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scripts\"/>
    </mc:Choice>
  </mc:AlternateContent>
  <xr:revisionPtr revIDLastSave="0" documentId="13_ncr:1_{C37845EE-138E-4B9B-A3FC-B481619CB2FE}" xr6:coauthVersionLast="36" xr6:coauthVersionMax="47" xr10:uidLastSave="{00000000-0000-0000-0000-000000000000}"/>
  <bookViews>
    <workbookView xWindow="765" yWindow="2085" windowWidth="21600" windowHeight="11445" tabRatio="746" activeTab="2" xr2:uid="{00000000-000D-0000-FFFF-FFFF00000000}"/>
  </bookViews>
  <sheets>
    <sheet name="AutoMake SS - MRT" sheetId="133" r:id="rId1"/>
    <sheet name="Husaka Motors - KNY" sheetId="150" r:id="rId2"/>
    <sheet name="Pan African-Business - KNY" sheetId="147" r:id="rId3"/>
    <sheet name="Machine Wachira - KNY" sheetId="143" r:id="rId4"/>
    <sheet name="Yamagata - KNY" sheetId="137" r:id="rId5"/>
    <sheet name="Landmark Motors-2017" sheetId="152" r:id="rId6"/>
    <sheet name="MDL(UCS)-2017" sheetId="151" r:id="rId7"/>
    <sheet name="MDL(CS)-2017" sheetId="149" r:id="rId8"/>
    <sheet name="JVL-2017" sheetId="153" r:id="rId9"/>
    <sheet name="EM-2017" sheetId="108" r:id="rId10"/>
    <sheet name="Burmarrad-2017" sheetId="140" r:id="rId11"/>
    <sheet name="Andrew Garage-2017" sheetId="96" r:id="rId12"/>
    <sheet name="Mibrum-2017" sheetId="98" r:id="rId13"/>
    <sheet name="Attard-2016" sheetId="7" state="hidden" r:id="rId14"/>
    <sheet name="Attard-2015" sheetId="65" state="hidden" r:id="rId15"/>
    <sheet name="Andrew Garage-2016" sheetId="27" state="hidden" r:id="rId16"/>
    <sheet name="Andrew Garage-2015" sheetId="64" state="hidden" r:id="rId17"/>
    <sheet name="Mibrum-2016" sheetId="68" state="hidden" r:id="rId18"/>
    <sheet name="Mibrum-2015" sheetId="13" state="hidden" r:id="rId19"/>
    <sheet name="HighWay-2016" sheetId="88" state="hidden" r:id="rId20"/>
    <sheet name="A &amp; A-2016" sheetId="90" state="hidden" r:id="rId21"/>
    <sheet name="EM-2016" sheetId="105" state="hidden" r:id="rId22"/>
    <sheet name="Bora Industries-2016" sheetId="29" state="hidden" r:id="rId23"/>
    <sheet name="Attard-2017" sheetId="95" r:id="rId24"/>
    <sheet name="HighWay-2017" sheetId="100" r:id="rId25"/>
    <sheet name="ASAS-2016" sheetId="113" state="hidden" r:id="rId26"/>
    <sheet name="ASAS-2015" sheetId="20" state="hidden" r:id="rId27"/>
    <sheet name="Sadik-2016" sheetId="115" state="hidden" r:id="rId28"/>
    <sheet name="Sadik-2015" sheetId="49" state="hidden" r:id="rId29"/>
    <sheet name="Wasana-2018" sheetId="132" state="hidden" r:id="rId30"/>
    <sheet name="WTL-2016" sheetId="75" state="hidden" r:id="rId31"/>
    <sheet name="WTL-2015" sheetId="57" state="hidden" r:id="rId32"/>
    <sheet name="Tas-Surmast Comm-2017" sheetId="154" r:id="rId33"/>
    <sheet name="Tony Auto Sales-2017" sheetId="146" r:id="rId34"/>
    <sheet name="WTL-2017" sheetId="118" r:id="rId35"/>
    <sheet name="Sadik-2017" sheetId="114" r:id="rId36"/>
    <sheet name="Nyan Win-2017" sheetId="123" r:id="rId37"/>
    <sheet name="MKT-2017" sheetId="120" r:id="rId38"/>
    <sheet name="MKT-2016" sheetId="78" state="hidden" r:id="rId39"/>
    <sheet name="MKT-2015" sheetId="35" state="hidden" r:id="rId40"/>
    <sheet name="Phyo Service JPY-2016" sheetId="61" state="hidden" r:id="rId41"/>
    <sheet name="OTHER" sheetId="54" r:id="rId42"/>
    <sheet name="KNI Import-2017" sheetId="145" r:id="rId43"/>
    <sheet name="Hussein-2017" sheetId="148" r:id="rId44"/>
    <sheet name="ASAS-2017" sheetId="111" r:id="rId45"/>
    <sheet name="Splendid LTD-2017" sheetId="141" r:id="rId46"/>
    <sheet name="Phyo Service JPY-2017" sheetId="122" r:id="rId47"/>
    <sheet name="De Silva-2017" sheetId="117" r:id="rId48"/>
    <sheet name="ABS-2017" sheetId="144" r:id="rId49"/>
    <sheet name="Baldev JPY-2017" sheetId="129" r:id="rId50"/>
    <sheet name="Kamau Motors - KNY" sheetId="136" r:id="rId51"/>
    <sheet name="Sashcom - KNY" sheetId="138" r:id="rId52"/>
    <sheet name="Mustafa Haroon - KNY" sheetId="139" r:id="rId53"/>
    <sheet name="Samai-2017" sheetId="142" r:id="rId54"/>
    <sheet name="Scicluna Garage-2017" sheetId="91" r:id="rId55"/>
    <sheet name="A &amp; A-2017" sheetId="101" r:id="rId56"/>
    <sheet name="Import Export - Chile" sheetId="135" r:id="rId57"/>
    <sheet name="Ronald Mahotiere - Haiti" sheetId="134" r:id="rId58"/>
    <sheet name="Bora Industries-2017" sheetId="110" r:id="rId59"/>
    <sheet name="Usman Munnee-2017" sheetId="121" r:id="rId60"/>
    <sheet name="Usman Munnee-2016" sheetId="46" state="hidden" r:id="rId61"/>
    <sheet name="Usman Munnee-2015" sheetId="79" state="hidden" r:id="rId62"/>
    <sheet name="Nyan Win-2016" sheetId="60" state="hidden" r:id="rId63"/>
    <sheet name="BDM Car Sale JPY-2017" sheetId="124" r:id="rId64"/>
    <sheet name="BDM Car Sale JPY-2016" sheetId="63" state="hidden" r:id="rId65"/>
    <sheet name="BDM Car Sale USD-2016" sheetId="82" state="hidden" r:id="rId66"/>
    <sheet name="BDM Car Sale USD-2015" sheetId="36" state="hidden" r:id="rId67"/>
    <sheet name="SOE KHINE FAMILY JPY-2017" sheetId="126" r:id="rId68"/>
    <sheet name="SOE KHINE FAMILY JPY-2016" sheetId="62" state="hidden" r:id="rId69"/>
    <sheet name="SOE KHINE FAMILY USD-2015 " sheetId="40" state="hidden" r:id="rId70"/>
    <sheet name="Baldev JPY-2016" sheetId="128" state="hidden" r:id="rId71"/>
    <sheet name="inactive clients" sheetId="85" r:id="rId72"/>
    <sheet name="Splendid LTD-2017-Inactive" sheetId="92" state="hidden" r:id="rId73"/>
    <sheet name="Krishi Nathan-2015-Inactive" sheetId="31" state="hidden" r:id="rId74"/>
    <sheet name="Splendid LTD-2016-Inactive" sheetId="66" state="hidden" r:id="rId75"/>
    <sheet name="Splendid LTD-2015-Inactive" sheetId="53" state="hidden" r:id="rId76"/>
    <sheet name="CVI-2017-Inactive" sheetId="67" state="hidden" r:id="rId77"/>
    <sheet name="CVI-2016-Inactive" sheetId="94" state="hidden" r:id="rId78"/>
    <sheet name="CVI-2015-Inactive" sheetId="44" state="hidden" r:id="rId79"/>
    <sheet name="Canadis-2017-Inactive" sheetId="99" state="hidden" r:id="rId80"/>
    <sheet name="Canadis-2016-Inactive" sheetId="69" state="hidden" r:id="rId81"/>
    <sheet name="Canadis-2015-Inactive" sheetId="55" state="hidden" r:id="rId82"/>
    <sheet name="BDM Car Sale USD-2017-Inactive" sheetId="125" state="hidden" r:id="rId83"/>
    <sheet name="Lwin MG JPY-2017-Inactive" sheetId="131" state="hidden" r:id="rId84"/>
    <sheet name="KPZ TRADING-2017-Inactive" sheetId="130" state="hidden" r:id="rId85"/>
    <sheet name="KPZ TRADING-2016-Inactive" sheetId="83" state="hidden" r:id="rId86"/>
    <sheet name="KPZ TRADING-2015-Inactive" sheetId="41" state="hidden" r:id="rId87"/>
    <sheet name="ALNIL-2017-Inactive" sheetId="109" state="hidden" r:id="rId88"/>
    <sheet name="ALNIL-2016-Inactive" sheetId="84" state="hidden" r:id="rId89"/>
    <sheet name="Auto Direct-2017-Inactive" sheetId="72" state="hidden" r:id="rId90"/>
    <sheet name="Auto Direct-2015-Inactive" sheetId="28" state="hidden" r:id="rId91"/>
    <sheet name="De Silva-2016-Inactive" sheetId="73" state="hidden" r:id="rId92"/>
    <sheet name="De Silva-2015-Inactive" sheetId="11" state="hidden" r:id="rId93"/>
    <sheet name="GLTC-2017-Inactive" sheetId="74" state="hidden" r:id="rId94"/>
    <sheet name="GLTC-2015-Inactive" sheetId="51" state="hidden" r:id="rId95"/>
    <sheet name="Multi Auto-2017-Inactive" sheetId="119" state="hidden" r:id="rId96"/>
    <sheet name="Multi Auto-2016-Inactive" sheetId="77" state="hidden" r:id="rId97"/>
    <sheet name="Multi Auto-2015-Inactive" sheetId="59" state="hidden" r:id="rId98"/>
    <sheet name="KoSawWin JPY-2016-Inactive" sheetId="86" state="hidden" r:id="rId99"/>
    <sheet name="Phyo Service USD-2016-Inactive" sheetId="80" state="hidden" r:id="rId100"/>
    <sheet name="Phyo Service USD-2015-Inactive" sheetId="25" state="hidden" r:id="rId101"/>
    <sheet name="SOE-KHINE USD-2016-Inactive" sheetId="81" state="hidden" r:id="rId102"/>
    <sheet name="Ki Auto LTD-Inactive" sheetId="52" state="hidden" r:id="rId103"/>
    <sheet name="St. Anthony-Inactive" sheetId="58" state="hidden" r:id="rId104"/>
    <sheet name="ABS-Inactive" sheetId="1" state="hidden" r:id="rId105"/>
    <sheet name="Total Infrastructure-Inactive" sheetId="43" state="hidden" r:id="rId106"/>
    <sheet name="Charles Kessy-Inactive" sheetId="30" state="hidden" r:id="rId107"/>
    <sheet name="Expert Co Ltd-Inactive" sheetId="32" state="hidden" r:id="rId108"/>
    <sheet name="Digital Impex JPY-Inactive" sheetId="45" state="hidden" r:id="rId109"/>
    <sheet name="Digital Impex Pte USD-Inactive" sheetId="39" state="hidden" r:id="rId110"/>
    <sheet name="MgMg Muhammad-Inactive" sheetId="34" state="hidden" r:id="rId111"/>
    <sheet name="Super Express-Inactive" sheetId="42" state="hidden" r:id="rId112"/>
    <sheet name="Asian Intertrade Myo-Inactive" sheetId="38" state="hidden" r:id="rId113"/>
    <sheet name="Kyaw Win-Inactive" sheetId="33" state="hidden" r:id="rId114"/>
    <sheet name="Burmarrad-Inactive" sheetId="9" state="hidden" r:id="rId115"/>
    <sheet name="Robby's-Inactive" sheetId="14" state="hidden" r:id="rId116"/>
    <sheet name="MineralOil-Inactive" sheetId="19" state="hidden" r:id="rId117"/>
    <sheet name="Africarriers-Inactive" sheetId="6" state="hidden" r:id="rId118"/>
    <sheet name="Super Express-OLD-Inactive" sheetId="17" state="hidden" r:id="rId119"/>
    <sheet name="AfricanAuto-Inactive" sheetId="5" state="hidden" r:id="rId120"/>
    <sheet name="Bhaggoes-Inactive" sheetId="8" state="hidden" r:id="rId121"/>
    <sheet name="Datai-Inactive" sheetId="10" state="hidden" r:id="rId122"/>
    <sheet name="Rokku-Inactive" sheetId="15" state="hidden" r:id="rId123"/>
  </sheets>
  <definedNames>
    <definedName name="_xlnm._FilterDatabase" localSheetId="48" hidden="1">'ABS-2017'!$B$2:$C$2</definedName>
    <definedName name="_xlnm._FilterDatabase" localSheetId="104" hidden="1">'ABS-Inactive'!$B$2:$C$2</definedName>
    <definedName name="_xlnm._FilterDatabase" localSheetId="119" hidden="1">'AfricanAuto-Inactive'!$B$2:$C$2</definedName>
    <definedName name="_xlnm._FilterDatabase" localSheetId="117" hidden="1">'Africarriers-Inactive'!$B$2:$C$2</definedName>
    <definedName name="_xlnm._FilterDatabase" localSheetId="88" hidden="1">'ALNIL-2016-Inactive'!$B$2:$C$2</definedName>
    <definedName name="_xlnm._FilterDatabase" localSheetId="87" hidden="1">'ALNIL-2017-Inactive'!$B$2:$C$2</definedName>
    <definedName name="_xlnm._FilterDatabase" localSheetId="26" hidden="1">'ASAS-2015'!$B$2:$C$2</definedName>
    <definedName name="_xlnm._FilterDatabase" localSheetId="25" hidden="1">'ASAS-2016'!$B$2:$C$2</definedName>
    <definedName name="_xlnm._FilterDatabase" localSheetId="44" hidden="1">'ASAS-2017'!$B$2:$C$2</definedName>
    <definedName name="_xlnm._FilterDatabase" localSheetId="14" hidden="1">'Attard-2015'!$B$2:$C$2</definedName>
    <definedName name="_xlnm._FilterDatabase" localSheetId="13" hidden="1">'Attard-2016'!$B$2:$C$2</definedName>
    <definedName name="_xlnm._FilterDatabase" localSheetId="23" hidden="1">'Attard-2017'!$B$2:$C$2</definedName>
    <definedName name="_xlnm._FilterDatabase" localSheetId="70" hidden="1">'Baldev JPY-2016'!$B$2:$C$2</definedName>
    <definedName name="_xlnm._FilterDatabase" localSheetId="49" hidden="1">'Baldev JPY-2017'!$B$2:$C$2</definedName>
    <definedName name="_xlnm._FilterDatabase" localSheetId="120" hidden="1">'Bhaggoes-Inactive'!$B$2:$C$2</definedName>
    <definedName name="_xlnm._FilterDatabase" localSheetId="114" hidden="1">'Burmarrad-Inactive'!$B$2:$C$2</definedName>
    <definedName name="_xlnm._FilterDatabase" localSheetId="121" hidden="1">'Datai-Inactive'!$B$2:$C$2</definedName>
    <definedName name="_xlnm._FilterDatabase" localSheetId="92" hidden="1">'De Silva-2015-Inactive'!$B$2:$C$2</definedName>
    <definedName name="_xlnm._FilterDatabase" localSheetId="91" hidden="1">'De Silva-2016-Inactive'!$B$2:$C$2</definedName>
    <definedName name="_xlnm._FilterDatabase" localSheetId="47" hidden="1">'De Silva-2017'!$B$2:$C$2</definedName>
    <definedName name="_xlnm._FilterDatabase" localSheetId="94" hidden="1">'GLTC-2015-Inactive'!$B$2:$C$2</definedName>
    <definedName name="_xlnm._FilterDatabase" localSheetId="93" hidden="1">'GLTC-2017-Inactive'!$B$2:$C$2</definedName>
    <definedName name="_xlnm._FilterDatabase" localSheetId="1" hidden="1">'Husaka Motors - KNY'!$B$2:$C$2</definedName>
    <definedName name="_xlnm._FilterDatabase" localSheetId="43" hidden="1">'Hussein-2017'!$B$2:$C$2</definedName>
    <definedName name="_xlnm._FilterDatabase" localSheetId="98" hidden="1">'KoSawWin JPY-2016-Inactive'!$B$2:$C$2</definedName>
    <definedName name="_xlnm._FilterDatabase" localSheetId="86" hidden="1">'KPZ TRADING-2015-Inactive'!$B$2:$C$2</definedName>
    <definedName name="_xlnm._FilterDatabase" localSheetId="85" hidden="1">'KPZ TRADING-2016-Inactive'!$B$2:$C$2</definedName>
    <definedName name="_xlnm._FilterDatabase" localSheetId="84" hidden="1">'KPZ TRADING-2017-Inactive'!$B$2:$C$2</definedName>
    <definedName name="_xlnm._FilterDatabase" localSheetId="83" hidden="1">'Lwin MG JPY-2017-Inactive'!$B$2:$C$2</definedName>
    <definedName name="_xlnm._FilterDatabase" localSheetId="3" hidden="1">'Machine Wachira - KNY'!$B$2:$C$2</definedName>
    <definedName name="_xlnm._FilterDatabase" localSheetId="18" hidden="1">'Mibrum-2015'!$B$2:$C$2</definedName>
    <definedName name="_xlnm._FilterDatabase" localSheetId="17" hidden="1">'Mibrum-2016'!$B$2:$C$2</definedName>
    <definedName name="_xlnm._FilterDatabase" localSheetId="12" hidden="1">'Mibrum-2017'!$B$2:$C$2</definedName>
    <definedName name="_xlnm._FilterDatabase" localSheetId="116" hidden="1">'MineralOil-Inactive'!$B$2:$C$2</definedName>
    <definedName name="_xlnm._FilterDatabase" localSheetId="39" hidden="1">'MKT-2015'!$B$2:$C$2</definedName>
    <definedName name="_xlnm._FilterDatabase" localSheetId="38" hidden="1">'MKT-2016'!$B$2:$C$2</definedName>
    <definedName name="_xlnm._FilterDatabase" localSheetId="37" hidden="1">'MKT-2017'!$B$2:$C$2</definedName>
    <definedName name="_xlnm._FilterDatabase" localSheetId="97" hidden="1">'Multi Auto-2015-Inactive'!$B$2:$C$2</definedName>
    <definedName name="_xlnm._FilterDatabase" localSheetId="96" hidden="1">'Multi Auto-2016-Inactive'!$B$2:$C$2</definedName>
    <definedName name="_xlnm._FilterDatabase" localSheetId="95" hidden="1">'Multi Auto-2017-Inactive'!$B$2:$C$2</definedName>
    <definedName name="_xlnm._FilterDatabase" localSheetId="2" hidden="1">'Pan African-Business - KNY'!$B$2:$C$2</definedName>
    <definedName name="_xlnm._FilterDatabase" localSheetId="115" hidden="1">'Robby''s-Inactive'!$B$2:$C$2</definedName>
    <definedName name="_xlnm._FilterDatabase" localSheetId="122" hidden="1">'Rokku-Inactive'!$B$2:$C$2</definedName>
    <definedName name="_xlnm._FilterDatabase" localSheetId="28" hidden="1">'Sadik-2015'!$B$2:$C$2</definedName>
    <definedName name="_xlnm._FilterDatabase" localSheetId="27" hidden="1">'Sadik-2016'!$B$2:$C$2</definedName>
    <definedName name="_xlnm._FilterDatabase" localSheetId="35" hidden="1">'Sadik-2017'!$B$2:$C$2</definedName>
    <definedName name="_xlnm._FilterDatabase" localSheetId="53" hidden="1">'Samai-2017'!$B$2:$C$2</definedName>
    <definedName name="_xlnm._FilterDatabase" localSheetId="103" hidden="1">'St. Anthony-Inactive'!$B$2:$C$2</definedName>
    <definedName name="_xlnm._FilterDatabase" localSheetId="111" hidden="1">'Super Express-Inactive'!$B$2:$C$2</definedName>
    <definedName name="_xlnm._FilterDatabase" localSheetId="118" hidden="1">'Super Express-OLD-Inactive'!$B$2:$C$2</definedName>
    <definedName name="_xlnm._FilterDatabase" localSheetId="29" hidden="1">'Wasana-2018'!$B$2:$C$2</definedName>
    <definedName name="_xlnm._FilterDatabase" localSheetId="31" hidden="1">'WTL-2015'!$B$2:$C$2</definedName>
    <definedName name="_xlnm._FilterDatabase" localSheetId="30" hidden="1">'WTL-2016'!$B$2:$C$2</definedName>
    <definedName name="_xlnm._FilterDatabase" localSheetId="34" hidden="1">'WTL-2017'!$B$2:$C$2</definedName>
    <definedName name="_xlnm.Print_Area" localSheetId="20">'A &amp; A-2016'!$A$1:$D$20</definedName>
    <definedName name="_xlnm.Print_Area" localSheetId="55">'A &amp; A-2017'!$A$1:$D$35</definedName>
    <definedName name="_xlnm.Print_Area" localSheetId="16">'Andrew Garage-2015'!$A$1:$D$531</definedName>
    <definedName name="_xlnm.Print_Area" localSheetId="15">'Andrew Garage-2016'!$A$1:$D$270</definedName>
    <definedName name="_xlnm.Print_Area" localSheetId="11">'Andrew Garage-2017'!$A$1:$D$2282</definedName>
    <definedName name="_xlnm.Print_Area" localSheetId="112">'Asian Intertrade Myo-Inactive'!$A$1:$D$54</definedName>
    <definedName name="_xlnm.Print_Area" localSheetId="64">'BDM Car Sale JPY-2016'!$A$1:$D$28</definedName>
    <definedName name="_xlnm.Print_Area" localSheetId="63">'BDM Car Sale JPY-2017'!$A$1:$D$29</definedName>
    <definedName name="_xlnm.Print_Area" localSheetId="66">'BDM Car Sale USD-2015'!$A$1:$D$45</definedName>
    <definedName name="_xlnm.Print_Area" localSheetId="65">'BDM Car Sale USD-2016'!$A$1:$D$24</definedName>
    <definedName name="_xlnm.Print_Area" localSheetId="82">'BDM Car Sale USD-2017-Inactive'!$A$1:$D$24</definedName>
    <definedName name="_xlnm.Print_Area" localSheetId="10">'Burmarrad-2017'!$A$1:$D$833</definedName>
    <definedName name="_xlnm.Print_Area" localSheetId="81">'Canadis-2015-Inactive'!$A$1:$D$48</definedName>
    <definedName name="_xlnm.Print_Area" localSheetId="80">'Canadis-2016-Inactive'!$A$1:$D$19</definedName>
    <definedName name="_xlnm.Print_Area" localSheetId="79">'Canadis-2017-Inactive'!$A$1:$D$22</definedName>
    <definedName name="_xlnm.Print_Area" localSheetId="106">'Charles Kessy-Inactive'!$A$1:$D$38</definedName>
    <definedName name="_xlnm.Print_Area" localSheetId="78">'CVI-2015-Inactive'!$A$1:$D$94</definedName>
    <definedName name="_xlnm.Print_Area" localSheetId="77">'CVI-2016-Inactive'!$A$1:$D$41</definedName>
    <definedName name="_xlnm.Print_Area" localSheetId="76">'CVI-2017-Inactive'!$A$1:$D$16</definedName>
    <definedName name="_xlnm.Print_Area" localSheetId="108">'Digital Impex JPY-Inactive'!$A$1:$D$52</definedName>
    <definedName name="_xlnm.Print_Area" localSheetId="109">'Digital Impex Pte USD-Inactive'!$A$1:$D$51</definedName>
    <definedName name="_xlnm.Print_Area" localSheetId="9">'EM-2017'!$A$1:$D$674</definedName>
    <definedName name="_xlnm.Print_Area" localSheetId="107">'Expert Co Ltd-Inactive'!$A$1:$D$26</definedName>
    <definedName name="_xlnm.Print_Area" localSheetId="19">'HighWay-2016'!$A$1:$D$28</definedName>
    <definedName name="_xlnm.Print_Area" localSheetId="24">'HighWay-2017'!$A$1:$D$545</definedName>
    <definedName name="_xlnm.Print_Area" localSheetId="8">'JVL-2017'!$A$1:$D$60</definedName>
    <definedName name="_xlnm.Print_Area" localSheetId="102">'Ki Auto LTD-Inactive'!$A$1:$D$71</definedName>
    <definedName name="_xlnm.Print_Area" localSheetId="42">'KNI Import-2017'!$A$1:$D$85</definedName>
    <definedName name="_xlnm.Print_Area" localSheetId="73">'Krishi Nathan-2015-Inactive'!$A$1:$D$209</definedName>
    <definedName name="_xlnm.Print_Area" localSheetId="113">'Kyaw Win-Inactive'!$A$1:$D$63</definedName>
    <definedName name="_xlnm.Print_Area" localSheetId="5">'Landmark Motors-2017'!$A$1:$D$50</definedName>
    <definedName name="_xlnm.Print_Area" localSheetId="7">'MDL(CS)-2017'!$A$1:$D$254</definedName>
    <definedName name="_xlnm.Print_Area" localSheetId="6">'MDL(UCS)-2017'!$A$1:$D$461</definedName>
    <definedName name="_xlnm.Print_Area" localSheetId="110">'MgMg Muhammad-Inactive'!$A$1:$D$50</definedName>
    <definedName name="_xlnm.Print_Area" localSheetId="62">'Nyan Win-2016'!#REF!</definedName>
    <definedName name="_xlnm.Print_Area" localSheetId="36">'Nyan Win-2017'!#REF!</definedName>
    <definedName name="_xlnm.Print_Area" localSheetId="41">OTHER!$A$1:$D$19</definedName>
    <definedName name="_xlnm.Print_Area" localSheetId="40">'Phyo Service JPY-2016'!#REF!</definedName>
    <definedName name="_xlnm.Print_Area" localSheetId="46">'Phyo Service JPY-2017'!#REF!</definedName>
    <definedName name="_xlnm.Print_Area" localSheetId="100">'Phyo Service USD-2015-Inactive'!$A$1:$D$700</definedName>
    <definedName name="_xlnm.Print_Area" localSheetId="99">'Phyo Service USD-2016-Inactive'!$A$1:$D$145</definedName>
    <definedName name="_xlnm.Print_Area" localSheetId="54">'Scicluna Garage-2017'!$A$1:$D$145</definedName>
    <definedName name="_xlnm.Print_Area" localSheetId="68">'SOE KHINE FAMILY JPY-2016'!#REF!</definedName>
    <definedName name="_xlnm.Print_Area" localSheetId="67">'SOE KHINE FAMILY JPY-2017'!#REF!</definedName>
    <definedName name="_xlnm.Print_Area" localSheetId="75">'Splendid LTD-2015-Inactive'!$A$1:$D$54</definedName>
    <definedName name="_xlnm.Print_Area" localSheetId="74">'Splendid LTD-2016-Inactive'!$A$1:$D$34</definedName>
    <definedName name="_xlnm.Print_Area" localSheetId="45">'Splendid LTD-2017'!$A$1:$D$40</definedName>
    <definedName name="_xlnm.Print_Area" localSheetId="72">'Splendid LTD-2017-Inactive'!$A$1:$D$18</definedName>
    <definedName name="_xlnm.Print_Area" localSheetId="32">'Tas-Surmast Comm-2017'!$A$1:$D$52</definedName>
    <definedName name="_xlnm.Print_Area" localSheetId="33">'Tony Auto Sales-2017'!$A$1:$D$92</definedName>
    <definedName name="_xlnm.Print_Area" localSheetId="105">'Total Infrastructure-Inactive'!$A$1:$D$34</definedName>
    <definedName name="_xlnm.Print_Area" localSheetId="61">'Usman Munnee-2015'!$A$4:$D$31</definedName>
    <definedName name="_xlnm.Print_Area" localSheetId="60">'Usman Munnee-2016'!#REF!</definedName>
    <definedName name="_xlnm.Print_Area" localSheetId="59">'Usman Munnee-2017'!#REF!</definedName>
  </definedNames>
  <calcPr calcId="191028"/>
  <fileRecoveryPr autoRecover="0"/>
</workbook>
</file>

<file path=xl/calcChain.xml><?xml version="1.0" encoding="utf-8"?>
<calcChain xmlns="http://schemas.openxmlformats.org/spreadsheetml/2006/main">
  <c r="C637" i="54" l="1"/>
  <c r="C708" i="54"/>
  <c r="D473" i="151"/>
  <c r="D267" i="149"/>
  <c r="C355" i="151"/>
  <c r="C800" i="140"/>
  <c r="C664" i="120"/>
  <c r="D884" i="140"/>
  <c r="C28" i="154"/>
  <c r="C34" i="153"/>
  <c r="C426" i="151"/>
  <c r="C2066" i="96"/>
  <c r="C736" i="140"/>
  <c r="C237" i="149"/>
  <c r="C208" i="149"/>
  <c r="C396" i="151"/>
  <c r="D1240" i="114"/>
  <c r="C614" i="133"/>
  <c r="C69" i="146"/>
  <c r="C689" i="54"/>
  <c r="I413" i="151"/>
  <c r="C647" i="120"/>
  <c r="C635" i="108"/>
  <c r="I412" i="151"/>
  <c r="C180" i="149"/>
  <c r="C673" i="140"/>
  <c r="C2044" i="96"/>
  <c r="C654" i="140"/>
  <c r="C148" i="149"/>
  <c r="I386" i="151"/>
  <c r="I385" i="151"/>
  <c r="I403" i="151"/>
  <c r="C637" i="140"/>
  <c r="D61" i="154"/>
  <c r="C523" i="100" l="1"/>
  <c r="C626" i="120"/>
  <c r="I345" i="151"/>
  <c r="I344" i="151"/>
  <c r="I346" i="151"/>
  <c r="I364" i="151"/>
  <c r="I379" i="151"/>
  <c r="I380" i="151"/>
  <c r="I363" i="151"/>
  <c r="I343" i="151"/>
  <c r="I338" i="151"/>
  <c r="I323" i="151"/>
  <c r="I378" i="151"/>
  <c r="I377" i="151"/>
  <c r="I373" i="151"/>
  <c r="I322" i="151" l="1"/>
  <c r="I362" i="151"/>
  <c r="I342" i="151"/>
  <c r="I341" i="151"/>
  <c r="I340" i="151"/>
  <c r="I339" i="151"/>
  <c r="I321" i="151"/>
  <c r="I402" i="151" l="1"/>
  <c r="I337" i="151"/>
  <c r="I336" i="151"/>
  <c r="I320" i="151"/>
  <c r="I314" i="151"/>
  <c r="C669" i="54"/>
  <c r="C2022" i="96"/>
  <c r="C292" i="151"/>
  <c r="I319" i="151"/>
  <c r="I318" i="151"/>
  <c r="I332" i="151"/>
  <c r="I310" i="151"/>
  <c r="I372" i="151"/>
  <c r="I400" i="151"/>
  <c r="C611" i="120"/>
  <c r="I317" i="151"/>
  <c r="I313" i="151"/>
  <c r="I334" i="151"/>
  <c r="I335" i="151"/>
  <c r="I312" i="151"/>
  <c r="I315" i="151"/>
  <c r="I401" i="151"/>
  <c r="I316" i="151"/>
  <c r="I333" i="151"/>
  <c r="C594" i="133"/>
  <c r="C233" i="151"/>
  <c r="C123" i="149"/>
  <c r="C2000" i="96"/>
  <c r="C620" i="140"/>
  <c r="I281" i="151"/>
  <c r="I327" i="151"/>
  <c r="I309" i="151"/>
  <c r="I302" i="151"/>
  <c r="I282" i="151"/>
  <c r="I371" i="151"/>
  <c r="I305" i="151"/>
  <c r="I283" i="151"/>
  <c r="I284" i="151"/>
  <c r="I308" i="151"/>
  <c r="I328" i="151"/>
  <c r="I306" i="151"/>
  <c r="I304" i="151"/>
  <c r="I307" i="151"/>
  <c r="I297" i="151"/>
  <c r="I301" i="151"/>
  <c r="I299" i="151"/>
  <c r="I298" i="151"/>
  <c r="I300" i="151"/>
  <c r="I280" i="151"/>
  <c r="I359" i="151"/>
  <c r="I279" i="151"/>
  <c r="C1969" i="96"/>
  <c r="C93" i="149"/>
  <c r="I259" i="151"/>
  <c r="I260" i="151"/>
  <c r="I254" i="151"/>
  <c r="I258" i="151"/>
  <c r="I257" i="151"/>
  <c r="I256" i="151"/>
  <c r="I255" i="151"/>
  <c r="I251" i="151"/>
  <c r="I252" i="151"/>
  <c r="I253" i="151"/>
  <c r="I278" i="151"/>
  <c r="D528" i="143" l="1"/>
  <c r="D270" i="147" l="1"/>
  <c r="C282" i="118"/>
  <c r="G274" i="118"/>
  <c r="I250" i="151"/>
  <c r="I296" i="151"/>
  <c r="I368" i="151"/>
  <c r="C464" i="143"/>
  <c r="C566" i="133"/>
  <c r="I249" i="151"/>
  <c r="I277" i="151"/>
  <c r="I270" i="151"/>
  <c r="I224" i="151"/>
  <c r="I225" i="151"/>
  <c r="I223" i="151"/>
  <c r="I276" i="151"/>
  <c r="I275" i="151"/>
  <c r="I222" i="151"/>
  <c r="I274" i="151"/>
  <c r="I221" i="151"/>
  <c r="I220" i="151"/>
  <c r="I219" i="151"/>
  <c r="I248" i="151"/>
  <c r="I247" i="151"/>
  <c r="I246" i="151"/>
  <c r="I269" i="151"/>
  <c r="I215" i="151"/>
  <c r="I245" i="151"/>
  <c r="I214" i="151"/>
  <c r="I244" i="151"/>
  <c r="I243" i="151"/>
  <c r="I242" i="151"/>
  <c r="I213" i="151"/>
  <c r="I241" i="151"/>
  <c r="I203" i="151"/>
  <c r="I240" i="151"/>
  <c r="I202" i="151"/>
  <c r="I201" i="151"/>
  <c r="I268" i="151"/>
  <c r="I267" i="151"/>
  <c r="I266" i="151"/>
  <c r="I200" i="151"/>
  <c r="I265" i="151"/>
  <c r="I199" i="151"/>
  <c r="I195" i="151"/>
  <c r="I194" i="151"/>
  <c r="I237" i="151"/>
  <c r="I193" i="151"/>
  <c r="I264" i="151"/>
  <c r="I192" i="151"/>
  <c r="I191" i="151"/>
  <c r="I190" i="151"/>
  <c r="I189" i="151"/>
  <c r="I188" i="151"/>
  <c r="I187" i="151"/>
  <c r="I186" i="151"/>
  <c r="I185" i="151"/>
  <c r="I184" i="151"/>
  <c r="I183" i="151"/>
  <c r="I182" i="151"/>
  <c r="I181" i="151"/>
  <c r="I180" i="151"/>
  <c r="I179" i="151"/>
  <c r="I178" i="151"/>
  <c r="I177" i="151"/>
  <c r="I159" i="151"/>
  <c r="I158" i="151"/>
  <c r="I157" i="151"/>
  <c r="I156" i="151"/>
  <c r="I155" i="151"/>
  <c r="I154" i="151"/>
  <c r="I153" i="151"/>
  <c r="I152" i="151"/>
  <c r="I151" i="151"/>
  <c r="I150" i="151"/>
  <c r="I149" i="151"/>
  <c r="I148" i="151"/>
  <c r="I147" i="151"/>
  <c r="I143" i="151"/>
  <c r="I140" i="151"/>
  <c r="I139" i="151"/>
  <c r="I138" i="151"/>
  <c r="I137" i="151"/>
  <c r="I136" i="151"/>
  <c r="I135" i="151"/>
  <c r="I134" i="151"/>
  <c r="I133" i="151"/>
  <c r="I132" i="151"/>
  <c r="I131" i="151"/>
  <c r="I130" i="151"/>
  <c r="I129" i="151"/>
  <c r="I128" i="151"/>
  <c r="I127" i="151"/>
  <c r="I126" i="151"/>
  <c r="I125" i="151"/>
  <c r="I124" i="151"/>
  <c r="I123" i="151"/>
  <c r="I122" i="151"/>
  <c r="I121" i="151"/>
  <c r="I120" i="151"/>
  <c r="I107" i="151"/>
  <c r="I106" i="151"/>
  <c r="I105" i="151"/>
  <c r="I104" i="151"/>
  <c r="I103" i="151"/>
  <c r="I102" i="151"/>
  <c r="I101" i="151"/>
  <c r="I100" i="151"/>
  <c r="I99" i="151"/>
  <c r="I98" i="151"/>
  <c r="I97" i="151"/>
  <c r="I96" i="151"/>
  <c r="I95" i="151"/>
  <c r="I94" i="151"/>
  <c r="I93" i="151"/>
  <c r="I92" i="151"/>
  <c r="I91" i="151"/>
  <c r="I87" i="151"/>
  <c r="I83" i="151"/>
  <c r="I82" i="151"/>
  <c r="I81" i="151"/>
  <c r="I80" i="151"/>
  <c r="I79" i="151"/>
  <c r="I78" i="151"/>
  <c r="I72" i="151"/>
  <c r="I60" i="151"/>
  <c r="I57" i="151"/>
  <c r="I56" i="151"/>
  <c r="I55" i="151"/>
  <c r="I54" i="151"/>
  <c r="I53" i="151"/>
  <c r="I50" i="151"/>
  <c r="I49" i="151"/>
  <c r="I48" i="151"/>
  <c r="I47" i="151"/>
  <c r="I46" i="151"/>
  <c r="I45" i="151"/>
  <c r="I44" i="151"/>
  <c r="I43" i="151"/>
  <c r="I27" i="151"/>
  <c r="I26" i="151"/>
  <c r="I23" i="151"/>
  <c r="I22" i="151"/>
  <c r="I21" i="151"/>
  <c r="I20" i="151"/>
  <c r="I19" i="151"/>
  <c r="I18" i="151"/>
  <c r="I17" i="151"/>
  <c r="I16" i="151"/>
  <c r="I15" i="151"/>
  <c r="I14" i="151"/>
  <c r="I13" i="151"/>
  <c r="I12" i="151"/>
  <c r="I11" i="151"/>
  <c r="I10" i="151"/>
  <c r="I9" i="151"/>
  <c r="I8" i="151"/>
  <c r="I7" i="151"/>
  <c r="I6" i="151"/>
  <c r="C15" i="153" l="1"/>
  <c r="D69" i="153" l="1"/>
  <c r="G262" i="118" l="1"/>
  <c r="C78" i="149" l="1"/>
  <c r="C1206" i="98"/>
  <c r="C539" i="133"/>
  <c r="C1951" i="96"/>
  <c r="C408" i="143"/>
  <c r="C173" i="151"/>
  <c r="C1189" i="98"/>
  <c r="C1939" i="96"/>
  <c r="C607" i="140"/>
  <c r="C590" i="140"/>
  <c r="H388" i="143"/>
  <c r="H397" i="143"/>
  <c r="H395" i="143"/>
  <c r="H393" i="143"/>
  <c r="H378" i="143"/>
  <c r="H391" i="143"/>
  <c r="H337" i="143"/>
  <c r="H335" i="143"/>
  <c r="H387" i="143"/>
  <c r="H386" i="143"/>
  <c r="C116" i="151"/>
  <c r="C447" i="143"/>
  <c r="H385" i="143"/>
  <c r="C581" i="108"/>
  <c r="C555" i="108"/>
  <c r="C505" i="100"/>
  <c r="H384" i="143"/>
  <c r="H383" i="143"/>
  <c r="H382" i="143"/>
  <c r="H381" i="143"/>
  <c r="H380" i="143"/>
  <c r="H379" i="143"/>
  <c r="C421" i="143"/>
  <c r="C360" i="143"/>
  <c r="G256" i="118"/>
  <c r="G253" i="118"/>
  <c r="C579" i="140"/>
  <c r="C1905" i="96"/>
  <c r="C270" i="118"/>
  <c r="C1891" i="96"/>
  <c r="C1877" i="96"/>
  <c r="D1267" i="98"/>
  <c r="J31" i="151"/>
  <c r="K31" i="151" s="1"/>
  <c r="J30" i="151"/>
  <c r="K30" i="151" s="1"/>
  <c r="C285" i="137" l="1"/>
  <c r="C524" i="133"/>
  <c r="C39" i="151"/>
  <c r="C68" i="151"/>
  <c r="D723" i="120"/>
  <c r="H333" i="143"/>
  <c r="H377" i="143"/>
  <c r="H332" i="143"/>
  <c r="H331" i="143"/>
  <c r="H376" i="143"/>
  <c r="H330" i="143"/>
  <c r="H375" i="143"/>
  <c r="H374" i="143"/>
  <c r="C651" i="54"/>
  <c r="C53" i="149"/>
  <c r="C381" i="123"/>
  <c r="C505" i="133"/>
  <c r="H329" i="143"/>
  <c r="H373" i="143"/>
  <c r="H328" i="143"/>
  <c r="H327" i="143"/>
  <c r="H326" i="143"/>
  <c r="H325" i="143"/>
  <c r="H324" i="143"/>
  <c r="H372" i="143"/>
  <c r="H371" i="143"/>
  <c r="H370" i="143"/>
  <c r="H323" i="143"/>
  <c r="C1859" i="96"/>
  <c r="D58" i="152"/>
  <c r="C21" i="152"/>
  <c r="C564" i="140"/>
  <c r="C623" i="54"/>
  <c r="I1013" i="98"/>
  <c r="C347" i="143"/>
  <c r="H260" i="143"/>
  <c r="H259" i="143"/>
  <c r="C1149" i="98"/>
  <c r="C1837" i="96"/>
  <c r="C1806" i="96"/>
  <c r="C283" i="143"/>
  <c r="H257" i="143"/>
  <c r="H256" i="143"/>
  <c r="H255" i="143"/>
  <c r="H254" i="143"/>
  <c r="H253" i="143"/>
  <c r="H252" i="143"/>
  <c r="H251" i="143"/>
  <c r="H250" i="143"/>
  <c r="C595" i="120"/>
  <c r="I1104" i="98"/>
  <c r="C563" i="120"/>
  <c r="C577" i="120"/>
  <c r="C465" i="100"/>
  <c r="C366" i="123"/>
  <c r="C547" i="140"/>
  <c r="C531" i="140"/>
  <c r="C1782" i="96"/>
  <c r="C1769" i="96"/>
  <c r="C271" i="143"/>
  <c r="C1012" i="98"/>
  <c r="I1103" i="98"/>
  <c r="I1102" i="98"/>
  <c r="I1101" i="98"/>
  <c r="I1100" i="98"/>
  <c r="I1099" i="98"/>
  <c r="I1098" i="98"/>
  <c r="I1095" i="98"/>
  <c r="I1094" i="98"/>
  <c r="I1093" i="98"/>
  <c r="I1090" i="98"/>
  <c r="I1089" i="98"/>
  <c r="I1088" i="98"/>
  <c r="I1087" i="98"/>
  <c r="I1086" i="98"/>
  <c r="C34" i="150"/>
  <c r="C14" i="150"/>
  <c r="D76" i="150"/>
  <c r="C352" i="123" l="1"/>
  <c r="C491" i="133"/>
  <c r="C17" i="149" l="1"/>
  <c r="C1134" i="98" l="1"/>
  <c r="C514" i="140" l="1"/>
  <c r="C500" i="140"/>
  <c r="C485" i="140"/>
  <c r="C1755" i="96" l="1"/>
  <c r="C472" i="140" l="1"/>
  <c r="C243" i="143" l="1"/>
  <c r="C1740" i="96" l="1"/>
  <c r="I1109" i="98" l="1"/>
  <c r="C458" i="140" l="1"/>
  <c r="I1108" i="98" l="1"/>
  <c r="C443" i="140" l="1"/>
  <c r="C1726" i="96"/>
  <c r="C1712" i="96"/>
  <c r="C1691" i="96"/>
  <c r="C1677" i="96"/>
  <c r="C300" i="123" l="1"/>
  <c r="C340" i="123" l="1"/>
  <c r="C429" i="140" l="1"/>
  <c r="C326" i="123" l="1"/>
  <c r="C1002" i="98" l="1"/>
  <c r="I990" i="98"/>
  <c r="C313" i="123" l="1"/>
  <c r="I1083" i="98" l="1"/>
  <c r="I1082" i="98"/>
  <c r="I1081" i="98"/>
  <c r="I1078" i="98"/>
  <c r="I1077" i="98"/>
  <c r="I1076" i="98"/>
  <c r="I1075" i="98"/>
  <c r="I1074" i="98"/>
  <c r="I1073" i="98"/>
  <c r="I1072" i="98"/>
  <c r="I1071" i="98"/>
  <c r="I1070" i="98"/>
  <c r="I1069" i="98"/>
  <c r="I1068" i="98"/>
  <c r="I1067" i="98"/>
  <c r="I1066" i="98"/>
  <c r="I1065" i="98"/>
  <c r="I1062" i="98"/>
  <c r="I1061" i="98"/>
  <c r="I1060" i="98"/>
  <c r="I1059" i="98"/>
  <c r="I1058" i="98"/>
  <c r="I1057" i="98"/>
  <c r="I1056" i="98"/>
  <c r="I1055" i="98"/>
  <c r="I1054" i="98"/>
  <c r="I1053" i="98"/>
  <c r="I1052" i="98"/>
  <c r="I1051" i="98"/>
  <c r="I1050" i="98"/>
  <c r="I1049" i="98"/>
  <c r="I1048" i="98"/>
  <c r="I1047" i="98"/>
  <c r="I1046" i="98"/>
  <c r="I1045" i="98"/>
  <c r="I1042" i="98"/>
  <c r="I1041" i="98"/>
  <c r="I1040" i="98"/>
  <c r="I1039" i="98"/>
  <c r="I1038" i="98"/>
  <c r="I1037" i="98"/>
  <c r="I1036" i="98"/>
  <c r="I1035" i="98"/>
  <c r="I1034" i="98"/>
  <c r="I1033" i="98"/>
  <c r="I1032" i="98"/>
  <c r="I1031" i="98"/>
  <c r="I1030" i="98"/>
  <c r="I1029" i="98"/>
  <c r="I1028" i="98"/>
  <c r="I1027" i="98"/>
  <c r="I1026" i="98"/>
  <c r="I1025" i="98"/>
  <c r="I1024" i="98"/>
  <c r="I1023" i="98"/>
  <c r="I1022" i="98"/>
  <c r="I1021" i="98"/>
  <c r="I1020" i="98"/>
  <c r="I1019" i="98"/>
  <c r="I1018" i="98"/>
  <c r="I1017" i="98"/>
  <c r="I1016" i="98"/>
  <c r="I1015" i="98"/>
  <c r="I1014" i="98"/>
  <c r="C187" i="95" l="1"/>
  <c r="C454" i="100"/>
  <c r="C281" i="123" l="1"/>
  <c r="C1118" i="98" l="1"/>
  <c r="C174" i="95" l="1"/>
  <c r="C1663" i="96" l="1"/>
  <c r="C1633" i="96" l="1"/>
  <c r="C1620" i="96"/>
  <c r="C440" i="100" l="1"/>
  <c r="C1606" i="96" l="1"/>
  <c r="C1593" i="96"/>
  <c r="C230" i="143" l="1"/>
  <c r="C1647" i="96" l="1"/>
  <c r="C415" i="140" l="1"/>
  <c r="C401" i="140"/>
  <c r="C1567" i="96" l="1"/>
  <c r="C609" i="54" l="1"/>
  <c r="C897" i="98" l="1"/>
  <c r="H143" i="143" l="1"/>
  <c r="C1580" i="96" l="1"/>
  <c r="C385" i="140"/>
  <c r="C476" i="133"/>
  <c r="C357" i="140" l="1"/>
  <c r="C428" i="100" l="1"/>
  <c r="C161" i="95" l="1"/>
  <c r="C370" i="140" l="1"/>
  <c r="C1554" i="96" l="1"/>
  <c r="C269" i="137" l="1"/>
  <c r="C1541" i="96" l="1"/>
  <c r="I991" i="98" l="1"/>
  <c r="I989" i="98"/>
  <c r="C732" i="98" l="1"/>
  <c r="C837" i="98"/>
  <c r="C1526" i="96" l="1"/>
  <c r="C1511" i="96"/>
  <c r="C343" i="140"/>
  <c r="C55" i="146" l="1"/>
  <c r="C414" i="100" l="1"/>
  <c r="C447" i="133" l="1"/>
  <c r="C597" i="54" l="1"/>
  <c r="C579" i="54" l="1"/>
  <c r="C255" i="137" l="1"/>
  <c r="C329" i="140" l="1"/>
  <c r="C315" i="140"/>
  <c r="C1469" i="96" l="1"/>
  <c r="C1497" i="96"/>
  <c r="C1483" i="96" l="1"/>
  <c r="C1453" i="96" l="1"/>
  <c r="C427" i="133" l="1"/>
  <c r="C1440" i="96" l="1"/>
  <c r="I392" i="100" l="1"/>
  <c r="C513" i="108" l="1"/>
  <c r="I947" i="98" l="1"/>
  <c r="I898" i="98" l="1"/>
  <c r="C401" i="100"/>
  <c r="H181" i="143"/>
  <c r="H180" i="143"/>
  <c r="H125" i="143"/>
  <c r="H120" i="143"/>
  <c r="C212" i="143" l="1"/>
  <c r="C980" i="98" l="1"/>
  <c r="C15" i="148" l="1"/>
  <c r="H134" i="143" l="1"/>
  <c r="D51" i="148" l="1"/>
  <c r="I945" i="98" l="1"/>
  <c r="I944" i="98"/>
  <c r="I943" i="98"/>
  <c r="I942" i="98"/>
  <c r="C1424" i="96" l="1"/>
  <c r="C967" i="98" l="1"/>
  <c r="I940" i="98" l="1"/>
  <c r="I939" i="98"/>
  <c r="I938" i="98"/>
  <c r="I937" i="98"/>
  <c r="I936" i="98"/>
  <c r="I935" i="98"/>
  <c r="C1380" i="96" l="1"/>
  <c r="C1395" i="96"/>
  <c r="C1409" i="96" l="1"/>
  <c r="I933" i="98" l="1"/>
  <c r="C955" i="98" l="1"/>
  <c r="I899" i="98"/>
  <c r="I900" i="98"/>
  <c r="I901" i="98"/>
  <c r="I902" i="98"/>
  <c r="I903" i="98"/>
  <c r="I904" i="98"/>
  <c r="I905" i="98"/>
  <c r="I906" i="98"/>
  <c r="I907" i="98"/>
  <c r="I909" i="98"/>
  <c r="I910" i="98"/>
  <c r="I911" i="98"/>
  <c r="I912" i="98"/>
  <c r="I913" i="98"/>
  <c r="I914" i="98"/>
  <c r="I915" i="98"/>
  <c r="I916" i="98"/>
  <c r="I917" i="98"/>
  <c r="I918" i="98"/>
  <c r="I920" i="98"/>
  <c r="I921" i="98"/>
  <c r="I922" i="98"/>
  <c r="I923" i="98"/>
  <c r="I924" i="98"/>
  <c r="I925" i="98"/>
  <c r="I926" i="98"/>
  <c r="I927" i="98"/>
  <c r="I928" i="98"/>
  <c r="I929" i="98"/>
  <c r="I931" i="98"/>
  <c r="I932" i="98"/>
  <c r="C567" i="54" l="1"/>
  <c r="C386" i="100" l="1"/>
  <c r="C43" i="146" l="1"/>
  <c r="C499" i="108" l="1"/>
  <c r="D714" i="108" l="1"/>
  <c r="C459" i="108"/>
  <c r="C447" i="108"/>
  <c r="C422" i="108"/>
  <c r="C192" i="143" l="1"/>
  <c r="C156" i="143" l="1"/>
  <c r="H132" i="143"/>
  <c r="H131" i="143"/>
  <c r="H130" i="143"/>
  <c r="H129" i="143"/>
  <c r="C286" i="140" l="1"/>
  <c r="C1347" i="96" l="1"/>
  <c r="C357" i="133" l="1"/>
  <c r="C1332" i="96" l="1"/>
  <c r="C1318" i="96" l="1"/>
  <c r="C525" i="120" l="1"/>
  <c r="C299" i="140" l="1"/>
  <c r="C298" i="133"/>
  <c r="C325" i="133" l="1"/>
  <c r="C274" i="140"/>
  <c r="C260" i="140"/>
  <c r="C132" i="95" l="1"/>
  <c r="C1302" i="96" l="1"/>
  <c r="C1286" i="96"/>
  <c r="C550" i="120" l="1"/>
  <c r="C547" i="54" l="1"/>
  <c r="C27" i="146" l="1"/>
  <c r="C1364" i="96" l="1"/>
  <c r="I871" i="98" l="1"/>
  <c r="I870" i="98"/>
  <c r="I869" i="98"/>
  <c r="I868" i="98"/>
  <c r="I867" i="98"/>
  <c r="I866" i="98"/>
  <c r="I865" i="98"/>
  <c r="I872" i="98"/>
  <c r="I864" i="98"/>
  <c r="I863" i="98"/>
  <c r="I862" i="98"/>
  <c r="I861" i="98"/>
  <c r="I860" i="98"/>
  <c r="I857" i="98" l="1"/>
  <c r="C1271" i="96" l="1"/>
  <c r="C1254" i="96" l="1"/>
  <c r="D101" i="146" l="1"/>
  <c r="I856" i="98" l="1"/>
  <c r="I855" i="98"/>
  <c r="I854" i="98"/>
  <c r="I853" i="98"/>
  <c r="I852" i="98"/>
  <c r="I851" i="98"/>
  <c r="C1238" i="96" l="1"/>
  <c r="C240" i="137" l="1"/>
  <c r="H128" i="143" l="1"/>
  <c r="H140" i="143" l="1"/>
  <c r="H127" i="143"/>
  <c r="C1223" i="96" l="1"/>
  <c r="C1208" i="96"/>
  <c r="H138" i="143" l="1"/>
  <c r="H136" i="143"/>
  <c r="H126" i="143"/>
  <c r="H124" i="143"/>
  <c r="H123" i="143"/>
  <c r="H122" i="143"/>
  <c r="H121" i="143"/>
  <c r="H119" i="143"/>
  <c r="H118" i="143"/>
  <c r="H117" i="143"/>
  <c r="H116" i="143"/>
  <c r="H115" i="143"/>
  <c r="C62" i="145" l="1"/>
  <c r="I848" i="98" l="1"/>
  <c r="C495" i="120" l="1"/>
  <c r="I838" i="98" l="1"/>
  <c r="I880" i="98" l="1"/>
  <c r="I879" i="98"/>
  <c r="I878" i="98"/>
  <c r="I877" i="98"/>
  <c r="I847" i="98"/>
  <c r="I846" i="98"/>
  <c r="I845" i="98"/>
  <c r="I844" i="98"/>
  <c r="I843" i="98"/>
  <c r="I842" i="98"/>
  <c r="I841" i="98"/>
  <c r="I840" i="98"/>
  <c r="I839" i="98"/>
  <c r="C360" i="100" l="1"/>
  <c r="C277" i="133" l="1"/>
  <c r="C206" i="137" l="1"/>
  <c r="C47" i="145" l="1"/>
  <c r="C406" i="108" l="1"/>
  <c r="C423" i="54" l="1"/>
  <c r="C391" i="108" l="1"/>
  <c r="C530" i="54" l="1"/>
  <c r="C333" i="100" l="1"/>
  <c r="C75" i="100"/>
  <c r="C92" i="100"/>
  <c r="C117" i="100"/>
  <c r="C131" i="100"/>
  <c r="C153" i="100"/>
  <c r="C175" i="100"/>
  <c r="C188" i="100"/>
  <c r="C203" i="100"/>
  <c r="C217" i="100"/>
  <c r="C235" i="100"/>
  <c r="C250" i="100"/>
  <c r="C264" i="100"/>
  <c r="C280" i="100"/>
  <c r="C294" i="100"/>
  <c r="C308" i="100"/>
  <c r="C120" i="95" l="1"/>
  <c r="C501" i="54" l="1"/>
  <c r="C889" i="98" l="1"/>
  <c r="C1194" i="96" l="1"/>
  <c r="C1181" i="96"/>
  <c r="C87" i="143" l="1"/>
  <c r="C371" i="108" l="1"/>
  <c r="C67" i="143" l="1"/>
  <c r="I813" i="98" l="1"/>
  <c r="I164" i="122" l="1"/>
  <c r="C478" i="120" l="1"/>
  <c r="C1168" i="96" l="1"/>
  <c r="I812" i="98" l="1"/>
  <c r="I811" i="98"/>
  <c r="I810" i="98"/>
  <c r="I809" i="98"/>
  <c r="I808" i="98"/>
  <c r="I807" i="98"/>
  <c r="I806" i="98"/>
  <c r="I805" i="98"/>
  <c r="I804" i="98"/>
  <c r="I803" i="98"/>
  <c r="I802" i="98"/>
  <c r="I801" i="98"/>
  <c r="I800" i="98"/>
  <c r="I799" i="98"/>
  <c r="I798" i="98"/>
  <c r="I797" i="98"/>
  <c r="I796" i="98"/>
  <c r="I795" i="98"/>
  <c r="I794" i="98"/>
  <c r="I793" i="98"/>
  <c r="I792" i="98"/>
  <c r="I791" i="98"/>
  <c r="I790" i="98"/>
  <c r="I787" i="98"/>
  <c r="I786" i="98"/>
  <c r="I785" i="98"/>
  <c r="I784" i="98"/>
  <c r="I783" i="98"/>
  <c r="I782" i="98"/>
  <c r="I781" i="98"/>
  <c r="I780" i="98"/>
  <c r="I779" i="98"/>
  <c r="I778" i="98"/>
  <c r="I777" i="98"/>
  <c r="I776" i="98"/>
  <c r="I775" i="98"/>
  <c r="I774" i="98"/>
  <c r="I773" i="98"/>
  <c r="I163" i="122" l="1"/>
  <c r="I162" i="122"/>
  <c r="C171" i="122" l="1"/>
  <c r="I161" i="122"/>
  <c r="I160" i="122"/>
  <c r="I159" i="122"/>
  <c r="C1154" i="96" l="1"/>
  <c r="I770" i="98" l="1"/>
  <c r="I769" i="98"/>
  <c r="I768" i="98"/>
  <c r="I767" i="98"/>
  <c r="I766" i="98"/>
  <c r="I765" i="98"/>
  <c r="I764" i="98"/>
  <c r="I763" i="98"/>
  <c r="I762" i="98"/>
  <c r="I761" i="98"/>
  <c r="I760" i="98"/>
  <c r="I759" i="98"/>
  <c r="I758" i="98"/>
  <c r="I757" i="98"/>
  <c r="I756" i="98"/>
  <c r="I755" i="98"/>
  <c r="I754" i="98"/>
  <c r="I753" i="98"/>
  <c r="I752" i="98"/>
  <c r="I751" i="98"/>
  <c r="I750" i="98"/>
  <c r="C17" i="144" l="1"/>
  <c r="C1141" i="96" l="1"/>
  <c r="C101" i="95" l="1"/>
  <c r="C455" i="120" l="1"/>
  <c r="C1126" i="96" l="1"/>
  <c r="C192" i="137" l="1"/>
  <c r="I15" i="145" l="1"/>
  <c r="I14" i="145"/>
  <c r="I147" i="122" l="1"/>
  <c r="I146" i="122"/>
  <c r="I145" i="122"/>
  <c r="I144" i="122"/>
  <c r="I143" i="122"/>
  <c r="C352" i="108" l="1"/>
  <c r="C88" i="95" l="1"/>
  <c r="C155" i="122" l="1"/>
  <c r="I817" i="98" l="1"/>
  <c r="I818" i="98"/>
  <c r="I819" i="98" l="1"/>
  <c r="I816" i="98" l="1"/>
  <c r="I744" i="98" l="1"/>
  <c r="I745" i="98"/>
  <c r="I746" i="98"/>
  <c r="I747" i="98"/>
  <c r="I743" i="98"/>
  <c r="I742" i="98"/>
  <c r="I741" i="98"/>
  <c r="I740" i="98"/>
  <c r="I739" i="98"/>
  <c r="I738" i="98"/>
  <c r="I737" i="98"/>
  <c r="I736" i="98"/>
  <c r="I735" i="98"/>
  <c r="I734" i="98"/>
  <c r="I733" i="98"/>
  <c r="C828" i="98" l="1"/>
  <c r="C139" i="122" l="1"/>
  <c r="I131" i="122"/>
  <c r="I130" i="122"/>
  <c r="I129" i="122"/>
  <c r="I128" i="122"/>
  <c r="C15" i="101" l="1"/>
  <c r="C232" i="140" l="1"/>
  <c r="C246" i="140" l="1"/>
  <c r="C1109" i="96" l="1"/>
  <c r="C1095" i="96"/>
  <c r="C1062" i="96"/>
  <c r="C1076" i="96"/>
  <c r="C482" i="54" l="1"/>
  <c r="D96" i="145" l="1"/>
  <c r="C32" i="145"/>
  <c r="C215" i="140" l="1"/>
  <c r="D47" i="144" l="1"/>
  <c r="C48" i="143" l="1"/>
  <c r="C26" i="143"/>
  <c r="C14" i="143"/>
  <c r="C69" i="95" l="1"/>
  <c r="C1049" i="96" l="1"/>
  <c r="C1034" i="96"/>
  <c r="C1019" i="96"/>
  <c r="C1004" i="96"/>
  <c r="C986" i="96"/>
  <c r="G8" i="117" l="1"/>
  <c r="G18" i="117"/>
  <c r="C21" i="141" l="1"/>
  <c r="I13" i="141"/>
  <c r="C723" i="98" l="1"/>
  <c r="I714" i="98"/>
  <c r="I713" i="98"/>
  <c r="I712" i="98"/>
  <c r="I711" i="98"/>
  <c r="I710" i="98"/>
  <c r="I709" i="98"/>
  <c r="I708" i="98"/>
  <c r="I707" i="98"/>
  <c r="I706" i="98"/>
  <c r="I705" i="98"/>
  <c r="I704" i="98"/>
  <c r="C203" i="140" l="1"/>
  <c r="C441" i="54" l="1"/>
  <c r="C459" i="54"/>
  <c r="C195" i="136" l="1"/>
  <c r="C170" i="137" l="1"/>
  <c r="C53" i="95" l="1"/>
  <c r="C15" i="95"/>
  <c r="C27" i="95"/>
  <c r="C39" i="95"/>
  <c r="C189" i="140"/>
  <c r="I687" i="98"/>
  <c r="I686" i="98"/>
  <c r="I685" i="98"/>
  <c r="C432" i="120"/>
  <c r="C53" i="142"/>
  <c r="C41" i="142"/>
  <c r="C29" i="142"/>
  <c r="C16" i="142"/>
  <c r="D89" i="142"/>
  <c r="C257" i="133"/>
  <c r="C172" i="140"/>
  <c r="C158" i="140"/>
  <c r="C376" i="54"/>
  <c r="C267" i="138"/>
  <c r="C696" i="98"/>
  <c r="I669" i="98"/>
  <c r="I670" i="98"/>
  <c r="I671" i="98"/>
  <c r="I672" i="98"/>
  <c r="I673" i="98"/>
  <c r="I674" i="98"/>
  <c r="I675" i="98"/>
  <c r="I676" i="98"/>
  <c r="I677" i="98"/>
  <c r="I678" i="98"/>
  <c r="I679" i="98"/>
  <c r="I683" i="98"/>
  <c r="I684" i="98"/>
  <c r="I668" i="98"/>
  <c r="C967" i="96"/>
  <c r="C141" i="140"/>
  <c r="C336" i="108"/>
  <c r="D47" i="141"/>
  <c r="C126" i="140"/>
  <c r="I650" i="98"/>
  <c r="C658" i="98"/>
  <c r="C263" i="123"/>
  <c r="C231" i="123"/>
  <c r="D2282" i="96"/>
  <c r="C97" i="140"/>
  <c r="I648" i="98"/>
  <c r="I649" i="98"/>
  <c r="C234" i="133"/>
  <c r="C954" i="96"/>
  <c r="C940" i="96"/>
  <c r="C112" i="140"/>
  <c r="C926" i="96"/>
  <c r="C912" i="96"/>
  <c r="C895" i="96"/>
  <c r="I603" i="98"/>
  <c r="I602" i="98"/>
  <c r="I601" i="98"/>
  <c r="I600" i="98"/>
  <c r="I599" i="98"/>
  <c r="I598" i="98"/>
  <c r="I597" i="98"/>
  <c r="I596" i="98"/>
  <c r="I595" i="98"/>
  <c r="C79" i="140"/>
  <c r="C317" i="108"/>
  <c r="C289" i="108"/>
  <c r="C881" i="96"/>
  <c r="C868" i="96"/>
  <c r="C85" i="111"/>
  <c r="I590" i="98"/>
  <c r="I591" i="98"/>
  <c r="I592" i="98"/>
  <c r="I634" i="98"/>
  <c r="I635" i="98"/>
  <c r="I636" i="98"/>
  <c r="I637" i="98"/>
  <c r="I638" i="98"/>
  <c r="I639" i="98"/>
  <c r="I640" i="98"/>
  <c r="I641" i="98"/>
  <c r="I642" i="98"/>
  <c r="I643" i="98"/>
  <c r="I644" i="98"/>
  <c r="I589" i="98"/>
  <c r="I588" i="98"/>
  <c r="I585" i="98"/>
  <c r="C623" i="98"/>
  <c r="G240" i="118"/>
  <c r="C249" i="118"/>
  <c r="C853" i="96"/>
  <c r="C271" i="108"/>
  <c r="C64" i="140"/>
  <c r="I584" i="98"/>
  <c r="I583" i="98"/>
  <c r="I582" i="98"/>
  <c r="I581" i="98"/>
  <c r="I580" i="98"/>
  <c r="I579" i="98"/>
  <c r="I578" i="98"/>
  <c r="I577" i="98"/>
  <c r="I576" i="98"/>
  <c r="I575" i="98"/>
  <c r="I574" i="98"/>
  <c r="I573" i="98"/>
  <c r="I572" i="98"/>
  <c r="I571" i="98"/>
  <c r="I570" i="98"/>
  <c r="I569" i="98"/>
  <c r="I568" i="98"/>
  <c r="I567" i="98"/>
  <c r="I566" i="98"/>
  <c r="I565" i="98"/>
  <c r="I564" i="98"/>
  <c r="I563" i="98"/>
  <c r="I562" i="98"/>
  <c r="C395" i="54"/>
  <c r="C839" i="96"/>
  <c r="C611" i="98"/>
  <c r="I522" i="98"/>
  <c r="I523" i="98"/>
  <c r="I524" i="98"/>
  <c r="I525" i="98"/>
  <c r="I526" i="98"/>
  <c r="I527" i="98"/>
  <c r="I528" i="98"/>
  <c r="I529" i="98"/>
  <c r="I530" i="98"/>
  <c r="I531" i="98"/>
  <c r="I532" i="98"/>
  <c r="I533" i="98"/>
  <c r="I534" i="98"/>
  <c r="I535" i="98"/>
  <c r="I536" i="98"/>
  <c r="I537" i="98"/>
  <c r="I538" i="98"/>
  <c r="I539" i="98"/>
  <c r="I540" i="98"/>
  <c r="I541" i="98"/>
  <c r="I542" i="98"/>
  <c r="I543" i="98"/>
  <c r="I544" i="98"/>
  <c r="I545" i="98"/>
  <c r="I546" i="98"/>
  <c r="I547" i="98"/>
  <c r="I548" i="98"/>
  <c r="I549" i="98"/>
  <c r="I550" i="98"/>
  <c r="I551" i="98"/>
  <c r="I552" i="98"/>
  <c r="I553" i="98"/>
  <c r="I554" i="98"/>
  <c r="I555" i="98"/>
  <c r="I556" i="98"/>
  <c r="I557" i="98"/>
  <c r="I558" i="98"/>
  <c r="I559" i="98"/>
  <c r="I521" i="98"/>
  <c r="C51" i="140"/>
  <c r="C825" i="96"/>
  <c r="C811" i="96"/>
  <c r="C795" i="96"/>
  <c r="C363" i="54"/>
  <c r="C782" i="96"/>
  <c r="C763" i="96"/>
  <c r="C751" i="96"/>
  <c r="C31" i="140"/>
  <c r="C218" i="133"/>
  <c r="I482" i="98"/>
  <c r="I483" i="98"/>
  <c r="I484" i="98"/>
  <c r="I485" i="98"/>
  <c r="I486" i="98"/>
  <c r="I487" i="98"/>
  <c r="I488" i="98"/>
  <c r="I489" i="98"/>
  <c r="I490" i="98"/>
  <c r="I491" i="98"/>
  <c r="I492" i="98"/>
  <c r="I493" i="98"/>
  <c r="I494" i="98"/>
  <c r="I495" i="98"/>
  <c r="I496" i="98"/>
  <c r="I497" i="98"/>
  <c r="I498" i="98"/>
  <c r="I499" i="98"/>
  <c r="I500" i="98"/>
  <c r="I501" i="98"/>
  <c r="I481" i="98"/>
  <c r="C736" i="96"/>
  <c r="C722" i="96"/>
  <c r="C237" i="138"/>
  <c r="C349" i="54"/>
  <c r="D561" i="100"/>
  <c r="D587" i="100" s="1"/>
  <c r="C510" i="98"/>
  <c r="C256" i="108"/>
  <c r="C187" i="139"/>
  <c r="C708" i="96"/>
  <c r="C201" i="133"/>
  <c r="C414" i="120"/>
  <c r="C400" i="120"/>
  <c r="C364" i="120"/>
  <c r="C381" i="120"/>
  <c r="I464" i="98"/>
  <c r="I463" i="98"/>
  <c r="C328" i="54"/>
  <c r="I459" i="98"/>
  <c r="I462" i="98"/>
  <c r="I448" i="98"/>
  <c r="I449" i="98"/>
  <c r="I450" i="98"/>
  <c r="I451" i="98"/>
  <c r="I452" i="98"/>
  <c r="I453" i="98"/>
  <c r="I454" i="98"/>
  <c r="I455" i="98"/>
  <c r="I461" i="98"/>
  <c r="I460" i="98"/>
  <c r="C11" i="139"/>
  <c r="C21" i="139"/>
  <c r="C31" i="139"/>
  <c r="C42" i="139"/>
  <c r="C52" i="139"/>
  <c r="C62" i="139"/>
  <c r="C81" i="139"/>
  <c r="C95" i="139"/>
  <c r="C107" i="139"/>
  <c r="C118" i="139"/>
  <c r="C132" i="139"/>
  <c r="C147" i="139"/>
  <c r="C157" i="139"/>
  <c r="C170" i="139"/>
  <c r="D247" i="139"/>
  <c r="C14" i="138"/>
  <c r="C24" i="138"/>
  <c r="C36" i="138"/>
  <c r="C47" i="138"/>
  <c r="C58" i="138"/>
  <c r="C69" i="138"/>
  <c r="C80" i="138"/>
  <c r="C93" i="138"/>
  <c r="C103" i="138"/>
  <c r="C115" i="138"/>
  <c r="C127" i="138"/>
  <c r="C140" i="138"/>
  <c r="C150" i="138"/>
  <c r="C160" i="138"/>
  <c r="C170" i="138"/>
  <c r="C182" i="138"/>
  <c r="C194" i="138"/>
  <c r="C206" i="138"/>
  <c r="C215" i="138"/>
  <c r="D329" i="138"/>
  <c r="C18" i="137"/>
  <c r="C29" i="137"/>
  <c r="C41" i="137"/>
  <c r="C51" i="137"/>
  <c r="C62" i="137"/>
  <c r="C71" i="137"/>
  <c r="C82" i="137"/>
  <c r="C94" i="137"/>
  <c r="C111" i="137"/>
  <c r="C124" i="137"/>
  <c r="C140" i="137"/>
  <c r="C152" i="137"/>
  <c r="D339" i="137"/>
  <c r="C12" i="136"/>
  <c r="C23" i="136"/>
  <c r="C37" i="136"/>
  <c r="C57" i="136"/>
  <c r="C77" i="136"/>
  <c r="C96" i="136"/>
  <c r="C119" i="136"/>
  <c r="C151" i="136"/>
  <c r="C179" i="136"/>
  <c r="D257" i="136"/>
  <c r="C11" i="135"/>
  <c r="C22" i="135"/>
  <c r="C34" i="135"/>
  <c r="C51" i="135"/>
  <c r="C62" i="135"/>
  <c r="C77" i="135"/>
  <c r="C95" i="135"/>
  <c r="C107" i="135"/>
  <c r="C122" i="135"/>
  <c r="C134" i="135"/>
  <c r="C146" i="135"/>
  <c r="C159" i="135"/>
  <c r="C173" i="135"/>
  <c r="C190" i="135"/>
  <c r="C204" i="135"/>
  <c r="C216" i="135"/>
  <c r="C228" i="135"/>
  <c r="C246" i="135"/>
  <c r="C263" i="135"/>
  <c r="C276" i="135"/>
  <c r="C292" i="135"/>
  <c r="C309" i="135"/>
  <c r="C322" i="135"/>
  <c r="C334" i="135"/>
  <c r="C347" i="135"/>
  <c r="C359" i="135"/>
  <c r="C371" i="135"/>
  <c r="C384" i="135"/>
  <c r="C398" i="135"/>
  <c r="D450" i="135"/>
  <c r="C10" i="134"/>
  <c r="C18" i="134"/>
  <c r="C27" i="134"/>
  <c r="C39" i="134"/>
  <c r="C50" i="134"/>
  <c r="C66" i="134"/>
  <c r="C77" i="134"/>
  <c r="C92" i="134"/>
  <c r="C101" i="134"/>
  <c r="C113" i="134"/>
  <c r="C127" i="134"/>
  <c r="C139" i="134"/>
  <c r="C151" i="134"/>
  <c r="C164" i="134"/>
  <c r="D188" i="134"/>
  <c r="C17" i="133"/>
  <c r="C26" i="133"/>
  <c r="C38" i="133"/>
  <c r="C50" i="133"/>
  <c r="C70" i="133"/>
  <c r="C79" i="133"/>
  <c r="C93" i="133"/>
  <c r="C106" i="133"/>
  <c r="C117" i="133"/>
  <c r="C129" i="133"/>
  <c r="C141" i="133"/>
  <c r="C154" i="133"/>
  <c r="C166" i="133"/>
  <c r="C177" i="133"/>
  <c r="C189" i="133"/>
  <c r="D712" i="133"/>
  <c r="I447" i="98"/>
  <c r="I446" i="98"/>
  <c r="I445" i="98"/>
  <c r="I444" i="98"/>
  <c r="I443" i="98"/>
  <c r="I442" i="98"/>
  <c r="I441" i="98"/>
  <c r="I440" i="98"/>
  <c r="I439" i="98"/>
  <c r="I438" i="98"/>
  <c r="I437" i="98"/>
  <c r="I436" i="98"/>
  <c r="I435" i="98"/>
  <c r="I434" i="98"/>
  <c r="I433" i="98"/>
  <c r="I432" i="98"/>
  <c r="I431" i="98"/>
  <c r="I430" i="98"/>
  <c r="C236" i="108"/>
  <c r="I427" i="98"/>
  <c r="I426" i="98"/>
  <c r="I425" i="98"/>
  <c r="I424" i="98"/>
  <c r="I423" i="98"/>
  <c r="I422" i="98"/>
  <c r="I421" i="98"/>
  <c r="I420" i="98"/>
  <c r="I419" i="98"/>
  <c r="I418" i="98"/>
  <c r="I417" i="98"/>
  <c r="I416" i="98"/>
  <c r="I415" i="98"/>
  <c r="I414" i="98"/>
  <c r="I413" i="98"/>
  <c r="I412" i="98"/>
  <c r="I411" i="98"/>
  <c r="I410" i="98"/>
  <c r="I409" i="98"/>
  <c r="I408" i="98"/>
  <c r="I407" i="98"/>
  <c r="I406" i="98"/>
  <c r="I405" i="98"/>
  <c r="I404" i="98"/>
  <c r="I403" i="98"/>
  <c r="I402" i="98"/>
  <c r="I401" i="98"/>
  <c r="I400" i="98"/>
  <c r="I399" i="98"/>
  <c r="I398" i="98"/>
  <c r="I397" i="98"/>
  <c r="I396" i="98"/>
  <c r="I395" i="98"/>
  <c r="I394" i="98"/>
  <c r="I393" i="98"/>
  <c r="I392" i="98"/>
  <c r="I391" i="98"/>
  <c r="I390" i="98"/>
  <c r="I389" i="98"/>
  <c r="C683" i="96"/>
  <c r="C696" i="96"/>
  <c r="C222" i="129"/>
  <c r="C663" i="96"/>
  <c r="C470" i="98"/>
  <c r="C568" i="96"/>
  <c r="C650" i="96"/>
  <c r="C207" i="129"/>
  <c r="C206" i="108"/>
  <c r="C66" i="111"/>
  <c r="I358" i="98"/>
  <c r="I357" i="98"/>
  <c r="I356" i="98"/>
  <c r="I355" i="98"/>
  <c r="C351" i="120"/>
  <c r="C308" i="54"/>
  <c r="I352" i="98"/>
  <c r="I351" i="98"/>
  <c r="I350" i="98"/>
  <c r="I349" i="98"/>
  <c r="I348" i="98"/>
  <c r="I347" i="98"/>
  <c r="I346" i="98"/>
  <c r="I345" i="98"/>
  <c r="I344" i="98"/>
  <c r="I343" i="98"/>
  <c r="I342" i="98"/>
  <c r="I341" i="98"/>
  <c r="C626" i="96"/>
  <c r="C509" i="96"/>
  <c r="C491" i="96"/>
  <c r="C477" i="96"/>
  <c r="C599" i="96"/>
  <c r="C128" i="91"/>
  <c r="I363" i="98"/>
  <c r="I362" i="98"/>
  <c r="C206" i="123"/>
  <c r="I338" i="98"/>
  <c r="I337" i="98"/>
  <c r="I336" i="98"/>
  <c r="I335" i="98"/>
  <c r="I334" i="98"/>
  <c r="I333" i="98"/>
  <c r="I332" i="98"/>
  <c r="I331" i="98"/>
  <c r="I328" i="98"/>
  <c r="I327" i="98"/>
  <c r="I326" i="98"/>
  <c r="I325" i="98"/>
  <c r="I324" i="98"/>
  <c r="I323" i="98"/>
  <c r="I322" i="98"/>
  <c r="I321" i="98"/>
  <c r="I320" i="98"/>
  <c r="I319" i="98"/>
  <c r="I318" i="98"/>
  <c r="I315" i="98"/>
  <c r="I314" i="98"/>
  <c r="I313" i="98"/>
  <c r="I312" i="98"/>
  <c r="I311" i="98"/>
  <c r="I310" i="98"/>
  <c r="I309" i="98"/>
  <c r="I308" i="98"/>
  <c r="I307" i="98"/>
  <c r="I306" i="98"/>
  <c r="I305" i="98"/>
  <c r="I304" i="98"/>
  <c r="I303" i="98"/>
  <c r="I302" i="98"/>
  <c r="I301" i="98"/>
  <c r="I300" i="98"/>
  <c r="I299" i="98"/>
  <c r="I298" i="98"/>
  <c r="I297" i="98"/>
  <c r="I296" i="98"/>
  <c r="I295" i="98"/>
  <c r="I294" i="98"/>
  <c r="I293" i="98"/>
  <c r="C169" i="123"/>
  <c r="C522" i="96"/>
  <c r="C290" i="54"/>
  <c r="D158" i="91"/>
  <c r="I290" i="98"/>
  <c r="I289" i="98"/>
  <c r="I288" i="98"/>
  <c r="I287" i="98"/>
  <c r="I286" i="98"/>
  <c r="I285" i="98"/>
  <c r="I284" i="98"/>
  <c r="I283" i="98"/>
  <c r="C183" i="108"/>
  <c r="C459" i="96"/>
  <c r="G131" i="118"/>
  <c r="G125" i="118"/>
  <c r="C54" i="111"/>
  <c r="C235" i="121"/>
  <c r="C446" i="96"/>
  <c r="C118" i="91"/>
  <c r="C194" i="54"/>
  <c r="C206" i="54"/>
  <c r="C334" i="120"/>
  <c r="C217" i="121"/>
  <c r="C428" i="96"/>
  <c r="C415" i="96"/>
  <c r="C403" i="96"/>
  <c r="G207" i="118"/>
  <c r="C307" i="120"/>
  <c r="C389" i="96"/>
  <c r="D275" i="129"/>
  <c r="C376" i="96"/>
  <c r="C377" i="98"/>
  <c r="C202" i="121"/>
  <c r="C140" i="118"/>
  <c r="C282" i="120"/>
  <c r="C189" i="129"/>
  <c r="G224" i="118"/>
  <c r="G223" i="118"/>
  <c r="G222" i="118"/>
  <c r="G219" i="118"/>
  <c r="G218" i="118"/>
  <c r="C363" i="96"/>
  <c r="C174" i="129"/>
  <c r="C348" i="96"/>
  <c r="C153" i="123"/>
  <c r="G9" i="132"/>
  <c r="I252" i="98"/>
  <c r="I255" i="98"/>
  <c r="I258" i="98"/>
  <c r="C182" i="54"/>
  <c r="D52" i="132"/>
  <c r="C21" i="132"/>
  <c r="G8" i="132"/>
  <c r="G7" i="132"/>
  <c r="I254" i="98"/>
  <c r="I253" i="98"/>
  <c r="I248" i="98"/>
  <c r="I247" i="98"/>
  <c r="C327" i="96"/>
  <c r="C88" i="91"/>
  <c r="C202" i="96"/>
  <c r="I251" i="98"/>
  <c r="I244" i="98"/>
  <c r="I243" i="98"/>
  <c r="I242" i="98"/>
  <c r="I241" i="98"/>
  <c r="I240" i="98"/>
  <c r="I239" i="98"/>
  <c r="I236" i="98"/>
  <c r="I235" i="98"/>
  <c r="I234" i="98"/>
  <c r="I233" i="98"/>
  <c r="I232" i="98"/>
  <c r="I231" i="98"/>
  <c r="I230" i="98"/>
  <c r="I229" i="98"/>
  <c r="I228" i="98"/>
  <c r="I227" i="98"/>
  <c r="I226" i="98"/>
  <c r="I225" i="98"/>
  <c r="I224" i="98"/>
  <c r="I221" i="98"/>
  <c r="I220" i="98"/>
  <c r="I219" i="98"/>
  <c r="I218" i="98"/>
  <c r="I217" i="98"/>
  <c r="I216" i="98"/>
  <c r="C266" i="120"/>
  <c r="C164" i="108"/>
  <c r="C236" i="118"/>
  <c r="C305" i="96"/>
  <c r="C124" i="122"/>
  <c r="G192" i="118"/>
  <c r="C281" i="96"/>
  <c r="C266" i="96"/>
  <c r="C144" i="108"/>
  <c r="C109" i="108"/>
  <c r="C162" i="129"/>
  <c r="G188" i="118"/>
  <c r="G201" i="118"/>
  <c r="C268" i="98"/>
  <c r="C233" i="120"/>
  <c r="C249" i="96"/>
  <c r="C63" i="91"/>
  <c r="C214" i="118"/>
  <c r="G191" i="118"/>
  <c r="G187" i="118"/>
  <c r="G186" i="118"/>
  <c r="C89" i="122"/>
  <c r="C130" i="123"/>
  <c r="C211" i="120"/>
  <c r="I190" i="98"/>
  <c r="I189" i="98"/>
  <c r="I188" i="98"/>
  <c r="I187" i="98"/>
  <c r="I186" i="98"/>
  <c r="I185" i="98"/>
  <c r="I182" i="98"/>
  <c r="I181" i="98"/>
  <c r="I180" i="98"/>
  <c r="I179" i="98"/>
  <c r="I176" i="98"/>
  <c r="I175" i="98"/>
  <c r="I174" i="98"/>
  <c r="I173" i="98"/>
  <c r="I172" i="98"/>
  <c r="I171" i="98"/>
  <c r="I170" i="98"/>
  <c r="I169" i="98"/>
  <c r="I168" i="98"/>
  <c r="I167" i="98"/>
  <c r="I166" i="98"/>
  <c r="I165" i="98"/>
  <c r="I164" i="98"/>
  <c r="I163" i="98"/>
  <c r="I162" i="98"/>
  <c r="I161" i="98"/>
  <c r="I160" i="98"/>
  <c r="I159" i="98"/>
  <c r="I156" i="98"/>
  <c r="I155" i="98"/>
  <c r="I154" i="98"/>
  <c r="I153" i="98"/>
  <c r="I152" i="98"/>
  <c r="I151" i="98"/>
  <c r="I150" i="98"/>
  <c r="I149" i="98"/>
  <c r="I148" i="98"/>
  <c r="I147" i="98"/>
  <c r="I146" i="98"/>
  <c r="I145" i="98"/>
  <c r="I144" i="98"/>
  <c r="I143" i="98"/>
  <c r="I142" i="98"/>
  <c r="I141" i="98"/>
  <c r="I140" i="98"/>
  <c r="C201" i="98"/>
  <c r="C99" i="123"/>
  <c r="C150" i="129"/>
  <c r="C189" i="121"/>
  <c r="C177" i="121"/>
  <c r="C182" i="118"/>
  <c r="G160" i="118"/>
  <c r="G157" i="118"/>
  <c r="G154" i="118"/>
  <c r="G153" i="118"/>
  <c r="G152" i="118"/>
  <c r="G151" i="118"/>
  <c r="G150" i="118"/>
  <c r="G147" i="118"/>
  <c r="G146" i="118"/>
  <c r="G145" i="118"/>
  <c r="G144" i="118"/>
  <c r="C169" i="118"/>
  <c r="C231" i="96"/>
  <c r="C80" i="54"/>
  <c r="C135" i="129"/>
  <c r="C217" i="96"/>
  <c r="C269" i="54"/>
  <c r="C190" i="120"/>
  <c r="C166" i="120"/>
  <c r="C179" i="96"/>
  <c r="D47" i="131"/>
  <c r="C13" i="131"/>
  <c r="C69" i="126"/>
  <c r="G174" i="118"/>
  <c r="G173" i="118"/>
  <c r="C121" i="118"/>
  <c r="G112" i="118"/>
  <c r="C122" i="129"/>
  <c r="C30" i="91"/>
  <c r="C57" i="96"/>
  <c r="C50" i="126"/>
  <c r="C36" i="108"/>
  <c r="C51" i="108"/>
  <c r="C87" i="108"/>
  <c r="D27" i="130"/>
  <c r="C97" i="129"/>
  <c r="C73" i="129"/>
  <c r="C57" i="129"/>
  <c r="C45" i="129"/>
  <c r="C25" i="129"/>
  <c r="D52" i="128"/>
  <c r="C36" i="128"/>
  <c r="C21" i="128"/>
  <c r="D98" i="126"/>
  <c r="C35" i="126"/>
  <c r="C22" i="126"/>
  <c r="D24" i="82"/>
  <c r="D24" i="125"/>
  <c r="D29" i="124"/>
  <c r="D433" i="123"/>
  <c r="C79" i="123"/>
  <c r="C59" i="123"/>
  <c r="C37" i="123"/>
  <c r="D215" i="122"/>
  <c r="C61" i="122"/>
  <c r="C49" i="122"/>
  <c r="C34" i="122"/>
  <c r="C21" i="122"/>
  <c r="D276" i="121"/>
  <c r="C150" i="121"/>
  <c r="C126" i="121"/>
  <c r="C106" i="121"/>
  <c r="C78" i="121"/>
  <c r="C51" i="121"/>
  <c r="C21" i="121"/>
  <c r="C153" i="120"/>
  <c r="C119" i="120"/>
  <c r="C89" i="120"/>
  <c r="C49" i="120"/>
  <c r="C30" i="120"/>
  <c r="F29" i="119"/>
  <c r="D29" i="119"/>
  <c r="D332" i="118"/>
  <c r="C108" i="118"/>
  <c r="K100" i="118"/>
  <c r="G100" i="118"/>
  <c r="K99" i="118"/>
  <c r="G99" i="118"/>
  <c r="G96" i="118"/>
  <c r="G93" i="118"/>
  <c r="G90" i="118"/>
  <c r="G89" i="118"/>
  <c r="G83" i="118"/>
  <c r="C79" i="118"/>
  <c r="G71" i="118"/>
  <c r="G64" i="118"/>
  <c r="G63" i="118"/>
  <c r="G60" i="118"/>
  <c r="G59" i="118"/>
  <c r="C55" i="118"/>
  <c r="G47" i="118"/>
  <c r="G46" i="118"/>
  <c r="C42" i="118"/>
  <c r="G33" i="118"/>
  <c r="G26" i="118"/>
  <c r="G23" i="118"/>
  <c r="G21" i="118"/>
  <c r="G20" i="118"/>
  <c r="G19" i="118"/>
  <c r="G16" i="118"/>
  <c r="G15" i="118"/>
  <c r="G14" i="118"/>
  <c r="G13" i="118"/>
  <c r="G12" i="118"/>
  <c r="G11" i="118"/>
  <c r="G10" i="118"/>
  <c r="G9" i="118"/>
  <c r="G8" i="118"/>
  <c r="G7" i="118"/>
  <c r="D50" i="117"/>
  <c r="D312" i="115"/>
  <c r="D48" i="113"/>
  <c r="C31" i="113"/>
  <c r="C15" i="113"/>
  <c r="D112" i="111"/>
  <c r="C41" i="111"/>
  <c r="C27" i="111"/>
  <c r="C15" i="111"/>
  <c r="D39" i="110"/>
  <c r="D30" i="109"/>
  <c r="I30" i="108"/>
  <c r="I29" i="108"/>
  <c r="I28" i="108"/>
  <c r="I27" i="108"/>
  <c r="I26" i="108"/>
  <c r="D619" i="105"/>
  <c r="D28" i="105"/>
  <c r="D60" i="105"/>
  <c r="D66" i="105"/>
  <c r="D618" i="105"/>
  <c r="G29" i="119"/>
  <c r="D43" i="101"/>
  <c r="D27" i="90"/>
  <c r="C46" i="100"/>
  <c r="C33" i="100"/>
  <c r="C20" i="100"/>
  <c r="D33" i="99"/>
  <c r="C130" i="98"/>
  <c r="I121" i="98"/>
  <c r="I120" i="98"/>
  <c r="I119" i="98"/>
  <c r="I118" i="98"/>
  <c r="C108" i="98"/>
  <c r="C96" i="98"/>
  <c r="I88" i="98"/>
  <c r="I87" i="98"/>
  <c r="I86" i="98"/>
  <c r="I85" i="98"/>
  <c r="I84" i="98"/>
  <c r="I81" i="98"/>
  <c r="I80" i="98"/>
  <c r="I79" i="98"/>
  <c r="I78" i="98"/>
  <c r="I77" i="98"/>
  <c r="I76" i="98"/>
  <c r="I75" i="98"/>
  <c r="I74" i="98"/>
  <c r="I73" i="98"/>
  <c r="I72" i="98"/>
  <c r="I71" i="98"/>
  <c r="I70" i="98"/>
  <c r="I69" i="98"/>
  <c r="I68" i="98"/>
  <c r="I67" i="98"/>
  <c r="I66" i="98"/>
  <c r="I65" i="98"/>
  <c r="I64" i="98"/>
  <c r="I63" i="98"/>
  <c r="I62" i="98"/>
  <c r="I61" i="98"/>
  <c r="I60" i="98"/>
  <c r="I57" i="98"/>
  <c r="I56" i="98"/>
  <c r="I55" i="98"/>
  <c r="I54" i="98"/>
  <c r="I53" i="98"/>
  <c r="I52" i="98"/>
  <c r="I51" i="98"/>
  <c r="I50" i="98"/>
  <c r="I49" i="98"/>
  <c r="I48" i="98"/>
  <c r="I47" i="98"/>
  <c r="I44" i="98"/>
  <c r="I43" i="98"/>
  <c r="I42" i="98"/>
  <c r="I41" i="98"/>
  <c r="I40" i="98"/>
  <c r="I39" i="98"/>
  <c r="I38" i="98"/>
  <c r="I37" i="98"/>
  <c r="I36" i="98"/>
  <c r="I35" i="98"/>
  <c r="I34" i="98"/>
  <c r="I33" i="98"/>
  <c r="C20" i="98"/>
  <c r="C481" i="68"/>
  <c r="C157" i="96"/>
  <c r="C125" i="96"/>
  <c r="C110" i="96"/>
  <c r="C94" i="96"/>
  <c r="D231" i="95"/>
  <c r="D49" i="94"/>
  <c r="C34" i="94"/>
  <c r="C21" i="94"/>
  <c r="C12" i="94"/>
  <c r="D25" i="92"/>
  <c r="C217" i="27"/>
  <c r="C229" i="27"/>
  <c r="C154" i="27"/>
  <c r="C170" i="54"/>
  <c r="D647" i="68"/>
  <c r="C144" i="54"/>
  <c r="C579" i="68"/>
  <c r="C17" i="83"/>
  <c r="I529" i="68"/>
  <c r="I528" i="68"/>
  <c r="C157" i="54"/>
  <c r="C170" i="75"/>
  <c r="C111" i="78"/>
  <c r="D270" i="27"/>
  <c r="I117" i="54"/>
  <c r="I116" i="54"/>
  <c r="C164" i="61"/>
  <c r="C13" i="69"/>
  <c r="C69" i="7"/>
  <c r="C13" i="84"/>
  <c r="C29" i="66"/>
  <c r="C31" i="86"/>
  <c r="C17" i="86"/>
  <c r="C121" i="62"/>
  <c r="C102" i="62"/>
  <c r="C56" i="77"/>
  <c r="C16" i="73"/>
  <c r="C23" i="7"/>
  <c r="I525" i="68"/>
  <c r="C94" i="78"/>
  <c r="G26" i="73"/>
  <c r="C13" i="90"/>
  <c r="G198" i="75"/>
  <c r="C35" i="73"/>
  <c r="G20" i="73"/>
  <c r="I522" i="68"/>
  <c r="I521" i="68"/>
  <c r="I519" i="68"/>
  <c r="I518" i="68"/>
  <c r="I517" i="68"/>
  <c r="I515" i="68"/>
  <c r="I514" i="68"/>
  <c r="I513" i="68"/>
  <c r="I512" i="68"/>
  <c r="I511" i="68"/>
  <c r="I510" i="68"/>
  <c r="I509" i="68"/>
  <c r="I508" i="68"/>
  <c r="I507" i="68"/>
  <c r="I506" i="68"/>
  <c r="I505" i="68"/>
  <c r="I504" i="68"/>
  <c r="I503" i="68"/>
  <c r="I502" i="68"/>
  <c r="I501" i="68"/>
  <c r="I500" i="68"/>
  <c r="I499" i="68"/>
  <c r="I498" i="68"/>
  <c r="I497" i="68"/>
  <c r="I496" i="68"/>
  <c r="I495" i="68"/>
  <c r="I494" i="68"/>
  <c r="I493" i="68"/>
  <c r="I492" i="68"/>
  <c r="C621" i="68"/>
  <c r="C206" i="75"/>
  <c r="G161" i="75"/>
  <c r="G154" i="75"/>
  <c r="G188" i="75"/>
  <c r="G186" i="75"/>
  <c r="G187" i="75"/>
  <c r="G185" i="75"/>
  <c r="G176" i="75"/>
  <c r="G145" i="75"/>
  <c r="G144" i="75"/>
  <c r="D231" i="75"/>
  <c r="C106" i="54"/>
  <c r="I570" i="68"/>
  <c r="I569" i="68"/>
  <c r="I565" i="68"/>
  <c r="I564" i="68"/>
  <c r="I563" i="68"/>
  <c r="I562" i="68"/>
  <c r="I561" i="68"/>
  <c r="I560" i="68"/>
  <c r="I559" i="68"/>
  <c r="I558" i="68"/>
  <c r="I556" i="68"/>
  <c r="I555" i="68"/>
  <c r="I554" i="68"/>
  <c r="I553" i="68"/>
  <c r="I552" i="68"/>
  <c r="I551" i="68"/>
  <c r="I550" i="68"/>
  <c r="I557" i="68"/>
  <c r="C181" i="27"/>
  <c r="C199" i="27"/>
  <c r="C599" i="68"/>
  <c r="G180" i="75"/>
  <c r="G153" i="75"/>
  <c r="C21" i="88"/>
  <c r="G182" i="75"/>
  <c r="G183" i="75"/>
  <c r="G152" i="75"/>
  <c r="G181" i="75"/>
  <c r="G184" i="75"/>
  <c r="G179" i="75"/>
  <c r="D35" i="88"/>
  <c r="G151" i="75"/>
  <c r="G175" i="75"/>
  <c r="G148" i="75"/>
  <c r="G195" i="75"/>
  <c r="G143" i="75"/>
  <c r="C138" i="75"/>
  <c r="G129" i="75"/>
  <c r="G128" i="75"/>
  <c r="G127" i="75"/>
  <c r="G126" i="75"/>
  <c r="G125" i="75"/>
  <c r="G122" i="75"/>
  <c r="G121" i="75"/>
  <c r="G120" i="75"/>
  <c r="G119" i="75"/>
  <c r="G118" i="75"/>
  <c r="G117" i="75"/>
  <c r="G116" i="75"/>
  <c r="G115" i="75"/>
  <c r="G142" i="75"/>
  <c r="G112" i="75"/>
  <c r="G111" i="75"/>
  <c r="G110" i="75"/>
  <c r="G109" i="75"/>
  <c r="G108" i="75"/>
  <c r="G107" i="75"/>
  <c r="C227" i="46"/>
  <c r="C36" i="81"/>
  <c r="C94" i="54"/>
  <c r="C152" i="61"/>
  <c r="C63" i="78"/>
  <c r="C136" i="61"/>
  <c r="I432" i="68"/>
  <c r="I436" i="68"/>
  <c r="I433" i="68"/>
  <c r="C209" i="46"/>
  <c r="C221" i="60"/>
  <c r="I430" i="68"/>
  <c r="I429" i="68"/>
  <c r="I416" i="68"/>
  <c r="C119" i="61"/>
  <c r="C103" i="75"/>
  <c r="C537" i="68"/>
  <c r="I415" i="68"/>
  <c r="I414" i="68"/>
  <c r="I413" i="68"/>
  <c r="I412" i="68"/>
  <c r="I411" i="68"/>
  <c r="I410" i="68"/>
  <c r="I409" i="68"/>
  <c r="I408" i="68"/>
  <c r="I407" i="68"/>
  <c r="I406" i="68"/>
  <c r="I405" i="68"/>
  <c r="I404" i="68"/>
  <c r="I403" i="68"/>
  <c r="I402" i="68"/>
  <c r="I401" i="68"/>
  <c r="I400" i="68"/>
  <c r="I399" i="68"/>
  <c r="I398" i="68"/>
  <c r="I397" i="68"/>
  <c r="I396" i="68"/>
  <c r="I395" i="68"/>
  <c r="I394" i="68"/>
  <c r="I393" i="68"/>
  <c r="I392" i="68"/>
  <c r="I391" i="68"/>
  <c r="I390" i="68"/>
  <c r="C445" i="68"/>
  <c r="I384" i="68"/>
  <c r="I387" i="68"/>
  <c r="I383" i="68"/>
  <c r="I382" i="68"/>
  <c r="I381" i="68"/>
  <c r="I380" i="68"/>
  <c r="I379" i="68"/>
  <c r="I378" i="68"/>
  <c r="I377" i="68"/>
  <c r="I376" i="68"/>
  <c r="I375" i="68"/>
  <c r="I374" i="68"/>
  <c r="I373" i="68"/>
  <c r="C181" i="46"/>
  <c r="G95" i="75"/>
  <c r="G88" i="75"/>
  <c r="C193" i="60"/>
  <c r="G76" i="75"/>
  <c r="C84" i="75"/>
  <c r="I370" i="68"/>
  <c r="I367" i="68"/>
  <c r="I366" i="68"/>
  <c r="I365" i="68"/>
  <c r="I364" i="68"/>
  <c r="I363" i="68"/>
  <c r="I362" i="68"/>
  <c r="I361" i="68"/>
  <c r="I358" i="68"/>
  <c r="I357" i="68"/>
  <c r="I356" i="68"/>
  <c r="I355" i="68"/>
  <c r="I354" i="68"/>
  <c r="I353" i="68"/>
  <c r="I425" i="68"/>
  <c r="C322" i="68"/>
  <c r="C47" i="78"/>
  <c r="G70" i="75"/>
  <c r="G64" i="75"/>
  <c r="C80" i="62"/>
  <c r="D52" i="86"/>
  <c r="D42" i="66"/>
  <c r="C467" i="68"/>
  <c r="G33" i="75"/>
  <c r="C158" i="46"/>
  <c r="C165" i="60"/>
  <c r="I426" i="68"/>
  <c r="C47" i="7"/>
  <c r="C42" i="75"/>
  <c r="C90" i="61"/>
  <c r="C106" i="61"/>
  <c r="I350" i="68"/>
  <c r="I349" i="68"/>
  <c r="I348" i="68"/>
  <c r="I347" i="68"/>
  <c r="I346" i="68"/>
  <c r="I345" i="68"/>
  <c r="I344" i="68"/>
  <c r="I343" i="68"/>
  <c r="I342" i="68"/>
  <c r="I341" i="68"/>
  <c r="I338" i="68"/>
  <c r="I337" i="68"/>
  <c r="I336" i="68"/>
  <c r="I422" i="68"/>
  <c r="C58" i="62"/>
  <c r="C456" i="68"/>
  <c r="D27" i="84"/>
  <c r="I421" i="68"/>
  <c r="G32" i="75"/>
  <c r="C60" i="75"/>
  <c r="C134" i="27"/>
  <c r="G48" i="75"/>
  <c r="G51" i="75"/>
  <c r="G47" i="75"/>
  <c r="G46" i="75"/>
  <c r="G31" i="75"/>
  <c r="G44" i="77"/>
  <c r="C124" i="27"/>
  <c r="G27" i="75"/>
  <c r="G24" i="75"/>
  <c r="G21" i="75"/>
  <c r="D30" i="83"/>
  <c r="D76" i="81"/>
  <c r="D86" i="40"/>
  <c r="C50" i="81"/>
  <c r="D145" i="80"/>
  <c r="C111" i="80"/>
  <c r="C34" i="80"/>
  <c r="D251" i="79"/>
  <c r="C208" i="79"/>
  <c r="C174" i="79"/>
  <c r="C129" i="79"/>
  <c r="C98" i="79"/>
  <c r="C53" i="79"/>
  <c r="C19" i="79"/>
  <c r="D135" i="78"/>
  <c r="C28" i="78"/>
  <c r="F79" i="77"/>
  <c r="D79" i="77"/>
  <c r="G49" i="77"/>
  <c r="G7" i="77"/>
  <c r="G8" i="77"/>
  <c r="G11" i="77"/>
  <c r="G14" i="77"/>
  <c r="G31" i="77"/>
  <c r="G32" i="77"/>
  <c r="G47" i="77"/>
  <c r="G48" i="77"/>
  <c r="C40" i="77"/>
  <c r="C27" i="77"/>
  <c r="I19" i="77"/>
  <c r="I18" i="77"/>
  <c r="I17" i="77"/>
  <c r="C47" i="59"/>
  <c r="C29" i="59"/>
  <c r="G14" i="75"/>
  <c r="G11" i="75"/>
  <c r="G10" i="75"/>
  <c r="G7" i="75"/>
  <c r="C142" i="46"/>
  <c r="D23" i="74"/>
  <c r="D49" i="73"/>
  <c r="G9" i="73"/>
  <c r="G8" i="73"/>
  <c r="G7" i="73"/>
  <c r="D26" i="72"/>
  <c r="D30" i="69"/>
  <c r="I315" i="68"/>
  <c r="I314" i="68"/>
  <c r="I313" i="68"/>
  <c r="I312" i="68"/>
  <c r="I311" i="68"/>
  <c r="I308" i="68"/>
  <c r="I307" i="68"/>
  <c r="I306" i="68"/>
  <c r="I305" i="68"/>
  <c r="I304" i="68"/>
  <c r="I303" i="68"/>
  <c r="I302" i="68"/>
  <c r="I299" i="68"/>
  <c r="I298" i="68"/>
  <c r="I297" i="68"/>
  <c r="I296" i="68"/>
  <c r="I295" i="68"/>
  <c r="I292" i="68"/>
  <c r="I291" i="68"/>
  <c r="I290" i="68"/>
  <c r="I289" i="68"/>
  <c r="I286" i="68"/>
  <c r="I285" i="68"/>
  <c r="I284" i="68"/>
  <c r="I283" i="68"/>
  <c r="I282" i="68"/>
  <c r="I281" i="68"/>
  <c r="I280" i="68"/>
  <c r="I279" i="68"/>
  <c r="I278" i="68"/>
  <c r="I277" i="68"/>
  <c r="I276" i="68"/>
  <c r="I275" i="68"/>
  <c r="I274" i="68"/>
  <c r="I273" i="68"/>
  <c r="I270" i="68"/>
  <c r="I269" i="68"/>
  <c r="I268" i="68"/>
  <c r="I267" i="68"/>
  <c r="I266" i="68"/>
  <c r="I265" i="68"/>
  <c r="I264" i="68"/>
  <c r="I263" i="68"/>
  <c r="I262" i="68"/>
  <c r="I259" i="68"/>
  <c r="I258" i="68"/>
  <c r="I257" i="68"/>
  <c r="I256" i="68"/>
  <c r="I255" i="68"/>
  <c r="I254" i="68"/>
  <c r="I253" i="68"/>
  <c r="I252" i="68"/>
  <c r="I251" i="68"/>
  <c r="I248" i="68"/>
  <c r="I247" i="68"/>
  <c r="I246" i="68"/>
  <c r="I245" i="68"/>
  <c r="I244" i="68"/>
  <c r="I243" i="68"/>
  <c r="I240" i="68"/>
  <c r="I237" i="68"/>
  <c r="C221" i="68"/>
  <c r="C211" i="68"/>
  <c r="C195" i="68"/>
  <c r="I188" i="68"/>
  <c r="I187" i="68"/>
  <c r="I184" i="68"/>
  <c r="I183" i="68"/>
  <c r="I182" i="68"/>
  <c r="I181" i="68"/>
  <c r="I180" i="68"/>
  <c r="I179" i="68"/>
  <c r="I178" i="68"/>
  <c r="I177" i="68"/>
  <c r="I176" i="68"/>
  <c r="I175" i="68"/>
  <c r="I174" i="68"/>
  <c r="I173" i="68"/>
  <c r="I172" i="68"/>
  <c r="I171" i="68"/>
  <c r="I170" i="68"/>
  <c r="I169" i="68"/>
  <c r="I168" i="68"/>
  <c r="I167" i="68"/>
  <c r="I166" i="68"/>
  <c r="I165" i="68"/>
  <c r="I164" i="68"/>
  <c r="I163" i="68"/>
  <c r="I162" i="68"/>
  <c r="I161" i="68"/>
  <c r="I160" i="68"/>
  <c r="I159" i="68"/>
  <c r="I158" i="68"/>
  <c r="I154" i="68"/>
  <c r="I153" i="68"/>
  <c r="C138" i="68"/>
  <c r="C128" i="68"/>
  <c r="I121" i="68"/>
  <c r="I118" i="68"/>
  <c r="I117" i="68"/>
  <c r="I114" i="68"/>
  <c r="I113" i="68"/>
  <c r="I110" i="68"/>
  <c r="I109" i="68"/>
  <c r="I108" i="68"/>
  <c r="I107" i="68"/>
  <c r="I106" i="68"/>
  <c r="I105" i="68"/>
  <c r="I104" i="68"/>
  <c r="I103" i="68"/>
  <c r="I102" i="68"/>
  <c r="I101" i="68"/>
  <c r="I100" i="68"/>
  <c r="I99" i="68"/>
  <c r="I98" i="68"/>
  <c r="I97" i="68"/>
  <c r="I96" i="68"/>
  <c r="I95" i="68"/>
  <c r="I94" i="68"/>
  <c r="I93" i="68"/>
  <c r="I90" i="68"/>
  <c r="I89" i="68"/>
  <c r="I88" i="68"/>
  <c r="I87" i="68"/>
  <c r="I86" i="68"/>
  <c r="I85" i="68"/>
  <c r="I84" i="68"/>
  <c r="I83" i="68"/>
  <c r="I82" i="68"/>
  <c r="I81" i="68"/>
  <c r="I80" i="68"/>
  <c r="I79" i="68"/>
  <c r="I78" i="68"/>
  <c r="I77" i="68"/>
  <c r="I76" i="68"/>
  <c r="I75" i="68"/>
  <c r="I74" i="68"/>
  <c r="I73" i="68"/>
  <c r="I70" i="68"/>
  <c r="I67" i="68"/>
  <c r="I66" i="68"/>
  <c r="I63" i="68"/>
  <c r="I62" i="68"/>
  <c r="I61" i="68"/>
  <c r="I60" i="68"/>
  <c r="I59" i="68"/>
  <c r="I58" i="68"/>
  <c r="I57" i="68"/>
  <c r="I56" i="68"/>
  <c r="I55" i="68"/>
  <c r="I54" i="68"/>
  <c r="I53" i="68"/>
  <c r="I52" i="68"/>
  <c r="I51" i="68"/>
  <c r="I48" i="68"/>
  <c r="I47" i="68"/>
  <c r="I46" i="68"/>
  <c r="I43" i="68"/>
  <c r="I41" i="68"/>
  <c r="I40" i="68"/>
  <c r="I39" i="68"/>
  <c r="I38" i="68"/>
  <c r="I35" i="68"/>
  <c r="I34" i="68"/>
  <c r="I33" i="68"/>
  <c r="I32" i="68"/>
  <c r="I31" i="68"/>
  <c r="I30" i="68"/>
  <c r="I29" i="68"/>
  <c r="I28" i="68"/>
  <c r="I27" i="68"/>
  <c r="I26" i="68"/>
  <c r="I25" i="68"/>
  <c r="I11" i="68"/>
  <c r="I10" i="68"/>
  <c r="G11" i="57"/>
  <c r="C123" i="46"/>
  <c r="C41" i="62"/>
  <c r="D22" i="67"/>
  <c r="C51" i="53"/>
  <c r="C33" i="53"/>
  <c r="C24" i="53"/>
  <c r="C11" i="53"/>
  <c r="D335" i="65"/>
  <c r="C33" i="7"/>
  <c r="C318" i="64"/>
  <c r="C86" i="27"/>
  <c r="C66" i="27"/>
  <c r="C45" i="27"/>
  <c r="C22" i="27"/>
  <c r="C407" i="64"/>
  <c r="C385" i="64"/>
  <c r="C362" i="64"/>
  <c r="C342" i="64"/>
  <c r="D531" i="64"/>
  <c r="D478" i="13"/>
  <c r="D45" i="36"/>
  <c r="D28" i="63"/>
  <c r="C16" i="63"/>
  <c r="C133" i="60"/>
  <c r="C155" i="60"/>
  <c r="D146" i="62"/>
  <c r="C15" i="62"/>
  <c r="C110" i="46"/>
  <c r="C62" i="61"/>
  <c r="C43" i="61"/>
  <c r="C87" i="46"/>
  <c r="D192" i="61"/>
  <c r="C120" i="60"/>
  <c r="C29" i="60"/>
  <c r="F59" i="59"/>
  <c r="C276" i="35"/>
  <c r="C261" i="35"/>
  <c r="I78" i="60"/>
  <c r="I77" i="60"/>
  <c r="C61" i="46"/>
  <c r="C29" i="46"/>
  <c r="D241" i="60"/>
  <c r="G187" i="11"/>
  <c r="C18" i="57"/>
  <c r="C68" i="20"/>
  <c r="C37" i="20"/>
  <c r="C27" i="20"/>
  <c r="C17" i="20"/>
  <c r="C544" i="25"/>
  <c r="C569" i="25"/>
  <c r="C613" i="25"/>
  <c r="C600" i="25"/>
  <c r="C44" i="55"/>
  <c r="C33" i="55"/>
  <c r="C17" i="55"/>
  <c r="C15" i="59"/>
  <c r="C23" i="35"/>
  <c r="C50" i="35"/>
  <c r="C76" i="35"/>
  <c r="C99" i="35"/>
  <c r="C125" i="35"/>
  <c r="C145" i="35"/>
  <c r="C247" i="35"/>
  <c r="C234" i="35"/>
  <c r="C199" i="35"/>
  <c r="C182" i="35"/>
  <c r="C157" i="35"/>
  <c r="C589" i="25"/>
  <c r="C359" i="13"/>
  <c r="G39" i="59"/>
  <c r="G36" i="59"/>
  <c r="G33" i="59"/>
  <c r="G22" i="59"/>
  <c r="G5" i="59"/>
  <c r="G6" i="59"/>
  <c r="G9" i="59"/>
  <c r="G19" i="59"/>
  <c r="D59" i="59"/>
  <c r="D59" i="55"/>
  <c r="D93" i="52"/>
  <c r="D25" i="58"/>
  <c r="D30" i="57"/>
  <c r="G8" i="57"/>
  <c r="G5" i="57"/>
  <c r="G218" i="51"/>
  <c r="C28" i="54"/>
  <c r="C62" i="54"/>
  <c r="C51" i="54"/>
  <c r="G215" i="51"/>
  <c r="G212" i="51"/>
  <c r="G209" i="51"/>
  <c r="G205" i="51"/>
  <c r="G184" i="11"/>
  <c r="C40" i="54"/>
  <c r="C16" i="54"/>
  <c r="G195" i="51"/>
  <c r="G201" i="51"/>
  <c r="G177" i="11"/>
  <c r="G178" i="11"/>
  <c r="G181" i="11"/>
  <c r="D63" i="53"/>
  <c r="D112" i="44"/>
  <c r="D304" i="51"/>
  <c r="D1992" i="49"/>
  <c r="D269" i="46"/>
  <c r="D52" i="45"/>
  <c r="C67" i="40"/>
  <c r="C57" i="40"/>
  <c r="C47" i="40"/>
  <c r="C39" i="40"/>
  <c r="D29" i="43"/>
  <c r="D54" i="38"/>
  <c r="D23" i="42"/>
  <c r="D26" i="41"/>
  <c r="C15" i="40"/>
  <c r="C25" i="40"/>
  <c r="D51" i="39"/>
  <c r="D298" i="35"/>
  <c r="D50" i="34"/>
  <c r="D63" i="33"/>
  <c r="D35" i="32"/>
  <c r="D209" i="31"/>
  <c r="D38" i="30"/>
  <c r="D71" i="29"/>
  <c r="D94" i="28"/>
  <c r="D700" i="25"/>
  <c r="D89" i="7"/>
  <c r="D372" i="1"/>
  <c r="D57" i="14"/>
  <c r="D89" i="20"/>
  <c r="D27" i="19"/>
  <c r="D212" i="17"/>
  <c r="D39" i="15"/>
  <c r="D273" i="11"/>
  <c r="D98" i="10"/>
  <c r="D68" i="9"/>
  <c r="D108" i="8"/>
  <c r="D102" i="6"/>
  <c r="D39" i="5"/>
  <c r="C102" i="27"/>
  <c r="D757" i="105" l="1"/>
  <c r="G59" i="59"/>
  <c r="G79" i="7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abror7</author>
    <author>Amit Kumar Jagtiani</author>
  </authors>
  <commentList>
    <comment ref="K80" authorId="0" shapeId="0" xr:uid="{00000000-0006-0000-1500-000001000000}">
      <text>
        <r>
          <rPr>
            <b/>
            <sz val="9"/>
            <color indexed="81"/>
            <rFont val="Tahoma"/>
            <family val="2"/>
          </rPr>
          <t>abror7:</t>
        </r>
        <r>
          <rPr>
            <sz val="9"/>
            <color indexed="81"/>
            <rFont val="Tahoma"/>
            <family val="2"/>
          </rPr>
          <t xml:space="preserve">
failed VCA on Feb 23 due to cracked taillight</t>
        </r>
      </text>
    </comment>
    <comment ref="D175" authorId="1" shapeId="0" xr:uid="{00000000-0006-0000-1500-000002000000}">
      <text>
        <r>
          <rPr>
            <b/>
            <sz val="9"/>
            <color indexed="81"/>
            <rFont val="Tahoma"/>
            <family val="2"/>
          </rPr>
          <t>Amit Kumar Jagtiani:</t>
        </r>
        <r>
          <rPr>
            <sz val="9"/>
            <color indexed="81"/>
            <rFont val="Tahoma"/>
            <family val="2"/>
          </rPr>
          <t xml:space="preserve">
Jpy 10,000 included for removal of Canvas top
Apr-27
</t>
        </r>
      </text>
    </comment>
  </commentList>
</comments>
</file>

<file path=xl/sharedStrings.xml><?xml version="1.0" encoding="utf-8"?>
<sst xmlns="http://schemas.openxmlformats.org/spreadsheetml/2006/main" count="61850" uniqueCount="21176">
  <si>
    <r>
      <t>S</t>
    </r>
    <r>
      <rPr>
        <b/>
        <sz val="10"/>
        <rFont val="Arial"/>
        <family val="2"/>
      </rPr>
      <t>tock number</t>
    </r>
  </si>
  <si>
    <t>Vehicle</t>
  </si>
  <si>
    <t>Chassis Number</t>
  </si>
  <si>
    <t>C&amp;I</t>
  </si>
  <si>
    <t>Color</t>
  </si>
  <si>
    <t>Purchase</t>
  </si>
  <si>
    <t>Sell</t>
  </si>
  <si>
    <t>Payment</t>
  </si>
  <si>
    <t>Comments</t>
  </si>
  <si>
    <t>Year / Make / Model</t>
  </si>
  <si>
    <t>JPY</t>
  </si>
  <si>
    <t>Date</t>
  </si>
  <si>
    <t>Auction</t>
  </si>
  <si>
    <t xml:space="preserve">Price </t>
  </si>
  <si>
    <t>Photo
Send</t>
  </si>
  <si>
    <t>Port</t>
  </si>
  <si>
    <t>SI
Created</t>
  </si>
  <si>
    <t>Shipment
Date</t>
  </si>
  <si>
    <t>Docs</t>
  </si>
  <si>
    <t>GRP. 01</t>
  </si>
  <si>
    <t>Jan.12.2016</t>
  </si>
  <si>
    <t>KOBE: SHIP: FEB.08.2016</t>
  </si>
  <si>
    <t>Inv. No.5001125001030</t>
  </si>
  <si>
    <t>2014/03 Toyota Vitz</t>
  </si>
  <si>
    <t>KSP130-2113039</t>
  </si>
  <si>
    <t>Silver</t>
  </si>
  <si>
    <t>12-01-2016</t>
  </si>
  <si>
    <t>TAA Kinki</t>
  </si>
  <si>
    <t>KOBE</t>
  </si>
  <si>
    <t>2013/03 Mitsubishi Mirage</t>
  </si>
  <si>
    <t>A05A-0019305</t>
  </si>
  <si>
    <t>Black</t>
  </si>
  <si>
    <t>23-01-2015</t>
  </si>
  <si>
    <t>USS Kyushu</t>
  </si>
  <si>
    <t>23-01-2016</t>
  </si>
  <si>
    <t>KObe</t>
  </si>
  <si>
    <t>KISA: SHIP: FEB.11.2016</t>
  </si>
  <si>
    <t>2013/04 Mitsubishi Mirage</t>
  </si>
  <si>
    <t>A05A-0017794</t>
  </si>
  <si>
    <t>26-01-2016</t>
  </si>
  <si>
    <t>CAA Tokyo</t>
  </si>
  <si>
    <t>Kisa</t>
  </si>
  <si>
    <t>Feb.18.2016</t>
  </si>
  <si>
    <t>GROUP 01 Payments:</t>
  </si>
  <si>
    <t>Payment received Feb.05.2016</t>
  </si>
  <si>
    <t>Payment received Feb.18.2016</t>
  </si>
  <si>
    <t>Total Pending amount</t>
  </si>
  <si>
    <t>GRP. 02</t>
  </si>
  <si>
    <t>Feb.17.2016</t>
  </si>
  <si>
    <t>KISA: SHIP: APR.11,2016</t>
  </si>
  <si>
    <t>Inv. No.5002175001129</t>
  </si>
  <si>
    <t>Apr.11.2016</t>
  </si>
  <si>
    <t>Sent</t>
  </si>
  <si>
    <t>Apr.26.2016</t>
  </si>
  <si>
    <t>2014 Toyota Aqua</t>
  </si>
  <si>
    <t>NHP10-2304633</t>
  </si>
  <si>
    <t>GROUP 02 Payments:</t>
  </si>
  <si>
    <t>Payment received Mar.08.2016</t>
  </si>
  <si>
    <t>GRP. 03</t>
  </si>
  <si>
    <t>Mar.30.2016</t>
  </si>
  <si>
    <t>KOBE: SHIP: MAY 10. 2016</t>
  </si>
  <si>
    <t>Inv. No.5003305003209</t>
  </si>
  <si>
    <t>2014 Mercedes Benz CLA Class</t>
  </si>
  <si>
    <t>WDD1173422N084344</t>
  </si>
  <si>
    <t>Gray</t>
  </si>
  <si>
    <t>30-03-2016</t>
  </si>
  <si>
    <t>USS Kobe</t>
  </si>
  <si>
    <t>Kobe</t>
  </si>
  <si>
    <t>May.10.2016</t>
  </si>
  <si>
    <t>sent</t>
  </si>
  <si>
    <t>May 25.2016</t>
  </si>
  <si>
    <t>2013 Nissan March</t>
  </si>
  <si>
    <t>K13-717788</t>
  </si>
  <si>
    <t>Purple</t>
  </si>
  <si>
    <t>19-06-2015</t>
  </si>
  <si>
    <t>USS Nagoya</t>
  </si>
  <si>
    <t>GROUP 03 Payments:</t>
  </si>
  <si>
    <t>Payment received Apr.18.2016</t>
  </si>
  <si>
    <t>Payment Received May 25.2016</t>
  </si>
  <si>
    <t>REF# 48183107 ( Total 2.4 Million Yen= 2 Million Grp03+400,000 JPY Grp.04)</t>
  </si>
  <si>
    <t>GRP. 04</t>
  </si>
  <si>
    <t>May.18.2016</t>
  </si>
  <si>
    <t>KOBE: SHIP: JUNE.13,2016</t>
  </si>
  <si>
    <t>Inv.NO. 5005185005029</t>
  </si>
  <si>
    <t>2013 BMW 1 Series  M SPORTS</t>
  </si>
  <si>
    <t>WBA1A112050J211562</t>
  </si>
  <si>
    <t>18-05-2016</t>
  </si>
  <si>
    <t>JAA Auction</t>
  </si>
  <si>
    <t>GROUP 04 Payments:</t>
  </si>
  <si>
    <t>Handed over the Docs</t>
  </si>
  <si>
    <t>Jun.20, 2016</t>
  </si>
  <si>
    <t>Payment Received Jun.20.2016</t>
  </si>
  <si>
    <t>GRP. 05</t>
  </si>
  <si>
    <t>Jun.02.2016</t>
  </si>
  <si>
    <t>KISA:SHIP:JULY 11, 2016</t>
  </si>
  <si>
    <t>Inv.NO. 5006025006007</t>
  </si>
  <si>
    <t>2013 Mercedes Benz CLA180</t>
  </si>
  <si>
    <t>WDD1173422N041236</t>
  </si>
  <si>
    <t>White</t>
  </si>
  <si>
    <t>02-06-2016</t>
  </si>
  <si>
    <t>USS Tokyo</t>
  </si>
  <si>
    <t>Jun. 11,2016</t>
  </si>
  <si>
    <t>July 27,2016</t>
  </si>
  <si>
    <t>WDD1173422N015260</t>
  </si>
  <si>
    <t>Red</t>
  </si>
  <si>
    <t>14-06-2016</t>
  </si>
  <si>
    <t>USS Yoko</t>
  </si>
  <si>
    <t>Kawa</t>
  </si>
  <si>
    <t>2013 Suzuki Swift Blue</t>
  </si>
  <si>
    <t>ZC72S-220029</t>
  </si>
  <si>
    <t>Blue</t>
  </si>
  <si>
    <t>16-06-2016</t>
  </si>
  <si>
    <t>2013 Suzuki Swift Silver</t>
  </si>
  <si>
    <t>ZC72S-218640</t>
  </si>
  <si>
    <t>Sil</t>
  </si>
  <si>
    <t>500620-DPF</t>
  </si>
  <si>
    <t>Parts-DPF Exhaust Box</t>
  </si>
  <si>
    <t>Additional transport cost for 2 units Swift ( 4000+4000)</t>
  </si>
  <si>
    <t>From ECL Kawasaki to JFA Kisarazu due to get the car insured by Allianz since ECL Kawasaki does not have contact with Allianz Insurance</t>
  </si>
  <si>
    <t>GROUP 05 Payments:</t>
  </si>
  <si>
    <t>Payment Received Jun. 21.2016</t>
    <phoneticPr fontId="126"/>
  </si>
  <si>
    <t>Payment Received Jul 01.2016</t>
  </si>
  <si>
    <t>Specially 5006007 White color Benz payment</t>
  </si>
  <si>
    <t>Payment Received Jul.11, 2016</t>
  </si>
  <si>
    <t>Payment Received Jul.15, 2016</t>
  </si>
  <si>
    <t>Payment Received Jul.27, 2016</t>
  </si>
  <si>
    <t>GRP.06</t>
  </si>
  <si>
    <t>Jul.27,2016</t>
  </si>
  <si>
    <t>KISA:SHIP: AUG.13.2016</t>
  </si>
  <si>
    <t>Inv.NO. 5007275007105</t>
  </si>
  <si>
    <t>August 24,2016</t>
  </si>
  <si>
    <t xml:space="preserve">2013 Toyota Wish </t>
  </si>
  <si>
    <t>ZGE20-0166355</t>
  </si>
  <si>
    <t>Balck</t>
  </si>
  <si>
    <t>27-07-2016</t>
  </si>
  <si>
    <t>Mirive</t>
  </si>
  <si>
    <t>GROUP 06 Payments:</t>
  </si>
  <si>
    <t>Payment received Aug.10.2016</t>
  </si>
  <si>
    <t>GRP.07</t>
  </si>
  <si>
    <t>July.27,2016</t>
  </si>
  <si>
    <t>KOBE: SHIP: SEPT. 14, 2016</t>
  </si>
  <si>
    <t>INV. NO. 5007275007105</t>
  </si>
  <si>
    <t>2014 Toyota Corolla Axio</t>
  </si>
  <si>
    <t>NZE161-7100447</t>
  </si>
  <si>
    <t>28-07-2016</t>
  </si>
  <si>
    <t>LAA Kansai</t>
  </si>
  <si>
    <t>Sept.28,2016</t>
  </si>
  <si>
    <t>NZE161-7100527</t>
  </si>
  <si>
    <t>2014 Toyota Premio</t>
  </si>
  <si>
    <t>ZRT260-3094699</t>
  </si>
  <si>
    <t>CD Player</t>
  </si>
  <si>
    <t>02-08-2016</t>
  </si>
  <si>
    <t>TAA Kyoshu</t>
  </si>
  <si>
    <t>Wish CD Rom ( ZGE20-0166355)</t>
  </si>
  <si>
    <t>GROUP 07 Payments:</t>
  </si>
  <si>
    <t>Payment received Sept.09.2016</t>
  </si>
  <si>
    <t>Payment received Sept 28,2016</t>
  </si>
  <si>
    <t>GRP.08</t>
  </si>
  <si>
    <t>Jun.15,2016</t>
  </si>
  <si>
    <t>KISA: SHIP: OCT 14.2016</t>
  </si>
  <si>
    <t xml:space="preserve">INV. NO. 5006025006007 </t>
  </si>
  <si>
    <t>2015 Honda Vezel X Hybrid</t>
  </si>
  <si>
    <t>RU3-1077731</t>
  </si>
  <si>
    <t>Oct. Shipment</t>
  </si>
  <si>
    <t>15-06-2016</t>
  </si>
  <si>
    <t>JAA</t>
  </si>
  <si>
    <t>KISA</t>
  </si>
  <si>
    <t>Oct. 27,2016</t>
  </si>
  <si>
    <t>Tail light and repair fee</t>
  </si>
  <si>
    <t>We have to buy Tail light and  we have to send to Veeshan</t>
  </si>
  <si>
    <t>GROUP 08 Payments:</t>
  </si>
  <si>
    <t>Payment received Oct. 11,2016</t>
  </si>
  <si>
    <t>Payment received Oct.27,2016</t>
  </si>
  <si>
    <t>GRP. 09</t>
  </si>
  <si>
    <t>Oct.03,2016</t>
  </si>
  <si>
    <t>KISA: SHIP: NOV.10 ,2016</t>
  </si>
  <si>
    <t>INV. NO. 5010035007097</t>
  </si>
  <si>
    <t>2014 Suzuki Swift</t>
  </si>
  <si>
    <t>ZC72S-229855</t>
  </si>
  <si>
    <t>25-07-2016</t>
  </si>
  <si>
    <t>Aucnet</t>
  </si>
  <si>
    <t>03-10-2016</t>
  </si>
  <si>
    <t>Nov. 17,2016</t>
  </si>
  <si>
    <t>GROUP 09 Payments:</t>
  </si>
  <si>
    <t>Payment received Nov. 10,2016</t>
  </si>
  <si>
    <t>Grp.10</t>
  </si>
  <si>
    <t>Jan.18,2017</t>
  </si>
  <si>
    <t>SHIP: KOBE: MAR. 13,2017</t>
  </si>
  <si>
    <t>INV. NO.  5101185101035</t>
  </si>
  <si>
    <t>2015 Nissan March</t>
  </si>
  <si>
    <t>K13-052267</t>
  </si>
  <si>
    <t>18-01-2017</t>
  </si>
  <si>
    <t>CAA Chubu</t>
  </si>
  <si>
    <t>March 22, 2017</t>
  </si>
  <si>
    <t>GROUP 10 Payments:</t>
  </si>
  <si>
    <t>Payment Received Mar. 21 ,2017</t>
  </si>
  <si>
    <t>Grp.11</t>
  </si>
  <si>
    <t>Mar.13,2017</t>
  </si>
  <si>
    <t>SHIP: KOBE: MAY 13,2017</t>
  </si>
  <si>
    <t xml:space="preserve">INV. NO. 5103165103014 </t>
  </si>
  <si>
    <t>2014 Toyota Vitz</t>
  </si>
  <si>
    <t>KSP130-2102938</t>
  </si>
  <si>
    <t>02-03-2017</t>
  </si>
  <si>
    <t>TAA Chubu</t>
  </si>
  <si>
    <t>May 24,2017</t>
  </si>
  <si>
    <t>2014 Toyota Corolla Fielder</t>
  </si>
  <si>
    <t>NZE141-7096432</t>
  </si>
  <si>
    <t>Brown</t>
  </si>
  <si>
    <t>18-04-2017</t>
  </si>
  <si>
    <t>TAA Hiroshima</t>
  </si>
  <si>
    <t>GROUP 11 Payments:</t>
  </si>
  <si>
    <t>Payment Received May. 09 ,2017</t>
  </si>
  <si>
    <t>Grp.12</t>
  </si>
  <si>
    <t>Aug. 17 ,2017</t>
  </si>
  <si>
    <t>KISA: SHIP: SEPT. 09,2017</t>
  </si>
  <si>
    <t xml:space="preserve">INV. NO:5108035108017 </t>
  </si>
  <si>
    <t>NRE160-7009907</t>
  </si>
  <si>
    <t>Baize</t>
  </si>
  <si>
    <t>03-18-2017</t>
  </si>
  <si>
    <t>TAA Kanto</t>
  </si>
  <si>
    <t>Aug.1 7,2017</t>
  </si>
  <si>
    <t>2015 Toyota Aqua</t>
  </si>
  <si>
    <t>NHP10-2440432</t>
  </si>
  <si>
    <t>03-08-2017</t>
  </si>
  <si>
    <t>Taa Hokkaido</t>
  </si>
  <si>
    <t>Sept. 21 ,2017</t>
  </si>
  <si>
    <t>GROUP 12 Payments:</t>
  </si>
  <si>
    <t>Payment Received Sept. 08 ,2017</t>
  </si>
  <si>
    <t>Grp.13</t>
  </si>
  <si>
    <t>Aug. 31 ,2017</t>
  </si>
  <si>
    <t>KISA: SHIP: OCT.12,2017</t>
  </si>
  <si>
    <t xml:space="preserve">INV. NO: 5108315108125 </t>
  </si>
  <si>
    <t>NHP10-6365613</t>
  </si>
  <si>
    <t>31-08-2017</t>
  </si>
  <si>
    <t>Aug. 31</t>
  </si>
  <si>
    <t>Oct.24,20147</t>
  </si>
  <si>
    <t>NHP10-2420062</t>
  </si>
  <si>
    <t>GROUP 13 Payments:</t>
  </si>
  <si>
    <t>Payment Received Oct.11 ,2017</t>
  </si>
  <si>
    <r>
      <t>G</t>
    </r>
    <r>
      <rPr>
        <sz val="11"/>
        <color theme="1"/>
        <rFont val="Calibri"/>
        <family val="2"/>
        <charset val="128"/>
        <scheme val="minor"/>
      </rPr>
      <t>rp.14</t>
    </r>
    <phoneticPr fontId="126"/>
  </si>
  <si>
    <r>
      <t>N</t>
    </r>
    <r>
      <rPr>
        <sz val="11"/>
        <color theme="1"/>
        <rFont val="Calibri"/>
        <family val="2"/>
        <charset val="128"/>
        <scheme val="minor"/>
      </rPr>
      <t>ov. 27 ,2017</t>
    </r>
    <phoneticPr fontId="126"/>
  </si>
  <si>
    <t>KISA: SHIP: Feb. 10,2018</t>
  </si>
  <si>
    <t xml:space="preserve">INV.NO: 5111275111037 </t>
    <phoneticPr fontId="126"/>
  </si>
  <si>
    <r>
      <t>0</t>
    </r>
    <r>
      <rPr>
        <sz val="11"/>
        <color theme="1"/>
        <rFont val="Calibri"/>
        <family val="2"/>
        <charset val="128"/>
        <scheme val="minor"/>
      </rPr>
      <t>8-11-2017</t>
    </r>
    <phoneticPr fontId="126"/>
  </si>
  <si>
    <r>
      <t>J</t>
    </r>
    <r>
      <rPr>
        <sz val="11"/>
        <color theme="1"/>
        <rFont val="Calibri"/>
        <family val="2"/>
        <charset val="128"/>
        <scheme val="minor"/>
      </rPr>
      <t>AA</t>
    </r>
    <phoneticPr fontId="126"/>
  </si>
  <si>
    <t>Feb. 28, 2018</t>
  </si>
  <si>
    <t xml:space="preserve">2015 Suzuki Swift </t>
    <phoneticPr fontId="126"/>
  </si>
  <si>
    <t>ZC72S-356886</t>
    <phoneticPr fontId="126"/>
  </si>
  <si>
    <t>JAA</t>
    <phoneticPr fontId="126"/>
  </si>
  <si>
    <t>ZC72S-358286</t>
    <phoneticPr fontId="126"/>
  </si>
  <si>
    <t>GROUP 14 Payments:</t>
    <phoneticPr fontId="126"/>
  </si>
  <si>
    <t>Payment Received Dec.28 ,2017</t>
    <phoneticPr fontId="126"/>
  </si>
  <si>
    <t>Payment Received Feb.27 ,2017</t>
  </si>
  <si>
    <t>Grp.15</t>
  </si>
  <si>
    <t>Jun. 29, 2018</t>
  </si>
  <si>
    <t>KOBE: SHIP: Aug 9, 2018</t>
  </si>
  <si>
    <t xml:space="preserve">INV.NO: 5206295206107 </t>
  </si>
  <si>
    <t>NZE161-7109928</t>
  </si>
  <si>
    <t>28-06-2018</t>
  </si>
  <si>
    <t>2015 Toyota Corolla Axio</t>
  </si>
  <si>
    <t>NRE160-7012022</t>
  </si>
  <si>
    <t>13-07-2018</t>
  </si>
  <si>
    <t>USS Osaka</t>
  </si>
  <si>
    <t>2143143262 [docs+goods]</t>
  </si>
  <si>
    <t>GROUP 15 Payments:</t>
  </si>
  <si>
    <t>Payment Received Aug.03, 2018</t>
  </si>
  <si>
    <t>Payment Received Aug.24, 2018</t>
  </si>
  <si>
    <t>Grp.16</t>
  </si>
  <si>
    <t>Jun. 29 ,2018</t>
  </si>
  <si>
    <t>KAWA: SHIP: Jan 10, 2019</t>
  </si>
  <si>
    <t>INV.NO: 5212045211054</t>
  </si>
  <si>
    <t>2602584316 [docs only]</t>
  </si>
  <si>
    <t>2016 Suzuki Swift</t>
  </si>
  <si>
    <t>ZC72S-372640</t>
  </si>
  <si>
    <t>Hiro-AA</t>
  </si>
  <si>
    <t>GROUP 16 Payments:</t>
  </si>
  <si>
    <t>Payment Received Dec.27, 2018</t>
  </si>
  <si>
    <t>Payment Received Jan.25, 2019</t>
  </si>
  <si>
    <t>Grp.01</t>
  </si>
  <si>
    <t>Jan. 31 ,2019</t>
  </si>
  <si>
    <t>ECL KAWA SHIP: MAR 09</t>
  </si>
  <si>
    <t>INV.NO: 5301315301071</t>
  </si>
  <si>
    <t>2016 Toyota Vitz</t>
  </si>
  <si>
    <t>KSP130-2162279</t>
  </si>
  <si>
    <t>TAA Tohoku</t>
  </si>
  <si>
    <t>1015528732 [docs only]</t>
  </si>
  <si>
    <t xml:space="preserve">Payment Received </t>
  </si>
  <si>
    <t>Grp.02</t>
  </si>
  <si>
    <t>Jun. 03 ,2019</t>
  </si>
  <si>
    <t>JFA KISA SHIP: JUL 07</t>
  </si>
  <si>
    <t>INV.NO: 5306035305078</t>
  </si>
  <si>
    <t>KSP130-2163975</t>
  </si>
  <si>
    <t>2198957946 [docs+goods]</t>
  </si>
  <si>
    <t>Grp.03</t>
  </si>
  <si>
    <t>Jul. 22 ,2019</t>
  </si>
  <si>
    <t>INV.NO: 5307225307053</t>
  </si>
  <si>
    <t>KE KOBE SHIP: SEPT 12</t>
  </si>
  <si>
    <t>2017 Toyota C-HR</t>
  </si>
  <si>
    <t>ZYX10-2059481</t>
  </si>
  <si>
    <t>TAA Hiro</t>
  </si>
  <si>
    <t>5618856924 [docs only]</t>
  </si>
  <si>
    <t>ATL HAKATA SHIP: SEPT 17</t>
  </si>
  <si>
    <t>ZYX10-2056268</t>
  </si>
  <si>
    <t>TAA Kyushu</t>
  </si>
  <si>
    <t>JFA KISA SHIP: OCT 21</t>
  </si>
  <si>
    <t>2016 Nissan NV200 Vanette</t>
  </si>
  <si>
    <t>VM20-096490</t>
  </si>
  <si>
    <t>NAA Tokyo</t>
  </si>
  <si>
    <t>6013606830 [docs only]</t>
  </si>
  <si>
    <t>Grp.04</t>
  </si>
  <si>
    <t>Nov. 11 ,2019</t>
  </si>
  <si>
    <t>YOKO SHIP: JAN 09, ETA 2/4</t>
  </si>
  <si>
    <t>INV.NO: 5311115311019</t>
  </si>
  <si>
    <t>2016 Toyota Allion</t>
  </si>
  <si>
    <t>NZT260-3177042</t>
  </si>
  <si>
    <t>2017 Toyota Corolla Axio</t>
  </si>
  <si>
    <t>NRE161-0035027</t>
  </si>
  <si>
    <t>TAA Yoko</t>
  </si>
  <si>
    <t>8746307673 [docs only]</t>
  </si>
  <si>
    <t>NSP130-2248832</t>
  </si>
  <si>
    <t>KOBE SHIP: JAN 13, ETA 2/4</t>
  </si>
  <si>
    <t>2016 Nissan March</t>
  </si>
  <si>
    <t>K13-385408</t>
  </si>
  <si>
    <t>Nissan Osaka</t>
  </si>
  <si>
    <t>2017 Toyota Vitz</t>
  </si>
  <si>
    <t>NHP130-2002340</t>
  </si>
  <si>
    <t>8746307673 [docs+card,smart,key]</t>
  </si>
  <si>
    <t>Dec.16, 2019</t>
  </si>
  <si>
    <t>Jan. 20, 2020</t>
  </si>
  <si>
    <t>Grp.05</t>
  </si>
  <si>
    <t>Jan. 09 ,2020</t>
  </si>
  <si>
    <t>KOBE SHIP: NOT YET</t>
  </si>
  <si>
    <t>INV.NO: 5401095312040</t>
  </si>
  <si>
    <t>NRE161-0038074</t>
  </si>
  <si>
    <t>TAA Shikoku</t>
  </si>
  <si>
    <t>2017 Toyota Allion</t>
  </si>
  <si>
    <t>NZT260-3197138</t>
  </si>
  <si>
    <t>6916068456 [docs only]</t>
  </si>
  <si>
    <t>2017 Toyota  Aqua</t>
  </si>
  <si>
    <t xml:space="preserve">NHP10-6561771  </t>
  </si>
  <si>
    <t>YOKO SHIP: NOT YET</t>
  </si>
  <si>
    <t>NSP130-2277894</t>
  </si>
  <si>
    <t>KAWA SHIP: NOT YET</t>
  </si>
  <si>
    <t>KSP130-2192601</t>
  </si>
  <si>
    <t>Feb. 02, 2020</t>
  </si>
  <si>
    <t>Feb.26, 2020</t>
  </si>
  <si>
    <t>Grp.06</t>
  </si>
  <si>
    <t>Feb. 06, 2020</t>
  </si>
  <si>
    <t>KOBE SHIP: MAR 12 - APR 7</t>
    <phoneticPr fontId="124"/>
  </si>
  <si>
    <t>INV.NO: 5402065402006</t>
  </si>
  <si>
    <t>2016 Toyota Aqua</t>
  </si>
  <si>
    <t xml:space="preserve"> NHP10-2561205</t>
  </si>
  <si>
    <t>2017 Honda Vezel</t>
  </si>
  <si>
    <t>RU3-1239881</t>
  </si>
  <si>
    <t>Green</t>
  </si>
  <si>
    <t>BayAuc</t>
  </si>
  <si>
    <t>7438463281 [docs only]</t>
  </si>
  <si>
    <t>ECL DAIKOKU: MAR 11 - APR 7</t>
    <phoneticPr fontId="124"/>
  </si>
  <si>
    <t>NHP130-2019066</t>
  </si>
  <si>
    <t>Arai Bayside</t>
  </si>
  <si>
    <t>7438463281 [docs + goods]</t>
  </si>
  <si>
    <t>KISA: MAR 11 - APR 7</t>
    <phoneticPr fontId="124"/>
  </si>
  <si>
    <t>2018 Toyota Vitz</t>
  </si>
  <si>
    <t>NSP130-2279595</t>
  </si>
  <si>
    <t>2018 Suzuki Swift</t>
  </si>
  <si>
    <t>ZC83S-120605</t>
  </si>
  <si>
    <t>JU Fukushima</t>
  </si>
  <si>
    <t>2018 Honda Vezel</t>
  </si>
  <si>
    <t>RU3-1275034</t>
  </si>
  <si>
    <t>Pearl</t>
  </si>
  <si>
    <t>HAKATA SHIP: MAR 15-APR 7</t>
    <phoneticPr fontId="124"/>
  </si>
  <si>
    <t>2017 Toyota CH-R</t>
  </si>
  <si>
    <t>ZYX10-2067380</t>
  </si>
  <si>
    <t>Metal</t>
  </si>
  <si>
    <t>DHL(May-13): 7438463281</t>
  </si>
  <si>
    <t>Docs + Goods</t>
  </si>
  <si>
    <t>Grp.07</t>
  </si>
  <si>
    <t>Mar. 05, 2020</t>
  </si>
  <si>
    <t>KISA SHIP: JUN 29</t>
  </si>
  <si>
    <t>INV.NO: 5403055403002</t>
  </si>
  <si>
    <t>ZC83S-121176</t>
  </si>
  <si>
    <t>2292949735 [docs only]</t>
  </si>
  <si>
    <t>NRE160-7016745</t>
  </si>
  <si>
    <t>TAA Kantou</t>
  </si>
  <si>
    <t>2017 Honda Fit</t>
  </si>
  <si>
    <t>GK3-3316109</t>
  </si>
  <si>
    <t>Orix Atsugi</t>
  </si>
  <si>
    <t>GP5-1225214</t>
  </si>
  <si>
    <t>GP5-3406851</t>
  </si>
  <si>
    <t>KOBE SHIP: JUN 27</t>
  </si>
  <si>
    <t>ZC83S-119524</t>
  </si>
  <si>
    <t>Gold</t>
  </si>
  <si>
    <t>LAA Okayama</t>
  </si>
  <si>
    <t>GK3-1244723</t>
  </si>
  <si>
    <t>JU Gifu</t>
  </si>
  <si>
    <t>2017 Nissan NV200 Vanette</t>
  </si>
  <si>
    <t>VM20-105294</t>
  </si>
  <si>
    <t>NPS Osaka</t>
  </si>
  <si>
    <t>2018 Toyota Allion</t>
  </si>
  <si>
    <t>NZT260-3205265</t>
  </si>
  <si>
    <t>USS Nago</t>
  </si>
  <si>
    <t>NZT260-3203661</t>
  </si>
  <si>
    <t>CAA Gifu</t>
  </si>
  <si>
    <t>2018 Toyota Premio</t>
  </si>
  <si>
    <t>NZT260-3205735</t>
  </si>
  <si>
    <t>KSP130-2192587</t>
  </si>
  <si>
    <t>HAKATA SHIP: JUN 23</t>
  </si>
  <si>
    <t>NSP130-2229126</t>
  </si>
  <si>
    <t>DHL(Jul-17): 2292949735</t>
  </si>
  <si>
    <t>Grp.08</t>
  </si>
  <si>
    <t>Jun. 17, 2020</t>
  </si>
  <si>
    <t>KISA SHIP: JUL 31</t>
  </si>
  <si>
    <t>INV.NO: 5406175406032</t>
  </si>
  <si>
    <t>2017 BMW 1 Series</t>
  </si>
  <si>
    <t>WBAHS12030-5F03850</t>
  </si>
  <si>
    <t>Repair Costs</t>
  </si>
  <si>
    <t>JUL-2020-01</t>
  </si>
  <si>
    <t>Tire (215/55R17)</t>
  </si>
  <si>
    <t>2 Pieces</t>
  </si>
  <si>
    <t>JUL-2020-02</t>
  </si>
  <si>
    <t>Labor Fee for tire mounting</t>
  </si>
  <si>
    <t>JUL-2020-03</t>
  </si>
  <si>
    <t>Puncture Repair Kit</t>
  </si>
  <si>
    <t>1 Piece</t>
  </si>
  <si>
    <t>JUL-2020-04</t>
  </si>
  <si>
    <t>Pantograph Jack</t>
  </si>
  <si>
    <t>JUL-2020-05</t>
  </si>
  <si>
    <t>Nut Wrench (17mm)</t>
  </si>
  <si>
    <t>VM20-110701</t>
  </si>
  <si>
    <t>NPS Tokyo</t>
  </si>
  <si>
    <t>JUL-2020-06</t>
  </si>
  <si>
    <t>Repair Cost Left Sliding Door Dent</t>
  </si>
  <si>
    <t>JUL-2020-07</t>
  </si>
  <si>
    <t>Repair Cost Left Front Door Scratch</t>
  </si>
  <si>
    <t>JUL-2020-08</t>
  </si>
  <si>
    <t>Repair Cost Right Sliding Door Dent</t>
  </si>
  <si>
    <t>JUL-2020-09</t>
  </si>
  <si>
    <t>Transport Cost Yard to Repair Shop</t>
  </si>
  <si>
    <t>DHL(Aug-12): 7504122150</t>
  </si>
  <si>
    <t>BL Surrender: Aug 12</t>
  </si>
  <si>
    <t>Docs ONLY</t>
  </si>
  <si>
    <t>ECL KAWA SHIP: JUL 30</t>
  </si>
  <si>
    <t>VM20-115664</t>
  </si>
  <si>
    <t>ZYX10-2077374</t>
  </si>
  <si>
    <t>TAA Hokkaido</t>
  </si>
  <si>
    <t>ECL KAWA SHIP: AUG 30</t>
  </si>
  <si>
    <t>2018 Toyota Corolla Axio</t>
  </si>
  <si>
    <t>NRE161-0061445</t>
  </si>
  <si>
    <t>Arai Oyama</t>
  </si>
  <si>
    <t>Yes</t>
  </si>
  <si>
    <t>DHL(Sept-14): 4982349411</t>
  </si>
  <si>
    <t>KE KOBE: JUL 24</t>
  </si>
  <si>
    <t>ZYX10-2001086</t>
  </si>
  <si>
    <t>KE KOBE: SEPT 07</t>
  </si>
  <si>
    <t>2019 Suzuki Swift</t>
  </si>
  <si>
    <t>ZC83S-130053</t>
  </si>
  <si>
    <t>SAA Hamamatsu</t>
  </si>
  <si>
    <t>KE KOBE:OCT-14</t>
  </si>
  <si>
    <t>2019 Toyota Vitz</t>
  </si>
  <si>
    <t>KSP130-4010105</t>
  </si>
  <si>
    <t>DHL(Oct-23): 4559505565</t>
  </si>
  <si>
    <t>Docs Send by DHL</t>
  </si>
  <si>
    <t>BL SURRENDED. 10/23</t>
  </si>
  <si>
    <t>KOBE: SEPT 03</t>
  </si>
  <si>
    <t>ZC83S-126904</t>
  </si>
  <si>
    <t>NSP130-2286653</t>
  </si>
  <si>
    <t>Pearl White</t>
  </si>
  <si>
    <t>Orix Fukuka</t>
  </si>
  <si>
    <t>Grp.09</t>
  </si>
  <si>
    <t>Jul. 28, 2020</t>
  </si>
  <si>
    <t>KISA SHIP: SEPT 01</t>
  </si>
  <si>
    <t>INV.NO: 5407285407054</t>
  </si>
  <si>
    <t>2017 Toyota Hiace Van</t>
  </si>
  <si>
    <t>KDH201-0228205</t>
  </si>
  <si>
    <t>KOBE: OCT-14</t>
  </si>
  <si>
    <t>NHP130-2012899</t>
  </si>
  <si>
    <t>Orange</t>
  </si>
  <si>
    <t>Sep. 02, 2020</t>
  </si>
  <si>
    <t>KISA SHIP: OCT-12</t>
  </si>
  <si>
    <t>INV.NO: 5409025408052</t>
  </si>
  <si>
    <t>NZT260-3196924</t>
  </si>
  <si>
    <t>JU Tokyo</t>
  </si>
  <si>
    <t>KOBE: NOV 14</t>
  </si>
  <si>
    <t>ZC83S-131586</t>
  </si>
  <si>
    <t>DHL(Nov-24): 6182943395</t>
  </si>
  <si>
    <t>ZC83S-121347</t>
  </si>
  <si>
    <t>ZC83S-129200</t>
  </si>
  <si>
    <t>KCAA Fukuoka</t>
  </si>
  <si>
    <t>Nov. 09, 2020</t>
  </si>
  <si>
    <t>KISA: DEC 07</t>
  </si>
  <si>
    <t>INV.NO: 5410095411009</t>
  </si>
  <si>
    <t>2018 Nissan March</t>
  </si>
  <si>
    <t>K13-079481</t>
  </si>
  <si>
    <t>DHL(Dec-22): 9289035173</t>
  </si>
  <si>
    <t>Dec. 23, 2020</t>
  </si>
  <si>
    <t>KOBE: FEB 13</t>
  </si>
  <si>
    <t>INV.NO: 5412235412081</t>
  </si>
  <si>
    <t>2017 Toyota Regius Van</t>
  </si>
  <si>
    <t>KDH201-5031092</t>
  </si>
  <si>
    <t>DHL(Feb-27): 1722578303</t>
  </si>
  <si>
    <t>Jan. 21, 2021</t>
  </si>
  <si>
    <t>INV.NO: 5501215501046</t>
  </si>
  <si>
    <t>2018 Toyota C-HR</t>
  </si>
  <si>
    <t>ZYX10-2114751</t>
  </si>
  <si>
    <t>IAA Auc</t>
  </si>
  <si>
    <t>K13-076700</t>
  </si>
  <si>
    <t>2017 Toyota Aqua</t>
  </si>
  <si>
    <t>NHP10-6689498</t>
  </si>
  <si>
    <t>Grp.14</t>
  </si>
  <si>
    <t>Mar. 22, 2021</t>
  </si>
  <si>
    <t>KOBE: APR 12</t>
  </si>
  <si>
    <t>INV.NO: 5503225503048</t>
  </si>
  <si>
    <t>ZYX10-2144436</t>
  </si>
  <si>
    <t>JU Fukuoka</t>
  </si>
  <si>
    <t>2018 Mercedes Benz A Class</t>
  </si>
  <si>
    <t>WDD1760422V203598</t>
  </si>
  <si>
    <t>DHL(Apr-21): 1563688254</t>
  </si>
  <si>
    <t>GROUP 14 Payments:</t>
  </si>
  <si>
    <t>Apr. 07, 2021</t>
  </si>
  <si>
    <t>KOBE: NOT YET</t>
  </si>
  <si>
    <t>INV.NO: 5504075504002</t>
  </si>
  <si>
    <t>2019 Nissan NV200 Vanette</t>
  </si>
  <si>
    <t>VM20-131661</t>
  </si>
  <si>
    <t>JU Aichi</t>
  </si>
  <si>
    <t>KOBE: MAY 14</t>
  </si>
  <si>
    <t>2018 Nissan NV200 Vanette</t>
  </si>
  <si>
    <t>VM20-120671</t>
  </si>
  <si>
    <t>LUM Kobe</t>
  </si>
  <si>
    <t>DHL(May-27): 7483427070</t>
  </si>
  <si>
    <t>KOBE: JUN 10</t>
  </si>
  <si>
    <t>2019/04 Suzuki Swift</t>
  </si>
  <si>
    <t>ZC83S-130584</t>
  </si>
  <si>
    <t>ZC83S-130589</t>
  </si>
  <si>
    <t>DHL(Jun-28): 2017972320</t>
  </si>
  <si>
    <t>Docs + JP Car Guide Book</t>
  </si>
  <si>
    <t>Jun. 14, 2021</t>
  </si>
  <si>
    <t>INV.NO: 5506145506046</t>
  </si>
  <si>
    <t>2018 Honda Fit</t>
  </si>
  <si>
    <t>GK3-1330315</t>
  </si>
  <si>
    <t>JFA KISA: JUL 10</t>
  </si>
  <si>
    <t>RU3-1268638</t>
  </si>
  <si>
    <t>USS Tohoku</t>
  </si>
  <si>
    <t>NRE160-7019480</t>
  </si>
  <si>
    <t>DHL(Jul-27): 2559499202</t>
  </si>
  <si>
    <t>BL Surrender: JUL-28</t>
  </si>
  <si>
    <t>JFA KISA: NOT YET</t>
  </si>
  <si>
    <t>NRE160-7019471</t>
  </si>
  <si>
    <t>Grp.17</t>
  </si>
  <si>
    <t>Jul. 12, 2021</t>
  </si>
  <si>
    <t>INV.NO: 5507125507027</t>
  </si>
  <si>
    <t>2019 Toyota Allion</t>
  </si>
  <si>
    <t>NZT260-3220763</t>
  </si>
  <si>
    <t>JU Miyagi</t>
  </si>
  <si>
    <t>GROUP 17 Payments:</t>
  </si>
  <si>
    <t>Any goods have in office, put in car.</t>
  </si>
  <si>
    <t>Ship FOB for now.</t>
  </si>
  <si>
    <t>Insurance - 5,000yen</t>
  </si>
  <si>
    <t>PAYMENTS RECEIVED:</t>
  </si>
  <si>
    <t>Payment Received SMBC</t>
  </si>
  <si>
    <t>Feb.05.2016</t>
  </si>
  <si>
    <t>REF # 48142894</t>
  </si>
  <si>
    <t>IN AVIS</t>
  </si>
  <si>
    <r>
      <t>REF</t>
    </r>
    <r>
      <rPr>
        <i/>
        <sz val="10"/>
        <rFont val="Arial"/>
        <family val="2"/>
      </rPr>
      <t xml:space="preserve"> # 48146060</t>
    </r>
  </si>
  <si>
    <t>Mar.08.2016</t>
  </si>
  <si>
    <t>REF # 48153877</t>
  </si>
  <si>
    <t>Apr.18.2016</t>
  </si>
  <si>
    <t>REF# 48169301</t>
  </si>
  <si>
    <t>May .25.2016</t>
  </si>
  <si>
    <t>4906110 Condition Adjustment</t>
    <phoneticPr fontId="126"/>
  </si>
  <si>
    <t>Jun.20.2016</t>
  </si>
  <si>
    <t>REF# 48192684 ( BMW-5005029 , balance payment)</t>
  </si>
  <si>
    <t>Jul 01.2016</t>
  </si>
  <si>
    <t>REF# 48197781</t>
  </si>
  <si>
    <t>Jul.11, 2016</t>
  </si>
  <si>
    <t>REF# 48200540</t>
  </si>
  <si>
    <t>Jul.15.2016</t>
  </si>
  <si>
    <t>REF# 48202525</t>
  </si>
  <si>
    <t>Jul.27 ,2016</t>
  </si>
  <si>
    <t>REF# 48206798</t>
  </si>
  <si>
    <t>Aug.10 ,2016</t>
  </si>
  <si>
    <t>REF# 48212001</t>
  </si>
  <si>
    <t>Sept. 09,2016</t>
  </si>
  <si>
    <t>REF# 48223338</t>
  </si>
  <si>
    <t>Sept. 28,2016</t>
  </si>
  <si>
    <t xml:space="preserve">REF# 48229678 </t>
  </si>
  <si>
    <t>Oct. 11,2016</t>
  </si>
  <si>
    <t xml:space="preserve">REF# 48234199 </t>
  </si>
  <si>
    <r>
      <t>REF</t>
    </r>
    <r>
      <rPr>
        <i/>
        <sz val="10"/>
        <rFont val="Arial"/>
        <family val="2"/>
      </rPr>
      <t># 48240655</t>
    </r>
  </si>
  <si>
    <t>Nov.10,2016</t>
  </si>
  <si>
    <t>REF# 48246058</t>
  </si>
  <si>
    <t>Mar. 21 ,2017</t>
  </si>
  <si>
    <t>REF# 48297874</t>
  </si>
  <si>
    <t>May 09,2017</t>
  </si>
  <si>
    <t>REF# 48317754</t>
  </si>
  <si>
    <t>Sept.08, 2017</t>
  </si>
  <si>
    <t>REF# 48367362</t>
  </si>
  <si>
    <t>Oct.11, 2017</t>
  </si>
  <si>
    <t xml:space="preserve">REF# 48380055 </t>
    <phoneticPr fontId="126"/>
  </si>
  <si>
    <t>Dec.28,2017</t>
    <phoneticPr fontId="126"/>
  </si>
  <si>
    <t xml:space="preserve">REF# 48412112 </t>
    <phoneticPr fontId="126"/>
  </si>
  <si>
    <t>IN AVIS</t>
    <phoneticPr fontId="126"/>
  </si>
  <si>
    <t>Feb. 27 ,2018</t>
  </si>
  <si>
    <t>REF# 48434879</t>
  </si>
  <si>
    <t>Aug.03, 2018</t>
  </si>
  <si>
    <t>REF# 48502983</t>
  </si>
  <si>
    <t>Aug.24, 2018</t>
  </si>
  <si>
    <t>REF# 48511974</t>
  </si>
  <si>
    <t>Dec.27, 2018</t>
  </si>
  <si>
    <t xml:space="preserve">REF# 48570549 </t>
  </si>
  <si>
    <t>TT Charge Jpy 2500</t>
    <phoneticPr fontId="124"/>
  </si>
  <si>
    <t>Jan.25, 2019</t>
  </si>
  <si>
    <t>REF# 48582957</t>
  </si>
  <si>
    <t>TT Charge Jpy 2500+2500 Added to this payment</t>
    <phoneticPr fontId="124"/>
  </si>
  <si>
    <t>Feb.27, 2019</t>
  </si>
  <si>
    <t>REF# 48598565</t>
  </si>
  <si>
    <t>Mar.28, 2019</t>
  </si>
  <si>
    <t>REF# 5780475</t>
  </si>
  <si>
    <t>Payment Received BTM</t>
  </si>
  <si>
    <t>Jun.27, 2019</t>
  </si>
  <si>
    <t>REF# 5398913</t>
  </si>
  <si>
    <t>Jul.24, 2019</t>
  </si>
  <si>
    <t>REF# 5579715</t>
  </si>
  <si>
    <t>Aug.28, 2019</t>
  </si>
  <si>
    <t>REF# 5784869</t>
  </si>
  <si>
    <t>Oct.01, 2019</t>
  </si>
  <si>
    <t>REF# 6002385</t>
  </si>
  <si>
    <t>Oct.31, 2019</t>
  </si>
  <si>
    <t>REF# 6181154</t>
  </si>
  <si>
    <t>REF#5447549</t>
  </si>
  <si>
    <t>Jan.30, 2020</t>
    <phoneticPr fontId="124"/>
  </si>
  <si>
    <t>REF# 5706096</t>
  </si>
  <si>
    <t>Feb.05, 2020</t>
  </si>
  <si>
    <t>REF#5740491</t>
  </si>
  <si>
    <t>REF# 5856475</t>
  </si>
  <si>
    <t>Mar.05, 2020</t>
  </si>
  <si>
    <t>REF# 5915760</t>
  </si>
  <si>
    <t>Mar.30, 2020</t>
    <phoneticPr fontId="124"/>
  </si>
  <si>
    <t>REF# 6049854</t>
  </si>
  <si>
    <t>May.14, 2020</t>
  </si>
  <si>
    <t>REF# 5269598</t>
  </si>
  <si>
    <t>May.21, 2020</t>
  </si>
  <si>
    <t>REF# 5305622</t>
  </si>
  <si>
    <t>Jun.12, 2020</t>
  </si>
  <si>
    <t>REF# 5424611</t>
  </si>
  <si>
    <t>Jun. 23, 2020</t>
  </si>
  <si>
    <t>REF# 5472560</t>
  </si>
  <si>
    <t>Jul. 15, 2020</t>
  </si>
  <si>
    <t>REF# 5596461</t>
  </si>
  <si>
    <t>Aug. 11, 2020</t>
  </si>
  <si>
    <t>REF# 5736956</t>
  </si>
  <si>
    <t>Sept. 03, 2020</t>
  </si>
  <si>
    <t>REF# 5864479</t>
  </si>
  <si>
    <t>Oct. 15, 2020</t>
  </si>
  <si>
    <t>REF# 6084729</t>
  </si>
  <si>
    <t>Nov. 24, 2020</t>
  </si>
  <si>
    <t xml:space="preserve">REF# 5299195 </t>
  </si>
  <si>
    <t>Jan. 26, 2021</t>
  </si>
  <si>
    <t>REF# 5647681</t>
  </si>
  <si>
    <t>Feb. 10, 2021</t>
  </si>
  <si>
    <t>REF# 5740694</t>
  </si>
  <si>
    <t>Feb. 18, 2021</t>
  </si>
  <si>
    <t>REF# 5773584</t>
  </si>
  <si>
    <t>Apr. 01, 2021</t>
  </si>
  <si>
    <t>REF#6042893</t>
  </si>
  <si>
    <t>Apr. 20, 2021</t>
  </si>
  <si>
    <t>REF# 6137374</t>
  </si>
  <si>
    <t>Apr. 26, 2021</t>
  </si>
  <si>
    <t>REF# 6173060</t>
  </si>
  <si>
    <t>May. 19, 2021</t>
  </si>
  <si>
    <t>RE# 5303309</t>
  </si>
  <si>
    <t>Jun. 02, 2021</t>
  </si>
  <si>
    <t>REF# 5398217</t>
  </si>
  <si>
    <t>Jun. 17, 2021</t>
  </si>
  <si>
    <t>REF# 5476485</t>
  </si>
  <si>
    <t>Jul. 7, 2021</t>
  </si>
  <si>
    <t>REF# 5597620</t>
  </si>
  <si>
    <t>Jul. 21, 2021</t>
  </si>
  <si>
    <t>REF# 5670877</t>
  </si>
  <si>
    <t>Payment: Less bank charge fee for all payments</t>
  </si>
  <si>
    <t>Note: Bank Change to MUFG</t>
  </si>
  <si>
    <t>Total Balance</t>
  </si>
  <si>
    <t>Docs sending address registered in DHL site.</t>
  </si>
  <si>
    <t>Company:</t>
  </si>
  <si>
    <t>Automake SS Enterprise Ltd.</t>
  </si>
  <si>
    <t>Contact Name:</t>
  </si>
  <si>
    <t>Customer Name:</t>
  </si>
  <si>
    <t>Address:</t>
  </si>
  <si>
    <t>23 B, Queen Mary Avenue</t>
  </si>
  <si>
    <t>City:</t>
  </si>
  <si>
    <t>Floreal</t>
  </si>
  <si>
    <t>Country:</t>
  </si>
  <si>
    <t>Mauritius</t>
  </si>
  <si>
    <t>Currency:</t>
  </si>
  <si>
    <t>Sales Person:</t>
  </si>
  <si>
    <t>Amit Jagtiani</t>
  </si>
  <si>
    <t>Status:</t>
  </si>
  <si>
    <t>Active</t>
  </si>
  <si>
    <t>Phone:</t>
  </si>
  <si>
    <t>(+230) 696 4636
(+230) 686 1910</t>
  </si>
  <si>
    <t>Mobile:</t>
  </si>
  <si>
    <t>Email:</t>
  </si>
  <si>
    <t>automake@intnet.mu</t>
  </si>
  <si>
    <t>Contact Type:</t>
  </si>
  <si>
    <t>Dealer</t>
  </si>
  <si>
    <t>Shipping Marks:</t>
  </si>
  <si>
    <t>www.jcballiance.com</t>
  </si>
  <si>
    <t>Comments:</t>
  </si>
  <si>
    <t>VAT Reg. No: 201-346-31
Brn: C06013111</t>
  </si>
  <si>
    <t>CNF</t>
    <phoneticPr fontId="0" type="noConversion"/>
  </si>
  <si>
    <t>Sales</t>
    <phoneticPr fontId="0"/>
  </si>
  <si>
    <t>Stock number</t>
    <phoneticPr fontId="0" type="noConversion"/>
  </si>
  <si>
    <t>Chassis Number</t>
    <phoneticPr fontId="0" type="noConversion"/>
  </si>
  <si>
    <t>USD</t>
    <phoneticPr fontId="0" type="noConversion"/>
  </si>
  <si>
    <t>JPY</t>
    <phoneticPr fontId="0" type="noConversion"/>
  </si>
  <si>
    <t>Purchase
Price</t>
  </si>
  <si>
    <t>Colour</t>
    <phoneticPr fontId="0"/>
  </si>
  <si>
    <t>Date</t>
    <phoneticPr fontId="0" type="noConversion"/>
  </si>
  <si>
    <t>Auction</t>
    <phoneticPr fontId="0" type="noConversion"/>
  </si>
  <si>
    <t>Work
Ticket</t>
  </si>
  <si>
    <t>Port</t>
    <phoneticPr fontId="0" type="noConversion"/>
  </si>
  <si>
    <t>Photos
Send</t>
  </si>
  <si>
    <t>Work To Be Done</t>
  </si>
  <si>
    <t>Goods</t>
  </si>
  <si>
    <t>KOBE: DEC 03</t>
  </si>
  <si>
    <t>INVOICE # 5010315002045</t>
  </si>
  <si>
    <t>2010 Toyota Premio</t>
  </si>
  <si>
    <t>ZRT260-3063261</t>
  </si>
  <si>
    <t>Orix Kobe</t>
  </si>
  <si>
    <t>BL SEND</t>
  </si>
  <si>
    <t>No spares</t>
  </si>
  <si>
    <t>DHL(Dec-27):1870030886</t>
  </si>
  <si>
    <t>Docs Only</t>
  </si>
  <si>
    <t>Payments:</t>
  </si>
  <si>
    <t>Total Pending Amount</t>
  </si>
  <si>
    <t>KOBE: DEC 15</t>
  </si>
  <si>
    <t>INVOICE# 5410305409052</t>
  </si>
  <si>
    <t>2014 Toyota Toyoace</t>
  </si>
  <si>
    <t>KDY221-8004868</t>
  </si>
  <si>
    <t>Invoice/BL must read Toyota Dyna</t>
  </si>
  <si>
    <t>DHL(Jan-12): 8551284733</t>
  </si>
  <si>
    <t>KOBE: DEC 26</t>
  </si>
  <si>
    <t>2014 Mazda Titan Truck</t>
  </si>
  <si>
    <t xml:space="preserve">LPR85-7001962 </t>
  </si>
  <si>
    <t>DHL:</t>
  </si>
  <si>
    <t xml:space="preserve">HUZAIFAH HANIF MOHAMED </t>
  </si>
  <si>
    <t>PO BOX 32851-00600</t>
  </si>
  <si>
    <t>MOB: +254725609775</t>
  </si>
  <si>
    <t>NAIROBI, KENYA</t>
  </si>
  <si>
    <t xml:space="preserve">NOTE: ALL HINO DUTRO OR TOYOTA TOYOACE PURCHASES </t>
  </si>
  <si>
    <t>MUST BE CONVERTED TO READ TOYOTA DYNA</t>
  </si>
  <si>
    <t>Sept-15-2016</t>
  </si>
  <si>
    <t>Dec-14-2016</t>
    <phoneticPr fontId="124"/>
  </si>
  <si>
    <t>Nov-11-2020</t>
  </si>
  <si>
    <t>Nov-17-2020</t>
  </si>
  <si>
    <t>Total Balance:</t>
    <phoneticPr fontId="0"/>
  </si>
  <si>
    <t>Husaka Motors</t>
  </si>
  <si>
    <t>Nairobi</t>
  </si>
  <si>
    <t>Kenya</t>
  </si>
  <si>
    <t>USD</t>
  </si>
  <si>
    <t>+254724796114</t>
  </si>
  <si>
    <t>Car Dealer</t>
  </si>
  <si>
    <t>KOBE: JAN 12</t>
  </si>
  <si>
    <t>INVOICE # 5111235109116</t>
  </si>
  <si>
    <t>2012 Nissan Atlas Flat Body Truck</t>
  </si>
  <si>
    <t xml:space="preserve">AKR85-7001289  </t>
  </si>
  <si>
    <t>DHL(Jan 24): 1646921662</t>
  </si>
  <si>
    <t>KOBE: APR 30</t>
  </si>
  <si>
    <t>INVOICE # 5204065203119</t>
  </si>
  <si>
    <t>2011 Nissan Altas</t>
  </si>
  <si>
    <t>SZ2F24-015376</t>
  </si>
  <si>
    <t>Isuzu Umax</t>
  </si>
  <si>
    <t>Have man.</t>
  </si>
  <si>
    <t>DHL(May 17): 2348072134</t>
  </si>
  <si>
    <t>KOBE: AUG 09</t>
  </si>
  <si>
    <t>INVOICE# 5307045305016</t>
  </si>
  <si>
    <t>2012 Isuzu Elf Truck</t>
  </si>
  <si>
    <t>NKR85-7023568</t>
  </si>
  <si>
    <t>EMS(Aug 21): EF762600057JP</t>
  </si>
  <si>
    <t>KOBE: FEB 24</t>
  </si>
  <si>
    <t>INVOICE# 5401155401011</t>
  </si>
  <si>
    <t>2013 Isuzu Elf Truck</t>
  </si>
  <si>
    <t>NMR85-7022411</t>
  </si>
  <si>
    <t>Isuzu Kobe</t>
  </si>
  <si>
    <t>DHL(Mar 04): 7203209731</t>
  </si>
  <si>
    <t>KOBE: APR 22</t>
  </si>
  <si>
    <t>INVOICE# 54030165403018</t>
  </si>
  <si>
    <t>2013 Toyota Dyna Truck</t>
  </si>
  <si>
    <t>XZU605-0004253</t>
  </si>
  <si>
    <t>LUM Fukuka</t>
  </si>
  <si>
    <t>DHL(May 08): 1624317715</t>
  </si>
  <si>
    <t>KOBE: MAY 16</t>
  </si>
  <si>
    <t>XZU605-0004566</t>
  </si>
  <si>
    <t>Updated price due to error. 5/15</t>
  </si>
  <si>
    <t xml:space="preserve">DHL(May 21): 4455573021 </t>
  </si>
  <si>
    <t>YOKO: JUN 10</t>
  </si>
  <si>
    <t>INVOICE# 5405115405005</t>
  </si>
  <si>
    <t>2013 Mitsubishi Canter</t>
  </si>
  <si>
    <t>FBA50-520668</t>
  </si>
  <si>
    <t>Yoko</t>
  </si>
  <si>
    <t>DHL(Jun 24): 2116197731</t>
  </si>
  <si>
    <t>KOBE: JUN 12</t>
  </si>
  <si>
    <t>INVOICE# 5405145405015</t>
  </si>
  <si>
    <t>2014 Mitsubishi Canter</t>
  </si>
  <si>
    <t>FBA50-521129</t>
  </si>
  <si>
    <t>KOBE: JUL 12</t>
  </si>
  <si>
    <t>INVOICE# 5406185406035</t>
  </si>
  <si>
    <t>XZC605-0005031</t>
  </si>
  <si>
    <t>USS Fukuoka</t>
  </si>
  <si>
    <t>DHL(Jul 28): 8341535834</t>
  </si>
  <si>
    <t>KISA: JUL 26</t>
  </si>
  <si>
    <t>INVOICE# 5406255406055</t>
  </si>
  <si>
    <t>2013 Toyota Toyoace</t>
  </si>
  <si>
    <t>KDY281-0008990</t>
  </si>
  <si>
    <t>DHL(Aug 04): 5741063996</t>
  </si>
  <si>
    <t>KOBE: AUG 25</t>
  </si>
  <si>
    <t>INVOICE# 5407075407013</t>
  </si>
  <si>
    <t>KDY221-8004259</t>
  </si>
  <si>
    <t>DHL(Spet 04): 1225942130</t>
  </si>
  <si>
    <t>YOKO: SEPT 10</t>
  </si>
  <si>
    <t>INVOICE# 5407305407058</t>
  </si>
  <si>
    <t>FEA50-521614</t>
  </si>
  <si>
    <t>Isuzu Tokyo</t>
  </si>
  <si>
    <t>DHL(Spet 25): 6424941272</t>
  </si>
  <si>
    <t>INVOICE# 5408045407068</t>
  </si>
  <si>
    <t>2013 Nissan Atlas</t>
  </si>
  <si>
    <t>FBA5W-520069</t>
  </si>
  <si>
    <t>YOKO: NOV 19</t>
  </si>
  <si>
    <t>INVOICE# 5409075409013</t>
  </si>
  <si>
    <t>2013 Hino Dutro</t>
  </si>
  <si>
    <t>XZC605-0004221</t>
  </si>
  <si>
    <t>DHL(Dec 02): 6674575434</t>
  </si>
  <si>
    <t>KOBE: OCT 26</t>
  </si>
  <si>
    <t>INVOICE# 5409235409051</t>
  </si>
  <si>
    <t>KDY221-8004015</t>
  </si>
  <si>
    <t>DHL(Nov 25): 8260527936</t>
  </si>
  <si>
    <t>KOBE: NOV 17</t>
  </si>
  <si>
    <t>KDY231-8012981</t>
  </si>
  <si>
    <t>XZC605-0004843</t>
  </si>
  <si>
    <t>Parts</t>
  </si>
  <si>
    <t>Toyota Emblem Stickers For 5410007</t>
  </si>
  <si>
    <t>1 Set [No Charge to Customer]</t>
  </si>
  <si>
    <t>DHL Sending Fee</t>
  </si>
  <si>
    <t>DHL(Dec 21): 9288617424</t>
  </si>
  <si>
    <t>INVOICE# 5411165411024</t>
  </si>
  <si>
    <t>FEA50-531253</t>
  </si>
  <si>
    <t>DHL(Dec 29): 4250638033</t>
  </si>
  <si>
    <t>KOBE: FEB 01</t>
  </si>
  <si>
    <t>INVOICE# 5412155412068</t>
  </si>
  <si>
    <t>2014 Toyota Dyna Truck</t>
  </si>
  <si>
    <t>KDY221-8004731</t>
  </si>
  <si>
    <t>USS Okayama</t>
  </si>
  <si>
    <t>DHL(Feb 16): 3723256600</t>
  </si>
  <si>
    <t>INVOICE# 5501135501014</t>
  </si>
  <si>
    <t>2014 Mitsubishi Canter Dump</t>
  </si>
  <si>
    <t>FBA60-530619</t>
  </si>
  <si>
    <t>KOBE: MAR 12</t>
  </si>
  <si>
    <t>INVOICE# 5501225501054</t>
  </si>
  <si>
    <t>FBA50-530259</t>
  </si>
  <si>
    <t>DHL(Mar 26): 9165575613</t>
  </si>
  <si>
    <t>YOKO: FEB 15</t>
  </si>
  <si>
    <t>XZC605-0008096</t>
  </si>
  <si>
    <t>DHL(Mar 05): 6359732153</t>
  </si>
  <si>
    <t>KOBE: MAR 21</t>
  </si>
  <si>
    <t>INVOICE# 5402015501010</t>
  </si>
  <si>
    <t>2014 Hino Dutro</t>
  </si>
  <si>
    <t>XZU640-0003745</t>
  </si>
  <si>
    <t>DHL(Apr 07): 3241827153</t>
  </si>
  <si>
    <t xml:space="preserve"> XZC605-0006912</t>
  </si>
  <si>
    <t>INVOICE# 5503245503057</t>
  </si>
  <si>
    <t>2015 Mitsubishi Canter</t>
  </si>
  <si>
    <t>SZ2F24-701355</t>
  </si>
  <si>
    <t>Orix Fukuoka</t>
  </si>
  <si>
    <t>Need to convert to say Nissan Atlas ??</t>
  </si>
  <si>
    <t>DHL(May 26): 7931874543</t>
  </si>
  <si>
    <t>KOBE: JUN 16</t>
  </si>
  <si>
    <t>INVOICE# 5504145504033</t>
  </si>
  <si>
    <t>XZC605-0007365</t>
  </si>
  <si>
    <t>2021-MAY-001</t>
  </si>
  <si>
    <t>Toyota Emblem</t>
  </si>
  <si>
    <t>2021-MAY-002</t>
  </si>
  <si>
    <t>Toyota Dyna Front Rear Sticker</t>
  </si>
  <si>
    <t>1 Set</t>
  </si>
  <si>
    <t>2021-MAY-003</t>
  </si>
  <si>
    <t>Toyota 3,000kgs Sticker</t>
  </si>
  <si>
    <t>10 Pieces</t>
  </si>
  <si>
    <t>3kgs stickers needs to send with docs.</t>
  </si>
  <si>
    <t>DHL(Jun-25): 3318376950</t>
  </si>
  <si>
    <t>Docs + Stickers</t>
  </si>
  <si>
    <t>ECL KAWA: JUN 30</t>
  </si>
  <si>
    <t>INVOICE# 550235504081</t>
  </si>
  <si>
    <t>2014 Toyota Dyna Chassis Truck</t>
  </si>
  <si>
    <t>XZU645-0001745</t>
  </si>
  <si>
    <t>DHL(Jul-19): 4404896521</t>
  </si>
  <si>
    <t>ECL KAWA: NOT YET</t>
  </si>
  <si>
    <t>INVOICE# 5505175504154</t>
  </si>
  <si>
    <t>2015 Hino Dutro</t>
  </si>
  <si>
    <t>XZU650-0006987</t>
  </si>
  <si>
    <t>JU Sapporo</t>
  </si>
  <si>
    <t>Kawa ??</t>
  </si>
  <si>
    <t>FBA20-532110</t>
  </si>
  <si>
    <t>FEA50-530534</t>
  </si>
  <si>
    <t>INVOICE# 5506025506011</t>
  </si>
  <si>
    <t>2014 Isuzu Elf Truck</t>
  </si>
  <si>
    <t>NMR85-7024763</t>
  </si>
  <si>
    <t>ECL KAWA</t>
  </si>
  <si>
    <t>WT: Always need each BL on its own.</t>
  </si>
  <si>
    <t>MAKE SURE NO HINO WORDS ARE VISIBLE ANYWHERE IN &amp; OUTSIDE OF TRUCK</t>
  </si>
  <si>
    <t>Received, BTM</t>
  </si>
  <si>
    <t>Nov-23-2017</t>
  </si>
  <si>
    <t>Apr-10-2018</t>
  </si>
  <si>
    <t>May-17-2019</t>
  </si>
  <si>
    <t>Jan-17-2020</t>
  </si>
  <si>
    <t>Mar-19-2020</t>
  </si>
  <si>
    <t>Apr-15-2020</t>
    <phoneticPr fontId="124"/>
  </si>
  <si>
    <t>May-13-2020</t>
  </si>
  <si>
    <t>Jun-05-2020</t>
  </si>
  <si>
    <t>Jun-29-2020</t>
  </si>
  <si>
    <t>Jul-09-2020</t>
  </si>
  <si>
    <t>Aug-14-2020</t>
  </si>
  <si>
    <t>Sept-10-2020</t>
  </si>
  <si>
    <t>Oct-05-2020</t>
  </si>
  <si>
    <t>Oct-29-2020</t>
  </si>
  <si>
    <t>Nov-18-2020</t>
  </si>
  <si>
    <t>Dec-17-2020</t>
  </si>
  <si>
    <t>Jan-14-2021</t>
  </si>
  <si>
    <t>Jan-26-2021</t>
  </si>
  <si>
    <t>Feb-02-2021</t>
  </si>
  <si>
    <t>Feb-09-2021</t>
  </si>
  <si>
    <t>Mar-29-2021</t>
  </si>
  <si>
    <t>Apr-16-2021</t>
  </si>
  <si>
    <t>Apr-27-2021</t>
  </si>
  <si>
    <t>May-19-2021</t>
  </si>
  <si>
    <t>May-31-2021</t>
  </si>
  <si>
    <t>Jun-03-2021</t>
  </si>
  <si>
    <t xml:space="preserve">JOHN K. KARANJA </t>
  </si>
  <si>
    <t xml:space="preserve">C/O FOURWAY MOTORS LTD </t>
  </si>
  <si>
    <t>KIAMBU ROAD</t>
  </si>
  <si>
    <t>OPPOSITE TOTAL PETROL STATION</t>
  </si>
  <si>
    <t>Pan African-Business</t>
  </si>
  <si>
    <t>JOHN K.KARANJA</t>
  </si>
  <si>
    <t>Limuru Road
Muthaiga Shopping Center,
Room 13, 3rd Floor</t>
    <phoneticPr fontId="124"/>
  </si>
  <si>
    <t>+254 722 311061</t>
  </si>
  <si>
    <t>Purchase</t>
    <phoneticPr fontId="0" type="noConversion"/>
  </si>
  <si>
    <t>Work</t>
  </si>
  <si>
    <t>Price</t>
  </si>
  <si>
    <t>Ticket</t>
  </si>
  <si>
    <t>Payment</t>
    <phoneticPr fontId="0" type="noConversion"/>
  </si>
  <si>
    <t>Photo Sent</t>
  </si>
  <si>
    <t>Ship Date</t>
  </si>
  <si>
    <t>WORK TO BE DONE</t>
  </si>
  <si>
    <t>KOBE: MAR 15</t>
  </si>
  <si>
    <t>INVOICE# 5203135205017</t>
  </si>
  <si>
    <t>2012 Toyota Probox</t>
  </si>
  <si>
    <t>NCP55-0097268</t>
  </si>
  <si>
    <t>Zero Hakata</t>
  </si>
  <si>
    <t>DHL(MAR-28): 1397092944</t>
  </si>
  <si>
    <t>KISA: MAY 30</t>
  </si>
  <si>
    <t>INVOICE# 5305135303080</t>
  </si>
  <si>
    <t>2013 Toyota Ractis</t>
  </si>
  <si>
    <t>NSP120-3005501</t>
  </si>
  <si>
    <t>USS Shizuoka</t>
  </si>
  <si>
    <t>EMS(JUN-10): EF764380889JP</t>
  </si>
  <si>
    <t>SHP: KISA: AUG 31</t>
  </si>
  <si>
    <t>Inv. No: 5209045206092</t>
  </si>
  <si>
    <t>2012 Toyota Probox Van</t>
  </si>
  <si>
    <t>NCP51-0283329</t>
  </si>
  <si>
    <t>SHIP: KISA: JUN 28</t>
  </si>
  <si>
    <t>NCP51-0284146</t>
  </si>
  <si>
    <r>
      <t>K</t>
    </r>
    <r>
      <rPr>
        <sz val="10"/>
        <color theme="1"/>
        <rFont val="Arial"/>
        <family val="2"/>
      </rPr>
      <t>AMAU MOTORS UNIT SOLD TO MACHINE KENYA PAID 100% IN FULL</t>
    </r>
    <phoneticPr fontId="124"/>
  </si>
  <si>
    <t>KOBE: SEPT 14</t>
  </si>
  <si>
    <t>NCP51-0282102</t>
  </si>
  <si>
    <t>Siver</t>
  </si>
  <si>
    <t>KISA: SEPT 19</t>
  </si>
  <si>
    <t>2012 Toyota Succeed Wagon</t>
  </si>
  <si>
    <t>NCP51-0276090</t>
  </si>
  <si>
    <t>EMS(OCT-03): EF876169895JP</t>
  </si>
  <si>
    <t>INVOICE# 5311075306039</t>
  </si>
  <si>
    <t>2012 Toyota Passo</t>
  </si>
  <si>
    <t>KGC30-0128783</t>
  </si>
  <si>
    <t>AAA</t>
  </si>
  <si>
    <t>Send SD Card</t>
  </si>
  <si>
    <t>2012 Toyota Vitz</t>
  </si>
  <si>
    <t>KSP130-2049983</t>
  </si>
  <si>
    <t>EMS(Dec-19): 1961679996</t>
  </si>
  <si>
    <t>2012 Toyota Auris</t>
  </si>
  <si>
    <t>NZE181-6004859</t>
  </si>
  <si>
    <t>EMS(Jan-16): 3326896274</t>
  </si>
  <si>
    <t>INVOICE# 5311185307008</t>
  </si>
  <si>
    <t>2012 Nissan X-Trail</t>
  </si>
  <si>
    <t>NT31-242265</t>
  </si>
  <si>
    <t>DHL(Feb-27): 7186476592</t>
  </si>
  <si>
    <t>Sending Docs:</t>
  </si>
  <si>
    <t>PAUL NJUE</t>
  </si>
  <si>
    <t>MOMBASA DHL OFFICE</t>
  </si>
  <si>
    <t>MOMBASA</t>
  </si>
  <si>
    <t>KENYA</t>
  </si>
  <si>
    <t>TEL: 0723298148</t>
  </si>
  <si>
    <t>YOKO: MAR 16</t>
  </si>
  <si>
    <t>INVOICE# 5401205401027</t>
  </si>
  <si>
    <t>2013 Toyota Passo</t>
  </si>
  <si>
    <t>KGC30-0138290</t>
  </si>
  <si>
    <t>JU Niigata</t>
  </si>
  <si>
    <t>DHL(Apr-30): 1479218661</t>
  </si>
  <si>
    <t>HAKATA: MAR 16</t>
  </si>
  <si>
    <t>2001 Toyota Passo</t>
  </si>
  <si>
    <t>KGC30-0136890</t>
  </si>
  <si>
    <t>DHL(May-26): 1453381134</t>
  </si>
  <si>
    <t>2013 Mitsubishi Mirage</t>
  </si>
  <si>
    <t xml:space="preserve">A05A-0021404  </t>
  </si>
  <si>
    <t>Pearl</t>
    <phoneticPr fontId="124"/>
  </si>
  <si>
    <t>EMS(Mar-25): 2286289633</t>
  </si>
  <si>
    <t>A05A-0013962</t>
  </si>
  <si>
    <t>EMS(Jun-10): 2532053764</t>
  </si>
  <si>
    <t>Conversion</t>
  </si>
  <si>
    <t>Buy Price</t>
  </si>
  <si>
    <t>Courier</t>
  </si>
  <si>
    <t>Margin</t>
  </si>
  <si>
    <t>2020-JAN-001</t>
  </si>
  <si>
    <t>ACA38W Vanguard Right Side Headlight</t>
  </si>
  <si>
    <t>2020-JAN-002</t>
  </si>
  <si>
    <t>2020-JAN-003</t>
  </si>
  <si>
    <t>ACA38W Vanguard Left Side Headlight</t>
  </si>
  <si>
    <t>2020-JAN-004</t>
  </si>
  <si>
    <t>2020-JAN-005</t>
  </si>
  <si>
    <t xml:space="preserve">NZE161 Side Mirror with Support Mirror </t>
  </si>
  <si>
    <t>2020-JAN-006</t>
  </si>
  <si>
    <t>DEJFS Demio Right Side Headlight (1)</t>
  </si>
  <si>
    <t>2020-JAN-007</t>
  </si>
  <si>
    <t>DEJFS Demio Right Side Headlight (2)</t>
  </si>
  <si>
    <t>2020-JAN-008</t>
  </si>
  <si>
    <t>DEJFS Demio Left Side Headlight (1)</t>
  </si>
  <si>
    <t>2020-JAN-009</t>
  </si>
  <si>
    <t>DEJFS Demio Left Side Headlight (2)</t>
  </si>
  <si>
    <t>2020-JAN-010</t>
  </si>
  <si>
    <t>GRS204 Crown Tail Lamp Set</t>
  </si>
  <si>
    <t>2020-JAN-011</t>
  </si>
  <si>
    <t>RAV4 Right Side Head Lamp</t>
  </si>
  <si>
    <t>2020-JAN-012</t>
  </si>
  <si>
    <t>RAV4 Left Side Head Lamp</t>
  </si>
  <si>
    <t>2020-JAN-013</t>
  </si>
  <si>
    <t>ACA38W Vanguard Left Side Headlight (3)</t>
  </si>
  <si>
    <t>2020-JAN-014</t>
  </si>
  <si>
    <t>ACA38W Vanguard Left Side Headlight (4)</t>
  </si>
  <si>
    <t>2020-MAR-001</t>
  </si>
  <si>
    <t>CX-5 KEEFW LED Headlight Left Side</t>
  </si>
  <si>
    <t>2020-MAR-002</t>
  </si>
  <si>
    <t>CX-5 KEEFW LED Headlight Right Side</t>
  </si>
  <si>
    <t>2020-MAR-003</t>
  </si>
  <si>
    <t>2020-MAR-004</t>
  </si>
  <si>
    <t>2020-MAY-001</t>
  </si>
  <si>
    <t>Crown Tail Lens</t>
  </si>
  <si>
    <t>2020-JAN-015</t>
  </si>
  <si>
    <t>EMS: Charge 10 pieces</t>
  </si>
  <si>
    <t>EMS(JAN-27): EG692970115JP</t>
  </si>
  <si>
    <t>2020-JAN-016</t>
  </si>
  <si>
    <t>EMS: Charge 5 pieces</t>
  </si>
  <si>
    <t>EMS(JAN-27): EG692970124JP</t>
  </si>
  <si>
    <t>2020-MAR-005</t>
  </si>
  <si>
    <t>EMS: Charge 6 pieces</t>
  </si>
  <si>
    <t>2020-MAY-002</t>
  </si>
  <si>
    <t>Freight Chages For All Parts</t>
  </si>
  <si>
    <t>Freight Expert(SEPT-25): 2009067</t>
  </si>
  <si>
    <t>MOSES MWAURA WACHIRA</t>
  </si>
  <si>
    <t>P.O. BOX 889-00600</t>
  </si>
  <si>
    <t>NAIROBI</t>
  </si>
  <si>
    <t>KOBE: JUN 09</t>
  </si>
  <si>
    <t>INVOICE# 5404025404001</t>
  </si>
  <si>
    <t>K13-372116</t>
  </si>
  <si>
    <t>KCA Kyoto</t>
  </si>
  <si>
    <t>Kobe</t>
    <phoneticPr fontId="124"/>
  </si>
  <si>
    <t>Bought bad month by mistake. Actual price was 2,300usd</t>
  </si>
  <si>
    <t>DHL(Jul-31): 3281551711</t>
  </si>
  <si>
    <t>KOBE: OCT 12</t>
  </si>
  <si>
    <t>2013 Toyota Probox</t>
  </si>
  <si>
    <t>NCP55-010985</t>
  </si>
  <si>
    <t>added $300 to fob for repair. Need to add $300 in avis for repair</t>
  </si>
  <si>
    <t>DHL(Oct-28): 5982809162</t>
  </si>
  <si>
    <t>KISA: JUN 05</t>
  </si>
  <si>
    <t>2013 Mitsubishi Mirage</t>
    <phoneticPr fontId="124"/>
  </si>
  <si>
    <t>A05A-0023450</t>
    <phoneticPr fontId="124"/>
  </si>
  <si>
    <t>Black</t>
    <phoneticPr fontId="124"/>
  </si>
  <si>
    <t>Arai Bayside</t>
    <phoneticPr fontId="124"/>
  </si>
  <si>
    <t>Kisa</t>
    <phoneticPr fontId="124"/>
  </si>
  <si>
    <t>2020-JUN-001</t>
  </si>
  <si>
    <t>Demio DEJFS Headlight 1</t>
  </si>
  <si>
    <t>2020-JUN-002</t>
  </si>
  <si>
    <t>Demio DEJFS Headlight 2</t>
  </si>
  <si>
    <t>2020-SEP-001</t>
  </si>
  <si>
    <t>Packing Cost</t>
  </si>
  <si>
    <t>INVOICE# 5406085406002</t>
  </si>
  <si>
    <t>KGC30-0155960</t>
  </si>
  <si>
    <t>Pink</t>
  </si>
  <si>
    <t>DHL(Aug 18): 7613447354</t>
  </si>
  <si>
    <t>KOBE: JUL 21</t>
  </si>
  <si>
    <t>K13-719282</t>
  </si>
  <si>
    <t>DHL(Aug 05): 9147965002</t>
  </si>
  <si>
    <t>KOBE: OCT-12</t>
  </si>
  <si>
    <t>INVOICE# 540105401031</t>
  </si>
  <si>
    <t>2013 Honda Fit</t>
  </si>
  <si>
    <t>GE6-1731971</t>
  </si>
  <si>
    <t>DHL(Nov 20): 4119830083</t>
  </si>
  <si>
    <t>KISA: OCT-26</t>
  </si>
  <si>
    <t>GE6-1716782</t>
  </si>
  <si>
    <t>Zero Chubu</t>
  </si>
  <si>
    <t>INVOICE# 5410225402005</t>
  </si>
  <si>
    <t>2013 Mazda  Demio</t>
  </si>
  <si>
    <t>DE3FS-549085</t>
  </si>
  <si>
    <t>BL SURRENDED (Nov 27)</t>
  </si>
  <si>
    <t>KOBE: JAN 18</t>
  </si>
  <si>
    <t xml:space="preserve">INVOICE# 5411135408023 </t>
  </si>
  <si>
    <t>2014 Mazda CX-5</t>
  </si>
  <si>
    <t>KE2AW-126068</t>
  </si>
  <si>
    <t>Conversion 104</t>
  </si>
  <si>
    <t>2020-OCT-001</t>
  </si>
  <si>
    <t>DEJFS Demio Left Side Head Light [n445450578]</t>
  </si>
  <si>
    <t>2020-OCT-002</t>
  </si>
  <si>
    <t>DEJFS Demio Right Side Head Light [k482725329]</t>
  </si>
  <si>
    <t>2020-OCT-003</t>
  </si>
  <si>
    <t>DEJFS Demio Both Side Head Lights 1 Set [c856859148]</t>
  </si>
  <si>
    <t>2020-OCT-004</t>
  </si>
  <si>
    <t>NZE181H Auris Right Side Head Light [f452332915]</t>
  </si>
  <si>
    <t>2020-OCT-005</t>
  </si>
  <si>
    <t>NZE181H Auris Left Side Head Light [w416700998]</t>
  </si>
  <si>
    <t>2020-OCT-006</t>
  </si>
  <si>
    <t>DEJFS Demio Right Side Head Light [p782559784]</t>
  </si>
  <si>
    <t>2020-OCT-007</t>
  </si>
  <si>
    <t>GJEFP Atenza Both Side Head Lights 1 Set [l646848088]</t>
  </si>
  <si>
    <t>2020-OCT-008</t>
  </si>
  <si>
    <t>DEJFS Demio Left Side Head Light [g412917997]</t>
  </si>
  <si>
    <t>2020-OCT-009</t>
  </si>
  <si>
    <t>EMS Sending Fee Box 1 5 pcs [Demio 2 Sets+ Right Auris]</t>
  </si>
  <si>
    <t>2020-OCT-010</t>
  </si>
  <si>
    <t>EMS Sending Fee Box 2 5 pcs [Left Auris+Atenza Set+Demo Set]</t>
  </si>
  <si>
    <t xml:space="preserve">EMS(Dec-10): </t>
  </si>
  <si>
    <t>Box 1: EG692970209JP</t>
  </si>
  <si>
    <t xml:space="preserve">Box 2: EG692970212JP </t>
  </si>
  <si>
    <t>DHL(Feb 12): 4784824612</t>
  </si>
  <si>
    <t>KOBE: DEC 28</t>
  </si>
  <si>
    <t>INVOICE# 5411265411050</t>
  </si>
  <si>
    <t>2014 Toyota Succeed Wagon</t>
  </si>
  <si>
    <t>NCP165-0001039</t>
  </si>
  <si>
    <t>DHL(Feb-02): 7520146664</t>
  </si>
  <si>
    <t>INVOICE# 5412105412044</t>
  </si>
  <si>
    <t>2014 Toyota Probox</t>
  </si>
  <si>
    <t>NCP165-0002627</t>
  </si>
  <si>
    <t>DHL(Mar-30): 9076436821</t>
  </si>
  <si>
    <t>KOBE: FEB 12</t>
  </si>
  <si>
    <t>NCP165-0002768</t>
  </si>
  <si>
    <t>DHL(Apr-21): 5543220675</t>
  </si>
  <si>
    <t>NCP165-0001043</t>
  </si>
  <si>
    <t>NCP165-0003829</t>
  </si>
  <si>
    <t>TAA Hyogo</t>
  </si>
  <si>
    <t>DHL(Mar 11): 1320582325</t>
  </si>
  <si>
    <t>KAWA: JAN 18</t>
  </si>
  <si>
    <t>NCP165-0003520</t>
  </si>
  <si>
    <t>2020-DEC-001</t>
  </si>
  <si>
    <t>Auris Both Side Head Light Set [w433164160]</t>
  </si>
  <si>
    <t>2020-DEC-005</t>
  </si>
  <si>
    <t>DEJFS Demio Left Side Head Light [o408620015]</t>
  </si>
  <si>
    <t>2020-DEC-006</t>
  </si>
  <si>
    <t>DEJFS Demio Left Side Head Light [c848366860]</t>
  </si>
  <si>
    <t>2020-DEC-007</t>
  </si>
  <si>
    <t>DEJFS Demio Right Side Head Light [m370272312]</t>
  </si>
  <si>
    <t>2020-DEC-008</t>
  </si>
  <si>
    <t>DEJFS Demio Right Side Head Light [v767779481]</t>
  </si>
  <si>
    <t>2020-DEC-009</t>
  </si>
  <si>
    <t>DEJFS Demio Right Side Head Light [m458742436]</t>
  </si>
  <si>
    <t>2020-DEC-011</t>
  </si>
  <si>
    <t>Auris Right Side Head Light [t780166105]</t>
  </si>
  <si>
    <t>2021-JAN-003</t>
  </si>
  <si>
    <t>Axio Indicator Controller</t>
  </si>
  <si>
    <t>2021-JAN-005</t>
  </si>
  <si>
    <t>March AM/FM Audio</t>
  </si>
  <si>
    <t>jcb stocks</t>
  </si>
  <si>
    <t>2021-JAN-006</t>
  </si>
  <si>
    <t>AM/FM Audio</t>
  </si>
  <si>
    <t>2021-JAN-008</t>
  </si>
  <si>
    <t>Passo Indicator Lamps</t>
  </si>
  <si>
    <t>2020-DEC-012</t>
  </si>
  <si>
    <t>EMS Sending Fee Box 1 5pcs</t>
  </si>
  <si>
    <t xml:space="preserve">EMS(JAN-06): EG692970226JP </t>
  </si>
  <si>
    <t>2021-JAN-009</t>
  </si>
  <si>
    <t>EMS Sending Fee Box 2 8pcs</t>
  </si>
  <si>
    <t>EMS(JAN-18): EG781454502JP</t>
  </si>
  <si>
    <t>NOTE: CI for these parts should read $20 each headlights</t>
  </si>
  <si>
    <t>INVOICE# 5401265501050</t>
  </si>
  <si>
    <t>2015 Toyota Probox</t>
  </si>
  <si>
    <t>NCP165-0009608</t>
  </si>
  <si>
    <t>Yellow</t>
  </si>
  <si>
    <t>JFA KISA: MAR 15</t>
  </si>
  <si>
    <t>INVOICE# 5502015501103</t>
  </si>
  <si>
    <t>NCP160-0001059</t>
  </si>
  <si>
    <t>DHL(May-07): 4210107414</t>
  </si>
  <si>
    <t>2020-DEC-002</t>
  </si>
  <si>
    <t>DEJFS Demio Right Side Head Light [r394362545]</t>
  </si>
  <si>
    <t>2020-DEC-003</t>
  </si>
  <si>
    <t>DEJFS Demio Right Side Head Light [k418663074]</t>
  </si>
  <si>
    <t>2020-DEC-004</t>
  </si>
  <si>
    <t>DEJFS Demio Left Side Head Light [n430902767]</t>
  </si>
  <si>
    <t>2020-DEC-010</t>
  </si>
  <si>
    <t>DEJFS Demio Right Side Head Light [525687752]</t>
  </si>
  <si>
    <t>2021-JAN-001</t>
  </si>
  <si>
    <t>IST Tail Lens</t>
  </si>
  <si>
    <t>2021-JAN-002</t>
  </si>
  <si>
    <t>KSP90 Vitz Tail Lens</t>
  </si>
  <si>
    <t>2021-JAN-004</t>
  </si>
  <si>
    <t>Wheel Cover</t>
  </si>
  <si>
    <t>2021-JAN-007</t>
  </si>
  <si>
    <t>Dyna Power Mirror</t>
  </si>
  <si>
    <t>2021-MAR-001</t>
  </si>
  <si>
    <t>IST Right Side Tail Light</t>
  </si>
  <si>
    <t>2021-MAR-002</t>
  </si>
  <si>
    <t>Suzuki Swift ZC72S Headlights Set [k529598426]</t>
  </si>
  <si>
    <t>2021-MAR-003</t>
  </si>
  <si>
    <t>DEJFS Demio Right Side Head Light [f493517958]</t>
  </si>
  <si>
    <t>2021-MAR-004</t>
  </si>
  <si>
    <t>DEJFS Demio Right Side Head Light [530997636]</t>
  </si>
  <si>
    <t>2021-MAR-005</t>
  </si>
  <si>
    <t>DEJFS Demio Left Side Head Light [g492119497]</t>
  </si>
  <si>
    <t>2021-MAR-006</t>
  </si>
  <si>
    <t>ACA31W RAV4 Right Side Head Light [d511026531]</t>
  </si>
  <si>
    <t>2021-MAR-007</t>
  </si>
  <si>
    <t>DEJFS Demio Right Side Head Light [c890269634]</t>
  </si>
  <si>
    <t>2021-MAR-008</t>
  </si>
  <si>
    <t>ACA31W RAV4 Left Side Head Light [j686824011]</t>
  </si>
  <si>
    <t>2021-MAR-009</t>
  </si>
  <si>
    <t>ZSU60 Harrier Front Grill [x765542134]</t>
  </si>
  <si>
    <t>2021-MAR-010</t>
  </si>
  <si>
    <t>ZSU60 Harrier Front Grill [m424824663]</t>
  </si>
  <si>
    <t>2021-MAR-011</t>
  </si>
  <si>
    <t>CX-5 Right Side Head Light [w458323215]</t>
  </si>
  <si>
    <t>Conversion 105</t>
  </si>
  <si>
    <t>2021-MAR-012</t>
  </si>
  <si>
    <t>EMS Sending Fee Box 1 6pcs</t>
  </si>
  <si>
    <t>EMS(MAR-10): EG781454445JP</t>
  </si>
  <si>
    <t>2021-MAR-013</t>
  </si>
  <si>
    <t>EMS Sending Fee Box 2</t>
  </si>
  <si>
    <t>EMS(MAR-11): EG781454459JP</t>
  </si>
  <si>
    <t>2021-MAR-014</t>
  </si>
  <si>
    <t>EMS Sending Fee Box 3</t>
  </si>
  <si>
    <t>EMS(MAR-11): EG781451090JP</t>
  </si>
  <si>
    <t>2021-MAR-015</t>
  </si>
  <si>
    <t>EMS Sending Fee Box 4</t>
  </si>
  <si>
    <t>EMS(MAR-15): EG781451109JP</t>
  </si>
  <si>
    <t>ECL KAWA: JUN 10, ETA 7/6*</t>
  </si>
  <si>
    <t>INVOICE# 5502225502032</t>
  </si>
  <si>
    <t>NCP165-0002008</t>
  </si>
  <si>
    <t xml:space="preserve">DHL(Jul-00): </t>
  </si>
  <si>
    <t>CI CREATED</t>
  </si>
  <si>
    <t>ECL KAWA: MAY 11</t>
  </si>
  <si>
    <t>INVOICE# 5503035502078</t>
  </si>
  <si>
    <t>NZE161-7097694</t>
  </si>
  <si>
    <t>DHL(Jul-06): 2388103620</t>
  </si>
  <si>
    <t>KOBE: APR 14</t>
  </si>
  <si>
    <t>2014 Nissan Note</t>
  </si>
  <si>
    <t>E12-194345</t>
  </si>
  <si>
    <t>LAA Shikoku</t>
  </si>
  <si>
    <t>DHL(May-05): 4728524043</t>
  </si>
  <si>
    <t>NCP165-0004989</t>
  </si>
  <si>
    <t>USS Niigata</t>
  </si>
  <si>
    <t>DHL(May-18): 1580738132</t>
  </si>
  <si>
    <t>INVOICE# 5504125504028</t>
  </si>
  <si>
    <t>2014 Toyota Coaster</t>
  </si>
  <si>
    <t>XZB40-0054616</t>
  </si>
  <si>
    <t>Cream</t>
  </si>
  <si>
    <t>Chiba Gyouhan</t>
  </si>
  <si>
    <t>Inspection is now EAA for Kenya. Not QISJ</t>
  </si>
  <si>
    <t>Feb-20-2019</t>
  </si>
  <si>
    <t>Sept-03-2019</t>
  </si>
  <si>
    <t>Oct-01-2019</t>
  </si>
  <si>
    <t>Oct-29-2019</t>
  </si>
  <si>
    <t>Payment credited under KAMAU Motors - It will not reflect in Machine Kenya account in AVIS</t>
  </si>
  <si>
    <t>Nov-14-2019</t>
  </si>
  <si>
    <t>Nov-20-2019</t>
  </si>
  <si>
    <t>Dec-18-2019</t>
  </si>
  <si>
    <t>Jan-06-2020</t>
  </si>
  <si>
    <t>Jan-22-2020</t>
  </si>
  <si>
    <t>Jan-16-2020</t>
  </si>
  <si>
    <t>Feb-12-2020</t>
  </si>
  <si>
    <t>Feb-26-2020</t>
  </si>
  <si>
    <t>Received, BTM</t>
    <phoneticPr fontId="124"/>
  </si>
  <si>
    <t>Mar-25-2020</t>
    <phoneticPr fontId="124"/>
  </si>
  <si>
    <t>Mar-25-2020</t>
  </si>
  <si>
    <t>Apr-30-2020</t>
    <phoneticPr fontId="124"/>
  </si>
  <si>
    <t>May-26-2020</t>
  </si>
  <si>
    <t>Jun-03-2020</t>
  </si>
  <si>
    <t>Jul-29-2020</t>
  </si>
  <si>
    <t>Aug-03-2020</t>
  </si>
  <si>
    <t>Aug-18-2020</t>
  </si>
  <si>
    <t>Oct-26-2020</t>
  </si>
  <si>
    <t>Oct-28-2020</t>
  </si>
  <si>
    <t>Dec-18-2020</t>
  </si>
  <si>
    <t>Feb-12-2021</t>
  </si>
  <si>
    <t>Mar-11-2021</t>
  </si>
  <si>
    <t>Apr-15-2021</t>
  </si>
  <si>
    <t>Apr-21-2021</t>
  </si>
  <si>
    <t>Apr-26-2021</t>
  </si>
  <si>
    <t>May-06-2021</t>
  </si>
  <si>
    <t>May-17-2021</t>
  </si>
  <si>
    <t>May-24-2021</t>
  </si>
  <si>
    <t>Jul-06-2021</t>
  </si>
  <si>
    <t>MOSES WACHIRA</t>
  </si>
  <si>
    <t>+254 723 298148</t>
  </si>
  <si>
    <t>EMS:</t>
  </si>
  <si>
    <t>CBA BANK</t>
  </si>
  <si>
    <t>KIRINYAGA ROAD</t>
  </si>
  <si>
    <t>SHOP NO. F3</t>
  </si>
  <si>
    <t>Email: lismosupplies@rocketmail.com</t>
    <phoneticPr fontId="124"/>
  </si>
  <si>
    <t>Wacira Machine</t>
  </si>
  <si>
    <t>Moses Mwaura Wachira</t>
  </si>
  <si>
    <t>DHL International Life House</t>
  </si>
  <si>
    <t xml:space="preserve"> +254 723 298148</t>
  </si>
  <si>
    <t>C&amp;F</t>
  </si>
  <si>
    <t>Shipment</t>
  </si>
  <si>
    <t>Sales date</t>
  </si>
  <si>
    <t>Paul Ngaya- Plusnyaga1@gmail.com</t>
  </si>
  <si>
    <t>Grp. 01</t>
  </si>
  <si>
    <t>Jan.19.2017</t>
  </si>
  <si>
    <t>KOBE : SHIP: FEB 18. 2017</t>
  </si>
  <si>
    <t xml:space="preserve">Inv.no 5101195011012 </t>
  </si>
  <si>
    <t>2010 Toyota Noah</t>
  </si>
  <si>
    <t>ZRR70-0276986</t>
  </si>
  <si>
    <t>01-11-2016</t>
  </si>
  <si>
    <t>Taa Kyushu</t>
  </si>
  <si>
    <t>March 08,2017</t>
  </si>
  <si>
    <t>Inv.No: 5101115101003</t>
  </si>
  <si>
    <t>2010 Toyota Land Cruiser Prado</t>
  </si>
  <si>
    <t>TRJ150-0005960</t>
  </si>
  <si>
    <t>Prl</t>
  </si>
  <si>
    <t>11-01-2017</t>
  </si>
  <si>
    <t>Payment received Jan.24.2017</t>
  </si>
  <si>
    <t>Payment received Mar. 08,2017</t>
  </si>
  <si>
    <t>REF# ITT900/65785 ( 13,100 $= Grp.01 $11,100+Grp.02 $ 2000)</t>
  </si>
  <si>
    <t>Grp. 02</t>
  </si>
  <si>
    <t>Nov.10 ,2016</t>
  </si>
  <si>
    <t>KOBE : SHIP: FEB. 26,2017</t>
  </si>
  <si>
    <t>Inv. No   5011105011025</t>
  </si>
  <si>
    <t>2010 Mazda Axela</t>
  </si>
  <si>
    <t>BL5FW-109387</t>
  </si>
  <si>
    <t>03-11-2016</t>
  </si>
  <si>
    <t>Mar.31,2017</t>
  </si>
  <si>
    <t>Payment received Mar.31,2017</t>
  </si>
  <si>
    <t>REF# ITT900/66275 ( Total 12000= Grp.02 $ 2000+$10,000 Grp 03)</t>
  </si>
  <si>
    <t>Mar. 24 ,2017</t>
  </si>
  <si>
    <t>KOBE: SHIP: APR.17,2017</t>
  </si>
  <si>
    <t>Inv. No: 51030245103150</t>
  </si>
  <si>
    <t>TRJ150-0008600</t>
  </si>
  <si>
    <t>24-03-2017</t>
  </si>
  <si>
    <t>USS nagoya</t>
  </si>
  <si>
    <t>ok</t>
  </si>
  <si>
    <t>May 12,2017</t>
  </si>
  <si>
    <t>Payment received May.12,2017</t>
  </si>
  <si>
    <t>REF # ITT900/70706 ( Total 16,000$= Grp.03 $ 14,000+ Grp. 04 $ 2000 )</t>
  </si>
  <si>
    <t>May 09 ,2017</t>
  </si>
  <si>
    <t>KISA: SHIP: MAY 28 ,2017</t>
  </si>
  <si>
    <t>Inv. No: 5105095012070</t>
  </si>
  <si>
    <t>BL5FW-114020</t>
  </si>
  <si>
    <t>16-12-2016</t>
  </si>
  <si>
    <t>JU Chiba</t>
  </si>
  <si>
    <t>95/2016</t>
  </si>
  <si>
    <t>June 16 ,2017</t>
  </si>
  <si>
    <t>Payment received May.12, 2017</t>
  </si>
  <si>
    <t>Payment received June 16, 2017</t>
  </si>
  <si>
    <t>REF # ITT900/71350 ( Total $ 17,900= Grp.04 $2,650+ Grp.05 $7,400+ Grp.06 $ 7,850)</t>
  </si>
  <si>
    <t>May 18,2017</t>
  </si>
  <si>
    <t>KISA: SHIP: JUNE 13,2017</t>
  </si>
  <si>
    <t>Inv. No: 5105185101052</t>
  </si>
  <si>
    <t>BL5FW-114018</t>
  </si>
  <si>
    <t>20-01-2017</t>
  </si>
  <si>
    <t>USS Saitama</t>
  </si>
  <si>
    <t>July 27 ,2017</t>
  </si>
  <si>
    <t>BL5FP-105905</t>
  </si>
  <si>
    <t>01-02-2017</t>
  </si>
  <si>
    <t>GROUP 05 Payments: Sub Group</t>
  </si>
  <si>
    <t>Payment received May.22, 2017</t>
  </si>
  <si>
    <t>REF # ITT900/70849 ( Total $10,00= Grp. 05 Sub Group $ 3500+ Grp. 05 $6500 )</t>
  </si>
  <si>
    <t>Payment received July 27, 2017</t>
  </si>
  <si>
    <t>REF # ITT900/72136 ( Total 17,625 $ = Grp 05 $ 5700+  Grp 07 $ 11,925)</t>
  </si>
  <si>
    <t>BL5FP-103724</t>
  </si>
  <si>
    <t>14-03-2017</t>
  </si>
  <si>
    <t>BL5FP-103839</t>
  </si>
  <si>
    <t>21-03-2017</t>
  </si>
  <si>
    <t>BL5FP-104123</t>
  </si>
  <si>
    <t>16-05-2017</t>
  </si>
  <si>
    <t>REF # ITT900/70849 ( Total $10,00= Grp.05 Sub Group $ 3500+ Grp. 05 $6500 )</t>
  </si>
  <si>
    <t>Payment Received Jun. 16 ,2017</t>
  </si>
  <si>
    <t>Grp. 06</t>
  </si>
  <si>
    <t>Jun. 28, 2017</t>
  </si>
  <si>
    <t>SHIP: KISA: JUL?</t>
  </si>
  <si>
    <t>Inv. No: 5106285106147</t>
  </si>
  <si>
    <t>TRJ150-0009296</t>
  </si>
  <si>
    <t>28-06-2017</t>
  </si>
  <si>
    <t>USS Sapporo</t>
  </si>
  <si>
    <t>2010 Toyota Probox Van</t>
  </si>
  <si>
    <t>NCP55-0083272</t>
  </si>
  <si>
    <t>17-07-2017</t>
  </si>
  <si>
    <t>TAA Tohouku</t>
  </si>
  <si>
    <t>REF # ITT900/71350 ( Total $ 17900= Grp.04 $2,650+ Grp.05 $7,400+ Grp.06 $ 7,850)</t>
  </si>
  <si>
    <t>Payment Received Aug.25,2017</t>
  </si>
  <si>
    <r>
      <t xml:space="preserve">REF </t>
    </r>
    <r>
      <rPr>
        <i/>
        <sz val="10"/>
        <rFont val="Arial"/>
        <family val="2"/>
      </rPr>
      <t># ITT900/72633 ( Total 20000 $= 18,650 $ Grp.06+ 1,350$ Grp 08)</t>
    </r>
  </si>
  <si>
    <t>Grp. 07</t>
  </si>
  <si>
    <t>July 13 ,2017</t>
  </si>
  <si>
    <t>SHIP: KISA: AUG 30, 2017</t>
  </si>
  <si>
    <t>Inv. No: 5107135107098</t>
  </si>
  <si>
    <t>Oct. 03 ,2017</t>
  </si>
  <si>
    <t>NCP55-0084410</t>
  </si>
  <si>
    <t>20--07-2017</t>
  </si>
  <si>
    <t>2010 Honda Insight</t>
  </si>
  <si>
    <t>ZE2-1309070</t>
  </si>
  <si>
    <t>06-06-2017</t>
  </si>
  <si>
    <t>Honda sendai</t>
  </si>
  <si>
    <t>REF # ITT900/72136 ( Total 17,625 $ = Grp 05 $ 5700+  Grp 07 $ 2500+ Grp. 08 $ 9,425)</t>
  </si>
  <si>
    <t>payment received Oct. 02, 2017</t>
  </si>
  <si>
    <t>REF# ITT900/73423 ( Total 28,000 $= Grp.07 $ 4000+$ Grp.08 $ 24,000 )</t>
  </si>
  <si>
    <t>Grp. 08</t>
  </si>
  <si>
    <t>KOBE: SEPT 14 &amp; KISA: SEPT.16</t>
  </si>
  <si>
    <t>Inv. No: 5107275107115</t>
  </si>
  <si>
    <t>2010 Toyota Corolla Fielder</t>
  </si>
  <si>
    <t>NZE141-9156705</t>
  </si>
  <si>
    <t>25-07-2017</t>
  </si>
  <si>
    <t>Taa Kinki</t>
  </si>
  <si>
    <t>NCP55-0083327</t>
  </si>
  <si>
    <t>Taa hiroshima</t>
  </si>
  <si>
    <t>2010 Mitsubishi RVR</t>
  </si>
  <si>
    <t>GA3W-0008382</t>
  </si>
  <si>
    <t>09-08-2017</t>
  </si>
  <si>
    <t>KOBE: SHIP: SEPT. 26 ,2017</t>
  </si>
  <si>
    <t>NCP55-0082294</t>
  </si>
  <si>
    <t>Oris sendai</t>
  </si>
  <si>
    <t>3441750874 ( Oct. 12)</t>
  </si>
  <si>
    <t>GA3W-0007591</t>
  </si>
  <si>
    <t>27-07-2017</t>
  </si>
  <si>
    <t>2010 MIITSUBISHI RVR</t>
  </si>
  <si>
    <t>GA3W-0009562</t>
  </si>
  <si>
    <t>REF# ITT900/73423 ( Total 28,000 $= Grp.07 $ 4000+$ Grp.08 $ 24,025 )</t>
  </si>
  <si>
    <t>Sept.12 ,2017</t>
  </si>
  <si>
    <t>SHIP: KOBE: NOV.17,2017 and KISA: NOV.19,2017</t>
  </si>
  <si>
    <t xml:space="preserve">INV. NO:  5109125108078 </t>
  </si>
  <si>
    <t>Send</t>
  </si>
  <si>
    <t>Dec. 06 ,2017</t>
  </si>
  <si>
    <t>2010 Toyota Sienta</t>
  </si>
  <si>
    <t>NCP81-5139944</t>
  </si>
  <si>
    <t>22-08-2017</t>
  </si>
  <si>
    <t>2010 Toyota Land cruiser Prado</t>
  </si>
  <si>
    <t>TRJ150-0010673</t>
  </si>
  <si>
    <t>14-09-2014</t>
  </si>
  <si>
    <t>HAA Osaka</t>
  </si>
  <si>
    <t>2010 Isuzu ELF Truck</t>
  </si>
  <si>
    <t>NPR85-7020991</t>
  </si>
  <si>
    <t>Twin</t>
  </si>
  <si>
    <t>09-09-2017</t>
  </si>
  <si>
    <t>TRJ150-0013261</t>
  </si>
  <si>
    <t>06-10-2017</t>
  </si>
  <si>
    <t>payment received Oct. 20, 2017</t>
  </si>
  <si>
    <t>Payment received Dec.06, 2017</t>
  </si>
  <si>
    <t>Nov.16 ,2017</t>
  </si>
  <si>
    <t>SHIP: KISA: FEB.20,2018 and KOBE : FEB 17,2018</t>
  </si>
  <si>
    <t>INV. NO: 5111165111097</t>
  </si>
  <si>
    <t>March. 09,2018</t>
  </si>
  <si>
    <t>2011 Toyota Probox Van</t>
  </si>
  <si>
    <t>NCP55-0093634</t>
  </si>
  <si>
    <t>16-11-2017</t>
  </si>
  <si>
    <t>Taa Kanto</t>
  </si>
  <si>
    <t>NCP55-0093751</t>
  </si>
  <si>
    <t>Taa Chubu</t>
  </si>
  <si>
    <t>2011 Toyota Land Cruiser Prado</t>
  </si>
  <si>
    <t>TRJ150-0018998</t>
  </si>
  <si>
    <t>NCP55-0094065</t>
  </si>
  <si>
    <t>21-11-2017</t>
  </si>
  <si>
    <t xml:space="preserve">2011 Toyota Probox </t>
  </si>
  <si>
    <t>NCP55-0093528</t>
  </si>
  <si>
    <t>22-11-2017</t>
  </si>
  <si>
    <t>USS Touhoku</t>
  </si>
  <si>
    <t>NCP55-0093394</t>
  </si>
  <si>
    <t>23-11-2017</t>
  </si>
  <si>
    <t>Payment received Feb. 01,2018</t>
  </si>
  <si>
    <t>Payment received Mar. 08,2018</t>
  </si>
  <si>
    <t>REF# ITT900/76634 ( Total 25,000$= Grp. 10 18,825$+Grp.11 $6,175)</t>
  </si>
  <si>
    <t>Grp. 11</t>
  </si>
  <si>
    <t>Feb.13, 2018</t>
  </si>
  <si>
    <t>SHIP: KOBE: MAY 16, 2018</t>
  </si>
  <si>
    <t>INV. NO: 5202135202032</t>
  </si>
  <si>
    <t>June, 04, 2018</t>
  </si>
  <si>
    <t>2011/11 Toyota Land Cruiser Prado</t>
  </si>
  <si>
    <t>TRJ150-0020014</t>
  </si>
  <si>
    <t>13-02-2018</t>
  </si>
  <si>
    <t>2012/05 Toyota Land Cruiser Prado</t>
  </si>
  <si>
    <t>TRJ150-0026508</t>
  </si>
  <si>
    <t>02-03-2018</t>
  </si>
  <si>
    <t>Payment received May 07, 2018</t>
  </si>
  <si>
    <t>Payment received Jun.04, 2018</t>
  </si>
  <si>
    <t>Aug.08, 2019</t>
  </si>
  <si>
    <t>SHIP: KOBE: SEPT 14</t>
  </si>
  <si>
    <t>INV. NO: 5308085308019</t>
  </si>
  <si>
    <t>NSP130-2091538</t>
  </si>
  <si>
    <t>SHIP: KISA: SEPT 19</t>
  </si>
  <si>
    <t>2014/07 Toyota Land Cruiser Prado</t>
  </si>
  <si>
    <t>TRJ150-0048187</t>
  </si>
  <si>
    <t>TAA KANTO</t>
  </si>
  <si>
    <t>Oct.03, 2019</t>
  </si>
  <si>
    <t>SHIP: KISA NOV 21</t>
  </si>
  <si>
    <t>INVOICE# 5310035310005</t>
  </si>
  <si>
    <t>2012 Suzuki MR Wagon</t>
  </si>
  <si>
    <t>MF33S-602045</t>
  </si>
  <si>
    <t>2012 Toyota Reguis Van</t>
  </si>
  <si>
    <t>KDH201-0092030</t>
  </si>
  <si>
    <t>SHIP: KAWA NOV 21</t>
  </si>
  <si>
    <t>2012 Toyota Hiace Van</t>
  </si>
  <si>
    <t>KDH201-5010570</t>
  </si>
  <si>
    <t>SHIP: KOBE NOV 17</t>
  </si>
  <si>
    <t>2012 Suzuki Every</t>
  </si>
  <si>
    <t>DA64V-553215</t>
  </si>
  <si>
    <t>DHL(Jan-10): 9027085712</t>
  </si>
  <si>
    <t>Grp. 03</t>
  </si>
  <si>
    <t>KOBE: MAR 20</t>
  </si>
  <si>
    <t>INVOICE# 5401205401029</t>
  </si>
  <si>
    <t>KGC30-0159454</t>
  </si>
  <si>
    <t>DHL(Apr-07): 2926266824</t>
  </si>
  <si>
    <t>Grp. 04</t>
  </si>
  <si>
    <t>KAWA: JUL 29</t>
  </si>
  <si>
    <t>INVOICE# 5402065402007</t>
  </si>
  <si>
    <t>2014 Toyota Landcruiser Prado</t>
  </si>
  <si>
    <t>TRJ150-0045561</t>
  </si>
  <si>
    <t>DHL(Sept-25): 4499169706</t>
  </si>
  <si>
    <t>KAWA: MAR 16</t>
  </si>
  <si>
    <t>A05A-0015532</t>
  </si>
  <si>
    <t>Prado Original Wheels with Tires [o362991050]</t>
  </si>
  <si>
    <t>No charge</t>
  </si>
  <si>
    <t>KOBE: APR 23</t>
  </si>
  <si>
    <t>2013 Mazda CX-5</t>
  </si>
  <si>
    <t>KEEFW-107488</t>
  </si>
  <si>
    <t>DHL(May-08): 2682839191</t>
  </si>
  <si>
    <t>2013 Suzuki Mr Wagon</t>
  </si>
  <si>
    <t>MF33S-196007</t>
  </si>
  <si>
    <t>MF33S-201381</t>
  </si>
  <si>
    <t>Grp. 05</t>
  </si>
  <si>
    <t>KOBE: AUG 11</t>
  </si>
  <si>
    <t>INVOICE# 5407105407027</t>
  </si>
  <si>
    <t>2013 Toyota Vitz</t>
  </si>
  <si>
    <t>KSP130-2089663</t>
  </si>
  <si>
    <t>DHL(Oct-14): 5470281493</t>
  </si>
  <si>
    <t>KISA: OCT 10</t>
  </si>
  <si>
    <t>INVOICE# 5408195401052</t>
  </si>
  <si>
    <t>NCP55-0116698</t>
  </si>
  <si>
    <t>LUM Tokyo</t>
  </si>
  <si>
    <t>KOBE:MAR 12, ETA 4/6*</t>
  </si>
  <si>
    <t>INVOICE# 5501215501051</t>
  </si>
  <si>
    <t>Payment received ASKB</t>
  </si>
  <si>
    <t>Jan.31,2017</t>
  </si>
  <si>
    <t>REF# ITT900/65106</t>
  </si>
  <si>
    <t>Mar. 08, 2017</t>
  </si>
  <si>
    <t>Mar. 31,2017</t>
  </si>
  <si>
    <t>REF# ITT900/70706 ( Total 16,000$= Grp.03 $ 14,000+ Grp. 04 $ 2000 )</t>
  </si>
  <si>
    <t>May 22,2017</t>
  </si>
  <si>
    <t>REF# ITT900/70849 ( Total $10,00= Grp. 05 Sub Group $ 3500+ Grp. 05 $6500 )</t>
  </si>
  <si>
    <t>June 16 , 2017</t>
  </si>
  <si>
    <t>REF# ITT900/71350 ( Total $ 17,900= Grp.04 $2,650+ Grp.05 $7,400+ Grp.06 $ 7,850)</t>
  </si>
  <si>
    <t>July 27, 2017</t>
  </si>
  <si>
    <t>REF# ITT900/72136 ( Total 17,625 $ = Grp 05 $ 5700+  Grp 07 $ 2500+ Grp. 08 $ 9,425)</t>
  </si>
  <si>
    <t>Aug. 25 ,2017</t>
  </si>
  <si>
    <t>REF# ITT900/72633 ( Total 20000 $= 18,650 $ Grp.06+ 1,350$ Grp 08)</t>
  </si>
  <si>
    <t>Oct. 02 ,2017</t>
  </si>
  <si>
    <t>Oct. 20 ,2017</t>
  </si>
  <si>
    <t xml:space="preserve">REF#ITT900/73725 </t>
  </si>
  <si>
    <t>REF# ITT900/74623</t>
  </si>
  <si>
    <t>Feb.01, 2018</t>
  </si>
  <si>
    <t>REF# ITT900/75724</t>
  </si>
  <si>
    <t>Mar.08,2018</t>
  </si>
  <si>
    <t>May 07, 2018</t>
  </si>
  <si>
    <t>REF# ITT900/80660</t>
  </si>
  <si>
    <t>Jun.04,2018</t>
  </si>
  <si>
    <t>REF# ITT900/81331</t>
  </si>
  <si>
    <t>Payment received BTM</t>
  </si>
  <si>
    <t>Aug.29,2019</t>
  </si>
  <si>
    <t>REF# 5762825</t>
  </si>
  <si>
    <t>Oct.28,2019</t>
  </si>
  <si>
    <t>REF# 6147909</t>
  </si>
  <si>
    <t>Jan.10,2019</t>
  </si>
  <si>
    <t>REF# 5591133</t>
  </si>
  <si>
    <t>Feb.20,2020</t>
  </si>
  <si>
    <t>REF# 5817147</t>
  </si>
  <si>
    <t>Jul.28,2020</t>
  </si>
  <si>
    <t>REF# 5662001</t>
  </si>
  <si>
    <t>Sept.24,2020</t>
  </si>
  <si>
    <t>REF# 5963738</t>
  </si>
  <si>
    <t>Oct.13,2020</t>
  </si>
  <si>
    <t>REF# 6069412</t>
  </si>
  <si>
    <t>Yamagata Motors (K) Ltd
Wambugu And Associates</t>
  </si>
  <si>
    <t>Paul Nyaga</t>
  </si>
  <si>
    <t>Moi Avenue,
Motor Mart Building, 
1st Floor, Door No. 2
P.O. Box 86895-80100</t>
  </si>
  <si>
    <t>Mombasa</t>
  </si>
  <si>
    <t>+254-720362749</t>
  </si>
  <si>
    <t>plusnyaga1@gmail.com</t>
  </si>
  <si>
    <t>FOB</t>
    <phoneticPr fontId="125" type="noConversion"/>
  </si>
  <si>
    <t>Sales</t>
    <phoneticPr fontId="124"/>
  </si>
  <si>
    <t>Purchase</t>
    <phoneticPr fontId="125" type="noConversion"/>
  </si>
  <si>
    <t>Stock number</t>
    <phoneticPr fontId="125" type="noConversion"/>
  </si>
  <si>
    <t>Chassis Number</t>
    <phoneticPr fontId="125" type="noConversion"/>
  </si>
  <si>
    <t>JPY</t>
    <phoneticPr fontId="125" type="noConversion"/>
  </si>
  <si>
    <t>Colour</t>
    <phoneticPr fontId="124"/>
  </si>
  <si>
    <t>Auction</t>
    <phoneticPr fontId="125" type="noConversion"/>
  </si>
  <si>
    <t>Payment</t>
    <phoneticPr fontId="125" type="noConversion"/>
  </si>
  <si>
    <t>Port</t>
    <phoneticPr fontId="125" type="noConversion"/>
  </si>
  <si>
    <t>SI 
Created</t>
  </si>
  <si>
    <t>KISA: MAR 29</t>
  </si>
  <si>
    <t>INVOICE # 5412215408037</t>
  </si>
  <si>
    <t>2012 Hino Dutro High Place</t>
  </si>
  <si>
    <t>XZU600-0003411</t>
  </si>
  <si>
    <t>ECL KISA</t>
  </si>
  <si>
    <t>DHL (Apr-22): 5705975623</t>
  </si>
  <si>
    <t>KOBE: MAY 06</t>
  </si>
  <si>
    <t>2010 Isuzu Elf Truck</t>
  </si>
  <si>
    <t>NKR85-7012959</t>
  </si>
  <si>
    <t>KE KOBE</t>
  </si>
  <si>
    <t>Need cleaning certificate</t>
  </si>
  <si>
    <t>DHL (May-24): 4995612020</t>
  </si>
  <si>
    <t xml:space="preserve">NOTE: </t>
  </si>
  <si>
    <t>Nissan March must on a seperate CI w/o declaration statement for all Malta customers.</t>
  </si>
  <si>
    <t>Payment Received, SMBC</t>
  </si>
  <si>
    <t>Total Balance:</t>
    <phoneticPr fontId="124"/>
  </si>
  <si>
    <t>Landmark Motors</t>
  </si>
  <si>
    <t> </t>
  </si>
  <si>
    <t>David Falzon</t>
  </si>
  <si>
    <t>Valley Road,</t>
  </si>
  <si>
    <t>Msida</t>
  </si>
  <si>
    <t>Malta</t>
  </si>
  <si>
    <t>Zebbug</t>
  </si>
  <si>
    <t>0035699016876</t>
  </si>
  <si>
    <t> landmarkmotors.mt@gmail.com</t>
  </si>
  <si>
    <t>FOB</t>
  </si>
  <si>
    <t>Sales</t>
  </si>
  <si>
    <t>Profit</t>
  </si>
  <si>
    <t>KE KOBE: DEC 25 RORO</t>
  </si>
  <si>
    <t>INVOICE # 5412035412011</t>
  </si>
  <si>
    <t>2017 Mazda Demio</t>
  </si>
  <si>
    <t>DJ3FS-324542</t>
  </si>
  <si>
    <t>ZC83S-122630</t>
  </si>
  <si>
    <t>SAA Ham</t>
  </si>
  <si>
    <t>ZC83S-127815</t>
  </si>
  <si>
    <t>ZC83S-131893</t>
  </si>
  <si>
    <t>ZC83S-122720</t>
  </si>
  <si>
    <t>2016 Mazda Demio</t>
  </si>
  <si>
    <t>DJ3FS-141062</t>
  </si>
  <si>
    <t>man, sd</t>
  </si>
  <si>
    <t>2015 Mazda Demio</t>
  </si>
  <si>
    <t>DJ3FS-134430</t>
  </si>
  <si>
    <t>DJ3FS-154397</t>
  </si>
  <si>
    <t>2014 Mazda Demio</t>
  </si>
  <si>
    <t>DJ3FS-102367</t>
  </si>
  <si>
    <t>DJ3FS-158732</t>
  </si>
  <si>
    <t>DJ3FS-163656</t>
  </si>
  <si>
    <t>DJ3FS-109061</t>
  </si>
  <si>
    <t>man, smart</t>
  </si>
  <si>
    <t>DJ3FS-137878</t>
  </si>
  <si>
    <t>USS HAA</t>
  </si>
  <si>
    <t>DJ3FS-133921</t>
  </si>
  <si>
    <t>DJ3FS-136651</t>
  </si>
  <si>
    <t xml:space="preserve"> DJ3FS-164431</t>
  </si>
  <si>
    <t>DJ3FS-107650</t>
  </si>
  <si>
    <t>2017 Suzuki Swift</t>
  </si>
  <si>
    <t>ZC83S-111544</t>
  </si>
  <si>
    <t>Auto Server</t>
  </si>
  <si>
    <t>ECL KAWA: DEC 27 RORO</t>
  </si>
  <si>
    <t>DJ3FS-114186</t>
  </si>
  <si>
    <t>Hero</t>
  </si>
  <si>
    <t>ZC83S-119653</t>
  </si>
  <si>
    <t>Buy Price + Tax</t>
  </si>
  <si>
    <t>Quantity</t>
  </si>
  <si>
    <t>Total</t>
  </si>
  <si>
    <t>DJ3FS Demio Rear Board Used</t>
  </si>
  <si>
    <t>1 pc</t>
  </si>
  <si>
    <t>DJ3FS Demio Rear Board New</t>
  </si>
  <si>
    <t>12 pcs</t>
  </si>
  <si>
    <t>DHL (Jan-20): 2250662105</t>
  </si>
  <si>
    <t>KE KOBE: FEB 02</t>
  </si>
  <si>
    <t>INVOICE# 5412215412069</t>
  </si>
  <si>
    <t>DJ3FS-103892</t>
  </si>
  <si>
    <t>DJ3FS-163653</t>
  </si>
  <si>
    <t>man, smart key</t>
  </si>
  <si>
    <t>2015 Honda Fit</t>
  </si>
  <si>
    <t>GK3-1201446</t>
  </si>
  <si>
    <t>LUM Fukuoka</t>
  </si>
  <si>
    <t>ZC83S-112247</t>
  </si>
  <si>
    <t>SAA Hamatsu</t>
  </si>
  <si>
    <t>man</t>
  </si>
  <si>
    <t>KSP130-2217372</t>
  </si>
  <si>
    <t>GK3-1245613</t>
  </si>
  <si>
    <t>NSP130-2289375</t>
  </si>
  <si>
    <t>man, key</t>
  </si>
  <si>
    <t xml:space="preserve"> ZC83S-122188</t>
  </si>
  <si>
    <t>ECL KAWA: FEB 04</t>
  </si>
  <si>
    <t>ZC83S-133199</t>
  </si>
  <si>
    <t>KSP130-2216972</t>
  </si>
  <si>
    <t>KSP130-2192637</t>
  </si>
  <si>
    <t>KSP130-2203480</t>
  </si>
  <si>
    <t>KSP130-2204946</t>
  </si>
  <si>
    <t>man, key, cd rom</t>
  </si>
  <si>
    <t>2014 Honda Fit</t>
  </si>
  <si>
    <t>GE6-1753296</t>
  </si>
  <si>
    <t>DHL (Mar-02): 9670329653</t>
  </si>
  <si>
    <t>KE KOBE: FEB 16</t>
  </si>
  <si>
    <t>INVOICE# 5501215501043</t>
  </si>
  <si>
    <t>2015 Toyota Passo</t>
  </si>
  <si>
    <t>KGC30-0243166</t>
  </si>
  <si>
    <t>DHL (Mar-17): 5067137434</t>
  </si>
  <si>
    <t>ECL KAWA: FEB 26</t>
  </si>
  <si>
    <t>KGC30-0246811</t>
  </si>
  <si>
    <t>KSP130-2219597</t>
  </si>
  <si>
    <t>2015 Toyota Ractis</t>
  </si>
  <si>
    <t>NCP120-2075324</t>
  </si>
  <si>
    <t>JU Saitama</t>
  </si>
  <si>
    <t>DJ3FS-134072</t>
  </si>
  <si>
    <t>ZC83S-122526</t>
  </si>
  <si>
    <t>JU Shizuokuka</t>
  </si>
  <si>
    <t>GK3-1059664</t>
  </si>
  <si>
    <t>Mirive Saitama</t>
  </si>
  <si>
    <t>Repairs</t>
  </si>
  <si>
    <t>Replace passenger window for GK3-1059664</t>
  </si>
  <si>
    <t>GK3-1055512</t>
  </si>
  <si>
    <t>Replace rear hatch molding for GK3-1055512</t>
  </si>
  <si>
    <t>DJ3FS-133982</t>
  </si>
  <si>
    <t>KSP130-2218936</t>
  </si>
  <si>
    <t>KSP130-2193736</t>
  </si>
  <si>
    <t>ZC72S-361087</t>
  </si>
  <si>
    <t>2016 Honda Fit</t>
  </si>
  <si>
    <t>GP5-3311813</t>
  </si>
  <si>
    <t>KSP130-2164471</t>
  </si>
  <si>
    <t>ZC83S-127333</t>
  </si>
  <si>
    <t>GP5-3042661</t>
  </si>
  <si>
    <t>GP5-3303183</t>
  </si>
  <si>
    <t>GP5-4300647</t>
  </si>
  <si>
    <t xml:space="preserve">2015 Honda Fit </t>
  </si>
  <si>
    <t>GP5-3217337</t>
  </si>
  <si>
    <t>GP5-4300626</t>
  </si>
  <si>
    <t>DJ3FS-310130</t>
  </si>
  <si>
    <t xml:space="preserve"> NCP120-2072509</t>
  </si>
  <si>
    <t>GK3-1208843</t>
  </si>
  <si>
    <t>JU Hokkaido</t>
  </si>
  <si>
    <t>GP5-3106139</t>
  </si>
  <si>
    <t>2016 Toyota Ractis</t>
  </si>
  <si>
    <t>NCP122-2003513</t>
  </si>
  <si>
    <t>KE KOBE: APR 3</t>
  </si>
  <si>
    <t>INVOICE# 5503125501037</t>
  </si>
  <si>
    <t>GK3-1014154</t>
  </si>
  <si>
    <t>Man</t>
  </si>
  <si>
    <t>KSP130-2218754</t>
  </si>
  <si>
    <t>DJ3FS-329601</t>
  </si>
  <si>
    <t>USS Hokuriku</t>
  </si>
  <si>
    <t xml:space="preserve"> DJ3FS-138402</t>
  </si>
  <si>
    <t>Nissan Oksaka</t>
  </si>
  <si>
    <t>NSP130-2256378</t>
  </si>
  <si>
    <t>DJ3FS-139408</t>
  </si>
  <si>
    <t>NSP130-2258410</t>
  </si>
  <si>
    <t>KSP130-2217930</t>
  </si>
  <si>
    <t>man, cd rom</t>
  </si>
  <si>
    <t>KSP130-2213359</t>
  </si>
  <si>
    <t>KSP130-2219775</t>
  </si>
  <si>
    <t>GP5-4303092</t>
  </si>
  <si>
    <t>Honda Kyushu</t>
  </si>
  <si>
    <t>GP5-4303587</t>
  </si>
  <si>
    <t>KSP130-2213285</t>
  </si>
  <si>
    <t>GP5-3109517</t>
  </si>
  <si>
    <t>DJ3FS-118388</t>
  </si>
  <si>
    <t>2015 Toyota Vitz</t>
  </si>
  <si>
    <t>KSP130-2136821</t>
  </si>
  <si>
    <t>USS HAA Kobe</t>
  </si>
  <si>
    <t>GP5-3087561</t>
  </si>
  <si>
    <t>Honda Nago</t>
  </si>
  <si>
    <t>DJ3FS-137379</t>
  </si>
  <si>
    <t>KSP130-2215823</t>
  </si>
  <si>
    <t>2014 Toyota Ractis</t>
  </si>
  <si>
    <t>NSP120-2044829</t>
  </si>
  <si>
    <t>DJ3FS-306298</t>
  </si>
  <si>
    <t>ECL KAWA: MAR 29</t>
  </si>
  <si>
    <t>2014 Nissan March</t>
  </si>
  <si>
    <t>K13-376444</t>
  </si>
  <si>
    <t>Replace front cowl panel for K13-376444</t>
  </si>
  <si>
    <t xml:space="preserve"> KSP130-2212470</t>
  </si>
  <si>
    <t>NSP122-2002733</t>
  </si>
  <si>
    <t>NHP10-2301119</t>
  </si>
  <si>
    <t>Don't send image #2</t>
  </si>
  <si>
    <t>DJ3FS-324527</t>
  </si>
  <si>
    <t>Wine Red</t>
  </si>
  <si>
    <t>USS JAA</t>
  </si>
  <si>
    <t>DJ3FS-118197</t>
  </si>
  <si>
    <t>NSP130-2172841</t>
  </si>
  <si>
    <t>USS Saporo</t>
  </si>
  <si>
    <t>2015 Toyota IQ</t>
  </si>
  <si>
    <t xml:space="preserve"> KGJ10-6022271</t>
  </si>
  <si>
    <t>2016 Toyota Vtiz</t>
  </si>
  <si>
    <t>KSP130-2165038</t>
  </si>
  <si>
    <t>GK3-1120787</t>
  </si>
  <si>
    <t>2014 Honda Fit Hybrid</t>
  </si>
  <si>
    <t>GP5-3053914</t>
  </si>
  <si>
    <t>DJ3FS-143224</t>
  </si>
  <si>
    <t>KSP130-2111465</t>
  </si>
  <si>
    <t>NSP130-2222232</t>
  </si>
  <si>
    <t>Demio Side Mirror RT For DJ3FS-163656</t>
  </si>
  <si>
    <t>Demio Side Mirror RT For DJ3FS</t>
  </si>
  <si>
    <t>3 pcs</t>
  </si>
  <si>
    <t>Demio Side Mirror LT For DJ3FS</t>
  </si>
  <si>
    <t>DHL Sending Fee For Demio Mirrors</t>
  </si>
  <si>
    <t>DHL (Apr-02): 1743849026</t>
  </si>
  <si>
    <t>DHL (Apr-20): 7652254153</t>
  </si>
  <si>
    <t>KE KOBE: MAY 06</t>
  </si>
  <si>
    <t>INVOICE# 5504235501098</t>
  </si>
  <si>
    <t>NCP120-2058682</t>
  </si>
  <si>
    <t>JU Hiro</t>
  </si>
  <si>
    <t>ZC83S-129488</t>
  </si>
  <si>
    <t>K13-381015</t>
  </si>
  <si>
    <t>Mirive Osaka</t>
  </si>
  <si>
    <t>NSP120-2053455</t>
  </si>
  <si>
    <t xml:space="preserve"> KSP130-2220069</t>
  </si>
  <si>
    <t>KCAA Yamaguchi</t>
  </si>
  <si>
    <t>ZC83S-129460</t>
  </si>
  <si>
    <t>KSP130-2211806</t>
  </si>
  <si>
    <t>ZC83S-129431</t>
  </si>
  <si>
    <t>NCP120-2071792</t>
  </si>
  <si>
    <t xml:space="preserve"> DJ3FS-163862</t>
  </si>
  <si>
    <t>DJ3FS-164749</t>
  </si>
  <si>
    <t>DJ3FS-313962</t>
  </si>
  <si>
    <t>NSP120-2044268</t>
  </si>
  <si>
    <t>GK3-3301999</t>
  </si>
  <si>
    <t>NHP10-2401926</t>
  </si>
  <si>
    <t>NHP10-6246254</t>
  </si>
  <si>
    <t>ZC83S-120810</t>
  </si>
  <si>
    <t>ZC72S-365081</t>
  </si>
  <si>
    <t>USS Shizuoko</t>
  </si>
  <si>
    <t>DJ3FS-140222</t>
  </si>
  <si>
    <t>Repair engine check lamp for DJ3FS-140222</t>
  </si>
  <si>
    <t>KSP130-2218509</t>
  </si>
  <si>
    <t>KSP130-2218631</t>
  </si>
  <si>
    <t>DJ3FS-302493</t>
  </si>
  <si>
    <t>DJ3FS-302442</t>
  </si>
  <si>
    <t>DJ3FS-154158</t>
  </si>
  <si>
    <t>Alloy Rims with Tires For DJ3FS-154158 [d514737885]</t>
  </si>
  <si>
    <t>2021-APR-001</t>
  </si>
  <si>
    <t>Original Suspension Used</t>
  </si>
  <si>
    <t>2021-APR-002</t>
  </si>
  <si>
    <t>Original Center Pipe Used</t>
  </si>
  <si>
    <t>2021-APR-003</t>
  </si>
  <si>
    <t>Original Rear Muffler Used</t>
  </si>
  <si>
    <t>2021-APR-004</t>
  </si>
  <si>
    <t>Rear Hatch Used</t>
  </si>
  <si>
    <t>2021-APR-005</t>
  </si>
  <si>
    <t>Air Cleaner Hose With Clip</t>
  </si>
  <si>
    <t>2021-APR-006</t>
  </si>
  <si>
    <t>Labor fee for Rear Hatch Installation</t>
  </si>
  <si>
    <t>KSP130-4009052</t>
  </si>
  <si>
    <t>DJ3FS-302518</t>
  </si>
  <si>
    <t>Bronze</t>
  </si>
  <si>
    <t>ZC83S-122824</t>
  </si>
  <si>
    <t>ECL KAWA: MAY 04</t>
  </si>
  <si>
    <t>GK3-1025233</t>
  </si>
  <si>
    <t>Honda Tokyo</t>
  </si>
  <si>
    <t>ZC83S-114183</t>
  </si>
  <si>
    <t>Arai Sendai</t>
  </si>
  <si>
    <t>ZC83S-136412</t>
  </si>
  <si>
    <t>DJ3FS-140095</t>
  </si>
  <si>
    <t>JU Tentori</t>
  </si>
  <si>
    <t>ZC83S-136070</t>
  </si>
  <si>
    <t>DJ3FS-118408</t>
  </si>
  <si>
    <t>Car Chase</t>
  </si>
  <si>
    <t>2018 Mazda Demio</t>
  </si>
  <si>
    <t>DJ3FS-509869</t>
  </si>
  <si>
    <t>DHL (May-25): 8477536664</t>
  </si>
  <si>
    <t>KE KOBE: MAY 25</t>
  </si>
  <si>
    <t>INVOICE# 5505205502035</t>
  </si>
  <si>
    <t>K13-375148</t>
  </si>
  <si>
    <t>Replace Right Side Mirror Assembly for K13-375148</t>
  </si>
  <si>
    <t>DJ3FS-304816</t>
  </si>
  <si>
    <t>DJ3FS-142659</t>
  </si>
  <si>
    <t xml:space="preserve">2017 Toyota Vitz </t>
  </si>
  <si>
    <t>NSP130-2259510</t>
  </si>
  <si>
    <t>DJ3FS-142710</t>
  </si>
  <si>
    <t>DJ3FS-116164</t>
  </si>
  <si>
    <t>DJ3FS-304783</t>
  </si>
  <si>
    <t>DJ3FS-144296</t>
  </si>
  <si>
    <t>DJ3FS-142731</t>
  </si>
  <si>
    <t>DJ3FS-144963</t>
  </si>
  <si>
    <t>DJ3FS-143712</t>
  </si>
  <si>
    <t>white</t>
  </si>
  <si>
    <t>LUM Nago</t>
  </si>
  <si>
    <t>DJ3FS-138685</t>
  </si>
  <si>
    <t>DJ3FS-142137</t>
  </si>
  <si>
    <t>GK3-1042427</t>
  </si>
  <si>
    <t>GK3-1046402</t>
  </si>
  <si>
    <t>NCP120-2063616</t>
  </si>
  <si>
    <t>Mirive Aichi</t>
  </si>
  <si>
    <t>NSP122-2003858</t>
  </si>
  <si>
    <t>NSP130-2201703</t>
  </si>
  <si>
    <t>2015 Nissan Note</t>
  </si>
  <si>
    <t>E12-428106</t>
  </si>
  <si>
    <t>Rose</t>
  </si>
  <si>
    <t>GP5-3051613</t>
  </si>
  <si>
    <t>GK3-1330286</t>
  </si>
  <si>
    <t>NSP130-2234124</t>
  </si>
  <si>
    <t>Beige</t>
  </si>
  <si>
    <t>KE KOBE: JUN 04</t>
  </si>
  <si>
    <t>NHP10-2309744</t>
  </si>
  <si>
    <t>NSP130-2161435</t>
  </si>
  <si>
    <t>K13-048381</t>
  </si>
  <si>
    <t>K13-052295</t>
  </si>
  <si>
    <t>K13-379209</t>
  </si>
  <si>
    <t>KSP130-2165467</t>
  </si>
  <si>
    <t>NSP130-2176210</t>
  </si>
  <si>
    <t>ECL KAWA: MAY 27</t>
  </si>
  <si>
    <t>DJ3FS-141108</t>
  </si>
  <si>
    <t>CAA Touhoku</t>
  </si>
  <si>
    <t>ZC83S-119585</t>
  </si>
  <si>
    <t>ZC83S-104097</t>
  </si>
  <si>
    <t>DJ3FS-114232</t>
  </si>
  <si>
    <t>DJ3FS-112370</t>
  </si>
  <si>
    <t>K13-079735</t>
  </si>
  <si>
    <t>ZC83S-129779</t>
  </si>
  <si>
    <t>JU Nago</t>
  </si>
  <si>
    <t>DJ3FS-144235</t>
  </si>
  <si>
    <t>ZC83S-126530</t>
  </si>
  <si>
    <t>DJ3FS-525669</t>
  </si>
  <si>
    <t>DJ3FS-317000</t>
  </si>
  <si>
    <t>DHL (Jun-29): 2170209451</t>
  </si>
  <si>
    <t>KE KOBE: JUL 05</t>
  </si>
  <si>
    <t>INVOICE# 5506245504111</t>
  </si>
  <si>
    <t>DJ3FS-105308</t>
  </si>
  <si>
    <t>GP5-4311628</t>
  </si>
  <si>
    <t>GP5-4311626</t>
  </si>
  <si>
    <t>GP5-4311966</t>
  </si>
  <si>
    <t>DJ3FS-110948</t>
  </si>
  <si>
    <t>K13-074513</t>
  </si>
  <si>
    <t>NSP130-2194743</t>
  </si>
  <si>
    <t>ZC83S-125272</t>
  </si>
  <si>
    <t>DJ3FS-135865</t>
  </si>
  <si>
    <t>DJ3FS-160862</t>
  </si>
  <si>
    <t>K13-076754</t>
  </si>
  <si>
    <t>DJ3FS-304637</t>
  </si>
  <si>
    <t>ZC83S-140213</t>
  </si>
  <si>
    <t>NCP120-2072174</t>
  </si>
  <si>
    <t>GP5-3219336</t>
  </si>
  <si>
    <t>GP5-3072031</t>
  </si>
  <si>
    <t>ZC83S-127691</t>
  </si>
  <si>
    <t>KSP130-2229201</t>
  </si>
  <si>
    <t>DJ3FS-116672</t>
  </si>
  <si>
    <t>NSP130-2212526</t>
  </si>
  <si>
    <t>DJ3FS-110228</t>
  </si>
  <si>
    <t>DJ3FS-114637</t>
  </si>
  <si>
    <t>2016 Toyota Passo</t>
  </si>
  <si>
    <t>KGC30-0251818</t>
  </si>
  <si>
    <t>NSP130-2160000</t>
  </si>
  <si>
    <t>NSP120-2052757</t>
  </si>
  <si>
    <t>NCP120-2076576</t>
  </si>
  <si>
    <t>ECL KAWA: JUL 01</t>
  </si>
  <si>
    <t>KSP130-2201547</t>
  </si>
  <si>
    <t>NSP120-2054218</t>
  </si>
  <si>
    <t>USS Sap</t>
  </si>
  <si>
    <t>JFA KISA: JUL 01</t>
  </si>
  <si>
    <t>ZC83S-129907</t>
  </si>
  <si>
    <t>JFA KISA</t>
  </si>
  <si>
    <t>DJ3FS-157798</t>
  </si>
  <si>
    <t>KSP130-2156311</t>
  </si>
  <si>
    <t>ZC83S-135903</t>
  </si>
  <si>
    <t>TAA Touhoku</t>
  </si>
  <si>
    <t>GP5-4311816</t>
  </si>
  <si>
    <t>GP5-3057230</t>
  </si>
  <si>
    <t>Gold ??</t>
  </si>
  <si>
    <t>DJ3FS-147351</t>
  </si>
  <si>
    <t>DJ3FS-109621</t>
  </si>
  <si>
    <t>GP5-3061041</t>
  </si>
  <si>
    <t>NCP120-2076071</t>
  </si>
  <si>
    <t>ZC83S-125722</t>
  </si>
  <si>
    <t>DJ3FS-106257</t>
  </si>
  <si>
    <t>DJ3FS-119288</t>
  </si>
  <si>
    <t>DJ3FS-309913</t>
  </si>
  <si>
    <t>DJ3FS-120163</t>
  </si>
  <si>
    <t>DHL (Jul-27): 2559582071</t>
  </si>
  <si>
    <t>ECL KAWA: JUL 25, ETA 8/26*</t>
  </si>
  <si>
    <t>NIVOICE# 5507155504085</t>
  </si>
  <si>
    <t>NSP130-2196578</t>
  </si>
  <si>
    <t>JFA KISA: JUL 25, ETA 8/26*</t>
  </si>
  <si>
    <t>NSP130-2237347</t>
  </si>
  <si>
    <t>JU Gunma</t>
  </si>
  <si>
    <t>NSP122-2004989</t>
  </si>
  <si>
    <t>NSP122-2005080</t>
  </si>
  <si>
    <t>KE KOBE: JUL 28, ETA 8/26*</t>
  </si>
  <si>
    <t>DJ3FS-122925</t>
  </si>
  <si>
    <t>Did not perform repair on windshield</t>
  </si>
  <si>
    <t>K13-375168</t>
  </si>
  <si>
    <t>NSP130-2190402</t>
  </si>
  <si>
    <t>NSP130-2179104</t>
  </si>
  <si>
    <t>Windshield replaced. No charge.</t>
  </si>
  <si>
    <t>NSP130-2188753</t>
  </si>
  <si>
    <t>DJ3FS-306240</t>
  </si>
  <si>
    <t>Navy</t>
  </si>
  <si>
    <t>GP5-3067813</t>
  </si>
  <si>
    <t>NCP120-2053247</t>
  </si>
  <si>
    <t>KE KOBE: JUL 29, ETA 8/26*</t>
  </si>
  <si>
    <t xml:space="preserve"> GP5-1211969</t>
  </si>
  <si>
    <t>GK3-3019825</t>
  </si>
  <si>
    <t>USS Noago</t>
  </si>
  <si>
    <t>DHL (Aug-00): </t>
  </si>
  <si>
    <t>KE KOBE: NOT YET</t>
  </si>
  <si>
    <t>TEMP-LIST</t>
  </si>
  <si>
    <t>DJ3FS-149782</t>
  </si>
  <si>
    <t>GP5-3307683</t>
  </si>
  <si>
    <t>GP5-3082164</t>
  </si>
  <si>
    <t>DJ3FS-102273</t>
  </si>
  <si>
    <t>GK3-3014977</t>
  </si>
  <si>
    <t>GP5-3096615</t>
  </si>
  <si>
    <t>USS Gunma</t>
  </si>
  <si>
    <t>checked to 6/2</t>
  </si>
  <si>
    <t>Confirmed Shipping RORO</t>
  </si>
  <si>
    <t>Mark all cars with 'MDL' or 'TOYOTA' on front wind screen.</t>
  </si>
  <si>
    <t>Add WT to all purchases:</t>
  </si>
  <si>
    <t>Need to check if there is SD Card. SD Card location? car or office?</t>
  </si>
  <si>
    <t>Need to check if there is spare key. Spare key location? car or office? No need to make key if missing, just need information.</t>
  </si>
  <si>
    <t>https://senda.us/jcb/page_include/vehicle_manage/img_zipper.php?web_show=1&amp;id=21155</t>
  </si>
  <si>
    <t>Payment Received, MUFG</t>
  </si>
  <si>
    <t>MDL (Used Car Sales)</t>
  </si>
  <si>
    <t>Giles Goughton</t>
  </si>
  <si>
    <t>Mdina Road,</t>
  </si>
  <si>
    <t>Zebbug, Zbg 9017,</t>
  </si>
  <si>
    <t>+356 7713 0831</t>
  </si>
  <si>
    <t>giles.houghton@toyota.com.mt</t>
  </si>
  <si>
    <t>commission is 90k</t>
  </si>
  <si>
    <t>KOBE: DEC 25, RORO</t>
  </si>
  <si>
    <t>INVOICE # 5410305410055</t>
  </si>
  <si>
    <t>2009 Toyota Hiace Van</t>
  </si>
  <si>
    <t>KDH201-0046905</t>
  </si>
  <si>
    <t>2006 Toyota Regius Van</t>
  </si>
  <si>
    <t>KDH200-0062886</t>
  </si>
  <si>
    <t>2009 Toyota Toyoace</t>
  </si>
  <si>
    <t>KDY231-8005121</t>
  </si>
  <si>
    <t>DHL (Jan-18): 2104985400</t>
  </si>
  <si>
    <t>KOBE: FEB 16</t>
  </si>
  <si>
    <t>INVOICE# 5412175411054</t>
  </si>
  <si>
    <t>2013 Daihatsu Hijet Cargo</t>
  </si>
  <si>
    <t>S321V-0199305</t>
  </si>
  <si>
    <t>2015 Toyota Regius Van</t>
  </si>
  <si>
    <t>KDH201-0185158</t>
  </si>
  <si>
    <t xml:space="preserve">AAA </t>
  </si>
  <si>
    <t>KDH201V Front Bumper For 5411056 [b520268734]</t>
  </si>
  <si>
    <t>KDH201V Rear Bumper For 5411056 [g483762355]</t>
  </si>
  <si>
    <t>2010 Toyota Hiace Van</t>
  </si>
  <si>
    <t>KDH201-0058662</t>
  </si>
  <si>
    <t>2015 Toyota Dyna</t>
  </si>
  <si>
    <t>KDY221-8005954</t>
  </si>
  <si>
    <t>JFA KISA: FEB 04</t>
  </si>
  <si>
    <t>2015 Toyota Toyoace</t>
  </si>
  <si>
    <t>KDY221-8005927</t>
  </si>
  <si>
    <t>2014 Daihatsu Hijet Cargo</t>
  </si>
  <si>
    <t>S321V-0214047</t>
  </si>
  <si>
    <t>KOBE: APR 3</t>
  </si>
  <si>
    <t>INVOICE# 5503125501009</t>
  </si>
  <si>
    <t>2006 Hino Dutro Manlift</t>
  </si>
  <si>
    <t>XZU301-1001707</t>
  </si>
  <si>
    <t>JFA KISA: MAR 29</t>
  </si>
  <si>
    <t>KDY231-8014080</t>
  </si>
  <si>
    <t>Labor Fee. Removal of red circle parts</t>
  </si>
  <si>
    <t>2013 Toyota Regiusace Van</t>
  </si>
  <si>
    <t>KDH201-0128185</t>
  </si>
  <si>
    <t>Labor Fee. Removal of Roof Rack</t>
  </si>
  <si>
    <t>Labor Fee. Removal of Wheel &amp;Tires. Lashing of Roof Rack</t>
  </si>
  <si>
    <t>DHL (Apr-22): 6569136851</t>
  </si>
  <si>
    <t>KANDA: MAY 06</t>
  </si>
  <si>
    <t>INVOICE# 5504195503075</t>
  </si>
  <si>
    <t>NKR85-7015848</t>
  </si>
  <si>
    <t>Kanda</t>
  </si>
  <si>
    <t>21394  </t>
  </si>
  <si>
    <t>2010 Hino Dutro Truck</t>
  </si>
  <si>
    <t>XZU304-1011038</t>
  </si>
  <si>
    <t>21395  </t>
  </si>
  <si>
    <t>INVOICE# 5504235502048</t>
  </si>
  <si>
    <t>KDH206-8054707</t>
  </si>
  <si>
    <t xml:space="preserve"> 2016 Toyota Hiace Van</t>
  </si>
  <si>
    <t>KDH201-5021176</t>
  </si>
  <si>
    <t>Note: Note these parts inside Hiace in shipping invoice. suspensions, muffler, rear hatch. maybe muffler as well</t>
  </si>
  <si>
    <t>2013 Hino Dutro Truck</t>
  </si>
  <si>
    <t>XZU685-0002921</t>
  </si>
  <si>
    <t>KDY231-8013820</t>
  </si>
  <si>
    <t>XZU655-0002366</t>
  </si>
  <si>
    <t>XZC710-0002223</t>
  </si>
  <si>
    <t>2010 Toyota Regiusace Van</t>
  </si>
  <si>
    <t>KDH201-5004369</t>
  </si>
  <si>
    <t>21288  </t>
  </si>
  <si>
    <t>2016 Toyota Hiace Van</t>
  </si>
  <si>
    <t>KDH206-8101079</t>
  </si>
  <si>
    <t>21418  </t>
  </si>
  <si>
    <t>2016 Toyota Regiusace Van</t>
  </si>
  <si>
    <t>KDH201-0185848</t>
  </si>
  <si>
    <t>ECL Kawa</t>
  </si>
  <si>
    <t>2017 Toyota Regiusace Van</t>
  </si>
  <si>
    <t>KDH201-0217925</t>
  </si>
  <si>
    <t>JU Kanagawa</t>
  </si>
  <si>
    <t>JFA KISA: MAY 04</t>
  </si>
  <si>
    <t>NPR85-7034072</t>
  </si>
  <si>
    <t>NHR85-7012708</t>
  </si>
  <si>
    <t>KOBE: MAY 25</t>
  </si>
  <si>
    <t>INVOICE# 5505205411054</t>
  </si>
  <si>
    <t>KDY221-8003947</t>
  </si>
  <si>
    <t>already paid</t>
  </si>
  <si>
    <t>XZU650-0003173</t>
  </si>
  <si>
    <t>2016 Toyota Dyna Truck</t>
  </si>
  <si>
    <t>XZU605-0012332</t>
  </si>
  <si>
    <t>2013 Toyota Hiace Van</t>
  </si>
  <si>
    <t>KDH206-8062033</t>
  </si>
  <si>
    <t>KDH201-5026778</t>
  </si>
  <si>
    <t>2012 Hino Dutro</t>
  </si>
  <si>
    <t>XZU605-0002403</t>
  </si>
  <si>
    <t>KOBE: JUN 04</t>
  </si>
  <si>
    <t>2012 Mazda Titan Truck</t>
  </si>
  <si>
    <t>LHR85-7003618</t>
  </si>
  <si>
    <t>NHR85-7006114</t>
  </si>
  <si>
    <t>2021-JUN-001</t>
  </si>
  <si>
    <t>Hiace Van Mirror</t>
  </si>
  <si>
    <t>2021-JUN-002</t>
  </si>
  <si>
    <t>DHL Courier Fee for Mirror</t>
  </si>
  <si>
    <t>DHL (Jul-02): 9071165961</t>
  </si>
  <si>
    <t>Docs + Goods + Mirror</t>
  </si>
  <si>
    <t>JFA KISA: JUL 02</t>
  </si>
  <si>
    <t>INVOICE# 5506245505046</t>
  </si>
  <si>
    <t>2011 Toyota Toyoace</t>
  </si>
  <si>
    <t>KDY231-8008641</t>
  </si>
  <si>
    <t>KDH201-0194450</t>
  </si>
  <si>
    <t>2013 Toyota Toyoace Truck</t>
  </si>
  <si>
    <t>KDY231-8012534</t>
  </si>
  <si>
    <t>KOBE: JUL 05</t>
  </si>
  <si>
    <t>NLR85-7015834</t>
  </si>
  <si>
    <t>2012 Toyota Dyna Truck</t>
  </si>
  <si>
    <t xml:space="preserve"> KDY231-8010486</t>
  </si>
  <si>
    <t>2008 Toyota Dyna Truck</t>
  </si>
  <si>
    <t>KDY231-8003167</t>
  </si>
  <si>
    <t>KOBE: Bought from BC</t>
  </si>
  <si>
    <t>2009 Mitsubishi Canter Mixer</t>
  </si>
  <si>
    <t>FE73D-551239</t>
  </si>
  <si>
    <t>Isuzu Kyushu</t>
  </si>
  <si>
    <t>2021-JUL-001</t>
  </si>
  <si>
    <t>2009 Mitsubishi Canter FE73D-551239</t>
  </si>
  <si>
    <t>2021-JUL-002</t>
  </si>
  <si>
    <t>VAT Shipping Charge</t>
  </si>
  <si>
    <t xml:space="preserve">possibly not able to bill in the invoice. </t>
  </si>
  <si>
    <t>Payment 7/27/2021</t>
  </si>
  <si>
    <t>INVOICE# 5507155502009</t>
  </si>
  <si>
    <t>KDH206-8030441</t>
  </si>
  <si>
    <t>2017 Toyota Reguis Van</t>
  </si>
  <si>
    <t>KDH206-8119771</t>
  </si>
  <si>
    <t>Orix Sendai</t>
  </si>
  <si>
    <t>KDH201-5026863</t>
  </si>
  <si>
    <t>KDH206-8102055</t>
  </si>
  <si>
    <t>2016 Toyota Reguis Van</t>
  </si>
  <si>
    <t>KDH206-8100438</t>
  </si>
  <si>
    <t>KOBE: JUL 28, ETA 8/26*</t>
  </si>
  <si>
    <t>KDH201-0113861</t>
  </si>
  <si>
    <t>KANDA: JUL 29, ETA 8/26*</t>
  </si>
  <si>
    <t>KDH201-0217874</t>
  </si>
  <si>
    <t>2013 Mazda Titan</t>
  </si>
  <si>
    <t>LKR85-7002151</t>
  </si>
  <si>
    <t>Temp List</t>
  </si>
  <si>
    <t>Shindaiwa Arm Roll Body</t>
  </si>
  <si>
    <t>CCA4-20B-31023585</t>
  </si>
  <si>
    <t>KANDA: NOT YET</t>
  </si>
  <si>
    <t>2016 Isuzu Elf Truck</t>
  </si>
  <si>
    <t>NPR85-7060574</t>
  </si>
  <si>
    <t>2011 Mazda Titan Truck</t>
  </si>
  <si>
    <t>LPR85-7001251</t>
  </si>
  <si>
    <t>2011 Hino Dutro Manlift</t>
  </si>
  <si>
    <t>XZU304-1012738</t>
  </si>
  <si>
    <t>NHR85-7012289</t>
  </si>
  <si>
    <t>KDH206-8117038</t>
  </si>
  <si>
    <t>KDH201-0194656</t>
  </si>
  <si>
    <t>KDH206-8048217</t>
  </si>
  <si>
    <t>Going on RORO</t>
  </si>
  <si>
    <t>Confirmed RORO</t>
  </si>
  <si>
    <t>Mark all trucks with 'MDL' or 'TOYOTA' on front wind screen.</t>
  </si>
  <si>
    <t>Michael Debono Ltd</t>
  </si>
  <si>
    <t>Michael Debono</t>
  </si>
  <si>
    <t>356-2269-4000</t>
  </si>
  <si>
    <t>SQ No: M560225
(Evergreen Contract)</t>
  </si>
  <si>
    <t>INVOICE # 5503315503045</t>
  </si>
  <si>
    <t>DJ3FS-145694</t>
  </si>
  <si>
    <t>Aluminium</t>
  </si>
  <si>
    <t>DHL (May-24): 8202427505</t>
  </si>
  <si>
    <t>INVOICE# 5507195507014</t>
  </si>
  <si>
    <t>DJ3FS-151145</t>
  </si>
  <si>
    <t>J. VENTUR LTD.</t>
  </si>
  <si>
    <t>James Grima</t>
  </si>
  <si>
    <t>Swift 49 Triq Raddett Ir-Roti Mosta
Mst 2613, Santa Margerita
Mosta, Malta</t>
  </si>
  <si>
    <t>Mosta</t>
  </si>
  <si>
    <t>356-7943-1982</t>
  </si>
  <si>
    <t>2016 Carry Over</t>
  </si>
  <si>
    <t>KOBE: MAY 24</t>
  </si>
  <si>
    <t>INVOICE # 5103295102134</t>
  </si>
  <si>
    <t>2012 Mazda Demio</t>
  </si>
  <si>
    <t>DE3FS-514321</t>
  </si>
  <si>
    <t>2011 Honda Fit GF</t>
  </si>
  <si>
    <t>GE6-1536556</t>
  </si>
  <si>
    <t>2012 Nissan March</t>
  </si>
  <si>
    <t>K13-364015</t>
  </si>
  <si>
    <t>NAA Nago</t>
  </si>
  <si>
    <t>Send SD/B-Cas card &amp; smart key</t>
  </si>
  <si>
    <t>2013 Suzuki Swift</t>
  </si>
  <si>
    <t>ZC72S-315332</t>
  </si>
  <si>
    <t>Send 1 smart key</t>
  </si>
  <si>
    <t>KISA: MAY 27</t>
  </si>
  <si>
    <t>2010 Suzuki Swift XG</t>
  </si>
  <si>
    <t>ZC11S-552338</t>
  </si>
  <si>
    <t>2010 Mazda Demio 13C</t>
  </si>
  <si>
    <t>DE3FS-287507</t>
  </si>
  <si>
    <t>Send steel key</t>
  </si>
  <si>
    <t>2011 Toyota Vitz</t>
  </si>
  <si>
    <t>KSP130-2007856</t>
  </si>
  <si>
    <t>KSP130-2084471</t>
  </si>
  <si>
    <t>Spare in car</t>
  </si>
  <si>
    <t>2011 Toyota Vitz F</t>
  </si>
  <si>
    <t>NSP130-0004336</t>
  </si>
  <si>
    <t>DHL(Jun 20) 3381022105</t>
  </si>
  <si>
    <t>DHL(Aug 28) 7515227042</t>
  </si>
  <si>
    <t>Goods Only</t>
  </si>
  <si>
    <t>Buy Price+Courier</t>
  </si>
  <si>
    <t>2017-APR-001</t>
  </si>
  <si>
    <t>Head Lamp Rubber Seal</t>
  </si>
  <si>
    <t>2017-APR-002</t>
  </si>
  <si>
    <t>Head Lamp Clip</t>
  </si>
  <si>
    <t>2017-APR-003</t>
  </si>
  <si>
    <t>Case Asm Sediment</t>
  </si>
  <si>
    <t>2017-APR-004</t>
  </si>
  <si>
    <t>Combo Switch</t>
  </si>
  <si>
    <t>2017-APR-005</t>
  </si>
  <si>
    <t>EMS Charge</t>
  </si>
  <si>
    <t>KOBE: JUL 26</t>
  </si>
  <si>
    <t>INVOICE # 51060125103160</t>
  </si>
  <si>
    <t>NSP130-2072142</t>
  </si>
  <si>
    <t>No spares.</t>
  </si>
  <si>
    <t>NSP130-2033250</t>
  </si>
  <si>
    <t>No spares. Send Navi Lock Bolt</t>
  </si>
  <si>
    <t>NSP130-2086467</t>
  </si>
  <si>
    <t>NSP130-2082527</t>
  </si>
  <si>
    <t>USSNago</t>
  </si>
  <si>
    <t>Spares in car</t>
  </si>
  <si>
    <t>Docs Only + Goods</t>
  </si>
  <si>
    <t>KOBE: SEPT 25</t>
  </si>
  <si>
    <t>INVOICE # 5107205107086</t>
  </si>
  <si>
    <t>KSP130-2035523</t>
  </si>
  <si>
    <t>2010 Toyota Vitz</t>
  </si>
  <si>
    <t>KSP90-5193659</t>
  </si>
  <si>
    <t>KGC30-0116568</t>
  </si>
  <si>
    <t>KGC30-0119482</t>
  </si>
  <si>
    <t xml:space="preserve">  NSP130-2088098</t>
  </si>
  <si>
    <t>KGC30-0109291</t>
  </si>
  <si>
    <t>Spare in car.</t>
  </si>
  <si>
    <t>KGC30-0124344</t>
  </si>
  <si>
    <t>KSP130-2102812</t>
  </si>
  <si>
    <t>KSP90-5216900</t>
  </si>
  <si>
    <t>Spares in car.Send SD and B-Cas cards</t>
  </si>
  <si>
    <t>KSP90-5211711</t>
  </si>
  <si>
    <t>KSP90-5201733</t>
  </si>
  <si>
    <t>2010 Suzuki Swift</t>
  </si>
  <si>
    <t>ZC71S-591756</t>
  </si>
  <si>
    <t>KCAA Fuku</t>
  </si>
  <si>
    <t>2010 Mazda Demio</t>
  </si>
  <si>
    <t>DE3FS-357198</t>
  </si>
  <si>
    <t>No spares. Send SD Cards</t>
  </si>
  <si>
    <t>2011 Suzuki Swift</t>
  </si>
  <si>
    <t xml:space="preserve"> ZC72S-127120</t>
  </si>
  <si>
    <t>KISA: SEPT 29</t>
  </si>
  <si>
    <t>NSP130-2083044</t>
  </si>
  <si>
    <t>K13-032012</t>
  </si>
  <si>
    <t>Spares in car.</t>
  </si>
  <si>
    <t>K13-020881</t>
  </si>
  <si>
    <t>No spares. Send steel key</t>
  </si>
  <si>
    <t>2012 Toyota Ractis</t>
  </si>
  <si>
    <t>NSP120-2034427</t>
  </si>
  <si>
    <t>TAA Toho</t>
  </si>
  <si>
    <t>Spares in car. Send steel key.</t>
  </si>
  <si>
    <t xml:space="preserve">DE3FS-529218 </t>
  </si>
  <si>
    <t>KGC30-0120530</t>
  </si>
  <si>
    <t>DE3FS-529186</t>
  </si>
  <si>
    <t>KSP90-5228148</t>
  </si>
  <si>
    <t>2010 Honda Fit</t>
  </si>
  <si>
    <t>GE6-1357072</t>
    <phoneticPr fontId="124"/>
  </si>
  <si>
    <t>L. Blue</t>
  </si>
  <si>
    <t>DHL(Oct 27) 2950853732</t>
  </si>
  <si>
    <t>KOBE: OCT 29</t>
  </si>
  <si>
    <t>INVOICE # 5109135109041</t>
  </si>
  <si>
    <t>2010 Toyota Vitz</t>
    <phoneticPr fontId="124"/>
  </si>
  <si>
    <t>KSP90-5204811</t>
    <phoneticPr fontId="124"/>
  </si>
  <si>
    <t>Pink</t>
    <phoneticPr fontId="124"/>
  </si>
  <si>
    <t>TAA Kyu</t>
    <phoneticPr fontId="124"/>
  </si>
  <si>
    <t>2012 Toyota Ractis</t>
    <phoneticPr fontId="124"/>
  </si>
  <si>
    <t>NSP120-2035475</t>
    <phoneticPr fontId="124"/>
  </si>
  <si>
    <t>Silver</t>
    <phoneticPr fontId="124"/>
  </si>
  <si>
    <t>USS Kyu</t>
    <phoneticPr fontId="124"/>
  </si>
  <si>
    <t>5109078</t>
  </si>
  <si>
    <t>KGC30-0158443</t>
  </si>
  <si>
    <t>Kyoto AA</t>
  </si>
  <si>
    <t>Spares in car. Check for damages.</t>
  </si>
  <si>
    <t>5103080</t>
  </si>
  <si>
    <t xml:space="preserve"> KSP130-2042430</t>
  </si>
  <si>
    <t>KISA: NOV 02</t>
  </si>
  <si>
    <t>2011 Toyoa Vitz</t>
  </si>
  <si>
    <t>NSP130-2035777</t>
  </si>
  <si>
    <t xml:space="preserve"> 5109079</t>
  </si>
  <si>
    <t>KGC30-0124163</t>
  </si>
  <si>
    <t>USS Toho</t>
  </si>
  <si>
    <t>Send SD Card. Customer wants to see u3.</t>
  </si>
  <si>
    <t>5109098</t>
  </si>
  <si>
    <t>KSP130-2062608</t>
  </si>
  <si>
    <t>2011 Mazda Demio</t>
    <phoneticPr fontId="124"/>
  </si>
  <si>
    <t>DE3FS-510177</t>
    <phoneticPr fontId="124"/>
  </si>
  <si>
    <t>Gray</t>
    <phoneticPr fontId="124"/>
  </si>
  <si>
    <t>JU Miyagi</t>
    <phoneticPr fontId="124"/>
  </si>
  <si>
    <t xml:space="preserve">KGC30-0164127  </t>
  </si>
  <si>
    <t>Send steel key.</t>
  </si>
  <si>
    <t>DHL(Dec-04) 5412277065</t>
  </si>
  <si>
    <t>INVOICE # 5111225109104</t>
  </si>
  <si>
    <t>5109104</t>
  </si>
  <si>
    <t>NSP120-2051684</t>
  </si>
  <si>
    <t>Send steek key, SD Card.</t>
  </si>
  <si>
    <t>5110033</t>
  </si>
  <si>
    <t>NSP130-2013312</t>
  </si>
  <si>
    <t>JU Nara</t>
  </si>
  <si>
    <t>5110050</t>
  </si>
  <si>
    <t>2011 Mazda Demio</t>
  </si>
  <si>
    <t xml:space="preserve">DE3FS-361816 </t>
  </si>
  <si>
    <t>5110053</t>
  </si>
  <si>
    <t xml:space="preserve">K13-359129 </t>
  </si>
  <si>
    <t>HAA Kobe</t>
  </si>
  <si>
    <t xml:space="preserve"> Send smart key.</t>
  </si>
  <si>
    <t>5110055</t>
  </si>
  <si>
    <t>KGC30-0128271</t>
  </si>
  <si>
    <t>DE3FS-516110</t>
  </si>
  <si>
    <t>DE3FS-537282</t>
  </si>
  <si>
    <t>K13-038555</t>
  </si>
  <si>
    <t>USS Kyush</t>
  </si>
  <si>
    <t>DHL(Dec-18) 6930515734</t>
  </si>
  <si>
    <t>KISA: FEB 02</t>
  </si>
  <si>
    <t>ZC72S-230477</t>
  </si>
  <si>
    <t>JAA Auc</t>
  </si>
  <si>
    <t>DE3FS-376223</t>
  </si>
  <si>
    <t>DE3FS-374413</t>
  </si>
  <si>
    <t xml:space="preserve"> DE3FS-567754</t>
  </si>
  <si>
    <t>5111083</t>
  </si>
  <si>
    <t>DE3FS-379375</t>
  </si>
  <si>
    <t>JU Ibaraki</t>
  </si>
  <si>
    <t>No Spares</t>
  </si>
  <si>
    <t>5111087</t>
  </si>
  <si>
    <t>DE3FS-379301</t>
  </si>
  <si>
    <t>KSP90-5222772</t>
  </si>
  <si>
    <t>KSP90-5225244</t>
  </si>
  <si>
    <t>5111214</t>
  </si>
  <si>
    <t>KSP90-5224028</t>
  </si>
  <si>
    <t>5112007</t>
  </si>
  <si>
    <t>2011 Mazda Demo</t>
  </si>
  <si>
    <t>DE3FS-363430</t>
  </si>
  <si>
    <t>Honda Sendai</t>
  </si>
  <si>
    <t>DHL(Feb-13) 4144582444</t>
  </si>
  <si>
    <t>KOBE: MAR 30</t>
  </si>
  <si>
    <t>INVOICE # 5112125112041</t>
  </si>
  <si>
    <t>KSP90-5196378</t>
    <phoneticPr fontId="124"/>
  </si>
  <si>
    <t>CAA Chubu</t>
    <phoneticPr fontId="124"/>
  </si>
  <si>
    <t>SendSD Card.</t>
  </si>
  <si>
    <t>DHL(Apr-25) 6673770950</t>
  </si>
  <si>
    <t>Docs + SD Card</t>
  </si>
  <si>
    <t>KSP90-5189809</t>
  </si>
  <si>
    <t>JU Sapp</t>
  </si>
  <si>
    <t>DE3FS-537604</t>
  </si>
  <si>
    <t>AucNet</t>
  </si>
  <si>
    <t>KOBE: JUL 18 [CONTAINER]</t>
  </si>
  <si>
    <t>INVOICE # 5204265204066</t>
  </si>
  <si>
    <t>NHR85-7005969</t>
  </si>
  <si>
    <t>2009 Mazda Titan Truck</t>
  </si>
  <si>
    <t>LHR85-7001247</t>
  </si>
  <si>
    <t>No spares. Check power mirror - why is it broken ? can we fix for cheap ?</t>
  </si>
  <si>
    <t>XZU538-0001885</t>
  </si>
  <si>
    <t>DHL(Aug-23) 1269733640</t>
  </si>
  <si>
    <t>MAY-2018-01</t>
  </si>
  <si>
    <t>Air Compressor</t>
  </si>
  <si>
    <t>MAY-2018-02</t>
  </si>
  <si>
    <t>EMS(May-09): EG644279660JP</t>
  </si>
  <si>
    <t>MAY-2018-03</t>
  </si>
  <si>
    <t>A/C Compressor</t>
  </si>
  <si>
    <t>KOBE: OCT 3</t>
  </si>
  <si>
    <t>INVOICE # 5207185206069</t>
  </si>
  <si>
    <t>DE3FS-572943</t>
  </si>
  <si>
    <t>DE3FS-572906</t>
  </si>
  <si>
    <t xml:space="preserve"> DE3FS-572440</t>
  </si>
  <si>
    <t>K13-042507</t>
  </si>
  <si>
    <t>K13-042474</t>
  </si>
  <si>
    <t>KISA: SEPT 27</t>
  </si>
  <si>
    <t>2013 Mazda Demio</t>
  </si>
  <si>
    <t xml:space="preserve"> DE3FS-553624</t>
  </si>
  <si>
    <t>KGC30-0122624</t>
  </si>
  <si>
    <t>Send Smart key.</t>
  </si>
  <si>
    <t>K13-041986</t>
  </si>
  <si>
    <t xml:space="preserve"> K13-057158</t>
  </si>
  <si>
    <t>KGC30-0152537</t>
  </si>
  <si>
    <t>DHL(Oct-25) 5522651396</t>
  </si>
  <si>
    <t>KOBE: OCT 31</t>
  </si>
  <si>
    <t>INVOICE # 5209195202067</t>
  </si>
  <si>
    <t>NSP120-2038127</t>
  </si>
  <si>
    <t xml:space="preserve"> KGC30-0153091</t>
  </si>
  <si>
    <t>GE6-1741060</t>
  </si>
  <si>
    <t xml:space="preserve"> KGC30-0157832</t>
  </si>
  <si>
    <t>2013 Toyota passo</t>
  </si>
  <si>
    <t>KGC30-0155469</t>
  </si>
  <si>
    <t xml:space="preserve"> KGC30-0158051</t>
  </si>
  <si>
    <t>DHL(Dec-03) 2622467820</t>
  </si>
  <si>
    <t>KAWA: NOV 3</t>
  </si>
  <si>
    <t>K13-042291</t>
  </si>
  <si>
    <t>NHR85-7007077</t>
  </si>
  <si>
    <t>KAWA: DEC 01</t>
  </si>
  <si>
    <t>K13-039999</t>
  </si>
  <si>
    <t>DHL(Dec-13) 7182340045</t>
  </si>
  <si>
    <t>KE KOBE: DEC 24</t>
  </si>
  <si>
    <t>INVOICE# 5211265209073</t>
  </si>
  <si>
    <t>KGC30-0161485</t>
  </si>
  <si>
    <t>KGC30-0114156</t>
  </si>
  <si>
    <t>USSR Nago</t>
  </si>
  <si>
    <t>Send Smart key</t>
  </si>
  <si>
    <t>DHL(Jan-28) 1172857840</t>
  </si>
  <si>
    <t>KE KOBE: FEB 06</t>
  </si>
  <si>
    <t>2011 Mazda Titan</t>
  </si>
  <si>
    <t>LHR85-7002770</t>
  </si>
  <si>
    <t>DHL(Mar-05) 2863307101</t>
  </si>
  <si>
    <t>KE KOBE: MAR 26</t>
  </si>
  <si>
    <t>INVOICE# 5303065302079</t>
  </si>
  <si>
    <t>DE3FS-515817</t>
  </si>
  <si>
    <t>check repairs, check eg mt ac ps pw</t>
  </si>
  <si>
    <t>KSP130-2105335</t>
  </si>
  <si>
    <t>KSP130-2105649</t>
  </si>
  <si>
    <t>DHL(Apr-23): 7716079092</t>
  </si>
  <si>
    <t>ECL KAWA: MAY 09</t>
  </si>
  <si>
    <t>INVOICE# 5303185303016</t>
  </si>
  <si>
    <t>KSP130-2098524</t>
  </si>
  <si>
    <t>check jikou eg mt ac ps pw etc</t>
  </si>
  <si>
    <t>DE3FS-549157</t>
  </si>
  <si>
    <t>DE3FS-537383</t>
  </si>
  <si>
    <t>KOBE: MAY 11</t>
  </si>
  <si>
    <t>XZU605-0006268</t>
  </si>
  <si>
    <t>DHL(Jun-05): 4630049340</t>
  </si>
  <si>
    <t>KE KOBE: JUN 01</t>
  </si>
  <si>
    <t>INVOICE# 5304255303028</t>
  </si>
  <si>
    <t>2014 Toyota Passo</t>
  </si>
  <si>
    <t>KGC30-0168371</t>
  </si>
  <si>
    <t>KSP130-2139020</t>
  </si>
  <si>
    <t>Check for repairs.</t>
  </si>
  <si>
    <t>DE3FS-571372</t>
  </si>
  <si>
    <t>DE3FS-567719</t>
  </si>
  <si>
    <t>DE3FS-567422</t>
  </si>
  <si>
    <t>2010 Toyota Dyna Truck</t>
  </si>
  <si>
    <t>KDY231-8007072</t>
  </si>
  <si>
    <t>DE3FS-567973</t>
  </si>
  <si>
    <t>Orix</t>
  </si>
  <si>
    <t>ECL KAWA: MAY 29</t>
  </si>
  <si>
    <t>2012 Honda Fit</t>
  </si>
  <si>
    <t>GE6-3205089</t>
  </si>
  <si>
    <t>Send Steel key</t>
  </si>
  <si>
    <t>DE3FS-518460</t>
  </si>
  <si>
    <t>NSP130-2151311</t>
  </si>
  <si>
    <t xml:space="preserve"> KSP130-2137828</t>
  </si>
  <si>
    <t>NSP130-2154809</t>
  </si>
  <si>
    <t>DE3FS-567596</t>
  </si>
  <si>
    <t>DHL(Jun-28): 7695095310</t>
  </si>
  <si>
    <t>ECL KAWA: AUG 03</t>
  </si>
  <si>
    <t>INVOICE#  50305305303095</t>
  </si>
  <si>
    <t>DE3FS-568391</t>
  </si>
  <si>
    <t>KE KOBE: AUG 05</t>
  </si>
  <si>
    <t>GE6-1751487</t>
  </si>
  <si>
    <t>DE3FS-571883</t>
  </si>
  <si>
    <t>DE3FS-570811</t>
  </si>
  <si>
    <t>NOAA Osaka</t>
  </si>
  <si>
    <t>DHL(Aug-29): 5741325553</t>
  </si>
  <si>
    <t>YOKO: NOV 09</t>
  </si>
  <si>
    <t>INVOICE# 530275309022</t>
  </si>
  <si>
    <t>2011 Isuzu Elf Truck</t>
  </si>
  <si>
    <t>NKR85-7018217</t>
  </si>
  <si>
    <t>Send caution plate sticker</t>
  </si>
  <si>
    <t>OCT-2019-001</t>
  </si>
  <si>
    <t>Caution Plate Sticker</t>
  </si>
  <si>
    <t>1pc</t>
  </si>
  <si>
    <t>Replacement</t>
  </si>
  <si>
    <t>DHL(Nov-26): 1018191963</t>
  </si>
  <si>
    <t>Docs + Caution Plate Sticker</t>
  </si>
  <si>
    <t>KE KOBE: NOV 27</t>
  </si>
  <si>
    <t>INVOICE# 5311115310071</t>
  </si>
  <si>
    <t>2012 Suzuki Swift</t>
  </si>
  <si>
    <t>ZC72S-213049</t>
  </si>
  <si>
    <t>KSP130-2126985</t>
  </si>
  <si>
    <t>NSP130-2185140</t>
  </si>
  <si>
    <t>Send Smart Key</t>
  </si>
  <si>
    <t>KANDA: NOV 26</t>
  </si>
  <si>
    <t>NHR85-7008948</t>
  </si>
  <si>
    <t>DHL(Dec-23): 1845515744</t>
  </si>
  <si>
    <t xml:space="preserve">INVOICE# 5312125312011 </t>
  </si>
  <si>
    <t>GE6-1716563</t>
  </si>
  <si>
    <t>Honda Kansai</t>
  </si>
  <si>
    <t>Have smart, starter knob.</t>
  </si>
  <si>
    <t>GE6-1718696</t>
  </si>
  <si>
    <t>K13-051906</t>
  </si>
  <si>
    <t>KGC30-0202528</t>
  </si>
  <si>
    <t>JFA KISA: FEB 07</t>
  </si>
  <si>
    <t>KSP130-2092460</t>
  </si>
  <si>
    <t>KSP130-2132666</t>
  </si>
  <si>
    <t>DHL(Mar-05): 9789478952</t>
  </si>
  <si>
    <t xml:space="preserve">INVOICE# 5401095312038  </t>
  </si>
  <si>
    <t>KSP130-2097880</t>
  </si>
  <si>
    <t>NHR85-7008946</t>
  </si>
  <si>
    <t>KGC30-0208696</t>
  </si>
  <si>
    <t>Send Navi Look Mark sheet</t>
  </si>
  <si>
    <t>KE KOBE: MAR 03</t>
  </si>
  <si>
    <t>INVOICE# 5402135401053</t>
  </si>
  <si>
    <t>KGC30-0203246</t>
  </si>
  <si>
    <t>KDY221-8005080</t>
  </si>
  <si>
    <t>KGC30-0208083</t>
  </si>
  <si>
    <t>Send SD Card. pls check gaiso iro ase carefully and polish it</t>
  </si>
  <si>
    <t>KSP130-2133673</t>
  </si>
  <si>
    <t>pls check B3 and send photo to Amit.</t>
  </si>
  <si>
    <t>NSP130-2175346</t>
  </si>
  <si>
    <t>DHL (Mar-26): 4886050503</t>
    <phoneticPr fontId="124"/>
  </si>
  <si>
    <t>KE KOBE: APR 4</t>
  </si>
  <si>
    <t>INVOICE# 5402255402047</t>
  </si>
  <si>
    <t>2012 Toyota Toyoace</t>
  </si>
  <si>
    <t>KDY221-8002712</t>
  </si>
  <si>
    <t>2011 Nissan Atlas Truck</t>
  </si>
  <si>
    <t>APR75-7000205</t>
  </si>
  <si>
    <t>NSP120-2050170</t>
  </si>
  <si>
    <t>DEJFS-170888</t>
  </si>
  <si>
    <t>NSP120-2049422</t>
  </si>
  <si>
    <t>DE3FS-562588</t>
  </si>
  <si>
    <t>KISA: APR 6</t>
  </si>
  <si>
    <t>2012 Hino Dutro Dump</t>
  </si>
  <si>
    <t>XZU600-0002366</t>
  </si>
  <si>
    <t>ZC72S-370162</t>
  </si>
  <si>
    <t>KSP130-2135577</t>
  </si>
  <si>
    <t>K13-053336</t>
  </si>
  <si>
    <t>GE6-1751570</t>
  </si>
  <si>
    <t>DHL (Apr-22): 3643909286</t>
  </si>
  <si>
    <t>KE KOBE: MAY 02</t>
  </si>
  <si>
    <t>INVOICE# 5404235404014</t>
  </si>
  <si>
    <t>2012 Isuzu ELF</t>
    <phoneticPr fontId="124"/>
  </si>
  <si>
    <t>NHR85-7010001</t>
    <phoneticPr fontId="124"/>
  </si>
  <si>
    <t>Arai Oyama</t>
    <phoneticPr fontId="124"/>
  </si>
  <si>
    <t>DHL (Jun-04): 8527243535</t>
  </si>
  <si>
    <t>KOBE: MAY 31</t>
  </si>
  <si>
    <t>INVOICE# 5404285404018</t>
  </si>
  <si>
    <t>2015 Suzuki Swift</t>
  </si>
  <si>
    <t>ZC72S-338299</t>
  </si>
  <si>
    <t>DJ3FS-109878</t>
  </si>
  <si>
    <t>DE3FS-573361</t>
  </si>
  <si>
    <t>DE3FS-562249</t>
  </si>
  <si>
    <t>ZC83S-116728</t>
  </si>
  <si>
    <t>NSP130-2170636</t>
  </si>
  <si>
    <t>NSP130-2172198</t>
  </si>
  <si>
    <t>GK3-3212453</t>
  </si>
  <si>
    <t>DHL (Jul-02): 8548148766</t>
  </si>
  <si>
    <t>KE KOBE: JUN 27</t>
  </si>
  <si>
    <t>NHR85-7010429</t>
  </si>
  <si>
    <t>KDY221-8004597</t>
  </si>
  <si>
    <t>have sd card</t>
  </si>
  <si>
    <t>JFA KISA: JUN 30</t>
  </si>
  <si>
    <t>XZU700-0001484</t>
  </si>
  <si>
    <t>XZU304-1011106</t>
  </si>
  <si>
    <t>DJ3FS-324998</t>
  </si>
  <si>
    <t>DJ3FS-117197</t>
  </si>
  <si>
    <t>DEJFS-173389</t>
  </si>
  <si>
    <t>NSP130-2202207</t>
  </si>
  <si>
    <t>KANDA: JUN 28</t>
  </si>
  <si>
    <t>NJR85-7022237</t>
  </si>
  <si>
    <t>DHL (Jul-28): 8341497743</t>
  </si>
  <si>
    <t>ECL KAWA: Aug 29</t>
  </si>
  <si>
    <t>INVOICE# 5406115405045</t>
  </si>
  <si>
    <t>GK3-1115063</t>
  </si>
  <si>
    <t>Mazda Demio Tail Light Left</t>
  </si>
  <si>
    <t>DHL (Oct-01): 5480811070</t>
  </si>
  <si>
    <t>INVOICE# 5412075412020</t>
  </si>
  <si>
    <t>DJ3FS-137663</t>
  </si>
  <si>
    <t>2006 Isuzu Elf Truck</t>
  </si>
  <si>
    <t>NKR81-7037666</t>
  </si>
  <si>
    <t>XZU404-1003001</t>
  </si>
  <si>
    <t>2011 Toyota Dyna Truck</t>
  </si>
  <si>
    <t>KDY231-8007849</t>
  </si>
  <si>
    <t>DHL (Mar-17): 5067258125</t>
  </si>
  <si>
    <t>JFA KISA: FEB 26</t>
  </si>
  <si>
    <t>2010 Toyota Toyoace</t>
  </si>
  <si>
    <t>KDY221-8001644</t>
  </si>
  <si>
    <t>K13-054839</t>
  </si>
  <si>
    <t>KANDA: FEB 01</t>
  </si>
  <si>
    <t>XZU700-0001074</t>
  </si>
  <si>
    <t>DHL (Mar-01): 7337449560</t>
  </si>
  <si>
    <t>KANDA: FEB 16</t>
  </si>
  <si>
    <t>2015 Isuzu Elf Truck</t>
  </si>
  <si>
    <t>NNR85-7002849</t>
  </si>
  <si>
    <t>KANDA</t>
  </si>
  <si>
    <t>INVOICE# 5502245502023</t>
  </si>
  <si>
    <t>ZC83S-128217</t>
  </si>
  <si>
    <t>K13-061226</t>
  </si>
  <si>
    <t>NPS Tochigi</t>
  </si>
  <si>
    <t>KSP130-2217284</t>
  </si>
  <si>
    <t>GK3-1051669</t>
  </si>
  <si>
    <t>GK3-3302464</t>
  </si>
  <si>
    <t>DHL (Apr-13): 7202237663</t>
  </si>
  <si>
    <t>KGC30-0249280</t>
  </si>
  <si>
    <t>DJ3FS-144670</t>
  </si>
  <si>
    <t>Navy Blue</t>
  </si>
  <si>
    <t>DJ3FS-144429</t>
  </si>
  <si>
    <t>DJ3FS-147014</t>
  </si>
  <si>
    <t>DHL (Jun-11): 6694352932</t>
  </si>
  <si>
    <t>ECL KISA: JUL 28, ETA 8/26</t>
  </si>
  <si>
    <t>INVOICE# 5506285506092</t>
  </si>
  <si>
    <t>2014 Mazda Titan</t>
  </si>
  <si>
    <t>LHR85-7005246</t>
  </si>
  <si>
    <t>KOBE: JUL 29, ETA 8/26*</t>
  </si>
  <si>
    <t>2017 Isuzu Elf Truck</t>
  </si>
  <si>
    <t>NLR85-7028073</t>
  </si>
  <si>
    <t>GK3-3204294</t>
  </si>
  <si>
    <t>NSP130-2238284</t>
  </si>
  <si>
    <t>No</t>
  </si>
  <si>
    <t>NSP130-2227628</t>
  </si>
  <si>
    <t xml:space="preserve"> NSP130-2237182</t>
  </si>
  <si>
    <t>TAA Minamikyu</t>
  </si>
  <si>
    <t>KGC30-0215770</t>
  </si>
  <si>
    <t>NSP130-2202792</t>
  </si>
  <si>
    <t>2016 Mazda Titan</t>
  </si>
  <si>
    <t>LHR85-7006478</t>
  </si>
  <si>
    <t>Hook Cover Silver For DJ3FS Model</t>
  </si>
  <si>
    <t>Hook Cover Blue For DJ3FS Model</t>
  </si>
  <si>
    <t>Send with Docs</t>
  </si>
  <si>
    <t>Payment Received, BTM</t>
  </si>
  <si>
    <t>Claim for 5102083</t>
    <phoneticPr fontId="124"/>
  </si>
  <si>
    <t>Claim for 5101097</t>
    <phoneticPr fontId="124"/>
  </si>
  <si>
    <t>Claim, 5110106</t>
    <phoneticPr fontId="124"/>
  </si>
  <si>
    <t>Eucharist Mercieca Auto LTD</t>
  </si>
  <si>
    <t>Joseph Mercieca</t>
  </si>
  <si>
    <t>Mgarr Road,
Victoria Gozo,
Malta 9011</t>
  </si>
  <si>
    <t>Victoria Gozo</t>
  </si>
  <si>
    <t>Malta 9011</t>
  </si>
  <si>
    <t>356-99496025</t>
  </si>
  <si>
    <t>356-21559977,
356-21565610</t>
  </si>
  <si>
    <t>emauto@go.net.mt,
zzw30@nextgen.net,
mt,m111@go.net.mt</t>
  </si>
  <si>
    <t>Colour</t>
  </si>
  <si>
    <t>JFA KISA: MAR 05</t>
  </si>
  <si>
    <t>INVOICE # 5302045302006</t>
  </si>
  <si>
    <t>NJR85-7016471</t>
  </si>
  <si>
    <t>Check eg mt ac ps pw</t>
  </si>
  <si>
    <t>DHL(Mar-29): 2662583781</t>
  </si>
  <si>
    <t>KE KOBE: MAR 07</t>
  </si>
  <si>
    <t>NHR85-7009447</t>
  </si>
  <si>
    <t>KDY231-8014609</t>
  </si>
  <si>
    <t>2009 Isuzu Elf Truck</t>
  </si>
  <si>
    <t>NLR85-7005675</t>
  </si>
  <si>
    <t>check eg mt ac ps pw</t>
  </si>
  <si>
    <t>KDY231-8005602</t>
  </si>
  <si>
    <t>check front screen, eg mt ac ps pw</t>
  </si>
  <si>
    <t>KDY231-8011786</t>
  </si>
  <si>
    <t>2004 Toyota Townace Van</t>
  </si>
  <si>
    <t>CR42-5009420</t>
  </si>
  <si>
    <t>This is a half cut - Ask customer how to cut it.</t>
  </si>
  <si>
    <t>ECL KAWA: MAR 05</t>
  </si>
  <si>
    <t>NHR85-7011758</t>
  </si>
  <si>
    <t>Dereg -No</t>
  </si>
  <si>
    <t>WRLD: MAR 24</t>
  </si>
  <si>
    <t>INVOICE# 5302285302038</t>
  </si>
  <si>
    <t>XZU605-0005252</t>
  </si>
  <si>
    <t>Wine</t>
  </si>
  <si>
    <t>XZU645-0001133</t>
  </si>
  <si>
    <t>JFA KOBE: MAR 26</t>
  </si>
  <si>
    <t>2009 Isuzu Elf</t>
  </si>
  <si>
    <t>NHR85-7004498</t>
  </si>
  <si>
    <t>JFA KOBE: MAR 24</t>
  </si>
  <si>
    <t>2002 Toyota Townace Van</t>
  </si>
  <si>
    <t>CR52-5003147</t>
  </si>
  <si>
    <t>Check eg mt ac ps pw , rust, take pic of dents</t>
  </si>
  <si>
    <t>2003 Toyota Townace Van</t>
  </si>
  <si>
    <t>CR52-5006060</t>
  </si>
  <si>
    <t>DHL(Apr-25): 1639499654</t>
  </si>
  <si>
    <t>Docs + 2 Steel Keys</t>
  </si>
  <si>
    <t>KISA: APR 6 [CONTAINER]</t>
  </si>
  <si>
    <t>INVOICE# 5303075210012</t>
  </si>
  <si>
    <t>2012 Isuzu Elf Garbage Truck</t>
  </si>
  <si>
    <t>NKR85Y-7003392</t>
  </si>
  <si>
    <t>2010 Isuzu Elf Garbage Truck</t>
  </si>
  <si>
    <t>NMR85-7010896</t>
  </si>
  <si>
    <t>check eg mt ac ps pw , uwamono sado</t>
  </si>
  <si>
    <t>KOBE: JUN 12 [CONTAINER]</t>
  </si>
  <si>
    <t>INVOICE# 5305095304004</t>
  </si>
  <si>
    <t>2011 Isuzu Elf</t>
  </si>
  <si>
    <t xml:space="preserve">NHR85-7008088  </t>
  </si>
  <si>
    <t>NJR85-7011154</t>
  </si>
  <si>
    <t>AEP</t>
  </si>
  <si>
    <t>2009 Toyota Dyna</t>
  </si>
  <si>
    <t>KDY231-8004238</t>
  </si>
  <si>
    <t>DHL(Jul-11): 8314451165</t>
  </si>
  <si>
    <t>YOKO: JUL-06 [CONTAINER]</t>
  </si>
  <si>
    <t>INVOICE# 5305305305062</t>
  </si>
  <si>
    <t>NHR85-7012301</t>
  </si>
  <si>
    <t>2004 Toyota Townace</t>
  </si>
  <si>
    <t>CR52-5007108</t>
  </si>
  <si>
    <t xml:space="preserve">workticket  check rust eg mt ac ps pw </t>
  </si>
  <si>
    <t>Tadano Boom Crane</t>
  </si>
  <si>
    <t>ZF366-EE9049</t>
  </si>
  <si>
    <t>2009 Toyota Regius Ace Van</t>
  </si>
  <si>
    <t>KDH206-8016366</t>
  </si>
  <si>
    <t>Isuzu Engine Model 4JJ1</t>
  </si>
  <si>
    <t>4JJ1-3L2860</t>
  </si>
  <si>
    <t>KOBE: JUL 24 [CONTAINER]</t>
  </si>
  <si>
    <t>INVOICE# 5305305305068</t>
  </si>
  <si>
    <t>NHR85-7009500</t>
  </si>
  <si>
    <t>2013 Toyota Dyna</t>
  </si>
  <si>
    <t>XZC600-0002878</t>
  </si>
  <si>
    <t>Unic Boom Crane</t>
  </si>
  <si>
    <t>URA266-N301631</t>
  </si>
  <si>
    <t>2010 Mazda Titan</t>
  </si>
  <si>
    <t>LHR85-7001716</t>
  </si>
  <si>
    <t>DHL(Sept-24): 8204594123</t>
  </si>
  <si>
    <t>KOBE: JUL-24 [CONTAINER]</t>
  </si>
  <si>
    <t>INVOICE# 5306205306068</t>
  </si>
  <si>
    <t>NHR85-7006323</t>
  </si>
  <si>
    <t>2009  Isuzu Elf Truck</t>
  </si>
  <si>
    <t>NLR85-7005945</t>
  </si>
  <si>
    <t>NKR85-7010599</t>
  </si>
  <si>
    <t>YOKO: JUL-26 [CONTAINER]</t>
  </si>
  <si>
    <t>INVOICE# 53075306098</t>
  </si>
  <si>
    <t>2010 Hino Dutro</t>
  </si>
  <si>
    <t>XZU424-1006242</t>
  </si>
  <si>
    <t>XZU524-0001264</t>
  </si>
  <si>
    <t>2 Steel Keys placed in car</t>
  </si>
  <si>
    <t>2004 Toyota Liteace Van</t>
  </si>
  <si>
    <t>CR52-5007382</t>
  </si>
  <si>
    <t>1998 Tadano Boom Crane</t>
  </si>
  <si>
    <t>ZF266-EL5538</t>
  </si>
  <si>
    <t>DHL(Sept-17): 8457656174</t>
  </si>
  <si>
    <t>KE KOBE: AUG 08 [CONTAINER]</t>
  </si>
  <si>
    <t>INVOICE# 5307045307002</t>
  </si>
  <si>
    <t>NHR85-7008645</t>
  </si>
  <si>
    <t>2009 Toyota Dyna Truck</t>
  </si>
  <si>
    <t>XZU348-1002320</t>
  </si>
  <si>
    <t>Kawasaki Jet Ski</t>
  </si>
  <si>
    <t>15F-0610537</t>
  </si>
  <si>
    <t>Power Gate</t>
  </si>
  <si>
    <t>111114076N</t>
  </si>
  <si>
    <t>DHL(Oct-16): 3205730032</t>
  </si>
  <si>
    <t>KOBE: AUG 08 [CONTAINER]</t>
  </si>
  <si>
    <t>INVOICE# 5307045307003</t>
  </si>
  <si>
    <t xml:space="preserve">KDH201-0059318	</t>
  </si>
  <si>
    <t>2009 Mazda Titan</t>
  </si>
  <si>
    <t>LHR85-7001014</t>
  </si>
  <si>
    <t>XZU348-1002716</t>
  </si>
  <si>
    <t>KMAA</t>
  </si>
  <si>
    <t>YOKO: JUL 26 [CONTAINER]</t>
  </si>
  <si>
    <t>INVOICE# 5307195306098</t>
  </si>
  <si>
    <t>KDY221-8002953</t>
  </si>
  <si>
    <t>Z226M-709896</t>
  </si>
  <si>
    <t>NHR85-7006905</t>
  </si>
  <si>
    <t>Halfcut</t>
  </si>
  <si>
    <t xml:space="preserve">1999 Toyota Townace Noah  </t>
  </si>
  <si>
    <t xml:space="preserve">CR52-0003715  </t>
  </si>
  <si>
    <t>KOBE: SEPT 29 [CONTAINER]</t>
  </si>
  <si>
    <t>INVOICE# 5308215306073</t>
  </si>
  <si>
    <t>NHR85-7008517</t>
  </si>
  <si>
    <t>NKR85-7028782</t>
  </si>
  <si>
    <t>check eg mt ac ps pw.</t>
  </si>
  <si>
    <t>2010 Toyota  Hiace Van</t>
  </si>
  <si>
    <t>KDH201-0061454</t>
  </si>
  <si>
    <t>DHL(Dec-23): 9385507434</t>
  </si>
  <si>
    <t>KAWA: OCT 02</t>
  </si>
  <si>
    <t>INVOICE# 5309055309003</t>
  </si>
  <si>
    <t>2003 Tadano Crane</t>
  </si>
  <si>
    <t>TR162-0382</t>
  </si>
  <si>
    <t>Blue/Grey</t>
  </si>
  <si>
    <t>Hokua</t>
  </si>
  <si>
    <t>DHL(Nov-12): 3708672273</t>
  </si>
  <si>
    <t>YOKO: OCT 20 [CONTAINER]</t>
  </si>
  <si>
    <t>INVOICE# 5309115308022</t>
  </si>
  <si>
    <t>URA266-N300712</t>
  </si>
  <si>
    <t>UR296-A405419</t>
  </si>
  <si>
    <t>1998 Kato Crane</t>
  </si>
  <si>
    <t>KR102-0231</t>
  </si>
  <si>
    <t>1999 Toyota Townace Van</t>
  </si>
  <si>
    <t>CR52-0001790</t>
  </si>
  <si>
    <t>CAA Tohoku</t>
  </si>
  <si>
    <t>YOKO: NOV 22 [CONTAINER]</t>
  </si>
  <si>
    <t>INVOICE# 5309305109021</t>
  </si>
  <si>
    <t>2011 Hino Dutro</t>
  </si>
  <si>
    <t>XZU508-0009652</t>
  </si>
  <si>
    <t>KDY231-8004807</t>
  </si>
  <si>
    <t>2009 Hino Dutro</t>
  </si>
  <si>
    <t>XZU404-1002240</t>
  </si>
  <si>
    <t>Isuzu Toko</t>
  </si>
  <si>
    <t xml:space="preserve">DHL(Mar-02, 2020): 4923734163 </t>
  </si>
  <si>
    <t>KISA: MAR 20 [CONTAINER]</t>
  </si>
  <si>
    <t>INVOICE# 5403055402030</t>
  </si>
  <si>
    <t>NJR85-7048212</t>
  </si>
  <si>
    <t>XZU620-0003464</t>
  </si>
  <si>
    <t>Have Steel key</t>
  </si>
  <si>
    <t>KDY231-8009270</t>
  </si>
  <si>
    <t>DHL(May-13): 6277665380</t>
  </si>
  <si>
    <t>KOBE: APR 08 [CONTAINER]</t>
  </si>
  <si>
    <t>INVOICE# 5403055312013</t>
  </si>
  <si>
    <t>KDY231-8010337</t>
  </si>
  <si>
    <t>XZU640-0002101</t>
  </si>
  <si>
    <t>KDY231-8009074</t>
  </si>
  <si>
    <t>DHL(May-25):  5262720621</t>
  </si>
  <si>
    <t>KISA: APR 08</t>
  </si>
  <si>
    <t>INVOICE# 5403195403015</t>
  </si>
  <si>
    <t>XZU710-0008800</t>
  </si>
  <si>
    <t>KISA: APR 03 [CONTAINER]</t>
  </si>
  <si>
    <t>INVOICE# 5403055403006</t>
  </si>
  <si>
    <t>NKR85-7032691</t>
  </si>
  <si>
    <t>2016 Hino Dutro</t>
  </si>
  <si>
    <t>XZU640-0004898</t>
  </si>
  <si>
    <t>KISA: SEPT 19 [CONTAINER]</t>
  </si>
  <si>
    <t>INVOICE# 5407095403068</t>
  </si>
  <si>
    <t>NJR85-7045086</t>
  </si>
  <si>
    <t>2012 Kubota Excavator</t>
  </si>
  <si>
    <t>U-10-3-21536-25</t>
  </si>
  <si>
    <t>Kobelco</t>
  </si>
  <si>
    <t xml:space="preserve">Tokyo </t>
  </si>
  <si>
    <t>NJR85-7047048</t>
  </si>
  <si>
    <t>DHL(Nov-05): 1582270071</t>
  </si>
  <si>
    <t>KOBE: JUL 29 [CONTAINER]</t>
  </si>
  <si>
    <t>INVOICE# 5407095406034</t>
  </si>
  <si>
    <t>XZU605-0007172</t>
  </si>
  <si>
    <t>KDY221-8003375</t>
  </si>
  <si>
    <t>KDY221-8001937</t>
  </si>
  <si>
    <t>DHL(Sept-14):  9295379435</t>
  </si>
  <si>
    <t>KOBE: SEPT 16 [CONTAINER]</t>
  </si>
  <si>
    <t>INVOICE# 5408055407041</t>
  </si>
  <si>
    <t>NLR85-7013714</t>
  </si>
  <si>
    <t>NLR85-7013608</t>
  </si>
  <si>
    <t>KOBE: OCT 21 [CONTAINER]</t>
  </si>
  <si>
    <t>INVOICE# 5408215407032</t>
  </si>
  <si>
    <t>2015 Toyota Hiace Van</t>
  </si>
  <si>
    <t>KDH201-0168664</t>
  </si>
  <si>
    <t xml:space="preserve"> LKR85-7001619</t>
  </si>
  <si>
    <t>KDH201-0178490</t>
  </si>
  <si>
    <t>DHL(Nov-25): 8457216946</t>
  </si>
  <si>
    <t>KOBE: OCT 15 [CONTAINER]</t>
  </si>
  <si>
    <t>INVOICE# 5408215407040</t>
  </si>
  <si>
    <t>NJR85-7047694</t>
  </si>
  <si>
    <t>NLR85-7013682</t>
  </si>
  <si>
    <t>LHR85-7003843</t>
  </si>
  <si>
    <t>TOKYO: SEPT 12 [CONTAINER]</t>
  </si>
  <si>
    <t>INVOICE# 5409025407010</t>
  </si>
  <si>
    <t>KDH201-0170845</t>
  </si>
  <si>
    <t>2013 Hino Dutro Van</t>
  </si>
  <si>
    <t>XZC605-0004691</t>
  </si>
  <si>
    <t>2012 Mazda Titan</t>
  </si>
  <si>
    <t>LHR85-7003091</t>
  </si>
  <si>
    <t>Tokyo</t>
  </si>
  <si>
    <t>KOBE: SEPT 23 [CONTAINER]</t>
  </si>
  <si>
    <t>INVOICE# 540105407062</t>
  </si>
  <si>
    <t>2005 Komatsu Excavator</t>
  </si>
  <si>
    <t xml:space="preserve">PC28UU-3-31793
</t>
  </si>
  <si>
    <t>Akito</t>
  </si>
  <si>
    <t>2001 Yanmar Excavator</t>
  </si>
  <si>
    <t>SV08-01615B</t>
  </si>
  <si>
    <t>2013 Kubota Excavator</t>
  </si>
  <si>
    <t>U-10-3-21990</t>
  </si>
  <si>
    <t>THI Auction</t>
  </si>
  <si>
    <t>XZU710-0003609</t>
  </si>
  <si>
    <t>XZC645-0002537</t>
  </si>
  <si>
    <t>KOBE: OCT 01 [CONTAINER]</t>
  </si>
  <si>
    <t>INVOICE# 540105407061</t>
  </si>
  <si>
    <t>KDY221-8003037</t>
  </si>
  <si>
    <t>NLR85-7013713</t>
  </si>
  <si>
    <t>XZU640-0003134</t>
  </si>
  <si>
    <t>TOKYO: NOV 27 [CONTAINER]</t>
  </si>
  <si>
    <t>INVOICE# 5410075410008</t>
  </si>
  <si>
    <t>2006 Kato Crane</t>
  </si>
  <si>
    <t>KR130-1276</t>
  </si>
  <si>
    <t>Tadano</t>
  </si>
  <si>
    <t>Kubota Tractor</t>
  </si>
  <si>
    <t>L1-285D-74610</t>
  </si>
  <si>
    <t>Arai Kenki</t>
  </si>
  <si>
    <t>Hitachi Mini Bulldozer</t>
  </si>
  <si>
    <t>ML30-2-021584</t>
  </si>
  <si>
    <t>DHL(Jan-13): 9031061255</t>
  </si>
  <si>
    <t>TOKYO: NOV 7 [CONTAINER]</t>
  </si>
  <si>
    <t>INVOICE# 5410145408015</t>
  </si>
  <si>
    <t>KDY281-0009267</t>
  </si>
  <si>
    <t>XZC605-0004868</t>
  </si>
  <si>
    <t>Yanmar Tractor</t>
  </si>
  <si>
    <t>AF220-34368</t>
  </si>
  <si>
    <t>INVOICE# 5410165408022</t>
  </si>
  <si>
    <t>KDH201-0167977</t>
  </si>
  <si>
    <t>2014 Toyota Regius Van</t>
  </si>
  <si>
    <t>KDH201-0146525</t>
  </si>
  <si>
    <t>NNR85-7002321</t>
  </si>
  <si>
    <t>TOKYO: NOV 17 [CONTAINER]</t>
  </si>
  <si>
    <t>INVOICE# 5410265409076</t>
  </si>
  <si>
    <t>NLR85-7014300</t>
  </si>
  <si>
    <t>2012 Toyota Townace Van</t>
  </si>
  <si>
    <t>S402M-0034516</t>
  </si>
  <si>
    <t>2014 Toyota Liteace Van</t>
  </si>
  <si>
    <t>S412M-0012059</t>
  </si>
  <si>
    <t>KOBE: DEC 23 [CONTAINER]</t>
  </si>
  <si>
    <t>INVOICE# 5410285409069</t>
  </si>
  <si>
    <t>XZU630-0001747</t>
  </si>
  <si>
    <t>2015 Toyota Liteace Van</t>
  </si>
  <si>
    <t>S402M-0054612</t>
  </si>
  <si>
    <t>2015 Toyota Townace Van</t>
  </si>
  <si>
    <t>S402M-0054107</t>
  </si>
  <si>
    <t>DHL(Jan-27): 1601152840</t>
  </si>
  <si>
    <t>INVOICE# 5410285409071</t>
  </si>
  <si>
    <t>KDY231-8017105</t>
  </si>
  <si>
    <t>Body Roll</t>
  </si>
  <si>
    <t>JM04-52</t>
  </si>
  <si>
    <t>2014 Toyota Townace Truck</t>
  </si>
  <si>
    <t>S402U-0015125</t>
  </si>
  <si>
    <t>KOBE: KOBE: DEC 30 [CONTAINER]</t>
  </si>
  <si>
    <t>INVOICE# 5410285409078</t>
  </si>
  <si>
    <t>2012 Hino Dutro Dump Truck</t>
  </si>
  <si>
    <t>XZU620-0001656</t>
  </si>
  <si>
    <t>2000 Toyota Liteace Van</t>
  </si>
  <si>
    <t>CR42-0009248</t>
  </si>
  <si>
    <t>2011 Toyota Townace Van</t>
  </si>
  <si>
    <t>S402M-0025654</t>
  </si>
  <si>
    <t>DHL(Feb-10): 4625364785</t>
  </si>
  <si>
    <t>ECL KISA: FEB 04</t>
  </si>
  <si>
    <t>INVOICE# 5411185410032</t>
  </si>
  <si>
    <t>XZU645-0001273</t>
  </si>
  <si>
    <t>NNR85-7002774</t>
  </si>
  <si>
    <t>NHR85-7010423</t>
  </si>
  <si>
    <t>DHL(Mar-01): 7662788464</t>
  </si>
  <si>
    <t>KOBE: DEC 30 [CONTAINER]</t>
  </si>
  <si>
    <t>INVOICE# 5411185407063</t>
  </si>
  <si>
    <t>S402M-0054937</t>
  </si>
  <si>
    <t>KDY221-8003106</t>
  </si>
  <si>
    <t>2013 Toyota Dyna Dump</t>
  </si>
  <si>
    <t>XZU620-0004495</t>
  </si>
  <si>
    <t>JU Mie</t>
  </si>
  <si>
    <t>S402U-0008160</t>
  </si>
  <si>
    <t>INVOICE# 5412185407063</t>
  </si>
  <si>
    <t>1997 Toyota Liteace Noah</t>
  </si>
  <si>
    <t>CR41-0016957</t>
  </si>
  <si>
    <t>5411062 resold to MDL(CS). Units will remain in BC account as it was shipped</t>
  </si>
  <si>
    <t>XZU655-0003896</t>
  </si>
  <si>
    <t>XZU710-0006406</t>
  </si>
  <si>
    <t>DHL(Mar-18): 7187550160</t>
  </si>
  <si>
    <t>TOKYO: FEB 26</t>
  </si>
  <si>
    <t>INVOICE# 5502175410050</t>
  </si>
  <si>
    <t>KDY221-8003163</t>
  </si>
  <si>
    <t>S402M-0054517</t>
  </si>
  <si>
    <t>Orix Atsgui</t>
  </si>
  <si>
    <t>NKR85-7022894</t>
  </si>
  <si>
    <t>S412M-0014927</t>
  </si>
  <si>
    <t>YOKO: MAR 22</t>
  </si>
  <si>
    <t>INVOICE# 5503115501030</t>
  </si>
  <si>
    <t>2005 Tadano Crane</t>
  </si>
  <si>
    <t>TR301-0110</t>
  </si>
  <si>
    <t>White/Green</t>
  </si>
  <si>
    <t>Tadano Imes</t>
  </si>
  <si>
    <t>YOKO</t>
  </si>
  <si>
    <t>DHL(May-19): 2243099622</t>
  </si>
  <si>
    <t>ECL KISA: MAR 29</t>
  </si>
  <si>
    <t>INVOICE# 5503125412025</t>
  </si>
  <si>
    <t>NKS85-7002262</t>
  </si>
  <si>
    <t>Confiirm if we can do cleaning for 50,000yen. Add to list if done</t>
  </si>
  <si>
    <t>2014 Isuzu Forward Garbage Truck</t>
  </si>
  <si>
    <t>FRR90-7052165</t>
  </si>
  <si>
    <t>DHL(May-08): 8208499740</t>
  </si>
  <si>
    <t>TOKYO: MAY 04</t>
  </si>
  <si>
    <t>INVOICE# 5504235412025</t>
  </si>
  <si>
    <t>NLR85-7026857</t>
  </si>
  <si>
    <t>Labor Fee. Removal of Upper Panel</t>
  </si>
  <si>
    <t>DHL(Jun-11): 5032855402</t>
  </si>
  <si>
    <t>??</t>
  </si>
  <si>
    <t>INVOICE# 5506165506077</t>
  </si>
  <si>
    <t>2010 Kobelco Rough Terrain Crane</t>
  </si>
  <si>
    <t>EG02-10033</t>
  </si>
  <si>
    <t>Sankirize</t>
  </si>
  <si>
    <t>YOKO: JUL 01</t>
  </si>
  <si>
    <t>INVOICE# 5506225410038</t>
  </si>
  <si>
    <t>Fees</t>
  </si>
  <si>
    <t>m3</t>
  </si>
  <si>
    <t>109 Rate</t>
  </si>
  <si>
    <t>New  FOB</t>
  </si>
  <si>
    <t>Old FOB</t>
  </si>
  <si>
    <t>AF22-00388</t>
  </si>
  <si>
    <t>6.9m3</t>
  </si>
  <si>
    <t>L1BD-60310</t>
  </si>
  <si>
    <t>7.1m3</t>
  </si>
  <si>
    <t>L1-215D-87707</t>
  </si>
  <si>
    <t>4.8m3</t>
  </si>
  <si>
    <t>GB13-10656</t>
  </si>
  <si>
    <t>3.3m3</t>
  </si>
  <si>
    <t>Mini Bulldozer</t>
  </si>
  <si>
    <t>YXS-121HX-140131</t>
  </si>
  <si>
    <t>2.2m3</t>
  </si>
  <si>
    <t>DHL(Jul-28): 3582785872</t>
  </si>
  <si>
    <t>need to doc and input in avis when done</t>
  </si>
  <si>
    <t>INVOICE# 5506245506025</t>
  </si>
  <si>
    <t>KDH201-0219201</t>
  </si>
  <si>
    <t>KDH206-8086725</t>
  </si>
  <si>
    <t>KDY231-8015522</t>
  </si>
  <si>
    <t>2015 Isuzu Elf Bottle Truck</t>
  </si>
  <si>
    <t>NKR85-7046277</t>
  </si>
  <si>
    <t>2016 Hino Dutro Van</t>
  </si>
  <si>
    <t>XZU655-0005400</t>
  </si>
  <si>
    <t>INVOICE# 5507155506042</t>
  </si>
  <si>
    <t>2014 Daihatsu Hijet Dump Truck</t>
  </si>
  <si>
    <t>S211P-0290758</t>
  </si>
  <si>
    <t>KDH206-6012753</t>
  </si>
  <si>
    <t>KUNI[01]033159</t>
  </si>
  <si>
    <t>JFA KISA ??</t>
  </si>
  <si>
    <t xml:space="preserve">WT: Need to create word file for customer </t>
  </si>
  <si>
    <t>stating the chassis number has been changed due to duplicate chassis models.</t>
  </si>
  <si>
    <t>2012 Isuzu Elf Dump Truck</t>
  </si>
  <si>
    <t>NJR85-7021279</t>
  </si>
  <si>
    <t>2015 Isuzu Elf Dump Truck</t>
  </si>
  <si>
    <t>NJR85-7050859</t>
  </si>
  <si>
    <t>NJR85-7021485</t>
  </si>
  <si>
    <t>KDH206-6016057</t>
  </si>
  <si>
    <t>KDH206-8104663</t>
  </si>
  <si>
    <t>NJR85-7051894</t>
  </si>
  <si>
    <t>VM20-098500</t>
  </si>
  <si>
    <t>2016 Daihatsu Hijet Van</t>
  </si>
  <si>
    <t>S321V-0288753</t>
  </si>
  <si>
    <t>2016 Daihatsu Hijet Cargo</t>
  </si>
  <si>
    <t>S321V-0288605</t>
  </si>
  <si>
    <t>S331V-0154405</t>
  </si>
  <si>
    <t>2017 Suzuki Carry Truck</t>
  </si>
  <si>
    <t xml:space="preserve"> DA16T-339944</t>
  </si>
  <si>
    <t>2016 Toyota Toyoace</t>
  </si>
  <si>
    <t>KDY231-8025007</t>
  </si>
  <si>
    <t>XZU605-0013074</t>
  </si>
  <si>
    <t>KDH201-0192511</t>
  </si>
  <si>
    <t>NJR85-7052449</t>
  </si>
  <si>
    <t>XZU605-0004553</t>
  </si>
  <si>
    <t>2016 Daihatsu Hijet</t>
  </si>
  <si>
    <t>S500P-0029629</t>
  </si>
  <si>
    <t>S510P-0085383</t>
  </si>
  <si>
    <t>KDY231-8009524</t>
  </si>
  <si>
    <t>KDH201-0231902</t>
  </si>
  <si>
    <t>XZU605-0007250</t>
  </si>
  <si>
    <t>NJR85-7053325</t>
  </si>
  <si>
    <t>KDH201-0189983</t>
  </si>
  <si>
    <t>NHR85-7012133</t>
  </si>
  <si>
    <t>NHR85-7018513</t>
  </si>
  <si>
    <t>KDY231-8012138</t>
  </si>
  <si>
    <t>Check gvw to see if jevic is needed</t>
  </si>
  <si>
    <t>NHR85-7017056</t>
  </si>
  <si>
    <t>NHR85-7012135</t>
  </si>
  <si>
    <t>2017 Daihatsu Hijet Truck</t>
  </si>
  <si>
    <t>S510P-0151957</t>
  </si>
  <si>
    <t>VM20-097328</t>
  </si>
  <si>
    <t>LHR85-7003718</t>
  </si>
  <si>
    <t>Yellow/Blue</t>
  </si>
  <si>
    <t>NJR85-7052939</t>
  </si>
  <si>
    <t>NKR85-7037481</t>
  </si>
  <si>
    <t xml:space="preserve">DHL(Aug-03): </t>
  </si>
  <si>
    <t>TOKYO: NOT YET</t>
  </si>
  <si>
    <t>BC-Temp-List</t>
  </si>
  <si>
    <t>Iseki Tractor</t>
  </si>
  <si>
    <t>TPC183-000073</t>
  </si>
  <si>
    <t>5.7m3</t>
  </si>
  <si>
    <t>2009 Kubota Excavator</t>
  </si>
  <si>
    <t>U-008-20589</t>
  </si>
  <si>
    <t>Aktio</t>
  </si>
  <si>
    <t>2010 Kubota Excavator</t>
  </si>
  <si>
    <t>RX-203S-10711</t>
  </si>
  <si>
    <t xml:space="preserve">Nori </t>
  </si>
  <si>
    <t>Arm Body Roll</t>
  </si>
  <si>
    <t>CCA4-20B-PT0</t>
  </si>
  <si>
    <t>CNA-8-10A-805299922</t>
  </si>
  <si>
    <t>2000 Arm Body Roll</t>
  </si>
  <si>
    <t>CNA-7-33A-111324213</t>
  </si>
  <si>
    <t>CNA-7-33A-111324208</t>
  </si>
  <si>
    <t>CNA-7-33A-111324202</t>
  </si>
  <si>
    <t>NLR85-7016441</t>
  </si>
  <si>
    <t>2009 Yanmar Excavator</t>
  </si>
  <si>
    <t>SV08-1A-14670</t>
  </si>
  <si>
    <t>XZU640-0001497</t>
  </si>
  <si>
    <t>XZU640-0004045</t>
  </si>
  <si>
    <t>2012 Hino Dutro Bottle Truck</t>
  </si>
  <si>
    <t>XZC655-0001231</t>
  </si>
  <si>
    <t>2014 Isuzu Elf Bottle Truck</t>
  </si>
  <si>
    <t>NLR85-7016022</t>
  </si>
  <si>
    <t>black</t>
  </si>
  <si>
    <t>2013 Hino Ranger Flat Deck</t>
  </si>
  <si>
    <t>FC9JKA-13050</t>
  </si>
  <si>
    <t>VM20-097179</t>
  </si>
  <si>
    <t xml:space="preserve">No </t>
  </si>
  <si>
    <t>KDY221-8003630</t>
  </si>
  <si>
    <t>NMR85-7021365</t>
  </si>
  <si>
    <t>2014 Hino Ranger Power Gate</t>
  </si>
  <si>
    <t>FC7JHA-10111</t>
  </si>
  <si>
    <t>2017 Isuzu Forward Truck</t>
  </si>
  <si>
    <t>FRR90-7111565</t>
  </si>
  <si>
    <t>NPR85-7053358</t>
  </si>
  <si>
    <t>XZU640-0003737</t>
  </si>
  <si>
    <t>NHR85-7017059</t>
  </si>
  <si>
    <t>NNR85-7002269</t>
  </si>
  <si>
    <t>NHR85-7016898</t>
  </si>
  <si>
    <t>VM20-095531</t>
  </si>
  <si>
    <t>JFA Kisa</t>
  </si>
  <si>
    <t>NPR85-7006735</t>
  </si>
  <si>
    <t xml:space="preserve">Going on RORO. </t>
  </si>
  <si>
    <t>Have send customer PI.</t>
  </si>
  <si>
    <t>Will need to combine all units to one invoice in avis and invoices.</t>
  </si>
  <si>
    <t>Tractors &amp; Machinery must note another delclaration note to invoice.</t>
  </si>
  <si>
    <t>Claim</t>
    <phoneticPr fontId="124"/>
  </si>
  <si>
    <t>5306002 Rust</t>
    <phoneticPr fontId="124"/>
  </si>
  <si>
    <t>Jpy 3536 BC paid short, added to this payment</t>
    <phoneticPr fontId="124"/>
  </si>
  <si>
    <t>Cost of Mitsubishi Truck</t>
  </si>
  <si>
    <t>Cost of Shipping and VGT</t>
  </si>
  <si>
    <t>partial payment for 70t crane</t>
  </si>
  <si>
    <t>Burmarrad Commercials</t>
  </si>
  <si>
    <t>Sharon</t>
  </si>
  <si>
    <t>Burmarrad Road,
Burmarrad SPB08,
Malta</t>
  </si>
  <si>
    <t>Burmarrad</t>
  </si>
  <si>
    <t>356 2158 0855</t>
  </si>
  <si>
    <t>356 9949 3261</t>
  </si>
  <si>
    <t>sharon@burmarradcommercials.com.mt</t>
  </si>
  <si>
    <t>Date</t>
    <phoneticPr fontId="125" type="noConversion"/>
  </si>
  <si>
    <t>KISA: APR 01</t>
  </si>
  <si>
    <t>INVOICE # 5103025101026</t>
  </si>
  <si>
    <t>2000 Isuzu Juston Manlift</t>
  </si>
  <si>
    <t>NRR35G4-7000058</t>
  </si>
  <si>
    <t>DHL(Apr13): 3756712444</t>
  </si>
  <si>
    <t>Doc Only</t>
  </si>
  <si>
    <t>INVOICE # 5103035102012</t>
  </si>
  <si>
    <t>NLR85-7008853</t>
  </si>
  <si>
    <t>INVOICE # 5103095103038</t>
  </si>
  <si>
    <t>2009 Hino Dutro Truck</t>
  </si>
  <si>
    <t>XZU414-1011859</t>
  </si>
  <si>
    <t>XZU414-1011861</t>
  </si>
  <si>
    <t>LAI INTERNATIONAL -A: APR 15</t>
  </si>
  <si>
    <t>INVOICE # 5103175103096</t>
  </si>
  <si>
    <r>
      <t>2</t>
    </r>
    <r>
      <rPr>
        <sz val="11"/>
        <color theme="1"/>
        <rFont val="Calibri"/>
        <family val="2"/>
        <charset val="128"/>
        <scheme val="minor"/>
      </rPr>
      <t>012 Toyota Dyna Dump</t>
    </r>
  </si>
  <si>
    <r>
      <t>X</t>
    </r>
    <r>
      <rPr>
        <sz val="11"/>
        <color theme="1"/>
        <rFont val="Calibri"/>
        <family val="2"/>
        <charset val="128"/>
        <scheme val="minor"/>
      </rPr>
      <t>ZU620-0001889</t>
    </r>
  </si>
  <si>
    <t>52017/3/7</t>
  </si>
  <si>
    <t>LAI</t>
  </si>
  <si>
    <t>1998/10 Kato Terrain Crane</t>
  </si>
  <si>
    <t>KR102-0110</t>
  </si>
  <si>
    <t>Tadano Crane</t>
  </si>
  <si>
    <t>Z256M-395019</t>
  </si>
  <si>
    <t>Send remote control</t>
  </si>
  <si>
    <t>LAI INTERNATIONAL -B: APR 15</t>
  </si>
  <si>
    <t xml:space="preserve"> NKR85-7016510</t>
  </si>
  <si>
    <t>1998/08 Kato Terrain Crane</t>
  </si>
  <si>
    <t>KR102-0248</t>
  </si>
  <si>
    <t xml:space="preserve">Parts </t>
  </si>
  <si>
    <t>Tax</t>
  </si>
  <si>
    <t>MAY2017-001</t>
  </si>
  <si>
    <t>Side mirror for Stock 5103097</t>
  </si>
  <si>
    <t>No charge. Replacement.</t>
  </si>
  <si>
    <t>EMS Charge: EG528194591JP</t>
  </si>
  <si>
    <t xml:space="preserve"> Z306-697356</t>
  </si>
  <si>
    <t>DHL(May 15): 3793670274</t>
  </si>
  <si>
    <t>KOBE: APR 27</t>
  </si>
  <si>
    <t>INVOICE # 5104045104007</t>
  </si>
  <si>
    <t>CR525005636</t>
  </si>
  <si>
    <t>KISA: APR 25</t>
  </si>
  <si>
    <t>NLR85-7006531</t>
  </si>
  <si>
    <t>Isuzu Maku</t>
  </si>
  <si>
    <t>XZU508-0007715</t>
  </si>
  <si>
    <t>DHL(May 31): 3892069484</t>
  </si>
  <si>
    <t>KISA: JUL 01 [CONTAINER]</t>
  </si>
  <si>
    <t>INVOICE # 510118501026</t>
  </si>
  <si>
    <t>CR42-5010022</t>
  </si>
  <si>
    <t>2008 Toyota Hiace Van</t>
  </si>
  <si>
    <t>KDH201-0015383</t>
  </si>
  <si>
    <t>2006 Toyota Dyna</t>
  </si>
  <si>
    <t>KDY220-5002474</t>
  </si>
  <si>
    <t>DHL(Aug 01): 1253553335</t>
  </si>
  <si>
    <t>Electric PC Board</t>
  </si>
  <si>
    <t>LCD(TRB11001)</t>
  </si>
  <si>
    <t>No charge. Replacement part.</t>
  </si>
  <si>
    <t>DHL: 8378449575</t>
  </si>
  <si>
    <t>KISA: JUL 07 [CONTAINER]</t>
  </si>
  <si>
    <t>INVOICE # 5103235103129</t>
  </si>
  <si>
    <t>XZC605-0004423</t>
  </si>
  <si>
    <t>NLR85-7005986</t>
  </si>
  <si>
    <t>No spares. Speed up 200k kms.</t>
  </si>
  <si>
    <t>2009 Toyota Regius Ace</t>
  </si>
  <si>
    <t>KDH201-0043192</t>
  </si>
  <si>
    <t>DHL(Aug 02): 2370516271</t>
  </si>
  <si>
    <t>KOBE: MAY 03 [CONTAINER]</t>
  </si>
  <si>
    <t>INVOICE # 5103305103018</t>
  </si>
  <si>
    <t>NLR85-7006830</t>
  </si>
  <si>
    <t>NKR85-7010715</t>
  </si>
  <si>
    <t>White/Grn</t>
  </si>
  <si>
    <t>2006 Toyota Toyoace</t>
  </si>
  <si>
    <t>KDY220-5002088</t>
  </si>
  <si>
    <t>KOBE: AUG 09 MARIO [CONTAINER]</t>
  </si>
  <si>
    <t>INVOICE # 5104245104096</t>
  </si>
  <si>
    <t>NJR85-7010828</t>
  </si>
  <si>
    <t>Isuzu Kyus</t>
  </si>
  <si>
    <t>2012 Toyota Dyna</t>
  </si>
  <si>
    <t>XZC605-0002558</t>
  </si>
  <si>
    <t>USS Oska</t>
  </si>
  <si>
    <t>XZC600-0001364</t>
  </si>
  <si>
    <t>NKR85-7014367</t>
  </si>
  <si>
    <t>DHL(Aug 18): 6883461804</t>
  </si>
  <si>
    <t>KISA: AUG 28 [CONTAINER]</t>
  </si>
  <si>
    <t>INVOICE # 5106165103129</t>
  </si>
  <si>
    <t>XZU304-1010710</t>
  </si>
  <si>
    <t>NJR85-7022281</t>
  </si>
  <si>
    <t>2007 Toyota Hiace</t>
  </si>
  <si>
    <t>KDH205-0031957</t>
  </si>
  <si>
    <t>DHL(Sept 15): 6761491704</t>
  </si>
  <si>
    <t>KISA: SEPT 06</t>
  </si>
  <si>
    <t>INVOICE # 5107215107079</t>
  </si>
  <si>
    <t>XZU414-1014304</t>
  </si>
  <si>
    <t>20179/6</t>
  </si>
  <si>
    <t>KOBE: OCT 12 [CONTAINER]</t>
  </si>
  <si>
    <t>INVOICE # 5107225107001</t>
  </si>
  <si>
    <t>NKR85-7018086</t>
  </si>
  <si>
    <t>NJR85-7023744</t>
  </si>
  <si>
    <t>Lum Kobe</t>
  </si>
  <si>
    <t>XZU434-1000677</t>
  </si>
  <si>
    <t>DHL(Nov 14): 8379575702</t>
  </si>
  <si>
    <t>KOBE: OCT 31 [CONTAINER]</t>
  </si>
  <si>
    <t>2013 Hino Ranger</t>
  </si>
  <si>
    <t>FC7JHA-10089</t>
  </si>
  <si>
    <t>No spares. Speed to 250K</t>
  </si>
  <si>
    <r>
      <t>2</t>
    </r>
    <r>
      <rPr>
        <sz val="11"/>
        <color theme="1"/>
        <rFont val="Calibri"/>
        <family val="2"/>
        <charset val="128"/>
        <scheme val="minor"/>
      </rPr>
      <t>010 Toyota Dyna</t>
    </r>
  </si>
  <si>
    <t>XZU308-1007408</t>
  </si>
  <si>
    <t>White</t>
    <phoneticPr fontId="124"/>
  </si>
  <si>
    <t>XZC600-0001197</t>
  </si>
  <si>
    <t>DHL(Nov 22): 1234205722</t>
  </si>
  <si>
    <t>DHL(Dec-08) 1683535814</t>
  </si>
  <si>
    <t>Letter of Declaration for 5109002</t>
  </si>
  <si>
    <t>YOKO: OCT 13, [CONTAINER]</t>
  </si>
  <si>
    <t>INVOICE # 5108105108054</t>
  </si>
  <si>
    <t>2010 Hino Ranger</t>
  </si>
  <si>
    <t>FC7JHY-12144</t>
  </si>
  <si>
    <t xml:space="preserve">2009 Toyota Hiace </t>
  </si>
  <si>
    <t>KDH206-8021343</t>
    <phoneticPr fontId="124"/>
  </si>
  <si>
    <r>
      <t>W</t>
    </r>
    <r>
      <rPr>
        <sz val="11"/>
        <color theme="1"/>
        <rFont val="Calibri"/>
        <family val="2"/>
        <charset val="128"/>
        <scheme val="minor"/>
      </rPr>
      <t>hite</t>
    </r>
  </si>
  <si>
    <r>
      <t>T</t>
    </r>
    <r>
      <rPr>
        <sz val="11"/>
        <color theme="1"/>
        <rFont val="Calibri"/>
        <family val="2"/>
        <charset val="128"/>
        <scheme val="minor"/>
      </rPr>
      <t>AA Tohoku</t>
    </r>
  </si>
  <si>
    <r>
      <t>Y</t>
    </r>
    <r>
      <rPr>
        <sz val="11"/>
        <color theme="1"/>
        <rFont val="Calibri"/>
        <family val="2"/>
        <charset val="128"/>
        <scheme val="minor"/>
      </rPr>
      <t>oko</t>
    </r>
  </si>
  <si>
    <t>2010 Isuzu Elf</t>
  </si>
  <si>
    <t>NJR85-7015821</t>
    <phoneticPr fontId="124"/>
  </si>
  <si>
    <t>LUM Tokyo</t>
    <phoneticPr fontId="124"/>
  </si>
  <si>
    <t>Yoko</t>
    <phoneticPr fontId="124"/>
  </si>
  <si>
    <t>Loose parts</t>
    <phoneticPr fontId="86"/>
  </si>
  <si>
    <t xml:space="preserve">Unic Crane </t>
  </si>
  <si>
    <t>URU296-F422610</t>
  </si>
  <si>
    <t>Send remote</t>
  </si>
  <si>
    <t>EMS(Jan-22): EG613894564JP</t>
  </si>
  <si>
    <t>Send Crane Remote</t>
  </si>
  <si>
    <t>LAI Intl: DEC 15 [CONTAINER]</t>
  </si>
  <si>
    <t>INVOICE # 5109135109030</t>
  </si>
  <si>
    <t>XZU308-1008093</t>
  </si>
  <si>
    <t xml:space="preserve"> NJR85-7032347</t>
  </si>
  <si>
    <t>No spares. Speed up 150K</t>
  </si>
  <si>
    <t xml:space="preserve"> NKR85-7021270</t>
  </si>
  <si>
    <t xml:space="preserve">HALF CUT: </t>
    <phoneticPr fontId="124"/>
  </si>
  <si>
    <t xml:space="preserve">2006 Hino Dutro </t>
  </si>
  <si>
    <t>XZU368-1001228</t>
  </si>
  <si>
    <r>
      <t>A</t>
    </r>
    <r>
      <rPr>
        <sz val="11"/>
        <color theme="1"/>
        <rFont val="Calibri"/>
        <family val="2"/>
        <charset val="128"/>
        <scheme val="minor"/>
      </rPr>
      <t>rai Oyama</t>
    </r>
  </si>
  <si>
    <r>
      <t>L</t>
    </r>
    <r>
      <rPr>
        <sz val="11"/>
        <color theme="1"/>
        <rFont val="Calibri"/>
        <family val="2"/>
        <charset val="128"/>
        <scheme val="minor"/>
      </rPr>
      <t>AI Intl</t>
    </r>
  </si>
  <si>
    <r>
      <t>H</t>
    </r>
    <r>
      <rPr>
        <sz val="11"/>
        <color theme="1"/>
        <rFont val="Calibri"/>
        <family val="2"/>
        <charset val="128"/>
        <scheme val="minor"/>
      </rPr>
      <t>ALF CUT</t>
    </r>
  </si>
  <si>
    <t>DHL(Jan 18): 1573824663</t>
  </si>
  <si>
    <t>2017-NOV-01</t>
  </si>
  <si>
    <t>New Windscreen Only</t>
  </si>
  <si>
    <t>2017-NOV-02</t>
  </si>
  <si>
    <t>Gear Ring x2</t>
  </si>
  <si>
    <t>2017-NOV-03</t>
  </si>
  <si>
    <t>EMS: EG574355089JP  For Gear Rings</t>
  </si>
  <si>
    <t>INVOICE # 5109265109090</t>
  </si>
  <si>
    <t>2010 Isuzu Forward Truck</t>
  </si>
  <si>
    <t>FRR90-7017201</t>
  </si>
  <si>
    <t>Umax Kobe</t>
  </si>
  <si>
    <t>NJR85-7017926</t>
  </si>
  <si>
    <t>2001 Toyota Townace Van</t>
  </si>
  <si>
    <t xml:space="preserve"> CR42-0020529</t>
  </si>
  <si>
    <t>INVOICE # 5109295109121</t>
  </si>
  <si>
    <t>KDY230-7020650</t>
  </si>
  <si>
    <t>JU Fukuo</t>
  </si>
  <si>
    <t>2008 Mitsubishi Canter Furniture Lifter</t>
  </si>
  <si>
    <t>FE73DY-540464</t>
  </si>
  <si>
    <t>Whitre</t>
  </si>
  <si>
    <t>KOBE: JAN 03 [CONTAINTER]</t>
  </si>
  <si>
    <t>INVOICE # 511175107062</t>
  </si>
  <si>
    <t>NKR85-7022751</t>
  </si>
  <si>
    <t>Isuzu Kyu</t>
  </si>
  <si>
    <t>XZC605-0003648</t>
  </si>
  <si>
    <t>2006 Toyota Dyna Truck</t>
  </si>
  <si>
    <t xml:space="preserve"> KDY220-5002743</t>
  </si>
  <si>
    <t>DHL(Feb 05): 3212969712</t>
  </si>
  <si>
    <t>DHL(Mar 02): 8012148314</t>
  </si>
  <si>
    <t>JEVIC Inspections: 5111093</t>
  </si>
  <si>
    <t>KANDA: DEC 27</t>
  </si>
  <si>
    <t>INVOICE # 5111225111131</t>
  </si>
  <si>
    <t>NLR85-7008970</t>
  </si>
  <si>
    <t>NJR85-7019979</t>
  </si>
  <si>
    <t>KOBE: DEC 27</t>
  </si>
  <si>
    <t>NLR85-7010991</t>
  </si>
  <si>
    <t>Special key in car.</t>
  </si>
  <si>
    <t>LAI INTER: DEC 30 [CONTAINER]</t>
  </si>
  <si>
    <t>INVOICE # 5111225111110</t>
  </si>
  <si>
    <t xml:space="preserve"> KDY230-7019585</t>
  </si>
  <si>
    <t xml:space="preserve"> XZU605-0003838</t>
  </si>
  <si>
    <t>NJR85-7025897</t>
  </si>
  <si>
    <t>NKR85-7017789</t>
  </si>
  <si>
    <t>KOBE: JAN 03 [CONTAINER]</t>
  </si>
  <si>
    <t>INVOICE # 5112015111205</t>
  </si>
  <si>
    <t>KDY230-7022130</t>
  </si>
  <si>
    <t>KDY220-5002641</t>
  </si>
  <si>
    <t xml:space="preserve"> KDY230-7022073</t>
  </si>
  <si>
    <t>2007 Toyota  Hiace Van</t>
  </si>
  <si>
    <t>KDH200-0072292</t>
  </si>
  <si>
    <t>Send 2 SD, B-Cas</t>
  </si>
  <si>
    <t>Doc + Goods</t>
  </si>
  <si>
    <t>JEVIC Inspections: All above</t>
  </si>
  <si>
    <t>ABS Pump Assembly</t>
  </si>
  <si>
    <t>2018-JAN-01</t>
  </si>
  <si>
    <t>Torsion Bar</t>
  </si>
  <si>
    <t>2018-JAN-02</t>
  </si>
  <si>
    <t>EMS(JAN 18): EG613894493JP</t>
  </si>
  <si>
    <t>KOBE: FEB 16 [CONTAINER]</t>
  </si>
  <si>
    <t>INVOICE # 5112265112115</t>
  </si>
  <si>
    <t>NKR85-7024359</t>
  </si>
  <si>
    <t>No spares. Speed up 150.</t>
  </si>
  <si>
    <t>NKR85-7027638</t>
  </si>
  <si>
    <t>No spares. Check tm oto.</t>
  </si>
  <si>
    <t>NHR85-7008560</t>
  </si>
  <si>
    <t>DHL(Mar 15): 7578871580</t>
  </si>
  <si>
    <t>2017-DEC-01</t>
  </si>
  <si>
    <t>Hino Ashtray</t>
  </si>
  <si>
    <t>2pcs</t>
  </si>
  <si>
    <t>2017-DEC-02</t>
  </si>
  <si>
    <t>EMS: EG573886219JP [12/26]</t>
  </si>
  <si>
    <t>Isuzu Mirror Cover FRR90-7017201</t>
  </si>
  <si>
    <t>EMS: EG613894326JP [1/31]</t>
  </si>
  <si>
    <t>HAKATA: FEB 16 [CONTAINER]</t>
  </si>
  <si>
    <t>INVOICE # 5201295201079</t>
  </si>
  <si>
    <t>NMR85-7009642</t>
  </si>
  <si>
    <t>yes</t>
  </si>
  <si>
    <t>Hakata</t>
  </si>
  <si>
    <t>1997 Isuzu Elf Furniture Lifter</t>
  </si>
  <si>
    <t>NKR66E-7490819</t>
  </si>
  <si>
    <t>Truck Parts</t>
  </si>
  <si>
    <t>FEB-2018-01</t>
  </si>
  <si>
    <t>FEB-2018-02</t>
  </si>
  <si>
    <t>Bolt</t>
  </si>
  <si>
    <t>2 pcs</t>
  </si>
  <si>
    <t>FEB-2018-03</t>
  </si>
  <si>
    <t>Arm</t>
  </si>
  <si>
    <t>FEB-2018-04</t>
  </si>
  <si>
    <t>Cuppler</t>
  </si>
  <si>
    <t>FEB-2019-05</t>
  </si>
  <si>
    <t>EMS(Feb 23): EG613894462JP</t>
  </si>
  <si>
    <t>KISA: MAR 10 [CONTAINER]</t>
  </si>
  <si>
    <t>INVOICE # 5201295201089</t>
  </si>
  <si>
    <t xml:space="preserve"> NKR85-7010006</t>
  </si>
  <si>
    <t xml:space="preserve"> KDY230-7017534</t>
  </si>
  <si>
    <t>2006 Toyota Hiace Van</t>
  </si>
  <si>
    <t>KDH200-0059216</t>
  </si>
  <si>
    <t>Send remote, monitor</t>
  </si>
  <si>
    <t>DHL(Apr 4): 7507310860</t>
  </si>
  <si>
    <t>LAI: MAR 30 [CONTAINER]</t>
  </si>
  <si>
    <t>INVOICE # 5202235202011</t>
  </si>
  <si>
    <t xml:space="preserve"> XZU308-1008374</t>
  </si>
  <si>
    <t xml:space="preserve"> KDY230-7020421</t>
  </si>
  <si>
    <t>KDH200-5011392</t>
  </si>
  <si>
    <t>DHL(Apr 25): 6673375995</t>
  </si>
  <si>
    <t>KOBE: MAR 28 [CONTAINTER]</t>
  </si>
  <si>
    <t>INVOICE # 5203025201064</t>
  </si>
  <si>
    <t>NHR85-7007028</t>
  </si>
  <si>
    <t>NKR85-7010044</t>
  </si>
  <si>
    <t>2007 Toyota Dyna Truck</t>
  </si>
  <si>
    <t>KDY230-7022965</t>
  </si>
  <si>
    <t>KISA: APR 21 [CONTAINER]</t>
  </si>
  <si>
    <t>INVOICE # 5203125203001</t>
  </si>
  <si>
    <t>1996 Tadano Crane</t>
  </si>
  <si>
    <t>TR100-0427</t>
  </si>
  <si>
    <t>Sogo Narita</t>
  </si>
  <si>
    <t>No spares. SPEED UP 150</t>
  </si>
  <si>
    <t>NMR85-7009389</t>
  </si>
  <si>
    <t>DHL(May 17): 2348257796</t>
  </si>
  <si>
    <t>KOBE: MAR 28 [CONTAINER]</t>
  </si>
  <si>
    <t>INVOICE # 5203125203050</t>
  </si>
  <si>
    <t>2004 Kato Crane</t>
  </si>
  <si>
    <t>KR130-0193</t>
  </si>
  <si>
    <t>XZU304-1011082</t>
  </si>
  <si>
    <t>YOKO: MAR 31 [CONTAINER]</t>
  </si>
  <si>
    <t>INVOICE # 5203125203049</t>
  </si>
  <si>
    <t>KR102-0254</t>
  </si>
  <si>
    <t>Grn/Yellow</t>
  </si>
  <si>
    <t>No spares. Buy roof cover</t>
  </si>
  <si>
    <t xml:space="preserve"> XZU630-0001074</t>
  </si>
  <si>
    <t>KISA: JUN 3 [CONTAINER]</t>
  </si>
  <si>
    <t>INVOICE # 5204025203008</t>
  </si>
  <si>
    <t>KDY220-5002220</t>
  </si>
  <si>
    <t>KDY230-7023366</t>
  </si>
  <si>
    <t>KDY230-7023240</t>
  </si>
  <si>
    <t>DHL(Jun-25): 9606312940</t>
  </si>
  <si>
    <t>Windshield for Toyota Dyna</t>
  </si>
  <si>
    <t>KDY230-7023563</t>
  </si>
  <si>
    <t>YOKO: MAY 19 [CONTAINER]</t>
  </si>
  <si>
    <t>INVOICE # 5204235204064</t>
  </si>
  <si>
    <t xml:space="preserve"> KDY220-5002907</t>
  </si>
  <si>
    <t>2004/06 Kato Crane</t>
  </si>
  <si>
    <t>KR130-0139</t>
  </si>
  <si>
    <t>DHL(JUN 06): 1000154396</t>
  </si>
  <si>
    <t>KOBE: JUN 27 [CONTAINER]</t>
  </si>
  <si>
    <t>INVOICE # 5205075204081</t>
  </si>
  <si>
    <t>XZU655-0001144</t>
  </si>
  <si>
    <t>Have man. Spares in car.</t>
  </si>
  <si>
    <t>KDY230-7019711</t>
  </si>
  <si>
    <t>2008 Toyota Toyoace</t>
  </si>
  <si>
    <t>KDY231-8002008</t>
  </si>
  <si>
    <t xml:space="preserve">Windscreen </t>
    <phoneticPr fontId="63"/>
  </si>
  <si>
    <t>No charge. Replacement</t>
  </si>
  <si>
    <t>DHL(JUL 19): 2021853212</t>
  </si>
  <si>
    <t>INVOICE # 5205085204029</t>
  </si>
  <si>
    <t>NHR85-7006425</t>
  </si>
  <si>
    <t>2007 Toyota Dyna</t>
  </si>
  <si>
    <t>KDY230-7025618</t>
  </si>
  <si>
    <t xml:space="preserve">No spares. eg oto, front jikou, GVW, roof U4, engine mission ac </t>
  </si>
  <si>
    <t>NPR75-7006730</t>
  </si>
  <si>
    <t>INVOICE # 5205095205039</t>
  </si>
  <si>
    <t>KDY230-7018880</t>
  </si>
  <si>
    <t>TAA Kyusyu</t>
  </si>
  <si>
    <t>No spares. check engine, mission, ac, electronics, rust underside, interior.</t>
  </si>
  <si>
    <t>2013 Isuzu Elf Dump</t>
  </si>
  <si>
    <t>NKR85-7030361</t>
  </si>
  <si>
    <t>FRR90-7025076</t>
  </si>
  <si>
    <t>Motherboard for Freezer Truck</t>
  </si>
  <si>
    <t>26,244yen + Sending fee to office</t>
  </si>
  <si>
    <t>EMS(May 14): EG613894374JP</t>
  </si>
  <si>
    <t>KOBE: JUN 30</t>
  </si>
  <si>
    <t>INVOICE # 5205285204029</t>
  </si>
  <si>
    <t>NKR85-7010288</t>
  </si>
  <si>
    <t>Have Man. No sparea</t>
  </si>
  <si>
    <t>WORLDING: JUL 23 [CONTAINER]</t>
  </si>
  <si>
    <t>INVOICE # 5205285205028</t>
  </si>
  <si>
    <t>NKR85-7014082</t>
  </si>
  <si>
    <t>2004 Isuzu Elf Manlift</t>
  </si>
  <si>
    <t>NKR81E-7039917</t>
  </si>
  <si>
    <t>DHL(Aug 03): 2831814812</t>
  </si>
  <si>
    <t>KISA: AUG 13 [CONTAINER]</t>
  </si>
  <si>
    <t>KDY220-5002813</t>
  </si>
  <si>
    <t>2007 Toyota Toyoace</t>
  </si>
  <si>
    <t xml:space="preserve"> KDY231-8000018</t>
  </si>
  <si>
    <t>Sent steel key.</t>
  </si>
  <si>
    <t>DHL(Aug 29): 5737222982</t>
  </si>
  <si>
    <t>Docs + Key</t>
  </si>
  <si>
    <t>WORLDING: SEPT 10 [CONTAINER]</t>
  </si>
  <si>
    <t>2011 Hino Ranger</t>
  </si>
  <si>
    <t>FD8JKW-13305</t>
  </si>
  <si>
    <t>No Spares.</t>
  </si>
  <si>
    <t>DHL(Oct-05): 8930157353</t>
  </si>
  <si>
    <t>WORLDING: NOV 20 [CONTAINER]</t>
  </si>
  <si>
    <t xml:space="preserve"> NMR85-7011070</t>
  </si>
  <si>
    <t>No spares. Speed up 150</t>
  </si>
  <si>
    <t>KDY230-7024949</t>
  </si>
  <si>
    <t>XZU538-0001647</t>
  </si>
  <si>
    <t>OCT-2018-001</t>
  </si>
  <si>
    <t>4JJ1 Engine Only</t>
  </si>
  <si>
    <t>DHL(Dec-13): 7182295466</t>
  </si>
  <si>
    <t>WORLDING: OCT 2 [CONTAINER]</t>
  </si>
  <si>
    <t>FC7JKY-14118</t>
  </si>
  <si>
    <t>White/Yellow</t>
  </si>
  <si>
    <t>DHL(Nov-05): 2072431922</t>
  </si>
  <si>
    <t>KOBE: SEPT 05 [CONTAINER]</t>
  </si>
  <si>
    <t>INVOICE # 5206205206039</t>
  </si>
  <si>
    <t>KDY230-7019575</t>
  </si>
  <si>
    <t xml:space="preserve">No spares.pls get estimate to repair front dent. please buy windscreen and put in container. </t>
  </si>
  <si>
    <t>2006 Hino Dutro</t>
  </si>
  <si>
    <t>XZU324-0001026</t>
  </si>
  <si>
    <t>2006 Toyota Hiace</t>
  </si>
  <si>
    <t>KDH200-0037489</t>
  </si>
  <si>
    <t>DHL(Oct 05): 8930157353</t>
  </si>
  <si>
    <t>KOBE: SEPT 27 [CONTAINER]</t>
  </si>
  <si>
    <t>XZU324-0001028</t>
  </si>
  <si>
    <t>XZU524-0001273</t>
  </si>
  <si>
    <t>2010 Toyota Reguis Van</t>
  </si>
  <si>
    <t>KDH206-8028547</t>
  </si>
  <si>
    <t>KE KOBE: NOV 22 [CONTAINER]</t>
  </si>
  <si>
    <t>NHR85-7006350</t>
  </si>
  <si>
    <t>KDY231-8000609</t>
  </si>
  <si>
    <t>KDY230-7020530</t>
  </si>
  <si>
    <t>INVOICE # 5206275206088</t>
  </si>
  <si>
    <t>2006 Isuzu Elf Mixer</t>
  </si>
  <si>
    <t>NKR81-7045850</t>
  </si>
  <si>
    <t>No spares. check condition, take photos, check jikou, check eg, mt ac ps pw</t>
  </si>
  <si>
    <t xml:space="preserve"> XZU504-0002892</t>
  </si>
  <si>
    <t xml:space="preserve"> XZU554-0002425</t>
  </si>
  <si>
    <t>WORLDING: OCT 27 [CONTAINER]</t>
  </si>
  <si>
    <t xml:space="preserve"> XZU308-1007846</t>
  </si>
  <si>
    <t>2007 Hino Dutro Mixer</t>
  </si>
  <si>
    <t>XZU304-1005532</t>
  </si>
  <si>
    <t>DHL(Nov-29): 7984584311</t>
  </si>
  <si>
    <t>KEIHIN: SEPT 05 [CONTAINER]</t>
  </si>
  <si>
    <t>INVOICE # 5207055206098</t>
  </si>
  <si>
    <t>XZC605-0003091</t>
  </si>
  <si>
    <t>KEIHIN: SEPT 27 [CONTAINER]</t>
  </si>
  <si>
    <t>KDH201-0026537</t>
  </si>
  <si>
    <t>No spares. check jikou, freezer</t>
  </si>
  <si>
    <t xml:space="preserve"> KDY221-8000666</t>
  </si>
  <si>
    <t>Spares in car. check freezer condition , eg mt ac ps pw</t>
  </si>
  <si>
    <t>KDY230-7024320</t>
  </si>
  <si>
    <t>SEPT-2018-001</t>
  </si>
  <si>
    <t>Front Windshield Toyota Dyna</t>
  </si>
  <si>
    <t>5 x 16,000</t>
  </si>
  <si>
    <t>Customer still owes 14,000</t>
  </si>
  <si>
    <t>INVOICE # 5208295207034</t>
  </si>
  <si>
    <t>NLR85-7013266</t>
  </si>
  <si>
    <t>20018/9/27</t>
  </si>
  <si>
    <t>spars in car. speed up 150k</t>
  </si>
  <si>
    <t>2006/02 Kato Crane</t>
  </si>
  <si>
    <t>KR130-1047</t>
  </si>
  <si>
    <t>Yellow/Grn</t>
  </si>
  <si>
    <t>Hokua Trading</t>
  </si>
  <si>
    <t>DHL(Oct-30): 3232820651</t>
  </si>
  <si>
    <t>KAWA: SEPT 27</t>
  </si>
  <si>
    <t>INVOICE # 5209035208031</t>
  </si>
  <si>
    <t>NPR85-7033470</t>
  </si>
  <si>
    <t>KISA: NOV 3</t>
  </si>
  <si>
    <t>NPR85-7016976</t>
  </si>
  <si>
    <t>Man. No spares.</t>
  </si>
  <si>
    <t>XZU414-1012797</t>
  </si>
  <si>
    <t>Whiter</t>
  </si>
  <si>
    <t>ASIA: DEC 19 [CONTAINER]</t>
  </si>
  <si>
    <t>INVOICE # 5211285211003</t>
  </si>
  <si>
    <t>NLR85-7007554</t>
  </si>
  <si>
    <t>2010 Isuzu Elf Dump</t>
  </si>
  <si>
    <t>NKR85-7014358</t>
  </si>
  <si>
    <t>2009 Toyota Reguis Van</t>
  </si>
  <si>
    <t>KDH206-8021783</t>
  </si>
  <si>
    <t>DHL(Jan-21): 3611921445</t>
  </si>
  <si>
    <t>KAWA: DEC 26</t>
  </si>
  <si>
    <t>INVOICE# 5212065212009</t>
  </si>
  <si>
    <t xml:space="preserve">NPR85-7028334	</t>
  </si>
  <si>
    <t>KOBE: FEB 13 [CONTAINER]</t>
  </si>
  <si>
    <t>INVOICE# 5301305212046</t>
  </si>
  <si>
    <t>KDY220-5002901</t>
  </si>
  <si>
    <t>2007 Isuzu Elf Truck</t>
  </si>
  <si>
    <t>NJR85-7001553</t>
  </si>
  <si>
    <t>KDY230-7024038</t>
  </si>
  <si>
    <t>NO spares.</t>
  </si>
  <si>
    <t>DHL(Feb-25): 9770886565</t>
  </si>
  <si>
    <t>WRLD: FEB 8 [CONTAINER]</t>
  </si>
  <si>
    <t>INVOICE# 5301315301007</t>
  </si>
  <si>
    <t>FD7JJY-12173</t>
  </si>
  <si>
    <t>KDY221-8001693</t>
  </si>
  <si>
    <t>XZC605-0007020</t>
  </si>
  <si>
    <t>KOBE: FEB 21 [CONTAINER]</t>
  </si>
  <si>
    <t>INVOICE# 5302075209059</t>
  </si>
  <si>
    <t>2012 Isuzu Elf</t>
  </si>
  <si>
    <t>NHR85-7010302</t>
  </si>
  <si>
    <t xml:space="preserve"> Spares in car. check jiko, freezer, ac ps pw mt engine.</t>
  </si>
  <si>
    <t>KDY221-8002386</t>
  </si>
  <si>
    <t>KDY221-8004102</t>
  </si>
  <si>
    <t>DHL(Apr-08): 8306366460</t>
  </si>
  <si>
    <t>KISA: MAR 05</t>
  </si>
  <si>
    <t>INVOICE# 5302125302013</t>
  </si>
  <si>
    <t>XZU710-0004873</t>
  </si>
  <si>
    <t>Isuzu Makuhari</t>
  </si>
  <si>
    <t>DHL(Apr-05): 2723471435</t>
  </si>
  <si>
    <t>WRLD: FEB 20 [CONTAINER]</t>
  </si>
  <si>
    <t>INVOICE# 5302125301026</t>
  </si>
  <si>
    <t>NMR85-7013558</t>
  </si>
  <si>
    <t>Check eg mt ac ps pw , rust etc.</t>
  </si>
  <si>
    <t>NJR85-7014882</t>
  </si>
  <si>
    <t>NMR85-7015760</t>
  </si>
  <si>
    <t>AG-2018-001</t>
  </si>
  <si>
    <t>Isuzu 4JJ1 Engine</t>
  </si>
  <si>
    <t>AG-2018-002</t>
  </si>
  <si>
    <t>DHL(Mar-07): 7819259276</t>
  </si>
  <si>
    <t>KOBE: FEB 27 [CONTAINER]</t>
  </si>
  <si>
    <t>INVOICE# 5302145212041</t>
  </si>
  <si>
    <t>NLR85-7009604</t>
  </si>
  <si>
    <t>NLR85-7009458</t>
  </si>
  <si>
    <t>TA Shikoku</t>
  </si>
  <si>
    <t>KOBE: MAR 13 [CONTAINER]</t>
  </si>
  <si>
    <t>INVOICE# 5302145207024</t>
  </si>
  <si>
    <t>KDY230-7024456</t>
  </si>
  <si>
    <t xml:space="preserve">invoice to Charlet Abela </t>
  </si>
  <si>
    <t>XZC605-0001929</t>
  </si>
  <si>
    <t>KDY230-7017132</t>
  </si>
  <si>
    <t>DHL(May-07): 6370523246 (Resend CI with sig &amp; stamp)</t>
  </si>
  <si>
    <t>KOBE: MAR 21 [CONTAINER]</t>
  </si>
  <si>
    <t>INVOICE# 5302145302010</t>
  </si>
  <si>
    <t>KDY231-8005598</t>
  </si>
  <si>
    <t>KDY230-7023333</t>
  </si>
  <si>
    <t>NMR85-7012451</t>
  </si>
  <si>
    <t>WRLD: MAR 16 [CONTAINER]</t>
  </si>
  <si>
    <t>INVOICE# 5302255211041</t>
  </si>
  <si>
    <t>XZU720-0001547</t>
  </si>
  <si>
    <t xml:space="preserve"> KDY230-7020686</t>
  </si>
  <si>
    <t>KDY231-8007717</t>
  </si>
  <si>
    <t>DHL(Apr-17): 7919886693</t>
  </si>
  <si>
    <t>KOBE: JUL 03 [CONTAINER]</t>
  </si>
  <si>
    <t>INVOICE# 5303185302047</t>
  </si>
  <si>
    <t>KDY220-5003227</t>
  </si>
  <si>
    <t>KDY231-8004244</t>
  </si>
  <si>
    <t>FC7JGY-12208</t>
  </si>
  <si>
    <t xml:space="preserve">this will go in open top container </t>
  </si>
  <si>
    <t>DHL(Jul-11): 5813585536</t>
  </si>
  <si>
    <t>KOBE: JUN 5 [CONTAINER]</t>
  </si>
  <si>
    <t>INVOICE# 5304255303099</t>
  </si>
  <si>
    <t>KDY230-7025416</t>
  </si>
  <si>
    <t>NMR85-7012295</t>
  </si>
  <si>
    <t>KDY231-8004218</t>
  </si>
  <si>
    <t>KDY231-8007627</t>
  </si>
  <si>
    <t>DHL(Jun-27): 4828845291</t>
  </si>
  <si>
    <t>WRLD: MAY 18 [CONTAINER]</t>
  </si>
  <si>
    <t>INVOICE# 5304255303075</t>
  </si>
  <si>
    <t>XZU354-1000886</t>
  </si>
  <si>
    <t>NKR85-7019359</t>
  </si>
  <si>
    <t>DHL(Jun-06): 9295383484</t>
  </si>
  <si>
    <t>LAI: JUN 08 [CONTAINER]</t>
  </si>
  <si>
    <t>INVOICE# 5305155304056</t>
  </si>
  <si>
    <t>2008/05 Kato Crane</t>
  </si>
  <si>
    <t>KR130-2460</t>
  </si>
  <si>
    <t>2014 Toyota Dyna</t>
  </si>
  <si>
    <t>XZC605-0007216</t>
  </si>
  <si>
    <t>JU Shizuouka</t>
  </si>
  <si>
    <t>KISA: JUN 08 [CONTAINER]</t>
  </si>
  <si>
    <t>INVOICE# 5305205304055</t>
  </si>
  <si>
    <t>KDH206-8015949</t>
  </si>
  <si>
    <t>KDY230-7023913</t>
  </si>
  <si>
    <t>2008 Toyota Dyna</t>
  </si>
  <si>
    <t>KDY231-8003179</t>
  </si>
  <si>
    <t>Windscreen Replacement for 5305029 x1</t>
  </si>
  <si>
    <t>INVOICE# 5305205304079</t>
  </si>
  <si>
    <t>KDY230-7023916</t>
  </si>
  <si>
    <t>2010 Toyota Dyna</t>
  </si>
  <si>
    <t>KDY231-8006981</t>
  </si>
  <si>
    <t>2011 Toyota Hiace Van</t>
  </si>
  <si>
    <t>KDH201-0072820</t>
  </si>
  <si>
    <t>KE KOBE: JUL 10 [CONTAINER]</t>
  </si>
  <si>
    <t>INVOICE# 5305305305040</t>
  </si>
  <si>
    <t>KDY230-7020065</t>
  </si>
  <si>
    <t>KDY231-8006117</t>
  </si>
  <si>
    <t>NPS Fukuoka</t>
  </si>
  <si>
    <t>KDH201-0057328</t>
  </si>
  <si>
    <t>DHL(Aug-28): 5984253391</t>
  </si>
  <si>
    <t>KOJIMA: JUL 13 [CONTAINER]</t>
  </si>
  <si>
    <t>INVOICE# 5305305302037</t>
  </si>
  <si>
    <t>KDY220-5003616</t>
  </si>
  <si>
    <t>KDY221-8000325</t>
  </si>
  <si>
    <t>KDH201-0085292</t>
  </si>
  <si>
    <t>LAI: SEPT 04 [CONTAINER]</t>
  </si>
  <si>
    <t>INVOICE# 5307235307039</t>
  </si>
  <si>
    <t>NHR85-7010074</t>
  </si>
  <si>
    <t>2000 Kato Crane</t>
  </si>
  <si>
    <t>KR10H-3910526</t>
  </si>
  <si>
    <t>Arai Kinki</t>
  </si>
  <si>
    <t>DHL(Sept-27): 3653812503</t>
  </si>
  <si>
    <t>KAWA: AUG 29</t>
  </si>
  <si>
    <t>INVOICE# 5308085308007</t>
  </si>
  <si>
    <t>NPR85-7032387</t>
  </si>
  <si>
    <t>NPR85-7030942</t>
  </si>
  <si>
    <t>NPR85-7020413</t>
  </si>
  <si>
    <t>SEND: DHL</t>
  </si>
  <si>
    <t>2019-SEPT-002</t>
  </si>
  <si>
    <t>Turbo Motor Driver</t>
  </si>
  <si>
    <t>2019-SEPT-003</t>
  </si>
  <si>
    <t>DHL Sending Fee Driver</t>
  </si>
  <si>
    <t>DHL(Sept-17): 8457671456</t>
  </si>
  <si>
    <t>KOBE: SEPT 16 [CONTAINER#1-3]</t>
  </si>
  <si>
    <t>INVOICE# 5308295308034</t>
  </si>
  <si>
    <t>KDY220-5004355</t>
  </si>
  <si>
    <t>KDY221-8002501</t>
  </si>
  <si>
    <t>KDY230-7020624</t>
  </si>
  <si>
    <t>KDY220-5004074</t>
  </si>
  <si>
    <t>White/Red</t>
  </si>
  <si>
    <t>2019-SEPT-001</t>
  </si>
  <si>
    <t>Freezer Fan Unit</t>
  </si>
  <si>
    <t>DHL(Oct-25): 4421796223</t>
  </si>
  <si>
    <t>YOKO: SEPT 14 [CONTAINER]</t>
  </si>
  <si>
    <t>INVOICE# 5308295307033</t>
  </si>
  <si>
    <t>XZU324-0001972</t>
  </si>
  <si>
    <t>NMR85-7008959</t>
  </si>
  <si>
    <t>KDY230-7022777</t>
  </si>
  <si>
    <t>KOBE: SEPT 16 [CONTAINER#2-3]</t>
  </si>
  <si>
    <t>INVOICE# 5308295307067</t>
  </si>
  <si>
    <t>KDY230-7024527</t>
  </si>
  <si>
    <t xml:space="preserve">check eg mt ac ps pw , check side gate rust. Underside rust. </t>
  </si>
  <si>
    <t>NLR85-7007947</t>
  </si>
  <si>
    <t>XZU314-1002452</t>
  </si>
  <si>
    <t>KOBE: SEPT 9 [CONTAINER]</t>
  </si>
  <si>
    <t>INVOICE# 5307125307009</t>
  </si>
  <si>
    <t>2007 Toyota Hiace Van</t>
  </si>
  <si>
    <t>KDH200-0079749</t>
  </si>
  <si>
    <t>KDY230-7019073</t>
  </si>
  <si>
    <t>Have man</t>
  </si>
  <si>
    <t>NKR85-7011811</t>
  </si>
  <si>
    <t>KOBE: SEPT 29 [CONTAINER#1-1]</t>
  </si>
  <si>
    <t>INVOICE# 5309105307026</t>
  </si>
  <si>
    <t>XZC605-0007821</t>
  </si>
  <si>
    <t>NJR85-7025032</t>
  </si>
  <si>
    <t>KOBE: SEPT 29 [CONTAINER#2-1]</t>
  </si>
  <si>
    <t>INVOICE# 5309105307057</t>
  </si>
  <si>
    <t>KDY230-7025171</t>
  </si>
  <si>
    <t>XZU630-0001687</t>
  </si>
  <si>
    <t>KDY221-8000628</t>
  </si>
  <si>
    <t>YOKO: SEPT 27 [CONTAINER#2-2]</t>
  </si>
  <si>
    <t>INVOICE# 5309105307077</t>
  </si>
  <si>
    <t>NHR85-7010952</t>
  </si>
  <si>
    <t>check eg mt ac ps pw , freezer, minus nan do?</t>
  </si>
  <si>
    <t>NMR85-7007811</t>
  </si>
  <si>
    <t>2019-OCT-001</t>
  </si>
  <si>
    <t>Turbo Driver KDH206-8015949</t>
  </si>
  <si>
    <t>2019-OCT-002</t>
  </si>
  <si>
    <t>DHL(Oct-25): 1456486765</t>
  </si>
  <si>
    <t>Sending of Parts</t>
  </si>
  <si>
    <t>DHL(Nov-14): 4431404541</t>
  </si>
  <si>
    <t>Docs + Steel Key [5307009]</t>
  </si>
  <si>
    <t>YOKO: SEPT 27 [CONTAINER#1-2]</t>
  </si>
  <si>
    <t>INVOICE# 5309105307044</t>
  </si>
  <si>
    <t>NKR85-7022838</t>
  </si>
  <si>
    <t>XZC605-0003240</t>
  </si>
  <si>
    <t>Umax Tokyo</t>
  </si>
  <si>
    <t>KDY230-7021019</t>
  </si>
  <si>
    <t>TOKYO: OCT-27 [CONTAINER]</t>
  </si>
  <si>
    <t>INVOICE# 5310105307074</t>
  </si>
  <si>
    <t>NHR85-7006670</t>
  </si>
  <si>
    <t>KDH201-0029378</t>
  </si>
  <si>
    <t>Send 2 spare keys, sd card, remote, monitor</t>
  </si>
  <si>
    <t>XZU504-0003213</t>
  </si>
  <si>
    <t>Compressor For NJR85-7025032</t>
  </si>
  <si>
    <t>DHL(Dec-02): 8330089832</t>
  </si>
  <si>
    <t>KOBE: NOV 20</t>
  </si>
  <si>
    <t>INVOICE# 5310175309025</t>
  </si>
  <si>
    <t>KDY230-7020254</t>
  </si>
  <si>
    <t>KDY230-7024350</t>
  </si>
  <si>
    <t>KDY231-8002484</t>
  </si>
  <si>
    <t>KDY221-8002109</t>
  </si>
  <si>
    <t>INVOICE# 5310185310001</t>
  </si>
  <si>
    <t>NHR85-7008806</t>
  </si>
  <si>
    <t>2001 Isuzu Elf Man Lift</t>
  </si>
  <si>
    <t>NKR71E-7424829</t>
  </si>
  <si>
    <t>INVOICE# 5310285309064</t>
  </si>
  <si>
    <t>NMR85-7020526</t>
  </si>
  <si>
    <t>KDY231-8004097</t>
  </si>
  <si>
    <t>XZU504-0003497</t>
  </si>
  <si>
    <t>YOKO: DEC 13 [CONTAINER]</t>
  </si>
  <si>
    <t>INVOICE# 5311185311039</t>
  </si>
  <si>
    <t>KDY231-8008211</t>
  </si>
  <si>
    <t>TAA Tokyo</t>
  </si>
  <si>
    <t>KR130-0129</t>
  </si>
  <si>
    <t>Red/Yellow</t>
  </si>
  <si>
    <t>Sogo</t>
  </si>
  <si>
    <t>DHL(Jan-23): 6890166986</t>
  </si>
  <si>
    <t>YOKO: FEB 08 [CONTAINER]</t>
  </si>
  <si>
    <t>INVOICE# 5311185311040</t>
  </si>
  <si>
    <t>KR130-0116</t>
  </si>
  <si>
    <t>NKR85-7041599</t>
  </si>
  <si>
    <t>DHL(Feb-20): 4421493521</t>
  </si>
  <si>
    <t>KOBE: FEB 26 [CONTAINER]</t>
  </si>
  <si>
    <t>INVOICE# 5401305309053</t>
  </si>
  <si>
    <t>KDH200-0083481</t>
  </si>
  <si>
    <t>2009 Isuzu Elf Freezer</t>
  </si>
  <si>
    <t>NLR85-7005579</t>
  </si>
  <si>
    <t>2014 Isuzu Elf</t>
  </si>
  <si>
    <t>NPR85-7045662</t>
  </si>
  <si>
    <t>Check jiko</t>
  </si>
  <si>
    <t>DHL(Mar-25): 1478097084</t>
  </si>
  <si>
    <t>INVOICE# 5401305312010</t>
  </si>
  <si>
    <t>KDY231-8011164</t>
  </si>
  <si>
    <t>Check eg mt ac ps pw, jiko etc.</t>
  </si>
  <si>
    <t>2012 Tyota Toyoace</t>
  </si>
  <si>
    <t>KDY231-8010276</t>
  </si>
  <si>
    <t>2015 Toyota Dyna Truck</t>
  </si>
  <si>
    <t>XZU630-0002443</t>
  </si>
  <si>
    <t>2009 Toyota Regiusace Van</t>
  </si>
  <si>
    <t>KDH201-0049552</t>
  </si>
  <si>
    <t>TOKYO: FEB 29 [CONTAINER]</t>
  </si>
  <si>
    <t>INVOICE# 5401305310018</t>
  </si>
  <si>
    <t>XZU605-0005026</t>
  </si>
  <si>
    <t>NJR85-7042832</t>
  </si>
  <si>
    <t>NMR85-7022388</t>
  </si>
  <si>
    <t>KOBE: MAR 04 [CONTAINER]</t>
  </si>
  <si>
    <t>INVOICE# 5402105312031</t>
  </si>
  <si>
    <t>2004 Hino Dutro Manlift</t>
  </si>
  <si>
    <t>XZU354-0001144</t>
  </si>
  <si>
    <t>KDY231-8005538</t>
  </si>
  <si>
    <t>INVOICE# 5402205401075</t>
  </si>
  <si>
    <t>NKR85-7020914</t>
  </si>
  <si>
    <t>KDY231-8008228</t>
  </si>
  <si>
    <t>XZU508-0007031</t>
  </si>
  <si>
    <t>KISA: MAR 21 [CONTAINER]</t>
  </si>
  <si>
    <t>INVOICE# 5402275401073</t>
  </si>
  <si>
    <t>NLR85-7005893</t>
  </si>
  <si>
    <t>NLR85-7012201</t>
  </si>
  <si>
    <t>Speed up 155</t>
  </si>
  <si>
    <t>NPR85Y-7007990</t>
  </si>
  <si>
    <t>DHL(Apr-23): 3871830141</t>
  </si>
  <si>
    <t>KISA: MAR 27 [CONTAINER]</t>
  </si>
  <si>
    <t>INVOICE# 5402275402018</t>
  </si>
  <si>
    <t>KDY231-8004350</t>
  </si>
  <si>
    <t>KDH206-8041891</t>
  </si>
  <si>
    <t>KDY221-8001035</t>
  </si>
  <si>
    <t>DHL(May-12): 1624295621</t>
  </si>
  <si>
    <t>KOBE: MAR 18 [CONTAINER]</t>
  </si>
  <si>
    <t>INVOICE# 5403105402036</t>
  </si>
  <si>
    <t>KDY230-7024605</t>
  </si>
  <si>
    <t>KDY231-8003966</t>
  </si>
  <si>
    <t>KDH201-0040096</t>
  </si>
  <si>
    <t>INVOICE# 5403165308043</t>
  </si>
  <si>
    <t>NPR85-7033425</t>
  </si>
  <si>
    <t>KOBE: APR 15</t>
  </si>
  <si>
    <t>INVOICE# 5403255403010</t>
  </si>
  <si>
    <t>2009 Hino Dolphin</t>
  </si>
  <si>
    <t>FC7JJY-12170</t>
  </si>
  <si>
    <t>Did not have stand by so we dropped price to 900 fob from 1 million fob</t>
  </si>
  <si>
    <t>KDY220-5001980</t>
  </si>
  <si>
    <t>DHL(May-27): 5904182524</t>
  </si>
  <si>
    <t>TOKYO: MAY 30 [CONTAINER]</t>
  </si>
  <si>
    <t>INVOICE# 5404275403051</t>
  </si>
  <si>
    <t>XZU600-0001451</t>
  </si>
  <si>
    <t>2009 Hino Dutro Vacuum</t>
  </si>
  <si>
    <t>XZU304-1010539</t>
  </si>
  <si>
    <t>2009 Isuzu ELF Dump</t>
  </si>
  <si>
    <t>NMR85-7007884</t>
  </si>
  <si>
    <t>Jpy 40,000 reduced from Invoice</t>
  </si>
  <si>
    <t>DHL(Jul-01): 8221183935</t>
  </si>
  <si>
    <t>KOBE: JUN 03 [CONTAINER]</t>
  </si>
  <si>
    <t>INVOICE# 5405205404017</t>
  </si>
  <si>
    <t>NLR85-7009375</t>
  </si>
  <si>
    <t>KDH201-0056789</t>
  </si>
  <si>
    <t>2010 Hino Dutro Dump</t>
  </si>
  <si>
    <t>XZU324-0001879</t>
  </si>
  <si>
    <t>INVOICE# 5405205405003</t>
  </si>
  <si>
    <t>KDH201-0067774</t>
  </si>
  <si>
    <t>NJR85-7038090</t>
  </si>
  <si>
    <t xml:space="preserve">2009 Isuzu ELF Dump </t>
    <phoneticPr fontId="124"/>
  </si>
  <si>
    <t>NKR85-7010339</t>
    <phoneticPr fontId="124"/>
  </si>
  <si>
    <t>KISA: MAY 26</t>
  </si>
  <si>
    <t xml:space="preserve">INVOICE# 5405205405006 </t>
  </si>
  <si>
    <t>XZU640-0001929</t>
  </si>
  <si>
    <t>KOBE: JUN 24 [CONTAINER]</t>
  </si>
  <si>
    <t>INVOICE# 5406155405033</t>
  </si>
  <si>
    <t>KDY221-8001785</t>
  </si>
  <si>
    <t>2009 Toyota  Dyna Truck</t>
  </si>
  <si>
    <t>KDY231-8004190</t>
  </si>
  <si>
    <t>KDY231-8006524</t>
  </si>
  <si>
    <t>DHL(Aug-04): 7013188254</t>
  </si>
  <si>
    <t>KISA: JUL 4 [CONTAINER]</t>
  </si>
  <si>
    <t>INVOICE# 5406185405035</t>
  </si>
  <si>
    <t>XZU605-0006991</t>
  </si>
  <si>
    <t>XZU308-1008772</t>
  </si>
  <si>
    <t>YOKO: JUL 28</t>
  </si>
  <si>
    <t>INVOICE# 5406265406058</t>
  </si>
  <si>
    <t>NPR85-7025357</t>
  </si>
  <si>
    <t>KISA: JUL 25 [CONTAINER]</t>
  </si>
  <si>
    <t>INVOICE# 5407065406012</t>
  </si>
  <si>
    <t>2005 TCM Wheel Loader</t>
  </si>
  <si>
    <t>HFK4E200J00004054</t>
  </si>
  <si>
    <t>Blue/Yellow</t>
  </si>
  <si>
    <t>KDH201-0065048</t>
  </si>
  <si>
    <t>KDY230-7019215</t>
  </si>
  <si>
    <t>DHL(Aug-19): 2007266962</t>
  </si>
  <si>
    <t>KOBE: JUL 22 [CONTAINER]</t>
  </si>
  <si>
    <t>INVOICE# 5407065406065</t>
  </si>
  <si>
    <t>XZU348-1002270</t>
  </si>
  <si>
    <t>XZC605-0001758</t>
  </si>
  <si>
    <t>INVOICE# 5407075406043</t>
  </si>
  <si>
    <t>NLR85-7007436</t>
  </si>
  <si>
    <t>2007 Hino Dutro Manlift</t>
  </si>
  <si>
    <t>XZU301-1004596</t>
  </si>
  <si>
    <t>KOBE: OCT 08 [CONTAINER]</t>
  </si>
  <si>
    <t>INVOICE# 5408055406031</t>
  </si>
  <si>
    <t>KDY230-7019166</t>
  </si>
  <si>
    <t>XZU605-0002257</t>
  </si>
  <si>
    <t>KDY231-8008326</t>
  </si>
  <si>
    <t>DHL(Nov-02): 2210358231</t>
  </si>
  <si>
    <t>KISA: AUG 22 [CONTAINER]</t>
  </si>
  <si>
    <t>INVOICE# 5408055407044</t>
  </si>
  <si>
    <t>NJR85-7025134</t>
  </si>
  <si>
    <t>2005 Kato Crane 13t</t>
  </si>
  <si>
    <t>KR130-0442</t>
  </si>
  <si>
    <t>DHL(Oct-05): 2880579111</t>
  </si>
  <si>
    <t>KISA: AUG 29 [CONTAINER]</t>
  </si>
  <si>
    <t>INVOICE# 5408175407023</t>
  </si>
  <si>
    <t>NHR85-7006098</t>
  </si>
  <si>
    <t>2004 Kato Crane 13t</t>
  </si>
  <si>
    <t>KR130-0158</t>
  </si>
  <si>
    <t>KISA: SEPT 12 [CONTAINER]</t>
  </si>
  <si>
    <t>INVOICE# 5408215408008</t>
  </si>
  <si>
    <t>FRR90-7018018</t>
  </si>
  <si>
    <t>2002 Isuzu Elf Manlift Truck</t>
  </si>
  <si>
    <t>NKR71E7427001</t>
  </si>
  <si>
    <t>DHL(Oct-23): 4559521330</t>
  </si>
  <si>
    <t>KAWA: OCT 29</t>
  </si>
  <si>
    <t>INVOICE# 5408255408025</t>
  </si>
  <si>
    <t>NPR85-7015840</t>
  </si>
  <si>
    <t>2009 Hino Ranger Concrete Mixer</t>
  </si>
  <si>
    <t>FC7JCW-11791</t>
  </si>
  <si>
    <t>DHL(Nov-20): 2408001271</t>
  </si>
  <si>
    <t>iINVOICE# 5409025406028</t>
  </si>
  <si>
    <t>KDH201-0042560</t>
  </si>
  <si>
    <t>2006 Toyota Dyna Manlift</t>
  </si>
  <si>
    <t>XZU354-1000389</t>
  </si>
  <si>
    <t>KOBE: OCT 1 [CONTAINER]</t>
  </si>
  <si>
    <t>INVOICE# 5409155408044</t>
  </si>
  <si>
    <t>2000 Mitsubishi Canter</t>
  </si>
  <si>
    <t>FE53EBX560060</t>
  </si>
  <si>
    <t>XZC605-0005451</t>
  </si>
  <si>
    <t>INVOICE# 5409155408051</t>
  </si>
  <si>
    <t>1995 Isuzu Elf High Place Work</t>
  </si>
  <si>
    <t>NKR66E7440678</t>
  </si>
  <si>
    <t>USS Hokuiku</t>
  </si>
  <si>
    <t>NLR85-7012590</t>
  </si>
  <si>
    <t>KOBE: NOV 1 [CONTAINER]</t>
  </si>
  <si>
    <t>INVOICE# 5409165406044</t>
  </si>
  <si>
    <t>KDH201-0042949</t>
  </si>
  <si>
    <t>XZC630-0001197</t>
  </si>
  <si>
    <t>2012 Toyota Regiusace Van</t>
  </si>
  <si>
    <t>KDH206 8051850</t>
  </si>
  <si>
    <t>JU Toyama</t>
  </si>
  <si>
    <t>DHL(Nov-27): 1810447785</t>
  </si>
  <si>
    <t>KOBE: OCT 23 [CONTAINER]</t>
  </si>
  <si>
    <t>INVOICE# 5409165408040</t>
  </si>
  <si>
    <t>1998 Isuzu Elf Manlift</t>
  </si>
  <si>
    <t>NKR66E7527801</t>
  </si>
  <si>
    <t>NLR85-7020457</t>
  </si>
  <si>
    <t>INVOICE# 5409165409009</t>
  </si>
  <si>
    <t xml:space="preserve"> KDH201-0059761</t>
  </si>
  <si>
    <t>2009 Toyota Toyoace Freezer</t>
  </si>
  <si>
    <t xml:space="preserve"> KDY221-8001399</t>
  </si>
  <si>
    <t>KDY221-8002954</t>
  </si>
  <si>
    <t>KISA: NOT YET</t>
  </si>
  <si>
    <t>INVOICE# 5409175407048</t>
  </si>
  <si>
    <t>xxx1400000</t>
  </si>
  <si>
    <t>Customer cancelled</t>
  </si>
  <si>
    <t>INVOICE# 54010035408036</t>
  </si>
  <si>
    <t>KDY220-5003648</t>
  </si>
  <si>
    <t>KCAA Kyushu</t>
  </si>
  <si>
    <t>XZU630-0002089</t>
  </si>
  <si>
    <t>LJR85-7002849</t>
  </si>
  <si>
    <t>KISA: OCT 31 [CONTAINER]</t>
  </si>
  <si>
    <t>INVOICE# 5410145409007</t>
  </si>
  <si>
    <t>KDH206-8020199</t>
  </si>
  <si>
    <t xml:space="preserve">TAA Hokkaido </t>
  </si>
  <si>
    <t>KDH201-0044465</t>
  </si>
  <si>
    <t>KDY231-8004011</t>
  </si>
  <si>
    <t>KOBE: NOV 08 [CONTAINER]</t>
  </si>
  <si>
    <t>INVOICE# 5410145409074</t>
  </si>
  <si>
    <t>XZU710-0001222</t>
  </si>
  <si>
    <t>NKR85-7030011</t>
  </si>
  <si>
    <t>2012 Tyota Hiace Van</t>
  </si>
  <si>
    <t>KUNI01-047432</t>
  </si>
  <si>
    <t>2020-NOV-001</t>
  </si>
  <si>
    <t>Silencer Assembly</t>
  </si>
  <si>
    <t>2020-NOV-002</t>
  </si>
  <si>
    <t>DHL Shipping Fee</t>
  </si>
  <si>
    <t>DHL(Nov-20): 3746271513</t>
  </si>
  <si>
    <t>Paid: 42,500yen</t>
  </si>
  <si>
    <t>Bal due for parts: 2,807</t>
  </si>
  <si>
    <t>INVOICE# 5410145410003</t>
  </si>
  <si>
    <t>XZU620-0005127</t>
  </si>
  <si>
    <t>KDY221-8001414</t>
  </si>
  <si>
    <t>KDY271-0002739</t>
  </si>
  <si>
    <t>KISA: NOV 17 [CONTAINER]</t>
  </si>
  <si>
    <t>INVOICE# 5410225408049</t>
  </si>
  <si>
    <t>XZU710-0015274</t>
  </si>
  <si>
    <t>2007 Mitsubishi Canter</t>
  </si>
  <si>
    <t>FE73DY-540009</t>
  </si>
  <si>
    <t>DHL(Dec-16): 1739051053</t>
  </si>
  <si>
    <t>YOKO: DEC 26 [CONTAINER]</t>
  </si>
  <si>
    <t>INVOICE# 5410275410046</t>
  </si>
  <si>
    <t>2006 Isuzu Elf Manlift</t>
  </si>
  <si>
    <t>NKR81-7044157</t>
  </si>
  <si>
    <t>KDH206-8020178</t>
  </si>
  <si>
    <t>DHL(Feb-02): 2343347974</t>
  </si>
  <si>
    <t>KISA: DEC 7 [CONTAINER]</t>
  </si>
  <si>
    <t>INVOICE# 5411125410067</t>
  </si>
  <si>
    <t>NPR85-7022441</t>
  </si>
  <si>
    <t>NPR85-7023200</t>
  </si>
  <si>
    <t>DHL(Jan-08): 4844028943</t>
  </si>
  <si>
    <t>KISA: DEC 7</t>
  </si>
  <si>
    <t>INVOICE# 5411185409073</t>
  </si>
  <si>
    <t>2004 Toyota Toyoace Manlift</t>
  </si>
  <si>
    <t>XZU301-0006579</t>
  </si>
  <si>
    <t>KISA: DEC 27 RORO</t>
  </si>
  <si>
    <t>INVOICE# 5412035411025-RO</t>
  </si>
  <si>
    <t>KDY231-8011207</t>
  </si>
  <si>
    <t>KDY231-8003598</t>
  </si>
  <si>
    <t>NHR85-7012533</t>
  </si>
  <si>
    <t>Before Discount- 680</t>
  </si>
  <si>
    <t>KDY221-8001501</t>
  </si>
  <si>
    <t>F35-02023</t>
  </si>
  <si>
    <t>VME0-508188</t>
  </si>
  <si>
    <t>KDY231-8010066</t>
  </si>
  <si>
    <t>VME0-507111</t>
  </si>
  <si>
    <t>VME0-502704</t>
  </si>
  <si>
    <t>DHL(Jan-26): 6431148500</t>
  </si>
  <si>
    <t>KOBE: DEC 25 RORO</t>
  </si>
  <si>
    <t>INVOICE# 5412035411033-RO</t>
  </si>
  <si>
    <t>KDY231-8008323</t>
  </si>
  <si>
    <t>KE</t>
  </si>
  <si>
    <t>KDY231-8011074</t>
  </si>
  <si>
    <t>KDY230-7022638</t>
  </si>
  <si>
    <t>XZU605-0001797</t>
  </si>
  <si>
    <t>Before Discount - 680</t>
  </si>
  <si>
    <t>NJR85-7047601</t>
  </si>
  <si>
    <t>Before Discount - 700</t>
  </si>
  <si>
    <t>KDY231-8000378</t>
  </si>
  <si>
    <t>Before Discount- 440</t>
  </si>
  <si>
    <t>KDY230-7024823</t>
  </si>
  <si>
    <t>KDY231-8004271</t>
  </si>
  <si>
    <t>Before Discount- 580</t>
  </si>
  <si>
    <t>KDY231-8008365</t>
  </si>
  <si>
    <t>Before Discount-480</t>
  </si>
  <si>
    <t>KOBE: DEC 26 RORO</t>
  </si>
  <si>
    <t>KR248-2003</t>
  </si>
  <si>
    <t>KISA: DEC 26 [CONTAINER]</t>
  </si>
  <si>
    <t>INVOICE# 5412165409072</t>
  </si>
  <si>
    <t>KR130-0058</t>
  </si>
  <si>
    <t>Global Trading</t>
  </si>
  <si>
    <t>XZU308-1007232</t>
  </si>
  <si>
    <t>DPF Silencer For 5403014</t>
  </si>
  <si>
    <t>DHL Fee</t>
  </si>
  <si>
    <t>DHL(Jan-28): 5136881046</t>
  </si>
  <si>
    <t>TOKYO: FEB 04</t>
  </si>
  <si>
    <t>INVOICE# 5401295411066</t>
  </si>
  <si>
    <t>KDY231-8011326</t>
  </si>
  <si>
    <t>JFA</t>
  </si>
  <si>
    <t>KDH201-0051849</t>
  </si>
  <si>
    <t>2021-FEB-001</t>
  </si>
  <si>
    <t>Driver Injector for KDY230 Model [5407057]</t>
  </si>
  <si>
    <t>2021-FEB-002</t>
  </si>
  <si>
    <t>DHL(Feb-16): 3723265464</t>
  </si>
  <si>
    <t>DHL(Mar-09): 3805271094</t>
  </si>
  <si>
    <t>INVOICE# 5502095411033</t>
  </si>
  <si>
    <t>XZU508-0009103</t>
  </si>
  <si>
    <t>XZU700-0001578</t>
  </si>
  <si>
    <t>KDY231-8003665</t>
  </si>
  <si>
    <t>DHL(Mar-11): 3484046134</t>
  </si>
  <si>
    <t>ECL KISA: FEB 26</t>
  </si>
  <si>
    <t>INVOICE# 5502175412064</t>
  </si>
  <si>
    <t xml:space="preserve">2011 Hino Dutro </t>
  </si>
  <si>
    <t>XZU620-0001285</t>
  </si>
  <si>
    <t>XZU304-1010322</t>
  </si>
  <si>
    <t>INVOICE# 5503125502022</t>
  </si>
  <si>
    <t>XZU304-1011964</t>
  </si>
  <si>
    <t>ECL kisa</t>
  </si>
  <si>
    <t>NKR85-7028167</t>
  </si>
  <si>
    <t>Labor Fee. Removal of roof rack.</t>
  </si>
  <si>
    <t>Labor Fee. Lashing of roof rack.</t>
  </si>
  <si>
    <t>KDY221-8001480</t>
  </si>
  <si>
    <t>Labor Fee. Removal of canvas top</t>
  </si>
  <si>
    <t>Labor Fee. Lashing of canvas top</t>
  </si>
  <si>
    <t>NKR85-7012985</t>
  </si>
  <si>
    <t>Freezer ECU for 5409070</t>
  </si>
  <si>
    <t>invcluding DHL Fee</t>
  </si>
  <si>
    <t>DHL Shipping Fee ECU</t>
  </si>
  <si>
    <t>DHL(Mar-30): 1744792416</t>
  </si>
  <si>
    <t>Oxygen sensor For KDY231-8011207</t>
  </si>
  <si>
    <t>DHL Shipping Fee Sensor</t>
  </si>
  <si>
    <t>DHL(Apr-12): 6185865615</t>
  </si>
  <si>
    <t>DHL(Apr-21): 2027023073</t>
  </si>
  <si>
    <t>INVOICE# 5503195503067</t>
  </si>
  <si>
    <t>2001 Kato Crane</t>
  </si>
  <si>
    <t>KR2050248</t>
  </si>
  <si>
    <t>Shinsei Mach</t>
  </si>
  <si>
    <t>DHL(Jun-23): 1895927821</t>
  </si>
  <si>
    <t>INVOICE# 5504195504003</t>
  </si>
  <si>
    <t>NHR85-7016619</t>
  </si>
  <si>
    <t>KAWA: MAY 04</t>
  </si>
  <si>
    <t>KR130-1180</t>
  </si>
  <si>
    <t>Shinsei Machinery</t>
  </si>
  <si>
    <t>Parts &amp; Labor Fee</t>
  </si>
  <si>
    <t>Sending fee for Kato 13t Roof Glass to JFA</t>
  </si>
  <si>
    <t>Front Glass &amp; Weather Strip for Kato 10t</t>
  </si>
  <si>
    <t>DHL(May-25): 4866298791</t>
  </si>
  <si>
    <t>INVOICE# 5504235503049</t>
  </si>
  <si>
    <t>2011 Hino Dutro Dump Truck</t>
  </si>
  <si>
    <t>XZU600-0001483</t>
  </si>
  <si>
    <t>NJR85-7016884</t>
  </si>
  <si>
    <t>NNR85-7002323</t>
  </si>
  <si>
    <t>NPR85-7025360</t>
  </si>
  <si>
    <t>NPR85Y-7001446</t>
  </si>
  <si>
    <t>XZU710-0009786</t>
  </si>
  <si>
    <t>NJR85-7027872</t>
  </si>
  <si>
    <t>JU Nigata</t>
  </si>
  <si>
    <t>NHR85-7006312</t>
  </si>
  <si>
    <t>YOKO: JUL 02</t>
  </si>
  <si>
    <t>KR130-1103</t>
  </si>
  <si>
    <t>Green Corp</t>
  </si>
  <si>
    <t>DHL(Jul-28): 3582824431</t>
  </si>
  <si>
    <t>INVOICE# 5505205502022</t>
  </si>
  <si>
    <t>NHR85-7004337</t>
  </si>
  <si>
    <t>2001 Toyota Dyna Manlift</t>
  </si>
  <si>
    <t>XZU3010002253</t>
  </si>
  <si>
    <t>2013 Isuzu Elf Freezer Truck</t>
  </si>
  <si>
    <t>NJR85-7029711</t>
  </si>
  <si>
    <t>XZC605-0002362</t>
  </si>
  <si>
    <t>NLR85-7008761</t>
  </si>
  <si>
    <t>NKR85-7017248</t>
  </si>
  <si>
    <t>INVOICE# 55060245504044</t>
  </si>
  <si>
    <t>2011Isuzu Elf Truck</t>
  </si>
  <si>
    <t>NLR85-7008589</t>
  </si>
  <si>
    <t>NLR85-7008539</t>
  </si>
  <si>
    <t>NPR85-7014576</t>
  </si>
  <si>
    <t>NPR85-7014555</t>
  </si>
  <si>
    <t>1994 Nissan Condor Manlift</t>
  </si>
  <si>
    <t>G2S41011014</t>
  </si>
  <si>
    <t>NMR85-7007685</t>
  </si>
  <si>
    <t>NMR85-7011802</t>
  </si>
  <si>
    <t>INVOICE# 5507155506061</t>
  </si>
  <si>
    <t>XZU630-0002020</t>
  </si>
  <si>
    <t>KDY231-8010303</t>
  </si>
  <si>
    <t>2 keys</t>
  </si>
  <si>
    <t>NKR85-7022338</t>
  </si>
  <si>
    <t>KDY221-8001336</t>
  </si>
  <si>
    <t>KDY231-8009935</t>
  </si>
  <si>
    <t>KDY231-8008975</t>
  </si>
  <si>
    <t>2011 Isuzu Elf Dump Truck</t>
  </si>
  <si>
    <t>NKR85-7018493</t>
  </si>
  <si>
    <t xml:space="preserve">DHL(Aug-00): </t>
  </si>
  <si>
    <t>kobe-Temp</t>
  </si>
  <si>
    <t>KDY231-8008507</t>
  </si>
  <si>
    <t>KDY231-8006598</t>
  </si>
  <si>
    <t>KDY231-8002341</t>
  </si>
  <si>
    <t>Tokyo-Temp</t>
  </si>
  <si>
    <t>XZU508-0008201</t>
  </si>
  <si>
    <t>XZU538-0001879</t>
  </si>
  <si>
    <t>XZU308-1007495</t>
  </si>
  <si>
    <t xml:space="preserve"> XZU308-1007513</t>
  </si>
  <si>
    <t>XZU508-0005736</t>
  </si>
  <si>
    <t>XZU650-0003632</t>
  </si>
  <si>
    <t>XZU720-0001847</t>
  </si>
  <si>
    <t>Not sure if customer will buy.</t>
  </si>
  <si>
    <t>KDY231-8009673</t>
  </si>
  <si>
    <t>New Consignee Details:</t>
  </si>
  <si>
    <t>CHARLET ABELA / ANDREW GARAGE</t>
  </si>
  <si>
    <t>34 TRIQ ID DULLIEGH</t>
  </si>
  <si>
    <t>ZEJTUN</t>
  </si>
  <si>
    <t>MALTA</t>
  </si>
  <si>
    <t>Confirm for RORO</t>
  </si>
  <si>
    <t>Customer cancelled 5408037. Panalty charge</t>
  </si>
  <si>
    <t>Unpaid for 1 Engine or 2 purchased. INVOICE# 5302125301026</t>
  </si>
  <si>
    <t>current bal</t>
  </si>
  <si>
    <t>Payment Received, SMBC</t>
    <phoneticPr fontId="127"/>
  </si>
  <si>
    <t>Apr-26-2017</t>
  </si>
  <si>
    <t>May-17-2017</t>
    <phoneticPr fontId="124"/>
  </si>
  <si>
    <t>Claim on 5103031-5104004-05</t>
    <phoneticPr fontId="89"/>
  </si>
  <si>
    <t>May-31-2017</t>
  </si>
  <si>
    <t>Jul-13-2017</t>
  </si>
  <si>
    <t>Claim 5103031 + Cranes</t>
    <phoneticPr fontId="124"/>
  </si>
  <si>
    <t>Jul-13-2017</t>
    <phoneticPr fontId="124"/>
  </si>
  <si>
    <t>Aug-09-2017</t>
  </si>
  <si>
    <t>Sept-21-2017</t>
  </si>
  <si>
    <t>Oct-12-2017</t>
  </si>
  <si>
    <t>Nov-14-2017</t>
  </si>
  <si>
    <t>Dec-28-2017</t>
  </si>
  <si>
    <t>Feb-05-2018</t>
  </si>
  <si>
    <t>Payment Received, SMBC</t>
    <phoneticPr fontId="128"/>
  </si>
  <si>
    <t>Mar-14-2018</t>
  </si>
  <si>
    <t>Payment Received, SMBC</t>
    <phoneticPr fontId="129"/>
  </si>
  <si>
    <t>Mar-29-2018</t>
  </si>
  <si>
    <t>April-11-2018</t>
  </si>
  <si>
    <t>Payment Received, SMBC</t>
    <phoneticPr fontId="0"/>
  </si>
  <si>
    <t>April-26-2018</t>
  </si>
  <si>
    <t>Claim on 5109039</t>
  </si>
  <si>
    <t>May-30-2018</t>
  </si>
  <si>
    <t>Jun-6-2018</t>
  </si>
  <si>
    <t>Jul-5-2018</t>
  </si>
  <si>
    <t>Claim on 5108028, 5203021</t>
  </si>
  <si>
    <t>Jul-11-2018</t>
  </si>
  <si>
    <t>Jul-13-2018</t>
  </si>
  <si>
    <t>Aug-13-2018</t>
  </si>
  <si>
    <t>Aug-15-2018</t>
  </si>
  <si>
    <t>Adjustment For 5205012</t>
  </si>
  <si>
    <t>Aug-22-2018</t>
  </si>
  <si>
    <t>Oct-01-2018</t>
  </si>
  <si>
    <t>Oct-12-2018</t>
  </si>
  <si>
    <t>Oct-31-2018</t>
  </si>
  <si>
    <t>Dec-06-2018</t>
  </si>
  <si>
    <t>Jan-21-2019</t>
  </si>
  <si>
    <t>Feb-21-2019</t>
  </si>
  <si>
    <t>Mar-06-2019</t>
  </si>
  <si>
    <t>Apr-05-2019</t>
  </si>
  <si>
    <t>Apr-23-2019</t>
  </si>
  <si>
    <t>May-30-2019</t>
  </si>
  <si>
    <t>Jun-12-2019</t>
  </si>
  <si>
    <t>Jul-11-2019</t>
  </si>
  <si>
    <t>Aug-28-2019</t>
  </si>
  <si>
    <t>Sept-25-2019</t>
  </si>
  <si>
    <t>Sept-26-2019</t>
  </si>
  <si>
    <t>Sept-27-2019</t>
  </si>
  <si>
    <t xml:space="preserve">            </t>
    <phoneticPr fontId="124"/>
  </si>
  <si>
    <t>Oct-24-2019</t>
  </si>
  <si>
    <t>Oct-25-2019</t>
  </si>
  <si>
    <t>Nov-13-2019</t>
  </si>
  <si>
    <t>Nov-27-2019</t>
  </si>
  <si>
    <t>Adjustment For 5305060</t>
  </si>
  <si>
    <t>Nov-28-2019</t>
  </si>
  <si>
    <t>Jan-16-2019</t>
  </si>
  <si>
    <t>Feb-18-2020</t>
  </si>
  <si>
    <t>Mar-05-2020</t>
  </si>
  <si>
    <t>Apr-22-20202</t>
    <phoneticPr fontId="126"/>
  </si>
  <si>
    <t>Apr-23-2020</t>
    <phoneticPr fontId="124"/>
  </si>
  <si>
    <t>May-12-2020</t>
  </si>
  <si>
    <t>May-27-2020</t>
  </si>
  <si>
    <t>Jun-26-2020</t>
  </si>
  <si>
    <t>Jun-26-2020</t>
    <phoneticPr fontId="124"/>
  </si>
  <si>
    <t>5310018 - 5401051 Respray and Glass crack claim cost</t>
  </si>
  <si>
    <t>Jul-01-2020</t>
  </si>
  <si>
    <t>Jul-22-2020</t>
  </si>
  <si>
    <t>Aug-11-2020</t>
  </si>
  <si>
    <t>Sept-16-2020</t>
  </si>
  <si>
    <t>Oct-06-2020</t>
  </si>
  <si>
    <t>Nov-25-2020</t>
  </si>
  <si>
    <t>Nov-26-2020</t>
  </si>
  <si>
    <t>Jan-01-2021</t>
  </si>
  <si>
    <t>Jan-13-2021</t>
  </si>
  <si>
    <t>Mar-03-2021</t>
  </si>
  <si>
    <t>Mar-10-2021</t>
  </si>
  <si>
    <t>Mar-24-2021</t>
  </si>
  <si>
    <t>Apr-20-2021</t>
  </si>
  <si>
    <t>Has not paid yet</t>
  </si>
  <si>
    <t>Andrew Garage</t>
  </si>
  <si>
    <t>Andrew Abela</t>
  </si>
  <si>
    <t>Triq Il Dulliegh, Zejtun Ztn 4373, Malta</t>
  </si>
  <si>
    <t>Zejtun</t>
  </si>
  <si>
    <t>YEN</t>
  </si>
  <si>
    <t>andrewgarage@nextgen.net.mt</t>
  </si>
  <si>
    <t>Shipment</t>
    <phoneticPr fontId="125" type="noConversion"/>
  </si>
  <si>
    <t>INVOICE # 5101244910215</t>
  </si>
  <si>
    <t>KSP130-2033323</t>
  </si>
  <si>
    <t>KSP130-2023705</t>
  </si>
  <si>
    <t>2011 Toyota Passo</t>
  </si>
  <si>
    <t>KGC30-0082662</t>
  </si>
  <si>
    <t>NSP130-2044028</t>
  </si>
  <si>
    <t>KDH200-0077975</t>
  </si>
  <si>
    <t>KGC30-0089881</t>
  </si>
  <si>
    <t>DHL(Apr 25) 3393870760</t>
  </si>
  <si>
    <t>SYNC IBARAKI: JUL 29 [CONTAINER #7]</t>
  </si>
  <si>
    <t>INVOICE # 5102155012041</t>
  </si>
  <si>
    <t>Half Cuts</t>
  </si>
  <si>
    <t>2008 Mazda Demio</t>
  </si>
  <si>
    <t>DE3FS-127264</t>
  </si>
  <si>
    <t>Half Cut</t>
  </si>
  <si>
    <t>KGC30-0090282</t>
  </si>
  <si>
    <t>TAA Hokkai</t>
  </si>
  <si>
    <t>1995 Toyota Starlet</t>
  </si>
  <si>
    <t>EP82-0529252</t>
  </si>
  <si>
    <t>USS Sapo</t>
  </si>
  <si>
    <t>1994 Toyota Starlet</t>
  </si>
  <si>
    <t>EP82-0413668</t>
  </si>
  <si>
    <t>1996 Toyota Starlet</t>
  </si>
  <si>
    <t>EP91-0040844</t>
  </si>
  <si>
    <t>MIB Yahoo Parts</t>
  </si>
  <si>
    <t>2017-JUN-001</t>
  </si>
  <si>
    <t>SCP100 Tail gate [t515638198]</t>
  </si>
  <si>
    <t>2017-JUN-002</t>
  </si>
  <si>
    <t>GE6 Tail Gate [q157901839]</t>
  </si>
  <si>
    <t>2017-JUN-003</t>
  </si>
  <si>
    <t>GE6 Front Bumper [p549581180]</t>
  </si>
  <si>
    <t>2017-JUN-004</t>
  </si>
  <si>
    <t>GE6 Rear Bumper [e224794435]</t>
  </si>
  <si>
    <t>2017-JUN-005</t>
  </si>
  <si>
    <t>GE6 Rear Gate [g216317448]</t>
  </si>
  <si>
    <t>2017-JUN-006</t>
  </si>
  <si>
    <t>1SZ Engine [n109329033]</t>
  </si>
  <si>
    <t>2017-JUN-007</t>
  </si>
  <si>
    <t>1SZ Engine [d221002995]</t>
  </si>
  <si>
    <t>2017-JUN-008</t>
  </si>
  <si>
    <t>1SZ Engine [b140010289]</t>
  </si>
  <si>
    <t>2017-JUN-009</t>
  </si>
  <si>
    <t>1SZ Engine [r170373402]</t>
  </si>
  <si>
    <t>2017-JUN-010</t>
  </si>
  <si>
    <t xml:space="preserve"> KSP90 R Mirror [p556142861]</t>
  </si>
  <si>
    <t>2017-JUN-011</t>
  </si>
  <si>
    <t xml:space="preserve"> KSP90 L Mirror [l381908803]</t>
  </si>
  <si>
    <t>2017-JUN-012</t>
  </si>
  <si>
    <t>KSP90 L Mirror [n205125672]</t>
  </si>
  <si>
    <t>2017-JUN-013</t>
  </si>
  <si>
    <t>KSP90 Transmission [n213476194]</t>
  </si>
  <si>
    <t>2017-JUN-014</t>
  </si>
  <si>
    <t>K13 Transmission [j434689894]</t>
  </si>
  <si>
    <t>2017-JUN-015</t>
  </si>
  <si>
    <t>KSP90 Transmission [o175733089]</t>
  </si>
  <si>
    <t>2017-JUN-016</t>
  </si>
  <si>
    <t>KSP90 Transmission [253060605]</t>
  </si>
  <si>
    <t>2017-JUN-017</t>
  </si>
  <si>
    <t>KSP90 Transmission [f216508075]</t>
  </si>
  <si>
    <t>2017-JUN-018</t>
  </si>
  <si>
    <t>KSP90 Transmission [p537111151]</t>
  </si>
  <si>
    <t>2017-JUN-019</t>
  </si>
  <si>
    <t>1KR Engine [c595011238]</t>
  </si>
  <si>
    <t>2017-JUN-020</t>
  </si>
  <si>
    <t>1KR Engine [q153000475]</t>
  </si>
  <si>
    <t>2017-JUN-021</t>
  </si>
  <si>
    <t>KGC10 Front bumper [t517928069]</t>
  </si>
  <si>
    <t>2017-JUN-022</t>
  </si>
  <si>
    <t>KGC10 Front Bumper [b225242733]</t>
  </si>
  <si>
    <t>2017-JUN-023</t>
  </si>
  <si>
    <t>KGC10 Front Bumper [r132687844]</t>
  </si>
  <si>
    <t>2017-JUN-024</t>
  </si>
  <si>
    <t>EP91 ABS [h256264793]</t>
  </si>
  <si>
    <t>2017-JUN-025</t>
  </si>
  <si>
    <t>EP91 ABS [b171941893]</t>
  </si>
  <si>
    <t>2017-JUN-026</t>
  </si>
  <si>
    <t>EP19 ABS [c603194664]</t>
  </si>
  <si>
    <t>2017-JUN-027</t>
  </si>
  <si>
    <t>EL51 ABS [194189740]</t>
  </si>
  <si>
    <t>2017-JUN-028</t>
  </si>
  <si>
    <t>1SZ-FE Engine [r195596185]</t>
  </si>
  <si>
    <t>2017-JUN-029</t>
  </si>
  <si>
    <t>1SZ-FE Engine [q151967477]</t>
  </si>
  <si>
    <t>2017-JUN-030</t>
  </si>
  <si>
    <t>EL51 Bonnet [b200163885]</t>
  </si>
  <si>
    <t>2017-JUN-031</t>
  </si>
  <si>
    <t>EL51 Bonnet [n216941919]</t>
  </si>
  <si>
    <t>2017-JUN-032</t>
  </si>
  <si>
    <t>KSP130 Fuel Pump [r194228067]</t>
  </si>
  <si>
    <t>2017-JUN-033</t>
  </si>
  <si>
    <t>KSP130 Fuel Pump [h269547439]</t>
  </si>
  <si>
    <t>2017-JUN-034</t>
  </si>
  <si>
    <t>KSP130 Fuel Pump [249740000]</t>
  </si>
  <si>
    <t>2017-JUN-035</t>
  </si>
  <si>
    <t>KSP130 Fuel Pump [v504990236]</t>
  </si>
  <si>
    <t>2017-JUN-036</t>
  </si>
  <si>
    <t xml:space="preserve"> KSP130 Fuel Pump [u115698194]</t>
  </si>
  <si>
    <t>2017-JUN-037</t>
  </si>
  <si>
    <t>KGC10 Steering [w182177269]</t>
  </si>
  <si>
    <t>2017-JUN-038</t>
  </si>
  <si>
    <t>KGC10 Steering [x490202220]</t>
  </si>
  <si>
    <t>2017-JUN-039</t>
  </si>
  <si>
    <t>KGJ10 Bumper [232485266]</t>
  </si>
  <si>
    <t>2017-JUN-040</t>
  </si>
  <si>
    <t>KGJ10 R Door [m205852496]</t>
  </si>
  <si>
    <t>2017-JUN-041</t>
  </si>
  <si>
    <t>KGJ10 Front R Light [l388579745]</t>
  </si>
  <si>
    <t>2017-JUN-042</t>
  </si>
  <si>
    <t>KGC10 Steeing [s529809370]</t>
  </si>
  <si>
    <t>2017-JUN-043</t>
  </si>
  <si>
    <t>KGC10 Steering [u144960646]</t>
  </si>
  <si>
    <t>2017-JUN-044</t>
  </si>
  <si>
    <t>KGC10 Steering [n213431780]</t>
  </si>
  <si>
    <t>2017-JUN-045</t>
  </si>
  <si>
    <t>KGJ10 L Mirror [m205853060]</t>
  </si>
  <si>
    <t>2017-JUN-046</t>
  </si>
  <si>
    <t>L Back KSP90 Door [q162155468]</t>
  </si>
  <si>
    <t>2017-JUN-047</t>
  </si>
  <si>
    <t>L Back KSP90 Door [m206447151]</t>
  </si>
  <si>
    <t>2017-JUN-048</t>
  </si>
  <si>
    <t>L Back KSP90 Door [c604013716]</t>
  </si>
  <si>
    <t>2017-JUN-049</t>
  </si>
  <si>
    <t>L Back DE3FS Door [q162016505]</t>
  </si>
  <si>
    <t>2017-JUN-050</t>
  </si>
  <si>
    <t>L Back DE3FS Door [w184908959]</t>
  </si>
  <si>
    <t>DHL(Aug 23): 1000126164</t>
  </si>
  <si>
    <t>INVOICE # 5103165102089</t>
  </si>
  <si>
    <t>NJR85-7011436</t>
  </si>
  <si>
    <t>Orix Fukuo</t>
  </si>
  <si>
    <t>DHL(Jun 27): 4583536661</t>
  </si>
  <si>
    <t>KOBE: AUG 03 [CONTAINER]</t>
  </si>
  <si>
    <t>INVOICE # 5107055105039</t>
  </si>
  <si>
    <t>NJR85-7021570</t>
  </si>
  <si>
    <t>5105039</t>
  </si>
  <si>
    <t>2011 Isuzu ELF Truck</t>
  </si>
  <si>
    <t>NJR85-7018330</t>
  </si>
  <si>
    <t>2012 Isuzu Elf Dump</t>
  </si>
  <si>
    <t>NJR85-7021727</t>
  </si>
  <si>
    <t>KGC30-0115028</t>
  </si>
  <si>
    <t>2017-JUN-051</t>
  </si>
  <si>
    <t>ZC72S Steering [r180247935]</t>
  </si>
  <si>
    <t>2017-JUN-052</t>
  </si>
  <si>
    <t>ZC72S Steering [q164100507]</t>
  </si>
  <si>
    <t>AC Compressor 12 Kilo (Replacement part)</t>
  </si>
  <si>
    <t>Windscreen Replacement part</t>
  </si>
  <si>
    <t>DHL(Sept 13): 4113888715</t>
  </si>
  <si>
    <t>LAI Intl : DEC 08 [CONTAINER #8]</t>
  </si>
  <si>
    <t>INVOICE # 5110255110084</t>
  </si>
  <si>
    <t>NKR85-7014588</t>
  </si>
  <si>
    <t xml:space="preserve"> NJR85-7020191</t>
  </si>
  <si>
    <t>IPA Kobe</t>
  </si>
  <si>
    <t>NHR85-7009370</t>
  </si>
  <si>
    <t>2017-OCT-001</t>
  </si>
  <si>
    <t>K13 Transmission [W199299636]</t>
  </si>
  <si>
    <t>2017-OCT-002</t>
  </si>
  <si>
    <t>K13 Transmission [W199299840]</t>
  </si>
  <si>
    <t>2017-OCT-003</t>
  </si>
  <si>
    <t>K13 Transmission [ L409655264]</t>
  </si>
  <si>
    <t>2017-OCT-004</t>
  </si>
  <si>
    <t>ZCA26 Transmission [V519027494]</t>
  </si>
  <si>
    <t>2017-OCT-005</t>
  </si>
  <si>
    <t>SCP90 Transmission [M221187364]</t>
  </si>
  <si>
    <t>2017-OCT-006</t>
  </si>
  <si>
    <t>SCP90 Transmission [U163425546]</t>
  </si>
  <si>
    <t>2017-OCT-007</t>
  </si>
  <si>
    <t>SCP100 Tail Gate [O184290972]</t>
  </si>
  <si>
    <t>2017-OCT-008</t>
  </si>
  <si>
    <t>SCP100 Tail Gate [D251068503]</t>
  </si>
  <si>
    <t>2017-OCT-009</t>
  </si>
  <si>
    <t>SCP100 Tail Gate [G233481882]</t>
  </si>
  <si>
    <t>2017-OCT-010</t>
  </si>
  <si>
    <t>SCP100 Tail Gate [O201301368]</t>
  </si>
  <si>
    <t>2017-OCT-011</t>
  </si>
  <si>
    <t>SCP90 Bumper [K257310855]</t>
  </si>
  <si>
    <t>2017-OCT-012</t>
  </si>
  <si>
    <t>EP91 Bonnet [J440462530]</t>
  </si>
  <si>
    <t>2017-OCT-013</t>
  </si>
  <si>
    <t>EP91 Bonnet [H283047468]</t>
  </si>
  <si>
    <t>2017-OCT-014</t>
  </si>
  <si>
    <t>EP91 Bonnet [P572828182]</t>
  </si>
  <si>
    <t>2017-OCT-015</t>
  </si>
  <si>
    <t>EP91 L Indicator [O203295840]</t>
  </si>
  <si>
    <t>2017-OCT-016</t>
  </si>
  <si>
    <t>EP91 R Indicator [O203295832]</t>
  </si>
  <si>
    <t>2017-OCT-017</t>
  </si>
  <si>
    <t>EP91 R Indicator [M221138553]</t>
  </si>
  <si>
    <t>2017-OCT-018</t>
  </si>
  <si>
    <t>ZC72S Steering Rack [H284264222]</t>
  </si>
  <si>
    <t>2017-OCT-019</t>
  </si>
  <si>
    <t>ZC72S Steering Rack [F237141695]</t>
  </si>
  <si>
    <t>2017-OCT-020</t>
  </si>
  <si>
    <t>KSP90 AC Compressor [H283382201]</t>
  </si>
  <si>
    <t>2017-OCT-021</t>
  </si>
  <si>
    <t>KSP90 AC Compressor [T495921253]</t>
  </si>
  <si>
    <t>2017-OCT-022</t>
  </si>
  <si>
    <t>KSP90 AC Compressor [D251208998]</t>
  </si>
  <si>
    <t>2017-OCT-023</t>
  </si>
  <si>
    <t xml:space="preserve">KSP90 AC Compressor [K275223861] </t>
  </si>
  <si>
    <t>2017-OCT-024</t>
  </si>
  <si>
    <t>KSP90 AC Compressor [R185849189]</t>
  </si>
  <si>
    <t>2017-OCT-025</t>
  </si>
  <si>
    <t>GE6 Tailgate [P575265044]</t>
  </si>
  <si>
    <t>2017-OCT-026</t>
  </si>
  <si>
    <t>GE6 L &amp; R Mirror [Q172578973]</t>
  </si>
  <si>
    <t>2017-OCT-027</t>
  </si>
  <si>
    <t>GE6 Tailgate [B278919697]</t>
  </si>
  <si>
    <t>2017-OCT-028</t>
  </si>
  <si>
    <t>GE6 Tailgate [260297541]</t>
  </si>
  <si>
    <t>2017-OCT-029</t>
  </si>
  <si>
    <t>SCP100 Tailgate [C622001156]</t>
  </si>
  <si>
    <t>2017-OCT-030</t>
  </si>
  <si>
    <t>SCP100 Tailgate [O205651839]</t>
  </si>
  <si>
    <t>2017-OCT-031</t>
  </si>
  <si>
    <t>KSP90 Transmission [R208498289]</t>
  </si>
  <si>
    <t>2017-OCT-032</t>
  </si>
  <si>
    <t>KSP90 Transmission [T535947271]</t>
  </si>
  <si>
    <t>2017-OCT-033</t>
  </si>
  <si>
    <t>SCP10 Bonnet [E159909257]</t>
  </si>
  <si>
    <t>2017-OCT-034</t>
  </si>
  <si>
    <t>SCP10 Bonnet [C620515027]</t>
  </si>
  <si>
    <t>2017-OCT-035</t>
  </si>
  <si>
    <t>SCP10 Bonnet [M208014051]</t>
  </si>
  <si>
    <t>2017-OCT-036</t>
  </si>
  <si>
    <t>KGC10 P/S [R210483658]</t>
  </si>
  <si>
    <t>2017-OCT-037</t>
  </si>
  <si>
    <t>KGC10 P/S [272395131]</t>
  </si>
  <si>
    <t>2017-OCT-038</t>
  </si>
  <si>
    <t>KGC10 P/S [U165152691]</t>
  </si>
  <si>
    <t>2017-OCT-039</t>
  </si>
  <si>
    <t>KGC10 P/S [U165152719]</t>
  </si>
  <si>
    <t>2017-OCT-040</t>
  </si>
  <si>
    <t>SCP100 L &amp; R Mirror [248466996]</t>
  </si>
  <si>
    <t>2017-OCT-041</t>
  </si>
  <si>
    <t>SCP100 L Mirror [l380052340]</t>
  </si>
  <si>
    <t>2017-OCT-042</t>
  </si>
  <si>
    <t>GE6 Tail Gate [w202149849]</t>
  </si>
  <si>
    <t>2017-OCT-043</t>
  </si>
  <si>
    <t>K410 AT Transmission [q179947672]</t>
  </si>
  <si>
    <t>2017-OCT-044</t>
  </si>
  <si>
    <t xml:space="preserve">K410 AT Transmission [c623594220] </t>
  </si>
  <si>
    <t>2017-OCT-045</t>
  </si>
  <si>
    <t>K410 AT Transmission [q179948620]</t>
  </si>
  <si>
    <t>DHL(Jan 09): 9698887240</t>
  </si>
  <si>
    <t>KOBE: FEB 28 [CONTAINER]</t>
  </si>
  <si>
    <t>INVOICE # 5111225111096</t>
  </si>
  <si>
    <t>NKR85-7027474</t>
  </si>
  <si>
    <t>NJR85-7016445</t>
  </si>
  <si>
    <t xml:space="preserve"> NKR85-7026784</t>
  </si>
  <si>
    <t>NLR85-7009341</t>
  </si>
  <si>
    <t>Sparesi n car</t>
  </si>
  <si>
    <t xml:space="preserve">Half Cuts </t>
  </si>
  <si>
    <t>1999 Toyota Starlet</t>
  </si>
  <si>
    <t>EP91-0505858</t>
  </si>
  <si>
    <t>2017-DEC-001</t>
  </si>
  <si>
    <t>DE3FS Right Mirror [n237541650]</t>
  </si>
  <si>
    <t>2017-DEC-002</t>
  </si>
  <si>
    <t>DE3FS Left Mirror [e246612208]</t>
  </si>
  <si>
    <t>2017-DEC-003</t>
  </si>
  <si>
    <t>KSP90 Left Mirror [x514109810]</t>
  </si>
  <si>
    <t>2017-DEC-004</t>
  </si>
  <si>
    <t>KSP90 Left Mirror [e248103162]</t>
  </si>
  <si>
    <t>2017-DEC-005</t>
  </si>
  <si>
    <t>KSP90 L Mirror [r212617213]</t>
  </si>
  <si>
    <t>2017-DEC-006</t>
  </si>
  <si>
    <t>KSP90 Front Bumper [r218409263]</t>
  </si>
  <si>
    <t>2017-DEC-007</t>
  </si>
  <si>
    <t>El51 Bonnet [t541886271]</t>
  </si>
  <si>
    <t>2017-DEC-008</t>
  </si>
  <si>
    <t>EL51 Tail Gate [s556455161]</t>
  </si>
  <si>
    <t>2017-DEC-009</t>
  </si>
  <si>
    <t>ZC71S Engine [t543240447]</t>
  </si>
  <si>
    <t>2017-DEC-010</t>
  </si>
  <si>
    <t>ZC71S Engine [k283249724]</t>
  </si>
  <si>
    <t>2017-DEC-011</t>
  </si>
  <si>
    <t>2NZ Engine [v515901856]</t>
  </si>
  <si>
    <t>2017-DEC-012</t>
  </si>
  <si>
    <t>2NZ Engine [b284653996]</t>
  </si>
  <si>
    <t>2017-DEC-013</t>
  </si>
  <si>
    <t>SCP100 Tail Gate [b282824435]</t>
  </si>
  <si>
    <t>2017-DEC-014</t>
  </si>
  <si>
    <t>SCP100 Tailgate [v526000268]</t>
  </si>
  <si>
    <t>2017-DEC-015</t>
  </si>
  <si>
    <t>SCP100 Left Mirror [p582468996]</t>
  </si>
  <si>
    <t>2017-DEC-016</t>
  </si>
  <si>
    <t>SCP100 Right Mirror [u173671813]</t>
  </si>
  <si>
    <t>2017-DEC-017</t>
  </si>
  <si>
    <t>SCP100 Left &amp; Right Mirror [s555694242]</t>
  </si>
  <si>
    <t>2017-DEC-018</t>
  </si>
  <si>
    <t>KSP130 Right Mirror [j461655680]</t>
  </si>
  <si>
    <t>2017-DEC-019</t>
  </si>
  <si>
    <t>KSP130 Left &amp; Right Front Lights [k202810083]</t>
  </si>
  <si>
    <t>2017-DEC-020</t>
  </si>
  <si>
    <t>KSP90 Right Backlight [f245583572]</t>
  </si>
  <si>
    <t>2017-DEC-021</t>
  </si>
  <si>
    <t>KSP90 Left Backlight [f245583576]</t>
  </si>
  <si>
    <t>2017-DEC-022</t>
  </si>
  <si>
    <t>KSP90 Right Front headlamp [p582158579]</t>
  </si>
  <si>
    <t>2017-DEC-023</t>
  </si>
  <si>
    <t>KSP90 Left &amp; Right Backlight [e246069812]</t>
  </si>
  <si>
    <t>2017-DEC-024</t>
  </si>
  <si>
    <t>KSP90 Left &amp; Right Backlight [r218036250]</t>
  </si>
  <si>
    <t>2017-DEC-025</t>
  </si>
  <si>
    <t>KSP130 Left Mirror [j462333085]</t>
  </si>
  <si>
    <t>2017-DEC-028</t>
  </si>
  <si>
    <t>NSP120 R Mirror [f246660295]</t>
  </si>
  <si>
    <t>2017-DEC-029</t>
  </si>
  <si>
    <t>NSP120 L &amp; R Mirror [j463060671]</t>
  </si>
  <si>
    <t>Send Via EMS</t>
  </si>
  <si>
    <t>2017-DEC-026</t>
  </si>
  <si>
    <t>DE3FS Left Mirror [c634078514]</t>
  </si>
  <si>
    <t>2017-DEC-027</t>
  </si>
  <si>
    <t>EMS: EG574355101JP</t>
  </si>
  <si>
    <t>2017-DEC-030</t>
  </si>
  <si>
    <t>1KR Throttle Body [q190005850]</t>
  </si>
  <si>
    <t>2017-DEC-031</t>
  </si>
  <si>
    <t>NSP120 L [e244132786]</t>
  </si>
  <si>
    <t>2017-DEC-033</t>
  </si>
  <si>
    <t>EMS(Jan 22): EG613894309JP</t>
  </si>
  <si>
    <t>Purchased From Akiba</t>
  </si>
  <si>
    <t>2017-DEC-032</t>
  </si>
  <si>
    <t>Glove Compartment Cover x3</t>
  </si>
  <si>
    <t>DHL(Apr 06): 6925447406</t>
  </si>
  <si>
    <t>LAI: JUL 30 [CONTAINER]</t>
  </si>
  <si>
    <t>INVOICE # 520215202043</t>
  </si>
  <si>
    <t>NKR85-7026583</t>
  </si>
  <si>
    <t>XZU605-0002552</t>
  </si>
  <si>
    <t>1998 Toyota Starlet</t>
  </si>
  <si>
    <t>EP91-0414915</t>
  </si>
  <si>
    <t>Half cut</t>
  </si>
  <si>
    <t>DHL(Sept-05): 7824280925</t>
  </si>
  <si>
    <t>2018-FEB-001</t>
  </si>
  <si>
    <t>ZC72S P/S [x527380251]</t>
  </si>
  <si>
    <t>2018-FEB-002</t>
  </si>
  <si>
    <t>ZC72S P/S [289491749]</t>
  </si>
  <si>
    <t>2018-FEB-003</t>
  </si>
  <si>
    <t>ZC72S P/S [d269038000]</t>
  </si>
  <si>
    <t>2018-FEB-004</t>
  </si>
  <si>
    <t>ZC72S R &amp; L Back Light [x510602212]</t>
  </si>
  <si>
    <t>2018-FEB-005</t>
  </si>
  <si>
    <t>ZC72S L &amp; R Mirrors [b291104826]</t>
  </si>
  <si>
    <t>2018-FEB-006</t>
  </si>
  <si>
    <t>ZC72S R &amp; L Back Light [r228353496]</t>
  </si>
  <si>
    <t>2018-FEB-007</t>
  </si>
  <si>
    <t>KGJ10 R Mirror [p544241911]</t>
  </si>
  <si>
    <t>2018-FEB-008</t>
  </si>
  <si>
    <t>KGJ10 A/C [t554979319]</t>
  </si>
  <si>
    <t>2018-MAY-001</t>
  </si>
  <si>
    <t>KGC30 Rear Bumper [l443521865]</t>
  </si>
  <si>
    <t>2018-MAY-002</t>
  </si>
  <si>
    <t>KGC30 Tail Gate [j485427182]</t>
  </si>
  <si>
    <t>2018-MAY-003</t>
  </si>
  <si>
    <t>KGC30 Rear Bumper [r243065042]</t>
  </si>
  <si>
    <t>2018-MAY-004</t>
  </si>
  <si>
    <t>KGC30 Tailgate [v552469665]</t>
  </si>
  <si>
    <t>2018-MAY-005</t>
  </si>
  <si>
    <t>KGC30 Tailgate [m239183543]</t>
  </si>
  <si>
    <t>2018-MAY-006</t>
  </si>
  <si>
    <t>KGC30 Rear Bumper [l443436562]</t>
  </si>
  <si>
    <t>2018-MAY-007</t>
  </si>
  <si>
    <t>KGC30 Tailgate [l440986967]</t>
  </si>
  <si>
    <t>2018-MAY-008</t>
  </si>
  <si>
    <t>KGC30 Rear Bumper [m201702656]</t>
  </si>
  <si>
    <t>2018-MAY-009</t>
  </si>
  <si>
    <t>GE6 Tailgate [p607044890]</t>
  </si>
  <si>
    <t>2018-MAY-010</t>
  </si>
  <si>
    <t>GE6 Tailgate [l442954740]</t>
  </si>
  <si>
    <t>2018-MAY-011</t>
  </si>
  <si>
    <t>GE6 Tailgate [w232492853]</t>
  </si>
  <si>
    <t>2018-MAY-012</t>
  </si>
  <si>
    <t>GE6 Tailgate [e209378650]</t>
  </si>
  <si>
    <t>2018-MAY-013</t>
  </si>
  <si>
    <t>GE6 Tailgate [t568766118]</t>
  </si>
  <si>
    <t>2018-MAY-014</t>
  </si>
  <si>
    <t>KSP90 Transmission [296374874]</t>
  </si>
  <si>
    <t>2018-MAY-015</t>
  </si>
  <si>
    <t>KSP90 Transmission [b297441864]</t>
  </si>
  <si>
    <t>2018-MAY-016</t>
  </si>
  <si>
    <t>KSP90 Transmission [b306453715]</t>
  </si>
  <si>
    <t>2018-MAY-017</t>
  </si>
  <si>
    <t>KSP90 Transmission [p606653581]</t>
  </si>
  <si>
    <t>2018-MAY-018</t>
  </si>
  <si>
    <t>KSP90 Transmission [x534735254]</t>
  </si>
  <si>
    <t>2018-MAY-019</t>
  </si>
  <si>
    <t>KSP90 Transmission [n261436869]</t>
  </si>
  <si>
    <t>2018-MAY-020</t>
  </si>
  <si>
    <t>NCP20 Tailgate [w227766369]</t>
  </si>
  <si>
    <t>2018-MAY-021</t>
  </si>
  <si>
    <t>KSP90 A/C Motor [d280298962]</t>
  </si>
  <si>
    <t>2018-MAY-022</t>
  </si>
  <si>
    <t>KSP90 A/C Motor [n205588237]</t>
  </si>
  <si>
    <t>2018-MAY-023</t>
  </si>
  <si>
    <t>KSP90 A/C Motor [r185849877]</t>
  </si>
  <si>
    <t>2018-MAY-024</t>
  </si>
  <si>
    <t>K13 R Mirror [o238056943]</t>
  </si>
  <si>
    <t>2018-MAY-025</t>
  </si>
  <si>
    <t>K13 L Mirror [o238056947]</t>
  </si>
  <si>
    <t>2018-MAY-026</t>
  </si>
  <si>
    <t>K13 CVT Transmission [295532743]</t>
  </si>
  <si>
    <t>2018-MAY-027</t>
  </si>
  <si>
    <t>K13 Rear Bumper [x540107148]</t>
  </si>
  <si>
    <t>2018-MAY-028</t>
  </si>
  <si>
    <t>K13 L &amp; R Mirror [l443166313]</t>
  </si>
  <si>
    <t>2018-MAY-029</t>
  </si>
  <si>
    <t>K13 Tail Gate [j487435195]</t>
  </si>
  <si>
    <t>2018-MAY-030</t>
  </si>
  <si>
    <t>K13 Rear Bumper [w232463127]</t>
  </si>
  <si>
    <t>2018-MAY-031</t>
  </si>
  <si>
    <t>K13 Rear Bumper [o234807575]</t>
  </si>
  <si>
    <t>2018-MAY-032</t>
  </si>
  <si>
    <t>KGC30  L &amp; R Mirror [g256453043]</t>
  </si>
  <si>
    <t>2018-MAY-033</t>
  </si>
  <si>
    <t>KGC30 R Mirror [k306754203]</t>
  </si>
  <si>
    <t>2018-MAY-034</t>
  </si>
  <si>
    <t>KGC30 L Mirror [t569017905]</t>
  </si>
  <si>
    <t>2018-MAY-035</t>
  </si>
  <si>
    <t>KGC10 PS Steering Shaft [b290899903]</t>
  </si>
  <si>
    <t>2018-MAY-036</t>
  </si>
  <si>
    <t>KGC10 PS ECU [p608504753]</t>
  </si>
  <si>
    <t>2018-MAY-037</t>
  </si>
  <si>
    <t>KGC10 PS ECU [q211567219]</t>
  </si>
  <si>
    <t>2018-MAY-038</t>
  </si>
  <si>
    <t>KGC10 PS ECU [d283033638]</t>
  </si>
  <si>
    <t>2018-MAY-039</t>
  </si>
  <si>
    <t>KGC10 PS ECU [c651968142]</t>
  </si>
  <si>
    <t>2018-MAY-040</t>
  </si>
  <si>
    <t>KGC10 PS Power Gearbox [c654384793]</t>
  </si>
  <si>
    <t>2018-MAY-041</t>
  </si>
  <si>
    <t>KGC10 PS Power Gearbox [o236590828]</t>
  </si>
  <si>
    <t>2018-MAY-042</t>
  </si>
  <si>
    <t>KGC10 PS Power Gearbox [m218460737]</t>
  </si>
  <si>
    <t>2018-MAY-043</t>
  </si>
  <si>
    <t>KGC10 Passo Gearbox [u192269573]</t>
  </si>
  <si>
    <t>2018-MAY-044</t>
  </si>
  <si>
    <t>KGC10 Steering Column [p614299568]</t>
  </si>
  <si>
    <t>2018-MAY-045</t>
  </si>
  <si>
    <t>KGC10 Front Bumper [m254243600]</t>
  </si>
  <si>
    <t>2018-MAY-046</t>
  </si>
  <si>
    <t>KGC10 Steering Column [309691851]</t>
  </si>
  <si>
    <t>2018-MAY-047</t>
  </si>
  <si>
    <t>KGC10 Front Bumper [d283711803]</t>
  </si>
  <si>
    <t>2018-MAY-048</t>
  </si>
  <si>
    <t>KGC10 Front Bumper [c672427578]</t>
  </si>
  <si>
    <t>2018-MAY-049</t>
  </si>
  <si>
    <t>KGC10 Steering Shaft Column [e279584205]</t>
  </si>
  <si>
    <t>2018-MAY-050</t>
  </si>
  <si>
    <t>KGC10 Steering Shaft Column [d286916705]</t>
  </si>
  <si>
    <t>2018-MAY-051</t>
  </si>
  <si>
    <t>KGC10 Steering Shaft Column [o241426490]</t>
  </si>
  <si>
    <t>2018-MAY-052</t>
  </si>
  <si>
    <t>KGC10 Passo Gearbox [g275828553]</t>
  </si>
  <si>
    <t>2018-MAY-053</t>
  </si>
  <si>
    <t>ZC71 Swift Automatic Transmission [e282162028]</t>
  </si>
  <si>
    <t>2018-MAY-054</t>
  </si>
  <si>
    <t>ZC71 Swift Automatic Transmission [v558576141]</t>
  </si>
  <si>
    <t>2018-MAY-055</t>
  </si>
  <si>
    <t>NCP20 Tailgate [c656236093]</t>
  </si>
  <si>
    <t>2018-MAY-056</t>
  </si>
  <si>
    <t>NCP20 Tailgate [g276569508]</t>
  </si>
  <si>
    <t>2018-MAY-057</t>
  </si>
  <si>
    <t>KSP130 Tailgate [l451666974]</t>
  </si>
  <si>
    <t>2018-MAY-058</t>
  </si>
  <si>
    <t>KSP130 Tailgate [s568777430]</t>
  </si>
  <si>
    <t>2018-MAY-059</t>
  </si>
  <si>
    <t>NKR85AD ABS [p600034700]</t>
  </si>
  <si>
    <t>2018-MAY-060</t>
  </si>
  <si>
    <t>EMS:(Jun-11) EG626243902JP</t>
  </si>
  <si>
    <t>Replacement Parts</t>
  </si>
  <si>
    <t>Aftermarket Fuel Pump [New]</t>
  </si>
  <si>
    <t>Fuel Pump Fitting Assembly</t>
  </si>
  <si>
    <t>EMS:(May-31) EG626243920JP</t>
  </si>
  <si>
    <t>2018-MAY-061</t>
  </si>
  <si>
    <t>Isuzu Plastic Cover Front</t>
  </si>
  <si>
    <t>2018-MAY-062</t>
  </si>
  <si>
    <t>EMS:(Jul-18) EG26243831JP</t>
  </si>
  <si>
    <t>KISA: NOV 20</t>
  </si>
  <si>
    <t>INVOICE # 5208065204100</t>
  </si>
  <si>
    <t>XZU504-0004091</t>
  </si>
  <si>
    <t>Chiba Toy Gyou</t>
  </si>
  <si>
    <t>KDY231-8006557</t>
  </si>
  <si>
    <t>NKR85-7015339</t>
  </si>
  <si>
    <t>DHL(Dec-11): 9499083344</t>
  </si>
  <si>
    <t>2018-SEP-001</t>
  </si>
  <si>
    <t>KSP90 1KR Engine [j507714134]</t>
  </si>
  <si>
    <t>2018-SEP-002</t>
  </si>
  <si>
    <t>KSP90 1KR Engine [l465336286]</t>
  </si>
  <si>
    <t>2018-SEP-003</t>
  </si>
  <si>
    <t>KSP130 1KR Engine [p599884287]</t>
  </si>
  <si>
    <t>2018-SEP-004</t>
  </si>
  <si>
    <t>KSP90 1KR Engine [d304675067]</t>
  </si>
  <si>
    <t>2018-SEP-005</t>
  </si>
  <si>
    <t>SCP10 PW Switch [r180131673]</t>
  </si>
  <si>
    <t>2018-SEP-006</t>
  </si>
  <si>
    <t>SCP10 PW Switch [p200983886]</t>
  </si>
  <si>
    <t>2018-SEP-007</t>
  </si>
  <si>
    <t>SCP10 PW Switch [v556049146]</t>
  </si>
  <si>
    <t>2018-SEP-008</t>
  </si>
  <si>
    <t>KSP90 PW Switch [d305519341]</t>
  </si>
  <si>
    <t>2018-SEP-009</t>
  </si>
  <si>
    <t>KSP90 PW Switch [p605512138]</t>
  </si>
  <si>
    <t>2018-SEP-010</t>
  </si>
  <si>
    <t>KSP90 PW Switch [r215303347]</t>
  </si>
  <si>
    <t>2018-SEP-011</t>
  </si>
  <si>
    <t>KSP90 PW Switch [r194364214]</t>
  </si>
  <si>
    <t>2018-SEP-012</t>
  </si>
  <si>
    <t>KSP90 PW Switch [u174081410]</t>
  </si>
  <si>
    <t>2018-SEP-013</t>
  </si>
  <si>
    <t>DE3FS Bonnet [d304674003]</t>
  </si>
  <si>
    <t>2018-SEP-014</t>
  </si>
  <si>
    <t>DE3FS Bonnet [b329856788]</t>
  </si>
  <si>
    <t>2018-SEP-015</t>
  </si>
  <si>
    <t>DE3FS R PM [k327452825]</t>
  </si>
  <si>
    <t>2018-SEP-016</t>
  </si>
  <si>
    <t>DE3FS R PM [e298365738]</t>
  </si>
  <si>
    <t>2018-SEP-017</t>
  </si>
  <si>
    <t>DE3FS L Rear Ddoor [v575828858]</t>
  </si>
  <si>
    <t>2018-SEP-018</t>
  </si>
  <si>
    <t>DE3FS L Rear door [x466270522]</t>
  </si>
  <si>
    <t>2018-SEP-019</t>
  </si>
  <si>
    <t>DE3FS PS [t591113630]</t>
  </si>
  <si>
    <t>2018-SEP-020</t>
  </si>
  <si>
    <t>DE3FS PS [h333730594]</t>
  </si>
  <si>
    <t>2018-SEP-021</t>
  </si>
  <si>
    <t>DE3FS L Mirror [300935504]</t>
  </si>
  <si>
    <t>2018-SEP-022</t>
  </si>
  <si>
    <t>KGC10 ABS [d304675851]</t>
  </si>
  <si>
    <t>2018-SEP-023</t>
  </si>
  <si>
    <t>KGC10 ABS [b331945378]</t>
  </si>
  <si>
    <t>2018-SEP-024</t>
  </si>
  <si>
    <t>KGC10 ABS [g290686030]</t>
  </si>
  <si>
    <t>2018-SEP-025</t>
  </si>
  <si>
    <t>KGC10 ABS [c686484254]</t>
  </si>
  <si>
    <t>2018-SEP-026</t>
  </si>
  <si>
    <t>GE6 Tail gate [s604777224]</t>
  </si>
  <si>
    <t>2018-SEP-027</t>
  </si>
  <si>
    <t>GE6 R PM [j508341153]</t>
  </si>
  <si>
    <t>2018-SEP-028</t>
  </si>
  <si>
    <t>GE6 R PM [q206756107]</t>
  </si>
  <si>
    <t>2018-SEP-029</t>
  </si>
  <si>
    <t>GE6 L PM [325109503]</t>
  </si>
  <si>
    <t>2018-SEP-030</t>
  </si>
  <si>
    <t>KSP130 PS [o177303891]</t>
  </si>
  <si>
    <t>2018-SEP-031</t>
  </si>
  <si>
    <t>KSP130 PS [n199564472]</t>
  </si>
  <si>
    <t>2018-SEP-032</t>
  </si>
  <si>
    <t>NSP120 L PM [e299385148]</t>
  </si>
  <si>
    <t>2018-SEP-033</t>
  </si>
  <si>
    <t>KGC10 L &amp; R PM [p627095875]</t>
  </si>
  <si>
    <t>2018-SEP-034</t>
  </si>
  <si>
    <t>KGC10 L&amp; R PM [h317267019]</t>
  </si>
  <si>
    <t>2018-SEP-035</t>
  </si>
  <si>
    <t>KGC10 R PM [h334904032]</t>
  </si>
  <si>
    <t>2018-SEP-036</t>
  </si>
  <si>
    <t>KGC10 L PM [d302683423]</t>
  </si>
  <si>
    <t>2018-SEP-037</t>
  </si>
  <si>
    <t>KGC10 L PM [f287572776]</t>
  </si>
  <si>
    <t>2018-SEP-038</t>
  </si>
  <si>
    <t>KGC10 R PM [c547913218]</t>
  </si>
  <si>
    <t>2018-SEP-039</t>
  </si>
  <si>
    <t>KGC10 L &amp; R PW [h322947594]</t>
  </si>
  <si>
    <t>2018-SEP-040</t>
  </si>
  <si>
    <t>DE3FS Gearbox [p630047425]</t>
  </si>
  <si>
    <t>2018-SEP-041</t>
  </si>
  <si>
    <t>KSP90 Engine [c684791998]</t>
  </si>
  <si>
    <t>2018-SEP-042</t>
  </si>
  <si>
    <t>KSP90 Transmission [s601605714]</t>
  </si>
  <si>
    <t>2018-SEP-043</t>
  </si>
  <si>
    <t>KSP90 Transmission [s601605694]</t>
  </si>
  <si>
    <t>2018-SEP-044</t>
  </si>
  <si>
    <t>SCP100 Transmission [l444247672]</t>
  </si>
  <si>
    <t>2018-SEP-045</t>
  </si>
  <si>
    <t>SCP100 Transmission [t582824559]</t>
  </si>
  <si>
    <t>2018-SEP-046</t>
  </si>
  <si>
    <t>SCP90 Transmission [n280037913]</t>
  </si>
  <si>
    <t>2018-SEP-047</t>
  </si>
  <si>
    <t>SCP90 Transmission [s605368379]</t>
  </si>
  <si>
    <t>2018-SEP-048</t>
  </si>
  <si>
    <t>SCP90 Transmission [d305571669]</t>
  </si>
  <si>
    <t>2018-SEP-049</t>
  </si>
  <si>
    <t>SCP90 Transmission [b333338389]</t>
  </si>
  <si>
    <t>2018-SEP-050</t>
  </si>
  <si>
    <t>KGC30 Gearbox [r250172822]</t>
  </si>
  <si>
    <t>2018-SEP-051</t>
  </si>
  <si>
    <t>KGC30- Gearbox [m273708664]</t>
  </si>
  <si>
    <t>2018-SEP-052</t>
  </si>
  <si>
    <t>SCP10 Bonnet [n288680526]</t>
  </si>
  <si>
    <t>2018-SEP-053</t>
  </si>
  <si>
    <t>SCP10 Bonnet [v579603938]</t>
  </si>
  <si>
    <t>2018-SEP-054</t>
  </si>
  <si>
    <t>KSP90 R Mirror [o264389928]</t>
  </si>
  <si>
    <t>2018-SEP-055</t>
  </si>
  <si>
    <t>KSP90 R Mirror [c667912672]</t>
  </si>
  <si>
    <t>2018-SEP-056</t>
  </si>
  <si>
    <t>KSP90 R Mirror [b297446225]</t>
  </si>
  <si>
    <t>2018-SEP-057</t>
  </si>
  <si>
    <t>DE3FS L Mirror [j508858135]</t>
  </si>
  <si>
    <t>2018-SEP-058</t>
  </si>
  <si>
    <t>GE6 L Mirror [s610148264]</t>
  </si>
  <si>
    <t>2018-SEP-059</t>
  </si>
  <si>
    <t>K13 Engine [d310407678]</t>
  </si>
  <si>
    <t>2018-SEP-060</t>
  </si>
  <si>
    <t>K13 Front Bumper [u218124955]</t>
  </si>
  <si>
    <t>2018-SEP-061</t>
  </si>
  <si>
    <t>K13 Front Bumper [q225101069]</t>
  </si>
  <si>
    <t>2018-SEP-062</t>
  </si>
  <si>
    <t>K13 Front Bumper [u203501645]</t>
  </si>
  <si>
    <t>2018-SEP-063</t>
  </si>
  <si>
    <t>KSP130 Tailgate [322250780]</t>
  </si>
  <si>
    <t>2018-SEP-064</t>
  </si>
  <si>
    <t>KSP130 Tailgate [259876914]</t>
  </si>
  <si>
    <t>2018-SEP-065</t>
  </si>
  <si>
    <t>ABS Control Unit [m281073043]</t>
  </si>
  <si>
    <t>2018-SEP-066</t>
  </si>
  <si>
    <t>KGC10 R Mirror [b297634197]</t>
  </si>
  <si>
    <t>2018-SEP-067</t>
  </si>
  <si>
    <t>DE3FS L Mirror [e302246897]</t>
  </si>
  <si>
    <t>2018-SEP-068</t>
  </si>
  <si>
    <t>ABS Unit Assy [b318185242]</t>
  </si>
  <si>
    <t>2018-SEP-069</t>
  </si>
  <si>
    <t>EMS(Oct-05): EG626243828JP Charge for ABS, 2 Mirrors</t>
  </si>
  <si>
    <t>2018-SEP-070</t>
  </si>
  <si>
    <t>ABS Unit Assy [b182643327]</t>
  </si>
  <si>
    <t>2018-SEP-071</t>
  </si>
  <si>
    <t>EMS: (Oct-29) EJ680734962JP ABS Unit [b182643327]</t>
  </si>
  <si>
    <t>KOBE: MAR 06 [CONTAINER]</t>
  </si>
  <si>
    <t>INVOICE # 5301155210068</t>
  </si>
  <si>
    <t>2011 Isuzu Elf Dump</t>
  </si>
  <si>
    <t>NKR85-7019817</t>
  </si>
  <si>
    <t>NKR85-7015176</t>
  </si>
  <si>
    <t xml:space="preserve">Check ac ps pw srs abs , dump sado </t>
  </si>
  <si>
    <t>KDY231-8007326</t>
  </si>
  <si>
    <t>AAA Shiguma</t>
  </si>
  <si>
    <t>check gvw, eg mt ac ps pw</t>
  </si>
  <si>
    <t>2019-JAN-001</t>
  </si>
  <si>
    <t>Vitz90 Left Door Blinker Mirror [r297077694]</t>
  </si>
  <si>
    <t>2019-JAN-002</t>
  </si>
  <si>
    <t>KSP90 Vitz Right Side [v616357605]</t>
  </si>
  <si>
    <t>2019-JAN-003</t>
  </si>
  <si>
    <t>KSP90 Vitz Right Blinker Mirror [o291784224]</t>
  </si>
  <si>
    <t>2019-JAN-004</t>
  </si>
  <si>
    <t>KSP90 Both Side Tail Lamp Set [s592648258]</t>
  </si>
  <si>
    <t>2019-JAN-005</t>
  </si>
  <si>
    <t>NCP90 / KSP90 Both Side Tail lens [d322931399]</t>
  </si>
  <si>
    <t>2019-JAN-006</t>
  </si>
  <si>
    <t>Vitz KSP90 Right Side Tail Light [v591497484]</t>
  </si>
  <si>
    <t>2019-JAN-007</t>
  </si>
  <si>
    <t>KSP90 AC Compressor [j543920608]</t>
  </si>
  <si>
    <t>2019-JAN-008</t>
  </si>
  <si>
    <t>KSP90 AC Original Make Compressor [x431358546]</t>
  </si>
  <si>
    <t>2019-JAN-009</t>
  </si>
  <si>
    <t>KSP90 AC Compressor 8S9 013726 F [s637228651]</t>
  </si>
  <si>
    <t>2019-JAN-010</t>
  </si>
  <si>
    <t>March K13 Back Door [q267331212]</t>
  </si>
  <si>
    <t>2019-JAN-011</t>
  </si>
  <si>
    <t>K13 March Both Original Head Lights [b365862180]</t>
  </si>
  <si>
    <t>2019-JAN-012</t>
  </si>
  <si>
    <t>K13 March Both Head Lights Set [m305441114]</t>
  </si>
  <si>
    <t>2019-JAN-013</t>
  </si>
  <si>
    <t>K13 March Back Door Pure Black [h373466626]</t>
  </si>
  <si>
    <t>2019-JAN-014</t>
  </si>
  <si>
    <t>Vitz SCP10 Bonnet [c702904345]</t>
  </si>
  <si>
    <t>2019-JAN-015</t>
  </si>
  <si>
    <t>Vitz SCP10 Alternator [u247465362]</t>
  </si>
  <si>
    <t>2019-JAN-016</t>
  </si>
  <si>
    <t>K13 Front Bumper Pure Black [e332342568]</t>
  </si>
  <si>
    <t>2019-JAN-017</t>
  </si>
  <si>
    <t>Vitz NSP130 Front Bumper Wine [s638999776]</t>
  </si>
  <si>
    <t>2019-JAN-018</t>
  </si>
  <si>
    <t>Vitz NSP130 Front Bumper Red [w289344111]</t>
  </si>
  <si>
    <t>2019-JAN-019</t>
  </si>
  <si>
    <t>Vitz NSP130 Front Bumper Silver [q258781205]</t>
  </si>
  <si>
    <t>2019-JAN-020</t>
  </si>
  <si>
    <t>Vitz KSP130/NSP130 Front Bumper [m308191894]</t>
  </si>
  <si>
    <t>2019-JAN-021</t>
  </si>
  <si>
    <t>Vitz KSP130/NSP130 FB Navy Blue [x594071892]</t>
  </si>
  <si>
    <t>DHL(Apr-16): 4233079001</t>
  </si>
  <si>
    <t>YOKO: JUN 08 [CONTAINER#2]</t>
  </si>
  <si>
    <t>INVOICE# 5302145212048</t>
  </si>
  <si>
    <t>NLR85-7009453</t>
  </si>
  <si>
    <t>NKR85-7015157</t>
  </si>
  <si>
    <t>KDY221-8002508</t>
  </si>
  <si>
    <t>2019-FEB-001</t>
  </si>
  <si>
    <t>March Rear Gate Silver [x596762620]</t>
  </si>
  <si>
    <t>2019-FEB-002</t>
  </si>
  <si>
    <t>March Rear Gate Light Pink [t618528591]</t>
  </si>
  <si>
    <t>2019-FEB-003</t>
  </si>
  <si>
    <t>Vitz Front Bumper Wine Red [t628918407]</t>
  </si>
  <si>
    <t>2019-FEB-004</t>
  </si>
  <si>
    <t>Vitz Front Bumper Red [h233132566]</t>
  </si>
  <si>
    <t>2019-FEB-005</t>
  </si>
  <si>
    <t>Vitz Rear Gate Door Red [t625266782]</t>
  </si>
  <si>
    <t>2019-FEB-006</t>
  </si>
  <si>
    <t>Vitz Rear Gate Back Door Brown [354557690]</t>
  </si>
  <si>
    <t>2019-FEB-007</t>
  </si>
  <si>
    <t>Fit Back Door White [u257224803]</t>
  </si>
  <si>
    <t>2019-FEB-008</t>
  </si>
  <si>
    <t>Fit Back Door Silver (1) [u255228350]</t>
  </si>
  <si>
    <t>2019-FEB-009</t>
  </si>
  <si>
    <t>Fit Back Door Silver (2) [v596572699]</t>
  </si>
  <si>
    <t>2019-FEB-010</t>
  </si>
  <si>
    <t>Fit Rear Gate Blue [e331236774]</t>
  </si>
  <si>
    <t>2019-FEB-011</t>
  </si>
  <si>
    <t>Vitz AC Compressor (1) [k339798302]</t>
  </si>
  <si>
    <t>2019-FEB-012</t>
  </si>
  <si>
    <t>Vitz AC Compressor (2) [x562963653]</t>
  </si>
  <si>
    <t>2019-FEB-013</t>
  </si>
  <si>
    <t>Vitz AC Compressor (3) [x562963349]</t>
  </si>
  <si>
    <t>2019-FEB-014</t>
  </si>
  <si>
    <t>Vitz AC Compressor (4) [r288532195]</t>
  </si>
  <si>
    <t>2019-FEB-015</t>
  </si>
  <si>
    <t>Vitz AC Compressor (5) [n323011000]</t>
  </si>
  <si>
    <t>2019-FEB-016</t>
  </si>
  <si>
    <t>Vitz AC Compressor (6) [t590396962]</t>
  </si>
  <si>
    <t>2019-FEB-017</t>
  </si>
  <si>
    <t>Vitz AC Compressor (7) [t590396950]</t>
  </si>
  <si>
    <t>2019-FEB-018</t>
  </si>
  <si>
    <t>Vitz AC Compressor (8) [g305298103]</t>
  </si>
  <si>
    <t>2019-FEB-019</t>
  </si>
  <si>
    <t>Vitz AC Compressor (9) [n323164701]</t>
  </si>
  <si>
    <t>2019-FEB-020</t>
  </si>
  <si>
    <t>Starlet Speed Meter (1) [e335221374]</t>
  </si>
  <si>
    <t>2019-FEB-021</t>
  </si>
  <si>
    <t>Starlet Bonnet Silver [n320446998]</t>
  </si>
  <si>
    <t>2019-FEB-022</t>
  </si>
  <si>
    <t>Starlet Speed Meter (2) [c707594187]</t>
  </si>
  <si>
    <t>2019-FEB-023</t>
  </si>
  <si>
    <t>Starlet Bonnet Light Blue [g282423966]</t>
  </si>
  <si>
    <t>2019-FEB-024</t>
  </si>
  <si>
    <t>Elf NKR85 ABS Actuator (1) [j548040705]</t>
  </si>
  <si>
    <t>2019-FEB-025</t>
  </si>
  <si>
    <t>Elf NKR85 ABS Actuator (2) [d263053283]</t>
  </si>
  <si>
    <t>2019-FEB-026</t>
  </si>
  <si>
    <t>Elf NKR85 ABS Actuator (3) [n322537360]</t>
  </si>
  <si>
    <t>2019-FEB-027</t>
  </si>
  <si>
    <t>Elf NKR85 ABS Actuator (4) [g329003371]</t>
  </si>
  <si>
    <t>2019-FEB-028</t>
  </si>
  <si>
    <t>March K13 Steering Rack (1) [g223099213]</t>
  </si>
  <si>
    <t>2019-FEB-029</t>
  </si>
  <si>
    <t>March K13 Steering Rack (2) [c727882482]</t>
  </si>
  <si>
    <t>2019-FEB-030</t>
  </si>
  <si>
    <t>Passo KGC10 Steering Rack (1) [s642749685]</t>
  </si>
  <si>
    <t>2019-FEB-031</t>
  </si>
  <si>
    <t>Passo KGC10 Steering Rack (2) [m259723896]</t>
  </si>
  <si>
    <t>2019-FEB-032</t>
  </si>
  <si>
    <t>March K13 Front Bumper (1) [k367184598]</t>
  </si>
  <si>
    <t>2019-FEB-033</t>
  </si>
  <si>
    <t>March K13 Front Bumper (2) [f326317570]</t>
  </si>
  <si>
    <t>2019-FEB-034</t>
  </si>
  <si>
    <t>March K13 Front Bumper (3) [s617637917]</t>
  </si>
  <si>
    <t>2019-FEB-035</t>
  </si>
  <si>
    <t>March K13 Front Bumper (4) [d279773666]</t>
  </si>
  <si>
    <t>2019-FEB-036</t>
  </si>
  <si>
    <t>March K13 Front Bumper (5) [260819560]</t>
  </si>
  <si>
    <t>2019-FEB-037</t>
  </si>
  <si>
    <t>Passo KGC30 Front Bumper (2) [o299417975]</t>
  </si>
  <si>
    <t>2019-FEB-038</t>
  </si>
  <si>
    <t>Swift ZC72S Steering Rack (1) [t628943108]</t>
  </si>
  <si>
    <t>2019-FEB-039</t>
  </si>
  <si>
    <t>Swift ZC72S Steering Rack (2) [b347524891]</t>
  </si>
  <si>
    <t>2019-FEB-040</t>
  </si>
  <si>
    <t>Vitz SCP10 Engine (1) [h380404493]</t>
  </si>
  <si>
    <t>2019-FEB-041</t>
  </si>
  <si>
    <t>Vitz SCP10 Engine (2) [v617907975]</t>
  </si>
  <si>
    <t>2019-FEB-042</t>
  </si>
  <si>
    <t>Vitz SCP10 Alternator (1) [w293569411]</t>
  </si>
  <si>
    <t>2019-FEB-043</t>
  </si>
  <si>
    <t>Vitz Winker Lever (1) [j542567863]</t>
  </si>
  <si>
    <t>2019-FEB-044</t>
  </si>
  <si>
    <t>Vitz SCP10 Alternator (2) [m312746927]</t>
  </si>
  <si>
    <t>2019-FEB-045</t>
  </si>
  <si>
    <t>Vitz SCP10 Steering Levers (1) [j547842830]</t>
  </si>
  <si>
    <t>2019-FEB-046</t>
  </si>
  <si>
    <t>Vitz SCP10 Steering Levers (2) [l505015247]</t>
  </si>
  <si>
    <t>2019-FEB-047</t>
  </si>
  <si>
    <t>Vitz SCP10 Steering Levers (3) [q261336435]</t>
  </si>
  <si>
    <t>2019-FEB-048</t>
  </si>
  <si>
    <t>Vitz Winker Lever (2) [l506879812]</t>
  </si>
  <si>
    <t>2019-FEB-049</t>
  </si>
  <si>
    <t>IST NCP60 Steering Levers [b372656421]</t>
  </si>
  <si>
    <t>2019-FEB-050</t>
  </si>
  <si>
    <t>Vitz SCP10 Alternator (2) [h373767144]</t>
  </si>
  <si>
    <t>2019-FEB-051</t>
  </si>
  <si>
    <t>Vitz SCP90 Alternator (1) [361138431]</t>
  </si>
  <si>
    <t>2019-FEB-052</t>
  </si>
  <si>
    <t>Vitz SCP90 Alternator (2) [q266538036]</t>
  </si>
  <si>
    <t>2019-FEB-053</t>
  </si>
  <si>
    <t>Vitz SCP90 Alternator (3) [w253380358]</t>
  </si>
  <si>
    <t>2019-FEB-054</t>
  </si>
  <si>
    <t>Vitz SCP90 Alternator (4) [v610060908]</t>
  </si>
  <si>
    <t>2019-FEB-055</t>
  </si>
  <si>
    <t>Vitz SCP90 Alternator (5) [s644993362]</t>
  </si>
  <si>
    <t>2019-FEB-056</t>
  </si>
  <si>
    <t>Vitz SCP90 Alternator (6) [b372877506]</t>
  </si>
  <si>
    <t>2019-FEB-057</t>
  </si>
  <si>
    <t>Vitz KSP90 Alternator (2) [b372547237]</t>
  </si>
  <si>
    <t>2019-FEB-058</t>
  </si>
  <si>
    <t>Passo KGC10 ABS (1) [359286170]</t>
  </si>
  <si>
    <t>2019-FEB-059</t>
  </si>
  <si>
    <t>Passo KGC10 ABS (2) [o300726026]</t>
  </si>
  <si>
    <t>2019-FEB-060</t>
  </si>
  <si>
    <t>Passo KGC10 ABS (3) [f331227578]</t>
  </si>
  <si>
    <t>2019-FEB-061</t>
  </si>
  <si>
    <t>Starlet EP91 ABS (1) [k350736820]</t>
  </si>
  <si>
    <t>2019-FEB-062</t>
  </si>
  <si>
    <t>Starlet EP91 ABS (2) [w209614200]</t>
  </si>
  <si>
    <t>2019-FEB-063</t>
  </si>
  <si>
    <t>Vitz NSP130 Seat for Pas [l383887967]</t>
  </si>
  <si>
    <t>2019-APR-001</t>
  </si>
  <si>
    <t>Passo QNC10 Steering Rack [t633522193]</t>
  </si>
  <si>
    <t>2019-APR-002</t>
  </si>
  <si>
    <t>Passo KGC10 Steering Rack (1) [c719360940]</t>
  </si>
  <si>
    <t>2019-APR-003</t>
  </si>
  <si>
    <t>Passo KGC10 Steering Rack (2) [341822763]</t>
  </si>
  <si>
    <t>2019-APR-004</t>
  </si>
  <si>
    <t>Passo KGC10 Steering Rack (3) [c701962863]</t>
  </si>
  <si>
    <t>2019-APR-005</t>
  </si>
  <si>
    <t>Passo KGC10 Steering Rack (5) [e297538186]</t>
  </si>
  <si>
    <t>2019-APR-019</t>
  </si>
  <si>
    <t>Passo Power Steering Shaft (1) [x612523898]</t>
  </si>
  <si>
    <t>2019-APR-020</t>
  </si>
  <si>
    <t>Passo Power Steering Shaft (2) [b386163916]</t>
  </si>
  <si>
    <t>2019-APR-021</t>
  </si>
  <si>
    <t>Passo Power Steering Shaft (3) [w309071421]</t>
  </si>
  <si>
    <t>2019-APR-022</t>
  </si>
  <si>
    <t>Passo Power Steering Shaft (4) [e327332621]</t>
  </si>
  <si>
    <t>2019-APR-023</t>
  </si>
  <si>
    <t>Passo Power Steering Shaft (5) [u269435489]</t>
  </si>
  <si>
    <t>2019-APR-024</t>
  </si>
  <si>
    <t>Passo Power Steering Shaft (6) [w303735296]</t>
  </si>
  <si>
    <t>2019-APR-025</t>
  </si>
  <si>
    <t>Passo Power Steering Shaft (8) [u245364276]</t>
  </si>
  <si>
    <t>2019-APR-026</t>
  </si>
  <si>
    <t>Passo Power Steering Shaft (9) [k368286769]</t>
  </si>
  <si>
    <t>2019-APR-027</t>
  </si>
  <si>
    <t>Passo Power Steering Shaft (10) [q259032288]</t>
  </si>
  <si>
    <t>DHL(Jul-17): 1678910645</t>
  </si>
  <si>
    <t>KE KOBE: MAY 11</t>
  </si>
  <si>
    <t>INVOICE# 5304155303085</t>
  </si>
  <si>
    <t>NJR85-7036280</t>
  </si>
  <si>
    <t>DHL(Jun-06): 2839866046</t>
  </si>
  <si>
    <t>KE KOBE: APR 24 [CONTAINER#3]</t>
  </si>
  <si>
    <t xml:space="preserve">INVOICE# 53041165302080_x000D_
</t>
  </si>
  <si>
    <t>NLR85-7009641</t>
  </si>
  <si>
    <t>NKR85-7022393</t>
  </si>
  <si>
    <t>DHL(Jun-17): 6963039613</t>
  </si>
  <si>
    <t>2019-APR-006</t>
  </si>
  <si>
    <t>March K13 Back Door (1) [u268549736]</t>
  </si>
  <si>
    <t>2019-APR-007</t>
  </si>
  <si>
    <t>March K13 Back Door (2) [w299780223]</t>
  </si>
  <si>
    <t>2019-APR-008</t>
  </si>
  <si>
    <t>March K13 AT [s633740678]</t>
  </si>
  <si>
    <t>2019-APR-009</t>
  </si>
  <si>
    <t>Ractis SCP100 AT [m317661095]</t>
  </si>
  <si>
    <t>2019-APR-010</t>
  </si>
  <si>
    <t>Passo KGC10 Gear Box Rack &amp; Pinion (1) [m323748200]</t>
  </si>
  <si>
    <t>2019-APR-011</t>
  </si>
  <si>
    <t>Passo KGC10 Gear Box Rack &amp; Pinion (2) [g337410428]</t>
  </si>
  <si>
    <t>2019-APR-012</t>
  </si>
  <si>
    <t>Passo KGC10 Gear Box Rack &amp; Pinion (3) [k371854870]</t>
  </si>
  <si>
    <t>2019-APR-013</t>
  </si>
  <si>
    <t>Passo KGC10 Gear Box Rack &amp; Pinion (4) [t637749560]</t>
  </si>
  <si>
    <t>2019-APR-014</t>
  </si>
  <si>
    <t>Passo KGC10 Gear Box Rack &amp; Pinion (5) [t637749584]</t>
  </si>
  <si>
    <t>2019-APR-015</t>
  </si>
  <si>
    <t>Fit GE6 Both Side Indicator Mirror [m323939639]</t>
  </si>
  <si>
    <t>2019-APR-016</t>
  </si>
  <si>
    <t>Fit GE6 Left Side Mirror (2) [x611583688]</t>
  </si>
  <si>
    <t>EMS Parts:</t>
  </si>
  <si>
    <t>2019-APR-017</t>
  </si>
  <si>
    <t>Engine Gasket Kit For XZU605</t>
  </si>
  <si>
    <t>2019-APR-018</t>
  </si>
  <si>
    <t>Bearings For XZU605 Model</t>
  </si>
  <si>
    <t>2019-APR-028</t>
  </si>
  <si>
    <t>EMS Charge For Gasket, Bearings</t>
  </si>
  <si>
    <t>EMS(Jun-06): EJ680735101JP</t>
  </si>
  <si>
    <t>KOBE: AUG 21 [CONTAINER#4]</t>
  </si>
  <si>
    <t>INVOICE# 5306205306059</t>
  </si>
  <si>
    <t>2008 Hino Dutro</t>
  </si>
  <si>
    <t>XZU334-1001168</t>
  </si>
  <si>
    <t>NSP130-2155816</t>
  </si>
  <si>
    <t>2019-JUL-001</t>
  </si>
  <si>
    <t>ELF Passenger Seat [g349858410]</t>
  </si>
  <si>
    <t>2019-JUL-002</t>
  </si>
  <si>
    <t>Swift Steering Rack [v648860993]</t>
  </si>
  <si>
    <t>2019-JUL-003</t>
  </si>
  <si>
    <t>Passo PS Computer [q299415985]</t>
  </si>
  <si>
    <t>2019-JUL-004</t>
  </si>
  <si>
    <t>Passo PS Computer [h407092548]</t>
  </si>
  <si>
    <t>2019-JUL-005</t>
  </si>
  <si>
    <t>Passo PS Computer [p698087304]</t>
  </si>
  <si>
    <t>2019-JUL-006</t>
  </si>
  <si>
    <t>Passo PS Computer [k368286773]</t>
  </si>
  <si>
    <t>2019-JUL-007</t>
  </si>
  <si>
    <t>Vitz Left Side Mirror Wine [v635812632]</t>
  </si>
  <si>
    <t>2019-JUL-008</t>
  </si>
  <si>
    <t>Vitz AT Transmission [c744405221]</t>
  </si>
  <si>
    <t>2019-JUL-009</t>
  </si>
  <si>
    <t>Vitz AT Transmission [e365026263]</t>
  </si>
  <si>
    <t>2019-JUL-010</t>
  </si>
  <si>
    <t>Vitz AT Transmission [b388678411]</t>
  </si>
  <si>
    <t>2019-JUL-011</t>
  </si>
  <si>
    <t>Vitz AT Transmission [n354450058]</t>
  </si>
  <si>
    <t>2019-JUL-012</t>
  </si>
  <si>
    <t>Vitz AT Transmission [b397325037]</t>
  </si>
  <si>
    <t>2019-JUL-013</t>
  </si>
  <si>
    <t>ELF Right Side Mirror [c741560435]</t>
  </si>
  <si>
    <t>replacement</t>
  </si>
  <si>
    <t>2019-JUL-014</t>
  </si>
  <si>
    <t>ELF Left Side Mirror [o320735388]</t>
  </si>
  <si>
    <t>2019-JUL-015</t>
  </si>
  <si>
    <t>NSP130 Remote Key ID.44333 [g357538863]</t>
  </si>
  <si>
    <t>From Amit box</t>
  </si>
  <si>
    <t>2019-JUL-016</t>
  </si>
  <si>
    <t>KSP130 Remote Key ID.42288 [m237939792]</t>
  </si>
  <si>
    <t>2019-JUL-017</t>
  </si>
  <si>
    <t>EMS Charge [EJ680735115JP]</t>
  </si>
  <si>
    <t>DHL(Oct-03): 1378033624</t>
  </si>
  <si>
    <t>KOBE: SEPT 12 [CONTAINER#5]</t>
  </si>
  <si>
    <t>INVOICE# 5307225307054</t>
  </si>
  <si>
    <t>2008 Isuzu Elf Truck</t>
  </si>
  <si>
    <t>NKR85-7007390</t>
  </si>
  <si>
    <t>KDY230-7024855</t>
  </si>
  <si>
    <t>take roof dent pictures, check eg mt ac ps pw</t>
  </si>
  <si>
    <t>2019-AUG-001</t>
  </si>
  <si>
    <t>Vitz Rear Gate Gray [c749007651]</t>
  </si>
  <si>
    <t>2019-AUG-002</t>
  </si>
  <si>
    <t>Vitz Right Side Mirror (1) [x633322867]</t>
  </si>
  <si>
    <t>2019-AUG-003</t>
  </si>
  <si>
    <t>Vitz Left Side Mirror (1) [t664628869]</t>
  </si>
  <si>
    <t>2019-AUG-004</t>
  </si>
  <si>
    <t>Vitz Right Side Mirror (2) [d342930926]</t>
  </si>
  <si>
    <t>2019-AUG-005</t>
  </si>
  <si>
    <t>Vitz Rear Gate Blue [401633609]</t>
  </si>
  <si>
    <t>2019-AUG-006</t>
  </si>
  <si>
    <t>Vitz Rear Gate White [v634488573]</t>
  </si>
  <si>
    <t>2019-AUG-007</t>
  </si>
  <si>
    <t>Vitz Rear Gate Silver [d371677659]</t>
  </si>
  <si>
    <t>2019-AUG-008</t>
  </si>
  <si>
    <t>Vitz Right Side Mirror (3) [m337456935]</t>
  </si>
  <si>
    <t>2019-AUG-009</t>
  </si>
  <si>
    <t>Vitz Left Side Mirror (2) [r339539416]</t>
  </si>
  <si>
    <t>2019-AUG-010</t>
  </si>
  <si>
    <t>Swift Steering Shaft (1) [x615782075]</t>
  </si>
  <si>
    <t>2019-AUG-011</t>
  </si>
  <si>
    <t>Swift Steering Shaft (2) [q304443378]</t>
  </si>
  <si>
    <t>DHL(Oct-25): 1456432854</t>
  </si>
  <si>
    <t>KOBE: DEC 01 [CONTAINER#6]</t>
  </si>
  <si>
    <t>INVOICE# 5309175309005</t>
  </si>
  <si>
    <t>KDH206-8037467</t>
  </si>
  <si>
    <t>NJR85-7019830</t>
  </si>
  <si>
    <t>KDY221-8003329</t>
  </si>
  <si>
    <t>K13 March Steering Shaft [w184793969]</t>
  </si>
  <si>
    <t>K13 March Steering Motor [p429673909]</t>
  </si>
  <si>
    <t>KGC30 Passo Steering Shaft [s685326848]</t>
  </si>
  <si>
    <t>2019-SEPT-004</t>
  </si>
  <si>
    <t>KGC30 Passo Steering Shaft [c702469805]</t>
  </si>
  <si>
    <t>2019-SEPT-005</t>
  </si>
  <si>
    <t>KGC30 Passo Steering Shaft [x587808379]</t>
  </si>
  <si>
    <t>2019-SEPT-006</t>
  </si>
  <si>
    <t>KGC30 Passo Steering Shaft [b415103759]</t>
  </si>
  <si>
    <t>2019-SEPT-007</t>
  </si>
  <si>
    <t>KGC30 Passo Steering Shaft [x620350204]</t>
  </si>
  <si>
    <t>2019-SEPT-008</t>
  </si>
  <si>
    <t>KGC30 Passo Steering Shaft [b409570606]</t>
  </si>
  <si>
    <t>2019-SEPT-009</t>
  </si>
  <si>
    <t>K13 March Engine [h419101166]</t>
  </si>
  <si>
    <t>2019-SEPT-010</t>
  </si>
  <si>
    <t>KGC30 Passo PS Gear Box [l548199031]</t>
  </si>
  <si>
    <t>2019-SEPT-011</t>
  </si>
  <si>
    <t>DE3FS Demio Right Side Door Mirror [f365223095]</t>
  </si>
  <si>
    <t>2019-SEPT-012</t>
  </si>
  <si>
    <t>DE3FS Demio Right Side Door Mirror [g371342864]</t>
  </si>
  <si>
    <t>2019-SEPT-013</t>
  </si>
  <si>
    <t>KGC30 Passo PW Switch [c758636361]</t>
  </si>
  <si>
    <t>2019-SEPT-014</t>
  </si>
  <si>
    <t>KGC30 Passo PW Switch [f360579548]</t>
  </si>
  <si>
    <t>2019-SEPT-015</t>
  </si>
  <si>
    <t>KGC30 Passo PW Switch [b361901833]</t>
  </si>
  <si>
    <t>KGC10 Passo Steering Rack(1) [u279995174]</t>
  </si>
  <si>
    <t>KGC10 Passo Steering Rack(2) [u292066136]</t>
  </si>
  <si>
    <t>2019-OCT-003</t>
  </si>
  <si>
    <t>KGC10 Passo Steering Rack(3) [e366412632]</t>
  </si>
  <si>
    <t>2019-OCT-004</t>
  </si>
  <si>
    <t>KGC10 Passo Steering Rack(4) [q320000731]</t>
  </si>
  <si>
    <t>2019-OCT-005</t>
  </si>
  <si>
    <t>KGC10 Passo Steering Rack(5) [d379181580]</t>
  </si>
  <si>
    <t>2019-OCT-006</t>
  </si>
  <si>
    <t>KGC10 Passo Steering Rack(6) [l517907029]</t>
  </si>
  <si>
    <t>2019-OCT-007</t>
  </si>
  <si>
    <t>KGC10 Passo Steering Rack(7) [b419352057]</t>
  </si>
  <si>
    <t>2019-OCT-008</t>
  </si>
  <si>
    <t>KGC10 Passo PS Steering Shaft(1) [q317563701]</t>
  </si>
  <si>
    <t>2019-OCT-009</t>
  </si>
  <si>
    <t>KGC10 Passo PS Steering Shaft(2) [r248180622]</t>
  </si>
  <si>
    <t>2019-OCT-010</t>
  </si>
  <si>
    <t>KGC10 Passo PS Steering Shaft(3) [m345069952]</t>
  </si>
  <si>
    <t>2019-OCT-011</t>
  </si>
  <si>
    <t>KGC10 Passo PS Steering Shaft(4) [j437366263]</t>
  </si>
  <si>
    <t>2019-OCT-012</t>
  </si>
  <si>
    <t>KGC10 Passo PS Steering Shaft(5) [m215276534]</t>
  </si>
  <si>
    <t>2019-OCT-013</t>
  </si>
  <si>
    <t>KGC10 Passo PS Steering Shaft(6) [b262549850]</t>
  </si>
  <si>
    <t>2019-OCT-014</t>
  </si>
  <si>
    <t>GE6-9 Fit Right Side Door Mirror(1) [m338443366]</t>
  </si>
  <si>
    <t>2019-OCT-015</t>
  </si>
  <si>
    <t>GE6-9 Fit Right Side Door Mirror(2) [t669311834]</t>
  </si>
  <si>
    <t>2019-OCT-016</t>
  </si>
  <si>
    <t>GE6-9 Fit Right Side Door Mirror(3) [p694590514]</t>
  </si>
  <si>
    <t>2019-OCT-017</t>
  </si>
  <si>
    <t>EL51 Corolla Actuator [f341930122]</t>
  </si>
  <si>
    <t>2019-OCT-018</t>
  </si>
  <si>
    <t>KSP90 Vitz AC Compressor(1) [w342965505]</t>
  </si>
  <si>
    <t>2019-OCT-019</t>
  </si>
  <si>
    <t>KSP90 Vitz AC Compressor(2) [m336877504]</t>
  </si>
  <si>
    <t>2019-OCT-020</t>
  </si>
  <si>
    <t>KSP90 Vitz AC Compressor(3) [421657449]</t>
  </si>
  <si>
    <t>2019-OCT-021</t>
  </si>
  <si>
    <t>KSP90 Vitz AC Compressor(4) [p714956907]</t>
  </si>
  <si>
    <t>2019-OCT-022</t>
  </si>
  <si>
    <t>SCP10 Vitz Bonnet Silver [e384576606]</t>
  </si>
  <si>
    <t>2019-OCT-023</t>
  </si>
  <si>
    <t>SCP10 Vitz AT MT (1) [w340616919]</t>
  </si>
  <si>
    <t>2019-OCT-024</t>
  </si>
  <si>
    <t>SCP10 Vitz AT MT (2) [r310110409]</t>
  </si>
  <si>
    <t>2019-OCT-025</t>
  </si>
  <si>
    <t>SCP10 Vitz AT MT (3) [h207031943]</t>
  </si>
  <si>
    <t>2019-OCT-026</t>
  </si>
  <si>
    <t>SCP10 Vitz AT MT (4) [u217844473]</t>
  </si>
  <si>
    <t>2019-OCT-027</t>
  </si>
  <si>
    <t>SCP10 Vitz AT Engine [k394252716]</t>
  </si>
  <si>
    <t>2019-OCT-028</t>
  </si>
  <si>
    <t>SCP10 Vitz Right Side Front PW Motor (1) [x603828642]</t>
  </si>
  <si>
    <t>2019-OCT-029</t>
  </si>
  <si>
    <t>SCP10 Vitz Right Side Front PW Motor (2) [k396434140]</t>
  </si>
  <si>
    <t>2019-OCT-030</t>
  </si>
  <si>
    <t>SCP10 Vitz Right Side Front PW Motor (3) [v659325570]</t>
  </si>
  <si>
    <t>2019-OCT-031</t>
  </si>
  <si>
    <t>SCP10 Vitz Right Side Front PW Motor (4) [u309202502]</t>
  </si>
  <si>
    <t>2019-OCT-032</t>
  </si>
  <si>
    <t>NSP120 Ractis Back Door Blue [t668294663]</t>
  </si>
  <si>
    <t>2019-OCT-033</t>
  </si>
  <si>
    <t>NSP120 Ractis Left Side Head Light [k417686742]</t>
  </si>
  <si>
    <t>2019-OCT-034</t>
  </si>
  <si>
    <t>NSP120 Ractis Right Side Tail Lamp [r350998782]</t>
  </si>
  <si>
    <t>2019-OCT-035</t>
  </si>
  <si>
    <t>NSP120 Ractis Left Side Tail Lamp [c761346444]</t>
  </si>
  <si>
    <t>2019-OCT-036</t>
  </si>
  <si>
    <t>NSP120 Ractis Engine [j592758361]</t>
  </si>
  <si>
    <t>2019-OCT-037</t>
  </si>
  <si>
    <t>SCP10 Vitz Right Side Auto Lock Solenoid (1) [k219905004]</t>
  </si>
  <si>
    <t>2019-OCT-038</t>
  </si>
  <si>
    <t>SCP10 Vitz Right Side Auto Lock Solenoid (2) [p716230198]</t>
  </si>
  <si>
    <t>2019-OCT-039</t>
  </si>
  <si>
    <t>SCP10 Vitz Right Side Auto Lock Solenoid (3) [p714636004]</t>
  </si>
  <si>
    <t>2019-OCT-040</t>
  </si>
  <si>
    <t>SCP10 Vitz Right Side Auto Lock Solenoid (4) [b406374058]</t>
  </si>
  <si>
    <t>2019-OCT-041</t>
  </si>
  <si>
    <t>SCP10 Vitz Right Side Auto Lock Solenoid (5) [u290330708]</t>
  </si>
  <si>
    <t>2019-OCT-042</t>
  </si>
  <si>
    <t>SCP11 Plats Right Side Auto Lock Solenoid (1) [k377109944]</t>
  </si>
  <si>
    <t>2019-OCT-043</t>
  </si>
  <si>
    <t>KSP90 Vitz Engine And Transmisson Set [b420723171]</t>
  </si>
  <si>
    <t>2019-OCT-044</t>
  </si>
  <si>
    <t>KSP90 Vitz Both Side Tail Lamp (1) [v666169767]</t>
  </si>
  <si>
    <t>2019-OCT-045</t>
  </si>
  <si>
    <t>KSP90 Vitz Right Side Tail Lamp [399567526]</t>
  </si>
  <si>
    <t>2019-OCT-046</t>
  </si>
  <si>
    <t>KSP90 Vitz Left Side Tail Lamp [q318746358]</t>
  </si>
  <si>
    <t>2019-OCT-047</t>
  </si>
  <si>
    <t>KSP90 Vitz CVT Transmision [p704099463]</t>
  </si>
  <si>
    <t>2019-OCT-048</t>
  </si>
  <si>
    <t>KSP90 Vitz AT Transmisson [b421707085]</t>
  </si>
  <si>
    <t>2019-OCT-049</t>
  </si>
  <si>
    <t>KSP90 Vitz Both Side Tail Lamp (2) [359486052]</t>
  </si>
  <si>
    <t>2019-OCT-050</t>
  </si>
  <si>
    <t>KSP90 Vitz Right Side Mirror Silver [x650129072]</t>
  </si>
  <si>
    <t>2019-OCT-051</t>
  </si>
  <si>
    <t>KSP90 Vitz Right Side Mirror Black [e363317097]</t>
  </si>
  <si>
    <t>2019-OCT-052</t>
  </si>
  <si>
    <t>KSP90 Vitz Left Side Mirror Black [x650238693]</t>
  </si>
  <si>
    <t>2019-OCT-053</t>
  </si>
  <si>
    <t>DE3FS Demio Right Side Mirror Silver [k417454973]</t>
  </si>
  <si>
    <t>2019-OCT-054</t>
  </si>
  <si>
    <t>DE3FS Demio Left Side Mirror Silver [k417997632]</t>
  </si>
  <si>
    <t>2019-OCT-055</t>
  </si>
  <si>
    <t>DE3FS Demio Left Side Mirror Blue [o346656436]</t>
  </si>
  <si>
    <t>2019-OCT-056</t>
  </si>
  <si>
    <t>AK12 March Engine (1) [f379762795]</t>
  </si>
  <si>
    <t>2019-OCT-057</t>
  </si>
  <si>
    <t>AK12 March Engine (2) [t649973514]</t>
  </si>
  <si>
    <t>2019-OCT-058</t>
  </si>
  <si>
    <t>GE6 Fit AT Transmission [d393257624]</t>
  </si>
  <si>
    <t>2019-OCT-059</t>
  </si>
  <si>
    <t>Yokohama Tires Set 205/85R16 [t597524941]</t>
  </si>
  <si>
    <t>2019-OCT-060</t>
  </si>
  <si>
    <t>DA63T Side Tail Lamp [h431284140]</t>
  </si>
  <si>
    <t>2019-SEPT-016</t>
  </si>
  <si>
    <t>DE3FS Demio Right Side Door Mirror [u301932641]</t>
  </si>
  <si>
    <t>2019-SEPT-017</t>
  </si>
  <si>
    <t>KGC30 Passo AF Sensor [n369492185]</t>
  </si>
  <si>
    <t>2019-SEPT-018</t>
  </si>
  <si>
    <t>KGC30 Passo O2 Sensor [e380949990]</t>
  </si>
  <si>
    <t>2019-SEPT-019</t>
  </si>
  <si>
    <t>EMS Charge Sensors, Mirror</t>
  </si>
  <si>
    <t>EMS(Sept-30): EG692970036JP</t>
  </si>
  <si>
    <t>DHL(Jan-06): 7062533925</t>
  </si>
  <si>
    <t>KOBE: MAR 12 [CONTAINER #7]</t>
  </si>
  <si>
    <t>INVOICE# 5311215311045</t>
  </si>
  <si>
    <t>KDY221-8004085</t>
  </si>
  <si>
    <t>KDY221-8002709</t>
  </si>
  <si>
    <t>KDY221-8002150</t>
  </si>
  <si>
    <t>DE3FS Demio PW Switch (3) [b437837086]</t>
  </si>
  <si>
    <t>DE3FS Demio PW Switch (4) [o362726123]</t>
  </si>
  <si>
    <t>DE3FS Demio PW Switch (5) [t692745597]</t>
  </si>
  <si>
    <t>DE3FS Demio PW Switch (6) [p736348183]</t>
  </si>
  <si>
    <t>KGC30 Passo O2 Sensor (1) [u326447574] </t>
  </si>
  <si>
    <t>KGC30 Passo O2 Sensor (2) [t676817403] </t>
  </si>
  <si>
    <t>KGC30 Passo O2 Sensor (3) [d392702499]</t>
  </si>
  <si>
    <t>ZC72S Swift Left Side Mirror [44457021]</t>
  </si>
  <si>
    <t>ZC72S Swift Right Side Mirror White [q336192571]</t>
  </si>
  <si>
    <t>ZC72S Swift Left Side Mirror Silver [m379818660]</t>
  </si>
  <si>
    <t>KGC10 Passo Rear Gate [x672458919]</t>
  </si>
  <si>
    <t>KGC30 Passo Steering Gear Box (1) [d416747584]</t>
  </si>
  <si>
    <t>2020-JAN-017</t>
  </si>
  <si>
    <t>KGC30 Passo Steering Gear Box (2) [e410523900]</t>
  </si>
  <si>
    <t>2020-JAN-018</t>
  </si>
  <si>
    <t>KGC30 Passo Steering Gear Box (3) [m387239097]</t>
  </si>
  <si>
    <t>2020-JAN-019</t>
  </si>
  <si>
    <t>KDH201V Hiace AT [447432336]</t>
  </si>
  <si>
    <t>2020-JAN-020</t>
  </si>
  <si>
    <t>KSP90 Vitz AT MT [t701223385]</t>
  </si>
  <si>
    <t>2020-JAN-021</t>
  </si>
  <si>
    <t>SCP90 Vitz CVT AT MT [f287972474]</t>
  </si>
  <si>
    <t>2020-JAN-022</t>
  </si>
  <si>
    <t>NSP120 Ractis Rear Gate [s697882965]</t>
  </si>
  <si>
    <t>2020-JAN-023</t>
  </si>
  <si>
    <t>DE3FS Demio Steering Rack(1) [g400409161]</t>
  </si>
  <si>
    <t>2020-JAN-024</t>
  </si>
  <si>
    <t>DE3FS Demio Steering Rack(2) [c742096574]</t>
  </si>
  <si>
    <t>2020-JAN-025</t>
  </si>
  <si>
    <t>DE3FS Demio Steering Rack(3) [f403669183]</t>
  </si>
  <si>
    <t>2020-JAN-026</t>
  </si>
  <si>
    <t>KGC30 Passo Rear Door (Brown) [c786656712]</t>
  </si>
  <si>
    <t>2020-JAN-027</t>
  </si>
  <si>
    <t>KGC30 Passo Rear Door (Orange) [p710839695]</t>
  </si>
  <si>
    <t>2020-JAN-028</t>
  </si>
  <si>
    <t>KGC30 Passo Rear Door (Pink) [t667589291]</t>
  </si>
  <si>
    <t>2020-JAN-029</t>
  </si>
  <si>
    <t>SCP90 Vitz CVT AT MT(1) [s601606414]</t>
  </si>
  <si>
    <t>2020-JAN-030</t>
  </si>
  <si>
    <t>SCP90 Vitz CVT AT MT(2) [s601606322]</t>
  </si>
  <si>
    <t>2020-JAN-031</t>
  </si>
  <si>
    <t>SCP90 Vitz CVT AT MT(3) [l577822021]</t>
  </si>
  <si>
    <t>2020-JAN-032</t>
  </si>
  <si>
    <t>SCP10 Vitz ABS Actuator(1) [q206022539]</t>
  </si>
  <si>
    <t>2020-JAN-033</t>
  </si>
  <si>
    <t>SCP10 Vitz ABS Actuator(2) [n388563795]</t>
  </si>
  <si>
    <t>2020-JAN-034</t>
  </si>
  <si>
    <t>SCP10 Vitz ABS Actuator(3) [u333178155]</t>
  </si>
  <si>
    <t>2020-JAN-035</t>
  </si>
  <si>
    <t>KGC30 Passo Rear Door (Red) [450744347]</t>
  </si>
  <si>
    <t>XZU605 Hino Dutro Left Side Mirror [k424977111]</t>
  </si>
  <si>
    <t>DE3FS Demio PW Switch (1) [e404235427]</t>
  </si>
  <si>
    <t>DE3FS Demio PW Switch (2) [g358238458]</t>
  </si>
  <si>
    <t>EMS Charges</t>
  </si>
  <si>
    <t>EMS(Jan-23): EG692970084JP</t>
  </si>
  <si>
    <t>DHL(Apr-10): 9227831874</t>
  </si>
  <si>
    <t>KOBE: JUL 08 [CONTAINER# 8]</t>
  </si>
  <si>
    <t>INVOICE# 5405075403054</t>
  </si>
  <si>
    <t>KDY231-8009310</t>
  </si>
  <si>
    <t>NKR85-7015894</t>
  </si>
  <si>
    <t>NJR85-7044073</t>
  </si>
  <si>
    <t>NNP10 Polte Head Light Set [453610543]</t>
  </si>
  <si>
    <t>NNP10 Polte Bonnet Blue [v705613262]</t>
  </si>
  <si>
    <t>2020-MAY-003</t>
  </si>
  <si>
    <t>NNP10 Polte Bumper Blue [c807254641]</t>
  </si>
  <si>
    <t>2020-MAY-004</t>
  </si>
  <si>
    <t>NNP10 Polte Engine (1) [x688759534]</t>
  </si>
  <si>
    <t>2020-MAY-005</t>
  </si>
  <si>
    <t>NNP10 Polte Engine (2) [s523112535]</t>
  </si>
  <si>
    <t>2020-MAY-006</t>
  </si>
  <si>
    <t>NCP20 Fancargo Engine [t710953059]</t>
  </si>
  <si>
    <t>2020-MAY-007</t>
  </si>
  <si>
    <t>NNP10 Polte Engine (3) [q345406426]</t>
  </si>
  <si>
    <t>2020-MAY-008</t>
  </si>
  <si>
    <t>SCP10 Vitz Engine (1) [c749480057]</t>
  </si>
  <si>
    <t>2020-MAY-009</t>
  </si>
  <si>
    <t>SCP10 Vitz Engine (2) [g421115473]</t>
  </si>
  <si>
    <t>2020-MAY-010</t>
  </si>
  <si>
    <t>KSP90 Vitz Compressor (1) [x694179681]</t>
  </si>
  <si>
    <t>2020-MAY-011</t>
  </si>
  <si>
    <t>KSP90 Vitz Compressor (2) [x691150558]</t>
  </si>
  <si>
    <t>2020-MAY-012</t>
  </si>
  <si>
    <t>KSP90 Vitz Compressor (3) [c819379039]</t>
  </si>
  <si>
    <t>2020-MAY-013</t>
  </si>
  <si>
    <t>KGC10 Passo Steering Shaft (1) [x693351145]</t>
  </si>
  <si>
    <t>2020-MAY-014</t>
  </si>
  <si>
    <t>KGC10 Passo Steering Shaft (2) [r364768338]</t>
  </si>
  <si>
    <t>2020-MAY-015</t>
  </si>
  <si>
    <t>KGC10 Passo Steering Shaft (3) [r359071800]</t>
  </si>
  <si>
    <t>2020-MAY-016</t>
  </si>
  <si>
    <t>KGC10 Passo Steering Shaft (4) [v708753642]</t>
  </si>
  <si>
    <t>2020-MAY-017</t>
  </si>
  <si>
    <t>KGC10 Passo Steering Shaft (5) [c817479117]</t>
  </si>
  <si>
    <t>2020-MAY-018</t>
  </si>
  <si>
    <t>KGC10 Passo Steering Shaft (6) [x653726184]</t>
  </si>
  <si>
    <t>2020-MAY-019</t>
  </si>
  <si>
    <t>KGC10 Passo Steering Shaft (11) [w368546517]</t>
  </si>
  <si>
    <t>2020-MAY-020</t>
  </si>
  <si>
    <t>KGC10 Passo Steering Shaft (7) [q361297004]</t>
  </si>
  <si>
    <t>2020-MAY-021</t>
  </si>
  <si>
    <t>KGC10 Passo Steering Shaft (10) [w386293579]</t>
  </si>
  <si>
    <t>2020-MAY-022</t>
  </si>
  <si>
    <t>KGC10 Passo Steering Shaft (8) [h468654232]</t>
  </si>
  <si>
    <t>2020-MAY-023</t>
  </si>
  <si>
    <t>KGC10 Passo Steering Shaft (9) [e427114328]</t>
  </si>
  <si>
    <t>2020-MAY-024</t>
  </si>
  <si>
    <t>KGC10 Passo Steering Shaft (13) [r395233538]</t>
  </si>
  <si>
    <t>2020-MAY-025</t>
  </si>
  <si>
    <t>KGC10 Passo Steering Shaft (12) [k450323555]</t>
  </si>
  <si>
    <t>2020-MAY-026</t>
  </si>
  <si>
    <t>KGC30 Passo Back Door Pearl [t719763313]</t>
  </si>
  <si>
    <t>2020-MAY-027</t>
  </si>
  <si>
    <t>KGC30 Passo Back Door Light Purple [q364009996]</t>
  </si>
  <si>
    <t>2020-MAY-028</t>
  </si>
  <si>
    <t>KGC30 Passo Bonnet Red [w369404523]</t>
  </si>
  <si>
    <t>2020-MAY-029</t>
  </si>
  <si>
    <t>KGC30 Passo Front Bumper Silver [m405876825]</t>
  </si>
  <si>
    <t>2020-MAY-030</t>
  </si>
  <si>
    <t>K13 March Front Bumper Pearl [t722085382]</t>
  </si>
  <si>
    <t>2020-MAY-031</t>
  </si>
  <si>
    <t>K13 March Front Bumper Blue [c819946734]</t>
  </si>
  <si>
    <t>2020-MAY-032</t>
  </si>
  <si>
    <t>K13 Automatic Transmission [h471653225]</t>
  </si>
  <si>
    <t>2020-MAY-033</t>
  </si>
  <si>
    <t>GD1 Fit Power Window Switch [g420234848]</t>
  </si>
  <si>
    <t>2020-MAY-034</t>
  </si>
  <si>
    <t>ZC71S Swift CVT Transmission [s739684226]</t>
  </si>
  <si>
    <t>2020-MAY-035</t>
  </si>
  <si>
    <t>KSP90 Vitz Left Side Door Mirror Red [o385921201]</t>
  </si>
  <si>
    <t>2020-MAY-036</t>
  </si>
  <si>
    <t>KSP90 Vitz Left side Door Mirror Green [s730894541]</t>
  </si>
  <si>
    <t>2020-MAY-037</t>
  </si>
  <si>
    <t>KSP90 Vitz Left side Door Mirror White [w389042614]</t>
  </si>
  <si>
    <t>2020-MAY-038</t>
  </si>
  <si>
    <t>KSP90 Vitz Left side Door Mirror Black [k453257383]</t>
  </si>
  <si>
    <t>2020-MAY-039</t>
  </si>
  <si>
    <t>KSP90 Vitz Left side Door Mirror Green [n416645235]</t>
  </si>
  <si>
    <t>2020-MAY-040</t>
  </si>
  <si>
    <t>SCP10 Vitz Right Side Front PW Motor (1) [q364345650]</t>
  </si>
  <si>
    <t>2020-MAY-041</t>
  </si>
  <si>
    <t>NCP10 Vitz Right Side Front PW Motor (1) [w383566390]</t>
  </si>
  <si>
    <t>2020-MAY-042</t>
  </si>
  <si>
    <t>SCP10 Vitz Right Side Front PW Motor (2) [h468646888]</t>
  </si>
  <si>
    <t>2020-MAY-043</t>
  </si>
  <si>
    <t>NCP10 Vitz Right Side Front PW Motor (1) [t721711982]</t>
  </si>
  <si>
    <t>SCP100 Ractis Tail lamp Set [l602571455]</t>
  </si>
  <si>
    <t>DHL(Aug-13): 5250120584</t>
  </si>
  <si>
    <t>INVOICE# 5405255405034</t>
  </si>
  <si>
    <t>NHR85-7004627</t>
  </si>
  <si>
    <t>DHL(Jul-28): 9785150476</t>
  </si>
  <si>
    <t>KOBE: JUN 27</t>
  </si>
  <si>
    <t>INVOICE# 5406025405023</t>
  </si>
  <si>
    <t>2011 Toyota Regius Van</t>
  </si>
  <si>
    <t>KDH201-0071214</t>
  </si>
  <si>
    <t>Send Shift knob</t>
  </si>
  <si>
    <t>KISA: JUL 18 [CONTAINER]</t>
  </si>
  <si>
    <t>INVOICE# 54075407009</t>
  </si>
  <si>
    <t>NJR85-7029497</t>
  </si>
  <si>
    <t>2000 Isuzu Elf Truck</t>
  </si>
  <si>
    <t>NKR66E-7555506</t>
  </si>
  <si>
    <t>2020-JUL-001</t>
  </si>
  <si>
    <t>BDG-NKR85A AC Switch Panel [l616437701]</t>
  </si>
  <si>
    <t>2020-SEPT-001</t>
  </si>
  <si>
    <t>Fuel Injector Set</t>
  </si>
  <si>
    <t>2020-JUL-002</t>
  </si>
  <si>
    <t>EMS Charge for AC Panel</t>
  </si>
  <si>
    <t>DHL(Oct-02):  1250528484</t>
  </si>
  <si>
    <t>DHL(Sept-01): 6501223046</t>
  </si>
  <si>
    <t>KOBE: NOT YET [CONTAINER]</t>
  </si>
  <si>
    <t>INVOICE# 5409235409008</t>
  </si>
  <si>
    <t>NJR85-7020253</t>
  </si>
  <si>
    <t>added to ship list. note to ship after May</t>
  </si>
  <si>
    <t>ZC71S Swift CVT Transmission 1 [x722535285]</t>
  </si>
  <si>
    <t>ZC71S Swift CVT Transmission 2 [r374225317]</t>
  </si>
  <si>
    <t>KGC30 Passo Back Door Orange [h441736837]</t>
  </si>
  <si>
    <t>KGC30 Passo Front Bumper Black [u382663511]</t>
  </si>
  <si>
    <t>KGC30 Passo Front Bumper White [p790443719]</t>
  </si>
  <si>
    <t>KGC30 Passo Bonnet Beige [d471226247]</t>
  </si>
  <si>
    <t>KGC30 Passo Engine [k484226192]</t>
  </si>
  <si>
    <t>KGC30 Passo Steering Gear Box 1 [t704507647]</t>
  </si>
  <si>
    <t>KGC30 Passo Steering Gear Box 2 [l580626922]</t>
  </si>
  <si>
    <t>KGC30 Passo Steering Gear Box 3 [k496757341]</t>
  </si>
  <si>
    <t>2020-OCT-011</t>
  </si>
  <si>
    <t>KGC30 Passo Steering Gear Box 4 [b465835237]</t>
  </si>
  <si>
    <t>2020-OCT-012</t>
  </si>
  <si>
    <t>KGC10 Passo Steering Gear Box 2 [t752838154]</t>
  </si>
  <si>
    <t>2020-OCT-013</t>
  </si>
  <si>
    <t>KGC10 Passo Steering Gear Box 1 [w352008917]</t>
  </si>
  <si>
    <t>2020-OCT-014</t>
  </si>
  <si>
    <t>KGC30 Passo Steering Gear Box 5 [v691373065]</t>
  </si>
  <si>
    <t>2020-OCT-015</t>
  </si>
  <si>
    <t>KGC10 Passo Steering Gear Box  [j607131086]</t>
  </si>
  <si>
    <t>2020-OCT-016</t>
  </si>
  <si>
    <t>KGC30 Passo AC Compressor 1 [p793553058]</t>
  </si>
  <si>
    <t>2020-OCT-017</t>
  </si>
  <si>
    <t>KGC30 Passo AC Compressor 2 [j676544603]</t>
  </si>
  <si>
    <t>2020-OCT-018</t>
  </si>
  <si>
    <t>KSP90 Vitz AC Compressor 3 [d471418865]</t>
  </si>
  <si>
    <t>2020-OCT-019</t>
  </si>
  <si>
    <t>KSP90 Vitz AC Compressor 4 [t753883294]</t>
  </si>
  <si>
    <t>2020-OCT-020</t>
  </si>
  <si>
    <t>KSP90 Vitz AC Compressor 1 [e461566637]</t>
  </si>
  <si>
    <t>2020-OCT-021</t>
  </si>
  <si>
    <t>KSP90 Vitz AC Compressor 2 [f455834950]</t>
  </si>
  <si>
    <t>2020-OCT-022</t>
  </si>
  <si>
    <t>KSP90 Vitz AC Compressor 5 [s767670068]</t>
  </si>
  <si>
    <t>2020-OCT-023</t>
  </si>
  <si>
    <t>KSP90 Vitz AT Transmission 1 [h438820394]</t>
  </si>
  <si>
    <t>2020-OCT-024</t>
  </si>
  <si>
    <t>KSP90 Vitz AT Transmission 2 [d423984951]</t>
  </si>
  <si>
    <t>2020-OCT-025</t>
  </si>
  <si>
    <t>SCP90 Vitz AT Transmission 1 [v746079776]</t>
  </si>
  <si>
    <t>2020-OCT-026</t>
  </si>
  <si>
    <t>SCP90 Vitz AT Transmission 2 [v745536374]</t>
  </si>
  <si>
    <t>2020-OCT-027</t>
  </si>
  <si>
    <t>SCP90 Vitz AT Transmission 3 [482649087]</t>
  </si>
  <si>
    <t>2020-OCT-028</t>
  </si>
  <si>
    <t>NSP120 Ractis Back Door Red [n451744833]</t>
  </si>
  <si>
    <t>2020-OCT-029</t>
  </si>
  <si>
    <t>NSP130 Vitz AC Compressor [e462736729]</t>
  </si>
  <si>
    <t>2020-OCT-030</t>
  </si>
  <si>
    <t>NSP120X Trezia Back Door Silver [r432349234]</t>
  </si>
  <si>
    <t>2020-OCT-031</t>
  </si>
  <si>
    <t>NZE141 Corolla Axio Left Side Head Light [w417790268]</t>
  </si>
  <si>
    <t>2020-OCT-032</t>
  </si>
  <si>
    <t>KGC10 Passo Engine 1 [t659667689]</t>
  </si>
  <si>
    <t>2020-OCT-033</t>
  </si>
  <si>
    <t>KGC10 Passo Engine 2 [b498776109]</t>
  </si>
  <si>
    <t>2020-OCT-034</t>
  </si>
  <si>
    <t>NSP130 Vitz Front Bumper Pearl [p792676608]</t>
  </si>
  <si>
    <t>2020-OCT-035</t>
  </si>
  <si>
    <t>NSP130 Vitz Front Bumper Red [g435673104]</t>
  </si>
  <si>
    <t>2020-OCT-036</t>
  </si>
  <si>
    <t>SCP10 Vitz Power Window Switch 1 [x726967924]</t>
  </si>
  <si>
    <t>2020-OCT-037</t>
  </si>
  <si>
    <t>SCP10 Vitz Power Window Switch 2 [x719129893]</t>
  </si>
  <si>
    <t>2020-OCT-038</t>
  </si>
  <si>
    <t>SCP10 Vitz Power Window Switch 3 [o423894524]</t>
  </si>
  <si>
    <t>2020-OCT-039</t>
  </si>
  <si>
    <t>SCP11 Platz Power Window Switch [v435935121]</t>
  </si>
  <si>
    <t>2020-OCT-040</t>
  </si>
  <si>
    <t>SCP11 Platz Power Window Motor [q355142886]</t>
  </si>
  <si>
    <t>2020-OCT-041</t>
  </si>
  <si>
    <t>SCP10 Vitz Power Window Motor 1 [k494801543]</t>
  </si>
  <si>
    <t>2020-OCT-042</t>
  </si>
  <si>
    <t>KSP90 Vitz Wiper Motor 1 [o133659690]</t>
  </si>
  <si>
    <t>2020-OCT-043</t>
  </si>
  <si>
    <t>KSP90 Vitz Wiper Motor 2 [t731763254]</t>
  </si>
  <si>
    <t>2020-OCT-044</t>
  </si>
  <si>
    <t>KSP90 Vitz Wiper Motor 3 [q317345007]</t>
  </si>
  <si>
    <t>2020-OCT-045</t>
  </si>
  <si>
    <t>KSP90 Vitz Wiper Motor 4 [p719479599]</t>
  </si>
  <si>
    <t>2020-OCT-046</t>
  </si>
  <si>
    <t>KSP90 Vitz Wiper Motor 5 [b483181969]</t>
  </si>
  <si>
    <t>2020-OCT-047</t>
  </si>
  <si>
    <t>SCP100 Ractis Wiper Motor 1 [h433181538]</t>
  </si>
  <si>
    <t>2020-OCT-048</t>
  </si>
  <si>
    <t>SCP100 Ractis Wiper Motor 2 [q396592655]</t>
  </si>
  <si>
    <t>2020-OCT-049</t>
  </si>
  <si>
    <t>KGC10 Passo ABS Actuator 1 [t750112733]</t>
  </si>
  <si>
    <t>2020-OCT-050</t>
  </si>
  <si>
    <t>KGC10 Passo ABS Actuator 2 [s769284134]</t>
  </si>
  <si>
    <t>2020-OCT-051</t>
  </si>
  <si>
    <t>KGC10 Passo ABS Actuator 3 [e464597720]</t>
  </si>
  <si>
    <t>2020-OCT-052</t>
  </si>
  <si>
    <t>KGC10 Passo ABS Actuator 4 [v735222598]</t>
  </si>
  <si>
    <t>2020-OCT-053</t>
  </si>
  <si>
    <t>KGC10 Passo ABS Actuator 5 [o424339438]</t>
  </si>
  <si>
    <t>2020-OCT-054</t>
  </si>
  <si>
    <t>KGJ10 iQ Right Side Door Mirror Green [p795777920]</t>
  </si>
  <si>
    <t>2020-OCT-055</t>
  </si>
  <si>
    <t>KGJ10 iQ Left Side Door Mirror Green [r434482425]</t>
  </si>
  <si>
    <t>2020-OCT-056</t>
  </si>
  <si>
    <t>KGJ10 iQ ABS Actuator [l633594165]</t>
  </si>
  <si>
    <t>2020-OCT-057</t>
  </si>
  <si>
    <t>GE6 Fit Right Side Mirror Silver [d471583690]</t>
  </si>
  <si>
    <t>2020-OCT-058</t>
  </si>
  <si>
    <t>NSP130 Vitz Left Side Tail Lamp [o423591263]</t>
  </si>
  <si>
    <t>2020-OCT-059</t>
  </si>
  <si>
    <t>NSP130 Vitz Both Side Tali Lamp [n437992485]</t>
  </si>
  <si>
    <t>2020-OCT-060</t>
  </si>
  <si>
    <t>NSP130 Vitz Right Side Tail Lamp [u356744436]</t>
  </si>
  <si>
    <t>2020-OCT-061</t>
  </si>
  <si>
    <t>NSP130 Vitz Left Side Tail Lamp [p767959162]</t>
  </si>
  <si>
    <t>2020-OCT-062</t>
  </si>
  <si>
    <t>NSP120 Ractis Rear Door Blue [f446510373]</t>
  </si>
  <si>
    <t>2020-OCT-063</t>
  </si>
  <si>
    <t>K13 March Engine [e464439071]</t>
  </si>
  <si>
    <t>2020-OCT-064</t>
  </si>
  <si>
    <t>K13 March Engine 1 [j625764999]</t>
  </si>
  <si>
    <t>2020-OCT-065</t>
  </si>
  <si>
    <t>EP91 Starlet ABS Actuator [t754340263]</t>
  </si>
  <si>
    <t>2020-OCT-068</t>
  </si>
  <si>
    <t>K13 March Upper Glove Box [h508903121]</t>
  </si>
  <si>
    <t>2020-OCT-069</t>
  </si>
  <si>
    <t>K13 March Under Glove Box [j675621149]</t>
  </si>
  <si>
    <t>2020-OCT-070</t>
  </si>
  <si>
    <t>DE3FS Demio Both Side Door Mirror [n452428393]</t>
  </si>
  <si>
    <t>2020-OCT-071</t>
  </si>
  <si>
    <t>DE3FS Demio Left Side Door Mirror Right Blue [d477885724]</t>
  </si>
  <si>
    <t>2020-OCT-072</t>
  </si>
  <si>
    <t>DE3FS Demio Left Side Door Mirror Silver [m442333324]</t>
  </si>
  <si>
    <t>2020-OCT-073</t>
  </si>
  <si>
    <t>KSP130 Vitz ABS Actuator 1 [e462103369]</t>
  </si>
  <si>
    <t>2020-OCT-074</t>
  </si>
  <si>
    <t>KSP130 Vitz ABS Actuator 2 [v753062592]</t>
  </si>
  <si>
    <t>2020-OCT-075</t>
  </si>
  <si>
    <t>KSP130 Vitz ABS Actuator 3 [j640729748]</t>
  </si>
  <si>
    <t>2020-OCT-076</t>
  </si>
  <si>
    <t>DJ3FS Demio Left Side Mirror Metallic [w420395823]</t>
  </si>
  <si>
    <t>2020-OCT-077</t>
  </si>
  <si>
    <t>DJ3FS Demio Left Side Mirror Blue [m452431863]</t>
  </si>
  <si>
    <t>2020-OCT-078</t>
  </si>
  <si>
    <t>DJ3FS Demio Right Side Door Mirror Pearl [j686495222]</t>
  </si>
  <si>
    <t>2020-OCT-079</t>
  </si>
  <si>
    <t>DJ3FS Demio Right Side Door Mirror Black1 [s672964609]</t>
  </si>
  <si>
    <t>2020-OCT-080</t>
  </si>
  <si>
    <t>DJ3FS Demio Left Side Mirror Black [d485832289]</t>
  </si>
  <si>
    <t>2020-OCT-081</t>
  </si>
  <si>
    <t>DJ3FS Demio Right Side Door Mirror Black2 [k508931601]</t>
  </si>
  <si>
    <t>2020-OCT-082</t>
  </si>
  <si>
    <t>Glove Box NKR85R Model</t>
  </si>
  <si>
    <t>Pending ship by post or container</t>
  </si>
  <si>
    <t>2020-OCT-066</t>
  </si>
  <si>
    <t>Oxygen Sensor</t>
  </si>
  <si>
    <t>2020-OCT-067</t>
  </si>
  <si>
    <t>DHL(Oct-20): 1821374822</t>
  </si>
  <si>
    <t>KOBE: DEC 25</t>
  </si>
  <si>
    <t>INVOICE# 5411255411008</t>
  </si>
  <si>
    <t>KDY231-8008400</t>
  </si>
  <si>
    <t>KDY231-8008437</t>
  </si>
  <si>
    <t>KDY231-8011175</t>
  </si>
  <si>
    <t>DHL(Jan-26): 6431036732</t>
  </si>
  <si>
    <t xml:space="preserve">ECL KISA: NOT YET </t>
  </si>
  <si>
    <t>INVOICE# 5412075412038</t>
  </si>
  <si>
    <t>2008 Toyota Dyna High Place Work</t>
  </si>
  <si>
    <t>XZU354-1002092</t>
  </si>
  <si>
    <t>PAID</t>
  </si>
  <si>
    <t>KOBE: APR 03</t>
  </si>
  <si>
    <t>INVOICE# 5502095502013</t>
  </si>
  <si>
    <t>XZU600-0008744</t>
  </si>
  <si>
    <t>DHL(Apr-30): 3711019524</t>
  </si>
  <si>
    <t>KDY231-8011569</t>
  </si>
  <si>
    <t>KDY231-8011820</t>
  </si>
  <si>
    <t>KDY231-8011812</t>
  </si>
  <si>
    <t>DHL(May-25): 4728344025</t>
  </si>
  <si>
    <t>KDY221-8003117</t>
  </si>
  <si>
    <t>DHL(Jun-30): 3653094244</t>
  </si>
  <si>
    <t>KDY231-8012161</t>
  </si>
  <si>
    <t>KISA: FEB 26</t>
  </si>
  <si>
    <t>NJR85-7050506</t>
  </si>
  <si>
    <t>DHL(Mar-25): 4473617993</t>
  </si>
  <si>
    <t>Add 98,500yen to next invoice for unpaid ems parts</t>
  </si>
  <si>
    <t>Commission to Agent</t>
  </si>
  <si>
    <t>Apr-11-2017</t>
  </si>
  <si>
    <t>Apr-25-2017</t>
  </si>
  <si>
    <t>May-15-2017</t>
  </si>
  <si>
    <t>Jun-26-2017</t>
  </si>
  <si>
    <t>Aug-23-2017</t>
  </si>
  <si>
    <t>Sept-13-2017</t>
    <phoneticPr fontId="124"/>
  </si>
  <si>
    <t>Claim-Container damages</t>
    <phoneticPr fontId="124"/>
  </si>
  <si>
    <t>Oct-01-2017</t>
    <phoneticPr fontId="124"/>
  </si>
  <si>
    <t>Jan-04-2018</t>
  </si>
  <si>
    <t>Apr-06-2018</t>
  </si>
  <si>
    <t>Sept-05-2018</t>
  </si>
  <si>
    <t>Dec-11-2018</t>
  </si>
  <si>
    <t>Apr-16-2019</t>
  </si>
  <si>
    <t>Jun-06-2019</t>
  </si>
  <si>
    <t>Jun-17-2019</t>
  </si>
  <si>
    <t>Jul-17-2019</t>
  </si>
  <si>
    <t>Oct-03-2019</t>
  </si>
  <si>
    <t>Apr-10-2020</t>
    <phoneticPr fontId="124"/>
  </si>
  <si>
    <t>Jul-27-2020</t>
  </si>
  <si>
    <t>Aug-13-2020</t>
  </si>
  <si>
    <t>Aug-31-2020</t>
  </si>
  <si>
    <t>Jan-25-2021</t>
  </si>
  <si>
    <t>Apr-30-2021</t>
  </si>
  <si>
    <t>May-13-2021</t>
  </si>
  <si>
    <t>Jun-29-2021</t>
  </si>
  <si>
    <t>Mibrum Co Ltd</t>
  </si>
  <si>
    <t>Gary Curmi</t>
  </si>
  <si>
    <t>Mibrum Auto Dealer
21 Delimara Rd, Zejtun ZTN1184, Malta, Europe</t>
  </si>
  <si>
    <t>356-21-694556, 356-21-809694</t>
  </si>
  <si>
    <t>356-79694556</t>
  </si>
  <si>
    <t>mibrum@maltanet.net</t>
  </si>
  <si>
    <t>Consignee on BL: Mibrum Co Ltd Honk Kong Garage Delimara Rd, Zejtun Malta ZTN03 356-99431363 - Gary 2 356-99474124 - Father 356-79694556 - main 356-99474124 - father 356-99431363 - main 2 356-21-694556 tel 356-21-809694 tel</t>
  </si>
  <si>
    <t>2015 Carry Over</t>
  </si>
  <si>
    <t>KOBE: MAY 18 [CONTAINER]</t>
  </si>
  <si>
    <t>INVOICE # 5004045003171</t>
  </si>
  <si>
    <t>2011 Toyota Dyna</t>
  </si>
  <si>
    <t>XZU304-1012675</t>
  </si>
  <si>
    <t>LHR85-7001451</t>
  </si>
  <si>
    <t>LHR85-7001616</t>
  </si>
  <si>
    <t>KANDA: MAY 24</t>
  </si>
  <si>
    <t>INVOICE # 5004255003062</t>
  </si>
  <si>
    <t>LHR85-7001068</t>
  </si>
  <si>
    <t>Lum Fukuoka</t>
  </si>
  <si>
    <t>KISA: MAY 28</t>
  </si>
  <si>
    <t>NHR85-7008287</t>
  </si>
  <si>
    <t>Remove tent</t>
  </si>
  <si>
    <t>NHR85-7006481</t>
  </si>
  <si>
    <t>May-06-2016</t>
    <phoneticPr fontId="125" type="noConversion"/>
  </si>
  <si>
    <t>Jun-06-2016</t>
  </si>
  <si>
    <t>NAGO: JUN 25</t>
  </si>
  <si>
    <t>INVOICE # 5005315005062</t>
  </si>
  <si>
    <t>LHR85-7001717</t>
  </si>
  <si>
    <t>Nago</t>
  </si>
  <si>
    <t>July-05-2016</t>
    <phoneticPr fontId="125" type="noConversion"/>
  </si>
  <si>
    <t>INVOICE # 5008295003160</t>
  </si>
  <si>
    <t>KSP90-5192269</t>
  </si>
  <si>
    <t>spare in car</t>
  </si>
  <si>
    <t>DE3FS-363301</t>
  </si>
  <si>
    <t>no spares</t>
  </si>
  <si>
    <t>LJR85-7002015</t>
  </si>
  <si>
    <t>LLR85-7000448</t>
  </si>
  <si>
    <r>
      <t>L</t>
    </r>
    <r>
      <rPr>
        <sz val="10"/>
        <color theme="1"/>
        <rFont val="Arial"/>
        <family val="2"/>
      </rPr>
      <t>oading Cost</t>
    </r>
  </si>
  <si>
    <t>Sept-02-2016</t>
  </si>
  <si>
    <t>INVOICE # 5009085009006</t>
  </si>
  <si>
    <t>LHR85-7001184</t>
  </si>
  <si>
    <t>BL Send</t>
  </si>
  <si>
    <t>LJR85-7002203</t>
  </si>
  <si>
    <t>NHR85-7005321</t>
  </si>
  <si>
    <t>KGC30-0064092</t>
  </si>
  <si>
    <t>KANDA: OCT 25</t>
  </si>
  <si>
    <t>INVOICE # 5009205009056</t>
  </si>
  <si>
    <t>NJR85-7014739</t>
  </si>
  <si>
    <t>Sept-20-2016</t>
  </si>
  <si>
    <t>Oct-17-2016</t>
  </si>
  <si>
    <t>Payment Received, SMBC</t>
    <phoneticPr fontId="124" type="noConversion"/>
  </si>
  <si>
    <t>Mar-14-2017</t>
  </si>
  <si>
    <t>Attard Auto Dealer</t>
  </si>
  <si>
    <t>Tony Attard</t>
  </si>
  <si>
    <t>Mgarr Road, Ghajnisielem, Gozo, GSM102</t>
  </si>
  <si>
    <t>tonyattard@vol.net.mt</t>
  </si>
  <si>
    <t>Individual Customer</t>
  </si>
  <si>
    <t>CANCELLED</t>
    <phoneticPr fontId="124"/>
  </si>
  <si>
    <t>INVOICE # 4506094506022</t>
    <phoneticPr fontId="125" type="noConversion"/>
  </si>
  <si>
    <t>2006 Toyota Dyna 4WD Truck</t>
  </si>
  <si>
    <t>XZU388-1000311</t>
  </si>
  <si>
    <t>Smap Sapporo</t>
    <phoneticPr fontId="124"/>
  </si>
  <si>
    <t>SS Car</t>
  </si>
  <si>
    <t>KOBE: JUL 15</t>
  </si>
  <si>
    <t>INVOICE # 4506094506026</t>
    <phoneticPr fontId="125" type="noConversion"/>
  </si>
  <si>
    <t>2006 Toyota Dyna Freezer Truck</t>
  </si>
  <si>
    <t>XZU306-1002068</t>
  </si>
  <si>
    <t>Isuzu Makuhari</t>
    <phoneticPr fontId="124"/>
  </si>
  <si>
    <t>YOKO: JUL 19</t>
  </si>
  <si>
    <t>INVOICE # 4506094506025</t>
    <phoneticPr fontId="125" type="noConversion"/>
  </si>
  <si>
    <t>2006 Isuzu Elf Flat Body</t>
  </si>
  <si>
    <t>NKR81-7046098</t>
  </si>
  <si>
    <t>INVOICE # 4506094506077</t>
    <phoneticPr fontId="125" type="noConversion"/>
  </si>
  <si>
    <t>2008 Toyota Vitz F</t>
  </si>
  <si>
    <t>KSP90-2055319</t>
  </si>
  <si>
    <t>USS Yokohama</t>
    <phoneticPr fontId="124"/>
  </si>
  <si>
    <t>2006 Isuzu Elf Chassis</t>
  </si>
  <si>
    <t>NKR81-7045269</t>
  </si>
  <si>
    <t>2006 Isuzu Elf Freezer Truck</t>
  </si>
  <si>
    <t>NKR81-7034323</t>
  </si>
  <si>
    <t>YOKO: AUG 28</t>
  </si>
  <si>
    <t>INVOICE # 4507224507053</t>
    <phoneticPr fontId="125" type="noConversion"/>
  </si>
  <si>
    <t>NHR69-7006307</t>
    <phoneticPr fontId="125" type="noConversion"/>
  </si>
  <si>
    <t>SHIP: NOV 23</t>
    <phoneticPr fontId="124"/>
  </si>
  <si>
    <t>INVOICE # 4510134510039</t>
    <phoneticPr fontId="125" type="noConversion"/>
  </si>
  <si>
    <t>XZU336-1000330</t>
  </si>
  <si>
    <t>Green</t>
    <phoneticPr fontId="124"/>
  </si>
  <si>
    <t>TAA Kinki</t>
    <phoneticPr fontId="124"/>
  </si>
  <si>
    <t>Osaka</t>
    <phoneticPr fontId="124"/>
  </si>
  <si>
    <t>2009 Mazda Demio</t>
  </si>
  <si>
    <t>DE3FS-252507</t>
  </si>
  <si>
    <t>KCAA Ebino</t>
    <phoneticPr fontId="124"/>
  </si>
  <si>
    <t>DE3FS-135651</t>
    <phoneticPr fontId="125" type="noConversion"/>
  </si>
  <si>
    <t>Bayauc</t>
    <phoneticPr fontId="124"/>
  </si>
  <si>
    <t>DE3FS-134739</t>
    <phoneticPr fontId="125" type="noConversion"/>
  </si>
  <si>
    <t>DE3FS-135527</t>
    <phoneticPr fontId="125" type="noConversion"/>
  </si>
  <si>
    <t>2009 Toyota Vitz</t>
  </si>
  <si>
    <t>KSP90-5144260</t>
  </si>
  <si>
    <t>KOBE: DEC 22</t>
  </si>
  <si>
    <t>INVOICE # 4511114511017</t>
    <phoneticPr fontId="125" type="noConversion"/>
  </si>
  <si>
    <t>2008 Toyota Ractis</t>
  </si>
  <si>
    <t>SCP100-0050733</t>
  </si>
  <si>
    <t>HAA Osaka</t>
    <phoneticPr fontId="124"/>
  </si>
  <si>
    <t>Osaka</t>
    <phoneticPr fontId="125" type="noConversion"/>
  </si>
  <si>
    <t>2009 Toyota Belta</t>
    <phoneticPr fontId="124"/>
  </si>
  <si>
    <t>SCP92-1059143</t>
    <phoneticPr fontId="124"/>
  </si>
  <si>
    <t>ELF Synchromech Parts</t>
  </si>
  <si>
    <t>Tax, Courier to Malta</t>
  </si>
  <si>
    <t>KAWA: MAY 30</t>
  </si>
  <si>
    <t>INVOICE # 4604064603050</t>
    <phoneticPr fontId="125" type="noConversion"/>
  </si>
  <si>
    <t>2006 Isuzu ELF Box Truck</t>
    <phoneticPr fontId="125" type="noConversion"/>
  </si>
  <si>
    <t>NHR69-7005205</t>
    <phoneticPr fontId="125" type="noConversion"/>
  </si>
  <si>
    <t>White</t>
    <phoneticPr fontId="125" type="noConversion"/>
  </si>
  <si>
    <t>Arai Oyama</t>
    <phoneticPr fontId="125" type="noConversion"/>
  </si>
  <si>
    <t>2008 Suzuki Swift</t>
    <phoneticPr fontId="125" type="noConversion"/>
  </si>
  <si>
    <t>ZC71S-448380</t>
    <phoneticPr fontId="125" type="noConversion"/>
  </si>
  <si>
    <t>Silver</t>
    <phoneticPr fontId="125" type="noConversion"/>
  </si>
  <si>
    <t>USS Tokyo</t>
    <phoneticPr fontId="125" type="noConversion"/>
  </si>
  <si>
    <t>2009 Toyota Vitz F Limited</t>
    <phoneticPr fontId="125" type="noConversion"/>
  </si>
  <si>
    <t>SCP90-5119079</t>
    <phoneticPr fontId="125" type="noConversion"/>
  </si>
  <si>
    <t>TAA Kanto</t>
    <phoneticPr fontId="125" type="noConversion"/>
  </si>
  <si>
    <t>KOB: MAY 26</t>
    <phoneticPr fontId="125" type="noConversion"/>
  </si>
  <si>
    <t>INVOICE # 4604104604006</t>
    <phoneticPr fontId="125" type="noConversion"/>
  </si>
  <si>
    <t>2008 Toyota Ractis</t>
    <phoneticPr fontId="125" type="noConversion"/>
  </si>
  <si>
    <t>SCP100-0056639</t>
    <phoneticPr fontId="125" type="noConversion"/>
  </si>
  <si>
    <t>TAA Kyushu</t>
    <phoneticPr fontId="125" type="noConversion"/>
  </si>
  <si>
    <t>Kobe</t>
    <phoneticPr fontId="125" type="noConversion"/>
  </si>
  <si>
    <t>2008 Toyota Vitz</t>
    <phoneticPr fontId="125" type="noConversion"/>
  </si>
  <si>
    <t>SCP90-5090682</t>
    <phoneticPr fontId="125" type="noConversion"/>
  </si>
  <si>
    <t>Green</t>
    <phoneticPr fontId="125" type="noConversion"/>
  </si>
  <si>
    <t>2007 Isuzu Elf</t>
    <phoneticPr fontId="125" type="noConversion"/>
  </si>
  <si>
    <t>NHR69-7011112</t>
    <phoneticPr fontId="125" type="noConversion"/>
  </si>
  <si>
    <t>Beige</t>
    <phoneticPr fontId="125" type="noConversion"/>
  </si>
  <si>
    <t>GE Fukuoka</t>
    <phoneticPr fontId="125" type="noConversion"/>
  </si>
  <si>
    <t>2008 Toyota Vitz U</t>
    <phoneticPr fontId="125" type="noConversion"/>
  </si>
  <si>
    <t>SCP90-2046736</t>
    <phoneticPr fontId="125" type="noConversion"/>
  </si>
  <si>
    <t>Red</t>
    <phoneticPr fontId="125" type="noConversion"/>
  </si>
  <si>
    <t>HAA Kobe</t>
    <phoneticPr fontId="125" type="noConversion"/>
  </si>
  <si>
    <t>2008 Toyota Ractis XL</t>
    <phoneticPr fontId="125" type="noConversion"/>
  </si>
  <si>
    <t>SCP100-0048226</t>
    <phoneticPr fontId="125" type="noConversion"/>
  </si>
  <si>
    <t>USS Nagoya</t>
    <phoneticPr fontId="125" type="noConversion"/>
  </si>
  <si>
    <t>KAWA: JUN 18</t>
  </si>
  <si>
    <t>INVOICE # 4605244605022</t>
    <phoneticPr fontId="125" type="noConversion"/>
  </si>
  <si>
    <t>NHR69-7011583</t>
    <phoneticPr fontId="125" type="noConversion"/>
  </si>
  <si>
    <t>Isuzu Makuhari</t>
    <phoneticPr fontId="125" type="noConversion"/>
  </si>
  <si>
    <t>Kawa</t>
    <phoneticPr fontId="125" type="noConversion"/>
  </si>
  <si>
    <t>YOKO: SEP 28</t>
  </si>
  <si>
    <t>INVOICE # 4609184608058</t>
    <phoneticPr fontId="125" type="noConversion"/>
  </si>
  <si>
    <t>NHR85-7000872</t>
    <phoneticPr fontId="125" type="noConversion"/>
  </si>
  <si>
    <t>KOBE: OCT 26</t>
    <phoneticPr fontId="125" type="noConversion"/>
  </si>
  <si>
    <t>INVOICE # 4609284609066</t>
    <phoneticPr fontId="125" type="noConversion"/>
  </si>
  <si>
    <t>2008 Nissan March</t>
    <phoneticPr fontId="125" type="noConversion"/>
  </si>
  <si>
    <t>AK12-899109</t>
    <phoneticPr fontId="125" type="noConversion"/>
  </si>
  <si>
    <t>USS Kyushu</t>
    <phoneticPr fontId="125" type="noConversion"/>
  </si>
  <si>
    <t>2011 Mazda Demio</t>
    <phoneticPr fontId="125" type="noConversion"/>
  </si>
  <si>
    <t>DE3FS-370182</t>
    <phoneticPr fontId="125" type="noConversion"/>
  </si>
  <si>
    <t>Purple</t>
    <phoneticPr fontId="125" type="noConversion"/>
  </si>
  <si>
    <t>Bayauc</t>
    <phoneticPr fontId="125" type="noConversion"/>
  </si>
  <si>
    <t>2007 Hino Dutro</t>
    <phoneticPr fontId="125" type="noConversion"/>
  </si>
  <si>
    <t>XZU308-1004042</t>
    <phoneticPr fontId="125" type="noConversion"/>
  </si>
  <si>
    <t>USS Osaka</t>
    <phoneticPr fontId="125" type="noConversion"/>
  </si>
  <si>
    <t>KAW: OCT 30</t>
    <phoneticPr fontId="125" type="noConversion"/>
  </si>
  <si>
    <t>2006 Isuzu ELF 2 Ton</t>
    <phoneticPr fontId="125" type="noConversion"/>
  </si>
  <si>
    <t>NKR81-7055959</t>
    <phoneticPr fontId="125" type="noConversion"/>
  </si>
  <si>
    <t>2006 Isuzu ELF</t>
    <phoneticPr fontId="125" type="noConversion"/>
  </si>
  <si>
    <t>NKR81-7049493</t>
    <phoneticPr fontId="125" type="noConversion"/>
  </si>
  <si>
    <t>2006 Isuzu ELF Flat Body</t>
    <phoneticPr fontId="125" type="noConversion"/>
  </si>
  <si>
    <t>NKR81-7061461</t>
    <phoneticPr fontId="125" type="noConversion"/>
  </si>
  <si>
    <t>GE Tokyo</t>
    <phoneticPr fontId="125" type="noConversion"/>
  </si>
  <si>
    <t>YOK: NOV 28</t>
    <phoneticPr fontId="125" type="noConversion"/>
  </si>
  <si>
    <t>INVOICE # 4610164610086</t>
    <phoneticPr fontId="125" type="noConversion"/>
  </si>
  <si>
    <t>2009 Nissan March</t>
    <phoneticPr fontId="125" type="noConversion"/>
  </si>
  <si>
    <t>AK12-932053</t>
    <phoneticPr fontId="125" type="noConversion"/>
  </si>
  <si>
    <t>USS Tohoku</t>
    <phoneticPr fontId="125" type="noConversion"/>
  </si>
  <si>
    <t>ACTUAL FOB Jpy 370,000</t>
    <phoneticPr fontId="125" type="noConversion"/>
  </si>
  <si>
    <t>Warimodoshi Reduction</t>
    <phoneticPr fontId="126"/>
  </si>
  <si>
    <t>KOBE : NOV 26</t>
    <phoneticPr fontId="125" type="noConversion"/>
  </si>
  <si>
    <t>NHR69-7011419</t>
    <phoneticPr fontId="125" type="noConversion"/>
  </si>
  <si>
    <t>Isuzu Kobe</t>
    <phoneticPr fontId="125" type="noConversion"/>
  </si>
  <si>
    <t>ACTUAL FOB Jpy 700,000</t>
    <phoneticPr fontId="125" type="noConversion"/>
  </si>
  <si>
    <t>KAWA: DEC 26</t>
    <phoneticPr fontId="125" type="noConversion"/>
  </si>
  <si>
    <t>INVOICE # 4612154612039</t>
    <phoneticPr fontId="125" type="noConversion"/>
  </si>
  <si>
    <t>2006 Isuzu Elf</t>
    <phoneticPr fontId="125" type="noConversion"/>
  </si>
  <si>
    <t>NHR69-7011232</t>
    <phoneticPr fontId="125" type="noConversion"/>
  </si>
  <si>
    <t>KAWA: MAY 29</t>
    <phoneticPr fontId="125" type="noConversion"/>
  </si>
  <si>
    <t>INVOICE # 4704124704061</t>
    <phoneticPr fontId="125" type="noConversion"/>
  </si>
  <si>
    <t xml:space="preserve">2007 Isuzu ELF </t>
    <phoneticPr fontId="125" type="noConversion"/>
  </si>
  <si>
    <t>NHR85-7000030</t>
    <phoneticPr fontId="125" type="noConversion"/>
  </si>
  <si>
    <t>Arai Bayside</t>
    <phoneticPr fontId="125" type="noConversion"/>
  </si>
  <si>
    <t>CHECK CONDITION-CHECKED</t>
    <phoneticPr fontId="125" type="noConversion"/>
  </si>
  <si>
    <t>YOKO: JUNE 27</t>
  </si>
  <si>
    <t>INVOICE # 4706044705035</t>
    <phoneticPr fontId="126"/>
  </si>
  <si>
    <t>2008 Nissan March 12S</t>
    <phoneticPr fontId="125" type="noConversion"/>
  </si>
  <si>
    <t>AK12-900643</t>
    <phoneticPr fontId="125" type="noConversion"/>
  </si>
  <si>
    <t>Arai Sendai</t>
    <phoneticPr fontId="125" type="noConversion"/>
  </si>
  <si>
    <t>AK12-380132</t>
    <phoneticPr fontId="125" type="noConversion"/>
  </si>
  <si>
    <t>Brown</t>
    <phoneticPr fontId="125" type="noConversion"/>
  </si>
  <si>
    <t>JAA</t>
    <phoneticPr fontId="125" type="noConversion"/>
  </si>
  <si>
    <t>NEEDS WORK</t>
    <phoneticPr fontId="125" type="noConversion"/>
  </si>
  <si>
    <t>KOBE : OCT 02</t>
    <phoneticPr fontId="126"/>
  </si>
  <si>
    <t>INVOICE # 4709124708049</t>
    <phoneticPr fontId="125" type="noConversion"/>
  </si>
  <si>
    <t>2008 Toyota Vitz</t>
    <phoneticPr fontId="126"/>
  </si>
  <si>
    <t>KSP90-2064247</t>
    <phoneticPr fontId="126"/>
  </si>
  <si>
    <t>TAA Kinki</t>
    <phoneticPr fontId="125" type="noConversion"/>
  </si>
  <si>
    <t>KISA: OCT 04</t>
    <phoneticPr fontId="126"/>
  </si>
  <si>
    <t>2008 Toyota Passo</t>
    <phoneticPr fontId="126"/>
  </si>
  <si>
    <t>KGC10-0206207</t>
    <phoneticPr fontId="126"/>
  </si>
  <si>
    <t>NAVI DISC</t>
    <phoneticPr fontId="125" type="noConversion"/>
  </si>
  <si>
    <t>ECL KAWA: OCT 04</t>
    <phoneticPr fontId="126"/>
  </si>
  <si>
    <t>2007 Isuzu ELF</t>
    <phoneticPr fontId="126"/>
  </si>
  <si>
    <t>NHR85A-7001132</t>
    <phoneticPr fontId="126"/>
  </si>
  <si>
    <t>Need to remove rear box</t>
    <phoneticPr fontId="125" type="noConversion"/>
  </si>
  <si>
    <t>KOBE: OCT 27</t>
    <phoneticPr fontId="126"/>
  </si>
  <si>
    <t>INVOICE # 470920</t>
    <phoneticPr fontId="125" type="noConversion"/>
  </si>
  <si>
    <t>2008 Isuzu ELF</t>
    <phoneticPr fontId="126"/>
  </si>
  <si>
    <t>NHR85-7003632</t>
    <phoneticPr fontId="126"/>
  </si>
  <si>
    <t>Blue</t>
    <phoneticPr fontId="125" type="noConversion"/>
  </si>
  <si>
    <t>Umax Kobe</t>
    <phoneticPr fontId="125" type="noConversion"/>
  </si>
  <si>
    <t>KISA: JAN 24</t>
  </si>
  <si>
    <t>INVOICE # 4712204712088</t>
    <phoneticPr fontId="125" type="noConversion"/>
  </si>
  <si>
    <t xml:space="preserve">2008 Toyota Vitz </t>
    <phoneticPr fontId="125" type="noConversion"/>
  </si>
  <si>
    <t>SCP90-2071246</t>
    <phoneticPr fontId="125" type="noConversion"/>
  </si>
  <si>
    <t>Smap Tokyo</t>
    <phoneticPr fontId="125" type="noConversion"/>
  </si>
  <si>
    <t>Check Condition</t>
    <phoneticPr fontId="125" type="noConversion"/>
  </si>
  <si>
    <t>KOBE: JAN 26</t>
    <phoneticPr fontId="126"/>
  </si>
  <si>
    <t>KSP90-2074167</t>
    <phoneticPr fontId="125" type="noConversion"/>
  </si>
  <si>
    <t>TAA Chubu</t>
    <phoneticPr fontId="125" type="noConversion"/>
  </si>
  <si>
    <t>SCP90-2070076</t>
    <phoneticPr fontId="125" type="noConversion"/>
  </si>
  <si>
    <t>JU Fukuoka</t>
    <phoneticPr fontId="125" type="noConversion"/>
  </si>
  <si>
    <t>KOBE :  FEB 23</t>
    <phoneticPr fontId="126"/>
  </si>
  <si>
    <t>INVOICE # 4801284801126</t>
    <phoneticPr fontId="125" type="noConversion"/>
  </si>
  <si>
    <t>2009 Toyota Vitz</t>
    <phoneticPr fontId="125" type="noConversion"/>
  </si>
  <si>
    <t>SCP90-2072775</t>
    <phoneticPr fontId="125" type="noConversion"/>
  </si>
  <si>
    <t>KOBE :  MAR 24</t>
    <phoneticPr fontId="126"/>
  </si>
  <si>
    <t>AK12-388538</t>
    <phoneticPr fontId="125" type="noConversion"/>
  </si>
  <si>
    <t>AucNet</t>
    <phoneticPr fontId="125" type="noConversion"/>
  </si>
  <si>
    <t>KSP90-5131107</t>
    <phoneticPr fontId="125" type="noConversion"/>
  </si>
  <si>
    <t>KISA : MAR 27</t>
  </si>
  <si>
    <t>INVOICE # 4802214802034</t>
    <phoneticPr fontId="125" type="noConversion"/>
  </si>
  <si>
    <t>SCP90-5111040</t>
    <phoneticPr fontId="125" type="noConversion"/>
  </si>
  <si>
    <t>ORIX Sendai</t>
    <phoneticPr fontId="125" type="noConversion"/>
  </si>
  <si>
    <t>Kisa</t>
    <phoneticPr fontId="125" type="noConversion"/>
  </si>
  <si>
    <t>KSP90-2073236</t>
    <phoneticPr fontId="125" type="noConversion"/>
  </si>
  <si>
    <t>BCN</t>
    <phoneticPr fontId="125" type="noConversion"/>
  </si>
  <si>
    <t>SCP90-2072687</t>
    <phoneticPr fontId="125" type="noConversion"/>
  </si>
  <si>
    <t>KSP90-2064874</t>
    <phoneticPr fontId="125" type="noConversion"/>
  </si>
  <si>
    <t>Grey</t>
    <phoneticPr fontId="125" type="noConversion"/>
  </si>
  <si>
    <t>USS Sapporo</t>
    <phoneticPr fontId="125" type="noConversion"/>
  </si>
  <si>
    <t>KEY WITH AMIT</t>
    <phoneticPr fontId="125" type="noConversion"/>
  </si>
  <si>
    <t>KSP90-2072095</t>
    <phoneticPr fontId="125" type="noConversion"/>
  </si>
  <si>
    <t>KSP90-2068964</t>
    <phoneticPr fontId="125" type="noConversion"/>
  </si>
  <si>
    <t>TAA Yokohama</t>
    <phoneticPr fontId="125" type="noConversion"/>
  </si>
  <si>
    <t>NAVI 2 WITH AMIT</t>
    <phoneticPr fontId="125" type="noConversion"/>
  </si>
  <si>
    <t>KSP90-2073128</t>
    <phoneticPr fontId="125" type="noConversion"/>
  </si>
  <si>
    <t>KISA : JUN 25</t>
  </si>
  <si>
    <t>INVOICE # 4805274805053</t>
    <phoneticPr fontId="125" type="noConversion"/>
  </si>
  <si>
    <t>KSP90-2065515</t>
    <phoneticPr fontId="125" type="noConversion"/>
  </si>
  <si>
    <t>KSP90-2077025</t>
    <phoneticPr fontId="125" type="noConversion"/>
  </si>
  <si>
    <t>Black</t>
    <phoneticPr fontId="125" type="noConversion"/>
  </si>
  <si>
    <t>KOBE : AUG 26</t>
    <phoneticPr fontId="125" type="noConversion"/>
  </si>
  <si>
    <t>INVOICE # 4808084806049</t>
    <phoneticPr fontId="125" type="noConversion"/>
  </si>
  <si>
    <t>KSP90-2052165</t>
    <phoneticPr fontId="125" type="noConversion"/>
  </si>
  <si>
    <t>JU Aichi</t>
    <phoneticPr fontId="125" type="noConversion"/>
  </si>
  <si>
    <t>KISA: AUG 29</t>
  </si>
  <si>
    <t>KSP90-2085877</t>
    <phoneticPr fontId="125" type="noConversion"/>
  </si>
  <si>
    <t>JU Tokyo</t>
    <phoneticPr fontId="125" type="noConversion"/>
  </si>
  <si>
    <t>NO SPARES</t>
    <phoneticPr fontId="125" type="noConversion"/>
  </si>
  <si>
    <t>2008 Mazda Demio</t>
    <phoneticPr fontId="125" type="noConversion"/>
  </si>
  <si>
    <t>DE3FS-175558</t>
    <phoneticPr fontId="125" type="noConversion"/>
  </si>
  <si>
    <t>Orange</t>
    <phoneticPr fontId="125" type="noConversion"/>
  </si>
  <si>
    <t>KSP90-2054727</t>
    <phoneticPr fontId="125" type="noConversion"/>
  </si>
  <si>
    <t>Aucnet</t>
    <phoneticPr fontId="125" type="noConversion"/>
  </si>
  <si>
    <t>KSP90-5115471</t>
    <phoneticPr fontId="125" type="noConversion"/>
  </si>
  <si>
    <t>TAA Tohoku</t>
    <phoneticPr fontId="125" type="noConversion"/>
  </si>
  <si>
    <t>KSP90-5118327</t>
    <phoneticPr fontId="125" type="noConversion"/>
  </si>
  <si>
    <t>KOBE : SEPT 24</t>
    <phoneticPr fontId="125" type="noConversion"/>
  </si>
  <si>
    <t>2009 Toyota Vitz B</t>
    <phoneticPr fontId="125" type="noConversion"/>
  </si>
  <si>
    <t>KSP90-5147975</t>
    <phoneticPr fontId="125" type="noConversion"/>
  </si>
  <si>
    <t>2010 Toyota Vitz F</t>
    <phoneticPr fontId="125" type="noConversion"/>
  </si>
  <si>
    <t>KSP90-5199242</t>
    <phoneticPr fontId="125" type="noConversion"/>
  </si>
  <si>
    <t>KSP90-5112115</t>
    <phoneticPr fontId="125" type="noConversion"/>
  </si>
  <si>
    <t>KSP90-5113800</t>
    <phoneticPr fontId="125" type="noConversion"/>
  </si>
  <si>
    <t>USS Niigata</t>
    <phoneticPr fontId="125" type="noConversion"/>
  </si>
  <si>
    <t>SCP90-2045801</t>
    <phoneticPr fontId="125" type="noConversion"/>
  </si>
  <si>
    <t>INVOICE # 4809114809033</t>
    <phoneticPr fontId="125" type="noConversion"/>
  </si>
  <si>
    <t>2010 Isuzu ELF</t>
    <phoneticPr fontId="125" type="noConversion"/>
  </si>
  <si>
    <t>NHR85-7007423</t>
    <phoneticPr fontId="125" type="noConversion"/>
  </si>
  <si>
    <t>GET PW SWITCH QUOTE</t>
    <phoneticPr fontId="125" type="noConversion"/>
  </si>
  <si>
    <t>KISA: OCT 22</t>
  </si>
  <si>
    <t>2009 Mazda Demio</t>
    <phoneticPr fontId="125" type="noConversion"/>
  </si>
  <si>
    <t>DE3FS-202805</t>
    <phoneticPr fontId="125" type="noConversion"/>
  </si>
  <si>
    <t>Gray</t>
    <phoneticPr fontId="125" type="noConversion"/>
  </si>
  <si>
    <t>ZC71S-454924</t>
    <phoneticPr fontId="125" type="noConversion"/>
  </si>
  <si>
    <t>Honda Sendai</t>
    <phoneticPr fontId="125" type="noConversion"/>
  </si>
  <si>
    <t>INVOICE # 4809184809090</t>
    <phoneticPr fontId="125" type="noConversion"/>
  </si>
  <si>
    <t>DE3FS-193345</t>
    <phoneticPr fontId="125" type="noConversion"/>
  </si>
  <si>
    <t>KSP90-2065522</t>
    <phoneticPr fontId="125" type="noConversion"/>
  </si>
  <si>
    <t xml:space="preserve">2009 Toyota Vitz </t>
    <phoneticPr fontId="125" type="noConversion"/>
  </si>
  <si>
    <t>KSP90-2083058</t>
    <phoneticPr fontId="125" type="noConversion"/>
  </si>
  <si>
    <t>SCP90-2048683</t>
    <phoneticPr fontId="125" type="noConversion"/>
  </si>
  <si>
    <t>SMART KEY WITH AMIT</t>
    <phoneticPr fontId="125" type="noConversion"/>
  </si>
  <si>
    <t>KSP90-5124130</t>
    <phoneticPr fontId="125" type="noConversion"/>
  </si>
  <si>
    <t>ZC71S-467750</t>
    <phoneticPr fontId="125" type="noConversion"/>
  </si>
  <si>
    <t>JU Tochigi</t>
    <phoneticPr fontId="125" type="noConversion"/>
  </si>
  <si>
    <t>KSP90-2047937</t>
    <phoneticPr fontId="125" type="noConversion"/>
  </si>
  <si>
    <t>ZC71S-428784</t>
    <phoneticPr fontId="125" type="noConversion"/>
  </si>
  <si>
    <t>SCP90-5086373</t>
    <phoneticPr fontId="125" type="noConversion"/>
  </si>
  <si>
    <t>JU Kanagawa</t>
    <phoneticPr fontId="125" type="noConversion"/>
  </si>
  <si>
    <t>INVOICE # 4809224809110</t>
    <phoneticPr fontId="125" type="noConversion"/>
  </si>
  <si>
    <t>2009 Toyota IQ</t>
    <phoneticPr fontId="125" type="noConversion"/>
  </si>
  <si>
    <t>KGJ10-6009936</t>
    <phoneticPr fontId="125" type="noConversion"/>
  </si>
  <si>
    <t>JU Miyagi</t>
    <phoneticPr fontId="125" type="noConversion"/>
  </si>
  <si>
    <t>SCP90-2054141</t>
    <phoneticPr fontId="125" type="noConversion"/>
  </si>
  <si>
    <t>REMOTE WITH AMIT</t>
    <phoneticPr fontId="125" type="noConversion"/>
  </si>
  <si>
    <t>KSP90-5157157</t>
    <phoneticPr fontId="125" type="noConversion"/>
  </si>
  <si>
    <t xml:space="preserve">SD CARD </t>
    <phoneticPr fontId="125" type="noConversion"/>
  </si>
  <si>
    <t>2008 Honda FIT</t>
    <phoneticPr fontId="125" type="noConversion"/>
  </si>
  <si>
    <t>GE6-1028263</t>
    <phoneticPr fontId="125" type="noConversion"/>
  </si>
  <si>
    <t>GE6-1063726</t>
    <phoneticPr fontId="125" type="noConversion"/>
  </si>
  <si>
    <t>KOBE: OCT 23</t>
    <phoneticPr fontId="125" type="noConversion"/>
  </si>
  <si>
    <t>ZC71S-441212</t>
    <phoneticPr fontId="125" type="noConversion"/>
  </si>
  <si>
    <t>HAA Osaka</t>
    <phoneticPr fontId="125" type="noConversion"/>
  </si>
  <si>
    <t>BOX KEY WITH AMIT</t>
    <phoneticPr fontId="125" type="noConversion"/>
  </si>
  <si>
    <t xml:space="preserve">2009 Toyota Passo </t>
    <phoneticPr fontId="125" type="noConversion"/>
  </si>
  <si>
    <t>KGC10-0235016</t>
    <phoneticPr fontId="125" type="noConversion"/>
  </si>
  <si>
    <t>SCP90-2071383</t>
    <phoneticPr fontId="125" type="noConversion"/>
  </si>
  <si>
    <t>SCP90-5085674</t>
    <phoneticPr fontId="125" type="noConversion"/>
  </si>
  <si>
    <t>LAA Okayama</t>
    <phoneticPr fontId="125" type="noConversion"/>
  </si>
  <si>
    <t>SCP90-2079569</t>
    <phoneticPr fontId="125" type="noConversion"/>
  </si>
  <si>
    <t>SCP100-0046653</t>
    <phoneticPr fontId="125" type="noConversion"/>
  </si>
  <si>
    <t>Wine Red</t>
    <phoneticPr fontId="125" type="noConversion"/>
  </si>
  <si>
    <t>DE3FS-179473</t>
    <phoneticPr fontId="125" type="noConversion"/>
  </si>
  <si>
    <t>DE3FS-151596</t>
    <phoneticPr fontId="125" type="noConversion"/>
  </si>
  <si>
    <t>JACK KNIFE WITH AMIT</t>
    <phoneticPr fontId="125" type="noConversion"/>
  </si>
  <si>
    <t>ZC71S-439837</t>
    <phoneticPr fontId="125" type="noConversion"/>
  </si>
  <si>
    <t>CAA Gifu</t>
    <phoneticPr fontId="125" type="noConversion"/>
  </si>
  <si>
    <t>SCP100-0053708</t>
    <phoneticPr fontId="125" type="noConversion"/>
  </si>
  <si>
    <t>TAA Hiroshima</t>
    <phoneticPr fontId="125" type="noConversion"/>
  </si>
  <si>
    <t>SCP90-2065048</t>
    <phoneticPr fontId="125" type="noConversion"/>
  </si>
  <si>
    <t>SCP90-2065901</t>
    <phoneticPr fontId="125" type="noConversion"/>
  </si>
  <si>
    <t>SCP90-2067055</t>
    <phoneticPr fontId="125" type="noConversion"/>
  </si>
  <si>
    <t>TAA Shikoku</t>
    <phoneticPr fontId="125" type="noConversion"/>
  </si>
  <si>
    <t>KSP90-2071757</t>
    <phoneticPr fontId="125" type="noConversion"/>
  </si>
  <si>
    <t>2009 Mazda Titan</t>
    <phoneticPr fontId="125" type="noConversion"/>
  </si>
  <si>
    <t>LHR85-7001041</t>
    <phoneticPr fontId="125" type="noConversion"/>
  </si>
  <si>
    <t>Isuzu Umax</t>
    <phoneticPr fontId="125" type="noConversion"/>
  </si>
  <si>
    <t>KSP90-2064726</t>
    <phoneticPr fontId="125" type="noConversion"/>
  </si>
  <si>
    <t>Honda Nagoya</t>
    <phoneticPr fontId="125" type="noConversion"/>
  </si>
  <si>
    <t>LJR85-7001671</t>
    <phoneticPr fontId="125" type="noConversion"/>
  </si>
  <si>
    <t>CAA Chubu</t>
    <phoneticPr fontId="125" type="noConversion"/>
  </si>
  <si>
    <t>SCP90-2082834</t>
    <phoneticPr fontId="125" type="noConversion"/>
  </si>
  <si>
    <t>SMAP Kobe</t>
    <phoneticPr fontId="125" type="noConversion"/>
  </si>
  <si>
    <t>KISA: NOV 21</t>
  </si>
  <si>
    <t>INVOICE # 4811104810084</t>
    <phoneticPr fontId="125" type="noConversion"/>
  </si>
  <si>
    <t>SCP90-2056733</t>
    <phoneticPr fontId="125" type="noConversion"/>
  </si>
  <si>
    <t>PW UNIT</t>
    <phoneticPr fontId="125" type="noConversion"/>
  </si>
  <si>
    <t>FIT COURIER</t>
    <phoneticPr fontId="125" type="noConversion"/>
  </si>
  <si>
    <t>KISA: FEB 27</t>
  </si>
  <si>
    <t>INVOICE # 4901234901074</t>
    <phoneticPr fontId="125" type="noConversion"/>
  </si>
  <si>
    <t>2009 Isuzu ELF</t>
    <phoneticPr fontId="125" type="noConversion"/>
  </si>
  <si>
    <t>NMR85-7007864</t>
    <phoneticPr fontId="125" type="noConversion"/>
  </si>
  <si>
    <t>Isuzu Maku</t>
    <phoneticPr fontId="125" type="noConversion"/>
  </si>
  <si>
    <t>KOBE: MAR 02</t>
    <phoneticPr fontId="125" type="noConversion"/>
  </si>
  <si>
    <t xml:space="preserve">2009 Mazda Titan </t>
    <phoneticPr fontId="125" type="noConversion"/>
  </si>
  <si>
    <t>LHR85AN-7001332</t>
    <phoneticPr fontId="125" type="noConversion"/>
  </si>
  <si>
    <t>Work Ticket</t>
    <phoneticPr fontId="125" type="noConversion"/>
  </si>
  <si>
    <t>LHR85-7000994</t>
    <phoneticPr fontId="125" type="noConversion"/>
  </si>
  <si>
    <t>KISA: MAR 19</t>
  </si>
  <si>
    <t>2011 Toyota Vitz</t>
    <phoneticPr fontId="125" type="noConversion"/>
  </si>
  <si>
    <t>NSP130-2013804</t>
    <phoneticPr fontId="125" type="noConversion"/>
  </si>
  <si>
    <t>NO KEY</t>
    <phoneticPr fontId="125" type="noConversion"/>
  </si>
  <si>
    <t>KSP130-2001812</t>
    <phoneticPr fontId="125" type="noConversion"/>
  </si>
  <si>
    <t>Sold as Dealer Purchase</t>
    <phoneticPr fontId="125" type="noConversion"/>
  </si>
  <si>
    <t>KSP130-2010496</t>
    <phoneticPr fontId="125" type="noConversion"/>
  </si>
  <si>
    <t>KSP130-2001277</t>
    <phoneticPr fontId="125" type="noConversion"/>
  </si>
  <si>
    <t>KSP130-2003496</t>
    <phoneticPr fontId="125" type="noConversion"/>
  </si>
  <si>
    <t>2012 Toyota Vitz</t>
    <phoneticPr fontId="125" type="noConversion"/>
  </si>
  <si>
    <t>KSP130-2033875</t>
    <phoneticPr fontId="125" type="noConversion"/>
  </si>
  <si>
    <t>KANDA: MAR 23</t>
    <phoneticPr fontId="125" type="noConversion"/>
  </si>
  <si>
    <t>LHR85-7001008</t>
    <phoneticPr fontId="125" type="noConversion"/>
  </si>
  <si>
    <t>Orix Fuku</t>
    <phoneticPr fontId="125" type="noConversion"/>
  </si>
  <si>
    <t>Kanda</t>
    <phoneticPr fontId="125" type="noConversion"/>
  </si>
  <si>
    <t>PARTS</t>
    <phoneticPr fontId="125" type="noConversion"/>
  </si>
  <si>
    <t>Mazda Knuckle Ball Joint</t>
    <phoneticPr fontId="125" type="noConversion"/>
  </si>
  <si>
    <t>2pcs x 8000</t>
    <phoneticPr fontId="125" type="noConversion"/>
  </si>
  <si>
    <t xml:space="preserve">Mission Mounting </t>
    <phoneticPr fontId="125" type="noConversion"/>
  </si>
  <si>
    <t>1pc x 4000</t>
    <phoneticPr fontId="125" type="noConversion"/>
  </si>
  <si>
    <t>Left and Right Joints</t>
    <phoneticPr fontId="125" type="noConversion"/>
  </si>
  <si>
    <t>1 Set x 7500</t>
    <phoneticPr fontId="125" type="noConversion"/>
  </si>
  <si>
    <t>Titan Ashtray</t>
    <phoneticPr fontId="125" type="noConversion"/>
  </si>
  <si>
    <t>Titan Oil Cover</t>
    <phoneticPr fontId="125" type="noConversion"/>
  </si>
  <si>
    <t>1pc x 2000</t>
    <phoneticPr fontId="125" type="noConversion"/>
  </si>
  <si>
    <t>EMS</t>
    <phoneticPr fontId="125" type="noConversion"/>
  </si>
  <si>
    <t>KOBE: MAR 24</t>
    <phoneticPr fontId="125" type="noConversion"/>
  </si>
  <si>
    <t>KSP130-2031220</t>
    <phoneticPr fontId="125" type="noConversion"/>
  </si>
  <si>
    <t>KSP130-2034404</t>
    <phoneticPr fontId="125" type="noConversion"/>
  </si>
  <si>
    <t>STEEL KEY</t>
    <phoneticPr fontId="125" type="noConversion"/>
  </si>
  <si>
    <t>KSP130-2032132</t>
    <phoneticPr fontId="125" type="noConversion"/>
  </si>
  <si>
    <t>KSP130-2033495</t>
    <phoneticPr fontId="125" type="noConversion"/>
  </si>
  <si>
    <t>LAA Kansai</t>
    <phoneticPr fontId="125" type="noConversion"/>
  </si>
  <si>
    <t>LHR85-7000963</t>
    <phoneticPr fontId="125" type="noConversion"/>
  </si>
  <si>
    <t>Umax Kobw</t>
    <phoneticPr fontId="125" type="noConversion"/>
  </si>
  <si>
    <t>KISA: APR 22</t>
  </si>
  <si>
    <t>INVOICE # 4904164903064</t>
  </si>
  <si>
    <t>DE3FS-194278</t>
  </si>
  <si>
    <t>No Spare.</t>
  </si>
  <si>
    <t>SCP90-5151568</t>
  </si>
  <si>
    <t>SOLD AS DEALER PURCHASE</t>
  </si>
  <si>
    <t>KISA: MAY 19</t>
  </si>
  <si>
    <t>SCP90-5154924</t>
  </si>
  <si>
    <t>SCP90-5150948</t>
  </si>
  <si>
    <t>2008 Toyota Vitz</t>
  </si>
  <si>
    <t>KSP90-5130428</t>
  </si>
  <si>
    <t>KSP90-5177275</t>
  </si>
  <si>
    <t>SCP90-5149008</t>
  </si>
  <si>
    <t>KSP90-2098885</t>
  </si>
  <si>
    <t>TAA Kyu</t>
  </si>
  <si>
    <t>ZC11S-553074</t>
  </si>
  <si>
    <t>SCP90-2076921</t>
  </si>
  <si>
    <t>Bayauc</t>
  </si>
  <si>
    <t>SMART KEY &amp;BCAS CARD SENT JULY 21</t>
  </si>
  <si>
    <t>ZC71S-580975</t>
  </si>
  <si>
    <t>ZC71S-578656</t>
  </si>
  <si>
    <t>KISA: JUN 22</t>
  </si>
  <si>
    <t>INVOICE # 4906024902184</t>
  </si>
  <si>
    <t>KSP90-2061900</t>
  </si>
  <si>
    <t>KOBE: JUN 25</t>
  </si>
  <si>
    <t>LHR85-7001643</t>
  </si>
  <si>
    <t>Remove top</t>
  </si>
  <si>
    <t>SCP90-5116098</t>
  </si>
  <si>
    <t>Spare keyless in car.</t>
  </si>
  <si>
    <t>2009 Suzuki Swift</t>
  </si>
  <si>
    <t>ZC71S-469682</t>
  </si>
  <si>
    <t>KCAA Yama</t>
  </si>
  <si>
    <t>KISA: AUG 25</t>
  </si>
  <si>
    <t>INVOICE # 4907294906105</t>
  </si>
  <si>
    <t>DE3FS-530565</t>
  </si>
  <si>
    <t>Original Key Send</t>
  </si>
  <si>
    <t>KSP130-0002075</t>
  </si>
  <si>
    <t>No spare.</t>
  </si>
  <si>
    <t>KOBE: AUG 27</t>
  </si>
  <si>
    <t>NSP130-2055063</t>
  </si>
  <si>
    <t>Grey</t>
  </si>
  <si>
    <t>TAA Kyus</t>
  </si>
  <si>
    <t>DE3FS-298119</t>
  </si>
  <si>
    <t>Spare in car. Send JEVIC 11/16</t>
  </si>
  <si>
    <t>KISA: OCT 23</t>
  </si>
  <si>
    <t>INVOICE # 4909244909097</t>
  </si>
  <si>
    <t>DE3FS-502710</t>
  </si>
  <si>
    <t>DE3FS-502742</t>
  </si>
  <si>
    <t>2010 Mazda Titan Truck</t>
  </si>
  <si>
    <t>LJR85A-7002136</t>
  </si>
  <si>
    <t>Avis no image to verify spare</t>
  </si>
  <si>
    <t>KOBE: NOV 25</t>
  </si>
  <si>
    <t>INVOICE # 4910294910152</t>
  </si>
  <si>
    <t>KSP130-0006619</t>
  </si>
  <si>
    <t>KSP130-2030888</t>
  </si>
  <si>
    <t>KSP130-2028343</t>
  </si>
  <si>
    <t>KSP130-2028101</t>
  </si>
  <si>
    <t>KISA: JAN 29, 2016</t>
  </si>
  <si>
    <t>INVOICE # 4912214912013</t>
  </si>
  <si>
    <t>NHR85-7007535</t>
  </si>
  <si>
    <t>Remove Canvas</t>
  </si>
  <si>
    <t>DO NOT ADD/UPDATE FILE</t>
  </si>
  <si>
    <t>Payment Received, SMBC</t>
    <phoneticPr fontId="125" type="noConversion"/>
  </si>
  <si>
    <t>Jun-17-2011</t>
    <phoneticPr fontId="125" type="noConversion"/>
  </si>
  <si>
    <t>Jul-29-2011</t>
    <phoneticPr fontId="125" type="noConversion"/>
  </si>
  <si>
    <t>Oct-17-2011</t>
    <phoneticPr fontId="125" type="noConversion"/>
  </si>
  <si>
    <t>Oct-26-2011</t>
    <phoneticPr fontId="125" type="noConversion"/>
  </si>
  <si>
    <t>Nov-30-2011</t>
    <phoneticPr fontId="125" type="noConversion"/>
  </si>
  <si>
    <t>EURO Income ( Credited EURO 16,113 x 103 - Feb 9)</t>
  </si>
  <si>
    <t>4507053 ELF Condensor</t>
    <phoneticPr fontId="125" type="noConversion"/>
  </si>
  <si>
    <t>Apr-23-2012</t>
    <phoneticPr fontId="125" type="noConversion"/>
  </si>
  <si>
    <t>Demio Tyres</t>
    <phoneticPr fontId="125" type="noConversion"/>
  </si>
  <si>
    <t>May-10-2012</t>
    <phoneticPr fontId="125" type="noConversion"/>
  </si>
  <si>
    <t>May-23-2012</t>
    <phoneticPr fontId="125" type="noConversion"/>
  </si>
  <si>
    <t>Jun-14-2012</t>
    <phoneticPr fontId="125" type="noConversion"/>
  </si>
  <si>
    <t>Sept-25-2012</t>
    <phoneticPr fontId="125" type="noConversion"/>
  </si>
  <si>
    <t>Payment Received, ASK</t>
    <phoneticPr fontId="125" type="noConversion"/>
  </si>
  <si>
    <t>Oct-17-2012</t>
    <phoneticPr fontId="125" type="noConversion"/>
  </si>
  <si>
    <t>EURO Income ( Credited EURO 38,640 x 103.64 - Oct 18) - Actual Amount received EURO 38,595</t>
    <phoneticPr fontId="125" type="noConversion"/>
  </si>
  <si>
    <t>Oct-24-2012</t>
    <phoneticPr fontId="125" type="noConversion"/>
  </si>
  <si>
    <t>Dec-26-2012</t>
  </si>
  <si>
    <t>Apr-24-2013</t>
    <phoneticPr fontId="125" type="noConversion"/>
  </si>
  <si>
    <t>Exchange Loss</t>
    <phoneticPr fontId="125" type="noConversion"/>
  </si>
  <si>
    <t>June-25-2013</t>
    <phoneticPr fontId="125" type="noConversion"/>
  </si>
  <si>
    <t>Repair cost 4705118</t>
    <phoneticPr fontId="125" type="noConversion"/>
  </si>
  <si>
    <t>Sept-18-2013</t>
    <phoneticPr fontId="126"/>
  </si>
  <si>
    <t>Sept-25-2013</t>
    <phoneticPr fontId="126"/>
  </si>
  <si>
    <t>Claim for 4704061 Front Glass</t>
    <phoneticPr fontId="125" type="noConversion"/>
  </si>
  <si>
    <t>Jan-16-2014</t>
    <phoneticPr fontId="125" type="noConversion"/>
  </si>
  <si>
    <t>Feb-13-2014</t>
    <phoneticPr fontId="125" type="noConversion"/>
  </si>
  <si>
    <t>Mar-12-2014</t>
    <phoneticPr fontId="125" type="noConversion"/>
  </si>
  <si>
    <t>May-30-2014</t>
    <phoneticPr fontId="125" type="noConversion"/>
  </si>
  <si>
    <t>Aug-22-2014</t>
    <phoneticPr fontId="125" type="noConversion"/>
  </si>
  <si>
    <t>Sept-17-2014</t>
    <phoneticPr fontId="126"/>
  </si>
  <si>
    <t>Sept-24-2014</t>
    <phoneticPr fontId="125" type="noConversion"/>
  </si>
  <si>
    <t>Oct-09-2014</t>
    <phoneticPr fontId="125" type="noConversion"/>
  </si>
  <si>
    <t>Nov-13-2014</t>
    <phoneticPr fontId="125" type="noConversion"/>
  </si>
  <si>
    <t>Feb-06-2015</t>
    <phoneticPr fontId="125" type="noConversion"/>
  </si>
  <si>
    <t>Feb-17-2015</t>
    <phoneticPr fontId="125" type="noConversion"/>
  </si>
  <si>
    <t>Claim  4808037</t>
    <phoneticPr fontId="125" type="noConversion"/>
  </si>
  <si>
    <t>EURO 800*135.66</t>
    <phoneticPr fontId="125" type="noConversion"/>
  </si>
  <si>
    <t>Apr-9-2015</t>
  </si>
  <si>
    <t>May-13-2015</t>
  </si>
  <si>
    <t>June-11-2015</t>
  </si>
  <si>
    <t>Aug-11-2015</t>
  </si>
  <si>
    <t>Claim, 4909174</t>
  </si>
  <si>
    <t>Oct-09-2015</t>
  </si>
  <si>
    <t>Claim, 4904077</t>
  </si>
  <si>
    <t>Nov-18-2015</t>
  </si>
  <si>
    <t>Furikomi</t>
  </si>
  <si>
    <t>Nov-26-2015</t>
  </si>
  <si>
    <t>Dec-29-2015</t>
  </si>
  <si>
    <t>KISA: APR 16 [CONTAINER]</t>
  </si>
  <si>
    <t>INVOICE # 5003025002075</t>
  </si>
  <si>
    <t>NHR85-7004353</t>
  </si>
  <si>
    <t>NJR85-7011092</t>
  </si>
  <si>
    <t>NJR85-7011190</t>
  </si>
  <si>
    <t>Send x1 metal key.</t>
  </si>
  <si>
    <t>2011 Toyota Dyna Dump</t>
  </si>
  <si>
    <t>XZU554-0002972</t>
  </si>
  <si>
    <t>Send monitor</t>
  </si>
  <si>
    <t>INVOICE # 5003045002136</t>
  </si>
  <si>
    <t>KUNI01-1076898  </t>
  </si>
  <si>
    <t>XZU414-1015675</t>
  </si>
  <si>
    <t>NLR85-7008778</t>
  </si>
  <si>
    <t>KANDA: APR 27</t>
  </si>
  <si>
    <t>INVOICE # 5004085004025</t>
  </si>
  <si>
    <t>NMR85-7008054</t>
  </si>
  <si>
    <t>NKR66E-7507835</t>
  </si>
  <si>
    <t>KISA: APR 24</t>
  </si>
  <si>
    <t>KDH201-0021004</t>
  </si>
  <si>
    <t>XZU414-1011994</t>
  </si>
  <si>
    <t>NMR85-7008515</t>
  </si>
  <si>
    <t>KAWA: APR 24</t>
  </si>
  <si>
    <t>2008 Toyota Regiusace Van</t>
  </si>
  <si>
    <t>KDH201-0014616</t>
  </si>
  <si>
    <t>Spare in car. Original FOB 680,000. Condition too bad for customer to accept.</t>
  </si>
  <si>
    <t>YOKO: JUL 02 [CONTAINTER]</t>
  </si>
  <si>
    <t>INVOICE # 5005095004203</t>
  </si>
  <si>
    <t>NHR85-7006797</t>
  </si>
  <si>
    <t>Ju Tokyo</t>
  </si>
  <si>
    <t>NHR85-7004818</t>
  </si>
  <si>
    <t>Container loading cost is included per unit: x2 60,000jpy</t>
  </si>
  <si>
    <t>XZU308-1006834</t>
  </si>
  <si>
    <t>216/6/2</t>
  </si>
  <si>
    <t>KOBE: JUN 01 [CONTAINTER]</t>
  </si>
  <si>
    <t>INVOICE # 5005095004223</t>
  </si>
  <si>
    <t>TCM Wheel Loader</t>
  </si>
  <si>
    <t>F36-05736</t>
  </si>
  <si>
    <t>Uss Kobe</t>
  </si>
  <si>
    <t>Mario Corp</t>
  </si>
  <si>
    <t>Loader has no docs to send</t>
  </si>
  <si>
    <t>1998 Tadano Crane</t>
  </si>
  <si>
    <t>TR100-1440</t>
  </si>
  <si>
    <t>KISA: JUN 24</t>
  </si>
  <si>
    <t>INVOICE # 5005105004122</t>
  </si>
  <si>
    <t>NMR85-7008526</t>
  </si>
  <si>
    <t>INVOICE # 5006065005075</t>
  </si>
  <si>
    <t>1995 Isuzu Elf</t>
  </si>
  <si>
    <t>NKR66E-7443789</t>
  </si>
  <si>
    <t>L Blue</t>
  </si>
  <si>
    <t>NKR66E-7519818</t>
  </si>
  <si>
    <t>KAWA: JUL 24 [CONTAINER]</t>
  </si>
  <si>
    <t>INVOICE # 5006065005087</t>
  </si>
  <si>
    <t>2000 TCM Wheel Loader</t>
  </si>
  <si>
    <t>808A-61306177</t>
  </si>
  <si>
    <t>NPR85-7016657</t>
  </si>
  <si>
    <t>KDY231-8006107</t>
  </si>
  <si>
    <t>Umax Mak</t>
  </si>
  <si>
    <t>KOBE: JUN 26</t>
  </si>
  <si>
    <t>INVOICE # 5006155006039</t>
  </si>
  <si>
    <t>NMR85-7011561</t>
  </si>
  <si>
    <t>KANDA: AUG 27</t>
  </si>
  <si>
    <t>INVOICE # 5007115007012</t>
  </si>
  <si>
    <t>NHR85-7008749</t>
  </si>
  <si>
    <t>KOBE: AUG 01</t>
  </si>
  <si>
    <t>INVOICE # 5007115007019</t>
  </si>
  <si>
    <t>NJR85-7011694</t>
  </si>
  <si>
    <t>Send x1 metal key</t>
  </si>
  <si>
    <t>KOBE: JUL 27 [CONTAINER]</t>
  </si>
  <si>
    <t>INVOICE # 5007145007052</t>
  </si>
  <si>
    <t>1994 Tadano Wheel Crane</t>
  </si>
  <si>
    <t>TR80-1206</t>
  </si>
  <si>
    <t>XZU508-0006053</t>
  </si>
  <si>
    <t>KOBE: SEPT 08 [CONTAINER]</t>
  </si>
  <si>
    <t>INVOICE # 5006105004219</t>
  </si>
  <si>
    <t>XZU554-0002554</t>
  </si>
  <si>
    <t>Lum Tokyo</t>
  </si>
  <si>
    <t>NJR85-7013984</t>
  </si>
  <si>
    <t>NHR85-7006480</t>
  </si>
  <si>
    <t>NJR85-7018301</t>
  </si>
  <si>
    <t xml:space="preserve">KAWA: AUG 28, [CONTAINER] </t>
  </si>
  <si>
    <t>INVOICE # 5006225006083</t>
  </si>
  <si>
    <t>XZU504-0002885</t>
  </si>
  <si>
    <t>NLR85AN-7006623</t>
  </si>
  <si>
    <t>NJR85-7011161</t>
  </si>
  <si>
    <t>INVOICE # 5006075005075</t>
  </si>
  <si>
    <t>1999 Isuzu Elf</t>
  </si>
  <si>
    <t>NKR66E-7531558</t>
  </si>
  <si>
    <t>N. Blue</t>
  </si>
  <si>
    <t>2006 Isuzu Elf Lifter</t>
  </si>
  <si>
    <t>NKR81-7036966</t>
  </si>
  <si>
    <t>KAWA: SEPT 02</t>
  </si>
  <si>
    <t>INVOICE # 5008195008031</t>
  </si>
  <si>
    <t>XZU334-1002371</t>
  </si>
  <si>
    <t>Send crane controller</t>
  </si>
  <si>
    <t>KOBE: DEC 08</t>
  </si>
  <si>
    <t>INVOICE # 5011105011042</t>
  </si>
  <si>
    <t>NHR85-7009238</t>
  </si>
  <si>
    <t>NPR85-7027624</t>
  </si>
  <si>
    <t>IPA Fukuoka</t>
  </si>
  <si>
    <t>NLR85-7009653</t>
  </si>
  <si>
    <t>DHL(12/22) 2074447804</t>
  </si>
  <si>
    <t>Docs only</t>
  </si>
  <si>
    <t>INVOICE # 5011175011092</t>
  </si>
  <si>
    <t>XZU508-0006666</t>
  </si>
  <si>
    <t>Red/White</t>
  </si>
  <si>
    <t>LUM Fuku</t>
  </si>
  <si>
    <t>Please anyhow check freezer condition , engine etc.</t>
  </si>
  <si>
    <t>DHL(Jan-13): 1971615074</t>
  </si>
  <si>
    <t>KOBE: JAN 19 [CONTAINER]</t>
  </si>
  <si>
    <t>XZU344-1005096</t>
  </si>
  <si>
    <t>XZC605-0001744</t>
  </si>
  <si>
    <t>XZC605-0001725</t>
  </si>
  <si>
    <t>DHL(Feb-10): 9614218051</t>
  </si>
  <si>
    <t>KISA: JAN 13 [CONTAINER]</t>
  </si>
  <si>
    <t>INVOICE # 5011215011118</t>
  </si>
  <si>
    <t>1999 Isuzu Elf Manlift</t>
  </si>
  <si>
    <t>NPR72L-7404378</t>
  </si>
  <si>
    <t>NJR85-7016867</t>
  </si>
  <si>
    <t>OCT2016-001</t>
  </si>
  <si>
    <t>Toyota Vitz Regulator Motor</t>
  </si>
  <si>
    <t>SCP10-0425607</t>
  </si>
  <si>
    <t>OCT2016-002</t>
  </si>
  <si>
    <t xml:space="preserve"> Isuzu Elf Fuel Caps x2</t>
  </si>
  <si>
    <t>NHR85-7001431</t>
  </si>
  <si>
    <t>OCT2016-003</t>
  </si>
  <si>
    <t>Hino Dutro AC/DC Converter</t>
  </si>
  <si>
    <t>OCT2016-004</t>
  </si>
  <si>
    <t>DHL(Feb-10): 1368730731</t>
  </si>
  <si>
    <t>KANDA: JAN 25</t>
  </si>
  <si>
    <t>INVOICE # 5012125012006</t>
  </si>
  <si>
    <t>NPR85-7018602</t>
  </si>
  <si>
    <t>White/Gr</t>
  </si>
  <si>
    <t>KISA: JAN 26</t>
  </si>
  <si>
    <t>INVOICE # 5012275012092</t>
  </si>
  <si>
    <t>NMR85-7009392</t>
  </si>
  <si>
    <t>KISA: MAR 17 [CONTAINER]</t>
  </si>
  <si>
    <t>INVOICE # 5010035009033</t>
  </si>
  <si>
    <t>2010 Isuzu Elf Crane</t>
  </si>
  <si>
    <t>NKR85-7015941</t>
  </si>
  <si>
    <t>LHR85-7001366</t>
  </si>
  <si>
    <t>2008 Toyota Hiace</t>
  </si>
  <si>
    <t>KDH201-0032071</t>
  </si>
  <si>
    <t>Front Glass</t>
  </si>
  <si>
    <t>DHL(Mar 29): 6963097735</t>
  </si>
  <si>
    <t>Docs+Steel Key</t>
  </si>
  <si>
    <t>KISA: MAR 10</t>
  </si>
  <si>
    <t>INVOICE # 5101245101057</t>
  </si>
  <si>
    <t>1999 Toyota Dyna Manlift</t>
  </si>
  <si>
    <t>FB4JEA52130</t>
  </si>
  <si>
    <t>DHL(Mar29): 6963097735</t>
  </si>
  <si>
    <t>Apr-01-2016</t>
    <phoneticPr fontId="124"/>
  </si>
  <si>
    <t>Apr-04-2016</t>
    <phoneticPr fontId="124"/>
  </si>
  <si>
    <t>May-11-2016</t>
    <phoneticPr fontId="124"/>
  </si>
  <si>
    <t>May-11-2016</t>
  </si>
  <si>
    <t>May-20-2016</t>
  </si>
  <si>
    <t>Jul-04-2016</t>
  </si>
  <si>
    <t>Jul-14-2016</t>
  </si>
  <si>
    <t>Jul-26-2016</t>
  </si>
  <si>
    <t>RORO Shipment Loss for 5008031</t>
    <phoneticPr fontId="124"/>
  </si>
  <si>
    <t>Aug-19-2016</t>
    <phoneticPr fontId="124"/>
  </si>
  <si>
    <t>Aug-24-2016</t>
  </si>
  <si>
    <t>Sept-21-2016</t>
  </si>
  <si>
    <t>Sept-26-2016</t>
  </si>
  <si>
    <t>Dec-01-2016</t>
  </si>
  <si>
    <t>Adjustment</t>
  </si>
  <si>
    <t>Jan-16-2017</t>
  </si>
  <si>
    <t>Wrong fob for stock 5011148</t>
  </si>
  <si>
    <t>Jan-20-2017</t>
  </si>
  <si>
    <t>Mar-09-2017</t>
  </si>
  <si>
    <t>Claim on Gearbox 5005075</t>
    <phoneticPr fontId="124"/>
  </si>
  <si>
    <t>Mar-13-2017</t>
  </si>
  <si>
    <t>SHIPPED: DEC 22</t>
    <phoneticPr fontId="126"/>
  </si>
  <si>
    <t>2007 Isuzu Elf</t>
    <phoneticPr fontId="126"/>
  </si>
  <si>
    <t>NHR85-7001080</t>
    <phoneticPr fontId="126"/>
  </si>
  <si>
    <t>USS Fuku</t>
  </si>
  <si>
    <t>SHIPPED: DEC 26</t>
  </si>
  <si>
    <t>XZU308-1004146</t>
    <phoneticPr fontId="126"/>
  </si>
  <si>
    <t>SHIPPED: FEB 28</t>
    <phoneticPr fontId="126"/>
  </si>
  <si>
    <t>2006 Toyota Toyoace Freezer</t>
    <phoneticPr fontId="126"/>
  </si>
  <si>
    <t>KDY230-7022250</t>
    <phoneticPr fontId="126"/>
  </si>
  <si>
    <t>KOBE: MAY 26</t>
  </si>
  <si>
    <t>2006 Isuzu ELF Freezer</t>
    <phoneticPr fontId="126"/>
  </si>
  <si>
    <t>NHR69-7006372</t>
    <phoneticPr fontId="126"/>
  </si>
  <si>
    <t>GE Kobe</t>
  </si>
  <si>
    <t>NKR85-7005118</t>
    <phoneticPr fontId="126"/>
  </si>
  <si>
    <t>KISA: JULY 21</t>
  </si>
  <si>
    <t xml:space="preserve">2007 Isuzu ELF </t>
    <phoneticPr fontId="126"/>
  </si>
  <si>
    <t>NKR85-7004505</t>
    <phoneticPr fontId="126"/>
  </si>
  <si>
    <t>Umax Maku</t>
  </si>
  <si>
    <t>KOBE: AUG 26</t>
  </si>
  <si>
    <t xml:space="preserve">2007 Toyota Dyna </t>
    <phoneticPr fontId="126"/>
  </si>
  <si>
    <t>XZU308-1003176</t>
    <phoneticPr fontId="126"/>
  </si>
  <si>
    <t>NKR85-7000513</t>
    <phoneticPr fontId="126"/>
  </si>
  <si>
    <t>2 KEY</t>
    <phoneticPr fontId="124"/>
  </si>
  <si>
    <t>KISA: AUG 30</t>
  </si>
  <si>
    <t>NHR85-7000517</t>
    <phoneticPr fontId="126"/>
  </si>
  <si>
    <t>Warimodoshi Atrd x 2 keys</t>
    <phoneticPr fontId="126"/>
  </si>
  <si>
    <t>SHIPPED: AUG 30</t>
  </si>
  <si>
    <t>NJR85-7008261</t>
    <phoneticPr fontId="126"/>
  </si>
  <si>
    <t>KOBE: OCT 02</t>
  </si>
  <si>
    <t>2007 Isuz ELF Freezer</t>
    <phoneticPr fontId="126"/>
  </si>
  <si>
    <t>NHR85-7001363</t>
    <phoneticPr fontId="126"/>
  </si>
  <si>
    <t>KISA: OCT 04</t>
  </si>
  <si>
    <t>2006 Toyota Toyoace</t>
    <phoneticPr fontId="126"/>
  </si>
  <si>
    <t>XZU304-1000817</t>
    <phoneticPr fontId="126"/>
  </si>
  <si>
    <t>KISA: OCT 29</t>
  </si>
  <si>
    <t>2006 Isuzu ELF</t>
    <phoneticPr fontId="126"/>
  </si>
  <si>
    <t>NKR81-7051241</t>
    <phoneticPr fontId="126"/>
  </si>
  <si>
    <t>Arai Send</t>
  </si>
  <si>
    <t>KANDA: NOV 25</t>
  </si>
  <si>
    <t>NHR85-7001431</t>
    <phoneticPr fontId="126"/>
  </si>
  <si>
    <t>Orix Fuku</t>
  </si>
  <si>
    <t>Claim BC</t>
    <phoneticPr fontId="126"/>
  </si>
  <si>
    <t>KAW: DEC 01</t>
  </si>
  <si>
    <t>2008 Isuzu ELF Box</t>
    <phoneticPr fontId="126"/>
  </si>
  <si>
    <t>NHR85-7004252</t>
    <phoneticPr fontId="126"/>
  </si>
  <si>
    <t>KOBE: DEC 23</t>
    <phoneticPr fontId="126"/>
  </si>
  <si>
    <t>NJR85-7004500</t>
    <phoneticPr fontId="126"/>
  </si>
  <si>
    <t>KISA: DEC 25</t>
  </si>
  <si>
    <t>NHR69-7009698</t>
    <phoneticPr fontId="126"/>
  </si>
  <si>
    <t>NJR85-7004275</t>
    <phoneticPr fontId="126"/>
  </si>
  <si>
    <t>ATL HAKATA: DEC 28</t>
  </si>
  <si>
    <t>NHR85-7001827</t>
    <phoneticPr fontId="126"/>
  </si>
  <si>
    <t>Orix Fuk</t>
  </si>
  <si>
    <t>PW for 4710181</t>
    <phoneticPr fontId="126"/>
  </si>
  <si>
    <t>NJR85-7004069</t>
    <phoneticPr fontId="126"/>
  </si>
  <si>
    <t>KOBE: MAY 26</t>
    <phoneticPr fontId="124"/>
  </si>
  <si>
    <t>INVOICE # 4804144804103</t>
    <phoneticPr fontId="126"/>
  </si>
  <si>
    <t>2009 Isuzu ELF</t>
    <phoneticPr fontId="124"/>
  </si>
  <si>
    <t>NJR85-7010252</t>
    <phoneticPr fontId="124"/>
  </si>
  <si>
    <t>USS Nagoya</t>
    <phoneticPr fontId="124"/>
  </si>
  <si>
    <t>STEEL KEY, BOX KEY REMO CON</t>
    <phoneticPr fontId="124"/>
  </si>
  <si>
    <t>KISA: MAR 27</t>
  </si>
  <si>
    <t>INVOICE # 48021064802021</t>
  </si>
  <si>
    <t>2006 Toyota Hiace</t>
    <phoneticPr fontId="126"/>
  </si>
  <si>
    <t>KDH200-5011047</t>
    <phoneticPr fontId="126"/>
  </si>
  <si>
    <t>USS Saita</t>
  </si>
  <si>
    <t>INVOICE # 4804184804143</t>
    <phoneticPr fontId="126"/>
  </si>
  <si>
    <t>2006 Toyota Toyoace</t>
    <phoneticPr fontId="124"/>
  </si>
  <si>
    <t>KDY230-7020149</t>
    <phoneticPr fontId="124"/>
  </si>
  <si>
    <t>LAA Okayama</t>
    <phoneticPr fontId="124"/>
  </si>
  <si>
    <t>NEED SPEED UP-DONE</t>
    <phoneticPr fontId="124"/>
  </si>
  <si>
    <t>KISA: MAY 29</t>
  </si>
  <si>
    <t>INVOICE # 4804154804109</t>
    <phoneticPr fontId="126"/>
  </si>
  <si>
    <t>NKR85A-7010814</t>
    <phoneticPr fontId="124"/>
  </si>
  <si>
    <t>JU Tokyo</t>
    <phoneticPr fontId="124"/>
  </si>
  <si>
    <t>KISA:  JUN 25</t>
  </si>
  <si>
    <t>2011 Isuzu ELF</t>
    <phoneticPr fontId="124"/>
  </si>
  <si>
    <t>NHR85-7009736</t>
    <phoneticPr fontId="124"/>
  </si>
  <si>
    <t>ARAI Oyama</t>
    <phoneticPr fontId="124"/>
  </si>
  <si>
    <t>KAWA: JUN 25</t>
  </si>
  <si>
    <t>2007 Toyota Dyna</t>
    <phoneticPr fontId="124"/>
  </si>
  <si>
    <t>XZU304-1003110</t>
    <phoneticPr fontId="124"/>
  </si>
  <si>
    <t>KAWA : JUN 25</t>
    <phoneticPr fontId="124"/>
  </si>
  <si>
    <t>INVOICE # 4805194805019</t>
    <phoneticPr fontId="126"/>
  </si>
  <si>
    <t>2008 Toyota Toyoace</t>
    <phoneticPr fontId="124"/>
  </si>
  <si>
    <t>XZU508-0004151</t>
    <phoneticPr fontId="124"/>
  </si>
  <si>
    <t>KOBE: JUL 02</t>
    <phoneticPr fontId="124"/>
  </si>
  <si>
    <t xml:space="preserve">2008 Isuzu ELF </t>
    <phoneticPr fontId="124"/>
  </si>
  <si>
    <t>NHR85-7003620</t>
    <phoneticPr fontId="124"/>
  </si>
  <si>
    <t>UMAX Kobe</t>
    <phoneticPr fontId="124"/>
  </si>
  <si>
    <t>KOBE:  JUL 02</t>
    <phoneticPr fontId="124"/>
  </si>
  <si>
    <t>INVOICE # 4805084805002</t>
    <phoneticPr fontId="126"/>
  </si>
  <si>
    <t>2006 Isuzu ELF</t>
    <phoneticPr fontId="124"/>
  </si>
  <si>
    <t>NHR69N-7008057</t>
    <phoneticPr fontId="124"/>
  </si>
  <si>
    <t>Umax Kobe</t>
    <phoneticPr fontId="124"/>
  </si>
  <si>
    <t>KOBE : JUL 02</t>
    <phoneticPr fontId="124"/>
  </si>
  <si>
    <t>XZU348-1000670</t>
    <phoneticPr fontId="124"/>
  </si>
  <si>
    <t>KOBE:  JUL 26</t>
    <phoneticPr fontId="124"/>
  </si>
  <si>
    <t>INVOICE # 4807154805095</t>
    <phoneticPr fontId="126"/>
  </si>
  <si>
    <t xml:space="preserve">2006 Toyota Dyna </t>
    <phoneticPr fontId="124"/>
  </si>
  <si>
    <t>KDY220-5002762</t>
    <phoneticPr fontId="124"/>
  </si>
  <si>
    <t>KISA: JUL 28</t>
  </si>
  <si>
    <t>2007 Isuzu ELF</t>
    <phoneticPr fontId="124"/>
  </si>
  <si>
    <t>NHR69-7012082</t>
    <phoneticPr fontId="124"/>
  </si>
  <si>
    <t>USS Tokyo</t>
    <phoneticPr fontId="124"/>
  </si>
  <si>
    <t>NEED SPEED UP</t>
    <phoneticPr fontId="124"/>
  </si>
  <si>
    <t>KISA: SEPT 30</t>
  </si>
  <si>
    <t>INVOICE # 4809114809065</t>
    <phoneticPr fontId="126"/>
  </si>
  <si>
    <t>2010 Isuzu ELF</t>
    <phoneticPr fontId="124"/>
  </si>
  <si>
    <t>NLR85-7007959</t>
    <phoneticPr fontId="124"/>
  </si>
  <si>
    <t>SMAP Tokyo</t>
    <phoneticPr fontId="124"/>
  </si>
  <si>
    <t>INVOICE # 4809184809096</t>
    <phoneticPr fontId="126"/>
  </si>
  <si>
    <t>NHR85-7004644</t>
    <phoneticPr fontId="124"/>
  </si>
  <si>
    <t>Sakura Auc</t>
    <phoneticPr fontId="124"/>
  </si>
  <si>
    <t>NMR85-7009334</t>
    <phoneticPr fontId="124"/>
  </si>
  <si>
    <t>Orix Atsugi</t>
    <phoneticPr fontId="124"/>
  </si>
  <si>
    <t>WORK TICKET</t>
    <phoneticPr fontId="124"/>
  </si>
  <si>
    <t>INVOICE # 4810014809155</t>
    <phoneticPr fontId="126"/>
  </si>
  <si>
    <t>NLR85-7006068</t>
    <phoneticPr fontId="124"/>
  </si>
  <si>
    <t>INVOICE # 4810154810075</t>
    <phoneticPr fontId="126"/>
  </si>
  <si>
    <t>2009 ISUZU ELF FRIDGE</t>
    <phoneticPr fontId="124"/>
  </si>
  <si>
    <t>NPR85-7017163</t>
    <phoneticPr fontId="124"/>
  </si>
  <si>
    <t>Orix Sendai</t>
    <phoneticPr fontId="124"/>
  </si>
  <si>
    <t>2009 ISUZU ELF VAN</t>
    <phoneticPr fontId="124"/>
  </si>
  <si>
    <t>NLR85N-7006247</t>
    <phoneticPr fontId="124"/>
  </si>
  <si>
    <t>INVOICE # 4810294810129</t>
    <phoneticPr fontId="126"/>
  </si>
  <si>
    <t>2009 Isuzu ELF Fridge</t>
    <phoneticPr fontId="126"/>
  </si>
  <si>
    <t>NLR85-7006044</t>
    <phoneticPr fontId="126"/>
  </si>
  <si>
    <t>Umax Maku</t>
    <phoneticPr fontId="124"/>
  </si>
  <si>
    <t>KOBE: NOV 23</t>
    <phoneticPr fontId="124"/>
  </si>
  <si>
    <t>2009 Mazda Titan WP</t>
    <phoneticPr fontId="126"/>
  </si>
  <si>
    <t>LPR85-7000910</t>
    <phoneticPr fontId="126"/>
  </si>
  <si>
    <t>JU Gifu</t>
    <phoneticPr fontId="124"/>
  </si>
  <si>
    <t xml:space="preserve">Kobe </t>
    <phoneticPr fontId="124"/>
  </si>
  <si>
    <t>STEEL KEY</t>
    <phoneticPr fontId="124"/>
  </si>
  <si>
    <t>AND TAG</t>
    <phoneticPr fontId="124"/>
  </si>
  <si>
    <t>Mazda Titan WP ECU</t>
  </si>
  <si>
    <t>See Invoice # 4911304911026</t>
  </si>
  <si>
    <t>DHL</t>
  </si>
  <si>
    <t>2009 Isuzu ELF Freezer</t>
    <phoneticPr fontId="124"/>
  </si>
  <si>
    <t>NPR85-7017471</t>
    <phoneticPr fontId="124"/>
  </si>
  <si>
    <t>ORIX Kobe</t>
    <phoneticPr fontId="124"/>
  </si>
  <si>
    <t>KISA: DEC 28</t>
  </si>
  <si>
    <t>INVOICE # 4811264811124</t>
    <phoneticPr fontId="126"/>
  </si>
  <si>
    <t>2009 Isuzu ELF Box</t>
    <phoneticPr fontId="124"/>
  </si>
  <si>
    <t>NPR85-7018268</t>
    <phoneticPr fontId="124"/>
  </si>
  <si>
    <t>NLR85-7006043</t>
    <phoneticPr fontId="126"/>
  </si>
  <si>
    <t>INVOICE # 4901204807179</t>
    <phoneticPr fontId="126"/>
  </si>
  <si>
    <t xml:space="preserve">2009 HINO DUTRO </t>
    <phoneticPr fontId="124"/>
  </si>
  <si>
    <t>XZU554-0001998</t>
    <phoneticPr fontId="124"/>
  </si>
  <si>
    <t>TAA Kanto</t>
    <phoneticPr fontId="124"/>
  </si>
  <si>
    <t>2009 Isuzu ELF</t>
    <phoneticPr fontId="126"/>
  </si>
  <si>
    <t>NKR85-7010197</t>
    <phoneticPr fontId="126"/>
  </si>
  <si>
    <t>Whiet</t>
    <phoneticPr fontId="124"/>
  </si>
  <si>
    <t>KAWA: FEB 27</t>
  </si>
  <si>
    <t>INVOICE # 4902024901192</t>
    <phoneticPr fontId="126"/>
  </si>
  <si>
    <t>2009 Hino Dutro</t>
    <phoneticPr fontId="124"/>
  </si>
  <si>
    <t>XZU344-1004400</t>
    <phoneticPr fontId="124"/>
  </si>
  <si>
    <t>Blue</t>
    <phoneticPr fontId="124"/>
  </si>
  <si>
    <t>Kawa</t>
    <phoneticPr fontId="124"/>
  </si>
  <si>
    <t>2010 Toyota Dyna</t>
    <phoneticPr fontId="124"/>
  </si>
  <si>
    <t>XZU344-1005055</t>
    <phoneticPr fontId="124"/>
  </si>
  <si>
    <t>2010 Isuzu ELF</t>
    <phoneticPr fontId="126"/>
  </si>
  <si>
    <t>NPR85-7017927</t>
    <phoneticPr fontId="126"/>
  </si>
  <si>
    <t>NHR85-7005029</t>
    <phoneticPr fontId="124"/>
  </si>
  <si>
    <t>NO KEY</t>
    <phoneticPr fontId="124"/>
  </si>
  <si>
    <t>2007 Toyota Hiace</t>
    <phoneticPr fontId="126"/>
  </si>
  <si>
    <t>KDH200-0069608</t>
    <phoneticPr fontId="126"/>
  </si>
  <si>
    <t>KOBE: MAR 02</t>
    <phoneticPr fontId="124"/>
  </si>
  <si>
    <t>2009 Mazda Titan</t>
    <phoneticPr fontId="124"/>
  </si>
  <si>
    <t>LHR85-7001351</t>
    <phoneticPr fontId="124"/>
  </si>
  <si>
    <t>JU Aichi</t>
    <phoneticPr fontId="124"/>
  </si>
  <si>
    <t xml:space="preserve">2009 Toyota Dyna </t>
    <phoneticPr fontId="124"/>
  </si>
  <si>
    <t>XZU508-0006461</t>
    <phoneticPr fontId="124"/>
  </si>
  <si>
    <t>HAA Kobe</t>
    <phoneticPr fontId="124"/>
  </si>
  <si>
    <t>2006 Toyota Hiace Van</t>
    <phoneticPr fontId="124"/>
  </si>
  <si>
    <t>KDH205-0026336</t>
    <phoneticPr fontId="124"/>
  </si>
  <si>
    <t>Navi Rom Navi Rc</t>
  </si>
  <si>
    <t>PARTS + COURIER</t>
    <phoneticPr fontId="124"/>
  </si>
  <si>
    <t>KAWA: MAR 19</t>
  </si>
  <si>
    <t>INVOICE # 4903034902194</t>
    <phoneticPr fontId="126"/>
  </si>
  <si>
    <t>NHR85-7006696</t>
    <phoneticPr fontId="124"/>
  </si>
  <si>
    <t>ECL Kawa</t>
    <phoneticPr fontId="124"/>
  </si>
  <si>
    <t>KOBE: MAR 24</t>
    <phoneticPr fontId="124"/>
  </si>
  <si>
    <t>2006 Toyota Hiace</t>
    <phoneticPr fontId="124"/>
  </si>
  <si>
    <t>KDH200-0045857</t>
    <phoneticPr fontId="124"/>
  </si>
  <si>
    <t>USS Osaka</t>
    <phoneticPr fontId="124"/>
  </si>
  <si>
    <t>Navi Monitor sent</t>
  </si>
  <si>
    <t>XZU414-1012741</t>
    <phoneticPr fontId="124"/>
  </si>
  <si>
    <t>INVOICE # 4904074903056</t>
    <phoneticPr fontId="126"/>
  </si>
  <si>
    <t xml:space="preserve">2009 Toyota Toyoace </t>
    <phoneticPr fontId="124"/>
  </si>
  <si>
    <t>XZU308-1006400</t>
    <phoneticPr fontId="124"/>
  </si>
  <si>
    <t>JU Fuku</t>
  </si>
  <si>
    <t>KOBE: APR 24</t>
  </si>
  <si>
    <t>XZU304-1009098</t>
  </si>
  <si>
    <t>XZU338-1001337</t>
  </si>
  <si>
    <t>KANDA: APR 24</t>
  </si>
  <si>
    <t>XZU538-0001527</t>
    <phoneticPr fontId="124"/>
  </si>
  <si>
    <t>2009 Isuzu ELF</t>
  </si>
  <si>
    <t>NPR85-7016462</t>
  </si>
  <si>
    <t>Umax Kyu</t>
  </si>
  <si>
    <t>INVOICE # 4904304904154</t>
  </si>
  <si>
    <t>KDH200-0042685</t>
  </si>
  <si>
    <t>KDH205-0020599</t>
  </si>
  <si>
    <t>USS Tok</t>
  </si>
  <si>
    <t>NMR85-7012894</t>
  </si>
  <si>
    <t>NJR85-7014533</t>
  </si>
  <si>
    <t>KAWA: MAY 19</t>
  </si>
  <si>
    <t>NPR85-7019908</t>
  </si>
  <si>
    <t>2006 Toyota Regius Ace Van</t>
  </si>
  <si>
    <t>KDH205-0021290</t>
  </si>
  <si>
    <t>XZU424-1006810</t>
  </si>
  <si>
    <t>INVOICE # 4905224905048</t>
  </si>
  <si>
    <t>2010 Isuzu ELF</t>
  </si>
  <si>
    <t>NJR85-7013441</t>
  </si>
  <si>
    <t>XZU414-1012219</t>
  </si>
  <si>
    <t>XZU414-1011721</t>
  </si>
  <si>
    <t>Special</t>
  </si>
  <si>
    <t>Work: Remove top</t>
  </si>
  <si>
    <t>XZU568-0001232</t>
  </si>
  <si>
    <t>Check: freezer,engine,trans</t>
  </si>
  <si>
    <t>KAWA: JUN 22</t>
  </si>
  <si>
    <t>NLR85-7007280</t>
  </si>
  <si>
    <t>White/Blue</t>
  </si>
  <si>
    <t>Arai Bay</t>
  </si>
  <si>
    <t>KDH205-0022978</t>
  </si>
  <si>
    <t>2010 Toyota Toyace</t>
  </si>
  <si>
    <t>XZU308-1007782</t>
  </si>
  <si>
    <t>ANDREW PARTS</t>
  </si>
  <si>
    <t>NPR85 HINGE FRONT DOOR</t>
  </si>
  <si>
    <t>2 x 10,000</t>
  </si>
  <si>
    <t>NPR85 PW SWITCH RIGHT SIDE</t>
  </si>
  <si>
    <t>2 x 16,000</t>
  </si>
  <si>
    <t>NPR85 PW SWITCH LEFT SIDE</t>
  </si>
  <si>
    <t>TANK RADIATOR, 1</t>
  </si>
  <si>
    <t>1 x 10,310</t>
  </si>
  <si>
    <t>TANK ASSEMBLY, 43</t>
  </si>
  <si>
    <t>1 x 7860</t>
  </si>
  <si>
    <t>PLUG ASSEMBLY, 686</t>
  </si>
  <si>
    <t>1 x 10,280</t>
  </si>
  <si>
    <t>COER, INSTALLMENT PANEL,336CB</t>
  </si>
  <si>
    <t>1 x 4220</t>
  </si>
  <si>
    <t>GRILL CENTRE AIR OUTLET, 70</t>
  </si>
  <si>
    <t>1 x 5690</t>
  </si>
  <si>
    <t>GRILL SIDE AIR OUTLET A, 69CA</t>
  </si>
  <si>
    <t>1 x 8380</t>
  </si>
  <si>
    <t>GRILL SIDE AIR OUTLET B, 69CB</t>
  </si>
  <si>
    <t>PANEL INSTALLMENT CENTER, 697</t>
  </si>
  <si>
    <t>1 x 11,060</t>
  </si>
  <si>
    <t>CLUSTER ASEMBLY METER, 11</t>
  </si>
  <si>
    <t>1 x 6870</t>
  </si>
  <si>
    <t>METER COMPLETE , 1</t>
  </si>
  <si>
    <t>1 x 32,300</t>
  </si>
  <si>
    <t>662 PART</t>
  </si>
  <si>
    <t>1 x 63,000</t>
  </si>
  <si>
    <t>7-40 PART</t>
  </si>
  <si>
    <t>1 x 7000</t>
  </si>
  <si>
    <t>STAND BY CHORD</t>
  </si>
  <si>
    <t>1 x 0</t>
  </si>
  <si>
    <t>COURIER</t>
  </si>
  <si>
    <t>INVOICE # 4906084906017</t>
  </si>
  <si>
    <t>NHR85-7006326</t>
  </si>
  <si>
    <t>KISA: JUL 24</t>
  </si>
  <si>
    <t>INVOICE # 4907174906141</t>
  </si>
  <si>
    <t>NKR85-7014307</t>
  </si>
  <si>
    <t>NPR85-7016359</t>
  </si>
  <si>
    <t>Isuzu Max</t>
  </si>
  <si>
    <t>Speed up 200K</t>
  </si>
  <si>
    <t>Valve Brake</t>
  </si>
  <si>
    <t>1 x 36,000</t>
  </si>
  <si>
    <t>Air-Master Assembly Brake</t>
  </si>
  <si>
    <t>2 x 47,500</t>
  </si>
  <si>
    <t>Brake shoe - Front</t>
  </si>
  <si>
    <t>4 x 25,250</t>
  </si>
  <si>
    <t>Oil Cylinder - Front Brake L</t>
  </si>
  <si>
    <t>2 x 15,600</t>
  </si>
  <si>
    <t>Oil Cylinder - Front Brake R</t>
  </si>
  <si>
    <t>Brake Shoe - Rear</t>
  </si>
  <si>
    <t>4 x 32,750</t>
  </si>
  <si>
    <t>Oil Cylinder - Rear Brake L Frontal</t>
  </si>
  <si>
    <t>1 x 21,800</t>
  </si>
  <si>
    <t>Oil Cylinder - Rear Brake L Backward</t>
  </si>
  <si>
    <t>Oil Cylinder - Rear Brake R Frontal</t>
  </si>
  <si>
    <t>Oil Cylinder - Rear Brake RL Backward</t>
  </si>
  <si>
    <t>Titan Fender - Left</t>
  </si>
  <si>
    <t>1 x 20,000</t>
  </si>
  <si>
    <t>Courier for TITAN Parts</t>
  </si>
  <si>
    <t>INVOICE # 4906154906078</t>
  </si>
  <si>
    <t>NMR85-7009605</t>
  </si>
  <si>
    <t>KANDA: AUG 22</t>
  </si>
  <si>
    <t>INVOICE # 4908034907055</t>
  </si>
  <si>
    <t>NNR85-7000833</t>
  </si>
  <si>
    <t>NPR85-7009731</t>
  </si>
  <si>
    <t>Isu Umax</t>
  </si>
  <si>
    <t>NMR85-7012200</t>
  </si>
  <si>
    <t>NHR85-7007109</t>
  </si>
  <si>
    <t>KISA: SEPT 21</t>
  </si>
  <si>
    <t>INVOICE # 4908244908041</t>
  </si>
  <si>
    <t>NPR85-7014719</t>
  </si>
  <si>
    <t>NKR85-7011494</t>
  </si>
  <si>
    <t>Smap Tokyo</t>
  </si>
  <si>
    <t>NMR85-7012181</t>
  </si>
  <si>
    <t>NAGO: SEPT 22</t>
  </si>
  <si>
    <t>INVOICE # 4909094909002</t>
  </si>
  <si>
    <t>XZU348-1002399</t>
  </si>
  <si>
    <t>KOBE: SEPT 23</t>
  </si>
  <si>
    <t>XZU348-1002395</t>
  </si>
  <si>
    <t>Buy Mirrors</t>
  </si>
  <si>
    <t>NJR85-7011930</t>
  </si>
  <si>
    <t>INVOICE # 4907224907074</t>
  </si>
  <si>
    <t>NKR85-7011533</t>
  </si>
  <si>
    <t>KANDA: OCT 19</t>
  </si>
  <si>
    <t>NPR85-7017437</t>
  </si>
  <si>
    <t>INVOICE # 4909104909062</t>
  </si>
  <si>
    <t>NKR85-7011131</t>
  </si>
  <si>
    <t>Smap Fuk</t>
  </si>
  <si>
    <t>INVOICE # 4909184909110</t>
  </si>
  <si>
    <t>XZU508-0007131</t>
  </si>
  <si>
    <t>Uss Kyushu</t>
  </si>
  <si>
    <t>XZU344-1004645</t>
  </si>
  <si>
    <t>Uss Tokyo</t>
  </si>
  <si>
    <t>INVOICE # 4910074910011</t>
  </si>
  <si>
    <t>XZU414-1013918</t>
  </si>
  <si>
    <t>NHR85-7007048</t>
  </si>
  <si>
    <t>NHR85-7005363</t>
  </si>
  <si>
    <t>NKR85-7011351</t>
  </si>
  <si>
    <t>NJR85-7015779</t>
  </si>
  <si>
    <t>KDY231-8005053</t>
  </si>
  <si>
    <t>INVOICE # 4909184909139</t>
  </si>
  <si>
    <t>NKR66E-7448542</t>
  </si>
  <si>
    <t>1997 Isuzu Elf</t>
  </si>
  <si>
    <t>NKR66E-7502584</t>
  </si>
  <si>
    <t>KISA: NOV 29</t>
  </si>
  <si>
    <t>INVOICE # 4910164910116</t>
  </si>
  <si>
    <t>NLR85-7006312</t>
  </si>
  <si>
    <t>Windscreen Replacement</t>
  </si>
  <si>
    <t>XZU508-0006680</t>
  </si>
  <si>
    <t>KOBE: DEC 02</t>
  </si>
  <si>
    <t>INVOICE # 4910304910167</t>
  </si>
  <si>
    <t>XZU344-1004649</t>
  </si>
  <si>
    <t>NKR85-7015314</t>
  </si>
  <si>
    <t>No spares. Remote Controller send.</t>
  </si>
  <si>
    <t>XZU304-1009676</t>
  </si>
  <si>
    <t>Lamp Assembly (x2)</t>
  </si>
  <si>
    <t>Bezel Turn Signal (x2)</t>
  </si>
  <si>
    <t>Bolts/Screws/Nuts</t>
  </si>
  <si>
    <t>KAWA: DEC 22</t>
  </si>
  <si>
    <t>INVOICE # 4911184911065</t>
  </si>
  <si>
    <t>XZU304-1012033</t>
  </si>
  <si>
    <t>Speed up to 201k</t>
  </si>
  <si>
    <t>KISA: DEC 22</t>
  </si>
  <si>
    <t>NMR85-7010666</t>
  </si>
  <si>
    <t>Isuzu Mak</t>
  </si>
  <si>
    <t>INVOICE # 4911304911026</t>
  </si>
  <si>
    <t>NLR85-7008301</t>
  </si>
  <si>
    <t>KANDA: DEC 24</t>
  </si>
  <si>
    <t>NJR85-7011384</t>
  </si>
  <si>
    <t>Mazda Titan WP (x1 ECU)</t>
  </si>
  <si>
    <t>INVOICE # 4911194911074</t>
  </si>
  <si>
    <t>1997 Isuzu ELF</t>
  </si>
  <si>
    <t>NKR66E-7491481</t>
  </si>
  <si>
    <t>JU Ishikawa</t>
  </si>
  <si>
    <t>INVOICE # 4912184911125</t>
  </si>
  <si>
    <t>NJR85-7016798</t>
  </si>
  <si>
    <t>KISA: FEB 22</t>
  </si>
  <si>
    <t>INVOICE # 5002035002014</t>
  </si>
  <si>
    <t>NPR85-7019006</t>
  </si>
  <si>
    <t>NPR85-7015095</t>
  </si>
  <si>
    <t>NMR85-7012796</t>
  </si>
  <si>
    <t>GE Tokyo</t>
  </si>
  <si>
    <t>NPR85-7016498</t>
  </si>
  <si>
    <t>NPR85-7016613</t>
  </si>
  <si>
    <t>NLR85-7005731</t>
  </si>
  <si>
    <t>INVOICE # 5001165001057</t>
  </si>
  <si>
    <t>XZU308-1007169</t>
  </si>
  <si>
    <t>NJR85-7016513</t>
  </si>
  <si>
    <t>Aria Oyama</t>
  </si>
  <si>
    <t>XZU304-1010447</t>
  </si>
  <si>
    <t>Mixed</t>
  </si>
  <si>
    <t>2007 Isuzu Elf</t>
  </si>
  <si>
    <t>NHR85-7000196</t>
  </si>
  <si>
    <t>KOBE: MAR 29</t>
  </si>
  <si>
    <t>INVOICE # 5002105002046</t>
  </si>
  <si>
    <t>NMR85-7007613</t>
  </si>
  <si>
    <t>NPR85-7019903</t>
  </si>
  <si>
    <t>XZU338-1001452</t>
  </si>
  <si>
    <t>LHR85-7001577</t>
  </si>
  <si>
    <t>KOBE: MAR 30 [CONTAINER]</t>
  </si>
  <si>
    <t>INVOICE # 5002175002063</t>
  </si>
  <si>
    <t xml:space="preserve">2001 Isuzu Elf </t>
  </si>
  <si>
    <t>NKR71E-7421120</t>
  </si>
  <si>
    <t>Mario</t>
  </si>
  <si>
    <t>NKR66-7488262</t>
  </si>
  <si>
    <t>INVOICE # 5003025002072</t>
  </si>
  <si>
    <t>XZU324-0001798</t>
  </si>
  <si>
    <t>NKR85-7016935</t>
  </si>
  <si>
    <t>LHR85-7001570</t>
  </si>
  <si>
    <t>CONTAINER LOADING &amp; FREIGHT 3x 25,000JPY</t>
  </si>
  <si>
    <t>NLR85-7005509</t>
  </si>
  <si>
    <t>Remove top.Check TM oto.</t>
  </si>
  <si>
    <t>KISA: MAR 24</t>
  </si>
  <si>
    <t>NLR85-7006981</t>
  </si>
  <si>
    <t>Parts / Labor Charges</t>
  </si>
  <si>
    <t>Labor ECU Mobilzer</t>
  </si>
  <si>
    <t>Dec-18-2012</t>
  </si>
  <si>
    <t>Feb-01-2013</t>
    <phoneticPr fontId="126"/>
  </si>
  <si>
    <t>Payment Received, BTM</t>
    <phoneticPr fontId="126"/>
  </si>
  <si>
    <t>May-17-2013</t>
    <phoneticPr fontId="126"/>
  </si>
  <si>
    <t>May-28-2013</t>
    <phoneticPr fontId="126"/>
  </si>
  <si>
    <t>July-02-3013</t>
    <phoneticPr fontId="126"/>
  </si>
  <si>
    <t>July-19-2013</t>
    <phoneticPr fontId="126"/>
  </si>
  <si>
    <t>July-23-2013</t>
    <phoneticPr fontId="126"/>
  </si>
  <si>
    <t>Aug-01-2013</t>
    <phoneticPr fontId="126"/>
  </si>
  <si>
    <t>Aug-27-2013</t>
    <phoneticPr fontId="126"/>
  </si>
  <si>
    <t>Sept-13-2013</t>
    <phoneticPr fontId="126"/>
  </si>
  <si>
    <t>Sept-20-2013</t>
    <phoneticPr fontId="126"/>
  </si>
  <si>
    <t>Oct-04-2013</t>
    <phoneticPr fontId="126"/>
  </si>
  <si>
    <t>Oct-30-2013</t>
    <phoneticPr fontId="126"/>
  </si>
  <si>
    <t>Nov-13-2013</t>
    <phoneticPr fontId="126"/>
  </si>
  <si>
    <t>Nov-18-2013</t>
    <phoneticPr fontId="126"/>
  </si>
  <si>
    <t>Dec-02-2013</t>
    <phoneticPr fontId="126"/>
  </si>
  <si>
    <t>Dec-19-2013</t>
    <phoneticPr fontId="126"/>
  </si>
  <si>
    <t>Refunded</t>
    <phoneticPr fontId="124"/>
  </si>
  <si>
    <t>Dec-20-2013</t>
    <phoneticPr fontId="124"/>
  </si>
  <si>
    <t>Excesss recieved was Refunded</t>
    <phoneticPr fontId="124"/>
  </si>
  <si>
    <t>Payment Received, BTM</t>
    <phoneticPr fontId="125"/>
  </si>
  <si>
    <t>Mar-03-2014</t>
  </si>
  <si>
    <t>Apr-08-2014</t>
    <phoneticPr fontId="124"/>
  </si>
  <si>
    <t>Apr-09-2014</t>
    <phoneticPr fontId="124"/>
  </si>
  <si>
    <t>Apr-16-2014</t>
    <phoneticPr fontId="124"/>
  </si>
  <si>
    <t>Apr-22-2014</t>
    <phoneticPr fontId="124"/>
  </si>
  <si>
    <t>Apr-24-2014</t>
    <phoneticPr fontId="124"/>
  </si>
  <si>
    <t>May-14-2014</t>
    <phoneticPr fontId="124"/>
  </si>
  <si>
    <t>May-28-2014</t>
    <phoneticPr fontId="124"/>
  </si>
  <si>
    <t>Jul-23-2014</t>
    <phoneticPr fontId="124"/>
  </si>
  <si>
    <t>Sept-17-2014</t>
    <phoneticPr fontId="124"/>
  </si>
  <si>
    <t>Sept-25-2014</t>
    <phoneticPr fontId="124"/>
  </si>
  <si>
    <t>Oct-07-2014</t>
    <phoneticPr fontId="124"/>
  </si>
  <si>
    <t>Oct-08-2014</t>
    <phoneticPr fontId="124"/>
  </si>
  <si>
    <t>Oct-24-2014</t>
    <phoneticPr fontId="124"/>
  </si>
  <si>
    <t>Oct-30-2014</t>
    <phoneticPr fontId="124"/>
  </si>
  <si>
    <t>Nov-13-2014</t>
  </si>
  <si>
    <t>Nov-13-2014</t>
    <phoneticPr fontId="124"/>
  </si>
  <si>
    <t>Nov-28-2014</t>
    <phoneticPr fontId="124"/>
  </si>
  <si>
    <t>Jan-22-2014</t>
    <phoneticPr fontId="124"/>
  </si>
  <si>
    <t>Payment Received, SMBC</t>
    <phoneticPr fontId="125"/>
  </si>
  <si>
    <t>Feb-05-2015</t>
    <phoneticPr fontId="124"/>
  </si>
  <si>
    <t>Feb-06-2015</t>
    <phoneticPr fontId="124"/>
  </si>
  <si>
    <t>Feb-19-2015</t>
    <phoneticPr fontId="124"/>
  </si>
  <si>
    <t>Apr-02-2015</t>
    <phoneticPr fontId="124"/>
  </si>
  <si>
    <t>Apr-24-2015</t>
  </si>
  <si>
    <t>May-15-2015</t>
  </si>
  <si>
    <t>June-10-2015</t>
  </si>
  <si>
    <t>Claim 4901195</t>
  </si>
  <si>
    <t>July-02-2015</t>
  </si>
  <si>
    <t>July-15-2015</t>
  </si>
  <si>
    <t>Aug-4-2015</t>
  </si>
  <si>
    <t>Claim 4804034</t>
  </si>
  <si>
    <t>Aug-26-2015</t>
  </si>
  <si>
    <t>Sept-11-2015</t>
  </si>
  <si>
    <t>Sept-15-2015</t>
  </si>
  <si>
    <t>Sept-30-2015</t>
  </si>
  <si>
    <t>Oct-20-2015</t>
  </si>
  <si>
    <t>Nov-04-2015</t>
  </si>
  <si>
    <t>Claim, 4907074</t>
  </si>
  <si>
    <t>Nov-25-2015</t>
  </si>
  <si>
    <t>Dec-03-2015</t>
  </si>
  <si>
    <t>Dec-16-2015</t>
  </si>
  <si>
    <t>Jan-21-2016</t>
  </si>
  <si>
    <t>Feb-12-2016</t>
    <phoneticPr fontId="124"/>
  </si>
  <si>
    <t>Feb-15-2016</t>
    <phoneticPr fontId="124"/>
  </si>
  <si>
    <t>Feb-16-2016</t>
    <phoneticPr fontId="124"/>
  </si>
  <si>
    <t>Mar-09-2016</t>
    <phoneticPr fontId="124"/>
  </si>
  <si>
    <t>Mar-29-2016</t>
    <phoneticPr fontId="124"/>
  </si>
  <si>
    <t>KOBE: APR 27 [CONTAINER #1]</t>
  </si>
  <si>
    <t>INVOICE # 4912014911148</t>
  </si>
  <si>
    <t>NJR85-7016185</t>
  </si>
  <si>
    <t>2016-FEB-077</t>
  </si>
  <si>
    <t>Glove Box Lid x1</t>
  </si>
  <si>
    <t>NKR85-7010528</t>
    <phoneticPr fontId="126"/>
  </si>
  <si>
    <t>3x3070jpy</t>
  </si>
  <si>
    <t>2016-FEB-078</t>
  </si>
  <si>
    <t>Courier Charge</t>
  </si>
  <si>
    <t>EMS: EJ484377877JP</t>
  </si>
  <si>
    <t>2001 Toyota Platz</t>
  </si>
  <si>
    <t>SCP11-0053450</t>
  </si>
  <si>
    <t>NAA Nagoya</t>
  </si>
  <si>
    <t>2000 Toyota Platz</t>
  </si>
  <si>
    <t>SCP11-0032507</t>
  </si>
  <si>
    <t>SCP11-0048582</t>
  </si>
  <si>
    <t>1995 Toyota Corsa</t>
  </si>
  <si>
    <t>NL50-0003428</t>
  </si>
  <si>
    <t>no spares.</t>
  </si>
  <si>
    <t>2007 Toyota Vitz</t>
  </si>
  <si>
    <t>KSP90-2036847</t>
  </si>
  <si>
    <t>send 1 smart key</t>
  </si>
  <si>
    <t>2000 Toyota Vitz</t>
  </si>
  <si>
    <t>SCP10-5059965</t>
  </si>
  <si>
    <t>2004 Toyota Vitz</t>
  </si>
  <si>
    <t>SCP10-0473083</t>
  </si>
  <si>
    <t xml:space="preserve">2 x 40' HC CONTAINER SHIPMENT:?? </t>
  </si>
  <si>
    <t>2016-FEB-001</t>
  </si>
  <si>
    <t>Swift Front Bumper [Yahoo ID: g165319103]</t>
  </si>
  <si>
    <t>2016-FEB-002</t>
  </si>
  <si>
    <t>Swift ZC11S Front Bumper [Yahoo ID: t446752790]</t>
  </si>
  <si>
    <t>2016-FEB-003</t>
  </si>
  <si>
    <t>Vitz NCP95 Front Bumper [Yahoo ID: o123475168]</t>
  </si>
  <si>
    <t>2016-FEB-004</t>
  </si>
  <si>
    <t>Vitz Front Bumper [Yahoo ID: f165108372]</t>
  </si>
  <si>
    <t>2016-FEB-005</t>
  </si>
  <si>
    <t>Swift Bonnet [Yahoo ID: w133769432]</t>
  </si>
  <si>
    <t>2016-FEB-006</t>
  </si>
  <si>
    <t>H57A Arches [Yahoo ID: c530460971]</t>
  </si>
  <si>
    <t>2016-FEB-007</t>
  </si>
  <si>
    <t>H57A Left Door [Yahoo ID: p482708457]</t>
  </si>
  <si>
    <t>2016-FEB-008</t>
  </si>
  <si>
    <t>EP82 Cluster [Yahoo ID: m141798137]</t>
  </si>
  <si>
    <t>2016-FEB-009</t>
  </si>
  <si>
    <t>EL51 Left Indicator [Yahoo ID: k188148319]</t>
  </si>
  <si>
    <t>2016-FEB-010</t>
  </si>
  <si>
    <t>EL51 Right Head Lamp [Yahoo ID: h218123467]</t>
  </si>
  <si>
    <t>2016-FEB-011</t>
  </si>
  <si>
    <t>EL51 Left Head Lamp [Yahoo ID: h218123471]</t>
  </si>
  <si>
    <t>2016-FEB-012</t>
  </si>
  <si>
    <t>Passo KGC10 Power Steering [Yahoo ID: e178657232]</t>
  </si>
  <si>
    <t>2016-FEB-013</t>
  </si>
  <si>
    <t>Passo KGC10 Power Steering [Yahoo ID: o128837843]</t>
  </si>
  <si>
    <t>2016-FEB-014</t>
  </si>
  <si>
    <t>Passo KGC10 Power Steering [Yahoo ID: b194562943]</t>
  </si>
  <si>
    <t>2016-FEB-015</t>
  </si>
  <si>
    <t>Passo KGC10 Power Steering [Yahoo ID: t463525321]</t>
  </si>
  <si>
    <t>2016-FEB-016</t>
  </si>
  <si>
    <t>Demio DS3FS Radiator With Electric Fan [Yahoo ID: c536168865]</t>
  </si>
  <si>
    <t>Out Of Stock</t>
  </si>
  <si>
    <t>2016-FEB-017</t>
  </si>
  <si>
    <t>Demio DS3FS Radiator Electric Fan [Yahoo ID: l336917793]</t>
  </si>
  <si>
    <t>2016-FEB-018</t>
  </si>
  <si>
    <t>NSP130 Front Bumper [Yahoo ID: o124125306]</t>
  </si>
  <si>
    <t>2016-FEB-019</t>
  </si>
  <si>
    <t>KSP130 Vitz Genuine Front Bumper [Yahoo ID: o132418235]</t>
  </si>
  <si>
    <t>2016-FEB-020</t>
  </si>
  <si>
    <t>NSP130 Vitz Rear Bumper [Yahoo ID: k208181476]</t>
  </si>
  <si>
    <t>2016-FEB-021</t>
  </si>
  <si>
    <t>NCP20 Fun Cargo Rear Gate [Yahoo ID: l325983693]</t>
  </si>
  <si>
    <t>2016-FEB-022</t>
  </si>
  <si>
    <t>NCP21 4 R14 Rim / Tire [Yahoo ID: k181593340]</t>
  </si>
  <si>
    <t>2016-FEB-023</t>
  </si>
  <si>
    <t>EL51 Corolla Back Door Assembly [Yahoo ID: o131683773]</t>
  </si>
  <si>
    <t>2016-FEB-024</t>
  </si>
  <si>
    <t>EL51 Corolla Back Door Rear Gate [Yahoo ID: q104838602]</t>
  </si>
  <si>
    <t>2016-FEB-025</t>
  </si>
  <si>
    <t>EL51 Tercel Front Bumper [Yahoo ID: o133242985]</t>
  </si>
  <si>
    <t>2016-FEB-026</t>
  </si>
  <si>
    <t>EL51 Corsa Front Bumper [Yahoo ID: h219099558]</t>
  </si>
  <si>
    <t>2016-FEB-027</t>
  </si>
  <si>
    <t>DE3FS Right Mirror [Yahoo ID: j381833083]</t>
  </si>
  <si>
    <t>2016-FEB-028</t>
  </si>
  <si>
    <t>DE3FS Demio Left Door [Yahoo ID: u94672389]</t>
  </si>
  <si>
    <t>2016-FEB-029</t>
  </si>
  <si>
    <t>DE3FS Demio Left Door Mirror [Yahoo ID: u95176573]</t>
  </si>
  <si>
    <t>2016-FEB-030</t>
  </si>
  <si>
    <t>DE3FS Demio Front Bumper [Yahoo ID: r145093458]</t>
  </si>
  <si>
    <t>2016-FEB-031</t>
  </si>
  <si>
    <t>NGJ10 IQ Rear Bumper [Yahoo ID: h218609217]</t>
  </si>
  <si>
    <t>2016-FEB-032</t>
  </si>
  <si>
    <t>KGJ10 IQ Rear Door [Yahoo ID: g170566134]</t>
  </si>
  <si>
    <t>2016-FEB-033</t>
  </si>
  <si>
    <t>KGJ10 IQ Used Front Bumper [Yahoo ID: v449075666]</t>
  </si>
  <si>
    <t>2016-FEB-034</t>
  </si>
  <si>
    <t>KJ-CR42V Rear Gate [Yahoo ID: n160089415]</t>
  </si>
  <si>
    <t>2016-FEB-035</t>
  </si>
  <si>
    <t>CR42V Rear Gate Assembly [Yahoo ID: l314557001]</t>
  </si>
  <si>
    <t>2016-FEB-036</t>
  </si>
  <si>
    <t>KSP90 Vitz Left Door Mirror [Yahoo ID: s479653638]</t>
  </si>
  <si>
    <t>2016-FEB-037</t>
  </si>
  <si>
    <t>Vitz Speedometer [ID: b197366007]</t>
  </si>
  <si>
    <t>Send By EMS: EG429537247JP Courier</t>
  </si>
  <si>
    <t>2016-FEB-038</t>
  </si>
  <si>
    <t>NSP130 Front bumper [Yahoo ID: s481929364]</t>
  </si>
  <si>
    <t>2016-FEB-039</t>
  </si>
  <si>
    <t>NSP130 Grill [Yahoo ID: v451042537]</t>
  </si>
  <si>
    <t>2016-FEB-040</t>
  </si>
  <si>
    <t>NSP130 Grill [Yahoo ID: k209852786]</t>
  </si>
  <si>
    <t>2016-FEB-041</t>
  </si>
  <si>
    <t>NSP130 Bumper [Yahoo ID: g171997191]</t>
  </si>
  <si>
    <t>2016-FEB-042</t>
  </si>
  <si>
    <t>SCP92 Bonnet [Yahoo ID: t467027533]</t>
  </si>
  <si>
    <t>2016-FEB-043</t>
  </si>
  <si>
    <t>SCP92 Front Bumper [Yahoo ID: u97866958]</t>
  </si>
  <si>
    <t>2016-FEB-044</t>
  </si>
  <si>
    <t>SCP92 Front Bumper [Yahoo ID: w128052104]</t>
  </si>
  <si>
    <t>2016-FEB-045</t>
  </si>
  <si>
    <t>K410 CVT Transmission [Yahoo ID: d187939968]</t>
  </si>
  <si>
    <t>2016-FEB-046</t>
  </si>
  <si>
    <t>K410 CVT Transmission [Yahoo ID: l342973777]</t>
  </si>
  <si>
    <t>2016-FEB-047</t>
  </si>
  <si>
    <t>KSP90 Front bumper [Yahoo ID: w136685723]</t>
  </si>
  <si>
    <t>2016-FEB-048</t>
  </si>
  <si>
    <t>KSP90 Front Bumper [Yahoo ID: 196732160]</t>
  </si>
  <si>
    <t>2016-FEB-049</t>
  </si>
  <si>
    <t>KSP90 Right Headlamp [Yahoo ID: b197209986]</t>
  </si>
  <si>
    <t>2016-FEB-050</t>
  </si>
  <si>
    <t>KSP90 Left Headlamp [Yahoo ID: e181242970]</t>
  </si>
  <si>
    <t>2016-FEB-051</t>
  </si>
  <si>
    <t>KSP90 Left Headlamp [Yahoo ID: m157566415]</t>
  </si>
  <si>
    <t>2016-FEB-052</t>
  </si>
  <si>
    <t>KSP90 Right Headlamp [Yahoo ID: k205909308]</t>
  </si>
  <si>
    <t>2016-FEB-053</t>
  </si>
  <si>
    <t>K410 CVT Transmission [Yahoo ID: g169907180]</t>
  </si>
  <si>
    <t>2016-FEB-054</t>
  </si>
  <si>
    <t>EL51 Front Bumper [Yahoo ID: q106736026]</t>
  </si>
  <si>
    <t>2016-FEB-055</t>
  </si>
  <si>
    <t>EL51 Rear Bumper [Yahoo ID: o0115432825]</t>
  </si>
  <si>
    <t>2016-FEB-056</t>
  </si>
  <si>
    <t>EL51 Bonnet [Yahoo ID: x439907082]</t>
  </si>
  <si>
    <t>2016-FEB-057</t>
  </si>
  <si>
    <t>EL51 Bumper [Yahoo ID: o136981310]</t>
  </si>
  <si>
    <t>2016-FEB-058</t>
  </si>
  <si>
    <t>EL51 Bonnet [Yahoo ID: j385674973]</t>
  </si>
  <si>
    <t>2016-FEB-059</t>
  </si>
  <si>
    <t>EL51 Right Headlamp [Yahoo ID: o137308613]</t>
  </si>
  <si>
    <t>2016-FEB-060</t>
  </si>
  <si>
    <t>EL51 Left Headlamp [Yahoo ID: g173074323]</t>
  </si>
  <si>
    <t>2016-FEB-061</t>
  </si>
  <si>
    <t>EL51 Right Headlamp [Yahoo ID: p508629064]</t>
  </si>
  <si>
    <t>2016-FEB-062</t>
  </si>
  <si>
    <t>EL51 Left Headlamp [Yahoo ID: h221988950]</t>
  </si>
  <si>
    <t>2016-FEB-063</t>
  </si>
  <si>
    <t>EL51 Bonnet [Yahoo ID: q109461345]</t>
  </si>
  <si>
    <t>2016-FEB-064</t>
  </si>
  <si>
    <t>EL51 Right Headlamp [Yahoo ID: b197781090]</t>
  </si>
  <si>
    <t>2016-FEB-065</t>
  </si>
  <si>
    <t>EL51 Left Headlamp [Yahoo ID: c549042494]</t>
  </si>
  <si>
    <t>2016-FEB-066</t>
  </si>
  <si>
    <t>KSP90 Rear Bumper [Yahoo ID: l343739178]</t>
  </si>
  <si>
    <t>2016-FEB-067</t>
  </si>
  <si>
    <t>DE3FS Airbag Set [Yahoo ID: l340541843]</t>
  </si>
  <si>
    <t>2016-FEB-068</t>
  </si>
  <si>
    <t>DE3FS Airbag Set [Yahoo ID: d169091869]</t>
  </si>
  <si>
    <t>2016-FEB-069</t>
  </si>
  <si>
    <t>DE3FS Steering wheel [Yahoo ID: b198106883]</t>
  </si>
  <si>
    <t>2016-FEB-070</t>
  </si>
  <si>
    <t>DE3FS Steering wheel [Yahoo ID: j384884628]</t>
  </si>
  <si>
    <t>2016-FEB-071</t>
  </si>
  <si>
    <t>DE3FS Steering wheel [Yahoo ID: c549228590]</t>
  </si>
  <si>
    <t>2016-FEB-072</t>
  </si>
  <si>
    <t>KJG10 Airbag Set [Yahoo ID: u79095250]</t>
  </si>
  <si>
    <t>2016-FEB-073</t>
  </si>
  <si>
    <t>2016-FEB-074</t>
  </si>
  <si>
    <t>ZC71S Transmssion [Yahoo ID: h219287949]</t>
  </si>
  <si>
    <t>2016-FEB-075</t>
  </si>
  <si>
    <t>ZC71S Transmssion [Yahoo ID: n169727145]</t>
  </si>
  <si>
    <t>2016-FEB-076</t>
  </si>
  <si>
    <t>Rear Spoiler [s481296840]</t>
  </si>
  <si>
    <t>INVOICE # 5003165003060</t>
  </si>
  <si>
    <t>2010 Toyota Ractis</t>
  </si>
  <si>
    <t>SCP100-2001012</t>
  </si>
  <si>
    <t>Send 1 metal key. Inspect send at 5/27. Forgot</t>
  </si>
  <si>
    <t>KOBE: MAY 25 [CONTAINER #2]</t>
  </si>
  <si>
    <t>INVOICE # 5003145002115</t>
  </si>
  <si>
    <t>XZU655-0001409</t>
  </si>
  <si>
    <t>NJR85-7017856</t>
  </si>
  <si>
    <t>2009 Toyota Starlet</t>
  </si>
  <si>
    <t>EP91-0510803</t>
  </si>
  <si>
    <t>JU Nagano</t>
  </si>
  <si>
    <t>EP82-0439349</t>
  </si>
  <si>
    <t>EP82-0458160</t>
  </si>
  <si>
    <t>1993 Toyota Startlet</t>
  </si>
  <si>
    <t>EP82-0375102</t>
  </si>
  <si>
    <t>send 1 metal key</t>
  </si>
  <si>
    <t>2016-APR-001</t>
  </si>
  <si>
    <t>Bumper [YahooID: q111110425]</t>
  </si>
  <si>
    <t>2016-APR-002</t>
  </si>
  <si>
    <t>KGC10 Airbag set [b195610103]</t>
  </si>
  <si>
    <t>Send By EMS: EJ484377877JP Courier</t>
  </si>
  <si>
    <t>2016-APR-003</t>
  </si>
  <si>
    <t>KGC10 Airbag set [r136059259]</t>
  </si>
  <si>
    <t>2016-APR-004</t>
  </si>
  <si>
    <t>KGC10 Front Bumper [e184391775]</t>
  </si>
  <si>
    <t>2016-APR-005</t>
  </si>
  <si>
    <t>KGC10 L Fender [v456959231]</t>
  </si>
  <si>
    <t>2016-APR-006</t>
  </si>
  <si>
    <t>KGC10 Front bumper [p510809999]</t>
  </si>
  <si>
    <t>2016-APR-007</t>
  </si>
  <si>
    <t>KGC10 R Fender [l347607152]</t>
  </si>
  <si>
    <t>2016-APR-008</t>
  </si>
  <si>
    <t>KGC10 L Head lamp [j387645323]</t>
  </si>
  <si>
    <t>2016-APR-009</t>
  </si>
  <si>
    <t>KGC10 Steering Rack [218982399]</t>
  </si>
  <si>
    <t>2016-APR-010</t>
  </si>
  <si>
    <t>KGC10 R Headlamp [p512542137]</t>
  </si>
  <si>
    <t>2016-APR-011</t>
  </si>
  <si>
    <t>KGC10 Steering column [213865562]</t>
  </si>
  <si>
    <t>2016-APR-012</t>
  </si>
  <si>
    <t>KGC10 Steering Rack [d191471129]</t>
  </si>
  <si>
    <t>2016-APR-013</t>
  </si>
  <si>
    <t>KGC10 L &amp; R Headlamp [w137419917</t>
  </si>
  <si>
    <t>2016-APR-014</t>
  </si>
  <si>
    <t>KGC10 P/S Computer [x421484831]</t>
  </si>
  <si>
    <t>2016-APR-015</t>
  </si>
  <si>
    <t>KGC10 P/S Computer [v456432493]</t>
  </si>
  <si>
    <t>2016-APR-016</t>
  </si>
  <si>
    <t>KGC10 P/S Computer [s479121445]</t>
  </si>
  <si>
    <t>2016-APR-017</t>
  </si>
  <si>
    <t>KGC10 P/S Coloum [s485593756]</t>
  </si>
  <si>
    <t>2016-APR-018</t>
  </si>
  <si>
    <t>kgc10 P/S Coloum [f175185071]</t>
  </si>
  <si>
    <t>2016-APR-019</t>
  </si>
  <si>
    <t>KGC10 P/S Coloum [f163690345]</t>
  </si>
  <si>
    <t>2016-APR-020</t>
  </si>
  <si>
    <t>KGC10 Front panel complete with rads [s485357041]</t>
  </si>
  <si>
    <t>2016-APR-021</t>
  </si>
  <si>
    <t>KGJ10 Transmission [s431903565]</t>
  </si>
  <si>
    <t>2016-APR-022</t>
  </si>
  <si>
    <t>KGJ10 Transmission [b171887036]</t>
  </si>
  <si>
    <t>2016-APR-023</t>
  </si>
  <si>
    <t>KGJ Transmission [o131777529]</t>
  </si>
  <si>
    <t>2016-APR-024</t>
  </si>
  <si>
    <t>ZC71S L Headlamp [219174161]</t>
  </si>
  <si>
    <t>2016-APR-025</t>
  </si>
  <si>
    <t>ZC71S Transmission [l347371485]</t>
  </si>
  <si>
    <t>2016-APR-026</t>
  </si>
  <si>
    <t>ZC71S R Headlamp [k197614531]</t>
  </si>
  <si>
    <t>2016-APR-027</t>
  </si>
  <si>
    <t>KGC10 A/C Radiator [d158168322]</t>
  </si>
  <si>
    <t>2016-APR-028</t>
  </si>
  <si>
    <t>KGC10 Airbag set [b190194693]</t>
  </si>
  <si>
    <t>2016-APR-029</t>
  </si>
  <si>
    <t>zc71s L Headlamp [f176506687]</t>
  </si>
  <si>
    <t>2016-APR-030</t>
  </si>
  <si>
    <t>A/B ECU [v445937658]</t>
  </si>
  <si>
    <t>2016-APR-031</t>
  </si>
  <si>
    <t>Courier Fee ECU &amp; Airbag</t>
  </si>
  <si>
    <t>Send By EMS: EMS: EJ484377877JP Courier</t>
  </si>
  <si>
    <t>INVOICE # 5004015003170</t>
  </si>
  <si>
    <t>DE3FS-550202</t>
  </si>
  <si>
    <t>XZC605-0002108</t>
  </si>
  <si>
    <t>INVOICE # 5004255004176</t>
  </si>
  <si>
    <t>XZU304-1009228</t>
  </si>
  <si>
    <t>KAWA: JUN 24</t>
  </si>
  <si>
    <t>INVOICE # 5005275005084</t>
  </si>
  <si>
    <t>XZU414-1015694</t>
  </si>
  <si>
    <t>KAWA: AUG 27 [CONTAINER #3]</t>
  </si>
  <si>
    <t>INVOICE # 5005275005036</t>
  </si>
  <si>
    <t>NJR85-7013515</t>
  </si>
  <si>
    <t>NJR85-7023691</t>
  </si>
  <si>
    <t>EP82-0581151</t>
  </si>
  <si>
    <t>Engine No: 7575809</t>
  </si>
  <si>
    <t>2009 Toyota IQ</t>
  </si>
  <si>
    <t>KGJ10-6003037</t>
  </si>
  <si>
    <t>JU Tochigi</t>
  </si>
  <si>
    <t>Ibaraki</t>
  </si>
  <si>
    <t>Engine No: DOM</t>
  </si>
  <si>
    <t>2016-MAY-001</t>
  </si>
  <si>
    <t>Front Bumber [x446754256]</t>
  </si>
  <si>
    <t>2016-MAY-002</t>
  </si>
  <si>
    <t>Side Skirts Bob [d185616171]</t>
  </si>
  <si>
    <t>2016-JUN-001</t>
  </si>
  <si>
    <t>AK12 Front Bumper [j396178544]</t>
  </si>
  <si>
    <t>2016-JUN-002</t>
  </si>
  <si>
    <t>AK12 Front Bumper [p516450254]</t>
  </si>
  <si>
    <t>2016-JUN-003</t>
  </si>
  <si>
    <t>AK12 Front Bumper [l348025592]</t>
  </si>
  <si>
    <t>2016-JUN-004</t>
  </si>
  <si>
    <t>AK12 Front Bumper Spot Light Ver [o146919959]</t>
  </si>
  <si>
    <t>2016-JUN-005</t>
  </si>
  <si>
    <t>S221 Rear Back Tail Gate [k217967817]</t>
  </si>
  <si>
    <t>2016-JUN-006</t>
  </si>
  <si>
    <t>S221 Rear Back Tail Gate [h227922745]</t>
  </si>
  <si>
    <t>2016-JUN-007</t>
  </si>
  <si>
    <t>SCP100 Tail Gate [w141220534]</t>
  </si>
  <si>
    <t>2016-JUN-008</t>
  </si>
  <si>
    <t>SCP100 Tail Gate [j395060925]</t>
  </si>
  <si>
    <t>2016-JUN-009</t>
  </si>
  <si>
    <t>KSP90 L Headlight [p517897516]</t>
  </si>
  <si>
    <t>2016-JUN-010</t>
  </si>
  <si>
    <t>KSP90 Front Bumper [m160244723]</t>
  </si>
  <si>
    <t>2016-JUN-011</t>
  </si>
  <si>
    <t>KSP90 L Headlight [k217873904]</t>
  </si>
  <si>
    <t>2016-JUN-012</t>
  </si>
  <si>
    <t>KSP90 L Headlight [w141472979]</t>
  </si>
  <si>
    <t>2016-JUN-013</t>
  </si>
  <si>
    <t>KSP90 Front Bumper [ j390064197 ]</t>
  </si>
  <si>
    <t>2016-JUN-014</t>
  </si>
  <si>
    <t>KSP90 Front Bumper [207503786]</t>
  </si>
  <si>
    <t>2016-JUN-015</t>
  </si>
  <si>
    <t>KSP90 L Headlamp [m164598082]</t>
  </si>
  <si>
    <t>2016-JUN-016</t>
  </si>
  <si>
    <t>AK12 Mirrors [w140862874] [EMS: EJ484377744JP]</t>
  </si>
  <si>
    <t>2016-JUN-017</t>
  </si>
  <si>
    <t>2016-JUN-018</t>
  </si>
  <si>
    <t>NCP20 Rear Tail Gate [c556306483]</t>
  </si>
  <si>
    <t>2016-JUN-019</t>
  </si>
  <si>
    <t>NCP20 Rear Tail Gate [s482000551]</t>
  </si>
  <si>
    <t>2016-JUN-020</t>
  </si>
  <si>
    <t>DE3FS Front Bumper [s490896404]</t>
  </si>
  <si>
    <t>2016-JUN-021</t>
  </si>
  <si>
    <t>DE3FS Steering Rack [c556988510]</t>
  </si>
  <si>
    <t>2016-JUN-022</t>
  </si>
  <si>
    <t>DE3FS Grill [x450326464]</t>
  </si>
  <si>
    <t>2016-JUN-023</t>
  </si>
  <si>
    <t>DE3FS Steer Rack [r152773788]</t>
  </si>
  <si>
    <t>2016-JUN-024</t>
  </si>
  <si>
    <t>ZC71S Bumper Enforcement [v460611393]</t>
  </si>
  <si>
    <t>2016-JUN-025</t>
  </si>
  <si>
    <t>DE3FS Bonnet [x446754212]</t>
  </si>
  <si>
    <t>2016-JUN-026</t>
  </si>
  <si>
    <t>DE3FS Radiator Support [o146816940]</t>
  </si>
  <si>
    <t>2016-JUN-027</t>
  </si>
  <si>
    <t>DE3FS Steering rack [c556846955]</t>
  </si>
  <si>
    <t>2016-JUN-028</t>
  </si>
  <si>
    <t>DE3FS Steering rack [g180197770]</t>
  </si>
  <si>
    <t>2016-JUN-029</t>
  </si>
  <si>
    <t>DE3FS Steering rack [l352421279]</t>
  </si>
  <si>
    <t>2016-JUN-030</t>
  </si>
  <si>
    <t>DE3FS Bonnet [u106622527]</t>
  </si>
  <si>
    <t>2016-JUN-031</t>
  </si>
  <si>
    <t>ZC71S Bonnet [b206712326]</t>
  </si>
  <si>
    <t>2016-JUN-032</t>
  </si>
  <si>
    <t>ZC71S Bumper support [216671494]</t>
  </si>
  <si>
    <t>2016-JUN-033</t>
  </si>
  <si>
    <t>ZC71S Bumper support [215826347]</t>
  </si>
  <si>
    <t>2016-JUN-034</t>
  </si>
  <si>
    <t>ZC71S Bonnet Support [e181881058]</t>
  </si>
  <si>
    <t>2016-JUN-035</t>
  </si>
  <si>
    <t>ZC72S Rear Bumper [k216422922]</t>
  </si>
  <si>
    <t>2016-JUN-036</t>
  </si>
  <si>
    <t>ZC72S L &amp; R Rear Tail Lamps [w135502583]</t>
  </si>
  <si>
    <t>2016-JUN-037</t>
  </si>
  <si>
    <t>ZC72S Bumper Support [h228677058]</t>
  </si>
  <si>
    <t>2016-JUN-038</t>
  </si>
  <si>
    <t xml:space="preserve">EL51 Front Bumper + Support [n174030739]
</t>
  </si>
  <si>
    <t>2016-JUN-039</t>
  </si>
  <si>
    <t>KGJ10 Airbag Set [e155067898]</t>
  </si>
  <si>
    <t>2016-JUN-040</t>
  </si>
  <si>
    <t>EL51 Grill [b204970048]</t>
  </si>
  <si>
    <t>2016-JUN-041</t>
  </si>
  <si>
    <t>KGJ10 Front Bumper [c553921602]</t>
  </si>
  <si>
    <t>2016-JUN-042</t>
  </si>
  <si>
    <t>KGJ10 Bonnet [j394068491]</t>
  </si>
  <si>
    <t>2016-JUN-043</t>
  </si>
  <si>
    <t>KGC10 P/S [m166026384]</t>
  </si>
  <si>
    <t>2016-JUN-044</t>
  </si>
  <si>
    <t>KGC10 P/S [m166026388]</t>
  </si>
  <si>
    <t>2016-JUN-045</t>
  </si>
  <si>
    <t>KGC10 R Mirror [c557556551]</t>
  </si>
  <si>
    <t>2016-JUN-046</t>
  </si>
  <si>
    <t>KGC10 P/S [h229148068]</t>
  </si>
  <si>
    <t>2016-JUN-047</t>
  </si>
  <si>
    <t>KGC10 R Mirror [c557458211]</t>
  </si>
  <si>
    <t>2016-JUN-048</t>
  </si>
  <si>
    <t xml:space="preserve">KGJ10 A/C Compressor [193777634]
</t>
  </si>
  <si>
    <t>2016-JUN-049</t>
  </si>
  <si>
    <t>KGJ10 L Mudguard [u105053133]</t>
  </si>
  <si>
    <t>2016-JUN-050</t>
  </si>
  <si>
    <t>KGJ10 Bonnet [217810956]</t>
  </si>
  <si>
    <t>2016-JUN-051</t>
  </si>
  <si>
    <t>KGJ10 R Door [f154225419]</t>
  </si>
  <si>
    <t>2016-JUN-052</t>
  </si>
  <si>
    <t>KGJ10 L Door [p454904095]</t>
  </si>
  <si>
    <t>2016-JUN-053</t>
  </si>
  <si>
    <t>KGJ10 A/C Motor [u106657800]</t>
  </si>
  <si>
    <t>2016-JUN-054</t>
  </si>
  <si>
    <t xml:space="preserve">KGJ10 R Mudguard [u105053137]
</t>
  </si>
  <si>
    <t>2016-JUN-055</t>
  </si>
  <si>
    <t>QNC10 Front Bumper [t479955457]</t>
  </si>
  <si>
    <t>2016-JUN-056</t>
  </si>
  <si>
    <t>QNC10 Front Bumper [f182918233]</t>
  </si>
  <si>
    <t>2016-JUN-057</t>
  </si>
  <si>
    <t>NSP130 RF Door [s491671896]</t>
  </si>
  <si>
    <t>2016-JUN-058</t>
  </si>
  <si>
    <t>NSP130 RB Door [e188904471]</t>
  </si>
  <si>
    <t>2016-JUN-059</t>
  </si>
  <si>
    <t>EL51 Rear Bumper [n178143613]</t>
  </si>
  <si>
    <t>KISA: NOV 11 [CONTAINER #4]</t>
  </si>
  <si>
    <t>INVOICE # 5007145007053</t>
  </si>
  <si>
    <t>NJR85-7017899</t>
  </si>
  <si>
    <t>EP91-0368085</t>
  </si>
  <si>
    <t>Engine# 4E-469698</t>
  </si>
  <si>
    <t>2007 Mazda Demio</t>
  </si>
  <si>
    <t>DE3FS-112373</t>
  </si>
  <si>
    <t>Engine# ZJ-542258</t>
  </si>
  <si>
    <t>2016-AUG-003</t>
  </si>
  <si>
    <t>KSP130 Right Back door [n172026684]</t>
  </si>
  <si>
    <t>2016-AUG-004</t>
  </si>
  <si>
    <t>KSP130 Right Back door [r138900768]</t>
  </si>
  <si>
    <t>2016-AUG-005</t>
  </si>
  <si>
    <t>DE3FS Right Mirror [g184769955]</t>
  </si>
  <si>
    <t>2016-AUG-006</t>
  </si>
  <si>
    <t>ZC71S K12B Engine [215819448]</t>
  </si>
  <si>
    <t>2016-AUG-007</t>
  </si>
  <si>
    <t>ZC71S K12B Engine [n181674467]</t>
  </si>
  <si>
    <t>2016-AUG-008</t>
  </si>
  <si>
    <t>KSP90 1KR Engine [u113956869]</t>
  </si>
  <si>
    <t>2016-AUG-009</t>
  </si>
  <si>
    <t>KSP90 1KR Engine [r160081372]</t>
  </si>
  <si>
    <t>2016-AUG-010</t>
  </si>
  <si>
    <t>KSP90 1KR Engine [w143334051]</t>
  </si>
  <si>
    <t>2016-AUG-011</t>
  </si>
  <si>
    <t>KSP90 1KR Engine [204142168]</t>
  </si>
  <si>
    <t>2016-AUG-012</t>
  </si>
  <si>
    <t>GE6 Tail gate [p523724868]</t>
  </si>
  <si>
    <t>2016-AUG-013</t>
  </si>
  <si>
    <t>GE6 Tail gate [q126507824]</t>
  </si>
  <si>
    <t>2016-AUG-014</t>
  </si>
  <si>
    <t>GE6 Right Mirror [g184655540]</t>
  </si>
  <si>
    <t>2016-AUG-015</t>
  </si>
  <si>
    <t>GE6 Bumper [b218559396]</t>
  </si>
  <si>
    <t>2016-AUG-018</t>
  </si>
  <si>
    <t>K410 CVT Transmission [b221843535]</t>
  </si>
  <si>
    <t>2016-AUG-019</t>
  </si>
  <si>
    <t>K410 CVT Transmission [w150039092]</t>
  </si>
  <si>
    <t>2016-AUG-020</t>
  </si>
  <si>
    <t>KSP130 CVT Transmission [w150041160]</t>
  </si>
  <si>
    <t>2016-AUG-021</t>
  </si>
  <si>
    <t>K410 CVT Transmission [p525519207]</t>
  </si>
  <si>
    <t>2016-AUG-022</t>
  </si>
  <si>
    <t>K410 CVT Transmission [p525520631]</t>
  </si>
  <si>
    <t>2016-AUG-023</t>
  </si>
  <si>
    <t>K410 CVT Transmission [s499503091]</t>
  </si>
  <si>
    <t>2016-AUG-024</t>
  </si>
  <si>
    <t>J102E AT Transmission [b221539772]</t>
  </si>
  <si>
    <t>2016-AUG-025</t>
  </si>
  <si>
    <t>S221E AT Transmission [k225745972]</t>
  </si>
  <si>
    <t>2016-AUG-026</t>
  </si>
  <si>
    <t>ZC71S  L and R Mirrors [g173113342]</t>
  </si>
  <si>
    <t>2016-AUG-027</t>
  </si>
  <si>
    <t>ZC71S L Mirror [e195508230]</t>
  </si>
  <si>
    <t>2016-AUG-028</t>
  </si>
  <si>
    <t>ZC71S R Mirror [w149429223]</t>
  </si>
  <si>
    <t>2016-AUG-029</t>
  </si>
  <si>
    <t>DE3FS R Mirror [f188353759]</t>
  </si>
  <si>
    <t>2016-AUG-030</t>
  </si>
  <si>
    <t>ZC71S CVT Transmission [s500248480]</t>
  </si>
  <si>
    <t>2016-AUG-031</t>
  </si>
  <si>
    <t>CR42 Transmission [r156400303]</t>
  </si>
  <si>
    <t>2016-AUG-032</t>
  </si>
  <si>
    <t>SCP100 Rear Door [k215756118]</t>
  </si>
  <si>
    <t>2016-AUG-033</t>
  </si>
  <si>
    <t>DE3FS Front Left Door [n185597383]</t>
  </si>
  <si>
    <t>2016-AUG-034</t>
  </si>
  <si>
    <t>DE3FS Back Left Door [b222052815]</t>
  </si>
  <si>
    <t>2016-AUG-035</t>
  </si>
  <si>
    <t>DE3FS Back Left Door [d197143567]</t>
  </si>
  <si>
    <t>2016-AUG-036</t>
  </si>
  <si>
    <t>SCP00 Rear Bumper [b223083690]</t>
  </si>
  <si>
    <t>2016-AUG-037</t>
  </si>
  <si>
    <t>SCP100 Front Bumper [k227101619]</t>
  </si>
  <si>
    <t>2016-AUG-038</t>
  </si>
  <si>
    <t>DE3FS Radiator Panel [r161447848]</t>
  </si>
  <si>
    <t>2016-AUG-039</t>
  </si>
  <si>
    <t>DE3FS Front Top Panel [x437540137]</t>
  </si>
  <si>
    <t>2016-AUG-040</t>
  </si>
  <si>
    <t>DE3FS Front Bumper [n185859478]</t>
  </si>
  <si>
    <t>2016-AUG-041</t>
  </si>
  <si>
    <t>DE3FS Airbag Kit [l305907095]</t>
  </si>
  <si>
    <t>2016-AUG-042</t>
  </si>
  <si>
    <t>ZC71S Airbag Kit [r119024533]</t>
  </si>
  <si>
    <t>2016-AUG-043</t>
  </si>
  <si>
    <t>DE3FS Radiator Panel [s498945953]</t>
  </si>
  <si>
    <t>2016-AUG-044</t>
  </si>
  <si>
    <t>ZC31S Grill [b228479219]</t>
  </si>
  <si>
    <t>2016-AUG-045</t>
  </si>
  <si>
    <t>KSP130 L Back Door [v469970734]</t>
  </si>
  <si>
    <t>2016-AUG-046</t>
  </si>
  <si>
    <t>NSP130 R Back Door [x461680147]</t>
  </si>
  <si>
    <t>2016-AUG-047</t>
  </si>
  <si>
    <t>NSP130 L Front Door [h235993414]</t>
  </si>
  <si>
    <t>2016-AUG-048</t>
  </si>
  <si>
    <t>KSP130 R Front Door [x461856674]</t>
  </si>
  <si>
    <t>2016-AUG-049</t>
  </si>
  <si>
    <t>ZC72S L Front Door [c572281353]</t>
  </si>
  <si>
    <t>2016-AUG-050</t>
  </si>
  <si>
    <t>ZC72S R Front Door [x461818283]</t>
  </si>
  <si>
    <t>2016-AUG-051</t>
  </si>
  <si>
    <t>ZC72S L Back Door [d204743350]</t>
  </si>
  <si>
    <t>2016-AUG-052</t>
  </si>
  <si>
    <t>KSP90 Rear Bumper [t489390345]</t>
  </si>
  <si>
    <t>2016-AUG-053</t>
  </si>
  <si>
    <t>KSP90 Rear Bumper [b229214277]</t>
  </si>
  <si>
    <t>2016-AUG-054</t>
  </si>
  <si>
    <t>KSP90 Rear Bumper [p527684898]</t>
  </si>
  <si>
    <t>2016-AUG-055</t>
  </si>
  <si>
    <t>NZE141 CVT Transmission [c572724231]</t>
  </si>
  <si>
    <t>2016-AUG-056</t>
  </si>
  <si>
    <t>ZC72S Front Chassis Assy [b224528245]</t>
  </si>
  <si>
    <t>2016-AUG-057</t>
  </si>
  <si>
    <t>EP91 ABS [b187866931]</t>
  </si>
  <si>
    <t>2016-AUG-058</t>
  </si>
  <si>
    <t>EP91 ABS [j72973248]</t>
  </si>
  <si>
    <t>2016-AUG-059</t>
  </si>
  <si>
    <t>EP91 ABS [224515383]</t>
  </si>
  <si>
    <t>2016-AUG-060</t>
  </si>
  <si>
    <t>EP91 Bonnet [x449372383]</t>
  </si>
  <si>
    <t>2016-AUG-061</t>
  </si>
  <si>
    <t>EP91 Bonnet [q128258467]</t>
  </si>
  <si>
    <t>2016-AUG-062</t>
  </si>
  <si>
    <t>EP91 Bonnet [f190744498]</t>
  </si>
  <si>
    <t>2016-AUG-063</t>
  </si>
  <si>
    <t>NL50 Alternator [s423928062]</t>
  </si>
  <si>
    <t>2016-AUG-064</t>
  </si>
  <si>
    <t>NL50 L Back Light [b204970044]</t>
  </si>
  <si>
    <t>2016-AUG-065</t>
  </si>
  <si>
    <t>NL50 R Back Light [e197363305]</t>
  </si>
  <si>
    <t>2016-AUG-066</t>
  </si>
  <si>
    <t>NL50 L Back light [l364697451]</t>
  </si>
  <si>
    <t>2016-AUG-067</t>
  </si>
  <si>
    <t>NL50 R Back Light  [d205737101]</t>
  </si>
  <si>
    <t>2016-AUG-068</t>
  </si>
  <si>
    <t>EP91 Front indicator L&amp; R [g189401326]</t>
  </si>
  <si>
    <t>2016-AUG-069</t>
  </si>
  <si>
    <t>EP91 R Indicator [p526477063]</t>
  </si>
  <si>
    <t>2016-AUG-070</t>
  </si>
  <si>
    <t>EP91 L Indicator [h237819640]</t>
  </si>
  <si>
    <t>2016-AUG-071</t>
  </si>
  <si>
    <t xml:space="preserve">ZC71S CVT Transmission [b231671901] </t>
  </si>
  <si>
    <t>Shipped By EMS</t>
  </si>
  <si>
    <t>2016-AUG-001</t>
  </si>
  <si>
    <t>DE3FS Left Mirror [p522300507] [EMS: EG518414505JP]</t>
  </si>
  <si>
    <t>2016-AUG-002</t>
  </si>
  <si>
    <t>2016-AUG-016</t>
  </si>
  <si>
    <t>Left Backlight [x455211026] [EMS:EG517451229JP]</t>
  </si>
  <si>
    <t>2016-AUG-017</t>
  </si>
  <si>
    <t>2016-AUG-072</t>
  </si>
  <si>
    <t>PW Motor Front Right [s504293845] [EMS: EG518414593JP]</t>
  </si>
  <si>
    <t>2016-AUG-073</t>
  </si>
  <si>
    <t>H57A Transmission Controller [s502481192] [EMS: EG518414593JP]</t>
  </si>
  <si>
    <t>2016-AUG-074</t>
  </si>
  <si>
    <t>DE3FS A/B ECU [t369194362] [EMS: EG518414593JP]</t>
  </si>
  <si>
    <t>2016-AUG-075</t>
  </si>
  <si>
    <t>2016-AUG-076</t>
  </si>
  <si>
    <t>ZCA26 Power Window Switch [t492180776][EMS:EG518414386JP]</t>
  </si>
  <si>
    <t>2016-AUG-077</t>
  </si>
  <si>
    <t>DHL(Dec-09) 3290279230</t>
  </si>
  <si>
    <t>Docs[1] Only</t>
  </si>
  <si>
    <t>INVOICE # 5008235008049</t>
  </si>
  <si>
    <t>XZC605-0003295</t>
  </si>
  <si>
    <t>ZC72S-121935</t>
  </si>
  <si>
    <t>INVOICE # 5009085008110</t>
  </si>
  <si>
    <t>DE3FS-553343</t>
  </si>
  <si>
    <t>Steel Key, B-CAS send</t>
  </si>
  <si>
    <t>DHL(12/22) 4853081785</t>
  </si>
  <si>
    <t>Docs, Steel key, B-CAS</t>
  </si>
  <si>
    <t>INVOICE # 5011105010119</t>
  </si>
  <si>
    <t>DE3FS-501826</t>
  </si>
  <si>
    <t>DHL(Jan-18) 1790954270</t>
  </si>
  <si>
    <t>Docs[1], Steel key</t>
  </si>
  <si>
    <t>KISA: MAR 08 [CONTAINER #6]</t>
  </si>
  <si>
    <t>INVOICE # 5010195010019</t>
  </si>
  <si>
    <t>XZU655-0001200</t>
  </si>
  <si>
    <t>NJR85-7016391</t>
  </si>
  <si>
    <t>2017-FEB-001</t>
  </si>
  <si>
    <t>EL51 Front Bonnet [v484263882]</t>
  </si>
  <si>
    <t>2017-FEB-002</t>
  </si>
  <si>
    <t>EL51 Front Bonnet [q141147619]</t>
  </si>
  <si>
    <t>2017-FEB-003</t>
  </si>
  <si>
    <t>EP91 Front Bonnet [n188677681]</t>
  </si>
  <si>
    <t>2017-FEB-004</t>
  </si>
  <si>
    <t>EP91 Bonnet [r175137680]</t>
  </si>
  <si>
    <t>2017-FEB-005</t>
  </si>
  <si>
    <t>SCP10 Bonnet [p539084586]</t>
  </si>
  <si>
    <t>2017-FEB-006</t>
  </si>
  <si>
    <t>SCP10 Bonnet [q141774983]</t>
  </si>
  <si>
    <t>2017-FEB-007</t>
  </si>
  <si>
    <t>GE6 R Mirror [s514090312]</t>
  </si>
  <si>
    <t>Gone Missing at port</t>
  </si>
  <si>
    <t>x10440</t>
  </si>
  <si>
    <t>2017-FEB-008</t>
  </si>
  <si>
    <t>GE6 Tail Gate [e208620254]</t>
  </si>
  <si>
    <t>2017-FEB-009</t>
  </si>
  <si>
    <t>GE6 R Mirror [o167127451]</t>
  </si>
  <si>
    <t>2017-FEB-010</t>
  </si>
  <si>
    <t>GE6 Tailgate [q141875999]</t>
  </si>
  <si>
    <t>2017-FEB-011</t>
  </si>
  <si>
    <t>GE6 Front Bumper [f201258943]</t>
  </si>
  <si>
    <t>2017-FEB-012</t>
  </si>
  <si>
    <t>GE6 Rear Bumper [g201331902]</t>
  </si>
  <si>
    <t>2017-FEB-013</t>
  </si>
  <si>
    <t>GE6 Rear Bumper [234950549]</t>
  </si>
  <si>
    <t>2017-FEB-014</t>
  </si>
  <si>
    <t>GE6 Tail Gate [l370975171]</t>
  </si>
  <si>
    <t>2017-FEB-015</t>
  </si>
  <si>
    <t>KGJ10 R Mirror [j405279736]</t>
  </si>
  <si>
    <t>2017-FEB-016</t>
  </si>
  <si>
    <t>KSP90 L Rear Door [f201822944]</t>
  </si>
  <si>
    <t>2017-FEB-017</t>
  </si>
  <si>
    <t>KSP90 L Rear Door [p537058492]</t>
  </si>
  <si>
    <t>2017-FEB-018</t>
  </si>
  <si>
    <t>GE6 L Back Door [l375232383]</t>
  </si>
  <si>
    <t>2017-FEB-019</t>
  </si>
  <si>
    <t>GE6 R Back Door [k238402371]</t>
  </si>
  <si>
    <t>2017-FEB-020</t>
  </si>
  <si>
    <t>GE6 R Front Door [s513011406]</t>
  </si>
  <si>
    <t>2017-FEB-021</t>
  </si>
  <si>
    <t>Vitz Transmsission [v449295166]</t>
  </si>
  <si>
    <t>2017-FEB-022</t>
  </si>
  <si>
    <t>Vitz Transmission [g184470018]</t>
  </si>
  <si>
    <t>2017-FEB-023</t>
  </si>
  <si>
    <t>Vitz Transmission [p539345998]</t>
  </si>
  <si>
    <t>2017-FEB-024</t>
  </si>
  <si>
    <t>Vitz Transmission [q141461898]</t>
  </si>
  <si>
    <t>2017-FEB-025</t>
  </si>
  <si>
    <t>SCP100 Tailgate [228870804]</t>
  </si>
  <si>
    <t>2017-FEB-026</t>
  </si>
  <si>
    <t>SCP100 Tailgate [d216071878]</t>
  </si>
  <si>
    <t>2017-FEB-027</t>
  </si>
  <si>
    <t>SCP100 Tailgate [q141007991]</t>
  </si>
  <si>
    <t>2017-FEB-028</t>
  </si>
  <si>
    <t>NSP130 Transmission [k239274314]</t>
  </si>
  <si>
    <t>2017-FEB-029</t>
  </si>
  <si>
    <t>NSP130 Transmission [p540682506]</t>
  </si>
  <si>
    <t>2017-FEB-030</t>
  </si>
  <si>
    <t>Toyo + Bridgestone [o170182875]</t>
  </si>
  <si>
    <t>2017-FEB-031</t>
  </si>
  <si>
    <t>PC Board Freezer Unit</t>
  </si>
  <si>
    <t>DHL(Apr 11) : 3208193461</t>
  </si>
  <si>
    <t>KOBE: JAN 21 CONTAINER # 5</t>
  </si>
  <si>
    <t>INVOICE # 5011175011076</t>
  </si>
  <si>
    <t>NKR85-7015610</t>
  </si>
  <si>
    <t>1996 Isuzu Elf Manlift</t>
  </si>
  <si>
    <t>NPR71G-7400999</t>
  </si>
  <si>
    <t>EP82-0590090</t>
  </si>
  <si>
    <t>Half Cut. No spares</t>
  </si>
  <si>
    <t>2016-DEC-001</t>
  </si>
  <si>
    <t>KSP90 R Mirror [o166696016]</t>
  </si>
  <si>
    <t>2016-DEC-002</t>
  </si>
  <si>
    <t>GE6 Rear bumper [m184124913]</t>
  </si>
  <si>
    <t>2016-DEC-003</t>
  </si>
  <si>
    <t>SCP10 Alternator [f191059094]</t>
  </si>
  <si>
    <t>2016-DEC-004</t>
  </si>
  <si>
    <t>SCP10 R PW [v481960738]</t>
  </si>
  <si>
    <t>2016-DEC-005</t>
  </si>
  <si>
    <t>SCP10 Alternator [s507093307]</t>
  </si>
  <si>
    <t>2016-DEC-006</t>
  </si>
  <si>
    <t>KSP90 Front Bumper [p522590844]</t>
  </si>
  <si>
    <t>2016-DEC-007</t>
  </si>
  <si>
    <t>KSP90 L&amp; R Headlamp [v481494434]</t>
  </si>
  <si>
    <t>2016-DEC-008</t>
  </si>
  <si>
    <t>KSP90 R Back light LED [q138604650]</t>
  </si>
  <si>
    <t>2016-DEC-009</t>
  </si>
  <si>
    <t>KSP90 L Backlight LED [k235868243]</t>
  </si>
  <si>
    <t>2016-DEC-010</t>
  </si>
  <si>
    <t>KSP90 L Back light [b221756643]</t>
  </si>
  <si>
    <t>2016-DEC-011</t>
  </si>
  <si>
    <t>KSP90 R Back light [j414078198]</t>
  </si>
  <si>
    <t>2016-DEC-012</t>
  </si>
  <si>
    <t>KSP90 L Back Door [g198721371]</t>
  </si>
  <si>
    <t>2016-DEC-013</t>
  </si>
  <si>
    <t>KSP90 L Back door [g198585885]</t>
  </si>
  <si>
    <t>2016-DEC-014</t>
  </si>
  <si>
    <t>ZC71S Airbag Kit [r166757889]</t>
  </si>
  <si>
    <t>2016-DEC-015</t>
  </si>
  <si>
    <t>ZC72S Transmission [v482309054]</t>
  </si>
  <si>
    <t>2016-DEC-016</t>
  </si>
  <si>
    <t>KSP90 Alternator [x470100948]</t>
  </si>
  <si>
    <t>2016-DEC-017</t>
  </si>
  <si>
    <t>KSP90 L Mirror [k236392746] [EMS:4853081785]</t>
  </si>
  <si>
    <t>2016-DEC-018</t>
  </si>
  <si>
    <t>DHL(2/17) 9665569675</t>
  </si>
  <si>
    <t xml:space="preserve">KOBE: MAR 25 </t>
  </si>
  <si>
    <t>DE3FS-364649</t>
  </si>
  <si>
    <t>DE3FS-573183</t>
  </si>
  <si>
    <t>Other Charges</t>
  </si>
  <si>
    <t>2017-JAN-001</t>
  </si>
  <si>
    <t>Re-issue of Certificate</t>
  </si>
  <si>
    <t>DE3FS-554291</t>
  </si>
  <si>
    <t>2017-JAN-002</t>
  </si>
  <si>
    <t>DE3FS-553056</t>
  </si>
  <si>
    <t>2017-JAN-003</t>
  </si>
  <si>
    <t>INVOICE # 5102075012056</t>
  </si>
  <si>
    <t>NKR66E-7444069</t>
  </si>
  <si>
    <t>XZU605-0002120</t>
  </si>
  <si>
    <t>DEJFS-115287</t>
  </si>
  <si>
    <t>EP82-0471259</t>
  </si>
  <si>
    <t>2017-FEB-032</t>
  </si>
  <si>
    <t>EMS(Mar 23): EG505411134JP</t>
  </si>
  <si>
    <t xml:space="preserve"> Charges for PC Board for Invoice 5010195010019</t>
  </si>
  <si>
    <t>BL Surrendered: May 12, 2017</t>
  </si>
  <si>
    <t>DHL(May 15): 1103430506</t>
  </si>
  <si>
    <t>May-20-2016</t>
    <phoneticPr fontId="126"/>
  </si>
  <si>
    <t>May-27-2016</t>
    <phoneticPr fontId="126"/>
  </si>
  <si>
    <t>Jun-24-2016</t>
  </si>
  <si>
    <t>July-21-2016</t>
    <phoneticPr fontId="124"/>
  </si>
  <si>
    <t>Sept-14-2016</t>
    <phoneticPr fontId="124"/>
  </si>
  <si>
    <t>Oct-20-2016</t>
  </si>
  <si>
    <t>Dec-05-2016</t>
  </si>
  <si>
    <t>Dec-06-2016</t>
  </si>
  <si>
    <t>Feb-16-2017</t>
  </si>
  <si>
    <t>Mibrum Auto Dealer, 21 Delimara Rd, Zejtun ZTN1184, Malta, Europe</t>
  </si>
  <si>
    <t>Consignee on BL:- Mibrum Co Ltd Honk Kong Garage Delimara Rd, Zejtun Malta ZTN03 356-99431363 - Gary 2 356-99474124 - Father 356-79694556 - main 356-99474124 - father 356-99431363 - main 2 356-21-694556 tel 356-21-809694 tel</t>
  </si>
  <si>
    <t>Balance carried forward from 2010-2011</t>
    <phoneticPr fontId="126"/>
  </si>
  <si>
    <t>Kobe: April 30</t>
  </si>
  <si>
    <t>INVOICE # 4502154504028</t>
  </si>
  <si>
    <t>DE3FS-292585</t>
  </si>
  <si>
    <t>Kisa: JULY 18</t>
  </si>
  <si>
    <t>INVOICE # 4504014503096</t>
  </si>
  <si>
    <t>2006 Isuzu Elf</t>
  </si>
  <si>
    <t>NKR81-7034238</t>
  </si>
  <si>
    <t>Kobe: AUG 24</t>
  </si>
  <si>
    <t>INVOICE # 4502154504067</t>
  </si>
  <si>
    <t>DE3FS-152476</t>
  </si>
  <si>
    <t>Gunmetal</t>
    <phoneticPr fontId="124"/>
  </si>
  <si>
    <t>SCP10-0464869</t>
  </si>
  <si>
    <t>SCP10-0464839</t>
  </si>
  <si>
    <t>SCP10-0473754</t>
  </si>
  <si>
    <t>TAA Hiroshima</t>
    <phoneticPr fontId="124"/>
  </si>
  <si>
    <t>KISA: AUG 28</t>
  </si>
  <si>
    <t>DE3FS-148725</t>
  </si>
  <si>
    <t>Purple</t>
    <phoneticPr fontId="124"/>
  </si>
  <si>
    <t>USS Shizuoka</t>
    <phoneticPr fontId="124"/>
  </si>
  <si>
    <t>DE3FS-176713</t>
  </si>
  <si>
    <t>TAA Yokohama</t>
    <phoneticPr fontId="124"/>
  </si>
  <si>
    <t>INVOICE # 4504014507044</t>
  </si>
  <si>
    <t>XZU301-1002761</t>
  </si>
  <si>
    <t>OSAKA: OCT 18</t>
  </si>
  <si>
    <t>2007 Vitz I'LL</t>
  </si>
  <si>
    <t>SCP90-5065891</t>
  </si>
  <si>
    <t>Wine</t>
    <phoneticPr fontId="124"/>
  </si>
  <si>
    <t>KISA:OCT 22</t>
  </si>
  <si>
    <t>INVOICE # 4503314503096</t>
  </si>
  <si>
    <t>SCP90-5078823</t>
  </si>
  <si>
    <t>JU Fukushima</t>
    <phoneticPr fontId="124"/>
  </si>
  <si>
    <t>XZU304-1001921</t>
  </si>
  <si>
    <t>JU Saitama</t>
    <phoneticPr fontId="124"/>
  </si>
  <si>
    <t>2006 Isuzu Elf 2Ton Truck</t>
  </si>
  <si>
    <t>NKR81-7055385</t>
  </si>
  <si>
    <t>GE Tokyo</t>
    <phoneticPr fontId="124"/>
  </si>
  <si>
    <t>OSAKA: NOV 23</t>
  </si>
  <si>
    <t>INVOICE # 4505254505022</t>
  </si>
  <si>
    <t>2006 ELF Truck 2.0t with canvas</t>
  </si>
  <si>
    <t>NKR81-7019043</t>
  </si>
  <si>
    <t>SCP100-0056281</t>
  </si>
  <si>
    <t>2008 Toyota Belta</t>
  </si>
  <si>
    <t>SCP92-1052884</t>
  </si>
  <si>
    <t>SCP92-1047564</t>
  </si>
  <si>
    <t>Grey</t>
    <phoneticPr fontId="124"/>
  </si>
  <si>
    <t>YOKO: NOV 20</t>
  </si>
  <si>
    <t>DE3FS-158815</t>
  </si>
  <si>
    <t>Smap Tokyo</t>
    <phoneticPr fontId="124"/>
  </si>
  <si>
    <t>2006 Toyota Toyoace Truck</t>
  </si>
  <si>
    <t>XZU348-1000285</t>
  </si>
  <si>
    <t>SHIP: FEB 20</t>
  </si>
  <si>
    <t>INVOICE # 4509144511027</t>
    <phoneticPr fontId="124"/>
  </si>
  <si>
    <t>2008 Mazda Demio</t>
    <phoneticPr fontId="124"/>
  </si>
  <si>
    <t>DE3FS-153083</t>
    <phoneticPr fontId="124"/>
  </si>
  <si>
    <t>JU Hiroshima</t>
    <phoneticPr fontId="124"/>
  </si>
  <si>
    <t>2009 Toyota Passo</t>
    <phoneticPr fontId="124"/>
  </si>
  <si>
    <t>KGC10-0233378</t>
    <phoneticPr fontId="124"/>
  </si>
  <si>
    <t>KGC10-0235965</t>
    <phoneticPr fontId="124"/>
  </si>
  <si>
    <t>Gold</t>
    <phoneticPr fontId="124"/>
  </si>
  <si>
    <t>KGC10-0235618</t>
    <phoneticPr fontId="124"/>
  </si>
  <si>
    <t>AAA</t>
    <phoneticPr fontId="124"/>
  </si>
  <si>
    <t>SHIP: FEB 22</t>
  </si>
  <si>
    <t>INVOICE # 4509144509041</t>
    <phoneticPr fontId="124"/>
  </si>
  <si>
    <t>2008 Toyota Vitz</t>
    <phoneticPr fontId="124"/>
  </si>
  <si>
    <t>KSP90-2058580</t>
    <phoneticPr fontId="124"/>
  </si>
  <si>
    <t>TAA Tohoku</t>
    <phoneticPr fontId="124"/>
  </si>
  <si>
    <t>NKR81-7062008</t>
  </si>
  <si>
    <t>SCP90-5121595</t>
  </si>
  <si>
    <t>BCN</t>
  </si>
  <si>
    <t>2008 Toyota Passo</t>
    <phoneticPr fontId="124"/>
  </si>
  <si>
    <t>KGC10-0218294</t>
    <phoneticPr fontId="124"/>
  </si>
  <si>
    <t>2009 Toyota Vitz</t>
    <phoneticPr fontId="124"/>
  </si>
  <si>
    <t>SCP90-2075517</t>
    <phoneticPr fontId="124"/>
  </si>
  <si>
    <t>JU Nigata</t>
    <phoneticPr fontId="124"/>
  </si>
  <si>
    <t>SCP90-2071317</t>
    <phoneticPr fontId="124"/>
  </si>
  <si>
    <t>SHIP: APR 19</t>
  </si>
  <si>
    <t>INVOICE # 4509144509030</t>
    <phoneticPr fontId="124"/>
  </si>
  <si>
    <r>
      <t>2</t>
    </r>
    <r>
      <rPr>
        <sz val="10"/>
        <color theme="1"/>
        <rFont val="Arial"/>
        <family val="2"/>
      </rPr>
      <t xml:space="preserve">009 Mazda Demio </t>
    </r>
    <phoneticPr fontId="125" type="noConversion"/>
  </si>
  <si>
    <r>
      <t>D</t>
    </r>
    <r>
      <rPr>
        <sz val="10"/>
        <color theme="1"/>
        <rFont val="Arial"/>
        <family val="2"/>
      </rPr>
      <t>E3FS-187521</t>
    </r>
    <phoneticPr fontId="125" type="noConversion"/>
  </si>
  <si>
    <t>D.Silver</t>
    <phoneticPr fontId="124"/>
  </si>
  <si>
    <t>JAA</t>
    <phoneticPr fontId="124"/>
  </si>
  <si>
    <t xml:space="preserve">2009 Mazda Demio </t>
    <phoneticPr fontId="125" type="noConversion"/>
  </si>
  <si>
    <t>DE3FS-193367</t>
    <phoneticPr fontId="124"/>
  </si>
  <si>
    <t>BCN</t>
    <phoneticPr fontId="124"/>
  </si>
  <si>
    <t>SHIP: APR 23</t>
  </si>
  <si>
    <t>INVOICE # 4509144509030</t>
  </si>
  <si>
    <t>DE3FS-163793</t>
  </si>
  <si>
    <t>2006 Toyota Dyna</t>
    <phoneticPr fontId="124"/>
  </si>
  <si>
    <t>XZU308-1000756</t>
    <phoneticPr fontId="124"/>
  </si>
  <si>
    <t>USS Fukuoka</t>
    <phoneticPr fontId="124"/>
  </si>
  <si>
    <t>2009 Mazda Demio</t>
    <phoneticPr fontId="124"/>
  </si>
  <si>
    <t>DE3FS-181241</t>
    <phoneticPr fontId="124"/>
  </si>
  <si>
    <t>Orange</t>
    <phoneticPr fontId="124"/>
  </si>
  <si>
    <t>USS Kyushu</t>
    <phoneticPr fontId="124"/>
  </si>
  <si>
    <t>2009 Toyota Ractis</t>
    <phoneticPr fontId="124"/>
  </si>
  <si>
    <t>SCP100-0063755</t>
    <phoneticPr fontId="124"/>
  </si>
  <si>
    <t>SCP100-0062528</t>
    <phoneticPr fontId="124"/>
  </si>
  <si>
    <t>Brown</t>
    <phoneticPr fontId="124"/>
  </si>
  <si>
    <t>KOBE: SEP 24</t>
    <phoneticPr fontId="124"/>
  </si>
  <si>
    <t>INVOICE # 4608084608013</t>
    <phoneticPr fontId="124"/>
  </si>
  <si>
    <t>2010 Mazda Demio</t>
    <phoneticPr fontId="124"/>
  </si>
  <si>
    <t>DE3FS-315636</t>
    <phoneticPr fontId="124"/>
  </si>
  <si>
    <t>2008 Toyota Ractis</t>
    <phoneticPr fontId="124"/>
  </si>
  <si>
    <t>SCP100-0045178</t>
    <phoneticPr fontId="124"/>
  </si>
  <si>
    <t>DE3FS-190686</t>
    <phoneticPr fontId="124"/>
  </si>
  <si>
    <t>2010 Suzuki Swift</t>
    <phoneticPr fontId="124"/>
  </si>
  <si>
    <t>ZC71S-562501</t>
    <phoneticPr fontId="124"/>
  </si>
  <si>
    <t>Red</t>
    <phoneticPr fontId="124"/>
  </si>
  <si>
    <t>DE3FS-160484</t>
    <phoneticPr fontId="124"/>
  </si>
  <si>
    <t>KOBE: SEP 24</t>
  </si>
  <si>
    <t>KSP90-2064611</t>
  </si>
  <si>
    <t>INVOICE # 4509144509053</t>
    <phoneticPr fontId="124"/>
  </si>
  <si>
    <t>KSP90-2058094</t>
  </si>
  <si>
    <t>Needs CD stereo. Check radiation level</t>
  </si>
  <si>
    <t>DE3FS-185657</t>
    <phoneticPr fontId="124"/>
  </si>
  <si>
    <t>SCP100-0051819</t>
    <phoneticPr fontId="125" type="noConversion"/>
  </si>
  <si>
    <t>TAA Chubu</t>
    <phoneticPr fontId="124"/>
  </si>
  <si>
    <t>Bring to Kisa for VCA</t>
    <phoneticPr fontId="124"/>
  </si>
  <si>
    <t>DE3FS-379899</t>
    <phoneticPr fontId="125" type="noConversion"/>
  </si>
  <si>
    <t>SCP100-0069884</t>
    <phoneticPr fontId="124"/>
  </si>
  <si>
    <t>2006 Isuzu Elf</t>
    <phoneticPr fontId="124"/>
  </si>
  <si>
    <t>NHR69-7009167</t>
    <phoneticPr fontId="124"/>
  </si>
  <si>
    <t>2007 Isuzu Elf 1.5T Alloy</t>
    <phoneticPr fontId="124"/>
  </si>
  <si>
    <t>NHR85-7000659</t>
    <phoneticPr fontId="124"/>
  </si>
  <si>
    <t>KOBE: OCT 26</t>
    <phoneticPr fontId="124"/>
  </si>
  <si>
    <t>INVOICE # 4609144609013</t>
    <phoneticPr fontId="124"/>
  </si>
  <si>
    <t>2006 Isuzu ELF Box Truck</t>
    <phoneticPr fontId="124"/>
  </si>
  <si>
    <t>NHR69-7009502</t>
    <phoneticPr fontId="124"/>
  </si>
  <si>
    <t>USS Kobe</t>
    <phoneticPr fontId="124"/>
  </si>
  <si>
    <t>DE3FS-166938</t>
    <phoneticPr fontId="124"/>
  </si>
  <si>
    <t xml:space="preserve">2010 Mazda Demio </t>
    <phoneticPr fontId="124"/>
  </si>
  <si>
    <t>DE3FS-304998</t>
    <phoneticPr fontId="124"/>
  </si>
  <si>
    <t>DE3FS-305786</t>
    <phoneticPr fontId="124"/>
  </si>
  <si>
    <t>DE3FS-299151</t>
    <phoneticPr fontId="124"/>
  </si>
  <si>
    <t>KAWA: OCT 30</t>
    <phoneticPr fontId="124"/>
  </si>
  <si>
    <t>INVOICE # 4610154610077</t>
    <phoneticPr fontId="124"/>
  </si>
  <si>
    <t>SCP90-5124339</t>
    <phoneticPr fontId="124"/>
  </si>
  <si>
    <t>DE3FS-261682</t>
  </si>
  <si>
    <t>CAA Tokyo</t>
    <phoneticPr fontId="124"/>
  </si>
  <si>
    <t>SCP90-2090569</t>
    <phoneticPr fontId="124"/>
  </si>
  <si>
    <t>KAWA: CANCELLED</t>
  </si>
  <si>
    <t>INVOICE # 4610254610103</t>
    <phoneticPr fontId="124"/>
  </si>
  <si>
    <t>SCP92-1058948</t>
    <phoneticPr fontId="124"/>
  </si>
  <si>
    <t>KOBE: DEC 22</t>
    <phoneticPr fontId="124"/>
  </si>
  <si>
    <t>INVOICE # 4611154611039</t>
    <phoneticPr fontId="124"/>
  </si>
  <si>
    <t>SCP92-1056231</t>
    <phoneticPr fontId="124"/>
  </si>
  <si>
    <t>Light Blue</t>
    <phoneticPr fontId="124"/>
  </si>
  <si>
    <t>ACTUAL FOB Jpy 725,000</t>
    <phoneticPr fontId="125" type="noConversion"/>
  </si>
  <si>
    <t>KAWA: DEC 26</t>
    <phoneticPr fontId="124"/>
  </si>
  <si>
    <t>INVOICE # 4610304610125</t>
    <phoneticPr fontId="124"/>
  </si>
  <si>
    <t>2007 Isuzu Elf Crane Truck</t>
    <phoneticPr fontId="124"/>
  </si>
  <si>
    <t>NHR85-7001452</t>
    <phoneticPr fontId="124"/>
  </si>
  <si>
    <t>ACTUAL FOB Jpy 870,000</t>
    <phoneticPr fontId="125" type="noConversion"/>
  </si>
  <si>
    <t>SCP92-1064039</t>
    <phoneticPr fontId="124"/>
  </si>
  <si>
    <t>KANDA: DEC 28</t>
    <phoneticPr fontId="124"/>
  </si>
  <si>
    <t>INVOICE # 4611164611052</t>
    <phoneticPr fontId="124"/>
  </si>
  <si>
    <t>NKR85-7003950</t>
    <phoneticPr fontId="124"/>
  </si>
  <si>
    <t>Orix Fukuoka</t>
    <phoneticPr fontId="124"/>
  </si>
  <si>
    <t>KOBE: CANCELLED</t>
    <phoneticPr fontId="124"/>
  </si>
  <si>
    <t>INVOICE # 4611064610016</t>
    <phoneticPr fontId="124"/>
  </si>
  <si>
    <t>DE3FS-305984</t>
    <phoneticPr fontId="124"/>
  </si>
  <si>
    <t>X460000</t>
    <phoneticPr fontId="124"/>
  </si>
  <si>
    <t>SOLD TO CAD-SOLD IN MAR</t>
    <phoneticPr fontId="124"/>
  </si>
  <si>
    <t>KAWA: MAR 27</t>
    <phoneticPr fontId="124"/>
  </si>
  <si>
    <t>INVOICE # 4610194610094</t>
    <phoneticPr fontId="124"/>
  </si>
  <si>
    <t>SCP90-2094573</t>
    <phoneticPr fontId="124"/>
  </si>
  <si>
    <t>JU Kanagawa</t>
    <phoneticPr fontId="124"/>
  </si>
  <si>
    <t>NKR81-7052497</t>
    <phoneticPr fontId="124"/>
  </si>
  <si>
    <t>KANDA: MAR 31</t>
    <phoneticPr fontId="124"/>
  </si>
  <si>
    <t>INVOICE # 4611164611053</t>
    <phoneticPr fontId="124"/>
  </si>
  <si>
    <t>NKR85-7003967</t>
    <phoneticPr fontId="124"/>
  </si>
  <si>
    <t>YOKO: APR 25</t>
  </si>
  <si>
    <t xml:space="preserve">2007 Isuzu ELF </t>
    <phoneticPr fontId="124"/>
  </si>
  <si>
    <t>INVOICE # 4704114704044</t>
    <phoneticPr fontId="124"/>
  </si>
  <si>
    <t>CHECK ENGINE CHOSHI</t>
    <phoneticPr fontId="124"/>
  </si>
  <si>
    <t>KOBE: APR 30</t>
    <phoneticPr fontId="125" type="noConversion"/>
  </si>
  <si>
    <t>INVOICE # 4703284703039</t>
    <phoneticPr fontId="124"/>
  </si>
  <si>
    <t>NMR85-7003744</t>
    <phoneticPr fontId="125" type="noConversion"/>
  </si>
  <si>
    <t xml:space="preserve">2011 Suzuki Swift </t>
    <phoneticPr fontId="124"/>
  </si>
  <si>
    <t>ZC72S-116104</t>
    <phoneticPr fontId="124"/>
  </si>
  <si>
    <t>JU Nara</t>
    <phoneticPr fontId="124"/>
  </si>
  <si>
    <t>INSTALL CD STEREO</t>
    <phoneticPr fontId="124"/>
  </si>
  <si>
    <t>ZC72S-137654</t>
    <phoneticPr fontId="124"/>
  </si>
  <si>
    <t>FRONT BODYKIT CRACK</t>
    <phoneticPr fontId="124"/>
  </si>
  <si>
    <t>KOBE: MAY 26</t>
    <phoneticPr fontId="125" type="noConversion"/>
  </si>
  <si>
    <t>INVOICE # 4704244704117</t>
    <phoneticPr fontId="124"/>
  </si>
  <si>
    <t>2010 Toyota Ractis X</t>
    <phoneticPr fontId="125" type="noConversion"/>
  </si>
  <si>
    <t>SCP100-2006265</t>
    <phoneticPr fontId="125" type="noConversion"/>
  </si>
  <si>
    <t>TAA Kyushu</t>
    <phoneticPr fontId="124"/>
  </si>
  <si>
    <t>2008 Suzuki Swift</t>
    <phoneticPr fontId="124"/>
  </si>
  <si>
    <t>ZC11S-402795</t>
    <phoneticPr fontId="124"/>
  </si>
  <si>
    <t>LAA Kansai</t>
    <phoneticPr fontId="124"/>
  </si>
  <si>
    <t>2008 Toyota Vitz B</t>
    <phoneticPr fontId="124"/>
  </si>
  <si>
    <t>KSP90-2056076</t>
    <phoneticPr fontId="124"/>
  </si>
  <si>
    <t>YOKO: MAY 29</t>
  </si>
  <si>
    <t>INVOICE # 4704244704109</t>
    <phoneticPr fontId="124"/>
  </si>
  <si>
    <t>2008 Toyota Vitz RS</t>
    <phoneticPr fontId="125" type="noConversion"/>
  </si>
  <si>
    <t>NCP91-5202910</t>
    <phoneticPr fontId="125" type="noConversion"/>
  </si>
  <si>
    <t>NCP91-5180266</t>
    <phoneticPr fontId="125" type="noConversion"/>
  </si>
  <si>
    <t>Modified parts</t>
    <phoneticPr fontId="124"/>
  </si>
  <si>
    <t>SCP90-5089564</t>
    <phoneticPr fontId="125" type="noConversion"/>
  </si>
  <si>
    <t xml:space="preserve">2008 Toyota Vitz  </t>
    <phoneticPr fontId="124"/>
  </si>
  <si>
    <t>SCP90-2056807</t>
    <phoneticPr fontId="124"/>
  </si>
  <si>
    <t>YOKO: July 21</t>
  </si>
  <si>
    <t>INVOICE # 4705214705062</t>
    <phoneticPr fontId="124"/>
  </si>
  <si>
    <t xml:space="preserve">2008 Toyota Vitz </t>
    <phoneticPr fontId="124"/>
  </si>
  <si>
    <t>SCP90-5092366</t>
    <phoneticPr fontId="124"/>
  </si>
  <si>
    <t xml:space="preserve">2006 Isuzu ELF </t>
    <phoneticPr fontId="124"/>
  </si>
  <si>
    <t>NKR81-7054107</t>
    <phoneticPr fontId="124"/>
  </si>
  <si>
    <t>KOBE: July 24</t>
    <phoneticPr fontId="125" type="noConversion"/>
  </si>
  <si>
    <t xml:space="preserve">2008 Toyota Vitz  </t>
    <phoneticPr fontId="125" type="noConversion"/>
  </si>
  <si>
    <t>SCP90-2057529</t>
    <phoneticPr fontId="125" type="noConversion"/>
  </si>
  <si>
    <t>CAA Gifu</t>
    <phoneticPr fontId="124"/>
  </si>
  <si>
    <t>SCP90-5083979</t>
    <phoneticPr fontId="125" type="noConversion"/>
  </si>
  <si>
    <t>KOBE: AUG 26</t>
    <phoneticPr fontId="125" type="noConversion"/>
  </si>
  <si>
    <t>INVOICE # 4707184707108</t>
    <phoneticPr fontId="124"/>
  </si>
  <si>
    <t xml:space="preserve">2009 Toyota Ractis </t>
    <phoneticPr fontId="124"/>
  </si>
  <si>
    <t>SCP100-0068215</t>
    <phoneticPr fontId="124"/>
  </si>
  <si>
    <t>2010 Toyota Ractis</t>
    <phoneticPr fontId="124"/>
  </si>
  <si>
    <t>SCP100-2008526</t>
    <phoneticPr fontId="124"/>
  </si>
  <si>
    <t>DE3FS-179844</t>
    <phoneticPr fontId="124"/>
  </si>
  <si>
    <t>YOKO: AUG 30</t>
  </si>
  <si>
    <t>INVOICE # 4707274707178</t>
    <phoneticPr fontId="124"/>
  </si>
  <si>
    <t>SCP100-0067670</t>
    <phoneticPr fontId="124"/>
  </si>
  <si>
    <t>TAA Ykhma</t>
    <phoneticPr fontId="124"/>
  </si>
  <si>
    <t>NKR81-7049148</t>
    <phoneticPr fontId="124"/>
  </si>
  <si>
    <t>2013/723</t>
    <phoneticPr fontId="124"/>
  </si>
  <si>
    <t>DE3FS-159925</t>
    <phoneticPr fontId="124"/>
  </si>
  <si>
    <t>ZC11S-402717</t>
    <phoneticPr fontId="124"/>
  </si>
  <si>
    <t>JU Sapporo</t>
    <phoneticPr fontId="124"/>
  </si>
  <si>
    <t>Remote Control sent</t>
  </si>
  <si>
    <t>NMR85-7001449</t>
  </si>
  <si>
    <t>Sysloce</t>
    <phoneticPr fontId="124"/>
  </si>
  <si>
    <t>RX7 Engine</t>
    <phoneticPr fontId="126"/>
  </si>
  <si>
    <t>Transport</t>
    <phoneticPr fontId="126"/>
  </si>
  <si>
    <t>Shipping</t>
    <phoneticPr fontId="126"/>
  </si>
  <si>
    <t>Pending</t>
    <phoneticPr fontId="126"/>
  </si>
  <si>
    <t>Throttle Body</t>
    <phoneticPr fontId="126"/>
  </si>
  <si>
    <t>Throttle Body, Buying/Domestic courier</t>
    <phoneticPr fontId="126"/>
  </si>
  <si>
    <t>4506053 NKR81-7034238 Front Glassx1</t>
  </si>
  <si>
    <t>Demio Power Lock Console</t>
    <phoneticPr fontId="124"/>
  </si>
  <si>
    <t xml:space="preserve">Belta Transmission </t>
    <phoneticPr fontId="124"/>
  </si>
  <si>
    <t>2012 April</t>
    <phoneticPr fontId="124"/>
  </si>
  <si>
    <t>KOBE: OCT 02</t>
    <phoneticPr fontId="125" type="noConversion"/>
  </si>
  <si>
    <t>INVOICE # 4708034708009</t>
    <phoneticPr fontId="124"/>
  </si>
  <si>
    <t>DE3FS-191889</t>
    <phoneticPr fontId="124"/>
  </si>
  <si>
    <t>Ok</t>
  </si>
  <si>
    <t>NKR81-7049155</t>
    <phoneticPr fontId="124"/>
  </si>
  <si>
    <t>Isuzu Umax</t>
    <phoneticPr fontId="124"/>
  </si>
  <si>
    <t xml:space="preserve">2009 Toyota IQ </t>
    <phoneticPr fontId="124"/>
  </si>
  <si>
    <t>KGJ10-6012001</t>
    <phoneticPr fontId="124"/>
  </si>
  <si>
    <t>SMART KEY SENT</t>
    <phoneticPr fontId="124"/>
  </si>
  <si>
    <t>XZU306-1002717</t>
    <phoneticPr fontId="124"/>
  </si>
  <si>
    <t>SysLoce Ngy</t>
    <phoneticPr fontId="124"/>
  </si>
  <si>
    <t>Front Screen Crack</t>
    <phoneticPr fontId="124"/>
  </si>
  <si>
    <t>DE3FS-262920</t>
    <phoneticPr fontId="124"/>
  </si>
  <si>
    <t>Stylish</t>
    <phoneticPr fontId="124"/>
  </si>
  <si>
    <t>Bankin in Malta</t>
    <phoneticPr fontId="124"/>
  </si>
  <si>
    <t>DE3FS-175462</t>
    <phoneticPr fontId="124"/>
  </si>
  <si>
    <t>2009 Toyota IQ</t>
    <phoneticPr fontId="124"/>
  </si>
  <si>
    <t>KGJ10-6015872</t>
    <phoneticPr fontId="124"/>
  </si>
  <si>
    <t>SCP90-2083382</t>
    <phoneticPr fontId="124"/>
  </si>
  <si>
    <t>NAA Tokyo</t>
    <phoneticPr fontId="124"/>
  </si>
  <si>
    <t>B3 Dent on RHS</t>
    <phoneticPr fontId="124"/>
  </si>
  <si>
    <t>KOBE: OCT 27</t>
    <phoneticPr fontId="125" type="noConversion"/>
  </si>
  <si>
    <t>INVOICE # 4710214710063</t>
    <phoneticPr fontId="124"/>
  </si>
  <si>
    <t>DE3FS-170733</t>
    <phoneticPr fontId="124"/>
  </si>
  <si>
    <t>NEED TO FIX - CHECK WORK TICKET</t>
    <phoneticPr fontId="124"/>
  </si>
  <si>
    <t>KSP90-5127722</t>
    <phoneticPr fontId="124"/>
  </si>
  <si>
    <t>USS Gunma</t>
    <phoneticPr fontId="124"/>
  </si>
  <si>
    <t>CHECK ACCIDENT KUWASHI</t>
    <phoneticPr fontId="124"/>
  </si>
  <si>
    <t>KISA: NOV 26</t>
  </si>
  <si>
    <t>INVOICE # 4711094711042</t>
    <phoneticPr fontId="124"/>
  </si>
  <si>
    <t>SCP90-5085003</t>
    <phoneticPr fontId="124"/>
  </si>
  <si>
    <t>SCP90-5098244</t>
    <phoneticPr fontId="124"/>
  </si>
  <si>
    <t>SCP90-2057916</t>
    <phoneticPr fontId="124"/>
  </si>
  <si>
    <t>SCP90-2047738</t>
    <phoneticPr fontId="124"/>
  </si>
  <si>
    <t>DE3FS-259759</t>
    <phoneticPr fontId="124"/>
  </si>
  <si>
    <t>KOBE: DEC 23</t>
  </si>
  <si>
    <t>SCP90-2069312</t>
    <phoneticPr fontId="124"/>
  </si>
  <si>
    <t>Orix Fukuouka</t>
    <phoneticPr fontId="124"/>
  </si>
  <si>
    <t>KISA: FEB 20</t>
  </si>
  <si>
    <t>KSP90-2070516</t>
    <phoneticPr fontId="124"/>
  </si>
  <si>
    <t>KSP90-2071630</t>
    <phoneticPr fontId="124"/>
  </si>
  <si>
    <t>DE3FS-264211</t>
    <phoneticPr fontId="124"/>
  </si>
  <si>
    <t>DE3FS-180252</t>
    <phoneticPr fontId="124"/>
  </si>
  <si>
    <t>SCP90-2070190</t>
    <phoneticPr fontId="124"/>
  </si>
  <si>
    <t>SCP90-5104900</t>
    <phoneticPr fontId="124"/>
  </si>
  <si>
    <t>2008 Toyota Ractis</t>
    <phoneticPr fontId="126"/>
  </si>
  <si>
    <t>SCP100-0059435</t>
    <phoneticPr fontId="126"/>
  </si>
  <si>
    <t>Pearl</t>
    <phoneticPr fontId="126"/>
  </si>
  <si>
    <t>TAA Tohoku</t>
    <phoneticPr fontId="126"/>
  </si>
  <si>
    <t>SCP100-0046075</t>
    <phoneticPr fontId="126"/>
  </si>
  <si>
    <t>Black</t>
    <phoneticPr fontId="126"/>
  </si>
  <si>
    <t>USS Tokyo</t>
    <phoneticPr fontId="126"/>
  </si>
  <si>
    <t>KOBE: FEB 23</t>
    <phoneticPr fontId="125" type="noConversion"/>
  </si>
  <si>
    <t>INVOICE # 4711284711154</t>
    <phoneticPr fontId="124"/>
  </si>
  <si>
    <t>SCP90-2060632</t>
    <phoneticPr fontId="125" type="noConversion"/>
  </si>
  <si>
    <t>White</t>
    <phoneticPr fontId="126"/>
  </si>
  <si>
    <t>LAA Kansai</t>
    <phoneticPr fontId="126"/>
  </si>
  <si>
    <t>Kobe</t>
    <phoneticPr fontId="126"/>
  </si>
  <si>
    <t>2009 Toyota Vitz</t>
    <phoneticPr fontId="126"/>
  </si>
  <si>
    <t>SCP90-2088091</t>
    <phoneticPr fontId="126"/>
  </si>
  <si>
    <t>TAA Kinki</t>
    <phoneticPr fontId="126"/>
  </si>
  <si>
    <t>SCP90-2060580</t>
    <phoneticPr fontId="126"/>
  </si>
  <si>
    <t>JU Gifu</t>
    <phoneticPr fontId="126"/>
  </si>
  <si>
    <t>Check condition</t>
    <phoneticPr fontId="126"/>
  </si>
  <si>
    <t>2009 Toyota Ractis</t>
    <phoneticPr fontId="126"/>
  </si>
  <si>
    <t>SCP100-0058824</t>
    <phoneticPr fontId="126"/>
  </si>
  <si>
    <t>Silver</t>
    <phoneticPr fontId="126"/>
  </si>
  <si>
    <t>SysLoce Nagoya</t>
    <phoneticPr fontId="126"/>
  </si>
  <si>
    <t>ENGINE FOR RX7</t>
    <phoneticPr fontId="124"/>
  </si>
  <si>
    <t>INJECTORS FOR ELF</t>
    <phoneticPr fontId="124"/>
  </si>
  <si>
    <t>INTERCOOLER PARTS</t>
    <phoneticPr fontId="126"/>
  </si>
  <si>
    <t>SCP90-2069607</t>
    <phoneticPr fontId="126"/>
  </si>
  <si>
    <t>Smap Tokyo</t>
    <phoneticPr fontId="126"/>
  </si>
  <si>
    <t>SCP90-2070096</t>
    <phoneticPr fontId="126"/>
  </si>
  <si>
    <t>Navi Rom send</t>
  </si>
  <si>
    <t>KSP90-2078103</t>
    <phoneticPr fontId="126"/>
  </si>
  <si>
    <t>TAA Kanto</t>
    <phoneticPr fontId="126"/>
  </si>
  <si>
    <t>SCP100-0060741</t>
    <phoneticPr fontId="126"/>
  </si>
  <si>
    <t>Only Books</t>
  </si>
  <si>
    <t>KISA: JUN 25</t>
  </si>
  <si>
    <t>INVOICE # 4804094804005</t>
    <phoneticPr fontId="124"/>
  </si>
  <si>
    <t>2009 Honda FIT</t>
    <phoneticPr fontId="126"/>
  </si>
  <si>
    <t>GE6-1170279</t>
    <phoneticPr fontId="126"/>
  </si>
  <si>
    <t>2008 Mazda Demio</t>
    <phoneticPr fontId="126"/>
  </si>
  <si>
    <t>DE3FS-146794</t>
    <phoneticPr fontId="126"/>
  </si>
  <si>
    <t>Light Blue</t>
    <phoneticPr fontId="126"/>
  </si>
  <si>
    <t>KOBE: JUL 02</t>
    <phoneticPr fontId="126"/>
  </si>
  <si>
    <t>DE3FS-118603</t>
    <phoneticPr fontId="126"/>
  </si>
  <si>
    <t>CAA Gifu</t>
    <phoneticPr fontId="126"/>
  </si>
  <si>
    <t>2011 Mazda Demio</t>
    <phoneticPr fontId="126"/>
  </si>
  <si>
    <t>DE3FS-355557</t>
    <phoneticPr fontId="126"/>
  </si>
  <si>
    <t>Dark Silver</t>
    <phoneticPr fontId="126"/>
  </si>
  <si>
    <t>USS Nagoya</t>
    <phoneticPr fontId="126"/>
  </si>
  <si>
    <t>2009 Mazda Demio</t>
    <phoneticPr fontId="126"/>
  </si>
  <si>
    <t>DE3FS-187653</t>
    <phoneticPr fontId="126"/>
  </si>
  <si>
    <t>KISA:  JUL 29</t>
  </si>
  <si>
    <t>INVOICE # 4807114806016</t>
    <phoneticPr fontId="126"/>
  </si>
  <si>
    <t>NJR85-7011077</t>
    <phoneticPr fontId="126"/>
  </si>
  <si>
    <t>UMAX Maku</t>
  </si>
  <si>
    <t>KOBE: SEPT 24</t>
    <phoneticPr fontId="126"/>
  </si>
  <si>
    <t>2010 Mazda Demio</t>
    <phoneticPr fontId="126"/>
  </si>
  <si>
    <t>DE3FS-355360</t>
    <phoneticPr fontId="126"/>
  </si>
  <si>
    <t>Grey</t>
    <phoneticPr fontId="126"/>
  </si>
  <si>
    <t>CAA Chubu</t>
    <phoneticPr fontId="126"/>
  </si>
  <si>
    <t>INVOICE # 4807044807007</t>
    <phoneticPr fontId="126"/>
  </si>
  <si>
    <t xml:space="preserve">2009 Toyota Vitz </t>
    <phoneticPr fontId="126"/>
  </si>
  <si>
    <t>SCP90-5123858</t>
    <phoneticPr fontId="126"/>
  </si>
  <si>
    <t>Gray</t>
    <phoneticPr fontId="126"/>
  </si>
  <si>
    <t>TAA Kyushu</t>
    <phoneticPr fontId="126"/>
  </si>
  <si>
    <t>DE3FS-257394</t>
    <phoneticPr fontId="126"/>
  </si>
  <si>
    <t>2008 Toyota Vitz U</t>
    <phoneticPr fontId="126"/>
  </si>
  <si>
    <t>SCP90-2064135</t>
    <phoneticPr fontId="126"/>
  </si>
  <si>
    <t>Red</t>
    <phoneticPr fontId="126"/>
  </si>
  <si>
    <t>SCP90-2072871</t>
    <phoneticPr fontId="126"/>
  </si>
  <si>
    <t>SMAP Nagoya</t>
    <phoneticPr fontId="126"/>
  </si>
  <si>
    <t>Umax Makuhari</t>
    <phoneticPr fontId="126"/>
  </si>
  <si>
    <t xml:space="preserve">2011 Nissan March </t>
    <phoneticPr fontId="126"/>
  </si>
  <si>
    <t>K13-009101</t>
    <phoneticPr fontId="126"/>
  </si>
  <si>
    <t>NAA Tokyo</t>
    <phoneticPr fontId="126"/>
  </si>
  <si>
    <t>INVOICE # 4810074809113</t>
    <phoneticPr fontId="126"/>
  </si>
  <si>
    <t>SCP100-0057450</t>
    <phoneticPr fontId="126"/>
  </si>
  <si>
    <t>JU Gunma</t>
    <phoneticPr fontId="126"/>
  </si>
  <si>
    <t>Kisa</t>
    <phoneticPr fontId="126"/>
  </si>
  <si>
    <t>KOBE: OCT 23</t>
    <phoneticPr fontId="126"/>
  </si>
  <si>
    <t>SCP90-5112903</t>
    <phoneticPr fontId="126"/>
  </si>
  <si>
    <t>Green</t>
    <phoneticPr fontId="126"/>
  </si>
  <si>
    <t>SCP90-2048713</t>
    <phoneticPr fontId="126"/>
  </si>
  <si>
    <t>SCP90-2059298</t>
    <phoneticPr fontId="126"/>
  </si>
  <si>
    <t>SCP90-2067226</t>
    <phoneticPr fontId="126"/>
  </si>
  <si>
    <t>GE Tokyo</t>
    <phoneticPr fontId="126"/>
  </si>
  <si>
    <t>KOBE: NOV 23</t>
    <phoneticPr fontId="126"/>
  </si>
  <si>
    <t>SCP100-0062985</t>
    <phoneticPr fontId="126"/>
  </si>
  <si>
    <t>Wine Red</t>
    <phoneticPr fontId="126"/>
  </si>
  <si>
    <t>Honda Kyu</t>
    <phoneticPr fontId="126"/>
  </si>
  <si>
    <t>KSP90-5110432</t>
    <phoneticPr fontId="126"/>
  </si>
  <si>
    <t>Blue</t>
    <phoneticPr fontId="126"/>
  </si>
  <si>
    <t>JU Aichi</t>
    <phoneticPr fontId="126"/>
  </si>
  <si>
    <t>Smart key sent.</t>
  </si>
  <si>
    <t>INVOICE # 4901304901066</t>
    <phoneticPr fontId="126"/>
  </si>
  <si>
    <t>2011 Toyota Vitz</t>
    <phoneticPr fontId="126"/>
  </si>
  <si>
    <t>KSP130-2002118</t>
    <phoneticPr fontId="126"/>
  </si>
  <si>
    <t>NO KEY</t>
    <phoneticPr fontId="126"/>
  </si>
  <si>
    <t>GE6-1240376</t>
    <phoneticPr fontId="126"/>
  </si>
  <si>
    <t>AUCNET</t>
    <phoneticPr fontId="126"/>
  </si>
  <si>
    <t>2010 Toyota Vitz</t>
    <phoneticPr fontId="126"/>
  </si>
  <si>
    <t>SCP90-2092141</t>
    <phoneticPr fontId="126"/>
  </si>
  <si>
    <t>KSP90-5162497</t>
    <phoneticPr fontId="126"/>
  </si>
  <si>
    <t>USS Gunma</t>
    <phoneticPr fontId="126"/>
  </si>
  <si>
    <t>KOBE: MAR 24</t>
  </si>
  <si>
    <t>DE3FS-512238</t>
    <phoneticPr fontId="126"/>
  </si>
  <si>
    <t>Wine</t>
    <phoneticPr fontId="126"/>
  </si>
  <si>
    <t>HAA Kobe</t>
    <phoneticPr fontId="126"/>
  </si>
  <si>
    <t>DE3FS-509798</t>
    <phoneticPr fontId="126"/>
  </si>
  <si>
    <t>STEEL KEY SENT</t>
    <phoneticPr fontId="126"/>
  </si>
  <si>
    <t>DE3FS-271899</t>
    <phoneticPr fontId="126"/>
  </si>
  <si>
    <t>KSP90-2089383</t>
    <phoneticPr fontId="126"/>
  </si>
  <si>
    <t>TAA Chubu</t>
    <phoneticPr fontId="126"/>
  </si>
  <si>
    <t>KSP90-2098231</t>
    <phoneticPr fontId="126"/>
  </si>
  <si>
    <t>KSP90-5188406</t>
    <phoneticPr fontId="126"/>
  </si>
  <si>
    <t>KSP90-5225894</t>
    <phoneticPr fontId="126"/>
  </si>
  <si>
    <t>NJR85-7011431</t>
    <phoneticPr fontId="126"/>
  </si>
  <si>
    <t>SCP90-2072326</t>
    <phoneticPr fontId="126"/>
  </si>
  <si>
    <t>USS Kyushu</t>
    <phoneticPr fontId="126"/>
  </si>
  <si>
    <t>AFTERMARKET SUS MUF</t>
    <phoneticPr fontId="126"/>
  </si>
  <si>
    <t>SMART KEY SENT</t>
    <phoneticPr fontId="126"/>
  </si>
  <si>
    <t>INVOICE # 4903254903027</t>
    <phoneticPr fontId="126"/>
  </si>
  <si>
    <t>SCP90-5119976</t>
    <phoneticPr fontId="126"/>
  </si>
  <si>
    <t>Aucnet</t>
    <phoneticPr fontId="126"/>
  </si>
  <si>
    <t>SCP90-5114115</t>
    <phoneticPr fontId="126"/>
  </si>
  <si>
    <t>NEEDS BANKING FOR VCA</t>
  </si>
  <si>
    <t>NAVI ROM SENT</t>
    <phoneticPr fontId="126"/>
  </si>
  <si>
    <t>DE3FS-187940</t>
    <phoneticPr fontId="126"/>
  </si>
  <si>
    <t>DE3FS-301837</t>
    <phoneticPr fontId="126"/>
  </si>
  <si>
    <t>WineRed</t>
    <phoneticPr fontId="126"/>
  </si>
  <si>
    <t>HAA Osaka</t>
    <phoneticPr fontId="126"/>
  </si>
  <si>
    <t>2013 Honda FIT</t>
    <phoneticPr fontId="126"/>
  </si>
  <si>
    <t>GE6-3204612</t>
    <phoneticPr fontId="126"/>
  </si>
  <si>
    <t>2009 Toyota Ractis</t>
  </si>
  <si>
    <t>SCP100-0067871</t>
  </si>
  <si>
    <t>REPAIR MIRROR</t>
  </si>
  <si>
    <t>INVOICE # 4905254904251</t>
  </si>
  <si>
    <t>KSP90-5179099</t>
  </si>
  <si>
    <t>KSP90-5163050</t>
  </si>
  <si>
    <t>Honda Kyu</t>
  </si>
  <si>
    <t>Smart key send July 21, 2015</t>
  </si>
  <si>
    <t>KSP90-5140083</t>
  </si>
  <si>
    <t>TA Kanto</t>
  </si>
  <si>
    <t>Spare in Car.</t>
  </si>
  <si>
    <t>KSP90-5185115</t>
  </si>
  <si>
    <t>Check repair work.</t>
  </si>
  <si>
    <t>INVOICE # 4906084906015</t>
  </si>
  <si>
    <t>KSP130-2013168</t>
  </si>
  <si>
    <t>Spare Key send July 21, 2015</t>
  </si>
  <si>
    <t>KSP90-2057162</t>
  </si>
  <si>
    <t>KSP90-5175174</t>
  </si>
  <si>
    <t>2010 Mazsa Demio</t>
  </si>
  <si>
    <t>DE3FS-275567</t>
  </si>
  <si>
    <t>INVOICE # 4908044907125</t>
  </si>
  <si>
    <t>2009 Honda Fit</t>
  </si>
  <si>
    <t>GE6-1116499</t>
  </si>
  <si>
    <t>Send B-CAS. No spares</t>
  </si>
  <si>
    <t>Computer Steering ECU</t>
  </si>
  <si>
    <t>1 x 5,000</t>
  </si>
  <si>
    <t>1 x 15,000</t>
  </si>
  <si>
    <t>INVOICE # 4909034908031</t>
  </si>
  <si>
    <t>NSP130-2021565</t>
  </si>
  <si>
    <t>Send smart key.</t>
  </si>
  <si>
    <t>NSP130-2027760</t>
  </si>
  <si>
    <t>INVOICE # 4910074909124</t>
  </si>
  <si>
    <t>XZU508-0006348</t>
  </si>
  <si>
    <t>Smap Fukuo</t>
  </si>
  <si>
    <t>INVOICE # 4910164906053</t>
  </si>
  <si>
    <t>SCP90-2071416</t>
  </si>
  <si>
    <t>KSP130-2029885</t>
  </si>
  <si>
    <t>NSP130-2015168</t>
  </si>
  <si>
    <t>KSP130-0006144</t>
  </si>
  <si>
    <t>SCP100-0065032</t>
  </si>
  <si>
    <t>SCP100-2011914</t>
  </si>
  <si>
    <t>INVOICE # 4911184911001</t>
  </si>
  <si>
    <t>NJR85-7016052</t>
  </si>
  <si>
    <t>Umax Makuhari</t>
  </si>
  <si>
    <t>NHR85-7009452</t>
  </si>
  <si>
    <t>NJR85-7016143</t>
  </si>
  <si>
    <t>KISA: MAR 24, 2016</t>
  </si>
  <si>
    <t>DE3FS-553090</t>
  </si>
  <si>
    <t>DE3FS-273426</t>
  </si>
  <si>
    <t>DE3FS-354558</t>
  </si>
  <si>
    <t>NAGO: MAR 23</t>
  </si>
  <si>
    <t>INVOICE # 5003085003046</t>
  </si>
  <si>
    <t>XZU304-1012699</t>
  </si>
  <si>
    <t>3 cars - May end Ship</t>
  </si>
  <si>
    <t>Aug end Ship</t>
  </si>
  <si>
    <t>Commission for 3 units</t>
  </si>
  <si>
    <t>Commission, 6 units</t>
  </si>
  <si>
    <t>Nov Ship</t>
    <phoneticPr fontId="124"/>
  </si>
  <si>
    <t>Commission, 10 units</t>
    <phoneticPr fontId="124"/>
  </si>
  <si>
    <t>Feb Ship</t>
    <phoneticPr fontId="124"/>
  </si>
  <si>
    <t>Commission, 7 units</t>
    <phoneticPr fontId="124"/>
  </si>
  <si>
    <t>April Ship</t>
    <phoneticPr fontId="124"/>
  </si>
  <si>
    <t>Commission, 13 units</t>
    <phoneticPr fontId="124"/>
  </si>
  <si>
    <t>Sept Ship</t>
    <phoneticPr fontId="124"/>
  </si>
  <si>
    <t>Commission, 7 Units</t>
    <phoneticPr fontId="126"/>
  </si>
  <si>
    <t>Oct Ship</t>
    <phoneticPr fontId="126"/>
  </si>
  <si>
    <t>Commission, 4 Units</t>
    <phoneticPr fontId="126"/>
  </si>
  <si>
    <t>Dec 2012 Ship</t>
    <phoneticPr fontId="124"/>
  </si>
  <si>
    <t>Commission, 3 Units</t>
    <phoneticPr fontId="126"/>
  </si>
  <si>
    <t>March Ship</t>
    <phoneticPr fontId="126"/>
  </si>
  <si>
    <t>May Ship</t>
    <phoneticPr fontId="124"/>
  </si>
  <si>
    <t>July Ship</t>
    <phoneticPr fontId="126"/>
  </si>
  <si>
    <t>Commission, 9 Units</t>
    <phoneticPr fontId="126"/>
  </si>
  <si>
    <t>Aug Ship</t>
    <phoneticPr fontId="126"/>
  </si>
  <si>
    <t>Commission, 2 Units</t>
    <phoneticPr fontId="126"/>
  </si>
  <si>
    <t>Commission, 6 Units</t>
    <phoneticPr fontId="126"/>
  </si>
  <si>
    <t>Commission, 10 Units</t>
    <phoneticPr fontId="126"/>
  </si>
  <si>
    <t>Commission, 6 Units</t>
  </si>
  <si>
    <t>Mar Ship</t>
    <phoneticPr fontId="126"/>
  </si>
  <si>
    <t>Commission, 5 Units</t>
    <phoneticPr fontId="126"/>
  </si>
  <si>
    <t>June Ship</t>
    <phoneticPr fontId="126"/>
  </si>
  <si>
    <t>Commission, 1 Unit</t>
    <phoneticPr fontId="126"/>
  </si>
  <si>
    <t>Nov Ship</t>
    <phoneticPr fontId="126"/>
  </si>
  <si>
    <t>Commission 12 Units</t>
    <phoneticPr fontId="126"/>
  </si>
  <si>
    <t>MONEY REFUNDED</t>
    <phoneticPr fontId="126"/>
  </si>
  <si>
    <t>APR-01-2015</t>
    <phoneticPr fontId="126"/>
  </si>
  <si>
    <t>Paid Excess of Jpy 410,700 - His Bank requested Refund.</t>
    <phoneticPr fontId="126"/>
  </si>
  <si>
    <t>Commission 12 Units</t>
    <phoneticPr fontId="153"/>
  </si>
  <si>
    <t>Apr Ship</t>
  </si>
  <si>
    <t>Commission 1 Units</t>
  </si>
  <si>
    <t>May Ship</t>
  </si>
  <si>
    <t>Commission 2 Units</t>
  </si>
  <si>
    <t>June Ship</t>
  </si>
  <si>
    <t>Commission 6 Units</t>
  </si>
  <si>
    <t>July Ship</t>
  </si>
  <si>
    <t>Nov Ship</t>
  </si>
  <si>
    <t>Payment Received,SMBC Thank You</t>
  </si>
  <si>
    <t>Claim, 4501036 (1 of 3)</t>
  </si>
  <si>
    <t>Jul-15-2011</t>
    <phoneticPr fontId="126"/>
  </si>
  <si>
    <t>Jul-21-2011</t>
    <phoneticPr fontId="125" type="noConversion"/>
  </si>
  <si>
    <t>Claim, 4501036 (2 of 3)</t>
  </si>
  <si>
    <t>Sep-01-2011</t>
    <phoneticPr fontId="125" type="noConversion"/>
  </si>
  <si>
    <t>Oct-21-2011</t>
    <phoneticPr fontId="126"/>
  </si>
  <si>
    <t>Recd Euro @ 22,503 x 108</t>
  </si>
  <si>
    <t>Claim, 4501036 (3 of 3)</t>
  </si>
  <si>
    <t>Commission Difference</t>
    <phoneticPr fontId="125" type="noConversion"/>
  </si>
  <si>
    <t>Payment Recd, SMBC</t>
  </si>
  <si>
    <t>Dec-02-2011</t>
  </si>
  <si>
    <t>Euro 44,019 x 100.2 as of Dec 30</t>
    <phoneticPr fontId="124"/>
  </si>
  <si>
    <t>Feb-22-2012</t>
    <phoneticPr fontId="124"/>
  </si>
  <si>
    <t>Apr-25-2012</t>
    <phoneticPr fontId="124"/>
  </si>
  <si>
    <t>Sept-18-2012</t>
    <phoneticPr fontId="124"/>
  </si>
  <si>
    <t>Sept-20-2012</t>
    <phoneticPr fontId="124"/>
  </si>
  <si>
    <t>Oct-25-2012</t>
    <phoneticPr fontId="124"/>
  </si>
  <si>
    <t>Jpy 5000 tt fee</t>
    <phoneticPr fontId="124"/>
  </si>
  <si>
    <t>Nov-13-2012</t>
    <phoneticPr fontId="124"/>
  </si>
  <si>
    <t>Jan-22-2012</t>
    <phoneticPr fontId="124"/>
  </si>
  <si>
    <t>Mar-19-2013</t>
    <phoneticPr fontId="124"/>
  </si>
  <si>
    <t>Apr-30-2013</t>
    <phoneticPr fontId="124"/>
  </si>
  <si>
    <t>May-09-2013</t>
    <phoneticPr fontId="124"/>
  </si>
  <si>
    <t>Jun-13-2013</t>
    <phoneticPr fontId="124"/>
  </si>
  <si>
    <t>Jun-14-2013</t>
    <phoneticPr fontId="124"/>
  </si>
  <si>
    <t>Jul-31-2013</t>
    <phoneticPr fontId="124"/>
  </si>
  <si>
    <t>Aug-21-2013</t>
    <phoneticPr fontId="125" type="noConversion"/>
  </si>
  <si>
    <t>Return Goods: NKR81-7049148 due to</t>
    <phoneticPr fontId="126"/>
  </si>
  <si>
    <t>damages caused by Rust and Corrosion</t>
    <phoneticPr fontId="126"/>
  </si>
  <si>
    <t>Oct-17-2013</t>
    <phoneticPr fontId="124"/>
  </si>
  <si>
    <t>Less ELF 4707033, Discount 1/5</t>
    <phoneticPr fontId="126"/>
  </si>
  <si>
    <t>Payment Received, SMBC</t>
    <phoneticPr fontId="126"/>
  </si>
  <si>
    <t>Nov-12-2013</t>
    <phoneticPr fontId="126"/>
  </si>
  <si>
    <t>Nov-29-2013</t>
    <phoneticPr fontId="126"/>
  </si>
  <si>
    <t>Less ELF 4707033, Discount 2/5</t>
    <phoneticPr fontId="126"/>
  </si>
  <si>
    <t>Feb-17-2014</t>
    <phoneticPr fontId="126"/>
  </si>
  <si>
    <t>May-07-2024</t>
    <phoneticPr fontId="126"/>
  </si>
  <si>
    <t>Jun-20-2014</t>
    <phoneticPr fontId="126"/>
  </si>
  <si>
    <t>Aug-11-2014</t>
    <phoneticPr fontId="126"/>
  </si>
  <si>
    <t>Sept-19-2014</t>
    <phoneticPr fontId="126"/>
  </si>
  <si>
    <t>Oct-31-2014</t>
    <phoneticPr fontId="125" type="noConversion"/>
  </si>
  <si>
    <t>Dec-16-2014</t>
    <phoneticPr fontId="126"/>
  </si>
  <si>
    <t>Mar-19-2015</t>
    <phoneticPr fontId="125" type="noConversion"/>
  </si>
  <si>
    <t>May-11-2015</t>
  </si>
  <si>
    <t>June-15-2015</t>
  </si>
  <si>
    <t>July-21-2015</t>
  </si>
  <si>
    <t>Aug-10-2015</t>
  </si>
  <si>
    <t>Sept-14-2015</t>
  </si>
  <si>
    <t>Oct-5-2015</t>
  </si>
  <si>
    <t>Nov-11-2015</t>
  </si>
  <si>
    <t>Dec-15-2015</t>
  </si>
  <si>
    <t>Mar-31-2016</t>
    <phoneticPr fontId="126"/>
  </si>
  <si>
    <t>`</t>
  </si>
  <si>
    <t>INVOICE # 5101205012054</t>
  </si>
  <si>
    <t>5012054</t>
  </si>
  <si>
    <t>LJR85-7001634</t>
  </si>
  <si>
    <t>NJR85-7020236</t>
  </si>
  <si>
    <t>LJR85-7001668</t>
  </si>
  <si>
    <t>KISA: FEB 25</t>
  </si>
  <si>
    <t>5101064</t>
  </si>
  <si>
    <t>NJR85-7021336</t>
  </si>
  <si>
    <t>DHL(MAR 09): 2104898062</t>
  </si>
  <si>
    <t>Feb-22-2017</t>
  </si>
  <si>
    <t>Highway Auto</t>
  </si>
  <si>
    <t>Mr. Glenn Bjord</t>
  </si>
  <si>
    <t>63, Mannanino Road
Birkirkara
Malta</t>
  </si>
  <si>
    <t>Birkirkara</t>
  </si>
  <si>
    <t>356-2144-9144</t>
  </si>
  <si>
    <t>356-7940-2488</t>
  </si>
  <si>
    <t>highwayauto@onvol.net</t>
    <phoneticPr fontId="124"/>
  </si>
  <si>
    <t>KOBE: MAR 25</t>
  </si>
  <si>
    <t>INVOICE # 5102145012040</t>
  </si>
  <si>
    <t>5101105</t>
  </si>
  <si>
    <t>NSP120-3004331</t>
  </si>
  <si>
    <t>Apr-20-2017</t>
  </si>
  <si>
    <t>A &amp; A Car Imports</t>
  </si>
  <si>
    <t>Jamie Price</t>
  </si>
  <si>
    <t>VJAL IL-QALBIENA
MOSTIN,
MOSTA, MST 2358.
MALTA</t>
  </si>
  <si>
    <t>(+356) 2701 2488</t>
  </si>
  <si>
    <t>(+356) 9942 5588</t>
  </si>
  <si>
    <t>aacarimports@onvol.net</t>
  </si>
  <si>
    <t>Stock Number</t>
  </si>
  <si>
    <t xml:space="preserve">FOB </t>
  </si>
  <si>
    <t>Photo</t>
  </si>
  <si>
    <t>2010 PURCHASES</t>
  </si>
  <si>
    <t>INVOICE NO:  4404014403054</t>
  </si>
  <si>
    <t>Prices based on RORO - 15K discount</t>
  </si>
  <si>
    <t>4403054 (st)</t>
  </si>
  <si>
    <t>KSP90-5126197</t>
  </si>
  <si>
    <t>Lavender</t>
  </si>
  <si>
    <t>JU Ngt</t>
  </si>
  <si>
    <t>2008 Toyota Ractis X</t>
  </si>
  <si>
    <t>SCP100-0043904</t>
  </si>
  <si>
    <t>SCP90-2044691</t>
  </si>
  <si>
    <t>2007 Toyota Belta X Business</t>
  </si>
  <si>
    <t>SCP92-1038989</t>
  </si>
  <si>
    <t>KSP90-2062002</t>
  </si>
  <si>
    <t>TAA Chb</t>
  </si>
  <si>
    <t>Need audio, have to fix koge ana</t>
  </si>
  <si>
    <t>4402062 (st)</t>
  </si>
  <si>
    <t>KSP90-5127070</t>
  </si>
  <si>
    <t>HAA Kob</t>
  </si>
  <si>
    <t>2008 Mazda Demio 13C</t>
  </si>
  <si>
    <t>DE3FS-127215</t>
  </si>
  <si>
    <t>USS Fkk</t>
  </si>
  <si>
    <t>DE3FS-152068</t>
  </si>
  <si>
    <t>ORIX Fkk</t>
  </si>
  <si>
    <t>DE3FS-121493</t>
  </si>
  <si>
    <t>JAA Tsk</t>
  </si>
  <si>
    <t>DE3FS-120943</t>
  </si>
  <si>
    <t>DE3FS-121565</t>
  </si>
  <si>
    <t>L_Blue</t>
  </si>
  <si>
    <t>DE3FS-135001</t>
  </si>
  <si>
    <t>USS Ngy</t>
  </si>
  <si>
    <t>4403105 (st)</t>
  </si>
  <si>
    <t>2008 Mazda Demio 13C-V</t>
  </si>
  <si>
    <t>DE3FS-156490</t>
  </si>
  <si>
    <t>Light Blue</t>
  </si>
  <si>
    <t>2007 Toyota Belta X</t>
  </si>
  <si>
    <t>SCP92-1038854</t>
  </si>
  <si>
    <t>4404058 (st)</t>
  </si>
  <si>
    <t>2008 Toyota Belta X</t>
  </si>
  <si>
    <t>SCP92-1049143</t>
  </si>
  <si>
    <t>Arai</t>
  </si>
  <si>
    <t>PARTS</t>
  </si>
  <si>
    <t>Spare Keys for Nissan March</t>
  </si>
  <si>
    <t>Used audios</t>
  </si>
  <si>
    <t>4 pcs</t>
  </si>
  <si>
    <t>INVOICE NO:  4411154411030</t>
  </si>
  <si>
    <t>2007/11 Mazda Demio 13C</t>
  </si>
  <si>
    <t>DE3FS-120727</t>
  </si>
  <si>
    <t>ATK</t>
  </si>
  <si>
    <t>2008/03 Mazda Demio 13C</t>
  </si>
  <si>
    <t>DE3FS-140740</t>
  </si>
  <si>
    <t>2007 Suzuki Swift XE</t>
  </si>
  <si>
    <t>ZC71S-417159</t>
  </si>
  <si>
    <t>DE3FS-134673</t>
  </si>
  <si>
    <t>CAA Chb</t>
  </si>
  <si>
    <t>INVOICE NO:  4411194411044</t>
  </si>
  <si>
    <t>YOKOHAMA</t>
  </si>
  <si>
    <t xml:space="preserve">2009/01 Mazda Demio </t>
  </si>
  <si>
    <t>DE3FS-181391</t>
  </si>
  <si>
    <t>USS Tky</t>
  </si>
  <si>
    <t>T9</t>
  </si>
  <si>
    <t>2011 PURCHASES</t>
  </si>
  <si>
    <t>INVOICE NO:  4412084412033</t>
  </si>
  <si>
    <t>2007/09 Toyota Vitz F</t>
  </si>
  <si>
    <t>SCP90-5075758</t>
  </si>
  <si>
    <t>L_Purple</t>
  </si>
  <si>
    <t>DE3FS-120709</t>
  </si>
  <si>
    <t>Hanaten</t>
  </si>
  <si>
    <t>Stylish</t>
  </si>
  <si>
    <t>2007/07 Toyota Ractis X</t>
  </si>
  <si>
    <t>SCP100-0031942</t>
  </si>
  <si>
    <t>INVOICE NO:  4412104412045</t>
  </si>
  <si>
    <t>2007/03 Suzuki Swift XG</t>
  </si>
  <si>
    <t>ZC71S-402251</t>
  </si>
  <si>
    <t>2010/07 Mazda Demio 13C</t>
  </si>
  <si>
    <t>DE3FS-299456</t>
  </si>
  <si>
    <t>2006/04 Toyota Vitz F</t>
  </si>
  <si>
    <t>KSP90-5040583</t>
  </si>
  <si>
    <t>TAA Ykh</t>
  </si>
  <si>
    <t>Wiring for manlift</t>
  </si>
  <si>
    <t>EMS Fee</t>
  </si>
  <si>
    <t>sent on Jan 20</t>
  </si>
  <si>
    <t>INVOICE NO:  4412104412045-A</t>
  </si>
  <si>
    <t>SANKO</t>
  </si>
  <si>
    <t>2001 Honda Integra Type R</t>
  </si>
  <si>
    <t>DC5-1005645</t>
  </si>
  <si>
    <t>Sanko</t>
  </si>
  <si>
    <t>half cut</t>
  </si>
  <si>
    <t>----</t>
  </si>
  <si>
    <t xml:space="preserve">2006 Isuzu Elf </t>
  </si>
  <si>
    <t>NKR81-7034083</t>
  </si>
  <si>
    <t>USS Ngta</t>
  </si>
  <si>
    <t>2010 Toyota Vitz F</t>
  </si>
  <si>
    <t>SCP90-5180630</t>
  </si>
  <si>
    <t>CAA Tky</t>
  </si>
  <si>
    <t>SS</t>
  </si>
  <si>
    <t>2006 Nissan Atlas</t>
  </si>
  <si>
    <t>AKR81-7004242</t>
  </si>
  <si>
    <t>UMAX Kob</t>
  </si>
  <si>
    <t>22 units</t>
  </si>
  <si>
    <t>Bought on April 14 and sent to Sanko</t>
  </si>
  <si>
    <t xml:space="preserve">ATF Oil for Mazda </t>
  </si>
  <si>
    <t>1 can/20L</t>
  </si>
  <si>
    <t>x20000</t>
  </si>
  <si>
    <t>Bought on Apr 26 and sent to Sanko</t>
  </si>
  <si>
    <t>NOT PAID</t>
  </si>
  <si>
    <t>INVOICE NO:  4502194502064</t>
  </si>
  <si>
    <t>2009/01 Toyota Ractis X</t>
  </si>
  <si>
    <t>SCP100-0059907</t>
  </si>
  <si>
    <t>TNT</t>
  </si>
  <si>
    <t>2006/01 Toyota Vitz F</t>
  </si>
  <si>
    <t>SCP90-0025790</t>
  </si>
  <si>
    <t>2008/02 Mazda Demio</t>
  </si>
  <si>
    <t>DE3FS-128936</t>
  </si>
  <si>
    <t>Smap Kobe</t>
  </si>
  <si>
    <t>DE3FS-129058</t>
  </si>
  <si>
    <t>2006 Toyota Vitz F</t>
  </si>
  <si>
    <t>SCP90-0027378</t>
  </si>
  <si>
    <t>TAA Chub</t>
  </si>
  <si>
    <t>SCP90-0022370</t>
  </si>
  <si>
    <t>INVOICE NO:  4502224502069</t>
  </si>
  <si>
    <t>2006/02 Toyota Vitz F</t>
  </si>
  <si>
    <t>KSP90-5045971</t>
  </si>
  <si>
    <t>USS Ykh</t>
  </si>
  <si>
    <t>2010/07 Honda Fit G</t>
  </si>
  <si>
    <t>GE6-1374207</t>
  </si>
  <si>
    <t>2006/03 Toyota Vitz F</t>
  </si>
  <si>
    <t>SCP90-0024255</t>
  </si>
  <si>
    <t>TAA Thku</t>
  </si>
  <si>
    <t>SCP90-5037393</t>
  </si>
  <si>
    <t>TAA Knto</t>
  </si>
  <si>
    <t>SCP90-5036450</t>
  </si>
  <si>
    <t>NKR81-7038389</t>
  </si>
  <si>
    <t>X950000</t>
  </si>
  <si>
    <t>UMAX Mkh</t>
  </si>
  <si>
    <t>Returned to Japan due to high radiation level</t>
  </si>
  <si>
    <t>2010/03 Toyota Vitz F</t>
  </si>
  <si>
    <t>SCP90-2096698</t>
  </si>
  <si>
    <t>JU Tky</t>
  </si>
  <si>
    <t>Eiwa</t>
  </si>
  <si>
    <t>Rear Bumper RH Side Cover for Mitsubishi Pajero Mini</t>
  </si>
  <si>
    <t>Used Right Side Mirror for Nissan March</t>
  </si>
  <si>
    <t>Blank Keys for Mazda Demio</t>
  </si>
  <si>
    <t>2 psc</t>
  </si>
  <si>
    <t>EMS sending fee</t>
  </si>
  <si>
    <t>Stickers for Toyota Corolla II</t>
  </si>
  <si>
    <t>EMS Sending Fee - June 23</t>
  </si>
  <si>
    <t>Parking Pole</t>
  </si>
  <si>
    <t>EMS Sending Fee - July 15</t>
  </si>
  <si>
    <t>Master PW Switch for Toyota Cami</t>
  </si>
  <si>
    <t>EMS Sending Fee - Aug 29</t>
  </si>
  <si>
    <t>INVOICE NO:  4508114508032</t>
  </si>
  <si>
    <t>KSP90-5120010</t>
  </si>
  <si>
    <t>4507057(st)</t>
  </si>
  <si>
    <t>DE3FS-149818</t>
  </si>
  <si>
    <t>4507038(st)</t>
  </si>
  <si>
    <t xml:space="preserve">2007 Mazda Demio </t>
  </si>
  <si>
    <t>DE3FS-104552</t>
  </si>
  <si>
    <t>NAA Ngy</t>
  </si>
  <si>
    <t>INVOICE NO:  4509094509044</t>
  </si>
  <si>
    <t>KSP90-2068093</t>
  </si>
  <si>
    <t>4509056(st)</t>
  </si>
  <si>
    <t>2009 Toyota Belta</t>
  </si>
  <si>
    <t>SCP92-1054435</t>
  </si>
  <si>
    <t>USS R-Ngy</t>
  </si>
  <si>
    <t>DE3FS-255496</t>
  </si>
  <si>
    <t>KCAA Ebino</t>
  </si>
  <si>
    <t>DE3FS-150619</t>
  </si>
  <si>
    <t>2008 Nissan March</t>
  </si>
  <si>
    <t>AK12-386734</t>
  </si>
  <si>
    <t>IAA</t>
  </si>
  <si>
    <t>SCP100-0056174</t>
  </si>
  <si>
    <t>KISARAZU</t>
  </si>
  <si>
    <t>KSP90-2059772</t>
  </si>
  <si>
    <t>TAA Kan</t>
  </si>
  <si>
    <t>SCP100-0053295</t>
  </si>
  <si>
    <t>INVOICE NO:  4509134509067</t>
  </si>
  <si>
    <t>CONTAINER #1- KOBE</t>
  </si>
  <si>
    <t>NHR69-7009546</t>
  </si>
  <si>
    <t>Mileage 177Kkm - Exp Cert 143,800km 2010/08/20</t>
  </si>
  <si>
    <t>NHR69-7008470</t>
  </si>
  <si>
    <t>LAA Kan</t>
  </si>
  <si>
    <t>Mileage 247Kkm - Exp Cert 235,800km 2011/05/20</t>
  </si>
  <si>
    <t>CONTAINER #2- KOBE</t>
  </si>
  <si>
    <t>XZU306-1003196</t>
  </si>
  <si>
    <t>TAA Kin</t>
  </si>
  <si>
    <t>Mileage 213Kkm - Exp Cert 171,800km 2010/09/02</t>
  </si>
  <si>
    <t>KSP90-2045060</t>
  </si>
  <si>
    <t>XZU304-1001930</t>
  </si>
  <si>
    <t>TAA Hrsh</t>
  </si>
  <si>
    <t>DE3FS-151270</t>
  </si>
  <si>
    <t>INVOICE NO:  4510064503056</t>
  </si>
  <si>
    <t>CONTAINER #1 - YKH</t>
  </si>
  <si>
    <t>4506022(st)</t>
  </si>
  <si>
    <t>2006 Toyota Dyna (bottle truck)</t>
  </si>
  <si>
    <t>PLG</t>
  </si>
  <si>
    <t>6.10x1.90x2.48</t>
  </si>
  <si>
    <t>Mileage 102Kkm - Exp Cert - 85,600km 2010/04/23</t>
  </si>
  <si>
    <t>NKR81-7060656</t>
  </si>
  <si>
    <t>CANVAS REMOVED</t>
  </si>
  <si>
    <t>Mileage 245Kkm - Exp Cert - 197,900km 2010/09/14</t>
  </si>
  <si>
    <t>2009 Nissan March</t>
  </si>
  <si>
    <t>AK12-944012</t>
  </si>
  <si>
    <t>INVOICE NO:  4510284510104</t>
  </si>
  <si>
    <t>CONTAINER #2 - YKH</t>
  </si>
  <si>
    <t>2006 Toyota Toyoace W/Cab</t>
  </si>
  <si>
    <t>XZU306-1003198</t>
  </si>
  <si>
    <t>USS Ngya</t>
  </si>
  <si>
    <t xml:space="preserve">HIACE REAR SEAT </t>
  </si>
  <si>
    <t>Mileage 232Kkm - Exp Cert 199,200km 2010/10/19</t>
  </si>
  <si>
    <t>NKR81-7033887</t>
  </si>
  <si>
    <t>Mileage 234Kkm - Exp Cert 228,500km 2011/02/10</t>
  </si>
  <si>
    <t>KGJ10-6013542</t>
  </si>
  <si>
    <t>KSP90-5152762</t>
  </si>
  <si>
    <t>Water Pump for Suzuki Swift</t>
  </si>
  <si>
    <t>Sent on Nov 2, 2011</t>
  </si>
  <si>
    <t>Fuel Injector for Nissan Atlas (rebuilt)</t>
  </si>
  <si>
    <t xml:space="preserve">EMS Fee </t>
  </si>
  <si>
    <t>Sent on Nov 17, 2011</t>
  </si>
  <si>
    <t>INVOICE NO:  4511034511009</t>
  </si>
  <si>
    <t xml:space="preserve">2009 Toyota Belta </t>
  </si>
  <si>
    <t>SCP92-105302</t>
  </si>
  <si>
    <t>2012 PURCHASES</t>
  </si>
  <si>
    <t>INVOICE NO:  4603074602007</t>
  </si>
  <si>
    <t>RORO</t>
  </si>
  <si>
    <t>4602007 (st)</t>
  </si>
  <si>
    <t>NPR81-7024819</t>
  </si>
  <si>
    <t>Used Mirror for Pajero Mino</t>
  </si>
  <si>
    <t>1 unit</t>
  </si>
  <si>
    <t>sent on 3/14</t>
  </si>
  <si>
    <t>INVOICE NO:  4603234603044</t>
  </si>
  <si>
    <t>2006 Toyota Dyna Bottle Truck</t>
  </si>
  <si>
    <t>XZU308-1001416</t>
  </si>
  <si>
    <t>INVOICE NO:  4604254603055</t>
  </si>
  <si>
    <t>RORO</t>
    <phoneticPr fontId="125" type="noConversion"/>
  </si>
  <si>
    <t>4603055 (st)</t>
  </si>
  <si>
    <t>XZU306-1001725</t>
  </si>
  <si>
    <r>
      <t>T</t>
    </r>
    <r>
      <rPr>
        <sz val="11"/>
        <color theme="1"/>
        <rFont val="Calibri"/>
        <family val="2"/>
        <charset val="128"/>
        <scheme val="minor"/>
      </rPr>
      <t>AA Kinki</t>
    </r>
  </si>
  <si>
    <t>ATK</t>
    <phoneticPr fontId="125" type="noConversion"/>
  </si>
  <si>
    <t>NKR81-7052597</t>
  </si>
  <si>
    <r>
      <t>B</t>
    </r>
    <r>
      <rPr>
        <sz val="11"/>
        <color theme="1"/>
        <rFont val="Calibri"/>
        <family val="2"/>
        <charset val="128"/>
        <scheme val="minor"/>
      </rPr>
      <t>lue</t>
    </r>
  </si>
  <si>
    <r>
      <t>I</t>
    </r>
    <r>
      <rPr>
        <sz val="11"/>
        <color theme="1"/>
        <rFont val="Calibri"/>
        <family val="2"/>
        <charset val="128"/>
        <scheme val="minor"/>
      </rPr>
      <t>suzu Kobe</t>
    </r>
  </si>
  <si>
    <r>
      <t>A</t>
    </r>
    <r>
      <rPr>
        <sz val="11"/>
        <color theme="1"/>
        <rFont val="Calibri"/>
        <family val="2"/>
        <charset val="128"/>
        <scheme val="minor"/>
      </rPr>
      <t>TK</t>
    </r>
  </si>
  <si>
    <t>REMOVE CANVAS TOP</t>
    <phoneticPr fontId="125" type="noConversion"/>
  </si>
  <si>
    <t>NKR81-7069892</t>
    <phoneticPr fontId="125" type="noConversion"/>
  </si>
  <si>
    <r>
      <t>U</t>
    </r>
    <r>
      <rPr>
        <sz val="11"/>
        <color theme="1"/>
        <rFont val="Calibri"/>
        <family val="2"/>
        <charset val="128"/>
        <scheme val="minor"/>
      </rPr>
      <t>SS Tohoku</t>
    </r>
  </si>
  <si>
    <t>INVOICE NO:  4605194605029</t>
  </si>
  <si>
    <t>NKR81-7069442</t>
  </si>
  <si>
    <t xml:space="preserve">Airflow Sensor </t>
  </si>
  <si>
    <t>sent on 6/8</t>
  </si>
  <si>
    <t>INVOICE NO:  4606224606058</t>
  </si>
  <si>
    <t>NKR81-7050595</t>
  </si>
  <si>
    <t>PARTS (put inside above truck)</t>
  </si>
  <si>
    <t>Dash Frame for Toyota Belta</t>
  </si>
  <si>
    <t>Used Airflow Sensor</t>
  </si>
  <si>
    <t>INVOICE NO:  4607064607024</t>
  </si>
  <si>
    <t>AKR81-7004615</t>
  </si>
  <si>
    <t>USS Osk</t>
  </si>
  <si>
    <t>PARTS (send by EMS)</t>
  </si>
  <si>
    <t>Rear Hatch Switch for Mazda Demio</t>
  </si>
  <si>
    <t>Used Side Mirror for Mazda Demio</t>
  </si>
  <si>
    <t>sent on 8/16</t>
  </si>
  <si>
    <t>INVOICE NO:  4607064607025</t>
  </si>
  <si>
    <t>KDY230-7021472</t>
  </si>
  <si>
    <t>NKR81-7053055</t>
  </si>
  <si>
    <t>Box truck</t>
  </si>
  <si>
    <t>Arai Oym</t>
  </si>
  <si>
    <t>Parts for Daihatsu Atrai</t>
  </si>
  <si>
    <t>NOT SHIPPED</t>
  </si>
  <si>
    <t>INVOICE NO:  4609134609021</t>
  </si>
  <si>
    <t>NHR69-7009351</t>
  </si>
  <si>
    <t>Freezer</t>
  </si>
  <si>
    <t>SLC Kobe</t>
  </si>
  <si>
    <t>2013 PURCHASES</t>
  </si>
  <si>
    <t>Power Window Switch for Daihatsu Terios</t>
  </si>
  <si>
    <t>sent on 2/8</t>
  </si>
  <si>
    <t>Ball Joint x2 for Daihatsu Atrai</t>
  </si>
  <si>
    <t>sent on 4/12</t>
  </si>
  <si>
    <t>INVOICE NO:  4704154703024</t>
  </si>
  <si>
    <t>4703024 (st)</t>
  </si>
  <si>
    <t>KSP90-2047838</t>
  </si>
  <si>
    <t>4703047 (st)</t>
  </si>
  <si>
    <t>DE3FS-289236</t>
  </si>
  <si>
    <t>Change muffler and sus for VCA, remove LF fender</t>
  </si>
  <si>
    <t>KSP90-2046792</t>
  </si>
  <si>
    <t>2008 Toyota Passo</t>
  </si>
  <si>
    <t>KGC10-0199544</t>
  </si>
  <si>
    <t>DE3FS-132845</t>
  </si>
  <si>
    <t>USS Spro</t>
  </si>
  <si>
    <t>KSP90-2048760</t>
  </si>
  <si>
    <t>KSP90-2054051</t>
  </si>
  <si>
    <t>Smap Kob</t>
  </si>
  <si>
    <t>KSP90-5121292</t>
  </si>
  <si>
    <t>AK12-898857</t>
  </si>
  <si>
    <t>LAA Knsai</t>
  </si>
  <si>
    <t>KGC10-0195406</t>
  </si>
  <si>
    <t>AK12-900138</t>
  </si>
  <si>
    <t>TAA Knt</t>
  </si>
  <si>
    <t>KGC10-0199340</t>
  </si>
  <si>
    <t>AK12-902004</t>
  </si>
  <si>
    <t>KSP90-5120187</t>
  </si>
  <si>
    <t>KGC10-0192536</t>
  </si>
  <si>
    <t>AK12-905421</t>
  </si>
  <si>
    <t>KSP90-2055107</t>
  </si>
  <si>
    <t>AK12-368503</t>
  </si>
  <si>
    <t>XZU378-1000374</t>
  </si>
  <si>
    <t>4704034 (st)</t>
  </si>
  <si>
    <t>NHR69-7006533</t>
  </si>
  <si>
    <t>ORIX Kobe</t>
  </si>
  <si>
    <t>web</t>
  </si>
  <si>
    <t>INVOICE NO:  4705144705027</t>
  </si>
  <si>
    <t>KSP90-5120946</t>
  </si>
  <si>
    <t>KSP90-2052878</t>
  </si>
  <si>
    <t>INVOICE NO:  4706134706045</t>
  </si>
  <si>
    <t>KGC10-0195306</t>
  </si>
  <si>
    <t>AK12-369555</t>
  </si>
  <si>
    <t>SMAP Kob</t>
  </si>
  <si>
    <t>INVOICE NO:  4707164706076</t>
  </si>
  <si>
    <t>4706076 (st)</t>
  </si>
  <si>
    <t>KSP90-2059513</t>
  </si>
  <si>
    <t>4706096 (st)</t>
  </si>
  <si>
    <t>KSP90-2059436</t>
  </si>
  <si>
    <t>4706097 (st)</t>
  </si>
  <si>
    <t>KSP90-2059307</t>
  </si>
  <si>
    <t>4706099 (st)</t>
  </si>
  <si>
    <t>KSP90-2058755</t>
  </si>
  <si>
    <t>4706102 (st)</t>
  </si>
  <si>
    <t>KSP90-2058555</t>
  </si>
  <si>
    <t>4706113 (st)</t>
  </si>
  <si>
    <t>KSP90-2045928</t>
  </si>
  <si>
    <t>4706118 (st)</t>
  </si>
  <si>
    <t>KSP90-2057836</t>
  </si>
  <si>
    <t>KGC10-0211919</t>
  </si>
  <si>
    <t>SMAP Ngy</t>
  </si>
  <si>
    <t>KGC10-0205102</t>
  </si>
  <si>
    <t>KGC10-0208068</t>
  </si>
  <si>
    <t>ORIX Ats</t>
  </si>
  <si>
    <t>2008 Daihatsu Boon</t>
  </si>
  <si>
    <t>M300S-0015971</t>
  </si>
  <si>
    <t>KSP90-5124717</t>
  </si>
  <si>
    <t>INVOICE NO:  4708294708044</t>
  </si>
  <si>
    <t>NKR81-7034175</t>
  </si>
  <si>
    <t>xxx</t>
  </si>
  <si>
    <t>INVOICE NO:  4710024708051</t>
  </si>
  <si>
    <t>4708051 (st)</t>
  </si>
  <si>
    <t>KSP90-5125377</t>
  </si>
  <si>
    <t>4708035 (st)</t>
  </si>
  <si>
    <t>KSP90-5128061</t>
  </si>
  <si>
    <t>SCP90-2066112</t>
  </si>
  <si>
    <t>INVOICE NO:  4711014707132</t>
  </si>
  <si>
    <t>4707132 (st)</t>
  </si>
  <si>
    <t>NKR81-7049148</t>
  </si>
  <si>
    <t>Nov 1</t>
  </si>
  <si>
    <t>JU Stma</t>
  </si>
  <si>
    <t>EM BOUGHT FROM MIBRUM</t>
  </si>
  <si>
    <t>INVOICE NO:  4711214710095</t>
  </si>
  <si>
    <t>4710095 (st)</t>
  </si>
  <si>
    <t>KGC10-0196130</t>
  </si>
  <si>
    <t>DE3FS-145094</t>
  </si>
  <si>
    <t>JU Hrsh</t>
  </si>
  <si>
    <t>DE3FS-166300</t>
  </si>
  <si>
    <t>Smap Tky</t>
  </si>
  <si>
    <t>KSP90-5127360</t>
  </si>
  <si>
    <t>DE3FS-151976</t>
  </si>
  <si>
    <t>CHECK CONDITION</t>
  </si>
  <si>
    <t>INVOICE NO:  4712034712011</t>
  </si>
  <si>
    <t>KSP90-2070438</t>
  </si>
  <si>
    <t>SCP90-2067462</t>
  </si>
  <si>
    <t>KSP90-2072510</t>
  </si>
  <si>
    <t>L-Up Kobe</t>
  </si>
  <si>
    <t>KSP90-5114057</t>
  </si>
  <si>
    <t>KSP90-5132873</t>
  </si>
  <si>
    <t>DE3FS-165530</t>
  </si>
  <si>
    <t>USS Kyu</t>
  </si>
  <si>
    <t>AK12-386559</t>
  </si>
  <si>
    <t>TAA Shk</t>
  </si>
  <si>
    <t>KGC10-0232602</t>
  </si>
  <si>
    <t>SCP90-2066925</t>
  </si>
  <si>
    <t>TAA Thk</t>
  </si>
  <si>
    <t>AK12-925930</t>
  </si>
  <si>
    <t>AK12-381384</t>
  </si>
  <si>
    <t>DE3FS-175294</t>
  </si>
  <si>
    <t>ALLOY WHEELS IN TRUNK - IF POSSIBLE FIX</t>
  </si>
  <si>
    <t>DE3FS-152044</t>
  </si>
  <si>
    <t>D_Purple</t>
  </si>
  <si>
    <t>Honda Hkdo</t>
  </si>
  <si>
    <t>KSP90-2068359</t>
  </si>
  <si>
    <t>B4 x 2</t>
  </si>
  <si>
    <t>2014 PURCHASES</t>
  </si>
  <si>
    <t>INVOICE NO:  4801154801033</t>
  </si>
  <si>
    <t>SCP90-5110044</t>
  </si>
  <si>
    <t>SCP90-5095269</t>
  </si>
  <si>
    <t>KSP90-2077974</t>
  </si>
  <si>
    <t>4712091 (st)</t>
  </si>
  <si>
    <t>DE3FS-128846</t>
  </si>
  <si>
    <t>TAA Hkd</t>
  </si>
  <si>
    <t>KSP90-2065132</t>
  </si>
  <si>
    <t>KSP90-2073829</t>
  </si>
  <si>
    <t xml:space="preserve">JAA </t>
  </si>
  <si>
    <t>SCP100-0059757</t>
  </si>
  <si>
    <t>KSP90-2076870</t>
  </si>
  <si>
    <t>AK12-923657</t>
  </si>
  <si>
    <t>USS Gun</t>
  </si>
  <si>
    <t>INVOICE NO:  4802134802054</t>
  </si>
  <si>
    <t>2009 Toyota Passo</t>
  </si>
  <si>
    <t>KGC10-0236649</t>
  </si>
  <si>
    <t>KSP90-5138604</t>
  </si>
  <si>
    <t>INVOICE NO:  4803064802135</t>
  </si>
  <si>
    <t>4802135 (st)</t>
  </si>
  <si>
    <t>KSP90-2053002</t>
  </si>
  <si>
    <t>KSP90-5137466</t>
  </si>
  <si>
    <t>LEFT TAIL CRACK - MAYBE NEED TO CHANGE FOR VCA</t>
  </si>
  <si>
    <t>KSP90-2078070</t>
  </si>
  <si>
    <t>DE3FS-130459</t>
  </si>
  <si>
    <t>DE3FS-152183</t>
  </si>
  <si>
    <t>Orix Fkka</t>
  </si>
  <si>
    <t>AK12-906232</t>
  </si>
  <si>
    <t>DE3FS-178426</t>
  </si>
  <si>
    <t>2008 Honda Fit</t>
  </si>
  <si>
    <t>GE6-1022062</t>
  </si>
  <si>
    <t>KSP90-2048035</t>
  </si>
  <si>
    <t>SMAP Tky</t>
  </si>
  <si>
    <t>GE6-1187304</t>
  </si>
  <si>
    <t>USS Thk</t>
  </si>
  <si>
    <t>KSP90-2082237</t>
  </si>
  <si>
    <t>SCP90-2073216</t>
  </si>
  <si>
    <t>Hatch opener button for Nissan March AK12-107310</t>
  </si>
  <si>
    <t>Spare Key for Toyota Vitz KSP90-2075861</t>
  </si>
  <si>
    <t>INVOICE NO:  4804084804057</t>
  </si>
  <si>
    <t>2008 Suzuki Swift</t>
  </si>
  <si>
    <t>ZC71S-421145</t>
  </si>
  <si>
    <t>USS Oka</t>
  </si>
  <si>
    <t>VCA FAILED DUE TO DENT</t>
  </si>
  <si>
    <t>DE3FS-162284</t>
  </si>
  <si>
    <t>KSP90-2051408</t>
  </si>
  <si>
    <t>CHECK DRIVESHAFT BOOTS - MAYBE NEED TO CHANGE</t>
  </si>
  <si>
    <t>SCP90-2050416</t>
  </si>
  <si>
    <t>DE3FS-186681</t>
  </si>
  <si>
    <t>CRACK ON MIRROR COVERS - NEED TO CHANGE FOR VCA</t>
  </si>
  <si>
    <t>SCP100-0062494</t>
  </si>
  <si>
    <t>SCP90-5114458</t>
  </si>
  <si>
    <t>KSP90-2075861</t>
  </si>
  <si>
    <t>LAA Kns</t>
  </si>
  <si>
    <t>NEED SPARE SMART KEY - SENT BY EMS ON MAY 19</t>
  </si>
  <si>
    <t>KSP90-5118083</t>
  </si>
  <si>
    <t>KSP90-5145610</t>
  </si>
  <si>
    <t>KGC10-0195558</t>
  </si>
  <si>
    <t>DE3FS-176027</t>
  </si>
  <si>
    <t>LOWDOWN SUS, CENTER DOUBLE MUFFLER</t>
  </si>
  <si>
    <t>SCP90-5087807</t>
  </si>
  <si>
    <t>JU Miya</t>
  </si>
  <si>
    <t>KSP90-2078124</t>
  </si>
  <si>
    <t>AK12-939953</t>
  </si>
  <si>
    <t>GRADE R - CHECK REPAIR</t>
  </si>
  <si>
    <t>INVOICE NO:  4804234804164</t>
  </si>
  <si>
    <t>DE3FS-151752</t>
  </si>
  <si>
    <t>Orix Atsg</t>
  </si>
  <si>
    <t>KSP90-2083057</t>
  </si>
  <si>
    <t>ZC71S-425479</t>
  </si>
  <si>
    <t>Honda Tky</t>
  </si>
  <si>
    <t>Small key in office</t>
  </si>
  <si>
    <t>DE3FS-137990</t>
  </si>
  <si>
    <t>BIG DENT ON REAR HATCH - STYLISH TO REPAIR 35k</t>
  </si>
  <si>
    <t>AK12-917706</t>
  </si>
  <si>
    <t>LOWDOWN SUS</t>
  </si>
  <si>
    <t>KGC10-0229667</t>
  </si>
  <si>
    <t>KGC10-0244173</t>
  </si>
  <si>
    <t>KSP90-2048766</t>
  </si>
  <si>
    <t>DE3FS-191357</t>
  </si>
  <si>
    <t>SLC Kob</t>
  </si>
  <si>
    <t>INVOICE NO:  4806034803123</t>
  </si>
  <si>
    <t>4803123 (st)</t>
  </si>
  <si>
    <t>KSP90-5115932</t>
  </si>
  <si>
    <t>REPAIR COST 67K</t>
  </si>
  <si>
    <t>4803136 (st)</t>
  </si>
  <si>
    <t>KSP90-2045260</t>
  </si>
  <si>
    <t>4805081 (st)</t>
  </si>
  <si>
    <t>AK12-903279</t>
  </si>
  <si>
    <t>NEED SMART KEY - MADE, NEED TO SEND BY EMS</t>
  </si>
  <si>
    <t>4806108 (st)</t>
  </si>
  <si>
    <t>KSP90-5150680</t>
  </si>
  <si>
    <t>KSP90-5149157</t>
  </si>
  <si>
    <t>LOW KMS, BIG DENT</t>
  </si>
  <si>
    <t>Spare Keys</t>
  </si>
  <si>
    <t>sent with docs</t>
  </si>
  <si>
    <t>INVOICE NO:  4808264808059</t>
  </si>
  <si>
    <t>DE3FS-159634</t>
  </si>
  <si>
    <t>ROOF RAIL - PUT INSIDE CAR</t>
  </si>
  <si>
    <t>Key Transmitter for Toyota Vitz x3</t>
  </si>
  <si>
    <t>sent on Sep 17 by EMS</t>
  </si>
  <si>
    <t>INVOICE NO:  4809164809098</t>
  </si>
  <si>
    <t>KSP90-2055007</t>
  </si>
  <si>
    <t>DE3FS-158695</t>
  </si>
  <si>
    <t>4809162 (st)</t>
  </si>
  <si>
    <t>SCP90-2065907</t>
  </si>
  <si>
    <t>SPARE SMART KEY SENT BY DHL ON NOV 11</t>
  </si>
  <si>
    <t>ZC11S-403503</t>
  </si>
  <si>
    <t>NEED PHOTOS OF REPAIR</t>
  </si>
  <si>
    <t>KSP90-2088972</t>
  </si>
  <si>
    <t>ZC11S-550794</t>
  </si>
  <si>
    <t>JU Shzk</t>
  </si>
  <si>
    <t>AS IS</t>
  </si>
  <si>
    <t>KSP90-2049267</t>
  </si>
  <si>
    <t>4809111 (st)</t>
  </si>
  <si>
    <t>KSP90-5123926</t>
  </si>
  <si>
    <t>NEED TO CHANGE DRIVER SEAT LOWER CUSHION</t>
  </si>
  <si>
    <t>INVOICE NO:  4810174810072</t>
  </si>
  <si>
    <t>KSP90-2091200</t>
  </si>
  <si>
    <t>Tow hook cover is missing - DONE</t>
  </si>
  <si>
    <t>KSP90-2071512</t>
  </si>
  <si>
    <t>USS R-ngy</t>
  </si>
  <si>
    <t>DE3FS-528808</t>
  </si>
  <si>
    <t>KSP130-2080035</t>
  </si>
  <si>
    <t>L_Green</t>
  </si>
  <si>
    <t>KSP90-5160267</t>
  </si>
  <si>
    <t>NSP130-2041600</t>
  </si>
  <si>
    <t>KSP90-5131855</t>
  </si>
  <si>
    <t>INVOICE NO:  4811124811076</t>
  </si>
  <si>
    <t>2010 Toyota Passo</t>
  </si>
  <si>
    <t>KGC10-0296548</t>
  </si>
  <si>
    <t>GE6-1086665</t>
  </si>
  <si>
    <t>DE3FS-521671</t>
  </si>
  <si>
    <t>USS Osa</t>
  </si>
  <si>
    <t>SCP90-2048406</t>
  </si>
  <si>
    <t xml:space="preserve">VCA CERT TO BE AMENDED TO EM </t>
  </si>
  <si>
    <t>4811143 (st)</t>
  </si>
  <si>
    <t>GE6-1275473</t>
  </si>
  <si>
    <t>KSP90-5220542</t>
  </si>
  <si>
    <t>KSP90-2092693</t>
  </si>
  <si>
    <t>DE3FS-253444</t>
  </si>
  <si>
    <t>KSP90-5140497</t>
  </si>
  <si>
    <t>AK12-935852</t>
  </si>
  <si>
    <t>4810218 (st)</t>
  </si>
  <si>
    <t>ZC11S-402221</t>
  </si>
  <si>
    <t>VCA DONE, CLUTCH NOISE - AS IS</t>
  </si>
  <si>
    <t>4811144 (st)</t>
  </si>
  <si>
    <t>KSP90-5171901</t>
  </si>
  <si>
    <t>NSP130-2035036</t>
  </si>
  <si>
    <t>KSP90-5195936</t>
  </si>
  <si>
    <t>ZC11S-550182</t>
  </si>
  <si>
    <t>CHECK REPAIR.  SPARE SMART KEY IN OFFICE</t>
  </si>
  <si>
    <t>KSP90-2071284</t>
  </si>
  <si>
    <t>KSP90-2102967</t>
  </si>
  <si>
    <t>INVOICE NO:  4812114812053</t>
  </si>
  <si>
    <t>KSP90-5148517</t>
  </si>
  <si>
    <t>DE3FS-265286</t>
  </si>
  <si>
    <t>KSP90-2097201</t>
  </si>
  <si>
    <t>KSP90-2082896</t>
  </si>
  <si>
    <t>INVOICE NO:  4901134901025</t>
  </si>
  <si>
    <t>KGC10-0296865</t>
  </si>
  <si>
    <t>KGC10-0302407</t>
  </si>
  <si>
    <t>KSP90-5162728</t>
  </si>
  <si>
    <t>NSP130-2051131</t>
  </si>
  <si>
    <t>NEED AUDIO - DONE</t>
  </si>
  <si>
    <t>KSP130-2034462</t>
  </si>
  <si>
    <t>NEED PHOTOS OF REPAIR - DONE</t>
  </si>
  <si>
    <t>KSP130-2104802</t>
  </si>
  <si>
    <t>KSP130-2035082</t>
  </si>
  <si>
    <t>KSP130-2034829</t>
  </si>
  <si>
    <t>SCP100-0081744</t>
  </si>
  <si>
    <t>KSP130-2032775</t>
  </si>
  <si>
    <t>KSP90-5216005</t>
  </si>
  <si>
    <t>KSP130-2032782</t>
  </si>
  <si>
    <t>KSP130-2005235</t>
  </si>
  <si>
    <t>KSP130-2005083</t>
  </si>
  <si>
    <t>KSP130-2031176</t>
  </si>
  <si>
    <t>KSP130-2035687</t>
  </si>
  <si>
    <t>K13-021598</t>
  </si>
  <si>
    <t>INVOICE NO:  4903274903135</t>
  </si>
  <si>
    <t>KSP90-5174150</t>
  </si>
  <si>
    <t>Sakidori</t>
  </si>
  <si>
    <t>GE6-1019956</t>
  </si>
  <si>
    <t>4903020 (st)</t>
  </si>
  <si>
    <t>ZC11S-402063</t>
  </si>
  <si>
    <t>4903187 (st)</t>
  </si>
  <si>
    <t>DE3FS-288268</t>
  </si>
  <si>
    <t>INVOICE NO:  4905124904229</t>
  </si>
  <si>
    <t>4904254 (st)</t>
  </si>
  <si>
    <t>KSP90-2066778</t>
  </si>
  <si>
    <t>SCP90-2072542</t>
  </si>
  <si>
    <t>KSP90-2079450</t>
  </si>
  <si>
    <t>ZC11S-406002</t>
  </si>
  <si>
    <t>KCAA Ymg</t>
  </si>
  <si>
    <t>CHECK REPAIR</t>
  </si>
  <si>
    <t xml:space="preserve">2008 Suzuki Swift </t>
  </si>
  <si>
    <t>ZC71S-439524</t>
  </si>
  <si>
    <t>INVOICE NO:  4905224905059</t>
  </si>
  <si>
    <t>4904229 (st)</t>
  </si>
  <si>
    <t>GE6-1095987</t>
  </si>
  <si>
    <t>D_Blue</t>
  </si>
  <si>
    <t>KSP90-2078915</t>
  </si>
  <si>
    <t>ZC71S-467672</t>
  </si>
  <si>
    <t>Arai Sen</t>
  </si>
  <si>
    <t>KSP90-5188678</t>
  </si>
  <si>
    <t>4905171 (st)</t>
  </si>
  <si>
    <t>KGC30-0017578</t>
  </si>
  <si>
    <t>INVOICE NO:  4907014906043</t>
  </si>
  <si>
    <t>4906043 (st)</t>
  </si>
  <si>
    <t>SCP90-5113926</t>
  </si>
  <si>
    <t>GE Tky</t>
  </si>
  <si>
    <t>GE6-1179437</t>
  </si>
  <si>
    <t>INVOICE NO:  4908274908104</t>
  </si>
  <si>
    <t>NHR85-7010472</t>
  </si>
  <si>
    <t>LJR85-7001593</t>
  </si>
  <si>
    <t>INVOICE NO:  4909244909195</t>
  </si>
  <si>
    <t>NSP130-2153646</t>
  </si>
  <si>
    <t>KSP90-2090521</t>
  </si>
  <si>
    <t>GE6-1177685</t>
  </si>
  <si>
    <t>CHANGE MIRROR. REMOVE ROOF CARRIER</t>
  </si>
  <si>
    <t>DE3FS-500767</t>
  </si>
  <si>
    <t>INVOICE NO:  4910144910060</t>
  </si>
  <si>
    <t>DE3FS-503736</t>
  </si>
  <si>
    <t>KSP130-2006084</t>
  </si>
  <si>
    <t>2011 Nissan March</t>
  </si>
  <si>
    <t>K13-007488</t>
  </si>
  <si>
    <t>SAA Spr</t>
  </si>
  <si>
    <t>K13-006941</t>
  </si>
  <si>
    <t>USS Spr</t>
  </si>
  <si>
    <t>KSP130-2033817</t>
  </si>
  <si>
    <t>KSP130-2034262</t>
  </si>
  <si>
    <t>SCP100-0063780</t>
  </si>
  <si>
    <t>KSP130-2034600</t>
  </si>
  <si>
    <t>KSP130-2011658</t>
  </si>
  <si>
    <t>INVOICE NO:  4911254911131</t>
  </si>
  <si>
    <t>DE3FS-375237</t>
  </si>
  <si>
    <t>VCA DONE IN DEC</t>
  </si>
  <si>
    <t xml:space="preserve">2010 Toyota Vitz </t>
  </si>
  <si>
    <t>KSP90-5220188</t>
  </si>
  <si>
    <t>CHECK ENGINE NOISE</t>
  </si>
  <si>
    <t>DE3FS-526201</t>
  </si>
  <si>
    <t>ZC71S-462497</t>
  </si>
  <si>
    <t>KSP90-5213349</t>
  </si>
  <si>
    <t>2010 Daihatsu Boon</t>
  </si>
  <si>
    <t>M600S-0002254</t>
  </si>
  <si>
    <t>INVOICE NO:  5001265001113</t>
  </si>
  <si>
    <t>NJR85-7016876</t>
  </si>
  <si>
    <t>ORIX Kob</t>
  </si>
  <si>
    <t>INVOICE NO:  5002025001122</t>
  </si>
  <si>
    <t>KSP130-2071509</t>
  </si>
  <si>
    <t>CD player</t>
  </si>
  <si>
    <t>KSP90-5217406</t>
  </si>
  <si>
    <t>NHR85-7006196</t>
  </si>
  <si>
    <t>HAA Osk</t>
  </si>
  <si>
    <t>KSP90-5218651</t>
  </si>
  <si>
    <t>KCAA Fkk</t>
  </si>
  <si>
    <t>KSP130-2072340</t>
  </si>
  <si>
    <t>KSP90-5154350</t>
  </si>
  <si>
    <t>KSP90-5220475</t>
  </si>
  <si>
    <t>KSP130-2070815</t>
  </si>
  <si>
    <t>INVOICE NO:  5003105002123</t>
  </si>
  <si>
    <t>5002123 (st)</t>
  </si>
  <si>
    <t>KSP130-2044582</t>
  </si>
  <si>
    <t>NSP120-3004753</t>
  </si>
  <si>
    <t>5003222 (st)</t>
  </si>
  <si>
    <t>KSP90-5137532</t>
  </si>
  <si>
    <t>INVOICE NO:  5004125004086</t>
  </si>
  <si>
    <t>LHR85-7002143</t>
  </si>
  <si>
    <t>LKR85-7001573</t>
  </si>
  <si>
    <t>5004177 (st)</t>
  </si>
  <si>
    <t>SCP90-5115159</t>
  </si>
  <si>
    <t>TAA Hkdo</t>
  </si>
  <si>
    <t>Change studless tires - DONE</t>
  </si>
  <si>
    <t>5003218 (st)</t>
  </si>
  <si>
    <t>DE3FS-183160</t>
  </si>
  <si>
    <t>MIRIVE</t>
  </si>
  <si>
    <t>LJR85-7001511</t>
  </si>
  <si>
    <t>NHR85-7006599</t>
  </si>
  <si>
    <t>DE3FS-256631</t>
  </si>
  <si>
    <t>INVOICE NO:  5005315005091</t>
  </si>
  <si>
    <t>LHR85-7002272</t>
  </si>
  <si>
    <t>Inner Cargo - wheels/tires, canvas/rods</t>
  </si>
  <si>
    <t>INVOICE NO:  5007135006045</t>
  </si>
  <si>
    <t>5006045 (st)</t>
  </si>
  <si>
    <t xml:space="preserve">NHR85-7006911  </t>
  </si>
  <si>
    <t>Need repair photos, ashtray</t>
  </si>
  <si>
    <t>INVOICE NO:  5007145007029</t>
  </si>
  <si>
    <t>CONTAINER</t>
  </si>
  <si>
    <t>LPR85-7001065</t>
  </si>
  <si>
    <t>Innercargo: Wheels/Tires x 6</t>
  </si>
  <si>
    <t>NKR85-7014287</t>
  </si>
  <si>
    <t>Need windscreen.  AC broken - as is</t>
  </si>
  <si>
    <t>5006101 (st)</t>
  </si>
  <si>
    <t>LHR85-7002418</t>
  </si>
  <si>
    <t>LUM Kob</t>
  </si>
  <si>
    <t>INVOICE NO:  5007295007067</t>
  </si>
  <si>
    <t>LKR85-7001633</t>
  </si>
  <si>
    <t>XZU404-1002405</t>
  </si>
  <si>
    <t>INVOICE NO:  5009085009041</t>
  </si>
  <si>
    <t>5008116 (st)</t>
  </si>
  <si>
    <t>NJR85-7014853</t>
  </si>
  <si>
    <t>Freezer and AC repair</t>
  </si>
  <si>
    <t>5009087 (st)</t>
  </si>
  <si>
    <t>LKR85-7001703</t>
  </si>
  <si>
    <t>Innercargo - wheels and tires</t>
  </si>
  <si>
    <t>5009136 (st)</t>
  </si>
  <si>
    <t>LKR85-7001424</t>
  </si>
  <si>
    <t>CHECK AC</t>
  </si>
  <si>
    <t>Engine Head Gasket for Mazda Titan</t>
  </si>
  <si>
    <t>Akiba</t>
  </si>
  <si>
    <t>Sent with docs by DHL</t>
  </si>
  <si>
    <t>INVOICE NO:  5010185009041</t>
  </si>
  <si>
    <t>KSP130-2018121</t>
  </si>
  <si>
    <t>KSP130-2072375</t>
  </si>
  <si>
    <t>INVOICE NO:  5011045011028</t>
  </si>
  <si>
    <t xml:space="preserve">CONTAINER </t>
  </si>
  <si>
    <t xml:space="preserve">2009 Nissan Atlas </t>
  </si>
  <si>
    <t>ALR85-7000412</t>
  </si>
  <si>
    <t>Curtain</t>
  </si>
  <si>
    <t>Send Steel Key for box</t>
  </si>
  <si>
    <t>NPR85-7027431</t>
  </si>
  <si>
    <t>Long</t>
  </si>
  <si>
    <t>2011 Nissan Atlas</t>
  </si>
  <si>
    <t>APR85-7001189</t>
  </si>
  <si>
    <t>MARIO</t>
  </si>
  <si>
    <t>INVOICE NO:  5012155012067</t>
  </si>
  <si>
    <t>5008083 (st)</t>
  </si>
  <si>
    <t>NJR85-7012092</t>
  </si>
  <si>
    <t>DHL: (Feb 28) 4533543744</t>
  </si>
  <si>
    <t>INVOICE # 5101255012067</t>
  </si>
  <si>
    <t>KSP130-2003113</t>
  </si>
  <si>
    <t>DE3FS-577437</t>
  </si>
  <si>
    <t>KSP130-2034812</t>
  </si>
  <si>
    <t>2011 Hino Dutro Dump</t>
  </si>
  <si>
    <t>XZU620-0001168</t>
  </si>
  <si>
    <t>NKR85-7021557</t>
  </si>
  <si>
    <t>LHR85-7003542</t>
  </si>
  <si>
    <t>DHL(Mar21) 9165156114</t>
  </si>
  <si>
    <t>Docs+Goods</t>
  </si>
  <si>
    <t>DHL(Mar24): 1162654625</t>
  </si>
  <si>
    <t>VCA for 5003105 Only</t>
  </si>
  <si>
    <t>March Shipment</t>
  </si>
  <si>
    <t>INVOICE # 510217500905</t>
  </si>
  <si>
    <t>2013 Suzuki Swift XG</t>
  </si>
  <si>
    <t>ZC72S-217586</t>
  </si>
  <si>
    <t>2013 Toyota Vitz F</t>
  </si>
  <si>
    <t>KSP130-2075981</t>
  </si>
  <si>
    <t>2012 Toyota Passo X</t>
  </si>
  <si>
    <t>KGC30-0096113</t>
  </si>
  <si>
    <t>2015 Toyota Ractis X</t>
  </si>
  <si>
    <t>NSP120-2050339</t>
  </si>
  <si>
    <t>Send SD card + Smart key</t>
  </si>
  <si>
    <t>2012 Mazda Demio 13C</t>
  </si>
  <si>
    <t>DE3FS-516350</t>
  </si>
  <si>
    <t>GE6-1587626</t>
  </si>
  <si>
    <t>2013 Toyota Passo X</t>
  </si>
  <si>
    <t>KGC30-0163458</t>
  </si>
  <si>
    <t>KSP130-2073761</t>
  </si>
  <si>
    <t>TAA Kysuhu</t>
  </si>
  <si>
    <t>2012 Nissan March 12S</t>
  </si>
  <si>
    <t>K13-016334</t>
  </si>
  <si>
    <t>NSP130-2126943</t>
  </si>
  <si>
    <t>2014 Toyota Vitz F</t>
  </si>
  <si>
    <t>NSP130-2152454</t>
  </si>
  <si>
    <t>ZC71S-570578</t>
  </si>
  <si>
    <t>DE3FS-283582</t>
  </si>
  <si>
    <t>KSP130-2017682</t>
  </si>
  <si>
    <t>NSP120-2046579</t>
  </si>
  <si>
    <t>Send Steel key + SD Card</t>
  </si>
  <si>
    <t>NSP120-2046765</t>
  </si>
  <si>
    <t>Send Sed Card + Smart Key</t>
  </si>
  <si>
    <t>2012 Toyota Vitz F</t>
  </si>
  <si>
    <t>KSP130-2032727</t>
  </si>
  <si>
    <t>ZC72S-214579</t>
  </si>
  <si>
    <t>KGC30-0143504</t>
  </si>
  <si>
    <t>Sen steel key</t>
  </si>
  <si>
    <t>KGC30-0096230</t>
  </si>
  <si>
    <t>Send Sd Card</t>
  </si>
  <si>
    <t>KGC30-0092232</t>
  </si>
  <si>
    <t>KSP130-2082130</t>
  </si>
  <si>
    <t>KDY270-0011771</t>
  </si>
  <si>
    <t>2012 Honda Fit 13G</t>
  </si>
  <si>
    <t>GE6-1587167</t>
  </si>
  <si>
    <t>GE6-1735212</t>
  </si>
  <si>
    <t>KSP130-2076103</t>
  </si>
  <si>
    <t>NSP130-2151511</t>
  </si>
  <si>
    <t>DE3FS-270977</t>
  </si>
  <si>
    <t>2013 Mazda Demio 13C</t>
  </si>
  <si>
    <t>DE3FS-541889</t>
  </si>
  <si>
    <t>2010 Honda Fit GF</t>
  </si>
  <si>
    <t>GE6-1369768</t>
  </si>
  <si>
    <t>GE6-1406738</t>
  </si>
  <si>
    <t>DE3FS-507198</t>
  </si>
  <si>
    <t>NSP130-2150807</t>
  </si>
  <si>
    <t xml:space="preserve"> DE3FS-516982</t>
  </si>
  <si>
    <t>DHL(Apr 25) 3393748433</t>
  </si>
  <si>
    <t>Payment Received</t>
  </si>
  <si>
    <t>Ref # 5714563</t>
  </si>
  <si>
    <t>Ref # 5954049</t>
  </si>
  <si>
    <t>Ref # 6002376</t>
  </si>
  <si>
    <t>inputted in DB</t>
  </si>
  <si>
    <t>Ref # 5601183</t>
  </si>
  <si>
    <t>Ref # 5889289</t>
  </si>
  <si>
    <t>Ref # 6063403</t>
  </si>
  <si>
    <t>Ref # 6163033</t>
  </si>
  <si>
    <t>Ref # 5724601</t>
  </si>
  <si>
    <t>Ref # 5949475</t>
  </si>
  <si>
    <t>Ref # 6170858</t>
  </si>
  <si>
    <t>Ref # 5923271</t>
  </si>
  <si>
    <t>Ref # 6095953</t>
  </si>
  <si>
    <t>Ref # 5746355</t>
  </si>
  <si>
    <t>Ref # 5774107</t>
  </si>
  <si>
    <t>Ref # 5923878</t>
  </si>
  <si>
    <t>Ref # 5655302</t>
  </si>
  <si>
    <t>Ref # 5947122</t>
  </si>
  <si>
    <t>BTM - Ref # 6194557</t>
  </si>
  <si>
    <t>BTM - Ref # 6085669</t>
  </si>
  <si>
    <t>BTM - Ref # 5705126</t>
  </si>
  <si>
    <t>BTM - Ref # 5961501</t>
  </si>
  <si>
    <t>BTM - Ref # 5671485</t>
  </si>
  <si>
    <t>BTM - Ref # 5883849</t>
  </si>
  <si>
    <t>BTM - Ref # 5740872</t>
  </si>
  <si>
    <t>BTM - Ref # 5952630</t>
  </si>
  <si>
    <t>BTM - Ref # 6157059</t>
  </si>
  <si>
    <t>BTM - Ref # 5804583</t>
  </si>
  <si>
    <t>BTM - Ref # 5994831</t>
  </si>
  <si>
    <t>BTM - Ref # 5825272</t>
  </si>
  <si>
    <t>BTM - Ref # 6162579</t>
  </si>
  <si>
    <t>BTM - Ref # 5828214</t>
  </si>
  <si>
    <t>BTM - Ref # 6008192</t>
  </si>
  <si>
    <t xml:space="preserve">BTM - Ref # 5578389 </t>
  </si>
  <si>
    <t>TOTAL BALANCE</t>
  </si>
  <si>
    <t>CNF</t>
    <phoneticPr fontId="125" type="noConversion"/>
  </si>
  <si>
    <t>USD</t>
    <phoneticPr fontId="125" type="noConversion"/>
  </si>
  <si>
    <t>YOKO: JUNE 29</t>
  </si>
  <si>
    <t>INVOICE # 4405174207100</t>
    <phoneticPr fontId="126"/>
  </si>
  <si>
    <t>2001 Toyota Ipsum 240U G Sel</t>
    <phoneticPr fontId="125" type="noConversion"/>
  </si>
  <si>
    <t>ACM21-0029934</t>
    <phoneticPr fontId="125" type="noConversion"/>
  </si>
  <si>
    <t>yr??</t>
  </si>
  <si>
    <t>2001/04 Toyota Vitz U</t>
    <phoneticPr fontId="125" type="noConversion"/>
  </si>
  <si>
    <t>SCP10-0307465</t>
    <phoneticPr fontId="125" type="noConversion"/>
  </si>
  <si>
    <t>YOKO: MAR 10</t>
  </si>
  <si>
    <t>INVOICE # 4501064412028</t>
    <phoneticPr fontId="126"/>
  </si>
  <si>
    <t>2004/08 Toyota Dyna Diesel</t>
    <phoneticPr fontId="126"/>
  </si>
  <si>
    <t>XZU401-0001888</t>
    <phoneticPr fontId="126"/>
  </si>
  <si>
    <t>Soko</t>
  </si>
  <si>
    <t>KOBE: MAR 10</t>
    <phoneticPr fontId="125" type="noConversion"/>
  </si>
  <si>
    <t>2002 Toyota Dyna 2t Flat Body</t>
  </si>
  <si>
    <t>XZU307-5002391</t>
    <phoneticPr fontId="126"/>
  </si>
  <si>
    <t>YOKO: JUN 30</t>
  </si>
  <si>
    <t>INVOICE # 4604244604055</t>
    <phoneticPr fontId="126"/>
  </si>
  <si>
    <t>1998 Toyota Hilux Double Cab</t>
    <phoneticPr fontId="126"/>
  </si>
  <si>
    <t>RZN167-0001258</t>
    <phoneticPr fontId="126"/>
  </si>
  <si>
    <t>KOBE : JUL 02</t>
  </si>
  <si>
    <t>2000 Toyota Toyoace Truck</t>
    <phoneticPr fontId="126"/>
  </si>
  <si>
    <t>LY112-0001884</t>
    <phoneticPr fontId="126"/>
  </si>
  <si>
    <t>KOBE: JUN 08</t>
  </si>
  <si>
    <t>1999 Toyota Rav4</t>
    <phoneticPr fontId="126"/>
  </si>
  <si>
    <t>SXA11-0217039</t>
    <phoneticPr fontId="126"/>
  </si>
  <si>
    <t>ECU</t>
  </si>
  <si>
    <t xml:space="preserve">ECU </t>
    <phoneticPr fontId="121"/>
  </si>
  <si>
    <t>KAWA: DEC 25</t>
  </si>
  <si>
    <t>INVOICE # 4711214710192</t>
    <phoneticPr fontId="126"/>
  </si>
  <si>
    <t>2004 Toyota IST</t>
    <phoneticPr fontId="126"/>
  </si>
  <si>
    <t>NCP60-0190612</t>
    <phoneticPr fontId="126"/>
  </si>
  <si>
    <t>NCP60-0133000</t>
    <phoneticPr fontId="126"/>
  </si>
  <si>
    <t xml:space="preserve">2000 Toyota Rav4 </t>
    <phoneticPr fontId="126"/>
  </si>
  <si>
    <t>ACA21-0014713</t>
    <phoneticPr fontId="126"/>
  </si>
  <si>
    <t>JU Sap</t>
  </si>
  <si>
    <t>speed up</t>
    <phoneticPr fontId="126"/>
  </si>
  <si>
    <t>ACA21-0001149</t>
    <phoneticPr fontId="126"/>
  </si>
  <si>
    <t>JU Saitam</t>
  </si>
  <si>
    <t>KOBE: MAR 01</t>
  </si>
  <si>
    <t>INVOICE # 4712254711080</t>
    <phoneticPr fontId="126"/>
  </si>
  <si>
    <t>2003 Toyota IST</t>
    <phoneticPr fontId="124"/>
  </si>
  <si>
    <t>NCP60-0067301</t>
    <phoneticPr fontId="124"/>
  </si>
  <si>
    <t>Aqua</t>
    <phoneticPr fontId="124"/>
  </si>
  <si>
    <t>Repair rear hatch - fender</t>
    <phoneticPr fontId="124"/>
  </si>
  <si>
    <t>KAWA: MAR 4</t>
  </si>
  <si>
    <t xml:space="preserve">2006 Mitsubishi Canter </t>
    <phoneticPr fontId="126"/>
  </si>
  <si>
    <t>FE72DE-520788</t>
    <phoneticPr fontId="126"/>
  </si>
  <si>
    <t>Speed up 104K.</t>
  </si>
  <si>
    <t>INVOICE # 4711214710192</t>
  </si>
  <si>
    <t>2002 Mitsubishi Canter</t>
    <phoneticPr fontId="126"/>
  </si>
  <si>
    <t>FE82EG500346</t>
  </si>
  <si>
    <t>Speed up.</t>
  </si>
  <si>
    <t>Payment Received, Thank you BTM</t>
    <phoneticPr fontId="126"/>
  </si>
  <si>
    <t>Dec 20,2010</t>
    <phoneticPr fontId="126"/>
  </si>
  <si>
    <t>Payment Received, Thank you SMBC</t>
    <phoneticPr fontId="126"/>
  </si>
  <si>
    <t>April 1,2011</t>
    <phoneticPr fontId="126"/>
  </si>
  <si>
    <t>Payment Received, Thank you, ASK</t>
    <phoneticPr fontId="126"/>
  </si>
  <si>
    <t>Jul-13-2012</t>
    <phoneticPr fontId="126"/>
  </si>
  <si>
    <t>311-12000439</t>
    <phoneticPr fontId="126"/>
  </si>
  <si>
    <t>ASK</t>
    <phoneticPr fontId="126"/>
  </si>
  <si>
    <t>May-24-2013</t>
    <phoneticPr fontId="126"/>
  </si>
  <si>
    <t>Jan-30-2014</t>
    <phoneticPr fontId="124"/>
  </si>
  <si>
    <t>Mar-28-2014</t>
    <phoneticPr fontId="124"/>
  </si>
  <si>
    <t>Apr-01-2014</t>
    <phoneticPr fontId="124"/>
  </si>
  <si>
    <t> BORA INDUSTRIES</t>
  </si>
  <si>
    <t> DADA NATHUMAL</t>
  </si>
  <si>
    <t>21 Nyerere Road,
P.O. Box 40173,
Dar Es Salaam,Tanzania</t>
  </si>
  <si>
    <t> Dar Es Salaam</t>
  </si>
  <si>
    <t>Tanzania</t>
  </si>
  <si>
    <t> 255 22 286 1953 / 5895</t>
  </si>
  <si>
    <t> 255 748 41 41 01</t>
  </si>
  <si>
    <t> bora@bol.co.tz
marketingbora@bol.co.tz</t>
  </si>
  <si>
    <t>Visited this company
Nov 28th 2010</t>
  </si>
  <si>
    <t>INVOICE # 5103085102130</t>
  </si>
  <si>
    <t>NHR85-7004319</t>
  </si>
  <si>
    <t>DHL(Apr 13): 1242526622</t>
  </si>
  <si>
    <t>KISA: MAR 26</t>
  </si>
  <si>
    <t>INVOICE # 5202055111107</t>
  </si>
  <si>
    <t>KSP130-2063592</t>
  </si>
  <si>
    <t>DHL(Apr 23, 2018): 6576459492</t>
  </si>
  <si>
    <t>KISA: JUL 31</t>
  </si>
  <si>
    <t>INVOICE # 5206215206085</t>
  </si>
  <si>
    <t>NHR85-7006676</t>
  </si>
  <si>
    <t>Spare in car. Take engine and underside frame photos for sure and send to client.</t>
  </si>
  <si>
    <t>DHL(May-13): 5206215206085</t>
  </si>
  <si>
    <t>KOBE: AUG 05</t>
  </si>
  <si>
    <t>INVOICE# 53060205305066</t>
  </si>
  <si>
    <t>DE3FS-571368</t>
  </si>
  <si>
    <t>DHL(Aug-21): 3799340996</t>
  </si>
  <si>
    <t>INVOICE# 5309295308048</t>
  </si>
  <si>
    <t>DE3FS-532600</t>
  </si>
  <si>
    <t>No goods.</t>
  </si>
  <si>
    <t>KISA: OCT 02</t>
  </si>
  <si>
    <t>KSP130-2121988</t>
  </si>
  <si>
    <t>Send sd card.</t>
  </si>
  <si>
    <t>GE6-1704510</t>
  </si>
  <si>
    <t>DHL(Oct-21): 2072432460</t>
  </si>
  <si>
    <t>Docs+ Goods</t>
  </si>
  <si>
    <t>KISA: NOV 09</t>
  </si>
  <si>
    <t>INVOICE# 5309265309038</t>
  </si>
  <si>
    <t>KSP130-2125897</t>
  </si>
  <si>
    <t>TAA Hok</t>
  </si>
  <si>
    <t>KSP130-2126795</t>
  </si>
  <si>
    <t>KOBE: NOV 7</t>
  </si>
  <si>
    <t>NSP130-2111471</t>
  </si>
  <si>
    <t>DHL(Nov-27): 2637962482</t>
  </si>
  <si>
    <t>JFA KISA: DEC 28</t>
  </si>
  <si>
    <t>INVOICE# 5310175309036</t>
  </si>
  <si>
    <t>KSP130-2121912</t>
  </si>
  <si>
    <t>DHL(Jan-22): 2869365951</t>
  </si>
  <si>
    <t>INVOICE# 5311285309006</t>
  </si>
  <si>
    <t>KSP130-2127774</t>
  </si>
  <si>
    <t>DHL(Feb-20): 4421492272</t>
  </si>
  <si>
    <t>KSP130-2096808</t>
  </si>
  <si>
    <t>KOBE: APR 04</t>
    <phoneticPr fontId="124"/>
  </si>
  <si>
    <t>INVOICE# 5403025401010</t>
  </si>
  <si>
    <t xml:space="preserve">DE3FS-570747  </t>
  </si>
  <si>
    <t>DHL(Apr-16): 6431219266</t>
  </si>
  <si>
    <t>KOBE: OCT 25 [CONTAINER]</t>
  </si>
  <si>
    <t>INVOICE# 5408245403020</t>
  </si>
  <si>
    <t>RORO FOB</t>
  </si>
  <si>
    <t>KDY230-7024844</t>
  </si>
  <si>
    <t>LKR85-7001945</t>
  </si>
  <si>
    <t>KDY221-8003115</t>
  </si>
  <si>
    <t>Added 40,000 each unit for container fee</t>
  </si>
  <si>
    <t>DHL(Nov-06): 4535573921</t>
  </si>
  <si>
    <t>KOBE: SEPT 24</t>
  </si>
  <si>
    <t>NHR85-7010986</t>
  </si>
  <si>
    <t>9/242020</t>
  </si>
  <si>
    <t>DHL(Oct-22): 4937219033</t>
  </si>
  <si>
    <t>XZU338-1001579</t>
  </si>
  <si>
    <t>INVOICE# 5409175409036</t>
  </si>
  <si>
    <t>KDY231-8021096</t>
  </si>
  <si>
    <t>INVOICE# 54095403052</t>
  </si>
  <si>
    <t>DE3FS-552619</t>
  </si>
  <si>
    <t>Apr-23-2018</t>
  </si>
  <si>
    <t>Jul-26-2018</t>
  </si>
  <si>
    <t>Jul-26-2019</t>
  </si>
  <si>
    <t>Sept-02-2019</t>
  </si>
  <si>
    <t>Dec-12-2019</t>
  </si>
  <si>
    <t>Apr-4-2020</t>
    <phoneticPr fontId="124"/>
  </si>
  <si>
    <t>Sept-15-2020</t>
  </si>
  <si>
    <t>Claim for 5401010</t>
    <phoneticPr fontId="124"/>
  </si>
  <si>
    <t>Sept-15-2020</t>
    <phoneticPr fontId="124"/>
  </si>
  <si>
    <t xml:space="preserve">Claim 1 of 2 </t>
    <phoneticPr fontId="124"/>
  </si>
  <si>
    <t>Oct-14-2020</t>
  </si>
  <si>
    <t>Claim for 5401010</t>
  </si>
  <si>
    <t>Claim 2 of 2</t>
  </si>
  <si>
    <t>KANDA: APR 21</t>
  </si>
  <si>
    <t>INVOICE # 5104035103100</t>
  </si>
  <si>
    <t>5103100</t>
  </si>
  <si>
    <t>NJR85-7013392</t>
  </si>
  <si>
    <t>5103101</t>
  </si>
  <si>
    <t>NLR85-7007355</t>
  </si>
  <si>
    <t>5103157</t>
  </si>
  <si>
    <t>NJR85-7021790</t>
  </si>
  <si>
    <t>DHL(MAY 11): 1103066845</t>
  </si>
  <si>
    <t>May-08-2017</t>
  </si>
  <si>
    <t>INVOICE # 5106015103059</t>
  </si>
  <si>
    <t>NLR85-7008060</t>
  </si>
  <si>
    <t>NJR85-7012046</t>
  </si>
  <si>
    <t>DHL(Aug 28): 8949080766</t>
  </si>
  <si>
    <t>Jul-25-2017</t>
  </si>
  <si>
    <t>KAWA: SEPT 06</t>
  </si>
  <si>
    <t>INVOICE # 5107145107002</t>
  </si>
  <si>
    <t>XZU404-1002434</t>
  </si>
  <si>
    <t>White/Yw</t>
  </si>
  <si>
    <t>No spares. SPEED 230K</t>
  </si>
  <si>
    <t>DHL(Sept 15): 6761489335</t>
  </si>
  <si>
    <t>Sept-12-2017</t>
    <phoneticPr fontId="124"/>
  </si>
  <si>
    <t>INVOICE # 5109055107029</t>
  </si>
  <si>
    <t>5107029</t>
  </si>
  <si>
    <t>2009 Mazda Titan Dump</t>
  </si>
  <si>
    <t>LKR85-7000959</t>
  </si>
  <si>
    <t>JU Okaya</t>
  </si>
  <si>
    <t>DHL(Oct 20): 1998310226</t>
  </si>
  <si>
    <t>KAWA LAI INTER: SEPT 29</t>
  </si>
  <si>
    <t>NPR85-7030196</t>
  </si>
  <si>
    <t>5109009</t>
  </si>
  <si>
    <t>NKR85-7012324</t>
  </si>
  <si>
    <t>KANDA: OCT 29</t>
  </si>
  <si>
    <t>INVOICE # 5109295109081</t>
  </si>
  <si>
    <t>5109081</t>
  </si>
  <si>
    <t>2009 Nissan Atlas</t>
  </si>
  <si>
    <t>AJR85-7000231</t>
  </si>
  <si>
    <t>USS Fukuo</t>
  </si>
  <si>
    <t>DHL(Nov 30): 1435335241</t>
  </si>
  <si>
    <t>Oct-19-2017</t>
  </si>
  <si>
    <t>Nov-30-2017</t>
  </si>
  <si>
    <t>INVOICE # 5111225111079</t>
  </si>
  <si>
    <t>NJR85-7011113</t>
  </si>
  <si>
    <t xml:space="preserve"> NJR85-7025216</t>
  </si>
  <si>
    <t>DHL(Jan 10): 2689662942</t>
  </si>
  <si>
    <t>Dec-22-2017</t>
  </si>
  <si>
    <t>KOBE: JAN 27</t>
  </si>
  <si>
    <t>INVOICE # 5201105107095</t>
  </si>
  <si>
    <t xml:space="preserve">XZU308-1007278  </t>
  </si>
  <si>
    <t>Send 2 steel keys</t>
  </si>
  <si>
    <t>DHL(Feb 13): 4145420661</t>
  </si>
  <si>
    <t>KANDA: FEB 06</t>
  </si>
  <si>
    <t xml:space="preserve">NLR85-7007556 </t>
  </si>
  <si>
    <t>IPA Fukoka</t>
  </si>
  <si>
    <t xml:space="preserve">Docs </t>
  </si>
  <si>
    <t>KOBE: FEB 25</t>
  </si>
  <si>
    <t>INVOICE # 5201305201024</t>
  </si>
  <si>
    <t>LKR85-7000885</t>
  </si>
  <si>
    <t>DHL(Mar 12): 1412229674</t>
  </si>
  <si>
    <t>Feb-09-2018</t>
  </si>
  <si>
    <t>Mar-12-2018</t>
  </si>
  <si>
    <t>KOBE: APR 29</t>
  </si>
  <si>
    <t>INVOICE # 5204025203131</t>
  </si>
  <si>
    <t>NKR85-7013485</t>
  </si>
  <si>
    <t xml:space="preserve">	XZU538-0001632</t>
  </si>
  <si>
    <t>DHL(May 24): 3599849525</t>
  </si>
  <si>
    <t>INVOICE # 5205175205055</t>
  </si>
  <si>
    <t>2010 Nissan Atlas</t>
  </si>
  <si>
    <t>ALR85-7000501</t>
  </si>
  <si>
    <t>No spares. Check oil more, engine, trans, interior etc. spare tyre jack, tool kit.</t>
  </si>
  <si>
    <t>Aftermarket Windshield x1</t>
  </si>
  <si>
    <t>DHL(Jul 19): 2022023404</t>
  </si>
  <si>
    <t>NLS: JUL 02</t>
  </si>
  <si>
    <t>XZU548-0001957</t>
  </si>
  <si>
    <t>No spares. Check roof dents , eg mt ac ps pw , rust, hekomi on body. report to Amit.</t>
  </si>
  <si>
    <t>KOBE: OCT 24 [CONTAINER]</t>
  </si>
  <si>
    <t>INVOICE # 5209195208033</t>
  </si>
  <si>
    <t>XZU304-1008265</t>
  </si>
  <si>
    <t>XZU700-0001575</t>
  </si>
  <si>
    <t>2018-OCT-001</t>
  </si>
  <si>
    <t xml:space="preserve">Aftermarket Windshield </t>
  </si>
  <si>
    <t>XZU504-0002892</t>
  </si>
  <si>
    <t>2018-OCT-002</t>
  </si>
  <si>
    <t xml:space="preserve">Weather Strip </t>
  </si>
  <si>
    <t>2018-OCT-003</t>
  </si>
  <si>
    <t>Customer requesting the parts fob to be added to 5302012 for tax purposes.</t>
  </si>
  <si>
    <t>Claim add to invoice for 5205055 &amp; 5205076 in amount of 100,000yen</t>
  </si>
  <si>
    <t>DHL(Nov-30): 8187613556</t>
  </si>
  <si>
    <t>INVOICE# 5210115112050</t>
  </si>
  <si>
    <t>NHR85-7012095</t>
  </si>
  <si>
    <t>KOBE: DEC 5 [CONTAINER]</t>
  </si>
  <si>
    <t>INVOICE# 5210115210002</t>
  </si>
  <si>
    <t>5210002</t>
  </si>
  <si>
    <t>NKR85-7012128</t>
  </si>
  <si>
    <t xml:space="preserve"> XZU308-1008018</t>
  </si>
  <si>
    <t>NKR85-7011200</t>
  </si>
  <si>
    <t>Isuzu Makuharai</t>
  </si>
  <si>
    <t>DHL(Jan-11): 5877507661</t>
  </si>
  <si>
    <t>INVOICE# 5210175210033</t>
  </si>
  <si>
    <t>NJR85-7032601</t>
  </si>
  <si>
    <t>DHL(Dec-28): 3261715310</t>
  </si>
  <si>
    <t>KAWA: MAR 05</t>
  </si>
  <si>
    <t>INVOICE# 5301215209079</t>
  </si>
  <si>
    <t>NKR85-7032676</t>
  </si>
  <si>
    <t>NJR85-7027350</t>
  </si>
  <si>
    <t>5302005</t>
  </si>
  <si>
    <t>NMR85-7023946</t>
  </si>
  <si>
    <t>needs to speed 120kms</t>
  </si>
  <si>
    <t>5302012</t>
  </si>
  <si>
    <t>NPR85-7041514</t>
  </si>
  <si>
    <t>Check eg, mt ac ps pw, freezer, check minus nan do. Take many pics. Check spare tyre tool kit etc.</t>
  </si>
  <si>
    <t>DHL(Apr-00): 2595707833</t>
  </si>
  <si>
    <t>INVOICE# 5303045302048</t>
  </si>
  <si>
    <t>5302048</t>
  </si>
  <si>
    <t>NJR85-7027419</t>
  </si>
  <si>
    <t>NKR85-7017247</t>
  </si>
  <si>
    <t>DHL(Apr-25): 1034596813</t>
  </si>
  <si>
    <t>KANDA: JUN 01</t>
  </si>
  <si>
    <t>INVOICE# 5303285303072</t>
  </si>
  <si>
    <t>5303072</t>
  </si>
  <si>
    <t>NJR85-7016878</t>
  </si>
  <si>
    <t>DHL(Jun-24): 4520945774</t>
  </si>
  <si>
    <t>KISA: JUL 03</t>
  </si>
  <si>
    <t>INVOICE# 5306135304052</t>
  </si>
  <si>
    <t>NPR85-7043197</t>
  </si>
  <si>
    <t>KAWA: JUL 03</t>
  </si>
  <si>
    <t>NHR85-7014509</t>
  </si>
  <si>
    <t xml:space="preserve">check ac ps pw mt engine, check jikou  on left side, take photos. </t>
  </si>
  <si>
    <t>DHL(Aug-01): 3802501010</t>
  </si>
  <si>
    <t>KANDA: AUG 05</t>
  </si>
  <si>
    <t>INVOICE# 5306275306089</t>
  </si>
  <si>
    <t>NLR85-7010766</t>
  </si>
  <si>
    <t>DHL(Aug-29): 1819247010</t>
  </si>
  <si>
    <t>INVOICE# 5310105310011</t>
  </si>
  <si>
    <t>5310011</t>
  </si>
  <si>
    <t>NHR85-7014879</t>
  </si>
  <si>
    <t>LJR85-7002814</t>
  </si>
  <si>
    <t>DHL(Dec-05): 3247806391</t>
  </si>
  <si>
    <t>KAWA: DEC 28</t>
  </si>
  <si>
    <t>INVOICE# 5312025311069</t>
  </si>
  <si>
    <t>NJR85-7042257</t>
  </si>
  <si>
    <t>DHL(Jan-24): 4944484926</t>
  </si>
  <si>
    <t>KANDA: FEB 05</t>
  </si>
  <si>
    <t>5312020</t>
  </si>
  <si>
    <t>NHR85-7011772</t>
  </si>
  <si>
    <t>Speed up 140</t>
  </si>
  <si>
    <t>DHL(Mar-03): 7564202785</t>
  </si>
  <si>
    <t>KE KOBE: FEB 05</t>
  </si>
  <si>
    <t>NKR85-7033553</t>
  </si>
  <si>
    <t>Jan-24-2020</t>
  </si>
  <si>
    <t>Mar-3-2020</t>
    <phoneticPr fontId="124"/>
  </si>
  <si>
    <t>KANDA: MAR 01</t>
  </si>
  <si>
    <t>INVOICE# 5401205401036</t>
  </si>
  <si>
    <t>2012 Isuzu Elf Freezer</t>
  </si>
  <si>
    <t>NJR85-7024503</t>
  </si>
  <si>
    <t>Please do very good shitami. Check for missing parts. Check battery conditon. Check minus nan do. Check outside condition. Take many photos.</t>
  </si>
  <si>
    <t>DHL(Mar-31): 6289648326</t>
  </si>
  <si>
    <t>Parts: (Replacement parts. Not Charge to customer)</t>
  </si>
  <si>
    <t>Parts No. 8-98120111-0 Lamp Assy Side Combination RH [1pc]</t>
  </si>
  <si>
    <t xml:space="preserve">Parts No. 8-98116002-0 Lamp Assy Side Turn Signal RH [1pc] </t>
  </si>
  <si>
    <t>Parts No. 8-98116004-1 Bezel Turn Signal Lamp RH [1pc]</t>
  </si>
  <si>
    <t xml:space="preserve">Parts No. 8-97867721-1 Handle Outside Front RH [1pc] </t>
  </si>
  <si>
    <t>Parts No. 8-98064276-1 Bolt Door Outside RH [2pcs]</t>
  </si>
  <si>
    <t xml:space="preserve">Parts No. 8-98049156-0 Cover Outside Mirror LH [1pc] </t>
  </si>
  <si>
    <t xml:space="preserve">Parts No. 8-97852128-2 Garnish Door RH [1pc] </t>
  </si>
  <si>
    <t xml:space="preserve">Parts No. 8-97852058-0 Clip Garnish RH [2pcs]  </t>
  </si>
  <si>
    <t xml:space="preserve">Parts No. 8-97134312-1 Fastener Garnish RH [1pc]  </t>
  </si>
  <si>
    <t>Parts No. 8-97852257-4 Finisher Garnish RH [1pc]</t>
  </si>
  <si>
    <t>DHL(Mar-31): 6289587636</t>
  </si>
  <si>
    <t>KANDA: APR 4</t>
  </si>
  <si>
    <t>INVOICE# 5402205402044</t>
  </si>
  <si>
    <t>5402044</t>
  </si>
  <si>
    <t>2014 Isuzu Elf Truck Freezer</t>
  </si>
  <si>
    <t>NPR85-7049386</t>
  </si>
  <si>
    <t>Speed up 162 kms. Check jiko, minus nan do. Check freezer condition. Check cover ware?</t>
  </si>
  <si>
    <t>DHL(May-12): 2330339034</t>
  </si>
  <si>
    <t>XZU700-0003047</t>
  </si>
  <si>
    <t>5403035</t>
  </si>
  <si>
    <t>NKR85-7023906</t>
  </si>
  <si>
    <t>DHL(Jul-06): 3303025003</t>
  </si>
  <si>
    <t>KISA: APR 8</t>
  </si>
  <si>
    <t>NHR85-7011676</t>
  </si>
  <si>
    <t>BL ONLY</t>
  </si>
  <si>
    <t>INVOICE# 540612-P</t>
  </si>
  <si>
    <t>NHR85A Elf PW Switch for Driver Seat</t>
  </si>
  <si>
    <t>1 piece</t>
  </si>
  <si>
    <t>NPR85 Elf PW Switch for Driver Seat</t>
  </si>
  <si>
    <t>DHL Sending Fee For Switches</t>
  </si>
  <si>
    <t>DHL(Jun-12): 6881035803</t>
  </si>
  <si>
    <t>INVOICE# 5407295407051</t>
  </si>
  <si>
    <t>5407051</t>
  </si>
  <si>
    <t>NLR85-7013592</t>
  </si>
  <si>
    <t>DHL(Oct-05): 2963169344</t>
  </si>
  <si>
    <t>INVOICE# 5408255408013</t>
  </si>
  <si>
    <t>NJR85-7025349</t>
  </si>
  <si>
    <t>KDY231-8010611</t>
  </si>
  <si>
    <t>DHL(Oct-27): 7363443360</t>
  </si>
  <si>
    <t>INVOICE# 5409165409026</t>
  </si>
  <si>
    <t>5409026</t>
  </si>
  <si>
    <t>NKR85-7015177</t>
  </si>
  <si>
    <t>INVOICE# 5409255409061</t>
  </si>
  <si>
    <t>NHR85-7017440</t>
  </si>
  <si>
    <t>DHL(Nov-25): 8260534763</t>
  </si>
  <si>
    <t>KOBE: DEC 09</t>
  </si>
  <si>
    <t>INVOICE# 5411195409028</t>
  </si>
  <si>
    <t>5409028</t>
  </si>
  <si>
    <t>NKR85-7047836</t>
  </si>
  <si>
    <t>DHL(Jan-05): 9767562652</t>
  </si>
  <si>
    <t>INVOICE# 5502245502053</t>
  </si>
  <si>
    <t>XZU655-0001972</t>
  </si>
  <si>
    <t>5504009</t>
  </si>
  <si>
    <t>NHR85-7010219</t>
  </si>
  <si>
    <t>XZU640-0002177</t>
  </si>
  <si>
    <t>DHL(Jun-02): 8089099454</t>
  </si>
  <si>
    <t>5504019</t>
  </si>
  <si>
    <t>NJR85-7023131</t>
  </si>
  <si>
    <t>DHL(Jun-11): 6694180183</t>
  </si>
  <si>
    <t>NKR85-7029530</t>
  </si>
  <si>
    <t>2015 Toyota Regiusace Van</t>
  </si>
  <si>
    <t>KDH201-0162038</t>
  </si>
  <si>
    <t>5502053</t>
  </si>
  <si>
    <t>2011 Isuzu Forward Dump</t>
  </si>
  <si>
    <t>FRR90-7024264</t>
  </si>
  <si>
    <t>NLR85-7010349</t>
  </si>
  <si>
    <t>5507032</t>
  </si>
  <si>
    <t>2017 Isuzu Elf Freezer Truck</t>
  </si>
  <si>
    <t>NPR85-7069127</t>
  </si>
  <si>
    <t>Mar-23-2018</t>
  </si>
  <si>
    <t>Jun-15-2018</t>
  </si>
  <si>
    <t>Oct-22-2018</t>
  </si>
  <si>
    <t>Nov-29-2018</t>
  </si>
  <si>
    <t>Claim for 5205055 &amp; 5205076</t>
  </si>
  <si>
    <t>Dec-01-2018</t>
    <phoneticPr fontId="124"/>
  </si>
  <si>
    <t>Claim added to invoice 5209195208033</t>
  </si>
  <si>
    <t>Jan-04-2019</t>
    <phoneticPr fontId="124"/>
  </si>
  <si>
    <t>Jan-11-2019</t>
  </si>
  <si>
    <t>Claim for 5112050</t>
    <phoneticPr fontId="124"/>
  </si>
  <si>
    <t>Jan-11-2019</t>
    <phoneticPr fontId="124"/>
  </si>
  <si>
    <t>Feb-27-2019</t>
  </si>
  <si>
    <t>Apr-5-2019</t>
  </si>
  <si>
    <t>Apr-25-2019</t>
  </si>
  <si>
    <t>Jun-24-2019</t>
  </si>
  <si>
    <t>Jul-16-2019</t>
  </si>
  <si>
    <t>Jul-31-2019</t>
  </si>
  <si>
    <t>Dec-04-2019</t>
  </si>
  <si>
    <t>Apr-02-2020</t>
  </si>
  <si>
    <t>Claim for 5401036</t>
    <phoneticPr fontId="124"/>
  </si>
  <si>
    <t>May-12-2020</t>
    <phoneticPr fontId="124"/>
  </si>
  <si>
    <t>Jun-12-2020</t>
  </si>
  <si>
    <t>Jul-07-2020</t>
  </si>
  <si>
    <t>Dec-30-2020</t>
  </si>
  <si>
    <t>Jun-02-2021</t>
  </si>
  <si>
    <t>Jun-11-2021</t>
  </si>
  <si>
    <t>Mr. Glenn Borg</t>
  </si>
  <si>
    <t>CIF</t>
    <phoneticPr fontId="125" type="noConversion"/>
  </si>
  <si>
    <t>KOBE: OCT 06</t>
  </si>
  <si>
    <t>INVOICE # 5008265008091</t>
  </si>
  <si>
    <t>2016 Toyota Hiace Wagon</t>
  </si>
  <si>
    <t>TRH214-0044427</t>
    <phoneticPr fontId="103"/>
  </si>
  <si>
    <t>Not yet. Send 2 steel keys &amp; SD Card.</t>
  </si>
  <si>
    <t>Aug-30-2016</t>
    <phoneticPr fontId="124"/>
  </si>
  <si>
    <t>KAWA: SEPT 29</t>
  </si>
  <si>
    <t>INVOICE # 5009015009001</t>
  </si>
  <si>
    <t>2011 Toyota Alphard</t>
  </si>
  <si>
    <r>
      <t>A</t>
    </r>
    <r>
      <rPr>
        <sz val="10"/>
        <color theme="1"/>
        <rFont val="Arial"/>
        <family val="2"/>
      </rPr>
      <t>NH20-8175266</t>
    </r>
  </si>
  <si>
    <t>KANDA: OCT 17</t>
  </si>
  <si>
    <t>INVOICE # 5009205009031</t>
  </si>
  <si>
    <t xml:space="preserve"> XZU348-1002404</t>
  </si>
  <si>
    <t>DHL(Nov-02) 4914184704</t>
  </si>
  <si>
    <t>Sept-06-2016</t>
  </si>
  <si>
    <t>Sept-23-2016</t>
  </si>
  <si>
    <t>Mar-27-2017</t>
  </si>
  <si>
    <t>Asas Dairies Limited</t>
  </si>
  <si>
    <t>FUAD</t>
  </si>
  <si>
    <t>Asas Dairies Limited, Mandela Rd Sokota Area, Dar Es Saalam, Tanzania</t>
  </si>
  <si>
    <t>Inactive</t>
  </si>
  <si>
    <t>asasdairies@hotmail.com</t>
  </si>
  <si>
    <t>YOKO: FEB 9</t>
  </si>
  <si>
    <t>INVOICE # 4601104510067</t>
  </si>
  <si>
    <t>2006 Toyota Dyna Truck</t>
    <phoneticPr fontId="124"/>
  </si>
  <si>
    <t>XZU308-1002025</t>
    <phoneticPr fontId="124"/>
  </si>
  <si>
    <t>TT/ TCV</t>
    <phoneticPr fontId="124"/>
  </si>
  <si>
    <t>KOBE: JUL 2</t>
  </si>
  <si>
    <t>XZU308-1001671</t>
    <phoneticPr fontId="126"/>
  </si>
  <si>
    <t>TT</t>
    <phoneticPr fontId="124"/>
  </si>
  <si>
    <t>YOKO: APR 10</t>
  </si>
  <si>
    <t>2006 Isuzu ELF Fridge Truck</t>
    <phoneticPr fontId="126"/>
  </si>
  <si>
    <t>NKR81-7038707</t>
    <phoneticPr fontId="126"/>
  </si>
  <si>
    <t>Arai Oyama</t>
    <phoneticPr fontId="126"/>
  </si>
  <si>
    <t>TT</t>
    <phoneticPr fontId="126"/>
  </si>
  <si>
    <t>KOBE: SEPT 28</t>
    <phoneticPr fontId="126"/>
  </si>
  <si>
    <t>2004 Toyota Dyna Freezer</t>
  </si>
  <si>
    <t>XZU306-0004442</t>
    <phoneticPr fontId="126"/>
  </si>
  <si>
    <t>USS Kobe</t>
    <phoneticPr fontId="126"/>
  </si>
  <si>
    <t>KOBE: MAR 19</t>
    <phoneticPr fontId="126"/>
  </si>
  <si>
    <t>INVOICE # 4902244901001</t>
    <phoneticPr fontId="126"/>
  </si>
  <si>
    <t>2004 Hino Dutro</t>
  </si>
  <si>
    <t>XZU306-0005157</t>
    <phoneticPr fontId="126"/>
  </si>
  <si>
    <t>Umax Kobe</t>
    <phoneticPr fontId="126"/>
  </si>
  <si>
    <t>CHECK ENGINE</t>
    <phoneticPr fontId="126"/>
  </si>
  <si>
    <t>KISA: MAR 21</t>
  </si>
  <si>
    <t>INVOICE # 4903034903002</t>
    <phoneticPr fontId="126"/>
  </si>
  <si>
    <t>2015 Toyota Landcruiser 70</t>
    <phoneticPr fontId="126"/>
  </si>
  <si>
    <t>GRJ79K-1001974</t>
    <phoneticPr fontId="126"/>
  </si>
  <si>
    <t>USS Yokohama</t>
    <phoneticPr fontId="126"/>
  </si>
  <si>
    <t>Kisarazu</t>
    <phoneticPr fontId="126"/>
  </si>
  <si>
    <t>KAWA: APR 11</t>
  </si>
  <si>
    <t>2007 Hino Dutro</t>
  </si>
  <si>
    <t>XZU508-0003386</t>
    <phoneticPr fontId="126"/>
  </si>
  <si>
    <t>Arai Sendai</t>
    <phoneticPr fontId="126"/>
  </si>
  <si>
    <t>Kawa</t>
    <phoneticPr fontId="126"/>
  </si>
  <si>
    <t>KAWA: JUN 05</t>
  </si>
  <si>
    <t>INVOICE # 4905144905</t>
  </si>
  <si>
    <t>2003 Toyota Landcruiser Prado</t>
  </si>
  <si>
    <t>VZJ25-0001275</t>
  </si>
  <si>
    <t>TT</t>
  </si>
  <si>
    <t>BL send</t>
  </si>
  <si>
    <t>KISA: JUL 17</t>
  </si>
  <si>
    <t>INVOICE # 4906264906136</t>
  </si>
  <si>
    <t>2015 Toyota Landcruiser 70</t>
  </si>
  <si>
    <t>GRJ79-1002435</t>
  </si>
  <si>
    <t>KOBE: AUG 07</t>
  </si>
  <si>
    <t>INVOICE # 4907234906034</t>
  </si>
  <si>
    <t>2015 Toyota Landcruiser</t>
  </si>
  <si>
    <t>GRJ79-1001692</t>
  </si>
  <si>
    <t>Payment Recd (TCV), BTM</t>
  </si>
  <si>
    <t>Feb-14-2012</t>
  </si>
  <si>
    <t>Fee for Remittance in US$</t>
  </si>
  <si>
    <t>TCV Commission</t>
  </si>
  <si>
    <t>Payment Recd, SMBC</t>
    <phoneticPr fontId="126"/>
  </si>
  <si>
    <t>June-07-2012</t>
    <phoneticPr fontId="126"/>
  </si>
  <si>
    <t>Mar-29-2013</t>
    <phoneticPr fontId="126"/>
  </si>
  <si>
    <t>Payment Recd, ASKB</t>
    <phoneticPr fontId="126"/>
  </si>
  <si>
    <t>Aug-05-2014</t>
    <phoneticPr fontId="126"/>
  </si>
  <si>
    <t>ITT900/42012</t>
    <phoneticPr fontId="126"/>
  </si>
  <si>
    <t>Feb-27-2015</t>
    <phoneticPr fontId="126"/>
  </si>
  <si>
    <t>Mar-13-2015</t>
    <phoneticPr fontId="126"/>
  </si>
  <si>
    <t>May-20-2015</t>
  </si>
  <si>
    <t>July-7-2015</t>
  </si>
  <si>
    <t>Jpy 3,940,000 /123.12 RATE</t>
  </si>
  <si>
    <t>July-27-2015</t>
  </si>
  <si>
    <t>Jpy 3,666,000 / 124.27 RATE</t>
  </si>
  <si>
    <t>Shipment</t>
    <phoneticPr fontId="0" type="noConversion"/>
  </si>
  <si>
    <t>KANDA: APR 25</t>
  </si>
  <si>
    <t>INVOICE # 500113-31</t>
  </si>
  <si>
    <t>2005 Toyota Wish</t>
  </si>
  <si>
    <t>ZNE10-0263501</t>
  </si>
  <si>
    <t>SPEED UP 84,091</t>
  </si>
  <si>
    <t>Odo Wish, 5001077</t>
  </si>
  <si>
    <t>$100 x1</t>
  </si>
  <si>
    <t>INVOICE # 500201-29</t>
  </si>
  <si>
    <t>2005 Toyota IST</t>
  </si>
  <si>
    <t>NCP61-0136389</t>
  </si>
  <si>
    <t>KAWA: APR 25</t>
  </si>
  <si>
    <t>INVOICE # 500301-31</t>
  </si>
  <si>
    <t>2006 Toyota Wish</t>
  </si>
  <si>
    <t>ZNE14-0046581</t>
  </si>
  <si>
    <t>Gun Metal</t>
  </si>
  <si>
    <t>SPEED UP 87,000</t>
  </si>
  <si>
    <t>Odo Wish, 5003037</t>
  </si>
  <si>
    <t>ZNE10-0283259</t>
  </si>
  <si>
    <t>SPEED UP 80,201</t>
  </si>
  <si>
    <t>Odo Wish, 5003149</t>
  </si>
  <si>
    <t>ZNE10-0220860</t>
  </si>
  <si>
    <t>2006 Toyota IST</t>
  </si>
  <si>
    <t>NCP60-0234294</t>
  </si>
  <si>
    <t>SPEED UP 89,416</t>
  </si>
  <si>
    <t>Odo IST, 5002016</t>
  </si>
  <si>
    <t>2002 Toyota IST</t>
  </si>
  <si>
    <t>NCP61-0005182</t>
  </si>
  <si>
    <t>SPEED UP 78,943</t>
  </si>
  <si>
    <t>Odo IST, 5002074</t>
  </si>
  <si>
    <t>NCP61-0136080</t>
  </si>
  <si>
    <t>2003 Toyota Wish</t>
  </si>
  <si>
    <t>ZNE10-0004692</t>
  </si>
  <si>
    <t>SPEED UP 81,062</t>
  </si>
  <si>
    <t>Odo Wish, 5002101</t>
  </si>
  <si>
    <t>ZNE10-0270686</t>
  </si>
  <si>
    <t>SPEED UP 87,200</t>
  </si>
  <si>
    <t>Odo Wish, 5002119</t>
  </si>
  <si>
    <t>KAWA: APR 30</t>
  </si>
  <si>
    <t>ZNE10-0279860</t>
  </si>
  <si>
    <t>SPEED UP 79,916</t>
  </si>
  <si>
    <t>Odo Wish, 5002073</t>
  </si>
  <si>
    <t>NAGO: APR 30</t>
  </si>
  <si>
    <t>ZNE10-0018800</t>
  </si>
  <si>
    <t>KOBE: MAY 28</t>
  </si>
  <si>
    <t>ZNE10-0272719</t>
  </si>
  <si>
    <t>SPEED UP 87,942</t>
  </si>
  <si>
    <t>Odo Wish, 5001138</t>
  </si>
  <si>
    <t>ZNE10-0270815</t>
  </si>
  <si>
    <t>SPEED UP 87,981</t>
  </si>
  <si>
    <t>Odo Wish, 5003009</t>
  </si>
  <si>
    <t>NCP61-0124778</t>
  </si>
  <si>
    <t>ZNE10-0007219</t>
  </si>
  <si>
    <t>SPEED UP 80,199</t>
  </si>
  <si>
    <t>Odo Wish, 5003179</t>
  </si>
  <si>
    <t>INVOICE # 500401-30</t>
  </si>
  <si>
    <t>ZNE10-0058690</t>
  </si>
  <si>
    <t>YOKO: MAY 30</t>
  </si>
  <si>
    <t>NCP61-0129615</t>
  </si>
  <si>
    <t>2002 Toyota Ipsum</t>
  </si>
  <si>
    <t>ACM21-5054428</t>
  </si>
  <si>
    <t>2003 Toyota IST</t>
  </si>
  <si>
    <t>NCP60-0122943</t>
  </si>
  <si>
    <t>SPEED UP 75,300</t>
  </si>
  <si>
    <t>Odo IST, 5004067</t>
  </si>
  <si>
    <t>Repair Cost</t>
  </si>
  <si>
    <t>Repair crack and rust spots on front bumper.</t>
  </si>
  <si>
    <t>ZNE14-0047405</t>
  </si>
  <si>
    <t>SPEED UP 89,235</t>
  </si>
  <si>
    <t>Odo Wish, 5004181</t>
  </si>
  <si>
    <t>Repair rear bumber, exhuast smoke leak.</t>
  </si>
  <si>
    <t>KANDA: JUN 03</t>
  </si>
  <si>
    <t>ZNE10-0033384</t>
  </si>
  <si>
    <t>NCP60-0229798</t>
  </si>
  <si>
    <t>SPEED UP 71,266</t>
  </si>
  <si>
    <t>Odo IST, 5004041</t>
  </si>
  <si>
    <t>INVOICE # 500501-31</t>
  </si>
  <si>
    <t>ZNE14-0043054</t>
  </si>
  <si>
    <t>SPEED UP 82,000</t>
  </si>
  <si>
    <t>Odo Wish, 5005012</t>
  </si>
  <si>
    <t>ZNE10-0009594</t>
  </si>
  <si>
    <t>SPEED UP 81,492</t>
  </si>
  <si>
    <t>Odo Wish, 5004036</t>
  </si>
  <si>
    <t>ZNE10-0271831</t>
  </si>
  <si>
    <t>NAA Osaka</t>
  </si>
  <si>
    <t>SPEED UP 87,606</t>
  </si>
  <si>
    <t>Send shift knob, steel key</t>
  </si>
  <si>
    <t>Odo Wish, 5004062</t>
  </si>
  <si>
    <t>ZNE10-0003012</t>
  </si>
  <si>
    <t>ZNE14-0038519</t>
  </si>
  <si>
    <t>SPEED UP 83,074</t>
  </si>
  <si>
    <t>Odo Wish, 5004133</t>
  </si>
  <si>
    <t>ZNE14-0011585</t>
  </si>
  <si>
    <t>SPEED UP 81,792</t>
  </si>
  <si>
    <t>Odo Wish, 5004147</t>
  </si>
  <si>
    <t>ZNE14-0006298</t>
  </si>
  <si>
    <t>ZNE10-0020258</t>
  </si>
  <si>
    <t>SPEED UP 86,363</t>
  </si>
  <si>
    <t>Odo Wish, 5004155</t>
  </si>
  <si>
    <t>KANDA : JUN 25</t>
  </si>
  <si>
    <t>NCP61-0041393</t>
  </si>
  <si>
    <t>ZNE10-0266994</t>
  </si>
  <si>
    <t>SPEED UP 75,631</t>
  </si>
  <si>
    <t>Odo Wish, 5004042</t>
  </si>
  <si>
    <t>ZNE10-0265253</t>
  </si>
  <si>
    <t>SPEED UP 81,918</t>
  </si>
  <si>
    <t>Odo Wish, 5004105</t>
  </si>
  <si>
    <t>ZNE10-0268300</t>
  </si>
  <si>
    <t>SPEED UP 81,129</t>
  </si>
  <si>
    <t>Odo Wish 5004209</t>
  </si>
  <si>
    <t>ZNE10-0061737</t>
  </si>
  <si>
    <t>SPEED UP 92,164</t>
  </si>
  <si>
    <t>Odo, Wish 5004218</t>
  </si>
  <si>
    <t>ZNE10-0307248</t>
  </si>
  <si>
    <t>KAA</t>
  </si>
  <si>
    <t>ZNE10-0277472</t>
  </si>
  <si>
    <t>SPEED UP 88,084</t>
  </si>
  <si>
    <t>Odo Wish, 5005019</t>
  </si>
  <si>
    <t>ZNE10-0268703</t>
  </si>
  <si>
    <t>SPEED UP 84,012</t>
  </si>
  <si>
    <t>Odo Wish, 5005024</t>
  </si>
  <si>
    <t>ZNE10-0283456</t>
  </si>
  <si>
    <t>SPEED UP 85,000</t>
  </si>
  <si>
    <t>Odo Wish, 5005045</t>
  </si>
  <si>
    <t>ZNE10-0118690</t>
  </si>
  <si>
    <t>KAWA: AUG 09</t>
  </si>
  <si>
    <t>ZNE14-0037764</t>
  </si>
  <si>
    <t>SPEED UP 89,356</t>
  </si>
  <si>
    <t>Odo Wish 5005014</t>
  </si>
  <si>
    <t>Repair front bumber crack.</t>
  </si>
  <si>
    <t>INVOICE # 500601-30</t>
  </si>
  <si>
    <t>ZNE10-0245539</t>
  </si>
  <si>
    <t>D. Gray</t>
  </si>
  <si>
    <t>Replace Left front wiper</t>
  </si>
  <si>
    <t>ZNE10-0284139</t>
  </si>
  <si>
    <t>SPEED UP 80,580</t>
  </si>
  <si>
    <t>Odo Wish, 5006016</t>
  </si>
  <si>
    <t>ZNE14-0040497</t>
  </si>
  <si>
    <t>SPEED UP 82,456</t>
  </si>
  <si>
    <t>Odo Wish, 5006021</t>
  </si>
  <si>
    <t>KANDA: SEPT 24</t>
  </si>
  <si>
    <t>INVOICE # 500701-31</t>
  </si>
  <si>
    <t>ZNE10-0274430</t>
  </si>
  <si>
    <t>Repair right power window switch for 5007099</t>
  </si>
  <si>
    <t>YOKO: SEPT 29</t>
  </si>
  <si>
    <t>ZNE10-0015675</t>
  </si>
  <si>
    <t>Champagne</t>
  </si>
  <si>
    <t>2001 Toyota Corolla Spacio</t>
  </si>
  <si>
    <t>NZE121-3080329</t>
  </si>
  <si>
    <t>ZNE10-0027910</t>
  </si>
  <si>
    <t>2003 Toyota Corolla Spacio</t>
  </si>
  <si>
    <t>NZE121-3204699</t>
  </si>
  <si>
    <t>2001 Toyota Ipsum</t>
  </si>
  <si>
    <t>ACM21-0033783</t>
  </si>
  <si>
    <t>KANDA: NOV 05</t>
  </si>
  <si>
    <t>NCP61-0124582</t>
  </si>
  <si>
    <t>KOBE: NOV 05</t>
  </si>
  <si>
    <t>NZE121-3213214</t>
  </si>
  <si>
    <t>Send CD Rom, Steel key</t>
  </si>
  <si>
    <t>NCP61-0141946</t>
  </si>
  <si>
    <t>SPEED UP 83,337</t>
  </si>
  <si>
    <t>Odo Wish, 5006066</t>
  </si>
  <si>
    <t>HAKATA: NOV 05</t>
  </si>
  <si>
    <t>ZNE10-0287159</t>
  </si>
  <si>
    <t>NCP60-0226680</t>
  </si>
  <si>
    <t>KAWA: NOV 10</t>
  </si>
  <si>
    <t>ZNE10-0281041</t>
  </si>
  <si>
    <t>SPEED UP 80,000</t>
  </si>
  <si>
    <t>Odo Wish, 5005046</t>
  </si>
  <si>
    <t>ZNE10-0275387</t>
  </si>
  <si>
    <t>SPEED UP 87,183</t>
  </si>
  <si>
    <t>Odo Wish, 5006025</t>
  </si>
  <si>
    <t>ZNE10-0279746</t>
  </si>
  <si>
    <t>Speed to 86,272</t>
  </si>
  <si>
    <t>Odo Wish, 5006103</t>
  </si>
  <si>
    <t>ACM21-0008506</t>
  </si>
  <si>
    <t>YOKO: NOV 10</t>
  </si>
  <si>
    <t>ZNE10-0274984</t>
  </si>
  <si>
    <t>SPEED UP 87,216</t>
  </si>
  <si>
    <t>Odo Wish, 5006042</t>
  </si>
  <si>
    <t>INVOICE # 501001-31</t>
  </si>
  <si>
    <t>NCP61-0136008</t>
  </si>
  <si>
    <t>Ju Gifu</t>
  </si>
  <si>
    <t>DHL(Nov 11): 9862479141</t>
  </si>
  <si>
    <t>Docs [Nov] Only</t>
  </si>
  <si>
    <t>INVOICE # 501101-30</t>
  </si>
  <si>
    <t>2003 Toyota Alphard</t>
  </si>
  <si>
    <t>ANH10-0042060</t>
  </si>
  <si>
    <t>ZNE10-0281346</t>
  </si>
  <si>
    <t>SPEED UP 88,133</t>
  </si>
  <si>
    <t>Odo Wish, 5007005</t>
  </si>
  <si>
    <t>NCP61-0129136</t>
  </si>
  <si>
    <t>INVOICE # 500901-30</t>
  </si>
  <si>
    <t>ZNE14-0014688</t>
  </si>
  <si>
    <t>GunMetal</t>
  </si>
  <si>
    <t>SPEED TO 87,919</t>
  </si>
  <si>
    <t>Odo Wish, 5008118</t>
  </si>
  <si>
    <t>ZNE10-0069853</t>
  </si>
  <si>
    <t>2000 Toyota Fun Cargo</t>
  </si>
  <si>
    <t>NCP20-0079317</t>
  </si>
  <si>
    <t>KANDA: DEC 03</t>
  </si>
  <si>
    <t>ZNE10-0268677</t>
  </si>
  <si>
    <t>SPEED TO 79,758</t>
  </si>
  <si>
    <t>Odo Wish, 5010097</t>
  </si>
  <si>
    <t>KISA: DEC 08</t>
  </si>
  <si>
    <t>ACM21-5000951</t>
  </si>
  <si>
    <t>L. Rose</t>
  </si>
  <si>
    <t>NCP61-0125216</t>
  </si>
  <si>
    <t>NCP20-0133225</t>
  </si>
  <si>
    <t>spares in car</t>
  </si>
  <si>
    <t>DHL(Dec 16): 7397674616</t>
  </si>
  <si>
    <t>Docs [Dec] Only</t>
  </si>
  <si>
    <t>KOBE: FEB 10</t>
  </si>
  <si>
    <t xml:space="preserve"> ZNE10-0284126</t>
  </si>
  <si>
    <t>ANH10-0043584</t>
  </si>
  <si>
    <t>SPEED TO 91,516</t>
  </si>
  <si>
    <t>Odo Alphard, 5011093</t>
  </si>
  <si>
    <t>ANH10-0051360</t>
  </si>
  <si>
    <t>SPEED TO 80,882</t>
  </si>
  <si>
    <t>Keyless &amp; RC for navi put in car</t>
  </si>
  <si>
    <t>Odo Alphard, 5011145</t>
  </si>
  <si>
    <t>INVOICE # 501201-31</t>
  </si>
  <si>
    <t>2004 Toyota Porte</t>
  </si>
  <si>
    <t>NNP11-0006946</t>
  </si>
  <si>
    <t>2003 Toyota Sienta</t>
  </si>
  <si>
    <t>NCP81-0013909</t>
  </si>
  <si>
    <t>ANH10-0054246</t>
  </si>
  <si>
    <t>SPEED TO 86,117</t>
  </si>
  <si>
    <t>Odo Alphard, 5012033</t>
  </si>
  <si>
    <t>NNP11-0013366</t>
  </si>
  <si>
    <t>KISA: FEB 13</t>
  </si>
  <si>
    <t>ANH10-0051335</t>
  </si>
  <si>
    <t>KAWA: FEB 13</t>
  </si>
  <si>
    <t>2006 Toyota Porte</t>
  </si>
  <si>
    <t>NNP10-0041839</t>
  </si>
  <si>
    <t>SPEED TO 87,638</t>
  </si>
  <si>
    <t>Odo Porte, 5012091</t>
  </si>
  <si>
    <t>ABS Lamp</t>
  </si>
  <si>
    <t>Tire Replacement</t>
  </si>
  <si>
    <t>Repair Cost [5012091] ABS Lamp and Tire replacement</t>
  </si>
  <si>
    <t>6,480jpy</t>
  </si>
  <si>
    <t>7,000jpy</t>
  </si>
  <si>
    <t>INVOICE 510101-31</t>
  </si>
  <si>
    <t>ANH10-0042764</t>
  </si>
  <si>
    <t>Hanaten Osaka</t>
  </si>
  <si>
    <t>SPEED TO 87,471</t>
  </si>
  <si>
    <t>Send remote control, steel key</t>
  </si>
  <si>
    <t>Odo Alphard, 5101010</t>
  </si>
  <si>
    <t>ACM21-5039979</t>
  </si>
  <si>
    <t xml:space="preserve">Silver </t>
  </si>
  <si>
    <t>Send CD Rom</t>
  </si>
  <si>
    <t>DHL (Feb 22 ): 9802150396</t>
  </si>
  <si>
    <t>Mar: Shipment</t>
  </si>
  <si>
    <t xml:space="preserve">ACM21-5027926 </t>
  </si>
  <si>
    <t>Metallic</t>
  </si>
  <si>
    <t>INVOICE # 510201-28</t>
  </si>
  <si>
    <t>2004 Toyota Corolla Spacio</t>
  </si>
  <si>
    <t>NZE121-3252039</t>
  </si>
  <si>
    <t>SPEED TO 90,673</t>
  </si>
  <si>
    <t>Odo Spacio, 5102017</t>
  </si>
  <si>
    <t>KISA: MAR 31</t>
  </si>
  <si>
    <t>1999 Toyota Liteace Noah</t>
  </si>
  <si>
    <t>SR40-0191315</t>
  </si>
  <si>
    <t>NCP60-0228257</t>
  </si>
  <si>
    <t>ZNE10-0227843</t>
  </si>
  <si>
    <t>Replace alloy wheel with ones inside the car. Spares  in car.</t>
  </si>
  <si>
    <t>Labor</t>
  </si>
  <si>
    <t>Install alloys. Parts in car. 5004015</t>
  </si>
  <si>
    <t>ZNE10-0055093</t>
  </si>
  <si>
    <t>ZNE10-0098032</t>
  </si>
  <si>
    <t>KAWA: MAR 31</t>
  </si>
  <si>
    <t>2002 Toyota  Fun Cargo</t>
  </si>
  <si>
    <t>NCP21-0055052</t>
  </si>
  <si>
    <t>2004 Toyota Wish</t>
  </si>
  <si>
    <t>ZNE10-0133306</t>
  </si>
  <si>
    <t xml:space="preserve">2005 Toyota IST </t>
  </si>
  <si>
    <t>NCP60-0220766</t>
  </si>
  <si>
    <t>Zero Sendai</t>
  </si>
  <si>
    <t>2002 Toyota Premio</t>
  </si>
  <si>
    <t>ZZT240-0004810</t>
  </si>
  <si>
    <t>DHL(APR 10): 1242504255</t>
  </si>
  <si>
    <t>Apr-08-2016</t>
    <phoneticPr fontId="124"/>
  </si>
  <si>
    <t>May-06-2016</t>
  </si>
  <si>
    <t>July-05-2016</t>
    <phoneticPr fontId="124"/>
  </si>
  <si>
    <t>Aug-12-2016</t>
  </si>
  <si>
    <t>Nov-01-2016</t>
    <phoneticPr fontId="124"/>
  </si>
  <si>
    <t>Nov-28-2016</t>
  </si>
  <si>
    <t>Jan-26-2017</t>
  </si>
  <si>
    <t>Claim 5012029</t>
    <phoneticPr fontId="124"/>
  </si>
  <si>
    <t>Mar-30-2017</t>
    <phoneticPr fontId="124"/>
  </si>
  <si>
    <t>Mar-31-2017</t>
  </si>
  <si>
    <t>Sadik Lakha</t>
  </si>
  <si>
    <t>Lindi / Kilosa Street - Ilala Area After Crossing Machinga Complex (On the Board of Nccr Mageuzi)</t>
  </si>
  <si>
    <t>Dar es Salaam</t>
  </si>
  <si>
    <t>255784889110, 255741229219</t>
  </si>
  <si>
    <t>255 784 889 110</t>
  </si>
  <si>
    <t>sadik_lakha@yahoo.ca</t>
  </si>
  <si>
    <t>Balance Carried forward from 2011-2012</t>
    <phoneticPr fontId="0" type="noConversion"/>
  </si>
  <si>
    <t>EAA Fail 3 Cars</t>
  </si>
  <si>
    <t>JAAI (4710013, 4709046, 4709088)</t>
  </si>
  <si>
    <t>JAAI 4710184,4711034</t>
  </si>
  <si>
    <t>JAAI 4805065-4805121</t>
  </si>
  <si>
    <t>JAAI Noah SR40-0180622</t>
  </si>
  <si>
    <t>JAAI Inspection Charge x 2 trucks</t>
  </si>
  <si>
    <t>Opa Tyre Change</t>
  </si>
  <si>
    <t>$100 x 1</t>
  </si>
  <si>
    <t>Odo Ipsum</t>
  </si>
  <si>
    <t>JAAI Carry Truck Repair</t>
  </si>
  <si>
    <t>MOL Excess Freight Rate</t>
  </si>
  <si>
    <t>4510076-Ipsum</t>
  </si>
  <si>
    <t>Extra USD 100 for Sadik car</t>
  </si>
  <si>
    <t>IST Plastic</t>
  </si>
  <si>
    <t>OSAKA: MAY 21</t>
  </si>
  <si>
    <t>INVOICE # 4504064504007</t>
    <phoneticPr fontId="0" type="noConversion"/>
  </si>
  <si>
    <t>2002 Toyota Opa</t>
  </si>
  <si>
    <t>ZCT10-0037904</t>
  </si>
  <si>
    <t>Pearl</t>
    <phoneticPr fontId="0"/>
  </si>
  <si>
    <t>CAA Chubu</t>
    <phoneticPr fontId="0"/>
  </si>
  <si>
    <t>Osaka</t>
  </si>
  <si>
    <t>2002 Toyota Spacio</t>
  </si>
  <si>
    <t>NZE121-3119804</t>
  </si>
  <si>
    <t>White</t>
    <phoneticPr fontId="0"/>
  </si>
  <si>
    <t>TAA Chubu</t>
    <phoneticPr fontId="0"/>
  </si>
  <si>
    <t>Osaka</t>
    <phoneticPr fontId="0"/>
  </si>
  <si>
    <t>YOKO: MAY 24</t>
  </si>
  <si>
    <t>INVOICE # 4504114504031</t>
    <phoneticPr fontId="0" type="noConversion"/>
  </si>
  <si>
    <t>2002 Toyota Noah</t>
  </si>
  <si>
    <t>AZR60-0090527</t>
  </si>
  <si>
    <t>Yellow</t>
    <phoneticPr fontId="0"/>
  </si>
  <si>
    <t>TAA Yokohama</t>
    <phoneticPr fontId="0"/>
  </si>
  <si>
    <t>OSAKA: JUN 15</t>
  </si>
  <si>
    <t>INVOICE # 4505194505023</t>
    <phoneticPr fontId="0"/>
  </si>
  <si>
    <t>2002 Toyota Landcruiser Prado</t>
  </si>
  <si>
    <t>VZJ121-0002342</t>
  </si>
  <si>
    <t>INVOICE # 4505274505055</t>
    <phoneticPr fontId="0"/>
  </si>
  <si>
    <t>AZR60-0069871</t>
  </si>
  <si>
    <t>Light Rose</t>
    <phoneticPr fontId="0"/>
  </si>
  <si>
    <t>JU Fukuoka</t>
    <phoneticPr fontId="0"/>
  </si>
  <si>
    <t>YOKO: JUN 17</t>
  </si>
  <si>
    <t>INVOICE # 4506014505062</t>
    <phoneticPr fontId="0"/>
  </si>
  <si>
    <t>AZR60-0135836</t>
  </si>
  <si>
    <t>Silver</t>
    <phoneticPr fontId="0"/>
  </si>
  <si>
    <t>CAA Tokyo</t>
    <phoneticPr fontId="0"/>
  </si>
  <si>
    <t>Odo Noah 4505062</t>
  </si>
  <si>
    <t>INVOICE # 4505114505006</t>
    <phoneticPr fontId="0"/>
  </si>
  <si>
    <t>NZE121-3122096</t>
  </si>
  <si>
    <t>Beige</t>
    <phoneticPr fontId="0"/>
  </si>
  <si>
    <t>JAA</t>
    <phoneticPr fontId="0"/>
  </si>
  <si>
    <t>Odo Spacio 4505006</t>
  </si>
  <si>
    <t>OSAKA: JUL 14</t>
  </si>
  <si>
    <t>INVOICE # 4506094506034</t>
    <phoneticPr fontId="0"/>
  </si>
  <si>
    <t>AZR60-0074227</t>
  </si>
  <si>
    <t>NCP60-0028223</t>
  </si>
  <si>
    <t>KCAA Fukuoka</t>
    <phoneticPr fontId="0"/>
  </si>
  <si>
    <t>Odo Noah 4506034</t>
  </si>
  <si>
    <t>INVOICE # 4506234506056</t>
    <phoneticPr fontId="0"/>
  </si>
  <si>
    <t>NCP61-0013767</t>
  </si>
  <si>
    <t>JU Gifu</t>
    <phoneticPr fontId="0"/>
  </si>
  <si>
    <t>AZR60-0098299</t>
  </si>
  <si>
    <t>TAA Kyushu</t>
    <phoneticPr fontId="0"/>
  </si>
  <si>
    <t>Odo Noah 4506061</t>
  </si>
  <si>
    <t>INVOICE # 4506244506069</t>
    <phoneticPr fontId="0"/>
  </si>
  <si>
    <t>NCP60-0053652</t>
  </si>
  <si>
    <t>Odo IST 4506069</t>
  </si>
  <si>
    <t>YOKO: JUL 16</t>
  </si>
  <si>
    <t>INVOICE # 4506284506081</t>
    <phoneticPr fontId="0"/>
  </si>
  <si>
    <t>AZR60-0110124</t>
  </si>
  <si>
    <t>Odo Noah 4506081</t>
  </si>
  <si>
    <t>INVOICE # 4505114505057</t>
    <phoneticPr fontId="0"/>
  </si>
  <si>
    <t>1999 Mitsubishi Canter Truck</t>
  </si>
  <si>
    <t>FB51B-440289</t>
  </si>
  <si>
    <t>Arai Bayside</t>
    <phoneticPr fontId="0"/>
  </si>
  <si>
    <t>OSAKA: SEP 7</t>
  </si>
  <si>
    <t>INVOICE # 4506284506084</t>
  </si>
  <si>
    <t>NCP60-0018907</t>
  </si>
  <si>
    <t>INVOICE # 450707450722</t>
  </si>
  <si>
    <t>ACM21-5049692</t>
  </si>
  <si>
    <t>Green</t>
    <phoneticPr fontId="0"/>
  </si>
  <si>
    <t>HAA Osaka</t>
    <phoneticPr fontId="0"/>
  </si>
  <si>
    <t>INVOICE # 4507284507079</t>
  </si>
  <si>
    <t>2001 Toyota Liteace Noah</t>
  </si>
  <si>
    <t>SR40-0271930</t>
  </si>
  <si>
    <t>Odo Liteace Noah 4507079</t>
  </si>
  <si>
    <t>INVOICE # 4508014507088</t>
  </si>
  <si>
    <t>2000 Toyota Townace Noah</t>
  </si>
  <si>
    <t>SR40-0219281</t>
  </si>
  <si>
    <t>Honda Nagoya</t>
    <phoneticPr fontId="0"/>
  </si>
  <si>
    <t>Odo Townace Noah 4508001</t>
  </si>
  <si>
    <t>INVOICE # 450711450727</t>
  </si>
  <si>
    <t>NCP61-0021206</t>
  </si>
  <si>
    <t>Grey</t>
    <phoneticPr fontId="0"/>
  </si>
  <si>
    <t>INVOICE # 4507124507036</t>
  </si>
  <si>
    <t>NCP60-0063959</t>
  </si>
  <si>
    <t>IAA</t>
    <phoneticPr fontId="0"/>
  </si>
  <si>
    <t>YOKO: SEP 9</t>
  </si>
  <si>
    <t>INVOICE # 4506094506031</t>
  </si>
  <si>
    <t>ZCT10-0037685</t>
  </si>
  <si>
    <t>Arai Oyama</t>
    <phoneticPr fontId="0"/>
  </si>
  <si>
    <t>Odo Opa 4506031</t>
  </si>
  <si>
    <t>INVOICE # 4507254507075</t>
  </si>
  <si>
    <t>2001 Toyota Townace Noah</t>
  </si>
  <si>
    <t>SR40-0252359</t>
  </si>
  <si>
    <t>Odo Townace Noah 4507075</t>
  </si>
  <si>
    <t>INVOICE # 4507254507076</t>
  </si>
  <si>
    <t>1997 Toyota Starlet</t>
  </si>
  <si>
    <t>EP91-0266947</t>
  </si>
  <si>
    <t>Geen</t>
    <phoneticPr fontId="0"/>
  </si>
  <si>
    <t>Honda Tokyo</t>
    <phoneticPr fontId="0"/>
  </si>
  <si>
    <t>INVOICE # 4507214507066</t>
  </si>
  <si>
    <t>ZCT10-0042892</t>
  </si>
  <si>
    <t>TAA Kanto</t>
    <phoneticPr fontId="0"/>
  </si>
  <si>
    <t>Odo Opa 4507066</t>
  </si>
  <si>
    <t>OSAKA: OCT 17</t>
  </si>
  <si>
    <t>INVOICE # 4506284506085</t>
  </si>
  <si>
    <t>NCP61-0010385</t>
  </si>
  <si>
    <t>JU Ishikawa</t>
    <phoneticPr fontId="0"/>
  </si>
  <si>
    <t>Odo IST 4506085</t>
  </si>
  <si>
    <t>INVOICE # 4507014506090</t>
  </si>
  <si>
    <t>NCP60-0006468</t>
  </si>
  <si>
    <t>Odo IST 4506090</t>
  </si>
  <si>
    <t>INVOICE # 4507124507033</t>
  </si>
  <si>
    <t>NCP61-0010970</t>
  </si>
  <si>
    <t>Blue</t>
    <phoneticPr fontId="0"/>
  </si>
  <si>
    <t>Odo IST 4507033</t>
  </si>
  <si>
    <t>YOKO: OCT 19</t>
  </si>
  <si>
    <t>INVOICE # 4509054509021</t>
  </si>
  <si>
    <t>VZJ121-0002926</t>
  </si>
  <si>
    <t>Light Green</t>
    <phoneticPr fontId="0"/>
  </si>
  <si>
    <t>INVOICE # 4507214507068</t>
  </si>
  <si>
    <t>NZE121-3147489</t>
  </si>
  <si>
    <t>TAA Tohoku</t>
    <phoneticPr fontId="0"/>
  </si>
  <si>
    <t>INVOICE # 4508124508035</t>
  </si>
  <si>
    <t xml:space="preserve">2002 Toyota Noah </t>
  </si>
  <si>
    <t>AZR60-0130010</t>
  </si>
  <si>
    <t>Odo Noah 4508035</t>
  </si>
  <si>
    <t>INVOICE # 4508224508049</t>
  </si>
  <si>
    <t>AZR60-0123772</t>
  </si>
  <si>
    <t>Odo Noah 4508049</t>
  </si>
  <si>
    <t>INVOICE # 4508224508051</t>
  </si>
  <si>
    <t>NCP61-0010131</t>
  </si>
  <si>
    <t>INVOICE # 4507284507078</t>
  </si>
  <si>
    <t>1998 Toyota Townace Noah</t>
  </si>
  <si>
    <t>SR40-0138410</t>
  </si>
  <si>
    <t>HIRO</t>
    <phoneticPr fontId="0"/>
  </si>
  <si>
    <t>KOBE: OCT 27</t>
  </si>
  <si>
    <t>INVOICE # 4507284507077</t>
  </si>
  <si>
    <t>SR40-0240759</t>
  </si>
  <si>
    <t>Kobe</t>
    <phoneticPr fontId="0"/>
  </si>
  <si>
    <t>SR40-0258131</t>
  </si>
  <si>
    <t>Gold</t>
    <phoneticPr fontId="0"/>
  </si>
  <si>
    <t>Bayauc</t>
    <phoneticPr fontId="0"/>
  </si>
  <si>
    <t>KOBE: NOV 9</t>
  </si>
  <si>
    <t>INVOICE # 4508254508060</t>
  </si>
  <si>
    <t>ZCT10-0039330</t>
  </si>
  <si>
    <t>INVOICE # 4509054509018</t>
  </si>
  <si>
    <t>AZR60-0094324</t>
  </si>
  <si>
    <t>HAA Kobe</t>
    <phoneticPr fontId="0"/>
  </si>
  <si>
    <t>Odo Noah 4509018</t>
  </si>
  <si>
    <t>INVOICE # 4508254508058</t>
  </si>
  <si>
    <t>1999 Toyota Townace Noah</t>
  </si>
  <si>
    <t>SR40-0148703</t>
  </si>
  <si>
    <t>Odo Townace Noah 4508058</t>
  </si>
  <si>
    <t>INVOICE # 4509064509031</t>
  </si>
  <si>
    <t>NZE121-3140515</t>
  </si>
  <si>
    <t>TAA Hiroshima</t>
    <phoneticPr fontId="0"/>
  </si>
  <si>
    <t>Odo Spacio 4509031</t>
  </si>
  <si>
    <t>INVOICE # 4509134509064</t>
  </si>
  <si>
    <t>AZR60-0030752</t>
  </si>
  <si>
    <t>CAA Gifu</t>
    <phoneticPr fontId="0"/>
  </si>
  <si>
    <t>Odo Noah 4509064</t>
  </si>
  <si>
    <t>INVOICE # 4509224509100</t>
  </si>
  <si>
    <t>AZR60-0030167</t>
  </si>
  <si>
    <t>Odo Noah 4509100</t>
  </si>
  <si>
    <t>INVOICE # 4510114510029</t>
  </si>
  <si>
    <t>ZCT10-0038913</t>
  </si>
  <si>
    <t>TAA Kinki</t>
    <phoneticPr fontId="0"/>
  </si>
  <si>
    <t>INVOICE # 4510114510031</t>
  </si>
  <si>
    <t>NCP61-0021428</t>
  </si>
  <si>
    <t>Odo IST 4510031</t>
  </si>
  <si>
    <t>INVOICE # 4510174510057</t>
  </si>
  <si>
    <t>NZE121-3119499</t>
  </si>
  <si>
    <t>Wine</t>
    <phoneticPr fontId="0"/>
  </si>
  <si>
    <t>INVOICE # 4510244510078</t>
  </si>
  <si>
    <t>VZJ121-0001337</t>
  </si>
  <si>
    <t>KAWA: NOV 14</t>
  </si>
  <si>
    <t>INVOICE # 4509134509063</t>
  </si>
  <si>
    <t>AZR60-0020569</t>
  </si>
  <si>
    <t>Rose</t>
    <phoneticPr fontId="0"/>
  </si>
  <si>
    <t>CAA Tohoku</t>
    <phoneticPr fontId="0"/>
  </si>
  <si>
    <t>INVOICE # 4510244510076</t>
  </si>
  <si>
    <t>ACM21-5046447</t>
  </si>
  <si>
    <t>Odo Ipsum 4510076</t>
  </si>
  <si>
    <t>KOBE: DEC 3</t>
  </si>
  <si>
    <t>INVOICE # 4511074511016</t>
    <phoneticPr fontId="0"/>
  </si>
  <si>
    <t>NCP61-0013439</t>
  </si>
  <si>
    <t>Odo IST 4511016</t>
  </si>
  <si>
    <t>YOKO: JAN 24</t>
  </si>
  <si>
    <t>INVOICE # 4511214511052</t>
  </si>
  <si>
    <t>NCP60-0107700</t>
  </si>
  <si>
    <t>JU Miyagi</t>
    <phoneticPr fontId="0"/>
  </si>
  <si>
    <t>Odo IST 4511052</t>
  </si>
  <si>
    <t>KOBE: JAN 26</t>
  </si>
  <si>
    <t>INVOICE # 4511214511051</t>
    <phoneticPr fontId="0"/>
  </si>
  <si>
    <t>NCP61-0036890</t>
  </si>
  <si>
    <t>Odo IST 4511051</t>
  </si>
  <si>
    <t>INVOICE # 4511304511068</t>
    <phoneticPr fontId="0"/>
  </si>
  <si>
    <t>2003 Toyota IST</t>
    <phoneticPr fontId="0"/>
  </si>
  <si>
    <t>NCP61-0039825</t>
    <phoneticPr fontId="0"/>
  </si>
  <si>
    <t>Light Blue</t>
    <phoneticPr fontId="0"/>
  </si>
  <si>
    <t>Odo IST 4511068</t>
    <phoneticPr fontId="0"/>
  </si>
  <si>
    <t>INVOICE # 4512014512002</t>
    <phoneticPr fontId="0"/>
  </si>
  <si>
    <t>2003 Toyota Ipsum</t>
    <phoneticPr fontId="0"/>
  </si>
  <si>
    <t>ACM21-5058734</t>
    <phoneticPr fontId="0"/>
  </si>
  <si>
    <t>Odo Ipsum 4512002</t>
    <phoneticPr fontId="0"/>
  </si>
  <si>
    <t>INVOICE # 4512094512033</t>
    <phoneticPr fontId="0"/>
  </si>
  <si>
    <t>ACM21-5058642</t>
    <phoneticPr fontId="0"/>
  </si>
  <si>
    <t>LAA Okayama</t>
    <phoneticPr fontId="0"/>
  </si>
  <si>
    <t>INVOICE # 4512134512039</t>
    <phoneticPr fontId="0"/>
  </si>
  <si>
    <t>1993 Suzuki Carry</t>
    <phoneticPr fontId="0"/>
  </si>
  <si>
    <t>DC51T-233663</t>
    <phoneticPr fontId="0"/>
  </si>
  <si>
    <t>TAA Shikoku</t>
    <phoneticPr fontId="0"/>
  </si>
  <si>
    <t>INVOICE # 4512214512071</t>
    <phoneticPr fontId="0"/>
  </si>
  <si>
    <t xml:space="preserve">1991 Suzuki Carry </t>
    <phoneticPr fontId="0"/>
  </si>
  <si>
    <t>DC51T-111402</t>
    <phoneticPr fontId="0"/>
  </si>
  <si>
    <t>INVOICE # 4601184601016</t>
    <phoneticPr fontId="0"/>
  </si>
  <si>
    <t>2003 Toyota Landcruiser Prado</t>
    <phoneticPr fontId="0"/>
  </si>
  <si>
    <t>VZJ121-0004663</t>
    <phoneticPr fontId="0"/>
  </si>
  <si>
    <t>INVOICE # 4512134512037</t>
    <phoneticPr fontId="0"/>
  </si>
  <si>
    <t>2003 Toyota Corolla Spacio</t>
    <phoneticPr fontId="0"/>
  </si>
  <si>
    <t>NZE121-3212796</t>
    <phoneticPr fontId="0"/>
  </si>
  <si>
    <t>INVOICE # 4512154512048</t>
    <phoneticPr fontId="0"/>
  </si>
  <si>
    <t>NCP61-0038007</t>
    <phoneticPr fontId="0"/>
  </si>
  <si>
    <t>INVOICE # 4512214512061</t>
    <phoneticPr fontId="0"/>
  </si>
  <si>
    <t>1998 Toyota Townace Noah</t>
    <phoneticPr fontId="0"/>
  </si>
  <si>
    <t>SR40-0138415</t>
    <phoneticPr fontId="0"/>
  </si>
  <si>
    <t>Odo Townace Noah 4512061</t>
  </si>
  <si>
    <t>INVOICE # 4512214512062</t>
    <phoneticPr fontId="0"/>
  </si>
  <si>
    <t>1999 Toyota Townace Noah</t>
    <phoneticPr fontId="0"/>
  </si>
  <si>
    <t>SR40-0163601</t>
    <phoneticPr fontId="0"/>
  </si>
  <si>
    <t>Odo Townace Noah 4512062</t>
  </si>
  <si>
    <t>INVOICE # 4512074512021</t>
    <phoneticPr fontId="0"/>
  </si>
  <si>
    <t>NCP61-0050475</t>
    <phoneticPr fontId="0"/>
  </si>
  <si>
    <t>INVOICE # 4512074512026</t>
    <phoneticPr fontId="0"/>
  </si>
  <si>
    <t>NCP60-0126403</t>
    <phoneticPr fontId="0"/>
  </si>
  <si>
    <t>Odo IST 4512026</t>
    <phoneticPr fontId="0"/>
  </si>
  <si>
    <t>INVOICE # 4512094512034</t>
    <phoneticPr fontId="0"/>
  </si>
  <si>
    <t>NCP60-0083782</t>
    <phoneticPr fontId="0"/>
  </si>
  <si>
    <t>KCAA Yamaguchi</t>
    <phoneticPr fontId="0"/>
  </si>
  <si>
    <t>INVOICE # 4512284512078</t>
    <phoneticPr fontId="0"/>
  </si>
  <si>
    <t>1990 Suzuki Carry</t>
    <phoneticPr fontId="0"/>
  </si>
  <si>
    <t>DB51T-116677</t>
    <phoneticPr fontId="0"/>
  </si>
  <si>
    <t>INVOICE # 4601114601003</t>
    <phoneticPr fontId="0"/>
  </si>
  <si>
    <t>2003 Toyota Opa</t>
    <phoneticPr fontId="0"/>
  </si>
  <si>
    <t>ZCT10-0044332</t>
    <phoneticPr fontId="0"/>
  </si>
  <si>
    <t>KAA</t>
    <phoneticPr fontId="0"/>
  </si>
  <si>
    <t>Odo OPA 4601003</t>
    <phoneticPr fontId="0"/>
  </si>
  <si>
    <t>KAWA: MAR 12</t>
  </si>
  <si>
    <t>INVOICE # 4601134601006</t>
    <phoneticPr fontId="0"/>
  </si>
  <si>
    <t>ZCT10-0046777</t>
    <phoneticPr fontId="0"/>
  </si>
  <si>
    <t>JU Nigata</t>
    <phoneticPr fontId="0"/>
  </si>
  <si>
    <t>Odo OPA 4601006</t>
    <phoneticPr fontId="0"/>
  </si>
  <si>
    <t>INVOICE # 4601314601051</t>
    <phoneticPr fontId="0"/>
  </si>
  <si>
    <t>ACM21-5070442</t>
    <phoneticPr fontId="0"/>
  </si>
  <si>
    <t>Pink</t>
    <phoneticPr fontId="0"/>
  </si>
  <si>
    <t>JU Saitama</t>
    <phoneticPr fontId="0"/>
  </si>
  <si>
    <t>KOBE: MAR 14</t>
  </si>
  <si>
    <t>INVOICE # 4601134601004</t>
    <phoneticPr fontId="0"/>
  </si>
  <si>
    <t>NCP61-0034925</t>
    <phoneticPr fontId="0"/>
  </si>
  <si>
    <t>JU Aichi</t>
    <phoneticPr fontId="0"/>
  </si>
  <si>
    <t>INVOICE # 4601144601010</t>
    <phoneticPr fontId="0"/>
  </si>
  <si>
    <t>ZCT10-0044739</t>
    <phoneticPr fontId="0"/>
  </si>
  <si>
    <t>INVOICE # 4601274601036</t>
    <phoneticPr fontId="0"/>
  </si>
  <si>
    <t>ZCT10-0044027</t>
    <phoneticPr fontId="0"/>
  </si>
  <si>
    <t>INVOICE # 4601314601049</t>
    <phoneticPr fontId="0"/>
  </si>
  <si>
    <t>ZCT10-0043885</t>
    <phoneticPr fontId="0"/>
  </si>
  <si>
    <t>KOBE: MAR 26</t>
  </si>
  <si>
    <t>INVOICE # 4601284601044</t>
    <phoneticPr fontId="0"/>
  </si>
  <si>
    <t>2003 Toyota Gaia</t>
    <phoneticPr fontId="0"/>
  </si>
  <si>
    <t>ACM10-0030276</t>
    <phoneticPr fontId="0"/>
  </si>
  <si>
    <t>INVOICE # 4602294602072</t>
    <phoneticPr fontId="0"/>
  </si>
  <si>
    <t>2001 Toyota Spacio</t>
    <phoneticPr fontId="0"/>
  </si>
  <si>
    <t>AE111-6162210</t>
    <phoneticPr fontId="0"/>
  </si>
  <si>
    <t>INVOICE # 4603034603004</t>
    <phoneticPr fontId="0"/>
  </si>
  <si>
    <t>VZJ121-0007448</t>
    <phoneticPr fontId="0"/>
  </si>
  <si>
    <t>YOKO: MAR 27</t>
  </si>
  <si>
    <t>INVOICE # 4602144602028</t>
    <phoneticPr fontId="0"/>
  </si>
  <si>
    <t>2003 Toyota Noah</t>
    <phoneticPr fontId="0"/>
  </si>
  <si>
    <t>AZR60-0167616</t>
    <phoneticPr fontId="0"/>
  </si>
  <si>
    <t>meter work required, 78KKM</t>
    <phoneticPr fontId="0"/>
  </si>
  <si>
    <t>Odo Noah 4602028</t>
    <phoneticPr fontId="0"/>
  </si>
  <si>
    <t>KAWA: MAR 27</t>
  </si>
  <si>
    <t>INVOICE # 4601274601038</t>
    <phoneticPr fontId="0"/>
  </si>
  <si>
    <t>1999 Townace Noah</t>
    <phoneticPr fontId="0"/>
  </si>
  <si>
    <t>SR40-0141310</t>
    <phoneticPr fontId="0"/>
  </si>
  <si>
    <t>meter rewind required, 80KKM</t>
    <phoneticPr fontId="0"/>
  </si>
  <si>
    <t>Odo Townace Noah 4601038</t>
    <phoneticPr fontId="0"/>
  </si>
  <si>
    <t>INVOICE # 4602224602043</t>
    <phoneticPr fontId="0"/>
  </si>
  <si>
    <t>AZR60-0165055</t>
    <phoneticPr fontId="0"/>
  </si>
  <si>
    <t>Meter work required, 81KKM</t>
    <phoneticPr fontId="0"/>
  </si>
  <si>
    <t>Odo Noah 4602043</t>
  </si>
  <si>
    <t>INVOICE # 4602224602053</t>
    <phoneticPr fontId="0"/>
  </si>
  <si>
    <t>ACM21-5062741</t>
    <phoneticPr fontId="0"/>
  </si>
  <si>
    <t>INVOICE # 4602274602065</t>
    <phoneticPr fontId="0"/>
  </si>
  <si>
    <t>NCP61-0035367</t>
    <phoneticPr fontId="0"/>
  </si>
  <si>
    <t>YOKO: APR 23</t>
  </si>
  <si>
    <t>INVOICE # 4602284602069</t>
    <phoneticPr fontId="0"/>
  </si>
  <si>
    <t>1999 Toyota Townace</t>
    <phoneticPr fontId="0"/>
  </si>
  <si>
    <t>SR40-0202431</t>
    <phoneticPr fontId="0"/>
  </si>
  <si>
    <t>JU Tokyo</t>
    <phoneticPr fontId="0"/>
  </si>
  <si>
    <t>Meter work required, 80KKM</t>
    <phoneticPr fontId="0"/>
  </si>
  <si>
    <t>Odo Townace Noah 4602069</t>
    <phoneticPr fontId="0"/>
  </si>
  <si>
    <t>KOBE: APR 25</t>
  </si>
  <si>
    <t>INVOICE # 4602294602071</t>
    <phoneticPr fontId="0"/>
  </si>
  <si>
    <t>ZCT10-0046117</t>
    <phoneticPr fontId="0"/>
  </si>
  <si>
    <t>Meter work required, 75KKM</t>
    <phoneticPr fontId="0"/>
  </si>
  <si>
    <t>Odo Opa 4602071</t>
    <phoneticPr fontId="0"/>
  </si>
  <si>
    <t>INVOICE # 4602064602010</t>
    <phoneticPr fontId="0"/>
  </si>
  <si>
    <t>1994 Suzuki Carry</t>
    <phoneticPr fontId="0"/>
  </si>
  <si>
    <t>DD51T-327632</t>
    <phoneticPr fontId="0"/>
  </si>
  <si>
    <t>INVOICE # 4602144602030</t>
    <phoneticPr fontId="0"/>
  </si>
  <si>
    <t>1995 Suzuki Carry</t>
    <phoneticPr fontId="0"/>
  </si>
  <si>
    <t>DD51T-409702</t>
    <phoneticPr fontId="0"/>
  </si>
  <si>
    <t>JU Mie</t>
    <phoneticPr fontId="0"/>
  </si>
  <si>
    <t>INVOICE # 4602234602056</t>
    <phoneticPr fontId="0"/>
  </si>
  <si>
    <t>AZR60-0160381</t>
    <phoneticPr fontId="0"/>
  </si>
  <si>
    <t>JU Hiroshima</t>
    <phoneticPr fontId="0"/>
  </si>
  <si>
    <t>Meter work required, 91KKM</t>
    <phoneticPr fontId="0"/>
  </si>
  <si>
    <t>Odo Noah 4602056</t>
    <phoneticPr fontId="0"/>
  </si>
  <si>
    <t>INVOICE # 4602274602064</t>
    <phoneticPr fontId="0"/>
  </si>
  <si>
    <t>1999 Toyota Liteace Noah</t>
    <phoneticPr fontId="0"/>
  </si>
  <si>
    <t>SR40-0143798</t>
    <phoneticPr fontId="0"/>
  </si>
  <si>
    <t>INVOICE # 4603174603036</t>
    <phoneticPr fontId="0"/>
  </si>
  <si>
    <t>1999 Toyota Carina</t>
    <phoneticPr fontId="0"/>
  </si>
  <si>
    <t>AT212-0055851</t>
    <phoneticPr fontId="0"/>
  </si>
  <si>
    <t>INVOICE # 4603084603009</t>
    <phoneticPr fontId="0"/>
  </si>
  <si>
    <t>NCP61-0055938</t>
    <phoneticPr fontId="0"/>
  </si>
  <si>
    <t>INVOICE # 4603124603016</t>
    <phoneticPr fontId="0"/>
  </si>
  <si>
    <t>AZR60-0201108</t>
    <phoneticPr fontId="0"/>
  </si>
  <si>
    <t>Odo Noah 4603016</t>
    <phoneticPr fontId="0"/>
  </si>
  <si>
    <t>INVOICE # 4603224603041</t>
    <phoneticPr fontId="0"/>
  </si>
  <si>
    <t>2000 Toyota Liteace Noah</t>
    <phoneticPr fontId="0"/>
  </si>
  <si>
    <t>SR40-0160229</t>
    <phoneticPr fontId="0"/>
  </si>
  <si>
    <t>Odo Townace Noah 4603041</t>
    <phoneticPr fontId="0"/>
  </si>
  <si>
    <t>INVOICE # 4603194603039</t>
    <phoneticPr fontId="0"/>
  </si>
  <si>
    <t>SR40-0179344</t>
    <phoneticPr fontId="0"/>
  </si>
  <si>
    <t>KOBE: MAY 19</t>
  </si>
  <si>
    <t>INVOICE # 4603034603005</t>
    <phoneticPr fontId="0"/>
  </si>
  <si>
    <t>2000 Toyota Corolla Spacio</t>
    <phoneticPr fontId="0"/>
  </si>
  <si>
    <t>AE111-6143878</t>
    <phoneticPr fontId="0"/>
  </si>
  <si>
    <t>INVOICE # 4603084603010</t>
    <phoneticPr fontId="0"/>
  </si>
  <si>
    <t>NCP61-0059885</t>
    <phoneticPr fontId="0"/>
  </si>
  <si>
    <t>INVOICE # 4603084603012</t>
    <phoneticPr fontId="0"/>
  </si>
  <si>
    <t>2000 Toyota Spacio</t>
    <phoneticPr fontId="0"/>
  </si>
  <si>
    <t>AE111-6158995</t>
    <phoneticPr fontId="0"/>
  </si>
  <si>
    <t>TAA Minami Kyushu</t>
    <phoneticPr fontId="0"/>
  </si>
  <si>
    <t>INVOICE # 4603154603030</t>
    <phoneticPr fontId="0"/>
  </si>
  <si>
    <t>2000 Toyota Noah</t>
    <phoneticPr fontId="0"/>
  </si>
  <si>
    <t>AZR60-0222238</t>
    <phoneticPr fontId="0"/>
  </si>
  <si>
    <t>NAA Osaka</t>
    <phoneticPr fontId="0"/>
  </si>
  <si>
    <t>Odo Noah 4603030</t>
    <phoneticPr fontId="0"/>
  </si>
  <si>
    <t>INVOICE # 4603224603043</t>
    <phoneticPr fontId="0"/>
  </si>
  <si>
    <t>AT212-0053769</t>
    <phoneticPr fontId="0"/>
  </si>
  <si>
    <t>INVOICE # 4603304603063</t>
    <phoneticPr fontId="0"/>
  </si>
  <si>
    <t>NCP61-0045746</t>
    <phoneticPr fontId="0"/>
  </si>
  <si>
    <t>INVOICE # 4603304603064</t>
    <phoneticPr fontId="0"/>
  </si>
  <si>
    <t>DC51T-202490</t>
    <phoneticPr fontId="0"/>
  </si>
  <si>
    <t>INVOICE # 4603314603073</t>
    <phoneticPr fontId="0"/>
  </si>
  <si>
    <t>SR40-0142667</t>
    <phoneticPr fontId="0"/>
  </si>
  <si>
    <t>Odo Townace Noah 4603073</t>
    <phoneticPr fontId="0"/>
  </si>
  <si>
    <t>INVOICE # 4604034604003</t>
    <phoneticPr fontId="0"/>
  </si>
  <si>
    <t>NCP61-0039731</t>
    <phoneticPr fontId="0"/>
  </si>
  <si>
    <t>INVOICE # 4604034604004</t>
    <phoneticPr fontId="0"/>
  </si>
  <si>
    <t>NCP61-0054710</t>
    <phoneticPr fontId="0"/>
  </si>
  <si>
    <t>INVOICE # 4604094604012</t>
    <phoneticPr fontId="0"/>
  </si>
  <si>
    <t>2002 Toyota Ipsum</t>
    <phoneticPr fontId="0"/>
  </si>
  <si>
    <t>ACM21-5031390</t>
    <phoneticPr fontId="0"/>
  </si>
  <si>
    <t>Odo Ipsum 4604012</t>
    <phoneticPr fontId="0"/>
  </si>
  <si>
    <t>INVOICE # 4604254604058</t>
    <phoneticPr fontId="0"/>
  </si>
  <si>
    <t>1999 Toyota Harrier</t>
    <phoneticPr fontId="0"/>
  </si>
  <si>
    <t>SXU10-0023392</t>
    <phoneticPr fontId="0"/>
  </si>
  <si>
    <t>KAWA: JUNE 30</t>
  </si>
  <si>
    <t>INVOICE # 4604124604025</t>
    <phoneticPr fontId="0"/>
  </si>
  <si>
    <t>SR40-0195698</t>
    <phoneticPr fontId="0"/>
  </si>
  <si>
    <t>INVOICE # 4604164604028</t>
    <phoneticPr fontId="0"/>
  </si>
  <si>
    <t>2001 Toyota Ipsum</t>
    <phoneticPr fontId="0"/>
  </si>
  <si>
    <t>ACM21-0001085</t>
    <phoneticPr fontId="0"/>
  </si>
  <si>
    <t>INVOICE # 4604124604023</t>
    <phoneticPr fontId="0"/>
  </si>
  <si>
    <t>NCP61-0035617</t>
    <phoneticPr fontId="0"/>
  </si>
  <si>
    <t>INVOICE # 4604244604046</t>
    <phoneticPr fontId="0"/>
  </si>
  <si>
    <t>NCP61-0044526</t>
    <phoneticPr fontId="0"/>
  </si>
  <si>
    <t>KOBE: JULY 2</t>
  </si>
  <si>
    <t>INVOICE # 4604034604005</t>
    <phoneticPr fontId="0"/>
  </si>
  <si>
    <t>NCP61-0040671</t>
    <phoneticPr fontId="0"/>
  </si>
  <si>
    <t>Odo IST 4604005</t>
    <phoneticPr fontId="0"/>
  </si>
  <si>
    <t>INVOICE # 4604044604010</t>
    <phoneticPr fontId="0"/>
  </si>
  <si>
    <t>AZR60-0209659</t>
    <phoneticPr fontId="0"/>
  </si>
  <si>
    <t>Sky Blue</t>
    <phoneticPr fontId="0"/>
  </si>
  <si>
    <t>Odo Noah 4604010</t>
    <phoneticPr fontId="0"/>
  </si>
  <si>
    <t>INVOICE # 4604244604048</t>
    <phoneticPr fontId="0"/>
  </si>
  <si>
    <t>NCP60-0083659</t>
    <phoneticPr fontId="0"/>
  </si>
  <si>
    <t>INVOICE # 4604124604020</t>
    <phoneticPr fontId="0"/>
  </si>
  <si>
    <t>NCP60-0096507</t>
    <phoneticPr fontId="0"/>
  </si>
  <si>
    <t>Odo IST 4604020</t>
    <phoneticPr fontId="0"/>
  </si>
  <si>
    <t>INVOICE # 4604244604050</t>
    <phoneticPr fontId="0"/>
  </si>
  <si>
    <t>NCP60-0099467</t>
    <phoneticPr fontId="0"/>
  </si>
  <si>
    <t>INVOICE # 4604244604051</t>
    <phoneticPr fontId="0"/>
  </si>
  <si>
    <t>NCP60-0075649</t>
    <phoneticPr fontId="0"/>
  </si>
  <si>
    <t>KOBE: JULY 21</t>
  </si>
  <si>
    <t>INVOICE # 4604124604024</t>
    <phoneticPr fontId="0"/>
  </si>
  <si>
    <t>1991 Suzuki Carry Truck</t>
    <phoneticPr fontId="0"/>
  </si>
  <si>
    <t>DC51T-108927</t>
    <phoneticPr fontId="0"/>
  </si>
  <si>
    <t>INVOICE # 4604164604029</t>
    <phoneticPr fontId="0"/>
  </si>
  <si>
    <t>1992 Suzuki Carry</t>
    <phoneticPr fontId="0"/>
  </si>
  <si>
    <t>DC51T-131083</t>
    <phoneticPr fontId="0"/>
  </si>
  <si>
    <t>INVOICE # 4604164604031</t>
    <phoneticPr fontId="0"/>
  </si>
  <si>
    <t>SR40-0151020</t>
    <phoneticPr fontId="0"/>
  </si>
  <si>
    <t>INVOICE # 4604184604035</t>
    <phoneticPr fontId="0"/>
  </si>
  <si>
    <t>NZE121-3172246</t>
    <phoneticPr fontId="0"/>
  </si>
  <si>
    <t>INVOICE # 4604234604042</t>
    <phoneticPr fontId="0"/>
  </si>
  <si>
    <t>1998 Toyota Carina</t>
    <phoneticPr fontId="0"/>
  </si>
  <si>
    <t>AT212-0047503</t>
    <phoneticPr fontId="0"/>
  </si>
  <si>
    <t>Odo Carina 4604042</t>
    <phoneticPr fontId="0"/>
  </si>
  <si>
    <t>INVOICE # 4604244604047</t>
    <phoneticPr fontId="0"/>
  </si>
  <si>
    <t>AZR60-0168821</t>
    <phoneticPr fontId="0"/>
  </si>
  <si>
    <t>INVOICE # 4604244604049</t>
    <phoneticPr fontId="0"/>
  </si>
  <si>
    <t>AZR60-0243463</t>
    <phoneticPr fontId="0"/>
  </si>
  <si>
    <t>meter work</t>
    <phoneticPr fontId="0"/>
  </si>
  <si>
    <t>Odo Noah 4604049</t>
    <phoneticPr fontId="0"/>
  </si>
  <si>
    <t>INVOICE # 4604244604052</t>
    <phoneticPr fontId="0"/>
  </si>
  <si>
    <t>AT212-0060074</t>
    <phoneticPr fontId="0"/>
  </si>
  <si>
    <t>INVOICE # 4604244604053</t>
    <phoneticPr fontId="0"/>
  </si>
  <si>
    <t>NCP61-0053379</t>
    <phoneticPr fontId="0"/>
  </si>
  <si>
    <t>INVOICE # 4604244604054</t>
    <phoneticPr fontId="0"/>
  </si>
  <si>
    <t>NCP61-0046601</t>
    <phoneticPr fontId="0"/>
  </si>
  <si>
    <t>INVOICE # 4604254604059</t>
    <phoneticPr fontId="0"/>
  </si>
  <si>
    <t>ACM21-5068558</t>
    <phoneticPr fontId="0"/>
  </si>
  <si>
    <t>INVOICE # 4605114605005</t>
    <phoneticPr fontId="0"/>
  </si>
  <si>
    <t>SR40-0168603</t>
  </si>
  <si>
    <t>INVOICE # 4606064606014</t>
    <phoneticPr fontId="0"/>
  </si>
  <si>
    <t>1998 Toyota Harrier</t>
    <phoneticPr fontId="0"/>
  </si>
  <si>
    <t>MCU10-0014666</t>
    <phoneticPr fontId="0"/>
  </si>
  <si>
    <t>INVOICE # 4605114605007</t>
    <phoneticPr fontId="0"/>
  </si>
  <si>
    <t>2003 Toyota Noah</t>
  </si>
  <si>
    <t>AZR60-0256327</t>
  </si>
  <si>
    <t>INVOICE # 4605144605008</t>
    <phoneticPr fontId="0"/>
  </si>
  <si>
    <t>AE111-6161089</t>
    <phoneticPr fontId="0"/>
  </si>
  <si>
    <t>Odo Spacio 4605008</t>
    <phoneticPr fontId="0"/>
  </si>
  <si>
    <t>INVOICE # 4605154605018</t>
    <phoneticPr fontId="0"/>
  </si>
  <si>
    <t>NCP61-0040316</t>
    <phoneticPr fontId="0"/>
  </si>
  <si>
    <t>INVOICE # 4605154605020</t>
    <phoneticPr fontId="0"/>
  </si>
  <si>
    <t>NCP60-0107743</t>
    <phoneticPr fontId="0"/>
  </si>
  <si>
    <t>INVOICE # 4605234605030</t>
    <phoneticPr fontId="0"/>
  </si>
  <si>
    <t>2003 Toyota Spacio</t>
    <phoneticPr fontId="0"/>
  </si>
  <si>
    <t>NZE121-3229965</t>
    <phoneticPr fontId="0"/>
  </si>
  <si>
    <t>INVOICE # 4605234605031</t>
    <phoneticPr fontId="0"/>
  </si>
  <si>
    <t>NCP60-0083556</t>
    <phoneticPr fontId="0"/>
  </si>
  <si>
    <t>Odo IST 4605031</t>
    <phoneticPr fontId="0" type="noConversion"/>
  </si>
  <si>
    <t>INVOICE # 4605234605032</t>
    <phoneticPr fontId="0"/>
  </si>
  <si>
    <t>NCP61-0042831</t>
    <phoneticPr fontId="0"/>
  </si>
  <si>
    <t>INVOICE # 4606034606006</t>
    <phoneticPr fontId="0"/>
  </si>
  <si>
    <t>1996 Suzuki Carry Truck</t>
    <phoneticPr fontId="0"/>
  </si>
  <si>
    <t>DD51T-428785</t>
    <phoneticPr fontId="0"/>
  </si>
  <si>
    <t>KAWA: SEP 5</t>
  </si>
  <si>
    <t>INVOICE # 4606294606074</t>
    <phoneticPr fontId="0"/>
  </si>
  <si>
    <t>NCP60-0116956</t>
    <phoneticPr fontId="0"/>
  </si>
  <si>
    <t>NAA Tokyo</t>
    <phoneticPr fontId="0"/>
  </si>
  <si>
    <t>INVOICE # 4607094607032</t>
    <phoneticPr fontId="0"/>
  </si>
  <si>
    <t>SR40-0158501</t>
    <phoneticPr fontId="0"/>
  </si>
  <si>
    <t>Odo Noah 4607032</t>
    <phoneticPr fontId="0"/>
  </si>
  <si>
    <t>INVOICE # 4607214607055</t>
    <phoneticPr fontId="0"/>
  </si>
  <si>
    <t>2001 Toyota Gaia</t>
    <phoneticPr fontId="0"/>
  </si>
  <si>
    <t>ACM10-0010021</t>
    <phoneticPr fontId="0"/>
  </si>
  <si>
    <t>Odo Gaia 4607055</t>
    <phoneticPr fontId="0"/>
  </si>
  <si>
    <t>KOBE: SEP 8</t>
  </si>
  <si>
    <t>INVOICE # 4606064606015</t>
    <phoneticPr fontId="0"/>
  </si>
  <si>
    <t>NCP61-0055945</t>
    <phoneticPr fontId="0"/>
  </si>
  <si>
    <t>INVOICE # 4606074606017</t>
    <phoneticPr fontId="0"/>
  </si>
  <si>
    <t>DD51T-131093</t>
    <phoneticPr fontId="0"/>
  </si>
  <si>
    <t>INVOICE # 4606204606047</t>
    <phoneticPr fontId="0"/>
  </si>
  <si>
    <t>ACM21-0005466</t>
    <phoneticPr fontId="0"/>
  </si>
  <si>
    <t>Light Pink</t>
    <phoneticPr fontId="0"/>
  </si>
  <si>
    <t>INVOICE # 4606214606054</t>
    <phoneticPr fontId="0"/>
  </si>
  <si>
    <t>NCP61-0059704</t>
    <phoneticPr fontId="0"/>
  </si>
  <si>
    <t>INVOICE # 4606224606061</t>
    <phoneticPr fontId="0"/>
  </si>
  <si>
    <t>SR40-0163703</t>
    <phoneticPr fontId="0"/>
  </si>
  <si>
    <t>INVOICE # 4606294606071</t>
    <phoneticPr fontId="0"/>
  </si>
  <si>
    <t>NCP61-0056548</t>
    <phoneticPr fontId="0"/>
  </si>
  <si>
    <t>INVOICE # 4607024606077</t>
    <phoneticPr fontId="0"/>
  </si>
  <si>
    <t>ACM21-0017217</t>
    <phoneticPr fontId="0"/>
  </si>
  <si>
    <t>INVOICE # 4607134607042</t>
    <phoneticPr fontId="0"/>
  </si>
  <si>
    <t>2002 Toyota Opa</t>
    <phoneticPr fontId="0"/>
  </si>
  <si>
    <t>ZCT10-0033061</t>
    <phoneticPr fontId="0"/>
  </si>
  <si>
    <t>Odo Opa 4607042</t>
    <phoneticPr fontId="0"/>
  </si>
  <si>
    <t>INVOICE # 4608024608003</t>
    <phoneticPr fontId="0"/>
  </si>
  <si>
    <t>AZR60-0223868</t>
    <phoneticPr fontId="0"/>
  </si>
  <si>
    <t>Odo Noah 4608003</t>
    <phoneticPr fontId="0"/>
  </si>
  <si>
    <t>KAWA: SEP 26</t>
  </si>
  <si>
    <t>INVOICE # 4608104608020</t>
    <phoneticPr fontId="0"/>
  </si>
  <si>
    <t>SR40-0166429</t>
    <phoneticPr fontId="0"/>
  </si>
  <si>
    <t>INVOICE # 4607064607014</t>
    <phoneticPr fontId="0"/>
  </si>
  <si>
    <t>ACM21-5061363</t>
    <phoneticPr fontId="0"/>
  </si>
  <si>
    <t>Aqua</t>
    <phoneticPr fontId="0"/>
  </si>
  <si>
    <t>KOBE: SEP 29</t>
  </si>
  <si>
    <t>INVOICE # 4607034607004</t>
    <phoneticPr fontId="0"/>
  </si>
  <si>
    <t>NCP60-0107288</t>
    <phoneticPr fontId="0"/>
  </si>
  <si>
    <t>INVOICE # 4607094607027</t>
    <phoneticPr fontId="0"/>
  </si>
  <si>
    <t>ACM21-5068359</t>
    <phoneticPr fontId="0"/>
  </si>
  <si>
    <t>INVOICE # 4607104607034</t>
    <phoneticPr fontId="0"/>
  </si>
  <si>
    <t>NCP60-0122468</t>
    <phoneticPr fontId="0"/>
  </si>
  <si>
    <t>INVOICE # 4607134607041</t>
    <phoneticPr fontId="0"/>
  </si>
  <si>
    <t>ZCT10-0045320</t>
    <phoneticPr fontId="0"/>
  </si>
  <si>
    <t>NAA Nagoya</t>
    <phoneticPr fontId="0"/>
  </si>
  <si>
    <t>Odo Opa 4607041</t>
    <phoneticPr fontId="0"/>
  </si>
  <si>
    <t>INVOICE # 4607134607045</t>
    <phoneticPr fontId="0"/>
  </si>
  <si>
    <t>2002 Toyota IST</t>
    <phoneticPr fontId="0"/>
  </si>
  <si>
    <t>NCP60-0021060</t>
    <phoneticPr fontId="0"/>
  </si>
  <si>
    <t>Odo IST 4607045</t>
    <phoneticPr fontId="0"/>
  </si>
  <si>
    <t>INVOICE # 4607184607052</t>
    <phoneticPr fontId="0"/>
  </si>
  <si>
    <t>2002 Toyota Corolla Spacio</t>
    <phoneticPr fontId="0"/>
  </si>
  <si>
    <t>NZE121-3133350</t>
    <phoneticPr fontId="0"/>
  </si>
  <si>
    <t>INVOICE # 4607254607065</t>
    <phoneticPr fontId="0"/>
  </si>
  <si>
    <t>NCP61-0037800</t>
    <phoneticPr fontId="0"/>
  </si>
  <si>
    <t>Odo IST 4607065</t>
    <phoneticPr fontId="0"/>
  </si>
  <si>
    <t>INVOICE # 4607254607074</t>
    <phoneticPr fontId="0"/>
  </si>
  <si>
    <t>SXM10-7179381</t>
    <phoneticPr fontId="0"/>
  </si>
  <si>
    <t>IAA Osaka</t>
    <phoneticPr fontId="0"/>
  </si>
  <si>
    <t>INVOICE # 4608074608009</t>
    <phoneticPr fontId="0"/>
  </si>
  <si>
    <t>AZR60-0206228</t>
    <phoneticPr fontId="0"/>
  </si>
  <si>
    <t>Odo Noah 4608009</t>
    <phoneticPr fontId="0" type="noConversion"/>
  </si>
  <si>
    <t>INVOICE # 4607214607059</t>
    <phoneticPr fontId="0"/>
  </si>
  <si>
    <t>NCP61-0027840</t>
    <phoneticPr fontId="0"/>
  </si>
  <si>
    <t>INVOICE # 4607214607062</t>
    <phoneticPr fontId="0"/>
  </si>
  <si>
    <t>1992 Suzuki Carry Truck</t>
    <phoneticPr fontId="0"/>
  </si>
  <si>
    <t>DD51T-156827</t>
    <phoneticPr fontId="0"/>
  </si>
  <si>
    <t>KAWA: OCT 17</t>
  </si>
  <si>
    <t>INVOICE # 4607254607064</t>
    <phoneticPr fontId="0"/>
  </si>
  <si>
    <t>ACM21-5000880</t>
    <phoneticPr fontId="0"/>
  </si>
  <si>
    <t>INVOICE # 4608094608018</t>
    <phoneticPr fontId="0"/>
  </si>
  <si>
    <t>2000 Toyota Opa</t>
    <phoneticPr fontId="0"/>
  </si>
  <si>
    <t>ZCT10-0002722</t>
    <phoneticPr fontId="0"/>
  </si>
  <si>
    <t>KOBE: OCT 20</t>
  </si>
  <si>
    <t>INVOICE # 4607314607085</t>
    <phoneticPr fontId="0"/>
  </si>
  <si>
    <t>2001 Toyota Opa</t>
    <phoneticPr fontId="0"/>
  </si>
  <si>
    <t>ZCT10-0027647</t>
    <phoneticPr fontId="0"/>
  </si>
  <si>
    <t>INVOICE # 4607314607087</t>
    <phoneticPr fontId="0"/>
  </si>
  <si>
    <t>ACM21-0006664</t>
    <phoneticPr fontId="0"/>
  </si>
  <si>
    <t>INVOICE # 4608224608028</t>
    <phoneticPr fontId="0"/>
  </si>
  <si>
    <t>AZR60-0258316</t>
    <phoneticPr fontId="0"/>
  </si>
  <si>
    <t>Odo Noah 4608028</t>
    <phoneticPr fontId="0" type="noConversion"/>
  </si>
  <si>
    <t>INVOICE # 4608024608004</t>
    <phoneticPr fontId="0"/>
  </si>
  <si>
    <t>ZCT10-0047893</t>
    <phoneticPr fontId="0"/>
  </si>
  <si>
    <t>INVOICE # 4608274608046</t>
    <phoneticPr fontId="0"/>
  </si>
  <si>
    <t>SR40-0159603</t>
    <phoneticPr fontId="0"/>
  </si>
  <si>
    <t>Odo Townace Noah 4608046</t>
    <phoneticPr fontId="0"/>
  </si>
  <si>
    <t>INVOICE # 4608094608015</t>
    <phoneticPr fontId="0"/>
  </si>
  <si>
    <t>2002 Toyota Gaia</t>
    <phoneticPr fontId="0"/>
  </si>
  <si>
    <t>ACM10-0027173</t>
    <phoneticPr fontId="0"/>
  </si>
  <si>
    <t>Odo Gaia 4608015</t>
    <phoneticPr fontId="0"/>
  </si>
  <si>
    <t>INVOICE # 4608274608047</t>
    <phoneticPr fontId="0"/>
  </si>
  <si>
    <t>SR40-0189854</t>
    <phoneticPr fontId="0"/>
  </si>
  <si>
    <t>INVOICE # 4608094608019</t>
    <phoneticPr fontId="0"/>
  </si>
  <si>
    <t>2002 Toyota Noah</t>
    <phoneticPr fontId="0"/>
  </si>
  <si>
    <t>AZR60-0142251</t>
    <phoneticPr fontId="0"/>
  </si>
  <si>
    <t>INVOICE # 4608304608074</t>
    <phoneticPr fontId="0"/>
  </si>
  <si>
    <t>NCP61-0036685</t>
    <phoneticPr fontId="0"/>
  </si>
  <si>
    <t>Odo IST 4608074</t>
    <phoneticPr fontId="0"/>
  </si>
  <si>
    <t>KOBE: NOV 19</t>
  </si>
  <si>
    <t>INVOICE # 4608114608022</t>
    <phoneticPr fontId="0"/>
  </si>
  <si>
    <t>1999 Toyota Gaia</t>
    <phoneticPr fontId="0"/>
  </si>
  <si>
    <t>SXM10-0203626</t>
    <phoneticPr fontId="0"/>
  </si>
  <si>
    <t>INVOICE # 4610224610097</t>
    <phoneticPr fontId="0"/>
  </si>
  <si>
    <t>ACM21-5067838</t>
    <phoneticPr fontId="0"/>
  </si>
  <si>
    <t>INVOICE # 4608274608051</t>
    <phoneticPr fontId="0"/>
  </si>
  <si>
    <t>1998 Suzuki Carry Truck</t>
    <phoneticPr fontId="0"/>
  </si>
  <si>
    <t>DC51T-512003</t>
    <phoneticPr fontId="0"/>
  </si>
  <si>
    <t>INVOICE # 4608304608067</t>
    <phoneticPr fontId="0"/>
  </si>
  <si>
    <t>1999 Toyota Liteace</t>
    <phoneticPr fontId="0"/>
  </si>
  <si>
    <t>SR40-0142601</t>
    <phoneticPr fontId="0"/>
  </si>
  <si>
    <t>INVOICE # 4609114609027</t>
    <phoneticPr fontId="0"/>
  </si>
  <si>
    <t>NCP61-0014637</t>
    <phoneticPr fontId="0"/>
  </si>
  <si>
    <t>INVOICE # 4609184609042</t>
    <phoneticPr fontId="0"/>
  </si>
  <si>
    <t>SR40-0193495</t>
    <phoneticPr fontId="0"/>
  </si>
  <si>
    <t>Odo Noah 4609042</t>
    <phoneticPr fontId="0"/>
  </si>
  <si>
    <t>INVOICE # 4609204609058</t>
    <phoneticPr fontId="0"/>
  </si>
  <si>
    <t xml:space="preserve"> ZCT10-0048769</t>
    <phoneticPr fontId="0"/>
  </si>
  <si>
    <t>INVOICE # 4609264609077</t>
    <phoneticPr fontId="0"/>
  </si>
  <si>
    <t xml:space="preserve"> ZCT10-0013339</t>
    <phoneticPr fontId="0"/>
  </si>
  <si>
    <t>INVOICE # 4610054610030</t>
    <phoneticPr fontId="0"/>
  </si>
  <si>
    <t>ZCT10-0048437</t>
    <phoneticPr fontId="0"/>
  </si>
  <si>
    <t>Odo Opa 4610030</t>
    <phoneticPr fontId="0"/>
  </si>
  <si>
    <t>INVOICE # 4610104610041</t>
    <phoneticPr fontId="0"/>
  </si>
  <si>
    <t>NCP61-0032851</t>
    <phoneticPr fontId="0"/>
  </si>
  <si>
    <t>KAWA: NOV 22</t>
  </si>
  <si>
    <t>INVOICE # 4608274608045</t>
    <phoneticPr fontId="0"/>
  </si>
  <si>
    <t>SR40-0197678</t>
    <phoneticPr fontId="0"/>
  </si>
  <si>
    <t>Actual CNF $ 3400</t>
    <phoneticPr fontId="0"/>
  </si>
  <si>
    <t>Warimodoshi Reduction</t>
    <phoneticPr fontId="0"/>
  </si>
  <si>
    <t>INVOICE # 4609184609046</t>
    <phoneticPr fontId="0"/>
  </si>
  <si>
    <t>SR40-0185424</t>
    <phoneticPr fontId="0"/>
  </si>
  <si>
    <t>KAWA: DEC 17</t>
  </si>
  <si>
    <t>INVOICE # 4610254610105</t>
    <phoneticPr fontId="0"/>
  </si>
  <si>
    <t>2001 Toyota Corolla Spacio</t>
    <phoneticPr fontId="0"/>
  </si>
  <si>
    <t>NZE121-3089582</t>
    <phoneticPr fontId="0"/>
  </si>
  <si>
    <t>INVOICE # 4610264610116</t>
    <phoneticPr fontId="0"/>
  </si>
  <si>
    <t>1998 Suzuki Carry</t>
    <phoneticPr fontId="0"/>
  </si>
  <si>
    <t>DC51T-555590</t>
    <phoneticPr fontId="0"/>
  </si>
  <si>
    <t>INVOICE # 4610304610117</t>
    <phoneticPr fontId="0"/>
  </si>
  <si>
    <t>SR40-0174494</t>
    <phoneticPr fontId="0"/>
  </si>
  <si>
    <t>Odo Townace Noah 4610117</t>
    <phoneticPr fontId="0"/>
  </si>
  <si>
    <t>KOBE: DEC 20</t>
  </si>
  <si>
    <t>INVOICE # 4610114610065</t>
    <phoneticPr fontId="0"/>
  </si>
  <si>
    <t>NCP61-0015878</t>
    <phoneticPr fontId="0"/>
  </si>
  <si>
    <t>INVOICE # 4610114610066</t>
    <phoneticPr fontId="0"/>
  </si>
  <si>
    <t>SR40-0141446</t>
    <phoneticPr fontId="0"/>
  </si>
  <si>
    <t>INVOICE # 4610154610071</t>
    <phoneticPr fontId="0"/>
  </si>
  <si>
    <t>ACM21-5009296</t>
    <phoneticPr fontId="0"/>
  </si>
  <si>
    <t>Odo Ipsum 4610071</t>
    <phoneticPr fontId="0"/>
  </si>
  <si>
    <t>INVOICE # 4610174610080</t>
    <phoneticPr fontId="0"/>
  </si>
  <si>
    <t>2001 Toyota Townace Noah</t>
    <phoneticPr fontId="0"/>
  </si>
  <si>
    <t>SR40-0272468</t>
    <phoneticPr fontId="0"/>
  </si>
  <si>
    <t>INVOICE # 4609054609015</t>
    <phoneticPr fontId="0"/>
  </si>
  <si>
    <t>2004 Toyota Landcruiser Prado</t>
    <phoneticPr fontId="0"/>
  </si>
  <si>
    <t>VZJ121-0003443</t>
    <phoneticPr fontId="0"/>
  </si>
  <si>
    <t>INVOICE # 4609264609079</t>
    <phoneticPr fontId="0"/>
  </si>
  <si>
    <t xml:space="preserve"> AZR60-0127194</t>
    <phoneticPr fontId="0"/>
  </si>
  <si>
    <t>Odo Noah 4609079</t>
    <phoneticPr fontId="0"/>
  </si>
  <si>
    <t>INVOICE # 4609294609100</t>
    <phoneticPr fontId="0"/>
  </si>
  <si>
    <t>ZCT10-0030892</t>
    <phoneticPr fontId="0"/>
  </si>
  <si>
    <t>INVOICE # 4610044610019</t>
    <phoneticPr fontId="0"/>
  </si>
  <si>
    <t>ZCT10-0029646</t>
    <phoneticPr fontId="0"/>
  </si>
  <si>
    <t>INVOICE # 461005461029</t>
    <phoneticPr fontId="0"/>
  </si>
  <si>
    <t>ZCT10-0025349</t>
    <phoneticPr fontId="0"/>
  </si>
  <si>
    <t>INVOICE # 4610224610098</t>
    <phoneticPr fontId="0"/>
  </si>
  <si>
    <t>1996 Suzuki Carry</t>
    <phoneticPr fontId="0"/>
  </si>
  <si>
    <t>DC51T-421171</t>
    <phoneticPr fontId="0"/>
  </si>
  <si>
    <t>INVOICE # 4610244610101</t>
    <phoneticPr fontId="0"/>
  </si>
  <si>
    <t>NZE121-3098851</t>
    <phoneticPr fontId="0"/>
  </si>
  <si>
    <t>INVOICE # 4610244610102</t>
    <phoneticPr fontId="0"/>
  </si>
  <si>
    <t>2004 Toyota Opa</t>
    <phoneticPr fontId="0"/>
  </si>
  <si>
    <t>ZCT10-0050078</t>
    <phoneticPr fontId="0"/>
  </si>
  <si>
    <t>Odo Opa 4610102</t>
    <phoneticPr fontId="0"/>
  </si>
  <si>
    <t>INVOICE # 4610254610106</t>
    <phoneticPr fontId="0"/>
  </si>
  <si>
    <t>ACM21-0028772</t>
    <phoneticPr fontId="0"/>
  </si>
  <si>
    <t>INVOICE # 4611034611012</t>
    <phoneticPr fontId="0"/>
  </si>
  <si>
    <t>NCP61-0013744</t>
    <phoneticPr fontId="0"/>
  </si>
  <si>
    <t>INVOICE # 4611084611028</t>
    <phoneticPr fontId="0"/>
  </si>
  <si>
    <t>DC51T-548423</t>
    <phoneticPr fontId="0"/>
  </si>
  <si>
    <t>INVOICE # 4611084611036</t>
    <phoneticPr fontId="0"/>
  </si>
  <si>
    <t>NCP61-0018830</t>
    <phoneticPr fontId="0"/>
  </si>
  <si>
    <t>Odo IST 4611036</t>
    <phoneticPr fontId="0"/>
  </si>
  <si>
    <t>INVOICE # 4611264611076</t>
    <phoneticPr fontId="0"/>
  </si>
  <si>
    <t>SR40-0179943</t>
    <phoneticPr fontId="0"/>
  </si>
  <si>
    <t>Black</t>
    <phoneticPr fontId="0"/>
  </si>
  <si>
    <t>INVOICE # 4611134611048</t>
    <phoneticPr fontId="0"/>
  </si>
  <si>
    <t>DC51T-454024</t>
    <phoneticPr fontId="0"/>
  </si>
  <si>
    <t xml:space="preserve">Aucnet </t>
    <phoneticPr fontId="0"/>
  </si>
  <si>
    <t>KAWA: JAN 29</t>
  </si>
  <si>
    <t>INVOICE # 4611134611040</t>
    <phoneticPr fontId="0"/>
  </si>
  <si>
    <t>2000 Toyota Townace Noah</t>
    <phoneticPr fontId="0"/>
  </si>
  <si>
    <t>SR40-0196090</t>
    <phoneticPr fontId="0"/>
  </si>
  <si>
    <t>JU Chiba</t>
    <phoneticPr fontId="0"/>
  </si>
  <si>
    <t>INVOICE # 4611164611058</t>
    <phoneticPr fontId="0"/>
  </si>
  <si>
    <t xml:space="preserve">1997 Suzuki Carry </t>
    <phoneticPr fontId="0"/>
  </si>
  <si>
    <t>DC51T-515449</t>
    <phoneticPr fontId="0"/>
  </si>
  <si>
    <t>INVOICE # 4611264611074</t>
    <phoneticPr fontId="0"/>
  </si>
  <si>
    <t>AT212-0060197</t>
    <phoneticPr fontId="0"/>
  </si>
  <si>
    <t>INVOICE # 4611264611077</t>
    <phoneticPr fontId="0"/>
  </si>
  <si>
    <t>NCP61-0029132</t>
    <phoneticPr fontId="0"/>
  </si>
  <si>
    <t>Honda Hokkaido</t>
    <phoneticPr fontId="0"/>
  </si>
  <si>
    <t>INVOICE # 4612204612052</t>
    <phoneticPr fontId="0"/>
  </si>
  <si>
    <t>NCP60-0018910</t>
    <phoneticPr fontId="0"/>
  </si>
  <si>
    <t>Arai Sendai</t>
    <phoneticPr fontId="0"/>
  </si>
  <si>
    <t>2013/327</t>
    <phoneticPr fontId="0"/>
  </si>
  <si>
    <t>INVOICE # 4611264611075</t>
    <phoneticPr fontId="0"/>
  </si>
  <si>
    <t>SR40-0158121</t>
    <phoneticPr fontId="0"/>
  </si>
  <si>
    <t>CCC done</t>
    <phoneticPr fontId="0"/>
  </si>
  <si>
    <t>INVOICE # 4611274611086</t>
    <phoneticPr fontId="0"/>
  </si>
  <si>
    <t>SR40-0176011</t>
    <phoneticPr fontId="0"/>
  </si>
  <si>
    <t>INVOICE # 4611284611094</t>
    <phoneticPr fontId="0"/>
  </si>
  <si>
    <t xml:space="preserve">1996 Suzuki Carry </t>
    <phoneticPr fontId="0"/>
  </si>
  <si>
    <t>DC51T-448840</t>
    <phoneticPr fontId="0"/>
  </si>
  <si>
    <t>INVOICE # 4612034612002</t>
    <phoneticPr fontId="0"/>
  </si>
  <si>
    <t>DD51T-372714</t>
    <phoneticPr fontId="0"/>
  </si>
  <si>
    <t>INVOICE # 4612034612003</t>
    <phoneticPr fontId="0"/>
  </si>
  <si>
    <t>NCP61-0003935</t>
    <phoneticPr fontId="0"/>
  </si>
  <si>
    <t>Odo IST 4612003</t>
    <phoneticPr fontId="0"/>
  </si>
  <si>
    <t>INVOICE # 4612054612008</t>
    <phoneticPr fontId="0"/>
  </si>
  <si>
    <t>SR40-0190414</t>
    <phoneticPr fontId="0"/>
  </si>
  <si>
    <t>INVOICE # 4612054612009</t>
    <phoneticPr fontId="0"/>
  </si>
  <si>
    <t>SR40-0144427</t>
    <phoneticPr fontId="0"/>
  </si>
  <si>
    <t>INVOICE # 4612054612012</t>
    <phoneticPr fontId="0"/>
  </si>
  <si>
    <t>2004 Toyota IST</t>
    <phoneticPr fontId="0"/>
  </si>
  <si>
    <t>NCP60-0180549</t>
    <phoneticPr fontId="0"/>
  </si>
  <si>
    <t>INVOICE # 4612064612018</t>
    <phoneticPr fontId="0"/>
  </si>
  <si>
    <t>NCP61-0039276</t>
    <phoneticPr fontId="0"/>
  </si>
  <si>
    <t>Odo IST 4612018</t>
    <phoneticPr fontId="0"/>
  </si>
  <si>
    <t>INVOICE # 4612074612030</t>
    <phoneticPr fontId="0"/>
  </si>
  <si>
    <t>AT211-6060062</t>
    <phoneticPr fontId="0"/>
  </si>
  <si>
    <t>INVOICE # 4612094612031</t>
    <phoneticPr fontId="0"/>
  </si>
  <si>
    <t>NZE121-3081197</t>
    <phoneticPr fontId="0"/>
  </si>
  <si>
    <t>INVOICE # 4612184612053</t>
    <phoneticPr fontId="0"/>
  </si>
  <si>
    <t>SXM10-7184704</t>
    <phoneticPr fontId="0"/>
  </si>
  <si>
    <t>INVOICE # 4702124702034</t>
    <phoneticPr fontId="0"/>
  </si>
  <si>
    <t>1996 Toyota Coaster</t>
    <phoneticPr fontId="0"/>
  </si>
  <si>
    <t>HZB50-0455152</t>
    <phoneticPr fontId="0"/>
  </si>
  <si>
    <t>KAWA: APR 23</t>
  </si>
  <si>
    <t>INVOICE # 4701094701006</t>
    <phoneticPr fontId="0"/>
  </si>
  <si>
    <t>SR40-0180964</t>
    <phoneticPr fontId="0"/>
  </si>
  <si>
    <t>BCN</t>
    <phoneticPr fontId="0"/>
  </si>
  <si>
    <t>INVOICE # 4701134701020</t>
    <phoneticPr fontId="0"/>
  </si>
  <si>
    <t>SR40-0199625</t>
    <phoneticPr fontId="0"/>
  </si>
  <si>
    <t>INVOICE # 4701104701002</t>
    <phoneticPr fontId="0"/>
  </si>
  <si>
    <t>ZCT10-0045611</t>
    <phoneticPr fontId="0"/>
  </si>
  <si>
    <t>JU Shizuoka</t>
    <phoneticPr fontId="0"/>
  </si>
  <si>
    <t>Odo Opa 4701002</t>
    <phoneticPr fontId="0"/>
  </si>
  <si>
    <t>INVOICE # 4701294701075</t>
    <phoneticPr fontId="0"/>
  </si>
  <si>
    <t>NCP61-0033508</t>
    <phoneticPr fontId="0"/>
  </si>
  <si>
    <t>INVOICE # 4702044702005</t>
    <phoneticPr fontId="0"/>
  </si>
  <si>
    <t>1998 Toyota Carina</t>
    <phoneticPr fontId="0" type="noConversion"/>
  </si>
  <si>
    <t>AT212-0048963</t>
    <phoneticPr fontId="0" type="noConversion"/>
  </si>
  <si>
    <t>INVOICE # 4702044702006</t>
    <phoneticPr fontId="0"/>
  </si>
  <si>
    <t>2000 Toyota Gaia</t>
    <phoneticPr fontId="0" type="noConversion"/>
  </si>
  <si>
    <t>SXM10-0205627</t>
    <phoneticPr fontId="0" type="noConversion"/>
  </si>
  <si>
    <t>INVOICE # 4702114702026</t>
    <phoneticPr fontId="0"/>
  </si>
  <si>
    <t>2000 Toyota Carina</t>
    <phoneticPr fontId="0"/>
  </si>
  <si>
    <t>AT212-0077972</t>
    <phoneticPr fontId="0"/>
  </si>
  <si>
    <t>INVOICE # 4702124702029</t>
    <phoneticPr fontId="0"/>
  </si>
  <si>
    <t>AT212-0074361</t>
    <phoneticPr fontId="0"/>
  </si>
  <si>
    <t>KOBE: APR 28</t>
  </si>
  <si>
    <t>INVOICE # 4612204612059</t>
    <phoneticPr fontId="0"/>
  </si>
  <si>
    <t>SR40-0143611</t>
    <phoneticPr fontId="0"/>
  </si>
  <si>
    <t>Odo Noah 4612059</t>
  </si>
  <si>
    <t>INVOICE # 4612204612060</t>
    <phoneticPr fontId="0"/>
  </si>
  <si>
    <t>SR40-0140085</t>
    <phoneticPr fontId="0"/>
  </si>
  <si>
    <t>INVOICE # 4612224612068</t>
    <phoneticPr fontId="0"/>
  </si>
  <si>
    <t>ZCT10-0007669</t>
    <phoneticPr fontId="0"/>
  </si>
  <si>
    <t>INVOICE # 4612254612076</t>
    <phoneticPr fontId="0"/>
  </si>
  <si>
    <t>NCP61-0067681</t>
    <phoneticPr fontId="0"/>
  </si>
  <si>
    <t>INVOICE # 4701094701007</t>
    <phoneticPr fontId="0"/>
  </si>
  <si>
    <t>AE111-6161826</t>
    <phoneticPr fontId="0"/>
  </si>
  <si>
    <t>INVOICE # 4703304703091</t>
    <phoneticPr fontId="0"/>
  </si>
  <si>
    <t>SR40-0148962</t>
    <phoneticPr fontId="0"/>
  </si>
  <si>
    <t>Black Two</t>
    <phoneticPr fontId="0"/>
  </si>
  <si>
    <t>INVOICE # 4704234704113</t>
    <phoneticPr fontId="0"/>
  </si>
  <si>
    <t>2001 Toyota Ipsum 240U</t>
    <phoneticPr fontId="0"/>
  </si>
  <si>
    <t>ACM21W-0020536</t>
    <phoneticPr fontId="0"/>
  </si>
  <si>
    <t>SPEED UP 90K</t>
    <phoneticPr fontId="0"/>
  </si>
  <si>
    <t>Odo Ist 4704113</t>
    <phoneticPr fontId="0"/>
  </si>
  <si>
    <t>INVOICE # 4701134701019</t>
    <phoneticPr fontId="0"/>
  </si>
  <si>
    <t>NZE121-3107759</t>
    <phoneticPr fontId="0"/>
  </si>
  <si>
    <t>FAILED EAA -COULD NOT SHIP IN APR</t>
    <phoneticPr fontId="0"/>
  </si>
  <si>
    <t>Odo Spacio 4701019</t>
    <phoneticPr fontId="0"/>
  </si>
  <si>
    <t>INVOICE # 4703044703009</t>
    <phoneticPr fontId="0"/>
  </si>
  <si>
    <t>2000 Toyota Townace Noah</t>
    <phoneticPr fontId="0" type="noConversion"/>
  </si>
  <si>
    <t>SR40-0206820</t>
    <phoneticPr fontId="0" type="noConversion"/>
  </si>
  <si>
    <t>Odo Noah 4703009</t>
    <phoneticPr fontId="0"/>
  </si>
  <si>
    <t>INVOICE # 4703014703005</t>
    <phoneticPr fontId="0"/>
  </si>
  <si>
    <t>2002 Toyota Noah</t>
    <phoneticPr fontId="0" type="noConversion"/>
  </si>
  <si>
    <t>AZR60-0038378</t>
    <phoneticPr fontId="0" type="noConversion"/>
  </si>
  <si>
    <t>Odo Noah 4703005</t>
    <phoneticPr fontId="0"/>
  </si>
  <si>
    <t>KAWA: JUN 08</t>
  </si>
  <si>
    <t>INVOICE # 4702244702069</t>
    <phoneticPr fontId="0"/>
  </si>
  <si>
    <t>1998 Toyota Starlet</t>
    <phoneticPr fontId="0" type="noConversion"/>
  </si>
  <si>
    <t>EP91-0386345</t>
    <phoneticPr fontId="0" type="noConversion"/>
  </si>
  <si>
    <t>INVOICE # 4701104701004</t>
    <phoneticPr fontId="0"/>
  </si>
  <si>
    <t>AE111-6161095</t>
    <phoneticPr fontId="0"/>
  </si>
  <si>
    <t>Odo Spacio 4701004</t>
    <phoneticPr fontId="0"/>
  </si>
  <si>
    <t>INVOICE # 4701084701001</t>
    <phoneticPr fontId="0"/>
  </si>
  <si>
    <t>NCP61-0020900</t>
    <phoneticPr fontId="0"/>
  </si>
  <si>
    <t>Honda Kansai</t>
    <phoneticPr fontId="0"/>
  </si>
  <si>
    <t>Send SD. No spare.</t>
  </si>
  <si>
    <t>INVOICE # 4702054702009</t>
    <phoneticPr fontId="0"/>
  </si>
  <si>
    <t xml:space="preserve">2002 Toyota Spacio </t>
    <phoneticPr fontId="0" type="noConversion"/>
  </si>
  <si>
    <t>NZE121-3147441</t>
    <phoneticPr fontId="0" type="noConversion"/>
  </si>
  <si>
    <t>INVOICE # 4701134701022</t>
    <phoneticPr fontId="0"/>
  </si>
  <si>
    <t>2001 Toyota Liteace Noah</t>
    <phoneticPr fontId="0"/>
  </si>
  <si>
    <t>SR40-0272736</t>
    <phoneticPr fontId="0"/>
  </si>
  <si>
    <t>INVOICE # 4701154701025</t>
    <phoneticPr fontId="0"/>
  </si>
  <si>
    <t>1998 Toyota Starlet</t>
    <phoneticPr fontId="0"/>
  </si>
  <si>
    <t>EP91-0407772</t>
    <phoneticPr fontId="0"/>
  </si>
  <si>
    <t>INVOICE # 4701174701032</t>
    <phoneticPr fontId="0"/>
  </si>
  <si>
    <t>1995 Suzuki Carry Truck</t>
    <phoneticPr fontId="0"/>
  </si>
  <si>
    <t>DD51T-395346</t>
    <phoneticPr fontId="0"/>
  </si>
  <si>
    <t>INVOICE # 4703194703050</t>
    <phoneticPr fontId="0"/>
  </si>
  <si>
    <t>2001 Toyota Ipsum</t>
    <phoneticPr fontId="0" type="noConversion"/>
  </si>
  <si>
    <t>ACM21-0021420</t>
    <phoneticPr fontId="0" type="noConversion"/>
  </si>
  <si>
    <t>Odo Ipsum 4703050</t>
    <phoneticPr fontId="0"/>
  </si>
  <si>
    <t>KOBE: JUL 20</t>
  </si>
  <si>
    <t>INVOICE # 4702144702044</t>
    <phoneticPr fontId="0"/>
  </si>
  <si>
    <t>2004 Toyota IST SL Edition</t>
    <phoneticPr fontId="0" type="noConversion"/>
  </si>
  <si>
    <t>NCP61-0075500</t>
    <phoneticPr fontId="0" type="noConversion"/>
  </si>
  <si>
    <t>INVOICE # 4702154702050</t>
    <phoneticPr fontId="0"/>
  </si>
  <si>
    <t>1999 Toyota Townace Noah</t>
    <phoneticPr fontId="0" type="noConversion"/>
  </si>
  <si>
    <t>SR40-0187413</t>
    <phoneticPr fontId="0" type="noConversion"/>
  </si>
  <si>
    <t>JU Fukuouka</t>
    <phoneticPr fontId="0"/>
  </si>
  <si>
    <t>INVOICE # 4702244702066</t>
    <phoneticPr fontId="0"/>
  </si>
  <si>
    <t>2002 Toyota IST</t>
    <phoneticPr fontId="0" type="noConversion"/>
  </si>
  <si>
    <t>NCP60-0060795</t>
    <phoneticPr fontId="0" type="noConversion"/>
  </si>
  <si>
    <t>KAWA: JUL 20</t>
  </si>
  <si>
    <t>INVOICE # 4704094704076</t>
    <phoneticPr fontId="0"/>
  </si>
  <si>
    <t>2004 Toyota OPA</t>
    <phoneticPr fontId="0"/>
  </si>
  <si>
    <t>ZCT10-0051030</t>
    <phoneticPr fontId="0"/>
  </si>
  <si>
    <t>SAA Sapporo</t>
    <phoneticPr fontId="0"/>
  </si>
  <si>
    <t>INVOICE # 4701174701046</t>
    <phoneticPr fontId="0"/>
  </si>
  <si>
    <t>SR40-0197360</t>
    <phoneticPr fontId="0"/>
  </si>
  <si>
    <t>INVOICE # 4701234701051</t>
    <phoneticPr fontId="0"/>
  </si>
  <si>
    <t>DD51T-140483</t>
    <phoneticPr fontId="0"/>
  </si>
  <si>
    <t>Odo Carry 4701051</t>
    <phoneticPr fontId="0"/>
  </si>
  <si>
    <t>INVOICE # 4701234701053</t>
    <phoneticPr fontId="0"/>
  </si>
  <si>
    <t>NCP61-0028402</t>
    <phoneticPr fontId="0"/>
  </si>
  <si>
    <t>INVOICE # 4701254701067</t>
    <phoneticPr fontId="0"/>
  </si>
  <si>
    <t>2004 Toyota Noah</t>
    <phoneticPr fontId="0"/>
  </si>
  <si>
    <t>AZR60-0269493</t>
    <phoneticPr fontId="0"/>
  </si>
  <si>
    <t>Odo Noah 4701067</t>
    <phoneticPr fontId="0"/>
  </si>
  <si>
    <t>INVOICE # 4701254701071</t>
    <phoneticPr fontId="0"/>
  </si>
  <si>
    <t>EP91-0456572</t>
    <phoneticPr fontId="0"/>
  </si>
  <si>
    <t>INVOICE # 4701254701072</t>
    <phoneticPr fontId="0"/>
  </si>
  <si>
    <t>DD51T-357777</t>
    <phoneticPr fontId="0"/>
  </si>
  <si>
    <t>INVOICE # 4702064702013</t>
    <phoneticPr fontId="0"/>
  </si>
  <si>
    <t>2004 Toyota IST</t>
    <phoneticPr fontId="0" type="noConversion"/>
  </si>
  <si>
    <t>NCP60-0147552</t>
    <phoneticPr fontId="0" type="noConversion"/>
  </si>
  <si>
    <t>INVOICE # 4702064702014</t>
    <phoneticPr fontId="0"/>
  </si>
  <si>
    <t>2003 Toyota Opa</t>
    <phoneticPr fontId="0" type="noConversion"/>
  </si>
  <si>
    <t>ZCT10-0045506</t>
    <phoneticPr fontId="0" type="noConversion"/>
  </si>
  <si>
    <t>Speed Up - 90k kms</t>
    <phoneticPr fontId="0"/>
  </si>
  <si>
    <t>Odo Opa 4702014</t>
    <phoneticPr fontId="0"/>
  </si>
  <si>
    <t>INVOICE # 4702064702016</t>
    <phoneticPr fontId="0"/>
  </si>
  <si>
    <t>NCP61-0003891</t>
    <phoneticPr fontId="0" type="noConversion"/>
  </si>
  <si>
    <t>INVOICE # 4702124702030</t>
    <phoneticPr fontId="0"/>
  </si>
  <si>
    <t>EP91-0419607</t>
    <phoneticPr fontId="0"/>
  </si>
  <si>
    <t>KOBE: AUG 10</t>
  </si>
  <si>
    <t>INVOICE # 470712470706</t>
    <phoneticPr fontId="0"/>
  </si>
  <si>
    <t xml:space="preserve">2004 Toyota Alphard </t>
    <phoneticPr fontId="0"/>
  </si>
  <si>
    <t>ANH10W-0079106</t>
    <phoneticPr fontId="0"/>
  </si>
  <si>
    <t>INVOICE # 4703014703006</t>
    <phoneticPr fontId="0"/>
  </si>
  <si>
    <t>2001 Toyota Opa</t>
    <phoneticPr fontId="0" type="noConversion"/>
  </si>
  <si>
    <t>ZCT10-0028159</t>
    <phoneticPr fontId="0" type="noConversion"/>
  </si>
  <si>
    <t>Odo Opa 4703006</t>
    <phoneticPr fontId="0"/>
  </si>
  <si>
    <t>INVOICE # 4703044703007</t>
    <phoneticPr fontId="0"/>
  </si>
  <si>
    <t>2003 Toyota IST</t>
    <phoneticPr fontId="0" type="noConversion"/>
  </si>
  <si>
    <t>NCP61-0061882</t>
    <phoneticPr fontId="0" type="noConversion"/>
  </si>
  <si>
    <t>INVOICE # 4703044703008</t>
    <phoneticPr fontId="0"/>
  </si>
  <si>
    <t>SR40-0142619</t>
    <phoneticPr fontId="0" type="noConversion"/>
  </si>
  <si>
    <t>INVOICE # 4704124704056</t>
    <phoneticPr fontId="0"/>
  </si>
  <si>
    <t>2002 Toyota Ipsum U</t>
    <phoneticPr fontId="0"/>
  </si>
  <si>
    <t>ACM21W-5036259</t>
    <phoneticPr fontId="0"/>
  </si>
  <si>
    <t>INVOICE # 4703074703013</t>
    <phoneticPr fontId="0"/>
  </si>
  <si>
    <t>NCP61-0067939</t>
    <phoneticPr fontId="0" type="noConversion"/>
  </si>
  <si>
    <t>INVOICE # 4703074703014</t>
    <phoneticPr fontId="0"/>
  </si>
  <si>
    <t>NCP61-0019932</t>
    <phoneticPr fontId="0" type="noConversion"/>
  </si>
  <si>
    <t>1 Steel key &amp; Navi Rom</t>
  </si>
  <si>
    <t>INVOICE # 4704234704114</t>
    <phoneticPr fontId="0"/>
  </si>
  <si>
    <t>ACM21W-0017497</t>
    <phoneticPr fontId="0"/>
  </si>
  <si>
    <t>INVOICE # 4703284703078</t>
    <phoneticPr fontId="0"/>
  </si>
  <si>
    <t>2004 Toyota IST FL Edition</t>
    <phoneticPr fontId="0"/>
  </si>
  <si>
    <t>NCP60-0171231</t>
    <phoneticPr fontId="0"/>
  </si>
  <si>
    <t>SPEED UP 85K</t>
    <phoneticPr fontId="0"/>
  </si>
  <si>
    <t>Odo Ist 4703078</t>
    <phoneticPr fontId="0"/>
  </si>
  <si>
    <t>HAKATA: AUG 13</t>
  </si>
  <si>
    <t>INVOICE # 4706144706051</t>
    <phoneticPr fontId="0"/>
  </si>
  <si>
    <t>NCP61-0041958</t>
    <phoneticPr fontId="0"/>
  </si>
  <si>
    <t>KOBE: SEPT 07</t>
  </si>
  <si>
    <t>INVOICE # 4704044704016</t>
    <phoneticPr fontId="0"/>
  </si>
  <si>
    <t>SR40-0141933</t>
    <phoneticPr fontId="0"/>
  </si>
  <si>
    <t>LAA Kansai</t>
    <phoneticPr fontId="0"/>
  </si>
  <si>
    <t>KAWA: SEPT 26</t>
  </si>
  <si>
    <t>INVOICE # 4705234705083</t>
    <phoneticPr fontId="0"/>
  </si>
  <si>
    <t>NCP61-0092117</t>
    <phoneticPr fontId="0"/>
  </si>
  <si>
    <t>Odo IST 4705083</t>
    <phoneticPr fontId="0"/>
  </si>
  <si>
    <t>x100</t>
  </si>
  <si>
    <t>did not do</t>
    <phoneticPr fontId="0"/>
  </si>
  <si>
    <t>INVOICE # 4705104705008</t>
    <phoneticPr fontId="0"/>
  </si>
  <si>
    <t>SR40-0147637</t>
    <phoneticPr fontId="0"/>
  </si>
  <si>
    <t>Odo Noah 4705008</t>
    <phoneticPr fontId="0"/>
  </si>
  <si>
    <t>INVOICE # 4707114707062</t>
    <phoneticPr fontId="0"/>
  </si>
  <si>
    <t>SR40G-0222144</t>
    <phoneticPr fontId="0"/>
  </si>
  <si>
    <t>INVOICE # 4705154705041</t>
    <phoneticPr fontId="0"/>
  </si>
  <si>
    <t>SR40-0214314</t>
    <phoneticPr fontId="0"/>
  </si>
  <si>
    <t>INVOICE # 4705154705042</t>
    <phoneticPr fontId="0"/>
  </si>
  <si>
    <t>2000 Toyota Chaser</t>
    <phoneticPr fontId="0"/>
  </si>
  <si>
    <t>SX100-002844</t>
    <phoneticPr fontId="0"/>
  </si>
  <si>
    <t>INVOICE # 4705224705060</t>
    <phoneticPr fontId="0"/>
  </si>
  <si>
    <t>SR40-0218329</t>
    <phoneticPr fontId="0"/>
  </si>
  <si>
    <t>INVOICE # 4706204706074</t>
    <phoneticPr fontId="0"/>
  </si>
  <si>
    <t>AT212-0071071</t>
    <phoneticPr fontId="0"/>
  </si>
  <si>
    <t>JU Gunma</t>
    <phoneticPr fontId="0"/>
  </si>
  <si>
    <t>INVOICE # 4706264706110</t>
    <phoneticPr fontId="0"/>
  </si>
  <si>
    <t>1998 Toyota Chaser</t>
    <phoneticPr fontId="0"/>
  </si>
  <si>
    <t>SX100-0001771</t>
    <phoneticPr fontId="0"/>
  </si>
  <si>
    <t>JU Ibaraki</t>
    <phoneticPr fontId="0"/>
  </si>
  <si>
    <t>INVOICE # 4707084707038</t>
    <phoneticPr fontId="0"/>
  </si>
  <si>
    <t>ZCT10-0036846</t>
    <phoneticPr fontId="0"/>
  </si>
  <si>
    <t>SPEED UP 95K</t>
    <phoneticPr fontId="0"/>
  </si>
  <si>
    <t>Odo Opa 4707038</t>
    <phoneticPr fontId="0"/>
  </si>
  <si>
    <t>KOBE: SEPT 29</t>
  </si>
  <si>
    <t>INVOICE # 4704034704010</t>
    <phoneticPr fontId="0"/>
  </si>
  <si>
    <t xml:space="preserve">1998 Toyota Starlet </t>
    <phoneticPr fontId="0"/>
  </si>
  <si>
    <t>EP91-0375974</t>
    <phoneticPr fontId="0"/>
  </si>
  <si>
    <t>INVOICE # 4704034704011</t>
    <phoneticPr fontId="0"/>
  </si>
  <si>
    <t>SR40-0164455</t>
    <phoneticPr fontId="0"/>
  </si>
  <si>
    <t>INVOICE # 4704034704013</t>
    <phoneticPr fontId="0"/>
  </si>
  <si>
    <t>2004 Toyota IST FL HID Selection</t>
    <phoneticPr fontId="0"/>
  </si>
  <si>
    <t>NCP60-0188091</t>
    <phoneticPr fontId="0"/>
  </si>
  <si>
    <t>INVOICE # 4704064704030</t>
    <phoneticPr fontId="0"/>
  </si>
  <si>
    <t>NCP61-0029273</t>
    <phoneticPr fontId="0"/>
  </si>
  <si>
    <t>INVOICE # 4704254704127</t>
    <phoneticPr fontId="0"/>
  </si>
  <si>
    <t xml:space="preserve">2004 Toyota IST </t>
    <phoneticPr fontId="0"/>
  </si>
  <si>
    <t>NCP61-0107750</t>
    <phoneticPr fontId="0"/>
  </si>
  <si>
    <t>INVOICE # 4705014705001</t>
    <phoneticPr fontId="0"/>
  </si>
  <si>
    <t>SR40-0144643</t>
    <phoneticPr fontId="0"/>
  </si>
  <si>
    <t>KOBE: OCT 17</t>
  </si>
  <si>
    <t>INVOICE # 4705114705019</t>
    <phoneticPr fontId="0"/>
  </si>
  <si>
    <t>NCP61-0083568</t>
    <phoneticPr fontId="0"/>
  </si>
  <si>
    <t>INVOICE # 4706224706092</t>
    <phoneticPr fontId="0"/>
  </si>
  <si>
    <t>2004 Toyota Ipsum</t>
    <phoneticPr fontId="0"/>
  </si>
  <si>
    <t>ACM21-0034659</t>
    <phoneticPr fontId="0"/>
  </si>
  <si>
    <t>INVOICE # 4707244707135</t>
    <phoneticPr fontId="0"/>
  </si>
  <si>
    <t>NCP60-0147251</t>
    <phoneticPr fontId="0"/>
  </si>
  <si>
    <t>Odo IST 4707135</t>
    <phoneticPr fontId="0"/>
  </si>
  <si>
    <t>INVOICE # 4705234705075</t>
    <phoneticPr fontId="0"/>
  </si>
  <si>
    <t>ZCT10-0044696</t>
    <phoneticPr fontId="0"/>
  </si>
  <si>
    <t>INVOICE # 4705234705078</t>
    <phoneticPr fontId="0"/>
  </si>
  <si>
    <t>ZCT10-0051459</t>
    <phoneticPr fontId="0"/>
  </si>
  <si>
    <t>Odo Opa 4705078</t>
    <phoneticPr fontId="0"/>
  </si>
  <si>
    <t>INVOICE # 4705294705115</t>
    <phoneticPr fontId="0"/>
  </si>
  <si>
    <t>NCP60-0156645</t>
    <phoneticPr fontId="0"/>
  </si>
  <si>
    <t>INVOICE # 4705304705121</t>
    <phoneticPr fontId="0"/>
  </si>
  <si>
    <t>ZCT10-0049633</t>
    <phoneticPr fontId="0"/>
  </si>
  <si>
    <t>Odo Opa 4705121</t>
    <phoneticPr fontId="0"/>
  </si>
  <si>
    <t>INVOICE # 4708094708030</t>
    <phoneticPr fontId="0"/>
  </si>
  <si>
    <t>SR40-0172091</t>
    <phoneticPr fontId="0"/>
  </si>
  <si>
    <t>Odo Noah 4708030</t>
    <phoneticPr fontId="0"/>
  </si>
  <si>
    <t>INVOICE # 4707124707040</t>
    <phoneticPr fontId="0"/>
  </si>
  <si>
    <t xml:space="preserve">1998 Toyota Gaia </t>
    <phoneticPr fontId="0"/>
  </si>
  <si>
    <t>SXM10-0144557</t>
    <phoneticPr fontId="0"/>
  </si>
  <si>
    <t>KAWA: OCT 19</t>
  </si>
  <si>
    <t>INVOICE # 4707304707190</t>
    <phoneticPr fontId="0"/>
  </si>
  <si>
    <t>SR40-0144673</t>
    <phoneticPr fontId="0"/>
  </si>
  <si>
    <t>INVOICE # 4707254707165</t>
    <phoneticPr fontId="0"/>
  </si>
  <si>
    <t>SR40-0140383</t>
    <phoneticPr fontId="0"/>
  </si>
  <si>
    <t>KOBE: NOV 09</t>
  </si>
  <si>
    <t>INVOICE # 4706114706028</t>
    <phoneticPr fontId="0"/>
  </si>
  <si>
    <t>NCP61-0037467</t>
    <phoneticPr fontId="0"/>
  </si>
  <si>
    <t>INVOICE # 4707244707136</t>
    <phoneticPr fontId="0"/>
  </si>
  <si>
    <t>ACM21-0015330</t>
    <phoneticPr fontId="0"/>
  </si>
  <si>
    <t>INVOICE # 4707264707174</t>
    <phoneticPr fontId="0"/>
  </si>
  <si>
    <t>AT212-0053436</t>
    <phoneticPr fontId="0"/>
  </si>
  <si>
    <t>INVOICE # 4707294707185</t>
    <phoneticPr fontId="0"/>
  </si>
  <si>
    <t>SR40-0199275</t>
    <phoneticPr fontId="0"/>
  </si>
  <si>
    <t>INVOICE # 4707304707192</t>
    <phoneticPr fontId="0"/>
  </si>
  <si>
    <t>ACM21-5002061</t>
    <phoneticPr fontId="0"/>
  </si>
  <si>
    <t>KAWA: NOV 18</t>
  </si>
  <si>
    <t>INVOICE # 4709114709046</t>
    <phoneticPr fontId="0"/>
  </si>
  <si>
    <t>1999 Toyota Chaser</t>
    <phoneticPr fontId="0"/>
  </si>
  <si>
    <t>SX100-0002363</t>
    <phoneticPr fontId="0"/>
  </si>
  <si>
    <t>INVOICE # 4709184709088</t>
    <phoneticPr fontId="0"/>
  </si>
  <si>
    <t>SR40-0142380</t>
    <phoneticPr fontId="0"/>
  </si>
  <si>
    <t>INVOICE # 4709214709121</t>
    <phoneticPr fontId="0"/>
  </si>
  <si>
    <t>ACM21-5002426</t>
    <phoneticPr fontId="0"/>
  </si>
  <si>
    <t>KOBE: NOV 21</t>
  </si>
  <si>
    <t>INVOICE # 4709194709095</t>
    <phoneticPr fontId="0"/>
  </si>
  <si>
    <t>1998 Toyota Gaia</t>
    <phoneticPr fontId="0"/>
  </si>
  <si>
    <t>SXM10-0131428</t>
    <phoneticPr fontId="0"/>
  </si>
  <si>
    <t>INVOICE # 4709104709042</t>
    <phoneticPr fontId="0"/>
  </si>
  <si>
    <t>ACM21-5004965</t>
    <phoneticPr fontId="0"/>
  </si>
  <si>
    <t>Odo Ipsum, 4709042</t>
    <phoneticPr fontId="0"/>
  </si>
  <si>
    <t>INVOICE # 4711084711037</t>
    <phoneticPr fontId="0"/>
  </si>
  <si>
    <t>ZCT10-0053056</t>
    <phoneticPr fontId="0"/>
  </si>
  <si>
    <t>INVOICE # 4708224708047</t>
    <phoneticPr fontId="0"/>
  </si>
  <si>
    <t>ACM21-0023195</t>
    <phoneticPr fontId="0"/>
  </si>
  <si>
    <t>KCAA Fukuouka</t>
    <phoneticPr fontId="0"/>
  </si>
  <si>
    <t>Odo Ipsum, 4708047</t>
    <phoneticPr fontId="0"/>
  </si>
  <si>
    <t>INVOICE # 4709104709041</t>
    <phoneticPr fontId="0"/>
  </si>
  <si>
    <t>ACM21-5002290</t>
    <phoneticPr fontId="0"/>
  </si>
  <si>
    <t>KANDA: DEC 10</t>
  </si>
  <si>
    <t>INVOICE # 4710154710073</t>
    <phoneticPr fontId="0"/>
  </si>
  <si>
    <t xml:space="preserve">2002 Toyota IST </t>
    <phoneticPr fontId="0"/>
  </si>
  <si>
    <t>NCP61-0026015</t>
    <phoneticPr fontId="0"/>
  </si>
  <si>
    <t>INVOICE # 4710034710013</t>
  </si>
  <si>
    <t>SR40-0194898</t>
    <phoneticPr fontId="0"/>
  </si>
  <si>
    <t>Odo Noah, 4710013</t>
    <phoneticPr fontId="0"/>
  </si>
  <si>
    <t>pending</t>
    <phoneticPr fontId="0"/>
  </si>
  <si>
    <t>INVOICE # 4709054709024</t>
    <phoneticPr fontId="0"/>
  </si>
  <si>
    <t>1998 Toyota GAIA</t>
    <phoneticPr fontId="0"/>
  </si>
  <si>
    <t>SXM10-0137500</t>
    <phoneticPr fontId="0"/>
  </si>
  <si>
    <t>Kisa</t>
    <phoneticPr fontId="0"/>
  </si>
  <si>
    <t>Send Navi &amp; TV Remotes.</t>
  </si>
  <si>
    <t xml:space="preserve">Odo Gaia, 4709024 </t>
    <phoneticPr fontId="0"/>
  </si>
  <si>
    <t>INVOICE # 4709174709079</t>
    <phoneticPr fontId="0"/>
  </si>
  <si>
    <t>ACM21-0031832</t>
    <phoneticPr fontId="0"/>
  </si>
  <si>
    <t>Odo Ipsum, 4709079</t>
    <phoneticPr fontId="0"/>
  </si>
  <si>
    <t>INVOICE # 4709214709122</t>
    <phoneticPr fontId="0"/>
  </si>
  <si>
    <t>ACM21-0012085</t>
    <phoneticPr fontId="0"/>
  </si>
  <si>
    <t>Odo Ipsum, 4709122</t>
    <phoneticPr fontId="0"/>
  </si>
  <si>
    <t>INVOICE # 4709264709142</t>
    <phoneticPr fontId="0"/>
  </si>
  <si>
    <t>ZCT10-0048376</t>
    <phoneticPr fontId="0"/>
  </si>
  <si>
    <t>INVOICE # 4709134709063</t>
    <phoneticPr fontId="0"/>
  </si>
  <si>
    <t>NCP61-0024146</t>
    <phoneticPr fontId="0"/>
  </si>
  <si>
    <t>INVOICE # 4709184709091</t>
    <phoneticPr fontId="0"/>
  </si>
  <si>
    <t>SR40-0194330</t>
    <phoneticPr fontId="0"/>
  </si>
  <si>
    <t>KOBE: JAN 23</t>
  </si>
  <si>
    <t>INVOICE # 4710174710106</t>
    <phoneticPr fontId="0"/>
  </si>
  <si>
    <t>NCP61-0020354</t>
    <phoneticPr fontId="0"/>
  </si>
  <si>
    <t>INVOICE # 4710174710084</t>
    <phoneticPr fontId="0"/>
  </si>
  <si>
    <t>ACM21-0014608</t>
    <phoneticPr fontId="0"/>
  </si>
  <si>
    <t>INVOICE # 4710184710110</t>
    <phoneticPr fontId="0"/>
  </si>
  <si>
    <t>NCP61-0001485</t>
    <phoneticPr fontId="0"/>
  </si>
  <si>
    <t>INVOICE # 4710294710194</t>
    <phoneticPr fontId="0"/>
  </si>
  <si>
    <t>2003 Toyota Wish</t>
    <phoneticPr fontId="0"/>
  </si>
  <si>
    <t>ZNE10-0007236</t>
    <phoneticPr fontId="0"/>
  </si>
  <si>
    <t>Odo Wish 4710194</t>
    <phoneticPr fontId="0"/>
  </si>
  <si>
    <t>INVOICE # 4710304710200</t>
    <phoneticPr fontId="0"/>
  </si>
  <si>
    <t>NCP61-0029777</t>
    <phoneticPr fontId="0"/>
  </si>
  <si>
    <t>INVOICE # 4711074711012</t>
    <phoneticPr fontId="0"/>
  </si>
  <si>
    <t>ZNE10-0012341</t>
    <phoneticPr fontId="0"/>
  </si>
  <si>
    <t>Odo Wish, 4711012</t>
    <phoneticPr fontId="0"/>
  </si>
  <si>
    <t>KAWA: JAN 25</t>
  </si>
  <si>
    <t>INVOICE # 4710224710141</t>
    <phoneticPr fontId="0"/>
  </si>
  <si>
    <t>SR40-0144070</t>
    <phoneticPr fontId="0"/>
  </si>
  <si>
    <t>1Keyless key &amp; 1steel key
Navi Rom &amp; Navi RC</t>
  </si>
  <si>
    <t>INVOICE # 4710254710169</t>
    <phoneticPr fontId="0"/>
  </si>
  <si>
    <t>SR40-0186290</t>
    <phoneticPr fontId="0"/>
  </si>
  <si>
    <t>SPEED UP 92K</t>
    <phoneticPr fontId="0"/>
  </si>
  <si>
    <t>Odo Noah, 4710169</t>
    <phoneticPr fontId="0"/>
  </si>
  <si>
    <t>INVOICE # 4710284710182</t>
    <phoneticPr fontId="0"/>
  </si>
  <si>
    <t>SX100-0002215</t>
    <phoneticPr fontId="0"/>
  </si>
  <si>
    <t>Odo Chaser 4710182</t>
    <phoneticPr fontId="0"/>
  </si>
  <si>
    <t>INVOICE # 4710284710183</t>
    <phoneticPr fontId="0"/>
  </si>
  <si>
    <t>SR40-0139025</t>
    <phoneticPr fontId="0"/>
  </si>
  <si>
    <t>Odo Noah 4710183</t>
    <phoneticPr fontId="0"/>
  </si>
  <si>
    <t>INVOICE # 4710174710085</t>
    <phoneticPr fontId="0"/>
  </si>
  <si>
    <t>2002 Toyota GAIA</t>
    <phoneticPr fontId="0"/>
  </si>
  <si>
    <t>ACM10-0025965</t>
    <phoneticPr fontId="0"/>
  </si>
  <si>
    <t>INVOICE # 4711074711017</t>
    <phoneticPr fontId="0"/>
  </si>
  <si>
    <t>2003 Toyota Wish X</t>
    <phoneticPr fontId="0"/>
  </si>
  <si>
    <t>ZNE10-0010048</t>
    <phoneticPr fontId="0"/>
  </si>
  <si>
    <t>JAA Auction</t>
    <phoneticPr fontId="0"/>
  </si>
  <si>
    <t>Odo Wish, 4711017</t>
    <phoneticPr fontId="0"/>
  </si>
  <si>
    <t>INVOICE # 4711084711034</t>
    <phoneticPr fontId="0"/>
  </si>
  <si>
    <t xml:space="preserve">1999 Toyota Carina </t>
    <phoneticPr fontId="0"/>
  </si>
  <si>
    <t>AT212-0058392</t>
    <phoneticPr fontId="0"/>
  </si>
  <si>
    <t>JU Fukushima</t>
    <phoneticPr fontId="0"/>
  </si>
  <si>
    <t>HAKATA: FEB 16</t>
  </si>
  <si>
    <t>INVOICE # 4710284710184</t>
    <phoneticPr fontId="0"/>
  </si>
  <si>
    <t>ACM21-5003593</t>
    <phoneticPr fontId="0"/>
  </si>
  <si>
    <t>Honda Kyushu</t>
    <phoneticPr fontId="0"/>
  </si>
  <si>
    <t xml:space="preserve"> Hakata</t>
  </si>
  <si>
    <t>INVOICE # 4710174710098</t>
    <phoneticPr fontId="0"/>
  </si>
  <si>
    <t>2002 Toyota Spacio</t>
    <phoneticPr fontId="0"/>
  </si>
  <si>
    <t>NZE121-3145978</t>
    <phoneticPr fontId="0"/>
  </si>
  <si>
    <t>Kanda</t>
    <phoneticPr fontId="0"/>
  </si>
  <si>
    <t>INVOICE # 480201-15</t>
  </si>
  <si>
    <t>2005 Toyota Harrier</t>
    <phoneticPr fontId="0"/>
  </si>
  <si>
    <t>ACU30-0044442</t>
    <phoneticPr fontId="0"/>
  </si>
  <si>
    <t>KAWA: MAR 10</t>
  </si>
  <si>
    <t>INVOICE # 471113-30</t>
  </si>
  <si>
    <t>2005 Toyota IST</t>
    <phoneticPr fontId="0"/>
  </si>
  <si>
    <t>NCP61-0133505</t>
  </si>
  <si>
    <t>Olive</t>
    <phoneticPr fontId="0"/>
  </si>
  <si>
    <t>SR40-0247787</t>
  </si>
  <si>
    <t>INVOICE # 471201-13</t>
  </si>
  <si>
    <t>SR40-0154039</t>
    <phoneticPr fontId="0"/>
  </si>
  <si>
    <t>ARAI Oyama</t>
    <phoneticPr fontId="0"/>
  </si>
  <si>
    <t>Odo Noah, 4712041</t>
    <phoneticPr fontId="0"/>
  </si>
  <si>
    <t>$100 x 1</t>
    <phoneticPr fontId="0"/>
  </si>
  <si>
    <t>KOBE: MAR 13</t>
  </si>
  <si>
    <t>INVOICE # 4711074711019</t>
    <phoneticPr fontId="0"/>
  </si>
  <si>
    <t>ACM21-5023223</t>
    <phoneticPr fontId="0"/>
  </si>
  <si>
    <t>Odo Ipsum, 4711019</t>
    <phoneticPr fontId="0"/>
  </si>
  <si>
    <t>INVOICE # 4711074711025</t>
  </si>
  <si>
    <t>SR40-0218208</t>
    <phoneticPr fontId="0"/>
  </si>
  <si>
    <t>Odo Noah, 4711025</t>
    <phoneticPr fontId="0"/>
  </si>
  <si>
    <t>INVOICE # 4711014711001</t>
    <phoneticPr fontId="0"/>
  </si>
  <si>
    <t>SR40-0202869</t>
    <phoneticPr fontId="0"/>
  </si>
  <si>
    <t>INVOICE # 4711084711035</t>
    <phoneticPr fontId="0"/>
  </si>
  <si>
    <t>NCP61-0008612</t>
    <phoneticPr fontId="0"/>
  </si>
  <si>
    <t>ACM21-0029598</t>
    <phoneticPr fontId="0"/>
  </si>
  <si>
    <t>ACM21-5052492</t>
    <phoneticPr fontId="0"/>
  </si>
  <si>
    <t>Odo Ipsum, 4711090</t>
    <phoneticPr fontId="0"/>
  </si>
  <si>
    <t>NCP61-0041819</t>
    <phoneticPr fontId="0"/>
  </si>
  <si>
    <t>NCP61-0142190</t>
    <phoneticPr fontId="0"/>
  </si>
  <si>
    <t xml:space="preserve">2003 Toyota Wish </t>
    <phoneticPr fontId="0"/>
  </si>
  <si>
    <t>ZNE10-0065993</t>
    <phoneticPr fontId="0"/>
  </si>
  <si>
    <t>Odo Wish, 4711144</t>
    <phoneticPr fontId="0"/>
  </si>
  <si>
    <t>INVOICE # 471201-13</t>
    <phoneticPr fontId="0"/>
  </si>
  <si>
    <t>2005 Toyota Spacio</t>
    <phoneticPr fontId="0"/>
  </si>
  <si>
    <t>NZE121-3212082</t>
    <phoneticPr fontId="0"/>
  </si>
  <si>
    <t>NCP61-0056153</t>
    <phoneticPr fontId="0"/>
  </si>
  <si>
    <t>NCP60-0217159</t>
    <phoneticPr fontId="0"/>
  </si>
  <si>
    <t>KOBE: APR 05</t>
  </si>
  <si>
    <t>INVOICE # 480301-30</t>
  </si>
  <si>
    <t>2005 Toyota Mark X</t>
  </si>
  <si>
    <t>GRX120-0018888</t>
  </si>
  <si>
    <t>1 Smart key &amp; 1 Engine Starter</t>
  </si>
  <si>
    <t>GRX120-0046118</t>
  </si>
  <si>
    <t>GRX120-0029571</t>
  </si>
  <si>
    <t>INVOICE # 480110-31</t>
  </si>
  <si>
    <t>2005 Toyota IST SL Edition</t>
    <phoneticPr fontId="0"/>
  </si>
  <si>
    <t>NCP61-0131450</t>
    <phoneticPr fontId="0"/>
  </si>
  <si>
    <t>2001 Toyota Carina</t>
    <phoneticPr fontId="0"/>
  </si>
  <si>
    <t>AT212-0091758</t>
    <phoneticPr fontId="0"/>
  </si>
  <si>
    <t>Odo Carina, 4712067</t>
    <phoneticPr fontId="0"/>
  </si>
  <si>
    <t>ZNE10-0018816</t>
    <phoneticPr fontId="0"/>
  </si>
  <si>
    <t>Odo Wish, 4712052</t>
    <phoneticPr fontId="0"/>
  </si>
  <si>
    <t>NCP60-0215742</t>
    <phoneticPr fontId="0"/>
  </si>
  <si>
    <t>Odo IST, 4712056</t>
    <phoneticPr fontId="0"/>
  </si>
  <si>
    <t>SR40-0138492</t>
    <phoneticPr fontId="0"/>
  </si>
  <si>
    <t>Purple</t>
    <phoneticPr fontId="0"/>
  </si>
  <si>
    <t>LAA Shikoku</t>
    <phoneticPr fontId="0"/>
  </si>
  <si>
    <t>2005 Toyota Wish</t>
    <phoneticPr fontId="0"/>
  </si>
  <si>
    <t>ZNE10-0230793</t>
    <phoneticPr fontId="0"/>
  </si>
  <si>
    <t>Odo Wish, 4712060</t>
    <phoneticPr fontId="0"/>
  </si>
  <si>
    <t>SR40-0155505</t>
    <phoneticPr fontId="0"/>
  </si>
  <si>
    <t>HAKATA: APR 25</t>
  </si>
  <si>
    <t>ACM21-5014003</t>
    <phoneticPr fontId="0"/>
  </si>
  <si>
    <t>Hakata</t>
    <phoneticPr fontId="0"/>
  </si>
  <si>
    <t>KAWA: APR 26</t>
  </si>
  <si>
    <t>ZNE10-0227097</t>
    <phoneticPr fontId="0"/>
  </si>
  <si>
    <t>Navi RC</t>
  </si>
  <si>
    <t>SR40-0176349</t>
    <phoneticPr fontId="0"/>
  </si>
  <si>
    <t>Odo Noah, 4712062</t>
    <phoneticPr fontId="0"/>
  </si>
  <si>
    <t>SR40-0198615</t>
    <phoneticPr fontId="0"/>
  </si>
  <si>
    <t>HAKATA: JUN 17</t>
  </si>
  <si>
    <t>SR40-0163129</t>
    <phoneticPr fontId="0"/>
  </si>
  <si>
    <t>2005 Toyota Passo</t>
    <phoneticPr fontId="0"/>
  </si>
  <si>
    <t>KGC10-0047209</t>
    <phoneticPr fontId="0"/>
  </si>
  <si>
    <t>Orange</t>
    <phoneticPr fontId="0"/>
  </si>
  <si>
    <t>KAWA: JUN 20</t>
  </si>
  <si>
    <t>2001 Toyota Spacio</t>
  </si>
  <si>
    <t>NZE121-3081072</t>
  </si>
  <si>
    <t>2005 Toyota Mark X</t>
    <phoneticPr fontId="0"/>
  </si>
  <si>
    <t>GRX120-0020207</t>
    <phoneticPr fontId="0"/>
  </si>
  <si>
    <t>INVOICE # 480101-15</t>
    <phoneticPr fontId="0"/>
  </si>
  <si>
    <t>AT212-0095945</t>
    <phoneticPr fontId="0"/>
  </si>
  <si>
    <t>New Speedo Carina, 4801002</t>
    <phoneticPr fontId="0"/>
  </si>
  <si>
    <t>$150 x 1</t>
    <phoneticPr fontId="0"/>
  </si>
  <si>
    <t>KOBE: JUN 22</t>
  </si>
  <si>
    <t>ZNE10-0216148</t>
    <phoneticPr fontId="0"/>
  </si>
  <si>
    <t>ACM21-0007251</t>
    <phoneticPr fontId="0"/>
  </si>
  <si>
    <t>Navi Rom</t>
  </si>
  <si>
    <t>AT212-0083778</t>
    <phoneticPr fontId="0"/>
  </si>
  <si>
    <t>NCP61-0118719</t>
    <phoneticPr fontId="0"/>
  </si>
  <si>
    <t>1 Steel key &amp; 1 Engine Starter</t>
  </si>
  <si>
    <t>SR40-0141637</t>
    <phoneticPr fontId="0"/>
  </si>
  <si>
    <t>SR40-0182347</t>
    <phoneticPr fontId="0"/>
  </si>
  <si>
    <t>SR40-0143922</t>
    <phoneticPr fontId="0"/>
  </si>
  <si>
    <t>SR40-0167308</t>
    <phoneticPr fontId="0"/>
  </si>
  <si>
    <t>SR40-0174911</t>
    <phoneticPr fontId="0"/>
  </si>
  <si>
    <t xml:space="preserve">LAA Okayama </t>
    <phoneticPr fontId="0"/>
  </si>
  <si>
    <t>INVOICE # 480501-31</t>
    <phoneticPr fontId="0"/>
  </si>
  <si>
    <t>2006 Daihatsu Midget II</t>
    <phoneticPr fontId="0"/>
  </si>
  <si>
    <t>K100P-005474</t>
    <phoneticPr fontId="0"/>
  </si>
  <si>
    <t>SR40-0163906</t>
    <phoneticPr fontId="0"/>
  </si>
  <si>
    <t>ACM21-5064171</t>
    <phoneticPr fontId="0"/>
  </si>
  <si>
    <t>NZE121-3069194</t>
    <phoneticPr fontId="0"/>
  </si>
  <si>
    <t>INVOICE # 480401-30</t>
    <phoneticPr fontId="0"/>
  </si>
  <si>
    <t>SR40-0187118</t>
    <phoneticPr fontId="0"/>
  </si>
  <si>
    <t>KOBE: JUN 28</t>
  </si>
  <si>
    <t>SR40-0163938</t>
    <phoneticPr fontId="0"/>
  </si>
  <si>
    <t>kobe</t>
  </si>
  <si>
    <t>ACM21-0018214</t>
  </si>
  <si>
    <t>KGC10-0073167</t>
    <phoneticPr fontId="0"/>
  </si>
  <si>
    <t>ZNE10-0111125</t>
    <phoneticPr fontId="0"/>
  </si>
  <si>
    <t>SPEED UP 93K</t>
    <phoneticPr fontId="0"/>
  </si>
  <si>
    <t>Odo Wish, 4803039</t>
    <phoneticPr fontId="0"/>
  </si>
  <si>
    <t>NCP61-0117005</t>
    <phoneticPr fontId="0"/>
  </si>
  <si>
    <t>Odo IST, 4803063</t>
    <phoneticPr fontId="0"/>
  </si>
  <si>
    <t>SR40-0186250</t>
    <phoneticPr fontId="0"/>
  </si>
  <si>
    <t>NCP61-0128577</t>
    <phoneticPr fontId="0"/>
  </si>
  <si>
    <t>NCP60-0210399</t>
    <phoneticPr fontId="0"/>
  </si>
  <si>
    <t>Odo IST, 4803075</t>
    <phoneticPr fontId="0"/>
  </si>
  <si>
    <t>ZNE10-0273676</t>
    <phoneticPr fontId="0"/>
  </si>
  <si>
    <t>Odo Wish, 4803079</t>
    <phoneticPr fontId="0"/>
  </si>
  <si>
    <t xml:space="preserve">2005 Toyota Passo </t>
    <phoneticPr fontId="0"/>
  </si>
  <si>
    <t>KGC10-0050195</t>
    <phoneticPr fontId="0"/>
  </si>
  <si>
    <t>ZNE10-0046787</t>
    <phoneticPr fontId="0"/>
  </si>
  <si>
    <t>Odo Wish, 4803129</t>
    <phoneticPr fontId="0"/>
  </si>
  <si>
    <t>KISA: AUG 06</t>
  </si>
  <si>
    <t>ACM21-5049519</t>
  </si>
  <si>
    <t>KAWA: AUG 06</t>
  </si>
  <si>
    <t>ZNE10-0066469</t>
    <phoneticPr fontId="0"/>
  </si>
  <si>
    <t>Kawa</t>
    <phoneticPr fontId="0"/>
  </si>
  <si>
    <t>ZNE10-0026963</t>
    <phoneticPr fontId="0"/>
  </si>
  <si>
    <t>SR40-0189486</t>
    <phoneticPr fontId="0"/>
  </si>
  <si>
    <t>TAA Yoko</t>
    <phoneticPr fontId="0"/>
  </si>
  <si>
    <t>SPEED UP 89K</t>
    <phoneticPr fontId="0"/>
  </si>
  <si>
    <t>Odo Noah, 4805121</t>
    <phoneticPr fontId="0"/>
  </si>
  <si>
    <t>INVOICE # 480601-31</t>
    <phoneticPr fontId="0"/>
  </si>
  <si>
    <t>AT212-0061227</t>
    <phoneticPr fontId="0"/>
  </si>
  <si>
    <t>ACM21-5037971</t>
    <phoneticPr fontId="0"/>
  </si>
  <si>
    <t>SPEED UP 87K</t>
    <phoneticPr fontId="0"/>
  </si>
  <si>
    <t>Odo Ipsum, 4806089</t>
    <phoneticPr fontId="0"/>
  </si>
  <si>
    <t>INVOICE # 480701-31</t>
    <phoneticPr fontId="0"/>
  </si>
  <si>
    <t>2000 Daihatsu Midget II</t>
    <phoneticPr fontId="0"/>
  </si>
  <si>
    <t>K100C-004685</t>
    <phoneticPr fontId="0"/>
  </si>
  <si>
    <t>KOBE: AUG 12</t>
  </si>
  <si>
    <t>NCP61-0126919</t>
    <phoneticPr fontId="0"/>
  </si>
  <si>
    <t>KGC10-0055278</t>
    <phoneticPr fontId="0"/>
  </si>
  <si>
    <t>ZNE10-0059029</t>
    <phoneticPr fontId="0"/>
  </si>
  <si>
    <t>NZE121-3219361</t>
    <phoneticPr fontId="0"/>
  </si>
  <si>
    <t>NCP60-0212338</t>
    <phoneticPr fontId="0"/>
  </si>
  <si>
    <t>Brown</t>
    <phoneticPr fontId="0"/>
  </si>
  <si>
    <t>Odo IST, 4804158</t>
    <phoneticPr fontId="0"/>
  </si>
  <si>
    <t>KGC10-0058636</t>
    <phoneticPr fontId="0"/>
  </si>
  <si>
    <t>ACM21-5000959</t>
    <phoneticPr fontId="0"/>
  </si>
  <si>
    <t>SR40-0191275</t>
    <phoneticPr fontId="0"/>
  </si>
  <si>
    <t>Odo Noah, 4804193</t>
    <phoneticPr fontId="0"/>
  </si>
  <si>
    <t>ZNE10-0063218</t>
    <phoneticPr fontId="0"/>
  </si>
  <si>
    <t>Odo Wish, 4804195</t>
    <phoneticPr fontId="0"/>
  </si>
  <si>
    <t>KISA: SEPT 04</t>
  </si>
  <si>
    <t>SR40-0171977</t>
    <phoneticPr fontId="0"/>
  </si>
  <si>
    <t xml:space="preserve">Kisa </t>
    <phoneticPr fontId="0"/>
  </si>
  <si>
    <t>ZNE10-0050010</t>
    <phoneticPr fontId="0"/>
  </si>
  <si>
    <t>NZE121-3113589</t>
    <phoneticPr fontId="0"/>
  </si>
  <si>
    <t>ZNE10-0051978</t>
    <phoneticPr fontId="0"/>
  </si>
  <si>
    <t>2 Navi Rom</t>
  </si>
  <si>
    <t>SR40-0151834</t>
    <phoneticPr fontId="0"/>
  </si>
  <si>
    <t>KAWA: SEPT 04</t>
  </si>
  <si>
    <t>2003 Toyota Raum</t>
    <phoneticPr fontId="0"/>
  </si>
  <si>
    <t>NCZ20-0009480</t>
    <phoneticPr fontId="0"/>
  </si>
  <si>
    <t>ACM21-5010770</t>
    <phoneticPr fontId="0"/>
  </si>
  <si>
    <t xml:space="preserve">Navi Rom </t>
  </si>
  <si>
    <t>KOBE: SEPT 06</t>
  </si>
  <si>
    <t>20001 Toyota Corolla Spacio</t>
    <phoneticPr fontId="0"/>
  </si>
  <si>
    <t>NZE121-3061109</t>
    <phoneticPr fontId="0"/>
  </si>
  <si>
    <t>1 Keyless key</t>
  </si>
  <si>
    <t>ZNE10-0075111</t>
    <phoneticPr fontId="0"/>
  </si>
  <si>
    <t>SR40-0189054</t>
    <phoneticPr fontId="0"/>
  </si>
  <si>
    <t>Kyoto AA</t>
    <phoneticPr fontId="0"/>
  </si>
  <si>
    <t>ZNE10-0057936</t>
    <phoneticPr fontId="0"/>
  </si>
  <si>
    <t>1 Keyless key &amp; 1 Steel key</t>
  </si>
  <si>
    <t>ZCT10-0041567</t>
    <phoneticPr fontId="0"/>
  </si>
  <si>
    <t>1 Keyless key &amp; Navi Rom</t>
  </si>
  <si>
    <t>ACM21-5025447</t>
    <phoneticPr fontId="0"/>
  </si>
  <si>
    <t>KANDA: SEPT 09</t>
  </si>
  <si>
    <t>NZE121-3063402</t>
    <phoneticPr fontId="0"/>
  </si>
  <si>
    <t>SR40-0171398</t>
    <phoneticPr fontId="0"/>
  </si>
  <si>
    <t>KCAA Minami Kyu</t>
    <phoneticPr fontId="0"/>
  </si>
  <si>
    <t>KOBE: OCT 18</t>
  </si>
  <si>
    <t>KGC10-0047669</t>
    <phoneticPr fontId="0"/>
  </si>
  <si>
    <t>SR40-0272616</t>
    <phoneticPr fontId="0"/>
  </si>
  <si>
    <t>2 Steel keys</t>
  </si>
  <si>
    <t>Odo Noah, 4807050</t>
    <phoneticPr fontId="0"/>
  </si>
  <si>
    <t>NZE121-3230433</t>
    <phoneticPr fontId="0"/>
  </si>
  <si>
    <t>KGC10-0071023</t>
    <phoneticPr fontId="0"/>
  </si>
  <si>
    <t>NCZ20-0013301</t>
    <phoneticPr fontId="0"/>
  </si>
  <si>
    <t>SR40-0176548</t>
    <phoneticPr fontId="0"/>
  </si>
  <si>
    <t>NZE121-3073271</t>
    <phoneticPr fontId="0"/>
  </si>
  <si>
    <t>INVOICE # 480801-31</t>
    <phoneticPr fontId="0"/>
  </si>
  <si>
    <t>2005 Toyota Ractis</t>
    <phoneticPr fontId="0"/>
  </si>
  <si>
    <t>NCP100-0006812</t>
    <phoneticPr fontId="0"/>
  </si>
  <si>
    <t>Odo Raum, 4808092</t>
    <phoneticPr fontId="0"/>
  </si>
  <si>
    <t>KISA:  OCT 20</t>
  </si>
  <si>
    <t>SR40-0224337</t>
    <phoneticPr fontId="0"/>
  </si>
  <si>
    <t>Dark Blue</t>
    <phoneticPr fontId="0"/>
  </si>
  <si>
    <t>SR40-0172606</t>
    <phoneticPr fontId="0"/>
  </si>
  <si>
    <t>KAWA: OCT 20</t>
  </si>
  <si>
    <t>INVOICE # 480701-31</t>
  </si>
  <si>
    <t>2004 Toyota Raum</t>
    <phoneticPr fontId="0"/>
  </si>
  <si>
    <t>NCZ20-0047123</t>
    <phoneticPr fontId="0"/>
  </si>
  <si>
    <t>NCP100-0008881</t>
    <phoneticPr fontId="0"/>
  </si>
  <si>
    <t>Odo Ractis, 4808079</t>
    <phoneticPr fontId="0"/>
  </si>
  <si>
    <t>SR40-0183627</t>
    <phoneticPr fontId="0"/>
  </si>
  <si>
    <t>KANDA: OCT 31</t>
  </si>
  <si>
    <t>NCP60-0232149</t>
    <phoneticPr fontId="0"/>
  </si>
  <si>
    <t>2002 Toyota Allion</t>
    <phoneticPr fontId="0"/>
  </si>
  <si>
    <t>NZT240-0019787</t>
    <phoneticPr fontId="0"/>
  </si>
  <si>
    <t>KOBE: NOV 15</t>
  </si>
  <si>
    <t>SR40-0171710</t>
    <phoneticPr fontId="0"/>
  </si>
  <si>
    <t>2004 Toyota Wish</t>
    <phoneticPr fontId="0"/>
  </si>
  <si>
    <t>ZNE10-0178741</t>
    <phoneticPr fontId="0"/>
  </si>
  <si>
    <t>INVOICE # 480901-30</t>
    <phoneticPr fontId="0"/>
  </si>
  <si>
    <t>NCP61-0033406</t>
    <phoneticPr fontId="0"/>
  </si>
  <si>
    <t>2004 Toyota Spacio</t>
    <phoneticPr fontId="0"/>
  </si>
  <si>
    <t>NZE121-3250091</t>
    <phoneticPr fontId="0"/>
  </si>
  <si>
    <t>KAWA: NOV 17</t>
  </si>
  <si>
    <t>ZNE10-0159039</t>
    <phoneticPr fontId="0"/>
  </si>
  <si>
    <t>Odo Wish, 4809028</t>
    <phoneticPr fontId="0"/>
  </si>
  <si>
    <t>SR40-0196277</t>
    <phoneticPr fontId="0"/>
  </si>
  <si>
    <t>1 Steel key</t>
  </si>
  <si>
    <t>SR40-0186982</t>
    <phoneticPr fontId="0"/>
  </si>
  <si>
    <t>Odo Wish, 4809056</t>
    <phoneticPr fontId="0"/>
  </si>
  <si>
    <t>NZE121-3129211</t>
    <phoneticPr fontId="0"/>
  </si>
  <si>
    <t>KISA: NOV 17</t>
  </si>
  <si>
    <t>NCP61-0125012</t>
    <phoneticPr fontId="0"/>
  </si>
  <si>
    <t>SR40-0180622</t>
    <phoneticPr fontId="0"/>
  </si>
  <si>
    <t>SR40-0177709</t>
    <phoneticPr fontId="0"/>
  </si>
  <si>
    <t>ZNE10-0277498</t>
    <phoneticPr fontId="0"/>
  </si>
  <si>
    <t>Send. Navi CD Rom.no spare.</t>
  </si>
  <si>
    <t>SR40-0176768</t>
    <phoneticPr fontId="0"/>
  </si>
  <si>
    <t>Odo Wish, 4809070</t>
    <phoneticPr fontId="0"/>
  </si>
  <si>
    <t>SR40-0199853</t>
    <phoneticPr fontId="0"/>
  </si>
  <si>
    <t>SR40-0156305</t>
    <phoneticPr fontId="0"/>
  </si>
  <si>
    <t>Odo Wish, 4809147</t>
    <phoneticPr fontId="0"/>
  </si>
  <si>
    <t>INVOICE # 481001-31</t>
    <phoneticPr fontId="0"/>
  </si>
  <si>
    <t>SR40-0186211</t>
    <phoneticPr fontId="0"/>
  </si>
  <si>
    <t>NCP60-0112002</t>
    <phoneticPr fontId="0"/>
  </si>
  <si>
    <t>ZCT10-0049777</t>
    <phoneticPr fontId="0"/>
  </si>
  <si>
    <t>KAWA: DEC 24</t>
  </si>
  <si>
    <t>INVOICE # 481101-30</t>
    <phoneticPr fontId="0"/>
  </si>
  <si>
    <t>ZNE10-0021616</t>
    <phoneticPr fontId="0"/>
  </si>
  <si>
    <t>SPEED UP 88K</t>
    <phoneticPr fontId="0"/>
  </si>
  <si>
    <t>Odo Wish, 4811007</t>
    <phoneticPr fontId="0"/>
  </si>
  <si>
    <t>NCP60-0233423</t>
    <phoneticPr fontId="0"/>
  </si>
  <si>
    <t>SPEED UP 83K</t>
    <phoneticPr fontId="0"/>
  </si>
  <si>
    <t>Odo IST, 4811043</t>
    <phoneticPr fontId="0"/>
  </si>
  <si>
    <t>INVOICE # 481001-31</t>
  </si>
  <si>
    <t>ZNE10-0048050</t>
    <phoneticPr fontId="0"/>
  </si>
  <si>
    <t>Odo Wish, 4810094</t>
    <phoneticPr fontId="0"/>
  </si>
  <si>
    <t>KAWA: JAN 26</t>
  </si>
  <si>
    <t>INVOICE # 481101-30</t>
  </si>
  <si>
    <t>ACM21-5030706</t>
    <phoneticPr fontId="0"/>
  </si>
  <si>
    <t>SR40-0200901</t>
    <phoneticPr fontId="0"/>
  </si>
  <si>
    <t>INVOICE # 481201-31</t>
    <phoneticPr fontId="0"/>
  </si>
  <si>
    <t>NZE121-3229506</t>
    <phoneticPr fontId="0"/>
  </si>
  <si>
    <t>Honda Sendai</t>
    <phoneticPr fontId="0"/>
  </si>
  <si>
    <t>KOBE: JAN 29</t>
  </si>
  <si>
    <t>SR40-0177329</t>
    <phoneticPr fontId="0"/>
  </si>
  <si>
    <t>1 Orig key &amp; 1 Steel key</t>
  </si>
  <si>
    <t>NCP61-0039909</t>
    <phoneticPr fontId="0"/>
  </si>
  <si>
    <t>Odo IST, 4810143</t>
    <phoneticPr fontId="0"/>
  </si>
  <si>
    <t>NZE121-3088584</t>
    <phoneticPr fontId="0"/>
  </si>
  <si>
    <t>Wine Red</t>
    <phoneticPr fontId="0"/>
  </si>
  <si>
    <t>1 Keyless key (Broken)</t>
  </si>
  <si>
    <t>ZNE10-0099764</t>
    <phoneticPr fontId="0"/>
  </si>
  <si>
    <t>Odo Wish, 4810180</t>
    <phoneticPr fontId="0"/>
  </si>
  <si>
    <t>NZE121-3226403</t>
    <phoneticPr fontId="0"/>
  </si>
  <si>
    <t>Odo Spacio, 4811008</t>
    <phoneticPr fontId="0"/>
  </si>
  <si>
    <t>SR40-0162043</t>
    <phoneticPr fontId="0"/>
  </si>
  <si>
    <t>Odo Noah, 4811016</t>
    <phoneticPr fontId="0"/>
  </si>
  <si>
    <t>ACM21-5024094</t>
    <phoneticPr fontId="0"/>
  </si>
  <si>
    <t>ZNE10-0276882</t>
    <phoneticPr fontId="0"/>
  </si>
  <si>
    <t>ZNE10-0054539</t>
    <phoneticPr fontId="0"/>
  </si>
  <si>
    <t>BayAuc</t>
    <phoneticPr fontId="0"/>
  </si>
  <si>
    <t>NCP61-0067241</t>
    <phoneticPr fontId="0"/>
  </si>
  <si>
    <t>KANDA: FEB 02</t>
  </si>
  <si>
    <t>ZNE10-0272518</t>
    <phoneticPr fontId="0"/>
  </si>
  <si>
    <t>KOBE: MAR 06</t>
  </si>
  <si>
    <t>SR40-0240773</t>
    <phoneticPr fontId="0"/>
  </si>
  <si>
    <t>INVOICE # 481201-31</t>
  </si>
  <si>
    <t>NZE121-3081075</t>
    <phoneticPr fontId="0"/>
  </si>
  <si>
    <t>ACM21-5015719</t>
    <phoneticPr fontId="0"/>
  </si>
  <si>
    <t>NCP61-0043660</t>
    <phoneticPr fontId="0"/>
  </si>
  <si>
    <t>KAWA: MAR 09</t>
  </si>
  <si>
    <t>ZZE122-3088962</t>
    <phoneticPr fontId="0"/>
  </si>
  <si>
    <t>JU Nagano</t>
    <phoneticPr fontId="0"/>
  </si>
  <si>
    <t>NZE121-3080977</t>
    <phoneticPr fontId="0"/>
  </si>
  <si>
    <t>ZZE122-3024195</t>
    <phoneticPr fontId="0"/>
  </si>
  <si>
    <t>ZNE10-0187407</t>
    <phoneticPr fontId="0"/>
  </si>
  <si>
    <t>KANDA: MAR 17</t>
  </si>
  <si>
    <t>SR40-0170310</t>
    <phoneticPr fontId="0"/>
  </si>
  <si>
    <t>NZE121-3238545</t>
    <phoneticPr fontId="0"/>
  </si>
  <si>
    <t>Odo Spacio, 4812028</t>
    <phoneticPr fontId="0"/>
  </si>
  <si>
    <t>KAWA: APR 27</t>
  </si>
  <si>
    <t>ZNE10-0144361</t>
    <phoneticPr fontId="0"/>
  </si>
  <si>
    <t>Odo Wish, 4812088</t>
    <phoneticPr fontId="0"/>
  </si>
  <si>
    <t>INVOICE # 490101-31</t>
    <phoneticPr fontId="0"/>
  </si>
  <si>
    <t>SR40-0201098</t>
    <phoneticPr fontId="0"/>
  </si>
  <si>
    <t xml:space="preserve">INVOICE # 481201-31 </t>
  </si>
  <si>
    <t>NZE121-3096608</t>
    <phoneticPr fontId="0"/>
  </si>
  <si>
    <t>ZZE122-3026550</t>
    <phoneticPr fontId="0"/>
  </si>
  <si>
    <t>ZNE10-0108764</t>
    <phoneticPr fontId="0"/>
  </si>
  <si>
    <t xml:space="preserve">NCP60-0177032  </t>
    <phoneticPr fontId="0"/>
  </si>
  <si>
    <t>Odo IST, 4812089</t>
    <phoneticPr fontId="0"/>
  </si>
  <si>
    <t>ZNE10-0162520</t>
    <phoneticPr fontId="0"/>
  </si>
  <si>
    <t>Odo Wish, 4812090</t>
    <phoneticPr fontId="0"/>
  </si>
  <si>
    <t>ZNE10-0086004</t>
    <phoneticPr fontId="0"/>
  </si>
  <si>
    <t>NCP61-0009215</t>
    <phoneticPr fontId="0"/>
  </si>
  <si>
    <t>NCP61-0066156</t>
    <phoneticPr fontId="0"/>
  </si>
  <si>
    <t>NCP61-0060468</t>
    <phoneticPr fontId="0"/>
  </si>
  <si>
    <t>NCP61-0007624</t>
    <phoneticPr fontId="0"/>
  </si>
  <si>
    <t>ACM21-5055583</t>
    <phoneticPr fontId="0"/>
  </si>
  <si>
    <t>Aucnet</t>
    <phoneticPr fontId="0"/>
  </si>
  <si>
    <t>ZNE10-0264610</t>
    <phoneticPr fontId="0"/>
  </si>
  <si>
    <t>Odo Wish, 4901018</t>
    <phoneticPr fontId="0"/>
  </si>
  <si>
    <t>ZZE122-3040379</t>
    <phoneticPr fontId="0"/>
  </si>
  <si>
    <t>Odo Spacio, 4901021</t>
    <phoneticPr fontId="0"/>
  </si>
  <si>
    <t>INVOICE # 490201-28</t>
    <phoneticPr fontId="0"/>
  </si>
  <si>
    <t xml:space="preserve">2003 Toyota IST </t>
    <phoneticPr fontId="0"/>
  </si>
  <si>
    <t>NCP61-0064402</t>
    <phoneticPr fontId="0"/>
  </si>
  <si>
    <t>2006 Toyota Wish</t>
    <phoneticPr fontId="0"/>
  </si>
  <si>
    <t>ZNE10-0323293</t>
  </si>
  <si>
    <t>Odo Wish, 4902063</t>
    <phoneticPr fontId="0"/>
  </si>
  <si>
    <t>ZNE10-0295109</t>
    <phoneticPr fontId="0"/>
  </si>
  <si>
    <t>NZE121-3253176</t>
    <phoneticPr fontId="0"/>
  </si>
  <si>
    <t>ZNE10-0329323</t>
    <phoneticPr fontId="0"/>
  </si>
  <si>
    <t>Odo Wish, 4902180</t>
    <phoneticPr fontId="0"/>
  </si>
  <si>
    <t>NCP61-0006726</t>
    <phoneticPr fontId="0"/>
  </si>
  <si>
    <t>Odo IST, 4901022</t>
    <phoneticPr fontId="0"/>
  </si>
  <si>
    <t>ZNE10-0149820</t>
    <phoneticPr fontId="0"/>
  </si>
  <si>
    <t>Odo Wish, 4901032</t>
    <phoneticPr fontId="0"/>
  </si>
  <si>
    <t xml:space="preserve">JAAI CHECK </t>
    <phoneticPr fontId="0"/>
  </si>
  <si>
    <t>NCP61-0026986</t>
    <phoneticPr fontId="0"/>
  </si>
  <si>
    <t>NZE121-3145181</t>
    <phoneticPr fontId="0"/>
  </si>
  <si>
    <t>NZE121-3210068</t>
    <phoneticPr fontId="0"/>
  </si>
  <si>
    <t>NCP61-0067212</t>
    <phoneticPr fontId="0"/>
  </si>
  <si>
    <t>Odo IST, 4901055</t>
    <phoneticPr fontId="0"/>
  </si>
  <si>
    <t>ZZE122-3043192</t>
    <phoneticPr fontId="0"/>
  </si>
  <si>
    <t>ZNE10-0299150</t>
    <phoneticPr fontId="0"/>
  </si>
  <si>
    <t>Odo Wish, 4812068</t>
    <phoneticPr fontId="0"/>
  </si>
  <si>
    <t>ZNE10-0348899</t>
    <phoneticPr fontId="0"/>
  </si>
  <si>
    <t>Odo Wish, 4812069</t>
  </si>
  <si>
    <t>INVOICE # 490301-31</t>
    <phoneticPr fontId="0"/>
  </si>
  <si>
    <t>ZNE10-0313408</t>
    <phoneticPr fontId="0"/>
  </si>
  <si>
    <t>Odo Wish, 4903077</t>
    <phoneticPr fontId="0"/>
  </si>
  <si>
    <t>NCP60-0220559</t>
    <phoneticPr fontId="0"/>
  </si>
  <si>
    <t>Odo IST, 4903119</t>
    <phoneticPr fontId="0"/>
  </si>
  <si>
    <t>KAWA: JUN 19</t>
  </si>
  <si>
    <t>NCP60-0224816</t>
    <phoneticPr fontId="0"/>
  </si>
  <si>
    <t>INVOICE # 490401-30</t>
  </si>
  <si>
    <t>ZNE10-0318273  </t>
  </si>
  <si>
    <t>SPEED UP 90K</t>
  </si>
  <si>
    <t>Odo Wish, 4904039</t>
  </si>
  <si>
    <t>KISA: JUN 20</t>
  </si>
  <si>
    <t>NCP60-0219152</t>
  </si>
  <si>
    <t>JU Shizu</t>
  </si>
  <si>
    <t>NCP60-0205368</t>
  </si>
  <si>
    <t>ZNE10-0249801</t>
  </si>
  <si>
    <t>KOBE: JUN 23</t>
  </si>
  <si>
    <t>ZNE10-0272841  </t>
  </si>
  <si>
    <t>KANDA: JUN 23</t>
  </si>
  <si>
    <t>NCP60-0234006</t>
    <phoneticPr fontId="0"/>
  </si>
  <si>
    <t>Odo IST, 4812104</t>
    <phoneticPr fontId="0"/>
  </si>
  <si>
    <t>INVOICE # 490501-30</t>
  </si>
  <si>
    <t>NCP60-0230321</t>
  </si>
  <si>
    <t>NCP60-0018479</t>
    <phoneticPr fontId="0"/>
  </si>
  <si>
    <t>NCP61-0041157</t>
    <phoneticPr fontId="0"/>
  </si>
  <si>
    <t>NCP60-0165392</t>
    <phoneticPr fontId="0"/>
  </si>
  <si>
    <t>KANDA: JUL 14</t>
  </si>
  <si>
    <t>SR40-0139087</t>
    <phoneticPr fontId="0"/>
  </si>
  <si>
    <t>SPEED UP 82K</t>
  </si>
  <si>
    <t>Odo Noah, 4812063</t>
    <phoneticPr fontId="0"/>
  </si>
  <si>
    <t>SR40-0244373</t>
    <phoneticPr fontId="0"/>
  </si>
  <si>
    <t>SPEED UP 87K</t>
  </si>
  <si>
    <t>Odo Noah, 4901175</t>
    <phoneticPr fontId="0"/>
  </si>
  <si>
    <t>KANDA: JUL 09</t>
  </si>
  <si>
    <t>2000 Toyota Liteace Noah</t>
  </si>
  <si>
    <t>SR40-0243684</t>
  </si>
  <si>
    <t>SPEED UP 92K</t>
  </si>
  <si>
    <t>Odo Noah, 4905141</t>
  </si>
  <si>
    <t>Parts/Repair</t>
  </si>
  <si>
    <t>Left sliding door not closing</t>
  </si>
  <si>
    <t>KAWA: JUL 17</t>
  </si>
  <si>
    <t>ACM21-5046133</t>
  </si>
  <si>
    <t>NCZ20-0020036</t>
    <phoneticPr fontId="0"/>
  </si>
  <si>
    <t>Odo Raum, 4808087</t>
  </si>
  <si>
    <t>KOBE: JUL 19</t>
  </si>
  <si>
    <t>ACM21-5061794</t>
    <phoneticPr fontId="0"/>
  </si>
  <si>
    <t>ZNE10-0292789</t>
    <phoneticPr fontId="0"/>
  </si>
  <si>
    <t>SPEED UP 88K</t>
  </si>
  <si>
    <t>Odo Wish, 4903151</t>
    <phoneticPr fontId="0"/>
  </si>
  <si>
    <t>ZNE10-0302115</t>
    <phoneticPr fontId="0"/>
  </si>
  <si>
    <t>Odo Wish, 4903168</t>
    <phoneticPr fontId="0"/>
  </si>
  <si>
    <t xml:space="preserve">2006 Toyota Wish </t>
    <phoneticPr fontId="0"/>
  </si>
  <si>
    <t>ZNE10-0298431</t>
    <phoneticPr fontId="0"/>
  </si>
  <si>
    <t xml:space="preserve">2006 Toyota Ractis </t>
  </si>
  <si>
    <t>NCP100-0036581  </t>
  </si>
  <si>
    <t>2006 Toyota Ractis</t>
  </si>
  <si>
    <t>NCP100-0062651</t>
  </si>
  <si>
    <t>SPEED UP 86K</t>
  </si>
  <si>
    <t>Odo Ractis, 4904176</t>
  </si>
  <si>
    <t>2002 Toyota Corolla Spacio</t>
  </si>
  <si>
    <t>NZE121-3148314</t>
    <phoneticPr fontId="0"/>
  </si>
  <si>
    <t>SPEED UP 80K</t>
  </si>
  <si>
    <t>Odo Spacio, 4903170</t>
    <phoneticPr fontId="0"/>
  </si>
  <si>
    <t>ZNE10-0282608  </t>
  </si>
  <si>
    <t>Odo Wish, 4904041</t>
  </si>
  <si>
    <t>ZNE10-0150517  </t>
  </si>
  <si>
    <t>Odo Wish, 4904050</t>
  </si>
  <si>
    <t>ZNE10-0298138  </t>
  </si>
  <si>
    <t>SPEED UP 83K</t>
  </si>
  <si>
    <t>Odo Wish, 4904078</t>
  </si>
  <si>
    <t>2004 Toyota IST</t>
  </si>
  <si>
    <t>NCP61-0089241  </t>
  </si>
  <si>
    <t>Gunmetal</t>
  </si>
  <si>
    <t>CA Chubu</t>
  </si>
  <si>
    <t>NCP61-0137993</t>
  </si>
  <si>
    <t>KISA: OCT 18</t>
  </si>
  <si>
    <t>ACM21-0031154</t>
    <phoneticPr fontId="0"/>
  </si>
  <si>
    <t>KAWA: OCT 18</t>
  </si>
  <si>
    <t>INVOICE # 490701-31</t>
  </si>
  <si>
    <t>ACM21-5008574</t>
  </si>
  <si>
    <t>ZNE10-0299490</t>
  </si>
  <si>
    <t>SPEED UP 89K</t>
  </si>
  <si>
    <t>Odo Wish, 4904235</t>
  </si>
  <si>
    <t>ZNE10-0316436  </t>
  </si>
  <si>
    <t>Odo Wish, 4904118</t>
  </si>
  <si>
    <t>NCP61-0097890</t>
  </si>
  <si>
    <t>ZNE10-0316684</t>
  </si>
  <si>
    <t>Odo Wish, 4905147</t>
  </si>
  <si>
    <t>2000 Toyota Noah</t>
  </si>
  <si>
    <t>SR40-0218159</t>
  </si>
  <si>
    <t>SR40-0217573</t>
  </si>
  <si>
    <t>ZNE10-0323324</t>
  </si>
  <si>
    <t>Send CD Rom.No spares.</t>
  </si>
  <si>
    <t>ZNE10-0157439</t>
  </si>
  <si>
    <t>INVOICE # 490601-30</t>
  </si>
  <si>
    <t>NCP61-0124056</t>
  </si>
  <si>
    <t>Send spare key.</t>
  </si>
  <si>
    <t>NCP60-0229246</t>
  </si>
  <si>
    <t>KAWA: NOV 15</t>
  </si>
  <si>
    <t>ZNE10-0295007</t>
  </si>
  <si>
    <t>Odo Wish, 4904165</t>
  </si>
  <si>
    <t>1999 Toyota Noah</t>
  </si>
  <si>
    <t>SR40-0150937</t>
  </si>
  <si>
    <t>Odo Noah, 4907086</t>
  </si>
  <si>
    <t>INVOICE # 490901-30</t>
  </si>
  <si>
    <t>NCP61-0129014</t>
  </si>
  <si>
    <t>INVOICE # 491001-31</t>
  </si>
  <si>
    <t>NCP61-0132910</t>
  </si>
  <si>
    <t>SPEED UP 93,162</t>
  </si>
  <si>
    <t>Odo IST 4910110</t>
  </si>
  <si>
    <t>$100 X 1</t>
  </si>
  <si>
    <t>KANDA: NOV 17</t>
  </si>
  <si>
    <t>NZE121-3130911</t>
    <phoneticPr fontId="0"/>
  </si>
  <si>
    <t>ZNE10-0309060</t>
  </si>
  <si>
    <t>SPEED UP 95K</t>
  </si>
  <si>
    <t>Odo Wish, 4904022</t>
  </si>
  <si>
    <t>ZNE10-0318472  </t>
  </si>
  <si>
    <t>Odo Wish, 4904036</t>
  </si>
  <si>
    <t>ZNE10-0303140  </t>
  </si>
  <si>
    <t>SPEED UP 78K</t>
  </si>
  <si>
    <t>Odo Wish, 4904093</t>
  </si>
  <si>
    <t>ZNE10-0272177</t>
  </si>
  <si>
    <t>Odo Wish, 4907080</t>
  </si>
  <si>
    <t>INVOICE # 490801-31</t>
  </si>
  <si>
    <t>ZNE10-0274904</t>
  </si>
  <si>
    <t>SPEED UP 79K</t>
  </si>
  <si>
    <t>Odo Wish, 4908032</t>
  </si>
  <si>
    <t>ZNE10-0343477</t>
  </si>
  <si>
    <t>G. Metallic</t>
  </si>
  <si>
    <t>CAA Chu</t>
  </si>
  <si>
    <t>Odo Wish, 4908056</t>
  </si>
  <si>
    <t>NAGOYA: NOV 17</t>
  </si>
  <si>
    <t>NCP61-0127759</t>
  </si>
  <si>
    <t>Nagoya</t>
  </si>
  <si>
    <t>odo IST, 4909136</t>
  </si>
  <si>
    <t>NAGO: NOV 17</t>
  </si>
  <si>
    <t>ZNE10-0272546</t>
  </si>
  <si>
    <t>SPEED UP 93,244</t>
  </si>
  <si>
    <t>Odo Wish 4910092</t>
  </si>
  <si>
    <t>NCP60-0230178</t>
  </si>
  <si>
    <t>SPEED UP 93,112</t>
  </si>
  <si>
    <t>Odo IST 4910136</t>
  </si>
  <si>
    <t>KANDA: DEC 08</t>
  </si>
  <si>
    <t>ZNE10-0177444</t>
  </si>
  <si>
    <t>ZNE10-0189252</t>
  </si>
  <si>
    <t>SPEED UP 82k</t>
  </si>
  <si>
    <t>Odo Wish, 4906032</t>
  </si>
  <si>
    <t>2012 Toyota IST</t>
  </si>
  <si>
    <t>NCP61-0007466</t>
  </si>
  <si>
    <t>NCP61-0081867</t>
  </si>
  <si>
    <t>SPEED UP 93K</t>
  </si>
  <si>
    <t>Send cd rom. No spare.</t>
  </si>
  <si>
    <t>Odo IST, 4906065</t>
  </si>
  <si>
    <t>SR40-0213410</t>
  </si>
  <si>
    <t>NCP61-5002085</t>
  </si>
  <si>
    <t>NCP61-0064143</t>
  </si>
  <si>
    <t>Send cd rom.no spare.</t>
  </si>
  <si>
    <t>NCP61-0089274</t>
  </si>
  <si>
    <t>odo IST, 4909119</t>
  </si>
  <si>
    <t>NCP61-0036499</t>
  </si>
  <si>
    <t>Send cd rom.no spares.</t>
  </si>
  <si>
    <t>ZNE10-0341901</t>
  </si>
  <si>
    <t>ZNE10-0337412</t>
  </si>
  <si>
    <t>SPEED UP 88,639</t>
  </si>
  <si>
    <t>Odo Wish, 4910148</t>
  </si>
  <si>
    <t>ZNE10-0339157</t>
  </si>
  <si>
    <t>KISA: DEC 09</t>
  </si>
  <si>
    <t>INVOICE # 491101-30</t>
  </si>
  <si>
    <t>NCP61-0115393</t>
  </si>
  <si>
    <t>KANDA: DEC 09</t>
  </si>
  <si>
    <t>NCP61-0137705</t>
  </si>
  <si>
    <t>KISA: DEC 12</t>
  </si>
  <si>
    <t>NZE121-3098681</t>
    <phoneticPr fontId="0"/>
  </si>
  <si>
    <t>SR40-0145206</t>
  </si>
  <si>
    <t>TAA Ykhma</t>
  </si>
  <si>
    <t>KAWA: JAN 24</t>
  </si>
  <si>
    <t>NCP100-0066051</t>
  </si>
  <si>
    <t>TAA Hokaido</t>
  </si>
  <si>
    <t>NAGO: JAN 27</t>
  </si>
  <si>
    <t>ZNE10-0342707</t>
  </si>
  <si>
    <t>KANDA: JAN 28</t>
  </si>
  <si>
    <t>SR40G-0219619</t>
  </si>
  <si>
    <t>Repair</t>
  </si>
  <si>
    <t>airbag warning lamp</t>
  </si>
  <si>
    <t>NCP60-0179275</t>
  </si>
  <si>
    <t>Odo IST, 4909181</t>
  </si>
  <si>
    <t>ZNE10-0343880</t>
  </si>
  <si>
    <t>Odo Wish, 4909182</t>
  </si>
  <si>
    <t>SR40-0228745</t>
  </si>
  <si>
    <t>Rear number plate lamp kit</t>
  </si>
  <si>
    <t>KOBE: JAN 28</t>
  </si>
  <si>
    <t>ZNE10-0343853</t>
  </si>
  <si>
    <t>SPEED UP 78,880</t>
  </si>
  <si>
    <t>Send shift knob</t>
  </si>
  <si>
    <t>Odo Wish, 4911005</t>
  </si>
  <si>
    <t>NZE121-3194213</t>
  </si>
  <si>
    <t>SR40-0186992</t>
  </si>
  <si>
    <t>NCP61-0033346</t>
  </si>
  <si>
    <t>KISA: FEB 24</t>
  </si>
  <si>
    <t>NZE121-3223277</t>
    <phoneticPr fontId="0"/>
  </si>
  <si>
    <t>KAWA: FEB 24</t>
  </si>
  <si>
    <t>ZNE10-0343163</t>
  </si>
  <si>
    <t>SPEED UP 75,050</t>
  </si>
  <si>
    <t>Odo Wish, 4912074</t>
  </si>
  <si>
    <t>SR40-0148585</t>
  </si>
  <si>
    <t>NCP61-5017606</t>
  </si>
  <si>
    <t>ZNE10-0269727</t>
  </si>
  <si>
    <t>SPEED UP 81,170</t>
  </si>
  <si>
    <t>Odo Wish, 5001066</t>
  </si>
  <si>
    <t>YOKO: FEB 24</t>
  </si>
  <si>
    <t>ZNE10-0041960</t>
  </si>
  <si>
    <t>NAGO: FEB 26</t>
  </si>
  <si>
    <t>NCP61-0126328</t>
  </si>
  <si>
    <t>KOBE: FEB 27</t>
  </si>
  <si>
    <t>SR40-0166178</t>
  </si>
  <si>
    <t>SPEED UP 86,343</t>
  </si>
  <si>
    <t>Odo Noah, 4912041</t>
  </si>
  <si>
    <t>SR40-0198824</t>
  </si>
  <si>
    <t>NCP61-0033943</t>
  </si>
  <si>
    <t>ZZE122-3083143</t>
  </si>
  <si>
    <t>Send 2 smart,1 key.</t>
  </si>
  <si>
    <t>SR40-0185604</t>
  </si>
  <si>
    <t>ZZE122-3012244</t>
  </si>
  <si>
    <t>KOBE: MAR 28</t>
  </si>
  <si>
    <t>SR40-0144338</t>
  </si>
  <si>
    <t>Steel Key put in car.</t>
  </si>
  <si>
    <t>ZNE10-0266413</t>
  </si>
  <si>
    <t>NCP60-0228656</t>
  </si>
  <si>
    <t>NZE121-3205279</t>
  </si>
  <si>
    <t>SPEED UP 87,198</t>
  </si>
  <si>
    <t>Odo Spacio, 5001045</t>
  </si>
  <si>
    <t>ZNE10-0334245</t>
  </si>
  <si>
    <t>SPEED UP 88,064</t>
  </si>
  <si>
    <t>Odo wish, 5001117</t>
  </si>
  <si>
    <t>NCP61-0054279</t>
  </si>
  <si>
    <t>ZNE10-0272379</t>
  </si>
  <si>
    <t>NCP60-0223676</t>
  </si>
  <si>
    <t>Apr-07-2011</t>
    <phoneticPr fontId="0" type="noConversion"/>
  </si>
  <si>
    <t>Apr-22- 2011</t>
    <phoneticPr fontId="0"/>
  </si>
  <si>
    <t>Payment Received, BTM</t>
    <phoneticPr fontId="0" type="noConversion"/>
  </si>
  <si>
    <t>May-17-2011</t>
    <phoneticPr fontId="0" type="noConversion"/>
  </si>
  <si>
    <t>May-23-2011</t>
    <phoneticPr fontId="0" type="noConversion"/>
  </si>
  <si>
    <t>Re-Auction of Canter 4501046</t>
    <phoneticPr fontId="0" type="noConversion"/>
  </si>
  <si>
    <t>May-28-2011</t>
    <phoneticPr fontId="0" type="noConversion"/>
  </si>
  <si>
    <t>Re-Fund</t>
  </si>
  <si>
    <t>Re-Fund</t>
    <phoneticPr fontId="0" type="noConversion"/>
  </si>
  <si>
    <t>Jun-08-2011</t>
    <phoneticPr fontId="0" type="noConversion"/>
  </si>
  <si>
    <t>Jun-14-2011</t>
    <phoneticPr fontId="0" type="noConversion"/>
  </si>
  <si>
    <t>Jun-20-2011</t>
    <phoneticPr fontId="0" type="noConversion"/>
  </si>
  <si>
    <t>Jun-29-2011</t>
    <phoneticPr fontId="0" type="noConversion"/>
  </si>
  <si>
    <t>Jul-06-2011</t>
    <phoneticPr fontId="0" type="noConversion"/>
  </si>
  <si>
    <t>Jul-07-2011</t>
    <phoneticPr fontId="0" type="noConversion"/>
  </si>
  <si>
    <t>Jul-21-2011</t>
    <phoneticPr fontId="0" type="noConversion"/>
  </si>
  <si>
    <t>Aug-11-2011</t>
    <phoneticPr fontId="0" type="noConversion"/>
  </si>
  <si>
    <t>Sep-07-2011</t>
    <phoneticPr fontId="0" type="noConversion"/>
  </si>
  <si>
    <t>Sep-27-2011</t>
    <phoneticPr fontId="0" type="noConversion"/>
  </si>
  <si>
    <t>Oct-26-2011</t>
    <phoneticPr fontId="0" type="noConversion"/>
  </si>
  <si>
    <t>Nov-10-2011</t>
    <phoneticPr fontId="0" type="noConversion"/>
  </si>
  <si>
    <t>Nov-17-2011</t>
  </si>
  <si>
    <t>Nov-24-2011</t>
  </si>
  <si>
    <t>Jan-11-2012</t>
  </si>
  <si>
    <t>Jan-25-2012</t>
    <phoneticPr fontId="0" type="noConversion"/>
  </si>
  <si>
    <t>Feb-02-2012</t>
    <phoneticPr fontId="0"/>
  </si>
  <si>
    <t>Feb-10-2012</t>
    <phoneticPr fontId="0" type="noConversion"/>
  </si>
  <si>
    <t>Feb-24-2012</t>
    <phoneticPr fontId="0"/>
  </si>
  <si>
    <t>Mar-07-2012</t>
    <phoneticPr fontId="0" type="noConversion"/>
  </si>
  <si>
    <t>Mar-13-2012</t>
    <phoneticPr fontId="0"/>
  </si>
  <si>
    <t>Mar-14-2012</t>
    <phoneticPr fontId="0" type="noConversion"/>
  </si>
  <si>
    <t>Mar-22-2012</t>
    <phoneticPr fontId="0" type="noConversion"/>
  </si>
  <si>
    <t>Mar-27-2012</t>
    <phoneticPr fontId="0" type="noConversion"/>
  </si>
  <si>
    <t>Apr-13-2012</t>
    <phoneticPr fontId="0" type="noConversion"/>
  </si>
  <si>
    <t>Apr-17-2012</t>
    <phoneticPr fontId="0" type="noConversion"/>
  </si>
  <si>
    <t>Apr-24-2012</t>
    <phoneticPr fontId="0"/>
  </si>
  <si>
    <t>Apr-26-2012</t>
    <phoneticPr fontId="0"/>
  </si>
  <si>
    <t>May-01-2012</t>
    <phoneticPr fontId="0" type="noConversion"/>
  </si>
  <si>
    <t>May-09-2012</t>
    <phoneticPr fontId="0"/>
  </si>
  <si>
    <t>May-16-2012</t>
    <phoneticPr fontId="0"/>
  </si>
  <si>
    <t>May-21-2012</t>
    <phoneticPr fontId="0"/>
  </si>
  <si>
    <t>Jun-13-2012</t>
    <phoneticPr fontId="0"/>
  </si>
  <si>
    <t>Carry Truck Engine 4602030</t>
    <phoneticPr fontId="0"/>
  </si>
  <si>
    <t>Jun-21-2012</t>
    <phoneticPr fontId="0"/>
  </si>
  <si>
    <t>Jun-27-2012</t>
    <phoneticPr fontId="0"/>
  </si>
  <si>
    <t>Jul-06-2012</t>
    <phoneticPr fontId="0" type="noConversion"/>
  </si>
  <si>
    <t>Jul-18-2012</t>
    <phoneticPr fontId="0"/>
  </si>
  <si>
    <t>Aug-02-2012</t>
    <phoneticPr fontId="0"/>
  </si>
  <si>
    <t>Aug-08-2012</t>
    <phoneticPr fontId="0"/>
  </si>
  <si>
    <t>Aug-16-2012</t>
    <phoneticPr fontId="0"/>
  </si>
  <si>
    <t>Aug-24-2012</t>
    <phoneticPr fontId="0"/>
  </si>
  <si>
    <t>Payment Received, ASK</t>
    <phoneticPr fontId="0" type="noConversion"/>
  </si>
  <si>
    <t>Sept-03-2012</t>
    <phoneticPr fontId="0"/>
  </si>
  <si>
    <t>311-12000677</t>
    <phoneticPr fontId="0"/>
  </si>
  <si>
    <t>Sept-07-2012</t>
    <phoneticPr fontId="0"/>
  </si>
  <si>
    <t>311-12000709</t>
    <phoneticPr fontId="0"/>
  </si>
  <si>
    <t>Sept-12-2012</t>
    <phoneticPr fontId="0" type="noConversion"/>
  </si>
  <si>
    <t>311-12000724</t>
    <phoneticPr fontId="0"/>
  </si>
  <si>
    <t>Sept-27-2012</t>
    <phoneticPr fontId="0"/>
  </si>
  <si>
    <t>311-12000838</t>
    <phoneticPr fontId="0"/>
  </si>
  <si>
    <t>Oct-10-2012</t>
    <phoneticPr fontId="0"/>
  </si>
  <si>
    <t>311-12000901</t>
    <phoneticPr fontId="0"/>
  </si>
  <si>
    <t>Oct-17-2012</t>
    <phoneticPr fontId="0" type="noConversion"/>
  </si>
  <si>
    <t>311-12000944</t>
    <phoneticPr fontId="0"/>
  </si>
  <si>
    <t>Oct-30-2012</t>
    <phoneticPr fontId="0"/>
  </si>
  <si>
    <t>311-12001008</t>
    <phoneticPr fontId="0"/>
  </si>
  <si>
    <t>Nov-12-2012</t>
    <phoneticPr fontId="0"/>
  </si>
  <si>
    <t>311-12001082</t>
    <phoneticPr fontId="0"/>
  </si>
  <si>
    <t>Nov-15-2012</t>
    <phoneticPr fontId="0"/>
  </si>
  <si>
    <t>311-12001107</t>
    <phoneticPr fontId="0"/>
  </si>
  <si>
    <t>Nov-26-2012</t>
    <phoneticPr fontId="0"/>
  </si>
  <si>
    <t>311-12001146</t>
    <phoneticPr fontId="0"/>
  </si>
  <si>
    <t>Dec-12-2012</t>
    <phoneticPr fontId="0"/>
  </si>
  <si>
    <t>311-12001239</t>
    <phoneticPr fontId="0"/>
  </si>
  <si>
    <t>Dec-14-2012</t>
  </si>
  <si>
    <t>311-12001250</t>
    <phoneticPr fontId="0"/>
  </si>
  <si>
    <t>NYK BL Charge Error</t>
  </si>
  <si>
    <t>Dec-20-2012</t>
    <phoneticPr fontId="0"/>
  </si>
  <si>
    <t>311-12001285</t>
    <phoneticPr fontId="0"/>
  </si>
  <si>
    <t>Jan-16-2013</t>
    <phoneticPr fontId="0"/>
  </si>
  <si>
    <t>Jan-24-2013</t>
    <phoneticPr fontId="0"/>
  </si>
  <si>
    <t>311-12001425</t>
    <phoneticPr fontId="0"/>
  </si>
  <si>
    <t>Jan-30-2013</t>
    <phoneticPr fontId="0"/>
  </si>
  <si>
    <t>Feb-06-2013</t>
    <phoneticPr fontId="0"/>
  </si>
  <si>
    <t>Feb-21-2013</t>
    <phoneticPr fontId="0"/>
  </si>
  <si>
    <t>Mar-14-2013</t>
    <phoneticPr fontId="0"/>
  </si>
  <si>
    <t>Mar-21-2013</t>
    <phoneticPr fontId="0"/>
  </si>
  <si>
    <t>Mar-28-2013</t>
    <phoneticPr fontId="0" type="noConversion"/>
  </si>
  <si>
    <t>Apr-04-2013</t>
    <phoneticPr fontId="0" type="noConversion"/>
  </si>
  <si>
    <t>Apr-17-2013</t>
    <phoneticPr fontId="0" type="noConversion"/>
  </si>
  <si>
    <t>Apr-24-2013</t>
    <phoneticPr fontId="0"/>
  </si>
  <si>
    <t>May-07-2013</t>
    <phoneticPr fontId="0"/>
  </si>
  <si>
    <t>June-06-2013</t>
    <phoneticPr fontId="0"/>
  </si>
  <si>
    <t>June-14-2013</t>
    <phoneticPr fontId="0"/>
  </si>
  <si>
    <t>June-18-2013</t>
    <phoneticPr fontId="0"/>
  </si>
  <si>
    <t>July-11-2013</t>
    <phoneticPr fontId="0"/>
  </si>
  <si>
    <t>July-16-2013</t>
    <phoneticPr fontId="0"/>
  </si>
  <si>
    <t>IIT900/31580</t>
    <phoneticPr fontId="0"/>
  </si>
  <si>
    <t>July-18-2013</t>
    <phoneticPr fontId="0"/>
  </si>
  <si>
    <t>IIT900/31620</t>
    <phoneticPr fontId="0"/>
  </si>
  <si>
    <t>July-26-2013</t>
    <phoneticPr fontId="0"/>
  </si>
  <si>
    <t>IIT900/31739</t>
    <phoneticPr fontId="0"/>
  </si>
  <si>
    <t>Aug-14-2013</t>
    <phoneticPr fontId="0"/>
  </si>
  <si>
    <t>IIT900/32001</t>
    <phoneticPr fontId="0"/>
  </si>
  <si>
    <t>Aug-26-2013</t>
    <phoneticPr fontId="0"/>
  </si>
  <si>
    <t>Aug-30-2013</t>
    <phoneticPr fontId="0"/>
  </si>
  <si>
    <t>Sept-12-2013</t>
    <phoneticPr fontId="0"/>
  </si>
  <si>
    <t>Sept-24-2013</t>
    <phoneticPr fontId="0"/>
  </si>
  <si>
    <t>Sept-27-2013</t>
    <phoneticPr fontId="0"/>
  </si>
  <si>
    <t>Oct-04-2013</t>
    <phoneticPr fontId="0"/>
  </si>
  <si>
    <t>Oct-08-2013</t>
    <phoneticPr fontId="0"/>
  </si>
  <si>
    <t>Oct-22-2013</t>
    <phoneticPr fontId="0"/>
  </si>
  <si>
    <t>Oct-30-2013</t>
    <phoneticPr fontId="0"/>
  </si>
  <si>
    <t>Nov-05-2013</t>
    <phoneticPr fontId="0"/>
  </si>
  <si>
    <t>Nov-18-2013</t>
    <phoneticPr fontId="0"/>
  </si>
  <si>
    <t>Dec-04-2013</t>
    <phoneticPr fontId="0"/>
  </si>
  <si>
    <t>Dec-09-2013</t>
    <phoneticPr fontId="0"/>
  </si>
  <si>
    <t>Jan-07-2014</t>
    <phoneticPr fontId="0"/>
  </si>
  <si>
    <t>Claim towards 16 cars</t>
    <phoneticPr fontId="0"/>
  </si>
  <si>
    <t>Jan-21-2014</t>
    <phoneticPr fontId="0"/>
  </si>
  <si>
    <t>NIL-KB-AJ</t>
    <phoneticPr fontId="0"/>
  </si>
  <si>
    <t>Jan-28-2014</t>
    <phoneticPr fontId="0"/>
  </si>
  <si>
    <t>ITT900/34486</t>
    <phoneticPr fontId="0"/>
  </si>
  <si>
    <t>Feb-04-2014</t>
    <phoneticPr fontId="0"/>
  </si>
  <si>
    <t>ITT900/34676</t>
    <phoneticPr fontId="0"/>
  </si>
  <si>
    <t>Mar-12-2014</t>
    <phoneticPr fontId="0"/>
  </si>
  <si>
    <t>ITT900/35117</t>
    <phoneticPr fontId="0"/>
  </si>
  <si>
    <t>Mar-17-2014</t>
  </si>
  <si>
    <t>ITT950/35187</t>
  </si>
  <si>
    <t>Mar-24-2014</t>
  </si>
  <si>
    <t>Apr-15-2014</t>
    <phoneticPr fontId="0"/>
  </si>
  <si>
    <t>Apr-29-2014</t>
    <phoneticPr fontId="0"/>
  </si>
  <si>
    <t>May-20-2014</t>
    <phoneticPr fontId="0"/>
  </si>
  <si>
    <t>May-26-2014</t>
    <phoneticPr fontId="0"/>
  </si>
  <si>
    <t>May-29-2014</t>
    <phoneticPr fontId="0"/>
  </si>
  <si>
    <t>July-03-2014</t>
    <phoneticPr fontId="0"/>
  </si>
  <si>
    <t>July-24-2014</t>
    <phoneticPr fontId="0"/>
  </si>
  <si>
    <t>Aug-08-2014</t>
    <phoneticPr fontId="0"/>
  </si>
  <si>
    <t>Aug-19-2014</t>
    <phoneticPr fontId="0"/>
  </si>
  <si>
    <t>Sept-09-2014</t>
    <phoneticPr fontId="0"/>
  </si>
  <si>
    <t>Sept-16-2014</t>
    <phoneticPr fontId="0"/>
  </si>
  <si>
    <t>Oct-03-2014</t>
    <phoneticPr fontId="0"/>
  </si>
  <si>
    <t>Inspection Claim ( 4806110-4807021)</t>
    <phoneticPr fontId="0"/>
  </si>
  <si>
    <t>Oct-20-2014</t>
    <phoneticPr fontId="0"/>
  </si>
  <si>
    <t>Nov-18-2014</t>
    <phoneticPr fontId="0"/>
  </si>
  <si>
    <t>Nov-26-2014</t>
    <phoneticPr fontId="0"/>
  </si>
  <si>
    <t>Dec-17-2014</t>
  </si>
  <si>
    <t>Jan-08-2015</t>
    <phoneticPr fontId="0"/>
  </si>
  <si>
    <t>Claim, 4808108</t>
    <phoneticPr fontId="0"/>
  </si>
  <si>
    <t>Jan-29-2014</t>
    <phoneticPr fontId="0"/>
  </si>
  <si>
    <t>Mar-04-2015</t>
    <phoneticPr fontId="0"/>
  </si>
  <si>
    <t>Apr-10-2015</t>
  </si>
  <si>
    <t>June-02-2015</t>
  </si>
  <si>
    <t>June-16-2015</t>
  </si>
  <si>
    <t>July-1-2015</t>
  </si>
  <si>
    <t>July-14-2015</t>
  </si>
  <si>
    <t>Claim IST Speedo</t>
  </si>
  <si>
    <t>Aug-21-2015</t>
  </si>
  <si>
    <t>Sept-2-2015</t>
  </si>
  <si>
    <t>Oct-07-2015</t>
  </si>
  <si>
    <t>Nov-17-2015</t>
  </si>
  <si>
    <t>Dec-01-2015</t>
  </si>
  <si>
    <t>Dec-08-2015</t>
  </si>
  <si>
    <t>Dec-22-2015</t>
  </si>
  <si>
    <t>Jan-25-2016</t>
  </si>
  <si>
    <t>Feb-08-2016</t>
    <phoneticPr fontId="124"/>
  </si>
  <si>
    <t>Mar-04-2016</t>
    <phoneticPr fontId="124"/>
  </si>
  <si>
    <t>CIF</t>
  </si>
  <si>
    <t>Sales</t>
    <phoneticPr fontId="127"/>
  </si>
  <si>
    <t>Purchase</t>
    <phoneticPr fontId="128" type="noConversion"/>
  </si>
  <si>
    <t>Shipment</t>
    <phoneticPr fontId="128" type="noConversion"/>
  </si>
  <si>
    <t>Stock number</t>
    <phoneticPr fontId="128" type="noConversion"/>
  </si>
  <si>
    <t>Chassis Number</t>
    <phoneticPr fontId="128" type="noConversion"/>
  </si>
  <si>
    <t>JPY</t>
    <phoneticPr fontId="128" type="noConversion"/>
  </si>
  <si>
    <t>LC Value</t>
  </si>
  <si>
    <t>TT Value</t>
  </si>
  <si>
    <t>Colour</t>
    <phoneticPr fontId="127"/>
  </si>
  <si>
    <t>Date</t>
    <phoneticPr fontId="128" type="noConversion"/>
  </si>
  <si>
    <t>Auction</t>
    <phoneticPr fontId="128" type="noConversion"/>
  </si>
  <si>
    <t>Photo Sent</t>
    <phoneticPr fontId="128" type="noConversion"/>
  </si>
  <si>
    <t>Payment</t>
    <phoneticPr fontId="128" type="noConversion"/>
  </si>
  <si>
    <t>Port</t>
    <phoneticPr fontId="128" type="noConversion"/>
  </si>
  <si>
    <t>2017 Carry Over</t>
  </si>
  <si>
    <t>2016/09 Suzuki Alto Passenger Car</t>
  </si>
  <si>
    <t>HA36S-299337</t>
  </si>
  <si>
    <t>2017/02 Suzuki Alto Passenger Car</t>
  </si>
  <si>
    <t>HA36S-313811</t>
  </si>
  <si>
    <t>2016/03 Toyota Vitz Passenger Car</t>
  </si>
  <si>
    <t>KSP130-2167409</t>
  </si>
  <si>
    <t xml:space="preserve">FOR 2 units per LC - If only 1 unit we add extra Jpy 15,000 </t>
  </si>
  <si>
    <t xml:space="preserve">Wagon R - Jpy 145,000 ( Maybe we spoke 140 last night, but thats too tight ) </t>
  </si>
  <si>
    <t>Axio - Jpy 160,000</t>
  </si>
  <si>
    <t xml:space="preserve">Aqua - Jpy 155,000 </t>
  </si>
  <si>
    <t>Allion / Premio - Jpy 170,000</t>
  </si>
  <si>
    <t>Hiace - Jpy 190,000</t>
  </si>
  <si>
    <t>PAYMENTS RECEIVED:</t>
    <phoneticPr fontId="127"/>
  </si>
  <si>
    <t>LC Received, BTM</t>
    <phoneticPr fontId="0"/>
  </si>
  <si>
    <t>Total Balance:</t>
    <phoneticPr fontId="127"/>
  </si>
  <si>
    <t>Wasana Trading</t>
  </si>
  <si>
    <t>310 Negombo Road,Welisara,Ragama, Sri Lanka</t>
  </si>
  <si>
    <t>Ragama</t>
  </si>
  <si>
    <t>Sri Lanka</t>
  </si>
  <si>
    <t>94-11-224-1333</t>
  </si>
  <si>
    <t>asiridayan@gmail.com</t>
  </si>
  <si>
    <t>www.trademe.lk</t>
  </si>
  <si>
    <t>Photo Sent</t>
    <phoneticPr fontId="125" type="noConversion"/>
  </si>
  <si>
    <t>KAWA: SEPT 09</t>
  </si>
  <si>
    <t>INVOICE # 5007225007079</t>
  </si>
  <si>
    <t>2007 Isuzu Journey Bus</t>
  </si>
  <si>
    <t>DHW41-735024</t>
  </si>
  <si>
    <t>2015 Suzuki Hustler</t>
  </si>
  <si>
    <t>MR41S-135852</t>
  </si>
  <si>
    <t>2015 Suzuki Wagon R Stingray</t>
  </si>
  <si>
    <t>MH44S-477351</t>
  </si>
  <si>
    <t>One Price</t>
  </si>
  <si>
    <t>Send smart key</t>
  </si>
  <si>
    <t>KISA: SEPT 09</t>
  </si>
  <si>
    <t>2014 Suzuki Wagon R Stingray</t>
  </si>
  <si>
    <t>MH44S-462159</t>
  </si>
  <si>
    <t>TAA</t>
  </si>
  <si>
    <t>Send smart key case only.</t>
  </si>
  <si>
    <t>DHL(Sept 28): 6982453925</t>
  </si>
  <si>
    <t>LC 03-A</t>
  </si>
  <si>
    <t>KOBE: SEPT 16</t>
  </si>
  <si>
    <t>INVOICE # 5008085008020</t>
  </si>
  <si>
    <r>
      <t>2004 Isuzu Forward</t>
    </r>
    <r>
      <rPr>
        <sz val="10"/>
        <rFont val="Arial"/>
        <family val="2"/>
      </rPr>
      <t xml:space="preserve"> Truck</t>
    </r>
    <phoneticPr fontId="126"/>
  </si>
  <si>
    <t>FRR35K3S-7003714</t>
  </si>
  <si>
    <t>NAGO: SEPT 16</t>
  </si>
  <si>
    <t>NPR75-7005676</t>
  </si>
  <si>
    <t>KISA: SEPT 14</t>
  </si>
  <si>
    <t>2004 Isuzu Forward Truck</t>
  </si>
  <si>
    <t>FRD34H4-7000173</t>
  </si>
  <si>
    <t>LC 03-B, Docs Copies Send</t>
  </si>
  <si>
    <t>KOBE: SEPT 30</t>
  </si>
  <si>
    <t>2004 Isuzu Elf Truck</t>
  </si>
  <si>
    <t>NKR81L-7011127</t>
  </si>
  <si>
    <t>Isuzu U-Con</t>
  </si>
  <si>
    <t>NKR81E-7041588</t>
  </si>
  <si>
    <t>2003 Isuzu Elf Dump</t>
  </si>
  <si>
    <t xml:space="preserve"> NKR81E-7013340</t>
  </si>
  <si>
    <t>DHL(Oct 15): 9655886015</t>
  </si>
  <si>
    <t>KOBE: OCT 19</t>
  </si>
  <si>
    <t>INVOICE # 5008225008010</t>
  </si>
  <si>
    <t>MH44S-168468</t>
  </si>
  <si>
    <t>spares in car.</t>
  </si>
  <si>
    <t>2016 Suzuki Wagon R Stingray</t>
  </si>
  <si>
    <t>MH44S-178772</t>
  </si>
  <si>
    <t>2015 Suzuki Wagon R</t>
    <phoneticPr fontId="104"/>
  </si>
  <si>
    <t>MH44S-167981</t>
  </si>
  <si>
    <t>KAWA: OCT 15</t>
  </si>
  <si>
    <t>2010 Mazda Bongo Brawny Van</t>
    <phoneticPr fontId="104"/>
  </si>
  <si>
    <t>SK82V-408661</t>
  </si>
  <si>
    <t>DHL(Nov 05): 5703897636</t>
  </si>
  <si>
    <t>INVOICE # 5009165009073</t>
  </si>
  <si>
    <t>NPR81-7026771</t>
  </si>
  <si>
    <t>DHL(Nov 15): 5703920283</t>
  </si>
  <si>
    <t>2005 Isuzu Elf</t>
  </si>
  <si>
    <t>NPR81-7012040</t>
  </si>
  <si>
    <t>DHL(Nov 15): 5703897791</t>
  </si>
  <si>
    <t>KAWA: OCT 28</t>
  </si>
  <si>
    <t>2003 Isuzu Elf</t>
  </si>
  <si>
    <t>NKR81L-7004098</t>
  </si>
  <si>
    <t>INVOICE # 5010035009115</t>
  </si>
  <si>
    <t>2006 Isuzu Forward</t>
  </si>
  <si>
    <t>FRR90J3S-7000356</t>
  </si>
  <si>
    <t>DHL(Nov 15): 5703897150</t>
  </si>
  <si>
    <t>2007 Isuzu Elf Freezer</t>
  </si>
  <si>
    <t>NKR81-7071684</t>
  </si>
  <si>
    <t>DHL(Nov 15): 5703922383</t>
  </si>
  <si>
    <t>INVOICE # 5011144907103</t>
  </si>
  <si>
    <t>2007/07 Hino Dutro</t>
  </si>
  <si>
    <t>XZU348-1000953</t>
  </si>
  <si>
    <t>2008/08 Isuzu Elf Truck</t>
  </si>
  <si>
    <t>NPR75-7003428</t>
  </si>
  <si>
    <t>2011 Mazda Bongo Van</t>
  </si>
  <si>
    <t>SKP2M-100381</t>
  </si>
  <si>
    <t>SKP2M-100793</t>
  </si>
  <si>
    <t>2008/03 Hino Dutro Crane</t>
  </si>
  <si>
    <t>XZU344-1003440</t>
  </si>
  <si>
    <t>2009/10 Isuzu Elf Truck</t>
  </si>
  <si>
    <t xml:space="preserve"> NKR85-7012340</t>
  </si>
  <si>
    <t>KOBE: JAN 21</t>
  </si>
  <si>
    <t>2009/07 Mazda Titan</t>
  </si>
  <si>
    <t>LPR75-7000244</t>
  </si>
  <si>
    <t>2009/09 Toyota Dyna</t>
  </si>
  <si>
    <t>XZU304-1009964</t>
  </si>
  <si>
    <t>2007/09 Isuzu Forward Dump</t>
  </si>
  <si>
    <t>FRR90-7001830</t>
  </si>
  <si>
    <t>FRR90-7001373</t>
  </si>
  <si>
    <t>Cannot verify spares</t>
  </si>
  <si>
    <t>2009/11 Toyota Dyna</t>
  </si>
  <si>
    <t>XZU414-1013351</t>
  </si>
  <si>
    <t>2008/02 Hino Dutro Dump</t>
  </si>
  <si>
    <t>XZU324-0001461</t>
  </si>
  <si>
    <t>2007/01 Isuzu Elf</t>
  </si>
  <si>
    <t>NPR81-7030829</t>
  </si>
  <si>
    <t>IAA Osaka</t>
  </si>
  <si>
    <t>2007/05 Hino Dutro</t>
  </si>
  <si>
    <t>XZU314-1000615</t>
  </si>
  <si>
    <t>2008/06 Hino Dutro</t>
  </si>
  <si>
    <t>XZU414-1010037</t>
  </si>
  <si>
    <t>2007/03 Isuzu Elf Truck</t>
  </si>
  <si>
    <t>NPR85-7000089</t>
  </si>
  <si>
    <t xml:space="preserve"> IRO IRO PARTS MISSING – PLS BUY BEFORE INSPECTION. No spares</t>
  </si>
  <si>
    <t>2007/05 Toyota Dyna</t>
  </si>
  <si>
    <t>XZU304-1003569</t>
  </si>
  <si>
    <t>2008/07 Hino Dutro</t>
  </si>
  <si>
    <t>FC6JJW-11263</t>
  </si>
  <si>
    <t>2012/06 Isuzu Forward</t>
  </si>
  <si>
    <t>FRR90-7037286</t>
  </si>
  <si>
    <t>DHL(Feb 16): 1300603592</t>
  </si>
  <si>
    <t>KISA: FEB 23</t>
  </si>
  <si>
    <t>INVOICE # 5101185012093</t>
  </si>
  <si>
    <t>2009/11 Hino Dutro Box Truck</t>
  </si>
  <si>
    <t>XZU414-1013157</t>
  </si>
  <si>
    <t>2010/10 Isuzu Elf Freezer Truck</t>
  </si>
  <si>
    <t>NPR85-7022459</t>
  </si>
  <si>
    <t>2010/04 Isuzu Elf Freezer Truck</t>
  </si>
  <si>
    <t>NPR85-7019724</t>
  </si>
  <si>
    <t>Sent steel key</t>
  </si>
  <si>
    <t>2007/07 Toyota Dyna Box Truck</t>
  </si>
  <si>
    <t>KUNI-01-101085</t>
  </si>
  <si>
    <r>
      <t>M</t>
    </r>
    <r>
      <rPr>
        <sz val="10"/>
        <color theme="1"/>
        <rFont val="Arial"/>
        <family val="2"/>
      </rPr>
      <t xml:space="preserve">UST CHECK GVW </t>
    </r>
    <phoneticPr fontId="124"/>
  </si>
  <si>
    <t>KAWA: FEB 23</t>
  </si>
  <si>
    <t>2009/12 Isuzu Elf Freezer Truck</t>
  </si>
  <si>
    <t xml:space="preserve"> NPR85-7018818</t>
  </si>
  <si>
    <t>KOBE: FEB 26</t>
  </si>
  <si>
    <t>2011/07 Toyota Dyna Freezer Truck</t>
  </si>
  <si>
    <t>XZU308-1008817</t>
  </si>
  <si>
    <t>2009/03 Isuzu Elf Flat Deck Truck</t>
  </si>
  <si>
    <t>NPR82-7002480</t>
  </si>
  <si>
    <t>2007/11 Toyota Toyoace Box Truck</t>
  </si>
  <si>
    <t>XZU344-1002239</t>
  </si>
  <si>
    <t>2007/10 Isuzu Elf Dump Truck</t>
  </si>
  <si>
    <t>FRR90-7001968</t>
  </si>
  <si>
    <t>DHL(Mar 12): 4958198792</t>
  </si>
  <si>
    <t>Shipped Separate</t>
  </si>
  <si>
    <t>2007/12 Nissan Atlas Flat Deck</t>
  </si>
  <si>
    <t>APR75-7000065</t>
  </si>
  <si>
    <t>DHL(Apr 11): 2401884251</t>
  </si>
  <si>
    <t>INVOICE # 5102075101024</t>
  </si>
  <si>
    <t>KANDA: FEB 27</t>
  </si>
  <si>
    <t>2010/11 Isuzu Elf Freezer Truck</t>
  </si>
  <si>
    <t>NPR85-7023189</t>
  </si>
  <si>
    <t>2007/03 Isuzu Elf Box Truck</t>
  </si>
  <si>
    <t>NKR85-7000314</t>
  </si>
  <si>
    <t>2007/03 Isuzu Elf Freezer Truck</t>
  </si>
  <si>
    <t>NPR82-7001081</t>
  </si>
  <si>
    <t>2007/09 Isuzu Elf Box Truck</t>
  </si>
  <si>
    <t>NMR85-7002321</t>
  </si>
  <si>
    <t>2007/03 Isuzu Elf Flat Deck Truck</t>
  </si>
  <si>
    <t>NPR85-7000453</t>
  </si>
  <si>
    <t>2008/06 Mitsubishi Fuso Freezer Fighter</t>
  </si>
  <si>
    <t>FK71R-720896</t>
  </si>
  <si>
    <t>2010/11 Mitsubishi Fuso Dump Fighter</t>
  </si>
  <si>
    <t>FK71R-540915</t>
  </si>
  <si>
    <t>2010/11 Isuzu Elf Flat Deck Truck</t>
  </si>
  <si>
    <t>NPR75-7008155</t>
  </si>
  <si>
    <t>2011/12 Isuzu Elf Freezer Truck</t>
  </si>
  <si>
    <t>NPR85-7028715</t>
  </si>
  <si>
    <t>2011/01 Hino Dutro Bottle Truck</t>
  </si>
  <si>
    <t>XZU344-1005952</t>
  </si>
  <si>
    <t>2007/12 Mitsubishi Canter Freezer Truck</t>
  </si>
  <si>
    <t>FE84DV-540424</t>
  </si>
  <si>
    <t>2008/10 Hino Dutro Crane Truck</t>
  </si>
  <si>
    <t>XZU414-1010875</t>
  </si>
  <si>
    <t>DHL(Mar 12): 4958194780</t>
  </si>
  <si>
    <t>NPR85-7000261</t>
  </si>
  <si>
    <t>2010/04 Isuzu Elf Crane Truck</t>
  </si>
  <si>
    <t>NMR85-7011466</t>
  </si>
  <si>
    <t>DHL(Apr 12): 2401890466</t>
  </si>
  <si>
    <t>PAYMENTS RECEIVED:</t>
    <phoneticPr fontId="124"/>
  </si>
  <si>
    <t>LC Received, BTM</t>
    <phoneticPr fontId="102"/>
  </si>
  <si>
    <t>Oct-03-2016</t>
  </si>
  <si>
    <t>1240664-001</t>
  </si>
  <si>
    <t>LC-2</t>
  </si>
  <si>
    <t>Oct-07-2016</t>
  </si>
  <si>
    <t>1240667-001</t>
  </si>
  <si>
    <t>LC-3 A</t>
  </si>
  <si>
    <t>LC Received, BTM</t>
    <phoneticPr fontId="146"/>
  </si>
  <si>
    <t>1240669-001</t>
  </si>
  <si>
    <t>LC-3 B</t>
  </si>
  <si>
    <t>TT Received, YUUCHO Ginko</t>
    <phoneticPr fontId="124"/>
  </si>
  <si>
    <t>Oct-28-2016</t>
    <phoneticPr fontId="124"/>
  </si>
  <si>
    <t>Nov-04-2016</t>
  </si>
  <si>
    <t>1240674-001</t>
  </si>
  <si>
    <t>LC-04</t>
  </si>
  <si>
    <t>Nov-07-2016</t>
    <phoneticPr fontId="124"/>
  </si>
  <si>
    <r>
      <t>1</t>
    </r>
    <r>
      <rPr>
        <sz val="10"/>
        <color theme="1"/>
        <rFont val="Arial"/>
        <family val="2"/>
      </rPr>
      <t>240673-001</t>
    </r>
    <phoneticPr fontId="124"/>
  </si>
  <si>
    <r>
      <t>L</t>
    </r>
    <r>
      <rPr>
        <sz val="10"/>
        <color theme="1"/>
        <rFont val="Arial"/>
        <family val="2"/>
      </rPr>
      <t>C 06 1/2</t>
    </r>
    <phoneticPr fontId="124"/>
  </si>
  <si>
    <t>Nov-08-2016</t>
    <phoneticPr fontId="124"/>
  </si>
  <si>
    <r>
      <t>1</t>
    </r>
    <r>
      <rPr>
        <sz val="10"/>
        <color theme="1"/>
        <rFont val="Arial"/>
        <family val="2"/>
      </rPr>
      <t>240672-001</t>
    </r>
    <phoneticPr fontId="124"/>
  </si>
  <si>
    <r>
      <t>L</t>
    </r>
    <r>
      <rPr>
        <sz val="10"/>
        <color theme="1"/>
        <rFont val="Arial"/>
        <family val="2"/>
      </rPr>
      <t>C 05 1/2</t>
    </r>
    <phoneticPr fontId="124"/>
  </si>
  <si>
    <t>Nov-09-2016</t>
    <phoneticPr fontId="124"/>
  </si>
  <si>
    <r>
      <t>1</t>
    </r>
    <r>
      <rPr>
        <sz val="10"/>
        <color theme="1"/>
        <rFont val="Arial"/>
        <family val="2"/>
      </rPr>
      <t>240679-001</t>
    </r>
    <phoneticPr fontId="124"/>
  </si>
  <si>
    <t>LC 05 2/2</t>
    <phoneticPr fontId="124"/>
  </si>
  <si>
    <t>1240677-001</t>
    <phoneticPr fontId="124"/>
  </si>
  <si>
    <t>LC 06 2/2</t>
    <phoneticPr fontId="124"/>
  </si>
  <si>
    <t>Feb-17-2017</t>
  </si>
  <si>
    <t>1240691-001</t>
  </si>
  <si>
    <t xml:space="preserve">LC 07 </t>
  </si>
  <si>
    <t>Mar-20-2017</t>
  </si>
  <si>
    <t>1240695-002</t>
  </si>
  <si>
    <t>LC 08/LC 09</t>
  </si>
  <si>
    <t>Mar-21-2017</t>
  </si>
  <si>
    <t>1240694-002</t>
  </si>
  <si>
    <t>W.T.L. Auto</t>
  </si>
  <si>
    <t>WTL</t>
  </si>
  <si>
    <t>INVOICE # 4911124911024</t>
  </si>
  <si>
    <t>NKE165-7126416</t>
  </si>
  <si>
    <t>CI INVOICE 2,200,000</t>
  </si>
  <si>
    <t>Smart key send.</t>
  </si>
  <si>
    <t>NAGO: DEC 04</t>
  </si>
  <si>
    <t>MH44S-450026</t>
  </si>
  <si>
    <t>Smart key send</t>
  </si>
  <si>
    <t>KAWA: DEC 05</t>
  </si>
  <si>
    <t xml:space="preserve">MH44S-465269 </t>
  </si>
  <si>
    <t>Smart key/antenna send</t>
  </si>
  <si>
    <t>Dec-14-2015</t>
  </si>
  <si>
    <t>Jan-06-2016</t>
  </si>
  <si>
    <t>1240626-001</t>
  </si>
  <si>
    <t>INVOICE# 5506215505064</t>
  </si>
  <si>
    <t>NKR85-7017665</t>
  </si>
  <si>
    <t>XZU605-0004811</t>
  </si>
  <si>
    <t>2015 Daihatsu Hijet</t>
  </si>
  <si>
    <t>S500P-0013488</t>
  </si>
  <si>
    <t>S500P-0017675</t>
  </si>
  <si>
    <t>NHR85-7008484</t>
  </si>
  <si>
    <t>WT for all trucks: Check eg, mt, ac, ps, pw.</t>
  </si>
  <si>
    <t>Jul-2-2021</t>
  </si>
  <si>
    <t>Tas-Surmast Commercials</t>
  </si>
  <si>
    <t>Clinton Busuttil</t>
  </si>
  <si>
    <t>34, Redeemer, Flat 2
Labour Road,
ZTN 2409</t>
  </si>
  <si>
    <t>+356 79463560</t>
  </si>
  <si>
    <t>isaacilking@outlook.com</t>
  </si>
  <si>
    <t>KOBE: MAR 11 [CONTAINER]</t>
  </si>
  <si>
    <t>INVOICE# 5402105401060</t>
  </si>
  <si>
    <t>SZ2F24-010097</t>
  </si>
  <si>
    <t>KDY221-8005126</t>
  </si>
  <si>
    <t>XZU508-0007323</t>
  </si>
  <si>
    <t>NKR85-7022261</t>
  </si>
  <si>
    <t>DHL(Mar-25): 1478097084</t>
  </si>
  <si>
    <t>invoice 2 units under this name: 5402041, 5401066</t>
  </si>
  <si>
    <t xml:space="preserve">HORACE SCICLUNA </t>
  </si>
  <si>
    <t>6, DOLCE CASA, FL 1</t>
  </si>
  <si>
    <t>TRIQ MONS, ANTON PSAILA</t>
  </si>
  <si>
    <t>IZ-ZETJUN</t>
  </si>
  <si>
    <t>TEL: 99-229-502</t>
  </si>
  <si>
    <t>VAT NO 1752 1520</t>
  </si>
  <si>
    <t>INVOICE# 540512-P</t>
  </si>
  <si>
    <t>Parts For XZU508-0007323</t>
  </si>
  <si>
    <t>Ashtray 74103-37010-B0</t>
  </si>
  <si>
    <t>Mirror Rubber Molding</t>
  </si>
  <si>
    <t>Side Step Left</t>
  </si>
  <si>
    <t>DHL(Jun-22): 8509664726</t>
  </si>
  <si>
    <t>INVOICE# 540731-P</t>
  </si>
  <si>
    <t>Parts For KDY221-8005126</t>
  </si>
  <si>
    <t>Exhaust Vacuum Sensor</t>
  </si>
  <si>
    <t>DHL(Jul-31): 6916151642</t>
  </si>
  <si>
    <t>INVOICE# 5507125507020</t>
  </si>
  <si>
    <t>KDH201-0119877</t>
  </si>
  <si>
    <t>DHL(Aug-00): </t>
  </si>
  <si>
    <t>Feb-17-2020</t>
  </si>
  <si>
    <t>Mar-02-2020</t>
  </si>
  <si>
    <t>Sept-11-2020</t>
  </si>
  <si>
    <t>Jul-19-2021</t>
  </si>
  <si>
    <t>TONY'S APPROVED AUTO SALES</t>
  </si>
  <si>
    <t>Mark Micallef</t>
  </si>
  <si>
    <t>ODESSEY 18 JEAN DE LA CASIERE STREET 
ST PAULS BAY, SPB3138
MALTA</t>
  </si>
  <si>
    <t>St. Pauls Bay</t>
  </si>
  <si>
    <t>99 229 502</t>
  </si>
  <si>
    <t>KAWA: APR 20</t>
  </si>
  <si>
    <t>INVOICE # 5102165102037</t>
  </si>
  <si>
    <t>2007/07 Hino Dutro Freezer Truck</t>
  </si>
  <si>
    <t>XZU404-1001410</t>
  </si>
  <si>
    <t>2007/04 Isuzu Elf Freezer Truck</t>
  </si>
  <si>
    <t>NPR81-7027548</t>
  </si>
  <si>
    <t>2009/03 Mitsubishi Canter Freezer</t>
  </si>
  <si>
    <t>FE74DV-550499</t>
  </si>
  <si>
    <t>2007/04 Toyota Dyna Dump Truck</t>
  </si>
  <si>
    <t>XZU324-0001191</t>
  </si>
  <si>
    <t>2008/03 Isuzu Elf Freezer Truck</t>
  </si>
  <si>
    <t>NPR85-7008216</t>
  </si>
  <si>
    <t>NPR85-7022900</t>
  </si>
  <si>
    <t>2008/02 Isuzu Elf Freezer Truck</t>
  </si>
  <si>
    <t>NPR85-7007199</t>
  </si>
  <si>
    <t>2010/08 Isuzu Elf Freezer Truck</t>
  </si>
  <si>
    <t>NPR85-7022431</t>
  </si>
  <si>
    <t xml:space="preserve">2010/02 Isuzu Elf Freezer Truck </t>
  </si>
  <si>
    <t>NPR85-7019807</t>
  </si>
  <si>
    <t>2010/03 Isuzu Elf Freezer Truck</t>
  </si>
  <si>
    <t>NPR85-7020069</t>
  </si>
  <si>
    <t>2010/01 Isuzu Elf Crane Truck</t>
  </si>
  <si>
    <t>NPR75-7006188</t>
  </si>
  <si>
    <t>FRR90-7006352</t>
  </si>
  <si>
    <t>2011/01 Mitsubishi Canter Freezer</t>
  </si>
  <si>
    <t>FE84DV-571059</t>
  </si>
  <si>
    <t>2008/02 Mitsubishi Canter Freezer</t>
  </si>
  <si>
    <t>FE74BV-540305</t>
  </si>
  <si>
    <t>KISA: APR 20</t>
  </si>
  <si>
    <t>2009/06 Isuzu Forward Freezer Truck</t>
  </si>
  <si>
    <t>FRR90-7013869</t>
  </si>
  <si>
    <t>DHL(May 01): 3253115106</t>
  </si>
  <si>
    <t>2007/09 Isuzu Elf Dump Truck</t>
  </si>
  <si>
    <t>NKR85-7000982</t>
  </si>
  <si>
    <t>DHL(May 11): 3253141990</t>
  </si>
  <si>
    <t>INVOICE # 5103275103153</t>
  </si>
  <si>
    <t>2003/05 Isuzu Elf Garbage Truck</t>
  </si>
  <si>
    <t>NPR72G7402515</t>
  </si>
  <si>
    <t>Arai Oyama VT</t>
  </si>
  <si>
    <t>2003/01 Isuzu Elf Garbage Truck</t>
  </si>
  <si>
    <t>NPR72G7402257</t>
  </si>
  <si>
    <t>DHL(May 01): 3253111422</t>
  </si>
  <si>
    <t>KAWA: MAY 18</t>
  </si>
  <si>
    <t>INVOICE # 5103295103136</t>
  </si>
  <si>
    <t>2007/05 Isuzu Forward Freezer Truck</t>
  </si>
  <si>
    <t>FRR90K3S-7002853</t>
  </si>
  <si>
    <t>2007/06 Isuzu Forward Freezer Truck</t>
  </si>
  <si>
    <t>FRD90K3S-7000220</t>
  </si>
  <si>
    <t>2007/07 Nissan UD Flat Body</t>
  </si>
  <si>
    <t>CD4ZA-20474</t>
  </si>
  <si>
    <t>2007/06 Mazda Titan Dump Truck</t>
  </si>
  <si>
    <t>LKR85-7000150</t>
  </si>
  <si>
    <t>DHL(May 9): 6116285685</t>
  </si>
  <si>
    <t>KAWA: MAY 31</t>
  </si>
  <si>
    <t>2007/07 Isuzu Elf Crane Truck</t>
  </si>
  <si>
    <t>NPR81-7032308</t>
  </si>
  <si>
    <t>Send crane remote</t>
  </si>
  <si>
    <t>DHL(Jun 15): 4176662372</t>
  </si>
  <si>
    <t>ECL DAIKOKU: JUN 28</t>
  </si>
  <si>
    <t>INVOICE # 5105245103136</t>
  </si>
  <si>
    <t>2007/06 Hino Dolphin Box Truck</t>
  </si>
  <si>
    <t>FC7JJW-11667</t>
  </si>
  <si>
    <t>ECL</t>
  </si>
  <si>
    <t>DHL(Jul-10): 8924818420</t>
  </si>
  <si>
    <t>KAWA: AUG 30</t>
  </si>
  <si>
    <t>2009/11 Isuzu Elf Freezer Truck</t>
  </si>
  <si>
    <t>NPR85-7018162</t>
  </si>
  <si>
    <t>2009/10 Isuzu Elf Freezer Truck</t>
  </si>
  <si>
    <t>NPR75-7005760</t>
  </si>
  <si>
    <t>No image to confirm</t>
  </si>
  <si>
    <t>NPR85-7019837</t>
  </si>
  <si>
    <t>2007/08 Isuzu Forward Freezer Truck</t>
  </si>
  <si>
    <t>FRD34L4-7005389</t>
  </si>
  <si>
    <t>JUN2017-001</t>
  </si>
  <si>
    <t>Power Steering Wheel Pump</t>
  </si>
  <si>
    <t>JUN2017-002</t>
  </si>
  <si>
    <t>EMS Charge [EG505337080JP]</t>
  </si>
  <si>
    <t>DHL(Sept-15): 2139729970</t>
  </si>
  <si>
    <t>INVOICE # 5109055108122</t>
  </si>
  <si>
    <t>2003/09 Isuzu Elf Garbage Truck</t>
  </si>
  <si>
    <t>NKR81E-7021064</t>
  </si>
  <si>
    <t>DHL(Nov-29): 6388311495</t>
  </si>
  <si>
    <t>INVOICE # 5109265109092</t>
  </si>
  <si>
    <t>2003/09 Isuzu Elf Dump Truck</t>
  </si>
  <si>
    <t>NKR81E-7016683</t>
  </si>
  <si>
    <t>DHL(Apr-11): 3339142155</t>
  </si>
  <si>
    <t>2009/09 Isuzu Elf Dump Truck</t>
  </si>
  <si>
    <t>NJR85-7012764</t>
  </si>
  <si>
    <t>DHL(Apr-11): 3339141175</t>
  </si>
  <si>
    <t>KAWA: SEPT 30</t>
  </si>
  <si>
    <t>INVOICE # 5103295102037</t>
  </si>
  <si>
    <t>2008/12 Toyota Dyna Freezer</t>
  </si>
  <si>
    <t>XZU304-1008747</t>
  </si>
  <si>
    <t>Bl SEND</t>
  </si>
  <si>
    <t>2007/09 Hino Ranger Freezer Truck</t>
  </si>
  <si>
    <t>FC7JJW-11867</t>
  </si>
  <si>
    <t>NPR85-7007950</t>
  </si>
  <si>
    <t>2009/06 Hino Ranger Freezer Truck</t>
  </si>
  <si>
    <t>FC6JJW-11500</t>
  </si>
  <si>
    <t>KOBE: SEPT 27</t>
  </si>
  <si>
    <t>2011/10 Mitsubishi Canter Freezer</t>
  </si>
  <si>
    <t>FEB50-501876</t>
  </si>
  <si>
    <t>2008/04 Mazda Titan Dump Truck</t>
  </si>
  <si>
    <t>LKR85-7000612</t>
  </si>
  <si>
    <t>2012/03 Isuzu Elf Crane Truck</t>
  </si>
  <si>
    <t>NPR85-7029239</t>
  </si>
  <si>
    <t>NPR85-7029238</t>
  </si>
  <si>
    <t>2008/03 Hino Ranger Freezer Truck</t>
  </si>
  <si>
    <t>FD7JMY-10026</t>
  </si>
  <si>
    <t>2008/06 Isuzu Elf Freezer Truck</t>
  </si>
  <si>
    <t>NMR85-7005885</t>
  </si>
  <si>
    <t>ECL DAIKOKU:SEPT 30</t>
  </si>
  <si>
    <t>2009/07 Isuzu Forward Freezer Truck</t>
  </si>
  <si>
    <t>FRR90-7014390</t>
  </si>
  <si>
    <t>DHL(Oct-12): 1793133650</t>
  </si>
  <si>
    <t>KOBE: OCT 25</t>
  </si>
  <si>
    <t>INVOICE # 5110035103130</t>
  </si>
  <si>
    <t>2007/11 Hino Dutro Dump Truck</t>
  </si>
  <si>
    <t>XZU324-0001383</t>
  </si>
  <si>
    <t>2011/11 Hino Dutro Dump Truck</t>
  </si>
  <si>
    <t>XZU630-0001086</t>
  </si>
  <si>
    <t>DHL(Nov-10): 1014545501</t>
  </si>
  <si>
    <t>INVOICE # 5111155110048</t>
  </si>
  <si>
    <t>2014/04 Isuzu Elf Freezer Truck</t>
  </si>
  <si>
    <t>NHR85-7014014</t>
  </si>
  <si>
    <t>2011/05 Mazda Bongo Van</t>
  </si>
  <si>
    <t>SKP2V-102003</t>
  </si>
  <si>
    <t>2014/01 Mitsubishi Canter Flatbody Truck</t>
  </si>
  <si>
    <t>FBA20-522080</t>
  </si>
  <si>
    <t>Send keyless key</t>
  </si>
  <si>
    <t>2014/02 Hino Dutro Box Truck</t>
  </si>
  <si>
    <t>XZC605-0006834</t>
  </si>
  <si>
    <t>Send 3 steel keys.</t>
  </si>
  <si>
    <t>2013/12 Toyota Toyoace Flat Body</t>
  </si>
  <si>
    <t xml:space="preserve"> XZC605-0006399</t>
  </si>
  <si>
    <t>Send 2 steel keys.</t>
  </si>
  <si>
    <t>DHL(Jan-15): 1944410823</t>
  </si>
  <si>
    <t>EMS(Jan-17): EG613894480JP</t>
  </si>
  <si>
    <t>Send Goods</t>
  </si>
  <si>
    <t>KOBE: FEB 07</t>
  </si>
  <si>
    <t>2016/07 Mazda Bongo Truck</t>
  </si>
  <si>
    <t>SLP2T-101911</t>
  </si>
  <si>
    <t>DHL(Feb-16): 5533372751</t>
  </si>
  <si>
    <t>2014/04 Toyota Dyna Dump Truck</t>
  </si>
  <si>
    <t>XZU524-0001263</t>
  </si>
  <si>
    <t>DHL(APR-27): 1914067595</t>
  </si>
  <si>
    <t>KISA: FEB 05</t>
  </si>
  <si>
    <t>INVOICE # 5112015111195</t>
  </si>
  <si>
    <t>2014/08 Toyota Dyna Dump Truck</t>
  </si>
  <si>
    <t>XZU600-0007609</t>
  </si>
  <si>
    <t>2017/03 Isuzu Elf Dump Truck</t>
  </si>
  <si>
    <t>NJR85-7060432</t>
  </si>
  <si>
    <t>2015/05 Toyota Townace Flatbody Truck</t>
  </si>
  <si>
    <t>S402U-0016458</t>
  </si>
  <si>
    <t>2017/06 Isuzu Elf Dump Truck</t>
  </si>
  <si>
    <t>NKR85-7063580</t>
  </si>
  <si>
    <t>NKR85-7063584</t>
  </si>
  <si>
    <t>DHL(Feb-16): 5533373016</t>
  </si>
  <si>
    <t>EMS(Mar-28): EG613894388JP</t>
  </si>
  <si>
    <t>KISA: MAY 16</t>
  </si>
  <si>
    <t>INVOICE# 5303285206027</t>
  </si>
  <si>
    <t>2012 Mazda Bongo Van</t>
  </si>
  <si>
    <t>SKP2V-105515</t>
  </si>
  <si>
    <t>DHL(May-27): 4171923685</t>
  </si>
  <si>
    <t>JFA KISA: MAR 12</t>
  </si>
  <si>
    <t>INVOICE# 5502125502015</t>
  </si>
  <si>
    <t>2015 Isuzu Elf Freezer Truck</t>
  </si>
  <si>
    <t>NPR85-7056973</t>
  </si>
  <si>
    <t>WT: Be sure GVW is over 5,005 kgs</t>
  </si>
  <si>
    <t>NPR85-7041215</t>
  </si>
  <si>
    <t>DHL(Mar-25): 1728104560</t>
  </si>
  <si>
    <t>KOBE: JUN 1</t>
  </si>
  <si>
    <t>2012 Nissan Atlas Freezer Truck</t>
  </si>
  <si>
    <t>APR85-7001324</t>
  </si>
  <si>
    <t>DHL(Jun-21): 2928147810</t>
  </si>
  <si>
    <t>INVOICE# 5504155504058</t>
  </si>
  <si>
    <t>2011 Isuzu Elf Freezer Truck</t>
  </si>
  <si>
    <t>NPR85-7028691</t>
  </si>
  <si>
    <t>DHL(Jun-17): 2928149453</t>
  </si>
  <si>
    <t>Claim</t>
  </si>
  <si>
    <t>Apr-13-2017</t>
  </si>
  <si>
    <t xml:space="preserve"> Claim on 5101055 
Chassis number changed due to Rust…</t>
  </si>
  <si>
    <t>1240703-001</t>
  </si>
  <si>
    <t>LC 09</t>
  </si>
  <si>
    <t>Apr-28-2017</t>
  </si>
  <si>
    <t>1240702-002</t>
  </si>
  <si>
    <t>LC 08</t>
  </si>
  <si>
    <t>May-09-2017</t>
  </si>
  <si>
    <t>1240709-001</t>
  </si>
  <si>
    <t>LC 10</t>
  </si>
  <si>
    <t>1240708-001</t>
  </si>
  <si>
    <t>LC 11</t>
  </si>
  <si>
    <t>May-18-2017</t>
    <phoneticPr fontId="124"/>
  </si>
  <si>
    <r>
      <t>1</t>
    </r>
    <r>
      <rPr>
        <sz val="10"/>
        <color theme="1"/>
        <rFont val="Arial"/>
        <family val="2"/>
      </rPr>
      <t>240710-001</t>
    </r>
    <phoneticPr fontId="124"/>
  </si>
  <si>
    <r>
      <t>L</t>
    </r>
    <r>
      <rPr>
        <sz val="10"/>
        <color theme="1"/>
        <rFont val="Arial"/>
        <family val="2"/>
      </rPr>
      <t>C 10</t>
    </r>
    <phoneticPr fontId="124"/>
  </si>
  <si>
    <t>Jun-06-2017</t>
  </si>
  <si>
    <t>1240714-001</t>
  </si>
  <si>
    <t>LC 12</t>
  </si>
  <si>
    <t>Jun-23-2017</t>
  </si>
  <si>
    <t xml:space="preserve"> 1240715-001</t>
  </si>
  <si>
    <t>LC-12</t>
  </si>
  <si>
    <t>Jul-18-2017</t>
  </si>
  <si>
    <t>1240722-001</t>
  </si>
  <si>
    <t>LC-13</t>
  </si>
  <si>
    <t>Sept-25-2017</t>
  </si>
  <si>
    <t>1240733-001</t>
  </si>
  <si>
    <t>Oct-26-2017</t>
  </si>
  <si>
    <t>1240739-002</t>
  </si>
  <si>
    <t>LC-16</t>
  </si>
  <si>
    <t>Nov-17-2017</t>
  </si>
  <si>
    <t>1240748-001</t>
  </si>
  <si>
    <t>Dec-18-2017</t>
  </si>
  <si>
    <t>1240751-001</t>
  </si>
  <si>
    <t>LC-14</t>
  </si>
  <si>
    <t>Jan-24-2018</t>
  </si>
  <si>
    <t>1240758-001</t>
  </si>
  <si>
    <t>LC-18</t>
  </si>
  <si>
    <t>Feb-26-2018</t>
  </si>
  <si>
    <t>1240766-001</t>
  </si>
  <si>
    <t>LC-19</t>
  </si>
  <si>
    <t>1240767-001</t>
  </si>
  <si>
    <t>TT Received, BTM</t>
  </si>
  <si>
    <t>Mar-09-2018</t>
  </si>
  <si>
    <t>TT Received, Yuucho</t>
  </si>
  <si>
    <t>Furikomo</t>
  </si>
  <si>
    <t>Mar-24-2018</t>
  </si>
  <si>
    <t>Apr-19-2018</t>
  </si>
  <si>
    <t>1240779-001</t>
  </si>
  <si>
    <t>LC-15</t>
  </si>
  <si>
    <t>1240781-001</t>
  </si>
  <si>
    <t>May-07-2018</t>
  </si>
  <si>
    <t>1240790-001</t>
  </si>
  <si>
    <t>LC Received, SMBC</t>
  </si>
  <si>
    <t>May-31-2019</t>
  </si>
  <si>
    <t>LC-21</t>
  </si>
  <si>
    <t>Adjustment, Bad Debt</t>
  </si>
  <si>
    <t>May-15-2020</t>
  </si>
  <si>
    <t>Balance Never Received.</t>
  </si>
  <si>
    <t>Mar-31-2021</t>
  </si>
  <si>
    <t>LC-22</t>
  </si>
  <si>
    <t>Jun-17-2021</t>
  </si>
  <si>
    <t>LC-23</t>
  </si>
  <si>
    <t>Jun-21-2021</t>
  </si>
  <si>
    <t>NCP20-0116174</t>
  </si>
  <si>
    <t>ZNE10-0272886</t>
  </si>
  <si>
    <t>SPEED TO 74,910</t>
  </si>
  <si>
    <t>No spares in car</t>
  </si>
  <si>
    <t>Odo Wish, 5011091</t>
  </si>
  <si>
    <t>KANDA: APR 17</t>
  </si>
  <si>
    <t>ZNE10-0264644</t>
  </si>
  <si>
    <t>SPEED TO 80,399</t>
  </si>
  <si>
    <t>Odo Wish, 5012021</t>
  </si>
  <si>
    <t>ZNE10-0286882</t>
  </si>
  <si>
    <t>SPEED TO 80,302</t>
  </si>
  <si>
    <t>Odo Wish, 5012090</t>
  </si>
  <si>
    <t>ZNE10-0283794</t>
  </si>
  <si>
    <t>SPEED TO 88,109</t>
  </si>
  <si>
    <t>Odo Wish, 5012030</t>
  </si>
  <si>
    <t>ZNE10-0285836</t>
  </si>
  <si>
    <t>2002 Toyota Alphard</t>
  </si>
  <si>
    <t>ANH10-0003808</t>
  </si>
  <si>
    <t>SPEED TO 85,776</t>
  </si>
  <si>
    <t>Steel key put in car</t>
  </si>
  <si>
    <t>Odo Alphard, 5101090</t>
  </si>
  <si>
    <t>NCP60-0230071</t>
  </si>
  <si>
    <t>Right rear tire change for 5101073</t>
  </si>
  <si>
    <t>ZZT240-0019434</t>
  </si>
  <si>
    <t>ZNE10-0281849</t>
  </si>
  <si>
    <t>ZNE10-0269000</t>
  </si>
  <si>
    <t>SPEED TO 86,809</t>
  </si>
  <si>
    <t>Odo Wish, 5102045</t>
  </si>
  <si>
    <t>INVOICE # 510301-31</t>
  </si>
  <si>
    <t>2004 Toyota Harrier</t>
  </si>
  <si>
    <t>ACU30-0017098</t>
  </si>
  <si>
    <t>DHL(APR 28): 8526158546</t>
  </si>
  <si>
    <t>2001 Toyota Fun Cargo</t>
  </si>
  <si>
    <t>NCP20-0215140</t>
  </si>
  <si>
    <t>ZNE10-0176841</t>
  </si>
  <si>
    <t>SPEED TO 77,963</t>
  </si>
  <si>
    <t>Odo Wish, 5012018</t>
  </si>
  <si>
    <t>ZNE10-0212597</t>
  </si>
  <si>
    <t>CD Rom put in car</t>
  </si>
  <si>
    <t>ANH10-0035917</t>
  </si>
  <si>
    <t>SPEED TO 90,785</t>
  </si>
  <si>
    <t>Odo Wish, 5101079</t>
  </si>
  <si>
    <t>ZZT240-0021791</t>
  </si>
  <si>
    <t>ACM21-5015165</t>
  </si>
  <si>
    <t>DHL(MAY 31): 3892079741</t>
  </si>
  <si>
    <t>ACM21-5026022</t>
  </si>
  <si>
    <t>CD Rom, 2 steel key, DL key rc put in car.</t>
  </si>
  <si>
    <t>NZE121-3244681</t>
  </si>
  <si>
    <t>SPEED TO 80,950</t>
  </si>
  <si>
    <t>Odo Corolla, 5103024</t>
  </si>
  <si>
    <t xml:space="preserve"> ZNE10-0282300</t>
  </si>
  <si>
    <t>SPEED TO 83,987</t>
  </si>
  <si>
    <t>Odo Wish, 5103040</t>
  </si>
  <si>
    <t>2002 Toyota Alphard G</t>
  </si>
  <si>
    <t>ANH10-0008615</t>
  </si>
  <si>
    <t>ACM21-5027225</t>
  </si>
  <si>
    <t>Steel keys and CD Rom put in car.</t>
  </si>
  <si>
    <t>DHL(JUN 27): 4583434682</t>
  </si>
  <si>
    <t>KOBE: JUN 05</t>
  </si>
  <si>
    <t>2005 Toyota Sienta</t>
  </si>
  <si>
    <t>NCP81-0129044</t>
  </si>
  <si>
    <t>NZE121-3237496</t>
  </si>
  <si>
    <t>KAWA: JUN 28</t>
  </si>
  <si>
    <t>ANH10-0004823</t>
  </si>
  <si>
    <t>CD Rom put in car. No spares.</t>
  </si>
  <si>
    <t>ANH10-0003300</t>
  </si>
  <si>
    <t>SPEED TO 86,124</t>
  </si>
  <si>
    <t>Odo Alphard, 5103185</t>
  </si>
  <si>
    <t>NCP60-0237802</t>
  </si>
  <si>
    <t>NCP60-0232868</t>
  </si>
  <si>
    <t>INVOICE # 510401-30</t>
  </si>
  <si>
    <t>NCP60-0135237</t>
  </si>
  <si>
    <t>Remote &amp; socket tool put in car</t>
  </si>
  <si>
    <t>DHL(JUL 18): 7430603880</t>
  </si>
  <si>
    <t>ZNE10-0121240</t>
  </si>
  <si>
    <t>ANH10-0021235</t>
  </si>
  <si>
    <t>SPEED TO 85,624</t>
  </si>
  <si>
    <t>Odo Alphard, 5102107</t>
  </si>
  <si>
    <t>ZNE10-0137148</t>
  </si>
  <si>
    <t>SPEED TO 83,206</t>
  </si>
  <si>
    <t>Odo Wish, 5103036</t>
  </si>
  <si>
    <t>ANH10-0004625</t>
  </si>
  <si>
    <t>SPEED TO 89,232</t>
  </si>
  <si>
    <t>Odo Alphard, 5103044</t>
  </si>
  <si>
    <t>ANH10-0005262</t>
  </si>
  <si>
    <t>Spare in car. Shift Knob put in car</t>
  </si>
  <si>
    <t>ACM21-5024232</t>
  </si>
  <si>
    <t>Spare in car. CD Rom put in car</t>
  </si>
  <si>
    <t>ZNE10-0281625</t>
  </si>
  <si>
    <t>SPEED TO 84,649</t>
  </si>
  <si>
    <t>Odo Wish, 5104015</t>
  </si>
  <si>
    <t>ANH10-0049539</t>
  </si>
  <si>
    <t>No spares.CD Rom &amp; steel key put in car</t>
  </si>
  <si>
    <t>APR2017-012</t>
  </si>
  <si>
    <t>Engine Check lamp for Stock: 5104031</t>
  </si>
  <si>
    <t>Reauctioned stock: 5103079. Incurred a loss.</t>
  </si>
  <si>
    <t>DHL(AUG 09): 6087028021</t>
  </si>
  <si>
    <t>ZNE10-0135849</t>
  </si>
  <si>
    <t xml:space="preserve"> ZNE10-0290283</t>
  </si>
  <si>
    <t xml:space="preserve">SPEED TO 88,000 </t>
  </si>
  <si>
    <t>Odo Wish, 5104029</t>
  </si>
  <si>
    <t>ZNE10-0320134</t>
  </si>
  <si>
    <t>No spares. SD Card and B-Cas put in car</t>
  </si>
  <si>
    <t>ZNE10-0285686</t>
  </si>
  <si>
    <t>ZNE10-0263770</t>
  </si>
  <si>
    <t xml:space="preserve">SPEED TO 84,657 </t>
  </si>
  <si>
    <t>Odo Wish, 5104036</t>
  </si>
  <si>
    <t>ANH10-0013895</t>
  </si>
  <si>
    <t xml:space="preserve">SPEED TO 86,408 </t>
  </si>
  <si>
    <t>Spares in car. CD Rom put in car</t>
  </si>
  <si>
    <t>Odo Alphard, 5104041</t>
  </si>
  <si>
    <t>ANH10-0031059</t>
  </si>
  <si>
    <t>L. Green</t>
  </si>
  <si>
    <t>SPEED TO 97,966</t>
  </si>
  <si>
    <t>Odo Alphard, 5104053</t>
  </si>
  <si>
    <t>ZNE10-0299965</t>
  </si>
  <si>
    <t>ZNE10-0320758</t>
  </si>
  <si>
    <t>SPEED TO 89,089</t>
  </si>
  <si>
    <t>Odo Wish, 5104081</t>
  </si>
  <si>
    <t>ZNE10-0307711</t>
  </si>
  <si>
    <t>DHL(AUG 31): 4049660591</t>
  </si>
  <si>
    <t>KOBE: SEPT 26</t>
  </si>
  <si>
    <t>ANH10-0006540</t>
  </si>
  <si>
    <t>SPEED TO 86,690</t>
  </si>
  <si>
    <t>Have Keyless, rc. Man. Starter motor fixed.</t>
  </si>
  <si>
    <t>Odo Alphard, 5103143</t>
  </si>
  <si>
    <t>SDK-SEPT2017-001</t>
  </si>
  <si>
    <t>Starter motor repairs.</t>
  </si>
  <si>
    <t>KANDA: SEPT 25</t>
  </si>
  <si>
    <t>ZNE10-0271484</t>
  </si>
  <si>
    <t xml:space="preserve">SPEED TO 88,630 </t>
  </si>
  <si>
    <t>Odo Wish, 5104039</t>
  </si>
  <si>
    <t>INVOICE # 510501-31</t>
  </si>
  <si>
    <t>ACM21-5034788</t>
  </si>
  <si>
    <t>ACU30-0028253</t>
  </si>
  <si>
    <t>NCP61-5005629</t>
  </si>
  <si>
    <t>SPEED TO 82,539</t>
  </si>
  <si>
    <t>Odo IST, 5105070</t>
  </si>
  <si>
    <t xml:space="preserve">NCP60-0231046 </t>
  </si>
  <si>
    <t>ZNE10-0267057</t>
  </si>
  <si>
    <t>SPEED TO 85,736</t>
  </si>
  <si>
    <t>Odo Wish, 5105129</t>
  </si>
  <si>
    <t>INVOICE # 510601-30</t>
  </si>
  <si>
    <t>NCP60-0240619</t>
  </si>
  <si>
    <t>NOAA Nissan</t>
  </si>
  <si>
    <t>Have CD rom. Spare in car.</t>
  </si>
  <si>
    <t>NCP61-0052351</t>
  </si>
  <si>
    <t>SPEED TO 84,712</t>
  </si>
  <si>
    <t>Odo IST, 5106102</t>
  </si>
  <si>
    <t>ZNE10-0272232</t>
  </si>
  <si>
    <t>SPEED TO 82,357</t>
  </si>
  <si>
    <t>Odo Wish, 5106130</t>
  </si>
  <si>
    <t>ZNE10-0280764</t>
  </si>
  <si>
    <t>SPEED TO 87,665</t>
  </si>
  <si>
    <t>Odo Wish, 5106109</t>
  </si>
  <si>
    <t>DHL(Oct 13): 1710048034</t>
  </si>
  <si>
    <t>KISA: NOV 18</t>
  </si>
  <si>
    <t>1999 Toyota Fun Cargo</t>
  </si>
  <si>
    <t>NCP21-0005596</t>
  </si>
  <si>
    <t>ZNE10-0128949</t>
  </si>
  <si>
    <t>KANDA: NOV 14</t>
  </si>
  <si>
    <t>NZE121-3230462</t>
  </si>
  <si>
    <t>L. Aqua</t>
  </si>
  <si>
    <t>NCP60-0228027</t>
  </si>
  <si>
    <t>ZNE10-0127681</t>
  </si>
  <si>
    <t>NCP61-0136713</t>
  </si>
  <si>
    <t>Have steel key</t>
  </si>
  <si>
    <t>ZNE10-0299507</t>
  </si>
  <si>
    <t>ZNE10-0344573</t>
  </si>
  <si>
    <t>ZNE10-0333923</t>
  </si>
  <si>
    <t>JU Miyahi</t>
  </si>
  <si>
    <t>OCT2017-007</t>
  </si>
  <si>
    <t>Repair frnt bumper &amp; tire punctured</t>
  </si>
  <si>
    <t>DHL(Dec 05): 4006040846</t>
  </si>
  <si>
    <t>KANDA: DEC 22</t>
  </si>
  <si>
    <t>ANH10-0027823</t>
    <phoneticPr fontId="124"/>
  </si>
  <si>
    <t>TAA MinamiKyu</t>
  </si>
  <si>
    <t>SPEED TO 85,360</t>
  </si>
  <si>
    <t>Odo Wish, 5101061</t>
  </si>
  <si>
    <t>OCT2017-001</t>
  </si>
  <si>
    <t>Purchase 4 New tires &amp; Labor</t>
  </si>
  <si>
    <t>ZNE10-0100302</t>
  </si>
  <si>
    <t>OCT2017-002</t>
  </si>
  <si>
    <t>Purchased bonnet molding</t>
  </si>
  <si>
    <t>ZNE10-0293611</t>
  </si>
  <si>
    <t>OCT2017-003</t>
  </si>
  <si>
    <t>Purchased rear hatch &amp; labor</t>
  </si>
  <si>
    <t>ZNE10-0292714</t>
  </si>
  <si>
    <t>OCT2017-004</t>
  </si>
  <si>
    <t>Refit left side skirt</t>
  </si>
  <si>
    <t>ZNE10-0299288</t>
  </si>
  <si>
    <t xml:space="preserve">SPEED TO 85,426 </t>
  </si>
  <si>
    <t>Odo Wish, 5104040</t>
  </si>
  <si>
    <t>OCT2017-005</t>
  </si>
  <si>
    <t>Purchase 3 new tires &amp; labor</t>
  </si>
  <si>
    <t>ZNE10-0298863</t>
  </si>
  <si>
    <t>SPEED TO 85,670</t>
  </si>
  <si>
    <t>Odo Wish, 5104061</t>
  </si>
  <si>
    <t>OCT2017-006</t>
  </si>
  <si>
    <t>Purchased 2 new tires &amp; labor</t>
  </si>
  <si>
    <t>ZNE10-0215426</t>
    <phoneticPr fontId="124"/>
  </si>
  <si>
    <t>ZNE10-0280929</t>
  </si>
  <si>
    <t>KCAA FUKU</t>
  </si>
  <si>
    <t>SPEED TO 82,140</t>
  </si>
  <si>
    <t>Odo Wish, 5106029</t>
  </si>
  <si>
    <t>DHL(Jan 12, 2018): 5098622432</t>
  </si>
  <si>
    <t>KOBE: JAN 30</t>
  </si>
  <si>
    <t>ZNE10-0326970</t>
    <phoneticPr fontId="124"/>
  </si>
  <si>
    <t>SPEED TO 80,441</t>
  </si>
  <si>
    <t>Have SD card. No spares.</t>
  </si>
  <si>
    <t>Odo Wish, 5104088</t>
  </si>
  <si>
    <t xml:space="preserve">Parking Fee: </t>
  </si>
  <si>
    <t>ZNE10-0300081</t>
    <phoneticPr fontId="124"/>
  </si>
  <si>
    <t>ANH10-0026024</t>
    <phoneticPr fontId="124"/>
  </si>
  <si>
    <t>SPEED TO 81,065</t>
  </si>
  <si>
    <t>Odo Alphard, 5104108</t>
  </si>
  <si>
    <t>ZNE10-0306428</t>
    <phoneticPr fontId="124"/>
  </si>
  <si>
    <t>SPEED TO 80,166</t>
  </si>
  <si>
    <t>Odo Wish, 5105258</t>
  </si>
  <si>
    <t>ZNE10-0296254</t>
    <phoneticPr fontId="124"/>
  </si>
  <si>
    <t>SPEED TO 87,058</t>
  </si>
  <si>
    <t>Odo Wish, 5105062</t>
  </si>
  <si>
    <t>ZNE10-0327626</t>
    <phoneticPr fontId="124"/>
  </si>
  <si>
    <t>LAA Shiko</t>
  </si>
  <si>
    <t>INVOICE # 511001-31</t>
  </si>
  <si>
    <t xml:space="preserve">NCP60-0236996 </t>
    <phoneticPr fontId="124"/>
  </si>
  <si>
    <r>
      <t>K</t>
    </r>
    <r>
      <rPr>
        <sz val="10"/>
        <color theme="1"/>
        <rFont val="Arial"/>
        <family val="2"/>
      </rPr>
      <t>obe</t>
    </r>
    <phoneticPr fontId="124"/>
  </si>
  <si>
    <t>DHL(Feb 16): 5291165832</t>
  </si>
  <si>
    <t>ANH10-0016019</t>
    <phoneticPr fontId="124"/>
  </si>
  <si>
    <t>SPEED TO 94,892</t>
  </si>
  <si>
    <t>Odo Alphard, 5101099</t>
  </si>
  <si>
    <t>ZNE10-0338533</t>
    <phoneticPr fontId="124"/>
  </si>
  <si>
    <t xml:space="preserve"> ZNE10-0264436</t>
    <phoneticPr fontId="124"/>
  </si>
  <si>
    <t>SPEED TO 80,674</t>
  </si>
  <si>
    <t>Odo Wish, 5105110</t>
  </si>
  <si>
    <t>ZNE10-0321127</t>
  </si>
  <si>
    <t>SPEED TO 85,299</t>
  </si>
  <si>
    <t>Spares in car. Replace stock rims with alloy rims from inside stock: 5104088.</t>
  </si>
  <si>
    <t>Odo Wish, 5106051</t>
  </si>
  <si>
    <t>Installed alloy rims in trunk of car 5104088.</t>
  </si>
  <si>
    <t>Sato did the labor</t>
  </si>
  <si>
    <t>ZNE10-0334493</t>
  </si>
  <si>
    <t>Have steel key.</t>
  </si>
  <si>
    <t>ZNE10-0321262</t>
  </si>
  <si>
    <t>SPEED TO 90,213</t>
  </si>
  <si>
    <t>Odo Wish, 5106129</t>
  </si>
  <si>
    <t>DHL(Mar 23): 8931161805</t>
  </si>
  <si>
    <t>KANDA: APR 12</t>
  </si>
  <si>
    <t>INVOICE # 520101-31</t>
  </si>
  <si>
    <t>ZNE10-0276488</t>
  </si>
  <si>
    <t>Spares in car. SPD TO 89,103</t>
  </si>
  <si>
    <t>Odo Wish, 5201005</t>
  </si>
  <si>
    <t>ANH10-0029194</t>
  </si>
  <si>
    <t>3 r/c controller. SPEED TO 86,298</t>
  </si>
  <si>
    <t>Odo Alphard, 5201017</t>
  </si>
  <si>
    <t>KAWA: APR 19</t>
  </si>
  <si>
    <t>INVOICE # 520201-28</t>
  </si>
  <si>
    <t>ZNE10-0314454</t>
  </si>
  <si>
    <t>Uable to verify goods.</t>
  </si>
  <si>
    <t>2007 Toyota Wish</t>
  </si>
  <si>
    <t>ZNE10-0354899</t>
  </si>
  <si>
    <t>Unable to verify goods. Speed 88,754</t>
  </si>
  <si>
    <t>Odo Wish,520239</t>
  </si>
  <si>
    <t>ZNE10-0271082</t>
  </si>
  <si>
    <t>Odo Wish,5202049</t>
  </si>
  <si>
    <t>2001 Toyota Harrier</t>
  </si>
  <si>
    <t>ACU10-0001468</t>
  </si>
  <si>
    <t>INVOICE # 520301-31</t>
  </si>
  <si>
    <t>ZNE10-0285044</t>
  </si>
  <si>
    <t>No spares. Speed to 84,390</t>
  </si>
  <si>
    <t>Odo Wish,5203073</t>
  </si>
  <si>
    <t>DHL(Apr 27): 4062742213</t>
  </si>
  <si>
    <t>KOBE: MAY 30</t>
  </si>
  <si>
    <t>ZNE10-0287056</t>
  </si>
  <si>
    <t>No spares. Speed to 80,945</t>
  </si>
  <si>
    <t>Odo Wish,5203114</t>
  </si>
  <si>
    <t>ANH10-0017381</t>
  </si>
  <si>
    <t>No spares. Speed to 88,900</t>
  </si>
  <si>
    <t>Odo Alphard, 5203129</t>
  </si>
  <si>
    <t>KANDA: MAY 31</t>
  </si>
  <si>
    <t>ZNE10-0263357</t>
  </si>
  <si>
    <t>No spares. Speed to 86,700</t>
  </si>
  <si>
    <t>Odo, Wish, 5203120</t>
  </si>
  <si>
    <t>KISA: MAY 17</t>
  </si>
  <si>
    <t>INVOICE # 520401-30</t>
  </si>
  <si>
    <t>ZNE10-0270343</t>
  </si>
  <si>
    <t>Spares in car. Speed to 89,977</t>
  </si>
  <si>
    <t>Odo, Wish, 5203154</t>
  </si>
  <si>
    <t>DHL(Jun-07): 4837639096</t>
  </si>
  <si>
    <t>KOBE: JUN 07</t>
  </si>
  <si>
    <t>2009 Toyota Wish</t>
  </si>
  <si>
    <t>ZGE20-0031969</t>
  </si>
  <si>
    <t>No spares. Speed to 87,659</t>
  </si>
  <si>
    <t>Odo Wish,5203098</t>
  </si>
  <si>
    <t>ZNE10-0353794</t>
  </si>
  <si>
    <t xml:space="preserve"> ZNE10-0277127</t>
  </si>
  <si>
    <t>Spares in car. Speed to 85,802</t>
  </si>
  <si>
    <t>Odo, Wish, 5203160</t>
  </si>
  <si>
    <t>ANH10-0033050</t>
  </si>
  <si>
    <t>Have Key. Speed to 80,460</t>
  </si>
  <si>
    <t>Odo, Wish, 5203162</t>
  </si>
  <si>
    <t xml:space="preserve">KAWA: JUN 05 </t>
  </si>
  <si>
    <t>2003 Toyota Harrier</t>
  </si>
  <si>
    <t>ACU30-0005101</t>
  </si>
  <si>
    <t>Have CD Rom</t>
  </si>
  <si>
    <t>DHL(Jun-25): 1261804342</t>
  </si>
  <si>
    <t>KANDA: JUN 22</t>
  </si>
  <si>
    <t>2008 Toyota Wish</t>
  </si>
  <si>
    <t>ZNE10-0405811</t>
  </si>
  <si>
    <t>Spares in car. SPEED TO 70495</t>
  </si>
  <si>
    <t>Odo, Wish, 5204084</t>
  </si>
  <si>
    <t>$100 added to cnf</t>
  </si>
  <si>
    <t>INVOICE # 520501-31</t>
  </si>
  <si>
    <t>2003 Toyota Premio</t>
  </si>
  <si>
    <t>NZT240-0048544</t>
  </si>
  <si>
    <t>ZNE10-0267408</t>
  </si>
  <si>
    <t>Have cd rom, rc. SPEED TO 89,133</t>
  </si>
  <si>
    <t>Odo, Wish, 5205124</t>
  </si>
  <si>
    <t>KAWA: JUN 27</t>
  </si>
  <si>
    <t>ZZT240-5017781</t>
  </si>
  <si>
    <t>ZNE10-0281754</t>
  </si>
  <si>
    <t>Spares in car. SPEED TO 93,599</t>
  </si>
  <si>
    <t>Odo, Wish, 5205100</t>
  </si>
  <si>
    <t>2009 Toyota IST</t>
  </si>
  <si>
    <t xml:space="preserve"> NCP110-0022858</t>
  </si>
  <si>
    <t>Bordeaux</t>
  </si>
  <si>
    <t>Have CD Rom. Spares in car.</t>
  </si>
  <si>
    <t>Consignee name as: KAUSAR ALNOOR LAKHA P.O BOX 10645 DSM</t>
  </si>
  <si>
    <t>KISA: Jun 27</t>
  </si>
  <si>
    <t>ZNE10-0287247</t>
    <phoneticPr fontId="124"/>
  </si>
  <si>
    <t xml:space="preserve">Have steel key. Speed UP 81,583 </t>
  </si>
  <si>
    <t>Odo Wish, 5201076</t>
  </si>
  <si>
    <t>DHL(Jul-11): 3372848360</t>
  </si>
  <si>
    <t>KISA: JUL 19</t>
  </si>
  <si>
    <t>ZNE10-0283342</t>
  </si>
  <si>
    <t xml:space="preserve"> NZT240-0024854</t>
  </si>
  <si>
    <t>Have SD Card</t>
  </si>
  <si>
    <t>ANH10-0032716</t>
  </si>
  <si>
    <t>KAWA: JUL 19</t>
  </si>
  <si>
    <t>INVOICE # 520601-30</t>
  </si>
  <si>
    <t>NCP61-0142536</t>
  </si>
  <si>
    <t>DHL(Aug-03): 4418371576</t>
  </si>
  <si>
    <t>KOBE: SEPT 11</t>
  </si>
  <si>
    <t>ZNE10-0274601</t>
  </si>
  <si>
    <t>INSPECTION FAILED. Have goods. Speed to 85,655</t>
  </si>
  <si>
    <t>Odo, Wish, 5206012</t>
  </si>
  <si>
    <t>ZNE10-0280560</t>
  </si>
  <si>
    <t>Speed to 91,346</t>
  </si>
  <si>
    <t>Odo, Wish, 5206108</t>
  </si>
  <si>
    <t>$200 added to cnf</t>
  </si>
  <si>
    <t>ZNE10-0300800</t>
  </si>
  <si>
    <t xml:space="preserve"> No spare. Speed to 85,054</t>
  </si>
  <si>
    <t>Odo, Wish, 5206111</t>
  </si>
  <si>
    <t>KE KOBE: SEPT 11</t>
  </si>
  <si>
    <t>INVOICE  # 520701-31</t>
  </si>
  <si>
    <t>NZT240-0050490</t>
  </si>
  <si>
    <t>ZNE10-0265712</t>
  </si>
  <si>
    <t>Have key. Speed to 90,106</t>
  </si>
  <si>
    <t>Odo, Wish 5207038</t>
  </si>
  <si>
    <t>NCP60-0223631</t>
  </si>
  <si>
    <t>ANH10-0038777</t>
  </si>
  <si>
    <t>Spares in car. Speed to 85,404.</t>
  </si>
  <si>
    <t>Odo, Alphard 5207052</t>
  </si>
  <si>
    <t>DHL(Oct-01): 4567040332</t>
  </si>
  <si>
    <t>KAWA: OCT 21</t>
  </si>
  <si>
    <t>ZNE10-0263916</t>
  </si>
  <si>
    <t>KE KOBE: OCT 26</t>
  </si>
  <si>
    <t>INVOICE # 520801-31</t>
  </si>
  <si>
    <t>NCP60-5001454</t>
  </si>
  <si>
    <t>Bay Auc</t>
  </si>
  <si>
    <t>ANH10-0002446</t>
  </si>
  <si>
    <t>ANH10-0007849</t>
  </si>
  <si>
    <t>Spares in car.SPD TO 89,283</t>
  </si>
  <si>
    <t>Odo, Alphard 5208026</t>
  </si>
  <si>
    <t>INVOICE # 520901-30</t>
  </si>
  <si>
    <t>ZGE20-0022130</t>
  </si>
  <si>
    <t>No spares. Speed to 81,890</t>
  </si>
  <si>
    <t>Odo, Wish 5209035</t>
  </si>
  <si>
    <t>ZZT240-0041364</t>
  </si>
  <si>
    <t>ZNE10-0402578</t>
  </si>
  <si>
    <t>Have goods.</t>
  </si>
  <si>
    <t>NZT240-5017517</t>
  </si>
  <si>
    <t>DHL(Nov-08): 7609245490</t>
  </si>
  <si>
    <t>ZGE20-0031806</t>
  </si>
  <si>
    <t>Have Smart key, plastic tool</t>
  </si>
  <si>
    <t>2003 Toyota Ipsum</t>
  </si>
  <si>
    <t>ACM21-5062897</t>
  </si>
  <si>
    <t>KAWA: NOV 21</t>
  </si>
  <si>
    <t>ZZT240-0049475</t>
  </si>
  <si>
    <t>KOBE: NOV 18</t>
  </si>
  <si>
    <t>2005 Toyota Crown</t>
  </si>
  <si>
    <t>GRS180-0025939</t>
  </si>
  <si>
    <t>Have wheel socket set.</t>
  </si>
  <si>
    <t>INVOICE # 521001-31</t>
  </si>
  <si>
    <t>ANH10-0049029</t>
  </si>
  <si>
    <t>ANH10-0049131</t>
  </si>
  <si>
    <t>ANH10-0047798</t>
  </si>
  <si>
    <t>Have key.</t>
  </si>
  <si>
    <t>DHL(Nov-30): 6298233211</t>
  </si>
  <si>
    <t>ECL KAWA: DEC 08</t>
  </si>
  <si>
    <t>INVOICE# 521101-30</t>
  </si>
  <si>
    <t>2008 Toyota Rav4</t>
  </si>
  <si>
    <t>ACA36-5022083</t>
  </si>
  <si>
    <t>Have CD, smart key</t>
  </si>
  <si>
    <t>consignee = Medigens Company Ltd</t>
  </si>
  <si>
    <t xml:space="preserve"> ZZT240-0068041</t>
  </si>
  <si>
    <t>ANH10-0050059</t>
  </si>
  <si>
    <t>Have CD. Spares in car</t>
  </si>
  <si>
    <t>ACU30-0005653</t>
  </si>
  <si>
    <t>Man. Spares in car.</t>
  </si>
  <si>
    <t>DHL(Dec-18): 9628159494</t>
  </si>
  <si>
    <t>KOBE: DEC 24</t>
  </si>
  <si>
    <t>ZNE10-0269380</t>
  </si>
  <si>
    <t>KE Kobe</t>
  </si>
  <si>
    <t>NCP61-0126948</t>
  </si>
  <si>
    <t>Odo, IST 5211050</t>
  </si>
  <si>
    <t>ZNE10-0285340</t>
  </si>
  <si>
    <t>ACU10-0009162</t>
  </si>
  <si>
    <t>ECL KAWA: DEC 27</t>
  </si>
  <si>
    <t>INVOICE# 521201-31</t>
  </si>
  <si>
    <t>ZZT240-0054713</t>
  </si>
  <si>
    <t>DHL(Dec-27): 3623717650</t>
  </si>
  <si>
    <t>KE KOBE: JAN 22, ETA 2/26</t>
  </si>
  <si>
    <t>ANH10-0051554</t>
  </si>
  <si>
    <t>YUKO: JAN 22, ETA 2/26</t>
  </si>
  <si>
    <t>ACU30-0010607</t>
  </si>
  <si>
    <t>Have Steel Key</t>
  </si>
  <si>
    <t>ECL KAWA: JAN 26, ETA 2/26</t>
  </si>
  <si>
    <t>ZGE20-0038791</t>
  </si>
  <si>
    <t>Spares in car. Speed 90,360.</t>
  </si>
  <si>
    <t>Odo, Wish 5212017</t>
  </si>
  <si>
    <t>ZZT240-5015603</t>
  </si>
  <si>
    <t>ZZT240-0012906</t>
  </si>
  <si>
    <t>DHL(Feb-07): 6755012751</t>
  </si>
  <si>
    <t>KE KOBE: FEB 12</t>
  </si>
  <si>
    <t>ANH10-0049709</t>
  </si>
  <si>
    <t>Man?? No spares.</t>
  </si>
  <si>
    <t>2004 Toyota Crown</t>
  </si>
  <si>
    <t>GRS180-5005694</t>
  </si>
  <si>
    <t>Have man. Have smart keys</t>
  </si>
  <si>
    <t>KAWA: FEB 16</t>
  </si>
  <si>
    <t>NZT240-0048913</t>
  </si>
  <si>
    <t>Biege</t>
  </si>
  <si>
    <t>Have man. Have CD.</t>
  </si>
  <si>
    <t>INVOICE# 530101-31</t>
  </si>
  <si>
    <t>ANH10-0009773</t>
  </si>
  <si>
    <t>ZNE10-0302303</t>
  </si>
  <si>
    <t>DHL(Mar-08): 2206665031</t>
  </si>
  <si>
    <t>ECL KAWA: MAR 28</t>
  </si>
  <si>
    <t>INVOICE# 530201-28</t>
  </si>
  <si>
    <t xml:space="preserve">	ZZT240-0004393</t>
  </si>
  <si>
    <t>KAWA: MAR 28</t>
  </si>
  <si>
    <t>ANH10-0033760</t>
  </si>
  <si>
    <t>Have CD, RC, Steel Key. SPD TO 92,597</t>
  </si>
  <si>
    <t>Odo, IST 5302057</t>
  </si>
  <si>
    <t>KE KOBE: MAR 24</t>
  </si>
  <si>
    <t>2010 Toyota Wish</t>
  </si>
  <si>
    <t>ZGE20-0057979</t>
  </si>
  <si>
    <t>DHL(Apr-15): 2623825024</t>
  </si>
  <si>
    <t>KE KOBE: MAY 13</t>
  </si>
  <si>
    <t>INVOICE# 530301-31</t>
  </si>
  <si>
    <t>ACU30-0014950</t>
  </si>
  <si>
    <t>ECL KAWA: MAY 16</t>
  </si>
  <si>
    <t>ZZT240-5001838</t>
  </si>
  <si>
    <t>ZZT240-0066826</t>
  </si>
  <si>
    <t>ZZT240-0048716</t>
  </si>
  <si>
    <t>ZNE10-0304754</t>
  </si>
  <si>
    <t>Speed to 87,370</t>
  </si>
  <si>
    <t>Have remote key</t>
  </si>
  <si>
    <t>Odo, Wish 5303096</t>
  </si>
  <si>
    <t>DHL(May-23): 2307880680</t>
  </si>
  <si>
    <t>KE KOBE: JUN 18</t>
  </si>
  <si>
    <t>ZZT240-0043542</t>
  </si>
  <si>
    <t>No goods</t>
  </si>
  <si>
    <t>ZZT240-0046149</t>
  </si>
  <si>
    <t>KOBE: JUN 18</t>
  </si>
  <si>
    <t>2002 Toyota Harrier</t>
  </si>
  <si>
    <t>ACU10-0014501</t>
  </si>
  <si>
    <t>ECL KAWA: JUN 23</t>
  </si>
  <si>
    <t>INVOICE# 530401-30</t>
  </si>
  <si>
    <t>NCP60-0236750</t>
  </si>
  <si>
    <t>ZNE10-0271285</t>
  </si>
  <si>
    <t>ANH10-0014683</t>
  </si>
  <si>
    <t xml:space="preserve">ZZT240-0049844	 </t>
  </si>
  <si>
    <t>ZNE10-0309384</t>
  </si>
  <si>
    <t>JUN2019-001</t>
  </si>
  <si>
    <t>Used Tires For NCP60-0236750</t>
  </si>
  <si>
    <t>4 Pieces</t>
  </si>
  <si>
    <t>DHL(Jul-01): 3589822843</t>
  </si>
  <si>
    <t>KE KOBE: JUL-16</t>
  </si>
  <si>
    <t>NCP60-0239063</t>
  </si>
  <si>
    <t>ECL KAWA: JUL-20</t>
  </si>
  <si>
    <t>INVOICE# 530501-31</t>
  </si>
  <si>
    <t>2004 Toyota Opa</t>
  </si>
  <si>
    <t>ZCT10-0052512</t>
  </si>
  <si>
    <t>ANH10-0034616</t>
  </si>
  <si>
    <t>KANDA: JUL-11</t>
  </si>
  <si>
    <t>ZNE10-0271578</t>
  </si>
  <si>
    <t>KISA: JUL-20</t>
  </si>
  <si>
    <t>ZZT240-0030114</t>
  </si>
  <si>
    <t>Have cd, keyless, steel key</t>
  </si>
  <si>
    <t>NZT240-0031132</t>
  </si>
  <si>
    <t>ZZT240-0042170</t>
  </si>
  <si>
    <t>ANH10-0008229</t>
  </si>
  <si>
    <t>DHL(Jul-25): 4110034902</t>
  </si>
  <si>
    <t>KE KOBE: AUG 27</t>
  </si>
  <si>
    <t>INVOICE# 530601-30</t>
  </si>
  <si>
    <t>ZZT240-0039338</t>
  </si>
  <si>
    <t>All Goods placed inside 5306051</t>
  </si>
  <si>
    <t>ZZT240-0040443</t>
  </si>
  <si>
    <t>ZGE20-0050919</t>
  </si>
  <si>
    <t>ECL KAWA: AUG 31</t>
  </si>
  <si>
    <t>ACU30-0027529</t>
  </si>
  <si>
    <t>Have CD, steel key</t>
  </si>
  <si>
    <t>ANH10-0008407</t>
  </si>
  <si>
    <t>AUG-2019-001</t>
  </si>
  <si>
    <t>Repair cost for power steering oil leak</t>
  </si>
  <si>
    <t>Need to repair  power steering leak.</t>
  </si>
  <si>
    <t>ZCT10-0038634</t>
  </si>
  <si>
    <t>NCP61-0039886</t>
  </si>
  <si>
    <t>DHL(Sept-05): 2540288844</t>
  </si>
  <si>
    <t>YOKO: SEPT 19</t>
  </si>
  <si>
    <t>INVOICE# 530701-31</t>
  </si>
  <si>
    <t>ZZT240-0040666</t>
  </si>
  <si>
    <t>Replace 2 tires</t>
  </si>
  <si>
    <t>KAWA: SEPT 19</t>
  </si>
  <si>
    <t>ANH10-0014672</t>
  </si>
  <si>
    <t>NCP61-0050050</t>
  </si>
  <si>
    <t>Have b-cas, sd card</t>
  </si>
  <si>
    <t>ANH10-0004599</t>
  </si>
  <si>
    <t>Replace 4 tires</t>
  </si>
  <si>
    <t>ZZT240-0050457</t>
  </si>
  <si>
    <t>DHL(Oct-03): 1378034490</t>
  </si>
  <si>
    <t>KOBE: OCT 15</t>
  </si>
  <si>
    <t>ANH10-0004038</t>
  </si>
  <si>
    <t>Speed to  77,852</t>
  </si>
  <si>
    <t>Odo, Alphard 5307040</t>
  </si>
  <si>
    <t>Service charge for relocating tires to another shipping yard</t>
  </si>
  <si>
    <t>INVOICE# 530801-31</t>
  </si>
  <si>
    <t>ZZT240-5005529</t>
  </si>
  <si>
    <t>Have Keys.</t>
  </si>
  <si>
    <t>ZZT240-5000053</t>
  </si>
  <si>
    <t>ZGE20-0030013</t>
  </si>
  <si>
    <t>INVOCE# 530901-30</t>
  </si>
  <si>
    <t>ZZT240-0042836</t>
  </si>
  <si>
    <t>DHL(Oct-31): 6446872342</t>
  </si>
  <si>
    <t>ZGE20-0015981</t>
  </si>
  <si>
    <t>ZNE10-0276640</t>
  </si>
  <si>
    <t>Have Key.</t>
  </si>
  <si>
    <t>ZNE10-0264443</t>
  </si>
  <si>
    <t>ZZT240-0042786</t>
  </si>
  <si>
    <t>ANH10-0007201</t>
  </si>
  <si>
    <t>INVOICE# 531001-31</t>
  </si>
  <si>
    <t>ZZT240-0035949</t>
  </si>
  <si>
    <t>DHL(Nov-28): 2398797715</t>
  </si>
  <si>
    <t>KANDA: DEC 13</t>
  </si>
  <si>
    <t>ZZT240-0049945</t>
  </si>
  <si>
    <t>KAWA: DEC 19</t>
  </si>
  <si>
    <t>ZGE20-0069221</t>
  </si>
  <si>
    <t>Have smart key, Navi SD, B-Cas</t>
  </si>
  <si>
    <t>INVOICE# 531101-31</t>
  </si>
  <si>
    <t>ZZT240-0017895</t>
  </si>
  <si>
    <t>ZNE10-0277378</t>
  </si>
  <si>
    <t>ZNE10-0279968</t>
  </si>
  <si>
    <t>Speed to 77,977</t>
  </si>
  <si>
    <t>Odo, Wish 5311016</t>
  </si>
  <si>
    <t>Did not perform speed. Need to refund back to customer.</t>
  </si>
  <si>
    <t>DEC-2019-01</t>
  </si>
  <si>
    <t>Repair engine oil leak</t>
  </si>
  <si>
    <t>KAWA: DEC 15</t>
  </si>
  <si>
    <t>NCP61-0127625</t>
  </si>
  <si>
    <t>DHL(Jan-09): 7396008885</t>
  </si>
  <si>
    <t>ZZT240-5003565</t>
  </si>
  <si>
    <t>ZZT240-0049762</t>
  </si>
  <si>
    <t>KANDA: FEB 10</t>
  </si>
  <si>
    <t>ZCT10-0041610</t>
  </si>
  <si>
    <t>ZNE10-0280015</t>
  </si>
  <si>
    <t>KAWA: FEB 20</t>
  </si>
  <si>
    <t>INVOICE# 531201-31</t>
  </si>
  <si>
    <t>ANH10-0041648</t>
  </si>
  <si>
    <t>have man, remote, navi card</t>
  </si>
  <si>
    <t>DEC-2019-02</t>
  </si>
  <si>
    <t>Repair Engine Check Lamp</t>
  </si>
  <si>
    <t>DEC-2019-03</t>
  </si>
  <si>
    <t>Repair Engine Oil Leak</t>
  </si>
  <si>
    <t>ECL KAWA: FEB 20</t>
  </si>
  <si>
    <t>INVOICE# 540131 -1</t>
  </si>
  <si>
    <t>ZGE20-0031103</t>
  </si>
  <si>
    <t>Have man, key</t>
  </si>
  <si>
    <t>DHL(Mar-02): 4923757134</t>
  </si>
  <si>
    <t>KOBE: MAR 15</t>
    <phoneticPr fontId="124"/>
  </si>
  <si>
    <t>ZGE20-0006540</t>
  </si>
  <si>
    <t>KE KOBE: MAR 15</t>
    <phoneticPr fontId="124"/>
  </si>
  <si>
    <t>ZZT240-0035338</t>
  </si>
  <si>
    <t>ZZT240-0049344</t>
  </si>
  <si>
    <t>KANDA: MAR 13</t>
    <phoneticPr fontId="124"/>
  </si>
  <si>
    <t>ZNE10-0268558</t>
  </si>
  <si>
    <t>KAWA: MAR 19</t>
    <phoneticPr fontId="124"/>
  </si>
  <si>
    <t>INVOICE# 540228 -1</t>
  </si>
  <si>
    <t>ACU30-0013414</t>
  </si>
  <si>
    <t>ZZT240-0060418</t>
  </si>
  <si>
    <t>Have keys</t>
  </si>
  <si>
    <t>DHL(Mar-27): 5700877092</t>
  </si>
  <si>
    <t>KE KOBE: APR 22 - ETA MAY 23</t>
    <phoneticPr fontId="124"/>
  </si>
  <si>
    <t>ANH10-0024645</t>
  </si>
  <si>
    <t>ZZT240-0014183</t>
  </si>
  <si>
    <t>KAWA: APR 19 - ETA MAY 23</t>
    <phoneticPr fontId="124"/>
  </si>
  <si>
    <t>ZZT240-0057660</t>
  </si>
  <si>
    <t>4/`9/2020</t>
  </si>
  <si>
    <t>KANDA: APR 17 - ETA MAY 23</t>
    <phoneticPr fontId="124"/>
  </si>
  <si>
    <t>ZZT240-0012793</t>
  </si>
  <si>
    <t>INVOICE# 540301 -31</t>
  </si>
  <si>
    <t>2002 Toyota Rav4</t>
  </si>
  <si>
    <t>ZCA26-0036172</t>
  </si>
  <si>
    <t>ZT240-0006903</t>
  </si>
  <si>
    <t>DHL(May-12): 2330268194</t>
  </si>
  <si>
    <t>ZGE20-0020568</t>
  </si>
  <si>
    <t>MAY-2020-01</t>
  </si>
  <si>
    <t>Repair Check Warning Lamps. New Battery</t>
  </si>
  <si>
    <t xml:space="preserve">ZGE20-0062780  </t>
  </si>
  <si>
    <t>MAY-2020-02</t>
  </si>
  <si>
    <t>ZZT240-0065683</t>
  </si>
  <si>
    <t>MAR-2020-19</t>
  </si>
  <si>
    <t>Labor charge for tire swap between cars.</t>
  </si>
  <si>
    <t>ZZT240-5019545</t>
  </si>
  <si>
    <t>ZZT240-5020443</t>
  </si>
  <si>
    <t>MAY-2019-01</t>
  </si>
  <si>
    <t>BL Amend Fee For 5403064</t>
  </si>
  <si>
    <t>KANDA: MAY 23</t>
  </si>
  <si>
    <t>INVOICE# 540401 -30</t>
  </si>
  <si>
    <t>ZNE10-0268672</t>
  </si>
  <si>
    <t>DHL(JUN-11): 7150978973</t>
  </si>
  <si>
    <t>ZNE10-0289589</t>
  </si>
  <si>
    <t>NCP61-0096561</t>
  </si>
  <si>
    <t>KOBE: JUL 01</t>
  </si>
  <si>
    <t>ZZT240-0016950</t>
  </si>
  <si>
    <t>INVOICE# 540501 -31</t>
  </si>
  <si>
    <t>NCP61-0055764</t>
  </si>
  <si>
    <t>DHL(JUL-09): 1471725426</t>
  </si>
  <si>
    <t>ZNE10-0274062</t>
  </si>
  <si>
    <t>Send keys</t>
  </si>
  <si>
    <t>ZZT240-0024207</t>
  </si>
  <si>
    <t>ZZT240-5005094</t>
  </si>
  <si>
    <t>KANDA: JUL 22</t>
  </si>
  <si>
    <t>ZZT240-0062454</t>
  </si>
  <si>
    <t>2003 Toyota Premio</t>
    <phoneticPr fontId="124"/>
  </si>
  <si>
    <t>ZZT240-5016200</t>
    <phoneticPr fontId="124"/>
  </si>
  <si>
    <t>Mirive Osaka</t>
    <phoneticPr fontId="124"/>
  </si>
  <si>
    <t>ZNE10-0275438</t>
  </si>
  <si>
    <t>DHL(AUG-07): 5795166230</t>
  </si>
  <si>
    <t>KISA: AUG 23</t>
  </si>
  <si>
    <t>ZZT240-0052599</t>
  </si>
  <si>
    <t>ZZT240-0054905</t>
  </si>
  <si>
    <t>ZZT240-5019346</t>
  </si>
  <si>
    <t>2003 Toyota Alphard</t>
    <phoneticPr fontId="124"/>
  </si>
  <si>
    <t>ANH10-0632284</t>
    <phoneticPr fontId="124"/>
  </si>
  <si>
    <t>BL Amend Charges</t>
  </si>
  <si>
    <t>$25 x 4</t>
  </si>
  <si>
    <t>DHL(SEPT-11): 4334077182</t>
  </si>
  <si>
    <t>KISA: SEPT-20</t>
  </si>
  <si>
    <t>INVOICE# 540601 -30</t>
  </si>
  <si>
    <t>ZNE10-0282565</t>
  </si>
  <si>
    <t>2003 Toyota Opa</t>
  </si>
  <si>
    <t>ZCT10-0047487</t>
  </si>
  <si>
    <t>KOBE: SEPT-15</t>
  </si>
  <si>
    <t>ZNE10-0271880</t>
  </si>
  <si>
    <t>ZNE10-0287360</t>
  </si>
  <si>
    <t>2007 Toyota Rav4</t>
  </si>
  <si>
    <t>ACA36-5012313</t>
  </si>
  <si>
    <t>DHL(OCT-02): 7516495383</t>
  </si>
  <si>
    <t>KISA: NOV 19</t>
  </si>
  <si>
    <t>INVOICE# 540801-31</t>
  </si>
  <si>
    <t>ZZT240-5018700</t>
  </si>
  <si>
    <t>ZNE10-0270554</t>
  </si>
  <si>
    <t>TAA Yokohama</t>
  </si>
  <si>
    <t>INVOICE# 540901-30</t>
  </si>
  <si>
    <t>ANH10-0043861</t>
  </si>
  <si>
    <t>ZNE10-0267659</t>
  </si>
  <si>
    <t>Engine Oil Leak</t>
  </si>
  <si>
    <t>DHL(DEC-01): 1835903613</t>
  </si>
  <si>
    <t>ZNE10-0265896</t>
  </si>
  <si>
    <t>Have Keys</t>
  </si>
  <si>
    <t>Engine &amp; Front Boot Grease Leaks</t>
  </si>
  <si>
    <t>DHL(JAN-05): 9767576711</t>
  </si>
  <si>
    <t>KISA: DEC 19</t>
  </si>
  <si>
    <t>INVOICE# 5401001-31</t>
  </si>
  <si>
    <t>ZNE10-0283081</t>
  </si>
  <si>
    <t>Have Monitor</t>
  </si>
  <si>
    <t>ZNE10-0265489</t>
  </si>
  <si>
    <t>Have RC</t>
  </si>
  <si>
    <t>INVOICE# 541101-30</t>
  </si>
  <si>
    <t>ZZT240-0058039</t>
  </si>
  <si>
    <t>INVOICE# 541201-31</t>
  </si>
  <si>
    <t>2003 Toyota Alphard G</t>
  </si>
  <si>
    <t>ANH10-0051772</t>
  </si>
  <si>
    <t>ZNE10-0281731</t>
  </si>
  <si>
    <t>ZZT240-0015461</t>
  </si>
  <si>
    <t>USS  Saporo</t>
  </si>
  <si>
    <t>ZZT240-0027638</t>
  </si>
  <si>
    <t>DHL(FEB-10): 7445985610</t>
  </si>
  <si>
    <t>KAWA: FEB 15</t>
  </si>
  <si>
    <t>2006 Toyota Rav4</t>
  </si>
  <si>
    <t>ACA36-5003278</t>
  </si>
  <si>
    <t>ZNE10-0274530</t>
  </si>
  <si>
    <t>2001 Toyota Rav4</t>
  </si>
  <si>
    <t>ZCA26-0015285</t>
  </si>
  <si>
    <t>KISA: FEB 15</t>
  </si>
  <si>
    <t>ACU30-0022436</t>
  </si>
  <si>
    <t>DHL(MAR-09): 3771126251</t>
  </si>
  <si>
    <t>ZNE10-0275245</t>
  </si>
  <si>
    <t>2500 with inspection. 12/3</t>
  </si>
  <si>
    <t>ACA36-5003172</t>
  </si>
  <si>
    <t>KISA: MAR 15</t>
  </si>
  <si>
    <t>2004 Toyota Alphard</t>
  </si>
  <si>
    <t>ANH10-0072996</t>
  </si>
  <si>
    <t>Check Engine Lamp [5412112]</t>
  </si>
  <si>
    <t>O2 Sensors [5412112]</t>
  </si>
  <si>
    <t>Labor Fee Check Engine Lamp [5412112]</t>
  </si>
  <si>
    <t>KAWA: MAR 15</t>
  </si>
  <si>
    <t>INVOICE# 550201-28</t>
  </si>
  <si>
    <t>ZZT240-0005054</t>
  </si>
  <si>
    <t>3250 no inspection. 2/8</t>
  </si>
  <si>
    <t>Have cd rom</t>
  </si>
  <si>
    <t>DHL(MAR-24): 5238825616</t>
  </si>
  <si>
    <t>KISA: APR 12</t>
  </si>
  <si>
    <t>ZNE10-0276273</t>
  </si>
  <si>
    <t>Added +$30 for Radiation inspection</t>
  </si>
  <si>
    <t>ZNE10-0276556</t>
  </si>
  <si>
    <t>ECL KAWA: APR 12</t>
  </si>
  <si>
    <t>ZZT240-5015841</t>
  </si>
  <si>
    <t>ACU30-0021819</t>
  </si>
  <si>
    <t>ZCT10-0038966</t>
  </si>
  <si>
    <t>JU Shizuoka</t>
  </si>
  <si>
    <t>2008 Toyota Corolla Rumion</t>
  </si>
  <si>
    <t>ZRE152-1041311</t>
  </si>
  <si>
    <t>DHL(APR-22): 8466267051</t>
  </si>
  <si>
    <t>KAWA: MAY 11</t>
  </si>
  <si>
    <t>INVOICE# 550301-31</t>
  </si>
  <si>
    <t>2011 Toyota Wish</t>
  </si>
  <si>
    <t>ZGE20-0116952</t>
  </si>
  <si>
    <t>sd card, smart key</t>
  </si>
  <si>
    <t>Labor Fee</t>
  </si>
  <si>
    <t>Store spare alloys &amp; wheels to 5504027</t>
  </si>
  <si>
    <t>ZZT240-5006058</t>
  </si>
  <si>
    <t>ZZT240-0045808</t>
  </si>
  <si>
    <t>Remove spare alloys and install onto 5503040</t>
  </si>
  <si>
    <t>Install Orginal Alloys and aftermarket allow onto Wish</t>
  </si>
  <si>
    <t>DHL(MAY-27): 7789447282</t>
  </si>
  <si>
    <t>ACU30-0026580</t>
  </si>
  <si>
    <t>KCAA Kyoto</t>
  </si>
  <si>
    <t>4930 -&gt; 4900</t>
  </si>
  <si>
    <t>Radiation inspection will be done in DSM</t>
  </si>
  <si>
    <t>added $15 per 14.6m3 = $219</t>
  </si>
  <si>
    <t>Install Spare alloys from 5503054</t>
  </si>
  <si>
    <t>Than transport removed alloys to 5504099 for storage</t>
  </si>
  <si>
    <t>ANH10-0003153</t>
  </si>
  <si>
    <t>3280 -&gt; 3250</t>
  </si>
  <si>
    <t>added $15 per 16.6m3 = $249</t>
  </si>
  <si>
    <t>INVOICE# 550401-30</t>
  </si>
  <si>
    <t>ACA36-5003513</t>
  </si>
  <si>
    <t>5580 -&gt; 5550</t>
  </si>
  <si>
    <t>Have CD room</t>
  </si>
  <si>
    <t>added $15 per 13.1m3 = $197</t>
  </si>
  <si>
    <t>Store spare alloys from 5502058</t>
  </si>
  <si>
    <t>DHL(JUN-25): 3318312992</t>
  </si>
  <si>
    <t>KANDA: JUL 02</t>
  </si>
  <si>
    <t>last cif</t>
  </si>
  <si>
    <t>ZNE10-0273836</t>
  </si>
  <si>
    <t>JU Fukuka</t>
  </si>
  <si>
    <t>ZNE10-0283698</t>
  </si>
  <si>
    <t>ACA36-5005019</t>
  </si>
  <si>
    <t>5530 -&gt; 5500</t>
  </si>
  <si>
    <t>Remote control</t>
  </si>
  <si>
    <t>added $60 rav4</t>
  </si>
  <si>
    <t>added $35 each for wish</t>
  </si>
  <si>
    <t>KAWA: JUL 08</t>
  </si>
  <si>
    <t>ZNE10-0287269</t>
  </si>
  <si>
    <t>2550 -&gt; 2520</t>
  </si>
  <si>
    <t>Move x4 Alloy from 5502034 to 5503054. Added $20</t>
  </si>
  <si>
    <t>Than transport removed alloys to 5502058 for installation</t>
  </si>
  <si>
    <t>ZZT240-0044011</t>
  </si>
  <si>
    <t>DHL(JUL-19): 4404700786</t>
  </si>
  <si>
    <t>KOBE: JUL 22, ETA 8/26*</t>
  </si>
  <si>
    <t>2005 Toyota Isis</t>
  </si>
  <si>
    <t>ZNM10-0027467</t>
  </si>
  <si>
    <t>2330 -&gt; 2300</t>
  </si>
  <si>
    <t>ZNE10-0288709</t>
  </si>
  <si>
    <t>NZT240-5013315</t>
  </si>
  <si>
    <t>Load Alloy inside 5503028</t>
  </si>
  <si>
    <t>added $135 each for these 3 units</t>
  </si>
  <si>
    <t>need to adjust in avis and check bal afterwards</t>
  </si>
  <si>
    <t>KOBE: JUL 31, ETA 9/1*</t>
  </si>
  <si>
    <t>ZZT240-0041576</t>
  </si>
  <si>
    <t>INVOICE# 550501-31</t>
  </si>
  <si>
    <t>2000 Toyota Harrier</t>
  </si>
  <si>
    <t>ACU10-0001803</t>
  </si>
  <si>
    <t>INVOICE# 550601-30</t>
  </si>
  <si>
    <t>2006 Toyota Alphard</t>
  </si>
  <si>
    <t>ANH10-0109795</t>
  </si>
  <si>
    <t>added additional freight fees for 3 units above.</t>
  </si>
  <si>
    <t>2004 Toyota Isis</t>
  </si>
  <si>
    <t>ZNM10-0001735</t>
  </si>
  <si>
    <t>ZZT240-0047288</t>
  </si>
  <si>
    <t>ZGE20-0102524</t>
  </si>
  <si>
    <t>ANH10-0001480</t>
  </si>
  <si>
    <t>2005 Toyota Alphard</t>
  </si>
  <si>
    <t>ANH10-0121442</t>
  </si>
  <si>
    <t>ACA36-5016589</t>
  </si>
  <si>
    <t>ACU10-0012337</t>
  </si>
  <si>
    <t>2000 Toyota Rav4</t>
  </si>
  <si>
    <t>ZCA26-0002530</t>
  </si>
  <si>
    <t>ACU30-0018888</t>
  </si>
  <si>
    <t>ZGE20-0115229</t>
  </si>
  <si>
    <t>ZCT10-0037024</t>
  </si>
  <si>
    <t>KAWA: NOT YET</t>
  </si>
  <si>
    <t>INVOICE# 550701-31</t>
  </si>
  <si>
    <t>ACU30-0005800</t>
  </si>
  <si>
    <t>2008 Toyota Vanguard</t>
  </si>
  <si>
    <t>ACA38-5123533</t>
  </si>
  <si>
    <t>2004 Toyota Rav4</t>
  </si>
  <si>
    <t>ZCA26-0061026</t>
  </si>
  <si>
    <t>ZGE20-0011242</t>
  </si>
  <si>
    <t>ACU30-0026856</t>
  </si>
  <si>
    <t>ZZT240-0035215</t>
  </si>
  <si>
    <t>HAA KOBE 53024</t>
  </si>
  <si>
    <t>ANH10-0118581</t>
  </si>
  <si>
    <t>Need to add $20 labor fee to move x4 alloy to a car for storage. Pending.</t>
  </si>
  <si>
    <t>Need to refund for a speed up we did not do. 5311016</t>
  </si>
  <si>
    <t>JFA KISA =</t>
  </si>
  <si>
    <t>ATJ Tanzania Radiation Inspection</t>
  </si>
  <si>
    <t>ECL or KOBE =</t>
  </si>
  <si>
    <t>EAA Tanzania Radiation Inspection</t>
  </si>
  <si>
    <t>May-19-2017</t>
  </si>
  <si>
    <t>Jun-20-2017</t>
  </si>
  <si>
    <t>Harrier Dashboard</t>
    <phoneticPr fontId="124"/>
  </si>
  <si>
    <t>Jun-22-2017</t>
    <phoneticPr fontId="124"/>
  </si>
  <si>
    <t>Aug-01-2017</t>
  </si>
  <si>
    <t>Aug-31-2017</t>
  </si>
  <si>
    <t>Sept-26-2017</t>
  </si>
  <si>
    <t>Nov-28-2017</t>
  </si>
  <si>
    <t>Jan-09-2018</t>
  </si>
  <si>
    <t>Feb-07-2018</t>
  </si>
  <si>
    <t>Mar-13-2018</t>
  </si>
  <si>
    <t>Apr-3-2018</t>
  </si>
  <si>
    <t>May-18-2018</t>
  </si>
  <si>
    <t>Jun-29-2018</t>
  </si>
  <si>
    <t>Oct-18-2018</t>
  </si>
  <si>
    <t>Nov-19-2018</t>
  </si>
  <si>
    <t>Dec-07-2018</t>
  </si>
  <si>
    <t>Jan-30-2019</t>
  </si>
  <si>
    <t>Apr-12-2019</t>
  </si>
  <si>
    <t>Jun-07-2019</t>
  </si>
  <si>
    <t>Jul-10-2019</t>
  </si>
  <si>
    <t>Sept-11-2019</t>
  </si>
  <si>
    <t>Oct-04-2019</t>
  </si>
  <si>
    <t>Nov-11-2019</t>
  </si>
  <si>
    <t>Mar-26-2020</t>
    <phoneticPr fontId="124"/>
  </si>
  <si>
    <t>Jun-02-2020</t>
  </si>
  <si>
    <t>Jul-30-2020</t>
  </si>
  <si>
    <t>Nov-04-2020</t>
  </si>
  <si>
    <t>2,064,821JPY</t>
  </si>
  <si>
    <t>Dec-12-2020</t>
  </si>
  <si>
    <t>Dec-25-2020</t>
  </si>
  <si>
    <t>Feb-03-2021</t>
  </si>
  <si>
    <t>Feb-24-2021</t>
  </si>
  <si>
    <t>Feb-25-2021</t>
  </si>
  <si>
    <t>Mar-15-2021</t>
  </si>
  <si>
    <t>Apr-01-2021</t>
  </si>
  <si>
    <t>May-21-2021</t>
  </si>
  <si>
    <t>Jun-04-2021</t>
  </si>
  <si>
    <t>Jul-13-2021</t>
  </si>
  <si>
    <t>Notes</t>
  </si>
  <si>
    <t>LAI INTER: SEPT 10</t>
  </si>
  <si>
    <t>INVOICE # 5106085106019</t>
  </si>
  <si>
    <t>19 Generators</t>
  </si>
  <si>
    <t>2010 Hokuetsu Generator</t>
  </si>
  <si>
    <t>SDG60S-1477A60684</t>
  </si>
  <si>
    <t>Add 120,000</t>
  </si>
  <si>
    <t>2003 Hokuetsu Generator</t>
  </si>
  <si>
    <t>SDG25S-1233A50228</t>
  </si>
  <si>
    <t>2000 Shindaiwa Generator</t>
  </si>
  <si>
    <t>DG450MI-60051</t>
  </si>
  <si>
    <t>2006 Hokuetsu Generator</t>
  </si>
  <si>
    <t>SDG25S-1237A70058</t>
  </si>
  <si>
    <t>2000 Denyo Generator</t>
  </si>
  <si>
    <t>DCA-25USI-3776335</t>
  </si>
  <si>
    <t>2008 Nippon Sharyo Generator</t>
  </si>
  <si>
    <t>NES100EI-GK037400</t>
  </si>
  <si>
    <t>Add 150,000</t>
  </si>
  <si>
    <t>2008 Denyo Generator</t>
  </si>
  <si>
    <t>DCA-45ESH-3827180</t>
  </si>
  <si>
    <t>2008 Hokuetsu Generator</t>
  </si>
  <si>
    <t>SDG25S-1237B10169</t>
  </si>
  <si>
    <t>2007 Nippon Sharyo Generator</t>
  </si>
  <si>
    <t>NES13EK-TF013600</t>
  </si>
  <si>
    <t>NES45AP-AM024400</t>
  </si>
  <si>
    <t>SDG25S-1233B11562</t>
  </si>
  <si>
    <t>NES45AP-AM024200</t>
  </si>
  <si>
    <t>2005 Denyo Generator</t>
  </si>
  <si>
    <t>DCA-45USI-3757047</t>
  </si>
  <si>
    <t>SDG25S-1237B10062</t>
  </si>
  <si>
    <t>SDG25S-1233B11276</t>
  </si>
  <si>
    <t>2007 Shindaiwa Generator</t>
  </si>
  <si>
    <t>DGM250UMI-21448-0000100</t>
  </si>
  <si>
    <t>SDG25S-1237B10228</t>
  </si>
  <si>
    <t>2006 Denyo Generator</t>
  </si>
  <si>
    <t>DCA-25ESK-3790012</t>
  </si>
  <si>
    <t>DCA-25ESK-3768719</t>
  </si>
  <si>
    <t>Forklift</t>
  </si>
  <si>
    <t>2012 TCM FB15-7</t>
  </si>
  <si>
    <t xml:space="preserve">FB15-7-81E10029  </t>
  </si>
  <si>
    <t>DHL(Sept 22): 9860609146</t>
  </si>
  <si>
    <t>LAI INTER: NOV 16</t>
  </si>
  <si>
    <t>INVOICE # 5108035108008</t>
  </si>
  <si>
    <t>2011 Mitsubishi FD70</t>
  </si>
  <si>
    <t>FD70-50294</t>
  </si>
  <si>
    <t>2009 Komatsu FD30C</t>
  </si>
  <si>
    <t>FD30C-16-750251</t>
  </si>
  <si>
    <t>2008 TCM FD30T3</t>
  </si>
  <si>
    <t xml:space="preserve">FD30T3-2N903177  </t>
  </si>
  <si>
    <t>2009 Toyota 6FBR25</t>
  </si>
  <si>
    <t>6FBR25-30261</t>
  </si>
  <si>
    <t>2010 Toyota 8FD18</t>
  </si>
  <si>
    <t>8FD18-30619</t>
  </si>
  <si>
    <t>NYW2017-PRT-001</t>
  </si>
  <si>
    <t>Forklift Arm Black #9627 2pcs</t>
  </si>
  <si>
    <t>NYW2017-PRT-002</t>
  </si>
  <si>
    <t>Forklift Arm Black #9628 2pcs</t>
  </si>
  <si>
    <t>DHL(Dec-12): 5438062512</t>
  </si>
  <si>
    <t>ECL KAWA: SEPT 07</t>
  </si>
  <si>
    <t>INVOICE # 5108075108021</t>
  </si>
  <si>
    <t>2007 Komatsu M185</t>
  </si>
  <si>
    <t>M185-94879</t>
  </si>
  <si>
    <t>2007 Komatsu M241</t>
  </si>
  <si>
    <t>M241-825463</t>
  </si>
  <si>
    <t>KOBE: SEPT 10</t>
  </si>
  <si>
    <t>2012 TCM FRHB14-8</t>
  </si>
  <si>
    <t>FRHB14-8-7A902145</t>
  </si>
  <si>
    <t>2007 TCM FR18-7H</t>
  </si>
  <si>
    <t>FR18-7H-82002668</t>
  </si>
  <si>
    <t>2011 TCM FRHB14-8</t>
  </si>
  <si>
    <t>FRHB14-8-7A901496</t>
  </si>
  <si>
    <t>2008 FR18-7</t>
  </si>
  <si>
    <t>FR18-7-82P03014</t>
  </si>
  <si>
    <t>Grn/Whte</t>
  </si>
  <si>
    <t>KAWA: JAN 19</t>
  </si>
  <si>
    <t>INVOICE # 5110205110060</t>
  </si>
  <si>
    <t>2007 TCM FD70-9</t>
  </si>
  <si>
    <t>FD70-9-30K00777</t>
  </si>
  <si>
    <t>pls fold forklift arm and lash to forklift to save freight for both units</t>
  </si>
  <si>
    <t>2011 TCM FD25C3</t>
  </si>
  <si>
    <t xml:space="preserve"> FD25C3-2N410772</t>
  </si>
  <si>
    <t>DHL(Feb-05): 4085432713</t>
  </si>
  <si>
    <t>2012 TCM FD100</t>
  </si>
  <si>
    <t>F154-05088</t>
  </si>
  <si>
    <t>DHL(Jan-23): 4601967510</t>
  </si>
  <si>
    <t>LAI INTER: DEC 29</t>
  </si>
  <si>
    <t>INVOICE # 5110255110059</t>
  </si>
  <si>
    <t>2004 Toyota 7FD20</t>
  </si>
  <si>
    <t xml:space="preserve"> 7FD20-21674</t>
  </si>
  <si>
    <t>2001 Mitsubishi FD30D</t>
  </si>
  <si>
    <t>F14C-36786</t>
  </si>
  <si>
    <t>2006 Toyota 7FDK25</t>
  </si>
  <si>
    <t>7FDK25-12320</t>
  </si>
  <si>
    <t>13 Generators</t>
  </si>
  <si>
    <t>2001 Hokuetsu Generator</t>
  </si>
  <si>
    <t>SDG25AS-1293A10576</t>
  </si>
  <si>
    <t>Hokuetsu Generator</t>
  </si>
  <si>
    <t>SDG25AS-129AA60727</t>
  </si>
  <si>
    <t>W/Red</t>
  </si>
  <si>
    <t>Denyo Generator</t>
  </si>
  <si>
    <t>25ESI2-3813565</t>
  </si>
  <si>
    <t>SDG25S-1237B10172</t>
  </si>
  <si>
    <t>2007 Hokuetsu Generator</t>
  </si>
  <si>
    <t>SDG45S-1337A60247</t>
  </si>
  <si>
    <t>SDG25AS-1293A60866</t>
  </si>
  <si>
    <t>2001 Denyo Generator</t>
  </si>
  <si>
    <t xml:space="preserve"> 25SPK-5429374</t>
  </si>
  <si>
    <t>SDG25S-1237B10114</t>
  </si>
  <si>
    <t>25SPI-3642079</t>
  </si>
  <si>
    <t>25ESI-3750818</t>
  </si>
  <si>
    <t>45ESH-3770621</t>
  </si>
  <si>
    <t>25ESI-3770536</t>
  </si>
  <si>
    <t>THI Auc</t>
  </si>
  <si>
    <t>2004 Denyo Generator</t>
  </si>
  <si>
    <t>13ESY-3749544</t>
  </si>
  <si>
    <t>LAI INTER: MAY 29</t>
  </si>
  <si>
    <t>INVOICE # 5201295201061</t>
  </si>
  <si>
    <t>20ESK-3817113</t>
  </si>
  <si>
    <t>13ESK-3817025</t>
  </si>
  <si>
    <t>13ESK-3824936</t>
  </si>
  <si>
    <t>2003 Denyo Generator</t>
  </si>
  <si>
    <t>25USI-3720009</t>
  </si>
  <si>
    <t xml:space="preserve"> 25ESI-3781400</t>
  </si>
  <si>
    <t>GUIA Auc</t>
  </si>
  <si>
    <t>25SP12-5439936</t>
  </si>
  <si>
    <t xml:space="preserve"> 25ESI-3756688</t>
  </si>
  <si>
    <t>25ESI-3724795</t>
  </si>
  <si>
    <t>2002 Denyo Generator</t>
  </si>
  <si>
    <t>13ESY-5469808</t>
  </si>
  <si>
    <t>13ESY-3733526</t>
  </si>
  <si>
    <t>DHL(Jun-07): 4462585842</t>
  </si>
  <si>
    <t>NLS: JUL 12</t>
  </si>
  <si>
    <t>INVOICE # 5205285205080</t>
  </si>
  <si>
    <t>2010 Toyota 8FD25</t>
  </si>
  <si>
    <t>8FD25-30525</t>
  </si>
  <si>
    <t>kawa</t>
  </si>
  <si>
    <t>2010 TCM FD25T14</t>
  </si>
  <si>
    <t>FD25T14-3A500155</t>
  </si>
  <si>
    <t>2014 Mitsubishi FD25T</t>
  </si>
  <si>
    <t>FD25T-75192</t>
  </si>
  <si>
    <t>2012 Nissan F1F1</t>
  </si>
  <si>
    <t>F1F1-1830</t>
  </si>
  <si>
    <t>DHL(Jul-17): 2718250323</t>
  </si>
  <si>
    <t>LAI INTER: JUL 22</t>
  </si>
  <si>
    <t>INVOICE # 5205285205084</t>
  </si>
  <si>
    <t>Generators</t>
  </si>
  <si>
    <t>SDG25S-1237B10275</t>
  </si>
  <si>
    <t>2009 Hokuetsu Generator</t>
  </si>
  <si>
    <t>SDG13S-1397B10409</t>
  </si>
  <si>
    <t>2009 Airman Generator</t>
  </si>
  <si>
    <t>SDG13S-1397B10314</t>
  </si>
  <si>
    <t>2007 Airman Generator</t>
  </si>
  <si>
    <t xml:space="preserve"> SDG25AS-1293A61113</t>
  </si>
  <si>
    <t>45ESH-3829957</t>
  </si>
  <si>
    <t>25ESI-3768739</t>
  </si>
  <si>
    <t xml:space="preserve"> SDG25S-1237B10493</t>
  </si>
  <si>
    <t xml:space="preserve"> SDG13S-1397B10315</t>
  </si>
  <si>
    <t>2005 Airman Generator</t>
  </si>
  <si>
    <t>SDG13S-1393A60151</t>
  </si>
  <si>
    <t>SDG25S-1237A70169</t>
  </si>
  <si>
    <t>2000 Hokuetsu Generator</t>
  </si>
  <si>
    <t>SDG45AS-1343A60219</t>
  </si>
  <si>
    <t xml:space="preserve"> SDG25S-1233B11069</t>
  </si>
  <si>
    <t>SDG13S-1397B10206</t>
  </si>
  <si>
    <t xml:space="preserve"> SDG13S-1393B10581</t>
  </si>
  <si>
    <t>SDG25S-1237B10492</t>
  </si>
  <si>
    <t>SDG13S-1397B10248</t>
  </si>
  <si>
    <t>SDG13S-1397B10243</t>
  </si>
  <si>
    <t>SDG13S-1397B10197</t>
  </si>
  <si>
    <t>45ESI-3786552</t>
  </si>
  <si>
    <t>25ESI-3783035</t>
  </si>
  <si>
    <t>25ESI-3783034</t>
  </si>
  <si>
    <t>SDG45S-1337A60184</t>
  </si>
  <si>
    <t>SDG25S-1237A70362</t>
  </si>
  <si>
    <t>SDG25S-1237A70291</t>
  </si>
  <si>
    <t>DHL(Aug-29): 3225246566</t>
  </si>
  <si>
    <t>ECL DAIKOKU: JUN-28 [CONTAINER.1]</t>
  </si>
  <si>
    <t>INVOICE# 5305095304074</t>
  </si>
  <si>
    <t>2013 TCM FD40T2</t>
  </si>
  <si>
    <t>FD40T2-44E30117</t>
  </si>
  <si>
    <t>2014 Toyota 7FD40</t>
  </si>
  <si>
    <t>B7FDA50-71727</t>
  </si>
  <si>
    <t>2008 Mitsubishi FD35T</t>
  </si>
  <si>
    <t>F19C-01204</t>
  </si>
  <si>
    <t>SDG25S-1237B10192</t>
  </si>
  <si>
    <t>SDG25S-1237B10150</t>
  </si>
  <si>
    <t>SDG25S-1237B10151</t>
  </si>
  <si>
    <t>SDG25S-1237B10781</t>
  </si>
  <si>
    <t>SDG25S-1237B12369</t>
  </si>
  <si>
    <t>15SKB-3771429</t>
  </si>
  <si>
    <t>SDG25S-1237B10488</t>
  </si>
  <si>
    <t>DHL(Jul-25): 2198972554</t>
  </si>
  <si>
    <t>ECL DAIKOKU: JUN-28 [CONTAINER.2]</t>
  </si>
  <si>
    <t>INVOICE# 5306135305020</t>
  </si>
  <si>
    <t>2011 Toyota 02-7FD40</t>
  </si>
  <si>
    <t>B7FDA50-70248</t>
  </si>
  <si>
    <t>2010 Mitsubishi FD45NT</t>
  </si>
  <si>
    <t>F19D-80036</t>
  </si>
  <si>
    <t>2016 Toyota 02-8FDL15</t>
  </si>
  <si>
    <t>A8FDL18-70128</t>
  </si>
  <si>
    <t>2017 Toyota  02-8FD15</t>
  </si>
  <si>
    <t>A8FD18-61451</t>
  </si>
  <si>
    <t>2011 Toyota 52-8FD30</t>
  </si>
  <si>
    <t>A508FDJ35-31528</t>
  </si>
  <si>
    <t>DCA-13ESK-3833001</t>
  </si>
  <si>
    <t>DHL(Jul-25): 2198972554</t>
  </si>
  <si>
    <t>ECL DAIKOKU: JUL-6 [CONTAINER.3]</t>
  </si>
  <si>
    <t>2014 Toyota 52-8FD25</t>
  </si>
  <si>
    <t>A508FD25-40335</t>
  </si>
  <si>
    <t>2012 Toyota 52-8FD25</t>
  </si>
  <si>
    <t>A508FD25-35069</t>
  </si>
  <si>
    <t>SDG125S-1267B10052</t>
  </si>
  <si>
    <t>DHL(Aug-02): 3134385936</t>
  </si>
  <si>
    <t>Docs + Steel Key</t>
  </si>
  <si>
    <t>ECL KISA: SEPT 13 [CONTAINER]</t>
  </si>
  <si>
    <t>INVOICE# 5406115406013</t>
  </si>
  <si>
    <t>108 Rate</t>
  </si>
  <si>
    <t>2016 Unicarriers FHD25T5</t>
  </si>
  <si>
    <t>FHD25T5-00862</t>
  </si>
  <si>
    <t>BL SURRENDERED</t>
  </si>
  <si>
    <t>2012 Toyota 02-8FD25</t>
  </si>
  <si>
    <t>8FD25-33649</t>
  </si>
  <si>
    <t>2010 TCM FRHB15-8</t>
  </si>
  <si>
    <t>FRHB15-8-7B100803</t>
  </si>
  <si>
    <t>2015 Komatsu FB09M</t>
  </si>
  <si>
    <t>FB09M-12-829925</t>
  </si>
  <si>
    <t>2009 Sumitomo R1G</t>
  </si>
  <si>
    <t xml:space="preserve">R1G-15631  </t>
  </si>
  <si>
    <t>2006 TCM FA25D-J</t>
  </si>
  <si>
    <t xml:space="preserve">FA25D-J-09W00258 </t>
  </si>
  <si>
    <t>Date:(OCT-02)</t>
  </si>
  <si>
    <t xml:space="preserve">ECL KISA: DEC 15 [CONTAINER] </t>
  </si>
  <si>
    <t>INVOICE# 5409215409039</t>
  </si>
  <si>
    <t>104 Rate</t>
  </si>
  <si>
    <t>2010 Toyota 7FRBS15</t>
  </si>
  <si>
    <t>7FRBS15-15650</t>
  </si>
  <si>
    <t>2013 Toyota 7FBR15</t>
  </si>
  <si>
    <t>7FBR15-54497</t>
  </si>
  <si>
    <t>2014 Toyota 7FBRS15</t>
  </si>
  <si>
    <t>7FBRS15-51438</t>
  </si>
  <si>
    <t>2007 Sumitomo 61-FBRA15WE</t>
  </si>
  <si>
    <t>R1G-10843</t>
  </si>
  <si>
    <t>2011 Toyota 7FBR15</t>
  </si>
  <si>
    <t>7FBR15-36441</t>
  </si>
  <si>
    <t>2014 Sumitomo 61FBR15SCXII</t>
  </si>
  <si>
    <t>R1H-04634</t>
  </si>
  <si>
    <t>2012 TCM FRHB18-8</t>
  </si>
  <si>
    <t>FRHB18-8-7B302210</t>
  </si>
  <si>
    <t>2015 Toyota 7FBRS15</t>
  </si>
  <si>
    <t>7FBRS15-52156</t>
  </si>
  <si>
    <t>Date:(DEC-22)</t>
  </si>
  <si>
    <t>ECL KISA: OCT 12</t>
  </si>
  <si>
    <t>INVOICE# 5409295408031</t>
  </si>
  <si>
    <t>2014 Sumitomo D2L</t>
  </si>
  <si>
    <t>D2L-11023</t>
  </si>
  <si>
    <t>BL SURRENERED</t>
  </si>
  <si>
    <t>Date:(OCT-28)</t>
  </si>
  <si>
    <t>KOBE: NOV 14 RORO</t>
  </si>
  <si>
    <t xml:space="preserve">INVOICE# 5410025409081  </t>
  </si>
  <si>
    <t>104 rate</t>
  </si>
  <si>
    <t>2012 Toyota 5FD70</t>
  </si>
  <si>
    <t>B5FD70-50161</t>
  </si>
  <si>
    <t>ECL KISA: OCT 29</t>
  </si>
  <si>
    <t>INVOICE# 5410075409020</t>
  </si>
  <si>
    <t>2007 Mitsubishi FD30T</t>
  </si>
  <si>
    <t>E14E-33263</t>
  </si>
  <si>
    <t>2018 Sumitomo D3K</t>
  </si>
  <si>
    <t>D3K-00549</t>
  </si>
  <si>
    <t>SHIP: 14</t>
  </si>
  <si>
    <t>ECL KISA: DEC 14 RORO</t>
  </si>
  <si>
    <t>INVOICE# 5411125410061</t>
  </si>
  <si>
    <t>2008 Toyota 8FD20</t>
  </si>
  <si>
    <t>8FD25-12154</t>
  </si>
  <si>
    <t>SHIP: 15</t>
  </si>
  <si>
    <t>ECL KISA: DEC 12 RORO</t>
  </si>
  <si>
    <t>INVOICE# 5411195411034</t>
  </si>
  <si>
    <t>2015 Toyota 02-8FD25</t>
  </si>
  <si>
    <t>A8FD25-61233</t>
  </si>
  <si>
    <t>2007 Komatsu FD25T-16</t>
  </si>
  <si>
    <t>FD25T-725652</t>
  </si>
  <si>
    <t>2015 Mitsubishi F18C-75983</t>
  </si>
  <si>
    <t>FD25T-75983</t>
  </si>
  <si>
    <t>Date:(JAN-06)</t>
  </si>
  <si>
    <t>SHIP: 16</t>
  </si>
  <si>
    <t>ECL KISA: JUL 20, ETA 7/28*</t>
  </si>
  <si>
    <t>INVOICE# 5501075501004</t>
  </si>
  <si>
    <t>DCA-220ESM-3739479</t>
  </si>
  <si>
    <t>DCA-400ESV-3735344</t>
  </si>
  <si>
    <t xml:space="preserve">Payment Received, BTM </t>
    <phoneticPr fontId="124"/>
  </si>
  <si>
    <t>Aug-18-2017</t>
  </si>
  <si>
    <t>Dec-12-2017</t>
  </si>
  <si>
    <t xml:space="preserve">Payment Received, BTM </t>
    <phoneticPr fontId="126"/>
  </si>
  <si>
    <t>Jan-23-2018</t>
  </si>
  <si>
    <t>Claim for 5108035-36-37</t>
    <phoneticPr fontId="124"/>
  </si>
  <si>
    <t>Aug-29-2018</t>
  </si>
  <si>
    <t>Volume Discount</t>
    <phoneticPr fontId="124"/>
  </si>
  <si>
    <t xml:space="preserve">Payment Received, BTM </t>
    <phoneticPr fontId="127"/>
  </si>
  <si>
    <t>May-29-2019</t>
  </si>
  <si>
    <t>Jun-21-2019</t>
  </si>
  <si>
    <t>Jul-24-2019</t>
  </si>
  <si>
    <t>Volume Discount</t>
    <phoneticPr fontId="125"/>
  </si>
  <si>
    <t>Oct-02-2020</t>
  </si>
  <si>
    <t>Dec-04-2020</t>
  </si>
  <si>
    <t>Jun-17-2020</t>
  </si>
  <si>
    <t>GRAND TOTAL:</t>
  </si>
  <si>
    <t>SSL CO LTD</t>
    <phoneticPr fontId="124"/>
  </si>
  <si>
    <t>Ms. Htar Win Zaw / Ms. Tinzar</t>
  </si>
  <si>
    <t>Nyan Win</t>
  </si>
  <si>
    <t>No.15, Junction Square Compound, Between Pyay Road and Kyun Taw Road, Kamayut Township</t>
  </si>
  <si>
    <t>Yangon</t>
  </si>
  <si>
    <t>Myanmar, 11041</t>
  </si>
  <si>
    <t>Yen</t>
  </si>
  <si>
    <t>(951) 2306666, 2305888, 0973220397, 0973220398</t>
  </si>
  <si>
    <t>Mobile</t>
  </si>
  <si>
    <t>(951) 513442, 95-9519-0000</t>
  </si>
  <si>
    <t>nyanwin@sslcoltd.com, import.export@sslcoltd.com</t>
  </si>
  <si>
    <t>http://www.cg-m.com</t>
    <phoneticPr fontId="124"/>
  </si>
  <si>
    <t>INVOICE # 5102215102038</t>
  </si>
  <si>
    <t>E12-310012</t>
  </si>
  <si>
    <t>Send sd card</t>
  </si>
  <si>
    <t>E12-309979</t>
  </si>
  <si>
    <t>E12-311435</t>
  </si>
  <si>
    <t>Send SD Card &amp; Smart key</t>
  </si>
  <si>
    <t>DHL(Apr 24) 6522575146</t>
  </si>
  <si>
    <t>INVOICE # 5104075103093</t>
  </si>
  <si>
    <t>E12-310049</t>
  </si>
  <si>
    <t>NSP120-2044511</t>
  </si>
  <si>
    <t>E12-310779</t>
  </si>
  <si>
    <t xml:space="preserve"> E12-316763</t>
  </si>
  <si>
    <t>DHL(May 29) 1399000794</t>
  </si>
  <si>
    <t>Docs + 1 Goods</t>
  </si>
  <si>
    <t>KAWA: MAY 27</t>
  </si>
  <si>
    <t>INVOICE # 5104254105093</t>
  </si>
  <si>
    <t>NSP130-2100627</t>
  </si>
  <si>
    <t>TAA Hokk</t>
  </si>
  <si>
    <t>NSP130-2149331</t>
  </si>
  <si>
    <t>NSP130-2156645</t>
  </si>
  <si>
    <t>DHL(Jun 19) 2626370526</t>
  </si>
  <si>
    <t>KOBE: JUN 24</t>
  </si>
  <si>
    <t>INVOICE # 5105165105016</t>
  </si>
  <si>
    <t>2012 Nissan Cube</t>
  </si>
  <si>
    <t>Z12-216620</t>
  </si>
  <si>
    <t>ZC72S-320678</t>
  </si>
  <si>
    <t>ZC72S-326175</t>
  </si>
  <si>
    <t>Speed to 48K</t>
  </si>
  <si>
    <t>NSP130-2157659</t>
  </si>
  <si>
    <t>EMS(Jul-11): EG505337120JP</t>
  </si>
  <si>
    <t>DHL(Jul 19) 9673930125</t>
  </si>
  <si>
    <t>E12-207695</t>
  </si>
  <si>
    <t>EMS(Oct-17): EG584071427JP</t>
  </si>
  <si>
    <t>KANDA: JUL 26</t>
  </si>
  <si>
    <t>E12-230767</t>
  </si>
  <si>
    <t>E12-230776</t>
  </si>
  <si>
    <t>E12-230086</t>
  </si>
  <si>
    <t>DHL(Aug 22) 5024750334</t>
  </si>
  <si>
    <t>EMS(Aug-28): EG505411165JP</t>
  </si>
  <si>
    <t>INVOICE # 5106305106131</t>
  </si>
  <si>
    <t>NSP120-2041042</t>
  </si>
  <si>
    <t>DE3FS-573604</t>
  </si>
  <si>
    <t>NSP120-2047844</t>
  </si>
  <si>
    <t>ZC72S-326304</t>
  </si>
  <si>
    <t>NSP120-2047500</t>
  </si>
  <si>
    <t>3 Blank Steel Keys</t>
  </si>
  <si>
    <t>No Charge</t>
  </si>
  <si>
    <t>KOBE: AUG 28</t>
  </si>
  <si>
    <t>INVOICE # 5107205107083</t>
  </si>
  <si>
    <t>2012 Nissan Note</t>
  </si>
  <si>
    <t>E12-031148</t>
  </si>
  <si>
    <t>NSP120-2050078</t>
  </si>
  <si>
    <t>Spares in car. Send SD card</t>
  </si>
  <si>
    <t>E12-361259</t>
  </si>
  <si>
    <t xml:space="preserve"> NSP120-2048303</t>
  </si>
  <si>
    <t>2013 Volkswagen</t>
  </si>
  <si>
    <t xml:space="preserve"> WVWZZZAAZ-DD104617</t>
  </si>
  <si>
    <t>ZC72S-346853</t>
  </si>
  <si>
    <t>USS Okayam</t>
  </si>
  <si>
    <t>Send Smart Keys: 5107108;5107161</t>
  </si>
  <si>
    <t>NSP120-2047682</t>
  </si>
  <si>
    <t>E12-047095</t>
  </si>
  <si>
    <t>Send smart key, SD Card</t>
  </si>
  <si>
    <t>NSP120-2048087</t>
  </si>
  <si>
    <t>Amethyst</t>
  </si>
  <si>
    <t>ZC72S-346121</t>
  </si>
  <si>
    <t>KANDA: AUG 26</t>
  </si>
  <si>
    <t>E12-246641</t>
  </si>
  <si>
    <t>NAA Fukuo</t>
  </si>
  <si>
    <t>NSP130-2095685</t>
  </si>
  <si>
    <t>KCAA Fuk</t>
  </si>
  <si>
    <t>DHL(Sept 21) 9860702530</t>
  </si>
  <si>
    <t>INVOICE # 5108185108061</t>
  </si>
  <si>
    <t>NSP130-2104589</t>
  </si>
  <si>
    <t>DHL(Oct 12) 1710075614</t>
  </si>
  <si>
    <t>INVOICE # 5109255109077</t>
  </si>
  <si>
    <t>NSP130-2150758</t>
  </si>
  <si>
    <t>Send Navi lock bolt. Repair and fix rear bumper , take photos</t>
  </si>
  <si>
    <t>E12-416029</t>
  </si>
  <si>
    <t>Send smart key. check rear repair</t>
  </si>
  <si>
    <t>E12-415856</t>
  </si>
  <si>
    <t>E12-311564</t>
  </si>
  <si>
    <t>E12-311531</t>
    <phoneticPr fontId="75"/>
  </si>
  <si>
    <t>E12-310196</t>
  </si>
  <si>
    <t>217/9/26</t>
  </si>
  <si>
    <t>NAA Fuku</t>
  </si>
  <si>
    <t>E12-310501</t>
  </si>
  <si>
    <t>DHL(Nov 24) 4296118514</t>
  </si>
  <si>
    <t>INVOICE # 5110275109086</t>
  </si>
  <si>
    <t>2013 Nissan Cube</t>
  </si>
  <si>
    <t>Z12-257676</t>
  </si>
  <si>
    <t>E12-268609</t>
  </si>
  <si>
    <t>2014 Nisan Note</t>
  </si>
  <si>
    <t>E12-268550</t>
  </si>
  <si>
    <t>E12-358769</t>
  </si>
  <si>
    <t>ZC72S-360860</t>
  </si>
  <si>
    <t>ZC72S-360930</t>
  </si>
  <si>
    <t>DHL(Dec 18) 6930668684</t>
  </si>
  <si>
    <t>Damage Compensation for 5109077</t>
    <phoneticPr fontId="126"/>
  </si>
  <si>
    <t>INVOICE # 5111175110127</t>
  </si>
  <si>
    <t>E12-268396</t>
  </si>
  <si>
    <t xml:space="preserve"> E12-243575</t>
  </si>
  <si>
    <t>NSP130-2154902</t>
  </si>
  <si>
    <t xml:space="preserve"> NSP130-2158665</t>
  </si>
  <si>
    <t xml:space="preserve"> NSP130-2180427</t>
  </si>
  <si>
    <t>Send blank key</t>
  </si>
  <si>
    <t>DHL(Jan 17) 8346354203</t>
  </si>
  <si>
    <t>Jan-15-2017</t>
  </si>
  <si>
    <t>INVOICE # 5112145112067</t>
  </si>
  <si>
    <t>NSP120-2046696</t>
  </si>
  <si>
    <t>E12-402156</t>
  </si>
  <si>
    <t>Send smart, sd card.</t>
  </si>
  <si>
    <t>E12-260242</t>
  </si>
  <si>
    <t xml:space="preserve"> ZC72S-365199</t>
  </si>
  <si>
    <t>NSP130-2183443</t>
  </si>
  <si>
    <t>DHL(Feb 22) 6524153462</t>
  </si>
  <si>
    <t>KANDA: FEB 03</t>
  </si>
  <si>
    <t>NSP130-2150047</t>
  </si>
  <si>
    <t>Send blank key, cd rom</t>
  </si>
  <si>
    <t>NSP120-2048053</t>
  </si>
  <si>
    <t>ZC72S-374016</t>
  </si>
  <si>
    <t>Send Smart keys</t>
  </si>
  <si>
    <t>DHL(May 30): 2262991721</t>
  </si>
  <si>
    <t>Send 5112076 Smart key</t>
  </si>
  <si>
    <t>Feb-22-2018</t>
  </si>
  <si>
    <t>INVOICE # 5202095201098</t>
  </si>
  <si>
    <t>NSP120-2053653</t>
  </si>
  <si>
    <t>DHL(Mar 27) 5543801815</t>
  </si>
  <si>
    <t xml:space="preserve">Goods send </t>
  </si>
  <si>
    <t>DHL(Apr 12) 5573855593</t>
  </si>
  <si>
    <t>INVOICE # 5203025202063</t>
  </si>
  <si>
    <t>NSP120-2052050</t>
  </si>
  <si>
    <t>NSP120-2052270</t>
  </si>
  <si>
    <t>KANDA: MAR 30</t>
  </si>
  <si>
    <t>NSP130-2190490</t>
  </si>
  <si>
    <t>2015 Toyoto Ractis</t>
  </si>
  <si>
    <t xml:space="preserve"> NSP120-2050797</t>
  </si>
  <si>
    <t xml:space="preserve"> NSP130-2195741</t>
  </si>
  <si>
    <t xml:space="preserve"> NSP130-2194450</t>
  </si>
  <si>
    <t xml:space="preserve"> NSP120-2050612</t>
  </si>
  <si>
    <t xml:space="preserve"> NSP130-2192434</t>
  </si>
  <si>
    <t>INVOICE # 52030165203062</t>
  </si>
  <si>
    <t>NSP120-2049753</t>
  </si>
  <si>
    <t>2015 Nissan Cube</t>
  </si>
  <si>
    <t>Z12-284620</t>
  </si>
  <si>
    <t>Send sd car, smart key.</t>
  </si>
  <si>
    <t>NSP120-2050451</t>
  </si>
  <si>
    <t>NSP120-2049151</t>
  </si>
  <si>
    <t>NSP120-2049941</t>
  </si>
  <si>
    <t>Z12-283893</t>
  </si>
  <si>
    <t>Send Smart key, SD card. Speed 59</t>
  </si>
  <si>
    <t>KISA: APR 30</t>
  </si>
  <si>
    <t>NSP130-2178315</t>
  </si>
  <si>
    <t>Send blank key. Check if it has stereo and spare key. if not pls arrange.</t>
  </si>
  <si>
    <t>KANDA: APR 28</t>
  </si>
  <si>
    <t>NSP130-2153947</t>
  </si>
  <si>
    <t xml:space="preserve"> NSP130-2154658</t>
  </si>
  <si>
    <t>NSP130-2154552</t>
  </si>
  <si>
    <t>NSP130-2165004</t>
  </si>
  <si>
    <t>Send blank key. Speed 84</t>
  </si>
  <si>
    <t>DHL(May 30) 2262991721</t>
  </si>
  <si>
    <t>KEIHIN: JUL 24</t>
  </si>
  <si>
    <t>INVOICE # 5207095207020</t>
  </si>
  <si>
    <t>2016 Nissan Cube</t>
  </si>
  <si>
    <t>Z12-313595</t>
  </si>
  <si>
    <t xml:space="preserve">Send sd card &amp; smart key. speed up ( need to see mashyo copy ) </t>
  </si>
  <si>
    <t>JUN-2018-001</t>
  </si>
  <si>
    <t>Cube Rear Back Door Handle</t>
  </si>
  <si>
    <t>AZ10-292201</t>
  </si>
  <si>
    <t>JUN-2018-002</t>
  </si>
  <si>
    <t>EMS(JUL:02) Charge. EG626243862JP</t>
  </si>
  <si>
    <t>DHL(Aug 31) 2192862442</t>
  </si>
  <si>
    <t>INVOICE # 5208095207088</t>
  </si>
  <si>
    <t>Z12-284638</t>
  </si>
  <si>
    <t>JU Kumamoto</t>
  </si>
  <si>
    <t>DHL(Oct 01) 4567000373</t>
  </si>
  <si>
    <t>KAWA: NOV 03</t>
  </si>
  <si>
    <t>INVOICE# 5210055210004</t>
  </si>
  <si>
    <t>2016 Nissan Serena</t>
  </si>
  <si>
    <t>HC26-133564</t>
  </si>
  <si>
    <t>Send goods.</t>
  </si>
  <si>
    <t>KE KOBE: OCT 31</t>
  </si>
  <si>
    <t>2016 Nissan Note</t>
  </si>
  <si>
    <t>E12-457837</t>
  </si>
  <si>
    <t>DHL(Nov-22) 6893741890</t>
  </si>
  <si>
    <t>INVOICE# 5211045210005</t>
  </si>
  <si>
    <t>DJ3FS-158437</t>
  </si>
  <si>
    <t>DJ3FS-155214</t>
  </si>
  <si>
    <t>DJ3FS-155589</t>
  </si>
  <si>
    <t>DJ3FS-155447</t>
  </si>
  <si>
    <t>DJ3FS-155070</t>
  </si>
  <si>
    <t>KE KOBE: NOV 23</t>
  </si>
  <si>
    <t>Z12-312106</t>
  </si>
  <si>
    <t>DHL(Dec-27) 2336327556</t>
  </si>
  <si>
    <t>INVOICE# 5211285211036</t>
  </si>
  <si>
    <t>Z12-312689</t>
  </si>
  <si>
    <t>Send SD, key</t>
  </si>
  <si>
    <t>Z12-312114</t>
  </si>
  <si>
    <t>Send cd, smart key</t>
  </si>
  <si>
    <t>DHL(Feb-14) 4326852445</t>
  </si>
  <si>
    <t>INVOICE# 5307015306099</t>
  </si>
  <si>
    <t>NSP130-2238314</t>
  </si>
  <si>
    <t>NSP130-2239908</t>
  </si>
  <si>
    <t>KISA: AUG 03</t>
  </si>
  <si>
    <t>2015 Nissan Serena</t>
  </si>
  <si>
    <t xml:space="preserve"> C26-084609</t>
  </si>
  <si>
    <t>DHL(Aug-26): 5699290343</t>
  </si>
  <si>
    <t>KOBE: NOV 07</t>
  </si>
  <si>
    <t>INVOICE# 5310105310014</t>
  </si>
  <si>
    <t>DJ3FS-317783</t>
  </si>
  <si>
    <t>DJ5FS-151414</t>
  </si>
  <si>
    <t>KAWA: NOV 09</t>
  </si>
  <si>
    <t>NSP130-2244072</t>
  </si>
  <si>
    <t>Send Blank Key</t>
  </si>
  <si>
    <t>DJ5FS-160088</t>
  </si>
  <si>
    <t>DJ3FS-144441</t>
  </si>
  <si>
    <t>DHL(Nov-21): 1308728503</t>
  </si>
  <si>
    <t>DHL(Nov-28): 7247273003</t>
  </si>
  <si>
    <t>Send 3rd copy BL. Customer will amend on their side.</t>
  </si>
  <si>
    <t>KOBE: NOV 27</t>
  </si>
  <si>
    <t>INVOICE# 5310315310065</t>
  </si>
  <si>
    <t>NSP130-2243789</t>
  </si>
  <si>
    <t>JFA KISA: NOV 29</t>
  </si>
  <si>
    <t>GK3-1224137</t>
  </si>
  <si>
    <t>GK3-3323399</t>
  </si>
  <si>
    <t>DJ3FS-301120</t>
  </si>
  <si>
    <t>NSP130-2249545</t>
  </si>
  <si>
    <t>NSP130-2249015</t>
  </si>
  <si>
    <t>DHL(Dec-19): 3062237835</t>
  </si>
  <si>
    <t>INVOICE# 5312195312029</t>
  </si>
  <si>
    <t>DJ3FS-314342</t>
  </si>
  <si>
    <t>DJ3FS-147325</t>
  </si>
  <si>
    <t>Check Spare Key</t>
  </si>
  <si>
    <t>DJ3FS-149671</t>
  </si>
  <si>
    <t>DHL(Feb-25): 2542902375</t>
  </si>
  <si>
    <t>JFA KISA: FEB 28</t>
  </si>
  <si>
    <t>INVOICE# 5401305401040</t>
  </si>
  <si>
    <t>NSP130-2220171</t>
  </si>
  <si>
    <t xml:space="preserve">Have Man. Check jikou, outside condition </t>
  </si>
  <si>
    <t>2017 Nissan Note</t>
  </si>
  <si>
    <t>E12-540582</t>
  </si>
  <si>
    <t>Have Smart key. Check Spare Key</t>
  </si>
  <si>
    <t>NSP130-2222187</t>
  </si>
  <si>
    <t>TAA Kinto</t>
  </si>
  <si>
    <t>NSP130-2221641</t>
  </si>
  <si>
    <t>NSP130-2221438</t>
  </si>
  <si>
    <t>Have Blank Key.</t>
  </si>
  <si>
    <t>NSP130-2223153</t>
  </si>
  <si>
    <t>Have Blank Key &amp; Man</t>
  </si>
  <si>
    <t>2016 Mazda Premacy</t>
  </si>
  <si>
    <t>CWFFW-133258</t>
  </si>
  <si>
    <t>x770000</t>
  </si>
  <si>
    <t>Have Smart key. Please check jiko, smart key. Take damage photos.</t>
  </si>
  <si>
    <t>Note: Remove from invoice</t>
  </si>
  <si>
    <t>KE KOBE: MAR 02</t>
  </si>
  <si>
    <t>E12-523272</t>
  </si>
  <si>
    <t>Have smart key. Check Spare Key</t>
  </si>
  <si>
    <t>E12-541416</t>
  </si>
  <si>
    <t>NPS Gifu</t>
  </si>
  <si>
    <t>NSP130-2289432</t>
  </si>
  <si>
    <t>Have Smart Key. Check Spare Key</t>
  </si>
  <si>
    <t>NSP130-2257160</t>
  </si>
  <si>
    <t>Have smart Key. Check Spare Key</t>
  </si>
  <si>
    <t>GK3-1234987</t>
  </si>
  <si>
    <t>GK3-1245604</t>
  </si>
  <si>
    <t xml:space="preserve">Have blank key. Have Man. </t>
  </si>
  <si>
    <t>DHL(Mar-18): 3375053614</t>
  </si>
  <si>
    <t>Mar-12-2019</t>
  </si>
  <si>
    <t>KISA: APR 06</t>
  </si>
  <si>
    <t>INVOICE# 5402275402062</t>
  </si>
  <si>
    <t>DJ5FS-304552</t>
  </si>
  <si>
    <t>Have smart key, SD Card</t>
  </si>
  <si>
    <t>DHL(May-12): 1696981716</t>
  </si>
  <si>
    <t xml:space="preserve">KOBE: APR 4 </t>
  </si>
  <si>
    <t>DJ5FS-303467</t>
  </si>
  <si>
    <t>DJ3FS-305578</t>
  </si>
  <si>
    <t>KOBE: MAY 02</t>
  </si>
  <si>
    <t>DJ5FS-303872</t>
  </si>
  <si>
    <t>DHL(Jun-05): 1630690736</t>
  </si>
  <si>
    <t>INVOICE #5410075409049</t>
  </si>
  <si>
    <t>DJ3FS-318836</t>
  </si>
  <si>
    <t>DHL(Nov-20): 2407963596</t>
  </si>
  <si>
    <t>INVOICE# 5411195411028</t>
  </si>
  <si>
    <t>DJ3FS-317981</t>
  </si>
  <si>
    <t>DHL(Jan-26): 5117623022</t>
  </si>
  <si>
    <t>KISA: FEB 04</t>
  </si>
  <si>
    <t>INVOICE# 5411255411048</t>
  </si>
  <si>
    <t>DJ3FS-306734</t>
  </si>
  <si>
    <t>DHL(Feb-27): 1722517576</t>
  </si>
  <si>
    <t>GK3-1244200</t>
  </si>
  <si>
    <t>JFA KISA: MAY 27</t>
  </si>
  <si>
    <t>INVOICE# 5504305504132</t>
  </si>
  <si>
    <t>ZC83S-123987</t>
  </si>
  <si>
    <t>ZC83S-127234</t>
  </si>
  <si>
    <t>ZC83S-131006</t>
  </si>
  <si>
    <t>RU1-1226378</t>
  </si>
  <si>
    <t>DHL(Jun-11): 6694258115</t>
  </si>
  <si>
    <t>INVOICE# 5506095506026</t>
  </si>
  <si>
    <t>RU1-1225880</t>
  </si>
  <si>
    <t>2018 Mitsubishi Mirage</t>
  </si>
  <si>
    <t>A03A-0045664</t>
  </si>
  <si>
    <t xml:space="preserve">Kisa </t>
  </si>
  <si>
    <t>DHL(Jul-21): 6315692563</t>
  </si>
  <si>
    <t>KOBE: JUL 28, ETA 8/21*</t>
  </si>
  <si>
    <t>INVOICE# 5506285506106</t>
  </si>
  <si>
    <t>A03A-0044739</t>
  </si>
  <si>
    <t>JFA KISA: JUL 25, ETA 8/21*</t>
  </si>
  <si>
    <t>2017 Mazda Premacy</t>
  </si>
  <si>
    <t>CWFFW-139412</t>
  </si>
  <si>
    <t>2018 Mazda Axela</t>
  </si>
  <si>
    <t>BM6FJ-201530</t>
  </si>
  <si>
    <t>INVOICE# 0507215507057</t>
  </si>
  <si>
    <t>NRE161-0066045</t>
  </si>
  <si>
    <t>Apr-24-2017</t>
  </si>
  <si>
    <t xml:space="preserve"> 48311536</t>
  </si>
  <si>
    <t>May-29-2017</t>
  </si>
  <si>
    <t>42904659</t>
  </si>
  <si>
    <t>Jun-19-2017</t>
  </si>
  <si>
    <t>42974957</t>
  </si>
  <si>
    <t>Jul-19-2017</t>
  </si>
  <si>
    <t>43094647</t>
  </si>
  <si>
    <t>Aug-22-2017</t>
  </si>
  <si>
    <t>43214912</t>
  </si>
  <si>
    <t>Sept-20-2017</t>
  </si>
  <si>
    <t xml:space="preserve"> 43328081</t>
  </si>
  <si>
    <t>Nov-20-2017</t>
  </si>
  <si>
    <t>43554228</t>
  </si>
  <si>
    <t>Damage Compensation for 5109077</t>
    <phoneticPr fontId="0"/>
  </si>
  <si>
    <t>43667776</t>
  </si>
  <si>
    <t>43776406</t>
  </si>
  <si>
    <t>Mar-27-2018</t>
  </si>
  <si>
    <t>Apr-12-2018</t>
  </si>
  <si>
    <t xml:space="preserve"> 44307978</t>
  </si>
  <si>
    <t>Aug-31-2018</t>
  </si>
  <si>
    <t>44693409</t>
  </si>
  <si>
    <t>Sept-27-2018</t>
  </si>
  <si>
    <t>44809846</t>
  </si>
  <si>
    <t>Nov-22-2018</t>
  </si>
  <si>
    <t>40051234</t>
  </si>
  <si>
    <t>Dec-27-2018</t>
  </si>
  <si>
    <t>40213583</t>
  </si>
  <si>
    <t>Discount</t>
    <phoneticPr fontId="58"/>
  </si>
  <si>
    <t>Feb-14-2019</t>
  </si>
  <si>
    <t>40433691</t>
  </si>
  <si>
    <t>Aug-26-2019</t>
  </si>
  <si>
    <t>48683976</t>
  </si>
  <si>
    <t>Nov-21-2019</t>
  </si>
  <si>
    <t>41735707</t>
  </si>
  <si>
    <t xml:space="preserve">41849526 </t>
  </si>
  <si>
    <t>Feb-21-2020</t>
  </si>
  <si>
    <t>42101981</t>
  </si>
  <si>
    <t>Mar-12-2020</t>
  </si>
  <si>
    <t>42194505</t>
  </si>
  <si>
    <t>May-07-2020</t>
  </si>
  <si>
    <t>42391508</t>
  </si>
  <si>
    <t>Nov-12-2020</t>
  </si>
  <si>
    <t>Jan-19-2021</t>
  </si>
  <si>
    <t>Feb-26-2021</t>
  </si>
  <si>
    <t>Jun-09-2021</t>
  </si>
  <si>
    <t>Jul-09-2021</t>
  </si>
  <si>
    <t>MKT Motors Ltd</t>
  </si>
  <si>
    <t>Demetra Marinos Takka</t>
  </si>
  <si>
    <t>Mkt Motors Ltd</t>
  </si>
  <si>
    <t>Protara 159, Paralimni 5289</t>
  </si>
  <si>
    <t>Paralimni</t>
  </si>
  <si>
    <t>Cyprus</t>
  </si>
  <si>
    <t>357-23-822212, 357-23-822246</t>
  </si>
  <si>
    <t>357 9968 4431</t>
  </si>
  <si>
    <t>marinos.takka.motorsltd@cytanet.com.cy</t>
  </si>
  <si>
    <t>Marinos Takas Motors Ltd. 28Th December - Demetra Birthday Send Very Very Big Present</t>
  </si>
  <si>
    <t>INVOICE # 5006035005058</t>
  </si>
  <si>
    <t>E12-236557</t>
  </si>
  <si>
    <t>Send smart key, sd card</t>
  </si>
  <si>
    <t>E12-196045</t>
  </si>
  <si>
    <t>E12-214749</t>
  </si>
  <si>
    <t>E12-228885</t>
  </si>
  <si>
    <t>KISA: SEPT 02</t>
  </si>
  <si>
    <t>INVOICE # 5006155006056</t>
  </si>
  <si>
    <t>ZC72S-327948</t>
  </si>
  <si>
    <t>Market price change Discount</t>
    <phoneticPr fontId="124"/>
  </si>
  <si>
    <t>Aug-23-2016</t>
    <phoneticPr fontId="124"/>
  </si>
  <si>
    <t>ZC72S-229185</t>
  </si>
  <si>
    <t>DE3FS-553454</t>
  </si>
  <si>
    <t>Prev Bal</t>
  </si>
  <si>
    <t>INVOICE # 5009085008066</t>
  </si>
  <si>
    <t>E12-248779</t>
  </si>
  <si>
    <t>KAWA: OCT 13</t>
  </si>
  <si>
    <t>2014 Mazda Demio</t>
    <phoneticPr fontId="124"/>
  </si>
  <si>
    <t>DE3FS-571600</t>
    <phoneticPr fontId="124"/>
  </si>
  <si>
    <r>
      <t>G</t>
    </r>
    <r>
      <rPr>
        <sz val="10"/>
        <color theme="1"/>
        <rFont val="Arial"/>
        <family val="2"/>
      </rPr>
      <t>ray</t>
    </r>
    <phoneticPr fontId="124"/>
  </si>
  <si>
    <r>
      <t>K</t>
    </r>
    <r>
      <rPr>
        <sz val="10"/>
        <color theme="1"/>
        <rFont val="Arial"/>
        <family val="2"/>
      </rPr>
      <t>awa</t>
    </r>
    <phoneticPr fontId="124"/>
  </si>
  <si>
    <t>INVOICE # 5009214910220</t>
  </si>
  <si>
    <t>NSP130-2102461</t>
  </si>
  <si>
    <t>TA Chubu</t>
  </si>
  <si>
    <t>DE3FS-572299</t>
  </si>
  <si>
    <t>INVOICE # 5011235011037</t>
  </si>
  <si>
    <t>DE3FS-573196</t>
  </si>
  <si>
    <t>E12-178386</t>
  </si>
  <si>
    <t>E12-316333</t>
  </si>
  <si>
    <t>Send sd card &amp; smart key</t>
  </si>
  <si>
    <t>DHL(Jan 13): 1971277604</t>
  </si>
  <si>
    <t>INVOICE # 5101205011077</t>
  </si>
  <si>
    <t>DE3FS-550655</t>
  </si>
  <si>
    <t>Send keyless</t>
  </si>
  <si>
    <t>E12-322766</t>
  </si>
  <si>
    <t>Send keyless,sd card.</t>
  </si>
  <si>
    <t>DE3FS-563037</t>
  </si>
  <si>
    <t>E12-160263</t>
  </si>
  <si>
    <t>DE3FS-573160</t>
  </si>
  <si>
    <t>E12-191655</t>
  </si>
  <si>
    <t>Send sd card, B-Cas</t>
  </si>
  <si>
    <t>E12-178119</t>
  </si>
  <si>
    <t>E12-314697</t>
  </si>
  <si>
    <t>E12-310564</t>
  </si>
  <si>
    <t>E12-316454</t>
  </si>
  <si>
    <t>NSP130-2145732</t>
  </si>
  <si>
    <t>Send spares</t>
  </si>
  <si>
    <t>KANDA: FEB 24</t>
  </si>
  <si>
    <t>NSP130-2150346</t>
  </si>
  <si>
    <t>DE3FS-562750</t>
  </si>
  <si>
    <t>NSP130-2149153</t>
  </si>
  <si>
    <t>DHL(Mar 17) 1628362724</t>
  </si>
  <si>
    <t>Docs + 17 Goods</t>
  </si>
  <si>
    <t>INVOICE # 5103155102137</t>
  </si>
  <si>
    <t>DE3FS-562875</t>
  </si>
  <si>
    <t>Send Steel Key</t>
  </si>
  <si>
    <t>2014 Mazda Demio 13C</t>
  </si>
  <si>
    <t>DE3FS-562982</t>
  </si>
  <si>
    <t>Steel Key: 5102056</t>
  </si>
  <si>
    <t>Apr-13-2016</t>
    <phoneticPr fontId="124"/>
  </si>
  <si>
    <t>June-09-2016</t>
    <phoneticPr fontId="124"/>
  </si>
  <si>
    <t>Jul-29-2016</t>
  </si>
  <si>
    <t>Market price change 5006056</t>
    <phoneticPr fontId="124"/>
  </si>
  <si>
    <t>Aug-23-2016</t>
  </si>
  <si>
    <t>Stock 5006056</t>
  </si>
  <si>
    <t>Market price change 5007072</t>
    <phoneticPr fontId="124"/>
  </si>
  <si>
    <t>Stock 5007072</t>
  </si>
  <si>
    <t>Oct-26-2016</t>
  </si>
  <si>
    <t>Nov-25-2016</t>
  </si>
  <si>
    <t xml:space="preserve"> 48251677</t>
  </si>
  <si>
    <t>Dec-14-2016</t>
  </si>
  <si>
    <t>48259683</t>
  </si>
  <si>
    <t>Dec-30-2016</t>
  </si>
  <si>
    <t>48266705</t>
  </si>
  <si>
    <t>Feb-23-2017</t>
  </si>
  <si>
    <t xml:space="preserve"> 48286384</t>
  </si>
  <si>
    <t>Mar-17-2017</t>
  </si>
  <si>
    <t>48297236</t>
  </si>
  <si>
    <t>KOBE: JUN 25</t>
    <phoneticPr fontId="124"/>
  </si>
  <si>
    <t>INVOICE # 4805164804198</t>
    <phoneticPr fontId="124"/>
  </si>
  <si>
    <t>ZC71S-578896</t>
    <phoneticPr fontId="124"/>
  </si>
  <si>
    <t>ZC72S-135535</t>
    <phoneticPr fontId="124"/>
  </si>
  <si>
    <t>2012 Suzuki Swift</t>
    <phoneticPr fontId="124"/>
  </si>
  <si>
    <t>ZC72S-146868</t>
    <phoneticPr fontId="124"/>
  </si>
  <si>
    <t>2012 Mazda Demio</t>
    <phoneticPr fontId="124"/>
  </si>
  <si>
    <t>DEJFS-124683</t>
    <phoneticPr fontId="124"/>
  </si>
  <si>
    <t>DE3FS-378964</t>
    <phoneticPr fontId="124"/>
  </si>
  <si>
    <r>
      <t>DE</t>
    </r>
    <r>
      <rPr>
        <sz val="11"/>
        <color theme="1"/>
        <rFont val="Calibri"/>
        <family val="2"/>
        <charset val="128"/>
        <scheme val="minor"/>
      </rPr>
      <t>3</t>
    </r>
    <r>
      <rPr>
        <sz val="10"/>
        <rFont val="Arial"/>
        <family val="2"/>
      </rPr>
      <t>FS-362845</t>
    </r>
    <phoneticPr fontId="124"/>
  </si>
  <si>
    <t>KISA: JUN 23</t>
  </si>
  <si>
    <t>ZC71S-575164</t>
    <phoneticPr fontId="124"/>
  </si>
  <si>
    <t>USS Niigata</t>
    <phoneticPr fontId="124"/>
  </si>
  <si>
    <t>KANDA: JUN 25</t>
  </si>
  <si>
    <t>2012 Mazda Demio</t>
    <phoneticPr fontId="126"/>
  </si>
  <si>
    <t>DE3FS-525789</t>
    <phoneticPr fontId="126"/>
  </si>
  <si>
    <t>KCAA M.Kyu</t>
    <phoneticPr fontId="124"/>
  </si>
  <si>
    <t>KOBE: AUG 26</t>
    <phoneticPr fontId="124"/>
  </si>
  <si>
    <t>INVOICE # 4807114807020</t>
    <phoneticPr fontId="124"/>
  </si>
  <si>
    <t>DEJFS-112197</t>
    <phoneticPr fontId="124"/>
  </si>
  <si>
    <t>DE3FS-361130</t>
    <phoneticPr fontId="124"/>
  </si>
  <si>
    <t xml:space="preserve">2011 Mazda Demio </t>
    <phoneticPr fontId="124"/>
  </si>
  <si>
    <t>DE3FS-360671</t>
    <phoneticPr fontId="124"/>
  </si>
  <si>
    <t>DE3FS-366863</t>
    <phoneticPr fontId="124"/>
  </si>
  <si>
    <t>2013 Suzuki Swift</t>
    <phoneticPr fontId="124"/>
  </si>
  <si>
    <t>ZC72S-222201</t>
    <phoneticPr fontId="124"/>
  </si>
  <si>
    <t>SAA Hama</t>
    <phoneticPr fontId="124"/>
  </si>
  <si>
    <t>ZC72S-206219</t>
    <phoneticPr fontId="124"/>
  </si>
  <si>
    <t>2012 Toyota Vitz</t>
    <phoneticPr fontId="124"/>
  </si>
  <si>
    <t>NSP130-2088082</t>
    <phoneticPr fontId="124"/>
  </si>
  <si>
    <t xml:space="preserve">2011 Toyota Vitz </t>
    <phoneticPr fontId="124"/>
  </si>
  <si>
    <t>NSP130-2035538</t>
    <phoneticPr fontId="124"/>
  </si>
  <si>
    <t>NSP130-2011617</t>
    <phoneticPr fontId="124"/>
  </si>
  <si>
    <t>DE3FS-370843</t>
    <phoneticPr fontId="124"/>
  </si>
  <si>
    <t>JU Niigata</t>
    <phoneticPr fontId="124"/>
  </si>
  <si>
    <t>NSP130-2028302</t>
    <phoneticPr fontId="124"/>
  </si>
  <si>
    <t>2014/8./7</t>
    <phoneticPr fontId="124"/>
  </si>
  <si>
    <t>ZC72S-151266</t>
    <phoneticPr fontId="124"/>
  </si>
  <si>
    <t>DE3FS-375380</t>
    <phoneticPr fontId="124"/>
  </si>
  <si>
    <t>DE3FS-512459</t>
  </si>
  <si>
    <t>DE3FS-380185</t>
  </si>
  <si>
    <t>Orix One Price</t>
  </si>
  <si>
    <t>KANDA: SEPT 24</t>
    <phoneticPr fontId="124"/>
  </si>
  <si>
    <t>2011 Toyota Vitz</t>
    <phoneticPr fontId="124"/>
  </si>
  <si>
    <t>NSP130-2022869</t>
    <phoneticPr fontId="124"/>
  </si>
  <si>
    <t>JU Fukuoka</t>
    <phoneticPr fontId="124"/>
  </si>
  <si>
    <t>INVOICE # 4808214808048</t>
    <phoneticPr fontId="124"/>
  </si>
  <si>
    <t>NSP130-2022915</t>
    <phoneticPr fontId="124"/>
  </si>
  <si>
    <t>JU Fukuouka</t>
    <phoneticPr fontId="124"/>
  </si>
  <si>
    <t>DE3FS-355561</t>
    <phoneticPr fontId="124"/>
  </si>
  <si>
    <t>KOBE: SEPT 24</t>
    <phoneticPr fontId="124"/>
  </si>
  <si>
    <t>DEJFS-134416</t>
    <phoneticPr fontId="124"/>
  </si>
  <si>
    <t>DEJFS-104214</t>
    <phoneticPr fontId="124"/>
  </si>
  <si>
    <t>NSP130-2053510</t>
    <phoneticPr fontId="124"/>
  </si>
  <si>
    <t>DE3FS-377161</t>
    <phoneticPr fontId="124"/>
  </si>
  <si>
    <t>DE3FS-380181</t>
    <phoneticPr fontId="124"/>
  </si>
  <si>
    <t>DE3FS-503077</t>
    <phoneticPr fontId="124"/>
  </si>
  <si>
    <t>DE3FS-502645</t>
    <phoneticPr fontId="124"/>
  </si>
  <si>
    <t>KAWA: OCT 22</t>
  </si>
  <si>
    <t>DE3FS-501114</t>
    <phoneticPr fontId="124"/>
  </si>
  <si>
    <t>Aucnet</t>
    <phoneticPr fontId="124"/>
  </si>
  <si>
    <t>DE3FS-501042</t>
    <phoneticPr fontId="124"/>
  </si>
  <si>
    <t>KOBE:  OCT 23</t>
    <phoneticPr fontId="124"/>
  </si>
  <si>
    <t>DE3FS-379554</t>
    <phoneticPr fontId="124"/>
  </si>
  <si>
    <t>DE3FS-358797</t>
    <phoneticPr fontId="124"/>
  </si>
  <si>
    <t>USS Ykhma</t>
    <phoneticPr fontId="124"/>
  </si>
  <si>
    <t>KANDA: OCT 18</t>
    <phoneticPr fontId="124"/>
  </si>
  <si>
    <t>NSP130-2036362</t>
    <phoneticPr fontId="124"/>
  </si>
  <si>
    <t>DE3FS-501548</t>
    <phoneticPr fontId="124"/>
  </si>
  <si>
    <t>TAA Minami Kyushu</t>
    <phoneticPr fontId="124"/>
  </si>
  <si>
    <t>DE3FS-501187</t>
    <phoneticPr fontId="124"/>
  </si>
  <si>
    <t>KOBE:  NOV 23</t>
    <phoneticPr fontId="124"/>
  </si>
  <si>
    <t>INVOICE # 4811124810077</t>
    <phoneticPr fontId="124"/>
  </si>
  <si>
    <t>ZC72S-302224</t>
    <phoneticPr fontId="124"/>
  </si>
  <si>
    <t>JU Mie</t>
    <phoneticPr fontId="124"/>
  </si>
  <si>
    <t>DEJFS-137057</t>
    <phoneticPr fontId="124"/>
  </si>
  <si>
    <t>2012 Nissan Note</t>
    <phoneticPr fontId="124"/>
  </si>
  <si>
    <t>E12-019784</t>
    <phoneticPr fontId="124"/>
  </si>
  <si>
    <t>ZC72S-300468</t>
    <phoneticPr fontId="124"/>
  </si>
  <si>
    <t>SAA Hamamatsu</t>
    <phoneticPr fontId="124"/>
  </si>
  <si>
    <t>KANDA:  NOV 23</t>
    <phoneticPr fontId="124"/>
  </si>
  <si>
    <t>E12-007682</t>
    <phoneticPr fontId="124"/>
  </si>
  <si>
    <t>KISA:  NOV 21</t>
  </si>
  <si>
    <t>2013 Nissan Note</t>
    <phoneticPr fontId="124"/>
  </si>
  <si>
    <t>E12-091379</t>
    <phoneticPr fontId="124"/>
  </si>
  <si>
    <t>2013 Mazda Demio</t>
    <phoneticPr fontId="124"/>
  </si>
  <si>
    <t>DEJFS-144018</t>
    <phoneticPr fontId="124"/>
  </si>
  <si>
    <t>ZC72S-216329</t>
    <phoneticPr fontId="124"/>
  </si>
  <si>
    <t>E12-022907</t>
    <phoneticPr fontId="124"/>
  </si>
  <si>
    <t>E12-025921</t>
    <phoneticPr fontId="124"/>
  </si>
  <si>
    <t xml:space="preserve">USS Sapporo </t>
    <phoneticPr fontId="124"/>
  </si>
  <si>
    <t>INVOICE # 4903044902010</t>
    <phoneticPr fontId="124"/>
  </si>
  <si>
    <t>E12-081988</t>
    <phoneticPr fontId="124"/>
  </si>
  <si>
    <t>Send key and SD</t>
  </si>
  <si>
    <t>ZC72S-214836</t>
    <phoneticPr fontId="124"/>
  </si>
  <si>
    <t>KANDA:  MAR 23</t>
    <phoneticPr fontId="124"/>
  </si>
  <si>
    <t>E12-114974</t>
    <phoneticPr fontId="124"/>
  </si>
  <si>
    <t>NAA Fuku</t>
    <phoneticPr fontId="124"/>
  </si>
  <si>
    <t>Kanda</t>
    <phoneticPr fontId="124"/>
  </si>
  <si>
    <t>E12-115832</t>
    <phoneticPr fontId="124"/>
  </si>
  <si>
    <t>E12-115865</t>
    <phoneticPr fontId="124"/>
  </si>
  <si>
    <t>E12-115855</t>
    <phoneticPr fontId="124"/>
  </si>
  <si>
    <t>E12-039259</t>
    <phoneticPr fontId="124"/>
  </si>
  <si>
    <t>E12-092302</t>
    <phoneticPr fontId="124"/>
  </si>
  <si>
    <t>Sent key</t>
  </si>
  <si>
    <t>KANDA: JUN 27</t>
  </si>
  <si>
    <t>INVOICE # 4906034904072</t>
  </si>
  <si>
    <t>2013 Nissan Note</t>
  </si>
  <si>
    <t>E12-073565</t>
  </si>
  <si>
    <t>KCAA Kyu</t>
  </si>
  <si>
    <t>Check for spare keys</t>
  </si>
  <si>
    <t>E12-073949</t>
  </si>
  <si>
    <t>INVOICE # 4907174907066</t>
  </si>
  <si>
    <t>E12-158065</t>
  </si>
  <si>
    <t>KAWA: AUG 25</t>
  </si>
  <si>
    <t>E12-105603</t>
  </si>
  <si>
    <t>2015//825</t>
  </si>
  <si>
    <t>E11-627669</t>
  </si>
  <si>
    <t>DEJFS-136216</t>
  </si>
  <si>
    <t>E12-127955</t>
  </si>
  <si>
    <t>E11-626637</t>
  </si>
  <si>
    <t>KAWA: OCT 23</t>
  </si>
  <si>
    <t>E11-618931</t>
  </si>
  <si>
    <t>INVOICE # 4908254908070</t>
  </si>
  <si>
    <t>E11-631492</t>
  </si>
  <si>
    <t>M. Blue</t>
  </si>
  <si>
    <t>E11-738952</t>
  </si>
  <si>
    <t>E12-110272</t>
  </si>
  <si>
    <t>KOBE: OCT 24</t>
  </si>
  <si>
    <t>E12-134085</t>
  </si>
  <si>
    <t>2011 Volkswagen Golf</t>
  </si>
  <si>
    <t>WVWZZZ-1KZBW338817</t>
  </si>
  <si>
    <t>KANDA: NOV 19</t>
  </si>
  <si>
    <t>INVOICE # 4910144910102</t>
  </si>
  <si>
    <t>E12-110422</t>
  </si>
  <si>
    <t>Send 1 keyless</t>
  </si>
  <si>
    <t>INVOICE # 4910204910140</t>
  </si>
  <si>
    <t>WVWZZZ-1KZBW113441</t>
  </si>
  <si>
    <t>E12-157287</t>
  </si>
  <si>
    <t>KISA: NOV 23</t>
  </si>
  <si>
    <t>DE3FS-552242</t>
  </si>
  <si>
    <t>Send replacement x1 metal blank key</t>
  </si>
  <si>
    <t>DE3FS-553249</t>
  </si>
  <si>
    <t>DE3FS-554290</t>
  </si>
  <si>
    <t>DE3FS-554922</t>
  </si>
  <si>
    <t>KAWA: NOV 23</t>
  </si>
  <si>
    <t>E12-147654</t>
  </si>
  <si>
    <t>JCB will make spare</t>
  </si>
  <si>
    <t>E12-061145</t>
  </si>
  <si>
    <t>E12-161856</t>
  </si>
  <si>
    <t>Spare Keyless in car</t>
  </si>
  <si>
    <t>E12-161691</t>
  </si>
  <si>
    <t>E12-127887</t>
  </si>
  <si>
    <t>INVOICE # 4911184911067</t>
  </si>
  <si>
    <t>2012 Nissan Serena</t>
  </si>
  <si>
    <t>FC26-064584</t>
  </si>
  <si>
    <t>Send keyless &amp; B-CAS</t>
  </si>
  <si>
    <t>INVOICE # 4911304911145</t>
  </si>
  <si>
    <t>DEJFS-125184</t>
  </si>
  <si>
    <t>Send SD Card. Spare in car.</t>
  </si>
  <si>
    <t>KOBE: JAN 26, 2016</t>
  </si>
  <si>
    <t>INVOICE # 4912154911159</t>
  </si>
  <si>
    <t>DEJFS-123821</t>
  </si>
  <si>
    <t>INVOICE # 5001205001067</t>
  </si>
  <si>
    <t>2013 Volkswagen Golf</t>
  </si>
  <si>
    <t>WVWZZZ1KZC-W262844</t>
  </si>
  <si>
    <t>¥713,000</t>
  </si>
  <si>
    <t>INVOICE # 5003115001092</t>
  </si>
  <si>
    <t>E12-183770</t>
  </si>
  <si>
    <t>DEJFS-147308</t>
  </si>
  <si>
    <t>June-16-2014</t>
    <phoneticPr fontId="126"/>
  </si>
  <si>
    <t>Aug-27-2014</t>
    <phoneticPr fontId="124"/>
  </si>
  <si>
    <t>Sept-26-2014</t>
    <phoneticPr fontId="124"/>
  </si>
  <si>
    <t>Mar-30-2015</t>
    <phoneticPr fontId="124"/>
  </si>
  <si>
    <t>July-03-2015</t>
  </si>
  <si>
    <t>Sept-8-2015</t>
  </si>
  <si>
    <t>Nov-05-2015</t>
  </si>
  <si>
    <t>Jan-14-2016</t>
  </si>
  <si>
    <t>INVOICE # 5005235005038</t>
  </si>
  <si>
    <t>2005 Hino Dutro</t>
  </si>
  <si>
    <t>XZU341-0005661</t>
  </si>
  <si>
    <t>KANDA: JUN 06</t>
  </si>
  <si>
    <t>XZU411-0014041</t>
  </si>
  <si>
    <t>Isuzu Kyshu</t>
  </si>
  <si>
    <t>NAGO: JUN 09</t>
  </si>
  <si>
    <t>2005 Toyota Dyna</t>
  </si>
  <si>
    <t>XZU306-0007278</t>
  </si>
  <si>
    <t>NHR69-7002504</t>
  </si>
  <si>
    <t>KISA: JUN 10</t>
  </si>
  <si>
    <t>XZU411-1000684</t>
  </si>
  <si>
    <t>2005 Mazda Titan Dash</t>
  </si>
  <si>
    <t>SYF4T-100326</t>
  </si>
  <si>
    <t>KISA: JUN 15</t>
  </si>
  <si>
    <t>INVOICE # 5005275005050</t>
  </si>
  <si>
    <t>KDY230-7014254</t>
  </si>
  <si>
    <t>XZU304-1000320</t>
  </si>
  <si>
    <t>KDY230-7012341</t>
  </si>
  <si>
    <t>KOBE: JUN 13</t>
  </si>
  <si>
    <t>2005 Toyota Toyoace</t>
  </si>
  <si>
    <t>KDY220-5001007</t>
  </si>
  <si>
    <t>SYF4T-100242</t>
  </si>
  <si>
    <t>NKR81-7017942</t>
  </si>
  <si>
    <t>NKR81-7029117</t>
  </si>
  <si>
    <t>KAWA: JUN 15</t>
  </si>
  <si>
    <t>NKR81-7038924</t>
  </si>
  <si>
    <t>2005 Toyota Townace</t>
  </si>
  <si>
    <t>KM75-1001801</t>
  </si>
  <si>
    <t>XZU414-1001210</t>
  </si>
  <si>
    <t>2005 Mitsubishi Canter</t>
  </si>
  <si>
    <t>FD70BB-510688</t>
  </si>
  <si>
    <t>KISA: JUN 29</t>
  </si>
  <si>
    <t>INVOICE # 5006135004089</t>
  </si>
  <si>
    <t>2006 Mazda Titan</t>
  </si>
  <si>
    <t>SYF6T-104021</t>
  </si>
  <si>
    <t>2007 Nissan Atlas</t>
  </si>
  <si>
    <t>AHR69-7003298</t>
  </si>
  <si>
    <t>NAGO: JUN 30</t>
  </si>
  <si>
    <t>XZU338-1000345</t>
  </si>
  <si>
    <t>NJR85-7003713</t>
  </si>
  <si>
    <t>KAWA: AUG 20</t>
  </si>
  <si>
    <t>INVOICE # 5006225006057</t>
  </si>
  <si>
    <t>XZU421-0006945</t>
  </si>
  <si>
    <t>INVOICE # 5007115007022</t>
  </si>
  <si>
    <t>2009 Daihatsu Hijet Truck</t>
  </si>
  <si>
    <t>S201P-0035092</t>
  </si>
  <si>
    <t>2005 Nissan Vanette Truck</t>
  </si>
  <si>
    <t>SK82TN-314892</t>
  </si>
  <si>
    <t>KOBE: JUL 27</t>
  </si>
  <si>
    <t>FE72DE-510753</t>
  </si>
  <si>
    <t>KOBE: AUG 18</t>
  </si>
  <si>
    <t>INVOICE # 5007215002086</t>
  </si>
  <si>
    <t>2007 Mazda Titan Dash</t>
  </si>
  <si>
    <t>SYF4T-101008</t>
  </si>
  <si>
    <t>KISA: AUG 20</t>
  </si>
  <si>
    <t>INVOICE # 5007265007093</t>
  </si>
  <si>
    <t>2011 Honda Fit</t>
  </si>
  <si>
    <t>GE6-1554491</t>
  </si>
  <si>
    <t>GP1-1052633</t>
  </si>
  <si>
    <t>GE6-1546452</t>
  </si>
  <si>
    <t>KANDA: SEPT 10</t>
  </si>
  <si>
    <t>SYF6T-103285</t>
  </si>
  <si>
    <t>INVOICE # 5008265008069</t>
  </si>
  <si>
    <t>TZ2F24-015053</t>
  </si>
  <si>
    <t>KOBE: SEPT 08</t>
  </si>
  <si>
    <t>5008075</t>
  </si>
  <si>
    <t>2008 Toyota Townace Truck</t>
  </si>
  <si>
    <t>S402U-0002300</t>
  </si>
  <si>
    <t>NMR85-7001255</t>
  </si>
  <si>
    <t>Aug-31-2016</t>
  </si>
  <si>
    <t>NAGO: SEPT 28</t>
  </si>
  <si>
    <t>INVOICE # 5009015006035</t>
  </si>
  <si>
    <t xml:space="preserve">2007 Toyota Toyoace </t>
  </si>
  <si>
    <t>XZU308-1003705</t>
  </si>
  <si>
    <t>NMR85-7002431</t>
  </si>
  <si>
    <t>INVOICE # 5011215010112</t>
  </si>
  <si>
    <t>2008 Mitsubishi Canter</t>
  </si>
  <si>
    <t xml:space="preserve"> FE74DV-550069</t>
  </si>
  <si>
    <t>XZU301-1004381</t>
  </si>
  <si>
    <t>KOBE: DEC 12</t>
  </si>
  <si>
    <t>NPR81-7025488</t>
  </si>
  <si>
    <t>KOBE: DEC 17</t>
  </si>
  <si>
    <t>NLR85-7003965</t>
  </si>
  <si>
    <t>KISA: DEC 17</t>
  </si>
  <si>
    <t>INVOICE # 5012025010076</t>
  </si>
  <si>
    <t>NPR81-7024619</t>
  </si>
  <si>
    <t>NPR81-7031667</t>
  </si>
  <si>
    <t>INVOICE # 5012065011120</t>
  </si>
  <si>
    <t>XZU348-1000504</t>
  </si>
  <si>
    <t>KOBE: MAR 16</t>
  </si>
  <si>
    <t>INVOICE # 5102165101100</t>
  </si>
  <si>
    <t>2008 Mazda Bongo Truck</t>
  </si>
  <si>
    <t>SKF2L-200540</t>
  </si>
  <si>
    <t>DHL(Mar23): 1162625365</t>
  </si>
  <si>
    <t>May-27-2016</t>
    <phoneticPr fontId="124"/>
  </si>
  <si>
    <t>Actual Payment Jpy 10,700,000</t>
    <phoneticPr fontId="124"/>
  </si>
  <si>
    <t>June-13-2016</t>
    <phoneticPr fontId="124"/>
  </si>
  <si>
    <t>Actual Payment USD 56,000</t>
    <phoneticPr fontId="124"/>
  </si>
  <si>
    <t>Changed USD 20,000 @ 100.63</t>
    <phoneticPr fontId="124"/>
  </si>
  <si>
    <t>Changed USD 36,000 @ 101.91</t>
    <phoneticPr fontId="124"/>
  </si>
  <si>
    <t xml:space="preserve">Payment Received, BTM </t>
    <phoneticPr fontId="106"/>
  </si>
  <si>
    <t>Jul-12-2016</t>
  </si>
  <si>
    <t>Claim for 5004167, Manufacture Year</t>
    <phoneticPr fontId="124"/>
  </si>
  <si>
    <t>Jul-12-2016</t>
    <phoneticPr fontId="124"/>
  </si>
  <si>
    <t xml:space="preserve">Payment Received, BTM </t>
  </si>
  <si>
    <t>Aug-16-2016</t>
    <phoneticPr fontId="124"/>
  </si>
  <si>
    <t>EXCHANGE Loss</t>
    <phoneticPr fontId="124"/>
  </si>
  <si>
    <t>Nov-24-2016</t>
  </si>
  <si>
    <t>Jan-12-2017</t>
  </si>
  <si>
    <t>Furikomi</t>
    <phoneticPr fontId="124"/>
  </si>
  <si>
    <t>EXCHANGE Loss</t>
    <phoneticPr fontId="125"/>
  </si>
  <si>
    <t>Mar-09-2017</t>
    <phoneticPr fontId="126"/>
  </si>
  <si>
    <t>Phyo Service Co. Ltd</t>
  </si>
  <si>
    <t>Abdul Rahman</t>
  </si>
  <si>
    <t>No,67/B-1 , Posein Road, Bahan T/S, Yangon.Myanmar.</t>
  </si>
  <si>
    <t>Myanmar</t>
  </si>
  <si>
    <t>959-73121812</t>
  </si>
  <si>
    <t>mgmg67@gmail.com</t>
  </si>
  <si>
    <t>TCV : junaiemeah ( junaid is Abduls son ) Singapore # 65-98280454. Send original documents to PHYO SERVICES CO.,</t>
  </si>
  <si>
    <t>USD/JPY</t>
  </si>
  <si>
    <t>Various Small Clients or First Time Clients</t>
  </si>
  <si>
    <t>KIMO LIBURD: TEL: 1-869-762-6089</t>
  </si>
  <si>
    <t>YOKO: SEPT 24</t>
  </si>
  <si>
    <t>INVOICE # 4908154907104</t>
  </si>
  <si>
    <t>4907104</t>
  </si>
  <si>
    <t>2009 Hino Dutro 2.0 T</t>
  </si>
  <si>
    <t>XZU508-0006313</t>
  </si>
  <si>
    <t>White/Pink</t>
  </si>
  <si>
    <t xml:space="preserve">5564460 - Jpy 1,054,887 </t>
  </si>
  <si>
    <t>Sept-03-2015</t>
  </si>
  <si>
    <t>Sept-24-2015</t>
  </si>
  <si>
    <t xml:space="preserve">TOTAL PENDING AMOUNT </t>
  </si>
  <si>
    <t>PATRICK MAINA WAITA: TEL:  254-722414995</t>
  </si>
  <si>
    <t>KAWA: SEPT 05</t>
  </si>
  <si>
    <t>INVOICE # 4908244907163</t>
  </si>
  <si>
    <t>2009 Mazda Titan Dash</t>
  </si>
  <si>
    <t>SYE4T-203900</t>
  </si>
  <si>
    <t>Aug-27-2015</t>
  </si>
  <si>
    <t>Sept-25-2015</t>
  </si>
  <si>
    <t>THITHI MBIKAYI: TEL: 243-815078803</t>
  </si>
  <si>
    <t>HAKATA: SEPT 16</t>
  </si>
  <si>
    <t>INVOICE # 4908214905037</t>
  </si>
  <si>
    <t>2010 Toyota Dyna Root Van</t>
  </si>
  <si>
    <t>XZU508-0007889</t>
  </si>
  <si>
    <t>Sept-1-2015</t>
  </si>
  <si>
    <t>Oct-28-2015</t>
  </si>
  <si>
    <t>NZEYIMANA ERNEST: TEL: +25768287736</t>
  </si>
  <si>
    <t>KISA: NOV 10</t>
  </si>
  <si>
    <t>INVOICE # 4910114906081</t>
  </si>
  <si>
    <t>NKR81-7066687</t>
  </si>
  <si>
    <t>Ju Sap</t>
  </si>
  <si>
    <t>Oct-14-2015</t>
  </si>
  <si>
    <t>Oct-30-2015</t>
  </si>
  <si>
    <t>RUPIA AMIR: TEL: +255716313124</t>
  </si>
  <si>
    <t>KOBE: NOV 26</t>
  </si>
  <si>
    <t>INVOICE # 4910074902131</t>
  </si>
  <si>
    <t>2007 Toyota RAV4</t>
  </si>
  <si>
    <t>ACA36-5013744</t>
  </si>
  <si>
    <t>Uss Osaka</t>
  </si>
  <si>
    <t>Payment Received BTM, Thank You</t>
  </si>
  <si>
    <t>Oct-13-2015</t>
  </si>
  <si>
    <t>YAZFA INTERNATIONAL: TEL: 597-36-68-22</t>
  </si>
  <si>
    <t>INVOICE # 510925519088</t>
  </si>
  <si>
    <t>SCP90-5175398</t>
  </si>
  <si>
    <t>xx2000</t>
  </si>
  <si>
    <t>SCP90-5132942</t>
  </si>
  <si>
    <t>SCP90-2075219</t>
  </si>
  <si>
    <t>SCP90-5111941</t>
  </si>
  <si>
    <t>CANCELLED</t>
  </si>
  <si>
    <t>Nov-13-2015</t>
  </si>
  <si>
    <t>ATSUSHI INFORMATION SERVICE LTD.</t>
  </si>
  <si>
    <t>KISA: DEC 29</t>
  </si>
  <si>
    <t>INVOICE # 5011215008053</t>
  </si>
  <si>
    <t>2010 Toyota Hiace Van</t>
    <phoneticPr fontId="97"/>
  </si>
  <si>
    <t>TRH200-0122597</t>
  </si>
  <si>
    <t>DHL(Jan 11, 2017): 8296563144</t>
  </si>
  <si>
    <t xml:space="preserve">TT Received, ASK BANK </t>
  </si>
  <si>
    <t>Nov-29-2016</t>
  </si>
  <si>
    <t>ITT900/64076</t>
  </si>
  <si>
    <t>TT Received, BTM</t>
    <phoneticPr fontId="97"/>
  </si>
  <si>
    <t>Jan-10-2017</t>
    <phoneticPr fontId="97"/>
  </si>
  <si>
    <t>HEMWANTIE SINGH - PHONE +592-6126049</t>
  </si>
  <si>
    <t>KAWA: FEB 28</t>
  </si>
  <si>
    <t>INVOICE # 5101164911151</t>
  </si>
  <si>
    <t>2011 Nissan Juke</t>
  </si>
  <si>
    <t>YF15-045328</t>
  </si>
  <si>
    <t>ECL Agency</t>
  </si>
  <si>
    <t>DHL(MAR 09) 2104982460</t>
  </si>
  <si>
    <t>Jan-23-2017</t>
    <phoneticPr fontId="124"/>
  </si>
  <si>
    <t>Mar-08-2017</t>
    <phoneticPr fontId="124"/>
  </si>
  <si>
    <t>WINSTON CRANE - PHONE +356 9949 0905</t>
  </si>
  <si>
    <t>KISA: JUN 30</t>
  </si>
  <si>
    <t>INVOICE # 5106095106036</t>
  </si>
  <si>
    <t>2001/06 Kato Rough Terrain Crane</t>
  </si>
  <si>
    <t>KR102-0766</t>
  </si>
  <si>
    <t>DHL(JUL 26) 7293935670</t>
  </si>
  <si>
    <t>INVOICE # 510307- P</t>
  </si>
  <si>
    <t>MAR2017-01</t>
  </si>
  <si>
    <t>Isuzu Cylinder Head Gasket</t>
  </si>
  <si>
    <t>MAR2017-02</t>
  </si>
  <si>
    <t>Parts have not been added to Avis</t>
  </si>
  <si>
    <t>EMS(Mar 08): EG505411117JP</t>
  </si>
  <si>
    <t>YOKO: DEC 31</t>
  </si>
  <si>
    <t>INVOICE # 5112015111198</t>
  </si>
  <si>
    <t>2001/02 Kato Rough Terrian Crane</t>
  </si>
  <si>
    <t>KR102-0708</t>
  </si>
  <si>
    <t>2018-FEB-01</t>
  </si>
  <si>
    <t>Kato Sensor Speed Unit</t>
  </si>
  <si>
    <t>2018-FEB-02</t>
  </si>
  <si>
    <t>EMS Charge(Feb-23): EG613894459JP</t>
  </si>
  <si>
    <t>DHL(Jan 19) 2836491825</t>
  </si>
  <si>
    <t>Looking for used Shock absorbers for 5111198</t>
  </si>
  <si>
    <t>Mar-8-2017</t>
    <phoneticPr fontId="124"/>
  </si>
  <si>
    <t>Have not add payment for parts in avis yet</t>
  </si>
  <si>
    <t>Jun-12-2017</t>
  </si>
  <si>
    <t>Dec-04-2017</t>
  </si>
  <si>
    <t>SILVANO MURIITHI - PHONE +0721602115</t>
  </si>
  <si>
    <t>KISA: APR 21</t>
  </si>
  <si>
    <t>INVOICE # 5103225102084</t>
  </si>
  <si>
    <t>2010 Nissan Vanette Van</t>
  </si>
  <si>
    <t>SKF2VN-205397</t>
  </si>
  <si>
    <t>Car From Japan Sales. Spares in car.</t>
  </si>
  <si>
    <t>DHL(Apr 27) 7703006570</t>
  </si>
  <si>
    <t>CFJ - PHONE +592681-5308</t>
  </si>
  <si>
    <t>KOBE: JUL 28</t>
  </si>
  <si>
    <t>INVOICE # 5107065103125</t>
  </si>
  <si>
    <t>KSP130-2046810</t>
  </si>
  <si>
    <t>DHL(AUG 09): 1367260716</t>
  </si>
  <si>
    <t>Jul-06-2017</t>
  </si>
  <si>
    <t xml:space="preserve"> LUAFUTU LAKI +6857604059</t>
  </si>
  <si>
    <t>INVOICE # 5201165111185</t>
  </si>
  <si>
    <t xml:space="preserve"> XZC605-0003767</t>
  </si>
  <si>
    <t>DHL(Feb 08): 3880978533</t>
  </si>
  <si>
    <t>Jan-18-2018</t>
  </si>
  <si>
    <t>NDUWIMANA EUPHRAIM +25775830148</t>
  </si>
  <si>
    <t>KOBE: FEB 3</t>
  </si>
  <si>
    <t>INVOICE # 5201175112020</t>
  </si>
  <si>
    <t>1986 Toyota Dyna</t>
  </si>
  <si>
    <t>BU61-0001874</t>
  </si>
  <si>
    <t>DHL(Feb 21): 6653860076</t>
  </si>
  <si>
    <t>Jan-22-2018</t>
  </si>
  <si>
    <t>Feb-20-2018</t>
  </si>
  <si>
    <t>IVAN KOJIC +35796680864</t>
  </si>
  <si>
    <t>K13-717552</t>
  </si>
  <si>
    <t>JU Fukoka</t>
  </si>
  <si>
    <t>DHL(Apr 18): 5372816702</t>
  </si>
  <si>
    <t>Apr-17-2018</t>
  </si>
  <si>
    <t>CHRISTIAN TUMAINI: TEL: +255 685 360 255</t>
  </si>
  <si>
    <t>YOKO: NOV 28</t>
  </si>
  <si>
    <t>INVOICE # 4911094907084</t>
  </si>
  <si>
    <t>2007 Toyota Landcruiser Prado</t>
  </si>
  <si>
    <t>TRJ120-5084013</t>
  </si>
  <si>
    <t>Other</t>
  </si>
  <si>
    <t>INVOICE # 5006105006044</t>
  </si>
  <si>
    <t>2007 Toyota Land Cruiser Prado</t>
  </si>
  <si>
    <t>TRJ120-5085356</t>
  </si>
  <si>
    <t>INVOICE # 5006285006109</t>
  </si>
  <si>
    <t>TRJ120-5093997</t>
    <phoneticPr fontId="105"/>
  </si>
  <si>
    <t>INVOICE # 5107135107010</t>
  </si>
  <si>
    <t>2006 Suzuki Escubo</t>
  </si>
  <si>
    <t>TD54-110418</t>
    <phoneticPr fontId="85"/>
  </si>
  <si>
    <t>DHL(Aug-18): 6376198732</t>
  </si>
  <si>
    <t>INVOICE # 5205285205125</t>
  </si>
  <si>
    <t xml:space="preserve">2006 Volkswagen Touareg </t>
  </si>
  <si>
    <t>WVGZZZ7LZ6D068912</t>
  </si>
  <si>
    <t>DHL(Jul-06): 4795867414</t>
  </si>
  <si>
    <t>2005 Nissan El Grand</t>
  </si>
  <si>
    <t>ME51-013818</t>
  </si>
  <si>
    <t>Smart key sent</t>
  </si>
  <si>
    <t>DHL(Aug-06): 2943437722</t>
  </si>
  <si>
    <t>Docs + Smart Key</t>
  </si>
  <si>
    <t>INVOICE# 5309260032755</t>
  </si>
  <si>
    <t>2013 Toyota Landcruiser Prado</t>
  </si>
  <si>
    <t>TRJ150-0032755</t>
  </si>
  <si>
    <t>Send smart key. Check for Rust; spray underside. Take photos &amp; check full condition eg at ac ps pw.</t>
  </si>
  <si>
    <t>DHL(Oct-30): 2005802536</t>
  </si>
  <si>
    <t>INVOICE# 5505125505011</t>
  </si>
  <si>
    <t>NGC30-0004008</t>
  </si>
  <si>
    <t>Requesting: a Physical radiation certificate</t>
  </si>
  <si>
    <t>make sure this cert is send with docs</t>
  </si>
  <si>
    <t>DHL(Jun-25): 3318338936</t>
  </si>
  <si>
    <t>BL need to be send to:</t>
  </si>
  <si>
    <t>KIM HYEON SEOK</t>
  </si>
  <si>
    <t xml:space="preserve">P.O. BOX 186 </t>
  </si>
  <si>
    <t xml:space="preserve">USARIVER ARUSHA </t>
  </si>
  <si>
    <t>TANZANIA</t>
  </si>
  <si>
    <t>TEL: +255-624-020-223</t>
  </si>
  <si>
    <t>June-21-2016</t>
    <phoneticPr fontId="126"/>
  </si>
  <si>
    <t>Jul-08-2016</t>
  </si>
  <si>
    <t>Jun-19-2018</t>
  </si>
  <si>
    <t>May-18-2021</t>
  </si>
  <si>
    <t>SHABANI SOSPETER +255754614048</t>
  </si>
  <si>
    <t>2004 Toyota Land Cruiser</t>
  </si>
  <si>
    <t>UZJ100-0150215</t>
  </si>
  <si>
    <t>Chiba Toyota</t>
  </si>
  <si>
    <t>DHL(Jul-06): 4795856940</t>
  </si>
  <si>
    <t>Sending doc Address:</t>
  </si>
  <si>
    <t xml:space="preserve">SHABANI SOSPETER MWARA </t>
  </si>
  <si>
    <t>P.O BOX 71442,DAR ES SALAAM</t>
  </si>
  <si>
    <t xml:space="preserve">TANZANIA </t>
  </si>
  <si>
    <t>255-754614048</t>
  </si>
  <si>
    <t>mwara832@gmail.com</t>
  </si>
  <si>
    <t>Jun-13-2018</t>
  </si>
  <si>
    <t>TRAFFIC SAFE +0274506565</t>
  </si>
  <si>
    <t>KISA: AUG 4</t>
  </si>
  <si>
    <t>INVOICE # 5207095202008</t>
  </si>
  <si>
    <t>XZU348-1002474</t>
  </si>
  <si>
    <t>BL SURRENDERED: AUG 9</t>
  </si>
  <si>
    <t>No Goods</t>
  </si>
  <si>
    <t>Traffic Safe NZ Ltd</t>
  </si>
  <si>
    <t>30 Foundary Road</t>
  </si>
  <si>
    <t>Silverdale, Auckland, New Zealand</t>
  </si>
  <si>
    <t>TEL: 0274506565</t>
  </si>
  <si>
    <t>Aug-08-2018</t>
  </si>
  <si>
    <t>HESHAM SIDA +3459392500</t>
  </si>
  <si>
    <t>KAWA: OCT 30</t>
  </si>
  <si>
    <t>INVOICE# 5210115210023</t>
  </si>
  <si>
    <t>2013/10 Lexus RX</t>
  </si>
  <si>
    <t>GYL10-2413796</t>
  </si>
  <si>
    <t>JCB</t>
  </si>
  <si>
    <t>Send card &amp; smart keys</t>
  </si>
  <si>
    <t>DHL(NOV-12): 4106984254</t>
  </si>
  <si>
    <t>Docs + smart &amp; card keys</t>
  </si>
  <si>
    <t>Need to confirm DHL Adress:</t>
  </si>
  <si>
    <t>HESHAM SIDA</t>
  </si>
  <si>
    <t>PO BOX 12428</t>
  </si>
  <si>
    <t xml:space="preserve">George Town, Grand Cayman, </t>
  </si>
  <si>
    <t>Cayman Islands KY1-1011</t>
  </si>
  <si>
    <t>TEL: 3459392500</t>
  </si>
  <si>
    <t>Nov-07-2018</t>
  </si>
  <si>
    <t>MILTON SANYA WANYAMA +0721544708</t>
  </si>
  <si>
    <t>YOKO: MAR 14</t>
  </si>
  <si>
    <t>INVOICE# 5301185206061</t>
  </si>
  <si>
    <t>2012 Toyota Toyoace Truck</t>
  </si>
  <si>
    <t xml:space="preserve"> XZU605-0002293</t>
  </si>
  <si>
    <t>JU Jukushima</t>
  </si>
  <si>
    <t>DHL(MAR-25): 1405873836</t>
  </si>
  <si>
    <t xml:space="preserve">For DHL: </t>
  </si>
  <si>
    <t>MILTON SANYA WANYAMA</t>
  </si>
  <si>
    <t>P.O. BOX 9234</t>
  </si>
  <si>
    <t>ELDORET, KENYA</t>
  </si>
  <si>
    <t>Tel. No. 0721544708</t>
  </si>
  <si>
    <t>Received, SMBC</t>
  </si>
  <si>
    <t>Jan-22-2019</t>
  </si>
  <si>
    <t>Jan-28-2019</t>
  </si>
  <si>
    <t>APEX TRADING LIMITED +9914253</t>
  </si>
  <si>
    <t>KISA: MAR 14</t>
  </si>
  <si>
    <t>NCP51-0279807</t>
  </si>
  <si>
    <t>Tri Color</t>
  </si>
  <si>
    <t>DHL(MAR-26): 1397078443</t>
  </si>
  <si>
    <t>Mar-22-2019</t>
  </si>
  <si>
    <t>DR T JOHANSSON +254 743 570313, +254 20 8632710</t>
  </si>
  <si>
    <t>KISA: MAR 09</t>
  </si>
  <si>
    <t>INVOICE# 5302185301031</t>
  </si>
  <si>
    <t>TRJ150-0042865</t>
  </si>
  <si>
    <t>Send smart, sd, b-cas</t>
  </si>
  <si>
    <t>DHL(MAR-14): 2652321081</t>
  </si>
  <si>
    <t>Feb-22-2019</t>
  </si>
  <si>
    <t>GEORGE NCHOROKE +2547067133000</t>
  </si>
  <si>
    <t>KE KOBE: MAR 15</t>
  </si>
  <si>
    <t>NCP50-0126446</t>
  </si>
  <si>
    <t>DHL(MAR-25): 1397097376</t>
  </si>
  <si>
    <t>BL SENDING ADDRESS:</t>
  </si>
  <si>
    <t>GEORGE NCHOROGE</t>
  </si>
  <si>
    <t>8951-00200</t>
  </si>
  <si>
    <t>TEL: +254706713300</t>
  </si>
  <si>
    <t>Mar-25-2019</t>
  </si>
  <si>
    <t>EZRA MOISE +1-758-723-3908 [DHL: Castries]</t>
  </si>
  <si>
    <t>KANDA: SEPT 28</t>
  </si>
  <si>
    <t>INVOICE # 5108225108052</t>
  </si>
  <si>
    <t>2003 Isuzu Elf Manlift</t>
  </si>
  <si>
    <t>NKR81E-7002369</t>
    <phoneticPr fontId="126"/>
  </si>
  <si>
    <t>Isuzu Kyushu</t>
    <phoneticPr fontId="124"/>
  </si>
  <si>
    <t>DHL(Nov 08): 5152106691</t>
  </si>
  <si>
    <t>INVOICE # 5202135201022</t>
  </si>
  <si>
    <t>XZU304-1004187</t>
  </si>
  <si>
    <t>Zero Chiba</t>
  </si>
  <si>
    <t>KOBE: FEB 28</t>
  </si>
  <si>
    <t>2009 Isuzu Elf Crane Truck</t>
  </si>
  <si>
    <t>NMR85-7009627</t>
  </si>
  <si>
    <t>DHL(Mar 23): 2041512992</t>
  </si>
  <si>
    <t>Charged Cancellation Fee of 2 trucks. [5312025, 5401055]</t>
  </si>
  <si>
    <t>Aug-31-2017</t>
    <phoneticPr fontId="124"/>
  </si>
  <si>
    <t>Nov-08-2017</t>
  </si>
  <si>
    <t>Feb-19-2018</t>
  </si>
  <si>
    <t>Mar-11-2020</t>
  </si>
  <si>
    <t>LINNAH NGUTE KILONZI TEL: 0721759745</t>
  </si>
  <si>
    <t>KAWA: AUG 31</t>
  </si>
  <si>
    <t>INVOICE# 5308195306071</t>
  </si>
  <si>
    <t>KSP130-2095964</t>
  </si>
  <si>
    <t>EMS(Sept-10): 2691702775</t>
  </si>
  <si>
    <t>Carview Kenya Ltd</t>
  </si>
  <si>
    <t>Po Box 2113-00606</t>
  </si>
  <si>
    <t>Tel: 0725801663</t>
  </si>
  <si>
    <t>Sept-05-2019</t>
  </si>
  <si>
    <r>
      <t>L</t>
    </r>
    <r>
      <rPr>
        <sz val="10"/>
        <color theme="1"/>
        <rFont val="Arial"/>
        <family val="2"/>
      </rPr>
      <t>ESS TCV CHARGES</t>
    </r>
    <phoneticPr fontId="124"/>
  </si>
  <si>
    <t>JENNIFER WANJIRU WAMBUGU TEL: 0725801663</t>
  </si>
  <si>
    <t>INVOICE# 5308195307004</t>
  </si>
  <si>
    <t>T31-300163</t>
  </si>
  <si>
    <t>Send Sd car, smart key, b-cas</t>
  </si>
  <si>
    <t>EMS(Sept-10): 1621676361</t>
  </si>
  <si>
    <t>Dr. Jennifer Wanjiru Wambugu</t>
  </si>
  <si>
    <t>Po Box 43844-00100</t>
  </si>
  <si>
    <t>Tel: 0722220865</t>
  </si>
  <si>
    <t>Sept-10-2019</t>
  </si>
  <si>
    <t>DENNIS NYASANI MOGERE TEL: 0723980802</t>
  </si>
  <si>
    <t>INVOICE# 5309035307020</t>
  </si>
  <si>
    <t>NKR85-7024253</t>
  </si>
  <si>
    <t>EMS(Oct-25-2019): 2384364382</t>
  </si>
  <si>
    <t>5404013</t>
  </si>
  <si>
    <t>KEEFW-108299</t>
  </si>
  <si>
    <t>DHL(Sept-10-2020): 2631641821</t>
  </si>
  <si>
    <t>May-19-2020</t>
  </si>
  <si>
    <t>Jun-23-2020</t>
  </si>
  <si>
    <t>Jul-14-2020</t>
  </si>
  <si>
    <t>Sept-09-2020</t>
  </si>
  <si>
    <t>MUZAKI MOTORS TEL: 0776184110</t>
  </si>
  <si>
    <t>INVOICE# 5311225309052</t>
  </si>
  <si>
    <t>KDH201-0044073</t>
  </si>
  <si>
    <t>EMS(Dec-25): EF876169900JP</t>
  </si>
  <si>
    <t>KOBE: SEPT 12</t>
  </si>
  <si>
    <t>INVOICE# 5404135404009</t>
  </si>
  <si>
    <t>NCP100-0043725</t>
  </si>
  <si>
    <t>DHL(Sept-25): 3099007715</t>
  </si>
  <si>
    <t>Over Payment [2020-07-29]</t>
  </si>
  <si>
    <t>Nov-25-2019</t>
  </si>
  <si>
    <t>Dec-24-2019</t>
  </si>
  <si>
    <t>KARSTARZ AUTOMOTIVE LIMITED TEL: 1876-278-3035</t>
  </si>
  <si>
    <t>YOKO: FEB 18</t>
  </si>
  <si>
    <t>INVOICE# 5312095203016</t>
  </si>
  <si>
    <t>NJR85-7012637</t>
  </si>
  <si>
    <t>DHL(Feb-27): 7186513784</t>
  </si>
  <si>
    <t>KISA: MAY 14</t>
  </si>
  <si>
    <t>INVOICE# 5503175501102</t>
  </si>
  <si>
    <t>XZU655-0001251</t>
  </si>
  <si>
    <t>DHL(May-27): 1755616225</t>
  </si>
  <si>
    <t>DHL Address:</t>
  </si>
  <si>
    <t>Colin Allen</t>
  </si>
  <si>
    <t>21 Oakland Dr.</t>
  </si>
  <si>
    <t>Kingston 11</t>
  </si>
  <si>
    <t>Kingston</t>
  </si>
  <si>
    <t>Jamaica</t>
  </si>
  <si>
    <t>TEL: 1876-278-3035</t>
  </si>
  <si>
    <t>FAX: 1876-287-3035</t>
  </si>
  <si>
    <t>Feb-27-2020</t>
  </si>
  <si>
    <t>May-27-2021</t>
  </si>
  <si>
    <t>BORNFACE KALUBA TEL: 260-9-772-98258</t>
  </si>
  <si>
    <t>KISA: MAR 16</t>
  </si>
  <si>
    <t>INVOICE# 5402255301072</t>
  </si>
  <si>
    <t>XZU640-0002078</t>
  </si>
  <si>
    <t>DHL(Mar-25): 1478113394</t>
  </si>
  <si>
    <t>BORNFACE KALUBA</t>
  </si>
  <si>
    <t>0002/2053 KAMWALA SOUTH,</t>
  </si>
  <si>
    <t>AFRICA</t>
  </si>
  <si>
    <t>TEL: +260977298258</t>
  </si>
  <si>
    <t>Feb-25-2020</t>
  </si>
  <si>
    <t>MARTIN CHILESHE TEL: 260977439955</t>
  </si>
  <si>
    <t>INVOICE# 5405145403005</t>
  </si>
  <si>
    <t>KDY231-8009004</t>
  </si>
  <si>
    <t>DHL(Jun-24): 2019019041</t>
  </si>
  <si>
    <t>DHL Adress:</t>
  </si>
  <si>
    <t>MARTIN CHILESHE</t>
  </si>
  <si>
    <t>ZRA, KABWE ROUND ABOUT</t>
  </si>
  <si>
    <t>BOX 35710</t>
  </si>
  <si>
    <t>LUSAKA, ZAMBIA</t>
  </si>
  <si>
    <t>Email: martinchileshe2017@gmail.com</t>
  </si>
  <si>
    <t>Furikomi (542,178yen)</t>
  </si>
  <si>
    <t>THE ABILEX TRADING CO., LTD</t>
  </si>
  <si>
    <t>KISA: SEPT 10</t>
  </si>
  <si>
    <t>INVOICE# 5407135403016</t>
  </si>
  <si>
    <t>2013 Hino Ranger Aluminum Van</t>
  </si>
  <si>
    <t>FC7JJA-10162</t>
  </si>
  <si>
    <t>DHL(Sept-25): 3099104886</t>
  </si>
  <si>
    <t>Jul-15-2020</t>
  </si>
  <si>
    <t>Sept-25-2020</t>
  </si>
  <si>
    <t>MUHAMMAD SUFIYAN TEL:0212582300</t>
  </si>
  <si>
    <t>INVOICE# 5407165405014</t>
  </si>
  <si>
    <t>NSP130-2160142</t>
  </si>
  <si>
    <t>BL SURRENDED</t>
  </si>
  <si>
    <t>DHL Adrress:</t>
  </si>
  <si>
    <t>MUHAMMAD SUFIYAN</t>
  </si>
  <si>
    <t>79 CARLISLE ROAD,</t>
  </si>
  <si>
    <t>TORBAY,</t>
  </si>
  <si>
    <t>AUCKLAND 0632</t>
  </si>
  <si>
    <t>NEW ZEALAND</t>
  </si>
  <si>
    <t>Furikomi (convert to dollars @ 104 rate)</t>
  </si>
  <si>
    <t>DALE HOLLIDAY TEL: 0966847070</t>
  </si>
  <si>
    <t>INVOICE# 5408185401055</t>
  </si>
  <si>
    <t>2010 Subaru Forester</t>
  </si>
  <si>
    <t>SH5-060357</t>
  </si>
  <si>
    <t>DHL(Sept-23): 6994853294</t>
  </si>
  <si>
    <t>Sept-23-2020</t>
  </si>
  <si>
    <t>MWANDAMENA KALIMUKWA TEL: +260 966 78 6283</t>
  </si>
  <si>
    <t>KISA: JAN 16</t>
  </si>
  <si>
    <t>INVOICE# 5412185411001</t>
  </si>
  <si>
    <t>AMR85-7000554</t>
  </si>
  <si>
    <t>DHL(Jan-26): 6431104934</t>
  </si>
  <si>
    <t>NWABUEZE NWANKIRE TEL: 353894349991</t>
  </si>
  <si>
    <t>INVOICE# 5501125410025</t>
  </si>
  <si>
    <t>KSP130-2140767</t>
  </si>
  <si>
    <t>DHL(Feb-17): 1860050242</t>
  </si>
  <si>
    <t>Furikomi (convert to dollars @ 104 rate) $550 tcv fee</t>
  </si>
  <si>
    <t>ROHAN SAMUEL TEL: 17845331099</t>
  </si>
  <si>
    <t>KOBE: FEB 21</t>
  </si>
  <si>
    <t>INVOICE# 5501185412053</t>
  </si>
  <si>
    <t>XZC605-0002322</t>
  </si>
  <si>
    <t>DHL(Mar-03): 7575939733</t>
  </si>
  <si>
    <t>COLLINS GADZIKAI CHAKAZAMBA TEL: 0772623869</t>
  </si>
  <si>
    <t>INVOICE# 5505265408039</t>
  </si>
  <si>
    <t>XZU685-0001411</t>
  </si>
  <si>
    <t>SEND AMIT JP DEREG AND UPLOAD BL TO TCV SOON.</t>
  </si>
  <si>
    <t>COLLINS GADZIKAI CHAKAZAMBA</t>
  </si>
  <si>
    <t>1 CHARLES PRINCE ROAD</t>
  </si>
  <si>
    <t>MT. HAMPDEN, HARARE</t>
  </si>
  <si>
    <t>ZIMBABWE</t>
  </si>
  <si>
    <t>TEL: 0772623869</t>
  </si>
  <si>
    <t>Received, MUFG</t>
  </si>
  <si>
    <t>ACACIO GONCALVES TEL: 00-258-845-012135</t>
  </si>
  <si>
    <t>INVOICE# 5507095506062</t>
  </si>
  <si>
    <t>2002 Hino Ranger Dump Truck</t>
  </si>
  <si>
    <t>FC1JCE10427</t>
  </si>
  <si>
    <t>Sacos</t>
  </si>
  <si>
    <t>Less tcv Fees: $1,100</t>
  </si>
  <si>
    <t>Freight = $96. Need to update in avis</t>
  </si>
  <si>
    <t>ACACIO GONCALVES DESPACHANTE</t>
  </si>
  <si>
    <t>ADUANEIRO, LDA</t>
  </si>
  <si>
    <t>EN6, BAIRRO 4º CONGRESSO</t>
  </si>
  <si>
    <t>MANICA, MANICA, MOZAMBIQUE 63</t>
  </si>
  <si>
    <t>TEL: +258875012135</t>
  </si>
  <si>
    <t>ILAVALU MAPA VAENUKU TEL: 676 8778003</t>
  </si>
  <si>
    <t>KDY231-8004592</t>
  </si>
  <si>
    <t>Freight = $176</t>
  </si>
  <si>
    <t>ILAVALU MAPA VAENUKU</t>
  </si>
  <si>
    <t>KAPETA</t>
  </si>
  <si>
    <t>NUKUALOFA</t>
  </si>
  <si>
    <t>TONGA</t>
  </si>
  <si>
    <t>TEL: 676 8778003</t>
  </si>
  <si>
    <t>INVOICE# 5309095307045</t>
  </si>
  <si>
    <t>NKR85-7029044</t>
  </si>
  <si>
    <t>NHR85-7015089</t>
  </si>
  <si>
    <t>2010 Hino Dutro Dump Truck</t>
  </si>
  <si>
    <t>XZU324-0001926</t>
  </si>
  <si>
    <t>NHR85-7006922</t>
  </si>
  <si>
    <t>Loading Fee added to FOB</t>
  </si>
  <si>
    <t>Elf Rear Fender Left NHR85-7006922</t>
  </si>
  <si>
    <t>OCT-2019-002</t>
  </si>
  <si>
    <t>Windscreen NKR85-7029044</t>
  </si>
  <si>
    <t>DHL(Oct-28): 7678635521</t>
  </si>
  <si>
    <t>KURT DESIRA (KNI IMPORT)</t>
  </si>
  <si>
    <t>132 TRIQ SANTA MARIJA ZEJTUN MALTA</t>
  </si>
  <si>
    <t>MOB NO:00356-98116286</t>
  </si>
  <si>
    <t>VAT NUMBER :MT26365419</t>
  </si>
  <si>
    <t>Email: kurtdesira11@gmail.com</t>
  </si>
  <si>
    <t>KOBE: FEB 12 [CONTAINER]</t>
  </si>
  <si>
    <t>INVOICE# 5401095310056</t>
  </si>
  <si>
    <t>2009 Hino Dutro Freezer</t>
  </si>
  <si>
    <t>XZU508-0006909</t>
  </si>
  <si>
    <t>NJR85-7017553</t>
  </si>
  <si>
    <t>XZU344-1005248</t>
  </si>
  <si>
    <t>DHL(Feb-27): 7186498244</t>
  </si>
  <si>
    <t>.</t>
  </si>
  <si>
    <t>KOBE: MAR 12 [CONTAINER]</t>
  </si>
  <si>
    <t>INVOICE# 5401235401030</t>
  </si>
  <si>
    <t>NHR85-7008674</t>
  </si>
  <si>
    <t>2009 Isuzu Elf Vacuum Truck</t>
  </si>
  <si>
    <t>NKR85-7010579</t>
  </si>
  <si>
    <t>XZC605-0004079</t>
  </si>
  <si>
    <t>DHL(Mar-25): 2010028252</t>
  </si>
  <si>
    <t>KNI IMPORT</t>
  </si>
  <si>
    <t>Kurt Desira</t>
  </si>
  <si>
    <t>132 TRIQ SANTA MARIJA
ZEJTUN
MALTA</t>
  </si>
  <si>
    <t>356 9811 6286</t>
  </si>
  <si>
    <t>kurtdesira11@gmail.com</t>
  </si>
  <si>
    <t>KISA: JUN 19</t>
  </si>
  <si>
    <t>INVOICE# 5405265404025</t>
  </si>
  <si>
    <t xml:space="preserve">2015 Nissan March </t>
  </si>
  <si>
    <t>K13-055279</t>
    <phoneticPr fontId="9"/>
  </si>
  <si>
    <t>DHL(Jun-29): 3492792041</t>
  </si>
  <si>
    <t>May-28-2020</t>
  </si>
  <si>
    <t>5347809</t>
  </si>
  <si>
    <t>5497971</t>
  </si>
  <si>
    <t>Total Balance:</t>
  </si>
  <si>
    <t>Hussein Aljanabi</t>
  </si>
  <si>
    <t>2 Killaloe House, Clarehall Malahide Road D17 WF89</t>
  </si>
  <si>
    <t>Dublin</t>
  </si>
  <si>
    <t>Ireland</t>
  </si>
  <si>
    <t>353-89-4056850</t>
  </si>
  <si>
    <t>h_s_a_88@yahoo.com</t>
  </si>
  <si>
    <t>INVOICE # 5103225012009</t>
  </si>
  <si>
    <t>2009 Toyota Dyna Freezer</t>
  </si>
  <si>
    <t>XZU304-1010325</t>
  </si>
  <si>
    <t>DHL(APR-27) 7702991575</t>
  </si>
  <si>
    <t>KOBE: MAY 13</t>
  </si>
  <si>
    <t>INVOICE # 5004265104067</t>
  </si>
  <si>
    <t>5104067</t>
  </si>
  <si>
    <t>XZU538-0001634</t>
  </si>
  <si>
    <t>DHL(MAY-31) 3892086446</t>
  </si>
  <si>
    <t>INVOICE # 5105295104123</t>
  </si>
  <si>
    <t>5103186</t>
  </si>
  <si>
    <t>XZU338-1000773</t>
  </si>
  <si>
    <t>2017/3/32</t>
  </si>
  <si>
    <t>XZU508-0007668</t>
  </si>
  <si>
    <t>DHL(JUN-27) 4583511450</t>
  </si>
  <si>
    <t>KANDA: MAY 14</t>
  </si>
  <si>
    <t>INVOICE # 5204105204031</t>
  </si>
  <si>
    <t>2004 Toyota Dyna Van</t>
  </si>
  <si>
    <t xml:space="preserve"> KDY240-0010033</t>
  </si>
  <si>
    <t>DHL(JUN-05) 9504206935</t>
  </si>
  <si>
    <t>Apr-27-2018</t>
  </si>
  <si>
    <t>KANDA: AUG 16</t>
  </si>
  <si>
    <t>INVOICE # 5207185205002</t>
  </si>
  <si>
    <t>XZU508-0007182</t>
  </si>
  <si>
    <t>Spares in car. speed up 197,000</t>
  </si>
  <si>
    <t>DHL(AUG-22) 4627946271</t>
  </si>
  <si>
    <t>INVOICE# 5304225304058</t>
  </si>
  <si>
    <t>XZU304-1011030</t>
  </si>
  <si>
    <t>DHL(Jun-07) 9319353831</t>
  </si>
  <si>
    <t>XZU304-1011015</t>
  </si>
  <si>
    <t>DHL(Jun-28): 1970280572</t>
  </si>
  <si>
    <t>Jun-02-2017</t>
  </si>
  <si>
    <t>Jul-24-2018</t>
  </si>
  <si>
    <t>Apr-22-2019</t>
  </si>
  <si>
    <t>CNF</t>
  </si>
  <si>
    <t>KOBE: JUL 31 [CONTAINER]</t>
  </si>
  <si>
    <t>INVOICE# 5306195106166</t>
  </si>
  <si>
    <t>2009 Nissan Vanette Truck</t>
    <phoneticPr fontId="25"/>
  </si>
  <si>
    <t>SK82TN-404862</t>
    <phoneticPr fontId="25"/>
  </si>
  <si>
    <t>219/7/31</t>
  </si>
  <si>
    <t>2014 Mitsubishi Canter Truck</t>
    <phoneticPr fontId="25"/>
  </si>
  <si>
    <t>FEB50-530788</t>
    <phoneticPr fontId="25"/>
  </si>
  <si>
    <t>2011 Nissan Atlas Truck</t>
    <phoneticPr fontId="25"/>
  </si>
  <si>
    <t>TZ3F24-020035</t>
    <phoneticPr fontId="25"/>
  </si>
  <si>
    <t>2011 Hino Dutro Truck</t>
    <phoneticPr fontId="25"/>
  </si>
  <si>
    <t>XZU304-1012559</t>
    <phoneticPr fontId="25"/>
  </si>
  <si>
    <t>Headlight lamp for XZU414</t>
  </si>
  <si>
    <t>1 pcs</t>
  </si>
  <si>
    <t>DHL(Aug-26): 5699294392</t>
  </si>
  <si>
    <t xml:space="preserve"> </t>
  </si>
  <si>
    <t>Aug-23-2019</t>
  </si>
  <si>
    <t>Splendid Ltd</t>
  </si>
  <si>
    <t>Wilson Fang</t>
  </si>
  <si>
    <t>Vaitele Uta Apia Samoa</t>
  </si>
  <si>
    <t>Api</t>
  </si>
  <si>
    <t>Samoa</t>
  </si>
  <si>
    <t>685-7222-777</t>
  </si>
  <si>
    <t>Fangyoukai123@hotmail.com</t>
  </si>
  <si>
    <t>KAWA: APR 14</t>
  </si>
  <si>
    <t>INVOICE # 5103085102119</t>
  </si>
  <si>
    <t>NHR85-7002140</t>
  </si>
  <si>
    <t>DHL(Apr 24): 6522554253</t>
  </si>
  <si>
    <t>INVOICE # 5103245103055</t>
  </si>
  <si>
    <t>2007 Hino Dutro Truck</t>
  </si>
  <si>
    <t>XZU434-1000244</t>
  </si>
  <si>
    <t>DHL(Apr 27): 7703006485</t>
  </si>
  <si>
    <t>KOBE: JUN 03</t>
  </si>
  <si>
    <t>INVOICE # 5105095103053</t>
  </si>
  <si>
    <t>2009 Mazda Titan Van</t>
  </si>
  <si>
    <t>LJR85-7001462</t>
  </si>
  <si>
    <t>2008 Toyota Townace</t>
  </si>
  <si>
    <t>S402U-0000504</t>
  </si>
  <si>
    <t>DHL(May 08): 2065694805</t>
  </si>
  <si>
    <t>KOBE: JUL 06</t>
  </si>
  <si>
    <t>INVOICE # 5106125105095</t>
  </si>
  <si>
    <t>2008 Nissan Atlas</t>
  </si>
  <si>
    <t>TZ2F24-010849</t>
  </si>
  <si>
    <t>No Spares. Must paint powergate to white before ship.</t>
  </si>
  <si>
    <t>KANDA: JUL 10</t>
  </si>
  <si>
    <t>ALR85-7000147</t>
  </si>
  <si>
    <t>DHL(Jul 20): 6617130601</t>
  </si>
  <si>
    <t>KOBE: AUG 17</t>
  </si>
  <si>
    <t>INVOICE # 5108075107102</t>
  </si>
  <si>
    <t>XZU414-1012855</t>
  </si>
  <si>
    <t>DHL(Aug 23): 1000122874</t>
  </si>
  <si>
    <t>ECL DAIKOKU: NOV 25</t>
  </si>
  <si>
    <t>INVOICE # 5111095111006</t>
  </si>
  <si>
    <t>XKU414-1001259</t>
  </si>
  <si>
    <t>DHL(Nov 30): 1435726471</t>
  </si>
  <si>
    <t>INVOICE # 511145111062</t>
  </si>
  <si>
    <t>2012 Honda CR-V</t>
  </si>
  <si>
    <t xml:space="preserve"> RM1-1001057</t>
  </si>
  <si>
    <t>2017-DEC-07</t>
  </si>
  <si>
    <t>Rikuso up to Senboku</t>
  </si>
  <si>
    <t>DHL(Jan 11): 9604478940</t>
  </si>
  <si>
    <t>XKU414-1000796</t>
  </si>
  <si>
    <t>INVOICE # 5112015111210</t>
  </si>
  <si>
    <t>2014 Lexus NX 200</t>
  </si>
  <si>
    <t>AGZ10-1003330</t>
  </si>
  <si>
    <t>AGZ15-1002264</t>
  </si>
  <si>
    <t>AGZ15-1002003</t>
  </si>
  <si>
    <t>2012 Land Rover Evoque</t>
  </si>
  <si>
    <t>SALVA2AG1CH682136</t>
  </si>
  <si>
    <t>DHL(Jan 09): 7388876552</t>
  </si>
  <si>
    <t>Lexus Goods + old goods send by EMS (Jan 09)</t>
  </si>
  <si>
    <t>EMS: EG613894555JP</t>
  </si>
  <si>
    <t>Lexus Grill x 1pc</t>
  </si>
  <si>
    <t>Lexus Emblem x 1Set</t>
  </si>
  <si>
    <t>2017-DEC-03</t>
  </si>
  <si>
    <t>2017-DEC-04</t>
  </si>
  <si>
    <t>EMS: EG573886236JP Fees</t>
  </si>
  <si>
    <t>2017-DEC-05</t>
  </si>
  <si>
    <t>Exchange Profit. Customer overpaid</t>
  </si>
  <si>
    <t>2017-DEC-06</t>
  </si>
  <si>
    <t>CR-V Audio Control Panel. Replacement</t>
  </si>
  <si>
    <t>EMS CR-V (Jan 09):  EG574355971JP</t>
  </si>
  <si>
    <t>2018-JAN-001</t>
  </si>
  <si>
    <t>Lexus Front Bumper Cover L+R</t>
  </si>
  <si>
    <t>2018-JAN-002</t>
  </si>
  <si>
    <t>Lexus Radiator Cover</t>
  </si>
  <si>
    <t>2018-JAN-003</t>
  </si>
  <si>
    <t>EMS(Jan 20): EG613894290JP</t>
  </si>
  <si>
    <t>SHIP: SEPT 03</t>
  </si>
  <si>
    <t>INVOICE# 530826 -P</t>
  </si>
  <si>
    <t>CRV Headlight</t>
  </si>
  <si>
    <t>CRV Grill</t>
  </si>
  <si>
    <t>Lexus NX Cover</t>
  </si>
  <si>
    <t>EMS Sending Fee</t>
  </si>
  <si>
    <t>EMS(Aug 26): EJ680735150JP</t>
  </si>
  <si>
    <t>SHIP: SEPT 25</t>
  </si>
  <si>
    <t>INVOICE# 530917 -P</t>
  </si>
  <si>
    <t>Lexus LED Headlamp CPU</t>
  </si>
  <si>
    <t>CRV Back Gate Chrome Mesh</t>
  </si>
  <si>
    <t>Lexus NX  Grill</t>
  </si>
  <si>
    <t>EMS Sending Fee CRV</t>
  </si>
  <si>
    <t xml:space="preserve">EMS Sending Fee Lexus </t>
  </si>
  <si>
    <t>EMS CRV(Sept-25): EG692970022JP</t>
  </si>
  <si>
    <t>EMS Lexus(Sept-25): EG692970019JP</t>
  </si>
  <si>
    <t>SHIP: OCT 28</t>
  </si>
  <si>
    <t>INVOICE# 531024 -P</t>
  </si>
  <si>
    <t>Lexus Engine Cover 12601-36180</t>
  </si>
  <si>
    <t>Honda Grill 71173-TNY-G01</t>
  </si>
  <si>
    <t>2 pc</t>
  </si>
  <si>
    <t>Honda Grill 71122-NTY-G01</t>
  </si>
  <si>
    <t>Lexus Emblems</t>
  </si>
  <si>
    <t>EMS Sending Fee. Grills, Cover [EG692970053JP]</t>
  </si>
  <si>
    <t>Letter Post(Oct 31): Emblem</t>
  </si>
  <si>
    <t>EMS(Oct 28): EG692970053JP</t>
  </si>
  <si>
    <t>Apr-10-2017</t>
  </si>
  <si>
    <t>May-12-2017</t>
  </si>
  <si>
    <t>Jun-29-2017</t>
  </si>
  <si>
    <t>Aug-28-2017</t>
  </si>
  <si>
    <t>Furkomi</t>
  </si>
  <si>
    <t>Nov-15-2017</t>
  </si>
  <si>
    <t>Dec-08-2017</t>
  </si>
  <si>
    <t>Aug-27-2019</t>
  </si>
  <si>
    <t>Furkomi (Parts)</t>
  </si>
  <si>
    <t>Oct-31-2019</t>
  </si>
  <si>
    <t>KAWA: SEPT 10</t>
  </si>
  <si>
    <t>INVOICE# 5208225208013</t>
  </si>
  <si>
    <t>2018 Toyota C-HR G-T</t>
  </si>
  <si>
    <t>NGX10-2003651</t>
  </si>
  <si>
    <t>DHL(Sept-19) 1363101460</t>
  </si>
  <si>
    <t>EMS(OCT-09): EG680734888JP</t>
  </si>
  <si>
    <t>KOBE: AUG 29</t>
  </si>
  <si>
    <t>INVOICE# 5308205308028</t>
  </si>
  <si>
    <t>2018 Toyota Corolla Sports Gz</t>
  </si>
  <si>
    <t>NRE210-1003240</t>
  </si>
  <si>
    <t>Curtis</t>
  </si>
  <si>
    <t>Send man, smart key, repair kit</t>
  </si>
  <si>
    <t>DHL(Sept-09) 2040611602</t>
  </si>
  <si>
    <t>EMS(Aug 29): EJ680735163JP</t>
  </si>
  <si>
    <t>Send Man, smart, tire repair kit, air compressor</t>
  </si>
  <si>
    <t>LC Received, BTM</t>
  </si>
  <si>
    <t>1240705-001</t>
  </si>
  <si>
    <t>LC 38</t>
  </si>
  <si>
    <t>2 Units. 5006012 - 5006013 Vezel repair was.v.bad</t>
  </si>
  <si>
    <t>Sept-18-2018</t>
  </si>
  <si>
    <t>1001833 LC 39</t>
  </si>
  <si>
    <t>Sept-17-2019</t>
  </si>
  <si>
    <t>74062100 LC-40</t>
  </si>
  <si>
    <t>De Silva Enterprises</t>
  </si>
  <si>
    <t>84 Allen Avenue, Dehiwala De Silva Enterprises / De Silva and Sons 153/2, 2/3, Elvitigala Mawatha Colombo 8 Sri Lanka</t>
  </si>
  <si>
    <t>Colombo</t>
  </si>
  <si>
    <t>00345 94 11 2761993</t>
  </si>
  <si>
    <t>00345 94 777397533</t>
  </si>
  <si>
    <t>desilva.pushpa@gmail.com</t>
  </si>
  <si>
    <t>Mobile # 2: 94-773649031 Mobile # 3: 94-7777-17978(updated on 11/16 2011)</t>
  </si>
  <si>
    <t>SALES</t>
    <phoneticPr fontId="124"/>
  </si>
  <si>
    <t>WORK</t>
  </si>
  <si>
    <t>TICKET</t>
  </si>
  <si>
    <t>Carried Over from 2016</t>
  </si>
  <si>
    <t>YOKO: SEPT 22</t>
  </si>
  <si>
    <t>INVOICE # 5308275302058</t>
  </si>
  <si>
    <t>NPR85-7013394</t>
  </si>
  <si>
    <t>DHL(Oct-18): 9450752312</t>
  </si>
  <si>
    <t>Sept-04-2019</t>
  </si>
  <si>
    <t>Oct-18-2019</t>
  </si>
  <si>
    <r>
      <t>CONTACT DETAILS -</t>
    </r>
    <r>
      <rPr>
        <b/>
        <u/>
        <sz val="10"/>
        <rFont val="Arial"/>
        <family val="2"/>
      </rPr>
      <t xml:space="preserve"> ABSCHNV </t>
    </r>
    <r>
      <rPr>
        <b/>
        <sz val="10"/>
        <rFont val="Arial"/>
        <family val="2"/>
      </rPr>
      <t xml:space="preserve"> </t>
    </r>
  </si>
  <si>
    <t> ABS CAR HOUSE N.V</t>
  </si>
  <si>
    <t> AJAY HARIPERSAD</t>
  </si>
  <si>
    <t>Kwattaweg 367 Paramaribo, Suriname</t>
  </si>
  <si>
    <t> Paramaribo</t>
  </si>
  <si>
    <t> Suriname</t>
  </si>
  <si>
    <t> 597-860-3635</t>
  </si>
  <si>
    <t> ajay_haripersad@yahoo.com</t>
  </si>
  <si>
    <t>Dealing with Ajay Haripersad. Previously dealing with Rakesh rakeshimport@hotmail.com</t>
  </si>
  <si>
    <t>KANDA: APR 10</t>
  </si>
  <si>
    <t>INVOICE # 5103135102109</t>
  </si>
  <si>
    <t>2012 Hino Dutro Truck</t>
  </si>
  <si>
    <t>XZU640-0001418</t>
  </si>
  <si>
    <t>DHL(Apr 25): 3393990821</t>
  </si>
  <si>
    <t>INVOICE # 5103225102072</t>
  </si>
  <si>
    <t>NMR85-7002488</t>
  </si>
  <si>
    <t>APR-2017-001</t>
  </si>
  <si>
    <t>Service work performed</t>
  </si>
  <si>
    <t>DHL(May 11): 8274456536</t>
  </si>
  <si>
    <t>Apr-27-2017</t>
  </si>
  <si>
    <t>KAWA: JUN 13</t>
  </si>
  <si>
    <t>INVOICE # 5105125102037</t>
  </si>
  <si>
    <t>2008 Hino Ranger Truck</t>
  </si>
  <si>
    <t>FC7JJY-10025</t>
  </si>
  <si>
    <t>KOBE: JUN 15</t>
  </si>
  <si>
    <t>2007 Hino Ranger Truck</t>
  </si>
  <si>
    <t>FD8JLW-12365</t>
  </si>
  <si>
    <t>KISA: JUN 13</t>
  </si>
  <si>
    <t>NLR85-7000760</t>
  </si>
  <si>
    <t>No spares in car. Ship suru mae ni RUST PHOTO HITSUYO</t>
  </si>
  <si>
    <t>DHL(Jun 26): 1559614630</t>
  </si>
  <si>
    <t>INVOICE # 5106215106031</t>
  </si>
  <si>
    <t>XZU404-1001268</t>
  </si>
  <si>
    <t>DHL(Aug 01): 1503323511</t>
  </si>
  <si>
    <t>KISA: AUG 15</t>
  </si>
  <si>
    <t>INVOICE # 5107035106084</t>
  </si>
  <si>
    <t>NMR85-7004082</t>
  </si>
  <si>
    <t>2007 Nissan Condor</t>
  </si>
  <si>
    <t>MK36C-05228</t>
  </si>
  <si>
    <t>INVOICE # 5107275107027</t>
  </si>
  <si>
    <t>NNR85-7000203</t>
  </si>
  <si>
    <t>2017/06</t>
  </si>
  <si>
    <t>DHL(Aug 23): 1000249810</t>
  </si>
  <si>
    <t>INVOICE # 5108025107100</t>
  </si>
  <si>
    <t>NPR85-7020969</t>
  </si>
  <si>
    <t>Red/Gray</t>
  </si>
  <si>
    <t>KOBE: SEPT 09</t>
  </si>
  <si>
    <t>XZU304-1012849</t>
  </si>
  <si>
    <t>DHL(Sept 20): 5417123541</t>
  </si>
  <si>
    <t>KISA: SEPT 07</t>
  </si>
  <si>
    <t>INVOICE # 5108185106160</t>
  </si>
  <si>
    <t>SZ2F24-001353</t>
  </si>
  <si>
    <t>DHL(Sept 21): 9860543932</t>
  </si>
  <si>
    <t>KOBE: NOV 22</t>
  </si>
  <si>
    <t>INVOICE # 5109055108115</t>
  </si>
  <si>
    <t>XZU414-1005045</t>
  </si>
  <si>
    <t>DHL(Dec 07): 7628740604</t>
  </si>
  <si>
    <t>KOBE: OCT 01</t>
  </si>
  <si>
    <t>XZU538-0001315</t>
  </si>
  <si>
    <t>DHL(Oct -05): 6407750381</t>
  </si>
  <si>
    <t>KISA: SEPT 16</t>
  </si>
  <si>
    <t xml:space="preserve"> AMR85-7000228</t>
  </si>
  <si>
    <t>Have goods</t>
  </si>
  <si>
    <t>INVOICE # 5109125109028</t>
    <phoneticPr fontId="124"/>
  </si>
  <si>
    <t>2007 Hino Dutro</t>
    <phoneticPr fontId="124"/>
  </si>
  <si>
    <t>XZU344-1002619</t>
    <phoneticPr fontId="124"/>
  </si>
  <si>
    <t>Isuzu Kobe</t>
    <phoneticPr fontId="124"/>
  </si>
  <si>
    <t>DHL(Nov 10): 2293334960</t>
  </si>
  <si>
    <t>INVOICE # 5110125109122</t>
  </si>
  <si>
    <t>XZU424-1003297</t>
  </si>
  <si>
    <t xml:space="preserve"> XZU414-1006036</t>
  </si>
  <si>
    <t>DHL(Nov 15): 4387521994</t>
  </si>
  <si>
    <t>KISA: JAN 22</t>
  </si>
  <si>
    <t>INVOICE # 5111225109035</t>
  </si>
  <si>
    <t>2008 Hino Ranger</t>
  </si>
  <si>
    <t xml:space="preserve"> FC7JJY-10298</t>
  </si>
  <si>
    <t>DHL(Feb 02): 7758666075</t>
  </si>
  <si>
    <t>INVOICE # 5201295112014</t>
  </si>
  <si>
    <t>XKU508-0001346</t>
  </si>
  <si>
    <t>DHL(Mar 01): 7921311602</t>
  </si>
  <si>
    <t>INVOICE # 5202055201099</t>
  </si>
  <si>
    <t>XZU344-1004353</t>
  </si>
  <si>
    <t>XZU348-1002625</t>
  </si>
  <si>
    <t>Exchange Profit</t>
  </si>
  <si>
    <t>Jun-11-2018</t>
  </si>
  <si>
    <t>INVOICE # 5207185207031</t>
  </si>
  <si>
    <t>2006 Mitsubishi Canter</t>
  </si>
  <si>
    <t xml:space="preserve"> FE72DB-520160</t>
  </si>
  <si>
    <t>2005 Toyota Dyna Truck</t>
  </si>
  <si>
    <t>XZU334-0001271</t>
  </si>
  <si>
    <t>SZ2F24-001940</t>
  </si>
  <si>
    <t>XZU334-1001593</t>
  </si>
  <si>
    <t>2018-SEPT-01</t>
  </si>
  <si>
    <t>Transport Cost</t>
  </si>
  <si>
    <t>Container Rate per: 30,000</t>
  </si>
  <si>
    <t>DHL(OCT-26): BL SURRENDERED</t>
  </si>
  <si>
    <t>LAI INTER: FEB 02</t>
  </si>
  <si>
    <t>INVOICE # 5209035107165</t>
  </si>
  <si>
    <t>FC7JDW-10369</t>
  </si>
  <si>
    <t>XZU346-1000463</t>
  </si>
  <si>
    <t>2004 Hino Ranger</t>
  </si>
  <si>
    <t>FD7JLF-10188</t>
  </si>
  <si>
    <t>DHL(FEB-08): BL SURRENDERED</t>
  </si>
  <si>
    <t>Payment Received, BTM</t>
    <phoneticPr fontId="0"/>
  </si>
  <si>
    <t>May-16-2017</t>
  </si>
  <si>
    <t>May-25-2017</t>
  </si>
  <si>
    <t>Jun-28-2017</t>
    <phoneticPr fontId="124"/>
  </si>
  <si>
    <t>Jul-7-2017</t>
  </si>
  <si>
    <t>Jul-27-2017</t>
  </si>
  <si>
    <t>Aug-7-2017</t>
  </si>
  <si>
    <t>Sept-05-2017</t>
  </si>
  <si>
    <t>Sept-15-2017</t>
    <phoneticPr fontId="124"/>
  </si>
  <si>
    <t>Oct-15-2017</t>
  </si>
  <si>
    <t>Dec-06-2017</t>
  </si>
  <si>
    <t>Jan-10-2018</t>
  </si>
  <si>
    <t>Feb-02-2018</t>
  </si>
  <si>
    <t>furikomi</t>
  </si>
  <si>
    <t>Aug-24-2018</t>
  </si>
  <si>
    <t>Sept-30-2018</t>
  </si>
  <si>
    <t>Oct-26-2018</t>
  </si>
  <si>
    <t>Claim for 5111024</t>
    <phoneticPr fontId="124"/>
  </si>
  <si>
    <t>Feb-15-2019</t>
    <phoneticPr fontId="124"/>
  </si>
  <si>
    <t>Feb-15-2019</t>
  </si>
  <si>
    <t>Mar-13-2019</t>
  </si>
  <si>
    <t>Baldev Mishra</t>
  </si>
  <si>
    <t>Ko Than Win / Baldev Mishra
Room No(003), Building 1,
Myanander Golden Houses,
14 Quoter Okkying, Hlaing T/S,
Yangon, Myanmar</t>
  </si>
  <si>
    <t>95973218051, 00959799901530</t>
  </si>
  <si>
    <t>baldevmishraa@gmail.com</t>
  </si>
  <si>
    <t>Dec.21.2016</t>
  </si>
  <si>
    <t>KOBE : SHIP: MAR. 28.2017</t>
  </si>
  <si>
    <t>Inv.no  5012215012085</t>
  </si>
  <si>
    <t>NCP51-0253316</t>
  </si>
  <si>
    <t>21-12-2016</t>
  </si>
  <si>
    <t>Dec. 21,2016</t>
  </si>
  <si>
    <t>Payment received Mar. 10.2017</t>
  </si>
  <si>
    <t>REF# 5635993</t>
  </si>
  <si>
    <t>Payment Received May 09,2017</t>
  </si>
  <si>
    <t>REF# 6068399 ( 3500$= Grp.01 for 1300$+ Grp.02 for 2200 $)</t>
  </si>
  <si>
    <t>May 08,2017</t>
  </si>
  <si>
    <t>Inv.no  5105085103006</t>
  </si>
  <si>
    <t>July 05 ,2017</t>
  </si>
  <si>
    <t>NZE141-9130362</t>
  </si>
  <si>
    <t>10-03-2017</t>
  </si>
  <si>
    <t>Payment Received July 05,2017</t>
  </si>
  <si>
    <t>REE# 5488657 ( 6500 $ = Grp. 02 $ 5100+Grp.03 $ 1400)</t>
  </si>
  <si>
    <t>May 16 ,2017</t>
  </si>
  <si>
    <t>KOBE: SHIP : NOV.17,2017</t>
  </si>
  <si>
    <t xml:space="preserve">Inv. No:5105165105022 </t>
  </si>
  <si>
    <t>NCP55-0079183</t>
  </si>
  <si>
    <t>10-05-2017</t>
  </si>
  <si>
    <t>payment Received Jan 18,2017</t>
  </si>
  <si>
    <t>REF# 5934266 ( Total 15,000$ = Grp.05 $ 12,650+Grp. 06 $ 2,350)</t>
  </si>
  <si>
    <t>Grp0. 04</t>
  </si>
  <si>
    <t>July 24 ,2017</t>
  </si>
  <si>
    <t>KOBE: SHIP: AUG. 14,2017</t>
  </si>
  <si>
    <t>INV. NO: 5107095106168</t>
  </si>
  <si>
    <t>KISA: SHIP: AUG. 11 ,2017</t>
  </si>
  <si>
    <t>NZE141-9156138</t>
  </si>
  <si>
    <t>30-06-2017</t>
  </si>
  <si>
    <t>Oct. 06 ,2017</t>
  </si>
  <si>
    <t xml:space="preserve">2010 Toyota Premio </t>
  </si>
  <si>
    <t>ZRT260-3068777</t>
  </si>
  <si>
    <t>04-07-2017</t>
  </si>
  <si>
    <t>TAA Minami Kyushu</t>
  </si>
  <si>
    <t>2010 Toyota Probox</t>
  </si>
  <si>
    <t>NCP51-0241041</t>
  </si>
  <si>
    <t>07-07-2017</t>
  </si>
  <si>
    <t>2010 Toyota Mark X Zio</t>
  </si>
  <si>
    <t>ANA10-0032929</t>
  </si>
  <si>
    <t>12-07-2017</t>
  </si>
  <si>
    <t xml:space="preserve">2010 Toyota Probox </t>
  </si>
  <si>
    <t>NCP58-0078823</t>
  </si>
  <si>
    <t>14-07-2017</t>
  </si>
  <si>
    <t>Arai Bay Side</t>
  </si>
  <si>
    <t>2010 TOYOTA PROBOX</t>
  </si>
  <si>
    <t>NCP55-0080896</t>
  </si>
  <si>
    <t>12-05-2017</t>
  </si>
  <si>
    <t>Arai Baside</t>
  </si>
  <si>
    <t>NCP51-0241356</t>
  </si>
  <si>
    <t>SHIP: SEPT. 07</t>
  </si>
  <si>
    <t>24-07-2017</t>
  </si>
  <si>
    <t>Aucnet-Sakidori</t>
  </si>
  <si>
    <t>Payment Received July 26 ,2017</t>
  </si>
  <si>
    <t xml:space="preserve">REE# 5638932 </t>
  </si>
  <si>
    <t>Payment Received Aug. 22 ,2017</t>
  </si>
  <si>
    <t>REF# 5830540 ( Total $ 12,000 = Grp.04 $ 2,850+ $9,150  Grp.05)</t>
  </si>
  <si>
    <t>Payment Received Sept. 27,2017</t>
  </si>
  <si>
    <t>REF# 6104226</t>
  </si>
  <si>
    <t>Payment Received Oct. 06,2017</t>
  </si>
  <si>
    <t>REF# 6181039</t>
  </si>
  <si>
    <t>Jul. 27 ,2017</t>
  </si>
  <si>
    <t>KISA: SHIP: SEP.07, 2017</t>
  </si>
  <si>
    <t>Inv. No. 5107275107149</t>
  </si>
  <si>
    <t>KOBE: SHIP: SEP.14,2017</t>
  </si>
  <si>
    <t>SENT</t>
  </si>
  <si>
    <t>2010 Toyota Succeed Van</t>
  </si>
  <si>
    <t>NCP51-0246795</t>
  </si>
  <si>
    <t>Ship on Sept. 14</t>
  </si>
  <si>
    <t>NCP50-0107768</t>
  </si>
  <si>
    <t>NCP50-0106496</t>
  </si>
  <si>
    <t>NCP51-0246094</t>
  </si>
  <si>
    <t>2010 Toyota Corolla Axio</t>
  </si>
  <si>
    <t>NZE141-6157707</t>
  </si>
  <si>
    <t>27-01-2017</t>
  </si>
  <si>
    <t>Jan. 19,2018</t>
  </si>
  <si>
    <t>NZE141-9143208</t>
  </si>
  <si>
    <t>NZT260-3076313</t>
  </si>
  <si>
    <t>28-07-2017</t>
  </si>
  <si>
    <t>Payment Received Nov. 08 ,2017</t>
  </si>
  <si>
    <t>REF# 5420528 ( Total $5,000=  Grp.05 $ 850+Grp.06 $4,150)</t>
  </si>
  <si>
    <t>Payment Received Dec. 06 ,2017</t>
  </si>
  <si>
    <t>REF# 5630806</t>
  </si>
  <si>
    <t>REF# 5630805</t>
  </si>
  <si>
    <t>Payment Received Jan.18 ,2017</t>
  </si>
  <si>
    <t>Aug.22 2017</t>
  </si>
  <si>
    <t>KISA: NOV.19 and KOBE: NOV.17, 2017</t>
  </si>
  <si>
    <t xml:space="preserve">INV. NO: 5108225108038 </t>
  </si>
  <si>
    <t>Aprl.19, 2018</t>
  </si>
  <si>
    <t>NZE141-6160393</t>
  </si>
  <si>
    <t>08-08-2017</t>
  </si>
  <si>
    <t>NZE141-9156224</t>
  </si>
  <si>
    <t>18-08-2017</t>
  </si>
  <si>
    <t>NZE141-6162402</t>
  </si>
  <si>
    <t>19-08-2017</t>
  </si>
  <si>
    <t>USS Kyshu</t>
  </si>
  <si>
    <t>NCP55-0086759</t>
  </si>
  <si>
    <t>NZT260-3074029</t>
  </si>
  <si>
    <t>NZE141-6166484</t>
  </si>
  <si>
    <t>23-08-2017</t>
  </si>
  <si>
    <t>LAA shikoku</t>
  </si>
  <si>
    <t>2010 Toyota Succeed</t>
  </si>
  <si>
    <t>NCP51-0245740</t>
  </si>
  <si>
    <t>Whit</t>
  </si>
  <si>
    <t>29-08-2017</t>
  </si>
  <si>
    <t>2010 Toyota Auris</t>
  </si>
  <si>
    <t>NZE151-1094592</t>
  </si>
  <si>
    <t>05-09-2017</t>
  </si>
  <si>
    <t>Payment Received Nov. 02 ,2017</t>
  </si>
  <si>
    <t>Payment Received Apr.10, 2018</t>
  </si>
  <si>
    <t>Payment Received Apr.19, 2018</t>
  </si>
  <si>
    <t>REF# 5598523 ( Total $20,000=  Grp.06 $12,850+Grp.07 $7,150)</t>
  </si>
  <si>
    <t>Gp. 07</t>
  </si>
  <si>
    <t>Jan. 24 ,2018</t>
  </si>
  <si>
    <t>INV. NO: 5201245111077</t>
  </si>
  <si>
    <t>NCP50-0114257</t>
  </si>
  <si>
    <t>11-14-2017</t>
  </si>
  <si>
    <t>193K</t>
  </si>
  <si>
    <t>Sept.05</t>
  </si>
  <si>
    <t>NCP58-0081305</t>
  </si>
  <si>
    <t>01-012-2017</t>
  </si>
  <si>
    <t>226K</t>
  </si>
  <si>
    <t>NCP51-0273126</t>
  </si>
  <si>
    <t>05-12-2017</t>
  </si>
  <si>
    <t>197K</t>
  </si>
  <si>
    <t>Jun.26,2018</t>
  </si>
  <si>
    <t>2011 Toyota Probox</t>
  </si>
  <si>
    <t>NCP55-0094724</t>
  </si>
  <si>
    <t>25-01-2018</t>
  </si>
  <si>
    <t>148k</t>
  </si>
  <si>
    <t>NCP51-0271914</t>
  </si>
  <si>
    <t>Wht</t>
  </si>
  <si>
    <t>186K</t>
  </si>
  <si>
    <t xml:space="preserve">   NCP55-0095706   </t>
  </si>
  <si>
    <t xml:space="preserve">NCP55-0095959 </t>
  </si>
  <si>
    <t xml:space="preserve"> NCP55-0095636  </t>
  </si>
  <si>
    <t xml:space="preserve">NCP51-0277918 </t>
  </si>
  <si>
    <t xml:space="preserve">NCP51-0275820 </t>
  </si>
  <si>
    <t>2012 Toyota Probox Wagon</t>
  </si>
  <si>
    <t xml:space="preserve"> NCP58-0084132   </t>
  </si>
  <si>
    <t>Payment Received Apr.23, 2018</t>
  </si>
  <si>
    <t>Payment Received Jun.14, 2018</t>
  </si>
  <si>
    <t>Payment Received Jun.26, 2018</t>
  </si>
  <si>
    <t>Payment Received Aug.31, 2018</t>
  </si>
  <si>
    <t>REF# 5442721 ( 9000$ total  Grp 08 $ 7,750+ Grp 09 $ 1250)</t>
  </si>
  <si>
    <t>Grp 08</t>
  </si>
  <si>
    <t>Apr.24,2018</t>
  </si>
  <si>
    <t>SHIP: KOBE: NOV 18</t>
  </si>
  <si>
    <t xml:space="preserve">Inv. NO: 5204255201060 </t>
  </si>
  <si>
    <t>LLR85-700430</t>
  </si>
  <si>
    <t>23-01-2018</t>
  </si>
  <si>
    <t>725K</t>
  </si>
  <si>
    <t>2011 Toyota Succeed Van</t>
  </si>
  <si>
    <t>NCP51-0267668</t>
  </si>
  <si>
    <t>15-05-2018</t>
  </si>
  <si>
    <t>290K</t>
  </si>
  <si>
    <t>2011 Toyota Premio</t>
  </si>
  <si>
    <t>NZT260-3090595</t>
  </si>
  <si>
    <t>16-05-2018</t>
  </si>
  <si>
    <t>2011 Hino Dolphin</t>
  </si>
  <si>
    <t>FC7JJYG-13063</t>
  </si>
  <si>
    <t>31-01-2018</t>
  </si>
  <si>
    <t xml:space="preserve">IAA </t>
  </si>
  <si>
    <t>850K</t>
  </si>
  <si>
    <t>SHIP: KISA: NOV 21</t>
  </si>
  <si>
    <t>XZU548-0002243</t>
  </si>
  <si>
    <t>08-12-2017</t>
  </si>
  <si>
    <t>864K</t>
  </si>
  <si>
    <t>2011 Toyota Axio</t>
  </si>
  <si>
    <t>NZE141-6179763</t>
  </si>
  <si>
    <t>19-04-2018</t>
  </si>
  <si>
    <t>TAA kanto</t>
  </si>
  <si>
    <t>472K</t>
  </si>
  <si>
    <t>NCP51-0260013</t>
  </si>
  <si>
    <t>24-05-2018</t>
  </si>
  <si>
    <t>370K</t>
  </si>
  <si>
    <t>DHL(Apr-04) 4536782261</t>
  </si>
  <si>
    <t>11/18/2018 Both</t>
  </si>
  <si>
    <t>Docs &amp; Goods [5205034, 5205048]</t>
  </si>
  <si>
    <t>DHL(May-29) 6163356113</t>
  </si>
  <si>
    <t>Docs Only [5201060, 5204075, 5205103]</t>
  </si>
  <si>
    <t>DHL(Jul-05) 2006226891</t>
  </si>
  <si>
    <t>Docs Only [5112043, 5201107]</t>
  </si>
  <si>
    <t>Payment Received Sept.04, 2018</t>
  </si>
  <si>
    <t>Grp 09</t>
  </si>
  <si>
    <t>Sept 04, 2018</t>
  </si>
  <si>
    <t>NCP50-0114436</t>
  </si>
  <si>
    <t>03-07-2018</t>
  </si>
  <si>
    <t>USSR nago</t>
  </si>
  <si>
    <t>330K</t>
  </si>
  <si>
    <t>NCP51-0260372</t>
  </si>
  <si>
    <t>05-06-2018</t>
  </si>
  <si>
    <t>302K</t>
  </si>
  <si>
    <t>21-06-2018</t>
  </si>
  <si>
    <t>292K</t>
  </si>
  <si>
    <t>Docs Only [5206014]</t>
  </si>
  <si>
    <t>DHL(Apr-08) 8306389593</t>
  </si>
  <si>
    <t>Docs Only [5207006]</t>
  </si>
  <si>
    <t>Docs Only. BL Surrendered [5206093]</t>
  </si>
  <si>
    <t>Payment Received Nov.06, 2018</t>
  </si>
  <si>
    <t>REF# 5850078</t>
  </si>
  <si>
    <t>Grp 10</t>
  </si>
  <si>
    <t>137K</t>
  </si>
  <si>
    <t>DHL(Jan-16): 3326896274</t>
  </si>
  <si>
    <t>DHL Address is in DHL address book under Renalda Gervas</t>
  </si>
  <si>
    <t>Mar. 10,2017</t>
  </si>
  <si>
    <t>July 26, 2017</t>
  </si>
  <si>
    <t>Aug. 22, 2017</t>
  </si>
  <si>
    <t>Sept. 27, 2017</t>
  </si>
  <si>
    <t>Nov. 02 ,2017</t>
  </si>
  <si>
    <t>REF# 5385066</t>
  </si>
  <si>
    <t>Nov. 08 ,2017</t>
  </si>
  <si>
    <t>Jan. 18,2018</t>
  </si>
  <si>
    <t>Apr.10,2018</t>
  </si>
  <si>
    <t>REF# 5547160</t>
  </si>
  <si>
    <t>Apr. 19, 2018</t>
  </si>
  <si>
    <t>Apr. 23 ,2018</t>
  </si>
  <si>
    <t>REF# 5617685</t>
  </si>
  <si>
    <t>June. 14, 2018</t>
  </si>
  <si>
    <t>REF# 5947444</t>
  </si>
  <si>
    <t>June. 26, 2018</t>
  </si>
  <si>
    <t>REF 6010529</t>
  </si>
  <si>
    <t>Aug. 31, 2018</t>
  </si>
  <si>
    <t xml:space="preserve">REF# 5442721 </t>
  </si>
  <si>
    <t>Sept.04, 2018</t>
  </si>
  <si>
    <t xml:space="preserve">REF# 5452829 </t>
  </si>
  <si>
    <t>Nov.06, 2018</t>
  </si>
  <si>
    <t>Apr.04, 2019</t>
  </si>
  <si>
    <t>REF# 5834057</t>
  </si>
  <si>
    <t>Apr.05, 2019</t>
  </si>
  <si>
    <t>REF# 5841940</t>
  </si>
  <si>
    <t>May.28, 2019</t>
  </si>
  <si>
    <t>REF# 6171680</t>
  </si>
  <si>
    <t>Jun.19, 2019</t>
  </si>
  <si>
    <t>REF# 5333232</t>
  </si>
  <si>
    <t>Jul.05, 2019</t>
  </si>
  <si>
    <t>REF# 5458027</t>
  </si>
  <si>
    <t>REF# 6156307</t>
  </si>
  <si>
    <t>Payment received from Machine Kenya</t>
    <phoneticPr fontId="124"/>
  </si>
  <si>
    <t>REF# 5619897</t>
  </si>
  <si>
    <t>Loss</t>
  </si>
  <si>
    <t>Account Closed</t>
  </si>
  <si>
    <t>Docs sending address registered in DHL site for Silas to Renna Gervas.</t>
  </si>
  <si>
    <t>Kamau Motors</t>
  </si>
  <si>
    <t>Silas Mwangi Kamau</t>
  </si>
  <si>
    <t>P.O. BOX 13469-20100</t>
  </si>
  <si>
    <t>Nakuru</t>
  </si>
  <si>
    <t>+254-721-825955</t>
  </si>
  <si>
    <t>silasmwangi@hotmail.com</t>
  </si>
  <si>
    <t>JUL.28.2016</t>
  </si>
  <si>
    <t>KOBE:SHIP: AUG.25,2016</t>
  </si>
  <si>
    <t>Inv.no 500285007035</t>
  </si>
  <si>
    <t>2009 Mazda Axela Sport</t>
  </si>
  <si>
    <t>BL5FW-100240</t>
  </si>
  <si>
    <t>12-07-2016</t>
  </si>
  <si>
    <t>Sept.07,2016</t>
  </si>
  <si>
    <t>KISA: SHIP: AUG. 28,2016</t>
  </si>
  <si>
    <t>Aug. 28,2016</t>
  </si>
  <si>
    <t>2009 Passo Sette</t>
  </si>
  <si>
    <t>M502E-0000528</t>
  </si>
  <si>
    <t>Amit-</t>
  </si>
  <si>
    <t>Payment received Aug.02.2016</t>
  </si>
  <si>
    <t>REF# 5700572</t>
  </si>
  <si>
    <t>Payment received Sept.02.2016</t>
  </si>
  <si>
    <t>Sept.23,2016</t>
  </si>
  <si>
    <t>KOBE:SHIP: OCT.15.2016</t>
  </si>
  <si>
    <t>INV. NO. 5009235008103</t>
  </si>
  <si>
    <t>2009 Nissan Wingroad</t>
  </si>
  <si>
    <t>Y12-106900</t>
  </si>
  <si>
    <t>29-08-2016</t>
  </si>
  <si>
    <t>NAA osaka</t>
  </si>
  <si>
    <t>Dec.19,2016</t>
  </si>
  <si>
    <t>Payment received Sept.28.2016</t>
  </si>
  <si>
    <t>Payment received Dec. 19,2016</t>
  </si>
  <si>
    <t>REF# 6046387 ( Total 5100$=  1700$ grp.02+2400 $ Grp 03+ 1000 $ grp. 04)</t>
  </si>
  <si>
    <t>Sept.27,2016</t>
  </si>
  <si>
    <t>KOBE: SHIP: NOV.15,2016</t>
  </si>
  <si>
    <t>INV. NO 5009275009119</t>
  </si>
  <si>
    <t>2009 Mazda Axela</t>
  </si>
  <si>
    <t>BL5FW-102679</t>
  </si>
  <si>
    <t>27-09-2016</t>
  </si>
  <si>
    <t>NAA Fukuoka</t>
  </si>
  <si>
    <t>Payment received Oct.04.2016</t>
  </si>
  <si>
    <t>Payment received Oct.31.2016</t>
  </si>
  <si>
    <t>REF# 5705060 ( Total 3100 $=  1000 $ Grp.03+ 2100 $ Grp. 04)</t>
  </si>
  <si>
    <t>Oct.27,2016</t>
  </si>
  <si>
    <t>INV. NO 5010275009138</t>
  </si>
  <si>
    <t>KSP90-5154021</t>
  </si>
  <si>
    <t>30-09-2016</t>
  </si>
  <si>
    <t>Aug.09,2016</t>
  </si>
  <si>
    <t>KOBE: SHIP: SEPT.13,2016</t>
  </si>
  <si>
    <t>INV. NO. 5008095008038-1</t>
  </si>
  <si>
    <t>BL5FW-103214</t>
  </si>
  <si>
    <t>09-08-2016</t>
  </si>
  <si>
    <t>Nov. 04,2016</t>
  </si>
  <si>
    <t>Payment received Nov.04.2016</t>
  </si>
  <si>
    <t>SHIP: KOBE: FEB.26,2017</t>
  </si>
  <si>
    <t>INV. NO 5101315012096</t>
  </si>
  <si>
    <t>2010 Mazda CX-7</t>
  </si>
  <si>
    <t>ER3P-200237</t>
  </si>
  <si>
    <t>27-12-2016</t>
  </si>
  <si>
    <t>Mar. 07,2017</t>
  </si>
  <si>
    <t>Payment received Feb.01.2017</t>
  </si>
  <si>
    <t>Payment received Feb.28.2017</t>
  </si>
  <si>
    <t>Mar. 20,2017</t>
  </si>
  <si>
    <t>KISA: SHIP: APR.21,2017</t>
  </si>
  <si>
    <t>INV. NO: 5103205103017</t>
  </si>
  <si>
    <t>BL5FP-103399</t>
  </si>
  <si>
    <t>Pealr</t>
  </si>
  <si>
    <t>03-03-2017</t>
  </si>
  <si>
    <t>May 16,2017</t>
  </si>
  <si>
    <t>Payment received Mar.27.2017</t>
  </si>
  <si>
    <t>Payment received May.15.2017</t>
  </si>
  <si>
    <t>REF # 6107495 ( Total 11,500 $= 3000$ Grp05+6,500 $ Grp. 06+2000 $ Grp.07)</t>
  </si>
  <si>
    <t>Mar.28,2017</t>
  </si>
  <si>
    <t>KISA: SHIP: APR 21,2017</t>
  </si>
  <si>
    <t>INV. NO: 5103285103104</t>
  </si>
  <si>
    <t>BL5FP-103652</t>
  </si>
  <si>
    <t>16-03-2017</t>
  </si>
  <si>
    <t>Mar. 28</t>
  </si>
  <si>
    <t>2010 Toyota Belta</t>
  </si>
  <si>
    <t>SCP92-1069859</t>
  </si>
  <si>
    <t>whirte</t>
  </si>
  <si>
    <t>28-03-2017</t>
  </si>
  <si>
    <t>Lum Fuku</t>
  </si>
  <si>
    <t>Macr. 28</t>
  </si>
  <si>
    <t>Payment received Mar.31, 2017</t>
  </si>
  <si>
    <t>May 11,2017</t>
  </si>
  <si>
    <t>KOBE: SHIP: JUN. 02 ,2017</t>
  </si>
  <si>
    <t>2010 Mazda Atenza</t>
  </si>
  <si>
    <t>GHEFP-103640</t>
  </si>
  <si>
    <t>25-04-2017</t>
  </si>
  <si>
    <t>USS Rnagoya</t>
  </si>
  <si>
    <t>May 11</t>
  </si>
  <si>
    <t>Payment received Aug.31 .2017</t>
  </si>
  <si>
    <t>May 19 ,2017</t>
  </si>
  <si>
    <t>KISA: SHIP : JUL 09, and KOBE JUL.06</t>
  </si>
  <si>
    <t>INV. NO:  5105195102026</t>
  </si>
  <si>
    <t>INV. NO : 5105245105121</t>
  </si>
  <si>
    <t>2010 Nissan Tiida</t>
  </si>
  <si>
    <t>C11-361225</t>
  </si>
  <si>
    <t>10-02-2017</t>
  </si>
  <si>
    <t>Sept. 13 ,2017</t>
  </si>
  <si>
    <t>SH5-049703</t>
  </si>
  <si>
    <t>24-05-2017</t>
  </si>
  <si>
    <t>Payment received Jun.08.2017</t>
  </si>
  <si>
    <t>Payment received Sept.13, 2017</t>
  </si>
  <si>
    <t>July 04 ,2017</t>
  </si>
  <si>
    <t>KISA: SHIP: AUG??</t>
  </si>
  <si>
    <t xml:space="preserve">INV NO : 5107045106028 </t>
  </si>
  <si>
    <t xml:space="preserve">2010 Subaru Forester </t>
  </si>
  <si>
    <t>SH5-051592</t>
  </si>
  <si>
    <t>08-06-2017</t>
  </si>
  <si>
    <t>Ju Kanagawa</t>
  </si>
  <si>
    <t>2010 Mitsubishi Galant</t>
  </si>
  <si>
    <t>CX3A-0000817</t>
  </si>
  <si>
    <t>15-06-2017</t>
  </si>
  <si>
    <t>Payment received Sept.20, 2017</t>
  </si>
  <si>
    <t>REF# 6044975</t>
  </si>
  <si>
    <t>Payment received Nov.08, 2017</t>
  </si>
  <si>
    <t>Grp. 10</t>
  </si>
  <si>
    <t>Sept. 26 ,2017</t>
  </si>
  <si>
    <t>SHIP: OCT. 31,2017</t>
  </si>
  <si>
    <t>INV. NO: 5109265108093</t>
  </si>
  <si>
    <t>Nov. 28, 2017</t>
  </si>
  <si>
    <t>2010 Nissan Dualis</t>
  </si>
  <si>
    <t>KNJ10-213076</t>
  </si>
  <si>
    <t>26-09-2017</t>
  </si>
  <si>
    <t>USS Yokohama</t>
  </si>
  <si>
    <t>2010 Toyota Prbox Van</t>
  </si>
  <si>
    <t>NCP51-0242577</t>
  </si>
  <si>
    <t>24-09-2017</t>
  </si>
  <si>
    <t>KCAA</t>
  </si>
  <si>
    <t>NCP51-0246261</t>
  </si>
  <si>
    <t>USS tokyo</t>
  </si>
  <si>
    <t>GE8-1304601</t>
  </si>
  <si>
    <t>Payment received Sept.28, 2017</t>
  </si>
  <si>
    <t>REF# 6116639</t>
  </si>
  <si>
    <t>Payment received Nov. 28, 2017</t>
  </si>
  <si>
    <t>REF # 5561247</t>
  </si>
  <si>
    <t>Oct.12 ,2017</t>
  </si>
  <si>
    <t>KOBE: SHIP</t>
  </si>
  <si>
    <t>INV. NO: 5110125108006</t>
  </si>
  <si>
    <t>2010 Honda Airwave</t>
  </si>
  <si>
    <t>GJ1-1311923</t>
  </si>
  <si>
    <t>01-08-2017</t>
  </si>
  <si>
    <r>
      <t>S</t>
    </r>
    <r>
      <rPr>
        <sz val="11"/>
        <color theme="1"/>
        <rFont val="Calibri"/>
        <family val="2"/>
        <charset val="128"/>
        <scheme val="minor"/>
      </rPr>
      <t>ent</t>
    </r>
    <phoneticPr fontId="126"/>
  </si>
  <si>
    <r>
      <t>J</t>
    </r>
    <r>
      <rPr>
        <sz val="11"/>
        <color theme="1"/>
        <rFont val="Calibri"/>
        <family val="2"/>
        <charset val="128"/>
        <scheme val="minor"/>
      </rPr>
      <t>an. 11,2018</t>
    </r>
    <phoneticPr fontId="126"/>
  </si>
  <si>
    <t>Payment received Oct. 31, 2017</t>
  </si>
  <si>
    <r>
      <t>p</t>
    </r>
    <r>
      <rPr>
        <sz val="11"/>
        <color theme="1"/>
        <rFont val="Calibri"/>
        <family val="2"/>
        <charset val="128"/>
        <scheme val="minor"/>
      </rPr>
      <t>ayment received Jan.11, 2018</t>
    </r>
    <phoneticPr fontId="126"/>
  </si>
  <si>
    <t>Nov. 07 ,2017</t>
  </si>
  <si>
    <t>KISA: KOBE: NOV. 19, 2017</t>
  </si>
  <si>
    <t>INV. NO:5111075106146</t>
  </si>
  <si>
    <t>2010 Madza Axela</t>
  </si>
  <si>
    <t>BL5FP-104709</t>
  </si>
  <si>
    <t>Dec. 12 ,2017</t>
  </si>
  <si>
    <t>Payment received Sept. 22,2017</t>
  </si>
  <si>
    <t>REF#  6067974 ( Paid by Stephen Nzioki )</t>
  </si>
  <si>
    <t>Payment received Dec.12 ,2017</t>
  </si>
  <si>
    <t>Jan. 22, 2018</t>
  </si>
  <si>
    <t>KOBE: SHIP: FEB.17,2018</t>
  </si>
  <si>
    <t xml:space="preserve">INV NO: 5201225110039 </t>
  </si>
  <si>
    <t>2011 Toyota Ractis</t>
  </si>
  <si>
    <t>NCP120-2011635</t>
  </si>
  <si>
    <t>01-22-2018</t>
  </si>
  <si>
    <t>Jan. 22 ,2018</t>
  </si>
  <si>
    <t>Mar.01,2018</t>
  </si>
  <si>
    <t>payment received Jan.24, 2018</t>
  </si>
  <si>
    <t>Payment received Mar.01, 2018</t>
  </si>
  <si>
    <t>Mar.14,2018</t>
  </si>
  <si>
    <t>KOBE: SHIP: APR.05, 2018</t>
  </si>
  <si>
    <t>INV. NO: 5203145003215</t>
  </si>
  <si>
    <t>May 16, 2018</t>
  </si>
  <si>
    <t>2011 Toyota Mark X</t>
  </si>
  <si>
    <t>GRX130-6042442</t>
  </si>
  <si>
    <t>Payment received Mar.20, 2018</t>
  </si>
  <si>
    <t>Payment received May 14, 2018</t>
  </si>
  <si>
    <t>Jun.20 ,2018</t>
  </si>
  <si>
    <t>KOBE: SHIP: JUL 31, 2018</t>
  </si>
  <si>
    <t xml:space="preserve">INV. NO: 5206205206079 </t>
  </si>
  <si>
    <t>Aug. 23, 2018</t>
  </si>
  <si>
    <t>DEJFS-103764</t>
  </si>
  <si>
    <t>19-06-2018</t>
  </si>
  <si>
    <t>Jun. 20</t>
  </si>
  <si>
    <t>2012 Mitsubishi RVR</t>
  </si>
  <si>
    <t>GA4W-0102602</t>
  </si>
  <si>
    <t>GROUP 15  Payments:</t>
  </si>
  <si>
    <t>Payment received Jul.13, 2018</t>
  </si>
  <si>
    <t>Payment received Aug.23, 2018</t>
  </si>
  <si>
    <t>11,700 ( Grp.15 $ 8,200+Grp16 $3,500)</t>
  </si>
  <si>
    <t>Aug.23, 2018</t>
  </si>
  <si>
    <t>KOBE: Ship Sept. 29, 2018</t>
  </si>
  <si>
    <t>INV. NO: 5208215207097</t>
  </si>
  <si>
    <t>NCP51-0260283</t>
  </si>
  <si>
    <t>12-06-2018</t>
  </si>
  <si>
    <t>NCP51-0285366</t>
  </si>
  <si>
    <t>10-07-2018</t>
  </si>
  <si>
    <t>1647134296 [docs]</t>
  </si>
  <si>
    <t>KSP100-2015161</t>
  </si>
  <si>
    <t>31-07-2018</t>
  </si>
  <si>
    <t>GROUP 16  Payments:</t>
  </si>
  <si>
    <t xml:space="preserve">Partial of </t>
  </si>
  <si>
    <t>Sept.</t>
  </si>
  <si>
    <t>2011 Nissan Bluebird Sylphy</t>
  </si>
  <si>
    <t>KG11-123255</t>
  </si>
  <si>
    <t>30-08-2018</t>
  </si>
  <si>
    <t>Zero Osaka</t>
  </si>
  <si>
    <t>GROUP 17  Payments:</t>
  </si>
  <si>
    <t>Payment received Sept.04, 2018</t>
  </si>
  <si>
    <t>Grp. 18</t>
  </si>
  <si>
    <t>Sept.19, 2018</t>
  </si>
  <si>
    <t>KAWA: Ship Oct.24,2018</t>
  </si>
  <si>
    <t>INV. NO: 5209195209056</t>
  </si>
  <si>
    <t>2011 Subaru Outback</t>
  </si>
  <si>
    <t>BR9-065438</t>
  </si>
  <si>
    <t>1358029643 [docs]</t>
  </si>
  <si>
    <t>KOBE: Ship Nov. 18, 2018</t>
  </si>
  <si>
    <t>2012/03 Toyota Landcruiser Prado</t>
  </si>
  <si>
    <t>TRJ150-0024660</t>
  </si>
  <si>
    <t>2206630543 [docs+Goods]</t>
  </si>
  <si>
    <t>GROUP 18  Payments:</t>
  </si>
  <si>
    <t>Payment received Oct.05, 2018</t>
  </si>
  <si>
    <t>Payment received Oct.30, 2018</t>
  </si>
  <si>
    <t>Payment received Dec.12, 2018</t>
  </si>
  <si>
    <t>Payment received Jan.25, 2019</t>
  </si>
  <si>
    <t>Payment Received Mar 8, 2019</t>
  </si>
  <si>
    <t>Grp. 19</t>
  </si>
  <si>
    <t>KOBE:</t>
  </si>
  <si>
    <t>INV. NO: 5304185304044</t>
  </si>
  <si>
    <t>2013/02 Toyota Land Cruiser Prado</t>
  </si>
  <si>
    <t>TRJ150-0032005</t>
  </si>
  <si>
    <t>EF762600065JP [docs only]</t>
  </si>
  <si>
    <t xml:space="preserve">Payment received </t>
  </si>
  <si>
    <t>GROUP 20  Payments:</t>
  </si>
  <si>
    <t>Amit taking over Sashcom for Shamin starting 10/5/2018</t>
  </si>
  <si>
    <t>Aug.02.2016</t>
  </si>
  <si>
    <t>Sept.02,2016</t>
  </si>
  <si>
    <t>REF# 5900781</t>
  </si>
  <si>
    <t>REF# 6074473</t>
  </si>
  <si>
    <t>Oct.04,2016</t>
  </si>
  <si>
    <r>
      <t xml:space="preserve">REF </t>
    </r>
    <r>
      <rPr>
        <i/>
        <sz val="10"/>
        <rFont val="Arial"/>
        <family val="2"/>
      </rPr>
      <t># 6125335</t>
    </r>
  </si>
  <si>
    <t>Oct. 31,2016</t>
  </si>
  <si>
    <t>REF # 5739443</t>
  </si>
  <si>
    <t>Dec.19.2016</t>
  </si>
  <si>
    <t>Feb.01,2017</t>
  </si>
  <si>
    <t>REF # 5363987</t>
  </si>
  <si>
    <t>Feb.28,2017</t>
  </si>
  <si>
    <t>REF# 5545245</t>
  </si>
  <si>
    <t>Mar.27, 2017</t>
  </si>
  <si>
    <t>REF# 5740233</t>
  </si>
  <si>
    <t>REF# 5789689</t>
  </si>
  <si>
    <t>May. 15,2017</t>
  </si>
  <si>
    <t>Jun. 08 ,2017</t>
  </si>
  <si>
    <t>REF # 5285968</t>
  </si>
  <si>
    <t>REF# 5903031</t>
  </si>
  <si>
    <t>Sept.13, 2017</t>
  </si>
  <si>
    <t>REF# 5995447</t>
  </si>
  <si>
    <t>Sept. 20,2017</t>
  </si>
  <si>
    <t>Sept. 22 ,2017</t>
  </si>
  <si>
    <t>Sept. 28 ,2017</t>
  </si>
  <si>
    <t>Oct. 31 ,2017</t>
  </si>
  <si>
    <t>REF# 5342102</t>
  </si>
  <si>
    <t>REF# 5420421</t>
  </si>
  <si>
    <t>Nov. 28 ,2017</t>
  </si>
  <si>
    <t>Dec.12 ,2017</t>
  </si>
  <si>
    <t>REF# 5672410</t>
  </si>
  <si>
    <t>Jan. 11 ,2018</t>
    <phoneticPr fontId="126"/>
  </si>
  <si>
    <r>
      <t>REF</t>
    </r>
    <r>
      <rPr>
        <i/>
        <sz val="10"/>
        <rFont val="Arial"/>
        <family val="2"/>
      </rPr>
      <t>#5887730</t>
    </r>
    <phoneticPr fontId="126"/>
  </si>
  <si>
    <t>REF# 5971629</t>
  </si>
  <si>
    <t>Mar. 01 ,2018</t>
  </si>
  <si>
    <t>REF# 5260807</t>
  </si>
  <si>
    <t>Mar. 20 ,2018</t>
  </si>
  <si>
    <t>REF# 5400721</t>
  </si>
  <si>
    <t>May 14, 2018</t>
  </si>
  <si>
    <t>REF# 5749183</t>
  </si>
  <si>
    <t>Jul.13,2018</t>
  </si>
  <si>
    <t>REF# 6131335</t>
  </si>
  <si>
    <t>REF# 5372355 ( 11,700 = Grp.15 $ 8,200+Grp16 $3,500)</t>
  </si>
  <si>
    <t>REF# 5454062</t>
  </si>
  <si>
    <t>For Sylphy</t>
  </si>
  <si>
    <t>Oct.05, 2018</t>
  </si>
  <si>
    <t>REF# 5656089</t>
  </si>
  <si>
    <t>REF# 5734908</t>
  </si>
  <si>
    <t>REF: 5801992</t>
  </si>
  <si>
    <t>REF: 6084841</t>
  </si>
  <si>
    <t>REF: 5349944</t>
  </si>
  <si>
    <t>REF: 5640917</t>
  </si>
  <si>
    <t>REF: 6051527</t>
  </si>
  <si>
    <t>REF: 6088672</t>
  </si>
  <si>
    <t>REF: 5597235</t>
  </si>
  <si>
    <t>Adjustment. Non Payment</t>
  </si>
  <si>
    <t>Docs Sending Address:</t>
  </si>
  <si>
    <t>Drenal enterprises Ltd</t>
  </si>
  <si>
    <t>Tonny Kisembe ( Managing Director)</t>
  </si>
  <si>
    <t>Express house-3rd floor</t>
  </si>
  <si>
    <t>Sashcom Business
Services Limited</t>
  </si>
  <si>
    <t>Geoffrey Kiptoo</t>
  </si>
  <si>
    <t>P.O. BOX 66773-00800</t>
  </si>
  <si>
    <t>+254721392081</t>
  </si>
  <si>
    <t>kipgeff2007@yahoo.com</t>
  </si>
  <si>
    <t>JAN 31, 2014</t>
  </si>
  <si>
    <t>KOBE: SHIP: MAR.01.2014</t>
  </si>
  <si>
    <t>INV NO: 480131471207</t>
  </si>
  <si>
    <t xml:space="preserve">2007 Toyota Wish </t>
  </si>
  <si>
    <t>ZNE10-0345750</t>
  </si>
  <si>
    <t>pearl</t>
  </si>
  <si>
    <t>13-12-2013</t>
  </si>
  <si>
    <t>31-01-2014</t>
  </si>
  <si>
    <t>Mar.01.2014</t>
  </si>
  <si>
    <t>sen o Mar.24.2014</t>
  </si>
  <si>
    <t>GROUP 01 Payments</t>
  </si>
  <si>
    <t>Payment received  Jan. 31, 2014</t>
  </si>
  <si>
    <t>Payment received  Mar. 24, 2014</t>
  </si>
  <si>
    <t>Feb.14.2014</t>
  </si>
  <si>
    <t>KOBE: SHIP: APR.05.2014</t>
  </si>
  <si>
    <t xml:space="preserve">Inv. No. 480214471002 </t>
  </si>
  <si>
    <t>2007 Toyota Sienta</t>
  </si>
  <si>
    <t>NCP81-5040969</t>
  </si>
  <si>
    <t>07-10-2013</t>
  </si>
  <si>
    <t>USS R nagoya</t>
  </si>
  <si>
    <t>14-02-2014</t>
  </si>
  <si>
    <t>Apr.05,2014</t>
  </si>
  <si>
    <t>Apr.28.2014</t>
  </si>
  <si>
    <t>GROUP 02 Payments</t>
  </si>
  <si>
    <t>Payment received  Mar. 25, 2014</t>
  </si>
  <si>
    <t>Japan Furikomi from T &amp;B corporation in Japan ( received 188,555 Yen)</t>
  </si>
  <si>
    <t>Payment received  Apr. 28, 2014</t>
  </si>
  <si>
    <t>REFF # 5948554( Total $ 4800 = Grp 02 $ 1800+ Grp 03 $3000 )</t>
  </si>
  <si>
    <t>Apr.24.2014</t>
  </si>
  <si>
    <t>KOBE: SHIP: MAY 26.2014</t>
  </si>
  <si>
    <t xml:space="preserve">Inv. No. 4804244804099 </t>
  </si>
  <si>
    <t>2007 Toyota Allion</t>
  </si>
  <si>
    <t>ZZT240-0130904</t>
  </si>
  <si>
    <t>11-04-2014</t>
  </si>
  <si>
    <t>24-04-2014</t>
  </si>
  <si>
    <t>May. 26.2014</t>
  </si>
  <si>
    <t>June. 17.2014</t>
  </si>
  <si>
    <t>GROUP 03 Payments</t>
  </si>
  <si>
    <t>REF # 5948554 ( Total $ 4800 = Grp 02 $ 1800+ Grp 03 $3000 )</t>
  </si>
  <si>
    <t>Payment received June. 04, 2014</t>
  </si>
  <si>
    <t>REF#5610370 ( Total $ 4000 = Grp 03 $ 3000+ Grp 04 $1000 )</t>
  </si>
  <si>
    <t>Apr.10.2014</t>
  </si>
  <si>
    <t xml:space="preserve">KOBE:SHIP: JUL.14.2014 </t>
  </si>
  <si>
    <t>Inv. No. 4804104804060</t>
  </si>
  <si>
    <t>ZNE10-0360210</t>
  </si>
  <si>
    <t>08-04-2014</t>
  </si>
  <si>
    <t>Taa Shikoku</t>
  </si>
  <si>
    <t>Jul. 17.2014</t>
  </si>
  <si>
    <t>Aug. 18.2014</t>
  </si>
  <si>
    <t>GROUP 04 Payments</t>
  </si>
  <si>
    <t>REF#5610370( Total $ 4000 = Grp 03 $ 3000+ Grp 04 $1000 )</t>
  </si>
  <si>
    <t>Payment received June. 20, 2014</t>
  </si>
  <si>
    <t xml:space="preserve">REFF # 5717402 BTM income </t>
  </si>
  <si>
    <t>Payment received Aug. 18, 2014</t>
  </si>
  <si>
    <t>Oct.24.2014</t>
  </si>
  <si>
    <t>KOBE:SHIP: NOV.13.2014</t>
  </si>
  <si>
    <t>Inv. No 4810244808083</t>
  </si>
  <si>
    <t>ZNE10-0377822</t>
  </si>
  <si>
    <t>21-08-2014</t>
  </si>
  <si>
    <t>TAA chubu</t>
  </si>
  <si>
    <t>24-10-2014</t>
  </si>
  <si>
    <t>No.13.2014</t>
  </si>
  <si>
    <t>Dec.16.2014</t>
  </si>
  <si>
    <t>GROUP 05 Payments</t>
  </si>
  <si>
    <t>Payment received  Oct.30, 2014</t>
  </si>
  <si>
    <t>Payment Received Dec.16.2014</t>
  </si>
  <si>
    <t>Mar.17.2015</t>
  </si>
  <si>
    <t>KOBE:SHIP: May.21, 2015</t>
  </si>
  <si>
    <t>Inv. No 4903174902132</t>
  </si>
  <si>
    <t>JUN.17.2015</t>
  </si>
  <si>
    <t>2008 Toyota Premio</t>
  </si>
  <si>
    <t>NZT260-3030315</t>
  </si>
  <si>
    <t>20-02-2015</t>
  </si>
  <si>
    <t>17-03-2015</t>
  </si>
  <si>
    <t>GROUP 06 Payments</t>
  </si>
  <si>
    <t>Payment received Mar.18.2015</t>
  </si>
  <si>
    <t>Payment received Jun.16.2015</t>
  </si>
  <si>
    <t>REF#5824755 ( Total 8,130$= Grp.06  4150+Grp.07 4000 )</t>
  </si>
  <si>
    <t>Apr.06.2015</t>
  </si>
  <si>
    <t>Inv. No. 4904064902087</t>
  </si>
  <si>
    <t xml:space="preserve">2008/01Toyota Wish </t>
  </si>
  <si>
    <t>ZNE10-0396427</t>
  </si>
  <si>
    <t>17-02-2015</t>
  </si>
  <si>
    <t>06-04-2015</t>
  </si>
  <si>
    <t>KISA:SHIP: May.31, 2015</t>
  </si>
  <si>
    <t>2008/04 Mitsubishi i</t>
  </si>
  <si>
    <t>HA1W-0604207</t>
  </si>
  <si>
    <t>08-04-2015</t>
  </si>
  <si>
    <t>BNC</t>
  </si>
  <si>
    <t>KOBE: SHIP: JUN.14.2015</t>
  </si>
  <si>
    <t>2008-03 Toyota Ist</t>
  </si>
  <si>
    <t>NCP110-0013181</t>
  </si>
  <si>
    <t>Aug.18.2015</t>
  </si>
  <si>
    <t>GROUP 07 Payments</t>
  </si>
  <si>
    <t>Payment received Apr.27.2015</t>
  </si>
  <si>
    <r>
      <t>REF</t>
    </r>
    <r>
      <rPr>
        <sz val="11"/>
        <color theme="1"/>
        <rFont val="Calibri"/>
        <family val="2"/>
        <charset val="128"/>
        <scheme val="minor"/>
      </rPr>
      <t># 6069828</t>
    </r>
  </si>
  <si>
    <t>Payment received Aug.06.2015</t>
  </si>
  <si>
    <t>REF# 6196118 ( Total 4,850$=  3,100 Grp.07+1,750$ Grp.08 )</t>
  </si>
  <si>
    <t>Apr.30.2015</t>
  </si>
  <si>
    <t>Inv. No 4904304904083</t>
  </si>
  <si>
    <t xml:space="preserve">Payment Inv JCB150422044356 </t>
  </si>
  <si>
    <t>SCP90-2058021</t>
  </si>
  <si>
    <t>30-04-2015</t>
  </si>
  <si>
    <t>Jun.14.2015</t>
  </si>
  <si>
    <t>Aug.07.2015</t>
  </si>
  <si>
    <t>KOBE: SHIP: JUL.18.2015</t>
  </si>
  <si>
    <t>ZNE10-0406375</t>
  </si>
  <si>
    <t>14-04-2015</t>
  </si>
  <si>
    <t>TAA Kyusho</t>
  </si>
  <si>
    <t>Jul.18.2015</t>
  </si>
  <si>
    <t>GROUP 08 Payments</t>
  </si>
  <si>
    <t>Payment received May.14.2015</t>
  </si>
  <si>
    <t>Payment received Aug.18.2015</t>
  </si>
  <si>
    <t>Oct.10.2015</t>
  </si>
  <si>
    <t>KOBE: SHIP: NOV 17.2015</t>
  </si>
  <si>
    <t>Inv. No. 4910104909129</t>
  </si>
  <si>
    <t>2008 Toyota Sienta</t>
  </si>
  <si>
    <t>NCP81-5074270</t>
  </si>
  <si>
    <t>15-09-2015</t>
  </si>
  <si>
    <t>10-10-2015</t>
  </si>
  <si>
    <t>Dec.24.2015</t>
  </si>
  <si>
    <t>GROUP 09 Payments</t>
  </si>
  <si>
    <t>Payment received Oct.28.2015</t>
  </si>
  <si>
    <t>Pament received Nov.10.2015</t>
  </si>
  <si>
    <t>REF# 5650838 ( Total $2200= 200 Grp09+ $2000 Grp.10 )</t>
  </si>
  <si>
    <t>Pament received Dec.08.2015</t>
  </si>
  <si>
    <t>REF# 5849867 ( Total $2,100 = 2000 Grp10+100 grp 09 )</t>
  </si>
  <si>
    <t>Pament received Dec.24.2015</t>
  </si>
  <si>
    <t>Nov.07.2015</t>
  </si>
  <si>
    <t>KOBE:SHIP: NOV.26.2015</t>
  </si>
  <si>
    <t>Inv. No.4911074909215</t>
  </si>
  <si>
    <t>2008 Toyota Vitz RS</t>
  </si>
  <si>
    <t>NCP91-5228958</t>
  </si>
  <si>
    <t>30-09-2015</t>
  </si>
  <si>
    <t>07-11-2015</t>
  </si>
  <si>
    <t>Nov.26.2015</t>
  </si>
  <si>
    <t>Dec.09.2015</t>
  </si>
  <si>
    <t>GROUP 10 Payments</t>
  </si>
  <si>
    <t>Payment received Nov.10.2015</t>
  </si>
  <si>
    <t>Payment received Dec.08.2015</t>
  </si>
  <si>
    <t>Aug.20,2016</t>
  </si>
  <si>
    <t>KISA: SHIP: SEPT.??</t>
  </si>
  <si>
    <t>INV. NO. 5008205006059</t>
  </si>
  <si>
    <t>SCP100-0074093</t>
  </si>
  <si>
    <t>Red Wine</t>
  </si>
  <si>
    <t>03-12-2015</t>
  </si>
  <si>
    <t>Aug.20</t>
  </si>
  <si>
    <t>KOBE: SHIP: Sept??</t>
  </si>
  <si>
    <t>2009 Toyota Vitz RS</t>
  </si>
  <si>
    <t>SCP90-513400</t>
  </si>
  <si>
    <t>GROUP 11 Payments</t>
  </si>
  <si>
    <t>Payment received Aug. 29 .2016</t>
  </si>
  <si>
    <t>Payment received Sept. 20 .2016</t>
  </si>
  <si>
    <t>Payment received Nov.10,2016</t>
  </si>
  <si>
    <t>Jan.23,2017</t>
  </si>
  <si>
    <t>KOBE: SHIP: MAR.18,2017</t>
  </si>
  <si>
    <t>INV. NO. 5101235101007</t>
  </si>
  <si>
    <t>2010 Toyota Fielder</t>
  </si>
  <si>
    <t>NZE141-91484464</t>
  </si>
  <si>
    <t>14-11-2016</t>
  </si>
  <si>
    <t>Jan.23</t>
  </si>
  <si>
    <t>KISA SHIP: MAR?</t>
  </si>
  <si>
    <t>ZGE20-0063912</t>
  </si>
  <si>
    <t>KISA SHIP: MAR.30,2017</t>
  </si>
  <si>
    <t>SCP90-5153158</t>
  </si>
  <si>
    <t>16-11-2016</t>
  </si>
  <si>
    <t>GROUP 12 Payments</t>
  </si>
  <si>
    <t>Payment received Jan.26,2017</t>
  </si>
  <si>
    <t>Payment Received may 25 2017</t>
  </si>
  <si>
    <t>2018 Grp.13</t>
  </si>
  <si>
    <t>KOBE: SHIP: APR.13, 2018</t>
  </si>
  <si>
    <t>INV. NO: 5203205111027</t>
  </si>
  <si>
    <t>NSP130-0003315</t>
  </si>
  <si>
    <t>07-11-2017</t>
  </si>
  <si>
    <t>Mar. 20</t>
  </si>
  <si>
    <t>June 07, 2018</t>
  </si>
  <si>
    <t>GROUP 13 Payments</t>
  </si>
  <si>
    <t>Payment received Mar.23 ,2018</t>
  </si>
  <si>
    <t>Payment received Jun.07 ,2018</t>
  </si>
  <si>
    <t>2018 Grp.14</t>
  </si>
  <si>
    <t>Jul.10, 2018</t>
  </si>
  <si>
    <t>KOBE: SHIPPED AUG 15, 2018</t>
  </si>
  <si>
    <t>INV. NO: 5207105204067</t>
  </si>
  <si>
    <t>2012 Toyota Corolla Fielder</t>
  </si>
  <si>
    <t>NZE141-9202183</t>
  </si>
  <si>
    <t>17-04-2018</t>
  </si>
  <si>
    <t>DHL(Oct-09): 5158213911</t>
  </si>
  <si>
    <t>Docs + SD Crad</t>
  </si>
  <si>
    <t>GROUP 14 Payments</t>
  </si>
  <si>
    <t>Payment received Jul.18 ,2018</t>
  </si>
  <si>
    <t>Payment received Oct.09 ,2018</t>
  </si>
  <si>
    <t>REF# 5663321 ( Total $4,700 = 2,700 Grp14+2,000 grp 15 )</t>
  </si>
  <si>
    <t>2018 Grp.15</t>
  </si>
  <si>
    <t>Aug.09, 2018</t>
  </si>
  <si>
    <t>KOBE: SHIPPED SEPT 29, 2018</t>
  </si>
  <si>
    <t>INV. NO: 5208095207014</t>
  </si>
  <si>
    <t>2011 Toyota Corolla Axio</t>
  </si>
  <si>
    <t>NZE141-3004255</t>
  </si>
  <si>
    <t>22-05-2018</t>
  </si>
  <si>
    <t>KGC30-0068387</t>
  </si>
  <si>
    <t>2012 Toyota probox Van</t>
  </si>
  <si>
    <t>NCP51-0285343</t>
  </si>
  <si>
    <t>05-07-2018</t>
  </si>
  <si>
    <t>2011 Toyota Succeed Wagon</t>
  </si>
  <si>
    <t>NCP58-0082776</t>
  </si>
  <si>
    <t>12-03-2015</t>
  </si>
  <si>
    <t>GROUP 15 Payments</t>
  </si>
  <si>
    <t>Payment received Aug.22 ,2018</t>
  </si>
  <si>
    <t>Payment received Oct.31 ,2018</t>
  </si>
  <si>
    <t>REF# 5817950</t>
  </si>
  <si>
    <t>Payment received Nov.22 ,2018</t>
  </si>
  <si>
    <t>REF# 5953769</t>
  </si>
  <si>
    <t>Payment received Dec.12 ,2018</t>
  </si>
  <si>
    <t>REF# 6087190</t>
  </si>
  <si>
    <t>DHL(Oct-31): 4957587320</t>
  </si>
  <si>
    <t>Docs for 5205086, 5207001 + SD Crad</t>
  </si>
  <si>
    <t>DHL(Nov-22): 6893599941</t>
  </si>
  <si>
    <t>Docs 5207014 Only</t>
  </si>
  <si>
    <t>DHL(Dec-12): 1358005471</t>
  </si>
  <si>
    <t>Docs 4903072 Only</t>
  </si>
  <si>
    <t>amount received</t>
  </si>
  <si>
    <t>Payment Received  T/T</t>
  </si>
  <si>
    <t>Jan. 31, 2014</t>
  </si>
  <si>
    <t xml:space="preserve">REFF # 5960019 BTM income </t>
  </si>
  <si>
    <t>Mar. 24.2014</t>
  </si>
  <si>
    <t xml:space="preserve">REFF # 5387153 BTM income </t>
  </si>
  <si>
    <t>Mar.25.2014</t>
  </si>
  <si>
    <t>Japan Furikomi from T &amp;B corporation in Japan (Rate 101.92 received 188,555 Yen)</t>
  </si>
  <si>
    <t>REFF # 5948554 ( Total $ 4800 = Grp 02 $ 1800+ Grp 03 $3000 )</t>
  </si>
  <si>
    <t>Jun. 04.2014</t>
  </si>
  <si>
    <t>Jun. 20.2014</t>
  </si>
  <si>
    <t>REF# 6108547</t>
  </si>
  <si>
    <t>Oct. 30.2014</t>
  </si>
  <si>
    <r>
      <t xml:space="preserve">REF </t>
    </r>
    <r>
      <rPr>
        <i/>
        <sz val="10"/>
        <rFont val="Arial"/>
        <family val="2"/>
      </rPr>
      <t>#</t>
    </r>
    <r>
      <rPr>
        <sz val="11"/>
        <color theme="1"/>
        <rFont val="Calibri"/>
        <family val="2"/>
        <charset val="128"/>
        <scheme val="minor"/>
      </rPr>
      <t xml:space="preserve"> 6026806</t>
    </r>
  </si>
  <si>
    <t>REF# 5757514</t>
  </si>
  <si>
    <t>Mar.18.2015</t>
  </si>
  <si>
    <t>REF# 5781801</t>
  </si>
  <si>
    <t>Apr.27.2015</t>
  </si>
  <si>
    <t>REF# 6069828</t>
  </si>
  <si>
    <t>May.14.2015</t>
  </si>
  <si>
    <t>REF# 6188888</t>
  </si>
  <si>
    <t>Jun.16.2015</t>
  </si>
  <si>
    <t>Aug.06.2015</t>
  </si>
  <si>
    <t>REF# 5661681</t>
  </si>
  <si>
    <t>Oct.28.2015</t>
  </si>
  <si>
    <t>REF# 6156895</t>
  </si>
  <si>
    <t>Nov.10.2015</t>
  </si>
  <si>
    <t>Dec.08.2015</t>
  </si>
  <si>
    <r>
      <t>REF</t>
    </r>
    <r>
      <rPr>
        <i/>
        <sz val="10"/>
        <rFont val="Arial"/>
        <family val="2"/>
      </rPr>
      <t># 5966954</t>
    </r>
  </si>
  <si>
    <t>Aug. 20,2016</t>
  </si>
  <si>
    <t>REF# 5862349</t>
  </si>
  <si>
    <t>Sept. 20,2016</t>
  </si>
  <si>
    <t>REF # 6007620</t>
  </si>
  <si>
    <t>REF# 5778886</t>
  </si>
  <si>
    <t>Jan.26,2017</t>
  </si>
  <si>
    <t>REF# 5325455</t>
  </si>
  <si>
    <t>REF# 6069605</t>
  </si>
  <si>
    <t>May 25,2017</t>
  </si>
  <si>
    <t>REF# 6188363</t>
  </si>
  <si>
    <t>Mar. 23 ,2018</t>
  </si>
  <si>
    <t>REF# 5441148</t>
  </si>
  <si>
    <t>Jun.07, 2018</t>
  </si>
  <si>
    <t>REF# 5909918</t>
  </si>
  <si>
    <t>Jul.18, 2018</t>
  </si>
  <si>
    <t>REF# 6157712</t>
  </si>
  <si>
    <t>Aug.22, 2018</t>
  </si>
  <si>
    <t>REF# 5367879</t>
  </si>
  <si>
    <t>Oct.09, 2018</t>
  </si>
  <si>
    <t>REF# 5663321</t>
  </si>
  <si>
    <t>Oct.31, 2018</t>
  </si>
  <si>
    <t>Nov.22, 2018</t>
  </si>
  <si>
    <t>Dec.12, 2018</t>
  </si>
  <si>
    <t>Adjustment TT Charges Costs</t>
  </si>
  <si>
    <t>Oct.1, 2019</t>
  </si>
  <si>
    <t>Mustafa Haroon</t>
  </si>
  <si>
    <t>P.O. Box 81236-80100</t>
  </si>
  <si>
    <t>+254-72127-5536</t>
  </si>
  <si>
    <t>mufu110@yahoo.com</t>
  </si>
  <si>
    <t>JFA KISA: APR 29</t>
  </si>
  <si>
    <t>INVOICE# 5303125302081</t>
  </si>
  <si>
    <t>2013 Toyota Land Cruiser Prado</t>
  </si>
  <si>
    <t>TRJ150-0036998</t>
  </si>
  <si>
    <t>DHL(Jun-28): 7106114061</t>
  </si>
  <si>
    <t>INVOICE# 5304185304054</t>
  </si>
  <si>
    <t>2014 Toyota Land Cruiser Prado</t>
  </si>
  <si>
    <t>TRJ50-0041772</t>
  </si>
  <si>
    <t>DHL(Aug-09): 1216492060</t>
  </si>
  <si>
    <t>INVOICE# 5306275306090</t>
  </si>
  <si>
    <t>2012 Toyota Rush</t>
  </si>
  <si>
    <t>J200E-2000359</t>
  </si>
  <si>
    <t>x9600</t>
  </si>
  <si>
    <t>INVOICE# 5307055307008</t>
  </si>
  <si>
    <t>x8700</t>
  </si>
  <si>
    <t>Apr-2-2019</t>
  </si>
  <si>
    <t>Apr-9-2019</t>
  </si>
  <si>
    <t>Apr-24-2019</t>
  </si>
  <si>
    <t>Jun-28-2019</t>
  </si>
  <si>
    <t>Aug-06-2019</t>
  </si>
  <si>
    <t>Aug-08-2019</t>
  </si>
  <si>
    <t>Aug-09-2019</t>
  </si>
  <si>
    <t>Oct-28-2019</t>
  </si>
  <si>
    <t>DHL Sending Address:</t>
  </si>
  <si>
    <t>EDWARD MARITIM</t>
  </si>
  <si>
    <t>PO BOX 86946</t>
  </si>
  <si>
    <t>MOMBASA, KENYA</t>
  </si>
  <si>
    <t>+722820393</t>
  </si>
  <si>
    <t>Samai Agencies Limited</t>
  </si>
  <si>
    <t>Edward Maritim</t>
  </si>
  <si>
    <t>KISA: SEPT 26</t>
  </si>
  <si>
    <t>INVOICE # 5107315107006</t>
  </si>
  <si>
    <t xml:space="preserve"> NKR85-7016265</t>
  </si>
  <si>
    <t>US Flag</t>
  </si>
  <si>
    <t xml:space="preserve"> NKR85-7015870</t>
  </si>
  <si>
    <t xml:space="preserve"> XZU605-0005126</t>
  </si>
  <si>
    <t>2011 Isuzu Elf Chassis</t>
  </si>
  <si>
    <t>NKR85-7018569</t>
  </si>
  <si>
    <t>DHL(Oct 13): 1710129234</t>
  </si>
  <si>
    <t>KOBE: AUG 30</t>
  </si>
  <si>
    <t xml:space="preserve">  XZU620-0001694</t>
  </si>
  <si>
    <t xml:space="preserve">  NJR85-7014963</t>
  </si>
  <si>
    <t>5106135</t>
    <phoneticPr fontId="84"/>
  </si>
  <si>
    <t>2011 Toyota Dyna</t>
    <phoneticPr fontId="84"/>
  </si>
  <si>
    <t>XZU308-1008744</t>
    <phoneticPr fontId="84"/>
  </si>
  <si>
    <t>5108027</t>
  </si>
  <si>
    <t>XZU508-0009451</t>
  </si>
  <si>
    <t>DHL(Sept 27): 8995363451</t>
  </si>
  <si>
    <t>Aug-03-2017</t>
  </si>
  <si>
    <t>KISA: DEC 14</t>
  </si>
  <si>
    <t>INVOICE # 5109265109096</t>
  </si>
  <si>
    <t>NPR85Y-7002363</t>
  </si>
  <si>
    <t>NMR85-7017017</t>
  </si>
  <si>
    <t>Isuzu maku</t>
  </si>
  <si>
    <t>Spars in car</t>
  </si>
  <si>
    <t>Loose Parts</t>
  </si>
  <si>
    <t>Unic Crane</t>
  </si>
  <si>
    <t>UR366-A006183</t>
  </si>
  <si>
    <t>URA296-N400218</t>
  </si>
  <si>
    <t>5111070</t>
  </si>
  <si>
    <t>ZF-366-EE3461</t>
  </si>
  <si>
    <t xml:space="preserve">Toshi send remote. </t>
  </si>
  <si>
    <t>603001 NKR85 Truck Front Grill</t>
  </si>
  <si>
    <t>605016 NKR85 TruckFront Right Corner</t>
  </si>
  <si>
    <t>605016 NKR85 Truck Front Left Corner</t>
  </si>
  <si>
    <t>2017-NOV-04</t>
  </si>
  <si>
    <t>801429 NKR85 Truck Right Side Lamp</t>
  </si>
  <si>
    <t>2017-NOV-05</t>
  </si>
  <si>
    <t>801429 NKR85 Truck Left Side Lam</t>
  </si>
  <si>
    <t>2017-NOV-06</t>
  </si>
  <si>
    <t>801444 NKR85 Truck Right Door Lamp</t>
  </si>
  <si>
    <t>6 pc</t>
  </si>
  <si>
    <t>2017-NOV-07</t>
  </si>
  <si>
    <t>801327 NKR85 Truck Left Door Lamp</t>
  </si>
  <si>
    <t>Ashtray</t>
  </si>
  <si>
    <r>
      <t>3</t>
    </r>
    <r>
      <rPr>
        <sz val="10"/>
        <color theme="1"/>
        <rFont val="Arial"/>
        <family val="2"/>
      </rPr>
      <t>pc</t>
    </r>
    <phoneticPr fontId="124"/>
  </si>
  <si>
    <t>DHL(Dec 21): 7151542042</t>
  </si>
  <si>
    <t>Remote Control Send</t>
  </si>
  <si>
    <t>EMS(Dec 21): EG573886222JP</t>
  </si>
  <si>
    <t>KISA: MAR 27  [CONTAINER]</t>
  </si>
  <si>
    <t>INVOICE # 5112125112053</t>
  </si>
  <si>
    <t>NLR85-7011362</t>
  </si>
  <si>
    <t>NKR85-7017313</t>
  </si>
  <si>
    <t>UR256-A302449</t>
  </si>
  <si>
    <t>UR256-A306479</t>
  </si>
  <si>
    <t>Send RC</t>
  </si>
  <si>
    <t>UR256-A302456</t>
  </si>
  <si>
    <t>UR376-N002040</t>
  </si>
  <si>
    <t>ZF-366-EE3056</t>
  </si>
  <si>
    <t>ZF-296-EF1032</t>
  </si>
  <si>
    <t>DHL(Apr 10): 4797165833</t>
  </si>
  <si>
    <t>EMS(Apr 10): EG613894357JP</t>
  </si>
  <si>
    <t>Remote Control</t>
  </si>
  <si>
    <t>LAI INTER: MAY 01</t>
  </si>
  <si>
    <t>INVOICE # 5203285203124</t>
  </si>
  <si>
    <t>NLR85-7005721</t>
  </si>
  <si>
    <r>
      <t>2</t>
    </r>
    <r>
      <rPr>
        <sz val="10"/>
        <color theme="1"/>
        <rFont val="Arial"/>
        <family val="2"/>
      </rPr>
      <t>012 Isuzu ELF Truck</t>
    </r>
  </si>
  <si>
    <r>
      <t>N</t>
    </r>
    <r>
      <rPr>
        <sz val="10"/>
        <color theme="1"/>
        <rFont val="Arial"/>
        <family val="2"/>
      </rPr>
      <t>KR85-7023760</t>
    </r>
  </si>
  <si>
    <t>Orix atsugi</t>
  </si>
  <si>
    <t>5112132</t>
  </si>
  <si>
    <t>Shin Maywa Body Arm Roll</t>
  </si>
  <si>
    <t>CCA44-10-F103383121</t>
  </si>
  <si>
    <t>5202048</t>
  </si>
  <si>
    <t>CCA4-20A</t>
  </si>
  <si>
    <t>URA504-N504612</t>
  </si>
  <si>
    <t>2018-MAR-001</t>
  </si>
  <si>
    <t>Top Cover for Air Filter [5107006]</t>
  </si>
  <si>
    <t>2018-MAR-002</t>
  </si>
  <si>
    <t>Bottom Cover for Air Filter [5107006]</t>
  </si>
  <si>
    <t>2018-MAR-003</t>
  </si>
  <si>
    <t>Bumper Bracket Right Side [5107006]</t>
  </si>
  <si>
    <t>2018-MAR-004</t>
  </si>
  <si>
    <t>Bumper Bracket Light Side [5107006]</t>
  </si>
  <si>
    <t>2018-MAR-005</t>
  </si>
  <si>
    <t>Front End Bumper [5107006]</t>
  </si>
  <si>
    <t>2018-MAR-006</t>
  </si>
  <si>
    <t>Local carrier charges</t>
  </si>
  <si>
    <t>DHL(May 14): 3441828902</t>
  </si>
  <si>
    <t>EMS(May 10): EG644279673JP</t>
  </si>
  <si>
    <t>Send Remote for 5203124</t>
  </si>
  <si>
    <t>2018-JUN-001</t>
  </si>
  <si>
    <t>New Steel Key</t>
  </si>
  <si>
    <t>2018-JUN-002</t>
  </si>
  <si>
    <t>EMS Charge:(Jun 18) EG626243743JP</t>
  </si>
  <si>
    <t>Need to add to invoice in avis</t>
  </si>
  <si>
    <t>Nov-22-2017</t>
  </si>
  <si>
    <t>Feb-02-2017</t>
  </si>
  <si>
    <t>Apr-05-2018</t>
  </si>
  <si>
    <t>May-10-2018</t>
  </si>
  <si>
    <t>Claim on 5203128, 5112032</t>
  </si>
  <si>
    <t>May-21-2018</t>
  </si>
  <si>
    <t>membr</t>
  </si>
  <si>
    <t>Scicluna Garage</t>
  </si>
  <si>
    <t>Joseph Scicluna</t>
  </si>
  <si>
    <t>Scicluna Garage
Siggiewi Road
Zebbug
Malta</t>
  </si>
  <si>
    <t>356-2146-4332</t>
  </si>
  <si>
    <t>josciclun@onvol.net
josciclun@global.net.mt</t>
  </si>
  <si>
    <t>5012040</t>
  </si>
  <si>
    <t>K13-354886</t>
  </si>
  <si>
    <t>DHL(Apr 24) 1093399053</t>
  </si>
  <si>
    <t>Apr.23.2013</t>
  </si>
  <si>
    <t>KOBE:SHIP: JUN.04.2013</t>
  </si>
  <si>
    <t>Inv.No.4704234704115</t>
  </si>
  <si>
    <t>2004  Honda Fit</t>
  </si>
  <si>
    <t>GD1-2145387</t>
  </si>
  <si>
    <t>23-04-2013</t>
  </si>
  <si>
    <t>GROUPS 01 PAYMENTS</t>
  </si>
  <si>
    <t>Payment received Mar.07,2013</t>
  </si>
  <si>
    <t>Payment received July.08.2013</t>
  </si>
  <si>
    <t>REF# 5798256 BTM ( Total  $2000 = Group 01 $500 + Group 02  $1500)</t>
  </si>
  <si>
    <t>May 17.2013</t>
  </si>
  <si>
    <t>YOKO: SHIP: JUL.25.2013</t>
  </si>
  <si>
    <t>Inv. No. 4705174705049</t>
  </si>
  <si>
    <t>2004  Mazda Demio</t>
  </si>
  <si>
    <t>DY5W-306537</t>
  </si>
  <si>
    <t>17-05-2013</t>
  </si>
  <si>
    <t>Ju Miyagi</t>
  </si>
  <si>
    <t>Aug. 20, 2013</t>
  </si>
  <si>
    <t>2004 Honda Stream</t>
  </si>
  <si>
    <t>RN2-2001335</t>
  </si>
  <si>
    <t>29-05-2013</t>
  </si>
  <si>
    <t>Uss Tohoku</t>
  </si>
  <si>
    <t>yoko</t>
  </si>
  <si>
    <t>GROUPS 02 PAYMENTS</t>
  </si>
  <si>
    <t>Payment received on Jul. 08. 2013</t>
  </si>
  <si>
    <t>Payment received on Aug.08.2013</t>
  </si>
  <si>
    <t>May 16.2013</t>
  </si>
  <si>
    <t>YOKO: SHIP: AUG.29.2013</t>
  </si>
  <si>
    <t>Inv.No.4705164705048</t>
  </si>
  <si>
    <t>2004 Honda Fit</t>
  </si>
  <si>
    <t>GD1-2101027</t>
  </si>
  <si>
    <t>Sky Blue</t>
  </si>
  <si>
    <t>16-05-2013</t>
  </si>
  <si>
    <t>Aug.29.2013</t>
  </si>
  <si>
    <t>Oct. 09,2013</t>
  </si>
  <si>
    <t>2005  Mazda Demio</t>
  </si>
  <si>
    <t>DY3W-421497</t>
  </si>
  <si>
    <t>11-05-2013</t>
  </si>
  <si>
    <t>Uss Gunma</t>
  </si>
  <si>
    <t>2004 Mazda Demio</t>
  </si>
  <si>
    <t>DY3W-272937</t>
  </si>
  <si>
    <t>14-06-2013</t>
  </si>
  <si>
    <t>08-08-2013</t>
  </si>
  <si>
    <t>send</t>
  </si>
  <si>
    <t>GROUPS 03 PAYMENTS</t>
  </si>
  <si>
    <t>Payment received on Aug.13.2013</t>
  </si>
  <si>
    <t>Payment received on Oct.09.2013</t>
  </si>
  <si>
    <t>REF # 5808610  BTM  ( Total  $2000 = Group 03 $2300 + Group 04  $700)</t>
  </si>
  <si>
    <t>May 29.2013</t>
  </si>
  <si>
    <t>KOBE: SHIP: NOV.18.2013</t>
  </si>
  <si>
    <t>Inv. No. 4705294705111</t>
  </si>
  <si>
    <t xml:space="preserve">2004 Mazda Demio </t>
  </si>
  <si>
    <t>DY3W-305099</t>
  </si>
  <si>
    <t>05-06-2013</t>
  </si>
  <si>
    <t>Ju ishikawa</t>
  </si>
  <si>
    <t>Nov. 18,2013</t>
  </si>
  <si>
    <t>Dec. 09,2013</t>
  </si>
  <si>
    <t>YOKO: SHIP: NOV.20.2013</t>
  </si>
  <si>
    <t>DY3W-329046</t>
  </si>
  <si>
    <t>Dark Blue</t>
  </si>
  <si>
    <t>27-05-2013</t>
  </si>
  <si>
    <t>Nov. 20,2013</t>
  </si>
  <si>
    <t>2005 Mazda Demio</t>
  </si>
  <si>
    <t>DY3W-351469</t>
  </si>
  <si>
    <t>blue</t>
  </si>
  <si>
    <t>09-10-2013</t>
  </si>
  <si>
    <t>JU Ibaragi</t>
  </si>
  <si>
    <t>DY5W-255771</t>
  </si>
  <si>
    <t>Ju Ibaraki</t>
  </si>
  <si>
    <t>GROUPS 04 PAYMENTS</t>
  </si>
  <si>
    <t>Deposit payment on Oct.09,2013</t>
  </si>
  <si>
    <t>Payment received Oct. 31,2013</t>
  </si>
  <si>
    <t>Payment Received  Dec. 09,2013</t>
  </si>
  <si>
    <t>REF # 5613973  BTM   ( Total  $3500 = Group 04 $2600 + Group 05  $900)</t>
  </si>
  <si>
    <t>Dec.09.2013</t>
  </si>
  <si>
    <t>KOBE: SHIP: DEC.13.2013</t>
  </si>
  <si>
    <t>Inv. No. 4712094711024</t>
  </si>
  <si>
    <t> RN1-2003988</t>
  </si>
  <si>
    <t>06-11-2013</t>
  </si>
  <si>
    <t>IAAosaka</t>
  </si>
  <si>
    <t>Dec. 23,2013</t>
  </si>
  <si>
    <t>Jan 28.2014</t>
  </si>
  <si>
    <t>DY3W-325978</t>
  </si>
  <si>
    <t>15-11-2013</t>
  </si>
  <si>
    <t>GROUPS 05 PAYMENTS</t>
  </si>
  <si>
    <t>Deposit payment on Dec .09,2013</t>
  </si>
  <si>
    <t>Deposit payment on Jan .28,2013</t>
  </si>
  <si>
    <t>REF # 5929154  BTM  ( Total  $4000 = Group 05 $1450 + Group 06  $2550)</t>
  </si>
  <si>
    <t>Nov.06.2014</t>
  </si>
  <si>
    <t xml:space="preserve">KOBE: SHIP: FEB. 12.2014. </t>
  </si>
  <si>
    <t>Inv. No. 4711064711023</t>
  </si>
  <si>
    <t>GD3-1901616</t>
  </si>
  <si>
    <t>Ju Fukuoka</t>
  </si>
  <si>
    <t>Feb.12</t>
  </si>
  <si>
    <t>Mar.18.2014</t>
  </si>
  <si>
    <t>RN1-2003487</t>
  </si>
  <si>
    <t>22-11-2013</t>
  </si>
  <si>
    <t>OK</t>
  </si>
  <si>
    <t xml:space="preserve">YOKO: SHIP: FEB. 16.2014. </t>
  </si>
  <si>
    <t>2004 MMC colt</t>
  </si>
  <si>
    <t>Z23W-0200586</t>
  </si>
  <si>
    <t>USS Sppro</t>
  </si>
  <si>
    <t>Feb 16</t>
  </si>
  <si>
    <t>DY5W-306732</t>
  </si>
  <si>
    <t>13-11-2013</t>
  </si>
  <si>
    <t>Ju Ishikawa</t>
  </si>
  <si>
    <t>Z21A-0200360</t>
  </si>
  <si>
    <t>Ju Chiba</t>
  </si>
  <si>
    <t>GROUPS 06 PAYMENTS</t>
  </si>
  <si>
    <t>Payment received Mar.18.2014</t>
  </si>
  <si>
    <t>REF # 5660574  BTM  ( Total  $6800 = Group 06 $ 3800 + Group 07  $3000)</t>
  </si>
  <si>
    <t>Jan.02-2014</t>
  </si>
  <si>
    <t>Inv. No. 48010284801038</t>
  </si>
  <si>
    <t>YOKO: SHIP: APR. 16.2014</t>
  </si>
  <si>
    <t>DY3W-340308</t>
  </si>
  <si>
    <t>14-01-2014</t>
  </si>
  <si>
    <t>Arai senda</t>
  </si>
  <si>
    <t>Apr.18,2014</t>
  </si>
  <si>
    <t>May08.2014</t>
  </si>
  <si>
    <t>DY3W-327968</t>
  </si>
  <si>
    <t>08-11-2013</t>
  </si>
  <si>
    <t>Ju migyagi</t>
  </si>
  <si>
    <t>KOBE: SHIP: APR. 18.2014</t>
  </si>
  <si>
    <t>9167847990  DHL NO</t>
  </si>
  <si>
    <t>DY3W-268534</t>
  </si>
  <si>
    <t>17-01-2014</t>
  </si>
  <si>
    <t>Apr.16,2014</t>
  </si>
  <si>
    <t>DY3W-305326</t>
  </si>
  <si>
    <t>GD3-1915430</t>
  </si>
  <si>
    <t>18-01-2014</t>
  </si>
  <si>
    <t>GD1-2151258</t>
  </si>
  <si>
    <t>Back</t>
  </si>
  <si>
    <t>20-11-2013</t>
  </si>
  <si>
    <t>CAA chubu</t>
  </si>
  <si>
    <t>GROUPS 07 PAYMENTS</t>
  </si>
  <si>
    <t>Payment received May.08.2014</t>
  </si>
  <si>
    <t>REF # 6021122 BTM  ( Total  $6000 = Group 07 $ 4500 + Group 08  $1500)</t>
  </si>
  <si>
    <t>Mar.19.2014</t>
  </si>
  <si>
    <t xml:space="preserve">KOBE: SHIP:  MAY.23.14 </t>
  </si>
  <si>
    <t>Inv. No. 4803194803078</t>
  </si>
  <si>
    <t>DY3W-343799</t>
  </si>
  <si>
    <t>19-03-2014</t>
  </si>
  <si>
    <t>kyoto Osaka</t>
  </si>
  <si>
    <t>May.23.2014</t>
  </si>
  <si>
    <t>Jun.10.2014</t>
  </si>
  <si>
    <t>2005 Mazda Premacy</t>
  </si>
  <si>
    <t>CREW-115966</t>
  </si>
  <si>
    <t>20-03-2014</t>
  </si>
  <si>
    <t>Ju Aichi</t>
  </si>
  <si>
    <t>DY3W-401305</t>
  </si>
  <si>
    <t>07-04-2014</t>
  </si>
  <si>
    <t>Honda Nagoya</t>
  </si>
  <si>
    <t>GROUPS 08 PAYMENTS</t>
  </si>
  <si>
    <t>Payment received Jun. 10.2014</t>
  </si>
  <si>
    <t>REF # 5645221  ( Total  $3500 = Group 08 $ 1850 + Group 09  $1650)</t>
  </si>
  <si>
    <t>May 14.2014</t>
  </si>
  <si>
    <t>KOBE: SHIP: JUN.28 .2014</t>
  </si>
  <si>
    <t>Inv. 4805144805039</t>
  </si>
  <si>
    <t>CREW-129545</t>
  </si>
  <si>
    <t>14-05-201</t>
  </si>
  <si>
    <t>14-05-2014</t>
  </si>
  <si>
    <t>Jun.28.2014</t>
  </si>
  <si>
    <t>Jul.24.2014</t>
  </si>
  <si>
    <t>DY3W-350767</t>
  </si>
  <si>
    <t>21-05-2014</t>
  </si>
  <si>
    <t xml:space="preserve">YOKO:SHIP:JUL.06.2014 </t>
  </si>
  <si>
    <t>DY3W-412840</t>
  </si>
  <si>
    <t>Bllk</t>
  </si>
  <si>
    <t>15-05-2014</t>
  </si>
  <si>
    <t>Ju Gumna</t>
  </si>
  <si>
    <t>Jul.06.2014</t>
  </si>
  <si>
    <t>GROUPS 09 PAYMENTS</t>
  </si>
  <si>
    <t>Payment received Jul.24.2014</t>
  </si>
  <si>
    <t>REF # 5952685 ( Total  $2950 = Group 09 $ 1350 + Group 10  $1600)</t>
  </si>
  <si>
    <t>Jun. 13.2014</t>
  </si>
  <si>
    <t>YOKO: SHIP: AUG.06.2014</t>
  </si>
  <si>
    <t>Inv. 4806134806066</t>
  </si>
  <si>
    <t>2006 Mazda Demio</t>
  </si>
  <si>
    <t>DY3W-449933</t>
  </si>
  <si>
    <t>13-06-2014</t>
  </si>
  <si>
    <t>Aug.06.2014</t>
  </si>
  <si>
    <t>Aug. 19.2014</t>
  </si>
  <si>
    <t>DY3W-407401</t>
  </si>
  <si>
    <t>2005 Mazda MPV</t>
  </si>
  <si>
    <t>LW3W-428830</t>
  </si>
  <si>
    <t>18-06-2014</t>
  </si>
  <si>
    <t>GROUPS 10 PAYMENTS</t>
  </si>
  <si>
    <t>Payment received Aug.14.2014</t>
  </si>
  <si>
    <t>REF# 6093764 BTM ( Total  $3200 = Group 10 $1450+ Group 11 $1750)</t>
  </si>
  <si>
    <t>Jul. 10.2014</t>
  </si>
  <si>
    <t>KOBE : SHIP: AUG.31.2014</t>
  </si>
  <si>
    <t>Inv. 4807104807061</t>
  </si>
  <si>
    <t>CREW-114473</t>
  </si>
  <si>
    <t>10-07-2014</t>
  </si>
  <si>
    <t>Sept.17.2014</t>
  </si>
  <si>
    <t>YOKO: SHIP:  SEPT.01.2014</t>
  </si>
  <si>
    <t>2005 Honda Fit</t>
  </si>
  <si>
    <t>GD1-2241549</t>
  </si>
  <si>
    <t>RED</t>
  </si>
  <si>
    <t>14-07-2014</t>
  </si>
  <si>
    <t>DY3W-423796</t>
  </si>
  <si>
    <t>Blu</t>
  </si>
  <si>
    <t>15-07-2014</t>
  </si>
  <si>
    <t>TAA kinki</t>
  </si>
  <si>
    <t>GROUPS 11 PAYMENTS</t>
  </si>
  <si>
    <t>Payment received Sept.16.2014</t>
  </si>
  <si>
    <t>REF# 5708904 BTM ( Total  $3500 = Group 11 $1500+ Group 12 $2000)</t>
  </si>
  <si>
    <t>Aug.20.2014</t>
  </si>
  <si>
    <t>KISA: SHIP: SEPT.28.2014</t>
  </si>
  <si>
    <t>Inv. No 4808204808057</t>
  </si>
  <si>
    <t>DY3W-421080</t>
  </si>
  <si>
    <t>sil</t>
  </si>
  <si>
    <t>29-08-2014</t>
  </si>
  <si>
    <t>Sept.28.2014</t>
  </si>
  <si>
    <t>OCT.15.2014</t>
  </si>
  <si>
    <t>DY5W-402545</t>
  </si>
  <si>
    <t>gry</t>
  </si>
  <si>
    <t>01-09-2014</t>
  </si>
  <si>
    <t>2005 Toyota Vitz</t>
  </si>
  <si>
    <t>SCP90-5031632</t>
  </si>
  <si>
    <t>green</t>
  </si>
  <si>
    <t>03-09-2014</t>
  </si>
  <si>
    <t>USS tohoku</t>
  </si>
  <si>
    <t>VITZ Emblem 50 USD</t>
  </si>
  <si>
    <t>GROUPS 12 PAYMENTS</t>
  </si>
  <si>
    <t>Payment received Oct.15.2014</t>
  </si>
  <si>
    <t>REF# 5916002 BTM ( Total  $3000 = Group 12 $2050+ Group 13 $950)</t>
  </si>
  <si>
    <t>Sept.30.2014</t>
  </si>
  <si>
    <t xml:space="preserve">KOBE: SHIP: OCT.18.2014 </t>
  </si>
  <si>
    <t>Inv. No. 4809304808057</t>
  </si>
  <si>
    <t>DY3W-408517</t>
  </si>
  <si>
    <t>red</t>
  </si>
  <si>
    <t>20-08-2014</t>
  </si>
  <si>
    <t>oct.18.2014</t>
  </si>
  <si>
    <t>Nov.27.2014</t>
  </si>
  <si>
    <t xml:space="preserve">KOBE: SHIP: OCT.26.2014. </t>
  </si>
  <si>
    <t>Inv. No. 4809304808057A</t>
  </si>
  <si>
    <t>RN1-2005591</t>
  </si>
  <si>
    <t>BLK</t>
  </si>
  <si>
    <t>30-09-2014</t>
  </si>
  <si>
    <t>Ju Yamaguchi</t>
  </si>
  <si>
    <t xml:space="preserve">50 USD add with Stream </t>
  </si>
  <si>
    <t>DY3W-432605</t>
  </si>
  <si>
    <t>29-09-2014</t>
  </si>
  <si>
    <t>GROUPS 13 PAYMENTS</t>
  </si>
  <si>
    <t>Payment received  Nov. 27,2014</t>
  </si>
  <si>
    <t>Nov.25.2014</t>
    <phoneticPr fontId="126"/>
  </si>
  <si>
    <t>YOKO: SHIP:- JAN.29.2015</t>
  </si>
  <si>
    <t>Inv. No. 4811254811005</t>
    <phoneticPr fontId="126"/>
  </si>
  <si>
    <t>2005 Mazda Demio   BLUE/ AT</t>
  </si>
  <si>
    <t>DY3W-423633</t>
  </si>
  <si>
    <t>04-11-2014</t>
  </si>
  <si>
    <t>Ju Shizuoka</t>
  </si>
  <si>
    <t>Feb.18.2015</t>
  </si>
  <si>
    <t>2006 Mazda Demio   BLUE/MT</t>
  </si>
  <si>
    <t>DY3W-467520</t>
  </si>
  <si>
    <t>07-11-2014</t>
  </si>
  <si>
    <t>2006 Mazda Demio   RED/MT</t>
  </si>
  <si>
    <t>DY3W-442549</t>
  </si>
  <si>
    <t>25-11-2014</t>
  </si>
  <si>
    <t>KOBE: SHIP: JAN.28.2015</t>
  </si>
  <si>
    <t>2006 Mazda Demio Red/MT</t>
    <phoneticPr fontId="126"/>
  </si>
  <si>
    <t>DY3W-479810</t>
    <phoneticPr fontId="126"/>
  </si>
  <si>
    <t>27-11-2014</t>
  </si>
  <si>
    <t>Laa Kansai</t>
  </si>
  <si>
    <t>2006 Honda Fit        RED/MT</t>
  </si>
  <si>
    <t>GD3-2002496</t>
  </si>
  <si>
    <t>15-11-2014</t>
  </si>
  <si>
    <t>Way bill   5874900850</t>
  </si>
  <si>
    <t>GROUPS 14 PAYMENTS</t>
  </si>
  <si>
    <t>Payment received Dec.30.2014</t>
    <phoneticPr fontId="126"/>
  </si>
  <si>
    <t>Payment Received Feb. 18.2015</t>
  </si>
  <si>
    <t xml:space="preserve">Discount </t>
  </si>
  <si>
    <t>165 $ for  Rate discount. Date Feb.18.2015</t>
  </si>
  <si>
    <t>Temp adjust balance</t>
  </si>
  <si>
    <t>Apr.25.2015</t>
  </si>
  <si>
    <t>KOBE:SHIP: MAY.22.2015</t>
  </si>
  <si>
    <t>Inv. No. 4904254904168</t>
  </si>
  <si>
    <t>DE3FS-108787</t>
  </si>
  <si>
    <t>20-04-2015</t>
  </si>
  <si>
    <t>JUN.10.2015</t>
  </si>
  <si>
    <t>DE3FS-141108</t>
  </si>
  <si>
    <t>grey</t>
  </si>
  <si>
    <t>29-04-2015</t>
  </si>
  <si>
    <t>KAWA:SHIP: MAY.23.2015</t>
  </si>
  <si>
    <t xml:space="preserve">2008 Mazda Demio </t>
  </si>
  <si>
    <t>DE3FS-133804</t>
  </si>
  <si>
    <t>27-04-2015</t>
  </si>
  <si>
    <t>Auc- Kisa</t>
  </si>
  <si>
    <t>GROUPS 15 PAYMENTS</t>
  </si>
  <si>
    <t>Payment Received May. 18.2015</t>
  </si>
  <si>
    <t>Pending Received, Jun.10.2015</t>
  </si>
  <si>
    <t>REF# 5787366 ( Total  $3625= Group 15 $1950+ Group 16 $1675)</t>
  </si>
  <si>
    <t>May.11.2015</t>
  </si>
  <si>
    <t>KAWA: SHIP: JULY.01.2015</t>
  </si>
  <si>
    <t>INV. NO. 4905114905022</t>
  </si>
  <si>
    <t>DE3FS-132575</t>
  </si>
  <si>
    <t>Jul.01.2015</t>
  </si>
  <si>
    <t>KOBE: SHIP: JUN.28.2015</t>
  </si>
  <si>
    <t>DHL: 1941304551</t>
  </si>
  <si>
    <t>DE3FS-271965</t>
  </si>
  <si>
    <t>27-4-2015</t>
  </si>
  <si>
    <t>Aunet</t>
  </si>
  <si>
    <t>Jun.28.2015</t>
  </si>
  <si>
    <t>GROUPS 16 PAYMENTS</t>
  </si>
  <si>
    <t>Pending Received, Aug.12.2015</t>
  </si>
  <si>
    <t>REFF5630171 ( Total $ 2,675 $= Grp16 $ 1,675+ Grp17 $1,000)</t>
  </si>
  <si>
    <t>Jul.31, 2015</t>
  </si>
  <si>
    <t>KAWA: SHIP: AUG.29.2015</t>
  </si>
  <si>
    <t>INV. NO. 4907314907002</t>
  </si>
  <si>
    <t>2006 Mazda MPV</t>
  </si>
  <si>
    <t>LY3P-115143</t>
  </si>
  <si>
    <t>02-07-2015</t>
  </si>
  <si>
    <t>31-07-2015</t>
  </si>
  <si>
    <t>Aug.29.2015</t>
  </si>
  <si>
    <t>Sept.28.2015</t>
  </si>
  <si>
    <t>KOBE: SHIP: AUG.27.2015</t>
  </si>
  <si>
    <t>Aug.27.2015</t>
  </si>
  <si>
    <t>DHL: 3770987894</t>
  </si>
  <si>
    <t>2006 Nissan Note</t>
  </si>
  <si>
    <t>E11-145883</t>
  </si>
  <si>
    <t>GROUPS 17 PAYMENTS</t>
  </si>
  <si>
    <t>Payment Received, Aug.12.2015</t>
  </si>
  <si>
    <t>Payment Received, Sept.24.2015</t>
  </si>
  <si>
    <t>Grp.18</t>
  </si>
  <si>
    <t>Sept.18.2015</t>
  </si>
  <si>
    <t xml:space="preserve">KOBE: SHIP: DEC. 16, 2015 </t>
  </si>
  <si>
    <t>INV.4909184909169</t>
  </si>
  <si>
    <t>2007 Mazda MPV</t>
  </si>
  <si>
    <t>LY3P-153344</t>
  </si>
  <si>
    <t>Blk</t>
  </si>
  <si>
    <t>18-09-2015</t>
  </si>
  <si>
    <t>DE3FS-107618</t>
  </si>
  <si>
    <t>Ju Okayama</t>
  </si>
  <si>
    <t>2006 Nissan Tiida</t>
  </si>
  <si>
    <t>C11-070958</t>
  </si>
  <si>
    <t>19-10-2015</t>
  </si>
  <si>
    <t>Honda Kyusho</t>
  </si>
  <si>
    <t>DE3FS-179813</t>
  </si>
  <si>
    <t>29-10-2015</t>
  </si>
  <si>
    <t>DE3FS-122073</t>
  </si>
  <si>
    <t>Ju Hiroshima</t>
  </si>
  <si>
    <t>KISA: SHIP: DEC.17, 2015</t>
  </si>
  <si>
    <t>C11-058653</t>
  </si>
  <si>
    <t>22-10-2015</t>
  </si>
  <si>
    <t>2006 Mazda Premacy</t>
  </si>
  <si>
    <t>CRWE-139017</t>
  </si>
  <si>
    <t>31-03-2015</t>
  </si>
  <si>
    <t>GROUPS 18 PAYMENTS</t>
  </si>
  <si>
    <t>Payment Received, Nov.24.2015</t>
  </si>
  <si>
    <t>Payment Received Jan.14.2016</t>
  </si>
  <si>
    <t>Grp.19</t>
  </si>
  <si>
    <t>Jan.25.2016</t>
  </si>
  <si>
    <t>KOBE: SHIP: MAY 17.2016</t>
  </si>
  <si>
    <t>Inv. No. 50010254912062</t>
  </si>
  <si>
    <t>DE3FS-177926</t>
  </si>
  <si>
    <t>17-12-205</t>
  </si>
  <si>
    <t>May 17.2016</t>
  </si>
  <si>
    <t>June 13.2016</t>
  </si>
  <si>
    <t>2007 Mazda Axela</t>
  </si>
  <si>
    <t>BK5P-309765</t>
  </si>
  <si>
    <t>bLUE</t>
  </si>
  <si>
    <t>USS kyushu</t>
  </si>
  <si>
    <t>KISA: SHIP: MAY 19.2016</t>
  </si>
  <si>
    <t>BK5P-313121</t>
  </si>
  <si>
    <t>BL5FW-102790</t>
  </si>
  <si>
    <t>2007 Nissan Tiida</t>
  </si>
  <si>
    <t>C11-162410</t>
  </si>
  <si>
    <t>22-01-2016</t>
  </si>
  <si>
    <t>KIsa</t>
  </si>
  <si>
    <t>GROUPS 19 PAYMENTS</t>
  </si>
  <si>
    <t>Payment received Apr.20,2016</t>
  </si>
  <si>
    <t>Payment Received Jun.13.2016</t>
  </si>
  <si>
    <t>Grp.20-A</t>
  </si>
  <si>
    <t>May 05, 2016</t>
  </si>
  <si>
    <t>KISA:SHIP: AUG.26, 2016</t>
  </si>
  <si>
    <t xml:space="preserve">INV. NO. 5005025003072 </t>
  </si>
  <si>
    <t>2007 Mazda Premacy</t>
  </si>
  <si>
    <t>CR3W-102512</t>
  </si>
  <si>
    <t>15-01-2016</t>
  </si>
  <si>
    <t>Aug.26,2016</t>
  </si>
  <si>
    <t>Sept.08,2016</t>
  </si>
  <si>
    <t>BL5FW-118934</t>
  </si>
  <si>
    <t>CREW-167375</t>
  </si>
  <si>
    <t>17-05-2016</t>
  </si>
  <si>
    <t>GROUPS 20-A PAYMENTS</t>
  </si>
  <si>
    <t>Payment received Aug. 18 ,2016</t>
  </si>
  <si>
    <t>Payment received Sept. 08,2016</t>
  </si>
  <si>
    <t>REF# 5947117 ( Total $4300= Grp 20-A $1290+ Grp 20-B $ 3,010 )</t>
  </si>
  <si>
    <t>Grp.20-B</t>
  </si>
  <si>
    <t>KOBE:SHIP:SEPT.11,2016</t>
  </si>
  <si>
    <t xml:space="preserve">2009 Mazda Axela </t>
  </si>
  <si>
    <t>BL5FW-104050</t>
  </si>
  <si>
    <t>14-03-2016</t>
  </si>
  <si>
    <t>Honda Kyoshu</t>
  </si>
  <si>
    <t>Sept.30,2016</t>
  </si>
  <si>
    <t>DE3FS-164244</t>
  </si>
  <si>
    <t>28-01-2016</t>
  </si>
  <si>
    <t>KCAA Kyoshu</t>
  </si>
  <si>
    <t>DE3FS-104735</t>
  </si>
  <si>
    <t>11-03-2016</t>
  </si>
  <si>
    <t>DE3FS-106282</t>
  </si>
  <si>
    <t>19-03-2016</t>
  </si>
  <si>
    <t>USS Kyusho</t>
  </si>
  <si>
    <t>Tire purchased for Premacy 5001064</t>
  </si>
  <si>
    <t>GROUPS 20-B PAYMENTS</t>
  </si>
  <si>
    <t>Payment received Sept.30,2016</t>
  </si>
  <si>
    <t>REF# 6101861 ( Total 6800 $=  Grp.20-B 6760 $+Grp.21  $40 )</t>
  </si>
  <si>
    <t>Grp.21</t>
  </si>
  <si>
    <t>Nov.18,2016</t>
  </si>
  <si>
    <t>Inv. No. 5011185009081</t>
  </si>
  <si>
    <t>KOBE: SHIP: DEC.16, 2016</t>
  </si>
  <si>
    <t>DE5FS-108015</t>
  </si>
  <si>
    <t>Grya</t>
  </si>
  <si>
    <t>07-09-2016</t>
  </si>
  <si>
    <t>Jan.11,2017</t>
  </si>
  <si>
    <t>2006 Toyota Vitz</t>
  </si>
  <si>
    <t>NCP91-5095476</t>
  </si>
  <si>
    <t>09-09-2016</t>
  </si>
  <si>
    <t>Ju fukuoka</t>
  </si>
  <si>
    <t>DE3FS-117885</t>
  </si>
  <si>
    <t>14-09-2016</t>
  </si>
  <si>
    <t>JU ishikawa</t>
  </si>
  <si>
    <t>DE3FS-106405</t>
  </si>
  <si>
    <t>Dark blue</t>
  </si>
  <si>
    <t>GE6-1238827</t>
  </si>
  <si>
    <t>19-09-2016</t>
  </si>
  <si>
    <t>GROUPS 21 PAYMENTS</t>
  </si>
  <si>
    <t>Payment received Nov. 18,2016</t>
  </si>
  <si>
    <t>Payment received jan.11,2017</t>
  </si>
  <si>
    <t>REF # 5214687 ( Total 8450 $= Grp 21 $ 8410  +Grp 22  $ 40 )</t>
  </si>
  <si>
    <t>Grp.22</t>
  </si>
  <si>
    <t>Dec.17 , 2017</t>
  </si>
  <si>
    <t>INV. No 5012175008051</t>
  </si>
  <si>
    <t>KISA: SHIP: JULY 17 and 19 ,2017</t>
  </si>
  <si>
    <t>July 28 ,2017</t>
  </si>
  <si>
    <t>CREW-300564</t>
  </si>
  <si>
    <t>17-08-2017</t>
  </si>
  <si>
    <t>Dec.17,2016</t>
  </si>
  <si>
    <t>2007 Nissan Note</t>
  </si>
  <si>
    <t>E11-251025</t>
  </si>
  <si>
    <t>12-09-2016</t>
  </si>
  <si>
    <t>DE5FS-121377</t>
  </si>
  <si>
    <t>GROUPS 22-A PAYMENTS</t>
  </si>
  <si>
    <t>Payment received Jul.06, 2017</t>
  </si>
  <si>
    <t>Payment received Jul.28, 2017</t>
  </si>
  <si>
    <t xml:space="preserve">REF # 5670861 ( Total 5500 $= Grp 22 $ 3950 + Grp 23 $1550 ) </t>
  </si>
  <si>
    <t>GE6-1118084</t>
  </si>
  <si>
    <t>Sky blue</t>
  </si>
  <si>
    <t>16-09-2016</t>
  </si>
  <si>
    <t>Ju Niigata</t>
  </si>
  <si>
    <t>Oct. 05 ,2017</t>
  </si>
  <si>
    <t>CREW-300055</t>
  </si>
  <si>
    <t>23-08-2016</t>
  </si>
  <si>
    <t>USS yoko</t>
  </si>
  <si>
    <t>BK5P-321335</t>
  </si>
  <si>
    <t>25-01-2017</t>
  </si>
  <si>
    <t>GROUPS 22-B PAYMENTS</t>
  </si>
  <si>
    <t>Payment received Jan.11,2017</t>
  </si>
  <si>
    <t>Payment received Oct.04,2017</t>
  </si>
  <si>
    <t>Grp.23</t>
  </si>
  <si>
    <t>Oct. 10 , 2017</t>
  </si>
  <si>
    <t>KOBE: SHIP: NOV.21,2017 N -KISA: NOV.19,2017</t>
  </si>
  <si>
    <t>Inv. NO: 5110105109109</t>
  </si>
  <si>
    <t>2012 Mazda Axela</t>
  </si>
  <si>
    <t>BL5FP-202067</t>
  </si>
  <si>
    <t>TAA kyushu</t>
  </si>
  <si>
    <t>Dec. 05 ,2017</t>
  </si>
  <si>
    <t>BL5FP-200715</t>
  </si>
  <si>
    <t>10-10-2017</t>
  </si>
  <si>
    <t>BK5P-320694</t>
  </si>
  <si>
    <t>17-10-2017</t>
  </si>
  <si>
    <t>GROUPS 23 PAYMENTS</t>
  </si>
  <si>
    <t>Payment received Oct. 18 ,2017</t>
  </si>
  <si>
    <t>Payment received Dec. 05 ,2017</t>
  </si>
  <si>
    <t>REF# 5625405 ( Total 8,400 $= Grp.23 $ 6,590+Grp. 24 $ 1800 USD)</t>
  </si>
  <si>
    <t>Grp. 24-A</t>
    <phoneticPr fontId="126"/>
  </si>
  <si>
    <t>Nov. 21 ,2017</t>
  </si>
  <si>
    <t>SHIP: DEC.12,2017</t>
  </si>
  <si>
    <t xml:space="preserve">INV. NO: 5111025110104 </t>
  </si>
  <si>
    <t>2007 SUBARU IMPREZA</t>
  </si>
  <si>
    <t>GH2-004178</t>
  </si>
  <si>
    <r>
      <t>J</t>
    </r>
    <r>
      <rPr>
        <sz val="11"/>
        <color theme="1"/>
        <rFont val="Calibri"/>
        <family val="2"/>
        <charset val="128"/>
        <scheme val="minor"/>
      </rPr>
      <t>an. 10 ,2018</t>
    </r>
    <phoneticPr fontId="126"/>
  </si>
  <si>
    <t>2008 MAZDA AXELA</t>
  </si>
  <si>
    <t>BK5P-334286</t>
  </si>
  <si>
    <t>2007 MAZDA AXELA</t>
  </si>
  <si>
    <t>BK5P-310305</t>
  </si>
  <si>
    <t>GROUPS 24-A PAYMENTS</t>
    <phoneticPr fontId="126"/>
  </si>
  <si>
    <t>REF# 5625405 ( Total 8,400 $= Grp.23 $ 6,590+Grp. 24-A $ 1810 USD)</t>
    <phoneticPr fontId="126"/>
  </si>
  <si>
    <t>Payment received Jan. 09 ,2017</t>
    <phoneticPr fontId="126"/>
  </si>
  <si>
    <r>
      <t>R</t>
    </r>
    <r>
      <rPr>
        <sz val="11"/>
        <color theme="1"/>
        <rFont val="Calibri"/>
        <family val="2"/>
        <charset val="128"/>
        <scheme val="minor"/>
      </rPr>
      <t>EF# 6794295 ( Total 6,290$= Grp 24-A $ 4290+Grp 24-B $ 2000 )</t>
    </r>
    <phoneticPr fontId="126"/>
  </si>
  <si>
    <t>Grp. 24-B</t>
    <phoneticPr fontId="126"/>
  </si>
  <si>
    <t>SHIP: KOBE: FEB. 01 ,2018</t>
  </si>
  <si>
    <t>2012 MAZDA AXELA</t>
  </si>
  <si>
    <t>BL5FP-202036</t>
  </si>
  <si>
    <t>Feb. 14 ,2018</t>
  </si>
  <si>
    <t>2007 MAZDA DEMIO</t>
  </si>
  <si>
    <t>DE3FS-123956</t>
  </si>
  <si>
    <t>BK5P-322583</t>
    <phoneticPr fontId="126"/>
  </si>
  <si>
    <t>GROUPS 24-B PAYMENTS</t>
    <phoneticPr fontId="126"/>
  </si>
  <si>
    <t>Payment received Jan. 09 ,2018</t>
  </si>
  <si>
    <t>Payment received Feb.14, 2018</t>
  </si>
  <si>
    <t>Grp.25</t>
  </si>
  <si>
    <t>Feb. 02, 2018</t>
  </si>
  <si>
    <t>SHIP: APR.16 ( KOBE) and APR 19 ( YOKO)</t>
  </si>
  <si>
    <t xml:space="preserve">INV. NO: 5202025201095 </t>
  </si>
  <si>
    <t>May 08, 2018</t>
  </si>
  <si>
    <t>2010 MAZDA AXELA</t>
  </si>
  <si>
    <t>BL5FW-105052</t>
  </si>
  <si>
    <t>30-01-2018</t>
  </si>
  <si>
    <t>2009 NISSAN TIIDA</t>
  </si>
  <si>
    <t>C11-224367</t>
  </si>
  <si>
    <t>09-03-2018</t>
  </si>
  <si>
    <t>BK5P-311375</t>
  </si>
  <si>
    <t>20-03-2018</t>
  </si>
  <si>
    <t>GROUPS 25 PAYMENTS</t>
  </si>
  <si>
    <t>Payment received Mar. 26 ,2018</t>
  </si>
  <si>
    <t>payment received May. 07 ,2018</t>
  </si>
  <si>
    <t>Grp.26</t>
  </si>
  <si>
    <t>May 18, 2018</t>
  </si>
  <si>
    <t>SHIP: SPT.27 (KISA) and SPT.26 (KOBE)</t>
  </si>
  <si>
    <t xml:space="preserve">INV. NO:5205185203146 </t>
  </si>
  <si>
    <t>BK5P-314315</t>
  </si>
  <si>
    <t>29-03-2018</t>
  </si>
  <si>
    <t>BL5FW-105128</t>
  </si>
  <si>
    <t>10-05-2018</t>
  </si>
  <si>
    <t>6857164661 [docs+goods]</t>
  </si>
  <si>
    <t>GROUPS 26 PAYMENTS</t>
  </si>
  <si>
    <t>Payment received Sept.11 ,2018</t>
  </si>
  <si>
    <t>Payment received Oct.8 ,2018</t>
  </si>
  <si>
    <t>Amount RCV</t>
  </si>
  <si>
    <t>May. 07, 2013</t>
  </si>
  <si>
    <t>REF# 5971564  BTM  for FIT File no. 4704115</t>
  </si>
  <si>
    <t>July 08, 2013</t>
  </si>
  <si>
    <t>Aug. 08 ,2013</t>
  </si>
  <si>
    <t>REF # 6007409   BTM  file no 4705049  and 4705116</t>
  </si>
  <si>
    <t>Aug.13, 2013</t>
  </si>
  <si>
    <t>REF # 6028876   BTM  file no 4705048 , 4705016 and 4706048</t>
  </si>
  <si>
    <t>Oct. 31,2013</t>
  </si>
  <si>
    <t>REF # 5958127  BTM  file no 4705103, 4706007, 4705111and 4710028</t>
  </si>
  <si>
    <t>Jan. 28,2014</t>
  </si>
  <si>
    <t>Mar. 18.2014</t>
  </si>
  <si>
    <t>May. 08.2014</t>
  </si>
  <si>
    <t>REF # 6021122   ( Total  $6000 = Group 07 $ 4500 + Group 08  $1500)</t>
  </si>
  <si>
    <t>Jun. 10.2014</t>
  </si>
  <si>
    <t>Jul. 24.2014</t>
  </si>
  <si>
    <t>Aug.14.2014</t>
  </si>
  <si>
    <t>Sept. 16.2014</t>
  </si>
  <si>
    <t>Oct. 15.2014</t>
  </si>
  <si>
    <t>Nov. 27.2014</t>
  </si>
  <si>
    <t>REF# 5628841</t>
  </si>
  <si>
    <t>Dec.30.2014</t>
    <phoneticPr fontId="126"/>
  </si>
  <si>
    <r>
      <t>R</t>
    </r>
    <r>
      <rPr>
        <sz val="11"/>
        <color theme="1"/>
        <rFont val="Calibri"/>
        <family val="2"/>
        <charset val="128"/>
        <scheme val="minor"/>
      </rPr>
      <t>EF# 5860884</t>
    </r>
    <phoneticPr fontId="126"/>
  </si>
  <si>
    <t>REF# 6179668</t>
  </si>
  <si>
    <t>150 $ for  Rate discount. Date feb.18.15</t>
  </si>
  <si>
    <t>May.13.2015</t>
  </si>
  <si>
    <t>REF# 6180528</t>
  </si>
  <si>
    <t>Jun.10.2015</t>
  </si>
  <si>
    <t>Aug.12.2015</t>
  </si>
  <si>
    <t>$2,675</t>
  </si>
  <si>
    <t>Sept. 24.2015</t>
  </si>
  <si>
    <t>REF# 5901310</t>
  </si>
  <si>
    <t>$1,035</t>
  </si>
  <si>
    <t>Nov.24.2015</t>
  </si>
  <si>
    <r>
      <t xml:space="preserve">REF </t>
    </r>
    <r>
      <rPr>
        <i/>
        <sz val="10"/>
        <rFont val="Arial"/>
        <family val="2"/>
      </rPr>
      <t># 5736762</t>
    </r>
  </si>
  <si>
    <t>Jan.14.2016</t>
  </si>
  <si>
    <t>REF# 6086965</t>
  </si>
  <si>
    <t>Apr. 20.2016</t>
  </si>
  <si>
    <r>
      <t xml:space="preserve">REF </t>
    </r>
    <r>
      <rPr>
        <i/>
        <sz val="10"/>
        <rFont val="Arial"/>
        <family val="2"/>
      </rPr>
      <t>#  6167608</t>
    </r>
  </si>
  <si>
    <t>Jun.13 .2016</t>
  </si>
  <si>
    <t>REF # 5941122</t>
  </si>
  <si>
    <t>Aug.18,2016</t>
  </si>
  <si>
    <t>REF# 5794681</t>
  </si>
  <si>
    <t>Sept. 08,2016</t>
  </si>
  <si>
    <t>REF# 5840262</t>
  </si>
  <si>
    <t>Jul. 06 ,2017</t>
  </si>
  <si>
    <t>REF# 5508552</t>
  </si>
  <si>
    <t>Jul. 28 ,2017</t>
  </si>
  <si>
    <t>Oct. 04 ,2017</t>
  </si>
  <si>
    <t>REF # 6168965</t>
  </si>
  <si>
    <t>Oct.18 ,2017</t>
  </si>
  <si>
    <t>REF# 5257649</t>
  </si>
  <si>
    <t>Jan. 09,2018</t>
    <phoneticPr fontId="126"/>
  </si>
  <si>
    <t>Feb. 14, 2018</t>
  </si>
  <si>
    <t>REF# 6139468</t>
  </si>
  <si>
    <t>Mar. 26 ,2018</t>
  </si>
  <si>
    <t>REF# 6710326</t>
  </si>
  <si>
    <t>REF# 5707059</t>
  </si>
  <si>
    <t>Sept. 11 ,2018</t>
  </si>
  <si>
    <t>REF# 6720922</t>
  </si>
  <si>
    <t>Oct. 10 ,2018</t>
  </si>
  <si>
    <t>REF# 6765679</t>
  </si>
  <si>
    <t>As of Jan 2019, customer bal has a  -$15. Need to figure out how to fix it.</t>
  </si>
  <si>
    <t>Import Export Kike Cars Ltd</t>
  </si>
  <si>
    <t xml:space="preserve">Rut: 76.114.679-3,
Av, Circunvalacion 
Mz F Sitio 68
Local 21 Barrio Industrial </t>
  </si>
  <si>
    <t>Zofri Iquique</t>
  </si>
  <si>
    <t>Chile</t>
  </si>
  <si>
    <t>(09)78522755-0991214674</t>
  </si>
  <si>
    <t>enrique_charriot98@hotmail.com</t>
  </si>
  <si>
    <t>Ronald Mahotiere, Haiti, ( Email: mjeanrony@gmail.com ) Tel: +1-514-699-8775</t>
  </si>
  <si>
    <t>June.22,2017</t>
  </si>
  <si>
    <t>KOBE : SHIP: JUL. 13,2017</t>
  </si>
  <si>
    <t>Inv.no 5106225105125</t>
  </si>
  <si>
    <t xml:space="preserve">2007 Nissan Caravan </t>
  </si>
  <si>
    <t>VWE25-134802</t>
  </si>
  <si>
    <t>Jun. 22,2017</t>
  </si>
  <si>
    <t>July 26 ,2017</t>
  </si>
  <si>
    <t>Payment received June. 26 .2017</t>
  </si>
  <si>
    <t>REF# 5417417</t>
  </si>
  <si>
    <t>Jun. 23 ,2017</t>
  </si>
  <si>
    <t>KOBE: SHIP: JUL.13,2017</t>
  </si>
  <si>
    <t>INV. No: 5106235106113</t>
  </si>
  <si>
    <t>2006 Nissan Caravan</t>
  </si>
  <si>
    <t>VWE25-126850</t>
  </si>
  <si>
    <t>23-06-2017</t>
  </si>
  <si>
    <t>Payment received June. 29 .2017</t>
  </si>
  <si>
    <t>REF# 5450478</t>
  </si>
  <si>
    <t>July 07 ,2017</t>
  </si>
  <si>
    <t>KOBE: SHIP: AUG. 15 ,2017</t>
  </si>
  <si>
    <t>INV. No:  5107075107033</t>
  </si>
  <si>
    <t>Aug. 24 ,2017</t>
  </si>
  <si>
    <t>2006 Nissan Caravan van</t>
  </si>
  <si>
    <t>VWE25-126909</t>
  </si>
  <si>
    <t>2007 Nissan Caravan Van</t>
  </si>
  <si>
    <t>VWE25-133461</t>
  </si>
  <si>
    <t>11-07-2017</t>
  </si>
  <si>
    <t>TAA Minami Kyshu</t>
  </si>
  <si>
    <t>Payment received July 21, 2017</t>
  </si>
  <si>
    <t>Jul. 21 ,2017</t>
  </si>
  <si>
    <t>KOBE: SHIP: AUG 12 ,2017</t>
  </si>
  <si>
    <t>INV. No:  5107215107109</t>
  </si>
  <si>
    <t xml:space="preserve"> VWE25-132256  </t>
  </si>
  <si>
    <t>21-07-2017</t>
  </si>
  <si>
    <t xml:space="preserve">VWE25-125899 </t>
  </si>
  <si>
    <t>Nissan osaka</t>
  </si>
  <si>
    <t>2005 Nissan Caravan van</t>
  </si>
  <si>
    <t>VWE25-099018</t>
  </si>
  <si>
    <t>VWE25-130122</t>
  </si>
  <si>
    <t xml:space="preserve">VWE25-128766  </t>
  </si>
  <si>
    <t>18-07-2017</t>
  </si>
  <si>
    <t>Payment received Aug. 03, 2017</t>
  </si>
  <si>
    <t>REF # 5716512 ( Total 30,000 $= Grp. 04 $ 28,450 + Grp 05 $ 1550 )</t>
  </si>
  <si>
    <t>Aug. 05 ,2017</t>
  </si>
  <si>
    <t>KOBE: SHIP: SEPT.14,2017</t>
  </si>
  <si>
    <t xml:space="preserve">INV. No: 5108055108032 </t>
  </si>
  <si>
    <t>2006 Nissan Caravan Van</t>
  </si>
  <si>
    <t>VWE25-127894</t>
  </si>
  <si>
    <t>05-08-2017</t>
  </si>
  <si>
    <t>VWE25-131720</t>
  </si>
  <si>
    <t>TAA Kyshu</t>
  </si>
  <si>
    <t>2005 Nissan Caravan Van</t>
  </si>
  <si>
    <t>VWE25-093275</t>
  </si>
  <si>
    <t>26-08-2017</t>
  </si>
  <si>
    <t>TAA yokomaha</t>
  </si>
  <si>
    <t>Payment received Aug. 25 ,2017</t>
  </si>
  <si>
    <t>REF # 5853493 ( Total 20,000$ = Grp 05 $ 15,750+Grp 06 $4,250 )</t>
  </si>
  <si>
    <t>Sept. 12 ,2017</t>
  </si>
  <si>
    <t>KOBE :SHIP: OCT.12 and KISA: OCT.14 ,2017</t>
  </si>
  <si>
    <t>INV. NO: 5109125109042</t>
  </si>
  <si>
    <t>Nov.01 ,2017</t>
  </si>
  <si>
    <t>VWE25-128117</t>
  </si>
  <si>
    <t>12-09-2017</t>
  </si>
  <si>
    <t>VWE25-097173</t>
  </si>
  <si>
    <t>15-09-2017</t>
  </si>
  <si>
    <t>VWE25-095733</t>
  </si>
  <si>
    <t>21-09-2017</t>
  </si>
  <si>
    <t>VWE25-098919</t>
  </si>
  <si>
    <t>Uss Yokohamam</t>
  </si>
  <si>
    <t>NOV. 11/14,2017</t>
  </si>
  <si>
    <t>VWE25-131701</t>
  </si>
  <si>
    <t>27-09-2017</t>
  </si>
  <si>
    <t>VWE25-127496</t>
  </si>
  <si>
    <t>02-10-2017</t>
  </si>
  <si>
    <t>Payment received Oct. 04 ,2017</t>
  </si>
  <si>
    <t>REF# 6168226 ( Total 30,000$ = Grp. 07 $ 29,950+ Grp 08 $ 50)</t>
  </si>
  <si>
    <t>Inv. No: 511065110024</t>
  </si>
  <si>
    <t>2005 Nissan Caravan</t>
  </si>
  <si>
    <t>VWE25-098902</t>
  </si>
  <si>
    <t>VWE25-125371</t>
  </si>
  <si>
    <t>12-10-2014</t>
  </si>
  <si>
    <t>Naa Nagoya</t>
  </si>
  <si>
    <t>2007 Nissan Caravan</t>
  </si>
  <si>
    <t>VWE25-134888</t>
  </si>
  <si>
    <t>18-10-2017</t>
  </si>
  <si>
    <t>Payment received Oct. 26 ,2017</t>
  </si>
  <si>
    <t>REF # 5321787 ( $16750= Grp.07 $16650+Grp. 08 $ 100)</t>
  </si>
  <si>
    <t>Nov. 22, 2017</t>
  </si>
  <si>
    <t>SHIP: DEC. 14/16, 2017</t>
  </si>
  <si>
    <t>INV. NO:5111225110111</t>
  </si>
  <si>
    <t>Jan. 23,2018</t>
  </si>
  <si>
    <t>VWE25-098683</t>
  </si>
  <si>
    <t>VWE25-130111</t>
  </si>
  <si>
    <t>VWE25-127032</t>
  </si>
  <si>
    <t>VWE25-125195</t>
  </si>
  <si>
    <t>VWE25-132063</t>
  </si>
  <si>
    <t>2004 Toyota Hiace Van</t>
  </si>
  <si>
    <t>KDH205-0004069</t>
  </si>
  <si>
    <t>Payment received Nov. 27, 2017</t>
  </si>
  <si>
    <t>Payment Received Jan.23, 2018</t>
  </si>
  <si>
    <t>Mar.02,2018</t>
  </si>
  <si>
    <t>SHIP: MAR 31</t>
  </si>
  <si>
    <t xml:space="preserve">INV. NO:5203015202072 </t>
  </si>
  <si>
    <t>VWE25-125012</t>
  </si>
  <si>
    <t>28-02-2018</t>
  </si>
  <si>
    <t>Apr. 16 ,2018</t>
  </si>
  <si>
    <t>CWGE25-056773</t>
  </si>
  <si>
    <t>Payment Received Mar.14, 2018</t>
  </si>
  <si>
    <t>Mar.16 ,2018</t>
  </si>
  <si>
    <t>KOBE: SHIP: MARCH 30</t>
  </si>
  <si>
    <t xml:space="preserve">INV. NO:  5203165203087 </t>
  </si>
  <si>
    <t>May 11 , 2018</t>
  </si>
  <si>
    <t>VWE25-133043</t>
  </si>
  <si>
    <t>16-03-2018</t>
  </si>
  <si>
    <t>2003 Nissan Caravan Van</t>
  </si>
  <si>
    <t>VWE25-100036</t>
  </si>
  <si>
    <t>22-03-2018</t>
  </si>
  <si>
    <t>2004 Nissan Caravan Van</t>
  </si>
  <si>
    <t>VWE25-060512</t>
  </si>
  <si>
    <t>07-04-2018</t>
  </si>
  <si>
    <t>Payment Received Apr.16, 2018</t>
  </si>
  <si>
    <t>Payment Received May 09, 2018</t>
  </si>
  <si>
    <t>Apr.14, 2018</t>
  </si>
  <si>
    <t>KOBE: MAY 28, 2018</t>
  </si>
  <si>
    <t>INV. NO:  5204145204057</t>
  </si>
  <si>
    <t>2002 Nissan Caravan Van</t>
  </si>
  <si>
    <t>VWE25-007632</t>
  </si>
  <si>
    <t>14-04-2018</t>
  </si>
  <si>
    <t>JUN.20, 2018</t>
  </si>
  <si>
    <t>CWGE25-017047</t>
  </si>
  <si>
    <t>USSR Nagoya</t>
  </si>
  <si>
    <t>VWE25-132594</t>
  </si>
  <si>
    <t>25-04-2018</t>
  </si>
  <si>
    <t>VWE25-132904</t>
  </si>
  <si>
    <t>09-05-2018</t>
  </si>
  <si>
    <t>Fuel Pump and Filter</t>
  </si>
  <si>
    <t>Sent by DHL on April 17,2018  ( DHL Tracking number -5610233834 )</t>
  </si>
  <si>
    <t>Payment Received Jun. 20, 2018</t>
  </si>
  <si>
    <t>SHIP: KAWA-AUG.02 AND KOBE-JUL. 30, 2018</t>
  </si>
  <si>
    <t xml:space="preserve">inv. No: 5206205206090 </t>
  </si>
  <si>
    <t>VWE25-059270</t>
  </si>
  <si>
    <t>20-06-2018</t>
  </si>
  <si>
    <t>VWE25-097020</t>
  </si>
  <si>
    <t>VWE25-132431</t>
  </si>
  <si>
    <t>11-07-2018</t>
  </si>
  <si>
    <t>Payment Received Jul. 19, 2018</t>
  </si>
  <si>
    <t>Payment Received Aug. 22, 2018</t>
  </si>
  <si>
    <t>REF# 5367743 ( 15000$ ( Grp.12 $ 7,550+Grp13 $ 7,450) )</t>
  </si>
  <si>
    <t>KOBE Aug.31,2018 and KISA: Sept.02, 2018</t>
  </si>
  <si>
    <t>Inv. No:5208095207092</t>
  </si>
  <si>
    <t>VWE25-056000</t>
  </si>
  <si>
    <t>Skyblue</t>
  </si>
  <si>
    <t>27-07-2018</t>
  </si>
  <si>
    <t>VWE25-057140</t>
  </si>
  <si>
    <t>07-08-2018</t>
  </si>
  <si>
    <t>VWE25-129441</t>
  </si>
  <si>
    <t>07-08-2017</t>
  </si>
  <si>
    <t>Payment Received Sept. 19, 2018</t>
  </si>
  <si>
    <t>REF# 5541939 ( 20,000$ ( Grp.13 $ 9,250+Grp14 $ 10,750)</t>
  </si>
  <si>
    <t>Aug.31, 2018</t>
  </si>
  <si>
    <t>KOBE Sept 29, KISA Sept 29</t>
  </si>
  <si>
    <t>INV. NO: 52080315208028</t>
  </si>
  <si>
    <t xml:space="preserve">CWGE25-056924 </t>
  </si>
  <si>
    <t>28-08-2018</t>
  </si>
  <si>
    <t>VWE25-125636</t>
  </si>
  <si>
    <t>1383071852 [docs+goods]</t>
  </si>
  <si>
    <t>VWE25-133577</t>
  </si>
  <si>
    <t>VWE25-096572</t>
  </si>
  <si>
    <t>08-09-2018</t>
  </si>
  <si>
    <t>UAA Okayama</t>
  </si>
  <si>
    <t>Payment Received Oct. 22, 2018</t>
  </si>
  <si>
    <t>REF# 5744433</t>
  </si>
  <si>
    <t>June. 26, 2017</t>
  </si>
  <si>
    <t>June 29,2017</t>
  </si>
  <si>
    <t>July 21 ,2017</t>
  </si>
  <si>
    <t>REE# 5611194</t>
  </si>
  <si>
    <t>Aug. 03, 2017</t>
  </si>
  <si>
    <t>Oct. 26 ,2017</t>
  </si>
  <si>
    <t>Nov. 27, 2017</t>
  </si>
  <si>
    <t>REF # 6707814</t>
  </si>
  <si>
    <t>Jan. 23 ,2018</t>
  </si>
  <si>
    <t>REF# 5965470</t>
  </si>
  <si>
    <t>Mar. 14 ,2018</t>
  </si>
  <si>
    <t>REF# 5358213</t>
  </si>
  <si>
    <t>Apr.16, 2018</t>
  </si>
  <si>
    <t>REF#5578653</t>
  </si>
  <si>
    <t>May 09, 2018</t>
  </si>
  <si>
    <r>
      <t>REF</t>
    </r>
    <r>
      <rPr>
        <i/>
        <sz val="10"/>
        <rFont val="Arial"/>
        <family val="2"/>
      </rPr>
      <t># 5723945</t>
    </r>
  </si>
  <si>
    <t>Jun.20, 2018</t>
  </si>
  <si>
    <t>REF# 5978564</t>
  </si>
  <si>
    <t>Jul.19, 2018</t>
  </si>
  <si>
    <t>REF# 6164943</t>
  </si>
  <si>
    <t>Ronald Mahotiere</t>
  </si>
  <si>
    <t>Mahotiere Ronald</t>
  </si>
  <si>
    <t>20, Perlerin 3 mango Jeremie</t>
  </si>
  <si>
    <t>Petion-Ville</t>
  </si>
  <si>
    <t>Haiti</t>
  </si>
  <si>
    <t>15146998775</t>
  </si>
  <si>
    <t>mjeanrony@gmail.com</t>
  </si>
  <si>
    <t>Individual</t>
  </si>
  <si>
    <t>INVOICE # 5104285104122</t>
  </si>
  <si>
    <t>FE63EEX-550447</t>
  </si>
  <si>
    <t>DHL(JUN-13) 2951704350</t>
  </si>
  <si>
    <t>Jun-13-2017</t>
  </si>
  <si>
    <t>KOBE: APR 09</t>
  </si>
  <si>
    <t>INVOICE # 5103165103082</t>
  </si>
  <si>
    <t>TRY230-0109405</t>
  </si>
  <si>
    <t>DHL(Apr 14): 8425451812</t>
  </si>
  <si>
    <t>KANDA: APR 22</t>
  </si>
  <si>
    <t>SYE6T-218630</t>
  </si>
  <si>
    <t>DHL(May 10): 5752840951</t>
  </si>
  <si>
    <t>KAWA: MAY 02</t>
  </si>
  <si>
    <t>INVOICE # 5102275102118</t>
  </si>
  <si>
    <t xml:space="preserve"> TZ2F24-015180</t>
  </si>
  <si>
    <t>DHL(May 12): 8511479745</t>
  </si>
  <si>
    <t>KANDA: MAY 17</t>
  </si>
  <si>
    <t>INVOICE # 5104075104012</t>
  </si>
  <si>
    <t>NHR69-7012198</t>
  </si>
  <si>
    <t>DHL(May 29): 1398981684</t>
  </si>
  <si>
    <t>NHS85-7001948</t>
  </si>
  <si>
    <t>KISA: MAY 31</t>
  </si>
  <si>
    <t>INVOICE # 5104265104073</t>
  </si>
  <si>
    <t>SYF6T-105656</t>
  </si>
  <si>
    <t>2017/6/31</t>
  </si>
  <si>
    <t>DHL(Jun 08): 2065679232</t>
  </si>
  <si>
    <t>INVOICE # 5105105104110</t>
  </si>
  <si>
    <t>TRY230-0109545</t>
  </si>
  <si>
    <t>INVOICE # 5105185104057</t>
  </si>
  <si>
    <t>NKR81-7070694</t>
  </si>
  <si>
    <t>Spares in car. Remove Tent.</t>
  </si>
  <si>
    <t>TZ2F24-010342</t>
  </si>
  <si>
    <t>KANDA: JUN 26</t>
  </si>
  <si>
    <t>XZU605-0001999</t>
  </si>
  <si>
    <t>YOKO: JUN 24</t>
  </si>
  <si>
    <t>KDY280-0016561</t>
  </si>
  <si>
    <t>DHL(Jul 05): 9981577255</t>
  </si>
  <si>
    <t>YOKO: JUL 10</t>
  </si>
  <si>
    <t>INVOICE # 5106065106009</t>
  </si>
  <si>
    <t>XZU368-1001338</t>
  </si>
  <si>
    <t>SYE4T-204075</t>
  </si>
  <si>
    <t>INVOICE # 5106195105036</t>
  </si>
  <si>
    <t>2010 Mazda Titan Dash</t>
  </si>
  <si>
    <t>SYE6T-219492</t>
  </si>
  <si>
    <t>NJR85-7002380</t>
  </si>
  <si>
    <t>2012 Daihatsu Hijet Truck</t>
  </si>
  <si>
    <t>S201P-0088421</t>
  </si>
  <si>
    <t>KAWA: JUL 10</t>
  </si>
  <si>
    <t>RZY231-0010379</t>
  </si>
  <si>
    <t>DHL(Jul 20): 6617086265</t>
  </si>
  <si>
    <t>INVOICE # 5107065104066</t>
  </si>
  <si>
    <t>LHR85-7002959</t>
  </si>
  <si>
    <t>NLR85-7001485</t>
  </si>
  <si>
    <t>DHL(Aug 23): 1000156334</t>
  </si>
  <si>
    <t>SQ2F24-001330</t>
  </si>
  <si>
    <t>INVOICE # 5108015107134</t>
  </si>
  <si>
    <t xml:space="preserve"> NHR85-7004939</t>
  </si>
  <si>
    <t>INVOICE # 5108185107131</t>
  </si>
  <si>
    <t>2008 Mazda Titan</t>
  </si>
  <si>
    <t xml:space="preserve">LHR85-7000672 </t>
  </si>
  <si>
    <t>DHL(Sept 21): 9860520530</t>
  </si>
  <si>
    <t>TRY230-0112556</t>
  </si>
  <si>
    <t>DHL(Oct 05): 6407753623</t>
  </si>
  <si>
    <t>INVOICE # 5109115105135</t>
    <phoneticPr fontId="124"/>
  </si>
  <si>
    <t>NJR85-7002653</t>
    <phoneticPr fontId="124"/>
  </si>
  <si>
    <t>KISA: OCT 14</t>
  </si>
  <si>
    <t>INVOICE # 5109135109036</t>
    <phoneticPr fontId="124"/>
  </si>
  <si>
    <t>2007 Nissan Atlas</t>
    <phoneticPr fontId="124"/>
  </si>
  <si>
    <t>R8F23-051270</t>
    <phoneticPr fontId="124"/>
  </si>
  <si>
    <t>IPA Tokyo</t>
    <phoneticPr fontId="124"/>
  </si>
  <si>
    <t>2008 Mazda Titan Dash</t>
  </si>
  <si>
    <t>SYE4T-203627</t>
  </si>
  <si>
    <t xml:space="preserve">No spares. How much was rikuso to jfa - any other extra cost to ship? </t>
  </si>
  <si>
    <t>DHL(Nov 02): 3177568590</t>
  </si>
  <si>
    <t>KANDA: OCT 23</t>
  </si>
  <si>
    <t>INVOICE # 5109295109113</t>
  </si>
  <si>
    <t>XZU338-1000324</t>
  </si>
  <si>
    <t>YOKO: NOV 02</t>
  </si>
  <si>
    <t>INVOICE # 5110105110008</t>
  </si>
  <si>
    <t>NKR81-7072194</t>
  </si>
  <si>
    <t>DHL(Nov 10): 2293341934</t>
  </si>
  <si>
    <t>INVOICE # 5202135111067</t>
  </si>
  <si>
    <t xml:space="preserve"> NLR85-7003023</t>
  </si>
  <si>
    <t>DHL(Mar 01): 3086789193</t>
  </si>
  <si>
    <t>INVOICE # 5203155203060</t>
  </si>
  <si>
    <t>NHR69-7012059</t>
  </si>
  <si>
    <t>KAWA: APR 10</t>
  </si>
  <si>
    <t>NHR69-7011983</t>
  </si>
  <si>
    <t>DHL(Apr 19): 4719697216</t>
  </si>
  <si>
    <t>INVOICE # 5204065203153</t>
  </si>
  <si>
    <t>XZU414-1008167</t>
  </si>
  <si>
    <t>DHL(May 08): 3027631725</t>
  </si>
  <si>
    <t>XKU338-0001003</t>
  </si>
  <si>
    <t>DHL(May 21): 2707102042</t>
  </si>
  <si>
    <t>May-24-2017</t>
  </si>
  <si>
    <t>Jun-30-2017</t>
  </si>
  <si>
    <t>Jul-10-2017</t>
  </si>
  <si>
    <t>Aug-08-2017</t>
  </si>
  <si>
    <t>Aug-16-2017</t>
  </si>
  <si>
    <t>Aug-24-2017</t>
  </si>
  <si>
    <t>Sept-19-2017</t>
  </si>
  <si>
    <t>Sept-22-2017</t>
  </si>
  <si>
    <t>Oct-17-2017</t>
  </si>
  <si>
    <t>Mar-8-2018</t>
  </si>
  <si>
    <t>Mar-30-2018</t>
  </si>
  <si>
    <t>Apr-09-2018</t>
  </si>
  <si>
    <t>Usman Munnee</t>
  </si>
  <si>
    <t>U Myo Wynn</t>
  </si>
  <si>
    <t>No.147, 6Th Floor, 26 Street Pabedan Tsp, Yangon Myanmar</t>
  </si>
  <si>
    <t>winhtet45@gmail.com</t>
  </si>
  <si>
    <t>Billal Munnees cousin, he is a buyer from Mandalay. His elder brother Ajut Munnee is aparently a big dealer in cars / trucks.</t>
  </si>
  <si>
    <t>KISA: APR 11</t>
  </si>
  <si>
    <t>XZU401-0002011</t>
  </si>
  <si>
    <t xml:space="preserve"> Remove bottle interior parts.</t>
  </si>
  <si>
    <t>INVOICE # 5003085002137</t>
  </si>
  <si>
    <t>R8F23-050669</t>
  </si>
  <si>
    <t>NHR69-7007121</t>
  </si>
  <si>
    <t>NAGO: APR 11</t>
  </si>
  <si>
    <t>INVOICE # 5003155003064</t>
  </si>
  <si>
    <t>TRY230-0105855</t>
  </si>
  <si>
    <t>INVOICE # 5003245003150</t>
  </si>
  <si>
    <t>LHR85-7000654</t>
  </si>
  <si>
    <t>206/2/29</t>
  </si>
  <si>
    <t>XZU341-0005537</t>
  </si>
  <si>
    <t>Prev Bal:</t>
  </si>
  <si>
    <t>INVOICE # 5004055002079</t>
  </si>
  <si>
    <t>H2F23-030832</t>
  </si>
  <si>
    <t>SYF6T-105532</t>
  </si>
  <si>
    <t>SZ5F24-000571</t>
  </si>
  <si>
    <t>NPS Sendai</t>
  </si>
  <si>
    <t>H2F23-030891</t>
  </si>
  <si>
    <t>NAGO: APR 28</t>
  </si>
  <si>
    <t>TRY230-0102643</t>
  </si>
  <si>
    <t>NHR69-7002534</t>
  </si>
  <si>
    <t>Shisuroke</t>
  </si>
  <si>
    <t>KISA: MAY 20</t>
  </si>
  <si>
    <t>2007 Nissan Altas</t>
  </si>
  <si>
    <t>R4F23-050984</t>
  </si>
  <si>
    <t>Zero Syonan</t>
  </si>
  <si>
    <t>NAGO: MAY 19</t>
  </si>
  <si>
    <t>INVOICE # 5004265004190</t>
  </si>
  <si>
    <t>TRY220-0101411</t>
  </si>
  <si>
    <t>Uss Nago</t>
  </si>
  <si>
    <t>INVOICE # 5005174904141</t>
  </si>
  <si>
    <t>SYF6T-105627</t>
  </si>
  <si>
    <t>Remove tent.</t>
  </si>
  <si>
    <t>SYF6T-105171</t>
  </si>
  <si>
    <t>INVOICE # 5005275005051</t>
  </si>
  <si>
    <t>XZU336-1000364</t>
  </si>
  <si>
    <t>Lum Nago</t>
  </si>
  <si>
    <t>XZU341-1001245</t>
  </si>
  <si>
    <t>XZU341-1001174</t>
  </si>
  <si>
    <t>INVOICE # 5005305002113</t>
  </si>
  <si>
    <t>H4F23-030707</t>
  </si>
  <si>
    <t>SZ2F24-002213</t>
  </si>
  <si>
    <t>KANDA: JUL 25</t>
  </si>
  <si>
    <t>INVOICE # 5006035006008</t>
  </si>
  <si>
    <t>XZU424-1004980</t>
  </si>
  <si>
    <t>Burgundy</t>
  </si>
  <si>
    <t>2006 Mazda Titan Dash</t>
  </si>
  <si>
    <t>SYF6T-103721</t>
  </si>
  <si>
    <t>INVOICE # 5006235001017</t>
  </si>
  <si>
    <t>SYF6T-105634</t>
  </si>
  <si>
    <t>JU Okayama</t>
  </si>
  <si>
    <t>no spares. Send CD Rom</t>
  </si>
  <si>
    <t>KISA: JUL 14</t>
  </si>
  <si>
    <t>INVOICE # 5006285006110</t>
    <phoneticPr fontId="126"/>
  </si>
  <si>
    <t>APR81-7001753</t>
    <phoneticPr fontId="126"/>
  </si>
  <si>
    <t>2006 Hino Dutro</t>
    <phoneticPr fontId="126"/>
  </si>
  <si>
    <t>XKU304-1000315</t>
    <phoneticPr fontId="126"/>
  </si>
  <si>
    <t xml:space="preserve">INVOICE # 5007135006011 </t>
  </si>
  <si>
    <t>SYF6L-100434</t>
  </si>
  <si>
    <t>Hino Dutro XZU424-1004980</t>
  </si>
  <si>
    <t>KOBE: OCT 05</t>
  </si>
  <si>
    <t>INVOICE # 5008015007128</t>
  </si>
  <si>
    <t>LKR81-7006567</t>
  </si>
  <si>
    <t>NAGO: SEPT 03</t>
  </si>
  <si>
    <t>INVOICE # 5008175006057</t>
  </si>
  <si>
    <t>TRY220-0104371</t>
  </si>
  <si>
    <t>KANDA: SEPT 02</t>
  </si>
  <si>
    <t>LKR81-7005240</t>
  </si>
  <si>
    <t>Parts/Service</t>
  </si>
  <si>
    <t>Deck for Stock 5006099</t>
  </si>
  <si>
    <t>Mario installed deck.</t>
  </si>
  <si>
    <t>INVOICE # 5009055005059</t>
  </si>
  <si>
    <t>AHR69-7003219</t>
  </si>
  <si>
    <t>SYE4T-203075</t>
  </si>
  <si>
    <t>XZU538-0001289</t>
  </si>
  <si>
    <t>INVOICE # 5010035006061</t>
  </si>
  <si>
    <t>XZU308-1007195</t>
  </si>
  <si>
    <t>KISA: OCT 28</t>
  </si>
  <si>
    <t>NKR81-7054118</t>
  </si>
  <si>
    <t>NKR81-7054610</t>
  </si>
  <si>
    <t>KISA: OCT 11</t>
  </si>
  <si>
    <t>2008 Nissan Altas</t>
  </si>
  <si>
    <t>ALS85-7000016</t>
  </si>
  <si>
    <t>TAA Kanta</t>
  </si>
  <si>
    <t>KOBE:OCT 30</t>
  </si>
  <si>
    <t>INVOICE # 5010125003069</t>
  </si>
  <si>
    <t>XZU338-1000746</t>
  </si>
  <si>
    <t>2006 Isuzu Elf Tractor</t>
  </si>
  <si>
    <t>NKR81-7050126</t>
  </si>
  <si>
    <t>INVOICE # 5011025001047</t>
  </si>
  <si>
    <t>XZU308-1001060</t>
  </si>
  <si>
    <t>KOBE: NOV 16</t>
  </si>
  <si>
    <t>NHR69-7010111</t>
  </si>
  <si>
    <t>TRY220-0103498</t>
  </si>
  <si>
    <t>KOBE: NOV 28</t>
  </si>
  <si>
    <t>INVOICE # 5011145008080</t>
  </si>
  <si>
    <t>SZ2F24-005506</t>
  </si>
  <si>
    <t>NKR81-7057468</t>
  </si>
  <si>
    <t>KISA: NOV 30</t>
  </si>
  <si>
    <t>XZU346-1000726</t>
  </si>
  <si>
    <t>KAWA DEC 30</t>
  </si>
  <si>
    <t>INVOICE # 5012155010085</t>
  </si>
  <si>
    <t>NPR81-7030674</t>
  </si>
  <si>
    <t>NAGO: DEC 29</t>
  </si>
  <si>
    <t>AKR81-7005807</t>
  </si>
  <si>
    <t>KISA: JAN 31</t>
  </si>
  <si>
    <t>INVOICE # 5101165101023</t>
  </si>
  <si>
    <t>SH4F23-033022</t>
  </si>
  <si>
    <t>DHL(Feb 06) 5622947315</t>
  </si>
  <si>
    <t>KISA: FEB 14</t>
  </si>
  <si>
    <t>SZ2F24-002050</t>
  </si>
  <si>
    <t>DHL(Feb 23) 2831705870</t>
  </si>
  <si>
    <t>Jan-27-2017</t>
  </si>
  <si>
    <t>4905162 was transferred to Baldev. CIF 1,000k same</t>
  </si>
  <si>
    <t>Payment Received, BTM</t>
    <phoneticPr fontId="124"/>
  </si>
  <si>
    <t>Apr-07-2016</t>
    <phoneticPr fontId="124"/>
  </si>
  <si>
    <t>Apr-22-2016</t>
    <phoneticPr fontId="126"/>
  </si>
  <si>
    <t>May-09-2016</t>
    <phoneticPr fontId="124"/>
  </si>
  <si>
    <t>May-19-2016</t>
    <phoneticPr fontId="124"/>
  </si>
  <si>
    <t>May-31-2016</t>
  </si>
  <si>
    <t>June-16-2016</t>
    <phoneticPr fontId="124"/>
  </si>
  <si>
    <t>Jul-07-2016</t>
  </si>
  <si>
    <t>Aug-17-2016</t>
  </si>
  <si>
    <t>Discount for next car purchase</t>
  </si>
  <si>
    <t>Sept-07-2016</t>
  </si>
  <si>
    <t>Oct-05-2016</t>
  </si>
  <si>
    <t>ALS85 Claim</t>
    <phoneticPr fontId="126"/>
  </si>
  <si>
    <t>Nov-10-2016</t>
    <phoneticPr fontId="124"/>
  </si>
  <si>
    <t>Rusty Titan Claim</t>
    <phoneticPr fontId="126"/>
  </si>
  <si>
    <t>Nov-14-2016</t>
  </si>
  <si>
    <t>Nov-18-2016</t>
  </si>
  <si>
    <t>Dec-19-2016</t>
  </si>
  <si>
    <t>XZU346 Claim</t>
  </si>
  <si>
    <t>Mar-16-2017</t>
  </si>
  <si>
    <t>KISA: APR 15</t>
  </si>
  <si>
    <t>INVOICE # 4904024903165</t>
    <phoneticPr fontId="124"/>
  </si>
  <si>
    <t>2007 Mazda Titan</t>
    <phoneticPr fontId="126"/>
  </si>
  <si>
    <t>SYF6T-105167</t>
    <phoneticPr fontId="126"/>
  </si>
  <si>
    <t>KOBE: APR 4</t>
  </si>
  <si>
    <t>INVOICE # 4904074904035</t>
    <phoneticPr fontId="124"/>
  </si>
  <si>
    <t>2005 Nissan Atlas</t>
    <phoneticPr fontId="124"/>
  </si>
  <si>
    <t>AHR69-7000926</t>
    <phoneticPr fontId="124"/>
  </si>
  <si>
    <t>KISA: MAY 09</t>
  </si>
  <si>
    <t>INVOICE # 4904204904142</t>
  </si>
  <si>
    <t>2005 Isuzu ELF</t>
  </si>
  <si>
    <t>NHR69-7002806</t>
  </si>
  <si>
    <t>Umx Maku</t>
  </si>
  <si>
    <t>KOBE: MAY 23</t>
  </si>
  <si>
    <t>INVOICE # 4905124903049</t>
  </si>
  <si>
    <t>2007 Mazda Titan</t>
  </si>
  <si>
    <t>SYF6T-105086</t>
  </si>
  <si>
    <t>ATLAS BOX REMOVAL</t>
  </si>
  <si>
    <t>INVOICE # 4905154905010</t>
  </si>
  <si>
    <t>SYE6T-211966</t>
  </si>
  <si>
    <t>SYF6T-103037</t>
  </si>
  <si>
    <t>SYF6T-104045</t>
  </si>
  <si>
    <t>SYE4T-203454</t>
  </si>
  <si>
    <t>KOBE: JUN 29</t>
  </si>
  <si>
    <t>INVOICE # 4906094905011</t>
  </si>
  <si>
    <t>SYE6T-216092</t>
  </si>
  <si>
    <t>INVOICE # 4906154906077</t>
  </si>
  <si>
    <t>2006 Isuzu ELF</t>
  </si>
  <si>
    <t>NHR69-7007640</t>
  </si>
  <si>
    <t>KOBE: JUL 13</t>
  </si>
  <si>
    <t>SYF4T-100978</t>
  </si>
  <si>
    <t>KISA: JUL 15</t>
  </si>
  <si>
    <t>SYF6T-105581</t>
  </si>
  <si>
    <t>XZU308-1003256</t>
  </si>
  <si>
    <t>INVOICE # 4907134907047</t>
  </si>
  <si>
    <t>SYE6T-214262</t>
  </si>
  <si>
    <t>INVOICE # 4907244907106</t>
  </si>
  <si>
    <t>SYF6T-101421</t>
  </si>
  <si>
    <t>KANDA: AUG 28</t>
  </si>
  <si>
    <t>INVOICE # 4907314907151</t>
  </si>
  <si>
    <t>2004 Mazda Titan Dash</t>
  </si>
  <si>
    <t>SY54T-200402</t>
  </si>
  <si>
    <t>TRY220-0104287</t>
  </si>
  <si>
    <t>SYF6T-104495</t>
  </si>
  <si>
    <t>INVOICE # 4908194908024</t>
  </si>
  <si>
    <t>SYE4T-202648</t>
  </si>
  <si>
    <t>NHR69-7003269</t>
  </si>
  <si>
    <t>INVOICE # 4908314908117</t>
  </si>
  <si>
    <t>SYF6T-104167</t>
  </si>
  <si>
    <t>NOGO: SEPT 17</t>
  </si>
  <si>
    <t>TRY230-0104076</t>
  </si>
  <si>
    <t>ECL Nago</t>
  </si>
  <si>
    <t>Nogoya</t>
  </si>
  <si>
    <t>NAGO: SEPT 30</t>
  </si>
  <si>
    <t>INVOICE # 4908274908096</t>
  </si>
  <si>
    <t>2005 Mazda Titan</t>
  </si>
  <si>
    <t>LHR69-7001031</t>
  </si>
  <si>
    <t>SYF6T-102232</t>
  </si>
  <si>
    <t>KOBE: OCT 11</t>
  </si>
  <si>
    <t>INVOICE # 490254909188</t>
  </si>
  <si>
    <t>XZU306-1000708</t>
  </si>
  <si>
    <t>SY54T-200361</t>
  </si>
  <si>
    <t>INVOICE # 4910094907092</t>
  </si>
  <si>
    <t>NHR69-7003697</t>
  </si>
  <si>
    <t>INVOICE # 4910204910113</t>
  </si>
  <si>
    <t>SYF6T-101938</t>
  </si>
  <si>
    <t>IAA Auction</t>
  </si>
  <si>
    <t>KAWA: OCT 31</t>
  </si>
  <si>
    <t>INVOICE # 4909104909044</t>
  </si>
  <si>
    <t>SYF6T-105069</t>
  </si>
  <si>
    <t>KOBE: NOV 08</t>
  </si>
  <si>
    <t>INVOICE # 4910264910090</t>
  </si>
  <si>
    <t>TRY220-0102064</t>
  </si>
  <si>
    <t>XZU338-0001126</t>
  </si>
  <si>
    <t>KISA: NOV 25</t>
  </si>
  <si>
    <t>INVOICE # 4911104909036</t>
  </si>
  <si>
    <t>XZU414-0005311</t>
  </si>
  <si>
    <t>INVOICE # 4911194905161</t>
  </si>
  <si>
    <t>XZU344-1000244</t>
  </si>
  <si>
    <t>2005 Titan Dash</t>
  </si>
  <si>
    <t>SYF4T-100300</t>
  </si>
  <si>
    <t>SYF4L-100058</t>
  </si>
  <si>
    <t>KOBE: DEC 10</t>
  </si>
  <si>
    <t>XZU336-1000108</t>
  </si>
  <si>
    <t>INVOICE # 4911304911150</t>
  </si>
  <si>
    <t>NHR69-7003572</t>
  </si>
  <si>
    <t>NAGO: DEC 12</t>
  </si>
  <si>
    <t>AHR69-7002785</t>
  </si>
  <si>
    <t>2005 Nissan Atlas</t>
  </si>
  <si>
    <t>H4F23-026925</t>
  </si>
  <si>
    <t>KAWA: DEC 14</t>
  </si>
  <si>
    <t>SH4F23-027626</t>
  </si>
  <si>
    <t>NAGO: DEC 15</t>
  </si>
  <si>
    <t>LHR69-7001064</t>
  </si>
  <si>
    <t>INVOICE # 4912094909177</t>
  </si>
  <si>
    <t>TRY230-0107525</t>
  </si>
  <si>
    <t>XZU341-1002667</t>
  </si>
  <si>
    <t>NPR81-7014159</t>
  </si>
  <si>
    <t>KOBE: DEC 30</t>
  </si>
  <si>
    <t>SH2F23-030650</t>
  </si>
  <si>
    <t>KOBE: JAN 16, 2016</t>
  </si>
  <si>
    <t>SYF6T-102875</t>
  </si>
  <si>
    <t>KISA: FEB 09</t>
  </si>
  <si>
    <t>INVOICE # 5001155001044</t>
  </si>
  <si>
    <t>TRY230-0110675</t>
  </si>
  <si>
    <t>KISA: FEB 16</t>
  </si>
  <si>
    <t>TRY230-0108688</t>
  </si>
  <si>
    <t>KOBE: FEB 18</t>
  </si>
  <si>
    <t>2006 Suzuki Carry</t>
  </si>
  <si>
    <t>DA63T-475247</t>
  </si>
  <si>
    <t>INVOICE # 5002055002024</t>
  </si>
  <si>
    <t>DA63T-440330</t>
  </si>
  <si>
    <t>2008 Suzuki Carry</t>
  </si>
  <si>
    <t>DA63T-556452</t>
  </si>
  <si>
    <t>NAGO: MAR 11</t>
  </si>
  <si>
    <t>SYE6T-213592</t>
  </si>
  <si>
    <t>KISA: MAR 11</t>
  </si>
  <si>
    <t>INVOICE # 5002175001079</t>
  </si>
  <si>
    <t>H4F23-032651</t>
  </si>
  <si>
    <t>LHR85-7000303</t>
  </si>
  <si>
    <t>KOBE: MAR 23</t>
  </si>
  <si>
    <t>INVOICE # 5003025001080</t>
  </si>
  <si>
    <t>XZU336-1000115</t>
  </si>
  <si>
    <t>Smap Nago</t>
  </si>
  <si>
    <t>Apr-03-2015</t>
    <phoneticPr fontId="124"/>
  </si>
  <si>
    <t>Apr-09-2015</t>
    <phoneticPr fontId="124"/>
  </si>
  <si>
    <t>Apr-23-2015</t>
  </si>
  <si>
    <t>June-24-2015</t>
  </si>
  <si>
    <t>July-24-2015</t>
  </si>
  <si>
    <t>Claim For 4906075</t>
  </si>
  <si>
    <t>Aug-24-2015</t>
  </si>
  <si>
    <t>Oct-01-2015</t>
  </si>
  <si>
    <t>Oct-22-2015</t>
  </si>
  <si>
    <t>Nov-06-2015</t>
  </si>
  <si>
    <t>Claim for Ammendment</t>
  </si>
  <si>
    <t>Discount for Cancel truck</t>
  </si>
  <si>
    <t>Dec-02-2015</t>
    <phoneticPr fontId="124"/>
  </si>
  <si>
    <t>Dec-10-2015</t>
  </si>
  <si>
    <t>Dec-30-2015</t>
  </si>
  <si>
    <t>Feb-02-2016</t>
    <phoneticPr fontId="124"/>
  </si>
  <si>
    <t>Claim For 4905161</t>
  </si>
  <si>
    <t>Claim For 4911157</t>
  </si>
  <si>
    <t>Mar-22-2015</t>
    <phoneticPr fontId="124"/>
  </si>
  <si>
    <t>YOKO: APR 08, 2016</t>
  </si>
  <si>
    <t>INVOICE # 500318</t>
  </si>
  <si>
    <t>2015 Toyota Vellfire</t>
  </si>
  <si>
    <t>GGH30-0009588</t>
  </si>
  <si>
    <t>JCB Office</t>
  </si>
  <si>
    <t>Send manuals, smart key,navi SD,remote controller,shift knob</t>
  </si>
  <si>
    <t>GGH30-0008120</t>
  </si>
  <si>
    <t>INVOICE # 500319</t>
  </si>
  <si>
    <t>XZU338-1000720</t>
  </si>
  <si>
    <t xml:space="preserve">2007 Mitsubishi Canter </t>
  </si>
  <si>
    <t>FE74BV-530140</t>
  </si>
  <si>
    <t xml:space="preserve">2005 Isuzu ELF </t>
  </si>
  <si>
    <t>NKR81-7012410</t>
  </si>
  <si>
    <t xml:space="preserve">2005 Hino Dutro </t>
  </si>
  <si>
    <t>XZU301-0008822</t>
  </si>
  <si>
    <t>NKR81-7016771</t>
  </si>
  <si>
    <t>NKR81-7032018</t>
  </si>
  <si>
    <t>2004 Isuzu ELF</t>
  </si>
  <si>
    <t>NHR69E-7457991</t>
  </si>
  <si>
    <t xml:space="preserve">2011 Mitsubishi Super Great </t>
  </si>
  <si>
    <t>FP54VD-500235</t>
  </si>
  <si>
    <t>NKR81-7038573</t>
  </si>
  <si>
    <t>INVOICE # 5003245003167</t>
  </si>
  <si>
    <t>2005 Mitsubishi Fuso</t>
  </si>
  <si>
    <t>FV50NH-530257</t>
  </si>
  <si>
    <t>INVOICE # 504015003213</t>
  </si>
  <si>
    <t>2005 Hino Profia</t>
  </si>
  <si>
    <t>SS1EKJ-10424</t>
  </si>
  <si>
    <t>KOBE: MAY 18</t>
  </si>
  <si>
    <t>XZU308-1006405</t>
  </si>
  <si>
    <t>Take out panel of inside rear box.</t>
  </si>
  <si>
    <t>NKR81-7012597</t>
  </si>
  <si>
    <t>INVOICE # 5004045004003</t>
  </si>
  <si>
    <t>NKR81-7033427</t>
  </si>
  <si>
    <t>NKR81-7047790</t>
  </si>
  <si>
    <t>Send x2 metal keys.</t>
  </si>
  <si>
    <t>KAWA: MAY 20</t>
  </si>
  <si>
    <t>XZU304-0002619</t>
  </si>
  <si>
    <t>2004 Isuzu Elf</t>
  </si>
  <si>
    <t>NKR81E-7040763</t>
  </si>
  <si>
    <t>NHR69E-7456841</t>
  </si>
  <si>
    <t>Forklifts</t>
  </si>
  <si>
    <t>INVOICE # 5004065004022</t>
  </si>
  <si>
    <t>KAWA: 27 MAY</t>
  </si>
  <si>
    <t>2014 Toyota FD30</t>
  </si>
  <si>
    <t>A508FDJ35-36420</t>
  </si>
  <si>
    <t>2010 TCM FD50</t>
  </si>
  <si>
    <t>FD50T9-43H02604</t>
  </si>
  <si>
    <t>YOKO: JUN 15</t>
  </si>
  <si>
    <t>2005 Toyota FD35</t>
  </si>
  <si>
    <t>7FD35-15845</t>
  </si>
  <si>
    <t>YOKO: 09 JUN, [CONTAINER]</t>
  </si>
  <si>
    <t>2010 TCM FHD30</t>
  </si>
  <si>
    <t>FHD30T3A-2Z900347</t>
  </si>
  <si>
    <t>2008 Toyota FDJ35</t>
  </si>
  <si>
    <t>508FDJ35-13151</t>
  </si>
  <si>
    <t>XZU306M-0007711</t>
  </si>
  <si>
    <t>Respray underside.</t>
  </si>
  <si>
    <t>2004 Toyota Toyoace</t>
  </si>
  <si>
    <t>XZU337-0002989</t>
  </si>
  <si>
    <t>SH1EDJ-12333</t>
  </si>
  <si>
    <t>Container &amp; Loading Cost</t>
  </si>
  <si>
    <t>100,000jpy x 2</t>
  </si>
  <si>
    <t>Vellifire Body Kit</t>
  </si>
  <si>
    <t>Installation Labor</t>
  </si>
  <si>
    <t>INVOICE # 5004115004076</t>
  </si>
  <si>
    <t>XZU306-0004172</t>
  </si>
  <si>
    <t>2006 Isuzu Tractor</t>
  </si>
  <si>
    <t>EXD52D6-7001143</t>
  </si>
  <si>
    <t>2005 Mitsubishi Fuso Tractor</t>
  </si>
  <si>
    <t>FP50MD-530188</t>
  </si>
  <si>
    <t>2001 Isuzu Forward Fire Truck</t>
  </si>
  <si>
    <t>FSR33G4-7000274</t>
  </si>
  <si>
    <t>XZU336-0001509</t>
  </si>
  <si>
    <t>KISA: APR 27</t>
  </si>
  <si>
    <t>2004 Toyota Dyna</t>
  </si>
  <si>
    <t>XZU304-0001377</t>
  </si>
  <si>
    <r>
      <t>200</t>
    </r>
    <r>
      <rPr>
        <sz val="10"/>
        <color theme="1"/>
        <rFont val="Arial"/>
        <family val="2"/>
      </rPr>
      <t>5</t>
    </r>
    <r>
      <rPr>
        <sz val="10"/>
        <color theme="1"/>
        <rFont val="Arial"/>
        <family val="2"/>
      </rPr>
      <t xml:space="preserve"> Mitsubishi Canter</t>
    </r>
    <phoneticPr fontId="124"/>
  </si>
  <si>
    <t>FE70DB-521468</t>
  </si>
  <si>
    <t>actual year is 2005</t>
    <phoneticPr fontId="124"/>
  </si>
  <si>
    <r>
      <t>200</t>
    </r>
    <r>
      <rPr>
        <sz val="10"/>
        <color theme="1"/>
        <rFont val="Arial"/>
        <family val="2"/>
      </rPr>
      <t>4</t>
    </r>
    <r>
      <rPr>
        <sz val="10"/>
        <color theme="1"/>
        <rFont val="Arial"/>
        <family val="2"/>
      </rPr>
      <t xml:space="preserve"> Isuzu Elf</t>
    </r>
    <phoneticPr fontId="124"/>
  </si>
  <si>
    <t>NHR69-7000586</t>
  </si>
  <si>
    <t>2006 Hino Profia</t>
  </si>
  <si>
    <t>SH1EDX-10060</t>
  </si>
  <si>
    <t>2006 Mitsubishi Super Great</t>
  </si>
  <si>
    <t>FP54JE-540017</t>
  </si>
  <si>
    <t>YOKO: 09 JUN</t>
  </si>
  <si>
    <t>2008 MMC FD35</t>
  </si>
  <si>
    <t>F14E-51082</t>
  </si>
  <si>
    <t>2009 MMC FD25</t>
  </si>
  <si>
    <t>F18C-70649</t>
  </si>
  <si>
    <t>2011 TCM FD30</t>
  </si>
  <si>
    <t>FD30C3-2N805554</t>
  </si>
  <si>
    <t>INVOICE # 5005175004144</t>
  </si>
  <si>
    <t>NKR81-7006445</t>
  </si>
  <si>
    <t>KANDA: JUN 13</t>
  </si>
  <si>
    <t>XZU301-0006455</t>
  </si>
  <si>
    <t>INVOICE # 5006155004226</t>
  </si>
  <si>
    <t>XZU304-0001977</t>
  </si>
  <si>
    <t xml:space="preserve">INVOICE # 5006205006068 </t>
  </si>
  <si>
    <t>KAWA: AUG 01</t>
  </si>
  <si>
    <t>2011 Toyota FD35</t>
  </si>
  <si>
    <t>B7FDK40-50123</t>
  </si>
  <si>
    <t>no export cert</t>
  </si>
  <si>
    <t>2007 Toyota FD35</t>
  </si>
  <si>
    <t>7FDK40-17325</t>
  </si>
  <si>
    <t>no export cert. send bolts.</t>
  </si>
  <si>
    <t>2011 Komatsu FD35</t>
  </si>
  <si>
    <t xml:space="preserve"> M252-135322</t>
  </si>
  <si>
    <t>ECL: AUG 01</t>
  </si>
  <si>
    <t>2010 Komatsu FD70</t>
  </si>
  <si>
    <t>M248-55237</t>
  </si>
  <si>
    <t>NAGO: JUL 30</t>
  </si>
  <si>
    <t>2010 Komatsu FD40</t>
  </si>
  <si>
    <t xml:space="preserve">M250-134724 </t>
  </si>
  <si>
    <t>INVOICE # 5007295007120</t>
  </si>
  <si>
    <t>2008 Isuzu Elf</t>
  </si>
  <si>
    <t>NPR75-7002623</t>
  </si>
  <si>
    <t>9 Generators</t>
  </si>
  <si>
    <t>INVOICE # 5009275009105</t>
  </si>
  <si>
    <t>YOKO: NOV 08 [CONTAINER]</t>
  </si>
  <si>
    <t>2007 Komatsu Generator</t>
  </si>
  <si>
    <t>SDG45S-1337A60504</t>
  </si>
  <si>
    <t>SDG60AS-1483A60504</t>
  </si>
  <si>
    <t>2006 Nippon Sharyo Generator</t>
  </si>
  <si>
    <t xml:space="preserve"> NES25EI3-XP025300</t>
  </si>
  <si>
    <t>2007 Denyo Generator</t>
  </si>
  <si>
    <t>DCA-45USI-3810039</t>
  </si>
  <si>
    <t>DCA-45ESH-3768902</t>
  </si>
  <si>
    <t>DCA-13ESK-3782019</t>
  </si>
  <si>
    <t xml:space="preserve"> DCA-25ESK-3796084</t>
  </si>
  <si>
    <t>2011 Shindaiwa Generator</t>
  </si>
  <si>
    <t>DGM250MK-D13355000473</t>
  </si>
  <si>
    <t>2009 Denyo Generator</t>
  </si>
  <si>
    <t xml:space="preserve"> DCA-45USI2-3836704</t>
  </si>
  <si>
    <t>DHL(Dec 05): 3624088941</t>
  </si>
  <si>
    <t>YOKO: NOV 26</t>
  </si>
  <si>
    <t>2006 Komatsu FD45</t>
  </si>
  <si>
    <t>FD45T-8-111524</t>
  </si>
  <si>
    <t>DHL(Dec 07): 4322030860</t>
  </si>
  <si>
    <t>INVOICE # 5010175010050</t>
  </si>
  <si>
    <t>YOKO: DEC 09</t>
  </si>
  <si>
    <t>2007 Mitsubishi FD40T</t>
  </si>
  <si>
    <t>FD40T-50919</t>
  </si>
  <si>
    <t>I-AUC</t>
  </si>
  <si>
    <t>14 Generators</t>
  </si>
  <si>
    <t>YOKO: DEC 09 [CONTAINER]</t>
  </si>
  <si>
    <t>1998 Denyo Generator</t>
  </si>
  <si>
    <t>DCA-45SPI-3689816</t>
  </si>
  <si>
    <t>DCA-10SPX2-5139062</t>
  </si>
  <si>
    <t>DCA-25SPI-3668480</t>
  </si>
  <si>
    <t>2010 Denyo Generator</t>
  </si>
  <si>
    <t>DCA-13ESYB-3838310</t>
  </si>
  <si>
    <t>DCA-25SPK-3753382</t>
  </si>
  <si>
    <t>DCA-25USI-3757042</t>
  </si>
  <si>
    <t>DCA-13LSYB-3880002</t>
  </si>
  <si>
    <t>DCA-13ESK-3824930</t>
  </si>
  <si>
    <t xml:space="preserve"> DCA-25USI2-3815880</t>
  </si>
  <si>
    <t xml:space="preserve">DLW-300ES-3780234 </t>
  </si>
  <si>
    <t xml:space="preserve">DCA-10SPX2-5391687 </t>
  </si>
  <si>
    <t xml:space="preserve">DCA-13ESK-3774992 </t>
  </si>
  <si>
    <t xml:space="preserve">DCA-25USI2-3835901  </t>
  </si>
  <si>
    <t>DCA-25ESI-3717612</t>
  </si>
  <si>
    <t>Mar-23-2016</t>
  </si>
  <si>
    <t>Actual Payment Jpy 23,304,000</t>
    <phoneticPr fontId="124"/>
  </si>
  <si>
    <t xml:space="preserve">Payment Received, BTM </t>
    <phoneticPr fontId="111"/>
  </si>
  <si>
    <t>Apr-05-2016</t>
    <phoneticPr fontId="109"/>
  </si>
  <si>
    <r>
      <t>A</t>
    </r>
    <r>
      <rPr>
        <sz val="10"/>
        <color theme="1"/>
        <rFont val="Arial"/>
        <family val="2"/>
      </rPr>
      <t>ctual Payment</t>
    </r>
    <r>
      <rPr>
        <sz val="10"/>
        <color theme="1"/>
        <rFont val="Arial"/>
        <family val="2"/>
      </rPr>
      <t xml:space="preserve"> Jpy 17,550,000</t>
    </r>
    <phoneticPr fontId="124"/>
  </si>
  <si>
    <t>Apr-12-2016</t>
  </si>
  <si>
    <t>Actual Payment Jpy 17,550,000</t>
    <phoneticPr fontId="124"/>
  </si>
  <si>
    <t>Apr-25-2016</t>
    <phoneticPr fontId="124"/>
  </si>
  <si>
    <t>Actual Payment Jpy 18,190,000</t>
    <phoneticPr fontId="124"/>
  </si>
  <si>
    <t>Dec-02-2016</t>
  </si>
  <si>
    <t>Dec-07-2016</t>
    <phoneticPr fontId="124"/>
  </si>
  <si>
    <t>Jan-13-2017</t>
    <phoneticPr fontId="124"/>
  </si>
  <si>
    <t> BDM Car Sale Company Ltd</t>
  </si>
  <si>
    <t> Zayyar Bilal</t>
  </si>
  <si>
    <t>No-171(A),38St(Middle Block), Kyauktadar Township,Yangon</t>
  </si>
  <si>
    <t> 951296329</t>
  </si>
  <si>
    <t> 95109452</t>
  </si>
  <si>
    <t> zayyar61@gmail.com</t>
  </si>
  <si>
    <t>Initially TTM customer, Amit met in Myanmar and he requested he deal with me directly due to some misunderstandings with TTM 95973240181, singapore 65-90786199 office in Singapore</t>
  </si>
  <si>
    <t>ECL NAGOYA: JUL 13</t>
  </si>
  <si>
    <t>INVOICE # 5006235006036</t>
    <phoneticPr fontId="126"/>
  </si>
  <si>
    <t>XZU306-1003191</t>
    <phoneticPr fontId="126"/>
  </si>
  <si>
    <t>INVOICE # 5011095011007</t>
  </si>
  <si>
    <t>ZNE10-0319504</t>
  </si>
  <si>
    <t>DHL(Nov-24) 4941850465</t>
  </si>
  <si>
    <t>Jun-28-2016</t>
    <phoneticPr fontId="126"/>
  </si>
  <si>
    <t>Nov-11-2016</t>
  </si>
  <si>
    <t>ECL: JUL 14</t>
  </si>
  <si>
    <t>INVOICE # 5006155004141</t>
  </si>
  <si>
    <t>NHR69-7009998</t>
  </si>
  <si>
    <t>NHR69-7009191</t>
  </si>
  <si>
    <t>Payment Received, ASK</t>
    <phoneticPr fontId="124"/>
  </si>
  <si>
    <t>Jun-20-2016</t>
  </si>
  <si>
    <t>KAWA: JUN 25</t>
    <phoneticPr fontId="124"/>
  </si>
  <si>
    <t>INVOICE # 4806094806016</t>
    <phoneticPr fontId="126"/>
  </si>
  <si>
    <t>2008 Toyota Succeed</t>
  </si>
  <si>
    <t>NCP55-0063781</t>
    <phoneticPr fontId="126"/>
  </si>
  <si>
    <t>Shis Kobe</t>
  </si>
  <si>
    <t>KOBE: JUN 29</t>
    <phoneticPr fontId="124"/>
  </si>
  <si>
    <t>2002 Toyota Corolla Fielder</t>
  </si>
  <si>
    <t>NZE121-0221189</t>
    <phoneticPr fontId="126"/>
  </si>
  <si>
    <t>2003 Toyota Corolla Fielder</t>
  </si>
  <si>
    <t>NZE121-0226463</t>
    <phoneticPr fontId="126"/>
  </si>
  <si>
    <t>2009 Nissan AD Van</t>
  </si>
  <si>
    <t>VY12-054869</t>
    <phoneticPr fontId="126"/>
  </si>
  <si>
    <t>KAWA: JUL 30</t>
  </si>
  <si>
    <t>INVOICE # 4807074807016</t>
    <phoneticPr fontId="124"/>
  </si>
  <si>
    <t>Nissan AD Van</t>
  </si>
  <si>
    <t>VZNY12-000642</t>
    <phoneticPr fontId="126"/>
  </si>
  <si>
    <t>KISA: OCT 31</t>
  </si>
  <si>
    <t>INVOICE # 4810154809037</t>
    <phoneticPr fontId="124"/>
  </si>
  <si>
    <t>2004 Mazda Titan</t>
  </si>
  <si>
    <t>WHS5T-301783</t>
    <phoneticPr fontId="124"/>
  </si>
  <si>
    <t>KISA: NOV 11</t>
  </si>
  <si>
    <t>INVOICE # 4810274810133</t>
    <phoneticPr fontId="124"/>
  </si>
  <si>
    <t>2009 Nissan AD Van</t>
    <phoneticPr fontId="124"/>
  </si>
  <si>
    <t>VY12-060988</t>
    <phoneticPr fontId="124"/>
  </si>
  <si>
    <t>VY12-061771</t>
    <phoneticPr fontId="124"/>
  </si>
  <si>
    <t>KOBE: FEB 27</t>
    <phoneticPr fontId="124"/>
  </si>
  <si>
    <t>INVOICE # 4902184902046</t>
    <phoneticPr fontId="124"/>
  </si>
  <si>
    <t>2006 Mazda Titan</t>
    <phoneticPr fontId="124"/>
  </si>
  <si>
    <t>SYF4L-100124</t>
    <phoneticPr fontId="124"/>
  </si>
  <si>
    <t>2008 Mazda Titan</t>
    <phoneticPr fontId="124"/>
  </si>
  <si>
    <t>LJR85-7000760</t>
    <phoneticPr fontId="124"/>
  </si>
  <si>
    <t>INVOICE # 4903094902167</t>
    <phoneticPr fontId="124"/>
  </si>
  <si>
    <t>2005 Isuzu ELF</t>
    <phoneticPr fontId="126"/>
  </si>
  <si>
    <t>NKR81-7012489</t>
    <phoneticPr fontId="126"/>
  </si>
  <si>
    <t>June-10-2014</t>
    <phoneticPr fontId="124"/>
  </si>
  <si>
    <t>ITT900/41128</t>
    <phoneticPr fontId="124"/>
  </si>
  <si>
    <t>July-14-2014</t>
    <phoneticPr fontId="126"/>
  </si>
  <si>
    <t>ITT900/41651</t>
    <phoneticPr fontId="126"/>
  </si>
  <si>
    <t>CLAIM FOR VZNY12-000642</t>
    <phoneticPr fontId="126"/>
  </si>
  <si>
    <t>Oct-17-2014</t>
    <phoneticPr fontId="124"/>
  </si>
  <si>
    <t>ITT900/43179</t>
    <phoneticPr fontId="124"/>
  </si>
  <si>
    <t>Oct-21-2014</t>
    <phoneticPr fontId="126"/>
  </si>
  <si>
    <t>ITT900/43227</t>
    <phoneticPr fontId="124"/>
  </si>
  <si>
    <t>Feb-24-2015</t>
    <phoneticPr fontId="124"/>
  </si>
  <si>
    <t>ITT900/45228</t>
    <phoneticPr fontId="124"/>
  </si>
  <si>
    <t>Mar-11-2015</t>
    <phoneticPr fontId="124"/>
  </si>
  <si>
    <t>ITT900/45487</t>
    <phoneticPr fontId="124"/>
  </si>
  <si>
    <t>INVOICE # 5106065106004</t>
  </si>
  <si>
    <t>NJR85-7011134</t>
  </si>
  <si>
    <t>DHL(Jul-05): 9981590172</t>
  </si>
  <si>
    <t>INVOICE # 5106265106101</t>
    <phoneticPr fontId="126"/>
  </si>
  <si>
    <r>
      <t>2</t>
    </r>
    <r>
      <rPr>
        <sz val="10"/>
        <color theme="1"/>
        <rFont val="Arial"/>
        <family val="2"/>
      </rPr>
      <t>012 Daihatsu Hijet Truck</t>
    </r>
    <phoneticPr fontId="126"/>
  </si>
  <si>
    <r>
      <t>S</t>
    </r>
    <r>
      <rPr>
        <sz val="10"/>
        <color theme="1"/>
        <rFont val="Arial"/>
        <family val="2"/>
      </rPr>
      <t>201P-0082717</t>
    </r>
    <phoneticPr fontId="126"/>
  </si>
  <si>
    <t>DHL(Jul-20): 6617117183</t>
  </si>
  <si>
    <t>INVOICE # 5107115107026</t>
  </si>
  <si>
    <t>LLR85-7000102</t>
  </si>
  <si>
    <t>DHL(Aug-22): 5024507596</t>
  </si>
  <si>
    <t>INVOICE # 5108185108059</t>
  </si>
  <si>
    <t>XZU414-1009072</t>
  </si>
  <si>
    <t>ECL DAIKOKU: SEPT 07</t>
  </si>
  <si>
    <t>2012 Komatsu Excavator</t>
  </si>
  <si>
    <t>PC78UU-6-22629</t>
  </si>
  <si>
    <t>DHL(Sept-19): 5135524074</t>
  </si>
  <si>
    <t>KOBE: SEPT 28</t>
  </si>
  <si>
    <t>INVOICE # 5109115109032</t>
    <phoneticPr fontId="124"/>
  </si>
  <si>
    <t>NNR85-7000208</t>
    <phoneticPr fontId="124"/>
  </si>
  <si>
    <t>JFA Kisa</t>
    <phoneticPr fontId="124"/>
  </si>
  <si>
    <t>DHL(Oct-05): 6407756795</t>
  </si>
  <si>
    <t>INVOICE # 5109215109069</t>
  </si>
  <si>
    <t>AKS85-7000044</t>
  </si>
  <si>
    <t>NPS Fuku</t>
  </si>
  <si>
    <t>DHL(Nov-02): 3177600215</t>
  </si>
  <si>
    <t>Jun-08-2017</t>
  </si>
  <si>
    <t>Aug-30-2017</t>
  </si>
  <si>
    <t>Sept-25-2017</t>
    <phoneticPr fontId="124"/>
  </si>
  <si>
    <t>Soekhine Family</t>
  </si>
  <si>
    <t>Min Soe</t>
  </si>
  <si>
    <t>No.4, Kamayut station Road, 1Ward, Hlaing T/S, Yangon</t>
  </si>
  <si>
    <t>soekhinefamily@gmail.com</t>
  </si>
  <si>
    <t>INVOICE # 5006135004091</t>
  </si>
  <si>
    <t>R4F23-050328</t>
  </si>
  <si>
    <t>INVOICE # 5006295005065</t>
    <phoneticPr fontId="124"/>
  </si>
  <si>
    <t>NKR81-7059012</t>
    <phoneticPr fontId="124"/>
  </si>
  <si>
    <t>June-15-2016</t>
    <phoneticPr fontId="124"/>
  </si>
  <si>
    <t>INVOICE # 5007015004059</t>
    <phoneticPr fontId="124"/>
  </si>
  <si>
    <t>2007 Mazda Titan</t>
    <phoneticPr fontId="124"/>
  </si>
  <si>
    <t>SYF6T-105853</t>
    <phoneticPr fontId="124"/>
  </si>
  <si>
    <t>INVOICE # 5007115007028</t>
  </si>
  <si>
    <t>NHR85-7000553</t>
  </si>
  <si>
    <t>NAGO: AUG 19</t>
  </si>
  <si>
    <t>INVOICE # 5007195007071</t>
  </si>
  <si>
    <t>2006 Suzuki Carry Truck</t>
  </si>
  <si>
    <t>DA63T-472330</t>
  </si>
  <si>
    <t>INVOICE # 5007255007087</t>
  </si>
  <si>
    <t>2008 Nissan UD</t>
  </si>
  <si>
    <t>CG4ZA-30723</t>
  </si>
  <si>
    <t>2011 Suzuki Carry Truck</t>
  </si>
  <si>
    <t>DA63T-709571</t>
  </si>
  <si>
    <t>Rollover</t>
  </si>
  <si>
    <t>Jul-05-2016</t>
  </si>
  <si>
    <t>Jul-28-2016</t>
  </si>
  <si>
    <t>Aug-04-2016</t>
  </si>
  <si>
    <t>INVOICE # 5008125008047</t>
  </si>
  <si>
    <t>2007 Hino Dolphin Tractor</t>
  </si>
  <si>
    <t>SH1EDX-12949</t>
  </si>
  <si>
    <t>INVOICE # 5008255008004</t>
    <phoneticPr fontId="124"/>
  </si>
  <si>
    <t>TRY220-0103999</t>
    <phoneticPr fontId="124"/>
  </si>
  <si>
    <t>2007 Nissn UD</t>
  </si>
  <si>
    <t>CG4ZA-21046</t>
    <phoneticPr fontId="124"/>
  </si>
  <si>
    <t>GE6-3100523</t>
  </si>
  <si>
    <t>Hond Kansai</t>
  </si>
  <si>
    <t>Send smart key and case</t>
  </si>
  <si>
    <t>Aug-18-2016</t>
  </si>
  <si>
    <t>KANDA: OCT 05</t>
  </si>
  <si>
    <t>INVOICE # 5009205009055</t>
  </si>
  <si>
    <t xml:space="preserve"> NSP120-2037944</t>
  </si>
  <si>
    <t>KANDA: OCT 13</t>
  </si>
  <si>
    <t xml:space="preserve"> ZNE10-0296013</t>
  </si>
  <si>
    <t>KAWA: OCT 01</t>
  </si>
  <si>
    <t xml:space="preserve">NCP50-0117712 </t>
  </si>
  <si>
    <t>KOBE: OCT 13</t>
  </si>
  <si>
    <t>NLR85-7002323</t>
  </si>
  <si>
    <t>Spares in DHL</t>
  </si>
  <si>
    <t>Sept-01-2016</t>
  </si>
  <si>
    <t>Sept-20-2016</t>
    <phoneticPr fontId="124"/>
  </si>
  <si>
    <t>Sept-28-2016</t>
  </si>
  <si>
    <t>INVOICE # 5010125010024</t>
  </si>
  <si>
    <t>2007 Toyota Premio</t>
  </si>
  <si>
    <t>ZRT260-3015414</t>
  </si>
  <si>
    <t>KOBE: OCT 30</t>
  </si>
  <si>
    <t>ZRT260-3007424</t>
  </si>
  <si>
    <t>DHL(Nov-04 ): 7104104722</t>
  </si>
  <si>
    <t>XZU344-1002223</t>
  </si>
  <si>
    <t>DHL(Nov-24 ): 4941840046</t>
  </si>
  <si>
    <t>Oct-21-2016</t>
    <phoneticPr fontId="124"/>
  </si>
  <si>
    <t>INVOICE # 5011025008058</t>
  </si>
  <si>
    <t>NKR81-7040795</t>
  </si>
  <si>
    <t>DHL(Nov-24): 4941840046</t>
  </si>
  <si>
    <t>KISA: DEC 15</t>
  </si>
  <si>
    <t>INVOICE # 501185011099</t>
  </si>
  <si>
    <t>GE6-1579125</t>
  </si>
  <si>
    <t>DHL(Dec-2): 5972854554</t>
  </si>
  <si>
    <t>Actual Payment Jpy 507,500 - Bal 7500 credited to USD Acc</t>
    <phoneticPr fontId="124"/>
  </si>
  <si>
    <t>Stock number</t>
  </si>
  <si>
    <t xml:space="preserve">CIF Value (US$) </t>
  </si>
  <si>
    <t>Sale</t>
  </si>
  <si>
    <t>Work Ticket</t>
  </si>
  <si>
    <t>INSP (date)</t>
    <phoneticPr fontId="125" type="noConversion"/>
  </si>
  <si>
    <r>
      <t>Price (</t>
    </r>
    <r>
      <rPr>
        <b/>
        <sz val="10"/>
        <rFont val="ＭＳ Ｐゴシック"/>
        <family val="3"/>
        <charset val="128"/>
      </rPr>
      <t>千円</t>
    </r>
    <r>
      <rPr>
        <b/>
        <sz val="10"/>
        <rFont val="Arial"/>
        <family val="2"/>
      </rPr>
      <t>)</t>
    </r>
  </si>
  <si>
    <t>Number plate</t>
    <phoneticPr fontId="125" type="noConversion"/>
  </si>
  <si>
    <t>registration</t>
    <phoneticPr fontId="125" type="noConversion"/>
  </si>
  <si>
    <t>mileage</t>
  </si>
  <si>
    <t>mileage on reg</t>
    <phoneticPr fontId="125" type="noConversion"/>
  </si>
  <si>
    <t>change to</t>
  </si>
  <si>
    <t>GROUP 01</t>
  </si>
  <si>
    <t>YOKO: OCT 01</t>
  </si>
  <si>
    <t>INVOICE # 4809054807164</t>
  </si>
  <si>
    <t xml:space="preserve"> 4807164</t>
  </si>
  <si>
    <t>2008 Isuzu ELF</t>
  </si>
  <si>
    <t xml:space="preserve"> NHR85-7002501</t>
  </si>
  <si>
    <t>KOBE: OCT 10</t>
  </si>
  <si>
    <t>2006 Mazd Titan Truck</t>
  </si>
  <si>
    <t>SYF6T-103888</t>
  </si>
  <si>
    <t>EMS NO: / DHL NO : 605 2462 835</t>
  </si>
  <si>
    <t xml:space="preserve"> Payment Sep-10-2014 ASKB</t>
  </si>
  <si>
    <t>ITT900/42573</t>
  </si>
  <si>
    <t>TOTAL PENDING AMOUNT</t>
  </si>
  <si>
    <t xml:space="preserve"> GROUP 02</t>
  </si>
  <si>
    <t>KOBE: NOV 13</t>
  </si>
  <si>
    <t>INVOICE # 4810234810059</t>
  </si>
  <si>
    <t>2005 Subaru Sambar</t>
  </si>
  <si>
    <t>TT1-076846</t>
  </si>
  <si>
    <t>Payment  OCTOBER-28-2014 ASKB</t>
  </si>
  <si>
    <t>ITT900/43337</t>
  </si>
  <si>
    <t xml:space="preserve"> GROUP 03</t>
    <phoneticPr fontId="126"/>
  </si>
  <si>
    <t>KISA:  NOV 26</t>
  </si>
  <si>
    <t>INVOICE # 4811104811023</t>
  </si>
  <si>
    <t>2007 Isuzu ELF</t>
  </si>
  <si>
    <t xml:space="preserve">NHR85 -7001664 </t>
  </si>
  <si>
    <t>KOBE: NOV 24</t>
  </si>
  <si>
    <t>Mazda Titan Dash</t>
  </si>
  <si>
    <t xml:space="preserve">SYF6T-101698  </t>
  </si>
  <si>
    <t>Payment  Nov-13-2014 ASKB</t>
  </si>
  <si>
    <t>ITT900/43635</t>
  </si>
  <si>
    <t xml:space="preserve"> GROUP 04</t>
    <phoneticPr fontId="126"/>
  </si>
  <si>
    <t>INVOICE # 4811174810066</t>
  </si>
  <si>
    <t>2004 Mazda Titan</t>
    <phoneticPr fontId="126"/>
  </si>
  <si>
    <t xml:space="preserve">SYF6L-100644  </t>
  </si>
  <si>
    <t>Payment, Nov-20-2014</t>
    <phoneticPr fontId="124"/>
  </si>
  <si>
    <t>ITT900/43744</t>
    <phoneticPr fontId="126"/>
  </si>
  <si>
    <t xml:space="preserve"> GROUP 05</t>
    <phoneticPr fontId="126"/>
  </si>
  <si>
    <t>INVOICE # 4902094901034</t>
  </si>
  <si>
    <t>2005 Mazda Titan</t>
    <phoneticPr fontId="124"/>
  </si>
  <si>
    <t>SYF6L-100282</t>
    <phoneticPr fontId="124"/>
  </si>
  <si>
    <t>Payment, Feb-16-2015</t>
    <phoneticPr fontId="124"/>
  </si>
  <si>
    <t>ITT900/45126</t>
    <phoneticPr fontId="124"/>
  </si>
  <si>
    <t xml:space="preserve"> GROUP 06</t>
    <phoneticPr fontId="126"/>
  </si>
  <si>
    <t>SYF4T-100578</t>
    <phoneticPr fontId="124"/>
  </si>
  <si>
    <t>Payment, Mar-06-2015</t>
    <phoneticPr fontId="124"/>
  </si>
  <si>
    <t>ITT900/45423</t>
    <phoneticPr fontId="124"/>
  </si>
  <si>
    <t xml:space="preserve">Payment Receive ASKB </t>
  </si>
  <si>
    <t>Sep-10-2014</t>
  </si>
  <si>
    <t>Oct-28-2014</t>
    <phoneticPr fontId="124"/>
  </si>
  <si>
    <t>Nov-20-2014</t>
    <phoneticPr fontId="126"/>
  </si>
  <si>
    <t>Feb-16-2015</t>
    <phoneticPr fontId="124"/>
  </si>
  <si>
    <t>Mar-05-2015</t>
    <phoneticPr fontId="124"/>
  </si>
  <si>
    <t>Apr-14-2015</t>
  </si>
  <si>
    <t>Furikomi Jpy 1,204,352</t>
  </si>
  <si>
    <t>Furikomi Jpy 648</t>
  </si>
  <si>
    <t>May-25-2015</t>
  </si>
  <si>
    <t>ITT900/50834</t>
  </si>
  <si>
    <t>5794547 (Jpy 1,445,000 )</t>
  </si>
  <si>
    <t>June-29-2015</t>
  </si>
  <si>
    <t>Total (United States Dollars)</t>
  </si>
  <si>
    <t>INVOICE # 5011185010043</t>
  </si>
  <si>
    <t>XZU548-0001376</t>
  </si>
  <si>
    <t xml:space="preserve">BL SEND </t>
  </si>
  <si>
    <t>DHL(Dec-14): 5396352883</t>
  </si>
  <si>
    <t>FE72B-540029</t>
  </si>
  <si>
    <t>*Truck was transferred owner from Usman to Baldev</t>
  </si>
  <si>
    <t>KOBE: JAN 30 2017</t>
  </si>
  <si>
    <t>INVOICE # 5101115008109</t>
  </si>
  <si>
    <t>LHR85-7000126</t>
  </si>
  <si>
    <t>KISA: JAN 31 2017</t>
  </si>
  <si>
    <t>XZU404-1001872</t>
  </si>
  <si>
    <t>DHL(Feb 06) 5622958574</t>
  </si>
  <si>
    <t>Jan-24-2017</t>
  </si>
  <si>
    <t>To view the list of inactive clients, press 'ctl+L' to unhide sheets.</t>
  </si>
  <si>
    <t xml:space="preserve"> 'ctl+K' to hide sheets.</t>
  </si>
  <si>
    <t>Invoices 01</t>
    <phoneticPr fontId="126"/>
  </si>
  <si>
    <t>YOKO: FEB 28</t>
  </si>
  <si>
    <t>2007 Nissan AD Van</t>
    <phoneticPr fontId="126"/>
  </si>
  <si>
    <t>VY12-013940</t>
    <phoneticPr fontId="126"/>
  </si>
  <si>
    <t>2007 Nissan Wingroad</t>
    <phoneticPr fontId="126"/>
  </si>
  <si>
    <t>Y12-066256</t>
    <phoneticPr fontId="126"/>
  </si>
  <si>
    <t>YOKO: APR 11</t>
  </si>
  <si>
    <t>2007 Nissan Tiida 15M</t>
    <phoneticPr fontId="126"/>
  </si>
  <si>
    <t>C11-144515</t>
    <phoneticPr fontId="126"/>
  </si>
  <si>
    <t>YOKO: MAR 30</t>
  </si>
  <si>
    <t>C11-170860</t>
    <phoneticPr fontId="126"/>
  </si>
  <si>
    <t xml:space="preserve">YOKO: MAY 31 </t>
  </si>
  <si>
    <t>2007 Nissan Wingorad 15RS</t>
    <phoneticPr fontId="126"/>
  </si>
  <si>
    <t>Y12-066949</t>
    <phoneticPr fontId="126"/>
  </si>
  <si>
    <t>2007 Nissan Tiida Latio</t>
    <phoneticPr fontId="126"/>
  </si>
  <si>
    <t>SC11-104197</t>
    <phoneticPr fontId="126"/>
  </si>
  <si>
    <t>1 Steel key &amp; Navi Rom and RC.</t>
  </si>
  <si>
    <t>2007 Nissan XTRAIL</t>
    <phoneticPr fontId="126"/>
  </si>
  <si>
    <t>NT31-005468</t>
    <phoneticPr fontId="126"/>
  </si>
  <si>
    <t>Y12-062495</t>
    <phoneticPr fontId="126"/>
  </si>
  <si>
    <t>KOBE: MAY 29</t>
    <phoneticPr fontId="126"/>
  </si>
  <si>
    <t>SC11-099562</t>
    <phoneticPr fontId="126"/>
  </si>
  <si>
    <t>ORIX Fuk</t>
  </si>
  <si>
    <t>SC11-102765</t>
    <phoneticPr fontId="126"/>
  </si>
  <si>
    <t>Invoices 02</t>
    <phoneticPr fontId="126"/>
  </si>
  <si>
    <t>YOKO:  JULY 04</t>
  </si>
  <si>
    <t>C11-155359</t>
    <phoneticPr fontId="126"/>
  </si>
  <si>
    <t>USS Toko</t>
  </si>
  <si>
    <t>YOKO: AUG 10</t>
  </si>
  <si>
    <t>2007 Nissan Tiida 15S</t>
    <phoneticPr fontId="126"/>
  </si>
  <si>
    <t>C11-168954</t>
    <phoneticPr fontId="126"/>
  </si>
  <si>
    <t>1 Steel key with key tag</t>
  </si>
  <si>
    <t>SC11-108349</t>
    <phoneticPr fontId="126"/>
  </si>
  <si>
    <t>NAA Toko</t>
  </si>
  <si>
    <t xml:space="preserve">1 keyless key </t>
  </si>
  <si>
    <t>KOBE: AUG 08</t>
    <phoneticPr fontId="126"/>
  </si>
  <si>
    <t>SC11-100731</t>
    <phoneticPr fontId="126"/>
  </si>
  <si>
    <t>KAWA: AUG 10</t>
  </si>
  <si>
    <t>2007 Nissan Caravan</t>
    <phoneticPr fontId="126"/>
  </si>
  <si>
    <t>VWE25-132935</t>
    <phoneticPr fontId="126"/>
  </si>
  <si>
    <t>Y12-061762</t>
    <phoneticPr fontId="126"/>
  </si>
  <si>
    <t>KISA: SEPT 03</t>
  </si>
  <si>
    <t>2008 Nissan Tiida Latio</t>
    <phoneticPr fontId="126"/>
  </si>
  <si>
    <t>SC11-117259</t>
    <phoneticPr fontId="126"/>
  </si>
  <si>
    <t>JU Fuk</t>
  </si>
  <si>
    <t xml:space="preserve">2007 Nissan Tiida </t>
    <phoneticPr fontId="126"/>
  </si>
  <si>
    <t>C11-144283</t>
    <phoneticPr fontId="126"/>
  </si>
  <si>
    <t>KISA: NOV 06</t>
  </si>
  <si>
    <t>2007 Nissan Tiida</t>
    <phoneticPr fontId="126"/>
  </si>
  <si>
    <t>C11-164687</t>
    <phoneticPr fontId="126"/>
  </si>
  <si>
    <t>213/7/26</t>
  </si>
  <si>
    <t>INVOICE # 4707284707162</t>
  </si>
  <si>
    <t>VY12-010181</t>
    <phoneticPr fontId="126"/>
  </si>
  <si>
    <t>2008 Nissan March</t>
    <phoneticPr fontId="126"/>
  </si>
  <si>
    <t>AK12-382558</t>
    <phoneticPr fontId="126"/>
  </si>
  <si>
    <t>Navi Rom &amp; RC</t>
  </si>
  <si>
    <t>Y12-061599</t>
    <phoneticPr fontId="126"/>
  </si>
  <si>
    <t>VY12-013168</t>
    <phoneticPr fontId="126"/>
  </si>
  <si>
    <t>Shis Kob</t>
  </si>
  <si>
    <t>INVOICE # 4712024709177</t>
  </si>
  <si>
    <t>2008 Nissan AD Van</t>
    <phoneticPr fontId="126"/>
  </si>
  <si>
    <t>VY12-027340</t>
    <phoneticPr fontId="126"/>
  </si>
  <si>
    <t>KOBE: DEC 13</t>
    <phoneticPr fontId="126"/>
  </si>
  <si>
    <t>2008 Mazda Familia</t>
    <phoneticPr fontId="126"/>
  </si>
  <si>
    <t>VY12-503443</t>
    <phoneticPr fontId="126"/>
  </si>
  <si>
    <t>Kinjyo</t>
  </si>
  <si>
    <t>2008 Mazda Familia GX Grade</t>
    <phoneticPr fontId="126"/>
  </si>
  <si>
    <t>VY12-503599</t>
    <phoneticPr fontId="126"/>
  </si>
  <si>
    <t>KISA: FEB 11</t>
  </si>
  <si>
    <t>INVOICE # 4712164712078</t>
    <phoneticPr fontId="126"/>
  </si>
  <si>
    <t xml:space="preserve">2008 Nissan AD Van </t>
    <phoneticPr fontId="126"/>
  </si>
  <si>
    <t>VHNY11-716359</t>
    <phoneticPr fontId="126"/>
  </si>
  <si>
    <t>2013/112/16</t>
  </si>
  <si>
    <t>KOBE: MAR 27</t>
  </si>
  <si>
    <t>2008 Nissan Tiida</t>
    <phoneticPr fontId="124"/>
  </si>
  <si>
    <t>C11-221315</t>
    <phoneticPr fontId="124"/>
  </si>
  <si>
    <t>Kansai</t>
  </si>
  <si>
    <t>1 Orig key</t>
  </si>
  <si>
    <t>KOBE: MAY 12</t>
  </si>
  <si>
    <t>INVOICE # 4804304803064</t>
    <phoneticPr fontId="124"/>
  </si>
  <si>
    <t>2009 Nissan Tiida</t>
    <phoneticPr fontId="124"/>
  </si>
  <si>
    <t>C11-229564</t>
    <phoneticPr fontId="124"/>
  </si>
  <si>
    <t>HAKATA : JUN 10</t>
    <phoneticPr fontId="124"/>
  </si>
  <si>
    <t>INVOICE # 4805164805004</t>
    <phoneticPr fontId="124"/>
  </si>
  <si>
    <t>SC11-150439</t>
    <phoneticPr fontId="124"/>
  </si>
  <si>
    <t>Smap Fuku</t>
    <phoneticPr fontId="124"/>
  </si>
  <si>
    <t>ALT</t>
  </si>
  <si>
    <t>INVOICE # 4808214807155</t>
    <phoneticPr fontId="124"/>
  </si>
  <si>
    <t>2008 Nissan Wingroad</t>
    <phoneticPr fontId="124"/>
  </si>
  <si>
    <t>Y12-092210</t>
    <phoneticPr fontId="124"/>
  </si>
  <si>
    <t xml:space="preserve">Aucnet </t>
    <phoneticPr fontId="124"/>
  </si>
  <si>
    <t>Y12-095331</t>
    <phoneticPr fontId="124"/>
  </si>
  <si>
    <t>KISA: SEPT 28</t>
  </si>
  <si>
    <t>INVOICE # 4808284808135</t>
    <phoneticPr fontId="124"/>
  </si>
  <si>
    <t>Y12-095116</t>
    <phoneticPr fontId="124"/>
  </si>
  <si>
    <t>2008 Mazda Familia</t>
    <phoneticPr fontId="124"/>
  </si>
  <si>
    <t>VY12-502933</t>
    <phoneticPr fontId="124"/>
  </si>
  <si>
    <t>C11-193639</t>
    <phoneticPr fontId="124"/>
  </si>
  <si>
    <t>KOBE: NOV 08</t>
    <phoneticPr fontId="124"/>
  </si>
  <si>
    <t>INVOICE # 4810144810009</t>
    <phoneticPr fontId="124"/>
  </si>
  <si>
    <t>Y12-100077</t>
    <phoneticPr fontId="124"/>
  </si>
  <si>
    <t>2008 Nissan AD Van</t>
    <phoneticPr fontId="124"/>
  </si>
  <si>
    <t>VY12-027061</t>
    <phoneticPr fontId="124"/>
  </si>
  <si>
    <t>KANDA: NOV 29</t>
    <phoneticPr fontId="124"/>
  </si>
  <si>
    <t>INVOICE # 4811124810009</t>
    <phoneticPr fontId="124"/>
  </si>
  <si>
    <t xml:space="preserve">2008 Nissan TIIDA </t>
    <phoneticPr fontId="124"/>
  </si>
  <si>
    <t>C11-196631</t>
    <phoneticPr fontId="124"/>
  </si>
  <si>
    <t>USS Fuku</t>
    <phoneticPr fontId="124"/>
  </si>
  <si>
    <t>INVOICE # 4811264809138</t>
    <phoneticPr fontId="124"/>
  </si>
  <si>
    <t>2009 Mitsubishi Lancer Cargo</t>
    <phoneticPr fontId="124"/>
  </si>
  <si>
    <t>VY12-600507</t>
    <phoneticPr fontId="124"/>
  </si>
  <si>
    <t>Kisarazu</t>
    <phoneticPr fontId="124"/>
  </si>
  <si>
    <t>KISA: MAR 1</t>
  </si>
  <si>
    <t>2009 Nissan Teana</t>
    <phoneticPr fontId="124"/>
  </si>
  <si>
    <t>J32-017015</t>
    <phoneticPr fontId="124"/>
  </si>
  <si>
    <t>2010 Nissan Wingroad</t>
    <phoneticPr fontId="124"/>
  </si>
  <si>
    <t>Y12-113522</t>
    <phoneticPr fontId="124"/>
  </si>
  <si>
    <t>2009 Nissan Wingroad</t>
    <phoneticPr fontId="124"/>
  </si>
  <si>
    <t>Y12-104997</t>
    <phoneticPr fontId="124"/>
  </si>
  <si>
    <t>AucnetSaki</t>
    <phoneticPr fontId="124"/>
  </si>
  <si>
    <t>KOBE: MAR 27</t>
    <phoneticPr fontId="124"/>
  </si>
  <si>
    <t>INVOICE # 4901264808142</t>
    <phoneticPr fontId="124"/>
  </si>
  <si>
    <t>2011 Mazda Familia Van</t>
    <phoneticPr fontId="124"/>
  </si>
  <si>
    <t>BVY12-521352</t>
    <phoneticPr fontId="124"/>
  </si>
  <si>
    <t>USS R Nag</t>
    <phoneticPr fontId="124"/>
  </si>
  <si>
    <t xml:space="preserve">2010 Nissan Wingroad </t>
    <phoneticPr fontId="124"/>
  </si>
  <si>
    <t>Y12-113552</t>
    <phoneticPr fontId="124"/>
  </si>
  <si>
    <t>Smap Nag</t>
    <phoneticPr fontId="124"/>
  </si>
  <si>
    <t>INVOICE # 4903064902140</t>
    <phoneticPr fontId="124"/>
  </si>
  <si>
    <t>C11-321382</t>
    <phoneticPr fontId="124"/>
  </si>
  <si>
    <t>Aucnet Saki</t>
    <phoneticPr fontId="124"/>
  </si>
  <si>
    <t>Y12-102796</t>
    <phoneticPr fontId="124"/>
  </si>
  <si>
    <t>Y12-102814</t>
    <phoneticPr fontId="124"/>
  </si>
  <si>
    <t>KOBE: MAY 29</t>
  </si>
  <si>
    <t>INVOICE # 4905184905012</t>
  </si>
  <si>
    <t>VY12-057755</t>
  </si>
  <si>
    <t>USS R Nag</t>
  </si>
  <si>
    <t>KISA: JUL 02</t>
  </si>
  <si>
    <t>INVOICE # 4906154902056</t>
  </si>
  <si>
    <t>2010 Nissan Wingroad</t>
  </si>
  <si>
    <t>Y12-113411</t>
  </si>
  <si>
    <t>KANDA: JUL 28</t>
  </si>
  <si>
    <t>INVOICE # 4906294906108</t>
  </si>
  <si>
    <t>Y12-113749</t>
  </si>
  <si>
    <t>KISA: AUG 12</t>
  </si>
  <si>
    <t>INVOICE # 4907284907102</t>
  </si>
  <si>
    <t>2010 Nissan AD Van</t>
  </si>
  <si>
    <t>VY12-065430</t>
  </si>
  <si>
    <t>KAWA: SEPT 08</t>
  </si>
  <si>
    <t>VY12-057095</t>
  </si>
  <si>
    <t>Smap Tok</t>
  </si>
  <si>
    <t>KISA: SEPT 08</t>
  </si>
  <si>
    <t>VY12-054467</t>
  </si>
  <si>
    <t>Orix Atsu</t>
  </si>
  <si>
    <t xml:space="preserve">INVOICE # 4908034907132 </t>
  </si>
  <si>
    <t>2009 Nissan Tiida</t>
  </si>
  <si>
    <t>C11-301238</t>
  </si>
  <si>
    <t>KISA: SEPT 17</t>
  </si>
  <si>
    <t>INVOICE # 4909024908075</t>
  </si>
  <si>
    <t>VY12-064750</t>
  </si>
  <si>
    <t>SC11-200063</t>
  </si>
  <si>
    <t>SC11-149999</t>
  </si>
  <si>
    <t>INVOICE # 4910014909114</t>
  </si>
  <si>
    <t>VY12-055161</t>
  </si>
  <si>
    <t>KOBE: DEC 11</t>
  </si>
  <si>
    <t>INVOICE # 4911184911057</t>
  </si>
  <si>
    <t>C11-232846</t>
  </si>
  <si>
    <t>KAWA: DEC 13</t>
  </si>
  <si>
    <t>Y12-111193</t>
  </si>
  <si>
    <t>Y12-111928</t>
  </si>
  <si>
    <t>Hand over to Shamim</t>
  </si>
  <si>
    <t>Feb-08-2013</t>
    <phoneticPr fontId="126"/>
  </si>
  <si>
    <t>Mar-11-2013</t>
    <phoneticPr fontId="126"/>
  </si>
  <si>
    <t>Mar-22-2013</t>
    <phoneticPr fontId="126"/>
  </si>
  <si>
    <t>Apr-25-2013</t>
    <phoneticPr fontId="126"/>
  </si>
  <si>
    <t>Apr-26-2013</t>
    <phoneticPr fontId="126"/>
  </si>
  <si>
    <t>May-14-2013</t>
    <phoneticPr fontId="126"/>
  </si>
  <si>
    <t>June-11-2013</t>
    <phoneticPr fontId="126"/>
  </si>
  <si>
    <t>June-17-2013</t>
    <phoneticPr fontId="126"/>
  </si>
  <si>
    <t>July-02-2013</t>
    <phoneticPr fontId="126"/>
  </si>
  <si>
    <t>July-09-2013</t>
    <phoneticPr fontId="126"/>
  </si>
  <si>
    <t>July-11-2013</t>
    <phoneticPr fontId="126"/>
  </si>
  <si>
    <t>Aug-06-2013</t>
    <phoneticPr fontId="126"/>
  </si>
  <si>
    <t>Sept-02-2013</t>
    <phoneticPr fontId="126"/>
  </si>
  <si>
    <t>Sept-12-2013</t>
    <phoneticPr fontId="126"/>
  </si>
  <si>
    <t>Oct-10-2013</t>
    <phoneticPr fontId="126"/>
  </si>
  <si>
    <t>Oct-22-2013</t>
    <phoneticPr fontId="126"/>
  </si>
  <si>
    <t xml:space="preserve"> </t>
    <phoneticPr fontId="126"/>
  </si>
  <si>
    <t>Nov-19-2013</t>
    <phoneticPr fontId="126"/>
  </si>
  <si>
    <t>Dec-05-2013</t>
    <phoneticPr fontId="126"/>
  </si>
  <si>
    <t>Jan-24-2014</t>
    <phoneticPr fontId="126"/>
  </si>
  <si>
    <t>Jan-28-2014</t>
    <phoneticPr fontId="126"/>
  </si>
  <si>
    <t>Claim for Tiida Dash</t>
    <phoneticPr fontId="126"/>
  </si>
  <si>
    <t>Mar-10-2014</t>
    <phoneticPr fontId="124"/>
  </si>
  <si>
    <t>Apr-30-2014</t>
    <phoneticPr fontId="124"/>
  </si>
  <si>
    <t>usd 9961</t>
    <phoneticPr fontId="124"/>
  </si>
  <si>
    <t>July-25-2014</t>
    <phoneticPr fontId="124"/>
  </si>
  <si>
    <t>Aug--05-2014</t>
    <phoneticPr fontId="124"/>
  </si>
  <si>
    <t>Oct-22-2014</t>
    <phoneticPr fontId="124"/>
  </si>
  <si>
    <t>Dec-02-2014</t>
    <phoneticPr fontId="124"/>
  </si>
  <si>
    <t>Jan-09-2015</t>
    <phoneticPr fontId="124"/>
  </si>
  <si>
    <t>Feb-12-2015</t>
    <phoneticPr fontId="124"/>
  </si>
  <si>
    <t>Apr-21-2015</t>
  </si>
  <si>
    <t>May-12-2015</t>
  </si>
  <si>
    <t>July-6-2015</t>
  </si>
  <si>
    <t>Sept-10-2015</t>
  </si>
  <si>
    <t>Dec-09-2015</t>
  </si>
  <si>
    <t>Jan-12-2016</t>
  </si>
  <si>
    <t>Claim for AD Van, 4909114</t>
    <phoneticPr fontId="126"/>
  </si>
  <si>
    <t>Mar-01-2016</t>
    <phoneticPr fontId="124"/>
  </si>
  <si>
    <t>Apr-27-2016</t>
  </si>
  <si>
    <t>partial payment taken from $5,000 REF#  41598872</t>
  </si>
  <si>
    <t>Krishi Nathan Enterprises</t>
  </si>
  <si>
    <t>Kanaiya Agarwal</t>
  </si>
  <si>
    <t>13 Union Road Marabella Trinidad W.</t>
  </si>
  <si>
    <t>Trinidad And Tobago</t>
  </si>
  <si>
    <t>kanaiyaa@gmail.com kanaiha@yahoo.co.in</t>
  </si>
  <si>
    <t>Buys from Kobe motors - login is kobemotor kanaiya agarwal</t>
  </si>
  <si>
    <t>INVOICE # 5007115007026</t>
  </si>
  <si>
    <t>2005 Mazda Bongo</t>
  </si>
  <si>
    <t>SKF2T-101573</t>
  </si>
  <si>
    <t>XZU414-0005164</t>
  </si>
  <si>
    <t>NKR81-7065367</t>
  </si>
  <si>
    <t>Pejero Mini Back Door x1</t>
  </si>
  <si>
    <t xml:space="preserve">XZU346-0002797  </t>
  </si>
  <si>
    <t>Container Loading &amp; Freight</t>
  </si>
  <si>
    <t>INVOICE # 5007125005028</t>
  </si>
  <si>
    <t>CREW-151781</t>
  </si>
  <si>
    <t>Send smart key case and console knob.</t>
  </si>
  <si>
    <t>RoRo Fee</t>
  </si>
  <si>
    <t>Apr-14-2016</t>
    <phoneticPr fontId="124"/>
  </si>
  <si>
    <t>Aug-09-2016</t>
  </si>
  <si>
    <t>Oct-12-2016</t>
  </si>
  <si>
    <t>INVOICE # 4908284906058</t>
  </si>
  <si>
    <t>NKR81-7019878</t>
  </si>
  <si>
    <t>NJR85-7002644</t>
  </si>
  <si>
    <t>INVOICE # 4909154909087</t>
  </si>
  <si>
    <t>ZNE10-0149988</t>
  </si>
  <si>
    <t>2004 Mitsubishi Pajero Mini</t>
  </si>
  <si>
    <t>H53A-0500905</t>
  </si>
  <si>
    <t>Haa Kobe</t>
  </si>
  <si>
    <t>CONTAINER LOADING &amp; FREIGHT</t>
  </si>
  <si>
    <t>Add equally to above cars in Avis</t>
  </si>
  <si>
    <t>KOBE: JAN 14, 2016</t>
  </si>
  <si>
    <t>INVOICE # 4912174904049</t>
  </si>
  <si>
    <t>KDH200-0043484</t>
  </si>
  <si>
    <t>KOBE: MAR 24 [CONTAINER]</t>
  </si>
  <si>
    <t>INVOICE # 5001284904042</t>
  </si>
  <si>
    <t>2007 Toyota Brevis</t>
  </si>
  <si>
    <t>JCG10-0074334</t>
  </si>
  <si>
    <t>2006 Isuzu Elf Dump Truck</t>
    <phoneticPr fontId="124"/>
  </si>
  <si>
    <t>NKR81-7038300</t>
  </si>
  <si>
    <t>XZU414-0003689</t>
  </si>
  <si>
    <t>JU Ishi Kawa</t>
  </si>
  <si>
    <t>NKR81-7008316</t>
  </si>
  <si>
    <t>Half Cut truck</t>
  </si>
  <si>
    <t>NKR81-7005188</t>
  </si>
  <si>
    <t>Aug-31-2015</t>
  </si>
  <si>
    <t>Jan-06-2015</t>
  </si>
  <si>
    <t>Jan-28-2016</t>
  </si>
  <si>
    <t>Payment Received, SMBC</t>
    <phoneticPr fontId="123"/>
  </si>
  <si>
    <t>Commercial Vehicle Imports</t>
  </si>
  <si>
    <t>Silvan Fenech</t>
  </si>
  <si>
    <t>Mdina Road Qormi Malta</t>
  </si>
  <si>
    <t>Qormi</t>
  </si>
  <si>
    <t>KOBE: APR 30, 2016</t>
  </si>
  <si>
    <t>INVOICE # 5004014910083</t>
  </si>
  <si>
    <t>NJR85-7015512</t>
  </si>
  <si>
    <t>April-19-2016</t>
    <phoneticPr fontId="124"/>
  </si>
  <si>
    <t>INVOICE # 5005095003070</t>
  </si>
  <si>
    <t>NKR85-7016917</t>
  </si>
  <si>
    <t>INVOICE # 5007295007102</t>
  </si>
  <si>
    <t>NKR85-7013575</t>
  </si>
  <si>
    <t>XZU348-1002655</t>
  </si>
  <si>
    <t>Aug-08-2016</t>
    <phoneticPr fontId="124"/>
  </si>
  <si>
    <t>Aug-17-2016</t>
    <phoneticPr fontId="124"/>
  </si>
  <si>
    <t>INVOICE # 4902164901062</t>
    <phoneticPr fontId="124"/>
  </si>
  <si>
    <r>
      <t>2</t>
    </r>
    <r>
      <rPr>
        <sz val="10"/>
        <color theme="1"/>
        <rFont val="Arial"/>
        <family val="2"/>
      </rPr>
      <t>009 Isuzu ELF</t>
    </r>
  </si>
  <si>
    <r>
      <t>N</t>
    </r>
    <r>
      <rPr>
        <sz val="10"/>
        <color theme="1"/>
        <rFont val="Arial"/>
        <family val="2"/>
      </rPr>
      <t>PR85-7016475</t>
    </r>
    <phoneticPr fontId="126"/>
  </si>
  <si>
    <t>Work ticket</t>
  </si>
  <si>
    <t>KANDA: MAR 23</t>
    <phoneticPr fontId="124"/>
  </si>
  <si>
    <t>NKR85-7010526</t>
    <phoneticPr fontId="126"/>
  </si>
  <si>
    <t>JU Fuku</t>
    <phoneticPr fontId="124"/>
  </si>
  <si>
    <r>
      <t>N</t>
    </r>
    <r>
      <rPr>
        <sz val="10"/>
        <color theme="1"/>
        <rFont val="Arial"/>
        <family val="2"/>
      </rPr>
      <t>MR85-7007697</t>
    </r>
    <phoneticPr fontId="126"/>
  </si>
  <si>
    <t>Umax Kyu</t>
    <phoneticPr fontId="124"/>
  </si>
  <si>
    <t>2010 Mazda Bongo</t>
  </si>
  <si>
    <t>SKF2T-204558</t>
    <phoneticPr fontId="124"/>
  </si>
  <si>
    <t>INVOICE # 4903244903107</t>
    <phoneticPr fontId="124"/>
  </si>
  <si>
    <t>NKR85-7013683</t>
    <phoneticPr fontId="124"/>
  </si>
  <si>
    <t>WhiteRed</t>
    <phoneticPr fontId="124"/>
  </si>
  <si>
    <t>INVOICE # 4904304903163</t>
  </si>
  <si>
    <t>ZC11S-552161</t>
  </si>
  <si>
    <t>SCP90-5086144</t>
  </si>
  <si>
    <t>USS Ykhma</t>
  </si>
  <si>
    <t>DE3FS-174907</t>
  </si>
  <si>
    <t>DE3FS-126407</t>
  </si>
  <si>
    <t>L.Blue</t>
  </si>
  <si>
    <t>AK12-382547</t>
  </si>
  <si>
    <t>INVOICE # 4906244810192</t>
  </si>
  <si>
    <t>DE3FS-174430</t>
  </si>
  <si>
    <t>L, Blue</t>
  </si>
  <si>
    <t>AK12-931252</t>
  </si>
  <si>
    <t>KGC10-0229974</t>
  </si>
  <si>
    <t>INOVOICE # 4907134905028</t>
  </si>
  <si>
    <t>XZU508-0007568</t>
  </si>
  <si>
    <t>LKR85-7001180</t>
  </si>
  <si>
    <t>INVOICE # 4906304905073</t>
  </si>
  <si>
    <t>NPR85-7015097</t>
  </si>
  <si>
    <t>KSP90-5175520</t>
  </si>
  <si>
    <t>KSP90-5139016</t>
  </si>
  <si>
    <t>JU Fuko</t>
  </si>
  <si>
    <t>DE3FS-280267</t>
  </si>
  <si>
    <t>DE3FS-288305</t>
  </si>
  <si>
    <t>GE6-1176547</t>
  </si>
  <si>
    <t>SCP100-2004158</t>
  </si>
  <si>
    <t>INVOICE # 4908274908041</t>
  </si>
  <si>
    <t>NPR85-7021626</t>
  </si>
  <si>
    <t>INVOICE # 4909014902073</t>
  </si>
  <si>
    <t>XZU338-1001277</t>
  </si>
  <si>
    <t>INVOICE # 4908174905081</t>
  </si>
  <si>
    <t>KSP90-5182807</t>
  </si>
  <si>
    <t>JEVIC &amp; VCA Send 11/06</t>
  </si>
  <si>
    <t>LHR85-7001369</t>
  </si>
  <si>
    <t>2010 Nissan March</t>
  </si>
  <si>
    <t>K13-300304</t>
  </si>
  <si>
    <t>NAA Fuk</t>
  </si>
  <si>
    <t>DE3FS-304705</t>
  </si>
  <si>
    <t>DE3FS-165008</t>
  </si>
  <si>
    <t>XZU538-0001604</t>
  </si>
  <si>
    <t>ZC11S-402820</t>
  </si>
  <si>
    <t>JEVIC &amp; VCA Send 11/06. Send x1 smart key4/19/2016.</t>
  </si>
  <si>
    <t>INVOICE # 4909114904126</t>
  </si>
  <si>
    <t>ZC11S-406313</t>
  </si>
  <si>
    <t>Arai Oyam</t>
  </si>
  <si>
    <t>DE3FS-306755</t>
  </si>
  <si>
    <t>DE3FS-283779</t>
  </si>
  <si>
    <t>SCP90-2095258</t>
  </si>
  <si>
    <t>KSP90-2084618</t>
  </si>
  <si>
    <t>USSR Nag</t>
  </si>
  <si>
    <t>Send x1 smart key</t>
  </si>
  <si>
    <t>DE3FS-502158</t>
  </si>
  <si>
    <t>DE3FS-502323</t>
  </si>
  <si>
    <t>KSP130-2028095</t>
  </si>
  <si>
    <t>KSP130-2009414</t>
  </si>
  <si>
    <t>Feb-25-2015</t>
    <phoneticPr fontId="126"/>
  </si>
  <si>
    <t>Apr-20-2015</t>
  </si>
  <si>
    <t>Payment Received, SMBC</t>
    <phoneticPr fontId="124"/>
  </si>
  <si>
    <t>June-09-2015</t>
  </si>
  <si>
    <t>July-8-2015</t>
  </si>
  <si>
    <t>July-17-2015</t>
  </si>
  <si>
    <t>Aug-18-2015</t>
  </si>
  <si>
    <t>Oct-29-2015</t>
  </si>
  <si>
    <t>Feb-8-2016</t>
    <phoneticPr fontId="124"/>
  </si>
  <si>
    <t>Canadis Auto Dealer</t>
  </si>
  <si>
    <t>David Tanti</t>
  </si>
  <si>
    <t>188, Fleur De Lys Road, Birkirkara, Bkr09</t>
  </si>
  <si>
    <t>356-2148-3877</t>
  </si>
  <si>
    <t>356 9949 7951</t>
  </si>
  <si>
    <t>canadisautodealer@onvol.net</t>
  </si>
  <si>
    <t>INVOICE # 5009085008099</t>
  </si>
  <si>
    <t>DE3FS-256971</t>
  </si>
  <si>
    <t>INVOICE # 4909304909083</t>
  </si>
  <si>
    <t>KSP130-2018650</t>
  </si>
  <si>
    <t>4909095</t>
  </si>
  <si>
    <t>DE3FS-502726</t>
  </si>
  <si>
    <t>spare in car.</t>
  </si>
  <si>
    <t>4909189</t>
  </si>
  <si>
    <t>KGJ10-6002858</t>
  </si>
  <si>
    <t>Spare in car. Replace front windshield.</t>
  </si>
  <si>
    <t>4909090</t>
  </si>
  <si>
    <t>KGJ10-6007471</t>
  </si>
  <si>
    <t>Haa Osaka</t>
  </si>
  <si>
    <t>4909192</t>
  </si>
  <si>
    <t>KSP130-2007356</t>
  </si>
  <si>
    <t>INVOICE # 4910084910055</t>
  </si>
  <si>
    <t>DE3FS-503737</t>
  </si>
  <si>
    <t>DE3FS-503784</t>
  </si>
  <si>
    <t>Balance:</t>
  </si>
  <si>
    <t>INVOICE # 4911194910191</t>
  </si>
  <si>
    <t>NSP130-0005138</t>
  </si>
  <si>
    <t>no spare</t>
  </si>
  <si>
    <t>KGJ10-6007485</t>
  </si>
  <si>
    <t>Oct-8-2015</t>
  </si>
  <si>
    <t>Nov-16-2015</t>
  </si>
  <si>
    <t>Claim for 4909090</t>
  </si>
  <si>
    <t>Jan-18-2015</t>
  </si>
  <si>
    <t>Lwin Mg Mg</t>
  </si>
  <si>
    <t>lwinmgmgcoltd@gmail.com</t>
  </si>
  <si>
    <t>Apr-03-2017</t>
  </si>
  <si>
    <r>
      <t>F</t>
    </r>
    <r>
      <rPr>
        <sz val="10"/>
        <color theme="1"/>
        <rFont val="Arial"/>
        <family val="2"/>
      </rPr>
      <t>urikomi</t>
    </r>
    <phoneticPr fontId="124"/>
  </si>
  <si>
    <t>KPZ-1 Trading Company Limited</t>
  </si>
  <si>
    <t>PHPHOEZW</t>
  </si>
  <si>
    <t>No.(98) B,Ground Floor,
(42) Street, Middle 
Block, Botataung Township,Yangon, 
Myanmar</t>
  </si>
  <si>
    <t>95-01-256951, 95-095301097, 95-095301354</t>
  </si>
  <si>
    <t>phphozw@yahoo.com</t>
  </si>
  <si>
    <t>INVOICE # 5103015101018</t>
  </si>
  <si>
    <t>NHR85-7005829</t>
  </si>
  <si>
    <t>DHL(Apr 04): 6229524641</t>
  </si>
  <si>
    <t>Mar-03-2017</t>
  </si>
  <si>
    <t>No.(98) B,Ground Floor ,(42) Street ,Middle Block ,Botataung Township,Yangon, Myanmar</t>
  </si>
  <si>
    <t>INVOICE # 4811214811089</t>
    <phoneticPr fontId="124"/>
  </si>
  <si>
    <t>SYF6T-105106</t>
    <phoneticPr fontId="124"/>
  </si>
  <si>
    <t>Driver's Guide Rom</t>
  </si>
  <si>
    <t>INVOICE # 4908264908091</t>
  </si>
  <si>
    <t>XZU338-00011111</t>
  </si>
  <si>
    <t>INVOICE # 4911124910198</t>
  </si>
  <si>
    <t>NKR81-7068565</t>
  </si>
  <si>
    <t>Nov-25-2014</t>
    <phoneticPr fontId="124"/>
  </si>
  <si>
    <t>Oct-16-2015</t>
  </si>
  <si>
    <t>ALNIL</t>
  </si>
  <si>
    <t>Ahmed Mamdouh Ali</t>
  </si>
  <si>
    <t>Talkh Highway, Mansoura Dakhlia, Egypt</t>
  </si>
  <si>
    <t>Mansoura Dakhlia</t>
  </si>
  <si>
    <t>Egypt</t>
  </si>
  <si>
    <t>20/50/6681970</t>
  </si>
  <si>
    <t>01002341640, 01006959910</t>
  </si>
  <si>
    <t>youssif_dapaa@hotmail.com</t>
  </si>
  <si>
    <t>INVOICE # 5008265006096</t>
  </si>
  <si>
    <t>Komatsu Wheel Loader</t>
  </si>
  <si>
    <t>WA40-1623</t>
  </si>
  <si>
    <t>Auto Direct</t>
  </si>
  <si>
    <t>Swaleh</t>
  </si>
  <si>
    <t>Auto Direct 98, Pope Hennessy Street, Beau Bassin, Mauritius</t>
  </si>
  <si>
    <t>autodirecte@yahoo.com</t>
  </si>
  <si>
    <t>SHIPPED: DEC 10</t>
    <phoneticPr fontId="126"/>
  </si>
  <si>
    <r>
      <t>S</t>
    </r>
    <r>
      <rPr>
        <sz val="11"/>
        <color theme="1"/>
        <rFont val="Calibri"/>
        <family val="2"/>
        <charset val="128"/>
        <scheme val="minor"/>
      </rPr>
      <t>CP92-1058948</t>
    </r>
    <phoneticPr fontId="126"/>
  </si>
  <si>
    <t>Insurance</t>
  </si>
  <si>
    <t>SHIPPED: APR 11</t>
  </si>
  <si>
    <t>2010 Toyota Axio</t>
  </si>
  <si>
    <t>NZE141-6146202</t>
    <phoneticPr fontId="126"/>
  </si>
  <si>
    <t>Sun Visors</t>
    <phoneticPr fontId="126"/>
  </si>
  <si>
    <t>2010 Honda FIT</t>
  </si>
  <si>
    <t>GE6-1350290</t>
    <phoneticPr fontId="126"/>
  </si>
  <si>
    <t>KOBE: JULY 11</t>
  </si>
  <si>
    <t>GE6-1375777</t>
    <phoneticPr fontId="126"/>
  </si>
  <si>
    <t>SHIPPED: AUG 12</t>
    <phoneticPr fontId="126"/>
  </si>
  <si>
    <t>2010 Toyota Corolla Axio</t>
    <phoneticPr fontId="126"/>
  </si>
  <si>
    <t>NZE141-6163658</t>
    <phoneticPr fontId="126"/>
  </si>
  <si>
    <t>KISA: OCT 09</t>
  </si>
  <si>
    <t>2011 Honda FIT</t>
  </si>
  <si>
    <t>GE6-1568326</t>
    <phoneticPr fontId="126"/>
  </si>
  <si>
    <t>USS Shizuo</t>
  </si>
  <si>
    <t>Insurance</t>
    <phoneticPr fontId="126"/>
  </si>
  <si>
    <t>2012 Toyota Corolla Axio</t>
  </si>
  <si>
    <t>NZE141-3020225</t>
    <phoneticPr fontId="126"/>
  </si>
  <si>
    <t>Clean exterior/interior</t>
  </si>
  <si>
    <t>NZE141-6169378</t>
    <phoneticPr fontId="126"/>
  </si>
  <si>
    <t>Navi SD</t>
  </si>
  <si>
    <t>KOBE: CANCELLED</t>
  </si>
  <si>
    <t>201 Toyota Vitz</t>
  </si>
  <si>
    <t>NSP130-2002130</t>
    <phoneticPr fontId="126"/>
  </si>
  <si>
    <t>KAWA: JULY 09</t>
  </si>
  <si>
    <t>INVOICE # 480520485073</t>
  </si>
  <si>
    <t>NZE141-3003125</t>
    <phoneticPr fontId="124"/>
  </si>
  <si>
    <t>Dark Gray</t>
    <phoneticPr fontId="124"/>
  </si>
  <si>
    <t xml:space="preserve">Needs Polish </t>
    <phoneticPr fontId="124"/>
  </si>
  <si>
    <t>INVOICE # 4806234806086</t>
  </si>
  <si>
    <t>NZE141-3022297</t>
    <phoneticPr fontId="126"/>
  </si>
  <si>
    <t>Need Polish</t>
    <phoneticPr fontId="124"/>
  </si>
  <si>
    <t>INVOICE # 4808304808159</t>
  </si>
  <si>
    <t>2012 Honda FIT Hybrid</t>
  </si>
  <si>
    <t>GP1-1082995</t>
    <phoneticPr fontId="124"/>
  </si>
  <si>
    <t>KAWA: JAN 13</t>
  </si>
  <si>
    <t>INVOICE # 4812034812007</t>
  </si>
  <si>
    <t>NSP130-2041575</t>
    <phoneticPr fontId="124"/>
  </si>
  <si>
    <t>KOBE: JAN 16</t>
    <phoneticPr fontId="126"/>
  </si>
  <si>
    <t>INVOICE # 4812184812066</t>
  </si>
  <si>
    <t>2012 Toyota Allion</t>
    <phoneticPr fontId="126"/>
  </si>
  <si>
    <t>NZT260-3117600</t>
    <phoneticPr fontId="126"/>
  </si>
  <si>
    <t>KAWA: FEB 12</t>
  </si>
  <si>
    <t>INVOICE # 4901194901067</t>
  </si>
  <si>
    <t>2013 Toyota Corolla Axio</t>
  </si>
  <si>
    <t>NZE161-7039639</t>
    <phoneticPr fontId="124"/>
  </si>
  <si>
    <t>KOBE: OCT 09</t>
  </si>
  <si>
    <t>INVOCE # 4908244908047</t>
  </si>
  <si>
    <t>NSP130-2089215</t>
  </si>
  <si>
    <t>Nov-26-2012</t>
    <phoneticPr fontId="126"/>
  </si>
  <si>
    <t>Feb-20-2013</t>
    <phoneticPr fontId="126"/>
  </si>
  <si>
    <t>Mar-14-2013</t>
    <phoneticPr fontId="126"/>
  </si>
  <si>
    <t>June-27-2013</t>
    <phoneticPr fontId="126"/>
  </si>
  <si>
    <t>July-24-2013</t>
    <phoneticPr fontId="126"/>
  </si>
  <si>
    <t>Oct-09-2013</t>
    <phoneticPr fontId="126"/>
  </si>
  <si>
    <t>Oct-15-2013</t>
    <phoneticPr fontId="126"/>
  </si>
  <si>
    <t>June-04-2014</t>
    <phoneticPr fontId="126"/>
  </si>
  <si>
    <t>Aug-28-2014</t>
    <phoneticPr fontId="124"/>
  </si>
  <si>
    <t>Sept-18-2014</t>
    <phoneticPr fontId="124"/>
  </si>
  <si>
    <t>Nov-14-2014</t>
    <phoneticPr fontId="124"/>
  </si>
  <si>
    <t>Nov-19-2014</t>
    <phoneticPr fontId="124"/>
  </si>
  <si>
    <t>Dec-25-2014</t>
    <phoneticPr fontId="124"/>
  </si>
  <si>
    <t>Dec-30-2014</t>
    <phoneticPr fontId="124"/>
  </si>
  <si>
    <t>Feb-02-2014</t>
    <phoneticPr fontId="124"/>
  </si>
  <si>
    <t>COMMISSION PAYMENT</t>
  </si>
  <si>
    <t>APR-15-2015</t>
  </si>
  <si>
    <t>Sept-16-2015</t>
  </si>
  <si>
    <t>NAGO: JUL 15</t>
  </si>
  <si>
    <t>INVOICE # 5006065006012</t>
  </si>
  <si>
    <t>2015 Honda Vezel</t>
  </si>
  <si>
    <t>RU3-1102579</t>
  </si>
  <si>
    <t>2016 Suzuki Hustler</t>
  </si>
  <si>
    <t>MR41S-179241</t>
  </si>
  <si>
    <t>MR41S-115116</t>
  </si>
  <si>
    <t>Aug-08-2016</t>
  </si>
  <si>
    <t>INVOICE # 5102105007134</t>
  </si>
  <si>
    <t>2014/03 Toyota Aqua S</t>
  </si>
  <si>
    <t>NHP10-6264782</t>
  </si>
  <si>
    <t>Replacement SD Card. No charge.</t>
  </si>
  <si>
    <t>EMS(May 15): EG569980116JP</t>
  </si>
  <si>
    <t>2014/08 Toyota Aqua S</t>
  </si>
  <si>
    <t>NHP10-2366300</t>
  </si>
  <si>
    <t>Send smart key + sd card</t>
  </si>
  <si>
    <t>DHL(Apr 12): 2401890444</t>
  </si>
  <si>
    <t>1240654-001</t>
  </si>
  <si>
    <t>KOBE: JUN 14</t>
  </si>
  <si>
    <t>INVOICE # 450516450512</t>
  </si>
  <si>
    <t>2009/11 Mazda Demio</t>
    <phoneticPr fontId="124"/>
  </si>
  <si>
    <t>DE3FS-262580</t>
    <phoneticPr fontId="124"/>
  </si>
  <si>
    <t>2011/03 Toyota Allion</t>
    <phoneticPr fontId="124"/>
  </si>
  <si>
    <t>NZT260-3089751</t>
    <phoneticPr fontId="124"/>
  </si>
  <si>
    <t>INVOICE # 4505204505026</t>
  </si>
  <si>
    <t>2009/11 Honda Insight</t>
    <phoneticPr fontId="124"/>
  </si>
  <si>
    <t>ZE2-1184883</t>
    <phoneticPr fontId="124"/>
  </si>
  <si>
    <t>INVOICE # 4506014506002</t>
  </si>
  <si>
    <t>2008/07 Nissan Vanette</t>
    <phoneticPr fontId="124"/>
  </si>
  <si>
    <t>SKF2VN-202721</t>
    <phoneticPr fontId="124"/>
  </si>
  <si>
    <t>INVOICE # 4505274504025</t>
  </si>
  <si>
    <t>2011/03 Toyota Prius</t>
    <phoneticPr fontId="124"/>
  </si>
  <si>
    <t>ZVW30-5267586</t>
    <phoneticPr fontId="124"/>
  </si>
  <si>
    <t>INVOICE # 4506024506008</t>
  </si>
  <si>
    <t>NZT260-3087285</t>
    <phoneticPr fontId="124"/>
  </si>
  <si>
    <t>YOKO: JUN 16</t>
  </si>
  <si>
    <t>INVOICE # 4506024506003</t>
  </si>
  <si>
    <t>2007/05 Suzuki Every Van</t>
    <phoneticPr fontId="124"/>
  </si>
  <si>
    <t>DA64V-207061</t>
    <phoneticPr fontId="124"/>
  </si>
  <si>
    <t>DA64V-206366</t>
    <phoneticPr fontId="124"/>
  </si>
  <si>
    <t>Orix Tsuchiura</t>
    <phoneticPr fontId="124"/>
  </si>
  <si>
    <t>INVOICE # 4506094506028</t>
  </si>
  <si>
    <t>NZT260-3093816</t>
    <phoneticPr fontId="124"/>
  </si>
  <si>
    <t>YOKO: JUL 20</t>
  </si>
  <si>
    <t>INVOICE # 4505274505038</t>
  </si>
  <si>
    <t>2009/12 Honda Insight</t>
    <phoneticPr fontId="124"/>
  </si>
  <si>
    <t>ZE2-1196520</t>
    <phoneticPr fontId="124"/>
  </si>
  <si>
    <t>INVOICE #  4507014507001</t>
  </si>
  <si>
    <t xml:space="preserve">2006/11 Toyota Liteace </t>
    <phoneticPr fontId="124"/>
  </si>
  <si>
    <t>KR42-5066685</t>
    <phoneticPr fontId="124"/>
  </si>
  <si>
    <t>YOKO: AUG 06</t>
  </si>
  <si>
    <t>INVOICE # 4507074507009</t>
  </si>
  <si>
    <t>2010/01 Toyota Passo</t>
    <phoneticPr fontId="124"/>
  </si>
  <si>
    <t>KGC10-0291967</t>
    <phoneticPr fontId="124"/>
  </si>
  <si>
    <t>2009/12 Toyota Vitz</t>
    <phoneticPr fontId="124"/>
  </si>
  <si>
    <t>SCP90-5142452</t>
    <phoneticPr fontId="124"/>
  </si>
  <si>
    <t xml:space="preserve">2010/-- Toyota Vitz </t>
    <phoneticPr fontId="124"/>
  </si>
  <si>
    <t>KSP90-2100963</t>
  </si>
  <si>
    <t>2010/05 Honda Insight</t>
    <phoneticPr fontId="124"/>
  </si>
  <si>
    <t>ZE2-1208865</t>
    <phoneticPr fontId="124"/>
  </si>
  <si>
    <t>INVOICE # 4507074507019</t>
  </si>
  <si>
    <t>2010/11 Toyota Rush</t>
    <phoneticPr fontId="124"/>
  </si>
  <si>
    <t>J200-0032743</t>
    <phoneticPr fontId="124"/>
  </si>
  <si>
    <t>KOBE: AUG 15</t>
  </si>
  <si>
    <t>INVOICE # 4508014507085</t>
  </si>
  <si>
    <t>2011/07 Toyota Premio</t>
    <phoneticPr fontId="124"/>
  </si>
  <si>
    <t>NZT260-3097889</t>
    <phoneticPr fontId="124"/>
  </si>
  <si>
    <t>YOKO: OCT 10</t>
  </si>
  <si>
    <t>INVOICE # 4508194508039</t>
  </si>
  <si>
    <t>2009/12 Suzuki Swift</t>
    <phoneticPr fontId="124"/>
  </si>
  <si>
    <t>ZC71S-568785</t>
    <phoneticPr fontId="124"/>
  </si>
  <si>
    <t>2007/07 Nissan Caravan</t>
    <phoneticPr fontId="124"/>
  </si>
  <si>
    <t>VWE25-133745</t>
    <phoneticPr fontId="124"/>
  </si>
  <si>
    <t>KCAA Fukuoka</t>
    <phoneticPr fontId="124"/>
  </si>
  <si>
    <t>INVOICE # 4507134507037</t>
  </si>
  <si>
    <t>2009/10 Toyota Belta</t>
    <phoneticPr fontId="124"/>
  </si>
  <si>
    <t>KSP92-1024654</t>
    <phoneticPr fontId="124"/>
  </si>
  <si>
    <t>2009/12 Toyota Belta</t>
    <phoneticPr fontId="124"/>
  </si>
  <si>
    <t>KSP92-1025573</t>
    <phoneticPr fontId="124"/>
  </si>
  <si>
    <t>2009/10 Suzuki Swift</t>
    <phoneticPr fontId="124"/>
  </si>
  <si>
    <t>ZC71S-557679</t>
    <phoneticPr fontId="124"/>
  </si>
  <si>
    <t>2010/02 Toyota Belta</t>
    <phoneticPr fontId="124"/>
  </si>
  <si>
    <t>KSP92-1025745</t>
    <phoneticPr fontId="124"/>
  </si>
  <si>
    <t>x1150000</t>
    <phoneticPr fontId="124"/>
  </si>
  <si>
    <t>x933000</t>
  </si>
  <si>
    <t>x217000</t>
  </si>
  <si>
    <t>KSP92-1026206</t>
    <phoneticPr fontId="124"/>
  </si>
  <si>
    <t>ZE2-1197655</t>
    <phoneticPr fontId="124"/>
  </si>
  <si>
    <t>Honda Hokkaido</t>
    <phoneticPr fontId="124"/>
  </si>
  <si>
    <t>2007/01 Toyota Townace</t>
    <phoneticPr fontId="124"/>
  </si>
  <si>
    <t>KR42-5068945</t>
    <phoneticPr fontId="124"/>
  </si>
  <si>
    <t>2007/03 Toyota Hiace</t>
    <phoneticPr fontId="124"/>
  </si>
  <si>
    <t>KDH200-0073830</t>
    <phoneticPr fontId="124"/>
  </si>
  <si>
    <t>INVOICE # 4510064510006</t>
  </si>
  <si>
    <t>2009/10 Mazda Demio</t>
    <phoneticPr fontId="124"/>
  </si>
  <si>
    <t>DE3FS-255078</t>
    <phoneticPr fontId="124"/>
  </si>
  <si>
    <t>DE3FS-255334</t>
    <phoneticPr fontId="124"/>
  </si>
  <si>
    <t>INVOICE # 4510134510037</t>
  </si>
  <si>
    <t>2011/10 Toyota Allion</t>
    <phoneticPr fontId="124"/>
  </si>
  <si>
    <t>NZT260-3102541</t>
    <phoneticPr fontId="124"/>
  </si>
  <si>
    <t>YOKO: DEC 7</t>
  </si>
  <si>
    <t>INVOICE # 4511094511024</t>
  </si>
  <si>
    <t>2010/02 Honda Insight</t>
    <phoneticPr fontId="124"/>
  </si>
  <si>
    <t>ZE2-1104551</t>
    <phoneticPr fontId="124"/>
  </si>
  <si>
    <t>CLAIM FOR CARAVAN 11/15 2011</t>
  </si>
  <si>
    <t>PARTS</t>
    <phoneticPr fontId="124"/>
  </si>
  <si>
    <t>Spare key for Used Toyota Car</t>
  </si>
  <si>
    <t>KAWA: JAN 27</t>
  </si>
  <si>
    <t>INVOICE # 4712204712081</t>
  </si>
  <si>
    <t>2013 Apr Toyota Aqua</t>
  </si>
  <si>
    <t>NHP10-6154588</t>
    <phoneticPr fontId="124"/>
  </si>
  <si>
    <t>USS Sapporo</t>
    <phoneticPr fontId="124"/>
  </si>
  <si>
    <t>2013 Apr Honda FIT</t>
    <phoneticPr fontId="124"/>
  </si>
  <si>
    <t>GP1-1237038</t>
    <phoneticPr fontId="124"/>
  </si>
  <si>
    <t>KISA: FEB 17</t>
  </si>
  <si>
    <t>2012 Aug Toyota AQUA</t>
    <phoneticPr fontId="124"/>
  </si>
  <si>
    <t>NHP10-2095224</t>
    <phoneticPr fontId="124"/>
  </si>
  <si>
    <t>Yellow</t>
    <phoneticPr fontId="124"/>
  </si>
  <si>
    <t>Arai Sendai</t>
    <phoneticPr fontId="124"/>
  </si>
  <si>
    <t>INVOICE # 4807284807138</t>
  </si>
  <si>
    <t>2014 Honda FIT L Pack</t>
    <phoneticPr fontId="124"/>
  </si>
  <si>
    <t>GP5-3069182</t>
    <phoneticPr fontId="124"/>
  </si>
  <si>
    <t xml:space="preserve">KEY WITH AMIT </t>
    <phoneticPr fontId="124"/>
  </si>
  <si>
    <t>2013 Dec Honda Vezel Z</t>
    <phoneticPr fontId="124"/>
  </si>
  <si>
    <t>RU3-1001200</t>
    <phoneticPr fontId="124"/>
  </si>
  <si>
    <t>KISA: AUG 17</t>
  </si>
  <si>
    <t>2013 Mar Toyota Aqua</t>
    <phoneticPr fontId="126"/>
  </si>
  <si>
    <t>NHP10-2183819</t>
  </si>
  <si>
    <t>KISA: SEPT 18</t>
  </si>
  <si>
    <t>INVOICE # 4808284808100</t>
  </si>
  <si>
    <t>2013 Oct Toyota Aqua</t>
    <phoneticPr fontId="124"/>
  </si>
  <si>
    <t>NHP10-2260286</t>
    <phoneticPr fontId="124"/>
  </si>
  <si>
    <t>2013 June Toyota Aqua</t>
    <phoneticPr fontId="124"/>
  </si>
  <si>
    <t>NHP10-2210059</t>
    <phoneticPr fontId="124"/>
  </si>
  <si>
    <t>KOBE: SEPT 20</t>
    <phoneticPr fontId="124"/>
  </si>
  <si>
    <t>2013 Oct Honda FIT Shuttle</t>
    <phoneticPr fontId="124"/>
  </si>
  <si>
    <t>GP2-3130322</t>
    <phoneticPr fontId="124"/>
  </si>
  <si>
    <t>Honda Kansai</t>
    <phoneticPr fontId="124"/>
  </si>
  <si>
    <t>KAWA: SEPT 24</t>
  </si>
  <si>
    <t xml:space="preserve">2014 July Toyota Corolla Axio </t>
    <phoneticPr fontId="124"/>
  </si>
  <si>
    <t>NKE165-7062569</t>
    <phoneticPr fontId="124"/>
  </si>
  <si>
    <t>KEY WITH AMIT</t>
    <phoneticPr fontId="124"/>
  </si>
  <si>
    <t>KOBE: SEPT 28</t>
    <phoneticPr fontId="124"/>
  </si>
  <si>
    <t>2014 Sept Honda Vezel</t>
    <phoneticPr fontId="124"/>
  </si>
  <si>
    <t>RU3-1042565</t>
    <phoneticPr fontId="124"/>
  </si>
  <si>
    <t>INVOICE # 4709304709174</t>
  </si>
  <si>
    <t>GP1-1119993</t>
  </si>
  <si>
    <t>Honda Nagoya</t>
    <phoneticPr fontId="124"/>
  </si>
  <si>
    <t>GP1-1095674</t>
  </si>
  <si>
    <t>KOBE: OCT 09</t>
    <phoneticPr fontId="124"/>
  </si>
  <si>
    <t>INVOICE # 4809304809149</t>
  </si>
  <si>
    <t>2013 Toyota AQUA Hybrid</t>
    <phoneticPr fontId="124"/>
  </si>
  <si>
    <t>NHP10-2165202</t>
    <phoneticPr fontId="124"/>
  </si>
  <si>
    <t>HAA Kobe OnePra</t>
    <phoneticPr fontId="124"/>
  </si>
  <si>
    <t>NO SPARES</t>
    <phoneticPr fontId="124"/>
  </si>
  <si>
    <t>KISA: OCT 19</t>
  </si>
  <si>
    <t>2014 Toyota Prius Hybrid</t>
    <phoneticPr fontId="124"/>
  </si>
  <si>
    <t>ZVW30-5741894</t>
    <phoneticPr fontId="124"/>
  </si>
  <si>
    <t>ZVW30-1792707</t>
    <phoneticPr fontId="124"/>
  </si>
  <si>
    <t>KEY WITH AMIT</t>
  </si>
  <si>
    <t>2013 Honda FIT Hybrid</t>
    <phoneticPr fontId="124"/>
  </si>
  <si>
    <t>GP5-3026390</t>
    <phoneticPr fontId="124"/>
  </si>
  <si>
    <t>2014 Honda Vezzel Hybrid</t>
    <phoneticPr fontId="124"/>
  </si>
  <si>
    <t>RU3-1049194</t>
    <phoneticPr fontId="124"/>
  </si>
  <si>
    <t>KISA: NOV 12</t>
  </si>
  <si>
    <t>INVOICE # 4710224710142</t>
  </si>
  <si>
    <t>2012 June Toyota Aqua</t>
  </si>
  <si>
    <t>NHP10-2066023</t>
  </si>
  <si>
    <t>KOBE: NOV 15</t>
    <phoneticPr fontId="124"/>
  </si>
  <si>
    <t>INVOICE # 4810104810057</t>
  </si>
  <si>
    <t>2014 Toyota Corolla Axio</t>
    <phoneticPr fontId="124"/>
  </si>
  <si>
    <t>NKE165-7080681</t>
    <phoneticPr fontId="124"/>
  </si>
  <si>
    <t>KEY INSIDE CAR</t>
    <phoneticPr fontId="124"/>
  </si>
  <si>
    <t>INVOICE # 4811124811047</t>
  </si>
  <si>
    <t>2013 Toyota Aqua</t>
    <phoneticPr fontId="124"/>
  </si>
  <si>
    <t>NHP10-6135463</t>
    <phoneticPr fontId="124"/>
  </si>
  <si>
    <t>No image of spare key in avis</t>
  </si>
  <si>
    <t>KISA: DEC 3</t>
  </si>
  <si>
    <t>INVOICE # 4811144811087</t>
  </si>
  <si>
    <t>2014 Honda FIT Shuttle Hybrid</t>
    <phoneticPr fontId="124"/>
  </si>
  <si>
    <t>GP2-3208324</t>
    <phoneticPr fontId="124"/>
  </si>
  <si>
    <t>B CAR CARD</t>
    <phoneticPr fontId="124"/>
  </si>
  <si>
    <t>KOBE: DEC 6</t>
    <phoneticPr fontId="124"/>
  </si>
  <si>
    <t>2013 Toyota AQUA</t>
    <phoneticPr fontId="124"/>
  </si>
  <si>
    <t>NHP10-2160092</t>
    <phoneticPr fontId="124"/>
  </si>
  <si>
    <t>KISA: JAN 21</t>
  </si>
  <si>
    <t>INVOICE # 4812244812086</t>
  </si>
  <si>
    <t xml:space="preserve">2013 TOYOTA AQUA </t>
    <phoneticPr fontId="124"/>
  </si>
  <si>
    <t>NHP10-2216111</t>
    <phoneticPr fontId="124"/>
  </si>
  <si>
    <t>NAVI SD WITH AMIT</t>
    <phoneticPr fontId="124"/>
  </si>
  <si>
    <t>KOBE: FEB 5</t>
    <phoneticPr fontId="124"/>
  </si>
  <si>
    <t>INVOICE # 4901204901068</t>
  </si>
  <si>
    <t>2015 Toyota Voxy Hybrid</t>
    <phoneticPr fontId="124"/>
  </si>
  <si>
    <t>ZWR80-0075820</t>
    <phoneticPr fontId="124"/>
  </si>
  <si>
    <t>KISA: FEB 8</t>
  </si>
  <si>
    <t>INVOICE # 4901224901069</t>
  </si>
  <si>
    <t>2011 Nissan Caravan</t>
    <phoneticPr fontId="124"/>
  </si>
  <si>
    <t>VWE25-221740</t>
    <phoneticPr fontId="124"/>
  </si>
  <si>
    <t>Shisuroke Tokyo</t>
    <phoneticPr fontId="124"/>
  </si>
  <si>
    <t>CI INV 1,820,000</t>
  </si>
  <si>
    <t>KOBE: FEB 12</t>
    <phoneticPr fontId="124"/>
  </si>
  <si>
    <t>INVOICE # 4901204901020</t>
  </si>
  <si>
    <t>2013 Aug Toyota Aqua</t>
    <phoneticPr fontId="124"/>
  </si>
  <si>
    <t>NHP10-2232929</t>
    <phoneticPr fontId="124"/>
  </si>
  <si>
    <t>2011 June Toyota Hiace</t>
    <phoneticPr fontId="124"/>
  </si>
  <si>
    <t>KDH201-0074521</t>
    <phoneticPr fontId="124"/>
  </si>
  <si>
    <t>KAWA: FEB 14</t>
  </si>
  <si>
    <t xml:space="preserve">2014 June Toyota Aqua </t>
    <phoneticPr fontId="124"/>
  </si>
  <si>
    <t>NHP10-6296234</t>
    <phoneticPr fontId="124"/>
  </si>
  <si>
    <t>SMART KEY WITH AMIT</t>
    <phoneticPr fontId="124"/>
  </si>
  <si>
    <t>KOBE: FEB 28</t>
    <phoneticPr fontId="124"/>
  </si>
  <si>
    <t xml:space="preserve">2013 Toyota AQUA </t>
    <phoneticPr fontId="124"/>
  </si>
  <si>
    <t>NHP10-6214039</t>
    <phoneticPr fontId="124"/>
  </si>
  <si>
    <t>needs repair</t>
    <phoneticPr fontId="124"/>
  </si>
  <si>
    <t>KOBE: APR 13</t>
  </si>
  <si>
    <t>INVOICE # 4903174902186</t>
  </si>
  <si>
    <t>2012 Nissan Leaf</t>
    <phoneticPr fontId="124"/>
  </si>
  <si>
    <t>ZE0-015580</t>
    <phoneticPr fontId="124"/>
  </si>
  <si>
    <t>SD KEY CHARGER SENT</t>
  </si>
  <si>
    <t>ZE0-014251</t>
    <phoneticPr fontId="124"/>
  </si>
  <si>
    <t>INVOICE # 4906034905173</t>
  </si>
  <si>
    <t>2014 Honda Fit Shuttle Hybrid</t>
  </si>
  <si>
    <t>GP2-3209013</t>
  </si>
  <si>
    <t>No spare</t>
  </si>
  <si>
    <t>KAWA: JUL 07</t>
  </si>
  <si>
    <t>2013 Honda Fit Shuttle Hybrid</t>
  </si>
  <si>
    <t>GP2-3123949</t>
  </si>
  <si>
    <t>Smart key in car</t>
  </si>
  <si>
    <t>KAWA: JUL 21</t>
  </si>
  <si>
    <t>2013 Suzuki Every</t>
  </si>
  <si>
    <t>DA64V-566042</t>
  </si>
  <si>
    <t>no image/record about keys.</t>
  </si>
  <si>
    <t>KISA: JUL 21</t>
  </si>
  <si>
    <t>2013 Nissan Leaf</t>
  </si>
  <si>
    <t>ZE0-012330</t>
  </si>
  <si>
    <t>Send Navi unit</t>
  </si>
  <si>
    <t>KOBE: SEPT 18</t>
  </si>
  <si>
    <t>INVOICE # 4908314908124</t>
  </si>
  <si>
    <t>NKE165-7121789</t>
  </si>
  <si>
    <t>spare key in car.smart key send.</t>
  </si>
  <si>
    <t>2013 Honda Fit Shuttle</t>
  </si>
  <si>
    <t>GP2-3131792</t>
  </si>
  <si>
    <t>Honda Kan</t>
  </si>
  <si>
    <t>smart keys x2. sd &amp; bs cards 9/30</t>
  </si>
  <si>
    <t>2014 Suzuki Wagon R</t>
  </si>
  <si>
    <t>MH44S-463706</t>
  </si>
  <si>
    <t>send smart key 9/30</t>
  </si>
  <si>
    <t>2013 Toyota Aqua</t>
  </si>
  <si>
    <t>NHP10-6151814</t>
  </si>
  <si>
    <t>No spare. Send CD Rom</t>
  </si>
  <si>
    <t>KAWA: SEPT 20</t>
  </si>
  <si>
    <t>INVOICE # 4909044909021</t>
  </si>
  <si>
    <t>NKE165-7122725</t>
  </si>
  <si>
    <t>INVOICE # 4909174909117</t>
  </si>
  <si>
    <t>2014 Mitsubishi Outlander</t>
  </si>
  <si>
    <t>GG2W-0013823</t>
  </si>
  <si>
    <t>sent chrg cable,smart key,cd rom 9/30.sd card 10/15</t>
  </si>
  <si>
    <t>2012 Toyota Aqua</t>
  </si>
  <si>
    <t>NHP10-2145861</t>
  </si>
  <si>
    <t>Chiba Gyo</t>
  </si>
  <si>
    <t>Apr-01-2011</t>
  </si>
  <si>
    <t>Apr-04-2011</t>
  </si>
  <si>
    <t>check btm</t>
  </si>
  <si>
    <t>Apr-05-2011</t>
  </si>
  <si>
    <t>Apr-11-2011</t>
  </si>
  <si>
    <t>Apr-12-2011</t>
  </si>
  <si>
    <t>1240363-001</t>
  </si>
  <si>
    <t>1240362-001</t>
  </si>
  <si>
    <t>May-13-2011</t>
  </si>
  <si>
    <t>1240379-001</t>
  </si>
  <si>
    <t>May-17-2011</t>
  </si>
  <si>
    <t>1240378-001</t>
  </si>
  <si>
    <t>May-25-2011</t>
  </si>
  <si>
    <t>Jun-14-2011</t>
    <phoneticPr fontId="124"/>
  </si>
  <si>
    <t>Jun-29-2011</t>
    <phoneticPr fontId="124"/>
  </si>
  <si>
    <t>Jul-1-2011</t>
    <phoneticPr fontId="124"/>
  </si>
  <si>
    <t>1240392-001</t>
  </si>
  <si>
    <t>Jul-01-2011</t>
    <phoneticPr fontId="124"/>
  </si>
  <si>
    <t>1240397-002</t>
  </si>
  <si>
    <t>Jul-05-2011</t>
    <phoneticPr fontId="124"/>
  </si>
  <si>
    <t>1240394-002</t>
  </si>
  <si>
    <t>Jul-6-2011</t>
    <phoneticPr fontId="124"/>
  </si>
  <si>
    <t>1240396-001</t>
  </si>
  <si>
    <t>Jul-08-2011</t>
    <phoneticPr fontId="124"/>
  </si>
  <si>
    <t>1240391-002</t>
  </si>
  <si>
    <t>Jul-13-2011</t>
    <phoneticPr fontId="124"/>
  </si>
  <si>
    <t>1240398-001</t>
  </si>
  <si>
    <t>Jul-20-2011</t>
    <phoneticPr fontId="124"/>
  </si>
  <si>
    <t>Aug-01-2011</t>
    <phoneticPr fontId="124"/>
  </si>
  <si>
    <t>Aug-04-2011</t>
  </si>
  <si>
    <t>1240410-001</t>
  </si>
  <si>
    <t>Aug-17-2011</t>
  </si>
  <si>
    <t>1240408-002</t>
  </si>
  <si>
    <t>Aug-08-2011</t>
  </si>
  <si>
    <t>1240409-001</t>
  </si>
  <si>
    <t>Aug-19-2011</t>
  </si>
  <si>
    <t>Aug-26-2011</t>
  </si>
  <si>
    <t>Sep-01-2011</t>
    <phoneticPr fontId="124"/>
  </si>
  <si>
    <t>1240420-001</t>
  </si>
  <si>
    <t>Sep-02-2011</t>
    <phoneticPr fontId="124"/>
  </si>
  <si>
    <t>1240418-001</t>
  </si>
  <si>
    <t>Sep-06-2011</t>
    <phoneticPr fontId="124"/>
  </si>
  <si>
    <t>1240419-001</t>
  </si>
  <si>
    <t>1240423-001</t>
  </si>
  <si>
    <t>Sep-30-2011</t>
    <phoneticPr fontId="124"/>
  </si>
  <si>
    <t>Oct-12-2011</t>
  </si>
  <si>
    <t>Nov-04-2011</t>
  </si>
  <si>
    <t>1240437-001</t>
  </si>
  <si>
    <t>Nov-10-2011</t>
  </si>
  <si>
    <t>1240436-002</t>
  </si>
  <si>
    <t>Nov-15-2011</t>
  </si>
  <si>
    <t>1240443-001</t>
  </si>
  <si>
    <t>Nov-22-2011</t>
  </si>
  <si>
    <t>1240442-001</t>
  </si>
  <si>
    <t>1240447-001</t>
  </si>
  <si>
    <t>LC Received, BTM</t>
    <phoneticPr fontId="126"/>
  </si>
  <si>
    <t>Jan-24-2011</t>
    <phoneticPr fontId="126"/>
  </si>
  <si>
    <t>Jan-25-2011</t>
    <phoneticPr fontId="126"/>
  </si>
  <si>
    <t>TT Received, BTM</t>
    <phoneticPr fontId="126"/>
  </si>
  <si>
    <t>Mar-22-2012</t>
    <phoneticPr fontId="126"/>
  </si>
  <si>
    <t>SMBC</t>
  </si>
  <si>
    <t>TT Received, BTM</t>
    <phoneticPr fontId="124"/>
  </si>
  <si>
    <t>Apr-24-2012</t>
    <phoneticPr fontId="124"/>
  </si>
  <si>
    <t>furikomi</t>
    <phoneticPr fontId="124"/>
  </si>
  <si>
    <t>Dec-10-2012</t>
    <phoneticPr fontId="124"/>
  </si>
  <si>
    <t>July-08-2013</t>
    <phoneticPr fontId="124"/>
  </si>
  <si>
    <t>USD 2000</t>
    <phoneticPr fontId="124"/>
  </si>
  <si>
    <t>Claim</t>
    <phoneticPr fontId="126"/>
  </si>
  <si>
    <t>Nov-14-2013</t>
    <phoneticPr fontId="126"/>
  </si>
  <si>
    <t>Faj</t>
    <phoneticPr fontId="126"/>
  </si>
  <si>
    <t>Nov-22-2013</t>
    <phoneticPr fontId="126"/>
  </si>
  <si>
    <t>Dec-04-2013</t>
    <phoneticPr fontId="126"/>
  </si>
  <si>
    <t>Feb-19-2014</t>
    <phoneticPr fontId="124"/>
  </si>
  <si>
    <t>1240416-001</t>
  </si>
  <si>
    <t>Mar-07-2014</t>
  </si>
  <si>
    <t>1240417-001</t>
  </si>
  <si>
    <t>May-12-2014</t>
    <phoneticPr fontId="124"/>
  </si>
  <si>
    <t>Aug-20-2014</t>
    <phoneticPr fontId="124"/>
  </si>
  <si>
    <t>Sept-03-2014</t>
    <phoneticPr fontId="124"/>
  </si>
  <si>
    <t>1240440-002</t>
  </si>
  <si>
    <t>LC 20</t>
  </si>
  <si>
    <t>Sept-29-2014</t>
    <phoneticPr fontId="124"/>
  </si>
  <si>
    <t>BTM Local</t>
    <phoneticPr fontId="124"/>
  </si>
  <si>
    <t>Oct-10-2014</t>
    <phoneticPr fontId="124"/>
  </si>
  <si>
    <t>1240447-002</t>
    <phoneticPr fontId="124"/>
  </si>
  <si>
    <t>LC 21</t>
  </si>
  <si>
    <t>Oct-16-2014</t>
    <phoneticPr fontId="126"/>
  </si>
  <si>
    <t>1240449-001</t>
    <phoneticPr fontId="126"/>
  </si>
  <si>
    <t>Oct-31-2014</t>
    <phoneticPr fontId="124"/>
  </si>
  <si>
    <t>1240425-002</t>
    <phoneticPr fontId="124"/>
  </si>
  <si>
    <t>LC 23</t>
  </si>
  <si>
    <t>Nov-06-2014</t>
    <phoneticPr fontId="124"/>
  </si>
  <si>
    <t>1240460-001</t>
    <phoneticPr fontId="124"/>
  </si>
  <si>
    <t>LC 22</t>
  </si>
  <si>
    <t>Dec-04-2014</t>
  </si>
  <si>
    <t>Dec-05-2014</t>
  </si>
  <si>
    <t>1240467-002</t>
  </si>
  <si>
    <t>LC 25</t>
  </si>
  <si>
    <t>Dec-18-2014</t>
    <phoneticPr fontId="124"/>
  </si>
  <si>
    <t>1240476-001</t>
    <phoneticPr fontId="124"/>
  </si>
  <si>
    <t>LC 26</t>
  </si>
  <si>
    <t>Dec-24-2014</t>
    <phoneticPr fontId="124"/>
  </si>
  <si>
    <t>1240480-001</t>
  </si>
  <si>
    <t>LC 27</t>
  </si>
  <si>
    <t>Feb-10-2015</t>
    <phoneticPr fontId="124"/>
  </si>
  <si>
    <t>1240495-001</t>
    <phoneticPr fontId="124"/>
  </si>
  <si>
    <t>LC 28</t>
  </si>
  <si>
    <t>Claim, 4811087 Accident</t>
    <phoneticPr fontId="126"/>
  </si>
  <si>
    <t>Feb-17-2015</t>
    <phoneticPr fontId="124"/>
  </si>
  <si>
    <t>Feb-25-2015</t>
    <phoneticPr fontId="124"/>
  </si>
  <si>
    <t>1240501-001</t>
    <phoneticPr fontId="124"/>
  </si>
  <si>
    <t>LC 29</t>
  </si>
  <si>
    <t>Feb-26-2015</t>
    <phoneticPr fontId="124"/>
  </si>
  <si>
    <t>1240503-002</t>
    <phoneticPr fontId="124"/>
  </si>
  <si>
    <t>LC 31</t>
  </si>
  <si>
    <t>1240508-001</t>
    <phoneticPr fontId="124"/>
  </si>
  <si>
    <t>Mar-09-2015</t>
    <phoneticPr fontId="124"/>
  </si>
  <si>
    <t>1240513-001</t>
    <phoneticPr fontId="124"/>
  </si>
  <si>
    <t>Mar-18-2015</t>
    <phoneticPr fontId="124"/>
  </si>
  <si>
    <t>1240517-001</t>
    <phoneticPr fontId="124"/>
  </si>
  <si>
    <t>LC 30</t>
  </si>
  <si>
    <t>May-08-2015</t>
  </si>
  <si>
    <t>1240531-001</t>
  </si>
  <si>
    <t>LC 32</t>
  </si>
  <si>
    <t>1240556-001</t>
  </si>
  <si>
    <t>LC 33</t>
  </si>
  <si>
    <t>Aug-6-2015</t>
  </si>
  <si>
    <t>1240568-001</t>
  </si>
  <si>
    <t>1240590-001</t>
  </si>
  <si>
    <t>LC 34</t>
  </si>
  <si>
    <t>1240593-001</t>
  </si>
  <si>
    <t>LC 35</t>
  </si>
  <si>
    <t>1240600-001</t>
  </si>
  <si>
    <t>LC 36</t>
  </si>
  <si>
    <t>1240599-001</t>
  </si>
  <si>
    <t>LC 35-2</t>
  </si>
  <si>
    <t>EMS Cost from Lanka to JP</t>
  </si>
  <si>
    <t>Nov-30-2015</t>
  </si>
  <si>
    <t>Discount over 4909041/117</t>
  </si>
  <si>
    <t>Dec-25-2015</t>
  </si>
  <si>
    <t>LC Payment Received, BTM</t>
  </si>
  <si>
    <t>GLTC</t>
  </si>
  <si>
    <t>Upali W De Silva</t>
  </si>
  <si>
    <t>No 90B, Sunethradevi Road, Kohuwala, Sri Lanka</t>
  </si>
  <si>
    <t>globallankat@gmail.com upaliwdesilva@gmail.com</t>
  </si>
  <si>
    <t>First Worked with Mr. Sameera, but he left company.</t>
  </si>
  <si>
    <t>2011/06 Toyota Premio</t>
    <phoneticPr fontId="124"/>
  </si>
  <si>
    <t>NZT260-3096608</t>
    <phoneticPr fontId="124"/>
  </si>
  <si>
    <t>INVOICE # 4508054508020</t>
  </si>
  <si>
    <t>2009/10 Daihatsu Esse</t>
    <phoneticPr fontId="124"/>
  </si>
  <si>
    <t>L235-2013926</t>
    <phoneticPr fontId="124"/>
  </si>
  <si>
    <t>2010/03 Suzuki Swift</t>
    <phoneticPr fontId="124"/>
  </si>
  <si>
    <t>ZC71S-579032</t>
    <phoneticPr fontId="124"/>
  </si>
  <si>
    <t>SHIPPED:</t>
  </si>
  <si>
    <t>INVOICE # 4509024509010</t>
  </si>
  <si>
    <t>2005/09 Toyota Corolla</t>
    <phoneticPr fontId="124"/>
  </si>
  <si>
    <t>NZE121-3328789</t>
    <phoneticPr fontId="124"/>
  </si>
  <si>
    <t>x820000</t>
    <phoneticPr fontId="124"/>
  </si>
  <si>
    <t>Beige</t>
    <phoneticPr fontId="124"/>
  </si>
  <si>
    <t>2011/08 Toyota Allion</t>
    <phoneticPr fontId="124"/>
  </si>
  <si>
    <t>NZT260-3100097</t>
    <phoneticPr fontId="124"/>
  </si>
  <si>
    <t>INVOICE # 4510074510007</t>
  </si>
  <si>
    <t>DE3FS-255633</t>
    <phoneticPr fontId="124"/>
  </si>
  <si>
    <t>DE3FS-255719</t>
    <phoneticPr fontId="124"/>
  </si>
  <si>
    <t>YOKO: NOV 18</t>
  </si>
  <si>
    <t>INVOICE # 4511034511005</t>
  </si>
  <si>
    <t>2011/01 Toyota Vitz</t>
    <phoneticPr fontId="124"/>
  </si>
  <si>
    <t>KSP90-5199993</t>
    <phoneticPr fontId="124"/>
  </si>
  <si>
    <t>INVOICE # 4602154602031</t>
  </si>
  <si>
    <t>2010/11 Toyota Allion A15</t>
    <phoneticPr fontId="126"/>
  </si>
  <si>
    <t>NZT260-3088758</t>
  </si>
  <si>
    <t>Cost of Car and Expenses</t>
    <phoneticPr fontId="126"/>
  </si>
  <si>
    <t>Stock # 4509010</t>
    <phoneticPr fontId="124"/>
  </si>
  <si>
    <t>Cost Recovered after selling car</t>
    <phoneticPr fontId="126"/>
  </si>
  <si>
    <t>Misc</t>
    <phoneticPr fontId="126"/>
  </si>
  <si>
    <t>INVOICE # 4809304809156</t>
  </si>
  <si>
    <t>2014 Toyota Corolla Axio Hybrid</t>
    <phoneticPr fontId="124"/>
  </si>
  <si>
    <t>NKE165-7080946</t>
    <phoneticPr fontId="124"/>
  </si>
  <si>
    <t>KEY SENT NOV -20</t>
    <phoneticPr fontId="124"/>
  </si>
  <si>
    <t>2014 Honda FIT Hybrid</t>
    <phoneticPr fontId="124"/>
  </si>
  <si>
    <t>GP5-3069383</t>
    <phoneticPr fontId="124"/>
  </si>
  <si>
    <t>JAA One Price</t>
    <phoneticPr fontId="124"/>
  </si>
  <si>
    <t>INVOICE # 4810064810001</t>
  </si>
  <si>
    <t>RU3-1044735</t>
    <phoneticPr fontId="124"/>
  </si>
  <si>
    <t>NKE165-7056029</t>
    <phoneticPr fontId="124"/>
  </si>
  <si>
    <t>KOBE: OCT 17</t>
    <phoneticPr fontId="124"/>
  </si>
  <si>
    <t>2013 Mar Toyota Aqua</t>
    <phoneticPr fontId="124"/>
  </si>
  <si>
    <t>NHP10-6157907</t>
    <phoneticPr fontId="124"/>
  </si>
  <si>
    <t>JAA One Pra</t>
    <phoneticPr fontId="124"/>
  </si>
  <si>
    <t>2014 Honda FIT</t>
    <phoneticPr fontId="124"/>
  </si>
  <si>
    <t>GP5-4009659</t>
    <phoneticPr fontId="124"/>
  </si>
  <si>
    <t>INVOICE # 4810104810062</t>
  </si>
  <si>
    <t>2014 Toyota Premio</t>
    <phoneticPr fontId="124"/>
  </si>
  <si>
    <t>NZT260-3148351</t>
    <phoneticPr fontId="124"/>
  </si>
  <si>
    <t>Wine Red</t>
    <phoneticPr fontId="124"/>
  </si>
  <si>
    <t>INVOICE # 4810104810057</t>
    <phoneticPr fontId="126"/>
  </si>
  <si>
    <t>2014 Honda Vezel Hybrid</t>
    <phoneticPr fontId="124"/>
  </si>
  <si>
    <t>RU3-1050761</t>
    <phoneticPr fontId="124"/>
  </si>
  <si>
    <t>INVOICE # 4811104811040</t>
    <phoneticPr fontId="126"/>
  </si>
  <si>
    <t>2014 HONDA FIT HYBRID</t>
    <phoneticPr fontId="126"/>
  </si>
  <si>
    <t>GP5-3052002</t>
  </si>
  <si>
    <t>ASNET One Pra</t>
    <phoneticPr fontId="124"/>
  </si>
  <si>
    <t>TUIYA AMMENDMENT FEES</t>
    <phoneticPr fontId="124"/>
  </si>
  <si>
    <t>2014 TOYOTA AQUA</t>
    <phoneticPr fontId="126"/>
  </si>
  <si>
    <t>NHP10-6268477</t>
  </si>
  <si>
    <t>TAA Yoko</t>
    <phoneticPr fontId="124"/>
  </si>
  <si>
    <t>KOBE: NOV 27</t>
    <phoneticPr fontId="126"/>
  </si>
  <si>
    <t>GP5-4012411</t>
  </si>
  <si>
    <t>INVOICE # 4811124811044</t>
    <phoneticPr fontId="126"/>
  </si>
  <si>
    <t xml:space="preserve">2014 HONDA VEZZEL </t>
    <phoneticPr fontId="126"/>
  </si>
  <si>
    <t>RU3-1043960</t>
    <phoneticPr fontId="126"/>
  </si>
  <si>
    <t>KEY SENT JAN 15</t>
    <phoneticPr fontId="124"/>
  </si>
  <si>
    <t>INVOICE # 4811134811066</t>
    <phoneticPr fontId="126"/>
  </si>
  <si>
    <t>RU3-1056957</t>
    <phoneticPr fontId="124"/>
  </si>
  <si>
    <t>Bought from Dealer</t>
    <phoneticPr fontId="124"/>
  </si>
  <si>
    <t>KOBE: DEC 6</t>
    <phoneticPr fontId="126"/>
  </si>
  <si>
    <t>INVOICE # 4811144811097</t>
    <phoneticPr fontId="126"/>
  </si>
  <si>
    <t>RU3-1058087</t>
    <phoneticPr fontId="124"/>
  </si>
  <si>
    <t>INVOICE # 4811204811110</t>
    <phoneticPr fontId="124"/>
  </si>
  <si>
    <t>GP5-4010314</t>
    <phoneticPr fontId="124"/>
  </si>
  <si>
    <t xml:space="preserve">KEY IN CAR </t>
    <phoneticPr fontId="124"/>
  </si>
  <si>
    <t>INVOICE # 4811204811111</t>
    <phoneticPr fontId="124"/>
  </si>
  <si>
    <t>RU3-1062607</t>
    <phoneticPr fontId="124"/>
  </si>
  <si>
    <t>INVOICE # 4811204811117</t>
    <phoneticPr fontId="124"/>
  </si>
  <si>
    <t>GP5-3093109</t>
    <phoneticPr fontId="124"/>
  </si>
  <si>
    <t>INVOICE # 4811204811127</t>
    <phoneticPr fontId="124"/>
  </si>
  <si>
    <t>RU3-1057736</t>
    <phoneticPr fontId="124"/>
  </si>
  <si>
    <t>INVOICE # 4901204901049</t>
    <phoneticPr fontId="124"/>
  </si>
  <si>
    <t>2015 HONDA FIT HYBRID</t>
    <phoneticPr fontId="124"/>
  </si>
  <si>
    <t>GP5-3085043</t>
    <phoneticPr fontId="124"/>
  </si>
  <si>
    <t>KEY SENT FEB 23</t>
    <phoneticPr fontId="124"/>
  </si>
  <si>
    <t>INVOICE # 4901204901052</t>
    <phoneticPr fontId="124"/>
  </si>
  <si>
    <t>GP5-3100562</t>
    <phoneticPr fontId="124"/>
  </si>
  <si>
    <t>2014 HONDA FIT SHUTTLE HYBRID</t>
    <phoneticPr fontId="124"/>
  </si>
  <si>
    <t>GP2-3209731</t>
    <phoneticPr fontId="124"/>
  </si>
  <si>
    <t>KEYLESS IN CAR</t>
    <phoneticPr fontId="124"/>
  </si>
  <si>
    <t>KOBE: FEB 5</t>
    <phoneticPr fontId="126"/>
  </si>
  <si>
    <t>INVOICE # 4901204901065</t>
    <phoneticPr fontId="124"/>
  </si>
  <si>
    <t>2015 HONDA VEZEL</t>
    <phoneticPr fontId="124"/>
  </si>
  <si>
    <t>RU3-1059867</t>
    <phoneticPr fontId="124"/>
  </si>
  <si>
    <t>KOBE: FEB 12</t>
    <phoneticPr fontId="126"/>
  </si>
  <si>
    <t>INVOICE # 4901274901142</t>
    <phoneticPr fontId="124"/>
  </si>
  <si>
    <t>GP5-4007766</t>
    <phoneticPr fontId="124"/>
  </si>
  <si>
    <t>INVOICE # 4901274901147</t>
    <phoneticPr fontId="124"/>
  </si>
  <si>
    <t>GP5-3081889</t>
    <phoneticPr fontId="124"/>
  </si>
  <si>
    <t>VEZEL DOOR VISORS</t>
    <phoneticPr fontId="124"/>
  </si>
  <si>
    <t>PARTS SENT ON FEB 20</t>
    <phoneticPr fontId="124"/>
  </si>
  <si>
    <t>VEZEL MUD FLAPS</t>
    <phoneticPr fontId="124"/>
  </si>
  <si>
    <t>VEZEL FRONT CHROME</t>
    <phoneticPr fontId="124"/>
  </si>
  <si>
    <t>FIT GOLD EMBLEMS</t>
    <phoneticPr fontId="124"/>
  </si>
  <si>
    <t>EMS Courier</t>
    <phoneticPr fontId="124"/>
  </si>
  <si>
    <t>KAWA: MAR 21</t>
  </si>
  <si>
    <t>INVOICE # 4902124901185</t>
    <phoneticPr fontId="124"/>
  </si>
  <si>
    <t>2015 Honda FIT</t>
    <phoneticPr fontId="124"/>
  </si>
  <si>
    <t>GP5-3102548</t>
    <phoneticPr fontId="124"/>
  </si>
  <si>
    <t>SMART SENT MAY 20</t>
  </si>
  <si>
    <t>2015 Honda Vezel</t>
    <phoneticPr fontId="124"/>
  </si>
  <si>
    <t>RU3-1054180</t>
    <phoneticPr fontId="124"/>
  </si>
  <si>
    <t>2015 Honda FIT Hybrid</t>
    <phoneticPr fontId="124"/>
  </si>
  <si>
    <t>GP5-3203058</t>
    <phoneticPr fontId="124"/>
  </si>
  <si>
    <t>KOBE: FEB 26</t>
    <phoneticPr fontId="126"/>
  </si>
  <si>
    <t>INVOICE # 4902124902034</t>
    <phoneticPr fontId="124"/>
  </si>
  <si>
    <t xml:space="preserve">2015 Toyota Corolla Axio </t>
    <phoneticPr fontId="124"/>
  </si>
  <si>
    <t>NKE165-7097777</t>
    <phoneticPr fontId="124"/>
  </si>
  <si>
    <t>USS Tokyo OnePra</t>
    <phoneticPr fontId="124"/>
  </si>
  <si>
    <t>INVOICE # 4903134903045</t>
    <phoneticPr fontId="124"/>
  </si>
  <si>
    <t xml:space="preserve">2012 NISSAN LEAF  </t>
    <phoneticPr fontId="126"/>
  </si>
  <si>
    <t>ZE0-018327</t>
    <phoneticPr fontId="126"/>
  </si>
  <si>
    <t>KANDA: APR 13</t>
  </si>
  <si>
    <t>2014 SUZUKI WAGON R HYBRID</t>
    <phoneticPr fontId="126"/>
  </si>
  <si>
    <t>MH44S-117300</t>
    <phoneticPr fontId="126"/>
  </si>
  <si>
    <t>KCAA Fuku</t>
    <phoneticPr fontId="124"/>
  </si>
  <si>
    <t>KAWA: APR 15</t>
  </si>
  <si>
    <t>INVOICE # 4903274903158</t>
    <phoneticPr fontId="124"/>
  </si>
  <si>
    <t>2015 Toyota Corolla Axio Hybrid</t>
    <phoneticPr fontId="126"/>
  </si>
  <si>
    <t>NKE165-7103432</t>
    <phoneticPr fontId="126"/>
  </si>
  <si>
    <t>INVOICE # 4904024904001</t>
    <phoneticPr fontId="124"/>
  </si>
  <si>
    <t>2012 NISSAN LEAF ELECTRIC VEHICLE</t>
    <phoneticPr fontId="126"/>
  </si>
  <si>
    <t>ZE0-019089</t>
    <phoneticPr fontId="126"/>
  </si>
  <si>
    <t>ASNET</t>
    <phoneticPr fontId="124"/>
  </si>
  <si>
    <t>CHARGER SENT</t>
  </si>
  <si>
    <t>KEY SENT</t>
  </si>
  <si>
    <t>KOBE: MAY 15</t>
  </si>
  <si>
    <t>INVOICE # 4905024904231</t>
  </si>
  <si>
    <t>2013 NISSAN LEAF</t>
  </si>
  <si>
    <t>AZE0-058934</t>
  </si>
  <si>
    <t>ASNET</t>
  </si>
  <si>
    <t>SMART&amp;CHARGER SENT MAY 20</t>
  </si>
  <si>
    <t xml:space="preserve">GP5 WIPER </t>
  </si>
  <si>
    <t>KISA: MAY 18</t>
  </si>
  <si>
    <t>INVOICE # 4905024904232</t>
  </si>
  <si>
    <t>20015 SUZUKI WAGON R</t>
  </si>
  <si>
    <t>MH44S-133623</t>
  </si>
  <si>
    <t>NO SPARES</t>
  </si>
  <si>
    <t>2013 SUZUKI EVERY</t>
  </si>
  <si>
    <t>DA64V-799020</t>
  </si>
  <si>
    <t>STEEL KEY SENT MAY 20</t>
  </si>
  <si>
    <t>INVOICE # 4905194905013</t>
  </si>
  <si>
    <t>2015 SUZUKI WAGON R</t>
  </si>
  <si>
    <t>MH44S-131938</t>
  </si>
  <si>
    <t>SMART KEY SENT</t>
  </si>
  <si>
    <t>AZE0-052523</t>
  </si>
  <si>
    <t xml:space="preserve">SMART KEY, SD , CHARGER CABLE </t>
  </si>
  <si>
    <t>INVOICE # 4905154905078</t>
  </si>
  <si>
    <t>MH44S-476044</t>
  </si>
  <si>
    <t>Asnet</t>
  </si>
  <si>
    <t>NO KEYS</t>
  </si>
  <si>
    <t>INVOICE # 4905194905098</t>
  </si>
  <si>
    <t>RU3-1079231</t>
  </si>
  <si>
    <t>INVOICE # 4905294905150</t>
  </si>
  <si>
    <t>2013 Suzuki Every Van</t>
  </si>
  <si>
    <t>DA64V-581738</t>
  </si>
  <si>
    <t>INVOICE: # 4906084906031</t>
  </si>
  <si>
    <t>2014 Nissan Leaf</t>
  </si>
  <si>
    <t>AZE0-113363</t>
  </si>
  <si>
    <t>CHARGER AND SD CARD SENT</t>
  </si>
  <si>
    <t>LOSS TOWARDS LEAF ZE0</t>
  </si>
  <si>
    <t>AZE0-053395</t>
  </si>
  <si>
    <t>AZE0-109895</t>
  </si>
  <si>
    <t>KOBE: JUL 30</t>
  </si>
  <si>
    <t>INVOICE # 4906184906094</t>
  </si>
  <si>
    <t>AZE0-112752</t>
  </si>
  <si>
    <t>INVOICE # 4907064905143</t>
  </si>
  <si>
    <t>NKE165-7111964</t>
  </si>
  <si>
    <t>KISA: AUG 01</t>
  </si>
  <si>
    <t>INVOICE # 4907144907050</t>
  </si>
  <si>
    <t>2015 Suzuki Wagon R</t>
  </si>
  <si>
    <t>MH44S-135012</t>
  </si>
  <si>
    <t>KAWA: AUG 02</t>
  </si>
  <si>
    <t>INVOICE # 4906234906118</t>
  </si>
  <si>
    <t>MH44S-478527</t>
  </si>
  <si>
    <t>KAWA: AUG 04</t>
  </si>
  <si>
    <t>MH44S-477741</t>
  </si>
  <si>
    <t>KAWA: AUG 07</t>
  </si>
  <si>
    <t>INVOICE # 4907224907093</t>
  </si>
  <si>
    <t>MH44S-479176</t>
  </si>
  <si>
    <t>2 SMART KEYS IN CAR</t>
  </si>
  <si>
    <t>MH44S-469724</t>
  </si>
  <si>
    <t>KAWA: AUG 26</t>
  </si>
  <si>
    <t>MH44S-112700</t>
  </si>
  <si>
    <t>KOBE: AUG 21</t>
  </si>
  <si>
    <t>INVOICE # 4907314907157</t>
  </si>
  <si>
    <t>2013Nissan Leaf</t>
  </si>
  <si>
    <t>JFA Kobe</t>
  </si>
  <si>
    <t>CHARGER/SMART/SD SENT</t>
  </si>
  <si>
    <t>AZE0-100676</t>
  </si>
  <si>
    <t>INVOICE # 4908214908039</t>
  </si>
  <si>
    <t>MH44S-480052</t>
  </si>
  <si>
    <t>SMART KEY IN CAR</t>
  </si>
  <si>
    <t>KAWA: SEPT 11</t>
  </si>
  <si>
    <t>MH44S-105654</t>
  </si>
  <si>
    <t>INVOICE # 4909074909047</t>
  </si>
  <si>
    <t>2014 Mitsubishi Outlander PHEV</t>
  </si>
  <si>
    <t>GG2W-0013843</t>
  </si>
  <si>
    <t>SD CARD/CD ROM. NO SPARES.</t>
  </si>
  <si>
    <t>BV Inspection</t>
  </si>
  <si>
    <t>INVOICE # 4909114909092</t>
  </si>
  <si>
    <t>GG2W-0101729</t>
  </si>
  <si>
    <t>CHARGE CABLE/SMART SENT.</t>
  </si>
  <si>
    <t>Spare Key</t>
  </si>
  <si>
    <t>KISA: OCT 15</t>
  </si>
  <si>
    <t>INVOICE # 4909254909196</t>
  </si>
  <si>
    <t>AZE0-113342</t>
  </si>
  <si>
    <t>SD CARDS/CHARGE/SMART SENT.</t>
  </si>
  <si>
    <t>KAWA: OCT 27</t>
  </si>
  <si>
    <t>MH44S-113651</t>
  </si>
  <si>
    <t>Tea</t>
  </si>
  <si>
    <t>INVOICE # 4910074910042</t>
  </si>
  <si>
    <t>GG2W-0102709</t>
  </si>
  <si>
    <t>CABLE/SMART/SD SENT.</t>
  </si>
  <si>
    <t>KAWA: NOV 20</t>
  </si>
  <si>
    <t>INVOICE # 4911044911012</t>
  </si>
  <si>
    <t>AZE0-105871</t>
  </si>
  <si>
    <t>Send SD/B-CAS/cable/smart key.</t>
    <phoneticPr fontId="124"/>
  </si>
  <si>
    <t>Jul-13-2011</t>
  </si>
  <si>
    <t>Aug-15-2011</t>
  </si>
  <si>
    <t>1240417-002</t>
  </si>
  <si>
    <t>Sep-13-2011</t>
    <phoneticPr fontId="124"/>
  </si>
  <si>
    <t>Sep-20-2011</t>
    <phoneticPr fontId="124"/>
  </si>
  <si>
    <t>Oct-07-2011</t>
  </si>
  <si>
    <t>Oct-24-2011</t>
  </si>
  <si>
    <t>Claim, 4508020</t>
  </si>
  <si>
    <t>Nov-21-2011</t>
  </si>
  <si>
    <t>Nov-29-2011</t>
  </si>
  <si>
    <t>1240448-002</t>
  </si>
  <si>
    <t>Dec-07-2011</t>
  </si>
  <si>
    <t>1240450-001</t>
  </si>
  <si>
    <t>Apr-03-2012</t>
    <phoneticPr fontId="124"/>
  </si>
  <si>
    <t>1240504-001</t>
    <phoneticPr fontId="124"/>
  </si>
  <si>
    <t>Oct-02-2014</t>
    <phoneticPr fontId="124"/>
  </si>
  <si>
    <t>1240454-001</t>
    <phoneticPr fontId="124"/>
  </si>
  <si>
    <t>LC 8</t>
  </si>
  <si>
    <t>Nov-05-2014</t>
    <phoneticPr fontId="124"/>
  </si>
  <si>
    <t>1240462-001</t>
    <phoneticPr fontId="124"/>
  </si>
  <si>
    <t>LC 9</t>
  </si>
  <si>
    <t>1240461-002</t>
    <phoneticPr fontId="124"/>
  </si>
  <si>
    <t>Nov-13-2014</t>
    <phoneticPr fontId="126"/>
  </si>
  <si>
    <t>Nov-18-2014</t>
    <phoneticPr fontId="124"/>
  </si>
  <si>
    <t>CLAIM FOR AXIO, 4810001</t>
    <phoneticPr fontId="126"/>
  </si>
  <si>
    <t>Nov-27-2014</t>
    <phoneticPr fontId="124"/>
  </si>
  <si>
    <t>1240466-901</t>
    <phoneticPr fontId="124"/>
  </si>
  <si>
    <t>Nov-28-2014</t>
    <phoneticPr fontId="126"/>
  </si>
  <si>
    <t>Dec-02-2014</t>
    <phoneticPr fontId="126"/>
  </si>
  <si>
    <t>1240470-001</t>
    <phoneticPr fontId="126"/>
  </si>
  <si>
    <t>Dec-19-2014</t>
    <phoneticPr fontId="124"/>
  </si>
  <si>
    <t>1240474-001</t>
    <phoneticPr fontId="124"/>
  </si>
  <si>
    <t>1240475-001</t>
    <phoneticPr fontId="124"/>
  </si>
  <si>
    <t>LC 16</t>
  </si>
  <si>
    <t>Dec-22-2014</t>
    <phoneticPr fontId="126"/>
  </si>
  <si>
    <t>1240477-001</t>
    <phoneticPr fontId="126"/>
  </si>
  <si>
    <t>LC 13</t>
  </si>
  <si>
    <t>Dec-26-2014</t>
    <phoneticPr fontId="124"/>
  </si>
  <si>
    <t>1240479-001</t>
    <phoneticPr fontId="124"/>
  </si>
  <si>
    <t>LC 15</t>
  </si>
  <si>
    <t>Dec-29-2014</t>
    <phoneticPr fontId="126"/>
  </si>
  <si>
    <t>1240487-001</t>
  </si>
  <si>
    <t>LC 19</t>
  </si>
  <si>
    <t>1240482-001</t>
  </si>
  <si>
    <t>LC 14</t>
  </si>
  <si>
    <t>1240483-001</t>
  </si>
  <si>
    <t>LC 17</t>
  </si>
  <si>
    <t>1240481-001</t>
  </si>
  <si>
    <t>LC 18</t>
  </si>
  <si>
    <t>Jan-20-2015</t>
    <phoneticPr fontId="124"/>
  </si>
  <si>
    <t>Jan-23-2015</t>
    <phoneticPr fontId="124"/>
  </si>
  <si>
    <t>Jan-30-2015</t>
    <phoneticPr fontId="124"/>
  </si>
  <si>
    <t>1240498-001</t>
    <phoneticPr fontId="124"/>
  </si>
  <si>
    <t>1240500-001</t>
    <phoneticPr fontId="124"/>
  </si>
  <si>
    <t>Feb-27-2015</t>
    <phoneticPr fontId="124"/>
  </si>
  <si>
    <t>1240502-001</t>
    <phoneticPr fontId="124"/>
  </si>
  <si>
    <t>Mar-04-2015</t>
    <phoneticPr fontId="124"/>
  </si>
  <si>
    <t>1240509-001</t>
    <phoneticPr fontId="124"/>
  </si>
  <si>
    <t>LC 24</t>
  </si>
  <si>
    <t>Mar-12-2015</t>
    <phoneticPr fontId="124"/>
  </si>
  <si>
    <t>1240505-002</t>
    <phoneticPr fontId="124"/>
  </si>
  <si>
    <t>Mar-13-2015</t>
    <phoneticPr fontId="124"/>
  </si>
  <si>
    <t>Mar-19-2015</t>
  </si>
  <si>
    <t>1240515-001</t>
  </si>
  <si>
    <t>Apr-02-2015</t>
    <phoneticPr fontId="155"/>
  </si>
  <si>
    <t>Furikomi</t>
    <phoneticPr fontId="155"/>
  </si>
  <si>
    <t>1240524-001</t>
  </si>
  <si>
    <t>1240530-001</t>
  </si>
  <si>
    <t>1240529-001</t>
  </si>
  <si>
    <t>May-21-2015</t>
  </si>
  <si>
    <t>1240536-001</t>
  </si>
  <si>
    <t>June-03-2015</t>
  </si>
  <si>
    <t>1240544-001</t>
  </si>
  <si>
    <t>June-18-2015</t>
  </si>
  <si>
    <t>1240549-001</t>
  </si>
  <si>
    <t>1240552-001</t>
  </si>
  <si>
    <t>1240554-001</t>
  </si>
  <si>
    <t>July-16-2015</t>
  </si>
  <si>
    <t>1240559-001</t>
  </si>
  <si>
    <t>LC 35 1/2</t>
  </si>
  <si>
    <t>1240563-001</t>
  </si>
  <si>
    <t>LC 35 2/2</t>
  </si>
  <si>
    <t>Aug-20-2015</t>
  </si>
  <si>
    <t>1240576-901</t>
  </si>
  <si>
    <t>LC 39</t>
  </si>
  <si>
    <t>1240578-001</t>
  </si>
  <si>
    <t>LC 37</t>
  </si>
  <si>
    <t>1240579-001</t>
  </si>
  <si>
    <t>Aug-25-2015</t>
  </si>
  <si>
    <t>1240574-001</t>
  </si>
  <si>
    <t>Sept-01-2015</t>
  </si>
  <si>
    <t>1240581-001</t>
  </si>
  <si>
    <t>LC 40 1/2</t>
  </si>
  <si>
    <t>1240583-001</t>
  </si>
  <si>
    <t>LC 40 2/2</t>
  </si>
  <si>
    <t>1240584-001</t>
  </si>
  <si>
    <t>LC 41</t>
  </si>
  <si>
    <t>Sept-28-2015</t>
  </si>
  <si>
    <t>1240587-001</t>
  </si>
  <si>
    <t>LC 42</t>
  </si>
  <si>
    <t>1240591-001</t>
  </si>
  <si>
    <t>LC 43</t>
  </si>
  <si>
    <t>1240601-001</t>
  </si>
  <si>
    <t>LC 44</t>
  </si>
  <si>
    <t>1240603-001</t>
  </si>
  <si>
    <t>LC 45-1</t>
  </si>
  <si>
    <t>1240607-001</t>
  </si>
  <si>
    <t>LC 46</t>
  </si>
  <si>
    <t>1240606-001</t>
  </si>
  <si>
    <t>LC 45-2</t>
  </si>
  <si>
    <t>1240614-001</t>
  </si>
  <si>
    <t>LC-47</t>
  </si>
  <si>
    <t>FULL</t>
  </si>
  <si>
    <t>LC</t>
  </si>
  <si>
    <t xml:space="preserve">LC Received, BTM </t>
    <phoneticPr fontId="124"/>
  </si>
  <si>
    <t>Multi Auto Traders</t>
  </si>
  <si>
    <t>Nuski</t>
  </si>
  <si>
    <t>No.276, Colombo Road, Negombo, Sri Lanka</t>
  </si>
  <si>
    <t>Negombo</t>
  </si>
  <si>
    <t>Fax:</t>
  </si>
  <si>
    <t>94-777539339</t>
  </si>
  <si>
    <t>mdmultiholdings@gmail.com</t>
  </si>
  <si>
    <t>KISA: APR 29</t>
  </si>
  <si>
    <t>INVOICE # 5003115003065</t>
  </si>
  <si>
    <t>NHP10-2234032</t>
  </si>
  <si>
    <t>MH44S-463895</t>
  </si>
  <si>
    <t>Send smart key with 2 key cases.</t>
  </si>
  <si>
    <t>2016 Honda Vezel</t>
  </si>
  <si>
    <t>RU3-1123205</t>
  </si>
  <si>
    <t>KAWA: APR 29</t>
  </si>
  <si>
    <t>NKE165-7123392</t>
  </si>
  <si>
    <t>Hiace Front Spoiler Kit x2</t>
  </si>
  <si>
    <t>2 Sets x 65,0000jpy</t>
  </si>
  <si>
    <t>2 x 61,500jpy</t>
  </si>
  <si>
    <t xml:space="preserve">Courier Local </t>
  </si>
  <si>
    <t>Courier to Multi Auto</t>
  </si>
  <si>
    <t>Ship Date: April 22, 2016</t>
  </si>
  <si>
    <t>INVOICE # 5003015002130</t>
  </si>
  <si>
    <t>2016 Toyota Corolla Axio</t>
  </si>
  <si>
    <t>NKE165-7131645</t>
  </si>
  <si>
    <t>RU3-1129002</t>
  </si>
  <si>
    <t>2016 Nissan X-Trail</t>
  </si>
  <si>
    <t>HT32-104243</t>
  </si>
  <si>
    <t>xx3160000</t>
  </si>
  <si>
    <t>xx3100000</t>
    <phoneticPr fontId="124"/>
  </si>
  <si>
    <t>CANCEL</t>
  </si>
  <si>
    <t>INVOICE # 5001295001134</t>
  </si>
  <si>
    <t>NHP10-2380236</t>
  </si>
  <si>
    <t>KISA: OCT 01</t>
  </si>
  <si>
    <t>NKE165-7130807</t>
  </si>
  <si>
    <t xml:space="preserve"> fix aftermarket fogs</t>
  </si>
  <si>
    <t>NKE165-7130757</t>
  </si>
  <si>
    <t>NKE165-7124335</t>
  </si>
  <si>
    <t>Claim From JCB</t>
  </si>
  <si>
    <t>Mar-01-2017</t>
  </si>
  <si>
    <t>April-01-2016</t>
    <phoneticPr fontId="124"/>
  </si>
  <si>
    <r>
      <t>C</t>
    </r>
    <r>
      <rPr>
        <sz val="10"/>
        <color theme="1"/>
        <rFont val="Arial"/>
        <family val="2"/>
      </rPr>
      <t>I</t>
    </r>
    <phoneticPr fontId="124"/>
  </si>
  <si>
    <t>April-11-2016</t>
    <phoneticPr fontId="124"/>
  </si>
  <si>
    <t>1200005-001</t>
    <phoneticPr fontId="124"/>
  </si>
  <si>
    <t>May-25-2016</t>
    <phoneticPr fontId="124"/>
  </si>
  <si>
    <t>June-08-2016</t>
    <phoneticPr fontId="124"/>
  </si>
  <si>
    <t>1240648-002</t>
    <phoneticPr fontId="124"/>
  </si>
  <si>
    <t>June-22-2016</t>
  </si>
  <si>
    <t>1240649-002</t>
  </si>
  <si>
    <t>July-19-2016</t>
    <phoneticPr fontId="124"/>
  </si>
  <si>
    <t>Aug-03-2016</t>
    <phoneticPr fontId="124"/>
  </si>
  <si>
    <r>
      <t>1</t>
    </r>
    <r>
      <rPr>
        <sz val="10"/>
        <color theme="1"/>
        <rFont val="Arial"/>
        <family val="2"/>
      </rPr>
      <t>240650-001</t>
    </r>
    <phoneticPr fontId="124"/>
  </si>
  <si>
    <t>Oct-27-2016</t>
    <phoneticPr fontId="124"/>
  </si>
  <si>
    <r>
      <t>1</t>
    </r>
    <r>
      <rPr>
        <sz val="10"/>
        <color theme="1"/>
        <rFont val="Arial"/>
        <family val="2"/>
      </rPr>
      <t>200006-001</t>
    </r>
    <phoneticPr fontId="124"/>
  </si>
  <si>
    <t>KOBE: JAN 29, 2016</t>
  </si>
  <si>
    <t>INVOICE # 4912244911020</t>
  </si>
  <si>
    <t>MH44S-460993</t>
  </si>
  <si>
    <t>smart key send.</t>
  </si>
  <si>
    <t>MH44S-456391</t>
  </si>
  <si>
    <t>NHP10-6127820</t>
  </si>
  <si>
    <t>Feburary 17, 2016</t>
  </si>
  <si>
    <t>KOBE: FEB 15</t>
  </si>
  <si>
    <t>INVOICE # 5001135001020</t>
  </si>
  <si>
    <t>RU3-1115218</t>
  </si>
  <si>
    <t>CI</t>
  </si>
  <si>
    <t>Gave in person. Docs and smart key.</t>
  </si>
  <si>
    <t>KISA: FEB 12</t>
  </si>
  <si>
    <t>2016 Toyota Prius</t>
  </si>
  <si>
    <t>ZVW50-6005354</t>
  </si>
  <si>
    <t>INVOICE # 5001225001074</t>
  </si>
  <si>
    <t>NHP10-6254599</t>
  </si>
  <si>
    <t>NHP10-6178797</t>
  </si>
  <si>
    <t>Gave in person. Docs and smart key</t>
  </si>
  <si>
    <t>KOBE: MAR 22</t>
  </si>
  <si>
    <t>INVOICE # 5001295002017</t>
  </si>
  <si>
    <t>HT32-104170</t>
  </si>
  <si>
    <t>Gave in person. Docs &amp; smart key.</t>
  </si>
  <si>
    <t>Feb-17-2016</t>
    <phoneticPr fontId="124"/>
  </si>
  <si>
    <t>1200002-001</t>
  </si>
  <si>
    <t>Mar-03-2016</t>
    <phoneticPr fontId="124"/>
  </si>
  <si>
    <t>1200004-001</t>
  </si>
  <si>
    <t>1200003-001</t>
    <phoneticPr fontId="124"/>
  </si>
  <si>
    <t>INVOICE # 5009155007008</t>
    <phoneticPr fontId="124"/>
  </si>
  <si>
    <t>SYF6T-103600</t>
  </si>
  <si>
    <t>JU Fukui</t>
  </si>
  <si>
    <t>INVOICE # 5010245010018</t>
  </si>
  <si>
    <t>TZ2F24-010713</t>
  </si>
  <si>
    <t>DHL(NOV-17): 5973598993</t>
  </si>
  <si>
    <t>Sept-16-2016</t>
  </si>
  <si>
    <t>KOBE: JAN 13</t>
  </si>
  <si>
    <t>INVOICE # 5101025011084</t>
  </si>
  <si>
    <t xml:space="preserve"> ZNE10-0297942</t>
  </si>
  <si>
    <t>DHL(Jan-18): 1790927541</t>
  </si>
  <si>
    <t>Jan-05-2017</t>
  </si>
  <si>
    <t>Kyaw is taking over  Ko Sein Win: July 17, 2017</t>
  </si>
  <si>
    <t> Ko Sein Win</t>
  </si>
  <si>
    <t>No 76, Kyaikasan Road,
Pyaryaygone Ward,
Tamwe Township,
Yangon, Myanmar</t>
  </si>
  <si>
    <t>005164997</t>
  </si>
  <si>
    <t>kseinwin99@gmail.com</t>
  </si>
  <si>
    <t>KOBE:  APR 09</t>
  </si>
  <si>
    <t>INVOICE # 5003155003087</t>
  </si>
  <si>
    <t>NHR69-7002966</t>
  </si>
  <si>
    <t>Send various steel keys</t>
  </si>
  <si>
    <t>SYF4T-100469</t>
  </si>
  <si>
    <t>XZU308-1000641</t>
  </si>
  <si>
    <t>XZU306-0007334</t>
  </si>
  <si>
    <t>INVOICE # 5003155003106</t>
  </si>
  <si>
    <t>TRY230-0105897</t>
  </si>
  <si>
    <t>Misc Parts Charge</t>
  </si>
  <si>
    <t>INVOICE # 5003175003123</t>
  </si>
  <si>
    <t>XZU337-0002860</t>
  </si>
  <si>
    <t>Don't remove bottle interior. Hazusu hitsuyo nai.</t>
  </si>
  <si>
    <t>INVOICE # 5003245003156</t>
  </si>
  <si>
    <t>NHR69-7006994</t>
  </si>
  <si>
    <t>INVOICE # 5003255003163</t>
  </si>
  <si>
    <t>KDY230-7011967</t>
  </si>
  <si>
    <t>INVOICE # 5004015003166</t>
  </si>
  <si>
    <t>TZ3F24-000119</t>
  </si>
  <si>
    <t>XZU331-0002805</t>
  </si>
  <si>
    <t xml:space="preserve">No need to remove inside plates. </t>
  </si>
  <si>
    <t>AHR69-7003349</t>
  </si>
  <si>
    <t>MNH10-0022914</t>
  </si>
  <si>
    <t>Send keys, rc for door,shift knob, rc</t>
  </si>
  <si>
    <t>NKR81-7013853</t>
  </si>
  <si>
    <t>KGC30-0059787</t>
  </si>
  <si>
    <t>SYF6T-100668</t>
  </si>
  <si>
    <t>AHR69-7001026</t>
  </si>
  <si>
    <t>NSP120-2006223</t>
  </si>
  <si>
    <t>NHR69-7002354</t>
  </si>
  <si>
    <t>INVOICE # 5004265004157</t>
  </si>
  <si>
    <t>NKR81-7012156</t>
  </si>
  <si>
    <t>NKR81-7004780</t>
  </si>
  <si>
    <t>NHR69-7003771</t>
  </si>
  <si>
    <t>LKR81-7002084</t>
  </si>
  <si>
    <t>TRY220-0102405</t>
  </si>
  <si>
    <t>INVOICE # 5005055004052</t>
  </si>
  <si>
    <t>KDY220-5000776</t>
  </si>
  <si>
    <t>KOBE: MAY 20</t>
  </si>
  <si>
    <t>NMR85-7002798</t>
  </si>
  <si>
    <t>KANDA: MAY 16</t>
  </si>
  <si>
    <t>INVOICE # 5005095004052</t>
  </si>
  <si>
    <t>XZU340-0001682</t>
  </si>
  <si>
    <t>KANDA: MAY 18</t>
  </si>
  <si>
    <t>XZU304-0002603</t>
  </si>
  <si>
    <t>Not sure why CNF was incorrect at 710, client was charged 810.</t>
    <phoneticPr fontId="124"/>
  </si>
  <si>
    <r>
      <t>A</t>
    </r>
    <r>
      <rPr>
        <sz val="10"/>
        <color theme="1"/>
        <rFont val="Arial"/>
        <family val="2"/>
      </rPr>
      <t>ctual price USD 7787</t>
    </r>
    <phoneticPr fontId="124"/>
  </si>
  <si>
    <t>INVOICE # 5005095004075</t>
  </si>
  <si>
    <t>XZU334-1000604</t>
  </si>
  <si>
    <t>SYF4T-100588</t>
  </si>
  <si>
    <t>SYF6T-105640</t>
  </si>
  <si>
    <t>H4F23-032978</t>
  </si>
  <si>
    <t>Naa Tokyo</t>
  </si>
  <si>
    <t xml:space="preserve">Payment Received, BTM </t>
    <phoneticPr fontId="112"/>
  </si>
  <si>
    <t>Apr-05-2016</t>
    <phoneticPr fontId="110"/>
  </si>
  <si>
    <t xml:space="preserve">Jpy 881,635 / 110  </t>
  </si>
  <si>
    <t>Actual Payment Jpy 17,550,000</t>
    <phoneticPr fontId="110"/>
  </si>
  <si>
    <t>USD 76 is nego dispute</t>
    <phoneticPr fontId="126"/>
  </si>
  <si>
    <t>Apr-07-2016</t>
    <phoneticPr fontId="126"/>
  </si>
  <si>
    <t>Jpy 1,400,000 / 110</t>
    <phoneticPr fontId="126"/>
  </si>
  <si>
    <t>Apr-12-2016</t>
    <phoneticPr fontId="126"/>
  </si>
  <si>
    <t>Jpy 1,271,000 / 108</t>
    <phoneticPr fontId="126"/>
  </si>
  <si>
    <r>
      <t>Actual Payment Jpy 1</t>
    </r>
    <r>
      <rPr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,</t>
    </r>
    <r>
      <rPr>
        <sz val="10"/>
        <color theme="1"/>
        <rFont val="Arial"/>
        <family val="2"/>
      </rPr>
      <t>00</t>
    </r>
    <r>
      <rPr>
        <sz val="10"/>
        <color theme="1"/>
        <rFont val="Arial"/>
        <family val="2"/>
      </rPr>
      <t>0,000</t>
    </r>
    <phoneticPr fontId="110"/>
  </si>
  <si>
    <t>Apr-25-2016</t>
    <phoneticPr fontId="126"/>
  </si>
  <si>
    <t>Jpy 1,829,500 / 108</t>
    <phoneticPr fontId="126"/>
  </si>
  <si>
    <t>Actual Payment Jpy 18,190,000</t>
    <phoneticPr fontId="126"/>
  </si>
  <si>
    <t>Need to confirm exact amount</t>
    <phoneticPr fontId="126"/>
  </si>
  <si>
    <t>May-06-2016</t>
    <phoneticPr fontId="126"/>
  </si>
  <si>
    <t xml:space="preserve">Jpy 3,580,000 / 108 </t>
    <phoneticPr fontId="126"/>
  </si>
  <si>
    <t>Jpy 440,000 paid to TQM</t>
    <phoneticPr fontId="126"/>
  </si>
  <si>
    <t>May-18-2016</t>
    <phoneticPr fontId="126"/>
  </si>
  <si>
    <t xml:space="preserve">Jpy 1,740,000 / 108 </t>
    <phoneticPr fontId="126"/>
  </si>
  <si>
    <t>May-15-2016</t>
    <phoneticPr fontId="126"/>
  </si>
  <si>
    <t>NIL</t>
    <phoneticPr fontId="126"/>
  </si>
  <si>
    <t>Jpy 589,000 / 108</t>
    <phoneticPr fontId="126"/>
  </si>
  <si>
    <t>CI Entry - Adjusted as Claim in AVIS</t>
    <phoneticPr fontId="126"/>
  </si>
  <si>
    <t>May-24-2016</t>
    <phoneticPr fontId="126"/>
  </si>
  <si>
    <t>Jpy 627,000 / 110</t>
    <phoneticPr fontId="126"/>
  </si>
  <si>
    <t>Arrival delay on 10 Units 2005 model</t>
    <phoneticPr fontId="124"/>
  </si>
  <si>
    <t>Aug 30-2016</t>
    <phoneticPr fontId="124"/>
  </si>
  <si>
    <t>Jpy 200,000</t>
    <phoneticPr fontId="124"/>
  </si>
  <si>
    <t>Commission for Nyan Win 34 Unit Sale</t>
    <phoneticPr fontId="124"/>
  </si>
  <si>
    <t>Oct-26-2016</t>
    <phoneticPr fontId="124"/>
  </si>
  <si>
    <t>GROUP 1</t>
    <phoneticPr fontId="126"/>
  </si>
  <si>
    <t>KOBE: JUN 7</t>
  </si>
  <si>
    <t>INVOICE # 4705134701034</t>
    <phoneticPr fontId="126"/>
  </si>
  <si>
    <t xml:space="preserve">2004 Hino Dutro </t>
    <phoneticPr fontId="126"/>
  </si>
  <si>
    <t>XZU341-0005086</t>
    <phoneticPr fontId="126"/>
  </si>
  <si>
    <t>XZU341-1001071</t>
  </si>
  <si>
    <t>2004 Hino Dutro</t>
    <phoneticPr fontId="126"/>
  </si>
  <si>
    <t>XZU346-0002227</t>
  </si>
  <si>
    <t>USS Nogoya</t>
  </si>
  <si>
    <t>KISA: JUN 5</t>
  </si>
  <si>
    <t>INVOICE # 4705214705061</t>
    <phoneticPr fontId="126"/>
  </si>
  <si>
    <t xml:space="preserve">2003 Toyota Dyna </t>
    <phoneticPr fontId="126"/>
  </si>
  <si>
    <t>RZY230-0005675</t>
    <phoneticPr fontId="126"/>
  </si>
  <si>
    <t>KOBE: JUN 9</t>
  </si>
  <si>
    <t>INVOICE # 4705274705088</t>
    <phoneticPr fontId="126"/>
  </si>
  <si>
    <t>2005 Hino Dutro</t>
    <phoneticPr fontId="126"/>
  </si>
  <si>
    <t>XZU301-0008858</t>
    <phoneticPr fontId="126"/>
  </si>
  <si>
    <t>XZU336-0001096</t>
    <phoneticPr fontId="126"/>
  </si>
  <si>
    <t>KANDA: JUN 9</t>
    <phoneticPr fontId="126"/>
  </si>
  <si>
    <t>2005 Toyota Toyoace</t>
    <phoneticPr fontId="126"/>
  </si>
  <si>
    <t>XZU306-0006654</t>
    <phoneticPr fontId="126"/>
  </si>
  <si>
    <t>KAWA: JUN 14</t>
  </si>
  <si>
    <t>INVOICE # 4705254705101</t>
    <phoneticPr fontId="126"/>
  </si>
  <si>
    <t>2003 Mitsubishi Canter</t>
    <phoneticPr fontId="126"/>
  </si>
  <si>
    <t>FE72EEV-501442</t>
    <phoneticPr fontId="126"/>
  </si>
  <si>
    <t>XZU414-1000623</t>
    <phoneticPr fontId="126"/>
  </si>
  <si>
    <t>2003 Hino Dutro</t>
    <phoneticPr fontId="126"/>
  </si>
  <si>
    <t>XZU347-0003256</t>
    <phoneticPr fontId="126"/>
  </si>
  <si>
    <t>KOBE: JUN 11</t>
    <phoneticPr fontId="126"/>
  </si>
  <si>
    <t>INVOICE # 4705284705104</t>
    <phoneticPr fontId="126"/>
  </si>
  <si>
    <t>2004 Toyota Toyoace</t>
    <phoneticPr fontId="126"/>
  </si>
  <si>
    <t>XZU346-0002722</t>
    <phoneticPr fontId="126"/>
  </si>
  <si>
    <t>XZU410-0004034</t>
    <phoneticPr fontId="126"/>
  </si>
  <si>
    <t xml:space="preserve">2005 Toyota Dyna </t>
    <phoneticPr fontId="126"/>
  </si>
  <si>
    <t>XZU301-0009577</t>
    <phoneticPr fontId="126"/>
  </si>
  <si>
    <t>x6500</t>
    <phoneticPr fontId="126"/>
  </si>
  <si>
    <t>Pars</t>
  </si>
  <si>
    <t>GROUP 2</t>
    <phoneticPr fontId="126"/>
  </si>
  <si>
    <t>KOBE- JUN 24</t>
    <phoneticPr fontId="126"/>
  </si>
  <si>
    <t>INVOICE # 4706054705028</t>
    <phoneticPr fontId="126"/>
  </si>
  <si>
    <t>XZU341-1001091</t>
    <phoneticPr fontId="126"/>
  </si>
  <si>
    <t>Flat Bed (4701034 + 4705061)</t>
    <phoneticPr fontId="126"/>
  </si>
  <si>
    <t>$200 x 2</t>
    <phoneticPr fontId="126"/>
  </si>
  <si>
    <t>Flat Bed (4705106)</t>
    <phoneticPr fontId="126"/>
  </si>
  <si>
    <t>$200 x 1</t>
    <phoneticPr fontId="126"/>
  </si>
  <si>
    <t>Flat Bed (4705101)</t>
    <phoneticPr fontId="126"/>
  </si>
  <si>
    <t>INVOICE # 4706064706008</t>
    <phoneticPr fontId="126"/>
  </si>
  <si>
    <t>2008 Nissan AD Van Expert</t>
    <phoneticPr fontId="126"/>
  </si>
  <si>
    <t>VY12-021888</t>
    <phoneticPr fontId="126"/>
  </si>
  <si>
    <t>VY12-024762</t>
    <phoneticPr fontId="126"/>
  </si>
  <si>
    <t>VY12-024748</t>
    <phoneticPr fontId="126"/>
  </si>
  <si>
    <t>2005 Nissan Vanette Truck</t>
    <phoneticPr fontId="126"/>
  </si>
  <si>
    <t>SK82TN-315756</t>
    <phoneticPr fontId="126"/>
  </si>
  <si>
    <t>INVOICE # 4706104705099</t>
    <phoneticPr fontId="126"/>
  </si>
  <si>
    <t>2007 Toyota Dyna</t>
    <phoneticPr fontId="126"/>
  </si>
  <si>
    <t>XZU344-1001464</t>
    <phoneticPr fontId="126"/>
  </si>
  <si>
    <t>KOBE: JUN 20</t>
    <phoneticPr fontId="126"/>
  </si>
  <si>
    <t>2004 Isuzu ELF</t>
    <phoneticPr fontId="126"/>
  </si>
  <si>
    <t>NHR69E-7458569</t>
    <phoneticPr fontId="126"/>
  </si>
  <si>
    <t>GROUP 3</t>
    <phoneticPr fontId="126"/>
  </si>
  <si>
    <t>HAKATA: JUN 27</t>
  </si>
  <si>
    <t>INVOICE # 4706174706016</t>
    <phoneticPr fontId="126"/>
  </si>
  <si>
    <t>XZU414-0003644</t>
    <phoneticPr fontId="126"/>
  </si>
  <si>
    <t>Umax Kyushu</t>
  </si>
  <si>
    <t>HAKATA:  JULY 06</t>
  </si>
  <si>
    <t>2005 Toyota Dyna</t>
    <phoneticPr fontId="126"/>
  </si>
  <si>
    <t>XZU336-1000048</t>
    <phoneticPr fontId="126"/>
  </si>
  <si>
    <t>XZU341-0005874</t>
    <phoneticPr fontId="126"/>
  </si>
  <si>
    <t xml:space="preserve">2003 Toyota Toyoace </t>
    <phoneticPr fontId="126"/>
  </si>
  <si>
    <t>XZU302-0004893</t>
    <phoneticPr fontId="126"/>
  </si>
  <si>
    <t>KAWA: JUL 4</t>
  </si>
  <si>
    <t>INVOICE # 4706174706032</t>
    <phoneticPr fontId="126"/>
  </si>
  <si>
    <r>
      <t>2</t>
    </r>
    <r>
      <rPr>
        <sz val="10"/>
        <color theme="1"/>
        <rFont val="Arial"/>
        <family val="2"/>
      </rPr>
      <t>004 Hino Dutro</t>
    </r>
    <phoneticPr fontId="126"/>
  </si>
  <si>
    <t>XZU347-0003971</t>
    <phoneticPr fontId="126"/>
  </si>
  <si>
    <t>KISA: JUL 18</t>
  </si>
  <si>
    <r>
      <t>2</t>
    </r>
    <r>
      <rPr>
        <sz val="10"/>
        <color theme="1"/>
        <rFont val="Arial"/>
        <family val="2"/>
      </rPr>
      <t xml:space="preserve">005 Toyota Toyoace </t>
    </r>
    <phoneticPr fontId="126"/>
  </si>
  <si>
    <t>KDY220-5000601</t>
    <phoneticPr fontId="126"/>
  </si>
  <si>
    <t>KOBE: JULY 04</t>
    <phoneticPr fontId="126"/>
  </si>
  <si>
    <t>INVOICE # 4706184706057</t>
    <phoneticPr fontId="126"/>
  </si>
  <si>
    <t>XZU336-0001435</t>
    <phoneticPr fontId="126"/>
  </si>
  <si>
    <t>KOBE:  JUL 18</t>
    <phoneticPr fontId="126"/>
  </si>
  <si>
    <t>XZU302-0006046</t>
    <phoneticPr fontId="126"/>
  </si>
  <si>
    <t>Flat Bed (4705028)</t>
    <phoneticPr fontId="126"/>
  </si>
  <si>
    <t>Frame Rust (4705106)</t>
    <phoneticPr fontId="126"/>
  </si>
  <si>
    <t>$300 x 1</t>
    <phoneticPr fontId="126"/>
  </si>
  <si>
    <t>Flat Bed (4706057)</t>
    <phoneticPr fontId="126"/>
  </si>
  <si>
    <t>GROUP 4</t>
    <phoneticPr fontId="126"/>
  </si>
  <si>
    <t>KISA: JUL 27</t>
  </si>
  <si>
    <t>INVOICE # 4707054706069</t>
    <phoneticPr fontId="126"/>
  </si>
  <si>
    <t>XZU341-0005051</t>
    <phoneticPr fontId="126"/>
  </si>
  <si>
    <t>2004 Toyota Dyna Freezer Truck</t>
    <phoneticPr fontId="126"/>
  </si>
  <si>
    <t>01-040525</t>
    <phoneticPr fontId="126"/>
  </si>
  <si>
    <t>GROUP 5</t>
    <phoneticPr fontId="126"/>
  </si>
  <si>
    <t>INVOICE # 4707124707037</t>
    <phoneticPr fontId="126"/>
  </si>
  <si>
    <t xml:space="preserve">2003 Isuzu ELF </t>
    <phoneticPr fontId="126"/>
  </si>
  <si>
    <t>NKR81G-7001622</t>
    <phoneticPr fontId="126"/>
  </si>
  <si>
    <t>KOBE: JUL 25</t>
    <phoneticPr fontId="126"/>
  </si>
  <si>
    <t>INVOICE # 4707174707068</t>
    <phoneticPr fontId="126"/>
  </si>
  <si>
    <t>XZU301-0009646</t>
    <phoneticPr fontId="126"/>
  </si>
  <si>
    <t>Grill</t>
    <phoneticPr fontId="126"/>
  </si>
  <si>
    <t>HAKATA: AUG 03</t>
    <phoneticPr fontId="126"/>
  </si>
  <si>
    <t>INVOICE # 4707174707088</t>
    <phoneticPr fontId="126"/>
  </si>
  <si>
    <t>2004 Toyota Dyna</t>
    <phoneticPr fontId="126"/>
  </si>
  <si>
    <t>XZU341-0004429</t>
    <phoneticPr fontId="126"/>
  </si>
  <si>
    <t>XZU341-0004418</t>
    <phoneticPr fontId="126"/>
  </si>
  <si>
    <t>KISA: AUG 7</t>
  </si>
  <si>
    <t>INVOICE # 4707174707091</t>
    <phoneticPr fontId="126"/>
  </si>
  <si>
    <r>
      <t>2</t>
    </r>
    <r>
      <rPr>
        <sz val="10"/>
        <color theme="1"/>
        <rFont val="Arial"/>
        <family val="2"/>
      </rPr>
      <t>005 Toyota Toyoace</t>
    </r>
    <phoneticPr fontId="126"/>
  </si>
  <si>
    <t>XZU341-0005341</t>
    <phoneticPr fontId="126"/>
  </si>
  <si>
    <t>Flat Bed (4706044)</t>
    <phoneticPr fontId="126"/>
  </si>
  <si>
    <t>Flat Bed (4706029)</t>
    <phoneticPr fontId="126"/>
  </si>
  <si>
    <t>INVOICE # 4707184707114</t>
    <phoneticPr fontId="126"/>
  </si>
  <si>
    <t>NKR81E-7041062</t>
    <phoneticPr fontId="126"/>
  </si>
  <si>
    <t>KOBE: AUG 13</t>
    <phoneticPr fontId="126"/>
  </si>
  <si>
    <t>XZU306-0004274</t>
    <phoneticPr fontId="126"/>
  </si>
  <si>
    <t>Shis Ngo</t>
  </si>
  <si>
    <t>XZU411-0008321</t>
    <phoneticPr fontId="126"/>
  </si>
  <si>
    <t>KISA: AUG 16</t>
  </si>
  <si>
    <t>INVOICE # 4707234707125</t>
    <phoneticPr fontId="126"/>
  </si>
  <si>
    <t>XZU411-0007953</t>
    <phoneticPr fontId="126"/>
  </si>
  <si>
    <t>GROUP 6</t>
    <phoneticPr fontId="126"/>
  </si>
  <si>
    <t>INVOICE # 4707244707155</t>
    <phoneticPr fontId="126"/>
  </si>
  <si>
    <t>2003 Isuzu ELF</t>
    <phoneticPr fontId="126"/>
  </si>
  <si>
    <t>NHR69E-7452675</t>
    <phoneticPr fontId="126"/>
  </si>
  <si>
    <t>Flat Bed (4707114)</t>
    <phoneticPr fontId="126"/>
  </si>
  <si>
    <t>Flat Bed (4707155)</t>
    <phoneticPr fontId="126"/>
  </si>
  <si>
    <t>Flat Bed (4707138)</t>
    <phoneticPr fontId="126"/>
  </si>
  <si>
    <t>2004 Toyota Crown Royal Saloon G</t>
    <phoneticPr fontId="126"/>
  </si>
  <si>
    <t>GRS182-5019206</t>
    <phoneticPr fontId="126"/>
  </si>
  <si>
    <t>XZU414-0002772</t>
    <phoneticPr fontId="126"/>
  </si>
  <si>
    <t>INVOICE # 4707314707208</t>
    <phoneticPr fontId="126"/>
  </si>
  <si>
    <t>2007 Nissan Ad Van</t>
    <phoneticPr fontId="126"/>
  </si>
  <si>
    <t>VY12-006939</t>
    <phoneticPr fontId="126"/>
  </si>
  <si>
    <t>KAWA: SEPT 07</t>
  </si>
  <si>
    <t>VY12-005809</t>
    <phoneticPr fontId="126"/>
  </si>
  <si>
    <t>VY12-013450</t>
    <phoneticPr fontId="126"/>
  </si>
  <si>
    <t>Smap Fuku</t>
  </si>
  <si>
    <t>INVOICE # 4708234707036</t>
    <phoneticPr fontId="126"/>
  </si>
  <si>
    <t>NKR81E-7007320</t>
    <phoneticPr fontId="126"/>
  </si>
  <si>
    <t>rai Oyama</t>
  </si>
  <si>
    <t>KOBE: SEPT 04</t>
  </si>
  <si>
    <t>XZU341-500516</t>
    <phoneticPr fontId="126"/>
  </si>
  <si>
    <t xml:space="preserve">2006 Isuzu ELF </t>
    <phoneticPr fontId="126"/>
  </si>
  <si>
    <t>NHR69-7008133</t>
    <phoneticPr fontId="126"/>
  </si>
  <si>
    <t>Flat Bed (4705129)</t>
    <phoneticPr fontId="126"/>
  </si>
  <si>
    <t>KISA: SEPT 7</t>
  </si>
  <si>
    <t>INVOICE # 4708294708065</t>
    <phoneticPr fontId="126"/>
  </si>
  <si>
    <t xml:space="preserve">2003 Hino Dutro </t>
    <phoneticPr fontId="126"/>
  </si>
  <si>
    <t>XZU337-0002615</t>
    <phoneticPr fontId="126"/>
  </si>
  <si>
    <t>NKR81E-7025711</t>
    <phoneticPr fontId="126"/>
  </si>
  <si>
    <t xml:space="preserve">2004 Isuzu ELF </t>
    <phoneticPr fontId="126"/>
  </si>
  <si>
    <t>NKR81G-7002637</t>
    <phoneticPr fontId="126"/>
  </si>
  <si>
    <t>HAKATA: SEPT 12</t>
  </si>
  <si>
    <t>INVOICE # 4708304708074</t>
    <phoneticPr fontId="126"/>
  </si>
  <si>
    <t>VY12-028379</t>
    <phoneticPr fontId="126"/>
  </si>
  <si>
    <t>Kobe: SEPT 17</t>
  </si>
  <si>
    <t>INVOICE # 4708304708095</t>
    <phoneticPr fontId="126"/>
  </si>
  <si>
    <t>2002 Hino Dutro</t>
    <phoneticPr fontId="126"/>
  </si>
  <si>
    <t>XZU337-002112</t>
    <phoneticPr fontId="126"/>
  </si>
  <si>
    <t>NKR81E-7038347</t>
    <phoneticPr fontId="126"/>
  </si>
  <si>
    <t>NKR81G-7001792</t>
    <phoneticPr fontId="126"/>
  </si>
  <si>
    <t>NKR81E-7036755</t>
    <phoneticPr fontId="126"/>
  </si>
  <si>
    <t>KOBE: SEPT 17</t>
  </si>
  <si>
    <t>2008 Toyota Belta</t>
    <phoneticPr fontId="126"/>
  </si>
  <si>
    <t>KSP92-1017484</t>
    <phoneticPr fontId="126"/>
  </si>
  <si>
    <t>INVOICE # 4709104709008</t>
    <phoneticPr fontId="126"/>
  </si>
  <si>
    <t>XZU301-0008539</t>
    <phoneticPr fontId="126"/>
  </si>
  <si>
    <t>2002 Isuzu ELF</t>
    <phoneticPr fontId="126"/>
  </si>
  <si>
    <t>NHR69-7448726</t>
    <phoneticPr fontId="126"/>
  </si>
  <si>
    <t>NHR69-7004096</t>
    <phoneticPr fontId="126"/>
  </si>
  <si>
    <t xml:space="preserve">2005 Nissan ATLAS </t>
    <phoneticPr fontId="126"/>
  </si>
  <si>
    <t>AHR69-7001139</t>
    <phoneticPr fontId="126"/>
  </si>
  <si>
    <t>INVOICE # 4709134709048</t>
    <phoneticPr fontId="126"/>
  </si>
  <si>
    <t xml:space="preserve">2002 Isuzu ELF </t>
    <phoneticPr fontId="126"/>
  </si>
  <si>
    <t>NHR69C-7410373</t>
    <phoneticPr fontId="126"/>
  </si>
  <si>
    <t>XZU411M-1002475</t>
    <phoneticPr fontId="126"/>
  </si>
  <si>
    <t>NPR81L-7005655</t>
    <phoneticPr fontId="126"/>
  </si>
  <si>
    <t>INVOICE # 4709184704050</t>
    <phoneticPr fontId="126"/>
  </si>
  <si>
    <t>VWE25-133108</t>
    <phoneticPr fontId="126"/>
  </si>
  <si>
    <t>KOBE: NOV 02</t>
  </si>
  <si>
    <t>INVOICE # 4709304709154</t>
    <phoneticPr fontId="126"/>
  </si>
  <si>
    <t>XZU411-0007566</t>
    <phoneticPr fontId="126"/>
  </si>
  <si>
    <t>KISA: NOV 05</t>
  </si>
  <si>
    <t>INVOICE # 4710184709164</t>
    <phoneticPr fontId="126"/>
  </si>
  <si>
    <t xml:space="preserve">2005 Hino Dutro </t>
    <phoneticPr fontId="126"/>
  </si>
  <si>
    <t>XZU306-0007374</t>
    <phoneticPr fontId="126"/>
  </si>
  <si>
    <t>2002 Nissan Atlas</t>
    <phoneticPr fontId="126"/>
  </si>
  <si>
    <t>AKR81-7000067</t>
    <phoneticPr fontId="126"/>
  </si>
  <si>
    <t>OSAKA: DEC 04</t>
  </si>
  <si>
    <t>INVOICE # 4711114709085</t>
    <phoneticPr fontId="126"/>
  </si>
  <si>
    <t>XZU341-0004587</t>
    <phoneticPr fontId="126"/>
  </si>
  <si>
    <t>XZU301-0006713</t>
    <phoneticPr fontId="126"/>
  </si>
  <si>
    <t>XZU410-003456</t>
    <phoneticPr fontId="126"/>
  </si>
  <si>
    <t>FLAT DECK-XZU301-0006713</t>
    <phoneticPr fontId="126"/>
  </si>
  <si>
    <t>FLAT DECK-XZU306-0007374</t>
    <phoneticPr fontId="126"/>
  </si>
  <si>
    <t>KAWA: DEC 09</t>
  </si>
  <si>
    <t>INVOICE # 4711214711095</t>
    <phoneticPr fontId="126"/>
  </si>
  <si>
    <t>XZU346-0002492</t>
    <phoneticPr fontId="126"/>
  </si>
  <si>
    <t>NHR69-7000632</t>
    <phoneticPr fontId="126"/>
  </si>
  <si>
    <t>KOBE: DEC 06</t>
  </si>
  <si>
    <t>2003 Nissan ATLAS</t>
    <phoneticPr fontId="126"/>
  </si>
  <si>
    <t>AHR69-7000346</t>
    <phoneticPr fontId="126"/>
  </si>
  <si>
    <t>ATL Hakata:  DEC 16</t>
  </si>
  <si>
    <t>INVOICE # 4712054712017</t>
    <phoneticPr fontId="126"/>
  </si>
  <si>
    <t>NKR69-7401161</t>
    <phoneticPr fontId="126"/>
  </si>
  <si>
    <t xml:space="preserve">XZU341-0002822 </t>
    <phoneticPr fontId="126"/>
  </si>
  <si>
    <t>KOBE: FEB 14</t>
  </si>
  <si>
    <t>INVOICE # 4801284801128</t>
    <phoneticPr fontId="126"/>
  </si>
  <si>
    <t>2003 Hino Dutro</t>
    <phoneticPr fontId="124"/>
  </si>
  <si>
    <t>XZU307-0008596</t>
    <phoneticPr fontId="124"/>
  </si>
  <si>
    <t>LJR85-7001330</t>
    <phoneticPr fontId="124"/>
  </si>
  <si>
    <t>KOBE: MAR 1</t>
  </si>
  <si>
    <t>INVOICE # 4802194801157</t>
    <phoneticPr fontId="126"/>
  </si>
  <si>
    <t>2003 Isuzu ELF</t>
    <phoneticPr fontId="124"/>
  </si>
  <si>
    <t>NHR69C-7410539</t>
    <phoneticPr fontId="124"/>
  </si>
  <si>
    <t>2004 Toyota Dyna</t>
    <phoneticPr fontId="124"/>
  </si>
  <si>
    <t>KDY220-5000424</t>
    <phoneticPr fontId="124"/>
  </si>
  <si>
    <t>Smap</t>
  </si>
  <si>
    <t>2005 Isuzu ELF</t>
    <phoneticPr fontId="124"/>
  </si>
  <si>
    <t>NHR69-7001477</t>
    <phoneticPr fontId="124"/>
  </si>
  <si>
    <t>SYF4T-100158</t>
    <phoneticPr fontId="124"/>
  </si>
  <si>
    <t>INVOICE # 4803164801043</t>
  </si>
  <si>
    <t>2007 Honda FIT</t>
  </si>
  <si>
    <t>GD1-2436949</t>
  </si>
  <si>
    <t>15/1/2014</t>
  </si>
  <si>
    <t>FE72DE-520551</t>
  </si>
  <si>
    <t>Umax</t>
  </si>
  <si>
    <t>KOBE: MAR 28</t>
    <phoneticPr fontId="124"/>
  </si>
  <si>
    <t>XZU301-0008813</t>
  </si>
  <si>
    <t>INVOICE # 4805144804113</t>
    <phoneticPr fontId="126"/>
  </si>
  <si>
    <t>XZU411-0010471</t>
    <phoneticPr fontId="126"/>
  </si>
  <si>
    <t>2003 Nissan Atlas</t>
    <phoneticPr fontId="126"/>
  </si>
  <si>
    <t>AKR69E-7744247</t>
    <phoneticPr fontId="126"/>
  </si>
  <si>
    <t>HAKATA:  JUNE 2</t>
    <phoneticPr fontId="126"/>
  </si>
  <si>
    <t>2004 Mazda Bongo</t>
    <phoneticPr fontId="126"/>
  </si>
  <si>
    <t>SK82T-306823</t>
    <phoneticPr fontId="126"/>
  </si>
  <si>
    <t>Orix Fuku</t>
    <phoneticPr fontId="124"/>
  </si>
  <si>
    <t>Hakata</t>
    <phoneticPr fontId="124"/>
  </si>
  <si>
    <t>HAKATA: JULY 01</t>
    <phoneticPr fontId="126"/>
  </si>
  <si>
    <t>2006 Suzuki Carry</t>
    <phoneticPr fontId="124"/>
  </si>
  <si>
    <t>DA65T-106143</t>
    <phoneticPr fontId="124"/>
  </si>
  <si>
    <t>INVOICE # 4806114805094</t>
    <phoneticPr fontId="126"/>
  </si>
  <si>
    <t xml:space="preserve">2005 Nissan Vanette </t>
    <phoneticPr fontId="126"/>
  </si>
  <si>
    <t>SK82TN-317927</t>
    <phoneticPr fontId="126"/>
  </si>
  <si>
    <t>Multi</t>
    <phoneticPr fontId="126"/>
  </si>
  <si>
    <t>Umax Maku</t>
    <phoneticPr fontId="126"/>
  </si>
  <si>
    <t>NKR81-7016701</t>
    <phoneticPr fontId="126"/>
  </si>
  <si>
    <t>NKR81L-7003335</t>
    <phoneticPr fontId="126"/>
  </si>
  <si>
    <t>KOBE: JUN 29</t>
    <phoneticPr fontId="126"/>
  </si>
  <si>
    <t>2005 Mazda Titan</t>
    <phoneticPr fontId="126"/>
  </si>
  <si>
    <t>LKR81-7000870</t>
    <phoneticPr fontId="126"/>
  </si>
  <si>
    <t>KAWA: JUN 26</t>
  </si>
  <si>
    <t>NHR69-7006851</t>
    <phoneticPr fontId="126"/>
  </si>
  <si>
    <t>KAWA</t>
    <phoneticPr fontId="126"/>
  </si>
  <si>
    <t>KANDA: JUL 2</t>
  </si>
  <si>
    <t>INVOICE # 4807084806112</t>
    <phoneticPr fontId="126"/>
  </si>
  <si>
    <t xml:space="preserve">2004 Mitsubishi Canter </t>
    <phoneticPr fontId="126"/>
  </si>
  <si>
    <t>FE82DG-510154</t>
    <phoneticPr fontId="126"/>
  </si>
  <si>
    <t>Umax Kyu</t>
    <phoneticPr fontId="126"/>
  </si>
  <si>
    <t>Kanda</t>
    <phoneticPr fontId="126"/>
  </si>
  <si>
    <t>KAWA: JUL 28</t>
    <phoneticPr fontId="126"/>
  </si>
  <si>
    <t>NKR81E-7014833</t>
    <phoneticPr fontId="126"/>
  </si>
  <si>
    <t>KAWA: AUG 14</t>
    <phoneticPr fontId="126"/>
  </si>
  <si>
    <t>INVOICE # 4808054807026</t>
    <phoneticPr fontId="126"/>
  </si>
  <si>
    <t>NKR81G-7002227</t>
    <phoneticPr fontId="126"/>
  </si>
  <si>
    <t>Whie</t>
    <phoneticPr fontId="126"/>
  </si>
  <si>
    <t>USS Yoko</t>
    <phoneticPr fontId="126"/>
  </si>
  <si>
    <t>KOBE: AUG 29</t>
    <phoneticPr fontId="126"/>
  </si>
  <si>
    <t>INVOICE # 4808144807014</t>
  </si>
  <si>
    <t>2004 Mitsubishi Canter</t>
  </si>
  <si>
    <t>FE82DE-510280</t>
  </si>
  <si>
    <t>KOBE: SEPT 11</t>
    <phoneticPr fontId="126"/>
  </si>
  <si>
    <t>SYF6T-101681</t>
  </si>
  <si>
    <t>2006 Mazda Titan</t>
    <phoneticPr fontId="126"/>
  </si>
  <si>
    <t>LKR81-7007227</t>
    <phoneticPr fontId="126"/>
  </si>
  <si>
    <t>USSR Nag</t>
    <phoneticPr fontId="126"/>
  </si>
  <si>
    <t>2005 Mitsubishi Canter</t>
    <phoneticPr fontId="126"/>
  </si>
  <si>
    <t>FE82DE-512201</t>
    <phoneticPr fontId="126"/>
  </si>
  <si>
    <t>2005 Nissan Atlas</t>
    <phoneticPr fontId="126"/>
  </si>
  <si>
    <t>AHR69-7001487</t>
    <phoneticPr fontId="126"/>
  </si>
  <si>
    <t>USS Nag</t>
    <phoneticPr fontId="126"/>
  </si>
  <si>
    <t>2006 MitsubishI Canter</t>
    <phoneticPr fontId="126"/>
  </si>
  <si>
    <t>FE72DE-520982</t>
    <phoneticPr fontId="126"/>
  </si>
  <si>
    <t>KOBE: OCT 01</t>
    <phoneticPr fontId="126"/>
  </si>
  <si>
    <t>INVOICE # 4809104809031</t>
    <phoneticPr fontId="126"/>
  </si>
  <si>
    <t>SYF6T-102374</t>
    <phoneticPr fontId="126"/>
  </si>
  <si>
    <t>2008 Mazda Titan</t>
    <phoneticPr fontId="126"/>
  </si>
  <si>
    <t>LJR85-7000832</t>
    <phoneticPr fontId="126"/>
  </si>
  <si>
    <t>INVOICE # 4810064809086</t>
    <phoneticPr fontId="126"/>
  </si>
  <si>
    <t>SYE6T-209191</t>
    <phoneticPr fontId="126"/>
  </si>
  <si>
    <t>SYE6T-204174</t>
    <phoneticPr fontId="126"/>
  </si>
  <si>
    <t>SYF4T-100425</t>
    <phoneticPr fontId="126"/>
  </si>
  <si>
    <t>USS Okayama</t>
    <phoneticPr fontId="126"/>
  </si>
  <si>
    <t>INVOICE # 4810224810065</t>
    <phoneticPr fontId="126"/>
  </si>
  <si>
    <t>SYF6T-101572</t>
    <phoneticPr fontId="126"/>
  </si>
  <si>
    <t>JU Chiba</t>
    <phoneticPr fontId="126"/>
  </si>
  <si>
    <t>XZU346-0002923</t>
    <phoneticPr fontId="126"/>
  </si>
  <si>
    <t>INVOICE # 4810304810097</t>
    <phoneticPr fontId="126"/>
  </si>
  <si>
    <t>NKR81-7027627</t>
    <phoneticPr fontId="126"/>
  </si>
  <si>
    <t>BlueGreen</t>
    <phoneticPr fontId="126"/>
  </si>
  <si>
    <t>Arai Bay</t>
    <phoneticPr fontId="126"/>
  </si>
  <si>
    <t>KOBE: NOV 13</t>
    <phoneticPr fontId="126"/>
  </si>
  <si>
    <t>SYF6T-104285</t>
    <phoneticPr fontId="126"/>
  </si>
  <si>
    <t>GE Kobe</t>
    <phoneticPr fontId="126"/>
  </si>
  <si>
    <t>INVOICE # 4811054810149</t>
    <phoneticPr fontId="126"/>
  </si>
  <si>
    <t>LKR81-7004665</t>
    <phoneticPr fontId="126"/>
  </si>
  <si>
    <t>INVOICE # 4811134810191</t>
    <phoneticPr fontId="126"/>
  </si>
  <si>
    <t>SYF4T-100795</t>
    <phoneticPr fontId="126"/>
  </si>
  <si>
    <t>Orix Kobe</t>
    <phoneticPr fontId="126"/>
  </si>
  <si>
    <t>SYF6T-104301</t>
    <phoneticPr fontId="126"/>
  </si>
  <si>
    <t>KANDA: NOV 27</t>
    <phoneticPr fontId="126"/>
  </si>
  <si>
    <t>LHR69-7002037</t>
    <phoneticPr fontId="126"/>
  </si>
  <si>
    <t>SMAP Fuku</t>
    <phoneticPr fontId="126"/>
  </si>
  <si>
    <t>KISA: DEC 11</t>
  </si>
  <si>
    <t>INVOICE # 4811214810136</t>
    <phoneticPr fontId="126"/>
  </si>
  <si>
    <t>SYE6T-207624</t>
    <phoneticPr fontId="126"/>
  </si>
  <si>
    <t>INVOICE # 4811264811068</t>
    <phoneticPr fontId="126"/>
  </si>
  <si>
    <t>NKR81-7055608</t>
    <phoneticPr fontId="126"/>
  </si>
  <si>
    <t>NPR81-7012837</t>
    <phoneticPr fontId="126"/>
  </si>
  <si>
    <t>XZU308-0001795</t>
    <phoneticPr fontId="126"/>
  </si>
  <si>
    <t>NLR85-7005384</t>
    <phoneticPr fontId="126"/>
  </si>
  <si>
    <t>KOBE: DEC 09</t>
    <phoneticPr fontId="126"/>
  </si>
  <si>
    <t>NHR69-7457907</t>
    <phoneticPr fontId="126"/>
  </si>
  <si>
    <t>INVOICE # 4812084810126</t>
  </si>
  <si>
    <t>NKR81G-7002751</t>
  </si>
  <si>
    <t xml:space="preserve">KANDA: DEC 13 </t>
    <phoneticPr fontId="126"/>
  </si>
  <si>
    <t xml:space="preserve">2004 Isuzu ELF </t>
  </si>
  <si>
    <t>NKR81L-7010465</t>
  </si>
  <si>
    <t>INVOICE # 4901134811126</t>
    <phoneticPr fontId="126"/>
  </si>
  <si>
    <t>SYF6T-104161</t>
    <phoneticPr fontId="126"/>
  </si>
  <si>
    <t>KOBE: JAN 23</t>
    <phoneticPr fontId="126"/>
  </si>
  <si>
    <t>NKR81-7042064</t>
    <phoneticPr fontId="126"/>
  </si>
  <si>
    <t>NPR81-7016089</t>
    <phoneticPr fontId="126"/>
  </si>
  <si>
    <t>KOBE: FEB 16</t>
    <phoneticPr fontId="126"/>
  </si>
  <si>
    <t>INVOICE # 4902094901057</t>
    <phoneticPr fontId="126"/>
  </si>
  <si>
    <t>NHR69-7012121</t>
    <phoneticPr fontId="126"/>
  </si>
  <si>
    <t>KOBE: FEB 27</t>
    <phoneticPr fontId="126"/>
  </si>
  <si>
    <t>NKR81-7042800</t>
    <phoneticPr fontId="126"/>
  </si>
  <si>
    <t>KISA: MAR 02</t>
  </si>
  <si>
    <t>XZU336-0001673</t>
    <phoneticPr fontId="126"/>
  </si>
  <si>
    <t>KAWA: FEB 25</t>
  </si>
  <si>
    <t>2002 Toyota ALPHARD</t>
    <phoneticPr fontId="126"/>
  </si>
  <si>
    <t>MNH10-0003399</t>
    <phoneticPr fontId="126"/>
  </si>
  <si>
    <t>TAA Yoko</t>
    <phoneticPr fontId="126"/>
  </si>
  <si>
    <t>KOBE: MAR 09</t>
    <phoneticPr fontId="126"/>
  </si>
  <si>
    <t>INVOICE # 4902264902065</t>
    <phoneticPr fontId="126"/>
  </si>
  <si>
    <t>NPR81-7032084</t>
    <phoneticPr fontId="126"/>
  </si>
  <si>
    <t>SYF6T-100844</t>
    <phoneticPr fontId="126"/>
  </si>
  <si>
    <t>INVOICE # 4903054902169</t>
    <phoneticPr fontId="126"/>
  </si>
  <si>
    <t>NKR81-7018003</t>
    <phoneticPr fontId="126"/>
  </si>
  <si>
    <t>Yellow</t>
    <phoneticPr fontId="126"/>
  </si>
  <si>
    <t>NHR69E-7456101</t>
    <phoneticPr fontId="126"/>
  </si>
  <si>
    <t>Whiet</t>
    <phoneticPr fontId="126"/>
  </si>
  <si>
    <t>XZU411-0012051</t>
    <phoneticPr fontId="126"/>
  </si>
  <si>
    <t>KOBE: MAR 25</t>
    <phoneticPr fontId="126"/>
  </si>
  <si>
    <t>INVOICE # 4903104903021</t>
    <phoneticPr fontId="126"/>
  </si>
  <si>
    <t>XZU346-0002310</t>
    <phoneticPr fontId="126"/>
  </si>
  <si>
    <t>XZU308-1002470</t>
    <phoneticPr fontId="126"/>
  </si>
  <si>
    <t>XZU414-0004089</t>
    <phoneticPr fontId="126"/>
  </si>
  <si>
    <t>NHR69E-7456529</t>
    <phoneticPr fontId="126"/>
  </si>
  <si>
    <t>INVOICE # 4903314903035</t>
    <phoneticPr fontId="126"/>
  </si>
  <si>
    <t>NHR69-7007706</t>
    <phoneticPr fontId="126"/>
  </si>
  <si>
    <t>SLC Tokyo</t>
    <phoneticPr fontId="126"/>
  </si>
  <si>
    <t>XZU307-0011616</t>
    <phoneticPr fontId="126"/>
  </si>
  <si>
    <t>KANDA: APR 23</t>
  </si>
  <si>
    <t>LHR69-7002200</t>
    <phoneticPr fontId="126"/>
  </si>
  <si>
    <t>INVOICE # 4904154904024</t>
  </si>
  <si>
    <t>NPR81-7016994</t>
  </si>
  <si>
    <t>2003 Hino Dutro</t>
  </si>
  <si>
    <t>XZU410-0003858</t>
  </si>
  <si>
    <t>KOBE:MAY 23</t>
  </si>
  <si>
    <t>INVOICE # 4905124903048</t>
  </si>
  <si>
    <t xml:space="preserve">2006 Mazda Titan </t>
  </si>
  <si>
    <t>SYF6T-103305</t>
  </si>
  <si>
    <t>XZU341-0005441</t>
  </si>
  <si>
    <t>KUNI-01-038477</t>
  </si>
  <si>
    <t>KISA: MAY 25</t>
  </si>
  <si>
    <t>SYF4T-100849</t>
  </si>
  <si>
    <t>NHR69-7002803</t>
  </si>
  <si>
    <t>NKR81-7012491</t>
  </si>
  <si>
    <t>INVOICE # 4905184905030</t>
  </si>
  <si>
    <t>XZU348-0001304</t>
  </si>
  <si>
    <t>XZU304-0002697</t>
  </si>
  <si>
    <t>INVOICE # 4905294905036</t>
  </si>
  <si>
    <t>SYF6T-100828</t>
  </si>
  <si>
    <t>INVOICE # 4906024804031</t>
  </si>
  <si>
    <t>2005 Mazd Titan</t>
  </si>
  <si>
    <t>SYF4T-100475</t>
  </si>
  <si>
    <t>NPR81-7031519</t>
  </si>
  <si>
    <t>SYF4T-100365</t>
  </si>
  <si>
    <t>XZU336-0001506</t>
  </si>
  <si>
    <t>KDY230-7011994</t>
  </si>
  <si>
    <t>KANDA: JUN 11</t>
  </si>
  <si>
    <t>NKR81-7071328</t>
  </si>
  <si>
    <t>SYF6T-103237</t>
  </si>
  <si>
    <t>JU Yama</t>
  </si>
  <si>
    <t>KOBE: JUN 11</t>
  </si>
  <si>
    <t>2006 Nissan ATLAS</t>
  </si>
  <si>
    <t>AHR69-7002466</t>
  </si>
  <si>
    <t>KISA: JUN 12</t>
  </si>
  <si>
    <t>XZU348-1000595</t>
  </si>
  <si>
    <t>NPR85-7000429</t>
  </si>
  <si>
    <t>SYE6T-208583</t>
  </si>
  <si>
    <t>KAWA: JUN 12</t>
  </si>
  <si>
    <t>XZU346-0003130</t>
  </si>
  <si>
    <t>NKR81-7015877</t>
  </si>
  <si>
    <t>H4F23-026851</t>
  </si>
  <si>
    <t>XZU346-0002917</t>
  </si>
  <si>
    <t>NKR81-7022549</t>
  </si>
  <si>
    <t>LJR85-7001887</t>
  </si>
  <si>
    <t>XZU348-0001260</t>
  </si>
  <si>
    <t xml:space="preserve">2007 Hino Dutro </t>
  </si>
  <si>
    <t>XZU508-0002120</t>
  </si>
  <si>
    <t>2006 Mazda Scrum</t>
  </si>
  <si>
    <t>DG63T-412830</t>
  </si>
  <si>
    <t>INVOICE # 4906194903013</t>
  </si>
  <si>
    <t>SYF4T-100349</t>
  </si>
  <si>
    <t>XZU306-0006977</t>
  </si>
  <si>
    <t>Remove machine on deck.</t>
  </si>
  <si>
    <t>SYE6T-208397</t>
  </si>
  <si>
    <t>SYF6T-103412</t>
  </si>
  <si>
    <t>KDY230-7018567</t>
  </si>
  <si>
    <t>KAWA: JUL 15</t>
  </si>
  <si>
    <t>SYF6T-103097</t>
  </si>
  <si>
    <t>INVOICE # 4907134907028</t>
  </si>
  <si>
    <t>LKR81-7002354</t>
  </si>
  <si>
    <t>SYE6T-211785</t>
  </si>
  <si>
    <t>H2F23-031484</t>
  </si>
  <si>
    <t>INVOICE # 4908114907140</t>
  </si>
  <si>
    <t>SYE6T-212299</t>
  </si>
  <si>
    <t>NKR81-7054073</t>
  </si>
  <si>
    <t>INVOICE # 4909014907073</t>
  </si>
  <si>
    <t>XZU308-1000741</t>
  </si>
  <si>
    <t>20159/16</t>
  </si>
  <si>
    <t>INVOICE # 49090184909102</t>
  </si>
  <si>
    <t>SYF6T-101984</t>
  </si>
  <si>
    <t>SYE6T-209362</t>
  </si>
  <si>
    <t>SYE6T-209433</t>
  </si>
  <si>
    <t>INVOICE # 4909284909146</t>
  </si>
  <si>
    <t>NKR81-7040170</t>
  </si>
  <si>
    <t>INVOICE # 4909304907118</t>
  </si>
  <si>
    <t>SYF6T-105786</t>
  </si>
  <si>
    <t>KISA: OCT 13</t>
  </si>
  <si>
    <t>H4F23-030257</t>
  </si>
  <si>
    <t>XZU334-1000772</t>
  </si>
  <si>
    <t>SYF4T-100719</t>
  </si>
  <si>
    <t>SYF4T-100398</t>
  </si>
  <si>
    <t>YOKO: OCT 28</t>
  </si>
  <si>
    <t>SYE6T-214835</t>
  </si>
  <si>
    <t>INVOICE # 4910214910114</t>
  </si>
  <si>
    <t>NKR81-7041760</t>
  </si>
  <si>
    <t>NKR81-7045676</t>
  </si>
  <si>
    <t>LHR69-7002057</t>
  </si>
  <si>
    <t>NKR81-7029737</t>
  </si>
  <si>
    <t>INVOICE # 4910304910095</t>
  </si>
  <si>
    <t>SYE6T-213034</t>
  </si>
  <si>
    <t>SYE6T-209208</t>
  </si>
  <si>
    <t>NKR81-7069996</t>
  </si>
  <si>
    <t>NAGO: NOV 26</t>
  </si>
  <si>
    <t>NHR69-7006051</t>
  </si>
  <si>
    <t>SYF4T-100774</t>
  </si>
  <si>
    <t>INVOICE # 4911184910221</t>
  </si>
  <si>
    <t>LKR81-7003393</t>
  </si>
  <si>
    <t>INVOICE # 4911194911078</t>
  </si>
  <si>
    <t>SYF6T-101211</t>
  </si>
  <si>
    <t>INVOICE # 4912014911147</t>
  </si>
  <si>
    <t>SYF6T-104188</t>
  </si>
  <si>
    <t>XZU301-1000595</t>
  </si>
  <si>
    <t>KOBE: DEC 16</t>
  </si>
  <si>
    <t>SYE6T-209994</t>
  </si>
  <si>
    <t>SYE6T-104244</t>
  </si>
  <si>
    <t>XZU338-1000780</t>
  </si>
  <si>
    <t>SYF4L-100183</t>
  </si>
  <si>
    <t>INVOICE # 5001124910082</t>
  </si>
  <si>
    <t>NKR81-7072777</t>
  </si>
  <si>
    <t>NAGO: FEB 10</t>
  </si>
  <si>
    <t>INVOICE # 5001215001083</t>
  </si>
  <si>
    <t>XZU338-1000043</t>
  </si>
  <si>
    <t>NAGO: FEB 15</t>
  </si>
  <si>
    <t>XZU306-0006700</t>
  </si>
  <si>
    <t>INVOICE # 5002024909161</t>
  </si>
  <si>
    <t>AHR69-7002795</t>
  </si>
  <si>
    <t>NAGO: FEB 17</t>
  </si>
  <si>
    <t>AHR69-7002556</t>
  </si>
  <si>
    <t>LHR69-7002244</t>
  </si>
  <si>
    <t>NHR69-7011181</t>
  </si>
  <si>
    <t>Uss Yoko</t>
  </si>
  <si>
    <t>INVOICE # 5002035001062</t>
  </si>
  <si>
    <t>XZU306-1001210</t>
  </si>
  <si>
    <t>KOBE: MAR 10</t>
  </si>
  <si>
    <t>INVOICE # 5002125002050</t>
  </si>
  <si>
    <t>SYF6T-105173</t>
  </si>
  <si>
    <t>NHR69-7006742</t>
  </si>
  <si>
    <t>NAGO: MAR 02</t>
  </si>
  <si>
    <t>XZU348-0001194</t>
  </si>
  <si>
    <t>Lexus Nx Grill</t>
  </si>
  <si>
    <t>Lexus F Sports Emblem</t>
  </si>
  <si>
    <t>EMS Courier</t>
  </si>
  <si>
    <t>INVOICE # 5002264908002</t>
  </si>
  <si>
    <t>SYF4T-100931</t>
  </si>
  <si>
    <t>uwa mono hazushi. Send steel key</t>
  </si>
  <si>
    <t>SYF6T-106049</t>
  </si>
  <si>
    <t>KISA: MAR 25</t>
  </si>
  <si>
    <t>INVOICE # 5003075003039</t>
  </si>
  <si>
    <t>NHR69-7001914</t>
  </si>
  <si>
    <t xml:space="preserve">No images indicating any spares. </t>
  </si>
  <si>
    <t>MNH10-0011324</t>
  </si>
  <si>
    <t>May-15-2013</t>
    <phoneticPr fontId="126"/>
  </si>
  <si>
    <t>May-23-2013</t>
    <phoneticPr fontId="126"/>
  </si>
  <si>
    <t>Jun-03-2013</t>
    <phoneticPr fontId="126"/>
  </si>
  <si>
    <t>Jun-06-2013</t>
    <phoneticPr fontId="126"/>
  </si>
  <si>
    <t>Jun-14-2013</t>
    <phoneticPr fontId="126"/>
  </si>
  <si>
    <t>Jun-20-2013</t>
    <phoneticPr fontId="126"/>
  </si>
  <si>
    <t>July-01-2013</t>
    <phoneticPr fontId="126"/>
  </si>
  <si>
    <t>July-08-2013</t>
    <phoneticPr fontId="126"/>
  </si>
  <si>
    <t>July-16-2013</t>
    <phoneticPr fontId="126"/>
  </si>
  <si>
    <t>Discount</t>
    <phoneticPr fontId="126"/>
  </si>
  <si>
    <t>July-26-2013</t>
    <phoneticPr fontId="126"/>
  </si>
  <si>
    <t>Aug-08-2013</t>
    <phoneticPr fontId="126"/>
  </si>
  <si>
    <t>Aug-21-2013</t>
    <phoneticPr fontId="126"/>
  </si>
  <si>
    <t>Aug-30-2013</t>
    <phoneticPr fontId="126"/>
  </si>
  <si>
    <t>Sept-04-2013</t>
    <phoneticPr fontId="126"/>
  </si>
  <si>
    <t>Sept-17-2013</t>
    <phoneticPr fontId="126"/>
  </si>
  <si>
    <t>Sept-26-2013</t>
    <phoneticPr fontId="126"/>
  </si>
  <si>
    <t>Oct-02-2013</t>
    <phoneticPr fontId="126"/>
  </si>
  <si>
    <t>Nov-28-2013</t>
    <phoneticPr fontId="126"/>
  </si>
  <si>
    <t>Container Shipment Discount</t>
    <phoneticPr fontId="126"/>
  </si>
  <si>
    <t>Dec-06-2013</t>
    <phoneticPr fontId="126"/>
  </si>
  <si>
    <t>Feb-03-2014</t>
    <phoneticPr fontId="124"/>
  </si>
  <si>
    <t>Feb-27-2014</t>
  </si>
  <si>
    <t>Mar-25-2014</t>
    <phoneticPr fontId="124"/>
  </si>
  <si>
    <t>Claim 4801163 / 4801173</t>
    <phoneticPr fontId="126"/>
  </si>
  <si>
    <t>May-27-2014</t>
    <phoneticPr fontId="126"/>
  </si>
  <si>
    <t>June-26-2014</t>
    <phoneticPr fontId="126"/>
  </si>
  <si>
    <t>July-31-2014</t>
    <phoneticPr fontId="126"/>
  </si>
  <si>
    <t>Aug-19-2014</t>
    <phoneticPr fontId="126"/>
  </si>
  <si>
    <t>Sept-08-2014</t>
    <phoneticPr fontId="126"/>
  </si>
  <si>
    <t>Sept-25-2014</t>
    <phoneticPr fontId="126"/>
  </si>
  <si>
    <t>Oct-29-2014</t>
    <phoneticPr fontId="126"/>
  </si>
  <si>
    <t>Nov-12-2014</t>
    <phoneticPr fontId="126"/>
  </si>
  <si>
    <t>Dec-09-2014</t>
  </si>
  <si>
    <t>Engine Claim , 4810165</t>
    <phoneticPr fontId="126"/>
  </si>
  <si>
    <t>Price Reduction, 4810149</t>
    <phoneticPr fontId="126"/>
  </si>
  <si>
    <t>Jan-16-2015</t>
    <phoneticPr fontId="126"/>
  </si>
  <si>
    <t>Feb-12-2015</t>
    <phoneticPr fontId="126"/>
  </si>
  <si>
    <t>Feb-24-2015</t>
    <phoneticPr fontId="126"/>
  </si>
  <si>
    <t>Mar-06-2015</t>
    <phoneticPr fontId="126"/>
  </si>
  <si>
    <t>Mar-10-2015</t>
    <phoneticPr fontId="126"/>
  </si>
  <si>
    <t>Mar-17-2015</t>
    <phoneticPr fontId="126"/>
  </si>
  <si>
    <t>Apr-7-2015</t>
  </si>
  <si>
    <t>Apr-30-2015</t>
  </si>
  <si>
    <t>May-18-2015</t>
  </si>
  <si>
    <t>May-28-2015</t>
  </si>
  <si>
    <t>Payment Received, BTM</t>
    <phoneticPr fontId="128"/>
  </si>
  <si>
    <t>June-19-2015</t>
  </si>
  <si>
    <t>Aug-03-2015</t>
  </si>
  <si>
    <t xml:space="preserve">Claim 3 trucks </t>
    <phoneticPr fontId="126"/>
  </si>
  <si>
    <t>Sept-29-2015</t>
  </si>
  <si>
    <t>Oct-6-2015</t>
  </si>
  <si>
    <t>Oct-27-2015</t>
  </si>
  <si>
    <t>Nov-19-2015</t>
  </si>
  <si>
    <t>Claim NPR85 Turbo</t>
  </si>
  <si>
    <t>Claim for truck</t>
  </si>
  <si>
    <t>Dec-24-2015</t>
  </si>
  <si>
    <t>Jan-22-2015</t>
  </si>
  <si>
    <t xml:space="preserve">Furikomi </t>
    <phoneticPr fontId="126"/>
  </si>
  <si>
    <t>Jpy 785,000 / 115.50</t>
  </si>
  <si>
    <t>Feb-4-2015</t>
    <phoneticPr fontId="126"/>
  </si>
  <si>
    <t>Jpy 2,340,000 / 119</t>
    <phoneticPr fontId="126"/>
  </si>
  <si>
    <t>Feb-24-2016</t>
    <phoneticPr fontId="126"/>
  </si>
  <si>
    <t xml:space="preserve">Jpy 2,005,000 / </t>
    <phoneticPr fontId="126"/>
  </si>
  <si>
    <t>Mar-02-2016</t>
    <phoneticPr fontId="126"/>
  </si>
  <si>
    <t>Mar-08-2016</t>
    <phoneticPr fontId="126"/>
  </si>
  <si>
    <t>Jpy 920,000 / 110</t>
    <phoneticPr fontId="126"/>
  </si>
  <si>
    <t>Mar-16-2016</t>
  </si>
  <si>
    <t>Jpy 2,300,000 / 110</t>
  </si>
  <si>
    <t>Mar-23-2015</t>
    <phoneticPr fontId="124"/>
  </si>
  <si>
    <t>Jpy 990,000 / 110</t>
    <phoneticPr fontId="124"/>
  </si>
  <si>
    <t>Actual Payment Jpy 23,304,000</t>
    <phoneticPr fontId="126"/>
  </si>
  <si>
    <t>Mar-30-2016</t>
    <phoneticPr fontId="126"/>
  </si>
  <si>
    <t xml:space="preserve">Jpy 1,000,000 / 110 </t>
    <phoneticPr fontId="126"/>
  </si>
  <si>
    <t>INVOICE # 4904134904069</t>
  </si>
  <si>
    <t>NHR69-7002746</t>
  </si>
  <si>
    <t>SYF4L-100111</t>
  </si>
  <si>
    <t>INVOICE # 4905184905076</t>
  </si>
  <si>
    <t>SYF6L-100444</t>
  </si>
  <si>
    <t>INVOICE # 4906094905004</t>
  </si>
  <si>
    <t>SYF6T-102132</t>
  </si>
  <si>
    <t>LKR81-7005675</t>
  </si>
  <si>
    <t>INVOICE # 4906224904174</t>
  </si>
  <si>
    <t>SYF6T-105724</t>
  </si>
  <si>
    <t>INVOICE # 5004215004124</t>
  </si>
  <si>
    <t>NPR81-7030703</t>
  </si>
  <si>
    <t>Isuzu Mahuhri</t>
  </si>
  <si>
    <t>KISA: MAY 27 2016</t>
  </si>
  <si>
    <t>INVOICE # 5005175004123</t>
  </si>
  <si>
    <t>NKR81-7045578</t>
  </si>
  <si>
    <t>INVOICE # 5005235005042</t>
  </si>
  <si>
    <t>XZU414-1005658</t>
  </si>
  <si>
    <t>Balance Pending for 5005042</t>
  </si>
  <si>
    <t>75,00 / 8.7%</t>
  </si>
  <si>
    <t>Pending Amount Carry Over to JPY</t>
  </si>
  <si>
    <t>Jpy 750,000 / 108</t>
    <phoneticPr fontId="124"/>
  </si>
  <si>
    <t>May-26-2016</t>
    <phoneticPr fontId="124"/>
  </si>
  <si>
    <t>Jpy 1,687,755 / 107.623</t>
    <phoneticPr fontId="124"/>
  </si>
  <si>
    <t>Payment Carried over to JPY</t>
  </si>
  <si>
    <t>Jun-09-2016</t>
  </si>
  <si>
    <t>Actual Payment Jpy 507,500 - Bal 500,000 credited to JPY Acc</t>
    <phoneticPr fontId="124"/>
  </si>
  <si>
    <t>INVOICE # 4906014905063</t>
  </si>
  <si>
    <t>NSP130-2075403</t>
  </si>
  <si>
    <t>Odo Vitz, 4905063</t>
  </si>
  <si>
    <t>NSP130-2076010</t>
  </si>
  <si>
    <t>Odo Vitz, 4905178</t>
  </si>
  <si>
    <t>No images to verify spare in car.</t>
  </si>
  <si>
    <t>NSP130-2078350</t>
  </si>
  <si>
    <t>Odo Vitz, 4906021</t>
  </si>
  <si>
    <t>NSP130-2080464</t>
  </si>
  <si>
    <t>Odo Vitz, 4906022</t>
  </si>
  <si>
    <t>K13-719085</t>
  </si>
  <si>
    <t>INVOICE # 4905284905080</t>
  </si>
  <si>
    <t>K13-716656</t>
  </si>
  <si>
    <t>Odo March, 4905080</t>
  </si>
  <si>
    <t>smart key/sd card send.</t>
  </si>
  <si>
    <t>K13-717779</t>
  </si>
  <si>
    <t>Odo March, 4905082</t>
  </si>
  <si>
    <t>smart key send</t>
  </si>
  <si>
    <t>K13-700785</t>
  </si>
  <si>
    <t>Odo Nissan, 4906004</t>
  </si>
  <si>
    <t>sd card send.spare in car.</t>
  </si>
  <si>
    <t>2012 Toyota Prius</t>
  </si>
  <si>
    <t>NHW20-3587809</t>
  </si>
  <si>
    <t>GE6-1713660</t>
  </si>
  <si>
    <t>INVOICE # 4906104906048</t>
  </si>
  <si>
    <t>K13-719071</t>
  </si>
  <si>
    <t>SZ1F24-010013</t>
  </si>
  <si>
    <t>GE6-1713670</t>
  </si>
  <si>
    <t>GE6-1707186</t>
  </si>
  <si>
    <t>spare key send.</t>
  </si>
  <si>
    <t>NSP130-2086836</t>
  </si>
  <si>
    <t>OTHER</t>
  </si>
  <si>
    <t>IT Webpage</t>
  </si>
  <si>
    <t>INVOICE # 4907154906093</t>
  </si>
  <si>
    <t>NSP130-2078000</t>
  </si>
  <si>
    <t>&lt;--- Actual Price 735,000</t>
  </si>
  <si>
    <t>NSP130-2083753</t>
  </si>
  <si>
    <t>GE6-3204764</t>
  </si>
  <si>
    <t>USS Shizu</t>
  </si>
  <si>
    <t>GE6-1707101</t>
  </si>
  <si>
    <t>Original key send.</t>
  </si>
  <si>
    <t>K13-703632</t>
  </si>
  <si>
    <t>Collect NSP130-207800 Excess Charges</t>
  </si>
  <si>
    <t>KOBE: NOV 12</t>
  </si>
  <si>
    <t>INVOICE # 4907164907053</t>
  </si>
  <si>
    <t>NSP130-2086841</t>
  </si>
  <si>
    <t>TAA Kysushu</t>
  </si>
  <si>
    <t>GE6-1596104</t>
  </si>
  <si>
    <t>smart key/B-cas card send</t>
  </si>
  <si>
    <t>NHW20-3587370</t>
  </si>
  <si>
    <t>NSP130-2084056</t>
  </si>
  <si>
    <t>K13-357022</t>
  </si>
  <si>
    <t>INVOICE # 4908214907145</t>
  </si>
  <si>
    <t>GE6-1727088</t>
  </si>
  <si>
    <t>x695000</t>
  </si>
  <si>
    <t>JASON SOLD TO ARM</t>
    <phoneticPr fontId="124"/>
  </si>
  <si>
    <t>2012 Toyota Premio</t>
  </si>
  <si>
    <t>ZRT260-3086321</t>
  </si>
  <si>
    <t xml:space="preserve">RE-AUCTION AND SOLD TO USS TOKYO </t>
    <phoneticPr fontId="124"/>
  </si>
  <si>
    <t>KDY231-8006705</t>
  </si>
  <si>
    <t>GE6-1750562</t>
  </si>
  <si>
    <t>x635000</t>
  </si>
  <si>
    <t>INVOICE # 4909164907076</t>
  </si>
  <si>
    <t>KDY231-8004780</t>
  </si>
  <si>
    <t>RE-AUCTIONED TO USS KOBE</t>
    <phoneticPr fontId="124"/>
  </si>
  <si>
    <t>KDY231-8004886</t>
  </si>
  <si>
    <t>x1260000</t>
  </si>
  <si>
    <t>SHAMIM SOLD TO KENYA</t>
    <phoneticPr fontId="124"/>
  </si>
  <si>
    <t>2012 Toyota Wish</t>
  </si>
  <si>
    <t>ZGE20 - 0145143</t>
  </si>
  <si>
    <t>x1199000</t>
  </si>
  <si>
    <t>NSP130-2097446</t>
  </si>
  <si>
    <t>x745000</t>
  </si>
  <si>
    <t>INVOICE # 4910144910098</t>
  </si>
  <si>
    <t>NSP130-2095976</t>
  </si>
  <si>
    <t>GP1-1124791</t>
  </si>
  <si>
    <t>x700000</t>
  </si>
  <si>
    <t>July-13-2015</t>
  </si>
  <si>
    <t>Oct-02-2015</t>
  </si>
  <si>
    <t>Nov-24-2015</t>
  </si>
  <si>
    <t>Ki Auto Ltd</t>
  </si>
  <si>
    <t>Ramputty Sudhir</t>
  </si>
  <si>
    <t>Royal Road Lallmatie Mauritius Brn No : C07040488</t>
  </si>
  <si>
    <t>230-4182786, 230-4183473</t>
  </si>
  <si>
    <t>230-52583062</t>
  </si>
  <si>
    <t>sudhirmotors@intnet.mu, rkchavi@kigroupltd.com</t>
  </si>
  <si>
    <t>Office in South Africa: Mahasimhaya (Pty) Ltd Add: 87, MNCADI Street Durban, 4001 South-Africa Phone no: +27-827200147 Email: mahasimhaya@kigroupltd.com 230 4183473 24hrs available Email : sudhirmotors@hotmail.com; New Mobile 230 258 3062 / 3061</t>
  </si>
  <si>
    <t>St. Anthony's Trading</t>
  </si>
  <si>
    <t>Nishantha Perera</t>
  </si>
  <si>
    <t>620/1A, Kelanisiri mawatha, Sinharamulla, Kelaniya, Sri Lanka</t>
  </si>
  <si>
    <t>Kelaniya</t>
  </si>
  <si>
    <t>0777-759077</t>
  </si>
  <si>
    <t>nishantha.pasl@yahoo.com</t>
  </si>
  <si>
    <t>anthonystrading.com</t>
  </si>
  <si>
    <t>Carried Forward from 2010-2011</t>
    <phoneticPr fontId="126"/>
  </si>
  <si>
    <t>YOKO: APR 24</t>
  </si>
  <si>
    <t>INVOICE # 4504184503071</t>
  </si>
  <si>
    <t>2006/02 Toyota Mark X</t>
  </si>
  <si>
    <t>GRX120-0059126</t>
  </si>
  <si>
    <t>KOBE: AUG 24</t>
  </si>
  <si>
    <t>INVOICE # 4508054507084</t>
  </si>
  <si>
    <t>2003/-- Toyota IST F</t>
  </si>
  <si>
    <t>NCP60-0056238</t>
  </si>
  <si>
    <t>2003/-- Toyota Voxy XG Edition</t>
  </si>
  <si>
    <t>AZR60-0166466</t>
  </si>
  <si>
    <t>KOBE: YUWA OCT 7</t>
  </si>
  <si>
    <t>INVOICE # 4508234508043</t>
  </si>
  <si>
    <t>2003/03 Toyota IST</t>
  </si>
  <si>
    <t>NCP60-0082065</t>
  </si>
  <si>
    <t>Ju Hiroshima</t>
    <phoneticPr fontId="124"/>
  </si>
  <si>
    <t>2003/11 Toyota IST</t>
  </si>
  <si>
    <t>NCP61-0060480</t>
  </si>
  <si>
    <t>2003/05 Toyota Harrier</t>
  </si>
  <si>
    <t>ACU35-0002706</t>
  </si>
  <si>
    <t>2003/01 Toyota Brevis</t>
  </si>
  <si>
    <t>JCG10-0056060</t>
  </si>
  <si>
    <t>2006/09 Toyota Ractis</t>
  </si>
  <si>
    <t>SCP100-0024711</t>
  </si>
  <si>
    <t>YOKO: YUWA OCT 5</t>
  </si>
  <si>
    <t>INVOICE # 4508314508066</t>
  </si>
  <si>
    <t>2003/01 Toyota IST</t>
  </si>
  <si>
    <t>NCP60-0066554</t>
  </si>
  <si>
    <t>KOBE: HOEGH OCT 12</t>
  </si>
  <si>
    <t>INVOICE # 4509224509095</t>
  </si>
  <si>
    <t>2005/-- Toyota Harrier</t>
  </si>
  <si>
    <t>MCU35-2008162</t>
  </si>
  <si>
    <t>KAWA: HOEGH OCT 15</t>
  </si>
  <si>
    <t>INVOICE # 4509284509111</t>
  </si>
  <si>
    <t>2003/04 Toyota Spacio</t>
  </si>
  <si>
    <t>NZE121-318911</t>
  </si>
  <si>
    <t>USS Tohoku</t>
    <phoneticPr fontId="124"/>
  </si>
  <si>
    <t>KOBE: HOEGH OCT 27</t>
  </si>
  <si>
    <t>INVOICE # 4510074510014</t>
  </si>
  <si>
    <t>2003/01 Toyota Opa</t>
  </si>
  <si>
    <t>ZCT10-0043686</t>
  </si>
  <si>
    <t>2003/05 Toyota Spacio</t>
  </si>
  <si>
    <t>NZE121-3196525</t>
  </si>
  <si>
    <t>USS Hokuriku</t>
    <phoneticPr fontId="124"/>
  </si>
  <si>
    <t>2005/01 Toyota Raum</t>
  </si>
  <si>
    <t>NCZ20-0068546</t>
  </si>
  <si>
    <t>2006/07 Mazda Demio</t>
  </si>
  <si>
    <t>DY3W-462352</t>
  </si>
  <si>
    <t>2003/02 Toyota Spacio</t>
  </si>
  <si>
    <t>NZE121-3177699</t>
  </si>
  <si>
    <t>2005/04 Toyota Vitz</t>
  </si>
  <si>
    <t>SCP90-0008748</t>
  </si>
  <si>
    <t>Navi</t>
    <phoneticPr fontId="124"/>
  </si>
  <si>
    <t>KAWA: HOEGH  OCT 29</t>
  </si>
  <si>
    <t>2005/11 Toyota Ractis</t>
  </si>
  <si>
    <t>SCP100-0005956</t>
  </si>
  <si>
    <t>2005/06 Toyota Vitz</t>
  </si>
  <si>
    <t>KSP90-5018362</t>
  </si>
  <si>
    <t>2004/01 Toyota IST</t>
  </si>
  <si>
    <t>NCP61-0104167</t>
    <phoneticPr fontId="126"/>
  </si>
  <si>
    <t>2006/-- Toyota Crown</t>
  </si>
  <si>
    <t>GRS182-1033892</t>
  </si>
  <si>
    <t>2005/-- Toyota Vitz</t>
  </si>
  <si>
    <t>SCP90-0016888</t>
  </si>
  <si>
    <t>KOBE: HOEGH DEC 27</t>
  </si>
  <si>
    <t>INVOICE # 4510114510014</t>
  </si>
  <si>
    <t>2006/03 Toyota Crown</t>
  </si>
  <si>
    <t>GRS180-0044031</t>
    <phoneticPr fontId="124"/>
  </si>
  <si>
    <t>KAWA: HOEGH FEB 25</t>
  </si>
  <si>
    <t>INVOICE # 4601234601020</t>
  </si>
  <si>
    <t>2006/01 Toyota Brevis</t>
    <phoneticPr fontId="124"/>
  </si>
  <si>
    <t>JCG10-0072061</t>
    <phoneticPr fontId="124"/>
  </si>
  <si>
    <t>CHECK ENGINE NOISE</t>
    <phoneticPr fontId="126"/>
  </si>
  <si>
    <t>2006/06 Toyota Crown</t>
    <phoneticPr fontId="124"/>
  </si>
  <si>
    <t>GRS182-1030311</t>
    <phoneticPr fontId="124"/>
  </si>
  <si>
    <t xml:space="preserve">INTERIOR NEED CLEANING - CHECK FOR SPARE SMART KEY </t>
    <phoneticPr fontId="126"/>
  </si>
  <si>
    <t>2004/10 Toyota Corolla Runx</t>
    <phoneticPr fontId="126"/>
  </si>
  <si>
    <t>NZE121-5087178</t>
    <phoneticPr fontId="126"/>
  </si>
  <si>
    <t>JU Tokyo</t>
    <phoneticPr fontId="126"/>
  </si>
  <si>
    <t>2004/04 Nissan Elgrand</t>
    <phoneticPr fontId="124"/>
  </si>
  <si>
    <t>E51-063626</t>
    <phoneticPr fontId="124"/>
  </si>
  <si>
    <t>NAVI ROM AND KEY PUT INSIDE CAR</t>
  </si>
  <si>
    <t>2004/11 Toyota Noah</t>
    <phoneticPr fontId="124"/>
  </si>
  <si>
    <t>AZR65-0100508</t>
    <phoneticPr fontId="124"/>
  </si>
  <si>
    <t>KOBE: HOEGH FEB 23</t>
    <phoneticPr fontId="124"/>
  </si>
  <si>
    <t>INVOICE # 4602074510066</t>
  </si>
  <si>
    <t>2004/08 Toyota Funcargo</t>
    <phoneticPr fontId="124"/>
  </si>
  <si>
    <t>NCP20-0353912</t>
    <phoneticPr fontId="124"/>
  </si>
  <si>
    <t>Install PW kit and audio</t>
    <phoneticPr fontId="126"/>
  </si>
  <si>
    <t>KAWA: HOEGH MAR 18</t>
    <phoneticPr fontId="124"/>
  </si>
  <si>
    <t>2005/09 Toyota Brevis</t>
    <phoneticPr fontId="124"/>
  </si>
  <si>
    <t>JCG10-0071447</t>
    <phoneticPr fontId="124"/>
  </si>
  <si>
    <t>USS Saitama</t>
    <phoneticPr fontId="124"/>
  </si>
  <si>
    <t>2006/12 Toyota Auris</t>
    <phoneticPr fontId="124"/>
  </si>
  <si>
    <t>NZE151-1005250</t>
    <phoneticPr fontId="124"/>
  </si>
  <si>
    <t>KOBE: HOEGH MAR 15</t>
  </si>
  <si>
    <t>INVOICE # 4602294602058</t>
  </si>
  <si>
    <t>2004 Toyota Noah</t>
    <phoneticPr fontId="126"/>
  </si>
  <si>
    <t>AZR60-0272672</t>
    <phoneticPr fontId="126"/>
  </si>
  <si>
    <t>Beige</t>
    <phoneticPr fontId="126"/>
  </si>
  <si>
    <t>KOBE: HOEGH MAR 27</t>
  </si>
  <si>
    <t>INVOICE # 4603124603003</t>
  </si>
  <si>
    <t>AZR60-0286492</t>
    <phoneticPr fontId="126"/>
  </si>
  <si>
    <t>INVOICE # 4604024603065</t>
  </si>
  <si>
    <t>2001 Toyota Toyoace</t>
    <phoneticPr fontId="126"/>
  </si>
  <si>
    <t>BU306-0003452</t>
    <phoneticPr fontId="126"/>
  </si>
  <si>
    <t>KAWA: MAY 8</t>
  </si>
  <si>
    <t>INVOICE # 4604024604001</t>
  </si>
  <si>
    <t>2006 Honda CR-V</t>
    <phoneticPr fontId="126"/>
  </si>
  <si>
    <t>RE4-1002068</t>
    <phoneticPr fontId="126"/>
  </si>
  <si>
    <t>Honda Tokyo</t>
    <phoneticPr fontId="126"/>
  </si>
  <si>
    <t>2005 Toyota Dyna Truck</t>
    <phoneticPr fontId="126"/>
  </si>
  <si>
    <t>XZU308-0002569</t>
    <phoneticPr fontId="126"/>
  </si>
  <si>
    <t>Arai Bayside</t>
    <phoneticPr fontId="126"/>
  </si>
  <si>
    <t>YOKO: JUNE 8</t>
    <phoneticPr fontId="126"/>
  </si>
  <si>
    <t>INVOICE # 4605114601042</t>
  </si>
  <si>
    <t>NCP60-0187840</t>
    <phoneticPr fontId="126"/>
  </si>
  <si>
    <t>TAA Hokkaido</t>
    <phoneticPr fontId="126"/>
  </si>
  <si>
    <t>2004 Toyota Wish</t>
    <phoneticPr fontId="126"/>
  </si>
  <si>
    <t>ZNE10-0211276</t>
    <phoneticPr fontId="126"/>
  </si>
  <si>
    <t>KOBE: JUNE 7</t>
  </si>
  <si>
    <t>INVOICE # 4605224604021</t>
  </si>
  <si>
    <t>NCP60-0212805</t>
  </si>
  <si>
    <t>YOK: JUL 8</t>
    <phoneticPr fontId="126"/>
  </si>
  <si>
    <t>INVOICE # 4606144606026</t>
  </si>
  <si>
    <t>2007 Toyota Crown</t>
    <phoneticPr fontId="126"/>
  </si>
  <si>
    <t>GRS182-1041909</t>
    <phoneticPr fontId="126"/>
  </si>
  <si>
    <t>Navy</t>
    <phoneticPr fontId="126"/>
  </si>
  <si>
    <t>2006 Toyota Crown</t>
    <phoneticPr fontId="126"/>
  </si>
  <si>
    <t>GRS182-1026421</t>
    <phoneticPr fontId="126"/>
  </si>
  <si>
    <t>KOBE: JUL 28</t>
    <phoneticPr fontId="126"/>
  </si>
  <si>
    <t>INVOICE # 4607064607021</t>
  </si>
  <si>
    <t xml:space="preserve">2004 Toyota Brevis </t>
    <phoneticPr fontId="126"/>
  </si>
  <si>
    <t>JCG10-0065552</t>
    <phoneticPr fontId="126"/>
  </si>
  <si>
    <t>USS Ngya</t>
    <phoneticPr fontId="126"/>
  </si>
  <si>
    <t>2004 Toyota Mark 2 35th Ann</t>
    <phoneticPr fontId="126"/>
  </si>
  <si>
    <t>GX110-6097035</t>
    <phoneticPr fontId="126"/>
  </si>
  <si>
    <t>KCAA Fuku</t>
    <phoneticPr fontId="126"/>
  </si>
  <si>
    <t>KOBE: OCT 29</t>
    <phoneticPr fontId="126"/>
  </si>
  <si>
    <t>INVOICE # 4609184609035</t>
  </si>
  <si>
    <t>2004 Toyota Verossa</t>
    <phoneticPr fontId="126"/>
  </si>
  <si>
    <t>JZX110-6054921</t>
    <phoneticPr fontId="126"/>
  </si>
  <si>
    <t>AZR60-0322866</t>
    <phoneticPr fontId="126"/>
  </si>
  <si>
    <t>2006 Toyota Brevis</t>
    <phoneticPr fontId="126"/>
  </si>
  <si>
    <t>JCG10-0072417</t>
    <phoneticPr fontId="126"/>
  </si>
  <si>
    <t>AZR65-0073757</t>
    <phoneticPr fontId="126"/>
  </si>
  <si>
    <t>2004 Toyota Alphard</t>
    <phoneticPr fontId="126"/>
  </si>
  <si>
    <t>MNH15-0024409</t>
    <phoneticPr fontId="126"/>
  </si>
  <si>
    <t>Gunmetal</t>
    <phoneticPr fontId="126"/>
  </si>
  <si>
    <t>KAWA: NOV 1</t>
    <phoneticPr fontId="126"/>
  </si>
  <si>
    <t>INVOICE # 4609274609074</t>
  </si>
  <si>
    <t>NCP60-0164179</t>
    <phoneticPr fontId="126"/>
  </si>
  <si>
    <t>USS Nigata</t>
    <phoneticPr fontId="126"/>
  </si>
  <si>
    <t>Kawasaki</t>
    <phoneticPr fontId="126"/>
  </si>
  <si>
    <t>2005 Nissan Fuga</t>
    <phoneticPr fontId="126"/>
  </si>
  <si>
    <t>PY50-217329</t>
    <phoneticPr fontId="126"/>
  </si>
  <si>
    <t>AZR60-0345967</t>
    <phoneticPr fontId="126"/>
  </si>
  <si>
    <t>JU Miyagi</t>
    <phoneticPr fontId="126"/>
  </si>
  <si>
    <t>KOBE: NOV 3</t>
    <phoneticPr fontId="126"/>
  </si>
  <si>
    <t>INVOICE # 4610184610095</t>
  </si>
  <si>
    <t>KDH200-5012121</t>
    <phoneticPr fontId="126"/>
  </si>
  <si>
    <t>JU AIchi</t>
    <phoneticPr fontId="126"/>
  </si>
  <si>
    <t>REMOVE REAR SEAT</t>
    <phoneticPr fontId="126"/>
  </si>
  <si>
    <t>KOBE: NOV 28</t>
    <phoneticPr fontId="126"/>
  </si>
  <si>
    <t>INVOICE # 4610264610112</t>
  </si>
  <si>
    <t>2005 Toyota Hiace</t>
    <phoneticPr fontId="126"/>
  </si>
  <si>
    <t>KDH200-0028260</t>
    <phoneticPr fontId="126"/>
  </si>
  <si>
    <t>USS Osaka</t>
    <phoneticPr fontId="126"/>
  </si>
  <si>
    <t>ACTUAL CNF $9100</t>
    <phoneticPr fontId="126"/>
  </si>
  <si>
    <t>KAWA: JAN 31</t>
    <phoneticPr fontId="126"/>
  </si>
  <si>
    <t>INVOICE # 4612054612015</t>
  </si>
  <si>
    <t>2005 Honda CR-V</t>
    <phoneticPr fontId="126"/>
  </si>
  <si>
    <t>RD7-1005754</t>
    <phoneticPr fontId="126"/>
  </si>
  <si>
    <t>USS Niigata</t>
    <phoneticPr fontId="126"/>
  </si>
  <si>
    <t>KAWA: MAR 02</t>
    <phoneticPr fontId="126"/>
  </si>
  <si>
    <t>INVOICE # 4701234701054</t>
  </si>
  <si>
    <t>2006 Nissan Fuga</t>
    <phoneticPr fontId="126"/>
  </si>
  <si>
    <t>PY50-251408</t>
    <phoneticPr fontId="126"/>
  </si>
  <si>
    <t>SMAP Tokyo</t>
    <phoneticPr fontId="126"/>
  </si>
  <si>
    <t>2010 Toyota Mark X</t>
    <phoneticPr fontId="126"/>
  </si>
  <si>
    <t>GRX130-6007592</t>
    <phoneticPr fontId="126"/>
  </si>
  <si>
    <t>TAA Ykhma</t>
    <phoneticPr fontId="126"/>
  </si>
  <si>
    <t>GRX130-6008612</t>
    <phoneticPr fontId="126"/>
  </si>
  <si>
    <t>KOBE: DEC 4 from Ramdien INV</t>
    <phoneticPr fontId="126"/>
  </si>
  <si>
    <t>INVOICE # 4702254609090</t>
  </si>
  <si>
    <t>2005 Nissan March</t>
  </si>
  <si>
    <t>AK12-808393</t>
  </si>
  <si>
    <t>NAA Nagoya</t>
    <phoneticPr fontId="126"/>
  </si>
  <si>
    <t>Rams car center penalized US$ 500 for this cancellation</t>
    <phoneticPr fontId="126"/>
  </si>
  <si>
    <t>YOKO: DEC 6 from Ramdien INV</t>
    <phoneticPr fontId="126"/>
  </si>
  <si>
    <t>INVOICE # 4702254610118</t>
  </si>
  <si>
    <t>NCP60-0166919</t>
  </si>
  <si>
    <t>Yokohama</t>
    <phoneticPr fontId="126"/>
  </si>
  <si>
    <t>AK12-321200</t>
  </si>
  <si>
    <t>KOBE: MAR 28</t>
    <phoneticPr fontId="126"/>
  </si>
  <si>
    <t>INVOICE # 4702144702042</t>
  </si>
  <si>
    <t>2005 Nov Toyota Mark X</t>
    <phoneticPr fontId="126"/>
  </si>
  <si>
    <t>GRX120-0048301</t>
    <phoneticPr fontId="126"/>
  </si>
  <si>
    <t>2008 Toyota Crown</t>
    <phoneticPr fontId="126"/>
  </si>
  <si>
    <t>GRS202-0003470</t>
    <phoneticPr fontId="126"/>
  </si>
  <si>
    <t>TAA Shikoku</t>
    <phoneticPr fontId="126"/>
  </si>
  <si>
    <t>KAWA: MAR 30</t>
    <phoneticPr fontId="126"/>
  </si>
  <si>
    <t>INVOICE # 4703084703016</t>
  </si>
  <si>
    <t>2005 Toyota Noah</t>
    <phoneticPr fontId="126"/>
  </si>
  <si>
    <t>AZR65-0120096</t>
    <phoneticPr fontId="126"/>
  </si>
  <si>
    <t>KOBE: APR 29</t>
    <phoneticPr fontId="126"/>
  </si>
  <si>
    <t>INVOICE # 4704064704026</t>
    <phoneticPr fontId="126"/>
  </si>
  <si>
    <t>2005 Toyota Funcargo</t>
    <phoneticPr fontId="126"/>
  </si>
  <si>
    <t>NCP20-0374831</t>
    <phoneticPr fontId="126"/>
  </si>
  <si>
    <t>YOKO: MAY 31</t>
  </si>
  <si>
    <t>INVOICE # 4705144705031</t>
    <phoneticPr fontId="126"/>
  </si>
  <si>
    <t>2005 Toyota Noah X</t>
    <phoneticPr fontId="126"/>
  </si>
  <si>
    <t>AZR65-0114210</t>
    <phoneticPr fontId="126"/>
  </si>
  <si>
    <t>KAWA: JUNE 9</t>
  </si>
  <si>
    <t>INVOICE # 4705204705054</t>
    <phoneticPr fontId="126"/>
  </si>
  <si>
    <t xml:space="preserve">2005 Toyota Noah </t>
    <phoneticPr fontId="126"/>
  </si>
  <si>
    <t>AZR65-0107822</t>
    <phoneticPr fontId="126"/>
  </si>
  <si>
    <t>Engine Check lamp needs repair-DONE</t>
    <phoneticPr fontId="126"/>
  </si>
  <si>
    <t xml:space="preserve">2005 Toyota IST </t>
    <phoneticPr fontId="126"/>
  </si>
  <si>
    <t>NCP61-0119560</t>
    <phoneticPr fontId="126"/>
  </si>
  <si>
    <t>JU Fukushima</t>
    <phoneticPr fontId="126"/>
  </si>
  <si>
    <t>NCP61-0114071</t>
    <phoneticPr fontId="126"/>
  </si>
  <si>
    <t>Need Photos</t>
    <phoneticPr fontId="126"/>
  </si>
  <si>
    <t>NCP61-0129276</t>
    <phoneticPr fontId="126"/>
  </si>
  <si>
    <t>2005 Toyota Vitz RS</t>
    <phoneticPr fontId="126"/>
  </si>
  <si>
    <t>NCP91-5014604</t>
    <phoneticPr fontId="126"/>
  </si>
  <si>
    <t>USS Shizuoka</t>
    <phoneticPr fontId="126"/>
  </si>
  <si>
    <t>KISA: JUNE 9</t>
  </si>
  <si>
    <t>INVOICE # 4705234705047</t>
    <phoneticPr fontId="126"/>
  </si>
  <si>
    <t>2005 Toyota Ipsum</t>
    <phoneticPr fontId="126"/>
  </si>
  <si>
    <t>ACM21-0052200</t>
    <phoneticPr fontId="126"/>
  </si>
  <si>
    <t>KOBE: JUNE 7</t>
    <phoneticPr fontId="126"/>
  </si>
  <si>
    <t>INVOICE # 4705204705056</t>
    <phoneticPr fontId="126"/>
  </si>
  <si>
    <t>2005 Nissan Elgrand</t>
    <phoneticPr fontId="126"/>
  </si>
  <si>
    <t>E51-150034</t>
    <phoneticPr fontId="126"/>
  </si>
  <si>
    <t xml:space="preserve">2005 Mitsubishi Pajero </t>
    <phoneticPr fontId="126"/>
  </si>
  <si>
    <t>V73W-0500985</t>
    <phoneticPr fontId="126"/>
  </si>
  <si>
    <r>
      <t>2</t>
    </r>
    <r>
      <rPr>
        <sz val="10"/>
        <rFont val="Arial"/>
        <family val="2"/>
      </rPr>
      <t>006 Toyota Crown Athlete</t>
    </r>
    <phoneticPr fontId="126"/>
  </si>
  <si>
    <t>GRS184-0012861</t>
    <phoneticPr fontId="126"/>
  </si>
  <si>
    <t>NCP60-0205109</t>
    <phoneticPr fontId="126"/>
  </si>
  <si>
    <t>LAA Shikoku</t>
    <phoneticPr fontId="126"/>
  </si>
  <si>
    <t>NCP60-0226406</t>
    <phoneticPr fontId="126"/>
  </si>
  <si>
    <t>KOBE: JULY 30</t>
    <phoneticPr fontId="126"/>
  </si>
  <si>
    <t>INVOICE # 4705304705119</t>
    <phoneticPr fontId="126"/>
  </si>
  <si>
    <t>NCP60-0222968</t>
    <phoneticPr fontId="126"/>
  </si>
  <si>
    <t>2005 Nissan XTRAIL</t>
    <phoneticPr fontId="126"/>
  </si>
  <si>
    <t>NT30-159100</t>
    <phoneticPr fontId="126"/>
  </si>
  <si>
    <t>2007 Honda CRV</t>
    <phoneticPr fontId="126"/>
  </si>
  <si>
    <t>RE4-1101397</t>
    <phoneticPr fontId="126"/>
  </si>
  <si>
    <t>JU Toyama</t>
    <phoneticPr fontId="126"/>
  </si>
  <si>
    <t xml:space="preserve">2005 Toyota Allion </t>
    <phoneticPr fontId="126"/>
  </si>
  <si>
    <t>ZZT240-0096236</t>
    <phoneticPr fontId="126"/>
  </si>
  <si>
    <t>2005 Toyota Runx</t>
    <phoneticPr fontId="126"/>
  </si>
  <si>
    <t>NZE121-0333579</t>
    <phoneticPr fontId="126"/>
  </si>
  <si>
    <t>AAA</t>
    <phoneticPr fontId="126"/>
  </si>
  <si>
    <t>INVOICE # 4706014706002</t>
    <phoneticPr fontId="126"/>
  </si>
  <si>
    <t>2008 Toyota IST</t>
    <phoneticPr fontId="126"/>
  </si>
  <si>
    <t>ZSP110-0003311</t>
    <phoneticPr fontId="126"/>
  </si>
  <si>
    <t>TAA Yokohama</t>
    <phoneticPr fontId="126"/>
  </si>
  <si>
    <t>AZR65-0124662</t>
    <phoneticPr fontId="126"/>
  </si>
  <si>
    <t>CAA Tohoku</t>
    <phoneticPr fontId="126"/>
  </si>
  <si>
    <t>INVOICE # 4707234707133</t>
    <phoneticPr fontId="126"/>
  </si>
  <si>
    <t>2005 Toyota NOAH</t>
    <phoneticPr fontId="126"/>
  </si>
  <si>
    <t>AZR60G-0394565</t>
    <phoneticPr fontId="126"/>
  </si>
  <si>
    <t>TAA Hiroshima</t>
    <phoneticPr fontId="126"/>
  </si>
  <si>
    <t>ACM21-0051319</t>
    <phoneticPr fontId="126"/>
  </si>
  <si>
    <t>2005 Toyota IST</t>
    <phoneticPr fontId="126"/>
  </si>
  <si>
    <t>NCP60-0219311</t>
    <phoneticPr fontId="126"/>
  </si>
  <si>
    <t>2005 Toyota Crown Athlete</t>
    <phoneticPr fontId="126"/>
  </si>
  <si>
    <t>GRS182-5028755</t>
    <phoneticPr fontId="126"/>
  </si>
  <si>
    <t>JCG10-0073524</t>
    <phoneticPr fontId="126"/>
  </si>
  <si>
    <t>INVOICE # 4708074708019</t>
    <phoneticPr fontId="126"/>
  </si>
  <si>
    <t>2005 Sept Toyota Brevis</t>
    <phoneticPr fontId="126"/>
  </si>
  <si>
    <t>JCG10-0071474</t>
    <phoneticPr fontId="126"/>
  </si>
  <si>
    <t>Hiro</t>
    <phoneticPr fontId="126"/>
  </si>
  <si>
    <t>2005 Toyota Alphard</t>
    <phoneticPr fontId="126"/>
  </si>
  <si>
    <t>ANH15-0031265</t>
    <phoneticPr fontId="126"/>
  </si>
  <si>
    <t>KOBE: SEPT 07</t>
    <phoneticPr fontId="126"/>
  </si>
  <si>
    <t>INVOICE # 4708204708019</t>
    <phoneticPr fontId="126"/>
  </si>
  <si>
    <t>RE4-1008178</t>
    <phoneticPr fontId="126"/>
  </si>
  <si>
    <t>Purple</t>
    <phoneticPr fontId="126"/>
  </si>
  <si>
    <t>Honda Kansai</t>
    <phoneticPr fontId="126"/>
  </si>
  <si>
    <t>INVOICE # 4709104709035</t>
    <phoneticPr fontId="126"/>
  </si>
  <si>
    <t>2005 Mitsubishi Pajero IO</t>
    <phoneticPr fontId="126"/>
  </si>
  <si>
    <t>H77W-5501630</t>
    <phoneticPr fontId="126"/>
  </si>
  <si>
    <t>2005 Nissan ELGRAND</t>
    <phoneticPr fontId="126"/>
  </si>
  <si>
    <t>NE51-110347</t>
    <phoneticPr fontId="126"/>
  </si>
  <si>
    <t>JU Saitama</t>
    <phoneticPr fontId="126"/>
  </si>
  <si>
    <t>KAWA: NOV 06</t>
  </si>
  <si>
    <t>INVOICE # 4709184709092</t>
    <phoneticPr fontId="126"/>
  </si>
  <si>
    <t>2005 Toyota Wish</t>
    <phoneticPr fontId="126"/>
  </si>
  <si>
    <t>ZNE10-0251847</t>
    <phoneticPr fontId="126"/>
  </si>
  <si>
    <t>USS Sapporo</t>
    <phoneticPr fontId="126"/>
  </si>
  <si>
    <t>NCP110-0015162</t>
    <phoneticPr fontId="126"/>
  </si>
  <si>
    <t xml:space="preserve">2006 Toyota Vitz </t>
    <phoneticPr fontId="126"/>
  </si>
  <si>
    <t>SCP90-5036269</t>
    <phoneticPr fontId="126"/>
  </si>
  <si>
    <t>E51-115304</t>
    <phoneticPr fontId="126"/>
  </si>
  <si>
    <t>Gold</t>
    <phoneticPr fontId="126"/>
  </si>
  <si>
    <t>AZR60-0405045</t>
    <phoneticPr fontId="126"/>
  </si>
  <si>
    <t>1Steel key &amp; Navi RC</t>
  </si>
  <si>
    <t>KISA: DEC 06</t>
  </si>
  <si>
    <t>INVOICE # 4710054710004</t>
    <phoneticPr fontId="126"/>
  </si>
  <si>
    <t>AZR60-0408728</t>
    <phoneticPr fontId="126"/>
  </si>
  <si>
    <t>JU Niigata</t>
    <phoneticPr fontId="126"/>
  </si>
  <si>
    <t>2005 Toyota Spacio</t>
    <phoneticPr fontId="126"/>
  </si>
  <si>
    <t>NZE121-3322114</t>
    <phoneticPr fontId="126"/>
  </si>
  <si>
    <t>2005 Toyota Allion</t>
    <phoneticPr fontId="126"/>
  </si>
  <si>
    <t>NZT240-0069173</t>
    <phoneticPr fontId="126"/>
  </si>
  <si>
    <t>NCP20-0370142</t>
    <phoneticPr fontId="126"/>
  </si>
  <si>
    <t>USS Saitama</t>
    <phoneticPr fontId="126"/>
  </si>
  <si>
    <t>AZR60-0108562</t>
    <phoneticPr fontId="126"/>
  </si>
  <si>
    <t>USS Tohoku</t>
    <phoneticPr fontId="126"/>
  </si>
  <si>
    <t>NCP60-0216796</t>
    <phoneticPr fontId="126"/>
  </si>
  <si>
    <t>2006 Nissan Murano</t>
    <phoneticPr fontId="126"/>
  </si>
  <si>
    <t>TZ50-009567</t>
    <phoneticPr fontId="126"/>
  </si>
  <si>
    <t>NCP60-0224178</t>
    <phoneticPr fontId="126"/>
  </si>
  <si>
    <t>KOBE: DEC 03</t>
    <phoneticPr fontId="126"/>
  </si>
  <si>
    <t>INVOICE # 4710224710111</t>
    <phoneticPr fontId="126"/>
  </si>
  <si>
    <t>NZE121-3311229</t>
    <phoneticPr fontId="126"/>
  </si>
  <si>
    <t>LAA Okayama</t>
    <phoneticPr fontId="126"/>
  </si>
  <si>
    <t>ZZE122-3128047</t>
    <phoneticPr fontId="126"/>
  </si>
  <si>
    <t>2005 Toyota Allex</t>
    <phoneticPr fontId="126"/>
  </si>
  <si>
    <t>NZE121-0381015</t>
    <phoneticPr fontId="126"/>
  </si>
  <si>
    <t>ZZT240-0096511</t>
    <phoneticPr fontId="126"/>
  </si>
  <si>
    <t>2005 Toyota Noah S</t>
    <phoneticPr fontId="126"/>
  </si>
  <si>
    <t>AZR60-0449548</t>
    <phoneticPr fontId="126"/>
  </si>
  <si>
    <t>AZR60-0459681</t>
    <phoneticPr fontId="126"/>
  </si>
  <si>
    <t>2005 Toyota Vitz</t>
    <phoneticPr fontId="126"/>
  </si>
  <si>
    <t>KSP90-0007598</t>
    <phoneticPr fontId="126"/>
  </si>
  <si>
    <t>KANDA: DEC 03</t>
    <phoneticPr fontId="126"/>
  </si>
  <si>
    <t>INVOICE # 4710234710139</t>
    <phoneticPr fontId="126"/>
  </si>
  <si>
    <t>NZE121-3296956</t>
    <phoneticPr fontId="126"/>
  </si>
  <si>
    <t>ACTUAL CNF $5300</t>
    <phoneticPr fontId="126"/>
  </si>
  <si>
    <t>NCP60-0200526</t>
    <phoneticPr fontId="126"/>
  </si>
  <si>
    <t>HAKATA: DEC 27</t>
    <phoneticPr fontId="126"/>
  </si>
  <si>
    <t>INVOICE # 4711254711108</t>
    <phoneticPr fontId="126"/>
  </si>
  <si>
    <t>2006 Toyota Noah</t>
    <phoneticPr fontId="126"/>
  </si>
  <si>
    <t>AZR60-3079920</t>
    <phoneticPr fontId="126"/>
  </si>
  <si>
    <t>ATL HAKATA</t>
    <phoneticPr fontId="126"/>
  </si>
  <si>
    <t>KAWA: JAN 05</t>
  </si>
  <si>
    <t>2006 Toyota Vitz RS</t>
    <phoneticPr fontId="126"/>
  </si>
  <si>
    <t>NCP91-5033625</t>
    <phoneticPr fontId="126"/>
  </si>
  <si>
    <t>AZR60-3009600</t>
    <phoneticPr fontId="126"/>
  </si>
  <si>
    <t>KISA: FEB 07</t>
  </si>
  <si>
    <t>JCG10-0073633</t>
    <phoneticPr fontId="126"/>
  </si>
  <si>
    <t>CAA Tokyo</t>
    <phoneticPr fontId="126"/>
  </si>
  <si>
    <t>INVOICE # 4801234801061</t>
    <phoneticPr fontId="126"/>
  </si>
  <si>
    <t>2007 Toyota Camry</t>
    <phoneticPr fontId="126"/>
  </si>
  <si>
    <t>ACV40-3102454</t>
    <phoneticPr fontId="126"/>
  </si>
  <si>
    <t>KOBE: FEB 8</t>
  </si>
  <si>
    <t>ACV40-3108490</t>
    <phoneticPr fontId="126"/>
  </si>
  <si>
    <t>HAKATA: MAR 08</t>
  </si>
  <si>
    <t>2006 Toyota Alphard</t>
    <phoneticPr fontId="126"/>
  </si>
  <si>
    <t>ANH10-0162246</t>
    <phoneticPr fontId="126"/>
  </si>
  <si>
    <t>Hakata</t>
    <phoneticPr fontId="126"/>
  </si>
  <si>
    <t>INVOICE # 4801284801068</t>
    <phoneticPr fontId="126"/>
  </si>
  <si>
    <t>TZ50-012157</t>
    <phoneticPr fontId="126"/>
  </si>
  <si>
    <t>Navi Monitor &amp; Connector &amp; Stand</t>
  </si>
  <si>
    <t>2006 Toyota Premio</t>
    <phoneticPr fontId="126"/>
  </si>
  <si>
    <t>ZZT240-5054478</t>
    <phoneticPr fontId="126"/>
  </si>
  <si>
    <t>2008 Toyota Allion</t>
    <phoneticPr fontId="126"/>
  </si>
  <si>
    <t>NZT260-3041996</t>
    <phoneticPr fontId="126"/>
  </si>
  <si>
    <t>KOBE: MAR 08</t>
  </si>
  <si>
    <t>2007 Toyota Brevis</t>
    <phoneticPr fontId="126"/>
  </si>
  <si>
    <t>JCG10-0075108</t>
    <phoneticPr fontId="126"/>
  </si>
  <si>
    <t>L.Blue</t>
    <phoneticPr fontId="126"/>
  </si>
  <si>
    <t>2006 Toyota Allion</t>
    <phoneticPr fontId="126"/>
  </si>
  <si>
    <t>ZZT240-0120401</t>
    <phoneticPr fontId="126"/>
  </si>
  <si>
    <t>NCP110-0018005</t>
    <phoneticPr fontId="126"/>
  </si>
  <si>
    <t>2006 Toyota Auris</t>
    <phoneticPr fontId="126"/>
  </si>
  <si>
    <t>ZRE152-1000628</t>
    <phoneticPr fontId="126"/>
  </si>
  <si>
    <t>1 Smart key</t>
  </si>
  <si>
    <t>ANH15-0041022</t>
    <phoneticPr fontId="126"/>
  </si>
  <si>
    <t>Navi RC &amp; B-cas Card</t>
  </si>
  <si>
    <t>MNH15-0042066</t>
    <phoneticPr fontId="126"/>
  </si>
  <si>
    <t>NCP110-0009409</t>
    <phoneticPr fontId="126"/>
  </si>
  <si>
    <t>ORIX Kobe</t>
    <phoneticPr fontId="126"/>
  </si>
  <si>
    <t>EIWA KAWA: MAR 10</t>
  </si>
  <si>
    <t>AZR65-3016779</t>
    <phoneticPr fontId="126"/>
  </si>
  <si>
    <t>KOBE : APR 29</t>
    <phoneticPr fontId="126"/>
  </si>
  <si>
    <t>INVOICE # 4804094801147</t>
    <phoneticPr fontId="126"/>
  </si>
  <si>
    <t>2006 Toyota IST</t>
    <phoneticPr fontId="126"/>
  </si>
  <si>
    <t>NCP60-0236618</t>
    <phoneticPr fontId="126"/>
  </si>
  <si>
    <t>Smap Fukuoka</t>
    <phoneticPr fontId="126"/>
  </si>
  <si>
    <t>2008 Toyota Auris</t>
    <phoneticPr fontId="126"/>
  </si>
  <si>
    <t>NZE151-1058190</t>
    <phoneticPr fontId="126"/>
  </si>
  <si>
    <t>NCP60-0229078</t>
    <phoneticPr fontId="126"/>
  </si>
  <si>
    <t xml:space="preserve">2005 Toyota Hiace </t>
    <phoneticPr fontId="126"/>
  </si>
  <si>
    <t>KDH200-0034025</t>
    <phoneticPr fontId="126"/>
  </si>
  <si>
    <t>KISA : MAY 01</t>
  </si>
  <si>
    <t>2006 Toyota Caldina</t>
    <phoneticPr fontId="126"/>
  </si>
  <si>
    <t>ZZT241-0025712</t>
    <phoneticPr fontId="126"/>
  </si>
  <si>
    <t>HAKATA : APR 29</t>
    <phoneticPr fontId="126"/>
  </si>
  <si>
    <t>RE3-1005027</t>
    <phoneticPr fontId="126"/>
  </si>
  <si>
    <t>NCP60-0235143</t>
    <phoneticPr fontId="126"/>
  </si>
  <si>
    <t>NCP60-0237067</t>
    <phoneticPr fontId="126"/>
  </si>
  <si>
    <t>KOBE : JUN 09</t>
    <phoneticPr fontId="126"/>
  </si>
  <si>
    <t>2005 Nissan Caravan</t>
    <phoneticPr fontId="126"/>
  </si>
  <si>
    <t>VWE25-095193</t>
    <phoneticPr fontId="126"/>
  </si>
  <si>
    <t>KISA: JULY 02</t>
  </si>
  <si>
    <t>INVOICE # 4806104806026</t>
    <phoneticPr fontId="126"/>
  </si>
  <si>
    <t>2006 Honda CRV</t>
    <phoneticPr fontId="126"/>
  </si>
  <si>
    <t>RE4-1003778</t>
    <phoneticPr fontId="126"/>
  </si>
  <si>
    <t>INVOICE # 4807284804112</t>
    <phoneticPr fontId="126"/>
  </si>
  <si>
    <t>NZT240-0082519</t>
    <phoneticPr fontId="126"/>
  </si>
  <si>
    <t>KANDA: SEPT 25</t>
    <phoneticPr fontId="126"/>
  </si>
  <si>
    <t>INVOICE # 4808284808053</t>
    <phoneticPr fontId="126"/>
  </si>
  <si>
    <t>2006 Toyota Ractis</t>
    <phoneticPr fontId="126"/>
  </si>
  <si>
    <t>SCP100-0021000</t>
    <phoneticPr fontId="126"/>
  </si>
  <si>
    <t xml:space="preserve">2006 Toyota Caldina </t>
    <phoneticPr fontId="126"/>
  </si>
  <si>
    <t>ZZT241-0026947</t>
    <phoneticPr fontId="126"/>
  </si>
  <si>
    <t>KOBE: OCT 28</t>
    <phoneticPr fontId="126"/>
  </si>
  <si>
    <t>INVOICE # 4810094810038</t>
    <phoneticPr fontId="126"/>
  </si>
  <si>
    <t>NCP60-5001978</t>
    <phoneticPr fontId="126"/>
  </si>
  <si>
    <t>KOBE: FEB 6</t>
    <phoneticPr fontId="126"/>
  </si>
  <si>
    <t>INVOICE # 4901284901075</t>
    <phoneticPr fontId="126"/>
  </si>
  <si>
    <t>2009 Nissan Fuga</t>
    <phoneticPr fontId="126"/>
  </si>
  <si>
    <t>Y51-101304</t>
    <phoneticPr fontId="126"/>
  </si>
  <si>
    <t>2006 Toyota Hiace Van</t>
    <phoneticPr fontId="126"/>
  </si>
  <si>
    <t>KDH200-0067149</t>
    <phoneticPr fontId="126"/>
  </si>
  <si>
    <t>USSR Nagoya</t>
    <phoneticPr fontId="126"/>
  </si>
  <si>
    <t>2007 Toyota RUSH</t>
    <phoneticPr fontId="126"/>
  </si>
  <si>
    <t>J210E-0021639</t>
    <phoneticPr fontId="126"/>
  </si>
  <si>
    <t>RE4-1101325</t>
    <phoneticPr fontId="126"/>
  </si>
  <si>
    <t>Account Handed over to Shamim from here.</t>
  </si>
  <si>
    <t>Payment Received, Thank you</t>
    <phoneticPr fontId="126"/>
  </si>
  <si>
    <t>Apr-20-2011</t>
    <phoneticPr fontId="126"/>
  </si>
  <si>
    <t>SMBC</t>
    <phoneticPr fontId="126"/>
  </si>
  <si>
    <t>Aug-12-2011</t>
    <phoneticPr fontId="126"/>
  </si>
  <si>
    <t>Aug-31-2011</t>
    <phoneticPr fontId="126"/>
  </si>
  <si>
    <t>Sep-9-2011</t>
    <phoneticPr fontId="126"/>
  </si>
  <si>
    <t>BTM</t>
    <phoneticPr fontId="126"/>
  </si>
  <si>
    <t>Oct-7-2011</t>
    <phoneticPr fontId="126"/>
  </si>
  <si>
    <t>BTM</t>
  </si>
  <si>
    <t>Oct-25-2011</t>
    <phoneticPr fontId="126"/>
  </si>
  <si>
    <t>Payment Received, Thank you</t>
  </si>
  <si>
    <t>Nov-11-2011</t>
    <phoneticPr fontId="126"/>
  </si>
  <si>
    <t>Nov-24-2011</t>
    <phoneticPr fontId="126"/>
  </si>
  <si>
    <t>Feb-08-2012</t>
    <phoneticPr fontId="126"/>
  </si>
  <si>
    <t>Feb-17-2012</t>
    <phoneticPr fontId="126"/>
  </si>
  <si>
    <t>Feb-29-2012</t>
    <phoneticPr fontId="126"/>
  </si>
  <si>
    <t>Mar-19-2012</t>
    <phoneticPr fontId="126"/>
  </si>
  <si>
    <t>Apr-11-2012</t>
    <phoneticPr fontId="126"/>
  </si>
  <si>
    <t>Apr-19-2012</t>
    <phoneticPr fontId="126"/>
  </si>
  <si>
    <t>May-17-2012</t>
    <phoneticPr fontId="126"/>
  </si>
  <si>
    <t>Claim for Brevis, 4510071</t>
    <phoneticPr fontId="126"/>
  </si>
  <si>
    <t>Claim for Noah, 4602058</t>
    <phoneticPr fontId="126"/>
  </si>
  <si>
    <t>May-31-2012</t>
    <phoneticPr fontId="126"/>
  </si>
  <si>
    <t>Jun-1-2012</t>
  </si>
  <si>
    <t>June-21-2012</t>
    <phoneticPr fontId="126"/>
  </si>
  <si>
    <t>311-12000337</t>
    <phoneticPr fontId="126"/>
  </si>
  <si>
    <t>July-17-2012</t>
    <phoneticPr fontId="126"/>
  </si>
  <si>
    <t>311-12000440</t>
    <phoneticPr fontId="126"/>
  </si>
  <si>
    <t>Aug-02-2012</t>
    <phoneticPr fontId="126"/>
  </si>
  <si>
    <t>311-12000532</t>
    <phoneticPr fontId="126"/>
  </si>
  <si>
    <t>Oct-04-2012</t>
    <phoneticPr fontId="126"/>
  </si>
  <si>
    <t>311-12000882</t>
    <phoneticPr fontId="126"/>
  </si>
  <si>
    <t>Nov-13-2012</t>
    <phoneticPr fontId="126"/>
  </si>
  <si>
    <t>311-12001097</t>
    <phoneticPr fontId="126"/>
  </si>
  <si>
    <t>Dec-14-2012</t>
    <phoneticPr fontId="126"/>
  </si>
  <si>
    <t>311-12001251</t>
    <phoneticPr fontId="126"/>
  </si>
  <si>
    <t>Feb-22-2013</t>
    <phoneticPr fontId="126"/>
  </si>
  <si>
    <t>Mar-25-2013</t>
    <phoneticPr fontId="126"/>
  </si>
  <si>
    <t>Mar-27-2013</t>
    <phoneticPr fontId="126"/>
  </si>
  <si>
    <t>Apr-23-2013</t>
    <phoneticPr fontId="126"/>
  </si>
  <si>
    <t>May-27-2013</t>
    <phoneticPr fontId="126"/>
  </si>
  <si>
    <t>CRV 4612015 Mission Claim</t>
    <phoneticPr fontId="126"/>
  </si>
  <si>
    <t>June-07-2013</t>
    <phoneticPr fontId="126"/>
  </si>
  <si>
    <t>June-24-2013</t>
    <phoneticPr fontId="126"/>
  </si>
  <si>
    <t>ITT900/32310</t>
    <phoneticPr fontId="126"/>
  </si>
  <si>
    <t>IIT900/32649</t>
    <phoneticPr fontId="126"/>
  </si>
  <si>
    <t>Oct-28-2013</t>
    <phoneticPr fontId="126"/>
  </si>
  <si>
    <t>IIT900/33104</t>
    <phoneticPr fontId="126"/>
  </si>
  <si>
    <t>ITT900/33344</t>
    <phoneticPr fontId="126"/>
  </si>
  <si>
    <t>Dec-17-2013</t>
    <phoneticPr fontId="126"/>
  </si>
  <si>
    <t>ITT900/33900</t>
    <phoneticPr fontId="126"/>
  </si>
  <si>
    <t>Jan-09-2014</t>
    <phoneticPr fontId="126"/>
  </si>
  <si>
    <t>IIT900/34214</t>
    <phoneticPr fontId="126"/>
  </si>
  <si>
    <t>Feb-05-2014</t>
    <phoneticPr fontId="124"/>
  </si>
  <si>
    <t>ITT900/34597</t>
    <phoneticPr fontId="124"/>
  </si>
  <si>
    <t>ITT900/34898</t>
  </si>
  <si>
    <t>ASK</t>
  </si>
  <si>
    <t>ITT900/35186</t>
  </si>
  <si>
    <t>Apr-17-2014</t>
    <phoneticPr fontId="126"/>
  </si>
  <si>
    <t>ITT900/40241</t>
    <phoneticPr fontId="126"/>
  </si>
  <si>
    <t xml:space="preserve">Noah 2 Units,Murano </t>
    <phoneticPr fontId="125" type="noConversion"/>
  </si>
  <si>
    <t>May-16-2014</t>
    <phoneticPr fontId="126"/>
  </si>
  <si>
    <t>ITT900/40714</t>
    <phoneticPr fontId="126"/>
  </si>
  <si>
    <t>Jul-25-2014</t>
    <phoneticPr fontId="126"/>
  </si>
  <si>
    <t>ITT900/41750</t>
    <phoneticPr fontId="126"/>
  </si>
  <si>
    <t>Aug-20-2014</t>
    <phoneticPr fontId="126"/>
  </si>
  <si>
    <t>ITT900/42225</t>
    <phoneticPr fontId="126"/>
  </si>
  <si>
    <t>Sept-05-2014</t>
    <phoneticPr fontId="126"/>
  </si>
  <si>
    <t>ITT900/42522</t>
    <phoneticPr fontId="126"/>
  </si>
  <si>
    <t>Oct-10-2014</t>
    <phoneticPr fontId="126"/>
  </si>
  <si>
    <t>ITT900/43089</t>
    <phoneticPr fontId="126"/>
  </si>
  <si>
    <t>Feb-10-2015</t>
    <phoneticPr fontId="126"/>
  </si>
  <si>
    <t>ITT900/45045</t>
    <phoneticPr fontId="126"/>
  </si>
  <si>
    <t>Mar-19-2015</t>
    <phoneticPr fontId="126"/>
  </si>
  <si>
    <t>ITT900/45638</t>
    <phoneticPr fontId="126"/>
  </si>
  <si>
    <r>
      <t>CONTACT DETAILS -</t>
    </r>
    <r>
      <rPr>
        <b/>
        <u/>
        <sz val="10"/>
        <rFont val="Arial"/>
        <family val="2"/>
      </rPr>
      <t xml:space="preserve"> ABSCHNV </t>
    </r>
    <r>
      <rPr>
        <b/>
        <sz val="10"/>
        <rFont val="Arial"/>
        <family val="2"/>
      </rPr>
      <t xml:space="preserve"> </t>
    </r>
    <phoneticPr fontId="126"/>
  </si>
  <si>
    <t> Contact Name:</t>
  </si>
  <si>
    <t> Customer Name:</t>
  </si>
  <si>
    <t> Country:</t>
  </si>
  <si>
    <t> Currency:</t>
  </si>
  <si>
    <t>  USD</t>
  </si>
  <si>
    <t>  Sales Person:</t>
  </si>
  <si>
    <t>  Amit Jagtiani</t>
  </si>
  <si>
    <t> Status:</t>
  </si>
  <si>
    <t> ACTIVE</t>
  </si>
  <si>
    <t> Phone:</t>
  </si>
  <si>
    <t> --</t>
  </si>
  <si>
    <t> Fax:</t>
  </si>
  <si>
    <t> 597 43 87 87</t>
  </si>
  <si>
    <t> Email:</t>
  </si>
  <si>
    <t> Mobile:</t>
  </si>
  <si>
    <t> 597 860 36 35</t>
  </si>
  <si>
    <t> Contact Type:</t>
  </si>
  <si>
    <t> Car Dealer</t>
  </si>
  <si>
    <t> Comments:</t>
  </si>
  <si>
    <t> -- Dealing with Ajay Haripersad. Previously dealing with Rakesh rakeshimport@hotmail.com</t>
  </si>
  <si>
    <t> City:</t>
  </si>
  <si>
    <t> Address:</t>
  </si>
  <si>
    <t> kwattaweg 367 paramaribo, Suriname</t>
  </si>
  <si>
    <t> Shipping Marks:</t>
  </si>
  <si>
    <t> WWW.JCBALLIANCE.COM</t>
  </si>
  <si>
    <t>KISA: AUG 27</t>
    <phoneticPr fontId="126"/>
  </si>
  <si>
    <t>2008 Toyota Regius Ace Van</t>
  </si>
  <si>
    <t>KDH201-0015030</t>
    <phoneticPr fontId="126"/>
  </si>
  <si>
    <t>JU Satiama</t>
  </si>
  <si>
    <t>NHR85-7002624</t>
    <phoneticPr fontId="126"/>
  </si>
  <si>
    <t>2009  Toyota Hiace Van</t>
  </si>
  <si>
    <t>KDH201-0041707</t>
    <phoneticPr fontId="126"/>
  </si>
  <si>
    <t>KDH201-0029486</t>
    <phoneticPr fontId="126"/>
  </si>
  <si>
    <t>KISA: JAN 18</t>
    <phoneticPr fontId="126"/>
  </si>
  <si>
    <t>INVOICE # 4811284811137</t>
    <phoneticPr fontId="126"/>
  </si>
  <si>
    <t>NPR85-7005116</t>
  </si>
  <si>
    <t>July-23-2014</t>
    <phoneticPr fontId="126"/>
  </si>
  <si>
    <t>Aug-06-2014</t>
  </si>
  <si>
    <t>Aug-07-2014</t>
  </si>
  <si>
    <t>Dec-11-2014</t>
  </si>
  <si>
    <t>CONTACT:</t>
    <phoneticPr fontId="126"/>
  </si>
  <si>
    <t>TL ASHO KAPA</t>
    <phoneticPr fontId="126"/>
  </si>
  <si>
    <t> TOTAL INFRASTRUCTURE LIMITED</t>
  </si>
  <si>
    <t> ASHOK KAPADIA</t>
  </si>
  <si>
    <t> New Zealand</t>
  </si>
  <si>
    <t> 6496295467</t>
  </si>
  <si>
    <t> 6496295468</t>
  </si>
  <si>
    <t> ashok@tilavd.co.nz</t>
  </si>
  <si>
    <t> 6421659184</t>
  </si>
  <si>
    <t> Individual Customer</t>
  </si>
  <si>
    <t> Auckland</t>
  </si>
  <si>
    <t> Total Infrastructure Limited 116 Stoddard Road Sandringham, Auckland, New Zealand m 021 659 184 p 09 629 5467 f 09 629 5468 w http://www.totalinfrastructure.co.nz</t>
  </si>
  <si>
    <t>2004 Toyota Brevis Ai 250</t>
    <phoneticPr fontId="126"/>
  </si>
  <si>
    <t>JCG10-0068421</t>
    <phoneticPr fontId="126"/>
  </si>
  <si>
    <t>2002 Toyota Verossa 20 L Edition</t>
    <phoneticPr fontId="126"/>
  </si>
  <si>
    <t>GX110-6066107</t>
    <phoneticPr fontId="126"/>
  </si>
  <si>
    <t>Speed Inspection</t>
    <phoneticPr fontId="126"/>
  </si>
  <si>
    <t>2002 Toyota Brevis</t>
    <phoneticPr fontId="126"/>
  </si>
  <si>
    <t>JCG10-0050100</t>
    <phoneticPr fontId="126"/>
  </si>
  <si>
    <t>2003 Toyota Brevis</t>
    <phoneticPr fontId="126"/>
  </si>
  <si>
    <t>JCG10-0057651</t>
    <phoneticPr fontId="126"/>
  </si>
  <si>
    <t>KISA: JAN 25</t>
  </si>
  <si>
    <t>JCG10-0050042</t>
    <phoneticPr fontId="126"/>
  </si>
  <si>
    <t>KOBE: DEC 01</t>
    <phoneticPr fontId="126"/>
  </si>
  <si>
    <t>INVOICE # 4811124803134</t>
    <phoneticPr fontId="126"/>
  </si>
  <si>
    <t>2005 Toyota Brevis</t>
    <phoneticPr fontId="126"/>
  </si>
  <si>
    <t>JCG10-0071257</t>
    <phoneticPr fontId="126"/>
  </si>
  <si>
    <t>Payment Recd, ASK</t>
    <phoneticPr fontId="126"/>
  </si>
  <si>
    <t>Oct-23-2012</t>
    <phoneticPr fontId="126"/>
  </si>
  <si>
    <t>311-12000971</t>
    <phoneticPr fontId="126"/>
  </si>
  <si>
    <t>Nov-22-2012</t>
    <phoneticPr fontId="126"/>
  </si>
  <si>
    <t>311-12001141</t>
    <phoneticPr fontId="126"/>
  </si>
  <si>
    <t>July-30-2013</t>
    <phoneticPr fontId="126"/>
  </si>
  <si>
    <t>IIT900/31790</t>
    <phoneticPr fontId="126"/>
  </si>
  <si>
    <t>ITT900/33356</t>
  </si>
  <si>
    <t>Jan-10-2014</t>
    <phoneticPr fontId="126"/>
  </si>
  <si>
    <t>IIT900/34238</t>
    <phoneticPr fontId="126"/>
  </si>
  <si>
    <t>ITT900/43637</t>
    <phoneticPr fontId="126"/>
  </si>
  <si>
    <t>CONTACT :</t>
    <phoneticPr fontId="126"/>
  </si>
  <si>
    <t>AUGUSTINE</t>
    <phoneticPr fontId="126"/>
  </si>
  <si>
    <t> CHARLES AUGUSTINO KESSY</t>
  </si>
  <si>
    <t> Charles Augustino Kessy</t>
  </si>
  <si>
    <t> Tanzania</t>
  </si>
  <si>
    <t> 255689110018</t>
  </si>
  <si>
    <t> brayanmawela@gmail.com</t>
  </si>
  <si>
    <t> Contacted AKJ thru TCV-Bought 4608076 thru JCB</t>
  </si>
  <si>
    <t> P.O Box 7495 Dar es salaam. Tanzania</t>
  </si>
  <si>
    <t xml:space="preserve">1 UNIT USED MOTOR VEHICLE </t>
  </si>
  <si>
    <t>KOBE: DEC 13</t>
  </si>
  <si>
    <t>INVOICE # 4712024710076</t>
  </si>
  <si>
    <t>2001 TOYOTA COROLLA VAN</t>
    <phoneticPr fontId="126"/>
  </si>
  <si>
    <t>EE103-0107487</t>
    <phoneticPr fontId="126"/>
  </si>
  <si>
    <t>KISA: JAN 28</t>
  </si>
  <si>
    <t>INVOICE # 4801084712048</t>
  </si>
  <si>
    <r>
      <t>2</t>
    </r>
    <r>
      <rPr>
        <sz val="10"/>
        <rFont val="Arial"/>
        <family val="2"/>
      </rPr>
      <t>003 TOYOTA COROLLA FIEDLER</t>
    </r>
    <phoneticPr fontId="126"/>
  </si>
  <si>
    <t>NZE121-0209401</t>
    <phoneticPr fontId="126"/>
  </si>
  <si>
    <t>Furikomi</t>
    <phoneticPr fontId="126"/>
  </si>
  <si>
    <t xml:space="preserve">CONTACT: </t>
    <phoneticPr fontId="124"/>
  </si>
  <si>
    <t>PHYU EXP</t>
    <phoneticPr fontId="124"/>
  </si>
  <si>
    <t> EXPERT CO LTD</t>
  </si>
  <si>
    <t> PHYU PHYU LWIN</t>
  </si>
  <si>
    <t> PHYO PHYU LWIN</t>
  </si>
  <si>
    <t> Myanmar</t>
  </si>
  <si>
    <t>  YEN</t>
  </si>
  <si>
    <t> 0362791726</t>
  </si>
  <si>
    <t> phyu76@gmail.com</t>
  </si>
  <si>
    <t> 09035968000</t>
  </si>
  <si>
    <t> Address in Japan : TOO BLDG-3F (302) 3-10-28 TAKADA, TOSHIMA-KU TOKYO JAPAN ZIP: 171-0033</t>
  </si>
  <si>
    <t> YANGON</t>
  </si>
  <si>
    <t> Send documents to Address : PARTNER EXPERT CO.,LTD No(51), Ground Floor Right, (38) Road(Lower) Kyauktada ,Township,Yangon.Myanmar. Ph:(01)398079 09-5009734 09-73152675 09-450061259</t>
  </si>
  <si>
    <t>INVOICE # 4903314903023</t>
    <phoneticPr fontId="124"/>
  </si>
  <si>
    <t>2005 Toyota Dyna</t>
    <phoneticPr fontId="124"/>
  </si>
  <si>
    <t>XZU308-1000553</t>
    <phoneticPr fontId="124"/>
  </si>
  <si>
    <t>SYF6T-100916</t>
    <phoneticPr fontId="124"/>
  </si>
  <si>
    <t>KISA: APR 26</t>
  </si>
  <si>
    <t>INVOICE # 4904034904016</t>
    <phoneticPr fontId="124"/>
  </si>
  <si>
    <t>LKR81-7004044</t>
    <phoneticPr fontId="124"/>
  </si>
  <si>
    <t>KOBE:APR 24</t>
  </si>
  <si>
    <t>2006 Mitsubishi Canter</t>
    <phoneticPr fontId="124"/>
  </si>
  <si>
    <t>FD70BB-520269</t>
    <phoneticPr fontId="124"/>
  </si>
  <si>
    <t>USS Shizu</t>
    <phoneticPr fontId="124"/>
  </si>
  <si>
    <t>Apr-28-2015</t>
  </si>
  <si>
    <t>CONTACT:</t>
    <phoneticPr fontId="124"/>
  </si>
  <si>
    <t>DIG BAGGIA</t>
    <phoneticPr fontId="124"/>
  </si>
  <si>
    <t> Company:</t>
  </si>
  <si>
    <t> DIGITAL IMPEX PTE LTD</t>
  </si>
  <si>
    <t> TAYEB BAGGIA</t>
  </si>
  <si>
    <t> 959425008484</t>
  </si>
  <si>
    <t> tayebbaggia@gmail.com</t>
  </si>
  <si>
    <t> 6591683766</t>
  </si>
  <si>
    <t> Relative with MG MG - He stays in Singapore, but also has office in Myanmar. SINGAPORE OFFICE:- DIGITAL IMPEX PTE LTD 30 STURDEE ROAD #02-05 SINGAPORE 207852 Tel: +65-65209057 Fax: +6566402001 HP: +6591683766</t>
  </si>
  <si>
    <t> Singapore</t>
  </si>
  <si>
    <t> All Document Must Be Send To Our Yangon Company By DHL KRIS INTERNATIONAL TRADING CO.,LTD . NO.304 .GROUND FLOOR,WARD NO.7, SHWEBONTHAR STREET PABEDAN T/S YANGON, MYANMAR. Tel: +95-1-254402/380210 Fax: +95-1-371632 HP: 95-9-5176357 Atts: Mr, MOE HLAING</t>
  </si>
  <si>
    <t>INVOICE # 4811104809037</t>
    <phoneticPr fontId="126"/>
  </si>
  <si>
    <t xml:space="preserve">2004 Toyota Toyoace </t>
    <phoneticPr fontId="124"/>
  </si>
  <si>
    <t>XZU347-0004101</t>
    <phoneticPr fontId="124"/>
  </si>
  <si>
    <t>KOBE: NOV 24</t>
    <phoneticPr fontId="126"/>
  </si>
  <si>
    <t>NKR81-7026976</t>
    <phoneticPr fontId="124"/>
  </si>
  <si>
    <t>2004 Mazda Titan</t>
    <phoneticPr fontId="124"/>
  </si>
  <si>
    <t>WHF5T-301394</t>
    <phoneticPr fontId="124"/>
  </si>
  <si>
    <t>KIS:  DEC 11</t>
  </si>
  <si>
    <t>INVOICE # 4811204811099</t>
    <phoneticPr fontId="126"/>
  </si>
  <si>
    <t>WHF5T-301414</t>
    <phoneticPr fontId="124"/>
  </si>
  <si>
    <t>KOBE: DEC 11</t>
    <phoneticPr fontId="126"/>
  </si>
  <si>
    <t>INVOICE # 4811284811086</t>
    <phoneticPr fontId="126"/>
  </si>
  <si>
    <t>2008 Toyota Dyna</t>
    <phoneticPr fontId="124"/>
  </si>
  <si>
    <t>XZU414-1011054</t>
    <phoneticPr fontId="124"/>
  </si>
  <si>
    <t>Nov-17-2014</t>
    <phoneticPr fontId="126"/>
  </si>
  <si>
    <t>INVOICE # 4803164802062</t>
  </si>
  <si>
    <t>2008 NISSAN WINGROAD</t>
  </si>
  <si>
    <t>Y12-066725</t>
  </si>
  <si>
    <t>KCAA Ebi</t>
  </si>
  <si>
    <t>2003 ISUZU ELF</t>
  </si>
  <si>
    <t>NKR81E-7018509</t>
  </si>
  <si>
    <t>KOBE: MAY 27</t>
    <phoneticPr fontId="126"/>
  </si>
  <si>
    <t>INVOICE # 4805084803083</t>
    <phoneticPr fontId="126"/>
  </si>
  <si>
    <t>2007 NISSAN WINGROAD</t>
    <phoneticPr fontId="126"/>
  </si>
  <si>
    <t>Y12-030180</t>
    <phoneticPr fontId="126"/>
  </si>
  <si>
    <t>KOBE: JUN 16</t>
    <phoneticPr fontId="126"/>
  </si>
  <si>
    <t>INVOICE # 4805084804022</t>
    <phoneticPr fontId="126"/>
  </si>
  <si>
    <t>LKR81-7002231</t>
    <phoneticPr fontId="126"/>
  </si>
  <si>
    <t>2004 Mitsubishi Canter</t>
    <phoneticPr fontId="126"/>
  </si>
  <si>
    <t>FE70DB-510790</t>
    <phoneticPr fontId="126"/>
  </si>
  <si>
    <t>NHR69E-7453599</t>
    <phoneticPr fontId="126"/>
  </si>
  <si>
    <t>KOBE:  AUG 12</t>
    <phoneticPr fontId="126"/>
  </si>
  <si>
    <t>INVOICE # 4805294803059</t>
    <phoneticPr fontId="126"/>
  </si>
  <si>
    <t>LKR81-7005002</t>
    <phoneticPr fontId="124"/>
  </si>
  <si>
    <t xml:space="preserve">2005 Isuzu ELF </t>
    <phoneticPr fontId="124"/>
  </si>
  <si>
    <t>NHR69-7002612</t>
    <phoneticPr fontId="124"/>
  </si>
  <si>
    <t>xx7300</t>
    <phoneticPr fontId="124"/>
  </si>
  <si>
    <t>CANCELLED DUE TO LATE PAYMENT</t>
    <phoneticPr fontId="124"/>
  </si>
  <si>
    <t>2006 Nissan Atlas</t>
    <phoneticPr fontId="124"/>
  </si>
  <si>
    <t>AHR69-7002539</t>
    <phoneticPr fontId="124"/>
  </si>
  <si>
    <t>xx7400</t>
    <phoneticPr fontId="124"/>
  </si>
  <si>
    <t>2004 Isuzu ELF</t>
    <phoneticPr fontId="124"/>
  </si>
  <si>
    <t>NKR81E-7046643</t>
    <phoneticPr fontId="124"/>
  </si>
  <si>
    <t>xx6000</t>
    <phoneticPr fontId="124"/>
  </si>
  <si>
    <t>FE72DEV-520546</t>
    <phoneticPr fontId="124"/>
  </si>
  <si>
    <t>xx9200</t>
    <phoneticPr fontId="124"/>
  </si>
  <si>
    <t>KISA: AUG 14</t>
  </si>
  <si>
    <t>2004 Mitsubishi Canter</t>
    <phoneticPr fontId="124"/>
  </si>
  <si>
    <t>FE72DB-510028</t>
    <phoneticPr fontId="124"/>
  </si>
  <si>
    <t>2003 Toyota Mark 2</t>
    <phoneticPr fontId="124"/>
  </si>
  <si>
    <t>GX110-6076809</t>
    <phoneticPr fontId="124"/>
  </si>
  <si>
    <t>2008 Honda FIT</t>
    <phoneticPr fontId="124"/>
  </si>
  <si>
    <t>GE6-1027596</t>
    <phoneticPr fontId="124"/>
  </si>
  <si>
    <t xml:space="preserve">2004 Nissan ATLAS </t>
    <phoneticPr fontId="124"/>
  </si>
  <si>
    <t>AHR69-7000132</t>
    <phoneticPr fontId="124"/>
  </si>
  <si>
    <t>xx6100</t>
    <phoneticPr fontId="124"/>
  </si>
  <si>
    <t>KAWA: AUG 16</t>
  </si>
  <si>
    <t>FE70DB-521131</t>
    <phoneticPr fontId="124"/>
  </si>
  <si>
    <t>EXCESS FREIGHT CHARGES</t>
    <phoneticPr fontId="124"/>
  </si>
  <si>
    <t>Apr-28-2014</t>
    <phoneticPr fontId="124"/>
  </si>
  <si>
    <t>May-21-2014</t>
    <phoneticPr fontId="124"/>
  </si>
  <si>
    <t>jpy 370,000</t>
    <phoneticPr fontId="124"/>
  </si>
  <si>
    <t>June-03-2014</t>
    <phoneticPr fontId="124"/>
  </si>
  <si>
    <t>jpy 1,628,800</t>
    <phoneticPr fontId="124"/>
  </si>
  <si>
    <t>July-30-2014</t>
    <phoneticPr fontId="124"/>
  </si>
  <si>
    <t>ITT900/41885</t>
    <phoneticPr fontId="124"/>
  </si>
  <si>
    <t>Wingroad Year Issue</t>
    <phoneticPr fontId="124"/>
  </si>
  <si>
    <t>Sept-01-2014</t>
    <phoneticPr fontId="124"/>
  </si>
  <si>
    <t xml:space="preserve">CONTACT : </t>
    <phoneticPr fontId="124"/>
  </si>
  <si>
    <t>MO MO INT</t>
    <phoneticPr fontId="124"/>
  </si>
  <si>
    <t> MG MG INTERNATIONAL CO LTD</t>
  </si>
  <si>
    <t> MG MG</t>
  </si>
  <si>
    <t> mgmgengine@gmail.com</t>
  </si>
  <si>
    <t>  95950209234</t>
  </si>
  <si>
    <t> --Initially TTM client, Amit met in Myanmar. Client requested to deal with me directly due to some misunderstandings with TTM.</t>
  </si>
  <si>
    <t> Yangon</t>
  </si>
  <si>
    <t> NO-39 MM VILLA PHO SEIN ROAD BAHAN T/S YANGON ,MYANMAR</t>
  </si>
  <si>
    <t xml:space="preserve">KAWASAKI: NOT YET </t>
  </si>
  <si>
    <t>INVOICE # 4812114812008</t>
  </si>
  <si>
    <t>2008 Mazda Bongo Van</t>
  </si>
  <si>
    <t>SK82V-403494</t>
  </si>
  <si>
    <t>NEED MOBILE BATHING VAN ON BV</t>
  </si>
  <si>
    <t xml:space="preserve">KOBE: NOT YET </t>
    <phoneticPr fontId="124"/>
  </si>
  <si>
    <t>INVOICE # 4903034902182</t>
    <phoneticPr fontId="124"/>
  </si>
  <si>
    <t>ZE0-019726</t>
    <phoneticPr fontId="124"/>
  </si>
  <si>
    <t>X1390000</t>
  </si>
  <si>
    <t>ZE0-018961</t>
    <phoneticPr fontId="124"/>
  </si>
  <si>
    <t>X1260000</t>
  </si>
  <si>
    <t>2012 Nissan Leaf</t>
  </si>
  <si>
    <t>ZE0-016157</t>
    <phoneticPr fontId="124"/>
  </si>
  <si>
    <t>X1210000</t>
  </si>
  <si>
    <t>ZE0-019434</t>
    <phoneticPr fontId="124"/>
  </si>
  <si>
    <t>1240499-002</t>
    <phoneticPr fontId="124"/>
  </si>
  <si>
    <t>ISMAI SUPER EX</t>
    <phoneticPr fontId="124"/>
  </si>
  <si>
    <t> SUPER EXPRESS TRADING CO,</t>
  </si>
  <si>
    <t> ISMATH ALI</t>
  </si>
  <si>
    <t> Sri Lanka</t>
  </si>
  <si>
    <t> 94777885566</t>
  </si>
  <si>
    <t> ismathali@gmail.com</t>
  </si>
  <si>
    <t> 86,Stace Road Colombo-14.Sri Lanka</t>
  </si>
  <si>
    <t>INVOICE # 4805224804030</t>
    <phoneticPr fontId="126"/>
  </si>
  <si>
    <t>2004 Mitsubishi Canter Truck</t>
    <phoneticPr fontId="126"/>
  </si>
  <si>
    <t>FE82DEV-510365</t>
    <phoneticPr fontId="126"/>
  </si>
  <si>
    <t>INVOICE # 4806304806115</t>
    <phoneticPr fontId="126"/>
  </si>
  <si>
    <t>2009 Honda Insight</t>
    <phoneticPr fontId="126"/>
  </si>
  <si>
    <t>ZE2-1136134</t>
    <phoneticPr fontId="126"/>
  </si>
  <si>
    <t>ZE2-1120515</t>
    <phoneticPr fontId="126"/>
  </si>
  <si>
    <t>INVOICE # 4807224802069</t>
    <phoneticPr fontId="126"/>
  </si>
  <si>
    <t>NEEDS WORK</t>
    <phoneticPr fontId="124"/>
  </si>
  <si>
    <t>Body for truck</t>
  </si>
  <si>
    <t>May-29-2014</t>
    <phoneticPr fontId="126"/>
  </si>
  <si>
    <t>July-08-2014</t>
    <phoneticPr fontId="126"/>
  </si>
  <si>
    <t>July-28-2014</t>
    <phoneticPr fontId="124"/>
  </si>
  <si>
    <t>Sept-02-2014</t>
    <phoneticPr fontId="124"/>
  </si>
  <si>
    <t>Insight Claim</t>
    <phoneticPr fontId="126"/>
  </si>
  <si>
    <t>Oct-01-2014</t>
    <phoneticPr fontId="124"/>
  </si>
  <si>
    <t>Dec-24-2014</t>
    <phoneticPr fontId="126"/>
  </si>
  <si>
    <t>ASIAN INTERTRA PTE LTD</t>
    <phoneticPr fontId="124"/>
  </si>
  <si>
    <t> ASIAN GLORY INTERTRADE SINGAPORE PTE LTD.</t>
  </si>
  <si>
    <t> Myo Min Swe</t>
  </si>
  <si>
    <t> MYO MIN SWE</t>
  </si>
  <si>
    <t> +6586114749</t>
  </si>
  <si>
    <t> kommswe@gmail.com</t>
  </si>
  <si>
    <t> Prior company name: Lucky Saturday Asian Glory Intertrade Singapore Pte Ltd. Blk 856, # 05-263, Tampines Street 82 Singapore 520856</t>
  </si>
  <si>
    <t> SINGAPORE</t>
  </si>
  <si>
    <t>KOBE: JAN 30</t>
    <phoneticPr fontId="124"/>
  </si>
  <si>
    <t>INVOICE # 4801204711161</t>
    <phoneticPr fontId="124"/>
  </si>
  <si>
    <t>NKR81-7029789</t>
    <phoneticPr fontId="126"/>
  </si>
  <si>
    <t>1 Steel Key</t>
  </si>
  <si>
    <t>2007 Toyota Toyoace</t>
    <phoneticPr fontId="126"/>
  </si>
  <si>
    <t>XZU344-1002142</t>
    <phoneticPr fontId="126"/>
  </si>
  <si>
    <t>LHR85-7000489</t>
    <phoneticPr fontId="126"/>
  </si>
  <si>
    <t>INVOICE # 4803144710052</t>
    <phoneticPr fontId="124"/>
  </si>
  <si>
    <t>NKR81-7055462</t>
    <phoneticPr fontId="126"/>
  </si>
  <si>
    <t>XZU347M-0003996</t>
    <phoneticPr fontId="126"/>
  </si>
  <si>
    <t>NKR81A-7007082</t>
    <phoneticPr fontId="126"/>
  </si>
  <si>
    <t>KOBE: JUL 25</t>
    <phoneticPr fontId="124"/>
  </si>
  <si>
    <t>INVOICE # 4807034806007</t>
    <phoneticPr fontId="124"/>
  </si>
  <si>
    <t xml:space="preserve">2003 Isuzu ELF </t>
    <phoneticPr fontId="124"/>
  </si>
  <si>
    <t>NKR81E-7021173</t>
    <phoneticPr fontId="124"/>
  </si>
  <si>
    <t>NKR81E-7039203</t>
    <phoneticPr fontId="124"/>
  </si>
  <si>
    <t>NKR81E-7045782</t>
    <phoneticPr fontId="124"/>
  </si>
  <si>
    <t>NKR81-7050424</t>
    <phoneticPr fontId="124"/>
  </si>
  <si>
    <t>NKR81AN-7016770</t>
    <phoneticPr fontId="124"/>
  </si>
  <si>
    <t>JA Auc</t>
  </si>
  <si>
    <t>KISA: JUL 30</t>
  </si>
  <si>
    <t>NKR81E-7031092</t>
    <phoneticPr fontId="124"/>
  </si>
  <si>
    <t>2004 Hino Dutro</t>
    <phoneticPr fontId="124"/>
  </si>
  <si>
    <t>XZU304-0001302</t>
    <phoneticPr fontId="124"/>
  </si>
  <si>
    <t>2003 Nissan Atlas</t>
    <phoneticPr fontId="124"/>
  </si>
  <si>
    <t>AKR81E-7001315</t>
    <phoneticPr fontId="124"/>
  </si>
  <si>
    <t>Umax Mku</t>
  </si>
  <si>
    <t>AKR69E-7744353</t>
    <phoneticPr fontId="124"/>
  </si>
  <si>
    <t>KAWA:  JUL 30</t>
  </si>
  <si>
    <t>NKR81E-7030805</t>
    <phoneticPr fontId="124"/>
  </si>
  <si>
    <t>KOBE: JUL 30</t>
    <phoneticPr fontId="126"/>
  </si>
  <si>
    <t>INVOICE # 4807174807082</t>
    <phoneticPr fontId="124"/>
  </si>
  <si>
    <t>WHF5T-301432</t>
    <phoneticPr fontId="124"/>
  </si>
  <si>
    <t>KOBE: AUG 06</t>
    <phoneticPr fontId="126"/>
  </si>
  <si>
    <t>WH35T-300633</t>
    <phoneticPr fontId="124"/>
  </si>
  <si>
    <t>KANDA: AUG 25</t>
    <phoneticPr fontId="124"/>
  </si>
  <si>
    <t>INVOICE # 4808054807123</t>
  </si>
  <si>
    <t>2006 Subaru Sambar</t>
    <phoneticPr fontId="124"/>
  </si>
  <si>
    <t>TT1-086857</t>
    <phoneticPr fontId="124"/>
  </si>
  <si>
    <t>TA Kyushu</t>
  </si>
  <si>
    <t>Payment Received, ASK</t>
  </si>
  <si>
    <t>Jan-22-2014</t>
    <phoneticPr fontId="126"/>
  </si>
  <si>
    <t>ITT900/34394</t>
    <phoneticPr fontId="126"/>
  </si>
  <si>
    <t>ITT900/35201</t>
  </si>
  <si>
    <t>July-11-2014</t>
    <phoneticPr fontId="124"/>
  </si>
  <si>
    <t>ITT900/41619</t>
    <phoneticPr fontId="124"/>
  </si>
  <si>
    <t>July-22-2014</t>
    <phoneticPr fontId="124"/>
  </si>
  <si>
    <t>ITT900/41753</t>
    <phoneticPr fontId="124"/>
  </si>
  <si>
    <t>Aug-08-2014</t>
  </si>
  <si>
    <t>ITT900/42066</t>
  </si>
  <si>
    <t>KYWIN ISMAI</t>
    <phoneticPr fontId="124"/>
  </si>
  <si>
    <t> KYAW WIN</t>
  </si>
  <si>
    <t> saoodmeah@gmail.com</t>
  </si>
  <si>
    <t> 9595039141</t>
  </si>
  <si>
    <t> Not Abror Kyaw Win</t>
  </si>
  <si>
    <t> NO-86,UPPER PANSODAN ST., BETWEEN MYANMAR GONEYAE ST., AND DAW THEIN TIN STREET., MINGALAR TA</t>
  </si>
  <si>
    <t>SHIP: AUG 28</t>
    <phoneticPr fontId="126"/>
  </si>
  <si>
    <t>INVOICE # 4505304505056</t>
    <phoneticPr fontId="125" type="noConversion"/>
  </si>
  <si>
    <t xml:space="preserve">2006 Toyota Toyoace </t>
  </si>
  <si>
    <t>XZU306-1001266</t>
  </si>
  <si>
    <t xml:space="preserve">2006 Isuzu ELF </t>
  </si>
  <si>
    <t>NKR81-7030919</t>
  </si>
  <si>
    <t>NKR81-7050215</t>
  </si>
  <si>
    <t>SHIP: AUG 24</t>
    <phoneticPr fontId="126"/>
  </si>
  <si>
    <t>INVOICE # 4506144506023</t>
    <phoneticPr fontId="125" type="noConversion"/>
  </si>
  <si>
    <t>NPR81-7019728</t>
  </si>
  <si>
    <t>GE Fukuoka</t>
    <phoneticPr fontId="124"/>
  </si>
  <si>
    <t>YOKO : MAR 28</t>
  </si>
  <si>
    <t>NKR81-7049675</t>
  </si>
  <si>
    <t>NKR81-7056487</t>
  </si>
  <si>
    <t>INVOICE # 4509284509113</t>
    <phoneticPr fontId="125" type="noConversion"/>
  </si>
  <si>
    <t>NKR81-7059565</t>
  </si>
  <si>
    <t>SCP90-5110872</t>
    <phoneticPr fontId="125" type="noConversion"/>
  </si>
  <si>
    <t>INVOICE # 4505304503056</t>
    <phoneticPr fontId="125" type="noConversion"/>
  </si>
  <si>
    <t>INVOICE # 4606184606024</t>
    <phoneticPr fontId="125" type="noConversion"/>
  </si>
  <si>
    <t>2006 Isuzu ELF Freezer Truck</t>
    <phoneticPr fontId="124"/>
  </si>
  <si>
    <t>NHR69-7008064</t>
    <phoneticPr fontId="124"/>
  </si>
  <si>
    <t>NHR69-7008661</t>
    <phoneticPr fontId="124"/>
  </si>
  <si>
    <t>Shisuroke Kobe</t>
    <phoneticPr fontId="124"/>
  </si>
  <si>
    <t xml:space="preserve">2006 Toyota Toyoace </t>
    <phoneticPr fontId="126"/>
  </si>
  <si>
    <t>XZU308-1000870</t>
    <phoneticPr fontId="126"/>
  </si>
  <si>
    <t>USS Ngya</t>
    <phoneticPr fontId="124"/>
  </si>
  <si>
    <t>NKR81-7051758</t>
    <phoneticPr fontId="125" type="noConversion"/>
  </si>
  <si>
    <t>Umax Kyushu</t>
    <phoneticPr fontId="124"/>
  </si>
  <si>
    <t>NHR69-7008649</t>
    <phoneticPr fontId="125" type="noConversion"/>
  </si>
  <si>
    <t>KISA: JUL 23</t>
  </si>
  <si>
    <t>INVOICE # 4607034606075</t>
    <phoneticPr fontId="125" type="noConversion"/>
  </si>
  <si>
    <t xml:space="preserve">2006 Toyota Dyna </t>
    <phoneticPr fontId="126"/>
  </si>
  <si>
    <t>XZU306-1002075</t>
    <phoneticPr fontId="126"/>
  </si>
  <si>
    <t>Remove Box and Spoiler</t>
    <phoneticPr fontId="124"/>
  </si>
  <si>
    <t>NJR85-7002067</t>
    <phoneticPr fontId="126"/>
  </si>
  <si>
    <t>Smap Tky</t>
    <phoneticPr fontId="124"/>
  </si>
  <si>
    <t>Remove Canvas put on deck-CheckRaditaion</t>
    <phoneticPr fontId="124"/>
  </si>
  <si>
    <t>KISA: DEC 26</t>
  </si>
  <si>
    <t>INVOICE # 4612064610126</t>
    <phoneticPr fontId="125" type="noConversion"/>
  </si>
  <si>
    <t>2006 ISUZU ELF</t>
    <phoneticPr fontId="124"/>
  </si>
  <si>
    <t>NHR69-7010855</t>
    <phoneticPr fontId="124"/>
  </si>
  <si>
    <t>KISA: JAN 30</t>
  </si>
  <si>
    <t>INVOICE # 4612134610127</t>
    <phoneticPr fontId="125" type="noConversion"/>
  </si>
  <si>
    <t>NHR69-7010831</t>
    <phoneticPr fontId="124"/>
  </si>
  <si>
    <t>CATALYZER FOR BONGO TRUCK</t>
    <phoneticPr fontId="124"/>
  </si>
  <si>
    <t>Payment Received, Thank you</t>
    <phoneticPr fontId="124"/>
  </si>
  <si>
    <t>Apr-26-2011</t>
    <phoneticPr fontId="124"/>
  </si>
  <si>
    <t>Jul-28-2011</t>
    <phoneticPr fontId="124"/>
  </si>
  <si>
    <t>Nov-16-2011</t>
    <phoneticPr fontId="124"/>
  </si>
  <si>
    <t>Feb-24-2012</t>
    <phoneticPr fontId="124"/>
  </si>
  <si>
    <t>May-10-2013</t>
    <phoneticPr fontId="126"/>
  </si>
  <si>
    <t>BC SHARAN</t>
    <phoneticPr fontId="124"/>
  </si>
  <si>
    <t> BURMARRAD COMMERCIALS</t>
  </si>
  <si>
    <t> SHARON SHARON</t>
  </si>
  <si>
    <t> Malta</t>
  </si>
  <si>
    <t> 356 2157 3261,356 2158 0855</t>
  </si>
  <si>
    <t> 356 2157 7286</t>
  </si>
  <si>
    <t> sharon@burmarradcommercials.com.mt,info@burmarradc</t>
  </si>
  <si>
    <t> 356 9949 3261</t>
  </si>
  <si>
    <t> Spoke with Sharon, nice lady can buy cars , miko 15th march 03 sharon@bc.com.mt</t>
  </si>
  <si>
    <t> Burmarrad Road, Burmarrad SPB08, Malta</t>
  </si>
  <si>
    <t>SHIPPED: YUWA OCT 8</t>
    <phoneticPr fontId="126"/>
  </si>
  <si>
    <t>INVOICE # 4508184508010</t>
    <phoneticPr fontId="124"/>
  </si>
  <si>
    <t>2003 Toyota Voxy</t>
  </si>
  <si>
    <t>AZR60-0180250</t>
  </si>
  <si>
    <t>AZR60-0198934</t>
    <phoneticPr fontId="124"/>
  </si>
  <si>
    <t>AZR60-0141274</t>
    <phoneticPr fontId="124"/>
  </si>
  <si>
    <t>SHIPPED: YUWA OCT 7</t>
    <phoneticPr fontId="126"/>
  </si>
  <si>
    <t>INVOICE # 4509024508072</t>
    <phoneticPr fontId="124"/>
  </si>
  <si>
    <t>2003 Toyota Spacio</t>
  </si>
  <si>
    <t>NZE121-3135529</t>
  </si>
  <si>
    <t>Nagoya</t>
    <phoneticPr fontId="124"/>
  </si>
  <si>
    <t>KSP90-0010477</t>
  </si>
  <si>
    <t>SHIPPED: HOEGH OCT 29</t>
    <phoneticPr fontId="124"/>
  </si>
  <si>
    <t>INVOICE # 4510274510082</t>
    <phoneticPr fontId="124"/>
  </si>
  <si>
    <t>2004 Toyota Raum</t>
    <phoneticPr fontId="124"/>
  </si>
  <si>
    <t>NCZ20-0057836</t>
    <phoneticPr fontId="124"/>
  </si>
  <si>
    <t>EIWA: YUWA APR 9</t>
    <phoneticPr fontId="126"/>
  </si>
  <si>
    <t>INVOICE # 4510184510062</t>
    <phoneticPr fontId="124"/>
  </si>
  <si>
    <t>2004 Toyota Funcargo</t>
  </si>
  <si>
    <t>NCP20-0361452</t>
    <phoneticPr fontId="124"/>
  </si>
  <si>
    <t>2004 Toyota Ipsum</t>
  </si>
  <si>
    <t>ACM26-0009496</t>
    <phoneticPr fontId="124"/>
  </si>
  <si>
    <t>USS Nigata</t>
    <phoneticPr fontId="124"/>
  </si>
  <si>
    <t>2004 Toyota Passo</t>
  </si>
  <si>
    <t>KGC10-0025503</t>
    <phoneticPr fontId="124"/>
  </si>
  <si>
    <t>KOBE: HOEGH MAR 30</t>
    <phoneticPr fontId="126"/>
  </si>
  <si>
    <t>INVOICE # 4511104511013</t>
    <phoneticPr fontId="124"/>
  </si>
  <si>
    <t>2005 Toyota IST</t>
    <phoneticPr fontId="124"/>
  </si>
  <si>
    <t>NCP60-0228022</t>
    <phoneticPr fontId="124"/>
  </si>
  <si>
    <t>NCP20-0357567</t>
    <phoneticPr fontId="124"/>
  </si>
  <si>
    <t>2004 Toyota IST</t>
    <phoneticPr fontId="124"/>
  </si>
  <si>
    <t>NCP60-0159474</t>
    <phoneticPr fontId="124"/>
  </si>
  <si>
    <t>USSR Nagoya</t>
    <phoneticPr fontId="124"/>
  </si>
  <si>
    <t>KISA: YUWA APR 9</t>
    <phoneticPr fontId="124"/>
  </si>
  <si>
    <t>INVOICE # 4602154601043</t>
    <phoneticPr fontId="124"/>
  </si>
  <si>
    <t>2004 Toyota Allion</t>
    <phoneticPr fontId="124"/>
  </si>
  <si>
    <t>ZZT240-0092223</t>
    <phoneticPr fontId="124"/>
  </si>
  <si>
    <t>NCP60-0194020</t>
    <phoneticPr fontId="124"/>
  </si>
  <si>
    <t>2004 Toyota Funcargo</t>
    <phoneticPr fontId="124"/>
  </si>
  <si>
    <t>NCP20-0332427</t>
    <phoneticPr fontId="124"/>
  </si>
  <si>
    <t>CHECK - Right rear PW malfunction</t>
    <phoneticPr fontId="124"/>
  </si>
  <si>
    <t>YOKO: YUWA JAN 11</t>
    <phoneticPr fontId="124"/>
  </si>
  <si>
    <t>INVOICE # 4612174611019</t>
    <phoneticPr fontId="124"/>
  </si>
  <si>
    <t>2006 Mazda Bongo</t>
    <phoneticPr fontId="124"/>
  </si>
  <si>
    <t>SK82V-319767</t>
    <phoneticPr fontId="124"/>
  </si>
  <si>
    <t>KOBE: YUWA JAN 9</t>
    <phoneticPr fontId="124"/>
  </si>
  <si>
    <t>INVOICE # 4612174611021</t>
    <phoneticPr fontId="124"/>
  </si>
  <si>
    <t>2007 Mazda Bongo</t>
    <phoneticPr fontId="124"/>
  </si>
  <si>
    <t>SKF2V-200437</t>
    <phoneticPr fontId="124"/>
  </si>
  <si>
    <t>Sep-05-2011</t>
    <phoneticPr fontId="124"/>
  </si>
  <si>
    <t>Dec-13-2011</t>
  </si>
  <si>
    <t>Mar-12-2012</t>
    <phoneticPr fontId="126"/>
  </si>
  <si>
    <t>May-10-2012</t>
    <phoneticPr fontId="126"/>
  </si>
  <si>
    <t>May-14-2012</t>
    <phoneticPr fontId="126"/>
  </si>
  <si>
    <t>Dec-25-2012</t>
  </si>
  <si>
    <t>311-12001299</t>
    <phoneticPr fontId="124"/>
  </si>
  <si>
    <t>Deposit</t>
    <phoneticPr fontId="124"/>
  </si>
  <si>
    <t>CNF VALUE</t>
    <phoneticPr fontId="125" type="noConversion"/>
  </si>
  <si>
    <t>SHIP: OCT 17-19</t>
    <phoneticPr fontId="126"/>
  </si>
  <si>
    <t>INVOICE #  4510054506024</t>
  </si>
  <si>
    <t>AZR65-0001884</t>
  </si>
  <si>
    <t>2002 Toyota Voxy</t>
  </si>
  <si>
    <t>AZR60-0080236</t>
  </si>
  <si>
    <t>SHIP: NOV 9</t>
    <phoneticPr fontId="126"/>
  </si>
  <si>
    <t>INVOICE #  4510194508028</t>
  </si>
  <si>
    <t>2004 Nissan March</t>
  </si>
  <si>
    <t>AK12-272677</t>
  </si>
  <si>
    <t>AK12-271552</t>
  </si>
  <si>
    <t>SHIP: DEC 27</t>
    <phoneticPr fontId="126"/>
  </si>
  <si>
    <t>INVOICE #  4511014510115</t>
  </si>
  <si>
    <t>AK12-200728</t>
  </si>
  <si>
    <t>AK12-286553</t>
  </si>
  <si>
    <t>Oct-13-2011</t>
    <phoneticPr fontId="126"/>
  </si>
  <si>
    <t>Oct-24-2011</t>
    <phoneticPr fontId="126"/>
  </si>
  <si>
    <t>Nov-30-2011</t>
  </si>
  <si>
    <t>TT Charges (Claim for ship error)</t>
  </si>
  <si>
    <t>Jan-23-2011</t>
  </si>
  <si>
    <t>Sales</t>
    <phoneticPr fontId="126"/>
  </si>
  <si>
    <t>SHIP: MAY 24</t>
    <phoneticPr fontId="126"/>
  </si>
  <si>
    <t>INVOICE# :  4504014503018</t>
    <phoneticPr fontId="126"/>
  </si>
  <si>
    <t>2002/04 Toyota Voxy</t>
    <phoneticPr fontId="126"/>
  </si>
  <si>
    <t>AZR65-0022029</t>
    <phoneticPr fontId="126"/>
  </si>
  <si>
    <t>Yokohama</t>
    <phoneticPr fontId="124"/>
  </si>
  <si>
    <t>SHIP: AUG 11</t>
    <phoneticPr fontId="126"/>
  </si>
  <si>
    <t>INVOICE# :  4506174506048</t>
    <phoneticPr fontId="126"/>
  </si>
  <si>
    <t>2002 Toyota Landcruiser Prado</t>
    <phoneticPr fontId="126"/>
  </si>
  <si>
    <t>RZJ120-0003170</t>
    <phoneticPr fontId="126"/>
  </si>
  <si>
    <t>Light Green</t>
    <phoneticPr fontId="124"/>
  </si>
  <si>
    <t>SHIP: AUG 22</t>
    <phoneticPr fontId="126"/>
  </si>
  <si>
    <t>RZJ120-0001590</t>
    <phoneticPr fontId="126"/>
  </si>
  <si>
    <t>INVOICE# :  4506234506066</t>
    <phoneticPr fontId="126"/>
  </si>
  <si>
    <t>2006 Toyota RAV 4 G 4WD</t>
    <phoneticPr fontId="126"/>
  </si>
  <si>
    <t>ACA31-5011838</t>
    <phoneticPr fontId="126"/>
  </si>
  <si>
    <t>INVOICE# :  4507204507048</t>
    <phoneticPr fontId="126"/>
  </si>
  <si>
    <t>2006 Toyota RAV 4 X 4WD</t>
  </si>
  <si>
    <t>ACA31-5009882</t>
  </si>
  <si>
    <t>SHIP: OCT 19</t>
    <phoneticPr fontId="126"/>
  </si>
  <si>
    <t>INVOICE# :  4508264508057</t>
    <phoneticPr fontId="126"/>
  </si>
  <si>
    <t>2002/12 Toyota Voxy</t>
  </si>
  <si>
    <t>AZR60-0136828</t>
  </si>
  <si>
    <t>ZCT10-0035387</t>
  </si>
  <si>
    <t>2002/06 Toyota Voxy XG</t>
  </si>
  <si>
    <t>AZR60-0071009</t>
  </si>
  <si>
    <t>2002/05 Toyota Noah X</t>
  </si>
  <si>
    <t>AZR60-0070576</t>
  </si>
  <si>
    <t>2003/09 Suzuki Swift SE-Z</t>
  </si>
  <si>
    <t>HT51-807178</t>
  </si>
  <si>
    <t>BCN</t>
    <phoneticPr fontId="126"/>
  </si>
  <si>
    <t xml:space="preserve">2002/05 Toyota Noah </t>
  </si>
  <si>
    <t>AZR60-0072211</t>
  </si>
  <si>
    <t>2002/06 Toyota Vista</t>
  </si>
  <si>
    <t>ZZV50-0043297</t>
  </si>
  <si>
    <t>2002/11 Toyota Opa I</t>
  </si>
  <si>
    <t>ZCT10-0042240</t>
  </si>
  <si>
    <t xml:space="preserve">2006 Toyota RAV4 </t>
  </si>
  <si>
    <t>ACA36-5004191</t>
  </si>
  <si>
    <t>NZE121-3136119</t>
  </si>
  <si>
    <t>ACM21-5021923</t>
  </si>
  <si>
    <t>Pink</t>
    <phoneticPr fontId="126"/>
  </si>
  <si>
    <t>ACM21-5039564</t>
  </si>
  <si>
    <t>SHIP: OCT 17</t>
    <phoneticPr fontId="126"/>
  </si>
  <si>
    <t>INVOICE# :  4509074509026</t>
    <phoneticPr fontId="126"/>
  </si>
  <si>
    <t>2002/04 Toyota Voxy XG</t>
  </si>
  <si>
    <t>AZR60-0065612</t>
  </si>
  <si>
    <t>Rose</t>
    <phoneticPr fontId="126"/>
  </si>
  <si>
    <t>2002/06 Toyota Voxy</t>
  </si>
  <si>
    <t>AZR60-0088030</t>
  </si>
  <si>
    <t>2002/05 Toyota Vista</t>
  </si>
  <si>
    <t>ZZV50-0043476</t>
  </si>
  <si>
    <t>IAA</t>
    <phoneticPr fontId="126"/>
  </si>
  <si>
    <t>AZR60-0069700</t>
  </si>
  <si>
    <t>ZCT10-0039261</t>
  </si>
  <si>
    <t>ZCT10-0037592</t>
  </si>
  <si>
    <t>KCAA Yamaguchi</t>
    <phoneticPr fontId="126"/>
  </si>
  <si>
    <t>ZCT10-0042132</t>
  </si>
  <si>
    <t>ACM21-5054982</t>
  </si>
  <si>
    <t>NZE121-3166204</t>
  </si>
  <si>
    <t>NCP60-0031474</t>
  </si>
  <si>
    <t>INVOICE# :  4509274506068</t>
    <phoneticPr fontId="126"/>
  </si>
  <si>
    <t>2002/07 Toyota Opa AL</t>
  </si>
  <si>
    <t>ZCT10-0038071</t>
    <phoneticPr fontId="126"/>
  </si>
  <si>
    <t>SHIP: JAN 27</t>
    <phoneticPr fontId="126"/>
  </si>
  <si>
    <t>INVOICE# :  4512074512018</t>
    <phoneticPr fontId="126"/>
  </si>
  <si>
    <t>2003 Toyota Landcruiser Prado</t>
    <phoneticPr fontId="126"/>
  </si>
  <si>
    <t>RZJ120-0005899</t>
    <phoneticPr fontId="126"/>
  </si>
  <si>
    <t>2003 Toyota Corolla Spacio</t>
    <phoneticPr fontId="126"/>
  </si>
  <si>
    <t>NZE121-3170723</t>
    <phoneticPr fontId="126"/>
  </si>
  <si>
    <t>Bayauc</t>
    <phoneticPr fontId="126"/>
  </si>
  <si>
    <t>2003 Toyota RAV4</t>
    <phoneticPr fontId="126"/>
  </si>
  <si>
    <t>ACA21-0253893</t>
    <phoneticPr fontId="126"/>
  </si>
  <si>
    <t>2009 Toyota Landcruiser Prado</t>
    <phoneticPr fontId="126"/>
  </si>
  <si>
    <t>TRJ150-0003220</t>
    <phoneticPr fontId="126"/>
  </si>
  <si>
    <t>2003 Toyota Verossa</t>
    <phoneticPr fontId="126"/>
  </si>
  <si>
    <t>JZX110-6051479</t>
    <phoneticPr fontId="126"/>
  </si>
  <si>
    <t>2007 Toyota Landcruiser</t>
    <phoneticPr fontId="126"/>
  </si>
  <si>
    <t>UZJ200-5001366</t>
    <phoneticPr fontId="126"/>
  </si>
  <si>
    <t>2003 Nissan X Trail</t>
    <phoneticPr fontId="126"/>
  </si>
  <si>
    <t>T30-020152</t>
    <phoneticPr fontId="126"/>
  </si>
  <si>
    <t>SHIP: JAN 25</t>
    <phoneticPr fontId="126"/>
  </si>
  <si>
    <t>INVOICE# :  4512094512028</t>
    <phoneticPr fontId="126"/>
  </si>
  <si>
    <t>2003 Toyota IST</t>
    <phoneticPr fontId="126"/>
  </si>
  <si>
    <t>NCP60-0086863</t>
    <phoneticPr fontId="126"/>
  </si>
  <si>
    <t>Hiro-AA</t>
    <phoneticPr fontId="126"/>
  </si>
  <si>
    <t>ACA21-0269932</t>
    <phoneticPr fontId="126"/>
  </si>
  <si>
    <t>NCP60-0106087</t>
    <phoneticPr fontId="126"/>
  </si>
  <si>
    <t>Claim, Email Sept 10, 2009</t>
    <phoneticPr fontId="126"/>
  </si>
  <si>
    <t>Sep-08-2011</t>
    <phoneticPr fontId="126"/>
  </si>
  <si>
    <t>Sep-12-2011</t>
    <phoneticPr fontId="126"/>
  </si>
  <si>
    <t>Oct-06-2011</t>
    <phoneticPr fontId="126"/>
  </si>
  <si>
    <t>Oct-12-2011</t>
    <phoneticPr fontId="126"/>
  </si>
  <si>
    <t>Oct-28-2011</t>
    <phoneticPr fontId="126"/>
  </si>
  <si>
    <t>TT Remittance Fee</t>
    <phoneticPr fontId="126"/>
  </si>
  <si>
    <t>Jan-10-2012</t>
    <phoneticPr fontId="126"/>
  </si>
  <si>
    <t>CLAIM ON OLD UNITS</t>
  </si>
  <si>
    <t>Feb-07-2012</t>
  </si>
  <si>
    <t>Feb-10-2012</t>
    <phoneticPr fontId="126"/>
  </si>
  <si>
    <t>AFRI RASH</t>
    <phoneticPr fontId="126"/>
  </si>
  <si>
    <t> AFRICARRIERS LTD</t>
  </si>
  <si>
    <t> Fida Rashid</t>
  </si>
  <si>
    <t> FIDA RASHID</t>
  </si>
  <si>
    <t>  Jason Church</t>
  </si>
  <si>
    <t> 255-22-2865018 (direct),255-22-2860300/1/2</t>
  </si>
  <si>
    <t> africarriers@raha.com,255-22-2862940</t>
  </si>
  <si>
    <t> africarriers@raha.com</t>
  </si>
  <si>
    <t> 255-784-786786</t>
  </si>
  <si>
    <t> SEND DOCS TO: Africarriers Attn: Mr. Fida Rashid PO Box 5943 Dar Es Salaam, Tanzania Cell2: 255-774-000 786 Fida Dubai Mobile ( works worldwide ) :- 97150 5533720 KGJ RE-visited this company Nov 28th 2010.</t>
  </si>
  <si>
    <t> P.O.Box 5998, Dar es Salaam</t>
  </si>
  <si>
    <t>Balance Carried forward from 2011-2012</t>
    <phoneticPr fontId="125" type="noConversion"/>
  </si>
  <si>
    <t>INVOICE # 4503104503065</t>
    <phoneticPr fontId="124"/>
  </si>
  <si>
    <t>2008/03 Toyota Prius</t>
    <phoneticPr fontId="124"/>
  </si>
  <si>
    <t>NHW20-3395790</t>
    <phoneticPr fontId="124"/>
  </si>
  <si>
    <t>NHW20-3394433</t>
    <phoneticPr fontId="124"/>
  </si>
  <si>
    <t>NHW20-3396422</t>
    <phoneticPr fontId="124"/>
  </si>
  <si>
    <t>INVOICE # 4504054504001</t>
    <phoneticPr fontId="124"/>
  </si>
  <si>
    <t>2008/04 Toyota Prius</t>
    <phoneticPr fontId="124"/>
  </si>
  <si>
    <t>NHW20-3407810</t>
    <phoneticPr fontId="124"/>
  </si>
  <si>
    <t>NHW20-3405624</t>
    <phoneticPr fontId="124"/>
  </si>
  <si>
    <t>2008/04 Toyota Vitz</t>
    <phoneticPr fontId="124"/>
  </si>
  <si>
    <t>KSP90-2054244</t>
    <phoneticPr fontId="124"/>
  </si>
  <si>
    <t>2008/04 Toyota Corolla Axio</t>
    <phoneticPr fontId="124"/>
  </si>
  <si>
    <t>NZE141-6078412</t>
    <phoneticPr fontId="124"/>
  </si>
  <si>
    <t>2008/02 Toyota Corolla Axio</t>
    <phoneticPr fontId="124"/>
  </si>
  <si>
    <t>NZE141-6076450</t>
    <phoneticPr fontId="124"/>
  </si>
  <si>
    <t>NHW20-7774324</t>
    <phoneticPr fontId="124"/>
  </si>
  <si>
    <t>NHW20-7768720</t>
    <phoneticPr fontId="124"/>
  </si>
  <si>
    <t>JU Toyama</t>
    <phoneticPr fontId="124"/>
  </si>
  <si>
    <t>NHW20-7764631</t>
    <phoneticPr fontId="124"/>
  </si>
  <si>
    <t>INVOICE # 4505124505004</t>
    <phoneticPr fontId="124"/>
  </si>
  <si>
    <t>2007/04 Toyota Townace Noah</t>
    <phoneticPr fontId="124"/>
  </si>
  <si>
    <t>KR42-5071580</t>
    <phoneticPr fontId="124"/>
  </si>
  <si>
    <t>2010/05 Toyota Allion</t>
    <phoneticPr fontId="124"/>
  </si>
  <si>
    <t>NZT260-3069514</t>
    <phoneticPr fontId="124"/>
  </si>
  <si>
    <t>KSP90-2053037</t>
    <phoneticPr fontId="124"/>
  </si>
  <si>
    <t>ZE2-1101330</t>
    <phoneticPr fontId="124"/>
  </si>
  <si>
    <t>2008/07 Toyota Prius</t>
    <phoneticPr fontId="124"/>
  </si>
  <si>
    <t>NHW20-7807562</t>
    <phoneticPr fontId="124"/>
  </si>
  <si>
    <t>2008/05 Toyota Prius</t>
    <phoneticPr fontId="124"/>
  </si>
  <si>
    <t>NHW20-3419430</t>
    <phoneticPr fontId="124"/>
  </si>
  <si>
    <t>2008/03 Toyota Corolla Axio</t>
    <phoneticPr fontId="124"/>
  </si>
  <si>
    <t>NZE141-6072866</t>
    <phoneticPr fontId="124"/>
  </si>
  <si>
    <t>2007/05 Toyota Townace</t>
    <phoneticPr fontId="124"/>
  </si>
  <si>
    <t>KR42-5073085</t>
    <phoneticPr fontId="124"/>
  </si>
  <si>
    <t>INVOICE # 4506204506046</t>
    <phoneticPr fontId="124"/>
  </si>
  <si>
    <t>2006/12 Toyota Hiace</t>
    <phoneticPr fontId="124"/>
  </si>
  <si>
    <t>KDH205-0031931</t>
    <phoneticPr fontId="124"/>
  </si>
  <si>
    <t>2006/10 Toyota Hiace</t>
    <phoneticPr fontId="124"/>
  </si>
  <si>
    <t>KDH205-0028468</t>
    <phoneticPr fontId="124"/>
  </si>
  <si>
    <t>2007/04 Toyota Hiace</t>
    <phoneticPr fontId="124"/>
  </si>
  <si>
    <t>KDH205-0036458</t>
    <phoneticPr fontId="124"/>
  </si>
  <si>
    <t>INVOICE # 4507074507012</t>
    <phoneticPr fontId="124"/>
  </si>
  <si>
    <t>2007/06 Toyota Regiusace</t>
    <phoneticPr fontId="124"/>
  </si>
  <si>
    <t>KDH205-5007595</t>
    <phoneticPr fontId="124"/>
  </si>
  <si>
    <t>Orix Tomakomai</t>
    <phoneticPr fontId="124"/>
  </si>
  <si>
    <t>KDH205-0035069</t>
    <phoneticPr fontId="124"/>
  </si>
  <si>
    <t>2009/09 Honda Insight</t>
    <phoneticPr fontId="124"/>
  </si>
  <si>
    <t>ZE2-1164651</t>
    <phoneticPr fontId="124"/>
  </si>
  <si>
    <t>2007/01 Toyota Hiace</t>
    <phoneticPr fontId="124"/>
  </si>
  <si>
    <t>KDH205-5006747</t>
    <phoneticPr fontId="124"/>
  </si>
  <si>
    <t>ZE2-1193416</t>
    <phoneticPr fontId="124"/>
  </si>
  <si>
    <t>ZE2-1187269</t>
    <phoneticPr fontId="124"/>
  </si>
  <si>
    <t>INVOICE # 4507204507055</t>
    <phoneticPr fontId="124"/>
  </si>
  <si>
    <t>2009/10 Toyota Allion</t>
    <phoneticPr fontId="124"/>
  </si>
  <si>
    <t>NZT260-3054017</t>
    <phoneticPr fontId="124"/>
  </si>
  <si>
    <t>INVOICE # 4508194508013</t>
    <phoneticPr fontId="124"/>
  </si>
  <si>
    <t>1995/02 Isuzu Elf Truck</t>
    <phoneticPr fontId="124"/>
  </si>
  <si>
    <t>NKR66-7438637</t>
    <phoneticPr fontId="124"/>
  </si>
  <si>
    <t>IAA</t>
    <phoneticPr fontId="124"/>
  </si>
  <si>
    <t>2008/07 Toyota Corolla Axio</t>
    <phoneticPr fontId="124"/>
  </si>
  <si>
    <t>NZE141-6094797</t>
    <phoneticPr fontId="124"/>
  </si>
  <si>
    <t>NZE141-6096616</t>
    <phoneticPr fontId="124"/>
  </si>
  <si>
    <t>2008/06 Toyota Corolla Axio</t>
    <phoneticPr fontId="124"/>
  </si>
  <si>
    <t>NZE141-6094873</t>
    <phoneticPr fontId="124"/>
  </si>
  <si>
    <t>2007/08 Toyota Hiace</t>
    <phoneticPr fontId="124"/>
  </si>
  <si>
    <t>KDH205-0042503</t>
    <phoneticPr fontId="124"/>
  </si>
  <si>
    <t>KDH205-0031166</t>
    <phoneticPr fontId="124"/>
  </si>
  <si>
    <t>NZE141-6091833</t>
    <phoneticPr fontId="124"/>
  </si>
  <si>
    <t>INVOICE # 4509024508046</t>
    <phoneticPr fontId="124"/>
  </si>
  <si>
    <t>2008/06 Toyota Vitz</t>
    <phoneticPr fontId="124"/>
  </si>
  <si>
    <t>KSP90-2061889</t>
    <phoneticPr fontId="124"/>
  </si>
  <si>
    <t>2008/08 Toyota Vitz</t>
    <phoneticPr fontId="124"/>
  </si>
  <si>
    <t>KSP90-2061035</t>
    <phoneticPr fontId="124"/>
  </si>
  <si>
    <t>JU Tochigi</t>
    <phoneticPr fontId="124"/>
  </si>
  <si>
    <t>INVOICE # 4511074511008</t>
    <phoneticPr fontId="124"/>
  </si>
  <si>
    <t>KSP90-2066477</t>
    <phoneticPr fontId="124"/>
  </si>
  <si>
    <t>x650000</t>
    <phoneticPr fontId="124"/>
  </si>
  <si>
    <t>x440000</t>
    <phoneticPr fontId="124"/>
  </si>
  <si>
    <t>SOLD TO MYANMAR</t>
    <phoneticPr fontId="124"/>
  </si>
  <si>
    <t>2007/06 Toyota Regiuace</t>
    <phoneticPr fontId="124"/>
  </si>
  <si>
    <t>KDH205-0038740</t>
    <phoneticPr fontId="124"/>
  </si>
  <si>
    <t>KDH205-0036393</t>
    <phoneticPr fontId="124"/>
  </si>
  <si>
    <t>2008/05 Toyota Vitz</t>
    <phoneticPr fontId="124"/>
  </si>
  <si>
    <t>SCP90-2058412</t>
    <phoneticPr fontId="124"/>
  </si>
  <si>
    <t>2009/07 Toyota Belta</t>
    <phoneticPr fontId="124"/>
  </si>
  <si>
    <t>SCP92-1059299</t>
    <phoneticPr fontId="124"/>
  </si>
  <si>
    <t>2008/10 Toyota Corolla Axio</t>
    <phoneticPr fontId="124"/>
  </si>
  <si>
    <t>NZE141-6109208</t>
    <phoneticPr fontId="124"/>
  </si>
  <si>
    <t>2008/10 Toyota Allion</t>
    <phoneticPr fontId="124"/>
  </si>
  <si>
    <t>NZT260-3038838</t>
    <phoneticPr fontId="124"/>
  </si>
  <si>
    <t>NZE141-6093615</t>
    <phoneticPr fontId="124"/>
  </si>
  <si>
    <t>NZE141-6075475</t>
    <phoneticPr fontId="124"/>
  </si>
  <si>
    <t>x873000</t>
    <phoneticPr fontId="124"/>
  </si>
  <si>
    <t>x660000</t>
    <phoneticPr fontId="124"/>
  </si>
  <si>
    <t>SOLD TO RUSSIA - AUG 2012</t>
    <phoneticPr fontId="124"/>
  </si>
  <si>
    <t>2007/11 Toyota Corolla Axio</t>
    <phoneticPr fontId="124"/>
  </si>
  <si>
    <t>NZE141-6066251</t>
    <phoneticPr fontId="124"/>
  </si>
  <si>
    <t>x963000</t>
    <phoneticPr fontId="124"/>
  </si>
  <si>
    <t>x700000</t>
    <phoneticPr fontId="124"/>
  </si>
  <si>
    <t>SOLD TO TRINIDAD - DEC 2012</t>
    <phoneticPr fontId="124"/>
  </si>
  <si>
    <t>2008/05 Toyota Corolla Axio</t>
    <phoneticPr fontId="124"/>
  </si>
  <si>
    <t>NZE141-6084627</t>
    <phoneticPr fontId="124"/>
  </si>
  <si>
    <t>x923000</t>
    <phoneticPr fontId="124"/>
  </si>
  <si>
    <t>SOLD TO RUSSIA - NOV 2012</t>
    <phoneticPr fontId="124"/>
  </si>
  <si>
    <t>NZE141-6079682</t>
    <phoneticPr fontId="124"/>
  </si>
  <si>
    <t>1996/09 Isuzu Elf Dump Truck</t>
    <phoneticPr fontId="124"/>
  </si>
  <si>
    <t>NKR66E-7481345</t>
    <phoneticPr fontId="124"/>
  </si>
  <si>
    <t>Ju Aichi</t>
    <phoneticPr fontId="124"/>
  </si>
  <si>
    <t>2010/07 Toyota Prius</t>
    <phoneticPr fontId="124"/>
  </si>
  <si>
    <t>ZVW30-5192364</t>
    <phoneticPr fontId="124"/>
  </si>
  <si>
    <t>2001/11 Isuzu Elf Dump Truck</t>
    <phoneticPr fontId="124"/>
  </si>
  <si>
    <t>NKR71-7427474</t>
    <phoneticPr fontId="124"/>
  </si>
  <si>
    <t>2010/08 Toyota Allion</t>
    <phoneticPr fontId="124"/>
  </si>
  <si>
    <t>NZT260-3079832</t>
    <phoneticPr fontId="124"/>
  </si>
  <si>
    <t>x1512000</t>
    <phoneticPr fontId="124"/>
  </si>
  <si>
    <t>x1275000</t>
    <phoneticPr fontId="124"/>
  </si>
  <si>
    <t>RE-AUCTIONED - NOV 27</t>
    <phoneticPr fontId="124"/>
  </si>
  <si>
    <t>2010/06 Toyota Allion</t>
    <phoneticPr fontId="124"/>
  </si>
  <si>
    <t>NZT260-3070487</t>
    <phoneticPr fontId="124"/>
  </si>
  <si>
    <t>x1602000</t>
    <phoneticPr fontId="124"/>
  </si>
  <si>
    <t>x1365000</t>
    <phoneticPr fontId="124"/>
  </si>
  <si>
    <t>2000/12 Isuzu Elf</t>
    <phoneticPr fontId="124"/>
  </si>
  <si>
    <t>NKR66-7559202</t>
    <phoneticPr fontId="124"/>
  </si>
  <si>
    <t>Isuzu Umax Kyushu</t>
    <phoneticPr fontId="124"/>
  </si>
  <si>
    <t>1998/02 Isuzu Bus</t>
    <phoneticPr fontId="124"/>
  </si>
  <si>
    <t>MK612J-24115</t>
    <phoneticPr fontId="124"/>
  </si>
  <si>
    <t>1995/08 Isuzu Elf Dump Truck</t>
    <phoneticPr fontId="124"/>
  </si>
  <si>
    <t>NKR66-7447773</t>
    <phoneticPr fontId="124"/>
  </si>
  <si>
    <t>1993/06 Nissan Atlas Mixer</t>
    <phoneticPr fontId="124"/>
  </si>
  <si>
    <t>G2H41000320</t>
    <phoneticPr fontId="124"/>
  </si>
  <si>
    <t>1993/08 Nissan Condor Mixer</t>
    <phoneticPr fontId="124"/>
  </si>
  <si>
    <t>G2YS41004744</t>
    <phoneticPr fontId="124"/>
  </si>
  <si>
    <t>USS Okayama</t>
    <phoneticPr fontId="124"/>
  </si>
  <si>
    <t>INVOICE # 4607174607046</t>
    <phoneticPr fontId="124"/>
  </si>
  <si>
    <t>1996/06 Isuzu Elf</t>
    <phoneticPr fontId="124"/>
  </si>
  <si>
    <t>NKR66E-7470955</t>
    <phoneticPr fontId="124"/>
  </si>
  <si>
    <t>1997/02 Isuzu Elf</t>
    <phoneticPr fontId="124"/>
  </si>
  <si>
    <t>NKR66E-7492690</t>
    <phoneticPr fontId="124"/>
  </si>
  <si>
    <t>1999/07 Isuzu Elf</t>
    <phoneticPr fontId="124"/>
  </si>
  <si>
    <t>NKR66-7543574</t>
    <phoneticPr fontId="124"/>
  </si>
  <si>
    <t>x864000</t>
    <phoneticPr fontId="124"/>
  </si>
  <si>
    <t>x624000</t>
    <phoneticPr fontId="124"/>
  </si>
  <si>
    <t xml:space="preserve">SOLD TO </t>
    <phoneticPr fontId="124"/>
  </si>
  <si>
    <t>SOLOMON ISLANDS</t>
    <phoneticPr fontId="124"/>
  </si>
  <si>
    <t>2010/02 Isuzu Elf Chassis Truck</t>
    <phoneticPr fontId="124"/>
  </si>
  <si>
    <t>NPR75-7006226</t>
    <phoneticPr fontId="124"/>
  </si>
  <si>
    <t>SKF6V-200149</t>
    <phoneticPr fontId="124"/>
  </si>
  <si>
    <t>x435000</t>
    <phoneticPr fontId="124"/>
  </si>
  <si>
    <t>x115000</t>
    <phoneticPr fontId="124"/>
  </si>
  <si>
    <t>Orix Kobe</t>
    <phoneticPr fontId="124"/>
  </si>
  <si>
    <t>SOLD TO MALAWI-SH</t>
    <phoneticPr fontId="124"/>
  </si>
  <si>
    <t>2006 Nissan Vanette</t>
    <phoneticPr fontId="124"/>
  </si>
  <si>
    <t>SKF2VN-104006</t>
    <phoneticPr fontId="124"/>
  </si>
  <si>
    <t>x120000</t>
    <phoneticPr fontId="124"/>
  </si>
  <si>
    <t>SOLD TO KENYA-AB</t>
    <phoneticPr fontId="124"/>
  </si>
  <si>
    <t>2007 Nissan Caravan</t>
    <phoneticPr fontId="124"/>
  </si>
  <si>
    <t>VWE25-182071</t>
    <phoneticPr fontId="124"/>
  </si>
  <si>
    <t>x625000</t>
    <phoneticPr fontId="124"/>
  </si>
  <si>
    <t>x305000</t>
    <phoneticPr fontId="124"/>
  </si>
  <si>
    <t>SOLD TO KENYA-JAY</t>
    <phoneticPr fontId="124"/>
  </si>
  <si>
    <t>SKF2V-107197</t>
    <phoneticPr fontId="124"/>
  </si>
  <si>
    <t>x400000</t>
    <phoneticPr fontId="124"/>
  </si>
  <si>
    <t>x94000</t>
    <phoneticPr fontId="124"/>
  </si>
  <si>
    <t>SOLD TO KENYA-SH</t>
    <phoneticPr fontId="124"/>
  </si>
  <si>
    <t>CLAIM SETTLEMENT</t>
    <phoneticPr fontId="124"/>
  </si>
  <si>
    <t>INVOICE # 4611294611099</t>
    <phoneticPr fontId="124"/>
  </si>
  <si>
    <t>SKF2V-110257</t>
    <phoneticPr fontId="124"/>
  </si>
  <si>
    <t>SHIPPED FROM KOBE</t>
    <phoneticPr fontId="124"/>
  </si>
  <si>
    <t>SKF2V-200749</t>
    <phoneticPr fontId="124"/>
  </si>
  <si>
    <t>SKF6V-102563</t>
    <phoneticPr fontId="124"/>
  </si>
  <si>
    <t>2006 Nissan Caravan</t>
    <phoneticPr fontId="124"/>
  </si>
  <si>
    <t>VWE25-130421</t>
    <phoneticPr fontId="124"/>
  </si>
  <si>
    <t>Ju Fukuoka</t>
    <phoneticPr fontId="124"/>
  </si>
  <si>
    <t>2007 Nissan Vanette</t>
    <phoneticPr fontId="124"/>
  </si>
  <si>
    <t>SKF2VN-200648</t>
    <phoneticPr fontId="124"/>
  </si>
  <si>
    <t>NPS Gifu</t>
    <phoneticPr fontId="124"/>
  </si>
  <si>
    <t xml:space="preserve"> SKF6V-102830</t>
  </si>
  <si>
    <t>SKF2V-110500</t>
    <phoneticPr fontId="124"/>
  </si>
  <si>
    <t>SKF2VN-103744</t>
    <phoneticPr fontId="124"/>
  </si>
  <si>
    <t>JU Chiba</t>
    <phoneticPr fontId="124"/>
  </si>
  <si>
    <t>ACTUAL CIF JPY 359,000</t>
    <phoneticPr fontId="124"/>
  </si>
  <si>
    <t>Warimodoshi Reduction</t>
  </si>
  <si>
    <t>SKF2V-200414</t>
    <phoneticPr fontId="124"/>
  </si>
  <si>
    <t>SKF2V-200509</t>
    <phoneticPr fontId="124"/>
  </si>
  <si>
    <t>SKF2V-106749</t>
    <phoneticPr fontId="124"/>
  </si>
  <si>
    <t>SK82M-304242</t>
    <phoneticPr fontId="124"/>
  </si>
  <si>
    <t>1995 Isuzu Elf Dump Truck</t>
    <phoneticPr fontId="124"/>
  </si>
  <si>
    <t>NKR66-7435713</t>
    <phoneticPr fontId="124"/>
  </si>
  <si>
    <t>ACTUAL CIF JPY 1,041,000</t>
    <phoneticPr fontId="124"/>
  </si>
  <si>
    <t>NKR66-7428963</t>
    <phoneticPr fontId="124"/>
  </si>
  <si>
    <t>&gt;&gt;&gt;&gt;&gt;&gt;&gt;&gt;&gt;&gt;&gt;&gt;</t>
    <phoneticPr fontId="124"/>
  </si>
  <si>
    <t>INVOICE # 4601244601032</t>
    <phoneticPr fontId="124"/>
  </si>
  <si>
    <t>2007/04 Toyota Regiusace</t>
    <phoneticPr fontId="124"/>
  </si>
  <si>
    <t>KDH200-0076187</t>
    <phoneticPr fontId="124"/>
  </si>
  <si>
    <t>x1605000</t>
    <phoneticPr fontId="124"/>
  </si>
  <si>
    <t>SOLD TO TCV</t>
    <phoneticPr fontId="124"/>
  </si>
  <si>
    <t>SHIPPED MAR 2014</t>
    <phoneticPr fontId="124"/>
  </si>
  <si>
    <t>KDH205-0038849</t>
    <phoneticPr fontId="124"/>
  </si>
  <si>
    <t>KDH205-0037229</t>
    <phoneticPr fontId="124"/>
  </si>
  <si>
    <t>x2000000</t>
    <phoneticPr fontId="124"/>
  </si>
  <si>
    <t>SHIPPED JAN-27-2014</t>
    <phoneticPr fontId="124"/>
  </si>
  <si>
    <t>SKF6V-200044</t>
    <phoneticPr fontId="124"/>
  </si>
  <si>
    <t>x461000</t>
    <phoneticPr fontId="124"/>
  </si>
  <si>
    <t>SLC Kobe</t>
    <phoneticPr fontId="124"/>
  </si>
  <si>
    <t>SOLD TO HKG-Amit</t>
    <phoneticPr fontId="124"/>
  </si>
  <si>
    <t>SHIPPED SEPT 12 2013</t>
    <phoneticPr fontId="124"/>
  </si>
  <si>
    <t>SKF2VN-200517</t>
    <phoneticPr fontId="124"/>
  </si>
  <si>
    <t>x412000</t>
    <phoneticPr fontId="124"/>
  </si>
  <si>
    <t>SOLD TO ABROR CLIENT</t>
    <phoneticPr fontId="124"/>
  </si>
  <si>
    <t>SHIPPING NOV 2013</t>
    <phoneticPr fontId="124"/>
  </si>
  <si>
    <t>VWE25-134478</t>
    <phoneticPr fontId="124"/>
  </si>
  <si>
    <t>x584000</t>
    <phoneticPr fontId="124"/>
  </si>
  <si>
    <t>VWE25-132751</t>
    <phoneticPr fontId="124"/>
  </si>
  <si>
    <t>x745000</t>
    <phoneticPr fontId="124"/>
  </si>
  <si>
    <t>SHIPPED APR 2014</t>
    <phoneticPr fontId="124"/>
  </si>
  <si>
    <t>VWE25-133108</t>
    <phoneticPr fontId="124"/>
  </si>
  <si>
    <t>x770000</t>
    <phoneticPr fontId="124"/>
  </si>
  <si>
    <t>SOLD TO PHYO</t>
    <phoneticPr fontId="124"/>
  </si>
  <si>
    <t>SHIPPED OCT 2013</t>
    <phoneticPr fontId="124"/>
  </si>
  <si>
    <t>VWE25-133217</t>
    <phoneticPr fontId="124"/>
  </si>
  <si>
    <t>x451000</t>
    <phoneticPr fontId="124"/>
  </si>
  <si>
    <t>RE-AUCTIONED</t>
    <phoneticPr fontId="124"/>
  </si>
  <si>
    <t>RE-AUCTION OCT 2013</t>
    <phoneticPr fontId="124"/>
  </si>
  <si>
    <t>VWE25-180397</t>
    <phoneticPr fontId="124"/>
  </si>
  <si>
    <t>RE-AUCTIONED TAA KYU</t>
    <phoneticPr fontId="124"/>
  </si>
  <si>
    <t>CQGE25-050696</t>
    <phoneticPr fontId="124"/>
  </si>
  <si>
    <t>x870000</t>
    <phoneticPr fontId="124"/>
  </si>
  <si>
    <t>RE-AUCTION NOV 2013</t>
    <phoneticPr fontId="124"/>
  </si>
  <si>
    <t>VWE25-133072</t>
    <phoneticPr fontId="124"/>
  </si>
  <si>
    <t>x656000</t>
    <phoneticPr fontId="124"/>
  </si>
  <si>
    <t>x436000</t>
    <phoneticPr fontId="124"/>
  </si>
  <si>
    <t>SOLD TO KENYA</t>
    <phoneticPr fontId="124"/>
  </si>
  <si>
    <t>SHIPPED JAN 2014</t>
    <phoneticPr fontId="124"/>
  </si>
  <si>
    <t>4505037 - 4506072 - 4507008 - 4507012</t>
  </si>
  <si>
    <t>13 x 9000 Jpy</t>
  </si>
  <si>
    <t>4507039 - 4507041 - 4507055 - 4508041</t>
  </si>
  <si>
    <t>4508042 - 4508045 - 4508046 - 4508047</t>
  </si>
  <si>
    <t xml:space="preserve">4509090 - </t>
  </si>
  <si>
    <t>4601039 - 4601040</t>
    <phoneticPr fontId="124"/>
  </si>
  <si>
    <t>2 x 9000 JPY</t>
    <phoneticPr fontId="124"/>
  </si>
  <si>
    <t>Repair for Inspection, 4509038</t>
  </si>
  <si>
    <t>Prius HV Part</t>
  </si>
  <si>
    <t>Re-Auction/Transport Costs for Prius</t>
    <phoneticPr fontId="124"/>
  </si>
  <si>
    <t>Re-Auction/Transport Costs for Hiace</t>
    <phoneticPr fontId="124"/>
  </si>
  <si>
    <t>1 Set of Used Tyres for Isuzu BUS</t>
    <phoneticPr fontId="124"/>
  </si>
  <si>
    <t>4612029 Cell Motor Repair</t>
    <phoneticPr fontId="124"/>
  </si>
  <si>
    <t xml:space="preserve">CANCELLED UNITS </t>
    <phoneticPr fontId="124"/>
  </si>
  <si>
    <t>LC Payment Received, BTM</t>
    <phoneticPr fontId="126"/>
  </si>
  <si>
    <t>Apr-13-2011</t>
    <phoneticPr fontId="126"/>
  </si>
  <si>
    <t>1240630-001</t>
  </si>
  <si>
    <t>TT Payment Received, BTM</t>
  </si>
  <si>
    <t>Apr-21-2011</t>
  </si>
  <si>
    <t>May-24-2011</t>
    <phoneticPr fontId="126"/>
  </si>
  <si>
    <t>1240380-001</t>
  </si>
  <si>
    <t>Jun-21-2011</t>
    <phoneticPr fontId="126"/>
  </si>
  <si>
    <t>Jul-07-2011</t>
    <phoneticPr fontId="126"/>
  </si>
  <si>
    <t>1240399-001</t>
  </si>
  <si>
    <t>Re-Fund</t>
    <phoneticPr fontId="125" type="noConversion"/>
  </si>
  <si>
    <t>1240400-001</t>
  </si>
  <si>
    <t>Jul-19-2011</t>
    <phoneticPr fontId="126"/>
  </si>
  <si>
    <t>1240403-001</t>
  </si>
  <si>
    <t>Aug-09-2011</t>
    <phoneticPr fontId="126"/>
  </si>
  <si>
    <t>1240411-002</t>
  </si>
  <si>
    <t>Sep-01-2011</t>
    <phoneticPr fontId="126"/>
  </si>
  <si>
    <t>1240421-001</t>
  </si>
  <si>
    <t>Jan-06-2012</t>
  </si>
  <si>
    <t>1240460-001</t>
  </si>
  <si>
    <t>Jan-13-2011</t>
  </si>
  <si>
    <t>Jan-31-2011</t>
    <phoneticPr fontId="126"/>
  </si>
  <si>
    <t>Jan-31-2012</t>
    <phoneticPr fontId="126"/>
  </si>
  <si>
    <t>1240470-002</t>
    <phoneticPr fontId="124"/>
  </si>
  <si>
    <t>Mar-2-2012</t>
    <phoneticPr fontId="126"/>
  </si>
  <si>
    <t>1240484-001</t>
    <phoneticPr fontId="126"/>
  </si>
  <si>
    <t>1240483-003</t>
    <phoneticPr fontId="126"/>
  </si>
  <si>
    <t>Mar-9-2012</t>
    <phoneticPr fontId="126"/>
  </si>
  <si>
    <t>1240482-002</t>
    <phoneticPr fontId="126"/>
  </si>
  <si>
    <t>Mar-21-2012</t>
    <phoneticPr fontId="126"/>
  </si>
  <si>
    <t>Apr-23-2012</t>
    <phoneticPr fontId="124"/>
  </si>
  <si>
    <t>1240522-001</t>
    <phoneticPr fontId="124"/>
  </si>
  <si>
    <t>May-16-2012</t>
    <phoneticPr fontId="124"/>
  </si>
  <si>
    <t>Jun-18-2012</t>
    <phoneticPr fontId="124"/>
  </si>
  <si>
    <t>1240535-002</t>
    <phoneticPr fontId="124"/>
  </si>
  <si>
    <t>Jun-22-2012</t>
    <phoneticPr fontId="124"/>
  </si>
  <si>
    <t>Jul-19-2012</t>
    <phoneticPr fontId="124"/>
  </si>
  <si>
    <t>1240552-002</t>
    <phoneticPr fontId="124"/>
  </si>
  <si>
    <t>Jul-12-2012</t>
    <phoneticPr fontId="126"/>
  </si>
  <si>
    <t>1240553-001</t>
    <phoneticPr fontId="124"/>
  </si>
  <si>
    <t>Aug-08-2012</t>
    <phoneticPr fontId="124"/>
  </si>
  <si>
    <t>Sept-10-2012</t>
    <phoneticPr fontId="124"/>
  </si>
  <si>
    <t>1240564-002</t>
    <phoneticPr fontId="124"/>
  </si>
  <si>
    <t>Nov-02-2012</t>
    <phoneticPr fontId="124"/>
  </si>
  <si>
    <t>1240319-002</t>
    <phoneticPr fontId="124"/>
  </si>
  <si>
    <t>Jan-22-2013</t>
    <phoneticPr fontId="124"/>
  </si>
  <si>
    <t>1240342-001</t>
    <phoneticPr fontId="124"/>
  </si>
  <si>
    <t>1240341-001</t>
    <phoneticPr fontId="124"/>
  </si>
  <si>
    <t>1240340-001</t>
    <phoneticPr fontId="124"/>
  </si>
  <si>
    <t>Jan-25-2013</t>
    <phoneticPr fontId="124"/>
  </si>
  <si>
    <t>Feb-26-2013</t>
    <phoneticPr fontId="126"/>
  </si>
  <si>
    <t>Mar-21-2013</t>
    <phoneticPr fontId="124"/>
  </si>
  <si>
    <t>1240350-002</t>
    <phoneticPr fontId="124"/>
  </si>
  <si>
    <t>1240351-001</t>
    <phoneticPr fontId="124"/>
  </si>
  <si>
    <t>Stock 4607047</t>
    <phoneticPr fontId="124"/>
  </si>
  <si>
    <t>Apr-11-2013</t>
    <phoneticPr fontId="124"/>
  </si>
  <si>
    <t>Apr-19-2013</t>
    <phoneticPr fontId="124"/>
  </si>
  <si>
    <t>1240361-001</t>
    <phoneticPr fontId="124"/>
  </si>
  <si>
    <t>May-10-2013</t>
    <phoneticPr fontId="124"/>
  </si>
  <si>
    <t>July-26-2013</t>
    <phoneticPr fontId="124"/>
  </si>
  <si>
    <t>INVOICE # : 45020284502081</t>
    <phoneticPr fontId="125" type="noConversion"/>
  </si>
  <si>
    <t>1999 Landcruiser Prado TX Limited</t>
  </si>
  <si>
    <t>RZJ95-0022398</t>
  </si>
  <si>
    <t>SHIP: JUN 16</t>
    <phoneticPr fontId="124"/>
  </si>
  <si>
    <t>INVOICE # : 45050264505044</t>
    <phoneticPr fontId="125" type="noConversion"/>
  </si>
  <si>
    <t xml:space="preserve">1997 REGIUS </t>
  </si>
  <si>
    <t>KCH46-0008121</t>
  </si>
  <si>
    <t>SHIP: JUN 29</t>
    <phoneticPr fontId="124"/>
  </si>
  <si>
    <t>INVOICE # : 4506144506032</t>
    <phoneticPr fontId="125" type="noConversion"/>
  </si>
  <si>
    <t>1998 Land Cruiser Prado</t>
  </si>
  <si>
    <t>RZJ95-0013107</t>
  </si>
  <si>
    <t>JU Gunma</t>
    <phoneticPr fontId="124"/>
  </si>
  <si>
    <t>SHIP: SEP 7</t>
    <phoneticPr fontId="124"/>
  </si>
  <si>
    <t>INVOICE # : 4508124508036</t>
    <phoneticPr fontId="125" type="noConversion"/>
  </si>
  <si>
    <t>1991 Mitsubishi Canter Dump</t>
  </si>
  <si>
    <t>FE315BD-447476</t>
  </si>
  <si>
    <t>Mar-09-2011</t>
  </si>
  <si>
    <t>Jun-01-2011</t>
  </si>
  <si>
    <t>Jun-20-2011</t>
  </si>
  <si>
    <t>Aug-16-2011</t>
  </si>
  <si>
    <t>SHIP: YUWA OCT 6</t>
    <phoneticPr fontId="126"/>
  </si>
  <si>
    <t>Invoice NO: 4509194508021</t>
    <phoneticPr fontId="126"/>
  </si>
  <si>
    <t>2003 Nissan Liberty</t>
  </si>
  <si>
    <t>RM12-101812</t>
  </si>
  <si>
    <t>AZR60-0187988</t>
  </si>
  <si>
    <t>2003 Toyota RAV4</t>
  </si>
  <si>
    <t>ACA21-0236060</t>
  </si>
  <si>
    <t>ACA21-0270762</t>
  </si>
  <si>
    <t>NCP60-0075848</t>
  </si>
  <si>
    <t>2003 Toyota WISH</t>
  </si>
  <si>
    <t>ZNE10-0013472</t>
  </si>
  <si>
    <t>SHIP: OCT 7</t>
    <phoneticPr fontId="124"/>
  </si>
  <si>
    <t>Invoice NO: 4509194508059</t>
    <phoneticPr fontId="126"/>
  </si>
  <si>
    <t>ZCT10-0044972</t>
  </si>
  <si>
    <t>NCP60-0089263</t>
  </si>
  <si>
    <t>NCP60-0076286</t>
  </si>
  <si>
    <t>KCAA Yamaguchi</t>
    <phoneticPr fontId="124"/>
  </si>
  <si>
    <t>NCP60-0101568</t>
  </si>
  <si>
    <t>SCP90-5000359</t>
  </si>
  <si>
    <t>SHIP: OCT 15</t>
    <phoneticPr fontId="124"/>
  </si>
  <si>
    <t>Invoice NO: 4509284509034</t>
    <phoneticPr fontId="126"/>
  </si>
  <si>
    <t>ACA21-0266173</t>
  </si>
  <si>
    <t>NCP60-0110696</t>
  </si>
  <si>
    <t>SHIP: OCT 12</t>
    <phoneticPr fontId="124"/>
  </si>
  <si>
    <t>Invoice NO: 4509284509104</t>
    <phoneticPr fontId="126"/>
  </si>
  <si>
    <t>ACM21-5066240</t>
  </si>
  <si>
    <t>NCP60-0098204</t>
  </si>
  <si>
    <t>Kobe: HOEGH OCT 27</t>
    <phoneticPr fontId="126"/>
  </si>
  <si>
    <t>Invoice NO: 4509284509108</t>
    <phoneticPr fontId="126"/>
  </si>
  <si>
    <t>NZE121-3176667</t>
  </si>
  <si>
    <t>KGC10-0025996</t>
  </si>
  <si>
    <t>KGC10-0024949</t>
  </si>
  <si>
    <t>Kawa: HOEGH  OCT 29</t>
    <phoneticPr fontId="126"/>
  </si>
  <si>
    <t>Invoice NO: 4510124509109</t>
    <phoneticPr fontId="126"/>
  </si>
  <si>
    <t>NCP60-0191873</t>
  </si>
  <si>
    <t>SCP10-0468736</t>
  </si>
  <si>
    <t>2004 Toyota Will Cypha</t>
  </si>
  <si>
    <t>NCP70-0023024</t>
  </si>
  <si>
    <t>Kobe: not yet</t>
    <phoneticPr fontId="126"/>
  </si>
  <si>
    <t>Invoice NO: 4510214510058</t>
    <phoneticPr fontId="126"/>
  </si>
  <si>
    <t>2005 Toyota Ractis</t>
  </si>
  <si>
    <t>NCP100-0008100</t>
    <phoneticPr fontId="124"/>
  </si>
  <si>
    <t>x5200</t>
    <phoneticPr fontId="124"/>
  </si>
  <si>
    <t>SOLD TO ROSANNA</t>
    <phoneticPr fontId="124"/>
  </si>
  <si>
    <t>2005 Toyota Passo</t>
  </si>
  <si>
    <t>KGC10-0045591</t>
    <phoneticPr fontId="124"/>
  </si>
  <si>
    <t>x3600</t>
    <phoneticPr fontId="124"/>
  </si>
  <si>
    <t>REAUCTION AND SOLD</t>
    <phoneticPr fontId="124"/>
  </si>
  <si>
    <t>KSP90-0002560</t>
  </si>
  <si>
    <t>SOLD TO ROBBY</t>
    <phoneticPr fontId="124"/>
  </si>
  <si>
    <t>x3900</t>
    <phoneticPr fontId="124"/>
  </si>
  <si>
    <t>SOLD TO ABS</t>
    <phoneticPr fontId="124"/>
  </si>
  <si>
    <t>2004 Toyota Corolla Runx</t>
  </si>
  <si>
    <t>NZE121-5086542</t>
  </si>
  <si>
    <t>x5500</t>
    <phoneticPr fontId="124"/>
  </si>
  <si>
    <t>SOLD ON TCV</t>
    <phoneticPr fontId="124"/>
  </si>
  <si>
    <t>ACM21-5082631</t>
    <phoneticPr fontId="124"/>
  </si>
  <si>
    <t>2006 Toyota Voxy</t>
  </si>
  <si>
    <t>AZR65-3016283</t>
    <phoneticPr fontId="124"/>
  </si>
  <si>
    <t>x5250</t>
    <phoneticPr fontId="124"/>
  </si>
  <si>
    <t>*</t>
    <phoneticPr fontId="124"/>
  </si>
  <si>
    <t>SCP90-0006156</t>
  </si>
  <si>
    <t>NCP60-0188743</t>
    <phoneticPr fontId="124"/>
  </si>
  <si>
    <t>SOLD TO RAMDIEN</t>
    <phoneticPr fontId="124"/>
  </si>
  <si>
    <t>KSP90-0015837</t>
  </si>
  <si>
    <t>2004 Toyota Raum</t>
  </si>
  <si>
    <t>NCZ20-0040927</t>
  </si>
  <si>
    <t>x5100</t>
    <phoneticPr fontId="124"/>
  </si>
  <si>
    <t>kobe</t>
    <phoneticPr fontId="124"/>
  </si>
  <si>
    <t>SOLD TO BEN MUGABI</t>
    <phoneticPr fontId="124"/>
  </si>
  <si>
    <t>Eiwa: not yet</t>
    <phoneticPr fontId="126"/>
  </si>
  <si>
    <t>Invoice NO: 4510254510012</t>
    <phoneticPr fontId="126"/>
  </si>
  <si>
    <t>2004 Nissan Skyline</t>
  </si>
  <si>
    <t>V35-157211</t>
  </si>
  <si>
    <t>x5400</t>
    <phoneticPr fontId="124"/>
  </si>
  <si>
    <t>2005 Toyota Brevis</t>
  </si>
  <si>
    <t>x6600</t>
    <phoneticPr fontId="124"/>
  </si>
  <si>
    <t>2006 Toyota Brevis</t>
  </si>
  <si>
    <t>JCG10-0072061</t>
  </si>
  <si>
    <t>NCP60-0218415</t>
  </si>
  <si>
    <t>ZCT10-0049775</t>
  </si>
  <si>
    <t>x4200</t>
    <phoneticPr fontId="124"/>
  </si>
  <si>
    <t>NCP60-0182243</t>
  </si>
  <si>
    <t>x4900</t>
    <phoneticPr fontId="124"/>
  </si>
  <si>
    <t>NCP61-0101351</t>
  </si>
  <si>
    <t>x5000</t>
    <phoneticPr fontId="124"/>
  </si>
  <si>
    <t>SOLD TO SYMON</t>
    <phoneticPr fontId="124"/>
  </si>
  <si>
    <t>2006 Toyota Allion</t>
  </si>
  <si>
    <t>ZZT240-5057143</t>
    <phoneticPr fontId="124"/>
  </si>
  <si>
    <t>x6200</t>
    <phoneticPr fontId="124"/>
  </si>
  <si>
    <t>Eiwa: not yet</t>
    <phoneticPr fontId="124"/>
  </si>
  <si>
    <t>Invoice NO: 4512074511038</t>
    <phoneticPr fontId="126"/>
  </si>
  <si>
    <t>NCP60-0181897</t>
    <phoneticPr fontId="124"/>
  </si>
  <si>
    <t>x4700</t>
    <phoneticPr fontId="124"/>
  </si>
  <si>
    <t>2005 Toyota Ipsum</t>
    <phoneticPr fontId="124"/>
  </si>
  <si>
    <t>ACM21-0052388</t>
    <phoneticPr fontId="124"/>
  </si>
  <si>
    <t>x6500</t>
    <phoneticPr fontId="124"/>
  </si>
  <si>
    <t xml:space="preserve">2006 Toyota Mark X </t>
    <phoneticPr fontId="124"/>
  </si>
  <si>
    <t>GRX125-0010634</t>
    <phoneticPr fontId="124"/>
  </si>
  <si>
    <t>x8300</t>
    <phoneticPr fontId="124"/>
  </si>
  <si>
    <t>Kisarazu: not yet</t>
    <phoneticPr fontId="124"/>
  </si>
  <si>
    <t>GRX120-3013983</t>
    <phoneticPr fontId="124"/>
  </si>
  <si>
    <t>KOBE: not yet</t>
    <phoneticPr fontId="124"/>
  </si>
  <si>
    <t>2006 Toyota Mark X</t>
    <phoneticPr fontId="124"/>
  </si>
  <si>
    <t>GRX120-0080060</t>
    <phoneticPr fontId="124"/>
  </si>
  <si>
    <t>SOLD TO MONGOLIA</t>
    <phoneticPr fontId="124"/>
  </si>
  <si>
    <t>2004 Toyota Passo</t>
    <phoneticPr fontId="124"/>
  </si>
  <si>
    <t>KGC10-0028055</t>
    <phoneticPr fontId="124"/>
  </si>
  <si>
    <t>x3500</t>
    <phoneticPr fontId="124"/>
  </si>
  <si>
    <t>SOLD TO RSN</t>
    <phoneticPr fontId="124"/>
  </si>
  <si>
    <t>KGC10-0034559</t>
    <phoneticPr fontId="124"/>
  </si>
  <si>
    <t>2005 Toyota Raum</t>
    <phoneticPr fontId="124"/>
  </si>
  <si>
    <t>NCZ20-0079689</t>
    <phoneticPr fontId="124"/>
  </si>
  <si>
    <t>NCP60-0163807</t>
    <phoneticPr fontId="124"/>
  </si>
  <si>
    <t>x4550</t>
    <phoneticPr fontId="124"/>
  </si>
  <si>
    <t>SOLD TO MIKE JUMA</t>
    <phoneticPr fontId="124"/>
  </si>
  <si>
    <t>Sep-22-2011</t>
    <phoneticPr fontId="124"/>
  </si>
  <si>
    <t>Discount for Speedo</t>
  </si>
  <si>
    <t>Oct-18-2011</t>
  </si>
  <si>
    <t>Nov-07-2011</t>
  </si>
  <si>
    <t>Dec-22-2011</t>
  </si>
  <si>
    <t>KOBE: SHIP JUNE 1</t>
    <phoneticPr fontId="126"/>
  </si>
  <si>
    <t>INVOICE # : 4505114505019</t>
    <phoneticPr fontId="126"/>
  </si>
  <si>
    <t>2004/12 Toyota Brevis</t>
  </si>
  <si>
    <t>JCG10-0069309</t>
  </si>
  <si>
    <t>YOKO: SHIP JUN 27</t>
  </si>
  <si>
    <t>INVOICE # : 4506174504071</t>
    <phoneticPr fontId="125" type="noConversion"/>
  </si>
  <si>
    <t>2006/03 Toyota Mark X</t>
  </si>
  <si>
    <t>GRX120-0065623</t>
  </si>
  <si>
    <t>KOBE: SHIP JULY 16</t>
    <phoneticPr fontId="126"/>
  </si>
  <si>
    <t>INVOICE # : 4505114503050</t>
    <phoneticPr fontId="125" type="noConversion"/>
  </si>
  <si>
    <t xml:space="preserve">2004/03 Toyota Voxy </t>
  </si>
  <si>
    <t>AZR60-0267428</t>
  </si>
  <si>
    <t>2004/10 Nissan Fuga</t>
  </si>
  <si>
    <t>PY50-201783</t>
  </si>
  <si>
    <t>KAWA: SHIP JULY 24</t>
  </si>
  <si>
    <t>Invoice No: 4506234506060</t>
    <phoneticPr fontId="126"/>
  </si>
  <si>
    <t>2003/12 Toyota IST</t>
  </si>
  <si>
    <t>NCP60-0133248</t>
  </si>
  <si>
    <t>2005/05 Toyota Mark X</t>
  </si>
  <si>
    <t>GRX120-0025894</t>
  </si>
  <si>
    <t>2006/05 Toyota Mark X</t>
    <phoneticPr fontId="124"/>
  </si>
  <si>
    <t>GRX120-0068529</t>
  </si>
  <si>
    <t>2003/04 Toyota Ipsum</t>
  </si>
  <si>
    <t>ACM26-5015144</t>
  </si>
  <si>
    <t>YOKO: SHIP Aug 30</t>
  </si>
  <si>
    <t>Invoice No: 4507254507062</t>
    <phoneticPr fontId="126"/>
  </si>
  <si>
    <t>2004/07 Toyota Harrier 300G</t>
  </si>
  <si>
    <t>MCU30-0007578</t>
  </si>
  <si>
    <t>Nagoya: YUWA OCT 7</t>
    <phoneticPr fontId="126"/>
  </si>
  <si>
    <t>Invoice No: 4509024508062</t>
    <phoneticPr fontId="126"/>
  </si>
  <si>
    <t>NCP60-0081786</t>
  </si>
  <si>
    <t>NCP60-0109721</t>
  </si>
  <si>
    <t>NCP60-0089936</t>
  </si>
  <si>
    <t>NCP60-0198198</t>
  </si>
  <si>
    <t>ACM21-5063905</t>
  </si>
  <si>
    <t>2003 Toyota Brevis</t>
  </si>
  <si>
    <t>JGC10-0055156</t>
  </si>
  <si>
    <t>2003 Toyota Allion</t>
  </si>
  <si>
    <t>ZZT240-0053994</t>
  </si>
  <si>
    <t>YOKO: YUWA OCT 8</t>
  </si>
  <si>
    <t>Invoice No: 4509064509005</t>
    <phoneticPr fontId="126"/>
  </si>
  <si>
    <t xml:space="preserve">2005 Toyota Vitz </t>
  </si>
  <si>
    <t>KSP90-0012720</t>
  </si>
  <si>
    <t>KGC10-0061256</t>
  </si>
  <si>
    <t>SCP90-0024811</t>
  </si>
  <si>
    <t>ACM26-5007717</t>
  </si>
  <si>
    <t>JCG10-0057875</t>
  </si>
  <si>
    <t>Invoice No: 4509274509094</t>
    <phoneticPr fontId="126"/>
  </si>
  <si>
    <t>JCG15-0007429</t>
  </si>
  <si>
    <t>NZE121-3181572</t>
  </si>
  <si>
    <t>JCG10-0057067</t>
  </si>
  <si>
    <t>Invoice No: 4509274509099</t>
    <phoneticPr fontId="126"/>
  </si>
  <si>
    <t>ACM21-5062285</t>
  </si>
  <si>
    <t>ACM21-5056165</t>
  </si>
  <si>
    <t>ACM21-5071183</t>
  </si>
  <si>
    <t>Kyoto AA</t>
    <phoneticPr fontId="124"/>
  </si>
  <si>
    <t>JCG10-0060811</t>
  </si>
  <si>
    <t>Invoice No: 4509274509084</t>
    <phoneticPr fontId="126"/>
  </si>
  <si>
    <t>NCP60-0111697</t>
  </si>
  <si>
    <t>2004 Toyota Brevis</t>
  </si>
  <si>
    <t>JCG10-0068352</t>
  </si>
  <si>
    <t>2003 Nissan Skyline</t>
  </si>
  <si>
    <t>V35-150652</t>
  </si>
  <si>
    <t>NZE121-3179005</t>
  </si>
  <si>
    <t>?</t>
  </si>
  <si>
    <t>Invoice NO: 4509284509098</t>
    <phoneticPr fontId="125" type="noConversion"/>
  </si>
  <si>
    <t>DE3FS-165942</t>
  </si>
  <si>
    <t>Senboku</t>
    <phoneticPr fontId="124"/>
  </si>
  <si>
    <t>DE3FS-165058</t>
  </si>
  <si>
    <t>SHIP: DEC22</t>
    <phoneticPr fontId="124"/>
  </si>
  <si>
    <t>Invoice NO: 4512014511030</t>
    <phoneticPr fontId="125" type="noConversion"/>
  </si>
  <si>
    <t>DE3FS-255645</t>
    <phoneticPr fontId="124"/>
  </si>
  <si>
    <t>SCP90-5118765</t>
    <phoneticPr fontId="124"/>
  </si>
  <si>
    <t>SHIP: FEB 20</t>
    <phoneticPr fontId="124"/>
  </si>
  <si>
    <t>Invoice NO: 4512014511031</t>
    <phoneticPr fontId="125" type="noConversion"/>
  </si>
  <si>
    <t>SCP90-2067956</t>
    <phoneticPr fontId="124"/>
  </si>
  <si>
    <t>GE Kobe</t>
    <phoneticPr fontId="124"/>
  </si>
  <si>
    <t>SCP90-2088003</t>
    <phoneticPr fontId="124"/>
  </si>
  <si>
    <t>SCP90-5130682</t>
    <phoneticPr fontId="124"/>
  </si>
  <si>
    <t>SHIP: FEB 22</t>
    <phoneticPr fontId="124"/>
  </si>
  <si>
    <t>ZC71S-457880</t>
    <phoneticPr fontId="124"/>
  </si>
  <si>
    <t>Rear Board</t>
  </si>
  <si>
    <t>Dec-08-2011</t>
  </si>
  <si>
    <t>Dec-29-2011</t>
  </si>
  <si>
    <t>Jan-19-2012</t>
    <phoneticPr fontId="125" type="noConversion"/>
  </si>
  <si>
    <t>Recd Euro 4774 @102.90 - Changed on 11th Feb</t>
    <phoneticPr fontId="125" type="noConversion"/>
  </si>
  <si>
    <t>Feb-15-2012</t>
    <phoneticPr fontId="125" type="noConversion"/>
  </si>
  <si>
    <t>Damage Compensation</t>
    <phoneticPr fontId="125" type="noConversion"/>
  </si>
  <si>
    <t>Mar-14-2012</t>
    <phoneticPr fontId="12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</si>
</sst>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8">
    <numFmt numFmtId="5" formatCode="&quot;$&quot;#,##0_);\(&quot;$&quot;#,##0\)"/>
    <numFmt numFmtId="6" formatCode="&quot;$&quot;#,##0_);[Red]\(&quot;$&quot;#,##0\)"/>
    <numFmt numFmtId="43" formatCode="_(* #,##0.00_);_(* \(#,##0.00\);_(* &quot;-&quot;??_);_(@_)"/>
    <numFmt numFmtId="164" formatCode="&quot;¥&quot;#,##0;&quot;¥&quot;\-#,##0"/>
    <numFmt numFmtId="165" formatCode="&quot;¥&quot;#,##0;[Red]&quot;¥&quot;\-#,##0"/>
    <numFmt numFmtId="166" formatCode="\$#,##0_);[Red]\(\$#,##0\)"/>
    <numFmt numFmtId="167" formatCode="&quot;¥&quot;#,##0;[Red]\-&quot;¥&quot;#,##0"/>
    <numFmt numFmtId="168" formatCode="[$$-409]#,##0"/>
    <numFmt numFmtId="169" formatCode="[$-409]d\-mmm;@"/>
    <numFmt numFmtId="170" formatCode="yyyy/m/d;@"/>
    <numFmt numFmtId="171" formatCode="[$$-409]#,##0_);[Red]\([$$-409]#,##0\)"/>
    <numFmt numFmtId="172" formatCode="0_);[Red]\(0\)"/>
    <numFmt numFmtId="173" formatCode="&quot;$&quot;#,##0"/>
    <numFmt numFmtId="174" formatCode="[$¥-411]#,##0"/>
    <numFmt numFmtId="175" formatCode="&quot;¥&quot;#,##0_);[Red]\(&quot;¥&quot;#,##0\)"/>
    <numFmt numFmtId="176" formatCode="[$-409]mmmm\ d\,\ yyyy;@"/>
    <numFmt numFmtId="177" formatCode="#,##0_ "/>
    <numFmt numFmtId="178" formatCode="[$$-409]#,##0;[Red]\-[$$-409]#,##0"/>
    <numFmt numFmtId="179" formatCode="\$#,##0;[Red]\-\$#,##0"/>
    <numFmt numFmtId="180" formatCode="[$¥-411]#,##0;[Red]\-[$¥-411]#,##0"/>
    <numFmt numFmtId="181" formatCode="[$-409]mmm\-yy;@"/>
    <numFmt numFmtId="182" formatCode="mmm\-dd\-yy"/>
    <numFmt numFmtId="183" formatCode="mmm\-dd\-yyyy"/>
    <numFmt numFmtId="184" formatCode="\$#,##0;\-\$#,##0"/>
    <numFmt numFmtId="185" formatCode="&quot;¥&quot;#,##0"/>
    <numFmt numFmtId="186" formatCode="mmmm\ d\,\ yyyy;@"/>
    <numFmt numFmtId="187" formatCode="&quot;US$&quot;#,##0_);\(&quot;US$&quot;#,##0\)"/>
    <numFmt numFmtId="188" formatCode="\#\,##0"/>
    <numFmt numFmtId="189" formatCode="&quot;¥&quot;#,##0_);\(&quot;¥&quot;#,##0\)"/>
    <numFmt numFmtId="190" formatCode="[$$-409]#,##0_ ;[Red]\-[$$-409]#,##0\ "/>
    <numFmt numFmtId="191" formatCode="d\-mmm;@"/>
    <numFmt numFmtId="192" formatCode="[$¥-411]#,##0.00"/>
    <numFmt numFmtId="193" formatCode="[$-409]dd\-mmm\-yy;@"/>
    <numFmt numFmtId="194" formatCode="[$-409]d\-mmm\-yy;@"/>
    <numFmt numFmtId="195" formatCode="#,##0_ ;[Red]\-#,##0\ "/>
    <numFmt numFmtId="196" formatCode="[$-409]d\-mmm\-yyyy;@"/>
    <numFmt numFmtId="197" formatCode="[$$-409]#,##0_);\([$$-409]#,##0\)"/>
    <numFmt numFmtId="198" formatCode="[$¥-411]#,##0;\-[$¥-411]#,##0"/>
  </numFmts>
  <fonts count="228">
    <font>
      <sz val="11"/>
      <color theme="1"/>
      <name val="Calibri"/>
      <family val="2"/>
      <charset val="128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6"/>
      <name val="Calibri"/>
      <family val="2"/>
      <charset val="128"/>
      <scheme val="minor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9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indexed="18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indexed="10"/>
      <name val="Arial"/>
      <family val="2"/>
    </font>
    <font>
      <sz val="11"/>
      <color rgb="FFFF0000"/>
      <name val="Arial"/>
      <family val="2"/>
    </font>
    <font>
      <i/>
      <sz val="10"/>
      <color theme="1"/>
      <name val="Arial"/>
      <family val="2"/>
    </font>
    <font>
      <strike/>
      <sz val="10"/>
      <color theme="1"/>
      <name val="Arial"/>
      <family val="2"/>
    </font>
    <font>
      <strike/>
      <sz val="10"/>
      <color rgb="FFFF0000"/>
      <name val="Arial"/>
      <family val="2"/>
    </font>
    <font>
      <strike/>
      <sz val="9"/>
      <color rgb="FFFF0000"/>
      <name val="Arial"/>
      <family val="2"/>
    </font>
    <font>
      <b/>
      <strike/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u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ＭＳ Ｐゴシック"/>
      <family val="3"/>
      <charset val="128"/>
    </font>
    <font>
      <b/>
      <sz val="10"/>
      <color rgb="FF00B0F0"/>
      <name val="Arial"/>
      <family val="2"/>
    </font>
    <font>
      <sz val="10"/>
      <color theme="1"/>
      <name val="Calibri"/>
      <family val="2"/>
      <charset val="128"/>
      <scheme val="minor"/>
    </font>
    <font>
      <sz val="11"/>
      <color theme="1"/>
      <name val="Arial"/>
      <family val="2"/>
    </font>
    <font>
      <b/>
      <sz val="12"/>
      <name val="Arial"/>
      <family val="2"/>
    </font>
    <font>
      <b/>
      <sz val="10"/>
      <color rgb="FF0000FF"/>
      <name val="Arial"/>
      <family val="2"/>
    </font>
    <font>
      <sz val="11"/>
      <name val="Californian FB"/>
      <family val="1"/>
    </font>
    <font>
      <u/>
      <sz val="11"/>
      <name val="@MS PGothic"/>
      <family val="3"/>
    </font>
    <font>
      <sz val="14"/>
      <name val="BernhardMod BT"/>
      <family val="1"/>
    </font>
    <font>
      <sz val="10"/>
      <name val="Californian FB"/>
      <family val="1"/>
    </font>
    <font>
      <u/>
      <sz val="10"/>
      <name val="@MS PGothic"/>
      <family val="3"/>
    </font>
    <font>
      <sz val="10"/>
      <name val="BernhardMod BT"/>
      <family val="1"/>
    </font>
    <font>
      <u/>
      <sz val="10"/>
      <name val="Arial"/>
      <family val="2"/>
    </font>
    <font>
      <b/>
      <sz val="10"/>
      <color indexed="11"/>
      <name val="Arial"/>
      <family val="2"/>
    </font>
    <font>
      <b/>
      <sz val="10"/>
      <color indexed="10"/>
      <name val="Arial"/>
      <family val="2"/>
    </font>
    <font>
      <b/>
      <sz val="9"/>
      <name val="Arial"/>
      <family val="2"/>
    </font>
    <font>
      <b/>
      <sz val="12"/>
      <name val="Times New Roman"/>
      <family val="1"/>
    </font>
    <font>
      <b/>
      <sz val="10"/>
      <color indexed="56"/>
      <name val="Arial"/>
      <family val="2"/>
    </font>
    <font>
      <b/>
      <sz val="10"/>
      <name val="Times New Roman"/>
      <family val="1"/>
    </font>
    <font>
      <b/>
      <sz val="10"/>
      <color rgb="FF0070C0"/>
      <name val="Arial"/>
      <family val="2"/>
    </font>
    <font>
      <sz val="10"/>
      <color indexed="56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9"/>
      <color theme="1"/>
      <name val="Arial"/>
      <family val="2"/>
    </font>
    <font>
      <sz val="10"/>
      <color theme="1"/>
      <name val="ＭＳ Ｐゴシック"/>
      <family val="3"/>
      <charset val="128"/>
    </font>
    <font>
      <b/>
      <sz val="12"/>
      <color theme="1"/>
      <name val="Arial"/>
      <family val="2"/>
    </font>
    <font>
      <sz val="10.5"/>
      <color theme="1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sz val="10"/>
      <name val="ＭＳ Ｐゴシック"/>
      <family val="3"/>
      <charset val="128"/>
    </font>
    <font>
      <b/>
      <sz val="8"/>
      <color rgb="FF035294"/>
      <name val="Arial"/>
      <family val="2"/>
    </font>
    <font>
      <sz val="8"/>
      <color rgb="FF035294"/>
      <name val="Arial"/>
      <family val="2"/>
    </font>
    <font>
      <b/>
      <sz val="10"/>
      <name val="BernhardMod BT"/>
    </font>
    <font>
      <b/>
      <u/>
      <sz val="10"/>
      <name val="BernhardMod BT"/>
    </font>
    <font>
      <sz val="11"/>
      <color indexed="8"/>
      <name val="Arial"/>
      <family val="2"/>
    </font>
    <font>
      <sz val="10"/>
      <color rgb="FF00B0F0"/>
      <name val="Arial"/>
      <family val="2"/>
    </font>
    <font>
      <sz val="11"/>
      <color rgb="FF000000"/>
      <name val="Arial"/>
      <family val="2"/>
    </font>
    <font>
      <sz val="11"/>
      <color theme="1"/>
      <name val="Calibri"/>
      <family val="2"/>
      <charset val="128"/>
      <scheme val="minor"/>
    </font>
    <font>
      <strike/>
      <sz val="10"/>
      <name val="Arial"/>
      <family val="2"/>
    </font>
    <font>
      <sz val="10"/>
      <color rgb="FF222222"/>
      <name val="Arial"/>
      <family val="2"/>
    </font>
    <font>
      <u/>
      <sz val="11"/>
      <color theme="10"/>
      <name val="Calibri"/>
      <family val="2"/>
      <charset val="128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0"/>
      <color theme="1"/>
      <name val="Calibri"/>
      <family val="2"/>
      <scheme val="minor"/>
    </font>
    <font>
      <strike/>
      <sz val="11"/>
      <name val="Arial"/>
      <family val="2"/>
    </font>
    <font>
      <strike/>
      <sz val="10"/>
      <color indexed="8"/>
      <name val="Arial"/>
      <family val="2"/>
    </font>
    <font>
      <b/>
      <strike/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7030A0"/>
      <name val="Arial"/>
      <family val="2"/>
    </font>
    <font>
      <u/>
      <sz val="10"/>
      <color theme="10"/>
      <name val="Arial"/>
      <family val="2"/>
    </font>
    <font>
      <b/>
      <sz val="11"/>
      <color indexed="10"/>
      <name val="Arial"/>
      <family val="2"/>
    </font>
    <font>
      <b/>
      <sz val="11"/>
      <color rgb="FFFF0000"/>
      <name val="Arial"/>
      <family val="2"/>
    </font>
    <font>
      <i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rgb="FF00000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theme="1"/>
      <name val="Calibri"/>
      <family val="2"/>
      <charset val="128"/>
      <scheme val="minor"/>
    </font>
    <font>
      <sz val="10"/>
      <color theme="1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Calibri"/>
      <family val="2"/>
      <charset val="128"/>
      <scheme val="minor"/>
    </font>
    <font>
      <b/>
      <i/>
      <sz val="10"/>
      <name val="Arial"/>
      <family val="2"/>
    </font>
    <font>
      <sz val="11"/>
      <name val="Calibri"/>
      <family val="2"/>
    </font>
    <font>
      <sz val="9"/>
      <name val="ＭＳ Ｐゴシック"/>
      <family val="3"/>
      <charset val="128"/>
    </font>
    <font>
      <sz val="12"/>
      <name val="Times New Roman"/>
      <family val="1"/>
    </font>
    <font>
      <sz val="12"/>
      <name val="Arial"/>
      <family val="2"/>
    </font>
    <font>
      <sz val="12"/>
      <color indexed="10"/>
      <name val="Arial"/>
      <family val="2"/>
    </font>
    <font>
      <sz val="11"/>
      <name val="Courier New"/>
      <family val="3"/>
    </font>
    <font>
      <sz val="10"/>
      <color rgb="FF00B050"/>
      <name val="Arial"/>
      <family val="2"/>
    </font>
    <font>
      <sz val="9"/>
      <color rgb="FF000000"/>
      <name val="Arial"/>
      <family val="2"/>
    </font>
    <font>
      <sz val="11"/>
      <color rgb="FF00B0F0"/>
      <name val="Calibri"/>
      <family val="2"/>
    </font>
    <font>
      <sz val="11"/>
      <color rgb="FFFF0000"/>
      <name val="Calibri"/>
      <family val="2"/>
    </font>
    <font>
      <b/>
      <i/>
      <sz val="11"/>
      <color indexed="10"/>
      <name val="Arial"/>
      <family val="2"/>
    </font>
    <font>
      <b/>
      <i/>
      <sz val="10"/>
      <color rgb="FF000000"/>
      <name val="Arial"/>
      <family val="2"/>
    </font>
    <font>
      <b/>
      <sz val="10"/>
      <name val="Microsoft Sans Serif"/>
      <family val="2"/>
    </font>
    <font>
      <i/>
      <sz val="10"/>
      <color rgb="FF000000"/>
      <name val="Arial"/>
      <family val="2"/>
    </font>
    <font>
      <sz val="11"/>
      <color rgb="FF00B050"/>
      <name val="Calibri"/>
      <family val="2"/>
    </font>
    <font>
      <sz val="11"/>
      <color rgb="FF000000"/>
      <name val="Calibri"/>
      <family val="2"/>
      <charset val="128"/>
    </font>
    <font>
      <sz val="11"/>
      <color theme="1"/>
      <name val="Calibri"/>
      <family val="2"/>
    </font>
    <font>
      <b/>
      <sz val="11"/>
      <color rgb="FF26282A"/>
      <name val="Helvetica Neue"/>
      <charset val="1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ACB9CA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9" tint="0.39997558519241921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rgb="FF99BBE8"/>
      </left>
      <right style="medium">
        <color rgb="FF99BBE8"/>
      </right>
      <top style="medium">
        <color rgb="FF99BBE8"/>
      </top>
      <bottom style="medium">
        <color rgb="FF99BBE8"/>
      </bottom>
      <diagonal/>
    </border>
    <border>
      <left style="medium">
        <color rgb="FF99BBE8"/>
      </left>
      <right/>
      <top style="medium">
        <color rgb="FF99BBE8"/>
      </top>
      <bottom style="medium">
        <color rgb="FF99BBE8"/>
      </bottom>
      <diagonal/>
    </border>
    <border>
      <left/>
      <right/>
      <top style="medium">
        <color rgb="FF99BBE8"/>
      </top>
      <bottom style="medium">
        <color rgb="FF99BBE8"/>
      </bottom>
      <diagonal/>
    </border>
    <border>
      <left/>
      <right style="medium">
        <color rgb="FF99BBE8"/>
      </right>
      <top style="medium">
        <color rgb="FF99BBE8"/>
      </top>
      <bottom style="medium">
        <color rgb="FF99BBE8"/>
      </bottom>
      <diagonal/>
    </border>
    <border>
      <left style="medium">
        <color rgb="FF99BBE8"/>
      </left>
      <right style="thin">
        <color indexed="64"/>
      </right>
      <top style="medium">
        <color rgb="FF99BBE8"/>
      </top>
      <bottom style="medium">
        <color rgb="FF99BBE8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64"/>
      </right>
      <top style="thin">
        <color indexed="8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rgb="FF99BBE8"/>
      </right>
      <top/>
      <bottom/>
      <diagonal/>
    </border>
    <border>
      <left style="medium">
        <color rgb="FF99BBE8"/>
      </left>
      <right style="medium">
        <color rgb="FF99BBE8"/>
      </right>
      <top/>
      <bottom style="medium">
        <color rgb="FF99BBE8"/>
      </bottom>
      <diagonal/>
    </border>
    <border>
      <left/>
      <right style="medium">
        <color rgb="FF99BBE8"/>
      </right>
      <top/>
      <bottom style="medium">
        <color rgb="FF99BBE8"/>
      </bottom>
      <diagonal/>
    </border>
    <border>
      <left/>
      <right style="medium">
        <color rgb="FF99BBE8"/>
      </right>
      <top style="medium">
        <color rgb="FF99BBE8"/>
      </top>
      <bottom/>
      <diagonal/>
    </border>
    <border>
      <left style="medium">
        <color rgb="FF99BBE8"/>
      </left>
      <right/>
      <top style="medium">
        <color rgb="FF99BBE8"/>
      </top>
      <bottom/>
      <diagonal/>
    </border>
    <border>
      <left style="medium">
        <color rgb="FF99BBE8"/>
      </left>
      <right/>
      <top/>
      <bottom/>
      <diagonal/>
    </border>
    <border>
      <left style="medium">
        <color rgb="FF99BBE8"/>
      </left>
      <right/>
      <top/>
      <bottom style="medium">
        <color rgb="FF99BBE8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99BBE8"/>
      </left>
      <right style="medium">
        <color rgb="FF99BBE8"/>
      </right>
      <top style="medium">
        <color rgb="FF99BBE8"/>
      </top>
      <bottom/>
      <diagonal/>
    </border>
    <border>
      <left style="medium">
        <color rgb="FF99BBE8"/>
      </left>
      <right style="medium">
        <color rgb="FF99BBE8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</borders>
  <cellStyleXfs count="32224">
    <xf numFmtId="0" fontId="0" fillId="0" borderId="0">
      <alignment vertical="center"/>
    </xf>
    <xf numFmtId="0" fontId="125" fillId="0" borderId="0"/>
    <xf numFmtId="0" fontId="125" fillId="0" borderId="0"/>
    <xf numFmtId="0" fontId="146" fillId="0" borderId="0"/>
    <xf numFmtId="0" fontId="125" fillId="0" borderId="0"/>
    <xf numFmtId="0" fontId="125" fillId="0" borderId="0" applyNumberFormat="0" applyFont="0" applyFill="0" applyBorder="0" applyAlignment="0" applyProtection="0"/>
    <xf numFmtId="0" fontId="125" fillId="0" borderId="0"/>
    <xf numFmtId="0" fontId="125" fillId="0" borderId="0"/>
    <xf numFmtId="0" fontId="122" fillId="0" borderId="0"/>
    <xf numFmtId="0" fontId="122" fillId="0" borderId="0"/>
    <xf numFmtId="0" fontId="122" fillId="0" borderId="0"/>
    <xf numFmtId="0" fontId="146" fillId="0" borderId="0"/>
    <xf numFmtId="0" fontId="146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83" fillId="0" borderId="0">
      <alignment vertical="center"/>
    </xf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5" fillId="0" borderId="0"/>
    <xf numFmtId="0" fontId="120" fillId="0" borderId="0"/>
    <xf numFmtId="0" fontId="120" fillId="0" borderId="0"/>
    <xf numFmtId="0" fontId="120" fillId="0" borderId="0"/>
    <xf numFmtId="0" fontId="146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8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83" fillId="0" borderId="0">
      <alignment vertical="center"/>
    </xf>
    <xf numFmtId="0" fontId="146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4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43" fontId="183" fillId="0" borderId="0" applyFont="0" applyFill="0" applyBorder="0" applyAlignment="0" applyProtection="0"/>
    <xf numFmtId="190" fontId="146" fillId="0" borderId="0"/>
    <xf numFmtId="0" fontId="186" fillId="0" borderId="0" applyNumberFormat="0" applyFill="0" applyBorder="0" applyAlignment="0" applyProtection="0">
      <alignment vertical="center"/>
    </xf>
    <xf numFmtId="0" fontId="196" fillId="0" borderId="0" applyNumberFormat="0" applyFill="0" applyBorder="0" applyAlignment="0" applyProtection="0"/>
    <xf numFmtId="190" fontId="125" fillId="0" borderId="0"/>
    <xf numFmtId="0" fontId="183" fillId="0" borderId="0">
      <alignment vertical="center"/>
    </xf>
    <xf numFmtId="0" fontId="125" fillId="0" borderId="0"/>
  </cellStyleXfs>
  <cellXfs count="2932">
    <xf numFmtId="0" fontId="0" fillId="0" borderId="0" xfId="0">
      <alignment vertical="center"/>
    </xf>
    <xf numFmtId="0" fontId="123" fillId="0" borderId="0" xfId="0" applyFont="1">
      <alignment vertical="center"/>
    </xf>
    <xf numFmtId="169" fontId="123" fillId="0" borderId="0" xfId="0" applyNumberFormat="1" applyFont="1">
      <alignment vertical="center"/>
    </xf>
    <xf numFmtId="0" fontId="123" fillId="0" borderId="1" xfId="0" applyFont="1" applyBorder="1" applyAlignment="1">
      <alignment horizontal="center" vertical="center"/>
    </xf>
    <xf numFmtId="0" fontId="123" fillId="0" borderId="6" xfId="0" applyFont="1" applyBorder="1" applyAlignment="1">
      <alignment horizontal="center" vertical="center"/>
    </xf>
    <xf numFmtId="0" fontId="123" fillId="0" borderId="7" xfId="0" applyFont="1" applyBorder="1" applyAlignment="1">
      <alignment horizontal="center" vertical="center"/>
    </xf>
    <xf numFmtId="169" fontId="123" fillId="0" borderId="7" xfId="0" applyNumberFormat="1" applyFont="1" applyBorder="1" applyAlignment="1">
      <alignment horizontal="center" vertical="center"/>
    </xf>
    <xf numFmtId="0" fontId="123" fillId="0" borderId="0" xfId="0" applyFont="1" applyAlignment="1">
      <alignment horizontal="left"/>
    </xf>
    <xf numFmtId="0" fontId="127" fillId="0" borderId="0" xfId="0" applyFont="1" applyAlignment="1">
      <alignment horizontal="center"/>
    </xf>
    <xf numFmtId="0" fontId="127" fillId="0" borderId="0" xfId="0" applyFont="1" applyAlignment="1">
      <alignment horizontal="left"/>
    </xf>
    <xf numFmtId="166" fontId="123" fillId="0" borderId="8" xfId="0" applyNumberFormat="1" applyFont="1" applyBorder="1" applyAlignment="1">
      <alignment horizontal="center" vertical="center"/>
    </xf>
    <xf numFmtId="170" fontId="123" fillId="0" borderId="7" xfId="0" applyNumberFormat="1" applyFont="1" applyBorder="1" applyAlignment="1">
      <alignment horizontal="center" vertical="center"/>
    </xf>
    <xf numFmtId="0" fontId="125" fillId="0" borderId="4" xfId="0" applyFont="1" applyBorder="1" applyAlignment="1">
      <alignment horizontal="left" vertical="center"/>
    </xf>
    <xf numFmtId="0" fontId="125" fillId="0" borderId="4" xfId="0" applyFont="1" applyBorder="1" applyAlignment="1">
      <alignment horizontal="center" vertical="center"/>
    </xf>
    <xf numFmtId="168" fontId="125" fillId="0" borderId="5" xfId="0" applyNumberFormat="1" applyFont="1" applyBorder="1" applyAlignment="1">
      <alignment horizontal="right" vertical="center"/>
    </xf>
    <xf numFmtId="0" fontId="123" fillId="0" borderId="1" xfId="0" applyFont="1" applyBorder="1" applyAlignment="1">
      <alignment horizontal="left" vertical="center"/>
    </xf>
    <xf numFmtId="0" fontId="128" fillId="0" borderId="0" xfId="0" applyFont="1" applyAlignment="1">
      <alignment horizontal="left" vertical="center"/>
    </xf>
    <xf numFmtId="0" fontId="125" fillId="0" borderId="0" xfId="0" applyFont="1" applyAlignment="1">
      <alignment horizontal="center" vertical="center"/>
    </xf>
    <xf numFmtId="168" fontId="125" fillId="0" borderId="2" xfId="0" applyNumberFormat="1" applyFont="1" applyBorder="1" applyAlignment="1">
      <alignment horizontal="right" vertical="center"/>
    </xf>
    <xf numFmtId="171" fontId="125" fillId="0" borderId="2" xfId="0" applyNumberFormat="1" applyFont="1" applyBorder="1" applyAlignment="1">
      <alignment horizontal="right"/>
    </xf>
    <xf numFmtId="38" fontId="123" fillId="0" borderId="7" xfId="0" applyNumberFormat="1" applyFont="1" applyBorder="1" applyAlignment="1">
      <alignment horizontal="center" vertical="center"/>
    </xf>
    <xf numFmtId="0" fontId="125" fillId="0" borderId="0" xfId="0" applyFont="1" applyAlignment="1">
      <alignment horizontal="center"/>
    </xf>
    <xf numFmtId="0" fontId="130" fillId="0" borderId="0" xfId="0" applyFont="1" applyAlignment="1">
      <alignment horizontal="center" vertical="center"/>
    </xf>
    <xf numFmtId="0" fontId="130" fillId="0" borderId="0" xfId="0" applyFont="1">
      <alignment vertical="center"/>
    </xf>
    <xf numFmtId="166" fontId="130" fillId="0" borderId="0" xfId="0" applyNumberFormat="1" applyFont="1">
      <alignment vertical="center"/>
    </xf>
    <xf numFmtId="38" fontId="130" fillId="0" borderId="0" xfId="0" applyNumberFormat="1" applyFont="1">
      <alignment vertical="center"/>
    </xf>
    <xf numFmtId="170" fontId="130" fillId="0" borderId="0" xfId="0" applyNumberFormat="1" applyFont="1">
      <alignment vertical="center"/>
    </xf>
    <xf numFmtId="170" fontId="123" fillId="0" borderId="0" xfId="0" applyNumberFormat="1" applyFont="1">
      <alignment vertical="center"/>
    </xf>
    <xf numFmtId="15" fontId="127" fillId="0" borderId="0" xfId="0" applyNumberFormat="1" applyFont="1" applyAlignment="1">
      <alignment horizontal="center"/>
    </xf>
    <xf numFmtId="0" fontId="131" fillId="0" borderId="0" xfId="0" applyFont="1" applyAlignment="1">
      <alignment horizontal="center" vertical="center"/>
    </xf>
    <xf numFmtId="0" fontId="123" fillId="0" borderId="1" xfId="0" applyFont="1" applyBorder="1" applyAlignment="1">
      <alignment horizontal="left"/>
    </xf>
    <xf numFmtId="0" fontId="130" fillId="0" borderId="0" xfId="0" applyFont="1" applyAlignment="1">
      <alignment horizontal="left" vertical="center"/>
    </xf>
    <xf numFmtId="173" fontId="127" fillId="0" borderId="2" xfId="0" applyNumberFormat="1" applyFont="1" applyBorder="1" applyAlignment="1">
      <alignment horizontal="right"/>
    </xf>
    <xf numFmtId="0" fontId="0" fillId="0" borderId="0" xfId="0" applyAlignment="1"/>
    <xf numFmtId="49" fontId="132" fillId="0" borderId="0" xfId="0" applyNumberFormat="1" applyFont="1" applyAlignment="1"/>
    <xf numFmtId="0" fontId="128" fillId="0" borderId="0" xfId="0" applyFont="1" applyAlignment="1">
      <alignment horizontal="center"/>
    </xf>
    <xf numFmtId="174" fontId="127" fillId="0" borderId="2" xfId="0" applyNumberFormat="1" applyFont="1" applyBorder="1" applyAlignment="1">
      <alignment horizontal="right"/>
    </xf>
    <xf numFmtId="175" fontId="130" fillId="0" borderId="0" xfId="0" applyNumberFormat="1" applyFont="1">
      <alignment vertical="center"/>
    </xf>
    <xf numFmtId="0" fontId="131" fillId="0" borderId="0" xfId="0" applyFont="1" applyAlignment="1">
      <alignment horizontal="left" vertical="center"/>
    </xf>
    <xf numFmtId="0" fontId="131" fillId="0" borderId="1" xfId="0" applyFont="1" applyBorder="1" applyAlignment="1">
      <alignment horizontal="left"/>
    </xf>
    <xf numFmtId="0" fontId="125" fillId="0" borderId="0" xfId="0" applyFont="1" applyAlignment="1">
      <alignment horizontal="left"/>
    </xf>
    <xf numFmtId="0" fontId="125" fillId="0" borderId="0" xfId="0" applyFont="1" applyAlignment="1">
      <alignment horizontal="left" vertical="center"/>
    </xf>
    <xf numFmtId="17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38" fontId="131" fillId="0" borderId="0" xfId="0" applyNumberFormat="1" applyFont="1" applyAlignment="1">
      <alignment horizontal="center" vertical="center"/>
    </xf>
    <xf numFmtId="175" fontId="123" fillId="0" borderId="8" xfId="0" applyNumberFormat="1" applyFont="1" applyBorder="1" applyAlignment="1">
      <alignment horizontal="center" vertical="center"/>
    </xf>
    <xf numFmtId="175" fontId="125" fillId="0" borderId="2" xfId="0" applyNumberFormat="1" applyFont="1" applyBorder="1" applyAlignment="1">
      <alignment horizontal="right" vertical="center"/>
    </xf>
    <xf numFmtId="38" fontId="123" fillId="0" borderId="0" xfId="0" applyNumberFormat="1" applyFont="1" applyAlignment="1">
      <alignment horizontal="center" vertical="center"/>
    </xf>
    <xf numFmtId="170" fontId="123" fillId="0" borderId="0" xfId="0" applyNumberFormat="1" applyFont="1" applyAlignment="1">
      <alignment horizontal="center" vertical="center"/>
    </xf>
    <xf numFmtId="169" fontId="123" fillId="0" borderId="0" xfId="0" applyNumberFormat="1" applyFont="1" applyAlignment="1">
      <alignment horizontal="center" vertical="center"/>
    </xf>
    <xf numFmtId="175" fontId="123" fillId="0" borderId="0" xfId="0" applyNumberFormat="1" applyFont="1" applyAlignment="1">
      <alignment horizontal="right" vertical="center"/>
    </xf>
    <xf numFmtId="0" fontId="128" fillId="0" borderId="0" xfId="0" applyFont="1" applyAlignment="1">
      <alignment horizontal="left"/>
    </xf>
    <xf numFmtId="176" fontId="128" fillId="0" borderId="0" xfId="0" applyNumberFormat="1" applyFont="1" applyAlignment="1">
      <alignment horizontal="center"/>
    </xf>
    <xf numFmtId="174" fontId="128" fillId="0" borderId="2" xfId="0" applyNumberFormat="1" applyFont="1" applyBorder="1" applyAlignment="1">
      <alignment horizontal="right"/>
    </xf>
    <xf numFmtId="17" fontId="127" fillId="0" borderId="0" xfId="0" applyNumberFormat="1" applyFont="1" applyAlignment="1">
      <alignment horizontal="left"/>
    </xf>
    <xf numFmtId="166" fontId="123" fillId="0" borderId="0" xfId="0" applyNumberFormat="1" applyFont="1" applyAlignment="1">
      <alignment horizontal="right" vertical="center"/>
    </xf>
    <xf numFmtId="166" fontId="125" fillId="0" borderId="2" xfId="0" applyNumberFormat="1" applyFont="1" applyBorder="1" applyAlignment="1">
      <alignment horizontal="right" vertical="center"/>
    </xf>
    <xf numFmtId="0" fontId="125" fillId="0" borderId="1" xfId="0" applyFont="1" applyBorder="1" applyAlignment="1">
      <alignment horizontal="left"/>
    </xf>
    <xf numFmtId="175" fontId="125" fillId="0" borderId="0" xfId="0" applyNumberFormat="1" applyFont="1">
      <alignment vertical="center"/>
    </xf>
    <xf numFmtId="0" fontId="125" fillId="2" borderId="0" xfId="0" applyFont="1" applyFill="1">
      <alignment vertical="center"/>
    </xf>
    <xf numFmtId="175" fontId="125" fillId="2" borderId="0" xfId="0" applyNumberFormat="1" applyFont="1" applyFill="1">
      <alignment vertical="center"/>
    </xf>
    <xf numFmtId="0" fontId="125" fillId="0" borderId="0" xfId="0" applyFont="1">
      <alignment vertical="center"/>
    </xf>
    <xf numFmtId="15" fontId="127" fillId="0" borderId="0" xfId="0" applyNumberFormat="1" applyFont="1" applyAlignment="1">
      <alignment horizontal="center" vertical="center"/>
    </xf>
    <xf numFmtId="166" fontId="125" fillId="0" borderId="0" xfId="0" applyNumberFormat="1" applyFont="1">
      <alignment vertical="center"/>
    </xf>
    <xf numFmtId="3" fontId="127" fillId="0" borderId="0" xfId="0" applyNumberFormat="1" applyFont="1" applyAlignment="1">
      <alignment horizontal="center"/>
    </xf>
    <xf numFmtId="0" fontId="123" fillId="0" borderId="0" xfId="0" applyFont="1" applyAlignment="1">
      <alignment horizontal="center"/>
    </xf>
    <xf numFmtId="0" fontId="125" fillId="0" borderId="1" xfId="0" applyFont="1" applyBorder="1" applyAlignment="1">
      <alignment horizontal="center" vertical="center"/>
    </xf>
    <xf numFmtId="175" fontId="125" fillId="0" borderId="0" xfId="0" applyNumberFormat="1" applyFont="1" applyAlignment="1">
      <alignment horizontal="right" vertical="center"/>
    </xf>
    <xf numFmtId="166" fontId="133" fillId="0" borderId="2" xfId="0" applyNumberFormat="1" applyFont="1" applyBorder="1" applyAlignment="1">
      <alignment horizontal="right"/>
    </xf>
    <xf numFmtId="166" fontId="125" fillId="0" borderId="0" xfId="0" applyNumberFormat="1" applyFont="1" applyAlignment="1">
      <alignment horizontal="right" vertical="center"/>
    </xf>
    <xf numFmtId="0" fontId="135" fillId="0" borderId="0" xfId="0" applyFont="1" applyAlignment="1">
      <alignment horizontal="left"/>
    </xf>
    <xf numFmtId="176" fontId="136" fillId="0" borderId="0" xfId="0" applyNumberFormat="1" applyFont="1" applyAlignment="1">
      <alignment horizontal="center" vertical="center"/>
    </xf>
    <xf numFmtId="0" fontId="135" fillId="0" borderId="0" xfId="0" applyFont="1" applyAlignment="1">
      <alignment horizontal="center"/>
    </xf>
    <xf numFmtId="0" fontId="134" fillId="0" borderId="0" xfId="0" applyFont="1" applyAlignment="1"/>
    <xf numFmtId="0" fontId="134" fillId="0" borderId="0" xfId="0" applyFont="1" applyAlignment="1">
      <alignment horizontal="right"/>
    </xf>
    <xf numFmtId="175" fontId="133" fillId="0" borderId="2" xfId="0" applyNumberFormat="1" applyFont="1" applyBorder="1" applyAlignment="1">
      <alignment horizontal="right"/>
    </xf>
    <xf numFmtId="3" fontId="125" fillId="0" borderId="0" xfId="0" applyNumberFormat="1" applyFont="1" applyAlignment="1">
      <alignment horizontal="center"/>
    </xf>
    <xf numFmtId="0" fontId="136" fillId="0" borderId="0" xfId="0" applyFont="1" applyAlignment="1">
      <alignment horizontal="left"/>
    </xf>
    <xf numFmtId="0" fontId="136" fillId="0" borderId="0" xfId="0" applyFont="1" applyAlignment="1">
      <alignment horizontal="center"/>
    </xf>
    <xf numFmtId="15" fontId="136" fillId="0" borderId="0" xfId="0" applyNumberFormat="1" applyFont="1" applyAlignment="1">
      <alignment horizontal="center" vertical="center"/>
    </xf>
    <xf numFmtId="0" fontId="123" fillId="0" borderId="0" xfId="0" applyFont="1" applyAlignment="1">
      <alignment horizontal="left" vertical="center"/>
    </xf>
    <xf numFmtId="0" fontId="123" fillId="0" borderId="7" xfId="0" applyFont="1" applyBorder="1" applyAlignment="1">
      <alignment horizontal="left" vertical="center"/>
    </xf>
    <xf numFmtId="38" fontId="125" fillId="0" borderId="0" xfId="0" applyNumberFormat="1" applyFont="1" applyAlignment="1">
      <alignment horizontal="center" vertical="center"/>
    </xf>
    <xf numFmtId="170" fontId="125" fillId="0" borderId="0" xfId="0" applyNumberFormat="1" applyFont="1" applyAlignment="1">
      <alignment horizontal="center" vertical="center"/>
    </xf>
    <xf numFmtId="168" fontId="123" fillId="0" borderId="0" xfId="0" applyNumberFormat="1" applyFont="1">
      <alignment vertical="center"/>
    </xf>
    <xf numFmtId="169" fontId="125" fillId="0" borderId="0" xfId="0" applyNumberFormat="1" applyFont="1" applyAlignment="1">
      <alignment horizontal="center" vertical="center"/>
    </xf>
    <xf numFmtId="170" fontId="130" fillId="0" borderId="0" xfId="0" applyNumberFormat="1" applyFont="1" applyAlignment="1">
      <alignment horizontal="center" vertical="center"/>
    </xf>
    <xf numFmtId="177" fontId="130" fillId="0" borderId="0" xfId="0" applyNumberFormat="1" applyFont="1">
      <alignment vertical="center"/>
    </xf>
    <xf numFmtId="177" fontId="123" fillId="0" borderId="7" xfId="0" applyNumberFormat="1" applyFont="1" applyBorder="1" applyAlignment="1">
      <alignment horizontal="center" vertical="center"/>
    </xf>
    <xf numFmtId="177" fontId="123" fillId="0" borderId="0" xfId="0" applyNumberFormat="1" applyFont="1" applyAlignment="1">
      <alignment horizontal="center" vertical="center"/>
    </xf>
    <xf numFmtId="0" fontId="127" fillId="0" borderId="7" xfId="0" applyFont="1" applyBorder="1" applyAlignment="1">
      <alignment horizontal="center"/>
    </xf>
    <xf numFmtId="177" fontId="125" fillId="0" borderId="0" xfId="0" applyNumberFormat="1" applyFont="1" applyAlignment="1">
      <alignment horizontal="center" vertical="center"/>
    </xf>
    <xf numFmtId="164" fontId="125" fillId="0" borderId="0" xfId="0" applyNumberFormat="1" applyFont="1" applyAlignment="1">
      <alignment horizontal="center" vertical="center"/>
    </xf>
    <xf numFmtId="164" fontId="123" fillId="0" borderId="0" xfId="0" applyNumberFormat="1" applyFont="1" applyAlignment="1">
      <alignment horizontal="center" vertical="center"/>
    </xf>
    <xf numFmtId="164" fontId="125" fillId="0" borderId="0" xfId="0" applyNumberFormat="1" applyFont="1" applyAlignment="1">
      <alignment horizontal="right" vertical="center"/>
    </xf>
    <xf numFmtId="164" fontId="123" fillId="0" borderId="0" xfId="0" applyNumberFormat="1" applyFont="1" applyAlignment="1">
      <alignment horizontal="right" vertical="center"/>
    </xf>
    <xf numFmtId="175" fontId="125" fillId="0" borderId="0" xfId="0" applyNumberFormat="1" applyFont="1" applyAlignment="1">
      <alignment horizontal="center" vertical="center"/>
    </xf>
    <xf numFmtId="175" fontId="123" fillId="0" borderId="0" xfId="0" applyNumberFormat="1" applyFont="1" applyAlignment="1">
      <alignment horizontal="center" vertical="center"/>
    </xf>
    <xf numFmtId="164" fontId="123" fillId="0" borderId="7" xfId="0" applyNumberFormat="1" applyFont="1" applyBorder="1" applyAlignment="1">
      <alignment horizontal="center" vertical="center"/>
    </xf>
    <xf numFmtId="164" fontId="130" fillId="0" borderId="0" xfId="0" applyNumberFormat="1" applyFont="1">
      <alignment vertical="center"/>
    </xf>
    <xf numFmtId="0" fontId="125" fillId="0" borderId="7" xfId="0" applyFont="1" applyBorder="1" applyAlignment="1">
      <alignment horizontal="center" vertical="center"/>
    </xf>
    <xf numFmtId="0" fontId="130" fillId="0" borderId="7" xfId="0" applyFont="1" applyBorder="1">
      <alignment vertical="center"/>
    </xf>
    <xf numFmtId="0" fontId="131" fillId="0" borderId="7" xfId="0" applyFont="1" applyBorder="1" applyAlignment="1">
      <alignment horizontal="left" vertical="center"/>
    </xf>
    <xf numFmtId="0" fontId="127" fillId="0" borderId="0" xfId="0" applyFont="1">
      <alignment vertical="center"/>
    </xf>
    <xf numFmtId="0" fontId="127" fillId="0" borderId="0" xfId="0" applyFont="1" applyAlignment="1">
      <alignment horizontal="center" vertical="center"/>
    </xf>
    <xf numFmtId="178" fontId="125" fillId="0" borderId="2" xfId="0" applyNumberFormat="1" applyFont="1" applyBorder="1" applyAlignment="1">
      <alignment horizontal="right"/>
    </xf>
    <xf numFmtId="179" fontId="125" fillId="0" borderId="2" xfId="0" applyNumberFormat="1" applyFont="1" applyBorder="1" applyAlignment="1">
      <alignment horizontal="right" vertical="center"/>
    </xf>
    <xf numFmtId="165" fontId="125" fillId="0" borderId="2" xfId="0" applyNumberFormat="1" applyFont="1" applyBorder="1" applyAlignment="1">
      <alignment horizontal="right" vertical="center"/>
    </xf>
    <xf numFmtId="0" fontId="125" fillId="0" borderId="0" xfId="1"/>
    <xf numFmtId="174" fontId="125" fillId="0" borderId="2" xfId="1" applyNumberFormat="1" applyBorder="1" applyAlignment="1">
      <alignment horizontal="right" vertical="center"/>
    </xf>
    <xf numFmtId="0" fontId="125" fillId="0" borderId="0" xfId="1" applyAlignment="1">
      <alignment horizontal="left" vertical="center"/>
    </xf>
    <xf numFmtId="15" fontId="125" fillId="0" borderId="0" xfId="1" applyNumberFormat="1" applyAlignment="1">
      <alignment horizontal="center" vertical="center"/>
    </xf>
    <xf numFmtId="0" fontId="125" fillId="0" borderId="7" xfId="0" applyFont="1" applyBorder="1">
      <alignment vertical="center"/>
    </xf>
    <xf numFmtId="175" fontId="125" fillId="0" borderId="7" xfId="0" applyNumberFormat="1" applyFont="1" applyBorder="1">
      <alignment vertical="center"/>
    </xf>
    <xf numFmtId="166" fontId="131" fillId="0" borderId="0" xfId="0" applyNumberFormat="1" applyFont="1">
      <alignment vertical="center"/>
    </xf>
    <xf numFmtId="0" fontId="127" fillId="0" borderId="0" xfId="0" applyFont="1" applyAlignment="1">
      <alignment horizontal="left" vertical="center"/>
    </xf>
    <xf numFmtId="174" fontId="127" fillId="0" borderId="2" xfId="0" applyNumberFormat="1" applyFont="1" applyBorder="1" applyAlignment="1">
      <alignment horizontal="right" vertical="center"/>
    </xf>
    <xf numFmtId="175" fontId="131" fillId="0" borderId="0" xfId="0" applyNumberFormat="1" applyFont="1">
      <alignment vertical="center"/>
    </xf>
    <xf numFmtId="0" fontId="125" fillId="0" borderId="1" xfId="2" applyBorder="1" applyAlignment="1">
      <alignment horizontal="left"/>
    </xf>
    <xf numFmtId="0" fontId="125" fillId="0" borderId="0" xfId="2" applyAlignment="1">
      <alignment horizontal="left"/>
    </xf>
    <xf numFmtId="15" fontId="129" fillId="0" borderId="0" xfId="0" applyNumberFormat="1" applyFont="1" applyAlignment="1">
      <alignment horizontal="center"/>
    </xf>
    <xf numFmtId="174" fontId="125" fillId="0" borderId="2" xfId="0" applyNumberFormat="1" applyFont="1" applyBorder="1" applyAlignment="1">
      <alignment horizontal="right"/>
    </xf>
    <xf numFmtId="179" fontId="125" fillId="0" borderId="2" xfId="0" applyNumberFormat="1" applyFont="1" applyBorder="1" applyAlignment="1">
      <alignment horizontal="right"/>
    </xf>
    <xf numFmtId="173" fontId="125" fillId="0" borderId="0" xfId="0" applyNumberFormat="1" applyFont="1" applyAlignment="1">
      <alignment horizontal="right"/>
    </xf>
    <xf numFmtId="179" fontId="127" fillId="0" borderId="2" xfId="0" applyNumberFormat="1" applyFont="1" applyBorder="1" applyAlignment="1">
      <alignment horizontal="right"/>
    </xf>
    <xf numFmtId="180" fontId="127" fillId="0" borderId="2" xfId="0" applyNumberFormat="1" applyFont="1" applyBorder="1" applyAlignment="1">
      <alignment horizontal="right"/>
    </xf>
    <xf numFmtId="0" fontId="137" fillId="0" borderId="0" xfId="0" applyFont="1">
      <alignment vertical="center"/>
    </xf>
    <xf numFmtId="182" fontId="127" fillId="0" borderId="0" xfId="0" applyNumberFormat="1" applyFont="1" applyAlignment="1">
      <alignment horizontal="center"/>
    </xf>
    <xf numFmtId="180" fontId="128" fillId="0" borderId="2" xfId="0" applyNumberFormat="1" applyFont="1" applyBorder="1" applyAlignment="1">
      <alignment horizontal="right"/>
    </xf>
    <xf numFmtId="183" fontId="127" fillId="0" borderId="0" xfId="0" applyNumberFormat="1" applyFont="1" applyAlignment="1">
      <alignment horizontal="center"/>
    </xf>
    <xf numFmtId="183" fontId="127" fillId="0" borderId="0" xfId="0" applyNumberFormat="1" applyFont="1" applyAlignment="1">
      <alignment horizontal="center" vertical="center"/>
    </xf>
    <xf numFmtId="165" fontId="127" fillId="0" borderId="2" xfId="0" applyNumberFormat="1" applyFont="1" applyBorder="1" applyAlignment="1">
      <alignment horizontal="right"/>
    </xf>
    <xf numFmtId="0" fontId="123" fillId="0" borderId="4" xfId="0" applyFont="1" applyBorder="1" applyAlignment="1">
      <alignment horizontal="center" vertical="center"/>
    </xf>
    <xf numFmtId="175" fontId="125" fillId="0" borderId="5" xfId="0" applyNumberFormat="1" applyFont="1" applyBorder="1" applyAlignment="1">
      <alignment horizontal="right" vertical="center"/>
    </xf>
    <xf numFmtId="3" fontId="127" fillId="0" borderId="0" xfId="0" applyNumberFormat="1" applyFont="1" applyAlignment="1">
      <alignment horizontal="left"/>
    </xf>
    <xf numFmtId="171" fontId="0" fillId="0" borderId="0" xfId="0" applyNumberFormat="1" applyAlignment="1"/>
    <xf numFmtId="178" fontId="125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6" fontId="127" fillId="0" borderId="0" xfId="0" applyNumberFormat="1" applyFont="1" applyAlignment="1">
      <alignment horizontal="right" vertical="center"/>
    </xf>
    <xf numFmtId="17" fontId="127" fillId="0" borderId="0" xfId="0" applyNumberFormat="1" applyFont="1" applyAlignment="1">
      <alignment horizontal="center"/>
    </xf>
    <xf numFmtId="0" fontId="131" fillId="0" borderId="0" xfId="0" applyFont="1" applyAlignment="1">
      <alignment horizontal="left"/>
    </xf>
    <xf numFmtId="173" fontId="135" fillId="0" borderId="0" xfId="0" applyNumberFormat="1" applyFont="1" applyAlignment="1">
      <alignment horizontal="right" vertical="center"/>
    </xf>
    <xf numFmtId="180" fontId="127" fillId="0" borderId="0" xfId="0" applyNumberFormat="1" applyFont="1" applyAlignment="1">
      <alignment horizontal="right"/>
    </xf>
    <xf numFmtId="174" fontId="125" fillId="0" borderId="2" xfId="0" applyNumberFormat="1" applyFont="1" applyBorder="1" applyAlignment="1">
      <alignment horizontal="right" vertical="center"/>
    </xf>
    <xf numFmtId="0" fontId="125" fillId="2" borderId="1" xfId="0" applyFont="1" applyFill="1" applyBorder="1" applyAlignment="1">
      <alignment horizontal="center" vertical="center"/>
    </xf>
    <xf numFmtId="0" fontId="125" fillId="2" borderId="0" xfId="0" applyFont="1" applyFill="1" applyAlignment="1">
      <alignment horizontal="left"/>
    </xf>
    <xf numFmtId="0" fontId="125" fillId="2" borderId="0" xfId="0" applyFont="1" applyFill="1" applyAlignment="1">
      <alignment horizontal="center" vertical="center"/>
    </xf>
    <xf numFmtId="175" fontId="125" fillId="2" borderId="0" xfId="0" applyNumberFormat="1" applyFont="1" applyFill="1" applyAlignment="1">
      <alignment horizontal="right" vertical="center"/>
    </xf>
    <xf numFmtId="0" fontId="123" fillId="2" borderId="0" xfId="0" applyFont="1" applyFill="1" applyAlignment="1">
      <alignment horizontal="center" vertical="center"/>
    </xf>
    <xf numFmtId="174" fontId="125" fillId="0" borderId="0" xfId="0" applyNumberFormat="1" applyFont="1" applyAlignment="1">
      <alignment horizontal="right"/>
    </xf>
    <xf numFmtId="0" fontId="131" fillId="0" borderId="0" xfId="0" applyFont="1">
      <alignment vertical="center"/>
    </xf>
    <xf numFmtId="0" fontId="131" fillId="0" borderId="1" xfId="0" applyFont="1" applyBorder="1" applyAlignment="1">
      <alignment horizontal="left" vertical="center"/>
    </xf>
    <xf numFmtId="0" fontId="125" fillId="2" borderId="0" xfId="0" applyFont="1" applyFill="1" applyAlignment="1">
      <alignment horizontal="left" vertical="center"/>
    </xf>
    <xf numFmtId="175" fontId="130" fillId="0" borderId="0" xfId="0" applyNumberFormat="1" applyFont="1" applyAlignment="1">
      <alignment horizontal="center" vertical="center"/>
    </xf>
    <xf numFmtId="0" fontId="125" fillId="0" borderId="0" xfId="0" applyFont="1" applyAlignment="1"/>
    <xf numFmtId="166" fontId="125" fillId="2" borderId="0" xfId="0" applyNumberFormat="1" applyFont="1" applyFill="1" applyAlignment="1">
      <alignment horizontal="right" vertical="center"/>
    </xf>
    <xf numFmtId="168" fontId="125" fillId="0" borderId="0" xfId="0" applyNumberFormat="1" applyFont="1" applyAlignment="1">
      <alignment horizontal="right" vertical="center"/>
    </xf>
    <xf numFmtId="164" fontId="125" fillId="2" borderId="0" xfId="0" applyNumberFormat="1" applyFont="1" applyFill="1" applyAlignment="1">
      <alignment horizontal="right" vertical="center"/>
    </xf>
    <xf numFmtId="172" fontId="127" fillId="0" borderId="0" xfId="0" applyNumberFormat="1" applyFont="1" applyAlignment="1"/>
    <xf numFmtId="0" fontId="127" fillId="2" borderId="0" xfId="0" applyFont="1" applyFill="1" applyAlignment="1">
      <alignment horizontal="left"/>
    </xf>
    <xf numFmtId="15" fontId="129" fillId="2" borderId="0" xfId="0" applyNumberFormat="1" applyFont="1" applyFill="1" applyAlignment="1">
      <alignment horizontal="center"/>
    </xf>
    <xf numFmtId="178" fontId="125" fillId="2" borderId="0" xfId="0" applyNumberFormat="1" applyFont="1" applyFill="1" applyAlignment="1">
      <alignment horizontal="right"/>
    </xf>
    <xf numFmtId="170" fontId="131" fillId="2" borderId="0" xfId="0" applyNumberFormat="1" applyFont="1" applyFill="1">
      <alignment vertical="center"/>
    </xf>
    <xf numFmtId="0" fontId="138" fillId="0" borderId="0" xfId="0" applyFont="1" applyAlignment="1">
      <alignment horizontal="left" vertical="center"/>
    </xf>
    <xf numFmtId="0" fontId="138" fillId="0" borderId="0" xfId="0" applyFont="1" applyAlignment="1">
      <alignment horizontal="left"/>
    </xf>
    <xf numFmtId="0" fontId="138" fillId="0" borderId="0" xfId="0" applyFont="1" applyAlignment="1">
      <alignment horizontal="center" vertical="center"/>
    </xf>
    <xf numFmtId="164" fontId="138" fillId="0" borderId="0" xfId="0" applyNumberFormat="1" applyFont="1">
      <alignment vertical="center"/>
    </xf>
    <xf numFmtId="170" fontId="138" fillId="0" borderId="0" xfId="0" applyNumberFormat="1" applyFont="1">
      <alignment vertical="center"/>
    </xf>
    <xf numFmtId="177" fontId="125" fillId="2" borderId="0" xfId="0" applyNumberFormat="1" applyFont="1" applyFill="1" applyAlignment="1">
      <alignment horizontal="center" vertical="center"/>
    </xf>
    <xf numFmtId="0" fontId="142" fillId="2" borderId="0" xfId="0" applyFont="1" applyFill="1">
      <alignment vertical="center"/>
    </xf>
    <xf numFmtId="0" fontId="139" fillId="0" borderId="7" xfId="0" applyFont="1" applyBorder="1" applyAlignment="1">
      <alignment horizontal="left"/>
    </xf>
    <xf numFmtId="15" fontId="140" fillId="0" borderId="7" xfId="0" applyNumberFormat="1" applyFont="1" applyBorder="1" applyAlignment="1">
      <alignment horizontal="center"/>
    </xf>
    <xf numFmtId="0" fontId="143" fillId="0" borderId="0" xfId="0" applyFont="1" applyAlignment="1">
      <alignment horizontal="center" vertical="center"/>
    </xf>
    <xf numFmtId="3" fontId="123" fillId="0" borderId="0" xfId="0" applyNumberFormat="1" applyFont="1" applyAlignment="1">
      <alignment horizontal="center" vertical="center"/>
    </xf>
    <xf numFmtId="169" fontId="123" fillId="2" borderId="0" xfId="0" applyNumberFormat="1" applyFont="1" applyFill="1" applyAlignment="1">
      <alignment horizontal="center" vertical="center"/>
    </xf>
    <xf numFmtId="169" fontId="125" fillId="2" borderId="0" xfId="0" applyNumberFormat="1" applyFont="1" applyFill="1" applyAlignment="1">
      <alignment horizontal="center" vertical="center"/>
    </xf>
    <xf numFmtId="0" fontId="125" fillId="2" borderId="0" xfId="0" applyFont="1" applyFill="1" applyAlignment="1">
      <alignment horizontal="center"/>
    </xf>
    <xf numFmtId="0" fontId="125" fillId="0" borderId="1" xfId="0" applyFont="1" applyBorder="1" applyAlignment="1">
      <alignment horizontal="left" vertical="center"/>
    </xf>
    <xf numFmtId="172" fontId="127" fillId="2" borderId="0" xfId="0" applyNumberFormat="1" applyFont="1" applyFill="1" applyAlignment="1"/>
    <xf numFmtId="0" fontId="131" fillId="2" borderId="0" xfId="0" applyFont="1" applyFill="1" applyAlignment="1">
      <alignment horizontal="left" vertical="center"/>
    </xf>
    <xf numFmtId="0" fontId="131" fillId="2" borderId="0" xfId="0" applyFont="1" applyFill="1" applyAlignment="1">
      <alignment horizontal="center" vertical="center"/>
    </xf>
    <xf numFmtId="0" fontId="125" fillId="0" borderId="0" xfId="1" applyAlignment="1">
      <alignment horizontal="center" vertical="center"/>
    </xf>
    <xf numFmtId="0" fontId="125" fillId="0" borderId="0" xfId="1" applyAlignment="1">
      <alignment vertical="center"/>
    </xf>
    <xf numFmtId="0" fontId="125" fillId="0" borderId="1" xfId="1" applyBorder="1" applyAlignment="1">
      <alignment horizontal="left"/>
    </xf>
    <xf numFmtId="0" fontId="0" fillId="0" borderId="0" xfId="1" applyFont="1" applyAlignment="1">
      <alignment horizontal="left"/>
    </xf>
    <xf numFmtId="0" fontId="0" fillId="0" borderId="0" xfId="1" applyFont="1" applyAlignment="1">
      <alignment horizontal="center"/>
    </xf>
    <xf numFmtId="174" fontId="125" fillId="0" borderId="2" xfId="1" applyNumberFormat="1" applyBorder="1" applyAlignment="1">
      <alignment horizontal="right"/>
    </xf>
    <xf numFmtId="175" fontId="127" fillId="0" borderId="2" xfId="0" applyNumberFormat="1" applyFont="1" applyBorder="1" applyAlignment="1">
      <alignment horizontal="right"/>
    </xf>
    <xf numFmtId="174" fontId="0" fillId="0" borderId="2" xfId="0" applyNumberFormat="1" applyBorder="1">
      <alignment vertical="center"/>
    </xf>
    <xf numFmtId="3" fontId="123" fillId="0" borderId="0" xfId="0" applyNumberFormat="1" applyFont="1" applyAlignment="1">
      <alignment horizontal="left" vertical="center"/>
    </xf>
    <xf numFmtId="0" fontId="127" fillId="0" borderId="0" xfId="0" applyFont="1" applyAlignment="1"/>
    <xf numFmtId="170" fontId="125" fillId="2" borderId="0" xfId="0" applyNumberFormat="1" applyFont="1" applyFill="1" applyAlignment="1">
      <alignment horizontal="left" vertical="center"/>
    </xf>
    <xf numFmtId="170" fontId="125" fillId="2" borderId="0" xfId="0" applyNumberFormat="1" applyFont="1" applyFill="1" applyAlignment="1">
      <alignment horizontal="center" vertical="center"/>
    </xf>
    <xf numFmtId="175" fontId="125" fillId="0" borderId="2" xfId="0" applyNumberFormat="1" applyFont="1" applyBorder="1" applyAlignment="1">
      <alignment horizontal="right"/>
    </xf>
    <xf numFmtId="38" fontId="125" fillId="2" borderId="0" xfId="0" applyNumberFormat="1" applyFont="1" applyFill="1" applyAlignment="1">
      <alignment horizontal="center" vertical="center"/>
    </xf>
    <xf numFmtId="172" fontId="125" fillId="0" borderId="0" xfId="0" applyNumberFormat="1" applyFont="1" applyAlignment="1"/>
    <xf numFmtId="170" fontId="123" fillId="2" borderId="0" xfId="0" applyNumberFormat="1" applyFont="1" applyFill="1" applyAlignment="1">
      <alignment horizontal="center" vertical="center"/>
    </xf>
    <xf numFmtId="3" fontId="125" fillId="2" borderId="0" xfId="0" applyNumberFormat="1" applyFont="1" applyFill="1" applyAlignment="1">
      <alignment horizontal="left" vertical="center"/>
    </xf>
    <xf numFmtId="169" fontId="125" fillId="2" borderId="0" xfId="0" applyNumberFormat="1" applyFont="1" applyFill="1" applyAlignment="1">
      <alignment horizontal="left" vertical="center"/>
    </xf>
    <xf numFmtId="15" fontId="127" fillId="2" borderId="0" xfId="0" applyNumberFormat="1" applyFont="1" applyFill="1" applyAlignment="1">
      <alignment horizontal="center"/>
    </xf>
    <xf numFmtId="167" fontId="127" fillId="0" borderId="2" xfId="0" applyNumberFormat="1" applyFont="1" applyBorder="1" applyAlignment="1">
      <alignment horizontal="right"/>
    </xf>
    <xf numFmtId="166" fontId="125" fillId="0" borderId="0" xfId="0" applyNumberFormat="1" applyFont="1" applyAlignment="1">
      <alignment horizontal="center"/>
    </xf>
    <xf numFmtId="176" fontId="127" fillId="0" borderId="0" xfId="0" applyNumberFormat="1" applyFont="1" applyAlignment="1">
      <alignment horizontal="center" vertical="center"/>
    </xf>
    <xf numFmtId="173" fontId="128" fillId="0" borderId="2" xfId="0" applyNumberFormat="1" applyFont="1" applyBorder="1" applyAlignment="1">
      <alignment horizontal="right" vertical="center"/>
    </xf>
    <xf numFmtId="173" fontId="128" fillId="0" borderId="0" xfId="0" applyNumberFormat="1" applyFont="1" applyAlignment="1">
      <alignment horizontal="right" vertical="center"/>
    </xf>
    <xf numFmtId="0" fontId="148" fillId="2" borderId="0" xfId="0" applyFont="1" applyFill="1" applyAlignment="1"/>
    <xf numFmtId="0" fontId="147" fillId="0" borderId="1" xfId="0" applyFont="1" applyBorder="1" applyAlignment="1">
      <alignment horizontal="left"/>
    </xf>
    <xf numFmtId="0" fontId="149" fillId="0" borderId="0" xfId="0" applyFont="1" applyAlignment="1"/>
    <xf numFmtId="168" fontId="123" fillId="0" borderId="0" xfId="0" applyNumberFormat="1" applyFont="1" applyAlignment="1">
      <alignment horizontal="center" vertical="center"/>
    </xf>
    <xf numFmtId="0" fontId="123" fillId="0" borderId="1" xfId="1" applyFont="1" applyBorder="1" applyAlignment="1">
      <alignment horizontal="left"/>
    </xf>
    <xf numFmtId="0" fontId="125" fillId="0" borderId="2" xfId="1" applyBorder="1"/>
    <xf numFmtId="0" fontId="123" fillId="0" borderId="0" xfId="1" applyFont="1"/>
    <xf numFmtId="49" fontId="123" fillId="0" borderId="1" xfId="1" applyNumberFormat="1" applyFont="1" applyBorder="1" applyAlignment="1">
      <alignment horizontal="left"/>
    </xf>
    <xf numFmtId="49" fontId="127" fillId="0" borderId="0" xfId="1" applyNumberFormat="1" applyFont="1" applyAlignment="1">
      <alignment horizontal="center"/>
    </xf>
    <xf numFmtId="0" fontId="125" fillId="0" borderId="1" xfId="1" applyBorder="1" applyAlignment="1">
      <alignment horizontal="center"/>
    </xf>
    <xf numFmtId="0" fontId="125" fillId="0" borderId="0" xfId="1" applyAlignment="1">
      <alignment horizontal="left"/>
    </xf>
    <xf numFmtId="0" fontId="125" fillId="0" borderId="0" xfId="1" applyAlignment="1">
      <alignment horizontal="center"/>
    </xf>
    <xf numFmtId="0" fontId="123" fillId="0" borderId="1" xfId="3" applyFont="1" applyBorder="1" applyAlignment="1">
      <alignment vertical="center"/>
    </xf>
    <xf numFmtId="166" fontId="125" fillId="0" borderId="2" xfId="3" applyNumberFormat="1" applyFont="1" applyBorder="1" applyAlignment="1">
      <alignment horizontal="right"/>
    </xf>
    <xf numFmtId="0" fontId="125" fillId="0" borderId="1" xfId="3" applyFont="1" applyBorder="1" applyAlignment="1">
      <alignment horizontal="center" vertical="center"/>
    </xf>
    <xf numFmtId="0" fontId="123" fillId="0" borderId="1" xfId="3" applyFont="1" applyBorder="1" applyAlignment="1">
      <alignment horizontal="left" vertical="center"/>
    </xf>
    <xf numFmtId="49" fontId="125" fillId="0" borderId="1" xfId="1" applyNumberFormat="1" applyBorder="1" applyAlignment="1">
      <alignment horizontal="left"/>
    </xf>
    <xf numFmtId="49" fontId="151" fillId="0" borderId="1" xfId="1" applyNumberFormat="1" applyFont="1" applyBorder="1" applyAlignment="1">
      <alignment horizontal="left"/>
    </xf>
    <xf numFmtId="0" fontId="125" fillId="2" borderId="0" xfId="1" applyFill="1"/>
    <xf numFmtId="0" fontId="125" fillId="0" borderId="0" xfId="2" applyAlignment="1">
      <alignment horizontal="center"/>
    </xf>
    <xf numFmtId="0" fontId="134" fillId="0" borderId="0" xfId="1" applyFont="1"/>
    <xf numFmtId="0" fontId="152" fillId="0" borderId="0" xfId="1" applyFont="1"/>
    <xf numFmtId="3" fontId="125" fillId="0" borderId="0" xfId="1" applyNumberFormat="1" applyAlignment="1">
      <alignment horizontal="center"/>
    </xf>
    <xf numFmtId="166" fontId="125" fillId="0" borderId="2" xfId="1" applyNumberFormat="1" applyBorder="1" applyAlignment="1">
      <alignment horizontal="right"/>
    </xf>
    <xf numFmtId="0" fontId="123" fillId="2" borderId="1" xfId="1" applyFont="1" applyFill="1" applyBorder="1" applyAlignment="1">
      <alignment horizontal="left"/>
    </xf>
    <xf numFmtId="0" fontId="123" fillId="2" borderId="1" xfId="1" applyFont="1" applyFill="1" applyBorder="1" applyAlignment="1">
      <alignment horizontal="center"/>
    </xf>
    <xf numFmtId="0" fontId="127" fillId="0" borderId="0" xfId="1" applyFont="1" applyAlignment="1">
      <alignment horizontal="left"/>
    </xf>
    <xf numFmtId="0" fontId="127" fillId="0" borderId="0" xfId="1" applyFont="1" applyAlignment="1">
      <alignment horizontal="center"/>
    </xf>
    <xf numFmtId="0" fontId="125" fillId="0" borderId="0" xfId="4" applyAlignment="1">
      <alignment horizontal="center"/>
    </xf>
    <xf numFmtId="166" fontId="125" fillId="0" borderId="2" xfId="4" applyNumberFormat="1" applyBorder="1" applyAlignment="1">
      <alignment horizontal="right"/>
    </xf>
    <xf numFmtId="0" fontId="155" fillId="0" borderId="0" xfId="1" applyFont="1"/>
    <xf numFmtId="0" fontId="156" fillId="0" borderId="0" xfId="1" applyFont="1" applyAlignment="1">
      <alignment horizontal="left"/>
    </xf>
    <xf numFmtId="0" fontId="156" fillId="0" borderId="0" xfId="1" applyFont="1" applyAlignment="1">
      <alignment horizontal="center"/>
    </xf>
    <xf numFmtId="0" fontId="157" fillId="0" borderId="0" xfId="1" applyFont="1" applyAlignment="1">
      <alignment horizontal="left"/>
    </xf>
    <xf numFmtId="0" fontId="157" fillId="0" borderId="0" xfId="1" applyFont="1" applyAlignment="1">
      <alignment horizontal="center"/>
    </xf>
    <xf numFmtId="0" fontId="158" fillId="0" borderId="0" xfId="1" applyFont="1" applyAlignment="1">
      <alignment horizontal="left"/>
    </xf>
    <xf numFmtId="0" fontId="158" fillId="0" borderId="0" xfId="1" applyFont="1" applyAlignment="1">
      <alignment horizontal="center"/>
    </xf>
    <xf numFmtId="0" fontId="125" fillId="0" borderId="0" xfId="4" applyAlignment="1">
      <alignment horizontal="left"/>
    </xf>
    <xf numFmtId="0" fontId="123" fillId="0" borderId="0" xfId="1" applyFont="1" applyAlignment="1">
      <alignment horizontal="left"/>
    </xf>
    <xf numFmtId="0" fontId="123" fillId="0" borderId="0" xfId="1" applyFont="1" applyAlignment="1">
      <alignment horizontal="center"/>
    </xf>
    <xf numFmtId="168" fontId="123" fillId="0" borderId="2" xfId="0" applyNumberFormat="1" applyFont="1" applyBorder="1" applyAlignment="1">
      <alignment horizontal="center" vertical="center"/>
    </xf>
    <xf numFmtId="166" fontId="123" fillId="0" borderId="2" xfId="4" applyNumberFormat="1" applyFont="1" applyBorder="1" applyAlignment="1">
      <alignment horizontal="right"/>
    </xf>
    <xf numFmtId="3" fontId="125" fillId="0" borderId="2" xfId="1" applyNumberFormat="1" applyBorder="1" applyAlignment="1">
      <alignment horizontal="right"/>
    </xf>
    <xf numFmtId="38" fontId="131" fillId="0" borderId="0" xfId="0" applyNumberFormat="1" applyFont="1" applyAlignment="1">
      <alignment horizontal="left" vertical="center"/>
    </xf>
    <xf numFmtId="0" fontId="150" fillId="0" borderId="0" xfId="1" applyFont="1" applyAlignment="1">
      <alignment horizontal="center"/>
    </xf>
    <xf numFmtId="167" fontId="125" fillId="0" borderId="2" xfId="1" applyNumberFormat="1" applyBorder="1" applyAlignment="1">
      <alignment horizontal="right"/>
    </xf>
    <xf numFmtId="185" fontId="125" fillId="0" borderId="2" xfId="1" applyNumberFormat="1" applyBorder="1" applyAlignment="1">
      <alignment horizontal="right"/>
    </xf>
    <xf numFmtId="167" fontId="125" fillId="0" borderId="2" xfId="3" applyNumberFormat="1" applyFont="1" applyBorder="1" applyAlignment="1">
      <alignment horizontal="right"/>
    </xf>
    <xf numFmtId="49" fontId="147" fillId="0" borderId="1" xfId="1" applyNumberFormat="1" applyFont="1" applyBorder="1" applyAlignment="1">
      <alignment horizontal="left"/>
    </xf>
    <xf numFmtId="0" fontId="127" fillId="2" borderId="0" xfId="3" applyFont="1" applyFill="1" applyAlignment="1">
      <alignment horizontal="left" vertical="center"/>
    </xf>
    <xf numFmtId="167" fontId="127" fillId="2" borderId="2" xfId="1" applyNumberFormat="1" applyFont="1" applyFill="1" applyBorder="1" applyAlignment="1">
      <alignment horizontal="right"/>
    </xf>
    <xf numFmtId="17" fontId="127" fillId="0" borderId="0" xfId="3" applyNumberFormat="1" applyFont="1" applyAlignment="1">
      <alignment horizontal="center" vertical="center"/>
    </xf>
    <xf numFmtId="167" fontId="125" fillId="0" borderId="2" xfId="4" applyNumberFormat="1" applyBorder="1" applyAlignment="1">
      <alignment horizontal="right"/>
    </xf>
    <xf numFmtId="167" fontId="123" fillId="0" borderId="2" xfId="4" applyNumberFormat="1" applyFont="1" applyBorder="1" applyAlignment="1">
      <alignment horizontal="right"/>
    </xf>
    <xf numFmtId="0" fontId="123" fillId="0" borderId="6" xfId="0" applyFont="1" applyBorder="1" applyAlignment="1">
      <alignment horizontal="left" vertical="center"/>
    </xf>
    <xf numFmtId="0" fontId="145" fillId="0" borderId="0" xfId="1" applyFont="1" applyAlignment="1">
      <alignment horizontal="left"/>
    </xf>
    <xf numFmtId="188" fontId="144" fillId="0" borderId="2" xfId="1" applyNumberFormat="1" applyFont="1" applyBorder="1" applyAlignment="1">
      <alignment horizontal="right"/>
    </xf>
    <xf numFmtId="174" fontId="144" fillId="0" borderId="2" xfId="1" applyNumberFormat="1" applyFont="1" applyBorder="1" applyAlignment="1">
      <alignment horizontal="right"/>
    </xf>
    <xf numFmtId="0" fontId="145" fillId="0" borderId="0" xfId="1" applyFont="1" applyAlignment="1">
      <alignment horizontal="center"/>
    </xf>
    <xf numFmtId="174" fontId="145" fillId="0" borderId="2" xfId="1" applyNumberFormat="1" applyFont="1" applyBorder="1" applyAlignment="1">
      <alignment horizontal="right"/>
    </xf>
    <xf numFmtId="0" fontId="145" fillId="0" borderId="1" xfId="1" applyFont="1" applyBorder="1" applyAlignment="1">
      <alignment horizontal="left"/>
    </xf>
    <xf numFmtId="0" fontId="160" fillId="0" borderId="0" xfId="1" applyFont="1"/>
    <xf numFmtId="186" fontId="125" fillId="0" borderId="0" xfId="1" applyNumberFormat="1" applyAlignment="1">
      <alignment horizontal="center"/>
    </xf>
    <xf numFmtId="164" fontId="125" fillId="0" borderId="0" xfId="1" applyNumberFormat="1"/>
    <xf numFmtId="186" fontId="127" fillId="0" borderId="0" xfId="1" applyNumberFormat="1" applyFont="1" applyAlignment="1">
      <alignment horizontal="center"/>
    </xf>
    <xf numFmtId="174" fontId="127" fillId="0" borderId="2" xfId="1" applyNumberFormat="1" applyFont="1" applyBorder="1" applyAlignment="1">
      <alignment horizontal="right"/>
    </xf>
    <xf numFmtId="0" fontId="127" fillId="0" borderId="0" xfId="1" applyFont="1"/>
    <xf numFmtId="187" fontId="125" fillId="0" borderId="0" xfId="1" applyNumberFormat="1"/>
    <xf numFmtId="180" fontId="127" fillId="0" borderId="2" xfId="1" applyNumberFormat="1" applyFont="1" applyBorder="1" applyAlignment="1">
      <alignment horizontal="right"/>
    </xf>
    <xf numFmtId="0" fontId="161" fillId="0" borderId="0" xfId="1" applyFont="1" applyAlignment="1">
      <alignment horizontal="left"/>
    </xf>
    <xf numFmtId="0" fontId="153" fillId="0" borderId="0" xfId="1" applyFont="1" applyAlignment="1">
      <alignment horizontal="left"/>
    </xf>
    <xf numFmtId="0" fontId="153" fillId="0" borderId="0" xfId="1" applyFont="1" applyAlignment="1">
      <alignment horizontal="center"/>
    </xf>
    <xf numFmtId="0" fontId="162" fillId="0" borderId="0" xfId="1" applyFont="1" applyAlignment="1">
      <alignment horizontal="left"/>
    </xf>
    <xf numFmtId="0" fontId="152" fillId="0" borderId="2" xfId="1" applyFont="1" applyBorder="1"/>
    <xf numFmtId="0" fontId="123" fillId="0" borderId="3" xfId="0" applyFont="1" applyBorder="1" applyAlignment="1">
      <alignment horizontal="left" vertical="center"/>
    </xf>
    <xf numFmtId="0" fontId="128" fillId="0" borderId="4" xfId="0" applyFont="1" applyBorder="1" applyAlignment="1">
      <alignment horizontal="left" vertical="center"/>
    </xf>
    <xf numFmtId="0" fontId="125" fillId="0" borderId="3" xfId="1" applyBorder="1" applyAlignment="1">
      <alignment horizontal="left"/>
    </xf>
    <xf numFmtId="0" fontId="125" fillId="0" borderId="4" xfId="3" applyFont="1" applyBorder="1" applyAlignment="1">
      <alignment horizontal="left" vertical="center"/>
    </xf>
    <xf numFmtId="0" fontId="125" fillId="0" borderId="4" xfId="3" applyFont="1" applyBorder="1" applyAlignment="1">
      <alignment horizontal="center" vertical="center"/>
    </xf>
    <xf numFmtId="167" fontId="125" fillId="0" borderId="5" xfId="1" applyNumberFormat="1" applyBorder="1" applyAlignment="1">
      <alignment horizontal="right"/>
    </xf>
    <xf numFmtId="174" fontId="127" fillId="0" borderId="0" xfId="0" applyNumberFormat="1" applyFont="1" applyAlignment="1">
      <alignment horizontal="right" vertical="center"/>
    </xf>
    <xf numFmtId="171" fontId="123" fillId="0" borderId="2" xfId="1" applyNumberFormat="1" applyFont="1" applyBorder="1" applyAlignment="1">
      <alignment horizontal="right"/>
    </xf>
    <xf numFmtId="171" fontId="125" fillId="0" borderId="2" xfId="1" applyNumberFormat="1" applyBorder="1" applyAlignment="1">
      <alignment horizontal="right"/>
    </xf>
    <xf numFmtId="171" fontId="125" fillId="0" borderId="0" xfId="1" applyNumberFormat="1" applyAlignment="1">
      <alignment horizontal="right"/>
    </xf>
    <xf numFmtId="0" fontId="165" fillId="0" borderId="1" xfId="1" applyFont="1" applyBorder="1" applyAlignment="1">
      <alignment horizontal="left"/>
    </xf>
    <xf numFmtId="184" fontId="127" fillId="0" borderId="2" xfId="1" applyNumberFormat="1" applyFont="1" applyBorder="1"/>
    <xf numFmtId="15" fontId="127" fillId="0" borderId="0" xfId="1" applyNumberFormat="1" applyFont="1" applyAlignment="1">
      <alignment horizontal="center"/>
    </xf>
    <xf numFmtId="171" fontId="127" fillId="0" borderId="2" xfId="1" applyNumberFormat="1" applyFont="1" applyBorder="1" applyAlignment="1">
      <alignment horizontal="right"/>
    </xf>
    <xf numFmtId="0" fontId="160" fillId="0" borderId="1" xfId="1" applyFont="1" applyBorder="1" applyAlignment="1">
      <alignment horizontal="left"/>
    </xf>
    <xf numFmtId="0" fontId="165" fillId="0" borderId="1" xfId="0" applyFont="1" applyBorder="1" applyAlignment="1">
      <alignment horizontal="left"/>
    </xf>
    <xf numFmtId="171" fontId="123" fillId="0" borderId="2" xfId="0" applyNumberFormat="1" applyFont="1" applyBorder="1" applyAlignment="1">
      <alignment horizontal="right"/>
    </xf>
    <xf numFmtId="184" fontId="125" fillId="0" borderId="2" xfId="1" applyNumberFormat="1" applyBorder="1"/>
    <xf numFmtId="184" fontId="125" fillId="0" borderId="0" xfId="1" applyNumberFormat="1"/>
    <xf numFmtId="171" fontId="125" fillId="0" borderId="2" xfId="1" applyNumberFormat="1" applyBorder="1"/>
    <xf numFmtId="0" fontId="166" fillId="0" borderId="0" xfId="1" applyFont="1" applyAlignment="1">
      <alignment horizontal="left"/>
    </xf>
    <xf numFmtId="0" fontId="164" fillId="0" borderId="0" xfId="1" applyFont="1" applyAlignment="1">
      <alignment horizontal="left"/>
    </xf>
    <xf numFmtId="171" fontId="145" fillId="0" borderId="2" xfId="1" applyNumberFormat="1" applyFont="1" applyBorder="1" applyAlignment="1">
      <alignment horizontal="right"/>
    </xf>
    <xf numFmtId="0" fontId="155" fillId="0" borderId="2" xfId="1" applyFont="1" applyBorder="1"/>
    <xf numFmtId="3" fontId="157" fillId="0" borderId="2" xfId="1" applyNumberFormat="1" applyFont="1" applyBorder="1" applyAlignment="1">
      <alignment horizontal="right"/>
    </xf>
    <xf numFmtId="0" fontId="163" fillId="0" borderId="1" xfId="1" applyFont="1" applyBorder="1" applyAlignment="1">
      <alignment horizontal="left"/>
    </xf>
    <xf numFmtId="0" fontId="163" fillId="0" borderId="0" xfId="1" applyFont="1" applyAlignment="1">
      <alignment horizontal="center"/>
    </xf>
    <xf numFmtId="166" fontId="164" fillId="0" borderId="2" xfId="1" applyNumberFormat="1" applyFont="1" applyBorder="1" applyAlignment="1">
      <alignment horizontal="right"/>
    </xf>
    <xf numFmtId="0" fontId="128" fillId="0" borderId="0" xfId="1" applyFont="1" applyAlignment="1">
      <alignment horizontal="center"/>
    </xf>
    <xf numFmtId="0" fontId="125" fillId="0" borderId="1" xfId="1" applyBorder="1" applyAlignment="1">
      <alignment horizontal="left" vertical="center"/>
    </xf>
    <xf numFmtId="166" fontId="125" fillId="0" borderId="2" xfId="1" applyNumberFormat="1" applyBorder="1" applyAlignment="1">
      <alignment horizontal="right" vertical="center"/>
    </xf>
    <xf numFmtId="166" fontId="127" fillId="0" borderId="2" xfId="1" applyNumberFormat="1" applyFont="1" applyBorder="1" applyAlignment="1">
      <alignment horizontal="right"/>
    </xf>
    <xf numFmtId="166" fontId="128" fillId="0" borderId="2" xfId="1" applyNumberFormat="1" applyFont="1" applyBorder="1" applyAlignment="1">
      <alignment horizontal="right"/>
    </xf>
    <xf numFmtId="166" fontId="145" fillId="0" borderId="2" xfId="1" applyNumberFormat="1" applyFont="1" applyBorder="1" applyAlignment="1">
      <alignment horizontal="right"/>
    </xf>
    <xf numFmtId="0" fontId="125" fillId="2" borderId="1" xfId="1" applyFill="1" applyBorder="1" applyAlignment="1">
      <alignment horizontal="left"/>
    </xf>
    <xf numFmtId="0" fontId="134" fillId="0" borderId="0" xfId="1" applyFont="1" applyAlignment="1">
      <alignment horizontal="left"/>
    </xf>
    <xf numFmtId="3" fontId="134" fillId="0" borderId="0" xfId="1" applyNumberFormat="1" applyFont="1" applyAlignment="1">
      <alignment horizontal="center"/>
    </xf>
    <xf numFmtId="175" fontId="134" fillId="0" borderId="2" xfId="1" applyNumberFormat="1" applyFont="1" applyBorder="1" applyAlignment="1">
      <alignment horizontal="right"/>
    </xf>
    <xf numFmtId="175" fontId="125" fillId="0" borderId="2" xfId="1" applyNumberFormat="1" applyBorder="1" applyAlignment="1">
      <alignment horizontal="right"/>
    </xf>
    <xf numFmtId="175" fontId="125" fillId="0" borderId="2" xfId="3" applyNumberFormat="1" applyFont="1" applyBorder="1" applyAlignment="1">
      <alignment horizontal="right"/>
    </xf>
    <xf numFmtId="175" fontId="123" fillId="0" borderId="2" xfId="1" applyNumberFormat="1" applyFont="1" applyBorder="1" applyAlignment="1">
      <alignment horizontal="right"/>
    </xf>
    <xf numFmtId="166" fontId="128" fillId="0" borderId="2" xfId="0" applyNumberFormat="1" applyFont="1" applyBorder="1" applyAlignment="1">
      <alignment horizontal="right"/>
    </xf>
    <xf numFmtId="166" fontId="134" fillId="0" borderId="2" xfId="1" applyNumberFormat="1" applyFont="1" applyBorder="1" applyAlignment="1">
      <alignment horizontal="right"/>
    </xf>
    <xf numFmtId="0" fontId="127" fillId="0" borderId="1" xfId="3" applyFont="1" applyBorder="1" applyAlignment="1">
      <alignment horizontal="left" vertical="center"/>
    </xf>
    <xf numFmtId="0" fontId="125" fillId="0" borderId="4" xfId="1" applyBorder="1" applyAlignment="1">
      <alignment horizontal="left"/>
    </xf>
    <xf numFmtId="175" fontId="125" fillId="0" borderId="5" xfId="1" applyNumberFormat="1" applyBorder="1" applyAlignment="1">
      <alignment horizontal="right"/>
    </xf>
    <xf numFmtId="166" fontId="125" fillId="0" borderId="2" xfId="0" applyNumberFormat="1" applyFont="1" applyBorder="1" applyAlignment="1">
      <alignment horizontal="right"/>
    </xf>
    <xf numFmtId="14" fontId="125" fillId="0" borderId="0" xfId="1" applyNumberFormat="1" applyAlignment="1">
      <alignment horizontal="center"/>
    </xf>
    <xf numFmtId="14" fontId="125" fillId="0" borderId="0" xfId="1" applyNumberFormat="1"/>
    <xf numFmtId="0" fontId="131" fillId="0" borderId="1" xfId="1" applyFont="1" applyBorder="1" applyAlignment="1">
      <alignment horizontal="left"/>
    </xf>
    <xf numFmtId="0" fontId="147" fillId="0" borderId="1" xfId="1" applyFont="1" applyBorder="1" applyAlignment="1">
      <alignment horizontal="left"/>
    </xf>
    <xf numFmtId="175" fontId="123" fillId="0" borderId="2" xfId="0" applyNumberFormat="1" applyFont="1" applyBorder="1" applyAlignment="1">
      <alignment horizontal="center" vertical="center"/>
    </xf>
    <xf numFmtId="189" fontId="125" fillId="0" borderId="0" xfId="1" applyNumberFormat="1" applyAlignment="1">
      <alignment horizontal="center"/>
    </xf>
    <xf numFmtId="180" fontId="125" fillId="0" borderId="0" xfId="3" applyNumberFormat="1" applyFont="1" applyAlignment="1">
      <alignment horizontal="right"/>
    </xf>
    <xf numFmtId="0" fontId="168" fillId="0" borderId="0" xfId="0" applyFont="1">
      <alignment vertical="center"/>
    </xf>
    <xf numFmtId="190" fontId="125" fillId="0" borderId="2" xfId="0" applyNumberFormat="1" applyFont="1" applyBorder="1" applyAlignment="1">
      <alignment horizontal="right"/>
    </xf>
    <xf numFmtId="173" fontId="128" fillId="0" borderId="0" xfId="0" applyNumberFormat="1" applyFont="1" applyAlignment="1">
      <alignment horizontal="center" vertical="center"/>
    </xf>
    <xf numFmtId="184" fontId="125" fillId="0" borderId="0" xfId="1" applyNumberFormat="1" applyAlignment="1">
      <alignment horizontal="center"/>
    </xf>
    <xf numFmtId="164" fontId="125" fillId="0" borderId="0" xfId="1" applyNumberFormat="1" applyAlignment="1">
      <alignment horizontal="center"/>
    </xf>
    <xf numFmtId="0" fontId="145" fillId="0" borderId="1" xfId="0" applyFont="1" applyBorder="1" applyAlignment="1">
      <alignment horizontal="left"/>
    </xf>
    <xf numFmtId="0" fontId="144" fillId="0" borderId="0" xfId="0" applyFont="1" applyAlignment="1">
      <alignment horizontal="left"/>
    </xf>
    <xf numFmtId="0" fontId="144" fillId="0" borderId="0" xfId="0" applyFont="1" applyAlignment="1">
      <alignment horizontal="center"/>
    </xf>
    <xf numFmtId="174" fontId="144" fillId="0" borderId="2" xfId="0" applyNumberFormat="1" applyFont="1" applyBorder="1" applyAlignment="1">
      <alignment horizontal="right"/>
    </xf>
    <xf numFmtId="0" fontId="144" fillId="0" borderId="1" xfId="0" applyFont="1" applyBorder="1" applyAlignment="1">
      <alignment horizontal="left"/>
    </xf>
    <xf numFmtId="0" fontId="169" fillId="0" borderId="0" xfId="0" applyFont="1" applyAlignment="1">
      <alignment vertical="center" wrapText="1"/>
    </xf>
    <xf numFmtId="0" fontId="169" fillId="0" borderId="0" xfId="0" applyFont="1">
      <alignment vertical="center"/>
    </xf>
    <xf numFmtId="0" fontId="127" fillId="0" borderId="0" xfId="4" applyFont="1" applyAlignment="1">
      <alignment horizontal="left"/>
    </xf>
    <xf numFmtId="166" fontId="127" fillId="0" borderId="2" xfId="4" applyNumberFormat="1" applyFont="1" applyBorder="1" applyAlignment="1">
      <alignment horizontal="right"/>
    </xf>
    <xf numFmtId="0" fontId="0" fillId="2" borderId="0" xfId="0" applyFill="1" applyAlignment="1"/>
    <xf numFmtId="0" fontId="123" fillId="0" borderId="1" xfId="2" applyFont="1" applyBorder="1" applyAlignment="1">
      <alignment horizontal="left"/>
    </xf>
    <xf numFmtId="49" fontId="123" fillId="0" borderId="1" xfId="0" applyNumberFormat="1" applyFont="1" applyBorder="1" applyAlignment="1">
      <alignment horizontal="left"/>
    </xf>
    <xf numFmtId="178" fontId="125" fillId="0" borderId="2" xfId="1" applyNumberFormat="1" applyBorder="1" applyAlignment="1">
      <alignment horizontal="right"/>
    </xf>
    <xf numFmtId="0" fontId="148" fillId="0" borderId="0" xfId="0" applyFont="1" applyAlignment="1">
      <alignment horizontal="left"/>
    </xf>
    <xf numFmtId="0" fontId="148" fillId="0" borderId="0" xfId="0" applyFont="1" applyAlignment="1">
      <alignment horizontal="center"/>
    </xf>
    <xf numFmtId="0" fontId="0" fillId="0" borderId="1" xfId="0" applyBorder="1" applyAlignment="1">
      <alignment horizontal="left"/>
    </xf>
    <xf numFmtId="186" fontId="127" fillId="0" borderId="0" xfId="0" applyNumberFormat="1" applyFont="1" applyAlignment="1">
      <alignment horizontal="center"/>
    </xf>
    <xf numFmtId="175" fontId="125" fillId="0" borderId="2" xfId="0" applyNumberFormat="1" applyFont="1" applyBorder="1">
      <alignment vertical="center"/>
    </xf>
    <xf numFmtId="0" fontId="134" fillId="0" borderId="0" xfId="3" applyFont="1" applyAlignment="1">
      <alignment horizontal="left" vertical="center"/>
    </xf>
    <xf numFmtId="0" fontId="134" fillId="0" borderId="0" xfId="3" applyFont="1" applyAlignment="1">
      <alignment horizontal="center" vertical="center"/>
    </xf>
    <xf numFmtId="175" fontId="134" fillId="0" borderId="2" xfId="0" applyNumberFormat="1" applyFont="1" applyBorder="1" applyAlignment="1">
      <alignment horizontal="right"/>
    </xf>
    <xf numFmtId="14" fontId="125" fillId="2" borderId="0" xfId="0" applyNumberFormat="1" applyFont="1" applyFill="1" applyAlignment="1">
      <alignment horizontal="left" vertical="center"/>
    </xf>
    <xf numFmtId="0" fontId="125" fillId="0" borderId="3" xfId="0" applyFont="1" applyBorder="1" applyAlignment="1">
      <alignment horizontal="left" vertical="center"/>
    </xf>
    <xf numFmtId="0" fontId="131" fillId="0" borderId="1" xfId="3" applyFont="1" applyBorder="1" applyAlignment="1">
      <alignment horizontal="left" vertical="center"/>
    </xf>
    <xf numFmtId="178" fontId="125" fillId="0" borderId="0" xfId="1" applyNumberFormat="1" applyAlignment="1">
      <alignment horizontal="right"/>
    </xf>
    <xf numFmtId="166" fontId="127" fillId="0" borderId="2" xfId="3" applyNumberFormat="1" applyFont="1" applyBorder="1" applyAlignment="1">
      <alignment horizontal="right"/>
    </xf>
    <xf numFmtId="0" fontId="127" fillId="0" borderId="1" xfId="0" applyFont="1" applyBorder="1" applyAlignment="1">
      <alignment horizontal="left"/>
    </xf>
    <xf numFmtId="166" fontId="127" fillId="0" borderId="2" xfId="0" applyNumberFormat="1" applyFont="1" applyBorder="1" applyAlignment="1">
      <alignment horizontal="right"/>
    </xf>
    <xf numFmtId="166" fontId="125" fillId="0" borderId="2" xfId="0" applyNumberFormat="1" applyFont="1" applyBorder="1">
      <alignment vertical="center"/>
    </xf>
    <xf numFmtId="0" fontId="147" fillId="0" borderId="1" xfId="0" applyFont="1" applyBorder="1" applyAlignment="1">
      <alignment horizontal="left" vertical="center"/>
    </xf>
    <xf numFmtId="0" fontId="131" fillId="0" borderId="0" xfId="3" applyFont="1" applyAlignment="1">
      <alignment horizontal="center" vertical="center"/>
    </xf>
    <xf numFmtId="0" fontId="127" fillId="0" borderId="0" xfId="4" applyFont="1" applyAlignment="1">
      <alignment horizontal="center"/>
    </xf>
    <xf numFmtId="0" fontId="125" fillId="0" borderId="7" xfId="2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7" xfId="0" applyBorder="1" applyAlignment="1">
      <alignment horizontal="right"/>
    </xf>
    <xf numFmtId="168" fontId="127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center"/>
    </xf>
    <xf numFmtId="0" fontId="123" fillId="0" borderId="0" xfId="2" applyFont="1" applyAlignment="1">
      <alignment horizontal="left"/>
    </xf>
    <xf numFmtId="0" fontId="0" fillId="0" borderId="0" xfId="0" applyAlignment="1">
      <alignment horizontal="left" vertical="center"/>
    </xf>
    <xf numFmtId="166" fontId="0" fillId="0" borderId="2" xfId="0" applyNumberFormat="1" applyBorder="1" applyAlignment="1">
      <alignment horizontal="right"/>
    </xf>
    <xf numFmtId="0" fontId="146" fillId="0" borderId="0" xfId="3" applyAlignment="1">
      <alignment vertical="center"/>
    </xf>
    <xf numFmtId="0" fontId="125" fillId="0" borderId="0" xfId="3" applyFont="1" applyAlignment="1">
      <alignment vertical="center"/>
    </xf>
    <xf numFmtId="16" fontId="146" fillId="0" borderId="0" xfId="3" applyNumberFormat="1" applyAlignment="1">
      <alignment vertical="center"/>
    </xf>
    <xf numFmtId="16" fontId="125" fillId="0" borderId="0" xfId="3" applyNumberFormat="1" applyFont="1" applyAlignment="1">
      <alignment horizontal="center" vertical="center"/>
    </xf>
    <xf numFmtId="3" fontId="170" fillId="0" borderId="0" xfId="3" applyNumberFormat="1" applyFont="1" applyAlignment="1">
      <alignment horizontal="right" vertical="center"/>
    </xf>
    <xf numFmtId="3" fontId="146" fillId="0" borderId="2" xfId="3" applyNumberFormat="1" applyBorder="1" applyAlignment="1">
      <alignment horizontal="right" vertical="center"/>
    </xf>
    <xf numFmtId="0" fontId="146" fillId="0" borderId="0" xfId="3" applyAlignment="1">
      <alignment horizontal="center" vertical="center"/>
    </xf>
    <xf numFmtId="0" fontId="146" fillId="0" borderId="0" xfId="3" applyAlignment="1">
      <alignment horizontal="left" vertical="center"/>
    </xf>
    <xf numFmtId="3" fontId="146" fillId="0" borderId="0" xfId="3" applyNumberFormat="1" applyAlignment="1">
      <alignment horizontal="right" vertical="center"/>
    </xf>
    <xf numFmtId="174" fontId="171" fillId="0" borderId="0" xfId="4" applyNumberFormat="1" applyFont="1" applyAlignment="1">
      <alignment horizontal="left"/>
    </xf>
    <xf numFmtId="190" fontId="150" fillId="0" borderId="9" xfId="4" applyNumberFormat="1" applyFont="1" applyBorder="1" applyAlignment="1">
      <alignment horizontal="right"/>
    </xf>
    <xf numFmtId="0" fontId="150" fillId="0" borderId="10" xfId="3" applyFont="1" applyBorder="1" applyAlignment="1">
      <alignment horizontal="center"/>
    </xf>
    <xf numFmtId="0" fontId="162" fillId="0" borderId="10" xfId="3" applyFont="1" applyBorder="1" applyAlignment="1">
      <alignment horizontal="left"/>
    </xf>
    <xf numFmtId="0" fontId="162" fillId="0" borderId="11" xfId="3" applyFont="1" applyBorder="1" applyAlignment="1">
      <alignment horizontal="left"/>
    </xf>
    <xf numFmtId="0" fontId="172" fillId="0" borderId="0" xfId="3" applyFont="1"/>
    <xf numFmtId="190" fontId="125" fillId="0" borderId="2" xfId="3" applyNumberFormat="1" applyFont="1" applyBorder="1" applyAlignment="1">
      <alignment horizontal="right"/>
    </xf>
    <xf numFmtId="176" fontId="125" fillId="0" borderId="0" xfId="3" applyNumberFormat="1" applyFont="1" applyAlignment="1">
      <alignment horizontal="center"/>
    </xf>
    <xf numFmtId="0" fontId="125" fillId="0" borderId="1" xfId="3" applyFont="1" applyBorder="1" applyAlignment="1">
      <alignment horizontal="left" vertical="center"/>
    </xf>
    <xf numFmtId="16" fontId="146" fillId="0" borderId="0" xfId="3" applyNumberFormat="1" applyAlignment="1">
      <alignment horizontal="center" vertical="center"/>
    </xf>
    <xf numFmtId="3" fontId="125" fillId="0" borderId="0" xfId="3" applyNumberFormat="1" applyFont="1" applyAlignment="1">
      <alignment horizontal="center"/>
    </xf>
    <xf numFmtId="0" fontId="125" fillId="0" borderId="0" xfId="3" applyFont="1" applyAlignment="1">
      <alignment horizontal="left"/>
    </xf>
    <xf numFmtId="16" fontId="173" fillId="0" borderId="0" xfId="3" applyNumberFormat="1" applyFont="1" applyAlignment="1">
      <alignment horizontal="center" vertical="center"/>
    </xf>
    <xf numFmtId="190" fontId="125" fillId="0" borderId="8" xfId="3" applyNumberFormat="1" applyFont="1" applyBorder="1" applyAlignment="1">
      <alignment horizontal="right" vertical="center"/>
    </xf>
    <xf numFmtId="0" fontId="125" fillId="0" borderId="7" xfId="3" applyFont="1" applyBorder="1" applyAlignment="1">
      <alignment horizontal="center" vertical="center"/>
    </xf>
    <xf numFmtId="0" fontId="128" fillId="0" borderId="7" xfId="3" applyFont="1" applyBorder="1" applyAlignment="1">
      <alignment horizontal="left" vertical="center"/>
    </xf>
    <xf numFmtId="0" fontId="123" fillId="0" borderId="6" xfId="3" applyFont="1" applyBorder="1" applyAlignment="1">
      <alignment horizontal="left" vertical="center"/>
    </xf>
    <xf numFmtId="16" fontId="125" fillId="0" borderId="0" xfId="3" applyNumberFormat="1" applyFont="1" applyAlignment="1">
      <alignment vertical="center"/>
    </xf>
    <xf numFmtId="0" fontId="125" fillId="0" borderId="0" xfId="3" applyFont="1" applyAlignment="1">
      <alignment horizontal="center" vertical="center"/>
    </xf>
    <xf numFmtId="175" fontId="125" fillId="0" borderId="0" xfId="3" applyNumberFormat="1" applyFont="1" applyAlignment="1">
      <alignment vertical="center"/>
    </xf>
    <xf numFmtId="190" fontId="125" fillId="0" borderId="2" xfId="3" applyNumberFormat="1" applyFont="1" applyBorder="1" applyAlignment="1">
      <alignment horizontal="right" vertical="center"/>
    </xf>
    <xf numFmtId="190" fontId="123" fillId="0" borderId="0" xfId="1" applyNumberFormat="1" applyFont="1" applyAlignment="1">
      <alignment horizontal="center"/>
    </xf>
    <xf numFmtId="0" fontId="125" fillId="0" borderId="1" xfId="3" applyFont="1" applyBorder="1" applyAlignment="1">
      <alignment horizontal="left"/>
    </xf>
    <xf numFmtId="190" fontId="125" fillId="0" borderId="8" xfId="3" applyNumberFormat="1" applyFont="1" applyBorder="1" applyAlignment="1">
      <alignment horizontal="right"/>
    </xf>
    <xf numFmtId="190" fontId="123" fillId="0" borderId="7" xfId="1" applyNumberFormat="1" applyFont="1" applyBorder="1" applyAlignment="1">
      <alignment horizontal="center"/>
    </xf>
    <xf numFmtId="0" fontId="174" fillId="0" borderId="7" xfId="3" applyFont="1" applyBorder="1" applyAlignment="1">
      <alignment horizontal="left"/>
    </xf>
    <xf numFmtId="0" fontId="125" fillId="0" borderId="6" xfId="2" applyBorder="1" applyAlignment="1">
      <alignment horizontal="left"/>
    </xf>
    <xf numFmtId="190" fontId="125" fillId="0" borderId="2" xfId="4" applyNumberFormat="1" applyBorder="1" applyAlignment="1">
      <alignment horizontal="right"/>
    </xf>
    <xf numFmtId="190" fontId="123" fillId="0" borderId="0" xfId="2" applyNumberFormat="1" applyFont="1" applyAlignment="1">
      <alignment horizontal="center"/>
    </xf>
    <xf numFmtId="17" fontId="174" fillId="0" borderId="0" xfId="3" applyNumberFormat="1" applyFont="1" applyAlignment="1">
      <alignment horizontal="left"/>
    </xf>
    <xf numFmtId="0" fontId="125" fillId="0" borderId="1" xfId="7" applyBorder="1" applyAlignment="1">
      <alignment horizontal="left"/>
    </xf>
    <xf numFmtId="17" fontId="125" fillId="0" borderId="0" xfId="3" applyNumberFormat="1" applyFont="1" applyAlignment="1">
      <alignment horizontal="left"/>
    </xf>
    <xf numFmtId="17" fontId="125" fillId="0" borderId="0" xfId="3" applyNumberFormat="1" applyFont="1" applyAlignment="1">
      <alignment horizontal="center"/>
    </xf>
    <xf numFmtId="172" fontId="125" fillId="0" borderId="0" xfId="3" applyNumberFormat="1" applyFont="1" applyAlignment="1">
      <alignment horizontal="left"/>
    </xf>
    <xf numFmtId="190" fontId="125" fillId="0" borderId="0" xfId="2" applyNumberFormat="1" applyAlignment="1">
      <alignment horizontal="center"/>
    </xf>
    <xf numFmtId="0" fontId="123" fillId="0" borderId="1" xfId="7" applyFont="1" applyBorder="1" applyAlignment="1">
      <alignment horizontal="left"/>
    </xf>
    <xf numFmtId="190" fontId="125" fillId="0" borderId="8" xfId="4" applyNumberFormat="1" applyBorder="1" applyAlignment="1">
      <alignment horizontal="right"/>
    </xf>
    <xf numFmtId="190" fontId="123" fillId="0" borderId="7" xfId="2" applyNumberFormat="1" applyFont="1" applyBorder="1" applyAlignment="1">
      <alignment horizontal="center"/>
    </xf>
    <xf numFmtId="17" fontId="174" fillId="0" borderId="7" xfId="3" applyNumberFormat="1" applyFont="1" applyBorder="1" applyAlignment="1">
      <alignment horizontal="left"/>
    </xf>
    <xf numFmtId="0" fontId="125" fillId="0" borderId="6" xfId="7" applyBorder="1" applyAlignment="1">
      <alignment horizontal="left"/>
    </xf>
    <xf numFmtId="0" fontId="174" fillId="0" borderId="0" xfId="3" applyFont="1" applyAlignment="1">
      <alignment horizontal="left"/>
    </xf>
    <xf numFmtId="17" fontId="127" fillId="0" borderId="0" xfId="3" applyNumberFormat="1" applyFont="1" applyAlignment="1">
      <alignment horizontal="left"/>
    </xf>
    <xf numFmtId="190" fontId="125" fillId="0" borderId="0" xfId="1" applyNumberFormat="1" applyAlignment="1">
      <alignment horizontal="center"/>
    </xf>
    <xf numFmtId="190" fontId="128" fillId="0" borderId="0" xfId="3" applyNumberFormat="1" applyFont="1" applyAlignment="1">
      <alignment horizontal="center"/>
    </xf>
    <xf numFmtId="0" fontId="144" fillId="0" borderId="0" xfId="3" applyFont="1" applyAlignment="1">
      <alignment horizontal="left"/>
    </xf>
    <xf numFmtId="190" fontId="125" fillId="0" borderId="0" xfId="3" applyNumberFormat="1" applyFont="1" applyAlignment="1">
      <alignment horizontal="center"/>
    </xf>
    <xf numFmtId="49" fontId="125" fillId="0" borderId="1" xfId="3" applyNumberFormat="1" applyFont="1" applyBorder="1" applyAlignment="1">
      <alignment horizontal="left"/>
    </xf>
    <xf numFmtId="0" fontId="123" fillId="0" borderId="1" xfId="3" applyFont="1" applyBorder="1" applyAlignment="1">
      <alignment horizontal="left"/>
    </xf>
    <xf numFmtId="0" fontId="146" fillId="0" borderId="12" xfId="3" applyBorder="1" applyAlignment="1">
      <alignment vertical="center"/>
    </xf>
    <xf numFmtId="16" fontId="175" fillId="0" borderId="2" xfId="3" applyNumberFormat="1" applyFont="1" applyBorder="1" applyAlignment="1">
      <alignment horizontal="center" vertical="center"/>
    </xf>
    <xf numFmtId="191" fontId="123" fillId="0" borderId="0" xfId="3" applyNumberFormat="1" applyFont="1" applyAlignment="1">
      <alignment horizontal="center" vertical="center"/>
    </xf>
    <xf numFmtId="16" fontId="123" fillId="0" borderId="0" xfId="3" applyNumberFormat="1" applyFont="1" applyAlignment="1">
      <alignment horizontal="center" vertical="center"/>
    </xf>
    <xf numFmtId="0" fontId="123" fillId="0" borderId="0" xfId="3" applyFont="1" applyAlignment="1">
      <alignment vertical="center" wrapText="1"/>
    </xf>
    <xf numFmtId="0" fontId="123" fillId="0" borderId="0" xfId="3" applyFont="1"/>
    <xf numFmtId="0" fontId="123" fillId="0" borderId="0" xfId="3" applyFont="1" applyAlignment="1">
      <alignment horizontal="center"/>
    </xf>
    <xf numFmtId="0" fontId="123" fillId="0" borderId="0" xfId="3" applyFont="1" applyAlignment="1">
      <alignment horizontal="center" vertical="center"/>
    </xf>
    <xf numFmtId="166" fontId="134" fillId="0" borderId="2" xfId="0" applyNumberFormat="1" applyFont="1" applyBorder="1" applyAlignment="1">
      <alignment horizontal="right"/>
    </xf>
    <xf numFmtId="0" fontId="176" fillId="0" borderId="13" xfId="0" applyFont="1" applyBorder="1">
      <alignment vertical="center"/>
    </xf>
    <xf numFmtId="0" fontId="177" fillId="0" borderId="13" xfId="0" applyFont="1" applyBorder="1">
      <alignment vertical="center"/>
    </xf>
    <xf numFmtId="0" fontId="176" fillId="0" borderId="13" xfId="0" applyFont="1" applyBorder="1" applyAlignment="1">
      <alignment vertical="center" wrapText="1"/>
    </xf>
    <xf numFmtId="0" fontId="177" fillId="0" borderId="13" xfId="0" applyFont="1" applyBorder="1" applyAlignment="1">
      <alignment vertical="center" wrapText="1"/>
    </xf>
    <xf numFmtId="0" fontId="142" fillId="0" borderId="0" xfId="0" applyFont="1">
      <alignment vertical="center"/>
    </xf>
    <xf numFmtId="0" fontId="143" fillId="0" borderId="0" xfId="1" applyFont="1" applyAlignment="1">
      <alignment horizontal="left"/>
    </xf>
    <xf numFmtId="0" fontId="178" fillId="0" borderId="0" xfId="1" applyFont="1" applyAlignment="1">
      <alignment horizontal="left"/>
    </xf>
    <xf numFmtId="0" fontId="179" fillId="0" borderId="0" xfId="1" applyFont="1" applyAlignment="1">
      <alignment horizontal="left"/>
    </xf>
    <xf numFmtId="175" fontId="0" fillId="0" borderId="0" xfId="0" applyNumberFormat="1" applyAlignment="1"/>
    <xf numFmtId="168" fontId="127" fillId="0" borderId="2" xfId="0" applyNumberFormat="1" applyFont="1" applyBorder="1" applyAlignment="1">
      <alignment horizontal="right" vertical="center"/>
    </xf>
    <xf numFmtId="0" fontId="135" fillId="0" borderId="0" xfId="4" applyFont="1" applyAlignment="1">
      <alignment horizontal="center"/>
    </xf>
    <xf numFmtId="38" fontId="125" fillId="0" borderId="0" xfId="0" applyNumberFormat="1" applyFont="1">
      <alignment vertical="center"/>
    </xf>
    <xf numFmtId="166" fontId="125" fillId="0" borderId="2" xfId="1" applyNumberFormat="1" applyBorder="1" applyAlignment="1">
      <alignment vertical="center"/>
    </xf>
    <xf numFmtId="0" fontId="131" fillId="0" borderId="1" xfId="1" applyFont="1" applyBorder="1" applyAlignment="1">
      <alignment horizontal="left" vertical="center"/>
    </xf>
    <xf numFmtId="0" fontId="134" fillId="0" borderId="1" xfId="3" applyFont="1" applyBorder="1" applyAlignment="1">
      <alignment horizontal="left" vertical="center"/>
    </xf>
    <xf numFmtId="0" fontId="136" fillId="0" borderId="0" xfId="3" applyFont="1" applyAlignment="1">
      <alignment horizontal="left" vertical="center"/>
    </xf>
    <xf numFmtId="0" fontId="136" fillId="0" borderId="0" xfId="3" applyFont="1" applyAlignment="1">
      <alignment horizontal="center" vertical="center"/>
    </xf>
    <xf numFmtId="0" fontId="134" fillId="0" borderId="1" xfId="2" applyFont="1" applyBorder="1" applyAlignment="1">
      <alignment horizontal="left"/>
    </xf>
    <xf numFmtId="0" fontId="136" fillId="0" borderId="0" xfId="1" applyFont="1" applyAlignment="1">
      <alignment horizontal="center"/>
    </xf>
    <xf numFmtId="0" fontId="133" fillId="0" borderId="1" xfId="1" applyFont="1" applyBorder="1" applyAlignment="1">
      <alignment horizontal="left"/>
    </xf>
    <xf numFmtId="0" fontId="134" fillId="0" borderId="1" xfId="1" applyFont="1" applyBorder="1" applyAlignment="1">
      <alignment horizontal="left"/>
    </xf>
    <xf numFmtId="0" fontId="154" fillId="0" borderId="0" xfId="1" applyFont="1" applyAlignment="1">
      <alignment horizontal="left"/>
    </xf>
    <xf numFmtId="0" fontId="154" fillId="0" borderId="0" xfId="1" applyFont="1" applyAlignment="1">
      <alignment horizontal="center"/>
    </xf>
    <xf numFmtId="0" fontId="177" fillId="0" borderId="13" xfId="1" applyFont="1" applyBorder="1" applyAlignment="1">
      <alignment vertical="center"/>
    </xf>
    <xf numFmtId="0" fontId="177" fillId="0" borderId="13" xfId="1" applyFont="1" applyBorder="1" applyAlignment="1">
      <alignment vertical="center" wrapText="1"/>
    </xf>
    <xf numFmtId="0" fontId="177" fillId="0" borderId="16" xfId="1" applyFont="1" applyBorder="1" applyAlignment="1">
      <alignment vertical="center"/>
    </xf>
    <xf numFmtId="3" fontId="154" fillId="0" borderId="2" xfId="1" applyNumberFormat="1" applyFont="1" applyBorder="1" applyAlignment="1">
      <alignment horizontal="right"/>
    </xf>
    <xf numFmtId="0" fontId="177" fillId="0" borderId="17" xfId="1" applyFont="1" applyBorder="1" applyAlignment="1">
      <alignment vertical="center"/>
    </xf>
    <xf numFmtId="0" fontId="177" fillId="0" borderId="17" xfId="1" applyFont="1" applyBorder="1" applyAlignment="1">
      <alignment vertical="center" wrapText="1"/>
    </xf>
    <xf numFmtId="0" fontId="147" fillId="0" borderId="0" xfId="0" applyFont="1" applyAlignment="1">
      <alignment horizontal="left" vertical="center"/>
    </xf>
    <xf numFmtId="190" fontId="127" fillId="0" borderId="0" xfId="2" applyNumberFormat="1" applyFont="1" applyAlignment="1">
      <alignment horizontal="center"/>
    </xf>
    <xf numFmtId="0" fontId="147" fillId="0" borderId="0" xfId="0" applyFont="1" applyAlignment="1">
      <alignment horizontal="left"/>
    </xf>
    <xf numFmtId="49" fontId="133" fillId="0" borderId="1" xfId="1" applyNumberFormat="1" applyFont="1" applyBorder="1" applyAlignment="1">
      <alignment horizontal="left"/>
    </xf>
    <xf numFmtId="0" fontId="180" fillId="0" borderId="0" xfId="1" applyFont="1" applyAlignment="1">
      <alignment horizontal="center"/>
    </xf>
    <xf numFmtId="0" fontId="143" fillId="0" borderId="0" xfId="0" applyFont="1" applyAlignment="1">
      <alignment horizontal="center"/>
    </xf>
    <xf numFmtId="0" fontId="149" fillId="0" borderId="1" xfId="0" applyFont="1" applyBorder="1" applyAlignment="1">
      <alignment horizontal="left"/>
    </xf>
    <xf numFmtId="0" fontId="149" fillId="0" borderId="0" xfId="0" applyFont="1" applyAlignment="1">
      <alignment horizontal="left"/>
    </xf>
    <xf numFmtId="3" fontId="149" fillId="0" borderId="0" xfId="0" applyNumberFormat="1" applyFont="1" applyAlignment="1">
      <alignment horizontal="center"/>
    </xf>
    <xf numFmtId="167" fontId="149" fillId="0" borderId="2" xfId="0" applyNumberFormat="1" applyFont="1" applyBorder="1" applyAlignment="1">
      <alignment horizontal="right"/>
    </xf>
    <xf numFmtId="175" fontId="127" fillId="0" borderId="2" xfId="1" applyNumberFormat="1" applyFont="1" applyBorder="1" applyAlignment="1">
      <alignment horizontal="right"/>
    </xf>
    <xf numFmtId="175" fontId="127" fillId="0" borderId="2" xfId="4" applyNumberFormat="1" applyFont="1" applyBorder="1" applyAlignment="1">
      <alignment horizontal="right"/>
    </xf>
    <xf numFmtId="175" fontId="123" fillId="0" borderId="2" xfId="4" applyNumberFormat="1" applyFont="1" applyBorder="1" applyAlignment="1">
      <alignment horizontal="right"/>
    </xf>
    <xf numFmtId="0" fontId="181" fillId="0" borderId="0" xfId="0" applyFont="1" applyAlignment="1">
      <alignment horizontal="left"/>
    </xf>
    <xf numFmtId="0" fontId="181" fillId="0" borderId="0" xfId="0" applyFont="1" applyAlignment="1">
      <alignment horizontal="center"/>
    </xf>
    <xf numFmtId="174" fontId="181" fillId="0" borderId="2" xfId="0" applyNumberFormat="1" applyFont="1" applyBorder="1" applyAlignment="1">
      <alignment horizontal="right" vertical="center"/>
    </xf>
    <xf numFmtId="38" fontId="123" fillId="0" borderId="0" xfId="0" applyNumberFormat="1" applyFont="1">
      <alignment vertical="center"/>
    </xf>
    <xf numFmtId="164" fontId="134" fillId="0" borderId="0" xfId="1" applyNumberFormat="1" applyFont="1" applyAlignment="1">
      <alignment horizontal="center"/>
    </xf>
    <xf numFmtId="0" fontId="134" fillId="0" borderId="0" xfId="1" applyFont="1" applyAlignment="1">
      <alignment horizontal="center"/>
    </xf>
    <xf numFmtId="190" fontId="127" fillId="0" borderId="0" xfId="1" applyNumberFormat="1" applyFont="1" applyAlignment="1">
      <alignment horizontal="center"/>
    </xf>
    <xf numFmtId="0" fontId="125" fillId="2" borderId="0" xfId="3" applyFont="1" applyFill="1" applyAlignment="1">
      <alignment horizontal="center" vertical="center"/>
    </xf>
    <xf numFmtId="167" fontId="125" fillId="2" borderId="2" xfId="1" applyNumberFormat="1" applyFill="1" applyBorder="1" applyAlignment="1">
      <alignment horizontal="right"/>
    </xf>
    <xf numFmtId="166" fontId="133" fillId="0" borderId="0" xfId="0" applyNumberFormat="1" applyFont="1" applyAlignment="1">
      <alignment horizontal="right"/>
    </xf>
    <xf numFmtId="0" fontId="130" fillId="0" borderId="12" xfId="0" applyFont="1" applyBorder="1">
      <alignment vertical="center"/>
    </xf>
    <xf numFmtId="38" fontId="130" fillId="0" borderId="12" xfId="0" applyNumberFormat="1" applyFont="1" applyBorder="1">
      <alignment vertical="center"/>
    </xf>
    <xf numFmtId="0" fontId="123" fillId="0" borderId="1" xfId="1" applyFont="1" applyBorder="1" applyAlignment="1">
      <alignment horizontal="left" vertical="center"/>
    </xf>
    <xf numFmtId="164" fontId="123" fillId="0" borderId="0" xfId="1" applyNumberFormat="1" applyFont="1"/>
    <xf numFmtId="49" fontId="125" fillId="0" borderId="0" xfId="1" applyNumberFormat="1"/>
    <xf numFmtId="170" fontId="125" fillId="0" borderId="0" xfId="1" applyNumberFormat="1"/>
    <xf numFmtId="164" fontId="123" fillId="0" borderId="0" xfId="0" applyNumberFormat="1" applyFont="1">
      <alignment vertical="center"/>
    </xf>
    <xf numFmtId="0" fontId="125" fillId="0" borderId="12" xfId="1" applyBorder="1"/>
    <xf numFmtId="0" fontId="125" fillId="0" borderId="12" xfId="0" applyFont="1" applyBorder="1">
      <alignment vertical="center"/>
    </xf>
    <xf numFmtId="164" fontId="123" fillId="0" borderId="0" xfId="1" applyNumberFormat="1" applyFont="1" applyAlignment="1">
      <alignment horizontal="center"/>
    </xf>
    <xf numFmtId="164" fontId="123" fillId="0" borderId="0" xfId="0" applyNumberFormat="1" applyFont="1" applyAlignment="1">
      <alignment horizontal="center"/>
    </xf>
    <xf numFmtId="171" fontId="125" fillId="0" borderId="0" xfId="1" applyNumberFormat="1" applyAlignment="1">
      <alignment horizontal="center"/>
    </xf>
    <xf numFmtId="170" fontId="125" fillId="0" borderId="0" xfId="1" applyNumberFormat="1" applyAlignment="1">
      <alignment horizontal="left"/>
    </xf>
    <xf numFmtId="170" fontId="125" fillId="0" borderId="0" xfId="1" applyNumberFormat="1" applyAlignment="1">
      <alignment horizontal="center"/>
    </xf>
    <xf numFmtId="0" fontId="123" fillId="0" borderId="0" xfId="1" applyFont="1" applyAlignment="1">
      <alignment horizontal="center" vertical="center"/>
    </xf>
    <xf numFmtId="170" fontId="155" fillId="0" borderId="0" xfId="1" applyNumberFormat="1" applyFont="1"/>
    <xf numFmtId="170" fontId="134" fillId="0" borderId="0" xfId="1" applyNumberFormat="1" applyFont="1"/>
    <xf numFmtId="170" fontId="144" fillId="0" borderId="0" xfId="1" applyNumberFormat="1" applyFont="1" applyAlignment="1">
      <alignment horizontal="center"/>
    </xf>
    <xf numFmtId="170" fontId="152" fillId="0" borderId="0" xfId="1" applyNumberFormat="1" applyFont="1" applyAlignment="1">
      <alignment horizontal="center"/>
    </xf>
    <xf numFmtId="170" fontId="134" fillId="0" borderId="0" xfId="1" applyNumberFormat="1" applyFont="1" applyAlignment="1">
      <alignment horizontal="center"/>
    </xf>
    <xf numFmtId="164" fontId="160" fillId="0" borderId="0" xfId="1" applyNumberFormat="1" applyFont="1" applyAlignment="1">
      <alignment horizontal="center"/>
    </xf>
    <xf numFmtId="0" fontId="160" fillId="0" borderId="0" xfId="1" applyFont="1" applyAlignment="1">
      <alignment horizontal="center"/>
    </xf>
    <xf numFmtId="164" fontId="127" fillId="0" borderId="0" xfId="1" applyNumberFormat="1" applyFont="1" applyAlignment="1">
      <alignment horizontal="center"/>
    </xf>
    <xf numFmtId="0" fontId="152" fillId="0" borderId="0" xfId="1" applyFont="1" applyAlignment="1">
      <alignment horizontal="center"/>
    </xf>
    <xf numFmtId="164" fontId="177" fillId="0" borderId="13" xfId="0" applyNumberFormat="1" applyFont="1" applyBorder="1">
      <alignment vertical="center"/>
    </xf>
    <xf numFmtId="164" fontId="177" fillId="0" borderId="13" xfId="0" applyNumberFormat="1" applyFont="1" applyBorder="1" applyAlignment="1">
      <alignment vertical="center" wrapText="1"/>
    </xf>
    <xf numFmtId="174" fontId="125" fillId="0" borderId="7" xfId="0" applyNumberFormat="1" applyFont="1" applyBorder="1" applyAlignment="1">
      <alignment horizontal="right"/>
    </xf>
    <xf numFmtId="170" fontId="131" fillId="0" borderId="0" xfId="0" applyNumberFormat="1" applyFont="1" applyAlignment="1">
      <alignment horizontal="center" vertical="center"/>
    </xf>
    <xf numFmtId="164" fontId="134" fillId="0" borderId="0" xfId="0" applyNumberFormat="1" applyFont="1" applyAlignment="1">
      <alignment horizontal="center"/>
    </xf>
    <xf numFmtId="170" fontId="131" fillId="2" borderId="0" xfId="0" applyNumberFormat="1" applyFont="1" applyFill="1" applyAlignment="1">
      <alignment horizontal="center" vertical="center"/>
    </xf>
    <xf numFmtId="38" fontId="130" fillId="0" borderId="0" xfId="0" applyNumberFormat="1" applyFont="1" applyAlignment="1">
      <alignment horizontal="center" vertical="center"/>
    </xf>
    <xf numFmtId="164" fontId="127" fillId="0" borderId="0" xfId="1" applyNumberFormat="1" applyFont="1"/>
    <xf numFmtId="170" fontId="127" fillId="0" borderId="0" xfId="1" applyNumberFormat="1" applyFont="1" applyAlignment="1">
      <alignment horizontal="center"/>
    </xf>
    <xf numFmtId="170" fontId="123" fillId="0" borderId="0" xfId="3" applyNumberFormat="1" applyFont="1" applyAlignment="1">
      <alignment horizontal="center"/>
    </xf>
    <xf numFmtId="170" fontId="125" fillId="0" borderId="0" xfId="3" applyNumberFormat="1" applyFont="1" applyAlignment="1">
      <alignment horizontal="right"/>
    </xf>
    <xf numFmtId="170" fontId="125" fillId="0" borderId="0" xfId="3" applyNumberFormat="1" applyFont="1" applyAlignment="1">
      <alignment horizontal="center"/>
    </xf>
    <xf numFmtId="170" fontId="146" fillId="0" borderId="0" xfId="3" applyNumberFormat="1" applyAlignment="1">
      <alignment horizontal="right" vertical="center"/>
    </xf>
    <xf numFmtId="170" fontId="123" fillId="0" borderId="0" xfId="3" applyNumberFormat="1" applyFont="1" applyAlignment="1">
      <alignment horizontal="center" vertical="center" wrapText="1"/>
    </xf>
    <xf numFmtId="170" fontId="125" fillId="0" borderId="0" xfId="3" applyNumberFormat="1" applyFont="1" applyAlignment="1">
      <alignment vertical="center"/>
    </xf>
    <xf numFmtId="170" fontId="175" fillId="0" borderId="2" xfId="3" applyNumberFormat="1" applyFont="1" applyBorder="1" applyAlignment="1">
      <alignment horizontal="center" vertical="center"/>
    </xf>
    <xf numFmtId="170" fontId="125" fillId="0" borderId="0" xfId="3" applyNumberFormat="1" applyFont="1" applyAlignment="1">
      <alignment horizontal="center" vertical="center"/>
    </xf>
    <xf numFmtId="170" fontId="146" fillId="0" borderId="0" xfId="3" applyNumberFormat="1" applyAlignment="1">
      <alignment horizontal="center" vertical="center"/>
    </xf>
    <xf numFmtId="190" fontId="123" fillId="0" borderId="0" xfId="1" applyNumberFormat="1" applyFont="1" applyAlignment="1">
      <alignment horizontal="left"/>
    </xf>
    <xf numFmtId="190" fontId="125" fillId="0" borderId="0" xfId="1" applyNumberFormat="1" applyAlignment="1">
      <alignment horizontal="left"/>
    </xf>
    <xf numFmtId="190" fontId="125" fillId="0" borderId="0" xfId="2" applyNumberFormat="1" applyAlignment="1">
      <alignment horizontal="left"/>
    </xf>
    <xf numFmtId="49" fontId="123" fillId="0" borderId="1" xfId="3" applyNumberFormat="1" applyFont="1" applyBorder="1" applyAlignment="1">
      <alignment horizontal="left"/>
    </xf>
    <xf numFmtId="170" fontId="127" fillId="0" borderId="0" xfId="1" applyNumberFormat="1" applyFont="1"/>
    <xf numFmtId="170" fontId="127" fillId="2" borderId="0" xfId="3" applyNumberFormat="1" applyFont="1" applyFill="1" applyAlignment="1">
      <alignment horizontal="center" vertical="center"/>
    </xf>
    <xf numFmtId="0" fontId="182" fillId="0" borderId="0" xfId="0" applyFont="1" applyAlignment="1">
      <alignment horizontal="center" vertical="center"/>
    </xf>
    <xf numFmtId="0" fontId="144" fillId="0" borderId="1" xfId="1" applyFont="1" applyBorder="1" applyAlignment="1">
      <alignment horizontal="left"/>
    </xf>
    <xf numFmtId="0" fontId="144" fillId="0" borderId="0" xfId="1" applyFont="1" applyAlignment="1">
      <alignment horizontal="center"/>
    </xf>
    <xf numFmtId="0" fontId="144" fillId="0" borderId="0" xfId="1" applyFont="1" applyAlignment="1">
      <alignment horizontal="left"/>
    </xf>
    <xf numFmtId="0" fontId="147" fillId="0" borderId="1" xfId="3" applyFont="1" applyBorder="1" applyAlignment="1">
      <alignment horizontal="left" vertical="center"/>
    </xf>
    <xf numFmtId="185" fontId="125" fillId="0" borderId="2" xfId="1" applyNumberFormat="1" applyBorder="1" applyAlignment="1">
      <alignment horizontal="right" vertical="center"/>
    </xf>
    <xf numFmtId="185" fontId="134" fillId="0" borderId="2" xfId="1" applyNumberFormat="1" applyFont="1" applyBorder="1" applyAlignment="1">
      <alignment horizontal="right"/>
    </xf>
    <xf numFmtId="185" fontId="125" fillId="0" borderId="2" xfId="1" applyNumberFormat="1" applyBorder="1" applyAlignment="1">
      <alignment vertical="center"/>
    </xf>
    <xf numFmtId="185" fontId="125" fillId="0" borderId="2" xfId="0" applyNumberFormat="1" applyFont="1" applyBorder="1" applyAlignment="1">
      <alignment horizontal="right" vertical="center"/>
    </xf>
    <xf numFmtId="185" fontId="127" fillId="0" borderId="2" xfId="0" applyNumberFormat="1" applyFont="1" applyBorder="1" applyAlignment="1">
      <alignment horizontal="right"/>
    </xf>
    <xf numFmtId="185" fontId="123" fillId="0" borderId="2" xfId="1" applyNumberFormat="1" applyFont="1" applyBorder="1" applyAlignment="1">
      <alignment vertical="center"/>
    </xf>
    <xf numFmtId="0" fontId="125" fillId="0" borderId="7" xfId="3" applyFont="1" applyBorder="1" applyAlignment="1">
      <alignment horizontal="left"/>
    </xf>
    <xf numFmtId="190" fontId="125" fillId="0" borderId="7" xfId="1" applyNumberFormat="1" applyBorder="1" applyAlignment="1">
      <alignment horizontal="center"/>
    </xf>
    <xf numFmtId="0" fontId="127" fillId="0" borderId="0" xfId="3" applyFont="1" applyAlignment="1">
      <alignment horizontal="left" vertical="center"/>
    </xf>
    <xf numFmtId="0" fontId="125" fillId="2" borderId="0" xfId="1" applyFill="1" applyAlignment="1">
      <alignment horizontal="left"/>
    </xf>
    <xf numFmtId="0" fontId="125" fillId="2" borderId="0" xfId="1" applyFill="1" applyAlignment="1">
      <alignment horizontal="center"/>
    </xf>
    <xf numFmtId="0" fontId="128" fillId="0" borderId="0" xfId="4" applyFont="1" applyAlignment="1">
      <alignment horizontal="center"/>
    </xf>
    <xf numFmtId="167" fontId="127" fillId="0" borderId="2" xfId="1" applyNumberFormat="1" applyFont="1" applyBorder="1" applyAlignment="1">
      <alignment horizontal="right"/>
    </xf>
    <xf numFmtId="0" fontId="144" fillId="2" borderId="0" xfId="1" applyFont="1" applyFill="1" applyAlignment="1">
      <alignment horizontal="left"/>
    </xf>
    <xf numFmtId="0" fontId="125" fillId="0" borderId="12" xfId="1" applyBorder="1" applyAlignment="1">
      <alignment vertical="center"/>
    </xf>
    <xf numFmtId="166" fontId="123" fillId="0" borderId="0" xfId="0" applyNumberFormat="1" applyFont="1" applyAlignment="1">
      <alignment horizontal="center" vertical="center"/>
    </xf>
    <xf numFmtId="166" fontId="123" fillId="0" borderId="2" xfId="0" applyNumberFormat="1" applyFont="1" applyBorder="1" applyAlignment="1">
      <alignment horizontal="center" vertical="center"/>
    </xf>
    <xf numFmtId="0" fontId="125" fillId="0" borderId="0" xfId="3" applyFont="1" applyAlignment="1">
      <alignment horizontal="left" vertical="center"/>
    </xf>
    <xf numFmtId="0" fontId="127" fillId="0" borderId="0" xfId="3" applyFont="1" applyAlignment="1">
      <alignment horizontal="center" vertical="center"/>
    </xf>
    <xf numFmtId="0" fontId="169" fillId="0" borderId="0" xfId="1" applyFont="1" applyAlignment="1">
      <alignment vertical="center"/>
    </xf>
    <xf numFmtId="0" fontId="125" fillId="2" borderId="0" xfId="3" applyFont="1" applyFill="1" applyAlignment="1">
      <alignment horizontal="left" vertical="center"/>
    </xf>
    <xf numFmtId="3" fontId="144" fillId="0" borderId="0" xfId="0" applyNumberFormat="1" applyFont="1" applyAlignment="1">
      <alignment horizontal="center"/>
    </xf>
    <xf numFmtId="0" fontId="145" fillId="0" borderId="0" xfId="0" applyFont="1" applyAlignment="1">
      <alignment horizontal="left"/>
    </xf>
    <xf numFmtId="167" fontId="125" fillId="0" borderId="2" xfId="0" applyNumberFormat="1" applyFont="1" applyBorder="1" applyAlignment="1">
      <alignment horizontal="right"/>
    </xf>
    <xf numFmtId="0" fontId="141" fillId="0" borderId="0" xfId="0" applyFont="1" applyAlignment="1">
      <alignment horizontal="center" vertical="center"/>
    </xf>
    <xf numFmtId="0" fontId="155" fillId="0" borderId="0" xfId="1" applyFont="1" applyAlignment="1">
      <alignment horizontal="center"/>
    </xf>
    <xf numFmtId="0" fontId="169" fillId="0" borderId="0" xfId="0" applyFont="1" applyAlignment="1">
      <alignment horizontal="left" vertical="center"/>
    </xf>
    <xf numFmtId="0" fontId="123" fillId="0" borderId="0" xfId="3" applyFont="1" applyAlignment="1">
      <alignment horizontal="left"/>
    </xf>
    <xf numFmtId="0" fontId="123" fillId="0" borderId="7" xfId="0" applyFont="1" applyBorder="1">
      <alignment vertical="center"/>
    </xf>
    <xf numFmtId="0" fontId="123" fillId="0" borderId="1" xfId="28" applyFont="1" applyBorder="1" applyAlignment="1">
      <alignment horizontal="left" vertical="center"/>
    </xf>
    <xf numFmtId="0" fontId="125" fillId="0" borderId="1" xfId="28" applyFont="1" applyBorder="1" applyAlignment="1">
      <alignment horizontal="left" vertical="center"/>
    </xf>
    <xf numFmtId="0" fontId="127" fillId="0" borderId="0" xfId="28" applyFont="1" applyAlignment="1">
      <alignment horizontal="center" vertical="center"/>
    </xf>
    <xf numFmtId="184" fontId="0" fillId="0" borderId="2" xfId="0" applyNumberFormat="1" applyBorder="1" applyAlignment="1"/>
    <xf numFmtId="0" fontId="123" fillId="0" borderId="0" xfId="3" applyFont="1" applyAlignment="1">
      <alignment horizontal="left" vertical="center"/>
    </xf>
    <xf numFmtId="0" fontId="127" fillId="0" borderId="0" xfId="28" applyFont="1" applyAlignment="1">
      <alignment horizontal="center"/>
    </xf>
    <xf numFmtId="175" fontId="123" fillId="0" borderId="7" xfId="0" applyNumberFormat="1" applyFont="1" applyBorder="1" applyAlignment="1">
      <alignment horizontal="center" vertical="center"/>
    </xf>
    <xf numFmtId="175" fontId="149" fillId="0" borderId="0" xfId="0" applyNumberFormat="1" applyFont="1" applyAlignment="1">
      <alignment horizontal="center"/>
    </xf>
    <xf numFmtId="175" fontId="169" fillId="0" borderId="0" xfId="0" applyNumberFormat="1" applyFont="1" applyAlignment="1">
      <alignment horizontal="center" vertical="center"/>
    </xf>
    <xf numFmtId="175" fontId="168" fillId="0" borderId="0" xfId="0" applyNumberFormat="1" applyFont="1" applyAlignment="1">
      <alignment horizontal="center" vertical="center"/>
    </xf>
    <xf numFmtId="174" fontId="125" fillId="0" borderId="0" xfId="1" applyNumberFormat="1" applyAlignment="1">
      <alignment horizontal="right"/>
    </xf>
    <xf numFmtId="174" fontId="125" fillId="0" borderId="0" xfId="1" applyNumberFormat="1" applyAlignment="1">
      <alignment horizontal="center"/>
    </xf>
    <xf numFmtId="180" fontId="123" fillId="0" borderId="0" xfId="0" applyNumberFormat="1" applyFont="1" applyAlignment="1">
      <alignment horizontal="center" vertical="center"/>
    </xf>
    <xf numFmtId="0" fontId="128" fillId="0" borderId="0" xfId="1" applyFont="1" applyAlignment="1">
      <alignment horizontal="left" vertical="center"/>
    </xf>
    <xf numFmtId="0" fontId="127" fillId="0" borderId="0" xfId="1" applyFont="1" applyAlignment="1">
      <alignment horizontal="center" vertical="center"/>
    </xf>
    <xf numFmtId="175" fontId="125" fillId="0" borderId="2" xfId="1" applyNumberFormat="1" applyBorder="1" applyAlignment="1">
      <alignment horizontal="right" vertical="center"/>
    </xf>
    <xf numFmtId="175" fontId="125" fillId="0" borderId="0" xfId="28" applyNumberFormat="1" applyFont="1">
      <alignment vertical="center"/>
    </xf>
    <xf numFmtId="185" fontId="127" fillId="0" borderId="2" xfId="1" applyNumberFormat="1" applyFont="1" applyBorder="1" applyAlignment="1">
      <alignment vertical="center"/>
    </xf>
    <xf numFmtId="0" fontId="128" fillId="0" borderId="0" xfId="1" applyFont="1" applyAlignment="1">
      <alignment horizontal="left"/>
    </xf>
    <xf numFmtId="173" fontId="128" fillId="0" borderId="2" xfId="1" applyNumberFormat="1" applyFont="1" applyBorder="1" applyAlignment="1">
      <alignment horizontal="right" vertical="center"/>
    </xf>
    <xf numFmtId="0" fontId="0" fillId="0" borderId="0" xfId="3" applyFont="1" applyAlignment="1">
      <alignment horizontal="left" vertical="center"/>
    </xf>
    <xf numFmtId="0" fontId="131" fillId="0" borderId="0" xfId="0" applyFont="1" applyAlignment="1">
      <alignment horizontal="center"/>
    </xf>
    <xf numFmtId="0" fontId="125" fillId="0" borderId="6" xfId="1" applyBorder="1" applyAlignment="1">
      <alignment horizontal="left"/>
    </xf>
    <xf numFmtId="166" fontId="125" fillId="0" borderId="8" xfId="1" applyNumberFormat="1" applyBorder="1" applyAlignment="1">
      <alignment horizontal="right"/>
    </xf>
    <xf numFmtId="175" fontId="125" fillId="0" borderId="2" xfId="28" applyNumberFormat="1" applyFont="1" applyBorder="1">
      <alignment vertical="center"/>
    </xf>
    <xf numFmtId="0" fontId="125" fillId="0" borderId="0" xfId="28" applyFont="1" applyAlignment="1">
      <alignment horizontal="left" vertical="center"/>
    </xf>
    <xf numFmtId="0" fontId="149" fillId="0" borderId="0" xfId="3" applyFont="1" applyAlignment="1">
      <alignment horizontal="left" vertical="center"/>
    </xf>
    <xf numFmtId="0" fontId="149" fillId="0" borderId="0" xfId="3" applyFont="1" applyAlignment="1">
      <alignment horizontal="center" vertical="center"/>
    </xf>
    <xf numFmtId="173" fontId="123" fillId="0" borderId="2" xfId="1" applyNumberFormat="1" applyFont="1" applyBorder="1" applyAlignment="1">
      <alignment vertical="center"/>
    </xf>
    <xf numFmtId="173" fontId="125" fillId="0" borderId="2" xfId="32217" applyNumberFormat="1" applyFont="1" applyBorder="1" applyAlignment="1">
      <alignment horizontal="right" vertical="center"/>
    </xf>
    <xf numFmtId="173" fontId="144" fillId="0" borderId="2" xfId="32217" applyNumberFormat="1" applyFont="1" applyBorder="1" applyAlignment="1">
      <alignment horizontal="right"/>
    </xf>
    <xf numFmtId="173" fontId="125" fillId="0" borderId="2" xfId="32217" applyNumberFormat="1" applyFont="1" applyBorder="1" applyAlignment="1">
      <alignment horizontal="right"/>
    </xf>
    <xf numFmtId="173" fontId="134" fillId="0" borderId="2" xfId="32217" applyNumberFormat="1" applyFont="1" applyBorder="1" applyAlignment="1">
      <alignment horizontal="right"/>
    </xf>
    <xf numFmtId="168" fontId="125" fillId="0" borderId="2" xfId="1" applyNumberFormat="1" applyBorder="1" applyAlignment="1">
      <alignment horizontal="right"/>
    </xf>
    <xf numFmtId="168" fontId="127" fillId="0" borderId="2" xfId="0" applyNumberFormat="1" applyFont="1" applyBorder="1" applyAlignment="1">
      <alignment horizontal="right"/>
    </xf>
    <xf numFmtId="168" fontId="127" fillId="0" borderId="2" xfId="1" applyNumberFormat="1" applyFont="1" applyBorder="1" applyAlignment="1">
      <alignment vertical="center"/>
    </xf>
    <xf numFmtId="168" fontId="127" fillId="0" borderId="2" xfId="1" applyNumberFormat="1" applyFont="1" applyBorder="1" applyAlignment="1">
      <alignment horizontal="right"/>
    </xf>
    <xf numFmtId="0" fontId="123" fillId="0" borderId="0" xfId="28" applyFont="1" applyAlignment="1">
      <alignment horizontal="left" vertical="center"/>
    </xf>
    <xf numFmtId="0" fontId="134" fillId="0" borderId="6" xfId="1" applyFont="1" applyBorder="1" applyAlignment="1">
      <alignment horizontal="left"/>
    </xf>
    <xf numFmtId="0" fontId="134" fillId="0" borderId="7" xfId="1" applyFont="1" applyBorder="1" applyAlignment="1">
      <alignment horizontal="left"/>
    </xf>
    <xf numFmtId="3" fontId="134" fillId="0" borderId="7" xfId="1" applyNumberFormat="1" applyFont="1" applyBorder="1" applyAlignment="1">
      <alignment horizontal="center"/>
    </xf>
    <xf numFmtId="175" fontId="134" fillId="0" borderId="8" xfId="1" applyNumberFormat="1" applyFont="1" applyBorder="1" applyAlignment="1">
      <alignment horizontal="right"/>
    </xf>
    <xf numFmtId="0" fontId="125" fillId="0" borderId="7" xfId="1" applyBorder="1"/>
    <xf numFmtId="0" fontId="125" fillId="0" borderId="7" xfId="1" applyBorder="1" applyAlignment="1">
      <alignment horizontal="center"/>
    </xf>
    <xf numFmtId="0" fontId="123" fillId="5" borderId="1" xfId="1" applyFont="1" applyFill="1" applyBorder="1" applyAlignment="1">
      <alignment horizontal="left"/>
    </xf>
    <xf numFmtId="0" fontId="125" fillId="5" borderId="0" xfId="1" applyFill="1" applyAlignment="1">
      <alignment horizontal="left"/>
    </xf>
    <xf numFmtId="3" fontId="127" fillId="0" borderId="0" xfId="1" applyNumberFormat="1" applyFont="1" applyAlignment="1">
      <alignment horizontal="center"/>
    </xf>
    <xf numFmtId="170" fontId="125" fillId="0" borderId="7" xfId="1" applyNumberFormat="1" applyBorder="1" applyAlignment="1">
      <alignment horizontal="center"/>
    </xf>
    <xf numFmtId="174" fontId="123" fillId="0" borderId="0" xfId="0" applyNumberFormat="1" applyFont="1" applyAlignment="1">
      <alignment horizontal="center" vertical="center"/>
    </xf>
    <xf numFmtId="174" fontId="123" fillId="0" borderId="7" xfId="0" applyNumberFormat="1" applyFont="1" applyBorder="1" applyAlignment="1">
      <alignment horizontal="center" vertical="center"/>
    </xf>
    <xf numFmtId="174" fontId="125" fillId="0" borderId="7" xfId="1" applyNumberFormat="1" applyBorder="1" applyAlignment="1">
      <alignment horizontal="center"/>
    </xf>
    <xf numFmtId="190" fontId="127" fillId="0" borderId="0" xfId="32218" applyFont="1" applyAlignment="1">
      <alignment horizontal="center" vertical="center"/>
    </xf>
    <xf numFmtId="190" fontId="127" fillId="0" borderId="0" xfId="32218" applyFont="1" applyAlignment="1">
      <alignment horizontal="left" vertical="center"/>
    </xf>
    <xf numFmtId="190" fontId="125" fillId="0" borderId="0" xfId="32218" applyFont="1" applyAlignment="1">
      <alignment horizontal="left" vertical="center"/>
    </xf>
    <xf numFmtId="180" fontId="125" fillId="0" borderId="2" xfId="32218" applyNumberFormat="1" applyFont="1" applyBorder="1" applyAlignment="1">
      <alignment horizontal="right" vertical="center"/>
    </xf>
    <xf numFmtId="0" fontId="125" fillId="0" borderId="1" xfId="32218" applyNumberFormat="1" applyFont="1" applyBorder="1" applyAlignment="1">
      <alignment horizontal="left"/>
    </xf>
    <xf numFmtId="49" fontId="125" fillId="0" borderId="1" xfId="32218" applyNumberFormat="1" applyFont="1" applyBorder="1" applyAlignment="1">
      <alignment horizontal="left"/>
    </xf>
    <xf numFmtId="190" fontId="125" fillId="0" borderId="0" xfId="32218" applyFont="1" applyAlignment="1">
      <alignment vertical="center"/>
    </xf>
    <xf numFmtId="190" fontId="125" fillId="0" borderId="0" xfId="32218" applyFont="1" applyAlignment="1">
      <alignment horizontal="center" vertical="center"/>
    </xf>
    <xf numFmtId="174" fontId="125" fillId="0" borderId="0" xfId="1" applyNumberFormat="1"/>
    <xf numFmtId="174" fontId="123" fillId="0" borderId="0" xfId="0" applyNumberFormat="1" applyFont="1" applyAlignment="1">
      <alignment horizontal="right" vertical="center"/>
    </xf>
    <xf numFmtId="180" fontId="123" fillId="0" borderId="2" xfId="1" applyNumberFormat="1" applyFont="1" applyBorder="1" applyAlignment="1">
      <alignment vertical="center"/>
    </xf>
    <xf numFmtId="180" fontId="125" fillId="0" borderId="2" xfId="1" applyNumberFormat="1" applyBorder="1" applyAlignment="1">
      <alignment horizontal="right"/>
    </xf>
    <xf numFmtId="190" fontId="127" fillId="0" borderId="0" xfId="32218" applyFont="1" applyAlignment="1">
      <alignment vertical="center"/>
    </xf>
    <xf numFmtId="190" fontId="125" fillId="0" borderId="0" xfId="32218" applyFont="1" applyAlignment="1">
      <alignment horizontal="left"/>
    </xf>
    <xf numFmtId="3" fontId="125" fillId="0" borderId="0" xfId="32218" applyNumberFormat="1" applyFont="1" applyAlignment="1">
      <alignment horizontal="center"/>
    </xf>
    <xf numFmtId="173" fontId="125" fillId="0" borderId="2" xfId="32218" applyNumberFormat="1" applyFont="1" applyBorder="1" applyAlignment="1">
      <alignment horizontal="right"/>
    </xf>
    <xf numFmtId="173" fontId="125" fillId="0" borderId="2" xfId="32218" applyNumberFormat="1" applyFont="1" applyBorder="1" applyAlignment="1">
      <alignment horizontal="right" vertical="center"/>
    </xf>
    <xf numFmtId="0" fontId="0" fillId="0" borderId="0" xfId="3" applyFont="1" applyAlignment="1">
      <alignment horizontal="center" vertical="center"/>
    </xf>
    <xf numFmtId="167" fontId="125" fillId="0" borderId="2" xfId="0" applyNumberFormat="1" applyFont="1" applyBorder="1" applyAlignment="1">
      <alignment horizontal="right" vertical="center"/>
    </xf>
    <xf numFmtId="0" fontId="147" fillId="0" borderId="0" xfId="28" applyFont="1" applyAlignment="1">
      <alignment horizontal="left" vertical="center"/>
    </xf>
    <xf numFmtId="38" fontId="127" fillId="0" borderId="0" xfId="0" applyNumberFormat="1" applyFont="1" applyAlignment="1">
      <alignment horizontal="center" vertical="center"/>
    </xf>
    <xf numFmtId="0" fontId="123" fillId="0" borderId="1" xfId="28" applyFont="1" applyBorder="1" applyAlignment="1">
      <alignment horizontal="left"/>
    </xf>
    <xf numFmtId="166" fontId="125" fillId="2" borderId="2" xfId="1" applyNumberFormat="1" applyFill="1" applyBorder="1" applyAlignment="1">
      <alignment horizontal="right"/>
    </xf>
    <xf numFmtId="0" fontId="123" fillId="0" borderId="1" xfId="32218" applyNumberFormat="1" applyFont="1" applyBorder="1" applyAlignment="1">
      <alignment horizontal="left"/>
    </xf>
    <xf numFmtId="164" fontId="125" fillId="0" borderId="0" xfId="0" applyNumberFormat="1" applyFont="1">
      <alignment vertical="center"/>
    </xf>
    <xf numFmtId="170" fontId="125" fillId="0" borderId="0" xfId="0" applyNumberFormat="1" applyFont="1">
      <alignment vertical="center"/>
    </xf>
    <xf numFmtId="180" fontId="125" fillId="0" borderId="2" xfId="3" applyNumberFormat="1" applyFont="1" applyBorder="1" applyAlignment="1">
      <alignment horizontal="right"/>
    </xf>
    <xf numFmtId="14" fontId="0" fillId="0" borderId="0" xfId="0" applyNumberFormat="1" applyAlignment="1"/>
    <xf numFmtId="167" fontId="125" fillId="0" borderId="0" xfId="0" applyNumberFormat="1" applyFont="1" applyAlignment="1">
      <alignment horizontal="right" vertical="center"/>
    </xf>
    <xf numFmtId="192" fontId="127" fillId="0" borderId="2" xfId="0" applyNumberFormat="1" applyFont="1" applyBorder="1" applyAlignment="1">
      <alignment horizontal="right"/>
    </xf>
    <xf numFmtId="192" fontId="125" fillId="0" borderId="2" xfId="1" applyNumberFormat="1" applyBorder="1" applyAlignment="1">
      <alignment horizontal="right"/>
    </xf>
    <xf numFmtId="3" fontId="125" fillId="0" borderId="0" xfId="1" applyNumberFormat="1"/>
    <xf numFmtId="0" fontId="125" fillId="0" borderId="0" xfId="1" applyAlignment="1">
      <alignment horizontal="right"/>
    </xf>
    <xf numFmtId="167" fontId="127" fillId="8" borderId="2" xfId="1" applyNumberFormat="1" applyFont="1" applyFill="1" applyBorder="1" applyAlignment="1">
      <alignment horizontal="right"/>
    </xf>
    <xf numFmtId="167" fontId="127" fillId="9" borderId="2" xfId="1" applyNumberFormat="1" applyFont="1" applyFill="1" applyBorder="1" applyAlignment="1">
      <alignment horizontal="right"/>
    </xf>
    <xf numFmtId="167" fontId="127" fillId="10" borderId="2" xfId="1" applyNumberFormat="1" applyFont="1" applyFill="1" applyBorder="1" applyAlignment="1">
      <alignment horizontal="right"/>
    </xf>
    <xf numFmtId="3" fontId="125" fillId="10" borderId="2" xfId="1" applyNumberFormat="1" applyFill="1" applyBorder="1" applyAlignment="1">
      <alignment horizontal="right"/>
    </xf>
    <xf numFmtId="167" fontId="127" fillId="7" borderId="2" xfId="1" applyNumberFormat="1" applyFont="1" applyFill="1" applyBorder="1" applyAlignment="1">
      <alignment horizontal="right"/>
    </xf>
    <xf numFmtId="180" fontId="125" fillId="7" borderId="2" xfId="3" applyNumberFormat="1" applyFont="1" applyFill="1" applyBorder="1" applyAlignment="1">
      <alignment horizontal="right"/>
    </xf>
    <xf numFmtId="167" fontId="127" fillId="11" borderId="2" xfId="1" applyNumberFormat="1" applyFont="1" applyFill="1" applyBorder="1" applyAlignment="1">
      <alignment horizontal="right"/>
    </xf>
    <xf numFmtId="0" fontId="131" fillId="0" borderId="7" xfId="0" applyFont="1" applyBorder="1" applyAlignment="1">
      <alignment horizontal="center" vertical="center"/>
    </xf>
    <xf numFmtId="38" fontId="131" fillId="0" borderId="7" xfId="0" applyNumberFormat="1" applyFont="1" applyBorder="1" applyAlignment="1">
      <alignment horizontal="left" vertical="center"/>
    </xf>
    <xf numFmtId="164" fontId="131" fillId="0" borderId="7" xfId="0" applyNumberFormat="1" applyFont="1" applyBorder="1">
      <alignment vertical="center"/>
    </xf>
    <xf numFmtId="173" fontId="123" fillId="0" borderId="0" xfId="1" applyNumberFormat="1" applyFont="1" applyAlignment="1">
      <alignment horizontal="center"/>
    </xf>
    <xf numFmtId="173" fontId="127" fillId="0" borderId="0" xfId="32217" applyNumberFormat="1" applyFont="1" applyAlignment="1">
      <alignment horizontal="right" vertical="center"/>
    </xf>
    <xf numFmtId="176" fontId="125" fillId="0" borderId="0" xfId="1" applyNumberFormat="1" applyAlignment="1">
      <alignment horizontal="left"/>
    </xf>
    <xf numFmtId="173" fontId="127" fillId="0" borderId="0" xfId="32217" applyNumberFormat="1" applyFont="1" applyAlignment="1">
      <alignment horizontal="right"/>
    </xf>
    <xf numFmtId="185" fontId="127" fillId="0" borderId="0" xfId="0" applyNumberFormat="1" applyFont="1" applyAlignment="1">
      <alignment horizontal="right"/>
    </xf>
    <xf numFmtId="180" fontId="125" fillId="0" borderId="0" xfId="1" applyNumberFormat="1" applyAlignment="1">
      <alignment horizontal="right"/>
    </xf>
    <xf numFmtId="166" fontId="125" fillId="0" borderId="0" xfId="1" applyNumberFormat="1" applyAlignment="1">
      <alignment horizontal="right"/>
    </xf>
    <xf numFmtId="175" fontId="125" fillId="0" borderId="0" xfId="1" applyNumberFormat="1" applyAlignment="1">
      <alignment horizontal="right"/>
    </xf>
    <xf numFmtId="173" fontId="127" fillId="0" borderId="0" xfId="1" applyNumberFormat="1" applyFont="1" applyAlignment="1">
      <alignment horizontal="center"/>
    </xf>
    <xf numFmtId="0" fontId="147" fillId="0" borderId="0" xfId="1" applyFont="1" applyAlignment="1">
      <alignment horizontal="left"/>
    </xf>
    <xf numFmtId="176" fontId="125" fillId="0" borderId="0" xfId="1" applyNumberFormat="1" applyAlignment="1">
      <alignment horizontal="center"/>
    </xf>
    <xf numFmtId="173" fontId="127" fillId="0" borderId="0" xfId="32217" applyNumberFormat="1" applyFont="1" applyAlignment="1">
      <alignment horizontal="center"/>
    </xf>
    <xf numFmtId="167" fontId="125" fillId="0" borderId="0" xfId="0" applyNumberFormat="1" applyFont="1" applyAlignment="1">
      <alignment horizontal="right"/>
    </xf>
    <xf numFmtId="176" fontId="127" fillId="0" borderId="0" xfId="1" applyNumberFormat="1" applyFont="1" applyAlignment="1">
      <alignment horizontal="center"/>
    </xf>
    <xf numFmtId="0" fontId="123" fillId="0" borderId="18" xfId="0" applyFont="1" applyBorder="1" applyAlignment="1">
      <alignment horizontal="left" vertical="center"/>
    </xf>
    <xf numFmtId="0" fontId="128" fillId="0" borderId="19" xfId="0" applyFont="1" applyBorder="1" applyAlignment="1">
      <alignment horizontal="left" vertical="center"/>
    </xf>
    <xf numFmtId="0" fontId="125" fillId="0" borderId="19" xfId="0" applyFont="1" applyBorder="1" applyAlignment="1">
      <alignment horizontal="center" vertical="center"/>
    </xf>
    <xf numFmtId="175" fontId="125" fillId="0" borderId="20" xfId="0" applyNumberFormat="1" applyFont="1" applyBorder="1" applyAlignment="1">
      <alignment horizontal="right" vertical="center"/>
    </xf>
    <xf numFmtId="173" fontId="125" fillId="0" borderId="0" xfId="1" applyNumberFormat="1" applyAlignment="1">
      <alignment horizontal="center"/>
    </xf>
    <xf numFmtId="167" fontId="127" fillId="12" borderId="2" xfId="1" applyNumberFormat="1" applyFont="1" applyFill="1" applyBorder="1" applyAlignment="1">
      <alignment horizontal="right"/>
    </xf>
    <xf numFmtId="167" fontId="127" fillId="0" borderId="0" xfId="1" applyNumberFormat="1" applyFont="1" applyAlignment="1">
      <alignment horizontal="right"/>
    </xf>
    <xf numFmtId="175" fontId="125" fillId="0" borderId="2" xfId="1" applyNumberFormat="1" applyBorder="1" applyAlignment="1">
      <alignment vertical="center"/>
    </xf>
    <xf numFmtId="175" fontId="127" fillId="0" borderId="0" xfId="1" applyNumberFormat="1" applyFont="1" applyAlignment="1">
      <alignment horizontal="right"/>
    </xf>
    <xf numFmtId="164" fontId="125" fillId="0" borderId="0" xfId="1" applyNumberFormat="1" applyAlignment="1">
      <alignment horizontal="right"/>
    </xf>
    <xf numFmtId="166" fontId="123" fillId="0" borderId="2" xfId="1" applyNumberFormat="1" applyFont="1" applyBorder="1" applyAlignment="1">
      <alignment vertical="center"/>
    </xf>
    <xf numFmtId="166" fontId="125" fillId="0" borderId="0" xfId="0" applyNumberFormat="1" applyFont="1" applyAlignment="1">
      <alignment horizontal="right"/>
    </xf>
    <xf numFmtId="176" fontId="127" fillId="0" borderId="0" xfId="0" applyNumberFormat="1" applyFont="1" applyAlignment="1">
      <alignment horizontal="center"/>
    </xf>
    <xf numFmtId="176" fontId="125" fillId="0" borderId="0" xfId="0" applyNumberFormat="1" applyFont="1" applyAlignment="1">
      <alignment horizontal="left"/>
    </xf>
    <xf numFmtId="167" fontId="125" fillId="0" borderId="2" xfId="32218" applyNumberFormat="1" applyFont="1" applyBorder="1" applyAlignment="1">
      <alignment horizontal="right"/>
    </xf>
    <xf numFmtId="0" fontId="176" fillId="0" borderId="0" xfId="0" applyFont="1">
      <alignment vertical="center"/>
    </xf>
    <xf numFmtId="0" fontId="176" fillId="0" borderId="0" xfId="0" applyFont="1" applyAlignment="1">
      <alignment horizontal="left" vertical="top" wrapText="1"/>
    </xf>
    <xf numFmtId="0" fontId="176" fillId="0" borderId="2" xfId="0" applyFont="1" applyBorder="1">
      <alignment vertical="center"/>
    </xf>
    <xf numFmtId="0" fontId="187" fillId="0" borderId="13" xfId="0" applyFont="1" applyBorder="1" applyAlignment="1">
      <alignment horizontal="left" vertical="center" wrapText="1"/>
    </xf>
    <xf numFmtId="0" fontId="187" fillId="0" borderId="13" xfId="0" applyFont="1" applyBorder="1" applyAlignment="1">
      <alignment horizontal="left" vertical="center"/>
    </xf>
    <xf numFmtId="0" fontId="187" fillId="0" borderId="13" xfId="0" applyFont="1" applyBorder="1">
      <alignment vertical="center"/>
    </xf>
    <xf numFmtId="0" fontId="113" fillId="0" borderId="13" xfId="0" applyFont="1" applyBorder="1">
      <alignment vertical="center"/>
    </xf>
    <xf numFmtId="0" fontId="0" fillId="0" borderId="13" xfId="0" applyBorder="1">
      <alignment vertical="center"/>
    </xf>
    <xf numFmtId="174" fontId="123" fillId="0" borderId="0" xfId="1" applyNumberFormat="1" applyFont="1" applyAlignment="1">
      <alignment horizontal="center"/>
    </xf>
    <xf numFmtId="1" fontId="187" fillId="0" borderId="13" xfId="0" applyNumberFormat="1" applyFont="1" applyBorder="1" applyAlignment="1">
      <alignment horizontal="left" vertical="center" wrapText="1"/>
    </xf>
    <xf numFmtId="0" fontId="187" fillId="0" borderId="13" xfId="0" applyFont="1" applyBorder="1" applyAlignment="1">
      <alignment horizontal="left" vertical="top" wrapText="1"/>
    </xf>
    <xf numFmtId="0" fontId="0" fillId="0" borderId="13" xfId="0" applyBorder="1" applyAlignment="1">
      <alignment vertical="center" wrapText="1"/>
    </xf>
    <xf numFmtId="0" fontId="188" fillId="0" borderId="13" xfId="0" applyFont="1" applyBorder="1" applyAlignment="1">
      <alignment horizontal="left" vertical="center" wrapText="1"/>
    </xf>
    <xf numFmtId="0" fontId="113" fillId="0" borderId="13" xfId="0" applyFont="1" applyBorder="1" applyAlignment="1">
      <alignment vertical="center" wrapText="1"/>
    </xf>
    <xf numFmtId="0" fontId="0" fillId="0" borderId="13" xfId="0" applyBorder="1" applyAlignment="1">
      <alignment vertical="top" wrapText="1"/>
    </xf>
    <xf numFmtId="0" fontId="189" fillId="0" borderId="13" xfId="0" applyFont="1" applyBorder="1" applyAlignment="1">
      <alignment horizontal="left" vertical="center" wrapText="1"/>
    </xf>
    <xf numFmtId="164" fontId="125" fillId="0" borderId="0" xfId="1" applyNumberFormat="1" applyAlignment="1">
      <alignment horizontal="left"/>
    </xf>
    <xf numFmtId="180" fontId="127" fillId="0" borderId="2" xfId="3" applyNumberFormat="1" applyFont="1" applyBorder="1" applyAlignment="1">
      <alignment horizontal="right"/>
    </xf>
    <xf numFmtId="0" fontId="125" fillId="0" borderId="0" xfId="32218" applyNumberFormat="1" applyFont="1" applyAlignment="1">
      <alignment horizontal="left"/>
    </xf>
    <xf numFmtId="3" fontId="127" fillId="0" borderId="0" xfId="32218" applyNumberFormat="1" applyFont="1" applyAlignment="1">
      <alignment horizontal="center"/>
    </xf>
    <xf numFmtId="0" fontId="134" fillId="0" borderId="0" xfId="0" applyFont="1">
      <alignment vertical="center"/>
    </xf>
    <xf numFmtId="0" fontId="149" fillId="0" borderId="0" xfId="0" applyFont="1">
      <alignment vertical="center"/>
    </xf>
    <xf numFmtId="176" fontId="131" fillId="0" borderId="0" xfId="1" applyNumberFormat="1" applyFont="1" applyAlignment="1">
      <alignment horizontal="left" vertical="center"/>
    </xf>
    <xf numFmtId="194" fontId="131" fillId="0" borderId="0" xfId="1" applyNumberFormat="1" applyFont="1" applyAlignment="1">
      <alignment horizontal="left" vertical="center"/>
    </xf>
    <xf numFmtId="175" fontId="125" fillId="13" borderId="2" xfId="1" applyNumberFormat="1" applyFill="1" applyBorder="1" applyAlignment="1">
      <alignment horizontal="right"/>
    </xf>
    <xf numFmtId="175" fontId="125" fillId="14" borderId="2" xfId="1" applyNumberFormat="1" applyFill="1" applyBorder="1" applyAlignment="1">
      <alignment horizontal="right"/>
    </xf>
    <xf numFmtId="175" fontId="125" fillId="15" borderId="2" xfId="1" applyNumberFormat="1" applyFill="1" applyBorder="1" applyAlignment="1">
      <alignment horizontal="right"/>
    </xf>
    <xf numFmtId="180" fontId="127" fillId="0" borderId="0" xfId="12" applyNumberFormat="1" applyFont="1" applyAlignment="1">
      <alignment horizontal="center"/>
    </xf>
    <xf numFmtId="167" fontId="127" fillId="0" borderId="0" xfId="1" applyNumberFormat="1" applyFont="1" applyAlignment="1">
      <alignment horizontal="center"/>
    </xf>
    <xf numFmtId="0" fontId="108" fillId="0" borderId="0" xfId="0" applyFont="1">
      <alignment vertical="center"/>
    </xf>
    <xf numFmtId="190" fontId="131" fillId="0" borderId="0" xfId="32218" applyFont="1" applyAlignment="1">
      <alignment horizontal="center"/>
    </xf>
    <xf numFmtId="175" fontId="123" fillId="0" borderId="0" xfId="28" applyNumberFormat="1" applyFont="1">
      <alignment vertical="center"/>
    </xf>
    <xf numFmtId="172" fontId="131" fillId="0" borderId="0" xfId="0" applyNumberFormat="1" applyFont="1" applyAlignment="1">
      <alignment horizontal="center" vertical="center"/>
    </xf>
    <xf numFmtId="175" fontId="131" fillId="0" borderId="0" xfId="0" applyNumberFormat="1" applyFont="1" applyAlignment="1">
      <alignment horizontal="center" vertical="center"/>
    </xf>
    <xf numFmtId="0" fontId="123" fillId="0" borderId="21" xfId="0" applyFont="1" applyBorder="1" applyAlignment="1">
      <alignment horizontal="left" vertical="center"/>
    </xf>
    <xf numFmtId="0" fontId="128" fillId="0" borderId="22" xfId="0" applyFont="1" applyBorder="1" applyAlignment="1">
      <alignment horizontal="left" vertical="center"/>
    </xf>
    <xf numFmtId="0" fontId="125" fillId="0" borderId="22" xfId="0" applyFont="1" applyBorder="1" applyAlignment="1">
      <alignment horizontal="center" vertical="center"/>
    </xf>
    <xf numFmtId="0" fontId="130" fillId="0" borderId="22" xfId="0" applyFont="1" applyBorder="1" applyAlignment="1">
      <alignment horizontal="center" vertical="center"/>
    </xf>
    <xf numFmtId="175" fontId="123" fillId="0" borderId="23" xfId="0" applyNumberFormat="1" applyFont="1" applyBorder="1" applyAlignment="1">
      <alignment horizontal="center" vertical="center"/>
    </xf>
    <xf numFmtId="38" fontId="131" fillId="0" borderId="22" xfId="0" applyNumberFormat="1" applyFont="1" applyBorder="1" applyAlignment="1">
      <alignment horizontal="center" vertical="center"/>
    </xf>
    <xf numFmtId="2" fontId="138" fillId="0" borderId="0" xfId="0" applyNumberFormat="1" applyFont="1" applyAlignment="1">
      <alignment horizontal="left" vertical="center"/>
    </xf>
    <xf numFmtId="2" fontId="191" fillId="0" borderId="0" xfId="0" applyNumberFormat="1" applyFont="1">
      <alignment vertical="center"/>
    </xf>
    <xf numFmtId="0" fontId="138" fillId="0" borderId="1" xfId="0" applyFont="1" applyBorder="1" applyAlignment="1">
      <alignment horizontal="left"/>
    </xf>
    <xf numFmtId="0" fontId="138" fillId="0" borderId="0" xfId="1" applyFont="1" applyAlignment="1">
      <alignment horizontal="left"/>
    </xf>
    <xf numFmtId="0" fontId="138" fillId="0" borderId="0" xfId="1" applyFont="1" applyAlignment="1">
      <alignment horizontal="center"/>
    </xf>
    <xf numFmtId="167" fontId="184" fillId="0" borderId="2" xfId="0" applyNumberFormat="1" applyFont="1" applyBorder="1" applyAlignment="1">
      <alignment horizontal="right"/>
    </xf>
    <xf numFmtId="164" fontId="184" fillId="0" borderId="0" xfId="1" applyNumberFormat="1" applyFont="1" applyAlignment="1">
      <alignment horizontal="center"/>
    </xf>
    <xf numFmtId="0" fontId="184" fillId="0" borderId="0" xfId="1" applyFont="1" applyAlignment="1">
      <alignment horizontal="center"/>
    </xf>
    <xf numFmtId="170" fontId="184" fillId="0" borderId="0" xfId="1" applyNumberFormat="1" applyFont="1" applyAlignment="1">
      <alignment horizontal="center"/>
    </xf>
    <xf numFmtId="0" fontId="184" fillId="0" borderId="0" xfId="1" applyFont="1" applyAlignment="1">
      <alignment horizontal="center" vertical="center"/>
    </xf>
    <xf numFmtId="0" fontId="184" fillId="0" borderId="0" xfId="1" applyFont="1"/>
    <xf numFmtId="0" fontId="184" fillId="0" borderId="1" xfId="3" applyFont="1" applyBorder="1" applyAlignment="1">
      <alignment horizontal="left" vertical="center"/>
    </xf>
    <xf numFmtId="0" fontId="184" fillId="0" borderId="0" xfId="3" applyFont="1" applyAlignment="1">
      <alignment horizontal="left" vertical="center"/>
    </xf>
    <xf numFmtId="0" fontId="184" fillId="0" borderId="0" xfId="3" applyFont="1" applyAlignment="1">
      <alignment horizontal="center" vertical="center"/>
    </xf>
    <xf numFmtId="0" fontId="138" fillId="0" borderId="1" xfId="1" applyFont="1" applyBorder="1" applyAlignment="1">
      <alignment horizontal="left"/>
    </xf>
    <xf numFmtId="166" fontId="123" fillId="0" borderId="0" xfId="1" applyNumberFormat="1" applyFont="1" applyAlignment="1">
      <alignment horizontal="center"/>
    </xf>
    <xf numFmtId="167" fontId="127" fillId="0" borderId="0" xfId="0" applyNumberFormat="1" applyFont="1" applyAlignment="1">
      <alignment horizontal="right"/>
    </xf>
    <xf numFmtId="175" fontId="125" fillId="0" borderId="0" xfId="0" applyNumberFormat="1" applyFont="1" applyAlignment="1">
      <alignment horizontal="right"/>
    </xf>
    <xf numFmtId="174" fontId="127" fillId="0" borderId="0" xfId="32217" applyNumberFormat="1" applyFont="1" applyAlignment="1">
      <alignment horizontal="right"/>
    </xf>
    <xf numFmtId="6" fontId="131" fillId="0" borderId="0" xfId="3" applyNumberFormat="1" applyFont="1" applyAlignment="1">
      <alignment horizontal="center" vertical="center"/>
    </xf>
    <xf numFmtId="6" fontId="125" fillId="0" borderId="2" xfId="1" applyNumberFormat="1" applyBorder="1" applyAlignment="1">
      <alignment horizontal="right"/>
    </xf>
    <xf numFmtId="0" fontId="123" fillId="0" borderId="6" xfId="0" applyFont="1" applyBorder="1" applyAlignment="1">
      <alignment horizontal="left"/>
    </xf>
    <xf numFmtId="0" fontId="107" fillId="0" borderId="0" xfId="0" applyFont="1">
      <alignment vertical="center"/>
    </xf>
    <xf numFmtId="175" fontId="123" fillId="0" borderId="2" xfId="0" applyNumberFormat="1" applyFont="1" applyBorder="1" applyAlignment="1">
      <alignment horizontal="right" vertical="center"/>
    </xf>
    <xf numFmtId="175" fontId="130" fillId="0" borderId="2" xfId="0" applyNumberFormat="1" applyFont="1" applyBorder="1">
      <alignment vertical="center"/>
    </xf>
    <xf numFmtId="175" fontId="125" fillId="0" borderId="8" xfId="0" applyNumberFormat="1" applyFont="1" applyBorder="1">
      <alignment vertical="center"/>
    </xf>
    <xf numFmtId="174" fontId="125" fillId="0" borderId="2" xfId="1" applyNumberFormat="1" applyBorder="1"/>
    <xf numFmtId="2" fontId="184" fillId="0" borderId="2" xfId="1" applyNumberFormat="1" applyFont="1" applyBorder="1"/>
    <xf numFmtId="175" fontId="131" fillId="0" borderId="2" xfId="0" applyNumberFormat="1" applyFont="1" applyBorder="1">
      <alignment vertical="center"/>
    </xf>
    <xf numFmtId="175" fontId="125" fillId="16" borderId="2" xfId="1" applyNumberFormat="1" applyFill="1" applyBorder="1" applyAlignment="1">
      <alignment horizontal="right"/>
    </xf>
    <xf numFmtId="38" fontId="149" fillId="0" borderId="0" xfId="0" applyNumberFormat="1" applyFont="1">
      <alignment vertical="center"/>
    </xf>
    <xf numFmtId="0" fontId="149" fillId="0" borderId="0" xfId="0" applyFont="1" applyAlignment="1">
      <alignment horizontal="center" vertical="center"/>
    </xf>
    <xf numFmtId="170" fontId="149" fillId="0" borderId="0" xfId="0" applyNumberFormat="1" applyFont="1">
      <alignment vertical="center"/>
    </xf>
    <xf numFmtId="170" fontId="149" fillId="0" borderId="0" xfId="0" applyNumberFormat="1" applyFont="1" applyAlignment="1">
      <alignment horizontal="center" vertical="center"/>
    </xf>
    <xf numFmtId="0" fontId="192" fillId="0" borderId="1" xfId="0" applyFont="1" applyBorder="1" applyAlignment="1">
      <alignment horizontal="left"/>
    </xf>
    <xf numFmtId="0" fontId="192" fillId="0" borderId="0" xfId="0" applyFont="1" applyAlignment="1">
      <alignment horizontal="left"/>
    </xf>
    <xf numFmtId="0" fontId="192" fillId="0" borderId="0" xfId="0" applyFont="1" applyAlignment="1">
      <alignment horizontal="center"/>
    </xf>
    <xf numFmtId="174" fontId="192" fillId="2" borderId="2" xfId="0" applyNumberFormat="1" applyFont="1" applyFill="1" applyBorder="1" applyAlignment="1">
      <alignment horizontal="right"/>
    </xf>
    <xf numFmtId="164" fontId="193" fillId="0" borderId="0" xfId="1" applyNumberFormat="1" applyFont="1"/>
    <xf numFmtId="164" fontId="125" fillId="2" borderId="0" xfId="1" applyNumberFormat="1" applyFill="1"/>
    <xf numFmtId="0" fontId="123" fillId="0" borderId="0" xfId="7" applyFont="1" applyAlignment="1">
      <alignment horizontal="left"/>
    </xf>
    <xf numFmtId="164" fontId="131" fillId="0" borderId="0" xfId="0" applyNumberFormat="1" applyFont="1">
      <alignment vertical="center"/>
    </xf>
    <xf numFmtId="0" fontId="131" fillId="0" borderId="7" xfId="0" applyFont="1" applyBorder="1">
      <alignment vertical="center"/>
    </xf>
    <xf numFmtId="167" fontId="138" fillId="0" borderId="2" xfId="0" applyNumberFormat="1" applyFont="1" applyBorder="1" applyAlignment="1">
      <alignment horizontal="right"/>
    </xf>
    <xf numFmtId="0" fontId="125" fillId="2" borderId="1" xfId="3" applyFont="1" applyFill="1" applyBorder="1" applyAlignment="1">
      <alignment horizontal="left" vertical="center"/>
    </xf>
    <xf numFmtId="167" fontId="125" fillId="2" borderId="2" xfId="0" applyNumberFormat="1" applyFont="1" applyFill="1" applyBorder="1" applyAlignment="1">
      <alignment horizontal="right"/>
    </xf>
    <xf numFmtId="166" fontId="125" fillId="8" borderId="2" xfId="1" applyNumberFormat="1" applyFill="1" applyBorder="1" applyAlignment="1">
      <alignment horizontal="right"/>
    </xf>
    <xf numFmtId="166" fontId="125" fillId="17" borderId="2" xfId="1" applyNumberFormat="1" applyFill="1" applyBorder="1" applyAlignment="1">
      <alignment horizontal="right"/>
    </xf>
    <xf numFmtId="166" fontId="125" fillId="18" borderId="2" xfId="1" applyNumberFormat="1" applyFill="1" applyBorder="1" applyAlignment="1">
      <alignment horizontal="right"/>
    </xf>
    <xf numFmtId="164" fontId="125" fillId="17" borderId="0" xfId="1" applyNumberFormat="1" applyFill="1"/>
    <xf numFmtId="189" fontId="125" fillId="2" borderId="0" xfId="1" applyNumberFormat="1" applyFill="1" applyAlignment="1">
      <alignment horizontal="center"/>
    </xf>
    <xf numFmtId="189" fontId="125" fillId="8" borderId="0" xfId="1" applyNumberFormat="1" applyFill="1" applyAlignment="1">
      <alignment horizontal="center"/>
    </xf>
    <xf numFmtId="164" fontId="125" fillId="8" borderId="0" xfId="1" applyNumberFormat="1" applyFill="1"/>
    <xf numFmtId="189" fontId="125" fillId="17" borderId="0" xfId="1" applyNumberFormat="1" applyFill="1" applyAlignment="1">
      <alignment horizontal="center"/>
    </xf>
    <xf numFmtId="166" fontId="125" fillId="9" borderId="2" xfId="1" applyNumberFormat="1" applyFill="1" applyBorder="1" applyAlignment="1">
      <alignment horizontal="right"/>
    </xf>
    <xf numFmtId="164" fontId="125" fillId="9" borderId="0" xfId="1" applyNumberFormat="1" applyFill="1"/>
    <xf numFmtId="189" fontId="125" fillId="9" borderId="0" xfId="1" applyNumberFormat="1" applyFill="1" applyAlignment="1">
      <alignment horizontal="center"/>
    </xf>
    <xf numFmtId="0" fontId="190" fillId="0" borderId="0" xfId="1" applyFont="1"/>
    <xf numFmtId="0" fontId="185" fillId="0" borderId="0" xfId="1" applyFont="1" applyAlignment="1">
      <alignment vertical="center"/>
    </xf>
    <xf numFmtId="2" fontId="138" fillId="0" borderId="0" xfId="1" applyNumberFormat="1" applyFont="1" applyAlignment="1">
      <alignment vertical="center"/>
    </xf>
    <xf numFmtId="0" fontId="125" fillId="0" borderId="0" xfId="32219" applyFont="1">
      <alignment vertical="center"/>
    </xf>
    <xf numFmtId="170" fontId="125" fillId="0" borderId="0" xfId="3" applyNumberFormat="1" applyFont="1" applyAlignment="1">
      <alignment horizontal="left" vertical="center"/>
    </xf>
    <xf numFmtId="190" fontId="125" fillId="0" borderId="0" xfId="3" applyNumberFormat="1" applyFont="1" applyAlignment="1">
      <alignment horizontal="right"/>
    </xf>
    <xf numFmtId="176" fontId="125" fillId="0" borderId="0" xfId="3" applyNumberFormat="1" applyFont="1" applyAlignment="1">
      <alignment horizontal="left"/>
    </xf>
    <xf numFmtId="0" fontId="131" fillId="0" borderId="0" xfId="7" applyFont="1" applyAlignment="1">
      <alignment horizontal="left"/>
    </xf>
    <xf numFmtId="0" fontId="125" fillId="17" borderId="0" xfId="3" applyFont="1" applyFill="1" applyAlignment="1">
      <alignment horizontal="left" vertical="center"/>
    </xf>
    <xf numFmtId="0" fontId="138" fillId="2" borderId="0" xfId="0" applyFont="1" applyFill="1" applyAlignment="1">
      <alignment horizontal="left" vertical="center"/>
    </xf>
    <xf numFmtId="0" fontId="138" fillId="2" borderId="0" xfId="0" applyFont="1" applyFill="1" applyAlignment="1">
      <alignment horizontal="left"/>
    </xf>
    <xf numFmtId="0" fontId="138" fillId="2" borderId="0" xfId="0" applyFont="1" applyFill="1" applyAlignment="1">
      <alignment horizontal="center"/>
    </xf>
    <xf numFmtId="175" fontId="184" fillId="2" borderId="0" xfId="0" applyNumberFormat="1" applyFont="1" applyFill="1">
      <alignment vertical="center"/>
    </xf>
    <xf numFmtId="38" fontId="138" fillId="0" borderId="0" xfId="0" applyNumberFormat="1" applyFont="1">
      <alignment vertical="center"/>
    </xf>
    <xf numFmtId="175" fontId="184" fillId="2" borderId="0" xfId="28" applyNumberFormat="1" applyFont="1" applyFill="1">
      <alignment vertical="center"/>
    </xf>
    <xf numFmtId="175" fontId="138" fillId="0" borderId="0" xfId="0" applyNumberFormat="1" applyFont="1" applyAlignment="1">
      <alignment horizontal="right" vertical="center"/>
    </xf>
    <xf numFmtId="0" fontId="138" fillId="0" borderId="0" xfId="0" applyFont="1">
      <alignment vertical="center"/>
    </xf>
    <xf numFmtId="170" fontId="138" fillId="0" borderId="0" xfId="0" applyNumberFormat="1" applyFont="1" applyAlignment="1">
      <alignment horizontal="center" vertical="center"/>
    </xf>
    <xf numFmtId="0" fontId="147" fillId="0" borderId="1" xfId="32218" applyNumberFormat="1" applyFont="1" applyBorder="1" applyAlignment="1">
      <alignment horizontal="left"/>
    </xf>
    <xf numFmtId="174" fontId="123" fillId="0" borderId="2" xfId="0" applyNumberFormat="1" applyFont="1" applyBorder="1" applyAlignment="1">
      <alignment horizontal="center" vertical="center"/>
    </xf>
    <xf numFmtId="174" fontId="123" fillId="0" borderId="2" xfId="0" applyNumberFormat="1" applyFont="1" applyBorder="1" applyAlignment="1">
      <alignment horizontal="right"/>
    </xf>
    <xf numFmtId="174" fontId="125" fillId="0" borderId="2" xfId="32218" applyNumberFormat="1" applyFont="1" applyBorder="1" applyAlignment="1">
      <alignment horizontal="right" vertical="center"/>
    </xf>
    <xf numFmtId="174" fontId="125" fillId="0" borderId="5" xfId="1" applyNumberFormat="1" applyBorder="1" applyAlignment="1">
      <alignment horizontal="right"/>
    </xf>
    <xf numFmtId="174" fontId="127" fillId="0" borderId="2" xfId="4" applyNumberFormat="1" applyFont="1" applyBorder="1" applyAlignment="1">
      <alignment horizontal="right"/>
    </xf>
    <xf numFmtId="174" fontId="123" fillId="0" borderId="2" xfId="4" applyNumberFormat="1" applyFont="1" applyBorder="1" applyAlignment="1">
      <alignment horizontal="right"/>
    </xf>
    <xf numFmtId="164" fontId="125" fillId="2" borderId="0" xfId="1" applyNumberFormat="1" applyFill="1" applyAlignment="1">
      <alignment horizontal="center"/>
    </xf>
    <xf numFmtId="170" fontId="125" fillId="2" borderId="0" xfId="1" applyNumberFormat="1" applyFill="1" applyAlignment="1">
      <alignment horizontal="center"/>
    </xf>
    <xf numFmtId="180" fontId="127" fillId="0" borderId="2" xfId="32218" applyNumberFormat="1" applyFont="1" applyBorder="1" applyAlignment="1">
      <alignment horizontal="right" vertical="center"/>
    </xf>
    <xf numFmtId="0" fontId="123" fillId="0" borderId="0" xfId="28" applyFont="1" applyAlignment="1">
      <alignment horizontal="left"/>
    </xf>
    <xf numFmtId="170" fontId="125" fillId="2" borderId="0" xfId="1" applyNumberFormat="1" applyFill="1"/>
    <xf numFmtId="49" fontId="123" fillId="0" borderId="1" xfId="32218" applyNumberFormat="1" applyFont="1" applyBorder="1" applyAlignment="1">
      <alignment horizontal="left"/>
    </xf>
    <xf numFmtId="166" fontId="125" fillId="0" borderId="0" xfId="0" applyNumberFormat="1" applyFont="1" applyAlignment="1"/>
    <xf numFmtId="0" fontId="159" fillId="0" borderId="1" xfId="1" applyFont="1" applyBorder="1" applyAlignment="1">
      <alignment horizontal="left"/>
    </xf>
    <xf numFmtId="3" fontId="128" fillId="0" borderId="0" xfId="3" applyNumberFormat="1" applyFont="1" applyAlignment="1">
      <alignment horizontal="center"/>
    </xf>
    <xf numFmtId="190" fontId="123" fillId="0" borderId="2" xfId="3" applyNumberFormat="1" applyFont="1" applyBorder="1" applyAlignment="1">
      <alignment horizontal="center" vertical="center" wrapText="1"/>
    </xf>
    <xf numFmtId="0" fontId="131" fillId="0" borderId="0" xfId="3" applyFont="1" applyAlignment="1">
      <alignment horizontal="center" vertical="center" wrapText="1"/>
    </xf>
    <xf numFmtId="190" fontId="123" fillId="0" borderId="2" xfId="3" applyNumberFormat="1" applyFont="1" applyBorder="1" applyAlignment="1">
      <alignment horizontal="right" vertical="center" wrapText="1"/>
    </xf>
    <xf numFmtId="190" fontId="125" fillId="0" borderId="2" xfId="2" applyNumberFormat="1" applyBorder="1"/>
    <xf numFmtId="0" fontId="123" fillId="0" borderId="7" xfId="1" applyFont="1" applyBorder="1" applyAlignment="1">
      <alignment horizontal="left"/>
    </xf>
    <xf numFmtId="174" fontId="123" fillId="0" borderId="7" xfId="1" applyNumberFormat="1" applyFont="1" applyBorder="1" applyAlignment="1">
      <alignment horizontal="center"/>
    </xf>
    <xf numFmtId="164" fontId="125" fillId="0" borderId="7" xfId="1" applyNumberFormat="1" applyBorder="1"/>
    <xf numFmtId="170" fontId="125" fillId="0" borderId="7" xfId="1" applyNumberFormat="1" applyBorder="1"/>
    <xf numFmtId="175" fontId="125" fillId="0" borderId="7" xfId="28" applyNumberFormat="1" applyFont="1" applyBorder="1">
      <alignment vertical="center"/>
    </xf>
    <xf numFmtId="174" fontId="125" fillId="0" borderId="5" xfId="0" applyNumberFormat="1" applyFont="1" applyBorder="1" applyAlignment="1">
      <alignment horizontal="right" vertical="center"/>
    </xf>
    <xf numFmtId="174" fontId="127" fillId="0" borderId="0" xfId="0" applyNumberFormat="1" applyFont="1" applyAlignment="1">
      <alignment horizontal="right"/>
    </xf>
    <xf numFmtId="174" fontId="131" fillId="0" borderId="0" xfId="0" applyNumberFormat="1" applyFont="1">
      <alignment vertical="center"/>
    </xf>
    <xf numFmtId="49" fontId="125" fillId="0" borderId="0" xfId="32218" applyNumberFormat="1" applyFont="1" applyAlignment="1">
      <alignment horizontal="left" vertical="center"/>
    </xf>
    <xf numFmtId="15" fontId="127" fillId="0" borderId="0" xfId="0" applyNumberFormat="1" applyFont="1" applyAlignment="1">
      <alignment horizontal="left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right" vertical="center"/>
    </xf>
    <xf numFmtId="194" fontId="0" fillId="0" borderId="0" xfId="0" applyNumberFormat="1" applyAlignment="1">
      <alignment horizontal="right" vertical="center"/>
    </xf>
    <xf numFmtId="0" fontId="101" fillId="0" borderId="0" xfId="0" applyFont="1" applyAlignment="1">
      <alignment horizontal="center" vertical="center"/>
    </xf>
    <xf numFmtId="0" fontId="194" fillId="0" borderId="0" xfId="0" applyFont="1" applyAlignment="1">
      <alignment horizontal="left" vertical="center"/>
    </xf>
    <xf numFmtId="0" fontId="194" fillId="0" borderId="0" xfId="1" applyFont="1" applyAlignment="1">
      <alignment horizontal="left"/>
    </xf>
    <xf numFmtId="176" fontId="127" fillId="0" borderId="0" xfId="1" applyNumberFormat="1" applyFont="1" applyAlignment="1">
      <alignment horizontal="left"/>
    </xf>
    <xf numFmtId="174" fontId="125" fillId="2" borderId="0" xfId="0" applyNumberFormat="1" applyFont="1" applyFill="1" applyAlignment="1">
      <alignment horizontal="right"/>
    </xf>
    <xf numFmtId="0" fontId="131" fillId="0" borderId="0" xfId="28" applyFont="1" applyAlignment="1">
      <alignment horizontal="center"/>
    </xf>
    <xf numFmtId="180" fontId="127" fillId="0" borderId="0" xfId="3" applyNumberFormat="1" applyFont="1" applyAlignment="1">
      <alignment horizontal="right"/>
    </xf>
    <xf numFmtId="176" fontId="131" fillId="0" borderId="0" xfId="0" applyNumberFormat="1" applyFont="1" applyAlignment="1">
      <alignment horizontal="left" vertical="center"/>
    </xf>
    <xf numFmtId="38" fontId="131" fillId="0" borderId="7" xfId="0" applyNumberFormat="1" applyFont="1" applyBorder="1" applyAlignment="1">
      <alignment horizontal="center" vertical="center"/>
    </xf>
    <xf numFmtId="164" fontId="149" fillId="0" borderId="0" xfId="0" applyNumberFormat="1" applyFont="1" applyAlignment="1">
      <alignment horizontal="center" vertical="center"/>
    </xf>
    <xf numFmtId="2" fontId="184" fillId="0" borderId="0" xfId="1" applyNumberFormat="1" applyFont="1" applyAlignment="1">
      <alignment horizontal="center"/>
    </xf>
    <xf numFmtId="194" fontId="123" fillId="0" borderId="0" xfId="1" applyNumberFormat="1" applyFont="1" applyAlignment="1">
      <alignment horizontal="left" vertical="center"/>
    </xf>
    <xf numFmtId="49" fontId="187" fillId="0" borderId="13" xfId="0" applyNumberFormat="1" applyFont="1" applyBorder="1" applyAlignment="1">
      <alignment horizontal="left" vertical="center" wrapText="1"/>
    </xf>
    <xf numFmtId="174" fontId="127" fillId="0" borderId="0" xfId="1" applyNumberFormat="1" applyFont="1" applyAlignment="1">
      <alignment horizontal="center"/>
    </xf>
    <xf numFmtId="0" fontId="100" fillId="0" borderId="0" xfId="0" applyFont="1">
      <alignment vertical="center"/>
    </xf>
    <xf numFmtId="0" fontId="123" fillId="0" borderId="0" xfId="1" applyFont="1" applyAlignment="1">
      <alignment horizontal="left" vertical="center"/>
    </xf>
    <xf numFmtId="0" fontId="125" fillId="20" borderId="0" xfId="0" applyFont="1" applyFill="1" applyAlignment="1">
      <alignment horizontal="left" vertical="center"/>
    </xf>
    <xf numFmtId="0" fontId="134" fillId="20" borderId="0" xfId="0" applyFont="1" applyFill="1">
      <alignment vertical="center"/>
    </xf>
    <xf numFmtId="0" fontId="99" fillId="0" borderId="0" xfId="0" applyFont="1">
      <alignment vertical="center"/>
    </xf>
    <xf numFmtId="38" fontId="98" fillId="0" borderId="0" xfId="0" applyNumberFormat="1" applyFont="1">
      <alignment vertical="center"/>
    </xf>
    <xf numFmtId="0" fontId="97" fillId="0" borderId="0" xfId="0" applyFont="1">
      <alignment vertical="center"/>
    </xf>
    <xf numFmtId="0" fontId="97" fillId="0" borderId="12" xfId="0" applyFont="1" applyBorder="1">
      <alignment vertical="center"/>
    </xf>
    <xf numFmtId="0" fontId="96" fillId="0" borderId="0" xfId="0" applyFont="1">
      <alignment vertical="center"/>
    </xf>
    <xf numFmtId="0" fontId="96" fillId="0" borderId="12" xfId="0" applyFont="1" applyBorder="1">
      <alignment vertical="center"/>
    </xf>
    <xf numFmtId="0" fontId="125" fillId="21" borderId="0" xfId="1" applyFill="1" applyAlignment="1">
      <alignment horizontal="center"/>
    </xf>
    <xf numFmtId="0" fontId="125" fillId="21" borderId="0" xfId="1" applyFill="1"/>
    <xf numFmtId="0" fontId="95" fillId="0" borderId="0" xfId="0" applyFont="1">
      <alignment vertical="center"/>
    </xf>
    <xf numFmtId="38" fontId="125" fillId="0" borderId="0" xfId="0" applyNumberFormat="1" applyFont="1" applyAlignment="1">
      <alignment horizontal="left" vertical="center"/>
    </xf>
    <xf numFmtId="0" fontId="195" fillId="0" borderId="0" xfId="1" applyFont="1" applyAlignment="1">
      <alignment horizontal="left"/>
    </xf>
    <xf numFmtId="0" fontId="94" fillId="0" borderId="0" xfId="0" applyFont="1">
      <alignment vertical="center"/>
    </xf>
    <xf numFmtId="49" fontId="125" fillId="0" borderId="13" xfId="0" applyNumberFormat="1" applyFont="1" applyBorder="1" applyAlignment="1">
      <alignment horizontal="left" vertical="center" wrapText="1"/>
    </xf>
    <xf numFmtId="0" fontId="93" fillId="0" borderId="0" xfId="0" applyFont="1">
      <alignment vertical="center"/>
    </xf>
    <xf numFmtId="38" fontId="93" fillId="0" borderId="0" xfId="0" applyNumberFormat="1" applyFont="1">
      <alignment vertical="center"/>
    </xf>
    <xf numFmtId="0" fontId="92" fillId="0" borderId="0" xfId="0" applyFont="1">
      <alignment vertical="center"/>
    </xf>
    <xf numFmtId="0" fontId="92" fillId="0" borderId="12" xfId="0" applyFont="1" applyBorder="1">
      <alignment vertical="center"/>
    </xf>
    <xf numFmtId="174" fontId="125" fillId="0" borderId="0" xfId="0" applyNumberFormat="1" applyFont="1" applyAlignment="1">
      <alignment horizontal="right" vertical="center"/>
    </xf>
    <xf numFmtId="0" fontId="196" fillId="0" borderId="0" xfId="32219" applyFont="1">
      <alignment vertical="center"/>
    </xf>
    <xf numFmtId="0" fontId="125" fillId="0" borderId="1" xfId="1" applyBorder="1" applyAlignment="1">
      <alignment vertical="center"/>
    </xf>
    <xf numFmtId="0" fontId="197" fillId="17" borderId="1" xfId="1" applyFont="1" applyFill="1" applyBorder="1" applyAlignment="1">
      <alignment horizontal="left"/>
    </xf>
    <xf numFmtId="0" fontId="133" fillId="17" borderId="0" xfId="1" applyFont="1" applyFill="1" applyAlignment="1">
      <alignment horizontal="left"/>
    </xf>
    <xf numFmtId="0" fontId="160" fillId="0" borderId="0" xfId="1" applyFont="1" applyAlignment="1">
      <alignment horizontal="left" vertical="center"/>
    </xf>
    <xf numFmtId="0" fontId="123" fillId="0" borderId="3" xfId="1" applyFont="1" applyBorder="1" applyAlignment="1">
      <alignment horizontal="left" vertical="center"/>
    </xf>
    <xf numFmtId="0" fontId="125" fillId="0" borderId="4" xfId="1" applyBorder="1" applyAlignment="1">
      <alignment horizontal="left" vertical="center"/>
    </xf>
    <xf numFmtId="0" fontId="125" fillId="0" borderId="4" xfId="1" applyBorder="1" applyAlignment="1">
      <alignment horizontal="center" vertical="center"/>
    </xf>
    <xf numFmtId="174" fontId="125" fillId="0" borderId="5" xfId="1" applyNumberFormat="1" applyBorder="1" applyAlignment="1">
      <alignment horizontal="right" vertical="center"/>
    </xf>
    <xf numFmtId="174" fontId="125" fillId="0" borderId="4" xfId="1" applyNumberFormat="1" applyBorder="1" applyAlignment="1">
      <alignment horizontal="center" vertical="center"/>
    </xf>
    <xf numFmtId="169" fontId="125" fillId="0" borderId="4" xfId="1" applyNumberFormat="1" applyBorder="1" applyAlignment="1">
      <alignment horizontal="center" vertical="center"/>
    </xf>
    <xf numFmtId="0" fontId="160" fillId="0" borderId="4" xfId="1" applyFont="1" applyBorder="1" applyAlignment="1">
      <alignment horizontal="left" vertical="center"/>
    </xf>
    <xf numFmtId="174" fontId="125" fillId="0" borderId="0" xfId="1" applyNumberFormat="1" applyAlignment="1">
      <alignment horizontal="center" vertical="center"/>
    </xf>
    <xf numFmtId="169" fontId="125" fillId="0" borderId="0" xfId="1" applyNumberFormat="1" applyAlignment="1">
      <alignment horizontal="center" vertical="center"/>
    </xf>
    <xf numFmtId="174" fontId="123" fillId="0" borderId="2" xfId="1" applyNumberFormat="1" applyFont="1" applyBorder="1" applyAlignment="1">
      <alignment horizontal="right" vertical="center"/>
    </xf>
    <xf numFmtId="174" fontId="125" fillId="0" borderId="0" xfId="1" applyNumberFormat="1" applyAlignment="1">
      <alignment horizontal="right" vertical="center"/>
    </xf>
    <xf numFmtId="0" fontId="125" fillId="0" borderId="3" xfId="1" applyBorder="1" applyAlignment="1">
      <alignment horizontal="left" vertical="center"/>
    </xf>
    <xf numFmtId="174" fontId="125" fillId="0" borderId="4" xfId="1" applyNumberFormat="1" applyBorder="1" applyAlignment="1">
      <alignment horizontal="right" vertical="center"/>
    </xf>
    <xf numFmtId="0" fontId="167" fillId="0" borderId="0" xfId="1" applyFont="1" applyAlignment="1">
      <alignment horizontal="center" vertical="center"/>
    </xf>
    <xf numFmtId="0" fontId="128" fillId="0" borderId="4" xfId="1" applyFont="1" applyBorder="1" applyAlignment="1">
      <alignment horizontal="left" vertical="center"/>
    </xf>
    <xf numFmtId="0" fontId="198" fillId="17" borderId="1" xfId="1" applyFont="1" applyFill="1" applyBorder="1" applyAlignment="1">
      <alignment horizontal="left" vertical="center"/>
    </xf>
    <xf numFmtId="0" fontId="127" fillId="17" borderId="0" xfId="1" applyFont="1" applyFill="1" applyAlignment="1">
      <alignment horizontal="left" vertical="center"/>
    </xf>
    <xf numFmtId="0" fontId="198" fillId="0" borderId="1" xfId="1" applyFont="1" applyBorder="1" applyAlignment="1">
      <alignment horizontal="left" vertical="center"/>
    </xf>
    <xf numFmtId="0" fontId="127" fillId="0" borderId="0" xfId="1" applyFont="1" applyAlignment="1">
      <alignment horizontal="left" vertical="center"/>
    </xf>
    <xf numFmtId="169" fontId="125" fillId="0" borderId="0" xfId="1" quotePrefix="1" applyNumberFormat="1" applyAlignment="1">
      <alignment horizontal="center" vertical="center"/>
    </xf>
    <xf numFmtId="174" fontId="127" fillId="0" borderId="0" xfId="1" applyNumberFormat="1" applyFont="1" applyAlignment="1">
      <alignment horizontal="center" vertical="center"/>
    </xf>
    <xf numFmtId="174" fontId="125" fillId="0" borderId="0" xfId="1" applyNumberFormat="1" applyAlignment="1">
      <alignment horizontal="left" vertical="center"/>
    </xf>
    <xf numFmtId="0" fontId="125" fillId="2" borderId="1" xfId="1" applyFill="1" applyBorder="1" applyAlignment="1">
      <alignment horizontal="left" vertical="center"/>
    </xf>
    <xf numFmtId="0" fontId="125" fillId="2" borderId="0" xfId="1" applyFill="1" applyAlignment="1">
      <alignment vertical="center"/>
    </xf>
    <xf numFmtId="0" fontId="125" fillId="2" borderId="0" xfId="1" applyFill="1" applyAlignment="1">
      <alignment horizontal="center" vertical="center"/>
    </xf>
    <xf numFmtId="174" fontId="125" fillId="2" borderId="2" xfId="1" applyNumberFormat="1" applyFill="1" applyBorder="1" applyAlignment="1">
      <alignment horizontal="right" vertical="center"/>
    </xf>
    <xf numFmtId="174" fontId="125" fillId="2" borderId="0" xfId="1" applyNumberFormat="1" applyFill="1" applyAlignment="1">
      <alignment horizontal="left" vertical="center"/>
    </xf>
    <xf numFmtId="169" fontId="125" fillId="2" borderId="0" xfId="1" applyNumberFormat="1" applyFill="1" applyAlignment="1">
      <alignment horizontal="center" vertical="center"/>
    </xf>
    <xf numFmtId="174" fontId="125" fillId="2" borderId="0" xfId="1" applyNumberFormat="1" applyFill="1" applyAlignment="1">
      <alignment horizontal="right" vertical="center"/>
    </xf>
    <xf numFmtId="174" fontId="125" fillId="2" borderId="0" xfId="1" applyNumberFormat="1" applyFill="1" applyAlignment="1">
      <alignment horizontal="center" vertical="center"/>
    </xf>
    <xf numFmtId="3" fontId="125" fillId="0" borderId="0" xfId="1" applyNumberFormat="1" applyAlignment="1">
      <alignment horizontal="center" vertical="center"/>
    </xf>
    <xf numFmtId="169" fontId="125" fillId="0" borderId="0" xfId="1" applyNumberFormat="1" applyAlignment="1">
      <alignment vertical="center"/>
    </xf>
    <xf numFmtId="0" fontId="128" fillId="2" borderId="0" xfId="1" applyFont="1" applyFill="1" applyAlignment="1">
      <alignment horizontal="left" vertical="center"/>
    </xf>
    <xf numFmtId="16" fontId="125" fillId="0" borderId="0" xfId="1" applyNumberFormat="1" applyAlignment="1">
      <alignment horizontal="center" vertical="center"/>
    </xf>
    <xf numFmtId="3" fontId="125" fillId="0" borderId="4" xfId="1" applyNumberFormat="1" applyBorder="1" applyAlignment="1">
      <alignment horizontal="center" vertical="center"/>
    </xf>
    <xf numFmtId="169" fontId="125" fillId="0" borderId="4" xfId="1" applyNumberFormat="1" applyBorder="1" applyAlignment="1">
      <alignment vertical="center"/>
    </xf>
    <xf numFmtId="169" fontId="125" fillId="0" borderId="0" xfId="1" applyNumberFormat="1" applyAlignment="1">
      <alignment horizontal="left" vertical="center"/>
    </xf>
    <xf numFmtId="169" fontId="167" fillId="2" borderId="0" xfId="1" applyNumberFormat="1" applyFont="1" applyFill="1" applyAlignment="1">
      <alignment vertical="center"/>
    </xf>
    <xf numFmtId="169" fontId="167" fillId="0" borderId="0" xfId="1" applyNumberFormat="1" applyFont="1" applyAlignment="1">
      <alignment vertical="center"/>
    </xf>
    <xf numFmtId="3" fontId="125" fillId="0" borderId="4" xfId="1" applyNumberFormat="1" applyBorder="1" applyAlignment="1">
      <alignment horizontal="right" vertical="center"/>
    </xf>
    <xf numFmtId="3" fontId="125" fillId="0" borderId="0" xfId="1" applyNumberFormat="1" applyAlignment="1">
      <alignment horizontal="right" vertical="center"/>
    </xf>
    <xf numFmtId="3" fontId="123" fillId="0" borderId="0" xfId="1" applyNumberFormat="1" applyFont="1" applyAlignment="1">
      <alignment horizontal="right" vertical="center"/>
    </xf>
    <xf numFmtId="174" fontId="127" fillId="0" borderId="0" xfId="1" applyNumberFormat="1" applyFont="1" applyAlignment="1">
      <alignment horizontal="left" vertical="center"/>
    </xf>
    <xf numFmtId="0" fontId="125" fillId="2" borderId="0" xfId="1" applyFill="1" applyAlignment="1">
      <alignment horizontal="left" vertical="center"/>
    </xf>
    <xf numFmtId="14" fontId="125" fillId="0" borderId="0" xfId="1" applyNumberFormat="1" applyAlignment="1">
      <alignment horizontal="left" vertical="center"/>
    </xf>
    <xf numFmtId="0" fontId="125" fillId="0" borderId="0" xfId="1" applyAlignment="1">
      <alignment horizontal="right" vertical="center"/>
    </xf>
    <xf numFmtId="0" fontId="125" fillId="0" borderId="4" xfId="1" applyBorder="1" applyAlignment="1">
      <alignment vertical="center"/>
    </xf>
    <xf numFmtId="0" fontId="198" fillId="17" borderId="1" xfId="1" applyFont="1" applyFill="1" applyBorder="1" applyAlignment="1">
      <alignment horizontal="center" vertical="center"/>
    </xf>
    <xf numFmtId="0" fontId="127" fillId="0" borderId="1" xfId="1" applyFont="1" applyBorder="1" applyAlignment="1">
      <alignment horizontal="left" vertical="center"/>
    </xf>
    <xf numFmtId="174" fontId="125" fillId="0" borderId="0" xfId="1" quotePrefix="1" applyNumberFormat="1" applyAlignment="1">
      <alignment horizontal="center" vertical="center"/>
    </xf>
    <xf numFmtId="176" fontId="125" fillId="0" borderId="0" xfId="1" applyNumberFormat="1" applyAlignment="1">
      <alignment horizontal="center" vertical="center"/>
    </xf>
    <xf numFmtId="180" fontId="125" fillId="0" borderId="0" xfId="1" applyNumberFormat="1" applyAlignment="1">
      <alignment horizontal="right" vertical="center"/>
    </xf>
    <xf numFmtId="180" fontId="145" fillId="0" borderId="0" xfId="1" applyNumberFormat="1" applyFont="1" applyAlignment="1">
      <alignment horizontal="right" vertical="center"/>
    </xf>
    <xf numFmtId="174" fontId="145" fillId="0" borderId="0" xfId="1" applyNumberFormat="1" applyFont="1" applyAlignment="1">
      <alignment horizontal="center" vertical="center"/>
    </xf>
    <xf numFmtId="0" fontId="143" fillId="0" borderId="1" xfId="1" applyFont="1" applyBorder="1" applyAlignment="1">
      <alignment horizontal="left" vertical="center"/>
    </xf>
    <xf numFmtId="0" fontId="158" fillId="0" borderId="0" xfId="1" applyFont="1" applyAlignment="1">
      <alignment horizontal="left" vertical="center"/>
    </xf>
    <xf numFmtId="0" fontId="123" fillId="0" borderId="1" xfId="1" applyFont="1" applyBorder="1" applyAlignment="1">
      <alignment vertical="center"/>
    </xf>
    <xf numFmtId="0" fontId="199" fillId="0" borderId="0" xfId="1" applyFont="1" applyAlignment="1">
      <alignment horizontal="left" vertical="center"/>
    </xf>
    <xf numFmtId="16" fontId="160" fillId="0" borderId="0" xfId="1" applyNumberFormat="1" applyFont="1" applyAlignment="1">
      <alignment horizontal="left" vertical="center"/>
    </xf>
    <xf numFmtId="38" fontId="91" fillId="0" borderId="0" xfId="0" applyNumberFormat="1" applyFont="1">
      <alignment vertical="center"/>
    </xf>
    <xf numFmtId="174" fontId="125" fillId="2" borderId="2" xfId="0" applyNumberFormat="1" applyFont="1" applyFill="1" applyBorder="1" applyAlignment="1">
      <alignment horizontal="right" vertical="center"/>
    </xf>
    <xf numFmtId="0" fontId="90" fillId="0" borderId="0" xfId="0" applyFont="1">
      <alignment vertical="center"/>
    </xf>
    <xf numFmtId="166" fontId="127" fillId="0" borderId="0" xfId="0" applyNumberFormat="1" applyFont="1" applyAlignment="1">
      <alignment horizontal="right"/>
    </xf>
    <xf numFmtId="183" fontId="127" fillId="0" borderId="0" xfId="0" applyNumberFormat="1" applyFont="1" applyAlignment="1">
      <alignment horizontal="left" vertical="center"/>
    </xf>
    <xf numFmtId="173" fontId="127" fillId="0" borderId="0" xfId="1" applyNumberFormat="1" applyFont="1" applyAlignment="1">
      <alignment horizontal="left"/>
    </xf>
    <xf numFmtId="180" fontId="127" fillId="0" borderId="0" xfId="32218" applyNumberFormat="1" applyFont="1" applyAlignment="1">
      <alignment horizontal="right" vertical="center"/>
    </xf>
    <xf numFmtId="167" fontId="125" fillId="0" borderId="0" xfId="32218" applyNumberFormat="1" applyFont="1" applyAlignment="1">
      <alignment horizontal="right"/>
    </xf>
    <xf numFmtId="168" fontId="127" fillId="0" borderId="0" xfId="1" applyNumberFormat="1" applyFont="1" applyAlignment="1">
      <alignment horizontal="right"/>
    </xf>
    <xf numFmtId="180" fontId="131" fillId="0" borderId="0" xfId="3" applyNumberFormat="1" applyFont="1" applyAlignment="1">
      <alignment horizontal="center" vertical="center"/>
    </xf>
    <xf numFmtId="173" fontId="125" fillId="0" borderId="0" xfId="1" applyNumberFormat="1" applyAlignment="1">
      <alignment horizontal="left"/>
    </xf>
    <xf numFmtId="3" fontId="123" fillId="0" borderId="0" xfId="1" applyNumberFormat="1" applyFont="1" applyAlignment="1">
      <alignment horizontal="center" vertical="center"/>
    </xf>
    <xf numFmtId="169" fontId="123" fillId="0" borderId="0" xfId="1" applyNumberFormat="1" applyFont="1" applyAlignment="1">
      <alignment horizontal="center" vertical="center"/>
    </xf>
    <xf numFmtId="0" fontId="123" fillId="0" borderId="1" xfId="1" applyFont="1" applyBorder="1" applyAlignment="1">
      <alignment horizontal="center" vertical="center"/>
    </xf>
    <xf numFmtId="0" fontId="160" fillId="0" borderId="0" xfId="1" applyFont="1" applyAlignment="1">
      <alignment horizontal="center" vertical="center"/>
    </xf>
    <xf numFmtId="196" fontId="123" fillId="0" borderId="0" xfId="1" applyNumberFormat="1" applyFont="1" applyAlignment="1">
      <alignment horizontal="center" vertical="center"/>
    </xf>
    <xf numFmtId="196" fontId="125" fillId="0" borderId="0" xfId="1" applyNumberFormat="1" applyAlignment="1">
      <alignment vertical="center"/>
    </xf>
    <xf numFmtId="196" fontId="123" fillId="0" borderId="0" xfId="1" applyNumberFormat="1" applyFont="1" applyAlignment="1">
      <alignment horizontal="center" vertical="center" wrapText="1"/>
    </xf>
    <xf numFmtId="196" fontId="125" fillId="0" borderId="4" xfId="1" applyNumberFormat="1" applyBorder="1" applyAlignment="1">
      <alignment horizontal="center" vertical="center"/>
    </xf>
    <xf numFmtId="196" fontId="125" fillId="0" borderId="0" xfId="1" applyNumberFormat="1" applyAlignment="1">
      <alignment horizontal="center" vertical="center"/>
    </xf>
    <xf numFmtId="196" fontId="125" fillId="2" borderId="0" xfId="1" applyNumberFormat="1" applyFill="1" applyAlignment="1">
      <alignment horizontal="center" vertical="center"/>
    </xf>
    <xf numFmtId="196" fontId="125" fillId="0" borderId="0" xfId="1" applyNumberFormat="1" applyAlignment="1">
      <alignment horizontal="left" vertical="center"/>
    </xf>
    <xf numFmtId="196" fontId="127" fillId="2" borderId="0" xfId="1" applyNumberFormat="1" applyFont="1" applyFill="1" applyAlignment="1">
      <alignment horizontal="center" vertical="center"/>
    </xf>
    <xf numFmtId="196" fontId="125" fillId="0" borderId="0" xfId="1" applyNumberFormat="1" applyAlignment="1">
      <alignment horizontal="left" vertical="center" wrapText="1"/>
    </xf>
    <xf numFmtId="196" fontId="125" fillId="0" borderId="4" xfId="1" applyNumberFormat="1" applyBorder="1" applyAlignment="1">
      <alignment vertical="center"/>
    </xf>
    <xf numFmtId="197" fontId="123" fillId="0" borderId="0" xfId="1" applyNumberFormat="1" applyFont="1" applyAlignment="1">
      <alignment horizontal="center"/>
    </xf>
    <xf numFmtId="0" fontId="202" fillId="0" borderId="0" xfId="0" applyFont="1">
      <alignment vertical="center"/>
    </xf>
    <xf numFmtId="173" fontId="123" fillId="0" borderId="0" xfId="1" applyNumberFormat="1" applyFont="1" applyAlignment="1">
      <alignment horizontal="left"/>
    </xf>
    <xf numFmtId="174" fontId="127" fillId="0" borderId="0" xfId="32217" applyNumberFormat="1" applyFont="1" applyAlignment="1">
      <alignment horizontal="center"/>
    </xf>
    <xf numFmtId="174" fontId="125" fillId="0" borderId="0" xfId="32217" applyNumberFormat="1" applyFont="1" applyAlignment="1">
      <alignment horizontal="right"/>
    </xf>
    <xf numFmtId="174" fontId="123" fillId="0" borderId="0" xfId="1" applyNumberFormat="1" applyFont="1" applyAlignment="1">
      <alignment horizontal="right"/>
    </xf>
    <xf numFmtId="190" fontId="125" fillId="0" borderId="0" xfId="4" applyNumberFormat="1" applyAlignment="1">
      <alignment horizontal="right"/>
    </xf>
    <xf numFmtId="38" fontId="88" fillId="0" borderId="0" xfId="0" applyNumberFormat="1" applyFont="1">
      <alignment vertical="center"/>
    </xf>
    <xf numFmtId="15" fontId="125" fillId="0" borderId="0" xfId="0" applyNumberFormat="1" applyFont="1" applyAlignment="1">
      <alignment horizontal="left"/>
    </xf>
    <xf numFmtId="0" fontId="131" fillId="0" borderId="0" xfId="1" applyFont="1" applyAlignment="1">
      <alignment horizontal="left"/>
    </xf>
    <xf numFmtId="0" fontId="125" fillId="22" borderId="0" xfId="1" applyFill="1" applyAlignment="1">
      <alignment horizontal="center"/>
    </xf>
    <xf numFmtId="0" fontId="125" fillId="22" borderId="0" xfId="1" applyFill="1"/>
    <xf numFmtId="0" fontId="125" fillId="20" borderId="0" xfId="1" applyFill="1" applyAlignment="1">
      <alignment horizontal="center"/>
    </xf>
    <xf numFmtId="49" fontId="123" fillId="0" borderId="0" xfId="32218" applyNumberFormat="1" applyFont="1" applyAlignment="1">
      <alignment horizontal="left"/>
    </xf>
    <xf numFmtId="0" fontId="87" fillId="0" borderId="0" xfId="0" applyFont="1">
      <alignment vertical="center"/>
    </xf>
    <xf numFmtId="38" fontId="87" fillId="0" borderId="0" xfId="0" applyNumberFormat="1" applyFont="1">
      <alignment vertical="center"/>
    </xf>
    <xf numFmtId="172" fontId="131" fillId="0" borderId="0" xfId="0" applyNumberFormat="1" applyFont="1" applyAlignment="1">
      <alignment horizontal="left" vertical="center"/>
    </xf>
    <xf numFmtId="177" fontId="131" fillId="0" borderId="7" xfId="0" applyNumberFormat="1" applyFont="1" applyBorder="1" applyAlignment="1">
      <alignment horizontal="center" vertical="center"/>
    </xf>
    <xf numFmtId="38" fontId="83" fillId="0" borderId="0" xfId="0" applyNumberFormat="1" applyFont="1">
      <alignment vertical="center"/>
    </xf>
    <xf numFmtId="0" fontId="83" fillId="0" borderId="0" xfId="0" applyFont="1">
      <alignment vertical="center"/>
    </xf>
    <xf numFmtId="38" fontId="82" fillId="0" borderId="0" xfId="0" applyNumberFormat="1" applyFont="1">
      <alignment vertical="center"/>
    </xf>
    <xf numFmtId="0" fontId="82" fillId="0" borderId="0" xfId="0" applyFont="1">
      <alignment vertical="center"/>
    </xf>
    <xf numFmtId="0" fontId="81" fillId="0" borderId="0" xfId="0" applyFont="1">
      <alignment vertical="center"/>
    </xf>
    <xf numFmtId="167" fontId="123" fillId="0" borderId="0" xfId="4" applyNumberFormat="1" applyFont="1" applyAlignment="1">
      <alignment horizontal="right"/>
    </xf>
    <xf numFmtId="0" fontId="80" fillId="0" borderId="0" xfId="0" applyFont="1">
      <alignment vertical="center"/>
    </xf>
    <xf numFmtId="0" fontId="80" fillId="0" borderId="12" xfId="0" applyFont="1" applyBorder="1">
      <alignment vertical="center"/>
    </xf>
    <xf numFmtId="0" fontId="128" fillId="2" borderId="0" xfId="0" applyFont="1" applyFill="1" applyAlignment="1">
      <alignment horizontal="left" vertical="center"/>
    </xf>
    <xf numFmtId="38" fontId="83" fillId="0" borderId="12" xfId="0" applyNumberFormat="1" applyFont="1" applyBorder="1">
      <alignment vertical="center"/>
    </xf>
    <xf numFmtId="174" fontId="125" fillId="0" borderId="2" xfId="4" applyNumberFormat="1" applyBorder="1" applyAlignment="1">
      <alignment horizontal="right"/>
    </xf>
    <xf numFmtId="174" fontId="125" fillId="0" borderId="2" xfId="32218" applyNumberFormat="1" applyFont="1" applyBorder="1" applyAlignment="1">
      <alignment horizontal="right"/>
    </xf>
    <xf numFmtId="0" fontId="79" fillId="0" borderId="0" xfId="0" applyFont="1">
      <alignment vertical="center"/>
    </xf>
    <xf numFmtId="0" fontId="79" fillId="0" borderId="12" xfId="0" applyFont="1" applyBorder="1">
      <alignment vertical="center"/>
    </xf>
    <xf numFmtId="0" fontId="125" fillId="0" borderId="0" xfId="0" applyFont="1" applyAlignment="1">
      <alignment horizontal="left" vertical="center" wrapText="1"/>
    </xf>
    <xf numFmtId="164" fontId="125" fillId="0" borderId="0" xfId="1" applyNumberFormat="1" applyAlignment="1">
      <alignment horizontal="center" wrapText="1"/>
    </xf>
    <xf numFmtId="38" fontId="78" fillId="0" borderId="0" xfId="0" applyNumberFormat="1" applyFont="1">
      <alignment vertical="center"/>
    </xf>
    <xf numFmtId="0" fontId="78" fillId="0" borderId="0" xfId="0" applyFont="1" applyAlignment="1">
      <alignment horizontal="center" vertical="center"/>
    </xf>
    <xf numFmtId="170" fontId="78" fillId="0" borderId="0" xfId="0" applyNumberFormat="1" applyFont="1" applyAlignment="1">
      <alignment horizontal="center" vertical="center"/>
    </xf>
    <xf numFmtId="0" fontId="78" fillId="0" borderId="0" xfId="0" applyFont="1">
      <alignment vertical="center"/>
    </xf>
    <xf numFmtId="180" fontId="125" fillId="0" borderId="2" xfId="1" applyNumberFormat="1" applyBorder="1" applyAlignment="1">
      <alignment horizontal="right" vertical="center"/>
    </xf>
    <xf numFmtId="176" fontId="127" fillId="0" borderId="0" xfId="1" applyNumberFormat="1" applyFont="1" applyAlignment="1">
      <alignment horizontal="center" vertical="center"/>
    </xf>
    <xf numFmtId="3" fontId="125" fillId="0" borderId="0" xfId="1" applyNumberFormat="1" applyAlignment="1">
      <alignment horizontal="right"/>
    </xf>
    <xf numFmtId="170" fontId="78" fillId="0" borderId="0" xfId="0" applyNumberFormat="1" applyFont="1">
      <alignment vertical="center"/>
    </xf>
    <xf numFmtId="166" fontId="78" fillId="0" borderId="0" xfId="0" applyNumberFormat="1" applyFont="1">
      <alignment vertical="center"/>
    </xf>
    <xf numFmtId="0" fontId="77" fillId="0" borderId="0" xfId="0" applyFont="1">
      <alignment vertical="center"/>
    </xf>
    <xf numFmtId="3" fontId="125" fillId="0" borderId="2" xfId="1" applyNumberFormat="1" applyBorder="1" applyAlignment="1">
      <alignment horizontal="right" vertical="center"/>
    </xf>
    <xf numFmtId="174" fontId="125" fillId="0" borderId="8" xfId="1" applyNumberFormat="1" applyBorder="1" applyAlignment="1">
      <alignment horizontal="right" vertical="center"/>
    </xf>
    <xf numFmtId="198" fontId="123" fillId="0" borderId="0" xfId="1" applyNumberFormat="1" applyFont="1" applyAlignment="1">
      <alignment horizontal="center"/>
    </xf>
    <xf numFmtId="196" fontId="125" fillId="20" borderId="0" xfId="1" applyNumberFormat="1" applyFill="1" applyAlignment="1">
      <alignment horizontal="center" vertical="center"/>
    </xf>
    <xf numFmtId="185" fontId="127" fillId="0" borderId="0" xfId="0" applyNumberFormat="1" applyFont="1" applyAlignment="1">
      <alignment horizontal="center"/>
    </xf>
    <xf numFmtId="0" fontId="125" fillId="20" borderId="0" xfId="1" applyFill="1"/>
    <xf numFmtId="38" fontId="88" fillId="0" borderId="12" xfId="0" applyNumberFormat="1" applyFont="1" applyBorder="1">
      <alignment vertical="center"/>
    </xf>
    <xf numFmtId="38" fontId="123" fillId="0" borderId="0" xfId="0" applyNumberFormat="1" applyFont="1" applyAlignment="1">
      <alignment horizontal="left" vertical="center"/>
    </xf>
    <xf numFmtId="185" fontId="125" fillId="0" borderId="0" xfId="0" applyNumberFormat="1" applyFont="1" applyAlignment="1">
      <alignment horizontal="center"/>
    </xf>
    <xf numFmtId="0" fontId="76" fillId="0" borderId="0" xfId="0" applyFont="1">
      <alignment vertical="center"/>
    </xf>
    <xf numFmtId="38" fontId="76" fillId="0" borderId="0" xfId="0" applyNumberFormat="1" applyFont="1">
      <alignment vertical="center"/>
    </xf>
    <xf numFmtId="0" fontId="76" fillId="0" borderId="12" xfId="0" applyFont="1" applyBorder="1">
      <alignment vertical="center"/>
    </xf>
    <xf numFmtId="0" fontId="125" fillId="0" borderId="7" xfId="1" applyBorder="1" applyAlignment="1">
      <alignment horizontal="left"/>
    </xf>
    <xf numFmtId="171" fontId="131" fillId="0" borderId="7" xfId="3" applyNumberFormat="1" applyFont="1" applyBorder="1" applyAlignment="1">
      <alignment horizontal="center" vertical="center"/>
    </xf>
    <xf numFmtId="16" fontId="125" fillId="20" borderId="0" xfId="3" applyNumberFormat="1" applyFont="1" applyFill="1" applyAlignment="1">
      <alignment vertical="center"/>
    </xf>
    <xf numFmtId="190" fontId="127" fillId="2" borderId="0" xfId="32218" applyFont="1" applyFill="1" applyAlignment="1">
      <alignment horizontal="center" vertical="center"/>
    </xf>
    <xf numFmtId="0" fontId="127" fillId="2" borderId="0" xfId="0" applyFont="1" applyFill="1" applyAlignment="1">
      <alignment horizontal="center"/>
    </xf>
    <xf numFmtId="0" fontId="74" fillId="0" borderId="0" xfId="0" applyFont="1">
      <alignment vertical="center"/>
    </xf>
    <xf numFmtId="174" fontId="184" fillId="0" borderId="0" xfId="1" applyNumberFormat="1" applyFont="1" applyAlignment="1">
      <alignment horizontal="center"/>
    </xf>
    <xf numFmtId="0" fontId="184" fillId="2" borderId="1" xfId="0" applyFont="1" applyFill="1" applyBorder="1" applyAlignment="1">
      <alignment horizontal="left"/>
    </xf>
    <xf numFmtId="173" fontId="138" fillId="2" borderId="2" xfId="0" applyNumberFormat="1" applyFont="1" applyFill="1" applyBorder="1" applyAlignment="1">
      <alignment horizontal="right"/>
    </xf>
    <xf numFmtId="0" fontId="184" fillId="2" borderId="1" xfId="1" applyFont="1" applyFill="1" applyBorder="1" applyAlignment="1">
      <alignment horizontal="left"/>
    </xf>
    <xf numFmtId="0" fontId="123" fillId="2" borderId="0" xfId="3" applyFont="1" applyFill="1" applyAlignment="1">
      <alignment horizontal="center"/>
    </xf>
    <xf numFmtId="0" fontId="203" fillId="0" borderId="0" xfId="0" applyFont="1">
      <alignment vertical="center"/>
    </xf>
    <xf numFmtId="0" fontId="203" fillId="0" borderId="0" xfId="0" applyFont="1" applyAlignment="1">
      <alignment horizontal="center" vertical="center"/>
    </xf>
    <xf numFmtId="0" fontId="204" fillId="0" borderId="0" xfId="1" applyFont="1" applyAlignment="1">
      <alignment horizontal="left"/>
    </xf>
    <xf numFmtId="164" fontId="204" fillId="0" borderId="0" xfId="1" applyNumberFormat="1" applyFont="1"/>
    <xf numFmtId="0" fontId="204" fillId="0" borderId="0" xfId="1" applyFont="1" applyAlignment="1">
      <alignment horizontal="center"/>
    </xf>
    <xf numFmtId="0" fontId="204" fillId="0" borderId="0" xfId="1" applyFont="1"/>
    <xf numFmtId="170" fontId="204" fillId="0" borderId="0" xfId="1" applyNumberFormat="1" applyFont="1" applyAlignment="1">
      <alignment horizontal="center"/>
    </xf>
    <xf numFmtId="3" fontId="204" fillId="0" borderId="2" xfId="1" applyNumberFormat="1" applyFont="1" applyBorder="1" applyAlignment="1">
      <alignment horizontal="right"/>
    </xf>
    <xf numFmtId="0" fontId="205" fillId="0" borderId="0" xfId="0" applyFont="1">
      <alignment vertical="center"/>
    </xf>
    <xf numFmtId="0" fontId="204" fillId="0" borderId="12" xfId="1" applyFont="1" applyBorder="1"/>
    <xf numFmtId="0" fontId="203" fillId="0" borderId="12" xfId="0" applyFont="1" applyBorder="1">
      <alignment vertical="center"/>
    </xf>
    <xf numFmtId="3" fontId="204" fillId="0" borderId="0" xfId="1" applyNumberFormat="1" applyFont="1" applyAlignment="1">
      <alignment horizontal="right"/>
    </xf>
    <xf numFmtId="0" fontId="206" fillId="0" borderId="0" xfId="0" applyFont="1">
      <alignment vertical="center"/>
    </xf>
    <xf numFmtId="0" fontId="206" fillId="0" borderId="0" xfId="0" applyFont="1" applyAlignment="1">
      <alignment horizontal="center" vertical="center"/>
    </xf>
    <xf numFmtId="175" fontId="206" fillId="0" borderId="0" xfId="0" applyNumberFormat="1" applyFont="1">
      <alignment vertical="center"/>
    </xf>
    <xf numFmtId="38" fontId="206" fillId="0" borderId="0" xfId="0" applyNumberFormat="1" applyFont="1">
      <alignment vertical="center"/>
    </xf>
    <xf numFmtId="177" fontId="206" fillId="0" borderId="0" xfId="0" applyNumberFormat="1" applyFont="1">
      <alignment vertical="center"/>
    </xf>
    <xf numFmtId="170" fontId="206" fillId="0" borderId="0" xfId="0" applyNumberFormat="1" applyFont="1">
      <alignment vertical="center"/>
    </xf>
    <xf numFmtId="0" fontId="206" fillId="0" borderId="12" xfId="0" applyFont="1" applyBorder="1">
      <alignment vertical="center"/>
    </xf>
    <xf numFmtId="0" fontId="168" fillId="0" borderId="0" xfId="1" applyFont="1" applyAlignment="1">
      <alignment horizontal="left"/>
    </xf>
    <xf numFmtId="0" fontId="73" fillId="0" borderId="0" xfId="0" applyFont="1">
      <alignment vertical="center"/>
    </xf>
    <xf numFmtId="174" fontId="168" fillId="0" borderId="2" xfId="0" applyNumberFormat="1" applyFont="1" applyBorder="1" applyAlignment="1">
      <alignment horizontal="right" vertical="center"/>
    </xf>
    <xf numFmtId="194" fontId="147" fillId="0" borderId="0" xfId="1" applyNumberFormat="1" applyFont="1" applyAlignment="1">
      <alignment horizontal="left" vertical="center"/>
    </xf>
    <xf numFmtId="0" fontId="72" fillId="0" borderId="0" xfId="0" applyFont="1">
      <alignment vertical="center"/>
    </xf>
    <xf numFmtId="164" fontId="168" fillId="0" borderId="0" xfId="0" applyNumberFormat="1" applyFont="1" applyAlignment="1">
      <alignment horizontal="center" vertical="center"/>
    </xf>
    <xf numFmtId="0" fontId="71" fillId="0" borderId="0" xfId="0" applyFont="1">
      <alignment vertical="center"/>
    </xf>
    <xf numFmtId="0" fontId="71" fillId="0" borderId="12" xfId="0" applyFont="1" applyBorder="1">
      <alignment vertical="center"/>
    </xf>
    <xf numFmtId="190" fontId="168" fillId="0" borderId="0" xfId="32218" applyFont="1" applyAlignment="1">
      <alignment horizontal="left" vertical="center"/>
    </xf>
    <xf numFmtId="0" fontId="168" fillId="0" borderId="0" xfId="28" applyFont="1" applyAlignment="1">
      <alignment horizontal="left"/>
    </xf>
    <xf numFmtId="38" fontId="123" fillId="2" borderId="0" xfId="0" applyNumberFormat="1" applyFont="1" applyFill="1" applyAlignment="1">
      <alignment horizontal="center" vertical="center"/>
    </xf>
    <xf numFmtId="0" fontId="70" fillId="0" borderId="0" xfId="0" applyFont="1">
      <alignment vertical="center"/>
    </xf>
    <xf numFmtId="174" fontId="125" fillId="22" borderId="2" xfId="0" applyNumberFormat="1" applyFont="1" applyFill="1" applyBorder="1" applyAlignment="1">
      <alignment horizontal="right" vertical="center"/>
    </xf>
    <xf numFmtId="176" fontId="168" fillId="0" borderId="0" xfId="1" applyNumberFormat="1" applyFont="1" applyAlignment="1">
      <alignment horizontal="left"/>
    </xf>
    <xf numFmtId="0" fontId="168" fillId="0" borderId="0" xfId="1" applyFont="1" applyAlignment="1">
      <alignment horizontal="center"/>
    </xf>
    <xf numFmtId="38" fontId="69" fillId="0" borderId="0" xfId="0" applyNumberFormat="1" applyFont="1">
      <alignment vertical="center"/>
    </xf>
    <xf numFmtId="0" fontId="69" fillId="0" borderId="0" xfId="0" applyFont="1">
      <alignment vertical="center"/>
    </xf>
    <xf numFmtId="0" fontId="69" fillId="0" borderId="12" xfId="0" applyFont="1" applyBorder="1">
      <alignment vertical="center"/>
    </xf>
    <xf numFmtId="0" fontId="168" fillId="0" borderId="0" xfId="1" applyFont="1" applyAlignment="1">
      <alignment horizontal="left" vertical="center"/>
    </xf>
    <xf numFmtId="0" fontId="168" fillId="2" borderId="0" xfId="1" applyFont="1" applyFill="1" applyAlignment="1">
      <alignment horizontal="left"/>
    </xf>
    <xf numFmtId="0" fontId="125" fillId="0" borderId="1" xfId="32221" applyNumberFormat="1" applyBorder="1" applyAlignment="1">
      <alignment horizontal="left"/>
    </xf>
    <xf numFmtId="174" fontId="168" fillId="0" borderId="0" xfId="1" applyNumberFormat="1" applyFont="1" applyAlignment="1">
      <alignment horizontal="left"/>
    </xf>
    <xf numFmtId="0" fontId="68" fillId="0" borderId="0" xfId="0" applyFont="1">
      <alignment vertical="center"/>
    </xf>
    <xf numFmtId="49" fontId="168" fillId="0" borderId="0" xfId="32218" applyNumberFormat="1" applyFont="1" applyAlignment="1">
      <alignment horizontal="left"/>
    </xf>
    <xf numFmtId="38" fontId="127" fillId="0" borderId="0" xfId="0" applyNumberFormat="1" applyFont="1">
      <alignment vertical="center"/>
    </xf>
    <xf numFmtId="0" fontId="67" fillId="0" borderId="0" xfId="0" applyFont="1">
      <alignment vertical="center"/>
    </xf>
    <xf numFmtId="0" fontId="66" fillId="0" borderId="0" xfId="0" applyFont="1">
      <alignment vertical="center"/>
    </xf>
    <xf numFmtId="0" fontId="207" fillId="0" borderId="0" xfId="1" applyFont="1" applyAlignment="1">
      <alignment horizontal="left"/>
    </xf>
    <xf numFmtId="38" fontId="168" fillId="0" borderId="0" xfId="0" applyNumberFormat="1" applyFont="1">
      <alignment vertical="center"/>
    </xf>
    <xf numFmtId="190" fontId="168" fillId="0" borderId="0" xfId="32218" applyFont="1" applyAlignment="1">
      <alignment horizontal="left" vertical="center" wrapText="1"/>
    </xf>
    <xf numFmtId="0" fontId="207" fillId="0" borderId="0" xfId="0" applyFont="1" applyAlignment="1">
      <alignment horizontal="center" vertical="center"/>
    </xf>
    <xf numFmtId="0" fontId="168" fillId="2" borderId="0" xfId="0" applyFont="1" applyFill="1">
      <alignment vertical="center"/>
    </xf>
    <xf numFmtId="0" fontId="131" fillId="0" borderId="0" xfId="1" applyFont="1" applyAlignment="1">
      <alignment horizontal="center"/>
    </xf>
    <xf numFmtId="0" fontId="65" fillId="0" borderId="0" xfId="0" applyFont="1">
      <alignment vertical="center"/>
    </xf>
    <xf numFmtId="0" fontId="65" fillId="0" borderId="12" xfId="0" applyFont="1" applyBorder="1">
      <alignment vertical="center"/>
    </xf>
    <xf numFmtId="15" fontId="125" fillId="0" borderId="0" xfId="1" applyNumberFormat="1" applyAlignment="1">
      <alignment horizontal="left"/>
    </xf>
    <xf numFmtId="15" fontId="123" fillId="0" borderId="0" xfId="1" applyNumberFormat="1" applyFont="1" applyAlignment="1">
      <alignment horizontal="left"/>
    </xf>
    <xf numFmtId="0" fontId="168" fillId="0" borderId="0" xfId="1" applyFont="1"/>
    <xf numFmtId="0" fontId="168" fillId="2" borderId="0" xfId="0" applyFont="1" applyFill="1" applyAlignment="1">
      <alignment horizontal="center" vertical="center"/>
    </xf>
    <xf numFmtId="0" fontId="168" fillId="0" borderId="0" xfId="0" applyFont="1" applyAlignment="1">
      <alignment horizontal="center" vertical="center"/>
    </xf>
    <xf numFmtId="0" fontId="208" fillId="0" borderId="0" xfId="0" applyFont="1" applyAlignment="1"/>
    <xf numFmtId="0" fontId="168" fillId="0" borderId="0" xfId="0" applyFont="1" applyAlignment="1"/>
    <xf numFmtId="38" fontId="64" fillId="0" borderId="0" xfId="0" applyNumberFormat="1" applyFont="1">
      <alignment vertical="center"/>
    </xf>
    <xf numFmtId="0" fontId="64" fillId="0" borderId="0" xfId="0" applyFont="1">
      <alignment vertical="center"/>
    </xf>
    <xf numFmtId="0" fontId="168" fillId="0" borderId="0" xfId="0" applyFont="1" applyAlignment="1">
      <alignment horizontal="left"/>
    </xf>
    <xf numFmtId="0" fontId="63" fillId="0" borderId="0" xfId="0" applyFont="1">
      <alignment vertical="center"/>
    </xf>
    <xf numFmtId="0" fontId="63" fillId="0" borderId="0" xfId="0" applyFont="1" applyAlignment="1">
      <alignment horizontal="center" vertical="center"/>
    </xf>
    <xf numFmtId="38" fontId="63" fillId="0" borderId="0" xfId="0" applyNumberFormat="1" applyFont="1">
      <alignment vertical="center"/>
    </xf>
    <xf numFmtId="38" fontId="63" fillId="0" borderId="0" xfId="0" applyNumberFormat="1" applyFont="1" applyAlignment="1">
      <alignment horizontal="center" vertical="center"/>
    </xf>
    <xf numFmtId="170" fontId="63" fillId="0" borderId="0" xfId="0" applyNumberFormat="1" applyFont="1">
      <alignment vertical="center"/>
    </xf>
    <xf numFmtId="170" fontId="63" fillId="0" borderId="0" xfId="0" applyNumberFormat="1" applyFont="1" applyAlignment="1">
      <alignment horizontal="center" vertical="center"/>
    </xf>
    <xf numFmtId="175" fontId="63" fillId="0" borderId="0" xfId="0" applyNumberFormat="1" applyFont="1">
      <alignment vertical="center"/>
    </xf>
    <xf numFmtId="177" fontId="63" fillId="0" borderId="0" xfId="0" applyNumberFormat="1" applyFont="1">
      <alignment vertical="center"/>
    </xf>
    <xf numFmtId="0" fontId="63" fillId="0" borderId="12" xfId="0" applyFont="1" applyBorder="1">
      <alignment vertical="center"/>
    </xf>
    <xf numFmtId="0" fontId="168" fillId="2" borderId="0" xfId="0" applyFont="1" applyFill="1" applyAlignment="1">
      <alignment horizontal="center"/>
    </xf>
    <xf numFmtId="6" fontId="125" fillId="0" borderId="0" xfId="1" applyNumberFormat="1" applyAlignment="1">
      <alignment horizontal="center"/>
    </xf>
    <xf numFmtId="0" fontId="131" fillId="0" borderId="0" xfId="28" applyFont="1" applyAlignment="1">
      <alignment horizontal="left"/>
    </xf>
    <xf numFmtId="180" fontId="168" fillId="0" borderId="2" xfId="3" applyNumberFormat="1" applyFont="1" applyBorder="1" applyAlignment="1">
      <alignment horizontal="right"/>
    </xf>
    <xf numFmtId="180" fontId="168" fillId="0" borderId="0" xfId="3" applyNumberFormat="1" applyFont="1" applyAlignment="1">
      <alignment horizontal="right"/>
    </xf>
    <xf numFmtId="38" fontId="62" fillId="0" borderId="0" xfId="0" applyNumberFormat="1" applyFont="1">
      <alignment vertical="center"/>
    </xf>
    <xf numFmtId="0" fontId="62" fillId="0" borderId="0" xfId="0" applyFont="1">
      <alignment vertical="center"/>
    </xf>
    <xf numFmtId="0" fontId="62" fillId="0" borderId="12" xfId="0" applyFont="1" applyBorder="1">
      <alignment vertical="center"/>
    </xf>
    <xf numFmtId="198" fontId="127" fillId="0" borderId="2" xfId="0" applyNumberFormat="1" applyFont="1" applyBorder="1" applyAlignment="1">
      <alignment horizontal="right"/>
    </xf>
    <xf numFmtId="0" fontId="61" fillId="0" borderId="0" xfId="0" applyFont="1">
      <alignment vertical="center"/>
    </xf>
    <xf numFmtId="174" fontId="168" fillId="0" borderId="0" xfId="0" applyNumberFormat="1" applyFont="1" applyAlignment="1">
      <alignment horizontal="center" vertical="center"/>
    </xf>
    <xf numFmtId="194" fontId="168" fillId="0" borderId="0" xfId="1" applyNumberFormat="1" applyFont="1" applyAlignment="1">
      <alignment horizontal="left" vertical="center"/>
    </xf>
    <xf numFmtId="173" fontId="207" fillId="0" borderId="0" xfId="1" applyNumberFormat="1" applyFont="1" applyAlignment="1">
      <alignment horizontal="center"/>
    </xf>
    <xf numFmtId="0" fontId="60" fillId="0" borderId="0" xfId="0" applyFont="1">
      <alignment vertical="center"/>
    </xf>
    <xf numFmtId="0" fontId="60" fillId="0" borderId="12" xfId="0" applyFont="1" applyBorder="1">
      <alignment vertical="center"/>
    </xf>
    <xf numFmtId="38" fontId="59" fillId="0" borderId="0" xfId="0" applyNumberFormat="1" applyFont="1">
      <alignment vertical="center"/>
    </xf>
    <xf numFmtId="0" fontId="59" fillId="0" borderId="0" xfId="0" applyFont="1">
      <alignment vertical="center"/>
    </xf>
    <xf numFmtId="0" fontId="58" fillId="0" borderId="0" xfId="0" applyFont="1">
      <alignment vertical="center"/>
    </xf>
    <xf numFmtId="0" fontId="58" fillId="0" borderId="12" xfId="0" applyFont="1" applyBorder="1">
      <alignment vertical="center"/>
    </xf>
    <xf numFmtId="0" fontId="57" fillId="0" borderId="0" xfId="0" applyFont="1">
      <alignment vertical="center"/>
    </xf>
    <xf numFmtId="198" fontId="127" fillId="0" borderId="0" xfId="0" applyNumberFormat="1" applyFont="1" applyAlignment="1">
      <alignment horizontal="right"/>
    </xf>
    <xf numFmtId="170" fontId="168" fillId="2" borderId="0" xfId="0" applyNumberFormat="1" applyFont="1" applyFill="1" applyAlignment="1">
      <alignment horizontal="left" vertical="center"/>
    </xf>
    <xf numFmtId="38" fontId="59" fillId="0" borderId="12" xfId="0" applyNumberFormat="1" applyFont="1" applyBorder="1">
      <alignment vertical="center"/>
    </xf>
    <xf numFmtId="170" fontId="168" fillId="0" borderId="0" xfId="0" applyNumberFormat="1" applyFont="1">
      <alignment vertical="center"/>
    </xf>
    <xf numFmtId="0" fontId="56" fillId="0" borderId="0" xfId="0" applyFont="1">
      <alignment vertical="center"/>
    </xf>
    <xf numFmtId="0" fontId="56" fillId="0" borderId="12" xfId="0" applyFont="1" applyBorder="1">
      <alignment vertical="center"/>
    </xf>
    <xf numFmtId="0" fontId="55" fillId="0" borderId="0" xfId="0" applyFont="1">
      <alignment vertical="center"/>
    </xf>
    <xf numFmtId="38" fontId="55" fillId="0" borderId="0" xfId="0" applyNumberFormat="1" applyFont="1">
      <alignment vertical="center"/>
    </xf>
    <xf numFmtId="0" fontId="54" fillId="0" borderId="0" xfId="0" applyFont="1">
      <alignment vertical="center"/>
    </xf>
    <xf numFmtId="0" fontId="54" fillId="0" borderId="12" xfId="0" applyFont="1" applyBorder="1">
      <alignment vertical="center"/>
    </xf>
    <xf numFmtId="185" fontId="125" fillId="21" borderId="0" xfId="0" applyNumberFormat="1" applyFont="1" applyFill="1" applyAlignment="1">
      <alignment horizontal="center"/>
    </xf>
    <xf numFmtId="175" fontId="168" fillId="0" borderId="0" xfId="0" applyNumberFormat="1" applyFont="1">
      <alignment vertical="center"/>
    </xf>
    <xf numFmtId="0" fontId="53" fillId="0" borderId="0" xfId="0" applyFont="1">
      <alignment vertical="center"/>
    </xf>
    <xf numFmtId="173" fontId="168" fillId="0" borderId="0" xfId="1" applyNumberFormat="1" applyFont="1" applyAlignment="1">
      <alignment horizontal="center"/>
    </xf>
    <xf numFmtId="0" fontId="53" fillId="0" borderId="12" xfId="0" applyFont="1" applyBorder="1">
      <alignment vertical="center"/>
    </xf>
    <xf numFmtId="38" fontId="52" fillId="0" borderId="0" xfId="0" applyNumberFormat="1" applyFont="1">
      <alignment vertical="center"/>
    </xf>
    <xf numFmtId="170" fontId="168" fillId="0" borderId="0" xfId="0" applyNumberFormat="1" applyFont="1" applyAlignment="1">
      <alignment horizontal="left" vertical="center"/>
    </xf>
    <xf numFmtId="0" fontId="51" fillId="0" borderId="0" xfId="0" applyFont="1">
      <alignment vertical="center"/>
    </xf>
    <xf numFmtId="38" fontId="51" fillId="0" borderId="0" xfId="0" applyNumberFormat="1" applyFont="1">
      <alignment vertical="center"/>
    </xf>
    <xf numFmtId="0" fontId="51" fillId="0" borderId="12" xfId="0" applyFont="1" applyBorder="1">
      <alignment vertical="center"/>
    </xf>
    <xf numFmtId="0" fontId="168" fillId="2" borderId="0" xfId="0" applyFont="1" applyFill="1" applyAlignment="1">
      <alignment horizontal="left" vertical="center"/>
    </xf>
    <xf numFmtId="0" fontId="168" fillId="0" borderId="0" xfId="0" applyFont="1" applyAlignment="1">
      <alignment horizontal="left" vertical="center"/>
    </xf>
    <xf numFmtId="173" fontId="168" fillId="0" borderId="0" xfId="1" applyNumberFormat="1" applyFont="1" applyAlignment="1">
      <alignment horizontal="left"/>
    </xf>
    <xf numFmtId="167" fontId="168" fillId="2" borderId="2" xfId="0" applyNumberFormat="1" applyFont="1" applyFill="1" applyBorder="1" applyAlignment="1">
      <alignment horizontal="right"/>
    </xf>
    <xf numFmtId="0" fontId="125" fillId="9" borderId="0" xfId="0" applyFont="1" applyFill="1" applyAlignment="1">
      <alignment horizontal="left"/>
    </xf>
    <xf numFmtId="38" fontId="168" fillId="0" borderId="0" xfId="0" applyNumberFormat="1" applyFont="1" applyAlignment="1">
      <alignment horizontal="center" vertical="center"/>
    </xf>
    <xf numFmtId="176" fontId="123" fillId="0" borderId="0" xfId="1" applyNumberFormat="1" applyFont="1" applyAlignment="1">
      <alignment horizontal="center"/>
    </xf>
    <xf numFmtId="0" fontId="50" fillId="0" borderId="0" xfId="0" applyFont="1">
      <alignment vertical="center"/>
    </xf>
    <xf numFmtId="0" fontId="50" fillId="0" borderId="12" xfId="0" applyFont="1" applyBorder="1">
      <alignment vertical="center"/>
    </xf>
    <xf numFmtId="0" fontId="49" fillId="0" borderId="0" xfId="0" applyFont="1">
      <alignment vertical="center"/>
    </xf>
    <xf numFmtId="0" fontId="168" fillId="2" borderId="0" xfId="1" applyFont="1" applyFill="1" applyAlignment="1">
      <alignment horizontal="center"/>
    </xf>
    <xf numFmtId="190" fontId="131" fillId="0" borderId="0" xfId="32218" applyFont="1" applyAlignment="1">
      <alignment horizontal="center" vertical="center"/>
    </xf>
    <xf numFmtId="190" fontId="207" fillId="0" borderId="0" xfId="32218" applyFont="1" applyAlignment="1">
      <alignment horizontal="center" vertical="center"/>
    </xf>
    <xf numFmtId="3" fontId="0" fillId="0" borderId="0" xfId="32218" applyNumberFormat="1" applyFont="1" applyAlignment="1">
      <alignment horizontal="center"/>
    </xf>
    <xf numFmtId="0" fontId="48" fillId="0" borderId="0" xfId="0" applyFont="1">
      <alignment vertical="center"/>
    </xf>
    <xf numFmtId="0" fontId="183" fillId="0" borderId="0" xfId="0" applyFont="1">
      <alignment vertical="center"/>
    </xf>
    <xf numFmtId="0" fontId="183" fillId="0" borderId="2" xfId="0" applyFont="1" applyBorder="1">
      <alignment vertical="center"/>
    </xf>
    <xf numFmtId="0" fontId="183" fillId="0" borderId="0" xfId="0" applyFont="1" applyAlignment="1"/>
    <xf numFmtId="0" fontId="125" fillId="19" borderId="0" xfId="1" applyFill="1" applyAlignment="1">
      <alignment horizontal="left"/>
    </xf>
    <xf numFmtId="0" fontId="183" fillId="0" borderId="13" xfId="0" applyFont="1" applyBorder="1">
      <alignment vertical="center"/>
    </xf>
    <xf numFmtId="38" fontId="47" fillId="0" borderId="0" xfId="0" applyNumberFormat="1" applyFont="1">
      <alignment vertical="center"/>
    </xf>
    <xf numFmtId="0" fontId="168" fillId="0" borderId="1" xfId="32222" applyFont="1" applyBorder="1" applyAlignment="1">
      <alignment horizontal="left"/>
    </xf>
    <xf numFmtId="38" fontId="46" fillId="0" borderId="0" xfId="0" applyNumberFormat="1" applyFont="1">
      <alignment vertical="center"/>
    </xf>
    <xf numFmtId="0" fontId="46" fillId="0" borderId="0" xfId="0" applyFont="1">
      <alignment vertical="center"/>
    </xf>
    <xf numFmtId="0" fontId="45" fillId="0" borderId="0" xfId="0" applyFont="1">
      <alignment vertical="center"/>
    </xf>
    <xf numFmtId="0" fontId="207" fillId="0" borderId="1" xfId="1" applyFont="1" applyBorder="1" applyAlignment="1">
      <alignment horizontal="left"/>
    </xf>
    <xf numFmtId="0" fontId="168" fillId="23" borderId="0" xfId="0" applyFont="1" applyFill="1">
      <alignment vertical="center"/>
    </xf>
    <xf numFmtId="0" fontId="44" fillId="0" borderId="0" xfId="0" applyFont="1">
      <alignment vertical="center"/>
    </xf>
    <xf numFmtId="0" fontId="125" fillId="24" borderId="0" xfId="1" applyFill="1" applyAlignment="1">
      <alignment horizontal="center"/>
    </xf>
    <xf numFmtId="164" fontId="207" fillId="0" borderId="0" xfId="1" applyNumberFormat="1" applyFont="1" applyAlignment="1">
      <alignment horizontal="center"/>
    </xf>
    <xf numFmtId="164" fontId="168" fillId="0" borderId="0" xfId="1" applyNumberFormat="1" applyFont="1"/>
    <xf numFmtId="185" fontId="168" fillId="0" borderId="0" xfId="0" applyNumberFormat="1" applyFont="1" applyAlignment="1">
      <alignment horizontal="center"/>
    </xf>
    <xf numFmtId="0" fontId="43" fillId="0" borderId="0" xfId="0" applyFont="1">
      <alignment vertical="center"/>
    </xf>
    <xf numFmtId="1" fontId="0" fillId="0" borderId="0" xfId="1" applyNumberFormat="1" applyFont="1" applyAlignment="1">
      <alignment horizontal="right"/>
    </xf>
    <xf numFmtId="168" fontId="168" fillId="0" borderId="0" xfId="0" applyNumberFormat="1" applyFont="1" applyAlignment="1">
      <alignment horizontal="right" vertical="center"/>
    </xf>
    <xf numFmtId="0" fontId="42" fillId="0" borderId="0" xfId="0" applyFont="1">
      <alignment vertical="center"/>
    </xf>
    <xf numFmtId="180" fontId="125" fillId="0" borderId="0" xfId="32218" applyNumberFormat="1" applyFont="1" applyAlignment="1">
      <alignment horizontal="right" vertical="center"/>
    </xf>
    <xf numFmtId="38" fontId="41" fillId="0" borderId="0" xfId="0" applyNumberFormat="1" applyFont="1">
      <alignment vertical="center"/>
    </xf>
    <xf numFmtId="0" fontId="168" fillId="2" borderId="0" xfId="1" applyFont="1" applyFill="1"/>
    <xf numFmtId="185" fontId="125" fillId="0" borderId="0" xfId="1" applyNumberFormat="1" applyAlignment="1">
      <alignment horizontal="right" vertical="center"/>
    </xf>
    <xf numFmtId="185" fontId="125" fillId="0" borderId="0" xfId="1" applyNumberFormat="1" applyAlignment="1">
      <alignment horizontal="center" vertical="center"/>
    </xf>
    <xf numFmtId="175" fontId="125" fillId="0" borderId="0" xfId="1" applyNumberFormat="1" applyAlignment="1">
      <alignment horizontal="right" vertical="center"/>
    </xf>
    <xf numFmtId="0" fontId="125" fillId="0" borderId="7" xfId="1" applyBorder="1" applyAlignment="1">
      <alignment horizontal="center" vertical="center"/>
    </xf>
    <xf numFmtId="167" fontId="125" fillId="0" borderId="0" xfId="1" applyNumberFormat="1" applyAlignment="1">
      <alignment horizontal="left" vertical="center"/>
    </xf>
    <xf numFmtId="0" fontId="128" fillId="0" borderId="0" xfId="1" applyFont="1" applyAlignment="1">
      <alignment horizontal="center" vertical="center"/>
    </xf>
    <xf numFmtId="0" fontId="173" fillId="0" borderId="0" xfId="1" applyFont="1"/>
    <xf numFmtId="190" fontId="125" fillId="0" borderId="0" xfId="1" applyNumberFormat="1" applyAlignment="1">
      <alignment horizontal="left" vertical="center"/>
    </xf>
    <xf numFmtId="190" fontId="125" fillId="0" borderId="0" xfId="1" applyNumberFormat="1" applyAlignment="1">
      <alignment vertical="center"/>
    </xf>
    <xf numFmtId="167" fontId="125" fillId="0" borderId="0" xfId="1" applyNumberFormat="1" applyAlignment="1">
      <alignment horizontal="right" vertical="center"/>
    </xf>
    <xf numFmtId="185" fontId="125" fillId="0" borderId="23" xfId="1" applyNumberFormat="1" applyBorder="1" applyAlignment="1">
      <alignment horizontal="right" vertical="center"/>
    </xf>
    <xf numFmtId="0" fontId="125" fillId="0" borderId="22" xfId="1" applyBorder="1" applyAlignment="1">
      <alignment horizontal="center" vertical="center"/>
    </xf>
    <xf numFmtId="0" fontId="128" fillId="0" borderId="22" xfId="1" applyFont="1" applyBorder="1" applyAlignment="1">
      <alignment horizontal="left" vertical="center"/>
    </xf>
    <xf numFmtId="0" fontId="123" fillId="0" borderId="21" xfId="1" applyFont="1" applyBorder="1" applyAlignment="1">
      <alignment horizontal="left" vertical="center"/>
    </xf>
    <xf numFmtId="185" fontId="125" fillId="0" borderId="0" xfId="1" applyNumberFormat="1" applyAlignment="1">
      <alignment vertical="center"/>
    </xf>
    <xf numFmtId="190" fontId="125" fillId="0" borderId="0" xfId="1" applyNumberFormat="1" applyAlignment="1">
      <alignment horizontal="center" vertical="center"/>
    </xf>
    <xf numFmtId="3" fontId="125" fillId="0" borderId="1" xfId="1" applyNumberFormat="1" applyBorder="1" applyAlignment="1">
      <alignment horizontal="right" vertical="center"/>
    </xf>
    <xf numFmtId="190" fontId="209" fillId="0" borderId="0" xfId="2" applyNumberFormat="1" applyFont="1" applyAlignment="1">
      <alignment horizontal="center"/>
    </xf>
    <xf numFmtId="17" fontId="209" fillId="0" borderId="0" xfId="1" applyNumberFormat="1" applyFont="1" applyAlignment="1">
      <alignment horizontal="left"/>
    </xf>
    <xf numFmtId="167" fontId="123" fillId="0" borderId="0" xfId="2" applyNumberFormat="1" applyFont="1" applyAlignment="1">
      <alignment horizontal="center"/>
    </xf>
    <xf numFmtId="17" fontId="123" fillId="0" borderId="0" xfId="1" applyNumberFormat="1" applyFont="1" applyAlignment="1">
      <alignment horizontal="left"/>
    </xf>
    <xf numFmtId="167" fontId="125" fillId="0" borderId="0" xfId="2" applyNumberFormat="1" applyAlignment="1">
      <alignment horizontal="center"/>
    </xf>
    <xf numFmtId="17" fontId="125" fillId="0" borderId="0" xfId="1" applyNumberFormat="1" applyAlignment="1">
      <alignment horizontal="left"/>
    </xf>
    <xf numFmtId="167" fontId="0" fillId="0" borderId="0" xfId="2" applyNumberFormat="1" applyFont="1" applyAlignment="1">
      <alignment horizontal="center"/>
    </xf>
    <xf numFmtId="0" fontId="0" fillId="0" borderId="1" xfId="2" applyFont="1" applyBorder="1" applyAlignment="1">
      <alignment horizontal="left"/>
    </xf>
    <xf numFmtId="0" fontId="125" fillId="0" borderId="5" xfId="1" applyBorder="1" applyAlignment="1">
      <alignment vertical="center"/>
    </xf>
    <xf numFmtId="185" fontId="125" fillId="0" borderId="4" xfId="1" applyNumberFormat="1" applyBorder="1" applyAlignment="1">
      <alignment horizontal="center" vertical="center"/>
    </xf>
    <xf numFmtId="167" fontId="125" fillId="0" borderId="4" xfId="1" applyNumberFormat="1" applyBorder="1" applyAlignment="1">
      <alignment horizontal="right" vertical="center"/>
    </xf>
    <xf numFmtId="185" fontId="125" fillId="0" borderId="4" xfId="1" applyNumberFormat="1" applyBorder="1" applyAlignment="1">
      <alignment vertical="center"/>
    </xf>
    <xf numFmtId="167" fontId="123" fillId="0" borderId="4" xfId="2" applyNumberFormat="1" applyFont="1" applyBorder="1" applyAlignment="1">
      <alignment horizontal="center"/>
    </xf>
    <xf numFmtId="17" fontId="123" fillId="0" borderId="4" xfId="1" applyNumberFormat="1" applyFont="1" applyBorder="1" applyAlignment="1">
      <alignment horizontal="left"/>
    </xf>
    <xf numFmtId="0" fontId="125" fillId="0" borderId="3" xfId="2" applyBorder="1" applyAlignment="1">
      <alignment horizontal="left"/>
    </xf>
    <xf numFmtId="0" fontId="125" fillId="0" borderId="2" xfId="1" applyBorder="1" applyAlignment="1">
      <alignment vertical="center"/>
    </xf>
    <xf numFmtId="0" fontId="202" fillId="2" borderId="0" xfId="1" applyFont="1" applyFill="1"/>
    <xf numFmtId="0" fontId="202" fillId="0" borderId="0" xfId="1" applyFont="1"/>
    <xf numFmtId="0" fontId="210" fillId="0" borderId="0" xfId="1" applyFont="1"/>
    <xf numFmtId="167" fontId="125" fillId="2" borderId="0" xfId="1" applyNumberFormat="1" applyFill="1" applyAlignment="1">
      <alignment horizontal="left" vertical="center"/>
    </xf>
    <xf numFmtId="3" fontId="127" fillId="0" borderId="0" xfId="1" applyNumberFormat="1" applyFont="1" applyAlignment="1">
      <alignment horizontal="center" vertical="center"/>
    </xf>
    <xf numFmtId="0" fontId="134" fillId="0" borderId="0" xfId="1" applyFont="1" applyAlignment="1">
      <alignment vertical="center"/>
    </xf>
    <xf numFmtId="0" fontId="0" fillId="0" borderId="0" xfId="2" applyFont="1" applyAlignment="1">
      <alignment horizontal="left"/>
    </xf>
    <xf numFmtId="167" fontId="125" fillId="0" borderId="4" xfId="2" applyNumberFormat="1" applyBorder="1" applyAlignment="1">
      <alignment horizontal="center"/>
    </xf>
    <xf numFmtId="17" fontId="125" fillId="0" borderId="4" xfId="1" applyNumberFormat="1" applyBorder="1" applyAlignment="1">
      <alignment horizontal="left"/>
    </xf>
    <xf numFmtId="165" fontId="125" fillId="0" borderId="0" xfId="1" applyNumberFormat="1" applyAlignment="1">
      <alignment horizontal="center" vertical="center"/>
    </xf>
    <xf numFmtId="167" fontId="123" fillId="0" borderId="0" xfId="1" applyNumberFormat="1" applyFont="1" applyAlignment="1">
      <alignment horizontal="left" vertical="center"/>
    </xf>
    <xf numFmtId="190" fontId="0" fillId="0" borderId="0" xfId="2" applyNumberFormat="1" applyFont="1" applyAlignment="1">
      <alignment horizontal="center"/>
    </xf>
    <xf numFmtId="0" fontId="123" fillId="25" borderId="1" xfId="1" applyFont="1" applyFill="1" applyBorder="1" applyAlignment="1">
      <alignment horizontal="left" vertical="center" wrapText="1"/>
    </xf>
    <xf numFmtId="190" fontId="209" fillId="0" borderId="4" xfId="2" applyNumberFormat="1" applyFont="1" applyBorder="1" applyAlignment="1">
      <alignment horizontal="center"/>
    </xf>
    <xf numFmtId="0" fontId="0" fillId="0" borderId="4" xfId="2" applyFont="1" applyBorder="1" applyAlignment="1">
      <alignment horizontal="left"/>
    </xf>
    <xf numFmtId="49" fontId="125" fillId="0" borderId="0" xfId="1" applyNumberFormat="1" applyAlignment="1">
      <alignment horizontal="center"/>
    </xf>
    <xf numFmtId="17" fontId="209" fillId="0" borderId="4" xfId="1" applyNumberFormat="1" applyFont="1" applyBorder="1" applyAlignment="1">
      <alignment horizontal="left"/>
    </xf>
    <xf numFmtId="167" fontId="125" fillId="0" borderId="0" xfId="1" applyNumberFormat="1"/>
    <xf numFmtId="0" fontId="134" fillId="0" borderId="0" xfId="1" applyFont="1" applyAlignment="1">
      <alignment horizontal="left" vertical="center"/>
    </xf>
    <xf numFmtId="49" fontId="125" fillId="0" borderId="2" xfId="1" applyNumberFormat="1" applyBorder="1" applyAlignment="1">
      <alignment horizontal="center"/>
    </xf>
    <xf numFmtId="167" fontId="123" fillId="0" borderId="0" xfId="1" applyNumberFormat="1" applyFont="1" applyAlignment="1">
      <alignment horizontal="center" vertical="center" wrapText="1"/>
    </xf>
    <xf numFmtId="0" fontId="123" fillId="0" borderId="2" xfId="1" applyFont="1" applyBorder="1" applyAlignment="1">
      <alignment horizontal="center" vertical="center" wrapText="1"/>
    </xf>
    <xf numFmtId="0" fontId="125" fillId="0" borderId="0" xfId="1" applyAlignment="1">
      <alignment horizontal="center" vertical="center" wrapText="1"/>
    </xf>
    <xf numFmtId="168" fontId="125" fillId="0" borderId="0" xfId="1" applyNumberFormat="1" applyAlignment="1">
      <alignment horizontal="center" vertical="center"/>
    </xf>
    <xf numFmtId="0" fontId="211" fillId="0" borderId="0" xfId="1" applyFont="1"/>
    <xf numFmtId="190" fontId="125" fillId="0" borderId="0" xfId="2" applyNumberFormat="1"/>
    <xf numFmtId="3" fontId="125" fillId="0" borderId="0" xfId="1" applyNumberFormat="1" applyAlignment="1">
      <alignment horizontal="left" vertical="center"/>
    </xf>
    <xf numFmtId="173" fontId="125" fillId="0" borderId="0" xfId="1" applyNumberFormat="1" applyAlignment="1">
      <alignment horizontal="right" vertical="center"/>
    </xf>
    <xf numFmtId="168" fontId="128" fillId="0" borderId="0" xfId="1" applyNumberFormat="1" applyFont="1" applyAlignment="1">
      <alignment horizontal="center" vertical="center"/>
    </xf>
    <xf numFmtId="3" fontId="128" fillId="0" borderId="0" xfId="1" applyNumberFormat="1" applyFont="1" applyAlignment="1">
      <alignment horizontal="left" vertical="center"/>
    </xf>
    <xf numFmtId="180" fontId="128" fillId="0" borderId="0" xfId="1" applyNumberFormat="1" applyFont="1" applyAlignment="1">
      <alignment horizontal="right" vertical="center"/>
    </xf>
    <xf numFmtId="169" fontId="128" fillId="0" borderId="0" xfId="1" applyNumberFormat="1" applyFont="1" applyAlignment="1">
      <alignment horizontal="center" vertical="center"/>
    </xf>
    <xf numFmtId="0" fontId="212" fillId="0" borderId="0" xfId="1" applyFont="1"/>
    <xf numFmtId="190" fontId="213" fillId="0" borderId="9" xfId="1" applyNumberFormat="1" applyFont="1" applyBorder="1" applyAlignment="1">
      <alignment vertical="center"/>
    </xf>
    <xf numFmtId="0" fontId="214" fillId="0" borderId="10" xfId="1" applyFont="1" applyBorder="1" applyAlignment="1">
      <alignment horizontal="center" vertical="center"/>
    </xf>
    <xf numFmtId="0" fontId="214" fillId="0" borderId="10" xfId="1" applyFont="1" applyBorder="1" applyAlignment="1">
      <alignment vertical="center"/>
    </xf>
    <xf numFmtId="0" fontId="150" fillId="0" borderId="11" xfId="1" applyFont="1" applyBorder="1" applyAlignment="1">
      <alignment horizontal="left" vertical="center"/>
    </xf>
    <xf numFmtId="190" fontId="128" fillId="0" borderId="0" xfId="1" applyNumberFormat="1" applyFont="1" applyAlignment="1">
      <alignment vertical="center"/>
    </xf>
    <xf numFmtId="3" fontId="128" fillId="0" borderId="0" xfId="1" applyNumberFormat="1" applyFont="1" applyAlignment="1">
      <alignment horizontal="center" vertical="center"/>
    </xf>
    <xf numFmtId="180" fontId="128" fillId="0" borderId="0" xfId="1" applyNumberFormat="1" applyFont="1" applyAlignment="1">
      <alignment vertical="center"/>
    </xf>
    <xf numFmtId="180" fontId="125" fillId="0" borderId="0" xfId="1" applyNumberFormat="1" applyAlignment="1">
      <alignment horizontal="left" vertical="center"/>
    </xf>
    <xf numFmtId="190" fontId="125" fillId="0" borderId="0" xfId="1" applyNumberFormat="1" applyAlignment="1">
      <alignment horizontal="right" vertical="center"/>
    </xf>
    <xf numFmtId="190" fontId="134" fillId="0" borderId="0" xfId="2" applyNumberFormat="1" applyFont="1"/>
    <xf numFmtId="190" fontId="134" fillId="0" borderId="4" xfId="2" applyNumberFormat="1" applyFont="1" applyBorder="1"/>
    <xf numFmtId="0" fontId="125" fillId="0" borderId="1" xfId="1" applyBorder="1" applyAlignment="1">
      <alignment horizontal="center" vertical="center"/>
    </xf>
    <xf numFmtId="0" fontId="125" fillId="8" borderId="0" xfId="1" applyFill="1"/>
    <xf numFmtId="0" fontId="125" fillId="8" borderId="0" xfId="1" applyFill="1" applyAlignment="1">
      <alignment vertical="center"/>
    </xf>
    <xf numFmtId="190" fontId="125" fillId="0" borderId="0" xfId="2" applyNumberFormat="1" applyAlignment="1">
      <alignment horizontal="center" vertical="center"/>
    </xf>
    <xf numFmtId="0" fontId="125" fillId="0" borderId="3" xfId="1" applyBorder="1" applyAlignment="1">
      <alignment vertical="center"/>
    </xf>
    <xf numFmtId="180" fontId="125" fillId="0" borderId="0" xfId="1" applyNumberFormat="1" applyAlignment="1">
      <alignment vertical="center"/>
    </xf>
    <xf numFmtId="190" fontId="134" fillId="0" borderId="0" xfId="1" applyNumberFormat="1" applyFont="1" applyAlignment="1">
      <alignment vertical="center"/>
    </xf>
    <xf numFmtId="190" fontId="123" fillId="0" borderId="2" xfId="1" applyNumberFormat="1" applyFont="1" applyBorder="1" applyAlignment="1">
      <alignment horizontal="center" vertical="center" wrapText="1"/>
    </xf>
    <xf numFmtId="0" fontId="123" fillId="0" borderId="1" xfId="1" applyFont="1" applyBorder="1" applyAlignment="1">
      <alignment horizontal="left" vertical="center" wrapText="1"/>
    </xf>
    <xf numFmtId="180" fontId="128" fillId="0" borderId="0" xfId="1" applyNumberFormat="1" applyFont="1" applyAlignment="1">
      <alignment horizontal="left" vertical="center"/>
    </xf>
    <xf numFmtId="180" fontId="128" fillId="0" borderId="0" xfId="1" applyNumberFormat="1" applyFont="1" applyAlignment="1">
      <alignment horizontal="center" vertical="center"/>
    </xf>
    <xf numFmtId="180" fontId="125" fillId="0" borderId="0" xfId="1" applyNumberFormat="1" applyAlignment="1">
      <alignment horizontal="center" vertical="center"/>
    </xf>
    <xf numFmtId="190" fontId="128" fillId="0" borderId="0" xfId="1" applyNumberFormat="1" applyFont="1" applyAlignment="1">
      <alignment horizontal="center" vertical="center"/>
    </xf>
    <xf numFmtId="0" fontId="173" fillId="0" borderId="0" xfId="1" applyFont="1" applyAlignment="1">
      <alignment horizontal="left" vertical="center"/>
    </xf>
    <xf numFmtId="190" fontId="128" fillId="0" borderId="2" xfId="1" applyNumberFormat="1" applyFont="1" applyBorder="1" applyAlignment="1">
      <alignment vertical="center"/>
    </xf>
    <xf numFmtId="190" fontId="125" fillId="0" borderId="2" xfId="1" applyNumberFormat="1" applyBorder="1" applyAlignment="1">
      <alignment vertical="center"/>
    </xf>
    <xf numFmtId="180" fontId="199" fillId="0" borderId="0" xfId="1" applyNumberFormat="1" applyFont="1" applyAlignment="1">
      <alignment horizontal="left" vertical="center"/>
    </xf>
    <xf numFmtId="168" fontId="123" fillId="0" borderId="0" xfId="1" applyNumberFormat="1" applyFont="1" applyAlignment="1">
      <alignment horizontal="center" vertical="center"/>
    </xf>
    <xf numFmtId="180" fontId="123" fillId="0" borderId="0" xfId="1" applyNumberFormat="1" applyFont="1" applyAlignment="1">
      <alignment horizontal="center" vertical="center"/>
    </xf>
    <xf numFmtId="190" fontId="125" fillId="0" borderId="5" xfId="1" applyNumberFormat="1" applyBorder="1" applyAlignment="1">
      <alignment vertical="center"/>
    </xf>
    <xf numFmtId="180" fontId="125" fillId="0" borderId="4" xfId="1" applyNumberFormat="1" applyBorder="1" applyAlignment="1">
      <alignment horizontal="center" vertical="center"/>
    </xf>
    <xf numFmtId="0" fontId="125" fillId="0" borderId="3" xfId="1" applyBorder="1" applyAlignment="1">
      <alignment horizontal="center" vertical="center"/>
    </xf>
    <xf numFmtId="190" fontId="125" fillId="0" borderId="2" xfId="1" applyNumberFormat="1" applyBorder="1" applyAlignment="1">
      <alignment horizontal="right" vertical="center"/>
    </xf>
    <xf numFmtId="0" fontId="125" fillId="0" borderId="1" xfId="1" applyBorder="1" applyAlignment="1">
      <alignment horizontal="right" vertical="center"/>
    </xf>
    <xf numFmtId="0" fontId="123" fillId="0" borderId="24" xfId="1" applyFont="1" applyBorder="1" applyAlignment="1">
      <alignment horizontal="left"/>
    </xf>
    <xf numFmtId="169" fontId="125" fillId="0" borderId="4" xfId="1" applyNumberFormat="1" applyBorder="1" applyAlignment="1">
      <alignment horizontal="left" vertical="center"/>
    </xf>
    <xf numFmtId="168" fontId="123" fillId="0" borderId="4" xfId="1" applyNumberFormat="1" applyFont="1" applyBorder="1" applyAlignment="1">
      <alignment horizontal="center" vertical="center"/>
    </xf>
    <xf numFmtId="190" fontId="125" fillId="0" borderId="5" xfId="1" applyNumberFormat="1" applyBorder="1" applyAlignment="1">
      <alignment horizontal="right" vertical="center"/>
    </xf>
    <xf numFmtId="190" fontId="125" fillId="0" borderId="4" xfId="1" applyNumberFormat="1" applyBorder="1" applyAlignment="1">
      <alignment horizontal="center" vertical="center"/>
    </xf>
    <xf numFmtId="0" fontId="123" fillId="0" borderId="4" xfId="1" applyFont="1" applyBorder="1" applyAlignment="1">
      <alignment horizontal="left" vertical="center"/>
    </xf>
    <xf numFmtId="0" fontId="125" fillId="0" borderId="3" xfId="1" applyBorder="1" applyAlignment="1">
      <alignment horizontal="right" vertical="center"/>
    </xf>
    <xf numFmtId="0" fontId="215" fillId="0" borderId="0" xfId="1" applyFont="1"/>
    <xf numFmtId="0" fontId="210" fillId="2" borderId="0" xfId="1" applyFont="1" applyFill="1"/>
    <xf numFmtId="0" fontId="125" fillId="0" borderId="4" xfId="1" applyBorder="1" applyAlignment="1">
      <alignment horizontal="right" vertical="center"/>
    </xf>
    <xf numFmtId="0" fontId="125" fillId="0" borderId="8" xfId="1" applyBorder="1" applyAlignment="1">
      <alignment vertical="center"/>
    </xf>
    <xf numFmtId="169" fontId="125" fillId="0" borderId="7" xfId="1" applyNumberFormat="1" applyBorder="1" applyAlignment="1">
      <alignment horizontal="center" vertical="center"/>
    </xf>
    <xf numFmtId="169" fontId="125" fillId="0" borderId="7" xfId="1" applyNumberFormat="1" applyBorder="1" applyAlignment="1">
      <alignment horizontal="left" vertical="center"/>
    </xf>
    <xf numFmtId="185" fontId="125" fillId="0" borderId="7" xfId="1" applyNumberFormat="1" applyBorder="1" applyAlignment="1">
      <alignment vertical="center"/>
    </xf>
    <xf numFmtId="167" fontId="125" fillId="0" borderId="7" xfId="1" applyNumberFormat="1" applyBorder="1" applyAlignment="1">
      <alignment horizontal="right" vertical="center"/>
    </xf>
    <xf numFmtId="168" fontId="123" fillId="0" borderId="7" xfId="1" applyNumberFormat="1" applyFont="1" applyBorder="1" applyAlignment="1">
      <alignment horizontal="center" vertical="center"/>
    </xf>
    <xf numFmtId="0" fontId="125" fillId="0" borderId="7" xfId="1" applyBorder="1" applyAlignment="1">
      <alignment vertical="center"/>
    </xf>
    <xf numFmtId="190" fontId="125" fillId="0" borderId="8" xfId="1" applyNumberFormat="1" applyBorder="1" applyAlignment="1">
      <alignment horizontal="right" vertical="center"/>
    </xf>
    <xf numFmtId="190" fontId="125" fillId="0" borderId="7" xfId="1" applyNumberFormat="1" applyBorder="1" applyAlignment="1">
      <alignment horizontal="center" vertical="center"/>
    </xf>
    <xf numFmtId="0" fontId="123" fillId="0" borderId="7" xfId="1" applyFont="1" applyBorder="1" applyAlignment="1">
      <alignment horizontal="left" vertical="center"/>
    </xf>
    <xf numFmtId="0" fontId="125" fillId="0" borderId="7" xfId="1" applyBorder="1" applyAlignment="1">
      <alignment horizontal="right" vertical="center"/>
    </xf>
    <xf numFmtId="0" fontId="216" fillId="0" borderId="0" xfId="1" applyFont="1" applyAlignment="1">
      <alignment vertical="center"/>
    </xf>
    <xf numFmtId="0" fontId="127" fillId="0" borderId="0" xfId="1" applyFont="1" applyAlignment="1">
      <alignment vertical="center"/>
    </xf>
    <xf numFmtId="180" fontId="125" fillId="2" borderId="0" xfId="1" applyNumberFormat="1" applyFill="1" applyAlignment="1">
      <alignment horizontal="left" vertical="center"/>
    </xf>
    <xf numFmtId="180" fontId="125" fillId="0" borderId="4" xfId="1" applyNumberFormat="1" applyBorder="1" applyAlignment="1">
      <alignment horizontal="right" vertical="center"/>
    </xf>
    <xf numFmtId="190" fontId="123" fillId="0" borderId="0" xfId="1" applyNumberFormat="1" applyFont="1" applyAlignment="1">
      <alignment horizontal="center" vertical="center"/>
    </xf>
    <xf numFmtId="190" fontId="125" fillId="0" borderId="4" xfId="1" applyNumberFormat="1" applyBorder="1" applyAlignment="1">
      <alignment horizontal="right" vertical="center"/>
    </xf>
    <xf numFmtId="0" fontId="125" fillId="0" borderId="4" xfId="1" applyBorder="1" applyAlignment="1">
      <alignment horizontal="center"/>
    </xf>
    <xf numFmtId="0" fontId="134" fillId="0" borderId="4" xfId="1" applyFont="1" applyBorder="1" applyAlignment="1">
      <alignment horizontal="left" vertical="center"/>
    </xf>
    <xf numFmtId="3" fontId="134" fillId="0" borderId="0" xfId="1" applyNumberFormat="1" applyFont="1" applyAlignment="1">
      <alignment horizontal="left" vertical="center"/>
    </xf>
    <xf numFmtId="0" fontId="125" fillId="0" borderId="4" xfId="1" applyBorder="1"/>
    <xf numFmtId="180" fontId="123" fillId="0" borderId="2" xfId="1" applyNumberFormat="1" applyFont="1" applyBorder="1" applyAlignment="1">
      <alignment horizontal="center" vertical="center" wrapText="1"/>
    </xf>
    <xf numFmtId="180" fontId="123" fillId="0" borderId="0" xfId="1" applyNumberFormat="1" applyFont="1" applyAlignment="1">
      <alignment horizontal="center" vertical="center" wrapText="1"/>
    </xf>
    <xf numFmtId="0" fontId="125" fillId="0" borderId="1" xfId="1" applyBorder="1" applyAlignment="1">
      <alignment horizontal="left" vertical="center" wrapText="1"/>
    </xf>
    <xf numFmtId="168" fontId="125" fillId="0" borderId="0" xfId="2" applyNumberFormat="1"/>
    <xf numFmtId="168" fontId="125" fillId="0" borderId="0" xfId="2" applyNumberFormat="1" applyAlignment="1">
      <alignment horizontal="center"/>
    </xf>
    <xf numFmtId="190" fontId="209" fillId="0" borderId="0" xfId="2" applyNumberFormat="1" applyFont="1" applyAlignment="1">
      <alignment horizontal="center" vertical="center"/>
    </xf>
    <xf numFmtId="190" fontId="134" fillId="0" borderId="2" xfId="2" applyNumberFormat="1" applyFont="1" applyBorder="1"/>
    <xf numFmtId="0" fontId="125" fillId="26" borderId="0" xfId="1" applyFill="1"/>
    <xf numFmtId="0" fontId="125" fillId="2" borderId="1" xfId="2" applyFill="1" applyBorder="1" applyAlignment="1">
      <alignment horizontal="left"/>
    </xf>
    <xf numFmtId="0" fontId="125" fillId="26" borderId="0" xfId="1" applyFill="1" applyAlignment="1">
      <alignment vertical="center"/>
    </xf>
    <xf numFmtId="0" fontId="125" fillId="17" borderId="0" xfId="1" applyFill="1" applyAlignment="1">
      <alignment vertical="center"/>
    </xf>
    <xf numFmtId="0" fontId="125" fillId="17" borderId="0" xfId="2" applyFill="1" applyAlignment="1">
      <alignment horizontal="left"/>
    </xf>
    <xf numFmtId="190" fontId="134" fillId="0" borderId="0" xfId="1" applyNumberFormat="1" applyFont="1" applyAlignment="1">
      <alignment horizontal="right" vertical="center"/>
    </xf>
    <xf numFmtId="0" fontId="0" fillId="0" borderId="1" xfId="3" applyFont="1" applyBorder="1" applyAlignment="1">
      <alignment horizontal="left" vertical="center"/>
    </xf>
    <xf numFmtId="0" fontId="0" fillId="0" borderId="0" xfId="32223" applyFont="1" applyAlignment="1">
      <alignment horizontal="left"/>
    </xf>
    <xf numFmtId="0" fontId="0" fillId="0" borderId="0" xfId="3" applyFont="1" applyAlignment="1">
      <alignment horizontal="center"/>
    </xf>
    <xf numFmtId="167" fontId="127" fillId="0" borderId="0" xfId="1" applyNumberFormat="1" applyFont="1" applyAlignment="1">
      <alignment horizontal="right" vertical="center"/>
    </xf>
    <xf numFmtId="0" fontId="217" fillId="2" borderId="0" xfId="1" applyFont="1" applyFill="1"/>
    <xf numFmtId="185" fontId="125" fillId="2" borderId="0" xfId="1" applyNumberFormat="1" applyFill="1" applyAlignment="1">
      <alignment horizontal="center" vertical="center"/>
    </xf>
    <xf numFmtId="3" fontId="125" fillId="2" borderId="0" xfId="1" applyNumberFormat="1" applyFill="1" applyAlignment="1">
      <alignment horizontal="center" vertical="center"/>
    </xf>
    <xf numFmtId="0" fontId="218" fillId="0" borderId="0" xfId="1" applyFont="1"/>
    <xf numFmtId="0" fontId="181" fillId="0" borderId="0" xfId="1" applyFont="1" applyAlignment="1">
      <alignment vertical="center"/>
    </xf>
    <xf numFmtId="190" fontId="199" fillId="0" borderId="0" xfId="2" applyNumberFormat="1" applyFont="1" applyAlignment="1">
      <alignment horizontal="center"/>
    </xf>
    <xf numFmtId="17" fontId="199" fillId="0" borderId="0" xfId="1" applyNumberFormat="1" applyFont="1" applyAlignment="1">
      <alignment horizontal="left"/>
    </xf>
    <xf numFmtId="0" fontId="219" fillId="0" borderId="0" xfId="1" applyFont="1"/>
    <xf numFmtId="190" fontId="128" fillId="0" borderId="0" xfId="1" applyNumberFormat="1" applyFont="1" applyAlignment="1">
      <alignment horizontal="right" vertical="center"/>
    </xf>
    <xf numFmtId="175" fontId="128" fillId="0" borderId="0" xfId="1" applyNumberFormat="1" applyFont="1" applyAlignment="1">
      <alignment horizontal="right" vertical="center"/>
    </xf>
    <xf numFmtId="190" fontId="213" fillId="0" borderId="0" xfId="1" applyNumberFormat="1" applyFont="1" applyAlignment="1">
      <alignment horizontal="center" vertical="center"/>
    </xf>
    <xf numFmtId="168" fontId="125" fillId="0" borderId="4" xfId="1" applyNumberFormat="1" applyBorder="1" applyAlignment="1">
      <alignment horizontal="center" vertical="center"/>
    </xf>
    <xf numFmtId="168" fontId="128" fillId="0" borderId="4" xfId="1" applyNumberFormat="1" applyFont="1" applyBorder="1" applyAlignment="1">
      <alignment horizontal="center" vertical="center"/>
    </xf>
    <xf numFmtId="180" fontId="128" fillId="0" borderId="4" xfId="1" applyNumberFormat="1" applyFont="1" applyBorder="1" applyAlignment="1">
      <alignment horizontal="center" vertical="center"/>
    </xf>
    <xf numFmtId="0" fontId="128" fillId="0" borderId="4" xfId="1" applyFont="1" applyBorder="1" applyAlignment="1">
      <alignment horizontal="center" vertical="center"/>
    </xf>
    <xf numFmtId="190" fontId="213" fillId="0" borderId="4" xfId="1" applyNumberFormat="1" applyFont="1" applyBorder="1" applyAlignment="1">
      <alignment horizontal="center" vertical="center"/>
    </xf>
    <xf numFmtId="0" fontId="123" fillId="0" borderId="0" xfId="1" applyFont="1" applyAlignment="1">
      <alignment horizontal="left" vertical="center" wrapText="1"/>
    </xf>
    <xf numFmtId="190" fontId="134" fillId="0" borderId="0" xfId="1" applyNumberFormat="1" applyFont="1" applyAlignment="1">
      <alignment horizontal="center" vertical="center"/>
    </xf>
    <xf numFmtId="176" fontId="128" fillId="0" borderId="0" xfId="1" applyNumberFormat="1" applyFont="1" applyAlignment="1">
      <alignment horizontal="center" vertical="center"/>
    </xf>
    <xf numFmtId="49" fontId="187" fillId="0" borderId="13" xfId="0" quotePrefix="1" applyNumberFormat="1" applyFont="1" applyBorder="1" applyAlignment="1">
      <alignment horizontal="left" vertical="center" wrapText="1"/>
    </xf>
    <xf numFmtId="0" fontId="133" fillId="0" borderId="11" xfId="1" applyFont="1" applyBorder="1" applyAlignment="1">
      <alignment horizontal="left" vertical="center"/>
    </xf>
    <xf numFmtId="0" fontId="135" fillId="0" borderId="10" xfId="1" applyFont="1" applyBorder="1" applyAlignment="1">
      <alignment vertical="center"/>
    </xf>
    <xf numFmtId="0" fontId="135" fillId="0" borderId="10" xfId="1" applyFont="1" applyBorder="1" applyAlignment="1">
      <alignment horizontal="center" vertical="center"/>
    </xf>
    <xf numFmtId="190" fontId="133" fillId="0" borderId="9" xfId="1" applyNumberFormat="1" applyFont="1" applyBorder="1" applyAlignment="1">
      <alignment vertical="center"/>
    </xf>
    <xf numFmtId="0" fontId="123" fillId="0" borderId="11" xfId="1" applyFont="1" applyBorder="1" applyAlignment="1">
      <alignment horizontal="left" vertical="center"/>
    </xf>
    <xf numFmtId="190" fontId="123" fillId="0" borderId="9" xfId="1" applyNumberFormat="1" applyFont="1" applyBorder="1" applyAlignment="1">
      <alignment vertical="center"/>
    </xf>
    <xf numFmtId="0" fontId="160" fillId="0" borderId="10" xfId="1" applyFont="1" applyBorder="1" applyAlignment="1">
      <alignment vertical="center"/>
    </xf>
    <xf numFmtId="0" fontId="160" fillId="0" borderId="10" xfId="1" applyFont="1" applyBorder="1" applyAlignment="1">
      <alignment horizontal="center" vertical="center"/>
    </xf>
    <xf numFmtId="0" fontId="197" fillId="0" borderId="10" xfId="1" applyFont="1" applyBorder="1" applyAlignment="1">
      <alignment vertical="center"/>
    </xf>
    <xf numFmtId="0" fontId="197" fillId="0" borderId="10" xfId="1" applyFont="1" applyBorder="1" applyAlignment="1">
      <alignment horizontal="center" vertical="center"/>
    </xf>
    <xf numFmtId="185" fontId="127" fillId="0" borderId="0" xfId="1" applyNumberFormat="1" applyFont="1" applyAlignment="1">
      <alignment horizontal="right" vertical="center"/>
    </xf>
    <xf numFmtId="0" fontId="40" fillId="0" borderId="0" xfId="0" applyFont="1">
      <alignment vertical="center"/>
    </xf>
    <xf numFmtId="0" fontId="40" fillId="0" borderId="12" xfId="0" applyFont="1" applyBorder="1">
      <alignment vertical="center"/>
    </xf>
    <xf numFmtId="17" fontId="207" fillId="2" borderId="0" xfId="1" applyNumberFormat="1" applyFont="1" applyFill="1" applyAlignment="1">
      <alignment horizontal="left"/>
    </xf>
    <xf numFmtId="0" fontId="123" fillId="0" borderId="0" xfId="1" applyFont="1" applyAlignment="1">
      <alignment vertical="center"/>
    </xf>
    <xf numFmtId="15" fontId="125" fillId="0" borderId="0" xfId="0" applyNumberFormat="1" applyFont="1" applyAlignment="1">
      <alignment horizontal="center"/>
    </xf>
    <xf numFmtId="3" fontId="168" fillId="2" borderId="0" xfId="1" applyNumberFormat="1" applyFont="1" applyFill="1" applyAlignment="1">
      <alignment horizontal="left" vertical="center"/>
    </xf>
    <xf numFmtId="173" fontId="125" fillId="0" borderId="2" xfId="1" applyNumberFormat="1" applyBorder="1" applyAlignment="1">
      <alignment horizontal="right"/>
    </xf>
    <xf numFmtId="38" fontId="39" fillId="0" borderId="0" xfId="0" applyNumberFormat="1" applyFont="1">
      <alignment vertical="center"/>
    </xf>
    <xf numFmtId="15" fontId="168" fillId="0" borderId="0" xfId="0" applyNumberFormat="1" applyFont="1" applyAlignment="1">
      <alignment horizontal="center"/>
    </xf>
    <xf numFmtId="173" fontId="207" fillId="0" borderId="0" xfId="1" applyNumberFormat="1" applyFont="1" applyAlignment="1">
      <alignment horizontal="left"/>
    </xf>
    <xf numFmtId="0" fontId="38" fillId="0" borderId="0" xfId="0" applyFont="1">
      <alignment vertical="center"/>
    </xf>
    <xf numFmtId="0" fontId="131" fillId="0" borderId="0" xfId="32222" applyFont="1" applyAlignment="1">
      <alignment horizontal="left"/>
    </xf>
    <xf numFmtId="3" fontId="168" fillId="0" borderId="0" xfId="1" applyNumberFormat="1" applyFont="1" applyAlignment="1">
      <alignment horizontal="left" vertical="center"/>
    </xf>
    <xf numFmtId="38" fontId="37" fillId="0" borderId="0" xfId="0" applyNumberFormat="1" applyFont="1">
      <alignment vertical="center"/>
    </xf>
    <xf numFmtId="0" fontId="168" fillId="0" borderId="0" xfId="32222" applyFont="1" applyAlignment="1">
      <alignment horizontal="left"/>
    </xf>
    <xf numFmtId="38" fontId="168" fillId="2" borderId="0" xfId="0" applyNumberFormat="1" applyFont="1" applyFill="1">
      <alignment vertical="center"/>
    </xf>
    <xf numFmtId="38" fontId="36" fillId="0" borderId="0" xfId="0" applyNumberFormat="1" applyFont="1">
      <alignment vertical="center"/>
    </xf>
    <xf numFmtId="0" fontId="168" fillId="0" borderId="0" xfId="1" applyFont="1" applyAlignment="1">
      <alignment horizontal="center" vertical="center"/>
    </xf>
    <xf numFmtId="174" fontId="168" fillId="0" borderId="0" xfId="1" applyNumberFormat="1" applyFont="1" applyAlignment="1">
      <alignment horizontal="center"/>
    </xf>
    <xf numFmtId="0" fontId="35" fillId="0" borderId="0" xfId="0" applyFont="1">
      <alignment vertical="center"/>
    </xf>
    <xf numFmtId="38" fontId="35" fillId="0" borderId="0" xfId="0" applyNumberFormat="1" applyFont="1">
      <alignment vertical="center"/>
    </xf>
    <xf numFmtId="0" fontId="35" fillId="0" borderId="12" xfId="0" applyFont="1" applyBorder="1">
      <alignment vertical="center"/>
    </xf>
    <xf numFmtId="185" fontId="168" fillId="0" borderId="0" xfId="1" applyNumberFormat="1" applyFont="1" applyAlignment="1">
      <alignment vertical="center"/>
    </xf>
    <xf numFmtId="0" fontId="207" fillId="0" borderId="0" xfId="1" applyFont="1" applyAlignment="1">
      <alignment horizontal="center"/>
    </xf>
    <xf numFmtId="169" fontId="168" fillId="0" borderId="0" xfId="1" applyNumberFormat="1" applyFont="1" applyAlignment="1">
      <alignment horizontal="center" vertical="center"/>
    </xf>
    <xf numFmtId="176" fontId="125" fillId="0" borderId="0" xfId="1" applyNumberFormat="1" applyAlignment="1">
      <alignment horizontal="left" vertical="center"/>
    </xf>
    <xf numFmtId="0" fontId="168" fillId="0" borderId="1" xfId="1" applyFont="1" applyBorder="1" applyAlignment="1">
      <alignment horizontal="left" vertical="center"/>
    </xf>
    <xf numFmtId="17" fontId="125" fillId="0" borderId="0" xfId="1" applyNumberFormat="1" applyAlignment="1">
      <alignment horizontal="center"/>
    </xf>
    <xf numFmtId="0" fontId="123" fillId="0" borderId="0" xfId="32222" applyFont="1" applyAlignment="1">
      <alignment horizontal="left"/>
    </xf>
    <xf numFmtId="0" fontId="168" fillId="2" borderId="0" xfId="3" applyFont="1" applyFill="1" applyAlignment="1">
      <alignment horizontal="center" vertical="center"/>
    </xf>
    <xf numFmtId="0" fontId="34" fillId="0" borderId="0" xfId="0" applyFont="1">
      <alignment vertical="center"/>
    </xf>
    <xf numFmtId="168" fontId="144" fillId="0" borderId="2" xfId="0" applyNumberFormat="1" applyFont="1" applyBorder="1" applyAlignment="1">
      <alignment horizontal="right"/>
    </xf>
    <xf numFmtId="0" fontId="33" fillId="0" borderId="0" xfId="0" applyFont="1">
      <alignment vertical="center"/>
    </xf>
    <xf numFmtId="0" fontId="33" fillId="0" borderId="12" xfId="0" applyFont="1" applyBorder="1">
      <alignment vertical="center"/>
    </xf>
    <xf numFmtId="177" fontId="168" fillId="0" borderId="0" xfId="0" applyNumberFormat="1" applyFont="1">
      <alignment vertical="center"/>
    </xf>
    <xf numFmtId="0" fontId="168" fillId="0" borderId="1" xfId="2" applyFont="1" applyBorder="1" applyAlignment="1">
      <alignment horizontal="left"/>
    </xf>
    <xf numFmtId="194" fontId="125" fillId="0" borderId="0" xfId="1" applyNumberFormat="1" applyAlignment="1">
      <alignment horizontal="center" vertical="center"/>
    </xf>
    <xf numFmtId="164" fontId="168" fillId="0" borderId="0" xfId="0" applyNumberFormat="1" applyFont="1">
      <alignment vertical="center"/>
    </xf>
    <xf numFmtId="0" fontId="168" fillId="2" borderId="0" xfId="1" applyFont="1" applyFill="1" applyAlignment="1">
      <alignment horizontal="left" vertical="center"/>
    </xf>
    <xf numFmtId="0" fontId="32" fillId="0" borderId="0" xfId="0" applyFont="1">
      <alignment vertical="center"/>
    </xf>
    <xf numFmtId="196" fontId="168" fillId="0" borderId="0" xfId="1" applyNumberFormat="1" applyFont="1" applyAlignment="1">
      <alignment horizontal="center" vertical="center"/>
    </xf>
    <xf numFmtId="174" fontId="168" fillId="0" borderId="0" xfId="1" applyNumberFormat="1" applyFont="1" applyAlignment="1">
      <alignment horizontal="center" vertical="center"/>
    </xf>
    <xf numFmtId="174" fontId="168" fillId="0" borderId="0" xfId="1" applyNumberFormat="1" applyFont="1" applyAlignment="1">
      <alignment horizontal="right" vertical="center"/>
    </xf>
    <xf numFmtId="0" fontId="208" fillId="2" borderId="0" xfId="0" applyFont="1" applyFill="1">
      <alignment vertical="center"/>
    </xf>
    <xf numFmtId="196" fontId="168" fillId="2" borderId="0" xfId="1" applyNumberFormat="1" applyFont="1" applyFill="1" applyAlignment="1">
      <alignment horizontal="center" vertical="center"/>
    </xf>
    <xf numFmtId="173" fontId="168" fillId="2" borderId="0" xfId="1" applyNumberFormat="1" applyFont="1" applyFill="1" applyAlignment="1">
      <alignment horizontal="center"/>
    </xf>
    <xf numFmtId="0" fontId="31" fillId="0" borderId="0" xfId="0" applyFont="1">
      <alignment vertical="center"/>
    </xf>
    <xf numFmtId="0" fontId="168" fillId="0" borderId="0" xfId="1" applyFont="1" applyAlignment="1">
      <alignment vertical="center"/>
    </xf>
    <xf numFmtId="38" fontId="30" fillId="0" borderId="0" xfId="0" applyNumberFormat="1" applyFont="1">
      <alignment vertical="center"/>
    </xf>
    <xf numFmtId="169" fontId="168" fillId="0" borderId="0" xfId="1" applyNumberFormat="1" applyFont="1" applyAlignment="1">
      <alignment horizontal="left" vertical="center"/>
    </xf>
    <xf numFmtId="0" fontId="29" fillId="0" borderId="0" xfId="0" applyFont="1">
      <alignment vertical="center"/>
    </xf>
    <xf numFmtId="38" fontId="29" fillId="0" borderId="0" xfId="0" applyNumberFormat="1" applyFont="1">
      <alignment vertical="center"/>
    </xf>
    <xf numFmtId="0" fontId="125" fillId="0" borderId="0" xfId="28" applyFont="1" applyAlignment="1">
      <alignment horizontal="left"/>
    </xf>
    <xf numFmtId="173" fontId="125" fillId="0" borderId="0" xfId="32218" applyNumberFormat="1" applyFont="1" applyAlignment="1">
      <alignment horizontal="right" vertical="center"/>
    </xf>
    <xf numFmtId="172" fontId="168" fillId="0" borderId="0" xfId="0" applyNumberFormat="1" applyFont="1" applyAlignment="1">
      <alignment horizontal="left" vertical="center"/>
    </xf>
    <xf numFmtId="38" fontId="168" fillId="0" borderId="0" xfId="0" applyNumberFormat="1" applyFont="1" applyAlignment="1">
      <alignment horizontal="left" vertical="center"/>
    </xf>
    <xf numFmtId="17" fontId="207" fillId="0" borderId="0" xfId="1" applyNumberFormat="1" applyFont="1" applyAlignment="1">
      <alignment horizontal="left"/>
    </xf>
    <xf numFmtId="0" fontId="208" fillId="0" borderId="0" xfId="0" applyFont="1">
      <alignment vertical="center"/>
    </xf>
    <xf numFmtId="196" fontId="125" fillId="22" borderId="0" xfId="1" applyNumberFormat="1" applyFill="1" applyAlignment="1">
      <alignment horizontal="center" vertical="center"/>
    </xf>
    <xf numFmtId="38" fontId="28" fillId="0" borderId="0" xfId="0" applyNumberFormat="1" applyFont="1">
      <alignment vertical="center"/>
    </xf>
    <xf numFmtId="167" fontId="168" fillId="0" borderId="2" xfId="0" applyNumberFormat="1" applyFont="1" applyBorder="1" applyAlignment="1">
      <alignment horizontal="right"/>
    </xf>
    <xf numFmtId="14" fontId="125" fillId="0" borderId="1" xfId="1" applyNumberFormat="1" applyBorder="1" applyAlignment="1">
      <alignment horizontal="left" vertical="center"/>
    </xf>
    <xf numFmtId="0" fontId="186" fillId="0" borderId="13" xfId="32219" applyBorder="1" applyAlignment="1">
      <alignment horizontal="left" vertical="center" wrapText="1"/>
    </xf>
    <xf numFmtId="185" fontId="125" fillId="0" borderId="0" xfId="0" applyNumberFormat="1" applyFont="1" applyFill="1" applyAlignment="1">
      <alignment horizontal="center"/>
    </xf>
    <xf numFmtId="190" fontId="168" fillId="0" borderId="0" xfId="32218" applyFont="1" applyFill="1" applyAlignment="1">
      <alignment horizontal="left" vertical="center" wrapText="1"/>
    </xf>
    <xf numFmtId="190" fontId="168" fillId="0" borderId="0" xfId="32218" applyFont="1" applyFill="1" applyAlignment="1">
      <alignment horizontal="left" vertical="center"/>
    </xf>
    <xf numFmtId="0" fontId="168" fillId="0" borderId="0" xfId="0" applyFont="1" applyFill="1">
      <alignment vertical="center"/>
    </xf>
    <xf numFmtId="0" fontId="125" fillId="0" borderId="0" xfId="2" applyBorder="1" applyAlignment="1">
      <alignment horizontal="left"/>
    </xf>
    <xf numFmtId="0" fontId="168" fillId="0" borderId="0" xfId="1" applyFont="1" applyFill="1" applyAlignment="1">
      <alignment horizontal="left" vertical="center"/>
    </xf>
    <xf numFmtId="190" fontId="221" fillId="0" borderId="0" xfId="2" applyNumberFormat="1" applyFont="1" applyFill="1" applyAlignment="1">
      <alignment horizontal="center"/>
    </xf>
    <xf numFmtId="0" fontId="168" fillId="0" borderId="1" xfId="1" applyFont="1" applyFill="1" applyBorder="1" applyAlignment="1">
      <alignment horizontal="left" vertical="center"/>
    </xf>
    <xf numFmtId="0" fontId="168" fillId="0" borderId="0" xfId="1" applyFont="1" applyFill="1" applyAlignment="1">
      <alignment horizontal="left"/>
    </xf>
    <xf numFmtId="194" fontId="168" fillId="0" borderId="0" xfId="1" applyNumberFormat="1" applyFont="1" applyFill="1" applyAlignment="1">
      <alignment horizontal="left" vertical="center"/>
    </xf>
    <xf numFmtId="38" fontId="168" fillId="0" borderId="0" xfId="0" applyNumberFormat="1" applyFont="1" applyFill="1">
      <alignment vertical="center"/>
    </xf>
    <xf numFmtId="0" fontId="60" fillId="0" borderId="0" xfId="0" applyFont="1" applyBorder="1">
      <alignment vertical="center"/>
    </xf>
    <xf numFmtId="173" fontId="127" fillId="0" borderId="0" xfId="1" applyNumberFormat="1" applyFont="1" applyFill="1" applyBorder="1" applyAlignment="1">
      <alignment horizontal="center"/>
    </xf>
    <xf numFmtId="194" fontId="207" fillId="0" borderId="0" xfId="1" applyNumberFormat="1" applyFont="1" applyAlignment="1">
      <alignment horizontal="left" vertical="center"/>
    </xf>
    <xf numFmtId="0" fontId="168" fillId="0" borderId="0" xfId="28" applyFont="1" applyFill="1" applyAlignment="1">
      <alignment horizontal="left"/>
    </xf>
    <xf numFmtId="0" fontId="125" fillId="0" borderId="0" xfId="1" applyFont="1" applyAlignment="1">
      <alignment horizontal="left"/>
    </xf>
    <xf numFmtId="0" fontId="125" fillId="0" borderId="0" xfId="1" applyFont="1"/>
    <xf numFmtId="164" fontId="125" fillId="0" borderId="0" xfId="1" applyNumberFormat="1" applyFont="1"/>
    <xf numFmtId="0" fontId="125" fillId="0" borderId="0" xfId="1" applyFont="1" applyAlignment="1">
      <alignment horizontal="center"/>
    </xf>
    <xf numFmtId="0" fontId="168" fillId="0" borderId="0" xfId="1" applyFont="1" applyFill="1" applyAlignment="1">
      <alignment horizontal="center"/>
    </xf>
    <xf numFmtId="173" fontId="168" fillId="0" borderId="0" xfId="1" applyNumberFormat="1" applyFont="1" applyFill="1" applyAlignment="1">
      <alignment horizontal="center"/>
    </xf>
    <xf numFmtId="176" fontId="125" fillId="0" borderId="0" xfId="2" applyNumberFormat="1" applyAlignment="1">
      <alignment horizontal="center"/>
    </xf>
    <xf numFmtId="190" fontId="125" fillId="0" borderId="0" xfId="2" applyNumberFormat="1" applyFont="1" applyAlignment="1">
      <alignment horizontal="center"/>
    </xf>
    <xf numFmtId="173" fontId="127" fillId="0" borderId="0" xfId="1" applyNumberFormat="1" applyFont="1" applyFill="1" applyAlignment="1">
      <alignment horizontal="center"/>
    </xf>
    <xf numFmtId="173" fontId="125" fillId="0" borderId="0" xfId="32218" applyNumberFormat="1" applyFont="1" applyBorder="1" applyAlignment="1">
      <alignment horizontal="right" vertical="center"/>
    </xf>
    <xf numFmtId="0" fontId="125" fillId="0" borderId="0" xfId="1" applyFill="1" applyAlignment="1">
      <alignment horizontal="center"/>
    </xf>
    <xf numFmtId="0" fontId="127" fillId="0" borderId="0" xfId="1" applyFont="1" applyFill="1" applyAlignment="1">
      <alignment horizontal="center"/>
    </xf>
    <xf numFmtId="0" fontId="125" fillId="0" borderId="0" xfId="1" applyFill="1" applyAlignment="1">
      <alignment horizontal="left"/>
    </xf>
    <xf numFmtId="176" fontId="125" fillId="0" borderId="0" xfId="1" applyNumberFormat="1" applyFill="1" applyAlignment="1">
      <alignment horizontal="left"/>
    </xf>
    <xf numFmtId="164" fontId="125" fillId="0" borderId="0" xfId="1" applyNumberFormat="1" applyFill="1" applyAlignment="1">
      <alignment horizontal="center"/>
    </xf>
    <xf numFmtId="196" fontId="125" fillId="0" borderId="0" xfId="1" applyNumberFormat="1" applyFill="1" applyAlignment="1">
      <alignment horizontal="center" vertical="center"/>
    </xf>
    <xf numFmtId="0" fontId="125" fillId="0" borderId="0" xfId="1" applyFill="1"/>
    <xf numFmtId="167" fontId="168" fillId="0" borderId="2" xfId="0" applyNumberFormat="1" applyFont="1" applyFill="1" applyBorder="1" applyAlignment="1">
      <alignment horizontal="right"/>
    </xf>
    <xf numFmtId="38" fontId="168" fillId="0" borderId="0" xfId="0" applyNumberFormat="1" applyFont="1" applyBorder="1">
      <alignment vertical="center"/>
    </xf>
    <xf numFmtId="38" fontId="88" fillId="0" borderId="0" xfId="0" applyNumberFormat="1" applyFont="1" applyBorder="1">
      <alignment vertical="center"/>
    </xf>
    <xf numFmtId="174" fontId="125" fillId="0" borderId="20" xfId="0" applyNumberFormat="1" applyFont="1" applyBorder="1" applyAlignment="1">
      <alignment horizontal="right" vertical="center"/>
    </xf>
    <xf numFmtId="0" fontId="53" fillId="0" borderId="0" xfId="0" applyFont="1" applyBorder="1">
      <alignment vertical="center"/>
    </xf>
    <xf numFmtId="0" fontId="123" fillId="0" borderId="19" xfId="0" applyFont="1" applyBorder="1" applyAlignment="1">
      <alignment horizontal="left" vertical="center"/>
    </xf>
    <xf numFmtId="0" fontId="33" fillId="0" borderId="0" xfId="0" applyFont="1" applyBorder="1">
      <alignment vertical="center"/>
    </xf>
    <xf numFmtId="193" fontId="123" fillId="0" borderId="0" xfId="0" applyNumberFormat="1" applyFont="1" applyAlignment="1">
      <alignment horizontal="center" vertical="center"/>
    </xf>
    <xf numFmtId="193" fontId="123" fillId="0" borderId="7" xfId="0" applyNumberFormat="1" applyFont="1" applyBorder="1" applyAlignment="1">
      <alignment horizontal="center" vertical="center"/>
    </xf>
    <xf numFmtId="193" fontId="123" fillId="0" borderId="0" xfId="1" applyNumberFormat="1" applyFont="1" applyAlignment="1">
      <alignment horizontal="center"/>
    </xf>
    <xf numFmtId="193" fontId="125" fillId="0" borderId="0" xfId="1" applyNumberFormat="1" applyAlignment="1">
      <alignment horizontal="center"/>
    </xf>
    <xf numFmtId="193" fontId="183" fillId="0" borderId="0" xfId="0" applyNumberFormat="1" applyFont="1" applyAlignment="1">
      <alignment horizontal="center" vertical="center"/>
    </xf>
    <xf numFmtId="193" fontId="125" fillId="0" borderId="0" xfId="1" applyNumberFormat="1" applyFont="1" applyAlignment="1">
      <alignment horizontal="center"/>
    </xf>
    <xf numFmtId="193" fontId="204" fillId="0" borderId="0" xfId="1" applyNumberFormat="1" applyFont="1" applyAlignment="1">
      <alignment horizontal="center"/>
    </xf>
    <xf numFmtId="193" fontId="127" fillId="0" borderId="0" xfId="0" applyNumberFormat="1" applyFont="1" applyAlignment="1">
      <alignment horizontal="center"/>
    </xf>
    <xf numFmtId="193" fontId="130" fillId="0" borderId="0" xfId="0" applyNumberFormat="1" applyFont="1" applyAlignment="1">
      <alignment horizontal="center" vertical="center"/>
    </xf>
    <xf numFmtId="185" fontId="168" fillId="0" borderId="0" xfId="0" applyNumberFormat="1" applyFont="1" applyFill="1" applyAlignment="1">
      <alignment horizontal="center"/>
    </xf>
    <xf numFmtId="0" fontId="27" fillId="0" borderId="0" xfId="0" applyFont="1">
      <alignment vertical="center"/>
    </xf>
    <xf numFmtId="174" fontId="125" fillId="0" borderId="2" xfId="0" applyNumberFormat="1" applyFont="1" applyFill="1" applyBorder="1" applyAlignment="1">
      <alignment horizontal="right" vertical="center"/>
    </xf>
    <xf numFmtId="0" fontId="50" fillId="0" borderId="0" xfId="0" applyFont="1" applyBorder="1">
      <alignment vertical="center"/>
    </xf>
    <xf numFmtId="0" fontId="125" fillId="0" borderId="0" xfId="1" applyFont="1" applyFill="1" applyAlignment="1">
      <alignment horizontal="left"/>
    </xf>
    <xf numFmtId="164" fontId="125" fillId="0" borderId="0" xfId="1" applyNumberFormat="1" applyFill="1"/>
    <xf numFmtId="193" fontId="125" fillId="0" borderId="0" xfId="1" applyNumberFormat="1" applyFill="1" applyAlignment="1">
      <alignment horizontal="center"/>
    </xf>
    <xf numFmtId="0" fontId="168" fillId="0" borderId="0" xfId="0" applyFont="1" applyFill="1" applyAlignment="1">
      <alignment horizontal="center" vertical="center"/>
    </xf>
    <xf numFmtId="0" fontId="204" fillId="0" borderId="0" xfId="1" applyFont="1" applyFill="1"/>
    <xf numFmtId="0" fontId="123" fillId="0" borderId="0" xfId="1" applyFont="1" applyBorder="1" applyAlignment="1">
      <alignment horizontal="left"/>
    </xf>
    <xf numFmtId="176" fontId="125" fillId="0" borderId="0" xfId="1" applyNumberFormat="1" applyBorder="1" applyAlignment="1">
      <alignment horizontal="left"/>
    </xf>
    <xf numFmtId="185" fontId="127" fillId="0" borderId="0" xfId="0" applyNumberFormat="1" applyFont="1" applyBorder="1" applyAlignment="1">
      <alignment horizontal="right"/>
    </xf>
    <xf numFmtId="164" fontId="125" fillId="0" borderId="0" xfId="1" applyNumberFormat="1" applyBorder="1" applyAlignment="1">
      <alignment horizontal="center"/>
    </xf>
    <xf numFmtId="174" fontId="125" fillId="0" borderId="0" xfId="1" applyNumberFormat="1" applyBorder="1" applyAlignment="1">
      <alignment horizontal="right"/>
    </xf>
    <xf numFmtId="0" fontId="125" fillId="0" borderId="0" xfId="1" applyBorder="1" applyAlignment="1">
      <alignment horizontal="center"/>
    </xf>
    <xf numFmtId="170" fontId="125" fillId="0" borderId="0" xfId="1" applyNumberFormat="1" applyBorder="1" applyAlignment="1">
      <alignment horizontal="center"/>
    </xf>
    <xf numFmtId="0" fontId="125" fillId="0" borderId="0" xfId="1" applyBorder="1"/>
    <xf numFmtId="0" fontId="123" fillId="0" borderId="0" xfId="1" applyFont="1" applyFill="1" applyAlignment="1">
      <alignment horizontal="left"/>
    </xf>
    <xf numFmtId="196" fontId="123" fillId="0" borderId="0" xfId="0" applyNumberFormat="1" applyFont="1">
      <alignment vertical="center"/>
    </xf>
    <xf numFmtId="196" fontId="123" fillId="0" borderId="7" xfId="0" applyNumberFormat="1" applyFont="1" applyBorder="1" applyAlignment="1">
      <alignment horizontal="center" vertical="center"/>
    </xf>
    <xf numFmtId="196" fontId="123" fillId="0" borderId="0" xfId="0" applyNumberFormat="1" applyFont="1" applyAlignment="1">
      <alignment horizontal="center" vertical="center"/>
    </xf>
    <xf numFmtId="196" fontId="130" fillId="0" borderId="0" xfId="0" applyNumberFormat="1" applyFont="1">
      <alignment vertical="center"/>
    </xf>
    <xf numFmtId="196" fontId="125" fillId="0" borderId="0" xfId="1" applyNumberFormat="1" applyAlignment="1">
      <alignment horizontal="center"/>
    </xf>
    <xf numFmtId="196" fontId="168" fillId="0" borderId="0" xfId="0" applyNumberFormat="1" applyFont="1" applyAlignment="1">
      <alignment horizontal="center" vertical="center"/>
    </xf>
    <xf numFmtId="196" fontId="130" fillId="0" borderId="0" xfId="0" applyNumberFormat="1" applyFont="1" applyAlignment="1">
      <alignment horizontal="center" vertical="center"/>
    </xf>
    <xf numFmtId="196" fontId="131" fillId="0" borderId="7" xfId="0" applyNumberFormat="1" applyFont="1" applyBorder="1" applyAlignment="1">
      <alignment horizontal="center" vertical="center"/>
    </xf>
    <xf numFmtId="196" fontId="125" fillId="0" borderId="0" xfId="0" applyNumberFormat="1" applyFont="1" applyAlignment="1">
      <alignment horizontal="center" vertical="center"/>
    </xf>
    <xf numFmtId="196" fontId="206" fillId="0" borderId="0" xfId="0" applyNumberFormat="1" applyFont="1" applyAlignment="1">
      <alignment horizontal="center" vertical="center"/>
    </xf>
    <xf numFmtId="196" fontId="78" fillId="0" borderId="0" xfId="0" applyNumberFormat="1" applyFont="1" applyAlignment="1">
      <alignment horizontal="center" vertical="center"/>
    </xf>
    <xf numFmtId="196" fontId="125" fillId="0" borderId="0" xfId="3" applyNumberFormat="1" applyFont="1" applyAlignment="1">
      <alignment horizontal="center" vertical="center"/>
    </xf>
    <xf numFmtId="196" fontId="183" fillId="0" borderId="0" xfId="0" applyNumberFormat="1" applyFont="1" applyAlignment="1">
      <alignment horizontal="center" vertical="center"/>
    </xf>
    <xf numFmtId="196" fontId="125" fillId="0" borderId="0" xfId="1" applyNumberFormat="1" applyFont="1" applyAlignment="1">
      <alignment horizontal="center"/>
    </xf>
    <xf numFmtId="196" fontId="125" fillId="0" borderId="0" xfId="1" applyNumberFormat="1" applyFill="1" applyAlignment="1">
      <alignment horizontal="center"/>
    </xf>
    <xf numFmtId="196" fontId="204" fillId="0" borderId="0" xfId="1" applyNumberFormat="1" applyFont="1" applyAlignment="1">
      <alignment horizontal="center"/>
    </xf>
    <xf numFmtId="196" fontId="169" fillId="0" borderId="0" xfId="0" applyNumberFormat="1" applyFont="1" applyAlignment="1">
      <alignment horizontal="center" vertical="center"/>
    </xf>
    <xf numFmtId="196" fontId="183" fillId="0" borderId="0" xfId="0" applyNumberFormat="1" applyFont="1" applyAlignment="1">
      <alignment horizontal="center"/>
    </xf>
    <xf numFmtId="196" fontId="208" fillId="0" borderId="0" xfId="0" applyNumberFormat="1" applyFont="1" applyAlignment="1">
      <alignment horizontal="center"/>
    </xf>
    <xf numFmtId="196" fontId="125" fillId="0" borderId="0" xfId="1" applyNumberFormat="1" applyBorder="1" applyAlignment="1">
      <alignment horizontal="center"/>
    </xf>
    <xf numFmtId="38" fontId="127" fillId="0" borderId="0" xfId="0" applyNumberFormat="1" applyFont="1" applyFill="1" applyAlignment="1">
      <alignment horizontal="center" vertical="center"/>
    </xf>
    <xf numFmtId="38" fontId="168" fillId="0" borderId="0" xfId="0" applyNumberFormat="1" applyFont="1" applyFill="1" applyAlignment="1">
      <alignment horizontal="center" vertical="center"/>
    </xf>
    <xf numFmtId="193" fontId="125" fillId="0" borderId="7" xfId="1" applyNumberFormat="1" applyBorder="1" applyAlignment="1">
      <alignment horizontal="center"/>
    </xf>
    <xf numFmtId="193" fontId="184" fillId="0" borderId="0" xfId="1" applyNumberFormat="1" applyFont="1" applyAlignment="1">
      <alignment horizontal="center"/>
    </xf>
    <xf numFmtId="0" fontId="26" fillId="0" borderId="0" xfId="0" applyFont="1">
      <alignment vertical="center"/>
    </xf>
    <xf numFmtId="164" fontId="168" fillId="0" borderId="0" xfId="0" applyNumberFormat="1" applyFont="1" applyFill="1" applyAlignment="1">
      <alignment horizontal="center" vertical="center"/>
    </xf>
    <xf numFmtId="193" fontId="168" fillId="0" borderId="0" xfId="0" applyNumberFormat="1" applyFont="1" applyFill="1" applyAlignment="1">
      <alignment horizontal="center" vertical="center"/>
    </xf>
    <xf numFmtId="174" fontId="168" fillId="0" borderId="0" xfId="0" applyNumberFormat="1" applyFont="1" applyFill="1" applyAlignment="1">
      <alignment horizontal="center" vertical="center"/>
    </xf>
    <xf numFmtId="170" fontId="168" fillId="0" borderId="0" xfId="0" applyNumberFormat="1" applyFont="1" applyFill="1">
      <alignment vertical="center"/>
    </xf>
    <xf numFmtId="164" fontId="127" fillId="0" borderId="0" xfId="1" applyNumberFormat="1" applyFont="1" applyFill="1" applyAlignment="1">
      <alignment horizontal="center"/>
    </xf>
    <xf numFmtId="164" fontId="125" fillId="0" borderId="0" xfId="1" applyNumberFormat="1" applyFont="1" applyAlignment="1">
      <alignment horizontal="center"/>
    </xf>
    <xf numFmtId="0" fontId="125" fillId="0" borderId="0" xfId="1" applyFill="1" applyAlignment="1">
      <alignment horizontal="center" vertical="center"/>
    </xf>
    <xf numFmtId="0" fontId="168" fillId="0" borderId="0" xfId="1" applyFont="1" applyFill="1" applyAlignment="1">
      <alignment horizontal="center" vertical="center"/>
    </xf>
    <xf numFmtId="15" fontId="168" fillId="0" borderId="0" xfId="0" applyNumberFormat="1" applyFont="1" applyFill="1" applyAlignment="1">
      <alignment horizontal="center"/>
    </xf>
    <xf numFmtId="190" fontId="125" fillId="0" borderId="0" xfId="1" applyNumberFormat="1" applyFill="1" applyAlignment="1">
      <alignment horizontal="right" vertical="center"/>
    </xf>
    <xf numFmtId="3" fontId="128" fillId="0" borderId="0" xfId="1" applyNumberFormat="1" applyFont="1" applyFill="1" applyAlignment="1">
      <alignment horizontal="center" vertical="center"/>
    </xf>
    <xf numFmtId="169" fontId="125" fillId="0" borderId="0" xfId="1" applyNumberFormat="1" applyFill="1" applyAlignment="1">
      <alignment horizontal="center" vertical="center"/>
    </xf>
    <xf numFmtId="3" fontId="125" fillId="0" borderId="0" xfId="1" applyNumberFormat="1" applyFill="1" applyAlignment="1">
      <alignment horizontal="right" vertical="center"/>
    </xf>
    <xf numFmtId="168" fontId="125" fillId="0" borderId="0" xfId="1" applyNumberFormat="1" applyFill="1" applyAlignment="1">
      <alignment horizontal="center" vertical="center"/>
    </xf>
    <xf numFmtId="0" fontId="125" fillId="0" borderId="0" xfId="1" applyFill="1" applyAlignment="1">
      <alignment vertical="center"/>
    </xf>
    <xf numFmtId="3" fontId="125" fillId="0" borderId="1" xfId="1" applyNumberFormat="1" applyFill="1" applyBorder="1" applyAlignment="1">
      <alignment horizontal="right" vertical="center"/>
    </xf>
    <xf numFmtId="194" fontId="168" fillId="0" borderId="0" xfId="1" applyNumberFormat="1" applyFont="1" applyFill="1" applyBorder="1" applyAlignment="1">
      <alignment horizontal="left" vertical="center"/>
    </xf>
    <xf numFmtId="0" fontId="127" fillId="0" borderId="0" xfId="1" applyFont="1" applyFill="1" applyAlignment="1">
      <alignment horizontal="center" vertical="center"/>
    </xf>
    <xf numFmtId="174" fontId="168" fillId="0" borderId="2" xfId="1" applyNumberFormat="1" applyFont="1" applyFill="1" applyBorder="1" applyAlignment="1">
      <alignment horizontal="right" vertical="center"/>
    </xf>
    <xf numFmtId="174" fontId="168" fillId="0" borderId="2" xfId="0" applyNumberFormat="1" applyFont="1" applyFill="1" applyBorder="1" applyAlignment="1">
      <alignment horizontal="right" vertical="center"/>
    </xf>
    <xf numFmtId="180" fontId="131" fillId="0" borderId="0" xfId="3" applyNumberFormat="1" applyFont="1" applyBorder="1" applyAlignment="1">
      <alignment horizontal="center"/>
    </xf>
    <xf numFmtId="0" fontId="27" fillId="0" borderId="0" xfId="0" applyFont="1" applyFill="1">
      <alignment vertical="center"/>
    </xf>
    <xf numFmtId="0" fontId="125" fillId="0" borderId="0" xfId="1" quotePrefix="1" applyAlignment="1">
      <alignment horizontal="left"/>
    </xf>
    <xf numFmtId="164" fontId="125" fillId="0" borderId="0" xfId="1" applyNumberFormat="1" applyFont="1" applyFill="1" applyAlignment="1">
      <alignment horizontal="center"/>
    </xf>
    <xf numFmtId="6" fontId="123" fillId="0" borderId="0" xfId="1" applyNumberFormat="1" applyFont="1"/>
    <xf numFmtId="38" fontId="25" fillId="0" borderId="0" xfId="0" applyNumberFormat="1" applyFont="1">
      <alignment vertical="center"/>
    </xf>
    <xf numFmtId="0" fontId="123" fillId="0" borderId="1" xfId="1" applyFont="1" applyFill="1" applyBorder="1" applyAlignment="1">
      <alignment horizontal="left"/>
    </xf>
    <xf numFmtId="0" fontId="125" fillId="0" borderId="1" xfId="1" applyFill="1" applyBorder="1" applyAlignment="1">
      <alignment horizontal="left"/>
    </xf>
    <xf numFmtId="173" fontId="127" fillId="0" borderId="0" xfId="32217" applyNumberFormat="1" applyFont="1" applyFill="1" applyAlignment="1">
      <alignment horizontal="center"/>
    </xf>
    <xf numFmtId="174" fontId="123" fillId="0" borderId="0" xfId="1" applyNumberFormat="1" applyFont="1" applyFill="1" applyAlignment="1">
      <alignment horizontal="center"/>
    </xf>
    <xf numFmtId="0" fontId="123" fillId="0" borderId="0" xfId="1" applyFont="1" applyFill="1" applyBorder="1" applyAlignment="1">
      <alignment horizontal="left"/>
    </xf>
    <xf numFmtId="0" fontId="168" fillId="0" borderId="0" xfId="0" applyFont="1" applyFill="1" applyAlignment="1">
      <alignment horizontal="left"/>
    </xf>
    <xf numFmtId="0" fontId="125" fillId="0" borderId="0" xfId="0" applyFont="1" applyFill="1" applyAlignment="1">
      <alignment horizontal="left"/>
    </xf>
    <xf numFmtId="0" fontId="168" fillId="2" borderId="0" xfId="0" applyFont="1" applyFill="1" applyBorder="1" applyAlignment="1">
      <alignment horizontal="center" vertical="center"/>
    </xf>
    <xf numFmtId="173" fontId="125" fillId="0" borderId="2" xfId="32218" applyNumberFormat="1" applyFont="1" applyFill="1" applyBorder="1" applyAlignment="1">
      <alignment horizontal="right" vertical="center"/>
    </xf>
    <xf numFmtId="173" fontId="125" fillId="0" borderId="0" xfId="32218" applyNumberFormat="1" applyFont="1" applyFill="1" applyBorder="1" applyAlignment="1">
      <alignment horizontal="right" vertical="center"/>
    </xf>
    <xf numFmtId="0" fontId="51" fillId="0" borderId="0" xfId="0" applyFont="1" applyFill="1">
      <alignment vertical="center"/>
    </xf>
    <xf numFmtId="0" fontId="125" fillId="0" borderId="0" xfId="1" applyBorder="1" applyAlignment="1">
      <alignment horizontal="left" vertical="center"/>
    </xf>
    <xf numFmtId="0" fontId="125" fillId="0" borderId="0" xfId="1" applyBorder="1" applyAlignment="1">
      <alignment horizontal="center" vertical="center"/>
    </xf>
    <xf numFmtId="174" fontId="125" fillId="0" borderId="0" xfId="1" applyNumberFormat="1" applyBorder="1" applyAlignment="1">
      <alignment horizontal="center" vertical="center"/>
    </xf>
    <xf numFmtId="196" fontId="125" fillId="0" borderId="0" xfId="1" applyNumberFormat="1" applyBorder="1" applyAlignment="1">
      <alignment horizontal="center" vertical="center"/>
    </xf>
    <xf numFmtId="174" fontId="125" fillId="0" borderId="0" xfId="1" applyNumberFormat="1" applyBorder="1" applyAlignment="1">
      <alignment horizontal="right" vertical="center"/>
    </xf>
    <xf numFmtId="169" fontId="125" fillId="0" borderId="0" xfId="1" applyNumberFormat="1" applyBorder="1" applyAlignment="1">
      <alignment horizontal="center" vertical="center"/>
    </xf>
    <xf numFmtId="0" fontId="128" fillId="0" borderId="0" xfId="1" applyFont="1" applyBorder="1" applyAlignment="1">
      <alignment horizontal="left" vertical="center"/>
    </xf>
    <xf numFmtId="0" fontId="125" fillId="0" borderId="0" xfId="1" applyBorder="1" applyAlignment="1">
      <alignment vertical="center"/>
    </xf>
    <xf numFmtId="173" fontId="168" fillId="0" borderId="0" xfId="1" applyNumberFormat="1" applyFont="1" applyFill="1" applyBorder="1" applyAlignment="1">
      <alignment horizontal="center"/>
    </xf>
    <xf numFmtId="3" fontId="125" fillId="0" borderId="2" xfId="1" applyNumberFormat="1" applyFont="1" applyBorder="1" applyAlignment="1">
      <alignment horizontal="right"/>
    </xf>
    <xf numFmtId="3" fontId="125" fillId="0" borderId="2" xfId="1" applyNumberFormat="1" applyFont="1" applyFill="1" applyBorder="1" applyAlignment="1">
      <alignment horizontal="right"/>
    </xf>
    <xf numFmtId="169" fontId="168" fillId="2" borderId="0" xfId="1" applyNumberFormat="1" applyFont="1" applyFill="1" applyAlignment="1">
      <alignment horizontal="left" vertical="center"/>
    </xf>
    <xf numFmtId="194" fontId="123" fillId="0" borderId="0" xfId="1" applyNumberFormat="1" applyFont="1" applyFill="1" applyBorder="1" applyAlignment="1">
      <alignment horizontal="left" vertical="center"/>
    </xf>
    <xf numFmtId="0" fontId="24" fillId="0" borderId="0" xfId="0" applyFont="1">
      <alignment vertical="center"/>
    </xf>
    <xf numFmtId="0" fontId="168" fillId="0" borderId="0" xfId="0" applyFont="1" applyFill="1" applyAlignment="1">
      <alignment horizontal="left" vertical="center"/>
    </xf>
    <xf numFmtId="174" fontId="168" fillId="0" borderId="0" xfId="1" applyNumberFormat="1" applyFont="1" applyFill="1" applyAlignment="1">
      <alignment horizontal="center" vertical="center"/>
    </xf>
    <xf numFmtId="196" fontId="168" fillId="0" borderId="0" xfId="1" applyNumberFormat="1" applyFont="1" applyFill="1" applyAlignment="1">
      <alignment horizontal="center" vertical="center"/>
    </xf>
    <xf numFmtId="0" fontId="125" fillId="0" borderId="0" xfId="1" applyFont="1" applyFill="1" applyAlignment="1">
      <alignment horizontal="center"/>
    </xf>
    <xf numFmtId="0" fontId="123" fillId="0" borderId="0" xfId="1" applyFont="1" applyFill="1" applyAlignment="1">
      <alignment horizontal="center"/>
    </xf>
    <xf numFmtId="176" fontId="168" fillId="0" borderId="0" xfId="1" applyNumberFormat="1" applyFont="1" applyFill="1" applyAlignment="1">
      <alignment horizontal="left"/>
    </xf>
    <xf numFmtId="0" fontId="125" fillId="0" borderId="0" xfId="1" applyBorder="1" applyAlignment="1">
      <alignment horizontal="left"/>
    </xf>
    <xf numFmtId="174" fontId="123" fillId="0" borderId="0" xfId="1" applyNumberFormat="1" applyFont="1" applyBorder="1" applyAlignment="1">
      <alignment horizontal="center"/>
    </xf>
    <xf numFmtId="175" fontId="125" fillId="0" borderId="0" xfId="0" applyNumberFormat="1" applyFont="1" applyBorder="1">
      <alignment vertical="center"/>
    </xf>
    <xf numFmtId="0" fontId="71" fillId="0" borderId="0" xfId="0" applyFont="1" applyBorder="1">
      <alignment vertical="center"/>
    </xf>
    <xf numFmtId="174" fontId="125" fillId="0" borderId="0" xfId="0" applyNumberFormat="1" applyFont="1" applyFill="1" applyBorder="1" applyAlignment="1">
      <alignment horizontal="right" vertical="center"/>
    </xf>
    <xf numFmtId="196" fontId="168" fillId="0" borderId="0" xfId="1" applyNumberFormat="1" applyFont="1" applyFill="1" applyAlignment="1">
      <alignment horizontal="center"/>
    </xf>
    <xf numFmtId="0" fontId="125" fillId="0" borderId="0" xfId="1" applyFill="1" applyAlignment="1">
      <alignment horizontal="left" vertical="center"/>
    </xf>
    <xf numFmtId="0" fontId="23" fillId="0" borderId="0" xfId="0" applyFont="1">
      <alignment vertical="center"/>
    </xf>
    <xf numFmtId="0" fontId="23" fillId="0" borderId="12" xfId="0" applyFont="1" applyBorder="1">
      <alignment vertical="center"/>
    </xf>
    <xf numFmtId="190" fontId="125" fillId="0" borderId="0" xfId="32218" applyFont="1" applyBorder="1" applyAlignment="1">
      <alignment horizontal="left" vertical="center"/>
    </xf>
    <xf numFmtId="0" fontId="130" fillId="0" borderId="0" xfId="0" applyFont="1" applyBorder="1">
      <alignment vertical="center"/>
    </xf>
    <xf numFmtId="0" fontId="127" fillId="0" borderId="0" xfId="0" applyFont="1" applyFill="1" applyBorder="1" applyAlignment="1">
      <alignment horizontal="center"/>
    </xf>
    <xf numFmtId="0" fontId="147" fillId="0" borderId="0" xfId="0" applyFont="1" applyBorder="1" applyAlignment="1">
      <alignment horizontal="left"/>
    </xf>
    <xf numFmtId="0" fontId="22" fillId="0" borderId="0" xfId="0" applyFont="1">
      <alignment vertical="center"/>
    </xf>
    <xf numFmtId="0" fontId="168" fillId="0" borderId="0" xfId="0" applyFont="1" applyFill="1" applyBorder="1">
      <alignment vertical="center"/>
    </xf>
    <xf numFmtId="3" fontId="168" fillId="0" borderId="0" xfId="1" applyNumberFormat="1" applyFont="1" applyFill="1" applyAlignment="1">
      <alignment horizontal="center" vertical="center"/>
    </xf>
    <xf numFmtId="0" fontId="168" fillId="0" borderId="0" xfId="1" applyFont="1" applyFill="1" applyBorder="1" applyAlignment="1">
      <alignment horizontal="center" vertical="center"/>
    </xf>
    <xf numFmtId="0" fontId="125" fillId="0" borderId="0" xfId="1" applyFill="1" applyBorder="1" applyAlignment="1">
      <alignment horizontal="center" vertical="center"/>
    </xf>
    <xf numFmtId="0" fontId="127" fillId="0" borderId="0" xfId="0" applyFont="1" applyFill="1">
      <alignment vertical="center"/>
    </xf>
    <xf numFmtId="0" fontId="125" fillId="23" borderId="0" xfId="1" applyFill="1"/>
    <xf numFmtId="0" fontId="125" fillId="0" borderId="0" xfId="0" applyFont="1" applyFill="1" applyBorder="1" applyAlignment="1">
      <alignment horizontal="left"/>
    </xf>
    <xf numFmtId="0" fontId="123" fillId="0" borderId="0" xfId="0" applyFont="1" applyFill="1" applyAlignment="1">
      <alignment horizontal="left"/>
    </xf>
    <xf numFmtId="176" fontId="125" fillId="0" borderId="0" xfId="1" applyNumberFormat="1" applyBorder="1" applyAlignment="1">
      <alignment horizontal="center"/>
    </xf>
    <xf numFmtId="164" fontId="125" fillId="0" borderId="0" xfId="0" applyNumberFormat="1" applyFont="1" applyBorder="1">
      <alignment vertical="center"/>
    </xf>
    <xf numFmtId="0" fontId="40" fillId="0" borderId="0" xfId="0" applyFont="1" applyBorder="1">
      <alignment vertical="center"/>
    </xf>
    <xf numFmtId="176" fontId="127" fillId="0" borderId="0" xfId="1" applyNumberFormat="1" applyFont="1" applyFill="1" applyAlignment="1">
      <alignment horizontal="center"/>
    </xf>
    <xf numFmtId="0" fontId="168" fillId="0" borderId="0" xfId="1" applyFont="1" applyFill="1" applyBorder="1" applyAlignment="1">
      <alignment horizontal="left" vertical="center"/>
    </xf>
    <xf numFmtId="174" fontId="125" fillId="0" borderId="0" xfId="1" applyNumberFormat="1" applyFill="1" applyAlignment="1">
      <alignment horizontal="center"/>
    </xf>
    <xf numFmtId="168" fontId="144" fillId="0" borderId="2" xfId="0" applyNumberFormat="1" applyFont="1" applyFill="1" applyBorder="1" applyAlignment="1">
      <alignment horizontal="right"/>
    </xf>
    <xf numFmtId="170" fontId="125" fillId="0" borderId="0" xfId="1" applyNumberFormat="1" applyFill="1" applyAlignment="1">
      <alignment horizontal="center"/>
    </xf>
    <xf numFmtId="38" fontId="127" fillId="0" borderId="0" xfId="0" applyNumberFormat="1" applyFont="1" applyFill="1" applyBorder="1" applyAlignment="1">
      <alignment horizontal="center" vertical="center"/>
    </xf>
    <xf numFmtId="176" fontId="125" fillId="0" borderId="0" xfId="1" applyNumberFormat="1" applyFill="1" applyAlignment="1">
      <alignment horizontal="center"/>
    </xf>
    <xf numFmtId="194" fontId="131" fillId="0" borderId="0" xfId="1" applyNumberFormat="1" applyFont="1" applyBorder="1" applyAlignment="1">
      <alignment horizontal="left" vertical="center"/>
    </xf>
    <xf numFmtId="194" fontId="131" fillId="0" borderId="0" xfId="1" applyNumberFormat="1" applyFont="1" applyFill="1" applyBorder="1" applyAlignment="1">
      <alignment horizontal="left" vertical="center"/>
    </xf>
    <xf numFmtId="0" fontId="123" fillId="0" borderId="0" xfId="1" applyFont="1" applyFill="1" applyAlignment="1">
      <alignment horizontal="left" vertical="center"/>
    </xf>
    <xf numFmtId="0" fontId="23" fillId="0" borderId="0" xfId="0" applyFont="1" applyBorder="1">
      <alignment vertical="center"/>
    </xf>
    <xf numFmtId="0" fontId="168" fillId="0" borderId="0" xfId="0" applyFont="1" applyFill="1" applyAlignment="1">
      <alignment horizontal="center"/>
    </xf>
    <xf numFmtId="0" fontId="147" fillId="0" borderId="0" xfId="0" applyFont="1" applyFill="1" applyBorder="1" applyAlignment="1">
      <alignment horizontal="left"/>
    </xf>
    <xf numFmtId="0" fontId="130" fillId="0" borderId="0" xfId="0" applyFont="1" applyFill="1" applyBorder="1">
      <alignment vertical="center"/>
    </xf>
    <xf numFmtId="190" fontId="125" fillId="0" borderId="0" xfId="32218" applyFont="1" applyFill="1" applyAlignment="1">
      <alignment horizontal="left" vertical="center"/>
    </xf>
    <xf numFmtId="164" fontId="125" fillId="0" borderId="0" xfId="1" applyNumberFormat="1" applyBorder="1"/>
    <xf numFmtId="196" fontId="168" fillId="2" borderId="0" xfId="0" applyNumberFormat="1" applyFont="1" applyFill="1" applyAlignment="1">
      <alignment horizontal="center" vertical="center"/>
    </xf>
    <xf numFmtId="0" fontId="125" fillId="0" borderId="0" xfId="2" applyFill="1" applyAlignment="1">
      <alignment horizontal="left"/>
    </xf>
    <xf numFmtId="190" fontId="209" fillId="0" borderId="0" xfId="2" applyNumberFormat="1" applyFont="1" applyFill="1" applyAlignment="1">
      <alignment horizontal="center"/>
    </xf>
    <xf numFmtId="190" fontId="134" fillId="0" borderId="0" xfId="2" applyNumberFormat="1" applyFont="1" applyFill="1"/>
    <xf numFmtId="167" fontId="125" fillId="0" borderId="0" xfId="1" applyNumberFormat="1" applyFill="1" applyAlignment="1">
      <alignment horizontal="right" vertical="center"/>
    </xf>
    <xf numFmtId="3" fontId="125" fillId="0" borderId="0" xfId="1" applyNumberFormat="1" applyFill="1" applyAlignment="1">
      <alignment horizontal="center" vertical="center"/>
    </xf>
    <xf numFmtId="185" fontId="125" fillId="0" borderId="0" xfId="1" applyNumberFormat="1" applyFill="1" applyAlignment="1">
      <alignment horizontal="center" vertical="center"/>
    </xf>
    <xf numFmtId="0" fontId="125" fillId="0" borderId="1" xfId="1" applyFill="1" applyBorder="1" applyAlignment="1">
      <alignment vertical="center"/>
    </xf>
    <xf numFmtId="17" fontId="209" fillId="0" borderId="0" xfId="1" applyNumberFormat="1" applyFont="1" applyFill="1" applyAlignment="1">
      <alignment horizontal="left"/>
    </xf>
    <xf numFmtId="17" fontId="221" fillId="0" borderId="0" xfId="1" applyNumberFormat="1" applyFont="1" applyFill="1" applyAlignment="1">
      <alignment horizontal="left"/>
    </xf>
    <xf numFmtId="174" fontId="168" fillId="2" borderId="0" xfId="1" applyNumberFormat="1" applyFont="1" applyFill="1" applyAlignment="1">
      <alignment horizontal="center"/>
    </xf>
    <xf numFmtId="0" fontId="207" fillId="5" borderId="1" xfId="7" applyFont="1" applyFill="1" applyBorder="1" applyAlignment="1">
      <alignment horizontal="left"/>
    </xf>
    <xf numFmtId="0" fontId="168" fillId="5" borderId="0" xfId="1" applyFont="1" applyFill="1" applyAlignment="1">
      <alignment horizontal="left"/>
    </xf>
    <xf numFmtId="174" fontId="125" fillId="0" borderId="2" xfId="1" applyNumberFormat="1" applyFill="1" applyBorder="1" applyAlignment="1">
      <alignment horizontal="right" vertical="center"/>
    </xf>
    <xf numFmtId="174" fontId="125" fillId="0" borderId="0" xfId="1" applyNumberFormat="1" applyFill="1" applyAlignment="1">
      <alignment horizontal="center" vertical="center"/>
    </xf>
    <xf numFmtId="174" fontId="125" fillId="0" borderId="0" xfId="1" applyNumberFormat="1" applyFill="1" applyAlignment="1">
      <alignment horizontal="right" vertical="center"/>
    </xf>
    <xf numFmtId="3" fontId="125" fillId="0" borderId="2" xfId="1" applyNumberFormat="1" applyFill="1" applyBorder="1" applyAlignment="1">
      <alignment horizontal="right"/>
    </xf>
    <xf numFmtId="164" fontId="125" fillId="0" borderId="0" xfId="1" applyNumberFormat="1" applyFont="1" applyAlignment="1">
      <alignment horizontal="right"/>
    </xf>
    <xf numFmtId="0" fontId="123" fillId="0" borderId="0" xfId="1" applyFont="1" applyBorder="1" applyAlignment="1">
      <alignment horizontal="center" vertical="center"/>
    </xf>
    <xf numFmtId="17" fontId="125" fillId="0" borderId="0" xfId="1" applyNumberFormat="1" applyFont="1" applyAlignment="1">
      <alignment horizontal="left"/>
    </xf>
    <xf numFmtId="194" fontId="147" fillId="0" borderId="0" xfId="1" applyNumberFormat="1" applyFont="1" applyBorder="1" applyAlignment="1">
      <alignment horizontal="left" vertical="center"/>
    </xf>
    <xf numFmtId="185" fontId="127" fillId="0" borderId="0" xfId="1" applyNumberFormat="1" applyFont="1" applyFill="1" applyAlignment="1">
      <alignment horizontal="right" vertical="center"/>
    </xf>
    <xf numFmtId="0" fontId="123" fillId="0" borderId="0" xfId="1" applyFont="1" applyFill="1" applyAlignment="1">
      <alignment vertical="center"/>
    </xf>
    <xf numFmtId="0" fontId="207" fillId="0" borderId="0" xfId="1" applyFont="1" applyFill="1" applyAlignment="1">
      <alignment horizontal="left"/>
    </xf>
    <xf numFmtId="0" fontId="125" fillId="0" borderId="1" xfId="2" applyFill="1" applyBorder="1" applyAlignment="1">
      <alignment horizontal="left"/>
    </xf>
    <xf numFmtId="17" fontId="125" fillId="0" borderId="0" xfId="1" applyNumberFormat="1" applyFill="1" applyAlignment="1">
      <alignment horizontal="left"/>
    </xf>
    <xf numFmtId="17" fontId="125" fillId="0" borderId="0" xfId="1" applyNumberFormat="1" applyFill="1" applyAlignment="1">
      <alignment horizontal="center"/>
    </xf>
    <xf numFmtId="175" fontId="168" fillId="0" borderId="2" xfId="0" applyNumberFormat="1" applyFont="1" applyFill="1" applyBorder="1">
      <alignment vertical="center"/>
    </xf>
    <xf numFmtId="3" fontId="168" fillId="0" borderId="0" xfId="1" applyNumberFormat="1" applyFont="1" applyFill="1" applyAlignment="1">
      <alignment horizontal="left" vertical="center"/>
    </xf>
    <xf numFmtId="180" fontId="127" fillId="0" borderId="0" xfId="0" applyNumberFormat="1" applyFont="1" applyFill="1" applyAlignment="1">
      <alignment horizontal="right"/>
    </xf>
    <xf numFmtId="0" fontId="21" fillId="0" borderId="0" xfId="0" applyFont="1">
      <alignment vertical="center"/>
    </xf>
    <xf numFmtId="0" fontId="125" fillId="0" borderId="0" xfId="1" applyFont="1" applyFill="1"/>
    <xf numFmtId="164" fontId="125" fillId="0" borderId="0" xfId="1" applyNumberFormat="1" applyFont="1" applyFill="1"/>
    <xf numFmtId="193" fontId="125" fillId="0" borderId="0" xfId="1" applyNumberFormat="1" applyFont="1" applyFill="1" applyAlignment="1">
      <alignment horizontal="center"/>
    </xf>
    <xf numFmtId="174" fontId="168" fillId="2" borderId="0" xfId="1" applyNumberFormat="1" applyFont="1" applyFill="1" applyAlignment="1">
      <alignment horizontal="left" vertical="center"/>
    </xf>
    <xf numFmtId="0" fontId="125" fillId="0" borderId="0" xfId="1" applyFill="1" applyBorder="1" applyAlignment="1">
      <alignment horizontal="left" vertical="center"/>
    </xf>
    <xf numFmtId="0" fontId="130" fillId="0" borderId="0" xfId="0" applyFont="1" applyFill="1">
      <alignment vertical="center"/>
    </xf>
    <xf numFmtId="38" fontId="25" fillId="0" borderId="0" xfId="0" applyNumberFormat="1" applyFont="1" applyFill="1">
      <alignment vertical="center"/>
    </xf>
    <xf numFmtId="174" fontId="125" fillId="0" borderId="0" xfId="1" applyNumberFormat="1" applyFill="1" applyBorder="1" applyAlignment="1">
      <alignment horizontal="center" vertical="center"/>
    </xf>
    <xf numFmtId="196" fontId="125" fillId="0" borderId="0" xfId="1" applyNumberFormat="1" applyFill="1" applyBorder="1" applyAlignment="1">
      <alignment horizontal="center" vertical="center"/>
    </xf>
    <xf numFmtId="174" fontId="125" fillId="0" borderId="0" xfId="1" applyNumberFormat="1" applyFill="1" applyBorder="1" applyAlignment="1">
      <alignment horizontal="right" vertical="center"/>
    </xf>
    <xf numFmtId="169" fontId="125" fillId="0" borderId="0" xfId="1" applyNumberFormat="1" applyFill="1" applyBorder="1" applyAlignment="1">
      <alignment horizontal="center" vertical="center"/>
    </xf>
    <xf numFmtId="0" fontId="128" fillId="0" borderId="0" xfId="1" applyFont="1" applyFill="1" applyBorder="1" applyAlignment="1">
      <alignment horizontal="left" vertical="center"/>
    </xf>
    <xf numFmtId="0" fontId="125" fillId="0" borderId="0" xfId="1" applyFill="1" applyBorder="1" applyAlignment="1">
      <alignment vertical="center"/>
    </xf>
    <xf numFmtId="0" fontId="125" fillId="0" borderId="0" xfId="1" applyFont="1" applyAlignment="1">
      <alignment horizontal="left" vertical="center"/>
    </xf>
    <xf numFmtId="0" fontId="20" fillId="0" borderId="0" xfId="0" applyFont="1">
      <alignment vertical="center"/>
    </xf>
    <xf numFmtId="190" fontId="125" fillId="0" borderId="0" xfId="2" applyNumberFormat="1" applyFont="1"/>
    <xf numFmtId="0" fontId="125" fillId="0" borderId="1" xfId="2" applyFont="1" applyBorder="1" applyAlignment="1">
      <alignment horizontal="left"/>
    </xf>
    <xf numFmtId="0" fontId="125" fillId="0" borderId="1" xfId="2" applyFont="1" applyFill="1" applyBorder="1" applyAlignment="1">
      <alignment horizontal="left"/>
    </xf>
    <xf numFmtId="17" fontId="125" fillId="0" borderId="0" xfId="1" applyNumberFormat="1" applyFont="1" applyAlignment="1">
      <alignment horizontal="center"/>
    </xf>
    <xf numFmtId="0" fontId="125" fillId="0" borderId="1" xfId="1" applyFont="1" applyBorder="1" applyAlignment="1">
      <alignment horizontal="left" vertical="center"/>
    </xf>
    <xf numFmtId="0" fontId="125" fillId="0" borderId="0" xfId="1" applyFont="1" applyAlignment="1">
      <alignment horizontal="center" vertical="center"/>
    </xf>
    <xf numFmtId="3" fontId="125" fillId="0" borderId="0" xfId="1" applyNumberFormat="1" applyFont="1" applyAlignment="1">
      <alignment horizontal="right" vertical="center"/>
    </xf>
    <xf numFmtId="17" fontId="125" fillId="0" borderId="0" xfId="1" applyNumberFormat="1" applyFont="1" applyFill="1" applyAlignment="1">
      <alignment horizontal="left"/>
    </xf>
    <xf numFmtId="14" fontId="125" fillId="0" borderId="1" xfId="1" applyNumberFormat="1" applyFont="1" applyBorder="1" applyAlignment="1">
      <alignment horizontal="left" vertical="center"/>
    </xf>
    <xf numFmtId="0" fontId="19" fillId="0" borderId="0" xfId="0" applyFont="1">
      <alignment vertical="center"/>
    </xf>
    <xf numFmtId="17" fontId="168" fillId="0" borderId="0" xfId="1" applyNumberFormat="1" applyFont="1" applyFill="1" applyAlignment="1">
      <alignment horizontal="left"/>
    </xf>
    <xf numFmtId="174" fontId="145" fillId="0" borderId="7" xfId="0" applyNumberFormat="1" applyFont="1" applyBorder="1" applyAlignment="1">
      <alignment horizontal="center"/>
    </xf>
    <xf numFmtId="0" fontId="123" fillId="0" borderId="0" xfId="0" applyFont="1" applyBorder="1" applyAlignment="1">
      <alignment horizontal="left"/>
    </xf>
    <xf numFmtId="0" fontId="18" fillId="0" borderId="0" xfId="0" applyFont="1">
      <alignment vertical="center"/>
    </xf>
    <xf numFmtId="190" fontId="168" fillId="0" borderId="0" xfId="2" applyNumberFormat="1" applyFont="1" applyAlignment="1">
      <alignment horizontal="center"/>
    </xf>
    <xf numFmtId="17" fontId="168" fillId="0" borderId="0" xfId="1" applyNumberFormat="1" applyFont="1" applyAlignment="1">
      <alignment horizontal="left"/>
    </xf>
    <xf numFmtId="0" fontId="17" fillId="0" borderId="0" xfId="0" applyFont="1">
      <alignment vertical="center"/>
    </xf>
    <xf numFmtId="164" fontId="123" fillId="0" borderId="0" xfId="1" applyNumberFormat="1" applyFont="1" applyBorder="1" applyAlignment="1">
      <alignment horizontal="center"/>
    </xf>
    <xf numFmtId="173" fontId="168" fillId="0" borderId="0" xfId="1" quotePrefix="1" applyNumberFormat="1" applyFont="1" applyFill="1" applyAlignment="1">
      <alignment horizontal="center"/>
    </xf>
    <xf numFmtId="0" fontId="16" fillId="0" borderId="0" xfId="0" applyFont="1">
      <alignment vertical="center"/>
    </xf>
    <xf numFmtId="175" fontId="168" fillId="0" borderId="2" xfId="1" applyNumberFormat="1" applyFont="1" applyFill="1" applyBorder="1" applyAlignment="1">
      <alignment horizontal="right"/>
    </xf>
    <xf numFmtId="0" fontId="127" fillId="0" borderId="0" xfId="0" applyFont="1" applyFill="1" applyAlignment="1">
      <alignment horizontal="center" vertical="center"/>
    </xf>
    <xf numFmtId="190" fontId="125" fillId="0" borderId="0" xfId="32218" applyFont="1" applyBorder="1" applyAlignment="1">
      <alignment horizontal="center" vertical="center"/>
    </xf>
    <xf numFmtId="0" fontId="168" fillId="0" borderId="0" xfId="0" applyFont="1" applyBorder="1" applyAlignment="1">
      <alignment horizontal="center"/>
    </xf>
    <xf numFmtId="180" fontId="168" fillId="0" borderId="2" xfId="12" applyNumberFormat="1" applyFont="1" applyBorder="1" applyAlignment="1">
      <alignment horizontal="right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38" fontId="15" fillId="0" borderId="0" xfId="0" applyNumberFormat="1" applyFont="1">
      <alignment vertical="center"/>
    </xf>
    <xf numFmtId="170" fontId="15" fillId="0" borderId="0" xfId="0" applyNumberFormat="1" applyFont="1">
      <alignment vertical="center"/>
    </xf>
    <xf numFmtId="196" fontId="15" fillId="0" borderId="0" xfId="0" applyNumberFormat="1" applyFont="1" applyAlignment="1">
      <alignment horizontal="center" vertical="center"/>
    </xf>
    <xf numFmtId="0" fontId="15" fillId="0" borderId="12" xfId="0" applyFont="1" applyBorder="1">
      <alignment vertical="center"/>
    </xf>
    <xf numFmtId="166" fontId="15" fillId="0" borderId="0" xfId="0" applyNumberFormat="1" applyFont="1">
      <alignment vertical="center"/>
    </xf>
    <xf numFmtId="177" fontId="15" fillId="0" borderId="0" xfId="0" applyNumberFormat="1" applyFont="1">
      <alignment vertical="center"/>
    </xf>
    <xf numFmtId="166" fontId="168" fillId="0" borderId="0" xfId="0" applyNumberFormat="1" applyFont="1" applyFill="1">
      <alignment vertical="center"/>
    </xf>
    <xf numFmtId="164" fontId="168" fillId="0" borderId="0" xfId="1" applyNumberFormat="1" applyFont="1" applyFill="1" applyAlignment="1">
      <alignment horizontal="center"/>
    </xf>
    <xf numFmtId="38" fontId="14" fillId="0" borderId="0" xfId="0" applyNumberFormat="1" applyFont="1">
      <alignment vertical="center"/>
    </xf>
    <xf numFmtId="0" fontId="14" fillId="0" borderId="0" xfId="0" applyFont="1" applyAlignment="1">
      <alignment horizontal="center" vertical="center"/>
    </xf>
    <xf numFmtId="170" fontId="14" fillId="0" borderId="0" xfId="0" applyNumberFormat="1" applyFont="1">
      <alignment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left" vertical="center"/>
    </xf>
    <xf numFmtId="166" fontId="14" fillId="0" borderId="0" xfId="0" applyNumberFormat="1" applyFont="1">
      <alignment vertical="center"/>
    </xf>
    <xf numFmtId="170" fontId="14" fillId="0" borderId="0" xfId="0" applyNumberFormat="1" applyFont="1" applyAlignment="1">
      <alignment horizontal="center" vertical="center"/>
    </xf>
    <xf numFmtId="179" fontId="125" fillId="0" borderId="0" xfId="0" applyNumberFormat="1" applyFont="1" applyAlignment="1">
      <alignment horizontal="right"/>
    </xf>
    <xf numFmtId="0" fontId="14" fillId="0" borderId="12" xfId="0" applyFont="1" applyBorder="1">
      <alignment vertical="center"/>
    </xf>
    <xf numFmtId="164" fontId="168" fillId="0" borderId="0" xfId="1" applyNumberFormat="1" applyFont="1" applyFill="1"/>
    <xf numFmtId="0" fontId="13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186" fillId="0" borderId="0" xfId="32219">
      <alignment vertical="center"/>
    </xf>
    <xf numFmtId="0" fontId="168" fillId="0" borderId="0" xfId="1" applyFont="1" applyFill="1"/>
    <xf numFmtId="0" fontId="187" fillId="0" borderId="16" xfId="0" applyFont="1" applyBorder="1">
      <alignment vertical="center"/>
    </xf>
    <xf numFmtId="0" fontId="12" fillId="0" borderId="0" xfId="0" applyFont="1">
      <alignment vertical="center"/>
    </xf>
    <xf numFmtId="0" fontId="207" fillId="0" borderId="0" xfId="0" applyFont="1" applyAlignment="1">
      <alignment horizontal="left" vertical="center"/>
    </xf>
    <xf numFmtId="196" fontId="168" fillId="0" borderId="0" xfId="1" applyNumberFormat="1" applyFont="1" applyFill="1" applyBorder="1" applyAlignment="1">
      <alignment horizontal="center" vertical="center"/>
    </xf>
    <xf numFmtId="194" fontId="131" fillId="0" borderId="0" xfId="1" applyNumberFormat="1" applyFont="1" applyFill="1" applyAlignment="1">
      <alignment horizontal="left" vertical="center"/>
    </xf>
    <xf numFmtId="0" fontId="125" fillId="0" borderId="0" xfId="1" applyFont="1" applyFill="1" applyAlignment="1">
      <alignment horizontal="left" vertical="center"/>
    </xf>
    <xf numFmtId="176" fontId="125" fillId="0" borderId="0" xfId="1" applyNumberFormat="1" applyFont="1" applyFill="1" applyAlignment="1">
      <alignment horizontal="center" vertical="center"/>
    </xf>
    <xf numFmtId="180" fontId="125" fillId="0" borderId="1" xfId="32218" applyNumberFormat="1" applyFont="1" applyBorder="1" applyAlignment="1">
      <alignment horizontal="center" vertical="center"/>
    </xf>
    <xf numFmtId="174" fontId="125" fillId="0" borderId="2" xfId="1" applyNumberFormat="1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3" fontId="127" fillId="0" borderId="0" xfId="32218" applyNumberFormat="1" applyFont="1" applyFill="1" applyAlignment="1">
      <alignment horizontal="center"/>
    </xf>
    <xf numFmtId="0" fontId="168" fillId="0" borderId="1" xfId="32218" applyNumberFormat="1" applyFont="1" applyFill="1" applyBorder="1" applyAlignment="1">
      <alignment horizontal="left"/>
    </xf>
    <xf numFmtId="3" fontId="168" fillId="0" borderId="0" xfId="32218" applyNumberFormat="1" applyFont="1" applyFill="1" applyAlignment="1">
      <alignment horizontal="center"/>
    </xf>
    <xf numFmtId="164" fontId="168" fillId="0" borderId="0" xfId="0" applyNumberFormat="1" applyFont="1" applyFill="1" applyBorder="1" applyAlignment="1">
      <alignment horizontal="center" vertical="center"/>
    </xf>
    <xf numFmtId="175" fontId="168" fillId="0" borderId="2" xfId="1" applyNumberFormat="1" applyFont="1" applyBorder="1" applyAlignment="1">
      <alignment horizontal="right"/>
    </xf>
    <xf numFmtId="0" fontId="207" fillId="0" borderId="0" xfId="1" applyFont="1" applyFill="1" applyAlignment="1">
      <alignment vertical="center"/>
    </xf>
    <xf numFmtId="0" fontId="123" fillId="0" borderId="0" xfId="0" applyFont="1" applyFill="1" applyBorder="1" applyAlignment="1">
      <alignment horizontal="left"/>
    </xf>
    <xf numFmtId="0" fontId="207" fillId="0" borderId="0" xfId="1" applyFont="1" applyAlignment="1">
      <alignment vertical="center"/>
    </xf>
    <xf numFmtId="3" fontId="168" fillId="0" borderId="0" xfId="1" applyNumberFormat="1" applyFont="1" applyAlignment="1">
      <alignment horizontal="center" vertical="center"/>
    </xf>
    <xf numFmtId="164" fontId="125" fillId="0" borderId="0" xfId="1" applyNumberFormat="1" applyFont="1" applyAlignment="1">
      <alignment horizontal="center" vertical="center"/>
    </xf>
    <xf numFmtId="176" fontId="123" fillId="0" borderId="0" xfId="1" applyNumberFormat="1" applyFont="1" applyBorder="1" applyAlignment="1">
      <alignment horizontal="center"/>
    </xf>
    <xf numFmtId="185" fontId="125" fillId="0" borderId="0" xfId="0" applyNumberFormat="1" applyFont="1" applyBorder="1" applyAlignment="1">
      <alignment horizontal="center"/>
    </xf>
    <xf numFmtId="174" fontId="125" fillId="0" borderId="0" xfId="1" applyNumberFormat="1" applyBorder="1" applyAlignment="1">
      <alignment horizontal="center"/>
    </xf>
    <xf numFmtId="174" fontId="127" fillId="0" borderId="0" xfId="0" applyNumberFormat="1" applyFont="1" applyAlignment="1">
      <alignment horizontal="center" vertical="center"/>
    </xf>
    <xf numFmtId="0" fontId="168" fillId="0" borderId="0" xfId="2" applyFont="1" applyBorder="1" applyAlignment="1">
      <alignment horizontal="left"/>
    </xf>
    <xf numFmtId="0" fontId="168" fillId="0" borderId="0" xfId="2" applyFont="1" applyBorder="1" applyAlignment="1">
      <alignment horizontal="center"/>
    </xf>
    <xf numFmtId="0" fontId="168" fillId="0" borderId="0" xfId="2" applyFont="1" applyFill="1" applyBorder="1" applyAlignment="1">
      <alignment horizontal="left"/>
    </xf>
    <xf numFmtId="0" fontId="11" fillId="0" borderId="0" xfId="0" applyFont="1">
      <alignment vertical="center"/>
    </xf>
    <xf numFmtId="0" fontId="11" fillId="0" borderId="12" xfId="0" applyFont="1" applyBorder="1">
      <alignment vertical="center"/>
    </xf>
    <xf numFmtId="164" fontId="125" fillId="0" borderId="0" xfId="1" applyNumberFormat="1" applyAlignment="1">
      <alignment horizontal="center" vertical="center"/>
    </xf>
    <xf numFmtId="14" fontId="125" fillId="0" borderId="0" xfId="1" applyNumberFormat="1" applyAlignment="1">
      <alignment horizontal="left"/>
    </xf>
    <xf numFmtId="14" fontId="168" fillId="2" borderId="0" xfId="1" applyNumberFormat="1" applyFont="1" applyFill="1" applyAlignment="1">
      <alignment horizontal="left"/>
    </xf>
    <xf numFmtId="0" fontId="208" fillId="2" borderId="0" xfId="0" applyFont="1" applyFill="1" applyAlignment="1"/>
    <xf numFmtId="0" fontId="168" fillId="0" borderId="0" xfId="2" applyFont="1" applyAlignment="1">
      <alignment horizontal="center"/>
    </xf>
    <xf numFmtId="1" fontId="125" fillId="0" borderId="0" xfId="1" applyNumberFormat="1" applyAlignment="1">
      <alignment horizontal="center" vertical="center"/>
    </xf>
    <xf numFmtId="0" fontId="11" fillId="0" borderId="0" xfId="0" applyFont="1" applyBorder="1">
      <alignment vertical="center"/>
    </xf>
    <xf numFmtId="0" fontId="168" fillId="0" borderId="0" xfId="2" applyFont="1" applyFill="1" applyAlignment="1">
      <alignment horizontal="left"/>
    </xf>
    <xf numFmtId="49" fontId="123" fillId="0" borderId="1" xfId="32218" applyNumberFormat="1" applyFont="1" applyFill="1" applyBorder="1" applyAlignment="1">
      <alignment horizontal="left"/>
    </xf>
    <xf numFmtId="0" fontId="10" fillId="0" borderId="0" xfId="0" applyFont="1">
      <alignment vertical="center"/>
    </xf>
    <xf numFmtId="0" fontId="9" fillId="0" borderId="0" xfId="0" applyFont="1">
      <alignment vertical="center"/>
    </xf>
    <xf numFmtId="175" fontId="168" fillId="0" borderId="0" xfId="0" applyNumberFormat="1" applyFont="1" applyFill="1">
      <alignment vertical="center"/>
    </xf>
    <xf numFmtId="194" fontId="123" fillId="0" borderId="0" xfId="1" applyNumberFormat="1" applyFont="1" applyBorder="1" applyAlignment="1">
      <alignment horizontal="left" vertical="center"/>
    </xf>
    <xf numFmtId="0" fontId="8" fillId="0" borderId="0" xfId="0" applyFont="1">
      <alignment vertical="center"/>
    </xf>
    <xf numFmtId="15" fontId="125" fillId="0" borderId="0" xfId="1" applyNumberFormat="1" applyAlignment="1">
      <alignment vertical="center"/>
    </xf>
    <xf numFmtId="180" fontId="168" fillId="0" borderId="2" xfId="3" applyNumberFormat="1" applyFont="1" applyFill="1" applyBorder="1" applyAlignment="1">
      <alignment horizontal="right"/>
    </xf>
    <xf numFmtId="174" fontId="168" fillId="0" borderId="0" xfId="1" applyNumberFormat="1" applyFont="1" applyFill="1" applyAlignment="1">
      <alignment horizontal="center"/>
    </xf>
    <xf numFmtId="0" fontId="7" fillId="0" borderId="0" xfId="0" applyFont="1" applyBorder="1">
      <alignment vertical="center"/>
    </xf>
    <xf numFmtId="0" fontId="207" fillId="0" borderId="1" xfId="32218" applyNumberFormat="1" applyFont="1" applyBorder="1" applyAlignment="1">
      <alignment horizontal="left"/>
    </xf>
    <xf numFmtId="0" fontId="6" fillId="0" borderId="0" xfId="0" applyFont="1">
      <alignment vertical="center"/>
    </xf>
    <xf numFmtId="0" fontId="6" fillId="0" borderId="12" xfId="0" applyFont="1" applyBorder="1">
      <alignment vertical="center"/>
    </xf>
    <xf numFmtId="0" fontId="125" fillId="0" borderId="1" xfId="1" applyFont="1" applyFill="1" applyBorder="1" applyAlignment="1">
      <alignment horizontal="left" vertical="center"/>
    </xf>
    <xf numFmtId="0" fontId="5" fillId="0" borderId="0" xfId="0" applyFont="1">
      <alignment vertical="center"/>
    </xf>
    <xf numFmtId="0" fontId="5" fillId="0" borderId="12" xfId="0" applyFont="1" applyBorder="1">
      <alignment vertical="center"/>
    </xf>
    <xf numFmtId="176" fontId="168" fillId="0" borderId="0" xfId="1" applyNumberFormat="1" applyFont="1" applyFill="1" applyAlignment="1">
      <alignment horizontal="center"/>
    </xf>
    <xf numFmtId="164" fontId="125" fillId="0" borderId="0" xfId="1" applyNumberFormat="1" applyFill="1" applyBorder="1"/>
    <xf numFmtId="0" fontId="168" fillId="0" borderId="1" xfId="2" applyFont="1" applyFill="1" applyBorder="1" applyAlignment="1">
      <alignment horizontal="left"/>
    </xf>
    <xf numFmtId="164" fontId="127" fillId="0" borderId="0" xfId="1" applyNumberFormat="1" applyFont="1" applyFill="1" applyBorder="1" applyAlignment="1">
      <alignment horizontal="center"/>
    </xf>
    <xf numFmtId="0" fontId="15" fillId="0" borderId="0" xfId="0" applyFont="1" applyBorder="1">
      <alignment vertical="center"/>
    </xf>
    <xf numFmtId="174" fontId="125" fillId="0" borderId="25" xfId="1" applyNumberFormat="1" applyBorder="1" applyAlignment="1">
      <alignment horizontal="center"/>
    </xf>
    <xf numFmtId="0" fontId="168" fillId="2" borderId="0" xfId="1" applyFont="1" applyFill="1" applyBorder="1" applyAlignment="1">
      <alignment horizontal="center"/>
    </xf>
    <xf numFmtId="167" fontId="168" fillId="0" borderId="0" xfId="2" applyNumberFormat="1" applyFont="1" applyFill="1" applyAlignment="1">
      <alignment horizontal="center"/>
    </xf>
    <xf numFmtId="164" fontId="125" fillId="0" borderId="0" xfId="1" applyNumberFormat="1" applyFill="1" applyBorder="1" applyAlignment="1">
      <alignment horizontal="center"/>
    </xf>
    <xf numFmtId="194" fontId="123" fillId="0" borderId="0" xfId="1" applyNumberFormat="1" applyFont="1" applyFill="1" applyAlignment="1">
      <alignment horizontal="left" vertical="center"/>
    </xf>
    <xf numFmtId="0" fontId="6" fillId="0" borderId="0" xfId="0" applyFont="1" applyBorder="1">
      <alignment vertical="center"/>
    </xf>
    <xf numFmtId="0" fontId="4" fillId="0" borderId="0" xfId="0" applyFont="1">
      <alignment vertical="center"/>
    </xf>
    <xf numFmtId="196" fontId="168" fillId="2" borderId="0" xfId="0" applyNumberFormat="1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125" fillId="2" borderId="1" xfId="1" applyFont="1" applyFill="1" applyBorder="1" applyAlignment="1">
      <alignment horizontal="left" vertical="center"/>
    </xf>
    <xf numFmtId="0" fontId="125" fillId="2" borderId="0" xfId="1" applyFont="1" applyFill="1" applyAlignment="1">
      <alignment horizontal="left" vertical="center"/>
    </xf>
    <xf numFmtId="0" fontId="125" fillId="2" borderId="0" xfId="1" applyFont="1" applyFill="1" applyAlignment="1">
      <alignment horizontal="center" vertical="center"/>
    </xf>
    <xf numFmtId="3" fontId="125" fillId="2" borderId="0" xfId="1" applyNumberFormat="1" applyFont="1" applyFill="1" applyAlignment="1">
      <alignment horizontal="right" vertical="center"/>
    </xf>
    <xf numFmtId="0" fontId="125" fillId="2" borderId="1" xfId="2" applyFont="1" applyFill="1" applyBorder="1" applyAlignment="1">
      <alignment horizontal="left"/>
    </xf>
    <xf numFmtId="17" fontId="125" fillId="2" borderId="0" xfId="1" applyNumberFormat="1" applyFont="1" applyFill="1" applyAlignment="1">
      <alignment horizontal="left"/>
    </xf>
    <xf numFmtId="17" fontId="125" fillId="2" borderId="0" xfId="1" applyNumberFormat="1" applyFont="1" applyFill="1" applyAlignment="1">
      <alignment horizontal="center"/>
    </xf>
    <xf numFmtId="190" fontId="125" fillId="2" borderId="0" xfId="2" applyNumberFormat="1" applyFont="1" applyFill="1"/>
    <xf numFmtId="180" fontId="128" fillId="0" borderId="0" xfId="1" applyNumberFormat="1" applyFont="1" applyFill="1" applyAlignment="1">
      <alignment vertical="center"/>
    </xf>
    <xf numFmtId="185" fontId="127" fillId="0" borderId="0" xfId="0" applyNumberFormat="1" applyFont="1" applyBorder="1" applyAlignment="1">
      <alignment horizontal="center"/>
    </xf>
    <xf numFmtId="0" fontId="125" fillId="0" borderId="0" xfId="1" applyFont="1" applyBorder="1" applyAlignment="1">
      <alignment horizontal="left"/>
    </xf>
    <xf numFmtId="176" fontId="125" fillId="0" borderId="0" xfId="1" applyNumberFormat="1" applyFill="1" applyBorder="1" applyAlignment="1">
      <alignment horizontal="left"/>
    </xf>
    <xf numFmtId="173" fontId="181" fillId="0" borderId="0" xfId="1" applyNumberFormat="1" applyFont="1" applyFill="1" applyBorder="1" applyAlignment="1">
      <alignment horizontal="center"/>
    </xf>
    <xf numFmtId="0" fontId="127" fillId="0" borderId="0" xfId="0" applyFont="1" applyFill="1" applyAlignment="1">
      <alignment horizontal="left"/>
    </xf>
    <xf numFmtId="0" fontId="186" fillId="0" borderId="13" xfId="32219" applyBorder="1" applyAlignment="1">
      <alignment vertical="center" wrapText="1"/>
    </xf>
    <xf numFmtId="190" fontId="125" fillId="0" borderId="0" xfId="32218" applyFont="1" applyFill="1" applyBorder="1" applyAlignment="1">
      <alignment horizontal="left" vertical="center"/>
    </xf>
    <xf numFmtId="176" fontId="127" fillId="0" borderId="0" xfId="1" applyNumberFormat="1" applyFont="1" applyFill="1" applyBorder="1" applyAlignment="1">
      <alignment horizontal="center"/>
    </xf>
    <xf numFmtId="0" fontId="125" fillId="0" borderId="0" xfId="1" applyFill="1" applyBorder="1"/>
    <xf numFmtId="0" fontId="125" fillId="2" borderId="0" xfId="1" applyFill="1" applyBorder="1" applyAlignment="1">
      <alignment horizontal="center"/>
    </xf>
    <xf numFmtId="0" fontId="207" fillId="0" borderId="0" xfId="0" applyFont="1" applyAlignment="1">
      <alignment horizontal="left"/>
    </xf>
    <xf numFmtId="0" fontId="207" fillId="0" borderId="0" xfId="0" applyFont="1" applyFill="1" applyAlignment="1">
      <alignment horizontal="left"/>
    </xf>
    <xf numFmtId="0" fontId="168" fillId="0" borderId="0" xfId="1" applyFont="1" applyFill="1" applyBorder="1" applyAlignment="1">
      <alignment horizontal="left"/>
    </xf>
    <xf numFmtId="185" fontId="168" fillId="0" borderId="0" xfId="0" applyNumberFormat="1" applyFont="1" applyFill="1" applyBorder="1" applyAlignment="1">
      <alignment horizontal="center"/>
    </xf>
    <xf numFmtId="185" fontId="127" fillId="0" borderId="0" xfId="0" applyNumberFormat="1" applyFont="1" applyFill="1" applyBorder="1" applyAlignment="1">
      <alignment horizontal="right"/>
    </xf>
    <xf numFmtId="0" fontId="207" fillId="5" borderId="0" xfId="1" applyFont="1" applyFill="1" applyAlignment="1">
      <alignment horizontal="left"/>
    </xf>
    <xf numFmtId="176" fontId="125" fillId="0" borderId="0" xfId="1" applyNumberFormat="1" applyFill="1" applyBorder="1" applyAlignment="1">
      <alignment horizontal="center"/>
    </xf>
    <xf numFmtId="176" fontId="125" fillId="0" borderId="0" xfId="1" applyNumberFormat="1" applyFont="1" applyFill="1" applyBorder="1" applyAlignment="1">
      <alignment horizontal="center"/>
    </xf>
    <xf numFmtId="0" fontId="125" fillId="0" borderId="0" xfId="1" applyFill="1" applyBorder="1" applyAlignment="1">
      <alignment horizontal="center"/>
    </xf>
    <xf numFmtId="0" fontId="127" fillId="0" borderId="1" xfId="2" applyFont="1" applyFill="1" applyBorder="1" applyAlignment="1">
      <alignment horizontal="left"/>
    </xf>
    <xf numFmtId="0" fontId="207" fillId="0" borderId="1" xfId="2" applyFont="1" applyBorder="1" applyAlignment="1">
      <alignment horizontal="left"/>
    </xf>
    <xf numFmtId="0" fontId="125" fillId="0" borderId="26" xfId="1" applyBorder="1" applyAlignment="1">
      <alignment horizontal="left" vertical="center"/>
    </xf>
    <xf numFmtId="0" fontId="125" fillId="0" borderId="26" xfId="1" applyBorder="1" applyAlignment="1">
      <alignment horizontal="left"/>
    </xf>
    <xf numFmtId="0" fontId="125" fillId="0" borderId="26" xfId="7" applyBorder="1" applyAlignment="1">
      <alignment horizontal="left"/>
    </xf>
    <xf numFmtId="0" fontId="159" fillId="0" borderId="27" xfId="1" applyFont="1" applyBorder="1" applyAlignment="1">
      <alignment horizontal="left"/>
    </xf>
    <xf numFmtId="0" fontId="144" fillId="0" borderId="28" xfId="1" applyFont="1" applyBorder="1" applyAlignment="1">
      <alignment horizontal="left"/>
    </xf>
    <xf numFmtId="0" fontId="144" fillId="0" borderId="28" xfId="1" applyFont="1" applyBorder="1" applyAlignment="1">
      <alignment horizontal="center"/>
    </xf>
    <xf numFmtId="188" fontId="144" fillId="0" borderId="29" xfId="1" applyNumberFormat="1" applyFont="1" applyBorder="1" applyAlignment="1">
      <alignment horizontal="right"/>
    </xf>
    <xf numFmtId="0" fontId="144" fillId="0" borderId="30" xfId="1" applyFont="1" applyBorder="1" applyAlignment="1">
      <alignment horizontal="left"/>
    </xf>
    <xf numFmtId="0" fontId="145" fillId="0" borderId="31" xfId="1" applyFont="1" applyBorder="1" applyAlignment="1">
      <alignment horizontal="left"/>
    </xf>
    <xf numFmtId="0" fontId="145" fillId="0" borderId="31" xfId="1" applyFont="1" applyBorder="1" applyAlignment="1">
      <alignment horizontal="center"/>
    </xf>
    <xf numFmtId="174" fontId="145" fillId="0" borderId="32" xfId="1" applyNumberFormat="1" applyFont="1" applyBorder="1" applyAlignment="1">
      <alignment horizontal="right"/>
    </xf>
    <xf numFmtId="0" fontId="123" fillId="0" borderId="31" xfId="1" applyFont="1" applyBorder="1"/>
    <xf numFmtId="164" fontId="125" fillId="0" borderId="31" xfId="1" applyNumberFormat="1" applyBorder="1" applyAlignment="1">
      <alignment horizontal="center"/>
    </xf>
    <xf numFmtId="0" fontId="125" fillId="0" borderId="31" xfId="1" applyBorder="1" applyAlignment="1">
      <alignment horizontal="center"/>
    </xf>
    <xf numFmtId="170" fontId="125" fillId="0" borderId="31" xfId="1" applyNumberFormat="1" applyBorder="1" applyAlignment="1">
      <alignment horizontal="center"/>
    </xf>
    <xf numFmtId="0" fontId="125" fillId="0" borderId="31" xfId="1" applyBorder="1"/>
    <xf numFmtId="0" fontId="144" fillId="0" borderId="31" xfId="1" applyFont="1" applyBorder="1" applyAlignment="1">
      <alignment horizontal="left"/>
    </xf>
    <xf numFmtId="0" fontId="144" fillId="0" borderId="31" xfId="1" applyFont="1" applyBorder="1" applyAlignment="1">
      <alignment horizontal="center"/>
    </xf>
    <xf numFmtId="174" fontId="144" fillId="0" borderId="32" xfId="1" applyNumberFormat="1" applyFont="1" applyBorder="1" applyAlignment="1">
      <alignment horizontal="right"/>
    </xf>
    <xf numFmtId="164" fontId="123" fillId="0" borderId="31" xfId="1" applyNumberFormat="1" applyFont="1" applyBorder="1"/>
    <xf numFmtId="164" fontId="160" fillId="0" borderId="31" xfId="1" applyNumberFormat="1" applyFont="1" applyBorder="1" applyAlignment="1">
      <alignment horizontal="center"/>
    </xf>
    <xf numFmtId="0" fontId="160" fillId="0" borderId="31" xfId="1" applyFont="1" applyBorder="1" applyAlignment="1">
      <alignment horizontal="center"/>
    </xf>
    <xf numFmtId="0" fontId="144" fillId="0" borderId="30" xfId="0" applyFont="1" applyBorder="1" applyAlignment="1">
      <alignment horizontal="left"/>
    </xf>
    <xf numFmtId="0" fontId="144" fillId="0" borderId="31" xfId="0" applyFont="1" applyBorder="1" applyAlignment="1">
      <alignment horizontal="left"/>
    </xf>
    <xf numFmtId="0" fontId="144" fillId="0" borderId="31" xfId="0" applyFont="1" applyBorder="1" applyAlignment="1">
      <alignment horizontal="center"/>
    </xf>
    <xf numFmtId="174" fontId="144" fillId="0" borderId="32" xfId="0" applyNumberFormat="1" applyFont="1" applyBorder="1" applyAlignment="1">
      <alignment horizontal="right"/>
    </xf>
    <xf numFmtId="0" fontId="125" fillId="0" borderId="31" xfId="1" applyBorder="1" applyAlignment="1">
      <alignment horizontal="left"/>
    </xf>
    <xf numFmtId="0" fontId="123" fillId="0" borderId="31" xfId="1" applyFont="1" applyBorder="1" applyAlignment="1">
      <alignment horizontal="left"/>
    </xf>
    <xf numFmtId="173" fontId="123" fillId="0" borderId="31" xfId="1" applyNumberFormat="1" applyFont="1" applyBorder="1" applyAlignment="1">
      <alignment horizontal="center"/>
    </xf>
    <xf numFmtId="175" fontId="125" fillId="0" borderId="31" xfId="0" applyNumberFormat="1" applyFont="1" applyBorder="1">
      <alignment vertical="center"/>
    </xf>
    <xf numFmtId="0" fontId="125" fillId="0" borderId="31" xfId="0" applyFont="1" applyBorder="1">
      <alignment vertical="center"/>
    </xf>
    <xf numFmtId="0" fontId="125" fillId="0" borderId="31" xfId="0" applyFont="1" applyBorder="1" applyAlignment="1">
      <alignment horizontal="center" vertical="center"/>
    </xf>
    <xf numFmtId="0" fontId="125" fillId="0" borderId="31" xfId="0" applyFont="1" applyBorder="1" applyAlignment="1">
      <alignment horizontal="left" vertical="center"/>
    </xf>
    <xf numFmtId="176" fontId="125" fillId="0" borderId="31" xfId="1" applyNumberFormat="1" applyBorder="1" applyAlignment="1">
      <alignment horizontal="left"/>
    </xf>
    <xf numFmtId="176" fontId="125" fillId="0" borderId="31" xfId="1" applyNumberFormat="1" applyBorder="1" applyAlignment="1">
      <alignment horizontal="center"/>
    </xf>
    <xf numFmtId="164" fontId="123" fillId="0" borderId="31" xfId="1" applyNumberFormat="1" applyFont="1" applyBorder="1" applyAlignment="1">
      <alignment horizontal="center"/>
    </xf>
    <xf numFmtId="0" fontId="147" fillId="0" borderId="31" xfId="0" applyFont="1" applyBorder="1" applyAlignment="1">
      <alignment horizontal="left" vertical="center"/>
    </xf>
    <xf numFmtId="175" fontId="125" fillId="0" borderId="31" xfId="28" applyNumberFormat="1" applyFont="1" applyBorder="1">
      <alignment vertical="center"/>
    </xf>
    <xf numFmtId="0" fontId="123" fillId="0" borderId="26" xfId="0" applyFont="1" applyBorder="1" applyAlignment="1">
      <alignment horizontal="left"/>
    </xf>
    <xf numFmtId="0" fontId="181" fillId="0" borderId="31" xfId="0" applyFont="1" applyBorder="1" applyAlignment="1">
      <alignment horizontal="left"/>
    </xf>
    <xf numFmtId="0" fontId="127" fillId="0" borderId="31" xfId="0" applyFont="1" applyBorder="1" applyAlignment="1">
      <alignment horizontal="center"/>
    </xf>
    <xf numFmtId="0" fontId="125" fillId="0" borderId="31" xfId="3" applyFont="1" applyBorder="1" applyAlignment="1">
      <alignment horizontal="center" vertical="center"/>
    </xf>
    <xf numFmtId="189" fontId="125" fillId="0" borderId="31" xfId="1" applyNumberFormat="1" applyBorder="1" applyAlignment="1">
      <alignment horizontal="center"/>
    </xf>
    <xf numFmtId="189" fontId="125" fillId="9" borderId="31" xfId="1" applyNumberFormat="1" applyFill="1" applyBorder="1" applyAlignment="1">
      <alignment horizontal="center"/>
    </xf>
    <xf numFmtId="0" fontId="123" fillId="0" borderId="31" xfId="3" applyFont="1" applyBorder="1" applyAlignment="1">
      <alignment horizontal="left" vertical="center"/>
    </xf>
    <xf numFmtId="0" fontId="125" fillId="0" borderId="31" xfId="3" applyFont="1" applyBorder="1" applyAlignment="1">
      <alignment horizontal="left"/>
    </xf>
    <xf numFmtId="3" fontId="128" fillId="0" borderId="31" xfId="3" applyNumberFormat="1" applyFont="1" applyBorder="1" applyAlignment="1">
      <alignment horizontal="center"/>
    </xf>
    <xf numFmtId="0" fontId="131" fillId="0" borderId="31" xfId="3" applyFont="1" applyBorder="1" applyAlignment="1">
      <alignment horizontal="center" vertical="center" wrapText="1"/>
    </xf>
    <xf numFmtId="170" fontId="123" fillId="0" borderId="31" xfId="3" applyNumberFormat="1" applyFont="1" applyBorder="1" applyAlignment="1">
      <alignment horizontal="center" vertical="center" wrapText="1"/>
    </xf>
    <xf numFmtId="0" fontId="123" fillId="0" borderId="31" xfId="3" applyFont="1" applyBorder="1" applyAlignment="1">
      <alignment horizontal="center" vertical="center" wrapText="1"/>
    </xf>
    <xf numFmtId="0" fontId="123" fillId="0" borderId="31" xfId="3" applyFont="1" applyBorder="1" applyAlignment="1">
      <alignment vertical="center" wrapText="1"/>
    </xf>
    <xf numFmtId="0" fontId="146" fillId="0" borderId="31" xfId="3" applyBorder="1" applyAlignment="1">
      <alignment vertical="center"/>
    </xf>
    <xf numFmtId="0" fontId="125" fillId="0" borderId="31" xfId="3" applyFont="1" applyBorder="1" applyAlignment="1">
      <alignment vertical="center"/>
    </xf>
    <xf numFmtId="170" fontId="125" fillId="0" borderId="31" xfId="3" applyNumberFormat="1" applyFont="1" applyBorder="1" applyAlignment="1">
      <alignment vertical="center"/>
    </xf>
    <xf numFmtId="190" fontId="125" fillId="0" borderId="31" xfId="1" applyNumberFormat="1" applyBorder="1" applyAlignment="1">
      <alignment horizontal="center"/>
    </xf>
    <xf numFmtId="170" fontId="125" fillId="0" borderId="31" xfId="3" applyNumberFormat="1" applyFont="1" applyBorder="1" applyAlignment="1">
      <alignment horizontal="center"/>
    </xf>
    <xf numFmtId="16" fontId="125" fillId="0" borderId="31" xfId="3" applyNumberFormat="1" applyFont="1" applyBorder="1" applyAlignment="1">
      <alignment horizontal="center" vertical="center"/>
    </xf>
    <xf numFmtId="175" fontId="125" fillId="0" borderId="31" xfId="3" applyNumberFormat="1" applyFont="1" applyBorder="1" applyAlignment="1">
      <alignment vertical="center"/>
    </xf>
    <xf numFmtId="16" fontId="125" fillId="0" borderId="31" xfId="3" applyNumberFormat="1" applyFont="1" applyBorder="1" applyAlignment="1">
      <alignment vertical="center"/>
    </xf>
    <xf numFmtId="0" fontId="127" fillId="0" borderId="31" xfId="0" applyFont="1" applyBorder="1" applyAlignment="1">
      <alignment horizontal="left"/>
    </xf>
    <xf numFmtId="15" fontId="129" fillId="0" borderId="31" xfId="0" applyNumberFormat="1" applyFont="1" applyBorder="1" applyAlignment="1">
      <alignment horizontal="center"/>
    </xf>
    <xf numFmtId="178" fontId="125" fillId="0" borderId="31" xfId="0" applyNumberFormat="1" applyFont="1" applyBorder="1" applyAlignment="1">
      <alignment horizontal="right"/>
    </xf>
    <xf numFmtId="0" fontId="147" fillId="0" borderId="26" xfId="0" applyFont="1" applyBorder="1" applyAlignment="1">
      <alignment horizontal="left"/>
    </xf>
    <xf numFmtId="0" fontId="134" fillId="0" borderId="26" xfId="1" applyFont="1" applyBorder="1" applyAlignment="1">
      <alignment horizontal="left"/>
    </xf>
    <xf numFmtId="0" fontId="125" fillId="0" borderId="31" xfId="1" applyBorder="1" applyAlignment="1">
      <alignment vertical="center"/>
    </xf>
    <xf numFmtId="0" fontId="125" fillId="0" borderId="31" xfId="1" applyBorder="1" applyAlignment="1">
      <alignment horizontal="center" vertical="center"/>
    </xf>
    <xf numFmtId="0" fontId="127" fillId="0" borderId="31" xfId="1" applyFont="1" applyBorder="1" applyAlignment="1">
      <alignment horizontal="left"/>
    </xf>
    <xf numFmtId="0" fontId="127" fillId="0" borderId="31" xfId="1" applyFont="1" applyBorder="1" applyAlignment="1">
      <alignment horizontal="center"/>
    </xf>
    <xf numFmtId="164" fontId="125" fillId="0" borderId="31" xfId="1" applyNumberFormat="1" applyBorder="1"/>
    <xf numFmtId="170" fontId="125" fillId="0" borderId="31" xfId="1" applyNumberFormat="1" applyBorder="1"/>
    <xf numFmtId="185" fontId="125" fillId="0" borderId="0" xfId="1" applyNumberFormat="1" applyFill="1" applyAlignment="1">
      <alignment vertical="center"/>
    </xf>
    <xf numFmtId="17" fontId="207" fillId="0" borderId="0" xfId="1" applyNumberFormat="1" applyFont="1" applyFill="1" applyAlignment="1">
      <alignment horizontal="left"/>
    </xf>
    <xf numFmtId="17" fontId="123" fillId="0" borderId="0" xfId="1" applyNumberFormat="1" applyFont="1" applyFill="1" applyAlignment="1">
      <alignment horizontal="left"/>
    </xf>
    <xf numFmtId="0" fontId="33" fillId="0" borderId="31" xfId="0" applyFont="1" applyBorder="1">
      <alignment vertical="center"/>
    </xf>
    <xf numFmtId="17" fontId="220" fillId="0" borderId="31" xfId="1" applyNumberFormat="1" applyFont="1" applyBorder="1" applyAlignment="1">
      <alignment horizontal="left"/>
    </xf>
    <xf numFmtId="0" fontId="133" fillId="0" borderId="31" xfId="1" applyFont="1" applyBorder="1" applyAlignment="1">
      <alignment horizontal="center" vertical="center"/>
    </xf>
    <xf numFmtId="0" fontId="125" fillId="0" borderId="31" xfId="1" applyBorder="1" applyAlignment="1">
      <alignment horizontal="left" vertical="center"/>
    </xf>
    <xf numFmtId="185" fontId="125" fillId="0" borderId="31" xfId="1" applyNumberFormat="1" applyBorder="1" applyAlignment="1">
      <alignment horizontal="right" vertical="center"/>
    </xf>
    <xf numFmtId="190" fontId="125" fillId="0" borderId="31" xfId="32218" applyFont="1" applyBorder="1" applyAlignment="1">
      <alignment horizontal="left" vertical="center"/>
    </xf>
    <xf numFmtId="0" fontId="125" fillId="0" borderId="31" xfId="0" applyFont="1" applyBorder="1" applyAlignment="1">
      <alignment horizontal="left"/>
    </xf>
    <xf numFmtId="0" fontId="125" fillId="0" borderId="31" xfId="0" applyFont="1" applyBorder="1" applyAlignment="1">
      <alignment horizontal="center"/>
    </xf>
    <xf numFmtId="190" fontId="127" fillId="0" borderId="31" xfId="32218" applyFont="1" applyBorder="1" applyAlignment="1">
      <alignment horizontal="left" vertical="center"/>
    </xf>
    <xf numFmtId="0" fontId="123" fillId="0" borderId="31" xfId="1" applyFont="1" applyBorder="1" applyAlignment="1">
      <alignment horizontal="center"/>
    </xf>
    <xf numFmtId="193" fontId="125" fillId="0" borderId="31" xfId="1" applyNumberFormat="1" applyBorder="1" applyAlignment="1">
      <alignment horizontal="center"/>
    </xf>
    <xf numFmtId="196" fontId="125" fillId="0" borderId="31" xfId="1" applyNumberFormat="1" applyBorder="1" applyAlignment="1">
      <alignment horizontal="center"/>
    </xf>
    <xf numFmtId="174" fontId="123" fillId="0" borderId="31" xfId="1" applyNumberFormat="1" applyFont="1" applyBorder="1" applyAlignment="1">
      <alignment horizontal="center"/>
    </xf>
    <xf numFmtId="0" fontId="125" fillId="0" borderId="31" xfId="3" applyFont="1" applyBorder="1" applyAlignment="1">
      <alignment horizontal="left" vertical="center"/>
    </xf>
    <xf numFmtId="0" fontId="0" fillId="0" borderId="31" xfId="0" applyBorder="1" applyAlignment="1"/>
    <xf numFmtId="0" fontId="131" fillId="0" borderId="31" xfId="0" applyFont="1" applyBorder="1" applyAlignment="1">
      <alignment horizontal="left" vertical="center"/>
    </xf>
    <xf numFmtId="174" fontId="125" fillId="0" borderId="31" xfId="1" applyNumberFormat="1" applyBorder="1" applyAlignment="1">
      <alignment horizontal="center" vertical="center"/>
    </xf>
    <xf numFmtId="196" fontId="125" fillId="0" borderId="31" xfId="1" applyNumberFormat="1" applyBorder="1" applyAlignment="1">
      <alignment horizontal="center" vertical="center"/>
    </xf>
    <xf numFmtId="174" fontId="125" fillId="0" borderId="31" xfId="1" applyNumberFormat="1" applyBorder="1" applyAlignment="1">
      <alignment horizontal="right" vertical="center"/>
    </xf>
    <xf numFmtId="169" fontId="125" fillId="0" borderId="31" xfId="1" applyNumberFormat="1" applyBorder="1" applyAlignment="1">
      <alignment horizontal="center" vertical="center"/>
    </xf>
    <xf numFmtId="0" fontId="128" fillId="0" borderId="31" xfId="1" applyFont="1" applyBorder="1" applyAlignment="1">
      <alignment horizontal="left" vertical="center"/>
    </xf>
    <xf numFmtId="185" fontId="127" fillId="0" borderId="31" xfId="0" applyNumberFormat="1" applyFont="1" applyBorder="1" applyAlignment="1">
      <alignment horizontal="right"/>
    </xf>
    <xf numFmtId="174" fontId="125" fillId="0" borderId="31" xfId="1" applyNumberFormat="1" applyBorder="1" applyAlignment="1">
      <alignment horizontal="right"/>
    </xf>
    <xf numFmtId="0" fontId="127" fillId="0" borderId="31" xfId="1" applyFont="1" applyFill="1" applyBorder="1" applyAlignment="1">
      <alignment horizontal="center" vertical="center"/>
    </xf>
    <xf numFmtId="171" fontId="125" fillId="0" borderId="31" xfId="1" applyNumberFormat="1" applyBorder="1" applyAlignment="1">
      <alignment horizontal="center"/>
    </xf>
    <xf numFmtId="171" fontId="125" fillId="0" borderId="31" xfId="1" applyNumberFormat="1" applyBorder="1" applyAlignment="1">
      <alignment horizontal="right"/>
    </xf>
    <xf numFmtId="184" fontId="125" fillId="0" borderId="31" xfId="1" applyNumberFormat="1" applyBorder="1" applyAlignment="1">
      <alignment horizontal="center"/>
    </xf>
    <xf numFmtId="38" fontId="168" fillId="0" borderId="31" xfId="0" applyNumberFormat="1" applyFont="1" applyBorder="1">
      <alignment vertical="center"/>
    </xf>
    <xf numFmtId="174" fontId="168" fillId="0" borderId="31" xfId="0" applyNumberFormat="1" applyFont="1" applyBorder="1" applyAlignment="1">
      <alignment horizontal="center" vertical="center"/>
    </xf>
    <xf numFmtId="38" fontId="168" fillId="0" borderId="31" xfId="0" applyNumberFormat="1" applyFont="1" applyBorder="1" applyAlignment="1">
      <alignment horizontal="center" vertical="center"/>
    </xf>
    <xf numFmtId="0" fontId="168" fillId="0" borderId="31" xfId="0" applyFont="1" applyBorder="1" applyAlignment="1">
      <alignment horizontal="left" vertical="center"/>
    </xf>
    <xf numFmtId="0" fontId="168" fillId="0" borderId="31" xfId="0" applyFont="1" applyBorder="1">
      <alignment vertical="center"/>
    </xf>
    <xf numFmtId="0" fontId="168" fillId="0" borderId="31" xfId="0" applyFont="1" applyBorder="1" applyAlignment="1">
      <alignment horizontal="center" vertical="center"/>
    </xf>
    <xf numFmtId="38" fontId="168" fillId="0" borderId="31" xfId="0" applyNumberFormat="1" applyFont="1" applyFill="1" applyBorder="1">
      <alignment vertical="center"/>
    </xf>
    <xf numFmtId="0" fontId="168" fillId="0" borderId="31" xfId="0" applyFont="1" applyFill="1" applyBorder="1">
      <alignment vertical="center"/>
    </xf>
    <xf numFmtId="0" fontId="168" fillId="0" borderId="31" xfId="0" applyFont="1" applyFill="1" applyBorder="1" applyAlignment="1">
      <alignment horizontal="center" vertical="center"/>
    </xf>
    <xf numFmtId="166" fontId="168" fillId="0" borderId="31" xfId="0" applyNumberFormat="1" applyFont="1" applyFill="1" applyBorder="1">
      <alignment vertical="center"/>
    </xf>
    <xf numFmtId="166" fontId="125" fillId="0" borderId="31" xfId="0" applyNumberFormat="1" applyFont="1" applyBorder="1">
      <alignment vertical="center"/>
    </xf>
    <xf numFmtId="166" fontId="125" fillId="0" borderId="31" xfId="0" applyNumberFormat="1" applyFont="1" applyBorder="1" applyAlignment="1">
      <alignment horizontal="right" vertical="center"/>
    </xf>
    <xf numFmtId="164" fontId="125" fillId="0" borderId="31" xfId="0" applyNumberFormat="1" applyFont="1" applyBorder="1">
      <alignment vertical="center"/>
    </xf>
    <xf numFmtId="0" fontId="181" fillId="0" borderId="31" xfId="1" applyFont="1" applyBorder="1" applyAlignment="1">
      <alignment horizontal="left"/>
    </xf>
    <xf numFmtId="176" fontId="125" fillId="0" borderId="31" xfId="1" applyNumberFormat="1" applyFill="1" applyBorder="1" applyAlignment="1">
      <alignment horizontal="center"/>
    </xf>
    <xf numFmtId="0" fontId="125" fillId="0" borderId="31" xfId="2" applyBorder="1" applyAlignment="1">
      <alignment horizontal="left"/>
    </xf>
    <xf numFmtId="175" fontId="125" fillId="0" borderId="31" xfId="0" applyNumberFormat="1" applyFont="1" applyBorder="1" applyAlignment="1">
      <alignment horizontal="right" vertical="center"/>
    </xf>
    <xf numFmtId="174" fontId="125" fillId="0" borderId="31" xfId="0" applyNumberFormat="1" applyFont="1" applyBorder="1" applyAlignment="1">
      <alignment horizontal="right"/>
    </xf>
    <xf numFmtId="38" fontId="125" fillId="0" borderId="31" xfId="0" applyNumberFormat="1" applyFont="1" applyBorder="1">
      <alignment vertical="center"/>
    </xf>
    <xf numFmtId="170" fontId="125" fillId="0" borderId="31" xfId="0" applyNumberFormat="1" applyFont="1" applyBorder="1">
      <alignment vertical="center"/>
    </xf>
    <xf numFmtId="170" fontId="125" fillId="0" borderId="31" xfId="0" applyNumberFormat="1" applyFont="1" applyBorder="1" applyAlignment="1">
      <alignment horizontal="center" vertical="center"/>
    </xf>
    <xf numFmtId="0" fontId="125" fillId="0" borderId="31" xfId="1" applyFill="1" applyBorder="1" applyAlignment="1">
      <alignment horizontal="left"/>
    </xf>
    <xf numFmtId="0" fontId="125" fillId="0" borderId="31" xfId="1" applyFont="1" applyFill="1" applyBorder="1" applyAlignment="1">
      <alignment horizontal="left"/>
    </xf>
    <xf numFmtId="164" fontId="125" fillId="0" borderId="31" xfId="1" applyNumberFormat="1" applyFont="1" applyBorder="1" applyAlignment="1">
      <alignment horizontal="center"/>
    </xf>
    <xf numFmtId="0" fontId="125" fillId="5" borderId="31" xfId="1" applyFill="1" applyBorder="1" applyAlignment="1">
      <alignment horizontal="left"/>
    </xf>
    <xf numFmtId="3" fontId="125" fillId="0" borderId="31" xfId="1" applyNumberFormat="1" applyBorder="1" applyAlignment="1">
      <alignment horizontal="center"/>
    </xf>
    <xf numFmtId="174" fontId="125" fillId="0" borderId="31" xfId="1" applyNumberFormat="1" applyBorder="1" applyAlignment="1">
      <alignment horizontal="center"/>
    </xf>
    <xf numFmtId="0" fontId="174" fillId="5" borderId="31" xfId="3" applyFont="1" applyFill="1" applyBorder="1" applyAlignment="1">
      <alignment horizontal="left"/>
    </xf>
    <xf numFmtId="6" fontId="131" fillId="0" borderId="31" xfId="3" applyNumberFormat="1" applyFont="1" applyBorder="1" applyAlignment="1">
      <alignment horizontal="center" vertical="center"/>
    </xf>
    <xf numFmtId="0" fontId="123" fillId="5" borderId="31" xfId="1" applyFont="1" applyFill="1" applyBorder="1" applyAlignment="1">
      <alignment horizontal="left"/>
    </xf>
    <xf numFmtId="0" fontId="168" fillId="5" borderId="31" xfId="1" applyFont="1" applyFill="1" applyBorder="1" applyAlignment="1">
      <alignment horizontal="left"/>
    </xf>
    <xf numFmtId="196" fontId="125" fillId="0" borderId="31" xfId="3" applyNumberFormat="1" applyFont="1" applyBorder="1" applyAlignment="1">
      <alignment horizontal="center" vertical="center"/>
    </xf>
    <xf numFmtId="0" fontId="134" fillId="0" borderId="31" xfId="1" applyFont="1" applyBorder="1" applyAlignment="1">
      <alignment horizontal="center" vertical="center"/>
    </xf>
    <xf numFmtId="190" fontId="125" fillId="0" borderId="31" xfId="1" applyNumberFormat="1" applyBorder="1" applyAlignment="1">
      <alignment horizontal="right" vertical="center"/>
    </xf>
    <xf numFmtId="0" fontId="197" fillId="0" borderId="31" xfId="1" applyFont="1" applyBorder="1" applyAlignment="1">
      <alignment horizontal="center" vertical="center"/>
    </xf>
    <xf numFmtId="173" fontId="125" fillId="0" borderId="31" xfId="1" applyNumberFormat="1" applyBorder="1" applyAlignment="1">
      <alignment horizontal="right" vertical="center"/>
    </xf>
    <xf numFmtId="173" fontId="125" fillId="0" borderId="31" xfId="1" applyNumberFormat="1" applyBorder="1" applyAlignment="1">
      <alignment horizontal="center"/>
    </xf>
    <xf numFmtId="17" fontId="174" fillId="0" borderId="31" xfId="3" applyNumberFormat="1" applyFont="1" applyBorder="1" applyAlignment="1">
      <alignment horizontal="left"/>
    </xf>
    <xf numFmtId="190" fontId="125" fillId="0" borderId="31" xfId="2" applyNumberFormat="1" applyBorder="1" applyAlignment="1">
      <alignment horizontal="center"/>
    </xf>
    <xf numFmtId="14" fontId="125" fillId="0" borderId="31" xfId="1" applyNumberFormat="1" applyBorder="1" applyAlignment="1">
      <alignment horizontal="center"/>
    </xf>
    <xf numFmtId="190" fontId="127" fillId="0" borderId="0" xfId="2" applyNumberFormat="1" applyFont="1" applyFill="1" applyAlignment="1">
      <alignment horizontal="center"/>
    </xf>
    <xf numFmtId="0" fontId="168" fillId="2" borderId="0" xfId="0" applyFont="1" applyFill="1" applyBorder="1">
      <alignment vertical="center"/>
    </xf>
    <xf numFmtId="0" fontId="168" fillId="0" borderId="0" xfId="0" applyFont="1" applyFill="1" applyBorder="1" applyAlignment="1">
      <alignment horizontal="center" vertical="center"/>
    </xf>
    <xf numFmtId="0" fontId="147" fillId="0" borderId="0" xfId="1" applyFont="1" applyFill="1" applyBorder="1" applyAlignment="1">
      <alignment horizontal="left"/>
    </xf>
    <xf numFmtId="175" fontId="125" fillId="0" borderId="0" xfId="0" applyNumberFormat="1" applyFont="1" applyFill="1" applyBorder="1">
      <alignment vertical="center"/>
    </xf>
    <xf numFmtId="164" fontId="125" fillId="0" borderId="0" xfId="0" applyNumberFormat="1" applyFont="1" applyFill="1" applyBorder="1">
      <alignment vertical="center"/>
    </xf>
    <xf numFmtId="0" fontId="40" fillId="0" borderId="0" xfId="0" applyFont="1" applyFill="1" applyBorder="1">
      <alignment vertical="center"/>
    </xf>
    <xf numFmtId="0" fontId="125" fillId="0" borderId="0" xfId="1" applyFill="1" applyBorder="1" applyAlignment="1">
      <alignment horizontal="left"/>
    </xf>
    <xf numFmtId="176" fontId="168" fillId="0" borderId="0" xfId="1" applyNumberFormat="1" applyFont="1" applyFill="1" applyBorder="1" applyAlignment="1">
      <alignment horizontal="left"/>
    </xf>
    <xf numFmtId="0" fontId="206" fillId="0" borderId="0" xfId="0" applyFont="1" applyFill="1">
      <alignment vertical="center"/>
    </xf>
    <xf numFmtId="175" fontId="125" fillId="0" borderId="0" xfId="0" applyNumberFormat="1" applyFont="1" applyFill="1">
      <alignment vertical="center"/>
    </xf>
    <xf numFmtId="164" fontId="125" fillId="0" borderId="0" xfId="0" applyNumberFormat="1" applyFont="1" applyFill="1">
      <alignment vertical="center"/>
    </xf>
    <xf numFmtId="49" fontId="207" fillId="0" borderId="1" xfId="32218" applyNumberFormat="1" applyFont="1" applyBorder="1" applyAlignment="1">
      <alignment horizontal="left"/>
    </xf>
    <xf numFmtId="17" fontId="223" fillId="0" borderId="0" xfId="1" applyNumberFormat="1" applyFont="1" applyFill="1" applyAlignment="1">
      <alignment horizontal="left"/>
    </xf>
    <xf numFmtId="0" fontId="128" fillId="0" borderId="0" xfId="4" applyFont="1" applyFill="1" applyAlignment="1">
      <alignment horizontal="center"/>
    </xf>
    <xf numFmtId="185" fontId="125" fillId="0" borderId="0" xfId="0" applyNumberFormat="1" applyFont="1" applyFill="1" applyBorder="1" applyAlignment="1">
      <alignment horizontal="center"/>
    </xf>
    <xf numFmtId="180" fontId="168" fillId="0" borderId="0" xfId="1" applyNumberFormat="1" applyFont="1" applyFill="1" applyAlignment="1">
      <alignment vertical="center"/>
    </xf>
    <xf numFmtId="17" fontId="209" fillId="2" borderId="0" xfId="1" applyNumberFormat="1" applyFont="1" applyFill="1" applyAlignment="1">
      <alignment horizontal="left"/>
    </xf>
    <xf numFmtId="190" fontId="125" fillId="2" borderId="0" xfId="2" applyNumberFormat="1" applyFont="1" applyFill="1" applyAlignment="1">
      <alignment horizontal="center"/>
    </xf>
    <xf numFmtId="164" fontId="168" fillId="0" borderId="0" xfId="0" applyNumberFormat="1" applyFont="1" applyFill="1" applyBorder="1">
      <alignment vertical="center"/>
    </xf>
    <xf numFmtId="0" fontId="4" fillId="0" borderId="0" xfId="0" applyFont="1" applyBorder="1">
      <alignment vertical="center"/>
    </xf>
    <xf numFmtId="0" fontId="4" fillId="0" borderId="31" xfId="0" applyFont="1" applyBorder="1">
      <alignment vertical="center"/>
    </xf>
    <xf numFmtId="38" fontId="168" fillId="0" borderId="0" xfId="0" applyNumberFormat="1" applyFont="1" applyFill="1" applyBorder="1">
      <alignment vertical="center"/>
    </xf>
    <xf numFmtId="196" fontId="125" fillId="0" borderId="0" xfId="1" applyNumberFormat="1" applyFill="1" applyBorder="1" applyAlignment="1">
      <alignment horizontal="center"/>
    </xf>
    <xf numFmtId="0" fontId="5" fillId="0" borderId="0" xfId="0" applyFont="1" applyBorder="1">
      <alignment vertical="center"/>
    </xf>
    <xf numFmtId="193" fontId="131" fillId="0" borderId="7" xfId="0" applyNumberFormat="1" applyFont="1" applyBorder="1" applyAlignment="1">
      <alignment horizontal="center" vertical="center"/>
    </xf>
    <xf numFmtId="198" fontId="123" fillId="0" borderId="0" xfId="1" applyNumberFormat="1" applyFont="1" applyFill="1" applyAlignment="1">
      <alignment horizontal="center"/>
    </xf>
    <xf numFmtId="0" fontId="125" fillId="0" borderId="31" xfId="1" applyFill="1" applyBorder="1" applyAlignment="1">
      <alignment horizontal="center" vertical="center"/>
    </xf>
    <xf numFmtId="0" fontId="130" fillId="0" borderId="31" xfId="0" applyFont="1" applyBorder="1">
      <alignment vertical="center"/>
    </xf>
    <xf numFmtId="0" fontId="127" fillId="0" borderId="0" xfId="0" applyFont="1" applyFill="1" applyBorder="1" applyAlignment="1">
      <alignment horizontal="center" vertical="center"/>
    </xf>
    <xf numFmtId="180" fontId="125" fillId="0" borderId="2" xfId="1" applyNumberFormat="1" applyFill="1" applyBorder="1" applyAlignment="1">
      <alignment horizontal="right" vertical="center"/>
    </xf>
    <xf numFmtId="190" fontId="168" fillId="0" borderId="0" xfId="2" applyNumberFormat="1" applyFont="1" applyFill="1" applyAlignment="1">
      <alignment horizontal="center"/>
    </xf>
    <xf numFmtId="0" fontId="135" fillId="0" borderId="0" xfId="0" applyFont="1" applyFill="1" applyAlignment="1">
      <alignment horizontal="center"/>
    </xf>
    <xf numFmtId="0" fontId="168" fillId="2" borderId="0" xfId="1" applyFont="1" applyFill="1" applyBorder="1"/>
    <xf numFmtId="17" fontId="207" fillId="0" borderId="0" xfId="1" applyNumberFormat="1" applyFont="1" applyFill="1" applyAlignment="1">
      <alignment horizontal="center"/>
    </xf>
    <xf numFmtId="0" fontId="2" fillId="0" borderId="0" xfId="0" applyFont="1" applyBorder="1">
      <alignment vertical="center"/>
    </xf>
    <xf numFmtId="167" fontId="168" fillId="0" borderId="0" xfId="1" applyNumberFormat="1" applyFont="1" applyFill="1" applyAlignment="1">
      <alignment horizontal="right" vertical="center"/>
    </xf>
    <xf numFmtId="190" fontId="168" fillId="0" borderId="0" xfId="2" applyNumberFormat="1" applyFont="1" applyFill="1"/>
    <xf numFmtId="194" fontId="1" fillId="0" borderId="0" xfId="1" applyNumberFormat="1" applyFont="1" applyAlignment="1">
      <alignment horizontal="left" vertical="center"/>
    </xf>
    <xf numFmtId="0" fontId="1" fillId="0" borderId="1" xfId="2" applyFont="1" applyBorder="1" applyAlignment="1">
      <alignment horizontal="left"/>
    </xf>
    <xf numFmtId="167" fontId="1" fillId="0" borderId="0" xfId="2" applyNumberFormat="1" applyFont="1" applyAlignment="1">
      <alignment horizontal="center"/>
    </xf>
    <xf numFmtId="167" fontId="1" fillId="0" borderId="0" xfId="2" applyNumberFormat="1" applyFont="1" applyFill="1" applyAlignment="1">
      <alignment horizontal="center"/>
    </xf>
    <xf numFmtId="0" fontId="1" fillId="0" borderId="1" xfId="2" applyFont="1" applyFill="1" applyBorder="1" applyAlignment="1">
      <alignment horizontal="left"/>
    </xf>
    <xf numFmtId="190" fontId="1" fillId="0" borderId="0" xfId="2" applyNumberFormat="1" applyFont="1" applyAlignment="1">
      <alignment horizontal="center"/>
    </xf>
    <xf numFmtId="174" fontId="1" fillId="0" borderId="0" xfId="0" applyNumberFormat="1" applyFont="1" applyAlignment="1">
      <alignment horizontal="center" vertical="center"/>
    </xf>
    <xf numFmtId="190" fontId="1" fillId="0" borderId="0" xfId="2" applyNumberFormat="1" applyFont="1" applyFill="1" applyAlignment="1">
      <alignment horizont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180" fontId="1" fillId="0" borderId="0" xfId="12" applyNumberFormat="1" applyFont="1" applyAlignment="1">
      <alignment horizontal="right"/>
    </xf>
    <xf numFmtId="38" fontId="1" fillId="0" borderId="0" xfId="0" applyNumberFormat="1" applyFont="1">
      <alignment vertical="center"/>
    </xf>
    <xf numFmtId="164" fontId="1" fillId="0" borderId="0" xfId="0" applyNumberFormat="1" applyFont="1">
      <alignment vertical="center"/>
    </xf>
    <xf numFmtId="196" fontId="1" fillId="0" borderId="0" xfId="0" applyNumberFormat="1" applyFont="1">
      <alignment vertical="center"/>
    </xf>
    <xf numFmtId="170" fontId="1" fillId="0" borderId="0" xfId="0" applyNumberFormat="1" applyFont="1">
      <alignment vertical="center"/>
    </xf>
    <xf numFmtId="196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31" xfId="0" applyFont="1" applyBorder="1" applyAlignment="1">
      <alignment horizontal="left"/>
    </xf>
    <xf numFmtId="0" fontId="1" fillId="0" borderId="31" xfId="0" applyFont="1" applyBorder="1" applyAlignment="1">
      <alignment horizontal="center"/>
    </xf>
    <xf numFmtId="180" fontId="1" fillId="0" borderId="31" xfId="12" applyNumberFormat="1" applyFont="1" applyBorder="1" applyAlignment="1">
      <alignment horizontal="right"/>
    </xf>
    <xf numFmtId="38" fontId="1" fillId="0" borderId="31" xfId="0" applyNumberFormat="1" applyFont="1" applyBorder="1">
      <alignment vertical="center"/>
    </xf>
    <xf numFmtId="164" fontId="1" fillId="0" borderId="31" xfId="0" applyNumberFormat="1" applyFont="1" applyBorder="1">
      <alignment vertical="center"/>
    </xf>
    <xf numFmtId="0" fontId="1" fillId="0" borderId="31" xfId="0" applyFont="1" applyBorder="1" applyAlignment="1">
      <alignment horizontal="center" vertical="center"/>
    </xf>
    <xf numFmtId="196" fontId="1" fillId="0" borderId="31" xfId="0" applyNumberFormat="1" applyFont="1" applyBorder="1">
      <alignment vertical="center"/>
    </xf>
    <xf numFmtId="170" fontId="1" fillId="0" borderId="31" xfId="0" applyNumberFormat="1" applyFont="1" applyBorder="1">
      <alignment vertical="center"/>
    </xf>
    <xf numFmtId="196" fontId="1" fillId="0" borderId="31" xfId="0" applyNumberFormat="1" applyFont="1" applyBorder="1" applyAlignment="1">
      <alignment horizontal="center" vertical="center"/>
    </xf>
    <xf numFmtId="0" fontId="1" fillId="0" borderId="31" xfId="0" applyFont="1" applyBorder="1">
      <alignment vertical="center"/>
    </xf>
    <xf numFmtId="190" fontId="1" fillId="2" borderId="0" xfId="2" applyNumberFormat="1" applyFont="1" applyFill="1" applyAlignment="1">
      <alignment horizontal="center"/>
    </xf>
    <xf numFmtId="166" fontId="1" fillId="0" borderId="0" xfId="0" applyNumberFormat="1" applyFont="1">
      <alignment vertical="center"/>
    </xf>
    <xf numFmtId="164" fontId="1" fillId="2" borderId="0" xfId="0" applyNumberFormat="1" applyFont="1" applyFill="1">
      <alignment vertical="center"/>
    </xf>
    <xf numFmtId="0" fontId="1" fillId="2" borderId="0" xfId="0" applyFont="1" applyFill="1" applyAlignment="1">
      <alignment horizontal="center" vertical="center"/>
    </xf>
    <xf numFmtId="196" fontId="1" fillId="2" borderId="0" xfId="0" applyNumberFormat="1" applyFont="1" applyFill="1">
      <alignment vertical="center"/>
    </xf>
    <xf numFmtId="166" fontId="1" fillId="0" borderId="2" xfId="0" applyNumberFormat="1" applyFont="1" applyBorder="1" applyAlignment="1">
      <alignment horizontal="right"/>
    </xf>
    <xf numFmtId="180" fontId="1" fillId="0" borderId="0" xfId="12" applyNumberFormat="1" applyFont="1" applyBorder="1" applyAlignment="1">
      <alignment horizontal="right"/>
    </xf>
    <xf numFmtId="164" fontId="1" fillId="0" borderId="0" xfId="0" applyNumberFormat="1" applyFont="1" applyBorder="1">
      <alignment vertical="center"/>
    </xf>
    <xf numFmtId="0" fontId="1" fillId="0" borderId="0" xfId="0" applyFont="1" applyBorder="1" applyAlignment="1">
      <alignment horizontal="center" vertical="center"/>
    </xf>
    <xf numFmtId="196" fontId="1" fillId="0" borderId="0" xfId="0" applyNumberFormat="1" applyFont="1" applyBorder="1">
      <alignment vertical="center"/>
    </xf>
    <xf numFmtId="170" fontId="1" fillId="0" borderId="0" xfId="0" applyNumberFormat="1" applyFont="1" applyBorder="1">
      <alignment vertical="center"/>
    </xf>
    <xf numFmtId="196" fontId="1" fillId="0" borderId="0" xfId="0" applyNumberFormat="1" applyFont="1" applyBorder="1" applyAlignment="1">
      <alignment horizontal="center" vertical="center"/>
    </xf>
    <xf numFmtId="0" fontId="1" fillId="0" borderId="0" xfId="0" applyFont="1" applyBorder="1">
      <alignment vertical="center"/>
    </xf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38" fontId="1" fillId="0" borderId="0" xfId="0" applyNumberFormat="1" applyFont="1" applyBorder="1">
      <alignment vertical="center"/>
    </xf>
    <xf numFmtId="177" fontId="1" fillId="0" borderId="0" xfId="0" applyNumberFormat="1" applyFont="1">
      <alignment vertical="center"/>
    </xf>
    <xf numFmtId="0" fontId="1" fillId="0" borderId="0" xfId="0" applyFont="1" applyFill="1">
      <alignment vertical="center"/>
    </xf>
    <xf numFmtId="0" fontId="1" fillId="0" borderId="0" xfId="0" applyFont="1" applyFill="1" applyAlignment="1">
      <alignment horizontal="center" vertical="center"/>
    </xf>
    <xf numFmtId="0" fontId="1" fillId="27" borderId="0" xfId="0" applyFont="1" applyFill="1">
      <alignment vertical="center"/>
    </xf>
    <xf numFmtId="164" fontId="1" fillId="0" borderId="0" xfId="0" applyNumberFormat="1" applyFont="1" applyFill="1" applyBorder="1">
      <alignment vertical="center"/>
    </xf>
    <xf numFmtId="0" fontId="1" fillId="22" borderId="0" xfId="0" applyFont="1" applyFill="1">
      <alignment vertical="center"/>
    </xf>
    <xf numFmtId="166" fontId="1" fillId="0" borderId="0" xfId="0" applyNumberFormat="1" applyFont="1" applyFill="1">
      <alignment vertical="center"/>
    </xf>
    <xf numFmtId="38" fontId="1" fillId="0" borderId="0" xfId="0" applyNumberFormat="1" applyFont="1" applyFill="1">
      <alignment vertical="center"/>
    </xf>
    <xf numFmtId="0" fontId="1" fillId="0" borderId="0" xfId="0" applyFont="1" applyAlignment="1">
      <alignment vertical="center"/>
    </xf>
    <xf numFmtId="38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right" vertical="center"/>
    </xf>
    <xf numFmtId="170" fontId="1" fillId="0" borderId="0" xfId="0" applyNumberFormat="1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>
      <alignment vertical="center"/>
    </xf>
    <xf numFmtId="173" fontId="1" fillId="0" borderId="4" xfId="0" applyNumberFormat="1" applyFont="1" applyBorder="1">
      <alignment vertical="center"/>
    </xf>
    <xf numFmtId="177" fontId="1" fillId="0" borderId="0" xfId="0" applyNumberFormat="1" applyFont="1" applyAlignment="1">
      <alignment horizontal="center" vertical="center"/>
    </xf>
    <xf numFmtId="172" fontId="1" fillId="2" borderId="0" xfId="0" applyNumberFormat="1" applyFont="1" applyFill="1" applyAlignment="1">
      <alignment horizontal="left" vertical="center"/>
    </xf>
    <xf numFmtId="177" fontId="1" fillId="2" borderId="0" xfId="0" applyNumberFormat="1" applyFont="1" applyFill="1">
      <alignment vertical="center"/>
    </xf>
    <xf numFmtId="196" fontId="1" fillId="2" borderId="0" xfId="0" applyNumberFormat="1" applyFont="1" applyFill="1" applyAlignment="1">
      <alignment horizontal="center" vertical="center"/>
    </xf>
    <xf numFmtId="168" fontId="1" fillId="2" borderId="0" xfId="0" applyNumberFormat="1" applyFont="1" applyFill="1" applyAlignment="1">
      <alignment horizontal="right" vertical="center"/>
    </xf>
    <xf numFmtId="172" fontId="1" fillId="2" borderId="0" xfId="0" applyNumberFormat="1" applyFont="1" applyFill="1">
      <alignment vertical="center"/>
    </xf>
    <xf numFmtId="170" fontId="1" fillId="2" borderId="0" xfId="0" applyNumberFormat="1" applyFont="1" applyFill="1">
      <alignment vertical="center"/>
    </xf>
    <xf numFmtId="0" fontId="1" fillId="0" borderId="0" xfId="0" applyFont="1" applyAlignment="1"/>
    <xf numFmtId="172" fontId="1" fillId="0" borderId="0" xfId="0" applyNumberFormat="1" applyFont="1">
      <alignment vertical="center"/>
    </xf>
    <xf numFmtId="180" fontId="1" fillId="0" borderId="2" xfId="12" applyNumberFormat="1" applyFont="1" applyBorder="1" applyAlignment="1">
      <alignment horizontal="right"/>
    </xf>
    <xf numFmtId="0" fontId="1" fillId="0" borderId="1" xfId="0" applyFont="1" applyBorder="1" applyAlignment="1">
      <alignment horizontal="left"/>
    </xf>
    <xf numFmtId="190" fontId="1" fillId="0" borderId="0" xfId="32218" applyFont="1" applyAlignment="1">
      <alignment horizontal="left" vertical="center"/>
    </xf>
    <xf numFmtId="180" fontId="1" fillId="0" borderId="0" xfId="12" applyNumberFormat="1" applyFont="1" applyFill="1" applyBorder="1" applyAlignment="1">
      <alignment horizontal="right"/>
    </xf>
    <xf numFmtId="38" fontId="1" fillId="0" borderId="0" xfId="0" applyNumberFormat="1" applyFont="1" applyFill="1" applyBorder="1">
      <alignment vertical="center"/>
    </xf>
    <xf numFmtId="0" fontId="1" fillId="0" borderId="0" xfId="0" applyFont="1" applyFill="1" applyBorder="1" applyAlignment="1">
      <alignment horizontal="center" vertical="center"/>
    </xf>
    <xf numFmtId="196" fontId="1" fillId="0" borderId="0" xfId="0" applyNumberFormat="1" applyFont="1" applyFill="1" applyBorder="1">
      <alignment vertical="center"/>
    </xf>
    <xf numFmtId="170" fontId="1" fillId="0" borderId="0" xfId="0" applyNumberFormat="1" applyFont="1" applyFill="1" applyBorder="1">
      <alignment vertical="center"/>
    </xf>
    <xf numFmtId="196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>
      <alignment vertical="center"/>
    </xf>
    <xf numFmtId="0" fontId="1" fillId="0" borderId="0" xfId="0" applyFont="1" applyFill="1" applyAlignment="1">
      <alignment horizontal="left"/>
    </xf>
    <xf numFmtId="190" fontId="1" fillId="0" borderId="0" xfId="32218" applyFont="1" applyBorder="1" applyAlignment="1">
      <alignment horizontal="left" vertical="center"/>
    </xf>
    <xf numFmtId="0" fontId="1" fillId="0" borderId="0" xfId="0" applyFont="1" applyFill="1" applyAlignment="1">
      <alignment horizontal="center"/>
    </xf>
    <xf numFmtId="166" fontId="1" fillId="0" borderId="4" xfId="0" applyNumberFormat="1" applyFont="1" applyBorder="1">
      <alignment vertical="center"/>
    </xf>
    <xf numFmtId="0" fontId="1" fillId="2" borderId="0" xfId="0" applyFont="1" applyFill="1">
      <alignment vertical="center"/>
    </xf>
    <xf numFmtId="170" fontId="1" fillId="0" borderId="31" xfId="0" applyNumberFormat="1" applyFont="1" applyBorder="1" applyAlignment="1">
      <alignment horizontal="center" vertical="center"/>
    </xf>
    <xf numFmtId="173" fontId="1" fillId="0" borderId="2" xfId="0" applyNumberFormat="1" applyFont="1" applyBorder="1" applyAlignment="1">
      <alignment horizontal="right"/>
    </xf>
    <xf numFmtId="173" fontId="1" fillId="0" borderId="0" xfId="0" applyNumberFormat="1" applyFont="1" applyAlignment="1">
      <alignment horizontal="right"/>
    </xf>
    <xf numFmtId="175" fontId="1" fillId="0" borderId="0" xfId="0" applyNumberFormat="1" applyFont="1">
      <alignment vertical="center"/>
    </xf>
    <xf numFmtId="175" fontId="1" fillId="0" borderId="2" xfId="0" applyNumberFormat="1" applyFont="1" applyBorder="1" applyAlignment="1">
      <alignment horizontal="right"/>
    </xf>
    <xf numFmtId="38" fontId="1" fillId="0" borderId="1" xfId="0" applyNumberFormat="1" applyFont="1" applyBorder="1">
      <alignment vertical="center"/>
    </xf>
    <xf numFmtId="175" fontId="1" fillId="0" borderId="0" xfId="0" applyNumberFormat="1" applyFont="1" applyAlignment="1">
      <alignment horizontal="right"/>
    </xf>
    <xf numFmtId="175" fontId="1" fillId="0" borderId="31" xfId="0" applyNumberFormat="1" applyFont="1" applyBorder="1" applyAlignment="1">
      <alignment horizontal="right"/>
    </xf>
    <xf numFmtId="177" fontId="1" fillId="0" borderId="31" xfId="0" applyNumberFormat="1" applyFont="1" applyBorder="1">
      <alignment vertical="center"/>
    </xf>
    <xf numFmtId="180" fontId="1" fillId="0" borderId="2" xfId="0" applyNumberFormat="1" applyFont="1" applyBorder="1" applyAlignment="1">
      <alignment horizontal="right"/>
    </xf>
    <xf numFmtId="15" fontId="1" fillId="0" borderId="0" xfId="0" applyNumberFormat="1" applyFont="1" applyAlignment="1">
      <alignment horizontal="center"/>
    </xf>
    <xf numFmtId="174" fontId="1" fillId="0" borderId="2" xfId="0" applyNumberFormat="1" applyFont="1" applyBorder="1" applyAlignment="1">
      <alignment horizontal="right"/>
    </xf>
    <xf numFmtId="180" fontId="1" fillId="0" borderId="0" xfId="0" applyNumberFormat="1" applyFont="1" applyAlignment="1">
      <alignment horizontal="right"/>
    </xf>
    <xf numFmtId="180" fontId="1" fillId="0" borderId="2" xfId="3" applyNumberFormat="1" applyFont="1" applyBorder="1" applyAlignment="1">
      <alignment horizontal="right"/>
    </xf>
    <xf numFmtId="180" fontId="1" fillId="0" borderId="0" xfId="3" applyNumberFormat="1" applyFont="1" applyAlignment="1">
      <alignment horizontal="right"/>
    </xf>
    <xf numFmtId="180" fontId="1" fillId="0" borderId="31" xfId="3" applyNumberFormat="1" applyFont="1" applyBorder="1" applyAlignment="1">
      <alignment horizontal="right"/>
    </xf>
    <xf numFmtId="170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1" fillId="0" borderId="0" xfId="3" applyFont="1" applyAlignment="1">
      <alignment horizontal="left"/>
    </xf>
    <xf numFmtId="0" fontId="1" fillId="0" borderId="0" xfId="28" applyFont="1" applyAlignment="1">
      <alignment horizontal="left"/>
    </xf>
    <xf numFmtId="0" fontId="1" fillId="0" borderId="0" xfId="28" applyFont="1" applyAlignment="1">
      <alignment horizontal="center"/>
    </xf>
    <xf numFmtId="0" fontId="1" fillId="0" borderId="1" xfId="28" applyFont="1" applyBorder="1" applyAlignment="1">
      <alignment horizontal="left"/>
    </xf>
    <xf numFmtId="0" fontId="1" fillId="0" borderId="0" xfId="28" applyFont="1" applyAlignment="1">
      <alignment horizontal="left" wrapText="1"/>
    </xf>
    <xf numFmtId="173" fontId="1" fillId="0" borderId="0" xfId="1" applyNumberFormat="1" applyFont="1" applyAlignment="1">
      <alignment horizontal="center"/>
    </xf>
    <xf numFmtId="164" fontId="1" fillId="0" borderId="0" xfId="0" applyNumberFormat="1" applyFont="1" applyAlignment="1">
      <alignment horizontal="center" vertical="center"/>
    </xf>
    <xf numFmtId="193" fontId="1" fillId="0" borderId="0" xfId="0" applyNumberFormat="1" applyFont="1" applyAlignment="1">
      <alignment horizontal="center" vertical="center"/>
    </xf>
    <xf numFmtId="194" fontId="1" fillId="0" borderId="31" xfId="1" applyNumberFormat="1" applyFont="1" applyBorder="1" applyAlignment="1">
      <alignment horizontal="left" vertical="center"/>
    </xf>
    <xf numFmtId="173" fontId="1" fillId="0" borderId="31" xfId="1" applyNumberFormat="1" applyFont="1" applyBorder="1" applyAlignment="1">
      <alignment horizontal="center"/>
    </xf>
    <xf numFmtId="164" fontId="1" fillId="0" borderId="31" xfId="0" applyNumberFormat="1" applyFont="1" applyBorder="1" applyAlignment="1">
      <alignment horizontal="center" vertical="center"/>
    </xf>
    <xf numFmtId="193" fontId="1" fillId="0" borderId="31" xfId="0" applyNumberFormat="1" applyFont="1" applyBorder="1" applyAlignment="1">
      <alignment horizontal="center" vertical="center"/>
    </xf>
    <xf numFmtId="174" fontId="1" fillId="0" borderId="31" xfId="0" applyNumberFormat="1" applyFont="1" applyBorder="1" applyAlignment="1">
      <alignment horizontal="center" vertical="center"/>
    </xf>
    <xf numFmtId="0" fontId="1" fillId="20" borderId="0" xfId="0" applyFont="1" applyFill="1">
      <alignment vertical="center"/>
    </xf>
    <xf numFmtId="0" fontId="1" fillId="2" borderId="0" xfId="28" applyFont="1" applyFill="1" applyAlignment="1">
      <alignment horizontal="left"/>
    </xf>
    <xf numFmtId="17" fontId="1" fillId="0" borderId="0" xfId="28" applyNumberFormat="1" applyFont="1" applyAlignment="1">
      <alignment horizontal="left"/>
    </xf>
    <xf numFmtId="196" fontId="1" fillId="0" borderId="0" xfId="0" applyNumberFormat="1" applyFont="1" applyAlignment="1">
      <alignment horizontal="center"/>
    </xf>
    <xf numFmtId="0" fontId="1" fillId="0" borderId="1" xfId="32222" applyFont="1" applyBorder="1" applyAlignment="1">
      <alignment horizontal="left"/>
    </xf>
    <xf numFmtId="3" fontId="1" fillId="0" borderId="0" xfId="32218" applyNumberFormat="1" applyFont="1" applyAlignment="1">
      <alignment horizontal="center"/>
    </xf>
    <xf numFmtId="164" fontId="1" fillId="0" borderId="0" xfId="0" applyNumberFormat="1" applyFont="1" applyAlignment="1">
      <alignment horizontal="left" vertical="center"/>
    </xf>
    <xf numFmtId="164" fontId="1" fillId="0" borderId="0" xfId="0" applyNumberFormat="1" applyFont="1" applyFill="1" applyAlignment="1">
      <alignment horizontal="center" vertical="center"/>
    </xf>
    <xf numFmtId="193" fontId="1" fillId="0" borderId="0" xfId="0" applyNumberFormat="1" applyFont="1" applyFill="1" applyAlignment="1">
      <alignment horizontal="center" vertical="center"/>
    </xf>
    <xf numFmtId="174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>
      <alignment vertical="center"/>
    </xf>
    <xf numFmtId="173" fontId="1" fillId="0" borderId="0" xfId="1" applyNumberFormat="1" applyFont="1" applyFill="1" applyAlignment="1">
      <alignment horizontal="center"/>
    </xf>
    <xf numFmtId="174" fontId="1" fillId="0" borderId="0" xfId="0" applyNumberFormat="1" applyFont="1">
      <alignment vertical="center"/>
    </xf>
    <xf numFmtId="164" fontId="1" fillId="0" borderId="0" xfId="0" applyNumberFormat="1" applyFont="1" applyAlignment="1">
      <alignment horizontal="right" vertical="center"/>
    </xf>
    <xf numFmtId="164" fontId="1" fillId="0" borderId="0" xfId="0" applyNumberFormat="1" applyFont="1" applyBorder="1" applyAlignment="1">
      <alignment horizontal="center" vertical="center"/>
    </xf>
    <xf numFmtId="193" fontId="1" fillId="0" borderId="0" xfId="0" applyNumberFormat="1" applyFont="1" applyBorder="1" applyAlignment="1">
      <alignment horizontal="center" vertical="center"/>
    </xf>
    <xf numFmtId="174" fontId="1" fillId="0" borderId="0" xfId="0" applyNumberFormat="1" applyFont="1" applyBorder="1" applyAlignment="1">
      <alignment horizontal="center" vertical="center"/>
    </xf>
    <xf numFmtId="194" fontId="1" fillId="0" borderId="0" xfId="1" applyNumberFormat="1" applyFont="1" applyBorder="1" applyAlignment="1">
      <alignment horizontal="left" vertical="center"/>
    </xf>
    <xf numFmtId="173" fontId="1" fillId="0" borderId="0" xfId="1" applyNumberFormat="1" applyFont="1" applyBorder="1" applyAlignment="1">
      <alignment horizontal="center"/>
    </xf>
    <xf numFmtId="170" fontId="1" fillId="0" borderId="0" xfId="0" applyNumberFormat="1" applyFont="1" applyFill="1">
      <alignment vertical="center"/>
    </xf>
    <xf numFmtId="196" fontId="1" fillId="0" borderId="0" xfId="0" applyNumberFormat="1" applyFont="1" applyFill="1" applyAlignment="1">
      <alignment horizontal="center" vertical="center"/>
    </xf>
    <xf numFmtId="194" fontId="1" fillId="0" borderId="0" xfId="1" applyNumberFormat="1" applyFont="1" applyFill="1" applyBorder="1" applyAlignment="1">
      <alignment horizontal="left" vertical="center"/>
    </xf>
    <xf numFmtId="173" fontId="1" fillId="0" borderId="0" xfId="1" applyNumberFormat="1" applyFont="1" applyFill="1" applyBorder="1" applyAlignment="1">
      <alignment horizontal="center"/>
    </xf>
    <xf numFmtId="194" fontId="1" fillId="0" borderId="31" xfId="1" applyNumberFormat="1" applyFont="1" applyFill="1" applyBorder="1" applyAlignment="1">
      <alignment horizontal="left" vertical="center"/>
    </xf>
    <xf numFmtId="0" fontId="1" fillId="0" borderId="31" xfId="0" applyFont="1" applyFill="1" applyBorder="1">
      <alignment vertical="center"/>
    </xf>
    <xf numFmtId="173" fontId="1" fillId="0" borderId="31" xfId="1" applyNumberFormat="1" applyFont="1" applyFill="1" applyBorder="1" applyAlignment="1">
      <alignment horizontal="center"/>
    </xf>
    <xf numFmtId="164" fontId="1" fillId="0" borderId="0" xfId="0" applyNumberFormat="1" applyFont="1" applyBorder="1" applyAlignment="1">
      <alignment horizontal="right" vertical="center"/>
    </xf>
    <xf numFmtId="164" fontId="1" fillId="0" borderId="0" xfId="0" applyNumberFormat="1" applyFont="1" applyFill="1" applyBorder="1" applyAlignment="1">
      <alignment horizontal="center" vertical="center"/>
    </xf>
    <xf numFmtId="193" fontId="1" fillId="0" borderId="0" xfId="0" applyNumberFormat="1" applyFont="1" applyFill="1" applyBorder="1" applyAlignment="1">
      <alignment horizontal="center" vertical="center"/>
    </xf>
    <xf numFmtId="174" fontId="1" fillId="0" borderId="0" xfId="0" applyNumberFormat="1" applyFont="1" applyFill="1" applyBorder="1" applyAlignment="1">
      <alignment horizontal="center" vertical="center"/>
    </xf>
    <xf numFmtId="0" fontId="1" fillId="0" borderId="19" xfId="0" applyFont="1" applyBorder="1">
      <alignment vertical="center"/>
    </xf>
    <xf numFmtId="173" fontId="1" fillId="0" borderId="19" xfId="1" applyNumberFormat="1" applyFont="1" applyBorder="1" applyAlignment="1">
      <alignment horizontal="center"/>
    </xf>
    <xf numFmtId="180" fontId="1" fillId="0" borderId="2" xfId="3" applyNumberFormat="1" applyFont="1" applyFill="1" applyBorder="1" applyAlignment="1">
      <alignment horizontal="right"/>
    </xf>
    <xf numFmtId="0" fontId="1" fillId="0" borderId="0" xfId="1" applyFont="1" applyAlignment="1">
      <alignment horizontal="left"/>
    </xf>
    <xf numFmtId="0" fontId="1" fillId="0" borderId="0" xfId="1" applyFont="1" applyAlignment="1">
      <alignment horizontal="center"/>
    </xf>
    <xf numFmtId="0" fontId="1" fillId="0" borderId="31" xfId="28" applyFont="1" applyBorder="1" applyAlignment="1">
      <alignment horizontal="left"/>
    </xf>
    <xf numFmtId="0" fontId="1" fillId="0" borderId="31" xfId="28" applyFont="1" applyBorder="1" applyAlignment="1">
      <alignment horizontal="center"/>
    </xf>
    <xf numFmtId="180" fontId="1" fillId="0" borderId="8" xfId="3" applyNumberFormat="1" applyFont="1" applyBorder="1" applyAlignment="1">
      <alignment horizontal="right"/>
    </xf>
    <xf numFmtId="164" fontId="1" fillId="0" borderId="0" xfId="0" applyNumberFormat="1" applyFont="1" applyAlignment="1">
      <alignment horizontal="center"/>
    </xf>
    <xf numFmtId="0" fontId="1" fillId="0" borderId="0" xfId="3" applyFont="1" applyAlignment="1">
      <alignment horizontal="left" vertical="center"/>
    </xf>
    <xf numFmtId="167" fontId="1" fillId="0" borderId="2" xfId="0" applyNumberFormat="1" applyFont="1" applyBorder="1" applyAlignment="1">
      <alignment horizontal="right"/>
    </xf>
    <xf numFmtId="0" fontId="1" fillId="0" borderId="0" xfId="3" applyFont="1" applyAlignment="1">
      <alignment horizontal="center" vertical="center"/>
    </xf>
    <xf numFmtId="164" fontId="1" fillId="0" borderId="0" xfId="0" applyNumberFormat="1" applyFont="1" applyAlignment="1"/>
    <xf numFmtId="0" fontId="1" fillId="0" borderId="31" xfId="3" applyFont="1" applyBorder="1" applyAlignment="1">
      <alignment horizontal="left" vertical="center"/>
    </xf>
    <xf numFmtId="0" fontId="1" fillId="0" borderId="31" xfId="3" applyFont="1" applyBorder="1" applyAlignment="1">
      <alignment horizontal="center" vertical="center"/>
    </xf>
    <xf numFmtId="164" fontId="1" fillId="0" borderId="31" xfId="0" applyNumberFormat="1" applyFont="1" applyBorder="1" applyAlignment="1"/>
    <xf numFmtId="3" fontId="1" fillId="0" borderId="0" xfId="0" applyNumberFormat="1" applyFont="1" applyAlignment="1">
      <alignment horizontal="center"/>
    </xf>
    <xf numFmtId="180" fontId="1" fillId="11" borderId="2" xfId="3" applyNumberFormat="1" applyFont="1" applyFill="1" applyBorder="1" applyAlignment="1">
      <alignment horizontal="right"/>
    </xf>
    <xf numFmtId="180" fontId="1" fillId="12" borderId="2" xfId="3" applyNumberFormat="1" applyFont="1" applyFill="1" applyBorder="1" applyAlignment="1">
      <alignment horizontal="right"/>
    </xf>
    <xf numFmtId="180" fontId="1" fillId="7" borderId="2" xfId="3" applyNumberFormat="1" applyFont="1" applyFill="1" applyBorder="1" applyAlignment="1">
      <alignment horizontal="right"/>
    </xf>
    <xf numFmtId="180" fontId="1" fillId="10" borderId="2" xfId="3" applyNumberFormat="1" applyFont="1" applyFill="1" applyBorder="1" applyAlignment="1">
      <alignment horizontal="right"/>
    </xf>
    <xf numFmtId="180" fontId="1" fillId="0" borderId="0" xfId="3" applyNumberFormat="1" applyFont="1" applyAlignment="1">
      <alignment horizontal="left"/>
    </xf>
    <xf numFmtId="180" fontId="1" fillId="2" borderId="2" xfId="3" applyNumberFormat="1" applyFont="1" applyFill="1" applyBorder="1" applyAlignment="1">
      <alignment horizontal="right"/>
    </xf>
    <xf numFmtId="180" fontId="1" fillId="8" borderId="2" xfId="3" applyNumberFormat="1" applyFont="1" applyFill="1" applyBorder="1" applyAlignment="1">
      <alignment horizontal="right"/>
    </xf>
    <xf numFmtId="180" fontId="1" fillId="9" borderId="2" xfId="3" applyNumberFormat="1" applyFont="1" applyFill="1" applyBorder="1" applyAlignment="1">
      <alignment horizontal="right"/>
    </xf>
    <xf numFmtId="0" fontId="1" fillId="0" borderId="31" xfId="1" applyFont="1" applyBorder="1" applyAlignment="1">
      <alignment horizontal="left"/>
    </xf>
    <xf numFmtId="0" fontId="1" fillId="0" borderId="31" xfId="1" applyFont="1" applyBorder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0" xfId="1" applyFont="1" applyAlignment="1">
      <alignment vertical="center"/>
    </xf>
    <xf numFmtId="49" fontId="1" fillId="0" borderId="0" xfId="32218" applyNumberFormat="1" applyFont="1" applyAlignment="1">
      <alignment horizontal="left"/>
    </xf>
    <xf numFmtId="190" fontId="1" fillId="0" borderId="0" xfId="32218" applyFont="1" applyAlignment="1">
      <alignment horizontal="center" vertical="center"/>
    </xf>
    <xf numFmtId="190" fontId="1" fillId="0" borderId="0" xfId="32218" applyFont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166" fontId="1" fillId="0" borderId="5" xfId="0" applyNumberFormat="1" applyFont="1" applyBorder="1">
      <alignment vertical="center"/>
    </xf>
    <xf numFmtId="0" fontId="1" fillId="0" borderId="7" xfId="0" applyFont="1" applyBorder="1">
      <alignment vertical="center"/>
    </xf>
    <xf numFmtId="0" fontId="1" fillId="0" borderId="7" xfId="0" applyFont="1" applyBorder="1" applyAlignment="1">
      <alignment horizontal="center" vertical="center"/>
    </xf>
    <xf numFmtId="175" fontId="1" fillId="0" borderId="2" xfId="0" applyNumberFormat="1" applyFont="1" applyBorder="1">
      <alignment vertical="center"/>
    </xf>
    <xf numFmtId="193" fontId="1" fillId="0" borderId="0" xfId="1" applyNumberFormat="1" applyFont="1" applyAlignment="1">
      <alignment horizontal="left" vertical="center"/>
    </xf>
    <xf numFmtId="174" fontId="1" fillId="2" borderId="0" xfId="0" applyNumberFormat="1" applyFont="1" applyFill="1" applyAlignment="1">
      <alignment horizontal="center" vertical="center"/>
    </xf>
    <xf numFmtId="0" fontId="1" fillId="0" borderId="2" xfId="0" applyFont="1" applyBorder="1">
      <alignment vertical="center"/>
    </xf>
    <xf numFmtId="180" fontId="1" fillId="0" borderId="0" xfId="0" applyNumberFormat="1" applyFont="1">
      <alignment vertical="center"/>
    </xf>
    <xf numFmtId="176" fontId="1" fillId="0" borderId="0" xfId="0" applyNumberFormat="1" applyFont="1" applyAlignment="1">
      <alignment horizontal="left" vertical="center"/>
    </xf>
    <xf numFmtId="0" fontId="1" fillId="21" borderId="0" xfId="0" applyFont="1" applyFill="1">
      <alignment vertical="center"/>
    </xf>
    <xf numFmtId="194" fontId="1" fillId="2" borderId="0" xfId="1" applyNumberFormat="1" applyFont="1" applyFill="1" applyAlignment="1">
      <alignment horizontal="left" vertical="center"/>
    </xf>
    <xf numFmtId="173" fontId="1" fillId="2" borderId="0" xfId="1" applyNumberFormat="1" applyFont="1" applyFill="1" applyAlignment="1">
      <alignment horizontal="center"/>
    </xf>
    <xf numFmtId="174" fontId="1" fillId="0" borderId="2" xfId="0" applyNumberFormat="1" applyFont="1" applyBorder="1" applyAlignment="1">
      <alignment horizontal="right" vertical="center"/>
    </xf>
    <xf numFmtId="0" fontId="1" fillId="0" borderId="31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174" fontId="1" fillId="0" borderId="8" xfId="0" applyNumberFormat="1" applyFont="1" applyBorder="1" applyAlignment="1">
      <alignment horizontal="right" vertical="center"/>
    </xf>
    <xf numFmtId="0" fontId="1" fillId="0" borderId="7" xfId="0" applyFont="1" applyBorder="1" applyAlignment="1">
      <alignment horizontal="left"/>
    </xf>
    <xf numFmtId="175" fontId="1" fillId="0" borderId="8" xfId="0" applyNumberFormat="1" applyFont="1" applyBorder="1" applyAlignment="1">
      <alignment horizontal="right"/>
    </xf>
    <xf numFmtId="0" fontId="1" fillId="0" borderId="1" xfId="0" applyFont="1" applyBorder="1" applyAlignment="1">
      <alignment horizontal="left" vertical="center"/>
    </xf>
    <xf numFmtId="16" fontId="1" fillId="0" borderId="0" xfId="0" applyNumberFormat="1" applyFont="1" applyAlignment="1">
      <alignment horizontal="center" vertical="center"/>
    </xf>
    <xf numFmtId="49" fontId="1" fillId="0" borderId="1" xfId="32218" applyNumberFormat="1" applyFont="1" applyBorder="1" applyAlignment="1">
      <alignment horizontal="left"/>
    </xf>
    <xf numFmtId="193" fontId="1" fillId="0" borderId="7" xfId="0" applyNumberFormat="1" applyFont="1" applyBorder="1" applyAlignment="1">
      <alignment horizontal="center" vertical="center"/>
    </xf>
    <xf numFmtId="170" fontId="1" fillId="20" borderId="0" xfId="0" applyNumberFormat="1" applyFont="1" applyFill="1" applyAlignment="1">
      <alignment horizontal="center" vertical="center"/>
    </xf>
    <xf numFmtId="175" fontId="1" fillId="0" borderId="2" xfId="0" applyNumberFormat="1" applyFont="1" applyBorder="1" applyAlignment="1">
      <alignment horizontal="right" vertical="center"/>
    </xf>
    <xf numFmtId="0" fontId="1" fillId="0" borderId="0" xfId="0" applyNumberFormat="1" applyFont="1" applyBorder="1">
      <alignment vertical="center"/>
    </xf>
    <xf numFmtId="0" fontId="1" fillId="0" borderId="0" xfId="0" applyNumberFormat="1" applyFont="1">
      <alignment vertical="center"/>
    </xf>
    <xf numFmtId="14" fontId="1" fillId="0" borderId="0" xfId="0" applyNumberFormat="1" applyFont="1" applyBorder="1">
      <alignment vertical="center"/>
    </xf>
    <xf numFmtId="194" fontId="1" fillId="0" borderId="0" xfId="1" applyNumberFormat="1" applyFont="1" applyFill="1" applyAlignment="1">
      <alignment horizontal="left" vertical="center"/>
    </xf>
    <xf numFmtId="1" fontId="1" fillId="0" borderId="0" xfId="0" applyNumberFormat="1" applyFont="1">
      <alignment vertical="center"/>
    </xf>
    <xf numFmtId="1" fontId="1" fillId="0" borderId="0" xfId="0" applyNumberFormat="1" applyFont="1" applyAlignment="1">
      <alignment horizontal="center" vertical="center"/>
    </xf>
    <xf numFmtId="0" fontId="1" fillId="0" borderId="0" xfId="1" applyFont="1" applyAlignment="1">
      <alignment horizontal="left" vertical="center"/>
    </xf>
    <xf numFmtId="190" fontId="1" fillId="0" borderId="31" xfId="32218" applyFont="1" applyBorder="1" applyAlignment="1">
      <alignment horizontal="left" vertical="center"/>
    </xf>
    <xf numFmtId="190" fontId="1" fillId="0" borderId="31" xfId="32218" applyFont="1" applyBorder="1" applyAlignment="1">
      <alignment horizontal="center" vertical="center"/>
    </xf>
    <xf numFmtId="167" fontId="1" fillId="0" borderId="2" xfId="0" applyNumberFormat="1" applyFont="1" applyFill="1" applyBorder="1" applyAlignment="1">
      <alignment horizontal="right"/>
    </xf>
    <xf numFmtId="0" fontId="1" fillId="0" borderId="0" xfId="1" applyFont="1" applyAlignment="1">
      <alignment horizontal="center" vertical="center"/>
    </xf>
    <xf numFmtId="184" fontId="1" fillId="0" borderId="2" xfId="0" applyNumberFormat="1" applyFont="1" applyBorder="1" applyAlignment="1"/>
    <xf numFmtId="171" fontId="1" fillId="0" borderId="2" xfId="0" applyNumberFormat="1" applyFont="1" applyBorder="1" applyAlignment="1">
      <alignment horizontal="right"/>
    </xf>
    <xf numFmtId="0" fontId="1" fillId="0" borderId="26" xfId="0" applyFont="1" applyBorder="1" applyAlignment="1">
      <alignment horizontal="left"/>
    </xf>
    <xf numFmtId="164" fontId="1" fillId="0" borderId="31" xfId="0" applyNumberFormat="1" applyFont="1" applyBorder="1" applyAlignment="1">
      <alignment horizontal="center"/>
    </xf>
    <xf numFmtId="0" fontId="1" fillId="2" borderId="0" xfId="0" applyFont="1" applyFill="1" applyAlignment="1"/>
    <xf numFmtId="0" fontId="1" fillId="0" borderId="3" xfId="0" applyFont="1" applyBorder="1" applyAlignment="1">
      <alignment horizontal="left" vertical="center"/>
    </xf>
    <xf numFmtId="171" fontId="1" fillId="0" borderId="2" xfId="0" applyNumberFormat="1" applyFont="1" applyBorder="1" applyAlignment="1"/>
    <xf numFmtId="0" fontId="1" fillId="0" borderId="0" xfId="1" applyFont="1" applyFill="1" applyAlignment="1">
      <alignment horizontal="center" vertical="center"/>
    </xf>
    <xf numFmtId="175" fontId="1" fillId="0" borderId="0" xfId="0" applyNumberFormat="1" applyFont="1" applyAlignment="1"/>
    <xf numFmtId="175" fontId="1" fillId="0" borderId="0" xfId="0" applyNumberFormat="1" applyFont="1" applyAlignment="1">
      <alignment horizontal="center"/>
    </xf>
    <xf numFmtId="14" fontId="1" fillId="0" borderId="0" xfId="0" applyNumberFormat="1" applyFont="1" applyAlignment="1">
      <alignment horizontal="center"/>
    </xf>
    <xf numFmtId="170" fontId="1" fillId="0" borderId="0" xfId="0" applyNumberFormat="1" applyFont="1" applyAlignment="1">
      <alignment horizontal="center"/>
    </xf>
    <xf numFmtId="175" fontId="1" fillId="0" borderId="0" xfId="0" applyNumberFormat="1" applyFont="1" applyAlignment="1">
      <alignment horizontal="left"/>
    </xf>
    <xf numFmtId="0" fontId="1" fillId="0" borderId="3" xfId="0" applyFon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2" fontId="1" fillId="0" borderId="0" xfId="0" applyNumberFormat="1" applyFont="1" applyAlignment="1"/>
    <xf numFmtId="166" fontId="1" fillId="0" borderId="31" xfId="0" applyNumberFormat="1" applyFont="1" applyBorder="1">
      <alignment vertical="center"/>
    </xf>
    <xf numFmtId="173" fontId="1" fillId="0" borderId="31" xfId="0" applyNumberFormat="1" applyFont="1" applyBorder="1" applyAlignment="1">
      <alignment horizontal="right"/>
    </xf>
    <xf numFmtId="175" fontId="1" fillId="0" borderId="31" xfId="0" applyNumberFormat="1" applyFont="1" applyBorder="1">
      <alignment vertical="center"/>
    </xf>
    <xf numFmtId="175" fontId="1" fillId="0" borderId="31" xfId="0" applyNumberFormat="1" applyFont="1" applyBorder="1" applyAlignment="1">
      <alignment horizontal="center" vertical="center"/>
    </xf>
    <xf numFmtId="14" fontId="1" fillId="0" borderId="31" xfId="0" applyNumberFormat="1" applyFont="1" applyBorder="1" applyAlignment="1">
      <alignment horizontal="center"/>
    </xf>
    <xf numFmtId="170" fontId="1" fillId="0" borderId="31" xfId="0" applyNumberFormat="1" applyFont="1" applyBorder="1" applyAlignment="1">
      <alignment horizontal="center"/>
    </xf>
    <xf numFmtId="170" fontId="1" fillId="0" borderId="0" xfId="0" applyNumberFormat="1" applyFont="1" applyAlignment="1">
      <alignment horizontal="left"/>
    </xf>
    <xf numFmtId="173" fontId="1" fillId="0" borderId="2" xfId="1" applyNumberFormat="1" applyFont="1" applyBorder="1" applyAlignment="1">
      <alignment horizontal="right"/>
    </xf>
    <xf numFmtId="173" fontId="1" fillId="0" borderId="0" xfId="1" applyNumberFormat="1" applyFont="1" applyAlignment="1">
      <alignment horizontal="right"/>
    </xf>
    <xf numFmtId="168" fontId="1" fillId="0" borderId="0" xfId="0" applyNumberFormat="1" applyFont="1" applyAlignment="1">
      <alignment horizontal="center" vertical="center"/>
    </xf>
    <xf numFmtId="38" fontId="1" fillId="0" borderId="31" xfId="0" applyNumberFormat="1" applyFont="1" applyBorder="1" applyAlignment="1">
      <alignment horizontal="center" vertical="center"/>
    </xf>
    <xf numFmtId="168" fontId="1" fillId="0" borderId="31" xfId="0" applyNumberFormat="1" applyFont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74" fontId="1" fillId="0" borderId="0" xfId="0" applyNumberFormat="1" applyFont="1" applyAlignment="1">
      <alignment horizontal="left" vertical="center"/>
    </xf>
    <xf numFmtId="168" fontId="1" fillId="0" borderId="0" xfId="0" applyNumberFormat="1" applyFont="1" applyBorder="1" applyAlignment="1">
      <alignment horizontal="right" vertical="center"/>
    </xf>
    <xf numFmtId="170" fontId="1" fillId="0" borderId="0" xfId="0" applyNumberFormat="1" applyFont="1" applyBorder="1" applyAlignment="1">
      <alignment horizontal="center" vertical="center"/>
    </xf>
    <xf numFmtId="38" fontId="1" fillId="0" borderId="0" xfId="0" applyNumberFormat="1" applyFont="1" applyBorder="1" applyAlignment="1">
      <alignment horizontal="center" vertical="center"/>
    </xf>
    <xf numFmtId="38" fontId="1" fillId="0" borderId="31" xfId="0" applyNumberFormat="1" applyFont="1" applyFill="1" applyBorder="1" applyAlignment="1">
      <alignment horizontal="center" vertical="center"/>
    </xf>
    <xf numFmtId="38" fontId="1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168" fontId="1" fillId="0" borderId="0" xfId="0" applyNumberFormat="1" applyFont="1" applyFill="1" applyAlignment="1">
      <alignment horizontal="right" vertical="center"/>
    </xf>
    <xf numFmtId="170" fontId="1" fillId="0" borderId="0" xfId="0" applyNumberFormat="1" applyFont="1" applyFill="1" applyAlignment="1">
      <alignment horizontal="center" vertical="center"/>
    </xf>
    <xf numFmtId="166" fontId="1" fillId="0" borderId="0" xfId="0" applyNumberFormat="1" applyFont="1" applyBorder="1">
      <alignment vertical="center"/>
    </xf>
    <xf numFmtId="177" fontId="1" fillId="0" borderId="0" xfId="0" applyNumberFormat="1" applyFont="1" applyBorder="1">
      <alignment vertical="center"/>
    </xf>
    <xf numFmtId="0" fontId="1" fillId="0" borderId="31" xfId="0" applyFont="1" applyFill="1" applyBorder="1" applyAlignment="1">
      <alignment horizontal="center" vertical="center"/>
    </xf>
    <xf numFmtId="166" fontId="1" fillId="0" borderId="0" xfId="0" applyNumberFormat="1" applyFont="1" applyAlignment="1">
      <alignment horizontal="right" vertical="center"/>
    </xf>
    <xf numFmtId="174" fontId="1" fillId="2" borderId="0" xfId="0" applyNumberFormat="1" applyFont="1" applyFill="1" applyAlignment="1">
      <alignment horizontal="left" vertical="center"/>
    </xf>
    <xf numFmtId="166" fontId="1" fillId="0" borderId="0" xfId="0" applyNumberFormat="1" applyFont="1" applyAlignment="1">
      <alignment horizontal="left" vertical="center"/>
    </xf>
    <xf numFmtId="173" fontId="1" fillId="0" borderId="0" xfId="0" applyNumberFormat="1" applyFont="1">
      <alignment vertical="center"/>
    </xf>
    <xf numFmtId="173" fontId="1" fillId="0" borderId="0" xfId="0" applyNumberFormat="1" applyFont="1" applyAlignment="1">
      <alignment horizontal="right" vertical="center"/>
    </xf>
    <xf numFmtId="38" fontId="1" fillId="0" borderId="0" xfId="0" applyNumberFormat="1" applyFont="1" applyAlignment="1">
      <alignment horizontal="left" vertical="center"/>
    </xf>
    <xf numFmtId="166" fontId="1" fillId="0" borderId="2" xfId="0" applyNumberFormat="1" applyFont="1" applyBorder="1">
      <alignment vertical="center"/>
    </xf>
    <xf numFmtId="168" fontId="1" fillId="0" borderId="2" xfId="0" applyNumberFormat="1" applyFont="1" applyBorder="1" applyAlignment="1">
      <alignment horizontal="right" vertical="center"/>
    </xf>
    <xf numFmtId="176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70" fontId="1" fillId="0" borderId="0" xfId="0" applyNumberFormat="1" applyFont="1" applyAlignment="1">
      <alignment horizontal="left" vertical="center"/>
    </xf>
    <xf numFmtId="172" fontId="1" fillId="0" borderId="0" xfId="0" applyNumberFormat="1" applyFont="1" applyAlignment="1">
      <alignment horizontal="right" vertical="center"/>
    </xf>
    <xf numFmtId="0" fontId="1" fillId="0" borderId="0" xfId="0" applyFont="1" applyAlignment="1">
      <alignment horizontal="right"/>
    </xf>
    <xf numFmtId="0" fontId="1" fillId="0" borderId="0" xfId="1" applyFont="1"/>
    <xf numFmtId="175" fontId="1" fillId="0" borderId="0" xfId="0" applyNumberFormat="1" applyFont="1" applyAlignment="1">
      <alignment horizontal="right" vertical="center"/>
    </xf>
    <xf numFmtId="175" fontId="1" fillId="0" borderId="4" xfId="0" applyNumberFormat="1" applyFont="1" applyBorder="1">
      <alignment vertical="center"/>
    </xf>
    <xf numFmtId="172" fontId="1" fillId="0" borderId="0" xfId="0" applyNumberFormat="1" applyFont="1" applyAlignment="1">
      <alignment horizontal="left" vertical="center"/>
    </xf>
    <xf numFmtId="172" fontId="1" fillId="0" borderId="0" xfId="0" applyNumberFormat="1" applyFont="1" applyAlignment="1">
      <alignment horizontal="center" vertical="center"/>
    </xf>
    <xf numFmtId="175" fontId="1" fillId="0" borderId="7" xfId="0" applyNumberFormat="1" applyFont="1" applyBorder="1">
      <alignment vertical="center"/>
    </xf>
    <xf numFmtId="38" fontId="1" fillId="0" borderId="7" xfId="0" applyNumberFormat="1" applyFont="1" applyBorder="1">
      <alignment vertical="center"/>
    </xf>
    <xf numFmtId="38" fontId="1" fillId="0" borderId="7" xfId="0" applyNumberFormat="1" applyFont="1" applyBorder="1" applyAlignment="1">
      <alignment horizontal="center" vertical="center"/>
    </xf>
    <xf numFmtId="177" fontId="1" fillId="0" borderId="7" xfId="0" applyNumberFormat="1" applyFont="1" applyBorder="1">
      <alignment vertical="center"/>
    </xf>
    <xf numFmtId="170" fontId="1" fillId="0" borderId="7" xfId="0" applyNumberFormat="1" applyFont="1" applyBorder="1">
      <alignment vertical="center"/>
    </xf>
    <xf numFmtId="170" fontId="1" fillId="0" borderId="7" xfId="0" applyNumberFormat="1" applyFont="1" applyBorder="1" applyAlignment="1">
      <alignment horizontal="center" vertical="center"/>
    </xf>
    <xf numFmtId="0" fontId="1" fillId="0" borderId="1" xfId="1" applyFont="1" applyBorder="1" applyAlignment="1">
      <alignment horizontal="left" vertical="center"/>
    </xf>
    <xf numFmtId="174" fontId="1" fillId="0" borderId="0" xfId="1" applyNumberFormat="1" applyFont="1" applyAlignment="1">
      <alignment horizontal="center"/>
    </xf>
    <xf numFmtId="38" fontId="1" fillId="2" borderId="0" xfId="0" applyNumberFormat="1" applyFont="1" applyFill="1">
      <alignment vertical="center"/>
    </xf>
    <xf numFmtId="175" fontId="1" fillId="2" borderId="0" xfId="0" applyNumberFormat="1" applyFont="1" applyFill="1" applyAlignment="1">
      <alignment horizontal="right" vertical="center"/>
    </xf>
    <xf numFmtId="195" fontId="1" fillId="0" borderId="0" xfId="0" applyNumberFormat="1" applyFont="1" applyAlignment="1">
      <alignment horizontal="left" vertical="center"/>
    </xf>
    <xf numFmtId="0" fontId="1" fillId="0" borderId="0" xfId="28" applyFont="1" applyAlignment="1">
      <alignment horizontal="left" vertical="center"/>
    </xf>
    <xf numFmtId="176" fontId="1" fillId="0" borderId="0" xfId="1" applyNumberFormat="1" applyFont="1" applyAlignment="1">
      <alignment horizontal="left"/>
    </xf>
    <xf numFmtId="176" fontId="1" fillId="0" borderId="0" xfId="1" applyNumberFormat="1" applyFont="1" applyAlignment="1">
      <alignment horizontal="center"/>
    </xf>
    <xf numFmtId="175" fontId="1" fillId="0" borderId="0" xfId="0" applyNumberFormat="1" applyFont="1" applyFill="1">
      <alignment vertical="center"/>
    </xf>
    <xf numFmtId="177" fontId="1" fillId="0" borderId="0" xfId="0" applyNumberFormat="1" applyFont="1" applyFill="1">
      <alignment vertical="center"/>
    </xf>
    <xf numFmtId="49" fontId="1" fillId="0" borderId="0" xfId="0" applyNumberFormat="1" applyFont="1" applyAlignment="1">
      <alignment horizontal="left" vertical="center"/>
    </xf>
    <xf numFmtId="49" fontId="1" fillId="0" borderId="0" xfId="0" applyNumberFormat="1" applyFont="1">
      <alignment vertical="center"/>
    </xf>
    <xf numFmtId="174" fontId="1" fillId="0" borderId="2" xfId="28" applyNumberFormat="1" applyFont="1" applyBorder="1" applyAlignment="1">
      <alignment horizontal="right"/>
    </xf>
    <xf numFmtId="164" fontId="1" fillId="0" borderId="0" xfId="1" applyNumberFormat="1" applyFont="1" applyAlignment="1">
      <alignment horizontal="left"/>
    </xf>
    <xf numFmtId="164" fontId="1" fillId="0" borderId="0" xfId="1" applyNumberFormat="1" applyFont="1" applyAlignment="1">
      <alignment horizontal="center"/>
    </xf>
    <xf numFmtId="49" fontId="1" fillId="0" borderId="1" xfId="0" applyNumberFormat="1" applyFont="1" applyBorder="1" applyAlignment="1">
      <alignment horizontal="left"/>
    </xf>
    <xf numFmtId="174" fontId="1" fillId="0" borderId="0" xfId="0" applyNumberFormat="1" applyFont="1" applyAlignment="1">
      <alignment horizontal="center"/>
    </xf>
    <xf numFmtId="0" fontId="1" fillId="0" borderId="0" xfId="2" applyFont="1" applyAlignment="1">
      <alignment horizontal="center"/>
    </xf>
    <xf numFmtId="190" fontId="1" fillId="0" borderId="0" xfId="32218" applyFont="1" applyAlignment="1">
      <alignment horizontal="left"/>
    </xf>
    <xf numFmtId="180" fontId="1" fillId="0" borderId="2" xfId="3" applyNumberFormat="1" applyFont="1" applyBorder="1" applyAlignment="1">
      <alignment horizontal="center" vertical="center"/>
    </xf>
    <xf numFmtId="180" fontId="1" fillId="0" borderId="2" xfId="3" applyNumberFormat="1" applyFont="1" applyBorder="1" applyAlignment="1">
      <alignment horizontal="right" vertical="center"/>
    </xf>
    <xf numFmtId="180" fontId="1" fillId="0" borderId="8" xfId="3" applyNumberFormat="1" applyFont="1" applyBorder="1" applyAlignment="1">
      <alignment horizontal="center" vertical="center"/>
    </xf>
    <xf numFmtId="174" fontId="1" fillId="0" borderId="2" xfId="0" applyNumberFormat="1" applyFont="1" applyBorder="1">
      <alignment vertical="center"/>
    </xf>
    <xf numFmtId="174" fontId="1" fillId="0" borderId="8" xfId="0" applyNumberFormat="1" applyFont="1" applyBorder="1" applyAlignment="1">
      <alignment horizontal="right"/>
    </xf>
    <xf numFmtId="0" fontId="1" fillId="0" borderId="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center" vertical="center" wrapText="1"/>
    </xf>
    <xf numFmtId="6" fontId="1" fillId="0" borderId="2" xfId="0" applyNumberFormat="1" applyFont="1" applyBorder="1" applyAlignment="1">
      <alignment horizontal="right" vertical="center" wrapText="1"/>
    </xf>
    <xf numFmtId="166" fontId="1" fillId="2" borderId="2" xfId="0" applyNumberFormat="1" applyFont="1" applyFill="1" applyBorder="1" applyAlignment="1">
      <alignment horizontal="right"/>
    </xf>
    <xf numFmtId="0" fontId="1" fillId="22" borderId="0" xfId="0" applyFont="1" applyFill="1" applyAlignment="1">
      <alignment horizontal="center" vertical="center"/>
    </xf>
    <xf numFmtId="49" fontId="1" fillId="0" borderId="0" xfId="32218" applyNumberFormat="1" applyFont="1" applyFill="1" applyAlignment="1">
      <alignment horizontal="left"/>
    </xf>
    <xf numFmtId="173" fontId="1" fillId="0" borderId="5" xfId="32217" applyNumberFormat="1" applyFont="1" applyBorder="1" applyAlignment="1">
      <alignment vertical="center"/>
    </xf>
    <xf numFmtId="175" fontId="1" fillId="0" borderId="0" xfId="0" applyNumberFormat="1" applyFont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180" fontId="1" fillId="0" borderId="0" xfId="0" applyNumberFormat="1" applyFont="1" applyAlignment="1">
      <alignment horizontal="center" vertical="center"/>
    </xf>
    <xf numFmtId="172" fontId="1" fillId="0" borderId="0" xfId="0" applyNumberFormat="1" applyFont="1" applyAlignment="1">
      <alignment horizontal="left"/>
    </xf>
    <xf numFmtId="172" fontId="1" fillId="0" borderId="0" xfId="0" applyNumberFormat="1" applyFont="1" applyAlignment="1">
      <alignment horizontal="center"/>
    </xf>
    <xf numFmtId="174" fontId="1" fillId="0" borderId="0" xfId="3" applyNumberFormat="1" applyFont="1" applyAlignment="1">
      <alignment horizontal="left"/>
    </xf>
    <xf numFmtId="174" fontId="1" fillId="0" borderId="31" xfId="3" applyNumberFormat="1" applyFont="1" applyBorder="1" applyAlignment="1">
      <alignment horizontal="left"/>
    </xf>
    <xf numFmtId="174" fontId="1" fillId="0" borderId="0" xfId="32218" applyNumberFormat="1" applyFont="1" applyAlignment="1">
      <alignment horizontal="center"/>
    </xf>
    <xf numFmtId="175" fontId="1" fillId="0" borderId="2" xfId="0" applyNumberFormat="1" applyFont="1" applyBorder="1" applyAlignment="1"/>
    <xf numFmtId="196" fontId="1" fillId="0" borderId="0" xfId="2" applyNumberFormat="1" applyFont="1" applyAlignment="1">
      <alignment horizontal="center"/>
    </xf>
    <xf numFmtId="190" fontId="1" fillId="0" borderId="0" xfId="32218" applyFont="1" applyFill="1" applyAlignment="1">
      <alignment horizontal="left" vertical="center"/>
    </xf>
    <xf numFmtId="166" fontId="1" fillId="0" borderId="0" xfId="0" applyNumberFormat="1" applyFont="1" applyAlignment="1">
      <alignment horizontal="right"/>
    </xf>
    <xf numFmtId="166" fontId="1" fillId="0" borderId="0" xfId="0" applyNumberFormat="1" applyFont="1" applyBorder="1" applyAlignment="1">
      <alignment horizontal="right"/>
    </xf>
    <xf numFmtId="164" fontId="1" fillId="0" borderId="2" xfId="0" applyNumberFormat="1" applyFont="1" applyBorder="1">
      <alignment vertical="center"/>
    </xf>
    <xf numFmtId="180" fontId="1" fillId="14" borderId="2" xfId="3" applyNumberFormat="1" applyFont="1" applyFill="1" applyBorder="1" applyAlignment="1">
      <alignment horizontal="right"/>
    </xf>
    <xf numFmtId="180" fontId="1" fillId="16" borderId="2" xfId="3" applyNumberFormat="1" applyFont="1" applyFill="1" applyBorder="1" applyAlignment="1">
      <alignment horizontal="right"/>
    </xf>
    <xf numFmtId="0" fontId="1" fillId="2" borderId="0" xfId="1" applyFont="1" applyFill="1" applyAlignment="1">
      <alignment horizontal="left"/>
    </xf>
    <xf numFmtId="175" fontId="1" fillId="0" borderId="2" xfId="1" applyNumberFormat="1" applyFont="1" applyBorder="1" applyAlignment="1">
      <alignment vertical="center"/>
    </xf>
    <xf numFmtId="180" fontId="1" fillId="15" borderId="2" xfId="3" applyNumberFormat="1" applyFont="1" applyFill="1" applyBorder="1" applyAlignment="1">
      <alignment horizontal="right"/>
    </xf>
    <xf numFmtId="180" fontId="1" fillId="13" borderId="2" xfId="3" applyNumberFormat="1" applyFont="1" applyFill="1" applyBorder="1" applyAlignment="1">
      <alignment horizontal="right"/>
    </xf>
    <xf numFmtId="0" fontId="1" fillId="0" borderId="1" xfId="32218" applyNumberFormat="1" applyFont="1" applyBorder="1" applyAlignment="1">
      <alignment horizontal="left"/>
    </xf>
    <xf numFmtId="0" fontId="1" fillId="0" borderId="1" xfId="7" applyFont="1" applyBorder="1" applyAlignment="1">
      <alignment horizontal="left"/>
    </xf>
    <xf numFmtId="0" fontId="1" fillId="0" borderId="0" xfId="7" applyFont="1" applyAlignment="1">
      <alignment horizontal="left"/>
    </xf>
    <xf numFmtId="174" fontId="1" fillId="0" borderId="2" xfId="3" applyNumberFormat="1" applyFont="1" applyBorder="1" applyAlignment="1">
      <alignment horizontal="right"/>
    </xf>
    <xf numFmtId="0" fontId="1" fillId="0" borderId="0" xfId="32218" applyNumberFormat="1" applyFont="1" applyAlignment="1">
      <alignment horizontal="left"/>
    </xf>
    <xf numFmtId="166" fontId="1" fillId="0" borderId="2" xfId="3" applyNumberFormat="1" applyFont="1" applyBorder="1" applyAlignment="1">
      <alignment horizontal="right"/>
    </xf>
    <xf numFmtId="190" fontId="1" fillId="0" borderId="2" xfId="0" applyNumberFormat="1" applyFont="1" applyBorder="1" applyAlignment="1">
      <alignment horizontal="right"/>
    </xf>
    <xf numFmtId="0" fontId="1" fillId="0" borderId="1" xfId="3" applyFont="1" applyBorder="1" applyAlignment="1">
      <alignment horizontal="left" vertical="center"/>
    </xf>
    <xf numFmtId="17" fontId="1" fillId="0" borderId="0" xfId="0" applyNumberFormat="1" applyFont="1" applyAlignment="1">
      <alignment horizontal="left"/>
    </xf>
    <xf numFmtId="180" fontId="1" fillId="0" borderId="0" xfId="3" applyNumberFormat="1" applyFont="1" applyAlignment="1">
      <alignment horizontal="center"/>
    </xf>
    <xf numFmtId="174" fontId="1" fillId="0" borderId="0" xfId="3" applyNumberFormat="1" applyFont="1" applyAlignment="1">
      <alignment horizontal="right"/>
    </xf>
    <xf numFmtId="174" fontId="1" fillId="0" borderId="0" xfId="4" applyNumberFormat="1" applyFont="1" applyAlignment="1">
      <alignment horizontal="left"/>
    </xf>
    <xf numFmtId="174" fontId="1" fillId="4" borderId="0" xfId="3" applyNumberFormat="1" applyFont="1" applyFill="1" applyAlignment="1">
      <alignment horizontal="left"/>
    </xf>
    <xf numFmtId="0" fontId="1" fillId="0" borderId="0" xfId="3" applyFont="1"/>
    <xf numFmtId="174" fontId="1" fillId="3" borderId="0" xfId="3" applyNumberFormat="1" applyFont="1" applyFill="1" applyAlignment="1">
      <alignment horizontal="left"/>
    </xf>
    <xf numFmtId="0" fontId="1" fillId="0" borderId="0" xfId="0" quotePrefix="1" applyFont="1">
      <alignment vertical="center"/>
    </xf>
    <xf numFmtId="166" fontId="1" fillId="0" borderId="2" xfId="1" applyNumberFormat="1" applyFont="1" applyBorder="1" applyAlignment="1">
      <alignment vertical="center"/>
    </xf>
    <xf numFmtId="174" fontId="1" fillId="0" borderId="0" xfId="0" applyNumberFormat="1" applyFont="1" applyAlignment="1">
      <alignment horizontal="right"/>
    </xf>
    <xf numFmtId="175" fontId="1" fillId="0" borderId="31" xfId="0" applyNumberFormat="1" applyFont="1" applyBorder="1" applyAlignment="1">
      <alignment horizontal="right" vertical="center"/>
    </xf>
    <xf numFmtId="175" fontId="1" fillId="0" borderId="7" xfId="0" applyNumberFormat="1" applyFont="1" applyBorder="1" applyAlignment="1">
      <alignment horizontal="center" vertical="center"/>
    </xf>
    <xf numFmtId="164" fontId="1" fillId="0" borderId="7" xfId="0" applyNumberFormat="1" applyFont="1" applyBorder="1">
      <alignment vertical="center"/>
    </xf>
    <xf numFmtId="0" fontId="1" fillId="6" borderId="0" xfId="0" applyFont="1" applyFill="1">
      <alignment vertical="center"/>
    </xf>
    <xf numFmtId="0" fontId="1" fillId="0" borderId="1" xfId="28" applyFont="1" applyBorder="1" applyAlignment="1">
      <alignment horizontal="left" vertical="center"/>
    </xf>
    <xf numFmtId="38" fontId="1" fillId="0" borderId="22" xfId="0" applyNumberFormat="1" applyFont="1" applyBorder="1">
      <alignment vertical="center"/>
    </xf>
    <xf numFmtId="177" fontId="1" fillId="0" borderId="22" xfId="0" applyNumberFormat="1" applyFont="1" applyBorder="1">
      <alignment vertical="center"/>
    </xf>
    <xf numFmtId="0" fontId="1" fillId="0" borderId="22" xfId="0" applyFont="1" applyBorder="1" applyAlignment="1">
      <alignment horizontal="center" vertical="center"/>
    </xf>
    <xf numFmtId="170" fontId="1" fillId="0" borderId="22" xfId="0" applyNumberFormat="1" applyFont="1" applyBorder="1">
      <alignment vertical="center"/>
    </xf>
    <xf numFmtId="0" fontId="1" fillId="0" borderId="22" xfId="0" applyFont="1" applyBorder="1">
      <alignment vertical="center"/>
    </xf>
    <xf numFmtId="170" fontId="1" fillId="0" borderId="22" xfId="0" applyNumberFormat="1" applyFont="1" applyBorder="1" applyAlignment="1">
      <alignment horizontal="center" vertical="center"/>
    </xf>
    <xf numFmtId="170" fontId="1" fillId="2" borderId="0" xfId="0" applyNumberFormat="1" applyFont="1" applyFill="1" applyAlignment="1">
      <alignment horizontal="center" vertical="center"/>
    </xf>
    <xf numFmtId="0" fontId="1" fillId="0" borderId="1" xfId="1" applyFont="1" applyBorder="1" applyAlignment="1">
      <alignment horizontal="left"/>
    </xf>
    <xf numFmtId="0" fontId="1" fillId="0" borderId="7" xfId="3" applyFont="1" applyBorder="1" applyAlignment="1">
      <alignment horizontal="left" vertical="center"/>
    </xf>
    <xf numFmtId="0" fontId="1" fillId="0" borderId="7" xfId="3" applyFont="1" applyBorder="1" applyAlignment="1">
      <alignment horizontal="center" vertical="center"/>
    </xf>
    <xf numFmtId="0" fontId="1" fillId="0" borderId="1" xfId="3" applyFont="1" applyBorder="1" applyAlignment="1">
      <alignment horizontal="center" vertical="center"/>
    </xf>
    <xf numFmtId="190" fontId="1" fillId="0" borderId="0" xfId="1" applyNumberFormat="1" applyFont="1" applyAlignment="1">
      <alignment horizontal="center"/>
    </xf>
    <xf numFmtId="3" fontId="1" fillId="0" borderId="2" xfId="1" applyNumberFormat="1" applyFont="1" applyBorder="1" applyAlignment="1">
      <alignment horizontal="right"/>
    </xf>
    <xf numFmtId="0" fontId="1" fillId="2" borderId="0" xfId="3" applyFont="1" applyFill="1" applyAlignment="1">
      <alignment horizontal="left" vertical="center"/>
    </xf>
    <xf numFmtId="0" fontId="1" fillId="2" borderId="0" xfId="3" applyFont="1" applyFill="1" applyAlignment="1">
      <alignment horizontal="center" vertical="center"/>
    </xf>
    <xf numFmtId="185" fontId="1" fillId="0" borderId="5" xfId="0" applyNumberFormat="1" applyFont="1" applyBorder="1">
      <alignment vertical="center"/>
    </xf>
    <xf numFmtId="0" fontId="1" fillId="0" borderId="1" xfId="0" applyFont="1" applyBorder="1" applyAlignment="1">
      <alignment horizontal="center"/>
    </xf>
    <xf numFmtId="171" fontId="1" fillId="2" borderId="2" xfId="0" applyNumberFormat="1" applyFont="1" applyFill="1" applyBorder="1" applyAlignment="1">
      <alignment horizontal="right"/>
    </xf>
    <xf numFmtId="171" fontId="1" fillId="0" borderId="0" xfId="0" applyNumberFormat="1" applyFont="1" applyAlignment="1">
      <alignment horizontal="right"/>
    </xf>
    <xf numFmtId="0" fontId="1" fillId="7" borderId="0" xfId="0" applyFont="1" applyFill="1" applyAlignment="1">
      <alignment horizontal="left"/>
    </xf>
    <xf numFmtId="0" fontId="1" fillId="7" borderId="0" xfId="0" applyFont="1" applyFill="1" applyAlignment="1">
      <alignment horizontal="center"/>
    </xf>
    <xf numFmtId="179" fontId="1" fillId="0" borderId="0" xfId="0" applyNumberFormat="1" applyFont="1">
      <alignment vertical="center"/>
    </xf>
    <xf numFmtId="166" fontId="1" fillId="0" borderId="2" xfId="0" applyNumberFormat="1" applyFont="1" applyBorder="1" applyAlignment="1">
      <alignment horizontal="right" vertical="center"/>
    </xf>
    <xf numFmtId="175" fontId="1" fillId="0" borderId="2" xfId="3" applyNumberFormat="1" applyFont="1" applyBorder="1" applyAlignment="1">
      <alignment horizontal="right"/>
    </xf>
    <xf numFmtId="175" fontId="1" fillId="0" borderId="2" xfId="1" applyNumberFormat="1" applyFont="1" applyBorder="1" applyAlignment="1">
      <alignment horizontal="right"/>
    </xf>
    <xf numFmtId="166" fontId="1" fillId="0" borderId="2" xfId="1" applyNumberFormat="1" applyFont="1" applyBorder="1" applyAlignment="1">
      <alignment horizontal="right"/>
    </xf>
    <xf numFmtId="17" fontId="1" fillId="0" borderId="0" xfId="0" applyNumberFormat="1" applyFont="1" applyAlignment="1">
      <alignment horizontal="center"/>
    </xf>
    <xf numFmtId="166" fontId="1" fillId="0" borderId="7" xfId="0" applyNumberFormat="1" applyFont="1" applyBorder="1">
      <alignment vertical="center"/>
    </xf>
    <xf numFmtId="181" fontId="1" fillId="0" borderId="0" xfId="0" applyNumberFormat="1" applyFont="1">
      <alignment vertical="center"/>
    </xf>
    <xf numFmtId="166" fontId="1" fillId="2" borderId="0" xfId="0" applyNumberFormat="1" applyFont="1" applyFill="1" applyAlignment="1">
      <alignment horizontal="right" vertical="center"/>
    </xf>
    <xf numFmtId="0" fontId="127" fillId="0" borderId="0" xfId="0" applyFont="1" applyBorder="1" applyAlignment="1">
      <alignment horizontal="center"/>
    </xf>
    <xf numFmtId="173" fontId="1" fillId="0" borderId="0" xfId="1" applyNumberFormat="1" applyFont="1" applyFill="1" applyBorder="1" applyAlignment="1">
      <alignment horizontal="left"/>
    </xf>
    <xf numFmtId="176" fontId="127" fillId="0" borderId="0" xfId="1" applyNumberFormat="1" applyFont="1" applyFill="1" applyAlignment="1">
      <alignment horizontal="center" vertical="center"/>
    </xf>
    <xf numFmtId="0" fontId="127" fillId="0" borderId="0" xfId="1" applyFont="1" applyBorder="1" applyAlignment="1">
      <alignment horizontal="center" vertical="center"/>
    </xf>
    <xf numFmtId="15" fontId="127" fillId="0" borderId="0" xfId="0" applyNumberFormat="1" applyFont="1" applyFill="1" applyAlignment="1">
      <alignment horizontal="center"/>
    </xf>
    <xf numFmtId="0" fontId="125" fillId="0" borderId="31" xfId="1" applyFill="1" applyBorder="1" applyAlignment="1">
      <alignment horizontal="left" vertical="center"/>
    </xf>
    <xf numFmtId="0" fontId="1" fillId="0" borderId="25" xfId="0" applyFont="1" applyBorder="1" applyAlignment="1">
      <alignment horizontal="center" vertical="center"/>
    </xf>
    <xf numFmtId="0" fontId="1" fillId="0" borderId="25" xfId="0" applyFont="1" applyBorder="1">
      <alignment vertical="center"/>
    </xf>
    <xf numFmtId="0" fontId="168" fillId="0" borderId="25" xfId="0" applyFont="1" applyFill="1" applyBorder="1">
      <alignment vertical="center"/>
    </xf>
    <xf numFmtId="38" fontId="1" fillId="0" borderId="25" xfId="0" applyNumberFormat="1" applyFont="1" applyBorder="1">
      <alignment vertical="center"/>
    </xf>
    <xf numFmtId="177" fontId="1" fillId="0" borderId="25" xfId="0" applyNumberFormat="1" applyFont="1" applyBorder="1">
      <alignment vertical="center"/>
    </xf>
    <xf numFmtId="196" fontId="1" fillId="0" borderId="25" xfId="0" applyNumberFormat="1" applyFont="1" applyBorder="1" applyAlignment="1">
      <alignment horizontal="center" vertical="center"/>
    </xf>
    <xf numFmtId="170" fontId="1" fillId="0" borderId="25" xfId="0" applyNumberFormat="1" applyFont="1" applyBorder="1">
      <alignment vertical="center"/>
    </xf>
    <xf numFmtId="0" fontId="130" fillId="0" borderId="25" xfId="0" applyFont="1" applyBorder="1">
      <alignment vertical="center"/>
    </xf>
    <xf numFmtId="185" fontId="127" fillId="0" borderId="0" xfId="1" applyNumberFormat="1" applyFont="1" applyAlignment="1">
      <alignment horizontal="center" vertical="center"/>
    </xf>
    <xf numFmtId="180" fontId="127" fillId="0" borderId="2" xfId="3" applyNumberFormat="1" applyFont="1" applyFill="1" applyBorder="1" applyAlignment="1">
      <alignment horizontal="right"/>
    </xf>
    <xf numFmtId="0" fontId="168" fillId="0" borderId="0" xfId="1" applyFont="1" applyFill="1" applyBorder="1"/>
    <xf numFmtId="0" fontId="207" fillId="0" borderId="0" xfId="1" applyFont="1" applyBorder="1" applyAlignment="1">
      <alignment horizontal="left"/>
    </xf>
    <xf numFmtId="176" fontId="168" fillId="2" borderId="0" xfId="1" applyNumberFormat="1" applyFont="1" applyFill="1" applyBorder="1" applyAlignment="1">
      <alignment horizontal="left"/>
    </xf>
    <xf numFmtId="0" fontId="168" fillId="0" borderId="0" xfId="1" applyFont="1" applyFill="1" applyBorder="1" applyAlignment="1">
      <alignment horizontal="center"/>
    </xf>
    <xf numFmtId="0" fontId="33" fillId="0" borderId="0" xfId="0" applyFont="1" applyFill="1" applyBorder="1">
      <alignment vertical="center"/>
    </xf>
    <xf numFmtId="0" fontId="207" fillId="0" borderId="0" xfId="0" applyFont="1" applyBorder="1" applyAlignment="1">
      <alignment horizontal="left"/>
    </xf>
    <xf numFmtId="196" fontId="168" fillId="2" borderId="0" xfId="1" applyNumberFormat="1" applyFont="1" applyFill="1" applyBorder="1" applyAlignment="1">
      <alignment horizontal="center" vertical="center"/>
    </xf>
    <xf numFmtId="0" fontId="0" fillId="0" borderId="0" xfId="0" applyBorder="1" applyAlignment="1"/>
    <xf numFmtId="3" fontId="0" fillId="0" borderId="0" xfId="1" applyNumberFormat="1" applyFont="1" applyBorder="1" applyAlignment="1">
      <alignment horizontal="left"/>
    </xf>
    <xf numFmtId="175" fontId="125" fillId="0" borderId="0" xfId="0" applyNumberFormat="1" applyFont="1" applyBorder="1" applyAlignment="1">
      <alignment horizontal="right" vertical="center"/>
    </xf>
    <xf numFmtId="0" fontId="1" fillId="2" borderId="0" xfId="0" applyFont="1" applyFill="1" applyBorder="1">
      <alignment vertical="center"/>
    </xf>
    <xf numFmtId="0" fontId="123" fillId="0" borderId="0" xfId="0" applyFont="1" applyFill="1" applyAlignment="1">
      <alignment horizontal="left" vertical="center"/>
    </xf>
    <xf numFmtId="6" fontId="1" fillId="0" borderId="0" xfId="0" applyNumberFormat="1" applyFont="1" applyBorder="1" applyAlignment="1">
      <alignment horizontal="right" vertical="center" wrapText="1"/>
    </xf>
    <xf numFmtId="0" fontId="123" fillId="0" borderId="0" xfId="0" applyFont="1" applyFill="1" applyAlignment="1">
      <alignment horizontal="center" vertical="center"/>
    </xf>
    <xf numFmtId="166" fontId="1" fillId="0" borderId="2" xfId="0" applyNumberFormat="1" applyFont="1" applyFill="1" applyBorder="1" applyAlignment="1">
      <alignment horizontal="right"/>
    </xf>
    <xf numFmtId="172" fontId="1" fillId="0" borderId="0" xfId="0" applyNumberFormat="1" applyFont="1" applyFill="1" applyAlignment="1">
      <alignment horizontal="left" vertical="center"/>
    </xf>
    <xf numFmtId="174" fontId="168" fillId="0" borderId="0" xfId="1" applyNumberFormat="1" applyFont="1" applyFill="1" applyAlignment="1">
      <alignment horizontal="left"/>
    </xf>
    <xf numFmtId="0" fontId="127" fillId="0" borderId="0" xfId="1" applyFont="1" applyFill="1" applyBorder="1" applyAlignment="1">
      <alignment horizontal="center" vertical="center"/>
    </xf>
    <xf numFmtId="198" fontId="127" fillId="0" borderId="2" xfId="1" applyNumberFormat="1" applyFont="1" applyBorder="1" applyAlignment="1">
      <alignment horizontal="right"/>
    </xf>
    <xf numFmtId="196" fontId="1" fillId="0" borderId="7" xfId="0" applyNumberFormat="1" applyFont="1" applyBorder="1" applyAlignment="1">
      <alignment horizontal="center" vertical="center"/>
    </xf>
    <xf numFmtId="0" fontId="168" fillId="0" borderId="7" xfId="0" applyFont="1" applyFill="1" applyBorder="1">
      <alignment vertical="center"/>
    </xf>
    <xf numFmtId="0" fontId="4" fillId="0" borderId="7" xfId="0" applyFont="1" applyBorder="1">
      <alignment vertical="center"/>
    </xf>
    <xf numFmtId="179" fontId="1" fillId="0" borderId="0" xfId="12" applyNumberFormat="1" applyFont="1" applyBorder="1" applyAlignment="1">
      <alignment horizontal="right"/>
    </xf>
    <xf numFmtId="0" fontId="1" fillId="0" borderId="1" xfId="0" applyFont="1" applyBorder="1" applyAlignment="1"/>
    <xf numFmtId="0" fontId="128" fillId="0" borderId="0" xfId="1" applyFont="1" applyFill="1" applyAlignment="1">
      <alignment horizontal="left" vertical="center"/>
    </xf>
    <xf numFmtId="0" fontId="1" fillId="22" borderId="0" xfId="0" applyFont="1" applyFill="1" applyBorder="1">
      <alignment vertical="center"/>
    </xf>
    <xf numFmtId="0" fontId="123" fillId="0" borderId="1" xfId="2" applyFont="1" applyFill="1" applyBorder="1" applyAlignment="1">
      <alignment horizontal="left"/>
    </xf>
    <xf numFmtId="0" fontId="125" fillId="22" borderId="0" xfId="1" applyFill="1" applyBorder="1" applyAlignment="1">
      <alignment horizontal="center"/>
    </xf>
    <xf numFmtId="167" fontId="125" fillId="0" borderId="0" xfId="1" applyNumberFormat="1" applyFont="1" applyAlignment="1">
      <alignment horizontal="right" vertical="center"/>
    </xf>
    <xf numFmtId="3" fontId="125" fillId="0" borderId="0" xfId="1" applyNumberFormat="1" applyFont="1" applyAlignment="1">
      <alignment horizontal="center" vertical="center"/>
    </xf>
    <xf numFmtId="169" fontId="125" fillId="0" borderId="0" xfId="1" applyNumberFormat="1" applyFont="1" applyAlignment="1">
      <alignment horizontal="center" vertical="center"/>
    </xf>
    <xf numFmtId="168" fontId="125" fillId="0" borderId="0" xfId="1" applyNumberFormat="1" applyFont="1" applyAlignment="1">
      <alignment horizontal="center" vertical="center"/>
    </xf>
    <xf numFmtId="190" fontId="148" fillId="0" borderId="0" xfId="2" applyNumberFormat="1" applyFont="1" applyAlignment="1">
      <alignment horizontal="center"/>
    </xf>
    <xf numFmtId="167" fontId="125" fillId="0" borderId="0" xfId="1" applyNumberFormat="1" applyFont="1" applyAlignment="1">
      <alignment horizontal="left" vertical="center"/>
    </xf>
    <xf numFmtId="180" fontId="125" fillId="0" borderId="0" xfId="1" applyNumberFormat="1" applyFont="1" applyAlignment="1">
      <alignment horizontal="left" vertical="center"/>
    </xf>
    <xf numFmtId="190" fontId="125" fillId="0" borderId="0" xfId="1" applyNumberFormat="1" applyFont="1" applyAlignment="1">
      <alignment horizontal="right" vertical="center"/>
    </xf>
    <xf numFmtId="0" fontId="125" fillId="0" borderId="0" xfId="1" applyFont="1" applyFill="1" applyAlignment="1">
      <alignment horizontal="center" vertical="center"/>
    </xf>
    <xf numFmtId="0" fontId="1" fillId="22" borderId="0" xfId="0" applyFont="1" applyFill="1" applyBorder="1" applyAlignment="1">
      <alignment vertical="center"/>
    </xf>
    <xf numFmtId="0" fontId="207" fillId="0" borderId="0" xfId="0" applyFont="1" applyFill="1" applyBorder="1" applyAlignment="1">
      <alignment horizontal="left" vertical="center"/>
    </xf>
    <xf numFmtId="0" fontId="1" fillId="23" borderId="0" xfId="0" applyFont="1" applyFill="1" applyBorder="1" applyAlignment="1">
      <alignment horizontal="center" vertical="center"/>
    </xf>
    <xf numFmtId="164" fontId="1" fillId="0" borderId="0" xfId="0" applyNumberFormat="1" applyFont="1" applyBorder="1" applyAlignment="1">
      <alignment vertical="center"/>
    </xf>
    <xf numFmtId="164" fontId="125" fillId="0" borderId="0" xfId="1" applyNumberFormat="1" applyFont="1" applyAlignment="1"/>
    <xf numFmtId="0" fontId="123" fillId="0" borderId="0" xfId="1" applyFont="1" applyBorder="1" applyAlignment="1">
      <alignment horizontal="left" vertical="center"/>
    </xf>
    <xf numFmtId="3" fontId="0" fillId="0" borderId="0" xfId="32218" applyNumberFormat="1" applyFont="1" applyFill="1" applyBorder="1" applyAlignment="1">
      <alignment horizontal="center"/>
    </xf>
    <xf numFmtId="173" fontId="125" fillId="0" borderId="2" xfId="32218" applyNumberFormat="1" applyFont="1" applyFill="1" applyBorder="1" applyAlignment="1">
      <alignment horizontal="right"/>
    </xf>
    <xf numFmtId="0" fontId="125" fillId="0" borderId="0" xfId="32218" applyNumberFormat="1" applyFont="1" applyFill="1" applyBorder="1" applyAlignment="1">
      <alignment horizontal="left"/>
    </xf>
    <xf numFmtId="175" fontId="125" fillId="0" borderId="0" xfId="1" applyNumberFormat="1" applyBorder="1" applyAlignment="1">
      <alignment horizontal="center"/>
    </xf>
    <xf numFmtId="0" fontId="168" fillId="2" borderId="0" xfId="1" applyFont="1" applyFill="1" applyBorder="1" applyAlignment="1">
      <alignment horizontal="left" vertical="center"/>
    </xf>
    <xf numFmtId="0" fontId="125" fillId="0" borderId="0" xfId="32218" applyNumberFormat="1" applyFont="1" applyBorder="1" applyAlignment="1">
      <alignment horizontal="left"/>
    </xf>
    <xf numFmtId="194" fontId="147" fillId="0" borderId="0" xfId="1" applyNumberFormat="1" applyFont="1" applyFill="1" applyBorder="1" applyAlignment="1">
      <alignment horizontal="left" vertical="center"/>
    </xf>
    <xf numFmtId="0" fontId="0" fillId="0" borderId="0" xfId="0" applyBorder="1" applyAlignment="1">
      <alignment vertical="top" wrapText="1"/>
    </xf>
    <xf numFmtId="0" fontId="125" fillId="0" borderId="1" xfId="0" applyFont="1" applyBorder="1" applyAlignment="1"/>
    <xf numFmtId="0" fontId="168" fillId="0" borderId="0" xfId="1" applyFont="1" applyBorder="1" applyAlignment="1">
      <alignment horizontal="left"/>
    </xf>
    <xf numFmtId="0" fontId="125" fillId="0" borderId="0" xfId="0" applyFont="1" applyBorder="1" applyAlignment="1"/>
    <xf numFmtId="0" fontId="125" fillId="0" borderId="0" xfId="1" applyFont="1" applyFill="1" applyBorder="1" applyAlignment="1">
      <alignment horizontal="left"/>
    </xf>
    <xf numFmtId="177" fontId="168" fillId="0" borderId="0" xfId="0" applyNumberFormat="1" applyFont="1" applyFill="1">
      <alignment vertical="center"/>
    </xf>
    <xf numFmtId="174" fontId="125" fillId="2" borderId="0" xfId="1" applyNumberFormat="1" applyFill="1" applyAlignment="1">
      <alignment horizontal="left"/>
    </xf>
    <xf numFmtId="174" fontId="125" fillId="0" borderId="0" xfId="1" applyNumberFormat="1" applyFill="1" applyAlignment="1">
      <alignment horizontal="left"/>
    </xf>
    <xf numFmtId="168" fontId="168" fillId="0" borderId="2" xfId="0" applyNumberFormat="1" applyFont="1" applyFill="1" applyBorder="1" applyAlignment="1">
      <alignment horizontal="right"/>
    </xf>
    <xf numFmtId="172" fontId="1" fillId="0" borderId="0" xfId="1" applyNumberFormat="1" applyFont="1" applyBorder="1" applyAlignment="1">
      <alignment horizontal="left" vertical="center"/>
    </xf>
    <xf numFmtId="6" fontId="131" fillId="0" borderId="0" xfId="0" applyNumberFormat="1" applyFont="1">
      <alignment vertical="center"/>
    </xf>
    <xf numFmtId="0" fontId="5" fillId="0" borderId="31" xfId="0" applyFont="1" applyBorder="1">
      <alignment vertical="center"/>
    </xf>
    <xf numFmtId="0" fontId="125" fillId="0" borderId="1" xfId="32218" applyNumberFormat="1" applyFont="1" applyFill="1" applyBorder="1" applyAlignment="1">
      <alignment horizontal="left"/>
    </xf>
    <xf numFmtId="190" fontId="1" fillId="0" borderId="0" xfId="32218" applyFont="1" applyFill="1" applyBorder="1" applyAlignment="1">
      <alignment horizontal="left" vertical="center"/>
    </xf>
    <xf numFmtId="3" fontId="1" fillId="0" borderId="0" xfId="32218" applyNumberFormat="1" applyFont="1" applyFill="1" applyBorder="1" applyAlignment="1">
      <alignment horizontal="center"/>
    </xf>
    <xf numFmtId="6" fontId="123" fillId="0" borderId="0" xfId="0" applyNumberFormat="1" applyFont="1" applyAlignment="1">
      <alignment horizontal="center" vertical="center"/>
    </xf>
    <xf numFmtId="0" fontId="187" fillId="0" borderId="13" xfId="0" quotePrefix="1" applyFont="1" applyBorder="1" applyAlignment="1">
      <alignment horizontal="left" vertical="center" wrapText="1"/>
    </xf>
    <xf numFmtId="175" fontId="125" fillId="0" borderId="0" xfId="1" applyNumberFormat="1" applyFill="1" applyBorder="1" applyAlignment="1">
      <alignment horizontal="center"/>
    </xf>
    <xf numFmtId="0" fontId="1" fillId="0" borderId="0" xfId="0" applyFont="1" applyFill="1" applyBorder="1" applyAlignment="1">
      <alignment vertical="center"/>
    </xf>
    <xf numFmtId="0" fontId="168" fillId="28" borderId="0" xfId="0" applyFont="1" applyFill="1">
      <alignment vertical="center"/>
    </xf>
    <xf numFmtId="164" fontId="168" fillId="0" borderId="0" xfId="0" applyNumberFormat="1" applyFont="1" applyFill="1">
      <alignment vertical="center"/>
    </xf>
    <xf numFmtId="0" fontId="123" fillId="29" borderId="0" xfId="1" applyFont="1" applyFill="1" applyAlignment="1">
      <alignment horizontal="left"/>
    </xf>
    <xf numFmtId="190" fontId="125" fillId="28" borderId="0" xfId="32218" applyFont="1" applyFill="1" applyBorder="1" applyAlignment="1">
      <alignment horizontal="left" vertical="center"/>
    </xf>
    <xf numFmtId="6" fontId="1" fillId="0" borderId="2" xfId="3" applyNumberFormat="1" applyFont="1" applyBorder="1" applyAlignment="1">
      <alignment horizontal="right"/>
    </xf>
    <xf numFmtId="6" fontId="131" fillId="0" borderId="0" xfId="3" applyNumberFormat="1" applyFont="1" applyBorder="1" applyAlignment="1">
      <alignment horizontal="right"/>
    </xf>
    <xf numFmtId="180" fontId="1" fillId="0" borderId="2" xfId="3" applyNumberFormat="1" applyFont="1" applyBorder="1" applyAlignment="1"/>
    <xf numFmtId="190" fontId="168" fillId="0" borderId="0" xfId="32218" applyFont="1" applyFill="1" applyBorder="1" applyAlignment="1">
      <alignment horizontal="left" vertical="center"/>
    </xf>
    <xf numFmtId="0" fontId="168" fillId="0" borderId="0" xfId="0" applyFont="1" applyFill="1" applyBorder="1" applyAlignment="1">
      <alignment horizontal="left"/>
    </xf>
    <xf numFmtId="0" fontId="168" fillId="0" borderId="0" xfId="0" applyFont="1" applyFill="1" applyBorder="1" applyAlignment="1">
      <alignment horizontal="center"/>
    </xf>
    <xf numFmtId="0" fontId="147" fillId="0" borderId="0" xfId="1" applyFont="1" applyFill="1" applyBorder="1" applyAlignment="1">
      <alignment horizontal="left" vertical="center"/>
    </xf>
    <xf numFmtId="164" fontId="168" fillId="2" borderId="0" xfId="0" applyNumberFormat="1" applyFont="1" applyFill="1" applyBorder="1">
      <alignment vertical="center"/>
    </xf>
    <xf numFmtId="164" fontId="168" fillId="0" borderId="0" xfId="1" applyNumberFormat="1" applyFont="1" applyFill="1" applyBorder="1" applyAlignment="1">
      <alignment horizontal="center"/>
    </xf>
    <xf numFmtId="194" fontId="168" fillId="0" borderId="31" xfId="1" applyNumberFormat="1" applyFont="1" applyFill="1" applyBorder="1" applyAlignment="1">
      <alignment horizontal="left" vertical="center"/>
    </xf>
    <xf numFmtId="185" fontId="168" fillId="0" borderId="0" xfId="1" applyNumberFormat="1" applyFont="1" applyFill="1" applyAlignment="1">
      <alignment vertical="center"/>
    </xf>
    <xf numFmtId="3" fontId="125" fillId="0" borderId="0" xfId="1" applyNumberFormat="1" applyFill="1" applyAlignment="1">
      <alignment horizontal="left" vertical="center"/>
    </xf>
    <xf numFmtId="0" fontId="125" fillId="0" borderId="1" xfId="1" applyFill="1" applyBorder="1" applyAlignment="1">
      <alignment horizontal="left" vertical="center"/>
    </xf>
    <xf numFmtId="164" fontId="127" fillId="0" borderId="0" xfId="1" applyNumberFormat="1" applyFont="1" applyBorder="1" applyAlignment="1">
      <alignment horizontal="center"/>
    </xf>
    <xf numFmtId="0" fontId="186" fillId="0" borderId="0" xfId="32219" applyAlignment="1">
      <alignment horizontal="left"/>
    </xf>
    <xf numFmtId="0" fontId="207" fillId="0" borderId="1" xfId="0" applyFont="1" applyFill="1" applyBorder="1" applyAlignment="1">
      <alignment horizontal="left" vertical="center"/>
    </xf>
    <xf numFmtId="0" fontId="1" fillId="23" borderId="0" xfId="0" applyFont="1" applyFill="1">
      <alignment vertical="center"/>
    </xf>
    <xf numFmtId="194" fontId="207" fillId="0" borderId="0" xfId="1" applyNumberFormat="1" applyFont="1" applyBorder="1" applyAlignment="1">
      <alignment horizontal="left" vertical="center"/>
    </xf>
    <xf numFmtId="194" fontId="207" fillId="0" borderId="0" xfId="1" applyNumberFormat="1" applyFont="1" applyFill="1" applyBorder="1" applyAlignment="1">
      <alignment horizontal="left" vertical="center"/>
    </xf>
    <xf numFmtId="0" fontId="207" fillId="0" borderId="0" xfId="1" applyFont="1" applyFill="1" applyBorder="1" applyAlignment="1">
      <alignment horizontal="left"/>
    </xf>
    <xf numFmtId="173" fontId="127" fillId="0" borderId="0" xfId="1" applyNumberFormat="1" applyFont="1" applyBorder="1" applyAlignment="1">
      <alignment horizontal="center"/>
    </xf>
    <xf numFmtId="0" fontId="125" fillId="2" borderId="0" xfId="1" applyFill="1" applyBorder="1"/>
    <xf numFmtId="194" fontId="1" fillId="0" borderId="25" xfId="1" applyNumberFormat="1" applyFont="1" applyBorder="1" applyAlignment="1">
      <alignment horizontal="left" vertical="center"/>
    </xf>
    <xf numFmtId="164" fontId="125" fillId="0" borderId="25" xfId="1" applyNumberFormat="1" applyBorder="1"/>
    <xf numFmtId="174" fontId="125" fillId="0" borderId="33" xfId="0" applyNumberFormat="1" applyFont="1" applyBorder="1" applyAlignment="1">
      <alignment horizontal="right" vertical="center"/>
    </xf>
    <xf numFmtId="164" fontId="1" fillId="0" borderId="25" xfId="0" applyNumberFormat="1" applyFont="1" applyBorder="1" applyAlignment="1">
      <alignment horizontal="center" vertical="center"/>
    </xf>
    <xf numFmtId="193" fontId="1" fillId="0" borderId="25" xfId="0" applyNumberFormat="1" applyFont="1" applyBorder="1" applyAlignment="1">
      <alignment horizontal="center" vertical="center"/>
    </xf>
    <xf numFmtId="174" fontId="1" fillId="0" borderId="25" xfId="0" applyNumberFormat="1" applyFont="1" applyBorder="1" applyAlignment="1">
      <alignment horizontal="center" vertical="center"/>
    </xf>
    <xf numFmtId="0" fontId="33" fillId="0" borderId="25" xfId="0" applyFont="1" applyBorder="1">
      <alignment vertical="center"/>
    </xf>
    <xf numFmtId="0" fontId="207" fillId="0" borderId="0" xfId="0" applyFont="1" applyFill="1" applyBorder="1" applyAlignment="1">
      <alignment horizontal="left"/>
    </xf>
    <xf numFmtId="196" fontId="125" fillId="2" borderId="0" xfId="1" applyNumberFormat="1" applyFill="1" applyBorder="1" applyAlignment="1">
      <alignment horizontal="center" vertical="center"/>
    </xf>
    <xf numFmtId="17" fontId="123" fillId="0" borderId="0" xfId="1" applyNumberFormat="1" applyFont="1" applyAlignment="1">
      <alignment horizontal="center"/>
    </xf>
    <xf numFmtId="166" fontId="1" fillId="0" borderId="0" xfId="0" applyNumberFormat="1" applyFont="1" applyFill="1" applyBorder="1">
      <alignment vertical="center"/>
    </xf>
    <xf numFmtId="166" fontId="1" fillId="0" borderId="25" xfId="0" applyNumberFormat="1" applyFont="1" applyFill="1" applyBorder="1">
      <alignment vertical="center"/>
    </xf>
    <xf numFmtId="173" fontId="128" fillId="0" borderId="0" xfId="0" applyNumberFormat="1" applyFont="1" applyFill="1" applyAlignment="1">
      <alignment horizontal="right" vertical="center"/>
    </xf>
    <xf numFmtId="0" fontId="186" fillId="0" borderId="0" xfId="32219" applyFill="1" applyBorder="1">
      <alignment vertical="center"/>
    </xf>
    <xf numFmtId="190" fontId="125" fillId="2" borderId="0" xfId="32218" applyFont="1" applyFill="1" applyBorder="1" applyAlignment="1">
      <alignment horizontal="left" vertical="center"/>
    </xf>
    <xf numFmtId="166" fontId="1" fillId="0" borderId="25" xfId="0" applyNumberFormat="1" applyFont="1" applyBorder="1">
      <alignment vertical="center"/>
    </xf>
    <xf numFmtId="3" fontId="207" fillId="0" borderId="0" xfId="1" applyNumberFormat="1" applyFont="1" applyFill="1" applyAlignment="1">
      <alignment horizontal="left" vertical="center"/>
    </xf>
    <xf numFmtId="0" fontId="207" fillId="0" borderId="1" xfId="1" applyFont="1" applyBorder="1" applyAlignment="1">
      <alignment horizontal="left" vertical="center"/>
    </xf>
    <xf numFmtId="176" fontId="123" fillId="0" borderId="0" xfId="1" applyNumberFormat="1" applyFont="1" applyFill="1" applyBorder="1" applyAlignment="1">
      <alignment horizontal="center"/>
    </xf>
    <xf numFmtId="196" fontId="123" fillId="0" borderId="7" xfId="0" applyNumberFormat="1" applyFont="1" applyBorder="1" applyAlignment="1">
      <alignment horizontal="center" vertical="center" wrapText="1"/>
    </xf>
    <xf numFmtId="0" fontId="123" fillId="0" borderId="7" xfId="0" applyFont="1" applyBorder="1" applyAlignment="1">
      <alignment horizontal="center" vertical="center" wrapText="1"/>
    </xf>
    <xf numFmtId="177" fontId="123" fillId="0" borderId="7" xfId="0" applyNumberFormat="1" applyFont="1" applyBorder="1" applyAlignment="1">
      <alignment horizontal="center" vertical="center" wrapText="1"/>
    </xf>
    <xf numFmtId="170" fontId="123" fillId="0" borderId="7" xfId="0" applyNumberFormat="1" applyFont="1" applyBorder="1" applyAlignment="1">
      <alignment horizontal="center" vertical="center" wrapText="1"/>
    </xf>
    <xf numFmtId="0" fontId="125" fillId="0" borderId="31" xfId="1" applyFont="1" applyBorder="1"/>
    <xf numFmtId="170" fontId="125" fillId="0" borderId="0" xfId="1" applyNumberFormat="1" applyFont="1" applyAlignment="1">
      <alignment horizontal="center"/>
    </xf>
    <xf numFmtId="3" fontId="125" fillId="0" borderId="0" xfId="1" applyNumberFormat="1" applyFont="1" applyAlignment="1">
      <alignment horizontal="right"/>
    </xf>
    <xf numFmtId="6" fontId="125" fillId="0" borderId="2" xfId="0" applyNumberFormat="1" applyFont="1" applyFill="1" applyBorder="1" applyAlignment="1">
      <alignment vertical="center"/>
    </xf>
    <xf numFmtId="170" fontId="1" fillId="0" borderId="25" xfId="0" applyNumberFormat="1" applyFont="1" applyBorder="1" applyAlignment="1">
      <alignment horizontal="center" vertical="center"/>
    </xf>
    <xf numFmtId="166" fontId="168" fillId="0" borderId="0" xfId="0" applyNumberFormat="1" applyFont="1" applyFill="1" applyAlignment="1">
      <alignment horizontal="right" vertical="center"/>
    </xf>
    <xf numFmtId="166" fontId="1" fillId="0" borderId="0" xfId="0" applyNumberFormat="1" applyFont="1" applyFill="1" applyAlignment="1">
      <alignment horizontal="right" vertical="center"/>
    </xf>
    <xf numFmtId="0" fontId="125" fillId="0" borderId="25" xfId="1" applyBorder="1" applyAlignment="1">
      <alignment horizontal="left"/>
    </xf>
    <xf numFmtId="0" fontId="125" fillId="0" borderId="25" xfId="1" applyBorder="1" applyAlignment="1">
      <alignment horizontal="center"/>
    </xf>
    <xf numFmtId="0" fontId="125" fillId="0" borderId="25" xfId="1" applyBorder="1"/>
    <xf numFmtId="0" fontId="174" fillId="0" borderId="0" xfId="3" applyFont="1" applyBorder="1" applyAlignment="1">
      <alignment horizontal="left"/>
    </xf>
    <xf numFmtId="171" fontId="131" fillId="0" borderId="0" xfId="3" applyNumberFormat="1" applyFont="1" applyBorder="1" applyAlignment="1">
      <alignment horizontal="center" vertical="center"/>
    </xf>
    <xf numFmtId="0" fontId="207" fillId="0" borderId="0" xfId="0" applyFont="1" applyFill="1" applyBorder="1" applyAlignment="1">
      <alignment horizontal="center" vertical="center"/>
    </xf>
    <xf numFmtId="166" fontId="1" fillId="0" borderId="0" xfId="0" applyNumberFormat="1" applyFont="1" applyFill="1" applyBorder="1" applyAlignment="1">
      <alignment horizontal="right"/>
    </xf>
    <xf numFmtId="0" fontId="207" fillId="0" borderId="0" xfId="0" applyFont="1" applyFill="1" applyAlignment="1">
      <alignment horizontal="left" vertical="center"/>
    </xf>
    <xf numFmtId="0" fontId="127" fillId="0" borderId="0" xfId="0" applyFont="1" applyFill="1" applyBorder="1" applyAlignment="1">
      <alignment vertical="center"/>
    </xf>
    <xf numFmtId="0" fontId="125" fillId="0" borderId="0" xfId="0" applyFont="1" applyFill="1" applyBorder="1" applyAlignment="1">
      <alignment horizontal="left" vertical="center"/>
    </xf>
    <xf numFmtId="0" fontId="207" fillId="0" borderId="0" xfId="1" applyFont="1" applyFill="1" applyBorder="1" applyAlignment="1">
      <alignment horizontal="left" vertical="center"/>
    </xf>
    <xf numFmtId="0" fontId="1" fillId="0" borderId="0" xfId="2" applyFont="1" applyBorder="1" applyAlignment="1">
      <alignment horizontal="left"/>
    </xf>
    <xf numFmtId="0" fontId="168" fillId="31" borderId="0" xfId="0" applyFont="1" applyFill="1" applyAlignment="1">
      <alignment horizontal="left" vertical="center"/>
    </xf>
    <xf numFmtId="0" fontId="207" fillId="29" borderId="0" xfId="1" applyFont="1" applyFill="1" applyAlignment="1">
      <alignment horizontal="left"/>
    </xf>
    <xf numFmtId="0" fontId="127" fillId="0" borderId="0" xfId="0" applyFont="1" applyBorder="1" applyAlignment="1">
      <alignment horizontal="center" vertical="center"/>
    </xf>
    <xf numFmtId="194" fontId="1" fillId="0" borderId="25" xfId="1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/>
    </xf>
    <xf numFmtId="0" fontId="168" fillId="0" borderId="0" xfId="0" applyFont="1" applyFill="1" applyBorder="1" applyAlignment="1">
      <alignment vertical="center"/>
    </xf>
    <xf numFmtId="176" fontId="127" fillId="0" borderId="0" xfId="1" applyNumberFormat="1" applyFont="1" applyBorder="1" applyAlignment="1">
      <alignment horizontal="center"/>
    </xf>
    <xf numFmtId="0" fontId="147" fillId="0" borderId="0" xfId="1" applyFont="1" applyBorder="1" applyAlignment="1">
      <alignment horizontal="left"/>
    </xf>
    <xf numFmtId="15" fontId="125" fillId="33" borderId="0" xfId="0" applyNumberFormat="1" applyFont="1" applyFill="1" applyBorder="1" applyAlignment="1">
      <alignment vertical="center"/>
    </xf>
    <xf numFmtId="15" fontId="125" fillId="33" borderId="0" xfId="0" applyNumberFormat="1" applyFont="1" applyFill="1" applyBorder="1" applyAlignment="1">
      <alignment horizontal="center" vertical="center"/>
    </xf>
    <xf numFmtId="15" fontId="168" fillId="0" borderId="0" xfId="0" applyNumberFormat="1" applyFont="1" applyFill="1" applyBorder="1" applyAlignment="1">
      <alignment vertical="center"/>
    </xf>
    <xf numFmtId="0" fontId="123" fillId="0" borderId="0" xfId="0" applyFont="1" applyFill="1" applyBorder="1" applyAlignment="1">
      <alignment vertical="center"/>
    </xf>
    <xf numFmtId="0" fontId="168" fillId="34" borderId="0" xfId="0" applyFont="1" applyFill="1" applyBorder="1" applyAlignment="1">
      <alignment vertical="center"/>
    </xf>
    <xf numFmtId="166" fontId="125" fillId="0" borderId="32" xfId="1" applyNumberFormat="1" applyBorder="1" applyAlignment="1">
      <alignment horizontal="right"/>
    </xf>
    <xf numFmtId="190" fontId="123" fillId="0" borderId="32" xfId="3" applyNumberFormat="1" applyFont="1" applyBorder="1" applyAlignment="1">
      <alignment horizontal="center" vertical="center" wrapText="1"/>
    </xf>
    <xf numFmtId="190" fontId="125" fillId="0" borderId="32" xfId="4" applyNumberFormat="1" applyBorder="1" applyAlignment="1">
      <alignment horizontal="right"/>
    </xf>
    <xf numFmtId="171" fontId="1" fillId="0" borderId="32" xfId="0" applyNumberFormat="1" applyFont="1" applyBorder="1" applyAlignment="1">
      <alignment horizontal="right"/>
    </xf>
    <xf numFmtId="166" fontId="125" fillId="0" borderId="32" xfId="1" applyNumberFormat="1" applyBorder="1" applyAlignment="1">
      <alignment horizontal="right" vertical="center"/>
    </xf>
    <xf numFmtId="175" fontId="125" fillId="0" borderId="32" xfId="1" applyNumberFormat="1" applyBorder="1" applyAlignment="1">
      <alignment horizontal="right"/>
    </xf>
    <xf numFmtId="174" fontId="125" fillId="0" borderId="34" xfId="0" applyNumberFormat="1" applyFont="1" applyBorder="1" applyAlignment="1">
      <alignment horizontal="right" vertical="center"/>
    </xf>
    <xf numFmtId="180" fontId="125" fillId="0" borderId="2" xfId="1" applyNumberFormat="1" applyFill="1" applyBorder="1" applyAlignment="1">
      <alignment horizontal="right"/>
    </xf>
    <xf numFmtId="180" fontId="125" fillId="0" borderId="33" xfId="1" applyNumberFormat="1" applyBorder="1" applyAlignment="1">
      <alignment horizontal="right"/>
    </xf>
    <xf numFmtId="164" fontId="125" fillId="0" borderId="25" xfId="1" applyNumberFormat="1" applyBorder="1" applyAlignment="1">
      <alignment horizontal="center"/>
    </xf>
    <xf numFmtId="196" fontId="125" fillId="0" borderId="25" xfId="1" applyNumberFormat="1" applyBorder="1" applyAlignment="1">
      <alignment horizontal="center" vertical="center"/>
    </xf>
    <xf numFmtId="174" fontId="125" fillId="0" borderId="25" xfId="1" applyNumberFormat="1" applyBorder="1" applyAlignment="1">
      <alignment horizontal="right" vertical="center"/>
    </xf>
    <xf numFmtId="170" fontId="125" fillId="0" borderId="25" xfId="1" applyNumberFormat="1" applyBorder="1"/>
    <xf numFmtId="174" fontId="125" fillId="0" borderId="35" xfId="0" applyNumberFormat="1" applyFont="1" applyBorder="1" applyAlignment="1">
      <alignment horizontal="right" vertical="center"/>
    </xf>
    <xf numFmtId="185" fontId="133" fillId="0" borderId="32" xfId="1" applyNumberFormat="1" applyFont="1" applyBorder="1" applyAlignment="1">
      <alignment horizontal="right" vertical="center"/>
    </xf>
    <xf numFmtId="174" fontId="125" fillId="0" borderId="32" xfId="1" applyNumberFormat="1" applyBorder="1" applyAlignment="1">
      <alignment horizontal="right" vertical="center"/>
    </xf>
    <xf numFmtId="167" fontId="1" fillId="0" borderId="32" xfId="0" applyNumberFormat="1" applyFont="1" applyBorder="1" applyAlignment="1">
      <alignment horizontal="right"/>
    </xf>
    <xf numFmtId="174" fontId="125" fillId="0" borderId="32" xfId="1" applyNumberFormat="1" applyFill="1" applyBorder="1" applyAlignment="1">
      <alignment horizontal="right" vertical="center"/>
    </xf>
    <xf numFmtId="180" fontId="1" fillId="0" borderId="32" xfId="3" applyNumberFormat="1" applyFont="1" applyBorder="1" applyAlignment="1">
      <alignment horizontal="right"/>
    </xf>
    <xf numFmtId="174" fontId="125" fillId="0" borderId="32" xfId="0" applyNumberFormat="1" applyFont="1" applyBorder="1" applyAlignment="1">
      <alignment horizontal="right" vertical="center"/>
    </xf>
    <xf numFmtId="174" fontId="125" fillId="0" borderId="32" xfId="0" applyNumberFormat="1" applyFont="1" applyFill="1" applyBorder="1" applyAlignment="1">
      <alignment horizontal="right" vertical="center"/>
    </xf>
    <xf numFmtId="167" fontId="125" fillId="0" borderId="32" xfId="1" applyNumberFormat="1" applyBorder="1" applyAlignment="1">
      <alignment horizontal="right"/>
    </xf>
    <xf numFmtId="3" fontId="125" fillId="0" borderId="32" xfId="1" applyNumberFormat="1" applyBorder="1" applyAlignment="1">
      <alignment horizontal="right"/>
    </xf>
    <xf numFmtId="174" fontId="1" fillId="0" borderId="32" xfId="0" applyNumberFormat="1" applyFont="1" applyBorder="1" applyAlignment="1">
      <alignment horizontal="right" vertical="center"/>
    </xf>
    <xf numFmtId="175" fontId="1" fillId="0" borderId="32" xfId="0" applyNumberFormat="1" applyFont="1" applyBorder="1">
      <alignment vertical="center"/>
    </xf>
    <xf numFmtId="184" fontId="125" fillId="0" borderId="32" xfId="1" applyNumberFormat="1" applyBorder="1"/>
    <xf numFmtId="184" fontId="1" fillId="0" borderId="32" xfId="0" applyNumberFormat="1" applyFont="1" applyBorder="1" applyAlignment="1"/>
    <xf numFmtId="180" fontId="1" fillId="0" borderId="32" xfId="3" applyNumberFormat="1" applyFont="1" applyBorder="1" applyAlignment="1">
      <alignment horizontal="center" vertical="center"/>
    </xf>
    <xf numFmtId="174" fontId="1" fillId="0" borderId="32" xfId="0" applyNumberFormat="1" applyFont="1" applyBorder="1" applyAlignment="1">
      <alignment horizontal="right"/>
    </xf>
    <xf numFmtId="174" fontId="125" fillId="0" borderId="32" xfId="4" applyNumberFormat="1" applyBorder="1" applyAlignment="1">
      <alignment horizontal="right"/>
    </xf>
    <xf numFmtId="190" fontId="133" fillId="0" borderId="32" xfId="1" applyNumberFormat="1" applyFont="1" applyBorder="1" applyAlignment="1">
      <alignment horizontal="right" vertical="center"/>
    </xf>
    <xf numFmtId="171" fontId="123" fillId="0" borderId="32" xfId="1" applyNumberFormat="1" applyFont="1" applyBorder="1" applyAlignment="1">
      <alignment horizontal="right"/>
    </xf>
    <xf numFmtId="175" fontId="125" fillId="0" borderId="32" xfId="1" applyNumberFormat="1" applyBorder="1" applyAlignment="1">
      <alignment vertical="center"/>
    </xf>
    <xf numFmtId="173" fontId="125" fillId="0" borderId="32" xfId="32217" applyNumberFormat="1" applyFont="1" applyBorder="1" applyAlignment="1">
      <alignment horizontal="right" vertical="center"/>
    </xf>
    <xf numFmtId="180" fontId="125" fillId="0" borderId="32" xfId="1" applyNumberFormat="1" applyBorder="1" applyAlignment="1">
      <alignment horizontal="right"/>
    </xf>
    <xf numFmtId="0" fontId="133" fillId="0" borderId="30" xfId="1" applyFont="1" applyBorder="1" applyAlignment="1">
      <alignment horizontal="left" vertical="center"/>
    </xf>
    <xf numFmtId="0" fontId="125" fillId="0" borderId="30" xfId="1" applyBorder="1" applyAlignment="1">
      <alignment horizontal="left" vertical="center"/>
    </xf>
    <xf numFmtId="174" fontId="125" fillId="23" borderId="34" xfId="0" applyNumberFormat="1" applyFont="1" applyFill="1" applyBorder="1" applyAlignment="1">
      <alignment horizontal="right" vertical="center"/>
    </xf>
    <xf numFmtId="174" fontId="125" fillId="0" borderId="34" xfId="0" applyNumberFormat="1" applyFont="1" applyFill="1" applyBorder="1" applyAlignment="1">
      <alignment horizontal="right" vertical="center"/>
    </xf>
    <xf numFmtId="0" fontId="210" fillId="0" borderId="37" xfId="0" applyFont="1" applyFill="1" applyBorder="1" applyAlignment="1">
      <alignment vertical="center"/>
    </xf>
    <xf numFmtId="0" fontId="125" fillId="0" borderId="2" xfId="0" applyFont="1" applyFill="1" applyBorder="1" applyAlignment="1">
      <alignment vertical="center"/>
    </xf>
    <xf numFmtId="0" fontId="125" fillId="0" borderId="0" xfId="0" applyFont="1" applyFill="1" applyAlignment="1">
      <alignment vertical="center"/>
    </xf>
    <xf numFmtId="0" fontId="210" fillId="0" borderId="36" xfId="0" applyFont="1" applyFill="1" applyBorder="1" applyAlignment="1">
      <alignment vertical="center" wrapText="1"/>
    </xf>
    <xf numFmtId="0" fontId="0" fillId="0" borderId="2" xfId="0" applyBorder="1">
      <alignment vertical="center"/>
    </xf>
    <xf numFmtId="0" fontId="210" fillId="0" borderId="38" xfId="0" applyFont="1" applyFill="1" applyBorder="1" applyAlignment="1">
      <alignment vertical="center" wrapText="1"/>
    </xf>
    <xf numFmtId="0" fontId="224" fillId="0" borderId="38" xfId="0" applyFont="1" applyFill="1" applyBorder="1" applyAlignment="1">
      <alignment vertical="center" wrapText="1"/>
    </xf>
    <xf numFmtId="0" fontId="225" fillId="0" borderId="38" xfId="0" applyFont="1" applyFill="1" applyBorder="1" applyAlignment="1">
      <alignment vertical="center"/>
    </xf>
    <xf numFmtId="0" fontId="147" fillId="0" borderId="1" xfId="0" applyFont="1" applyFill="1" applyBorder="1" applyAlignment="1">
      <alignment vertical="center"/>
    </xf>
    <xf numFmtId="0" fontId="125" fillId="0" borderId="1" xfId="0" applyFont="1" applyFill="1" applyBorder="1" applyAlignment="1">
      <alignment horizontal="left" vertical="center"/>
    </xf>
    <xf numFmtId="0" fontId="123" fillId="0" borderId="26" xfId="1" applyFont="1" applyBorder="1" applyAlignment="1">
      <alignment horizontal="left"/>
    </xf>
    <xf numFmtId="0" fontId="168" fillId="0" borderId="0" xfId="0" applyFont="1" applyFill="1" applyBorder="1" applyAlignment="1">
      <alignment horizontal="left" vertical="center"/>
    </xf>
    <xf numFmtId="196" fontId="125" fillId="0" borderId="0" xfId="1" applyNumberFormat="1" applyFont="1" applyFill="1" applyAlignment="1">
      <alignment horizontal="center"/>
    </xf>
    <xf numFmtId="0" fontId="226" fillId="0" borderId="13" xfId="0" applyFont="1" applyBorder="1">
      <alignment vertical="center"/>
    </xf>
    <xf numFmtId="0" fontId="226" fillId="0" borderId="0" xfId="0" quotePrefix="1" applyFont="1" applyFill="1">
      <alignment vertical="center"/>
    </xf>
    <xf numFmtId="174" fontId="125" fillId="0" borderId="33" xfId="0" applyNumberFormat="1" applyFont="1" applyFill="1" applyBorder="1" applyAlignment="1">
      <alignment horizontal="right" vertical="center"/>
    </xf>
    <xf numFmtId="0" fontId="210" fillId="0" borderId="13" xfId="0" applyFont="1" applyBorder="1" applyAlignment="1">
      <alignment horizontal="left" vertical="center"/>
    </xf>
    <xf numFmtId="0" fontId="210" fillId="0" borderId="13" xfId="0" applyFont="1" applyBorder="1">
      <alignment vertical="center"/>
    </xf>
    <xf numFmtId="0" fontId="210" fillId="0" borderId="16" xfId="0" applyFont="1" applyBorder="1">
      <alignment vertical="center"/>
    </xf>
    <xf numFmtId="0" fontId="210" fillId="0" borderId="13" xfId="0" applyFont="1" applyBorder="1" applyAlignment="1">
      <alignment horizontal="left" vertical="center" wrapText="1"/>
    </xf>
    <xf numFmtId="0" fontId="224" fillId="0" borderId="13" xfId="0" applyFont="1" applyBorder="1" applyAlignment="1">
      <alignment horizontal="left" vertical="center" wrapText="1"/>
    </xf>
    <xf numFmtId="0" fontId="125" fillId="0" borderId="0" xfId="0" applyFont="1" applyFill="1" applyBorder="1" applyAlignment="1">
      <alignment vertical="center"/>
    </xf>
    <xf numFmtId="180" fontId="125" fillId="23" borderId="2" xfId="1" applyNumberFormat="1" applyFill="1" applyBorder="1" applyAlignment="1">
      <alignment horizontal="right"/>
    </xf>
    <xf numFmtId="5" fontId="123" fillId="0" borderId="0" xfId="1" applyNumberFormat="1" applyFont="1" applyAlignment="1">
      <alignment horizontal="center"/>
    </xf>
    <xf numFmtId="3" fontId="125" fillId="0" borderId="0" xfId="1" applyNumberFormat="1" applyBorder="1" applyAlignment="1">
      <alignment horizontal="right"/>
    </xf>
    <xf numFmtId="193" fontId="125" fillId="0" borderId="0" xfId="1" applyNumberFormat="1" applyBorder="1" applyAlignment="1">
      <alignment horizontal="center"/>
    </xf>
    <xf numFmtId="194" fontId="207" fillId="0" borderId="0" xfId="1" applyNumberFormat="1" applyFont="1" applyFill="1" applyAlignment="1">
      <alignment horizontal="left" vertical="center"/>
    </xf>
    <xf numFmtId="0" fontId="131" fillId="0" borderId="0" xfId="0" applyFont="1" applyBorder="1" applyAlignment="1">
      <alignment horizontal="center" vertical="center"/>
    </xf>
    <xf numFmtId="170" fontId="1" fillId="0" borderId="0" xfId="0" applyNumberFormat="1" applyFont="1" applyFill="1" applyBorder="1" applyAlignment="1">
      <alignment horizontal="center" vertical="center"/>
    </xf>
    <xf numFmtId="0" fontId="207" fillId="0" borderId="0" xfId="0" applyFont="1" applyFill="1" applyBorder="1" applyAlignment="1">
      <alignment vertical="center"/>
    </xf>
    <xf numFmtId="0" fontId="131" fillId="0" borderId="0" xfId="0" applyFont="1" applyFill="1" applyAlignment="1">
      <alignment horizontal="center" vertical="center"/>
    </xf>
    <xf numFmtId="0" fontId="168" fillId="0" borderId="1" xfId="0" applyFont="1" applyFill="1" applyBorder="1" applyAlignment="1">
      <alignment vertical="center"/>
    </xf>
    <xf numFmtId="179" fontId="1" fillId="0" borderId="0" xfId="12" applyNumberFormat="1" applyFont="1" applyFill="1" applyBorder="1" applyAlignment="1">
      <alignment horizontal="right"/>
    </xf>
    <xf numFmtId="0" fontId="1" fillId="31" borderId="0" xfId="0" applyFont="1" applyFill="1" applyBorder="1">
      <alignment vertical="center"/>
    </xf>
    <xf numFmtId="0" fontId="168" fillId="31" borderId="0" xfId="0" applyFont="1" applyFill="1" applyBorder="1">
      <alignment vertical="center"/>
    </xf>
    <xf numFmtId="190" fontId="125" fillId="35" borderId="0" xfId="32218" applyFont="1" applyFill="1" applyBorder="1" applyAlignment="1">
      <alignment horizontal="left" vertical="center"/>
    </xf>
    <xf numFmtId="0" fontId="1" fillId="35" borderId="0" xfId="0" applyFont="1" applyFill="1" applyBorder="1">
      <alignment vertical="center"/>
    </xf>
    <xf numFmtId="0" fontId="168" fillId="35" borderId="0" xfId="0" applyFont="1" applyFill="1">
      <alignment vertical="center"/>
    </xf>
    <xf numFmtId="0" fontId="125" fillId="24" borderId="0" xfId="1" applyFont="1" applyFill="1" applyAlignment="1">
      <alignment horizontal="left"/>
    </xf>
    <xf numFmtId="174" fontId="125" fillId="0" borderId="0" xfId="0" applyNumberFormat="1" applyFont="1" applyBorder="1" applyAlignment="1">
      <alignment horizontal="right" vertical="center"/>
    </xf>
    <xf numFmtId="164" fontId="1" fillId="0" borderId="43" xfId="0" applyNumberFormat="1" applyFont="1" applyBorder="1" applyAlignment="1">
      <alignment horizontal="center" vertical="center"/>
    </xf>
    <xf numFmtId="164" fontId="1" fillId="0" borderId="44" xfId="0" applyNumberFormat="1" applyFont="1" applyBorder="1" applyAlignment="1">
      <alignment horizontal="center" vertical="center"/>
    </xf>
    <xf numFmtId="164" fontId="1" fillId="0" borderId="43" xfId="0" applyNumberFormat="1" applyFont="1" applyFill="1" applyBorder="1" applyAlignment="1">
      <alignment horizontal="center" vertical="center"/>
    </xf>
    <xf numFmtId="184" fontId="1" fillId="0" borderId="0" xfId="12" applyNumberFormat="1" applyFont="1" applyFill="1" applyBorder="1" applyAlignment="1">
      <alignment horizontal="right"/>
    </xf>
    <xf numFmtId="184" fontId="1" fillId="0" borderId="0" xfId="12" applyNumberFormat="1" applyFont="1" applyBorder="1" applyAlignment="1">
      <alignment horizontal="right"/>
    </xf>
    <xf numFmtId="164" fontId="127" fillId="0" borderId="0" xfId="1" applyNumberFormat="1" applyFont="1" applyBorder="1" applyAlignment="1">
      <alignment horizontal="center" wrapText="1"/>
    </xf>
    <xf numFmtId="0" fontId="123" fillId="36" borderId="0" xfId="1" applyFont="1" applyFill="1" applyAlignment="1">
      <alignment horizontal="left"/>
    </xf>
    <xf numFmtId="0" fontId="207" fillId="36" borderId="0" xfId="1" applyFont="1" applyFill="1" applyAlignment="1">
      <alignment horizontal="left"/>
    </xf>
    <xf numFmtId="0" fontId="125" fillId="36" borderId="0" xfId="1" applyFill="1" applyAlignment="1">
      <alignment horizontal="left"/>
    </xf>
    <xf numFmtId="0" fontId="168" fillId="36" borderId="0" xfId="1" applyFont="1" applyFill="1" applyAlignment="1">
      <alignment horizontal="left"/>
    </xf>
    <xf numFmtId="0" fontId="207" fillId="36" borderId="31" xfId="1" applyFont="1" applyFill="1" applyBorder="1" applyAlignment="1">
      <alignment horizontal="left"/>
    </xf>
    <xf numFmtId="185" fontId="168" fillId="0" borderId="0" xfId="0" applyNumberFormat="1" applyFont="1" applyBorder="1" applyAlignment="1">
      <alignment horizontal="center"/>
    </xf>
    <xf numFmtId="0" fontId="125" fillId="0" borderId="0" xfId="0" applyFont="1" applyFill="1" applyBorder="1" applyAlignment="1">
      <alignment vertical="center" wrapText="1"/>
    </xf>
    <xf numFmtId="0" fontId="125" fillId="0" borderId="1" xfId="0" applyFont="1" applyFill="1" applyBorder="1" applyAlignment="1">
      <alignment horizontal="left" vertical="center" wrapText="1"/>
    </xf>
    <xf numFmtId="0" fontId="125" fillId="0" borderId="0" xfId="0" applyFont="1" applyFill="1" applyBorder="1" applyAlignment="1">
      <alignment horizontal="center" vertical="center" wrapText="1"/>
    </xf>
    <xf numFmtId="190" fontId="123" fillId="0" borderId="0" xfId="32218" applyFont="1" applyFill="1" applyBorder="1" applyAlignment="1">
      <alignment horizontal="center" vertical="center"/>
    </xf>
    <xf numFmtId="6" fontId="1" fillId="0" borderId="0" xfId="0" applyNumberFormat="1" applyFont="1" applyFill="1" applyBorder="1" applyAlignment="1">
      <alignment horizontal="right" vertical="center" wrapText="1"/>
    </xf>
    <xf numFmtId="0" fontId="123" fillId="2" borderId="0" xfId="1" applyFont="1" applyFill="1" applyAlignment="1">
      <alignment horizontal="left"/>
    </xf>
    <xf numFmtId="164" fontId="131" fillId="0" borderId="7" xfId="0" applyNumberFormat="1" applyFont="1" applyBorder="1" applyAlignment="1">
      <alignment horizontal="center" vertical="center"/>
    </xf>
    <xf numFmtId="193" fontId="131" fillId="0" borderId="0" xfId="0" applyNumberFormat="1" applyFont="1" applyBorder="1" applyAlignment="1">
      <alignment horizontal="center" vertical="center"/>
    </xf>
    <xf numFmtId="0" fontId="125" fillId="0" borderId="25" xfId="0" applyFont="1" applyFill="1" applyBorder="1" applyAlignment="1">
      <alignment horizontal="center" vertical="center"/>
    </xf>
    <xf numFmtId="0" fontId="125" fillId="0" borderId="0" xfId="0" applyFont="1" applyFill="1" applyBorder="1" applyAlignment="1">
      <alignment horizontal="center" vertical="center"/>
    </xf>
    <xf numFmtId="0" fontId="125" fillId="30" borderId="0" xfId="1" applyFill="1" applyAlignment="1">
      <alignment horizontal="left" vertical="center"/>
    </xf>
    <xf numFmtId="0" fontId="125" fillId="23" borderId="0" xfId="1" applyFill="1" applyAlignment="1">
      <alignment horizontal="left" vertical="center"/>
    </xf>
    <xf numFmtId="0" fontId="168" fillId="30" borderId="0" xfId="0" applyFont="1" applyFill="1" applyBorder="1" applyAlignment="1">
      <alignment horizontal="left" vertical="center"/>
    </xf>
    <xf numFmtId="174" fontId="125" fillId="37" borderId="2" xfId="0" applyNumberFormat="1" applyFont="1" applyFill="1" applyBorder="1" applyAlignment="1">
      <alignment horizontal="right" vertical="center"/>
    </xf>
    <xf numFmtId="0" fontId="168" fillId="0" borderId="0" xfId="0" applyFont="1" applyFill="1" applyBorder="1" applyAlignment="1">
      <alignment vertical="center" wrapText="1"/>
    </xf>
    <xf numFmtId="0" fontId="168" fillId="0" borderId="0" xfId="0" applyFont="1" applyFill="1" applyBorder="1" applyAlignment="1">
      <alignment horizontal="center" vertical="center" wrapText="1"/>
    </xf>
    <xf numFmtId="0" fontId="210" fillId="0" borderId="38" xfId="0" quotePrefix="1" applyFont="1" applyFill="1" applyBorder="1" applyAlignment="1">
      <alignment vertical="center"/>
    </xf>
    <xf numFmtId="0" fontId="125" fillId="38" borderId="0" xfId="1" applyFont="1" applyFill="1" applyAlignment="1">
      <alignment horizontal="left"/>
    </xf>
    <xf numFmtId="0" fontId="125" fillId="39" borderId="0" xfId="1" applyFill="1" applyBorder="1" applyAlignment="1">
      <alignment horizontal="left" vertical="center"/>
    </xf>
    <xf numFmtId="0" fontId="125" fillId="39" borderId="0" xfId="1" applyFill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left" vertical="center"/>
    </xf>
    <xf numFmtId="0" fontId="168" fillId="2" borderId="0" xfId="0" applyFont="1" applyFill="1" applyBorder="1" applyAlignment="1">
      <alignment horizontal="left" vertical="center"/>
    </xf>
    <xf numFmtId="0" fontId="1" fillId="0" borderId="25" xfId="0" applyFont="1" applyFill="1" applyBorder="1">
      <alignment vertical="center"/>
    </xf>
    <xf numFmtId="174" fontId="125" fillId="0" borderId="0" xfId="1" applyNumberFormat="1" applyFill="1" applyAlignment="1">
      <alignment horizontal="left" vertical="center"/>
    </xf>
    <xf numFmtId="0" fontId="131" fillId="0" borderId="0" xfId="0" applyFont="1" applyBorder="1" applyAlignment="1">
      <alignment horizontal="left"/>
    </xf>
    <xf numFmtId="190" fontId="125" fillId="39" borderId="0" xfId="32218" applyFont="1" applyFill="1" applyBorder="1" applyAlignment="1">
      <alignment horizontal="left" vertical="center"/>
    </xf>
    <xf numFmtId="0" fontId="168" fillId="39" borderId="0" xfId="0" applyFont="1" applyFill="1" applyBorder="1">
      <alignment vertical="center"/>
    </xf>
    <xf numFmtId="0" fontId="1" fillId="32" borderId="0" xfId="0" applyFont="1" applyFill="1" applyBorder="1">
      <alignment vertical="center"/>
    </xf>
    <xf numFmtId="0" fontId="123" fillId="0" borderId="25" xfId="1" applyFont="1" applyBorder="1" applyAlignment="1">
      <alignment horizontal="left"/>
    </xf>
    <xf numFmtId="164" fontId="123" fillId="0" borderId="25" xfId="1" applyNumberFormat="1" applyFont="1" applyBorder="1" applyAlignment="1">
      <alignment horizontal="center"/>
    </xf>
    <xf numFmtId="180" fontId="1" fillId="0" borderId="33" xfId="3" applyNumberFormat="1" applyFont="1" applyBorder="1" applyAlignment="1">
      <alignment horizontal="right"/>
    </xf>
    <xf numFmtId="196" fontId="125" fillId="0" borderId="25" xfId="1" applyNumberFormat="1" applyBorder="1" applyAlignment="1">
      <alignment horizontal="center"/>
    </xf>
    <xf numFmtId="0" fontId="1" fillId="0" borderId="25" xfId="0" applyFont="1" applyFill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190" fontId="125" fillId="24" borderId="0" xfId="32218" applyFont="1" applyFill="1" applyBorder="1" applyAlignment="1">
      <alignment horizontal="left" vertical="center"/>
    </xf>
    <xf numFmtId="0" fontId="168" fillId="24" borderId="0" xfId="0" applyFont="1" applyFill="1" applyBorder="1">
      <alignment vertical="center"/>
    </xf>
    <xf numFmtId="0" fontId="123" fillId="39" borderId="0" xfId="1" applyFont="1" applyFill="1" applyBorder="1" applyAlignment="1">
      <alignment horizontal="left"/>
    </xf>
    <xf numFmtId="0" fontId="125" fillId="39" borderId="0" xfId="1" applyFont="1" applyFill="1" applyAlignment="1">
      <alignment horizontal="left"/>
    </xf>
    <xf numFmtId="164" fontId="125" fillId="0" borderId="0" xfId="1" applyNumberFormat="1" applyFill="1" applyBorder="1" applyAlignment="1">
      <alignment horizontal="right"/>
    </xf>
    <xf numFmtId="174" fontId="125" fillId="2" borderId="0" xfId="1" applyNumberFormat="1" applyFill="1" applyBorder="1" applyAlignment="1">
      <alignment horizontal="left" vertical="center"/>
    </xf>
    <xf numFmtId="196" fontId="125" fillId="0" borderId="0" xfId="1" applyNumberFormat="1" applyFill="1" applyAlignment="1">
      <alignment horizontal="left" vertical="center"/>
    </xf>
    <xf numFmtId="0" fontId="207" fillId="0" borderId="1" xfId="0" applyFont="1" applyFill="1" applyBorder="1" applyAlignment="1">
      <alignment vertical="center"/>
    </xf>
    <xf numFmtId="164" fontId="125" fillId="0" borderId="0" xfId="1" applyNumberFormat="1" applyFill="1" applyBorder="1" applyAlignment="1">
      <alignment horizontal="left"/>
    </xf>
    <xf numFmtId="174" fontId="125" fillId="23" borderId="0" xfId="1" applyNumberFormat="1" applyFill="1" applyBorder="1" applyAlignment="1">
      <alignment horizontal="left" vertical="center"/>
    </xf>
    <xf numFmtId="174" fontId="125" fillId="0" borderId="0" xfId="1" applyNumberFormat="1" applyFill="1" applyBorder="1" applyAlignment="1">
      <alignment horizontal="left" vertical="center"/>
    </xf>
    <xf numFmtId="194" fontId="1" fillId="2" borderId="0" xfId="1" applyNumberFormat="1" applyFont="1" applyFill="1" applyBorder="1" applyAlignment="1">
      <alignment horizontal="left" vertical="center"/>
    </xf>
    <xf numFmtId="196" fontId="125" fillId="2" borderId="0" xfId="1" applyNumberFormat="1" applyFill="1" applyBorder="1" applyAlignment="1">
      <alignment horizontal="center"/>
    </xf>
    <xf numFmtId="0" fontId="123" fillId="8" borderId="0" xfId="1" applyFont="1" applyFill="1" applyBorder="1" applyAlignment="1">
      <alignment horizontal="left"/>
    </xf>
    <xf numFmtId="0" fontId="125" fillId="8" borderId="0" xfId="1" applyFill="1" applyAlignment="1">
      <alignment horizontal="left"/>
    </xf>
    <xf numFmtId="0" fontId="123" fillId="8" borderId="0" xfId="1" applyFont="1" applyFill="1" applyAlignment="1">
      <alignment horizontal="left"/>
    </xf>
    <xf numFmtId="0" fontId="125" fillId="0" borderId="31" xfId="1" applyFill="1" applyBorder="1" applyAlignment="1">
      <alignment horizontal="center"/>
    </xf>
    <xf numFmtId="0" fontId="125" fillId="8" borderId="0" xfId="1" applyFont="1" applyFill="1" applyAlignment="1">
      <alignment horizontal="left"/>
    </xf>
    <xf numFmtId="0" fontId="125" fillId="0" borderId="25" xfId="1" applyFont="1" applyBorder="1" applyAlignment="1">
      <alignment horizontal="left"/>
    </xf>
    <xf numFmtId="0" fontId="125" fillId="0" borderId="25" xfId="1" applyFont="1" applyFill="1" applyBorder="1" applyAlignment="1">
      <alignment horizontal="left"/>
    </xf>
    <xf numFmtId="0" fontId="125" fillId="0" borderId="25" xfId="1" applyFont="1" applyBorder="1" applyAlignment="1">
      <alignment horizontal="center"/>
    </xf>
    <xf numFmtId="3" fontId="125" fillId="0" borderId="33" xfId="1" applyNumberFormat="1" applyFont="1" applyBorder="1" applyAlignment="1">
      <alignment horizontal="right"/>
    </xf>
    <xf numFmtId="0" fontId="125" fillId="0" borderId="25" xfId="1" applyFont="1" applyBorder="1"/>
    <xf numFmtId="164" fontId="125" fillId="0" borderId="25" xfId="1" applyNumberFormat="1" applyFont="1" applyBorder="1"/>
    <xf numFmtId="193" fontId="125" fillId="0" borderId="25" xfId="1" applyNumberFormat="1" applyFont="1" applyBorder="1" applyAlignment="1">
      <alignment horizontal="center"/>
    </xf>
    <xf numFmtId="196" fontId="125" fillId="0" borderId="25" xfId="1" applyNumberFormat="1" applyFont="1" applyBorder="1" applyAlignment="1">
      <alignment horizontal="center"/>
    </xf>
    <xf numFmtId="0" fontId="204" fillId="0" borderId="25" xfId="1" applyFont="1" applyBorder="1"/>
    <xf numFmtId="0" fontId="131" fillId="2" borderId="0" xfId="0" applyFont="1" applyFill="1">
      <alignment vertical="center"/>
    </xf>
    <xf numFmtId="0" fontId="1" fillId="0" borderId="34" xfId="0" applyFont="1" applyBorder="1">
      <alignment vertical="center"/>
    </xf>
    <xf numFmtId="0" fontId="147" fillId="0" borderId="0" xfId="0" applyFont="1" applyFill="1" applyBorder="1" applyAlignment="1">
      <alignment vertical="center"/>
    </xf>
    <xf numFmtId="0" fontId="131" fillId="0" borderId="0" xfId="0" applyFont="1" applyFill="1" applyBorder="1" applyAlignment="1">
      <alignment horizontal="center" vertical="center"/>
    </xf>
    <xf numFmtId="14" fontId="127" fillId="0" borderId="0" xfId="1" applyNumberFormat="1" applyFont="1" applyAlignment="1">
      <alignment horizontal="left" vertical="center"/>
    </xf>
    <xf numFmtId="167" fontId="1" fillId="0" borderId="0" xfId="0" applyNumberFormat="1" applyFont="1" applyFill="1" applyBorder="1" applyAlignment="1">
      <alignment horizontal="right"/>
    </xf>
    <xf numFmtId="0" fontId="1" fillId="2" borderId="1" xfId="2" applyFont="1" applyFill="1" applyBorder="1" applyAlignment="1">
      <alignment horizontal="left"/>
    </xf>
    <xf numFmtId="0" fontId="222" fillId="2" borderId="0" xfId="0" applyFont="1" applyFill="1" applyBorder="1" applyAlignment="1">
      <alignment horizontal="left"/>
    </xf>
    <xf numFmtId="38" fontId="1" fillId="0" borderId="25" xfId="0" applyNumberFormat="1" applyFont="1" applyFill="1" applyBorder="1">
      <alignment vertical="center"/>
    </xf>
    <xf numFmtId="174" fontId="1" fillId="0" borderId="25" xfId="0" applyNumberFormat="1" applyFont="1" applyFill="1" applyBorder="1" applyAlignment="1">
      <alignment horizontal="center" vertical="center"/>
    </xf>
    <xf numFmtId="166" fontId="1" fillId="40" borderId="0" xfId="0" applyNumberFormat="1" applyFont="1" applyFill="1">
      <alignment vertical="center"/>
    </xf>
    <xf numFmtId="196" fontId="125" fillId="2" borderId="0" xfId="1" applyNumberFormat="1" applyFill="1" applyBorder="1" applyAlignment="1">
      <alignment horizontal="left"/>
    </xf>
    <xf numFmtId="190" fontId="125" fillId="0" borderId="0" xfId="32218" quotePrefix="1" applyFont="1" applyBorder="1" applyAlignment="1">
      <alignment horizontal="left" vertical="center"/>
    </xf>
    <xf numFmtId="185" fontId="127" fillId="0" borderId="0" xfId="0" applyNumberFormat="1" applyFont="1" applyFill="1" applyBorder="1" applyAlignment="1">
      <alignment horizontal="center"/>
    </xf>
    <xf numFmtId="0" fontId="168" fillId="41" borderId="0" xfId="0" applyFont="1" applyFill="1" applyBorder="1">
      <alignment vertical="center"/>
    </xf>
    <xf numFmtId="190" fontId="125" fillId="41" borderId="0" xfId="32218" applyFont="1" applyFill="1" applyBorder="1" applyAlignment="1">
      <alignment horizontal="left" vertical="center"/>
    </xf>
    <xf numFmtId="0" fontId="168" fillId="42" borderId="0" xfId="0" applyFont="1" applyFill="1" applyBorder="1">
      <alignment vertical="center"/>
    </xf>
    <xf numFmtId="0" fontId="168" fillId="42" borderId="0" xfId="0" applyFont="1" applyFill="1">
      <alignment vertical="center"/>
    </xf>
    <xf numFmtId="190" fontId="125" fillId="42" borderId="0" xfId="32218" applyFont="1" applyFill="1" applyBorder="1" applyAlignment="1">
      <alignment horizontal="left" vertical="center"/>
    </xf>
    <xf numFmtId="0" fontId="168" fillId="32" borderId="0" xfId="0" applyFont="1" applyFill="1" applyBorder="1">
      <alignment vertical="center"/>
    </xf>
    <xf numFmtId="0" fontId="168" fillId="32" borderId="0" xfId="0" applyFont="1" applyFill="1">
      <alignment vertical="center"/>
    </xf>
    <xf numFmtId="190" fontId="125" fillId="32" borderId="0" xfId="32218" applyFont="1" applyFill="1" applyBorder="1" applyAlignment="1">
      <alignment horizontal="left" vertical="center"/>
    </xf>
    <xf numFmtId="0" fontId="123" fillId="29" borderId="31" xfId="1" applyFont="1" applyFill="1" applyBorder="1" applyAlignment="1">
      <alignment horizontal="left"/>
    </xf>
    <xf numFmtId="174" fontId="125" fillId="8" borderId="2" xfId="0" applyNumberFormat="1" applyFont="1" applyFill="1" applyBorder="1" applyAlignment="1">
      <alignment horizontal="right" vertical="center"/>
    </xf>
    <xf numFmtId="0" fontId="168" fillId="31" borderId="0" xfId="0" applyFont="1" applyFill="1">
      <alignment vertical="center"/>
    </xf>
    <xf numFmtId="170" fontId="125" fillId="0" borderId="0" xfId="1" applyNumberFormat="1" applyBorder="1"/>
    <xf numFmtId="0" fontId="127" fillId="0" borderId="0" xfId="1" applyFont="1" applyBorder="1" applyAlignment="1">
      <alignment horizontal="center"/>
    </xf>
    <xf numFmtId="0" fontId="127" fillId="0" borderId="0" xfId="0" applyFont="1" applyFill="1" applyBorder="1" applyAlignment="1">
      <alignment horizontal="center" vertical="center" wrapText="1"/>
    </xf>
    <xf numFmtId="167" fontId="1" fillId="0" borderId="0" xfId="0" applyNumberFormat="1" applyFont="1" applyFill="1" applyBorder="1" applyAlignment="1">
      <alignment horizontal="center"/>
    </xf>
    <xf numFmtId="38" fontId="131" fillId="0" borderId="0" xfId="0" applyNumberFormat="1" applyFont="1" applyFill="1" applyBorder="1">
      <alignment vertical="center"/>
    </xf>
    <xf numFmtId="0" fontId="207" fillId="0" borderId="0" xfId="0" applyFont="1" applyFill="1" applyAlignment="1">
      <alignment horizontal="center" vertical="center"/>
    </xf>
    <xf numFmtId="3" fontId="125" fillId="0" borderId="34" xfId="1" applyNumberFormat="1" applyFont="1" applyBorder="1" applyAlignment="1">
      <alignment horizontal="right"/>
    </xf>
    <xf numFmtId="3" fontId="125" fillId="0" borderId="35" xfId="1" applyNumberFormat="1" applyFont="1" applyBorder="1" applyAlignment="1">
      <alignment horizontal="right"/>
    </xf>
    <xf numFmtId="0" fontId="1" fillId="0" borderId="25" xfId="0" applyFont="1" applyFill="1" applyBorder="1" applyAlignment="1">
      <alignment horizontal="left" vertical="center"/>
    </xf>
    <xf numFmtId="196" fontId="1" fillId="0" borderId="25" xfId="0" applyNumberFormat="1" applyFont="1" applyFill="1" applyBorder="1" applyAlignment="1">
      <alignment horizontal="center" vertical="center"/>
    </xf>
    <xf numFmtId="170" fontId="1" fillId="0" borderId="25" xfId="0" applyNumberFormat="1" applyFont="1" applyFill="1" applyBorder="1">
      <alignment vertical="center"/>
    </xf>
    <xf numFmtId="0" fontId="147" fillId="0" borderId="1" xfId="2" applyFont="1" applyFill="1" applyBorder="1" applyAlignment="1">
      <alignment horizontal="left"/>
    </xf>
    <xf numFmtId="0" fontId="125" fillId="2" borderId="1" xfId="0" applyFont="1" applyFill="1" applyBorder="1" applyAlignment="1">
      <alignment horizontal="left" vertical="center"/>
    </xf>
    <xf numFmtId="0" fontId="125" fillId="45" borderId="0" xfId="1" applyFill="1" applyAlignment="1">
      <alignment horizontal="left"/>
    </xf>
    <xf numFmtId="164" fontId="125" fillId="45" borderId="2" xfId="1" applyNumberFormat="1" applyFill="1" applyBorder="1" applyAlignment="1"/>
    <xf numFmtId="0" fontId="125" fillId="31" borderId="0" xfId="1" applyFill="1" applyAlignment="1">
      <alignment horizontal="left"/>
    </xf>
    <xf numFmtId="180" fontId="1" fillId="31" borderId="2" xfId="3" applyNumberFormat="1" applyFont="1" applyFill="1" applyBorder="1" applyAlignment="1">
      <alignment horizontal="right"/>
    </xf>
    <xf numFmtId="164" fontId="125" fillId="31" borderId="2" xfId="1" applyNumberFormat="1" applyFill="1" applyBorder="1" applyAlignment="1"/>
    <xf numFmtId="164" fontId="125" fillId="44" borderId="2" xfId="1" applyNumberFormat="1" applyFill="1" applyBorder="1" applyAlignment="1"/>
    <xf numFmtId="185" fontId="168" fillId="0" borderId="0" xfId="0" applyNumberFormat="1" applyFont="1" applyFill="1" applyBorder="1" applyAlignment="1">
      <alignment horizontal="left"/>
    </xf>
    <xf numFmtId="174" fontId="125" fillId="0" borderId="34" xfId="0" applyNumberFormat="1" applyFont="1" applyFill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190" fontId="125" fillId="0" borderId="0" xfId="2" applyNumberFormat="1" applyFill="1"/>
    <xf numFmtId="17" fontId="199" fillId="0" borderId="0" xfId="1" applyNumberFormat="1" applyFont="1" applyFill="1" applyAlignment="1">
      <alignment horizontal="left"/>
    </xf>
    <xf numFmtId="49" fontId="1" fillId="39" borderId="0" xfId="32218" applyNumberFormat="1" applyFont="1" applyFill="1" applyAlignment="1">
      <alignment horizontal="left"/>
    </xf>
    <xf numFmtId="174" fontId="125" fillId="0" borderId="0" xfId="1" applyNumberFormat="1" applyFill="1" applyAlignment="1">
      <alignment vertical="center"/>
    </xf>
    <xf numFmtId="164" fontId="125" fillId="0" borderId="0" xfId="1" applyNumberFormat="1" applyBorder="1" applyAlignment="1"/>
    <xf numFmtId="170" fontId="125" fillId="0" borderId="0" xfId="1" applyNumberFormat="1" applyAlignment="1"/>
    <xf numFmtId="0" fontId="125" fillId="2" borderId="0" xfId="0" applyFont="1" applyFill="1" applyAlignment="1">
      <alignment horizontal="right"/>
    </xf>
    <xf numFmtId="0" fontId="125" fillId="39" borderId="0" xfId="1" applyFont="1" applyFill="1" applyBorder="1" applyAlignment="1">
      <alignment horizontal="left"/>
    </xf>
    <xf numFmtId="185" fontId="125" fillId="43" borderId="0" xfId="1" applyNumberFormat="1" applyFill="1" applyAlignment="1">
      <alignment vertical="center"/>
    </xf>
    <xf numFmtId="0" fontId="125" fillId="0" borderId="0" xfId="1" applyFill="1" applyAlignment="1">
      <alignment horizontal="left" wrapText="1"/>
    </xf>
    <xf numFmtId="0" fontId="125" fillId="30" borderId="0" xfId="1" applyFill="1" applyAlignment="1">
      <alignment horizontal="center"/>
    </xf>
    <xf numFmtId="0" fontId="207" fillId="0" borderId="1" xfId="2" applyFont="1" applyFill="1" applyBorder="1" applyAlignment="1">
      <alignment horizontal="left"/>
    </xf>
    <xf numFmtId="174" fontId="127" fillId="0" borderId="0" xfId="1" applyNumberFormat="1" applyFont="1" applyBorder="1" applyAlignment="1">
      <alignment horizontal="center"/>
    </xf>
    <xf numFmtId="0" fontId="125" fillId="46" borderId="1" xfId="1" applyFill="1" applyBorder="1" applyAlignment="1">
      <alignment horizontal="left" vertical="center"/>
    </xf>
    <xf numFmtId="0" fontId="125" fillId="0" borderId="0" xfId="1" applyFont="1" applyBorder="1" applyAlignment="1">
      <alignment horizontal="center"/>
    </xf>
    <xf numFmtId="0" fontId="125" fillId="0" borderId="0" xfId="1" applyFont="1" applyBorder="1"/>
    <xf numFmtId="164" fontId="125" fillId="0" borderId="0" xfId="1" applyNumberFormat="1" applyFont="1" applyBorder="1"/>
    <xf numFmtId="193" fontId="125" fillId="0" borderId="0" xfId="1" applyNumberFormat="1" applyFont="1" applyBorder="1" applyAlignment="1">
      <alignment horizontal="center"/>
    </xf>
    <xf numFmtId="196" fontId="125" fillId="0" borderId="0" xfId="1" applyNumberFormat="1" applyFont="1" applyBorder="1" applyAlignment="1">
      <alignment horizontal="center"/>
    </xf>
    <xf numFmtId="0" fontId="204" fillId="0" borderId="0" xfId="1" applyFont="1" applyBorder="1"/>
    <xf numFmtId="0" fontId="125" fillId="0" borderId="0" xfId="1" applyAlignment="1">
      <alignment wrapText="1"/>
    </xf>
    <xf numFmtId="176" fontId="125" fillId="2" borderId="0" xfId="1" applyNumberFormat="1" applyFont="1" applyFill="1" applyBorder="1" applyAlignment="1">
      <alignment horizontal="left"/>
    </xf>
    <xf numFmtId="0" fontId="123" fillId="2" borderId="0" xfId="1" applyFont="1" applyFill="1" applyBorder="1" applyAlignment="1">
      <alignment horizontal="right"/>
    </xf>
    <xf numFmtId="185" fontId="127" fillId="2" borderId="0" xfId="0" applyNumberFormat="1" applyFont="1" applyFill="1" applyBorder="1" applyAlignment="1">
      <alignment horizontal="right"/>
    </xf>
    <xf numFmtId="0" fontId="125" fillId="0" borderId="0" xfId="1" applyAlignment="1"/>
    <xf numFmtId="168" fontId="123" fillId="0" borderId="0" xfId="0" applyNumberFormat="1" applyFont="1" applyAlignment="1">
      <alignment vertical="center"/>
    </xf>
    <xf numFmtId="180" fontId="1" fillId="0" borderId="25" xfId="0" applyNumberFormat="1" applyFont="1" applyBorder="1" applyAlignment="1">
      <alignment horizontal="center" vertical="center"/>
    </xf>
    <xf numFmtId="176" fontId="125" fillId="0" borderId="0" xfId="1" applyNumberFormat="1" applyFill="1" applyBorder="1" applyAlignment="1">
      <alignment horizontal="left" wrapText="1"/>
    </xf>
    <xf numFmtId="0" fontId="123" fillId="47" borderId="31" xfId="1" applyFont="1" applyFill="1" applyBorder="1" applyAlignment="1">
      <alignment horizontal="left"/>
    </xf>
    <xf numFmtId="0" fontId="168" fillId="39" borderId="0" xfId="0" applyFont="1" applyFill="1" applyAlignment="1">
      <alignment horizontal="left" vertical="center"/>
    </xf>
    <xf numFmtId="0" fontId="125" fillId="0" borderId="0" xfId="0" applyFont="1" applyFill="1" applyAlignment="1">
      <alignment horizontal="center" vertical="center"/>
    </xf>
    <xf numFmtId="0" fontId="125" fillId="2" borderId="31" xfId="1" applyFill="1" applyBorder="1" applyAlignment="1">
      <alignment horizontal="left"/>
    </xf>
    <xf numFmtId="0" fontId="227" fillId="0" borderId="0" xfId="0" applyFont="1" applyAlignment="1">
      <alignment vertical="center" wrapText="1"/>
    </xf>
    <xf numFmtId="0" fontId="123" fillId="0" borderId="47" xfId="1" applyFont="1" applyBorder="1" applyAlignment="1">
      <alignment horizontal="left"/>
    </xf>
    <xf numFmtId="176" fontId="125" fillId="0" borderId="25" xfId="1" applyNumberFormat="1" applyBorder="1" applyAlignment="1">
      <alignment horizontal="left"/>
    </xf>
    <xf numFmtId="185" fontId="127" fillId="0" borderId="25" xfId="0" applyNumberFormat="1" applyFont="1" applyBorder="1" applyAlignment="1">
      <alignment horizontal="right"/>
    </xf>
    <xf numFmtId="167" fontId="1" fillId="0" borderId="33" xfId="0" applyNumberFormat="1" applyFont="1" applyBorder="1" applyAlignment="1">
      <alignment horizontal="right"/>
    </xf>
    <xf numFmtId="174" fontId="125" fillId="0" borderId="25" xfId="1" applyNumberFormat="1" applyBorder="1" applyAlignment="1">
      <alignment horizontal="right"/>
    </xf>
    <xf numFmtId="170" fontId="125" fillId="0" borderId="25" xfId="1" applyNumberFormat="1" applyBorder="1" applyAlignment="1">
      <alignment horizontal="center"/>
    </xf>
    <xf numFmtId="0" fontId="125" fillId="0" borderId="25" xfId="1" applyFill="1" applyBorder="1" applyAlignment="1">
      <alignment horizontal="center"/>
    </xf>
    <xf numFmtId="3" fontId="125" fillId="0" borderId="34" xfId="1" applyNumberFormat="1" applyFont="1" applyFill="1" applyBorder="1" applyAlignment="1">
      <alignment horizontal="right"/>
    </xf>
    <xf numFmtId="3" fontId="1" fillId="0" borderId="0" xfId="32218" applyNumberFormat="1" applyFont="1" applyFill="1" applyAlignment="1">
      <alignment horizontal="center"/>
    </xf>
    <xf numFmtId="0" fontId="127" fillId="0" borderId="0" xfId="0" applyFont="1" applyFill="1" applyBorder="1" applyAlignment="1">
      <alignment vertical="center" wrapText="1"/>
    </xf>
    <xf numFmtId="198" fontId="127" fillId="17" borderId="2" xfId="1" applyNumberFormat="1" applyFont="1" applyFill="1" applyBorder="1" applyAlignment="1">
      <alignment horizontal="right"/>
    </xf>
    <xf numFmtId="190" fontId="207" fillId="0" borderId="0" xfId="32218" applyFont="1" applyFill="1" applyBorder="1" applyAlignment="1">
      <alignment horizontal="center" vertical="center"/>
    </xf>
    <xf numFmtId="0" fontId="1" fillId="0" borderId="0" xfId="2" applyFont="1" applyFill="1" applyBorder="1" applyAlignment="1">
      <alignment horizontal="left"/>
    </xf>
    <xf numFmtId="0" fontId="123" fillId="2" borderId="31" xfId="1" applyFont="1" applyFill="1" applyBorder="1" applyAlignment="1">
      <alignment horizontal="left"/>
    </xf>
    <xf numFmtId="3" fontId="125" fillId="0" borderId="33" xfId="1" applyNumberFormat="1" applyBorder="1" applyAlignment="1">
      <alignment horizontal="right"/>
    </xf>
    <xf numFmtId="193" fontId="125" fillId="0" borderId="25" xfId="1" applyNumberFormat="1" applyBorder="1" applyAlignment="1">
      <alignment horizontal="center"/>
    </xf>
    <xf numFmtId="173" fontId="125" fillId="0" borderId="0" xfId="32218" applyNumberFormat="1" applyFont="1" applyBorder="1" applyAlignment="1">
      <alignment horizontal="right"/>
    </xf>
    <xf numFmtId="0" fontId="125" fillId="0" borderId="0" xfId="1" applyFont="1" applyFill="1" applyBorder="1" applyAlignment="1">
      <alignment horizontal="center"/>
    </xf>
    <xf numFmtId="0" fontId="1" fillId="0" borderId="25" xfId="0" applyFont="1" applyFill="1" applyBorder="1" applyAlignment="1">
      <alignment horizontal="left"/>
    </xf>
    <xf numFmtId="190" fontId="125" fillId="0" borderId="25" xfId="32218" applyFont="1" applyFill="1" applyBorder="1" applyAlignment="1">
      <alignment horizontal="left" vertical="center"/>
    </xf>
    <xf numFmtId="0" fontId="1" fillId="0" borderId="25" xfId="0" applyFont="1" applyFill="1" applyBorder="1" applyAlignment="1">
      <alignment horizontal="center"/>
    </xf>
    <xf numFmtId="164" fontId="1" fillId="0" borderId="25" xfId="0" applyNumberFormat="1" applyFont="1" applyBorder="1">
      <alignment vertical="center"/>
    </xf>
    <xf numFmtId="196" fontId="1" fillId="0" borderId="25" xfId="0" applyNumberFormat="1" applyFont="1" applyBorder="1">
      <alignment vertical="center"/>
    </xf>
    <xf numFmtId="6" fontId="1" fillId="0" borderId="25" xfId="0" applyNumberFormat="1" applyFont="1" applyBorder="1" applyAlignment="1">
      <alignment horizontal="right" vertical="center" wrapText="1"/>
    </xf>
    <xf numFmtId="170" fontId="123" fillId="0" borderId="0" xfId="1" applyNumberFormat="1" applyFont="1" applyAlignment="1">
      <alignment horizontal="center"/>
    </xf>
    <xf numFmtId="180" fontId="125" fillId="0" borderId="0" xfId="1" applyNumberFormat="1" applyFill="1" applyBorder="1" applyAlignment="1">
      <alignment horizontal="center"/>
    </xf>
    <xf numFmtId="180" fontId="125" fillId="0" borderId="0" xfId="1" applyNumberFormat="1" applyFill="1" applyBorder="1" applyAlignment="1">
      <alignment horizontal="right"/>
    </xf>
    <xf numFmtId="167" fontId="1" fillId="38" borderId="2" xfId="0" applyNumberFormat="1" applyFont="1" applyFill="1" applyBorder="1" applyAlignment="1">
      <alignment horizontal="right"/>
    </xf>
    <xf numFmtId="174" fontId="127" fillId="38" borderId="2" xfId="0" applyNumberFormat="1" applyFont="1" applyFill="1" applyBorder="1" applyAlignment="1">
      <alignment horizontal="right"/>
    </xf>
    <xf numFmtId="174" fontId="127" fillId="40" borderId="2" xfId="0" applyNumberFormat="1" applyFont="1" applyFill="1" applyBorder="1" applyAlignment="1">
      <alignment horizontal="right"/>
    </xf>
    <xf numFmtId="167" fontId="1" fillId="40" borderId="2" xfId="0" applyNumberFormat="1" applyFont="1" applyFill="1" applyBorder="1" applyAlignment="1">
      <alignment horizontal="right"/>
    </xf>
    <xf numFmtId="164" fontId="125" fillId="2" borderId="0" xfId="1" applyNumberFormat="1" applyFill="1" applyBorder="1" applyAlignment="1">
      <alignment horizontal="center"/>
    </xf>
    <xf numFmtId="176" fontId="125" fillId="2" borderId="0" xfId="1" applyNumberFormat="1" applyFill="1" applyBorder="1" applyAlignment="1">
      <alignment horizontal="left"/>
    </xf>
    <xf numFmtId="169" fontId="123" fillId="0" borderId="0" xfId="0" applyNumberFormat="1" applyFont="1" applyFill="1" applyAlignment="1">
      <alignment horizontal="center" vertical="center"/>
    </xf>
    <xf numFmtId="0" fontId="147" fillId="0" borderId="0" xfId="1" applyFont="1" applyAlignment="1">
      <alignment horizontal="left" vertical="center"/>
    </xf>
    <xf numFmtId="180" fontId="125" fillId="0" borderId="34" xfId="1" applyNumberFormat="1" applyBorder="1" applyAlignment="1">
      <alignment horizontal="right"/>
    </xf>
    <xf numFmtId="174" fontId="125" fillId="0" borderId="34" xfId="1" applyNumberFormat="1" applyBorder="1" applyAlignment="1">
      <alignment horizontal="right" vertical="center"/>
    </xf>
    <xf numFmtId="0" fontId="147" fillId="2" borderId="0" xfId="1" applyFont="1" applyFill="1" applyBorder="1" applyAlignment="1">
      <alignment horizontal="left" vertical="center"/>
    </xf>
    <xf numFmtId="0" fontId="168" fillId="0" borderId="1" xfId="0" applyFont="1" applyFill="1" applyBorder="1" applyAlignment="1">
      <alignment horizontal="left" vertical="center"/>
    </xf>
    <xf numFmtId="176" fontId="125" fillId="2" borderId="0" xfId="1" applyNumberFormat="1" applyFill="1" applyAlignment="1">
      <alignment horizontal="left"/>
    </xf>
    <xf numFmtId="0" fontId="177" fillId="0" borderId="34" xfId="0" applyFont="1" applyBorder="1" applyAlignment="1">
      <alignment vertical="center" wrapText="1"/>
    </xf>
    <xf numFmtId="0" fontId="168" fillId="2" borderId="0" xfId="28" applyFont="1" applyFill="1" applyAlignment="1">
      <alignment horizontal="left"/>
    </xf>
    <xf numFmtId="0" fontId="207" fillId="0" borderId="0" xfId="0" applyFont="1" applyBorder="1">
      <alignment vertical="center"/>
    </xf>
    <xf numFmtId="0" fontId="125" fillId="8" borderId="0" xfId="1" applyFont="1" applyFill="1" applyBorder="1" applyAlignment="1">
      <alignment horizontal="left"/>
    </xf>
    <xf numFmtId="0" fontId="125" fillId="8" borderId="0" xfId="1" applyFill="1" applyBorder="1" applyAlignment="1">
      <alignment horizontal="left"/>
    </xf>
    <xf numFmtId="38" fontId="168" fillId="8" borderId="0" xfId="0" applyNumberFormat="1" applyFont="1" applyFill="1">
      <alignment vertical="center"/>
    </xf>
    <xf numFmtId="166" fontId="1" fillId="43" borderId="0" xfId="0" applyNumberFormat="1" applyFont="1" applyFill="1">
      <alignment vertical="center"/>
    </xf>
    <xf numFmtId="180" fontId="125" fillId="23" borderId="34" xfId="1" applyNumberFormat="1" applyFill="1" applyBorder="1" applyAlignment="1">
      <alignment horizontal="right"/>
    </xf>
    <xf numFmtId="0" fontId="125" fillId="0" borderId="0" xfId="0" applyFont="1" applyFill="1" applyBorder="1" applyAlignment="1">
      <alignment horizontal="left" vertical="center" wrapText="1"/>
    </xf>
    <xf numFmtId="198" fontId="127" fillId="0" borderId="2" xfId="1" applyNumberFormat="1" applyFont="1" applyFill="1" applyBorder="1" applyAlignment="1">
      <alignment horizontal="right"/>
    </xf>
    <xf numFmtId="0" fontId="1" fillId="48" borderId="0" xfId="0" applyFont="1" applyFill="1" applyAlignment="1">
      <alignment horizontal="center" vertical="center"/>
    </xf>
    <xf numFmtId="0" fontId="147" fillId="0" borderId="25" xfId="0" applyFont="1" applyBorder="1" applyAlignment="1">
      <alignment horizontal="left"/>
    </xf>
    <xf numFmtId="3" fontId="125" fillId="0" borderId="34" xfId="1" applyNumberFormat="1" applyBorder="1" applyAlignment="1">
      <alignment horizontal="right"/>
    </xf>
    <xf numFmtId="0" fontId="123" fillId="2" borderId="25" xfId="1" applyFont="1" applyFill="1" applyBorder="1" applyAlignment="1">
      <alignment horizontal="left"/>
    </xf>
    <xf numFmtId="170" fontId="1" fillId="2" borderId="0" xfId="0" applyNumberFormat="1" applyFont="1" applyFill="1" applyBorder="1" applyAlignment="1">
      <alignment horizontal="center" vertical="center"/>
    </xf>
    <xf numFmtId="0" fontId="127" fillId="0" borderId="0" xfId="1" applyFont="1" applyBorder="1" applyAlignment="1">
      <alignment horizontal="center" vertical="center" wrapText="1"/>
    </xf>
    <xf numFmtId="0" fontId="147" fillId="0" borderId="0" xfId="1" applyFont="1" applyBorder="1" applyAlignment="1">
      <alignment horizontal="left" vertical="center"/>
    </xf>
    <xf numFmtId="0" fontId="1" fillId="43" borderId="0" xfId="0" applyFont="1" applyFill="1" applyAlignment="1">
      <alignment horizontal="left" vertical="center"/>
    </xf>
    <xf numFmtId="0" fontId="1" fillId="24" borderId="0" xfId="0" applyFont="1" applyFill="1" applyAlignment="1">
      <alignment horizontal="left" vertical="center"/>
    </xf>
    <xf numFmtId="185" fontId="127" fillId="0" borderId="0" xfId="1" applyNumberFormat="1" applyFont="1" applyAlignment="1">
      <alignment horizontal="left" vertical="center"/>
    </xf>
    <xf numFmtId="180" fontId="125" fillId="45" borderId="2" xfId="1" applyNumberFormat="1" applyFill="1" applyBorder="1" applyAlignment="1">
      <alignment horizontal="right"/>
    </xf>
    <xf numFmtId="198" fontId="127" fillId="45" borderId="2" xfId="1" applyNumberFormat="1" applyFont="1" applyFill="1" applyBorder="1" applyAlignment="1">
      <alignment horizontal="right"/>
    </xf>
    <xf numFmtId="0" fontId="125" fillId="39" borderId="1" xfId="0" applyFont="1" applyFill="1" applyBorder="1" applyAlignment="1">
      <alignment horizontal="left" vertical="center"/>
    </xf>
    <xf numFmtId="0" fontId="125" fillId="8" borderId="0" xfId="1" applyFill="1" applyBorder="1" applyAlignment="1">
      <alignment horizontal="left" vertical="center"/>
    </xf>
    <xf numFmtId="173" fontId="1" fillId="0" borderId="0" xfId="1" applyNumberFormat="1" applyFont="1" applyBorder="1" applyAlignment="1"/>
    <xf numFmtId="17" fontId="125" fillId="8" borderId="0" xfId="1" applyNumberFormat="1" applyFont="1" applyFill="1" applyAlignment="1">
      <alignment horizontal="left"/>
    </xf>
    <xf numFmtId="0" fontId="168" fillId="8" borderId="0" xfId="1" applyFont="1" applyFill="1" applyAlignment="1">
      <alignment horizontal="left" vertical="center"/>
    </xf>
    <xf numFmtId="0" fontId="173" fillId="0" borderId="0" xfId="1" applyFont="1" applyFill="1"/>
    <xf numFmtId="0" fontId="125" fillId="48" borderId="0" xfId="1" applyFill="1" applyAlignment="1">
      <alignment horizontal="center"/>
    </xf>
    <xf numFmtId="0" fontId="125" fillId="39" borderId="0" xfId="1" applyFill="1" applyBorder="1" applyAlignment="1">
      <alignment horizontal="left"/>
    </xf>
    <xf numFmtId="0" fontId="125" fillId="2" borderId="0" xfId="1" applyFont="1" applyFill="1" applyAlignment="1">
      <alignment horizontal="left"/>
    </xf>
    <xf numFmtId="0" fontId="168" fillId="2" borderId="0" xfId="1" applyFont="1" applyFill="1" applyBorder="1" applyAlignment="1">
      <alignment horizontal="left"/>
    </xf>
    <xf numFmtId="198" fontId="123" fillId="43" borderId="0" xfId="1" applyNumberFormat="1" applyFont="1" applyFill="1" applyAlignment="1">
      <alignment horizontal="center"/>
    </xf>
    <xf numFmtId="174" fontId="127" fillId="43" borderId="2" xfId="0" applyNumberFormat="1" applyFont="1" applyFill="1" applyBorder="1" applyAlignment="1">
      <alignment horizontal="right"/>
    </xf>
    <xf numFmtId="167" fontId="1" fillId="23" borderId="2" xfId="0" applyNumberFormat="1" applyFont="1" applyFill="1" applyBorder="1" applyAlignment="1">
      <alignment horizontal="right"/>
    </xf>
    <xf numFmtId="167" fontId="1" fillId="0" borderId="0" xfId="0" applyNumberFormat="1" applyFont="1" applyBorder="1" applyAlignment="1">
      <alignment horizontal="center"/>
    </xf>
    <xf numFmtId="190" fontId="168" fillId="8" borderId="0" xfId="32218" applyFont="1" applyFill="1" applyAlignment="1">
      <alignment horizontal="left" vertical="center"/>
    </xf>
    <xf numFmtId="190" fontId="168" fillId="2" borderId="0" xfId="32218" applyFont="1" applyFill="1" applyAlignment="1">
      <alignment horizontal="left" vertical="center"/>
    </xf>
    <xf numFmtId="0" fontId="125" fillId="2" borderId="0" xfId="1" applyFont="1" applyFill="1" applyBorder="1" applyAlignment="1">
      <alignment horizontal="left"/>
    </xf>
    <xf numFmtId="0" fontId="125" fillId="2" borderId="0" xfId="1" applyFill="1" applyBorder="1" applyAlignment="1">
      <alignment horizontal="left" vertical="center"/>
    </xf>
    <xf numFmtId="174" fontId="125" fillId="24" borderId="34" xfId="0" applyNumberFormat="1" applyFont="1" applyFill="1" applyBorder="1" applyAlignment="1">
      <alignment horizontal="right" vertical="center"/>
    </xf>
    <xf numFmtId="180" fontId="1" fillId="24" borderId="2" xfId="3" applyNumberFormat="1" applyFont="1" applyFill="1" applyBorder="1" applyAlignment="1">
      <alignment horizontal="right"/>
    </xf>
    <xf numFmtId="180" fontId="125" fillId="43" borderId="2" xfId="1" applyNumberFormat="1" applyFill="1" applyBorder="1" applyAlignment="1">
      <alignment horizontal="right"/>
    </xf>
    <xf numFmtId="0" fontId="168" fillId="8" borderId="0" xfId="28" applyFont="1" applyFill="1" applyAlignment="1">
      <alignment horizontal="left"/>
    </xf>
    <xf numFmtId="0" fontId="168" fillId="8" borderId="0" xfId="1" applyFont="1" applyFill="1" applyAlignment="1">
      <alignment horizontal="left"/>
    </xf>
    <xf numFmtId="0" fontId="1" fillId="32" borderId="0" xfId="0" applyFont="1" applyFill="1" applyAlignment="1">
      <alignment horizontal="left" vertical="center"/>
    </xf>
    <xf numFmtId="0" fontId="123" fillId="0" borderId="26" xfId="1" applyFont="1" applyFill="1" applyBorder="1" applyAlignment="1">
      <alignment horizontal="left"/>
    </xf>
    <xf numFmtId="0" fontId="125" fillId="0" borderId="26" xfId="3" applyFont="1" applyBorder="1" applyAlignment="1">
      <alignment horizontal="left" vertical="center"/>
    </xf>
    <xf numFmtId="0" fontId="125" fillId="0" borderId="26" xfId="0" applyFont="1" applyBorder="1" applyAlignment="1">
      <alignment horizontal="left"/>
    </xf>
    <xf numFmtId="0" fontId="123" fillId="5" borderId="26" xfId="1" applyFont="1" applyFill="1" applyBorder="1" applyAlignment="1">
      <alignment horizontal="left"/>
    </xf>
    <xf numFmtId="0" fontId="207" fillId="5" borderId="26" xfId="7" applyFont="1" applyFill="1" applyBorder="1" applyAlignment="1">
      <alignment horizontal="left"/>
    </xf>
    <xf numFmtId="0" fontId="123" fillId="2" borderId="26" xfId="1" applyFont="1" applyFill="1" applyBorder="1" applyAlignment="1">
      <alignment horizontal="left"/>
    </xf>
    <xf numFmtId="0" fontId="133" fillId="0" borderId="26" xfId="1" applyFont="1" applyBorder="1" applyAlignment="1">
      <alignment horizontal="left" vertical="center"/>
    </xf>
    <xf numFmtId="0" fontId="123" fillId="0" borderId="26" xfId="7" applyFont="1" applyBorder="1" applyAlignment="1">
      <alignment horizontal="left"/>
    </xf>
    <xf numFmtId="169" fontId="123" fillId="0" borderId="0" xfId="1" applyNumberFormat="1" applyFont="1" applyAlignment="1">
      <alignment horizontal="center" vertical="center" wrapText="1"/>
    </xf>
    <xf numFmtId="0" fontId="123" fillId="0" borderId="0" xfId="1" applyFont="1" applyAlignment="1">
      <alignment horizontal="center" vertical="center"/>
    </xf>
    <xf numFmtId="0" fontId="123" fillId="0" borderId="0" xfId="1" applyFont="1" applyAlignment="1">
      <alignment horizontal="center" vertical="center" wrapText="1"/>
    </xf>
    <xf numFmtId="0" fontId="123" fillId="0" borderId="1" xfId="1" applyFont="1" applyBorder="1" applyAlignment="1">
      <alignment horizontal="center" vertical="center" wrapText="1"/>
    </xf>
    <xf numFmtId="0" fontId="123" fillId="0" borderId="0" xfId="0" applyFont="1" applyAlignment="1">
      <alignment horizontal="center" vertical="center"/>
    </xf>
    <xf numFmtId="0" fontId="210" fillId="0" borderId="16" xfId="0" applyFont="1" applyFill="1" applyBorder="1" applyAlignment="1">
      <alignment vertical="center"/>
    </xf>
    <xf numFmtId="0" fontId="210" fillId="0" borderId="38" xfId="0" applyFont="1" applyFill="1" applyBorder="1" applyAlignment="1">
      <alignment vertical="center"/>
    </xf>
    <xf numFmtId="0" fontId="176" fillId="0" borderId="0" xfId="0" applyFont="1" applyAlignment="1">
      <alignment vertical="center" wrapText="1"/>
    </xf>
    <xf numFmtId="0" fontId="123" fillId="0" borderId="0" xfId="3" applyFont="1" applyAlignment="1">
      <alignment horizontal="center" vertical="center" wrapText="1"/>
    </xf>
    <xf numFmtId="0" fontId="123" fillId="0" borderId="2" xfId="3" applyFont="1" applyBorder="1" applyAlignment="1">
      <alignment horizontal="center" vertical="center" wrapText="1"/>
    </xf>
    <xf numFmtId="184" fontId="125" fillId="0" borderId="2" xfId="1" applyNumberFormat="1" applyBorder="1" applyAlignment="1">
      <alignment horizontal="right"/>
    </xf>
    <xf numFmtId="0" fontId="187" fillId="0" borderId="14" xfId="0" applyFont="1" applyBorder="1" applyAlignment="1">
      <alignment horizontal="left" vertical="top"/>
    </xf>
    <xf numFmtId="0" fontId="187" fillId="0" borderId="16" xfId="0" applyFont="1" applyBorder="1" applyAlignment="1">
      <alignment horizontal="left" vertical="top"/>
    </xf>
    <xf numFmtId="0" fontId="187" fillId="0" borderId="14" xfId="0" applyFont="1" applyBorder="1" applyAlignment="1">
      <alignment horizontal="left" vertical="center"/>
    </xf>
    <xf numFmtId="0" fontId="187" fillId="0" borderId="16" xfId="0" applyFont="1" applyBorder="1" applyAlignment="1">
      <alignment horizontal="left" vertical="center"/>
    </xf>
    <xf numFmtId="0" fontId="187" fillId="0" borderId="14" xfId="0" applyFont="1" applyBorder="1" applyAlignment="1">
      <alignment vertical="center"/>
    </xf>
    <xf numFmtId="0" fontId="187" fillId="0" borderId="16" xfId="0" applyFont="1" applyBorder="1" applyAlignment="1">
      <alignment vertical="center"/>
    </xf>
    <xf numFmtId="169" fontId="123" fillId="0" borderId="0" xfId="1" applyNumberFormat="1" applyFont="1" applyAlignment="1">
      <alignment horizontal="center" vertical="center" wrapText="1"/>
    </xf>
    <xf numFmtId="0" fontId="123" fillId="0" borderId="0" xfId="1" applyFont="1" applyAlignment="1">
      <alignment horizontal="center" vertical="center"/>
    </xf>
    <xf numFmtId="0" fontId="123" fillId="0" borderId="0" xfId="1" applyFont="1" applyAlignment="1">
      <alignment horizontal="center" vertical="center" wrapText="1"/>
    </xf>
    <xf numFmtId="0" fontId="123" fillId="0" borderId="1" xfId="1" applyFont="1" applyBorder="1" applyAlignment="1">
      <alignment horizontal="center" vertical="center" wrapText="1"/>
    </xf>
    <xf numFmtId="0" fontId="123" fillId="0" borderId="0" xfId="0" applyFont="1" applyAlignment="1">
      <alignment horizontal="center" vertical="center"/>
    </xf>
    <xf numFmtId="0" fontId="210" fillId="0" borderId="14" xfId="0" applyFont="1" applyFill="1" applyBorder="1" applyAlignment="1">
      <alignment vertical="center"/>
    </xf>
    <xf numFmtId="0" fontId="210" fillId="0" borderId="16" xfId="0" applyFont="1" applyFill="1" applyBorder="1" applyAlignment="1">
      <alignment vertical="center"/>
    </xf>
    <xf numFmtId="0" fontId="210" fillId="0" borderId="40" xfId="0" applyFont="1" applyFill="1" applyBorder="1" applyAlignment="1">
      <alignment vertical="center"/>
    </xf>
    <xf numFmtId="0" fontId="210" fillId="0" borderId="39" xfId="0" applyFont="1" applyFill="1" applyBorder="1" applyAlignment="1">
      <alignment vertical="center"/>
    </xf>
    <xf numFmtId="0" fontId="210" fillId="0" borderId="41" xfId="0" applyFont="1" applyFill="1" applyBorder="1" applyAlignment="1">
      <alignment vertical="center"/>
    </xf>
    <xf numFmtId="0" fontId="210" fillId="0" borderId="36" xfId="0" applyFont="1" applyFill="1" applyBorder="1" applyAlignment="1">
      <alignment vertical="center"/>
    </xf>
    <xf numFmtId="0" fontId="210" fillId="0" borderId="42" xfId="0" applyFont="1" applyFill="1" applyBorder="1" applyAlignment="1">
      <alignment vertical="center"/>
    </xf>
    <xf numFmtId="0" fontId="210" fillId="0" borderId="38" xfId="0" applyFont="1" applyFill="1" applyBorder="1" applyAlignment="1">
      <alignment vertical="center"/>
    </xf>
    <xf numFmtId="0" fontId="210" fillId="0" borderId="14" xfId="0" applyFont="1" applyFill="1" applyBorder="1" applyAlignment="1">
      <alignment vertical="center" wrapText="1"/>
    </xf>
    <xf numFmtId="0" fontId="210" fillId="0" borderId="16" xfId="0" applyFont="1" applyFill="1" applyBorder="1" applyAlignment="1">
      <alignment vertical="center" wrapText="1"/>
    </xf>
    <xf numFmtId="0" fontId="210" fillId="0" borderId="45" xfId="0" applyFont="1" applyFill="1" applyBorder="1" applyAlignment="1">
      <alignment horizontal="left" vertical="top" wrapText="1"/>
    </xf>
    <xf numFmtId="0" fontId="210" fillId="0" borderId="46" xfId="0" applyFont="1" applyFill="1" applyBorder="1" applyAlignment="1">
      <alignment horizontal="left" vertical="top" wrapText="1"/>
    </xf>
    <xf numFmtId="0" fontId="210" fillId="0" borderId="37" xfId="0" applyFont="1" applyFill="1" applyBorder="1" applyAlignment="1">
      <alignment horizontal="left" vertical="top" wrapText="1"/>
    </xf>
    <xf numFmtId="0" fontId="210" fillId="0" borderId="14" xfId="0" applyFont="1" applyBorder="1" applyAlignment="1">
      <alignment horizontal="left" vertical="center"/>
    </xf>
    <xf numFmtId="0" fontId="210" fillId="0" borderId="16" xfId="0" applyFont="1" applyBorder="1" applyAlignment="1">
      <alignment horizontal="left" vertical="center"/>
    </xf>
    <xf numFmtId="0" fontId="210" fillId="0" borderId="14" xfId="0" applyFont="1" applyBorder="1" applyAlignment="1">
      <alignment vertical="center"/>
    </xf>
    <xf numFmtId="0" fontId="210" fillId="0" borderId="16" xfId="0" applyFont="1" applyBorder="1" applyAlignment="1">
      <alignment vertical="center"/>
    </xf>
    <xf numFmtId="0" fontId="210" fillId="0" borderId="14" xfId="0" applyFont="1" applyBorder="1" applyAlignment="1">
      <alignment horizontal="left" vertical="center" wrapText="1"/>
    </xf>
    <xf numFmtId="0" fontId="210" fillId="0" borderId="16" xfId="0" applyFont="1" applyBorder="1" applyAlignment="1">
      <alignment horizontal="left" vertical="center" wrapText="1"/>
    </xf>
    <xf numFmtId="0" fontId="210" fillId="0" borderId="14" xfId="0" applyFont="1" applyBorder="1" applyAlignment="1">
      <alignment horizontal="left" vertical="top"/>
    </xf>
    <xf numFmtId="0" fontId="210" fillId="0" borderId="16" xfId="0" applyFont="1" applyBorder="1" applyAlignment="1">
      <alignment horizontal="left" vertical="top"/>
    </xf>
    <xf numFmtId="0" fontId="187" fillId="0" borderId="14" xfId="0" applyFont="1" applyBorder="1" applyAlignment="1">
      <alignment horizontal="left" vertical="center" wrapText="1"/>
    </xf>
    <xf numFmtId="0" fontId="187" fillId="0" borderId="16" xfId="0" applyFont="1" applyBorder="1" applyAlignment="1">
      <alignment horizontal="left" vertical="center" wrapText="1"/>
    </xf>
    <xf numFmtId="0" fontId="176" fillId="0" borderId="0" xfId="0" applyFont="1" applyAlignment="1">
      <alignment vertical="center" wrapText="1"/>
    </xf>
    <xf numFmtId="0" fontId="187" fillId="0" borderId="14" xfId="0" applyFont="1" applyBorder="1" applyAlignment="1">
      <alignment horizontal="left"/>
    </xf>
    <xf numFmtId="0" fontId="187" fillId="0" borderId="16" xfId="0" applyFont="1" applyBorder="1" applyAlignment="1">
      <alignment horizontal="left"/>
    </xf>
    <xf numFmtId="0" fontId="123" fillId="0" borderId="0" xfId="3" applyFont="1" applyAlignment="1">
      <alignment horizontal="center" vertical="center" wrapText="1"/>
    </xf>
    <xf numFmtId="0" fontId="123" fillId="0" borderId="2" xfId="3" applyFont="1" applyBorder="1" applyAlignment="1">
      <alignment horizontal="center" vertical="center" wrapText="1"/>
    </xf>
    <xf numFmtId="0" fontId="177" fillId="0" borderId="14" xfId="0" applyFont="1" applyBorder="1" applyAlignment="1">
      <alignment vertical="center" wrapText="1"/>
    </xf>
    <xf numFmtId="0" fontId="177" fillId="0" borderId="15" xfId="0" applyFont="1" applyBorder="1" applyAlignment="1">
      <alignment vertical="center" wrapText="1"/>
    </xf>
    <xf numFmtId="0" fontId="177" fillId="0" borderId="16" xfId="0" applyFont="1" applyBorder="1" applyAlignment="1">
      <alignment vertical="center" wrapText="1"/>
    </xf>
    <xf numFmtId="0" fontId="177" fillId="0" borderId="14" xfId="1" applyFont="1" applyBorder="1" applyAlignment="1">
      <alignment vertical="center" wrapText="1"/>
    </xf>
    <xf numFmtId="0" fontId="177" fillId="0" borderId="15" xfId="1" applyFont="1" applyBorder="1" applyAlignment="1">
      <alignment vertical="center" wrapText="1"/>
    </xf>
    <xf numFmtId="0" fontId="177" fillId="0" borderId="16" xfId="1" applyFont="1" applyBorder="1" applyAlignment="1">
      <alignment vertical="center" wrapText="1"/>
    </xf>
    <xf numFmtId="0" fontId="176" fillId="0" borderId="14" xfId="0" applyFont="1" applyBorder="1" applyAlignment="1">
      <alignment vertical="center" wrapText="1"/>
    </xf>
    <xf numFmtId="0" fontId="176" fillId="0" borderId="15" xfId="0" applyFont="1" applyBorder="1" applyAlignment="1">
      <alignment vertical="center" wrapText="1"/>
    </xf>
    <xf numFmtId="0" fontId="176" fillId="0" borderId="16" xfId="0" applyFont="1" applyBorder="1" applyAlignment="1">
      <alignment vertical="center" wrapText="1"/>
    </xf>
    <xf numFmtId="0" fontId="207" fillId="49" borderId="0" xfId="0" applyFont="1" applyFill="1" applyBorder="1" applyAlignment="1">
      <alignment horizontal="left"/>
    </xf>
  </cellXfs>
  <cellStyles count="32224">
    <cellStyle name="Comma" xfId="32217" builtinId="3"/>
    <cellStyle name="Hyperlink" xfId="32219" builtinId="8"/>
    <cellStyle name="Hyperlink 2" xfId="32220" xr:uid="{00000000-0005-0000-0000-000002000000}"/>
    <cellStyle name="Normal" xfId="0" builtinId="0"/>
    <cellStyle name="Normal 2" xfId="1" xr:uid="{00000000-0005-0000-0000-000004000000}"/>
    <cellStyle name="Normal 2 2" xfId="32223" xr:uid="{00000000-0005-0000-0000-000005000000}"/>
    <cellStyle name="Normal 2 3" xfId="32218" xr:uid="{00000000-0005-0000-0000-000006000000}"/>
    <cellStyle name="Normal 3" xfId="3" xr:uid="{00000000-0005-0000-0000-000007000000}"/>
    <cellStyle name="Normal 3 2" xfId="12" xr:uid="{00000000-0005-0000-0000-000008000000}"/>
    <cellStyle name="Normal 3 3" xfId="3254" xr:uid="{00000000-0005-0000-0000-000009000000}"/>
    <cellStyle name="Normal 3 4" xfId="3253" xr:uid="{00000000-0005-0000-0000-00000A000000}"/>
    <cellStyle name="Normal 4" xfId="5" xr:uid="{00000000-0005-0000-0000-00000B000000}"/>
    <cellStyle name="Normal 5" xfId="8" xr:uid="{00000000-0005-0000-0000-00000C000000}"/>
    <cellStyle name="Normal 5 10" xfId="29" xr:uid="{00000000-0005-0000-0000-00000D000000}"/>
    <cellStyle name="Normal 5 10 10" xfId="3309" xr:uid="{00000000-0005-0000-0000-00000E000000}"/>
    <cellStyle name="Normal 5 10 10 2" xfId="12435" xr:uid="{00000000-0005-0000-0000-00000F000000}"/>
    <cellStyle name="Normal 5 10 10 2 2" xfId="30453" xr:uid="{00000000-0005-0000-0000-000010000000}"/>
    <cellStyle name="Normal 5 10 10 3" xfId="5919" xr:uid="{00000000-0005-0000-0000-000011000000}"/>
    <cellStyle name="Normal 5 10 10 3 2" xfId="23937" xr:uid="{00000000-0005-0000-0000-000012000000}"/>
    <cellStyle name="Normal 5 10 10 4" xfId="21327" xr:uid="{00000000-0005-0000-0000-000013000000}"/>
    <cellStyle name="Normal 5 10 10 5" xfId="14811" xr:uid="{00000000-0005-0000-0000-000014000000}"/>
    <cellStyle name="Normal 5 10 11" xfId="9159" xr:uid="{00000000-0005-0000-0000-000015000000}"/>
    <cellStyle name="Normal 5 10 11 2" xfId="27177" xr:uid="{00000000-0005-0000-0000-000016000000}"/>
    <cellStyle name="Normal 5 10 12" xfId="5109" xr:uid="{00000000-0005-0000-0000-000017000000}"/>
    <cellStyle name="Normal 5 10 12 2" xfId="23127" xr:uid="{00000000-0005-0000-0000-000018000000}"/>
    <cellStyle name="Normal 5 10 13" xfId="18051" xr:uid="{00000000-0005-0000-0000-000019000000}"/>
    <cellStyle name="Normal 5 10 14" xfId="14253" xr:uid="{00000000-0005-0000-0000-00001A000000}"/>
    <cellStyle name="Normal 5 10 2" xfId="139" xr:uid="{00000000-0005-0000-0000-00001B000000}"/>
    <cellStyle name="Normal 5 10 2 10" xfId="9267" xr:uid="{00000000-0005-0000-0000-00001C000000}"/>
    <cellStyle name="Normal 5 10 2 10 2" xfId="27285" xr:uid="{00000000-0005-0000-0000-00001D000000}"/>
    <cellStyle name="Normal 5 10 2 11" xfId="5217" xr:uid="{00000000-0005-0000-0000-00001E000000}"/>
    <cellStyle name="Normal 5 10 2 11 2" xfId="23235" xr:uid="{00000000-0005-0000-0000-00001F000000}"/>
    <cellStyle name="Normal 5 10 2 12" xfId="18159" xr:uid="{00000000-0005-0000-0000-000020000000}"/>
    <cellStyle name="Normal 5 10 2 13" xfId="14433" xr:uid="{00000000-0005-0000-0000-000021000000}"/>
    <cellStyle name="Normal 5 10 2 2" xfId="355" xr:uid="{00000000-0005-0000-0000-000022000000}"/>
    <cellStyle name="Normal 5 10 2 2 2" xfId="697" xr:uid="{00000000-0005-0000-0000-000023000000}"/>
    <cellStyle name="Normal 5 10 2 2 2 2" xfId="2353" xr:uid="{00000000-0005-0000-0000-000024000000}"/>
    <cellStyle name="Normal 5 10 2 2 2 2 2" xfId="11481" xr:uid="{00000000-0005-0000-0000-000025000000}"/>
    <cellStyle name="Normal 5 10 2 2 2 2 2 2" xfId="29499" xr:uid="{00000000-0005-0000-0000-000026000000}"/>
    <cellStyle name="Normal 5 10 2 2 2 2 3" xfId="8241" xr:uid="{00000000-0005-0000-0000-000027000000}"/>
    <cellStyle name="Normal 5 10 2 2 2 2 3 2" xfId="26259" xr:uid="{00000000-0005-0000-0000-000028000000}"/>
    <cellStyle name="Normal 5 10 2 2 2 2 4" xfId="20373" xr:uid="{00000000-0005-0000-0000-000029000000}"/>
    <cellStyle name="Normal 5 10 2 2 2 2 5" xfId="17133" xr:uid="{00000000-0005-0000-0000-00002A000000}"/>
    <cellStyle name="Normal 5 10 2 2 2 3" xfId="4551" xr:uid="{00000000-0005-0000-0000-00002B000000}"/>
    <cellStyle name="Normal 5 10 2 2 2 3 2" xfId="13677" xr:uid="{00000000-0005-0000-0000-00002C000000}"/>
    <cellStyle name="Normal 5 10 2 2 2 3 2 2" xfId="31695" xr:uid="{00000000-0005-0000-0000-00002D000000}"/>
    <cellStyle name="Normal 5 10 2 2 2 3 3" xfId="22569" xr:uid="{00000000-0005-0000-0000-00002E000000}"/>
    <cellStyle name="Normal 5 10 2 2 2 4" xfId="9825" xr:uid="{00000000-0005-0000-0000-00002F000000}"/>
    <cellStyle name="Normal 5 10 2 2 2 4 2" xfId="27843" xr:uid="{00000000-0005-0000-0000-000030000000}"/>
    <cellStyle name="Normal 5 10 2 2 2 5" xfId="6585" xr:uid="{00000000-0005-0000-0000-000031000000}"/>
    <cellStyle name="Normal 5 10 2 2 2 5 2" xfId="24603" xr:uid="{00000000-0005-0000-0000-000032000000}"/>
    <cellStyle name="Normal 5 10 2 2 2 6" xfId="18717" xr:uid="{00000000-0005-0000-0000-000033000000}"/>
    <cellStyle name="Normal 5 10 2 2 2 7" xfId="15477" xr:uid="{00000000-0005-0000-0000-000034000000}"/>
    <cellStyle name="Normal 5 10 2 2 3" xfId="1525" xr:uid="{00000000-0005-0000-0000-000035000000}"/>
    <cellStyle name="Normal 5 10 2 2 3 2" xfId="4209" xr:uid="{00000000-0005-0000-0000-000036000000}"/>
    <cellStyle name="Normal 5 10 2 2 3 2 2" xfId="13335" xr:uid="{00000000-0005-0000-0000-000037000000}"/>
    <cellStyle name="Normal 5 10 2 2 3 2 2 2" xfId="31353" xr:uid="{00000000-0005-0000-0000-000038000000}"/>
    <cellStyle name="Normal 5 10 2 2 3 2 3" xfId="22227" xr:uid="{00000000-0005-0000-0000-000039000000}"/>
    <cellStyle name="Normal 5 10 2 2 3 3" xfId="10653" xr:uid="{00000000-0005-0000-0000-00003A000000}"/>
    <cellStyle name="Normal 5 10 2 2 3 3 2" xfId="28671" xr:uid="{00000000-0005-0000-0000-00003B000000}"/>
    <cellStyle name="Normal 5 10 2 2 3 4" xfId="7413" xr:uid="{00000000-0005-0000-0000-00003C000000}"/>
    <cellStyle name="Normal 5 10 2 2 3 4 2" xfId="25431" xr:uid="{00000000-0005-0000-0000-00003D000000}"/>
    <cellStyle name="Normal 5 10 2 2 3 5" xfId="19545" xr:uid="{00000000-0005-0000-0000-00003E000000}"/>
    <cellStyle name="Normal 5 10 2 2 3 6" xfId="16305" xr:uid="{00000000-0005-0000-0000-00003F000000}"/>
    <cellStyle name="Normal 5 10 2 2 4" xfId="2731" xr:uid="{00000000-0005-0000-0000-000040000000}"/>
    <cellStyle name="Normal 5 10 2 2 4 2" xfId="11859" xr:uid="{00000000-0005-0000-0000-000041000000}"/>
    <cellStyle name="Normal 5 10 2 2 4 2 2" xfId="29877" xr:uid="{00000000-0005-0000-0000-000042000000}"/>
    <cellStyle name="Normal 5 10 2 2 4 3" xfId="8619" xr:uid="{00000000-0005-0000-0000-000043000000}"/>
    <cellStyle name="Normal 5 10 2 2 4 3 2" xfId="26637" xr:uid="{00000000-0005-0000-0000-000044000000}"/>
    <cellStyle name="Normal 5 10 2 2 4 4" xfId="20751" xr:uid="{00000000-0005-0000-0000-000045000000}"/>
    <cellStyle name="Normal 5 10 2 2 4 5" xfId="17511" xr:uid="{00000000-0005-0000-0000-000046000000}"/>
    <cellStyle name="Normal 5 10 2 2 5" xfId="3669" xr:uid="{00000000-0005-0000-0000-000047000000}"/>
    <cellStyle name="Normal 5 10 2 2 5 2" xfId="12795" xr:uid="{00000000-0005-0000-0000-000048000000}"/>
    <cellStyle name="Normal 5 10 2 2 5 2 2" xfId="30813" xr:uid="{00000000-0005-0000-0000-000049000000}"/>
    <cellStyle name="Normal 5 10 2 2 5 3" xfId="6243" xr:uid="{00000000-0005-0000-0000-00004A000000}"/>
    <cellStyle name="Normal 5 10 2 2 5 3 2" xfId="24261" xr:uid="{00000000-0005-0000-0000-00004B000000}"/>
    <cellStyle name="Normal 5 10 2 2 5 4" xfId="21687" xr:uid="{00000000-0005-0000-0000-00004C000000}"/>
    <cellStyle name="Normal 5 10 2 2 5 5" xfId="15135" xr:uid="{00000000-0005-0000-0000-00004D000000}"/>
    <cellStyle name="Normal 5 10 2 2 6" xfId="9483" xr:uid="{00000000-0005-0000-0000-00004E000000}"/>
    <cellStyle name="Normal 5 10 2 2 6 2" xfId="27501" xr:uid="{00000000-0005-0000-0000-00004F000000}"/>
    <cellStyle name="Normal 5 10 2 2 7" xfId="5379" xr:uid="{00000000-0005-0000-0000-000050000000}"/>
    <cellStyle name="Normal 5 10 2 2 7 2" xfId="23397" xr:uid="{00000000-0005-0000-0000-000051000000}"/>
    <cellStyle name="Normal 5 10 2 2 8" xfId="18375" xr:uid="{00000000-0005-0000-0000-000052000000}"/>
    <cellStyle name="Normal 5 10 2 2 9" xfId="14595" xr:uid="{00000000-0005-0000-0000-000053000000}"/>
    <cellStyle name="Normal 5 10 2 3" xfId="859" xr:uid="{00000000-0005-0000-0000-000054000000}"/>
    <cellStyle name="Normal 5 10 2 3 2" xfId="1687" xr:uid="{00000000-0005-0000-0000-000055000000}"/>
    <cellStyle name="Normal 5 10 2 3 2 2" xfId="4713" xr:uid="{00000000-0005-0000-0000-000056000000}"/>
    <cellStyle name="Normal 5 10 2 3 2 2 2" xfId="13839" xr:uid="{00000000-0005-0000-0000-000057000000}"/>
    <cellStyle name="Normal 5 10 2 3 2 2 2 2" xfId="31857" xr:uid="{00000000-0005-0000-0000-000058000000}"/>
    <cellStyle name="Normal 5 10 2 3 2 2 3" xfId="22731" xr:uid="{00000000-0005-0000-0000-000059000000}"/>
    <cellStyle name="Normal 5 10 2 3 2 3" xfId="10815" xr:uid="{00000000-0005-0000-0000-00005A000000}"/>
    <cellStyle name="Normal 5 10 2 3 2 3 2" xfId="28833" xr:uid="{00000000-0005-0000-0000-00005B000000}"/>
    <cellStyle name="Normal 5 10 2 3 2 4" xfId="7575" xr:uid="{00000000-0005-0000-0000-00005C000000}"/>
    <cellStyle name="Normal 5 10 2 3 2 4 2" xfId="25593" xr:uid="{00000000-0005-0000-0000-00005D000000}"/>
    <cellStyle name="Normal 5 10 2 3 2 5" xfId="19707" xr:uid="{00000000-0005-0000-0000-00005E000000}"/>
    <cellStyle name="Normal 5 10 2 3 2 6" xfId="16467" xr:uid="{00000000-0005-0000-0000-00005F000000}"/>
    <cellStyle name="Normal 5 10 2 3 3" xfId="2893" xr:uid="{00000000-0005-0000-0000-000060000000}"/>
    <cellStyle name="Normal 5 10 2 3 3 2" xfId="12021" xr:uid="{00000000-0005-0000-0000-000061000000}"/>
    <cellStyle name="Normal 5 10 2 3 3 2 2" xfId="30039" xr:uid="{00000000-0005-0000-0000-000062000000}"/>
    <cellStyle name="Normal 5 10 2 3 3 3" xfId="8781" xr:uid="{00000000-0005-0000-0000-000063000000}"/>
    <cellStyle name="Normal 5 10 2 3 3 3 2" xfId="26799" xr:uid="{00000000-0005-0000-0000-000064000000}"/>
    <cellStyle name="Normal 5 10 2 3 3 4" xfId="20913" xr:uid="{00000000-0005-0000-0000-000065000000}"/>
    <cellStyle name="Normal 5 10 2 3 3 5" xfId="17673" xr:uid="{00000000-0005-0000-0000-000066000000}"/>
    <cellStyle name="Normal 5 10 2 3 4" xfId="3831" xr:uid="{00000000-0005-0000-0000-000067000000}"/>
    <cellStyle name="Normal 5 10 2 3 4 2" xfId="12957" xr:uid="{00000000-0005-0000-0000-000068000000}"/>
    <cellStyle name="Normal 5 10 2 3 4 2 2" xfId="30975" xr:uid="{00000000-0005-0000-0000-000069000000}"/>
    <cellStyle name="Normal 5 10 2 3 4 3" xfId="6747" xr:uid="{00000000-0005-0000-0000-00006A000000}"/>
    <cellStyle name="Normal 5 10 2 3 4 3 2" xfId="24765" xr:uid="{00000000-0005-0000-0000-00006B000000}"/>
    <cellStyle name="Normal 5 10 2 3 4 4" xfId="21849" xr:uid="{00000000-0005-0000-0000-00006C000000}"/>
    <cellStyle name="Normal 5 10 2 3 4 5" xfId="15639" xr:uid="{00000000-0005-0000-0000-00006D000000}"/>
    <cellStyle name="Normal 5 10 2 3 5" xfId="9987" xr:uid="{00000000-0005-0000-0000-00006E000000}"/>
    <cellStyle name="Normal 5 10 2 3 5 2" xfId="28005" xr:uid="{00000000-0005-0000-0000-00006F000000}"/>
    <cellStyle name="Normal 5 10 2 3 6" xfId="5541" xr:uid="{00000000-0005-0000-0000-000070000000}"/>
    <cellStyle name="Normal 5 10 2 3 6 2" xfId="23559" xr:uid="{00000000-0005-0000-0000-000071000000}"/>
    <cellStyle name="Normal 5 10 2 3 7" xfId="18879" xr:uid="{00000000-0005-0000-0000-000072000000}"/>
    <cellStyle name="Normal 5 10 2 3 8" xfId="14757" xr:uid="{00000000-0005-0000-0000-000073000000}"/>
    <cellStyle name="Normal 5 10 2 4" xfId="1021" xr:uid="{00000000-0005-0000-0000-000074000000}"/>
    <cellStyle name="Normal 5 10 2 4 2" xfId="1849" xr:uid="{00000000-0005-0000-0000-000075000000}"/>
    <cellStyle name="Normal 5 10 2 4 2 2" xfId="10977" xr:uid="{00000000-0005-0000-0000-000076000000}"/>
    <cellStyle name="Normal 5 10 2 4 2 2 2" xfId="28995" xr:uid="{00000000-0005-0000-0000-000077000000}"/>
    <cellStyle name="Normal 5 10 2 4 2 3" xfId="7737" xr:uid="{00000000-0005-0000-0000-000078000000}"/>
    <cellStyle name="Normal 5 10 2 4 2 3 2" xfId="25755" xr:uid="{00000000-0005-0000-0000-000079000000}"/>
    <cellStyle name="Normal 5 10 2 4 2 4" xfId="19869" xr:uid="{00000000-0005-0000-0000-00007A000000}"/>
    <cellStyle name="Normal 5 10 2 4 2 5" xfId="16629" xr:uid="{00000000-0005-0000-0000-00007B000000}"/>
    <cellStyle name="Normal 5 10 2 4 3" xfId="3055" xr:uid="{00000000-0005-0000-0000-00007C000000}"/>
    <cellStyle name="Normal 5 10 2 4 3 2" xfId="12183" xr:uid="{00000000-0005-0000-0000-00007D000000}"/>
    <cellStyle name="Normal 5 10 2 4 3 2 2" xfId="30201" xr:uid="{00000000-0005-0000-0000-00007E000000}"/>
    <cellStyle name="Normal 5 10 2 4 3 3" xfId="8943" xr:uid="{00000000-0005-0000-0000-00007F000000}"/>
    <cellStyle name="Normal 5 10 2 4 3 3 2" xfId="26961" xr:uid="{00000000-0005-0000-0000-000080000000}"/>
    <cellStyle name="Normal 5 10 2 4 3 4" xfId="21075" xr:uid="{00000000-0005-0000-0000-000081000000}"/>
    <cellStyle name="Normal 5 10 2 4 3 5" xfId="17835" xr:uid="{00000000-0005-0000-0000-000082000000}"/>
    <cellStyle name="Normal 5 10 2 4 4" xfId="4875" xr:uid="{00000000-0005-0000-0000-000083000000}"/>
    <cellStyle name="Normal 5 10 2 4 4 2" xfId="14001" xr:uid="{00000000-0005-0000-0000-000084000000}"/>
    <cellStyle name="Normal 5 10 2 4 4 2 2" xfId="32019" xr:uid="{00000000-0005-0000-0000-000085000000}"/>
    <cellStyle name="Normal 5 10 2 4 4 3" xfId="6909" xr:uid="{00000000-0005-0000-0000-000086000000}"/>
    <cellStyle name="Normal 5 10 2 4 4 3 2" xfId="24927" xr:uid="{00000000-0005-0000-0000-000087000000}"/>
    <cellStyle name="Normal 5 10 2 4 4 4" xfId="22893" xr:uid="{00000000-0005-0000-0000-000088000000}"/>
    <cellStyle name="Normal 5 10 2 4 5" xfId="10149" xr:uid="{00000000-0005-0000-0000-000089000000}"/>
    <cellStyle name="Normal 5 10 2 4 5 2" xfId="28167" xr:uid="{00000000-0005-0000-0000-00008A000000}"/>
    <cellStyle name="Normal 5 10 2 4 6" xfId="5703" xr:uid="{00000000-0005-0000-0000-00008B000000}"/>
    <cellStyle name="Normal 5 10 2 4 6 2" xfId="23721" xr:uid="{00000000-0005-0000-0000-00008C000000}"/>
    <cellStyle name="Normal 5 10 2 4 7" xfId="19041" xr:uid="{00000000-0005-0000-0000-00008D000000}"/>
    <cellStyle name="Normal 5 10 2 4 8" xfId="15801" xr:uid="{00000000-0005-0000-0000-00008E000000}"/>
    <cellStyle name="Normal 5 10 2 5" xfId="1183" xr:uid="{00000000-0005-0000-0000-00008F000000}"/>
    <cellStyle name="Normal 5 10 2 5 2" xfId="2011" xr:uid="{00000000-0005-0000-0000-000090000000}"/>
    <cellStyle name="Normal 5 10 2 5 2 2" xfId="11139" xr:uid="{00000000-0005-0000-0000-000091000000}"/>
    <cellStyle name="Normal 5 10 2 5 2 2 2" xfId="29157" xr:uid="{00000000-0005-0000-0000-000092000000}"/>
    <cellStyle name="Normal 5 10 2 5 2 3" xfId="7899" xr:uid="{00000000-0005-0000-0000-000093000000}"/>
    <cellStyle name="Normal 5 10 2 5 2 3 2" xfId="25917" xr:uid="{00000000-0005-0000-0000-000094000000}"/>
    <cellStyle name="Normal 5 10 2 5 2 4" xfId="20031" xr:uid="{00000000-0005-0000-0000-000095000000}"/>
    <cellStyle name="Normal 5 10 2 5 2 5" xfId="16791" xr:uid="{00000000-0005-0000-0000-000096000000}"/>
    <cellStyle name="Normal 5 10 2 5 3" xfId="3217" xr:uid="{00000000-0005-0000-0000-000097000000}"/>
    <cellStyle name="Normal 5 10 2 5 3 2" xfId="12345" xr:uid="{00000000-0005-0000-0000-000098000000}"/>
    <cellStyle name="Normal 5 10 2 5 3 2 2" xfId="30363" xr:uid="{00000000-0005-0000-0000-000099000000}"/>
    <cellStyle name="Normal 5 10 2 5 3 3" xfId="9105" xr:uid="{00000000-0005-0000-0000-00009A000000}"/>
    <cellStyle name="Normal 5 10 2 5 3 3 2" xfId="27123" xr:uid="{00000000-0005-0000-0000-00009B000000}"/>
    <cellStyle name="Normal 5 10 2 5 3 4" xfId="21237" xr:uid="{00000000-0005-0000-0000-00009C000000}"/>
    <cellStyle name="Normal 5 10 2 5 3 5" xfId="17997" xr:uid="{00000000-0005-0000-0000-00009D000000}"/>
    <cellStyle name="Normal 5 10 2 5 4" xfId="5037" xr:uid="{00000000-0005-0000-0000-00009E000000}"/>
    <cellStyle name="Normal 5 10 2 5 4 2" xfId="14163" xr:uid="{00000000-0005-0000-0000-00009F000000}"/>
    <cellStyle name="Normal 5 10 2 5 4 2 2" xfId="32181" xr:uid="{00000000-0005-0000-0000-0000A0000000}"/>
    <cellStyle name="Normal 5 10 2 5 4 3" xfId="7071" xr:uid="{00000000-0005-0000-0000-0000A1000000}"/>
    <cellStyle name="Normal 5 10 2 5 4 3 2" xfId="25089" xr:uid="{00000000-0005-0000-0000-0000A2000000}"/>
    <cellStyle name="Normal 5 10 2 5 4 4" xfId="23055" xr:uid="{00000000-0005-0000-0000-0000A3000000}"/>
    <cellStyle name="Normal 5 10 2 5 5" xfId="10311" xr:uid="{00000000-0005-0000-0000-0000A4000000}"/>
    <cellStyle name="Normal 5 10 2 5 5 2" xfId="28329" xr:uid="{00000000-0005-0000-0000-0000A5000000}"/>
    <cellStyle name="Normal 5 10 2 5 6" xfId="5865" xr:uid="{00000000-0005-0000-0000-0000A6000000}"/>
    <cellStyle name="Normal 5 10 2 5 6 2" xfId="23883" xr:uid="{00000000-0005-0000-0000-0000A7000000}"/>
    <cellStyle name="Normal 5 10 2 5 7" xfId="19203" xr:uid="{00000000-0005-0000-0000-0000A8000000}"/>
    <cellStyle name="Normal 5 10 2 5 8" xfId="15963" xr:uid="{00000000-0005-0000-0000-0000A9000000}"/>
    <cellStyle name="Normal 5 10 2 6" xfId="535" xr:uid="{00000000-0005-0000-0000-0000AA000000}"/>
    <cellStyle name="Normal 5 10 2 6 2" xfId="2191" xr:uid="{00000000-0005-0000-0000-0000AB000000}"/>
    <cellStyle name="Normal 5 10 2 6 2 2" xfId="11319" xr:uid="{00000000-0005-0000-0000-0000AC000000}"/>
    <cellStyle name="Normal 5 10 2 6 2 2 2" xfId="29337" xr:uid="{00000000-0005-0000-0000-0000AD000000}"/>
    <cellStyle name="Normal 5 10 2 6 2 3" xfId="8079" xr:uid="{00000000-0005-0000-0000-0000AE000000}"/>
    <cellStyle name="Normal 5 10 2 6 2 3 2" xfId="26097" xr:uid="{00000000-0005-0000-0000-0000AF000000}"/>
    <cellStyle name="Normal 5 10 2 6 2 4" xfId="20211" xr:uid="{00000000-0005-0000-0000-0000B0000000}"/>
    <cellStyle name="Normal 5 10 2 6 2 5" xfId="16971" xr:uid="{00000000-0005-0000-0000-0000B1000000}"/>
    <cellStyle name="Normal 5 10 2 6 3" xfId="4389" xr:uid="{00000000-0005-0000-0000-0000B2000000}"/>
    <cellStyle name="Normal 5 10 2 6 3 2" xfId="13515" xr:uid="{00000000-0005-0000-0000-0000B3000000}"/>
    <cellStyle name="Normal 5 10 2 6 3 2 2" xfId="31533" xr:uid="{00000000-0005-0000-0000-0000B4000000}"/>
    <cellStyle name="Normal 5 10 2 6 3 3" xfId="22407" xr:uid="{00000000-0005-0000-0000-0000B5000000}"/>
    <cellStyle name="Normal 5 10 2 6 4" xfId="9663" xr:uid="{00000000-0005-0000-0000-0000B6000000}"/>
    <cellStyle name="Normal 5 10 2 6 4 2" xfId="27681" xr:uid="{00000000-0005-0000-0000-0000B7000000}"/>
    <cellStyle name="Normal 5 10 2 6 5" xfId="6423" xr:uid="{00000000-0005-0000-0000-0000B8000000}"/>
    <cellStyle name="Normal 5 10 2 6 5 2" xfId="24441" xr:uid="{00000000-0005-0000-0000-0000B9000000}"/>
    <cellStyle name="Normal 5 10 2 6 6" xfId="18555" xr:uid="{00000000-0005-0000-0000-0000BA000000}"/>
    <cellStyle name="Normal 5 10 2 6 7" xfId="15315" xr:uid="{00000000-0005-0000-0000-0000BB000000}"/>
    <cellStyle name="Normal 5 10 2 7" xfId="1363" xr:uid="{00000000-0005-0000-0000-0000BC000000}"/>
    <cellStyle name="Normal 5 10 2 7 2" xfId="3993" xr:uid="{00000000-0005-0000-0000-0000BD000000}"/>
    <cellStyle name="Normal 5 10 2 7 2 2" xfId="13119" xr:uid="{00000000-0005-0000-0000-0000BE000000}"/>
    <cellStyle name="Normal 5 10 2 7 2 2 2" xfId="31137" xr:uid="{00000000-0005-0000-0000-0000BF000000}"/>
    <cellStyle name="Normal 5 10 2 7 2 3" xfId="22011" xr:uid="{00000000-0005-0000-0000-0000C0000000}"/>
    <cellStyle name="Normal 5 10 2 7 3" xfId="10491" xr:uid="{00000000-0005-0000-0000-0000C1000000}"/>
    <cellStyle name="Normal 5 10 2 7 3 2" xfId="28509" xr:uid="{00000000-0005-0000-0000-0000C2000000}"/>
    <cellStyle name="Normal 5 10 2 7 4" xfId="7251" xr:uid="{00000000-0005-0000-0000-0000C3000000}"/>
    <cellStyle name="Normal 5 10 2 7 4 2" xfId="25269" xr:uid="{00000000-0005-0000-0000-0000C4000000}"/>
    <cellStyle name="Normal 5 10 2 7 5" xfId="19383" xr:uid="{00000000-0005-0000-0000-0000C5000000}"/>
    <cellStyle name="Normal 5 10 2 7 6" xfId="16143" xr:uid="{00000000-0005-0000-0000-0000C6000000}"/>
    <cellStyle name="Normal 5 10 2 8" xfId="2569" xr:uid="{00000000-0005-0000-0000-0000C7000000}"/>
    <cellStyle name="Normal 5 10 2 8 2" xfId="11697" xr:uid="{00000000-0005-0000-0000-0000C8000000}"/>
    <cellStyle name="Normal 5 10 2 8 2 2" xfId="29715" xr:uid="{00000000-0005-0000-0000-0000C9000000}"/>
    <cellStyle name="Normal 5 10 2 8 3" xfId="8457" xr:uid="{00000000-0005-0000-0000-0000CA000000}"/>
    <cellStyle name="Normal 5 10 2 8 3 2" xfId="26475" xr:uid="{00000000-0005-0000-0000-0000CB000000}"/>
    <cellStyle name="Normal 5 10 2 8 4" xfId="20589" xr:uid="{00000000-0005-0000-0000-0000CC000000}"/>
    <cellStyle name="Normal 5 10 2 8 5" xfId="17349" xr:uid="{00000000-0005-0000-0000-0000CD000000}"/>
    <cellStyle name="Normal 5 10 2 9" xfId="3507" xr:uid="{00000000-0005-0000-0000-0000CE000000}"/>
    <cellStyle name="Normal 5 10 2 9 2" xfId="12633" xr:uid="{00000000-0005-0000-0000-0000CF000000}"/>
    <cellStyle name="Normal 5 10 2 9 2 2" xfId="30651" xr:uid="{00000000-0005-0000-0000-0000D0000000}"/>
    <cellStyle name="Normal 5 10 2 9 3" xfId="6027" xr:uid="{00000000-0005-0000-0000-0000D1000000}"/>
    <cellStyle name="Normal 5 10 2 9 3 2" xfId="24045" xr:uid="{00000000-0005-0000-0000-0000D2000000}"/>
    <cellStyle name="Normal 5 10 2 9 4" xfId="21525" xr:uid="{00000000-0005-0000-0000-0000D3000000}"/>
    <cellStyle name="Normal 5 10 2 9 5" xfId="14919" xr:uid="{00000000-0005-0000-0000-0000D4000000}"/>
    <cellStyle name="Normal 5 10 3" xfId="247" xr:uid="{00000000-0005-0000-0000-0000D5000000}"/>
    <cellStyle name="Normal 5 10 3 2" xfId="589" xr:uid="{00000000-0005-0000-0000-0000D6000000}"/>
    <cellStyle name="Normal 5 10 3 2 2" xfId="2245" xr:uid="{00000000-0005-0000-0000-0000D7000000}"/>
    <cellStyle name="Normal 5 10 3 2 2 2" xfId="11373" xr:uid="{00000000-0005-0000-0000-0000D8000000}"/>
    <cellStyle name="Normal 5 10 3 2 2 2 2" xfId="29391" xr:uid="{00000000-0005-0000-0000-0000D9000000}"/>
    <cellStyle name="Normal 5 10 3 2 2 3" xfId="8133" xr:uid="{00000000-0005-0000-0000-0000DA000000}"/>
    <cellStyle name="Normal 5 10 3 2 2 3 2" xfId="26151" xr:uid="{00000000-0005-0000-0000-0000DB000000}"/>
    <cellStyle name="Normal 5 10 3 2 2 4" xfId="20265" xr:uid="{00000000-0005-0000-0000-0000DC000000}"/>
    <cellStyle name="Normal 5 10 3 2 2 5" xfId="17025" xr:uid="{00000000-0005-0000-0000-0000DD000000}"/>
    <cellStyle name="Normal 5 10 3 2 3" xfId="4443" xr:uid="{00000000-0005-0000-0000-0000DE000000}"/>
    <cellStyle name="Normal 5 10 3 2 3 2" xfId="13569" xr:uid="{00000000-0005-0000-0000-0000DF000000}"/>
    <cellStyle name="Normal 5 10 3 2 3 2 2" xfId="31587" xr:uid="{00000000-0005-0000-0000-0000E0000000}"/>
    <cellStyle name="Normal 5 10 3 2 3 3" xfId="22461" xr:uid="{00000000-0005-0000-0000-0000E1000000}"/>
    <cellStyle name="Normal 5 10 3 2 4" xfId="9717" xr:uid="{00000000-0005-0000-0000-0000E2000000}"/>
    <cellStyle name="Normal 5 10 3 2 4 2" xfId="27735" xr:uid="{00000000-0005-0000-0000-0000E3000000}"/>
    <cellStyle name="Normal 5 10 3 2 5" xfId="6477" xr:uid="{00000000-0005-0000-0000-0000E4000000}"/>
    <cellStyle name="Normal 5 10 3 2 5 2" xfId="24495" xr:uid="{00000000-0005-0000-0000-0000E5000000}"/>
    <cellStyle name="Normal 5 10 3 2 6" xfId="18609" xr:uid="{00000000-0005-0000-0000-0000E6000000}"/>
    <cellStyle name="Normal 5 10 3 2 7" xfId="15369" xr:uid="{00000000-0005-0000-0000-0000E7000000}"/>
    <cellStyle name="Normal 5 10 3 3" xfId="1417" xr:uid="{00000000-0005-0000-0000-0000E8000000}"/>
    <cellStyle name="Normal 5 10 3 3 2" xfId="4101" xr:uid="{00000000-0005-0000-0000-0000E9000000}"/>
    <cellStyle name="Normal 5 10 3 3 2 2" xfId="13227" xr:uid="{00000000-0005-0000-0000-0000EA000000}"/>
    <cellStyle name="Normal 5 10 3 3 2 2 2" xfId="31245" xr:uid="{00000000-0005-0000-0000-0000EB000000}"/>
    <cellStyle name="Normal 5 10 3 3 2 3" xfId="22119" xr:uid="{00000000-0005-0000-0000-0000EC000000}"/>
    <cellStyle name="Normal 5 10 3 3 3" xfId="10545" xr:uid="{00000000-0005-0000-0000-0000ED000000}"/>
    <cellStyle name="Normal 5 10 3 3 3 2" xfId="28563" xr:uid="{00000000-0005-0000-0000-0000EE000000}"/>
    <cellStyle name="Normal 5 10 3 3 4" xfId="7305" xr:uid="{00000000-0005-0000-0000-0000EF000000}"/>
    <cellStyle name="Normal 5 10 3 3 4 2" xfId="25323" xr:uid="{00000000-0005-0000-0000-0000F0000000}"/>
    <cellStyle name="Normal 5 10 3 3 5" xfId="19437" xr:uid="{00000000-0005-0000-0000-0000F1000000}"/>
    <cellStyle name="Normal 5 10 3 3 6" xfId="16197" xr:uid="{00000000-0005-0000-0000-0000F2000000}"/>
    <cellStyle name="Normal 5 10 3 4" xfId="2623" xr:uid="{00000000-0005-0000-0000-0000F3000000}"/>
    <cellStyle name="Normal 5 10 3 4 2" xfId="11751" xr:uid="{00000000-0005-0000-0000-0000F4000000}"/>
    <cellStyle name="Normal 5 10 3 4 2 2" xfId="29769" xr:uid="{00000000-0005-0000-0000-0000F5000000}"/>
    <cellStyle name="Normal 5 10 3 4 3" xfId="8511" xr:uid="{00000000-0005-0000-0000-0000F6000000}"/>
    <cellStyle name="Normal 5 10 3 4 3 2" xfId="26529" xr:uid="{00000000-0005-0000-0000-0000F7000000}"/>
    <cellStyle name="Normal 5 10 3 4 4" xfId="20643" xr:uid="{00000000-0005-0000-0000-0000F8000000}"/>
    <cellStyle name="Normal 5 10 3 4 5" xfId="17403" xr:uid="{00000000-0005-0000-0000-0000F9000000}"/>
    <cellStyle name="Normal 5 10 3 5" xfId="3399" xr:uid="{00000000-0005-0000-0000-0000FA000000}"/>
    <cellStyle name="Normal 5 10 3 5 2" xfId="12525" xr:uid="{00000000-0005-0000-0000-0000FB000000}"/>
    <cellStyle name="Normal 5 10 3 5 2 2" xfId="30543" xr:uid="{00000000-0005-0000-0000-0000FC000000}"/>
    <cellStyle name="Normal 5 10 3 5 3" xfId="6135" xr:uid="{00000000-0005-0000-0000-0000FD000000}"/>
    <cellStyle name="Normal 5 10 3 5 3 2" xfId="24153" xr:uid="{00000000-0005-0000-0000-0000FE000000}"/>
    <cellStyle name="Normal 5 10 3 5 4" xfId="21417" xr:uid="{00000000-0005-0000-0000-0000FF000000}"/>
    <cellStyle name="Normal 5 10 3 5 5" xfId="15027" xr:uid="{00000000-0005-0000-0000-000000010000}"/>
    <cellStyle name="Normal 5 10 3 6" xfId="9375" xr:uid="{00000000-0005-0000-0000-000001010000}"/>
    <cellStyle name="Normal 5 10 3 6 2" xfId="27393" xr:uid="{00000000-0005-0000-0000-000002010000}"/>
    <cellStyle name="Normal 5 10 3 7" xfId="5271" xr:uid="{00000000-0005-0000-0000-000003010000}"/>
    <cellStyle name="Normal 5 10 3 7 2" xfId="23289" xr:uid="{00000000-0005-0000-0000-000004010000}"/>
    <cellStyle name="Normal 5 10 3 8" xfId="18267" xr:uid="{00000000-0005-0000-0000-000005010000}"/>
    <cellStyle name="Normal 5 10 3 9" xfId="14325" xr:uid="{00000000-0005-0000-0000-000006010000}"/>
    <cellStyle name="Normal 5 10 4" xfId="751" xr:uid="{00000000-0005-0000-0000-000007010000}"/>
    <cellStyle name="Normal 5 10 4 2" xfId="1579" xr:uid="{00000000-0005-0000-0000-000008010000}"/>
    <cellStyle name="Normal 5 10 4 2 2" xfId="4605" xr:uid="{00000000-0005-0000-0000-000009010000}"/>
    <cellStyle name="Normal 5 10 4 2 2 2" xfId="13731" xr:uid="{00000000-0005-0000-0000-00000A010000}"/>
    <cellStyle name="Normal 5 10 4 2 2 2 2" xfId="31749" xr:uid="{00000000-0005-0000-0000-00000B010000}"/>
    <cellStyle name="Normal 5 10 4 2 2 3" xfId="22623" xr:uid="{00000000-0005-0000-0000-00000C010000}"/>
    <cellStyle name="Normal 5 10 4 2 3" xfId="10707" xr:uid="{00000000-0005-0000-0000-00000D010000}"/>
    <cellStyle name="Normal 5 10 4 2 3 2" xfId="28725" xr:uid="{00000000-0005-0000-0000-00000E010000}"/>
    <cellStyle name="Normal 5 10 4 2 4" xfId="7467" xr:uid="{00000000-0005-0000-0000-00000F010000}"/>
    <cellStyle name="Normal 5 10 4 2 4 2" xfId="25485" xr:uid="{00000000-0005-0000-0000-000010010000}"/>
    <cellStyle name="Normal 5 10 4 2 5" xfId="19599" xr:uid="{00000000-0005-0000-0000-000011010000}"/>
    <cellStyle name="Normal 5 10 4 2 6" xfId="16359" xr:uid="{00000000-0005-0000-0000-000012010000}"/>
    <cellStyle name="Normal 5 10 4 3" xfId="2785" xr:uid="{00000000-0005-0000-0000-000013010000}"/>
    <cellStyle name="Normal 5 10 4 3 2" xfId="11913" xr:uid="{00000000-0005-0000-0000-000014010000}"/>
    <cellStyle name="Normal 5 10 4 3 2 2" xfId="29931" xr:uid="{00000000-0005-0000-0000-000015010000}"/>
    <cellStyle name="Normal 5 10 4 3 3" xfId="8673" xr:uid="{00000000-0005-0000-0000-000016010000}"/>
    <cellStyle name="Normal 5 10 4 3 3 2" xfId="26691" xr:uid="{00000000-0005-0000-0000-000017010000}"/>
    <cellStyle name="Normal 5 10 4 3 4" xfId="20805" xr:uid="{00000000-0005-0000-0000-000018010000}"/>
    <cellStyle name="Normal 5 10 4 3 5" xfId="17565" xr:uid="{00000000-0005-0000-0000-000019010000}"/>
    <cellStyle name="Normal 5 10 4 4" xfId="3561" xr:uid="{00000000-0005-0000-0000-00001A010000}"/>
    <cellStyle name="Normal 5 10 4 4 2" xfId="12687" xr:uid="{00000000-0005-0000-0000-00001B010000}"/>
    <cellStyle name="Normal 5 10 4 4 2 2" xfId="30705" xr:uid="{00000000-0005-0000-0000-00001C010000}"/>
    <cellStyle name="Normal 5 10 4 4 3" xfId="6639" xr:uid="{00000000-0005-0000-0000-00001D010000}"/>
    <cellStyle name="Normal 5 10 4 4 3 2" xfId="24657" xr:uid="{00000000-0005-0000-0000-00001E010000}"/>
    <cellStyle name="Normal 5 10 4 4 4" xfId="21579" xr:uid="{00000000-0005-0000-0000-00001F010000}"/>
    <cellStyle name="Normal 5 10 4 4 5" xfId="15531" xr:uid="{00000000-0005-0000-0000-000020010000}"/>
    <cellStyle name="Normal 5 10 4 5" xfId="9879" xr:uid="{00000000-0005-0000-0000-000021010000}"/>
    <cellStyle name="Normal 5 10 4 5 2" xfId="27897" xr:uid="{00000000-0005-0000-0000-000022010000}"/>
    <cellStyle name="Normal 5 10 4 6" xfId="5433" xr:uid="{00000000-0005-0000-0000-000023010000}"/>
    <cellStyle name="Normal 5 10 4 6 2" xfId="23451" xr:uid="{00000000-0005-0000-0000-000024010000}"/>
    <cellStyle name="Normal 5 10 4 7" xfId="18771" xr:uid="{00000000-0005-0000-0000-000025010000}"/>
    <cellStyle name="Normal 5 10 4 8" xfId="14487" xr:uid="{00000000-0005-0000-0000-000026010000}"/>
    <cellStyle name="Normal 5 10 5" xfId="913" xr:uid="{00000000-0005-0000-0000-000027010000}"/>
    <cellStyle name="Normal 5 10 5 2" xfId="1741" xr:uid="{00000000-0005-0000-0000-000028010000}"/>
    <cellStyle name="Normal 5 10 5 2 2" xfId="4767" xr:uid="{00000000-0005-0000-0000-000029010000}"/>
    <cellStyle name="Normal 5 10 5 2 2 2" xfId="13893" xr:uid="{00000000-0005-0000-0000-00002A010000}"/>
    <cellStyle name="Normal 5 10 5 2 2 2 2" xfId="31911" xr:uid="{00000000-0005-0000-0000-00002B010000}"/>
    <cellStyle name="Normal 5 10 5 2 2 3" xfId="22785" xr:uid="{00000000-0005-0000-0000-00002C010000}"/>
    <cellStyle name="Normal 5 10 5 2 3" xfId="10869" xr:uid="{00000000-0005-0000-0000-00002D010000}"/>
    <cellStyle name="Normal 5 10 5 2 3 2" xfId="28887" xr:uid="{00000000-0005-0000-0000-00002E010000}"/>
    <cellStyle name="Normal 5 10 5 2 4" xfId="7629" xr:uid="{00000000-0005-0000-0000-00002F010000}"/>
    <cellStyle name="Normal 5 10 5 2 4 2" xfId="25647" xr:uid="{00000000-0005-0000-0000-000030010000}"/>
    <cellStyle name="Normal 5 10 5 2 5" xfId="19761" xr:uid="{00000000-0005-0000-0000-000031010000}"/>
    <cellStyle name="Normal 5 10 5 2 6" xfId="16521" xr:uid="{00000000-0005-0000-0000-000032010000}"/>
    <cellStyle name="Normal 5 10 5 3" xfId="2947" xr:uid="{00000000-0005-0000-0000-000033010000}"/>
    <cellStyle name="Normal 5 10 5 3 2" xfId="12075" xr:uid="{00000000-0005-0000-0000-000034010000}"/>
    <cellStyle name="Normal 5 10 5 3 2 2" xfId="30093" xr:uid="{00000000-0005-0000-0000-000035010000}"/>
    <cellStyle name="Normal 5 10 5 3 3" xfId="8835" xr:uid="{00000000-0005-0000-0000-000036010000}"/>
    <cellStyle name="Normal 5 10 5 3 3 2" xfId="26853" xr:uid="{00000000-0005-0000-0000-000037010000}"/>
    <cellStyle name="Normal 5 10 5 3 4" xfId="20967" xr:uid="{00000000-0005-0000-0000-000038010000}"/>
    <cellStyle name="Normal 5 10 5 3 5" xfId="17727" xr:uid="{00000000-0005-0000-0000-000039010000}"/>
    <cellStyle name="Normal 5 10 5 4" xfId="3723" xr:uid="{00000000-0005-0000-0000-00003A010000}"/>
    <cellStyle name="Normal 5 10 5 4 2" xfId="12849" xr:uid="{00000000-0005-0000-0000-00003B010000}"/>
    <cellStyle name="Normal 5 10 5 4 2 2" xfId="30867" xr:uid="{00000000-0005-0000-0000-00003C010000}"/>
    <cellStyle name="Normal 5 10 5 4 3" xfId="6801" xr:uid="{00000000-0005-0000-0000-00003D010000}"/>
    <cellStyle name="Normal 5 10 5 4 3 2" xfId="24819" xr:uid="{00000000-0005-0000-0000-00003E010000}"/>
    <cellStyle name="Normal 5 10 5 4 4" xfId="21741" xr:uid="{00000000-0005-0000-0000-00003F010000}"/>
    <cellStyle name="Normal 5 10 5 4 5" xfId="15693" xr:uid="{00000000-0005-0000-0000-000040010000}"/>
    <cellStyle name="Normal 5 10 5 5" xfId="10041" xr:uid="{00000000-0005-0000-0000-000041010000}"/>
    <cellStyle name="Normal 5 10 5 5 2" xfId="28059" xr:uid="{00000000-0005-0000-0000-000042010000}"/>
    <cellStyle name="Normal 5 10 5 6" xfId="5595" xr:uid="{00000000-0005-0000-0000-000043010000}"/>
    <cellStyle name="Normal 5 10 5 6 2" xfId="23613" xr:uid="{00000000-0005-0000-0000-000044010000}"/>
    <cellStyle name="Normal 5 10 5 7" xfId="18933" xr:uid="{00000000-0005-0000-0000-000045010000}"/>
    <cellStyle name="Normal 5 10 5 8" xfId="14649" xr:uid="{00000000-0005-0000-0000-000046010000}"/>
    <cellStyle name="Normal 5 10 6" xfId="1075" xr:uid="{00000000-0005-0000-0000-000047010000}"/>
    <cellStyle name="Normal 5 10 6 2" xfId="1903" xr:uid="{00000000-0005-0000-0000-000048010000}"/>
    <cellStyle name="Normal 5 10 6 2 2" xfId="11031" xr:uid="{00000000-0005-0000-0000-000049010000}"/>
    <cellStyle name="Normal 5 10 6 2 2 2" xfId="29049" xr:uid="{00000000-0005-0000-0000-00004A010000}"/>
    <cellStyle name="Normal 5 10 6 2 3" xfId="7791" xr:uid="{00000000-0005-0000-0000-00004B010000}"/>
    <cellStyle name="Normal 5 10 6 2 3 2" xfId="25809" xr:uid="{00000000-0005-0000-0000-00004C010000}"/>
    <cellStyle name="Normal 5 10 6 2 4" xfId="19923" xr:uid="{00000000-0005-0000-0000-00004D010000}"/>
    <cellStyle name="Normal 5 10 6 2 5" xfId="16683" xr:uid="{00000000-0005-0000-0000-00004E010000}"/>
    <cellStyle name="Normal 5 10 6 3" xfId="3109" xr:uid="{00000000-0005-0000-0000-00004F010000}"/>
    <cellStyle name="Normal 5 10 6 3 2" xfId="12237" xr:uid="{00000000-0005-0000-0000-000050010000}"/>
    <cellStyle name="Normal 5 10 6 3 2 2" xfId="30255" xr:uid="{00000000-0005-0000-0000-000051010000}"/>
    <cellStyle name="Normal 5 10 6 3 3" xfId="8997" xr:uid="{00000000-0005-0000-0000-000052010000}"/>
    <cellStyle name="Normal 5 10 6 3 3 2" xfId="27015" xr:uid="{00000000-0005-0000-0000-000053010000}"/>
    <cellStyle name="Normal 5 10 6 3 4" xfId="21129" xr:uid="{00000000-0005-0000-0000-000054010000}"/>
    <cellStyle name="Normal 5 10 6 3 5" xfId="17889" xr:uid="{00000000-0005-0000-0000-000055010000}"/>
    <cellStyle name="Normal 5 10 6 4" xfId="4929" xr:uid="{00000000-0005-0000-0000-000056010000}"/>
    <cellStyle name="Normal 5 10 6 4 2" xfId="14055" xr:uid="{00000000-0005-0000-0000-000057010000}"/>
    <cellStyle name="Normal 5 10 6 4 2 2" xfId="32073" xr:uid="{00000000-0005-0000-0000-000058010000}"/>
    <cellStyle name="Normal 5 10 6 4 3" xfId="6963" xr:uid="{00000000-0005-0000-0000-000059010000}"/>
    <cellStyle name="Normal 5 10 6 4 3 2" xfId="24981" xr:uid="{00000000-0005-0000-0000-00005A010000}"/>
    <cellStyle name="Normal 5 10 6 4 4" xfId="22947" xr:uid="{00000000-0005-0000-0000-00005B010000}"/>
    <cellStyle name="Normal 5 10 6 5" xfId="10203" xr:uid="{00000000-0005-0000-0000-00005C010000}"/>
    <cellStyle name="Normal 5 10 6 5 2" xfId="28221" xr:uid="{00000000-0005-0000-0000-00005D010000}"/>
    <cellStyle name="Normal 5 10 6 6" xfId="5757" xr:uid="{00000000-0005-0000-0000-00005E010000}"/>
    <cellStyle name="Normal 5 10 6 6 2" xfId="23775" xr:uid="{00000000-0005-0000-0000-00005F010000}"/>
    <cellStyle name="Normal 5 10 6 7" xfId="19095" xr:uid="{00000000-0005-0000-0000-000060010000}"/>
    <cellStyle name="Normal 5 10 6 8" xfId="15855" xr:uid="{00000000-0005-0000-0000-000061010000}"/>
    <cellStyle name="Normal 5 10 7" xfId="427" xr:uid="{00000000-0005-0000-0000-000062010000}"/>
    <cellStyle name="Normal 5 10 7 2" xfId="2083" xr:uid="{00000000-0005-0000-0000-000063010000}"/>
    <cellStyle name="Normal 5 10 7 2 2" xfId="11211" xr:uid="{00000000-0005-0000-0000-000064010000}"/>
    <cellStyle name="Normal 5 10 7 2 2 2" xfId="29229" xr:uid="{00000000-0005-0000-0000-000065010000}"/>
    <cellStyle name="Normal 5 10 7 2 3" xfId="7971" xr:uid="{00000000-0005-0000-0000-000066010000}"/>
    <cellStyle name="Normal 5 10 7 2 3 2" xfId="25989" xr:uid="{00000000-0005-0000-0000-000067010000}"/>
    <cellStyle name="Normal 5 10 7 2 4" xfId="20103" xr:uid="{00000000-0005-0000-0000-000068010000}"/>
    <cellStyle name="Normal 5 10 7 2 5" xfId="16863" xr:uid="{00000000-0005-0000-0000-000069010000}"/>
    <cellStyle name="Normal 5 10 7 3" xfId="4281" xr:uid="{00000000-0005-0000-0000-00006A010000}"/>
    <cellStyle name="Normal 5 10 7 3 2" xfId="13407" xr:uid="{00000000-0005-0000-0000-00006B010000}"/>
    <cellStyle name="Normal 5 10 7 3 2 2" xfId="31425" xr:uid="{00000000-0005-0000-0000-00006C010000}"/>
    <cellStyle name="Normal 5 10 7 3 3" xfId="22299" xr:uid="{00000000-0005-0000-0000-00006D010000}"/>
    <cellStyle name="Normal 5 10 7 4" xfId="9555" xr:uid="{00000000-0005-0000-0000-00006E010000}"/>
    <cellStyle name="Normal 5 10 7 4 2" xfId="27573" xr:uid="{00000000-0005-0000-0000-00006F010000}"/>
    <cellStyle name="Normal 5 10 7 5" xfId="6315" xr:uid="{00000000-0005-0000-0000-000070010000}"/>
    <cellStyle name="Normal 5 10 7 5 2" xfId="24333" xr:uid="{00000000-0005-0000-0000-000071010000}"/>
    <cellStyle name="Normal 5 10 7 6" xfId="18447" xr:uid="{00000000-0005-0000-0000-000072010000}"/>
    <cellStyle name="Normal 5 10 7 7" xfId="15207" xr:uid="{00000000-0005-0000-0000-000073010000}"/>
    <cellStyle name="Normal 5 10 8" xfId="1255" xr:uid="{00000000-0005-0000-0000-000074010000}"/>
    <cellStyle name="Normal 5 10 8 2" xfId="3885" xr:uid="{00000000-0005-0000-0000-000075010000}"/>
    <cellStyle name="Normal 5 10 8 2 2" xfId="13011" xr:uid="{00000000-0005-0000-0000-000076010000}"/>
    <cellStyle name="Normal 5 10 8 2 2 2" xfId="31029" xr:uid="{00000000-0005-0000-0000-000077010000}"/>
    <cellStyle name="Normal 5 10 8 2 3" xfId="21903" xr:uid="{00000000-0005-0000-0000-000078010000}"/>
    <cellStyle name="Normal 5 10 8 3" xfId="10383" xr:uid="{00000000-0005-0000-0000-000079010000}"/>
    <cellStyle name="Normal 5 10 8 3 2" xfId="28401" xr:uid="{00000000-0005-0000-0000-00007A010000}"/>
    <cellStyle name="Normal 5 10 8 4" xfId="7143" xr:uid="{00000000-0005-0000-0000-00007B010000}"/>
    <cellStyle name="Normal 5 10 8 4 2" xfId="25161" xr:uid="{00000000-0005-0000-0000-00007C010000}"/>
    <cellStyle name="Normal 5 10 8 5" xfId="19275" xr:uid="{00000000-0005-0000-0000-00007D010000}"/>
    <cellStyle name="Normal 5 10 8 6" xfId="16035" xr:uid="{00000000-0005-0000-0000-00007E010000}"/>
    <cellStyle name="Normal 5 10 9" xfId="2461" xr:uid="{00000000-0005-0000-0000-00007F010000}"/>
    <cellStyle name="Normal 5 10 9 2" xfId="11589" xr:uid="{00000000-0005-0000-0000-000080010000}"/>
    <cellStyle name="Normal 5 10 9 2 2" xfId="29607" xr:uid="{00000000-0005-0000-0000-000081010000}"/>
    <cellStyle name="Normal 5 10 9 3" xfId="8349" xr:uid="{00000000-0005-0000-0000-000082010000}"/>
    <cellStyle name="Normal 5 10 9 3 2" xfId="26367" xr:uid="{00000000-0005-0000-0000-000083010000}"/>
    <cellStyle name="Normal 5 10 9 4" xfId="20481" xr:uid="{00000000-0005-0000-0000-000084010000}"/>
    <cellStyle name="Normal 5 10 9 5" xfId="17241" xr:uid="{00000000-0005-0000-0000-000085010000}"/>
    <cellStyle name="Normal 5 11" xfId="157" xr:uid="{00000000-0005-0000-0000-000086010000}"/>
    <cellStyle name="Normal 5 11 10" xfId="9285" xr:uid="{00000000-0005-0000-0000-000087010000}"/>
    <cellStyle name="Normal 5 11 10 2" xfId="27303" xr:uid="{00000000-0005-0000-0000-000088010000}"/>
    <cellStyle name="Normal 5 11 11" xfId="5235" xr:uid="{00000000-0005-0000-0000-000089010000}"/>
    <cellStyle name="Normal 5 11 11 2" xfId="23253" xr:uid="{00000000-0005-0000-0000-00008A010000}"/>
    <cellStyle name="Normal 5 11 12" xfId="18177" xr:uid="{00000000-0005-0000-0000-00008B010000}"/>
    <cellStyle name="Normal 5 11 13" xfId="14235" xr:uid="{00000000-0005-0000-0000-00008C010000}"/>
    <cellStyle name="Normal 5 11 2" xfId="373" xr:uid="{00000000-0005-0000-0000-00008D010000}"/>
    <cellStyle name="Normal 5 11 2 2" xfId="715" xr:uid="{00000000-0005-0000-0000-00008E010000}"/>
    <cellStyle name="Normal 5 11 2 2 2" xfId="2371" xr:uid="{00000000-0005-0000-0000-00008F010000}"/>
    <cellStyle name="Normal 5 11 2 2 2 2" xfId="11499" xr:uid="{00000000-0005-0000-0000-000090010000}"/>
    <cellStyle name="Normal 5 11 2 2 2 2 2" xfId="29517" xr:uid="{00000000-0005-0000-0000-000091010000}"/>
    <cellStyle name="Normal 5 11 2 2 2 3" xfId="8259" xr:uid="{00000000-0005-0000-0000-000092010000}"/>
    <cellStyle name="Normal 5 11 2 2 2 3 2" xfId="26277" xr:uid="{00000000-0005-0000-0000-000093010000}"/>
    <cellStyle name="Normal 5 11 2 2 2 4" xfId="20391" xr:uid="{00000000-0005-0000-0000-000094010000}"/>
    <cellStyle name="Normal 5 11 2 2 2 5" xfId="17151" xr:uid="{00000000-0005-0000-0000-000095010000}"/>
    <cellStyle name="Normal 5 11 2 2 3" xfId="4569" xr:uid="{00000000-0005-0000-0000-000096010000}"/>
    <cellStyle name="Normal 5 11 2 2 3 2" xfId="13695" xr:uid="{00000000-0005-0000-0000-000097010000}"/>
    <cellStyle name="Normal 5 11 2 2 3 2 2" xfId="31713" xr:uid="{00000000-0005-0000-0000-000098010000}"/>
    <cellStyle name="Normal 5 11 2 2 3 3" xfId="22587" xr:uid="{00000000-0005-0000-0000-000099010000}"/>
    <cellStyle name="Normal 5 11 2 2 4" xfId="9843" xr:uid="{00000000-0005-0000-0000-00009A010000}"/>
    <cellStyle name="Normal 5 11 2 2 4 2" xfId="27861" xr:uid="{00000000-0005-0000-0000-00009B010000}"/>
    <cellStyle name="Normal 5 11 2 2 5" xfId="6603" xr:uid="{00000000-0005-0000-0000-00009C010000}"/>
    <cellStyle name="Normal 5 11 2 2 5 2" xfId="24621" xr:uid="{00000000-0005-0000-0000-00009D010000}"/>
    <cellStyle name="Normal 5 11 2 2 6" xfId="18735" xr:uid="{00000000-0005-0000-0000-00009E010000}"/>
    <cellStyle name="Normal 5 11 2 2 7" xfId="15495" xr:uid="{00000000-0005-0000-0000-00009F010000}"/>
    <cellStyle name="Normal 5 11 2 3" xfId="1543" xr:uid="{00000000-0005-0000-0000-0000A0010000}"/>
    <cellStyle name="Normal 5 11 2 3 2" xfId="4227" xr:uid="{00000000-0005-0000-0000-0000A1010000}"/>
    <cellStyle name="Normal 5 11 2 3 2 2" xfId="13353" xr:uid="{00000000-0005-0000-0000-0000A2010000}"/>
    <cellStyle name="Normal 5 11 2 3 2 2 2" xfId="31371" xr:uid="{00000000-0005-0000-0000-0000A3010000}"/>
    <cellStyle name="Normal 5 11 2 3 2 3" xfId="22245" xr:uid="{00000000-0005-0000-0000-0000A4010000}"/>
    <cellStyle name="Normal 5 11 2 3 3" xfId="10671" xr:uid="{00000000-0005-0000-0000-0000A5010000}"/>
    <cellStyle name="Normal 5 11 2 3 3 2" xfId="28689" xr:uid="{00000000-0005-0000-0000-0000A6010000}"/>
    <cellStyle name="Normal 5 11 2 3 4" xfId="7431" xr:uid="{00000000-0005-0000-0000-0000A7010000}"/>
    <cellStyle name="Normal 5 11 2 3 4 2" xfId="25449" xr:uid="{00000000-0005-0000-0000-0000A8010000}"/>
    <cellStyle name="Normal 5 11 2 3 5" xfId="19563" xr:uid="{00000000-0005-0000-0000-0000A9010000}"/>
    <cellStyle name="Normal 5 11 2 3 6" xfId="16323" xr:uid="{00000000-0005-0000-0000-0000AA010000}"/>
    <cellStyle name="Normal 5 11 2 4" xfId="2749" xr:uid="{00000000-0005-0000-0000-0000AB010000}"/>
    <cellStyle name="Normal 5 11 2 4 2" xfId="11877" xr:uid="{00000000-0005-0000-0000-0000AC010000}"/>
    <cellStyle name="Normal 5 11 2 4 2 2" xfId="29895" xr:uid="{00000000-0005-0000-0000-0000AD010000}"/>
    <cellStyle name="Normal 5 11 2 4 3" xfId="8637" xr:uid="{00000000-0005-0000-0000-0000AE010000}"/>
    <cellStyle name="Normal 5 11 2 4 3 2" xfId="26655" xr:uid="{00000000-0005-0000-0000-0000AF010000}"/>
    <cellStyle name="Normal 5 11 2 4 4" xfId="20769" xr:uid="{00000000-0005-0000-0000-0000B0010000}"/>
    <cellStyle name="Normal 5 11 2 4 5" xfId="17529" xr:uid="{00000000-0005-0000-0000-0000B1010000}"/>
    <cellStyle name="Normal 5 11 2 5" xfId="3525" xr:uid="{00000000-0005-0000-0000-0000B2010000}"/>
    <cellStyle name="Normal 5 11 2 5 2" xfId="12651" xr:uid="{00000000-0005-0000-0000-0000B3010000}"/>
    <cellStyle name="Normal 5 11 2 5 2 2" xfId="30669" xr:uid="{00000000-0005-0000-0000-0000B4010000}"/>
    <cellStyle name="Normal 5 11 2 5 3" xfId="6261" xr:uid="{00000000-0005-0000-0000-0000B5010000}"/>
    <cellStyle name="Normal 5 11 2 5 3 2" xfId="24279" xr:uid="{00000000-0005-0000-0000-0000B6010000}"/>
    <cellStyle name="Normal 5 11 2 5 4" xfId="21543" xr:uid="{00000000-0005-0000-0000-0000B7010000}"/>
    <cellStyle name="Normal 5 11 2 5 5" xfId="15153" xr:uid="{00000000-0005-0000-0000-0000B8010000}"/>
    <cellStyle name="Normal 5 11 2 6" xfId="9501" xr:uid="{00000000-0005-0000-0000-0000B9010000}"/>
    <cellStyle name="Normal 5 11 2 6 2" xfId="27519" xr:uid="{00000000-0005-0000-0000-0000BA010000}"/>
    <cellStyle name="Normal 5 11 2 7" xfId="5397" xr:uid="{00000000-0005-0000-0000-0000BB010000}"/>
    <cellStyle name="Normal 5 11 2 7 2" xfId="23415" xr:uid="{00000000-0005-0000-0000-0000BC010000}"/>
    <cellStyle name="Normal 5 11 2 8" xfId="18393" xr:uid="{00000000-0005-0000-0000-0000BD010000}"/>
    <cellStyle name="Normal 5 11 2 9" xfId="14451" xr:uid="{00000000-0005-0000-0000-0000BE010000}"/>
    <cellStyle name="Normal 5 11 3" xfId="877" xr:uid="{00000000-0005-0000-0000-0000BF010000}"/>
    <cellStyle name="Normal 5 11 3 2" xfId="1705" xr:uid="{00000000-0005-0000-0000-0000C0010000}"/>
    <cellStyle name="Normal 5 11 3 2 2" xfId="4731" xr:uid="{00000000-0005-0000-0000-0000C1010000}"/>
    <cellStyle name="Normal 5 11 3 2 2 2" xfId="13857" xr:uid="{00000000-0005-0000-0000-0000C2010000}"/>
    <cellStyle name="Normal 5 11 3 2 2 2 2" xfId="31875" xr:uid="{00000000-0005-0000-0000-0000C3010000}"/>
    <cellStyle name="Normal 5 11 3 2 2 3" xfId="22749" xr:uid="{00000000-0005-0000-0000-0000C4010000}"/>
    <cellStyle name="Normal 5 11 3 2 3" xfId="10833" xr:uid="{00000000-0005-0000-0000-0000C5010000}"/>
    <cellStyle name="Normal 5 11 3 2 3 2" xfId="28851" xr:uid="{00000000-0005-0000-0000-0000C6010000}"/>
    <cellStyle name="Normal 5 11 3 2 4" xfId="7593" xr:uid="{00000000-0005-0000-0000-0000C7010000}"/>
    <cellStyle name="Normal 5 11 3 2 4 2" xfId="25611" xr:uid="{00000000-0005-0000-0000-0000C8010000}"/>
    <cellStyle name="Normal 5 11 3 2 5" xfId="19725" xr:uid="{00000000-0005-0000-0000-0000C9010000}"/>
    <cellStyle name="Normal 5 11 3 2 6" xfId="16485" xr:uid="{00000000-0005-0000-0000-0000CA010000}"/>
    <cellStyle name="Normal 5 11 3 3" xfId="2911" xr:uid="{00000000-0005-0000-0000-0000CB010000}"/>
    <cellStyle name="Normal 5 11 3 3 2" xfId="12039" xr:uid="{00000000-0005-0000-0000-0000CC010000}"/>
    <cellStyle name="Normal 5 11 3 3 2 2" xfId="30057" xr:uid="{00000000-0005-0000-0000-0000CD010000}"/>
    <cellStyle name="Normal 5 11 3 3 3" xfId="8799" xr:uid="{00000000-0005-0000-0000-0000CE010000}"/>
    <cellStyle name="Normal 5 11 3 3 3 2" xfId="26817" xr:uid="{00000000-0005-0000-0000-0000CF010000}"/>
    <cellStyle name="Normal 5 11 3 3 4" xfId="20931" xr:uid="{00000000-0005-0000-0000-0000D0010000}"/>
    <cellStyle name="Normal 5 11 3 3 5" xfId="17691" xr:uid="{00000000-0005-0000-0000-0000D1010000}"/>
    <cellStyle name="Normal 5 11 3 4" xfId="3687" xr:uid="{00000000-0005-0000-0000-0000D2010000}"/>
    <cellStyle name="Normal 5 11 3 4 2" xfId="12813" xr:uid="{00000000-0005-0000-0000-0000D3010000}"/>
    <cellStyle name="Normal 5 11 3 4 2 2" xfId="30831" xr:uid="{00000000-0005-0000-0000-0000D4010000}"/>
    <cellStyle name="Normal 5 11 3 4 3" xfId="6765" xr:uid="{00000000-0005-0000-0000-0000D5010000}"/>
    <cellStyle name="Normal 5 11 3 4 3 2" xfId="24783" xr:uid="{00000000-0005-0000-0000-0000D6010000}"/>
    <cellStyle name="Normal 5 11 3 4 4" xfId="21705" xr:uid="{00000000-0005-0000-0000-0000D7010000}"/>
    <cellStyle name="Normal 5 11 3 4 5" xfId="15657" xr:uid="{00000000-0005-0000-0000-0000D8010000}"/>
    <cellStyle name="Normal 5 11 3 5" xfId="10005" xr:uid="{00000000-0005-0000-0000-0000D9010000}"/>
    <cellStyle name="Normal 5 11 3 5 2" xfId="28023" xr:uid="{00000000-0005-0000-0000-0000DA010000}"/>
    <cellStyle name="Normal 5 11 3 6" xfId="5559" xr:uid="{00000000-0005-0000-0000-0000DB010000}"/>
    <cellStyle name="Normal 5 11 3 6 2" xfId="23577" xr:uid="{00000000-0005-0000-0000-0000DC010000}"/>
    <cellStyle name="Normal 5 11 3 7" xfId="18897" xr:uid="{00000000-0005-0000-0000-0000DD010000}"/>
    <cellStyle name="Normal 5 11 3 8" xfId="14613" xr:uid="{00000000-0005-0000-0000-0000DE010000}"/>
    <cellStyle name="Normal 5 11 4" xfId="1039" xr:uid="{00000000-0005-0000-0000-0000DF010000}"/>
    <cellStyle name="Normal 5 11 4 2" xfId="1867" xr:uid="{00000000-0005-0000-0000-0000E0010000}"/>
    <cellStyle name="Normal 5 11 4 2 2" xfId="4893" xr:uid="{00000000-0005-0000-0000-0000E1010000}"/>
    <cellStyle name="Normal 5 11 4 2 2 2" xfId="14019" xr:uid="{00000000-0005-0000-0000-0000E2010000}"/>
    <cellStyle name="Normal 5 11 4 2 2 2 2" xfId="32037" xr:uid="{00000000-0005-0000-0000-0000E3010000}"/>
    <cellStyle name="Normal 5 11 4 2 2 3" xfId="22911" xr:uid="{00000000-0005-0000-0000-0000E4010000}"/>
    <cellStyle name="Normal 5 11 4 2 3" xfId="10995" xr:uid="{00000000-0005-0000-0000-0000E5010000}"/>
    <cellStyle name="Normal 5 11 4 2 3 2" xfId="29013" xr:uid="{00000000-0005-0000-0000-0000E6010000}"/>
    <cellStyle name="Normal 5 11 4 2 4" xfId="7755" xr:uid="{00000000-0005-0000-0000-0000E7010000}"/>
    <cellStyle name="Normal 5 11 4 2 4 2" xfId="25773" xr:uid="{00000000-0005-0000-0000-0000E8010000}"/>
    <cellStyle name="Normal 5 11 4 2 5" xfId="19887" xr:uid="{00000000-0005-0000-0000-0000E9010000}"/>
    <cellStyle name="Normal 5 11 4 2 6" xfId="16647" xr:uid="{00000000-0005-0000-0000-0000EA010000}"/>
    <cellStyle name="Normal 5 11 4 3" xfId="3073" xr:uid="{00000000-0005-0000-0000-0000EB010000}"/>
    <cellStyle name="Normal 5 11 4 3 2" xfId="12201" xr:uid="{00000000-0005-0000-0000-0000EC010000}"/>
    <cellStyle name="Normal 5 11 4 3 2 2" xfId="30219" xr:uid="{00000000-0005-0000-0000-0000ED010000}"/>
    <cellStyle name="Normal 5 11 4 3 3" xfId="8961" xr:uid="{00000000-0005-0000-0000-0000EE010000}"/>
    <cellStyle name="Normal 5 11 4 3 3 2" xfId="26979" xr:uid="{00000000-0005-0000-0000-0000EF010000}"/>
    <cellStyle name="Normal 5 11 4 3 4" xfId="21093" xr:uid="{00000000-0005-0000-0000-0000F0010000}"/>
    <cellStyle name="Normal 5 11 4 3 5" xfId="17853" xr:uid="{00000000-0005-0000-0000-0000F1010000}"/>
    <cellStyle name="Normal 5 11 4 4" xfId="3849" xr:uid="{00000000-0005-0000-0000-0000F2010000}"/>
    <cellStyle name="Normal 5 11 4 4 2" xfId="12975" xr:uid="{00000000-0005-0000-0000-0000F3010000}"/>
    <cellStyle name="Normal 5 11 4 4 2 2" xfId="30993" xr:uid="{00000000-0005-0000-0000-0000F4010000}"/>
    <cellStyle name="Normal 5 11 4 4 3" xfId="6927" xr:uid="{00000000-0005-0000-0000-0000F5010000}"/>
    <cellStyle name="Normal 5 11 4 4 3 2" xfId="24945" xr:uid="{00000000-0005-0000-0000-0000F6010000}"/>
    <cellStyle name="Normal 5 11 4 4 4" xfId="21867" xr:uid="{00000000-0005-0000-0000-0000F7010000}"/>
    <cellStyle name="Normal 5 11 4 4 5" xfId="15819" xr:uid="{00000000-0005-0000-0000-0000F8010000}"/>
    <cellStyle name="Normal 5 11 4 5" xfId="10167" xr:uid="{00000000-0005-0000-0000-0000F9010000}"/>
    <cellStyle name="Normal 5 11 4 5 2" xfId="28185" xr:uid="{00000000-0005-0000-0000-0000FA010000}"/>
    <cellStyle name="Normal 5 11 4 6" xfId="5721" xr:uid="{00000000-0005-0000-0000-0000FB010000}"/>
    <cellStyle name="Normal 5 11 4 6 2" xfId="23739" xr:uid="{00000000-0005-0000-0000-0000FC010000}"/>
    <cellStyle name="Normal 5 11 4 7" xfId="19059" xr:uid="{00000000-0005-0000-0000-0000FD010000}"/>
    <cellStyle name="Normal 5 11 4 8" xfId="14775" xr:uid="{00000000-0005-0000-0000-0000FE010000}"/>
    <cellStyle name="Normal 5 11 5" xfId="1201" xr:uid="{00000000-0005-0000-0000-0000FF010000}"/>
    <cellStyle name="Normal 5 11 5 2" xfId="2029" xr:uid="{00000000-0005-0000-0000-000000020000}"/>
    <cellStyle name="Normal 5 11 5 2 2" xfId="11157" xr:uid="{00000000-0005-0000-0000-000001020000}"/>
    <cellStyle name="Normal 5 11 5 2 2 2" xfId="29175" xr:uid="{00000000-0005-0000-0000-000002020000}"/>
    <cellStyle name="Normal 5 11 5 2 3" xfId="7917" xr:uid="{00000000-0005-0000-0000-000003020000}"/>
    <cellStyle name="Normal 5 11 5 2 3 2" xfId="25935" xr:uid="{00000000-0005-0000-0000-000004020000}"/>
    <cellStyle name="Normal 5 11 5 2 4" xfId="20049" xr:uid="{00000000-0005-0000-0000-000005020000}"/>
    <cellStyle name="Normal 5 11 5 2 5" xfId="16809" xr:uid="{00000000-0005-0000-0000-000006020000}"/>
    <cellStyle name="Normal 5 11 5 3" xfId="3235" xr:uid="{00000000-0005-0000-0000-000007020000}"/>
    <cellStyle name="Normal 5 11 5 3 2" xfId="12363" xr:uid="{00000000-0005-0000-0000-000008020000}"/>
    <cellStyle name="Normal 5 11 5 3 2 2" xfId="30381" xr:uid="{00000000-0005-0000-0000-000009020000}"/>
    <cellStyle name="Normal 5 11 5 3 3" xfId="9123" xr:uid="{00000000-0005-0000-0000-00000A020000}"/>
    <cellStyle name="Normal 5 11 5 3 3 2" xfId="27141" xr:uid="{00000000-0005-0000-0000-00000B020000}"/>
    <cellStyle name="Normal 5 11 5 3 4" xfId="21255" xr:uid="{00000000-0005-0000-0000-00000C020000}"/>
    <cellStyle name="Normal 5 11 5 3 5" xfId="18015" xr:uid="{00000000-0005-0000-0000-00000D020000}"/>
    <cellStyle name="Normal 5 11 5 4" xfId="5055" xr:uid="{00000000-0005-0000-0000-00000E020000}"/>
    <cellStyle name="Normal 5 11 5 4 2" xfId="14181" xr:uid="{00000000-0005-0000-0000-00000F020000}"/>
    <cellStyle name="Normal 5 11 5 4 2 2" xfId="32199" xr:uid="{00000000-0005-0000-0000-000010020000}"/>
    <cellStyle name="Normal 5 11 5 4 3" xfId="7089" xr:uid="{00000000-0005-0000-0000-000011020000}"/>
    <cellStyle name="Normal 5 11 5 4 3 2" xfId="25107" xr:uid="{00000000-0005-0000-0000-000012020000}"/>
    <cellStyle name="Normal 5 11 5 4 4" xfId="23073" xr:uid="{00000000-0005-0000-0000-000013020000}"/>
    <cellStyle name="Normal 5 11 5 5" xfId="10329" xr:uid="{00000000-0005-0000-0000-000014020000}"/>
    <cellStyle name="Normal 5 11 5 5 2" xfId="28347" xr:uid="{00000000-0005-0000-0000-000015020000}"/>
    <cellStyle name="Normal 5 11 5 6" xfId="5883" xr:uid="{00000000-0005-0000-0000-000016020000}"/>
    <cellStyle name="Normal 5 11 5 6 2" xfId="23901" xr:uid="{00000000-0005-0000-0000-000017020000}"/>
    <cellStyle name="Normal 5 11 5 7" xfId="19221" xr:uid="{00000000-0005-0000-0000-000018020000}"/>
    <cellStyle name="Normal 5 11 5 8" xfId="15981" xr:uid="{00000000-0005-0000-0000-000019020000}"/>
    <cellStyle name="Normal 5 11 6" xfId="553" xr:uid="{00000000-0005-0000-0000-00001A020000}"/>
    <cellStyle name="Normal 5 11 6 2" xfId="2209" xr:uid="{00000000-0005-0000-0000-00001B020000}"/>
    <cellStyle name="Normal 5 11 6 2 2" xfId="11337" xr:uid="{00000000-0005-0000-0000-00001C020000}"/>
    <cellStyle name="Normal 5 11 6 2 2 2" xfId="29355" xr:uid="{00000000-0005-0000-0000-00001D020000}"/>
    <cellStyle name="Normal 5 11 6 2 3" xfId="8097" xr:uid="{00000000-0005-0000-0000-00001E020000}"/>
    <cellStyle name="Normal 5 11 6 2 3 2" xfId="26115" xr:uid="{00000000-0005-0000-0000-00001F020000}"/>
    <cellStyle name="Normal 5 11 6 2 4" xfId="20229" xr:uid="{00000000-0005-0000-0000-000020020000}"/>
    <cellStyle name="Normal 5 11 6 2 5" xfId="16989" xr:uid="{00000000-0005-0000-0000-000021020000}"/>
    <cellStyle name="Normal 5 11 6 3" xfId="4407" xr:uid="{00000000-0005-0000-0000-000022020000}"/>
    <cellStyle name="Normal 5 11 6 3 2" xfId="13533" xr:uid="{00000000-0005-0000-0000-000023020000}"/>
    <cellStyle name="Normal 5 11 6 3 2 2" xfId="31551" xr:uid="{00000000-0005-0000-0000-000024020000}"/>
    <cellStyle name="Normal 5 11 6 3 3" xfId="22425" xr:uid="{00000000-0005-0000-0000-000025020000}"/>
    <cellStyle name="Normal 5 11 6 4" xfId="9681" xr:uid="{00000000-0005-0000-0000-000026020000}"/>
    <cellStyle name="Normal 5 11 6 4 2" xfId="27699" xr:uid="{00000000-0005-0000-0000-000027020000}"/>
    <cellStyle name="Normal 5 11 6 5" xfId="6441" xr:uid="{00000000-0005-0000-0000-000028020000}"/>
    <cellStyle name="Normal 5 11 6 5 2" xfId="24459" xr:uid="{00000000-0005-0000-0000-000029020000}"/>
    <cellStyle name="Normal 5 11 6 6" xfId="18573" xr:uid="{00000000-0005-0000-0000-00002A020000}"/>
    <cellStyle name="Normal 5 11 6 7" xfId="15333" xr:uid="{00000000-0005-0000-0000-00002B020000}"/>
    <cellStyle name="Normal 5 11 7" xfId="1381" xr:uid="{00000000-0005-0000-0000-00002C020000}"/>
    <cellStyle name="Normal 5 11 7 2" xfId="4011" xr:uid="{00000000-0005-0000-0000-00002D020000}"/>
    <cellStyle name="Normal 5 11 7 2 2" xfId="13137" xr:uid="{00000000-0005-0000-0000-00002E020000}"/>
    <cellStyle name="Normal 5 11 7 2 2 2" xfId="31155" xr:uid="{00000000-0005-0000-0000-00002F020000}"/>
    <cellStyle name="Normal 5 11 7 2 3" xfId="22029" xr:uid="{00000000-0005-0000-0000-000030020000}"/>
    <cellStyle name="Normal 5 11 7 3" xfId="10509" xr:uid="{00000000-0005-0000-0000-000031020000}"/>
    <cellStyle name="Normal 5 11 7 3 2" xfId="28527" xr:uid="{00000000-0005-0000-0000-000032020000}"/>
    <cellStyle name="Normal 5 11 7 4" xfId="7269" xr:uid="{00000000-0005-0000-0000-000033020000}"/>
    <cellStyle name="Normal 5 11 7 4 2" xfId="25287" xr:uid="{00000000-0005-0000-0000-000034020000}"/>
    <cellStyle name="Normal 5 11 7 5" xfId="19401" xr:uid="{00000000-0005-0000-0000-000035020000}"/>
    <cellStyle name="Normal 5 11 7 6" xfId="16161" xr:uid="{00000000-0005-0000-0000-000036020000}"/>
    <cellStyle name="Normal 5 11 8" xfId="2587" xr:uid="{00000000-0005-0000-0000-000037020000}"/>
    <cellStyle name="Normal 5 11 8 2" xfId="11715" xr:uid="{00000000-0005-0000-0000-000038020000}"/>
    <cellStyle name="Normal 5 11 8 2 2" xfId="29733" xr:uid="{00000000-0005-0000-0000-000039020000}"/>
    <cellStyle name="Normal 5 11 8 3" xfId="8475" xr:uid="{00000000-0005-0000-0000-00003A020000}"/>
    <cellStyle name="Normal 5 11 8 3 2" xfId="26493" xr:uid="{00000000-0005-0000-0000-00003B020000}"/>
    <cellStyle name="Normal 5 11 8 4" xfId="20607" xr:uid="{00000000-0005-0000-0000-00003C020000}"/>
    <cellStyle name="Normal 5 11 8 5" xfId="17367" xr:uid="{00000000-0005-0000-0000-00003D020000}"/>
    <cellStyle name="Normal 5 11 9" xfId="3327" xr:uid="{00000000-0005-0000-0000-00003E020000}"/>
    <cellStyle name="Normal 5 11 9 2" xfId="12453" xr:uid="{00000000-0005-0000-0000-00003F020000}"/>
    <cellStyle name="Normal 5 11 9 2 2" xfId="30471" xr:uid="{00000000-0005-0000-0000-000040020000}"/>
    <cellStyle name="Normal 5 11 9 3" xfId="6045" xr:uid="{00000000-0005-0000-0000-000041020000}"/>
    <cellStyle name="Normal 5 11 9 3 2" xfId="24063" xr:uid="{00000000-0005-0000-0000-000042020000}"/>
    <cellStyle name="Normal 5 11 9 4" xfId="21345" xr:uid="{00000000-0005-0000-0000-000043020000}"/>
    <cellStyle name="Normal 5 11 9 5" xfId="14937" xr:uid="{00000000-0005-0000-0000-000044020000}"/>
    <cellStyle name="Normal 5 12" xfId="84" xr:uid="{00000000-0005-0000-0000-000045020000}"/>
    <cellStyle name="Normal 5 12 10" xfId="9213" xr:uid="{00000000-0005-0000-0000-000046020000}"/>
    <cellStyle name="Normal 5 12 10 2" xfId="27231" xr:uid="{00000000-0005-0000-0000-000047020000}"/>
    <cellStyle name="Normal 5 12 11" xfId="5163" xr:uid="{00000000-0005-0000-0000-000048020000}"/>
    <cellStyle name="Normal 5 12 11 2" xfId="23181" xr:uid="{00000000-0005-0000-0000-000049020000}"/>
    <cellStyle name="Normal 5 12 12" xfId="18105" xr:uid="{00000000-0005-0000-0000-00004A020000}"/>
    <cellStyle name="Normal 5 12 13" xfId="14379" xr:uid="{00000000-0005-0000-0000-00004B020000}"/>
    <cellStyle name="Normal 5 12 2" xfId="301" xr:uid="{00000000-0005-0000-0000-00004C020000}"/>
    <cellStyle name="Normal 5 12 2 2" xfId="643" xr:uid="{00000000-0005-0000-0000-00004D020000}"/>
    <cellStyle name="Normal 5 12 2 2 2" xfId="2299" xr:uid="{00000000-0005-0000-0000-00004E020000}"/>
    <cellStyle name="Normal 5 12 2 2 2 2" xfId="11427" xr:uid="{00000000-0005-0000-0000-00004F020000}"/>
    <cellStyle name="Normal 5 12 2 2 2 2 2" xfId="29445" xr:uid="{00000000-0005-0000-0000-000050020000}"/>
    <cellStyle name="Normal 5 12 2 2 2 3" xfId="8187" xr:uid="{00000000-0005-0000-0000-000051020000}"/>
    <cellStyle name="Normal 5 12 2 2 2 3 2" xfId="26205" xr:uid="{00000000-0005-0000-0000-000052020000}"/>
    <cellStyle name="Normal 5 12 2 2 2 4" xfId="20319" xr:uid="{00000000-0005-0000-0000-000053020000}"/>
    <cellStyle name="Normal 5 12 2 2 2 5" xfId="17079" xr:uid="{00000000-0005-0000-0000-000054020000}"/>
    <cellStyle name="Normal 5 12 2 2 3" xfId="4497" xr:uid="{00000000-0005-0000-0000-000055020000}"/>
    <cellStyle name="Normal 5 12 2 2 3 2" xfId="13623" xr:uid="{00000000-0005-0000-0000-000056020000}"/>
    <cellStyle name="Normal 5 12 2 2 3 2 2" xfId="31641" xr:uid="{00000000-0005-0000-0000-000057020000}"/>
    <cellStyle name="Normal 5 12 2 2 3 3" xfId="22515" xr:uid="{00000000-0005-0000-0000-000058020000}"/>
    <cellStyle name="Normal 5 12 2 2 4" xfId="9771" xr:uid="{00000000-0005-0000-0000-000059020000}"/>
    <cellStyle name="Normal 5 12 2 2 4 2" xfId="27789" xr:uid="{00000000-0005-0000-0000-00005A020000}"/>
    <cellStyle name="Normal 5 12 2 2 5" xfId="6531" xr:uid="{00000000-0005-0000-0000-00005B020000}"/>
    <cellStyle name="Normal 5 12 2 2 5 2" xfId="24549" xr:uid="{00000000-0005-0000-0000-00005C020000}"/>
    <cellStyle name="Normal 5 12 2 2 6" xfId="18663" xr:uid="{00000000-0005-0000-0000-00005D020000}"/>
    <cellStyle name="Normal 5 12 2 2 7" xfId="15423" xr:uid="{00000000-0005-0000-0000-00005E020000}"/>
    <cellStyle name="Normal 5 12 2 3" xfId="1471" xr:uid="{00000000-0005-0000-0000-00005F020000}"/>
    <cellStyle name="Normal 5 12 2 3 2" xfId="4155" xr:uid="{00000000-0005-0000-0000-000060020000}"/>
    <cellStyle name="Normal 5 12 2 3 2 2" xfId="13281" xr:uid="{00000000-0005-0000-0000-000061020000}"/>
    <cellStyle name="Normal 5 12 2 3 2 2 2" xfId="31299" xr:uid="{00000000-0005-0000-0000-000062020000}"/>
    <cellStyle name="Normal 5 12 2 3 2 3" xfId="22173" xr:uid="{00000000-0005-0000-0000-000063020000}"/>
    <cellStyle name="Normal 5 12 2 3 3" xfId="10599" xr:uid="{00000000-0005-0000-0000-000064020000}"/>
    <cellStyle name="Normal 5 12 2 3 3 2" xfId="28617" xr:uid="{00000000-0005-0000-0000-000065020000}"/>
    <cellStyle name="Normal 5 12 2 3 4" xfId="7359" xr:uid="{00000000-0005-0000-0000-000066020000}"/>
    <cellStyle name="Normal 5 12 2 3 4 2" xfId="25377" xr:uid="{00000000-0005-0000-0000-000067020000}"/>
    <cellStyle name="Normal 5 12 2 3 5" xfId="19491" xr:uid="{00000000-0005-0000-0000-000068020000}"/>
    <cellStyle name="Normal 5 12 2 3 6" xfId="16251" xr:uid="{00000000-0005-0000-0000-000069020000}"/>
    <cellStyle name="Normal 5 12 2 4" xfId="2677" xr:uid="{00000000-0005-0000-0000-00006A020000}"/>
    <cellStyle name="Normal 5 12 2 4 2" xfId="11805" xr:uid="{00000000-0005-0000-0000-00006B020000}"/>
    <cellStyle name="Normal 5 12 2 4 2 2" xfId="29823" xr:uid="{00000000-0005-0000-0000-00006C020000}"/>
    <cellStyle name="Normal 5 12 2 4 3" xfId="8565" xr:uid="{00000000-0005-0000-0000-00006D020000}"/>
    <cellStyle name="Normal 5 12 2 4 3 2" xfId="26583" xr:uid="{00000000-0005-0000-0000-00006E020000}"/>
    <cellStyle name="Normal 5 12 2 4 4" xfId="20697" xr:uid="{00000000-0005-0000-0000-00006F020000}"/>
    <cellStyle name="Normal 5 12 2 4 5" xfId="17457" xr:uid="{00000000-0005-0000-0000-000070020000}"/>
    <cellStyle name="Normal 5 12 2 5" xfId="3453" xr:uid="{00000000-0005-0000-0000-000071020000}"/>
    <cellStyle name="Normal 5 12 2 5 2" xfId="12579" xr:uid="{00000000-0005-0000-0000-000072020000}"/>
    <cellStyle name="Normal 5 12 2 5 2 2" xfId="30597" xr:uid="{00000000-0005-0000-0000-000073020000}"/>
    <cellStyle name="Normal 5 12 2 5 3" xfId="6189" xr:uid="{00000000-0005-0000-0000-000074020000}"/>
    <cellStyle name="Normal 5 12 2 5 3 2" xfId="24207" xr:uid="{00000000-0005-0000-0000-000075020000}"/>
    <cellStyle name="Normal 5 12 2 5 4" xfId="21471" xr:uid="{00000000-0005-0000-0000-000076020000}"/>
    <cellStyle name="Normal 5 12 2 5 5" xfId="15081" xr:uid="{00000000-0005-0000-0000-000077020000}"/>
    <cellStyle name="Normal 5 12 2 6" xfId="9429" xr:uid="{00000000-0005-0000-0000-000078020000}"/>
    <cellStyle name="Normal 5 12 2 6 2" xfId="27447" xr:uid="{00000000-0005-0000-0000-000079020000}"/>
    <cellStyle name="Normal 5 12 2 7" xfId="5325" xr:uid="{00000000-0005-0000-0000-00007A020000}"/>
    <cellStyle name="Normal 5 12 2 7 2" xfId="23343" xr:uid="{00000000-0005-0000-0000-00007B020000}"/>
    <cellStyle name="Normal 5 12 2 8" xfId="18321" xr:uid="{00000000-0005-0000-0000-00007C020000}"/>
    <cellStyle name="Normal 5 12 2 9" xfId="14541" xr:uid="{00000000-0005-0000-0000-00007D020000}"/>
    <cellStyle name="Normal 5 12 3" xfId="805" xr:uid="{00000000-0005-0000-0000-00007E020000}"/>
    <cellStyle name="Normal 5 12 3 2" xfId="1633" xr:uid="{00000000-0005-0000-0000-00007F020000}"/>
    <cellStyle name="Normal 5 12 3 2 2" xfId="4659" xr:uid="{00000000-0005-0000-0000-000080020000}"/>
    <cellStyle name="Normal 5 12 3 2 2 2" xfId="13785" xr:uid="{00000000-0005-0000-0000-000081020000}"/>
    <cellStyle name="Normal 5 12 3 2 2 2 2" xfId="31803" xr:uid="{00000000-0005-0000-0000-000082020000}"/>
    <cellStyle name="Normal 5 12 3 2 2 3" xfId="22677" xr:uid="{00000000-0005-0000-0000-000083020000}"/>
    <cellStyle name="Normal 5 12 3 2 3" xfId="10761" xr:uid="{00000000-0005-0000-0000-000084020000}"/>
    <cellStyle name="Normal 5 12 3 2 3 2" xfId="28779" xr:uid="{00000000-0005-0000-0000-000085020000}"/>
    <cellStyle name="Normal 5 12 3 2 4" xfId="7521" xr:uid="{00000000-0005-0000-0000-000086020000}"/>
    <cellStyle name="Normal 5 12 3 2 4 2" xfId="25539" xr:uid="{00000000-0005-0000-0000-000087020000}"/>
    <cellStyle name="Normal 5 12 3 2 5" xfId="19653" xr:uid="{00000000-0005-0000-0000-000088020000}"/>
    <cellStyle name="Normal 5 12 3 2 6" xfId="16413" xr:uid="{00000000-0005-0000-0000-000089020000}"/>
    <cellStyle name="Normal 5 12 3 3" xfId="2839" xr:uid="{00000000-0005-0000-0000-00008A020000}"/>
    <cellStyle name="Normal 5 12 3 3 2" xfId="11967" xr:uid="{00000000-0005-0000-0000-00008B020000}"/>
    <cellStyle name="Normal 5 12 3 3 2 2" xfId="29985" xr:uid="{00000000-0005-0000-0000-00008C020000}"/>
    <cellStyle name="Normal 5 12 3 3 3" xfId="8727" xr:uid="{00000000-0005-0000-0000-00008D020000}"/>
    <cellStyle name="Normal 5 12 3 3 3 2" xfId="26745" xr:uid="{00000000-0005-0000-0000-00008E020000}"/>
    <cellStyle name="Normal 5 12 3 3 4" xfId="20859" xr:uid="{00000000-0005-0000-0000-00008F020000}"/>
    <cellStyle name="Normal 5 12 3 3 5" xfId="17619" xr:uid="{00000000-0005-0000-0000-000090020000}"/>
    <cellStyle name="Normal 5 12 3 4" xfId="3615" xr:uid="{00000000-0005-0000-0000-000091020000}"/>
    <cellStyle name="Normal 5 12 3 4 2" xfId="12741" xr:uid="{00000000-0005-0000-0000-000092020000}"/>
    <cellStyle name="Normal 5 12 3 4 2 2" xfId="30759" xr:uid="{00000000-0005-0000-0000-000093020000}"/>
    <cellStyle name="Normal 5 12 3 4 3" xfId="6693" xr:uid="{00000000-0005-0000-0000-000094020000}"/>
    <cellStyle name="Normal 5 12 3 4 3 2" xfId="24711" xr:uid="{00000000-0005-0000-0000-000095020000}"/>
    <cellStyle name="Normal 5 12 3 4 4" xfId="21633" xr:uid="{00000000-0005-0000-0000-000096020000}"/>
    <cellStyle name="Normal 5 12 3 4 5" xfId="15585" xr:uid="{00000000-0005-0000-0000-000097020000}"/>
    <cellStyle name="Normal 5 12 3 5" xfId="9933" xr:uid="{00000000-0005-0000-0000-000098020000}"/>
    <cellStyle name="Normal 5 12 3 5 2" xfId="27951" xr:uid="{00000000-0005-0000-0000-000099020000}"/>
    <cellStyle name="Normal 5 12 3 6" xfId="5487" xr:uid="{00000000-0005-0000-0000-00009A020000}"/>
    <cellStyle name="Normal 5 12 3 6 2" xfId="23505" xr:uid="{00000000-0005-0000-0000-00009B020000}"/>
    <cellStyle name="Normal 5 12 3 7" xfId="18825" xr:uid="{00000000-0005-0000-0000-00009C020000}"/>
    <cellStyle name="Normal 5 12 3 8" xfId="14703" xr:uid="{00000000-0005-0000-0000-00009D020000}"/>
    <cellStyle name="Normal 5 12 4" xfId="967" xr:uid="{00000000-0005-0000-0000-00009E020000}"/>
    <cellStyle name="Normal 5 12 4 2" xfId="1795" xr:uid="{00000000-0005-0000-0000-00009F020000}"/>
    <cellStyle name="Normal 5 12 4 2 2" xfId="4821" xr:uid="{00000000-0005-0000-0000-0000A0020000}"/>
    <cellStyle name="Normal 5 12 4 2 2 2" xfId="13947" xr:uid="{00000000-0005-0000-0000-0000A1020000}"/>
    <cellStyle name="Normal 5 12 4 2 2 2 2" xfId="31965" xr:uid="{00000000-0005-0000-0000-0000A2020000}"/>
    <cellStyle name="Normal 5 12 4 2 2 3" xfId="22839" xr:uid="{00000000-0005-0000-0000-0000A3020000}"/>
    <cellStyle name="Normal 5 12 4 2 3" xfId="10923" xr:uid="{00000000-0005-0000-0000-0000A4020000}"/>
    <cellStyle name="Normal 5 12 4 2 3 2" xfId="28941" xr:uid="{00000000-0005-0000-0000-0000A5020000}"/>
    <cellStyle name="Normal 5 12 4 2 4" xfId="7683" xr:uid="{00000000-0005-0000-0000-0000A6020000}"/>
    <cellStyle name="Normal 5 12 4 2 4 2" xfId="25701" xr:uid="{00000000-0005-0000-0000-0000A7020000}"/>
    <cellStyle name="Normal 5 12 4 2 5" xfId="19815" xr:uid="{00000000-0005-0000-0000-0000A8020000}"/>
    <cellStyle name="Normal 5 12 4 2 6" xfId="16575" xr:uid="{00000000-0005-0000-0000-0000A9020000}"/>
    <cellStyle name="Normal 5 12 4 3" xfId="3001" xr:uid="{00000000-0005-0000-0000-0000AA020000}"/>
    <cellStyle name="Normal 5 12 4 3 2" xfId="12129" xr:uid="{00000000-0005-0000-0000-0000AB020000}"/>
    <cellStyle name="Normal 5 12 4 3 2 2" xfId="30147" xr:uid="{00000000-0005-0000-0000-0000AC020000}"/>
    <cellStyle name="Normal 5 12 4 3 3" xfId="8889" xr:uid="{00000000-0005-0000-0000-0000AD020000}"/>
    <cellStyle name="Normal 5 12 4 3 3 2" xfId="26907" xr:uid="{00000000-0005-0000-0000-0000AE020000}"/>
    <cellStyle name="Normal 5 12 4 3 4" xfId="21021" xr:uid="{00000000-0005-0000-0000-0000AF020000}"/>
    <cellStyle name="Normal 5 12 4 3 5" xfId="17781" xr:uid="{00000000-0005-0000-0000-0000B0020000}"/>
    <cellStyle name="Normal 5 12 4 4" xfId="3777" xr:uid="{00000000-0005-0000-0000-0000B1020000}"/>
    <cellStyle name="Normal 5 12 4 4 2" xfId="12903" xr:uid="{00000000-0005-0000-0000-0000B2020000}"/>
    <cellStyle name="Normal 5 12 4 4 2 2" xfId="30921" xr:uid="{00000000-0005-0000-0000-0000B3020000}"/>
    <cellStyle name="Normal 5 12 4 4 3" xfId="6855" xr:uid="{00000000-0005-0000-0000-0000B4020000}"/>
    <cellStyle name="Normal 5 12 4 4 3 2" xfId="24873" xr:uid="{00000000-0005-0000-0000-0000B5020000}"/>
    <cellStyle name="Normal 5 12 4 4 4" xfId="21795" xr:uid="{00000000-0005-0000-0000-0000B6020000}"/>
    <cellStyle name="Normal 5 12 4 5" xfId="10095" xr:uid="{00000000-0005-0000-0000-0000B7020000}"/>
    <cellStyle name="Normal 5 12 4 5 2" xfId="28113" xr:uid="{00000000-0005-0000-0000-0000B8020000}"/>
    <cellStyle name="Normal 5 12 4 6" xfId="5649" xr:uid="{00000000-0005-0000-0000-0000B9020000}"/>
    <cellStyle name="Normal 5 12 4 6 2" xfId="23667" xr:uid="{00000000-0005-0000-0000-0000BA020000}"/>
    <cellStyle name="Normal 5 12 4 7" xfId="18987" xr:uid="{00000000-0005-0000-0000-0000BB020000}"/>
    <cellStyle name="Normal 5 12 4 8" xfId="15747" xr:uid="{00000000-0005-0000-0000-0000BC020000}"/>
    <cellStyle name="Normal 5 12 5" xfId="1129" xr:uid="{00000000-0005-0000-0000-0000BD020000}"/>
    <cellStyle name="Normal 5 12 5 2" xfId="1957" xr:uid="{00000000-0005-0000-0000-0000BE020000}"/>
    <cellStyle name="Normal 5 12 5 2 2" xfId="11085" xr:uid="{00000000-0005-0000-0000-0000BF020000}"/>
    <cellStyle name="Normal 5 12 5 2 2 2" xfId="29103" xr:uid="{00000000-0005-0000-0000-0000C0020000}"/>
    <cellStyle name="Normal 5 12 5 2 3" xfId="7845" xr:uid="{00000000-0005-0000-0000-0000C1020000}"/>
    <cellStyle name="Normal 5 12 5 2 3 2" xfId="25863" xr:uid="{00000000-0005-0000-0000-0000C2020000}"/>
    <cellStyle name="Normal 5 12 5 2 4" xfId="19977" xr:uid="{00000000-0005-0000-0000-0000C3020000}"/>
    <cellStyle name="Normal 5 12 5 2 5" xfId="16737" xr:uid="{00000000-0005-0000-0000-0000C4020000}"/>
    <cellStyle name="Normal 5 12 5 3" xfId="3163" xr:uid="{00000000-0005-0000-0000-0000C5020000}"/>
    <cellStyle name="Normal 5 12 5 3 2" xfId="12291" xr:uid="{00000000-0005-0000-0000-0000C6020000}"/>
    <cellStyle name="Normal 5 12 5 3 2 2" xfId="30309" xr:uid="{00000000-0005-0000-0000-0000C7020000}"/>
    <cellStyle name="Normal 5 12 5 3 3" xfId="9051" xr:uid="{00000000-0005-0000-0000-0000C8020000}"/>
    <cellStyle name="Normal 5 12 5 3 3 2" xfId="27069" xr:uid="{00000000-0005-0000-0000-0000C9020000}"/>
    <cellStyle name="Normal 5 12 5 3 4" xfId="21183" xr:uid="{00000000-0005-0000-0000-0000CA020000}"/>
    <cellStyle name="Normal 5 12 5 3 5" xfId="17943" xr:uid="{00000000-0005-0000-0000-0000CB020000}"/>
    <cellStyle name="Normal 5 12 5 4" xfId="4983" xr:uid="{00000000-0005-0000-0000-0000CC020000}"/>
    <cellStyle name="Normal 5 12 5 4 2" xfId="14109" xr:uid="{00000000-0005-0000-0000-0000CD020000}"/>
    <cellStyle name="Normal 5 12 5 4 2 2" xfId="32127" xr:uid="{00000000-0005-0000-0000-0000CE020000}"/>
    <cellStyle name="Normal 5 12 5 4 3" xfId="7017" xr:uid="{00000000-0005-0000-0000-0000CF020000}"/>
    <cellStyle name="Normal 5 12 5 4 3 2" xfId="25035" xr:uid="{00000000-0005-0000-0000-0000D0020000}"/>
    <cellStyle name="Normal 5 12 5 4 4" xfId="23001" xr:uid="{00000000-0005-0000-0000-0000D1020000}"/>
    <cellStyle name="Normal 5 12 5 5" xfId="10257" xr:uid="{00000000-0005-0000-0000-0000D2020000}"/>
    <cellStyle name="Normal 5 12 5 5 2" xfId="28275" xr:uid="{00000000-0005-0000-0000-0000D3020000}"/>
    <cellStyle name="Normal 5 12 5 6" xfId="5811" xr:uid="{00000000-0005-0000-0000-0000D4020000}"/>
    <cellStyle name="Normal 5 12 5 6 2" xfId="23829" xr:uid="{00000000-0005-0000-0000-0000D5020000}"/>
    <cellStyle name="Normal 5 12 5 7" xfId="19149" xr:uid="{00000000-0005-0000-0000-0000D6020000}"/>
    <cellStyle name="Normal 5 12 5 8" xfId="15909" xr:uid="{00000000-0005-0000-0000-0000D7020000}"/>
    <cellStyle name="Normal 5 12 6" xfId="481" xr:uid="{00000000-0005-0000-0000-0000D8020000}"/>
    <cellStyle name="Normal 5 12 6 2" xfId="2137" xr:uid="{00000000-0005-0000-0000-0000D9020000}"/>
    <cellStyle name="Normal 5 12 6 2 2" xfId="11265" xr:uid="{00000000-0005-0000-0000-0000DA020000}"/>
    <cellStyle name="Normal 5 12 6 2 2 2" xfId="29283" xr:uid="{00000000-0005-0000-0000-0000DB020000}"/>
    <cellStyle name="Normal 5 12 6 2 3" xfId="8025" xr:uid="{00000000-0005-0000-0000-0000DC020000}"/>
    <cellStyle name="Normal 5 12 6 2 3 2" xfId="26043" xr:uid="{00000000-0005-0000-0000-0000DD020000}"/>
    <cellStyle name="Normal 5 12 6 2 4" xfId="20157" xr:uid="{00000000-0005-0000-0000-0000DE020000}"/>
    <cellStyle name="Normal 5 12 6 2 5" xfId="16917" xr:uid="{00000000-0005-0000-0000-0000DF020000}"/>
    <cellStyle name="Normal 5 12 6 3" xfId="4335" xr:uid="{00000000-0005-0000-0000-0000E0020000}"/>
    <cellStyle name="Normal 5 12 6 3 2" xfId="13461" xr:uid="{00000000-0005-0000-0000-0000E1020000}"/>
    <cellStyle name="Normal 5 12 6 3 2 2" xfId="31479" xr:uid="{00000000-0005-0000-0000-0000E2020000}"/>
    <cellStyle name="Normal 5 12 6 3 3" xfId="22353" xr:uid="{00000000-0005-0000-0000-0000E3020000}"/>
    <cellStyle name="Normal 5 12 6 4" xfId="9609" xr:uid="{00000000-0005-0000-0000-0000E4020000}"/>
    <cellStyle name="Normal 5 12 6 4 2" xfId="27627" xr:uid="{00000000-0005-0000-0000-0000E5020000}"/>
    <cellStyle name="Normal 5 12 6 5" xfId="6369" xr:uid="{00000000-0005-0000-0000-0000E6020000}"/>
    <cellStyle name="Normal 5 12 6 5 2" xfId="24387" xr:uid="{00000000-0005-0000-0000-0000E7020000}"/>
    <cellStyle name="Normal 5 12 6 6" xfId="18501" xr:uid="{00000000-0005-0000-0000-0000E8020000}"/>
    <cellStyle name="Normal 5 12 6 7" xfId="15261" xr:uid="{00000000-0005-0000-0000-0000E9020000}"/>
    <cellStyle name="Normal 5 12 7" xfId="1309" xr:uid="{00000000-0005-0000-0000-0000EA020000}"/>
    <cellStyle name="Normal 5 12 7 2" xfId="3939" xr:uid="{00000000-0005-0000-0000-0000EB020000}"/>
    <cellStyle name="Normal 5 12 7 2 2" xfId="13065" xr:uid="{00000000-0005-0000-0000-0000EC020000}"/>
    <cellStyle name="Normal 5 12 7 2 2 2" xfId="31083" xr:uid="{00000000-0005-0000-0000-0000ED020000}"/>
    <cellStyle name="Normal 5 12 7 2 3" xfId="21957" xr:uid="{00000000-0005-0000-0000-0000EE020000}"/>
    <cellStyle name="Normal 5 12 7 3" xfId="10437" xr:uid="{00000000-0005-0000-0000-0000EF020000}"/>
    <cellStyle name="Normal 5 12 7 3 2" xfId="28455" xr:uid="{00000000-0005-0000-0000-0000F0020000}"/>
    <cellStyle name="Normal 5 12 7 4" xfId="7197" xr:uid="{00000000-0005-0000-0000-0000F1020000}"/>
    <cellStyle name="Normal 5 12 7 4 2" xfId="25215" xr:uid="{00000000-0005-0000-0000-0000F2020000}"/>
    <cellStyle name="Normal 5 12 7 5" xfId="19329" xr:uid="{00000000-0005-0000-0000-0000F3020000}"/>
    <cellStyle name="Normal 5 12 7 6" xfId="16089" xr:uid="{00000000-0005-0000-0000-0000F4020000}"/>
    <cellStyle name="Normal 5 12 8" xfId="2515" xr:uid="{00000000-0005-0000-0000-0000F5020000}"/>
    <cellStyle name="Normal 5 12 8 2" xfId="11643" xr:uid="{00000000-0005-0000-0000-0000F6020000}"/>
    <cellStyle name="Normal 5 12 8 2 2" xfId="29661" xr:uid="{00000000-0005-0000-0000-0000F7020000}"/>
    <cellStyle name="Normal 5 12 8 3" xfId="8403" xr:uid="{00000000-0005-0000-0000-0000F8020000}"/>
    <cellStyle name="Normal 5 12 8 3 2" xfId="26421" xr:uid="{00000000-0005-0000-0000-0000F9020000}"/>
    <cellStyle name="Normal 5 12 8 4" xfId="20535" xr:uid="{00000000-0005-0000-0000-0000FA020000}"/>
    <cellStyle name="Normal 5 12 8 5" xfId="17295" xr:uid="{00000000-0005-0000-0000-0000FB020000}"/>
    <cellStyle name="Normal 5 12 9" xfId="3345" xr:uid="{00000000-0005-0000-0000-0000FC020000}"/>
    <cellStyle name="Normal 5 12 9 2" xfId="12471" xr:uid="{00000000-0005-0000-0000-0000FD020000}"/>
    <cellStyle name="Normal 5 12 9 2 2" xfId="30489" xr:uid="{00000000-0005-0000-0000-0000FE020000}"/>
    <cellStyle name="Normal 5 12 9 3" xfId="5973" xr:uid="{00000000-0005-0000-0000-0000FF020000}"/>
    <cellStyle name="Normal 5 12 9 3 2" xfId="23991" xr:uid="{00000000-0005-0000-0000-000000030000}"/>
    <cellStyle name="Normal 5 12 9 4" xfId="21363" xr:uid="{00000000-0005-0000-0000-000001030000}"/>
    <cellStyle name="Normal 5 12 9 5" xfId="14865" xr:uid="{00000000-0005-0000-0000-000002030000}"/>
    <cellStyle name="Normal 5 13" xfId="229" xr:uid="{00000000-0005-0000-0000-000003030000}"/>
    <cellStyle name="Normal 5 13 2" xfId="409" xr:uid="{00000000-0005-0000-0000-000004030000}"/>
    <cellStyle name="Normal 5 13 2 2" xfId="2065" xr:uid="{00000000-0005-0000-0000-000005030000}"/>
    <cellStyle name="Normal 5 13 2 2 2" xfId="11193" xr:uid="{00000000-0005-0000-0000-000006030000}"/>
    <cellStyle name="Normal 5 13 2 2 2 2" xfId="29211" xr:uid="{00000000-0005-0000-0000-000007030000}"/>
    <cellStyle name="Normal 5 13 2 2 3" xfId="7953" xr:uid="{00000000-0005-0000-0000-000008030000}"/>
    <cellStyle name="Normal 5 13 2 2 3 2" xfId="25971" xr:uid="{00000000-0005-0000-0000-000009030000}"/>
    <cellStyle name="Normal 5 13 2 2 4" xfId="20085" xr:uid="{00000000-0005-0000-0000-00000A030000}"/>
    <cellStyle name="Normal 5 13 2 2 5" xfId="16845" xr:uid="{00000000-0005-0000-0000-00000B030000}"/>
    <cellStyle name="Normal 5 13 2 3" xfId="4263" xr:uid="{00000000-0005-0000-0000-00000C030000}"/>
    <cellStyle name="Normal 5 13 2 3 2" xfId="13389" xr:uid="{00000000-0005-0000-0000-00000D030000}"/>
    <cellStyle name="Normal 5 13 2 3 2 2" xfId="31407" xr:uid="{00000000-0005-0000-0000-00000E030000}"/>
    <cellStyle name="Normal 5 13 2 3 3" xfId="22281" xr:uid="{00000000-0005-0000-0000-00000F030000}"/>
    <cellStyle name="Normal 5 13 2 4" xfId="9537" xr:uid="{00000000-0005-0000-0000-000010030000}"/>
    <cellStyle name="Normal 5 13 2 4 2" xfId="27555" xr:uid="{00000000-0005-0000-0000-000011030000}"/>
    <cellStyle name="Normal 5 13 2 5" xfId="6297" xr:uid="{00000000-0005-0000-0000-000012030000}"/>
    <cellStyle name="Normal 5 13 2 5 2" xfId="24315" xr:uid="{00000000-0005-0000-0000-000013030000}"/>
    <cellStyle name="Normal 5 13 2 6" xfId="18429" xr:uid="{00000000-0005-0000-0000-000014030000}"/>
    <cellStyle name="Normal 5 13 2 7" xfId="15189" xr:uid="{00000000-0005-0000-0000-000015030000}"/>
    <cellStyle name="Normal 5 13 3" xfId="1237" xr:uid="{00000000-0005-0000-0000-000016030000}"/>
    <cellStyle name="Normal 5 13 3 2" xfId="4083" xr:uid="{00000000-0005-0000-0000-000017030000}"/>
    <cellStyle name="Normal 5 13 3 2 2" xfId="13209" xr:uid="{00000000-0005-0000-0000-000018030000}"/>
    <cellStyle name="Normal 5 13 3 2 2 2" xfId="31227" xr:uid="{00000000-0005-0000-0000-000019030000}"/>
    <cellStyle name="Normal 5 13 3 2 3" xfId="22101" xr:uid="{00000000-0005-0000-0000-00001A030000}"/>
    <cellStyle name="Normal 5 13 3 3" xfId="10365" xr:uid="{00000000-0005-0000-0000-00001B030000}"/>
    <cellStyle name="Normal 5 13 3 3 2" xfId="28383" xr:uid="{00000000-0005-0000-0000-00001C030000}"/>
    <cellStyle name="Normal 5 13 3 4" xfId="7125" xr:uid="{00000000-0005-0000-0000-00001D030000}"/>
    <cellStyle name="Normal 5 13 3 4 2" xfId="25143" xr:uid="{00000000-0005-0000-0000-00001E030000}"/>
    <cellStyle name="Normal 5 13 3 5" xfId="19257" xr:uid="{00000000-0005-0000-0000-00001F030000}"/>
    <cellStyle name="Normal 5 13 3 6" xfId="16017" xr:uid="{00000000-0005-0000-0000-000020030000}"/>
    <cellStyle name="Normal 5 13 4" xfId="2443" xr:uid="{00000000-0005-0000-0000-000021030000}"/>
    <cellStyle name="Normal 5 13 4 2" xfId="11571" xr:uid="{00000000-0005-0000-0000-000022030000}"/>
    <cellStyle name="Normal 5 13 4 2 2" xfId="29589" xr:uid="{00000000-0005-0000-0000-000023030000}"/>
    <cellStyle name="Normal 5 13 4 3" xfId="8331" xr:uid="{00000000-0005-0000-0000-000024030000}"/>
    <cellStyle name="Normal 5 13 4 3 2" xfId="26349" xr:uid="{00000000-0005-0000-0000-000025030000}"/>
    <cellStyle name="Normal 5 13 4 4" xfId="20463" xr:uid="{00000000-0005-0000-0000-000026030000}"/>
    <cellStyle name="Normal 5 13 4 5" xfId="17223" xr:uid="{00000000-0005-0000-0000-000027030000}"/>
    <cellStyle name="Normal 5 13 5" xfId="3363" xr:uid="{00000000-0005-0000-0000-000028030000}"/>
    <cellStyle name="Normal 5 13 5 2" xfId="12489" xr:uid="{00000000-0005-0000-0000-000029030000}"/>
    <cellStyle name="Normal 5 13 5 2 2" xfId="30507" xr:uid="{00000000-0005-0000-0000-00002A030000}"/>
    <cellStyle name="Normal 5 13 5 3" xfId="6117" xr:uid="{00000000-0005-0000-0000-00002B030000}"/>
    <cellStyle name="Normal 5 13 5 3 2" xfId="24135" xr:uid="{00000000-0005-0000-0000-00002C030000}"/>
    <cellStyle name="Normal 5 13 5 4" xfId="21381" xr:uid="{00000000-0005-0000-0000-00002D030000}"/>
    <cellStyle name="Normal 5 13 5 5" xfId="15009" xr:uid="{00000000-0005-0000-0000-00002E030000}"/>
    <cellStyle name="Normal 5 13 6" xfId="9357" xr:uid="{00000000-0005-0000-0000-00002F030000}"/>
    <cellStyle name="Normal 5 13 6 2" xfId="27375" xr:uid="{00000000-0005-0000-0000-000030030000}"/>
    <cellStyle name="Normal 5 13 7" xfId="5091" xr:uid="{00000000-0005-0000-0000-000031030000}"/>
    <cellStyle name="Normal 5 13 7 2" xfId="23109" xr:uid="{00000000-0005-0000-0000-000032030000}"/>
    <cellStyle name="Normal 5 13 8" xfId="18249" xr:uid="{00000000-0005-0000-0000-000033030000}"/>
    <cellStyle name="Normal 5 13 9" xfId="14307" xr:uid="{00000000-0005-0000-0000-000034030000}"/>
    <cellStyle name="Normal 5 14" xfId="175" xr:uid="{00000000-0005-0000-0000-000035030000}"/>
    <cellStyle name="Normal 5 14 2" xfId="571" xr:uid="{00000000-0005-0000-0000-000036030000}"/>
    <cellStyle name="Normal 5 14 2 2" xfId="2227" xr:uid="{00000000-0005-0000-0000-000037030000}"/>
    <cellStyle name="Normal 5 14 2 2 2" xfId="11355" xr:uid="{00000000-0005-0000-0000-000038030000}"/>
    <cellStyle name="Normal 5 14 2 2 2 2" xfId="29373" xr:uid="{00000000-0005-0000-0000-000039030000}"/>
    <cellStyle name="Normal 5 14 2 2 3" xfId="8115" xr:uid="{00000000-0005-0000-0000-00003A030000}"/>
    <cellStyle name="Normal 5 14 2 2 3 2" xfId="26133" xr:uid="{00000000-0005-0000-0000-00003B030000}"/>
    <cellStyle name="Normal 5 14 2 2 4" xfId="20247" xr:uid="{00000000-0005-0000-0000-00003C030000}"/>
    <cellStyle name="Normal 5 14 2 2 5" xfId="17007" xr:uid="{00000000-0005-0000-0000-00003D030000}"/>
    <cellStyle name="Normal 5 14 2 3" xfId="4425" xr:uid="{00000000-0005-0000-0000-00003E030000}"/>
    <cellStyle name="Normal 5 14 2 3 2" xfId="13551" xr:uid="{00000000-0005-0000-0000-00003F030000}"/>
    <cellStyle name="Normal 5 14 2 3 2 2" xfId="31569" xr:uid="{00000000-0005-0000-0000-000040030000}"/>
    <cellStyle name="Normal 5 14 2 3 3" xfId="22443" xr:uid="{00000000-0005-0000-0000-000041030000}"/>
    <cellStyle name="Normal 5 14 2 4" xfId="9699" xr:uid="{00000000-0005-0000-0000-000042030000}"/>
    <cellStyle name="Normal 5 14 2 4 2" xfId="27717" xr:uid="{00000000-0005-0000-0000-000043030000}"/>
    <cellStyle name="Normal 5 14 2 5" xfId="6459" xr:uid="{00000000-0005-0000-0000-000044030000}"/>
    <cellStyle name="Normal 5 14 2 5 2" xfId="24477" xr:uid="{00000000-0005-0000-0000-000045030000}"/>
    <cellStyle name="Normal 5 14 2 6" xfId="18591" xr:uid="{00000000-0005-0000-0000-000046030000}"/>
    <cellStyle name="Normal 5 14 2 7" xfId="15351" xr:uid="{00000000-0005-0000-0000-000047030000}"/>
    <cellStyle name="Normal 5 14 3" xfId="1399" xr:uid="{00000000-0005-0000-0000-000048030000}"/>
    <cellStyle name="Normal 5 14 3 2" xfId="4029" xr:uid="{00000000-0005-0000-0000-000049030000}"/>
    <cellStyle name="Normal 5 14 3 2 2" xfId="13155" xr:uid="{00000000-0005-0000-0000-00004A030000}"/>
    <cellStyle name="Normal 5 14 3 2 2 2" xfId="31173" xr:uid="{00000000-0005-0000-0000-00004B030000}"/>
    <cellStyle name="Normal 5 14 3 2 3" xfId="22047" xr:uid="{00000000-0005-0000-0000-00004C030000}"/>
    <cellStyle name="Normal 5 14 3 3" xfId="10527" xr:uid="{00000000-0005-0000-0000-00004D030000}"/>
    <cellStyle name="Normal 5 14 3 3 2" xfId="28545" xr:uid="{00000000-0005-0000-0000-00004E030000}"/>
    <cellStyle name="Normal 5 14 3 4" xfId="7287" xr:uid="{00000000-0005-0000-0000-00004F030000}"/>
    <cellStyle name="Normal 5 14 3 4 2" xfId="25305" xr:uid="{00000000-0005-0000-0000-000050030000}"/>
    <cellStyle name="Normal 5 14 3 5" xfId="19419" xr:uid="{00000000-0005-0000-0000-000051030000}"/>
    <cellStyle name="Normal 5 14 3 6" xfId="16179" xr:uid="{00000000-0005-0000-0000-000052030000}"/>
    <cellStyle name="Normal 5 14 4" xfId="2605" xr:uid="{00000000-0005-0000-0000-000053030000}"/>
    <cellStyle name="Normal 5 14 4 2" xfId="11733" xr:uid="{00000000-0005-0000-0000-000054030000}"/>
    <cellStyle name="Normal 5 14 4 2 2" xfId="29751" xr:uid="{00000000-0005-0000-0000-000055030000}"/>
    <cellStyle name="Normal 5 14 4 3" xfId="8493" xr:uid="{00000000-0005-0000-0000-000056030000}"/>
    <cellStyle name="Normal 5 14 4 3 2" xfId="26511" xr:uid="{00000000-0005-0000-0000-000057030000}"/>
    <cellStyle name="Normal 5 14 4 4" xfId="20625" xr:uid="{00000000-0005-0000-0000-000058030000}"/>
    <cellStyle name="Normal 5 14 4 5" xfId="17385" xr:uid="{00000000-0005-0000-0000-000059030000}"/>
    <cellStyle name="Normal 5 14 5" xfId="3381" xr:uid="{00000000-0005-0000-0000-00005A030000}"/>
    <cellStyle name="Normal 5 14 5 2" xfId="12507" xr:uid="{00000000-0005-0000-0000-00005B030000}"/>
    <cellStyle name="Normal 5 14 5 2 2" xfId="30525" xr:uid="{00000000-0005-0000-0000-00005C030000}"/>
    <cellStyle name="Normal 5 14 5 3" xfId="6063" xr:uid="{00000000-0005-0000-0000-00005D030000}"/>
    <cellStyle name="Normal 5 14 5 3 2" xfId="24081" xr:uid="{00000000-0005-0000-0000-00005E030000}"/>
    <cellStyle name="Normal 5 14 5 4" xfId="21399" xr:uid="{00000000-0005-0000-0000-00005F030000}"/>
    <cellStyle name="Normal 5 14 5 5" xfId="14955" xr:uid="{00000000-0005-0000-0000-000060030000}"/>
    <cellStyle name="Normal 5 14 6" xfId="9303" xr:uid="{00000000-0005-0000-0000-000061030000}"/>
    <cellStyle name="Normal 5 14 6 2" xfId="27321" xr:uid="{00000000-0005-0000-0000-000062030000}"/>
    <cellStyle name="Normal 5 14 7" xfId="5253" xr:uid="{00000000-0005-0000-0000-000063030000}"/>
    <cellStyle name="Normal 5 14 7 2" xfId="23271" xr:uid="{00000000-0005-0000-0000-000064030000}"/>
    <cellStyle name="Normal 5 14 8" xfId="18195" xr:uid="{00000000-0005-0000-0000-000065030000}"/>
    <cellStyle name="Normal 5 14 9" xfId="14469" xr:uid="{00000000-0005-0000-0000-000066030000}"/>
    <cellStyle name="Normal 5 15" xfId="733" xr:uid="{00000000-0005-0000-0000-000067030000}"/>
    <cellStyle name="Normal 5 15 2" xfId="1561" xr:uid="{00000000-0005-0000-0000-000068030000}"/>
    <cellStyle name="Normal 5 15 2 2" xfId="4587" xr:uid="{00000000-0005-0000-0000-000069030000}"/>
    <cellStyle name="Normal 5 15 2 2 2" xfId="13713" xr:uid="{00000000-0005-0000-0000-00006A030000}"/>
    <cellStyle name="Normal 5 15 2 2 2 2" xfId="31731" xr:uid="{00000000-0005-0000-0000-00006B030000}"/>
    <cellStyle name="Normal 5 15 2 2 3" xfId="22605" xr:uid="{00000000-0005-0000-0000-00006C030000}"/>
    <cellStyle name="Normal 5 15 2 3" xfId="10689" xr:uid="{00000000-0005-0000-0000-00006D030000}"/>
    <cellStyle name="Normal 5 15 2 3 2" xfId="28707" xr:uid="{00000000-0005-0000-0000-00006E030000}"/>
    <cellStyle name="Normal 5 15 2 4" xfId="7449" xr:uid="{00000000-0005-0000-0000-00006F030000}"/>
    <cellStyle name="Normal 5 15 2 4 2" xfId="25467" xr:uid="{00000000-0005-0000-0000-000070030000}"/>
    <cellStyle name="Normal 5 15 2 5" xfId="19581" xr:uid="{00000000-0005-0000-0000-000071030000}"/>
    <cellStyle name="Normal 5 15 2 6" xfId="16341" xr:uid="{00000000-0005-0000-0000-000072030000}"/>
    <cellStyle name="Normal 5 15 3" xfId="2767" xr:uid="{00000000-0005-0000-0000-000073030000}"/>
    <cellStyle name="Normal 5 15 3 2" xfId="11895" xr:uid="{00000000-0005-0000-0000-000074030000}"/>
    <cellStyle name="Normal 5 15 3 2 2" xfId="29913" xr:uid="{00000000-0005-0000-0000-000075030000}"/>
    <cellStyle name="Normal 5 15 3 3" xfId="8655" xr:uid="{00000000-0005-0000-0000-000076030000}"/>
    <cellStyle name="Normal 5 15 3 3 2" xfId="26673" xr:uid="{00000000-0005-0000-0000-000077030000}"/>
    <cellStyle name="Normal 5 15 3 4" xfId="20787" xr:uid="{00000000-0005-0000-0000-000078030000}"/>
    <cellStyle name="Normal 5 15 3 5" xfId="17547" xr:uid="{00000000-0005-0000-0000-000079030000}"/>
    <cellStyle name="Normal 5 15 4" xfId="3543" xr:uid="{00000000-0005-0000-0000-00007A030000}"/>
    <cellStyle name="Normal 5 15 4 2" xfId="12669" xr:uid="{00000000-0005-0000-0000-00007B030000}"/>
    <cellStyle name="Normal 5 15 4 2 2" xfId="30687" xr:uid="{00000000-0005-0000-0000-00007C030000}"/>
    <cellStyle name="Normal 5 15 4 3" xfId="6621" xr:uid="{00000000-0005-0000-0000-00007D030000}"/>
    <cellStyle name="Normal 5 15 4 3 2" xfId="24639" xr:uid="{00000000-0005-0000-0000-00007E030000}"/>
    <cellStyle name="Normal 5 15 4 4" xfId="21561" xr:uid="{00000000-0005-0000-0000-00007F030000}"/>
    <cellStyle name="Normal 5 15 4 5" xfId="15513" xr:uid="{00000000-0005-0000-0000-000080030000}"/>
    <cellStyle name="Normal 5 15 5" xfId="9861" xr:uid="{00000000-0005-0000-0000-000081030000}"/>
    <cellStyle name="Normal 5 15 5 2" xfId="27879" xr:uid="{00000000-0005-0000-0000-000082030000}"/>
    <cellStyle name="Normal 5 15 6" xfId="5415" xr:uid="{00000000-0005-0000-0000-000083030000}"/>
    <cellStyle name="Normal 5 15 6 2" xfId="23433" xr:uid="{00000000-0005-0000-0000-000084030000}"/>
    <cellStyle name="Normal 5 15 7" xfId="18753" xr:uid="{00000000-0005-0000-0000-000085030000}"/>
    <cellStyle name="Normal 5 15 8" xfId="14631" xr:uid="{00000000-0005-0000-0000-000086030000}"/>
    <cellStyle name="Normal 5 16" xfId="895" xr:uid="{00000000-0005-0000-0000-000087030000}"/>
    <cellStyle name="Normal 5 16 2" xfId="1723" xr:uid="{00000000-0005-0000-0000-000088030000}"/>
    <cellStyle name="Normal 5 16 2 2" xfId="4749" xr:uid="{00000000-0005-0000-0000-000089030000}"/>
    <cellStyle name="Normal 5 16 2 2 2" xfId="13875" xr:uid="{00000000-0005-0000-0000-00008A030000}"/>
    <cellStyle name="Normal 5 16 2 2 2 2" xfId="31893" xr:uid="{00000000-0005-0000-0000-00008B030000}"/>
    <cellStyle name="Normal 5 16 2 2 3" xfId="22767" xr:uid="{00000000-0005-0000-0000-00008C030000}"/>
    <cellStyle name="Normal 5 16 2 3" xfId="10851" xr:uid="{00000000-0005-0000-0000-00008D030000}"/>
    <cellStyle name="Normal 5 16 2 3 2" xfId="28869" xr:uid="{00000000-0005-0000-0000-00008E030000}"/>
    <cellStyle name="Normal 5 16 2 4" xfId="7611" xr:uid="{00000000-0005-0000-0000-00008F030000}"/>
    <cellStyle name="Normal 5 16 2 4 2" xfId="25629" xr:uid="{00000000-0005-0000-0000-000090030000}"/>
    <cellStyle name="Normal 5 16 2 5" xfId="19743" xr:uid="{00000000-0005-0000-0000-000091030000}"/>
    <cellStyle name="Normal 5 16 2 6" xfId="16503" xr:uid="{00000000-0005-0000-0000-000092030000}"/>
    <cellStyle name="Normal 5 16 3" xfId="2929" xr:uid="{00000000-0005-0000-0000-000093030000}"/>
    <cellStyle name="Normal 5 16 3 2" xfId="12057" xr:uid="{00000000-0005-0000-0000-000094030000}"/>
    <cellStyle name="Normal 5 16 3 2 2" xfId="30075" xr:uid="{00000000-0005-0000-0000-000095030000}"/>
    <cellStyle name="Normal 5 16 3 3" xfId="8817" xr:uid="{00000000-0005-0000-0000-000096030000}"/>
    <cellStyle name="Normal 5 16 3 3 2" xfId="26835" xr:uid="{00000000-0005-0000-0000-000097030000}"/>
    <cellStyle name="Normal 5 16 3 4" xfId="20949" xr:uid="{00000000-0005-0000-0000-000098030000}"/>
    <cellStyle name="Normal 5 16 3 5" xfId="17709" xr:uid="{00000000-0005-0000-0000-000099030000}"/>
    <cellStyle name="Normal 5 16 4" xfId="3705" xr:uid="{00000000-0005-0000-0000-00009A030000}"/>
    <cellStyle name="Normal 5 16 4 2" xfId="12831" xr:uid="{00000000-0005-0000-0000-00009B030000}"/>
    <cellStyle name="Normal 5 16 4 2 2" xfId="30849" xr:uid="{00000000-0005-0000-0000-00009C030000}"/>
    <cellStyle name="Normal 5 16 4 3" xfId="6783" xr:uid="{00000000-0005-0000-0000-00009D030000}"/>
    <cellStyle name="Normal 5 16 4 3 2" xfId="24801" xr:uid="{00000000-0005-0000-0000-00009E030000}"/>
    <cellStyle name="Normal 5 16 4 4" xfId="21723" xr:uid="{00000000-0005-0000-0000-00009F030000}"/>
    <cellStyle name="Normal 5 16 5" xfId="10023" xr:uid="{00000000-0005-0000-0000-0000A0030000}"/>
    <cellStyle name="Normal 5 16 5 2" xfId="28041" xr:uid="{00000000-0005-0000-0000-0000A1030000}"/>
    <cellStyle name="Normal 5 16 6" xfId="5577" xr:uid="{00000000-0005-0000-0000-0000A2030000}"/>
    <cellStyle name="Normal 5 16 6 2" xfId="23595" xr:uid="{00000000-0005-0000-0000-0000A3030000}"/>
    <cellStyle name="Normal 5 16 7" xfId="18915" xr:uid="{00000000-0005-0000-0000-0000A4030000}"/>
    <cellStyle name="Normal 5 16 8" xfId="15675" xr:uid="{00000000-0005-0000-0000-0000A5030000}"/>
    <cellStyle name="Normal 5 17" xfId="1057" xr:uid="{00000000-0005-0000-0000-0000A6030000}"/>
    <cellStyle name="Normal 5 17 2" xfId="1885" xr:uid="{00000000-0005-0000-0000-0000A7030000}"/>
    <cellStyle name="Normal 5 17 2 2" xfId="11013" xr:uid="{00000000-0005-0000-0000-0000A8030000}"/>
    <cellStyle name="Normal 5 17 2 2 2" xfId="29031" xr:uid="{00000000-0005-0000-0000-0000A9030000}"/>
    <cellStyle name="Normal 5 17 2 3" xfId="7773" xr:uid="{00000000-0005-0000-0000-0000AA030000}"/>
    <cellStyle name="Normal 5 17 2 3 2" xfId="25791" xr:uid="{00000000-0005-0000-0000-0000AB030000}"/>
    <cellStyle name="Normal 5 17 2 4" xfId="19905" xr:uid="{00000000-0005-0000-0000-0000AC030000}"/>
    <cellStyle name="Normal 5 17 2 5" xfId="16665" xr:uid="{00000000-0005-0000-0000-0000AD030000}"/>
    <cellStyle name="Normal 5 17 3" xfId="3091" xr:uid="{00000000-0005-0000-0000-0000AE030000}"/>
    <cellStyle name="Normal 5 17 3 2" xfId="12219" xr:uid="{00000000-0005-0000-0000-0000AF030000}"/>
    <cellStyle name="Normal 5 17 3 2 2" xfId="30237" xr:uid="{00000000-0005-0000-0000-0000B0030000}"/>
    <cellStyle name="Normal 5 17 3 3" xfId="8979" xr:uid="{00000000-0005-0000-0000-0000B1030000}"/>
    <cellStyle name="Normal 5 17 3 3 2" xfId="26997" xr:uid="{00000000-0005-0000-0000-0000B2030000}"/>
    <cellStyle name="Normal 5 17 3 4" xfId="21111" xr:uid="{00000000-0005-0000-0000-0000B3030000}"/>
    <cellStyle name="Normal 5 17 3 5" xfId="17871" xr:uid="{00000000-0005-0000-0000-0000B4030000}"/>
    <cellStyle name="Normal 5 17 4" xfId="4911" xr:uid="{00000000-0005-0000-0000-0000B5030000}"/>
    <cellStyle name="Normal 5 17 4 2" xfId="14037" xr:uid="{00000000-0005-0000-0000-0000B6030000}"/>
    <cellStyle name="Normal 5 17 4 2 2" xfId="32055" xr:uid="{00000000-0005-0000-0000-0000B7030000}"/>
    <cellStyle name="Normal 5 17 4 3" xfId="6945" xr:uid="{00000000-0005-0000-0000-0000B8030000}"/>
    <cellStyle name="Normal 5 17 4 3 2" xfId="24963" xr:uid="{00000000-0005-0000-0000-0000B9030000}"/>
    <cellStyle name="Normal 5 17 4 4" xfId="22929" xr:uid="{00000000-0005-0000-0000-0000BA030000}"/>
    <cellStyle name="Normal 5 17 5" xfId="10185" xr:uid="{00000000-0005-0000-0000-0000BB030000}"/>
    <cellStyle name="Normal 5 17 5 2" xfId="28203" xr:uid="{00000000-0005-0000-0000-0000BC030000}"/>
    <cellStyle name="Normal 5 17 6" xfId="5739" xr:uid="{00000000-0005-0000-0000-0000BD030000}"/>
    <cellStyle name="Normal 5 17 6 2" xfId="23757" xr:uid="{00000000-0005-0000-0000-0000BE030000}"/>
    <cellStyle name="Normal 5 17 7" xfId="19077" xr:uid="{00000000-0005-0000-0000-0000BF030000}"/>
    <cellStyle name="Normal 5 17 8" xfId="15837" xr:uid="{00000000-0005-0000-0000-0000C0030000}"/>
    <cellStyle name="Normal 5 18" xfId="391" xr:uid="{00000000-0005-0000-0000-0000C1030000}"/>
    <cellStyle name="Normal 5 18 2" xfId="2047" xr:uid="{00000000-0005-0000-0000-0000C2030000}"/>
    <cellStyle name="Normal 5 18 2 2" xfId="11175" xr:uid="{00000000-0005-0000-0000-0000C3030000}"/>
    <cellStyle name="Normal 5 18 2 2 2" xfId="29193" xr:uid="{00000000-0005-0000-0000-0000C4030000}"/>
    <cellStyle name="Normal 5 18 2 3" xfId="7935" xr:uid="{00000000-0005-0000-0000-0000C5030000}"/>
    <cellStyle name="Normal 5 18 2 3 2" xfId="25953" xr:uid="{00000000-0005-0000-0000-0000C6030000}"/>
    <cellStyle name="Normal 5 18 2 4" xfId="20067" xr:uid="{00000000-0005-0000-0000-0000C7030000}"/>
    <cellStyle name="Normal 5 18 2 5" xfId="16827" xr:uid="{00000000-0005-0000-0000-0000C8030000}"/>
    <cellStyle name="Normal 5 18 3" xfId="4245" xr:uid="{00000000-0005-0000-0000-0000C9030000}"/>
    <cellStyle name="Normal 5 18 3 2" xfId="13371" xr:uid="{00000000-0005-0000-0000-0000CA030000}"/>
    <cellStyle name="Normal 5 18 3 2 2" xfId="31389" xr:uid="{00000000-0005-0000-0000-0000CB030000}"/>
    <cellStyle name="Normal 5 18 3 3" xfId="22263" xr:uid="{00000000-0005-0000-0000-0000CC030000}"/>
    <cellStyle name="Normal 5 18 4" xfId="9519" xr:uid="{00000000-0005-0000-0000-0000CD030000}"/>
    <cellStyle name="Normal 5 18 4 2" xfId="27537" xr:uid="{00000000-0005-0000-0000-0000CE030000}"/>
    <cellStyle name="Normal 5 18 5" xfId="6279" xr:uid="{00000000-0005-0000-0000-0000CF030000}"/>
    <cellStyle name="Normal 5 18 5 2" xfId="24297" xr:uid="{00000000-0005-0000-0000-0000D0030000}"/>
    <cellStyle name="Normal 5 18 6" xfId="18411" xr:uid="{00000000-0005-0000-0000-0000D1030000}"/>
    <cellStyle name="Normal 5 18 7" xfId="15171" xr:uid="{00000000-0005-0000-0000-0000D2030000}"/>
    <cellStyle name="Normal 5 19" xfId="1219" xr:uid="{00000000-0005-0000-0000-0000D3030000}"/>
    <cellStyle name="Normal 5 19 2" xfId="3867" xr:uid="{00000000-0005-0000-0000-0000D4030000}"/>
    <cellStyle name="Normal 5 19 2 2" xfId="12993" xr:uid="{00000000-0005-0000-0000-0000D5030000}"/>
    <cellStyle name="Normal 5 19 2 2 2" xfId="31011" xr:uid="{00000000-0005-0000-0000-0000D6030000}"/>
    <cellStyle name="Normal 5 19 2 3" xfId="21885" xr:uid="{00000000-0005-0000-0000-0000D7030000}"/>
    <cellStyle name="Normal 5 19 3" xfId="10347" xr:uid="{00000000-0005-0000-0000-0000D8030000}"/>
    <cellStyle name="Normal 5 19 3 2" xfId="28365" xr:uid="{00000000-0005-0000-0000-0000D9030000}"/>
    <cellStyle name="Normal 5 19 4" xfId="7107" xr:uid="{00000000-0005-0000-0000-0000DA030000}"/>
    <cellStyle name="Normal 5 19 4 2" xfId="25125" xr:uid="{00000000-0005-0000-0000-0000DB030000}"/>
    <cellStyle name="Normal 5 19 5" xfId="19239" xr:uid="{00000000-0005-0000-0000-0000DC030000}"/>
    <cellStyle name="Normal 5 19 6" xfId="15999" xr:uid="{00000000-0005-0000-0000-0000DD030000}"/>
    <cellStyle name="Normal 5 2" xfId="9" xr:uid="{00000000-0005-0000-0000-0000DE030000}"/>
    <cellStyle name="Normal 5 2 10" xfId="158" xr:uid="{00000000-0005-0000-0000-0000DF030000}"/>
    <cellStyle name="Normal 5 2 10 10" xfId="9286" xr:uid="{00000000-0005-0000-0000-0000E0030000}"/>
    <cellStyle name="Normal 5 2 10 10 2" xfId="27304" xr:uid="{00000000-0005-0000-0000-0000E1030000}"/>
    <cellStyle name="Normal 5 2 10 11" xfId="5236" xr:uid="{00000000-0005-0000-0000-0000E2030000}"/>
    <cellStyle name="Normal 5 2 10 11 2" xfId="23254" xr:uid="{00000000-0005-0000-0000-0000E3030000}"/>
    <cellStyle name="Normal 5 2 10 12" xfId="18178" xr:uid="{00000000-0005-0000-0000-0000E4030000}"/>
    <cellStyle name="Normal 5 2 10 13" xfId="14236" xr:uid="{00000000-0005-0000-0000-0000E5030000}"/>
    <cellStyle name="Normal 5 2 10 2" xfId="374" xr:uid="{00000000-0005-0000-0000-0000E6030000}"/>
    <cellStyle name="Normal 5 2 10 2 2" xfId="716" xr:uid="{00000000-0005-0000-0000-0000E7030000}"/>
    <cellStyle name="Normal 5 2 10 2 2 2" xfId="2372" xr:uid="{00000000-0005-0000-0000-0000E8030000}"/>
    <cellStyle name="Normal 5 2 10 2 2 2 2" xfId="11500" xr:uid="{00000000-0005-0000-0000-0000E9030000}"/>
    <cellStyle name="Normal 5 2 10 2 2 2 2 2" xfId="29518" xr:uid="{00000000-0005-0000-0000-0000EA030000}"/>
    <cellStyle name="Normal 5 2 10 2 2 2 3" xfId="8260" xr:uid="{00000000-0005-0000-0000-0000EB030000}"/>
    <cellStyle name="Normal 5 2 10 2 2 2 3 2" xfId="26278" xr:uid="{00000000-0005-0000-0000-0000EC030000}"/>
    <cellStyle name="Normal 5 2 10 2 2 2 4" xfId="20392" xr:uid="{00000000-0005-0000-0000-0000ED030000}"/>
    <cellStyle name="Normal 5 2 10 2 2 2 5" xfId="17152" xr:uid="{00000000-0005-0000-0000-0000EE030000}"/>
    <cellStyle name="Normal 5 2 10 2 2 3" xfId="4570" xr:uid="{00000000-0005-0000-0000-0000EF030000}"/>
    <cellStyle name="Normal 5 2 10 2 2 3 2" xfId="13696" xr:uid="{00000000-0005-0000-0000-0000F0030000}"/>
    <cellStyle name="Normal 5 2 10 2 2 3 2 2" xfId="31714" xr:uid="{00000000-0005-0000-0000-0000F1030000}"/>
    <cellStyle name="Normal 5 2 10 2 2 3 3" xfId="22588" xr:uid="{00000000-0005-0000-0000-0000F2030000}"/>
    <cellStyle name="Normal 5 2 10 2 2 4" xfId="9844" xr:uid="{00000000-0005-0000-0000-0000F3030000}"/>
    <cellStyle name="Normal 5 2 10 2 2 4 2" xfId="27862" xr:uid="{00000000-0005-0000-0000-0000F4030000}"/>
    <cellStyle name="Normal 5 2 10 2 2 5" xfId="6604" xr:uid="{00000000-0005-0000-0000-0000F5030000}"/>
    <cellStyle name="Normal 5 2 10 2 2 5 2" xfId="24622" xr:uid="{00000000-0005-0000-0000-0000F6030000}"/>
    <cellStyle name="Normal 5 2 10 2 2 6" xfId="18736" xr:uid="{00000000-0005-0000-0000-0000F7030000}"/>
    <cellStyle name="Normal 5 2 10 2 2 7" xfId="15496" xr:uid="{00000000-0005-0000-0000-0000F8030000}"/>
    <cellStyle name="Normal 5 2 10 2 3" xfId="1544" xr:uid="{00000000-0005-0000-0000-0000F9030000}"/>
    <cellStyle name="Normal 5 2 10 2 3 2" xfId="4228" xr:uid="{00000000-0005-0000-0000-0000FA030000}"/>
    <cellStyle name="Normal 5 2 10 2 3 2 2" xfId="13354" xr:uid="{00000000-0005-0000-0000-0000FB030000}"/>
    <cellStyle name="Normal 5 2 10 2 3 2 2 2" xfId="31372" xr:uid="{00000000-0005-0000-0000-0000FC030000}"/>
    <cellStyle name="Normal 5 2 10 2 3 2 3" xfId="22246" xr:uid="{00000000-0005-0000-0000-0000FD030000}"/>
    <cellStyle name="Normal 5 2 10 2 3 3" xfId="10672" xr:uid="{00000000-0005-0000-0000-0000FE030000}"/>
    <cellStyle name="Normal 5 2 10 2 3 3 2" xfId="28690" xr:uid="{00000000-0005-0000-0000-0000FF030000}"/>
    <cellStyle name="Normal 5 2 10 2 3 4" xfId="7432" xr:uid="{00000000-0005-0000-0000-000000040000}"/>
    <cellStyle name="Normal 5 2 10 2 3 4 2" xfId="25450" xr:uid="{00000000-0005-0000-0000-000001040000}"/>
    <cellStyle name="Normal 5 2 10 2 3 5" xfId="19564" xr:uid="{00000000-0005-0000-0000-000002040000}"/>
    <cellStyle name="Normal 5 2 10 2 3 6" xfId="16324" xr:uid="{00000000-0005-0000-0000-000003040000}"/>
    <cellStyle name="Normal 5 2 10 2 4" xfId="2750" xr:uid="{00000000-0005-0000-0000-000004040000}"/>
    <cellStyle name="Normal 5 2 10 2 4 2" xfId="11878" xr:uid="{00000000-0005-0000-0000-000005040000}"/>
    <cellStyle name="Normal 5 2 10 2 4 2 2" xfId="29896" xr:uid="{00000000-0005-0000-0000-000006040000}"/>
    <cellStyle name="Normal 5 2 10 2 4 3" xfId="8638" xr:uid="{00000000-0005-0000-0000-000007040000}"/>
    <cellStyle name="Normal 5 2 10 2 4 3 2" xfId="26656" xr:uid="{00000000-0005-0000-0000-000008040000}"/>
    <cellStyle name="Normal 5 2 10 2 4 4" xfId="20770" xr:uid="{00000000-0005-0000-0000-000009040000}"/>
    <cellStyle name="Normal 5 2 10 2 4 5" xfId="17530" xr:uid="{00000000-0005-0000-0000-00000A040000}"/>
    <cellStyle name="Normal 5 2 10 2 5" xfId="3526" xr:uid="{00000000-0005-0000-0000-00000B040000}"/>
    <cellStyle name="Normal 5 2 10 2 5 2" xfId="12652" xr:uid="{00000000-0005-0000-0000-00000C040000}"/>
    <cellStyle name="Normal 5 2 10 2 5 2 2" xfId="30670" xr:uid="{00000000-0005-0000-0000-00000D040000}"/>
    <cellStyle name="Normal 5 2 10 2 5 3" xfId="6262" xr:uid="{00000000-0005-0000-0000-00000E040000}"/>
    <cellStyle name="Normal 5 2 10 2 5 3 2" xfId="24280" xr:uid="{00000000-0005-0000-0000-00000F040000}"/>
    <cellStyle name="Normal 5 2 10 2 5 4" xfId="21544" xr:uid="{00000000-0005-0000-0000-000010040000}"/>
    <cellStyle name="Normal 5 2 10 2 5 5" xfId="15154" xr:uid="{00000000-0005-0000-0000-000011040000}"/>
    <cellStyle name="Normal 5 2 10 2 6" xfId="9502" xr:uid="{00000000-0005-0000-0000-000012040000}"/>
    <cellStyle name="Normal 5 2 10 2 6 2" xfId="27520" xr:uid="{00000000-0005-0000-0000-000013040000}"/>
    <cellStyle name="Normal 5 2 10 2 7" xfId="5398" xr:uid="{00000000-0005-0000-0000-000014040000}"/>
    <cellStyle name="Normal 5 2 10 2 7 2" xfId="23416" xr:uid="{00000000-0005-0000-0000-000015040000}"/>
    <cellStyle name="Normal 5 2 10 2 8" xfId="18394" xr:uid="{00000000-0005-0000-0000-000016040000}"/>
    <cellStyle name="Normal 5 2 10 2 9" xfId="14452" xr:uid="{00000000-0005-0000-0000-000017040000}"/>
    <cellStyle name="Normal 5 2 10 3" xfId="878" xr:uid="{00000000-0005-0000-0000-000018040000}"/>
    <cellStyle name="Normal 5 2 10 3 2" xfId="1706" xr:uid="{00000000-0005-0000-0000-000019040000}"/>
    <cellStyle name="Normal 5 2 10 3 2 2" xfId="4732" xr:uid="{00000000-0005-0000-0000-00001A040000}"/>
    <cellStyle name="Normal 5 2 10 3 2 2 2" xfId="13858" xr:uid="{00000000-0005-0000-0000-00001B040000}"/>
    <cellStyle name="Normal 5 2 10 3 2 2 2 2" xfId="31876" xr:uid="{00000000-0005-0000-0000-00001C040000}"/>
    <cellStyle name="Normal 5 2 10 3 2 2 3" xfId="22750" xr:uid="{00000000-0005-0000-0000-00001D040000}"/>
    <cellStyle name="Normal 5 2 10 3 2 3" xfId="10834" xr:uid="{00000000-0005-0000-0000-00001E040000}"/>
    <cellStyle name="Normal 5 2 10 3 2 3 2" xfId="28852" xr:uid="{00000000-0005-0000-0000-00001F040000}"/>
    <cellStyle name="Normal 5 2 10 3 2 4" xfId="7594" xr:uid="{00000000-0005-0000-0000-000020040000}"/>
    <cellStyle name="Normal 5 2 10 3 2 4 2" xfId="25612" xr:uid="{00000000-0005-0000-0000-000021040000}"/>
    <cellStyle name="Normal 5 2 10 3 2 5" xfId="19726" xr:uid="{00000000-0005-0000-0000-000022040000}"/>
    <cellStyle name="Normal 5 2 10 3 2 6" xfId="16486" xr:uid="{00000000-0005-0000-0000-000023040000}"/>
    <cellStyle name="Normal 5 2 10 3 3" xfId="2912" xr:uid="{00000000-0005-0000-0000-000024040000}"/>
    <cellStyle name="Normal 5 2 10 3 3 2" xfId="12040" xr:uid="{00000000-0005-0000-0000-000025040000}"/>
    <cellStyle name="Normal 5 2 10 3 3 2 2" xfId="30058" xr:uid="{00000000-0005-0000-0000-000026040000}"/>
    <cellStyle name="Normal 5 2 10 3 3 3" xfId="8800" xr:uid="{00000000-0005-0000-0000-000027040000}"/>
    <cellStyle name="Normal 5 2 10 3 3 3 2" xfId="26818" xr:uid="{00000000-0005-0000-0000-000028040000}"/>
    <cellStyle name="Normal 5 2 10 3 3 4" xfId="20932" xr:uid="{00000000-0005-0000-0000-000029040000}"/>
    <cellStyle name="Normal 5 2 10 3 3 5" xfId="17692" xr:uid="{00000000-0005-0000-0000-00002A040000}"/>
    <cellStyle name="Normal 5 2 10 3 4" xfId="3688" xr:uid="{00000000-0005-0000-0000-00002B040000}"/>
    <cellStyle name="Normal 5 2 10 3 4 2" xfId="12814" xr:uid="{00000000-0005-0000-0000-00002C040000}"/>
    <cellStyle name="Normal 5 2 10 3 4 2 2" xfId="30832" xr:uid="{00000000-0005-0000-0000-00002D040000}"/>
    <cellStyle name="Normal 5 2 10 3 4 3" xfId="6766" xr:uid="{00000000-0005-0000-0000-00002E040000}"/>
    <cellStyle name="Normal 5 2 10 3 4 3 2" xfId="24784" xr:uid="{00000000-0005-0000-0000-00002F040000}"/>
    <cellStyle name="Normal 5 2 10 3 4 4" xfId="21706" xr:uid="{00000000-0005-0000-0000-000030040000}"/>
    <cellStyle name="Normal 5 2 10 3 4 5" xfId="15658" xr:uid="{00000000-0005-0000-0000-000031040000}"/>
    <cellStyle name="Normal 5 2 10 3 5" xfId="10006" xr:uid="{00000000-0005-0000-0000-000032040000}"/>
    <cellStyle name="Normal 5 2 10 3 5 2" xfId="28024" xr:uid="{00000000-0005-0000-0000-000033040000}"/>
    <cellStyle name="Normal 5 2 10 3 6" xfId="5560" xr:uid="{00000000-0005-0000-0000-000034040000}"/>
    <cellStyle name="Normal 5 2 10 3 6 2" xfId="23578" xr:uid="{00000000-0005-0000-0000-000035040000}"/>
    <cellStyle name="Normal 5 2 10 3 7" xfId="18898" xr:uid="{00000000-0005-0000-0000-000036040000}"/>
    <cellStyle name="Normal 5 2 10 3 8" xfId="14614" xr:uid="{00000000-0005-0000-0000-000037040000}"/>
    <cellStyle name="Normal 5 2 10 4" xfId="1040" xr:uid="{00000000-0005-0000-0000-000038040000}"/>
    <cellStyle name="Normal 5 2 10 4 2" xfId="1868" xr:uid="{00000000-0005-0000-0000-000039040000}"/>
    <cellStyle name="Normal 5 2 10 4 2 2" xfId="4894" xr:uid="{00000000-0005-0000-0000-00003A040000}"/>
    <cellStyle name="Normal 5 2 10 4 2 2 2" xfId="14020" xr:uid="{00000000-0005-0000-0000-00003B040000}"/>
    <cellStyle name="Normal 5 2 10 4 2 2 2 2" xfId="32038" xr:uid="{00000000-0005-0000-0000-00003C040000}"/>
    <cellStyle name="Normal 5 2 10 4 2 2 3" xfId="22912" xr:uid="{00000000-0005-0000-0000-00003D040000}"/>
    <cellStyle name="Normal 5 2 10 4 2 3" xfId="10996" xr:uid="{00000000-0005-0000-0000-00003E040000}"/>
    <cellStyle name="Normal 5 2 10 4 2 3 2" xfId="29014" xr:uid="{00000000-0005-0000-0000-00003F040000}"/>
    <cellStyle name="Normal 5 2 10 4 2 4" xfId="7756" xr:uid="{00000000-0005-0000-0000-000040040000}"/>
    <cellStyle name="Normal 5 2 10 4 2 4 2" xfId="25774" xr:uid="{00000000-0005-0000-0000-000041040000}"/>
    <cellStyle name="Normal 5 2 10 4 2 5" xfId="19888" xr:uid="{00000000-0005-0000-0000-000042040000}"/>
    <cellStyle name="Normal 5 2 10 4 2 6" xfId="16648" xr:uid="{00000000-0005-0000-0000-000043040000}"/>
    <cellStyle name="Normal 5 2 10 4 3" xfId="3074" xr:uid="{00000000-0005-0000-0000-000044040000}"/>
    <cellStyle name="Normal 5 2 10 4 3 2" xfId="12202" xr:uid="{00000000-0005-0000-0000-000045040000}"/>
    <cellStyle name="Normal 5 2 10 4 3 2 2" xfId="30220" xr:uid="{00000000-0005-0000-0000-000046040000}"/>
    <cellStyle name="Normal 5 2 10 4 3 3" xfId="8962" xr:uid="{00000000-0005-0000-0000-000047040000}"/>
    <cellStyle name="Normal 5 2 10 4 3 3 2" xfId="26980" xr:uid="{00000000-0005-0000-0000-000048040000}"/>
    <cellStyle name="Normal 5 2 10 4 3 4" xfId="21094" xr:uid="{00000000-0005-0000-0000-000049040000}"/>
    <cellStyle name="Normal 5 2 10 4 3 5" xfId="17854" xr:uid="{00000000-0005-0000-0000-00004A040000}"/>
    <cellStyle name="Normal 5 2 10 4 4" xfId="3850" xr:uid="{00000000-0005-0000-0000-00004B040000}"/>
    <cellStyle name="Normal 5 2 10 4 4 2" xfId="12976" xr:uid="{00000000-0005-0000-0000-00004C040000}"/>
    <cellStyle name="Normal 5 2 10 4 4 2 2" xfId="30994" xr:uid="{00000000-0005-0000-0000-00004D040000}"/>
    <cellStyle name="Normal 5 2 10 4 4 3" xfId="6928" xr:uid="{00000000-0005-0000-0000-00004E040000}"/>
    <cellStyle name="Normal 5 2 10 4 4 3 2" xfId="24946" xr:uid="{00000000-0005-0000-0000-00004F040000}"/>
    <cellStyle name="Normal 5 2 10 4 4 4" xfId="21868" xr:uid="{00000000-0005-0000-0000-000050040000}"/>
    <cellStyle name="Normal 5 2 10 4 4 5" xfId="15820" xr:uid="{00000000-0005-0000-0000-000051040000}"/>
    <cellStyle name="Normal 5 2 10 4 5" xfId="10168" xr:uid="{00000000-0005-0000-0000-000052040000}"/>
    <cellStyle name="Normal 5 2 10 4 5 2" xfId="28186" xr:uid="{00000000-0005-0000-0000-000053040000}"/>
    <cellStyle name="Normal 5 2 10 4 6" xfId="5722" xr:uid="{00000000-0005-0000-0000-000054040000}"/>
    <cellStyle name="Normal 5 2 10 4 6 2" xfId="23740" xr:uid="{00000000-0005-0000-0000-000055040000}"/>
    <cellStyle name="Normal 5 2 10 4 7" xfId="19060" xr:uid="{00000000-0005-0000-0000-000056040000}"/>
    <cellStyle name="Normal 5 2 10 4 8" xfId="14776" xr:uid="{00000000-0005-0000-0000-000057040000}"/>
    <cellStyle name="Normal 5 2 10 5" xfId="1202" xr:uid="{00000000-0005-0000-0000-000058040000}"/>
    <cellStyle name="Normal 5 2 10 5 2" xfId="2030" xr:uid="{00000000-0005-0000-0000-000059040000}"/>
    <cellStyle name="Normal 5 2 10 5 2 2" xfId="11158" xr:uid="{00000000-0005-0000-0000-00005A040000}"/>
    <cellStyle name="Normal 5 2 10 5 2 2 2" xfId="29176" xr:uid="{00000000-0005-0000-0000-00005B040000}"/>
    <cellStyle name="Normal 5 2 10 5 2 3" xfId="7918" xr:uid="{00000000-0005-0000-0000-00005C040000}"/>
    <cellStyle name="Normal 5 2 10 5 2 3 2" xfId="25936" xr:uid="{00000000-0005-0000-0000-00005D040000}"/>
    <cellStyle name="Normal 5 2 10 5 2 4" xfId="20050" xr:uid="{00000000-0005-0000-0000-00005E040000}"/>
    <cellStyle name="Normal 5 2 10 5 2 5" xfId="16810" xr:uid="{00000000-0005-0000-0000-00005F040000}"/>
    <cellStyle name="Normal 5 2 10 5 3" xfId="3236" xr:uid="{00000000-0005-0000-0000-000060040000}"/>
    <cellStyle name="Normal 5 2 10 5 3 2" xfId="12364" xr:uid="{00000000-0005-0000-0000-000061040000}"/>
    <cellStyle name="Normal 5 2 10 5 3 2 2" xfId="30382" xr:uid="{00000000-0005-0000-0000-000062040000}"/>
    <cellStyle name="Normal 5 2 10 5 3 3" xfId="9124" xr:uid="{00000000-0005-0000-0000-000063040000}"/>
    <cellStyle name="Normal 5 2 10 5 3 3 2" xfId="27142" xr:uid="{00000000-0005-0000-0000-000064040000}"/>
    <cellStyle name="Normal 5 2 10 5 3 4" xfId="21256" xr:uid="{00000000-0005-0000-0000-000065040000}"/>
    <cellStyle name="Normal 5 2 10 5 3 5" xfId="18016" xr:uid="{00000000-0005-0000-0000-000066040000}"/>
    <cellStyle name="Normal 5 2 10 5 4" xfId="5056" xr:uid="{00000000-0005-0000-0000-000067040000}"/>
    <cellStyle name="Normal 5 2 10 5 4 2" xfId="14182" xr:uid="{00000000-0005-0000-0000-000068040000}"/>
    <cellStyle name="Normal 5 2 10 5 4 2 2" xfId="32200" xr:uid="{00000000-0005-0000-0000-000069040000}"/>
    <cellStyle name="Normal 5 2 10 5 4 3" xfId="7090" xr:uid="{00000000-0005-0000-0000-00006A040000}"/>
    <cellStyle name="Normal 5 2 10 5 4 3 2" xfId="25108" xr:uid="{00000000-0005-0000-0000-00006B040000}"/>
    <cellStyle name="Normal 5 2 10 5 4 4" xfId="23074" xr:uid="{00000000-0005-0000-0000-00006C040000}"/>
    <cellStyle name="Normal 5 2 10 5 5" xfId="10330" xr:uid="{00000000-0005-0000-0000-00006D040000}"/>
    <cellStyle name="Normal 5 2 10 5 5 2" xfId="28348" xr:uid="{00000000-0005-0000-0000-00006E040000}"/>
    <cellStyle name="Normal 5 2 10 5 6" xfId="5884" xr:uid="{00000000-0005-0000-0000-00006F040000}"/>
    <cellStyle name="Normal 5 2 10 5 6 2" xfId="23902" xr:uid="{00000000-0005-0000-0000-000070040000}"/>
    <cellStyle name="Normal 5 2 10 5 7" xfId="19222" xr:uid="{00000000-0005-0000-0000-000071040000}"/>
    <cellStyle name="Normal 5 2 10 5 8" xfId="15982" xr:uid="{00000000-0005-0000-0000-000072040000}"/>
    <cellStyle name="Normal 5 2 10 6" xfId="554" xr:uid="{00000000-0005-0000-0000-000073040000}"/>
    <cellStyle name="Normal 5 2 10 6 2" xfId="2210" xr:uid="{00000000-0005-0000-0000-000074040000}"/>
    <cellStyle name="Normal 5 2 10 6 2 2" xfId="11338" xr:uid="{00000000-0005-0000-0000-000075040000}"/>
    <cellStyle name="Normal 5 2 10 6 2 2 2" xfId="29356" xr:uid="{00000000-0005-0000-0000-000076040000}"/>
    <cellStyle name="Normal 5 2 10 6 2 3" xfId="8098" xr:uid="{00000000-0005-0000-0000-000077040000}"/>
    <cellStyle name="Normal 5 2 10 6 2 3 2" xfId="26116" xr:uid="{00000000-0005-0000-0000-000078040000}"/>
    <cellStyle name="Normal 5 2 10 6 2 4" xfId="20230" xr:uid="{00000000-0005-0000-0000-000079040000}"/>
    <cellStyle name="Normal 5 2 10 6 2 5" xfId="16990" xr:uid="{00000000-0005-0000-0000-00007A040000}"/>
    <cellStyle name="Normal 5 2 10 6 3" xfId="4408" xr:uid="{00000000-0005-0000-0000-00007B040000}"/>
    <cellStyle name="Normal 5 2 10 6 3 2" xfId="13534" xr:uid="{00000000-0005-0000-0000-00007C040000}"/>
    <cellStyle name="Normal 5 2 10 6 3 2 2" xfId="31552" xr:uid="{00000000-0005-0000-0000-00007D040000}"/>
    <cellStyle name="Normal 5 2 10 6 3 3" xfId="22426" xr:uid="{00000000-0005-0000-0000-00007E040000}"/>
    <cellStyle name="Normal 5 2 10 6 4" xfId="9682" xr:uid="{00000000-0005-0000-0000-00007F040000}"/>
    <cellStyle name="Normal 5 2 10 6 4 2" xfId="27700" xr:uid="{00000000-0005-0000-0000-000080040000}"/>
    <cellStyle name="Normal 5 2 10 6 5" xfId="6442" xr:uid="{00000000-0005-0000-0000-000081040000}"/>
    <cellStyle name="Normal 5 2 10 6 5 2" xfId="24460" xr:uid="{00000000-0005-0000-0000-000082040000}"/>
    <cellStyle name="Normal 5 2 10 6 6" xfId="18574" xr:uid="{00000000-0005-0000-0000-000083040000}"/>
    <cellStyle name="Normal 5 2 10 6 7" xfId="15334" xr:uid="{00000000-0005-0000-0000-000084040000}"/>
    <cellStyle name="Normal 5 2 10 7" xfId="1382" xr:uid="{00000000-0005-0000-0000-000085040000}"/>
    <cellStyle name="Normal 5 2 10 7 2" xfId="4012" xr:uid="{00000000-0005-0000-0000-000086040000}"/>
    <cellStyle name="Normal 5 2 10 7 2 2" xfId="13138" xr:uid="{00000000-0005-0000-0000-000087040000}"/>
    <cellStyle name="Normal 5 2 10 7 2 2 2" xfId="31156" xr:uid="{00000000-0005-0000-0000-000088040000}"/>
    <cellStyle name="Normal 5 2 10 7 2 3" xfId="22030" xr:uid="{00000000-0005-0000-0000-000089040000}"/>
    <cellStyle name="Normal 5 2 10 7 3" xfId="10510" xr:uid="{00000000-0005-0000-0000-00008A040000}"/>
    <cellStyle name="Normal 5 2 10 7 3 2" xfId="28528" xr:uid="{00000000-0005-0000-0000-00008B040000}"/>
    <cellStyle name="Normal 5 2 10 7 4" xfId="7270" xr:uid="{00000000-0005-0000-0000-00008C040000}"/>
    <cellStyle name="Normal 5 2 10 7 4 2" xfId="25288" xr:uid="{00000000-0005-0000-0000-00008D040000}"/>
    <cellStyle name="Normal 5 2 10 7 5" xfId="19402" xr:uid="{00000000-0005-0000-0000-00008E040000}"/>
    <cellStyle name="Normal 5 2 10 7 6" xfId="16162" xr:uid="{00000000-0005-0000-0000-00008F040000}"/>
    <cellStyle name="Normal 5 2 10 8" xfId="2588" xr:uid="{00000000-0005-0000-0000-000090040000}"/>
    <cellStyle name="Normal 5 2 10 8 2" xfId="11716" xr:uid="{00000000-0005-0000-0000-000091040000}"/>
    <cellStyle name="Normal 5 2 10 8 2 2" xfId="29734" xr:uid="{00000000-0005-0000-0000-000092040000}"/>
    <cellStyle name="Normal 5 2 10 8 3" xfId="8476" xr:uid="{00000000-0005-0000-0000-000093040000}"/>
    <cellStyle name="Normal 5 2 10 8 3 2" xfId="26494" xr:uid="{00000000-0005-0000-0000-000094040000}"/>
    <cellStyle name="Normal 5 2 10 8 4" xfId="20608" xr:uid="{00000000-0005-0000-0000-000095040000}"/>
    <cellStyle name="Normal 5 2 10 8 5" xfId="17368" xr:uid="{00000000-0005-0000-0000-000096040000}"/>
    <cellStyle name="Normal 5 2 10 9" xfId="3328" xr:uid="{00000000-0005-0000-0000-000097040000}"/>
    <cellStyle name="Normal 5 2 10 9 2" xfId="12454" xr:uid="{00000000-0005-0000-0000-000098040000}"/>
    <cellStyle name="Normal 5 2 10 9 2 2" xfId="30472" xr:uid="{00000000-0005-0000-0000-000099040000}"/>
    <cellStyle name="Normal 5 2 10 9 3" xfId="6046" xr:uid="{00000000-0005-0000-0000-00009A040000}"/>
    <cellStyle name="Normal 5 2 10 9 3 2" xfId="24064" xr:uid="{00000000-0005-0000-0000-00009B040000}"/>
    <cellStyle name="Normal 5 2 10 9 4" xfId="21346" xr:uid="{00000000-0005-0000-0000-00009C040000}"/>
    <cellStyle name="Normal 5 2 10 9 5" xfId="14938" xr:uid="{00000000-0005-0000-0000-00009D040000}"/>
    <cellStyle name="Normal 5 2 11" xfId="85" xr:uid="{00000000-0005-0000-0000-00009E040000}"/>
    <cellStyle name="Normal 5 2 11 10" xfId="9214" xr:uid="{00000000-0005-0000-0000-00009F040000}"/>
    <cellStyle name="Normal 5 2 11 10 2" xfId="27232" xr:uid="{00000000-0005-0000-0000-0000A0040000}"/>
    <cellStyle name="Normal 5 2 11 11" xfId="5164" xr:uid="{00000000-0005-0000-0000-0000A1040000}"/>
    <cellStyle name="Normal 5 2 11 11 2" xfId="23182" xr:uid="{00000000-0005-0000-0000-0000A2040000}"/>
    <cellStyle name="Normal 5 2 11 12" xfId="18106" xr:uid="{00000000-0005-0000-0000-0000A3040000}"/>
    <cellStyle name="Normal 5 2 11 13" xfId="14380" xr:uid="{00000000-0005-0000-0000-0000A4040000}"/>
    <cellStyle name="Normal 5 2 11 2" xfId="302" xr:uid="{00000000-0005-0000-0000-0000A5040000}"/>
    <cellStyle name="Normal 5 2 11 2 2" xfId="644" xr:uid="{00000000-0005-0000-0000-0000A6040000}"/>
    <cellStyle name="Normal 5 2 11 2 2 2" xfId="2300" xr:uid="{00000000-0005-0000-0000-0000A7040000}"/>
    <cellStyle name="Normal 5 2 11 2 2 2 2" xfId="11428" xr:uid="{00000000-0005-0000-0000-0000A8040000}"/>
    <cellStyle name="Normal 5 2 11 2 2 2 2 2" xfId="29446" xr:uid="{00000000-0005-0000-0000-0000A9040000}"/>
    <cellStyle name="Normal 5 2 11 2 2 2 3" xfId="8188" xr:uid="{00000000-0005-0000-0000-0000AA040000}"/>
    <cellStyle name="Normal 5 2 11 2 2 2 3 2" xfId="26206" xr:uid="{00000000-0005-0000-0000-0000AB040000}"/>
    <cellStyle name="Normal 5 2 11 2 2 2 4" xfId="20320" xr:uid="{00000000-0005-0000-0000-0000AC040000}"/>
    <cellStyle name="Normal 5 2 11 2 2 2 5" xfId="17080" xr:uid="{00000000-0005-0000-0000-0000AD040000}"/>
    <cellStyle name="Normal 5 2 11 2 2 3" xfId="4498" xr:uid="{00000000-0005-0000-0000-0000AE040000}"/>
    <cellStyle name="Normal 5 2 11 2 2 3 2" xfId="13624" xr:uid="{00000000-0005-0000-0000-0000AF040000}"/>
    <cellStyle name="Normal 5 2 11 2 2 3 2 2" xfId="31642" xr:uid="{00000000-0005-0000-0000-0000B0040000}"/>
    <cellStyle name="Normal 5 2 11 2 2 3 3" xfId="22516" xr:uid="{00000000-0005-0000-0000-0000B1040000}"/>
    <cellStyle name="Normal 5 2 11 2 2 4" xfId="9772" xr:uid="{00000000-0005-0000-0000-0000B2040000}"/>
    <cellStyle name="Normal 5 2 11 2 2 4 2" xfId="27790" xr:uid="{00000000-0005-0000-0000-0000B3040000}"/>
    <cellStyle name="Normal 5 2 11 2 2 5" xfId="6532" xr:uid="{00000000-0005-0000-0000-0000B4040000}"/>
    <cellStyle name="Normal 5 2 11 2 2 5 2" xfId="24550" xr:uid="{00000000-0005-0000-0000-0000B5040000}"/>
    <cellStyle name="Normal 5 2 11 2 2 6" xfId="18664" xr:uid="{00000000-0005-0000-0000-0000B6040000}"/>
    <cellStyle name="Normal 5 2 11 2 2 7" xfId="15424" xr:uid="{00000000-0005-0000-0000-0000B7040000}"/>
    <cellStyle name="Normal 5 2 11 2 3" xfId="1472" xr:uid="{00000000-0005-0000-0000-0000B8040000}"/>
    <cellStyle name="Normal 5 2 11 2 3 2" xfId="4156" xr:uid="{00000000-0005-0000-0000-0000B9040000}"/>
    <cellStyle name="Normal 5 2 11 2 3 2 2" xfId="13282" xr:uid="{00000000-0005-0000-0000-0000BA040000}"/>
    <cellStyle name="Normal 5 2 11 2 3 2 2 2" xfId="31300" xr:uid="{00000000-0005-0000-0000-0000BB040000}"/>
    <cellStyle name="Normal 5 2 11 2 3 2 3" xfId="22174" xr:uid="{00000000-0005-0000-0000-0000BC040000}"/>
    <cellStyle name="Normal 5 2 11 2 3 3" xfId="10600" xr:uid="{00000000-0005-0000-0000-0000BD040000}"/>
    <cellStyle name="Normal 5 2 11 2 3 3 2" xfId="28618" xr:uid="{00000000-0005-0000-0000-0000BE040000}"/>
    <cellStyle name="Normal 5 2 11 2 3 4" xfId="7360" xr:uid="{00000000-0005-0000-0000-0000BF040000}"/>
    <cellStyle name="Normal 5 2 11 2 3 4 2" xfId="25378" xr:uid="{00000000-0005-0000-0000-0000C0040000}"/>
    <cellStyle name="Normal 5 2 11 2 3 5" xfId="19492" xr:uid="{00000000-0005-0000-0000-0000C1040000}"/>
    <cellStyle name="Normal 5 2 11 2 3 6" xfId="16252" xr:uid="{00000000-0005-0000-0000-0000C2040000}"/>
    <cellStyle name="Normal 5 2 11 2 4" xfId="2678" xr:uid="{00000000-0005-0000-0000-0000C3040000}"/>
    <cellStyle name="Normal 5 2 11 2 4 2" xfId="11806" xr:uid="{00000000-0005-0000-0000-0000C4040000}"/>
    <cellStyle name="Normal 5 2 11 2 4 2 2" xfId="29824" xr:uid="{00000000-0005-0000-0000-0000C5040000}"/>
    <cellStyle name="Normal 5 2 11 2 4 3" xfId="8566" xr:uid="{00000000-0005-0000-0000-0000C6040000}"/>
    <cellStyle name="Normal 5 2 11 2 4 3 2" xfId="26584" xr:uid="{00000000-0005-0000-0000-0000C7040000}"/>
    <cellStyle name="Normal 5 2 11 2 4 4" xfId="20698" xr:uid="{00000000-0005-0000-0000-0000C8040000}"/>
    <cellStyle name="Normal 5 2 11 2 4 5" xfId="17458" xr:uid="{00000000-0005-0000-0000-0000C9040000}"/>
    <cellStyle name="Normal 5 2 11 2 5" xfId="3454" xr:uid="{00000000-0005-0000-0000-0000CA040000}"/>
    <cellStyle name="Normal 5 2 11 2 5 2" xfId="12580" xr:uid="{00000000-0005-0000-0000-0000CB040000}"/>
    <cellStyle name="Normal 5 2 11 2 5 2 2" xfId="30598" xr:uid="{00000000-0005-0000-0000-0000CC040000}"/>
    <cellStyle name="Normal 5 2 11 2 5 3" xfId="6190" xr:uid="{00000000-0005-0000-0000-0000CD040000}"/>
    <cellStyle name="Normal 5 2 11 2 5 3 2" xfId="24208" xr:uid="{00000000-0005-0000-0000-0000CE040000}"/>
    <cellStyle name="Normal 5 2 11 2 5 4" xfId="21472" xr:uid="{00000000-0005-0000-0000-0000CF040000}"/>
    <cellStyle name="Normal 5 2 11 2 5 5" xfId="15082" xr:uid="{00000000-0005-0000-0000-0000D0040000}"/>
    <cellStyle name="Normal 5 2 11 2 6" xfId="9430" xr:uid="{00000000-0005-0000-0000-0000D1040000}"/>
    <cellStyle name="Normal 5 2 11 2 6 2" xfId="27448" xr:uid="{00000000-0005-0000-0000-0000D2040000}"/>
    <cellStyle name="Normal 5 2 11 2 7" xfId="5326" xr:uid="{00000000-0005-0000-0000-0000D3040000}"/>
    <cellStyle name="Normal 5 2 11 2 7 2" xfId="23344" xr:uid="{00000000-0005-0000-0000-0000D4040000}"/>
    <cellStyle name="Normal 5 2 11 2 8" xfId="18322" xr:uid="{00000000-0005-0000-0000-0000D5040000}"/>
    <cellStyle name="Normal 5 2 11 2 9" xfId="14542" xr:uid="{00000000-0005-0000-0000-0000D6040000}"/>
    <cellStyle name="Normal 5 2 11 3" xfId="806" xr:uid="{00000000-0005-0000-0000-0000D7040000}"/>
    <cellStyle name="Normal 5 2 11 3 2" xfId="1634" xr:uid="{00000000-0005-0000-0000-0000D8040000}"/>
    <cellStyle name="Normal 5 2 11 3 2 2" xfId="4660" xr:uid="{00000000-0005-0000-0000-0000D9040000}"/>
    <cellStyle name="Normal 5 2 11 3 2 2 2" xfId="13786" xr:uid="{00000000-0005-0000-0000-0000DA040000}"/>
    <cellStyle name="Normal 5 2 11 3 2 2 2 2" xfId="31804" xr:uid="{00000000-0005-0000-0000-0000DB040000}"/>
    <cellStyle name="Normal 5 2 11 3 2 2 3" xfId="22678" xr:uid="{00000000-0005-0000-0000-0000DC040000}"/>
    <cellStyle name="Normal 5 2 11 3 2 3" xfId="10762" xr:uid="{00000000-0005-0000-0000-0000DD040000}"/>
    <cellStyle name="Normal 5 2 11 3 2 3 2" xfId="28780" xr:uid="{00000000-0005-0000-0000-0000DE040000}"/>
    <cellStyle name="Normal 5 2 11 3 2 4" xfId="7522" xr:uid="{00000000-0005-0000-0000-0000DF040000}"/>
    <cellStyle name="Normal 5 2 11 3 2 4 2" xfId="25540" xr:uid="{00000000-0005-0000-0000-0000E0040000}"/>
    <cellStyle name="Normal 5 2 11 3 2 5" xfId="19654" xr:uid="{00000000-0005-0000-0000-0000E1040000}"/>
    <cellStyle name="Normal 5 2 11 3 2 6" xfId="16414" xr:uid="{00000000-0005-0000-0000-0000E2040000}"/>
    <cellStyle name="Normal 5 2 11 3 3" xfId="2840" xr:uid="{00000000-0005-0000-0000-0000E3040000}"/>
    <cellStyle name="Normal 5 2 11 3 3 2" xfId="11968" xr:uid="{00000000-0005-0000-0000-0000E4040000}"/>
    <cellStyle name="Normal 5 2 11 3 3 2 2" xfId="29986" xr:uid="{00000000-0005-0000-0000-0000E5040000}"/>
    <cellStyle name="Normal 5 2 11 3 3 3" xfId="8728" xr:uid="{00000000-0005-0000-0000-0000E6040000}"/>
    <cellStyle name="Normal 5 2 11 3 3 3 2" xfId="26746" xr:uid="{00000000-0005-0000-0000-0000E7040000}"/>
    <cellStyle name="Normal 5 2 11 3 3 4" xfId="20860" xr:uid="{00000000-0005-0000-0000-0000E8040000}"/>
    <cellStyle name="Normal 5 2 11 3 3 5" xfId="17620" xr:uid="{00000000-0005-0000-0000-0000E9040000}"/>
    <cellStyle name="Normal 5 2 11 3 4" xfId="3616" xr:uid="{00000000-0005-0000-0000-0000EA040000}"/>
    <cellStyle name="Normal 5 2 11 3 4 2" xfId="12742" xr:uid="{00000000-0005-0000-0000-0000EB040000}"/>
    <cellStyle name="Normal 5 2 11 3 4 2 2" xfId="30760" xr:uid="{00000000-0005-0000-0000-0000EC040000}"/>
    <cellStyle name="Normal 5 2 11 3 4 3" xfId="6694" xr:uid="{00000000-0005-0000-0000-0000ED040000}"/>
    <cellStyle name="Normal 5 2 11 3 4 3 2" xfId="24712" xr:uid="{00000000-0005-0000-0000-0000EE040000}"/>
    <cellStyle name="Normal 5 2 11 3 4 4" xfId="21634" xr:uid="{00000000-0005-0000-0000-0000EF040000}"/>
    <cellStyle name="Normal 5 2 11 3 4 5" xfId="15586" xr:uid="{00000000-0005-0000-0000-0000F0040000}"/>
    <cellStyle name="Normal 5 2 11 3 5" xfId="9934" xr:uid="{00000000-0005-0000-0000-0000F1040000}"/>
    <cellStyle name="Normal 5 2 11 3 5 2" xfId="27952" xr:uid="{00000000-0005-0000-0000-0000F2040000}"/>
    <cellStyle name="Normal 5 2 11 3 6" xfId="5488" xr:uid="{00000000-0005-0000-0000-0000F3040000}"/>
    <cellStyle name="Normal 5 2 11 3 6 2" xfId="23506" xr:uid="{00000000-0005-0000-0000-0000F4040000}"/>
    <cellStyle name="Normal 5 2 11 3 7" xfId="18826" xr:uid="{00000000-0005-0000-0000-0000F5040000}"/>
    <cellStyle name="Normal 5 2 11 3 8" xfId="14704" xr:uid="{00000000-0005-0000-0000-0000F6040000}"/>
    <cellStyle name="Normal 5 2 11 4" xfId="968" xr:uid="{00000000-0005-0000-0000-0000F7040000}"/>
    <cellStyle name="Normal 5 2 11 4 2" xfId="1796" xr:uid="{00000000-0005-0000-0000-0000F8040000}"/>
    <cellStyle name="Normal 5 2 11 4 2 2" xfId="4822" xr:uid="{00000000-0005-0000-0000-0000F9040000}"/>
    <cellStyle name="Normal 5 2 11 4 2 2 2" xfId="13948" xr:uid="{00000000-0005-0000-0000-0000FA040000}"/>
    <cellStyle name="Normal 5 2 11 4 2 2 2 2" xfId="31966" xr:uid="{00000000-0005-0000-0000-0000FB040000}"/>
    <cellStyle name="Normal 5 2 11 4 2 2 3" xfId="22840" xr:uid="{00000000-0005-0000-0000-0000FC040000}"/>
    <cellStyle name="Normal 5 2 11 4 2 3" xfId="10924" xr:uid="{00000000-0005-0000-0000-0000FD040000}"/>
    <cellStyle name="Normal 5 2 11 4 2 3 2" xfId="28942" xr:uid="{00000000-0005-0000-0000-0000FE040000}"/>
    <cellStyle name="Normal 5 2 11 4 2 4" xfId="7684" xr:uid="{00000000-0005-0000-0000-0000FF040000}"/>
    <cellStyle name="Normal 5 2 11 4 2 4 2" xfId="25702" xr:uid="{00000000-0005-0000-0000-000000050000}"/>
    <cellStyle name="Normal 5 2 11 4 2 5" xfId="19816" xr:uid="{00000000-0005-0000-0000-000001050000}"/>
    <cellStyle name="Normal 5 2 11 4 2 6" xfId="16576" xr:uid="{00000000-0005-0000-0000-000002050000}"/>
    <cellStyle name="Normal 5 2 11 4 3" xfId="3002" xr:uid="{00000000-0005-0000-0000-000003050000}"/>
    <cellStyle name="Normal 5 2 11 4 3 2" xfId="12130" xr:uid="{00000000-0005-0000-0000-000004050000}"/>
    <cellStyle name="Normal 5 2 11 4 3 2 2" xfId="30148" xr:uid="{00000000-0005-0000-0000-000005050000}"/>
    <cellStyle name="Normal 5 2 11 4 3 3" xfId="8890" xr:uid="{00000000-0005-0000-0000-000006050000}"/>
    <cellStyle name="Normal 5 2 11 4 3 3 2" xfId="26908" xr:uid="{00000000-0005-0000-0000-000007050000}"/>
    <cellStyle name="Normal 5 2 11 4 3 4" xfId="21022" xr:uid="{00000000-0005-0000-0000-000008050000}"/>
    <cellStyle name="Normal 5 2 11 4 3 5" xfId="17782" xr:uid="{00000000-0005-0000-0000-000009050000}"/>
    <cellStyle name="Normal 5 2 11 4 4" xfId="3778" xr:uid="{00000000-0005-0000-0000-00000A050000}"/>
    <cellStyle name="Normal 5 2 11 4 4 2" xfId="12904" xr:uid="{00000000-0005-0000-0000-00000B050000}"/>
    <cellStyle name="Normal 5 2 11 4 4 2 2" xfId="30922" xr:uid="{00000000-0005-0000-0000-00000C050000}"/>
    <cellStyle name="Normal 5 2 11 4 4 3" xfId="6856" xr:uid="{00000000-0005-0000-0000-00000D050000}"/>
    <cellStyle name="Normal 5 2 11 4 4 3 2" xfId="24874" xr:uid="{00000000-0005-0000-0000-00000E050000}"/>
    <cellStyle name="Normal 5 2 11 4 4 4" xfId="21796" xr:uid="{00000000-0005-0000-0000-00000F050000}"/>
    <cellStyle name="Normal 5 2 11 4 5" xfId="10096" xr:uid="{00000000-0005-0000-0000-000010050000}"/>
    <cellStyle name="Normal 5 2 11 4 5 2" xfId="28114" xr:uid="{00000000-0005-0000-0000-000011050000}"/>
    <cellStyle name="Normal 5 2 11 4 6" xfId="5650" xr:uid="{00000000-0005-0000-0000-000012050000}"/>
    <cellStyle name="Normal 5 2 11 4 6 2" xfId="23668" xr:uid="{00000000-0005-0000-0000-000013050000}"/>
    <cellStyle name="Normal 5 2 11 4 7" xfId="18988" xr:uid="{00000000-0005-0000-0000-000014050000}"/>
    <cellStyle name="Normal 5 2 11 4 8" xfId="15748" xr:uid="{00000000-0005-0000-0000-000015050000}"/>
    <cellStyle name="Normal 5 2 11 5" xfId="1130" xr:uid="{00000000-0005-0000-0000-000016050000}"/>
    <cellStyle name="Normal 5 2 11 5 2" xfId="1958" xr:uid="{00000000-0005-0000-0000-000017050000}"/>
    <cellStyle name="Normal 5 2 11 5 2 2" xfId="11086" xr:uid="{00000000-0005-0000-0000-000018050000}"/>
    <cellStyle name="Normal 5 2 11 5 2 2 2" xfId="29104" xr:uid="{00000000-0005-0000-0000-000019050000}"/>
    <cellStyle name="Normal 5 2 11 5 2 3" xfId="7846" xr:uid="{00000000-0005-0000-0000-00001A050000}"/>
    <cellStyle name="Normal 5 2 11 5 2 3 2" xfId="25864" xr:uid="{00000000-0005-0000-0000-00001B050000}"/>
    <cellStyle name="Normal 5 2 11 5 2 4" xfId="19978" xr:uid="{00000000-0005-0000-0000-00001C050000}"/>
    <cellStyle name="Normal 5 2 11 5 2 5" xfId="16738" xr:uid="{00000000-0005-0000-0000-00001D050000}"/>
    <cellStyle name="Normal 5 2 11 5 3" xfId="3164" xr:uid="{00000000-0005-0000-0000-00001E050000}"/>
    <cellStyle name="Normal 5 2 11 5 3 2" xfId="12292" xr:uid="{00000000-0005-0000-0000-00001F050000}"/>
    <cellStyle name="Normal 5 2 11 5 3 2 2" xfId="30310" xr:uid="{00000000-0005-0000-0000-000020050000}"/>
    <cellStyle name="Normal 5 2 11 5 3 3" xfId="9052" xr:uid="{00000000-0005-0000-0000-000021050000}"/>
    <cellStyle name="Normal 5 2 11 5 3 3 2" xfId="27070" xr:uid="{00000000-0005-0000-0000-000022050000}"/>
    <cellStyle name="Normal 5 2 11 5 3 4" xfId="21184" xr:uid="{00000000-0005-0000-0000-000023050000}"/>
    <cellStyle name="Normal 5 2 11 5 3 5" xfId="17944" xr:uid="{00000000-0005-0000-0000-000024050000}"/>
    <cellStyle name="Normal 5 2 11 5 4" xfId="4984" xr:uid="{00000000-0005-0000-0000-000025050000}"/>
    <cellStyle name="Normal 5 2 11 5 4 2" xfId="14110" xr:uid="{00000000-0005-0000-0000-000026050000}"/>
    <cellStyle name="Normal 5 2 11 5 4 2 2" xfId="32128" xr:uid="{00000000-0005-0000-0000-000027050000}"/>
    <cellStyle name="Normal 5 2 11 5 4 3" xfId="7018" xr:uid="{00000000-0005-0000-0000-000028050000}"/>
    <cellStyle name="Normal 5 2 11 5 4 3 2" xfId="25036" xr:uid="{00000000-0005-0000-0000-000029050000}"/>
    <cellStyle name="Normal 5 2 11 5 4 4" xfId="23002" xr:uid="{00000000-0005-0000-0000-00002A050000}"/>
    <cellStyle name="Normal 5 2 11 5 5" xfId="10258" xr:uid="{00000000-0005-0000-0000-00002B050000}"/>
    <cellStyle name="Normal 5 2 11 5 5 2" xfId="28276" xr:uid="{00000000-0005-0000-0000-00002C050000}"/>
    <cellStyle name="Normal 5 2 11 5 6" xfId="5812" xr:uid="{00000000-0005-0000-0000-00002D050000}"/>
    <cellStyle name="Normal 5 2 11 5 6 2" xfId="23830" xr:uid="{00000000-0005-0000-0000-00002E050000}"/>
    <cellStyle name="Normal 5 2 11 5 7" xfId="19150" xr:uid="{00000000-0005-0000-0000-00002F050000}"/>
    <cellStyle name="Normal 5 2 11 5 8" xfId="15910" xr:uid="{00000000-0005-0000-0000-000030050000}"/>
    <cellStyle name="Normal 5 2 11 6" xfId="482" xr:uid="{00000000-0005-0000-0000-000031050000}"/>
    <cellStyle name="Normal 5 2 11 6 2" xfId="2138" xr:uid="{00000000-0005-0000-0000-000032050000}"/>
    <cellStyle name="Normal 5 2 11 6 2 2" xfId="11266" xr:uid="{00000000-0005-0000-0000-000033050000}"/>
    <cellStyle name="Normal 5 2 11 6 2 2 2" xfId="29284" xr:uid="{00000000-0005-0000-0000-000034050000}"/>
    <cellStyle name="Normal 5 2 11 6 2 3" xfId="8026" xr:uid="{00000000-0005-0000-0000-000035050000}"/>
    <cellStyle name="Normal 5 2 11 6 2 3 2" xfId="26044" xr:uid="{00000000-0005-0000-0000-000036050000}"/>
    <cellStyle name="Normal 5 2 11 6 2 4" xfId="20158" xr:uid="{00000000-0005-0000-0000-000037050000}"/>
    <cellStyle name="Normal 5 2 11 6 2 5" xfId="16918" xr:uid="{00000000-0005-0000-0000-000038050000}"/>
    <cellStyle name="Normal 5 2 11 6 3" xfId="4336" xr:uid="{00000000-0005-0000-0000-000039050000}"/>
    <cellStyle name="Normal 5 2 11 6 3 2" xfId="13462" xr:uid="{00000000-0005-0000-0000-00003A050000}"/>
    <cellStyle name="Normal 5 2 11 6 3 2 2" xfId="31480" xr:uid="{00000000-0005-0000-0000-00003B050000}"/>
    <cellStyle name="Normal 5 2 11 6 3 3" xfId="22354" xr:uid="{00000000-0005-0000-0000-00003C050000}"/>
    <cellStyle name="Normal 5 2 11 6 4" xfId="9610" xr:uid="{00000000-0005-0000-0000-00003D050000}"/>
    <cellStyle name="Normal 5 2 11 6 4 2" xfId="27628" xr:uid="{00000000-0005-0000-0000-00003E050000}"/>
    <cellStyle name="Normal 5 2 11 6 5" xfId="6370" xr:uid="{00000000-0005-0000-0000-00003F050000}"/>
    <cellStyle name="Normal 5 2 11 6 5 2" xfId="24388" xr:uid="{00000000-0005-0000-0000-000040050000}"/>
    <cellStyle name="Normal 5 2 11 6 6" xfId="18502" xr:uid="{00000000-0005-0000-0000-000041050000}"/>
    <cellStyle name="Normal 5 2 11 6 7" xfId="15262" xr:uid="{00000000-0005-0000-0000-000042050000}"/>
    <cellStyle name="Normal 5 2 11 7" xfId="1310" xr:uid="{00000000-0005-0000-0000-000043050000}"/>
    <cellStyle name="Normal 5 2 11 7 2" xfId="3940" xr:uid="{00000000-0005-0000-0000-000044050000}"/>
    <cellStyle name="Normal 5 2 11 7 2 2" xfId="13066" xr:uid="{00000000-0005-0000-0000-000045050000}"/>
    <cellStyle name="Normal 5 2 11 7 2 2 2" xfId="31084" xr:uid="{00000000-0005-0000-0000-000046050000}"/>
    <cellStyle name="Normal 5 2 11 7 2 3" xfId="21958" xr:uid="{00000000-0005-0000-0000-000047050000}"/>
    <cellStyle name="Normal 5 2 11 7 3" xfId="10438" xr:uid="{00000000-0005-0000-0000-000048050000}"/>
    <cellStyle name="Normal 5 2 11 7 3 2" xfId="28456" xr:uid="{00000000-0005-0000-0000-000049050000}"/>
    <cellStyle name="Normal 5 2 11 7 4" xfId="7198" xr:uid="{00000000-0005-0000-0000-00004A050000}"/>
    <cellStyle name="Normal 5 2 11 7 4 2" xfId="25216" xr:uid="{00000000-0005-0000-0000-00004B050000}"/>
    <cellStyle name="Normal 5 2 11 7 5" xfId="19330" xr:uid="{00000000-0005-0000-0000-00004C050000}"/>
    <cellStyle name="Normal 5 2 11 7 6" xfId="16090" xr:uid="{00000000-0005-0000-0000-00004D050000}"/>
    <cellStyle name="Normal 5 2 11 8" xfId="2516" xr:uid="{00000000-0005-0000-0000-00004E050000}"/>
    <cellStyle name="Normal 5 2 11 8 2" xfId="11644" xr:uid="{00000000-0005-0000-0000-00004F050000}"/>
    <cellStyle name="Normal 5 2 11 8 2 2" xfId="29662" xr:uid="{00000000-0005-0000-0000-000050050000}"/>
    <cellStyle name="Normal 5 2 11 8 3" xfId="8404" xr:uid="{00000000-0005-0000-0000-000051050000}"/>
    <cellStyle name="Normal 5 2 11 8 3 2" xfId="26422" xr:uid="{00000000-0005-0000-0000-000052050000}"/>
    <cellStyle name="Normal 5 2 11 8 4" xfId="20536" xr:uid="{00000000-0005-0000-0000-000053050000}"/>
    <cellStyle name="Normal 5 2 11 8 5" xfId="17296" xr:uid="{00000000-0005-0000-0000-000054050000}"/>
    <cellStyle name="Normal 5 2 11 9" xfId="3346" xr:uid="{00000000-0005-0000-0000-000055050000}"/>
    <cellStyle name="Normal 5 2 11 9 2" xfId="12472" xr:uid="{00000000-0005-0000-0000-000056050000}"/>
    <cellStyle name="Normal 5 2 11 9 2 2" xfId="30490" xr:uid="{00000000-0005-0000-0000-000057050000}"/>
    <cellStyle name="Normal 5 2 11 9 3" xfId="5974" xr:uid="{00000000-0005-0000-0000-000058050000}"/>
    <cellStyle name="Normal 5 2 11 9 3 2" xfId="23992" xr:uid="{00000000-0005-0000-0000-000059050000}"/>
    <cellStyle name="Normal 5 2 11 9 4" xfId="21364" xr:uid="{00000000-0005-0000-0000-00005A050000}"/>
    <cellStyle name="Normal 5 2 11 9 5" xfId="14866" xr:uid="{00000000-0005-0000-0000-00005B050000}"/>
    <cellStyle name="Normal 5 2 12" xfId="230" xr:uid="{00000000-0005-0000-0000-00005C050000}"/>
    <cellStyle name="Normal 5 2 12 2" xfId="410" xr:uid="{00000000-0005-0000-0000-00005D050000}"/>
    <cellStyle name="Normal 5 2 12 2 2" xfId="2066" xr:uid="{00000000-0005-0000-0000-00005E050000}"/>
    <cellStyle name="Normal 5 2 12 2 2 2" xfId="11194" xr:uid="{00000000-0005-0000-0000-00005F050000}"/>
    <cellStyle name="Normal 5 2 12 2 2 2 2" xfId="29212" xr:uid="{00000000-0005-0000-0000-000060050000}"/>
    <cellStyle name="Normal 5 2 12 2 2 3" xfId="7954" xr:uid="{00000000-0005-0000-0000-000061050000}"/>
    <cellStyle name="Normal 5 2 12 2 2 3 2" xfId="25972" xr:uid="{00000000-0005-0000-0000-000062050000}"/>
    <cellStyle name="Normal 5 2 12 2 2 4" xfId="20086" xr:uid="{00000000-0005-0000-0000-000063050000}"/>
    <cellStyle name="Normal 5 2 12 2 2 5" xfId="16846" xr:uid="{00000000-0005-0000-0000-000064050000}"/>
    <cellStyle name="Normal 5 2 12 2 3" xfId="4264" xr:uid="{00000000-0005-0000-0000-000065050000}"/>
    <cellStyle name="Normal 5 2 12 2 3 2" xfId="13390" xr:uid="{00000000-0005-0000-0000-000066050000}"/>
    <cellStyle name="Normal 5 2 12 2 3 2 2" xfId="31408" xr:uid="{00000000-0005-0000-0000-000067050000}"/>
    <cellStyle name="Normal 5 2 12 2 3 3" xfId="22282" xr:uid="{00000000-0005-0000-0000-000068050000}"/>
    <cellStyle name="Normal 5 2 12 2 4" xfId="9538" xr:uid="{00000000-0005-0000-0000-000069050000}"/>
    <cellStyle name="Normal 5 2 12 2 4 2" xfId="27556" xr:uid="{00000000-0005-0000-0000-00006A050000}"/>
    <cellStyle name="Normal 5 2 12 2 5" xfId="6298" xr:uid="{00000000-0005-0000-0000-00006B050000}"/>
    <cellStyle name="Normal 5 2 12 2 5 2" xfId="24316" xr:uid="{00000000-0005-0000-0000-00006C050000}"/>
    <cellStyle name="Normal 5 2 12 2 6" xfId="18430" xr:uid="{00000000-0005-0000-0000-00006D050000}"/>
    <cellStyle name="Normal 5 2 12 2 7" xfId="15190" xr:uid="{00000000-0005-0000-0000-00006E050000}"/>
    <cellStyle name="Normal 5 2 12 3" xfId="1238" xr:uid="{00000000-0005-0000-0000-00006F050000}"/>
    <cellStyle name="Normal 5 2 12 3 2" xfId="4084" xr:uid="{00000000-0005-0000-0000-000070050000}"/>
    <cellStyle name="Normal 5 2 12 3 2 2" xfId="13210" xr:uid="{00000000-0005-0000-0000-000071050000}"/>
    <cellStyle name="Normal 5 2 12 3 2 2 2" xfId="31228" xr:uid="{00000000-0005-0000-0000-000072050000}"/>
    <cellStyle name="Normal 5 2 12 3 2 3" xfId="22102" xr:uid="{00000000-0005-0000-0000-000073050000}"/>
    <cellStyle name="Normal 5 2 12 3 3" xfId="10366" xr:uid="{00000000-0005-0000-0000-000074050000}"/>
    <cellStyle name="Normal 5 2 12 3 3 2" xfId="28384" xr:uid="{00000000-0005-0000-0000-000075050000}"/>
    <cellStyle name="Normal 5 2 12 3 4" xfId="7126" xr:uid="{00000000-0005-0000-0000-000076050000}"/>
    <cellStyle name="Normal 5 2 12 3 4 2" xfId="25144" xr:uid="{00000000-0005-0000-0000-000077050000}"/>
    <cellStyle name="Normal 5 2 12 3 5" xfId="19258" xr:uid="{00000000-0005-0000-0000-000078050000}"/>
    <cellStyle name="Normal 5 2 12 3 6" xfId="16018" xr:uid="{00000000-0005-0000-0000-000079050000}"/>
    <cellStyle name="Normal 5 2 12 4" xfId="2444" xr:uid="{00000000-0005-0000-0000-00007A050000}"/>
    <cellStyle name="Normal 5 2 12 4 2" xfId="11572" xr:uid="{00000000-0005-0000-0000-00007B050000}"/>
    <cellStyle name="Normal 5 2 12 4 2 2" xfId="29590" xr:uid="{00000000-0005-0000-0000-00007C050000}"/>
    <cellStyle name="Normal 5 2 12 4 3" xfId="8332" xr:uid="{00000000-0005-0000-0000-00007D050000}"/>
    <cellStyle name="Normal 5 2 12 4 3 2" xfId="26350" xr:uid="{00000000-0005-0000-0000-00007E050000}"/>
    <cellStyle name="Normal 5 2 12 4 4" xfId="20464" xr:uid="{00000000-0005-0000-0000-00007F050000}"/>
    <cellStyle name="Normal 5 2 12 4 5" xfId="17224" xr:uid="{00000000-0005-0000-0000-000080050000}"/>
    <cellStyle name="Normal 5 2 12 5" xfId="3364" xr:uid="{00000000-0005-0000-0000-000081050000}"/>
    <cellStyle name="Normal 5 2 12 5 2" xfId="12490" xr:uid="{00000000-0005-0000-0000-000082050000}"/>
    <cellStyle name="Normal 5 2 12 5 2 2" xfId="30508" xr:uid="{00000000-0005-0000-0000-000083050000}"/>
    <cellStyle name="Normal 5 2 12 5 3" xfId="6118" xr:uid="{00000000-0005-0000-0000-000084050000}"/>
    <cellStyle name="Normal 5 2 12 5 3 2" xfId="24136" xr:uid="{00000000-0005-0000-0000-000085050000}"/>
    <cellStyle name="Normal 5 2 12 5 4" xfId="21382" xr:uid="{00000000-0005-0000-0000-000086050000}"/>
    <cellStyle name="Normal 5 2 12 5 5" xfId="15010" xr:uid="{00000000-0005-0000-0000-000087050000}"/>
    <cellStyle name="Normal 5 2 12 6" xfId="9358" xr:uid="{00000000-0005-0000-0000-000088050000}"/>
    <cellStyle name="Normal 5 2 12 6 2" xfId="27376" xr:uid="{00000000-0005-0000-0000-000089050000}"/>
    <cellStyle name="Normal 5 2 12 7" xfId="5092" xr:uid="{00000000-0005-0000-0000-00008A050000}"/>
    <cellStyle name="Normal 5 2 12 7 2" xfId="23110" xr:uid="{00000000-0005-0000-0000-00008B050000}"/>
    <cellStyle name="Normal 5 2 12 8" xfId="18250" xr:uid="{00000000-0005-0000-0000-00008C050000}"/>
    <cellStyle name="Normal 5 2 12 9" xfId="14308" xr:uid="{00000000-0005-0000-0000-00008D050000}"/>
    <cellStyle name="Normal 5 2 13" xfId="176" xr:uid="{00000000-0005-0000-0000-00008E050000}"/>
    <cellStyle name="Normal 5 2 13 2" xfId="572" xr:uid="{00000000-0005-0000-0000-00008F050000}"/>
    <cellStyle name="Normal 5 2 13 2 2" xfId="2228" xr:uid="{00000000-0005-0000-0000-000090050000}"/>
    <cellStyle name="Normal 5 2 13 2 2 2" xfId="11356" xr:uid="{00000000-0005-0000-0000-000091050000}"/>
    <cellStyle name="Normal 5 2 13 2 2 2 2" xfId="29374" xr:uid="{00000000-0005-0000-0000-000092050000}"/>
    <cellStyle name="Normal 5 2 13 2 2 3" xfId="8116" xr:uid="{00000000-0005-0000-0000-000093050000}"/>
    <cellStyle name="Normal 5 2 13 2 2 3 2" xfId="26134" xr:uid="{00000000-0005-0000-0000-000094050000}"/>
    <cellStyle name="Normal 5 2 13 2 2 4" xfId="20248" xr:uid="{00000000-0005-0000-0000-000095050000}"/>
    <cellStyle name="Normal 5 2 13 2 2 5" xfId="17008" xr:uid="{00000000-0005-0000-0000-000096050000}"/>
    <cellStyle name="Normal 5 2 13 2 3" xfId="4426" xr:uid="{00000000-0005-0000-0000-000097050000}"/>
    <cellStyle name="Normal 5 2 13 2 3 2" xfId="13552" xr:uid="{00000000-0005-0000-0000-000098050000}"/>
    <cellStyle name="Normal 5 2 13 2 3 2 2" xfId="31570" xr:uid="{00000000-0005-0000-0000-000099050000}"/>
    <cellStyle name="Normal 5 2 13 2 3 3" xfId="22444" xr:uid="{00000000-0005-0000-0000-00009A050000}"/>
    <cellStyle name="Normal 5 2 13 2 4" xfId="9700" xr:uid="{00000000-0005-0000-0000-00009B050000}"/>
    <cellStyle name="Normal 5 2 13 2 4 2" xfId="27718" xr:uid="{00000000-0005-0000-0000-00009C050000}"/>
    <cellStyle name="Normal 5 2 13 2 5" xfId="6460" xr:uid="{00000000-0005-0000-0000-00009D050000}"/>
    <cellStyle name="Normal 5 2 13 2 5 2" xfId="24478" xr:uid="{00000000-0005-0000-0000-00009E050000}"/>
    <cellStyle name="Normal 5 2 13 2 6" xfId="18592" xr:uid="{00000000-0005-0000-0000-00009F050000}"/>
    <cellStyle name="Normal 5 2 13 2 7" xfId="15352" xr:uid="{00000000-0005-0000-0000-0000A0050000}"/>
    <cellStyle name="Normal 5 2 13 3" xfId="1400" xr:uid="{00000000-0005-0000-0000-0000A1050000}"/>
    <cellStyle name="Normal 5 2 13 3 2" xfId="4030" xr:uid="{00000000-0005-0000-0000-0000A2050000}"/>
    <cellStyle name="Normal 5 2 13 3 2 2" xfId="13156" xr:uid="{00000000-0005-0000-0000-0000A3050000}"/>
    <cellStyle name="Normal 5 2 13 3 2 2 2" xfId="31174" xr:uid="{00000000-0005-0000-0000-0000A4050000}"/>
    <cellStyle name="Normal 5 2 13 3 2 3" xfId="22048" xr:uid="{00000000-0005-0000-0000-0000A5050000}"/>
    <cellStyle name="Normal 5 2 13 3 3" xfId="10528" xr:uid="{00000000-0005-0000-0000-0000A6050000}"/>
    <cellStyle name="Normal 5 2 13 3 3 2" xfId="28546" xr:uid="{00000000-0005-0000-0000-0000A7050000}"/>
    <cellStyle name="Normal 5 2 13 3 4" xfId="7288" xr:uid="{00000000-0005-0000-0000-0000A8050000}"/>
    <cellStyle name="Normal 5 2 13 3 4 2" xfId="25306" xr:uid="{00000000-0005-0000-0000-0000A9050000}"/>
    <cellStyle name="Normal 5 2 13 3 5" xfId="19420" xr:uid="{00000000-0005-0000-0000-0000AA050000}"/>
    <cellStyle name="Normal 5 2 13 3 6" xfId="16180" xr:uid="{00000000-0005-0000-0000-0000AB050000}"/>
    <cellStyle name="Normal 5 2 13 4" xfId="2606" xr:uid="{00000000-0005-0000-0000-0000AC050000}"/>
    <cellStyle name="Normal 5 2 13 4 2" xfId="11734" xr:uid="{00000000-0005-0000-0000-0000AD050000}"/>
    <cellStyle name="Normal 5 2 13 4 2 2" xfId="29752" xr:uid="{00000000-0005-0000-0000-0000AE050000}"/>
    <cellStyle name="Normal 5 2 13 4 3" xfId="8494" xr:uid="{00000000-0005-0000-0000-0000AF050000}"/>
    <cellStyle name="Normal 5 2 13 4 3 2" xfId="26512" xr:uid="{00000000-0005-0000-0000-0000B0050000}"/>
    <cellStyle name="Normal 5 2 13 4 4" xfId="20626" xr:uid="{00000000-0005-0000-0000-0000B1050000}"/>
    <cellStyle name="Normal 5 2 13 4 5" xfId="17386" xr:uid="{00000000-0005-0000-0000-0000B2050000}"/>
    <cellStyle name="Normal 5 2 13 5" xfId="3382" xr:uid="{00000000-0005-0000-0000-0000B3050000}"/>
    <cellStyle name="Normal 5 2 13 5 2" xfId="12508" xr:uid="{00000000-0005-0000-0000-0000B4050000}"/>
    <cellStyle name="Normal 5 2 13 5 2 2" xfId="30526" xr:uid="{00000000-0005-0000-0000-0000B5050000}"/>
    <cellStyle name="Normal 5 2 13 5 3" xfId="6064" xr:uid="{00000000-0005-0000-0000-0000B6050000}"/>
    <cellStyle name="Normal 5 2 13 5 3 2" xfId="24082" xr:uid="{00000000-0005-0000-0000-0000B7050000}"/>
    <cellStyle name="Normal 5 2 13 5 4" xfId="21400" xr:uid="{00000000-0005-0000-0000-0000B8050000}"/>
    <cellStyle name="Normal 5 2 13 5 5" xfId="14956" xr:uid="{00000000-0005-0000-0000-0000B9050000}"/>
    <cellStyle name="Normal 5 2 13 6" xfId="9304" xr:uid="{00000000-0005-0000-0000-0000BA050000}"/>
    <cellStyle name="Normal 5 2 13 6 2" xfId="27322" xr:uid="{00000000-0005-0000-0000-0000BB050000}"/>
    <cellStyle name="Normal 5 2 13 7" xfId="5254" xr:uid="{00000000-0005-0000-0000-0000BC050000}"/>
    <cellStyle name="Normal 5 2 13 7 2" xfId="23272" xr:uid="{00000000-0005-0000-0000-0000BD050000}"/>
    <cellStyle name="Normal 5 2 13 8" xfId="18196" xr:uid="{00000000-0005-0000-0000-0000BE050000}"/>
    <cellStyle name="Normal 5 2 13 9" xfId="14470" xr:uid="{00000000-0005-0000-0000-0000BF050000}"/>
    <cellStyle name="Normal 5 2 14" xfId="734" xr:uid="{00000000-0005-0000-0000-0000C0050000}"/>
    <cellStyle name="Normal 5 2 14 2" xfId="1562" xr:uid="{00000000-0005-0000-0000-0000C1050000}"/>
    <cellStyle name="Normal 5 2 14 2 2" xfId="4588" xr:uid="{00000000-0005-0000-0000-0000C2050000}"/>
    <cellStyle name="Normal 5 2 14 2 2 2" xfId="13714" xr:uid="{00000000-0005-0000-0000-0000C3050000}"/>
    <cellStyle name="Normal 5 2 14 2 2 2 2" xfId="31732" xr:uid="{00000000-0005-0000-0000-0000C4050000}"/>
    <cellStyle name="Normal 5 2 14 2 2 3" xfId="22606" xr:uid="{00000000-0005-0000-0000-0000C5050000}"/>
    <cellStyle name="Normal 5 2 14 2 3" xfId="10690" xr:uid="{00000000-0005-0000-0000-0000C6050000}"/>
    <cellStyle name="Normal 5 2 14 2 3 2" xfId="28708" xr:uid="{00000000-0005-0000-0000-0000C7050000}"/>
    <cellStyle name="Normal 5 2 14 2 4" xfId="7450" xr:uid="{00000000-0005-0000-0000-0000C8050000}"/>
    <cellStyle name="Normal 5 2 14 2 4 2" xfId="25468" xr:uid="{00000000-0005-0000-0000-0000C9050000}"/>
    <cellStyle name="Normal 5 2 14 2 5" xfId="19582" xr:uid="{00000000-0005-0000-0000-0000CA050000}"/>
    <cellStyle name="Normal 5 2 14 2 6" xfId="16342" xr:uid="{00000000-0005-0000-0000-0000CB050000}"/>
    <cellStyle name="Normal 5 2 14 3" xfId="2768" xr:uid="{00000000-0005-0000-0000-0000CC050000}"/>
    <cellStyle name="Normal 5 2 14 3 2" xfId="11896" xr:uid="{00000000-0005-0000-0000-0000CD050000}"/>
    <cellStyle name="Normal 5 2 14 3 2 2" xfId="29914" xr:uid="{00000000-0005-0000-0000-0000CE050000}"/>
    <cellStyle name="Normal 5 2 14 3 3" xfId="8656" xr:uid="{00000000-0005-0000-0000-0000CF050000}"/>
    <cellStyle name="Normal 5 2 14 3 3 2" xfId="26674" xr:uid="{00000000-0005-0000-0000-0000D0050000}"/>
    <cellStyle name="Normal 5 2 14 3 4" xfId="20788" xr:uid="{00000000-0005-0000-0000-0000D1050000}"/>
    <cellStyle name="Normal 5 2 14 3 5" xfId="17548" xr:uid="{00000000-0005-0000-0000-0000D2050000}"/>
    <cellStyle name="Normal 5 2 14 4" xfId="3544" xr:uid="{00000000-0005-0000-0000-0000D3050000}"/>
    <cellStyle name="Normal 5 2 14 4 2" xfId="12670" xr:uid="{00000000-0005-0000-0000-0000D4050000}"/>
    <cellStyle name="Normal 5 2 14 4 2 2" xfId="30688" xr:uid="{00000000-0005-0000-0000-0000D5050000}"/>
    <cellStyle name="Normal 5 2 14 4 3" xfId="6622" xr:uid="{00000000-0005-0000-0000-0000D6050000}"/>
    <cellStyle name="Normal 5 2 14 4 3 2" xfId="24640" xr:uid="{00000000-0005-0000-0000-0000D7050000}"/>
    <cellStyle name="Normal 5 2 14 4 4" xfId="21562" xr:uid="{00000000-0005-0000-0000-0000D8050000}"/>
    <cellStyle name="Normal 5 2 14 4 5" xfId="15514" xr:uid="{00000000-0005-0000-0000-0000D9050000}"/>
    <cellStyle name="Normal 5 2 14 5" xfId="9862" xr:uid="{00000000-0005-0000-0000-0000DA050000}"/>
    <cellStyle name="Normal 5 2 14 5 2" xfId="27880" xr:uid="{00000000-0005-0000-0000-0000DB050000}"/>
    <cellStyle name="Normal 5 2 14 6" xfId="5416" xr:uid="{00000000-0005-0000-0000-0000DC050000}"/>
    <cellStyle name="Normal 5 2 14 6 2" xfId="23434" xr:uid="{00000000-0005-0000-0000-0000DD050000}"/>
    <cellStyle name="Normal 5 2 14 7" xfId="18754" xr:uid="{00000000-0005-0000-0000-0000DE050000}"/>
    <cellStyle name="Normal 5 2 14 8" xfId="14632" xr:uid="{00000000-0005-0000-0000-0000DF050000}"/>
    <cellStyle name="Normal 5 2 15" xfId="896" xr:uid="{00000000-0005-0000-0000-0000E0050000}"/>
    <cellStyle name="Normal 5 2 15 2" xfId="1724" xr:uid="{00000000-0005-0000-0000-0000E1050000}"/>
    <cellStyle name="Normal 5 2 15 2 2" xfId="4750" xr:uid="{00000000-0005-0000-0000-0000E2050000}"/>
    <cellStyle name="Normal 5 2 15 2 2 2" xfId="13876" xr:uid="{00000000-0005-0000-0000-0000E3050000}"/>
    <cellStyle name="Normal 5 2 15 2 2 2 2" xfId="31894" xr:uid="{00000000-0005-0000-0000-0000E4050000}"/>
    <cellStyle name="Normal 5 2 15 2 2 3" xfId="22768" xr:uid="{00000000-0005-0000-0000-0000E5050000}"/>
    <cellStyle name="Normal 5 2 15 2 3" xfId="10852" xr:uid="{00000000-0005-0000-0000-0000E6050000}"/>
    <cellStyle name="Normal 5 2 15 2 3 2" xfId="28870" xr:uid="{00000000-0005-0000-0000-0000E7050000}"/>
    <cellStyle name="Normal 5 2 15 2 4" xfId="7612" xr:uid="{00000000-0005-0000-0000-0000E8050000}"/>
    <cellStyle name="Normal 5 2 15 2 4 2" xfId="25630" xr:uid="{00000000-0005-0000-0000-0000E9050000}"/>
    <cellStyle name="Normal 5 2 15 2 5" xfId="19744" xr:uid="{00000000-0005-0000-0000-0000EA050000}"/>
    <cellStyle name="Normal 5 2 15 2 6" xfId="16504" xr:uid="{00000000-0005-0000-0000-0000EB050000}"/>
    <cellStyle name="Normal 5 2 15 3" xfId="2930" xr:uid="{00000000-0005-0000-0000-0000EC050000}"/>
    <cellStyle name="Normal 5 2 15 3 2" xfId="12058" xr:uid="{00000000-0005-0000-0000-0000ED050000}"/>
    <cellStyle name="Normal 5 2 15 3 2 2" xfId="30076" xr:uid="{00000000-0005-0000-0000-0000EE050000}"/>
    <cellStyle name="Normal 5 2 15 3 3" xfId="8818" xr:uid="{00000000-0005-0000-0000-0000EF050000}"/>
    <cellStyle name="Normal 5 2 15 3 3 2" xfId="26836" xr:uid="{00000000-0005-0000-0000-0000F0050000}"/>
    <cellStyle name="Normal 5 2 15 3 4" xfId="20950" xr:uid="{00000000-0005-0000-0000-0000F1050000}"/>
    <cellStyle name="Normal 5 2 15 3 5" xfId="17710" xr:uid="{00000000-0005-0000-0000-0000F2050000}"/>
    <cellStyle name="Normal 5 2 15 4" xfId="3706" xr:uid="{00000000-0005-0000-0000-0000F3050000}"/>
    <cellStyle name="Normal 5 2 15 4 2" xfId="12832" xr:uid="{00000000-0005-0000-0000-0000F4050000}"/>
    <cellStyle name="Normal 5 2 15 4 2 2" xfId="30850" xr:uid="{00000000-0005-0000-0000-0000F5050000}"/>
    <cellStyle name="Normal 5 2 15 4 3" xfId="6784" xr:uid="{00000000-0005-0000-0000-0000F6050000}"/>
    <cellStyle name="Normal 5 2 15 4 3 2" xfId="24802" xr:uid="{00000000-0005-0000-0000-0000F7050000}"/>
    <cellStyle name="Normal 5 2 15 4 4" xfId="21724" xr:uid="{00000000-0005-0000-0000-0000F8050000}"/>
    <cellStyle name="Normal 5 2 15 5" xfId="10024" xr:uid="{00000000-0005-0000-0000-0000F9050000}"/>
    <cellStyle name="Normal 5 2 15 5 2" xfId="28042" xr:uid="{00000000-0005-0000-0000-0000FA050000}"/>
    <cellStyle name="Normal 5 2 15 6" xfId="5578" xr:uid="{00000000-0005-0000-0000-0000FB050000}"/>
    <cellStyle name="Normal 5 2 15 6 2" xfId="23596" xr:uid="{00000000-0005-0000-0000-0000FC050000}"/>
    <cellStyle name="Normal 5 2 15 7" xfId="18916" xr:uid="{00000000-0005-0000-0000-0000FD050000}"/>
    <cellStyle name="Normal 5 2 15 8" xfId="15676" xr:uid="{00000000-0005-0000-0000-0000FE050000}"/>
    <cellStyle name="Normal 5 2 16" xfId="1058" xr:uid="{00000000-0005-0000-0000-0000FF050000}"/>
    <cellStyle name="Normal 5 2 16 2" xfId="1886" xr:uid="{00000000-0005-0000-0000-000000060000}"/>
    <cellStyle name="Normal 5 2 16 2 2" xfId="11014" xr:uid="{00000000-0005-0000-0000-000001060000}"/>
    <cellStyle name="Normal 5 2 16 2 2 2" xfId="29032" xr:uid="{00000000-0005-0000-0000-000002060000}"/>
    <cellStyle name="Normal 5 2 16 2 3" xfId="7774" xr:uid="{00000000-0005-0000-0000-000003060000}"/>
    <cellStyle name="Normal 5 2 16 2 3 2" xfId="25792" xr:uid="{00000000-0005-0000-0000-000004060000}"/>
    <cellStyle name="Normal 5 2 16 2 4" xfId="19906" xr:uid="{00000000-0005-0000-0000-000005060000}"/>
    <cellStyle name="Normal 5 2 16 2 5" xfId="16666" xr:uid="{00000000-0005-0000-0000-000006060000}"/>
    <cellStyle name="Normal 5 2 16 3" xfId="3092" xr:uid="{00000000-0005-0000-0000-000007060000}"/>
    <cellStyle name="Normal 5 2 16 3 2" xfId="12220" xr:uid="{00000000-0005-0000-0000-000008060000}"/>
    <cellStyle name="Normal 5 2 16 3 2 2" xfId="30238" xr:uid="{00000000-0005-0000-0000-000009060000}"/>
    <cellStyle name="Normal 5 2 16 3 3" xfId="8980" xr:uid="{00000000-0005-0000-0000-00000A060000}"/>
    <cellStyle name="Normal 5 2 16 3 3 2" xfId="26998" xr:uid="{00000000-0005-0000-0000-00000B060000}"/>
    <cellStyle name="Normal 5 2 16 3 4" xfId="21112" xr:uid="{00000000-0005-0000-0000-00000C060000}"/>
    <cellStyle name="Normal 5 2 16 3 5" xfId="17872" xr:uid="{00000000-0005-0000-0000-00000D060000}"/>
    <cellStyle name="Normal 5 2 16 4" xfId="4912" xr:uid="{00000000-0005-0000-0000-00000E060000}"/>
    <cellStyle name="Normal 5 2 16 4 2" xfId="14038" xr:uid="{00000000-0005-0000-0000-00000F060000}"/>
    <cellStyle name="Normal 5 2 16 4 2 2" xfId="32056" xr:uid="{00000000-0005-0000-0000-000010060000}"/>
    <cellStyle name="Normal 5 2 16 4 3" xfId="6946" xr:uid="{00000000-0005-0000-0000-000011060000}"/>
    <cellStyle name="Normal 5 2 16 4 3 2" xfId="24964" xr:uid="{00000000-0005-0000-0000-000012060000}"/>
    <cellStyle name="Normal 5 2 16 4 4" xfId="22930" xr:uid="{00000000-0005-0000-0000-000013060000}"/>
    <cellStyle name="Normal 5 2 16 5" xfId="10186" xr:uid="{00000000-0005-0000-0000-000014060000}"/>
    <cellStyle name="Normal 5 2 16 5 2" xfId="28204" xr:uid="{00000000-0005-0000-0000-000015060000}"/>
    <cellStyle name="Normal 5 2 16 6" xfId="5740" xr:uid="{00000000-0005-0000-0000-000016060000}"/>
    <cellStyle name="Normal 5 2 16 6 2" xfId="23758" xr:uid="{00000000-0005-0000-0000-000017060000}"/>
    <cellStyle name="Normal 5 2 16 7" xfId="19078" xr:uid="{00000000-0005-0000-0000-000018060000}"/>
    <cellStyle name="Normal 5 2 16 8" xfId="15838" xr:uid="{00000000-0005-0000-0000-000019060000}"/>
    <cellStyle name="Normal 5 2 17" xfId="392" xr:uid="{00000000-0005-0000-0000-00001A060000}"/>
    <cellStyle name="Normal 5 2 17 2" xfId="2048" xr:uid="{00000000-0005-0000-0000-00001B060000}"/>
    <cellStyle name="Normal 5 2 17 2 2" xfId="11176" xr:uid="{00000000-0005-0000-0000-00001C060000}"/>
    <cellStyle name="Normal 5 2 17 2 2 2" xfId="29194" xr:uid="{00000000-0005-0000-0000-00001D060000}"/>
    <cellStyle name="Normal 5 2 17 2 3" xfId="7936" xr:uid="{00000000-0005-0000-0000-00001E060000}"/>
    <cellStyle name="Normal 5 2 17 2 3 2" xfId="25954" xr:uid="{00000000-0005-0000-0000-00001F060000}"/>
    <cellStyle name="Normal 5 2 17 2 4" xfId="20068" xr:uid="{00000000-0005-0000-0000-000020060000}"/>
    <cellStyle name="Normal 5 2 17 2 5" xfId="16828" xr:uid="{00000000-0005-0000-0000-000021060000}"/>
    <cellStyle name="Normal 5 2 17 3" xfId="4246" xr:uid="{00000000-0005-0000-0000-000022060000}"/>
    <cellStyle name="Normal 5 2 17 3 2" xfId="13372" xr:uid="{00000000-0005-0000-0000-000023060000}"/>
    <cellStyle name="Normal 5 2 17 3 2 2" xfId="31390" xr:uid="{00000000-0005-0000-0000-000024060000}"/>
    <cellStyle name="Normal 5 2 17 3 3" xfId="22264" xr:uid="{00000000-0005-0000-0000-000025060000}"/>
    <cellStyle name="Normal 5 2 17 4" xfId="9520" xr:uid="{00000000-0005-0000-0000-000026060000}"/>
    <cellStyle name="Normal 5 2 17 4 2" xfId="27538" xr:uid="{00000000-0005-0000-0000-000027060000}"/>
    <cellStyle name="Normal 5 2 17 5" xfId="6280" xr:uid="{00000000-0005-0000-0000-000028060000}"/>
    <cellStyle name="Normal 5 2 17 5 2" xfId="24298" xr:uid="{00000000-0005-0000-0000-000029060000}"/>
    <cellStyle name="Normal 5 2 17 6" xfId="18412" xr:uid="{00000000-0005-0000-0000-00002A060000}"/>
    <cellStyle name="Normal 5 2 17 7" xfId="15172" xr:uid="{00000000-0005-0000-0000-00002B060000}"/>
    <cellStyle name="Normal 5 2 18" xfId="1220" xr:uid="{00000000-0005-0000-0000-00002C060000}"/>
    <cellStyle name="Normal 5 2 18 2" xfId="3868" xr:uid="{00000000-0005-0000-0000-00002D060000}"/>
    <cellStyle name="Normal 5 2 18 2 2" xfId="12994" xr:uid="{00000000-0005-0000-0000-00002E060000}"/>
    <cellStyle name="Normal 5 2 18 2 2 2" xfId="31012" xr:uid="{00000000-0005-0000-0000-00002F060000}"/>
    <cellStyle name="Normal 5 2 18 2 3" xfId="21886" xr:uid="{00000000-0005-0000-0000-000030060000}"/>
    <cellStyle name="Normal 5 2 18 3" xfId="10348" xr:uid="{00000000-0005-0000-0000-000031060000}"/>
    <cellStyle name="Normal 5 2 18 3 2" xfId="28366" xr:uid="{00000000-0005-0000-0000-000032060000}"/>
    <cellStyle name="Normal 5 2 18 4" xfId="7108" xr:uid="{00000000-0005-0000-0000-000033060000}"/>
    <cellStyle name="Normal 5 2 18 4 2" xfId="25126" xr:uid="{00000000-0005-0000-0000-000034060000}"/>
    <cellStyle name="Normal 5 2 18 5" xfId="19240" xr:uid="{00000000-0005-0000-0000-000035060000}"/>
    <cellStyle name="Normal 5 2 18 6" xfId="16000" xr:uid="{00000000-0005-0000-0000-000036060000}"/>
    <cellStyle name="Normal 5 2 19" xfId="2426" xr:uid="{00000000-0005-0000-0000-000037060000}"/>
    <cellStyle name="Normal 5 2 19 2" xfId="11554" xr:uid="{00000000-0005-0000-0000-000038060000}"/>
    <cellStyle name="Normal 5 2 19 2 2" xfId="29572" xr:uid="{00000000-0005-0000-0000-000039060000}"/>
    <cellStyle name="Normal 5 2 19 3" xfId="8314" xr:uid="{00000000-0005-0000-0000-00003A060000}"/>
    <cellStyle name="Normal 5 2 19 3 2" xfId="26332" xr:uid="{00000000-0005-0000-0000-00003B060000}"/>
    <cellStyle name="Normal 5 2 19 4" xfId="20446" xr:uid="{00000000-0005-0000-0000-00003C060000}"/>
    <cellStyle name="Normal 5 2 19 5" xfId="17206" xr:uid="{00000000-0005-0000-0000-00003D060000}"/>
    <cellStyle name="Normal 5 2 2" xfId="13" xr:uid="{00000000-0005-0000-0000-00003E060000}"/>
    <cellStyle name="Normal 5 2 2 10" xfId="898" xr:uid="{00000000-0005-0000-0000-00003F060000}"/>
    <cellStyle name="Normal 5 2 2 10 2" xfId="1726" xr:uid="{00000000-0005-0000-0000-000040060000}"/>
    <cellStyle name="Normal 5 2 2 10 2 2" xfId="4752" xr:uid="{00000000-0005-0000-0000-000041060000}"/>
    <cellStyle name="Normal 5 2 2 10 2 2 2" xfId="13878" xr:uid="{00000000-0005-0000-0000-000042060000}"/>
    <cellStyle name="Normal 5 2 2 10 2 2 2 2" xfId="31896" xr:uid="{00000000-0005-0000-0000-000043060000}"/>
    <cellStyle name="Normal 5 2 2 10 2 2 3" xfId="22770" xr:uid="{00000000-0005-0000-0000-000044060000}"/>
    <cellStyle name="Normal 5 2 2 10 2 3" xfId="10854" xr:uid="{00000000-0005-0000-0000-000045060000}"/>
    <cellStyle name="Normal 5 2 2 10 2 3 2" xfId="28872" xr:uid="{00000000-0005-0000-0000-000046060000}"/>
    <cellStyle name="Normal 5 2 2 10 2 4" xfId="7614" xr:uid="{00000000-0005-0000-0000-000047060000}"/>
    <cellStyle name="Normal 5 2 2 10 2 4 2" xfId="25632" xr:uid="{00000000-0005-0000-0000-000048060000}"/>
    <cellStyle name="Normal 5 2 2 10 2 5" xfId="19746" xr:uid="{00000000-0005-0000-0000-000049060000}"/>
    <cellStyle name="Normal 5 2 2 10 2 6" xfId="16506" xr:uid="{00000000-0005-0000-0000-00004A060000}"/>
    <cellStyle name="Normal 5 2 2 10 3" xfId="2932" xr:uid="{00000000-0005-0000-0000-00004B060000}"/>
    <cellStyle name="Normal 5 2 2 10 3 2" xfId="12060" xr:uid="{00000000-0005-0000-0000-00004C060000}"/>
    <cellStyle name="Normal 5 2 2 10 3 2 2" xfId="30078" xr:uid="{00000000-0005-0000-0000-00004D060000}"/>
    <cellStyle name="Normal 5 2 2 10 3 3" xfId="8820" xr:uid="{00000000-0005-0000-0000-00004E060000}"/>
    <cellStyle name="Normal 5 2 2 10 3 3 2" xfId="26838" xr:uid="{00000000-0005-0000-0000-00004F060000}"/>
    <cellStyle name="Normal 5 2 2 10 3 4" xfId="20952" xr:uid="{00000000-0005-0000-0000-000050060000}"/>
    <cellStyle name="Normal 5 2 2 10 3 5" xfId="17712" xr:uid="{00000000-0005-0000-0000-000051060000}"/>
    <cellStyle name="Normal 5 2 2 10 4" xfId="3708" xr:uid="{00000000-0005-0000-0000-000052060000}"/>
    <cellStyle name="Normal 5 2 2 10 4 2" xfId="12834" xr:uid="{00000000-0005-0000-0000-000053060000}"/>
    <cellStyle name="Normal 5 2 2 10 4 2 2" xfId="30852" xr:uid="{00000000-0005-0000-0000-000054060000}"/>
    <cellStyle name="Normal 5 2 2 10 4 3" xfId="6786" xr:uid="{00000000-0005-0000-0000-000055060000}"/>
    <cellStyle name="Normal 5 2 2 10 4 3 2" xfId="24804" xr:uid="{00000000-0005-0000-0000-000056060000}"/>
    <cellStyle name="Normal 5 2 2 10 4 4" xfId="21726" xr:uid="{00000000-0005-0000-0000-000057060000}"/>
    <cellStyle name="Normal 5 2 2 10 5" xfId="10026" xr:uid="{00000000-0005-0000-0000-000058060000}"/>
    <cellStyle name="Normal 5 2 2 10 5 2" xfId="28044" xr:uid="{00000000-0005-0000-0000-000059060000}"/>
    <cellStyle name="Normal 5 2 2 10 6" xfId="5580" xr:uid="{00000000-0005-0000-0000-00005A060000}"/>
    <cellStyle name="Normal 5 2 2 10 6 2" xfId="23598" xr:uid="{00000000-0005-0000-0000-00005B060000}"/>
    <cellStyle name="Normal 5 2 2 10 7" xfId="18918" xr:uid="{00000000-0005-0000-0000-00005C060000}"/>
    <cellStyle name="Normal 5 2 2 10 8" xfId="15678" xr:uid="{00000000-0005-0000-0000-00005D060000}"/>
    <cellStyle name="Normal 5 2 2 11" xfId="1060" xr:uid="{00000000-0005-0000-0000-00005E060000}"/>
    <cellStyle name="Normal 5 2 2 11 2" xfId="1888" xr:uid="{00000000-0005-0000-0000-00005F060000}"/>
    <cellStyle name="Normal 5 2 2 11 2 2" xfId="11016" xr:uid="{00000000-0005-0000-0000-000060060000}"/>
    <cellStyle name="Normal 5 2 2 11 2 2 2" xfId="29034" xr:uid="{00000000-0005-0000-0000-000061060000}"/>
    <cellStyle name="Normal 5 2 2 11 2 3" xfId="7776" xr:uid="{00000000-0005-0000-0000-000062060000}"/>
    <cellStyle name="Normal 5 2 2 11 2 3 2" xfId="25794" xr:uid="{00000000-0005-0000-0000-000063060000}"/>
    <cellStyle name="Normal 5 2 2 11 2 4" xfId="19908" xr:uid="{00000000-0005-0000-0000-000064060000}"/>
    <cellStyle name="Normal 5 2 2 11 2 5" xfId="16668" xr:uid="{00000000-0005-0000-0000-000065060000}"/>
    <cellStyle name="Normal 5 2 2 11 3" xfId="3094" xr:uid="{00000000-0005-0000-0000-000066060000}"/>
    <cellStyle name="Normal 5 2 2 11 3 2" xfId="12222" xr:uid="{00000000-0005-0000-0000-000067060000}"/>
    <cellStyle name="Normal 5 2 2 11 3 2 2" xfId="30240" xr:uid="{00000000-0005-0000-0000-000068060000}"/>
    <cellStyle name="Normal 5 2 2 11 3 3" xfId="8982" xr:uid="{00000000-0005-0000-0000-000069060000}"/>
    <cellStyle name="Normal 5 2 2 11 3 3 2" xfId="27000" xr:uid="{00000000-0005-0000-0000-00006A060000}"/>
    <cellStyle name="Normal 5 2 2 11 3 4" xfId="21114" xr:uid="{00000000-0005-0000-0000-00006B060000}"/>
    <cellStyle name="Normal 5 2 2 11 3 5" xfId="17874" xr:uid="{00000000-0005-0000-0000-00006C060000}"/>
    <cellStyle name="Normal 5 2 2 11 4" xfId="4914" xr:uid="{00000000-0005-0000-0000-00006D060000}"/>
    <cellStyle name="Normal 5 2 2 11 4 2" xfId="14040" xr:uid="{00000000-0005-0000-0000-00006E060000}"/>
    <cellStyle name="Normal 5 2 2 11 4 2 2" xfId="32058" xr:uid="{00000000-0005-0000-0000-00006F060000}"/>
    <cellStyle name="Normal 5 2 2 11 4 3" xfId="6948" xr:uid="{00000000-0005-0000-0000-000070060000}"/>
    <cellStyle name="Normal 5 2 2 11 4 3 2" xfId="24966" xr:uid="{00000000-0005-0000-0000-000071060000}"/>
    <cellStyle name="Normal 5 2 2 11 4 4" xfId="22932" xr:uid="{00000000-0005-0000-0000-000072060000}"/>
    <cellStyle name="Normal 5 2 2 11 5" xfId="10188" xr:uid="{00000000-0005-0000-0000-000073060000}"/>
    <cellStyle name="Normal 5 2 2 11 5 2" xfId="28206" xr:uid="{00000000-0005-0000-0000-000074060000}"/>
    <cellStyle name="Normal 5 2 2 11 6" xfId="5742" xr:uid="{00000000-0005-0000-0000-000075060000}"/>
    <cellStyle name="Normal 5 2 2 11 6 2" xfId="23760" xr:uid="{00000000-0005-0000-0000-000076060000}"/>
    <cellStyle name="Normal 5 2 2 11 7" xfId="19080" xr:uid="{00000000-0005-0000-0000-000077060000}"/>
    <cellStyle name="Normal 5 2 2 11 8" xfId="15840" xr:uid="{00000000-0005-0000-0000-000078060000}"/>
    <cellStyle name="Normal 5 2 2 12" xfId="394" xr:uid="{00000000-0005-0000-0000-000079060000}"/>
    <cellStyle name="Normal 5 2 2 12 2" xfId="2050" xr:uid="{00000000-0005-0000-0000-00007A060000}"/>
    <cellStyle name="Normal 5 2 2 12 2 2" xfId="11178" xr:uid="{00000000-0005-0000-0000-00007B060000}"/>
    <cellStyle name="Normal 5 2 2 12 2 2 2" xfId="29196" xr:uid="{00000000-0005-0000-0000-00007C060000}"/>
    <cellStyle name="Normal 5 2 2 12 2 3" xfId="7938" xr:uid="{00000000-0005-0000-0000-00007D060000}"/>
    <cellStyle name="Normal 5 2 2 12 2 3 2" xfId="25956" xr:uid="{00000000-0005-0000-0000-00007E060000}"/>
    <cellStyle name="Normal 5 2 2 12 2 4" xfId="20070" xr:uid="{00000000-0005-0000-0000-00007F060000}"/>
    <cellStyle name="Normal 5 2 2 12 2 5" xfId="16830" xr:uid="{00000000-0005-0000-0000-000080060000}"/>
    <cellStyle name="Normal 5 2 2 12 3" xfId="4248" xr:uid="{00000000-0005-0000-0000-000081060000}"/>
    <cellStyle name="Normal 5 2 2 12 3 2" xfId="13374" xr:uid="{00000000-0005-0000-0000-000082060000}"/>
    <cellStyle name="Normal 5 2 2 12 3 2 2" xfId="31392" xr:uid="{00000000-0005-0000-0000-000083060000}"/>
    <cellStyle name="Normal 5 2 2 12 3 3" xfId="22266" xr:uid="{00000000-0005-0000-0000-000084060000}"/>
    <cellStyle name="Normal 5 2 2 12 4" xfId="9522" xr:uid="{00000000-0005-0000-0000-000085060000}"/>
    <cellStyle name="Normal 5 2 2 12 4 2" xfId="27540" xr:uid="{00000000-0005-0000-0000-000086060000}"/>
    <cellStyle name="Normal 5 2 2 12 5" xfId="6282" xr:uid="{00000000-0005-0000-0000-000087060000}"/>
    <cellStyle name="Normal 5 2 2 12 5 2" xfId="24300" xr:uid="{00000000-0005-0000-0000-000088060000}"/>
    <cellStyle name="Normal 5 2 2 12 6" xfId="18414" xr:uid="{00000000-0005-0000-0000-000089060000}"/>
    <cellStyle name="Normal 5 2 2 12 7" xfId="15174" xr:uid="{00000000-0005-0000-0000-00008A060000}"/>
    <cellStyle name="Normal 5 2 2 13" xfId="1222" xr:uid="{00000000-0005-0000-0000-00008B060000}"/>
    <cellStyle name="Normal 5 2 2 13 2" xfId="3870" xr:uid="{00000000-0005-0000-0000-00008C060000}"/>
    <cellStyle name="Normal 5 2 2 13 2 2" xfId="12996" xr:uid="{00000000-0005-0000-0000-00008D060000}"/>
    <cellStyle name="Normal 5 2 2 13 2 2 2" xfId="31014" xr:uid="{00000000-0005-0000-0000-00008E060000}"/>
    <cellStyle name="Normal 5 2 2 13 2 3" xfId="21888" xr:uid="{00000000-0005-0000-0000-00008F060000}"/>
    <cellStyle name="Normal 5 2 2 13 3" xfId="10350" xr:uid="{00000000-0005-0000-0000-000090060000}"/>
    <cellStyle name="Normal 5 2 2 13 3 2" xfId="28368" xr:uid="{00000000-0005-0000-0000-000091060000}"/>
    <cellStyle name="Normal 5 2 2 13 4" xfId="7110" xr:uid="{00000000-0005-0000-0000-000092060000}"/>
    <cellStyle name="Normal 5 2 2 13 4 2" xfId="25128" xr:uid="{00000000-0005-0000-0000-000093060000}"/>
    <cellStyle name="Normal 5 2 2 13 5" xfId="19242" xr:uid="{00000000-0005-0000-0000-000094060000}"/>
    <cellStyle name="Normal 5 2 2 13 6" xfId="16002" xr:uid="{00000000-0005-0000-0000-000095060000}"/>
    <cellStyle name="Normal 5 2 2 14" xfId="2428" xr:uid="{00000000-0005-0000-0000-000096060000}"/>
    <cellStyle name="Normal 5 2 2 14 2" xfId="11556" xr:uid="{00000000-0005-0000-0000-000097060000}"/>
    <cellStyle name="Normal 5 2 2 14 2 2" xfId="29574" xr:uid="{00000000-0005-0000-0000-000098060000}"/>
    <cellStyle name="Normal 5 2 2 14 3" xfId="8316" xr:uid="{00000000-0005-0000-0000-000099060000}"/>
    <cellStyle name="Normal 5 2 2 14 3 2" xfId="26334" xr:uid="{00000000-0005-0000-0000-00009A060000}"/>
    <cellStyle name="Normal 5 2 2 14 4" xfId="20448" xr:uid="{00000000-0005-0000-0000-00009B060000}"/>
    <cellStyle name="Normal 5 2 2 14 5" xfId="17208" xr:uid="{00000000-0005-0000-0000-00009C060000}"/>
    <cellStyle name="Normal 5 2 2 15" xfId="3259" xr:uid="{00000000-0005-0000-0000-00009D060000}"/>
    <cellStyle name="Normal 5 2 2 15 2" xfId="12385" xr:uid="{00000000-0005-0000-0000-00009E060000}"/>
    <cellStyle name="Normal 5 2 2 15 2 2" xfId="30403" xr:uid="{00000000-0005-0000-0000-00009F060000}"/>
    <cellStyle name="Normal 5 2 2 15 3" xfId="5904" xr:uid="{00000000-0005-0000-0000-0000A0060000}"/>
    <cellStyle name="Normal 5 2 2 15 3 2" xfId="23922" xr:uid="{00000000-0005-0000-0000-0000A1060000}"/>
    <cellStyle name="Normal 5 2 2 15 4" xfId="21277" xr:uid="{00000000-0005-0000-0000-0000A2060000}"/>
    <cellStyle name="Normal 5 2 2 15 5" xfId="14796" xr:uid="{00000000-0005-0000-0000-0000A3060000}"/>
    <cellStyle name="Normal 5 2 2 16" xfId="9144" xr:uid="{00000000-0005-0000-0000-0000A4060000}"/>
    <cellStyle name="Normal 5 2 2 16 2" xfId="27162" xr:uid="{00000000-0005-0000-0000-0000A5060000}"/>
    <cellStyle name="Normal 5 2 2 17" xfId="5076" xr:uid="{00000000-0005-0000-0000-0000A6060000}"/>
    <cellStyle name="Normal 5 2 2 17 2" xfId="23094" xr:uid="{00000000-0005-0000-0000-0000A7060000}"/>
    <cellStyle name="Normal 5 2 2 18" xfId="18036" xr:uid="{00000000-0005-0000-0000-0000A8060000}"/>
    <cellStyle name="Normal 5 2 2 19" xfId="14202" xr:uid="{00000000-0005-0000-0000-0000A9060000}"/>
    <cellStyle name="Normal 5 2 2 2" xfId="50" xr:uid="{00000000-0005-0000-0000-0000AA060000}"/>
    <cellStyle name="Normal 5 2 2 2 10" xfId="3276" xr:uid="{00000000-0005-0000-0000-0000AB060000}"/>
    <cellStyle name="Normal 5 2 2 2 10 2" xfId="12402" xr:uid="{00000000-0005-0000-0000-0000AC060000}"/>
    <cellStyle name="Normal 5 2 2 2 10 2 2" xfId="30420" xr:uid="{00000000-0005-0000-0000-0000AD060000}"/>
    <cellStyle name="Normal 5 2 2 2 10 3" xfId="5940" xr:uid="{00000000-0005-0000-0000-0000AE060000}"/>
    <cellStyle name="Normal 5 2 2 2 10 3 2" xfId="23958" xr:uid="{00000000-0005-0000-0000-0000AF060000}"/>
    <cellStyle name="Normal 5 2 2 2 10 4" xfId="21294" xr:uid="{00000000-0005-0000-0000-0000B0060000}"/>
    <cellStyle name="Normal 5 2 2 2 10 5" xfId="14832" xr:uid="{00000000-0005-0000-0000-0000B1060000}"/>
    <cellStyle name="Normal 5 2 2 2 11" xfId="9180" xr:uid="{00000000-0005-0000-0000-0000B2060000}"/>
    <cellStyle name="Normal 5 2 2 2 11 2" xfId="27198" xr:uid="{00000000-0005-0000-0000-0000B3060000}"/>
    <cellStyle name="Normal 5 2 2 2 12" xfId="5130" xr:uid="{00000000-0005-0000-0000-0000B4060000}"/>
    <cellStyle name="Normal 5 2 2 2 12 2" xfId="23148" xr:uid="{00000000-0005-0000-0000-0000B5060000}"/>
    <cellStyle name="Normal 5 2 2 2 13" xfId="18072" xr:uid="{00000000-0005-0000-0000-0000B6060000}"/>
    <cellStyle name="Normal 5 2 2 2 14" xfId="14220" xr:uid="{00000000-0005-0000-0000-0000B7060000}"/>
    <cellStyle name="Normal 5 2 2 2 2" xfId="106" xr:uid="{00000000-0005-0000-0000-0000B8060000}"/>
    <cellStyle name="Normal 5 2 2 2 2 10" xfId="9234" xr:uid="{00000000-0005-0000-0000-0000B9060000}"/>
    <cellStyle name="Normal 5 2 2 2 2 10 2" xfId="27252" xr:uid="{00000000-0005-0000-0000-0000BA060000}"/>
    <cellStyle name="Normal 5 2 2 2 2 11" xfId="5184" xr:uid="{00000000-0005-0000-0000-0000BB060000}"/>
    <cellStyle name="Normal 5 2 2 2 2 11 2" xfId="23202" xr:uid="{00000000-0005-0000-0000-0000BC060000}"/>
    <cellStyle name="Normal 5 2 2 2 2 12" xfId="18126" xr:uid="{00000000-0005-0000-0000-0000BD060000}"/>
    <cellStyle name="Normal 5 2 2 2 2 13" xfId="14274" xr:uid="{00000000-0005-0000-0000-0000BE060000}"/>
    <cellStyle name="Normal 5 2 2 2 2 2" xfId="322" xr:uid="{00000000-0005-0000-0000-0000BF060000}"/>
    <cellStyle name="Normal 5 2 2 2 2 2 2" xfId="664" xr:uid="{00000000-0005-0000-0000-0000C0060000}"/>
    <cellStyle name="Normal 5 2 2 2 2 2 2 2" xfId="2320" xr:uid="{00000000-0005-0000-0000-0000C1060000}"/>
    <cellStyle name="Normal 5 2 2 2 2 2 2 2 2" xfId="11448" xr:uid="{00000000-0005-0000-0000-0000C2060000}"/>
    <cellStyle name="Normal 5 2 2 2 2 2 2 2 2 2" xfId="29466" xr:uid="{00000000-0005-0000-0000-0000C3060000}"/>
    <cellStyle name="Normal 5 2 2 2 2 2 2 2 3" xfId="8208" xr:uid="{00000000-0005-0000-0000-0000C4060000}"/>
    <cellStyle name="Normal 5 2 2 2 2 2 2 2 3 2" xfId="26226" xr:uid="{00000000-0005-0000-0000-0000C5060000}"/>
    <cellStyle name="Normal 5 2 2 2 2 2 2 2 4" xfId="20340" xr:uid="{00000000-0005-0000-0000-0000C6060000}"/>
    <cellStyle name="Normal 5 2 2 2 2 2 2 2 5" xfId="17100" xr:uid="{00000000-0005-0000-0000-0000C7060000}"/>
    <cellStyle name="Normal 5 2 2 2 2 2 2 3" xfId="4518" xr:uid="{00000000-0005-0000-0000-0000C8060000}"/>
    <cellStyle name="Normal 5 2 2 2 2 2 2 3 2" xfId="13644" xr:uid="{00000000-0005-0000-0000-0000C9060000}"/>
    <cellStyle name="Normal 5 2 2 2 2 2 2 3 2 2" xfId="31662" xr:uid="{00000000-0005-0000-0000-0000CA060000}"/>
    <cellStyle name="Normal 5 2 2 2 2 2 2 3 3" xfId="22536" xr:uid="{00000000-0005-0000-0000-0000CB060000}"/>
    <cellStyle name="Normal 5 2 2 2 2 2 2 4" xfId="9792" xr:uid="{00000000-0005-0000-0000-0000CC060000}"/>
    <cellStyle name="Normal 5 2 2 2 2 2 2 4 2" xfId="27810" xr:uid="{00000000-0005-0000-0000-0000CD060000}"/>
    <cellStyle name="Normal 5 2 2 2 2 2 2 5" xfId="6552" xr:uid="{00000000-0005-0000-0000-0000CE060000}"/>
    <cellStyle name="Normal 5 2 2 2 2 2 2 5 2" xfId="24570" xr:uid="{00000000-0005-0000-0000-0000CF060000}"/>
    <cellStyle name="Normal 5 2 2 2 2 2 2 6" xfId="18684" xr:uid="{00000000-0005-0000-0000-0000D0060000}"/>
    <cellStyle name="Normal 5 2 2 2 2 2 2 7" xfId="15444" xr:uid="{00000000-0005-0000-0000-0000D1060000}"/>
    <cellStyle name="Normal 5 2 2 2 2 2 3" xfId="1492" xr:uid="{00000000-0005-0000-0000-0000D2060000}"/>
    <cellStyle name="Normal 5 2 2 2 2 2 3 2" xfId="4176" xr:uid="{00000000-0005-0000-0000-0000D3060000}"/>
    <cellStyle name="Normal 5 2 2 2 2 2 3 2 2" xfId="13302" xr:uid="{00000000-0005-0000-0000-0000D4060000}"/>
    <cellStyle name="Normal 5 2 2 2 2 2 3 2 2 2" xfId="31320" xr:uid="{00000000-0005-0000-0000-0000D5060000}"/>
    <cellStyle name="Normal 5 2 2 2 2 2 3 2 3" xfId="22194" xr:uid="{00000000-0005-0000-0000-0000D6060000}"/>
    <cellStyle name="Normal 5 2 2 2 2 2 3 3" xfId="10620" xr:uid="{00000000-0005-0000-0000-0000D7060000}"/>
    <cellStyle name="Normal 5 2 2 2 2 2 3 3 2" xfId="28638" xr:uid="{00000000-0005-0000-0000-0000D8060000}"/>
    <cellStyle name="Normal 5 2 2 2 2 2 3 4" xfId="7380" xr:uid="{00000000-0005-0000-0000-0000D9060000}"/>
    <cellStyle name="Normal 5 2 2 2 2 2 3 4 2" xfId="25398" xr:uid="{00000000-0005-0000-0000-0000DA060000}"/>
    <cellStyle name="Normal 5 2 2 2 2 2 3 5" xfId="19512" xr:uid="{00000000-0005-0000-0000-0000DB060000}"/>
    <cellStyle name="Normal 5 2 2 2 2 2 3 6" xfId="16272" xr:uid="{00000000-0005-0000-0000-0000DC060000}"/>
    <cellStyle name="Normal 5 2 2 2 2 2 4" xfId="2698" xr:uid="{00000000-0005-0000-0000-0000DD060000}"/>
    <cellStyle name="Normal 5 2 2 2 2 2 4 2" xfId="11826" xr:uid="{00000000-0005-0000-0000-0000DE060000}"/>
    <cellStyle name="Normal 5 2 2 2 2 2 4 2 2" xfId="29844" xr:uid="{00000000-0005-0000-0000-0000DF060000}"/>
    <cellStyle name="Normal 5 2 2 2 2 2 4 3" xfId="8586" xr:uid="{00000000-0005-0000-0000-0000E0060000}"/>
    <cellStyle name="Normal 5 2 2 2 2 2 4 3 2" xfId="26604" xr:uid="{00000000-0005-0000-0000-0000E1060000}"/>
    <cellStyle name="Normal 5 2 2 2 2 2 4 4" xfId="20718" xr:uid="{00000000-0005-0000-0000-0000E2060000}"/>
    <cellStyle name="Normal 5 2 2 2 2 2 4 5" xfId="17478" xr:uid="{00000000-0005-0000-0000-0000E3060000}"/>
    <cellStyle name="Normal 5 2 2 2 2 2 5" xfId="3636" xr:uid="{00000000-0005-0000-0000-0000E4060000}"/>
    <cellStyle name="Normal 5 2 2 2 2 2 5 2" xfId="12762" xr:uid="{00000000-0005-0000-0000-0000E5060000}"/>
    <cellStyle name="Normal 5 2 2 2 2 2 5 2 2" xfId="30780" xr:uid="{00000000-0005-0000-0000-0000E6060000}"/>
    <cellStyle name="Normal 5 2 2 2 2 2 5 3" xfId="6210" xr:uid="{00000000-0005-0000-0000-0000E7060000}"/>
    <cellStyle name="Normal 5 2 2 2 2 2 5 3 2" xfId="24228" xr:uid="{00000000-0005-0000-0000-0000E8060000}"/>
    <cellStyle name="Normal 5 2 2 2 2 2 5 4" xfId="21654" xr:uid="{00000000-0005-0000-0000-0000E9060000}"/>
    <cellStyle name="Normal 5 2 2 2 2 2 5 5" xfId="15102" xr:uid="{00000000-0005-0000-0000-0000EA060000}"/>
    <cellStyle name="Normal 5 2 2 2 2 2 6" xfId="9450" xr:uid="{00000000-0005-0000-0000-0000EB060000}"/>
    <cellStyle name="Normal 5 2 2 2 2 2 6 2" xfId="27468" xr:uid="{00000000-0005-0000-0000-0000EC060000}"/>
    <cellStyle name="Normal 5 2 2 2 2 2 7" xfId="5346" xr:uid="{00000000-0005-0000-0000-0000ED060000}"/>
    <cellStyle name="Normal 5 2 2 2 2 2 7 2" xfId="23364" xr:uid="{00000000-0005-0000-0000-0000EE060000}"/>
    <cellStyle name="Normal 5 2 2 2 2 2 8" xfId="18342" xr:uid="{00000000-0005-0000-0000-0000EF060000}"/>
    <cellStyle name="Normal 5 2 2 2 2 2 9" xfId="14400" xr:uid="{00000000-0005-0000-0000-0000F0060000}"/>
    <cellStyle name="Normal 5 2 2 2 2 3" xfId="826" xr:uid="{00000000-0005-0000-0000-0000F1060000}"/>
    <cellStyle name="Normal 5 2 2 2 2 3 2" xfId="1654" xr:uid="{00000000-0005-0000-0000-0000F2060000}"/>
    <cellStyle name="Normal 5 2 2 2 2 3 2 2" xfId="4680" xr:uid="{00000000-0005-0000-0000-0000F3060000}"/>
    <cellStyle name="Normal 5 2 2 2 2 3 2 2 2" xfId="13806" xr:uid="{00000000-0005-0000-0000-0000F4060000}"/>
    <cellStyle name="Normal 5 2 2 2 2 3 2 2 2 2" xfId="31824" xr:uid="{00000000-0005-0000-0000-0000F5060000}"/>
    <cellStyle name="Normal 5 2 2 2 2 3 2 2 3" xfId="22698" xr:uid="{00000000-0005-0000-0000-0000F6060000}"/>
    <cellStyle name="Normal 5 2 2 2 2 3 2 3" xfId="10782" xr:uid="{00000000-0005-0000-0000-0000F7060000}"/>
    <cellStyle name="Normal 5 2 2 2 2 3 2 3 2" xfId="28800" xr:uid="{00000000-0005-0000-0000-0000F8060000}"/>
    <cellStyle name="Normal 5 2 2 2 2 3 2 4" xfId="7542" xr:uid="{00000000-0005-0000-0000-0000F9060000}"/>
    <cellStyle name="Normal 5 2 2 2 2 3 2 4 2" xfId="25560" xr:uid="{00000000-0005-0000-0000-0000FA060000}"/>
    <cellStyle name="Normal 5 2 2 2 2 3 2 5" xfId="19674" xr:uid="{00000000-0005-0000-0000-0000FB060000}"/>
    <cellStyle name="Normal 5 2 2 2 2 3 2 6" xfId="16434" xr:uid="{00000000-0005-0000-0000-0000FC060000}"/>
    <cellStyle name="Normal 5 2 2 2 2 3 3" xfId="2860" xr:uid="{00000000-0005-0000-0000-0000FD060000}"/>
    <cellStyle name="Normal 5 2 2 2 2 3 3 2" xfId="11988" xr:uid="{00000000-0005-0000-0000-0000FE060000}"/>
    <cellStyle name="Normal 5 2 2 2 2 3 3 2 2" xfId="30006" xr:uid="{00000000-0005-0000-0000-0000FF060000}"/>
    <cellStyle name="Normal 5 2 2 2 2 3 3 3" xfId="8748" xr:uid="{00000000-0005-0000-0000-000000070000}"/>
    <cellStyle name="Normal 5 2 2 2 2 3 3 3 2" xfId="26766" xr:uid="{00000000-0005-0000-0000-000001070000}"/>
    <cellStyle name="Normal 5 2 2 2 2 3 3 4" xfId="20880" xr:uid="{00000000-0005-0000-0000-000002070000}"/>
    <cellStyle name="Normal 5 2 2 2 2 3 3 5" xfId="17640" xr:uid="{00000000-0005-0000-0000-000003070000}"/>
    <cellStyle name="Normal 5 2 2 2 2 3 4" xfId="3798" xr:uid="{00000000-0005-0000-0000-000004070000}"/>
    <cellStyle name="Normal 5 2 2 2 2 3 4 2" xfId="12924" xr:uid="{00000000-0005-0000-0000-000005070000}"/>
    <cellStyle name="Normal 5 2 2 2 2 3 4 2 2" xfId="30942" xr:uid="{00000000-0005-0000-0000-000006070000}"/>
    <cellStyle name="Normal 5 2 2 2 2 3 4 3" xfId="6714" xr:uid="{00000000-0005-0000-0000-000007070000}"/>
    <cellStyle name="Normal 5 2 2 2 2 3 4 3 2" xfId="24732" xr:uid="{00000000-0005-0000-0000-000008070000}"/>
    <cellStyle name="Normal 5 2 2 2 2 3 4 4" xfId="21816" xr:uid="{00000000-0005-0000-0000-000009070000}"/>
    <cellStyle name="Normal 5 2 2 2 2 3 4 5" xfId="15606" xr:uid="{00000000-0005-0000-0000-00000A070000}"/>
    <cellStyle name="Normal 5 2 2 2 2 3 5" xfId="9954" xr:uid="{00000000-0005-0000-0000-00000B070000}"/>
    <cellStyle name="Normal 5 2 2 2 2 3 5 2" xfId="27972" xr:uid="{00000000-0005-0000-0000-00000C070000}"/>
    <cellStyle name="Normal 5 2 2 2 2 3 6" xfId="5508" xr:uid="{00000000-0005-0000-0000-00000D070000}"/>
    <cellStyle name="Normal 5 2 2 2 2 3 6 2" xfId="23526" xr:uid="{00000000-0005-0000-0000-00000E070000}"/>
    <cellStyle name="Normal 5 2 2 2 2 3 7" xfId="18846" xr:uid="{00000000-0005-0000-0000-00000F070000}"/>
    <cellStyle name="Normal 5 2 2 2 2 3 8" xfId="14562" xr:uid="{00000000-0005-0000-0000-000010070000}"/>
    <cellStyle name="Normal 5 2 2 2 2 4" xfId="988" xr:uid="{00000000-0005-0000-0000-000011070000}"/>
    <cellStyle name="Normal 5 2 2 2 2 4 2" xfId="1816" xr:uid="{00000000-0005-0000-0000-000012070000}"/>
    <cellStyle name="Normal 5 2 2 2 2 4 2 2" xfId="10944" xr:uid="{00000000-0005-0000-0000-000013070000}"/>
    <cellStyle name="Normal 5 2 2 2 2 4 2 2 2" xfId="28962" xr:uid="{00000000-0005-0000-0000-000014070000}"/>
    <cellStyle name="Normal 5 2 2 2 2 4 2 3" xfId="7704" xr:uid="{00000000-0005-0000-0000-000015070000}"/>
    <cellStyle name="Normal 5 2 2 2 2 4 2 3 2" xfId="25722" xr:uid="{00000000-0005-0000-0000-000016070000}"/>
    <cellStyle name="Normal 5 2 2 2 2 4 2 4" xfId="19836" xr:uid="{00000000-0005-0000-0000-000017070000}"/>
    <cellStyle name="Normal 5 2 2 2 2 4 2 5" xfId="16596" xr:uid="{00000000-0005-0000-0000-000018070000}"/>
    <cellStyle name="Normal 5 2 2 2 2 4 3" xfId="3022" xr:uid="{00000000-0005-0000-0000-000019070000}"/>
    <cellStyle name="Normal 5 2 2 2 2 4 3 2" xfId="12150" xr:uid="{00000000-0005-0000-0000-00001A070000}"/>
    <cellStyle name="Normal 5 2 2 2 2 4 3 2 2" xfId="30168" xr:uid="{00000000-0005-0000-0000-00001B070000}"/>
    <cellStyle name="Normal 5 2 2 2 2 4 3 3" xfId="8910" xr:uid="{00000000-0005-0000-0000-00001C070000}"/>
    <cellStyle name="Normal 5 2 2 2 2 4 3 3 2" xfId="26928" xr:uid="{00000000-0005-0000-0000-00001D070000}"/>
    <cellStyle name="Normal 5 2 2 2 2 4 3 4" xfId="21042" xr:uid="{00000000-0005-0000-0000-00001E070000}"/>
    <cellStyle name="Normal 5 2 2 2 2 4 3 5" xfId="17802" xr:uid="{00000000-0005-0000-0000-00001F070000}"/>
    <cellStyle name="Normal 5 2 2 2 2 4 4" xfId="4842" xr:uid="{00000000-0005-0000-0000-000020070000}"/>
    <cellStyle name="Normal 5 2 2 2 2 4 4 2" xfId="13968" xr:uid="{00000000-0005-0000-0000-000021070000}"/>
    <cellStyle name="Normal 5 2 2 2 2 4 4 2 2" xfId="31986" xr:uid="{00000000-0005-0000-0000-000022070000}"/>
    <cellStyle name="Normal 5 2 2 2 2 4 4 3" xfId="6876" xr:uid="{00000000-0005-0000-0000-000023070000}"/>
    <cellStyle name="Normal 5 2 2 2 2 4 4 3 2" xfId="24894" xr:uid="{00000000-0005-0000-0000-000024070000}"/>
    <cellStyle name="Normal 5 2 2 2 2 4 4 4" xfId="22860" xr:uid="{00000000-0005-0000-0000-000025070000}"/>
    <cellStyle name="Normal 5 2 2 2 2 4 4 5" xfId="15768" xr:uid="{00000000-0005-0000-0000-000026070000}"/>
    <cellStyle name="Normal 5 2 2 2 2 4 5" xfId="10116" xr:uid="{00000000-0005-0000-0000-000027070000}"/>
    <cellStyle name="Normal 5 2 2 2 2 4 5 2" xfId="28134" xr:uid="{00000000-0005-0000-0000-000028070000}"/>
    <cellStyle name="Normal 5 2 2 2 2 4 6" xfId="5670" xr:uid="{00000000-0005-0000-0000-000029070000}"/>
    <cellStyle name="Normal 5 2 2 2 2 4 6 2" xfId="23688" xr:uid="{00000000-0005-0000-0000-00002A070000}"/>
    <cellStyle name="Normal 5 2 2 2 2 4 7" xfId="19008" xr:uid="{00000000-0005-0000-0000-00002B070000}"/>
    <cellStyle name="Normal 5 2 2 2 2 4 8" xfId="14724" xr:uid="{00000000-0005-0000-0000-00002C070000}"/>
    <cellStyle name="Normal 5 2 2 2 2 5" xfId="1150" xr:uid="{00000000-0005-0000-0000-00002D070000}"/>
    <cellStyle name="Normal 5 2 2 2 2 5 2" xfId="1978" xr:uid="{00000000-0005-0000-0000-00002E070000}"/>
    <cellStyle name="Normal 5 2 2 2 2 5 2 2" xfId="11106" xr:uid="{00000000-0005-0000-0000-00002F070000}"/>
    <cellStyle name="Normal 5 2 2 2 2 5 2 2 2" xfId="29124" xr:uid="{00000000-0005-0000-0000-000030070000}"/>
    <cellStyle name="Normal 5 2 2 2 2 5 2 3" xfId="7866" xr:uid="{00000000-0005-0000-0000-000031070000}"/>
    <cellStyle name="Normal 5 2 2 2 2 5 2 3 2" xfId="25884" xr:uid="{00000000-0005-0000-0000-000032070000}"/>
    <cellStyle name="Normal 5 2 2 2 2 5 2 4" xfId="19998" xr:uid="{00000000-0005-0000-0000-000033070000}"/>
    <cellStyle name="Normal 5 2 2 2 2 5 2 5" xfId="16758" xr:uid="{00000000-0005-0000-0000-000034070000}"/>
    <cellStyle name="Normal 5 2 2 2 2 5 3" xfId="3184" xr:uid="{00000000-0005-0000-0000-000035070000}"/>
    <cellStyle name="Normal 5 2 2 2 2 5 3 2" xfId="12312" xr:uid="{00000000-0005-0000-0000-000036070000}"/>
    <cellStyle name="Normal 5 2 2 2 2 5 3 2 2" xfId="30330" xr:uid="{00000000-0005-0000-0000-000037070000}"/>
    <cellStyle name="Normal 5 2 2 2 2 5 3 3" xfId="9072" xr:uid="{00000000-0005-0000-0000-000038070000}"/>
    <cellStyle name="Normal 5 2 2 2 2 5 3 3 2" xfId="27090" xr:uid="{00000000-0005-0000-0000-000039070000}"/>
    <cellStyle name="Normal 5 2 2 2 2 5 3 4" xfId="21204" xr:uid="{00000000-0005-0000-0000-00003A070000}"/>
    <cellStyle name="Normal 5 2 2 2 2 5 3 5" xfId="17964" xr:uid="{00000000-0005-0000-0000-00003B070000}"/>
    <cellStyle name="Normal 5 2 2 2 2 5 4" xfId="5004" xr:uid="{00000000-0005-0000-0000-00003C070000}"/>
    <cellStyle name="Normal 5 2 2 2 2 5 4 2" xfId="14130" xr:uid="{00000000-0005-0000-0000-00003D070000}"/>
    <cellStyle name="Normal 5 2 2 2 2 5 4 2 2" xfId="32148" xr:uid="{00000000-0005-0000-0000-00003E070000}"/>
    <cellStyle name="Normal 5 2 2 2 2 5 4 3" xfId="7038" xr:uid="{00000000-0005-0000-0000-00003F070000}"/>
    <cellStyle name="Normal 5 2 2 2 2 5 4 3 2" xfId="25056" xr:uid="{00000000-0005-0000-0000-000040070000}"/>
    <cellStyle name="Normal 5 2 2 2 2 5 4 4" xfId="23022" xr:uid="{00000000-0005-0000-0000-000041070000}"/>
    <cellStyle name="Normal 5 2 2 2 2 5 5" xfId="10278" xr:uid="{00000000-0005-0000-0000-000042070000}"/>
    <cellStyle name="Normal 5 2 2 2 2 5 5 2" xfId="28296" xr:uid="{00000000-0005-0000-0000-000043070000}"/>
    <cellStyle name="Normal 5 2 2 2 2 5 6" xfId="5832" xr:uid="{00000000-0005-0000-0000-000044070000}"/>
    <cellStyle name="Normal 5 2 2 2 2 5 6 2" xfId="23850" xr:uid="{00000000-0005-0000-0000-000045070000}"/>
    <cellStyle name="Normal 5 2 2 2 2 5 7" xfId="19170" xr:uid="{00000000-0005-0000-0000-000046070000}"/>
    <cellStyle name="Normal 5 2 2 2 2 5 8" xfId="15930" xr:uid="{00000000-0005-0000-0000-000047070000}"/>
    <cellStyle name="Normal 5 2 2 2 2 6" xfId="502" xr:uid="{00000000-0005-0000-0000-000048070000}"/>
    <cellStyle name="Normal 5 2 2 2 2 6 2" xfId="2158" xr:uid="{00000000-0005-0000-0000-000049070000}"/>
    <cellStyle name="Normal 5 2 2 2 2 6 2 2" xfId="11286" xr:uid="{00000000-0005-0000-0000-00004A070000}"/>
    <cellStyle name="Normal 5 2 2 2 2 6 2 2 2" xfId="29304" xr:uid="{00000000-0005-0000-0000-00004B070000}"/>
    <cellStyle name="Normal 5 2 2 2 2 6 2 3" xfId="8046" xr:uid="{00000000-0005-0000-0000-00004C070000}"/>
    <cellStyle name="Normal 5 2 2 2 2 6 2 3 2" xfId="26064" xr:uid="{00000000-0005-0000-0000-00004D070000}"/>
    <cellStyle name="Normal 5 2 2 2 2 6 2 4" xfId="20178" xr:uid="{00000000-0005-0000-0000-00004E070000}"/>
    <cellStyle name="Normal 5 2 2 2 2 6 2 5" xfId="16938" xr:uid="{00000000-0005-0000-0000-00004F070000}"/>
    <cellStyle name="Normal 5 2 2 2 2 6 3" xfId="4356" xr:uid="{00000000-0005-0000-0000-000050070000}"/>
    <cellStyle name="Normal 5 2 2 2 2 6 3 2" xfId="13482" xr:uid="{00000000-0005-0000-0000-000051070000}"/>
    <cellStyle name="Normal 5 2 2 2 2 6 3 2 2" xfId="31500" xr:uid="{00000000-0005-0000-0000-000052070000}"/>
    <cellStyle name="Normal 5 2 2 2 2 6 3 3" xfId="22374" xr:uid="{00000000-0005-0000-0000-000053070000}"/>
    <cellStyle name="Normal 5 2 2 2 2 6 4" xfId="9630" xr:uid="{00000000-0005-0000-0000-000054070000}"/>
    <cellStyle name="Normal 5 2 2 2 2 6 4 2" xfId="27648" xr:uid="{00000000-0005-0000-0000-000055070000}"/>
    <cellStyle name="Normal 5 2 2 2 2 6 5" xfId="6390" xr:uid="{00000000-0005-0000-0000-000056070000}"/>
    <cellStyle name="Normal 5 2 2 2 2 6 5 2" xfId="24408" xr:uid="{00000000-0005-0000-0000-000057070000}"/>
    <cellStyle name="Normal 5 2 2 2 2 6 6" xfId="18522" xr:uid="{00000000-0005-0000-0000-000058070000}"/>
    <cellStyle name="Normal 5 2 2 2 2 6 7" xfId="15282" xr:uid="{00000000-0005-0000-0000-000059070000}"/>
    <cellStyle name="Normal 5 2 2 2 2 7" xfId="1330" xr:uid="{00000000-0005-0000-0000-00005A070000}"/>
    <cellStyle name="Normal 5 2 2 2 2 7 2" xfId="3960" xr:uid="{00000000-0005-0000-0000-00005B070000}"/>
    <cellStyle name="Normal 5 2 2 2 2 7 2 2" xfId="13086" xr:uid="{00000000-0005-0000-0000-00005C070000}"/>
    <cellStyle name="Normal 5 2 2 2 2 7 2 2 2" xfId="31104" xr:uid="{00000000-0005-0000-0000-00005D070000}"/>
    <cellStyle name="Normal 5 2 2 2 2 7 2 3" xfId="21978" xr:uid="{00000000-0005-0000-0000-00005E070000}"/>
    <cellStyle name="Normal 5 2 2 2 2 7 3" xfId="10458" xr:uid="{00000000-0005-0000-0000-00005F070000}"/>
    <cellStyle name="Normal 5 2 2 2 2 7 3 2" xfId="28476" xr:uid="{00000000-0005-0000-0000-000060070000}"/>
    <cellStyle name="Normal 5 2 2 2 2 7 4" xfId="7218" xr:uid="{00000000-0005-0000-0000-000061070000}"/>
    <cellStyle name="Normal 5 2 2 2 2 7 4 2" xfId="25236" xr:uid="{00000000-0005-0000-0000-000062070000}"/>
    <cellStyle name="Normal 5 2 2 2 2 7 5" xfId="19350" xr:uid="{00000000-0005-0000-0000-000063070000}"/>
    <cellStyle name="Normal 5 2 2 2 2 7 6" xfId="16110" xr:uid="{00000000-0005-0000-0000-000064070000}"/>
    <cellStyle name="Normal 5 2 2 2 2 8" xfId="2536" xr:uid="{00000000-0005-0000-0000-000065070000}"/>
    <cellStyle name="Normal 5 2 2 2 2 8 2" xfId="11664" xr:uid="{00000000-0005-0000-0000-000066070000}"/>
    <cellStyle name="Normal 5 2 2 2 2 8 2 2" xfId="29682" xr:uid="{00000000-0005-0000-0000-000067070000}"/>
    <cellStyle name="Normal 5 2 2 2 2 8 3" xfId="8424" xr:uid="{00000000-0005-0000-0000-000068070000}"/>
    <cellStyle name="Normal 5 2 2 2 2 8 3 2" xfId="26442" xr:uid="{00000000-0005-0000-0000-000069070000}"/>
    <cellStyle name="Normal 5 2 2 2 2 8 4" xfId="20556" xr:uid="{00000000-0005-0000-0000-00006A070000}"/>
    <cellStyle name="Normal 5 2 2 2 2 8 5" xfId="17316" xr:uid="{00000000-0005-0000-0000-00006B070000}"/>
    <cellStyle name="Normal 5 2 2 2 2 9" xfId="3474" xr:uid="{00000000-0005-0000-0000-00006C070000}"/>
    <cellStyle name="Normal 5 2 2 2 2 9 2" xfId="12600" xr:uid="{00000000-0005-0000-0000-00006D070000}"/>
    <cellStyle name="Normal 5 2 2 2 2 9 2 2" xfId="30618" xr:uid="{00000000-0005-0000-0000-00006E070000}"/>
    <cellStyle name="Normal 5 2 2 2 2 9 3" xfId="5994" xr:uid="{00000000-0005-0000-0000-00006F070000}"/>
    <cellStyle name="Normal 5 2 2 2 2 9 3 2" xfId="24012" xr:uid="{00000000-0005-0000-0000-000070070000}"/>
    <cellStyle name="Normal 5 2 2 2 2 9 4" xfId="21492" xr:uid="{00000000-0005-0000-0000-000071070000}"/>
    <cellStyle name="Normal 5 2 2 2 2 9 5" xfId="14886" xr:uid="{00000000-0005-0000-0000-000072070000}"/>
    <cellStyle name="Normal 5 2 2 2 3" xfId="268" xr:uid="{00000000-0005-0000-0000-000073070000}"/>
    <cellStyle name="Normal 5 2 2 2 3 2" xfId="610" xr:uid="{00000000-0005-0000-0000-000074070000}"/>
    <cellStyle name="Normal 5 2 2 2 3 2 2" xfId="2266" xr:uid="{00000000-0005-0000-0000-000075070000}"/>
    <cellStyle name="Normal 5 2 2 2 3 2 2 2" xfId="11394" xr:uid="{00000000-0005-0000-0000-000076070000}"/>
    <cellStyle name="Normal 5 2 2 2 3 2 2 2 2" xfId="29412" xr:uid="{00000000-0005-0000-0000-000077070000}"/>
    <cellStyle name="Normal 5 2 2 2 3 2 2 3" xfId="8154" xr:uid="{00000000-0005-0000-0000-000078070000}"/>
    <cellStyle name="Normal 5 2 2 2 3 2 2 3 2" xfId="26172" xr:uid="{00000000-0005-0000-0000-000079070000}"/>
    <cellStyle name="Normal 5 2 2 2 3 2 2 4" xfId="20286" xr:uid="{00000000-0005-0000-0000-00007A070000}"/>
    <cellStyle name="Normal 5 2 2 2 3 2 2 5" xfId="17046" xr:uid="{00000000-0005-0000-0000-00007B070000}"/>
    <cellStyle name="Normal 5 2 2 2 3 2 3" xfId="4464" xr:uid="{00000000-0005-0000-0000-00007C070000}"/>
    <cellStyle name="Normal 5 2 2 2 3 2 3 2" xfId="13590" xr:uid="{00000000-0005-0000-0000-00007D070000}"/>
    <cellStyle name="Normal 5 2 2 2 3 2 3 2 2" xfId="31608" xr:uid="{00000000-0005-0000-0000-00007E070000}"/>
    <cellStyle name="Normal 5 2 2 2 3 2 3 3" xfId="22482" xr:uid="{00000000-0005-0000-0000-00007F070000}"/>
    <cellStyle name="Normal 5 2 2 2 3 2 4" xfId="9738" xr:uid="{00000000-0005-0000-0000-000080070000}"/>
    <cellStyle name="Normal 5 2 2 2 3 2 4 2" xfId="27756" xr:uid="{00000000-0005-0000-0000-000081070000}"/>
    <cellStyle name="Normal 5 2 2 2 3 2 5" xfId="6498" xr:uid="{00000000-0005-0000-0000-000082070000}"/>
    <cellStyle name="Normal 5 2 2 2 3 2 5 2" xfId="24516" xr:uid="{00000000-0005-0000-0000-000083070000}"/>
    <cellStyle name="Normal 5 2 2 2 3 2 6" xfId="18630" xr:uid="{00000000-0005-0000-0000-000084070000}"/>
    <cellStyle name="Normal 5 2 2 2 3 2 7" xfId="15390" xr:uid="{00000000-0005-0000-0000-000085070000}"/>
    <cellStyle name="Normal 5 2 2 2 3 3" xfId="1438" xr:uid="{00000000-0005-0000-0000-000086070000}"/>
    <cellStyle name="Normal 5 2 2 2 3 3 2" xfId="4122" xr:uid="{00000000-0005-0000-0000-000087070000}"/>
    <cellStyle name="Normal 5 2 2 2 3 3 2 2" xfId="13248" xr:uid="{00000000-0005-0000-0000-000088070000}"/>
    <cellStyle name="Normal 5 2 2 2 3 3 2 2 2" xfId="31266" xr:uid="{00000000-0005-0000-0000-000089070000}"/>
    <cellStyle name="Normal 5 2 2 2 3 3 2 3" xfId="22140" xr:uid="{00000000-0005-0000-0000-00008A070000}"/>
    <cellStyle name="Normal 5 2 2 2 3 3 3" xfId="10566" xr:uid="{00000000-0005-0000-0000-00008B070000}"/>
    <cellStyle name="Normal 5 2 2 2 3 3 3 2" xfId="28584" xr:uid="{00000000-0005-0000-0000-00008C070000}"/>
    <cellStyle name="Normal 5 2 2 2 3 3 4" xfId="7326" xr:uid="{00000000-0005-0000-0000-00008D070000}"/>
    <cellStyle name="Normal 5 2 2 2 3 3 4 2" xfId="25344" xr:uid="{00000000-0005-0000-0000-00008E070000}"/>
    <cellStyle name="Normal 5 2 2 2 3 3 5" xfId="19458" xr:uid="{00000000-0005-0000-0000-00008F070000}"/>
    <cellStyle name="Normal 5 2 2 2 3 3 6" xfId="16218" xr:uid="{00000000-0005-0000-0000-000090070000}"/>
    <cellStyle name="Normal 5 2 2 2 3 4" xfId="2644" xr:uid="{00000000-0005-0000-0000-000091070000}"/>
    <cellStyle name="Normal 5 2 2 2 3 4 2" xfId="11772" xr:uid="{00000000-0005-0000-0000-000092070000}"/>
    <cellStyle name="Normal 5 2 2 2 3 4 2 2" xfId="29790" xr:uid="{00000000-0005-0000-0000-000093070000}"/>
    <cellStyle name="Normal 5 2 2 2 3 4 3" xfId="8532" xr:uid="{00000000-0005-0000-0000-000094070000}"/>
    <cellStyle name="Normal 5 2 2 2 3 4 3 2" xfId="26550" xr:uid="{00000000-0005-0000-0000-000095070000}"/>
    <cellStyle name="Normal 5 2 2 2 3 4 4" xfId="20664" xr:uid="{00000000-0005-0000-0000-000096070000}"/>
    <cellStyle name="Normal 5 2 2 2 3 4 5" xfId="17424" xr:uid="{00000000-0005-0000-0000-000097070000}"/>
    <cellStyle name="Normal 5 2 2 2 3 5" xfId="3420" xr:uid="{00000000-0005-0000-0000-000098070000}"/>
    <cellStyle name="Normal 5 2 2 2 3 5 2" xfId="12546" xr:uid="{00000000-0005-0000-0000-000099070000}"/>
    <cellStyle name="Normal 5 2 2 2 3 5 2 2" xfId="30564" xr:uid="{00000000-0005-0000-0000-00009A070000}"/>
    <cellStyle name="Normal 5 2 2 2 3 5 3" xfId="6156" xr:uid="{00000000-0005-0000-0000-00009B070000}"/>
    <cellStyle name="Normal 5 2 2 2 3 5 3 2" xfId="24174" xr:uid="{00000000-0005-0000-0000-00009C070000}"/>
    <cellStyle name="Normal 5 2 2 2 3 5 4" xfId="21438" xr:uid="{00000000-0005-0000-0000-00009D070000}"/>
    <cellStyle name="Normal 5 2 2 2 3 5 5" xfId="15048" xr:uid="{00000000-0005-0000-0000-00009E070000}"/>
    <cellStyle name="Normal 5 2 2 2 3 6" xfId="9396" xr:uid="{00000000-0005-0000-0000-00009F070000}"/>
    <cellStyle name="Normal 5 2 2 2 3 6 2" xfId="27414" xr:uid="{00000000-0005-0000-0000-0000A0070000}"/>
    <cellStyle name="Normal 5 2 2 2 3 7" xfId="5292" xr:uid="{00000000-0005-0000-0000-0000A1070000}"/>
    <cellStyle name="Normal 5 2 2 2 3 7 2" xfId="23310" xr:uid="{00000000-0005-0000-0000-0000A2070000}"/>
    <cellStyle name="Normal 5 2 2 2 3 8" xfId="18288" xr:uid="{00000000-0005-0000-0000-0000A3070000}"/>
    <cellStyle name="Normal 5 2 2 2 3 9" xfId="14346" xr:uid="{00000000-0005-0000-0000-0000A4070000}"/>
    <cellStyle name="Normal 5 2 2 2 4" xfId="196" xr:uid="{00000000-0005-0000-0000-0000A5070000}"/>
    <cellStyle name="Normal 5 2 2 2 4 2" xfId="772" xr:uid="{00000000-0005-0000-0000-0000A6070000}"/>
    <cellStyle name="Normal 5 2 2 2 4 2 2" xfId="2392" xr:uid="{00000000-0005-0000-0000-0000A7070000}"/>
    <cellStyle name="Normal 5 2 2 2 4 2 2 2" xfId="11520" xr:uid="{00000000-0005-0000-0000-0000A8070000}"/>
    <cellStyle name="Normal 5 2 2 2 4 2 2 2 2" xfId="29538" xr:uid="{00000000-0005-0000-0000-0000A9070000}"/>
    <cellStyle name="Normal 5 2 2 2 4 2 2 3" xfId="8280" xr:uid="{00000000-0005-0000-0000-0000AA070000}"/>
    <cellStyle name="Normal 5 2 2 2 4 2 2 3 2" xfId="26298" xr:uid="{00000000-0005-0000-0000-0000AB070000}"/>
    <cellStyle name="Normal 5 2 2 2 4 2 2 4" xfId="20412" xr:uid="{00000000-0005-0000-0000-0000AC070000}"/>
    <cellStyle name="Normal 5 2 2 2 4 2 2 5" xfId="17172" xr:uid="{00000000-0005-0000-0000-0000AD070000}"/>
    <cellStyle name="Normal 5 2 2 2 4 2 3" xfId="4626" xr:uid="{00000000-0005-0000-0000-0000AE070000}"/>
    <cellStyle name="Normal 5 2 2 2 4 2 3 2" xfId="13752" xr:uid="{00000000-0005-0000-0000-0000AF070000}"/>
    <cellStyle name="Normal 5 2 2 2 4 2 3 2 2" xfId="31770" xr:uid="{00000000-0005-0000-0000-0000B0070000}"/>
    <cellStyle name="Normal 5 2 2 2 4 2 3 3" xfId="22644" xr:uid="{00000000-0005-0000-0000-0000B1070000}"/>
    <cellStyle name="Normal 5 2 2 2 4 2 4" xfId="9900" xr:uid="{00000000-0005-0000-0000-0000B2070000}"/>
    <cellStyle name="Normal 5 2 2 2 4 2 4 2" xfId="27918" xr:uid="{00000000-0005-0000-0000-0000B3070000}"/>
    <cellStyle name="Normal 5 2 2 2 4 2 5" xfId="6660" xr:uid="{00000000-0005-0000-0000-0000B4070000}"/>
    <cellStyle name="Normal 5 2 2 2 4 2 5 2" xfId="24678" xr:uid="{00000000-0005-0000-0000-0000B5070000}"/>
    <cellStyle name="Normal 5 2 2 2 4 2 6" xfId="18792" xr:uid="{00000000-0005-0000-0000-0000B6070000}"/>
    <cellStyle name="Normal 5 2 2 2 4 2 7" xfId="15552" xr:uid="{00000000-0005-0000-0000-0000B7070000}"/>
    <cellStyle name="Normal 5 2 2 2 4 3" xfId="1600" xr:uid="{00000000-0005-0000-0000-0000B8070000}"/>
    <cellStyle name="Normal 5 2 2 2 4 3 2" xfId="4050" xr:uid="{00000000-0005-0000-0000-0000B9070000}"/>
    <cellStyle name="Normal 5 2 2 2 4 3 2 2" xfId="13176" xr:uid="{00000000-0005-0000-0000-0000BA070000}"/>
    <cellStyle name="Normal 5 2 2 2 4 3 2 2 2" xfId="31194" xr:uid="{00000000-0005-0000-0000-0000BB070000}"/>
    <cellStyle name="Normal 5 2 2 2 4 3 2 3" xfId="22068" xr:uid="{00000000-0005-0000-0000-0000BC070000}"/>
    <cellStyle name="Normal 5 2 2 2 4 3 3" xfId="10728" xr:uid="{00000000-0005-0000-0000-0000BD070000}"/>
    <cellStyle name="Normal 5 2 2 2 4 3 3 2" xfId="28746" xr:uid="{00000000-0005-0000-0000-0000BE070000}"/>
    <cellStyle name="Normal 5 2 2 2 4 3 4" xfId="7488" xr:uid="{00000000-0005-0000-0000-0000BF070000}"/>
    <cellStyle name="Normal 5 2 2 2 4 3 4 2" xfId="25506" xr:uid="{00000000-0005-0000-0000-0000C0070000}"/>
    <cellStyle name="Normal 5 2 2 2 4 3 5" xfId="19620" xr:uid="{00000000-0005-0000-0000-0000C1070000}"/>
    <cellStyle name="Normal 5 2 2 2 4 3 6" xfId="16380" xr:uid="{00000000-0005-0000-0000-0000C2070000}"/>
    <cellStyle name="Normal 5 2 2 2 4 4" xfId="2806" xr:uid="{00000000-0005-0000-0000-0000C3070000}"/>
    <cellStyle name="Normal 5 2 2 2 4 4 2" xfId="11934" xr:uid="{00000000-0005-0000-0000-0000C4070000}"/>
    <cellStyle name="Normal 5 2 2 2 4 4 2 2" xfId="29952" xr:uid="{00000000-0005-0000-0000-0000C5070000}"/>
    <cellStyle name="Normal 5 2 2 2 4 4 3" xfId="8694" xr:uid="{00000000-0005-0000-0000-0000C6070000}"/>
    <cellStyle name="Normal 5 2 2 2 4 4 3 2" xfId="26712" xr:uid="{00000000-0005-0000-0000-0000C7070000}"/>
    <cellStyle name="Normal 5 2 2 2 4 4 4" xfId="20826" xr:uid="{00000000-0005-0000-0000-0000C8070000}"/>
    <cellStyle name="Normal 5 2 2 2 4 4 5" xfId="17586" xr:uid="{00000000-0005-0000-0000-0000C9070000}"/>
    <cellStyle name="Normal 5 2 2 2 4 5" xfId="3582" xr:uid="{00000000-0005-0000-0000-0000CA070000}"/>
    <cellStyle name="Normal 5 2 2 2 4 5 2" xfId="12708" xr:uid="{00000000-0005-0000-0000-0000CB070000}"/>
    <cellStyle name="Normal 5 2 2 2 4 5 2 2" xfId="30726" xr:uid="{00000000-0005-0000-0000-0000CC070000}"/>
    <cellStyle name="Normal 5 2 2 2 4 5 3" xfId="6084" xr:uid="{00000000-0005-0000-0000-0000CD070000}"/>
    <cellStyle name="Normal 5 2 2 2 4 5 3 2" xfId="24102" xr:uid="{00000000-0005-0000-0000-0000CE070000}"/>
    <cellStyle name="Normal 5 2 2 2 4 5 4" xfId="21600" xr:uid="{00000000-0005-0000-0000-0000CF070000}"/>
    <cellStyle name="Normal 5 2 2 2 4 5 5" xfId="14976" xr:uid="{00000000-0005-0000-0000-0000D0070000}"/>
    <cellStyle name="Normal 5 2 2 2 4 6" xfId="9324" xr:uid="{00000000-0005-0000-0000-0000D1070000}"/>
    <cellStyle name="Normal 5 2 2 2 4 6 2" xfId="27342" xr:uid="{00000000-0005-0000-0000-0000D2070000}"/>
    <cellStyle name="Normal 5 2 2 2 4 7" xfId="5454" xr:uid="{00000000-0005-0000-0000-0000D3070000}"/>
    <cellStyle name="Normal 5 2 2 2 4 7 2" xfId="23472" xr:uid="{00000000-0005-0000-0000-0000D4070000}"/>
    <cellStyle name="Normal 5 2 2 2 4 8" xfId="18216" xr:uid="{00000000-0005-0000-0000-0000D5070000}"/>
    <cellStyle name="Normal 5 2 2 2 4 9" xfId="14508" xr:uid="{00000000-0005-0000-0000-0000D6070000}"/>
    <cellStyle name="Normal 5 2 2 2 5" xfId="934" xr:uid="{00000000-0005-0000-0000-0000D7070000}"/>
    <cellStyle name="Normal 5 2 2 2 5 2" xfId="1762" xr:uid="{00000000-0005-0000-0000-0000D8070000}"/>
    <cellStyle name="Normal 5 2 2 2 5 2 2" xfId="4788" xr:uid="{00000000-0005-0000-0000-0000D9070000}"/>
    <cellStyle name="Normal 5 2 2 2 5 2 2 2" xfId="13914" xr:uid="{00000000-0005-0000-0000-0000DA070000}"/>
    <cellStyle name="Normal 5 2 2 2 5 2 2 2 2" xfId="31932" xr:uid="{00000000-0005-0000-0000-0000DB070000}"/>
    <cellStyle name="Normal 5 2 2 2 5 2 2 3" xfId="22806" xr:uid="{00000000-0005-0000-0000-0000DC070000}"/>
    <cellStyle name="Normal 5 2 2 2 5 2 3" xfId="10890" xr:uid="{00000000-0005-0000-0000-0000DD070000}"/>
    <cellStyle name="Normal 5 2 2 2 5 2 3 2" xfId="28908" xr:uid="{00000000-0005-0000-0000-0000DE070000}"/>
    <cellStyle name="Normal 5 2 2 2 5 2 4" xfId="7650" xr:uid="{00000000-0005-0000-0000-0000DF070000}"/>
    <cellStyle name="Normal 5 2 2 2 5 2 4 2" xfId="25668" xr:uid="{00000000-0005-0000-0000-0000E0070000}"/>
    <cellStyle name="Normal 5 2 2 2 5 2 5" xfId="19782" xr:uid="{00000000-0005-0000-0000-0000E1070000}"/>
    <cellStyle name="Normal 5 2 2 2 5 2 6" xfId="16542" xr:uid="{00000000-0005-0000-0000-0000E2070000}"/>
    <cellStyle name="Normal 5 2 2 2 5 3" xfId="2968" xr:uid="{00000000-0005-0000-0000-0000E3070000}"/>
    <cellStyle name="Normal 5 2 2 2 5 3 2" xfId="12096" xr:uid="{00000000-0005-0000-0000-0000E4070000}"/>
    <cellStyle name="Normal 5 2 2 2 5 3 2 2" xfId="30114" xr:uid="{00000000-0005-0000-0000-0000E5070000}"/>
    <cellStyle name="Normal 5 2 2 2 5 3 3" xfId="8856" xr:uid="{00000000-0005-0000-0000-0000E6070000}"/>
    <cellStyle name="Normal 5 2 2 2 5 3 3 2" xfId="26874" xr:uid="{00000000-0005-0000-0000-0000E7070000}"/>
    <cellStyle name="Normal 5 2 2 2 5 3 4" xfId="20988" xr:uid="{00000000-0005-0000-0000-0000E8070000}"/>
    <cellStyle name="Normal 5 2 2 2 5 3 5" xfId="17748" xr:uid="{00000000-0005-0000-0000-0000E9070000}"/>
    <cellStyle name="Normal 5 2 2 2 5 4" xfId="3744" xr:uid="{00000000-0005-0000-0000-0000EA070000}"/>
    <cellStyle name="Normal 5 2 2 2 5 4 2" xfId="12870" xr:uid="{00000000-0005-0000-0000-0000EB070000}"/>
    <cellStyle name="Normal 5 2 2 2 5 4 2 2" xfId="30888" xr:uid="{00000000-0005-0000-0000-0000EC070000}"/>
    <cellStyle name="Normal 5 2 2 2 5 4 3" xfId="6822" xr:uid="{00000000-0005-0000-0000-0000ED070000}"/>
    <cellStyle name="Normal 5 2 2 2 5 4 3 2" xfId="24840" xr:uid="{00000000-0005-0000-0000-0000EE070000}"/>
    <cellStyle name="Normal 5 2 2 2 5 4 4" xfId="21762" xr:uid="{00000000-0005-0000-0000-0000EF070000}"/>
    <cellStyle name="Normal 5 2 2 2 5 4 5" xfId="15714" xr:uid="{00000000-0005-0000-0000-0000F0070000}"/>
    <cellStyle name="Normal 5 2 2 2 5 5" xfId="10062" xr:uid="{00000000-0005-0000-0000-0000F1070000}"/>
    <cellStyle name="Normal 5 2 2 2 5 5 2" xfId="28080" xr:uid="{00000000-0005-0000-0000-0000F2070000}"/>
    <cellStyle name="Normal 5 2 2 2 5 6" xfId="5616" xr:uid="{00000000-0005-0000-0000-0000F3070000}"/>
    <cellStyle name="Normal 5 2 2 2 5 6 2" xfId="23634" xr:uid="{00000000-0005-0000-0000-0000F4070000}"/>
    <cellStyle name="Normal 5 2 2 2 5 7" xfId="18954" xr:uid="{00000000-0005-0000-0000-0000F5070000}"/>
    <cellStyle name="Normal 5 2 2 2 5 8" xfId="14670" xr:uid="{00000000-0005-0000-0000-0000F6070000}"/>
    <cellStyle name="Normal 5 2 2 2 6" xfId="1096" xr:uid="{00000000-0005-0000-0000-0000F7070000}"/>
    <cellStyle name="Normal 5 2 2 2 6 2" xfId="1924" xr:uid="{00000000-0005-0000-0000-0000F8070000}"/>
    <cellStyle name="Normal 5 2 2 2 6 2 2" xfId="11052" xr:uid="{00000000-0005-0000-0000-0000F9070000}"/>
    <cellStyle name="Normal 5 2 2 2 6 2 2 2" xfId="29070" xr:uid="{00000000-0005-0000-0000-0000FA070000}"/>
    <cellStyle name="Normal 5 2 2 2 6 2 3" xfId="7812" xr:uid="{00000000-0005-0000-0000-0000FB070000}"/>
    <cellStyle name="Normal 5 2 2 2 6 2 3 2" xfId="25830" xr:uid="{00000000-0005-0000-0000-0000FC070000}"/>
    <cellStyle name="Normal 5 2 2 2 6 2 4" xfId="19944" xr:uid="{00000000-0005-0000-0000-0000FD070000}"/>
    <cellStyle name="Normal 5 2 2 2 6 2 5" xfId="16704" xr:uid="{00000000-0005-0000-0000-0000FE070000}"/>
    <cellStyle name="Normal 5 2 2 2 6 3" xfId="3130" xr:uid="{00000000-0005-0000-0000-0000FF070000}"/>
    <cellStyle name="Normal 5 2 2 2 6 3 2" xfId="12258" xr:uid="{00000000-0005-0000-0000-000000080000}"/>
    <cellStyle name="Normal 5 2 2 2 6 3 2 2" xfId="30276" xr:uid="{00000000-0005-0000-0000-000001080000}"/>
    <cellStyle name="Normal 5 2 2 2 6 3 3" xfId="9018" xr:uid="{00000000-0005-0000-0000-000002080000}"/>
    <cellStyle name="Normal 5 2 2 2 6 3 3 2" xfId="27036" xr:uid="{00000000-0005-0000-0000-000003080000}"/>
    <cellStyle name="Normal 5 2 2 2 6 3 4" xfId="21150" xr:uid="{00000000-0005-0000-0000-000004080000}"/>
    <cellStyle name="Normal 5 2 2 2 6 3 5" xfId="17910" xr:uid="{00000000-0005-0000-0000-000005080000}"/>
    <cellStyle name="Normal 5 2 2 2 6 4" xfId="4950" xr:uid="{00000000-0005-0000-0000-000006080000}"/>
    <cellStyle name="Normal 5 2 2 2 6 4 2" xfId="14076" xr:uid="{00000000-0005-0000-0000-000007080000}"/>
    <cellStyle name="Normal 5 2 2 2 6 4 2 2" xfId="32094" xr:uid="{00000000-0005-0000-0000-000008080000}"/>
    <cellStyle name="Normal 5 2 2 2 6 4 3" xfId="6984" xr:uid="{00000000-0005-0000-0000-000009080000}"/>
    <cellStyle name="Normal 5 2 2 2 6 4 3 2" xfId="25002" xr:uid="{00000000-0005-0000-0000-00000A080000}"/>
    <cellStyle name="Normal 5 2 2 2 6 4 4" xfId="22968" xr:uid="{00000000-0005-0000-0000-00000B080000}"/>
    <cellStyle name="Normal 5 2 2 2 6 5" xfId="10224" xr:uid="{00000000-0005-0000-0000-00000C080000}"/>
    <cellStyle name="Normal 5 2 2 2 6 5 2" xfId="28242" xr:uid="{00000000-0005-0000-0000-00000D080000}"/>
    <cellStyle name="Normal 5 2 2 2 6 6" xfId="5778" xr:uid="{00000000-0005-0000-0000-00000E080000}"/>
    <cellStyle name="Normal 5 2 2 2 6 6 2" xfId="23796" xr:uid="{00000000-0005-0000-0000-00000F080000}"/>
    <cellStyle name="Normal 5 2 2 2 6 7" xfId="19116" xr:uid="{00000000-0005-0000-0000-000010080000}"/>
    <cellStyle name="Normal 5 2 2 2 6 8" xfId="15876" xr:uid="{00000000-0005-0000-0000-000011080000}"/>
    <cellStyle name="Normal 5 2 2 2 7" xfId="448" xr:uid="{00000000-0005-0000-0000-000012080000}"/>
    <cellStyle name="Normal 5 2 2 2 7 2" xfId="2104" xr:uid="{00000000-0005-0000-0000-000013080000}"/>
    <cellStyle name="Normal 5 2 2 2 7 2 2" xfId="11232" xr:uid="{00000000-0005-0000-0000-000014080000}"/>
    <cellStyle name="Normal 5 2 2 2 7 2 2 2" xfId="29250" xr:uid="{00000000-0005-0000-0000-000015080000}"/>
    <cellStyle name="Normal 5 2 2 2 7 2 3" xfId="7992" xr:uid="{00000000-0005-0000-0000-000016080000}"/>
    <cellStyle name="Normal 5 2 2 2 7 2 3 2" xfId="26010" xr:uid="{00000000-0005-0000-0000-000017080000}"/>
    <cellStyle name="Normal 5 2 2 2 7 2 4" xfId="20124" xr:uid="{00000000-0005-0000-0000-000018080000}"/>
    <cellStyle name="Normal 5 2 2 2 7 2 5" xfId="16884" xr:uid="{00000000-0005-0000-0000-000019080000}"/>
    <cellStyle name="Normal 5 2 2 2 7 3" xfId="4302" xr:uid="{00000000-0005-0000-0000-00001A080000}"/>
    <cellStyle name="Normal 5 2 2 2 7 3 2" xfId="13428" xr:uid="{00000000-0005-0000-0000-00001B080000}"/>
    <cellStyle name="Normal 5 2 2 2 7 3 2 2" xfId="31446" xr:uid="{00000000-0005-0000-0000-00001C080000}"/>
    <cellStyle name="Normal 5 2 2 2 7 3 3" xfId="22320" xr:uid="{00000000-0005-0000-0000-00001D080000}"/>
    <cellStyle name="Normal 5 2 2 2 7 4" xfId="9576" xr:uid="{00000000-0005-0000-0000-00001E080000}"/>
    <cellStyle name="Normal 5 2 2 2 7 4 2" xfId="27594" xr:uid="{00000000-0005-0000-0000-00001F080000}"/>
    <cellStyle name="Normal 5 2 2 2 7 5" xfId="6336" xr:uid="{00000000-0005-0000-0000-000020080000}"/>
    <cellStyle name="Normal 5 2 2 2 7 5 2" xfId="24354" xr:uid="{00000000-0005-0000-0000-000021080000}"/>
    <cellStyle name="Normal 5 2 2 2 7 6" xfId="18468" xr:uid="{00000000-0005-0000-0000-000022080000}"/>
    <cellStyle name="Normal 5 2 2 2 7 7" xfId="15228" xr:uid="{00000000-0005-0000-0000-000023080000}"/>
    <cellStyle name="Normal 5 2 2 2 8" xfId="1276" xr:uid="{00000000-0005-0000-0000-000024080000}"/>
    <cellStyle name="Normal 5 2 2 2 8 2" xfId="3906" xr:uid="{00000000-0005-0000-0000-000025080000}"/>
    <cellStyle name="Normal 5 2 2 2 8 2 2" xfId="13032" xr:uid="{00000000-0005-0000-0000-000026080000}"/>
    <cellStyle name="Normal 5 2 2 2 8 2 2 2" xfId="31050" xr:uid="{00000000-0005-0000-0000-000027080000}"/>
    <cellStyle name="Normal 5 2 2 2 8 2 3" xfId="21924" xr:uid="{00000000-0005-0000-0000-000028080000}"/>
    <cellStyle name="Normal 5 2 2 2 8 3" xfId="10404" xr:uid="{00000000-0005-0000-0000-000029080000}"/>
    <cellStyle name="Normal 5 2 2 2 8 3 2" xfId="28422" xr:uid="{00000000-0005-0000-0000-00002A080000}"/>
    <cellStyle name="Normal 5 2 2 2 8 4" xfId="7164" xr:uid="{00000000-0005-0000-0000-00002B080000}"/>
    <cellStyle name="Normal 5 2 2 2 8 4 2" xfId="25182" xr:uid="{00000000-0005-0000-0000-00002C080000}"/>
    <cellStyle name="Normal 5 2 2 2 8 5" xfId="19296" xr:uid="{00000000-0005-0000-0000-00002D080000}"/>
    <cellStyle name="Normal 5 2 2 2 8 6" xfId="16056" xr:uid="{00000000-0005-0000-0000-00002E080000}"/>
    <cellStyle name="Normal 5 2 2 2 9" xfId="2482" xr:uid="{00000000-0005-0000-0000-00002F080000}"/>
    <cellStyle name="Normal 5 2 2 2 9 2" xfId="11610" xr:uid="{00000000-0005-0000-0000-000030080000}"/>
    <cellStyle name="Normal 5 2 2 2 9 2 2" xfId="29628" xr:uid="{00000000-0005-0000-0000-000031080000}"/>
    <cellStyle name="Normal 5 2 2 2 9 3" xfId="8370" xr:uid="{00000000-0005-0000-0000-000032080000}"/>
    <cellStyle name="Normal 5 2 2 2 9 3 2" xfId="26388" xr:uid="{00000000-0005-0000-0000-000033080000}"/>
    <cellStyle name="Normal 5 2 2 2 9 4" xfId="20502" xr:uid="{00000000-0005-0000-0000-000034080000}"/>
    <cellStyle name="Normal 5 2 2 2 9 5" xfId="17262" xr:uid="{00000000-0005-0000-0000-000035080000}"/>
    <cellStyle name="Normal 5 2 2 3" xfId="68" xr:uid="{00000000-0005-0000-0000-000036080000}"/>
    <cellStyle name="Normal 5 2 2 3 10" xfId="3294" xr:uid="{00000000-0005-0000-0000-000037080000}"/>
    <cellStyle name="Normal 5 2 2 3 10 2" xfId="12420" xr:uid="{00000000-0005-0000-0000-000038080000}"/>
    <cellStyle name="Normal 5 2 2 3 10 2 2" xfId="30438" xr:uid="{00000000-0005-0000-0000-000039080000}"/>
    <cellStyle name="Normal 5 2 2 3 10 3" xfId="5958" xr:uid="{00000000-0005-0000-0000-00003A080000}"/>
    <cellStyle name="Normal 5 2 2 3 10 3 2" xfId="23976" xr:uid="{00000000-0005-0000-0000-00003B080000}"/>
    <cellStyle name="Normal 5 2 2 3 10 4" xfId="21312" xr:uid="{00000000-0005-0000-0000-00003C080000}"/>
    <cellStyle name="Normal 5 2 2 3 10 5" xfId="14850" xr:uid="{00000000-0005-0000-0000-00003D080000}"/>
    <cellStyle name="Normal 5 2 2 3 11" xfId="9198" xr:uid="{00000000-0005-0000-0000-00003E080000}"/>
    <cellStyle name="Normal 5 2 2 3 11 2" xfId="27216" xr:uid="{00000000-0005-0000-0000-00003F080000}"/>
    <cellStyle name="Normal 5 2 2 3 12" xfId="5148" xr:uid="{00000000-0005-0000-0000-000040080000}"/>
    <cellStyle name="Normal 5 2 2 3 12 2" xfId="23166" xr:uid="{00000000-0005-0000-0000-000041080000}"/>
    <cellStyle name="Normal 5 2 2 3 13" xfId="18090" xr:uid="{00000000-0005-0000-0000-000042080000}"/>
    <cellStyle name="Normal 5 2 2 3 14" xfId="14292" xr:uid="{00000000-0005-0000-0000-000043080000}"/>
    <cellStyle name="Normal 5 2 2 3 2" xfId="124" xr:uid="{00000000-0005-0000-0000-000044080000}"/>
    <cellStyle name="Normal 5 2 2 3 2 10" xfId="9252" xr:uid="{00000000-0005-0000-0000-000045080000}"/>
    <cellStyle name="Normal 5 2 2 3 2 10 2" xfId="27270" xr:uid="{00000000-0005-0000-0000-000046080000}"/>
    <cellStyle name="Normal 5 2 2 3 2 11" xfId="5202" xr:uid="{00000000-0005-0000-0000-000047080000}"/>
    <cellStyle name="Normal 5 2 2 3 2 11 2" xfId="23220" xr:uid="{00000000-0005-0000-0000-000048080000}"/>
    <cellStyle name="Normal 5 2 2 3 2 12" xfId="18144" xr:uid="{00000000-0005-0000-0000-000049080000}"/>
    <cellStyle name="Normal 5 2 2 3 2 13" xfId="14418" xr:uid="{00000000-0005-0000-0000-00004A080000}"/>
    <cellStyle name="Normal 5 2 2 3 2 2" xfId="340" xr:uid="{00000000-0005-0000-0000-00004B080000}"/>
    <cellStyle name="Normal 5 2 2 3 2 2 2" xfId="682" xr:uid="{00000000-0005-0000-0000-00004C080000}"/>
    <cellStyle name="Normal 5 2 2 3 2 2 2 2" xfId="2338" xr:uid="{00000000-0005-0000-0000-00004D080000}"/>
    <cellStyle name="Normal 5 2 2 3 2 2 2 2 2" xfId="11466" xr:uid="{00000000-0005-0000-0000-00004E080000}"/>
    <cellStyle name="Normal 5 2 2 3 2 2 2 2 2 2" xfId="29484" xr:uid="{00000000-0005-0000-0000-00004F080000}"/>
    <cellStyle name="Normal 5 2 2 3 2 2 2 2 3" xfId="8226" xr:uid="{00000000-0005-0000-0000-000050080000}"/>
    <cellStyle name="Normal 5 2 2 3 2 2 2 2 3 2" xfId="26244" xr:uid="{00000000-0005-0000-0000-000051080000}"/>
    <cellStyle name="Normal 5 2 2 3 2 2 2 2 4" xfId="20358" xr:uid="{00000000-0005-0000-0000-000052080000}"/>
    <cellStyle name="Normal 5 2 2 3 2 2 2 2 5" xfId="17118" xr:uid="{00000000-0005-0000-0000-000053080000}"/>
    <cellStyle name="Normal 5 2 2 3 2 2 2 3" xfId="4536" xr:uid="{00000000-0005-0000-0000-000054080000}"/>
    <cellStyle name="Normal 5 2 2 3 2 2 2 3 2" xfId="13662" xr:uid="{00000000-0005-0000-0000-000055080000}"/>
    <cellStyle name="Normal 5 2 2 3 2 2 2 3 2 2" xfId="31680" xr:uid="{00000000-0005-0000-0000-000056080000}"/>
    <cellStyle name="Normal 5 2 2 3 2 2 2 3 3" xfId="22554" xr:uid="{00000000-0005-0000-0000-000057080000}"/>
    <cellStyle name="Normal 5 2 2 3 2 2 2 4" xfId="9810" xr:uid="{00000000-0005-0000-0000-000058080000}"/>
    <cellStyle name="Normal 5 2 2 3 2 2 2 4 2" xfId="27828" xr:uid="{00000000-0005-0000-0000-000059080000}"/>
    <cellStyle name="Normal 5 2 2 3 2 2 2 5" xfId="6570" xr:uid="{00000000-0005-0000-0000-00005A080000}"/>
    <cellStyle name="Normal 5 2 2 3 2 2 2 5 2" xfId="24588" xr:uid="{00000000-0005-0000-0000-00005B080000}"/>
    <cellStyle name="Normal 5 2 2 3 2 2 2 6" xfId="18702" xr:uid="{00000000-0005-0000-0000-00005C080000}"/>
    <cellStyle name="Normal 5 2 2 3 2 2 2 7" xfId="15462" xr:uid="{00000000-0005-0000-0000-00005D080000}"/>
    <cellStyle name="Normal 5 2 2 3 2 2 3" xfId="1510" xr:uid="{00000000-0005-0000-0000-00005E080000}"/>
    <cellStyle name="Normal 5 2 2 3 2 2 3 2" xfId="4194" xr:uid="{00000000-0005-0000-0000-00005F080000}"/>
    <cellStyle name="Normal 5 2 2 3 2 2 3 2 2" xfId="13320" xr:uid="{00000000-0005-0000-0000-000060080000}"/>
    <cellStyle name="Normal 5 2 2 3 2 2 3 2 2 2" xfId="31338" xr:uid="{00000000-0005-0000-0000-000061080000}"/>
    <cellStyle name="Normal 5 2 2 3 2 2 3 2 3" xfId="22212" xr:uid="{00000000-0005-0000-0000-000062080000}"/>
    <cellStyle name="Normal 5 2 2 3 2 2 3 3" xfId="10638" xr:uid="{00000000-0005-0000-0000-000063080000}"/>
    <cellStyle name="Normal 5 2 2 3 2 2 3 3 2" xfId="28656" xr:uid="{00000000-0005-0000-0000-000064080000}"/>
    <cellStyle name="Normal 5 2 2 3 2 2 3 4" xfId="7398" xr:uid="{00000000-0005-0000-0000-000065080000}"/>
    <cellStyle name="Normal 5 2 2 3 2 2 3 4 2" xfId="25416" xr:uid="{00000000-0005-0000-0000-000066080000}"/>
    <cellStyle name="Normal 5 2 2 3 2 2 3 5" xfId="19530" xr:uid="{00000000-0005-0000-0000-000067080000}"/>
    <cellStyle name="Normal 5 2 2 3 2 2 3 6" xfId="16290" xr:uid="{00000000-0005-0000-0000-000068080000}"/>
    <cellStyle name="Normal 5 2 2 3 2 2 4" xfId="2716" xr:uid="{00000000-0005-0000-0000-000069080000}"/>
    <cellStyle name="Normal 5 2 2 3 2 2 4 2" xfId="11844" xr:uid="{00000000-0005-0000-0000-00006A080000}"/>
    <cellStyle name="Normal 5 2 2 3 2 2 4 2 2" xfId="29862" xr:uid="{00000000-0005-0000-0000-00006B080000}"/>
    <cellStyle name="Normal 5 2 2 3 2 2 4 3" xfId="8604" xr:uid="{00000000-0005-0000-0000-00006C080000}"/>
    <cellStyle name="Normal 5 2 2 3 2 2 4 3 2" xfId="26622" xr:uid="{00000000-0005-0000-0000-00006D080000}"/>
    <cellStyle name="Normal 5 2 2 3 2 2 4 4" xfId="20736" xr:uid="{00000000-0005-0000-0000-00006E080000}"/>
    <cellStyle name="Normal 5 2 2 3 2 2 4 5" xfId="17496" xr:uid="{00000000-0005-0000-0000-00006F080000}"/>
    <cellStyle name="Normal 5 2 2 3 2 2 5" xfId="3654" xr:uid="{00000000-0005-0000-0000-000070080000}"/>
    <cellStyle name="Normal 5 2 2 3 2 2 5 2" xfId="12780" xr:uid="{00000000-0005-0000-0000-000071080000}"/>
    <cellStyle name="Normal 5 2 2 3 2 2 5 2 2" xfId="30798" xr:uid="{00000000-0005-0000-0000-000072080000}"/>
    <cellStyle name="Normal 5 2 2 3 2 2 5 3" xfId="6228" xr:uid="{00000000-0005-0000-0000-000073080000}"/>
    <cellStyle name="Normal 5 2 2 3 2 2 5 3 2" xfId="24246" xr:uid="{00000000-0005-0000-0000-000074080000}"/>
    <cellStyle name="Normal 5 2 2 3 2 2 5 4" xfId="21672" xr:uid="{00000000-0005-0000-0000-000075080000}"/>
    <cellStyle name="Normal 5 2 2 3 2 2 5 5" xfId="15120" xr:uid="{00000000-0005-0000-0000-000076080000}"/>
    <cellStyle name="Normal 5 2 2 3 2 2 6" xfId="9468" xr:uid="{00000000-0005-0000-0000-000077080000}"/>
    <cellStyle name="Normal 5 2 2 3 2 2 6 2" xfId="27486" xr:uid="{00000000-0005-0000-0000-000078080000}"/>
    <cellStyle name="Normal 5 2 2 3 2 2 7" xfId="5364" xr:uid="{00000000-0005-0000-0000-000079080000}"/>
    <cellStyle name="Normal 5 2 2 3 2 2 7 2" xfId="23382" xr:uid="{00000000-0005-0000-0000-00007A080000}"/>
    <cellStyle name="Normal 5 2 2 3 2 2 8" xfId="18360" xr:uid="{00000000-0005-0000-0000-00007B080000}"/>
    <cellStyle name="Normal 5 2 2 3 2 2 9" xfId="14580" xr:uid="{00000000-0005-0000-0000-00007C080000}"/>
    <cellStyle name="Normal 5 2 2 3 2 3" xfId="844" xr:uid="{00000000-0005-0000-0000-00007D080000}"/>
    <cellStyle name="Normal 5 2 2 3 2 3 2" xfId="1672" xr:uid="{00000000-0005-0000-0000-00007E080000}"/>
    <cellStyle name="Normal 5 2 2 3 2 3 2 2" xfId="4698" xr:uid="{00000000-0005-0000-0000-00007F080000}"/>
    <cellStyle name="Normal 5 2 2 3 2 3 2 2 2" xfId="13824" xr:uid="{00000000-0005-0000-0000-000080080000}"/>
    <cellStyle name="Normal 5 2 2 3 2 3 2 2 2 2" xfId="31842" xr:uid="{00000000-0005-0000-0000-000081080000}"/>
    <cellStyle name="Normal 5 2 2 3 2 3 2 2 3" xfId="22716" xr:uid="{00000000-0005-0000-0000-000082080000}"/>
    <cellStyle name="Normal 5 2 2 3 2 3 2 3" xfId="10800" xr:uid="{00000000-0005-0000-0000-000083080000}"/>
    <cellStyle name="Normal 5 2 2 3 2 3 2 3 2" xfId="28818" xr:uid="{00000000-0005-0000-0000-000084080000}"/>
    <cellStyle name="Normal 5 2 2 3 2 3 2 4" xfId="7560" xr:uid="{00000000-0005-0000-0000-000085080000}"/>
    <cellStyle name="Normal 5 2 2 3 2 3 2 4 2" xfId="25578" xr:uid="{00000000-0005-0000-0000-000086080000}"/>
    <cellStyle name="Normal 5 2 2 3 2 3 2 5" xfId="19692" xr:uid="{00000000-0005-0000-0000-000087080000}"/>
    <cellStyle name="Normal 5 2 2 3 2 3 2 6" xfId="16452" xr:uid="{00000000-0005-0000-0000-000088080000}"/>
    <cellStyle name="Normal 5 2 2 3 2 3 3" xfId="2878" xr:uid="{00000000-0005-0000-0000-000089080000}"/>
    <cellStyle name="Normal 5 2 2 3 2 3 3 2" xfId="12006" xr:uid="{00000000-0005-0000-0000-00008A080000}"/>
    <cellStyle name="Normal 5 2 2 3 2 3 3 2 2" xfId="30024" xr:uid="{00000000-0005-0000-0000-00008B080000}"/>
    <cellStyle name="Normal 5 2 2 3 2 3 3 3" xfId="8766" xr:uid="{00000000-0005-0000-0000-00008C080000}"/>
    <cellStyle name="Normal 5 2 2 3 2 3 3 3 2" xfId="26784" xr:uid="{00000000-0005-0000-0000-00008D080000}"/>
    <cellStyle name="Normal 5 2 2 3 2 3 3 4" xfId="20898" xr:uid="{00000000-0005-0000-0000-00008E080000}"/>
    <cellStyle name="Normal 5 2 2 3 2 3 3 5" xfId="17658" xr:uid="{00000000-0005-0000-0000-00008F080000}"/>
    <cellStyle name="Normal 5 2 2 3 2 3 4" xfId="3816" xr:uid="{00000000-0005-0000-0000-000090080000}"/>
    <cellStyle name="Normal 5 2 2 3 2 3 4 2" xfId="12942" xr:uid="{00000000-0005-0000-0000-000091080000}"/>
    <cellStyle name="Normal 5 2 2 3 2 3 4 2 2" xfId="30960" xr:uid="{00000000-0005-0000-0000-000092080000}"/>
    <cellStyle name="Normal 5 2 2 3 2 3 4 3" xfId="6732" xr:uid="{00000000-0005-0000-0000-000093080000}"/>
    <cellStyle name="Normal 5 2 2 3 2 3 4 3 2" xfId="24750" xr:uid="{00000000-0005-0000-0000-000094080000}"/>
    <cellStyle name="Normal 5 2 2 3 2 3 4 4" xfId="21834" xr:uid="{00000000-0005-0000-0000-000095080000}"/>
    <cellStyle name="Normal 5 2 2 3 2 3 4 5" xfId="15624" xr:uid="{00000000-0005-0000-0000-000096080000}"/>
    <cellStyle name="Normal 5 2 2 3 2 3 5" xfId="9972" xr:uid="{00000000-0005-0000-0000-000097080000}"/>
    <cellStyle name="Normal 5 2 2 3 2 3 5 2" xfId="27990" xr:uid="{00000000-0005-0000-0000-000098080000}"/>
    <cellStyle name="Normal 5 2 2 3 2 3 6" xfId="5526" xr:uid="{00000000-0005-0000-0000-000099080000}"/>
    <cellStyle name="Normal 5 2 2 3 2 3 6 2" xfId="23544" xr:uid="{00000000-0005-0000-0000-00009A080000}"/>
    <cellStyle name="Normal 5 2 2 3 2 3 7" xfId="18864" xr:uid="{00000000-0005-0000-0000-00009B080000}"/>
    <cellStyle name="Normal 5 2 2 3 2 3 8" xfId="14742" xr:uid="{00000000-0005-0000-0000-00009C080000}"/>
    <cellStyle name="Normal 5 2 2 3 2 4" xfId="1006" xr:uid="{00000000-0005-0000-0000-00009D080000}"/>
    <cellStyle name="Normal 5 2 2 3 2 4 2" xfId="1834" xr:uid="{00000000-0005-0000-0000-00009E080000}"/>
    <cellStyle name="Normal 5 2 2 3 2 4 2 2" xfId="10962" xr:uid="{00000000-0005-0000-0000-00009F080000}"/>
    <cellStyle name="Normal 5 2 2 3 2 4 2 2 2" xfId="28980" xr:uid="{00000000-0005-0000-0000-0000A0080000}"/>
    <cellStyle name="Normal 5 2 2 3 2 4 2 3" xfId="7722" xr:uid="{00000000-0005-0000-0000-0000A1080000}"/>
    <cellStyle name="Normal 5 2 2 3 2 4 2 3 2" xfId="25740" xr:uid="{00000000-0005-0000-0000-0000A2080000}"/>
    <cellStyle name="Normal 5 2 2 3 2 4 2 4" xfId="19854" xr:uid="{00000000-0005-0000-0000-0000A3080000}"/>
    <cellStyle name="Normal 5 2 2 3 2 4 2 5" xfId="16614" xr:uid="{00000000-0005-0000-0000-0000A4080000}"/>
    <cellStyle name="Normal 5 2 2 3 2 4 3" xfId="3040" xr:uid="{00000000-0005-0000-0000-0000A5080000}"/>
    <cellStyle name="Normal 5 2 2 3 2 4 3 2" xfId="12168" xr:uid="{00000000-0005-0000-0000-0000A6080000}"/>
    <cellStyle name="Normal 5 2 2 3 2 4 3 2 2" xfId="30186" xr:uid="{00000000-0005-0000-0000-0000A7080000}"/>
    <cellStyle name="Normal 5 2 2 3 2 4 3 3" xfId="8928" xr:uid="{00000000-0005-0000-0000-0000A8080000}"/>
    <cellStyle name="Normal 5 2 2 3 2 4 3 3 2" xfId="26946" xr:uid="{00000000-0005-0000-0000-0000A9080000}"/>
    <cellStyle name="Normal 5 2 2 3 2 4 3 4" xfId="21060" xr:uid="{00000000-0005-0000-0000-0000AA080000}"/>
    <cellStyle name="Normal 5 2 2 3 2 4 3 5" xfId="17820" xr:uid="{00000000-0005-0000-0000-0000AB080000}"/>
    <cellStyle name="Normal 5 2 2 3 2 4 4" xfId="4860" xr:uid="{00000000-0005-0000-0000-0000AC080000}"/>
    <cellStyle name="Normal 5 2 2 3 2 4 4 2" xfId="13986" xr:uid="{00000000-0005-0000-0000-0000AD080000}"/>
    <cellStyle name="Normal 5 2 2 3 2 4 4 2 2" xfId="32004" xr:uid="{00000000-0005-0000-0000-0000AE080000}"/>
    <cellStyle name="Normal 5 2 2 3 2 4 4 3" xfId="6894" xr:uid="{00000000-0005-0000-0000-0000AF080000}"/>
    <cellStyle name="Normal 5 2 2 3 2 4 4 3 2" xfId="24912" xr:uid="{00000000-0005-0000-0000-0000B0080000}"/>
    <cellStyle name="Normal 5 2 2 3 2 4 4 4" xfId="22878" xr:uid="{00000000-0005-0000-0000-0000B1080000}"/>
    <cellStyle name="Normal 5 2 2 3 2 4 5" xfId="10134" xr:uid="{00000000-0005-0000-0000-0000B2080000}"/>
    <cellStyle name="Normal 5 2 2 3 2 4 5 2" xfId="28152" xr:uid="{00000000-0005-0000-0000-0000B3080000}"/>
    <cellStyle name="Normal 5 2 2 3 2 4 6" xfId="5688" xr:uid="{00000000-0005-0000-0000-0000B4080000}"/>
    <cellStyle name="Normal 5 2 2 3 2 4 6 2" xfId="23706" xr:uid="{00000000-0005-0000-0000-0000B5080000}"/>
    <cellStyle name="Normal 5 2 2 3 2 4 7" xfId="19026" xr:uid="{00000000-0005-0000-0000-0000B6080000}"/>
    <cellStyle name="Normal 5 2 2 3 2 4 8" xfId="15786" xr:uid="{00000000-0005-0000-0000-0000B7080000}"/>
    <cellStyle name="Normal 5 2 2 3 2 5" xfId="1168" xr:uid="{00000000-0005-0000-0000-0000B8080000}"/>
    <cellStyle name="Normal 5 2 2 3 2 5 2" xfId="1996" xr:uid="{00000000-0005-0000-0000-0000B9080000}"/>
    <cellStyle name="Normal 5 2 2 3 2 5 2 2" xfId="11124" xr:uid="{00000000-0005-0000-0000-0000BA080000}"/>
    <cellStyle name="Normal 5 2 2 3 2 5 2 2 2" xfId="29142" xr:uid="{00000000-0005-0000-0000-0000BB080000}"/>
    <cellStyle name="Normal 5 2 2 3 2 5 2 3" xfId="7884" xr:uid="{00000000-0005-0000-0000-0000BC080000}"/>
    <cellStyle name="Normal 5 2 2 3 2 5 2 3 2" xfId="25902" xr:uid="{00000000-0005-0000-0000-0000BD080000}"/>
    <cellStyle name="Normal 5 2 2 3 2 5 2 4" xfId="20016" xr:uid="{00000000-0005-0000-0000-0000BE080000}"/>
    <cellStyle name="Normal 5 2 2 3 2 5 2 5" xfId="16776" xr:uid="{00000000-0005-0000-0000-0000BF080000}"/>
    <cellStyle name="Normal 5 2 2 3 2 5 3" xfId="3202" xr:uid="{00000000-0005-0000-0000-0000C0080000}"/>
    <cellStyle name="Normal 5 2 2 3 2 5 3 2" xfId="12330" xr:uid="{00000000-0005-0000-0000-0000C1080000}"/>
    <cellStyle name="Normal 5 2 2 3 2 5 3 2 2" xfId="30348" xr:uid="{00000000-0005-0000-0000-0000C2080000}"/>
    <cellStyle name="Normal 5 2 2 3 2 5 3 3" xfId="9090" xr:uid="{00000000-0005-0000-0000-0000C3080000}"/>
    <cellStyle name="Normal 5 2 2 3 2 5 3 3 2" xfId="27108" xr:uid="{00000000-0005-0000-0000-0000C4080000}"/>
    <cellStyle name="Normal 5 2 2 3 2 5 3 4" xfId="21222" xr:uid="{00000000-0005-0000-0000-0000C5080000}"/>
    <cellStyle name="Normal 5 2 2 3 2 5 3 5" xfId="17982" xr:uid="{00000000-0005-0000-0000-0000C6080000}"/>
    <cellStyle name="Normal 5 2 2 3 2 5 4" xfId="5022" xr:uid="{00000000-0005-0000-0000-0000C7080000}"/>
    <cellStyle name="Normal 5 2 2 3 2 5 4 2" xfId="14148" xr:uid="{00000000-0005-0000-0000-0000C8080000}"/>
    <cellStyle name="Normal 5 2 2 3 2 5 4 2 2" xfId="32166" xr:uid="{00000000-0005-0000-0000-0000C9080000}"/>
    <cellStyle name="Normal 5 2 2 3 2 5 4 3" xfId="7056" xr:uid="{00000000-0005-0000-0000-0000CA080000}"/>
    <cellStyle name="Normal 5 2 2 3 2 5 4 3 2" xfId="25074" xr:uid="{00000000-0005-0000-0000-0000CB080000}"/>
    <cellStyle name="Normal 5 2 2 3 2 5 4 4" xfId="23040" xr:uid="{00000000-0005-0000-0000-0000CC080000}"/>
    <cellStyle name="Normal 5 2 2 3 2 5 5" xfId="10296" xr:uid="{00000000-0005-0000-0000-0000CD080000}"/>
    <cellStyle name="Normal 5 2 2 3 2 5 5 2" xfId="28314" xr:uid="{00000000-0005-0000-0000-0000CE080000}"/>
    <cellStyle name="Normal 5 2 2 3 2 5 6" xfId="5850" xr:uid="{00000000-0005-0000-0000-0000CF080000}"/>
    <cellStyle name="Normal 5 2 2 3 2 5 6 2" xfId="23868" xr:uid="{00000000-0005-0000-0000-0000D0080000}"/>
    <cellStyle name="Normal 5 2 2 3 2 5 7" xfId="19188" xr:uid="{00000000-0005-0000-0000-0000D1080000}"/>
    <cellStyle name="Normal 5 2 2 3 2 5 8" xfId="15948" xr:uid="{00000000-0005-0000-0000-0000D2080000}"/>
    <cellStyle name="Normal 5 2 2 3 2 6" xfId="520" xr:uid="{00000000-0005-0000-0000-0000D3080000}"/>
    <cellStyle name="Normal 5 2 2 3 2 6 2" xfId="2176" xr:uid="{00000000-0005-0000-0000-0000D4080000}"/>
    <cellStyle name="Normal 5 2 2 3 2 6 2 2" xfId="11304" xr:uid="{00000000-0005-0000-0000-0000D5080000}"/>
    <cellStyle name="Normal 5 2 2 3 2 6 2 2 2" xfId="29322" xr:uid="{00000000-0005-0000-0000-0000D6080000}"/>
    <cellStyle name="Normal 5 2 2 3 2 6 2 3" xfId="8064" xr:uid="{00000000-0005-0000-0000-0000D7080000}"/>
    <cellStyle name="Normal 5 2 2 3 2 6 2 3 2" xfId="26082" xr:uid="{00000000-0005-0000-0000-0000D8080000}"/>
    <cellStyle name="Normal 5 2 2 3 2 6 2 4" xfId="20196" xr:uid="{00000000-0005-0000-0000-0000D9080000}"/>
    <cellStyle name="Normal 5 2 2 3 2 6 2 5" xfId="16956" xr:uid="{00000000-0005-0000-0000-0000DA080000}"/>
    <cellStyle name="Normal 5 2 2 3 2 6 3" xfId="4374" xr:uid="{00000000-0005-0000-0000-0000DB080000}"/>
    <cellStyle name="Normal 5 2 2 3 2 6 3 2" xfId="13500" xr:uid="{00000000-0005-0000-0000-0000DC080000}"/>
    <cellStyle name="Normal 5 2 2 3 2 6 3 2 2" xfId="31518" xr:uid="{00000000-0005-0000-0000-0000DD080000}"/>
    <cellStyle name="Normal 5 2 2 3 2 6 3 3" xfId="22392" xr:uid="{00000000-0005-0000-0000-0000DE080000}"/>
    <cellStyle name="Normal 5 2 2 3 2 6 4" xfId="9648" xr:uid="{00000000-0005-0000-0000-0000DF080000}"/>
    <cellStyle name="Normal 5 2 2 3 2 6 4 2" xfId="27666" xr:uid="{00000000-0005-0000-0000-0000E0080000}"/>
    <cellStyle name="Normal 5 2 2 3 2 6 5" xfId="6408" xr:uid="{00000000-0005-0000-0000-0000E1080000}"/>
    <cellStyle name="Normal 5 2 2 3 2 6 5 2" xfId="24426" xr:uid="{00000000-0005-0000-0000-0000E2080000}"/>
    <cellStyle name="Normal 5 2 2 3 2 6 6" xfId="18540" xr:uid="{00000000-0005-0000-0000-0000E3080000}"/>
    <cellStyle name="Normal 5 2 2 3 2 6 7" xfId="15300" xr:uid="{00000000-0005-0000-0000-0000E4080000}"/>
    <cellStyle name="Normal 5 2 2 3 2 7" xfId="1348" xr:uid="{00000000-0005-0000-0000-0000E5080000}"/>
    <cellStyle name="Normal 5 2 2 3 2 7 2" xfId="3978" xr:uid="{00000000-0005-0000-0000-0000E6080000}"/>
    <cellStyle name="Normal 5 2 2 3 2 7 2 2" xfId="13104" xr:uid="{00000000-0005-0000-0000-0000E7080000}"/>
    <cellStyle name="Normal 5 2 2 3 2 7 2 2 2" xfId="31122" xr:uid="{00000000-0005-0000-0000-0000E8080000}"/>
    <cellStyle name="Normal 5 2 2 3 2 7 2 3" xfId="21996" xr:uid="{00000000-0005-0000-0000-0000E9080000}"/>
    <cellStyle name="Normal 5 2 2 3 2 7 3" xfId="10476" xr:uid="{00000000-0005-0000-0000-0000EA080000}"/>
    <cellStyle name="Normal 5 2 2 3 2 7 3 2" xfId="28494" xr:uid="{00000000-0005-0000-0000-0000EB080000}"/>
    <cellStyle name="Normal 5 2 2 3 2 7 4" xfId="7236" xr:uid="{00000000-0005-0000-0000-0000EC080000}"/>
    <cellStyle name="Normal 5 2 2 3 2 7 4 2" xfId="25254" xr:uid="{00000000-0005-0000-0000-0000ED080000}"/>
    <cellStyle name="Normal 5 2 2 3 2 7 5" xfId="19368" xr:uid="{00000000-0005-0000-0000-0000EE080000}"/>
    <cellStyle name="Normal 5 2 2 3 2 7 6" xfId="16128" xr:uid="{00000000-0005-0000-0000-0000EF080000}"/>
    <cellStyle name="Normal 5 2 2 3 2 8" xfId="2554" xr:uid="{00000000-0005-0000-0000-0000F0080000}"/>
    <cellStyle name="Normal 5 2 2 3 2 8 2" xfId="11682" xr:uid="{00000000-0005-0000-0000-0000F1080000}"/>
    <cellStyle name="Normal 5 2 2 3 2 8 2 2" xfId="29700" xr:uid="{00000000-0005-0000-0000-0000F2080000}"/>
    <cellStyle name="Normal 5 2 2 3 2 8 3" xfId="8442" xr:uid="{00000000-0005-0000-0000-0000F3080000}"/>
    <cellStyle name="Normal 5 2 2 3 2 8 3 2" xfId="26460" xr:uid="{00000000-0005-0000-0000-0000F4080000}"/>
    <cellStyle name="Normal 5 2 2 3 2 8 4" xfId="20574" xr:uid="{00000000-0005-0000-0000-0000F5080000}"/>
    <cellStyle name="Normal 5 2 2 3 2 8 5" xfId="17334" xr:uid="{00000000-0005-0000-0000-0000F6080000}"/>
    <cellStyle name="Normal 5 2 2 3 2 9" xfId="3492" xr:uid="{00000000-0005-0000-0000-0000F7080000}"/>
    <cellStyle name="Normal 5 2 2 3 2 9 2" xfId="12618" xr:uid="{00000000-0005-0000-0000-0000F8080000}"/>
    <cellStyle name="Normal 5 2 2 3 2 9 2 2" xfId="30636" xr:uid="{00000000-0005-0000-0000-0000F9080000}"/>
    <cellStyle name="Normal 5 2 2 3 2 9 3" xfId="6012" xr:uid="{00000000-0005-0000-0000-0000FA080000}"/>
    <cellStyle name="Normal 5 2 2 3 2 9 3 2" xfId="24030" xr:uid="{00000000-0005-0000-0000-0000FB080000}"/>
    <cellStyle name="Normal 5 2 2 3 2 9 4" xfId="21510" xr:uid="{00000000-0005-0000-0000-0000FC080000}"/>
    <cellStyle name="Normal 5 2 2 3 2 9 5" xfId="14904" xr:uid="{00000000-0005-0000-0000-0000FD080000}"/>
    <cellStyle name="Normal 5 2 2 3 3" xfId="286" xr:uid="{00000000-0005-0000-0000-0000FE080000}"/>
    <cellStyle name="Normal 5 2 2 3 3 2" xfId="628" xr:uid="{00000000-0005-0000-0000-0000FF080000}"/>
    <cellStyle name="Normal 5 2 2 3 3 2 2" xfId="2284" xr:uid="{00000000-0005-0000-0000-000000090000}"/>
    <cellStyle name="Normal 5 2 2 3 3 2 2 2" xfId="11412" xr:uid="{00000000-0005-0000-0000-000001090000}"/>
    <cellStyle name="Normal 5 2 2 3 3 2 2 2 2" xfId="29430" xr:uid="{00000000-0005-0000-0000-000002090000}"/>
    <cellStyle name="Normal 5 2 2 3 3 2 2 3" xfId="8172" xr:uid="{00000000-0005-0000-0000-000003090000}"/>
    <cellStyle name="Normal 5 2 2 3 3 2 2 3 2" xfId="26190" xr:uid="{00000000-0005-0000-0000-000004090000}"/>
    <cellStyle name="Normal 5 2 2 3 3 2 2 4" xfId="20304" xr:uid="{00000000-0005-0000-0000-000005090000}"/>
    <cellStyle name="Normal 5 2 2 3 3 2 2 5" xfId="17064" xr:uid="{00000000-0005-0000-0000-000006090000}"/>
    <cellStyle name="Normal 5 2 2 3 3 2 3" xfId="4482" xr:uid="{00000000-0005-0000-0000-000007090000}"/>
    <cellStyle name="Normal 5 2 2 3 3 2 3 2" xfId="13608" xr:uid="{00000000-0005-0000-0000-000008090000}"/>
    <cellStyle name="Normal 5 2 2 3 3 2 3 2 2" xfId="31626" xr:uid="{00000000-0005-0000-0000-000009090000}"/>
    <cellStyle name="Normal 5 2 2 3 3 2 3 3" xfId="22500" xr:uid="{00000000-0005-0000-0000-00000A090000}"/>
    <cellStyle name="Normal 5 2 2 3 3 2 4" xfId="9756" xr:uid="{00000000-0005-0000-0000-00000B090000}"/>
    <cellStyle name="Normal 5 2 2 3 3 2 4 2" xfId="27774" xr:uid="{00000000-0005-0000-0000-00000C090000}"/>
    <cellStyle name="Normal 5 2 2 3 3 2 5" xfId="6516" xr:uid="{00000000-0005-0000-0000-00000D090000}"/>
    <cellStyle name="Normal 5 2 2 3 3 2 5 2" xfId="24534" xr:uid="{00000000-0005-0000-0000-00000E090000}"/>
    <cellStyle name="Normal 5 2 2 3 3 2 6" xfId="18648" xr:uid="{00000000-0005-0000-0000-00000F090000}"/>
    <cellStyle name="Normal 5 2 2 3 3 2 7" xfId="15408" xr:uid="{00000000-0005-0000-0000-000010090000}"/>
    <cellStyle name="Normal 5 2 2 3 3 3" xfId="1456" xr:uid="{00000000-0005-0000-0000-000011090000}"/>
    <cellStyle name="Normal 5 2 2 3 3 3 2" xfId="4140" xr:uid="{00000000-0005-0000-0000-000012090000}"/>
    <cellStyle name="Normal 5 2 2 3 3 3 2 2" xfId="13266" xr:uid="{00000000-0005-0000-0000-000013090000}"/>
    <cellStyle name="Normal 5 2 2 3 3 3 2 2 2" xfId="31284" xr:uid="{00000000-0005-0000-0000-000014090000}"/>
    <cellStyle name="Normal 5 2 2 3 3 3 2 3" xfId="22158" xr:uid="{00000000-0005-0000-0000-000015090000}"/>
    <cellStyle name="Normal 5 2 2 3 3 3 3" xfId="10584" xr:uid="{00000000-0005-0000-0000-000016090000}"/>
    <cellStyle name="Normal 5 2 2 3 3 3 3 2" xfId="28602" xr:uid="{00000000-0005-0000-0000-000017090000}"/>
    <cellStyle name="Normal 5 2 2 3 3 3 4" xfId="7344" xr:uid="{00000000-0005-0000-0000-000018090000}"/>
    <cellStyle name="Normal 5 2 2 3 3 3 4 2" xfId="25362" xr:uid="{00000000-0005-0000-0000-000019090000}"/>
    <cellStyle name="Normal 5 2 2 3 3 3 5" xfId="19476" xr:uid="{00000000-0005-0000-0000-00001A090000}"/>
    <cellStyle name="Normal 5 2 2 3 3 3 6" xfId="16236" xr:uid="{00000000-0005-0000-0000-00001B090000}"/>
    <cellStyle name="Normal 5 2 2 3 3 4" xfId="2662" xr:uid="{00000000-0005-0000-0000-00001C090000}"/>
    <cellStyle name="Normal 5 2 2 3 3 4 2" xfId="11790" xr:uid="{00000000-0005-0000-0000-00001D090000}"/>
    <cellStyle name="Normal 5 2 2 3 3 4 2 2" xfId="29808" xr:uid="{00000000-0005-0000-0000-00001E090000}"/>
    <cellStyle name="Normal 5 2 2 3 3 4 3" xfId="8550" xr:uid="{00000000-0005-0000-0000-00001F090000}"/>
    <cellStyle name="Normal 5 2 2 3 3 4 3 2" xfId="26568" xr:uid="{00000000-0005-0000-0000-000020090000}"/>
    <cellStyle name="Normal 5 2 2 3 3 4 4" xfId="20682" xr:uid="{00000000-0005-0000-0000-000021090000}"/>
    <cellStyle name="Normal 5 2 2 3 3 4 5" xfId="17442" xr:uid="{00000000-0005-0000-0000-000022090000}"/>
    <cellStyle name="Normal 5 2 2 3 3 5" xfId="3438" xr:uid="{00000000-0005-0000-0000-000023090000}"/>
    <cellStyle name="Normal 5 2 2 3 3 5 2" xfId="12564" xr:uid="{00000000-0005-0000-0000-000024090000}"/>
    <cellStyle name="Normal 5 2 2 3 3 5 2 2" xfId="30582" xr:uid="{00000000-0005-0000-0000-000025090000}"/>
    <cellStyle name="Normal 5 2 2 3 3 5 3" xfId="6174" xr:uid="{00000000-0005-0000-0000-000026090000}"/>
    <cellStyle name="Normal 5 2 2 3 3 5 3 2" xfId="24192" xr:uid="{00000000-0005-0000-0000-000027090000}"/>
    <cellStyle name="Normal 5 2 2 3 3 5 4" xfId="21456" xr:uid="{00000000-0005-0000-0000-000028090000}"/>
    <cellStyle name="Normal 5 2 2 3 3 5 5" xfId="15066" xr:uid="{00000000-0005-0000-0000-000029090000}"/>
    <cellStyle name="Normal 5 2 2 3 3 6" xfId="9414" xr:uid="{00000000-0005-0000-0000-00002A090000}"/>
    <cellStyle name="Normal 5 2 2 3 3 6 2" xfId="27432" xr:uid="{00000000-0005-0000-0000-00002B090000}"/>
    <cellStyle name="Normal 5 2 2 3 3 7" xfId="5310" xr:uid="{00000000-0005-0000-0000-00002C090000}"/>
    <cellStyle name="Normal 5 2 2 3 3 7 2" xfId="23328" xr:uid="{00000000-0005-0000-0000-00002D090000}"/>
    <cellStyle name="Normal 5 2 2 3 3 8" xfId="18306" xr:uid="{00000000-0005-0000-0000-00002E090000}"/>
    <cellStyle name="Normal 5 2 2 3 3 9" xfId="14364" xr:uid="{00000000-0005-0000-0000-00002F090000}"/>
    <cellStyle name="Normal 5 2 2 3 4" xfId="214" xr:uid="{00000000-0005-0000-0000-000030090000}"/>
    <cellStyle name="Normal 5 2 2 3 4 2" xfId="790" xr:uid="{00000000-0005-0000-0000-000031090000}"/>
    <cellStyle name="Normal 5 2 2 3 4 2 2" xfId="2410" xr:uid="{00000000-0005-0000-0000-000032090000}"/>
    <cellStyle name="Normal 5 2 2 3 4 2 2 2" xfId="11538" xr:uid="{00000000-0005-0000-0000-000033090000}"/>
    <cellStyle name="Normal 5 2 2 3 4 2 2 2 2" xfId="29556" xr:uid="{00000000-0005-0000-0000-000034090000}"/>
    <cellStyle name="Normal 5 2 2 3 4 2 2 3" xfId="8298" xr:uid="{00000000-0005-0000-0000-000035090000}"/>
    <cellStyle name="Normal 5 2 2 3 4 2 2 3 2" xfId="26316" xr:uid="{00000000-0005-0000-0000-000036090000}"/>
    <cellStyle name="Normal 5 2 2 3 4 2 2 4" xfId="20430" xr:uid="{00000000-0005-0000-0000-000037090000}"/>
    <cellStyle name="Normal 5 2 2 3 4 2 2 5" xfId="17190" xr:uid="{00000000-0005-0000-0000-000038090000}"/>
    <cellStyle name="Normal 5 2 2 3 4 2 3" xfId="4644" xr:uid="{00000000-0005-0000-0000-000039090000}"/>
    <cellStyle name="Normal 5 2 2 3 4 2 3 2" xfId="13770" xr:uid="{00000000-0005-0000-0000-00003A090000}"/>
    <cellStyle name="Normal 5 2 2 3 4 2 3 2 2" xfId="31788" xr:uid="{00000000-0005-0000-0000-00003B090000}"/>
    <cellStyle name="Normal 5 2 2 3 4 2 3 3" xfId="22662" xr:uid="{00000000-0005-0000-0000-00003C090000}"/>
    <cellStyle name="Normal 5 2 2 3 4 2 4" xfId="9918" xr:uid="{00000000-0005-0000-0000-00003D090000}"/>
    <cellStyle name="Normal 5 2 2 3 4 2 4 2" xfId="27936" xr:uid="{00000000-0005-0000-0000-00003E090000}"/>
    <cellStyle name="Normal 5 2 2 3 4 2 5" xfId="6678" xr:uid="{00000000-0005-0000-0000-00003F090000}"/>
    <cellStyle name="Normal 5 2 2 3 4 2 5 2" xfId="24696" xr:uid="{00000000-0005-0000-0000-000040090000}"/>
    <cellStyle name="Normal 5 2 2 3 4 2 6" xfId="18810" xr:uid="{00000000-0005-0000-0000-000041090000}"/>
    <cellStyle name="Normal 5 2 2 3 4 2 7" xfId="15570" xr:uid="{00000000-0005-0000-0000-000042090000}"/>
    <cellStyle name="Normal 5 2 2 3 4 3" xfId="1618" xr:uid="{00000000-0005-0000-0000-000043090000}"/>
    <cellStyle name="Normal 5 2 2 3 4 3 2" xfId="4068" xr:uid="{00000000-0005-0000-0000-000044090000}"/>
    <cellStyle name="Normal 5 2 2 3 4 3 2 2" xfId="13194" xr:uid="{00000000-0005-0000-0000-000045090000}"/>
    <cellStyle name="Normal 5 2 2 3 4 3 2 2 2" xfId="31212" xr:uid="{00000000-0005-0000-0000-000046090000}"/>
    <cellStyle name="Normal 5 2 2 3 4 3 2 3" xfId="22086" xr:uid="{00000000-0005-0000-0000-000047090000}"/>
    <cellStyle name="Normal 5 2 2 3 4 3 3" xfId="10746" xr:uid="{00000000-0005-0000-0000-000048090000}"/>
    <cellStyle name="Normal 5 2 2 3 4 3 3 2" xfId="28764" xr:uid="{00000000-0005-0000-0000-000049090000}"/>
    <cellStyle name="Normal 5 2 2 3 4 3 4" xfId="7506" xr:uid="{00000000-0005-0000-0000-00004A090000}"/>
    <cellStyle name="Normal 5 2 2 3 4 3 4 2" xfId="25524" xr:uid="{00000000-0005-0000-0000-00004B090000}"/>
    <cellStyle name="Normal 5 2 2 3 4 3 5" xfId="19638" xr:uid="{00000000-0005-0000-0000-00004C090000}"/>
    <cellStyle name="Normal 5 2 2 3 4 3 6" xfId="16398" xr:uid="{00000000-0005-0000-0000-00004D090000}"/>
    <cellStyle name="Normal 5 2 2 3 4 4" xfId="2824" xr:uid="{00000000-0005-0000-0000-00004E090000}"/>
    <cellStyle name="Normal 5 2 2 3 4 4 2" xfId="11952" xr:uid="{00000000-0005-0000-0000-00004F090000}"/>
    <cellStyle name="Normal 5 2 2 3 4 4 2 2" xfId="29970" xr:uid="{00000000-0005-0000-0000-000050090000}"/>
    <cellStyle name="Normal 5 2 2 3 4 4 3" xfId="8712" xr:uid="{00000000-0005-0000-0000-000051090000}"/>
    <cellStyle name="Normal 5 2 2 3 4 4 3 2" xfId="26730" xr:uid="{00000000-0005-0000-0000-000052090000}"/>
    <cellStyle name="Normal 5 2 2 3 4 4 4" xfId="20844" xr:uid="{00000000-0005-0000-0000-000053090000}"/>
    <cellStyle name="Normal 5 2 2 3 4 4 5" xfId="17604" xr:uid="{00000000-0005-0000-0000-000054090000}"/>
    <cellStyle name="Normal 5 2 2 3 4 5" xfId="3600" xr:uid="{00000000-0005-0000-0000-000055090000}"/>
    <cellStyle name="Normal 5 2 2 3 4 5 2" xfId="12726" xr:uid="{00000000-0005-0000-0000-000056090000}"/>
    <cellStyle name="Normal 5 2 2 3 4 5 2 2" xfId="30744" xr:uid="{00000000-0005-0000-0000-000057090000}"/>
    <cellStyle name="Normal 5 2 2 3 4 5 3" xfId="6102" xr:uid="{00000000-0005-0000-0000-000058090000}"/>
    <cellStyle name="Normal 5 2 2 3 4 5 3 2" xfId="24120" xr:uid="{00000000-0005-0000-0000-000059090000}"/>
    <cellStyle name="Normal 5 2 2 3 4 5 4" xfId="21618" xr:uid="{00000000-0005-0000-0000-00005A090000}"/>
    <cellStyle name="Normal 5 2 2 3 4 5 5" xfId="14994" xr:uid="{00000000-0005-0000-0000-00005B090000}"/>
    <cellStyle name="Normal 5 2 2 3 4 6" xfId="9342" xr:uid="{00000000-0005-0000-0000-00005C090000}"/>
    <cellStyle name="Normal 5 2 2 3 4 6 2" xfId="27360" xr:uid="{00000000-0005-0000-0000-00005D090000}"/>
    <cellStyle name="Normal 5 2 2 3 4 7" xfId="5472" xr:uid="{00000000-0005-0000-0000-00005E090000}"/>
    <cellStyle name="Normal 5 2 2 3 4 7 2" xfId="23490" xr:uid="{00000000-0005-0000-0000-00005F090000}"/>
    <cellStyle name="Normal 5 2 2 3 4 8" xfId="18234" xr:uid="{00000000-0005-0000-0000-000060090000}"/>
    <cellStyle name="Normal 5 2 2 3 4 9" xfId="14526" xr:uid="{00000000-0005-0000-0000-000061090000}"/>
    <cellStyle name="Normal 5 2 2 3 5" xfId="952" xr:uid="{00000000-0005-0000-0000-000062090000}"/>
    <cellStyle name="Normal 5 2 2 3 5 2" xfId="1780" xr:uid="{00000000-0005-0000-0000-000063090000}"/>
    <cellStyle name="Normal 5 2 2 3 5 2 2" xfId="4806" xr:uid="{00000000-0005-0000-0000-000064090000}"/>
    <cellStyle name="Normal 5 2 2 3 5 2 2 2" xfId="13932" xr:uid="{00000000-0005-0000-0000-000065090000}"/>
    <cellStyle name="Normal 5 2 2 3 5 2 2 2 2" xfId="31950" xr:uid="{00000000-0005-0000-0000-000066090000}"/>
    <cellStyle name="Normal 5 2 2 3 5 2 2 3" xfId="22824" xr:uid="{00000000-0005-0000-0000-000067090000}"/>
    <cellStyle name="Normal 5 2 2 3 5 2 3" xfId="10908" xr:uid="{00000000-0005-0000-0000-000068090000}"/>
    <cellStyle name="Normal 5 2 2 3 5 2 3 2" xfId="28926" xr:uid="{00000000-0005-0000-0000-000069090000}"/>
    <cellStyle name="Normal 5 2 2 3 5 2 4" xfId="7668" xr:uid="{00000000-0005-0000-0000-00006A090000}"/>
    <cellStyle name="Normal 5 2 2 3 5 2 4 2" xfId="25686" xr:uid="{00000000-0005-0000-0000-00006B090000}"/>
    <cellStyle name="Normal 5 2 2 3 5 2 5" xfId="19800" xr:uid="{00000000-0005-0000-0000-00006C090000}"/>
    <cellStyle name="Normal 5 2 2 3 5 2 6" xfId="16560" xr:uid="{00000000-0005-0000-0000-00006D090000}"/>
    <cellStyle name="Normal 5 2 2 3 5 3" xfId="2986" xr:uid="{00000000-0005-0000-0000-00006E090000}"/>
    <cellStyle name="Normal 5 2 2 3 5 3 2" xfId="12114" xr:uid="{00000000-0005-0000-0000-00006F090000}"/>
    <cellStyle name="Normal 5 2 2 3 5 3 2 2" xfId="30132" xr:uid="{00000000-0005-0000-0000-000070090000}"/>
    <cellStyle name="Normal 5 2 2 3 5 3 3" xfId="8874" xr:uid="{00000000-0005-0000-0000-000071090000}"/>
    <cellStyle name="Normal 5 2 2 3 5 3 3 2" xfId="26892" xr:uid="{00000000-0005-0000-0000-000072090000}"/>
    <cellStyle name="Normal 5 2 2 3 5 3 4" xfId="21006" xr:uid="{00000000-0005-0000-0000-000073090000}"/>
    <cellStyle name="Normal 5 2 2 3 5 3 5" xfId="17766" xr:uid="{00000000-0005-0000-0000-000074090000}"/>
    <cellStyle name="Normal 5 2 2 3 5 4" xfId="3762" xr:uid="{00000000-0005-0000-0000-000075090000}"/>
    <cellStyle name="Normal 5 2 2 3 5 4 2" xfId="12888" xr:uid="{00000000-0005-0000-0000-000076090000}"/>
    <cellStyle name="Normal 5 2 2 3 5 4 2 2" xfId="30906" xr:uid="{00000000-0005-0000-0000-000077090000}"/>
    <cellStyle name="Normal 5 2 2 3 5 4 3" xfId="6840" xr:uid="{00000000-0005-0000-0000-000078090000}"/>
    <cellStyle name="Normal 5 2 2 3 5 4 3 2" xfId="24858" xr:uid="{00000000-0005-0000-0000-000079090000}"/>
    <cellStyle name="Normal 5 2 2 3 5 4 4" xfId="21780" xr:uid="{00000000-0005-0000-0000-00007A090000}"/>
    <cellStyle name="Normal 5 2 2 3 5 4 5" xfId="15732" xr:uid="{00000000-0005-0000-0000-00007B090000}"/>
    <cellStyle name="Normal 5 2 2 3 5 5" xfId="10080" xr:uid="{00000000-0005-0000-0000-00007C090000}"/>
    <cellStyle name="Normal 5 2 2 3 5 5 2" xfId="28098" xr:uid="{00000000-0005-0000-0000-00007D090000}"/>
    <cellStyle name="Normal 5 2 2 3 5 6" xfId="5634" xr:uid="{00000000-0005-0000-0000-00007E090000}"/>
    <cellStyle name="Normal 5 2 2 3 5 6 2" xfId="23652" xr:uid="{00000000-0005-0000-0000-00007F090000}"/>
    <cellStyle name="Normal 5 2 2 3 5 7" xfId="18972" xr:uid="{00000000-0005-0000-0000-000080090000}"/>
    <cellStyle name="Normal 5 2 2 3 5 8" xfId="14688" xr:uid="{00000000-0005-0000-0000-000081090000}"/>
    <cellStyle name="Normal 5 2 2 3 6" xfId="1114" xr:uid="{00000000-0005-0000-0000-000082090000}"/>
    <cellStyle name="Normal 5 2 2 3 6 2" xfId="1942" xr:uid="{00000000-0005-0000-0000-000083090000}"/>
    <cellStyle name="Normal 5 2 2 3 6 2 2" xfId="11070" xr:uid="{00000000-0005-0000-0000-000084090000}"/>
    <cellStyle name="Normal 5 2 2 3 6 2 2 2" xfId="29088" xr:uid="{00000000-0005-0000-0000-000085090000}"/>
    <cellStyle name="Normal 5 2 2 3 6 2 3" xfId="7830" xr:uid="{00000000-0005-0000-0000-000086090000}"/>
    <cellStyle name="Normal 5 2 2 3 6 2 3 2" xfId="25848" xr:uid="{00000000-0005-0000-0000-000087090000}"/>
    <cellStyle name="Normal 5 2 2 3 6 2 4" xfId="19962" xr:uid="{00000000-0005-0000-0000-000088090000}"/>
    <cellStyle name="Normal 5 2 2 3 6 2 5" xfId="16722" xr:uid="{00000000-0005-0000-0000-000089090000}"/>
    <cellStyle name="Normal 5 2 2 3 6 3" xfId="3148" xr:uid="{00000000-0005-0000-0000-00008A090000}"/>
    <cellStyle name="Normal 5 2 2 3 6 3 2" xfId="12276" xr:uid="{00000000-0005-0000-0000-00008B090000}"/>
    <cellStyle name="Normal 5 2 2 3 6 3 2 2" xfId="30294" xr:uid="{00000000-0005-0000-0000-00008C090000}"/>
    <cellStyle name="Normal 5 2 2 3 6 3 3" xfId="9036" xr:uid="{00000000-0005-0000-0000-00008D090000}"/>
    <cellStyle name="Normal 5 2 2 3 6 3 3 2" xfId="27054" xr:uid="{00000000-0005-0000-0000-00008E090000}"/>
    <cellStyle name="Normal 5 2 2 3 6 3 4" xfId="21168" xr:uid="{00000000-0005-0000-0000-00008F090000}"/>
    <cellStyle name="Normal 5 2 2 3 6 3 5" xfId="17928" xr:uid="{00000000-0005-0000-0000-000090090000}"/>
    <cellStyle name="Normal 5 2 2 3 6 4" xfId="4968" xr:uid="{00000000-0005-0000-0000-000091090000}"/>
    <cellStyle name="Normal 5 2 2 3 6 4 2" xfId="14094" xr:uid="{00000000-0005-0000-0000-000092090000}"/>
    <cellStyle name="Normal 5 2 2 3 6 4 2 2" xfId="32112" xr:uid="{00000000-0005-0000-0000-000093090000}"/>
    <cellStyle name="Normal 5 2 2 3 6 4 3" xfId="7002" xr:uid="{00000000-0005-0000-0000-000094090000}"/>
    <cellStyle name="Normal 5 2 2 3 6 4 3 2" xfId="25020" xr:uid="{00000000-0005-0000-0000-000095090000}"/>
    <cellStyle name="Normal 5 2 2 3 6 4 4" xfId="22986" xr:uid="{00000000-0005-0000-0000-000096090000}"/>
    <cellStyle name="Normal 5 2 2 3 6 5" xfId="10242" xr:uid="{00000000-0005-0000-0000-000097090000}"/>
    <cellStyle name="Normal 5 2 2 3 6 5 2" xfId="28260" xr:uid="{00000000-0005-0000-0000-000098090000}"/>
    <cellStyle name="Normal 5 2 2 3 6 6" xfId="5796" xr:uid="{00000000-0005-0000-0000-000099090000}"/>
    <cellStyle name="Normal 5 2 2 3 6 6 2" xfId="23814" xr:uid="{00000000-0005-0000-0000-00009A090000}"/>
    <cellStyle name="Normal 5 2 2 3 6 7" xfId="19134" xr:uid="{00000000-0005-0000-0000-00009B090000}"/>
    <cellStyle name="Normal 5 2 2 3 6 8" xfId="15894" xr:uid="{00000000-0005-0000-0000-00009C090000}"/>
    <cellStyle name="Normal 5 2 2 3 7" xfId="466" xr:uid="{00000000-0005-0000-0000-00009D090000}"/>
    <cellStyle name="Normal 5 2 2 3 7 2" xfId="2122" xr:uid="{00000000-0005-0000-0000-00009E090000}"/>
    <cellStyle name="Normal 5 2 2 3 7 2 2" xfId="11250" xr:uid="{00000000-0005-0000-0000-00009F090000}"/>
    <cellStyle name="Normal 5 2 2 3 7 2 2 2" xfId="29268" xr:uid="{00000000-0005-0000-0000-0000A0090000}"/>
    <cellStyle name="Normal 5 2 2 3 7 2 3" xfId="8010" xr:uid="{00000000-0005-0000-0000-0000A1090000}"/>
    <cellStyle name="Normal 5 2 2 3 7 2 3 2" xfId="26028" xr:uid="{00000000-0005-0000-0000-0000A2090000}"/>
    <cellStyle name="Normal 5 2 2 3 7 2 4" xfId="20142" xr:uid="{00000000-0005-0000-0000-0000A3090000}"/>
    <cellStyle name="Normal 5 2 2 3 7 2 5" xfId="16902" xr:uid="{00000000-0005-0000-0000-0000A4090000}"/>
    <cellStyle name="Normal 5 2 2 3 7 3" xfId="4320" xr:uid="{00000000-0005-0000-0000-0000A5090000}"/>
    <cellStyle name="Normal 5 2 2 3 7 3 2" xfId="13446" xr:uid="{00000000-0005-0000-0000-0000A6090000}"/>
    <cellStyle name="Normal 5 2 2 3 7 3 2 2" xfId="31464" xr:uid="{00000000-0005-0000-0000-0000A7090000}"/>
    <cellStyle name="Normal 5 2 2 3 7 3 3" xfId="22338" xr:uid="{00000000-0005-0000-0000-0000A8090000}"/>
    <cellStyle name="Normal 5 2 2 3 7 4" xfId="9594" xr:uid="{00000000-0005-0000-0000-0000A9090000}"/>
    <cellStyle name="Normal 5 2 2 3 7 4 2" xfId="27612" xr:uid="{00000000-0005-0000-0000-0000AA090000}"/>
    <cellStyle name="Normal 5 2 2 3 7 5" xfId="6354" xr:uid="{00000000-0005-0000-0000-0000AB090000}"/>
    <cellStyle name="Normal 5 2 2 3 7 5 2" xfId="24372" xr:uid="{00000000-0005-0000-0000-0000AC090000}"/>
    <cellStyle name="Normal 5 2 2 3 7 6" xfId="18486" xr:uid="{00000000-0005-0000-0000-0000AD090000}"/>
    <cellStyle name="Normal 5 2 2 3 7 7" xfId="15246" xr:uid="{00000000-0005-0000-0000-0000AE090000}"/>
    <cellStyle name="Normal 5 2 2 3 8" xfId="1294" xr:uid="{00000000-0005-0000-0000-0000AF090000}"/>
    <cellStyle name="Normal 5 2 2 3 8 2" xfId="3924" xr:uid="{00000000-0005-0000-0000-0000B0090000}"/>
    <cellStyle name="Normal 5 2 2 3 8 2 2" xfId="13050" xr:uid="{00000000-0005-0000-0000-0000B1090000}"/>
    <cellStyle name="Normal 5 2 2 3 8 2 2 2" xfId="31068" xr:uid="{00000000-0005-0000-0000-0000B2090000}"/>
    <cellStyle name="Normal 5 2 2 3 8 2 3" xfId="21942" xr:uid="{00000000-0005-0000-0000-0000B3090000}"/>
    <cellStyle name="Normal 5 2 2 3 8 3" xfId="10422" xr:uid="{00000000-0005-0000-0000-0000B4090000}"/>
    <cellStyle name="Normal 5 2 2 3 8 3 2" xfId="28440" xr:uid="{00000000-0005-0000-0000-0000B5090000}"/>
    <cellStyle name="Normal 5 2 2 3 8 4" xfId="7182" xr:uid="{00000000-0005-0000-0000-0000B6090000}"/>
    <cellStyle name="Normal 5 2 2 3 8 4 2" xfId="25200" xr:uid="{00000000-0005-0000-0000-0000B7090000}"/>
    <cellStyle name="Normal 5 2 2 3 8 5" xfId="19314" xr:uid="{00000000-0005-0000-0000-0000B8090000}"/>
    <cellStyle name="Normal 5 2 2 3 8 6" xfId="16074" xr:uid="{00000000-0005-0000-0000-0000B9090000}"/>
    <cellStyle name="Normal 5 2 2 3 9" xfId="2500" xr:uid="{00000000-0005-0000-0000-0000BA090000}"/>
    <cellStyle name="Normal 5 2 2 3 9 2" xfId="11628" xr:uid="{00000000-0005-0000-0000-0000BB090000}"/>
    <cellStyle name="Normal 5 2 2 3 9 2 2" xfId="29646" xr:uid="{00000000-0005-0000-0000-0000BC090000}"/>
    <cellStyle name="Normal 5 2 2 3 9 3" xfId="8388" xr:uid="{00000000-0005-0000-0000-0000BD090000}"/>
    <cellStyle name="Normal 5 2 2 3 9 3 2" xfId="26406" xr:uid="{00000000-0005-0000-0000-0000BE090000}"/>
    <cellStyle name="Normal 5 2 2 3 9 4" xfId="20520" xr:uid="{00000000-0005-0000-0000-0000BF090000}"/>
    <cellStyle name="Normal 5 2 2 3 9 5" xfId="17280" xr:uid="{00000000-0005-0000-0000-0000C0090000}"/>
    <cellStyle name="Normal 5 2 2 4" xfId="32" xr:uid="{00000000-0005-0000-0000-0000C1090000}"/>
    <cellStyle name="Normal 5 2 2 4 10" xfId="3312" xr:uid="{00000000-0005-0000-0000-0000C2090000}"/>
    <cellStyle name="Normal 5 2 2 4 10 2" xfId="12438" xr:uid="{00000000-0005-0000-0000-0000C3090000}"/>
    <cellStyle name="Normal 5 2 2 4 10 2 2" xfId="30456" xr:uid="{00000000-0005-0000-0000-0000C4090000}"/>
    <cellStyle name="Normal 5 2 2 4 10 3" xfId="5922" xr:uid="{00000000-0005-0000-0000-0000C5090000}"/>
    <cellStyle name="Normal 5 2 2 4 10 3 2" xfId="23940" xr:uid="{00000000-0005-0000-0000-0000C6090000}"/>
    <cellStyle name="Normal 5 2 2 4 10 4" xfId="21330" xr:uid="{00000000-0005-0000-0000-0000C7090000}"/>
    <cellStyle name="Normal 5 2 2 4 10 5" xfId="14814" xr:uid="{00000000-0005-0000-0000-0000C8090000}"/>
    <cellStyle name="Normal 5 2 2 4 11" xfId="9162" xr:uid="{00000000-0005-0000-0000-0000C9090000}"/>
    <cellStyle name="Normal 5 2 2 4 11 2" xfId="27180" xr:uid="{00000000-0005-0000-0000-0000CA090000}"/>
    <cellStyle name="Normal 5 2 2 4 12" xfId="5112" xr:uid="{00000000-0005-0000-0000-0000CB090000}"/>
    <cellStyle name="Normal 5 2 2 4 12 2" xfId="23130" xr:uid="{00000000-0005-0000-0000-0000CC090000}"/>
    <cellStyle name="Normal 5 2 2 4 13" xfId="18054" xr:uid="{00000000-0005-0000-0000-0000CD090000}"/>
    <cellStyle name="Normal 5 2 2 4 14" xfId="14256" xr:uid="{00000000-0005-0000-0000-0000CE090000}"/>
    <cellStyle name="Normal 5 2 2 4 2" xfId="142" xr:uid="{00000000-0005-0000-0000-0000CF090000}"/>
    <cellStyle name="Normal 5 2 2 4 2 10" xfId="9270" xr:uid="{00000000-0005-0000-0000-0000D0090000}"/>
    <cellStyle name="Normal 5 2 2 4 2 10 2" xfId="27288" xr:uid="{00000000-0005-0000-0000-0000D1090000}"/>
    <cellStyle name="Normal 5 2 2 4 2 11" xfId="5220" xr:uid="{00000000-0005-0000-0000-0000D2090000}"/>
    <cellStyle name="Normal 5 2 2 4 2 11 2" xfId="23238" xr:uid="{00000000-0005-0000-0000-0000D3090000}"/>
    <cellStyle name="Normal 5 2 2 4 2 12" xfId="18162" xr:uid="{00000000-0005-0000-0000-0000D4090000}"/>
    <cellStyle name="Normal 5 2 2 4 2 13" xfId="14436" xr:uid="{00000000-0005-0000-0000-0000D5090000}"/>
    <cellStyle name="Normal 5 2 2 4 2 2" xfId="358" xr:uid="{00000000-0005-0000-0000-0000D6090000}"/>
    <cellStyle name="Normal 5 2 2 4 2 2 2" xfId="700" xr:uid="{00000000-0005-0000-0000-0000D7090000}"/>
    <cellStyle name="Normal 5 2 2 4 2 2 2 2" xfId="2356" xr:uid="{00000000-0005-0000-0000-0000D8090000}"/>
    <cellStyle name="Normal 5 2 2 4 2 2 2 2 2" xfId="11484" xr:uid="{00000000-0005-0000-0000-0000D9090000}"/>
    <cellStyle name="Normal 5 2 2 4 2 2 2 2 2 2" xfId="29502" xr:uid="{00000000-0005-0000-0000-0000DA090000}"/>
    <cellStyle name="Normal 5 2 2 4 2 2 2 2 3" xfId="8244" xr:uid="{00000000-0005-0000-0000-0000DB090000}"/>
    <cellStyle name="Normal 5 2 2 4 2 2 2 2 3 2" xfId="26262" xr:uid="{00000000-0005-0000-0000-0000DC090000}"/>
    <cellStyle name="Normal 5 2 2 4 2 2 2 2 4" xfId="20376" xr:uid="{00000000-0005-0000-0000-0000DD090000}"/>
    <cellStyle name="Normal 5 2 2 4 2 2 2 2 5" xfId="17136" xr:uid="{00000000-0005-0000-0000-0000DE090000}"/>
    <cellStyle name="Normal 5 2 2 4 2 2 2 3" xfId="4554" xr:uid="{00000000-0005-0000-0000-0000DF090000}"/>
    <cellStyle name="Normal 5 2 2 4 2 2 2 3 2" xfId="13680" xr:uid="{00000000-0005-0000-0000-0000E0090000}"/>
    <cellStyle name="Normal 5 2 2 4 2 2 2 3 2 2" xfId="31698" xr:uid="{00000000-0005-0000-0000-0000E1090000}"/>
    <cellStyle name="Normal 5 2 2 4 2 2 2 3 3" xfId="22572" xr:uid="{00000000-0005-0000-0000-0000E2090000}"/>
    <cellStyle name="Normal 5 2 2 4 2 2 2 4" xfId="9828" xr:uid="{00000000-0005-0000-0000-0000E3090000}"/>
    <cellStyle name="Normal 5 2 2 4 2 2 2 4 2" xfId="27846" xr:uid="{00000000-0005-0000-0000-0000E4090000}"/>
    <cellStyle name="Normal 5 2 2 4 2 2 2 5" xfId="6588" xr:uid="{00000000-0005-0000-0000-0000E5090000}"/>
    <cellStyle name="Normal 5 2 2 4 2 2 2 5 2" xfId="24606" xr:uid="{00000000-0005-0000-0000-0000E6090000}"/>
    <cellStyle name="Normal 5 2 2 4 2 2 2 6" xfId="18720" xr:uid="{00000000-0005-0000-0000-0000E7090000}"/>
    <cellStyle name="Normal 5 2 2 4 2 2 2 7" xfId="15480" xr:uid="{00000000-0005-0000-0000-0000E8090000}"/>
    <cellStyle name="Normal 5 2 2 4 2 2 3" xfId="1528" xr:uid="{00000000-0005-0000-0000-0000E9090000}"/>
    <cellStyle name="Normal 5 2 2 4 2 2 3 2" xfId="4212" xr:uid="{00000000-0005-0000-0000-0000EA090000}"/>
    <cellStyle name="Normal 5 2 2 4 2 2 3 2 2" xfId="13338" xr:uid="{00000000-0005-0000-0000-0000EB090000}"/>
    <cellStyle name="Normal 5 2 2 4 2 2 3 2 2 2" xfId="31356" xr:uid="{00000000-0005-0000-0000-0000EC090000}"/>
    <cellStyle name="Normal 5 2 2 4 2 2 3 2 3" xfId="22230" xr:uid="{00000000-0005-0000-0000-0000ED090000}"/>
    <cellStyle name="Normal 5 2 2 4 2 2 3 3" xfId="10656" xr:uid="{00000000-0005-0000-0000-0000EE090000}"/>
    <cellStyle name="Normal 5 2 2 4 2 2 3 3 2" xfId="28674" xr:uid="{00000000-0005-0000-0000-0000EF090000}"/>
    <cellStyle name="Normal 5 2 2 4 2 2 3 4" xfId="7416" xr:uid="{00000000-0005-0000-0000-0000F0090000}"/>
    <cellStyle name="Normal 5 2 2 4 2 2 3 4 2" xfId="25434" xr:uid="{00000000-0005-0000-0000-0000F1090000}"/>
    <cellStyle name="Normal 5 2 2 4 2 2 3 5" xfId="19548" xr:uid="{00000000-0005-0000-0000-0000F2090000}"/>
    <cellStyle name="Normal 5 2 2 4 2 2 3 6" xfId="16308" xr:uid="{00000000-0005-0000-0000-0000F3090000}"/>
    <cellStyle name="Normal 5 2 2 4 2 2 4" xfId="2734" xr:uid="{00000000-0005-0000-0000-0000F4090000}"/>
    <cellStyle name="Normal 5 2 2 4 2 2 4 2" xfId="11862" xr:uid="{00000000-0005-0000-0000-0000F5090000}"/>
    <cellStyle name="Normal 5 2 2 4 2 2 4 2 2" xfId="29880" xr:uid="{00000000-0005-0000-0000-0000F6090000}"/>
    <cellStyle name="Normal 5 2 2 4 2 2 4 3" xfId="8622" xr:uid="{00000000-0005-0000-0000-0000F7090000}"/>
    <cellStyle name="Normal 5 2 2 4 2 2 4 3 2" xfId="26640" xr:uid="{00000000-0005-0000-0000-0000F8090000}"/>
    <cellStyle name="Normal 5 2 2 4 2 2 4 4" xfId="20754" xr:uid="{00000000-0005-0000-0000-0000F9090000}"/>
    <cellStyle name="Normal 5 2 2 4 2 2 4 5" xfId="17514" xr:uid="{00000000-0005-0000-0000-0000FA090000}"/>
    <cellStyle name="Normal 5 2 2 4 2 2 5" xfId="3672" xr:uid="{00000000-0005-0000-0000-0000FB090000}"/>
    <cellStyle name="Normal 5 2 2 4 2 2 5 2" xfId="12798" xr:uid="{00000000-0005-0000-0000-0000FC090000}"/>
    <cellStyle name="Normal 5 2 2 4 2 2 5 2 2" xfId="30816" xr:uid="{00000000-0005-0000-0000-0000FD090000}"/>
    <cellStyle name="Normal 5 2 2 4 2 2 5 3" xfId="6246" xr:uid="{00000000-0005-0000-0000-0000FE090000}"/>
    <cellStyle name="Normal 5 2 2 4 2 2 5 3 2" xfId="24264" xr:uid="{00000000-0005-0000-0000-0000FF090000}"/>
    <cellStyle name="Normal 5 2 2 4 2 2 5 4" xfId="21690" xr:uid="{00000000-0005-0000-0000-0000000A0000}"/>
    <cellStyle name="Normal 5 2 2 4 2 2 5 5" xfId="15138" xr:uid="{00000000-0005-0000-0000-0000010A0000}"/>
    <cellStyle name="Normal 5 2 2 4 2 2 6" xfId="9486" xr:uid="{00000000-0005-0000-0000-0000020A0000}"/>
    <cellStyle name="Normal 5 2 2 4 2 2 6 2" xfId="27504" xr:uid="{00000000-0005-0000-0000-0000030A0000}"/>
    <cellStyle name="Normal 5 2 2 4 2 2 7" xfId="5382" xr:uid="{00000000-0005-0000-0000-0000040A0000}"/>
    <cellStyle name="Normal 5 2 2 4 2 2 7 2" xfId="23400" xr:uid="{00000000-0005-0000-0000-0000050A0000}"/>
    <cellStyle name="Normal 5 2 2 4 2 2 8" xfId="18378" xr:uid="{00000000-0005-0000-0000-0000060A0000}"/>
    <cellStyle name="Normal 5 2 2 4 2 2 9" xfId="14598" xr:uid="{00000000-0005-0000-0000-0000070A0000}"/>
    <cellStyle name="Normal 5 2 2 4 2 3" xfId="862" xr:uid="{00000000-0005-0000-0000-0000080A0000}"/>
    <cellStyle name="Normal 5 2 2 4 2 3 2" xfId="1690" xr:uid="{00000000-0005-0000-0000-0000090A0000}"/>
    <cellStyle name="Normal 5 2 2 4 2 3 2 2" xfId="4716" xr:uid="{00000000-0005-0000-0000-00000A0A0000}"/>
    <cellStyle name="Normal 5 2 2 4 2 3 2 2 2" xfId="13842" xr:uid="{00000000-0005-0000-0000-00000B0A0000}"/>
    <cellStyle name="Normal 5 2 2 4 2 3 2 2 2 2" xfId="31860" xr:uid="{00000000-0005-0000-0000-00000C0A0000}"/>
    <cellStyle name="Normal 5 2 2 4 2 3 2 2 3" xfId="22734" xr:uid="{00000000-0005-0000-0000-00000D0A0000}"/>
    <cellStyle name="Normal 5 2 2 4 2 3 2 3" xfId="10818" xr:uid="{00000000-0005-0000-0000-00000E0A0000}"/>
    <cellStyle name="Normal 5 2 2 4 2 3 2 3 2" xfId="28836" xr:uid="{00000000-0005-0000-0000-00000F0A0000}"/>
    <cellStyle name="Normal 5 2 2 4 2 3 2 4" xfId="7578" xr:uid="{00000000-0005-0000-0000-0000100A0000}"/>
    <cellStyle name="Normal 5 2 2 4 2 3 2 4 2" xfId="25596" xr:uid="{00000000-0005-0000-0000-0000110A0000}"/>
    <cellStyle name="Normal 5 2 2 4 2 3 2 5" xfId="19710" xr:uid="{00000000-0005-0000-0000-0000120A0000}"/>
    <cellStyle name="Normal 5 2 2 4 2 3 2 6" xfId="16470" xr:uid="{00000000-0005-0000-0000-0000130A0000}"/>
    <cellStyle name="Normal 5 2 2 4 2 3 3" xfId="2896" xr:uid="{00000000-0005-0000-0000-0000140A0000}"/>
    <cellStyle name="Normal 5 2 2 4 2 3 3 2" xfId="12024" xr:uid="{00000000-0005-0000-0000-0000150A0000}"/>
    <cellStyle name="Normal 5 2 2 4 2 3 3 2 2" xfId="30042" xr:uid="{00000000-0005-0000-0000-0000160A0000}"/>
    <cellStyle name="Normal 5 2 2 4 2 3 3 3" xfId="8784" xr:uid="{00000000-0005-0000-0000-0000170A0000}"/>
    <cellStyle name="Normal 5 2 2 4 2 3 3 3 2" xfId="26802" xr:uid="{00000000-0005-0000-0000-0000180A0000}"/>
    <cellStyle name="Normal 5 2 2 4 2 3 3 4" xfId="20916" xr:uid="{00000000-0005-0000-0000-0000190A0000}"/>
    <cellStyle name="Normal 5 2 2 4 2 3 3 5" xfId="17676" xr:uid="{00000000-0005-0000-0000-00001A0A0000}"/>
    <cellStyle name="Normal 5 2 2 4 2 3 4" xfId="3834" xr:uid="{00000000-0005-0000-0000-00001B0A0000}"/>
    <cellStyle name="Normal 5 2 2 4 2 3 4 2" xfId="12960" xr:uid="{00000000-0005-0000-0000-00001C0A0000}"/>
    <cellStyle name="Normal 5 2 2 4 2 3 4 2 2" xfId="30978" xr:uid="{00000000-0005-0000-0000-00001D0A0000}"/>
    <cellStyle name="Normal 5 2 2 4 2 3 4 3" xfId="6750" xr:uid="{00000000-0005-0000-0000-00001E0A0000}"/>
    <cellStyle name="Normal 5 2 2 4 2 3 4 3 2" xfId="24768" xr:uid="{00000000-0005-0000-0000-00001F0A0000}"/>
    <cellStyle name="Normal 5 2 2 4 2 3 4 4" xfId="21852" xr:uid="{00000000-0005-0000-0000-0000200A0000}"/>
    <cellStyle name="Normal 5 2 2 4 2 3 4 5" xfId="15642" xr:uid="{00000000-0005-0000-0000-0000210A0000}"/>
    <cellStyle name="Normal 5 2 2 4 2 3 5" xfId="9990" xr:uid="{00000000-0005-0000-0000-0000220A0000}"/>
    <cellStyle name="Normal 5 2 2 4 2 3 5 2" xfId="28008" xr:uid="{00000000-0005-0000-0000-0000230A0000}"/>
    <cellStyle name="Normal 5 2 2 4 2 3 6" xfId="5544" xr:uid="{00000000-0005-0000-0000-0000240A0000}"/>
    <cellStyle name="Normal 5 2 2 4 2 3 6 2" xfId="23562" xr:uid="{00000000-0005-0000-0000-0000250A0000}"/>
    <cellStyle name="Normal 5 2 2 4 2 3 7" xfId="18882" xr:uid="{00000000-0005-0000-0000-0000260A0000}"/>
    <cellStyle name="Normal 5 2 2 4 2 3 8" xfId="14760" xr:uid="{00000000-0005-0000-0000-0000270A0000}"/>
    <cellStyle name="Normal 5 2 2 4 2 4" xfId="1024" xr:uid="{00000000-0005-0000-0000-0000280A0000}"/>
    <cellStyle name="Normal 5 2 2 4 2 4 2" xfId="1852" xr:uid="{00000000-0005-0000-0000-0000290A0000}"/>
    <cellStyle name="Normal 5 2 2 4 2 4 2 2" xfId="10980" xr:uid="{00000000-0005-0000-0000-00002A0A0000}"/>
    <cellStyle name="Normal 5 2 2 4 2 4 2 2 2" xfId="28998" xr:uid="{00000000-0005-0000-0000-00002B0A0000}"/>
    <cellStyle name="Normal 5 2 2 4 2 4 2 3" xfId="7740" xr:uid="{00000000-0005-0000-0000-00002C0A0000}"/>
    <cellStyle name="Normal 5 2 2 4 2 4 2 3 2" xfId="25758" xr:uid="{00000000-0005-0000-0000-00002D0A0000}"/>
    <cellStyle name="Normal 5 2 2 4 2 4 2 4" xfId="19872" xr:uid="{00000000-0005-0000-0000-00002E0A0000}"/>
    <cellStyle name="Normal 5 2 2 4 2 4 2 5" xfId="16632" xr:uid="{00000000-0005-0000-0000-00002F0A0000}"/>
    <cellStyle name="Normal 5 2 2 4 2 4 3" xfId="3058" xr:uid="{00000000-0005-0000-0000-0000300A0000}"/>
    <cellStyle name="Normal 5 2 2 4 2 4 3 2" xfId="12186" xr:uid="{00000000-0005-0000-0000-0000310A0000}"/>
    <cellStyle name="Normal 5 2 2 4 2 4 3 2 2" xfId="30204" xr:uid="{00000000-0005-0000-0000-0000320A0000}"/>
    <cellStyle name="Normal 5 2 2 4 2 4 3 3" xfId="8946" xr:uid="{00000000-0005-0000-0000-0000330A0000}"/>
    <cellStyle name="Normal 5 2 2 4 2 4 3 3 2" xfId="26964" xr:uid="{00000000-0005-0000-0000-0000340A0000}"/>
    <cellStyle name="Normal 5 2 2 4 2 4 3 4" xfId="21078" xr:uid="{00000000-0005-0000-0000-0000350A0000}"/>
    <cellStyle name="Normal 5 2 2 4 2 4 3 5" xfId="17838" xr:uid="{00000000-0005-0000-0000-0000360A0000}"/>
    <cellStyle name="Normal 5 2 2 4 2 4 4" xfId="4878" xr:uid="{00000000-0005-0000-0000-0000370A0000}"/>
    <cellStyle name="Normal 5 2 2 4 2 4 4 2" xfId="14004" xr:uid="{00000000-0005-0000-0000-0000380A0000}"/>
    <cellStyle name="Normal 5 2 2 4 2 4 4 2 2" xfId="32022" xr:uid="{00000000-0005-0000-0000-0000390A0000}"/>
    <cellStyle name="Normal 5 2 2 4 2 4 4 3" xfId="6912" xr:uid="{00000000-0005-0000-0000-00003A0A0000}"/>
    <cellStyle name="Normal 5 2 2 4 2 4 4 3 2" xfId="24930" xr:uid="{00000000-0005-0000-0000-00003B0A0000}"/>
    <cellStyle name="Normal 5 2 2 4 2 4 4 4" xfId="22896" xr:uid="{00000000-0005-0000-0000-00003C0A0000}"/>
    <cellStyle name="Normal 5 2 2 4 2 4 5" xfId="10152" xr:uid="{00000000-0005-0000-0000-00003D0A0000}"/>
    <cellStyle name="Normal 5 2 2 4 2 4 5 2" xfId="28170" xr:uid="{00000000-0005-0000-0000-00003E0A0000}"/>
    <cellStyle name="Normal 5 2 2 4 2 4 6" xfId="5706" xr:uid="{00000000-0005-0000-0000-00003F0A0000}"/>
    <cellStyle name="Normal 5 2 2 4 2 4 6 2" xfId="23724" xr:uid="{00000000-0005-0000-0000-0000400A0000}"/>
    <cellStyle name="Normal 5 2 2 4 2 4 7" xfId="19044" xr:uid="{00000000-0005-0000-0000-0000410A0000}"/>
    <cellStyle name="Normal 5 2 2 4 2 4 8" xfId="15804" xr:uid="{00000000-0005-0000-0000-0000420A0000}"/>
    <cellStyle name="Normal 5 2 2 4 2 5" xfId="1186" xr:uid="{00000000-0005-0000-0000-0000430A0000}"/>
    <cellStyle name="Normal 5 2 2 4 2 5 2" xfId="2014" xr:uid="{00000000-0005-0000-0000-0000440A0000}"/>
    <cellStyle name="Normal 5 2 2 4 2 5 2 2" xfId="11142" xr:uid="{00000000-0005-0000-0000-0000450A0000}"/>
    <cellStyle name="Normal 5 2 2 4 2 5 2 2 2" xfId="29160" xr:uid="{00000000-0005-0000-0000-0000460A0000}"/>
    <cellStyle name="Normal 5 2 2 4 2 5 2 3" xfId="7902" xr:uid="{00000000-0005-0000-0000-0000470A0000}"/>
    <cellStyle name="Normal 5 2 2 4 2 5 2 3 2" xfId="25920" xr:uid="{00000000-0005-0000-0000-0000480A0000}"/>
    <cellStyle name="Normal 5 2 2 4 2 5 2 4" xfId="20034" xr:uid="{00000000-0005-0000-0000-0000490A0000}"/>
    <cellStyle name="Normal 5 2 2 4 2 5 2 5" xfId="16794" xr:uid="{00000000-0005-0000-0000-00004A0A0000}"/>
    <cellStyle name="Normal 5 2 2 4 2 5 3" xfId="3220" xr:uid="{00000000-0005-0000-0000-00004B0A0000}"/>
    <cellStyle name="Normal 5 2 2 4 2 5 3 2" xfId="12348" xr:uid="{00000000-0005-0000-0000-00004C0A0000}"/>
    <cellStyle name="Normal 5 2 2 4 2 5 3 2 2" xfId="30366" xr:uid="{00000000-0005-0000-0000-00004D0A0000}"/>
    <cellStyle name="Normal 5 2 2 4 2 5 3 3" xfId="9108" xr:uid="{00000000-0005-0000-0000-00004E0A0000}"/>
    <cellStyle name="Normal 5 2 2 4 2 5 3 3 2" xfId="27126" xr:uid="{00000000-0005-0000-0000-00004F0A0000}"/>
    <cellStyle name="Normal 5 2 2 4 2 5 3 4" xfId="21240" xr:uid="{00000000-0005-0000-0000-0000500A0000}"/>
    <cellStyle name="Normal 5 2 2 4 2 5 3 5" xfId="18000" xr:uid="{00000000-0005-0000-0000-0000510A0000}"/>
    <cellStyle name="Normal 5 2 2 4 2 5 4" xfId="5040" xr:uid="{00000000-0005-0000-0000-0000520A0000}"/>
    <cellStyle name="Normal 5 2 2 4 2 5 4 2" xfId="14166" xr:uid="{00000000-0005-0000-0000-0000530A0000}"/>
    <cellStyle name="Normal 5 2 2 4 2 5 4 2 2" xfId="32184" xr:uid="{00000000-0005-0000-0000-0000540A0000}"/>
    <cellStyle name="Normal 5 2 2 4 2 5 4 3" xfId="7074" xr:uid="{00000000-0005-0000-0000-0000550A0000}"/>
    <cellStyle name="Normal 5 2 2 4 2 5 4 3 2" xfId="25092" xr:uid="{00000000-0005-0000-0000-0000560A0000}"/>
    <cellStyle name="Normal 5 2 2 4 2 5 4 4" xfId="23058" xr:uid="{00000000-0005-0000-0000-0000570A0000}"/>
    <cellStyle name="Normal 5 2 2 4 2 5 5" xfId="10314" xr:uid="{00000000-0005-0000-0000-0000580A0000}"/>
    <cellStyle name="Normal 5 2 2 4 2 5 5 2" xfId="28332" xr:uid="{00000000-0005-0000-0000-0000590A0000}"/>
    <cellStyle name="Normal 5 2 2 4 2 5 6" xfId="5868" xr:uid="{00000000-0005-0000-0000-00005A0A0000}"/>
    <cellStyle name="Normal 5 2 2 4 2 5 6 2" xfId="23886" xr:uid="{00000000-0005-0000-0000-00005B0A0000}"/>
    <cellStyle name="Normal 5 2 2 4 2 5 7" xfId="19206" xr:uid="{00000000-0005-0000-0000-00005C0A0000}"/>
    <cellStyle name="Normal 5 2 2 4 2 5 8" xfId="15966" xr:uid="{00000000-0005-0000-0000-00005D0A0000}"/>
    <cellStyle name="Normal 5 2 2 4 2 6" xfId="538" xr:uid="{00000000-0005-0000-0000-00005E0A0000}"/>
    <cellStyle name="Normal 5 2 2 4 2 6 2" xfId="2194" xr:uid="{00000000-0005-0000-0000-00005F0A0000}"/>
    <cellStyle name="Normal 5 2 2 4 2 6 2 2" xfId="11322" xr:uid="{00000000-0005-0000-0000-0000600A0000}"/>
    <cellStyle name="Normal 5 2 2 4 2 6 2 2 2" xfId="29340" xr:uid="{00000000-0005-0000-0000-0000610A0000}"/>
    <cellStyle name="Normal 5 2 2 4 2 6 2 3" xfId="8082" xr:uid="{00000000-0005-0000-0000-0000620A0000}"/>
    <cellStyle name="Normal 5 2 2 4 2 6 2 3 2" xfId="26100" xr:uid="{00000000-0005-0000-0000-0000630A0000}"/>
    <cellStyle name="Normal 5 2 2 4 2 6 2 4" xfId="20214" xr:uid="{00000000-0005-0000-0000-0000640A0000}"/>
    <cellStyle name="Normal 5 2 2 4 2 6 2 5" xfId="16974" xr:uid="{00000000-0005-0000-0000-0000650A0000}"/>
    <cellStyle name="Normal 5 2 2 4 2 6 3" xfId="4392" xr:uid="{00000000-0005-0000-0000-0000660A0000}"/>
    <cellStyle name="Normal 5 2 2 4 2 6 3 2" xfId="13518" xr:uid="{00000000-0005-0000-0000-0000670A0000}"/>
    <cellStyle name="Normal 5 2 2 4 2 6 3 2 2" xfId="31536" xr:uid="{00000000-0005-0000-0000-0000680A0000}"/>
    <cellStyle name="Normal 5 2 2 4 2 6 3 3" xfId="22410" xr:uid="{00000000-0005-0000-0000-0000690A0000}"/>
    <cellStyle name="Normal 5 2 2 4 2 6 4" xfId="9666" xr:uid="{00000000-0005-0000-0000-00006A0A0000}"/>
    <cellStyle name="Normal 5 2 2 4 2 6 4 2" xfId="27684" xr:uid="{00000000-0005-0000-0000-00006B0A0000}"/>
    <cellStyle name="Normal 5 2 2 4 2 6 5" xfId="6426" xr:uid="{00000000-0005-0000-0000-00006C0A0000}"/>
    <cellStyle name="Normal 5 2 2 4 2 6 5 2" xfId="24444" xr:uid="{00000000-0005-0000-0000-00006D0A0000}"/>
    <cellStyle name="Normal 5 2 2 4 2 6 6" xfId="18558" xr:uid="{00000000-0005-0000-0000-00006E0A0000}"/>
    <cellStyle name="Normal 5 2 2 4 2 6 7" xfId="15318" xr:uid="{00000000-0005-0000-0000-00006F0A0000}"/>
    <cellStyle name="Normal 5 2 2 4 2 7" xfId="1366" xr:uid="{00000000-0005-0000-0000-0000700A0000}"/>
    <cellStyle name="Normal 5 2 2 4 2 7 2" xfId="3996" xr:uid="{00000000-0005-0000-0000-0000710A0000}"/>
    <cellStyle name="Normal 5 2 2 4 2 7 2 2" xfId="13122" xr:uid="{00000000-0005-0000-0000-0000720A0000}"/>
    <cellStyle name="Normal 5 2 2 4 2 7 2 2 2" xfId="31140" xr:uid="{00000000-0005-0000-0000-0000730A0000}"/>
    <cellStyle name="Normal 5 2 2 4 2 7 2 3" xfId="22014" xr:uid="{00000000-0005-0000-0000-0000740A0000}"/>
    <cellStyle name="Normal 5 2 2 4 2 7 3" xfId="10494" xr:uid="{00000000-0005-0000-0000-0000750A0000}"/>
    <cellStyle name="Normal 5 2 2 4 2 7 3 2" xfId="28512" xr:uid="{00000000-0005-0000-0000-0000760A0000}"/>
    <cellStyle name="Normal 5 2 2 4 2 7 4" xfId="7254" xr:uid="{00000000-0005-0000-0000-0000770A0000}"/>
    <cellStyle name="Normal 5 2 2 4 2 7 4 2" xfId="25272" xr:uid="{00000000-0005-0000-0000-0000780A0000}"/>
    <cellStyle name="Normal 5 2 2 4 2 7 5" xfId="19386" xr:uid="{00000000-0005-0000-0000-0000790A0000}"/>
    <cellStyle name="Normal 5 2 2 4 2 7 6" xfId="16146" xr:uid="{00000000-0005-0000-0000-00007A0A0000}"/>
    <cellStyle name="Normal 5 2 2 4 2 8" xfId="2572" xr:uid="{00000000-0005-0000-0000-00007B0A0000}"/>
    <cellStyle name="Normal 5 2 2 4 2 8 2" xfId="11700" xr:uid="{00000000-0005-0000-0000-00007C0A0000}"/>
    <cellStyle name="Normal 5 2 2 4 2 8 2 2" xfId="29718" xr:uid="{00000000-0005-0000-0000-00007D0A0000}"/>
    <cellStyle name="Normal 5 2 2 4 2 8 3" xfId="8460" xr:uid="{00000000-0005-0000-0000-00007E0A0000}"/>
    <cellStyle name="Normal 5 2 2 4 2 8 3 2" xfId="26478" xr:uid="{00000000-0005-0000-0000-00007F0A0000}"/>
    <cellStyle name="Normal 5 2 2 4 2 8 4" xfId="20592" xr:uid="{00000000-0005-0000-0000-0000800A0000}"/>
    <cellStyle name="Normal 5 2 2 4 2 8 5" xfId="17352" xr:uid="{00000000-0005-0000-0000-0000810A0000}"/>
    <cellStyle name="Normal 5 2 2 4 2 9" xfId="3510" xr:uid="{00000000-0005-0000-0000-0000820A0000}"/>
    <cellStyle name="Normal 5 2 2 4 2 9 2" xfId="12636" xr:uid="{00000000-0005-0000-0000-0000830A0000}"/>
    <cellStyle name="Normal 5 2 2 4 2 9 2 2" xfId="30654" xr:uid="{00000000-0005-0000-0000-0000840A0000}"/>
    <cellStyle name="Normal 5 2 2 4 2 9 3" xfId="6030" xr:uid="{00000000-0005-0000-0000-0000850A0000}"/>
    <cellStyle name="Normal 5 2 2 4 2 9 3 2" xfId="24048" xr:uid="{00000000-0005-0000-0000-0000860A0000}"/>
    <cellStyle name="Normal 5 2 2 4 2 9 4" xfId="21528" xr:uid="{00000000-0005-0000-0000-0000870A0000}"/>
    <cellStyle name="Normal 5 2 2 4 2 9 5" xfId="14922" xr:uid="{00000000-0005-0000-0000-0000880A0000}"/>
    <cellStyle name="Normal 5 2 2 4 3" xfId="250" xr:uid="{00000000-0005-0000-0000-0000890A0000}"/>
    <cellStyle name="Normal 5 2 2 4 3 2" xfId="592" xr:uid="{00000000-0005-0000-0000-00008A0A0000}"/>
    <cellStyle name="Normal 5 2 2 4 3 2 2" xfId="2248" xr:uid="{00000000-0005-0000-0000-00008B0A0000}"/>
    <cellStyle name="Normal 5 2 2 4 3 2 2 2" xfId="11376" xr:uid="{00000000-0005-0000-0000-00008C0A0000}"/>
    <cellStyle name="Normal 5 2 2 4 3 2 2 2 2" xfId="29394" xr:uid="{00000000-0005-0000-0000-00008D0A0000}"/>
    <cellStyle name="Normal 5 2 2 4 3 2 2 3" xfId="8136" xr:uid="{00000000-0005-0000-0000-00008E0A0000}"/>
    <cellStyle name="Normal 5 2 2 4 3 2 2 3 2" xfId="26154" xr:uid="{00000000-0005-0000-0000-00008F0A0000}"/>
    <cellStyle name="Normal 5 2 2 4 3 2 2 4" xfId="20268" xr:uid="{00000000-0005-0000-0000-0000900A0000}"/>
    <cellStyle name="Normal 5 2 2 4 3 2 2 5" xfId="17028" xr:uid="{00000000-0005-0000-0000-0000910A0000}"/>
    <cellStyle name="Normal 5 2 2 4 3 2 3" xfId="4446" xr:uid="{00000000-0005-0000-0000-0000920A0000}"/>
    <cellStyle name="Normal 5 2 2 4 3 2 3 2" xfId="13572" xr:uid="{00000000-0005-0000-0000-0000930A0000}"/>
    <cellStyle name="Normal 5 2 2 4 3 2 3 2 2" xfId="31590" xr:uid="{00000000-0005-0000-0000-0000940A0000}"/>
    <cellStyle name="Normal 5 2 2 4 3 2 3 3" xfId="22464" xr:uid="{00000000-0005-0000-0000-0000950A0000}"/>
    <cellStyle name="Normal 5 2 2 4 3 2 4" xfId="9720" xr:uid="{00000000-0005-0000-0000-0000960A0000}"/>
    <cellStyle name="Normal 5 2 2 4 3 2 4 2" xfId="27738" xr:uid="{00000000-0005-0000-0000-0000970A0000}"/>
    <cellStyle name="Normal 5 2 2 4 3 2 5" xfId="6480" xr:uid="{00000000-0005-0000-0000-0000980A0000}"/>
    <cellStyle name="Normal 5 2 2 4 3 2 5 2" xfId="24498" xr:uid="{00000000-0005-0000-0000-0000990A0000}"/>
    <cellStyle name="Normal 5 2 2 4 3 2 6" xfId="18612" xr:uid="{00000000-0005-0000-0000-00009A0A0000}"/>
    <cellStyle name="Normal 5 2 2 4 3 2 7" xfId="15372" xr:uid="{00000000-0005-0000-0000-00009B0A0000}"/>
    <cellStyle name="Normal 5 2 2 4 3 3" xfId="1420" xr:uid="{00000000-0005-0000-0000-00009C0A0000}"/>
    <cellStyle name="Normal 5 2 2 4 3 3 2" xfId="4104" xr:uid="{00000000-0005-0000-0000-00009D0A0000}"/>
    <cellStyle name="Normal 5 2 2 4 3 3 2 2" xfId="13230" xr:uid="{00000000-0005-0000-0000-00009E0A0000}"/>
    <cellStyle name="Normal 5 2 2 4 3 3 2 2 2" xfId="31248" xr:uid="{00000000-0005-0000-0000-00009F0A0000}"/>
    <cellStyle name="Normal 5 2 2 4 3 3 2 3" xfId="22122" xr:uid="{00000000-0005-0000-0000-0000A00A0000}"/>
    <cellStyle name="Normal 5 2 2 4 3 3 3" xfId="10548" xr:uid="{00000000-0005-0000-0000-0000A10A0000}"/>
    <cellStyle name="Normal 5 2 2 4 3 3 3 2" xfId="28566" xr:uid="{00000000-0005-0000-0000-0000A20A0000}"/>
    <cellStyle name="Normal 5 2 2 4 3 3 4" xfId="7308" xr:uid="{00000000-0005-0000-0000-0000A30A0000}"/>
    <cellStyle name="Normal 5 2 2 4 3 3 4 2" xfId="25326" xr:uid="{00000000-0005-0000-0000-0000A40A0000}"/>
    <cellStyle name="Normal 5 2 2 4 3 3 5" xfId="19440" xr:uid="{00000000-0005-0000-0000-0000A50A0000}"/>
    <cellStyle name="Normal 5 2 2 4 3 3 6" xfId="16200" xr:uid="{00000000-0005-0000-0000-0000A60A0000}"/>
    <cellStyle name="Normal 5 2 2 4 3 4" xfId="2626" xr:uid="{00000000-0005-0000-0000-0000A70A0000}"/>
    <cellStyle name="Normal 5 2 2 4 3 4 2" xfId="11754" xr:uid="{00000000-0005-0000-0000-0000A80A0000}"/>
    <cellStyle name="Normal 5 2 2 4 3 4 2 2" xfId="29772" xr:uid="{00000000-0005-0000-0000-0000A90A0000}"/>
    <cellStyle name="Normal 5 2 2 4 3 4 3" xfId="8514" xr:uid="{00000000-0005-0000-0000-0000AA0A0000}"/>
    <cellStyle name="Normal 5 2 2 4 3 4 3 2" xfId="26532" xr:uid="{00000000-0005-0000-0000-0000AB0A0000}"/>
    <cellStyle name="Normal 5 2 2 4 3 4 4" xfId="20646" xr:uid="{00000000-0005-0000-0000-0000AC0A0000}"/>
    <cellStyle name="Normal 5 2 2 4 3 4 5" xfId="17406" xr:uid="{00000000-0005-0000-0000-0000AD0A0000}"/>
    <cellStyle name="Normal 5 2 2 4 3 5" xfId="3402" xr:uid="{00000000-0005-0000-0000-0000AE0A0000}"/>
    <cellStyle name="Normal 5 2 2 4 3 5 2" xfId="12528" xr:uid="{00000000-0005-0000-0000-0000AF0A0000}"/>
    <cellStyle name="Normal 5 2 2 4 3 5 2 2" xfId="30546" xr:uid="{00000000-0005-0000-0000-0000B00A0000}"/>
    <cellStyle name="Normal 5 2 2 4 3 5 3" xfId="6138" xr:uid="{00000000-0005-0000-0000-0000B10A0000}"/>
    <cellStyle name="Normal 5 2 2 4 3 5 3 2" xfId="24156" xr:uid="{00000000-0005-0000-0000-0000B20A0000}"/>
    <cellStyle name="Normal 5 2 2 4 3 5 4" xfId="21420" xr:uid="{00000000-0005-0000-0000-0000B30A0000}"/>
    <cellStyle name="Normal 5 2 2 4 3 5 5" xfId="15030" xr:uid="{00000000-0005-0000-0000-0000B40A0000}"/>
    <cellStyle name="Normal 5 2 2 4 3 6" xfId="9378" xr:uid="{00000000-0005-0000-0000-0000B50A0000}"/>
    <cellStyle name="Normal 5 2 2 4 3 6 2" xfId="27396" xr:uid="{00000000-0005-0000-0000-0000B60A0000}"/>
    <cellStyle name="Normal 5 2 2 4 3 7" xfId="5274" xr:uid="{00000000-0005-0000-0000-0000B70A0000}"/>
    <cellStyle name="Normal 5 2 2 4 3 7 2" xfId="23292" xr:uid="{00000000-0005-0000-0000-0000B80A0000}"/>
    <cellStyle name="Normal 5 2 2 4 3 8" xfId="18270" xr:uid="{00000000-0005-0000-0000-0000B90A0000}"/>
    <cellStyle name="Normal 5 2 2 4 3 9" xfId="14328" xr:uid="{00000000-0005-0000-0000-0000BA0A0000}"/>
    <cellStyle name="Normal 5 2 2 4 4" xfId="754" xr:uid="{00000000-0005-0000-0000-0000BB0A0000}"/>
    <cellStyle name="Normal 5 2 2 4 4 2" xfId="1582" xr:uid="{00000000-0005-0000-0000-0000BC0A0000}"/>
    <cellStyle name="Normal 5 2 2 4 4 2 2" xfId="4608" xr:uid="{00000000-0005-0000-0000-0000BD0A0000}"/>
    <cellStyle name="Normal 5 2 2 4 4 2 2 2" xfId="13734" xr:uid="{00000000-0005-0000-0000-0000BE0A0000}"/>
    <cellStyle name="Normal 5 2 2 4 4 2 2 2 2" xfId="31752" xr:uid="{00000000-0005-0000-0000-0000BF0A0000}"/>
    <cellStyle name="Normal 5 2 2 4 4 2 2 3" xfId="22626" xr:uid="{00000000-0005-0000-0000-0000C00A0000}"/>
    <cellStyle name="Normal 5 2 2 4 4 2 3" xfId="10710" xr:uid="{00000000-0005-0000-0000-0000C10A0000}"/>
    <cellStyle name="Normal 5 2 2 4 4 2 3 2" xfId="28728" xr:uid="{00000000-0005-0000-0000-0000C20A0000}"/>
    <cellStyle name="Normal 5 2 2 4 4 2 4" xfId="7470" xr:uid="{00000000-0005-0000-0000-0000C30A0000}"/>
    <cellStyle name="Normal 5 2 2 4 4 2 4 2" xfId="25488" xr:uid="{00000000-0005-0000-0000-0000C40A0000}"/>
    <cellStyle name="Normal 5 2 2 4 4 2 5" xfId="19602" xr:uid="{00000000-0005-0000-0000-0000C50A0000}"/>
    <cellStyle name="Normal 5 2 2 4 4 2 6" xfId="16362" xr:uid="{00000000-0005-0000-0000-0000C60A0000}"/>
    <cellStyle name="Normal 5 2 2 4 4 3" xfId="2788" xr:uid="{00000000-0005-0000-0000-0000C70A0000}"/>
    <cellStyle name="Normal 5 2 2 4 4 3 2" xfId="11916" xr:uid="{00000000-0005-0000-0000-0000C80A0000}"/>
    <cellStyle name="Normal 5 2 2 4 4 3 2 2" xfId="29934" xr:uid="{00000000-0005-0000-0000-0000C90A0000}"/>
    <cellStyle name="Normal 5 2 2 4 4 3 3" xfId="8676" xr:uid="{00000000-0005-0000-0000-0000CA0A0000}"/>
    <cellStyle name="Normal 5 2 2 4 4 3 3 2" xfId="26694" xr:uid="{00000000-0005-0000-0000-0000CB0A0000}"/>
    <cellStyle name="Normal 5 2 2 4 4 3 4" xfId="20808" xr:uid="{00000000-0005-0000-0000-0000CC0A0000}"/>
    <cellStyle name="Normal 5 2 2 4 4 3 5" xfId="17568" xr:uid="{00000000-0005-0000-0000-0000CD0A0000}"/>
    <cellStyle name="Normal 5 2 2 4 4 4" xfId="3564" xr:uid="{00000000-0005-0000-0000-0000CE0A0000}"/>
    <cellStyle name="Normal 5 2 2 4 4 4 2" xfId="12690" xr:uid="{00000000-0005-0000-0000-0000CF0A0000}"/>
    <cellStyle name="Normal 5 2 2 4 4 4 2 2" xfId="30708" xr:uid="{00000000-0005-0000-0000-0000D00A0000}"/>
    <cellStyle name="Normal 5 2 2 4 4 4 3" xfId="6642" xr:uid="{00000000-0005-0000-0000-0000D10A0000}"/>
    <cellStyle name="Normal 5 2 2 4 4 4 3 2" xfId="24660" xr:uid="{00000000-0005-0000-0000-0000D20A0000}"/>
    <cellStyle name="Normal 5 2 2 4 4 4 4" xfId="21582" xr:uid="{00000000-0005-0000-0000-0000D30A0000}"/>
    <cellStyle name="Normal 5 2 2 4 4 4 5" xfId="15534" xr:uid="{00000000-0005-0000-0000-0000D40A0000}"/>
    <cellStyle name="Normal 5 2 2 4 4 5" xfId="9882" xr:uid="{00000000-0005-0000-0000-0000D50A0000}"/>
    <cellStyle name="Normal 5 2 2 4 4 5 2" xfId="27900" xr:uid="{00000000-0005-0000-0000-0000D60A0000}"/>
    <cellStyle name="Normal 5 2 2 4 4 6" xfId="5436" xr:uid="{00000000-0005-0000-0000-0000D70A0000}"/>
    <cellStyle name="Normal 5 2 2 4 4 6 2" xfId="23454" xr:uid="{00000000-0005-0000-0000-0000D80A0000}"/>
    <cellStyle name="Normal 5 2 2 4 4 7" xfId="18774" xr:uid="{00000000-0005-0000-0000-0000D90A0000}"/>
    <cellStyle name="Normal 5 2 2 4 4 8" xfId="14490" xr:uid="{00000000-0005-0000-0000-0000DA0A0000}"/>
    <cellStyle name="Normal 5 2 2 4 5" xfId="916" xr:uid="{00000000-0005-0000-0000-0000DB0A0000}"/>
    <cellStyle name="Normal 5 2 2 4 5 2" xfId="1744" xr:uid="{00000000-0005-0000-0000-0000DC0A0000}"/>
    <cellStyle name="Normal 5 2 2 4 5 2 2" xfId="4770" xr:uid="{00000000-0005-0000-0000-0000DD0A0000}"/>
    <cellStyle name="Normal 5 2 2 4 5 2 2 2" xfId="13896" xr:uid="{00000000-0005-0000-0000-0000DE0A0000}"/>
    <cellStyle name="Normal 5 2 2 4 5 2 2 2 2" xfId="31914" xr:uid="{00000000-0005-0000-0000-0000DF0A0000}"/>
    <cellStyle name="Normal 5 2 2 4 5 2 2 3" xfId="22788" xr:uid="{00000000-0005-0000-0000-0000E00A0000}"/>
    <cellStyle name="Normal 5 2 2 4 5 2 3" xfId="10872" xr:uid="{00000000-0005-0000-0000-0000E10A0000}"/>
    <cellStyle name="Normal 5 2 2 4 5 2 3 2" xfId="28890" xr:uid="{00000000-0005-0000-0000-0000E20A0000}"/>
    <cellStyle name="Normal 5 2 2 4 5 2 4" xfId="7632" xr:uid="{00000000-0005-0000-0000-0000E30A0000}"/>
    <cellStyle name="Normal 5 2 2 4 5 2 4 2" xfId="25650" xr:uid="{00000000-0005-0000-0000-0000E40A0000}"/>
    <cellStyle name="Normal 5 2 2 4 5 2 5" xfId="19764" xr:uid="{00000000-0005-0000-0000-0000E50A0000}"/>
    <cellStyle name="Normal 5 2 2 4 5 2 6" xfId="16524" xr:uid="{00000000-0005-0000-0000-0000E60A0000}"/>
    <cellStyle name="Normal 5 2 2 4 5 3" xfId="2950" xr:uid="{00000000-0005-0000-0000-0000E70A0000}"/>
    <cellStyle name="Normal 5 2 2 4 5 3 2" xfId="12078" xr:uid="{00000000-0005-0000-0000-0000E80A0000}"/>
    <cellStyle name="Normal 5 2 2 4 5 3 2 2" xfId="30096" xr:uid="{00000000-0005-0000-0000-0000E90A0000}"/>
    <cellStyle name="Normal 5 2 2 4 5 3 3" xfId="8838" xr:uid="{00000000-0005-0000-0000-0000EA0A0000}"/>
    <cellStyle name="Normal 5 2 2 4 5 3 3 2" xfId="26856" xr:uid="{00000000-0005-0000-0000-0000EB0A0000}"/>
    <cellStyle name="Normal 5 2 2 4 5 3 4" xfId="20970" xr:uid="{00000000-0005-0000-0000-0000EC0A0000}"/>
    <cellStyle name="Normal 5 2 2 4 5 3 5" xfId="17730" xr:uid="{00000000-0005-0000-0000-0000ED0A0000}"/>
    <cellStyle name="Normal 5 2 2 4 5 4" xfId="3726" xr:uid="{00000000-0005-0000-0000-0000EE0A0000}"/>
    <cellStyle name="Normal 5 2 2 4 5 4 2" xfId="12852" xr:uid="{00000000-0005-0000-0000-0000EF0A0000}"/>
    <cellStyle name="Normal 5 2 2 4 5 4 2 2" xfId="30870" xr:uid="{00000000-0005-0000-0000-0000F00A0000}"/>
    <cellStyle name="Normal 5 2 2 4 5 4 3" xfId="6804" xr:uid="{00000000-0005-0000-0000-0000F10A0000}"/>
    <cellStyle name="Normal 5 2 2 4 5 4 3 2" xfId="24822" xr:uid="{00000000-0005-0000-0000-0000F20A0000}"/>
    <cellStyle name="Normal 5 2 2 4 5 4 4" xfId="21744" xr:uid="{00000000-0005-0000-0000-0000F30A0000}"/>
    <cellStyle name="Normal 5 2 2 4 5 4 5" xfId="15696" xr:uid="{00000000-0005-0000-0000-0000F40A0000}"/>
    <cellStyle name="Normal 5 2 2 4 5 5" xfId="10044" xr:uid="{00000000-0005-0000-0000-0000F50A0000}"/>
    <cellStyle name="Normal 5 2 2 4 5 5 2" xfId="28062" xr:uid="{00000000-0005-0000-0000-0000F60A0000}"/>
    <cellStyle name="Normal 5 2 2 4 5 6" xfId="5598" xr:uid="{00000000-0005-0000-0000-0000F70A0000}"/>
    <cellStyle name="Normal 5 2 2 4 5 6 2" xfId="23616" xr:uid="{00000000-0005-0000-0000-0000F80A0000}"/>
    <cellStyle name="Normal 5 2 2 4 5 7" xfId="18936" xr:uid="{00000000-0005-0000-0000-0000F90A0000}"/>
    <cellStyle name="Normal 5 2 2 4 5 8" xfId="14652" xr:uid="{00000000-0005-0000-0000-0000FA0A0000}"/>
    <cellStyle name="Normal 5 2 2 4 6" xfId="1078" xr:uid="{00000000-0005-0000-0000-0000FB0A0000}"/>
    <cellStyle name="Normal 5 2 2 4 6 2" xfId="1906" xr:uid="{00000000-0005-0000-0000-0000FC0A0000}"/>
    <cellStyle name="Normal 5 2 2 4 6 2 2" xfId="11034" xr:uid="{00000000-0005-0000-0000-0000FD0A0000}"/>
    <cellStyle name="Normal 5 2 2 4 6 2 2 2" xfId="29052" xr:uid="{00000000-0005-0000-0000-0000FE0A0000}"/>
    <cellStyle name="Normal 5 2 2 4 6 2 3" xfId="7794" xr:uid="{00000000-0005-0000-0000-0000FF0A0000}"/>
    <cellStyle name="Normal 5 2 2 4 6 2 3 2" xfId="25812" xr:uid="{00000000-0005-0000-0000-0000000B0000}"/>
    <cellStyle name="Normal 5 2 2 4 6 2 4" xfId="19926" xr:uid="{00000000-0005-0000-0000-0000010B0000}"/>
    <cellStyle name="Normal 5 2 2 4 6 2 5" xfId="16686" xr:uid="{00000000-0005-0000-0000-0000020B0000}"/>
    <cellStyle name="Normal 5 2 2 4 6 3" xfId="3112" xr:uid="{00000000-0005-0000-0000-0000030B0000}"/>
    <cellStyle name="Normal 5 2 2 4 6 3 2" xfId="12240" xr:uid="{00000000-0005-0000-0000-0000040B0000}"/>
    <cellStyle name="Normal 5 2 2 4 6 3 2 2" xfId="30258" xr:uid="{00000000-0005-0000-0000-0000050B0000}"/>
    <cellStyle name="Normal 5 2 2 4 6 3 3" xfId="9000" xr:uid="{00000000-0005-0000-0000-0000060B0000}"/>
    <cellStyle name="Normal 5 2 2 4 6 3 3 2" xfId="27018" xr:uid="{00000000-0005-0000-0000-0000070B0000}"/>
    <cellStyle name="Normal 5 2 2 4 6 3 4" xfId="21132" xr:uid="{00000000-0005-0000-0000-0000080B0000}"/>
    <cellStyle name="Normal 5 2 2 4 6 3 5" xfId="17892" xr:uid="{00000000-0005-0000-0000-0000090B0000}"/>
    <cellStyle name="Normal 5 2 2 4 6 4" xfId="4932" xr:uid="{00000000-0005-0000-0000-00000A0B0000}"/>
    <cellStyle name="Normal 5 2 2 4 6 4 2" xfId="14058" xr:uid="{00000000-0005-0000-0000-00000B0B0000}"/>
    <cellStyle name="Normal 5 2 2 4 6 4 2 2" xfId="32076" xr:uid="{00000000-0005-0000-0000-00000C0B0000}"/>
    <cellStyle name="Normal 5 2 2 4 6 4 3" xfId="6966" xr:uid="{00000000-0005-0000-0000-00000D0B0000}"/>
    <cellStyle name="Normal 5 2 2 4 6 4 3 2" xfId="24984" xr:uid="{00000000-0005-0000-0000-00000E0B0000}"/>
    <cellStyle name="Normal 5 2 2 4 6 4 4" xfId="22950" xr:uid="{00000000-0005-0000-0000-00000F0B0000}"/>
    <cellStyle name="Normal 5 2 2 4 6 5" xfId="10206" xr:uid="{00000000-0005-0000-0000-0000100B0000}"/>
    <cellStyle name="Normal 5 2 2 4 6 5 2" xfId="28224" xr:uid="{00000000-0005-0000-0000-0000110B0000}"/>
    <cellStyle name="Normal 5 2 2 4 6 6" xfId="5760" xr:uid="{00000000-0005-0000-0000-0000120B0000}"/>
    <cellStyle name="Normal 5 2 2 4 6 6 2" xfId="23778" xr:uid="{00000000-0005-0000-0000-0000130B0000}"/>
    <cellStyle name="Normal 5 2 2 4 6 7" xfId="19098" xr:uid="{00000000-0005-0000-0000-0000140B0000}"/>
    <cellStyle name="Normal 5 2 2 4 6 8" xfId="15858" xr:uid="{00000000-0005-0000-0000-0000150B0000}"/>
    <cellStyle name="Normal 5 2 2 4 7" xfId="430" xr:uid="{00000000-0005-0000-0000-0000160B0000}"/>
    <cellStyle name="Normal 5 2 2 4 7 2" xfId="2086" xr:uid="{00000000-0005-0000-0000-0000170B0000}"/>
    <cellStyle name="Normal 5 2 2 4 7 2 2" xfId="11214" xr:uid="{00000000-0005-0000-0000-0000180B0000}"/>
    <cellStyle name="Normal 5 2 2 4 7 2 2 2" xfId="29232" xr:uid="{00000000-0005-0000-0000-0000190B0000}"/>
    <cellStyle name="Normal 5 2 2 4 7 2 3" xfId="7974" xr:uid="{00000000-0005-0000-0000-00001A0B0000}"/>
    <cellStyle name="Normal 5 2 2 4 7 2 3 2" xfId="25992" xr:uid="{00000000-0005-0000-0000-00001B0B0000}"/>
    <cellStyle name="Normal 5 2 2 4 7 2 4" xfId="20106" xr:uid="{00000000-0005-0000-0000-00001C0B0000}"/>
    <cellStyle name="Normal 5 2 2 4 7 2 5" xfId="16866" xr:uid="{00000000-0005-0000-0000-00001D0B0000}"/>
    <cellStyle name="Normal 5 2 2 4 7 3" xfId="4284" xr:uid="{00000000-0005-0000-0000-00001E0B0000}"/>
    <cellStyle name="Normal 5 2 2 4 7 3 2" xfId="13410" xr:uid="{00000000-0005-0000-0000-00001F0B0000}"/>
    <cellStyle name="Normal 5 2 2 4 7 3 2 2" xfId="31428" xr:uid="{00000000-0005-0000-0000-0000200B0000}"/>
    <cellStyle name="Normal 5 2 2 4 7 3 3" xfId="22302" xr:uid="{00000000-0005-0000-0000-0000210B0000}"/>
    <cellStyle name="Normal 5 2 2 4 7 4" xfId="9558" xr:uid="{00000000-0005-0000-0000-0000220B0000}"/>
    <cellStyle name="Normal 5 2 2 4 7 4 2" xfId="27576" xr:uid="{00000000-0005-0000-0000-0000230B0000}"/>
    <cellStyle name="Normal 5 2 2 4 7 5" xfId="6318" xr:uid="{00000000-0005-0000-0000-0000240B0000}"/>
    <cellStyle name="Normal 5 2 2 4 7 5 2" xfId="24336" xr:uid="{00000000-0005-0000-0000-0000250B0000}"/>
    <cellStyle name="Normal 5 2 2 4 7 6" xfId="18450" xr:uid="{00000000-0005-0000-0000-0000260B0000}"/>
    <cellStyle name="Normal 5 2 2 4 7 7" xfId="15210" xr:uid="{00000000-0005-0000-0000-0000270B0000}"/>
    <cellStyle name="Normal 5 2 2 4 8" xfId="1258" xr:uid="{00000000-0005-0000-0000-0000280B0000}"/>
    <cellStyle name="Normal 5 2 2 4 8 2" xfId="3888" xr:uid="{00000000-0005-0000-0000-0000290B0000}"/>
    <cellStyle name="Normal 5 2 2 4 8 2 2" xfId="13014" xr:uid="{00000000-0005-0000-0000-00002A0B0000}"/>
    <cellStyle name="Normal 5 2 2 4 8 2 2 2" xfId="31032" xr:uid="{00000000-0005-0000-0000-00002B0B0000}"/>
    <cellStyle name="Normal 5 2 2 4 8 2 3" xfId="21906" xr:uid="{00000000-0005-0000-0000-00002C0B0000}"/>
    <cellStyle name="Normal 5 2 2 4 8 3" xfId="10386" xr:uid="{00000000-0005-0000-0000-00002D0B0000}"/>
    <cellStyle name="Normal 5 2 2 4 8 3 2" xfId="28404" xr:uid="{00000000-0005-0000-0000-00002E0B0000}"/>
    <cellStyle name="Normal 5 2 2 4 8 4" xfId="7146" xr:uid="{00000000-0005-0000-0000-00002F0B0000}"/>
    <cellStyle name="Normal 5 2 2 4 8 4 2" xfId="25164" xr:uid="{00000000-0005-0000-0000-0000300B0000}"/>
    <cellStyle name="Normal 5 2 2 4 8 5" xfId="19278" xr:uid="{00000000-0005-0000-0000-0000310B0000}"/>
    <cellStyle name="Normal 5 2 2 4 8 6" xfId="16038" xr:uid="{00000000-0005-0000-0000-0000320B0000}"/>
    <cellStyle name="Normal 5 2 2 4 9" xfId="2464" xr:uid="{00000000-0005-0000-0000-0000330B0000}"/>
    <cellStyle name="Normal 5 2 2 4 9 2" xfId="11592" xr:uid="{00000000-0005-0000-0000-0000340B0000}"/>
    <cellStyle name="Normal 5 2 2 4 9 2 2" xfId="29610" xr:uid="{00000000-0005-0000-0000-0000350B0000}"/>
    <cellStyle name="Normal 5 2 2 4 9 3" xfId="8352" xr:uid="{00000000-0005-0000-0000-0000360B0000}"/>
    <cellStyle name="Normal 5 2 2 4 9 3 2" xfId="26370" xr:uid="{00000000-0005-0000-0000-0000370B0000}"/>
    <cellStyle name="Normal 5 2 2 4 9 4" xfId="20484" xr:uid="{00000000-0005-0000-0000-0000380B0000}"/>
    <cellStyle name="Normal 5 2 2 4 9 5" xfId="17244" xr:uid="{00000000-0005-0000-0000-0000390B0000}"/>
    <cellStyle name="Normal 5 2 2 5" xfId="160" xr:uid="{00000000-0005-0000-0000-00003A0B0000}"/>
    <cellStyle name="Normal 5 2 2 5 10" xfId="9288" xr:uid="{00000000-0005-0000-0000-00003B0B0000}"/>
    <cellStyle name="Normal 5 2 2 5 10 2" xfId="27306" xr:uid="{00000000-0005-0000-0000-00003C0B0000}"/>
    <cellStyle name="Normal 5 2 2 5 11" xfId="5238" xr:uid="{00000000-0005-0000-0000-00003D0B0000}"/>
    <cellStyle name="Normal 5 2 2 5 11 2" xfId="23256" xr:uid="{00000000-0005-0000-0000-00003E0B0000}"/>
    <cellStyle name="Normal 5 2 2 5 12" xfId="18180" xr:uid="{00000000-0005-0000-0000-00003F0B0000}"/>
    <cellStyle name="Normal 5 2 2 5 13" xfId="14238" xr:uid="{00000000-0005-0000-0000-0000400B0000}"/>
    <cellStyle name="Normal 5 2 2 5 2" xfId="376" xr:uid="{00000000-0005-0000-0000-0000410B0000}"/>
    <cellStyle name="Normal 5 2 2 5 2 2" xfId="718" xr:uid="{00000000-0005-0000-0000-0000420B0000}"/>
    <cellStyle name="Normal 5 2 2 5 2 2 2" xfId="2374" xr:uid="{00000000-0005-0000-0000-0000430B0000}"/>
    <cellStyle name="Normal 5 2 2 5 2 2 2 2" xfId="11502" xr:uid="{00000000-0005-0000-0000-0000440B0000}"/>
    <cellStyle name="Normal 5 2 2 5 2 2 2 2 2" xfId="29520" xr:uid="{00000000-0005-0000-0000-0000450B0000}"/>
    <cellStyle name="Normal 5 2 2 5 2 2 2 3" xfId="8262" xr:uid="{00000000-0005-0000-0000-0000460B0000}"/>
    <cellStyle name="Normal 5 2 2 5 2 2 2 3 2" xfId="26280" xr:uid="{00000000-0005-0000-0000-0000470B0000}"/>
    <cellStyle name="Normal 5 2 2 5 2 2 2 4" xfId="20394" xr:uid="{00000000-0005-0000-0000-0000480B0000}"/>
    <cellStyle name="Normal 5 2 2 5 2 2 2 5" xfId="17154" xr:uid="{00000000-0005-0000-0000-0000490B0000}"/>
    <cellStyle name="Normal 5 2 2 5 2 2 3" xfId="4572" xr:uid="{00000000-0005-0000-0000-00004A0B0000}"/>
    <cellStyle name="Normal 5 2 2 5 2 2 3 2" xfId="13698" xr:uid="{00000000-0005-0000-0000-00004B0B0000}"/>
    <cellStyle name="Normal 5 2 2 5 2 2 3 2 2" xfId="31716" xr:uid="{00000000-0005-0000-0000-00004C0B0000}"/>
    <cellStyle name="Normal 5 2 2 5 2 2 3 3" xfId="22590" xr:uid="{00000000-0005-0000-0000-00004D0B0000}"/>
    <cellStyle name="Normal 5 2 2 5 2 2 4" xfId="9846" xr:uid="{00000000-0005-0000-0000-00004E0B0000}"/>
    <cellStyle name="Normal 5 2 2 5 2 2 4 2" xfId="27864" xr:uid="{00000000-0005-0000-0000-00004F0B0000}"/>
    <cellStyle name="Normal 5 2 2 5 2 2 5" xfId="6606" xr:uid="{00000000-0005-0000-0000-0000500B0000}"/>
    <cellStyle name="Normal 5 2 2 5 2 2 5 2" xfId="24624" xr:uid="{00000000-0005-0000-0000-0000510B0000}"/>
    <cellStyle name="Normal 5 2 2 5 2 2 6" xfId="18738" xr:uid="{00000000-0005-0000-0000-0000520B0000}"/>
    <cellStyle name="Normal 5 2 2 5 2 2 7" xfId="15498" xr:uid="{00000000-0005-0000-0000-0000530B0000}"/>
    <cellStyle name="Normal 5 2 2 5 2 3" xfId="1546" xr:uid="{00000000-0005-0000-0000-0000540B0000}"/>
    <cellStyle name="Normal 5 2 2 5 2 3 2" xfId="4230" xr:uid="{00000000-0005-0000-0000-0000550B0000}"/>
    <cellStyle name="Normal 5 2 2 5 2 3 2 2" xfId="13356" xr:uid="{00000000-0005-0000-0000-0000560B0000}"/>
    <cellStyle name="Normal 5 2 2 5 2 3 2 2 2" xfId="31374" xr:uid="{00000000-0005-0000-0000-0000570B0000}"/>
    <cellStyle name="Normal 5 2 2 5 2 3 2 3" xfId="22248" xr:uid="{00000000-0005-0000-0000-0000580B0000}"/>
    <cellStyle name="Normal 5 2 2 5 2 3 3" xfId="10674" xr:uid="{00000000-0005-0000-0000-0000590B0000}"/>
    <cellStyle name="Normal 5 2 2 5 2 3 3 2" xfId="28692" xr:uid="{00000000-0005-0000-0000-00005A0B0000}"/>
    <cellStyle name="Normal 5 2 2 5 2 3 4" xfId="7434" xr:uid="{00000000-0005-0000-0000-00005B0B0000}"/>
    <cellStyle name="Normal 5 2 2 5 2 3 4 2" xfId="25452" xr:uid="{00000000-0005-0000-0000-00005C0B0000}"/>
    <cellStyle name="Normal 5 2 2 5 2 3 5" xfId="19566" xr:uid="{00000000-0005-0000-0000-00005D0B0000}"/>
    <cellStyle name="Normal 5 2 2 5 2 3 6" xfId="16326" xr:uid="{00000000-0005-0000-0000-00005E0B0000}"/>
    <cellStyle name="Normal 5 2 2 5 2 4" xfId="2752" xr:uid="{00000000-0005-0000-0000-00005F0B0000}"/>
    <cellStyle name="Normal 5 2 2 5 2 4 2" xfId="11880" xr:uid="{00000000-0005-0000-0000-0000600B0000}"/>
    <cellStyle name="Normal 5 2 2 5 2 4 2 2" xfId="29898" xr:uid="{00000000-0005-0000-0000-0000610B0000}"/>
    <cellStyle name="Normal 5 2 2 5 2 4 3" xfId="8640" xr:uid="{00000000-0005-0000-0000-0000620B0000}"/>
    <cellStyle name="Normal 5 2 2 5 2 4 3 2" xfId="26658" xr:uid="{00000000-0005-0000-0000-0000630B0000}"/>
    <cellStyle name="Normal 5 2 2 5 2 4 4" xfId="20772" xr:uid="{00000000-0005-0000-0000-0000640B0000}"/>
    <cellStyle name="Normal 5 2 2 5 2 4 5" xfId="17532" xr:uid="{00000000-0005-0000-0000-0000650B0000}"/>
    <cellStyle name="Normal 5 2 2 5 2 5" xfId="3528" xr:uid="{00000000-0005-0000-0000-0000660B0000}"/>
    <cellStyle name="Normal 5 2 2 5 2 5 2" xfId="12654" xr:uid="{00000000-0005-0000-0000-0000670B0000}"/>
    <cellStyle name="Normal 5 2 2 5 2 5 2 2" xfId="30672" xr:uid="{00000000-0005-0000-0000-0000680B0000}"/>
    <cellStyle name="Normal 5 2 2 5 2 5 3" xfId="6264" xr:uid="{00000000-0005-0000-0000-0000690B0000}"/>
    <cellStyle name="Normal 5 2 2 5 2 5 3 2" xfId="24282" xr:uid="{00000000-0005-0000-0000-00006A0B0000}"/>
    <cellStyle name="Normal 5 2 2 5 2 5 4" xfId="21546" xr:uid="{00000000-0005-0000-0000-00006B0B0000}"/>
    <cellStyle name="Normal 5 2 2 5 2 5 5" xfId="15156" xr:uid="{00000000-0005-0000-0000-00006C0B0000}"/>
    <cellStyle name="Normal 5 2 2 5 2 6" xfId="9504" xr:uid="{00000000-0005-0000-0000-00006D0B0000}"/>
    <cellStyle name="Normal 5 2 2 5 2 6 2" xfId="27522" xr:uid="{00000000-0005-0000-0000-00006E0B0000}"/>
    <cellStyle name="Normal 5 2 2 5 2 7" xfId="5400" xr:uid="{00000000-0005-0000-0000-00006F0B0000}"/>
    <cellStyle name="Normal 5 2 2 5 2 7 2" xfId="23418" xr:uid="{00000000-0005-0000-0000-0000700B0000}"/>
    <cellStyle name="Normal 5 2 2 5 2 8" xfId="18396" xr:uid="{00000000-0005-0000-0000-0000710B0000}"/>
    <cellStyle name="Normal 5 2 2 5 2 9" xfId="14454" xr:uid="{00000000-0005-0000-0000-0000720B0000}"/>
    <cellStyle name="Normal 5 2 2 5 3" xfId="880" xr:uid="{00000000-0005-0000-0000-0000730B0000}"/>
    <cellStyle name="Normal 5 2 2 5 3 2" xfId="1708" xr:uid="{00000000-0005-0000-0000-0000740B0000}"/>
    <cellStyle name="Normal 5 2 2 5 3 2 2" xfId="4734" xr:uid="{00000000-0005-0000-0000-0000750B0000}"/>
    <cellStyle name="Normal 5 2 2 5 3 2 2 2" xfId="13860" xr:uid="{00000000-0005-0000-0000-0000760B0000}"/>
    <cellStyle name="Normal 5 2 2 5 3 2 2 2 2" xfId="31878" xr:uid="{00000000-0005-0000-0000-0000770B0000}"/>
    <cellStyle name="Normal 5 2 2 5 3 2 2 3" xfId="22752" xr:uid="{00000000-0005-0000-0000-0000780B0000}"/>
    <cellStyle name="Normal 5 2 2 5 3 2 3" xfId="10836" xr:uid="{00000000-0005-0000-0000-0000790B0000}"/>
    <cellStyle name="Normal 5 2 2 5 3 2 3 2" xfId="28854" xr:uid="{00000000-0005-0000-0000-00007A0B0000}"/>
    <cellStyle name="Normal 5 2 2 5 3 2 4" xfId="7596" xr:uid="{00000000-0005-0000-0000-00007B0B0000}"/>
    <cellStyle name="Normal 5 2 2 5 3 2 4 2" xfId="25614" xr:uid="{00000000-0005-0000-0000-00007C0B0000}"/>
    <cellStyle name="Normal 5 2 2 5 3 2 5" xfId="19728" xr:uid="{00000000-0005-0000-0000-00007D0B0000}"/>
    <cellStyle name="Normal 5 2 2 5 3 2 6" xfId="16488" xr:uid="{00000000-0005-0000-0000-00007E0B0000}"/>
    <cellStyle name="Normal 5 2 2 5 3 3" xfId="2914" xr:uid="{00000000-0005-0000-0000-00007F0B0000}"/>
    <cellStyle name="Normal 5 2 2 5 3 3 2" xfId="12042" xr:uid="{00000000-0005-0000-0000-0000800B0000}"/>
    <cellStyle name="Normal 5 2 2 5 3 3 2 2" xfId="30060" xr:uid="{00000000-0005-0000-0000-0000810B0000}"/>
    <cellStyle name="Normal 5 2 2 5 3 3 3" xfId="8802" xr:uid="{00000000-0005-0000-0000-0000820B0000}"/>
    <cellStyle name="Normal 5 2 2 5 3 3 3 2" xfId="26820" xr:uid="{00000000-0005-0000-0000-0000830B0000}"/>
    <cellStyle name="Normal 5 2 2 5 3 3 4" xfId="20934" xr:uid="{00000000-0005-0000-0000-0000840B0000}"/>
    <cellStyle name="Normal 5 2 2 5 3 3 5" xfId="17694" xr:uid="{00000000-0005-0000-0000-0000850B0000}"/>
    <cellStyle name="Normal 5 2 2 5 3 4" xfId="3690" xr:uid="{00000000-0005-0000-0000-0000860B0000}"/>
    <cellStyle name="Normal 5 2 2 5 3 4 2" xfId="12816" xr:uid="{00000000-0005-0000-0000-0000870B0000}"/>
    <cellStyle name="Normal 5 2 2 5 3 4 2 2" xfId="30834" xr:uid="{00000000-0005-0000-0000-0000880B0000}"/>
    <cellStyle name="Normal 5 2 2 5 3 4 3" xfId="6768" xr:uid="{00000000-0005-0000-0000-0000890B0000}"/>
    <cellStyle name="Normal 5 2 2 5 3 4 3 2" xfId="24786" xr:uid="{00000000-0005-0000-0000-00008A0B0000}"/>
    <cellStyle name="Normal 5 2 2 5 3 4 4" xfId="21708" xr:uid="{00000000-0005-0000-0000-00008B0B0000}"/>
    <cellStyle name="Normal 5 2 2 5 3 4 5" xfId="15660" xr:uid="{00000000-0005-0000-0000-00008C0B0000}"/>
    <cellStyle name="Normal 5 2 2 5 3 5" xfId="10008" xr:uid="{00000000-0005-0000-0000-00008D0B0000}"/>
    <cellStyle name="Normal 5 2 2 5 3 5 2" xfId="28026" xr:uid="{00000000-0005-0000-0000-00008E0B0000}"/>
    <cellStyle name="Normal 5 2 2 5 3 6" xfId="5562" xr:uid="{00000000-0005-0000-0000-00008F0B0000}"/>
    <cellStyle name="Normal 5 2 2 5 3 6 2" xfId="23580" xr:uid="{00000000-0005-0000-0000-0000900B0000}"/>
    <cellStyle name="Normal 5 2 2 5 3 7" xfId="18900" xr:uid="{00000000-0005-0000-0000-0000910B0000}"/>
    <cellStyle name="Normal 5 2 2 5 3 8" xfId="14616" xr:uid="{00000000-0005-0000-0000-0000920B0000}"/>
    <cellStyle name="Normal 5 2 2 5 4" xfId="1042" xr:uid="{00000000-0005-0000-0000-0000930B0000}"/>
    <cellStyle name="Normal 5 2 2 5 4 2" xfId="1870" xr:uid="{00000000-0005-0000-0000-0000940B0000}"/>
    <cellStyle name="Normal 5 2 2 5 4 2 2" xfId="4896" xr:uid="{00000000-0005-0000-0000-0000950B0000}"/>
    <cellStyle name="Normal 5 2 2 5 4 2 2 2" xfId="14022" xr:uid="{00000000-0005-0000-0000-0000960B0000}"/>
    <cellStyle name="Normal 5 2 2 5 4 2 2 2 2" xfId="32040" xr:uid="{00000000-0005-0000-0000-0000970B0000}"/>
    <cellStyle name="Normal 5 2 2 5 4 2 2 3" xfId="22914" xr:uid="{00000000-0005-0000-0000-0000980B0000}"/>
    <cellStyle name="Normal 5 2 2 5 4 2 3" xfId="10998" xr:uid="{00000000-0005-0000-0000-0000990B0000}"/>
    <cellStyle name="Normal 5 2 2 5 4 2 3 2" xfId="29016" xr:uid="{00000000-0005-0000-0000-00009A0B0000}"/>
    <cellStyle name="Normal 5 2 2 5 4 2 4" xfId="7758" xr:uid="{00000000-0005-0000-0000-00009B0B0000}"/>
    <cellStyle name="Normal 5 2 2 5 4 2 4 2" xfId="25776" xr:uid="{00000000-0005-0000-0000-00009C0B0000}"/>
    <cellStyle name="Normal 5 2 2 5 4 2 5" xfId="19890" xr:uid="{00000000-0005-0000-0000-00009D0B0000}"/>
    <cellStyle name="Normal 5 2 2 5 4 2 6" xfId="16650" xr:uid="{00000000-0005-0000-0000-00009E0B0000}"/>
    <cellStyle name="Normal 5 2 2 5 4 3" xfId="3076" xr:uid="{00000000-0005-0000-0000-00009F0B0000}"/>
    <cellStyle name="Normal 5 2 2 5 4 3 2" xfId="12204" xr:uid="{00000000-0005-0000-0000-0000A00B0000}"/>
    <cellStyle name="Normal 5 2 2 5 4 3 2 2" xfId="30222" xr:uid="{00000000-0005-0000-0000-0000A10B0000}"/>
    <cellStyle name="Normal 5 2 2 5 4 3 3" xfId="8964" xr:uid="{00000000-0005-0000-0000-0000A20B0000}"/>
    <cellStyle name="Normal 5 2 2 5 4 3 3 2" xfId="26982" xr:uid="{00000000-0005-0000-0000-0000A30B0000}"/>
    <cellStyle name="Normal 5 2 2 5 4 3 4" xfId="21096" xr:uid="{00000000-0005-0000-0000-0000A40B0000}"/>
    <cellStyle name="Normal 5 2 2 5 4 3 5" xfId="17856" xr:uid="{00000000-0005-0000-0000-0000A50B0000}"/>
    <cellStyle name="Normal 5 2 2 5 4 4" xfId="3852" xr:uid="{00000000-0005-0000-0000-0000A60B0000}"/>
    <cellStyle name="Normal 5 2 2 5 4 4 2" xfId="12978" xr:uid="{00000000-0005-0000-0000-0000A70B0000}"/>
    <cellStyle name="Normal 5 2 2 5 4 4 2 2" xfId="30996" xr:uid="{00000000-0005-0000-0000-0000A80B0000}"/>
    <cellStyle name="Normal 5 2 2 5 4 4 3" xfId="6930" xr:uid="{00000000-0005-0000-0000-0000A90B0000}"/>
    <cellStyle name="Normal 5 2 2 5 4 4 3 2" xfId="24948" xr:uid="{00000000-0005-0000-0000-0000AA0B0000}"/>
    <cellStyle name="Normal 5 2 2 5 4 4 4" xfId="21870" xr:uid="{00000000-0005-0000-0000-0000AB0B0000}"/>
    <cellStyle name="Normal 5 2 2 5 4 4 5" xfId="15822" xr:uid="{00000000-0005-0000-0000-0000AC0B0000}"/>
    <cellStyle name="Normal 5 2 2 5 4 5" xfId="10170" xr:uid="{00000000-0005-0000-0000-0000AD0B0000}"/>
    <cellStyle name="Normal 5 2 2 5 4 5 2" xfId="28188" xr:uid="{00000000-0005-0000-0000-0000AE0B0000}"/>
    <cellStyle name="Normal 5 2 2 5 4 6" xfId="5724" xr:uid="{00000000-0005-0000-0000-0000AF0B0000}"/>
    <cellStyle name="Normal 5 2 2 5 4 6 2" xfId="23742" xr:uid="{00000000-0005-0000-0000-0000B00B0000}"/>
    <cellStyle name="Normal 5 2 2 5 4 7" xfId="19062" xr:uid="{00000000-0005-0000-0000-0000B10B0000}"/>
    <cellStyle name="Normal 5 2 2 5 4 8" xfId="14778" xr:uid="{00000000-0005-0000-0000-0000B20B0000}"/>
    <cellStyle name="Normal 5 2 2 5 5" xfId="1204" xr:uid="{00000000-0005-0000-0000-0000B30B0000}"/>
    <cellStyle name="Normal 5 2 2 5 5 2" xfId="2032" xr:uid="{00000000-0005-0000-0000-0000B40B0000}"/>
    <cellStyle name="Normal 5 2 2 5 5 2 2" xfId="11160" xr:uid="{00000000-0005-0000-0000-0000B50B0000}"/>
    <cellStyle name="Normal 5 2 2 5 5 2 2 2" xfId="29178" xr:uid="{00000000-0005-0000-0000-0000B60B0000}"/>
    <cellStyle name="Normal 5 2 2 5 5 2 3" xfId="7920" xr:uid="{00000000-0005-0000-0000-0000B70B0000}"/>
    <cellStyle name="Normal 5 2 2 5 5 2 3 2" xfId="25938" xr:uid="{00000000-0005-0000-0000-0000B80B0000}"/>
    <cellStyle name="Normal 5 2 2 5 5 2 4" xfId="20052" xr:uid="{00000000-0005-0000-0000-0000B90B0000}"/>
    <cellStyle name="Normal 5 2 2 5 5 2 5" xfId="16812" xr:uid="{00000000-0005-0000-0000-0000BA0B0000}"/>
    <cellStyle name="Normal 5 2 2 5 5 3" xfId="3238" xr:uid="{00000000-0005-0000-0000-0000BB0B0000}"/>
    <cellStyle name="Normal 5 2 2 5 5 3 2" xfId="12366" xr:uid="{00000000-0005-0000-0000-0000BC0B0000}"/>
    <cellStyle name="Normal 5 2 2 5 5 3 2 2" xfId="30384" xr:uid="{00000000-0005-0000-0000-0000BD0B0000}"/>
    <cellStyle name="Normal 5 2 2 5 5 3 3" xfId="9126" xr:uid="{00000000-0005-0000-0000-0000BE0B0000}"/>
    <cellStyle name="Normal 5 2 2 5 5 3 3 2" xfId="27144" xr:uid="{00000000-0005-0000-0000-0000BF0B0000}"/>
    <cellStyle name="Normal 5 2 2 5 5 3 4" xfId="21258" xr:uid="{00000000-0005-0000-0000-0000C00B0000}"/>
    <cellStyle name="Normal 5 2 2 5 5 3 5" xfId="18018" xr:uid="{00000000-0005-0000-0000-0000C10B0000}"/>
    <cellStyle name="Normal 5 2 2 5 5 4" xfId="5058" xr:uid="{00000000-0005-0000-0000-0000C20B0000}"/>
    <cellStyle name="Normal 5 2 2 5 5 4 2" xfId="14184" xr:uid="{00000000-0005-0000-0000-0000C30B0000}"/>
    <cellStyle name="Normal 5 2 2 5 5 4 2 2" xfId="32202" xr:uid="{00000000-0005-0000-0000-0000C40B0000}"/>
    <cellStyle name="Normal 5 2 2 5 5 4 3" xfId="7092" xr:uid="{00000000-0005-0000-0000-0000C50B0000}"/>
    <cellStyle name="Normal 5 2 2 5 5 4 3 2" xfId="25110" xr:uid="{00000000-0005-0000-0000-0000C60B0000}"/>
    <cellStyle name="Normal 5 2 2 5 5 4 4" xfId="23076" xr:uid="{00000000-0005-0000-0000-0000C70B0000}"/>
    <cellStyle name="Normal 5 2 2 5 5 5" xfId="10332" xr:uid="{00000000-0005-0000-0000-0000C80B0000}"/>
    <cellStyle name="Normal 5 2 2 5 5 5 2" xfId="28350" xr:uid="{00000000-0005-0000-0000-0000C90B0000}"/>
    <cellStyle name="Normal 5 2 2 5 5 6" xfId="5886" xr:uid="{00000000-0005-0000-0000-0000CA0B0000}"/>
    <cellStyle name="Normal 5 2 2 5 5 6 2" xfId="23904" xr:uid="{00000000-0005-0000-0000-0000CB0B0000}"/>
    <cellStyle name="Normal 5 2 2 5 5 7" xfId="19224" xr:uid="{00000000-0005-0000-0000-0000CC0B0000}"/>
    <cellStyle name="Normal 5 2 2 5 5 8" xfId="15984" xr:uid="{00000000-0005-0000-0000-0000CD0B0000}"/>
    <cellStyle name="Normal 5 2 2 5 6" xfId="556" xr:uid="{00000000-0005-0000-0000-0000CE0B0000}"/>
    <cellStyle name="Normal 5 2 2 5 6 2" xfId="2212" xr:uid="{00000000-0005-0000-0000-0000CF0B0000}"/>
    <cellStyle name="Normal 5 2 2 5 6 2 2" xfId="11340" xr:uid="{00000000-0005-0000-0000-0000D00B0000}"/>
    <cellStyle name="Normal 5 2 2 5 6 2 2 2" xfId="29358" xr:uid="{00000000-0005-0000-0000-0000D10B0000}"/>
    <cellStyle name="Normal 5 2 2 5 6 2 3" xfId="8100" xr:uid="{00000000-0005-0000-0000-0000D20B0000}"/>
    <cellStyle name="Normal 5 2 2 5 6 2 3 2" xfId="26118" xr:uid="{00000000-0005-0000-0000-0000D30B0000}"/>
    <cellStyle name="Normal 5 2 2 5 6 2 4" xfId="20232" xr:uid="{00000000-0005-0000-0000-0000D40B0000}"/>
    <cellStyle name="Normal 5 2 2 5 6 2 5" xfId="16992" xr:uid="{00000000-0005-0000-0000-0000D50B0000}"/>
    <cellStyle name="Normal 5 2 2 5 6 3" xfId="4410" xr:uid="{00000000-0005-0000-0000-0000D60B0000}"/>
    <cellStyle name="Normal 5 2 2 5 6 3 2" xfId="13536" xr:uid="{00000000-0005-0000-0000-0000D70B0000}"/>
    <cellStyle name="Normal 5 2 2 5 6 3 2 2" xfId="31554" xr:uid="{00000000-0005-0000-0000-0000D80B0000}"/>
    <cellStyle name="Normal 5 2 2 5 6 3 3" xfId="22428" xr:uid="{00000000-0005-0000-0000-0000D90B0000}"/>
    <cellStyle name="Normal 5 2 2 5 6 4" xfId="9684" xr:uid="{00000000-0005-0000-0000-0000DA0B0000}"/>
    <cellStyle name="Normal 5 2 2 5 6 4 2" xfId="27702" xr:uid="{00000000-0005-0000-0000-0000DB0B0000}"/>
    <cellStyle name="Normal 5 2 2 5 6 5" xfId="6444" xr:uid="{00000000-0005-0000-0000-0000DC0B0000}"/>
    <cellStyle name="Normal 5 2 2 5 6 5 2" xfId="24462" xr:uid="{00000000-0005-0000-0000-0000DD0B0000}"/>
    <cellStyle name="Normal 5 2 2 5 6 6" xfId="18576" xr:uid="{00000000-0005-0000-0000-0000DE0B0000}"/>
    <cellStyle name="Normal 5 2 2 5 6 7" xfId="15336" xr:uid="{00000000-0005-0000-0000-0000DF0B0000}"/>
    <cellStyle name="Normal 5 2 2 5 7" xfId="1384" xr:uid="{00000000-0005-0000-0000-0000E00B0000}"/>
    <cellStyle name="Normal 5 2 2 5 7 2" xfId="4014" xr:uid="{00000000-0005-0000-0000-0000E10B0000}"/>
    <cellStyle name="Normal 5 2 2 5 7 2 2" xfId="13140" xr:uid="{00000000-0005-0000-0000-0000E20B0000}"/>
    <cellStyle name="Normal 5 2 2 5 7 2 2 2" xfId="31158" xr:uid="{00000000-0005-0000-0000-0000E30B0000}"/>
    <cellStyle name="Normal 5 2 2 5 7 2 3" xfId="22032" xr:uid="{00000000-0005-0000-0000-0000E40B0000}"/>
    <cellStyle name="Normal 5 2 2 5 7 3" xfId="10512" xr:uid="{00000000-0005-0000-0000-0000E50B0000}"/>
    <cellStyle name="Normal 5 2 2 5 7 3 2" xfId="28530" xr:uid="{00000000-0005-0000-0000-0000E60B0000}"/>
    <cellStyle name="Normal 5 2 2 5 7 4" xfId="7272" xr:uid="{00000000-0005-0000-0000-0000E70B0000}"/>
    <cellStyle name="Normal 5 2 2 5 7 4 2" xfId="25290" xr:uid="{00000000-0005-0000-0000-0000E80B0000}"/>
    <cellStyle name="Normal 5 2 2 5 7 5" xfId="19404" xr:uid="{00000000-0005-0000-0000-0000E90B0000}"/>
    <cellStyle name="Normal 5 2 2 5 7 6" xfId="16164" xr:uid="{00000000-0005-0000-0000-0000EA0B0000}"/>
    <cellStyle name="Normal 5 2 2 5 8" xfId="2590" xr:uid="{00000000-0005-0000-0000-0000EB0B0000}"/>
    <cellStyle name="Normal 5 2 2 5 8 2" xfId="11718" xr:uid="{00000000-0005-0000-0000-0000EC0B0000}"/>
    <cellStyle name="Normal 5 2 2 5 8 2 2" xfId="29736" xr:uid="{00000000-0005-0000-0000-0000ED0B0000}"/>
    <cellStyle name="Normal 5 2 2 5 8 3" xfId="8478" xr:uid="{00000000-0005-0000-0000-0000EE0B0000}"/>
    <cellStyle name="Normal 5 2 2 5 8 3 2" xfId="26496" xr:uid="{00000000-0005-0000-0000-0000EF0B0000}"/>
    <cellStyle name="Normal 5 2 2 5 8 4" xfId="20610" xr:uid="{00000000-0005-0000-0000-0000F00B0000}"/>
    <cellStyle name="Normal 5 2 2 5 8 5" xfId="17370" xr:uid="{00000000-0005-0000-0000-0000F10B0000}"/>
    <cellStyle name="Normal 5 2 2 5 9" xfId="3330" xr:uid="{00000000-0005-0000-0000-0000F20B0000}"/>
    <cellStyle name="Normal 5 2 2 5 9 2" xfId="12456" xr:uid="{00000000-0005-0000-0000-0000F30B0000}"/>
    <cellStyle name="Normal 5 2 2 5 9 2 2" xfId="30474" xr:uid="{00000000-0005-0000-0000-0000F40B0000}"/>
    <cellStyle name="Normal 5 2 2 5 9 3" xfId="6048" xr:uid="{00000000-0005-0000-0000-0000F50B0000}"/>
    <cellStyle name="Normal 5 2 2 5 9 3 2" xfId="24066" xr:uid="{00000000-0005-0000-0000-0000F60B0000}"/>
    <cellStyle name="Normal 5 2 2 5 9 4" xfId="21348" xr:uid="{00000000-0005-0000-0000-0000F70B0000}"/>
    <cellStyle name="Normal 5 2 2 5 9 5" xfId="14940" xr:uid="{00000000-0005-0000-0000-0000F80B0000}"/>
    <cellStyle name="Normal 5 2 2 6" xfId="88" xr:uid="{00000000-0005-0000-0000-0000F90B0000}"/>
    <cellStyle name="Normal 5 2 2 6 10" xfId="9216" xr:uid="{00000000-0005-0000-0000-0000FA0B0000}"/>
    <cellStyle name="Normal 5 2 2 6 10 2" xfId="27234" xr:uid="{00000000-0005-0000-0000-0000FB0B0000}"/>
    <cellStyle name="Normal 5 2 2 6 11" xfId="5166" xr:uid="{00000000-0005-0000-0000-0000FC0B0000}"/>
    <cellStyle name="Normal 5 2 2 6 11 2" xfId="23184" xr:uid="{00000000-0005-0000-0000-0000FD0B0000}"/>
    <cellStyle name="Normal 5 2 2 6 12" xfId="18108" xr:uid="{00000000-0005-0000-0000-0000FE0B0000}"/>
    <cellStyle name="Normal 5 2 2 6 13" xfId="14382" xr:uid="{00000000-0005-0000-0000-0000FF0B0000}"/>
    <cellStyle name="Normal 5 2 2 6 2" xfId="304" xr:uid="{00000000-0005-0000-0000-0000000C0000}"/>
    <cellStyle name="Normal 5 2 2 6 2 2" xfId="646" xr:uid="{00000000-0005-0000-0000-0000010C0000}"/>
    <cellStyle name="Normal 5 2 2 6 2 2 2" xfId="2302" xr:uid="{00000000-0005-0000-0000-0000020C0000}"/>
    <cellStyle name="Normal 5 2 2 6 2 2 2 2" xfId="11430" xr:uid="{00000000-0005-0000-0000-0000030C0000}"/>
    <cellStyle name="Normal 5 2 2 6 2 2 2 2 2" xfId="29448" xr:uid="{00000000-0005-0000-0000-0000040C0000}"/>
    <cellStyle name="Normal 5 2 2 6 2 2 2 3" xfId="8190" xr:uid="{00000000-0005-0000-0000-0000050C0000}"/>
    <cellStyle name="Normal 5 2 2 6 2 2 2 3 2" xfId="26208" xr:uid="{00000000-0005-0000-0000-0000060C0000}"/>
    <cellStyle name="Normal 5 2 2 6 2 2 2 4" xfId="20322" xr:uid="{00000000-0005-0000-0000-0000070C0000}"/>
    <cellStyle name="Normal 5 2 2 6 2 2 2 5" xfId="17082" xr:uid="{00000000-0005-0000-0000-0000080C0000}"/>
    <cellStyle name="Normal 5 2 2 6 2 2 3" xfId="4500" xr:uid="{00000000-0005-0000-0000-0000090C0000}"/>
    <cellStyle name="Normal 5 2 2 6 2 2 3 2" xfId="13626" xr:uid="{00000000-0005-0000-0000-00000A0C0000}"/>
    <cellStyle name="Normal 5 2 2 6 2 2 3 2 2" xfId="31644" xr:uid="{00000000-0005-0000-0000-00000B0C0000}"/>
    <cellStyle name="Normal 5 2 2 6 2 2 3 3" xfId="22518" xr:uid="{00000000-0005-0000-0000-00000C0C0000}"/>
    <cellStyle name="Normal 5 2 2 6 2 2 4" xfId="9774" xr:uid="{00000000-0005-0000-0000-00000D0C0000}"/>
    <cellStyle name="Normal 5 2 2 6 2 2 4 2" xfId="27792" xr:uid="{00000000-0005-0000-0000-00000E0C0000}"/>
    <cellStyle name="Normal 5 2 2 6 2 2 5" xfId="6534" xr:uid="{00000000-0005-0000-0000-00000F0C0000}"/>
    <cellStyle name="Normal 5 2 2 6 2 2 5 2" xfId="24552" xr:uid="{00000000-0005-0000-0000-0000100C0000}"/>
    <cellStyle name="Normal 5 2 2 6 2 2 6" xfId="18666" xr:uid="{00000000-0005-0000-0000-0000110C0000}"/>
    <cellStyle name="Normal 5 2 2 6 2 2 7" xfId="15426" xr:uid="{00000000-0005-0000-0000-0000120C0000}"/>
    <cellStyle name="Normal 5 2 2 6 2 3" xfId="1474" xr:uid="{00000000-0005-0000-0000-0000130C0000}"/>
    <cellStyle name="Normal 5 2 2 6 2 3 2" xfId="4158" xr:uid="{00000000-0005-0000-0000-0000140C0000}"/>
    <cellStyle name="Normal 5 2 2 6 2 3 2 2" xfId="13284" xr:uid="{00000000-0005-0000-0000-0000150C0000}"/>
    <cellStyle name="Normal 5 2 2 6 2 3 2 2 2" xfId="31302" xr:uid="{00000000-0005-0000-0000-0000160C0000}"/>
    <cellStyle name="Normal 5 2 2 6 2 3 2 3" xfId="22176" xr:uid="{00000000-0005-0000-0000-0000170C0000}"/>
    <cellStyle name="Normal 5 2 2 6 2 3 3" xfId="10602" xr:uid="{00000000-0005-0000-0000-0000180C0000}"/>
    <cellStyle name="Normal 5 2 2 6 2 3 3 2" xfId="28620" xr:uid="{00000000-0005-0000-0000-0000190C0000}"/>
    <cellStyle name="Normal 5 2 2 6 2 3 4" xfId="7362" xr:uid="{00000000-0005-0000-0000-00001A0C0000}"/>
    <cellStyle name="Normal 5 2 2 6 2 3 4 2" xfId="25380" xr:uid="{00000000-0005-0000-0000-00001B0C0000}"/>
    <cellStyle name="Normal 5 2 2 6 2 3 5" xfId="19494" xr:uid="{00000000-0005-0000-0000-00001C0C0000}"/>
    <cellStyle name="Normal 5 2 2 6 2 3 6" xfId="16254" xr:uid="{00000000-0005-0000-0000-00001D0C0000}"/>
    <cellStyle name="Normal 5 2 2 6 2 4" xfId="2680" xr:uid="{00000000-0005-0000-0000-00001E0C0000}"/>
    <cellStyle name="Normal 5 2 2 6 2 4 2" xfId="11808" xr:uid="{00000000-0005-0000-0000-00001F0C0000}"/>
    <cellStyle name="Normal 5 2 2 6 2 4 2 2" xfId="29826" xr:uid="{00000000-0005-0000-0000-0000200C0000}"/>
    <cellStyle name="Normal 5 2 2 6 2 4 3" xfId="8568" xr:uid="{00000000-0005-0000-0000-0000210C0000}"/>
    <cellStyle name="Normal 5 2 2 6 2 4 3 2" xfId="26586" xr:uid="{00000000-0005-0000-0000-0000220C0000}"/>
    <cellStyle name="Normal 5 2 2 6 2 4 4" xfId="20700" xr:uid="{00000000-0005-0000-0000-0000230C0000}"/>
    <cellStyle name="Normal 5 2 2 6 2 4 5" xfId="17460" xr:uid="{00000000-0005-0000-0000-0000240C0000}"/>
    <cellStyle name="Normal 5 2 2 6 2 5" xfId="3456" xr:uid="{00000000-0005-0000-0000-0000250C0000}"/>
    <cellStyle name="Normal 5 2 2 6 2 5 2" xfId="12582" xr:uid="{00000000-0005-0000-0000-0000260C0000}"/>
    <cellStyle name="Normal 5 2 2 6 2 5 2 2" xfId="30600" xr:uid="{00000000-0005-0000-0000-0000270C0000}"/>
    <cellStyle name="Normal 5 2 2 6 2 5 3" xfId="6192" xr:uid="{00000000-0005-0000-0000-0000280C0000}"/>
    <cellStyle name="Normal 5 2 2 6 2 5 3 2" xfId="24210" xr:uid="{00000000-0005-0000-0000-0000290C0000}"/>
    <cellStyle name="Normal 5 2 2 6 2 5 4" xfId="21474" xr:uid="{00000000-0005-0000-0000-00002A0C0000}"/>
    <cellStyle name="Normal 5 2 2 6 2 5 5" xfId="15084" xr:uid="{00000000-0005-0000-0000-00002B0C0000}"/>
    <cellStyle name="Normal 5 2 2 6 2 6" xfId="9432" xr:uid="{00000000-0005-0000-0000-00002C0C0000}"/>
    <cellStyle name="Normal 5 2 2 6 2 6 2" xfId="27450" xr:uid="{00000000-0005-0000-0000-00002D0C0000}"/>
    <cellStyle name="Normal 5 2 2 6 2 7" xfId="5328" xr:uid="{00000000-0005-0000-0000-00002E0C0000}"/>
    <cellStyle name="Normal 5 2 2 6 2 7 2" xfId="23346" xr:uid="{00000000-0005-0000-0000-00002F0C0000}"/>
    <cellStyle name="Normal 5 2 2 6 2 8" xfId="18324" xr:uid="{00000000-0005-0000-0000-0000300C0000}"/>
    <cellStyle name="Normal 5 2 2 6 2 9" xfId="14544" xr:uid="{00000000-0005-0000-0000-0000310C0000}"/>
    <cellStyle name="Normal 5 2 2 6 3" xfId="808" xr:uid="{00000000-0005-0000-0000-0000320C0000}"/>
    <cellStyle name="Normal 5 2 2 6 3 2" xfId="1636" xr:uid="{00000000-0005-0000-0000-0000330C0000}"/>
    <cellStyle name="Normal 5 2 2 6 3 2 2" xfId="4662" xr:uid="{00000000-0005-0000-0000-0000340C0000}"/>
    <cellStyle name="Normal 5 2 2 6 3 2 2 2" xfId="13788" xr:uid="{00000000-0005-0000-0000-0000350C0000}"/>
    <cellStyle name="Normal 5 2 2 6 3 2 2 2 2" xfId="31806" xr:uid="{00000000-0005-0000-0000-0000360C0000}"/>
    <cellStyle name="Normal 5 2 2 6 3 2 2 3" xfId="22680" xr:uid="{00000000-0005-0000-0000-0000370C0000}"/>
    <cellStyle name="Normal 5 2 2 6 3 2 3" xfId="10764" xr:uid="{00000000-0005-0000-0000-0000380C0000}"/>
    <cellStyle name="Normal 5 2 2 6 3 2 3 2" xfId="28782" xr:uid="{00000000-0005-0000-0000-0000390C0000}"/>
    <cellStyle name="Normal 5 2 2 6 3 2 4" xfId="7524" xr:uid="{00000000-0005-0000-0000-00003A0C0000}"/>
    <cellStyle name="Normal 5 2 2 6 3 2 4 2" xfId="25542" xr:uid="{00000000-0005-0000-0000-00003B0C0000}"/>
    <cellStyle name="Normal 5 2 2 6 3 2 5" xfId="19656" xr:uid="{00000000-0005-0000-0000-00003C0C0000}"/>
    <cellStyle name="Normal 5 2 2 6 3 2 6" xfId="16416" xr:uid="{00000000-0005-0000-0000-00003D0C0000}"/>
    <cellStyle name="Normal 5 2 2 6 3 3" xfId="2842" xr:uid="{00000000-0005-0000-0000-00003E0C0000}"/>
    <cellStyle name="Normal 5 2 2 6 3 3 2" xfId="11970" xr:uid="{00000000-0005-0000-0000-00003F0C0000}"/>
    <cellStyle name="Normal 5 2 2 6 3 3 2 2" xfId="29988" xr:uid="{00000000-0005-0000-0000-0000400C0000}"/>
    <cellStyle name="Normal 5 2 2 6 3 3 3" xfId="8730" xr:uid="{00000000-0005-0000-0000-0000410C0000}"/>
    <cellStyle name="Normal 5 2 2 6 3 3 3 2" xfId="26748" xr:uid="{00000000-0005-0000-0000-0000420C0000}"/>
    <cellStyle name="Normal 5 2 2 6 3 3 4" xfId="20862" xr:uid="{00000000-0005-0000-0000-0000430C0000}"/>
    <cellStyle name="Normal 5 2 2 6 3 3 5" xfId="17622" xr:uid="{00000000-0005-0000-0000-0000440C0000}"/>
    <cellStyle name="Normal 5 2 2 6 3 4" xfId="3618" xr:uid="{00000000-0005-0000-0000-0000450C0000}"/>
    <cellStyle name="Normal 5 2 2 6 3 4 2" xfId="12744" xr:uid="{00000000-0005-0000-0000-0000460C0000}"/>
    <cellStyle name="Normal 5 2 2 6 3 4 2 2" xfId="30762" xr:uid="{00000000-0005-0000-0000-0000470C0000}"/>
    <cellStyle name="Normal 5 2 2 6 3 4 3" xfId="6696" xr:uid="{00000000-0005-0000-0000-0000480C0000}"/>
    <cellStyle name="Normal 5 2 2 6 3 4 3 2" xfId="24714" xr:uid="{00000000-0005-0000-0000-0000490C0000}"/>
    <cellStyle name="Normal 5 2 2 6 3 4 4" xfId="21636" xr:uid="{00000000-0005-0000-0000-00004A0C0000}"/>
    <cellStyle name="Normal 5 2 2 6 3 4 5" xfId="15588" xr:uid="{00000000-0005-0000-0000-00004B0C0000}"/>
    <cellStyle name="Normal 5 2 2 6 3 5" xfId="9936" xr:uid="{00000000-0005-0000-0000-00004C0C0000}"/>
    <cellStyle name="Normal 5 2 2 6 3 5 2" xfId="27954" xr:uid="{00000000-0005-0000-0000-00004D0C0000}"/>
    <cellStyle name="Normal 5 2 2 6 3 6" xfId="5490" xr:uid="{00000000-0005-0000-0000-00004E0C0000}"/>
    <cellStyle name="Normal 5 2 2 6 3 6 2" xfId="23508" xr:uid="{00000000-0005-0000-0000-00004F0C0000}"/>
    <cellStyle name="Normal 5 2 2 6 3 7" xfId="18828" xr:uid="{00000000-0005-0000-0000-0000500C0000}"/>
    <cellStyle name="Normal 5 2 2 6 3 8" xfId="14706" xr:uid="{00000000-0005-0000-0000-0000510C0000}"/>
    <cellStyle name="Normal 5 2 2 6 4" xfId="970" xr:uid="{00000000-0005-0000-0000-0000520C0000}"/>
    <cellStyle name="Normal 5 2 2 6 4 2" xfId="1798" xr:uid="{00000000-0005-0000-0000-0000530C0000}"/>
    <cellStyle name="Normal 5 2 2 6 4 2 2" xfId="4824" xr:uid="{00000000-0005-0000-0000-0000540C0000}"/>
    <cellStyle name="Normal 5 2 2 6 4 2 2 2" xfId="13950" xr:uid="{00000000-0005-0000-0000-0000550C0000}"/>
    <cellStyle name="Normal 5 2 2 6 4 2 2 2 2" xfId="31968" xr:uid="{00000000-0005-0000-0000-0000560C0000}"/>
    <cellStyle name="Normal 5 2 2 6 4 2 2 3" xfId="22842" xr:uid="{00000000-0005-0000-0000-0000570C0000}"/>
    <cellStyle name="Normal 5 2 2 6 4 2 3" xfId="10926" xr:uid="{00000000-0005-0000-0000-0000580C0000}"/>
    <cellStyle name="Normal 5 2 2 6 4 2 3 2" xfId="28944" xr:uid="{00000000-0005-0000-0000-0000590C0000}"/>
    <cellStyle name="Normal 5 2 2 6 4 2 4" xfId="7686" xr:uid="{00000000-0005-0000-0000-00005A0C0000}"/>
    <cellStyle name="Normal 5 2 2 6 4 2 4 2" xfId="25704" xr:uid="{00000000-0005-0000-0000-00005B0C0000}"/>
    <cellStyle name="Normal 5 2 2 6 4 2 5" xfId="19818" xr:uid="{00000000-0005-0000-0000-00005C0C0000}"/>
    <cellStyle name="Normal 5 2 2 6 4 2 6" xfId="16578" xr:uid="{00000000-0005-0000-0000-00005D0C0000}"/>
    <cellStyle name="Normal 5 2 2 6 4 3" xfId="3004" xr:uid="{00000000-0005-0000-0000-00005E0C0000}"/>
    <cellStyle name="Normal 5 2 2 6 4 3 2" xfId="12132" xr:uid="{00000000-0005-0000-0000-00005F0C0000}"/>
    <cellStyle name="Normal 5 2 2 6 4 3 2 2" xfId="30150" xr:uid="{00000000-0005-0000-0000-0000600C0000}"/>
    <cellStyle name="Normal 5 2 2 6 4 3 3" xfId="8892" xr:uid="{00000000-0005-0000-0000-0000610C0000}"/>
    <cellStyle name="Normal 5 2 2 6 4 3 3 2" xfId="26910" xr:uid="{00000000-0005-0000-0000-0000620C0000}"/>
    <cellStyle name="Normal 5 2 2 6 4 3 4" xfId="21024" xr:uid="{00000000-0005-0000-0000-0000630C0000}"/>
    <cellStyle name="Normal 5 2 2 6 4 3 5" xfId="17784" xr:uid="{00000000-0005-0000-0000-0000640C0000}"/>
    <cellStyle name="Normal 5 2 2 6 4 4" xfId="3780" xr:uid="{00000000-0005-0000-0000-0000650C0000}"/>
    <cellStyle name="Normal 5 2 2 6 4 4 2" xfId="12906" xr:uid="{00000000-0005-0000-0000-0000660C0000}"/>
    <cellStyle name="Normal 5 2 2 6 4 4 2 2" xfId="30924" xr:uid="{00000000-0005-0000-0000-0000670C0000}"/>
    <cellStyle name="Normal 5 2 2 6 4 4 3" xfId="6858" xr:uid="{00000000-0005-0000-0000-0000680C0000}"/>
    <cellStyle name="Normal 5 2 2 6 4 4 3 2" xfId="24876" xr:uid="{00000000-0005-0000-0000-0000690C0000}"/>
    <cellStyle name="Normal 5 2 2 6 4 4 4" xfId="21798" xr:uid="{00000000-0005-0000-0000-00006A0C0000}"/>
    <cellStyle name="Normal 5 2 2 6 4 5" xfId="10098" xr:uid="{00000000-0005-0000-0000-00006B0C0000}"/>
    <cellStyle name="Normal 5 2 2 6 4 5 2" xfId="28116" xr:uid="{00000000-0005-0000-0000-00006C0C0000}"/>
    <cellStyle name="Normal 5 2 2 6 4 6" xfId="5652" xr:uid="{00000000-0005-0000-0000-00006D0C0000}"/>
    <cellStyle name="Normal 5 2 2 6 4 6 2" xfId="23670" xr:uid="{00000000-0005-0000-0000-00006E0C0000}"/>
    <cellStyle name="Normal 5 2 2 6 4 7" xfId="18990" xr:uid="{00000000-0005-0000-0000-00006F0C0000}"/>
    <cellStyle name="Normal 5 2 2 6 4 8" xfId="15750" xr:uid="{00000000-0005-0000-0000-0000700C0000}"/>
    <cellStyle name="Normal 5 2 2 6 5" xfId="1132" xr:uid="{00000000-0005-0000-0000-0000710C0000}"/>
    <cellStyle name="Normal 5 2 2 6 5 2" xfId="1960" xr:uid="{00000000-0005-0000-0000-0000720C0000}"/>
    <cellStyle name="Normal 5 2 2 6 5 2 2" xfId="11088" xr:uid="{00000000-0005-0000-0000-0000730C0000}"/>
    <cellStyle name="Normal 5 2 2 6 5 2 2 2" xfId="29106" xr:uid="{00000000-0005-0000-0000-0000740C0000}"/>
    <cellStyle name="Normal 5 2 2 6 5 2 3" xfId="7848" xr:uid="{00000000-0005-0000-0000-0000750C0000}"/>
    <cellStyle name="Normal 5 2 2 6 5 2 3 2" xfId="25866" xr:uid="{00000000-0005-0000-0000-0000760C0000}"/>
    <cellStyle name="Normal 5 2 2 6 5 2 4" xfId="19980" xr:uid="{00000000-0005-0000-0000-0000770C0000}"/>
    <cellStyle name="Normal 5 2 2 6 5 2 5" xfId="16740" xr:uid="{00000000-0005-0000-0000-0000780C0000}"/>
    <cellStyle name="Normal 5 2 2 6 5 3" xfId="3166" xr:uid="{00000000-0005-0000-0000-0000790C0000}"/>
    <cellStyle name="Normal 5 2 2 6 5 3 2" xfId="12294" xr:uid="{00000000-0005-0000-0000-00007A0C0000}"/>
    <cellStyle name="Normal 5 2 2 6 5 3 2 2" xfId="30312" xr:uid="{00000000-0005-0000-0000-00007B0C0000}"/>
    <cellStyle name="Normal 5 2 2 6 5 3 3" xfId="9054" xr:uid="{00000000-0005-0000-0000-00007C0C0000}"/>
    <cellStyle name="Normal 5 2 2 6 5 3 3 2" xfId="27072" xr:uid="{00000000-0005-0000-0000-00007D0C0000}"/>
    <cellStyle name="Normal 5 2 2 6 5 3 4" xfId="21186" xr:uid="{00000000-0005-0000-0000-00007E0C0000}"/>
    <cellStyle name="Normal 5 2 2 6 5 3 5" xfId="17946" xr:uid="{00000000-0005-0000-0000-00007F0C0000}"/>
    <cellStyle name="Normal 5 2 2 6 5 4" xfId="4986" xr:uid="{00000000-0005-0000-0000-0000800C0000}"/>
    <cellStyle name="Normal 5 2 2 6 5 4 2" xfId="14112" xr:uid="{00000000-0005-0000-0000-0000810C0000}"/>
    <cellStyle name="Normal 5 2 2 6 5 4 2 2" xfId="32130" xr:uid="{00000000-0005-0000-0000-0000820C0000}"/>
    <cellStyle name="Normal 5 2 2 6 5 4 3" xfId="7020" xr:uid="{00000000-0005-0000-0000-0000830C0000}"/>
    <cellStyle name="Normal 5 2 2 6 5 4 3 2" xfId="25038" xr:uid="{00000000-0005-0000-0000-0000840C0000}"/>
    <cellStyle name="Normal 5 2 2 6 5 4 4" xfId="23004" xr:uid="{00000000-0005-0000-0000-0000850C0000}"/>
    <cellStyle name="Normal 5 2 2 6 5 5" xfId="10260" xr:uid="{00000000-0005-0000-0000-0000860C0000}"/>
    <cellStyle name="Normal 5 2 2 6 5 5 2" xfId="28278" xr:uid="{00000000-0005-0000-0000-0000870C0000}"/>
    <cellStyle name="Normal 5 2 2 6 5 6" xfId="5814" xr:uid="{00000000-0005-0000-0000-0000880C0000}"/>
    <cellStyle name="Normal 5 2 2 6 5 6 2" xfId="23832" xr:uid="{00000000-0005-0000-0000-0000890C0000}"/>
    <cellStyle name="Normal 5 2 2 6 5 7" xfId="19152" xr:uid="{00000000-0005-0000-0000-00008A0C0000}"/>
    <cellStyle name="Normal 5 2 2 6 5 8" xfId="15912" xr:uid="{00000000-0005-0000-0000-00008B0C0000}"/>
    <cellStyle name="Normal 5 2 2 6 6" xfId="484" xr:uid="{00000000-0005-0000-0000-00008C0C0000}"/>
    <cellStyle name="Normal 5 2 2 6 6 2" xfId="2140" xr:uid="{00000000-0005-0000-0000-00008D0C0000}"/>
    <cellStyle name="Normal 5 2 2 6 6 2 2" xfId="11268" xr:uid="{00000000-0005-0000-0000-00008E0C0000}"/>
    <cellStyle name="Normal 5 2 2 6 6 2 2 2" xfId="29286" xr:uid="{00000000-0005-0000-0000-00008F0C0000}"/>
    <cellStyle name="Normal 5 2 2 6 6 2 3" xfId="8028" xr:uid="{00000000-0005-0000-0000-0000900C0000}"/>
    <cellStyle name="Normal 5 2 2 6 6 2 3 2" xfId="26046" xr:uid="{00000000-0005-0000-0000-0000910C0000}"/>
    <cellStyle name="Normal 5 2 2 6 6 2 4" xfId="20160" xr:uid="{00000000-0005-0000-0000-0000920C0000}"/>
    <cellStyle name="Normal 5 2 2 6 6 2 5" xfId="16920" xr:uid="{00000000-0005-0000-0000-0000930C0000}"/>
    <cellStyle name="Normal 5 2 2 6 6 3" xfId="4338" xr:uid="{00000000-0005-0000-0000-0000940C0000}"/>
    <cellStyle name="Normal 5 2 2 6 6 3 2" xfId="13464" xr:uid="{00000000-0005-0000-0000-0000950C0000}"/>
    <cellStyle name="Normal 5 2 2 6 6 3 2 2" xfId="31482" xr:uid="{00000000-0005-0000-0000-0000960C0000}"/>
    <cellStyle name="Normal 5 2 2 6 6 3 3" xfId="22356" xr:uid="{00000000-0005-0000-0000-0000970C0000}"/>
    <cellStyle name="Normal 5 2 2 6 6 4" xfId="9612" xr:uid="{00000000-0005-0000-0000-0000980C0000}"/>
    <cellStyle name="Normal 5 2 2 6 6 4 2" xfId="27630" xr:uid="{00000000-0005-0000-0000-0000990C0000}"/>
    <cellStyle name="Normal 5 2 2 6 6 5" xfId="6372" xr:uid="{00000000-0005-0000-0000-00009A0C0000}"/>
    <cellStyle name="Normal 5 2 2 6 6 5 2" xfId="24390" xr:uid="{00000000-0005-0000-0000-00009B0C0000}"/>
    <cellStyle name="Normal 5 2 2 6 6 6" xfId="18504" xr:uid="{00000000-0005-0000-0000-00009C0C0000}"/>
    <cellStyle name="Normal 5 2 2 6 6 7" xfId="15264" xr:uid="{00000000-0005-0000-0000-00009D0C0000}"/>
    <cellStyle name="Normal 5 2 2 6 7" xfId="1312" xr:uid="{00000000-0005-0000-0000-00009E0C0000}"/>
    <cellStyle name="Normal 5 2 2 6 7 2" xfId="3942" xr:uid="{00000000-0005-0000-0000-00009F0C0000}"/>
    <cellStyle name="Normal 5 2 2 6 7 2 2" xfId="13068" xr:uid="{00000000-0005-0000-0000-0000A00C0000}"/>
    <cellStyle name="Normal 5 2 2 6 7 2 2 2" xfId="31086" xr:uid="{00000000-0005-0000-0000-0000A10C0000}"/>
    <cellStyle name="Normal 5 2 2 6 7 2 3" xfId="21960" xr:uid="{00000000-0005-0000-0000-0000A20C0000}"/>
    <cellStyle name="Normal 5 2 2 6 7 3" xfId="10440" xr:uid="{00000000-0005-0000-0000-0000A30C0000}"/>
    <cellStyle name="Normal 5 2 2 6 7 3 2" xfId="28458" xr:uid="{00000000-0005-0000-0000-0000A40C0000}"/>
    <cellStyle name="Normal 5 2 2 6 7 4" xfId="7200" xr:uid="{00000000-0005-0000-0000-0000A50C0000}"/>
    <cellStyle name="Normal 5 2 2 6 7 4 2" xfId="25218" xr:uid="{00000000-0005-0000-0000-0000A60C0000}"/>
    <cellStyle name="Normal 5 2 2 6 7 5" xfId="19332" xr:uid="{00000000-0005-0000-0000-0000A70C0000}"/>
    <cellStyle name="Normal 5 2 2 6 7 6" xfId="16092" xr:uid="{00000000-0005-0000-0000-0000A80C0000}"/>
    <cellStyle name="Normal 5 2 2 6 8" xfId="2518" xr:uid="{00000000-0005-0000-0000-0000A90C0000}"/>
    <cellStyle name="Normal 5 2 2 6 8 2" xfId="11646" xr:uid="{00000000-0005-0000-0000-0000AA0C0000}"/>
    <cellStyle name="Normal 5 2 2 6 8 2 2" xfId="29664" xr:uid="{00000000-0005-0000-0000-0000AB0C0000}"/>
    <cellStyle name="Normal 5 2 2 6 8 3" xfId="8406" xr:uid="{00000000-0005-0000-0000-0000AC0C0000}"/>
    <cellStyle name="Normal 5 2 2 6 8 3 2" xfId="26424" xr:uid="{00000000-0005-0000-0000-0000AD0C0000}"/>
    <cellStyle name="Normal 5 2 2 6 8 4" xfId="20538" xr:uid="{00000000-0005-0000-0000-0000AE0C0000}"/>
    <cellStyle name="Normal 5 2 2 6 8 5" xfId="17298" xr:uid="{00000000-0005-0000-0000-0000AF0C0000}"/>
    <cellStyle name="Normal 5 2 2 6 9" xfId="3348" xr:uid="{00000000-0005-0000-0000-0000B00C0000}"/>
    <cellStyle name="Normal 5 2 2 6 9 2" xfId="12474" xr:uid="{00000000-0005-0000-0000-0000B10C0000}"/>
    <cellStyle name="Normal 5 2 2 6 9 2 2" xfId="30492" xr:uid="{00000000-0005-0000-0000-0000B20C0000}"/>
    <cellStyle name="Normal 5 2 2 6 9 3" xfId="5976" xr:uid="{00000000-0005-0000-0000-0000B30C0000}"/>
    <cellStyle name="Normal 5 2 2 6 9 3 2" xfId="23994" xr:uid="{00000000-0005-0000-0000-0000B40C0000}"/>
    <cellStyle name="Normal 5 2 2 6 9 4" xfId="21366" xr:uid="{00000000-0005-0000-0000-0000B50C0000}"/>
    <cellStyle name="Normal 5 2 2 6 9 5" xfId="14868" xr:uid="{00000000-0005-0000-0000-0000B60C0000}"/>
    <cellStyle name="Normal 5 2 2 7" xfId="232" xr:uid="{00000000-0005-0000-0000-0000B70C0000}"/>
    <cellStyle name="Normal 5 2 2 7 2" xfId="412" xr:uid="{00000000-0005-0000-0000-0000B80C0000}"/>
    <cellStyle name="Normal 5 2 2 7 2 2" xfId="2068" xr:uid="{00000000-0005-0000-0000-0000B90C0000}"/>
    <cellStyle name="Normal 5 2 2 7 2 2 2" xfId="11196" xr:uid="{00000000-0005-0000-0000-0000BA0C0000}"/>
    <cellStyle name="Normal 5 2 2 7 2 2 2 2" xfId="29214" xr:uid="{00000000-0005-0000-0000-0000BB0C0000}"/>
    <cellStyle name="Normal 5 2 2 7 2 2 3" xfId="7956" xr:uid="{00000000-0005-0000-0000-0000BC0C0000}"/>
    <cellStyle name="Normal 5 2 2 7 2 2 3 2" xfId="25974" xr:uid="{00000000-0005-0000-0000-0000BD0C0000}"/>
    <cellStyle name="Normal 5 2 2 7 2 2 4" xfId="20088" xr:uid="{00000000-0005-0000-0000-0000BE0C0000}"/>
    <cellStyle name="Normal 5 2 2 7 2 2 5" xfId="16848" xr:uid="{00000000-0005-0000-0000-0000BF0C0000}"/>
    <cellStyle name="Normal 5 2 2 7 2 3" xfId="4266" xr:uid="{00000000-0005-0000-0000-0000C00C0000}"/>
    <cellStyle name="Normal 5 2 2 7 2 3 2" xfId="13392" xr:uid="{00000000-0005-0000-0000-0000C10C0000}"/>
    <cellStyle name="Normal 5 2 2 7 2 3 2 2" xfId="31410" xr:uid="{00000000-0005-0000-0000-0000C20C0000}"/>
    <cellStyle name="Normal 5 2 2 7 2 3 3" xfId="22284" xr:uid="{00000000-0005-0000-0000-0000C30C0000}"/>
    <cellStyle name="Normal 5 2 2 7 2 4" xfId="9540" xr:uid="{00000000-0005-0000-0000-0000C40C0000}"/>
    <cellStyle name="Normal 5 2 2 7 2 4 2" xfId="27558" xr:uid="{00000000-0005-0000-0000-0000C50C0000}"/>
    <cellStyle name="Normal 5 2 2 7 2 5" xfId="6300" xr:uid="{00000000-0005-0000-0000-0000C60C0000}"/>
    <cellStyle name="Normal 5 2 2 7 2 5 2" xfId="24318" xr:uid="{00000000-0005-0000-0000-0000C70C0000}"/>
    <cellStyle name="Normal 5 2 2 7 2 6" xfId="18432" xr:uid="{00000000-0005-0000-0000-0000C80C0000}"/>
    <cellStyle name="Normal 5 2 2 7 2 7" xfId="15192" xr:uid="{00000000-0005-0000-0000-0000C90C0000}"/>
    <cellStyle name="Normal 5 2 2 7 3" xfId="1240" xr:uid="{00000000-0005-0000-0000-0000CA0C0000}"/>
    <cellStyle name="Normal 5 2 2 7 3 2" xfId="4086" xr:uid="{00000000-0005-0000-0000-0000CB0C0000}"/>
    <cellStyle name="Normal 5 2 2 7 3 2 2" xfId="13212" xr:uid="{00000000-0005-0000-0000-0000CC0C0000}"/>
    <cellStyle name="Normal 5 2 2 7 3 2 2 2" xfId="31230" xr:uid="{00000000-0005-0000-0000-0000CD0C0000}"/>
    <cellStyle name="Normal 5 2 2 7 3 2 3" xfId="22104" xr:uid="{00000000-0005-0000-0000-0000CE0C0000}"/>
    <cellStyle name="Normal 5 2 2 7 3 3" xfId="10368" xr:uid="{00000000-0005-0000-0000-0000CF0C0000}"/>
    <cellStyle name="Normal 5 2 2 7 3 3 2" xfId="28386" xr:uid="{00000000-0005-0000-0000-0000D00C0000}"/>
    <cellStyle name="Normal 5 2 2 7 3 4" xfId="7128" xr:uid="{00000000-0005-0000-0000-0000D10C0000}"/>
    <cellStyle name="Normal 5 2 2 7 3 4 2" xfId="25146" xr:uid="{00000000-0005-0000-0000-0000D20C0000}"/>
    <cellStyle name="Normal 5 2 2 7 3 5" xfId="19260" xr:uid="{00000000-0005-0000-0000-0000D30C0000}"/>
    <cellStyle name="Normal 5 2 2 7 3 6" xfId="16020" xr:uid="{00000000-0005-0000-0000-0000D40C0000}"/>
    <cellStyle name="Normal 5 2 2 7 4" xfId="2446" xr:uid="{00000000-0005-0000-0000-0000D50C0000}"/>
    <cellStyle name="Normal 5 2 2 7 4 2" xfId="11574" xr:uid="{00000000-0005-0000-0000-0000D60C0000}"/>
    <cellStyle name="Normal 5 2 2 7 4 2 2" xfId="29592" xr:uid="{00000000-0005-0000-0000-0000D70C0000}"/>
    <cellStyle name="Normal 5 2 2 7 4 3" xfId="8334" xr:uid="{00000000-0005-0000-0000-0000D80C0000}"/>
    <cellStyle name="Normal 5 2 2 7 4 3 2" xfId="26352" xr:uid="{00000000-0005-0000-0000-0000D90C0000}"/>
    <cellStyle name="Normal 5 2 2 7 4 4" xfId="20466" xr:uid="{00000000-0005-0000-0000-0000DA0C0000}"/>
    <cellStyle name="Normal 5 2 2 7 4 5" xfId="17226" xr:uid="{00000000-0005-0000-0000-0000DB0C0000}"/>
    <cellStyle name="Normal 5 2 2 7 5" xfId="3366" xr:uid="{00000000-0005-0000-0000-0000DC0C0000}"/>
    <cellStyle name="Normal 5 2 2 7 5 2" xfId="12492" xr:uid="{00000000-0005-0000-0000-0000DD0C0000}"/>
    <cellStyle name="Normal 5 2 2 7 5 2 2" xfId="30510" xr:uid="{00000000-0005-0000-0000-0000DE0C0000}"/>
    <cellStyle name="Normal 5 2 2 7 5 3" xfId="6120" xr:uid="{00000000-0005-0000-0000-0000DF0C0000}"/>
    <cellStyle name="Normal 5 2 2 7 5 3 2" xfId="24138" xr:uid="{00000000-0005-0000-0000-0000E00C0000}"/>
    <cellStyle name="Normal 5 2 2 7 5 4" xfId="21384" xr:uid="{00000000-0005-0000-0000-0000E10C0000}"/>
    <cellStyle name="Normal 5 2 2 7 5 5" xfId="15012" xr:uid="{00000000-0005-0000-0000-0000E20C0000}"/>
    <cellStyle name="Normal 5 2 2 7 6" xfId="9360" xr:uid="{00000000-0005-0000-0000-0000E30C0000}"/>
    <cellStyle name="Normal 5 2 2 7 6 2" xfId="27378" xr:uid="{00000000-0005-0000-0000-0000E40C0000}"/>
    <cellStyle name="Normal 5 2 2 7 7" xfId="5094" xr:uid="{00000000-0005-0000-0000-0000E50C0000}"/>
    <cellStyle name="Normal 5 2 2 7 7 2" xfId="23112" xr:uid="{00000000-0005-0000-0000-0000E60C0000}"/>
    <cellStyle name="Normal 5 2 2 7 8" xfId="18252" xr:uid="{00000000-0005-0000-0000-0000E70C0000}"/>
    <cellStyle name="Normal 5 2 2 7 9" xfId="14310" xr:uid="{00000000-0005-0000-0000-0000E80C0000}"/>
    <cellStyle name="Normal 5 2 2 8" xfId="178" xr:uid="{00000000-0005-0000-0000-0000E90C0000}"/>
    <cellStyle name="Normal 5 2 2 8 2" xfId="574" xr:uid="{00000000-0005-0000-0000-0000EA0C0000}"/>
    <cellStyle name="Normal 5 2 2 8 2 2" xfId="2230" xr:uid="{00000000-0005-0000-0000-0000EB0C0000}"/>
    <cellStyle name="Normal 5 2 2 8 2 2 2" xfId="11358" xr:uid="{00000000-0005-0000-0000-0000EC0C0000}"/>
    <cellStyle name="Normal 5 2 2 8 2 2 2 2" xfId="29376" xr:uid="{00000000-0005-0000-0000-0000ED0C0000}"/>
    <cellStyle name="Normal 5 2 2 8 2 2 3" xfId="8118" xr:uid="{00000000-0005-0000-0000-0000EE0C0000}"/>
    <cellStyle name="Normal 5 2 2 8 2 2 3 2" xfId="26136" xr:uid="{00000000-0005-0000-0000-0000EF0C0000}"/>
    <cellStyle name="Normal 5 2 2 8 2 2 4" xfId="20250" xr:uid="{00000000-0005-0000-0000-0000F00C0000}"/>
    <cellStyle name="Normal 5 2 2 8 2 2 5" xfId="17010" xr:uid="{00000000-0005-0000-0000-0000F10C0000}"/>
    <cellStyle name="Normal 5 2 2 8 2 3" xfId="4428" xr:uid="{00000000-0005-0000-0000-0000F20C0000}"/>
    <cellStyle name="Normal 5 2 2 8 2 3 2" xfId="13554" xr:uid="{00000000-0005-0000-0000-0000F30C0000}"/>
    <cellStyle name="Normal 5 2 2 8 2 3 2 2" xfId="31572" xr:uid="{00000000-0005-0000-0000-0000F40C0000}"/>
    <cellStyle name="Normal 5 2 2 8 2 3 3" xfId="22446" xr:uid="{00000000-0005-0000-0000-0000F50C0000}"/>
    <cellStyle name="Normal 5 2 2 8 2 4" xfId="9702" xr:uid="{00000000-0005-0000-0000-0000F60C0000}"/>
    <cellStyle name="Normal 5 2 2 8 2 4 2" xfId="27720" xr:uid="{00000000-0005-0000-0000-0000F70C0000}"/>
    <cellStyle name="Normal 5 2 2 8 2 5" xfId="6462" xr:uid="{00000000-0005-0000-0000-0000F80C0000}"/>
    <cellStyle name="Normal 5 2 2 8 2 5 2" xfId="24480" xr:uid="{00000000-0005-0000-0000-0000F90C0000}"/>
    <cellStyle name="Normal 5 2 2 8 2 6" xfId="18594" xr:uid="{00000000-0005-0000-0000-0000FA0C0000}"/>
    <cellStyle name="Normal 5 2 2 8 2 7" xfId="15354" xr:uid="{00000000-0005-0000-0000-0000FB0C0000}"/>
    <cellStyle name="Normal 5 2 2 8 3" xfId="1402" xr:uid="{00000000-0005-0000-0000-0000FC0C0000}"/>
    <cellStyle name="Normal 5 2 2 8 3 2" xfId="4032" xr:uid="{00000000-0005-0000-0000-0000FD0C0000}"/>
    <cellStyle name="Normal 5 2 2 8 3 2 2" xfId="13158" xr:uid="{00000000-0005-0000-0000-0000FE0C0000}"/>
    <cellStyle name="Normal 5 2 2 8 3 2 2 2" xfId="31176" xr:uid="{00000000-0005-0000-0000-0000FF0C0000}"/>
    <cellStyle name="Normal 5 2 2 8 3 2 3" xfId="22050" xr:uid="{00000000-0005-0000-0000-0000000D0000}"/>
    <cellStyle name="Normal 5 2 2 8 3 3" xfId="10530" xr:uid="{00000000-0005-0000-0000-0000010D0000}"/>
    <cellStyle name="Normal 5 2 2 8 3 3 2" xfId="28548" xr:uid="{00000000-0005-0000-0000-0000020D0000}"/>
    <cellStyle name="Normal 5 2 2 8 3 4" xfId="7290" xr:uid="{00000000-0005-0000-0000-0000030D0000}"/>
    <cellStyle name="Normal 5 2 2 8 3 4 2" xfId="25308" xr:uid="{00000000-0005-0000-0000-0000040D0000}"/>
    <cellStyle name="Normal 5 2 2 8 3 5" xfId="19422" xr:uid="{00000000-0005-0000-0000-0000050D0000}"/>
    <cellStyle name="Normal 5 2 2 8 3 6" xfId="16182" xr:uid="{00000000-0005-0000-0000-0000060D0000}"/>
    <cellStyle name="Normal 5 2 2 8 4" xfId="2608" xr:uid="{00000000-0005-0000-0000-0000070D0000}"/>
    <cellStyle name="Normal 5 2 2 8 4 2" xfId="11736" xr:uid="{00000000-0005-0000-0000-0000080D0000}"/>
    <cellStyle name="Normal 5 2 2 8 4 2 2" xfId="29754" xr:uid="{00000000-0005-0000-0000-0000090D0000}"/>
    <cellStyle name="Normal 5 2 2 8 4 3" xfId="8496" xr:uid="{00000000-0005-0000-0000-00000A0D0000}"/>
    <cellStyle name="Normal 5 2 2 8 4 3 2" xfId="26514" xr:uid="{00000000-0005-0000-0000-00000B0D0000}"/>
    <cellStyle name="Normal 5 2 2 8 4 4" xfId="20628" xr:uid="{00000000-0005-0000-0000-00000C0D0000}"/>
    <cellStyle name="Normal 5 2 2 8 4 5" xfId="17388" xr:uid="{00000000-0005-0000-0000-00000D0D0000}"/>
    <cellStyle name="Normal 5 2 2 8 5" xfId="3384" xr:uid="{00000000-0005-0000-0000-00000E0D0000}"/>
    <cellStyle name="Normal 5 2 2 8 5 2" xfId="12510" xr:uid="{00000000-0005-0000-0000-00000F0D0000}"/>
    <cellStyle name="Normal 5 2 2 8 5 2 2" xfId="30528" xr:uid="{00000000-0005-0000-0000-0000100D0000}"/>
    <cellStyle name="Normal 5 2 2 8 5 3" xfId="6066" xr:uid="{00000000-0005-0000-0000-0000110D0000}"/>
    <cellStyle name="Normal 5 2 2 8 5 3 2" xfId="24084" xr:uid="{00000000-0005-0000-0000-0000120D0000}"/>
    <cellStyle name="Normal 5 2 2 8 5 4" xfId="21402" xr:uid="{00000000-0005-0000-0000-0000130D0000}"/>
    <cellStyle name="Normal 5 2 2 8 5 5" xfId="14958" xr:uid="{00000000-0005-0000-0000-0000140D0000}"/>
    <cellStyle name="Normal 5 2 2 8 6" xfId="9306" xr:uid="{00000000-0005-0000-0000-0000150D0000}"/>
    <cellStyle name="Normal 5 2 2 8 6 2" xfId="27324" xr:uid="{00000000-0005-0000-0000-0000160D0000}"/>
    <cellStyle name="Normal 5 2 2 8 7" xfId="5256" xr:uid="{00000000-0005-0000-0000-0000170D0000}"/>
    <cellStyle name="Normal 5 2 2 8 7 2" xfId="23274" xr:uid="{00000000-0005-0000-0000-0000180D0000}"/>
    <cellStyle name="Normal 5 2 2 8 8" xfId="18198" xr:uid="{00000000-0005-0000-0000-0000190D0000}"/>
    <cellStyle name="Normal 5 2 2 8 9" xfId="14472" xr:uid="{00000000-0005-0000-0000-00001A0D0000}"/>
    <cellStyle name="Normal 5 2 2 9" xfId="736" xr:uid="{00000000-0005-0000-0000-00001B0D0000}"/>
    <cellStyle name="Normal 5 2 2 9 2" xfId="1564" xr:uid="{00000000-0005-0000-0000-00001C0D0000}"/>
    <cellStyle name="Normal 5 2 2 9 2 2" xfId="4590" xr:uid="{00000000-0005-0000-0000-00001D0D0000}"/>
    <cellStyle name="Normal 5 2 2 9 2 2 2" xfId="13716" xr:uid="{00000000-0005-0000-0000-00001E0D0000}"/>
    <cellStyle name="Normal 5 2 2 9 2 2 2 2" xfId="31734" xr:uid="{00000000-0005-0000-0000-00001F0D0000}"/>
    <cellStyle name="Normal 5 2 2 9 2 2 3" xfId="22608" xr:uid="{00000000-0005-0000-0000-0000200D0000}"/>
    <cellStyle name="Normal 5 2 2 9 2 3" xfId="10692" xr:uid="{00000000-0005-0000-0000-0000210D0000}"/>
    <cellStyle name="Normal 5 2 2 9 2 3 2" xfId="28710" xr:uid="{00000000-0005-0000-0000-0000220D0000}"/>
    <cellStyle name="Normal 5 2 2 9 2 4" xfId="7452" xr:uid="{00000000-0005-0000-0000-0000230D0000}"/>
    <cellStyle name="Normal 5 2 2 9 2 4 2" xfId="25470" xr:uid="{00000000-0005-0000-0000-0000240D0000}"/>
    <cellStyle name="Normal 5 2 2 9 2 5" xfId="19584" xr:uid="{00000000-0005-0000-0000-0000250D0000}"/>
    <cellStyle name="Normal 5 2 2 9 2 6" xfId="16344" xr:uid="{00000000-0005-0000-0000-0000260D0000}"/>
    <cellStyle name="Normal 5 2 2 9 3" xfId="2770" xr:uid="{00000000-0005-0000-0000-0000270D0000}"/>
    <cellStyle name="Normal 5 2 2 9 3 2" xfId="11898" xr:uid="{00000000-0005-0000-0000-0000280D0000}"/>
    <cellStyle name="Normal 5 2 2 9 3 2 2" xfId="29916" xr:uid="{00000000-0005-0000-0000-0000290D0000}"/>
    <cellStyle name="Normal 5 2 2 9 3 3" xfId="8658" xr:uid="{00000000-0005-0000-0000-00002A0D0000}"/>
    <cellStyle name="Normal 5 2 2 9 3 3 2" xfId="26676" xr:uid="{00000000-0005-0000-0000-00002B0D0000}"/>
    <cellStyle name="Normal 5 2 2 9 3 4" xfId="20790" xr:uid="{00000000-0005-0000-0000-00002C0D0000}"/>
    <cellStyle name="Normal 5 2 2 9 3 5" xfId="17550" xr:uid="{00000000-0005-0000-0000-00002D0D0000}"/>
    <cellStyle name="Normal 5 2 2 9 4" xfId="3546" xr:uid="{00000000-0005-0000-0000-00002E0D0000}"/>
    <cellStyle name="Normal 5 2 2 9 4 2" xfId="12672" xr:uid="{00000000-0005-0000-0000-00002F0D0000}"/>
    <cellStyle name="Normal 5 2 2 9 4 2 2" xfId="30690" xr:uid="{00000000-0005-0000-0000-0000300D0000}"/>
    <cellStyle name="Normal 5 2 2 9 4 3" xfId="6624" xr:uid="{00000000-0005-0000-0000-0000310D0000}"/>
    <cellStyle name="Normal 5 2 2 9 4 3 2" xfId="24642" xr:uid="{00000000-0005-0000-0000-0000320D0000}"/>
    <cellStyle name="Normal 5 2 2 9 4 4" xfId="21564" xr:uid="{00000000-0005-0000-0000-0000330D0000}"/>
    <cellStyle name="Normal 5 2 2 9 4 5" xfId="15516" xr:uid="{00000000-0005-0000-0000-0000340D0000}"/>
    <cellStyle name="Normal 5 2 2 9 5" xfId="9864" xr:uid="{00000000-0005-0000-0000-0000350D0000}"/>
    <cellStyle name="Normal 5 2 2 9 5 2" xfId="27882" xr:uid="{00000000-0005-0000-0000-0000360D0000}"/>
    <cellStyle name="Normal 5 2 2 9 6" xfId="5418" xr:uid="{00000000-0005-0000-0000-0000370D0000}"/>
    <cellStyle name="Normal 5 2 2 9 6 2" xfId="23436" xr:uid="{00000000-0005-0000-0000-0000380D0000}"/>
    <cellStyle name="Normal 5 2 2 9 7" xfId="18756" xr:uid="{00000000-0005-0000-0000-0000390D0000}"/>
    <cellStyle name="Normal 5 2 2 9 8" xfId="14634" xr:uid="{00000000-0005-0000-0000-00003A0D0000}"/>
    <cellStyle name="Normal 5 2 20" xfId="3256" xr:uid="{00000000-0005-0000-0000-00003B0D0000}"/>
    <cellStyle name="Normal 5 2 20 2" xfId="12382" xr:uid="{00000000-0005-0000-0000-00003C0D0000}"/>
    <cellStyle name="Normal 5 2 20 2 2" xfId="30400" xr:uid="{00000000-0005-0000-0000-00003D0D0000}"/>
    <cellStyle name="Normal 5 2 20 3" xfId="5902" xr:uid="{00000000-0005-0000-0000-00003E0D0000}"/>
    <cellStyle name="Normal 5 2 20 3 2" xfId="23920" xr:uid="{00000000-0005-0000-0000-00003F0D0000}"/>
    <cellStyle name="Normal 5 2 20 4" xfId="21274" xr:uid="{00000000-0005-0000-0000-0000400D0000}"/>
    <cellStyle name="Normal 5 2 20 5" xfId="14794" xr:uid="{00000000-0005-0000-0000-0000410D0000}"/>
    <cellStyle name="Normal 5 2 21" xfId="9142" xr:uid="{00000000-0005-0000-0000-0000420D0000}"/>
    <cellStyle name="Normal 5 2 21 2" xfId="27160" xr:uid="{00000000-0005-0000-0000-0000430D0000}"/>
    <cellStyle name="Normal 5 2 22" xfId="5074" xr:uid="{00000000-0005-0000-0000-0000440D0000}"/>
    <cellStyle name="Normal 5 2 22 2" xfId="23092" xr:uid="{00000000-0005-0000-0000-0000450D0000}"/>
    <cellStyle name="Normal 5 2 23" xfId="18034" xr:uid="{00000000-0005-0000-0000-0000460D0000}"/>
    <cellStyle name="Normal 5 2 24" xfId="14200" xr:uid="{00000000-0005-0000-0000-0000470D0000}"/>
    <cellStyle name="Normal 5 2 3" xfId="14" xr:uid="{00000000-0005-0000-0000-0000480D0000}"/>
    <cellStyle name="Normal 5 2 3 10" xfId="899" xr:uid="{00000000-0005-0000-0000-0000490D0000}"/>
    <cellStyle name="Normal 5 2 3 10 2" xfId="1727" xr:uid="{00000000-0005-0000-0000-00004A0D0000}"/>
    <cellStyle name="Normal 5 2 3 10 2 2" xfId="4753" xr:uid="{00000000-0005-0000-0000-00004B0D0000}"/>
    <cellStyle name="Normal 5 2 3 10 2 2 2" xfId="13879" xr:uid="{00000000-0005-0000-0000-00004C0D0000}"/>
    <cellStyle name="Normal 5 2 3 10 2 2 2 2" xfId="31897" xr:uid="{00000000-0005-0000-0000-00004D0D0000}"/>
    <cellStyle name="Normal 5 2 3 10 2 2 3" xfId="22771" xr:uid="{00000000-0005-0000-0000-00004E0D0000}"/>
    <cellStyle name="Normal 5 2 3 10 2 3" xfId="10855" xr:uid="{00000000-0005-0000-0000-00004F0D0000}"/>
    <cellStyle name="Normal 5 2 3 10 2 3 2" xfId="28873" xr:uid="{00000000-0005-0000-0000-0000500D0000}"/>
    <cellStyle name="Normal 5 2 3 10 2 4" xfId="7615" xr:uid="{00000000-0005-0000-0000-0000510D0000}"/>
    <cellStyle name="Normal 5 2 3 10 2 4 2" xfId="25633" xr:uid="{00000000-0005-0000-0000-0000520D0000}"/>
    <cellStyle name="Normal 5 2 3 10 2 5" xfId="19747" xr:uid="{00000000-0005-0000-0000-0000530D0000}"/>
    <cellStyle name="Normal 5 2 3 10 2 6" xfId="16507" xr:uid="{00000000-0005-0000-0000-0000540D0000}"/>
    <cellStyle name="Normal 5 2 3 10 3" xfId="2933" xr:uid="{00000000-0005-0000-0000-0000550D0000}"/>
    <cellStyle name="Normal 5 2 3 10 3 2" xfId="12061" xr:uid="{00000000-0005-0000-0000-0000560D0000}"/>
    <cellStyle name="Normal 5 2 3 10 3 2 2" xfId="30079" xr:uid="{00000000-0005-0000-0000-0000570D0000}"/>
    <cellStyle name="Normal 5 2 3 10 3 3" xfId="8821" xr:uid="{00000000-0005-0000-0000-0000580D0000}"/>
    <cellStyle name="Normal 5 2 3 10 3 3 2" xfId="26839" xr:uid="{00000000-0005-0000-0000-0000590D0000}"/>
    <cellStyle name="Normal 5 2 3 10 3 4" xfId="20953" xr:uid="{00000000-0005-0000-0000-00005A0D0000}"/>
    <cellStyle name="Normal 5 2 3 10 3 5" xfId="17713" xr:uid="{00000000-0005-0000-0000-00005B0D0000}"/>
    <cellStyle name="Normal 5 2 3 10 4" xfId="3709" xr:uid="{00000000-0005-0000-0000-00005C0D0000}"/>
    <cellStyle name="Normal 5 2 3 10 4 2" xfId="12835" xr:uid="{00000000-0005-0000-0000-00005D0D0000}"/>
    <cellStyle name="Normal 5 2 3 10 4 2 2" xfId="30853" xr:uid="{00000000-0005-0000-0000-00005E0D0000}"/>
    <cellStyle name="Normal 5 2 3 10 4 3" xfId="6787" xr:uid="{00000000-0005-0000-0000-00005F0D0000}"/>
    <cellStyle name="Normal 5 2 3 10 4 3 2" xfId="24805" xr:uid="{00000000-0005-0000-0000-0000600D0000}"/>
    <cellStyle name="Normal 5 2 3 10 4 4" xfId="21727" xr:uid="{00000000-0005-0000-0000-0000610D0000}"/>
    <cellStyle name="Normal 5 2 3 10 5" xfId="10027" xr:uid="{00000000-0005-0000-0000-0000620D0000}"/>
    <cellStyle name="Normal 5 2 3 10 5 2" xfId="28045" xr:uid="{00000000-0005-0000-0000-0000630D0000}"/>
    <cellStyle name="Normal 5 2 3 10 6" xfId="5581" xr:uid="{00000000-0005-0000-0000-0000640D0000}"/>
    <cellStyle name="Normal 5 2 3 10 6 2" xfId="23599" xr:uid="{00000000-0005-0000-0000-0000650D0000}"/>
    <cellStyle name="Normal 5 2 3 10 7" xfId="18919" xr:uid="{00000000-0005-0000-0000-0000660D0000}"/>
    <cellStyle name="Normal 5 2 3 10 8" xfId="15679" xr:uid="{00000000-0005-0000-0000-0000670D0000}"/>
    <cellStyle name="Normal 5 2 3 11" xfId="1061" xr:uid="{00000000-0005-0000-0000-0000680D0000}"/>
    <cellStyle name="Normal 5 2 3 11 2" xfId="1889" xr:uid="{00000000-0005-0000-0000-0000690D0000}"/>
    <cellStyle name="Normal 5 2 3 11 2 2" xfId="11017" xr:uid="{00000000-0005-0000-0000-00006A0D0000}"/>
    <cellStyle name="Normal 5 2 3 11 2 2 2" xfId="29035" xr:uid="{00000000-0005-0000-0000-00006B0D0000}"/>
    <cellStyle name="Normal 5 2 3 11 2 3" xfId="7777" xr:uid="{00000000-0005-0000-0000-00006C0D0000}"/>
    <cellStyle name="Normal 5 2 3 11 2 3 2" xfId="25795" xr:uid="{00000000-0005-0000-0000-00006D0D0000}"/>
    <cellStyle name="Normal 5 2 3 11 2 4" xfId="19909" xr:uid="{00000000-0005-0000-0000-00006E0D0000}"/>
    <cellStyle name="Normal 5 2 3 11 2 5" xfId="16669" xr:uid="{00000000-0005-0000-0000-00006F0D0000}"/>
    <cellStyle name="Normal 5 2 3 11 3" xfId="3095" xr:uid="{00000000-0005-0000-0000-0000700D0000}"/>
    <cellStyle name="Normal 5 2 3 11 3 2" xfId="12223" xr:uid="{00000000-0005-0000-0000-0000710D0000}"/>
    <cellStyle name="Normal 5 2 3 11 3 2 2" xfId="30241" xr:uid="{00000000-0005-0000-0000-0000720D0000}"/>
    <cellStyle name="Normal 5 2 3 11 3 3" xfId="8983" xr:uid="{00000000-0005-0000-0000-0000730D0000}"/>
    <cellStyle name="Normal 5 2 3 11 3 3 2" xfId="27001" xr:uid="{00000000-0005-0000-0000-0000740D0000}"/>
    <cellStyle name="Normal 5 2 3 11 3 4" xfId="21115" xr:uid="{00000000-0005-0000-0000-0000750D0000}"/>
    <cellStyle name="Normal 5 2 3 11 3 5" xfId="17875" xr:uid="{00000000-0005-0000-0000-0000760D0000}"/>
    <cellStyle name="Normal 5 2 3 11 4" xfId="4915" xr:uid="{00000000-0005-0000-0000-0000770D0000}"/>
    <cellStyle name="Normal 5 2 3 11 4 2" xfId="14041" xr:uid="{00000000-0005-0000-0000-0000780D0000}"/>
    <cellStyle name="Normal 5 2 3 11 4 2 2" xfId="32059" xr:uid="{00000000-0005-0000-0000-0000790D0000}"/>
    <cellStyle name="Normal 5 2 3 11 4 3" xfId="6949" xr:uid="{00000000-0005-0000-0000-00007A0D0000}"/>
    <cellStyle name="Normal 5 2 3 11 4 3 2" xfId="24967" xr:uid="{00000000-0005-0000-0000-00007B0D0000}"/>
    <cellStyle name="Normal 5 2 3 11 4 4" xfId="22933" xr:uid="{00000000-0005-0000-0000-00007C0D0000}"/>
    <cellStyle name="Normal 5 2 3 11 5" xfId="10189" xr:uid="{00000000-0005-0000-0000-00007D0D0000}"/>
    <cellStyle name="Normal 5 2 3 11 5 2" xfId="28207" xr:uid="{00000000-0005-0000-0000-00007E0D0000}"/>
    <cellStyle name="Normal 5 2 3 11 6" xfId="5743" xr:uid="{00000000-0005-0000-0000-00007F0D0000}"/>
    <cellStyle name="Normal 5 2 3 11 6 2" xfId="23761" xr:uid="{00000000-0005-0000-0000-0000800D0000}"/>
    <cellStyle name="Normal 5 2 3 11 7" xfId="19081" xr:uid="{00000000-0005-0000-0000-0000810D0000}"/>
    <cellStyle name="Normal 5 2 3 11 8" xfId="15841" xr:uid="{00000000-0005-0000-0000-0000820D0000}"/>
    <cellStyle name="Normal 5 2 3 12" xfId="395" xr:uid="{00000000-0005-0000-0000-0000830D0000}"/>
    <cellStyle name="Normal 5 2 3 12 2" xfId="2051" xr:uid="{00000000-0005-0000-0000-0000840D0000}"/>
    <cellStyle name="Normal 5 2 3 12 2 2" xfId="11179" xr:uid="{00000000-0005-0000-0000-0000850D0000}"/>
    <cellStyle name="Normal 5 2 3 12 2 2 2" xfId="29197" xr:uid="{00000000-0005-0000-0000-0000860D0000}"/>
    <cellStyle name="Normal 5 2 3 12 2 3" xfId="7939" xr:uid="{00000000-0005-0000-0000-0000870D0000}"/>
    <cellStyle name="Normal 5 2 3 12 2 3 2" xfId="25957" xr:uid="{00000000-0005-0000-0000-0000880D0000}"/>
    <cellStyle name="Normal 5 2 3 12 2 4" xfId="20071" xr:uid="{00000000-0005-0000-0000-0000890D0000}"/>
    <cellStyle name="Normal 5 2 3 12 2 5" xfId="16831" xr:uid="{00000000-0005-0000-0000-00008A0D0000}"/>
    <cellStyle name="Normal 5 2 3 12 3" xfId="4249" xr:uid="{00000000-0005-0000-0000-00008B0D0000}"/>
    <cellStyle name="Normal 5 2 3 12 3 2" xfId="13375" xr:uid="{00000000-0005-0000-0000-00008C0D0000}"/>
    <cellStyle name="Normal 5 2 3 12 3 2 2" xfId="31393" xr:uid="{00000000-0005-0000-0000-00008D0D0000}"/>
    <cellStyle name="Normal 5 2 3 12 3 3" xfId="22267" xr:uid="{00000000-0005-0000-0000-00008E0D0000}"/>
    <cellStyle name="Normal 5 2 3 12 4" xfId="9523" xr:uid="{00000000-0005-0000-0000-00008F0D0000}"/>
    <cellStyle name="Normal 5 2 3 12 4 2" xfId="27541" xr:uid="{00000000-0005-0000-0000-0000900D0000}"/>
    <cellStyle name="Normal 5 2 3 12 5" xfId="6283" xr:uid="{00000000-0005-0000-0000-0000910D0000}"/>
    <cellStyle name="Normal 5 2 3 12 5 2" xfId="24301" xr:uid="{00000000-0005-0000-0000-0000920D0000}"/>
    <cellStyle name="Normal 5 2 3 12 6" xfId="18415" xr:uid="{00000000-0005-0000-0000-0000930D0000}"/>
    <cellStyle name="Normal 5 2 3 12 7" xfId="15175" xr:uid="{00000000-0005-0000-0000-0000940D0000}"/>
    <cellStyle name="Normal 5 2 3 13" xfId="1223" xr:uid="{00000000-0005-0000-0000-0000950D0000}"/>
    <cellStyle name="Normal 5 2 3 13 2" xfId="3871" xr:uid="{00000000-0005-0000-0000-0000960D0000}"/>
    <cellStyle name="Normal 5 2 3 13 2 2" xfId="12997" xr:uid="{00000000-0005-0000-0000-0000970D0000}"/>
    <cellStyle name="Normal 5 2 3 13 2 2 2" xfId="31015" xr:uid="{00000000-0005-0000-0000-0000980D0000}"/>
    <cellStyle name="Normal 5 2 3 13 2 3" xfId="21889" xr:uid="{00000000-0005-0000-0000-0000990D0000}"/>
    <cellStyle name="Normal 5 2 3 13 3" xfId="10351" xr:uid="{00000000-0005-0000-0000-00009A0D0000}"/>
    <cellStyle name="Normal 5 2 3 13 3 2" xfId="28369" xr:uid="{00000000-0005-0000-0000-00009B0D0000}"/>
    <cellStyle name="Normal 5 2 3 13 4" xfId="7111" xr:uid="{00000000-0005-0000-0000-00009C0D0000}"/>
    <cellStyle name="Normal 5 2 3 13 4 2" xfId="25129" xr:uid="{00000000-0005-0000-0000-00009D0D0000}"/>
    <cellStyle name="Normal 5 2 3 13 5" xfId="19243" xr:uid="{00000000-0005-0000-0000-00009E0D0000}"/>
    <cellStyle name="Normal 5 2 3 13 6" xfId="16003" xr:uid="{00000000-0005-0000-0000-00009F0D0000}"/>
    <cellStyle name="Normal 5 2 3 14" xfId="2429" xr:uid="{00000000-0005-0000-0000-0000A00D0000}"/>
    <cellStyle name="Normal 5 2 3 14 2" xfId="11557" xr:uid="{00000000-0005-0000-0000-0000A10D0000}"/>
    <cellStyle name="Normal 5 2 3 14 2 2" xfId="29575" xr:uid="{00000000-0005-0000-0000-0000A20D0000}"/>
    <cellStyle name="Normal 5 2 3 14 3" xfId="8317" xr:uid="{00000000-0005-0000-0000-0000A30D0000}"/>
    <cellStyle name="Normal 5 2 3 14 3 2" xfId="26335" xr:uid="{00000000-0005-0000-0000-0000A40D0000}"/>
    <cellStyle name="Normal 5 2 3 14 4" xfId="20449" xr:uid="{00000000-0005-0000-0000-0000A50D0000}"/>
    <cellStyle name="Normal 5 2 3 14 5" xfId="17209" xr:uid="{00000000-0005-0000-0000-0000A60D0000}"/>
    <cellStyle name="Normal 5 2 3 15" xfId="3262" xr:uid="{00000000-0005-0000-0000-0000A70D0000}"/>
    <cellStyle name="Normal 5 2 3 15 2" xfId="12388" xr:uid="{00000000-0005-0000-0000-0000A80D0000}"/>
    <cellStyle name="Normal 5 2 3 15 2 2" xfId="30406" xr:uid="{00000000-0005-0000-0000-0000A90D0000}"/>
    <cellStyle name="Normal 5 2 3 15 3" xfId="5905" xr:uid="{00000000-0005-0000-0000-0000AA0D0000}"/>
    <cellStyle name="Normal 5 2 3 15 3 2" xfId="23923" xr:uid="{00000000-0005-0000-0000-0000AB0D0000}"/>
    <cellStyle name="Normal 5 2 3 15 4" xfId="21280" xr:uid="{00000000-0005-0000-0000-0000AC0D0000}"/>
    <cellStyle name="Normal 5 2 3 15 5" xfId="14797" xr:uid="{00000000-0005-0000-0000-0000AD0D0000}"/>
    <cellStyle name="Normal 5 2 3 16" xfId="9145" xr:uid="{00000000-0005-0000-0000-0000AE0D0000}"/>
    <cellStyle name="Normal 5 2 3 16 2" xfId="27163" xr:uid="{00000000-0005-0000-0000-0000AF0D0000}"/>
    <cellStyle name="Normal 5 2 3 17" xfId="5077" xr:uid="{00000000-0005-0000-0000-0000B00D0000}"/>
    <cellStyle name="Normal 5 2 3 17 2" xfId="23095" xr:uid="{00000000-0005-0000-0000-0000B10D0000}"/>
    <cellStyle name="Normal 5 2 3 18" xfId="18037" xr:uid="{00000000-0005-0000-0000-0000B20D0000}"/>
    <cellStyle name="Normal 5 2 3 19" xfId="14203" xr:uid="{00000000-0005-0000-0000-0000B30D0000}"/>
    <cellStyle name="Normal 5 2 3 2" xfId="51" xr:uid="{00000000-0005-0000-0000-0000B40D0000}"/>
    <cellStyle name="Normal 5 2 3 2 10" xfId="3277" xr:uid="{00000000-0005-0000-0000-0000B50D0000}"/>
    <cellStyle name="Normal 5 2 3 2 10 2" xfId="12403" xr:uid="{00000000-0005-0000-0000-0000B60D0000}"/>
    <cellStyle name="Normal 5 2 3 2 10 2 2" xfId="30421" xr:uid="{00000000-0005-0000-0000-0000B70D0000}"/>
    <cellStyle name="Normal 5 2 3 2 10 3" xfId="5941" xr:uid="{00000000-0005-0000-0000-0000B80D0000}"/>
    <cellStyle name="Normal 5 2 3 2 10 3 2" xfId="23959" xr:uid="{00000000-0005-0000-0000-0000B90D0000}"/>
    <cellStyle name="Normal 5 2 3 2 10 4" xfId="21295" xr:uid="{00000000-0005-0000-0000-0000BA0D0000}"/>
    <cellStyle name="Normal 5 2 3 2 10 5" xfId="14833" xr:uid="{00000000-0005-0000-0000-0000BB0D0000}"/>
    <cellStyle name="Normal 5 2 3 2 11" xfId="9181" xr:uid="{00000000-0005-0000-0000-0000BC0D0000}"/>
    <cellStyle name="Normal 5 2 3 2 11 2" xfId="27199" xr:uid="{00000000-0005-0000-0000-0000BD0D0000}"/>
    <cellStyle name="Normal 5 2 3 2 12" xfId="5131" xr:uid="{00000000-0005-0000-0000-0000BE0D0000}"/>
    <cellStyle name="Normal 5 2 3 2 12 2" xfId="23149" xr:uid="{00000000-0005-0000-0000-0000BF0D0000}"/>
    <cellStyle name="Normal 5 2 3 2 13" xfId="18073" xr:uid="{00000000-0005-0000-0000-0000C00D0000}"/>
    <cellStyle name="Normal 5 2 3 2 14" xfId="14221" xr:uid="{00000000-0005-0000-0000-0000C10D0000}"/>
    <cellStyle name="Normal 5 2 3 2 2" xfId="107" xr:uid="{00000000-0005-0000-0000-0000C20D0000}"/>
    <cellStyle name="Normal 5 2 3 2 2 10" xfId="9235" xr:uid="{00000000-0005-0000-0000-0000C30D0000}"/>
    <cellStyle name="Normal 5 2 3 2 2 10 2" xfId="27253" xr:uid="{00000000-0005-0000-0000-0000C40D0000}"/>
    <cellStyle name="Normal 5 2 3 2 2 11" xfId="5185" xr:uid="{00000000-0005-0000-0000-0000C50D0000}"/>
    <cellStyle name="Normal 5 2 3 2 2 11 2" xfId="23203" xr:uid="{00000000-0005-0000-0000-0000C60D0000}"/>
    <cellStyle name="Normal 5 2 3 2 2 12" xfId="18127" xr:uid="{00000000-0005-0000-0000-0000C70D0000}"/>
    <cellStyle name="Normal 5 2 3 2 2 13" xfId="14275" xr:uid="{00000000-0005-0000-0000-0000C80D0000}"/>
    <cellStyle name="Normal 5 2 3 2 2 2" xfId="323" xr:uid="{00000000-0005-0000-0000-0000C90D0000}"/>
    <cellStyle name="Normal 5 2 3 2 2 2 2" xfId="665" xr:uid="{00000000-0005-0000-0000-0000CA0D0000}"/>
    <cellStyle name="Normal 5 2 3 2 2 2 2 2" xfId="2321" xr:uid="{00000000-0005-0000-0000-0000CB0D0000}"/>
    <cellStyle name="Normal 5 2 3 2 2 2 2 2 2" xfId="11449" xr:uid="{00000000-0005-0000-0000-0000CC0D0000}"/>
    <cellStyle name="Normal 5 2 3 2 2 2 2 2 2 2" xfId="29467" xr:uid="{00000000-0005-0000-0000-0000CD0D0000}"/>
    <cellStyle name="Normal 5 2 3 2 2 2 2 2 3" xfId="8209" xr:uid="{00000000-0005-0000-0000-0000CE0D0000}"/>
    <cellStyle name="Normal 5 2 3 2 2 2 2 2 3 2" xfId="26227" xr:uid="{00000000-0005-0000-0000-0000CF0D0000}"/>
    <cellStyle name="Normal 5 2 3 2 2 2 2 2 4" xfId="20341" xr:uid="{00000000-0005-0000-0000-0000D00D0000}"/>
    <cellStyle name="Normal 5 2 3 2 2 2 2 2 5" xfId="17101" xr:uid="{00000000-0005-0000-0000-0000D10D0000}"/>
    <cellStyle name="Normal 5 2 3 2 2 2 2 3" xfId="4519" xr:uid="{00000000-0005-0000-0000-0000D20D0000}"/>
    <cellStyle name="Normal 5 2 3 2 2 2 2 3 2" xfId="13645" xr:uid="{00000000-0005-0000-0000-0000D30D0000}"/>
    <cellStyle name="Normal 5 2 3 2 2 2 2 3 2 2" xfId="31663" xr:uid="{00000000-0005-0000-0000-0000D40D0000}"/>
    <cellStyle name="Normal 5 2 3 2 2 2 2 3 3" xfId="22537" xr:uid="{00000000-0005-0000-0000-0000D50D0000}"/>
    <cellStyle name="Normal 5 2 3 2 2 2 2 4" xfId="9793" xr:uid="{00000000-0005-0000-0000-0000D60D0000}"/>
    <cellStyle name="Normal 5 2 3 2 2 2 2 4 2" xfId="27811" xr:uid="{00000000-0005-0000-0000-0000D70D0000}"/>
    <cellStyle name="Normal 5 2 3 2 2 2 2 5" xfId="6553" xr:uid="{00000000-0005-0000-0000-0000D80D0000}"/>
    <cellStyle name="Normal 5 2 3 2 2 2 2 5 2" xfId="24571" xr:uid="{00000000-0005-0000-0000-0000D90D0000}"/>
    <cellStyle name="Normal 5 2 3 2 2 2 2 6" xfId="18685" xr:uid="{00000000-0005-0000-0000-0000DA0D0000}"/>
    <cellStyle name="Normal 5 2 3 2 2 2 2 7" xfId="15445" xr:uid="{00000000-0005-0000-0000-0000DB0D0000}"/>
    <cellStyle name="Normal 5 2 3 2 2 2 3" xfId="1493" xr:uid="{00000000-0005-0000-0000-0000DC0D0000}"/>
    <cellStyle name="Normal 5 2 3 2 2 2 3 2" xfId="4177" xr:uid="{00000000-0005-0000-0000-0000DD0D0000}"/>
    <cellStyle name="Normal 5 2 3 2 2 2 3 2 2" xfId="13303" xr:uid="{00000000-0005-0000-0000-0000DE0D0000}"/>
    <cellStyle name="Normal 5 2 3 2 2 2 3 2 2 2" xfId="31321" xr:uid="{00000000-0005-0000-0000-0000DF0D0000}"/>
    <cellStyle name="Normal 5 2 3 2 2 2 3 2 3" xfId="22195" xr:uid="{00000000-0005-0000-0000-0000E00D0000}"/>
    <cellStyle name="Normal 5 2 3 2 2 2 3 3" xfId="10621" xr:uid="{00000000-0005-0000-0000-0000E10D0000}"/>
    <cellStyle name="Normal 5 2 3 2 2 2 3 3 2" xfId="28639" xr:uid="{00000000-0005-0000-0000-0000E20D0000}"/>
    <cellStyle name="Normal 5 2 3 2 2 2 3 4" xfId="7381" xr:uid="{00000000-0005-0000-0000-0000E30D0000}"/>
    <cellStyle name="Normal 5 2 3 2 2 2 3 4 2" xfId="25399" xr:uid="{00000000-0005-0000-0000-0000E40D0000}"/>
    <cellStyle name="Normal 5 2 3 2 2 2 3 5" xfId="19513" xr:uid="{00000000-0005-0000-0000-0000E50D0000}"/>
    <cellStyle name="Normal 5 2 3 2 2 2 3 6" xfId="16273" xr:uid="{00000000-0005-0000-0000-0000E60D0000}"/>
    <cellStyle name="Normal 5 2 3 2 2 2 4" xfId="2699" xr:uid="{00000000-0005-0000-0000-0000E70D0000}"/>
    <cellStyle name="Normal 5 2 3 2 2 2 4 2" xfId="11827" xr:uid="{00000000-0005-0000-0000-0000E80D0000}"/>
    <cellStyle name="Normal 5 2 3 2 2 2 4 2 2" xfId="29845" xr:uid="{00000000-0005-0000-0000-0000E90D0000}"/>
    <cellStyle name="Normal 5 2 3 2 2 2 4 3" xfId="8587" xr:uid="{00000000-0005-0000-0000-0000EA0D0000}"/>
    <cellStyle name="Normal 5 2 3 2 2 2 4 3 2" xfId="26605" xr:uid="{00000000-0005-0000-0000-0000EB0D0000}"/>
    <cellStyle name="Normal 5 2 3 2 2 2 4 4" xfId="20719" xr:uid="{00000000-0005-0000-0000-0000EC0D0000}"/>
    <cellStyle name="Normal 5 2 3 2 2 2 4 5" xfId="17479" xr:uid="{00000000-0005-0000-0000-0000ED0D0000}"/>
    <cellStyle name="Normal 5 2 3 2 2 2 5" xfId="3637" xr:uid="{00000000-0005-0000-0000-0000EE0D0000}"/>
    <cellStyle name="Normal 5 2 3 2 2 2 5 2" xfId="12763" xr:uid="{00000000-0005-0000-0000-0000EF0D0000}"/>
    <cellStyle name="Normal 5 2 3 2 2 2 5 2 2" xfId="30781" xr:uid="{00000000-0005-0000-0000-0000F00D0000}"/>
    <cellStyle name="Normal 5 2 3 2 2 2 5 3" xfId="6211" xr:uid="{00000000-0005-0000-0000-0000F10D0000}"/>
    <cellStyle name="Normal 5 2 3 2 2 2 5 3 2" xfId="24229" xr:uid="{00000000-0005-0000-0000-0000F20D0000}"/>
    <cellStyle name="Normal 5 2 3 2 2 2 5 4" xfId="21655" xr:uid="{00000000-0005-0000-0000-0000F30D0000}"/>
    <cellStyle name="Normal 5 2 3 2 2 2 5 5" xfId="15103" xr:uid="{00000000-0005-0000-0000-0000F40D0000}"/>
    <cellStyle name="Normal 5 2 3 2 2 2 6" xfId="9451" xr:uid="{00000000-0005-0000-0000-0000F50D0000}"/>
    <cellStyle name="Normal 5 2 3 2 2 2 6 2" xfId="27469" xr:uid="{00000000-0005-0000-0000-0000F60D0000}"/>
    <cellStyle name="Normal 5 2 3 2 2 2 7" xfId="5347" xr:uid="{00000000-0005-0000-0000-0000F70D0000}"/>
    <cellStyle name="Normal 5 2 3 2 2 2 7 2" xfId="23365" xr:uid="{00000000-0005-0000-0000-0000F80D0000}"/>
    <cellStyle name="Normal 5 2 3 2 2 2 8" xfId="18343" xr:uid="{00000000-0005-0000-0000-0000F90D0000}"/>
    <cellStyle name="Normal 5 2 3 2 2 2 9" xfId="14401" xr:uid="{00000000-0005-0000-0000-0000FA0D0000}"/>
    <cellStyle name="Normal 5 2 3 2 2 3" xfId="827" xr:uid="{00000000-0005-0000-0000-0000FB0D0000}"/>
    <cellStyle name="Normal 5 2 3 2 2 3 2" xfId="1655" xr:uid="{00000000-0005-0000-0000-0000FC0D0000}"/>
    <cellStyle name="Normal 5 2 3 2 2 3 2 2" xfId="4681" xr:uid="{00000000-0005-0000-0000-0000FD0D0000}"/>
    <cellStyle name="Normal 5 2 3 2 2 3 2 2 2" xfId="13807" xr:uid="{00000000-0005-0000-0000-0000FE0D0000}"/>
    <cellStyle name="Normal 5 2 3 2 2 3 2 2 2 2" xfId="31825" xr:uid="{00000000-0005-0000-0000-0000FF0D0000}"/>
    <cellStyle name="Normal 5 2 3 2 2 3 2 2 3" xfId="22699" xr:uid="{00000000-0005-0000-0000-0000000E0000}"/>
    <cellStyle name="Normal 5 2 3 2 2 3 2 3" xfId="10783" xr:uid="{00000000-0005-0000-0000-0000010E0000}"/>
    <cellStyle name="Normal 5 2 3 2 2 3 2 3 2" xfId="28801" xr:uid="{00000000-0005-0000-0000-0000020E0000}"/>
    <cellStyle name="Normal 5 2 3 2 2 3 2 4" xfId="7543" xr:uid="{00000000-0005-0000-0000-0000030E0000}"/>
    <cellStyle name="Normal 5 2 3 2 2 3 2 4 2" xfId="25561" xr:uid="{00000000-0005-0000-0000-0000040E0000}"/>
    <cellStyle name="Normal 5 2 3 2 2 3 2 5" xfId="19675" xr:uid="{00000000-0005-0000-0000-0000050E0000}"/>
    <cellStyle name="Normal 5 2 3 2 2 3 2 6" xfId="16435" xr:uid="{00000000-0005-0000-0000-0000060E0000}"/>
    <cellStyle name="Normal 5 2 3 2 2 3 3" xfId="2861" xr:uid="{00000000-0005-0000-0000-0000070E0000}"/>
    <cellStyle name="Normal 5 2 3 2 2 3 3 2" xfId="11989" xr:uid="{00000000-0005-0000-0000-0000080E0000}"/>
    <cellStyle name="Normal 5 2 3 2 2 3 3 2 2" xfId="30007" xr:uid="{00000000-0005-0000-0000-0000090E0000}"/>
    <cellStyle name="Normal 5 2 3 2 2 3 3 3" xfId="8749" xr:uid="{00000000-0005-0000-0000-00000A0E0000}"/>
    <cellStyle name="Normal 5 2 3 2 2 3 3 3 2" xfId="26767" xr:uid="{00000000-0005-0000-0000-00000B0E0000}"/>
    <cellStyle name="Normal 5 2 3 2 2 3 3 4" xfId="20881" xr:uid="{00000000-0005-0000-0000-00000C0E0000}"/>
    <cellStyle name="Normal 5 2 3 2 2 3 3 5" xfId="17641" xr:uid="{00000000-0005-0000-0000-00000D0E0000}"/>
    <cellStyle name="Normal 5 2 3 2 2 3 4" xfId="3799" xr:uid="{00000000-0005-0000-0000-00000E0E0000}"/>
    <cellStyle name="Normal 5 2 3 2 2 3 4 2" xfId="12925" xr:uid="{00000000-0005-0000-0000-00000F0E0000}"/>
    <cellStyle name="Normal 5 2 3 2 2 3 4 2 2" xfId="30943" xr:uid="{00000000-0005-0000-0000-0000100E0000}"/>
    <cellStyle name="Normal 5 2 3 2 2 3 4 3" xfId="6715" xr:uid="{00000000-0005-0000-0000-0000110E0000}"/>
    <cellStyle name="Normal 5 2 3 2 2 3 4 3 2" xfId="24733" xr:uid="{00000000-0005-0000-0000-0000120E0000}"/>
    <cellStyle name="Normal 5 2 3 2 2 3 4 4" xfId="21817" xr:uid="{00000000-0005-0000-0000-0000130E0000}"/>
    <cellStyle name="Normal 5 2 3 2 2 3 4 5" xfId="15607" xr:uid="{00000000-0005-0000-0000-0000140E0000}"/>
    <cellStyle name="Normal 5 2 3 2 2 3 5" xfId="9955" xr:uid="{00000000-0005-0000-0000-0000150E0000}"/>
    <cellStyle name="Normal 5 2 3 2 2 3 5 2" xfId="27973" xr:uid="{00000000-0005-0000-0000-0000160E0000}"/>
    <cellStyle name="Normal 5 2 3 2 2 3 6" xfId="5509" xr:uid="{00000000-0005-0000-0000-0000170E0000}"/>
    <cellStyle name="Normal 5 2 3 2 2 3 6 2" xfId="23527" xr:uid="{00000000-0005-0000-0000-0000180E0000}"/>
    <cellStyle name="Normal 5 2 3 2 2 3 7" xfId="18847" xr:uid="{00000000-0005-0000-0000-0000190E0000}"/>
    <cellStyle name="Normal 5 2 3 2 2 3 8" xfId="14563" xr:uid="{00000000-0005-0000-0000-00001A0E0000}"/>
    <cellStyle name="Normal 5 2 3 2 2 4" xfId="989" xr:uid="{00000000-0005-0000-0000-00001B0E0000}"/>
    <cellStyle name="Normal 5 2 3 2 2 4 2" xfId="1817" xr:uid="{00000000-0005-0000-0000-00001C0E0000}"/>
    <cellStyle name="Normal 5 2 3 2 2 4 2 2" xfId="10945" xr:uid="{00000000-0005-0000-0000-00001D0E0000}"/>
    <cellStyle name="Normal 5 2 3 2 2 4 2 2 2" xfId="28963" xr:uid="{00000000-0005-0000-0000-00001E0E0000}"/>
    <cellStyle name="Normal 5 2 3 2 2 4 2 3" xfId="7705" xr:uid="{00000000-0005-0000-0000-00001F0E0000}"/>
    <cellStyle name="Normal 5 2 3 2 2 4 2 3 2" xfId="25723" xr:uid="{00000000-0005-0000-0000-0000200E0000}"/>
    <cellStyle name="Normal 5 2 3 2 2 4 2 4" xfId="19837" xr:uid="{00000000-0005-0000-0000-0000210E0000}"/>
    <cellStyle name="Normal 5 2 3 2 2 4 2 5" xfId="16597" xr:uid="{00000000-0005-0000-0000-0000220E0000}"/>
    <cellStyle name="Normal 5 2 3 2 2 4 3" xfId="3023" xr:uid="{00000000-0005-0000-0000-0000230E0000}"/>
    <cellStyle name="Normal 5 2 3 2 2 4 3 2" xfId="12151" xr:uid="{00000000-0005-0000-0000-0000240E0000}"/>
    <cellStyle name="Normal 5 2 3 2 2 4 3 2 2" xfId="30169" xr:uid="{00000000-0005-0000-0000-0000250E0000}"/>
    <cellStyle name="Normal 5 2 3 2 2 4 3 3" xfId="8911" xr:uid="{00000000-0005-0000-0000-0000260E0000}"/>
    <cellStyle name="Normal 5 2 3 2 2 4 3 3 2" xfId="26929" xr:uid="{00000000-0005-0000-0000-0000270E0000}"/>
    <cellStyle name="Normal 5 2 3 2 2 4 3 4" xfId="21043" xr:uid="{00000000-0005-0000-0000-0000280E0000}"/>
    <cellStyle name="Normal 5 2 3 2 2 4 3 5" xfId="17803" xr:uid="{00000000-0005-0000-0000-0000290E0000}"/>
    <cellStyle name="Normal 5 2 3 2 2 4 4" xfId="4843" xr:uid="{00000000-0005-0000-0000-00002A0E0000}"/>
    <cellStyle name="Normal 5 2 3 2 2 4 4 2" xfId="13969" xr:uid="{00000000-0005-0000-0000-00002B0E0000}"/>
    <cellStyle name="Normal 5 2 3 2 2 4 4 2 2" xfId="31987" xr:uid="{00000000-0005-0000-0000-00002C0E0000}"/>
    <cellStyle name="Normal 5 2 3 2 2 4 4 3" xfId="6877" xr:uid="{00000000-0005-0000-0000-00002D0E0000}"/>
    <cellStyle name="Normal 5 2 3 2 2 4 4 3 2" xfId="24895" xr:uid="{00000000-0005-0000-0000-00002E0E0000}"/>
    <cellStyle name="Normal 5 2 3 2 2 4 4 4" xfId="22861" xr:uid="{00000000-0005-0000-0000-00002F0E0000}"/>
    <cellStyle name="Normal 5 2 3 2 2 4 4 5" xfId="15769" xr:uid="{00000000-0005-0000-0000-0000300E0000}"/>
    <cellStyle name="Normal 5 2 3 2 2 4 5" xfId="10117" xr:uid="{00000000-0005-0000-0000-0000310E0000}"/>
    <cellStyle name="Normal 5 2 3 2 2 4 5 2" xfId="28135" xr:uid="{00000000-0005-0000-0000-0000320E0000}"/>
    <cellStyle name="Normal 5 2 3 2 2 4 6" xfId="5671" xr:uid="{00000000-0005-0000-0000-0000330E0000}"/>
    <cellStyle name="Normal 5 2 3 2 2 4 6 2" xfId="23689" xr:uid="{00000000-0005-0000-0000-0000340E0000}"/>
    <cellStyle name="Normal 5 2 3 2 2 4 7" xfId="19009" xr:uid="{00000000-0005-0000-0000-0000350E0000}"/>
    <cellStyle name="Normal 5 2 3 2 2 4 8" xfId="14725" xr:uid="{00000000-0005-0000-0000-0000360E0000}"/>
    <cellStyle name="Normal 5 2 3 2 2 5" xfId="1151" xr:uid="{00000000-0005-0000-0000-0000370E0000}"/>
    <cellStyle name="Normal 5 2 3 2 2 5 2" xfId="1979" xr:uid="{00000000-0005-0000-0000-0000380E0000}"/>
    <cellStyle name="Normal 5 2 3 2 2 5 2 2" xfId="11107" xr:uid="{00000000-0005-0000-0000-0000390E0000}"/>
    <cellStyle name="Normal 5 2 3 2 2 5 2 2 2" xfId="29125" xr:uid="{00000000-0005-0000-0000-00003A0E0000}"/>
    <cellStyle name="Normal 5 2 3 2 2 5 2 3" xfId="7867" xr:uid="{00000000-0005-0000-0000-00003B0E0000}"/>
    <cellStyle name="Normal 5 2 3 2 2 5 2 3 2" xfId="25885" xr:uid="{00000000-0005-0000-0000-00003C0E0000}"/>
    <cellStyle name="Normal 5 2 3 2 2 5 2 4" xfId="19999" xr:uid="{00000000-0005-0000-0000-00003D0E0000}"/>
    <cellStyle name="Normal 5 2 3 2 2 5 2 5" xfId="16759" xr:uid="{00000000-0005-0000-0000-00003E0E0000}"/>
    <cellStyle name="Normal 5 2 3 2 2 5 3" xfId="3185" xr:uid="{00000000-0005-0000-0000-00003F0E0000}"/>
    <cellStyle name="Normal 5 2 3 2 2 5 3 2" xfId="12313" xr:uid="{00000000-0005-0000-0000-0000400E0000}"/>
    <cellStyle name="Normal 5 2 3 2 2 5 3 2 2" xfId="30331" xr:uid="{00000000-0005-0000-0000-0000410E0000}"/>
    <cellStyle name="Normal 5 2 3 2 2 5 3 3" xfId="9073" xr:uid="{00000000-0005-0000-0000-0000420E0000}"/>
    <cellStyle name="Normal 5 2 3 2 2 5 3 3 2" xfId="27091" xr:uid="{00000000-0005-0000-0000-0000430E0000}"/>
    <cellStyle name="Normal 5 2 3 2 2 5 3 4" xfId="21205" xr:uid="{00000000-0005-0000-0000-0000440E0000}"/>
    <cellStyle name="Normal 5 2 3 2 2 5 3 5" xfId="17965" xr:uid="{00000000-0005-0000-0000-0000450E0000}"/>
    <cellStyle name="Normal 5 2 3 2 2 5 4" xfId="5005" xr:uid="{00000000-0005-0000-0000-0000460E0000}"/>
    <cellStyle name="Normal 5 2 3 2 2 5 4 2" xfId="14131" xr:uid="{00000000-0005-0000-0000-0000470E0000}"/>
    <cellStyle name="Normal 5 2 3 2 2 5 4 2 2" xfId="32149" xr:uid="{00000000-0005-0000-0000-0000480E0000}"/>
    <cellStyle name="Normal 5 2 3 2 2 5 4 3" xfId="7039" xr:uid="{00000000-0005-0000-0000-0000490E0000}"/>
    <cellStyle name="Normal 5 2 3 2 2 5 4 3 2" xfId="25057" xr:uid="{00000000-0005-0000-0000-00004A0E0000}"/>
    <cellStyle name="Normal 5 2 3 2 2 5 4 4" xfId="23023" xr:uid="{00000000-0005-0000-0000-00004B0E0000}"/>
    <cellStyle name="Normal 5 2 3 2 2 5 5" xfId="10279" xr:uid="{00000000-0005-0000-0000-00004C0E0000}"/>
    <cellStyle name="Normal 5 2 3 2 2 5 5 2" xfId="28297" xr:uid="{00000000-0005-0000-0000-00004D0E0000}"/>
    <cellStyle name="Normal 5 2 3 2 2 5 6" xfId="5833" xr:uid="{00000000-0005-0000-0000-00004E0E0000}"/>
    <cellStyle name="Normal 5 2 3 2 2 5 6 2" xfId="23851" xr:uid="{00000000-0005-0000-0000-00004F0E0000}"/>
    <cellStyle name="Normal 5 2 3 2 2 5 7" xfId="19171" xr:uid="{00000000-0005-0000-0000-0000500E0000}"/>
    <cellStyle name="Normal 5 2 3 2 2 5 8" xfId="15931" xr:uid="{00000000-0005-0000-0000-0000510E0000}"/>
    <cellStyle name="Normal 5 2 3 2 2 6" xfId="503" xr:uid="{00000000-0005-0000-0000-0000520E0000}"/>
    <cellStyle name="Normal 5 2 3 2 2 6 2" xfId="2159" xr:uid="{00000000-0005-0000-0000-0000530E0000}"/>
    <cellStyle name="Normal 5 2 3 2 2 6 2 2" xfId="11287" xr:uid="{00000000-0005-0000-0000-0000540E0000}"/>
    <cellStyle name="Normal 5 2 3 2 2 6 2 2 2" xfId="29305" xr:uid="{00000000-0005-0000-0000-0000550E0000}"/>
    <cellStyle name="Normal 5 2 3 2 2 6 2 3" xfId="8047" xr:uid="{00000000-0005-0000-0000-0000560E0000}"/>
    <cellStyle name="Normal 5 2 3 2 2 6 2 3 2" xfId="26065" xr:uid="{00000000-0005-0000-0000-0000570E0000}"/>
    <cellStyle name="Normal 5 2 3 2 2 6 2 4" xfId="20179" xr:uid="{00000000-0005-0000-0000-0000580E0000}"/>
    <cellStyle name="Normal 5 2 3 2 2 6 2 5" xfId="16939" xr:uid="{00000000-0005-0000-0000-0000590E0000}"/>
    <cellStyle name="Normal 5 2 3 2 2 6 3" xfId="4357" xr:uid="{00000000-0005-0000-0000-00005A0E0000}"/>
    <cellStyle name="Normal 5 2 3 2 2 6 3 2" xfId="13483" xr:uid="{00000000-0005-0000-0000-00005B0E0000}"/>
    <cellStyle name="Normal 5 2 3 2 2 6 3 2 2" xfId="31501" xr:uid="{00000000-0005-0000-0000-00005C0E0000}"/>
    <cellStyle name="Normal 5 2 3 2 2 6 3 3" xfId="22375" xr:uid="{00000000-0005-0000-0000-00005D0E0000}"/>
    <cellStyle name="Normal 5 2 3 2 2 6 4" xfId="9631" xr:uid="{00000000-0005-0000-0000-00005E0E0000}"/>
    <cellStyle name="Normal 5 2 3 2 2 6 4 2" xfId="27649" xr:uid="{00000000-0005-0000-0000-00005F0E0000}"/>
    <cellStyle name="Normal 5 2 3 2 2 6 5" xfId="6391" xr:uid="{00000000-0005-0000-0000-0000600E0000}"/>
    <cellStyle name="Normal 5 2 3 2 2 6 5 2" xfId="24409" xr:uid="{00000000-0005-0000-0000-0000610E0000}"/>
    <cellStyle name="Normal 5 2 3 2 2 6 6" xfId="18523" xr:uid="{00000000-0005-0000-0000-0000620E0000}"/>
    <cellStyle name="Normal 5 2 3 2 2 6 7" xfId="15283" xr:uid="{00000000-0005-0000-0000-0000630E0000}"/>
    <cellStyle name="Normal 5 2 3 2 2 7" xfId="1331" xr:uid="{00000000-0005-0000-0000-0000640E0000}"/>
    <cellStyle name="Normal 5 2 3 2 2 7 2" xfId="3961" xr:uid="{00000000-0005-0000-0000-0000650E0000}"/>
    <cellStyle name="Normal 5 2 3 2 2 7 2 2" xfId="13087" xr:uid="{00000000-0005-0000-0000-0000660E0000}"/>
    <cellStyle name="Normal 5 2 3 2 2 7 2 2 2" xfId="31105" xr:uid="{00000000-0005-0000-0000-0000670E0000}"/>
    <cellStyle name="Normal 5 2 3 2 2 7 2 3" xfId="21979" xr:uid="{00000000-0005-0000-0000-0000680E0000}"/>
    <cellStyle name="Normal 5 2 3 2 2 7 3" xfId="10459" xr:uid="{00000000-0005-0000-0000-0000690E0000}"/>
    <cellStyle name="Normal 5 2 3 2 2 7 3 2" xfId="28477" xr:uid="{00000000-0005-0000-0000-00006A0E0000}"/>
    <cellStyle name="Normal 5 2 3 2 2 7 4" xfId="7219" xr:uid="{00000000-0005-0000-0000-00006B0E0000}"/>
    <cellStyle name="Normal 5 2 3 2 2 7 4 2" xfId="25237" xr:uid="{00000000-0005-0000-0000-00006C0E0000}"/>
    <cellStyle name="Normal 5 2 3 2 2 7 5" xfId="19351" xr:uid="{00000000-0005-0000-0000-00006D0E0000}"/>
    <cellStyle name="Normal 5 2 3 2 2 7 6" xfId="16111" xr:uid="{00000000-0005-0000-0000-00006E0E0000}"/>
    <cellStyle name="Normal 5 2 3 2 2 8" xfId="2537" xr:uid="{00000000-0005-0000-0000-00006F0E0000}"/>
    <cellStyle name="Normal 5 2 3 2 2 8 2" xfId="11665" xr:uid="{00000000-0005-0000-0000-0000700E0000}"/>
    <cellStyle name="Normal 5 2 3 2 2 8 2 2" xfId="29683" xr:uid="{00000000-0005-0000-0000-0000710E0000}"/>
    <cellStyle name="Normal 5 2 3 2 2 8 3" xfId="8425" xr:uid="{00000000-0005-0000-0000-0000720E0000}"/>
    <cellStyle name="Normal 5 2 3 2 2 8 3 2" xfId="26443" xr:uid="{00000000-0005-0000-0000-0000730E0000}"/>
    <cellStyle name="Normal 5 2 3 2 2 8 4" xfId="20557" xr:uid="{00000000-0005-0000-0000-0000740E0000}"/>
    <cellStyle name="Normal 5 2 3 2 2 8 5" xfId="17317" xr:uid="{00000000-0005-0000-0000-0000750E0000}"/>
    <cellStyle name="Normal 5 2 3 2 2 9" xfId="3475" xr:uid="{00000000-0005-0000-0000-0000760E0000}"/>
    <cellStyle name="Normal 5 2 3 2 2 9 2" xfId="12601" xr:uid="{00000000-0005-0000-0000-0000770E0000}"/>
    <cellStyle name="Normal 5 2 3 2 2 9 2 2" xfId="30619" xr:uid="{00000000-0005-0000-0000-0000780E0000}"/>
    <cellStyle name="Normal 5 2 3 2 2 9 3" xfId="5995" xr:uid="{00000000-0005-0000-0000-0000790E0000}"/>
    <cellStyle name="Normal 5 2 3 2 2 9 3 2" xfId="24013" xr:uid="{00000000-0005-0000-0000-00007A0E0000}"/>
    <cellStyle name="Normal 5 2 3 2 2 9 4" xfId="21493" xr:uid="{00000000-0005-0000-0000-00007B0E0000}"/>
    <cellStyle name="Normal 5 2 3 2 2 9 5" xfId="14887" xr:uid="{00000000-0005-0000-0000-00007C0E0000}"/>
    <cellStyle name="Normal 5 2 3 2 3" xfId="269" xr:uid="{00000000-0005-0000-0000-00007D0E0000}"/>
    <cellStyle name="Normal 5 2 3 2 3 2" xfId="611" xr:uid="{00000000-0005-0000-0000-00007E0E0000}"/>
    <cellStyle name="Normal 5 2 3 2 3 2 2" xfId="2267" xr:uid="{00000000-0005-0000-0000-00007F0E0000}"/>
    <cellStyle name="Normal 5 2 3 2 3 2 2 2" xfId="11395" xr:uid="{00000000-0005-0000-0000-0000800E0000}"/>
    <cellStyle name="Normal 5 2 3 2 3 2 2 2 2" xfId="29413" xr:uid="{00000000-0005-0000-0000-0000810E0000}"/>
    <cellStyle name="Normal 5 2 3 2 3 2 2 3" xfId="8155" xr:uid="{00000000-0005-0000-0000-0000820E0000}"/>
    <cellStyle name="Normal 5 2 3 2 3 2 2 3 2" xfId="26173" xr:uid="{00000000-0005-0000-0000-0000830E0000}"/>
    <cellStyle name="Normal 5 2 3 2 3 2 2 4" xfId="20287" xr:uid="{00000000-0005-0000-0000-0000840E0000}"/>
    <cellStyle name="Normal 5 2 3 2 3 2 2 5" xfId="17047" xr:uid="{00000000-0005-0000-0000-0000850E0000}"/>
    <cellStyle name="Normal 5 2 3 2 3 2 3" xfId="4465" xr:uid="{00000000-0005-0000-0000-0000860E0000}"/>
    <cellStyle name="Normal 5 2 3 2 3 2 3 2" xfId="13591" xr:uid="{00000000-0005-0000-0000-0000870E0000}"/>
    <cellStyle name="Normal 5 2 3 2 3 2 3 2 2" xfId="31609" xr:uid="{00000000-0005-0000-0000-0000880E0000}"/>
    <cellStyle name="Normal 5 2 3 2 3 2 3 3" xfId="22483" xr:uid="{00000000-0005-0000-0000-0000890E0000}"/>
    <cellStyle name="Normal 5 2 3 2 3 2 4" xfId="9739" xr:uid="{00000000-0005-0000-0000-00008A0E0000}"/>
    <cellStyle name="Normal 5 2 3 2 3 2 4 2" xfId="27757" xr:uid="{00000000-0005-0000-0000-00008B0E0000}"/>
    <cellStyle name="Normal 5 2 3 2 3 2 5" xfId="6499" xr:uid="{00000000-0005-0000-0000-00008C0E0000}"/>
    <cellStyle name="Normal 5 2 3 2 3 2 5 2" xfId="24517" xr:uid="{00000000-0005-0000-0000-00008D0E0000}"/>
    <cellStyle name="Normal 5 2 3 2 3 2 6" xfId="18631" xr:uid="{00000000-0005-0000-0000-00008E0E0000}"/>
    <cellStyle name="Normal 5 2 3 2 3 2 7" xfId="15391" xr:uid="{00000000-0005-0000-0000-00008F0E0000}"/>
    <cellStyle name="Normal 5 2 3 2 3 3" xfId="1439" xr:uid="{00000000-0005-0000-0000-0000900E0000}"/>
    <cellStyle name="Normal 5 2 3 2 3 3 2" xfId="4123" xr:uid="{00000000-0005-0000-0000-0000910E0000}"/>
    <cellStyle name="Normal 5 2 3 2 3 3 2 2" xfId="13249" xr:uid="{00000000-0005-0000-0000-0000920E0000}"/>
    <cellStyle name="Normal 5 2 3 2 3 3 2 2 2" xfId="31267" xr:uid="{00000000-0005-0000-0000-0000930E0000}"/>
    <cellStyle name="Normal 5 2 3 2 3 3 2 3" xfId="22141" xr:uid="{00000000-0005-0000-0000-0000940E0000}"/>
    <cellStyle name="Normal 5 2 3 2 3 3 3" xfId="10567" xr:uid="{00000000-0005-0000-0000-0000950E0000}"/>
    <cellStyle name="Normal 5 2 3 2 3 3 3 2" xfId="28585" xr:uid="{00000000-0005-0000-0000-0000960E0000}"/>
    <cellStyle name="Normal 5 2 3 2 3 3 4" xfId="7327" xr:uid="{00000000-0005-0000-0000-0000970E0000}"/>
    <cellStyle name="Normal 5 2 3 2 3 3 4 2" xfId="25345" xr:uid="{00000000-0005-0000-0000-0000980E0000}"/>
    <cellStyle name="Normal 5 2 3 2 3 3 5" xfId="19459" xr:uid="{00000000-0005-0000-0000-0000990E0000}"/>
    <cellStyle name="Normal 5 2 3 2 3 3 6" xfId="16219" xr:uid="{00000000-0005-0000-0000-00009A0E0000}"/>
    <cellStyle name="Normal 5 2 3 2 3 4" xfId="2645" xr:uid="{00000000-0005-0000-0000-00009B0E0000}"/>
    <cellStyle name="Normal 5 2 3 2 3 4 2" xfId="11773" xr:uid="{00000000-0005-0000-0000-00009C0E0000}"/>
    <cellStyle name="Normal 5 2 3 2 3 4 2 2" xfId="29791" xr:uid="{00000000-0005-0000-0000-00009D0E0000}"/>
    <cellStyle name="Normal 5 2 3 2 3 4 3" xfId="8533" xr:uid="{00000000-0005-0000-0000-00009E0E0000}"/>
    <cellStyle name="Normal 5 2 3 2 3 4 3 2" xfId="26551" xr:uid="{00000000-0005-0000-0000-00009F0E0000}"/>
    <cellStyle name="Normal 5 2 3 2 3 4 4" xfId="20665" xr:uid="{00000000-0005-0000-0000-0000A00E0000}"/>
    <cellStyle name="Normal 5 2 3 2 3 4 5" xfId="17425" xr:uid="{00000000-0005-0000-0000-0000A10E0000}"/>
    <cellStyle name="Normal 5 2 3 2 3 5" xfId="3421" xr:uid="{00000000-0005-0000-0000-0000A20E0000}"/>
    <cellStyle name="Normal 5 2 3 2 3 5 2" xfId="12547" xr:uid="{00000000-0005-0000-0000-0000A30E0000}"/>
    <cellStyle name="Normal 5 2 3 2 3 5 2 2" xfId="30565" xr:uid="{00000000-0005-0000-0000-0000A40E0000}"/>
    <cellStyle name="Normal 5 2 3 2 3 5 3" xfId="6157" xr:uid="{00000000-0005-0000-0000-0000A50E0000}"/>
    <cellStyle name="Normal 5 2 3 2 3 5 3 2" xfId="24175" xr:uid="{00000000-0005-0000-0000-0000A60E0000}"/>
    <cellStyle name="Normal 5 2 3 2 3 5 4" xfId="21439" xr:uid="{00000000-0005-0000-0000-0000A70E0000}"/>
    <cellStyle name="Normal 5 2 3 2 3 5 5" xfId="15049" xr:uid="{00000000-0005-0000-0000-0000A80E0000}"/>
    <cellStyle name="Normal 5 2 3 2 3 6" xfId="9397" xr:uid="{00000000-0005-0000-0000-0000A90E0000}"/>
    <cellStyle name="Normal 5 2 3 2 3 6 2" xfId="27415" xr:uid="{00000000-0005-0000-0000-0000AA0E0000}"/>
    <cellStyle name="Normal 5 2 3 2 3 7" xfId="5293" xr:uid="{00000000-0005-0000-0000-0000AB0E0000}"/>
    <cellStyle name="Normal 5 2 3 2 3 7 2" xfId="23311" xr:uid="{00000000-0005-0000-0000-0000AC0E0000}"/>
    <cellStyle name="Normal 5 2 3 2 3 8" xfId="18289" xr:uid="{00000000-0005-0000-0000-0000AD0E0000}"/>
    <cellStyle name="Normal 5 2 3 2 3 9" xfId="14347" xr:uid="{00000000-0005-0000-0000-0000AE0E0000}"/>
    <cellStyle name="Normal 5 2 3 2 4" xfId="197" xr:uid="{00000000-0005-0000-0000-0000AF0E0000}"/>
    <cellStyle name="Normal 5 2 3 2 4 2" xfId="773" xr:uid="{00000000-0005-0000-0000-0000B00E0000}"/>
    <cellStyle name="Normal 5 2 3 2 4 2 2" xfId="2393" xr:uid="{00000000-0005-0000-0000-0000B10E0000}"/>
    <cellStyle name="Normal 5 2 3 2 4 2 2 2" xfId="11521" xr:uid="{00000000-0005-0000-0000-0000B20E0000}"/>
    <cellStyle name="Normal 5 2 3 2 4 2 2 2 2" xfId="29539" xr:uid="{00000000-0005-0000-0000-0000B30E0000}"/>
    <cellStyle name="Normal 5 2 3 2 4 2 2 3" xfId="8281" xr:uid="{00000000-0005-0000-0000-0000B40E0000}"/>
    <cellStyle name="Normal 5 2 3 2 4 2 2 3 2" xfId="26299" xr:uid="{00000000-0005-0000-0000-0000B50E0000}"/>
    <cellStyle name="Normal 5 2 3 2 4 2 2 4" xfId="20413" xr:uid="{00000000-0005-0000-0000-0000B60E0000}"/>
    <cellStyle name="Normal 5 2 3 2 4 2 2 5" xfId="17173" xr:uid="{00000000-0005-0000-0000-0000B70E0000}"/>
    <cellStyle name="Normal 5 2 3 2 4 2 3" xfId="4627" xr:uid="{00000000-0005-0000-0000-0000B80E0000}"/>
    <cellStyle name="Normal 5 2 3 2 4 2 3 2" xfId="13753" xr:uid="{00000000-0005-0000-0000-0000B90E0000}"/>
    <cellStyle name="Normal 5 2 3 2 4 2 3 2 2" xfId="31771" xr:uid="{00000000-0005-0000-0000-0000BA0E0000}"/>
    <cellStyle name="Normal 5 2 3 2 4 2 3 3" xfId="22645" xr:uid="{00000000-0005-0000-0000-0000BB0E0000}"/>
    <cellStyle name="Normal 5 2 3 2 4 2 4" xfId="9901" xr:uid="{00000000-0005-0000-0000-0000BC0E0000}"/>
    <cellStyle name="Normal 5 2 3 2 4 2 4 2" xfId="27919" xr:uid="{00000000-0005-0000-0000-0000BD0E0000}"/>
    <cellStyle name="Normal 5 2 3 2 4 2 5" xfId="6661" xr:uid="{00000000-0005-0000-0000-0000BE0E0000}"/>
    <cellStyle name="Normal 5 2 3 2 4 2 5 2" xfId="24679" xr:uid="{00000000-0005-0000-0000-0000BF0E0000}"/>
    <cellStyle name="Normal 5 2 3 2 4 2 6" xfId="18793" xr:uid="{00000000-0005-0000-0000-0000C00E0000}"/>
    <cellStyle name="Normal 5 2 3 2 4 2 7" xfId="15553" xr:uid="{00000000-0005-0000-0000-0000C10E0000}"/>
    <cellStyle name="Normal 5 2 3 2 4 3" xfId="1601" xr:uid="{00000000-0005-0000-0000-0000C20E0000}"/>
    <cellStyle name="Normal 5 2 3 2 4 3 2" xfId="4051" xr:uid="{00000000-0005-0000-0000-0000C30E0000}"/>
    <cellStyle name="Normal 5 2 3 2 4 3 2 2" xfId="13177" xr:uid="{00000000-0005-0000-0000-0000C40E0000}"/>
    <cellStyle name="Normal 5 2 3 2 4 3 2 2 2" xfId="31195" xr:uid="{00000000-0005-0000-0000-0000C50E0000}"/>
    <cellStyle name="Normal 5 2 3 2 4 3 2 3" xfId="22069" xr:uid="{00000000-0005-0000-0000-0000C60E0000}"/>
    <cellStyle name="Normal 5 2 3 2 4 3 3" xfId="10729" xr:uid="{00000000-0005-0000-0000-0000C70E0000}"/>
    <cellStyle name="Normal 5 2 3 2 4 3 3 2" xfId="28747" xr:uid="{00000000-0005-0000-0000-0000C80E0000}"/>
    <cellStyle name="Normal 5 2 3 2 4 3 4" xfId="7489" xr:uid="{00000000-0005-0000-0000-0000C90E0000}"/>
    <cellStyle name="Normal 5 2 3 2 4 3 4 2" xfId="25507" xr:uid="{00000000-0005-0000-0000-0000CA0E0000}"/>
    <cellStyle name="Normal 5 2 3 2 4 3 5" xfId="19621" xr:uid="{00000000-0005-0000-0000-0000CB0E0000}"/>
    <cellStyle name="Normal 5 2 3 2 4 3 6" xfId="16381" xr:uid="{00000000-0005-0000-0000-0000CC0E0000}"/>
    <cellStyle name="Normal 5 2 3 2 4 4" xfId="2807" xr:uid="{00000000-0005-0000-0000-0000CD0E0000}"/>
    <cellStyle name="Normal 5 2 3 2 4 4 2" xfId="11935" xr:uid="{00000000-0005-0000-0000-0000CE0E0000}"/>
    <cellStyle name="Normal 5 2 3 2 4 4 2 2" xfId="29953" xr:uid="{00000000-0005-0000-0000-0000CF0E0000}"/>
    <cellStyle name="Normal 5 2 3 2 4 4 3" xfId="8695" xr:uid="{00000000-0005-0000-0000-0000D00E0000}"/>
    <cellStyle name="Normal 5 2 3 2 4 4 3 2" xfId="26713" xr:uid="{00000000-0005-0000-0000-0000D10E0000}"/>
    <cellStyle name="Normal 5 2 3 2 4 4 4" xfId="20827" xr:uid="{00000000-0005-0000-0000-0000D20E0000}"/>
    <cellStyle name="Normal 5 2 3 2 4 4 5" xfId="17587" xr:uid="{00000000-0005-0000-0000-0000D30E0000}"/>
    <cellStyle name="Normal 5 2 3 2 4 5" xfId="3583" xr:uid="{00000000-0005-0000-0000-0000D40E0000}"/>
    <cellStyle name="Normal 5 2 3 2 4 5 2" xfId="12709" xr:uid="{00000000-0005-0000-0000-0000D50E0000}"/>
    <cellStyle name="Normal 5 2 3 2 4 5 2 2" xfId="30727" xr:uid="{00000000-0005-0000-0000-0000D60E0000}"/>
    <cellStyle name="Normal 5 2 3 2 4 5 3" xfId="6085" xr:uid="{00000000-0005-0000-0000-0000D70E0000}"/>
    <cellStyle name="Normal 5 2 3 2 4 5 3 2" xfId="24103" xr:uid="{00000000-0005-0000-0000-0000D80E0000}"/>
    <cellStyle name="Normal 5 2 3 2 4 5 4" xfId="21601" xr:uid="{00000000-0005-0000-0000-0000D90E0000}"/>
    <cellStyle name="Normal 5 2 3 2 4 5 5" xfId="14977" xr:uid="{00000000-0005-0000-0000-0000DA0E0000}"/>
    <cellStyle name="Normal 5 2 3 2 4 6" xfId="9325" xr:uid="{00000000-0005-0000-0000-0000DB0E0000}"/>
    <cellStyle name="Normal 5 2 3 2 4 6 2" xfId="27343" xr:uid="{00000000-0005-0000-0000-0000DC0E0000}"/>
    <cellStyle name="Normal 5 2 3 2 4 7" xfId="5455" xr:uid="{00000000-0005-0000-0000-0000DD0E0000}"/>
    <cellStyle name="Normal 5 2 3 2 4 7 2" xfId="23473" xr:uid="{00000000-0005-0000-0000-0000DE0E0000}"/>
    <cellStyle name="Normal 5 2 3 2 4 8" xfId="18217" xr:uid="{00000000-0005-0000-0000-0000DF0E0000}"/>
    <cellStyle name="Normal 5 2 3 2 4 9" xfId="14509" xr:uid="{00000000-0005-0000-0000-0000E00E0000}"/>
    <cellStyle name="Normal 5 2 3 2 5" xfId="935" xr:uid="{00000000-0005-0000-0000-0000E10E0000}"/>
    <cellStyle name="Normal 5 2 3 2 5 2" xfId="1763" xr:uid="{00000000-0005-0000-0000-0000E20E0000}"/>
    <cellStyle name="Normal 5 2 3 2 5 2 2" xfId="4789" xr:uid="{00000000-0005-0000-0000-0000E30E0000}"/>
    <cellStyle name="Normal 5 2 3 2 5 2 2 2" xfId="13915" xr:uid="{00000000-0005-0000-0000-0000E40E0000}"/>
    <cellStyle name="Normal 5 2 3 2 5 2 2 2 2" xfId="31933" xr:uid="{00000000-0005-0000-0000-0000E50E0000}"/>
    <cellStyle name="Normal 5 2 3 2 5 2 2 3" xfId="22807" xr:uid="{00000000-0005-0000-0000-0000E60E0000}"/>
    <cellStyle name="Normal 5 2 3 2 5 2 3" xfId="10891" xr:uid="{00000000-0005-0000-0000-0000E70E0000}"/>
    <cellStyle name="Normal 5 2 3 2 5 2 3 2" xfId="28909" xr:uid="{00000000-0005-0000-0000-0000E80E0000}"/>
    <cellStyle name="Normal 5 2 3 2 5 2 4" xfId="7651" xr:uid="{00000000-0005-0000-0000-0000E90E0000}"/>
    <cellStyle name="Normal 5 2 3 2 5 2 4 2" xfId="25669" xr:uid="{00000000-0005-0000-0000-0000EA0E0000}"/>
    <cellStyle name="Normal 5 2 3 2 5 2 5" xfId="19783" xr:uid="{00000000-0005-0000-0000-0000EB0E0000}"/>
    <cellStyle name="Normal 5 2 3 2 5 2 6" xfId="16543" xr:uid="{00000000-0005-0000-0000-0000EC0E0000}"/>
    <cellStyle name="Normal 5 2 3 2 5 3" xfId="2969" xr:uid="{00000000-0005-0000-0000-0000ED0E0000}"/>
    <cellStyle name="Normal 5 2 3 2 5 3 2" xfId="12097" xr:uid="{00000000-0005-0000-0000-0000EE0E0000}"/>
    <cellStyle name="Normal 5 2 3 2 5 3 2 2" xfId="30115" xr:uid="{00000000-0005-0000-0000-0000EF0E0000}"/>
    <cellStyle name="Normal 5 2 3 2 5 3 3" xfId="8857" xr:uid="{00000000-0005-0000-0000-0000F00E0000}"/>
    <cellStyle name="Normal 5 2 3 2 5 3 3 2" xfId="26875" xr:uid="{00000000-0005-0000-0000-0000F10E0000}"/>
    <cellStyle name="Normal 5 2 3 2 5 3 4" xfId="20989" xr:uid="{00000000-0005-0000-0000-0000F20E0000}"/>
    <cellStyle name="Normal 5 2 3 2 5 3 5" xfId="17749" xr:uid="{00000000-0005-0000-0000-0000F30E0000}"/>
    <cellStyle name="Normal 5 2 3 2 5 4" xfId="3745" xr:uid="{00000000-0005-0000-0000-0000F40E0000}"/>
    <cellStyle name="Normal 5 2 3 2 5 4 2" xfId="12871" xr:uid="{00000000-0005-0000-0000-0000F50E0000}"/>
    <cellStyle name="Normal 5 2 3 2 5 4 2 2" xfId="30889" xr:uid="{00000000-0005-0000-0000-0000F60E0000}"/>
    <cellStyle name="Normal 5 2 3 2 5 4 3" xfId="6823" xr:uid="{00000000-0005-0000-0000-0000F70E0000}"/>
    <cellStyle name="Normal 5 2 3 2 5 4 3 2" xfId="24841" xr:uid="{00000000-0005-0000-0000-0000F80E0000}"/>
    <cellStyle name="Normal 5 2 3 2 5 4 4" xfId="21763" xr:uid="{00000000-0005-0000-0000-0000F90E0000}"/>
    <cellStyle name="Normal 5 2 3 2 5 4 5" xfId="15715" xr:uid="{00000000-0005-0000-0000-0000FA0E0000}"/>
    <cellStyle name="Normal 5 2 3 2 5 5" xfId="10063" xr:uid="{00000000-0005-0000-0000-0000FB0E0000}"/>
    <cellStyle name="Normal 5 2 3 2 5 5 2" xfId="28081" xr:uid="{00000000-0005-0000-0000-0000FC0E0000}"/>
    <cellStyle name="Normal 5 2 3 2 5 6" xfId="5617" xr:uid="{00000000-0005-0000-0000-0000FD0E0000}"/>
    <cellStyle name="Normal 5 2 3 2 5 6 2" xfId="23635" xr:uid="{00000000-0005-0000-0000-0000FE0E0000}"/>
    <cellStyle name="Normal 5 2 3 2 5 7" xfId="18955" xr:uid="{00000000-0005-0000-0000-0000FF0E0000}"/>
    <cellStyle name="Normal 5 2 3 2 5 8" xfId="14671" xr:uid="{00000000-0005-0000-0000-0000000F0000}"/>
    <cellStyle name="Normal 5 2 3 2 6" xfId="1097" xr:uid="{00000000-0005-0000-0000-0000010F0000}"/>
    <cellStyle name="Normal 5 2 3 2 6 2" xfId="1925" xr:uid="{00000000-0005-0000-0000-0000020F0000}"/>
    <cellStyle name="Normal 5 2 3 2 6 2 2" xfId="11053" xr:uid="{00000000-0005-0000-0000-0000030F0000}"/>
    <cellStyle name="Normal 5 2 3 2 6 2 2 2" xfId="29071" xr:uid="{00000000-0005-0000-0000-0000040F0000}"/>
    <cellStyle name="Normal 5 2 3 2 6 2 3" xfId="7813" xr:uid="{00000000-0005-0000-0000-0000050F0000}"/>
    <cellStyle name="Normal 5 2 3 2 6 2 3 2" xfId="25831" xr:uid="{00000000-0005-0000-0000-0000060F0000}"/>
    <cellStyle name="Normal 5 2 3 2 6 2 4" xfId="19945" xr:uid="{00000000-0005-0000-0000-0000070F0000}"/>
    <cellStyle name="Normal 5 2 3 2 6 2 5" xfId="16705" xr:uid="{00000000-0005-0000-0000-0000080F0000}"/>
    <cellStyle name="Normal 5 2 3 2 6 3" xfId="3131" xr:uid="{00000000-0005-0000-0000-0000090F0000}"/>
    <cellStyle name="Normal 5 2 3 2 6 3 2" xfId="12259" xr:uid="{00000000-0005-0000-0000-00000A0F0000}"/>
    <cellStyle name="Normal 5 2 3 2 6 3 2 2" xfId="30277" xr:uid="{00000000-0005-0000-0000-00000B0F0000}"/>
    <cellStyle name="Normal 5 2 3 2 6 3 3" xfId="9019" xr:uid="{00000000-0005-0000-0000-00000C0F0000}"/>
    <cellStyle name="Normal 5 2 3 2 6 3 3 2" xfId="27037" xr:uid="{00000000-0005-0000-0000-00000D0F0000}"/>
    <cellStyle name="Normal 5 2 3 2 6 3 4" xfId="21151" xr:uid="{00000000-0005-0000-0000-00000E0F0000}"/>
    <cellStyle name="Normal 5 2 3 2 6 3 5" xfId="17911" xr:uid="{00000000-0005-0000-0000-00000F0F0000}"/>
    <cellStyle name="Normal 5 2 3 2 6 4" xfId="4951" xr:uid="{00000000-0005-0000-0000-0000100F0000}"/>
    <cellStyle name="Normal 5 2 3 2 6 4 2" xfId="14077" xr:uid="{00000000-0005-0000-0000-0000110F0000}"/>
    <cellStyle name="Normal 5 2 3 2 6 4 2 2" xfId="32095" xr:uid="{00000000-0005-0000-0000-0000120F0000}"/>
    <cellStyle name="Normal 5 2 3 2 6 4 3" xfId="6985" xr:uid="{00000000-0005-0000-0000-0000130F0000}"/>
    <cellStyle name="Normal 5 2 3 2 6 4 3 2" xfId="25003" xr:uid="{00000000-0005-0000-0000-0000140F0000}"/>
    <cellStyle name="Normal 5 2 3 2 6 4 4" xfId="22969" xr:uid="{00000000-0005-0000-0000-0000150F0000}"/>
    <cellStyle name="Normal 5 2 3 2 6 5" xfId="10225" xr:uid="{00000000-0005-0000-0000-0000160F0000}"/>
    <cellStyle name="Normal 5 2 3 2 6 5 2" xfId="28243" xr:uid="{00000000-0005-0000-0000-0000170F0000}"/>
    <cellStyle name="Normal 5 2 3 2 6 6" xfId="5779" xr:uid="{00000000-0005-0000-0000-0000180F0000}"/>
    <cellStyle name="Normal 5 2 3 2 6 6 2" xfId="23797" xr:uid="{00000000-0005-0000-0000-0000190F0000}"/>
    <cellStyle name="Normal 5 2 3 2 6 7" xfId="19117" xr:uid="{00000000-0005-0000-0000-00001A0F0000}"/>
    <cellStyle name="Normal 5 2 3 2 6 8" xfId="15877" xr:uid="{00000000-0005-0000-0000-00001B0F0000}"/>
    <cellStyle name="Normal 5 2 3 2 7" xfId="449" xr:uid="{00000000-0005-0000-0000-00001C0F0000}"/>
    <cellStyle name="Normal 5 2 3 2 7 2" xfId="2105" xr:uid="{00000000-0005-0000-0000-00001D0F0000}"/>
    <cellStyle name="Normal 5 2 3 2 7 2 2" xfId="11233" xr:uid="{00000000-0005-0000-0000-00001E0F0000}"/>
    <cellStyle name="Normal 5 2 3 2 7 2 2 2" xfId="29251" xr:uid="{00000000-0005-0000-0000-00001F0F0000}"/>
    <cellStyle name="Normal 5 2 3 2 7 2 3" xfId="7993" xr:uid="{00000000-0005-0000-0000-0000200F0000}"/>
    <cellStyle name="Normal 5 2 3 2 7 2 3 2" xfId="26011" xr:uid="{00000000-0005-0000-0000-0000210F0000}"/>
    <cellStyle name="Normal 5 2 3 2 7 2 4" xfId="20125" xr:uid="{00000000-0005-0000-0000-0000220F0000}"/>
    <cellStyle name="Normal 5 2 3 2 7 2 5" xfId="16885" xr:uid="{00000000-0005-0000-0000-0000230F0000}"/>
    <cellStyle name="Normal 5 2 3 2 7 3" xfId="4303" xr:uid="{00000000-0005-0000-0000-0000240F0000}"/>
    <cellStyle name="Normal 5 2 3 2 7 3 2" xfId="13429" xr:uid="{00000000-0005-0000-0000-0000250F0000}"/>
    <cellStyle name="Normal 5 2 3 2 7 3 2 2" xfId="31447" xr:uid="{00000000-0005-0000-0000-0000260F0000}"/>
    <cellStyle name="Normal 5 2 3 2 7 3 3" xfId="22321" xr:uid="{00000000-0005-0000-0000-0000270F0000}"/>
    <cellStyle name="Normal 5 2 3 2 7 4" xfId="9577" xr:uid="{00000000-0005-0000-0000-0000280F0000}"/>
    <cellStyle name="Normal 5 2 3 2 7 4 2" xfId="27595" xr:uid="{00000000-0005-0000-0000-0000290F0000}"/>
    <cellStyle name="Normal 5 2 3 2 7 5" xfId="6337" xr:uid="{00000000-0005-0000-0000-00002A0F0000}"/>
    <cellStyle name="Normal 5 2 3 2 7 5 2" xfId="24355" xr:uid="{00000000-0005-0000-0000-00002B0F0000}"/>
    <cellStyle name="Normal 5 2 3 2 7 6" xfId="18469" xr:uid="{00000000-0005-0000-0000-00002C0F0000}"/>
    <cellStyle name="Normal 5 2 3 2 7 7" xfId="15229" xr:uid="{00000000-0005-0000-0000-00002D0F0000}"/>
    <cellStyle name="Normal 5 2 3 2 8" xfId="1277" xr:uid="{00000000-0005-0000-0000-00002E0F0000}"/>
    <cellStyle name="Normal 5 2 3 2 8 2" xfId="3907" xr:uid="{00000000-0005-0000-0000-00002F0F0000}"/>
    <cellStyle name="Normal 5 2 3 2 8 2 2" xfId="13033" xr:uid="{00000000-0005-0000-0000-0000300F0000}"/>
    <cellStyle name="Normal 5 2 3 2 8 2 2 2" xfId="31051" xr:uid="{00000000-0005-0000-0000-0000310F0000}"/>
    <cellStyle name="Normal 5 2 3 2 8 2 3" xfId="21925" xr:uid="{00000000-0005-0000-0000-0000320F0000}"/>
    <cellStyle name="Normal 5 2 3 2 8 3" xfId="10405" xr:uid="{00000000-0005-0000-0000-0000330F0000}"/>
    <cellStyle name="Normal 5 2 3 2 8 3 2" xfId="28423" xr:uid="{00000000-0005-0000-0000-0000340F0000}"/>
    <cellStyle name="Normal 5 2 3 2 8 4" xfId="7165" xr:uid="{00000000-0005-0000-0000-0000350F0000}"/>
    <cellStyle name="Normal 5 2 3 2 8 4 2" xfId="25183" xr:uid="{00000000-0005-0000-0000-0000360F0000}"/>
    <cellStyle name="Normal 5 2 3 2 8 5" xfId="19297" xr:uid="{00000000-0005-0000-0000-0000370F0000}"/>
    <cellStyle name="Normal 5 2 3 2 8 6" xfId="16057" xr:uid="{00000000-0005-0000-0000-0000380F0000}"/>
    <cellStyle name="Normal 5 2 3 2 9" xfId="2483" xr:uid="{00000000-0005-0000-0000-0000390F0000}"/>
    <cellStyle name="Normal 5 2 3 2 9 2" xfId="11611" xr:uid="{00000000-0005-0000-0000-00003A0F0000}"/>
    <cellStyle name="Normal 5 2 3 2 9 2 2" xfId="29629" xr:uid="{00000000-0005-0000-0000-00003B0F0000}"/>
    <cellStyle name="Normal 5 2 3 2 9 3" xfId="8371" xr:uid="{00000000-0005-0000-0000-00003C0F0000}"/>
    <cellStyle name="Normal 5 2 3 2 9 3 2" xfId="26389" xr:uid="{00000000-0005-0000-0000-00003D0F0000}"/>
    <cellStyle name="Normal 5 2 3 2 9 4" xfId="20503" xr:uid="{00000000-0005-0000-0000-00003E0F0000}"/>
    <cellStyle name="Normal 5 2 3 2 9 5" xfId="17263" xr:uid="{00000000-0005-0000-0000-00003F0F0000}"/>
    <cellStyle name="Normal 5 2 3 3" xfId="69" xr:uid="{00000000-0005-0000-0000-0000400F0000}"/>
    <cellStyle name="Normal 5 2 3 3 10" xfId="3295" xr:uid="{00000000-0005-0000-0000-0000410F0000}"/>
    <cellStyle name="Normal 5 2 3 3 10 2" xfId="12421" xr:uid="{00000000-0005-0000-0000-0000420F0000}"/>
    <cellStyle name="Normal 5 2 3 3 10 2 2" xfId="30439" xr:uid="{00000000-0005-0000-0000-0000430F0000}"/>
    <cellStyle name="Normal 5 2 3 3 10 3" xfId="5959" xr:uid="{00000000-0005-0000-0000-0000440F0000}"/>
    <cellStyle name="Normal 5 2 3 3 10 3 2" xfId="23977" xr:uid="{00000000-0005-0000-0000-0000450F0000}"/>
    <cellStyle name="Normal 5 2 3 3 10 4" xfId="21313" xr:uid="{00000000-0005-0000-0000-0000460F0000}"/>
    <cellStyle name="Normal 5 2 3 3 10 5" xfId="14851" xr:uid="{00000000-0005-0000-0000-0000470F0000}"/>
    <cellStyle name="Normal 5 2 3 3 11" xfId="9199" xr:uid="{00000000-0005-0000-0000-0000480F0000}"/>
    <cellStyle name="Normal 5 2 3 3 11 2" xfId="27217" xr:uid="{00000000-0005-0000-0000-0000490F0000}"/>
    <cellStyle name="Normal 5 2 3 3 12" xfId="5149" xr:uid="{00000000-0005-0000-0000-00004A0F0000}"/>
    <cellStyle name="Normal 5 2 3 3 12 2" xfId="23167" xr:uid="{00000000-0005-0000-0000-00004B0F0000}"/>
    <cellStyle name="Normal 5 2 3 3 13" xfId="18091" xr:uid="{00000000-0005-0000-0000-00004C0F0000}"/>
    <cellStyle name="Normal 5 2 3 3 14" xfId="14293" xr:uid="{00000000-0005-0000-0000-00004D0F0000}"/>
    <cellStyle name="Normal 5 2 3 3 2" xfId="125" xr:uid="{00000000-0005-0000-0000-00004E0F0000}"/>
    <cellStyle name="Normal 5 2 3 3 2 10" xfId="9253" xr:uid="{00000000-0005-0000-0000-00004F0F0000}"/>
    <cellStyle name="Normal 5 2 3 3 2 10 2" xfId="27271" xr:uid="{00000000-0005-0000-0000-0000500F0000}"/>
    <cellStyle name="Normal 5 2 3 3 2 11" xfId="5203" xr:uid="{00000000-0005-0000-0000-0000510F0000}"/>
    <cellStyle name="Normal 5 2 3 3 2 11 2" xfId="23221" xr:uid="{00000000-0005-0000-0000-0000520F0000}"/>
    <cellStyle name="Normal 5 2 3 3 2 12" xfId="18145" xr:uid="{00000000-0005-0000-0000-0000530F0000}"/>
    <cellStyle name="Normal 5 2 3 3 2 13" xfId="14419" xr:uid="{00000000-0005-0000-0000-0000540F0000}"/>
    <cellStyle name="Normal 5 2 3 3 2 2" xfId="341" xr:uid="{00000000-0005-0000-0000-0000550F0000}"/>
    <cellStyle name="Normal 5 2 3 3 2 2 2" xfId="683" xr:uid="{00000000-0005-0000-0000-0000560F0000}"/>
    <cellStyle name="Normal 5 2 3 3 2 2 2 2" xfId="2339" xr:uid="{00000000-0005-0000-0000-0000570F0000}"/>
    <cellStyle name="Normal 5 2 3 3 2 2 2 2 2" xfId="11467" xr:uid="{00000000-0005-0000-0000-0000580F0000}"/>
    <cellStyle name="Normal 5 2 3 3 2 2 2 2 2 2" xfId="29485" xr:uid="{00000000-0005-0000-0000-0000590F0000}"/>
    <cellStyle name="Normal 5 2 3 3 2 2 2 2 3" xfId="8227" xr:uid="{00000000-0005-0000-0000-00005A0F0000}"/>
    <cellStyle name="Normal 5 2 3 3 2 2 2 2 3 2" xfId="26245" xr:uid="{00000000-0005-0000-0000-00005B0F0000}"/>
    <cellStyle name="Normal 5 2 3 3 2 2 2 2 4" xfId="20359" xr:uid="{00000000-0005-0000-0000-00005C0F0000}"/>
    <cellStyle name="Normal 5 2 3 3 2 2 2 2 5" xfId="17119" xr:uid="{00000000-0005-0000-0000-00005D0F0000}"/>
    <cellStyle name="Normal 5 2 3 3 2 2 2 3" xfId="4537" xr:uid="{00000000-0005-0000-0000-00005E0F0000}"/>
    <cellStyle name="Normal 5 2 3 3 2 2 2 3 2" xfId="13663" xr:uid="{00000000-0005-0000-0000-00005F0F0000}"/>
    <cellStyle name="Normal 5 2 3 3 2 2 2 3 2 2" xfId="31681" xr:uid="{00000000-0005-0000-0000-0000600F0000}"/>
    <cellStyle name="Normal 5 2 3 3 2 2 2 3 3" xfId="22555" xr:uid="{00000000-0005-0000-0000-0000610F0000}"/>
    <cellStyle name="Normal 5 2 3 3 2 2 2 4" xfId="9811" xr:uid="{00000000-0005-0000-0000-0000620F0000}"/>
    <cellStyle name="Normal 5 2 3 3 2 2 2 4 2" xfId="27829" xr:uid="{00000000-0005-0000-0000-0000630F0000}"/>
    <cellStyle name="Normal 5 2 3 3 2 2 2 5" xfId="6571" xr:uid="{00000000-0005-0000-0000-0000640F0000}"/>
    <cellStyle name="Normal 5 2 3 3 2 2 2 5 2" xfId="24589" xr:uid="{00000000-0005-0000-0000-0000650F0000}"/>
    <cellStyle name="Normal 5 2 3 3 2 2 2 6" xfId="18703" xr:uid="{00000000-0005-0000-0000-0000660F0000}"/>
    <cellStyle name="Normal 5 2 3 3 2 2 2 7" xfId="15463" xr:uid="{00000000-0005-0000-0000-0000670F0000}"/>
    <cellStyle name="Normal 5 2 3 3 2 2 3" xfId="1511" xr:uid="{00000000-0005-0000-0000-0000680F0000}"/>
    <cellStyle name="Normal 5 2 3 3 2 2 3 2" xfId="4195" xr:uid="{00000000-0005-0000-0000-0000690F0000}"/>
    <cellStyle name="Normal 5 2 3 3 2 2 3 2 2" xfId="13321" xr:uid="{00000000-0005-0000-0000-00006A0F0000}"/>
    <cellStyle name="Normal 5 2 3 3 2 2 3 2 2 2" xfId="31339" xr:uid="{00000000-0005-0000-0000-00006B0F0000}"/>
    <cellStyle name="Normal 5 2 3 3 2 2 3 2 3" xfId="22213" xr:uid="{00000000-0005-0000-0000-00006C0F0000}"/>
    <cellStyle name="Normal 5 2 3 3 2 2 3 3" xfId="10639" xr:uid="{00000000-0005-0000-0000-00006D0F0000}"/>
    <cellStyle name="Normal 5 2 3 3 2 2 3 3 2" xfId="28657" xr:uid="{00000000-0005-0000-0000-00006E0F0000}"/>
    <cellStyle name="Normal 5 2 3 3 2 2 3 4" xfId="7399" xr:uid="{00000000-0005-0000-0000-00006F0F0000}"/>
    <cellStyle name="Normal 5 2 3 3 2 2 3 4 2" xfId="25417" xr:uid="{00000000-0005-0000-0000-0000700F0000}"/>
    <cellStyle name="Normal 5 2 3 3 2 2 3 5" xfId="19531" xr:uid="{00000000-0005-0000-0000-0000710F0000}"/>
    <cellStyle name="Normal 5 2 3 3 2 2 3 6" xfId="16291" xr:uid="{00000000-0005-0000-0000-0000720F0000}"/>
    <cellStyle name="Normal 5 2 3 3 2 2 4" xfId="2717" xr:uid="{00000000-0005-0000-0000-0000730F0000}"/>
    <cellStyle name="Normal 5 2 3 3 2 2 4 2" xfId="11845" xr:uid="{00000000-0005-0000-0000-0000740F0000}"/>
    <cellStyle name="Normal 5 2 3 3 2 2 4 2 2" xfId="29863" xr:uid="{00000000-0005-0000-0000-0000750F0000}"/>
    <cellStyle name="Normal 5 2 3 3 2 2 4 3" xfId="8605" xr:uid="{00000000-0005-0000-0000-0000760F0000}"/>
    <cellStyle name="Normal 5 2 3 3 2 2 4 3 2" xfId="26623" xr:uid="{00000000-0005-0000-0000-0000770F0000}"/>
    <cellStyle name="Normal 5 2 3 3 2 2 4 4" xfId="20737" xr:uid="{00000000-0005-0000-0000-0000780F0000}"/>
    <cellStyle name="Normal 5 2 3 3 2 2 4 5" xfId="17497" xr:uid="{00000000-0005-0000-0000-0000790F0000}"/>
    <cellStyle name="Normal 5 2 3 3 2 2 5" xfId="3655" xr:uid="{00000000-0005-0000-0000-00007A0F0000}"/>
    <cellStyle name="Normal 5 2 3 3 2 2 5 2" xfId="12781" xr:uid="{00000000-0005-0000-0000-00007B0F0000}"/>
    <cellStyle name="Normal 5 2 3 3 2 2 5 2 2" xfId="30799" xr:uid="{00000000-0005-0000-0000-00007C0F0000}"/>
    <cellStyle name="Normal 5 2 3 3 2 2 5 3" xfId="6229" xr:uid="{00000000-0005-0000-0000-00007D0F0000}"/>
    <cellStyle name="Normal 5 2 3 3 2 2 5 3 2" xfId="24247" xr:uid="{00000000-0005-0000-0000-00007E0F0000}"/>
    <cellStyle name="Normal 5 2 3 3 2 2 5 4" xfId="21673" xr:uid="{00000000-0005-0000-0000-00007F0F0000}"/>
    <cellStyle name="Normal 5 2 3 3 2 2 5 5" xfId="15121" xr:uid="{00000000-0005-0000-0000-0000800F0000}"/>
    <cellStyle name="Normal 5 2 3 3 2 2 6" xfId="9469" xr:uid="{00000000-0005-0000-0000-0000810F0000}"/>
    <cellStyle name="Normal 5 2 3 3 2 2 6 2" xfId="27487" xr:uid="{00000000-0005-0000-0000-0000820F0000}"/>
    <cellStyle name="Normal 5 2 3 3 2 2 7" xfId="5365" xr:uid="{00000000-0005-0000-0000-0000830F0000}"/>
    <cellStyle name="Normal 5 2 3 3 2 2 7 2" xfId="23383" xr:uid="{00000000-0005-0000-0000-0000840F0000}"/>
    <cellStyle name="Normal 5 2 3 3 2 2 8" xfId="18361" xr:uid="{00000000-0005-0000-0000-0000850F0000}"/>
    <cellStyle name="Normal 5 2 3 3 2 2 9" xfId="14581" xr:uid="{00000000-0005-0000-0000-0000860F0000}"/>
    <cellStyle name="Normal 5 2 3 3 2 3" xfId="845" xr:uid="{00000000-0005-0000-0000-0000870F0000}"/>
    <cellStyle name="Normal 5 2 3 3 2 3 2" xfId="1673" xr:uid="{00000000-0005-0000-0000-0000880F0000}"/>
    <cellStyle name="Normal 5 2 3 3 2 3 2 2" xfId="4699" xr:uid="{00000000-0005-0000-0000-0000890F0000}"/>
    <cellStyle name="Normal 5 2 3 3 2 3 2 2 2" xfId="13825" xr:uid="{00000000-0005-0000-0000-00008A0F0000}"/>
    <cellStyle name="Normal 5 2 3 3 2 3 2 2 2 2" xfId="31843" xr:uid="{00000000-0005-0000-0000-00008B0F0000}"/>
    <cellStyle name="Normal 5 2 3 3 2 3 2 2 3" xfId="22717" xr:uid="{00000000-0005-0000-0000-00008C0F0000}"/>
    <cellStyle name="Normal 5 2 3 3 2 3 2 3" xfId="10801" xr:uid="{00000000-0005-0000-0000-00008D0F0000}"/>
    <cellStyle name="Normal 5 2 3 3 2 3 2 3 2" xfId="28819" xr:uid="{00000000-0005-0000-0000-00008E0F0000}"/>
    <cellStyle name="Normal 5 2 3 3 2 3 2 4" xfId="7561" xr:uid="{00000000-0005-0000-0000-00008F0F0000}"/>
    <cellStyle name="Normal 5 2 3 3 2 3 2 4 2" xfId="25579" xr:uid="{00000000-0005-0000-0000-0000900F0000}"/>
    <cellStyle name="Normal 5 2 3 3 2 3 2 5" xfId="19693" xr:uid="{00000000-0005-0000-0000-0000910F0000}"/>
    <cellStyle name="Normal 5 2 3 3 2 3 2 6" xfId="16453" xr:uid="{00000000-0005-0000-0000-0000920F0000}"/>
    <cellStyle name="Normal 5 2 3 3 2 3 3" xfId="2879" xr:uid="{00000000-0005-0000-0000-0000930F0000}"/>
    <cellStyle name="Normal 5 2 3 3 2 3 3 2" xfId="12007" xr:uid="{00000000-0005-0000-0000-0000940F0000}"/>
    <cellStyle name="Normal 5 2 3 3 2 3 3 2 2" xfId="30025" xr:uid="{00000000-0005-0000-0000-0000950F0000}"/>
    <cellStyle name="Normal 5 2 3 3 2 3 3 3" xfId="8767" xr:uid="{00000000-0005-0000-0000-0000960F0000}"/>
    <cellStyle name="Normal 5 2 3 3 2 3 3 3 2" xfId="26785" xr:uid="{00000000-0005-0000-0000-0000970F0000}"/>
    <cellStyle name="Normal 5 2 3 3 2 3 3 4" xfId="20899" xr:uid="{00000000-0005-0000-0000-0000980F0000}"/>
    <cellStyle name="Normal 5 2 3 3 2 3 3 5" xfId="17659" xr:uid="{00000000-0005-0000-0000-0000990F0000}"/>
    <cellStyle name="Normal 5 2 3 3 2 3 4" xfId="3817" xr:uid="{00000000-0005-0000-0000-00009A0F0000}"/>
    <cellStyle name="Normal 5 2 3 3 2 3 4 2" xfId="12943" xr:uid="{00000000-0005-0000-0000-00009B0F0000}"/>
    <cellStyle name="Normal 5 2 3 3 2 3 4 2 2" xfId="30961" xr:uid="{00000000-0005-0000-0000-00009C0F0000}"/>
    <cellStyle name="Normal 5 2 3 3 2 3 4 3" xfId="6733" xr:uid="{00000000-0005-0000-0000-00009D0F0000}"/>
    <cellStyle name="Normal 5 2 3 3 2 3 4 3 2" xfId="24751" xr:uid="{00000000-0005-0000-0000-00009E0F0000}"/>
    <cellStyle name="Normal 5 2 3 3 2 3 4 4" xfId="21835" xr:uid="{00000000-0005-0000-0000-00009F0F0000}"/>
    <cellStyle name="Normal 5 2 3 3 2 3 4 5" xfId="15625" xr:uid="{00000000-0005-0000-0000-0000A00F0000}"/>
    <cellStyle name="Normal 5 2 3 3 2 3 5" xfId="9973" xr:uid="{00000000-0005-0000-0000-0000A10F0000}"/>
    <cellStyle name="Normal 5 2 3 3 2 3 5 2" xfId="27991" xr:uid="{00000000-0005-0000-0000-0000A20F0000}"/>
    <cellStyle name="Normal 5 2 3 3 2 3 6" xfId="5527" xr:uid="{00000000-0005-0000-0000-0000A30F0000}"/>
    <cellStyle name="Normal 5 2 3 3 2 3 6 2" xfId="23545" xr:uid="{00000000-0005-0000-0000-0000A40F0000}"/>
    <cellStyle name="Normal 5 2 3 3 2 3 7" xfId="18865" xr:uid="{00000000-0005-0000-0000-0000A50F0000}"/>
    <cellStyle name="Normal 5 2 3 3 2 3 8" xfId="14743" xr:uid="{00000000-0005-0000-0000-0000A60F0000}"/>
    <cellStyle name="Normal 5 2 3 3 2 4" xfId="1007" xr:uid="{00000000-0005-0000-0000-0000A70F0000}"/>
    <cellStyle name="Normal 5 2 3 3 2 4 2" xfId="1835" xr:uid="{00000000-0005-0000-0000-0000A80F0000}"/>
    <cellStyle name="Normal 5 2 3 3 2 4 2 2" xfId="10963" xr:uid="{00000000-0005-0000-0000-0000A90F0000}"/>
    <cellStyle name="Normal 5 2 3 3 2 4 2 2 2" xfId="28981" xr:uid="{00000000-0005-0000-0000-0000AA0F0000}"/>
    <cellStyle name="Normal 5 2 3 3 2 4 2 3" xfId="7723" xr:uid="{00000000-0005-0000-0000-0000AB0F0000}"/>
    <cellStyle name="Normal 5 2 3 3 2 4 2 3 2" xfId="25741" xr:uid="{00000000-0005-0000-0000-0000AC0F0000}"/>
    <cellStyle name="Normal 5 2 3 3 2 4 2 4" xfId="19855" xr:uid="{00000000-0005-0000-0000-0000AD0F0000}"/>
    <cellStyle name="Normal 5 2 3 3 2 4 2 5" xfId="16615" xr:uid="{00000000-0005-0000-0000-0000AE0F0000}"/>
    <cellStyle name="Normal 5 2 3 3 2 4 3" xfId="3041" xr:uid="{00000000-0005-0000-0000-0000AF0F0000}"/>
    <cellStyle name="Normal 5 2 3 3 2 4 3 2" xfId="12169" xr:uid="{00000000-0005-0000-0000-0000B00F0000}"/>
    <cellStyle name="Normal 5 2 3 3 2 4 3 2 2" xfId="30187" xr:uid="{00000000-0005-0000-0000-0000B10F0000}"/>
    <cellStyle name="Normal 5 2 3 3 2 4 3 3" xfId="8929" xr:uid="{00000000-0005-0000-0000-0000B20F0000}"/>
    <cellStyle name="Normal 5 2 3 3 2 4 3 3 2" xfId="26947" xr:uid="{00000000-0005-0000-0000-0000B30F0000}"/>
    <cellStyle name="Normal 5 2 3 3 2 4 3 4" xfId="21061" xr:uid="{00000000-0005-0000-0000-0000B40F0000}"/>
    <cellStyle name="Normal 5 2 3 3 2 4 3 5" xfId="17821" xr:uid="{00000000-0005-0000-0000-0000B50F0000}"/>
    <cellStyle name="Normal 5 2 3 3 2 4 4" xfId="4861" xr:uid="{00000000-0005-0000-0000-0000B60F0000}"/>
    <cellStyle name="Normal 5 2 3 3 2 4 4 2" xfId="13987" xr:uid="{00000000-0005-0000-0000-0000B70F0000}"/>
    <cellStyle name="Normal 5 2 3 3 2 4 4 2 2" xfId="32005" xr:uid="{00000000-0005-0000-0000-0000B80F0000}"/>
    <cellStyle name="Normal 5 2 3 3 2 4 4 3" xfId="6895" xr:uid="{00000000-0005-0000-0000-0000B90F0000}"/>
    <cellStyle name="Normal 5 2 3 3 2 4 4 3 2" xfId="24913" xr:uid="{00000000-0005-0000-0000-0000BA0F0000}"/>
    <cellStyle name="Normal 5 2 3 3 2 4 4 4" xfId="22879" xr:uid="{00000000-0005-0000-0000-0000BB0F0000}"/>
    <cellStyle name="Normal 5 2 3 3 2 4 5" xfId="10135" xr:uid="{00000000-0005-0000-0000-0000BC0F0000}"/>
    <cellStyle name="Normal 5 2 3 3 2 4 5 2" xfId="28153" xr:uid="{00000000-0005-0000-0000-0000BD0F0000}"/>
    <cellStyle name="Normal 5 2 3 3 2 4 6" xfId="5689" xr:uid="{00000000-0005-0000-0000-0000BE0F0000}"/>
    <cellStyle name="Normal 5 2 3 3 2 4 6 2" xfId="23707" xr:uid="{00000000-0005-0000-0000-0000BF0F0000}"/>
    <cellStyle name="Normal 5 2 3 3 2 4 7" xfId="19027" xr:uid="{00000000-0005-0000-0000-0000C00F0000}"/>
    <cellStyle name="Normal 5 2 3 3 2 4 8" xfId="15787" xr:uid="{00000000-0005-0000-0000-0000C10F0000}"/>
    <cellStyle name="Normal 5 2 3 3 2 5" xfId="1169" xr:uid="{00000000-0005-0000-0000-0000C20F0000}"/>
    <cellStyle name="Normal 5 2 3 3 2 5 2" xfId="1997" xr:uid="{00000000-0005-0000-0000-0000C30F0000}"/>
    <cellStyle name="Normal 5 2 3 3 2 5 2 2" xfId="11125" xr:uid="{00000000-0005-0000-0000-0000C40F0000}"/>
    <cellStyle name="Normal 5 2 3 3 2 5 2 2 2" xfId="29143" xr:uid="{00000000-0005-0000-0000-0000C50F0000}"/>
    <cellStyle name="Normal 5 2 3 3 2 5 2 3" xfId="7885" xr:uid="{00000000-0005-0000-0000-0000C60F0000}"/>
    <cellStyle name="Normal 5 2 3 3 2 5 2 3 2" xfId="25903" xr:uid="{00000000-0005-0000-0000-0000C70F0000}"/>
    <cellStyle name="Normal 5 2 3 3 2 5 2 4" xfId="20017" xr:uid="{00000000-0005-0000-0000-0000C80F0000}"/>
    <cellStyle name="Normal 5 2 3 3 2 5 2 5" xfId="16777" xr:uid="{00000000-0005-0000-0000-0000C90F0000}"/>
    <cellStyle name="Normal 5 2 3 3 2 5 3" xfId="3203" xr:uid="{00000000-0005-0000-0000-0000CA0F0000}"/>
    <cellStyle name="Normal 5 2 3 3 2 5 3 2" xfId="12331" xr:uid="{00000000-0005-0000-0000-0000CB0F0000}"/>
    <cellStyle name="Normal 5 2 3 3 2 5 3 2 2" xfId="30349" xr:uid="{00000000-0005-0000-0000-0000CC0F0000}"/>
    <cellStyle name="Normal 5 2 3 3 2 5 3 3" xfId="9091" xr:uid="{00000000-0005-0000-0000-0000CD0F0000}"/>
    <cellStyle name="Normal 5 2 3 3 2 5 3 3 2" xfId="27109" xr:uid="{00000000-0005-0000-0000-0000CE0F0000}"/>
    <cellStyle name="Normal 5 2 3 3 2 5 3 4" xfId="21223" xr:uid="{00000000-0005-0000-0000-0000CF0F0000}"/>
    <cellStyle name="Normal 5 2 3 3 2 5 3 5" xfId="17983" xr:uid="{00000000-0005-0000-0000-0000D00F0000}"/>
    <cellStyle name="Normal 5 2 3 3 2 5 4" xfId="5023" xr:uid="{00000000-0005-0000-0000-0000D10F0000}"/>
    <cellStyle name="Normal 5 2 3 3 2 5 4 2" xfId="14149" xr:uid="{00000000-0005-0000-0000-0000D20F0000}"/>
    <cellStyle name="Normal 5 2 3 3 2 5 4 2 2" xfId="32167" xr:uid="{00000000-0005-0000-0000-0000D30F0000}"/>
    <cellStyle name="Normal 5 2 3 3 2 5 4 3" xfId="7057" xr:uid="{00000000-0005-0000-0000-0000D40F0000}"/>
    <cellStyle name="Normal 5 2 3 3 2 5 4 3 2" xfId="25075" xr:uid="{00000000-0005-0000-0000-0000D50F0000}"/>
    <cellStyle name="Normal 5 2 3 3 2 5 4 4" xfId="23041" xr:uid="{00000000-0005-0000-0000-0000D60F0000}"/>
    <cellStyle name="Normal 5 2 3 3 2 5 5" xfId="10297" xr:uid="{00000000-0005-0000-0000-0000D70F0000}"/>
    <cellStyle name="Normal 5 2 3 3 2 5 5 2" xfId="28315" xr:uid="{00000000-0005-0000-0000-0000D80F0000}"/>
    <cellStyle name="Normal 5 2 3 3 2 5 6" xfId="5851" xr:uid="{00000000-0005-0000-0000-0000D90F0000}"/>
    <cellStyle name="Normal 5 2 3 3 2 5 6 2" xfId="23869" xr:uid="{00000000-0005-0000-0000-0000DA0F0000}"/>
    <cellStyle name="Normal 5 2 3 3 2 5 7" xfId="19189" xr:uid="{00000000-0005-0000-0000-0000DB0F0000}"/>
    <cellStyle name="Normal 5 2 3 3 2 5 8" xfId="15949" xr:uid="{00000000-0005-0000-0000-0000DC0F0000}"/>
    <cellStyle name="Normal 5 2 3 3 2 6" xfId="521" xr:uid="{00000000-0005-0000-0000-0000DD0F0000}"/>
    <cellStyle name="Normal 5 2 3 3 2 6 2" xfId="2177" xr:uid="{00000000-0005-0000-0000-0000DE0F0000}"/>
    <cellStyle name="Normal 5 2 3 3 2 6 2 2" xfId="11305" xr:uid="{00000000-0005-0000-0000-0000DF0F0000}"/>
    <cellStyle name="Normal 5 2 3 3 2 6 2 2 2" xfId="29323" xr:uid="{00000000-0005-0000-0000-0000E00F0000}"/>
    <cellStyle name="Normal 5 2 3 3 2 6 2 3" xfId="8065" xr:uid="{00000000-0005-0000-0000-0000E10F0000}"/>
    <cellStyle name="Normal 5 2 3 3 2 6 2 3 2" xfId="26083" xr:uid="{00000000-0005-0000-0000-0000E20F0000}"/>
    <cellStyle name="Normal 5 2 3 3 2 6 2 4" xfId="20197" xr:uid="{00000000-0005-0000-0000-0000E30F0000}"/>
    <cellStyle name="Normal 5 2 3 3 2 6 2 5" xfId="16957" xr:uid="{00000000-0005-0000-0000-0000E40F0000}"/>
    <cellStyle name="Normal 5 2 3 3 2 6 3" xfId="4375" xr:uid="{00000000-0005-0000-0000-0000E50F0000}"/>
    <cellStyle name="Normal 5 2 3 3 2 6 3 2" xfId="13501" xr:uid="{00000000-0005-0000-0000-0000E60F0000}"/>
    <cellStyle name="Normal 5 2 3 3 2 6 3 2 2" xfId="31519" xr:uid="{00000000-0005-0000-0000-0000E70F0000}"/>
    <cellStyle name="Normal 5 2 3 3 2 6 3 3" xfId="22393" xr:uid="{00000000-0005-0000-0000-0000E80F0000}"/>
    <cellStyle name="Normal 5 2 3 3 2 6 4" xfId="9649" xr:uid="{00000000-0005-0000-0000-0000E90F0000}"/>
    <cellStyle name="Normal 5 2 3 3 2 6 4 2" xfId="27667" xr:uid="{00000000-0005-0000-0000-0000EA0F0000}"/>
    <cellStyle name="Normal 5 2 3 3 2 6 5" xfId="6409" xr:uid="{00000000-0005-0000-0000-0000EB0F0000}"/>
    <cellStyle name="Normal 5 2 3 3 2 6 5 2" xfId="24427" xr:uid="{00000000-0005-0000-0000-0000EC0F0000}"/>
    <cellStyle name="Normal 5 2 3 3 2 6 6" xfId="18541" xr:uid="{00000000-0005-0000-0000-0000ED0F0000}"/>
    <cellStyle name="Normal 5 2 3 3 2 6 7" xfId="15301" xr:uid="{00000000-0005-0000-0000-0000EE0F0000}"/>
    <cellStyle name="Normal 5 2 3 3 2 7" xfId="1349" xr:uid="{00000000-0005-0000-0000-0000EF0F0000}"/>
    <cellStyle name="Normal 5 2 3 3 2 7 2" xfId="3979" xr:uid="{00000000-0005-0000-0000-0000F00F0000}"/>
    <cellStyle name="Normal 5 2 3 3 2 7 2 2" xfId="13105" xr:uid="{00000000-0005-0000-0000-0000F10F0000}"/>
    <cellStyle name="Normal 5 2 3 3 2 7 2 2 2" xfId="31123" xr:uid="{00000000-0005-0000-0000-0000F20F0000}"/>
    <cellStyle name="Normal 5 2 3 3 2 7 2 3" xfId="21997" xr:uid="{00000000-0005-0000-0000-0000F30F0000}"/>
    <cellStyle name="Normal 5 2 3 3 2 7 3" xfId="10477" xr:uid="{00000000-0005-0000-0000-0000F40F0000}"/>
    <cellStyle name="Normal 5 2 3 3 2 7 3 2" xfId="28495" xr:uid="{00000000-0005-0000-0000-0000F50F0000}"/>
    <cellStyle name="Normal 5 2 3 3 2 7 4" xfId="7237" xr:uid="{00000000-0005-0000-0000-0000F60F0000}"/>
    <cellStyle name="Normal 5 2 3 3 2 7 4 2" xfId="25255" xr:uid="{00000000-0005-0000-0000-0000F70F0000}"/>
    <cellStyle name="Normal 5 2 3 3 2 7 5" xfId="19369" xr:uid="{00000000-0005-0000-0000-0000F80F0000}"/>
    <cellStyle name="Normal 5 2 3 3 2 7 6" xfId="16129" xr:uid="{00000000-0005-0000-0000-0000F90F0000}"/>
    <cellStyle name="Normal 5 2 3 3 2 8" xfId="2555" xr:uid="{00000000-0005-0000-0000-0000FA0F0000}"/>
    <cellStyle name="Normal 5 2 3 3 2 8 2" xfId="11683" xr:uid="{00000000-0005-0000-0000-0000FB0F0000}"/>
    <cellStyle name="Normal 5 2 3 3 2 8 2 2" xfId="29701" xr:uid="{00000000-0005-0000-0000-0000FC0F0000}"/>
    <cellStyle name="Normal 5 2 3 3 2 8 3" xfId="8443" xr:uid="{00000000-0005-0000-0000-0000FD0F0000}"/>
    <cellStyle name="Normal 5 2 3 3 2 8 3 2" xfId="26461" xr:uid="{00000000-0005-0000-0000-0000FE0F0000}"/>
    <cellStyle name="Normal 5 2 3 3 2 8 4" xfId="20575" xr:uid="{00000000-0005-0000-0000-0000FF0F0000}"/>
    <cellStyle name="Normal 5 2 3 3 2 8 5" xfId="17335" xr:uid="{00000000-0005-0000-0000-000000100000}"/>
    <cellStyle name="Normal 5 2 3 3 2 9" xfId="3493" xr:uid="{00000000-0005-0000-0000-000001100000}"/>
    <cellStyle name="Normal 5 2 3 3 2 9 2" xfId="12619" xr:uid="{00000000-0005-0000-0000-000002100000}"/>
    <cellStyle name="Normal 5 2 3 3 2 9 2 2" xfId="30637" xr:uid="{00000000-0005-0000-0000-000003100000}"/>
    <cellStyle name="Normal 5 2 3 3 2 9 3" xfId="6013" xr:uid="{00000000-0005-0000-0000-000004100000}"/>
    <cellStyle name="Normal 5 2 3 3 2 9 3 2" xfId="24031" xr:uid="{00000000-0005-0000-0000-000005100000}"/>
    <cellStyle name="Normal 5 2 3 3 2 9 4" xfId="21511" xr:uid="{00000000-0005-0000-0000-000006100000}"/>
    <cellStyle name="Normal 5 2 3 3 2 9 5" xfId="14905" xr:uid="{00000000-0005-0000-0000-000007100000}"/>
    <cellStyle name="Normal 5 2 3 3 3" xfId="287" xr:uid="{00000000-0005-0000-0000-000008100000}"/>
    <cellStyle name="Normal 5 2 3 3 3 2" xfId="629" xr:uid="{00000000-0005-0000-0000-000009100000}"/>
    <cellStyle name="Normal 5 2 3 3 3 2 2" xfId="2285" xr:uid="{00000000-0005-0000-0000-00000A100000}"/>
    <cellStyle name="Normal 5 2 3 3 3 2 2 2" xfId="11413" xr:uid="{00000000-0005-0000-0000-00000B100000}"/>
    <cellStyle name="Normal 5 2 3 3 3 2 2 2 2" xfId="29431" xr:uid="{00000000-0005-0000-0000-00000C100000}"/>
    <cellStyle name="Normal 5 2 3 3 3 2 2 3" xfId="8173" xr:uid="{00000000-0005-0000-0000-00000D100000}"/>
    <cellStyle name="Normal 5 2 3 3 3 2 2 3 2" xfId="26191" xr:uid="{00000000-0005-0000-0000-00000E100000}"/>
    <cellStyle name="Normal 5 2 3 3 3 2 2 4" xfId="20305" xr:uid="{00000000-0005-0000-0000-00000F100000}"/>
    <cellStyle name="Normal 5 2 3 3 3 2 2 5" xfId="17065" xr:uid="{00000000-0005-0000-0000-000010100000}"/>
    <cellStyle name="Normal 5 2 3 3 3 2 3" xfId="4483" xr:uid="{00000000-0005-0000-0000-000011100000}"/>
    <cellStyle name="Normal 5 2 3 3 3 2 3 2" xfId="13609" xr:uid="{00000000-0005-0000-0000-000012100000}"/>
    <cellStyle name="Normal 5 2 3 3 3 2 3 2 2" xfId="31627" xr:uid="{00000000-0005-0000-0000-000013100000}"/>
    <cellStyle name="Normal 5 2 3 3 3 2 3 3" xfId="22501" xr:uid="{00000000-0005-0000-0000-000014100000}"/>
    <cellStyle name="Normal 5 2 3 3 3 2 4" xfId="9757" xr:uid="{00000000-0005-0000-0000-000015100000}"/>
    <cellStyle name="Normal 5 2 3 3 3 2 4 2" xfId="27775" xr:uid="{00000000-0005-0000-0000-000016100000}"/>
    <cellStyle name="Normal 5 2 3 3 3 2 5" xfId="6517" xr:uid="{00000000-0005-0000-0000-000017100000}"/>
    <cellStyle name="Normal 5 2 3 3 3 2 5 2" xfId="24535" xr:uid="{00000000-0005-0000-0000-000018100000}"/>
    <cellStyle name="Normal 5 2 3 3 3 2 6" xfId="18649" xr:uid="{00000000-0005-0000-0000-000019100000}"/>
    <cellStyle name="Normal 5 2 3 3 3 2 7" xfId="15409" xr:uid="{00000000-0005-0000-0000-00001A100000}"/>
    <cellStyle name="Normal 5 2 3 3 3 3" xfId="1457" xr:uid="{00000000-0005-0000-0000-00001B100000}"/>
    <cellStyle name="Normal 5 2 3 3 3 3 2" xfId="4141" xr:uid="{00000000-0005-0000-0000-00001C100000}"/>
    <cellStyle name="Normal 5 2 3 3 3 3 2 2" xfId="13267" xr:uid="{00000000-0005-0000-0000-00001D100000}"/>
    <cellStyle name="Normal 5 2 3 3 3 3 2 2 2" xfId="31285" xr:uid="{00000000-0005-0000-0000-00001E100000}"/>
    <cellStyle name="Normal 5 2 3 3 3 3 2 3" xfId="22159" xr:uid="{00000000-0005-0000-0000-00001F100000}"/>
    <cellStyle name="Normal 5 2 3 3 3 3 3" xfId="10585" xr:uid="{00000000-0005-0000-0000-000020100000}"/>
    <cellStyle name="Normal 5 2 3 3 3 3 3 2" xfId="28603" xr:uid="{00000000-0005-0000-0000-000021100000}"/>
    <cellStyle name="Normal 5 2 3 3 3 3 4" xfId="7345" xr:uid="{00000000-0005-0000-0000-000022100000}"/>
    <cellStyle name="Normal 5 2 3 3 3 3 4 2" xfId="25363" xr:uid="{00000000-0005-0000-0000-000023100000}"/>
    <cellStyle name="Normal 5 2 3 3 3 3 5" xfId="19477" xr:uid="{00000000-0005-0000-0000-000024100000}"/>
    <cellStyle name="Normal 5 2 3 3 3 3 6" xfId="16237" xr:uid="{00000000-0005-0000-0000-000025100000}"/>
    <cellStyle name="Normal 5 2 3 3 3 4" xfId="2663" xr:uid="{00000000-0005-0000-0000-000026100000}"/>
    <cellStyle name="Normal 5 2 3 3 3 4 2" xfId="11791" xr:uid="{00000000-0005-0000-0000-000027100000}"/>
    <cellStyle name="Normal 5 2 3 3 3 4 2 2" xfId="29809" xr:uid="{00000000-0005-0000-0000-000028100000}"/>
    <cellStyle name="Normal 5 2 3 3 3 4 3" xfId="8551" xr:uid="{00000000-0005-0000-0000-000029100000}"/>
    <cellStyle name="Normal 5 2 3 3 3 4 3 2" xfId="26569" xr:uid="{00000000-0005-0000-0000-00002A100000}"/>
    <cellStyle name="Normal 5 2 3 3 3 4 4" xfId="20683" xr:uid="{00000000-0005-0000-0000-00002B100000}"/>
    <cellStyle name="Normal 5 2 3 3 3 4 5" xfId="17443" xr:uid="{00000000-0005-0000-0000-00002C100000}"/>
    <cellStyle name="Normal 5 2 3 3 3 5" xfId="3439" xr:uid="{00000000-0005-0000-0000-00002D100000}"/>
    <cellStyle name="Normal 5 2 3 3 3 5 2" xfId="12565" xr:uid="{00000000-0005-0000-0000-00002E100000}"/>
    <cellStyle name="Normal 5 2 3 3 3 5 2 2" xfId="30583" xr:uid="{00000000-0005-0000-0000-00002F100000}"/>
    <cellStyle name="Normal 5 2 3 3 3 5 3" xfId="6175" xr:uid="{00000000-0005-0000-0000-000030100000}"/>
    <cellStyle name="Normal 5 2 3 3 3 5 3 2" xfId="24193" xr:uid="{00000000-0005-0000-0000-000031100000}"/>
    <cellStyle name="Normal 5 2 3 3 3 5 4" xfId="21457" xr:uid="{00000000-0005-0000-0000-000032100000}"/>
    <cellStyle name="Normal 5 2 3 3 3 5 5" xfId="15067" xr:uid="{00000000-0005-0000-0000-000033100000}"/>
    <cellStyle name="Normal 5 2 3 3 3 6" xfId="9415" xr:uid="{00000000-0005-0000-0000-000034100000}"/>
    <cellStyle name="Normal 5 2 3 3 3 6 2" xfId="27433" xr:uid="{00000000-0005-0000-0000-000035100000}"/>
    <cellStyle name="Normal 5 2 3 3 3 7" xfId="5311" xr:uid="{00000000-0005-0000-0000-000036100000}"/>
    <cellStyle name="Normal 5 2 3 3 3 7 2" xfId="23329" xr:uid="{00000000-0005-0000-0000-000037100000}"/>
    <cellStyle name="Normal 5 2 3 3 3 8" xfId="18307" xr:uid="{00000000-0005-0000-0000-000038100000}"/>
    <cellStyle name="Normal 5 2 3 3 3 9" xfId="14365" xr:uid="{00000000-0005-0000-0000-000039100000}"/>
    <cellStyle name="Normal 5 2 3 3 4" xfId="215" xr:uid="{00000000-0005-0000-0000-00003A100000}"/>
    <cellStyle name="Normal 5 2 3 3 4 2" xfId="791" xr:uid="{00000000-0005-0000-0000-00003B100000}"/>
    <cellStyle name="Normal 5 2 3 3 4 2 2" xfId="2411" xr:uid="{00000000-0005-0000-0000-00003C100000}"/>
    <cellStyle name="Normal 5 2 3 3 4 2 2 2" xfId="11539" xr:uid="{00000000-0005-0000-0000-00003D100000}"/>
    <cellStyle name="Normal 5 2 3 3 4 2 2 2 2" xfId="29557" xr:uid="{00000000-0005-0000-0000-00003E100000}"/>
    <cellStyle name="Normal 5 2 3 3 4 2 2 3" xfId="8299" xr:uid="{00000000-0005-0000-0000-00003F100000}"/>
    <cellStyle name="Normal 5 2 3 3 4 2 2 3 2" xfId="26317" xr:uid="{00000000-0005-0000-0000-000040100000}"/>
    <cellStyle name="Normal 5 2 3 3 4 2 2 4" xfId="20431" xr:uid="{00000000-0005-0000-0000-000041100000}"/>
    <cellStyle name="Normal 5 2 3 3 4 2 2 5" xfId="17191" xr:uid="{00000000-0005-0000-0000-000042100000}"/>
    <cellStyle name="Normal 5 2 3 3 4 2 3" xfId="4645" xr:uid="{00000000-0005-0000-0000-000043100000}"/>
    <cellStyle name="Normal 5 2 3 3 4 2 3 2" xfId="13771" xr:uid="{00000000-0005-0000-0000-000044100000}"/>
    <cellStyle name="Normal 5 2 3 3 4 2 3 2 2" xfId="31789" xr:uid="{00000000-0005-0000-0000-000045100000}"/>
    <cellStyle name="Normal 5 2 3 3 4 2 3 3" xfId="22663" xr:uid="{00000000-0005-0000-0000-000046100000}"/>
    <cellStyle name="Normal 5 2 3 3 4 2 4" xfId="9919" xr:uid="{00000000-0005-0000-0000-000047100000}"/>
    <cellStyle name="Normal 5 2 3 3 4 2 4 2" xfId="27937" xr:uid="{00000000-0005-0000-0000-000048100000}"/>
    <cellStyle name="Normal 5 2 3 3 4 2 5" xfId="6679" xr:uid="{00000000-0005-0000-0000-000049100000}"/>
    <cellStyle name="Normal 5 2 3 3 4 2 5 2" xfId="24697" xr:uid="{00000000-0005-0000-0000-00004A100000}"/>
    <cellStyle name="Normal 5 2 3 3 4 2 6" xfId="18811" xr:uid="{00000000-0005-0000-0000-00004B100000}"/>
    <cellStyle name="Normal 5 2 3 3 4 2 7" xfId="15571" xr:uid="{00000000-0005-0000-0000-00004C100000}"/>
    <cellStyle name="Normal 5 2 3 3 4 3" xfId="1619" xr:uid="{00000000-0005-0000-0000-00004D100000}"/>
    <cellStyle name="Normal 5 2 3 3 4 3 2" xfId="4069" xr:uid="{00000000-0005-0000-0000-00004E100000}"/>
    <cellStyle name="Normal 5 2 3 3 4 3 2 2" xfId="13195" xr:uid="{00000000-0005-0000-0000-00004F100000}"/>
    <cellStyle name="Normal 5 2 3 3 4 3 2 2 2" xfId="31213" xr:uid="{00000000-0005-0000-0000-000050100000}"/>
    <cellStyle name="Normal 5 2 3 3 4 3 2 3" xfId="22087" xr:uid="{00000000-0005-0000-0000-000051100000}"/>
    <cellStyle name="Normal 5 2 3 3 4 3 3" xfId="10747" xr:uid="{00000000-0005-0000-0000-000052100000}"/>
    <cellStyle name="Normal 5 2 3 3 4 3 3 2" xfId="28765" xr:uid="{00000000-0005-0000-0000-000053100000}"/>
    <cellStyle name="Normal 5 2 3 3 4 3 4" xfId="7507" xr:uid="{00000000-0005-0000-0000-000054100000}"/>
    <cellStyle name="Normal 5 2 3 3 4 3 4 2" xfId="25525" xr:uid="{00000000-0005-0000-0000-000055100000}"/>
    <cellStyle name="Normal 5 2 3 3 4 3 5" xfId="19639" xr:uid="{00000000-0005-0000-0000-000056100000}"/>
    <cellStyle name="Normal 5 2 3 3 4 3 6" xfId="16399" xr:uid="{00000000-0005-0000-0000-000057100000}"/>
    <cellStyle name="Normal 5 2 3 3 4 4" xfId="2825" xr:uid="{00000000-0005-0000-0000-000058100000}"/>
    <cellStyle name="Normal 5 2 3 3 4 4 2" xfId="11953" xr:uid="{00000000-0005-0000-0000-000059100000}"/>
    <cellStyle name="Normal 5 2 3 3 4 4 2 2" xfId="29971" xr:uid="{00000000-0005-0000-0000-00005A100000}"/>
    <cellStyle name="Normal 5 2 3 3 4 4 3" xfId="8713" xr:uid="{00000000-0005-0000-0000-00005B100000}"/>
    <cellStyle name="Normal 5 2 3 3 4 4 3 2" xfId="26731" xr:uid="{00000000-0005-0000-0000-00005C100000}"/>
    <cellStyle name="Normal 5 2 3 3 4 4 4" xfId="20845" xr:uid="{00000000-0005-0000-0000-00005D100000}"/>
    <cellStyle name="Normal 5 2 3 3 4 4 5" xfId="17605" xr:uid="{00000000-0005-0000-0000-00005E100000}"/>
    <cellStyle name="Normal 5 2 3 3 4 5" xfId="3601" xr:uid="{00000000-0005-0000-0000-00005F100000}"/>
    <cellStyle name="Normal 5 2 3 3 4 5 2" xfId="12727" xr:uid="{00000000-0005-0000-0000-000060100000}"/>
    <cellStyle name="Normal 5 2 3 3 4 5 2 2" xfId="30745" xr:uid="{00000000-0005-0000-0000-000061100000}"/>
    <cellStyle name="Normal 5 2 3 3 4 5 3" xfId="6103" xr:uid="{00000000-0005-0000-0000-000062100000}"/>
    <cellStyle name="Normal 5 2 3 3 4 5 3 2" xfId="24121" xr:uid="{00000000-0005-0000-0000-000063100000}"/>
    <cellStyle name="Normal 5 2 3 3 4 5 4" xfId="21619" xr:uid="{00000000-0005-0000-0000-000064100000}"/>
    <cellStyle name="Normal 5 2 3 3 4 5 5" xfId="14995" xr:uid="{00000000-0005-0000-0000-000065100000}"/>
    <cellStyle name="Normal 5 2 3 3 4 6" xfId="9343" xr:uid="{00000000-0005-0000-0000-000066100000}"/>
    <cellStyle name="Normal 5 2 3 3 4 6 2" xfId="27361" xr:uid="{00000000-0005-0000-0000-000067100000}"/>
    <cellStyle name="Normal 5 2 3 3 4 7" xfId="5473" xr:uid="{00000000-0005-0000-0000-000068100000}"/>
    <cellStyle name="Normal 5 2 3 3 4 7 2" xfId="23491" xr:uid="{00000000-0005-0000-0000-000069100000}"/>
    <cellStyle name="Normal 5 2 3 3 4 8" xfId="18235" xr:uid="{00000000-0005-0000-0000-00006A100000}"/>
    <cellStyle name="Normal 5 2 3 3 4 9" xfId="14527" xr:uid="{00000000-0005-0000-0000-00006B100000}"/>
    <cellStyle name="Normal 5 2 3 3 5" xfId="953" xr:uid="{00000000-0005-0000-0000-00006C100000}"/>
    <cellStyle name="Normal 5 2 3 3 5 2" xfId="1781" xr:uid="{00000000-0005-0000-0000-00006D100000}"/>
    <cellStyle name="Normal 5 2 3 3 5 2 2" xfId="4807" xr:uid="{00000000-0005-0000-0000-00006E100000}"/>
    <cellStyle name="Normal 5 2 3 3 5 2 2 2" xfId="13933" xr:uid="{00000000-0005-0000-0000-00006F100000}"/>
    <cellStyle name="Normal 5 2 3 3 5 2 2 2 2" xfId="31951" xr:uid="{00000000-0005-0000-0000-000070100000}"/>
    <cellStyle name="Normal 5 2 3 3 5 2 2 3" xfId="22825" xr:uid="{00000000-0005-0000-0000-000071100000}"/>
    <cellStyle name="Normal 5 2 3 3 5 2 3" xfId="10909" xr:uid="{00000000-0005-0000-0000-000072100000}"/>
    <cellStyle name="Normal 5 2 3 3 5 2 3 2" xfId="28927" xr:uid="{00000000-0005-0000-0000-000073100000}"/>
    <cellStyle name="Normal 5 2 3 3 5 2 4" xfId="7669" xr:uid="{00000000-0005-0000-0000-000074100000}"/>
    <cellStyle name="Normal 5 2 3 3 5 2 4 2" xfId="25687" xr:uid="{00000000-0005-0000-0000-000075100000}"/>
    <cellStyle name="Normal 5 2 3 3 5 2 5" xfId="19801" xr:uid="{00000000-0005-0000-0000-000076100000}"/>
    <cellStyle name="Normal 5 2 3 3 5 2 6" xfId="16561" xr:uid="{00000000-0005-0000-0000-000077100000}"/>
    <cellStyle name="Normal 5 2 3 3 5 3" xfId="2987" xr:uid="{00000000-0005-0000-0000-000078100000}"/>
    <cellStyle name="Normal 5 2 3 3 5 3 2" xfId="12115" xr:uid="{00000000-0005-0000-0000-000079100000}"/>
    <cellStyle name="Normal 5 2 3 3 5 3 2 2" xfId="30133" xr:uid="{00000000-0005-0000-0000-00007A100000}"/>
    <cellStyle name="Normal 5 2 3 3 5 3 3" xfId="8875" xr:uid="{00000000-0005-0000-0000-00007B100000}"/>
    <cellStyle name="Normal 5 2 3 3 5 3 3 2" xfId="26893" xr:uid="{00000000-0005-0000-0000-00007C100000}"/>
    <cellStyle name="Normal 5 2 3 3 5 3 4" xfId="21007" xr:uid="{00000000-0005-0000-0000-00007D100000}"/>
    <cellStyle name="Normal 5 2 3 3 5 3 5" xfId="17767" xr:uid="{00000000-0005-0000-0000-00007E100000}"/>
    <cellStyle name="Normal 5 2 3 3 5 4" xfId="3763" xr:uid="{00000000-0005-0000-0000-00007F100000}"/>
    <cellStyle name="Normal 5 2 3 3 5 4 2" xfId="12889" xr:uid="{00000000-0005-0000-0000-000080100000}"/>
    <cellStyle name="Normal 5 2 3 3 5 4 2 2" xfId="30907" xr:uid="{00000000-0005-0000-0000-000081100000}"/>
    <cellStyle name="Normal 5 2 3 3 5 4 3" xfId="6841" xr:uid="{00000000-0005-0000-0000-000082100000}"/>
    <cellStyle name="Normal 5 2 3 3 5 4 3 2" xfId="24859" xr:uid="{00000000-0005-0000-0000-000083100000}"/>
    <cellStyle name="Normal 5 2 3 3 5 4 4" xfId="21781" xr:uid="{00000000-0005-0000-0000-000084100000}"/>
    <cellStyle name="Normal 5 2 3 3 5 4 5" xfId="15733" xr:uid="{00000000-0005-0000-0000-000085100000}"/>
    <cellStyle name="Normal 5 2 3 3 5 5" xfId="10081" xr:uid="{00000000-0005-0000-0000-000086100000}"/>
    <cellStyle name="Normal 5 2 3 3 5 5 2" xfId="28099" xr:uid="{00000000-0005-0000-0000-000087100000}"/>
    <cellStyle name="Normal 5 2 3 3 5 6" xfId="5635" xr:uid="{00000000-0005-0000-0000-000088100000}"/>
    <cellStyle name="Normal 5 2 3 3 5 6 2" xfId="23653" xr:uid="{00000000-0005-0000-0000-000089100000}"/>
    <cellStyle name="Normal 5 2 3 3 5 7" xfId="18973" xr:uid="{00000000-0005-0000-0000-00008A100000}"/>
    <cellStyle name="Normal 5 2 3 3 5 8" xfId="14689" xr:uid="{00000000-0005-0000-0000-00008B100000}"/>
    <cellStyle name="Normal 5 2 3 3 6" xfId="1115" xr:uid="{00000000-0005-0000-0000-00008C100000}"/>
    <cellStyle name="Normal 5 2 3 3 6 2" xfId="1943" xr:uid="{00000000-0005-0000-0000-00008D100000}"/>
    <cellStyle name="Normal 5 2 3 3 6 2 2" xfId="11071" xr:uid="{00000000-0005-0000-0000-00008E100000}"/>
    <cellStyle name="Normal 5 2 3 3 6 2 2 2" xfId="29089" xr:uid="{00000000-0005-0000-0000-00008F100000}"/>
    <cellStyle name="Normal 5 2 3 3 6 2 3" xfId="7831" xr:uid="{00000000-0005-0000-0000-000090100000}"/>
    <cellStyle name="Normal 5 2 3 3 6 2 3 2" xfId="25849" xr:uid="{00000000-0005-0000-0000-000091100000}"/>
    <cellStyle name="Normal 5 2 3 3 6 2 4" xfId="19963" xr:uid="{00000000-0005-0000-0000-000092100000}"/>
    <cellStyle name="Normal 5 2 3 3 6 2 5" xfId="16723" xr:uid="{00000000-0005-0000-0000-000093100000}"/>
    <cellStyle name="Normal 5 2 3 3 6 3" xfId="3149" xr:uid="{00000000-0005-0000-0000-000094100000}"/>
    <cellStyle name="Normal 5 2 3 3 6 3 2" xfId="12277" xr:uid="{00000000-0005-0000-0000-000095100000}"/>
    <cellStyle name="Normal 5 2 3 3 6 3 2 2" xfId="30295" xr:uid="{00000000-0005-0000-0000-000096100000}"/>
    <cellStyle name="Normal 5 2 3 3 6 3 3" xfId="9037" xr:uid="{00000000-0005-0000-0000-000097100000}"/>
    <cellStyle name="Normal 5 2 3 3 6 3 3 2" xfId="27055" xr:uid="{00000000-0005-0000-0000-000098100000}"/>
    <cellStyle name="Normal 5 2 3 3 6 3 4" xfId="21169" xr:uid="{00000000-0005-0000-0000-000099100000}"/>
    <cellStyle name="Normal 5 2 3 3 6 3 5" xfId="17929" xr:uid="{00000000-0005-0000-0000-00009A100000}"/>
    <cellStyle name="Normal 5 2 3 3 6 4" xfId="4969" xr:uid="{00000000-0005-0000-0000-00009B100000}"/>
    <cellStyle name="Normal 5 2 3 3 6 4 2" xfId="14095" xr:uid="{00000000-0005-0000-0000-00009C100000}"/>
    <cellStyle name="Normal 5 2 3 3 6 4 2 2" xfId="32113" xr:uid="{00000000-0005-0000-0000-00009D100000}"/>
    <cellStyle name="Normal 5 2 3 3 6 4 3" xfId="7003" xr:uid="{00000000-0005-0000-0000-00009E100000}"/>
    <cellStyle name="Normal 5 2 3 3 6 4 3 2" xfId="25021" xr:uid="{00000000-0005-0000-0000-00009F100000}"/>
    <cellStyle name="Normal 5 2 3 3 6 4 4" xfId="22987" xr:uid="{00000000-0005-0000-0000-0000A0100000}"/>
    <cellStyle name="Normal 5 2 3 3 6 5" xfId="10243" xr:uid="{00000000-0005-0000-0000-0000A1100000}"/>
    <cellStyle name="Normal 5 2 3 3 6 5 2" xfId="28261" xr:uid="{00000000-0005-0000-0000-0000A2100000}"/>
    <cellStyle name="Normal 5 2 3 3 6 6" xfId="5797" xr:uid="{00000000-0005-0000-0000-0000A3100000}"/>
    <cellStyle name="Normal 5 2 3 3 6 6 2" xfId="23815" xr:uid="{00000000-0005-0000-0000-0000A4100000}"/>
    <cellStyle name="Normal 5 2 3 3 6 7" xfId="19135" xr:uid="{00000000-0005-0000-0000-0000A5100000}"/>
    <cellStyle name="Normal 5 2 3 3 6 8" xfId="15895" xr:uid="{00000000-0005-0000-0000-0000A6100000}"/>
    <cellStyle name="Normal 5 2 3 3 7" xfId="467" xr:uid="{00000000-0005-0000-0000-0000A7100000}"/>
    <cellStyle name="Normal 5 2 3 3 7 2" xfId="2123" xr:uid="{00000000-0005-0000-0000-0000A8100000}"/>
    <cellStyle name="Normal 5 2 3 3 7 2 2" xfId="11251" xr:uid="{00000000-0005-0000-0000-0000A9100000}"/>
    <cellStyle name="Normal 5 2 3 3 7 2 2 2" xfId="29269" xr:uid="{00000000-0005-0000-0000-0000AA100000}"/>
    <cellStyle name="Normal 5 2 3 3 7 2 3" xfId="8011" xr:uid="{00000000-0005-0000-0000-0000AB100000}"/>
    <cellStyle name="Normal 5 2 3 3 7 2 3 2" xfId="26029" xr:uid="{00000000-0005-0000-0000-0000AC100000}"/>
    <cellStyle name="Normal 5 2 3 3 7 2 4" xfId="20143" xr:uid="{00000000-0005-0000-0000-0000AD100000}"/>
    <cellStyle name="Normal 5 2 3 3 7 2 5" xfId="16903" xr:uid="{00000000-0005-0000-0000-0000AE100000}"/>
    <cellStyle name="Normal 5 2 3 3 7 3" xfId="4321" xr:uid="{00000000-0005-0000-0000-0000AF100000}"/>
    <cellStyle name="Normal 5 2 3 3 7 3 2" xfId="13447" xr:uid="{00000000-0005-0000-0000-0000B0100000}"/>
    <cellStyle name="Normal 5 2 3 3 7 3 2 2" xfId="31465" xr:uid="{00000000-0005-0000-0000-0000B1100000}"/>
    <cellStyle name="Normal 5 2 3 3 7 3 3" xfId="22339" xr:uid="{00000000-0005-0000-0000-0000B2100000}"/>
    <cellStyle name="Normal 5 2 3 3 7 4" xfId="9595" xr:uid="{00000000-0005-0000-0000-0000B3100000}"/>
    <cellStyle name="Normal 5 2 3 3 7 4 2" xfId="27613" xr:uid="{00000000-0005-0000-0000-0000B4100000}"/>
    <cellStyle name="Normal 5 2 3 3 7 5" xfId="6355" xr:uid="{00000000-0005-0000-0000-0000B5100000}"/>
    <cellStyle name="Normal 5 2 3 3 7 5 2" xfId="24373" xr:uid="{00000000-0005-0000-0000-0000B6100000}"/>
    <cellStyle name="Normal 5 2 3 3 7 6" xfId="18487" xr:uid="{00000000-0005-0000-0000-0000B7100000}"/>
    <cellStyle name="Normal 5 2 3 3 7 7" xfId="15247" xr:uid="{00000000-0005-0000-0000-0000B8100000}"/>
    <cellStyle name="Normal 5 2 3 3 8" xfId="1295" xr:uid="{00000000-0005-0000-0000-0000B9100000}"/>
    <cellStyle name="Normal 5 2 3 3 8 2" xfId="3925" xr:uid="{00000000-0005-0000-0000-0000BA100000}"/>
    <cellStyle name="Normal 5 2 3 3 8 2 2" xfId="13051" xr:uid="{00000000-0005-0000-0000-0000BB100000}"/>
    <cellStyle name="Normal 5 2 3 3 8 2 2 2" xfId="31069" xr:uid="{00000000-0005-0000-0000-0000BC100000}"/>
    <cellStyle name="Normal 5 2 3 3 8 2 3" xfId="21943" xr:uid="{00000000-0005-0000-0000-0000BD100000}"/>
    <cellStyle name="Normal 5 2 3 3 8 3" xfId="10423" xr:uid="{00000000-0005-0000-0000-0000BE100000}"/>
    <cellStyle name="Normal 5 2 3 3 8 3 2" xfId="28441" xr:uid="{00000000-0005-0000-0000-0000BF100000}"/>
    <cellStyle name="Normal 5 2 3 3 8 4" xfId="7183" xr:uid="{00000000-0005-0000-0000-0000C0100000}"/>
    <cellStyle name="Normal 5 2 3 3 8 4 2" xfId="25201" xr:uid="{00000000-0005-0000-0000-0000C1100000}"/>
    <cellStyle name="Normal 5 2 3 3 8 5" xfId="19315" xr:uid="{00000000-0005-0000-0000-0000C2100000}"/>
    <cellStyle name="Normal 5 2 3 3 8 6" xfId="16075" xr:uid="{00000000-0005-0000-0000-0000C3100000}"/>
    <cellStyle name="Normal 5 2 3 3 9" xfId="2501" xr:uid="{00000000-0005-0000-0000-0000C4100000}"/>
    <cellStyle name="Normal 5 2 3 3 9 2" xfId="11629" xr:uid="{00000000-0005-0000-0000-0000C5100000}"/>
    <cellStyle name="Normal 5 2 3 3 9 2 2" xfId="29647" xr:uid="{00000000-0005-0000-0000-0000C6100000}"/>
    <cellStyle name="Normal 5 2 3 3 9 3" xfId="8389" xr:uid="{00000000-0005-0000-0000-0000C7100000}"/>
    <cellStyle name="Normal 5 2 3 3 9 3 2" xfId="26407" xr:uid="{00000000-0005-0000-0000-0000C8100000}"/>
    <cellStyle name="Normal 5 2 3 3 9 4" xfId="20521" xr:uid="{00000000-0005-0000-0000-0000C9100000}"/>
    <cellStyle name="Normal 5 2 3 3 9 5" xfId="17281" xr:uid="{00000000-0005-0000-0000-0000CA100000}"/>
    <cellStyle name="Normal 5 2 3 4" xfId="33" xr:uid="{00000000-0005-0000-0000-0000CB100000}"/>
    <cellStyle name="Normal 5 2 3 4 10" xfId="3313" xr:uid="{00000000-0005-0000-0000-0000CC100000}"/>
    <cellStyle name="Normal 5 2 3 4 10 2" xfId="12439" xr:uid="{00000000-0005-0000-0000-0000CD100000}"/>
    <cellStyle name="Normal 5 2 3 4 10 2 2" xfId="30457" xr:uid="{00000000-0005-0000-0000-0000CE100000}"/>
    <cellStyle name="Normal 5 2 3 4 10 3" xfId="5923" xr:uid="{00000000-0005-0000-0000-0000CF100000}"/>
    <cellStyle name="Normal 5 2 3 4 10 3 2" xfId="23941" xr:uid="{00000000-0005-0000-0000-0000D0100000}"/>
    <cellStyle name="Normal 5 2 3 4 10 4" xfId="21331" xr:uid="{00000000-0005-0000-0000-0000D1100000}"/>
    <cellStyle name="Normal 5 2 3 4 10 5" xfId="14815" xr:uid="{00000000-0005-0000-0000-0000D2100000}"/>
    <cellStyle name="Normal 5 2 3 4 11" xfId="9163" xr:uid="{00000000-0005-0000-0000-0000D3100000}"/>
    <cellStyle name="Normal 5 2 3 4 11 2" xfId="27181" xr:uid="{00000000-0005-0000-0000-0000D4100000}"/>
    <cellStyle name="Normal 5 2 3 4 12" xfId="5113" xr:uid="{00000000-0005-0000-0000-0000D5100000}"/>
    <cellStyle name="Normal 5 2 3 4 12 2" xfId="23131" xr:uid="{00000000-0005-0000-0000-0000D6100000}"/>
    <cellStyle name="Normal 5 2 3 4 13" xfId="18055" xr:uid="{00000000-0005-0000-0000-0000D7100000}"/>
    <cellStyle name="Normal 5 2 3 4 14" xfId="14257" xr:uid="{00000000-0005-0000-0000-0000D8100000}"/>
    <cellStyle name="Normal 5 2 3 4 2" xfId="143" xr:uid="{00000000-0005-0000-0000-0000D9100000}"/>
    <cellStyle name="Normal 5 2 3 4 2 10" xfId="9271" xr:uid="{00000000-0005-0000-0000-0000DA100000}"/>
    <cellStyle name="Normal 5 2 3 4 2 10 2" xfId="27289" xr:uid="{00000000-0005-0000-0000-0000DB100000}"/>
    <cellStyle name="Normal 5 2 3 4 2 11" xfId="5221" xr:uid="{00000000-0005-0000-0000-0000DC100000}"/>
    <cellStyle name="Normal 5 2 3 4 2 11 2" xfId="23239" xr:uid="{00000000-0005-0000-0000-0000DD100000}"/>
    <cellStyle name="Normal 5 2 3 4 2 12" xfId="18163" xr:uid="{00000000-0005-0000-0000-0000DE100000}"/>
    <cellStyle name="Normal 5 2 3 4 2 13" xfId="14437" xr:uid="{00000000-0005-0000-0000-0000DF100000}"/>
    <cellStyle name="Normal 5 2 3 4 2 2" xfId="359" xr:uid="{00000000-0005-0000-0000-0000E0100000}"/>
    <cellStyle name="Normal 5 2 3 4 2 2 2" xfId="701" xr:uid="{00000000-0005-0000-0000-0000E1100000}"/>
    <cellStyle name="Normal 5 2 3 4 2 2 2 2" xfId="2357" xr:uid="{00000000-0005-0000-0000-0000E2100000}"/>
    <cellStyle name="Normal 5 2 3 4 2 2 2 2 2" xfId="11485" xr:uid="{00000000-0005-0000-0000-0000E3100000}"/>
    <cellStyle name="Normal 5 2 3 4 2 2 2 2 2 2" xfId="29503" xr:uid="{00000000-0005-0000-0000-0000E4100000}"/>
    <cellStyle name="Normal 5 2 3 4 2 2 2 2 3" xfId="8245" xr:uid="{00000000-0005-0000-0000-0000E5100000}"/>
    <cellStyle name="Normal 5 2 3 4 2 2 2 2 3 2" xfId="26263" xr:uid="{00000000-0005-0000-0000-0000E6100000}"/>
    <cellStyle name="Normal 5 2 3 4 2 2 2 2 4" xfId="20377" xr:uid="{00000000-0005-0000-0000-0000E7100000}"/>
    <cellStyle name="Normal 5 2 3 4 2 2 2 2 5" xfId="17137" xr:uid="{00000000-0005-0000-0000-0000E8100000}"/>
    <cellStyle name="Normal 5 2 3 4 2 2 2 3" xfId="4555" xr:uid="{00000000-0005-0000-0000-0000E9100000}"/>
    <cellStyle name="Normal 5 2 3 4 2 2 2 3 2" xfId="13681" xr:uid="{00000000-0005-0000-0000-0000EA100000}"/>
    <cellStyle name="Normal 5 2 3 4 2 2 2 3 2 2" xfId="31699" xr:uid="{00000000-0005-0000-0000-0000EB100000}"/>
    <cellStyle name="Normal 5 2 3 4 2 2 2 3 3" xfId="22573" xr:uid="{00000000-0005-0000-0000-0000EC100000}"/>
    <cellStyle name="Normal 5 2 3 4 2 2 2 4" xfId="9829" xr:uid="{00000000-0005-0000-0000-0000ED100000}"/>
    <cellStyle name="Normal 5 2 3 4 2 2 2 4 2" xfId="27847" xr:uid="{00000000-0005-0000-0000-0000EE100000}"/>
    <cellStyle name="Normal 5 2 3 4 2 2 2 5" xfId="6589" xr:uid="{00000000-0005-0000-0000-0000EF100000}"/>
    <cellStyle name="Normal 5 2 3 4 2 2 2 5 2" xfId="24607" xr:uid="{00000000-0005-0000-0000-0000F0100000}"/>
    <cellStyle name="Normal 5 2 3 4 2 2 2 6" xfId="18721" xr:uid="{00000000-0005-0000-0000-0000F1100000}"/>
    <cellStyle name="Normal 5 2 3 4 2 2 2 7" xfId="15481" xr:uid="{00000000-0005-0000-0000-0000F2100000}"/>
    <cellStyle name="Normal 5 2 3 4 2 2 3" xfId="1529" xr:uid="{00000000-0005-0000-0000-0000F3100000}"/>
    <cellStyle name="Normal 5 2 3 4 2 2 3 2" xfId="4213" xr:uid="{00000000-0005-0000-0000-0000F4100000}"/>
    <cellStyle name="Normal 5 2 3 4 2 2 3 2 2" xfId="13339" xr:uid="{00000000-0005-0000-0000-0000F5100000}"/>
    <cellStyle name="Normal 5 2 3 4 2 2 3 2 2 2" xfId="31357" xr:uid="{00000000-0005-0000-0000-0000F6100000}"/>
    <cellStyle name="Normal 5 2 3 4 2 2 3 2 3" xfId="22231" xr:uid="{00000000-0005-0000-0000-0000F7100000}"/>
    <cellStyle name="Normal 5 2 3 4 2 2 3 3" xfId="10657" xr:uid="{00000000-0005-0000-0000-0000F8100000}"/>
    <cellStyle name="Normal 5 2 3 4 2 2 3 3 2" xfId="28675" xr:uid="{00000000-0005-0000-0000-0000F9100000}"/>
    <cellStyle name="Normal 5 2 3 4 2 2 3 4" xfId="7417" xr:uid="{00000000-0005-0000-0000-0000FA100000}"/>
    <cellStyle name="Normal 5 2 3 4 2 2 3 4 2" xfId="25435" xr:uid="{00000000-0005-0000-0000-0000FB100000}"/>
    <cellStyle name="Normal 5 2 3 4 2 2 3 5" xfId="19549" xr:uid="{00000000-0005-0000-0000-0000FC100000}"/>
    <cellStyle name="Normal 5 2 3 4 2 2 3 6" xfId="16309" xr:uid="{00000000-0005-0000-0000-0000FD100000}"/>
    <cellStyle name="Normal 5 2 3 4 2 2 4" xfId="2735" xr:uid="{00000000-0005-0000-0000-0000FE100000}"/>
    <cellStyle name="Normal 5 2 3 4 2 2 4 2" xfId="11863" xr:uid="{00000000-0005-0000-0000-0000FF100000}"/>
    <cellStyle name="Normal 5 2 3 4 2 2 4 2 2" xfId="29881" xr:uid="{00000000-0005-0000-0000-000000110000}"/>
    <cellStyle name="Normal 5 2 3 4 2 2 4 3" xfId="8623" xr:uid="{00000000-0005-0000-0000-000001110000}"/>
    <cellStyle name="Normal 5 2 3 4 2 2 4 3 2" xfId="26641" xr:uid="{00000000-0005-0000-0000-000002110000}"/>
    <cellStyle name="Normal 5 2 3 4 2 2 4 4" xfId="20755" xr:uid="{00000000-0005-0000-0000-000003110000}"/>
    <cellStyle name="Normal 5 2 3 4 2 2 4 5" xfId="17515" xr:uid="{00000000-0005-0000-0000-000004110000}"/>
    <cellStyle name="Normal 5 2 3 4 2 2 5" xfId="3673" xr:uid="{00000000-0005-0000-0000-000005110000}"/>
    <cellStyle name="Normal 5 2 3 4 2 2 5 2" xfId="12799" xr:uid="{00000000-0005-0000-0000-000006110000}"/>
    <cellStyle name="Normal 5 2 3 4 2 2 5 2 2" xfId="30817" xr:uid="{00000000-0005-0000-0000-000007110000}"/>
    <cellStyle name="Normal 5 2 3 4 2 2 5 3" xfId="6247" xr:uid="{00000000-0005-0000-0000-000008110000}"/>
    <cellStyle name="Normal 5 2 3 4 2 2 5 3 2" xfId="24265" xr:uid="{00000000-0005-0000-0000-000009110000}"/>
    <cellStyle name="Normal 5 2 3 4 2 2 5 4" xfId="21691" xr:uid="{00000000-0005-0000-0000-00000A110000}"/>
    <cellStyle name="Normal 5 2 3 4 2 2 5 5" xfId="15139" xr:uid="{00000000-0005-0000-0000-00000B110000}"/>
    <cellStyle name="Normal 5 2 3 4 2 2 6" xfId="9487" xr:uid="{00000000-0005-0000-0000-00000C110000}"/>
    <cellStyle name="Normal 5 2 3 4 2 2 6 2" xfId="27505" xr:uid="{00000000-0005-0000-0000-00000D110000}"/>
    <cellStyle name="Normal 5 2 3 4 2 2 7" xfId="5383" xr:uid="{00000000-0005-0000-0000-00000E110000}"/>
    <cellStyle name="Normal 5 2 3 4 2 2 7 2" xfId="23401" xr:uid="{00000000-0005-0000-0000-00000F110000}"/>
    <cellStyle name="Normal 5 2 3 4 2 2 8" xfId="18379" xr:uid="{00000000-0005-0000-0000-000010110000}"/>
    <cellStyle name="Normal 5 2 3 4 2 2 9" xfId="14599" xr:uid="{00000000-0005-0000-0000-000011110000}"/>
    <cellStyle name="Normal 5 2 3 4 2 3" xfId="863" xr:uid="{00000000-0005-0000-0000-000012110000}"/>
    <cellStyle name="Normal 5 2 3 4 2 3 2" xfId="1691" xr:uid="{00000000-0005-0000-0000-000013110000}"/>
    <cellStyle name="Normal 5 2 3 4 2 3 2 2" xfId="4717" xr:uid="{00000000-0005-0000-0000-000014110000}"/>
    <cellStyle name="Normal 5 2 3 4 2 3 2 2 2" xfId="13843" xr:uid="{00000000-0005-0000-0000-000015110000}"/>
    <cellStyle name="Normal 5 2 3 4 2 3 2 2 2 2" xfId="31861" xr:uid="{00000000-0005-0000-0000-000016110000}"/>
    <cellStyle name="Normal 5 2 3 4 2 3 2 2 3" xfId="22735" xr:uid="{00000000-0005-0000-0000-000017110000}"/>
    <cellStyle name="Normal 5 2 3 4 2 3 2 3" xfId="10819" xr:uid="{00000000-0005-0000-0000-000018110000}"/>
    <cellStyle name="Normal 5 2 3 4 2 3 2 3 2" xfId="28837" xr:uid="{00000000-0005-0000-0000-000019110000}"/>
    <cellStyle name="Normal 5 2 3 4 2 3 2 4" xfId="7579" xr:uid="{00000000-0005-0000-0000-00001A110000}"/>
    <cellStyle name="Normal 5 2 3 4 2 3 2 4 2" xfId="25597" xr:uid="{00000000-0005-0000-0000-00001B110000}"/>
    <cellStyle name="Normal 5 2 3 4 2 3 2 5" xfId="19711" xr:uid="{00000000-0005-0000-0000-00001C110000}"/>
    <cellStyle name="Normal 5 2 3 4 2 3 2 6" xfId="16471" xr:uid="{00000000-0005-0000-0000-00001D110000}"/>
    <cellStyle name="Normal 5 2 3 4 2 3 3" xfId="2897" xr:uid="{00000000-0005-0000-0000-00001E110000}"/>
    <cellStyle name="Normal 5 2 3 4 2 3 3 2" xfId="12025" xr:uid="{00000000-0005-0000-0000-00001F110000}"/>
    <cellStyle name="Normal 5 2 3 4 2 3 3 2 2" xfId="30043" xr:uid="{00000000-0005-0000-0000-000020110000}"/>
    <cellStyle name="Normal 5 2 3 4 2 3 3 3" xfId="8785" xr:uid="{00000000-0005-0000-0000-000021110000}"/>
    <cellStyle name="Normal 5 2 3 4 2 3 3 3 2" xfId="26803" xr:uid="{00000000-0005-0000-0000-000022110000}"/>
    <cellStyle name="Normal 5 2 3 4 2 3 3 4" xfId="20917" xr:uid="{00000000-0005-0000-0000-000023110000}"/>
    <cellStyle name="Normal 5 2 3 4 2 3 3 5" xfId="17677" xr:uid="{00000000-0005-0000-0000-000024110000}"/>
    <cellStyle name="Normal 5 2 3 4 2 3 4" xfId="3835" xr:uid="{00000000-0005-0000-0000-000025110000}"/>
    <cellStyle name="Normal 5 2 3 4 2 3 4 2" xfId="12961" xr:uid="{00000000-0005-0000-0000-000026110000}"/>
    <cellStyle name="Normal 5 2 3 4 2 3 4 2 2" xfId="30979" xr:uid="{00000000-0005-0000-0000-000027110000}"/>
    <cellStyle name="Normal 5 2 3 4 2 3 4 3" xfId="6751" xr:uid="{00000000-0005-0000-0000-000028110000}"/>
    <cellStyle name="Normal 5 2 3 4 2 3 4 3 2" xfId="24769" xr:uid="{00000000-0005-0000-0000-000029110000}"/>
    <cellStyle name="Normal 5 2 3 4 2 3 4 4" xfId="21853" xr:uid="{00000000-0005-0000-0000-00002A110000}"/>
    <cellStyle name="Normal 5 2 3 4 2 3 4 5" xfId="15643" xr:uid="{00000000-0005-0000-0000-00002B110000}"/>
    <cellStyle name="Normal 5 2 3 4 2 3 5" xfId="9991" xr:uid="{00000000-0005-0000-0000-00002C110000}"/>
    <cellStyle name="Normal 5 2 3 4 2 3 5 2" xfId="28009" xr:uid="{00000000-0005-0000-0000-00002D110000}"/>
    <cellStyle name="Normal 5 2 3 4 2 3 6" xfId="5545" xr:uid="{00000000-0005-0000-0000-00002E110000}"/>
    <cellStyle name="Normal 5 2 3 4 2 3 6 2" xfId="23563" xr:uid="{00000000-0005-0000-0000-00002F110000}"/>
    <cellStyle name="Normal 5 2 3 4 2 3 7" xfId="18883" xr:uid="{00000000-0005-0000-0000-000030110000}"/>
    <cellStyle name="Normal 5 2 3 4 2 3 8" xfId="14761" xr:uid="{00000000-0005-0000-0000-000031110000}"/>
    <cellStyle name="Normal 5 2 3 4 2 4" xfId="1025" xr:uid="{00000000-0005-0000-0000-000032110000}"/>
    <cellStyle name="Normal 5 2 3 4 2 4 2" xfId="1853" xr:uid="{00000000-0005-0000-0000-000033110000}"/>
    <cellStyle name="Normal 5 2 3 4 2 4 2 2" xfId="10981" xr:uid="{00000000-0005-0000-0000-000034110000}"/>
    <cellStyle name="Normal 5 2 3 4 2 4 2 2 2" xfId="28999" xr:uid="{00000000-0005-0000-0000-000035110000}"/>
    <cellStyle name="Normal 5 2 3 4 2 4 2 3" xfId="7741" xr:uid="{00000000-0005-0000-0000-000036110000}"/>
    <cellStyle name="Normal 5 2 3 4 2 4 2 3 2" xfId="25759" xr:uid="{00000000-0005-0000-0000-000037110000}"/>
    <cellStyle name="Normal 5 2 3 4 2 4 2 4" xfId="19873" xr:uid="{00000000-0005-0000-0000-000038110000}"/>
    <cellStyle name="Normal 5 2 3 4 2 4 2 5" xfId="16633" xr:uid="{00000000-0005-0000-0000-000039110000}"/>
    <cellStyle name="Normal 5 2 3 4 2 4 3" xfId="3059" xr:uid="{00000000-0005-0000-0000-00003A110000}"/>
    <cellStyle name="Normal 5 2 3 4 2 4 3 2" xfId="12187" xr:uid="{00000000-0005-0000-0000-00003B110000}"/>
    <cellStyle name="Normal 5 2 3 4 2 4 3 2 2" xfId="30205" xr:uid="{00000000-0005-0000-0000-00003C110000}"/>
    <cellStyle name="Normal 5 2 3 4 2 4 3 3" xfId="8947" xr:uid="{00000000-0005-0000-0000-00003D110000}"/>
    <cellStyle name="Normal 5 2 3 4 2 4 3 3 2" xfId="26965" xr:uid="{00000000-0005-0000-0000-00003E110000}"/>
    <cellStyle name="Normal 5 2 3 4 2 4 3 4" xfId="21079" xr:uid="{00000000-0005-0000-0000-00003F110000}"/>
    <cellStyle name="Normal 5 2 3 4 2 4 3 5" xfId="17839" xr:uid="{00000000-0005-0000-0000-000040110000}"/>
    <cellStyle name="Normal 5 2 3 4 2 4 4" xfId="4879" xr:uid="{00000000-0005-0000-0000-000041110000}"/>
    <cellStyle name="Normal 5 2 3 4 2 4 4 2" xfId="14005" xr:uid="{00000000-0005-0000-0000-000042110000}"/>
    <cellStyle name="Normal 5 2 3 4 2 4 4 2 2" xfId="32023" xr:uid="{00000000-0005-0000-0000-000043110000}"/>
    <cellStyle name="Normal 5 2 3 4 2 4 4 3" xfId="6913" xr:uid="{00000000-0005-0000-0000-000044110000}"/>
    <cellStyle name="Normal 5 2 3 4 2 4 4 3 2" xfId="24931" xr:uid="{00000000-0005-0000-0000-000045110000}"/>
    <cellStyle name="Normal 5 2 3 4 2 4 4 4" xfId="22897" xr:uid="{00000000-0005-0000-0000-000046110000}"/>
    <cellStyle name="Normal 5 2 3 4 2 4 5" xfId="10153" xr:uid="{00000000-0005-0000-0000-000047110000}"/>
    <cellStyle name="Normal 5 2 3 4 2 4 5 2" xfId="28171" xr:uid="{00000000-0005-0000-0000-000048110000}"/>
    <cellStyle name="Normal 5 2 3 4 2 4 6" xfId="5707" xr:uid="{00000000-0005-0000-0000-000049110000}"/>
    <cellStyle name="Normal 5 2 3 4 2 4 6 2" xfId="23725" xr:uid="{00000000-0005-0000-0000-00004A110000}"/>
    <cellStyle name="Normal 5 2 3 4 2 4 7" xfId="19045" xr:uid="{00000000-0005-0000-0000-00004B110000}"/>
    <cellStyle name="Normal 5 2 3 4 2 4 8" xfId="15805" xr:uid="{00000000-0005-0000-0000-00004C110000}"/>
    <cellStyle name="Normal 5 2 3 4 2 5" xfId="1187" xr:uid="{00000000-0005-0000-0000-00004D110000}"/>
    <cellStyle name="Normal 5 2 3 4 2 5 2" xfId="2015" xr:uid="{00000000-0005-0000-0000-00004E110000}"/>
    <cellStyle name="Normal 5 2 3 4 2 5 2 2" xfId="11143" xr:uid="{00000000-0005-0000-0000-00004F110000}"/>
    <cellStyle name="Normal 5 2 3 4 2 5 2 2 2" xfId="29161" xr:uid="{00000000-0005-0000-0000-000050110000}"/>
    <cellStyle name="Normal 5 2 3 4 2 5 2 3" xfId="7903" xr:uid="{00000000-0005-0000-0000-000051110000}"/>
    <cellStyle name="Normal 5 2 3 4 2 5 2 3 2" xfId="25921" xr:uid="{00000000-0005-0000-0000-000052110000}"/>
    <cellStyle name="Normal 5 2 3 4 2 5 2 4" xfId="20035" xr:uid="{00000000-0005-0000-0000-000053110000}"/>
    <cellStyle name="Normal 5 2 3 4 2 5 2 5" xfId="16795" xr:uid="{00000000-0005-0000-0000-000054110000}"/>
    <cellStyle name="Normal 5 2 3 4 2 5 3" xfId="3221" xr:uid="{00000000-0005-0000-0000-000055110000}"/>
    <cellStyle name="Normal 5 2 3 4 2 5 3 2" xfId="12349" xr:uid="{00000000-0005-0000-0000-000056110000}"/>
    <cellStyle name="Normal 5 2 3 4 2 5 3 2 2" xfId="30367" xr:uid="{00000000-0005-0000-0000-000057110000}"/>
    <cellStyle name="Normal 5 2 3 4 2 5 3 3" xfId="9109" xr:uid="{00000000-0005-0000-0000-000058110000}"/>
    <cellStyle name="Normal 5 2 3 4 2 5 3 3 2" xfId="27127" xr:uid="{00000000-0005-0000-0000-000059110000}"/>
    <cellStyle name="Normal 5 2 3 4 2 5 3 4" xfId="21241" xr:uid="{00000000-0005-0000-0000-00005A110000}"/>
    <cellStyle name="Normal 5 2 3 4 2 5 3 5" xfId="18001" xr:uid="{00000000-0005-0000-0000-00005B110000}"/>
    <cellStyle name="Normal 5 2 3 4 2 5 4" xfId="5041" xr:uid="{00000000-0005-0000-0000-00005C110000}"/>
    <cellStyle name="Normal 5 2 3 4 2 5 4 2" xfId="14167" xr:uid="{00000000-0005-0000-0000-00005D110000}"/>
    <cellStyle name="Normal 5 2 3 4 2 5 4 2 2" xfId="32185" xr:uid="{00000000-0005-0000-0000-00005E110000}"/>
    <cellStyle name="Normal 5 2 3 4 2 5 4 3" xfId="7075" xr:uid="{00000000-0005-0000-0000-00005F110000}"/>
    <cellStyle name="Normal 5 2 3 4 2 5 4 3 2" xfId="25093" xr:uid="{00000000-0005-0000-0000-000060110000}"/>
    <cellStyle name="Normal 5 2 3 4 2 5 4 4" xfId="23059" xr:uid="{00000000-0005-0000-0000-000061110000}"/>
    <cellStyle name="Normal 5 2 3 4 2 5 5" xfId="10315" xr:uid="{00000000-0005-0000-0000-000062110000}"/>
    <cellStyle name="Normal 5 2 3 4 2 5 5 2" xfId="28333" xr:uid="{00000000-0005-0000-0000-000063110000}"/>
    <cellStyle name="Normal 5 2 3 4 2 5 6" xfId="5869" xr:uid="{00000000-0005-0000-0000-000064110000}"/>
    <cellStyle name="Normal 5 2 3 4 2 5 6 2" xfId="23887" xr:uid="{00000000-0005-0000-0000-000065110000}"/>
    <cellStyle name="Normal 5 2 3 4 2 5 7" xfId="19207" xr:uid="{00000000-0005-0000-0000-000066110000}"/>
    <cellStyle name="Normal 5 2 3 4 2 5 8" xfId="15967" xr:uid="{00000000-0005-0000-0000-000067110000}"/>
    <cellStyle name="Normal 5 2 3 4 2 6" xfId="539" xr:uid="{00000000-0005-0000-0000-000068110000}"/>
    <cellStyle name="Normal 5 2 3 4 2 6 2" xfId="2195" xr:uid="{00000000-0005-0000-0000-000069110000}"/>
    <cellStyle name="Normal 5 2 3 4 2 6 2 2" xfId="11323" xr:uid="{00000000-0005-0000-0000-00006A110000}"/>
    <cellStyle name="Normal 5 2 3 4 2 6 2 2 2" xfId="29341" xr:uid="{00000000-0005-0000-0000-00006B110000}"/>
    <cellStyle name="Normal 5 2 3 4 2 6 2 3" xfId="8083" xr:uid="{00000000-0005-0000-0000-00006C110000}"/>
    <cellStyle name="Normal 5 2 3 4 2 6 2 3 2" xfId="26101" xr:uid="{00000000-0005-0000-0000-00006D110000}"/>
    <cellStyle name="Normal 5 2 3 4 2 6 2 4" xfId="20215" xr:uid="{00000000-0005-0000-0000-00006E110000}"/>
    <cellStyle name="Normal 5 2 3 4 2 6 2 5" xfId="16975" xr:uid="{00000000-0005-0000-0000-00006F110000}"/>
    <cellStyle name="Normal 5 2 3 4 2 6 3" xfId="4393" xr:uid="{00000000-0005-0000-0000-000070110000}"/>
    <cellStyle name="Normal 5 2 3 4 2 6 3 2" xfId="13519" xr:uid="{00000000-0005-0000-0000-000071110000}"/>
    <cellStyle name="Normal 5 2 3 4 2 6 3 2 2" xfId="31537" xr:uid="{00000000-0005-0000-0000-000072110000}"/>
    <cellStyle name="Normal 5 2 3 4 2 6 3 3" xfId="22411" xr:uid="{00000000-0005-0000-0000-000073110000}"/>
    <cellStyle name="Normal 5 2 3 4 2 6 4" xfId="9667" xr:uid="{00000000-0005-0000-0000-000074110000}"/>
    <cellStyle name="Normal 5 2 3 4 2 6 4 2" xfId="27685" xr:uid="{00000000-0005-0000-0000-000075110000}"/>
    <cellStyle name="Normal 5 2 3 4 2 6 5" xfId="6427" xr:uid="{00000000-0005-0000-0000-000076110000}"/>
    <cellStyle name="Normal 5 2 3 4 2 6 5 2" xfId="24445" xr:uid="{00000000-0005-0000-0000-000077110000}"/>
    <cellStyle name="Normal 5 2 3 4 2 6 6" xfId="18559" xr:uid="{00000000-0005-0000-0000-000078110000}"/>
    <cellStyle name="Normal 5 2 3 4 2 6 7" xfId="15319" xr:uid="{00000000-0005-0000-0000-000079110000}"/>
    <cellStyle name="Normal 5 2 3 4 2 7" xfId="1367" xr:uid="{00000000-0005-0000-0000-00007A110000}"/>
    <cellStyle name="Normal 5 2 3 4 2 7 2" xfId="3997" xr:uid="{00000000-0005-0000-0000-00007B110000}"/>
    <cellStyle name="Normal 5 2 3 4 2 7 2 2" xfId="13123" xr:uid="{00000000-0005-0000-0000-00007C110000}"/>
    <cellStyle name="Normal 5 2 3 4 2 7 2 2 2" xfId="31141" xr:uid="{00000000-0005-0000-0000-00007D110000}"/>
    <cellStyle name="Normal 5 2 3 4 2 7 2 3" xfId="22015" xr:uid="{00000000-0005-0000-0000-00007E110000}"/>
    <cellStyle name="Normal 5 2 3 4 2 7 3" xfId="10495" xr:uid="{00000000-0005-0000-0000-00007F110000}"/>
    <cellStyle name="Normal 5 2 3 4 2 7 3 2" xfId="28513" xr:uid="{00000000-0005-0000-0000-000080110000}"/>
    <cellStyle name="Normal 5 2 3 4 2 7 4" xfId="7255" xr:uid="{00000000-0005-0000-0000-000081110000}"/>
    <cellStyle name="Normal 5 2 3 4 2 7 4 2" xfId="25273" xr:uid="{00000000-0005-0000-0000-000082110000}"/>
    <cellStyle name="Normal 5 2 3 4 2 7 5" xfId="19387" xr:uid="{00000000-0005-0000-0000-000083110000}"/>
    <cellStyle name="Normal 5 2 3 4 2 7 6" xfId="16147" xr:uid="{00000000-0005-0000-0000-000084110000}"/>
    <cellStyle name="Normal 5 2 3 4 2 8" xfId="2573" xr:uid="{00000000-0005-0000-0000-000085110000}"/>
    <cellStyle name="Normal 5 2 3 4 2 8 2" xfId="11701" xr:uid="{00000000-0005-0000-0000-000086110000}"/>
    <cellStyle name="Normal 5 2 3 4 2 8 2 2" xfId="29719" xr:uid="{00000000-0005-0000-0000-000087110000}"/>
    <cellStyle name="Normal 5 2 3 4 2 8 3" xfId="8461" xr:uid="{00000000-0005-0000-0000-000088110000}"/>
    <cellStyle name="Normal 5 2 3 4 2 8 3 2" xfId="26479" xr:uid="{00000000-0005-0000-0000-000089110000}"/>
    <cellStyle name="Normal 5 2 3 4 2 8 4" xfId="20593" xr:uid="{00000000-0005-0000-0000-00008A110000}"/>
    <cellStyle name="Normal 5 2 3 4 2 8 5" xfId="17353" xr:uid="{00000000-0005-0000-0000-00008B110000}"/>
    <cellStyle name="Normal 5 2 3 4 2 9" xfId="3511" xr:uid="{00000000-0005-0000-0000-00008C110000}"/>
    <cellStyle name="Normal 5 2 3 4 2 9 2" xfId="12637" xr:uid="{00000000-0005-0000-0000-00008D110000}"/>
    <cellStyle name="Normal 5 2 3 4 2 9 2 2" xfId="30655" xr:uid="{00000000-0005-0000-0000-00008E110000}"/>
    <cellStyle name="Normal 5 2 3 4 2 9 3" xfId="6031" xr:uid="{00000000-0005-0000-0000-00008F110000}"/>
    <cellStyle name="Normal 5 2 3 4 2 9 3 2" xfId="24049" xr:uid="{00000000-0005-0000-0000-000090110000}"/>
    <cellStyle name="Normal 5 2 3 4 2 9 4" xfId="21529" xr:uid="{00000000-0005-0000-0000-000091110000}"/>
    <cellStyle name="Normal 5 2 3 4 2 9 5" xfId="14923" xr:uid="{00000000-0005-0000-0000-000092110000}"/>
    <cellStyle name="Normal 5 2 3 4 3" xfId="251" xr:uid="{00000000-0005-0000-0000-000093110000}"/>
    <cellStyle name="Normal 5 2 3 4 3 2" xfId="593" xr:uid="{00000000-0005-0000-0000-000094110000}"/>
    <cellStyle name="Normal 5 2 3 4 3 2 2" xfId="2249" xr:uid="{00000000-0005-0000-0000-000095110000}"/>
    <cellStyle name="Normal 5 2 3 4 3 2 2 2" xfId="11377" xr:uid="{00000000-0005-0000-0000-000096110000}"/>
    <cellStyle name="Normal 5 2 3 4 3 2 2 2 2" xfId="29395" xr:uid="{00000000-0005-0000-0000-000097110000}"/>
    <cellStyle name="Normal 5 2 3 4 3 2 2 3" xfId="8137" xr:uid="{00000000-0005-0000-0000-000098110000}"/>
    <cellStyle name="Normal 5 2 3 4 3 2 2 3 2" xfId="26155" xr:uid="{00000000-0005-0000-0000-000099110000}"/>
    <cellStyle name="Normal 5 2 3 4 3 2 2 4" xfId="20269" xr:uid="{00000000-0005-0000-0000-00009A110000}"/>
    <cellStyle name="Normal 5 2 3 4 3 2 2 5" xfId="17029" xr:uid="{00000000-0005-0000-0000-00009B110000}"/>
    <cellStyle name="Normal 5 2 3 4 3 2 3" xfId="4447" xr:uid="{00000000-0005-0000-0000-00009C110000}"/>
    <cellStyle name="Normal 5 2 3 4 3 2 3 2" xfId="13573" xr:uid="{00000000-0005-0000-0000-00009D110000}"/>
    <cellStyle name="Normal 5 2 3 4 3 2 3 2 2" xfId="31591" xr:uid="{00000000-0005-0000-0000-00009E110000}"/>
    <cellStyle name="Normal 5 2 3 4 3 2 3 3" xfId="22465" xr:uid="{00000000-0005-0000-0000-00009F110000}"/>
    <cellStyle name="Normal 5 2 3 4 3 2 4" xfId="9721" xr:uid="{00000000-0005-0000-0000-0000A0110000}"/>
    <cellStyle name="Normal 5 2 3 4 3 2 4 2" xfId="27739" xr:uid="{00000000-0005-0000-0000-0000A1110000}"/>
    <cellStyle name="Normal 5 2 3 4 3 2 5" xfId="6481" xr:uid="{00000000-0005-0000-0000-0000A2110000}"/>
    <cellStyle name="Normal 5 2 3 4 3 2 5 2" xfId="24499" xr:uid="{00000000-0005-0000-0000-0000A3110000}"/>
    <cellStyle name="Normal 5 2 3 4 3 2 6" xfId="18613" xr:uid="{00000000-0005-0000-0000-0000A4110000}"/>
    <cellStyle name="Normal 5 2 3 4 3 2 7" xfId="15373" xr:uid="{00000000-0005-0000-0000-0000A5110000}"/>
    <cellStyle name="Normal 5 2 3 4 3 3" xfId="1421" xr:uid="{00000000-0005-0000-0000-0000A6110000}"/>
    <cellStyle name="Normal 5 2 3 4 3 3 2" xfId="4105" xr:uid="{00000000-0005-0000-0000-0000A7110000}"/>
    <cellStyle name="Normal 5 2 3 4 3 3 2 2" xfId="13231" xr:uid="{00000000-0005-0000-0000-0000A8110000}"/>
    <cellStyle name="Normal 5 2 3 4 3 3 2 2 2" xfId="31249" xr:uid="{00000000-0005-0000-0000-0000A9110000}"/>
    <cellStyle name="Normal 5 2 3 4 3 3 2 3" xfId="22123" xr:uid="{00000000-0005-0000-0000-0000AA110000}"/>
    <cellStyle name="Normal 5 2 3 4 3 3 3" xfId="10549" xr:uid="{00000000-0005-0000-0000-0000AB110000}"/>
    <cellStyle name="Normal 5 2 3 4 3 3 3 2" xfId="28567" xr:uid="{00000000-0005-0000-0000-0000AC110000}"/>
    <cellStyle name="Normal 5 2 3 4 3 3 4" xfId="7309" xr:uid="{00000000-0005-0000-0000-0000AD110000}"/>
    <cellStyle name="Normal 5 2 3 4 3 3 4 2" xfId="25327" xr:uid="{00000000-0005-0000-0000-0000AE110000}"/>
    <cellStyle name="Normal 5 2 3 4 3 3 5" xfId="19441" xr:uid="{00000000-0005-0000-0000-0000AF110000}"/>
    <cellStyle name="Normal 5 2 3 4 3 3 6" xfId="16201" xr:uid="{00000000-0005-0000-0000-0000B0110000}"/>
    <cellStyle name="Normal 5 2 3 4 3 4" xfId="2627" xr:uid="{00000000-0005-0000-0000-0000B1110000}"/>
    <cellStyle name="Normal 5 2 3 4 3 4 2" xfId="11755" xr:uid="{00000000-0005-0000-0000-0000B2110000}"/>
    <cellStyle name="Normal 5 2 3 4 3 4 2 2" xfId="29773" xr:uid="{00000000-0005-0000-0000-0000B3110000}"/>
    <cellStyle name="Normal 5 2 3 4 3 4 3" xfId="8515" xr:uid="{00000000-0005-0000-0000-0000B4110000}"/>
    <cellStyle name="Normal 5 2 3 4 3 4 3 2" xfId="26533" xr:uid="{00000000-0005-0000-0000-0000B5110000}"/>
    <cellStyle name="Normal 5 2 3 4 3 4 4" xfId="20647" xr:uid="{00000000-0005-0000-0000-0000B6110000}"/>
    <cellStyle name="Normal 5 2 3 4 3 4 5" xfId="17407" xr:uid="{00000000-0005-0000-0000-0000B7110000}"/>
    <cellStyle name="Normal 5 2 3 4 3 5" xfId="3403" xr:uid="{00000000-0005-0000-0000-0000B8110000}"/>
    <cellStyle name="Normal 5 2 3 4 3 5 2" xfId="12529" xr:uid="{00000000-0005-0000-0000-0000B9110000}"/>
    <cellStyle name="Normal 5 2 3 4 3 5 2 2" xfId="30547" xr:uid="{00000000-0005-0000-0000-0000BA110000}"/>
    <cellStyle name="Normal 5 2 3 4 3 5 3" xfId="6139" xr:uid="{00000000-0005-0000-0000-0000BB110000}"/>
    <cellStyle name="Normal 5 2 3 4 3 5 3 2" xfId="24157" xr:uid="{00000000-0005-0000-0000-0000BC110000}"/>
    <cellStyle name="Normal 5 2 3 4 3 5 4" xfId="21421" xr:uid="{00000000-0005-0000-0000-0000BD110000}"/>
    <cellStyle name="Normal 5 2 3 4 3 5 5" xfId="15031" xr:uid="{00000000-0005-0000-0000-0000BE110000}"/>
    <cellStyle name="Normal 5 2 3 4 3 6" xfId="9379" xr:uid="{00000000-0005-0000-0000-0000BF110000}"/>
    <cellStyle name="Normal 5 2 3 4 3 6 2" xfId="27397" xr:uid="{00000000-0005-0000-0000-0000C0110000}"/>
    <cellStyle name="Normal 5 2 3 4 3 7" xfId="5275" xr:uid="{00000000-0005-0000-0000-0000C1110000}"/>
    <cellStyle name="Normal 5 2 3 4 3 7 2" xfId="23293" xr:uid="{00000000-0005-0000-0000-0000C2110000}"/>
    <cellStyle name="Normal 5 2 3 4 3 8" xfId="18271" xr:uid="{00000000-0005-0000-0000-0000C3110000}"/>
    <cellStyle name="Normal 5 2 3 4 3 9" xfId="14329" xr:uid="{00000000-0005-0000-0000-0000C4110000}"/>
    <cellStyle name="Normal 5 2 3 4 4" xfId="755" xr:uid="{00000000-0005-0000-0000-0000C5110000}"/>
    <cellStyle name="Normal 5 2 3 4 4 2" xfId="1583" xr:uid="{00000000-0005-0000-0000-0000C6110000}"/>
    <cellStyle name="Normal 5 2 3 4 4 2 2" xfId="4609" xr:uid="{00000000-0005-0000-0000-0000C7110000}"/>
    <cellStyle name="Normal 5 2 3 4 4 2 2 2" xfId="13735" xr:uid="{00000000-0005-0000-0000-0000C8110000}"/>
    <cellStyle name="Normal 5 2 3 4 4 2 2 2 2" xfId="31753" xr:uid="{00000000-0005-0000-0000-0000C9110000}"/>
    <cellStyle name="Normal 5 2 3 4 4 2 2 3" xfId="22627" xr:uid="{00000000-0005-0000-0000-0000CA110000}"/>
    <cellStyle name="Normal 5 2 3 4 4 2 3" xfId="10711" xr:uid="{00000000-0005-0000-0000-0000CB110000}"/>
    <cellStyle name="Normal 5 2 3 4 4 2 3 2" xfId="28729" xr:uid="{00000000-0005-0000-0000-0000CC110000}"/>
    <cellStyle name="Normal 5 2 3 4 4 2 4" xfId="7471" xr:uid="{00000000-0005-0000-0000-0000CD110000}"/>
    <cellStyle name="Normal 5 2 3 4 4 2 4 2" xfId="25489" xr:uid="{00000000-0005-0000-0000-0000CE110000}"/>
    <cellStyle name="Normal 5 2 3 4 4 2 5" xfId="19603" xr:uid="{00000000-0005-0000-0000-0000CF110000}"/>
    <cellStyle name="Normal 5 2 3 4 4 2 6" xfId="16363" xr:uid="{00000000-0005-0000-0000-0000D0110000}"/>
    <cellStyle name="Normal 5 2 3 4 4 3" xfId="2789" xr:uid="{00000000-0005-0000-0000-0000D1110000}"/>
    <cellStyle name="Normal 5 2 3 4 4 3 2" xfId="11917" xr:uid="{00000000-0005-0000-0000-0000D2110000}"/>
    <cellStyle name="Normal 5 2 3 4 4 3 2 2" xfId="29935" xr:uid="{00000000-0005-0000-0000-0000D3110000}"/>
    <cellStyle name="Normal 5 2 3 4 4 3 3" xfId="8677" xr:uid="{00000000-0005-0000-0000-0000D4110000}"/>
    <cellStyle name="Normal 5 2 3 4 4 3 3 2" xfId="26695" xr:uid="{00000000-0005-0000-0000-0000D5110000}"/>
    <cellStyle name="Normal 5 2 3 4 4 3 4" xfId="20809" xr:uid="{00000000-0005-0000-0000-0000D6110000}"/>
    <cellStyle name="Normal 5 2 3 4 4 3 5" xfId="17569" xr:uid="{00000000-0005-0000-0000-0000D7110000}"/>
    <cellStyle name="Normal 5 2 3 4 4 4" xfId="3565" xr:uid="{00000000-0005-0000-0000-0000D8110000}"/>
    <cellStyle name="Normal 5 2 3 4 4 4 2" xfId="12691" xr:uid="{00000000-0005-0000-0000-0000D9110000}"/>
    <cellStyle name="Normal 5 2 3 4 4 4 2 2" xfId="30709" xr:uid="{00000000-0005-0000-0000-0000DA110000}"/>
    <cellStyle name="Normal 5 2 3 4 4 4 3" xfId="6643" xr:uid="{00000000-0005-0000-0000-0000DB110000}"/>
    <cellStyle name="Normal 5 2 3 4 4 4 3 2" xfId="24661" xr:uid="{00000000-0005-0000-0000-0000DC110000}"/>
    <cellStyle name="Normal 5 2 3 4 4 4 4" xfId="21583" xr:uid="{00000000-0005-0000-0000-0000DD110000}"/>
    <cellStyle name="Normal 5 2 3 4 4 4 5" xfId="15535" xr:uid="{00000000-0005-0000-0000-0000DE110000}"/>
    <cellStyle name="Normal 5 2 3 4 4 5" xfId="9883" xr:uid="{00000000-0005-0000-0000-0000DF110000}"/>
    <cellStyle name="Normal 5 2 3 4 4 5 2" xfId="27901" xr:uid="{00000000-0005-0000-0000-0000E0110000}"/>
    <cellStyle name="Normal 5 2 3 4 4 6" xfId="5437" xr:uid="{00000000-0005-0000-0000-0000E1110000}"/>
    <cellStyle name="Normal 5 2 3 4 4 6 2" xfId="23455" xr:uid="{00000000-0005-0000-0000-0000E2110000}"/>
    <cellStyle name="Normal 5 2 3 4 4 7" xfId="18775" xr:uid="{00000000-0005-0000-0000-0000E3110000}"/>
    <cellStyle name="Normal 5 2 3 4 4 8" xfId="14491" xr:uid="{00000000-0005-0000-0000-0000E4110000}"/>
    <cellStyle name="Normal 5 2 3 4 5" xfId="917" xr:uid="{00000000-0005-0000-0000-0000E5110000}"/>
    <cellStyle name="Normal 5 2 3 4 5 2" xfId="1745" xr:uid="{00000000-0005-0000-0000-0000E6110000}"/>
    <cellStyle name="Normal 5 2 3 4 5 2 2" xfId="4771" xr:uid="{00000000-0005-0000-0000-0000E7110000}"/>
    <cellStyle name="Normal 5 2 3 4 5 2 2 2" xfId="13897" xr:uid="{00000000-0005-0000-0000-0000E8110000}"/>
    <cellStyle name="Normal 5 2 3 4 5 2 2 2 2" xfId="31915" xr:uid="{00000000-0005-0000-0000-0000E9110000}"/>
    <cellStyle name="Normal 5 2 3 4 5 2 2 3" xfId="22789" xr:uid="{00000000-0005-0000-0000-0000EA110000}"/>
    <cellStyle name="Normal 5 2 3 4 5 2 3" xfId="10873" xr:uid="{00000000-0005-0000-0000-0000EB110000}"/>
    <cellStyle name="Normal 5 2 3 4 5 2 3 2" xfId="28891" xr:uid="{00000000-0005-0000-0000-0000EC110000}"/>
    <cellStyle name="Normal 5 2 3 4 5 2 4" xfId="7633" xr:uid="{00000000-0005-0000-0000-0000ED110000}"/>
    <cellStyle name="Normal 5 2 3 4 5 2 4 2" xfId="25651" xr:uid="{00000000-0005-0000-0000-0000EE110000}"/>
    <cellStyle name="Normal 5 2 3 4 5 2 5" xfId="19765" xr:uid="{00000000-0005-0000-0000-0000EF110000}"/>
    <cellStyle name="Normal 5 2 3 4 5 2 6" xfId="16525" xr:uid="{00000000-0005-0000-0000-0000F0110000}"/>
    <cellStyle name="Normal 5 2 3 4 5 3" xfId="2951" xr:uid="{00000000-0005-0000-0000-0000F1110000}"/>
    <cellStyle name="Normal 5 2 3 4 5 3 2" xfId="12079" xr:uid="{00000000-0005-0000-0000-0000F2110000}"/>
    <cellStyle name="Normal 5 2 3 4 5 3 2 2" xfId="30097" xr:uid="{00000000-0005-0000-0000-0000F3110000}"/>
    <cellStyle name="Normal 5 2 3 4 5 3 3" xfId="8839" xr:uid="{00000000-0005-0000-0000-0000F4110000}"/>
    <cellStyle name="Normal 5 2 3 4 5 3 3 2" xfId="26857" xr:uid="{00000000-0005-0000-0000-0000F5110000}"/>
    <cellStyle name="Normal 5 2 3 4 5 3 4" xfId="20971" xr:uid="{00000000-0005-0000-0000-0000F6110000}"/>
    <cellStyle name="Normal 5 2 3 4 5 3 5" xfId="17731" xr:uid="{00000000-0005-0000-0000-0000F7110000}"/>
    <cellStyle name="Normal 5 2 3 4 5 4" xfId="3727" xr:uid="{00000000-0005-0000-0000-0000F8110000}"/>
    <cellStyle name="Normal 5 2 3 4 5 4 2" xfId="12853" xr:uid="{00000000-0005-0000-0000-0000F9110000}"/>
    <cellStyle name="Normal 5 2 3 4 5 4 2 2" xfId="30871" xr:uid="{00000000-0005-0000-0000-0000FA110000}"/>
    <cellStyle name="Normal 5 2 3 4 5 4 3" xfId="6805" xr:uid="{00000000-0005-0000-0000-0000FB110000}"/>
    <cellStyle name="Normal 5 2 3 4 5 4 3 2" xfId="24823" xr:uid="{00000000-0005-0000-0000-0000FC110000}"/>
    <cellStyle name="Normal 5 2 3 4 5 4 4" xfId="21745" xr:uid="{00000000-0005-0000-0000-0000FD110000}"/>
    <cellStyle name="Normal 5 2 3 4 5 4 5" xfId="15697" xr:uid="{00000000-0005-0000-0000-0000FE110000}"/>
    <cellStyle name="Normal 5 2 3 4 5 5" xfId="10045" xr:uid="{00000000-0005-0000-0000-0000FF110000}"/>
    <cellStyle name="Normal 5 2 3 4 5 5 2" xfId="28063" xr:uid="{00000000-0005-0000-0000-000000120000}"/>
    <cellStyle name="Normal 5 2 3 4 5 6" xfId="5599" xr:uid="{00000000-0005-0000-0000-000001120000}"/>
    <cellStyle name="Normal 5 2 3 4 5 6 2" xfId="23617" xr:uid="{00000000-0005-0000-0000-000002120000}"/>
    <cellStyle name="Normal 5 2 3 4 5 7" xfId="18937" xr:uid="{00000000-0005-0000-0000-000003120000}"/>
    <cellStyle name="Normal 5 2 3 4 5 8" xfId="14653" xr:uid="{00000000-0005-0000-0000-000004120000}"/>
    <cellStyle name="Normal 5 2 3 4 6" xfId="1079" xr:uid="{00000000-0005-0000-0000-000005120000}"/>
    <cellStyle name="Normal 5 2 3 4 6 2" xfId="1907" xr:uid="{00000000-0005-0000-0000-000006120000}"/>
    <cellStyle name="Normal 5 2 3 4 6 2 2" xfId="11035" xr:uid="{00000000-0005-0000-0000-000007120000}"/>
    <cellStyle name="Normal 5 2 3 4 6 2 2 2" xfId="29053" xr:uid="{00000000-0005-0000-0000-000008120000}"/>
    <cellStyle name="Normal 5 2 3 4 6 2 3" xfId="7795" xr:uid="{00000000-0005-0000-0000-000009120000}"/>
    <cellStyle name="Normal 5 2 3 4 6 2 3 2" xfId="25813" xr:uid="{00000000-0005-0000-0000-00000A120000}"/>
    <cellStyle name="Normal 5 2 3 4 6 2 4" xfId="19927" xr:uid="{00000000-0005-0000-0000-00000B120000}"/>
    <cellStyle name="Normal 5 2 3 4 6 2 5" xfId="16687" xr:uid="{00000000-0005-0000-0000-00000C120000}"/>
    <cellStyle name="Normal 5 2 3 4 6 3" xfId="3113" xr:uid="{00000000-0005-0000-0000-00000D120000}"/>
    <cellStyle name="Normal 5 2 3 4 6 3 2" xfId="12241" xr:uid="{00000000-0005-0000-0000-00000E120000}"/>
    <cellStyle name="Normal 5 2 3 4 6 3 2 2" xfId="30259" xr:uid="{00000000-0005-0000-0000-00000F120000}"/>
    <cellStyle name="Normal 5 2 3 4 6 3 3" xfId="9001" xr:uid="{00000000-0005-0000-0000-000010120000}"/>
    <cellStyle name="Normal 5 2 3 4 6 3 3 2" xfId="27019" xr:uid="{00000000-0005-0000-0000-000011120000}"/>
    <cellStyle name="Normal 5 2 3 4 6 3 4" xfId="21133" xr:uid="{00000000-0005-0000-0000-000012120000}"/>
    <cellStyle name="Normal 5 2 3 4 6 3 5" xfId="17893" xr:uid="{00000000-0005-0000-0000-000013120000}"/>
    <cellStyle name="Normal 5 2 3 4 6 4" xfId="4933" xr:uid="{00000000-0005-0000-0000-000014120000}"/>
    <cellStyle name="Normal 5 2 3 4 6 4 2" xfId="14059" xr:uid="{00000000-0005-0000-0000-000015120000}"/>
    <cellStyle name="Normal 5 2 3 4 6 4 2 2" xfId="32077" xr:uid="{00000000-0005-0000-0000-000016120000}"/>
    <cellStyle name="Normal 5 2 3 4 6 4 3" xfId="6967" xr:uid="{00000000-0005-0000-0000-000017120000}"/>
    <cellStyle name="Normal 5 2 3 4 6 4 3 2" xfId="24985" xr:uid="{00000000-0005-0000-0000-000018120000}"/>
    <cellStyle name="Normal 5 2 3 4 6 4 4" xfId="22951" xr:uid="{00000000-0005-0000-0000-000019120000}"/>
    <cellStyle name="Normal 5 2 3 4 6 5" xfId="10207" xr:uid="{00000000-0005-0000-0000-00001A120000}"/>
    <cellStyle name="Normal 5 2 3 4 6 5 2" xfId="28225" xr:uid="{00000000-0005-0000-0000-00001B120000}"/>
    <cellStyle name="Normal 5 2 3 4 6 6" xfId="5761" xr:uid="{00000000-0005-0000-0000-00001C120000}"/>
    <cellStyle name="Normal 5 2 3 4 6 6 2" xfId="23779" xr:uid="{00000000-0005-0000-0000-00001D120000}"/>
    <cellStyle name="Normal 5 2 3 4 6 7" xfId="19099" xr:uid="{00000000-0005-0000-0000-00001E120000}"/>
    <cellStyle name="Normal 5 2 3 4 6 8" xfId="15859" xr:uid="{00000000-0005-0000-0000-00001F120000}"/>
    <cellStyle name="Normal 5 2 3 4 7" xfId="431" xr:uid="{00000000-0005-0000-0000-000020120000}"/>
    <cellStyle name="Normal 5 2 3 4 7 2" xfId="2087" xr:uid="{00000000-0005-0000-0000-000021120000}"/>
    <cellStyle name="Normal 5 2 3 4 7 2 2" xfId="11215" xr:uid="{00000000-0005-0000-0000-000022120000}"/>
    <cellStyle name="Normal 5 2 3 4 7 2 2 2" xfId="29233" xr:uid="{00000000-0005-0000-0000-000023120000}"/>
    <cellStyle name="Normal 5 2 3 4 7 2 3" xfId="7975" xr:uid="{00000000-0005-0000-0000-000024120000}"/>
    <cellStyle name="Normal 5 2 3 4 7 2 3 2" xfId="25993" xr:uid="{00000000-0005-0000-0000-000025120000}"/>
    <cellStyle name="Normal 5 2 3 4 7 2 4" xfId="20107" xr:uid="{00000000-0005-0000-0000-000026120000}"/>
    <cellStyle name="Normal 5 2 3 4 7 2 5" xfId="16867" xr:uid="{00000000-0005-0000-0000-000027120000}"/>
    <cellStyle name="Normal 5 2 3 4 7 3" xfId="4285" xr:uid="{00000000-0005-0000-0000-000028120000}"/>
    <cellStyle name="Normal 5 2 3 4 7 3 2" xfId="13411" xr:uid="{00000000-0005-0000-0000-000029120000}"/>
    <cellStyle name="Normal 5 2 3 4 7 3 2 2" xfId="31429" xr:uid="{00000000-0005-0000-0000-00002A120000}"/>
    <cellStyle name="Normal 5 2 3 4 7 3 3" xfId="22303" xr:uid="{00000000-0005-0000-0000-00002B120000}"/>
    <cellStyle name="Normal 5 2 3 4 7 4" xfId="9559" xr:uid="{00000000-0005-0000-0000-00002C120000}"/>
    <cellStyle name="Normal 5 2 3 4 7 4 2" xfId="27577" xr:uid="{00000000-0005-0000-0000-00002D120000}"/>
    <cellStyle name="Normal 5 2 3 4 7 5" xfId="6319" xr:uid="{00000000-0005-0000-0000-00002E120000}"/>
    <cellStyle name="Normal 5 2 3 4 7 5 2" xfId="24337" xr:uid="{00000000-0005-0000-0000-00002F120000}"/>
    <cellStyle name="Normal 5 2 3 4 7 6" xfId="18451" xr:uid="{00000000-0005-0000-0000-000030120000}"/>
    <cellStyle name="Normal 5 2 3 4 7 7" xfId="15211" xr:uid="{00000000-0005-0000-0000-000031120000}"/>
    <cellStyle name="Normal 5 2 3 4 8" xfId="1259" xr:uid="{00000000-0005-0000-0000-000032120000}"/>
    <cellStyle name="Normal 5 2 3 4 8 2" xfId="3889" xr:uid="{00000000-0005-0000-0000-000033120000}"/>
    <cellStyle name="Normal 5 2 3 4 8 2 2" xfId="13015" xr:uid="{00000000-0005-0000-0000-000034120000}"/>
    <cellStyle name="Normal 5 2 3 4 8 2 2 2" xfId="31033" xr:uid="{00000000-0005-0000-0000-000035120000}"/>
    <cellStyle name="Normal 5 2 3 4 8 2 3" xfId="21907" xr:uid="{00000000-0005-0000-0000-000036120000}"/>
    <cellStyle name="Normal 5 2 3 4 8 3" xfId="10387" xr:uid="{00000000-0005-0000-0000-000037120000}"/>
    <cellStyle name="Normal 5 2 3 4 8 3 2" xfId="28405" xr:uid="{00000000-0005-0000-0000-000038120000}"/>
    <cellStyle name="Normal 5 2 3 4 8 4" xfId="7147" xr:uid="{00000000-0005-0000-0000-000039120000}"/>
    <cellStyle name="Normal 5 2 3 4 8 4 2" xfId="25165" xr:uid="{00000000-0005-0000-0000-00003A120000}"/>
    <cellStyle name="Normal 5 2 3 4 8 5" xfId="19279" xr:uid="{00000000-0005-0000-0000-00003B120000}"/>
    <cellStyle name="Normal 5 2 3 4 8 6" xfId="16039" xr:uid="{00000000-0005-0000-0000-00003C120000}"/>
    <cellStyle name="Normal 5 2 3 4 9" xfId="2465" xr:uid="{00000000-0005-0000-0000-00003D120000}"/>
    <cellStyle name="Normal 5 2 3 4 9 2" xfId="11593" xr:uid="{00000000-0005-0000-0000-00003E120000}"/>
    <cellStyle name="Normal 5 2 3 4 9 2 2" xfId="29611" xr:uid="{00000000-0005-0000-0000-00003F120000}"/>
    <cellStyle name="Normal 5 2 3 4 9 3" xfId="8353" xr:uid="{00000000-0005-0000-0000-000040120000}"/>
    <cellStyle name="Normal 5 2 3 4 9 3 2" xfId="26371" xr:uid="{00000000-0005-0000-0000-000041120000}"/>
    <cellStyle name="Normal 5 2 3 4 9 4" xfId="20485" xr:uid="{00000000-0005-0000-0000-000042120000}"/>
    <cellStyle name="Normal 5 2 3 4 9 5" xfId="17245" xr:uid="{00000000-0005-0000-0000-000043120000}"/>
    <cellStyle name="Normal 5 2 3 5" xfId="161" xr:uid="{00000000-0005-0000-0000-000044120000}"/>
    <cellStyle name="Normal 5 2 3 5 10" xfId="9289" xr:uid="{00000000-0005-0000-0000-000045120000}"/>
    <cellStyle name="Normal 5 2 3 5 10 2" xfId="27307" xr:uid="{00000000-0005-0000-0000-000046120000}"/>
    <cellStyle name="Normal 5 2 3 5 11" xfId="5239" xr:uid="{00000000-0005-0000-0000-000047120000}"/>
    <cellStyle name="Normal 5 2 3 5 11 2" xfId="23257" xr:uid="{00000000-0005-0000-0000-000048120000}"/>
    <cellStyle name="Normal 5 2 3 5 12" xfId="18181" xr:uid="{00000000-0005-0000-0000-000049120000}"/>
    <cellStyle name="Normal 5 2 3 5 13" xfId="14239" xr:uid="{00000000-0005-0000-0000-00004A120000}"/>
    <cellStyle name="Normal 5 2 3 5 2" xfId="377" xr:uid="{00000000-0005-0000-0000-00004B120000}"/>
    <cellStyle name="Normal 5 2 3 5 2 2" xfId="719" xr:uid="{00000000-0005-0000-0000-00004C120000}"/>
    <cellStyle name="Normal 5 2 3 5 2 2 2" xfId="2375" xr:uid="{00000000-0005-0000-0000-00004D120000}"/>
    <cellStyle name="Normal 5 2 3 5 2 2 2 2" xfId="11503" xr:uid="{00000000-0005-0000-0000-00004E120000}"/>
    <cellStyle name="Normal 5 2 3 5 2 2 2 2 2" xfId="29521" xr:uid="{00000000-0005-0000-0000-00004F120000}"/>
    <cellStyle name="Normal 5 2 3 5 2 2 2 3" xfId="8263" xr:uid="{00000000-0005-0000-0000-000050120000}"/>
    <cellStyle name="Normal 5 2 3 5 2 2 2 3 2" xfId="26281" xr:uid="{00000000-0005-0000-0000-000051120000}"/>
    <cellStyle name="Normal 5 2 3 5 2 2 2 4" xfId="20395" xr:uid="{00000000-0005-0000-0000-000052120000}"/>
    <cellStyle name="Normal 5 2 3 5 2 2 2 5" xfId="17155" xr:uid="{00000000-0005-0000-0000-000053120000}"/>
    <cellStyle name="Normal 5 2 3 5 2 2 3" xfId="4573" xr:uid="{00000000-0005-0000-0000-000054120000}"/>
    <cellStyle name="Normal 5 2 3 5 2 2 3 2" xfId="13699" xr:uid="{00000000-0005-0000-0000-000055120000}"/>
    <cellStyle name="Normal 5 2 3 5 2 2 3 2 2" xfId="31717" xr:uid="{00000000-0005-0000-0000-000056120000}"/>
    <cellStyle name="Normal 5 2 3 5 2 2 3 3" xfId="22591" xr:uid="{00000000-0005-0000-0000-000057120000}"/>
    <cellStyle name="Normal 5 2 3 5 2 2 4" xfId="9847" xr:uid="{00000000-0005-0000-0000-000058120000}"/>
    <cellStyle name="Normal 5 2 3 5 2 2 4 2" xfId="27865" xr:uid="{00000000-0005-0000-0000-000059120000}"/>
    <cellStyle name="Normal 5 2 3 5 2 2 5" xfId="6607" xr:uid="{00000000-0005-0000-0000-00005A120000}"/>
    <cellStyle name="Normal 5 2 3 5 2 2 5 2" xfId="24625" xr:uid="{00000000-0005-0000-0000-00005B120000}"/>
    <cellStyle name="Normal 5 2 3 5 2 2 6" xfId="18739" xr:uid="{00000000-0005-0000-0000-00005C120000}"/>
    <cellStyle name="Normal 5 2 3 5 2 2 7" xfId="15499" xr:uid="{00000000-0005-0000-0000-00005D120000}"/>
    <cellStyle name="Normal 5 2 3 5 2 3" xfId="1547" xr:uid="{00000000-0005-0000-0000-00005E120000}"/>
    <cellStyle name="Normal 5 2 3 5 2 3 2" xfId="4231" xr:uid="{00000000-0005-0000-0000-00005F120000}"/>
    <cellStyle name="Normal 5 2 3 5 2 3 2 2" xfId="13357" xr:uid="{00000000-0005-0000-0000-000060120000}"/>
    <cellStyle name="Normal 5 2 3 5 2 3 2 2 2" xfId="31375" xr:uid="{00000000-0005-0000-0000-000061120000}"/>
    <cellStyle name="Normal 5 2 3 5 2 3 2 3" xfId="22249" xr:uid="{00000000-0005-0000-0000-000062120000}"/>
    <cellStyle name="Normal 5 2 3 5 2 3 3" xfId="10675" xr:uid="{00000000-0005-0000-0000-000063120000}"/>
    <cellStyle name="Normal 5 2 3 5 2 3 3 2" xfId="28693" xr:uid="{00000000-0005-0000-0000-000064120000}"/>
    <cellStyle name="Normal 5 2 3 5 2 3 4" xfId="7435" xr:uid="{00000000-0005-0000-0000-000065120000}"/>
    <cellStyle name="Normal 5 2 3 5 2 3 4 2" xfId="25453" xr:uid="{00000000-0005-0000-0000-000066120000}"/>
    <cellStyle name="Normal 5 2 3 5 2 3 5" xfId="19567" xr:uid="{00000000-0005-0000-0000-000067120000}"/>
    <cellStyle name="Normal 5 2 3 5 2 3 6" xfId="16327" xr:uid="{00000000-0005-0000-0000-000068120000}"/>
    <cellStyle name="Normal 5 2 3 5 2 4" xfId="2753" xr:uid="{00000000-0005-0000-0000-000069120000}"/>
    <cellStyle name="Normal 5 2 3 5 2 4 2" xfId="11881" xr:uid="{00000000-0005-0000-0000-00006A120000}"/>
    <cellStyle name="Normal 5 2 3 5 2 4 2 2" xfId="29899" xr:uid="{00000000-0005-0000-0000-00006B120000}"/>
    <cellStyle name="Normal 5 2 3 5 2 4 3" xfId="8641" xr:uid="{00000000-0005-0000-0000-00006C120000}"/>
    <cellStyle name="Normal 5 2 3 5 2 4 3 2" xfId="26659" xr:uid="{00000000-0005-0000-0000-00006D120000}"/>
    <cellStyle name="Normal 5 2 3 5 2 4 4" xfId="20773" xr:uid="{00000000-0005-0000-0000-00006E120000}"/>
    <cellStyle name="Normal 5 2 3 5 2 4 5" xfId="17533" xr:uid="{00000000-0005-0000-0000-00006F120000}"/>
    <cellStyle name="Normal 5 2 3 5 2 5" xfId="3529" xr:uid="{00000000-0005-0000-0000-000070120000}"/>
    <cellStyle name="Normal 5 2 3 5 2 5 2" xfId="12655" xr:uid="{00000000-0005-0000-0000-000071120000}"/>
    <cellStyle name="Normal 5 2 3 5 2 5 2 2" xfId="30673" xr:uid="{00000000-0005-0000-0000-000072120000}"/>
    <cellStyle name="Normal 5 2 3 5 2 5 3" xfId="6265" xr:uid="{00000000-0005-0000-0000-000073120000}"/>
    <cellStyle name="Normal 5 2 3 5 2 5 3 2" xfId="24283" xr:uid="{00000000-0005-0000-0000-000074120000}"/>
    <cellStyle name="Normal 5 2 3 5 2 5 4" xfId="21547" xr:uid="{00000000-0005-0000-0000-000075120000}"/>
    <cellStyle name="Normal 5 2 3 5 2 5 5" xfId="15157" xr:uid="{00000000-0005-0000-0000-000076120000}"/>
    <cellStyle name="Normal 5 2 3 5 2 6" xfId="9505" xr:uid="{00000000-0005-0000-0000-000077120000}"/>
    <cellStyle name="Normal 5 2 3 5 2 6 2" xfId="27523" xr:uid="{00000000-0005-0000-0000-000078120000}"/>
    <cellStyle name="Normal 5 2 3 5 2 7" xfId="5401" xr:uid="{00000000-0005-0000-0000-000079120000}"/>
    <cellStyle name="Normal 5 2 3 5 2 7 2" xfId="23419" xr:uid="{00000000-0005-0000-0000-00007A120000}"/>
    <cellStyle name="Normal 5 2 3 5 2 8" xfId="18397" xr:uid="{00000000-0005-0000-0000-00007B120000}"/>
    <cellStyle name="Normal 5 2 3 5 2 9" xfId="14455" xr:uid="{00000000-0005-0000-0000-00007C120000}"/>
    <cellStyle name="Normal 5 2 3 5 3" xfId="881" xr:uid="{00000000-0005-0000-0000-00007D120000}"/>
    <cellStyle name="Normal 5 2 3 5 3 2" xfId="1709" xr:uid="{00000000-0005-0000-0000-00007E120000}"/>
    <cellStyle name="Normal 5 2 3 5 3 2 2" xfId="4735" xr:uid="{00000000-0005-0000-0000-00007F120000}"/>
    <cellStyle name="Normal 5 2 3 5 3 2 2 2" xfId="13861" xr:uid="{00000000-0005-0000-0000-000080120000}"/>
    <cellStyle name="Normal 5 2 3 5 3 2 2 2 2" xfId="31879" xr:uid="{00000000-0005-0000-0000-000081120000}"/>
    <cellStyle name="Normal 5 2 3 5 3 2 2 3" xfId="22753" xr:uid="{00000000-0005-0000-0000-000082120000}"/>
    <cellStyle name="Normal 5 2 3 5 3 2 3" xfId="10837" xr:uid="{00000000-0005-0000-0000-000083120000}"/>
    <cellStyle name="Normal 5 2 3 5 3 2 3 2" xfId="28855" xr:uid="{00000000-0005-0000-0000-000084120000}"/>
    <cellStyle name="Normal 5 2 3 5 3 2 4" xfId="7597" xr:uid="{00000000-0005-0000-0000-000085120000}"/>
    <cellStyle name="Normal 5 2 3 5 3 2 4 2" xfId="25615" xr:uid="{00000000-0005-0000-0000-000086120000}"/>
    <cellStyle name="Normal 5 2 3 5 3 2 5" xfId="19729" xr:uid="{00000000-0005-0000-0000-000087120000}"/>
    <cellStyle name="Normal 5 2 3 5 3 2 6" xfId="16489" xr:uid="{00000000-0005-0000-0000-000088120000}"/>
    <cellStyle name="Normal 5 2 3 5 3 3" xfId="2915" xr:uid="{00000000-0005-0000-0000-000089120000}"/>
    <cellStyle name="Normal 5 2 3 5 3 3 2" xfId="12043" xr:uid="{00000000-0005-0000-0000-00008A120000}"/>
    <cellStyle name="Normal 5 2 3 5 3 3 2 2" xfId="30061" xr:uid="{00000000-0005-0000-0000-00008B120000}"/>
    <cellStyle name="Normal 5 2 3 5 3 3 3" xfId="8803" xr:uid="{00000000-0005-0000-0000-00008C120000}"/>
    <cellStyle name="Normal 5 2 3 5 3 3 3 2" xfId="26821" xr:uid="{00000000-0005-0000-0000-00008D120000}"/>
    <cellStyle name="Normal 5 2 3 5 3 3 4" xfId="20935" xr:uid="{00000000-0005-0000-0000-00008E120000}"/>
    <cellStyle name="Normal 5 2 3 5 3 3 5" xfId="17695" xr:uid="{00000000-0005-0000-0000-00008F120000}"/>
    <cellStyle name="Normal 5 2 3 5 3 4" xfId="3691" xr:uid="{00000000-0005-0000-0000-000090120000}"/>
    <cellStyle name="Normal 5 2 3 5 3 4 2" xfId="12817" xr:uid="{00000000-0005-0000-0000-000091120000}"/>
    <cellStyle name="Normal 5 2 3 5 3 4 2 2" xfId="30835" xr:uid="{00000000-0005-0000-0000-000092120000}"/>
    <cellStyle name="Normal 5 2 3 5 3 4 3" xfId="6769" xr:uid="{00000000-0005-0000-0000-000093120000}"/>
    <cellStyle name="Normal 5 2 3 5 3 4 3 2" xfId="24787" xr:uid="{00000000-0005-0000-0000-000094120000}"/>
    <cellStyle name="Normal 5 2 3 5 3 4 4" xfId="21709" xr:uid="{00000000-0005-0000-0000-000095120000}"/>
    <cellStyle name="Normal 5 2 3 5 3 4 5" xfId="15661" xr:uid="{00000000-0005-0000-0000-000096120000}"/>
    <cellStyle name="Normal 5 2 3 5 3 5" xfId="10009" xr:uid="{00000000-0005-0000-0000-000097120000}"/>
    <cellStyle name="Normal 5 2 3 5 3 5 2" xfId="28027" xr:uid="{00000000-0005-0000-0000-000098120000}"/>
    <cellStyle name="Normal 5 2 3 5 3 6" xfId="5563" xr:uid="{00000000-0005-0000-0000-000099120000}"/>
    <cellStyle name="Normal 5 2 3 5 3 6 2" xfId="23581" xr:uid="{00000000-0005-0000-0000-00009A120000}"/>
    <cellStyle name="Normal 5 2 3 5 3 7" xfId="18901" xr:uid="{00000000-0005-0000-0000-00009B120000}"/>
    <cellStyle name="Normal 5 2 3 5 3 8" xfId="14617" xr:uid="{00000000-0005-0000-0000-00009C120000}"/>
    <cellStyle name="Normal 5 2 3 5 4" xfId="1043" xr:uid="{00000000-0005-0000-0000-00009D120000}"/>
    <cellStyle name="Normal 5 2 3 5 4 2" xfId="1871" xr:uid="{00000000-0005-0000-0000-00009E120000}"/>
    <cellStyle name="Normal 5 2 3 5 4 2 2" xfId="4897" xr:uid="{00000000-0005-0000-0000-00009F120000}"/>
    <cellStyle name="Normal 5 2 3 5 4 2 2 2" xfId="14023" xr:uid="{00000000-0005-0000-0000-0000A0120000}"/>
    <cellStyle name="Normal 5 2 3 5 4 2 2 2 2" xfId="32041" xr:uid="{00000000-0005-0000-0000-0000A1120000}"/>
    <cellStyle name="Normal 5 2 3 5 4 2 2 3" xfId="22915" xr:uid="{00000000-0005-0000-0000-0000A2120000}"/>
    <cellStyle name="Normal 5 2 3 5 4 2 3" xfId="10999" xr:uid="{00000000-0005-0000-0000-0000A3120000}"/>
    <cellStyle name="Normal 5 2 3 5 4 2 3 2" xfId="29017" xr:uid="{00000000-0005-0000-0000-0000A4120000}"/>
    <cellStyle name="Normal 5 2 3 5 4 2 4" xfId="7759" xr:uid="{00000000-0005-0000-0000-0000A5120000}"/>
    <cellStyle name="Normal 5 2 3 5 4 2 4 2" xfId="25777" xr:uid="{00000000-0005-0000-0000-0000A6120000}"/>
    <cellStyle name="Normal 5 2 3 5 4 2 5" xfId="19891" xr:uid="{00000000-0005-0000-0000-0000A7120000}"/>
    <cellStyle name="Normal 5 2 3 5 4 2 6" xfId="16651" xr:uid="{00000000-0005-0000-0000-0000A8120000}"/>
    <cellStyle name="Normal 5 2 3 5 4 3" xfId="3077" xr:uid="{00000000-0005-0000-0000-0000A9120000}"/>
    <cellStyle name="Normal 5 2 3 5 4 3 2" xfId="12205" xr:uid="{00000000-0005-0000-0000-0000AA120000}"/>
    <cellStyle name="Normal 5 2 3 5 4 3 2 2" xfId="30223" xr:uid="{00000000-0005-0000-0000-0000AB120000}"/>
    <cellStyle name="Normal 5 2 3 5 4 3 3" xfId="8965" xr:uid="{00000000-0005-0000-0000-0000AC120000}"/>
    <cellStyle name="Normal 5 2 3 5 4 3 3 2" xfId="26983" xr:uid="{00000000-0005-0000-0000-0000AD120000}"/>
    <cellStyle name="Normal 5 2 3 5 4 3 4" xfId="21097" xr:uid="{00000000-0005-0000-0000-0000AE120000}"/>
    <cellStyle name="Normal 5 2 3 5 4 3 5" xfId="17857" xr:uid="{00000000-0005-0000-0000-0000AF120000}"/>
    <cellStyle name="Normal 5 2 3 5 4 4" xfId="3853" xr:uid="{00000000-0005-0000-0000-0000B0120000}"/>
    <cellStyle name="Normal 5 2 3 5 4 4 2" xfId="12979" xr:uid="{00000000-0005-0000-0000-0000B1120000}"/>
    <cellStyle name="Normal 5 2 3 5 4 4 2 2" xfId="30997" xr:uid="{00000000-0005-0000-0000-0000B2120000}"/>
    <cellStyle name="Normal 5 2 3 5 4 4 3" xfId="6931" xr:uid="{00000000-0005-0000-0000-0000B3120000}"/>
    <cellStyle name="Normal 5 2 3 5 4 4 3 2" xfId="24949" xr:uid="{00000000-0005-0000-0000-0000B4120000}"/>
    <cellStyle name="Normal 5 2 3 5 4 4 4" xfId="21871" xr:uid="{00000000-0005-0000-0000-0000B5120000}"/>
    <cellStyle name="Normal 5 2 3 5 4 4 5" xfId="15823" xr:uid="{00000000-0005-0000-0000-0000B6120000}"/>
    <cellStyle name="Normal 5 2 3 5 4 5" xfId="10171" xr:uid="{00000000-0005-0000-0000-0000B7120000}"/>
    <cellStyle name="Normal 5 2 3 5 4 5 2" xfId="28189" xr:uid="{00000000-0005-0000-0000-0000B8120000}"/>
    <cellStyle name="Normal 5 2 3 5 4 6" xfId="5725" xr:uid="{00000000-0005-0000-0000-0000B9120000}"/>
    <cellStyle name="Normal 5 2 3 5 4 6 2" xfId="23743" xr:uid="{00000000-0005-0000-0000-0000BA120000}"/>
    <cellStyle name="Normal 5 2 3 5 4 7" xfId="19063" xr:uid="{00000000-0005-0000-0000-0000BB120000}"/>
    <cellStyle name="Normal 5 2 3 5 4 8" xfId="14779" xr:uid="{00000000-0005-0000-0000-0000BC120000}"/>
    <cellStyle name="Normal 5 2 3 5 5" xfId="1205" xr:uid="{00000000-0005-0000-0000-0000BD120000}"/>
    <cellStyle name="Normal 5 2 3 5 5 2" xfId="2033" xr:uid="{00000000-0005-0000-0000-0000BE120000}"/>
    <cellStyle name="Normal 5 2 3 5 5 2 2" xfId="11161" xr:uid="{00000000-0005-0000-0000-0000BF120000}"/>
    <cellStyle name="Normal 5 2 3 5 5 2 2 2" xfId="29179" xr:uid="{00000000-0005-0000-0000-0000C0120000}"/>
    <cellStyle name="Normal 5 2 3 5 5 2 3" xfId="7921" xr:uid="{00000000-0005-0000-0000-0000C1120000}"/>
    <cellStyle name="Normal 5 2 3 5 5 2 3 2" xfId="25939" xr:uid="{00000000-0005-0000-0000-0000C2120000}"/>
    <cellStyle name="Normal 5 2 3 5 5 2 4" xfId="20053" xr:uid="{00000000-0005-0000-0000-0000C3120000}"/>
    <cellStyle name="Normal 5 2 3 5 5 2 5" xfId="16813" xr:uid="{00000000-0005-0000-0000-0000C4120000}"/>
    <cellStyle name="Normal 5 2 3 5 5 3" xfId="3239" xr:uid="{00000000-0005-0000-0000-0000C5120000}"/>
    <cellStyle name="Normal 5 2 3 5 5 3 2" xfId="12367" xr:uid="{00000000-0005-0000-0000-0000C6120000}"/>
    <cellStyle name="Normal 5 2 3 5 5 3 2 2" xfId="30385" xr:uid="{00000000-0005-0000-0000-0000C7120000}"/>
    <cellStyle name="Normal 5 2 3 5 5 3 3" xfId="9127" xr:uid="{00000000-0005-0000-0000-0000C8120000}"/>
    <cellStyle name="Normal 5 2 3 5 5 3 3 2" xfId="27145" xr:uid="{00000000-0005-0000-0000-0000C9120000}"/>
    <cellStyle name="Normal 5 2 3 5 5 3 4" xfId="21259" xr:uid="{00000000-0005-0000-0000-0000CA120000}"/>
    <cellStyle name="Normal 5 2 3 5 5 3 5" xfId="18019" xr:uid="{00000000-0005-0000-0000-0000CB120000}"/>
    <cellStyle name="Normal 5 2 3 5 5 4" xfId="5059" xr:uid="{00000000-0005-0000-0000-0000CC120000}"/>
    <cellStyle name="Normal 5 2 3 5 5 4 2" xfId="14185" xr:uid="{00000000-0005-0000-0000-0000CD120000}"/>
    <cellStyle name="Normal 5 2 3 5 5 4 2 2" xfId="32203" xr:uid="{00000000-0005-0000-0000-0000CE120000}"/>
    <cellStyle name="Normal 5 2 3 5 5 4 3" xfId="7093" xr:uid="{00000000-0005-0000-0000-0000CF120000}"/>
    <cellStyle name="Normal 5 2 3 5 5 4 3 2" xfId="25111" xr:uid="{00000000-0005-0000-0000-0000D0120000}"/>
    <cellStyle name="Normal 5 2 3 5 5 4 4" xfId="23077" xr:uid="{00000000-0005-0000-0000-0000D1120000}"/>
    <cellStyle name="Normal 5 2 3 5 5 5" xfId="10333" xr:uid="{00000000-0005-0000-0000-0000D2120000}"/>
    <cellStyle name="Normal 5 2 3 5 5 5 2" xfId="28351" xr:uid="{00000000-0005-0000-0000-0000D3120000}"/>
    <cellStyle name="Normal 5 2 3 5 5 6" xfId="5887" xr:uid="{00000000-0005-0000-0000-0000D4120000}"/>
    <cellStyle name="Normal 5 2 3 5 5 6 2" xfId="23905" xr:uid="{00000000-0005-0000-0000-0000D5120000}"/>
    <cellStyle name="Normal 5 2 3 5 5 7" xfId="19225" xr:uid="{00000000-0005-0000-0000-0000D6120000}"/>
    <cellStyle name="Normal 5 2 3 5 5 8" xfId="15985" xr:uid="{00000000-0005-0000-0000-0000D7120000}"/>
    <cellStyle name="Normal 5 2 3 5 6" xfId="557" xr:uid="{00000000-0005-0000-0000-0000D8120000}"/>
    <cellStyle name="Normal 5 2 3 5 6 2" xfId="2213" xr:uid="{00000000-0005-0000-0000-0000D9120000}"/>
    <cellStyle name="Normal 5 2 3 5 6 2 2" xfId="11341" xr:uid="{00000000-0005-0000-0000-0000DA120000}"/>
    <cellStyle name="Normal 5 2 3 5 6 2 2 2" xfId="29359" xr:uid="{00000000-0005-0000-0000-0000DB120000}"/>
    <cellStyle name="Normal 5 2 3 5 6 2 3" xfId="8101" xr:uid="{00000000-0005-0000-0000-0000DC120000}"/>
    <cellStyle name="Normal 5 2 3 5 6 2 3 2" xfId="26119" xr:uid="{00000000-0005-0000-0000-0000DD120000}"/>
    <cellStyle name="Normal 5 2 3 5 6 2 4" xfId="20233" xr:uid="{00000000-0005-0000-0000-0000DE120000}"/>
    <cellStyle name="Normal 5 2 3 5 6 2 5" xfId="16993" xr:uid="{00000000-0005-0000-0000-0000DF120000}"/>
    <cellStyle name="Normal 5 2 3 5 6 3" xfId="4411" xr:uid="{00000000-0005-0000-0000-0000E0120000}"/>
    <cellStyle name="Normal 5 2 3 5 6 3 2" xfId="13537" xr:uid="{00000000-0005-0000-0000-0000E1120000}"/>
    <cellStyle name="Normal 5 2 3 5 6 3 2 2" xfId="31555" xr:uid="{00000000-0005-0000-0000-0000E2120000}"/>
    <cellStyle name="Normal 5 2 3 5 6 3 3" xfId="22429" xr:uid="{00000000-0005-0000-0000-0000E3120000}"/>
    <cellStyle name="Normal 5 2 3 5 6 4" xfId="9685" xr:uid="{00000000-0005-0000-0000-0000E4120000}"/>
    <cellStyle name="Normal 5 2 3 5 6 4 2" xfId="27703" xr:uid="{00000000-0005-0000-0000-0000E5120000}"/>
    <cellStyle name="Normal 5 2 3 5 6 5" xfId="6445" xr:uid="{00000000-0005-0000-0000-0000E6120000}"/>
    <cellStyle name="Normal 5 2 3 5 6 5 2" xfId="24463" xr:uid="{00000000-0005-0000-0000-0000E7120000}"/>
    <cellStyle name="Normal 5 2 3 5 6 6" xfId="18577" xr:uid="{00000000-0005-0000-0000-0000E8120000}"/>
    <cellStyle name="Normal 5 2 3 5 6 7" xfId="15337" xr:uid="{00000000-0005-0000-0000-0000E9120000}"/>
    <cellStyle name="Normal 5 2 3 5 7" xfId="1385" xr:uid="{00000000-0005-0000-0000-0000EA120000}"/>
    <cellStyle name="Normal 5 2 3 5 7 2" xfId="4015" xr:uid="{00000000-0005-0000-0000-0000EB120000}"/>
    <cellStyle name="Normal 5 2 3 5 7 2 2" xfId="13141" xr:uid="{00000000-0005-0000-0000-0000EC120000}"/>
    <cellStyle name="Normal 5 2 3 5 7 2 2 2" xfId="31159" xr:uid="{00000000-0005-0000-0000-0000ED120000}"/>
    <cellStyle name="Normal 5 2 3 5 7 2 3" xfId="22033" xr:uid="{00000000-0005-0000-0000-0000EE120000}"/>
    <cellStyle name="Normal 5 2 3 5 7 3" xfId="10513" xr:uid="{00000000-0005-0000-0000-0000EF120000}"/>
    <cellStyle name="Normal 5 2 3 5 7 3 2" xfId="28531" xr:uid="{00000000-0005-0000-0000-0000F0120000}"/>
    <cellStyle name="Normal 5 2 3 5 7 4" xfId="7273" xr:uid="{00000000-0005-0000-0000-0000F1120000}"/>
    <cellStyle name="Normal 5 2 3 5 7 4 2" xfId="25291" xr:uid="{00000000-0005-0000-0000-0000F2120000}"/>
    <cellStyle name="Normal 5 2 3 5 7 5" xfId="19405" xr:uid="{00000000-0005-0000-0000-0000F3120000}"/>
    <cellStyle name="Normal 5 2 3 5 7 6" xfId="16165" xr:uid="{00000000-0005-0000-0000-0000F4120000}"/>
    <cellStyle name="Normal 5 2 3 5 8" xfId="2591" xr:uid="{00000000-0005-0000-0000-0000F5120000}"/>
    <cellStyle name="Normal 5 2 3 5 8 2" xfId="11719" xr:uid="{00000000-0005-0000-0000-0000F6120000}"/>
    <cellStyle name="Normal 5 2 3 5 8 2 2" xfId="29737" xr:uid="{00000000-0005-0000-0000-0000F7120000}"/>
    <cellStyle name="Normal 5 2 3 5 8 3" xfId="8479" xr:uid="{00000000-0005-0000-0000-0000F8120000}"/>
    <cellStyle name="Normal 5 2 3 5 8 3 2" xfId="26497" xr:uid="{00000000-0005-0000-0000-0000F9120000}"/>
    <cellStyle name="Normal 5 2 3 5 8 4" xfId="20611" xr:uid="{00000000-0005-0000-0000-0000FA120000}"/>
    <cellStyle name="Normal 5 2 3 5 8 5" xfId="17371" xr:uid="{00000000-0005-0000-0000-0000FB120000}"/>
    <cellStyle name="Normal 5 2 3 5 9" xfId="3331" xr:uid="{00000000-0005-0000-0000-0000FC120000}"/>
    <cellStyle name="Normal 5 2 3 5 9 2" xfId="12457" xr:uid="{00000000-0005-0000-0000-0000FD120000}"/>
    <cellStyle name="Normal 5 2 3 5 9 2 2" xfId="30475" xr:uid="{00000000-0005-0000-0000-0000FE120000}"/>
    <cellStyle name="Normal 5 2 3 5 9 3" xfId="6049" xr:uid="{00000000-0005-0000-0000-0000FF120000}"/>
    <cellStyle name="Normal 5 2 3 5 9 3 2" xfId="24067" xr:uid="{00000000-0005-0000-0000-000000130000}"/>
    <cellStyle name="Normal 5 2 3 5 9 4" xfId="21349" xr:uid="{00000000-0005-0000-0000-000001130000}"/>
    <cellStyle name="Normal 5 2 3 5 9 5" xfId="14941" xr:uid="{00000000-0005-0000-0000-000002130000}"/>
    <cellStyle name="Normal 5 2 3 6" xfId="89" xr:uid="{00000000-0005-0000-0000-000003130000}"/>
    <cellStyle name="Normal 5 2 3 6 10" xfId="9217" xr:uid="{00000000-0005-0000-0000-000004130000}"/>
    <cellStyle name="Normal 5 2 3 6 10 2" xfId="27235" xr:uid="{00000000-0005-0000-0000-000005130000}"/>
    <cellStyle name="Normal 5 2 3 6 11" xfId="5167" xr:uid="{00000000-0005-0000-0000-000006130000}"/>
    <cellStyle name="Normal 5 2 3 6 11 2" xfId="23185" xr:uid="{00000000-0005-0000-0000-000007130000}"/>
    <cellStyle name="Normal 5 2 3 6 12" xfId="18109" xr:uid="{00000000-0005-0000-0000-000008130000}"/>
    <cellStyle name="Normal 5 2 3 6 13" xfId="14383" xr:uid="{00000000-0005-0000-0000-000009130000}"/>
    <cellStyle name="Normal 5 2 3 6 2" xfId="305" xr:uid="{00000000-0005-0000-0000-00000A130000}"/>
    <cellStyle name="Normal 5 2 3 6 2 2" xfId="647" xr:uid="{00000000-0005-0000-0000-00000B130000}"/>
    <cellStyle name="Normal 5 2 3 6 2 2 2" xfId="2303" xr:uid="{00000000-0005-0000-0000-00000C130000}"/>
    <cellStyle name="Normal 5 2 3 6 2 2 2 2" xfId="11431" xr:uid="{00000000-0005-0000-0000-00000D130000}"/>
    <cellStyle name="Normal 5 2 3 6 2 2 2 2 2" xfId="29449" xr:uid="{00000000-0005-0000-0000-00000E130000}"/>
    <cellStyle name="Normal 5 2 3 6 2 2 2 3" xfId="8191" xr:uid="{00000000-0005-0000-0000-00000F130000}"/>
    <cellStyle name="Normal 5 2 3 6 2 2 2 3 2" xfId="26209" xr:uid="{00000000-0005-0000-0000-000010130000}"/>
    <cellStyle name="Normal 5 2 3 6 2 2 2 4" xfId="20323" xr:uid="{00000000-0005-0000-0000-000011130000}"/>
    <cellStyle name="Normal 5 2 3 6 2 2 2 5" xfId="17083" xr:uid="{00000000-0005-0000-0000-000012130000}"/>
    <cellStyle name="Normal 5 2 3 6 2 2 3" xfId="4501" xr:uid="{00000000-0005-0000-0000-000013130000}"/>
    <cellStyle name="Normal 5 2 3 6 2 2 3 2" xfId="13627" xr:uid="{00000000-0005-0000-0000-000014130000}"/>
    <cellStyle name="Normal 5 2 3 6 2 2 3 2 2" xfId="31645" xr:uid="{00000000-0005-0000-0000-000015130000}"/>
    <cellStyle name="Normal 5 2 3 6 2 2 3 3" xfId="22519" xr:uid="{00000000-0005-0000-0000-000016130000}"/>
    <cellStyle name="Normal 5 2 3 6 2 2 4" xfId="9775" xr:uid="{00000000-0005-0000-0000-000017130000}"/>
    <cellStyle name="Normal 5 2 3 6 2 2 4 2" xfId="27793" xr:uid="{00000000-0005-0000-0000-000018130000}"/>
    <cellStyle name="Normal 5 2 3 6 2 2 5" xfId="6535" xr:uid="{00000000-0005-0000-0000-000019130000}"/>
    <cellStyle name="Normal 5 2 3 6 2 2 5 2" xfId="24553" xr:uid="{00000000-0005-0000-0000-00001A130000}"/>
    <cellStyle name="Normal 5 2 3 6 2 2 6" xfId="18667" xr:uid="{00000000-0005-0000-0000-00001B130000}"/>
    <cellStyle name="Normal 5 2 3 6 2 2 7" xfId="15427" xr:uid="{00000000-0005-0000-0000-00001C130000}"/>
    <cellStyle name="Normal 5 2 3 6 2 3" xfId="1475" xr:uid="{00000000-0005-0000-0000-00001D130000}"/>
    <cellStyle name="Normal 5 2 3 6 2 3 2" xfId="4159" xr:uid="{00000000-0005-0000-0000-00001E130000}"/>
    <cellStyle name="Normal 5 2 3 6 2 3 2 2" xfId="13285" xr:uid="{00000000-0005-0000-0000-00001F130000}"/>
    <cellStyle name="Normal 5 2 3 6 2 3 2 2 2" xfId="31303" xr:uid="{00000000-0005-0000-0000-000020130000}"/>
    <cellStyle name="Normal 5 2 3 6 2 3 2 3" xfId="22177" xr:uid="{00000000-0005-0000-0000-000021130000}"/>
    <cellStyle name="Normal 5 2 3 6 2 3 3" xfId="10603" xr:uid="{00000000-0005-0000-0000-000022130000}"/>
    <cellStyle name="Normal 5 2 3 6 2 3 3 2" xfId="28621" xr:uid="{00000000-0005-0000-0000-000023130000}"/>
    <cellStyle name="Normal 5 2 3 6 2 3 4" xfId="7363" xr:uid="{00000000-0005-0000-0000-000024130000}"/>
    <cellStyle name="Normal 5 2 3 6 2 3 4 2" xfId="25381" xr:uid="{00000000-0005-0000-0000-000025130000}"/>
    <cellStyle name="Normal 5 2 3 6 2 3 5" xfId="19495" xr:uid="{00000000-0005-0000-0000-000026130000}"/>
    <cellStyle name="Normal 5 2 3 6 2 3 6" xfId="16255" xr:uid="{00000000-0005-0000-0000-000027130000}"/>
    <cellStyle name="Normal 5 2 3 6 2 4" xfId="2681" xr:uid="{00000000-0005-0000-0000-000028130000}"/>
    <cellStyle name="Normal 5 2 3 6 2 4 2" xfId="11809" xr:uid="{00000000-0005-0000-0000-000029130000}"/>
    <cellStyle name="Normal 5 2 3 6 2 4 2 2" xfId="29827" xr:uid="{00000000-0005-0000-0000-00002A130000}"/>
    <cellStyle name="Normal 5 2 3 6 2 4 3" xfId="8569" xr:uid="{00000000-0005-0000-0000-00002B130000}"/>
    <cellStyle name="Normal 5 2 3 6 2 4 3 2" xfId="26587" xr:uid="{00000000-0005-0000-0000-00002C130000}"/>
    <cellStyle name="Normal 5 2 3 6 2 4 4" xfId="20701" xr:uid="{00000000-0005-0000-0000-00002D130000}"/>
    <cellStyle name="Normal 5 2 3 6 2 4 5" xfId="17461" xr:uid="{00000000-0005-0000-0000-00002E130000}"/>
    <cellStyle name="Normal 5 2 3 6 2 5" xfId="3457" xr:uid="{00000000-0005-0000-0000-00002F130000}"/>
    <cellStyle name="Normal 5 2 3 6 2 5 2" xfId="12583" xr:uid="{00000000-0005-0000-0000-000030130000}"/>
    <cellStyle name="Normal 5 2 3 6 2 5 2 2" xfId="30601" xr:uid="{00000000-0005-0000-0000-000031130000}"/>
    <cellStyle name="Normal 5 2 3 6 2 5 3" xfId="6193" xr:uid="{00000000-0005-0000-0000-000032130000}"/>
    <cellStyle name="Normal 5 2 3 6 2 5 3 2" xfId="24211" xr:uid="{00000000-0005-0000-0000-000033130000}"/>
    <cellStyle name="Normal 5 2 3 6 2 5 4" xfId="21475" xr:uid="{00000000-0005-0000-0000-000034130000}"/>
    <cellStyle name="Normal 5 2 3 6 2 5 5" xfId="15085" xr:uid="{00000000-0005-0000-0000-000035130000}"/>
    <cellStyle name="Normal 5 2 3 6 2 6" xfId="9433" xr:uid="{00000000-0005-0000-0000-000036130000}"/>
    <cellStyle name="Normal 5 2 3 6 2 6 2" xfId="27451" xr:uid="{00000000-0005-0000-0000-000037130000}"/>
    <cellStyle name="Normal 5 2 3 6 2 7" xfId="5329" xr:uid="{00000000-0005-0000-0000-000038130000}"/>
    <cellStyle name="Normal 5 2 3 6 2 7 2" xfId="23347" xr:uid="{00000000-0005-0000-0000-000039130000}"/>
    <cellStyle name="Normal 5 2 3 6 2 8" xfId="18325" xr:uid="{00000000-0005-0000-0000-00003A130000}"/>
    <cellStyle name="Normal 5 2 3 6 2 9" xfId="14545" xr:uid="{00000000-0005-0000-0000-00003B130000}"/>
    <cellStyle name="Normal 5 2 3 6 3" xfId="809" xr:uid="{00000000-0005-0000-0000-00003C130000}"/>
    <cellStyle name="Normal 5 2 3 6 3 2" xfId="1637" xr:uid="{00000000-0005-0000-0000-00003D130000}"/>
    <cellStyle name="Normal 5 2 3 6 3 2 2" xfId="4663" xr:uid="{00000000-0005-0000-0000-00003E130000}"/>
    <cellStyle name="Normal 5 2 3 6 3 2 2 2" xfId="13789" xr:uid="{00000000-0005-0000-0000-00003F130000}"/>
    <cellStyle name="Normal 5 2 3 6 3 2 2 2 2" xfId="31807" xr:uid="{00000000-0005-0000-0000-000040130000}"/>
    <cellStyle name="Normal 5 2 3 6 3 2 2 3" xfId="22681" xr:uid="{00000000-0005-0000-0000-000041130000}"/>
    <cellStyle name="Normal 5 2 3 6 3 2 3" xfId="10765" xr:uid="{00000000-0005-0000-0000-000042130000}"/>
    <cellStyle name="Normal 5 2 3 6 3 2 3 2" xfId="28783" xr:uid="{00000000-0005-0000-0000-000043130000}"/>
    <cellStyle name="Normal 5 2 3 6 3 2 4" xfId="7525" xr:uid="{00000000-0005-0000-0000-000044130000}"/>
    <cellStyle name="Normal 5 2 3 6 3 2 4 2" xfId="25543" xr:uid="{00000000-0005-0000-0000-000045130000}"/>
    <cellStyle name="Normal 5 2 3 6 3 2 5" xfId="19657" xr:uid="{00000000-0005-0000-0000-000046130000}"/>
    <cellStyle name="Normal 5 2 3 6 3 2 6" xfId="16417" xr:uid="{00000000-0005-0000-0000-000047130000}"/>
    <cellStyle name="Normal 5 2 3 6 3 3" xfId="2843" xr:uid="{00000000-0005-0000-0000-000048130000}"/>
    <cellStyle name="Normal 5 2 3 6 3 3 2" xfId="11971" xr:uid="{00000000-0005-0000-0000-000049130000}"/>
    <cellStyle name="Normal 5 2 3 6 3 3 2 2" xfId="29989" xr:uid="{00000000-0005-0000-0000-00004A130000}"/>
    <cellStyle name="Normal 5 2 3 6 3 3 3" xfId="8731" xr:uid="{00000000-0005-0000-0000-00004B130000}"/>
    <cellStyle name="Normal 5 2 3 6 3 3 3 2" xfId="26749" xr:uid="{00000000-0005-0000-0000-00004C130000}"/>
    <cellStyle name="Normal 5 2 3 6 3 3 4" xfId="20863" xr:uid="{00000000-0005-0000-0000-00004D130000}"/>
    <cellStyle name="Normal 5 2 3 6 3 3 5" xfId="17623" xr:uid="{00000000-0005-0000-0000-00004E130000}"/>
    <cellStyle name="Normal 5 2 3 6 3 4" xfId="3619" xr:uid="{00000000-0005-0000-0000-00004F130000}"/>
    <cellStyle name="Normal 5 2 3 6 3 4 2" xfId="12745" xr:uid="{00000000-0005-0000-0000-000050130000}"/>
    <cellStyle name="Normal 5 2 3 6 3 4 2 2" xfId="30763" xr:uid="{00000000-0005-0000-0000-000051130000}"/>
    <cellStyle name="Normal 5 2 3 6 3 4 3" xfId="6697" xr:uid="{00000000-0005-0000-0000-000052130000}"/>
    <cellStyle name="Normal 5 2 3 6 3 4 3 2" xfId="24715" xr:uid="{00000000-0005-0000-0000-000053130000}"/>
    <cellStyle name="Normal 5 2 3 6 3 4 4" xfId="21637" xr:uid="{00000000-0005-0000-0000-000054130000}"/>
    <cellStyle name="Normal 5 2 3 6 3 4 5" xfId="15589" xr:uid="{00000000-0005-0000-0000-000055130000}"/>
    <cellStyle name="Normal 5 2 3 6 3 5" xfId="9937" xr:uid="{00000000-0005-0000-0000-000056130000}"/>
    <cellStyle name="Normal 5 2 3 6 3 5 2" xfId="27955" xr:uid="{00000000-0005-0000-0000-000057130000}"/>
    <cellStyle name="Normal 5 2 3 6 3 6" xfId="5491" xr:uid="{00000000-0005-0000-0000-000058130000}"/>
    <cellStyle name="Normal 5 2 3 6 3 6 2" xfId="23509" xr:uid="{00000000-0005-0000-0000-000059130000}"/>
    <cellStyle name="Normal 5 2 3 6 3 7" xfId="18829" xr:uid="{00000000-0005-0000-0000-00005A130000}"/>
    <cellStyle name="Normal 5 2 3 6 3 8" xfId="14707" xr:uid="{00000000-0005-0000-0000-00005B130000}"/>
    <cellStyle name="Normal 5 2 3 6 4" xfId="971" xr:uid="{00000000-0005-0000-0000-00005C130000}"/>
    <cellStyle name="Normal 5 2 3 6 4 2" xfId="1799" xr:uid="{00000000-0005-0000-0000-00005D130000}"/>
    <cellStyle name="Normal 5 2 3 6 4 2 2" xfId="4825" xr:uid="{00000000-0005-0000-0000-00005E130000}"/>
    <cellStyle name="Normal 5 2 3 6 4 2 2 2" xfId="13951" xr:uid="{00000000-0005-0000-0000-00005F130000}"/>
    <cellStyle name="Normal 5 2 3 6 4 2 2 2 2" xfId="31969" xr:uid="{00000000-0005-0000-0000-000060130000}"/>
    <cellStyle name="Normal 5 2 3 6 4 2 2 3" xfId="22843" xr:uid="{00000000-0005-0000-0000-000061130000}"/>
    <cellStyle name="Normal 5 2 3 6 4 2 3" xfId="10927" xr:uid="{00000000-0005-0000-0000-000062130000}"/>
    <cellStyle name="Normal 5 2 3 6 4 2 3 2" xfId="28945" xr:uid="{00000000-0005-0000-0000-000063130000}"/>
    <cellStyle name="Normal 5 2 3 6 4 2 4" xfId="7687" xr:uid="{00000000-0005-0000-0000-000064130000}"/>
    <cellStyle name="Normal 5 2 3 6 4 2 4 2" xfId="25705" xr:uid="{00000000-0005-0000-0000-000065130000}"/>
    <cellStyle name="Normal 5 2 3 6 4 2 5" xfId="19819" xr:uid="{00000000-0005-0000-0000-000066130000}"/>
    <cellStyle name="Normal 5 2 3 6 4 2 6" xfId="16579" xr:uid="{00000000-0005-0000-0000-000067130000}"/>
    <cellStyle name="Normal 5 2 3 6 4 3" xfId="3005" xr:uid="{00000000-0005-0000-0000-000068130000}"/>
    <cellStyle name="Normal 5 2 3 6 4 3 2" xfId="12133" xr:uid="{00000000-0005-0000-0000-000069130000}"/>
    <cellStyle name="Normal 5 2 3 6 4 3 2 2" xfId="30151" xr:uid="{00000000-0005-0000-0000-00006A130000}"/>
    <cellStyle name="Normal 5 2 3 6 4 3 3" xfId="8893" xr:uid="{00000000-0005-0000-0000-00006B130000}"/>
    <cellStyle name="Normal 5 2 3 6 4 3 3 2" xfId="26911" xr:uid="{00000000-0005-0000-0000-00006C130000}"/>
    <cellStyle name="Normal 5 2 3 6 4 3 4" xfId="21025" xr:uid="{00000000-0005-0000-0000-00006D130000}"/>
    <cellStyle name="Normal 5 2 3 6 4 3 5" xfId="17785" xr:uid="{00000000-0005-0000-0000-00006E130000}"/>
    <cellStyle name="Normal 5 2 3 6 4 4" xfId="3781" xr:uid="{00000000-0005-0000-0000-00006F130000}"/>
    <cellStyle name="Normal 5 2 3 6 4 4 2" xfId="12907" xr:uid="{00000000-0005-0000-0000-000070130000}"/>
    <cellStyle name="Normal 5 2 3 6 4 4 2 2" xfId="30925" xr:uid="{00000000-0005-0000-0000-000071130000}"/>
    <cellStyle name="Normal 5 2 3 6 4 4 3" xfId="6859" xr:uid="{00000000-0005-0000-0000-000072130000}"/>
    <cellStyle name="Normal 5 2 3 6 4 4 3 2" xfId="24877" xr:uid="{00000000-0005-0000-0000-000073130000}"/>
    <cellStyle name="Normal 5 2 3 6 4 4 4" xfId="21799" xr:uid="{00000000-0005-0000-0000-000074130000}"/>
    <cellStyle name="Normal 5 2 3 6 4 5" xfId="10099" xr:uid="{00000000-0005-0000-0000-000075130000}"/>
    <cellStyle name="Normal 5 2 3 6 4 5 2" xfId="28117" xr:uid="{00000000-0005-0000-0000-000076130000}"/>
    <cellStyle name="Normal 5 2 3 6 4 6" xfId="5653" xr:uid="{00000000-0005-0000-0000-000077130000}"/>
    <cellStyle name="Normal 5 2 3 6 4 6 2" xfId="23671" xr:uid="{00000000-0005-0000-0000-000078130000}"/>
    <cellStyle name="Normal 5 2 3 6 4 7" xfId="18991" xr:uid="{00000000-0005-0000-0000-000079130000}"/>
    <cellStyle name="Normal 5 2 3 6 4 8" xfId="15751" xr:uid="{00000000-0005-0000-0000-00007A130000}"/>
    <cellStyle name="Normal 5 2 3 6 5" xfId="1133" xr:uid="{00000000-0005-0000-0000-00007B130000}"/>
    <cellStyle name="Normal 5 2 3 6 5 2" xfId="1961" xr:uid="{00000000-0005-0000-0000-00007C130000}"/>
    <cellStyle name="Normal 5 2 3 6 5 2 2" xfId="11089" xr:uid="{00000000-0005-0000-0000-00007D130000}"/>
    <cellStyle name="Normal 5 2 3 6 5 2 2 2" xfId="29107" xr:uid="{00000000-0005-0000-0000-00007E130000}"/>
    <cellStyle name="Normal 5 2 3 6 5 2 3" xfId="7849" xr:uid="{00000000-0005-0000-0000-00007F130000}"/>
    <cellStyle name="Normal 5 2 3 6 5 2 3 2" xfId="25867" xr:uid="{00000000-0005-0000-0000-000080130000}"/>
    <cellStyle name="Normal 5 2 3 6 5 2 4" xfId="19981" xr:uid="{00000000-0005-0000-0000-000081130000}"/>
    <cellStyle name="Normal 5 2 3 6 5 2 5" xfId="16741" xr:uid="{00000000-0005-0000-0000-000082130000}"/>
    <cellStyle name="Normal 5 2 3 6 5 3" xfId="3167" xr:uid="{00000000-0005-0000-0000-000083130000}"/>
    <cellStyle name="Normal 5 2 3 6 5 3 2" xfId="12295" xr:uid="{00000000-0005-0000-0000-000084130000}"/>
    <cellStyle name="Normal 5 2 3 6 5 3 2 2" xfId="30313" xr:uid="{00000000-0005-0000-0000-000085130000}"/>
    <cellStyle name="Normal 5 2 3 6 5 3 3" xfId="9055" xr:uid="{00000000-0005-0000-0000-000086130000}"/>
    <cellStyle name="Normal 5 2 3 6 5 3 3 2" xfId="27073" xr:uid="{00000000-0005-0000-0000-000087130000}"/>
    <cellStyle name="Normal 5 2 3 6 5 3 4" xfId="21187" xr:uid="{00000000-0005-0000-0000-000088130000}"/>
    <cellStyle name="Normal 5 2 3 6 5 3 5" xfId="17947" xr:uid="{00000000-0005-0000-0000-000089130000}"/>
    <cellStyle name="Normal 5 2 3 6 5 4" xfId="4987" xr:uid="{00000000-0005-0000-0000-00008A130000}"/>
    <cellStyle name="Normal 5 2 3 6 5 4 2" xfId="14113" xr:uid="{00000000-0005-0000-0000-00008B130000}"/>
    <cellStyle name="Normal 5 2 3 6 5 4 2 2" xfId="32131" xr:uid="{00000000-0005-0000-0000-00008C130000}"/>
    <cellStyle name="Normal 5 2 3 6 5 4 3" xfId="7021" xr:uid="{00000000-0005-0000-0000-00008D130000}"/>
    <cellStyle name="Normal 5 2 3 6 5 4 3 2" xfId="25039" xr:uid="{00000000-0005-0000-0000-00008E130000}"/>
    <cellStyle name="Normal 5 2 3 6 5 4 4" xfId="23005" xr:uid="{00000000-0005-0000-0000-00008F130000}"/>
    <cellStyle name="Normal 5 2 3 6 5 5" xfId="10261" xr:uid="{00000000-0005-0000-0000-000090130000}"/>
    <cellStyle name="Normal 5 2 3 6 5 5 2" xfId="28279" xr:uid="{00000000-0005-0000-0000-000091130000}"/>
    <cellStyle name="Normal 5 2 3 6 5 6" xfId="5815" xr:uid="{00000000-0005-0000-0000-000092130000}"/>
    <cellStyle name="Normal 5 2 3 6 5 6 2" xfId="23833" xr:uid="{00000000-0005-0000-0000-000093130000}"/>
    <cellStyle name="Normal 5 2 3 6 5 7" xfId="19153" xr:uid="{00000000-0005-0000-0000-000094130000}"/>
    <cellStyle name="Normal 5 2 3 6 5 8" xfId="15913" xr:uid="{00000000-0005-0000-0000-000095130000}"/>
    <cellStyle name="Normal 5 2 3 6 6" xfId="485" xr:uid="{00000000-0005-0000-0000-000096130000}"/>
    <cellStyle name="Normal 5 2 3 6 6 2" xfId="2141" xr:uid="{00000000-0005-0000-0000-000097130000}"/>
    <cellStyle name="Normal 5 2 3 6 6 2 2" xfId="11269" xr:uid="{00000000-0005-0000-0000-000098130000}"/>
    <cellStyle name="Normal 5 2 3 6 6 2 2 2" xfId="29287" xr:uid="{00000000-0005-0000-0000-000099130000}"/>
    <cellStyle name="Normal 5 2 3 6 6 2 3" xfId="8029" xr:uid="{00000000-0005-0000-0000-00009A130000}"/>
    <cellStyle name="Normal 5 2 3 6 6 2 3 2" xfId="26047" xr:uid="{00000000-0005-0000-0000-00009B130000}"/>
    <cellStyle name="Normal 5 2 3 6 6 2 4" xfId="20161" xr:uid="{00000000-0005-0000-0000-00009C130000}"/>
    <cellStyle name="Normal 5 2 3 6 6 2 5" xfId="16921" xr:uid="{00000000-0005-0000-0000-00009D130000}"/>
    <cellStyle name="Normal 5 2 3 6 6 3" xfId="4339" xr:uid="{00000000-0005-0000-0000-00009E130000}"/>
    <cellStyle name="Normal 5 2 3 6 6 3 2" xfId="13465" xr:uid="{00000000-0005-0000-0000-00009F130000}"/>
    <cellStyle name="Normal 5 2 3 6 6 3 2 2" xfId="31483" xr:uid="{00000000-0005-0000-0000-0000A0130000}"/>
    <cellStyle name="Normal 5 2 3 6 6 3 3" xfId="22357" xr:uid="{00000000-0005-0000-0000-0000A1130000}"/>
    <cellStyle name="Normal 5 2 3 6 6 4" xfId="9613" xr:uid="{00000000-0005-0000-0000-0000A2130000}"/>
    <cellStyle name="Normal 5 2 3 6 6 4 2" xfId="27631" xr:uid="{00000000-0005-0000-0000-0000A3130000}"/>
    <cellStyle name="Normal 5 2 3 6 6 5" xfId="6373" xr:uid="{00000000-0005-0000-0000-0000A4130000}"/>
    <cellStyle name="Normal 5 2 3 6 6 5 2" xfId="24391" xr:uid="{00000000-0005-0000-0000-0000A5130000}"/>
    <cellStyle name="Normal 5 2 3 6 6 6" xfId="18505" xr:uid="{00000000-0005-0000-0000-0000A6130000}"/>
    <cellStyle name="Normal 5 2 3 6 6 7" xfId="15265" xr:uid="{00000000-0005-0000-0000-0000A7130000}"/>
    <cellStyle name="Normal 5 2 3 6 7" xfId="1313" xr:uid="{00000000-0005-0000-0000-0000A8130000}"/>
    <cellStyle name="Normal 5 2 3 6 7 2" xfId="3943" xr:uid="{00000000-0005-0000-0000-0000A9130000}"/>
    <cellStyle name="Normal 5 2 3 6 7 2 2" xfId="13069" xr:uid="{00000000-0005-0000-0000-0000AA130000}"/>
    <cellStyle name="Normal 5 2 3 6 7 2 2 2" xfId="31087" xr:uid="{00000000-0005-0000-0000-0000AB130000}"/>
    <cellStyle name="Normal 5 2 3 6 7 2 3" xfId="21961" xr:uid="{00000000-0005-0000-0000-0000AC130000}"/>
    <cellStyle name="Normal 5 2 3 6 7 3" xfId="10441" xr:uid="{00000000-0005-0000-0000-0000AD130000}"/>
    <cellStyle name="Normal 5 2 3 6 7 3 2" xfId="28459" xr:uid="{00000000-0005-0000-0000-0000AE130000}"/>
    <cellStyle name="Normal 5 2 3 6 7 4" xfId="7201" xr:uid="{00000000-0005-0000-0000-0000AF130000}"/>
    <cellStyle name="Normal 5 2 3 6 7 4 2" xfId="25219" xr:uid="{00000000-0005-0000-0000-0000B0130000}"/>
    <cellStyle name="Normal 5 2 3 6 7 5" xfId="19333" xr:uid="{00000000-0005-0000-0000-0000B1130000}"/>
    <cellStyle name="Normal 5 2 3 6 7 6" xfId="16093" xr:uid="{00000000-0005-0000-0000-0000B2130000}"/>
    <cellStyle name="Normal 5 2 3 6 8" xfId="2519" xr:uid="{00000000-0005-0000-0000-0000B3130000}"/>
    <cellStyle name="Normal 5 2 3 6 8 2" xfId="11647" xr:uid="{00000000-0005-0000-0000-0000B4130000}"/>
    <cellStyle name="Normal 5 2 3 6 8 2 2" xfId="29665" xr:uid="{00000000-0005-0000-0000-0000B5130000}"/>
    <cellStyle name="Normal 5 2 3 6 8 3" xfId="8407" xr:uid="{00000000-0005-0000-0000-0000B6130000}"/>
    <cellStyle name="Normal 5 2 3 6 8 3 2" xfId="26425" xr:uid="{00000000-0005-0000-0000-0000B7130000}"/>
    <cellStyle name="Normal 5 2 3 6 8 4" xfId="20539" xr:uid="{00000000-0005-0000-0000-0000B8130000}"/>
    <cellStyle name="Normal 5 2 3 6 8 5" xfId="17299" xr:uid="{00000000-0005-0000-0000-0000B9130000}"/>
    <cellStyle name="Normal 5 2 3 6 9" xfId="3349" xr:uid="{00000000-0005-0000-0000-0000BA130000}"/>
    <cellStyle name="Normal 5 2 3 6 9 2" xfId="12475" xr:uid="{00000000-0005-0000-0000-0000BB130000}"/>
    <cellStyle name="Normal 5 2 3 6 9 2 2" xfId="30493" xr:uid="{00000000-0005-0000-0000-0000BC130000}"/>
    <cellStyle name="Normal 5 2 3 6 9 3" xfId="5977" xr:uid="{00000000-0005-0000-0000-0000BD130000}"/>
    <cellStyle name="Normal 5 2 3 6 9 3 2" xfId="23995" xr:uid="{00000000-0005-0000-0000-0000BE130000}"/>
    <cellStyle name="Normal 5 2 3 6 9 4" xfId="21367" xr:uid="{00000000-0005-0000-0000-0000BF130000}"/>
    <cellStyle name="Normal 5 2 3 6 9 5" xfId="14869" xr:uid="{00000000-0005-0000-0000-0000C0130000}"/>
    <cellStyle name="Normal 5 2 3 7" xfId="233" xr:uid="{00000000-0005-0000-0000-0000C1130000}"/>
    <cellStyle name="Normal 5 2 3 7 2" xfId="413" xr:uid="{00000000-0005-0000-0000-0000C2130000}"/>
    <cellStyle name="Normal 5 2 3 7 2 2" xfId="2069" xr:uid="{00000000-0005-0000-0000-0000C3130000}"/>
    <cellStyle name="Normal 5 2 3 7 2 2 2" xfId="11197" xr:uid="{00000000-0005-0000-0000-0000C4130000}"/>
    <cellStyle name="Normal 5 2 3 7 2 2 2 2" xfId="29215" xr:uid="{00000000-0005-0000-0000-0000C5130000}"/>
    <cellStyle name="Normal 5 2 3 7 2 2 3" xfId="7957" xr:uid="{00000000-0005-0000-0000-0000C6130000}"/>
    <cellStyle name="Normal 5 2 3 7 2 2 3 2" xfId="25975" xr:uid="{00000000-0005-0000-0000-0000C7130000}"/>
    <cellStyle name="Normal 5 2 3 7 2 2 4" xfId="20089" xr:uid="{00000000-0005-0000-0000-0000C8130000}"/>
    <cellStyle name="Normal 5 2 3 7 2 2 5" xfId="16849" xr:uid="{00000000-0005-0000-0000-0000C9130000}"/>
    <cellStyle name="Normal 5 2 3 7 2 3" xfId="4267" xr:uid="{00000000-0005-0000-0000-0000CA130000}"/>
    <cellStyle name="Normal 5 2 3 7 2 3 2" xfId="13393" xr:uid="{00000000-0005-0000-0000-0000CB130000}"/>
    <cellStyle name="Normal 5 2 3 7 2 3 2 2" xfId="31411" xr:uid="{00000000-0005-0000-0000-0000CC130000}"/>
    <cellStyle name="Normal 5 2 3 7 2 3 3" xfId="22285" xr:uid="{00000000-0005-0000-0000-0000CD130000}"/>
    <cellStyle name="Normal 5 2 3 7 2 4" xfId="9541" xr:uid="{00000000-0005-0000-0000-0000CE130000}"/>
    <cellStyle name="Normal 5 2 3 7 2 4 2" xfId="27559" xr:uid="{00000000-0005-0000-0000-0000CF130000}"/>
    <cellStyle name="Normal 5 2 3 7 2 5" xfId="6301" xr:uid="{00000000-0005-0000-0000-0000D0130000}"/>
    <cellStyle name="Normal 5 2 3 7 2 5 2" xfId="24319" xr:uid="{00000000-0005-0000-0000-0000D1130000}"/>
    <cellStyle name="Normal 5 2 3 7 2 6" xfId="18433" xr:uid="{00000000-0005-0000-0000-0000D2130000}"/>
    <cellStyle name="Normal 5 2 3 7 2 7" xfId="15193" xr:uid="{00000000-0005-0000-0000-0000D3130000}"/>
    <cellStyle name="Normal 5 2 3 7 3" xfId="1241" xr:uid="{00000000-0005-0000-0000-0000D4130000}"/>
    <cellStyle name="Normal 5 2 3 7 3 2" xfId="4087" xr:uid="{00000000-0005-0000-0000-0000D5130000}"/>
    <cellStyle name="Normal 5 2 3 7 3 2 2" xfId="13213" xr:uid="{00000000-0005-0000-0000-0000D6130000}"/>
    <cellStyle name="Normal 5 2 3 7 3 2 2 2" xfId="31231" xr:uid="{00000000-0005-0000-0000-0000D7130000}"/>
    <cellStyle name="Normal 5 2 3 7 3 2 3" xfId="22105" xr:uid="{00000000-0005-0000-0000-0000D8130000}"/>
    <cellStyle name="Normal 5 2 3 7 3 3" xfId="10369" xr:uid="{00000000-0005-0000-0000-0000D9130000}"/>
    <cellStyle name="Normal 5 2 3 7 3 3 2" xfId="28387" xr:uid="{00000000-0005-0000-0000-0000DA130000}"/>
    <cellStyle name="Normal 5 2 3 7 3 4" xfId="7129" xr:uid="{00000000-0005-0000-0000-0000DB130000}"/>
    <cellStyle name="Normal 5 2 3 7 3 4 2" xfId="25147" xr:uid="{00000000-0005-0000-0000-0000DC130000}"/>
    <cellStyle name="Normal 5 2 3 7 3 5" xfId="19261" xr:uid="{00000000-0005-0000-0000-0000DD130000}"/>
    <cellStyle name="Normal 5 2 3 7 3 6" xfId="16021" xr:uid="{00000000-0005-0000-0000-0000DE130000}"/>
    <cellStyle name="Normal 5 2 3 7 4" xfId="2447" xr:uid="{00000000-0005-0000-0000-0000DF130000}"/>
    <cellStyle name="Normal 5 2 3 7 4 2" xfId="11575" xr:uid="{00000000-0005-0000-0000-0000E0130000}"/>
    <cellStyle name="Normal 5 2 3 7 4 2 2" xfId="29593" xr:uid="{00000000-0005-0000-0000-0000E1130000}"/>
    <cellStyle name="Normal 5 2 3 7 4 3" xfId="8335" xr:uid="{00000000-0005-0000-0000-0000E2130000}"/>
    <cellStyle name="Normal 5 2 3 7 4 3 2" xfId="26353" xr:uid="{00000000-0005-0000-0000-0000E3130000}"/>
    <cellStyle name="Normal 5 2 3 7 4 4" xfId="20467" xr:uid="{00000000-0005-0000-0000-0000E4130000}"/>
    <cellStyle name="Normal 5 2 3 7 4 5" xfId="17227" xr:uid="{00000000-0005-0000-0000-0000E5130000}"/>
    <cellStyle name="Normal 5 2 3 7 5" xfId="3367" xr:uid="{00000000-0005-0000-0000-0000E6130000}"/>
    <cellStyle name="Normal 5 2 3 7 5 2" xfId="12493" xr:uid="{00000000-0005-0000-0000-0000E7130000}"/>
    <cellStyle name="Normal 5 2 3 7 5 2 2" xfId="30511" xr:uid="{00000000-0005-0000-0000-0000E8130000}"/>
    <cellStyle name="Normal 5 2 3 7 5 3" xfId="6121" xr:uid="{00000000-0005-0000-0000-0000E9130000}"/>
    <cellStyle name="Normal 5 2 3 7 5 3 2" xfId="24139" xr:uid="{00000000-0005-0000-0000-0000EA130000}"/>
    <cellStyle name="Normal 5 2 3 7 5 4" xfId="21385" xr:uid="{00000000-0005-0000-0000-0000EB130000}"/>
    <cellStyle name="Normal 5 2 3 7 5 5" xfId="15013" xr:uid="{00000000-0005-0000-0000-0000EC130000}"/>
    <cellStyle name="Normal 5 2 3 7 6" xfId="9361" xr:uid="{00000000-0005-0000-0000-0000ED130000}"/>
    <cellStyle name="Normal 5 2 3 7 6 2" xfId="27379" xr:uid="{00000000-0005-0000-0000-0000EE130000}"/>
    <cellStyle name="Normal 5 2 3 7 7" xfId="5095" xr:uid="{00000000-0005-0000-0000-0000EF130000}"/>
    <cellStyle name="Normal 5 2 3 7 7 2" xfId="23113" xr:uid="{00000000-0005-0000-0000-0000F0130000}"/>
    <cellStyle name="Normal 5 2 3 7 8" xfId="18253" xr:uid="{00000000-0005-0000-0000-0000F1130000}"/>
    <cellStyle name="Normal 5 2 3 7 9" xfId="14311" xr:uid="{00000000-0005-0000-0000-0000F2130000}"/>
    <cellStyle name="Normal 5 2 3 8" xfId="179" xr:uid="{00000000-0005-0000-0000-0000F3130000}"/>
    <cellStyle name="Normal 5 2 3 8 2" xfId="575" xr:uid="{00000000-0005-0000-0000-0000F4130000}"/>
    <cellStyle name="Normal 5 2 3 8 2 2" xfId="2231" xr:uid="{00000000-0005-0000-0000-0000F5130000}"/>
    <cellStyle name="Normal 5 2 3 8 2 2 2" xfId="11359" xr:uid="{00000000-0005-0000-0000-0000F6130000}"/>
    <cellStyle name="Normal 5 2 3 8 2 2 2 2" xfId="29377" xr:uid="{00000000-0005-0000-0000-0000F7130000}"/>
    <cellStyle name="Normal 5 2 3 8 2 2 3" xfId="8119" xr:uid="{00000000-0005-0000-0000-0000F8130000}"/>
    <cellStyle name="Normal 5 2 3 8 2 2 3 2" xfId="26137" xr:uid="{00000000-0005-0000-0000-0000F9130000}"/>
    <cellStyle name="Normal 5 2 3 8 2 2 4" xfId="20251" xr:uid="{00000000-0005-0000-0000-0000FA130000}"/>
    <cellStyle name="Normal 5 2 3 8 2 2 5" xfId="17011" xr:uid="{00000000-0005-0000-0000-0000FB130000}"/>
    <cellStyle name="Normal 5 2 3 8 2 3" xfId="4429" xr:uid="{00000000-0005-0000-0000-0000FC130000}"/>
    <cellStyle name="Normal 5 2 3 8 2 3 2" xfId="13555" xr:uid="{00000000-0005-0000-0000-0000FD130000}"/>
    <cellStyle name="Normal 5 2 3 8 2 3 2 2" xfId="31573" xr:uid="{00000000-0005-0000-0000-0000FE130000}"/>
    <cellStyle name="Normal 5 2 3 8 2 3 3" xfId="22447" xr:uid="{00000000-0005-0000-0000-0000FF130000}"/>
    <cellStyle name="Normal 5 2 3 8 2 4" xfId="9703" xr:uid="{00000000-0005-0000-0000-000000140000}"/>
    <cellStyle name="Normal 5 2 3 8 2 4 2" xfId="27721" xr:uid="{00000000-0005-0000-0000-000001140000}"/>
    <cellStyle name="Normal 5 2 3 8 2 5" xfId="6463" xr:uid="{00000000-0005-0000-0000-000002140000}"/>
    <cellStyle name="Normal 5 2 3 8 2 5 2" xfId="24481" xr:uid="{00000000-0005-0000-0000-000003140000}"/>
    <cellStyle name="Normal 5 2 3 8 2 6" xfId="18595" xr:uid="{00000000-0005-0000-0000-000004140000}"/>
    <cellStyle name="Normal 5 2 3 8 2 7" xfId="15355" xr:uid="{00000000-0005-0000-0000-000005140000}"/>
    <cellStyle name="Normal 5 2 3 8 3" xfId="1403" xr:uid="{00000000-0005-0000-0000-000006140000}"/>
    <cellStyle name="Normal 5 2 3 8 3 2" xfId="4033" xr:uid="{00000000-0005-0000-0000-000007140000}"/>
    <cellStyle name="Normal 5 2 3 8 3 2 2" xfId="13159" xr:uid="{00000000-0005-0000-0000-000008140000}"/>
    <cellStyle name="Normal 5 2 3 8 3 2 2 2" xfId="31177" xr:uid="{00000000-0005-0000-0000-000009140000}"/>
    <cellStyle name="Normal 5 2 3 8 3 2 3" xfId="22051" xr:uid="{00000000-0005-0000-0000-00000A140000}"/>
    <cellStyle name="Normal 5 2 3 8 3 3" xfId="10531" xr:uid="{00000000-0005-0000-0000-00000B140000}"/>
    <cellStyle name="Normal 5 2 3 8 3 3 2" xfId="28549" xr:uid="{00000000-0005-0000-0000-00000C140000}"/>
    <cellStyle name="Normal 5 2 3 8 3 4" xfId="7291" xr:uid="{00000000-0005-0000-0000-00000D140000}"/>
    <cellStyle name="Normal 5 2 3 8 3 4 2" xfId="25309" xr:uid="{00000000-0005-0000-0000-00000E140000}"/>
    <cellStyle name="Normal 5 2 3 8 3 5" xfId="19423" xr:uid="{00000000-0005-0000-0000-00000F140000}"/>
    <cellStyle name="Normal 5 2 3 8 3 6" xfId="16183" xr:uid="{00000000-0005-0000-0000-000010140000}"/>
    <cellStyle name="Normal 5 2 3 8 4" xfId="2609" xr:uid="{00000000-0005-0000-0000-000011140000}"/>
    <cellStyle name="Normal 5 2 3 8 4 2" xfId="11737" xr:uid="{00000000-0005-0000-0000-000012140000}"/>
    <cellStyle name="Normal 5 2 3 8 4 2 2" xfId="29755" xr:uid="{00000000-0005-0000-0000-000013140000}"/>
    <cellStyle name="Normal 5 2 3 8 4 3" xfId="8497" xr:uid="{00000000-0005-0000-0000-000014140000}"/>
    <cellStyle name="Normal 5 2 3 8 4 3 2" xfId="26515" xr:uid="{00000000-0005-0000-0000-000015140000}"/>
    <cellStyle name="Normal 5 2 3 8 4 4" xfId="20629" xr:uid="{00000000-0005-0000-0000-000016140000}"/>
    <cellStyle name="Normal 5 2 3 8 4 5" xfId="17389" xr:uid="{00000000-0005-0000-0000-000017140000}"/>
    <cellStyle name="Normal 5 2 3 8 5" xfId="3385" xr:uid="{00000000-0005-0000-0000-000018140000}"/>
    <cellStyle name="Normal 5 2 3 8 5 2" xfId="12511" xr:uid="{00000000-0005-0000-0000-000019140000}"/>
    <cellStyle name="Normal 5 2 3 8 5 2 2" xfId="30529" xr:uid="{00000000-0005-0000-0000-00001A140000}"/>
    <cellStyle name="Normal 5 2 3 8 5 3" xfId="6067" xr:uid="{00000000-0005-0000-0000-00001B140000}"/>
    <cellStyle name="Normal 5 2 3 8 5 3 2" xfId="24085" xr:uid="{00000000-0005-0000-0000-00001C140000}"/>
    <cellStyle name="Normal 5 2 3 8 5 4" xfId="21403" xr:uid="{00000000-0005-0000-0000-00001D140000}"/>
    <cellStyle name="Normal 5 2 3 8 5 5" xfId="14959" xr:uid="{00000000-0005-0000-0000-00001E140000}"/>
    <cellStyle name="Normal 5 2 3 8 6" xfId="9307" xr:uid="{00000000-0005-0000-0000-00001F140000}"/>
    <cellStyle name="Normal 5 2 3 8 6 2" xfId="27325" xr:uid="{00000000-0005-0000-0000-000020140000}"/>
    <cellStyle name="Normal 5 2 3 8 7" xfId="5257" xr:uid="{00000000-0005-0000-0000-000021140000}"/>
    <cellStyle name="Normal 5 2 3 8 7 2" xfId="23275" xr:uid="{00000000-0005-0000-0000-000022140000}"/>
    <cellStyle name="Normal 5 2 3 8 8" xfId="18199" xr:uid="{00000000-0005-0000-0000-000023140000}"/>
    <cellStyle name="Normal 5 2 3 8 9" xfId="14473" xr:uid="{00000000-0005-0000-0000-000024140000}"/>
    <cellStyle name="Normal 5 2 3 9" xfId="737" xr:uid="{00000000-0005-0000-0000-000025140000}"/>
    <cellStyle name="Normal 5 2 3 9 2" xfId="1565" xr:uid="{00000000-0005-0000-0000-000026140000}"/>
    <cellStyle name="Normal 5 2 3 9 2 2" xfId="4591" xr:uid="{00000000-0005-0000-0000-000027140000}"/>
    <cellStyle name="Normal 5 2 3 9 2 2 2" xfId="13717" xr:uid="{00000000-0005-0000-0000-000028140000}"/>
    <cellStyle name="Normal 5 2 3 9 2 2 2 2" xfId="31735" xr:uid="{00000000-0005-0000-0000-000029140000}"/>
    <cellStyle name="Normal 5 2 3 9 2 2 3" xfId="22609" xr:uid="{00000000-0005-0000-0000-00002A140000}"/>
    <cellStyle name="Normal 5 2 3 9 2 3" xfId="10693" xr:uid="{00000000-0005-0000-0000-00002B140000}"/>
    <cellStyle name="Normal 5 2 3 9 2 3 2" xfId="28711" xr:uid="{00000000-0005-0000-0000-00002C140000}"/>
    <cellStyle name="Normal 5 2 3 9 2 4" xfId="7453" xr:uid="{00000000-0005-0000-0000-00002D140000}"/>
    <cellStyle name="Normal 5 2 3 9 2 4 2" xfId="25471" xr:uid="{00000000-0005-0000-0000-00002E140000}"/>
    <cellStyle name="Normal 5 2 3 9 2 5" xfId="19585" xr:uid="{00000000-0005-0000-0000-00002F140000}"/>
    <cellStyle name="Normal 5 2 3 9 2 6" xfId="16345" xr:uid="{00000000-0005-0000-0000-000030140000}"/>
    <cellStyle name="Normal 5 2 3 9 3" xfId="2771" xr:uid="{00000000-0005-0000-0000-000031140000}"/>
    <cellStyle name="Normal 5 2 3 9 3 2" xfId="11899" xr:uid="{00000000-0005-0000-0000-000032140000}"/>
    <cellStyle name="Normal 5 2 3 9 3 2 2" xfId="29917" xr:uid="{00000000-0005-0000-0000-000033140000}"/>
    <cellStyle name="Normal 5 2 3 9 3 3" xfId="8659" xr:uid="{00000000-0005-0000-0000-000034140000}"/>
    <cellStyle name="Normal 5 2 3 9 3 3 2" xfId="26677" xr:uid="{00000000-0005-0000-0000-000035140000}"/>
    <cellStyle name="Normal 5 2 3 9 3 4" xfId="20791" xr:uid="{00000000-0005-0000-0000-000036140000}"/>
    <cellStyle name="Normal 5 2 3 9 3 5" xfId="17551" xr:uid="{00000000-0005-0000-0000-000037140000}"/>
    <cellStyle name="Normal 5 2 3 9 4" xfId="3547" xr:uid="{00000000-0005-0000-0000-000038140000}"/>
    <cellStyle name="Normal 5 2 3 9 4 2" xfId="12673" xr:uid="{00000000-0005-0000-0000-000039140000}"/>
    <cellStyle name="Normal 5 2 3 9 4 2 2" xfId="30691" xr:uid="{00000000-0005-0000-0000-00003A140000}"/>
    <cellStyle name="Normal 5 2 3 9 4 3" xfId="6625" xr:uid="{00000000-0005-0000-0000-00003B140000}"/>
    <cellStyle name="Normal 5 2 3 9 4 3 2" xfId="24643" xr:uid="{00000000-0005-0000-0000-00003C140000}"/>
    <cellStyle name="Normal 5 2 3 9 4 4" xfId="21565" xr:uid="{00000000-0005-0000-0000-00003D140000}"/>
    <cellStyle name="Normal 5 2 3 9 4 5" xfId="15517" xr:uid="{00000000-0005-0000-0000-00003E140000}"/>
    <cellStyle name="Normal 5 2 3 9 5" xfId="9865" xr:uid="{00000000-0005-0000-0000-00003F140000}"/>
    <cellStyle name="Normal 5 2 3 9 5 2" xfId="27883" xr:uid="{00000000-0005-0000-0000-000040140000}"/>
    <cellStyle name="Normal 5 2 3 9 6" xfId="5419" xr:uid="{00000000-0005-0000-0000-000041140000}"/>
    <cellStyle name="Normal 5 2 3 9 6 2" xfId="23437" xr:uid="{00000000-0005-0000-0000-000042140000}"/>
    <cellStyle name="Normal 5 2 3 9 7" xfId="18757" xr:uid="{00000000-0005-0000-0000-000043140000}"/>
    <cellStyle name="Normal 5 2 3 9 8" xfId="14635" xr:uid="{00000000-0005-0000-0000-000044140000}"/>
    <cellStyle name="Normal 5 2 4" xfId="15" xr:uid="{00000000-0005-0000-0000-000045140000}"/>
    <cellStyle name="Normal 5 2 4 10" xfId="900" xr:uid="{00000000-0005-0000-0000-000046140000}"/>
    <cellStyle name="Normal 5 2 4 10 2" xfId="1728" xr:uid="{00000000-0005-0000-0000-000047140000}"/>
    <cellStyle name="Normal 5 2 4 10 2 2" xfId="4754" xr:uid="{00000000-0005-0000-0000-000048140000}"/>
    <cellStyle name="Normal 5 2 4 10 2 2 2" xfId="13880" xr:uid="{00000000-0005-0000-0000-000049140000}"/>
    <cellStyle name="Normal 5 2 4 10 2 2 2 2" xfId="31898" xr:uid="{00000000-0005-0000-0000-00004A140000}"/>
    <cellStyle name="Normal 5 2 4 10 2 2 3" xfId="22772" xr:uid="{00000000-0005-0000-0000-00004B140000}"/>
    <cellStyle name="Normal 5 2 4 10 2 3" xfId="10856" xr:uid="{00000000-0005-0000-0000-00004C140000}"/>
    <cellStyle name="Normal 5 2 4 10 2 3 2" xfId="28874" xr:uid="{00000000-0005-0000-0000-00004D140000}"/>
    <cellStyle name="Normal 5 2 4 10 2 4" xfId="7616" xr:uid="{00000000-0005-0000-0000-00004E140000}"/>
    <cellStyle name="Normal 5 2 4 10 2 4 2" xfId="25634" xr:uid="{00000000-0005-0000-0000-00004F140000}"/>
    <cellStyle name="Normal 5 2 4 10 2 5" xfId="19748" xr:uid="{00000000-0005-0000-0000-000050140000}"/>
    <cellStyle name="Normal 5 2 4 10 2 6" xfId="16508" xr:uid="{00000000-0005-0000-0000-000051140000}"/>
    <cellStyle name="Normal 5 2 4 10 3" xfId="2934" xr:uid="{00000000-0005-0000-0000-000052140000}"/>
    <cellStyle name="Normal 5 2 4 10 3 2" xfId="12062" xr:uid="{00000000-0005-0000-0000-000053140000}"/>
    <cellStyle name="Normal 5 2 4 10 3 2 2" xfId="30080" xr:uid="{00000000-0005-0000-0000-000054140000}"/>
    <cellStyle name="Normal 5 2 4 10 3 3" xfId="8822" xr:uid="{00000000-0005-0000-0000-000055140000}"/>
    <cellStyle name="Normal 5 2 4 10 3 3 2" xfId="26840" xr:uid="{00000000-0005-0000-0000-000056140000}"/>
    <cellStyle name="Normal 5 2 4 10 3 4" xfId="20954" xr:uid="{00000000-0005-0000-0000-000057140000}"/>
    <cellStyle name="Normal 5 2 4 10 3 5" xfId="17714" xr:uid="{00000000-0005-0000-0000-000058140000}"/>
    <cellStyle name="Normal 5 2 4 10 4" xfId="3710" xr:uid="{00000000-0005-0000-0000-000059140000}"/>
    <cellStyle name="Normal 5 2 4 10 4 2" xfId="12836" xr:uid="{00000000-0005-0000-0000-00005A140000}"/>
    <cellStyle name="Normal 5 2 4 10 4 2 2" xfId="30854" xr:uid="{00000000-0005-0000-0000-00005B140000}"/>
    <cellStyle name="Normal 5 2 4 10 4 3" xfId="6788" xr:uid="{00000000-0005-0000-0000-00005C140000}"/>
    <cellStyle name="Normal 5 2 4 10 4 3 2" xfId="24806" xr:uid="{00000000-0005-0000-0000-00005D140000}"/>
    <cellStyle name="Normal 5 2 4 10 4 4" xfId="21728" xr:uid="{00000000-0005-0000-0000-00005E140000}"/>
    <cellStyle name="Normal 5 2 4 10 5" xfId="10028" xr:uid="{00000000-0005-0000-0000-00005F140000}"/>
    <cellStyle name="Normal 5 2 4 10 5 2" xfId="28046" xr:uid="{00000000-0005-0000-0000-000060140000}"/>
    <cellStyle name="Normal 5 2 4 10 6" xfId="5582" xr:uid="{00000000-0005-0000-0000-000061140000}"/>
    <cellStyle name="Normal 5 2 4 10 6 2" xfId="23600" xr:uid="{00000000-0005-0000-0000-000062140000}"/>
    <cellStyle name="Normal 5 2 4 10 7" xfId="18920" xr:uid="{00000000-0005-0000-0000-000063140000}"/>
    <cellStyle name="Normal 5 2 4 10 8" xfId="15680" xr:uid="{00000000-0005-0000-0000-000064140000}"/>
    <cellStyle name="Normal 5 2 4 11" xfId="1062" xr:uid="{00000000-0005-0000-0000-000065140000}"/>
    <cellStyle name="Normal 5 2 4 11 2" xfId="1890" xr:uid="{00000000-0005-0000-0000-000066140000}"/>
    <cellStyle name="Normal 5 2 4 11 2 2" xfId="11018" xr:uid="{00000000-0005-0000-0000-000067140000}"/>
    <cellStyle name="Normal 5 2 4 11 2 2 2" xfId="29036" xr:uid="{00000000-0005-0000-0000-000068140000}"/>
    <cellStyle name="Normal 5 2 4 11 2 3" xfId="7778" xr:uid="{00000000-0005-0000-0000-000069140000}"/>
    <cellStyle name="Normal 5 2 4 11 2 3 2" xfId="25796" xr:uid="{00000000-0005-0000-0000-00006A140000}"/>
    <cellStyle name="Normal 5 2 4 11 2 4" xfId="19910" xr:uid="{00000000-0005-0000-0000-00006B140000}"/>
    <cellStyle name="Normal 5 2 4 11 2 5" xfId="16670" xr:uid="{00000000-0005-0000-0000-00006C140000}"/>
    <cellStyle name="Normal 5 2 4 11 3" xfId="3096" xr:uid="{00000000-0005-0000-0000-00006D140000}"/>
    <cellStyle name="Normal 5 2 4 11 3 2" xfId="12224" xr:uid="{00000000-0005-0000-0000-00006E140000}"/>
    <cellStyle name="Normal 5 2 4 11 3 2 2" xfId="30242" xr:uid="{00000000-0005-0000-0000-00006F140000}"/>
    <cellStyle name="Normal 5 2 4 11 3 3" xfId="8984" xr:uid="{00000000-0005-0000-0000-000070140000}"/>
    <cellStyle name="Normal 5 2 4 11 3 3 2" xfId="27002" xr:uid="{00000000-0005-0000-0000-000071140000}"/>
    <cellStyle name="Normal 5 2 4 11 3 4" xfId="21116" xr:uid="{00000000-0005-0000-0000-000072140000}"/>
    <cellStyle name="Normal 5 2 4 11 3 5" xfId="17876" xr:uid="{00000000-0005-0000-0000-000073140000}"/>
    <cellStyle name="Normal 5 2 4 11 4" xfId="4916" xr:uid="{00000000-0005-0000-0000-000074140000}"/>
    <cellStyle name="Normal 5 2 4 11 4 2" xfId="14042" xr:uid="{00000000-0005-0000-0000-000075140000}"/>
    <cellStyle name="Normal 5 2 4 11 4 2 2" xfId="32060" xr:uid="{00000000-0005-0000-0000-000076140000}"/>
    <cellStyle name="Normal 5 2 4 11 4 3" xfId="6950" xr:uid="{00000000-0005-0000-0000-000077140000}"/>
    <cellStyle name="Normal 5 2 4 11 4 3 2" xfId="24968" xr:uid="{00000000-0005-0000-0000-000078140000}"/>
    <cellStyle name="Normal 5 2 4 11 4 4" xfId="22934" xr:uid="{00000000-0005-0000-0000-000079140000}"/>
    <cellStyle name="Normal 5 2 4 11 5" xfId="10190" xr:uid="{00000000-0005-0000-0000-00007A140000}"/>
    <cellStyle name="Normal 5 2 4 11 5 2" xfId="28208" xr:uid="{00000000-0005-0000-0000-00007B140000}"/>
    <cellStyle name="Normal 5 2 4 11 6" xfId="5744" xr:uid="{00000000-0005-0000-0000-00007C140000}"/>
    <cellStyle name="Normal 5 2 4 11 6 2" xfId="23762" xr:uid="{00000000-0005-0000-0000-00007D140000}"/>
    <cellStyle name="Normal 5 2 4 11 7" xfId="19082" xr:uid="{00000000-0005-0000-0000-00007E140000}"/>
    <cellStyle name="Normal 5 2 4 11 8" xfId="15842" xr:uid="{00000000-0005-0000-0000-00007F140000}"/>
    <cellStyle name="Normal 5 2 4 12" xfId="396" xr:uid="{00000000-0005-0000-0000-000080140000}"/>
    <cellStyle name="Normal 5 2 4 12 2" xfId="2052" xr:uid="{00000000-0005-0000-0000-000081140000}"/>
    <cellStyle name="Normal 5 2 4 12 2 2" xfId="11180" xr:uid="{00000000-0005-0000-0000-000082140000}"/>
    <cellStyle name="Normal 5 2 4 12 2 2 2" xfId="29198" xr:uid="{00000000-0005-0000-0000-000083140000}"/>
    <cellStyle name="Normal 5 2 4 12 2 3" xfId="7940" xr:uid="{00000000-0005-0000-0000-000084140000}"/>
    <cellStyle name="Normal 5 2 4 12 2 3 2" xfId="25958" xr:uid="{00000000-0005-0000-0000-000085140000}"/>
    <cellStyle name="Normal 5 2 4 12 2 4" xfId="20072" xr:uid="{00000000-0005-0000-0000-000086140000}"/>
    <cellStyle name="Normal 5 2 4 12 2 5" xfId="16832" xr:uid="{00000000-0005-0000-0000-000087140000}"/>
    <cellStyle name="Normal 5 2 4 12 3" xfId="4250" xr:uid="{00000000-0005-0000-0000-000088140000}"/>
    <cellStyle name="Normal 5 2 4 12 3 2" xfId="13376" xr:uid="{00000000-0005-0000-0000-000089140000}"/>
    <cellStyle name="Normal 5 2 4 12 3 2 2" xfId="31394" xr:uid="{00000000-0005-0000-0000-00008A140000}"/>
    <cellStyle name="Normal 5 2 4 12 3 3" xfId="22268" xr:uid="{00000000-0005-0000-0000-00008B140000}"/>
    <cellStyle name="Normal 5 2 4 12 4" xfId="9524" xr:uid="{00000000-0005-0000-0000-00008C140000}"/>
    <cellStyle name="Normal 5 2 4 12 4 2" xfId="27542" xr:uid="{00000000-0005-0000-0000-00008D140000}"/>
    <cellStyle name="Normal 5 2 4 12 5" xfId="6284" xr:uid="{00000000-0005-0000-0000-00008E140000}"/>
    <cellStyle name="Normal 5 2 4 12 5 2" xfId="24302" xr:uid="{00000000-0005-0000-0000-00008F140000}"/>
    <cellStyle name="Normal 5 2 4 12 6" xfId="18416" xr:uid="{00000000-0005-0000-0000-000090140000}"/>
    <cellStyle name="Normal 5 2 4 12 7" xfId="15176" xr:uid="{00000000-0005-0000-0000-000091140000}"/>
    <cellStyle name="Normal 5 2 4 13" xfId="1224" xr:uid="{00000000-0005-0000-0000-000092140000}"/>
    <cellStyle name="Normal 5 2 4 13 2" xfId="3872" xr:uid="{00000000-0005-0000-0000-000093140000}"/>
    <cellStyle name="Normal 5 2 4 13 2 2" xfId="12998" xr:uid="{00000000-0005-0000-0000-000094140000}"/>
    <cellStyle name="Normal 5 2 4 13 2 2 2" xfId="31016" xr:uid="{00000000-0005-0000-0000-000095140000}"/>
    <cellStyle name="Normal 5 2 4 13 2 3" xfId="21890" xr:uid="{00000000-0005-0000-0000-000096140000}"/>
    <cellStyle name="Normal 5 2 4 13 3" xfId="10352" xr:uid="{00000000-0005-0000-0000-000097140000}"/>
    <cellStyle name="Normal 5 2 4 13 3 2" xfId="28370" xr:uid="{00000000-0005-0000-0000-000098140000}"/>
    <cellStyle name="Normal 5 2 4 13 4" xfId="7112" xr:uid="{00000000-0005-0000-0000-000099140000}"/>
    <cellStyle name="Normal 5 2 4 13 4 2" xfId="25130" xr:uid="{00000000-0005-0000-0000-00009A140000}"/>
    <cellStyle name="Normal 5 2 4 13 5" xfId="19244" xr:uid="{00000000-0005-0000-0000-00009B140000}"/>
    <cellStyle name="Normal 5 2 4 13 6" xfId="16004" xr:uid="{00000000-0005-0000-0000-00009C140000}"/>
    <cellStyle name="Normal 5 2 4 14" xfId="2430" xr:uid="{00000000-0005-0000-0000-00009D140000}"/>
    <cellStyle name="Normal 5 2 4 14 2" xfId="11558" xr:uid="{00000000-0005-0000-0000-00009E140000}"/>
    <cellStyle name="Normal 5 2 4 14 2 2" xfId="29576" xr:uid="{00000000-0005-0000-0000-00009F140000}"/>
    <cellStyle name="Normal 5 2 4 14 3" xfId="8318" xr:uid="{00000000-0005-0000-0000-0000A0140000}"/>
    <cellStyle name="Normal 5 2 4 14 3 2" xfId="26336" xr:uid="{00000000-0005-0000-0000-0000A1140000}"/>
    <cellStyle name="Normal 5 2 4 14 4" xfId="20450" xr:uid="{00000000-0005-0000-0000-0000A2140000}"/>
    <cellStyle name="Normal 5 2 4 14 5" xfId="17210" xr:uid="{00000000-0005-0000-0000-0000A3140000}"/>
    <cellStyle name="Normal 5 2 4 15" xfId="3265" xr:uid="{00000000-0005-0000-0000-0000A4140000}"/>
    <cellStyle name="Normal 5 2 4 15 2" xfId="12391" xr:uid="{00000000-0005-0000-0000-0000A5140000}"/>
    <cellStyle name="Normal 5 2 4 15 2 2" xfId="30409" xr:uid="{00000000-0005-0000-0000-0000A6140000}"/>
    <cellStyle name="Normal 5 2 4 15 3" xfId="5906" xr:uid="{00000000-0005-0000-0000-0000A7140000}"/>
    <cellStyle name="Normal 5 2 4 15 3 2" xfId="23924" xr:uid="{00000000-0005-0000-0000-0000A8140000}"/>
    <cellStyle name="Normal 5 2 4 15 4" xfId="21283" xr:uid="{00000000-0005-0000-0000-0000A9140000}"/>
    <cellStyle name="Normal 5 2 4 15 5" xfId="14798" xr:uid="{00000000-0005-0000-0000-0000AA140000}"/>
    <cellStyle name="Normal 5 2 4 16" xfId="9146" xr:uid="{00000000-0005-0000-0000-0000AB140000}"/>
    <cellStyle name="Normal 5 2 4 16 2" xfId="27164" xr:uid="{00000000-0005-0000-0000-0000AC140000}"/>
    <cellStyle name="Normal 5 2 4 17" xfId="5078" xr:uid="{00000000-0005-0000-0000-0000AD140000}"/>
    <cellStyle name="Normal 5 2 4 17 2" xfId="23096" xr:uid="{00000000-0005-0000-0000-0000AE140000}"/>
    <cellStyle name="Normal 5 2 4 18" xfId="18038" xr:uid="{00000000-0005-0000-0000-0000AF140000}"/>
    <cellStyle name="Normal 5 2 4 19" xfId="14204" xr:uid="{00000000-0005-0000-0000-0000B0140000}"/>
    <cellStyle name="Normal 5 2 4 2" xfId="52" xr:uid="{00000000-0005-0000-0000-0000B1140000}"/>
    <cellStyle name="Normal 5 2 4 2 10" xfId="3278" xr:uid="{00000000-0005-0000-0000-0000B2140000}"/>
    <cellStyle name="Normal 5 2 4 2 10 2" xfId="12404" xr:uid="{00000000-0005-0000-0000-0000B3140000}"/>
    <cellStyle name="Normal 5 2 4 2 10 2 2" xfId="30422" xr:uid="{00000000-0005-0000-0000-0000B4140000}"/>
    <cellStyle name="Normal 5 2 4 2 10 3" xfId="5942" xr:uid="{00000000-0005-0000-0000-0000B5140000}"/>
    <cellStyle name="Normal 5 2 4 2 10 3 2" xfId="23960" xr:uid="{00000000-0005-0000-0000-0000B6140000}"/>
    <cellStyle name="Normal 5 2 4 2 10 4" xfId="21296" xr:uid="{00000000-0005-0000-0000-0000B7140000}"/>
    <cellStyle name="Normal 5 2 4 2 10 5" xfId="14834" xr:uid="{00000000-0005-0000-0000-0000B8140000}"/>
    <cellStyle name="Normal 5 2 4 2 11" xfId="9182" xr:uid="{00000000-0005-0000-0000-0000B9140000}"/>
    <cellStyle name="Normal 5 2 4 2 11 2" xfId="27200" xr:uid="{00000000-0005-0000-0000-0000BA140000}"/>
    <cellStyle name="Normal 5 2 4 2 12" xfId="5132" xr:uid="{00000000-0005-0000-0000-0000BB140000}"/>
    <cellStyle name="Normal 5 2 4 2 12 2" xfId="23150" xr:uid="{00000000-0005-0000-0000-0000BC140000}"/>
    <cellStyle name="Normal 5 2 4 2 13" xfId="18074" xr:uid="{00000000-0005-0000-0000-0000BD140000}"/>
    <cellStyle name="Normal 5 2 4 2 14" xfId="14222" xr:uid="{00000000-0005-0000-0000-0000BE140000}"/>
    <cellStyle name="Normal 5 2 4 2 2" xfId="108" xr:uid="{00000000-0005-0000-0000-0000BF140000}"/>
    <cellStyle name="Normal 5 2 4 2 2 10" xfId="9236" xr:uid="{00000000-0005-0000-0000-0000C0140000}"/>
    <cellStyle name="Normal 5 2 4 2 2 10 2" xfId="27254" xr:uid="{00000000-0005-0000-0000-0000C1140000}"/>
    <cellStyle name="Normal 5 2 4 2 2 11" xfId="5186" xr:uid="{00000000-0005-0000-0000-0000C2140000}"/>
    <cellStyle name="Normal 5 2 4 2 2 11 2" xfId="23204" xr:uid="{00000000-0005-0000-0000-0000C3140000}"/>
    <cellStyle name="Normal 5 2 4 2 2 12" xfId="18128" xr:uid="{00000000-0005-0000-0000-0000C4140000}"/>
    <cellStyle name="Normal 5 2 4 2 2 13" xfId="14276" xr:uid="{00000000-0005-0000-0000-0000C5140000}"/>
    <cellStyle name="Normal 5 2 4 2 2 2" xfId="324" xr:uid="{00000000-0005-0000-0000-0000C6140000}"/>
    <cellStyle name="Normal 5 2 4 2 2 2 2" xfId="666" xr:uid="{00000000-0005-0000-0000-0000C7140000}"/>
    <cellStyle name="Normal 5 2 4 2 2 2 2 2" xfId="2322" xr:uid="{00000000-0005-0000-0000-0000C8140000}"/>
    <cellStyle name="Normal 5 2 4 2 2 2 2 2 2" xfId="11450" xr:uid="{00000000-0005-0000-0000-0000C9140000}"/>
    <cellStyle name="Normal 5 2 4 2 2 2 2 2 2 2" xfId="29468" xr:uid="{00000000-0005-0000-0000-0000CA140000}"/>
    <cellStyle name="Normal 5 2 4 2 2 2 2 2 3" xfId="8210" xr:uid="{00000000-0005-0000-0000-0000CB140000}"/>
    <cellStyle name="Normal 5 2 4 2 2 2 2 2 3 2" xfId="26228" xr:uid="{00000000-0005-0000-0000-0000CC140000}"/>
    <cellStyle name="Normal 5 2 4 2 2 2 2 2 4" xfId="20342" xr:uid="{00000000-0005-0000-0000-0000CD140000}"/>
    <cellStyle name="Normal 5 2 4 2 2 2 2 2 5" xfId="17102" xr:uid="{00000000-0005-0000-0000-0000CE140000}"/>
    <cellStyle name="Normal 5 2 4 2 2 2 2 3" xfId="4520" xr:uid="{00000000-0005-0000-0000-0000CF140000}"/>
    <cellStyle name="Normal 5 2 4 2 2 2 2 3 2" xfId="13646" xr:uid="{00000000-0005-0000-0000-0000D0140000}"/>
    <cellStyle name="Normal 5 2 4 2 2 2 2 3 2 2" xfId="31664" xr:uid="{00000000-0005-0000-0000-0000D1140000}"/>
    <cellStyle name="Normal 5 2 4 2 2 2 2 3 3" xfId="22538" xr:uid="{00000000-0005-0000-0000-0000D2140000}"/>
    <cellStyle name="Normal 5 2 4 2 2 2 2 4" xfId="9794" xr:uid="{00000000-0005-0000-0000-0000D3140000}"/>
    <cellStyle name="Normal 5 2 4 2 2 2 2 4 2" xfId="27812" xr:uid="{00000000-0005-0000-0000-0000D4140000}"/>
    <cellStyle name="Normal 5 2 4 2 2 2 2 5" xfId="6554" xr:uid="{00000000-0005-0000-0000-0000D5140000}"/>
    <cellStyle name="Normal 5 2 4 2 2 2 2 5 2" xfId="24572" xr:uid="{00000000-0005-0000-0000-0000D6140000}"/>
    <cellStyle name="Normal 5 2 4 2 2 2 2 6" xfId="18686" xr:uid="{00000000-0005-0000-0000-0000D7140000}"/>
    <cellStyle name="Normal 5 2 4 2 2 2 2 7" xfId="15446" xr:uid="{00000000-0005-0000-0000-0000D8140000}"/>
    <cellStyle name="Normal 5 2 4 2 2 2 3" xfId="1494" xr:uid="{00000000-0005-0000-0000-0000D9140000}"/>
    <cellStyle name="Normal 5 2 4 2 2 2 3 2" xfId="4178" xr:uid="{00000000-0005-0000-0000-0000DA140000}"/>
    <cellStyle name="Normal 5 2 4 2 2 2 3 2 2" xfId="13304" xr:uid="{00000000-0005-0000-0000-0000DB140000}"/>
    <cellStyle name="Normal 5 2 4 2 2 2 3 2 2 2" xfId="31322" xr:uid="{00000000-0005-0000-0000-0000DC140000}"/>
    <cellStyle name="Normal 5 2 4 2 2 2 3 2 3" xfId="22196" xr:uid="{00000000-0005-0000-0000-0000DD140000}"/>
    <cellStyle name="Normal 5 2 4 2 2 2 3 3" xfId="10622" xr:uid="{00000000-0005-0000-0000-0000DE140000}"/>
    <cellStyle name="Normal 5 2 4 2 2 2 3 3 2" xfId="28640" xr:uid="{00000000-0005-0000-0000-0000DF140000}"/>
    <cellStyle name="Normal 5 2 4 2 2 2 3 4" xfId="7382" xr:uid="{00000000-0005-0000-0000-0000E0140000}"/>
    <cellStyle name="Normal 5 2 4 2 2 2 3 4 2" xfId="25400" xr:uid="{00000000-0005-0000-0000-0000E1140000}"/>
    <cellStyle name="Normal 5 2 4 2 2 2 3 5" xfId="19514" xr:uid="{00000000-0005-0000-0000-0000E2140000}"/>
    <cellStyle name="Normal 5 2 4 2 2 2 3 6" xfId="16274" xr:uid="{00000000-0005-0000-0000-0000E3140000}"/>
    <cellStyle name="Normal 5 2 4 2 2 2 4" xfId="2700" xr:uid="{00000000-0005-0000-0000-0000E4140000}"/>
    <cellStyle name="Normal 5 2 4 2 2 2 4 2" xfId="11828" xr:uid="{00000000-0005-0000-0000-0000E5140000}"/>
    <cellStyle name="Normal 5 2 4 2 2 2 4 2 2" xfId="29846" xr:uid="{00000000-0005-0000-0000-0000E6140000}"/>
    <cellStyle name="Normal 5 2 4 2 2 2 4 3" xfId="8588" xr:uid="{00000000-0005-0000-0000-0000E7140000}"/>
    <cellStyle name="Normal 5 2 4 2 2 2 4 3 2" xfId="26606" xr:uid="{00000000-0005-0000-0000-0000E8140000}"/>
    <cellStyle name="Normal 5 2 4 2 2 2 4 4" xfId="20720" xr:uid="{00000000-0005-0000-0000-0000E9140000}"/>
    <cellStyle name="Normal 5 2 4 2 2 2 4 5" xfId="17480" xr:uid="{00000000-0005-0000-0000-0000EA140000}"/>
    <cellStyle name="Normal 5 2 4 2 2 2 5" xfId="3638" xr:uid="{00000000-0005-0000-0000-0000EB140000}"/>
    <cellStyle name="Normal 5 2 4 2 2 2 5 2" xfId="12764" xr:uid="{00000000-0005-0000-0000-0000EC140000}"/>
    <cellStyle name="Normal 5 2 4 2 2 2 5 2 2" xfId="30782" xr:uid="{00000000-0005-0000-0000-0000ED140000}"/>
    <cellStyle name="Normal 5 2 4 2 2 2 5 3" xfId="6212" xr:uid="{00000000-0005-0000-0000-0000EE140000}"/>
    <cellStyle name="Normal 5 2 4 2 2 2 5 3 2" xfId="24230" xr:uid="{00000000-0005-0000-0000-0000EF140000}"/>
    <cellStyle name="Normal 5 2 4 2 2 2 5 4" xfId="21656" xr:uid="{00000000-0005-0000-0000-0000F0140000}"/>
    <cellStyle name="Normal 5 2 4 2 2 2 5 5" xfId="15104" xr:uid="{00000000-0005-0000-0000-0000F1140000}"/>
    <cellStyle name="Normal 5 2 4 2 2 2 6" xfId="9452" xr:uid="{00000000-0005-0000-0000-0000F2140000}"/>
    <cellStyle name="Normal 5 2 4 2 2 2 6 2" xfId="27470" xr:uid="{00000000-0005-0000-0000-0000F3140000}"/>
    <cellStyle name="Normal 5 2 4 2 2 2 7" xfId="5348" xr:uid="{00000000-0005-0000-0000-0000F4140000}"/>
    <cellStyle name="Normal 5 2 4 2 2 2 7 2" xfId="23366" xr:uid="{00000000-0005-0000-0000-0000F5140000}"/>
    <cellStyle name="Normal 5 2 4 2 2 2 8" xfId="18344" xr:uid="{00000000-0005-0000-0000-0000F6140000}"/>
    <cellStyle name="Normal 5 2 4 2 2 2 9" xfId="14402" xr:uid="{00000000-0005-0000-0000-0000F7140000}"/>
    <cellStyle name="Normal 5 2 4 2 2 3" xfId="828" xr:uid="{00000000-0005-0000-0000-0000F8140000}"/>
    <cellStyle name="Normal 5 2 4 2 2 3 2" xfId="1656" xr:uid="{00000000-0005-0000-0000-0000F9140000}"/>
    <cellStyle name="Normal 5 2 4 2 2 3 2 2" xfId="4682" xr:uid="{00000000-0005-0000-0000-0000FA140000}"/>
    <cellStyle name="Normal 5 2 4 2 2 3 2 2 2" xfId="13808" xr:uid="{00000000-0005-0000-0000-0000FB140000}"/>
    <cellStyle name="Normal 5 2 4 2 2 3 2 2 2 2" xfId="31826" xr:uid="{00000000-0005-0000-0000-0000FC140000}"/>
    <cellStyle name="Normal 5 2 4 2 2 3 2 2 3" xfId="22700" xr:uid="{00000000-0005-0000-0000-0000FD140000}"/>
    <cellStyle name="Normal 5 2 4 2 2 3 2 3" xfId="10784" xr:uid="{00000000-0005-0000-0000-0000FE140000}"/>
    <cellStyle name="Normal 5 2 4 2 2 3 2 3 2" xfId="28802" xr:uid="{00000000-0005-0000-0000-0000FF140000}"/>
    <cellStyle name="Normal 5 2 4 2 2 3 2 4" xfId="7544" xr:uid="{00000000-0005-0000-0000-000000150000}"/>
    <cellStyle name="Normal 5 2 4 2 2 3 2 4 2" xfId="25562" xr:uid="{00000000-0005-0000-0000-000001150000}"/>
    <cellStyle name="Normal 5 2 4 2 2 3 2 5" xfId="19676" xr:uid="{00000000-0005-0000-0000-000002150000}"/>
    <cellStyle name="Normal 5 2 4 2 2 3 2 6" xfId="16436" xr:uid="{00000000-0005-0000-0000-000003150000}"/>
    <cellStyle name="Normal 5 2 4 2 2 3 3" xfId="2862" xr:uid="{00000000-0005-0000-0000-000004150000}"/>
    <cellStyle name="Normal 5 2 4 2 2 3 3 2" xfId="11990" xr:uid="{00000000-0005-0000-0000-000005150000}"/>
    <cellStyle name="Normal 5 2 4 2 2 3 3 2 2" xfId="30008" xr:uid="{00000000-0005-0000-0000-000006150000}"/>
    <cellStyle name="Normal 5 2 4 2 2 3 3 3" xfId="8750" xr:uid="{00000000-0005-0000-0000-000007150000}"/>
    <cellStyle name="Normal 5 2 4 2 2 3 3 3 2" xfId="26768" xr:uid="{00000000-0005-0000-0000-000008150000}"/>
    <cellStyle name="Normal 5 2 4 2 2 3 3 4" xfId="20882" xr:uid="{00000000-0005-0000-0000-000009150000}"/>
    <cellStyle name="Normal 5 2 4 2 2 3 3 5" xfId="17642" xr:uid="{00000000-0005-0000-0000-00000A150000}"/>
    <cellStyle name="Normal 5 2 4 2 2 3 4" xfId="3800" xr:uid="{00000000-0005-0000-0000-00000B150000}"/>
    <cellStyle name="Normal 5 2 4 2 2 3 4 2" xfId="12926" xr:uid="{00000000-0005-0000-0000-00000C150000}"/>
    <cellStyle name="Normal 5 2 4 2 2 3 4 2 2" xfId="30944" xr:uid="{00000000-0005-0000-0000-00000D150000}"/>
    <cellStyle name="Normal 5 2 4 2 2 3 4 3" xfId="6716" xr:uid="{00000000-0005-0000-0000-00000E150000}"/>
    <cellStyle name="Normal 5 2 4 2 2 3 4 3 2" xfId="24734" xr:uid="{00000000-0005-0000-0000-00000F150000}"/>
    <cellStyle name="Normal 5 2 4 2 2 3 4 4" xfId="21818" xr:uid="{00000000-0005-0000-0000-000010150000}"/>
    <cellStyle name="Normal 5 2 4 2 2 3 4 5" xfId="15608" xr:uid="{00000000-0005-0000-0000-000011150000}"/>
    <cellStyle name="Normal 5 2 4 2 2 3 5" xfId="9956" xr:uid="{00000000-0005-0000-0000-000012150000}"/>
    <cellStyle name="Normal 5 2 4 2 2 3 5 2" xfId="27974" xr:uid="{00000000-0005-0000-0000-000013150000}"/>
    <cellStyle name="Normal 5 2 4 2 2 3 6" xfId="5510" xr:uid="{00000000-0005-0000-0000-000014150000}"/>
    <cellStyle name="Normal 5 2 4 2 2 3 6 2" xfId="23528" xr:uid="{00000000-0005-0000-0000-000015150000}"/>
    <cellStyle name="Normal 5 2 4 2 2 3 7" xfId="18848" xr:uid="{00000000-0005-0000-0000-000016150000}"/>
    <cellStyle name="Normal 5 2 4 2 2 3 8" xfId="14564" xr:uid="{00000000-0005-0000-0000-000017150000}"/>
    <cellStyle name="Normal 5 2 4 2 2 4" xfId="990" xr:uid="{00000000-0005-0000-0000-000018150000}"/>
    <cellStyle name="Normal 5 2 4 2 2 4 2" xfId="1818" xr:uid="{00000000-0005-0000-0000-000019150000}"/>
    <cellStyle name="Normal 5 2 4 2 2 4 2 2" xfId="10946" xr:uid="{00000000-0005-0000-0000-00001A150000}"/>
    <cellStyle name="Normal 5 2 4 2 2 4 2 2 2" xfId="28964" xr:uid="{00000000-0005-0000-0000-00001B150000}"/>
    <cellStyle name="Normal 5 2 4 2 2 4 2 3" xfId="7706" xr:uid="{00000000-0005-0000-0000-00001C150000}"/>
    <cellStyle name="Normal 5 2 4 2 2 4 2 3 2" xfId="25724" xr:uid="{00000000-0005-0000-0000-00001D150000}"/>
    <cellStyle name="Normal 5 2 4 2 2 4 2 4" xfId="19838" xr:uid="{00000000-0005-0000-0000-00001E150000}"/>
    <cellStyle name="Normal 5 2 4 2 2 4 2 5" xfId="16598" xr:uid="{00000000-0005-0000-0000-00001F150000}"/>
    <cellStyle name="Normal 5 2 4 2 2 4 3" xfId="3024" xr:uid="{00000000-0005-0000-0000-000020150000}"/>
    <cellStyle name="Normal 5 2 4 2 2 4 3 2" xfId="12152" xr:uid="{00000000-0005-0000-0000-000021150000}"/>
    <cellStyle name="Normal 5 2 4 2 2 4 3 2 2" xfId="30170" xr:uid="{00000000-0005-0000-0000-000022150000}"/>
    <cellStyle name="Normal 5 2 4 2 2 4 3 3" xfId="8912" xr:uid="{00000000-0005-0000-0000-000023150000}"/>
    <cellStyle name="Normal 5 2 4 2 2 4 3 3 2" xfId="26930" xr:uid="{00000000-0005-0000-0000-000024150000}"/>
    <cellStyle name="Normal 5 2 4 2 2 4 3 4" xfId="21044" xr:uid="{00000000-0005-0000-0000-000025150000}"/>
    <cellStyle name="Normal 5 2 4 2 2 4 3 5" xfId="17804" xr:uid="{00000000-0005-0000-0000-000026150000}"/>
    <cellStyle name="Normal 5 2 4 2 2 4 4" xfId="4844" xr:uid="{00000000-0005-0000-0000-000027150000}"/>
    <cellStyle name="Normal 5 2 4 2 2 4 4 2" xfId="13970" xr:uid="{00000000-0005-0000-0000-000028150000}"/>
    <cellStyle name="Normal 5 2 4 2 2 4 4 2 2" xfId="31988" xr:uid="{00000000-0005-0000-0000-000029150000}"/>
    <cellStyle name="Normal 5 2 4 2 2 4 4 3" xfId="6878" xr:uid="{00000000-0005-0000-0000-00002A150000}"/>
    <cellStyle name="Normal 5 2 4 2 2 4 4 3 2" xfId="24896" xr:uid="{00000000-0005-0000-0000-00002B150000}"/>
    <cellStyle name="Normal 5 2 4 2 2 4 4 4" xfId="22862" xr:uid="{00000000-0005-0000-0000-00002C150000}"/>
    <cellStyle name="Normal 5 2 4 2 2 4 4 5" xfId="15770" xr:uid="{00000000-0005-0000-0000-00002D150000}"/>
    <cellStyle name="Normal 5 2 4 2 2 4 5" xfId="10118" xr:uid="{00000000-0005-0000-0000-00002E150000}"/>
    <cellStyle name="Normal 5 2 4 2 2 4 5 2" xfId="28136" xr:uid="{00000000-0005-0000-0000-00002F150000}"/>
    <cellStyle name="Normal 5 2 4 2 2 4 6" xfId="5672" xr:uid="{00000000-0005-0000-0000-000030150000}"/>
    <cellStyle name="Normal 5 2 4 2 2 4 6 2" xfId="23690" xr:uid="{00000000-0005-0000-0000-000031150000}"/>
    <cellStyle name="Normal 5 2 4 2 2 4 7" xfId="19010" xr:uid="{00000000-0005-0000-0000-000032150000}"/>
    <cellStyle name="Normal 5 2 4 2 2 4 8" xfId="14726" xr:uid="{00000000-0005-0000-0000-000033150000}"/>
    <cellStyle name="Normal 5 2 4 2 2 5" xfId="1152" xr:uid="{00000000-0005-0000-0000-000034150000}"/>
    <cellStyle name="Normal 5 2 4 2 2 5 2" xfId="1980" xr:uid="{00000000-0005-0000-0000-000035150000}"/>
    <cellStyle name="Normal 5 2 4 2 2 5 2 2" xfId="11108" xr:uid="{00000000-0005-0000-0000-000036150000}"/>
    <cellStyle name="Normal 5 2 4 2 2 5 2 2 2" xfId="29126" xr:uid="{00000000-0005-0000-0000-000037150000}"/>
    <cellStyle name="Normal 5 2 4 2 2 5 2 3" xfId="7868" xr:uid="{00000000-0005-0000-0000-000038150000}"/>
    <cellStyle name="Normal 5 2 4 2 2 5 2 3 2" xfId="25886" xr:uid="{00000000-0005-0000-0000-000039150000}"/>
    <cellStyle name="Normal 5 2 4 2 2 5 2 4" xfId="20000" xr:uid="{00000000-0005-0000-0000-00003A150000}"/>
    <cellStyle name="Normal 5 2 4 2 2 5 2 5" xfId="16760" xr:uid="{00000000-0005-0000-0000-00003B150000}"/>
    <cellStyle name="Normal 5 2 4 2 2 5 3" xfId="3186" xr:uid="{00000000-0005-0000-0000-00003C150000}"/>
    <cellStyle name="Normal 5 2 4 2 2 5 3 2" xfId="12314" xr:uid="{00000000-0005-0000-0000-00003D150000}"/>
    <cellStyle name="Normal 5 2 4 2 2 5 3 2 2" xfId="30332" xr:uid="{00000000-0005-0000-0000-00003E150000}"/>
    <cellStyle name="Normal 5 2 4 2 2 5 3 3" xfId="9074" xr:uid="{00000000-0005-0000-0000-00003F150000}"/>
    <cellStyle name="Normal 5 2 4 2 2 5 3 3 2" xfId="27092" xr:uid="{00000000-0005-0000-0000-000040150000}"/>
    <cellStyle name="Normal 5 2 4 2 2 5 3 4" xfId="21206" xr:uid="{00000000-0005-0000-0000-000041150000}"/>
    <cellStyle name="Normal 5 2 4 2 2 5 3 5" xfId="17966" xr:uid="{00000000-0005-0000-0000-000042150000}"/>
    <cellStyle name="Normal 5 2 4 2 2 5 4" xfId="5006" xr:uid="{00000000-0005-0000-0000-000043150000}"/>
    <cellStyle name="Normal 5 2 4 2 2 5 4 2" xfId="14132" xr:uid="{00000000-0005-0000-0000-000044150000}"/>
    <cellStyle name="Normal 5 2 4 2 2 5 4 2 2" xfId="32150" xr:uid="{00000000-0005-0000-0000-000045150000}"/>
    <cellStyle name="Normal 5 2 4 2 2 5 4 3" xfId="7040" xr:uid="{00000000-0005-0000-0000-000046150000}"/>
    <cellStyle name="Normal 5 2 4 2 2 5 4 3 2" xfId="25058" xr:uid="{00000000-0005-0000-0000-000047150000}"/>
    <cellStyle name="Normal 5 2 4 2 2 5 4 4" xfId="23024" xr:uid="{00000000-0005-0000-0000-000048150000}"/>
    <cellStyle name="Normal 5 2 4 2 2 5 5" xfId="10280" xr:uid="{00000000-0005-0000-0000-000049150000}"/>
    <cellStyle name="Normal 5 2 4 2 2 5 5 2" xfId="28298" xr:uid="{00000000-0005-0000-0000-00004A150000}"/>
    <cellStyle name="Normal 5 2 4 2 2 5 6" xfId="5834" xr:uid="{00000000-0005-0000-0000-00004B150000}"/>
    <cellStyle name="Normal 5 2 4 2 2 5 6 2" xfId="23852" xr:uid="{00000000-0005-0000-0000-00004C150000}"/>
    <cellStyle name="Normal 5 2 4 2 2 5 7" xfId="19172" xr:uid="{00000000-0005-0000-0000-00004D150000}"/>
    <cellStyle name="Normal 5 2 4 2 2 5 8" xfId="15932" xr:uid="{00000000-0005-0000-0000-00004E150000}"/>
    <cellStyle name="Normal 5 2 4 2 2 6" xfId="504" xr:uid="{00000000-0005-0000-0000-00004F150000}"/>
    <cellStyle name="Normal 5 2 4 2 2 6 2" xfId="2160" xr:uid="{00000000-0005-0000-0000-000050150000}"/>
    <cellStyle name="Normal 5 2 4 2 2 6 2 2" xfId="11288" xr:uid="{00000000-0005-0000-0000-000051150000}"/>
    <cellStyle name="Normal 5 2 4 2 2 6 2 2 2" xfId="29306" xr:uid="{00000000-0005-0000-0000-000052150000}"/>
    <cellStyle name="Normal 5 2 4 2 2 6 2 3" xfId="8048" xr:uid="{00000000-0005-0000-0000-000053150000}"/>
    <cellStyle name="Normal 5 2 4 2 2 6 2 3 2" xfId="26066" xr:uid="{00000000-0005-0000-0000-000054150000}"/>
    <cellStyle name="Normal 5 2 4 2 2 6 2 4" xfId="20180" xr:uid="{00000000-0005-0000-0000-000055150000}"/>
    <cellStyle name="Normal 5 2 4 2 2 6 2 5" xfId="16940" xr:uid="{00000000-0005-0000-0000-000056150000}"/>
    <cellStyle name="Normal 5 2 4 2 2 6 3" xfId="4358" xr:uid="{00000000-0005-0000-0000-000057150000}"/>
    <cellStyle name="Normal 5 2 4 2 2 6 3 2" xfId="13484" xr:uid="{00000000-0005-0000-0000-000058150000}"/>
    <cellStyle name="Normal 5 2 4 2 2 6 3 2 2" xfId="31502" xr:uid="{00000000-0005-0000-0000-000059150000}"/>
    <cellStyle name="Normal 5 2 4 2 2 6 3 3" xfId="22376" xr:uid="{00000000-0005-0000-0000-00005A150000}"/>
    <cellStyle name="Normal 5 2 4 2 2 6 4" xfId="9632" xr:uid="{00000000-0005-0000-0000-00005B150000}"/>
    <cellStyle name="Normal 5 2 4 2 2 6 4 2" xfId="27650" xr:uid="{00000000-0005-0000-0000-00005C150000}"/>
    <cellStyle name="Normal 5 2 4 2 2 6 5" xfId="6392" xr:uid="{00000000-0005-0000-0000-00005D150000}"/>
    <cellStyle name="Normal 5 2 4 2 2 6 5 2" xfId="24410" xr:uid="{00000000-0005-0000-0000-00005E150000}"/>
    <cellStyle name="Normal 5 2 4 2 2 6 6" xfId="18524" xr:uid="{00000000-0005-0000-0000-00005F150000}"/>
    <cellStyle name="Normal 5 2 4 2 2 6 7" xfId="15284" xr:uid="{00000000-0005-0000-0000-000060150000}"/>
    <cellStyle name="Normal 5 2 4 2 2 7" xfId="1332" xr:uid="{00000000-0005-0000-0000-000061150000}"/>
    <cellStyle name="Normal 5 2 4 2 2 7 2" xfId="3962" xr:uid="{00000000-0005-0000-0000-000062150000}"/>
    <cellStyle name="Normal 5 2 4 2 2 7 2 2" xfId="13088" xr:uid="{00000000-0005-0000-0000-000063150000}"/>
    <cellStyle name="Normal 5 2 4 2 2 7 2 2 2" xfId="31106" xr:uid="{00000000-0005-0000-0000-000064150000}"/>
    <cellStyle name="Normal 5 2 4 2 2 7 2 3" xfId="21980" xr:uid="{00000000-0005-0000-0000-000065150000}"/>
    <cellStyle name="Normal 5 2 4 2 2 7 3" xfId="10460" xr:uid="{00000000-0005-0000-0000-000066150000}"/>
    <cellStyle name="Normal 5 2 4 2 2 7 3 2" xfId="28478" xr:uid="{00000000-0005-0000-0000-000067150000}"/>
    <cellStyle name="Normal 5 2 4 2 2 7 4" xfId="7220" xr:uid="{00000000-0005-0000-0000-000068150000}"/>
    <cellStyle name="Normal 5 2 4 2 2 7 4 2" xfId="25238" xr:uid="{00000000-0005-0000-0000-000069150000}"/>
    <cellStyle name="Normal 5 2 4 2 2 7 5" xfId="19352" xr:uid="{00000000-0005-0000-0000-00006A150000}"/>
    <cellStyle name="Normal 5 2 4 2 2 7 6" xfId="16112" xr:uid="{00000000-0005-0000-0000-00006B150000}"/>
    <cellStyle name="Normal 5 2 4 2 2 8" xfId="2538" xr:uid="{00000000-0005-0000-0000-00006C150000}"/>
    <cellStyle name="Normal 5 2 4 2 2 8 2" xfId="11666" xr:uid="{00000000-0005-0000-0000-00006D150000}"/>
    <cellStyle name="Normal 5 2 4 2 2 8 2 2" xfId="29684" xr:uid="{00000000-0005-0000-0000-00006E150000}"/>
    <cellStyle name="Normal 5 2 4 2 2 8 3" xfId="8426" xr:uid="{00000000-0005-0000-0000-00006F150000}"/>
    <cellStyle name="Normal 5 2 4 2 2 8 3 2" xfId="26444" xr:uid="{00000000-0005-0000-0000-000070150000}"/>
    <cellStyle name="Normal 5 2 4 2 2 8 4" xfId="20558" xr:uid="{00000000-0005-0000-0000-000071150000}"/>
    <cellStyle name="Normal 5 2 4 2 2 8 5" xfId="17318" xr:uid="{00000000-0005-0000-0000-000072150000}"/>
    <cellStyle name="Normal 5 2 4 2 2 9" xfId="3476" xr:uid="{00000000-0005-0000-0000-000073150000}"/>
    <cellStyle name="Normal 5 2 4 2 2 9 2" xfId="12602" xr:uid="{00000000-0005-0000-0000-000074150000}"/>
    <cellStyle name="Normal 5 2 4 2 2 9 2 2" xfId="30620" xr:uid="{00000000-0005-0000-0000-000075150000}"/>
    <cellStyle name="Normal 5 2 4 2 2 9 3" xfId="5996" xr:uid="{00000000-0005-0000-0000-000076150000}"/>
    <cellStyle name="Normal 5 2 4 2 2 9 3 2" xfId="24014" xr:uid="{00000000-0005-0000-0000-000077150000}"/>
    <cellStyle name="Normal 5 2 4 2 2 9 4" xfId="21494" xr:uid="{00000000-0005-0000-0000-000078150000}"/>
    <cellStyle name="Normal 5 2 4 2 2 9 5" xfId="14888" xr:uid="{00000000-0005-0000-0000-000079150000}"/>
    <cellStyle name="Normal 5 2 4 2 3" xfId="270" xr:uid="{00000000-0005-0000-0000-00007A150000}"/>
    <cellStyle name="Normal 5 2 4 2 3 2" xfId="612" xr:uid="{00000000-0005-0000-0000-00007B150000}"/>
    <cellStyle name="Normal 5 2 4 2 3 2 2" xfId="2268" xr:uid="{00000000-0005-0000-0000-00007C150000}"/>
    <cellStyle name="Normal 5 2 4 2 3 2 2 2" xfId="11396" xr:uid="{00000000-0005-0000-0000-00007D150000}"/>
    <cellStyle name="Normal 5 2 4 2 3 2 2 2 2" xfId="29414" xr:uid="{00000000-0005-0000-0000-00007E150000}"/>
    <cellStyle name="Normal 5 2 4 2 3 2 2 3" xfId="8156" xr:uid="{00000000-0005-0000-0000-00007F150000}"/>
    <cellStyle name="Normal 5 2 4 2 3 2 2 3 2" xfId="26174" xr:uid="{00000000-0005-0000-0000-000080150000}"/>
    <cellStyle name="Normal 5 2 4 2 3 2 2 4" xfId="20288" xr:uid="{00000000-0005-0000-0000-000081150000}"/>
    <cellStyle name="Normal 5 2 4 2 3 2 2 5" xfId="17048" xr:uid="{00000000-0005-0000-0000-000082150000}"/>
    <cellStyle name="Normal 5 2 4 2 3 2 3" xfId="4466" xr:uid="{00000000-0005-0000-0000-000083150000}"/>
    <cellStyle name="Normal 5 2 4 2 3 2 3 2" xfId="13592" xr:uid="{00000000-0005-0000-0000-000084150000}"/>
    <cellStyle name="Normal 5 2 4 2 3 2 3 2 2" xfId="31610" xr:uid="{00000000-0005-0000-0000-000085150000}"/>
    <cellStyle name="Normal 5 2 4 2 3 2 3 3" xfId="22484" xr:uid="{00000000-0005-0000-0000-000086150000}"/>
    <cellStyle name="Normal 5 2 4 2 3 2 4" xfId="9740" xr:uid="{00000000-0005-0000-0000-000087150000}"/>
    <cellStyle name="Normal 5 2 4 2 3 2 4 2" xfId="27758" xr:uid="{00000000-0005-0000-0000-000088150000}"/>
    <cellStyle name="Normal 5 2 4 2 3 2 5" xfId="6500" xr:uid="{00000000-0005-0000-0000-000089150000}"/>
    <cellStyle name="Normal 5 2 4 2 3 2 5 2" xfId="24518" xr:uid="{00000000-0005-0000-0000-00008A150000}"/>
    <cellStyle name="Normal 5 2 4 2 3 2 6" xfId="18632" xr:uid="{00000000-0005-0000-0000-00008B150000}"/>
    <cellStyle name="Normal 5 2 4 2 3 2 7" xfId="15392" xr:uid="{00000000-0005-0000-0000-00008C150000}"/>
    <cellStyle name="Normal 5 2 4 2 3 3" xfId="1440" xr:uid="{00000000-0005-0000-0000-00008D150000}"/>
    <cellStyle name="Normal 5 2 4 2 3 3 2" xfId="4124" xr:uid="{00000000-0005-0000-0000-00008E150000}"/>
    <cellStyle name="Normal 5 2 4 2 3 3 2 2" xfId="13250" xr:uid="{00000000-0005-0000-0000-00008F150000}"/>
    <cellStyle name="Normal 5 2 4 2 3 3 2 2 2" xfId="31268" xr:uid="{00000000-0005-0000-0000-000090150000}"/>
    <cellStyle name="Normal 5 2 4 2 3 3 2 3" xfId="22142" xr:uid="{00000000-0005-0000-0000-000091150000}"/>
    <cellStyle name="Normal 5 2 4 2 3 3 3" xfId="10568" xr:uid="{00000000-0005-0000-0000-000092150000}"/>
    <cellStyle name="Normal 5 2 4 2 3 3 3 2" xfId="28586" xr:uid="{00000000-0005-0000-0000-000093150000}"/>
    <cellStyle name="Normal 5 2 4 2 3 3 4" xfId="7328" xr:uid="{00000000-0005-0000-0000-000094150000}"/>
    <cellStyle name="Normal 5 2 4 2 3 3 4 2" xfId="25346" xr:uid="{00000000-0005-0000-0000-000095150000}"/>
    <cellStyle name="Normal 5 2 4 2 3 3 5" xfId="19460" xr:uid="{00000000-0005-0000-0000-000096150000}"/>
    <cellStyle name="Normal 5 2 4 2 3 3 6" xfId="16220" xr:uid="{00000000-0005-0000-0000-000097150000}"/>
    <cellStyle name="Normal 5 2 4 2 3 4" xfId="2646" xr:uid="{00000000-0005-0000-0000-000098150000}"/>
    <cellStyle name="Normal 5 2 4 2 3 4 2" xfId="11774" xr:uid="{00000000-0005-0000-0000-000099150000}"/>
    <cellStyle name="Normal 5 2 4 2 3 4 2 2" xfId="29792" xr:uid="{00000000-0005-0000-0000-00009A150000}"/>
    <cellStyle name="Normal 5 2 4 2 3 4 3" xfId="8534" xr:uid="{00000000-0005-0000-0000-00009B150000}"/>
    <cellStyle name="Normal 5 2 4 2 3 4 3 2" xfId="26552" xr:uid="{00000000-0005-0000-0000-00009C150000}"/>
    <cellStyle name="Normal 5 2 4 2 3 4 4" xfId="20666" xr:uid="{00000000-0005-0000-0000-00009D150000}"/>
    <cellStyle name="Normal 5 2 4 2 3 4 5" xfId="17426" xr:uid="{00000000-0005-0000-0000-00009E150000}"/>
    <cellStyle name="Normal 5 2 4 2 3 5" xfId="3422" xr:uid="{00000000-0005-0000-0000-00009F150000}"/>
    <cellStyle name="Normal 5 2 4 2 3 5 2" xfId="12548" xr:uid="{00000000-0005-0000-0000-0000A0150000}"/>
    <cellStyle name="Normal 5 2 4 2 3 5 2 2" xfId="30566" xr:uid="{00000000-0005-0000-0000-0000A1150000}"/>
    <cellStyle name="Normal 5 2 4 2 3 5 3" xfId="6158" xr:uid="{00000000-0005-0000-0000-0000A2150000}"/>
    <cellStyle name="Normal 5 2 4 2 3 5 3 2" xfId="24176" xr:uid="{00000000-0005-0000-0000-0000A3150000}"/>
    <cellStyle name="Normal 5 2 4 2 3 5 4" xfId="21440" xr:uid="{00000000-0005-0000-0000-0000A4150000}"/>
    <cellStyle name="Normal 5 2 4 2 3 5 5" xfId="15050" xr:uid="{00000000-0005-0000-0000-0000A5150000}"/>
    <cellStyle name="Normal 5 2 4 2 3 6" xfId="9398" xr:uid="{00000000-0005-0000-0000-0000A6150000}"/>
    <cellStyle name="Normal 5 2 4 2 3 6 2" xfId="27416" xr:uid="{00000000-0005-0000-0000-0000A7150000}"/>
    <cellStyle name="Normal 5 2 4 2 3 7" xfId="5294" xr:uid="{00000000-0005-0000-0000-0000A8150000}"/>
    <cellStyle name="Normal 5 2 4 2 3 7 2" xfId="23312" xr:uid="{00000000-0005-0000-0000-0000A9150000}"/>
    <cellStyle name="Normal 5 2 4 2 3 8" xfId="18290" xr:uid="{00000000-0005-0000-0000-0000AA150000}"/>
    <cellStyle name="Normal 5 2 4 2 3 9" xfId="14348" xr:uid="{00000000-0005-0000-0000-0000AB150000}"/>
    <cellStyle name="Normal 5 2 4 2 4" xfId="198" xr:uid="{00000000-0005-0000-0000-0000AC150000}"/>
    <cellStyle name="Normal 5 2 4 2 4 2" xfId="774" xr:uid="{00000000-0005-0000-0000-0000AD150000}"/>
    <cellStyle name="Normal 5 2 4 2 4 2 2" xfId="2394" xr:uid="{00000000-0005-0000-0000-0000AE150000}"/>
    <cellStyle name="Normal 5 2 4 2 4 2 2 2" xfId="11522" xr:uid="{00000000-0005-0000-0000-0000AF150000}"/>
    <cellStyle name="Normal 5 2 4 2 4 2 2 2 2" xfId="29540" xr:uid="{00000000-0005-0000-0000-0000B0150000}"/>
    <cellStyle name="Normal 5 2 4 2 4 2 2 3" xfId="8282" xr:uid="{00000000-0005-0000-0000-0000B1150000}"/>
    <cellStyle name="Normal 5 2 4 2 4 2 2 3 2" xfId="26300" xr:uid="{00000000-0005-0000-0000-0000B2150000}"/>
    <cellStyle name="Normal 5 2 4 2 4 2 2 4" xfId="20414" xr:uid="{00000000-0005-0000-0000-0000B3150000}"/>
    <cellStyle name="Normal 5 2 4 2 4 2 2 5" xfId="17174" xr:uid="{00000000-0005-0000-0000-0000B4150000}"/>
    <cellStyle name="Normal 5 2 4 2 4 2 3" xfId="4628" xr:uid="{00000000-0005-0000-0000-0000B5150000}"/>
    <cellStyle name="Normal 5 2 4 2 4 2 3 2" xfId="13754" xr:uid="{00000000-0005-0000-0000-0000B6150000}"/>
    <cellStyle name="Normal 5 2 4 2 4 2 3 2 2" xfId="31772" xr:uid="{00000000-0005-0000-0000-0000B7150000}"/>
    <cellStyle name="Normal 5 2 4 2 4 2 3 3" xfId="22646" xr:uid="{00000000-0005-0000-0000-0000B8150000}"/>
    <cellStyle name="Normal 5 2 4 2 4 2 4" xfId="9902" xr:uid="{00000000-0005-0000-0000-0000B9150000}"/>
    <cellStyle name="Normal 5 2 4 2 4 2 4 2" xfId="27920" xr:uid="{00000000-0005-0000-0000-0000BA150000}"/>
    <cellStyle name="Normal 5 2 4 2 4 2 5" xfId="6662" xr:uid="{00000000-0005-0000-0000-0000BB150000}"/>
    <cellStyle name="Normal 5 2 4 2 4 2 5 2" xfId="24680" xr:uid="{00000000-0005-0000-0000-0000BC150000}"/>
    <cellStyle name="Normal 5 2 4 2 4 2 6" xfId="18794" xr:uid="{00000000-0005-0000-0000-0000BD150000}"/>
    <cellStyle name="Normal 5 2 4 2 4 2 7" xfId="15554" xr:uid="{00000000-0005-0000-0000-0000BE150000}"/>
    <cellStyle name="Normal 5 2 4 2 4 3" xfId="1602" xr:uid="{00000000-0005-0000-0000-0000BF150000}"/>
    <cellStyle name="Normal 5 2 4 2 4 3 2" xfId="4052" xr:uid="{00000000-0005-0000-0000-0000C0150000}"/>
    <cellStyle name="Normal 5 2 4 2 4 3 2 2" xfId="13178" xr:uid="{00000000-0005-0000-0000-0000C1150000}"/>
    <cellStyle name="Normal 5 2 4 2 4 3 2 2 2" xfId="31196" xr:uid="{00000000-0005-0000-0000-0000C2150000}"/>
    <cellStyle name="Normal 5 2 4 2 4 3 2 3" xfId="22070" xr:uid="{00000000-0005-0000-0000-0000C3150000}"/>
    <cellStyle name="Normal 5 2 4 2 4 3 3" xfId="10730" xr:uid="{00000000-0005-0000-0000-0000C4150000}"/>
    <cellStyle name="Normal 5 2 4 2 4 3 3 2" xfId="28748" xr:uid="{00000000-0005-0000-0000-0000C5150000}"/>
    <cellStyle name="Normal 5 2 4 2 4 3 4" xfId="7490" xr:uid="{00000000-0005-0000-0000-0000C6150000}"/>
    <cellStyle name="Normal 5 2 4 2 4 3 4 2" xfId="25508" xr:uid="{00000000-0005-0000-0000-0000C7150000}"/>
    <cellStyle name="Normal 5 2 4 2 4 3 5" xfId="19622" xr:uid="{00000000-0005-0000-0000-0000C8150000}"/>
    <cellStyle name="Normal 5 2 4 2 4 3 6" xfId="16382" xr:uid="{00000000-0005-0000-0000-0000C9150000}"/>
    <cellStyle name="Normal 5 2 4 2 4 4" xfId="2808" xr:uid="{00000000-0005-0000-0000-0000CA150000}"/>
    <cellStyle name="Normal 5 2 4 2 4 4 2" xfId="11936" xr:uid="{00000000-0005-0000-0000-0000CB150000}"/>
    <cellStyle name="Normal 5 2 4 2 4 4 2 2" xfId="29954" xr:uid="{00000000-0005-0000-0000-0000CC150000}"/>
    <cellStyle name="Normal 5 2 4 2 4 4 3" xfId="8696" xr:uid="{00000000-0005-0000-0000-0000CD150000}"/>
    <cellStyle name="Normal 5 2 4 2 4 4 3 2" xfId="26714" xr:uid="{00000000-0005-0000-0000-0000CE150000}"/>
    <cellStyle name="Normal 5 2 4 2 4 4 4" xfId="20828" xr:uid="{00000000-0005-0000-0000-0000CF150000}"/>
    <cellStyle name="Normal 5 2 4 2 4 4 5" xfId="17588" xr:uid="{00000000-0005-0000-0000-0000D0150000}"/>
    <cellStyle name="Normal 5 2 4 2 4 5" xfId="3584" xr:uid="{00000000-0005-0000-0000-0000D1150000}"/>
    <cellStyle name="Normal 5 2 4 2 4 5 2" xfId="12710" xr:uid="{00000000-0005-0000-0000-0000D2150000}"/>
    <cellStyle name="Normal 5 2 4 2 4 5 2 2" xfId="30728" xr:uid="{00000000-0005-0000-0000-0000D3150000}"/>
    <cellStyle name="Normal 5 2 4 2 4 5 3" xfId="6086" xr:uid="{00000000-0005-0000-0000-0000D4150000}"/>
    <cellStyle name="Normal 5 2 4 2 4 5 3 2" xfId="24104" xr:uid="{00000000-0005-0000-0000-0000D5150000}"/>
    <cellStyle name="Normal 5 2 4 2 4 5 4" xfId="21602" xr:uid="{00000000-0005-0000-0000-0000D6150000}"/>
    <cellStyle name="Normal 5 2 4 2 4 5 5" xfId="14978" xr:uid="{00000000-0005-0000-0000-0000D7150000}"/>
    <cellStyle name="Normal 5 2 4 2 4 6" xfId="9326" xr:uid="{00000000-0005-0000-0000-0000D8150000}"/>
    <cellStyle name="Normal 5 2 4 2 4 6 2" xfId="27344" xr:uid="{00000000-0005-0000-0000-0000D9150000}"/>
    <cellStyle name="Normal 5 2 4 2 4 7" xfId="5456" xr:uid="{00000000-0005-0000-0000-0000DA150000}"/>
    <cellStyle name="Normal 5 2 4 2 4 7 2" xfId="23474" xr:uid="{00000000-0005-0000-0000-0000DB150000}"/>
    <cellStyle name="Normal 5 2 4 2 4 8" xfId="18218" xr:uid="{00000000-0005-0000-0000-0000DC150000}"/>
    <cellStyle name="Normal 5 2 4 2 4 9" xfId="14510" xr:uid="{00000000-0005-0000-0000-0000DD150000}"/>
    <cellStyle name="Normal 5 2 4 2 5" xfId="936" xr:uid="{00000000-0005-0000-0000-0000DE150000}"/>
    <cellStyle name="Normal 5 2 4 2 5 2" xfId="1764" xr:uid="{00000000-0005-0000-0000-0000DF150000}"/>
    <cellStyle name="Normal 5 2 4 2 5 2 2" xfId="4790" xr:uid="{00000000-0005-0000-0000-0000E0150000}"/>
    <cellStyle name="Normal 5 2 4 2 5 2 2 2" xfId="13916" xr:uid="{00000000-0005-0000-0000-0000E1150000}"/>
    <cellStyle name="Normal 5 2 4 2 5 2 2 2 2" xfId="31934" xr:uid="{00000000-0005-0000-0000-0000E2150000}"/>
    <cellStyle name="Normal 5 2 4 2 5 2 2 3" xfId="22808" xr:uid="{00000000-0005-0000-0000-0000E3150000}"/>
    <cellStyle name="Normal 5 2 4 2 5 2 3" xfId="10892" xr:uid="{00000000-0005-0000-0000-0000E4150000}"/>
    <cellStyle name="Normal 5 2 4 2 5 2 3 2" xfId="28910" xr:uid="{00000000-0005-0000-0000-0000E5150000}"/>
    <cellStyle name="Normal 5 2 4 2 5 2 4" xfId="7652" xr:uid="{00000000-0005-0000-0000-0000E6150000}"/>
    <cellStyle name="Normal 5 2 4 2 5 2 4 2" xfId="25670" xr:uid="{00000000-0005-0000-0000-0000E7150000}"/>
    <cellStyle name="Normal 5 2 4 2 5 2 5" xfId="19784" xr:uid="{00000000-0005-0000-0000-0000E8150000}"/>
    <cellStyle name="Normal 5 2 4 2 5 2 6" xfId="16544" xr:uid="{00000000-0005-0000-0000-0000E9150000}"/>
    <cellStyle name="Normal 5 2 4 2 5 3" xfId="2970" xr:uid="{00000000-0005-0000-0000-0000EA150000}"/>
    <cellStyle name="Normal 5 2 4 2 5 3 2" xfId="12098" xr:uid="{00000000-0005-0000-0000-0000EB150000}"/>
    <cellStyle name="Normal 5 2 4 2 5 3 2 2" xfId="30116" xr:uid="{00000000-0005-0000-0000-0000EC150000}"/>
    <cellStyle name="Normal 5 2 4 2 5 3 3" xfId="8858" xr:uid="{00000000-0005-0000-0000-0000ED150000}"/>
    <cellStyle name="Normal 5 2 4 2 5 3 3 2" xfId="26876" xr:uid="{00000000-0005-0000-0000-0000EE150000}"/>
    <cellStyle name="Normal 5 2 4 2 5 3 4" xfId="20990" xr:uid="{00000000-0005-0000-0000-0000EF150000}"/>
    <cellStyle name="Normal 5 2 4 2 5 3 5" xfId="17750" xr:uid="{00000000-0005-0000-0000-0000F0150000}"/>
    <cellStyle name="Normal 5 2 4 2 5 4" xfId="3746" xr:uid="{00000000-0005-0000-0000-0000F1150000}"/>
    <cellStyle name="Normal 5 2 4 2 5 4 2" xfId="12872" xr:uid="{00000000-0005-0000-0000-0000F2150000}"/>
    <cellStyle name="Normal 5 2 4 2 5 4 2 2" xfId="30890" xr:uid="{00000000-0005-0000-0000-0000F3150000}"/>
    <cellStyle name="Normal 5 2 4 2 5 4 3" xfId="6824" xr:uid="{00000000-0005-0000-0000-0000F4150000}"/>
    <cellStyle name="Normal 5 2 4 2 5 4 3 2" xfId="24842" xr:uid="{00000000-0005-0000-0000-0000F5150000}"/>
    <cellStyle name="Normal 5 2 4 2 5 4 4" xfId="21764" xr:uid="{00000000-0005-0000-0000-0000F6150000}"/>
    <cellStyle name="Normal 5 2 4 2 5 4 5" xfId="15716" xr:uid="{00000000-0005-0000-0000-0000F7150000}"/>
    <cellStyle name="Normal 5 2 4 2 5 5" xfId="10064" xr:uid="{00000000-0005-0000-0000-0000F8150000}"/>
    <cellStyle name="Normal 5 2 4 2 5 5 2" xfId="28082" xr:uid="{00000000-0005-0000-0000-0000F9150000}"/>
    <cellStyle name="Normal 5 2 4 2 5 6" xfId="5618" xr:uid="{00000000-0005-0000-0000-0000FA150000}"/>
    <cellStyle name="Normal 5 2 4 2 5 6 2" xfId="23636" xr:uid="{00000000-0005-0000-0000-0000FB150000}"/>
    <cellStyle name="Normal 5 2 4 2 5 7" xfId="18956" xr:uid="{00000000-0005-0000-0000-0000FC150000}"/>
    <cellStyle name="Normal 5 2 4 2 5 8" xfId="14672" xr:uid="{00000000-0005-0000-0000-0000FD150000}"/>
    <cellStyle name="Normal 5 2 4 2 6" xfId="1098" xr:uid="{00000000-0005-0000-0000-0000FE150000}"/>
    <cellStyle name="Normal 5 2 4 2 6 2" xfId="1926" xr:uid="{00000000-0005-0000-0000-0000FF150000}"/>
    <cellStyle name="Normal 5 2 4 2 6 2 2" xfId="11054" xr:uid="{00000000-0005-0000-0000-000000160000}"/>
    <cellStyle name="Normal 5 2 4 2 6 2 2 2" xfId="29072" xr:uid="{00000000-0005-0000-0000-000001160000}"/>
    <cellStyle name="Normal 5 2 4 2 6 2 3" xfId="7814" xr:uid="{00000000-0005-0000-0000-000002160000}"/>
    <cellStyle name="Normal 5 2 4 2 6 2 3 2" xfId="25832" xr:uid="{00000000-0005-0000-0000-000003160000}"/>
    <cellStyle name="Normal 5 2 4 2 6 2 4" xfId="19946" xr:uid="{00000000-0005-0000-0000-000004160000}"/>
    <cellStyle name="Normal 5 2 4 2 6 2 5" xfId="16706" xr:uid="{00000000-0005-0000-0000-000005160000}"/>
    <cellStyle name="Normal 5 2 4 2 6 3" xfId="3132" xr:uid="{00000000-0005-0000-0000-000006160000}"/>
    <cellStyle name="Normal 5 2 4 2 6 3 2" xfId="12260" xr:uid="{00000000-0005-0000-0000-000007160000}"/>
    <cellStyle name="Normal 5 2 4 2 6 3 2 2" xfId="30278" xr:uid="{00000000-0005-0000-0000-000008160000}"/>
    <cellStyle name="Normal 5 2 4 2 6 3 3" xfId="9020" xr:uid="{00000000-0005-0000-0000-000009160000}"/>
    <cellStyle name="Normal 5 2 4 2 6 3 3 2" xfId="27038" xr:uid="{00000000-0005-0000-0000-00000A160000}"/>
    <cellStyle name="Normal 5 2 4 2 6 3 4" xfId="21152" xr:uid="{00000000-0005-0000-0000-00000B160000}"/>
    <cellStyle name="Normal 5 2 4 2 6 3 5" xfId="17912" xr:uid="{00000000-0005-0000-0000-00000C160000}"/>
    <cellStyle name="Normal 5 2 4 2 6 4" xfId="4952" xr:uid="{00000000-0005-0000-0000-00000D160000}"/>
    <cellStyle name="Normal 5 2 4 2 6 4 2" xfId="14078" xr:uid="{00000000-0005-0000-0000-00000E160000}"/>
    <cellStyle name="Normal 5 2 4 2 6 4 2 2" xfId="32096" xr:uid="{00000000-0005-0000-0000-00000F160000}"/>
    <cellStyle name="Normal 5 2 4 2 6 4 3" xfId="6986" xr:uid="{00000000-0005-0000-0000-000010160000}"/>
    <cellStyle name="Normal 5 2 4 2 6 4 3 2" xfId="25004" xr:uid="{00000000-0005-0000-0000-000011160000}"/>
    <cellStyle name="Normal 5 2 4 2 6 4 4" xfId="22970" xr:uid="{00000000-0005-0000-0000-000012160000}"/>
    <cellStyle name="Normal 5 2 4 2 6 5" xfId="10226" xr:uid="{00000000-0005-0000-0000-000013160000}"/>
    <cellStyle name="Normal 5 2 4 2 6 5 2" xfId="28244" xr:uid="{00000000-0005-0000-0000-000014160000}"/>
    <cellStyle name="Normal 5 2 4 2 6 6" xfId="5780" xr:uid="{00000000-0005-0000-0000-000015160000}"/>
    <cellStyle name="Normal 5 2 4 2 6 6 2" xfId="23798" xr:uid="{00000000-0005-0000-0000-000016160000}"/>
    <cellStyle name="Normal 5 2 4 2 6 7" xfId="19118" xr:uid="{00000000-0005-0000-0000-000017160000}"/>
    <cellStyle name="Normal 5 2 4 2 6 8" xfId="15878" xr:uid="{00000000-0005-0000-0000-000018160000}"/>
    <cellStyle name="Normal 5 2 4 2 7" xfId="450" xr:uid="{00000000-0005-0000-0000-000019160000}"/>
    <cellStyle name="Normal 5 2 4 2 7 2" xfId="2106" xr:uid="{00000000-0005-0000-0000-00001A160000}"/>
    <cellStyle name="Normal 5 2 4 2 7 2 2" xfId="11234" xr:uid="{00000000-0005-0000-0000-00001B160000}"/>
    <cellStyle name="Normal 5 2 4 2 7 2 2 2" xfId="29252" xr:uid="{00000000-0005-0000-0000-00001C160000}"/>
    <cellStyle name="Normal 5 2 4 2 7 2 3" xfId="7994" xr:uid="{00000000-0005-0000-0000-00001D160000}"/>
    <cellStyle name="Normal 5 2 4 2 7 2 3 2" xfId="26012" xr:uid="{00000000-0005-0000-0000-00001E160000}"/>
    <cellStyle name="Normal 5 2 4 2 7 2 4" xfId="20126" xr:uid="{00000000-0005-0000-0000-00001F160000}"/>
    <cellStyle name="Normal 5 2 4 2 7 2 5" xfId="16886" xr:uid="{00000000-0005-0000-0000-000020160000}"/>
    <cellStyle name="Normal 5 2 4 2 7 3" xfId="4304" xr:uid="{00000000-0005-0000-0000-000021160000}"/>
    <cellStyle name="Normal 5 2 4 2 7 3 2" xfId="13430" xr:uid="{00000000-0005-0000-0000-000022160000}"/>
    <cellStyle name="Normal 5 2 4 2 7 3 2 2" xfId="31448" xr:uid="{00000000-0005-0000-0000-000023160000}"/>
    <cellStyle name="Normal 5 2 4 2 7 3 3" xfId="22322" xr:uid="{00000000-0005-0000-0000-000024160000}"/>
    <cellStyle name="Normal 5 2 4 2 7 4" xfId="9578" xr:uid="{00000000-0005-0000-0000-000025160000}"/>
    <cellStyle name="Normal 5 2 4 2 7 4 2" xfId="27596" xr:uid="{00000000-0005-0000-0000-000026160000}"/>
    <cellStyle name="Normal 5 2 4 2 7 5" xfId="6338" xr:uid="{00000000-0005-0000-0000-000027160000}"/>
    <cellStyle name="Normal 5 2 4 2 7 5 2" xfId="24356" xr:uid="{00000000-0005-0000-0000-000028160000}"/>
    <cellStyle name="Normal 5 2 4 2 7 6" xfId="18470" xr:uid="{00000000-0005-0000-0000-000029160000}"/>
    <cellStyle name="Normal 5 2 4 2 7 7" xfId="15230" xr:uid="{00000000-0005-0000-0000-00002A160000}"/>
    <cellStyle name="Normal 5 2 4 2 8" xfId="1278" xr:uid="{00000000-0005-0000-0000-00002B160000}"/>
    <cellStyle name="Normal 5 2 4 2 8 2" xfId="3908" xr:uid="{00000000-0005-0000-0000-00002C160000}"/>
    <cellStyle name="Normal 5 2 4 2 8 2 2" xfId="13034" xr:uid="{00000000-0005-0000-0000-00002D160000}"/>
    <cellStyle name="Normal 5 2 4 2 8 2 2 2" xfId="31052" xr:uid="{00000000-0005-0000-0000-00002E160000}"/>
    <cellStyle name="Normal 5 2 4 2 8 2 3" xfId="21926" xr:uid="{00000000-0005-0000-0000-00002F160000}"/>
    <cellStyle name="Normal 5 2 4 2 8 3" xfId="10406" xr:uid="{00000000-0005-0000-0000-000030160000}"/>
    <cellStyle name="Normal 5 2 4 2 8 3 2" xfId="28424" xr:uid="{00000000-0005-0000-0000-000031160000}"/>
    <cellStyle name="Normal 5 2 4 2 8 4" xfId="7166" xr:uid="{00000000-0005-0000-0000-000032160000}"/>
    <cellStyle name="Normal 5 2 4 2 8 4 2" xfId="25184" xr:uid="{00000000-0005-0000-0000-000033160000}"/>
    <cellStyle name="Normal 5 2 4 2 8 5" xfId="19298" xr:uid="{00000000-0005-0000-0000-000034160000}"/>
    <cellStyle name="Normal 5 2 4 2 8 6" xfId="16058" xr:uid="{00000000-0005-0000-0000-000035160000}"/>
    <cellStyle name="Normal 5 2 4 2 9" xfId="2484" xr:uid="{00000000-0005-0000-0000-000036160000}"/>
    <cellStyle name="Normal 5 2 4 2 9 2" xfId="11612" xr:uid="{00000000-0005-0000-0000-000037160000}"/>
    <cellStyle name="Normal 5 2 4 2 9 2 2" xfId="29630" xr:uid="{00000000-0005-0000-0000-000038160000}"/>
    <cellStyle name="Normal 5 2 4 2 9 3" xfId="8372" xr:uid="{00000000-0005-0000-0000-000039160000}"/>
    <cellStyle name="Normal 5 2 4 2 9 3 2" xfId="26390" xr:uid="{00000000-0005-0000-0000-00003A160000}"/>
    <cellStyle name="Normal 5 2 4 2 9 4" xfId="20504" xr:uid="{00000000-0005-0000-0000-00003B160000}"/>
    <cellStyle name="Normal 5 2 4 2 9 5" xfId="17264" xr:uid="{00000000-0005-0000-0000-00003C160000}"/>
    <cellStyle name="Normal 5 2 4 3" xfId="70" xr:uid="{00000000-0005-0000-0000-00003D160000}"/>
    <cellStyle name="Normal 5 2 4 3 10" xfId="3296" xr:uid="{00000000-0005-0000-0000-00003E160000}"/>
    <cellStyle name="Normal 5 2 4 3 10 2" xfId="12422" xr:uid="{00000000-0005-0000-0000-00003F160000}"/>
    <cellStyle name="Normal 5 2 4 3 10 2 2" xfId="30440" xr:uid="{00000000-0005-0000-0000-000040160000}"/>
    <cellStyle name="Normal 5 2 4 3 10 3" xfId="5960" xr:uid="{00000000-0005-0000-0000-000041160000}"/>
    <cellStyle name="Normal 5 2 4 3 10 3 2" xfId="23978" xr:uid="{00000000-0005-0000-0000-000042160000}"/>
    <cellStyle name="Normal 5 2 4 3 10 4" xfId="21314" xr:uid="{00000000-0005-0000-0000-000043160000}"/>
    <cellStyle name="Normal 5 2 4 3 10 5" xfId="14852" xr:uid="{00000000-0005-0000-0000-000044160000}"/>
    <cellStyle name="Normal 5 2 4 3 11" xfId="9200" xr:uid="{00000000-0005-0000-0000-000045160000}"/>
    <cellStyle name="Normal 5 2 4 3 11 2" xfId="27218" xr:uid="{00000000-0005-0000-0000-000046160000}"/>
    <cellStyle name="Normal 5 2 4 3 12" xfId="5150" xr:uid="{00000000-0005-0000-0000-000047160000}"/>
    <cellStyle name="Normal 5 2 4 3 12 2" xfId="23168" xr:uid="{00000000-0005-0000-0000-000048160000}"/>
    <cellStyle name="Normal 5 2 4 3 13" xfId="18092" xr:uid="{00000000-0005-0000-0000-000049160000}"/>
    <cellStyle name="Normal 5 2 4 3 14" xfId="14294" xr:uid="{00000000-0005-0000-0000-00004A160000}"/>
    <cellStyle name="Normal 5 2 4 3 2" xfId="126" xr:uid="{00000000-0005-0000-0000-00004B160000}"/>
    <cellStyle name="Normal 5 2 4 3 2 10" xfId="9254" xr:uid="{00000000-0005-0000-0000-00004C160000}"/>
    <cellStyle name="Normal 5 2 4 3 2 10 2" xfId="27272" xr:uid="{00000000-0005-0000-0000-00004D160000}"/>
    <cellStyle name="Normal 5 2 4 3 2 11" xfId="5204" xr:uid="{00000000-0005-0000-0000-00004E160000}"/>
    <cellStyle name="Normal 5 2 4 3 2 11 2" xfId="23222" xr:uid="{00000000-0005-0000-0000-00004F160000}"/>
    <cellStyle name="Normal 5 2 4 3 2 12" xfId="18146" xr:uid="{00000000-0005-0000-0000-000050160000}"/>
    <cellStyle name="Normal 5 2 4 3 2 13" xfId="14420" xr:uid="{00000000-0005-0000-0000-000051160000}"/>
    <cellStyle name="Normal 5 2 4 3 2 2" xfId="342" xr:uid="{00000000-0005-0000-0000-000052160000}"/>
    <cellStyle name="Normal 5 2 4 3 2 2 2" xfId="684" xr:uid="{00000000-0005-0000-0000-000053160000}"/>
    <cellStyle name="Normal 5 2 4 3 2 2 2 2" xfId="2340" xr:uid="{00000000-0005-0000-0000-000054160000}"/>
    <cellStyle name="Normal 5 2 4 3 2 2 2 2 2" xfId="11468" xr:uid="{00000000-0005-0000-0000-000055160000}"/>
    <cellStyle name="Normal 5 2 4 3 2 2 2 2 2 2" xfId="29486" xr:uid="{00000000-0005-0000-0000-000056160000}"/>
    <cellStyle name="Normal 5 2 4 3 2 2 2 2 3" xfId="8228" xr:uid="{00000000-0005-0000-0000-000057160000}"/>
    <cellStyle name="Normal 5 2 4 3 2 2 2 2 3 2" xfId="26246" xr:uid="{00000000-0005-0000-0000-000058160000}"/>
    <cellStyle name="Normal 5 2 4 3 2 2 2 2 4" xfId="20360" xr:uid="{00000000-0005-0000-0000-000059160000}"/>
    <cellStyle name="Normal 5 2 4 3 2 2 2 2 5" xfId="17120" xr:uid="{00000000-0005-0000-0000-00005A160000}"/>
    <cellStyle name="Normal 5 2 4 3 2 2 2 3" xfId="4538" xr:uid="{00000000-0005-0000-0000-00005B160000}"/>
    <cellStyle name="Normal 5 2 4 3 2 2 2 3 2" xfId="13664" xr:uid="{00000000-0005-0000-0000-00005C160000}"/>
    <cellStyle name="Normal 5 2 4 3 2 2 2 3 2 2" xfId="31682" xr:uid="{00000000-0005-0000-0000-00005D160000}"/>
    <cellStyle name="Normal 5 2 4 3 2 2 2 3 3" xfId="22556" xr:uid="{00000000-0005-0000-0000-00005E160000}"/>
    <cellStyle name="Normal 5 2 4 3 2 2 2 4" xfId="9812" xr:uid="{00000000-0005-0000-0000-00005F160000}"/>
    <cellStyle name="Normal 5 2 4 3 2 2 2 4 2" xfId="27830" xr:uid="{00000000-0005-0000-0000-000060160000}"/>
    <cellStyle name="Normal 5 2 4 3 2 2 2 5" xfId="6572" xr:uid="{00000000-0005-0000-0000-000061160000}"/>
    <cellStyle name="Normal 5 2 4 3 2 2 2 5 2" xfId="24590" xr:uid="{00000000-0005-0000-0000-000062160000}"/>
    <cellStyle name="Normal 5 2 4 3 2 2 2 6" xfId="18704" xr:uid="{00000000-0005-0000-0000-000063160000}"/>
    <cellStyle name="Normal 5 2 4 3 2 2 2 7" xfId="15464" xr:uid="{00000000-0005-0000-0000-000064160000}"/>
    <cellStyle name="Normal 5 2 4 3 2 2 3" xfId="1512" xr:uid="{00000000-0005-0000-0000-000065160000}"/>
    <cellStyle name="Normal 5 2 4 3 2 2 3 2" xfId="4196" xr:uid="{00000000-0005-0000-0000-000066160000}"/>
    <cellStyle name="Normal 5 2 4 3 2 2 3 2 2" xfId="13322" xr:uid="{00000000-0005-0000-0000-000067160000}"/>
    <cellStyle name="Normal 5 2 4 3 2 2 3 2 2 2" xfId="31340" xr:uid="{00000000-0005-0000-0000-000068160000}"/>
    <cellStyle name="Normal 5 2 4 3 2 2 3 2 3" xfId="22214" xr:uid="{00000000-0005-0000-0000-000069160000}"/>
    <cellStyle name="Normal 5 2 4 3 2 2 3 3" xfId="10640" xr:uid="{00000000-0005-0000-0000-00006A160000}"/>
    <cellStyle name="Normal 5 2 4 3 2 2 3 3 2" xfId="28658" xr:uid="{00000000-0005-0000-0000-00006B160000}"/>
    <cellStyle name="Normal 5 2 4 3 2 2 3 4" xfId="7400" xr:uid="{00000000-0005-0000-0000-00006C160000}"/>
    <cellStyle name="Normal 5 2 4 3 2 2 3 4 2" xfId="25418" xr:uid="{00000000-0005-0000-0000-00006D160000}"/>
    <cellStyle name="Normal 5 2 4 3 2 2 3 5" xfId="19532" xr:uid="{00000000-0005-0000-0000-00006E160000}"/>
    <cellStyle name="Normal 5 2 4 3 2 2 3 6" xfId="16292" xr:uid="{00000000-0005-0000-0000-00006F160000}"/>
    <cellStyle name="Normal 5 2 4 3 2 2 4" xfId="2718" xr:uid="{00000000-0005-0000-0000-000070160000}"/>
    <cellStyle name="Normal 5 2 4 3 2 2 4 2" xfId="11846" xr:uid="{00000000-0005-0000-0000-000071160000}"/>
    <cellStyle name="Normal 5 2 4 3 2 2 4 2 2" xfId="29864" xr:uid="{00000000-0005-0000-0000-000072160000}"/>
    <cellStyle name="Normal 5 2 4 3 2 2 4 3" xfId="8606" xr:uid="{00000000-0005-0000-0000-000073160000}"/>
    <cellStyle name="Normal 5 2 4 3 2 2 4 3 2" xfId="26624" xr:uid="{00000000-0005-0000-0000-000074160000}"/>
    <cellStyle name="Normal 5 2 4 3 2 2 4 4" xfId="20738" xr:uid="{00000000-0005-0000-0000-000075160000}"/>
    <cellStyle name="Normal 5 2 4 3 2 2 4 5" xfId="17498" xr:uid="{00000000-0005-0000-0000-000076160000}"/>
    <cellStyle name="Normal 5 2 4 3 2 2 5" xfId="3656" xr:uid="{00000000-0005-0000-0000-000077160000}"/>
    <cellStyle name="Normal 5 2 4 3 2 2 5 2" xfId="12782" xr:uid="{00000000-0005-0000-0000-000078160000}"/>
    <cellStyle name="Normal 5 2 4 3 2 2 5 2 2" xfId="30800" xr:uid="{00000000-0005-0000-0000-000079160000}"/>
    <cellStyle name="Normal 5 2 4 3 2 2 5 3" xfId="6230" xr:uid="{00000000-0005-0000-0000-00007A160000}"/>
    <cellStyle name="Normal 5 2 4 3 2 2 5 3 2" xfId="24248" xr:uid="{00000000-0005-0000-0000-00007B160000}"/>
    <cellStyle name="Normal 5 2 4 3 2 2 5 4" xfId="21674" xr:uid="{00000000-0005-0000-0000-00007C160000}"/>
    <cellStyle name="Normal 5 2 4 3 2 2 5 5" xfId="15122" xr:uid="{00000000-0005-0000-0000-00007D160000}"/>
    <cellStyle name="Normal 5 2 4 3 2 2 6" xfId="9470" xr:uid="{00000000-0005-0000-0000-00007E160000}"/>
    <cellStyle name="Normal 5 2 4 3 2 2 6 2" xfId="27488" xr:uid="{00000000-0005-0000-0000-00007F160000}"/>
    <cellStyle name="Normal 5 2 4 3 2 2 7" xfId="5366" xr:uid="{00000000-0005-0000-0000-000080160000}"/>
    <cellStyle name="Normal 5 2 4 3 2 2 7 2" xfId="23384" xr:uid="{00000000-0005-0000-0000-000081160000}"/>
    <cellStyle name="Normal 5 2 4 3 2 2 8" xfId="18362" xr:uid="{00000000-0005-0000-0000-000082160000}"/>
    <cellStyle name="Normal 5 2 4 3 2 2 9" xfId="14582" xr:uid="{00000000-0005-0000-0000-000083160000}"/>
    <cellStyle name="Normal 5 2 4 3 2 3" xfId="846" xr:uid="{00000000-0005-0000-0000-000084160000}"/>
    <cellStyle name="Normal 5 2 4 3 2 3 2" xfId="1674" xr:uid="{00000000-0005-0000-0000-000085160000}"/>
    <cellStyle name="Normal 5 2 4 3 2 3 2 2" xfId="4700" xr:uid="{00000000-0005-0000-0000-000086160000}"/>
    <cellStyle name="Normal 5 2 4 3 2 3 2 2 2" xfId="13826" xr:uid="{00000000-0005-0000-0000-000087160000}"/>
    <cellStyle name="Normal 5 2 4 3 2 3 2 2 2 2" xfId="31844" xr:uid="{00000000-0005-0000-0000-000088160000}"/>
    <cellStyle name="Normal 5 2 4 3 2 3 2 2 3" xfId="22718" xr:uid="{00000000-0005-0000-0000-000089160000}"/>
    <cellStyle name="Normal 5 2 4 3 2 3 2 3" xfId="10802" xr:uid="{00000000-0005-0000-0000-00008A160000}"/>
    <cellStyle name="Normal 5 2 4 3 2 3 2 3 2" xfId="28820" xr:uid="{00000000-0005-0000-0000-00008B160000}"/>
    <cellStyle name="Normal 5 2 4 3 2 3 2 4" xfId="7562" xr:uid="{00000000-0005-0000-0000-00008C160000}"/>
    <cellStyle name="Normal 5 2 4 3 2 3 2 4 2" xfId="25580" xr:uid="{00000000-0005-0000-0000-00008D160000}"/>
    <cellStyle name="Normal 5 2 4 3 2 3 2 5" xfId="19694" xr:uid="{00000000-0005-0000-0000-00008E160000}"/>
    <cellStyle name="Normal 5 2 4 3 2 3 2 6" xfId="16454" xr:uid="{00000000-0005-0000-0000-00008F160000}"/>
    <cellStyle name="Normal 5 2 4 3 2 3 3" xfId="2880" xr:uid="{00000000-0005-0000-0000-000090160000}"/>
    <cellStyle name="Normal 5 2 4 3 2 3 3 2" xfId="12008" xr:uid="{00000000-0005-0000-0000-000091160000}"/>
    <cellStyle name="Normal 5 2 4 3 2 3 3 2 2" xfId="30026" xr:uid="{00000000-0005-0000-0000-000092160000}"/>
    <cellStyle name="Normal 5 2 4 3 2 3 3 3" xfId="8768" xr:uid="{00000000-0005-0000-0000-000093160000}"/>
    <cellStyle name="Normal 5 2 4 3 2 3 3 3 2" xfId="26786" xr:uid="{00000000-0005-0000-0000-000094160000}"/>
    <cellStyle name="Normal 5 2 4 3 2 3 3 4" xfId="20900" xr:uid="{00000000-0005-0000-0000-000095160000}"/>
    <cellStyle name="Normal 5 2 4 3 2 3 3 5" xfId="17660" xr:uid="{00000000-0005-0000-0000-000096160000}"/>
    <cellStyle name="Normal 5 2 4 3 2 3 4" xfId="3818" xr:uid="{00000000-0005-0000-0000-000097160000}"/>
    <cellStyle name="Normal 5 2 4 3 2 3 4 2" xfId="12944" xr:uid="{00000000-0005-0000-0000-000098160000}"/>
    <cellStyle name="Normal 5 2 4 3 2 3 4 2 2" xfId="30962" xr:uid="{00000000-0005-0000-0000-000099160000}"/>
    <cellStyle name="Normal 5 2 4 3 2 3 4 3" xfId="6734" xr:uid="{00000000-0005-0000-0000-00009A160000}"/>
    <cellStyle name="Normal 5 2 4 3 2 3 4 3 2" xfId="24752" xr:uid="{00000000-0005-0000-0000-00009B160000}"/>
    <cellStyle name="Normal 5 2 4 3 2 3 4 4" xfId="21836" xr:uid="{00000000-0005-0000-0000-00009C160000}"/>
    <cellStyle name="Normal 5 2 4 3 2 3 4 5" xfId="15626" xr:uid="{00000000-0005-0000-0000-00009D160000}"/>
    <cellStyle name="Normal 5 2 4 3 2 3 5" xfId="9974" xr:uid="{00000000-0005-0000-0000-00009E160000}"/>
    <cellStyle name="Normal 5 2 4 3 2 3 5 2" xfId="27992" xr:uid="{00000000-0005-0000-0000-00009F160000}"/>
    <cellStyle name="Normal 5 2 4 3 2 3 6" xfId="5528" xr:uid="{00000000-0005-0000-0000-0000A0160000}"/>
    <cellStyle name="Normal 5 2 4 3 2 3 6 2" xfId="23546" xr:uid="{00000000-0005-0000-0000-0000A1160000}"/>
    <cellStyle name="Normal 5 2 4 3 2 3 7" xfId="18866" xr:uid="{00000000-0005-0000-0000-0000A2160000}"/>
    <cellStyle name="Normal 5 2 4 3 2 3 8" xfId="14744" xr:uid="{00000000-0005-0000-0000-0000A3160000}"/>
    <cellStyle name="Normal 5 2 4 3 2 4" xfId="1008" xr:uid="{00000000-0005-0000-0000-0000A4160000}"/>
    <cellStyle name="Normal 5 2 4 3 2 4 2" xfId="1836" xr:uid="{00000000-0005-0000-0000-0000A5160000}"/>
    <cellStyle name="Normal 5 2 4 3 2 4 2 2" xfId="10964" xr:uid="{00000000-0005-0000-0000-0000A6160000}"/>
    <cellStyle name="Normal 5 2 4 3 2 4 2 2 2" xfId="28982" xr:uid="{00000000-0005-0000-0000-0000A7160000}"/>
    <cellStyle name="Normal 5 2 4 3 2 4 2 3" xfId="7724" xr:uid="{00000000-0005-0000-0000-0000A8160000}"/>
    <cellStyle name="Normal 5 2 4 3 2 4 2 3 2" xfId="25742" xr:uid="{00000000-0005-0000-0000-0000A9160000}"/>
    <cellStyle name="Normal 5 2 4 3 2 4 2 4" xfId="19856" xr:uid="{00000000-0005-0000-0000-0000AA160000}"/>
    <cellStyle name="Normal 5 2 4 3 2 4 2 5" xfId="16616" xr:uid="{00000000-0005-0000-0000-0000AB160000}"/>
    <cellStyle name="Normal 5 2 4 3 2 4 3" xfId="3042" xr:uid="{00000000-0005-0000-0000-0000AC160000}"/>
    <cellStyle name="Normal 5 2 4 3 2 4 3 2" xfId="12170" xr:uid="{00000000-0005-0000-0000-0000AD160000}"/>
    <cellStyle name="Normal 5 2 4 3 2 4 3 2 2" xfId="30188" xr:uid="{00000000-0005-0000-0000-0000AE160000}"/>
    <cellStyle name="Normal 5 2 4 3 2 4 3 3" xfId="8930" xr:uid="{00000000-0005-0000-0000-0000AF160000}"/>
    <cellStyle name="Normal 5 2 4 3 2 4 3 3 2" xfId="26948" xr:uid="{00000000-0005-0000-0000-0000B0160000}"/>
    <cellStyle name="Normal 5 2 4 3 2 4 3 4" xfId="21062" xr:uid="{00000000-0005-0000-0000-0000B1160000}"/>
    <cellStyle name="Normal 5 2 4 3 2 4 3 5" xfId="17822" xr:uid="{00000000-0005-0000-0000-0000B2160000}"/>
    <cellStyle name="Normal 5 2 4 3 2 4 4" xfId="4862" xr:uid="{00000000-0005-0000-0000-0000B3160000}"/>
    <cellStyle name="Normal 5 2 4 3 2 4 4 2" xfId="13988" xr:uid="{00000000-0005-0000-0000-0000B4160000}"/>
    <cellStyle name="Normal 5 2 4 3 2 4 4 2 2" xfId="32006" xr:uid="{00000000-0005-0000-0000-0000B5160000}"/>
    <cellStyle name="Normal 5 2 4 3 2 4 4 3" xfId="6896" xr:uid="{00000000-0005-0000-0000-0000B6160000}"/>
    <cellStyle name="Normal 5 2 4 3 2 4 4 3 2" xfId="24914" xr:uid="{00000000-0005-0000-0000-0000B7160000}"/>
    <cellStyle name="Normal 5 2 4 3 2 4 4 4" xfId="22880" xr:uid="{00000000-0005-0000-0000-0000B8160000}"/>
    <cellStyle name="Normal 5 2 4 3 2 4 5" xfId="10136" xr:uid="{00000000-0005-0000-0000-0000B9160000}"/>
    <cellStyle name="Normal 5 2 4 3 2 4 5 2" xfId="28154" xr:uid="{00000000-0005-0000-0000-0000BA160000}"/>
    <cellStyle name="Normal 5 2 4 3 2 4 6" xfId="5690" xr:uid="{00000000-0005-0000-0000-0000BB160000}"/>
    <cellStyle name="Normal 5 2 4 3 2 4 6 2" xfId="23708" xr:uid="{00000000-0005-0000-0000-0000BC160000}"/>
    <cellStyle name="Normal 5 2 4 3 2 4 7" xfId="19028" xr:uid="{00000000-0005-0000-0000-0000BD160000}"/>
    <cellStyle name="Normal 5 2 4 3 2 4 8" xfId="15788" xr:uid="{00000000-0005-0000-0000-0000BE160000}"/>
    <cellStyle name="Normal 5 2 4 3 2 5" xfId="1170" xr:uid="{00000000-0005-0000-0000-0000BF160000}"/>
    <cellStyle name="Normal 5 2 4 3 2 5 2" xfId="1998" xr:uid="{00000000-0005-0000-0000-0000C0160000}"/>
    <cellStyle name="Normal 5 2 4 3 2 5 2 2" xfId="11126" xr:uid="{00000000-0005-0000-0000-0000C1160000}"/>
    <cellStyle name="Normal 5 2 4 3 2 5 2 2 2" xfId="29144" xr:uid="{00000000-0005-0000-0000-0000C2160000}"/>
    <cellStyle name="Normal 5 2 4 3 2 5 2 3" xfId="7886" xr:uid="{00000000-0005-0000-0000-0000C3160000}"/>
    <cellStyle name="Normal 5 2 4 3 2 5 2 3 2" xfId="25904" xr:uid="{00000000-0005-0000-0000-0000C4160000}"/>
    <cellStyle name="Normal 5 2 4 3 2 5 2 4" xfId="20018" xr:uid="{00000000-0005-0000-0000-0000C5160000}"/>
    <cellStyle name="Normal 5 2 4 3 2 5 2 5" xfId="16778" xr:uid="{00000000-0005-0000-0000-0000C6160000}"/>
    <cellStyle name="Normal 5 2 4 3 2 5 3" xfId="3204" xr:uid="{00000000-0005-0000-0000-0000C7160000}"/>
    <cellStyle name="Normal 5 2 4 3 2 5 3 2" xfId="12332" xr:uid="{00000000-0005-0000-0000-0000C8160000}"/>
    <cellStyle name="Normal 5 2 4 3 2 5 3 2 2" xfId="30350" xr:uid="{00000000-0005-0000-0000-0000C9160000}"/>
    <cellStyle name="Normal 5 2 4 3 2 5 3 3" xfId="9092" xr:uid="{00000000-0005-0000-0000-0000CA160000}"/>
    <cellStyle name="Normal 5 2 4 3 2 5 3 3 2" xfId="27110" xr:uid="{00000000-0005-0000-0000-0000CB160000}"/>
    <cellStyle name="Normal 5 2 4 3 2 5 3 4" xfId="21224" xr:uid="{00000000-0005-0000-0000-0000CC160000}"/>
    <cellStyle name="Normal 5 2 4 3 2 5 3 5" xfId="17984" xr:uid="{00000000-0005-0000-0000-0000CD160000}"/>
    <cellStyle name="Normal 5 2 4 3 2 5 4" xfId="5024" xr:uid="{00000000-0005-0000-0000-0000CE160000}"/>
    <cellStyle name="Normal 5 2 4 3 2 5 4 2" xfId="14150" xr:uid="{00000000-0005-0000-0000-0000CF160000}"/>
    <cellStyle name="Normal 5 2 4 3 2 5 4 2 2" xfId="32168" xr:uid="{00000000-0005-0000-0000-0000D0160000}"/>
    <cellStyle name="Normal 5 2 4 3 2 5 4 3" xfId="7058" xr:uid="{00000000-0005-0000-0000-0000D1160000}"/>
    <cellStyle name="Normal 5 2 4 3 2 5 4 3 2" xfId="25076" xr:uid="{00000000-0005-0000-0000-0000D2160000}"/>
    <cellStyle name="Normal 5 2 4 3 2 5 4 4" xfId="23042" xr:uid="{00000000-0005-0000-0000-0000D3160000}"/>
    <cellStyle name="Normal 5 2 4 3 2 5 5" xfId="10298" xr:uid="{00000000-0005-0000-0000-0000D4160000}"/>
    <cellStyle name="Normal 5 2 4 3 2 5 5 2" xfId="28316" xr:uid="{00000000-0005-0000-0000-0000D5160000}"/>
    <cellStyle name="Normal 5 2 4 3 2 5 6" xfId="5852" xr:uid="{00000000-0005-0000-0000-0000D6160000}"/>
    <cellStyle name="Normal 5 2 4 3 2 5 6 2" xfId="23870" xr:uid="{00000000-0005-0000-0000-0000D7160000}"/>
    <cellStyle name="Normal 5 2 4 3 2 5 7" xfId="19190" xr:uid="{00000000-0005-0000-0000-0000D8160000}"/>
    <cellStyle name="Normal 5 2 4 3 2 5 8" xfId="15950" xr:uid="{00000000-0005-0000-0000-0000D9160000}"/>
    <cellStyle name="Normal 5 2 4 3 2 6" xfId="522" xr:uid="{00000000-0005-0000-0000-0000DA160000}"/>
    <cellStyle name="Normal 5 2 4 3 2 6 2" xfId="2178" xr:uid="{00000000-0005-0000-0000-0000DB160000}"/>
    <cellStyle name="Normal 5 2 4 3 2 6 2 2" xfId="11306" xr:uid="{00000000-0005-0000-0000-0000DC160000}"/>
    <cellStyle name="Normal 5 2 4 3 2 6 2 2 2" xfId="29324" xr:uid="{00000000-0005-0000-0000-0000DD160000}"/>
    <cellStyle name="Normal 5 2 4 3 2 6 2 3" xfId="8066" xr:uid="{00000000-0005-0000-0000-0000DE160000}"/>
    <cellStyle name="Normal 5 2 4 3 2 6 2 3 2" xfId="26084" xr:uid="{00000000-0005-0000-0000-0000DF160000}"/>
    <cellStyle name="Normal 5 2 4 3 2 6 2 4" xfId="20198" xr:uid="{00000000-0005-0000-0000-0000E0160000}"/>
    <cellStyle name="Normal 5 2 4 3 2 6 2 5" xfId="16958" xr:uid="{00000000-0005-0000-0000-0000E1160000}"/>
    <cellStyle name="Normal 5 2 4 3 2 6 3" xfId="4376" xr:uid="{00000000-0005-0000-0000-0000E2160000}"/>
    <cellStyle name="Normal 5 2 4 3 2 6 3 2" xfId="13502" xr:uid="{00000000-0005-0000-0000-0000E3160000}"/>
    <cellStyle name="Normal 5 2 4 3 2 6 3 2 2" xfId="31520" xr:uid="{00000000-0005-0000-0000-0000E4160000}"/>
    <cellStyle name="Normal 5 2 4 3 2 6 3 3" xfId="22394" xr:uid="{00000000-0005-0000-0000-0000E5160000}"/>
    <cellStyle name="Normal 5 2 4 3 2 6 4" xfId="9650" xr:uid="{00000000-0005-0000-0000-0000E6160000}"/>
    <cellStyle name="Normal 5 2 4 3 2 6 4 2" xfId="27668" xr:uid="{00000000-0005-0000-0000-0000E7160000}"/>
    <cellStyle name="Normal 5 2 4 3 2 6 5" xfId="6410" xr:uid="{00000000-0005-0000-0000-0000E8160000}"/>
    <cellStyle name="Normal 5 2 4 3 2 6 5 2" xfId="24428" xr:uid="{00000000-0005-0000-0000-0000E9160000}"/>
    <cellStyle name="Normal 5 2 4 3 2 6 6" xfId="18542" xr:uid="{00000000-0005-0000-0000-0000EA160000}"/>
    <cellStyle name="Normal 5 2 4 3 2 6 7" xfId="15302" xr:uid="{00000000-0005-0000-0000-0000EB160000}"/>
    <cellStyle name="Normal 5 2 4 3 2 7" xfId="1350" xr:uid="{00000000-0005-0000-0000-0000EC160000}"/>
    <cellStyle name="Normal 5 2 4 3 2 7 2" xfId="3980" xr:uid="{00000000-0005-0000-0000-0000ED160000}"/>
    <cellStyle name="Normal 5 2 4 3 2 7 2 2" xfId="13106" xr:uid="{00000000-0005-0000-0000-0000EE160000}"/>
    <cellStyle name="Normal 5 2 4 3 2 7 2 2 2" xfId="31124" xr:uid="{00000000-0005-0000-0000-0000EF160000}"/>
    <cellStyle name="Normal 5 2 4 3 2 7 2 3" xfId="21998" xr:uid="{00000000-0005-0000-0000-0000F0160000}"/>
    <cellStyle name="Normal 5 2 4 3 2 7 3" xfId="10478" xr:uid="{00000000-0005-0000-0000-0000F1160000}"/>
    <cellStyle name="Normal 5 2 4 3 2 7 3 2" xfId="28496" xr:uid="{00000000-0005-0000-0000-0000F2160000}"/>
    <cellStyle name="Normal 5 2 4 3 2 7 4" xfId="7238" xr:uid="{00000000-0005-0000-0000-0000F3160000}"/>
    <cellStyle name="Normal 5 2 4 3 2 7 4 2" xfId="25256" xr:uid="{00000000-0005-0000-0000-0000F4160000}"/>
    <cellStyle name="Normal 5 2 4 3 2 7 5" xfId="19370" xr:uid="{00000000-0005-0000-0000-0000F5160000}"/>
    <cellStyle name="Normal 5 2 4 3 2 7 6" xfId="16130" xr:uid="{00000000-0005-0000-0000-0000F6160000}"/>
    <cellStyle name="Normal 5 2 4 3 2 8" xfId="2556" xr:uid="{00000000-0005-0000-0000-0000F7160000}"/>
    <cellStyle name="Normal 5 2 4 3 2 8 2" xfId="11684" xr:uid="{00000000-0005-0000-0000-0000F8160000}"/>
    <cellStyle name="Normal 5 2 4 3 2 8 2 2" xfId="29702" xr:uid="{00000000-0005-0000-0000-0000F9160000}"/>
    <cellStyle name="Normal 5 2 4 3 2 8 3" xfId="8444" xr:uid="{00000000-0005-0000-0000-0000FA160000}"/>
    <cellStyle name="Normal 5 2 4 3 2 8 3 2" xfId="26462" xr:uid="{00000000-0005-0000-0000-0000FB160000}"/>
    <cellStyle name="Normal 5 2 4 3 2 8 4" xfId="20576" xr:uid="{00000000-0005-0000-0000-0000FC160000}"/>
    <cellStyle name="Normal 5 2 4 3 2 8 5" xfId="17336" xr:uid="{00000000-0005-0000-0000-0000FD160000}"/>
    <cellStyle name="Normal 5 2 4 3 2 9" xfId="3494" xr:uid="{00000000-0005-0000-0000-0000FE160000}"/>
    <cellStyle name="Normal 5 2 4 3 2 9 2" xfId="12620" xr:uid="{00000000-0005-0000-0000-0000FF160000}"/>
    <cellStyle name="Normal 5 2 4 3 2 9 2 2" xfId="30638" xr:uid="{00000000-0005-0000-0000-000000170000}"/>
    <cellStyle name="Normal 5 2 4 3 2 9 3" xfId="6014" xr:uid="{00000000-0005-0000-0000-000001170000}"/>
    <cellStyle name="Normal 5 2 4 3 2 9 3 2" xfId="24032" xr:uid="{00000000-0005-0000-0000-000002170000}"/>
    <cellStyle name="Normal 5 2 4 3 2 9 4" xfId="21512" xr:uid="{00000000-0005-0000-0000-000003170000}"/>
    <cellStyle name="Normal 5 2 4 3 2 9 5" xfId="14906" xr:uid="{00000000-0005-0000-0000-000004170000}"/>
    <cellStyle name="Normal 5 2 4 3 3" xfId="288" xr:uid="{00000000-0005-0000-0000-000005170000}"/>
    <cellStyle name="Normal 5 2 4 3 3 2" xfId="630" xr:uid="{00000000-0005-0000-0000-000006170000}"/>
    <cellStyle name="Normal 5 2 4 3 3 2 2" xfId="2286" xr:uid="{00000000-0005-0000-0000-000007170000}"/>
    <cellStyle name="Normal 5 2 4 3 3 2 2 2" xfId="11414" xr:uid="{00000000-0005-0000-0000-000008170000}"/>
    <cellStyle name="Normal 5 2 4 3 3 2 2 2 2" xfId="29432" xr:uid="{00000000-0005-0000-0000-000009170000}"/>
    <cellStyle name="Normal 5 2 4 3 3 2 2 3" xfId="8174" xr:uid="{00000000-0005-0000-0000-00000A170000}"/>
    <cellStyle name="Normal 5 2 4 3 3 2 2 3 2" xfId="26192" xr:uid="{00000000-0005-0000-0000-00000B170000}"/>
    <cellStyle name="Normal 5 2 4 3 3 2 2 4" xfId="20306" xr:uid="{00000000-0005-0000-0000-00000C170000}"/>
    <cellStyle name="Normal 5 2 4 3 3 2 2 5" xfId="17066" xr:uid="{00000000-0005-0000-0000-00000D170000}"/>
    <cellStyle name="Normal 5 2 4 3 3 2 3" xfId="4484" xr:uid="{00000000-0005-0000-0000-00000E170000}"/>
    <cellStyle name="Normal 5 2 4 3 3 2 3 2" xfId="13610" xr:uid="{00000000-0005-0000-0000-00000F170000}"/>
    <cellStyle name="Normal 5 2 4 3 3 2 3 2 2" xfId="31628" xr:uid="{00000000-0005-0000-0000-000010170000}"/>
    <cellStyle name="Normal 5 2 4 3 3 2 3 3" xfId="22502" xr:uid="{00000000-0005-0000-0000-000011170000}"/>
    <cellStyle name="Normal 5 2 4 3 3 2 4" xfId="9758" xr:uid="{00000000-0005-0000-0000-000012170000}"/>
    <cellStyle name="Normal 5 2 4 3 3 2 4 2" xfId="27776" xr:uid="{00000000-0005-0000-0000-000013170000}"/>
    <cellStyle name="Normal 5 2 4 3 3 2 5" xfId="6518" xr:uid="{00000000-0005-0000-0000-000014170000}"/>
    <cellStyle name="Normal 5 2 4 3 3 2 5 2" xfId="24536" xr:uid="{00000000-0005-0000-0000-000015170000}"/>
    <cellStyle name="Normal 5 2 4 3 3 2 6" xfId="18650" xr:uid="{00000000-0005-0000-0000-000016170000}"/>
    <cellStyle name="Normal 5 2 4 3 3 2 7" xfId="15410" xr:uid="{00000000-0005-0000-0000-000017170000}"/>
    <cellStyle name="Normal 5 2 4 3 3 3" xfId="1458" xr:uid="{00000000-0005-0000-0000-000018170000}"/>
    <cellStyle name="Normal 5 2 4 3 3 3 2" xfId="4142" xr:uid="{00000000-0005-0000-0000-000019170000}"/>
    <cellStyle name="Normal 5 2 4 3 3 3 2 2" xfId="13268" xr:uid="{00000000-0005-0000-0000-00001A170000}"/>
    <cellStyle name="Normal 5 2 4 3 3 3 2 2 2" xfId="31286" xr:uid="{00000000-0005-0000-0000-00001B170000}"/>
    <cellStyle name="Normal 5 2 4 3 3 3 2 3" xfId="22160" xr:uid="{00000000-0005-0000-0000-00001C170000}"/>
    <cellStyle name="Normal 5 2 4 3 3 3 3" xfId="10586" xr:uid="{00000000-0005-0000-0000-00001D170000}"/>
    <cellStyle name="Normal 5 2 4 3 3 3 3 2" xfId="28604" xr:uid="{00000000-0005-0000-0000-00001E170000}"/>
    <cellStyle name="Normal 5 2 4 3 3 3 4" xfId="7346" xr:uid="{00000000-0005-0000-0000-00001F170000}"/>
    <cellStyle name="Normal 5 2 4 3 3 3 4 2" xfId="25364" xr:uid="{00000000-0005-0000-0000-000020170000}"/>
    <cellStyle name="Normal 5 2 4 3 3 3 5" xfId="19478" xr:uid="{00000000-0005-0000-0000-000021170000}"/>
    <cellStyle name="Normal 5 2 4 3 3 3 6" xfId="16238" xr:uid="{00000000-0005-0000-0000-000022170000}"/>
    <cellStyle name="Normal 5 2 4 3 3 4" xfId="2664" xr:uid="{00000000-0005-0000-0000-000023170000}"/>
    <cellStyle name="Normal 5 2 4 3 3 4 2" xfId="11792" xr:uid="{00000000-0005-0000-0000-000024170000}"/>
    <cellStyle name="Normal 5 2 4 3 3 4 2 2" xfId="29810" xr:uid="{00000000-0005-0000-0000-000025170000}"/>
    <cellStyle name="Normal 5 2 4 3 3 4 3" xfId="8552" xr:uid="{00000000-0005-0000-0000-000026170000}"/>
    <cellStyle name="Normal 5 2 4 3 3 4 3 2" xfId="26570" xr:uid="{00000000-0005-0000-0000-000027170000}"/>
    <cellStyle name="Normal 5 2 4 3 3 4 4" xfId="20684" xr:uid="{00000000-0005-0000-0000-000028170000}"/>
    <cellStyle name="Normal 5 2 4 3 3 4 5" xfId="17444" xr:uid="{00000000-0005-0000-0000-000029170000}"/>
    <cellStyle name="Normal 5 2 4 3 3 5" xfId="3440" xr:uid="{00000000-0005-0000-0000-00002A170000}"/>
    <cellStyle name="Normal 5 2 4 3 3 5 2" xfId="12566" xr:uid="{00000000-0005-0000-0000-00002B170000}"/>
    <cellStyle name="Normal 5 2 4 3 3 5 2 2" xfId="30584" xr:uid="{00000000-0005-0000-0000-00002C170000}"/>
    <cellStyle name="Normal 5 2 4 3 3 5 3" xfId="6176" xr:uid="{00000000-0005-0000-0000-00002D170000}"/>
    <cellStyle name="Normal 5 2 4 3 3 5 3 2" xfId="24194" xr:uid="{00000000-0005-0000-0000-00002E170000}"/>
    <cellStyle name="Normal 5 2 4 3 3 5 4" xfId="21458" xr:uid="{00000000-0005-0000-0000-00002F170000}"/>
    <cellStyle name="Normal 5 2 4 3 3 5 5" xfId="15068" xr:uid="{00000000-0005-0000-0000-000030170000}"/>
    <cellStyle name="Normal 5 2 4 3 3 6" xfId="9416" xr:uid="{00000000-0005-0000-0000-000031170000}"/>
    <cellStyle name="Normal 5 2 4 3 3 6 2" xfId="27434" xr:uid="{00000000-0005-0000-0000-000032170000}"/>
    <cellStyle name="Normal 5 2 4 3 3 7" xfId="5312" xr:uid="{00000000-0005-0000-0000-000033170000}"/>
    <cellStyle name="Normal 5 2 4 3 3 7 2" xfId="23330" xr:uid="{00000000-0005-0000-0000-000034170000}"/>
    <cellStyle name="Normal 5 2 4 3 3 8" xfId="18308" xr:uid="{00000000-0005-0000-0000-000035170000}"/>
    <cellStyle name="Normal 5 2 4 3 3 9" xfId="14366" xr:uid="{00000000-0005-0000-0000-000036170000}"/>
    <cellStyle name="Normal 5 2 4 3 4" xfId="216" xr:uid="{00000000-0005-0000-0000-000037170000}"/>
    <cellStyle name="Normal 5 2 4 3 4 2" xfId="792" xr:uid="{00000000-0005-0000-0000-000038170000}"/>
    <cellStyle name="Normal 5 2 4 3 4 2 2" xfId="2412" xr:uid="{00000000-0005-0000-0000-000039170000}"/>
    <cellStyle name="Normal 5 2 4 3 4 2 2 2" xfId="11540" xr:uid="{00000000-0005-0000-0000-00003A170000}"/>
    <cellStyle name="Normal 5 2 4 3 4 2 2 2 2" xfId="29558" xr:uid="{00000000-0005-0000-0000-00003B170000}"/>
    <cellStyle name="Normal 5 2 4 3 4 2 2 3" xfId="8300" xr:uid="{00000000-0005-0000-0000-00003C170000}"/>
    <cellStyle name="Normal 5 2 4 3 4 2 2 3 2" xfId="26318" xr:uid="{00000000-0005-0000-0000-00003D170000}"/>
    <cellStyle name="Normal 5 2 4 3 4 2 2 4" xfId="20432" xr:uid="{00000000-0005-0000-0000-00003E170000}"/>
    <cellStyle name="Normal 5 2 4 3 4 2 2 5" xfId="17192" xr:uid="{00000000-0005-0000-0000-00003F170000}"/>
    <cellStyle name="Normal 5 2 4 3 4 2 3" xfId="4646" xr:uid="{00000000-0005-0000-0000-000040170000}"/>
    <cellStyle name="Normal 5 2 4 3 4 2 3 2" xfId="13772" xr:uid="{00000000-0005-0000-0000-000041170000}"/>
    <cellStyle name="Normal 5 2 4 3 4 2 3 2 2" xfId="31790" xr:uid="{00000000-0005-0000-0000-000042170000}"/>
    <cellStyle name="Normal 5 2 4 3 4 2 3 3" xfId="22664" xr:uid="{00000000-0005-0000-0000-000043170000}"/>
    <cellStyle name="Normal 5 2 4 3 4 2 4" xfId="9920" xr:uid="{00000000-0005-0000-0000-000044170000}"/>
    <cellStyle name="Normal 5 2 4 3 4 2 4 2" xfId="27938" xr:uid="{00000000-0005-0000-0000-000045170000}"/>
    <cellStyle name="Normal 5 2 4 3 4 2 5" xfId="6680" xr:uid="{00000000-0005-0000-0000-000046170000}"/>
    <cellStyle name="Normal 5 2 4 3 4 2 5 2" xfId="24698" xr:uid="{00000000-0005-0000-0000-000047170000}"/>
    <cellStyle name="Normal 5 2 4 3 4 2 6" xfId="18812" xr:uid="{00000000-0005-0000-0000-000048170000}"/>
    <cellStyle name="Normal 5 2 4 3 4 2 7" xfId="15572" xr:uid="{00000000-0005-0000-0000-000049170000}"/>
    <cellStyle name="Normal 5 2 4 3 4 3" xfId="1620" xr:uid="{00000000-0005-0000-0000-00004A170000}"/>
    <cellStyle name="Normal 5 2 4 3 4 3 2" xfId="4070" xr:uid="{00000000-0005-0000-0000-00004B170000}"/>
    <cellStyle name="Normal 5 2 4 3 4 3 2 2" xfId="13196" xr:uid="{00000000-0005-0000-0000-00004C170000}"/>
    <cellStyle name="Normal 5 2 4 3 4 3 2 2 2" xfId="31214" xr:uid="{00000000-0005-0000-0000-00004D170000}"/>
    <cellStyle name="Normal 5 2 4 3 4 3 2 3" xfId="22088" xr:uid="{00000000-0005-0000-0000-00004E170000}"/>
    <cellStyle name="Normal 5 2 4 3 4 3 3" xfId="10748" xr:uid="{00000000-0005-0000-0000-00004F170000}"/>
    <cellStyle name="Normal 5 2 4 3 4 3 3 2" xfId="28766" xr:uid="{00000000-0005-0000-0000-000050170000}"/>
    <cellStyle name="Normal 5 2 4 3 4 3 4" xfId="7508" xr:uid="{00000000-0005-0000-0000-000051170000}"/>
    <cellStyle name="Normal 5 2 4 3 4 3 4 2" xfId="25526" xr:uid="{00000000-0005-0000-0000-000052170000}"/>
    <cellStyle name="Normal 5 2 4 3 4 3 5" xfId="19640" xr:uid="{00000000-0005-0000-0000-000053170000}"/>
    <cellStyle name="Normal 5 2 4 3 4 3 6" xfId="16400" xr:uid="{00000000-0005-0000-0000-000054170000}"/>
    <cellStyle name="Normal 5 2 4 3 4 4" xfId="2826" xr:uid="{00000000-0005-0000-0000-000055170000}"/>
    <cellStyle name="Normal 5 2 4 3 4 4 2" xfId="11954" xr:uid="{00000000-0005-0000-0000-000056170000}"/>
    <cellStyle name="Normal 5 2 4 3 4 4 2 2" xfId="29972" xr:uid="{00000000-0005-0000-0000-000057170000}"/>
    <cellStyle name="Normal 5 2 4 3 4 4 3" xfId="8714" xr:uid="{00000000-0005-0000-0000-000058170000}"/>
    <cellStyle name="Normal 5 2 4 3 4 4 3 2" xfId="26732" xr:uid="{00000000-0005-0000-0000-000059170000}"/>
    <cellStyle name="Normal 5 2 4 3 4 4 4" xfId="20846" xr:uid="{00000000-0005-0000-0000-00005A170000}"/>
    <cellStyle name="Normal 5 2 4 3 4 4 5" xfId="17606" xr:uid="{00000000-0005-0000-0000-00005B170000}"/>
    <cellStyle name="Normal 5 2 4 3 4 5" xfId="3602" xr:uid="{00000000-0005-0000-0000-00005C170000}"/>
    <cellStyle name="Normal 5 2 4 3 4 5 2" xfId="12728" xr:uid="{00000000-0005-0000-0000-00005D170000}"/>
    <cellStyle name="Normal 5 2 4 3 4 5 2 2" xfId="30746" xr:uid="{00000000-0005-0000-0000-00005E170000}"/>
    <cellStyle name="Normal 5 2 4 3 4 5 3" xfId="6104" xr:uid="{00000000-0005-0000-0000-00005F170000}"/>
    <cellStyle name="Normal 5 2 4 3 4 5 3 2" xfId="24122" xr:uid="{00000000-0005-0000-0000-000060170000}"/>
    <cellStyle name="Normal 5 2 4 3 4 5 4" xfId="21620" xr:uid="{00000000-0005-0000-0000-000061170000}"/>
    <cellStyle name="Normal 5 2 4 3 4 5 5" xfId="14996" xr:uid="{00000000-0005-0000-0000-000062170000}"/>
    <cellStyle name="Normal 5 2 4 3 4 6" xfId="9344" xr:uid="{00000000-0005-0000-0000-000063170000}"/>
    <cellStyle name="Normal 5 2 4 3 4 6 2" xfId="27362" xr:uid="{00000000-0005-0000-0000-000064170000}"/>
    <cellStyle name="Normal 5 2 4 3 4 7" xfId="5474" xr:uid="{00000000-0005-0000-0000-000065170000}"/>
    <cellStyle name="Normal 5 2 4 3 4 7 2" xfId="23492" xr:uid="{00000000-0005-0000-0000-000066170000}"/>
    <cellStyle name="Normal 5 2 4 3 4 8" xfId="18236" xr:uid="{00000000-0005-0000-0000-000067170000}"/>
    <cellStyle name="Normal 5 2 4 3 4 9" xfId="14528" xr:uid="{00000000-0005-0000-0000-000068170000}"/>
    <cellStyle name="Normal 5 2 4 3 5" xfId="954" xr:uid="{00000000-0005-0000-0000-000069170000}"/>
    <cellStyle name="Normal 5 2 4 3 5 2" xfId="1782" xr:uid="{00000000-0005-0000-0000-00006A170000}"/>
    <cellStyle name="Normal 5 2 4 3 5 2 2" xfId="4808" xr:uid="{00000000-0005-0000-0000-00006B170000}"/>
    <cellStyle name="Normal 5 2 4 3 5 2 2 2" xfId="13934" xr:uid="{00000000-0005-0000-0000-00006C170000}"/>
    <cellStyle name="Normal 5 2 4 3 5 2 2 2 2" xfId="31952" xr:uid="{00000000-0005-0000-0000-00006D170000}"/>
    <cellStyle name="Normal 5 2 4 3 5 2 2 3" xfId="22826" xr:uid="{00000000-0005-0000-0000-00006E170000}"/>
    <cellStyle name="Normal 5 2 4 3 5 2 3" xfId="10910" xr:uid="{00000000-0005-0000-0000-00006F170000}"/>
    <cellStyle name="Normal 5 2 4 3 5 2 3 2" xfId="28928" xr:uid="{00000000-0005-0000-0000-000070170000}"/>
    <cellStyle name="Normal 5 2 4 3 5 2 4" xfId="7670" xr:uid="{00000000-0005-0000-0000-000071170000}"/>
    <cellStyle name="Normal 5 2 4 3 5 2 4 2" xfId="25688" xr:uid="{00000000-0005-0000-0000-000072170000}"/>
    <cellStyle name="Normal 5 2 4 3 5 2 5" xfId="19802" xr:uid="{00000000-0005-0000-0000-000073170000}"/>
    <cellStyle name="Normal 5 2 4 3 5 2 6" xfId="16562" xr:uid="{00000000-0005-0000-0000-000074170000}"/>
    <cellStyle name="Normal 5 2 4 3 5 3" xfId="2988" xr:uid="{00000000-0005-0000-0000-000075170000}"/>
    <cellStyle name="Normal 5 2 4 3 5 3 2" xfId="12116" xr:uid="{00000000-0005-0000-0000-000076170000}"/>
    <cellStyle name="Normal 5 2 4 3 5 3 2 2" xfId="30134" xr:uid="{00000000-0005-0000-0000-000077170000}"/>
    <cellStyle name="Normal 5 2 4 3 5 3 3" xfId="8876" xr:uid="{00000000-0005-0000-0000-000078170000}"/>
    <cellStyle name="Normal 5 2 4 3 5 3 3 2" xfId="26894" xr:uid="{00000000-0005-0000-0000-000079170000}"/>
    <cellStyle name="Normal 5 2 4 3 5 3 4" xfId="21008" xr:uid="{00000000-0005-0000-0000-00007A170000}"/>
    <cellStyle name="Normal 5 2 4 3 5 3 5" xfId="17768" xr:uid="{00000000-0005-0000-0000-00007B170000}"/>
    <cellStyle name="Normal 5 2 4 3 5 4" xfId="3764" xr:uid="{00000000-0005-0000-0000-00007C170000}"/>
    <cellStyle name="Normal 5 2 4 3 5 4 2" xfId="12890" xr:uid="{00000000-0005-0000-0000-00007D170000}"/>
    <cellStyle name="Normal 5 2 4 3 5 4 2 2" xfId="30908" xr:uid="{00000000-0005-0000-0000-00007E170000}"/>
    <cellStyle name="Normal 5 2 4 3 5 4 3" xfId="6842" xr:uid="{00000000-0005-0000-0000-00007F170000}"/>
    <cellStyle name="Normal 5 2 4 3 5 4 3 2" xfId="24860" xr:uid="{00000000-0005-0000-0000-000080170000}"/>
    <cellStyle name="Normal 5 2 4 3 5 4 4" xfId="21782" xr:uid="{00000000-0005-0000-0000-000081170000}"/>
    <cellStyle name="Normal 5 2 4 3 5 4 5" xfId="15734" xr:uid="{00000000-0005-0000-0000-000082170000}"/>
    <cellStyle name="Normal 5 2 4 3 5 5" xfId="10082" xr:uid="{00000000-0005-0000-0000-000083170000}"/>
    <cellStyle name="Normal 5 2 4 3 5 5 2" xfId="28100" xr:uid="{00000000-0005-0000-0000-000084170000}"/>
    <cellStyle name="Normal 5 2 4 3 5 6" xfId="5636" xr:uid="{00000000-0005-0000-0000-000085170000}"/>
    <cellStyle name="Normal 5 2 4 3 5 6 2" xfId="23654" xr:uid="{00000000-0005-0000-0000-000086170000}"/>
    <cellStyle name="Normal 5 2 4 3 5 7" xfId="18974" xr:uid="{00000000-0005-0000-0000-000087170000}"/>
    <cellStyle name="Normal 5 2 4 3 5 8" xfId="14690" xr:uid="{00000000-0005-0000-0000-000088170000}"/>
    <cellStyle name="Normal 5 2 4 3 6" xfId="1116" xr:uid="{00000000-0005-0000-0000-000089170000}"/>
    <cellStyle name="Normal 5 2 4 3 6 2" xfId="1944" xr:uid="{00000000-0005-0000-0000-00008A170000}"/>
    <cellStyle name="Normal 5 2 4 3 6 2 2" xfId="11072" xr:uid="{00000000-0005-0000-0000-00008B170000}"/>
    <cellStyle name="Normal 5 2 4 3 6 2 2 2" xfId="29090" xr:uid="{00000000-0005-0000-0000-00008C170000}"/>
    <cellStyle name="Normal 5 2 4 3 6 2 3" xfId="7832" xr:uid="{00000000-0005-0000-0000-00008D170000}"/>
    <cellStyle name="Normal 5 2 4 3 6 2 3 2" xfId="25850" xr:uid="{00000000-0005-0000-0000-00008E170000}"/>
    <cellStyle name="Normal 5 2 4 3 6 2 4" xfId="19964" xr:uid="{00000000-0005-0000-0000-00008F170000}"/>
    <cellStyle name="Normal 5 2 4 3 6 2 5" xfId="16724" xr:uid="{00000000-0005-0000-0000-000090170000}"/>
    <cellStyle name="Normal 5 2 4 3 6 3" xfId="3150" xr:uid="{00000000-0005-0000-0000-000091170000}"/>
    <cellStyle name="Normal 5 2 4 3 6 3 2" xfId="12278" xr:uid="{00000000-0005-0000-0000-000092170000}"/>
    <cellStyle name="Normal 5 2 4 3 6 3 2 2" xfId="30296" xr:uid="{00000000-0005-0000-0000-000093170000}"/>
    <cellStyle name="Normal 5 2 4 3 6 3 3" xfId="9038" xr:uid="{00000000-0005-0000-0000-000094170000}"/>
    <cellStyle name="Normal 5 2 4 3 6 3 3 2" xfId="27056" xr:uid="{00000000-0005-0000-0000-000095170000}"/>
    <cellStyle name="Normal 5 2 4 3 6 3 4" xfId="21170" xr:uid="{00000000-0005-0000-0000-000096170000}"/>
    <cellStyle name="Normal 5 2 4 3 6 3 5" xfId="17930" xr:uid="{00000000-0005-0000-0000-000097170000}"/>
    <cellStyle name="Normal 5 2 4 3 6 4" xfId="4970" xr:uid="{00000000-0005-0000-0000-000098170000}"/>
    <cellStyle name="Normal 5 2 4 3 6 4 2" xfId="14096" xr:uid="{00000000-0005-0000-0000-000099170000}"/>
    <cellStyle name="Normal 5 2 4 3 6 4 2 2" xfId="32114" xr:uid="{00000000-0005-0000-0000-00009A170000}"/>
    <cellStyle name="Normal 5 2 4 3 6 4 3" xfId="7004" xr:uid="{00000000-0005-0000-0000-00009B170000}"/>
    <cellStyle name="Normal 5 2 4 3 6 4 3 2" xfId="25022" xr:uid="{00000000-0005-0000-0000-00009C170000}"/>
    <cellStyle name="Normal 5 2 4 3 6 4 4" xfId="22988" xr:uid="{00000000-0005-0000-0000-00009D170000}"/>
    <cellStyle name="Normal 5 2 4 3 6 5" xfId="10244" xr:uid="{00000000-0005-0000-0000-00009E170000}"/>
    <cellStyle name="Normal 5 2 4 3 6 5 2" xfId="28262" xr:uid="{00000000-0005-0000-0000-00009F170000}"/>
    <cellStyle name="Normal 5 2 4 3 6 6" xfId="5798" xr:uid="{00000000-0005-0000-0000-0000A0170000}"/>
    <cellStyle name="Normal 5 2 4 3 6 6 2" xfId="23816" xr:uid="{00000000-0005-0000-0000-0000A1170000}"/>
    <cellStyle name="Normal 5 2 4 3 6 7" xfId="19136" xr:uid="{00000000-0005-0000-0000-0000A2170000}"/>
    <cellStyle name="Normal 5 2 4 3 6 8" xfId="15896" xr:uid="{00000000-0005-0000-0000-0000A3170000}"/>
    <cellStyle name="Normal 5 2 4 3 7" xfId="468" xr:uid="{00000000-0005-0000-0000-0000A4170000}"/>
    <cellStyle name="Normal 5 2 4 3 7 2" xfId="2124" xr:uid="{00000000-0005-0000-0000-0000A5170000}"/>
    <cellStyle name="Normal 5 2 4 3 7 2 2" xfId="11252" xr:uid="{00000000-0005-0000-0000-0000A6170000}"/>
    <cellStyle name="Normal 5 2 4 3 7 2 2 2" xfId="29270" xr:uid="{00000000-0005-0000-0000-0000A7170000}"/>
    <cellStyle name="Normal 5 2 4 3 7 2 3" xfId="8012" xr:uid="{00000000-0005-0000-0000-0000A8170000}"/>
    <cellStyle name="Normal 5 2 4 3 7 2 3 2" xfId="26030" xr:uid="{00000000-0005-0000-0000-0000A9170000}"/>
    <cellStyle name="Normal 5 2 4 3 7 2 4" xfId="20144" xr:uid="{00000000-0005-0000-0000-0000AA170000}"/>
    <cellStyle name="Normal 5 2 4 3 7 2 5" xfId="16904" xr:uid="{00000000-0005-0000-0000-0000AB170000}"/>
    <cellStyle name="Normal 5 2 4 3 7 3" xfId="4322" xr:uid="{00000000-0005-0000-0000-0000AC170000}"/>
    <cellStyle name="Normal 5 2 4 3 7 3 2" xfId="13448" xr:uid="{00000000-0005-0000-0000-0000AD170000}"/>
    <cellStyle name="Normal 5 2 4 3 7 3 2 2" xfId="31466" xr:uid="{00000000-0005-0000-0000-0000AE170000}"/>
    <cellStyle name="Normal 5 2 4 3 7 3 3" xfId="22340" xr:uid="{00000000-0005-0000-0000-0000AF170000}"/>
    <cellStyle name="Normal 5 2 4 3 7 4" xfId="9596" xr:uid="{00000000-0005-0000-0000-0000B0170000}"/>
    <cellStyle name="Normal 5 2 4 3 7 4 2" xfId="27614" xr:uid="{00000000-0005-0000-0000-0000B1170000}"/>
    <cellStyle name="Normal 5 2 4 3 7 5" xfId="6356" xr:uid="{00000000-0005-0000-0000-0000B2170000}"/>
    <cellStyle name="Normal 5 2 4 3 7 5 2" xfId="24374" xr:uid="{00000000-0005-0000-0000-0000B3170000}"/>
    <cellStyle name="Normal 5 2 4 3 7 6" xfId="18488" xr:uid="{00000000-0005-0000-0000-0000B4170000}"/>
    <cellStyle name="Normal 5 2 4 3 7 7" xfId="15248" xr:uid="{00000000-0005-0000-0000-0000B5170000}"/>
    <cellStyle name="Normal 5 2 4 3 8" xfId="1296" xr:uid="{00000000-0005-0000-0000-0000B6170000}"/>
    <cellStyle name="Normal 5 2 4 3 8 2" xfId="3926" xr:uid="{00000000-0005-0000-0000-0000B7170000}"/>
    <cellStyle name="Normal 5 2 4 3 8 2 2" xfId="13052" xr:uid="{00000000-0005-0000-0000-0000B8170000}"/>
    <cellStyle name="Normal 5 2 4 3 8 2 2 2" xfId="31070" xr:uid="{00000000-0005-0000-0000-0000B9170000}"/>
    <cellStyle name="Normal 5 2 4 3 8 2 3" xfId="21944" xr:uid="{00000000-0005-0000-0000-0000BA170000}"/>
    <cellStyle name="Normal 5 2 4 3 8 3" xfId="10424" xr:uid="{00000000-0005-0000-0000-0000BB170000}"/>
    <cellStyle name="Normal 5 2 4 3 8 3 2" xfId="28442" xr:uid="{00000000-0005-0000-0000-0000BC170000}"/>
    <cellStyle name="Normal 5 2 4 3 8 4" xfId="7184" xr:uid="{00000000-0005-0000-0000-0000BD170000}"/>
    <cellStyle name="Normal 5 2 4 3 8 4 2" xfId="25202" xr:uid="{00000000-0005-0000-0000-0000BE170000}"/>
    <cellStyle name="Normal 5 2 4 3 8 5" xfId="19316" xr:uid="{00000000-0005-0000-0000-0000BF170000}"/>
    <cellStyle name="Normal 5 2 4 3 8 6" xfId="16076" xr:uid="{00000000-0005-0000-0000-0000C0170000}"/>
    <cellStyle name="Normal 5 2 4 3 9" xfId="2502" xr:uid="{00000000-0005-0000-0000-0000C1170000}"/>
    <cellStyle name="Normal 5 2 4 3 9 2" xfId="11630" xr:uid="{00000000-0005-0000-0000-0000C2170000}"/>
    <cellStyle name="Normal 5 2 4 3 9 2 2" xfId="29648" xr:uid="{00000000-0005-0000-0000-0000C3170000}"/>
    <cellStyle name="Normal 5 2 4 3 9 3" xfId="8390" xr:uid="{00000000-0005-0000-0000-0000C4170000}"/>
    <cellStyle name="Normal 5 2 4 3 9 3 2" xfId="26408" xr:uid="{00000000-0005-0000-0000-0000C5170000}"/>
    <cellStyle name="Normal 5 2 4 3 9 4" xfId="20522" xr:uid="{00000000-0005-0000-0000-0000C6170000}"/>
    <cellStyle name="Normal 5 2 4 3 9 5" xfId="17282" xr:uid="{00000000-0005-0000-0000-0000C7170000}"/>
    <cellStyle name="Normal 5 2 4 4" xfId="34" xr:uid="{00000000-0005-0000-0000-0000C8170000}"/>
    <cellStyle name="Normal 5 2 4 4 10" xfId="3314" xr:uid="{00000000-0005-0000-0000-0000C9170000}"/>
    <cellStyle name="Normal 5 2 4 4 10 2" xfId="12440" xr:uid="{00000000-0005-0000-0000-0000CA170000}"/>
    <cellStyle name="Normal 5 2 4 4 10 2 2" xfId="30458" xr:uid="{00000000-0005-0000-0000-0000CB170000}"/>
    <cellStyle name="Normal 5 2 4 4 10 3" xfId="5924" xr:uid="{00000000-0005-0000-0000-0000CC170000}"/>
    <cellStyle name="Normal 5 2 4 4 10 3 2" xfId="23942" xr:uid="{00000000-0005-0000-0000-0000CD170000}"/>
    <cellStyle name="Normal 5 2 4 4 10 4" xfId="21332" xr:uid="{00000000-0005-0000-0000-0000CE170000}"/>
    <cellStyle name="Normal 5 2 4 4 10 5" xfId="14816" xr:uid="{00000000-0005-0000-0000-0000CF170000}"/>
    <cellStyle name="Normal 5 2 4 4 11" xfId="9164" xr:uid="{00000000-0005-0000-0000-0000D0170000}"/>
    <cellStyle name="Normal 5 2 4 4 11 2" xfId="27182" xr:uid="{00000000-0005-0000-0000-0000D1170000}"/>
    <cellStyle name="Normal 5 2 4 4 12" xfId="5114" xr:uid="{00000000-0005-0000-0000-0000D2170000}"/>
    <cellStyle name="Normal 5 2 4 4 12 2" xfId="23132" xr:uid="{00000000-0005-0000-0000-0000D3170000}"/>
    <cellStyle name="Normal 5 2 4 4 13" xfId="18056" xr:uid="{00000000-0005-0000-0000-0000D4170000}"/>
    <cellStyle name="Normal 5 2 4 4 14" xfId="14258" xr:uid="{00000000-0005-0000-0000-0000D5170000}"/>
    <cellStyle name="Normal 5 2 4 4 2" xfId="144" xr:uid="{00000000-0005-0000-0000-0000D6170000}"/>
    <cellStyle name="Normal 5 2 4 4 2 10" xfId="9272" xr:uid="{00000000-0005-0000-0000-0000D7170000}"/>
    <cellStyle name="Normal 5 2 4 4 2 10 2" xfId="27290" xr:uid="{00000000-0005-0000-0000-0000D8170000}"/>
    <cellStyle name="Normal 5 2 4 4 2 11" xfId="5222" xr:uid="{00000000-0005-0000-0000-0000D9170000}"/>
    <cellStyle name="Normal 5 2 4 4 2 11 2" xfId="23240" xr:uid="{00000000-0005-0000-0000-0000DA170000}"/>
    <cellStyle name="Normal 5 2 4 4 2 12" xfId="18164" xr:uid="{00000000-0005-0000-0000-0000DB170000}"/>
    <cellStyle name="Normal 5 2 4 4 2 13" xfId="14438" xr:uid="{00000000-0005-0000-0000-0000DC170000}"/>
    <cellStyle name="Normal 5 2 4 4 2 2" xfId="360" xr:uid="{00000000-0005-0000-0000-0000DD170000}"/>
    <cellStyle name="Normal 5 2 4 4 2 2 2" xfId="702" xr:uid="{00000000-0005-0000-0000-0000DE170000}"/>
    <cellStyle name="Normal 5 2 4 4 2 2 2 2" xfId="2358" xr:uid="{00000000-0005-0000-0000-0000DF170000}"/>
    <cellStyle name="Normal 5 2 4 4 2 2 2 2 2" xfId="11486" xr:uid="{00000000-0005-0000-0000-0000E0170000}"/>
    <cellStyle name="Normal 5 2 4 4 2 2 2 2 2 2" xfId="29504" xr:uid="{00000000-0005-0000-0000-0000E1170000}"/>
    <cellStyle name="Normal 5 2 4 4 2 2 2 2 3" xfId="8246" xr:uid="{00000000-0005-0000-0000-0000E2170000}"/>
    <cellStyle name="Normal 5 2 4 4 2 2 2 2 3 2" xfId="26264" xr:uid="{00000000-0005-0000-0000-0000E3170000}"/>
    <cellStyle name="Normal 5 2 4 4 2 2 2 2 4" xfId="20378" xr:uid="{00000000-0005-0000-0000-0000E4170000}"/>
    <cellStyle name="Normal 5 2 4 4 2 2 2 2 5" xfId="17138" xr:uid="{00000000-0005-0000-0000-0000E5170000}"/>
    <cellStyle name="Normal 5 2 4 4 2 2 2 3" xfId="4556" xr:uid="{00000000-0005-0000-0000-0000E6170000}"/>
    <cellStyle name="Normal 5 2 4 4 2 2 2 3 2" xfId="13682" xr:uid="{00000000-0005-0000-0000-0000E7170000}"/>
    <cellStyle name="Normal 5 2 4 4 2 2 2 3 2 2" xfId="31700" xr:uid="{00000000-0005-0000-0000-0000E8170000}"/>
    <cellStyle name="Normal 5 2 4 4 2 2 2 3 3" xfId="22574" xr:uid="{00000000-0005-0000-0000-0000E9170000}"/>
    <cellStyle name="Normal 5 2 4 4 2 2 2 4" xfId="9830" xr:uid="{00000000-0005-0000-0000-0000EA170000}"/>
    <cellStyle name="Normal 5 2 4 4 2 2 2 4 2" xfId="27848" xr:uid="{00000000-0005-0000-0000-0000EB170000}"/>
    <cellStyle name="Normal 5 2 4 4 2 2 2 5" xfId="6590" xr:uid="{00000000-0005-0000-0000-0000EC170000}"/>
    <cellStyle name="Normal 5 2 4 4 2 2 2 5 2" xfId="24608" xr:uid="{00000000-0005-0000-0000-0000ED170000}"/>
    <cellStyle name="Normal 5 2 4 4 2 2 2 6" xfId="18722" xr:uid="{00000000-0005-0000-0000-0000EE170000}"/>
    <cellStyle name="Normal 5 2 4 4 2 2 2 7" xfId="15482" xr:uid="{00000000-0005-0000-0000-0000EF170000}"/>
    <cellStyle name="Normal 5 2 4 4 2 2 3" xfId="1530" xr:uid="{00000000-0005-0000-0000-0000F0170000}"/>
    <cellStyle name="Normal 5 2 4 4 2 2 3 2" xfId="4214" xr:uid="{00000000-0005-0000-0000-0000F1170000}"/>
    <cellStyle name="Normal 5 2 4 4 2 2 3 2 2" xfId="13340" xr:uid="{00000000-0005-0000-0000-0000F2170000}"/>
    <cellStyle name="Normal 5 2 4 4 2 2 3 2 2 2" xfId="31358" xr:uid="{00000000-0005-0000-0000-0000F3170000}"/>
    <cellStyle name="Normal 5 2 4 4 2 2 3 2 3" xfId="22232" xr:uid="{00000000-0005-0000-0000-0000F4170000}"/>
    <cellStyle name="Normal 5 2 4 4 2 2 3 3" xfId="10658" xr:uid="{00000000-0005-0000-0000-0000F5170000}"/>
    <cellStyle name="Normal 5 2 4 4 2 2 3 3 2" xfId="28676" xr:uid="{00000000-0005-0000-0000-0000F6170000}"/>
    <cellStyle name="Normal 5 2 4 4 2 2 3 4" xfId="7418" xr:uid="{00000000-0005-0000-0000-0000F7170000}"/>
    <cellStyle name="Normal 5 2 4 4 2 2 3 4 2" xfId="25436" xr:uid="{00000000-0005-0000-0000-0000F8170000}"/>
    <cellStyle name="Normal 5 2 4 4 2 2 3 5" xfId="19550" xr:uid="{00000000-0005-0000-0000-0000F9170000}"/>
    <cellStyle name="Normal 5 2 4 4 2 2 3 6" xfId="16310" xr:uid="{00000000-0005-0000-0000-0000FA170000}"/>
    <cellStyle name="Normal 5 2 4 4 2 2 4" xfId="2736" xr:uid="{00000000-0005-0000-0000-0000FB170000}"/>
    <cellStyle name="Normal 5 2 4 4 2 2 4 2" xfId="11864" xr:uid="{00000000-0005-0000-0000-0000FC170000}"/>
    <cellStyle name="Normal 5 2 4 4 2 2 4 2 2" xfId="29882" xr:uid="{00000000-0005-0000-0000-0000FD170000}"/>
    <cellStyle name="Normal 5 2 4 4 2 2 4 3" xfId="8624" xr:uid="{00000000-0005-0000-0000-0000FE170000}"/>
    <cellStyle name="Normal 5 2 4 4 2 2 4 3 2" xfId="26642" xr:uid="{00000000-0005-0000-0000-0000FF170000}"/>
    <cellStyle name="Normal 5 2 4 4 2 2 4 4" xfId="20756" xr:uid="{00000000-0005-0000-0000-000000180000}"/>
    <cellStyle name="Normal 5 2 4 4 2 2 4 5" xfId="17516" xr:uid="{00000000-0005-0000-0000-000001180000}"/>
    <cellStyle name="Normal 5 2 4 4 2 2 5" xfId="3674" xr:uid="{00000000-0005-0000-0000-000002180000}"/>
    <cellStyle name="Normal 5 2 4 4 2 2 5 2" xfId="12800" xr:uid="{00000000-0005-0000-0000-000003180000}"/>
    <cellStyle name="Normal 5 2 4 4 2 2 5 2 2" xfId="30818" xr:uid="{00000000-0005-0000-0000-000004180000}"/>
    <cellStyle name="Normal 5 2 4 4 2 2 5 3" xfId="6248" xr:uid="{00000000-0005-0000-0000-000005180000}"/>
    <cellStyle name="Normal 5 2 4 4 2 2 5 3 2" xfId="24266" xr:uid="{00000000-0005-0000-0000-000006180000}"/>
    <cellStyle name="Normal 5 2 4 4 2 2 5 4" xfId="21692" xr:uid="{00000000-0005-0000-0000-000007180000}"/>
    <cellStyle name="Normal 5 2 4 4 2 2 5 5" xfId="15140" xr:uid="{00000000-0005-0000-0000-000008180000}"/>
    <cellStyle name="Normal 5 2 4 4 2 2 6" xfId="9488" xr:uid="{00000000-0005-0000-0000-000009180000}"/>
    <cellStyle name="Normal 5 2 4 4 2 2 6 2" xfId="27506" xr:uid="{00000000-0005-0000-0000-00000A180000}"/>
    <cellStyle name="Normal 5 2 4 4 2 2 7" xfId="5384" xr:uid="{00000000-0005-0000-0000-00000B180000}"/>
    <cellStyle name="Normal 5 2 4 4 2 2 7 2" xfId="23402" xr:uid="{00000000-0005-0000-0000-00000C180000}"/>
    <cellStyle name="Normal 5 2 4 4 2 2 8" xfId="18380" xr:uid="{00000000-0005-0000-0000-00000D180000}"/>
    <cellStyle name="Normal 5 2 4 4 2 2 9" xfId="14600" xr:uid="{00000000-0005-0000-0000-00000E180000}"/>
    <cellStyle name="Normal 5 2 4 4 2 3" xfId="864" xr:uid="{00000000-0005-0000-0000-00000F180000}"/>
    <cellStyle name="Normal 5 2 4 4 2 3 2" xfId="1692" xr:uid="{00000000-0005-0000-0000-000010180000}"/>
    <cellStyle name="Normal 5 2 4 4 2 3 2 2" xfId="4718" xr:uid="{00000000-0005-0000-0000-000011180000}"/>
    <cellStyle name="Normal 5 2 4 4 2 3 2 2 2" xfId="13844" xr:uid="{00000000-0005-0000-0000-000012180000}"/>
    <cellStyle name="Normal 5 2 4 4 2 3 2 2 2 2" xfId="31862" xr:uid="{00000000-0005-0000-0000-000013180000}"/>
    <cellStyle name="Normal 5 2 4 4 2 3 2 2 3" xfId="22736" xr:uid="{00000000-0005-0000-0000-000014180000}"/>
    <cellStyle name="Normal 5 2 4 4 2 3 2 3" xfId="10820" xr:uid="{00000000-0005-0000-0000-000015180000}"/>
    <cellStyle name="Normal 5 2 4 4 2 3 2 3 2" xfId="28838" xr:uid="{00000000-0005-0000-0000-000016180000}"/>
    <cellStyle name="Normal 5 2 4 4 2 3 2 4" xfId="7580" xr:uid="{00000000-0005-0000-0000-000017180000}"/>
    <cellStyle name="Normal 5 2 4 4 2 3 2 4 2" xfId="25598" xr:uid="{00000000-0005-0000-0000-000018180000}"/>
    <cellStyle name="Normal 5 2 4 4 2 3 2 5" xfId="19712" xr:uid="{00000000-0005-0000-0000-000019180000}"/>
    <cellStyle name="Normal 5 2 4 4 2 3 2 6" xfId="16472" xr:uid="{00000000-0005-0000-0000-00001A180000}"/>
    <cellStyle name="Normal 5 2 4 4 2 3 3" xfId="2898" xr:uid="{00000000-0005-0000-0000-00001B180000}"/>
    <cellStyle name="Normal 5 2 4 4 2 3 3 2" xfId="12026" xr:uid="{00000000-0005-0000-0000-00001C180000}"/>
    <cellStyle name="Normal 5 2 4 4 2 3 3 2 2" xfId="30044" xr:uid="{00000000-0005-0000-0000-00001D180000}"/>
    <cellStyle name="Normal 5 2 4 4 2 3 3 3" xfId="8786" xr:uid="{00000000-0005-0000-0000-00001E180000}"/>
    <cellStyle name="Normal 5 2 4 4 2 3 3 3 2" xfId="26804" xr:uid="{00000000-0005-0000-0000-00001F180000}"/>
    <cellStyle name="Normal 5 2 4 4 2 3 3 4" xfId="20918" xr:uid="{00000000-0005-0000-0000-000020180000}"/>
    <cellStyle name="Normal 5 2 4 4 2 3 3 5" xfId="17678" xr:uid="{00000000-0005-0000-0000-000021180000}"/>
    <cellStyle name="Normal 5 2 4 4 2 3 4" xfId="3836" xr:uid="{00000000-0005-0000-0000-000022180000}"/>
    <cellStyle name="Normal 5 2 4 4 2 3 4 2" xfId="12962" xr:uid="{00000000-0005-0000-0000-000023180000}"/>
    <cellStyle name="Normal 5 2 4 4 2 3 4 2 2" xfId="30980" xr:uid="{00000000-0005-0000-0000-000024180000}"/>
    <cellStyle name="Normal 5 2 4 4 2 3 4 3" xfId="6752" xr:uid="{00000000-0005-0000-0000-000025180000}"/>
    <cellStyle name="Normal 5 2 4 4 2 3 4 3 2" xfId="24770" xr:uid="{00000000-0005-0000-0000-000026180000}"/>
    <cellStyle name="Normal 5 2 4 4 2 3 4 4" xfId="21854" xr:uid="{00000000-0005-0000-0000-000027180000}"/>
    <cellStyle name="Normal 5 2 4 4 2 3 4 5" xfId="15644" xr:uid="{00000000-0005-0000-0000-000028180000}"/>
    <cellStyle name="Normal 5 2 4 4 2 3 5" xfId="9992" xr:uid="{00000000-0005-0000-0000-000029180000}"/>
    <cellStyle name="Normal 5 2 4 4 2 3 5 2" xfId="28010" xr:uid="{00000000-0005-0000-0000-00002A180000}"/>
    <cellStyle name="Normal 5 2 4 4 2 3 6" xfId="5546" xr:uid="{00000000-0005-0000-0000-00002B180000}"/>
    <cellStyle name="Normal 5 2 4 4 2 3 6 2" xfId="23564" xr:uid="{00000000-0005-0000-0000-00002C180000}"/>
    <cellStyle name="Normal 5 2 4 4 2 3 7" xfId="18884" xr:uid="{00000000-0005-0000-0000-00002D180000}"/>
    <cellStyle name="Normal 5 2 4 4 2 3 8" xfId="14762" xr:uid="{00000000-0005-0000-0000-00002E180000}"/>
    <cellStyle name="Normal 5 2 4 4 2 4" xfId="1026" xr:uid="{00000000-0005-0000-0000-00002F180000}"/>
    <cellStyle name="Normal 5 2 4 4 2 4 2" xfId="1854" xr:uid="{00000000-0005-0000-0000-000030180000}"/>
    <cellStyle name="Normal 5 2 4 4 2 4 2 2" xfId="10982" xr:uid="{00000000-0005-0000-0000-000031180000}"/>
    <cellStyle name="Normal 5 2 4 4 2 4 2 2 2" xfId="29000" xr:uid="{00000000-0005-0000-0000-000032180000}"/>
    <cellStyle name="Normal 5 2 4 4 2 4 2 3" xfId="7742" xr:uid="{00000000-0005-0000-0000-000033180000}"/>
    <cellStyle name="Normal 5 2 4 4 2 4 2 3 2" xfId="25760" xr:uid="{00000000-0005-0000-0000-000034180000}"/>
    <cellStyle name="Normal 5 2 4 4 2 4 2 4" xfId="19874" xr:uid="{00000000-0005-0000-0000-000035180000}"/>
    <cellStyle name="Normal 5 2 4 4 2 4 2 5" xfId="16634" xr:uid="{00000000-0005-0000-0000-000036180000}"/>
    <cellStyle name="Normal 5 2 4 4 2 4 3" xfId="3060" xr:uid="{00000000-0005-0000-0000-000037180000}"/>
    <cellStyle name="Normal 5 2 4 4 2 4 3 2" xfId="12188" xr:uid="{00000000-0005-0000-0000-000038180000}"/>
    <cellStyle name="Normal 5 2 4 4 2 4 3 2 2" xfId="30206" xr:uid="{00000000-0005-0000-0000-000039180000}"/>
    <cellStyle name="Normal 5 2 4 4 2 4 3 3" xfId="8948" xr:uid="{00000000-0005-0000-0000-00003A180000}"/>
    <cellStyle name="Normal 5 2 4 4 2 4 3 3 2" xfId="26966" xr:uid="{00000000-0005-0000-0000-00003B180000}"/>
    <cellStyle name="Normal 5 2 4 4 2 4 3 4" xfId="21080" xr:uid="{00000000-0005-0000-0000-00003C180000}"/>
    <cellStyle name="Normal 5 2 4 4 2 4 3 5" xfId="17840" xr:uid="{00000000-0005-0000-0000-00003D180000}"/>
    <cellStyle name="Normal 5 2 4 4 2 4 4" xfId="4880" xr:uid="{00000000-0005-0000-0000-00003E180000}"/>
    <cellStyle name="Normal 5 2 4 4 2 4 4 2" xfId="14006" xr:uid="{00000000-0005-0000-0000-00003F180000}"/>
    <cellStyle name="Normal 5 2 4 4 2 4 4 2 2" xfId="32024" xr:uid="{00000000-0005-0000-0000-000040180000}"/>
    <cellStyle name="Normal 5 2 4 4 2 4 4 3" xfId="6914" xr:uid="{00000000-0005-0000-0000-000041180000}"/>
    <cellStyle name="Normal 5 2 4 4 2 4 4 3 2" xfId="24932" xr:uid="{00000000-0005-0000-0000-000042180000}"/>
    <cellStyle name="Normal 5 2 4 4 2 4 4 4" xfId="22898" xr:uid="{00000000-0005-0000-0000-000043180000}"/>
    <cellStyle name="Normal 5 2 4 4 2 4 5" xfId="10154" xr:uid="{00000000-0005-0000-0000-000044180000}"/>
    <cellStyle name="Normal 5 2 4 4 2 4 5 2" xfId="28172" xr:uid="{00000000-0005-0000-0000-000045180000}"/>
    <cellStyle name="Normal 5 2 4 4 2 4 6" xfId="5708" xr:uid="{00000000-0005-0000-0000-000046180000}"/>
    <cellStyle name="Normal 5 2 4 4 2 4 6 2" xfId="23726" xr:uid="{00000000-0005-0000-0000-000047180000}"/>
    <cellStyle name="Normal 5 2 4 4 2 4 7" xfId="19046" xr:uid="{00000000-0005-0000-0000-000048180000}"/>
    <cellStyle name="Normal 5 2 4 4 2 4 8" xfId="15806" xr:uid="{00000000-0005-0000-0000-000049180000}"/>
    <cellStyle name="Normal 5 2 4 4 2 5" xfId="1188" xr:uid="{00000000-0005-0000-0000-00004A180000}"/>
    <cellStyle name="Normal 5 2 4 4 2 5 2" xfId="2016" xr:uid="{00000000-0005-0000-0000-00004B180000}"/>
    <cellStyle name="Normal 5 2 4 4 2 5 2 2" xfId="11144" xr:uid="{00000000-0005-0000-0000-00004C180000}"/>
    <cellStyle name="Normal 5 2 4 4 2 5 2 2 2" xfId="29162" xr:uid="{00000000-0005-0000-0000-00004D180000}"/>
    <cellStyle name="Normal 5 2 4 4 2 5 2 3" xfId="7904" xr:uid="{00000000-0005-0000-0000-00004E180000}"/>
    <cellStyle name="Normal 5 2 4 4 2 5 2 3 2" xfId="25922" xr:uid="{00000000-0005-0000-0000-00004F180000}"/>
    <cellStyle name="Normal 5 2 4 4 2 5 2 4" xfId="20036" xr:uid="{00000000-0005-0000-0000-000050180000}"/>
    <cellStyle name="Normal 5 2 4 4 2 5 2 5" xfId="16796" xr:uid="{00000000-0005-0000-0000-000051180000}"/>
    <cellStyle name="Normal 5 2 4 4 2 5 3" xfId="3222" xr:uid="{00000000-0005-0000-0000-000052180000}"/>
    <cellStyle name="Normal 5 2 4 4 2 5 3 2" xfId="12350" xr:uid="{00000000-0005-0000-0000-000053180000}"/>
    <cellStyle name="Normal 5 2 4 4 2 5 3 2 2" xfId="30368" xr:uid="{00000000-0005-0000-0000-000054180000}"/>
    <cellStyle name="Normal 5 2 4 4 2 5 3 3" xfId="9110" xr:uid="{00000000-0005-0000-0000-000055180000}"/>
    <cellStyle name="Normal 5 2 4 4 2 5 3 3 2" xfId="27128" xr:uid="{00000000-0005-0000-0000-000056180000}"/>
    <cellStyle name="Normal 5 2 4 4 2 5 3 4" xfId="21242" xr:uid="{00000000-0005-0000-0000-000057180000}"/>
    <cellStyle name="Normal 5 2 4 4 2 5 3 5" xfId="18002" xr:uid="{00000000-0005-0000-0000-000058180000}"/>
    <cellStyle name="Normal 5 2 4 4 2 5 4" xfId="5042" xr:uid="{00000000-0005-0000-0000-000059180000}"/>
    <cellStyle name="Normal 5 2 4 4 2 5 4 2" xfId="14168" xr:uid="{00000000-0005-0000-0000-00005A180000}"/>
    <cellStyle name="Normal 5 2 4 4 2 5 4 2 2" xfId="32186" xr:uid="{00000000-0005-0000-0000-00005B180000}"/>
    <cellStyle name="Normal 5 2 4 4 2 5 4 3" xfId="7076" xr:uid="{00000000-0005-0000-0000-00005C180000}"/>
    <cellStyle name="Normal 5 2 4 4 2 5 4 3 2" xfId="25094" xr:uid="{00000000-0005-0000-0000-00005D180000}"/>
    <cellStyle name="Normal 5 2 4 4 2 5 4 4" xfId="23060" xr:uid="{00000000-0005-0000-0000-00005E180000}"/>
    <cellStyle name="Normal 5 2 4 4 2 5 5" xfId="10316" xr:uid="{00000000-0005-0000-0000-00005F180000}"/>
    <cellStyle name="Normal 5 2 4 4 2 5 5 2" xfId="28334" xr:uid="{00000000-0005-0000-0000-000060180000}"/>
    <cellStyle name="Normal 5 2 4 4 2 5 6" xfId="5870" xr:uid="{00000000-0005-0000-0000-000061180000}"/>
    <cellStyle name="Normal 5 2 4 4 2 5 6 2" xfId="23888" xr:uid="{00000000-0005-0000-0000-000062180000}"/>
    <cellStyle name="Normal 5 2 4 4 2 5 7" xfId="19208" xr:uid="{00000000-0005-0000-0000-000063180000}"/>
    <cellStyle name="Normal 5 2 4 4 2 5 8" xfId="15968" xr:uid="{00000000-0005-0000-0000-000064180000}"/>
    <cellStyle name="Normal 5 2 4 4 2 6" xfId="540" xr:uid="{00000000-0005-0000-0000-000065180000}"/>
    <cellStyle name="Normal 5 2 4 4 2 6 2" xfId="2196" xr:uid="{00000000-0005-0000-0000-000066180000}"/>
    <cellStyle name="Normal 5 2 4 4 2 6 2 2" xfId="11324" xr:uid="{00000000-0005-0000-0000-000067180000}"/>
    <cellStyle name="Normal 5 2 4 4 2 6 2 2 2" xfId="29342" xr:uid="{00000000-0005-0000-0000-000068180000}"/>
    <cellStyle name="Normal 5 2 4 4 2 6 2 3" xfId="8084" xr:uid="{00000000-0005-0000-0000-000069180000}"/>
    <cellStyle name="Normal 5 2 4 4 2 6 2 3 2" xfId="26102" xr:uid="{00000000-0005-0000-0000-00006A180000}"/>
    <cellStyle name="Normal 5 2 4 4 2 6 2 4" xfId="20216" xr:uid="{00000000-0005-0000-0000-00006B180000}"/>
    <cellStyle name="Normal 5 2 4 4 2 6 2 5" xfId="16976" xr:uid="{00000000-0005-0000-0000-00006C180000}"/>
    <cellStyle name="Normal 5 2 4 4 2 6 3" xfId="4394" xr:uid="{00000000-0005-0000-0000-00006D180000}"/>
    <cellStyle name="Normal 5 2 4 4 2 6 3 2" xfId="13520" xr:uid="{00000000-0005-0000-0000-00006E180000}"/>
    <cellStyle name="Normal 5 2 4 4 2 6 3 2 2" xfId="31538" xr:uid="{00000000-0005-0000-0000-00006F180000}"/>
    <cellStyle name="Normal 5 2 4 4 2 6 3 3" xfId="22412" xr:uid="{00000000-0005-0000-0000-000070180000}"/>
    <cellStyle name="Normal 5 2 4 4 2 6 4" xfId="9668" xr:uid="{00000000-0005-0000-0000-000071180000}"/>
    <cellStyle name="Normal 5 2 4 4 2 6 4 2" xfId="27686" xr:uid="{00000000-0005-0000-0000-000072180000}"/>
    <cellStyle name="Normal 5 2 4 4 2 6 5" xfId="6428" xr:uid="{00000000-0005-0000-0000-000073180000}"/>
    <cellStyle name="Normal 5 2 4 4 2 6 5 2" xfId="24446" xr:uid="{00000000-0005-0000-0000-000074180000}"/>
    <cellStyle name="Normal 5 2 4 4 2 6 6" xfId="18560" xr:uid="{00000000-0005-0000-0000-000075180000}"/>
    <cellStyle name="Normal 5 2 4 4 2 6 7" xfId="15320" xr:uid="{00000000-0005-0000-0000-000076180000}"/>
    <cellStyle name="Normal 5 2 4 4 2 7" xfId="1368" xr:uid="{00000000-0005-0000-0000-000077180000}"/>
    <cellStyle name="Normal 5 2 4 4 2 7 2" xfId="3998" xr:uid="{00000000-0005-0000-0000-000078180000}"/>
    <cellStyle name="Normal 5 2 4 4 2 7 2 2" xfId="13124" xr:uid="{00000000-0005-0000-0000-000079180000}"/>
    <cellStyle name="Normal 5 2 4 4 2 7 2 2 2" xfId="31142" xr:uid="{00000000-0005-0000-0000-00007A180000}"/>
    <cellStyle name="Normal 5 2 4 4 2 7 2 3" xfId="22016" xr:uid="{00000000-0005-0000-0000-00007B180000}"/>
    <cellStyle name="Normal 5 2 4 4 2 7 3" xfId="10496" xr:uid="{00000000-0005-0000-0000-00007C180000}"/>
    <cellStyle name="Normal 5 2 4 4 2 7 3 2" xfId="28514" xr:uid="{00000000-0005-0000-0000-00007D180000}"/>
    <cellStyle name="Normal 5 2 4 4 2 7 4" xfId="7256" xr:uid="{00000000-0005-0000-0000-00007E180000}"/>
    <cellStyle name="Normal 5 2 4 4 2 7 4 2" xfId="25274" xr:uid="{00000000-0005-0000-0000-00007F180000}"/>
    <cellStyle name="Normal 5 2 4 4 2 7 5" xfId="19388" xr:uid="{00000000-0005-0000-0000-000080180000}"/>
    <cellStyle name="Normal 5 2 4 4 2 7 6" xfId="16148" xr:uid="{00000000-0005-0000-0000-000081180000}"/>
    <cellStyle name="Normal 5 2 4 4 2 8" xfId="2574" xr:uid="{00000000-0005-0000-0000-000082180000}"/>
    <cellStyle name="Normal 5 2 4 4 2 8 2" xfId="11702" xr:uid="{00000000-0005-0000-0000-000083180000}"/>
    <cellStyle name="Normal 5 2 4 4 2 8 2 2" xfId="29720" xr:uid="{00000000-0005-0000-0000-000084180000}"/>
    <cellStyle name="Normal 5 2 4 4 2 8 3" xfId="8462" xr:uid="{00000000-0005-0000-0000-000085180000}"/>
    <cellStyle name="Normal 5 2 4 4 2 8 3 2" xfId="26480" xr:uid="{00000000-0005-0000-0000-000086180000}"/>
    <cellStyle name="Normal 5 2 4 4 2 8 4" xfId="20594" xr:uid="{00000000-0005-0000-0000-000087180000}"/>
    <cellStyle name="Normal 5 2 4 4 2 8 5" xfId="17354" xr:uid="{00000000-0005-0000-0000-000088180000}"/>
    <cellStyle name="Normal 5 2 4 4 2 9" xfId="3512" xr:uid="{00000000-0005-0000-0000-000089180000}"/>
    <cellStyle name="Normal 5 2 4 4 2 9 2" xfId="12638" xr:uid="{00000000-0005-0000-0000-00008A180000}"/>
    <cellStyle name="Normal 5 2 4 4 2 9 2 2" xfId="30656" xr:uid="{00000000-0005-0000-0000-00008B180000}"/>
    <cellStyle name="Normal 5 2 4 4 2 9 3" xfId="6032" xr:uid="{00000000-0005-0000-0000-00008C180000}"/>
    <cellStyle name="Normal 5 2 4 4 2 9 3 2" xfId="24050" xr:uid="{00000000-0005-0000-0000-00008D180000}"/>
    <cellStyle name="Normal 5 2 4 4 2 9 4" xfId="21530" xr:uid="{00000000-0005-0000-0000-00008E180000}"/>
    <cellStyle name="Normal 5 2 4 4 2 9 5" xfId="14924" xr:uid="{00000000-0005-0000-0000-00008F180000}"/>
    <cellStyle name="Normal 5 2 4 4 3" xfId="252" xr:uid="{00000000-0005-0000-0000-000090180000}"/>
    <cellStyle name="Normal 5 2 4 4 3 2" xfId="594" xr:uid="{00000000-0005-0000-0000-000091180000}"/>
    <cellStyle name="Normal 5 2 4 4 3 2 2" xfId="2250" xr:uid="{00000000-0005-0000-0000-000092180000}"/>
    <cellStyle name="Normal 5 2 4 4 3 2 2 2" xfId="11378" xr:uid="{00000000-0005-0000-0000-000093180000}"/>
    <cellStyle name="Normal 5 2 4 4 3 2 2 2 2" xfId="29396" xr:uid="{00000000-0005-0000-0000-000094180000}"/>
    <cellStyle name="Normal 5 2 4 4 3 2 2 3" xfId="8138" xr:uid="{00000000-0005-0000-0000-000095180000}"/>
    <cellStyle name="Normal 5 2 4 4 3 2 2 3 2" xfId="26156" xr:uid="{00000000-0005-0000-0000-000096180000}"/>
    <cellStyle name="Normal 5 2 4 4 3 2 2 4" xfId="20270" xr:uid="{00000000-0005-0000-0000-000097180000}"/>
    <cellStyle name="Normal 5 2 4 4 3 2 2 5" xfId="17030" xr:uid="{00000000-0005-0000-0000-000098180000}"/>
    <cellStyle name="Normal 5 2 4 4 3 2 3" xfId="4448" xr:uid="{00000000-0005-0000-0000-000099180000}"/>
    <cellStyle name="Normal 5 2 4 4 3 2 3 2" xfId="13574" xr:uid="{00000000-0005-0000-0000-00009A180000}"/>
    <cellStyle name="Normal 5 2 4 4 3 2 3 2 2" xfId="31592" xr:uid="{00000000-0005-0000-0000-00009B180000}"/>
    <cellStyle name="Normal 5 2 4 4 3 2 3 3" xfId="22466" xr:uid="{00000000-0005-0000-0000-00009C180000}"/>
    <cellStyle name="Normal 5 2 4 4 3 2 4" xfId="9722" xr:uid="{00000000-0005-0000-0000-00009D180000}"/>
    <cellStyle name="Normal 5 2 4 4 3 2 4 2" xfId="27740" xr:uid="{00000000-0005-0000-0000-00009E180000}"/>
    <cellStyle name="Normal 5 2 4 4 3 2 5" xfId="6482" xr:uid="{00000000-0005-0000-0000-00009F180000}"/>
    <cellStyle name="Normal 5 2 4 4 3 2 5 2" xfId="24500" xr:uid="{00000000-0005-0000-0000-0000A0180000}"/>
    <cellStyle name="Normal 5 2 4 4 3 2 6" xfId="18614" xr:uid="{00000000-0005-0000-0000-0000A1180000}"/>
    <cellStyle name="Normal 5 2 4 4 3 2 7" xfId="15374" xr:uid="{00000000-0005-0000-0000-0000A2180000}"/>
    <cellStyle name="Normal 5 2 4 4 3 3" xfId="1422" xr:uid="{00000000-0005-0000-0000-0000A3180000}"/>
    <cellStyle name="Normal 5 2 4 4 3 3 2" xfId="4106" xr:uid="{00000000-0005-0000-0000-0000A4180000}"/>
    <cellStyle name="Normal 5 2 4 4 3 3 2 2" xfId="13232" xr:uid="{00000000-0005-0000-0000-0000A5180000}"/>
    <cellStyle name="Normal 5 2 4 4 3 3 2 2 2" xfId="31250" xr:uid="{00000000-0005-0000-0000-0000A6180000}"/>
    <cellStyle name="Normal 5 2 4 4 3 3 2 3" xfId="22124" xr:uid="{00000000-0005-0000-0000-0000A7180000}"/>
    <cellStyle name="Normal 5 2 4 4 3 3 3" xfId="10550" xr:uid="{00000000-0005-0000-0000-0000A8180000}"/>
    <cellStyle name="Normal 5 2 4 4 3 3 3 2" xfId="28568" xr:uid="{00000000-0005-0000-0000-0000A9180000}"/>
    <cellStyle name="Normal 5 2 4 4 3 3 4" xfId="7310" xr:uid="{00000000-0005-0000-0000-0000AA180000}"/>
    <cellStyle name="Normal 5 2 4 4 3 3 4 2" xfId="25328" xr:uid="{00000000-0005-0000-0000-0000AB180000}"/>
    <cellStyle name="Normal 5 2 4 4 3 3 5" xfId="19442" xr:uid="{00000000-0005-0000-0000-0000AC180000}"/>
    <cellStyle name="Normal 5 2 4 4 3 3 6" xfId="16202" xr:uid="{00000000-0005-0000-0000-0000AD180000}"/>
    <cellStyle name="Normal 5 2 4 4 3 4" xfId="2628" xr:uid="{00000000-0005-0000-0000-0000AE180000}"/>
    <cellStyle name="Normal 5 2 4 4 3 4 2" xfId="11756" xr:uid="{00000000-0005-0000-0000-0000AF180000}"/>
    <cellStyle name="Normal 5 2 4 4 3 4 2 2" xfId="29774" xr:uid="{00000000-0005-0000-0000-0000B0180000}"/>
    <cellStyle name="Normal 5 2 4 4 3 4 3" xfId="8516" xr:uid="{00000000-0005-0000-0000-0000B1180000}"/>
    <cellStyle name="Normal 5 2 4 4 3 4 3 2" xfId="26534" xr:uid="{00000000-0005-0000-0000-0000B2180000}"/>
    <cellStyle name="Normal 5 2 4 4 3 4 4" xfId="20648" xr:uid="{00000000-0005-0000-0000-0000B3180000}"/>
    <cellStyle name="Normal 5 2 4 4 3 4 5" xfId="17408" xr:uid="{00000000-0005-0000-0000-0000B4180000}"/>
    <cellStyle name="Normal 5 2 4 4 3 5" xfId="3404" xr:uid="{00000000-0005-0000-0000-0000B5180000}"/>
    <cellStyle name="Normal 5 2 4 4 3 5 2" xfId="12530" xr:uid="{00000000-0005-0000-0000-0000B6180000}"/>
    <cellStyle name="Normal 5 2 4 4 3 5 2 2" xfId="30548" xr:uid="{00000000-0005-0000-0000-0000B7180000}"/>
    <cellStyle name="Normal 5 2 4 4 3 5 3" xfId="6140" xr:uid="{00000000-0005-0000-0000-0000B8180000}"/>
    <cellStyle name="Normal 5 2 4 4 3 5 3 2" xfId="24158" xr:uid="{00000000-0005-0000-0000-0000B9180000}"/>
    <cellStyle name="Normal 5 2 4 4 3 5 4" xfId="21422" xr:uid="{00000000-0005-0000-0000-0000BA180000}"/>
    <cellStyle name="Normal 5 2 4 4 3 5 5" xfId="15032" xr:uid="{00000000-0005-0000-0000-0000BB180000}"/>
    <cellStyle name="Normal 5 2 4 4 3 6" xfId="9380" xr:uid="{00000000-0005-0000-0000-0000BC180000}"/>
    <cellStyle name="Normal 5 2 4 4 3 6 2" xfId="27398" xr:uid="{00000000-0005-0000-0000-0000BD180000}"/>
    <cellStyle name="Normal 5 2 4 4 3 7" xfId="5276" xr:uid="{00000000-0005-0000-0000-0000BE180000}"/>
    <cellStyle name="Normal 5 2 4 4 3 7 2" xfId="23294" xr:uid="{00000000-0005-0000-0000-0000BF180000}"/>
    <cellStyle name="Normal 5 2 4 4 3 8" xfId="18272" xr:uid="{00000000-0005-0000-0000-0000C0180000}"/>
    <cellStyle name="Normal 5 2 4 4 3 9" xfId="14330" xr:uid="{00000000-0005-0000-0000-0000C1180000}"/>
    <cellStyle name="Normal 5 2 4 4 4" xfId="756" xr:uid="{00000000-0005-0000-0000-0000C2180000}"/>
    <cellStyle name="Normal 5 2 4 4 4 2" xfId="1584" xr:uid="{00000000-0005-0000-0000-0000C3180000}"/>
    <cellStyle name="Normal 5 2 4 4 4 2 2" xfId="4610" xr:uid="{00000000-0005-0000-0000-0000C4180000}"/>
    <cellStyle name="Normal 5 2 4 4 4 2 2 2" xfId="13736" xr:uid="{00000000-0005-0000-0000-0000C5180000}"/>
    <cellStyle name="Normal 5 2 4 4 4 2 2 2 2" xfId="31754" xr:uid="{00000000-0005-0000-0000-0000C6180000}"/>
    <cellStyle name="Normal 5 2 4 4 4 2 2 3" xfId="22628" xr:uid="{00000000-0005-0000-0000-0000C7180000}"/>
    <cellStyle name="Normal 5 2 4 4 4 2 3" xfId="10712" xr:uid="{00000000-0005-0000-0000-0000C8180000}"/>
    <cellStyle name="Normal 5 2 4 4 4 2 3 2" xfId="28730" xr:uid="{00000000-0005-0000-0000-0000C9180000}"/>
    <cellStyle name="Normal 5 2 4 4 4 2 4" xfId="7472" xr:uid="{00000000-0005-0000-0000-0000CA180000}"/>
    <cellStyle name="Normal 5 2 4 4 4 2 4 2" xfId="25490" xr:uid="{00000000-0005-0000-0000-0000CB180000}"/>
    <cellStyle name="Normal 5 2 4 4 4 2 5" xfId="19604" xr:uid="{00000000-0005-0000-0000-0000CC180000}"/>
    <cellStyle name="Normal 5 2 4 4 4 2 6" xfId="16364" xr:uid="{00000000-0005-0000-0000-0000CD180000}"/>
    <cellStyle name="Normal 5 2 4 4 4 3" xfId="2790" xr:uid="{00000000-0005-0000-0000-0000CE180000}"/>
    <cellStyle name="Normal 5 2 4 4 4 3 2" xfId="11918" xr:uid="{00000000-0005-0000-0000-0000CF180000}"/>
    <cellStyle name="Normal 5 2 4 4 4 3 2 2" xfId="29936" xr:uid="{00000000-0005-0000-0000-0000D0180000}"/>
    <cellStyle name="Normal 5 2 4 4 4 3 3" xfId="8678" xr:uid="{00000000-0005-0000-0000-0000D1180000}"/>
    <cellStyle name="Normal 5 2 4 4 4 3 3 2" xfId="26696" xr:uid="{00000000-0005-0000-0000-0000D2180000}"/>
    <cellStyle name="Normal 5 2 4 4 4 3 4" xfId="20810" xr:uid="{00000000-0005-0000-0000-0000D3180000}"/>
    <cellStyle name="Normal 5 2 4 4 4 3 5" xfId="17570" xr:uid="{00000000-0005-0000-0000-0000D4180000}"/>
    <cellStyle name="Normal 5 2 4 4 4 4" xfId="3566" xr:uid="{00000000-0005-0000-0000-0000D5180000}"/>
    <cellStyle name="Normal 5 2 4 4 4 4 2" xfId="12692" xr:uid="{00000000-0005-0000-0000-0000D6180000}"/>
    <cellStyle name="Normal 5 2 4 4 4 4 2 2" xfId="30710" xr:uid="{00000000-0005-0000-0000-0000D7180000}"/>
    <cellStyle name="Normal 5 2 4 4 4 4 3" xfId="6644" xr:uid="{00000000-0005-0000-0000-0000D8180000}"/>
    <cellStyle name="Normal 5 2 4 4 4 4 3 2" xfId="24662" xr:uid="{00000000-0005-0000-0000-0000D9180000}"/>
    <cellStyle name="Normal 5 2 4 4 4 4 4" xfId="21584" xr:uid="{00000000-0005-0000-0000-0000DA180000}"/>
    <cellStyle name="Normal 5 2 4 4 4 4 5" xfId="15536" xr:uid="{00000000-0005-0000-0000-0000DB180000}"/>
    <cellStyle name="Normal 5 2 4 4 4 5" xfId="9884" xr:uid="{00000000-0005-0000-0000-0000DC180000}"/>
    <cellStyle name="Normal 5 2 4 4 4 5 2" xfId="27902" xr:uid="{00000000-0005-0000-0000-0000DD180000}"/>
    <cellStyle name="Normal 5 2 4 4 4 6" xfId="5438" xr:uid="{00000000-0005-0000-0000-0000DE180000}"/>
    <cellStyle name="Normal 5 2 4 4 4 6 2" xfId="23456" xr:uid="{00000000-0005-0000-0000-0000DF180000}"/>
    <cellStyle name="Normal 5 2 4 4 4 7" xfId="18776" xr:uid="{00000000-0005-0000-0000-0000E0180000}"/>
    <cellStyle name="Normal 5 2 4 4 4 8" xfId="14492" xr:uid="{00000000-0005-0000-0000-0000E1180000}"/>
    <cellStyle name="Normal 5 2 4 4 5" xfId="918" xr:uid="{00000000-0005-0000-0000-0000E2180000}"/>
    <cellStyle name="Normal 5 2 4 4 5 2" xfId="1746" xr:uid="{00000000-0005-0000-0000-0000E3180000}"/>
    <cellStyle name="Normal 5 2 4 4 5 2 2" xfId="4772" xr:uid="{00000000-0005-0000-0000-0000E4180000}"/>
    <cellStyle name="Normal 5 2 4 4 5 2 2 2" xfId="13898" xr:uid="{00000000-0005-0000-0000-0000E5180000}"/>
    <cellStyle name="Normal 5 2 4 4 5 2 2 2 2" xfId="31916" xr:uid="{00000000-0005-0000-0000-0000E6180000}"/>
    <cellStyle name="Normal 5 2 4 4 5 2 2 3" xfId="22790" xr:uid="{00000000-0005-0000-0000-0000E7180000}"/>
    <cellStyle name="Normal 5 2 4 4 5 2 3" xfId="10874" xr:uid="{00000000-0005-0000-0000-0000E8180000}"/>
    <cellStyle name="Normal 5 2 4 4 5 2 3 2" xfId="28892" xr:uid="{00000000-0005-0000-0000-0000E9180000}"/>
    <cellStyle name="Normal 5 2 4 4 5 2 4" xfId="7634" xr:uid="{00000000-0005-0000-0000-0000EA180000}"/>
    <cellStyle name="Normal 5 2 4 4 5 2 4 2" xfId="25652" xr:uid="{00000000-0005-0000-0000-0000EB180000}"/>
    <cellStyle name="Normal 5 2 4 4 5 2 5" xfId="19766" xr:uid="{00000000-0005-0000-0000-0000EC180000}"/>
    <cellStyle name="Normal 5 2 4 4 5 2 6" xfId="16526" xr:uid="{00000000-0005-0000-0000-0000ED180000}"/>
    <cellStyle name="Normal 5 2 4 4 5 3" xfId="2952" xr:uid="{00000000-0005-0000-0000-0000EE180000}"/>
    <cellStyle name="Normal 5 2 4 4 5 3 2" xfId="12080" xr:uid="{00000000-0005-0000-0000-0000EF180000}"/>
    <cellStyle name="Normal 5 2 4 4 5 3 2 2" xfId="30098" xr:uid="{00000000-0005-0000-0000-0000F0180000}"/>
    <cellStyle name="Normal 5 2 4 4 5 3 3" xfId="8840" xr:uid="{00000000-0005-0000-0000-0000F1180000}"/>
    <cellStyle name="Normal 5 2 4 4 5 3 3 2" xfId="26858" xr:uid="{00000000-0005-0000-0000-0000F2180000}"/>
    <cellStyle name="Normal 5 2 4 4 5 3 4" xfId="20972" xr:uid="{00000000-0005-0000-0000-0000F3180000}"/>
    <cellStyle name="Normal 5 2 4 4 5 3 5" xfId="17732" xr:uid="{00000000-0005-0000-0000-0000F4180000}"/>
    <cellStyle name="Normal 5 2 4 4 5 4" xfId="3728" xr:uid="{00000000-0005-0000-0000-0000F5180000}"/>
    <cellStyle name="Normal 5 2 4 4 5 4 2" xfId="12854" xr:uid="{00000000-0005-0000-0000-0000F6180000}"/>
    <cellStyle name="Normal 5 2 4 4 5 4 2 2" xfId="30872" xr:uid="{00000000-0005-0000-0000-0000F7180000}"/>
    <cellStyle name="Normal 5 2 4 4 5 4 3" xfId="6806" xr:uid="{00000000-0005-0000-0000-0000F8180000}"/>
    <cellStyle name="Normal 5 2 4 4 5 4 3 2" xfId="24824" xr:uid="{00000000-0005-0000-0000-0000F9180000}"/>
    <cellStyle name="Normal 5 2 4 4 5 4 4" xfId="21746" xr:uid="{00000000-0005-0000-0000-0000FA180000}"/>
    <cellStyle name="Normal 5 2 4 4 5 4 5" xfId="15698" xr:uid="{00000000-0005-0000-0000-0000FB180000}"/>
    <cellStyle name="Normal 5 2 4 4 5 5" xfId="10046" xr:uid="{00000000-0005-0000-0000-0000FC180000}"/>
    <cellStyle name="Normal 5 2 4 4 5 5 2" xfId="28064" xr:uid="{00000000-0005-0000-0000-0000FD180000}"/>
    <cellStyle name="Normal 5 2 4 4 5 6" xfId="5600" xr:uid="{00000000-0005-0000-0000-0000FE180000}"/>
    <cellStyle name="Normal 5 2 4 4 5 6 2" xfId="23618" xr:uid="{00000000-0005-0000-0000-0000FF180000}"/>
    <cellStyle name="Normal 5 2 4 4 5 7" xfId="18938" xr:uid="{00000000-0005-0000-0000-000000190000}"/>
    <cellStyle name="Normal 5 2 4 4 5 8" xfId="14654" xr:uid="{00000000-0005-0000-0000-000001190000}"/>
    <cellStyle name="Normal 5 2 4 4 6" xfId="1080" xr:uid="{00000000-0005-0000-0000-000002190000}"/>
    <cellStyle name="Normal 5 2 4 4 6 2" xfId="1908" xr:uid="{00000000-0005-0000-0000-000003190000}"/>
    <cellStyle name="Normal 5 2 4 4 6 2 2" xfId="11036" xr:uid="{00000000-0005-0000-0000-000004190000}"/>
    <cellStyle name="Normal 5 2 4 4 6 2 2 2" xfId="29054" xr:uid="{00000000-0005-0000-0000-000005190000}"/>
    <cellStyle name="Normal 5 2 4 4 6 2 3" xfId="7796" xr:uid="{00000000-0005-0000-0000-000006190000}"/>
    <cellStyle name="Normal 5 2 4 4 6 2 3 2" xfId="25814" xr:uid="{00000000-0005-0000-0000-000007190000}"/>
    <cellStyle name="Normal 5 2 4 4 6 2 4" xfId="19928" xr:uid="{00000000-0005-0000-0000-000008190000}"/>
    <cellStyle name="Normal 5 2 4 4 6 2 5" xfId="16688" xr:uid="{00000000-0005-0000-0000-000009190000}"/>
    <cellStyle name="Normal 5 2 4 4 6 3" xfId="3114" xr:uid="{00000000-0005-0000-0000-00000A190000}"/>
    <cellStyle name="Normal 5 2 4 4 6 3 2" xfId="12242" xr:uid="{00000000-0005-0000-0000-00000B190000}"/>
    <cellStyle name="Normal 5 2 4 4 6 3 2 2" xfId="30260" xr:uid="{00000000-0005-0000-0000-00000C190000}"/>
    <cellStyle name="Normal 5 2 4 4 6 3 3" xfId="9002" xr:uid="{00000000-0005-0000-0000-00000D190000}"/>
    <cellStyle name="Normal 5 2 4 4 6 3 3 2" xfId="27020" xr:uid="{00000000-0005-0000-0000-00000E190000}"/>
    <cellStyle name="Normal 5 2 4 4 6 3 4" xfId="21134" xr:uid="{00000000-0005-0000-0000-00000F190000}"/>
    <cellStyle name="Normal 5 2 4 4 6 3 5" xfId="17894" xr:uid="{00000000-0005-0000-0000-000010190000}"/>
    <cellStyle name="Normal 5 2 4 4 6 4" xfId="4934" xr:uid="{00000000-0005-0000-0000-000011190000}"/>
    <cellStyle name="Normal 5 2 4 4 6 4 2" xfId="14060" xr:uid="{00000000-0005-0000-0000-000012190000}"/>
    <cellStyle name="Normal 5 2 4 4 6 4 2 2" xfId="32078" xr:uid="{00000000-0005-0000-0000-000013190000}"/>
    <cellStyle name="Normal 5 2 4 4 6 4 3" xfId="6968" xr:uid="{00000000-0005-0000-0000-000014190000}"/>
    <cellStyle name="Normal 5 2 4 4 6 4 3 2" xfId="24986" xr:uid="{00000000-0005-0000-0000-000015190000}"/>
    <cellStyle name="Normal 5 2 4 4 6 4 4" xfId="22952" xr:uid="{00000000-0005-0000-0000-000016190000}"/>
    <cellStyle name="Normal 5 2 4 4 6 5" xfId="10208" xr:uid="{00000000-0005-0000-0000-000017190000}"/>
    <cellStyle name="Normal 5 2 4 4 6 5 2" xfId="28226" xr:uid="{00000000-0005-0000-0000-000018190000}"/>
    <cellStyle name="Normal 5 2 4 4 6 6" xfId="5762" xr:uid="{00000000-0005-0000-0000-000019190000}"/>
    <cellStyle name="Normal 5 2 4 4 6 6 2" xfId="23780" xr:uid="{00000000-0005-0000-0000-00001A190000}"/>
    <cellStyle name="Normal 5 2 4 4 6 7" xfId="19100" xr:uid="{00000000-0005-0000-0000-00001B190000}"/>
    <cellStyle name="Normal 5 2 4 4 6 8" xfId="15860" xr:uid="{00000000-0005-0000-0000-00001C190000}"/>
    <cellStyle name="Normal 5 2 4 4 7" xfId="432" xr:uid="{00000000-0005-0000-0000-00001D190000}"/>
    <cellStyle name="Normal 5 2 4 4 7 2" xfId="2088" xr:uid="{00000000-0005-0000-0000-00001E190000}"/>
    <cellStyle name="Normal 5 2 4 4 7 2 2" xfId="11216" xr:uid="{00000000-0005-0000-0000-00001F190000}"/>
    <cellStyle name="Normal 5 2 4 4 7 2 2 2" xfId="29234" xr:uid="{00000000-0005-0000-0000-000020190000}"/>
    <cellStyle name="Normal 5 2 4 4 7 2 3" xfId="7976" xr:uid="{00000000-0005-0000-0000-000021190000}"/>
    <cellStyle name="Normal 5 2 4 4 7 2 3 2" xfId="25994" xr:uid="{00000000-0005-0000-0000-000022190000}"/>
    <cellStyle name="Normal 5 2 4 4 7 2 4" xfId="20108" xr:uid="{00000000-0005-0000-0000-000023190000}"/>
    <cellStyle name="Normal 5 2 4 4 7 2 5" xfId="16868" xr:uid="{00000000-0005-0000-0000-000024190000}"/>
    <cellStyle name="Normal 5 2 4 4 7 3" xfId="4286" xr:uid="{00000000-0005-0000-0000-000025190000}"/>
    <cellStyle name="Normal 5 2 4 4 7 3 2" xfId="13412" xr:uid="{00000000-0005-0000-0000-000026190000}"/>
    <cellStyle name="Normal 5 2 4 4 7 3 2 2" xfId="31430" xr:uid="{00000000-0005-0000-0000-000027190000}"/>
    <cellStyle name="Normal 5 2 4 4 7 3 3" xfId="22304" xr:uid="{00000000-0005-0000-0000-000028190000}"/>
    <cellStyle name="Normal 5 2 4 4 7 4" xfId="9560" xr:uid="{00000000-0005-0000-0000-000029190000}"/>
    <cellStyle name="Normal 5 2 4 4 7 4 2" xfId="27578" xr:uid="{00000000-0005-0000-0000-00002A190000}"/>
    <cellStyle name="Normal 5 2 4 4 7 5" xfId="6320" xr:uid="{00000000-0005-0000-0000-00002B190000}"/>
    <cellStyle name="Normal 5 2 4 4 7 5 2" xfId="24338" xr:uid="{00000000-0005-0000-0000-00002C190000}"/>
    <cellStyle name="Normal 5 2 4 4 7 6" xfId="18452" xr:uid="{00000000-0005-0000-0000-00002D190000}"/>
    <cellStyle name="Normal 5 2 4 4 7 7" xfId="15212" xr:uid="{00000000-0005-0000-0000-00002E190000}"/>
    <cellStyle name="Normal 5 2 4 4 8" xfId="1260" xr:uid="{00000000-0005-0000-0000-00002F190000}"/>
    <cellStyle name="Normal 5 2 4 4 8 2" xfId="3890" xr:uid="{00000000-0005-0000-0000-000030190000}"/>
    <cellStyle name="Normal 5 2 4 4 8 2 2" xfId="13016" xr:uid="{00000000-0005-0000-0000-000031190000}"/>
    <cellStyle name="Normal 5 2 4 4 8 2 2 2" xfId="31034" xr:uid="{00000000-0005-0000-0000-000032190000}"/>
    <cellStyle name="Normal 5 2 4 4 8 2 3" xfId="21908" xr:uid="{00000000-0005-0000-0000-000033190000}"/>
    <cellStyle name="Normal 5 2 4 4 8 3" xfId="10388" xr:uid="{00000000-0005-0000-0000-000034190000}"/>
    <cellStyle name="Normal 5 2 4 4 8 3 2" xfId="28406" xr:uid="{00000000-0005-0000-0000-000035190000}"/>
    <cellStyle name="Normal 5 2 4 4 8 4" xfId="7148" xr:uid="{00000000-0005-0000-0000-000036190000}"/>
    <cellStyle name="Normal 5 2 4 4 8 4 2" xfId="25166" xr:uid="{00000000-0005-0000-0000-000037190000}"/>
    <cellStyle name="Normal 5 2 4 4 8 5" xfId="19280" xr:uid="{00000000-0005-0000-0000-000038190000}"/>
    <cellStyle name="Normal 5 2 4 4 8 6" xfId="16040" xr:uid="{00000000-0005-0000-0000-000039190000}"/>
    <cellStyle name="Normal 5 2 4 4 9" xfId="2466" xr:uid="{00000000-0005-0000-0000-00003A190000}"/>
    <cellStyle name="Normal 5 2 4 4 9 2" xfId="11594" xr:uid="{00000000-0005-0000-0000-00003B190000}"/>
    <cellStyle name="Normal 5 2 4 4 9 2 2" xfId="29612" xr:uid="{00000000-0005-0000-0000-00003C190000}"/>
    <cellStyle name="Normal 5 2 4 4 9 3" xfId="8354" xr:uid="{00000000-0005-0000-0000-00003D190000}"/>
    <cellStyle name="Normal 5 2 4 4 9 3 2" xfId="26372" xr:uid="{00000000-0005-0000-0000-00003E190000}"/>
    <cellStyle name="Normal 5 2 4 4 9 4" xfId="20486" xr:uid="{00000000-0005-0000-0000-00003F190000}"/>
    <cellStyle name="Normal 5 2 4 4 9 5" xfId="17246" xr:uid="{00000000-0005-0000-0000-000040190000}"/>
    <cellStyle name="Normal 5 2 4 5" xfId="162" xr:uid="{00000000-0005-0000-0000-000041190000}"/>
    <cellStyle name="Normal 5 2 4 5 10" xfId="9290" xr:uid="{00000000-0005-0000-0000-000042190000}"/>
    <cellStyle name="Normal 5 2 4 5 10 2" xfId="27308" xr:uid="{00000000-0005-0000-0000-000043190000}"/>
    <cellStyle name="Normal 5 2 4 5 11" xfId="5240" xr:uid="{00000000-0005-0000-0000-000044190000}"/>
    <cellStyle name="Normal 5 2 4 5 11 2" xfId="23258" xr:uid="{00000000-0005-0000-0000-000045190000}"/>
    <cellStyle name="Normal 5 2 4 5 12" xfId="18182" xr:uid="{00000000-0005-0000-0000-000046190000}"/>
    <cellStyle name="Normal 5 2 4 5 13" xfId="14240" xr:uid="{00000000-0005-0000-0000-000047190000}"/>
    <cellStyle name="Normal 5 2 4 5 2" xfId="378" xr:uid="{00000000-0005-0000-0000-000048190000}"/>
    <cellStyle name="Normal 5 2 4 5 2 2" xfId="720" xr:uid="{00000000-0005-0000-0000-000049190000}"/>
    <cellStyle name="Normal 5 2 4 5 2 2 2" xfId="2376" xr:uid="{00000000-0005-0000-0000-00004A190000}"/>
    <cellStyle name="Normal 5 2 4 5 2 2 2 2" xfId="11504" xr:uid="{00000000-0005-0000-0000-00004B190000}"/>
    <cellStyle name="Normal 5 2 4 5 2 2 2 2 2" xfId="29522" xr:uid="{00000000-0005-0000-0000-00004C190000}"/>
    <cellStyle name="Normal 5 2 4 5 2 2 2 3" xfId="8264" xr:uid="{00000000-0005-0000-0000-00004D190000}"/>
    <cellStyle name="Normal 5 2 4 5 2 2 2 3 2" xfId="26282" xr:uid="{00000000-0005-0000-0000-00004E190000}"/>
    <cellStyle name="Normal 5 2 4 5 2 2 2 4" xfId="20396" xr:uid="{00000000-0005-0000-0000-00004F190000}"/>
    <cellStyle name="Normal 5 2 4 5 2 2 2 5" xfId="17156" xr:uid="{00000000-0005-0000-0000-000050190000}"/>
    <cellStyle name="Normal 5 2 4 5 2 2 3" xfId="4574" xr:uid="{00000000-0005-0000-0000-000051190000}"/>
    <cellStyle name="Normal 5 2 4 5 2 2 3 2" xfId="13700" xr:uid="{00000000-0005-0000-0000-000052190000}"/>
    <cellStyle name="Normal 5 2 4 5 2 2 3 2 2" xfId="31718" xr:uid="{00000000-0005-0000-0000-000053190000}"/>
    <cellStyle name="Normal 5 2 4 5 2 2 3 3" xfId="22592" xr:uid="{00000000-0005-0000-0000-000054190000}"/>
    <cellStyle name="Normal 5 2 4 5 2 2 4" xfId="9848" xr:uid="{00000000-0005-0000-0000-000055190000}"/>
    <cellStyle name="Normal 5 2 4 5 2 2 4 2" xfId="27866" xr:uid="{00000000-0005-0000-0000-000056190000}"/>
    <cellStyle name="Normal 5 2 4 5 2 2 5" xfId="6608" xr:uid="{00000000-0005-0000-0000-000057190000}"/>
    <cellStyle name="Normal 5 2 4 5 2 2 5 2" xfId="24626" xr:uid="{00000000-0005-0000-0000-000058190000}"/>
    <cellStyle name="Normal 5 2 4 5 2 2 6" xfId="18740" xr:uid="{00000000-0005-0000-0000-000059190000}"/>
    <cellStyle name="Normal 5 2 4 5 2 2 7" xfId="15500" xr:uid="{00000000-0005-0000-0000-00005A190000}"/>
    <cellStyle name="Normal 5 2 4 5 2 3" xfId="1548" xr:uid="{00000000-0005-0000-0000-00005B190000}"/>
    <cellStyle name="Normal 5 2 4 5 2 3 2" xfId="4232" xr:uid="{00000000-0005-0000-0000-00005C190000}"/>
    <cellStyle name="Normal 5 2 4 5 2 3 2 2" xfId="13358" xr:uid="{00000000-0005-0000-0000-00005D190000}"/>
    <cellStyle name="Normal 5 2 4 5 2 3 2 2 2" xfId="31376" xr:uid="{00000000-0005-0000-0000-00005E190000}"/>
    <cellStyle name="Normal 5 2 4 5 2 3 2 3" xfId="22250" xr:uid="{00000000-0005-0000-0000-00005F190000}"/>
    <cellStyle name="Normal 5 2 4 5 2 3 3" xfId="10676" xr:uid="{00000000-0005-0000-0000-000060190000}"/>
    <cellStyle name="Normal 5 2 4 5 2 3 3 2" xfId="28694" xr:uid="{00000000-0005-0000-0000-000061190000}"/>
    <cellStyle name="Normal 5 2 4 5 2 3 4" xfId="7436" xr:uid="{00000000-0005-0000-0000-000062190000}"/>
    <cellStyle name="Normal 5 2 4 5 2 3 4 2" xfId="25454" xr:uid="{00000000-0005-0000-0000-000063190000}"/>
    <cellStyle name="Normal 5 2 4 5 2 3 5" xfId="19568" xr:uid="{00000000-0005-0000-0000-000064190000}"/>
    <cellStyle name="Normal 5 2 4 5 2 3 6" xfId="16328" xr:uid="{00000000-0005-0000-0000-000065190000}"/>
    <cellStyle name="Normal 5 2 4 5 2 4" xfId="2754" xr:uid="{00000000-0005-0000-0000-000066190000}"/>
    <cellStyle name="Normal 5 2 4 5 2 4 2" xfId="11882" xr:uid="{00000000-0005-0000-0000-000067190000}"/>
    <cellStyle name="Normal 5 2 4 5 2 4 2 2" xfId="29900" xr:uid="{00000000-0005-0000-0000-000068190000}"/>
    <cellStyle name="Normal 5 2 4 5 2 4 3" xfId="8642" xr:uid="{00000000-0005-0000-0000-000069190000}"/>
    <cellStyle name="Normal 5 2 4 5 2 4 3 2" xfId="26660" xr:uid="{00000000-0005-0000-0000-00006A190000}"/>
    <cellStyle name="Normal 5 2 4 5 2 4 4" xfId="20774" xr:uid="{00000000-0005-0000-0000-00006B190000}"/>
    <cellStyle name="Normal 5 2 4 5 2 4 5" xfId="17534" xr:uid="{00000000-0005-0000-0000-00006C190000}"/>
    <cellStyle name="Normal 5 2 4 5 2 5" xfId="3530" xr:uid="{00000000-0005-0000-0000-00006D190000}"/>
    <cellStyle name="Normal 5 2 4 5 2 5 2" xfId="12656" xr:uid="{00000000-0005-0000-0000-00006E190000}"/>
    <cellStyle name="Normal 5 2 4 5 2 5 2 2" xfId="30674" xr:uid="{00000000-0005-0000-0000-00006F190000}"/>
    <cellStyle name="Normal 5 2 4 5 2 5 3" xfId="6266" xr:uid="{00000000-0005-0000-0000-000070190000}"/>
    <cellStyle name="Normal 5 2 4 5 2 5 3 2" xfId="24284" xr:uid="{00000000-0005-0000-0000-000071190000}"/>
    <cellStyle name="Normal 5 2 4 5 2 5 4" xfId="21548" xr:uid="{00000000-0005-0000-0000-000072190000}"/>
    <cellStyle name="Normal 5 2 4 5 2 5 5" xfId="15158" xr:uid="{00000000-0005-0000-0000-000073190000}"/>
    <cellStyle name="Normal 5 2 4 5 2 6" xfId="9506" xr:uid="{00000000-0005-0000-0000-000074190000}"/>
    <cellStyle name="Normal 5 2 4 5 2 6 2" xfId="27524" xr:uid="{00000000-0005-0000-0000-000075190000}"/>
    <cellStyle name="Normal 5 2 4 5 2 7" xfId="5402" xr:uid="{00000000-0005-0000-0000-000076190000}"/>
    <cellStyle name="Normal 5 2 4 5 2 7 2" xfId="23420" xr:uid="{00000000-0005-0000-0000-000077190000}"/>
    <cellStyle name="Normal 5 2 4 5 2 8" xfId="18398" xr:uid="{00000000-0005-0000-0000-000078190000}"/>
    <cellStyle name="Normal 5 2 4 5 2 9" xfId="14456" xr:uid="{00000000-0005-0000-0000-000079190000}"/>
    <cellStyle name="Normal 5 2 4 5 3" xfId="882" xr:uid="{00000000-0005-0000-0000-00007A190000}"/>
    <cellStyle name="Normal 5 2 4 5 3 2" xfId="1710" xr:uid="{00000000-0005-0000-0000-00007B190000}"/>
    <cellStyle name="Normal 5 2 4 5 3 2 2" xfId="4736" xr:uid="{00000000-0005-0000-0000-00007C190000}"/>
    <cellStyle name="Normal 5 2 4 5 3 2 2 2" xfId="13862" xr:uid="{00000000-0005-0000-0000-00007D190000}"/>
    <cellStyle name="Normal 5 2 4 5 3 2 2 2 2" xfId="31880" xr:uid="{00000000-0005-0000-0000-00007E190000}"/>
    <cellStyle name="Normal 5 2 4 5 3 2 2 3" xfId="22754" xr:uid="{00000000-0005-0000-0000-00007F190000}"/>
    <cellStyle name="Normal 5 2 4 5 3 2 3" xfId="10838" xr:uid="{00000000-0005-0000-0000-000080190000}"/>
    <cellStyle name="Normal 5 2 4 5 3 2 3 2" xfId="28856" xr:uid="{00000000-0005-0000-0000-000081190000}"/>
    <cellStyle name="Normal 5 2 4 5 3 2 4" xfId="7598" xr:uid="{00000000-0005-0000-0000-000082190000}"/>
    <cellStyle name="Normal 5 2 4 5 3 2 4 2" xfId="25616" xr:uid="{00000000-0005-0000-0000-000083190000}"/>
    <cellStyle name="Normal 5 2 4 5 3 2 5" xfId="19730" xr:uid="{00000000-0005-0000-0000-000084190000}"/>
    <cellStyle name="Normal 5 2 4 5 3 2 6" xfId="16490" xr:uid="{00000000-0005-0000-0000-000085190000}"/>
    <cellStyle name="Normal 5 2 4 5 3 3" xfId="2916" xr:uid="{00000000-0005-0000-0000-000086190000}"/>
    <cellStyle name="Normal 5 2 4 5 3 3 2" xfId="12044" xr:uid="{00000000-0005-0000-0000-000087190000}"/>
    <cellStyle name="Normal 5 2 4 5 3 3 2 2" xfId="30062" xr:uid="{00000000-0005-0000-0000-000088190000}"/>
    <cellStyle name="Normal 5 2 4 5 3 3 3" xfId="8804" xr:uid="{00000000-0005-0000-0000-000089190000}"/>
    <cellStyle name="Normal 5 2 4 5 3 3 3 2" xfId="26822" xr:uid="{00000000-0005-0000-0000-00008A190000}"/>
    <cellStyle name="Normal 5 2 4 5 3 3 4" xfId="20936" xr:uid="{00000000-0005-0000-0000-00008B190000}"/>
    <cellStyle name="Normal 5 2 4 5 3 3 5" xfId="17696" xr:uid="{00000000-0005-0000-0000-00008C190000}"/>
    <cellStyle name="Normal 5 2 4 5 3 4" xfId="3692" xr:uid="{00000000-0005-0000-0000-00008D190000}"/>
    <cellStyle name="Normal 5 2 4 5 3 4 2" xfId="12818" xr:uid="{00000000-0005-0000-0000-00008E190000}"/>
    <cellStyle name="Normal 5 2 4 5 3 4 2 2" xfId="30836" xr:uid="{00000000-0005-0000-0000-00008F190000}"/>
    <cellStyle name="Normal 5 2 4 5 3 4 3" xfId="6770" xr:uid="{00000000-0005-0000-0000-000090190000}"/>
    <cellStyle name="Normal 5 2 4 5 3 4 3 2" xfId="24788" xr:uid="{00000000-0005-0000-0000-000091190000}"/>
    <cellStyle name="Normal 5 2 4 5 3 4 4" xfId="21710" xr:uid="{00000000-0005-0000-0000-000092190000}"/>
    <cellStyle name="Normal 5 2 4 5 3 4 5" xfId="15662" xr:uid="{00000000-0005-0000-0000-000093190000}"/>
    <cellStyle name="Normal 5 2 4 5 3 5" xfId="10010" xr:uid="{00000000-0005-0000-0000-000094190000}"/>
    <cellStyle name="Normal 5 2 4 5 3 5 2" xfId="28028" xr:uid="{00000000-0005-0000-0000-000095190000}"/>
    <cellStyle name="Normal 5 2 4 5 3 6" xfId="5564" xr:uid="{00000000-0005-0000-0000-000096190000}"/>
    <cellStyle name="Normal 5 2 4 5 3 6 2" xfId="23582" xr:uid="{00000000-0005-0000-0000-000097190000}"/>
    <cellStyle name="Normal 5 2 4 5 3 7" xfId="18902" xr:uid="{00000000-0005-0000-0000-000098190000}"/>
    <cellStyle name="Normal 5 2 4 5 3 8" xfId="14618" xr:uid="{00000000-0005-0000-0000-000099190000}"/>
    <cellStyle name="Normal 5 2 4 5 4" xfId="1044" xr:uid="{00000000-0005-0000-0000-00009A190000}"/>
    <cellStyle name="Normal 5 2 4 5 4 2" xfId="1872" xr:uid="{00000000-0005-0000-0000-00009B190000}"/>
    <cellStyle name="Normal 5 2 4 5 4 2 2" xfId="4898" xr:uid="{00000000-0005-0000-0000-00009C190000}"/>
    <cellStyle name="Normal 5 2 4 5 4 2 2 2" xfId="14024" xr:uid="{00000000-0005-0000-0000-00009D190000}"/>
    <cellStyle name="Normal 5 2 4 5 4 2 2 2 2" xfId="32042" xr:uid="{00000000-0005-0000-0000-00009E190000}"/>
    <cellStyle name="Normal 5 2 4 5 4 2 2 3" xfId="22916" xr:uid="{00000000-0005-0000-0000-00009F190000}"/>
    <cellStyle name="Normal 5 2 4 5 4 2 3" xfId="11000" xr:uid="{00000000-0005-0000-0000-0000A0190000}"/>
    <cellStyle name="Normal 5 2 4 5 4 2 3 2" xfId="29018" xr:uid="{00000000-0005-0000-0000-0000A1190000}"/>
    <cellStyle name="Normal 5 2 4 5 4 2 4" xfId="7760" xr:uid="{00000000-0005-0000-0000-0000A2190000}"/>
    <cellStyle name="Normal 5 2 4 5 4 2 4 2" xfId="25778" xr:uid="{00000000-0005-0000-0000-0000A3190000}"/>
    <cellStyle name="Normal 5 2 4 5 4 2 5" xfId="19892" xr:uid="{00000000-0005-0000-0000-0000A4190000}"/>
    <cellStyle name="Normal 5 2 4 5 4 2 6" xfId="16652" xr:uid="{00000000-0005-0000-0000-0000A5190000}"/>
    <cellStyle name="Normal 5 2 4 5 4 3" xfId="3078" xr:uid="{00000000-0005-0000-0000-0000A6190000}"/>
    <cellStyle name="Normal 5 2 4 5 4 3 2" xfId="12206" xr:uid="{00000000-0005-0000-0000-0000A7190000}"/>
    <cellStyle name="Normal 5 2 4 5 4 3 2 2" xfId="30224" xr:uid="{00000000-0005-0000-0000-0000A8190000}"/>
    <cellStyle name="Normal 5 2 4 5 4 3 3" xfId="8966" xr:uid="{00000000-0005-0000-0000-0000A9190000}"/>
    <cellStyle name="Normal 5 2 4 5 4 3 3 2" xfId="26984" xr:uid="{00000000-0005-0000-0000-0000AA190000}"/>
    <cellStyle name="Normal 5 2 4 5 4 3 4" xfId="21098" xr:uid="{00000000-0005-0000-0000-0000AB190000}"/>
    <cellStyle name="Normal 5 2 4 5 4 3 5" xfId="17858" xr:uid="{00000000-0005-0000-0000-0000AC190000}"/>
    <cellStyle name="Normal 5 2 4 5 4 4" xfId="3854" xr:uid="{00000000-0005-0000-0000-0000AD190000}"/>
    <cellStyle name="Normal 5 2 4 5 4 4 2" xfId="12980" xr:uid="{00000000-0005-0000-0000-0000AE190000}"/>
    <cellStyle name="Normal 5 2 4 5 4 4 2 2" xfId="30998" xr:uid="{00000000-0005-0000-0000-0000AF190000}"/>
    <cellStyle name="Normal 5 2 4 5 4 4 3" xfId="6932" xr:uid="{00000000-0005-0000-0000-0000B0190000}"/>
    <cellStyle name="Normal 5 2 4 5 4 4 3 2" xfId="24950" xr:uid="{00000000-0005-0000-0000-0000B1190000}"/>
    <cellStyle name="Normal 5 2 4 5 4 4 4" xfId="21872" xr:uid="{00000000-0005-0000-0000-0000B2190000}"/>
    <cellStyle name="Normal 5 2 4 5 4 4 5" xfId="15824" xr:uid="{00000000-0005-0000-0000-0000B3190000}"/>
    <cellStyle name="Normal 5 2 4 5 4 5" xfId="10172" xr:uid="{00000000-0005-0000-0000-0000B4190000}"/>
    <cellStyle name="Normal 5 2 4 5 4 5 2" xfId="28190" xr:uid="{00000000-0005-0000-0000-0000B5190000}"/>
    <cellStyle name="Normal 5 2 4 5 4 6" xfId="5726" xr:uid="{00000000-0005-0000-0000-0000B6190000}"/>
    <cellStyle name="Normal 5 2 4 5 4 6 2" xfId="23744" xr:uid="{00000000-0005-0000-0000-0000B7190000}"/>
    <cellStyle name="Normal 5 2 4 5 4 7" xfId="19064" xr:uid="{00000000-0005-0000-0000-0000B8190000}"/>
    <cellStyle name="Normal 5 2 4 5 4 8" xfId="14780" xr:uid="{00000000-0005-0000-0000-0000B9190000}"/>
    <cellStyle name="Normal 5 2 4 5 5" xfId="1206" xr:uid="{00000000-0005-0000-0000-0000BA190000}"/>
    <cellStyle name="Normal 5 2 4 5 5 2" xfId="2034" xr:uid="{00000000-0005-0000-0000-0000BB190000}"/>
    <cellStyle name="Normal 5 2 4 5 5 2 2" xfId="11162" xr:uid="{00000000-0005-0000-0000-0000BC190000}"/>
    <cellStyle name="Normal 5 2 4 5 5 2 2 2" xfId="29180" xr:uid="{00000000-0005-0000-0000-0000BD190000}"/>
    <cellStyle name="Normal 5 2 4 5 5 2 3" xfId="7922" xr:uid="{00000000-0005-0000-0000-0000BE190000}"/>
    <cellStyle name="Normal 5 2 4 5 5 2 3 2" xfId="25940" xr:uid="{00000000-0005-0000-0000-0000BF190000}"/>
    <cellStyle name="Normal 5 2 4 5 5 2 4" xfId="20054" xr:uid="{00000000-0005-0000-0000-0000C0190000}"/>
    <cellStyle name="Normal 5 2 4 5 5 2 5" xfId="16814" xr:uid="{00000000-0005-0000-0000-0000C1190000}"/>
    <cellStyle name="Normal 5 2 4 5 5 3" xfId="3240" xr:uid="{00000000-0005-0000-0000-0000C2190000}"/>
    <cellStyle name="Normal 5 2 4 5 5 3 2" xfId="12368" xr:uid="{00000000-0005-0000-0000-0000C3190000}"/>
    <cellStyle name="Normal 5 2 4 5 5 3 2 2" xfId="30386" xr:uid="{00000000-0005-0000-0000-0000C4190000}"/>
    <cellStyle name="Normal 5 2 4 5 5 3 3" xfId="9128" xr:uid="{00000000-0005-0000-0000-0000C5190000}"/>
    <cellStyle name="Normal 5 2 4 5 5 3 3 2" xfId="27146" xr:uid="{00000000-0005-0000-0000-0000C6190000}"/>
    <cellStyle name="Normal 5 2 4 5 5 3 4" xfId="21260" xr:uid="{00000000-0005-0000-0000-0000C7190000}"/>
    <cellStyle name="Normal 5 2 4 5 5 3 5" xfId="18020" xr:uid="{00000000-0005-0000-0000-0000C8190000}"/>
    <cellStyle name="Normal 5 2 4 5 5 4" xfId="5060" xr:uid="{00000000-0005-0000-0000-0000C9190000}"/>
    <cellStyle name="Normal 5 2 4 5 5 4 2" xfId="14186" xr:uid="{00000000-0005-0000-0000-0000CA190000}"/>
    <cellStyle name="Normal 5 2 4 5 5 4 2 2" xfId="32204" xr:uid="{00000000-0005-0000-0000-0000CB190000}"/>
    <cellStyle name="Normal 5 2 4 5 5 4 3" xfId="7094" xr:uid="{00000000-0005-0000-0000-0000CC190000}"/>
    <cellStyle name="Normal 5 2 4 5 5 4 3 2" xfId="25112" xr:uid="{00000000-0005-0000-0000-0000CD190000}"/>
    <cellStyle name="Normal 5 2 4 5 5 4 4" xfId="23078" xr:uid="{00000000-0005-0000-0000-0000CE190000}"/>
    <cellStyle name="Normal 5 2 4 5 5 5" xfId="10334" xr:uid="{00000000-0005-0000-0000-0000CF190000}"/>
    <cellStyle name="Normal 5 2 4 5 5 5 2" xfId="28352" xr:uid="{00000000-0005-0000-0000-0000D0190000}"/>
    <cellStyle name="Normal 5 2 4 5 5 6" xfId="5888" xr:uid="{00000000-0005-0000-0000-0000D1190000}"/>
    <cellStyle name="Normal 5 2 4 5 5 6 2" xfId="23906" xr:uid="{00000000-0005-0000-0000-0000D2190000}"/>
    <cellStyle name="Normal 5 2 4 5 5 7" xfId="19226" xr:uid="{00000000-0005-0000-0000-0000D3190000}"/>
    <cellStyle name="Normal 5 2 4 5 5 8" xfId="15986" xr:uid="{00000000-0005-0000-0000-0000D4190000}"/>
    <cellStyle name="Normal 5 2 4 5 6" xfId="558" xr:uid="{00000000-0005-0000-0000-0000D5190000}"/>
    <cellStyle name="Normal 5 2 4 5 6 2" xfId="2214" xr:uid="{00000000-0005-0000-0000-0000D6190000}"/>
    <cellStyle name="Normal 5 2 4 5 6 2 2" xfId="11342" xr:uid="{00000000-0005-0000-0000-0000D7190000}"/>
    <cellStyle name="Normal 5 2 4 5 6 2 2 2" xfId="29360" xr:uid="{00000000-0005-0000-0000-0000D8190000}"/>
    <cellStyle name="Normal 5 2 4 5 6 2 3" xfId="8102" xr:uid="{00000000-0005-0000-0000-0000D9190000}"/>
    <cellStyle name="Normal 5 2 4 5 6 2 3 2" xfId="26120" xr:uid="{00000000-0005-0000-0000-0000DA190000}"/>
    <cellStyle name="Normal 5 2 4 5 6 2 4" xfId="20234" xr:uid="{00000000-0005-0000-0000-0000DB190000}"/>
    <cellStyle name="Normal 5 2 4 5 6 2 5" xfId="16994" xr:uid="{00000000-0005-0000-0000-0000DC190000}"/>
    <cellStyle name="Normal 5 2 4 5 6 3" xfId="4412" xr:uid="{00000000-0005-0000-0000-0000DD190000}"/>
    <cellStyle name="Normal 5 2 4 5 6 3 2" xfId="13538" xr:uid="{00000000-0005-0000-0000-0000DE190000}"/>
    <cellStyle name="Normal 5 2 4 5 6 3 2 2" xfId="31556" xr:uid="{00000000-0005-0000-0000-0000DF190000}"/>
    <cellStyle name="Normal 5 2 4 5 6 3 3" xfId="22430" xr:uid="{00000000-0005-0000-0000-0000E0190000}"/>
    <cellStyle name="Normal 5 2 4 5 6 4" xfId="9686" xr:uid="{00000000-0005-0000-0000-0000E1190000}"/>
    <cellStyle name="Normal 5 2 4 5 6 4 2" xfId="27704" xr:uid="{00000000-0005-0000-0000-0000E2190000}"/>
    <cellStyle name="Normal 5 2 4 5 6 5" xfId="6446" xr:uid="{00000000-0005-0000-0000-0000E3190000}"/>
    <cellStyle name="Normal 5 2 4 5 6 5 2" xfId="24464" xr:uid="{00000000-0005-0000-0000-0000E4190000}"/>
    <cellStyle name="Normal 5 2 4 5 6 6" xfId="18578" xr:uid="{00000000-0005-0000-0000-0000E5190000}"/>
    <cellStyle name="Normal 5 2 4 5 6 7" xfId="15338" xr:uid="{00000000-0005-0000-0000-0000E6190000}"/>
    <cellStyle name="Normal 5 2 4 5 7" xfId="1386" xr:uid="{00000000-0005-0000-0000-0000E7190000}"/>
    <cellStyle name="Normal 5 2 4 5 7 2" xfId="4016" xr:uid="{00000000-0005-0000-0000-0000E8190000}"/>
    <cellStyle name="Normal 5 2 4 5 7 2 2" xfId="13142" xr:uid="{00000000-0005-0000-0000-0000E9190000}"/>
    <cellStyle name="Normal 5 2 4 5 7 2 2 2" xfId="31160" xr:uid="{00000000-0005-0000-0000-0000EA190000}"/>
    <cellStyle name="Normal 5 2 4 5 7 2 3" xfId="22034" xr:uid="{00000000-0005-0000-0000-0000EB190000}"/>
    <cellStyle name="Normal 5 2 4 5 7 3" xfId="10514" xr:uid="{00000000-0005-0000-0000-0000EC190000}"/>
    <cellStyle name="Normal 5 2 4 5 7 3 2" xfId="28532" xr:uid="{00000000-0005-0000-0000-0000ED190000}"/>
    <cellStyle name="Normal 5 2 4 5 7 4" xfId="7274" xr:uid="{00000000-0005-0000-0000-0000EE190000}"/>
    <cellStyle name="Normal 5 2 4 5 7 4 2" xfId="25292" xr:uid="{00000000-0005-0000-0000-0000EF190000}"/>
    <cellStyle name="Normal 5 2 4 5 7 5" xfId="19406" xr:uid="{00000000-0005-0000-0000-0000F0190000}"/>
    <cellStyle name="Normal 5 2 4 5 7 6" xfId="16166" xr:uid="{00000000-0005-0000-0000-0000F1190000}"/>
    <cellStyle name="Normal 5 2 4 5 8" xfId="2592" xr:uid="{00000000-0005-0000-0000-0000F2190000}"/>
    <cellStyle name="Normal 5 2 4 5 8 2" xfId="11720" xr:uid="{00000000-0005-0000-0000-0000F3190000}"/>
    <cellStyle name="Normal 5 2 4 5 8 2 2" xfId="29738" xr:uid="{00000000-0005-0000-0000-0000F4190000}"/>
    <cellStyle name="Normal 5 2 4 5 8 3" xfId="8480" xr:uid="{00000000-0005-0000-0000-0000F5190000}"/>
    <cellStyle name="Normal 5 2 4 5 8 3 2" xfId="26498" xr:uid="{00000000-0005-0000-0000-0000F6190000}"/>
    <cellStyle name="Normal 5 2 4 5 8 4" xfId="20612" xr:uid="{00000000-0005-0000-0000-0000F7190000}"/>
    <cellStyle name="Normal 5 2 4 5 8 5" xfId="17372" xr:uid="{00000000-0005-0000-0000-0000F8190000}"/>
    <cellStyle name="Normal 5 2 4 5 9" xfId="3332" xr:uid="{00000000-0005-0000-0000-0000F9190000}"/>
    <cellStyle name="Normal 5 2 4 5 9 2" xfId="12458" xr:uid="{00000000-0005-0000-0000-0000FA190000}"/>
    <cellStyle name="Normal 5 2 4 5 9 2 2" xfId="30476" xr:uid="{00000000-0005-0000-0000-0000FB190000}"/>
    <cellStyle name="Normal 5 2 4 5 9 3" xfId="6050" xr:uid="{00000000-0005-0000-0000-0000FC190000}"/>
    <cellStyle name="Normal 5 2 4 5 9 3 2" xfId="24068" xr:uid="{00000000-0005-0000-0000-0000FD190000}"/>
    <cellStyle name="Normal 5 2 4 5 9 4" xfId="21350" xr:uid="{00000000-0005-0000-0000-0000FE190000}"/>
    <cellStyle name="Normal 5 2 4 5 9 5" xfId="14942" xr:uid="{00000000-0005-0000-0000-0000FF190000}"/>
    <cellStyle name="Normal 5 2 4 6" xfId="90" xr:uid="{00000000-0005-0000-0000-0000001A0000}"/>
    <cellStyle name="Normal 5 2 4 6 10" xfId="9218" xr:uid="{00000000-0005-0000-0000-0000011A0000}"/>
    <cellStyle name="Normal 5 2 4 6 10 2" xfId="27236" xr:uid="{00000000-0005-0000-0000-0000021A0000}"/>
    <cellStyle name="Normal 5 2 4 6 11" xfId="5168" xr:uid="{00000000-0005-0000-0000-0000031A0000}"/>
    <cellStyle name="Normal 5 2 4 6 11 2" xfId="23186" xr:uid="{00000000-0005-0000-0000-0000041A0000}"/>
    <cellStyle name="Normal 5 2 4 6 12" xfId="18110" xr:uid="{00000000-0005-0000-0000-0000051A0000}"/>
    <cellStyle name="Normal 5 2 4 6 13" xfId="14384" xr:uid="{00000000-0005-0000-0000-0000061A0000}"/>
    <cellStyle name="Normal 5 2 4 6 2" xfId="306" xr:uid="{00000000-0005-0000-0000-0000071A0000}"/>
    <cellStyle name="Normal 5 2 4 6 2 2" xfId="648" xr:uid="{00000000-0005-0000-0000-0000081A0000}"/>
    <cellStyle name="Normal 5 2 4 6 2 2 2" xfId="2304" xr:uid="{00000000-0005-0000-0000-0000091A0000}"/>
    <cellStyle name="Normal 5 2 4 6 2 2 2 2" xfId="11432" xr:uid="{00000000-0005-0000-0000-00000A1A0000}"/>
    <cellStyle name="Normal 5 2 4 6 2 2 2 2 2" xfId="29450" xr:uid="{00000000-0005-0000-0000-00000B1A0000}"/>
    <cellStyle name="Normal 5 2 4 6 2 2 2 3" xfId="8192" xr:uid="{00000000-0005-0000-0000-00000C1A0000}"/>
    <cellStyle name="Normal 5 2 4 6 2 2 2 3 2" xfId="26210" xr:uid="{00000000-0005-0000-0000-00000D1A0000}"/>
    <cellStyle name="Normal 5 2 4 6 2 2 2 4" xfId="20324" xr:uid="{00000000-0005-0000-0000-00000E1A0000}"/>
    <cellStyle name="Normal 5 2 4 6 2 2 2 5" xfId="17084" xr:uid="{00000000-0005-0000-0000-00000F1A0000}"/>
    <cellStyle name="Normal 5 2 4 6 2 2 3" xfId="4502" xr:uid="{00000000-0005-0000-0000-0000101A0000}"/>
    <cellStyle name="Normal 5 2 4 6 2 2 3 2" xfId="13628" xr:uid="{00000000-0005-0000-0000-0000111A0000}"/>
    <cellStyle name="Normal 5 2 4 6 2 2 3 2 2" xfId="31646" xr:uid="{00000000-0005-0000-0000-0000121A0000}"/>
    <cellStyle name="Normal 5 2 4 6 2 2 3 3" xfId="22520" xr:uid="{00000000-0005-0000-0000-0000131A0000}"/>
    <cellStyle name="Normal 5 2 4 6 2 2 4" xfId="9776" xr:uid="{00000000-0005-0000-0000-0000141A0000}"/>
    <cellStyle name="Normal 5 2 4 6 2 2 4 2" xfId="27794" xr:uid="{00000000-0005-0000-0000-0000151A0000}"/>
    <cellStyle name="Normal 5 2 4 6 2 2 5" xfId="6536" xr:uid="{00000000-0005-0000-0000-0000161A0000}"/>
    <cellStyle name="Normal 5 2 4 6 2 2 5 2" xfId="24554" xr:uid="{00000000-0005-0000-0000-0000171A0000}"/>
    <cellStyle name="Normal 5 2 4 6 2 2 6" xfId="18668" xr:uid="{00000000-0005-0000-0000-0000181A0000}"/>
    <cellStyle name="Normal 5 2 4 6 2 2 7" xfId="15428" xr:uid="{00000000-0005-0000-0000-0000191A0000}"/>
    <cellStyle name="Normal 5 2 4 6 2 3" xfId="1476" xr:uid="{00000000-0005-0000-0000-00001A1A0000}"/>
    <cellStyle name="Normal 5 2 4 6 2 3 2" xfId="4160" xr:uid="{00000000-0005-0000-0000-00001B1A0000}"/>
    <cellStyle name="Normal 5 2 4 6 2 3 2 2" xfId="13286" xr:uid="{00000000-0005-0000-0000-00001C1A0000}"/>
    <cellStyle name="Normal 5 2 4 6 2 3 2 2 2" xfId="31304" xr:uid="{00000000-0005-0000-0000-00001D1A0000}"/>
    <cellStyle name="Normal 5 2 4 6 2 3 2 3" xfId="22178" xr:uid="{00000000-0005-0000-0000-00001E1A0000}"/>
    <cellStyle name="Normal 5 2 4 6 2 3 3" xfId="10604" xr:uid="{00000000-0005-0000-0000-00001F1A0000}"/>
    <cellStyle name="Normal 5 2 4 6 2 3 3 2" xfId="28622" xr:uid="{00000000-0005-0000-0000-0000201A0000}"/>
    <cellStyle name="Normal 5 2 4 6 2 3 4" xfId="7364" xr:uid="{00000000-0005-0000-0000-0000211A0000}"/>
    <cellStyle name="Normal 5 2 4 6 2 3 4 2" xfId="25382" xr:uid="{00000000-0005-0000-0000-0000221A0000}"/>
    <cellStyle name="Normal 5 2 4 6 2 3 5" xfId="19496" xr:uid="{00000000-0005-0000-0000-0000231A0000}"/>
    <cellStyle name="Normal 5 2 4 6 2 3 6" xfId="16256" xr:uid="{00000000-0005-0000-0000-0000241A0000}"/>
    <cellStyle name="Normal 5 2 4 6 2 4" xfId="2682" xr:uid="{00000000-0005-0000-0000-0000251A0000}"/>
    <cellStyle name="Normal 5 2 4 6 2 4 2" xfId="11810" xr:uid="{00000000-0005-0000-0000-0000261A0000}"/>
    <cellStyle name="Normal 5 2 4 6 2 4 2 2" xfId="29828" xr:uid="{00000000-0005-0000-0000-0000271A0000}"/>
    <cellStyle name="Normal 5 2 4 6 2 4 3" xfId="8570" xr:uid="{00000000-0005-0000-0000-0000281A0000}"/>
    <cellStyle name="Normal 5 2 4 6 2 4 3 2" xfId="26588" xr:uid="{00000000-0005-0000-0000-0000291A0000}"/>
    <cellStyle name="Normal 5 2 4 6 2 4 4" xfId="20702" xr:uid="{00000000-0005-0000-0000-00002A1A0000}"/>
    <cellStyle name="Normal 5 2 4 6 2 4 5" xfId="17462" xr:uid="{00000000-0005-0000-0000-00002B1A0000}"/>
    <cellStyle name="Normal 5 2 4 6 2 5" xfId="3458" xr:uid="{00000000-0005-0000-0000-00002C1A0000}"/>
    <cellStyle name="Normal 5 2 4 6 2 5 2" xfId="12584" xr:uid="{00000000-0005-0000-0000-00002D1A0000}"/>
    <cellStyle name="Normal 5 2 4 6 2 5 2 2" xfId="30602" xr:uid="{00000000-0005-0000-0000-00002E1A0000}"/>
    <cellStyle name="Normal 5 2 4 6 2 5 3" xfId="6194" xr:uid="{00000000-0005-0000-0000-00002F1A0000}"/>
    <cellStyle name="Normal 5 2 4 6 2 5 3 2" xfId="24212" xr:uid="{00000000-0005-0000-0000-0000301A0000}"/>
    <cellStyle name="Normal 5 2 4 6 2 5 4" xfId="21476" xr:uid="{00000000-0005-0000-0000-0000311A0000}"/>
    <cellStyle name="Normal 5 2 4 6 2 5 5" xfId="15086" xr:uid="{00000000-0005-0000-0000-0000321A0000}"/>
    <cellStyle name="Normal 5 2 4 6 2 6" xfId="9434" xr:uid="{00000000-0005-0000-0000-0000331A0000}"/>
    <cellStyle name="Normal 5 2 4 6 2 6 2" xfId="27452" xr:uid="{00000000-0005-0000-0000-0000341A0000}"/>
    <cellStyle name="Normal 5 2 4 6 2 7" xfId="5330" xr:uid="{00000000-0005-0000-0000-0000351A0000}"/>
    <cellStyle name="Normal 5 2 4 6 2 7 2" xfId="23348" xr:uid="{00000000-0005-0000-0000-0000361A0000}"/>
    <cellStyle name="Normal 5 2 4 6 2 8" xfId="18326" xr:uid="{00000000-0005-0000-0000-0000371A0000}"/>
    <cellStyle name="Normal 5 2 4 6 2 9" xfId="14546" xr:uid="{00000000-0005-0000-0000-0000381A0000}"/>
    <cellStyle name="Normal 5 2 4 6 3" xfId="810" xr:uid="{00000000-0005-0000-0000-0000391A0000}"/>
    <cellStyle name="Normal 5 2 4 6 3 2" xfId="1638" xr:uid="{00000000-0005-0000-0000-00003A1A0000}"/>
    <cellStyle name="Normal 5 2 4 6 3 2 2" xfId="4664" xr:uid="{00000000-0005-0000-0000-00003B1A0000}"/>
    <cellStyle name="Normal 5 2 4 6 3 2 2 2" xfId="13790" xr:uid="{00000000-0005-0000-0000-00003C1A0000}"/>
    <cellStyle name="Normal 5 2 4 6 3 2 2 2 2" xfId="31808" xr:uid="{00000000-0005-0000-0000-00003D1A0000}"/>
    <cellStyle name="Normal 5 2 4 6 3 2 2 3" xfId="22682" xr:uid="{00000000-0005-0000-0000-00003E1A0000}"/>
    <cellStyle name="Normal 5 2 4 6 3 2 3" xfId="10766" xr:uid="{00000000-0005-0000-0000-00003F1A0000}"/>
    <cellStyle name="Normal 5 2 4 6 3 2 3 2" xfId="28784" xr:uid="{00000000-0005-0000-0000-0000401A0000}"/>
    <cellStyle name="Normal 5 2 4 6 3 2 4" xfId="7526" xr:uid="{00000000-0005-0000-0000-0000411A0000}"/>
    <cellStyle name="Normal 5 2 4 6 3 2 4 2" xfId="25544" xr:uid="{00000000-0005-0000-0000-0000421A0000}"/>
    <cellStyle name="Normal 5 2 4 6 3 2 5" xfId="19658" xr:uid="{00000000-0005-0000-0000-0000431A0000}"/>
    <cellStyle name="Normal 5 2 4 6 3 2 6" xfId="16418" xr:uid="{00000000-0005-0000-0000-0000441A0000}"/>
    <cellStyle name="Normal 5 2 4 6 3 3" xfId="2844" xr:uid="{00000000-0005-0000-0000-0000451A0000}"/>
    <cellStyle name="Normal 5 2 4 6 3 3 2" xfId="11972" xr:uid="{00000000-0005-0000-0000-0000461A0000}"/>
    <cellStyle name="Normal 5 2 4 6 3 3 2 2" xfId="29990" xr:uid="{00000000-0005-0000-0000-0000471A0000}"/>
    <cellStyle name="Normal 5 2 4 6 3 3 3" xfId="8732" xr:uid="{00000000-0005-0000-0000-0000481A0000}"/>
    <cellStyle name="Normal 5 2 4 6 3 3 3 2" xfId="26750" xr:uid="{00000000-0005-0000-0000-0000491A0000}"/>
    <cellStyle name="Normal 5 2 4 6 3 3 4" xfId="20864" xr:uid="{00000000-0005-0000-0000-00004A1A0000}"/>
    <cellStyle name="Normal 5 2 4 6 3 3 5" xfId="17624" xr:uid="{00000000-0005-0000-0000-00004B1A0000}"/>
    <cellStyle name="Normal 5 2 4 6 3 4" xfId="3620" xr:uid="{00000000-0005-0000-0000-00004C1A0000}"/>
    <cellStyle name="Normal 5 2 4 6 3 4 2" xfId="12746" xr:uid="{00000000-0005-0000-0000-00004D1A0000}"/>
    <cellStyle name="Normal 5 2 4 6 3 4 2 2" xfId="30764" xr:uid="{00000000-0005-0000-0000-00004E1A0000}"/>
    <cellStyle name="Normal 5 2 4 6 3 4 3" xfId="6698" xr:uid="{00000000-0005-0000-0000-00004F1A0000}"/>
    <cellStyle name="Normal 5 2 4 6 3 4 3 2" xfId="24716" xr:uid="{00000000-0005-0000-0000-0000501A0000}"/>
    <cellStyle name="Normal 5 2 4 6 3 4 4" xfId="21638" xr:uid="{00000000-0005-0000-0000-0000511A0000}"/>
    <cellStyle name="Normal 5 2 4 6 3 4 5" xfId="15590" xr:uid="{00000000-0005-0000-0000-0000521A0000}"/>
    <cellStyle name="Normal 5 2 4 6 3 5" xfId="9938" xr:uid="{00000000-0005-0000-0000-0000531A0000}"/>
    <cellStyle name="Normal 5 2 4 6 3 5 2" xfId="27956" xr:uid="{00000000-0005-0000-0000-0000541A0000}"/>
    <cellStyle name="Normal 5 2 4 6 3 6" xfId="5492" xr:uid="{00000000-0005-0000-0000-0000551A0000}"/>
    <cellStyle name="Normal 5 2 4 6 3 6 2" xfId="23510" xr:uid="{00000000-0005-0000-0000-0000561A0000}"/>
    <cellStyle name="Normal 5 2 4 6 3 7" xfId="18830" xr:uid="{00000000-0005-0000-0000-0000571A0000}"/>
    <cellStyle name="Normal 5 2 4 6 3 8" xfId="14708" xr:uid="{00000000-0005-0000-0000-0000581A0000}"/>
    <cellStyle name="Normal 5 2 4 6 4" xfId="972" xr:uid="{00000000-0005-0000-0000-0000591A0000}"/>
    <cellStyle name="Normal 5 2 4 6 4 2" xfId="1800" xr:uid="{00000000-0005-0000-0000-00005A1A0000}"/>
    <cellStyle name="Normal 5 2 4 6 4 2 2" xfId="4826" xr:uid="{00000000-0005-0000-0000-00005B1A0000}"/>
    <cellStyle name="Normal 5 2 4 6 4 2 2 2" xfId="13952" xr:uid="{00000000-0005-0000-0000-00005C1A0000}"/>
    <cellStyle name="Normal 5 2 4 6 4 2 2 2 2" xfId="31970" xr:uid="{00000000-0005-0000-0000-00005D1A0000}"/>
    <cellStyle name="Normal 5 2 4 6 4 2 2 3" xfId="22844" xr:uid="{00000000-0005-0000-0000-00005E1A0000}"/>
    <cellStyle name="Normal 5 2 4 6 4 2 3" xfId="10928" xr:uid="{00000000-0005-0000-0000-00005F1A0000}"/>
    <cellStyle name="Normal 5 2 4 6 4 2 3 2" xfId="28946" xr:uid="{00000000-0005-0000-0000-0000601A0000}"/>
    <cellStyle name="Normal 5 2 4 6 4 2 4" xfId="7688" xr:uid="{00000000-0005-0000-0000-0000611A0000}"/>
    <cellStyle name="Normal 5 2 4 6 4 2 4 2" xfId="25706" xr:uid="{00000000-0005-0000-0000-0000621A0000}"/>
    <cellStyle name="Normal 5 2 4 6 4 2 5" xfId="19820" xr:uid="{00000000-0005-0000-0000-0000631A0000}"/>
    <cellStyle name="Normal 5 2 4 6 4 2 6" xfId="16580" xr:uid="{00000000-0005-0000-0000-0000641A0000}"/>
    <cellStyle name="Normal 5 2 4 6 4 3" xfId="3006" xr:uid="{00000000-0005-0000-0000-0000651A0000}"/>
    <cellStyle name="Normal 5 2 4 6 4 3 2" xfId="12134" xr:uid="{00000000-0005-0000-0000-0000661A0000}"/>
    <cellStyle name="Normal 5 2 4 6 4 3 2 2" xfId="30152" xr:uid="{00000000-0005-0000-0000-0000671A0000}"/>
    <cellStyle name="Normal 5 2 4 6 4 3 3" xfId="8894" xr:uid="{00000000-0005-0000-0000-0000681A0000}"/>
    <cellStyle name="Normal 5 2 4 6 4 3 3 2" xfId="26912" xr:uid="{00000000-0005-0000-0000-0000691A0000}"/>
    <cellStyle name="Normal 5 2 4 6 4 3 4" xfId="21026" xr:uid="{00000000-0005-0000-0000-00006A1A0000}"/>
    <cellStyle name="Normal 5 2 4 6 4 3 5" xfId="17786" xr:uid="{00000000-0005-0000-0000-00006B1A0000}"/>
    <cellStyle name="Normal 5 2 4 6 4 4" xfId="3782" xr:uid="{00000000-0005-0000-0000-00006C1A0000}"/>
    <cellStyle name="Normal 5 2 4 6 4 4 2" xfId="12908" xr:uid="{00000000-0005-0000-0000-00006D1A0000}"/>
    <cellStyle name="Normal 5 2 4 6 4 4 2 2" xfId="30926" xr:uid="{00000000-0005-0000-0000-00006E1A0000}"/>
    <cellStyle name="Normal 5 2 4 6 4 4 3" xfId="6860" xr:uid="{00000000-0005-0000-0000-00006F1A0000}"/>
    <cellStyle name="Normal 5 2 4 6 4 4 3 2" xfId="24878" xr:uid="{00000000-0005-0000-0000-0000701A0000}"/>
    <cellStyle name="Normal 5 2 4 6 4 4 4" xfId="21800" xr:uid="{00000000-0005-0000-0000-0000711A0000}"/>
    <cellStyle name="Normal 5 2 4 6 4 5" xfId="10100" xr:uid="{00000000-0005-0000-0000-0000721A0000}"/>
    <cellStyle name="Normal 5 2 4 6 4 5 2" xfId="28118" xr:uid="{00000000-0005-0000-0000-0000731A0000}"/>
    <cellStyle name="Normal 5 2 4 6 4 6" xfId="5654" xr:uid="{00000000-0005-0000-0000-0000741A0000}"/>
    <cellStyle name="Normal 5 2 4 6 4 6 2" xfId="23672" xr:uid="{00000000-0005-0000-0000-0000751A0000}"/>
    <cellStyle name="Normal 5 2 4 6 4 7" xfId="18992" xr:uid="{00000000-0005-0000-0000-0000761A0000}"/>
    <cellStyle name="Normal 5 2 4 6 4 8" xfId="15752" xr:uid="{00000000-0005-0000-0000-0000771A0000}"/>
    <cellStyle name="Normal 5 2 4 6 5" xfId="1134" xr:uid="{00000000-0005-0000-0000-0000781A0000}"/>
    <cellStyle name="Normal 5 2 4 6 5 2" xfId="1962" xr:uid="{00000000-0005-0000-0000-0000791A0000}"/>
    <cellStyle name="Normal 5 2 4 6 5 2 2" xfId="11090" xr:uid="{00000000-0005-0000-0000-00007A1A0000}"/>
    <cellStyle name="Normal 5 2 4 6 5 2 2 2" xfId="29108" xr:uid="{00000000-0005-0000-0000-00007B1A0000}"/>
    <cellStyle name="Normal 5 2 4 6 5 2 3" xfId="7850" xr:uid="{00000000-0005-0000-0000-00007C1A0000}"/>
    <cellStyle name="Normal 5 2 4 6 5 2 3 2" xfId="25868" xr:uid="{00000000-0005-0000-0000-00007D1A0000}"/>
    <cellStyle name="Normal 5 2 4 6 5 2 4" xfId="19982" xr:uid="{00000000-0005-0000-0000-00007E1A0000}"/>
    <cellStyle name="Normal 5 2 4 6 5 2 5" xfId="16742" xr:uid="{00000000-0005-0000-0000-00007F1A0000}"/>
    <cellStyle name="Normal 5 2 4 6 5 3" xfId="3168" xr:uid="{00000000-0005-0000-0000-0000801A0000}"/>
    <cellStyle name="Normal 5 2 4 6 5 3 2" xfId="12296" xr:uid="{00000000-0005-0000-0000-0000811A0000}"/>
    <cellStyle name="Normal 5 2 4 6 5 3 2 2" xfId="30314" xr:uid="{00000000-0005-0000-0000-0000821A0000}"/>
    <cellStyle name="Normal 5 2 4 6 5 3 3" xfId="9056" xr:uid="{00000000-0005-0000-0000-0000831A0000}"/>
    <cellStyle name="Normal 5 2 4 6 5 3 3 2" xfId="27074" xr:uid="{00000000-0005-0000-0000-0000841A0000}"/>
    <cellStyle name="Normal 5 2 4 6 5 3 4" xfId="21188" xr:uid="{00000000-0005-0000-0000-0000851A0000}"/>
    <cellStyle name="Normal 5 2 4 6 5 3 5" xfId="17948" xr:uid="{00000000-0005-0000-0000-0000861A0000}"/>
    <cellStyle name="Normal 5 2 4 6 5 4" xfId="4988" xr:uid="{00000000-0005-0000-0000-0000871A0000}"/>
    <cellStyle name="Normal 5 2 4 6 5 4 2" xfId="14114" xr:uid="{00000000-0005-0000-0000-0000881A0000}"/>
    <cellStyle name="Normal 5 2 4 6 5 4 2 2" xfId="32132" xr:uid="{00000000-0005-0000-0000-0000891A0000}"/>
    <cellStyle name="Normal 5 2 4 6 5 4 3" xfId="7022" xr:uid="{00000000-0005-0000-0000-00008A1A0000}"/>
    <cellStyle name="Normal 5 2 4 6 5 4 3 2" xfId="25040" xr:uid="{00000000-0005-0000-0000-00008B1A0000}"/>
    <cellStyle name="Normal 5 2 4 6 5 4 4" xfId="23006" xr:uid="{00000000-0005-0000-0000-00008C1A0000}"/>
    <cellStyle name="Normal 5 2 4 6 5 5" xfId="10262" xr:uid="{00000000-0005-0000-0000-00008D1A0000}"/>
    <cellStyle name="Normal 5 2 4 6 5 5 2" xfId="28280" xr:uid="{00000000-0005-0000-0000-00008E1A0000}"/>
    <cellStyle name="Normal 5 2 4 6 5 6" xfId="5816" xr:uid="{00000000-0005-0000-0000-00008F1A0000}"/>
    <cellStyle name="Normal 5 2 4 6 5 6 2" xfId="23834" xr:uid="{00000000-0005-0000-0000-0000901A0000}"/>
    <cellStyle name="Normal 5 2 4 6 5 7" xfId="19154" xr:uid="{00000000-0005-0000-0000-0000911A0000}"/>
    <cellStyle name="Normal 5 2 4 6 5 8" xfId="15914" xr:uid="{00000000-0005-0000-0000-0000921A0000}"/>
    <cellStyle name="Normal 5 2 4 6 6" xfId="486" xr:uid="{00000000-0005-0000-0000-0000931A0000}"/>
    <cellStyle name="Normal 5 2 4 6 6 2" xfId="2142" xr:uid="{00000000-0005-0000-0000-0000941A0000}"/>
    <cellStyle name="Normal 5 2 4 6 6 2 2" xfId="11270" xr:uid="{00000000-0005-0000-0000-0000951A0000}"/>
    <cellStyle name="Normal 5 2 4 6 6 2 2 2" xfId="29288" xr:uid="{00000000-0005-0000-0000-0000961A0000}"/>
    <cellStyle name="Normal 5 2 4 6 6 2 3" xfId="8030" xr:uid="{00000000-0005-0000-0000-0000971A0000}"/>
    <cellStyle name="Normal 5 2 4 6 6 2 3 2" xfId="26048" xr:uid="{00000000-0005-0000-0000-0000981A0000}"/>
    <cellStyle name="Normal 5 2 4 6 6 2 4" xfId="20162" xr:uid="{00000000-0005-0000-0000-0000991A0000}"/>
    <cellStyle name="Normal 5 2 4 6 6 2 5" xfId="16922" xr:uid="{00000000-0005-0000-0000-00009A1A0000}"/>
    <cellStyle name="Normal 5 2 4 6 6 3" xfId="4340" xr:uid="{00000000-0005-0000-0000-00009B1A0000}"/>
    <cellStyle name="Normal 5 2 4 6 6 3 2" xfId="13466" xr:uid="{00000000-0005-0000-0000-00009C1A0000}"/>
    <cellStyle name="Normal 5 2 4 6 6 3 2 2" xfId="31484" xr:uid="{00000000-0005-0000-0000-00009D1A0000}"/>
    <cellStyle name="Normal 5 2 4 6 6 3 3" xfId="22358" xr:uid="{00000000-0005-0000-0000-00009E1A0000}"/>
    <cellStyle name="Normal 5 2 4 6 6 4" xfId="9614" xr:uid="{00000000-0005-0000-0000-00009F1A0000}"/>
    <cellStyle name="Normal 5 2 4 6 6 4 2" xfId="27632" xr:uid="{00000000-0005-0000-0000-0000A01A0000}"/>
    <cellStyle name="Normal 5 2 4 6 6 5" xfId="6374" xr:uid="{00000000-0005-0000-0000-0000A11A0000}"/>
    <cellStyle name="Normal 5 2 4 6 6 5 2" xfId="24392" xr:uid="{00000000-0005-0000-0000-0000A21A0000}"/>
    <cellStyle name="Normal 5 2 4 6 6 6" xfId="18506" xr:uid="{00000000-0005-0000-0000-0000A31A0000}"/>
    <cellStyle name="Normal 5 2 4 6 6 7" xfId="15266" xr:uid="{00000000-0005-0000-0000-0000A41A0000}"/>
    <cellStyle name="Normal 5 2 4 6 7" xfId="1314" xr:uid="{00000000-0005-0000-0000-0000A51A0000}"/>
    <cellStyle name="Normal 5 2 4 6 7 2" xfId="3944" xr:uid="{00000000-0005-0000-0000-0000A61A0000}"/>
    <cellStyle name="Normal 5 2 4 6 7 2 2" xfId="13070" xr:uid="{00000000-0005-0000-0000-0000A71A0000}"/>
    <cellStyle name="Normal 5 2 4 6 7 2 2 2" xfId="31088" xr:uid="{00000000-0005-0000-0000-0000A81A0000}"/>
    <cellStyle name="Normal 5 2 4 6 7 2 3" xfId="21962" xr:uid="{00000000-0005-0000-0000-0000A91A0000}"/>
    <cellStyle name="Normal 5 2 4 6 7 3" xfId="10442" xr:uid="{00000000-0005-0000-0000-0000AA1A0000}"/>
    <cellStyle name="Normal 5 2 4 6 7 3 2" xfId="28460" xr:uid="{00000000-0005-0000-0000-0000AB1A0000}"/>
    <cellStyle name="Normal 5 2 4 6 7 4" xfId="7202" xr:uid="{00000000-0005-0000-0000-0000AC1A0000}"/>
    <cellStyle name="Normal 5 2 4 6 7 4 2" xfId="25220" xr:uid="{00000000-0005-0000-0000-0000AD1A0000}"/>
    <cellStyle name="Normal 5 2 4 6 7 5" xfId="19334" xr:uid="{00000000-0005-0000-0000-0000AE1A0000}"/>
    <cellStyle name="Normal 5 2 4 6 7 6" xfId="16094" xr:uid="{00000000-0005-0000-0000-0000AF1A0000}"/>
    <cellStyle name="Normal 5 2 4 6 8" xfId="2520" xr:uid="{00000000-0005-0000-0000-0000B01A0000}"/>
    <cellStyle name="Normal 5 2 4 6 8 2" xfId="11648" xr:uid="{00000000-0005-0000-0000-0000B11A0000}"/>
    <cellStyle name="Normal 5 2 4 6 8 2 2" xfId="29666" xr:uid="{00000000-0005-0000-0000-0000B21A0000}"/>
    <cellStyle name="Normal 5 2 4 6 8 3" xfId="8408" xr:uid="{00000000-0005-0000-0000-0000B31A0000}"/>
    <cellStyle name="Normal 5 2 4 6 8 3 2" xfId="26426" xr:uid="{00000000-0005-0000-0000-0000B41A0000}"/>
    <cellStyle name="Normal 5 2 4 6 8 4" xfId="20540" xr:uid="{00000000-0005-0000-0000-0000B51A0000}"/>
    <cellStyle name="Normal 5 2 4 6 8 5" xfId="17300" xr:uid="{00000000-0005-0000-0000-0000B61A0000}"/>
    <cellStyle name="Normal 5 2 4 6 9" xfId="3350" xr:uid="{00000000-0005-0000-0000-0000B71A0000}"/>
    <cellStyle name="Normal 5 2 4 6 9 2" xfId="12476" xr:uid="{00000000-0005-0000-0000-0000B81A0000}"/>
    <cellStyle name="Normal 5 2 4 6 9 2 2" xfId="30494" xr:uid="{00000000-0005-0000-0000-0000B91A0000}"/>
    <cellStyle name="Normal 5 2 4 6 9 3" xfId="5978" xr:uid="{00000000-0005-0000-0000-0000BA1A0000}"/>
    <cellStyle name="Normal 5 2 4 6 9 3 2" xfId="23996" xr:uid="{00000000-0005-0000-0000-0000BB1A0000}"/>
    <cellStyle name="Normal 5 2 4 6 9 4" xfId="21368" xr:uid="{00000000-0005-0000-0000-0000BC1A0000}"/>
    <cellStyle name="Normal 5 2 4 6 9 5" xfId="14870" xr:uid="{00000000-0005-0000-0000-0000BD1A0000}"/>
    <cellStyle name="Normal 5 2 4 7" xfId="234" xr:uid="{00000000-0005-0000-0000-0000BE1A0000}"/>
    <cellStyle name="Normal 5 2 4 7 2" xfId="414" xr:uid="{00000000-0005-0000-0000-0000BF1A0000}"/>
    <cellStyle name="Normal 5 2 4 7 2 2" xfId="2070" xr:uid="{00000000-0005-0000-0000-0000C01A0000}"/>
    <cellStyle name="Normal 5 2 4 7 2 2 2" xfId="11198" xr:uid="{00000000-0005-0000-0000-0000C11A0000}"/>
    <cellStyle name="Normal 5 2 4 7 2 2 2 2" xfId="29216" xr:uid="{00000000-0005-0000-0000-0000C21A0000}"/>
    <cellStyle name="Normal 5 2 4 7 2 2 3" xfId="7958" xr:uid="{00000000-0005-0000-0000-0000C31A0000}"/>
    <cellStyle name="Normal 5 2 4 7 2 2 3 2" xfId="25976" xr:uid="{00000000-0005-0000-0000-0000C41A0000}"/>
    <cellStyle name="Normal 5 2 4 7 2 2 4" xfId="20090" xr:uid="{00000000-0005-0000-0000-0000C51A0000}"/>
    <cellStyle name="Normal 5 2 4 7 2 2 5" xfId="16850" xr:uid="{00000000-0005-0000-0000-0000C61A0000}"/>
    <cellStyle name="Normal 5 2 4 7 2 3" xfId="4268" xr:uid="{00000000-0005-0000-0000-0000C71A0000}"/>
    <cellStyle name="Normal 5 2 4 7 2 3 2" xfId="13394" xr:uid="{00000000-0005-0000-0000-0000C81A0000}"/>
    <cellStyle name="Normal 5 2 4 7 2 3 2 2" xfId="31412" xr:uid="{00000000-0005-0000-0000-0000C91A0000}"/>
    <cellStyle name="Normal 5 2 4 7 2 3 3" xfId="22286" xr:uid="{00000000-0005-0000-0000-0000CA1A0000}"/>
    <cellStyle name="Normal 5 2 4 7 2 4" xfId="9542" xr:uid="{00000000-0005-0000-0000-0000CB1A0000}"/>
    <cellStyle name="Normal 5 2 4 7 2 4 2" xfId="27560" xr:uid="{00000000-0005-0000-0000-0000CC1A0000}"/>
    <cellStyle name="Normal 5 2 4 7 2 5" xfId="6302" xr:uid="{00000000-0005-0000-0000-0000CD1A0000}"/>
    <cellStyle name="Normal 5 2 4 7 2 5 2" xfId="24320" xr:uid="{00000000-0005-0000-0000-0000CE1A0000}"/>
    <cellStyle name="Normal 5 2 4 7 2 6" xfId="18434" xr:uid="{00000000-0005-0000-0000-0000CF1A0000}"/>
    <cellStyle name="Normal 5 2 4 7 2 7" xfId="15194" xr:uid="{00000000-0005-0000-0000-0000D01A0000}"/>
    <cellStyle name="Normal 5 2 4 7 3" xfId="1242" xr:uid="{00000000-0005-0000-0000-0000D11A0000}"/>
    <cellStyle name="Normal 5 2 4 7 3 2" xfId="4088" xr:uid="{00000000-0005-0000-0000-0000D21A0000}"/>
    <cellStyle name="Normal 5 2 4 7 3 2 2" xfId="13214" xr:uid="{00000000-0005-0000-0000-0000D31A0000}"/>
    <cellStyle name="Normal 5 2 4 7 3 2 2 2" xfId="31232" xr:uid="{00000000-0005-0000-0000-0000D41A0000}"/>
    <cellStyle name="Normal 5 2 4 7 3 2 3" xfId="22106" xr:uid="{00000000-0005-0000-0000-0000D51A0000}"/>
    <cellStyle name="Normal 5 2 4 7 3 3" xfId="10370" xr:uid="{00000000-0005-0000-0000-0000D61A0000}"/>
    <cellStyle name="Normal 5 2 4 7 3 3 2" xfId="28388" xr:uid="{00000000-0005-0000-0000-0000D71A0000}"/>
    <cellStyle name="Normal 5 2 4 7 3 4" xfId="7130" xr:uid="{00000000-0005-0000-0000-0000D81A0000}"/>
    <cellStyle name="Normal 5 2 4 7 3 4 2" xfId="25148" xr:uid="{00000000-0005-0000-0000-0000D91A0000}"/>
    <cellStyle name="Normal 5 2 4 7 3 5" xfId="19262" xr:uid="{00000000-0005-0000-0000-0000DA1A0000}"/>
    <cellStyle name="Normal 5 2 4 7 3 6" xfId="16022" xr:uid="{00000000-0005-0000-0000-0000DB1A0000}"/>
    <cellStyle name="Normal 5 2 4 7 4" xfId="2448" xr:uid="{00000000-0005-0000-0000-0000DC1A0000}"/>
    <cellStyle name="Normal 5 2 4 7 4 2" xfId="11576" xr:uid="{00000000-0005-0000-0000-0000DD1A0000}"/>
    <cellStyle name="Normal 5 2 4 7 4 2 2" xfId="29594" xr:uid="{00000000-0005-0000-0000-0000DE1A0000}"/>
    <cellStyle name="Normal 5 2 4 7 4 3" xfId="8336" xr:uid="{00000000-0005-0000-0000-0000DF1A0000}"/>
    <cellStyle name="Normal 5 2 4 7 4 3 2" xfId="26354" xr:uid="{00000000-0005-0000-0000-0000E01A0000}"/>
    <cellStyle name="Normal 5 2 4 7 4 4" xfId="20468" xr:uid="{00000000-0005-0000-0000-0000E11A0000}"/>
    <cellStyle name="Normal 5 2 4 7 4 5" xfId="17228" xr:uid="{00000000-0005-0000-0000-0000E21A0000}"/>
    <cellStyle name="Normal 5 2 4 7 5" xfId="3368" xr:uid="{00000000-0005-0000-0000-0000E31A0000}"/>
    <cellStyle name="Normal 5 2 4 7 5 2" xfId="12494" xr:uid="{00000000-0005-0000-0000-0000E41A0000}"/>
    <cellStyle name="Normal 5 2 4 7 5 2 2" xfId="30512" xr:uid="{00000000-0005-0000-0000-0000E51A0000}"/>
    <cellStyle name="Normal 5 2 4 7 5 3" xfId="6122" xr:uid="{00000000-0005-0000-0000-0000E61A0000}"/>
    <cellStyle name="Normal 5 2 4 7 5 3 2" xfId="24140" xr:uid="{00000000-0005-0000-0000-0000E71A0000}"/>
    <cellStyle name="Normal 5 2 4 7 5 4" xfId="21386" xr:uid="{00000000-0005-0000-0000-0000E81A0000}"/>
    <cellStyle name="Normal 5 2 4 7 5 5" xfId="15014" xr:uid="{00000000-0005-0000-0000-0000E91A0000}"/>
    <cellStyle name="Normal 5 2 4 7 6" xfId="9362" xr:uid="{00000000-0005-0000-0000-0000EA1A0000}"/>
    <cellStyle name="Normal 5 2 4 7 6 2" xfId="27380" xr:uid="{00000000-0005-0000-0000-0000EB1A0000}"/>
    <cellStyle name="Normal 5 2 4 7 7" xfId="5096" xr:uid="{00000000-0005-0000-0000-0000EC1A0000}"/>
    <cellStyle name="Normal 5 2 4 7 7 2" xfId="23114" xr:uid="{00000000-0005-0000-0000-0000ED1A0000}"/>
    <cellStyle name="Normal 5 2 4 7 8" xfId="18254" xr:uid="{00000000-0005-0000-0000-0000EE1A0000}"/>
    <cellStyle name="Normal 5 2 4 7 9" xfId="14312" xr:uid="{00000000-0005-0000-0000-0000EF1A0000}"/>
    <cellStyle name="Normal 5 2 4 8" xfId="180" xr:uid="{00000000-0005-0000-0000-0000F01A0000}"/>
    <cellStyle name="Normal 5 2 4 8 2" xfId="576" xr:uid="{00000000-0005-0000-0000-0000F11A0000}"/>
    <cellStyle name="Normal 5 2 4 8 2 2" xfId="2232" xr:uid="{00000000-0005-0000-0000-0000F21A0000}"/>
    <cellStyle name="Normal 5 2 4 8 2 2 2" xfId="11360" xr:uid="{00000000-0005-0000-0000-0000F31A0000}"/>
    <cellStyle name="Normal 5 2 4 8 2 2 2 2" xfId="29378" xr:uid="{00000000-0005-0000-0000-0000F41A0000}"/>
    <cellStyle name="Normal 5 2 4 8 2 2 3" xfId="8120" xr:uid="{00000000-0005-0000-0000-0000F51A0000}"/>
    <cellStyle name="Normal 5 2 4 8 2 2 3 2" xfId="26138" xr:uid="{00000000-0005-0000-0000-0000F61A0000}"/>
    <cellStyle name="Normal 5 2 4 8 2 2 4" xfId="20252" xr:uid="{00000000-0005-0000-0000-0000F71A0000}"/>
    <cellStyle name="Normal 5 2 4 8 2 2 5" xfId="17012" xr:uid="{00000000-0005-0000-0000-0000F81A0000}"/>
    <cellStyle name="Normal 5 2 4 8 2 3" xfId="4430" xr:uid="{00000000-0005-0000-0000-0000F91A0000}"/>
    <cellStyle name="Normal 5 2 4 8 2 3 2" xfId="13556" xr:uid="{00000000-0005-0000-0000-0000FA1A0000}"/>
    <cellStyle name="Normal 5 2 4 8 2 3 2 2" xfId="31574" xr:uid="{00000000-0005-0000-0000-0000FB1A0000}"/>
    <cellStyle name="Normal 5 2 4 8 2 3 3" xfId="22448" xr:uid="{00000000-0005-0000-0000-0000FC1A0000}"/>
    <cellStyle name="Normal 5 2 4 8 2 4" xfId="9704" xr:uid="{00000000-0005-0000-0000-0000FD1A0000}"/>
    <cellStyle name="Normal 5 2 4 8 2 4 2" xfId="27722" xr:uid="{00000000-0005-0000-0000-0000FE1A0000}"/>
    <cellStyle name="Normal 5 2 4 8 2 5" xfId="6464" xr:uid="{00000000-0005-0000-0000-0000FF1A0000}"/>
    <cellStyle name="Normal 5 2 4 8 2 5 2" xfId="24482" xr:uid="{00000000-0005-0000-0000-0000001B0000}"/>
    <cellStyle name="Normal 5 2 4 8 2 6" xfId="18596" xr:uid="{00000000-0005-0000-0000-0000011B0000}"/>
    <cellStyle name="Normal 5 2 4 8 2 7" xfId="15356" xr:uid="{00000000-0005-0000-0000-0000021B0000}"/>
    <cellStyle name="Normal 5 2 4 8 3" xfId="1404" xr:uid="{00000000-0005-0000-0000-0000031B0000}"/>
    <cellStyle name="Normal 5 2 4 8 3 2" xfId="4034" xr:uid="{00000000-0005-0000-0000-0000041B0000}"/>
    <cellStyle name="Normal 5 2 4 8 3 2 2" xfId="13160" xr:uid="{00000000-0005-0000-0000-0000051B0000}"/>
    <cellStyle name="Normal 5 2 4 8 3 2 2 2" xfId="31178" xr:uid="{00000000-0005-0000-0000-0000061B0000}"/>
    <cellStyle name="Normal 5 2 4 8 3 2 3" xfId="22052" xr:uid="{00000000-0005-0000-0000-0000071B0000}"/>
    <cellStyle name="Normal 5 2 4 8 3 3" xfId="10532" xr:uid="{00000000-0005-0000-0000-0000081B0000}"/>
    <cellStyle name="Normal 5 2 4 8 3 3 2" xfId="28550" xr:uid="{00000000-0005-0000-0000-0000091B0000}"/>
    <cellStyle name="Normal 5 2 4 8 3 4" xfId="7292" xr:uid="{00000000-0005-0000-0000-00000A1B0000}"/>
    <cellStyle name="Normal 5 2 4 8 3 4 2" xfId="25310" xr:uid="{00000000-0005-0000-0000-00000B1B0000}"/>
    <cellStyle name="Normal 5 2 4 8 3 5" xfId="19424" xr:uid="{00000000-0005-0000-0000-00000C1B0000}"/>
    <cellStyle name="Normal 5 2 4 8 3 6" xfId="16184" xr:uid="{00000000-0005-0000-0000-00000D1B0000}"/>
    <cellStyle name="Normal 5 2 4 8 4" xfId="2610" xr:uid="{00000000-0005-0000-0000-00000E1B0000}"/>
    <cellStyle name="Normal 5 2 4 8 4 2" xfId="11738" xr:uid="{00000000-0005-0000-0000-00000F1B0000}"/>
    <cellStyle name="Normal 5 2 4 8 4 2 2" xfId="29756" xr:uid="{00000000-0005-0000-0000-0000101B0000}"/>
    <cellStyle name="Normal 5 2 4 8 4 3" xfId="8498" xr:uid="{00000000-0005-0000-0000-0000111B0000}"/>
    <cellStyle name="Normal 5 2 4 8 4 3 2" xfId="26516" xr:uid="{00000000-0005-0000-0000-0000121B0000}"/>
    <cellStyle name="Normal 5 2 4 8 4 4" xfId="20630" xr:uid="{00000000-0005-0000-0000-0000131B0000}"/>
    <cellStyle name="Normal 5 2 4 8 4 5" xfId="17390" xr:uid="{00000000-0005-0000-0000-0000141B0000}"/>
    <cellStyle name="Normal 5 2 4 8 5" xfId="3386" xr:uid="{00000000-0005-0000-0000-0000151B0000}"/>
    <cellStyle name="Normal 5 2 4 8 5 2" xfId="12512" xr:uid="{00000000-0005-0000-0000-0000161B0000}"/>
    <cellStyle name="Normal 5 2 4 8 5 2 2" xfId="30530" xr:uid="{00000000-0005-0000-0000-0000171B0000}"/>
    <cellStyle name="Normal 5 2 4 8 5 3" xfId="6068" xr:uid="{00000000-0005-0000-0000-0000181B0000}"/>
    <cellStyle name="Normal 5 2 4 8 5 3 2" xfId="24086" xr:uid="{00000000-0005-0000-0000-0000191B0000}"/>
    <cellStyle name="Normal 5 2 4 8 5 4" xfId="21404" xr:uid="{00000000-0005-0000-0000-00001A1B0000}"/>
    <cellStyle name="Normal 5 2 4 8 5 5" xfId="14960" xr:uid="{00000000-0005-0000-0000-00001B1B0000}"/>
    <cellStyle name="Normal 5 2 4 8 6" xfId="9308" xr:uid="{00000000-0005-0000-0000-00001C1B0000}"/>
    <cellStyle name="Normal 5 2 4 8 6 2" xfId="27326" xr:uid="{00000000-0005-0000-0000-00001D1B0000}"/>
    <cellStyle name="Normal 5 2 4 8 7" xfId="5258" xr:uid="{00000000-0005-0000-0000-00001E1B0000}"/>
    <cellStyle name="Normal 5 2 4 8 7 2" xfId="23276" xr:uid="{00000000-0005-0000-0000-00001F1B0000}"/>
    <cellStyle name="Normal 5 2 4 8 8" xfId="18200" xr:uid="{00000000-0005-0000-0000-0000201B0000}"/>
    <cellStyle name="Normal 5 2 4 8 9" xfId="14474" xr:uid="{00000000-0005-0000-0000-0000211B0000}"/>
    <cellStyle name="Normal 5 2 4 9" xfId="738" xr:uid="{00000000-0005-0000-0000-0000221B0000}"/>
    <cellStyle name="Normal 5 2 4 9 2" xfId="1566" xr:uid="{00000000-0005-0000-0000-0000231B0000}"/>
    <cellStyle name="Normal 5 2 4 9 2 2" xfId="4592" xr:uid="{00000000-0005-0000-0000-0000241B0000}"/>
    <cellStyle name="Normal 5 2 4 9 2 2 2" xfId="13718" xr:uid="{00000000-0005-0000-0000-0000251B0000}"/>
    <cellStyle name="Normal 5 2 4 9 2 2 2 2" xfId="31736" xr:uid="{00000000-0005-0000-0000-0000261B0000}"/>
    <cellStyle name="Normal 5 2 4 9 2 2 3" xfId="22610" xr:uid="{00000000-0005-0000-0000-0000271B0000}"/>
    <cellStyle name="Normal 5 2 4 9 2 3" xfId="10694" xr:uid="{00000000-0005-0000-0000-0000281B0000}"/>
    <cellStyle name="Normal 5 2 4 9 2 3 2" xfId="28712" xr:uid="{00000000-0005-0000-0000-0000291B0000}"/>
    <cellStyle name="Normal 5 2 4 9 2 4" xfId="7454" xr:uid="{00000000-0005-0000-0000-00002A1B0000}"/>
    <cellStyle name="Normal 5 2 4 9 2 4 2" xfId="25472" xr:uid="{00000000-0005-0000-0000-00002B1B0000}"/>
    <cellStyle name="Normal 5 2 4 9 2 5" xfId="19586" xr:uid="{00000000-0005-0000-0000-00002C1B0000}"/>
    <cellStyle name="Normal 5 2 4 9 2 6" xfId="16346" xr:uid="{00000000-0005-0000-0000-00002D1B0000}"/>
    <cellStyle name="Normal 5 2 4 9 3" xfId="2772" xr:uid="{00000000-0005-0000-0000-00002E1B0000}"/>
    <cellStyle name="Normal 5 2 4 9 3 2" xfId="11900" xr:uid="{00000000-0005-0000-0000-00002F1B0000}"/>
    <cellStyle name="Normal 5 2 4 9 3 2 2" xfId="29918" xr:uid="{00000000-0005-0000-0000-0000301B0000}"/>
    <cellStyle name="Normal 5 2 4 9 3 3" xfId="8660" xr:uid="{00000000-0005-0000-0000-0000311B0000}"/>
    <cellStyle name="Normal 5 2 4 9 3 3 2" xfId="26678" xr:uid="{00000000-0005-0000-0000-0000321B0000}"/>
    <cellStyle name="Normal 5 2 4 9 3 4" xfId="20792" xr:uid="{00000000-0005-0000-0000-0000331B0000}"/>
    <cellStyle name="Normal 5 2 4 9 3 5" xfId="17552" xr:uid="{00000000-0005-0000-0000-0000341B0000}"/>
    <cellStyle name="Normal 5 2 4 9 4" xfId="3548" xr:uid="{00000000-0005-0000-0000-0000351B0000}"/>
    <cellStyle name="Normal 5 2 4 9 4 2" xfId="12674" xr:uid="{00000000-0005-0000-0000-0000361B0000}"/>
    <cellStyle name="Normal 5 2 4 9 4 2 2" xfId="30692" xr:uid="{00000000-0005-0000-0000-0000371B0000}"/>
    <cellStyle name="Normal 5 2 4 9 4 3" xfId="6626" xr:uid="{00000000-0005-0000-0000-0000381B0000}"/>
    <cellStyle name="Normal 5 2 4 9 4 3 2" xfId="24644" xr:uid="{00000000-0005-0000-0000-0000391B0000}"/>
    <cellStyle name="Normal 5 2 4 9 4 4" xfId="21566" xr:uid="{00000000-0005-0000-0000-00003A1B0000}"/>
    <cellStyle name="Normal 5 2 4 9 4 5" xfId="15518" xr:uid="{00000000-0005-0000-0000-00003B1B0000}"/>
    <cellStyle name="Normal 5 2 4 9 5" xfId="9866" xr:uid="{00000000-0005-0000-0000-00003C1B0000}"/>
    <cellStyle name="Normal 5 2 4 9 5 2" xfId="27884" xr:uid="{00000000-0005-0000-0000-00003D1B0000}"/>
    <cellStyle name="Normal 5 2 4 9 6" xfId="5420" xr:uid="{00000000-0005-0000-0000-00003E1B0000}"/>
    <cellStyle name="Normal 5 2 4 9 6 2" xfId="23438" xr:uid="{00000000-0005-0000-0000-00003F1B0000}"/>
    <cellStyle name="Normal 5 2 4 9 7" xfId="18758" xr:uid="{00000000-0005-0000-0000-0000401B0000}"/>
    <cellStyle name="Normal 5 2 4 9 8" xfId="14636" xr:uid="{00000000-0005-0000-0000-0000411B0000}"/>
    <cellStyle name="Normal 5 2 5" xfId="16" xr:uid="{00000000-0005-0000-0000-0000421B0000}"/>
    <cellStyle name="Normal 5 2 5 10" xfId="901" xr:uid="{00000000-0005-0000-0000-0000431B0000}"/>
    <cellStyle name="Normal 5 2 5 10 2" xfId="1729" xr:uid="{00000000-0005-0000-0000-0000441B0000}"/>
    <cellStyle name="Normal 5 2 5 10 2 2" xfId="4755" xr:uid="{00000000-0005-0000-0000-0000451B0000}"/>
    <cellStyle name="Normal 5 2 5 10 2 2 2" xfId="13881" xr:uid="{00000000-0005-0000-0000-0000461B0000}"/>
    <cellStyle name="Normal 5 2 5 10 2 2 2 2" xfId="31899" xr:uid="{00000000-0005-0000-0000-0000471B0000}"/>
    <cellStyle name="Normal 5 2 5 10 2 2 3" xfId="22773" xr:uid="{00000000-0005-0000-0000-0000481B0000}"/>
    <cellStyle name="Normal 5 2 5 10 2 3" xfId="10857" xr:uid="{00000000-0005-0000-0000-0000491B0000}"/>
    <cellStyle name="Normal 5 2 5 10 2 3 2" xfId="28875" xr:uid="{00000000-0005-0000-0000-00004A1B0000}"/>
    <cellStyle name="Normal 5 2 5 10 2 4" xfId="7617" xr:uid="{00000000-0005-0000-0000-00004B1B0000}"/>
    <cellStyle name="Normal 5 2 5 10 2 4 2" xfId="25635" xr:uid="{00000000-0005-0000-0000-00004C1B0000}"/>
    <cellStyle name="Normal 5 2 5 10 2 5" xfId="19749" xr:uid="{00000000-0005-0000-0000-00004D1B0000}"/>
    <cellStyle name="Normal 5 2 5 10 2 6" xfId="16509" xr:uid="{00000000-0005-0000-0000-00004E1B0000}"/>
    <cellStyle name="Normal 5 2 5 10 3" xfId="2935" xr:uid="{00000000-0005-0000-0000-00004F1B0000}"/>
    <cellStyle name="Normal 5 2 5 10 3 2" xfId="12063" xr:uid="{00000000-0005-0000-0000-0000501B0000}"/>
    <cellStyle name="Normal 5 2 5 10 3 2 2" xfId="30081" xr:uid="{00000000-0005-0000-0000-0000511B0000}"/>
    <cellStyle name="Normal 5 2 5 10 3 3" xfId="8823" xr:uid="{00000000-0005-0000-0000-0000521B0000}"/>
    <cellStyle name="Normal 5 2 5 10 3 3 2" xfId="26841" xr:uid="{00000000-0005-0000-0000-0000531B0000}"/>
    <cellStyle name="Normal 5 2 5 10 3 4" xfId="20955" xr:uid="{00000000-0005-0000-0000-0000541B0000}"/>
    <cellStyle name="Normal 5 2 5 10 3 5" xfId="17715" xr:uid="{00000000-0005-0000-0000-0000551B0000}"/>
    <cellStyle name="Normal 5 2 5 10 4" xfId="3711" xr:uid="{00000000-0005-0000-0000-0000561B0000}"/>
    <cellStyle name="Normal 5 2 5 10 4 2" xfId="12837" xr:uid="{00000000-0005-0000-0000-0000571B0000}"/>
    <cellStyle name="Normal 5 2 5 10 4 2 2" xfId="30855" xr:uid="{00000000-0005-0000-0000-0000581B0000}"/>
    <cellStyle name="Normal 5 2 5 10 4 3" xfId="6789" xr:uid="{00000000-0005-0000-0000-0000591B0000}"/>
    <cellStyle name="Normal 5 2 5 10 4 3 2" xfId="24807" xr:uid="{00000000-0005-0000-0000-00005A1B0000}"/>
    <cellStyle name="Normal 5 2 5 10 4 4" xfId="21729" xr:uid="{00000000-0005-0000-0000-00005B1B0000}"/>
    <cellStyle name="Normal 5 2 5 10 5" xfId="10029" xr:uid="{00000000-0005-0000-0000-00005C1B0000}"/>
    <cellStyle name="Normal 5 2 5 10 5 2" xfId="28047" xr:uid="{00000000-0005-0000-0000-00005D1B0000}"/>
    <cellStyle name="Normal 5 2 5 10 6" xfId="5583" xr:uid="{00000000-0005-0000-0000-00005E1B0000}"/>
    <cellStyle name="Normal 5 2 5 10 6 2" xfId="23601" xr:uid="{00000000-0005-0000-0000-00005F1B0000}"/>
    <cellStyle name="Normal 5 2 5 10 7" xfId="18921" xr:uid="{00000000-0005-0000-0000-0000601B0000}"/>
    <cellStyle name="Normal 5 2 5 10 8" xfId="15681" xr:uid="{00000000-0005-0000-0000-0000611B0000}"/>
    <cellStyle name="Normal 5 2 5 11" xfId="1063" xr:uid="{00000000-0005-0000-0000-0000621B0000}"/>
    <cellStyle name="Normal 5 2 5 11 2" xfId="1891" xr:uid="{00000000-0005-0000-0000-0000631B0000}"/>
    <cellStyle name="Normal 5 2 5 11 2 2" xfId="11019" xr:uid="{00000000-0005-0000-0000-0000641B0000}"/>
    <cellStyle name="Normal 5 2 5 11 2 2 2" xfId="29037" xr:uid="{00000000-0005-0000-0000-0000651B0000}"/>
    <cellStyle name="Normal 5 2 5 11 2 3" xfId="7779" xr:uid="{00000000-0005-0000-0000-0000661B0000}"/>
    <cellStyle name="Normal 5 2 5 11 2 3 2" xfId="25797" xr:uid="{00000000-0005-0000-0000-0000671B0000}"/>
    <cellStyle name="Normal 5 2 5 11 2 4" xfId="19911" xr:uid="{00000000-0005-0000-0000-0000681B0000}"/>
    <cellStyle name="Normal 5 2 5 11 2 5" xfId="16671" xr:uid="{00000000-0005-0000-0000-0000691B0000}"/>
    <cellStyle name="Normal 5 2 5 11 3" xfId="3097" xr:uid="{00000000-0005-0000-0000-00006A1B0000}"/>
    <cellStyle name="Normal 5 2 5 11 3 2" xfId="12225" xr:uid="{00000000-0005-0000-0000-00006B1B0000}"/>
    <cellStyle name="Normal 5 2 5 11 3 2 2" xfId="30243" xr:uid="{00000000-0005-0000-0000-00006C1B0000}"/>
    <cellStyle name="Normal 5 2 5 11 3 3" xfId="8985" xr:uid="{00000000-0005-0000-0000-00006D1B0000}"/>
    <cellStyle name="Normal 5 2 5 11 3 3 2" xfId="27003" xr:uid="{00000000-0005-0000-0000-00006E1B0000}"/>
    <cellStyle name="Normal 5 2 5 11 3 4" xfId="21117" xr:uid="{00000000-0005-0000-0000-00006F1B0000}"/>
    <cellStyle name="Normal 5 2 5 11 3 5" xfId="17877" xr:uid="{00000000-0005-0000-0000-0000701B0000}"/>
    <cellStyle name="Normal 5 2 5 11 4" xfId="4917" xr:uid="{00000000-0005-0000-0000-0000711B0000}"/>
    <cellStyle name="Normal 5 2 5 11 4 2" xfId="14043" xr:uid="{00000000-0005-0000-0000-0000721B0000}"/>
    <cellStyle name="Normal 5 2 5 11 4 2 2" xfId="32061" xr:uid="{00000000-0005-0000-0000-0000731B0000}"/>
    <cellStyle name="Normal 5 2 5 11 4 3" xfId="6951" xr:uid="{00000000-0005-0000-0000-0000741B0000}"/>
    <cellStyle name="Normal 5 2 5 11 4 3 2" xfId="24969" xr:uid="{00000000-0005-0000-0000-0000751B0000}"/>
    <cellStyle name="Normal 5 2 5 11 4 4" xfId="22935" xr:uid="{00000000-0005-0000-0000-0000761B0000}"/>
    <cellStyle name="Normal 5 2 5 11 5" xfId="10191" xr:uid="{00000000-0005-0000-0000-0000771B0000}"/>
    <cellStyle name="Normal 5 2 5 11 5 2" xfId="28209" xr:uid="{00000000-0005-0000-0000-0000781B0000}"/>
    <cellStyle name="Normal 5 2 5 11 6" xfId="5745" xr:uid="{00000000-0005-0000-0000-0000791B0000}"/>
    <cellStyle name="Normal 5 2 5 11 6 2" xfId="23763" xr:uid="{00000000-0005-0000-0000-00007A1B0000}"/>
    <cellStyle name="Normal 5 2 5 11 7" xfId="19083" xr:uid="{00000000-0005-0000-0000-00007B1B0000}"/>
    <cellStyle name="Normal 5 2 5 11 8" xfId="15843" xr:uid="{00000000-0005-0000-0000-00007C1B0000}"/>
    <cellStyle name="Normal 5 2 5 12" xfId="397" xr:uid="{00000000-0005-0000-0000-00007D1B0000}"/>
    <cellStyle name="Normal 5 2 5 12 2" xfId="2053" xr:uid="{00000000-0005-0000-0000-00007E1B0000}"/>
    <cellStyle name="Normal 5 2 5 12 2 2" xfId="11181" xr:uid="{00000000-0005-0000-0000-00007F1B0000}"/>
    <cellStyle name="Normal 5 2 5 12 2 2 2" xfId="29199" xr:uid="{00000000-0005-0000-0000-0000801B0000}"/>
    <cellStyle name="Normal 5 2 5 12 2 3" xfId="7941" xr:uid="{00000000-0005-0000-0000-0000811B0000}"/>
    <cellStyle name="Normal 5 2 5 12 2 3 2" xfId="25959" xr:uid="{00000000-0005-0000-0000-0000821B0000}"/>
    <cellStyle name="Normal 5 2 5 12 2 4" xfId="20073" xr:uid="{00000000-0005-0000-0000-0000831B0000}"/>
    <cellStyle name="Normal 5 2 5 12 2 5" xfId="16833" xr:uid="{00000000-0005-0000-0000-0000841B0000}"/>
    <cellStyle name="Normal 5 2 5 12 3" xfId="4251" xr:uid="{00000000-0005-0000-0000-0000851B0000}"/>
    <cellStyle name="Normal 5 2 5 12 3 2" xfId="13377" xr:uid="{00000000-0005-0000-0000-0000861B0000}"/>
    <cellStyle name="Normal 5 2 5 12 3 2 2" xfId="31395" xr:uid="{00000000-0005-0000-0000-0000871B0000}"/>
    <cellStyle name="Normal 5 2 5 12 3 3" xfId="22269" xr:uid="{00000000-0005-0000-0000-0000881B0000}"/>
    <cellStyle name="Normal 5 2 5 12 4" xfId="9525" xr:uid="{00000000-0005-0000-0000-0000891B0000}"/>
    <cellStyle name="Normal 5 2 5 12 4 2" xfId="27543" xr:uid="{00000000-0005-0000-0000-00008A1B0000}"/>
    <cellStyle name="Normal 5 2 5 12 5" xfId="6285" xr:uid="{00000000-0005-0000-0000-00008B1B0000}"/>
    <cellStyle name="Normal 5 2 5 12 5 2" xfId="24303" xr:uid="{00000000-0005-0000-0000-00008C1B0000}"/>
    <cellStyle name="Normal 5 2 5 12 6" xfId="18417" xr:uid="{00000000-0005-0000-0000-00008D1B0000}"/>
    <cellStyle name="Normal 5 2 5 12 7" xfId="15177" xr:uid="{00000000-0005-0000-0000-00008E1B0000}"/>
    <cellStyle name="Normal 5 2 5 13" xfId="1225" xr:uid="{00000000-0005-0000-0000-00008F1B0000}"/>
    <cellStyle name="Normal 5 2 5 13 2" xfId="3873" xr:uid="{00000000-0005-0000-0000-0000901B0000}"/>
    <cellStyle name="Normal 5 2 5 13 2 2" xfId="12999" xr:uid="{00000000-0005-0000-0000-0000911B0000}"/>
    <cellStyle name="Normal 5 2 5 13 2 2 2" xfId="31017" xr:uid="{00000000-0005-0000-0000-0000921B0000}"/>
    <cellStyle name="Normal 5 2 5 13 2 3" xfId="21891" xr:uid="{00000000-0005-0000-0000-0000931B0000}"/>
    <cellStyle name="Normal 5 2 5 13 3" xfId="10353" xr:uid="{00000000-0005-0000-0000-0000941B0000}"/>
    <cellStyle name="Normal 5 2 5 13 3 2" xfId="28371" xr:uid="{00000000-0005-0000-0000-0000951B0000}"/>
    <cellStyle name="Normal 5 2 5 13 4" xfId="7113" xr:uid="{00000000-0005-0000-0000-0000961B0000}"/>
    <cellStyle name="Normal 5 2 5 13 4 2" xfId="25131" xr:uid="{00000000-0005-0000-0000-0000971B0000}"/>
    <cellStyle name="Normal 5 2 5 13 5" xfId="19245" xr:uid="{00000000-0005-0000-0000-0000981B0000}"/>
    <cellStyle name="Normal 5 2 5 13 6" xfId="16005" xr:uid="{00000000-0005-0000-0000-0000991B0000}"/>
    <cellStyle name="Normal 5 2 5 14" xfId="2431" xr:uid="{00000000-0005-0000-0000-00009A1B0000}"/>
    <cellStyle name="Normal 5 2 5 14 2" xfId="11559" xr:uid="{00000000-0005-0000-0000-00009B1B0000}"/>
    <cellStyle name="Normal 5 2 5 14 2 2" xfId="29577" xr:uid="{00000000-0005-0000-0000-00009C1B0000}"/>
    <cellStyle name="Normal 5 2 5 14 3" xfId="8319" xr:uid="{00000000-0005-0000-0000-00009D1B0000}"/>
    <cellStyle name="Normal 5 2 5 14 3 2" xfId="26337" xr:uid="{00000000-0005-0000-0000-00009E1B0000}"/>
    <cellStyle name="Normal 5 2 5 14 4" xfId="20451" xr:uid="{00000000-0005-0000-0000-00009F1B0000}"/>
    <cellStyle name="Normal 5 2 5 14 5" xfId="17211" xr:uid="{00000000-0005-0000-0000-0000A01B0000}"/>
    <cellStyle name="Normal 5 2 5 15" xfId="3268" xr:uid="{00000000-0005-0000-0000-0000A11B0000}"/>
    <cellStyle name="Normal 5 2 5 15 2" xfId="12394" xr:uid="{00000000-0005-0000-0000-0000A21B0000}"/>
    <cellStyle name="Normal 5 2 5 15 2 2" xfId="30412" xr:uid="{00000000-0005-0000-0000-0000A31B0000}"/>
    <cellStyle name="Normal 5 2 5 15 3" xfId="5907" xr:uid="{00000000-0005-0000-0000-0000A41B0000}"/>
    <cellStyle name="Normal 5 2 5 15 3 2" xfId="23925" xr:uid="{00000000-0005-0000-0000-0000A51B0000}"/>
    <cellStyle name="Normal 5 2 5 15 4" xfId="21286" xr:uid="{00000000-0005-0000-0000-0000A61B0000}"/>
    <cellStyle name="Normal 5 2 5 15 5" xfId="14799" xr:uid="{00000000-0005-0000-0000-0000A71B0000}"/>
    <cellStyle name="Normal 5 2 5 16" xfId="9147" xr:uid="{00000000-0005-0000-0000-0000A81B0000}"/>
    <cellStyle name="Normal 5 2 5 16 2" xfId="27165" xr:uid="{00000000-0005-0000-0000-0000A91B0000}"/>
    <cellStyle name="Normal 5 2 5 17" xfId="5079" xr:uid="{00000000-0005-0000-0000-0000AA1B0000}"/>
    <cellStyle name="Normal 5 2 5 17 2" xfId="23097" xr:uid="{00000000-0005-0000-0000-0000AB1B0000}"/>
    <cellStyle name="Normal 5 2 5 18" xfId="18039" xr:uid="{00000000-0005-0000-0000-0000AC1B0000}"/>
    <cellStyle name="Normal 5 2 5 19" xfId="14205" xr:uid="{00000000-0005-0000-0000-0000AD1B0000}"/>
    <cellStyle name="Normal 5 2 5 2" xfId="53" xr:uid="{00000000-0005-0000-0000-0000AE1B0000}"/>
    <cellStyle name="Normal 5 2 5 2 10" xfId="3279" xr:uid="{00000000-0005-0000-0000-0000AF1B0000}"/>
    <cellStyle name="Normal 5 2 5 2 10 2" xfId="12405" xr:uid="{00000000-0005-0000-0000-0000B01B0000}"/>
    <cellStyle name="Normal 5 2 5 2 10 2 2" xfId="30423" xr:uid="{00000000-0005-0000-0000-0000B11B0000}"/>
    <cellStyle name="Normal 5 2 5 2 10 3" xfId="5943" xr:uid="{00000000-0005-0000-0000-0000B21B0000}"/>
    <cellStyle name="Normal 5 2 5 2 10 3 2" xfId="23961" xr:uid="{00000000-0005-0000-0000-0000B31B0000}"/>
    <cellStyle name="Normal 5 2 5 2 10 4" xfId="21297" xr:uid="{00000000-0005-0000-0000-0000B41B0000}"/>
    <cellStyle name="Normal 5 2 5 2 10 5" xfId="14835" xr:uid="{00000000-0005-0000-0000-0000B51B0000}"/>
    <cellStyle name="Normal 5 2 5 2 11" xfId="9183" xr:uid="{00000000-0005-0000-0000-0000B61B0000}"/>
    <cellStyle name="Normal 5 2 5 2 11 2" xfId="27201" xr:uid="{00000000-0005-0000-0000-0000B71B0000}"/>
    <cellStyle name="Normal 5 2 5 2 12" xfId="5133" xr:uid="{00000000-0005-0000-0000-0000B81B0000}"/>
    <cellStyle name="Normal 5 2 5 2 12 2" xfId="23151" xr:uid="{00000000-0005-0000-0000-0000B91B0000}"/>
    <cellStyle name="Normal 5 2 5 2 13" xfId="18075" xr:uid="{00000000-0005-0000-0000-0000BA1B0000}"/>
    <cellStyle name="Normal 5 2 5 2 14" xfId="14223" xr:uid="{00000000-0005-0000-0000-0000BB1B0000}"/>
    <cellStyle name="Normal 5 2 5 2 2" xfId="109" xr:uid="{00000000-0005-0000-0000-0000BC1B0000}"/>
    <cellStyle name="Normal 5 2 5 2 2 10" xfId="9237" xr:uid="{00000000-0005-0000-0000-0000BD1B0000}"/>
    <cellStyle name="Normal 5 2 5 2 2 10 2" xfId="27255" xr:uid="{00000000-0005-0000-0000-0000BE1B0000}"/>
    <cellStyle name="Normal 5 2 5 2 2 11" xfId="5187" xr:uid="{00000000-0005-0000-0000-0000BF1B0000}"/>
    <cellStyle name="Normal 5 2 5 2 2 11 2" xfId="23205" xr:uid="{00000000-0005-0000-0000-0000C01B0000}"/>
    <cellStyle name="Normal 5 2 5 2 2 12" xfId="18129" xr:uid="{00000000-0005-0000-0000-0000C11B0000}"/>
    <cellStyle name="Normal 5 2 5 2 2 13" xfId="14277" xr:uid="{00000000-0005-0000-0000-0000C21B0000}"/>
    <cellStyle name="Normal 5 2 5 2 2 2" xfId="325" xr:uid="{00000000-0005-0000-0000-0000C31B0000}"/>
    <cellStyle name="Normal 5 2 5 2 2 2 2" xfId="667" xr:uid="{00000000-0005-0000-0000-0000C41B0000}"/>
    <cellStyle name="Normal 5 2 5 2 2 2 2 2" xfId="2323" xr:uid="{00000000-0005-0000-0000-0000C51B0000}"/>
    <cellStyle name="Normal 5 2 5 2 2 2 2 2 2" xfId="11451" xr:uid="{00000000-0005-0000-0000-0000C61B0000}"/>
    <cellStyle name="Normal 5 2 5 2 2 2 2 2 2 2" xfId="29469" xr:uid="{00000000-0005-0000-0000-0000C71B0000}"/>
    <cellStyle name="Normal 5 2 5 2 2 2 2 2 3" xfId="8211" xr:uid="{00000000-0005-0000-0000-0000C81B0000}"/>
    <cellStyle name="Normal 5 2 5 2 2 2 2 2 3 2" xfId="26229" xr:uid="{00000000-0005-0000-0000-0000C91B0000}"/>
    <cellStyle name="Normal 5 2 5 2 2 2 2 2 4" xfId="20343" xr:uid="{00000000-0005-0000-0000-0000CA1B0000}"/>
    <cellStyle name="Normal 5 2 5 2 2 2 2 2 5" xfId="17103" xr:uid="{00000000-0005-0000-0000-0000CB1B0000}"/>
    <cellStyle name="Normal 5 2 5 2 2 2 2 3" xfId="4521" xr:uid="{00000000-0005-0000-0000-0000CC1B0000}"/>
    <cellStyle name="Normal 5 2 5 2 2 2 2 3 2" xfId="13647" xr:uid="{00000000-0005-0000-0000-0000CD1B0000}"/>
    <cellStyle name="Normal 5 2 5 2 2 2 2 3 2 2" xfId="31665" xr:uid="{00000000-0005-0000-0000-0000CE1B0000}"/>
    <cellStyle name="Normal 5 2 5 2 2 2 2 3 3" xfId="22539" xr:uid="{00000000-0005-0000-0000-0000CF1B0000}"/>
    <cellStyle name="Normal 5 2 5 2 2 2 2 4" xfId="9795" xr:uid="{00000000-0005-0000-0000-0000D01B0000}"/>
    <cellStyle name="Normal 5 2 5 2 2 2 2 4 2" xfId="27813" xr:uid="{00000000-0005-0000-0000-0000D11B0000}"/>
    <cellStyle name="Normal 5 2 5 2 2 2 2 5" xfId="6555" xr:uid="{00000000-0005-0000-0000-0000D21B0000}"/>
    <cellStyle name="Normal 5 2 5 2 2 2 2 5 2" xfId="24573" xr:uid="{00000000-0005-0000-0000-0000D31B0000}"/>
    <cellStyle name="Normal 5 2 5 2 2 2 2 6" xfId="18687" xr:uid="{00000000-0005-0000-0000-0000D41B0000}"/>
    <cellStyle name="Normal 5 2 5 2 2 2 2 7" xfId="15447" xr:uid="{00000000-0005-0000-0000-0000D51B0000}"/>
    <cellStyle name="Normal 5 2 5 2 2 2 3" xfId="1495" xr:uid="{00000000-0005-0000-0000-0000D61B0000}"/>
    <cellStyle name="Normal 5 2 5 2 2 2 3 2" xfId="4179" xr:uid="{00000000-0005-0000-0000-0000D71B0000}"/>
    <cellStyle name="Normal 5 2 5 2 2 2 3 2 2" xfId="13305" xr:uid="{00000000-0005-0000-0000-0000D81B0000}"/>
    <cellStyle name="Normal 5 2 5 2 2 2 3 2 2 2" xfId="31323" xr:uid="{00000000-0005-0000-0000-0000D91B0000}"/>
    <cellStyle name="Normal 5 2 5 2 2 2 3 2 3" xfId="22197" xr:uid="{00000000-0005-0000-0000-0000DA1B0000}"/>
    <cellStyle name="Normal 5 2 5 2 2 2 3 3" xfId="10623" xr:uid="{00000000-0005-0000-0000-0000DB1B0000}"/>
    <cellStyle name="Normal 5 2 5 2 2 2 3 3 2" xfId="28641" xr:uid="{00000000-0005-0000-0000-0000DC1B0000}"/>
    <cellStyle name="Normal 5 2 5 2 2 2 3 4" xfId="7383" xr:uid="{00000000-0005-0000-0000-0000DD1B0000}"/>
    <cellStyle name="Normal 5 2 5 2 2 2 3 4 2" xfId="25401" xr:uid="{00000000-0005-0000-0000-0000DE1B0000}"/>
    <cellStyle name="Normal 5 2 5 2 2 2 3 5" xfId="19515" xr:uid="{00000000-0005-0000-0000-0000DF1B0000}"/>
    <cellStyle name="Normal 5 2 5 2 2 2 3 6" xfId="16275" xr:uid="{00000000-0005-0000-0000-0000E01B0000}"/>
    <cellStyle name="Normal 5 2 5 2 2 2 4" xfId="2701" xr:uid="{00000000-0005-0000-0000-0000E11B0000}"/>
    <cellStyle name="Normal 5 2 5 2 2 2 4 2" xfId="11829" xr:uid="{00000000-0005-0000-0000-0000E21B0000}"/>
    <cellStyle name="Normal 5 2 5 2 2 2 4 2 2" xfId="29847" xr:uid="{00000000-0005-0000-0000-0000E31B0000}"/>
    <cellStyle name="Normal 5 2 5 2 2 2 4 3" xfId="8589" xr:uid="{00000000-0005-0000-0000-0000E41B0000}"/>
    <cellStyle name="Normal 5 2 5 2 2 2 4 3 2" xfId="26607" xr:uid="{00000000-0005-0000-0000-0000E51B0000}"/>
    <cellStyle name="Normal 5 2 5 2 2 2 4 4" xfId="20721" xr:uid="{00000000-0005-0000-0000-0000E61B0000}"/>
    <cellStyle name="Normal 5 2 5 2 2 2 4 5" xfId="17481" xr:uid="{00000000-0005-0000-0000-0000E71B0000}"/>
    <cellStyle name="Normal 5 2 5 2 2 2 5" xfId="3639" xr:uid="{00000000-0005-0000-0000-0000E81B0000}"/>
    <cellStyle name="Normal 5 2 5 2 2 2 5 2" xfId="12765" xr:uid="{00000000-0005-0000-0000-0000E91B0000}"/>
    <cellStyle name="Normal 5 2 5 2 2 2 5 2 2" xfId="30783" xr:uid="{00000000-0005-0000-0000-0000EA1B0000}"/>
    <cellStyle name="Normal 5 2 5 2 2 2 5 3" xfId="6213" xr:uid="{00000000-0005-0000-0000-0000EB1B0000}"/>
    <cellStyle name="Normal 5 2 5 2 2 2 5 3 2" xfId="24231" xr:uid="{00000000-0005-0000-0000-0000EC1B0000}"/>
    <cellStyle name="Normal 5 2 5 2 2 2 5 4" xfId="21657" xr:uid="{00000000-0005-0000-0000-0000ED1B0000}"/>
    <cellStyle name="Normal 5 2 5 2 2 2 5 5" xfId="15105" xr:uid="{00000000-0005-0000-0000-0000EE1B0000}"/>
    <cellStyle name="Normal 5 2 5 2 2 2 6" xfId="9453" xr:uid="{00000000-0005-0000-0000-0000EF1B0000}"/>
    <cellStyle name="Normal 5 2 5 2 2 2 6 2" xfId="27471" xr:uid="{00000000-0005-0000-0000-0000F01B0000}"/>
    <cellStyle name="Normal 5 2 5 2 2 2 7" xfId="5349" xr:uid="{00000000-0005-0000-0000-0000F11B0000}"/>
    <cellStyle name="Normal 5 2 5 2 2 2 7 2" xfId="23367" xr:uid="{00000000-0005-0000-0000-0000F21B0000}"/>
    <cellStyle name="Normal 5 2 5 2 2 2 8" xfId="18345" xr:uid="{00000000-0005-0000-0000-0000F31B0000}"/>
    <cellStyle name="Normal 5 2 5 2 2 2 9" xfId="14403" xr:uid="{00000000-0005-0000-0000-0000F41B0000}"/>
    <cellStyle name="Normal 5 2 5 2 2 3" xfId="829" xr:uid="{00000000-0005-0000-0000-0000F51B0000}"/>
    <cellStyle name="Normal 5 2 5 2 2 3 2" xfId="1657" xr:uid="{00000000-0005-0000-0000-0000F61B0000}"/>
    <cellStyle name="Normal 5 2 5 2 2 3 2 2" xfId="4683" xr:uid="{00000000-0005-0000-0000-0000F71B0000}"/>
    <cellStyle name="Normal 5 2 5 2 2 3 2 2 2" xfId="13809" xr:uid="{00000000-0005-0000-0000-0000F81B0000}"/>
    <cellStyle name="Normal 5 2 5 2 2 3 2 2 2 2" xfId="31827" xr:uid="{00000000-0005-0000-0000-0000F91B0000}"/>
    <cellStyle name="Normal 5 2 5 2 2 3 2 2 3" xfId="22701" xr:uid="{00000000-0005-0000-0000-0000FA1B0000}"/>
    <cellStyle name="Normal 5 2 5 2 2 3 2 3" xfId="10785" xr:uid="{00000000-0005-0000-0000-0000FB1B0000}"/>
    <cellStyle name="Normal 5 2 5 2 2 3 2 3 2" xfId="28803" xr:uid="{00000000-0005-0000-0000-0000FC1B0000}"/>
    <cellStyle name="Normal 5 2 5 2 2 3 2 4" xfId="7545" xr:uid="{00000000-0005-0000-0000-0000FD1B0000}"/>
    <cellStyle name="Normal 5 2 5 2 2 3 2 4 2" xfId="25563" xr:uid="{00000000-0005-0000-0000-0000FE1B0000}"/>
    <cellStyle name="Normal 5 2 5 2 2 3 2 5" xfId="19677" xr:uid="{00000000-0005-0000-0000-0000FF1B0000}"/>
    <cellStyle name="Normal 5 2 5 2 2 3 2 6" xfId="16437" xr:uid="{00000000-0005-0000-0000-0000001C0000}"/>
    <cellStyle name="Normal 5 2 5 2 2 3 3" xfId="2863" xr:uid="{00000000-0005-0000-0000-0000011C0000}"/>
    <cellStyle name="Normal 5 2 5 2 2 3 3 2" xfId="11991" xr:uid="{00000000-0005-0000-0000-0000021C0000}"/>
    <cellStyle name="Normal 5 2 5 2 2 3 3 2 2" xfId="30009" xr:uid="{00000000-0005-0000-0000-0000031C0000}"/>
    <cellStyle name="Normal 5 2 5 2 2 3 3 3" xfId="8751" xr:uid="{00000000-0005-0000-0000-0000041C0000}"/>
    <cellStyle name="Normal 5 2 5 2 2 3 3 3 2" xfId="26769" xr:uid="{00000000-0005-0000-0000-0000051C0000}"/>
    <cellStyle name="Normal 5 2 5 2 2 3 3 4" xfId="20883" xr:uid="{00000000-0005-0000-0000-0000061C0000}"/>
    <cellStyle name="Normal 5 2 5 2 2 3 3 5" xfId="17643" xr:uid="{00000000-0005-0000-0000-0000071C0000}"/>
    <cellStyle name="Normal 5 2 5 2 2 3 4" xfId="3801" xr:uid="{00000000-0005-0000-0000-0000081C0000}"/>
    <cellStyle name="Normal 5 2 5 2 2 3 4 2" xfId="12927" xr:uid="{00000000-0005-0000-0000-0000091C0000}"/>
    <cellStyle name="Normal 5 2 5 2 2 3 4 2 2" xfId="30945" xr:uid="{00000000-0005-0000-0000-00000A1C0000}"/>
    <cellStyle name="Normal 5 2 5 2 2 3 4 3" xfId="6717" xr:uid="{00000000-0005-0000-0000-00000B1C0000}"/>
    <cellStyle name="Normal 5 2 5 2 2 3 4 3 2" xfId="24735" xr:uid="{00000000-0005-0000-0000-00000C1C0000}"/>
    <cellStyle name="Normal 5 2 5 2 2 3 4 4" xfId="21819" xr:uid="{00000000-0005-0000-0000-00000D1C0000}"/>
    <cellStyle name="Normal 5 2 5 2 2 3 4 5" xfId="15609" xr:uid="{00000000-0005-0000-0000-00000E1C0000}"/>
    <cellStyle name="Normal 5 2 5 2 2 3 5" xfId="9957" xr:uid="{00000000-0005-0000-0000-00000F1C0000}"/>
    <cellStyle name="Normal 5 2 5 2 2 3 5 2" xfId="27975" xr:uid="{00000000-0005-0000-0000-0000101C0000}"/>
    <cellStyle name="Normal 5 2 5 2 2 3 6" xfId="5511" xr:uid="{00000000-0005-0000-0000-0000111C0000}"/>
    <cellStyle name="Normal 5 2 5 2 2 3 6 2" xfId="23529" xr:uid="{00000000-0005-0000-0000-0000121C0000}"/>
    <cellStyle name="Normal 5 2 5 2 2 3 7" xfId="18849" xr:uid="{00000000-0005-0000-0000-0000131C0000}"/>
    <cellStyle name="Normal 5 2 5 2 2 3 8" xfId="14565" xr:uid="{00000000-0005-0000-0000-0000141C0000}"/>
    <cellStyle name="Normal 5 2 5 2 2 4" xfId="991" xr:uid="{00000000-0005-0000-0000-0000151C0000}"/>
    <cellStyle name="Normal 5 2 5 2 2 4 2" xfId="1819" xr:uid="{00000000-0005-0000-0000-0000161C0000}"/>
    <cellStyle name="Normal 5 2 5 2 2 4 2 2" xfId="10947" xr:uid="{00000000-0005-0000-0000-0000171C0000}"/>
    <cellStyle name="Normal 5 2 5 2 2 4 2 2 2" xfId="28965" xr:uid="{00000000-0005-0000-0000-0000181C0000}"/>
    <cellStyle name="Normal 5 2 5 2 2 4 2 3" xfId="7707" xr:uid="{00000000-0005-0000-0000-0000191C0000}"/>
    <cellStyle name="Normal 5 2 5 2 2 4 2 3 2" xfId="25725" xr:uid="{00000000-0005-0000-0000-00001A1C0000}"/>
    <cellStyle name="Normal 5 2 5 2 2 4 2 4" xfId="19839" xr:uid="{00000000-0005-0000-0000-00001B1C0000}"/>
    <cellStyle name="Normal 5 2 5 2 2 4 2 5" xfId="16599" xr:uid="{00000000-0005-0000-0000-00001C1C0000}"/>
    <cellStyle name="Normal 5 2 5 2 2 4 3" xfId="3025" xr:uid="{00000000-0005-0000-0000-00001D1C0000}"/>
    <cellStyle name="Normal 5 2 5 2 2 4 3 2" xfId="12153" xr:uid="{00000000-0005-0000-0000-00001E1C0000}"/>
    <cellStyle name="Normal 5 2 5 2 2 4 3 2 2" xfId="30171" xr:uid="{00000000-0005-0000-0000-00001F1C0000}"/>
    <cellStyle name="Normal 5 2 5 2 2 4 3 3" xfId="8913" xr:uid="{00000000-0005-0000-0000-0000201C0000}"/>
    <cellStyle name="Normal 5 2 5 2 2 4 3 3 2" xfId="26931" xr:uid="{00000000-0005-0000-0000-0000211C0000}"/>
    <cellStyle name="Normal 5 2 5 2 2 4 3 4" xfId="21045" xr:uid="{00000000-0005-0000-0000-0000221C0000}"/>
    <cellStyle name="Normal 5 2 5 2 2 4 3 5" xfId="17805" xr:uid="{00000000-0005-0000-0000-0000231C0000}"/>
    <cellStyle name="Normal 5 2 5 2 2 4 4" xfId="4845" xr:uid="{00000000-0005-0000-0000-0000241C0000}"/>
    <cellStyle name="Normal 5 2 5 2 2 4 4 2" xfId="13971" xr:uid="{00000000-0005-0000-0000-0000251C0000}"/>
    <cellStyle name="Normal 5 2 5 2 2 4 4 2 2" xfId="31989" xr:uid="{00000000-0005-0000-0000-0000261C0000}"/>
    <cellStyle name="Normal 5 2 5 2 2 4 4 3" xfId="6879" xr:uid="{00000000-0005-0000-0000-0000271C0000}"/>
    <cellStyle name="Normal 5 2 5 2 2 4 4 3 2" xfId="24897" xr:uid="{00000000-0005-0000-0000-0000281C0000}"/>
    <cellStyle name="Normal 5 2 5 2 2 4 4 4" xfId="22863" xr:uid="{00000000-0005-0000-0000-0000291C0000}"/>
    <cellStyle name="Normal 5 2 5 2 2 4 4 5" xfId="15771" xr:uid="{00000000-0005-0000-0000-00002A1C0000}"/>
    <cellStyle name="Normal 5 2 5 2 2 4 5" xfId="10119" xr:uid="{00000000-0005-0000-0000-00002B1C0000}"/>
    <cellStyle name="Normal 5 2 5 2 2 4 5 2" xfId="28137" xr:uid="{00000000-0005-0000-0000-00002C1C0000}"/>
    <cellStyle name="Normal 5 2 5 2 2 4 6" xfId="5673" xr:uid="{00000000-0005-0000-0000-00002D1C0000}"/>
    <cellStyle name="Normal 5 2 5 2 2 4 6 2" xfId="23691" xr:uid="{00000000-0005-0000-0000-00002E1C0000}"/>
    <cellStyle name="Normal 5 2 5 2 2 4 7" xfId="19011" xr:uid="{00000000-0005-0000-0000-00002F1C0000}"/>
    <cellStyle name="Normal 5 2 5 2 2 4 8" xfId="14727" xr:uid="{00000000-0005-0000-0000-0000301C0000}"/>
    <cellStyle name="Normal 5 2 5 2 2 5" xfId="1153" xr:uid="{00000000-0005-0000-0000-0000311C0000}"/>
    <cellStyle name="Normal 5 2 5 2 2 5 2" xfId="1981" xr:uid="{00000000-0005-0000-0000-0000321C0000}"/>
    <cellStyle name="Normal 5 2 5 2 2 5 2 2" xfId="11109" xr:uid="{00000000-0005-0000-0000-0000331C0000}"/>
    <cellStyle name="Normal 5 2 5 2 2 5 2 2 2" xfId="29127" xr:uid="{00000000-0005-0000-0000-0000341C0000}"/>
    <cellStyle name="Normal 5 2 5 2 2 5 2 3" xfId="7869" xr:uid="{00000000-0005-0000-0000-0000351C0000}"/>
    <cellStyle name="Normal 5 2 5 2 2 5 2 3 2" xfId="25887" xr:uid="{00000000-0005-0000-0000-0000361C0000}"/>
    <cellStyle name="Normal 5 2 5 2 2 5 2 4" xfId="20001" xr:uid="{00000000-0005-0000-0000-0000371C0000}"/>
    <cellStyle name="Normal 5 2 5 2 2 5 2 5" xfId="16761" xr:uid="{00000000-0005-0000-0000-0000381C0000}"/>
    <cellStyle name="Normal 5 2 5 2 2 5 3" xfId="3187" xr:uid="{00000000-0005-0000-0000-0000391C0000}"/>
    <cellStyle name="Normal 5 2 5 2 2 5 3 2" xfId="12315" xr:uid="{00000000-0005-0000-0000-00003A1C0000}"/>
    <cellStyle name="Normal 5 2 5 2 2 5 3 2 2" xfId="30333" xr:uid="{00000000-0005-0000-0000-00003B1C0000}"/>
    <cellStyle name="Normal 5 2 5 2 2 5 3 3" xfId="9075" xr:uid="{00000000-0005-0000-0000-00003C1C0000}"/>
    <cellStyle name="Normal 5 2 5 2 2 5 3 3 2" xfId="27093" xr:uid="{00000000-0005-0000-0000-00003D1C0000}"/>
    <cellStyle name="Normal 5 2 5 2 2 5 3 4" xfId="21207" xr:uid="{00000000-0005-0000-0000-00003E1C0000}"/>
    <cellStyle name="Normal 5 2 5 2 2 5 3 5" xfId="17967" xr:uid="{00000000-0005-0000-0000-00003F1C0000}"/>
    <cellStyle name="Normal 5 2 5 2 2 5 4" xfId="5007" xr:uid="{00000000-0005-0000-0000-0000401C0000}"/>
    <cellStyle name="Normal 5 2 5 2 2 5 4 2" xfId="14133" xr:uid="{00000000-0005-0000-0000-0000411C0000}"/>
    <cellStyle name="Normal 5 2 5 2 2 5 4 2 2" xfId="32151" xr:uid="{00000000-0005-0000-0000-0000421C0000}"/>
    <cellStyle name="Normal 5 2 5 2 2 5 4 3" xfId="7041" xr:uid="{00000000-0005-0000-0000-0000431C0000}"/>
    <cellStyle name="Normal 5 2 5 2 2 5 4 3 2" xfId="25059" xr:uid="{00000000-0005-0000-0000-0000441C0000}"/>
    <cellStyle name="Normal 5 2 5 2 2 5 4 4" xfId="23025" xr:uid="{00000000-0005-0000-0000-0000451C0000}"/>
    <cellStyle name="Normal 5 2 5 2 2 5 5" xfId="10281" xr:uid="{00000000-0005-0000-0000-0000461C0000}"/>
    <cellStyle name="Normal 5 2 5 2 2 5 5 2" xfId="28299" xr:uid="{00000000-0005-0000-0000-0000471C0000}"/>
    <cellStyle name="Normal 5 2 5 2 2 5 6" xfId="5835" xr:uid="{00000000-0005-0000-0000-0000481C0000}"/>
    <cellStyle name="Normal 5 2 5 2 2 5 6 2" xfId="23853" xr:uid="{00000000-0005-0000-0000-0000491C0000}"/>
    <cellStyle name="Normal 5 2 5 2 2 5 7" xfId="19173" xr:uid="{00000000-0005-0000-0000-00004A1C0000}"/>
    <cellStyle name="Normal 5 2 5 2 2 5 8" xfId="15933" xr:uid="{00000000-0005-0000-0000-00004B1C0000}"/>
    <cellStyle name="Normal 5 2 5 2 2 6" xfId="505" xr:uid="{00000000-0005-0000-0000-00004C1C0000}"/>
    <cellStyle name="Normal 5 2 5 2 2 6 2" xfId="2161" xr:uid="{00000000-0005-0000-0000-00004D1C0000}"/>
    <cellStyle name="Normal 5 2 5 2 2 6 2 2" xfId="11289" xr:uid="{00000000-0005-0000-0000-00004E1C0000}"/>
    <cellStyle name="Normal 5 2 5 2 2 6 2 2 2" xfId="29307" xr:uid="{00000000-0005-0000-0000-00004F1C0000}"/>
    <cellStyle name="Normal 5 2 5 2 2 6 2 3" xfId="8049" xr:uid="{00000000-0005-0000-0000-0000501C0000}"/>
    <cellStyle name="Normal 5 2 5 2 2 6 2 3 2" xfId="26067" xr:uid="{00000000-0005-0000-0000-0000511C0000}"/>
    <cellStyle name="Normal 5 2 5 2 2 6 2 4" xfId="20181" xr:uid="{00000000-0005-0000-0000-0000521C0000}"/>
    <cellStyle name="Normal 5 2 5 2 2 6 2 5" xfId="16941" xr:uid="{00000000-0005-0000-0000-0000531C0000}"/>
    <cellStyle name="Normal 5 2 5 2 2 6 3" xfId="4359" xr:uid="{00000000-0005-0000-0000-0000541C0000}"/>
    <cellStyle name="Normal 5 2 5 2 2 6 3 2" xfId="13485" xr:uid="{00000000-0005-0000-0000-0000551C0000}"/>
    <cellStyle name="Normal 5 2 5 2 2 6 3 2 2" xfId="31503" xr:uid="{00000000-0005-0000-0000-0000561C0000}"/>
    <cellStyle name="Normal 5 2 5 2 2 6 3 3" xfId="22377" xr:uid="{00000000-0005-0000-0000-0000571C0000}"/>
    <cellStyle name="Normal 5 2 5 2 2 6 4" xfId="9633" xr:uid="{00000000-0005-0000-0000-0000581C0000}"/>
    <cellStyle name="Normal 5 2 5 2 2 6 4 2" xfId="27651" xr:uid="{00000000-0005-0000-0000-0000591C0000}"/>
    <cellStyle name="Normal 5 2 5 2 2 6 5" xfId="6393" xr:uid="{00000000-0005-0000-0000-00005A1C0000}"/>
    <cellStyle name="Normal 5 2 5 2 2 6 5 2" xfId="24411" xr:uid="{00000000-0005-0000-0000-00005B1C0000}"/>
    <cellStyle name="Normal 5 2 5 2 2 6 6" xfId="18525" xr:uid="{00000000-0005-0000-0000-00005C1C0000}"/>
    <cellStyle name="Normal 5 2 5 2 2 6 7" xfId="15285" xr:uid="{00000000-0005-0000-0000-00005D1C0000}"/>
    <cellStyle name="Normal 5 2 5 2 2 7" xfId="1333" xr:uid="{00000000-0005-0000-0000-00005E1C0000}"/>
    <cellStyle name="Normal 5 2 5 2 2 7 2" xfId="3963" xr:uid="{00000000-0005-0000-0000-00005F1C0000}"/>
    <cellStyle name="Normal 5 2 5 2 2 7 2 2" xfId="13089" xr:uid="{00000000-0005-0000-0000-0000601C0000}"/>
    <cellStyle name="Normal 5 2 5 2 2 7 2 2 2" xfId="31107" xr:uid="{00000000-0005-0000-0000-0000611C0000}"/>
    <cellStyle name="Normal 5 2 5 2 2 7 2 3" xfId="21981" xr:uid="{00000000-0005-0000-0000-0000621C0000}"/>
    <cellStyle name="Normal 5 2 5 2 2 7 3" xfId="10461" xr:uid="{00000000-0005-0000-0000-0000631C0000}"/>
    <cellStyle name="Normal 5 2 5 2 2 7 3 2" xfId="28479" xr:uid="{00000000-0005-0000-0000-0000641C0000}"/>
    <cellStyle name="Normal 5 2 5 2 2 7 4" xfId="7221" xr:uid="{00000000-0005-0000-0000-0000651C0000}"/>
    <cellStyle name="Normal 5 2 5 2 2 7 4 2" xfId="25239" xr:uid="{00000000-0005-0000-0000-0000661C0000}"/>
    <cellStyle name="Normal 5 2 5 2 2 7 5" xfId="19353" xr:uid="{00000000-0005-0000-0000-0000671C0000}"/>
    <cellStyle name="Normal 5 2 5 2 2 7 6" xfId="16113" xr:uid="{00000000-0005-0000-0000-0000681C0000}"/>
    <cellStyle name="Normal 5 2 5 2 2 8" xfId="2539" xr:uid="{00000000-0005-0000-0000-0000691C0000}"/>
    <cellStyle name="Normal 5 2 5 2 2 8 2" xfId="11667" xr:uid="{00000000-0005-0000-0000-00006A1C0000}"/>
    <cellStyle name="Normal 5 2 5 2 2 8 2 2" xfId="29685" xr:uid="{00000000-0005-0000-0000-00006B1C0000}"/>
    <cellStyle name="Normal 5 2 5 2 2 8 3" xfId="8427" xr:uid="{00000000-0005-0000-0000-00006C1C0000}"/>
    <cellStyle name="Normal 5 2 5 2 2 8 3 2" xfId="26445" xr:uid="{00000000-0005-0000-0000-00006D1C0000}"/>
    <cellStyle name="Normal 5 2 5 2 2 8 4" xfId="20559" xr:uid="{00000000-0005-0000-0000-00006E1C0000}"/>
    <cellStyle name="Normal 5 2 5 2 2 8 5" xfId="17319" xr:uid="{00000000-0005-0000-0000-00006F1C0000}"/>
    <cellStyle name="Normal 5 2 5 2 2 9" xfId="3477" xr:uid="{00000000-0005-0000-0000-0000701C0000}"/>
    <cellStyle name="Normal 5 2 5 2 2 9 2" xfId="12603" xr:uid="{00000000-0005-0000-0000-0000711C0000}"/>
    <cellStyle name="Normal 5 2 5 2 2 9 2 2" xfId="30621" xr:uid="{00000000-0005-0000-0000-0000721C0000}"/>
    <cellStyle name="Normal 5 2 5 2 2 9 3" xfId="5997" xr:uid="{00000000-0005-0000-0000-0000731C0000}"/>
    <cellStyle name="Normal 5 2 5 2 2 9 3 2" xfId="24015" xr:uid="{00000000-0005-0000-0000-0000741C0000}"/>
    <cellStyle name="Normal 5 2 5 2 2 9 4" xfId="21495" xr:uid="{00000000-0005-0000-0000-0000751C0000}"/>
    <cellStyle name="Normal 5 2 5 2 2 9 5" xfId="14889" xr:uid="{00000000-0005-0000-0000-0000761C0000}"/>
    <cellStyle name="Normal 5 2 5 2 3" xfId="271" xr:uid="{00000000-0005-0000-0000-0000771C0000}"/>
    <cellStyle name="Normal 5 2 5 2 3 2" xfId="613" xr:uid="{00000000-0005-0000-0000-0000781C0000}"/>
    <cellStyle name="Normal 5 2 5 2 3 2 2" xfId="2269" xr:uid="{00000000-0005-0000-0000-0000791C0000}"/>
    <cellStyle name="Normal 5 2 5 2 3 2 2 2" xfId="11397" xr:uid="{00000000-0005-0000-0000-00007A1C0000}"/>
    <cellStyle name="Normal 5 2 5 2 3 2 2 2 2" xfId="29415" xr:uid="{00000000-0005-0000-0000-00007B1C0000}"/>
    <cellStyle name="Normal 5 2 5 2 3 2 2 3" xfId="8157" xr:uid="{00000000-0005-0000-0000-00007C1C0000}"/>
    <cellStyle name="Normal 5 2 5 2 3 2 2 3 2" xfId="26175" xr:uid="{00000000-0005-0000-0000-00007D1C0000}"/>
    <cellStyle name="Normal 5 2 5 2 3 2 2 4" xfId="20289" xr:uid="{00000000-0005-0000-0000-00007E1C0000}"/>
    <cellStyle name="Normal 5 2 5 2 3 2 2 5" xfId="17049" xr:uid="{00000000-0005-0000-0000-00007F1C0000}"/>
    <cellStyle name="Normal 5 2 5 2 3 2 3" xfId="4467" xr:uid="{00000000-0005-0000-0000-0000801C0000}"/>
    <cellStyle name="Normal 5 2 5 2 3 2 3 2" xfId="13593" xr:uid="{00000000-0005-0000-0000-0000811C0000}"/>
    <cellStyle name="Normal 5 2 5 2 3 2 3 2 2" xfId="31611" xr:uid="{00000000-0005-0000-0000-0000821C0000}"/>
    <cellStyle name="Normal 5 2 5 2 3 2 3 3" xfId="22485" xr:uid="{00000000-0005-0000-0000-0000831C0000}"/>
    <cellStyle name="Normal 5 2 5 2 3 2 4" xfId="9741" xr:uid="{00000000-0005-0000-0000-0000841C0000}"/>
    <cellStyle name="Normal 5 2 5 2 3 2 4 2" xfId="27759" xr:uid="{00000000-0005-0000-0000-0000851C0000}"/>
    <cellStyle name="Normal 5 2 5 2 3 2 5" xfId="6501" xr:uid="{00000000-0005-0000-0000-0000861C0000}"/>
    <cellStyle name="Normal 5 2 5 2 3 2 5 2" xfId="24519" xr:uid="{00000000-0005-0000-0000-0000871C0000}"/>
    <cellStyle name="Normal 5 2 5 2 3 2 6" xfId="18633" xr:uid="{00000000-0005-0000-0000-0000881C0000}"/>
    <cellStyle name="Normal 5 2 5 2 3 2 7" xfId="15393" xr:uid="{00000000-0005-0000-0000-0000891C0000}"/>
    <cellStyle name="Normal 5 2 5 2 3 3" xfId="1441" xr:uid="{00000000-0005-0000-0000-00008A1C0000}"/>
    <cellStyle name="Normal 5 2 5 2 3 3 2" xfId="4125" xr:uid="{00000000-0005-0000-0000-00008B1C0000}"/>
    <cellStyle name="Normal 5 2 5 2 3 3 2 2" xfId="13251" xr:uid="{00000000-0005-0000-0000-00008C1C0000}"/>
    <cellStyle name="Normal 5 2 5 2 3 3 2 2 2" xfId="31269" xr:uid="{00000000-0005-0000-0000-00008D1C0000}"/>
    <cellStyle name="Normal 5 2 5 2 3 3 2 3" xfId="22143" xr:uid="{00000000-0005-0000-0000-00008E1C0000}"/>
    <cellStyle name="Normal 5 2 5 2 3 3 3" xfId="10569" xr:uid="{00000000-0005-0000-0000-00008F1C0000}"/>
    <cellStyle name="Normal 5 2 5 2 3 3 3 2" xfId="28587" xr:uid="{00000000-0005-0000-0000-0000901C0000}"/>
    <cellStyle name="Normal 5 2 5 2 3 3 4" xfId="7329" xr:uid="{00000000-0005-0000-0000-0000911C0000}"/>
    <cellStyle name="Normal 5 2 5 2 3 3 4 2" xfId="25347" xr:uid="{00000000-0005-0000-0000-0000921C0000}"/>
    <cellStyle name="Normal 5 2 5 2 3 3 5" xfId="19461" xr:uid="{00000000-0005-0000-0000-0000931C0000}"/>
    <cellStyle name="Normal 5 2 5 2 3 3 6" xfId="16221" xr:uid="{00000000-0005-0000-0000-0000941C0000}"/>
    <cellStyle name="Normal 5 2 5 2 3 4" xfId="2647" xr:uid="{00000000-0005-0000-0000-0000951C0000}"/>
    <cellStyle name="Normal 5 2 5 2 3 4 2" xfId="11775" xr:uid="{00000000-0005-0000-0000-0000961C0000}"/>
    <cellStyle name="Normal 5 2 5 2 3 4 2 2" xfId="29793" xr:uid="{00000000-0005-0000-0000-0000971C0000}"/>
    <cellStyle name="Normal 5 2 5 2 3 4 3" xfId="8535" xr:uid="{00000000-0005-0000-0000-0000981C0000}"/>
    <cellStyle name="Normal 5 2 5 2 3 4 3 2" xfId="26553" xr:uid="{00000000-0005-0000-0000-0000991C0000}"/>
    <cellStyle name="Normal 5 2 5 2 3 4 4" xfId="20667" xr:uid="{00000000-0005-0000-0000-00009A1C0000}"/>
    <cellStyle name="Normal 5 2 5 2 3 4 5" xfId="17427" xr:uid="{00000000-0005-0000-0000-00009B1C0000}"/>
    <cellStyle name="Normal 5 2 5 2 3 5" xfId="3423" xr:uid="{00000000-0005-0000-0000-00009C1C0000}"/>
    <cellStyle name="Normal 5 2 5 2 3 5 2" xfId="12549" xr:uid="{00000000-0005-0000-0000-00009D1C0000}"/>
    <cellStyle name="Normal 5 2 5 2 3 5 2 2" xfId="30567" xr:uid="{00000000-0005-0000-0000-00009E1C0000}"/>
    <cellStyle name="Normal 5 2 5 2 3 5 3" xfId="6159" xr:uid="{00000000-0005-0000-0000-00009F1C0000}"/>
    <cellStyle name="Normal 5 2 5 2 3 5 3 2" xfId="24177" xr:uid="{00000000-0005-0000-0000-0000A01C0000}"/>
    <cellStyle name="Normal 5 2 5 2 3 5 4" xfId="21441" xr:uid="{00000000-0005-0000-0000-0000A11C0000}"/>
    <cellStyle name="Normal 5 2 5 2 3 5 5" xfId="15051" xr:uid="{00000000-0005-0000-0000-0000A21C0000}"/>
    <cellStyle name="Normal 5 2 5 2 3 6" xfId="9399" xr:uid="{00000000-0005-0000-0000-0000A31C0000}"/>
    <cellStyle name="Normal 5 2 5 2 3 6 2" xfId="27417" xr:uid="{00000000-0005-0000-0000-0000A41C0000}"/>
    <cellStyle name="Normal 5 2 5 2 3 7" xfId="5295" xr:uid="{00000000-0005-0000-0000-0000A51C0000}"/>
    <cellStyle name="Normal 5 2 5 2 3 7 2" xfId="23313" xr:uid="{00000000-0005-0000-0000-0000A61C0000}"/>
    <cellStyle name="Normal 5 2 5 2 3 8" xfId="18291" xr:uid="{00000000-0005-0000-0000-0000A71C0000}"/>
    <cellStyle name="Normal 5 2 5 2 3 9" xfId="14349" xr:uid="{00000000-0005-0000-0000-0000A81C0000}"/>
    <cellStyle name="Normal 5 2 5 2 4" xfId="199" xr:uid="{00000000-0005-0000-0000-0000A91C0000}"/>
    <cellStyle name="Normal 5 2 5 2 4 2" xfId="775" xr:uid="{00000000-0005-0000-0000-0000AA1C0000}"/>
    <cellStyle name="Normal 5 2 5 2 4 2 2" xfId="2395" xr:uid="{00000000-0005-0000-0000-0000AB1C0000}"/>
    <cellStyle name="Normal 5 2 5 2 4 2 2 2" xfId="11523" xr:uid="{00000000-0005-0000-0000-0000AC1C0000}"/>
    <cellStyle name="Normal 5 2 5 2 4 2 2 2 2" xfId="29541" xr:uid="{00000000-0005-0000-0000-0000AD1C0000}"/>
    <cellStyle name="Normal 5 2 5 2 4 2 2 3" xfId="8283" xr:uid="{00000000-0005-0000-0000-0000AE1C0000}"/>
    <cellStyle name="Normal 5 2 5 2 4 2 2 3 2" xfId="26301" xr:uid="{00000000-0005-0000-0000-0000AF1C0000}"/>
    <cellStyle name="Normal 5 2 5 2 4 2 2 4" xfId="20415" xr:uid="{00000000-0005-0000-0000-0000B01C0000}"/>
    <cellStyle name="Normal 5 2 5 2 4 2 2 5" xfId="17175" xr:uid="{00000000-0005-0000-0000-0000B11C0000}"/>
    <cellStyle name="Normal 5 2 5 2 4 2 3" xfId="4629" xr:uid="{00000000-0005-0000-0000-0000B21C0000}"/>
    <cellStyle name="Normal 5 2 5 2 4 2 3 2" xfId="13755" xr:uid="{00000000-0005-0000-0000-0000B31C0000}"/>
    <cellStyle name="Normal 5 2 5 2 4 2 3 2 2" xfId="31773" xr:uid="{00000000-0005-0000-0000-0000B41C0000}"/>
    <cellStyle name="Normal 5 2 5 2 4 2 3 3" xfId="22647" xr:uid="{00000000-0005-0000-0000-0000B51C0000}"/>
    <cellStyle name="Normal 5 2 5 2 4 2 4" xfId="9903" xr:uid="{00000000-0005-0000-0000-0000B61C0000}"/>
    <cellStyle name="Normal 5 2 5 2 4 2 4 2" xfId="27921" xr:uid="{00000000-0005-0000-0000-0000B71C0000}"/>
    <cellStyle name="Normal 5 2 5 2 4 2 5" xfId="6663" xr:uid="{00000000-0005-0000-0000-0000B81C0000}"/>
    <cellStyle name="Normal 5 2 5 2 4 2 5 2" xfId="24681" xr:uid="{00000000-0005-0000-0000-0000B91C0000}"/>
    <cellStyle name="Normal 5 2 5 2 4 2 6" xfId="18795" xr:uid="{00000000-0005-0000-0000-0000BA1C0000}"/>
    <cellStyle name="Normal 5 2 5 2 4 2 7" xfId="15555" xr:uid="{00000000-0005-0000-0000-0000BB1C0000}"/>
    <cellStyle name="Normal 5 2 5 2 4 3" xfId="1603" xr:uid="{00000000-0005-0000-0000-0000BC1C0000}"/>
    <cellStyle name="Normal 5 2 5 2 4 3 2" xfId="4053" xr:uid="{00000000-0005-0000-0000-0000BD1C0000}"/>
    <cellStyle name="Normal 5 2 5 2 4 3 2 2" xfId="13179" xr:uid="{00000000-0005-0000-0000-0000BE1C0000}"/>
    <cellStyle name="Normal 5 2 5 2 4 3 2 2 2" xfId="31197" xr:uid="{00000000-0005-0000-0000-0000BF1C0000}"/>
    <cellStyle name="Normal 5 2 5 2 4 3 2 3" xfId="22071" xr:uid="{00000000-0005-0000-0000-0000C01C0000}"/>
    <cellStyle name="Normal 5 2 5 2 4 3 3" xfId="10731" xr:uid="{00000000-0005-0000-0000-0000C11C0000}"/>
    <cellStyle name="Normal 5 2 5 2 4 3 3 2" xfId="28749" xr:uid="{00000000-0005-0000-0000-0000C21C0000}"/>
    <cellStyle name="Normal 5 2 5 2 4 3 4" xfId="7491" xr:uid="{00000000-0005-0000-0000-0000C31C0000}"/>
    <cellStyle name="Normal 5 2 5 2 4 3 4 2" xfId="25509" xr:uid="{00000000-0005-0000-0000-0000C41C0000}"/>
    <cellStyle name="Normal 5 2 5 2 4 3 5" xfId="19623" xr:uid="{00000000-0005-0000-0000-0000C51C0000}"/>
    <cellStyle name="Normal 5 2 5 2 4 3 6" xfId="16383" xr:uid="{00000000-0005-0000-0000-0000C61C0000}"/>
    <cellStyle name="Normal 5 2 5 2 4 4" xfId="2809" xr:uid="{00000000-0005-0000-0000-0000C71C0000}"/>
    <cellStyle name="Normal 5 2 5 2 4 4 2" xfId="11937" xr:uid="{00000000-0005-0000-0000-0000C81C0000}"/>
    <cellStyle name="Normal 5 2 5 2 4 4 2 2" xfId="29955" xr:uid="{00000000-0005-0000-0000-0000C91C0000}"/>
    <cellStyle name="Normal 5 2 5 2 4 4 3" xfId="8697" xr:uid="{00000000-0005-0000-0000-0000CA1C0000}"/>
    <cellStyle name="Normal 5 2 5 2 4 4 3 2" xfId="26715" xr:uid="{00000000-0005-0000-0000-0000CB1C0000}"/>
    <cellStyle name="Normal 5 2 5 2 4 4 4" xfId="20829" xr:uid="{00000000-0005-0000-0000-0000CC1C0000}"/>
    <cellStyle name="Normal 5 2 5 2 4 4 5" xfId="17589" xr:uid="{00000000-0005-0000-0000-0000CD1C0000}"/>
    <cellStyle name="Normal 5 2 5 2 4 5" xfId="3585" xr:uid="{00000000-0005-0000-0000-0000CE1C0000}"/>
    <cellStyle name="Normal 5 2 5 2 4 5 2" xfId="12711" xr:uid="{00000000-0005-0000-0000-0000CF1C0000}"/>
    <cellStyle name="Normal 5 2 5 2 4 5 2 2" xfId="30729" xr:uid="{00000000-0005-0000-0000-0000D01C0000}"/>
    <cellStyle name="Normal 5 2 5 2 4 5 3" xfId="6087" xr:uid="{00000000-0005-0000-0000-0000D11C0000}"/>
    <cellStyle name="Normal 5 2 5 2 4 5 3 2" xfId="24105" xr:uid="{00000000-0005-0000-0000-0000D21C0000}"/>
    <cellStyle name="Normal 5 2 5 2 4 5 4" xfId="21603" xr:uid="{00000000-0005-0000-0000-0000D31C0000}"/>
    <cellStyle name="Normal 5 2 5 2 4 5 5" xfId="14979" xr:uid="{00000000-0005-0000-0000-0000D41C0000}"/>
    <cellStyle name="Normal 5 2 5 2 4 6" xfId="9327" xr:uid="{00000000-0005-0000-0000-0000D51C0000}"/>
    <cellStyle name="Normal 5 2 5 2 4 6 2" xfId="27345" xr:uid="{00000000-0005-0000-0000-0000D61C0000}"/>
    <cellStyle name="Normal 5 2 5 2 4 7" xfId="5457" xr:uid="{00000000-0005-0000-0000-0000D71C0000}"/>
    <cellStyle name="Normal 5 2 5 2 4 7 2" xfId="23475" xr:uid="{00000000-0005-0000-0000-0000D81C0000}"/>
    <cellStyle name="Normal 5 2 5 2 4 8" xfId="18219" xr:uid="{00000000-0005-0000-0000-0000D91C0000}"/>
    <cellStyle name="Normal 5 2 5 2 4 9" xfId="14511" xr:uid="{00000000-0005-0000-0000-0000DA1C0000}"/>
    <cellStyle name="Normal 5 2 5 2 5" xfId="937" xr:uid="{00000000-0005-0000-0000-0000DB1C0000}"/>
    <cellStyle name="Normal 5 2 5 2 5 2" xfId="1765" xr:uid="{00000000-0005-0000-0000-0000DC1C0000}"/>
    <cellStyle name="Normal 5 2 5 2 5 2 2" xfId="4791" xr:uid="{00000000-0005-0000-0000-0000DD1C0000}"/>
    <cellStyle name="Normal 5 2 5 2 5 2 2 2" xfId="13917" xr:uid="{00000000-0005-0000-0000-0000DE1C0000}"/>
    <cellStyle name="Normal 5 2 5 2 5 2 2 2 2" xfId="31935" xr:uid="{00000000-0005-0000-0000-0000DF1C0000}"/>
    <cellStyle name="Normal 5 2 5 2 5 2 2 3" xfId="22809" xr:uid="{00000000-0005-0000-0000-0000E01C0000}"/>
    <cellStyle name="Normal 5 2 5 2 5 2 3" xfId="10893" xr:uid="{00000000-0005-0000-0000-0000E11C0000}"/>
    <cellStyle name="Normal 5 2 5 2 5 2 3 2" xfId="28911" xr:uid="{00000000-0005-0000-0000-0000E21C0000}"/>
    <cellStyle name="Normal 5 2 5 2 5 2 4" xfId="7653" xr:uid="{00000000-0005-0000-0000-0000E31C0000}"/>
    <cellStyle name="Normal 5 2 5 2 5 2 4 2" xfId="25671" xr:uid="{00000000-0005-0000-0000-0000E41C0000}"/>
    <cellStyle name="Normal 5 2 5 2 5 2 5" xfId="19785" xr:uid="{00000000-0005-0000-0000-0000E51C0000}"/>
    <cellStyle name="Normal 5 2 5 2 5 2 6" xfId="16545" xr:uid="{00000000-0005-0000-0000-0000E61C0000}"/>
    <cellStyle name="Normal 5 2 5 2 5 3" xfId="2971" xr:uid="{00000000-0005-0000-0000-0000E71C0000}"/>
    <cellStyle name="Normal 5 2 5 2 5 3 2" xfId="12099" xr:uid="{00000000-0005-0000-0000-0000E81C0000}"/>
    <cellStyle name="Normal 5 2 5 2 5 3 2 2" xfId="30117" xr:uid="{00000000-0005-0000-0000-0000E91C0000}"/>
    <cellStyle name="Normal 5 2 5 2 5 3 3" xfId="8859" xr:uid="{00000000-0005-0000-0000-0000EA1C0000}"/>
    <cellStyle name="Normal 5 2 5 2 5 3 3 2" xfId="26877" xr:uid="{00000000-0005-0000-0000-0000EB1C0000}"/>
    <cellStyle name="Normal 5 2 5 2 5 3 4" xfId="20991" xr:uid="{00000000-0005-0000-0000-0000EC1C0000}"/>
    <cellStyle name="Normal 5 2 5 2 5 3 5" xfId="17751" xr:uid="{00000000-0005-0000-0000-0000ED1C0000}"/>
    <cellStyle name="Normal 5 2 5 2 5 4" xfId="3747" xr:uid="{00000000-0005-0000-0000-0000EE1C0000}"/>
    <cellStyle name="Normal 5 2 5 2 5 4 2" xfId="12873" xr:uid="{00000000-0005-0000-0000-0000EF1C0000}"/>
    <cellStyle name="Normal 5 2 5 2 5 4 2 2" xfId="30891" xr:uid="{00000000-0005-0000-0000-0000F01C0000}"/>
    <cellStyle name="Normal 5 2 5 2 5 4 3" xfId="6825" xr:uid="{00000000-0005-0000-0000-0000F11C0000}"/>
    <cellStyle name="Normal 5 2 5 2 5 4 3 2" xfId="24843" xr:uid="{00000000-0005-0000-0000-0000F21C0000}"/>
    <cellStyle name="Normal 5 2 5 2 5 4 4" xfId="21765" xr:uid="{00000000-0005-0000-0000-0000F31C0000}"/>
    <cellStyle name="Normal 5 2 5 2 5 4 5" xfId="15717" xr:uid="{00000000-0005-0000-0000-0000F41C0000}"/>
    <cellStyle name="Normal 5 2 5 2 5 5" xfId="10065" xr:uid="{00000000-0005-0000-0000-0000F51C0000}"/>
    <cellStyle name="Normal 5 2 5 2 5 5 2" xfId="28083" xr:uid="{00000000-0005-0000-0000-0000F61C0000}"/>
    <cellStyle name="Normal 5 2 5 2 5 6" xfId="5619" xr:uid="{00000000-0005-0000-0000-0000F71C0000}"/>
    <cellStyle name="Normal 5 2 5 2 5 6 2" xfId="23637" xr:uid="{00000000-0005-0000-0000-0000F81C0000}"/>
    <cellStyle name="Normal 5 2 5 2 5 7" xfId="18957" xr:uid="{00000000-0005-0000-0000-0000F91C0000}"/>
    <cellStyle name="Normal 5 2 5 2 5 8" xfId="14673" xr:uid="{00000000-0005-0000-0000-0000FA1C0000}"/>
    <cellStyle name="Normal 5 2 5 2 6" xfId="1099" xr:uid="{00000000-0005-0000-0000-0000FB1C0000}"/>
    <cellStyle name="Normal 5 2 5 2 6 2" xfId="1927" xr:uid="{00000000-0005-0000-0000-0000FC1C0000}"/>
    <cellStyle name="Normal 5 2 5 2 6 2 2" xfId="11055" xr:uid="{00000000-0005-0000-0000-0000FD1C0000}"/>
    <cellStyle name="Normal 5 2 5 2 6 2 2 2" xfId="29073" xr:uid="{00000000-0005-0000-0000-0000FE1C0000}"/>
    <cellStyle name="Normal 5 2 5 2 6 2 3" xfId="7815" xr:uid="{00000000-0005-0000-0000-0000FF1C0000}"/>
    <cellStyle name="Normal 5 2 5 2 6 2 3 2" xfId="25833" xr:uid="{00000000-0005-0000-0000-0000001D0000}"/>
    <cellStyle name="Normal 5 2 5 2 6 2 4" xfId="19947" xr:uid="{00000000-0005-0000-0000-0000011D0000}"/>
    <cellStyle name="Normal 5 2 5 2 6 2 5" xfId="16707" xr:uid="{00000000-0005-0000-0000-0000021D0000}"/>
    <cellStyle name="Normal 5 2 5 2 6 3" xfId="3133" xr:uid="{00000000-0005-0000-0000-0000031D0000}"/>
    <cellStyle name="Normal 5 2 5 2 6 3 2" xfId="12261" xr:uid="{00000000-0005-0000-0000-0000041D0000}"/>
    <cellStyle name="Normal 5 2 5 2 6 3 2 2" xfId="30279" xr:uid="{00000000-0005-0000-0000-0000051D0000}"/>
    <cellStyle name="Normal 5 2 5 2 6 3 3" xfId="9021" xr:uid="{00000000-0005-0000-0000-0000061D0000}"/>
    <cellStyle name="Normal 5 2 5 2 6 3 3 2" xfId="27039" xr:uid="{00000000-0005-0000-0000-0000071D0000}"/>
    <cellStyle name="Normal 5 2 5 2 6 3 4" xfId="21153" xr:uid="{00000000-0005-0000-0000-0000081D0000}"/>
    <cellStyle name="Normal 5 2 5 2 6 3 5" xfId="17913" xr:uid="{00000000-0005-0000-0000-0000091D0000}"/>
    <cellStyle name="Normal 5 2 5 2 6 4" xfId="4953" xr:uid="{00000000-0005-0000-0000-00000A1D0000}"/>
    <cellStyle name="Normal 5 2 5 2 6 4 2" xfId="14079" xr:uid="{00000000-0005-0000-0000-00000B1D0000}"/>
    <cellStyle name="Normal 5 2 5 2 6 4 2 2" xfId="32097" xr:uid="{00000000-0005-0000-0000-00000C1D0000}"/>
    <cellStyle name="Normal 5 2 5 2 6 4 3" xfId="6987" xr:uid="{00000000-0005-0000-0000-00000D1D0000}"/>
    <cellStyle name="Normal 5 2 5 2 6 4 3 2" xfId="25005" xr:uid="{00000000-0005-0000-0000-00000E1D0000}"/>
    <cellStyle name="Normal 5 2 5 2 6 4 4" xfId="22971" xr:uid="{00000000-0005-0000-0000-00000F1D0000}"/>
    <cellStyle name="Normal 5 2 5 2 6 5" xfId="10227" xr:uid="{00000000-0005-0000-0000-0000101D0000}"/>
    <cellStyle name="Normal 5 2 5 2 6 5 2" xfId="28245" xr:uid="{00000000-0005-0000-0000-0000111D0000}"/>
    <cellStyle name="Normal 5 2 5 2 6 6" xfId="5781" xr:uid="{00000000-0005-0000-0000-0000121D0000}"/>
    <cellStyle name="Normal 5 2 5 2 6 6 2" xfId="23799" xr:uid="{00000000-0005-0000-0000-0000131D0000}"/>
    <cellStyle name="Normal 5 2 5 2 6 7" xfId="19119" xr:uid="{00000000-0005-0000-0000-0000141D0000}"/>
    <cellStyle name="Normal 5 2 5 2 6 8" xfId="15879" xr:uid="{00000000-0005-0000-0000-0000151D0000}"/>
    <cellStyle name="Normal 5 2 5 2 7" xfId="451" xr:uid="{00000000-0005-0000-0000-0000161D0000}"/>
    <cellStyle name="Normal 5 2 5 2 7 2" xfId="2107" xr:uid="{00000000-0005-0000-0000-0000171D0000}"/>
    <cellStyle name="Normal 5 2 5 2 7 2 2" xfId="11235" xr:uid="{00000000-0005-0000-0000-0000181D0000}"/>
    <cellStyle name="Normal 5 2 5 2 7 2 2 2" xfId="29253" xr:uid="{00000000-0005-0000-0000-0000191D0000}"/>
    <cellStyle name="Normal 5 2 5 2 7 2 3" xfId="7995" xr:uid="{00000000-0005-0000-0000-00001A1D0000}"/>
    <cellStyle name="Normal 5 2 5 2 7 2 3 2" xfId="26013" xr:uid="{00000000-0005-0000-0000-00001B1D0000}"/>
    <cellStyle name="Normal 5 2 5 2 7 2 4" xfId="20127" xr:uid="{00000000-0005-0000-0000-00001C1D0000}"/>
    <cellStyle name="Normal 5 2 5 2 7 2 5" xfId="16887" xr:uid="{00000000-0005-0000-0000-00001D1D0000}"/>
    <cellStyle name="Normal 5 2 5 2 7 3" xfId="4305" xr:uid="{00000000-0005-0000-0000-00001E1D0000}"/>
    <cellStyle name="Normal 5 2 5 2 7 3 2" xfId="13431" xr:uid="{00000000-0005-0000-0000-00001F1D0000}"/>
    <cellStyle name="Normal 5 2 5 2 7 3 2 2" xfId="31449" xr:uid="{00000000-0005-0000-0000-0000201D0000}"/>
    <cellStyle name="Normal 5 2 5 2 7 3 3" xfId="22323" xr:uid="{00000000-0005-0000-0000-0000211D0000}"/>
    <cellStyle name="Normal 5 2 5 2 7 4" xfId="9579" xr:uid="{00000000-0005-0000-0000-0000221D0000}"/>
    <cellStyle name="Normal 5 2 5 2 7 4 2" xfId="27597" xr:uid="{00000000-0005-0000-0000-0000231D0000}"/>
    <cellStyle name="Normal 5 2 5 2 7 5" xfId="6339" xr:uid="{00000000-0005-0000-0000-0000241D0000}"/>
    <cellStyle name="Normal 5 2 5 2 7 5 2" xfId="24357" xr:uid="{00000000-0005-0000-0000-0000251D0000}"/>
    <cellStyle name="Normal 5 2 5 2 7 6" xfId="18471" xr:uid="{00000000-0005-0000-0000-0000261D0000}"/>
    <cellStyle name="Normal 5 2 5 2 7 7" xfId="15231" xr:uid="{00000000-0005-0000-0000-0000271D0000}"/>
    <cellStyle name="Normal 5 2 5 2 8" xfId="1279" xr:uid="{00000000-0005-0000-0000-0000281D0000}"/>
    <cellStyle name="Normal 5 2 5 2 8 2" xfId="3909" xr:uid="{00000000-0005-0000-0000-0000291D0000}"/>
    <cellStyle name="Normal 5 2 5 2 8 2 2" xfId="13035" xr:uid="{00000000-0005-0000-0000-00002A1D0000}"/>
    <cellStyle name="Normal 5 2 5 2 8 2 2 2" xfId="31053" xr:uid="{00000000-0005-0000-0000-00002B1D0000}"/>
    <cellStyle name="Normal 5 2 5 2 8 2 3" xfId="21927" xr:uid="{00000000-0005-0000-0000-00002C1D0000}"/>
    <cellStyle name="Normal 5 2 5 2 8 3" xfId="10407" xr:uid="{00000000-0005-0000-0000-00002D1D0000}"/>
    <cellStyle name="Normal 5 2 5 2 8 3 2" xfId="28425" xr:uid="{00000000-0005-0000-0000-00002E1D0000}"/>
    <cellStyle name="Normal 5 2 5 2 8 4" xfId="7167" xr:uid="{00000000-0005-0000-0000-00002F1D0000}"/>
    <cellStyle name="Normal 5 2 5 2 8 4 2" xfId="25185" xr:uid="{00000000-0005-0000-0000-0000301D0000}"/>
    <cellStyle name="Normal 5 2 5 2 8 5" xfId="19299" xr:uid="{00000000-0005-0000-0000-0000311D0000}"/>
    <cellStyle name="Normal 5 2 5 2 8 6" xfId="16059" xr:uid="{00000000-0005-0000-0000-0000321D0000}"/>
    <cellStyle name="Normal 5 2 5 2 9" xfId="2485" xr:uid="{00000000-0005-0000-0000-0000331D0000}"/>
    <cellStyle name="Normal 5 2 5 2 9 2" xfId="11613" xr:uid="{00000000-0005-0000-0000-0000341D0000}"/>
    <cellStyle name="Normal 5 2 5 2 9 2 2" xfId="29631" xr:uid="{00000000-0005-0000-0000-0000351D0000}"/>
    <cellStyle name="Normal 5 2 5 2 9 3" xfId="8373" xr:uid="{00000000-0005-0000-0000-0000361D0000}"/>
    <cellStyle name="Normal 5 2 5 2 9 3 2" xfId="26391" xr:uid="{00000000-0005-0000-0000-0000371D0000}"/>
    <cellStyle name="Normal 5 2 5 2 9 4" xfId="20505" xr:uid="{00000000-0005-0000-0000-0000381D0000}"/>
    <cellStyle name="Normal 5 2 5 2 9 5" xfId="17265" xr:uid="{00000000-0005-0000-0000-0000391D0000}"/>
    <cellStyle name="Normal 5 2 5 3" xfId="71" xr:uid="{00000000-0005-0000-0000-00003A1D0000}"/>
    <cellStyle name="Normal 5 2 5 3 10" xfId="3297" xr:uid="{00000000-0005-0000-0000-00003B1D0000}"/>
    <cellStyle name="Normal 5 2 5 3 10 2" xfId="12423" xr:uid="{00000000-0005-0000-0000-00003C1D0000}"/>
    <cellStyle name="Normal 5 2 5 3 10 2 2" xfId="30441" xr:uid="{00000000-0005-0000-0000-00003D1D0000}"/>
    <cellStyle name="Normal 5 2 5 3 10 3" xfId="5961" xr:uid="{00000000-0005-0000-0000-00003E1D0000}"/>
    <cellStyle name="Normal 5 2 5 3 10 3 2" xfId="23979" xr:uid="{00000000-0005-0000-0000-00003F1D0000}"/>
    <cellStyle name="Normal 5 2 5 3 10 4" xfId="21315" xr:uid="{00000000-0005-0000-0000-0000401D0000}"/>
    <cellStyle name="Normal 5 2 5 3 10 5" xfId="14853" xr:uid="{00000000-0005-0000-0000-0000411D0000}"/>
    <cellStyle name="Normal 5 2 5 3 11" xfId="9201" xr:uid="{00000000-0005-0000-0000-0000421D0000}"/>
    <cellStyle name="Normal 5 2 5 3 11 2" xfId="27219" xr:uid="{00000000-0005-0000-0000-0000431D0000}"/>
    <cellStyle name="Normal 5 2 5 3 12" xfId="5151" xr:uid="{00000000-0005-0000-0000-0000441D0000}"/>
    <cellStyle name="Normal 5 2 5 3 12 2" xfId="23169" xr:uid="{00000000-0005-0000-0000-0000451D0000}"/>
    <cellStyle name="Normal 5 2 5 3 13" xfId="18093" xr:uid="{00000000-0005-0000-0000-0000461D0000}"/>
    <cellStyle name="Normal 5 2 5 3 14" xfId="14295" xr:uid="{00000000-0005-0000-0000-0000471D0000}"/>
    <cellStyle name="Normal 5 2 5 3 2" xfId="127" xr:uid="{00000000-0005-0000-0000-0000481D0000}"/>
    <cellStyle name="Normal 5 2 5 3 2 10" xfId="9255" xr:uid="{00000000-0005-0000-0000-0000491D0000}"/>
    <cellStyle name="Normal 5 2 5 3 2 10 2" xfId="27273" xr:uid="{00000000-0005-0000-0000-00004A1D0000}"/>
    <cellStyle name="Normal 5 2 5 3 2 11" xfId="5205" xr:uid="{00000000-0005-0000-0000-00004B1D0000}"/>
    <cellStyle name="Normal 5 2 5 3 2 11 2" xfId="23223" xr:uid="{00000000-0005-0000-0000-00004C1D0000}"/>
    <cellStyle name="Normal 5 2 5 3 2 12" xfId="18147" xr:uid="{00000000-0005-0000-0000-00004D1D0000}"/>
    <cellStyle name="Normal 5 2 5 3 2 13" xfId="14421" xr:uid="{00000000-0005-0000-0000-00004E1D0000}"/>
    <cellStyle name="Normal 5 2 5 3 2 2" xfId="343" xr:uid="{00000000-0005-0000-0000-00004F1D0000}"/>
    <cellStyle name="Normal 5 2 5 3 2 2 2" xfId="685" xr:uid="{00000000-0005-0000-0000-0000501D0000}"/>
    <cellStyle name="Normal 5 2 5 3 2 2 2 2" xfId="2341" xr:uid="{00000000-0005-0000-0000-0000511D0000}"/>
    <cellStyle name="Normal 5 2 5 3 2 2 2 2 2" xfId="11469" xr:uid="{00000000-0005-0000-0000-0000521D0000}"/>
    <cellStyle name="Normal 5 2 5 3 2 2 2 2 2 2" xfId="29487" xr:uid="{00000000-0005-0000-0000-0000531D0000}"/>
    <cellStyle name="Normal 5 2 5 3 2 2 2 2 3" xfId="8229" xr:uid="{00000000-0005-0000-0000-0000541D0000}"/>
    <cellStyle name="Normal 5 2 5 3 2 2 2 2 3 2" xfId="26247" xr:uid="{00000000-0005-0000-0000-0000551D0000}"/>
    <cellStyle name="Normal 5 2 5 3 2 2 2 2 4" xfId="20361" xr:uid="{00000000-0005-0000-0000-0000561D0000}"/>
    <cellStyle name="Normal 5 2 5 3 2 2 2 2 5" xfId="17121" xr:uid="{00000000-0005-0000-0000-0000571D0000}"/>
    <cellStyle name="Normal 5 2 5 3 2 2 2 3" xfId="4539" xr:uid="{00000000-0005-0000-0000-0000581D0000}"/>
    <cellStyle name="Normal 5 2 5 3 2 2 2 3 2" xfId="13665" xr:uid="{00000000-0005-0000-0000-0000591D0000}"/>
    <cellStyle name="Normal 5 2 5 3 2 2 2 3 2 2" xfId="31683" xr:uid="{00000000-0005-0000-0000-00005A1D0000}"/>
    <cellStyle name="Normal 5 2 5 3 2 2 2 3 3" xfId="22557" xr:uid="{00000000-0005-0000-0000-00005B1D0000}"/>
    <cellStyle name="Normal 5 2 5 3 2 2 2 4" xfId="9813" xr:uid="{00000000-0005-0000-0000-00005C1D0000}"/>
    <cellStyle name="Normal 5 2 5 3 2 2 2 4 2" xfId="27831" xr:uid="{00000000-0005-0000-0000-00005D1D0000}"/>
    <cellStyle name="Normal 5 2 5 3 2 2 2 5" xfId="6573" xr:uid="{00000000-0005-0000-0000-00005E1D0000}"/>
    <cellStyle name="Normal 5 2 5 3 2 2 2 5 2" xfId="24591" xr:uid="{00000000-0005-0000-0000-00005F1D0000}"/>
    <cellStyle name="Normal 5 2 5 3 2 2 2 6" xfId="18705" xr:uid="{00000000-0005-0000-0000-0000601D0000}"/>
    <cellStyle name="Normal 5 2 5 3 2 2 2 7" xfId="15465" xr:uid="{00000000-0005-0000-0000-0000611D0000}"/>
    <cellStyle name="Normal 5 2 5 3 2 2 3" xfId="1513" xr:uid="{00000000-0005-0000-0000-0000621D0000}"/>
    <cellStyle name="Normal 5 2 5 3 2 2 3 2" xfId="4197" xr:uid="{00000000-0005-0000-0000-0000631D0000}"/>
    <cellStyle name="Normal 5 2 5 3 2 2 3 2 2" xfId="13323" xr:uid="{00000000-0005-0000-0000-0000641D0000}"/>
    <cellStyle name="Normal 5 2 5 3 2 2 3 2 2 2" xfId="31341" xr:uid="{00000000-0005-0000-0000-0000651D0000}"/>
    <cellStyle name="Normal 5 2 5 3 2 2 3 2 3" xfId="22215" xr:uid="{00000000-0005-0000-0000-0000661D0000}"/>
    <cellStyle name="Normal 5 2 5 3 2 2 3 3" xfId="10641" xr:uid="{00000000-0005-0000-0000-0000671D0000}"/>
    <cellStyle name="Normal 5 2 5 3 2 2 3 3 2" xfId="28659" xr:uid="{00000000-0005-0000-0000-0000681D0000}"/>
    <cellStyle name="Normal 5 2 5 3 2 2 3 4" xfId="7401" xr:uid="{00000000-0005-0000-0000-0000691D0000}"/>
    <cellStyle name="Normal 5 2 5 3 2 2 3 4 2" xfId="25419" xr:uid="{00000000-0005-0000-0000-00006A1D0000}"/>
    <cellStyle name="Normal 5 2 5 3 2 2 3 5" xfId="19533" xr:uid="{00000000-0005-0000-0000-00006B1D0000}"/>
    <cellStyle name="Normal 5 2 5 3 2 2 3 6" xfId="16293" xr:uid="{00000000-0005-0000-0000-00006C1D0000}"/>
    <cellStyle name="Normal 5 2 5 3 2 2 4" xfId="2719" xr:uid="{00000000-0005-0000-0000-00006D1D0000}"/>
    <cellStyle name="Normal 5 2 5 3 2 2 4 2" xfId="11847" xr:uid="{00000000-0005-0000-0000-00006E1D0000}"/>
    <cellStyle name="Normal 5 2 5 3 2 2 4 2 2" xfId="29865" xr:uid="{00000000-0005-0000-0000-00006F1D0000}"/>
    <cellStyle name="Normal 5 2 5 3 2 2 4 3" xfId="8607" xr:uid="{00000000-0005-0000-0000-0000701D0000}"/>
    <cellStyle name="Normal 5 2 5 3 2 2 4 3 2" xfId="26625" xr:uid="{00000000-0005-0000-0000-0000711D0000}"/>
    <cellStyle name="Normal 5 2 5 3 2 2 4 4" xfId="20739" xr:uid="{00000000-0005-0000-0000-0000721D0000}"/>
    <cellStyle name="Normal 5 2 5 3 2 2 4 5" xfId="17499" xr:uid="{00000000-0005-0000-0000-0000731D0000}"/>
    <cellStyle name="Normal 5 2 5 3 2 2 5" xfId="3657" xr:uid="{00000000-0005-0000-0000-0000741D0000}"/>
    <cellStyle name="Normal 5 2 5 3 2 2 5 2" xfId="12783" xr:uid="{00000000-0005-0000-0000-0000751D0000}"/>
    <cellStyle name="Normal 5 2 5 3 2 2 5 2 2" xfId="30801" xr:uid="{00000000-0005-0000-0000-0000761D0000}"/>
    <cellStyle name="Normal 5 2 5 3 2 2 5 3" xfId="6231" xr:uid="{00000000-0005-0000-0000-0000771D0000}"/>
    <cellStyle name="Normal 5 2 5 3 2 2 5 3 2" xfId="24249" xr:uid="{00000000-0005-0000-0000-0000781D0000}"/>
    <cellStyle name="Normal 5 2 5 3 2 2 5 4" xfId="21675" xr:uid="{00000000-0005-0000-0000-0000791D0000}"/>
    <cellStyle name="Normal 5 2 5 3 2 2 5 5" xfId="15123" xr:uid="{00000000-0005-0000-0000-00007A1D0000}"/>
    <cellStyle name="Normal 5 2 5 3 2 2 6" xfId="9471" xr:uid="{00000000-0005-0000-0000-00007B1D0000}"/>
    <cellStyle name="Normal 5 2 5 3 2 2 6 2" xfId="27489" xr:uid="{00000000-0005-0000-0000-00007C1D0000}"/>
    <cellStyle name="Normal 5 2 5 3 2 2 7" xfId="5367" xr:uid="{00000000-0005-0000-0000-00007D1D0000}"/>
    <cellStyle name="Normal 5 2 5 3 2 2 7 2" xfId="23385" xr:uid="{00000000-0005-0000-0000-00007E1D0000}"/>
    <cellStyle name="Normal 5 2 5 3 2 2 8" xfId="18363" xr:uid="{00000000-0005-0000-0000-00007F1D0000}"/>
    <cellStyle name="Normal 5 2 5 3 2 2 9" xfId="14583" xr:uid="{00000000-0005-0000-0000-0000801D0000}"/>
    <cellStyle name="Normal 5 2 5 3 2 3" xfId="847" xr:uid="{00000000-0005-0000-0000-0000811D0000}"/>
    <cellStyle name="Normal 5 2 5 3 2 3 2" xfId="1675" xr:uid="{00000000-0005-0000-0000-0000821D0000}"/>
    <cellStyle name="Normal 5 2 5 3 2 3 2 2" xfId="4701" xr:uid="{00000000-0005-0000-0000-0000831D0000}"/>
    <cellStyle name="Normal 5 2 5 3 2 3 2 2 2" xfId="13827" xr:uid="{00000000-0005-0000-0000-0000841D0000}"/>
    <cellStyle name="Normal 5 2 5 3 2 3 2 2 2 2" xfId="31845" xr:uid="{00000000-0005-0000-0000-0000851D0000}"/>
    <cellStyle name="Normal 5 2 5 3 2 3 2 2 3" xfId="22719" xr:uid="{00000000-0005-0000-0000-0000861D0000}"/>
    <cellStyle name="Normal 5 2 5 3 2 3 2 3" xfId="10803" xr:uid="{00000000-0005-0000-0000-0000871D0000}"/>
    <cellStyle name="Normal 5 2 5 3 2 3 2 3 2" xfId="28821" xr:uid="{00000000-0005-0000-0000-0000881D0000}"/>
    <cellStyle name="Normal 5 2 5 3 2 3 2 4" xfId="7563" xr:uid="{00000000-0005-0000-0000-0000891D0000}"/>
    <cellStyle name="Normal 5 2 5 3 2 3 2 4 2" xfId="25581" xr:uid="{00000000-0005-0000-0000-00008A1D0000}"/>
    <cellStyle name="Normal 5 2 5 3 2 3 2 5" xfId="19695" xr:uid="{00000000-0005-0000-0000-00008B1D0000}"/>
    <cellStyle name="Normal 5 2 5 3 2 3 2 6" xfId="16455" xr:uid="{00000000-0005-0000-0000-00008C1D0000}"/>
    <cellStyle name="Normal 5 2 5 3 2 3 3" xfId="2881" xr:uid="{00000000-0005-0000-0000-00008D1D0000}"/>
    <cellStyle name="Normal 5 2 5 3 2 3 3 2" xfId="12009" xr:uid="{00000000-0005-0000-0000-00008E1D0000}"/>
    <cellStyle name="Normal 5 2 5 3 2 3 3 2 2" xfId="30027" xr:uid="{00000000-0005-0000-0000-00008F1D0000}"/>
    <cellStyle name="Normal 5 2 5 3 2 3 3 3" xfId="8769" xr:uid="{00000000-0005-0000-0000-0000901D0000}"/>
    <cellStyle name="Normal 5 2 5 3 2 3 3 3 2" xfId="26787" xr:uid="{00000000-0005-0000-0000-0000911D0000}"/>
    <cellStyle name="Normal 5 2 5 3 2 3 3 4" xfId="20901" xr:uid="{00000000-0005-0000-0000-0000921D0000}"/>
    <cellStyle name="Normal 5 2 5 3 2 3 3 5" xfId="17661" xr:uid="{00000000-0005-0000-0000-0000931D0000}"/>
    <cellStyle name="Normal 5 2 5 3 2 3 4" xfId="3819" xr:uid="{00000000-0005-0000-0000-0000941D0000}"/>
    <cellStyle name="Normal 5 2 5 3 2 3 4 2" xfId="12945" xr:uid="{00000000-0005-0000-0000-0000951D0000}"/>
    <cellStyle name="Normal 5 2 5 3 2 3 4 2 2" xfId="30963" xr:uid="{00000000-0005-0000-0000-0000961D0000}"/>
    <cellStyle name="Normal 5 2 5 3 2 3 4 3" xfId="6735" xr:uid="{00000000-0005-0000-0000-0000971D0000}"/>
    <cellStyle name="Normal 5 2 5 3 2 3 4 3 2" xfId="24753" xr:uid="{00000000-0005-0000-0000-0000981D0000}"/>
    <cellStyle name="Normal 5 2 5 3 2 3 4 4" xfId="21837" xr:uid="{00000000-0005-0000-0000-0000991D0000}"/>
    <cellStyle name="Normal 5 2 5 3 2 3 4 5" xfId="15627" xr:uid="{00000000-0005-0000-0000-00009A1D0000}"/>
    <cellStyle name="Normal 5 2 5 3 2 3 5" xfId="9975" xr:uid="{00000000-0005-0000-0000-00009B1D0000}"/>
    <cellStyle name="Normal 5 2 5 3 2 3 5 2" xfId="27993" xr:uid="{00000000-0005-0000-0000-00009C1D0000}"/>
    <cellStyle name="Normal 5 2 5 3 2 3 6" xfId="5529" xr:uid="{00000000-0005-0000-0000-00009D1D0000}"/>
    <cellStyle name="Normal 5 2 5 3 2 3 6 2" xfId="23547" xr:uid="{00000000-0005-0000-0000-00009E1D0000}"/>
    <cellStyle name="Normal 5 2 5 3 2 3 7" xfId="18867" xr:uid="{00000000-0005-0000-0000-00009F1D0000}"/>
    <cellStyle name="Normal 5 2 5 3 2 3 8" xfId="14745" xr:uid="{00000000-0005-0000-0000-0000A01D0000}"/>
    <cellStyle name="Normal 5 2 5 3 2 4" xfId="1009" xr:uid="{00000000-0005-0000-0000-0000A11D0000}"/>
    <cellStyle name="Normal 5 2 5 3 2 4 2" xfId="1837" xr:uid="{00000000-0005-0000-0000-0000A21D0000}"/>
    <cellStyle name="Normal 5 2 5 3 2 4 2 2" xfId="10965" xr:uid="{00000000-0005-0000-0000-0000A31D0000}"/>
    <cellStyle name="Normal 5 2 5 3 2 4 2 2 2" xfId="28983" xr:uid="{00000000-0005-0000-0000-0000A41D0000}"/>
    <cellStyle name="Normal 5 2 5 3 2 4 2 3" xfId="7725" xr:uid="{00000000-0005-0000-0000-0000A51D0000}"/>
    <cellStyle name="Normal 5 2 5 3 2 4 2 3 2" xfId="25743" xr:uid="{00000000-0005-0000-0000-0000A61D0000}"/>
    <cellStyle name="Normal 5 2 5 3 2 4 2 4" xfId="19857" xr:uid="{00000000-0005-0000-0000-0000A71D0000}"/>
    <cellStyle name="Normal 5 2 5 3 2 4 2 5" xfId="16617" xr:uid="{00000000-0005-0000-0000-0000A81D0000}"/>
    <cellStyle name="Normal 5 2 5 3 2 4 3" xfId="3043" xr:uid="{00000000-0005-0000-0000-0000A91D0000}"/>
    <cellStyle name="Normal 5 2 5 3 2 4 3 2" xfId="12171" xr:uid="{00000000-0005-0000-0000-0000AA1D0000}"/>
    <cellStyle name="Normal 5 2 5 3 2 4 3 2 2" xfId="30189" xr:uid="{00000000-0005-0000-0000-0000AB1D0000}"/>
    <cellStyle name="Normal 5 2 5 3 2 4 3 3" xfId="8931" xr:uid="{00000000-0005-0000-0000-0000AC1D0000}"/>
    <cellStyle name="Normal 5 2 5 3 2 4 3 3 2" xfId="26949" xr:uid="{00000000-0005-0000-0000-0000AD1D0000}"/>
    <cellStyle name="Normal 5 2 5 3 2 4 3 4" xfId="21063" xr:uid="{00000000-0005-0000-0000-0000AE1D0000}"/>
    <cellStyle name="Normal 5 2 5 3 2 4 3 5" xfId="17823" xr:uid="{00000000-0005-0000-0000-0000AF1D0000}"/>
    <cellStyle name="Normal 5 2 5 3 2 4 4" xfId="4863" xr:uid="{00000000-0005-0000-0000-0000B01D0000}"/>
    <cellStyle name="Normal 5 2 5 3 2 4 4 2" xfId="13989" xr:uid="{00000000-0005-0000-0000-0000B11D0000}"/>
    <cellStyle name="Normal 5 2 5 3 2 4 4 2 2" xfId="32007" xr:uid="{00000000-0005-0000-0000-0000B21D0000}"/>
    <cellStyle name="Normal 5 2 5 3 2 4 4 3" xfId="6897" xr:uid="{00000000-0005-0000-0000-0000B31D0000}"/>
    <cellStyle name="Normal 5 2 5 3 2 4 4 3 2" xfId="24915" xr:uid="{00000000-0005-0000-0000-0000B41D0000}"/>
    <cellStyle name="Normal 5 2 5 3 2 4 4 4" xfId="22881" xr:uid="{00000000-0005-0000-0000-0000B51D0000}"/>
    <cellStyle name="Normal 5 2 5 3 2 4 5" xfId="10137" xr:uid="{00000000-0005-0000-0000-0000B61D0000}"/>
    <cellStyle name="Normal 5 2 5 3 2 4 5 2" xfId="28155" xr:uid="{00000000-0005-0000-0000-0000B71D0000}"/>
    <cellStyle name="Normal 5 2 5 3 2 4 6" xfId="5691" xr:uid="{00000000-0005-0000-0000-0000B81D0000}"/>
    <cellStyle name="Normal 5 2 5 3 2 4 6 2" xfId="23709" xr:uid="{00000000-0005-0000-0000-0000B91D0000}"/>
    <cellStyle name="Normal 5 2 5 3 2 4 7" xfId="19029" xr:uid="{00000000-0005-0000-0000-0000BA1D0000}"/>
    <cellStyle name="Normal 5 2 5 3 2 4 8" xfId="15789" xr:uid="{00000000-0005-0000-0000-0000BB1D0000}"/>
    <cellStyle name="Normal 5 2 5 3 2 5" xfId="1171" xr:uid="{00000000-0005-0000-0000-0000BC1D0000}"/>
    <cellStyle name="Normal 5 2 5 3 2 5 2" xfId="1999" xr:uid="{00000000-0005-0000-0000-0000BD1D0000}"/>
    <cellStyle name="Normal 5 2 5 3 2 5 2 2" xfId="11127" xr:uid="{00000000-0005-0000-0000-0000BE1D0000}"/>
    <cellStyle name="Normal 5 2 5 3 2 5 2 2 2" xfId="29145" xr:uid="{00000000-0005-0000-0000-0000BF1D0000}"/>
    <cellStyle name="Normal 5 2 5 3 2 5 2 3" xfId="7887" xr:uid="{00000000-0005-0000-0000-0000C01D0000}"/>
    <cellStyle name="Normal 5 2 5 3 2 5 2 3 2" xfId="25905" xr:uid="{00000000-0005-0000-0000-0000C11D0000}"/>
    <cellStyle name="Normal 5 2 5 3 2 5 2 4" xfId="20019" xr:uid="{00000000-0005-0000-0000-0000C21D0000}"/>
    <cellStyle name="Normal 5 2 5 3 2 5 2 5" xfId="16779" xr:uid="{00000000-0005-0000-0000-0000C31D0000}"/>
    <cellStyle name="Normal 5 2 5 3 2 5 3" xfId="3205" xr:uid="{00000000-0005-0000-0000-0000C41D0000}"/>
    <cellStyle name="Normal 5 2 5 3 2 5 3 2" xfId="12333" xr:uid="{00000000-0005-0000-0000-0000C51D0000}"/>
    <cellStyle name="Normal 5 2 5 3 2 5 3 2 2" xfId="30351" xr:uid="{00000000-0005-0000-0000-0000C61D0000}"/>
    <cellStyle name="Normal 5 2 5 3 2 5 3 3" xfId="9093" xr:uid="{00000000-0005-0000-0000-0000C71D0000}"/>
    <cellStyle name="Normal 5 2 5 3 2 5 3 3 2" xfId="27111" xr:uid="{00000000-0005-0000-0000-0000C81D0000}"/>
    <cellStyle name="Normal 5 2 5 3 2 5 3 4" xfId="21225" xr:uid="{00000000-0005-0000-0000-0000C91D0000}"/>
    <cellStyle name="Normal 5 2 5 3 2 5 3 5" xfId="17985" xr:uid="{00000000-0005-0000-0000-0000CA1D0000}"/>
    <cellStyle name="Normal 5 2 5 3 2 5 4" xfId="5025" xr:uid="{00000000-0005-0000-0000-0000CB1D0000}"/>
    <cellStyle name="Normal 5 2 5 3 2 5 4 2" xfId="14151" xr:uid="{00000000-0005-0000-0000-0000CC1D0000}"/>
    <cellStyle name="Normal 5 2 5 3 2 5 4 2 2" xfId="32169" xr:uid="{00000000-0005-0000-0000-0000CD1D0000}"/>
    <cellStyle name="Normal 5 2 5 3 2 5 4 3" xfId="7059" xr:uid="{00000000-0005-0000-0000-0000CE1D0000}"/>
    <cellStyle name="Normal 5 2 5 3 2 5 4 3 2" xfId="25077" xr:uid="{00000000-0005-0000-0000-0000CF1D0000}"/>
    <cellStyle name="Normal 5 2 5 3 2 5 4 4" xfId="23043" xr:uid="{00000000-0005-0000-0000-0000D01D0000}"/>
    <cellStyle name="Normal 5 2 5 3 2 5 5" xfId="10299" xr:uid="{00000000-0005-0000-0000-0000D11D0000}"/>
    <cellStyle name="Normal 5 2 5 3 2 5 5 2" xfId="28317" xr:uid="{00000000-0005-0000-0000-0000D21D0000}"/>
    <cellStyle name="Normal 5 2 5 3 2 5 6" xfId="5853" xr:uid="{00000000-0005-0000-0000-0000D31D0000}"/>
    <cellStyle name="Normal 5 2 5 3 2 5 6 2" xfId="23871" xr:uid="{00000000-0005-0000-0000-0000D41D0000}"/>
    <cellStyle name="Normal 5 2 5 3 2 5 7" xfId="19191" xr:uid="{00000000-0005-0000-0000-0000D51D0000}"/>
    <cellStyle name="Normal 5 2 5 3 2 5 8" xfId="15951" xr:uid="{00000000-0005-0000-0000-0000D61D0000}"/>
    <cellStyle name="Normal 5 2 5 3 2 6" xfId="523" xr:uid="{00000000-0005-0000-0000-0000D71D0000}"/>
    <cellStyle name="Normal 5 2 5 3 2 6 2" xfId="2179" xr:uid="{00000000-0005-0000-0000-0000D81D0000}"/>
    <cellStyle name="Normal 5 2 5 3 2 6 2 2" xfId="11307" xr:uid="{00000000-0005-0000-0000-0000D91D0000}"/>
    <cellStyle name="Normal 5 2 5 3 2 6 2 2 2" xfId="29325" xr:uid="{00000000-0005-0000-0000-0000DA1D0000}"/>
    <cellStyle name="Normal 5 2 5 3 2 6 2 3" xfId="8067" xr:uid="{00000000-0005-0000-0000-0000DB1D0000}"/>
    <cellStyle name="Normal 5 2 5 3 2 6 2 3 2" xfId="26085" xr:uid="{00000000-0005-0000-0000-0000DC1D0000}"/>
    <cellStyle name="Normal 5 2 5 3 2 6 2 4" xfId="20199" xr:uid="{00000000-0005-0000-0000-0000DD1D0000}"/>
    <cellStyle name="Normal 5 2 5 3 2 6 2 5" xfId="16959" xr:uid="{00000000-0005-0000-0000-0000DE1D0000}"/>
    <cellStyle name="Normal 5 2 5 3 2 6 3" xfId="4377" xr:uid="{00000000-0005-0000-0000-0000DF1D0000}"/>
    <cellStyle name="Normal 5 2 5 3 2 6 3 2" xfId="13503" xr:uid="{00000000-0005-0000-0000-0000E01D0000}"/>
    <cellStyle name="Normal 5 2 5 3 2 6 3 2 2" xfId="31521" xr:uid="{00000000-0005-0000-0000-0000E11D0000}"/>
    <cellStyle name="Normal 5 2 5 3 2 6 3 3" xfId="22395" xr:uid="{00000000-0005-0000-0000-0000E21D0000}"/>
    <cellStyle name="Normal 5 2 5 3 2 6 4" xfId="9651" xr:uid="{00000000-0005-0000-0000-0000E31D0000}"/>
    <cellStyle name="Normal 5 2 5 3 2 6 4 2" xfId="27669" xr:uid="{00000000-0005-0000-0000-0000E41D0000}"/>
    <cellStyle name="Normal 5 2 5 3 2 6 5" xfId="6411" xr:uid="{00000000-0005-0000-0000-0000E51D0000}"/>
    <cellStyle name="Normal 5 2 5 3 2 6 5 2" xfId="24429" xr:uid="{00000000-0005-0000-0000-0000E61D0000}"/>
    <cellStyle name="Normal 5 2 5 3 2 6 6" xfId="18543" xr:uid="{00000000-0005-0000-0000-0000E71D0000}"/>
    <cellStyle name="Normal 5 2 5 3 2 6 7" xfId="15303" xr:uid="{00000000-0005-0000-0000-0000E81D0000}"/>
    <cellStyle name="Normal 5 2 5 3 2 7" xfId="1351" xr:uid="{00000000-0005-0000-0000-0000E91D0000}"/>
    <cellStyle name="Normal 5 2 5 3 2 7 2" xfId="3981" xr:uid="{00000000-0005-0000-0000-0000EA1D0000}"/>
    <cellStyle name="Normal 5 2 5 3 2 7 2 2" xfId="13107" xr:uid="{00000000-0005-0000-0000-0000EB1D0000}"/>
    <cellStyle name="Normal 5 2 5 3 2 7 2 2 2" xfId="31125" xr:uid="{00000000-0005-0000-0000-0000EC1D0000}"/>
    <cellStyle name="Normal 5 2 5 3 2 7 2 3" xfId="21999" xr:uid="{00000000-0005-0000-0000-0000ED1D0000}"/>
    <cellStyle name="Normal 5 2 5 3 2 7 3" xfId="10479" xr:uid="{00000000-0005-0000-0000-0000EE1D0000}"/>
    <cellStyle name="Normal 5 2 5 3 2 7 3 2" xfId="28497" xr:uid="{00000000-0005-0000-0000-0000EF1D0000}"/>
    <cellStyle name="Normal 5 2 5 3 2 7 4" xfId="7239" xr:uid="{00000000-0005-0000-0000-0000F01D0000}"/>
    <cellStyle name="Normal 5 2 5 3 2 7 4 2" xfId="25257" xr:uid="{00000000-0005-0000-0000-0000F11D0000}"/>
    <cellStyle name="Normal 5 2 5 3 2 7 5" xfId="19371" xr:uid="{00000000-0005-0000-0000-0000F21D0000}"/>
    <cellStyle name="Normal 5 2 5 3 2 7 6" xfId="16131" xr:uid="{00000000-0005-0000-0000-0000F31D0000}"/>
    <cellStyle name="Normal 5 2 5 3 2 8" xfId="2557" xr:uid="{00000000-0005-0000-0000-0000F41D0000}"/>
    <cellStyle name="Normal 5 2 5 3 2 8 2" xfId="11685" xr:uid="{00000000-0005-0000-0000-0000F51D0000}"/>
    <cellStyle name="Normal 5 2 5 3 2 8 2 2" xfId="29703" xr:uid="{00000000-0005-0000-0000-0000F61D0000}"/>
    <cellStyle name="Normal 5 2 5 3 2 8 3" xfId="8445" xr:uid="{00000000-0005-0000-0000-0000F71D0000}"/>
    <cellStyle name="Normal 5 2 5 3 2 8 3 2" xfId="26463" xr:uid="{00000000-0005-0000-0000-0000F81D0000}"/>
    <cellStyle name="Normal 5 2 5 3 2 8 4" xfId="20577" xr:uid="{00000000-0005-0000-0000-0000F91D0000}"/>
    <cellStyle name="Normal 5 2 5 3 2 8 5" xfId="17337" xr:uid="{00000000-0005-0000-0000-0000FA1D0000}"/>
    <cellStyle name="Normal 5 2 5 3 2 9" xfId="3495" xr:uid="{00000000-0005-0000-0000-0000FB1D0000}"/>
    <cellStyle name="Normal 5 2 5 3 2 9 2" xfId="12621" xr:uid="{00000000-0005-0000-0000-0000FC1D0000}"/>
    <cellStyle name="Normal 5 2 5 3 2 9 2 2" xfId="30639" xr:uid="{00000000-0005-0000-0000-0000FD1D0000}"/>
    <cellStyle name="Normal 5 2 5 3 2 9 3" xfId="6015" xr:uid="{00000000-0005-0000-0000-0000FE1D0000}"/>
    <cellStyle name="Normal 5 2 5 3 2 9 3 2" xfId="24033" xr:uid="{00000000-0005-0000-0000-0000FF1D0000}"/>
    <cellStyle name="Normal 5 2 5 3 2 9 4" xfId="21513" xr:uid="{00000000-0005-0000-0000-0000001E0000}"/>
    <cellStyle name="Normal 5 2 5 3 2 9 5" xfId="14907" xr:uid="{00000000-0005-0000-0000-0000011E0000}"/>
    <cellStyle name="Normal 5 2 5 3 3" xfId="289" xr:uid="{00000000-0005-0000-0000-0000021E0000}"/>
    <cellStyle name="Normal 5 2 5 3 3 2" xfId="631" xr:uid="{00000000-0005-0000-0000-0000031E0000}"/>
    <cellStyle name="Normal 5 2 5 3 3 2 2" xfId="2287" xr:uid="{00000000-0005-0000-0000-0000041E0000}"/>
    <cellStyle name="Normal 5 2 5 3 3 2 2 2" xfId="11415" xr:uid="{00000000-0005-0000-0000-0000051E0000}"/>
    <cellStyle name="Normal 5 2 5 3 3 2 2 2 2" xfId="29433" xr:uid="{00000000-0005-0000-0000-0000061E0000}"/>
    <cellStyle name="Normal 5 2 5 3 3 2 2 3" xfId="8175" xr:uid="{00000000-0005-0000-0000-0000071E0000}"/>
    <cellStyle name="Normal 5 2 5 3 3 2 2 3 2" xfId="26193" xr:uid="{00000000-0005-0000-0000-0000081E0000}"/>
    <cellStyle name="Normal 5 2 5 3 3 2 2 4" xfId="20307" xr:uid="{00000000-0005-0000-0000-0000091E0000}"/>
    <cellStyle name="Normal 5 2 5 3 3 2 2 5" xfId="17067" xr:uid="{00000000-0005-0000-0000-00000A1E0000}"/>
    <cellStyle name="Normal 5 2 5 3 3 2 3" xfId="4485" xr:uid="{00000000-0005-0000-0000-00000B1E0000}"/>
    <cellStyle name="Normal 5 2 5 3 3 2 3 2" xfId="13611" xr:uid="{00000000-0005-0000-0000-00000C1E0000}"/>
    <cellStyle name="Normal 5 2 5 3 3 2 3 2 2" xfId="31629" xr:uid="{00000000-0005-0000-0000-00000D1E0000}"/>
    <cellStyle name="Normal 5 2 5 3 3 2 3 3" xfId="22503" xr:uid="{00000000-0005-0000-0000-00000E1E0000}"/>
    <cellStyle name="Normal 5 2 5 3 3 2 4" xfId="9759" xr:uid="{00000000-0005-0000-0000-00000F1E0000}"/>
    <cellStyle name="Normal 5 2 5 3 3 2 4 2" xfId="27777" xr:uid="{00000000-0005-0000-0000-0000101E0000}"/>
    <cellStyle name="Normal 5 2 5 3 3 2 5" xfId="6519" xr:uid="{00000000-0005-0000-0000-0000111E0000}"/>
    <cellStyle name="Normal 5 2 5 3 3 2 5 2" xfId="24537" xr:uid="{00000000-0005-0000-0000-0000121E0000}"/>
    <cellStyle name="Normal 5 2 5 3 3 2 6" xfId="18651" xr:uid="{00000000-0005-0000-0000-0000131E0000}"/>
    <cellStyle name="Normal 5 2 5 3 3 2 7" xfId="15411" xr:uid="{00000000-0005-0000-0000-0000141E0000}"/>
    <cellStyle name="Normal 5 2 5 3 3 3" xfId="1459" xr:uid="{00000000-0005-0000-0000-0000151E0000}"/>
    <cellStyle name="Normal 5 2 5 3 3 3 2" xfId="4143" xr:uid="{00000000-0005-0000-0000-0000161E0000}"/>
    <cellStyle name="Normal 5 2 5 3 3 3 2 2" xfId="13269" xr:uid="{00000000-0005-0000-0000-0000171E0000}"/>
    <cellStyle name="Normal 5 2 5 3 3 3 2 2 2" xfId="31287" xr:uid="{00000000-0005-0000-0000-0000181E0000}"/>
    <cellStyle name="Normal 5 2 5 3 3 3 2 3" xfId="22161" xr:uid="{00000000-0005-0000-0000-0000191E0000}"/>
    <cellStyle name="Normal 5 2 5 3 3 3 3" xfId="10587" xr:uid="{00000000-0005-0000-0000-00001A1E0000}"/>
    <cellStyle name="Normal 5 2 5 3 3 3 3 2" xfId="28605" xr:uid="{00000000-0005-0000-0000-00001B1E0000}"/>
    <cellStyle name="Normal 5 2 5 3 3 3 4" xfId="7347" xr:uid="{00000000-0005-0000-0000-00001C1E0000}"/>
    <cellStyle name="Normal 5 2 5 3 3 3 4 2" xfId="25365" xr:uid="{00000000-0005-0000-0000-00001D1E0000}"/>
    <cellStyle name="Normal 5 2 5 3 3 3 5" xfId="19479" xr:uid="{00000000-0005-0000-0000-00001E1E0000}"/>
    <cellStyle name="Normal 5 2 5 3 3 3 6" xfId="16239" xr:uid="{00000000-0005-0000-0000-00001F1E0000}"/>
    <cellStyle name="Normal 5 2 5 3 3 4" xfId="2665" xr:uid="{00000000-0005-0000-0000-0000201E0000}"/>
    <cellStyle name="Normal 5 2 5 3 3 4 2" xfId="11793" xr:uid="{00000000-0005-0000-0000-0000211E0000}"/>
    <cellStyle name="Normal 5 2 5 3 3 4 2 2" xfId="29811" xr:uid="{00000000-0005-0000-0000-0000221E0000}"/>
    <cellStyle name="Normal 5 2 5 3 3 4 3" xfId="8553" xr:uid="{00000000-0005-0000-0000-0000231E0000}"/>
    <cellStyle name="Normal 5 2 5 3 3 4 3 2" xfId="26571" xr:uid="{00000000-0005-0000-0000-0000241E0000}"/>
    <cellStyle name="Normal 5 2 5 3 3 4 4" xfId="20685" xr:uid="{00000000-0005-0000-0000-0000251E0000}"/>
    <cellStyle name="Normal 5 2 5 3 3 4 5" xfId="17445" xr:uid="{00000000-0005-0000-0000-0000261E0000}"/>
    <cellStyle name="Normal 5 2 5 3 3 5" xfId="3441" xr:uid="{00000000-0005-0000-0000-0000271E0000}"/>
    <cellStyle name="Normal 5 2 5 3 3 5 2" xfId="12567" xr:uid="{00000000-0005-0000-0000-0000281E0000}"/>
    <cellStyle name="Normal 5 2 5 3 3 5 2 2" xfId="30585" xr:uid="{00000000-0005-0000-0000-0000291E0000}"/>
    <cellStyle name="Normal 5 2 5 3 3 5 3" xfId="6177" xr:uid="{00000000-0005-0000-0000-00002A1E0000}"/>
    <cellStyle name="Normal 5 2 5 3 3 5 3 2" xfId="24195" xr:uid="{00000000-0005-0000-0000-00002B1E0000}"/>
    <cellStyle name="Normal 5 2 5 3 3 5 4" xfId="21459" xr:uid="{00000000-0005-0000-0000-00002C1E0000}"/>
    <cellStyle name="Normal 5 2 5 3 3 5 5" xfId="15069" xr:uid="{00000000-0005-0000-0000-00002D1E0000}"/>
    <cellStyle name="Normal 5 2 5 3 3 6" xfId="9417" xr:uid="{00000000-0005-0000-0000-00002E1E0000}"/>
    <cellStyle name="Normal 5 2 5 3 3 6 2" xfId="27435" xr:uid="{00000000-0005-0000-0000-00002F1E0000}"/>
    <cellStyle name="Normal 5 2 5 3 3 7" xfId="5313" xr:uid="{00000000-0005-0000-0000-0000301E0000}"/>
    <cellStyle name="Normal 5 2 5 3 3 7 2" xfId="23331" xr:uid="{00000000-0005-0000-0000-0000311E0000}"/>
    <cellStyle name="Normal 5 2 5 3 3 8" xfId="18309" xr:uid="{00000000-0005-0000-0000-0000321E0000}"/>
    <cellStyle name="Normal 5 2 5 3 3 9" xfId="14367" xr:uid="{00000000-0005-0000-0000-0000331E0000}"/>
    <cellStyle name="Normal 5 2 5 3 4" xfId="217" xr:uid="{00000000-0005-0000-0000-0000341E0000}"/>
    <cellStyle name="Normal 5 2 5 3 4 2" xfId="793" xr:uid="{00000000-0005-0000-0000-0000351E0000}"/>
    <cellStyle name="Normal 5 2 5 3 4 2 2" xfId="2413" xr:uid="{00000000-0005-0000-0000-0000361E0000}"/>
    <cellStyle name="Normal 5 2 5 3 4 2 2 2" xfId="11541" xr:uid="{00000000-0005-0000-0000-0000371E0000}"/>
    <cellStyle name="Normal 5 2 5 3 4 2 2 2 2" xfId="29559" xr:uid="{00000000-0005-0000-0000-0000381E0000}"/>
    <cellStyle name="Normal 5 2 5 3 4 2 2 3" xfId="8301" xr:uid="{00000000-0005-0000-0000-0000391E0000}"/>
    <cellStyle name="Normal 5 2 5 3 4 2 2 3 2" xfId="26319" xr:uid="{00000000-0005-0000-0000-00003A1E0000}"/>
    <cellStyle name="Normal 5 2 5 3 4 2 2 4" xfId="20433" xr:uid="{00000000-0005-0000-0000-00003B1E0000}"/>
    <cellStyle name="Normal 5 2 5 3 4 2 2 5" xfId="17193" xr:uid="{00000000-0005-0000-0000-00003C1E0000}"/>
    <cellStyle name="Normal 5 2 5 3 4 2 3" xfId="4647" xr:uid="{00000000-0005-0000-0000-00003D1E0000}"/>
    <cellStyle name="Normal 5 2 5 3 4 2 3 2" xfId="13773" xr:uid="{00000000-0005-0000-0000-00003E1E0000}"/>
    <cellStyle name="Normal 5 2 5 3 4 2 3 2 2" xfId="31791" xr:uid="{00000000-0005-0000-0000-00003F1E0000}"/>
    <cellStyle name="Normal 5 2 5 3 4 2 3 3" xfId="22665" xr:uid="{00000000-0005-0000-0000-0000401E0000}"/>
    <cellStyle name="Normal 5 2 5 3 4 2 4" xfId="9921" xr:uid="{00000000-0005-0000-0000-0000411E0000}"/>
    <cellStyle name="Normal 5 2 5 3 4 2 4 2" xfId="27939" xr:uid="{00000000-0005-0000-0000-0000421E0000}"/>
    <cellStyle name="Normal 5 2 5 3 4 2 5" xfId="6681" xr:uid="{00000000-0005-0000-0000-0000431E0000}"/>
    <cellStyle name="Normal 5 2 5 3 4 2 5 2" xfId="24699" xr:uid="{00000000-0005-0000-0000-0000441E0000}"/>
    <cellStyle name="Normal 5 2 5 3 4 2 6" xfId="18813" xr:uid="{00000000-0005-0000-0000-0000451E0000}"/>
    <cellStyle name="Normal 5 2 5 3 4 2 7" xfId="15573" xr:uid="{00000000-0005-0000-0000-0000461E0000}"/>
    <cellStyle name="Normal 5 2 5 3 4 3" xfId="1621" xr:uid="{00000000-0005-0000-0000-0000471E0000}"/>
    <cellStyle name="Normal 5 2 5 3 4 3 2" xfId="4071" xr:uid="{00000000-0005-0000-0000-0000481E0000}"/>
    <cellStyle name="Normal 5 2 5 3 4 3 2 2" xfId="13197" xr:uid="{00000000-0005-0000-0000-0000491E0000}"/>
    <cellStyle name="Normal 5 2 5 3 4 3 2 2 2" xfId="31215" xr:uid="{00000000-0005-0000-0000-00004A1E0000}"/>
    <cellStyle name="Normal 5 2 5 3 4 3 2 3" xfId="22089" xr:uid="{00000000-0005-0000-0000-00004B1E0000}"/>
    <cellStyle name="Normal 5 2 5 3 4 3 3" xfId="10749" xr:uid="{00000000-0005-0000-0000-00004C1E0000}"/>
    <cellStyle name="Normal 5 2 5 3 4 3 3 2" xfId="28767" xr:uid="{00000000-0005-0000-0000-00004D1E0000}"/>
    <cellStyle name="Normal 5 2 5 3 4 3 4" xfId="7509" xr:uid="{00000000-0005-0000-0000-00004E1E0000}"/>
    <cellStyle name="Normal 5 2 5 3 4 3 4 2" xfId="25527" xr:uid="{00000000-0005-0000-0000-00004F1E0000}"/>
    <cellStyle name="Normal 5 2 5 3 4 3 5" xfId="19641" xr:uid="{00000000-0005-0000-0000-0000501E0000}"/>
    <cellStyle name="Normal 5 2 5 3 4 3 6" xfId="16401" xr:uid="{00000000-0005-0000-0000-0000511E0000}"/>
    <cellStyle name="Normal 5 2 5 3 4 4" xfId="2827" xr:uid="{00000000-0005-0000-0000-0000521E0000}"/>
    <cellStyle name="Normal 5 2 5 3 4 4 2" xfId="11955" xr:uid="{00000000-0005-0000-0000-0000531E0000}"/>
    <cellStyle name="Normal 5 2 5 3 4 4 2 2" xfId="29973" xr:uid="{00000000-0005-0000-0000-0000541E0000}"/>
    <cellStyle name="Normal 5 2 5 3 4 4 3" xfId="8715" xr:uid="{00000000-0005-0000-0000-0000551E0000}"/>
    <cellStyle name="Normal 5 2 5 3 4 4 3 2" xfId="26733" xr:uid="{00000000-0005-0000-0000-0000561E0000}"/>
    <cellStyle name="Normal 5 2 5 3 4 4 4" xfId="20847" xr:uid="{00000000-0005-0000-0000-0000571E0000}"/>
    <cellStyle name="Normal 5 2 5 3 4 4 5" xfId="17607" xr:uid="{00000000-0005-0000-0000-0000581E0000}"/>
    <cellStyle name="Normal 5 2 5 3 4 5" xfId="3603" xr:uid="{00000000-0005-0000-0000-0000591E0000}"/>
    <cellStyle name="Normal 5 2 5 3 4 5 2" xfId="12729" xr:uid="{00000000-0005-0000-0000-00005A1E0000}"/>
    <cellStyle name="Normal 5 2 5 3 4 5 2 2" xfId="30747" xr:uid="{00000000-0005-0000-0000-00005B1E0000}"/>
    <cellStyle name="Normal 5 2 5 3 4 5 3" xfId="6105" xr:uid="{00000000-0005-0000-0000-00005C1E0000}"/>
    <cellStyle name="Normal 5 2 5 3 4 5 3 2" xfId="24123" xr:uid="{00000000-0005-0000-0000-00005D1E0000}"/>
    <cellStyle name="Normal 5 2 5 3 4 5 4" xfId="21621" xr:uid="{00000000-0005-0000-0000-00005E1E0000}"/>
    <cellStyle name="Normal 5 2 5 3 4 5 5" xfId="14997" xr:uid="{00000000-0005-0000-0000-00005F1E0000}"/>
    <cellStyle name="Normal 5 2 5 3 4 6" xfId="9345" xr:uid="{00000000-0005-0000-0000-0000601E0000}"/>
    <cellStyle name="Normal 5 2 5 3 4 6 2" xfId="27363" xr:uid="{00000000-0005-0000-0000-0000611E0000}"/>
    <cellStyle name="Normal 5 2 5 3 4 7" xfId="5475" xr:uid="{00000000-0005-0000-0000-0000621E0000}"/>
    <cellStyle name="Normal 5 2 5 3 4 7 2" xfId="23493" xr:uid="{00000000-0005-0000-0000-0000631E0000}"/>
    <cellStyle name="Normal 5 2 5 3 4 8" xfId="18237" xr:uid="{00000000-0005-0000-0000-0000641E0000}"/>
    <cellStyle name="Normal 5 2 5 3 4 9" xfId="14529" xr:uid="{00000000-0005-0000-0000-0000651E0000}"/>
    <cellStyle name="Normal 5 2 5 3 5" xfId="955" xr:uid="{00000000-0005-0000-0000-0000661E0000}"/>
    <cellStyle name="Normal 5 2 5 3 5 2" xfId="1783" xr:uid="{00000000-0005-0000-0000-0000671E0000}"/>
    <cellStyle name="Normal 5 2 5 3 5 2 2" xfId="4809" xr:uid="{00000000-0005-0000-0000-0000681E0000}"/>
    <cellStyle name="Normal 5 2 5 3 5 2 2 2" xfId="13935" xr:uid="{00000000-0005-0000-0000-0000691E0000}"/>
    <cellStyle name="Normal 5 2 5 3 5 2 2 2 2" xfId="31953" xr:uid="{00000000-0005-0000-0000-00006A1E0000}"/>
    <cellStyle name="Normal 5 2 5 3 5 2 2 3" xfId="22827" xr:uid="{00000000-0005-0000-0000-00006B1E0000}"/>
    <cellStyle name="Normal 5 2 5 3 5 2 3" xfId="10911" xr:uid="{00000000-0005-0000-0000-00006C1E0000}"/>
    <cellStyle name="Normal 5 2 5 3 5 2 3 2" xfId="28929" xr:uid="{00000000-0005-0000-0000-00006D1E0000}"/>
    <cellStyle name="Normal 5 2 5 3 5 2 4" xfId="7671" xr:uid="{00000000-0005-0000-0000-00006E1E0000}"/>
    <cellStyle name="Normal 5 2 5 3 5 2 4 2" xfId="25689" xr:uid="{00000000-0005-0000-0000-00006F1E0000}"/>
    <cellStyle name="Normal 5 2 5 3 5 2 5" xfId="19803" xr:uid="{00000000-0005-0000-0000-0000701E0000}"/>
    <cellStyle name="Normal 5 2 5 3 5 2 6" xfId="16563" xr:uid="{00000000-0005-0000-0000-0000711E0000}"/>
    <cellStyle name="Normal 5 2 5 3 5 3" xfId="2989" xr:uid="{00000000-0005-0000-0000-0000721E0000}"/>
    <cellStyle name="Normal 5 2 5 3 5 3 2" xfId="12117" xr:uid="{00000000-0005-0000-0000-0000731E0000}"/>
    <cellStyle name="Normal 5 2 5 3 5 3 2 2" xfId="30135" xr:uid="{00000000-0005-0000-0000-0000741E0000}"/>
    <cellStyle name="Normal 5 2 5 3 5 3 3" xfId="8877" xr:uid="{00000000-0005-0000-0000-0000751E0000}"/>
    <cellStyle name="Normal 5 2 5 3 5 3 3 2" xfId="26895" xr:uid="{00000000-0005-0000-0000-0000761E0000}"/>
    <cellStyle name="Normal 5 2 5 3 5 3 4" xfId="21009" xr:uid="{00000000-0005-0000-0000-0000771E0000}"/>
    <cellStyle name="Normal 5 2 5 3 5 3 5" xfId="17769" xr:uid="{00000000-0005-0000-0000-0000781E0000}"/>
    <cellStyle name="Normal 5 2 5 3 5 4" xfId="3765" xr:uid="{00000000-0005-0000-0000-0000791E0000}"/>
    <cellStyle name="Normal 5 2 5 3 5 4 2" xfId="12891" xr:uid="{00000000-0005-0000-0000-00007A1E0000}"/>
    <cellStyle name="Normal 5 2 5 3 5 4 2 2" xfId="30909" xr:uid="{00000000-0005-0000-0000-00007B1E0000}"/>
    <cellStyle name="Normal 5 2 5 3 5 4 3" xfId="6843" xr:uid="{00000000-0005-0000-0000-00007C1E0000}"/>
    <cellStyle name="Normal 5 2 5 3 5 4 3 2" xfId="24861" xr:uid="{00000000-0005-0000-0000-00007D1E0000}"/>
    <cellStyle name="Normal 5 2 5 3 5 4 4" xfId="21783" xr:uid="{00000000-0005-0000-0000-00007E1E0000}"/>
    <cellStyle name="Normal 5 2 5 3 5 4 5" xfId="15735" xr:uid="{00000000-0005-0000-0000-00007F1E0000}"/>
    <cellStyle name="Normal 5 2 5 3 5 5" xfId="10083" xr:uid="{00000000-0005-0000-0000-0000801E0000}"/>
    <cellStyle name="Normal 5 2 5 3 5 5 2" xfId="28101" xr:uid="{00000000-0005-0000-0000-0000811E0000}"/>
    <cellStyle name="Normal 5 2 5 3 5 6" xfId="5637" xr:uid="{00000000-0005-0000-0000-0000821E0000}"/>
    <cellStyle name="Normal 5 2 5 3 5 6 2" xfId="23655" xr:uid="{00000000-0005-0000-0000-0000831E0000}"/>
    <cellStyle name="Normal 5 2 5 3 5 7" xfId="18975" xr:uid="{00000000-0005-0000-0000-0000841E0000}"/>
    <cellStyle name="Normal 5 2 5 3 5 8" xfId="14691" xr:uid="{00000000-0005-0000-0000-0000851E0000}"/>
    <cellStyle name="Normal 5 2 5 3 6" xfId="1117" xr:uid="{00000000-0005-0000-0000-0000861E0000}"/>
    <cellStyle name="Normal 5 2 5 3 6 2" xfId="1945" xr:uid="{00000000-0005-0000-0000-0000871E0000}"/>
    <cellStyle name="Normal 5 2 5 3 6 2 2" xfId="11073" xr:uid="{00000000-0005-0000-0000-0000881E0000}"/>
    <cellStyle name="Normal 5 2 5 3 6 2 2 2" xfId="29091" xr:uid="{00000000-0005-0000-0000-0000891E0000}"/>
    <cellStyle name="Normal 5 2 5 3 6 2 3" xfId="7833" xr:uid="{00000000-0005-0000-0000-00008A1E0000}"/>
    <cellStyle name="Normal 5 2 5 3 6 2 3 2" xfId="25851" xr:uid="{00000000-0005-0000-0000-00008B1E0000}"/>
    <cellStyle name="Normal 5 2 5 3 6 2 4" xfId="19965" xr:uid="{00000000-0005-0000-0000-00008C1E0000}"/>
    <cellStyle name="Normal 5 2 5 3 6 2 5" xfId="16725" xr:uid="{00000000-0005-0000-0000-00008D1E0000}"/>
    <cellStyle name="Normal 5 2 5 3 6 3" xfId="3151" xr:uid="{00000000-0005-0000-0000-00008E1E0000}"/>
    <cellStyle name="Normal 5 2 5 3 6 3 2" xfId="12279" xr:uid="{00000000-0005-0000-0000-00008F1E0000}"/>
    <cellStyle name="Normal 5 2 5 3 6 3 2 2" xfId="30297" xr:uid="{00000000-0005-0000-0000-0000901E0000}"/>
    <cellStyle name="Normal 5 2 5 3 6 3 3" xfId="9039" xr:uid="{00000000-0005-0000-0000-0000911E0000}"/>
    <cellStyle name="Normal 5 2 5 3 6 3 3 2" xfId="27057" xr:uid="{00000000-0005-0000-0000-0000921E0000}"/>
    <cellStyle name="Normal 5 2 5 3 6 3 4" xfId="21171" xr:uid="{00000000-0005-0000-0000-0000931E0000}"/>
    <cellStyle name="Normal 5 2 5 3 6 3 5" xfId="17931" xr:uid="{00000000-0005-0000-0000-0000941E0000}"/>
    <cellStyle name="Normal 5 2 5 3 6 4" xfId="4971" xr:uid="{00000000-0005-0000-0000-0000951E0000}"/>
    <cellStyle name="Normal 5 2 5 3 6 4 2" xfId="14097" xr:uid="{00000000-0005-0000-0000-0000961E0000}"/>
    <cellStyle name="Normal 5 2 5 3 6 4 2 2" xfId="32115" xr:uid="{00000000-0005-0000-0000-0000971E0000}"/>
    <cellStyle name="Normal 5 2 5 3 6 4 3" xfId="7005" xr:uid="{00000000-0005-0000-0000-0000981E0000}"/>
    <cellStyle name="Normal 5 2 5 3 6 4 3 2" xfId="25023" xr:uid="{00000000-0005-0000-0000-0000991E0000}"/>
    <cellStyle name="Normal 5 2 5 3 6 4 4" xfId="22989" xr:uid="{00000000-0005-0000-0000-00009A1E0000}"/>
    <cellStyle name="Normal 5 2 5 3 6 5" xfId="10245" xr:uid="{00000000-0005-0000-0000-00009B1E0000}"/>
    <cellStyle name="Normal 5 2 5 3 6 5 2" xfId="28263" xr:uid="{00000000-0005-0000-0000-00009C1E0000}"/>
    <cellStyle name="Normal 5 2 5 3 6 6" xfId="5799" xr:uid="{00000000-0005-0000-0000-00009D1E0000}"/>
    <cellStyle name="Normal 5 2 5 3 6 6 2" xfId="23817" xr:uid="{00000000-0005-0000-0000-00009E1E0000}"/>
    <cellStyle name="Normal 5 2 5 3 6 7" xfId="19137" xr:uid="{00000000-0005-0000-0000-00009F1E0000}"/>
    <cellStyle name="Normal 5 2 5 3 6 8" xfId="15897" xr:uid="{00000000-0005-0000-0000-0000A01E0000}"/>
    <cellStyle name="Normal 5 2 5 3 7" xfId="469" xr:uid="{00000000-0005-0000-0000-0000A11E0000}"/>
    <cellStyle name="Normal 5 2 5 3 7 2" xfId="2125" xr:uid="{00000000-0005-0000-0000-0000A21E0000}"/>
    <cellStyle name="Normal 5 2 5 3 7 2 2" xfId="11253" xr:uid="{00000000-0005-0000-0000-0000A31E0000}"/>
    <cellStyle name="Normal 5 2 5 3 7 2 2 2" xfId="29271" xr:uid="{00000000-0005-0000-0000-0000A41E0000}"/>
    <cellStyle name="Normal 5 2 5 3 7 2 3" xfId="8013" xr:uid="{00000000-0005-0000-0000-0000A51E0000}"/>
    <cellStyle name="Normal 5 2 5 3 7 2 3 2" xfId="26031" xr:uid="{00000000-0005-0000-0000-0000A61E0000}"/>
    <cellStyle name="Normal 5 2 5 3 7 2 4" xfId="20145" xr:uid="{00000000-0005-0000-0000-0000A71E0000}"/>
    <cellStyle name="Normal 5 2 5 3 7 2 5" xfId="16905" xr:uid="{00000000-0005-0000-0000-0000A81E0000}"/>
    <cellStyle name="Normal 5 2 5 3 7 3" xfId="4323" xr:uid="{00000000-0005-0000-0000-0000A91E0000}"/>
    <cellStyle name="Normal 5 2 5 3 7 3 2" xfId="13449" xr:uid="{00000000-0005-0000-0000-0000AA1E0000}"/>
    <cellStyle name="Normal 5 2 5 3 7 3 2 2" xfId="31467" xr:uid="{00000000-0005-0000-0000-0000AB1E0000}"/>
    <cellStyle name="Normal 5 2 5 3 7 3 3" xfId="22341" xr:uid="{00000000-0005-0000-0000-0000AC1E0000}"/>
    <cellStyle name="Normal 5 2 5 3 7 4" xfId="9597" xr:uid="{00000000-0005-0000-0000-0000AD1E0000}"/>
    <cellStyle name="Normal 5 2 5 3 7 4 2" xfId="27615" xr:uid="{00000000-0005-0000-0000-0000AE1E0000}"/>
    <cellStyle name="Normal 5 2 5 3 7 5" xfId="6357" xr:uid="{00000000-0005-0000-0000-0000AF1E0000}"/>
    <cellStyle name="Normal 5 2 5 3 7 5 2" xfId="24375" xr:uid="{00000000-0005-0000-0000-0000B01E0000}"/>
    <cellStyle name="Normal 5 2 5 3 7 6" xfId="18489" xr:uid="{00000000-0005-0000-0000-0000B11E0000}"/>
    <cellStyle name="Normal 5 2 5 3 7 7" xfId="15249" xr:uid="{00000000-0005-0000-0000-0000B21E0000}"/>
    <cellStyle name="Normal 5 2 5 3 8" xfId="1297" xr:uid="{00000000-0005-0000-0000-0000B31E0000}"/>
    <cellStyle name="Normal 5 2 5 3 8 2" xfId="3927" xr:uid="{00000000-0005-0000-0000-0000B41E0000}"/>
    <cellStyle name="Normal 5 2 5 3 8 2 2" xfId="13053" xr:uid="{00000000-0005-0000-0000-0000B51E0000}"/>
    <cellStyle name="Normal 5 2 5 3 8 2 2 2" xfId="31071" xr:uid="{00000000-0005-0000-0000-0000B61E0000}"/>
    <cellStyle name="Normal 5 2 5 3 8 2 3" xfId="21945" xr:uid="{00000000-0005-0000-0000-0000B71E0000}"/>
    <cellStyle name="Normal 5 2 5 3 8 3" xfId="10425" xr:uid="{00000000-0005-0000-0000-0000B81E0000}"/>
    <cellStyle name="Normal 5 2 5 3 8 3 2" xfId="28443" xr:uid="{00000000-0005-0000-0000-0000B91E0000}"/>
    <cellStyle name="Normal 5 2 5 3 8 4" xfId="7185" xr:uid="{00000000-0005-0000-0000-0000BA1E0000}"/>
    <cellStyle name="Normal 5 2 5 3 8 4 2" xfId="25203" xr:uid="{00000000-0005-0000-0000-0000BB1E0000}"/>
    <cellStyle name="Normal 5 2 5 3 8 5" xfId="19317" xr:uid="{00000000-0005-0000-0000-0000BC1E0000}"/>
    <cellStyle name="Normal 5 2 5 3 8 6" xfId="16077" xr:uid="{00000000-0005-0000-0000-0000BD1E0000}"/>
    <cellStyle name="Normal 5 2 5 3 9" xfId="2503" xr:uid="{00000000-0005-0000-0000-0000BE1E0000}"/>
    <cellStyle name="Normal 5 2 5 3 9 2" xfId="11631" xr:uid="{00000000-0005-0000-0000-0000BF1E0000}"/>
    <cellStyle name="Normal 5 2 5 3 9 2 2" xfId="29649" xr:uid="{00000000-0005-0000-0000-0000C01E0000}"/>
    <cellStyle name="Normal 5 2 5 3 9 3" xfId="8391" xr:uid="{00000000-0005-0000-0000-0000C11E0000}"/>
    <cellStyle name="Normal 5 2 5 3 9 3 2" xfId="26409" xr:uid="{00000000-0005-0000-0000-0000C21E0000}"/>
    <cellStyle name="Normal 5 2 5 3 9 4" xfId="20523" xr:uid="{00000000-0005-0000-0000-0000C31E0000}"/>
    <cellStyle name="Normal 5 2 5 3 9 5" xfId="17283" xr:uid="{00000000-0005-0000-0000-0000C41E0000}"/>
    <cellStyle name="Normal 5 2 5 4" xfId="35" xr:uid="{00000000-0005-0000-0000-0000C51E0000}"/>
    <cellStyle name="Normal 5 2 5 4 10" xfId="3315" xr:uid="{00000000-0005-0000-0000-0000C61E0000}"/>
    <cellStyle name="Normal 5 2 5 4 10 2" xfId="12441" xr:uid="{00000000-0005-0000-0000-0000C71E0000}"/>
    <cellStyle name="Normal 5 2 5 4 10 2 2" xfId="30459" xr:uid="{00000000-0005-0000-0000-0000C81E0000}"/>
    <cellStyle name="Normal 5 2 5 4 10 3" xfId="5925" xr:uid="{00000000-0005-0000-0000-0000C91E0000}"/>
    <cellStyle name="Normal 5 2 5 4 10 3 2" xfId="23943" xr:uid="{00000000-0005-0000-0000-0000CA1E0000}"/>
    <cellStyle name="Normal 5 2 5 4 10 4" xfId="21333" xr:uid="{00000000-0005-0000-0000-0000CB1E0000}"/>
    <cellStyle name="Normal 5 2 5 4 10 5" xfId="14817" xr:uid="{00000000-0005-0000-0000-0000CC1E0000}"/>
    <cellStyle name="Normal 5 2 5 4 11" xfId="9165" xr:uid="{00000000-0005-0000-0000-0000CD1E0000}"/>
    <cellStyle name="Normal 5 2 5 4 11 2" xfId="27183" xr:uid="{00000000-0005-0000-0000-0000CE1E0000}"/>
    <cellStyle name="Normal 5 2 5 4 12" xfId="5115" xr:uid="{00000000-0005-0000-0000-0000CF1E0000}"/>
    <cellStyle name="Normal 5 2 5 4 12 2" xfId="23133" xr:uid="{00000000-0005-0000-0000-0000D01E0000}"/>
    <cellStyle name="Normal 5 2 5 4 13" xfId="18057" xr:uid="{00000000-0005-0000-0000-0000D11E0000}"/>
    <cellStyle name="Normal 5 2 5 4 14" xfId="14259" xr:uid="{00000000-0005-0000-0000-0000D21E0000}"/>
    <cellStyle name="Normal 5 2 5 4 2" xfId="145" xr:uid="{00000000-0005-0000-0000-0000D31E0000}"/>
    <cellStyle name="Normal 5 2 5 4 2 10" xfId="9273" xr:uid="{00000000-0005-0000-0000-0000D41E0000}"/>
    <cellStyle name="Normal 5 2 5 4 2 10 2" xfId="27291" xr:uid="{00000000-0005-0000-0000-0000D51E0000}"/>
    <cellStyle name="Normal 5 2 5 4 2 11" xfId="5223" xr:uid="{00000000-0005-0000-0000-0000D61E0000}"/>
    <cellStyle name="Normal 5 2 5 4 2 11 2" xfId="23241" xr:uid="{00000000-0005-0000-0000-0000D71E0000}"/>
    <cellStyle name="Normal 5 2 5 4 2 12" xfId="18165" xr:uid="{00000000-0005-0000-0000-0000D81E0000}"/>
    <cellStyle name="Normal 5 2 5 4 2 13" xfId="14439" xr:uid="{00000000-0005-0000-0000-0000D91E0000}"/>
    <cellStyle name="Normal 5 2 5 4 2 2" xfId="361" xr:uid="{00000000-0005-0000-0000-0000DA1E0000}"/>
    <cellStyle name="Normal 5 2 5 4 2 2 2" xfId="703" xr:uid="{00000000-0005-0000-0000-0000DB1E0000}"/>
    <cellStyle name="Normal 5 2 5 4 2 2 2 2" xfId="2359" xr:uid="{00000000-0005-0000-0000-0000DC1E0000}"/>
    <cellStyle name="Normal 5 2 5 4 2 2 2 2 2" xfId="11487" xr:uid="{00000000-0005-0000-0000-0000DD1E0000}"/>
    <cellStyle name="Normal 5 2 5 4 2 2 2 2 2 2" xfId="29505" xr:uid="{00000000-0005-0000-0000-0000DE1E0000}"/>
    <cellStyle name="Normal 5 2 5 4 2 2 2 2 3" xfId="8247" xr:uid="{00000000-0005-0000-0000-0000DF1E0000}"/>
    <cellStyle name="Normal 5 2 5 4 2 2 2 2 3 2" xfId="26265" xr:uid="{00000000-0005-0000-0000-0000E01E0000}"/>
    <cellStyle name="Normal 5 2 5 4 2 2 2 2 4" xfId="20379" xr:uid="{00000000-0005-0000-0000-0000E11E0000}"/>
    <cellStyle name="Normal 5 2 5 4 2 2 2 2 5" xfId="17139" xr:uid="{00000000-0005-0000-0000-0000E21E0000}"/>
    <cellStyle name="Normal 5 2 5 4 2 2 2 3" xfId="4557" xr:uid="{00000000-0005-0000-0000-0000E31E0000}"/>
    <cellStyle name="Normal 5 2 5 4 2 2 2 3 2" xfId="13683" xr:uid="{00000000-0005-0000-0000-0000E41E0000}"/>
    <cellStyle name="Normal 5 2 5 4 2 2 2 3 2 2" xfId="31701" xr:uid="{00000000-0005-0000-0000-0000E51E0000}"/>
    <cellStyle name="Normal 5 2 5 4 2 2 2 3 3" xfId="22575" xr:uid="{00000000-0005-0000-0000-0000E61E0000}"/>
    <cellStyle name="Normal 5 2 5 4 2 2 2 4" xfId="9831" xr:uid="{00000000-0005-0000-0000-0000E71E0000}"/>
    <cellStyle name="Normal 5 2 5 4 2 2 2 4 2" xfId="27849" xr:uid="{00000000-0005-0000-0000-0000E81E0000}"/>
    <cellStyle name="Normal 5 2 5 4 2 2 2 5" xfId="6591" xr:uid="{00000000-0005-0000-0000-0000E91E0000}"/>
    <cellStyle name="Normal 5 2 5 4 2 2 2 5 2" xfId="24609" xr:uid="{00000000-0005-0000-0000-0000EA1E0000}"/>
    <cellStyle name="Normal 5 2 5 4 2 2 2 6" xfId="18723" xr:uid="{00000000-0005-0000-0000-0000EB1E0000}"/>
    <cellStyle name="Normal 5 2 5 4 2 2 2 7" xfId="15483" xr:uid="{00000000-0005-0000-0000-0000EC1E0000}"/>
    <cellStyle name="Normal 5 2 5 4 2 2 3" xfId="1531" xr:uid="{00000000-0005-0000-0000-0000ED1E0000}"/>
    <cellStyle name="Normal 5 2 5 4 2 2 3 2" xfId="4215" xr:uid="{00000000-0005-0000-0000-0000EE1E0000}"/>
    <cellStyle name="Normal 5 2 5 4 2 2 3 2 2" xfId="13341" xr:uid="{00000000-0005-0000-0000-0000EF1E0000}"/>
    <cellStyle name="Normal 5 2 5 4 2 2 3 2 2 2" xfId="31359" xr:uid="{00000000-0005-0000-0000-0000F01E0000}"/>
    <cellStyle name="Normal 5 2 5 4 2 2 3 2 3" xfId="22233" xr:uid="{00000000-0005-0000-0000-0000F11E0000}"/>
    <cellStyle name="Normal 5 2 5 4 2 2 3 3" xfId="10659" xr:uid="{00000000-0005-0000-0000-0000F21E0000}"/>
    <cellStyle name="Normal 5 2 5 4 2 2 3 3 2" xfId="28677" xr:uid="{00000000-0005-0000-0000-0000F31E0000}"/>
    <cellStyle name="Normal 5 2 5 4 2 2 3 4" xfId="7419" xr:uid="{00000000-0005-0000-0000-0000F41E0000}"/>
    <cellStyle name="Normal 5 2 5 4 2 2 3 4 2" xfId="25437" xr:uid="{00000000-0005-0000-0000-0000F51E0000}"/>
    <cellStyle name="Normal 5 2 5 4 2 2 3 5" xfId="19551" xr:uid="{00000000-0005-0000-0000-0000F61E0000}"/>
    <cellStyle name="Normal 5 2 5 4 2 2 3 6" xfId="16311" xr:uid="{00000000-0005-0000-0000-0000F71E0000}"/>
    <cellStyle name="Normal 5 2 5 4 2 2 4" xfId="2737" xr:uid="{00000000-0005-0000-0000-0000F81E0000}"/>
    <cellStyle name="Normal 5 2 5 4 2 2 4 2" xfId="11865" xr:uid="{00000000-0005-0000-0000-0000F91E0000}"/>
    <cellStyle name="Normal 5 2 5 4 2 2 4 2 2" xfId="29883" xr:uid="{00000000-0005-0000-0000-0000FA1E0000}"/>
    <cellStyle name="Normal 5 2 5 4 2 2 4 3" xfId="8625" xr:uid="{00000000-0005-0000-0000-0000FB1E0000}"/>
    <cellStyle name="Normal 5 2 5 4 2 2 4 3 2" xfId="26643" xr:uid="{00000000-0005-0000-0000-0000FC1E0000}"/>
    <cellStyle name="Normal 5 2 5 4 2 2 4 4" xfId="20757" xr:uid="{00000000-0005-0000-0000-0000FD1E0000}"/>
    <cellStyle name="Normal 5 2 5 4 2 2 4 5" xfId="17517" xr:uid="{00000000-0005-0000-0000-0000FE1E0000}"/>
    <cellStyle name="Normal 5 2 5 4 2 2 5" xfId="3675" xr:uid="{00000000-0005-0000-0000-0000FF1E0000}"/>
    <cellStyle name="Normal 5 2 5 4 2 2 5 2" xfId="12801" xr:uid="{00000000-0005-0000-0000-0000001F0000}"/>
    <cellStyle name="Normal 5 2 5 4 2 2 5 2 2" xfId="30819" xr:uid="{00000000-0005-0000-0000-0000011F0000}"/>
    <cellStyle name="Normal 5 2 5 4 2 2 5 3" xfId="6249" xr:uid="{00000000-0005-0000-0000-0000021F0000}"/>
    <cellStyle name="Normal 5 2 5 4 2 2 5 3 2" xfId="24267" xr:uid="{00000000-0005-0000-0000-0000031F0000}"/>
    <cellStyle name="Normal 5 2 5 4 2 2 5 4" xfId="21693" xr:uid="{00000000-0005-0000-0000-0000041F0000}"/>
    <cellStyle name="Normal 5 2 5 4 2 2 5 5" xfId="15141" xr:uid="{00000000-0005-0000-0000-0000051F0000}"/>
    <cellStyle name="Normal 5 2 5 4 2 2 6" xfId="9489" xr:uid="{00000000-0005-0000-0000-0000061F0000}"/>
    <cellStyle name="Normal 5 2 5 4 2 2 6 2" xfId="27507" xr:uid="{00000000-0005-0000-0000-0000071F0000}"/>
    <cellStyle name="Normal 5 2 5 4 2 2 7" xfId="5385" xr:uid="{00000000-0005-0000-0000-0000081F0000}"/>
    <cellStyle name="Normal 5 2 5 4 2 2 7 2" xfId="23403" xr:uid="{00000000-0005-0000-0000-0000091F0000}"/>
    <cellStyle name="Normal 5 2 5 4 2 2 8" xfId="18381" xr:uid="{00000000-0005-0000-0000-00000A1F0000}"/>
    <cellStyle name="Normal 5 2 5 4 2 2 9" xfId="14601" xr:uid="{00000000-0005-0000-0000-00000B1F0000}"/>
    <cellStyle name="Normal 5 2 5 4 2 3" xfId="865" xr:uid="{00000000-0005-0000-0000-00000C1F0000}"/>
    <cellStyle name="Normal 5 2 5 4 2 3 2" xfId="1693" xr:uid="{00000000-0005-0000-0000-00000D1F0000}"/>
    <cellStyle name="Normal 5 2 5 4 2 3 2 2" xfId="4719" xr:uid="{00000000-0005-0000-0000-00000E1F0000}"/>
    <cellStyle name="Normal 5 2 5 4 2 3 2 2 2" xfId="13845" xr:uid="{00000000-0005-0000-0000-00000F1F0000}"/>
    <cellStyle name="Normal 5 2 5 4 2 3 2 2 2 2" xfId="31863" xr:uid="{00000000-0005-0000-0000-0000101F0000}"/>
    <cellStyle name="Normal 5 2 5 4 2 3 2 2 3" xfId="22737" xr:uid="{00000000-0005-0000-0000-0000111F0000}"/>
    <cellStyle name="Normal 5 2 5 4 2 3 2 3" xfId="10821" xr:uid="{00000000-0005-0000-0000-0000121F0000}"/>
    <cellStyle name="Normal 5 2 5 4 2 3 2 3 2" xfId="28839" xr:uid="{00000000-0005-0000-0000-0000131F0000}"/>
    <cellStyle name="Normal 5 2 5 4 2 3 2 4" xfId="7581" xr:uid="{00000000-0005-0000-0000-0000141F0000}"/>
    <cellStyle name="Normal 5 2 5 4 2 3 2 4 2" xfId="25599" xr:uid="{00000000-0005-0000-0000-0000151F0000}"/>
    <cellStyle name="Normal 5 2 5 4 2 3 2 5" xfId="19713" xr:uid="{00000000-0005-0000-0000-0000161F0000}"/>
    <cellStyle name="Normal 5 2 5 4 2 3 2 6" xfId="16473" xr:uid="{00000000-0005-0000-0000-0000171F0000}"/>
    <cellStyle name="Normal 5 2 5 4 2 3 3" xfId="2899" xr:uid="{00000000-0005-0000-0000-0000181F0000}"/>
    <cellStyle name="Normal 5 2 5 4 2 3 3 2" xfId="12027" xr:uid="{00000000-0005-0000-0000-0000191F0000}"/>
    <cellStyle name="Normal 5 2 5 4 2 3 3 2 2" xfId="30045" xr:uid="{00000000-0005-0000-0000-00001A1F0000}"/>
    <cellStyle name="Normal 5 2 5 4 2 3 3 3" xfId="8787" xr:uid="{00000000-0005-0000-0000-00001B1F0000}"/>
    <cellStyle name="Normal 5 2 5 4 2 3 3 3 2" xfId="26805" xr:uid="{00000000-0005-0000-0000-00001C1F0000}"/>
    <cellStyle name="Normal 5 2 5 4 2 3 3 4" xfId="20919" xr:uid="{00000000-0005-0000-0000-00001D1F0000}"/>
    <cellStyle name="Normal 5 2 5 4 2 3 3 5" xfId="17679" xr:uid="{00000000-0005-0000-0000-00001E1F0000}"/>
    <cellStyle name="Normal 5 2 5 4 2 3 4" xfId="3837" xr:uid="{00000000-0005-0000-0000-00001F1F0000}"/>
    <cellStyle name="Normal 5 2 5 4 2 3 4 2" xfId="12963" xr:uid="{00000000-0005-0000-0000-0000201F0000}"/>
    <cellStyle name="Normal 5 2 5 4 2 3 4 2 2" xfId="30981" xr:uid="{00000000-0005-0000-0000-0000211F0000}"/>
    <cellStyle name="Normal 5 2 5 4 2 3 4 3" xfId="6753" xr:uid="{00000000-0005-0000-0000-0000221F0000}"/>
    <cellStyle name="Normal 5 2 5 4 2 3 4 3 2" xfId="24771" xr:uid="{00000000-0005-0000-0000-0000231F0000}"/>
    <cellStyle name="Normal 5 2 5 4 2 3 4 4" xfId="21855" xr:uid="{00000000-0005-0000-0000-0000241F0000}"/>
    <cellStyle name="Normal 5 2 5 4 2 3 4 5" xfId="15645" xr:uid="{00000000-0005-0000-0000-0000251F0000}"/>
    <cellStyle name="Normal 5 2 5 4 2 3 5" xfId="9993" xr:uid="{00000000-0005-0000-0000-0000261F0000}"/>
    <cellStyle name="Normal 5 2 5 4 2 3 5 2" xfId="28011" xr:uid="{00000000-0005-0000-0000-0000271F0000}"/>
    <cellStyle name="Normal 5 2 5 4 2 3 6" xfId="5547" xr:uid="{00000000-0005-0000-0000-0000281F0000}"/>
    <cellStyle name="Normal 5 2 5 4 2 3 6 2" xfId="23565" xr:uid="{00000000-0005-0000-0000-0000291F0000}"/>
    <cellStyle name="Normal 5 2 5 4 2 3 7" xfId="18885" xr:uid="{00000000-0005-0000-0000-00002A1F0000}"/>
    <cellStyle name="Normal 5 2 5 4 2 3 8" xfId="14763" xr:uid="{00000000-0005-0000-0000-00002B1F0000}"/>
    <cellStyle name="Normal 5 2 5 4 2 4" xfId="1027" xr:uid="{00000000-0005-0000-0000-00002C1F0000}"/>
    <cellStyle name="Normal 5 2 5 4 2 4 2" xfId="1855" xr:uid="{00000000-0005-0000-0000-00002D1F0000}"/>
    <cellStyle name="Normal 5 2 5 4 2 4 2 2" xfId="10983" xr:uid="{00000000-0005-0000-0000-00002E1F0000}"/>
    <cellStyle name="Normal 5 2 5 4 2 4 2 2 2" xfId="29001" xr:uid="{00000000-0005-0000-0000-00002F1F0000}"/>
    <cellStyle name="Normal 5 2 5 4 2 4 2 3" xfId="7743" xr:uid="{00000000-0005-0000-0000-0000301F0000}"/>
    <cellStyle name="Normal 5 2 5 4 2 4 2 3 2" xfId="25761" xr:uid="{00000000-0005-0000-0000-0000311F0000}"/>
    <cellStyle name="Normal 5 2 5 4 2 4 2 4" xfId="19875" xr:uid="{00000000-0005-0000-0000-0000321F0000}"/>
    <cellStyle name="Normal 5 2 5 4 2 4 2 5" xfId="16635" xr:uid="{00000000-0005-0000-0000-0000331F0000}"/>
    <cellStyle name="Normal 5 2 5 4 2 4 3" xfId="3061" xr:uid="{00000000-0005-0000-0000-0000341F0000}"/>
    <cellStyle name="Normal 5 2 5 4 2 4 3 2" xfId="12189" xr:uid="{00000000-0005-0000-0000-0000351F0000}"/>
    <cellStyle name="Normal 5 2 5 4 2 4 3 2 2" xfId="30207" xr:uid="{00000000-0005-0000-0000-0000361F0000}"/>
    <cellStyle name="Normal 5 2 5 4 2 4 3 3" xfId="8949" xr:uid="{00000000-0005-0000-0000-0000371F0000}"/>
    <cellStyle name="Normal 5 2 5 4 2 4 3 3 2" xfId="26967" xr:uid="{00000000-0005-0000-0000-0000381F0000}"/>
    <cellStyle name="Normal 5 2 5 4 2 4 3 4" xfId="21081" xr:uid="{00000000-0005-0000-0000-0000391F0000}"/>
    <cellStyle name="Normal 5 2 5 4 2 4 3 5" xfId="17841" xr:uid="{00000000-0005-0000-0000-00003A1F0000}"/>
    <cellStyle name="Normal 5 2 5 4 2 4 4" xfId="4881" xr:uid="{00000000-0005-0000-0000-00003B1F0000}"/>
    <cellStyle name="Normal 5 2 5 4 2 4 4 2" xfId="14007" xr:uid="{00000000-0005-0000-0000-00003C1F0000}"/>
    <cellStyle name="Normal 5 2 5 4 2 4 4 2 2" xfId="32025" xr:uid="{00000000-0005-0000-0000-00003D1F0000}"/>
    <cellStyle name="Normal 5 2 5 4 2 4 4 3" xfId="6915" xr:uid="{00000000-0005-0000-0000-00003E1F0000}"/>
    <cellStyle name="Normal 5 2 5 4 2 4 4 3 2" xfId="24933" xr:uid="{00000000-0005-0000-0000-00003F1F0000}"/>
    <cellStyle name="Normal 5 2 5 4 2 4 4 4" xfId="22899" xr:uid="{00000000-0005-0000-0000-0000401F0000}"/>
    <cellStyle name="Normal 5 2 5 4 2 4 5" xfId="10155" xr:uid="{00000000-0005-0000-0000-0000411F0000}"/>
    <cellStyle name="Normal 5 2 5 4 2 4 5 2" xfId="28173" xr:uid="{00000000-0005-0000-0000-0000421F0000}"/>
    <cellStyle name="Normal 5 2 5 4 2 4 6" xfId="5709" xr:uid="{00000000-0005-0000-0000-0000431F0000}"/>
    <cellStyle name="Normal 5 2 5 4 2 4 6 2" xfId="23727" xr:uid="{00000000-0005-0000-0000-0000441F0000}"/>
    <cellStyle name="Normal 5 2 5 4 2 4 7" xfId="19047" xr:uid="{00000000-0005-0000-0000-0000451F0000}"/>
    <cellStyle name="Normal 5 2 5 4 2 4 8" xfId="15807" xr:uid="{00000000-0005-0000-0000-0000461F0000}"/>
    <cellStyle name="Normal 5 2 5 4 2 5" xfId="1189" xr:uid="{00000000-0005-0000-0000-0000471F0000}"/>
    <cellStyle name="Normal 5 2 5 4 2 5 2" xfId="2017" xr:uid="{00000000-0005-0000-0000-0000481F0000}"/>
    <cellStyle name="Normal 5 2 5 4 2 5 2 2" xfId="11145" xr:uid="{00000000-0005-0000-0000-0000491F0000}"/>
    <cellStyle name="Normal 5 2 5 4 2 5 2 2 2" xfId="29163" xr:uid="{00000000-0005-0000-0000-00004A1F0000}"/>
    <cellStyle name="Normal 5 2 5 4 2 5 2 3" xfId="7905" xr:uid="{00000000-0005-0000-0000-00004B1F0000}"/>
    <cellStyle name="Normal 5 2 5 4 2 5 2 3 2" xfId="25923" xr:uid="{00000000-0005-0000-0000-00004C1F0000}"/>
    <cellStyle name="Normal 5 2 5 4 2 5 2 4" xfId="20037" xr:uid="{00000000-0005-0000-0000-00004D1F0000}"/>
    <cellStyle name="Normal 5 2 5 4 2 5 2 5" xfId="16797" xr:uid="{00000000-0005-0000-0000-00004E1F0000}"/>
    <cellStyle name="Normal 5 2 5 4 2 5 3" xfId="3223" xr:uid="{00000000-0005-0000-0000-00004F1F0000}"/>
    <cellStyle name="Normal 5 2 5 4 2 5 3 2" xfId="12351" xr:uid="{00000000-0005-0000-0000-0000501F0000}"/>
    <cellStyle name="Normal 5 2 5 4 2 5 3 2 2" xfId="30369" xr:uid="{00000000-0005-0000-0000-0000511F0000}"/>
    <cellStyle name="Normal 5 2 5 4 2 5 3 3" xfId="9111" xr:uid="{00000000-0005-0000-0000-0000521F0000}"/>
    <cellStyle name="Normal 5 2 5 4 2 5 3 3 2" xfId="27129" xr:uid="{00000000-0005-0000-0000-0000531F0000}"/>
    <cellStyle name="Normal 5 2 5 4 2 5 3 4" xfId="21243" xr:uid="{00000000-0005-0000-0000-0000541F0000}"/>
    <cellStyle name="Normal 5 2 5 4 2 5 3 5" xfId="18003" xr:uid="{00000000-0005-0000-0000-0000551F0000}"/>
    <cellStyle name="Normal 5 2 5 4 2 5 4" xfId="5043" xr:uid="{00000000-0005-0000-0000-0000561F0000}"/>
    <cellStyle name="Normal 5 2 5 4 2 5 4 2" xfId="14169" xr:uid="{00000000-0005-0000-0000-0000571F0000}"/>
    <cellStyle name="Normal 5 2 5 4 2 5 4 2 2" xfId="32187" xr:uid="{00000000-0005-0000-0000-0000581F0000}"/>
    <cellStyle name="Normal 5 2 5 4 2 5 4 3" xfId="7077" xr:uid="{00000000-0005-0000-0000-0000591F0000}"/>
    <cellStyle name="Normal 5 2 5 4 2 5 4 3 2" xfId="25095" xr:uid="{00000000-0005-0000-0000-00005A1F0000}"/>
    <cellStyle name="Normal 5 2 5 4 2 5 4 4" xfId="23061" xr:uid="{00000000-0005-0000-0000-00005B1F0000}"/>
    <cellStyle name="Normal 5 2 5 4 2 5 5" xfId="10317" xr:uid="{00000000-0005-0000-0000-00005C1F0000}"/>
    <cellStyle name="Normal 5 2 5 4 2 5 5 2" xfId="28335" xr:uid="{00000000-0005-0000-0000-00005D1F0000}"/>
    <cellStyle name="Normal 5 2 5 4 2 5 6" xfId="5871" xr:uid="{00000000-0005-0000-0000-00005E1F0000}"/>
    <cellStyle name="Normal 5 2 5 4 2 5 6 2" xfId="23889" xr:uid="{00000000-0005-0000-0000-00005F1F0000}"/>
    <cellStyle name="Normal 5 2 5 4 2 5 7" xfId="19209" xr:uid="{00000000-0005-0000-0000-0000601F0000}"/>
    <cellStyle name="Normal 5 2 5 4 2 5 8" xfId="15969" xr:uid="{00000000-0005-0000-0000-0000611F0000}"/>
    <cellStyle name="Normal 5 2 5 4 2 6" xfId="541" xr:uid="{00000000-0005-0000-0000-0000621F0000}"/>
    <cellStyle name="Normal 5 2 5 4 2 6 2" xfId="2197" xr:uid="{00000000-0005-0000-0000-0000631F0000}"/>
    <cellStyle name="Normal 5 2 5 4 2 6 2 2" xfId="11325" xr:uid="{00000000-0005-0000-0000-0000641F0000}"/>
    <cellStyle name="Normal 5 2 5 4 2 6 2 2 2" xfId="29343" xr:uid="{00000000-0005-0000-0000-0000651F0000}"/>
    <cellStyle name="Normal 5 2 5 4 2 6 2 3" xfId="8085" xr:uid="{00000000-0005-0000-0000-0000661F0000}"/>
    <cellStyle name="Normal 5 2 5 4 2 6 2 3 2" xfId="26103" xr:uid="{00000000-0005-0000-0000-0000671F0000}"/>
    <cellStyle name="Normal 5 2 5 4 2 6 2 4" xfId="20217" xr:uid="{00000000-0005-0000-0000-0000681F0000}"/>
    <cellStyle name="Normal 5 2 5 4 2 6 2 5" xfId="16977" xr:uid="{00000000-0005-0000-0000-0000691F0000}"/>
    <cellStyle name="Normal 5 2 5 4 2 6 3" xfId="4395" xr:uid="{00000000-0005-0000-0000-00006A1F0000}"/>
    <cellStyle name="Normal 5 2 5 4 2 6 3 2" xfId="13521" xr:uid="{00000000-0005-0000-0000-00006B1F0000}"/>
    <cellStyle name="Normal 5 2 5 4 2 6 3 2 2" xfId="31539" xr:uid="{00000000-0005-0000-0000-00006C1F0000}"/>
    <cellStyle name="Normal 5 2 5 4 2 6 3 3" xfId="22413" xr:uid="{00000000-0005-0000-0000-00006D1F0000}"/>
    <cellStyle name="Normal 5 2 5 4 2 6 4" xfId="9669" xr:uid="{00000000-0005-0000-0000-00006E1F0000}"/>
    <cellStyle name="Normal 5 2 5 4 2 6 4 2" xfId="27687" xr:uid="{00000000-0005-0000-0000-00006F1F0000}"/>
    <cellStyle name="Normal 5 2 5 4 2 6 5" xfId="6429" xr:uid="{00000000-0005-0000-0000-0000701F0000}"/>
    <cellStyle name="Normal 5 2 5 4 2 6 5 2" xfId="24447" xr:uid="{00000000-0005-0000-0000-0000711F0000}"/>
    <cellStyle name="Normal 5 2 5 4 2 6 6" xfId="18561" xr:uid="{00000000-0005-0000-0000-0000721F0000}"/>
    <cellStyle name="Normal 5 2 5 4 2 6 7" xfId="15321" xr:uid="{00000000-0005-0000-0000-0000731F0000}"/>
    <cellStyle name="Normal 5 2 5 4 2 7" xfId="1369" xr:uid="{00000000-0005-0000-0000-0000741F0000}"/>
    <cellStyle name="Normal 5 2 5 4 2 7 2" xfId="3999" xr:uid="{00000000-0005-0000-0000-0000751F0000}"/>
    <cellStyle name="Normal 5 2 5 4 2 7 2 2" xfId="13125" xr:uid="{00000000-0005-0000-0000-0000761F0000}"/>
    <cellStyle name="Normal 5 2 5 4 2 7 2 2 2" xfId="31143" xr:uid="{00000000-0005-0000-0000-0000771F0000}"/>
    <cellStyle name="Normal 5 2 5 4 2 7 2 3" xfId="22017" xr:uid="{00000000-0005-0000-0000-0000781F0000}"/>
    <cellStyle name="Normal 5 2 5 4 2 7 3" xfId="10497" xr:uid="{00000000-0005-0000-0000-0000791F0000}"/>
    <cellStyle name="Normal 5 2 5 4 2 7 3 2" xfId="28515" xr:uid="{00000000-0005-0000-0000-00007A1F0000}"/>
    <cellStyle name="Normal 5 2 5 4 2 7 4" xfId="7257" xr:uid="{00000000-0005-0000-0000-00007B1F0000}"/>
    <cellStyle name="Normal 5 2 5 4 2 7 4 2" xfId="25275" xr:uid="{00000000-0005-0000-0000-00007C1F0000}"/>
    <cellStyle name="Normal 5 2 5 4 2 7 5" xfId="19389" xr:uid="{00000000-0005-0000-0000-00007D1F0000}"/>
    <cellStyle name="Normal 5 2 5 4 2 7 6" xfId="16149" xr:uid="{00000000-0005-0000-0000-00007E1F0000}"/>
    <cellStyle name="Normal 5 2 5 4 2 8" xfId="2575" xr:uid="{00000000-0005-0000-0000-00007F1F0000}"/>
    <cellStyle name="Normal 5 2 5 4 2 8 2" xfId="11703" xr:uid="{00000000-0005-0000-0000-0000801F0000}"/>
    <cellStyle name="Normal 5 2 5 4 2 8 2 2" xfId="29721" xr:uid="{00000000-0005-0000-0000-0000811F0000}"/>
    <cellStyle name="Normal 5 2 5 4 2 8 3" xfId="8463" xr:uid="{00000000-0005-0000-0000-0000821F0000}"/>
    <cellStyle name="Normal 5 2 5 4 2 8 3 2" xfId="26481" xr:uid="{00000000-0005-0000-0000-0000831F0000}"/>
    <cellStyle name="Normal 5 2 5 4 2 8 4" xfId="20595" xr:uid="{00000000-0005-0000-0000-0000841F0000}"/>
    <cellStyle name="Normal 5 2 5 4 2 8 5" xfId="17355" xr:uid="{00000000-0005-0000-0000-0000851F0000}"/>
    <cellStyle name="Normal 5 2 5 4 2 9" xfId="3513" xr:uid="{00000000-0005-0000-0000-0000861F0000}"/>
    <cellStyle name="Normal 5 2 5 4 2 9 2" xfId="12639" xr:uid="{00000000-0005-0000-0000-0000871F0000}"/>
    <cellStyle name="Normal 5 2 5 4 2 9 2 2" xfId="30657" xr:uid="{00000000-0005-0000-0000-0000881F0000}"/>
    <cellStyle name="Normal 5 2 5 4 2 9 3" xfId="6033" xr:uid="{00000000-0005-0000-0000-0000891F0000}"/>
    <cellStyle name="Normal 5 2 5 4 2 9 3 2" xfId="24051" xr:uid="{00000000-0005-0000-0000-00008A1F0000}"/>
    <cellStyle name="Normal 5 2 5 4 2 9 4" xfId="21531" xr:uid="{00000000-0005-0000-0000-00008B1F0000}"/>
    <cellStyle name="Normal 5 2 5 4 2 9 5" xfId="14925" xr:uid="{00000000-0005-0000-0000-00008C1F0000}"/>
    <cellStyle name="Normal 5 2 5 4 3" xfId="253" xr:uid="{00000000-0005-0000-0000-00008D1F0000}"/>
    <cellStyle name="Normal 5 2 5 4 3 2" xfId="595" xr:uid="{00000000-0005-0000-0000-00008E1F0000}"/>
    <cellStyle name="Normal 5 2 5 4 3 2 2" xfId="2251" xr:uid="{00000000-0005-0000-0000-00008F1F0000}"/>
    <cellStyle name="Normal 5 2 5 4 3 2 2 2" xfId="11379" xr:uid="{00000000-0005-0000-0000-0000901F0000}"/>
    <cellStyle name="Normal 5 2 5 4 3 2 2 2 2" xfId="29397" xr:uid="{00000000-0005-0000-0000-0000911F0000}"/>
    <cellStyle name="Normal 5 2 5 4 3 2 2 3" xfId="8139" xr:uid="{00000000-0005-0000-0000-0000921F0000}"/>
    <cellStyle name="Normal 5 2 5 4 3 2 2 3 2" xfId="26157" xr:uid="{00000000-0005-0000-0000-0000931F0000}"/>
    <cellStyle name="Normal 5 2 5 4 3 2 2 4" xfId="20271" xr:uid="{00000000-0005-0000-0000-0000941F0000}"/>
    <cellStyle name="Normal 5 2 5 4 3 2 2 5" xfId="17031" xr:uid="{00000000-0005-0000-0000-0000951F0000}"/>
    <cellStyle name="Normal 5 2 5 4 3 2 3" xfId="4449" xr:uid="{00000000-0005-0000-0000-0000961F0000}"/>
    <cellStyle name="Normal 5 2 5 4 3 2 3 2" xfId="13575" xr:uid="{00000000-0005-0000-0000-0000971F0000}"/>
    <cellStyle name="Normal 5 2 5 4 3 2 3 2 2" xfId="31593" xr:uid="{00000000-0005-0000-0000-0000981F0000}"/>
    <cellStyle name="Normal 5 2 5 4 3 2 3 3" xfId="22467" xr:uid="{00000000-0005-0000-0000-0000991F0000}"/>
    <cellStyle name="Normal 5 2 5 4 3 2 4" xfId="9723" xr:uid="{00000000-0005-0000-0000-00009A1F0000}"/>
    <cellStyle name="Normal 5 2 5 4 3 2 4 2" xfId="27741" xr:uid="{00000000-0005-0000-0000-00009B1F0000}"/>
    <cellStyle name="Normal 5 2 5 4 3 2 5" xfId="6483" xr:uid="{00000000-0005-0000-0000-00009C1F0000}"/>
    <cellStyle name="Normal 5 2 5 4 3 2 5 2" xfId="24501" xr:uid="{00000000-0005-0000-0000-00009D1F0000}"/>
    <cellStyle name="Normal 5 2 5 4 3 2 6" xfId="18615" xr:uid="{00000000-0005-0000-0000-00009E1F0000}"/>
    <cellStyle name="Normal 5 2 5 4 3 2 7" xfId="15375" xr:uid="{00000000-0005-0000-0000-00009F1F0000}"/>
    <cellStyle name="Normal 5 2 5 4 3 3" xfId="1423" xr:uid="{00000000-0005-0000-0000-0000A01F0000}"/>
    <cellStyle name="Normal 5 2 5 4 3 3 2" xfId="4107" xr:uid="{00000000-0005-0000-0000-0000A11F0000}"/>
    <cellStyle name="Normal 5 2 5 4 3 3 2 2" xfId="13233" xr:uid="{00000000-0005-0000-0000-0000A21F0000}"/>
    <cellStyle name="Normal 5 2 5 4 3 3 2 2 2" xfId="31251" xr:uid="{00000000-0005-0000-0000-0000A31F0000}"/>
    <cellStyle name="Normal 5 2 5 4 3 3 2 3" xfId="22125" xr:uid="{00000000-0005-0000-0000-0000A41F0000}"/>
    <cellStyle name="Normal 5 2 5 4 3 3 3" xfId="10551" xr:uid="{00000000-0005-0000-0000-0000A51F0000}"/>
    <cellStyle name="Normal 5 2 5 4 3 3 3 2" xfId="28569" xr:uid="{00000000-0005-0000-0000-0000A61F0000}"/>
    <cellStyle name="Normal 5 2 5 4 3 3 4" xfId="7311" xr:uid="{00000000-0005-0000-0000-0000A71F0000}"/>
    <cellStyle name="Normal 5 2 5 4 3 3 4 2" xfId="25329" xr:uid="{00000000-0005-0000-0000-0000A81F0000}"/>
    <cellStyle name="Normal 5 2 5 4 3 3 5" xfId="19443" xr:uid="{00000000-0005-0000-0000-0000A91F0000}"/>
    <cellStyle name="Normal 5 2 5 4 3 3 6" xfId="16203" xr:uid="{00000000-0005-0000-0000-0000AA1F0000}"/>
    <cellStyle name="Normal 5 2 5 4 3 4" xfId="2629" xr:uid="{00000000-0005-0000-0000-0000AB1F0000}"/>
    <cellStyle name="Normal 5 2 5 4 3 4 2" xfId="11757" xr:uid="{00000000-0005-0000-0000-0000AC1F0000}"/>
    <cellStyle name="Normal 5 2 5 4 3 4 2 2" xfId="29775" xr:uid="{00000000-0005-0000-0000-0000AD1F0000}"/>
    <cellStyle name="Normal 5 2 5 4 3 4 3" xfId="8517" xr:uid="{00000000-0005-0000-0000-0000AE1F0000}"/>
    <cellStyle name="Normal 5 2 5 4 3 4 3 2" xfId="26535" xr:uid="{00000000-0005-0000-0000-0000AF1F0000}"/>
    <cellStyle name="Normal 5 2 5 4 3 4 4" xfId="20649" xr:uid="{00000000-0005-0000-0000-0000B01F0000}"/>
    <cellStyle name="Normal 5 2 5 4 3 4 5" xfId="17409" xr:uid="{00000000-0005-0000-0000-0000B11F0000}"/>
    <cellStyle name="Normal 5 2 5 4 3 5" xfId="3405" xr:uid="{00000000-0005-0000-0000-0000B21F0000}"/>
    <cellStyle name="Normal 5 2 5 4 3 5 2" xfId="12531" xr:uid="{00000000-0005-0000-0000-0000B31F0000}"/>
    <cellStyle name="Normal 5 2 5 4 3 5 2 2" xfId="30549" xr:uid="{00000000-0005-0000-0000-0000B41F0000}"/>
    <cellStyle name="Normal 5 2 5 4 3 5 3" xfId="6141" xr:uid="{00000000-0005-0000-0000-0000B51F0000}"/>
    <cellStyle name="Normal 5 2 5 4 3 5 3 2" xfId="24159" xr:uid="{00000000-0005-0000-0000-0000B61F0000}"/>
    <cellStyle name="Normal 5 2 5 4 3 5 4" xfId="21423" xr:uid="{00000000-0005-0000-0000-0000B71F0000}"/>
    <cellStyle name="Normal 5 2 5 4 3 5 5" xfId="15033" xr:uid="{00000000-0005-0000-0000-0000B81F0000}"/>
    <cellStyle name="Normal 5 2 5 4 3 6" xfId="9381" xr:uid="{00000000-0005-0000-0000-0000B91F0000}"/>
    <cellStyle name="Normal 5 2 5 4 3 6 2" xfId="27399" xr:uid="{00000000-0005-0000-0000-0000BA1F0000}"/>
    <cellStyle name="Normal 5 2 5 4 3 7" xfId="5277" xr:uid="{00000000-0005-0000-0000-0000BB1F0000}"/>
    <cellStyle name="Normal 5 2 5 4 3 7 2" xfId="23295" xr:uid="{00000000-0005-0000-0000-0000BC1F0000}"/>
    <cellStyle name="Normal 5 2 5 4 3 8" xfId="18273" xr:uid="{00000000-0005-0000-0000-0000BD1F0000}"/>
    <cellStyle name="Normal 5 2 5 4 3 9" xfId="14331" xr:uid="{00000000-0005-0000-0000-0000BE1F0000}"/>
    <cellStyle name="Normal 5 2 5 4 4" xfId="757" xr:uid="{00000000-0005-0000-0000-0000BF1F0000}"/>
    <cellStyle name="Normal 5 2 5 4 4 2" xfId="1585" xr:uid="{00000000-0005-0000-0000-0000C01F0000}"/>
    <cellStyle name="Normal 5 2 5 4 4 2 2" xfId="4611" xr:uid="{00000000-0005-0000-0000-0000C11F0000}"/>
    <cellStyle name="Normal 5 2 5 4 4 2 2 2" xfId="13737" xr:uid="{00000000-0005-0000-0000-0000C21F0000}"/>
    <cellStyle name="Normal 5 2 5 4 4 2 2 2 2" xfId="31755" xr:uid="{00000000-0005-0000-0000-0000C31F0000}"/>
    <cellStyle name="Normal 5 2 5 4 4 2 2 3" xfId="22629" xr:uid="{00000000-0005-0000-0000-0000C41F0000}"/>
    <cellStyle name="Normal 5 2 5 4 4 2 3" xfId="10713" xr:uid="{00000000-0005-0000-0000-0000C51F0000}"/>
    <cellStyle name="Normal 5 2 5 4 4 2 3 2" xfId="28731" xr:uid="{00000000-0005-0000-0000-0000C61F0000}"/>
    <cellStyle name="Normal 5 2 5 4 4 2 4" xfId="7473" xr:uid="{00000000-0005-0000-0000-0000C71F0000}"/>
    <cellStyle name="Normal 5 2 5 4 4 2 4 2" xfId="25491" xr:uid="{00000000-0005-0000-0000-0000C81F0000}"/>
    <cellStyle name="Normal 5 2 5 4 4 2 5" xfId="19605" xr:uid="{00000000-0005-0000-0000-0000C91F0000}"/>
    <cellStyle name="Normal 5 2 5 4 4 2 6" xfId="16365" xr:uid="{00000000-0005-0000-0000-0000CA1F0000}"/>
    <cellStyle name="Normal 5 2 5 4 4 3" xfId="2791" xr:uid="{00000000-0005-0000-0000-0000CB1F0000}"/>
    <cellStyle name="Normal 5 2 5 4 4 3 2" xfId="11919" xr:uid="{00000000-0005-0000-0000-0000CC1F0000}"/>
    <cellStyle name="Normal 5 2 5 4 4 3 2 2" xfId="29937" xr:uid="{00000000-0005-0000-0000-0000CD1F0000}"/>
    <cellStyle name="Normal 5 2 5 4 4 3 3" xfId="8679" xr:uid="{00000000-0005-0000-0000-0000CE1F0000}"/>
    <cellStyle name="Normal 5 2 5 4 4 3 3 2" xfId="26697" xr:uid="{00000000-0005-0000-0000-0000CF1F0000}"/>
    <cellStyle name="Normal 5 2 5 4 4 3 4" xfId="20811" xr:uid="{00000000-0005-0000-0000-0000D01F0000}"/>
    <cellStyle name="Normal 5 2 5 4 4 3 5" xfId="17571" xr:uid="{00000000-0005-0000-0000-0000D11F0000}"/>
    <cellStyle name="Normal 5 2 5 4 4 4" xfId="3567" xr:uid="{00000000-0005-0000-0000-0000D21F0000}"/>
    <cellStyle name="Normal 5 2 5 4 4 4 2" xfId="12693" xr:uid="{00000000-0005-0000-0000-0000D31F0000}"/>
    <cellStyle name="Normal 5 2 5 4 4 4 2 2" xfId="30711" xr:uid="{00000000-0005-0000-0000-0000D41F0000}"/>
    <cellStyle name="Normal 5 2 5 4 4 4 3" xfId="6645" xr:uid="{00000000-0005-0000-0000-0000D51F0000}"/>
    <cellStyle name="Normal 5 2 5 4 4 4 3 2" xfId="24663" xr:uid="{00000000-0005-0000-0000-0000D61F0000}"/>
    <cellStyle name="Normal 5 2 5 4 4 4 4" xfId="21585" xr:uid="{00000000-0005-0000-0000-0000D71F0000}"/>
    <cellStyle name="Normal 5 2 5 4 4 4 5" xfId="15537" xr:uid="{00000000-0005-0000-0000-0000D81F0000}"/>
    <cellStyle name="Normal 5 2 5 4 4 5" xfId="9885" xr:uid="{00000000-0005-0000-0000-0000D91F0000}"/>
    <cellStyle name="Normal 5 2 5 4 4 5 2" xfId="27903" xr:uid="{00000000-0005-0000-0000-0000DA1F0000}"/>
    <cellStyle name="Normal 5 2 5 4 4 6" xfId="5439" xr:uid="{00000000-0005-0000-0000-0000DB1F0000}"/>
    <cellStyle name="Normal 5 2 5 4 4 6 2" xfId="23457" xr:uid="{00000000-0005-0000-0000-0000DC1F0000}"/>
    <cellStyle name="Normal 5 2 5 4 4 7" xfId="18777" xr:uid="{00000000-0005-0000-0000-0000DD1F0000}"/>
    <cellStyle name="Normal 5 2 5 4 4 8" xfId="14493" xr:uid="{00000000-0005-0000-0000-0000DE1F0000}"/>
    <cellStyle name="Normal 5 2 5 4 5" xfId="919" xr:uid="{00000000-0005-0000-0000-0000DF1F0000}"/>
    <cellStyle name="Normal 5 2 5 4 5 2" xfId="1747" xr:uid="{00000000-0005-0000-0000-0000E01F0000}"/>
    <cellStyle name="Normal 5 2 5 4 5 2 2" xfId="4773" xr:uid="{00000000-0005-0000-0000-0000E11F0000}"/>
    <cellStyle name="Normal 5 2 5 4 5 2 2 2" xfId="13899" xr:uid="{00000000-0005-0000-0000-0000E21F0000}"/>
    <cellStyle name="Normal 5 2 5 4 5 2 2 2 2" xfId="31917" xr:uid="{00000000-0005-0000-0000-0000E31F0000}"/>
    <cellStyle name="Normal 5 2 5 4 5 2 2 3" xfId="22791" xr:uid="{00000000-0005-0000-0000-0000E41F0000}"/>
    <cellStyle name="Normal 5 2 5 4 5 2 3" xfId="10875" xr:uid="{00000000-0005-0000-0000-0000E51F0000}"/>
    <cellStyle name="Normal 5 2 5 4 5 2 3 2" xfId="28893" xr:uid="{00000000-0005-0000-0000-0000E61F0000}"/>
    <cellStyle name="Normal 5 2 5 4 5 2 4" xfId="7635" xr:uid="{00000000-0005-0000-0000-0000E71F0000}"/>
    <cellStyle name="Normal 5 2 5 4 5 2 4 2" xfId="25653" xr:uid="{00000000-0005-0000-0000-0000E81F0000}"/>
    <cellStyle name="Normal 5 2 5 4 5 2 5" xfId="19767" xr:uid="{00000000-0005-0000-0000-0000E91F0000}"/>
    <cellStyle name="Normal 5 2 5 4 5 2 6" xfId="16527" xr:uid="{00000000-0005-0000-0000-0000EA1F0000}"/>
    <cellStyle name="Normal 5 2 5 4 5 3" xfId="2953" xr:uid="{00000000-0005-0000-0000-0000EB1F0000}"/>
    <cellStyle name="Normal 5 2 5 4 5 3 2" xfId="12081" xr:uid="{00000000-0005-0000-0000-0000EC1F0000}"/>
    <cellStyle name="Normal 5 2 5 4 5 3 2 2" xfId="30099" xr:uid="{00000000-0005-0000-0000-0000ED1F0000}"/>
    <cellStyle name="Normal 5 2 5 4 5 3 3" xfId="8841" xr:uid="{00000000-0005-0000-0000-0000EE1F0000}"/>
    <cellStyle name="Normal 5 2 5 4 5 3 3 2" xfId="26859" xr:uid="{00000000-0005-0000-0000-0000EF1F0000}"/>
    <cellStyle name="Normal 5 2 5 4 5 3 4" xfId="20973" xr:uid="{00000000-0005-0000-0000-0000F01F0000}"/>
    <cellStyle name="Normal 5 2 5 4 5 3 5" xfId="17733" xr:uid="{00000000-0005-0000-0000-0000F11F0000}"/>
    <cellStyle name="Normal 5 2 5 4 5 4" xfId="3729" xr:uid="{00000000-0005-0000-0000-0000F21F0000}"/>
    <cellStyle name="Normal 5 2 5 4 5 4 2" xfId="12855" xr:uid="{00000000-0005-0000-0000-0000F31F0000}"/>
    <cellStyle name="Normal 5 2 5 4 5 4 2 2" xfId="30873" xr:uid="{00000000-0005-0000-0000-0000F41F0000}"/>
    <cellStyle name="Normal 5 2 5 4 5 4 3" xfId="6807" xr:uid="{00000000-0005-0000-0000-0000F51F0000}"/>
    <cellStyle name="Normal 5 2 5 4 5 4 3 2" xfId="24825" xr:uid="{00000000-0005-0000-0000-0000F61F0000}"/>
    <cellStyle name="Normal 5 2 5 4 5 4 4" xfId="21747" xr:uid="{00000000-0005-0000-0000-0000F71F0000}"/>
    <cellStyle name="Normal 5 2 5 4 5 4 5" xfId="15699" xr:uid="{00000000-0005-0000-0000-0000F81F0000}"/>
    <cellStyle name="Normal 5 2 5 4 5 5" xfId="10047" xr:uid="{00000000-0005-0000-0000-0000F91F0000}"/>
    <cellStyle name="Normal 5 2 5 4 5 5 2" xfId="28065" xr:uid="{00000000-0005-0000-0000-0000FA1F0000}"/>
    <cellStyle name="Normal 5 2 5 4 5 6" xfId="5601" xr:uid="{00000000-0005-0000-0000-0000FB1F0000}"/>
    <cellStyle name="Normal 5 2 5 4 5 6 2" xfId="23619" xr:uid="{00000000-0005-0000-0000-0000FC1F0000}"/>
    <cellStyle name="Normal 5 2 5 4 5 7" xfId="18939" xr:uid="{00000000-0005-0000-0000-0000FD1F0000}"/>
    <cellStyle name="Normal 5 2 5 4 5 8" xfId="14655" xr:uid="{00000000-0005-0000-0000-0000FE1F0000}"/>
    <cellStyle name="Normal 5 2 5 4 6" xfId="1081" xr:uid="{00000000-0005-0000-0000-0000FF1F0000}"/>
    <cellStyle name="Normal 5 2 5 4 6 2" xfId="1909" xr:uid="{00000000-0005-0000-0000-000000200000}"/>
    <cellStyle name="Normal 5 2 5 4 6 2 2" xfId="11037" xr:uid="{00000000-0005-0000-0000-000001200000}"/>
    <cellStyle name="Normal 5 2 5 4 6 2 2 2" xfId="29055" xr:uid="{00000000-0005-0000-0000-000002200000}"/>
    <cellStyle name="Normal 5 2 5 4 6 2 3" xfId="7797" xr:uid="{00000000-0005-0000-0000-000003200000}"/>
    <cellStyle name="Normal 5 2 5 4 6 2 3 2" xfId="25815" xr:uid="{00000000-0005-0000-0000-000004200000}"/>
    <cellStyle name="Normal 5 2 5 4 6 2 4" xfId="19929" xr:uid="{00000000-0005-0000-0000-000005200000}"/>
    <cellStyle name="Normal 5 2 5 4 6 2 5" xfId="16689" xr:uid="{00000000-0005-0000-0000-000006200000}"/>
    <cellStyle name="Normal 5 2 5 4 6 3" xfId="3115" xr:uid="{00000000-0005-0000-0000-000007200000}"/>
    <cellStyle name="Normal 5 2 5 4 6 3 2" xfId="12243" xr:uid="{00000000-0005-0000-0000-000008200000}"/>
    <cellStyle name="Normal 5 2 5 4 6 3 2 2" xfId="30261" xr:uid="{00000000-0005-0000-0000-000009200000}"/>
    <cellStyle name="Normal 5 2 5 4 6 3 3" xfId="9003" xr:uid="{00000000-0005-0000-0000-00000A200000}"/>
    <cellStyle name="Normal 5 2 5 4 6 3 3 2" xfId="27021" xr:uid="{00000000-0005-0000-0000-00000B200000}"/>
    <cellStyle name="Normal 5 2 5 4 6 3 4" xfId="21135" xr:uid="{00000000-0005-0000-0000-00000C200000}"/>
    <cellStyle name="Normal 5 2 5 4 6 3 5" xfId="17895" xr:uid="{00000000-0005-0000-0000-00000D200000}"/>
    <cellStyle name="Normal 5 2 5 4 6 4" xfId="4935" xr:uid="{00000000-0005-0000-0000-00000E200000}"/>
    <cellStyle name="Normal 5 2 5 4 6 4 2" xfId="14061" xr:uid="{00000000-0005-0000-0000-00000F200000}"/>
    <cellStyle name="Normal 5 2 5 4 6 4 2 2" xfId="32079" xr:uid="{00000000-0005-0000-0000-000010200000}"/>
    <cellStyle name="Normal 5 2 5 4 6 4 3" xfId="6969" xr:uid="{00000000-0005-0000-0000-000011200000}"/>
    <cellStyle name="Normal 5 2 5 4 6 4 3 2" xfId="24987" xr:uid="{00000000-0005-0000-0000-000012200000}"/>
    <cellStyle name="Normal 5 2 5 4 6 4 4" xfId="22953" xr:uid="{00000000-0005-0000-0000-000013200000}"/>
    <cellStyle name="Normal 5 2 5 4 6 5" xfId="10209" xr:uid="{00000000-0005-0000-0000-000014200000}"/>
    <cellStyle name="Normal 5 2 5 4 6 5 2" xfId="28227" xr:uid="{00000000-0005-0000-0000-000015200000}"/>
    <cellStyle name="Normal 5 2 5 4 6 6" xfId="5763" xr:uid="{00000000-0005-0000-0000-000016200000}"/>
    <cellStyle name="Normal 5 2 5 4 6 6 2" xfId="23781" xr:uid="{00000000-0005-0000-0000-000017200000}"/>
    <cellStyle name="Normal 5 2 5 4 6 7" xfId="19101" xr:uid="{00000000-0005-0000-0000-000018200000}"/>
    <cellStyle name="Normal 5 2 5 4 6 8" xfId="15861" xr:uid="{00000000-0005-0000-0000-000019200000}"/>
    <cellStyle name="Normal 5 2 5 4 7" xfId="433" xr:uid="{00000000-0005-0000-0000-00001A200000}"/>
    <cellStyle name="Normal 5 2 5 4 7 2" xfId="2089" xr:uid="{00000000-0005-0000-0000-00001B200000}"/>
    <cellStyle name="Normal 5 2 5 4 7 2 2" xfId="11217" xr:uid="{00000000-0005-0000-0000-00001C200000}"/>
    <cellStyle name="Normal 5 2 5 4 7 2 2 2" xfId="29235" xr:uid="{00000000-0005-0000-0000-00001D200000}"/>
    <cellStyle name="Normal 5 2 5 4 7 2 3" xfId="7977" xr:uid="{00000000-0005-0000-0000-00001E200000}"/>
    <cellStyle name="Normal 5 2 5 4 7 2 3 2" xfId="25995" xr:uid="{00000000-0005-0000-0000-00001F200000}"/>
    <cellStyle name="Normal 5 2 5 4 7 2 4" xfId="20109" xr:uid="{00000000-0005-0000-0000-000020200000}"/>
    <cellStyle name="Normal 5 2 5 4 7 2 5" xfId="16869" xr:uid="{00000000-0005-0000-0000-000021200000}"/>
    <cellStyle name="Normal 5 2 5 4 7 3" xfId="4287" xr:uid="{00000000-0005-0000-0000-000022200000}"/>
    <cellStyle name="Normal 5 2 5 4 7 3 2" xfId="13413" xr:uid="{00000000-0005-0000-0000-000023200000}"/>
    <cellStyle name="Normal 5 2 5 4 7 3 2 2" xfId="31431" xr:uid="{00000000-0005-0000-0000-000024200000}"/>
    <cellStyle name="Normal 5 2 5 4 7 3 3" xfId="22305" xr:uid="{00000000-0005-0000-0000-000025200000}"/>
    <cellStyle name="Normal 5 2 5 4 7 4" xfId="9561" xr:uid="{00000000-0005-0000-0000-000026200000}"/>
    <cellStyle name="Normal 5 2 5 4 7 4 2" xfId="27579" xr:uid="{00000000-0005-0000-0000-000027200000}"/>
    <cellStyle name="Normal 5 2 5 4 7 5" xfId="6321" xr:uid="{00000000-0005-0000-0000-000028200000}"/>
    <cellStyle name="Normal 5 2 5 4 7 5 2" xfId="24339" xr:uid="{00000000-0005-0000-0000-000029200000}"/>
    <cellStyle name="Normal 5 2 5 4 7 6" xfId="18453" xr:uid="{00000000-0005-0000-0000-00002A200000}"/>
    <cellStyle name="Normal 5 2 5 4 7 7" xfId="15213" xr:uid="{00000000-0005-0000-0000-00002B200000}"/>
    <cellStyle name="Normal 5 2 5 4 8" xfId="1261" xr:uid="{00000000-0005-0000-0000-00002C200000}"/>
    <cellStyle name="Normal 5 2 5 4 8 2" xfId="3891" xr:uid="{00000000-0005-0000-0000-00002D200000}"/>
    <cellStyle name="Normal 5 2 5 4 8 2 2" xfId="13017" xr:uid="{00000000-0005-0000-0000-00002E200000}"/>
    <cellStyle name="Normal 5 2 5 4 8 2 2 2" xfId="31035" xr:uid="{00000000-0005-0000-0000-00002F200000}"/>
    <cellStyle name="Normal 5 2 5 4 8 2 3" xfId="21909" xr:uid="{00000000-0005-0000-0000-000030200000}"/>
    <cellStyle name="Normal 5 2 5 4 8 3" xfId="10389" xr:uid="{00000000-0005-0000-0000-000031200000}"/>
    <cellStyle name="Normal 5 2 5 4 8 3 2" xfId="28407" xr:uid="{00000000-0005-0000-0000-000032200000}"/>
    <cellStyle name="Normal 5 2 5 4 8 4" xfId="7149" xr:uid="{00000000-0005-0000-0000-000033200000}"/>
    <cellStyle name="Normal 5 2 5 4 8 4 2" xfId="25167" xr:uid="{00000000-0005-0000-0000-000034200000}"/>
    <cellStyle name="Normal 5 2 5 4 8 5" xfId="19281" xr:uid="{00000000-0005-0000-0000-000035200000}"/>
    <cellStyle name="Normal 5 2 5 4 8 6" xfId="16041" xr:uid="{00000000-0005-0000-0000-000036200000}"/>
    <cellStyle name="Normal 5 2 5 4 9" xfId="2467" xr:uid="{00000000-0005-0000-0000-000037200000}"/>
    <cellStyle name="Normal 5 2 5 4 9 2" xfId="11595" xr:uid="{00000000-0005-0000-0000-000038200000}"/>
    <cellStyle name="Normal 5 2 5 4 9 2 2" xfId="29613" xr:uid="{00000000-0005-0000-0000-000039200000}"/>
    <cellStyle name="Normal 5 2 5 4 9 3" xfId="8355" xr:uid="{00000000-0005-0000-0000-00003A200000}"/>
    <cellStyle name="Normal 5 2 5 4 9 3 2" xfId="26373" xr:uid="{00000000-0005-0000-0000-00003B200000}"/>
    <cellStyle name="Normal 5 2 5 4 9 4" xfId="20487" xr:uid="{00000000-0005-0000-0000-00003C200000}"/>
    <cellStyle name="Normal 5 2 5 4 9 5" xfId="17247" xr:uid="{00000000-0005-0000-0000-00003D200000}"/>
    <cellStyle name="Normal 5 2 5 5" xfId="163" xr:uid="{00000000-0005-0000-0000-00003E200000}"/>
    <cellStyle name="Normal 5 2 5 5 10" xfId="9291" xr:uid="{00000000-0005-0000-0000-00003F200000}"/>
    <cellStyle name="Normal 5 2 5 5 10 2" xfId="27309" xr:uid="{00000000-0005-0000-0000-000040200000}"/>
    <cellStyle name="Normal 5 2 5 5 11" xfId="5241" xr:uid="{00000000-0005-0000-0000-000041200000}"/>
    <cellStyle name="Normal 5 2 5 5 11 2" xfId="23259" xr:uid="{00000000-0005-0000-0000-000042200000}"/>
    <cellStyle name="Normal 5 2 5 5 12" xfId="18183" xr:uid="{00000000-0005-0000-0000-000043200000}"/>
    <cellStyle name="Normal 5 2 5 5 13" xfId="14241" xr:uid="{00000000-0005-0000-0000-000044200000}"/>
    <cellStyle name="Normal 5 2 5 5 2" xfId="379" xr:uid="{00000000-0005-0000-0000-000045200000}"/>
    <cellStyle name="Normal 5 2 5 5 2 2" xfId="721" xr:uid="{00000000-0005-0000-0000-000046200000}"/>
    <cellStyle name="Normal 5 2 5 5 2 2 2" xfId="2377" xr:uid="{00000000-0005-0000-0000-000047200000}"/>
    <cellStyle name="Normal 5 2 5 5 2 2 2 2" xfId="11505" xr:uid="{00000000-0005-0000-0000-000048200000}"/>
    <cellStyle name="Normal 5 2 5 5 2 2 2 2 2" xfId="29523" xr:uid="{00000000-0005-0000-0000-000049200000}"/>
    <cellStyle name="Normal 5 2 5 5 2 2 2 3" xfId="8265" xr:uid="{00000000-0005-0000-0000-00004A200000}"/>
    <cellStyle name="Normal 5 2 5 5 2 2 2 3 2" xfId="26283" xr:uid="{00000000-0005-0000-0000-00004B200000}"/>
    <cellStyle name="Normal 5 2 5 5 2 2 2 4" xfId="20397" xr:uid="{00000000-0005-0000-0000-00004C200000}"/>
    <cellStyle name="Normal 5 2 5 5 2 2 2 5" xfId="17157" xr:uid="{00000000-0005-0000-0000-00004D200000}"/>
    <cellStyle name="Normal 5 2 5 5 2 2 3" xfId="4575" xr:uid="{00000000-0005-0000-0000-00004E200000}"/>
    <cellStyle name="Normal 5 2 5 5 2 2 3 2" xfId="13701" xr:uid="{00000000-0005-0000-0000-00004F200000}"/>
    <cellStyle name="Normal 5 2 5 5 2 2 3 2 2" xfId="31719" xr:uid="{00000000-0005-0000-0000-000050200000}"/>
    <cellStyle name="Normal 5 2 5 5 2 2 3 3" xfId="22593" xr:uid="{00000000-0005-0000-0000-000051200000}"/>
    <cellStyle name="Normal 5 2 5 5 2 2 4" xfId="9849" xr:uid="{00000000-0005-0000-0000-000052200000}"/>
    <cellStyle name="Normal 5 2 5 5 2 2 4 2" xfId="27867" xr:uid="{00000000-0005-0000-0000-000053200000}"/>
    <cellStyle name="Normal 5 2 5 5 2 2 5" xfId="6609" xr:uid="{00000000-0005-0000-0000-000054200000}"/>
    <cellStyle name="Normal 5 2 5 5 2 2 5 2" xfId="24627" xr:uid="{00000000-0005-0000-0000-000055200000}"/>
    <cellStyle name="Normal 5 2 5 5 2 2 6" xfId="18741" xr:uid="{00000000-0005-0000-0000-000056200000}"/>
    <cellStyle name="Normal 5 2 5 5 2 2 7" xfId="15501" xr:uid="{00000000-0005-0000-0000-000057200000}"/>
    <cellStyle name="Normal 5 2 5 5 2 3" xfId="1549" xr:uid="{00000000-0005-0000-0000-000058200000}"/>
    <cellStyle name="Normal 5 2 5 5 2 3 2" xfId="4233" xr:uid="{00000000-0005-0000-0000-000059200000}"/>
    <cellStyle name="Normal 5 2 5 5 2 3 2 2" xfId="13359" xr:uid="{00000000-0005-0000-0000-00005A200000}"/>
    <cellStyle name="Normal 5 2 5 5 2 3 2 2 2" xfId="31377" xr:uid="{00000000-0005-0000-0000-00005B200000}"/>
    <cellStyle name="Normal 5 2 5 5 2 3 2 3" xfId="22251" xr:uid="{00000000-0005-0000-0000-00005C200000}"/>
    <cellStyle name="Normal 5 2 5 5 2 3 3" xfId="10677" xr:uid="{00000000-0005-0000-0000-00005D200000}"/>
    <cellStyle name="Normal 5 2 5 5 2 3 3 2" xfId="28695" xr:uid="{00000000-0005-0000-0000-00005E200000}"/>
    <cellStyle name="Normal 5 2 5 5 2 3 4" xfId="7437" xr:uid="{00000000-0005-0000-0000-00005F200000}"/>
    <cellStyle name="Normal 5 2 5 5 2 3 4 2" xfId="25455" xr:uid="{00000000-0005-0000-0000-000060200000}"/>
    <cellStyle name="Normal 5 2 5 5 2 3 5" xfId="19569" xr:uid="{00000000-0005-0000-0000-000061200000}"/>
    <cellStyle name="Normal 5 2 5 5 2 3 6" xfId="16329" xr:uid="{00000000-0005-0000-0000-000062200000}"/>
    <cellStyle name="Normal 5 2 5 5 2 4" xfId="2755" xr:uid="{00000000-0005-0000-0000-000063200000}"/>
    <cellStyle name="Normal 5 2 5 5 2 4 2" xfId="11883" xr:uid="{00000000-0005-0000-0000-000064200000}"/>
    <cellStyle name="Normal 5 2 5 5 2 4 2 2" xfId="29901" xr:uid="{00000000-0005-0000-0000-000065200000}"/>
    <cellStyle name="Normal 5 2 5 5 2 4 3" xfId="8643" xr:uid="{00000000-0005-0000-0000-000066200000}"/>
    <cellStyle name="Normal 5 2 5 5 2 4 3 2" xfId="26661" xr:uid="{00000000-0005-0000-0000-000067200000}"/>
    <cellStyle name="Normal 5 2 5 5 2 4 4" xfId="20775" xr:uid="{00000000-0005-0000-0000-000068200000}"/>
    <cellStyle name="Normal 5 2 5 5 2 4 5" xfId="17535" xr:uid="{00000000-0005-0000-0000-000069200000}"/>
    <cellStyle name="Normal 5 2 5 5 2 5" xfId="3531" xr:uid="{00000000-0005-0000-0000-00006A200000}"/>
    <cellStyle name="Normal 5 2 5 5 2 5 2" xfId="12657" xr:uid="{00000000-0005-0000-0000-00006B200000}"/>
    <cellStyle name="Normal 5 2 5 5 2 5 2 2" xfId="30675" xr:uid="{00000000-0005-0000-0000-00006C200000}"/>
    <cellStyle name="Normal 5 2 5 5 2 5 3" xfId="6267" xr:uid="{00000000-0005-0000-0000-00006D200000}"/>
    <cellStyle name="Normal 5 2 5 5 2 5 3 2" xfId="24285" xr:uid="{00000000-0005-0000-0000-00006E200000}"/>
    <cellStyle name="Normal 5 2 5 5 2 5 4" xfId="21549" xr:uid="{00000000-0005-0000-0000-00006F200000}"/>
    <cellStyle name="Normal 5 2 5 5 2 5 5" xfId="15159" xr:uid="{00000000-0005-0000-0000-000070200000}"/>
    <cellStyle name="Normal 5 2 5 5 2 6" xfId="9507" xr:uid="{00000000-0005-0000-0000-000071200000}"/>
    <cellStyle name="Normal 5 2 5 5 2 6 2" xfId="27525" xr:uid="{00000000-0005-0000-0000-000072200000}"/>
    <cellStyle name="Normal 5 2 5 5 2 7" xfId="5403" xr:uid="{00000000-0005-0000-0000-000073200000}"/>
    <cellStyle name="Normal 5 2 5 5 2 7 2" xfId="23421" xr:uid="{00000000-0005-0000-0000-000074200000}"/>
    <cellStyle name="Normal 5 2 5 5 2 8" xfId="18399" xr:uid="{00000000-0005-0000-0000-000075200000}"/>
    <cellStyle name="Normal 5 2 5 5 2 9" xfId="14457" xr:uid="{00000000-0005-0000-0000-000076200000}"/>
    <cellStyle name="Normal 5 2 5 5 3" xfId="883" xr:uid="{00000000-0005-0000-0000-000077200000}"/>
    <cellStyle name="Normal 5 2 5 5 3 2" xfId="1711" xr:uid="{00000000-0005-0000-0000-000078200000}"/>
    <cellStyle name="Normal 5 2 5 5 3 2 2" xfId="4737" xr:uid="{00000000-0005-0000-0000-000079200000}"/>
    <cellStyle name="Normal 5 2 5 5 3 2 2 2" xfId="13863" xr:uid="{00000000-0005-0000-0000-00007A200000}"/>
    <cellStyle name="Normal 5 2 5 5 3 2 2 2 2" xfId="31881" xr:uid="{00000000-0005-0000-0000-00007B200000}"/>
    <cellStyle name="Normal 5 2 5 5 3 2 2 3" xfId="22755" xr:uid="{00000000-0005-0000-0000-00007C200000}"/>
    <cellStyle name="Normal 5 2 5 5 3 2 3" xfId="10839" xr:uid="{00000000-0005-0000-0000-00007D200000}"/>
    <cellStyle name="Normal 5 2 5 5 3 2 3 2" xfId="28857" xr:uid="{00000000-0005-0000-0000-00007E200000}"/>
    <cellStyle name="Normal 5 2 5 5 3 2 4" xfId="7599" xr:uid="{00000000-0005-0000-0000-00007F200000}"/>
    <cellStyle name="Normal 5 2 5 5 3 2 4 2" xfId="25617" xr:uid="{00000000-0005-0000-0000-000080200000}"/>
    <cellStyle name="Normal 5 2 5 5 3 2 5" xfId="19731" xr:uid="{00000000-0005-0000-0000-000081200000}"/>
    <cellStyle name="Normal 5 2 5 5 3 2 6" xfId="16491" xr:uid="{00000000-0005-0000-0000-000082200000}"/>
    <cellStyle name="Normal 5 2 5 5 3 3" xfId="2917" xr:uid="{00000000-0005-0000-0000-000083200000}"/>
    <cellStyle name="Normal 5 2 5 5 3 3 2" xfId="12045" xr:uid="{00000000-0005-0000-0000-000084200000}"/>
    <cellStyle name="Normal 5 2 5 5 3 3 2 2" xfId="30063" xr:uid="{00000000-0005-0000-0000-000085200000}"/>
    <cellStyle name="Normal 5 2 5 5 3 3 3" xfId="8805" xr:uid="{00000000-0005-0000-0000-000086200000}"/>
    <cellStyle name="Normal 5 2 5 5 3 3 3 2" xfId="26823" xr:uid="{00000000-0005-0000-0000-000087200000}"/>
    <cellStyle name="Normal 5 2 5 5 3 3 4" xfId="20937" xr:uid="{00000000-0005-0000-0000-000088200000}"/>
    <cellStyle name="Normal 5 2 5 5 3 3 5" xfId="17697" xr:uid="{00000000-0005-0000-0000-000089200000}"/>
    <cellStyle name="Normal 5 2 5 5 3 4" xfId="3693" xr:uid="{00000000-0005-0000-0000-00008A200000}"/>
    <cellStyle name="Normal 5 2 5 5 3 4 2" xfId="12819" xr:uid="{00000000-0005-0000-0000-00008B200000}"/>
    <cellStyle name="Normal 5 2 5 5 3 4 2 2" xfId="30837" xr:uid="{00000000-0005-0000-0000-00008C200000}"/>
    <cellStyle name="Normal 5 2 5 5 3 4 3" xfId="6771" xr:uid="{00000000-0005-0000-0000-00008D200000}"/>
    <cellStyle name="Normal 5 2 5 5 3 4 3 2" xfId="24789" xr:uid="{00000000-0005-0000-0000-00008E200000}"/>
    <cellStyle name="Normal 5 2 5 5 3 4 4" xfId="21711" xr:uid="{00000000-0005-0000-0000-00008F200000}"/>
    <cellStyle name="Normal 5 2 5 5 3 4 5" xfId="15663" xr:uid="{00000000-0005-0000-0000-000090200000}"/>
    <cellStyle name="Normal 5 2 5 5 3 5" xfId="10011" xr:uid="{00000000-0005-0000-0000-000091200000}"/>
    <cellStyle name="Normal 5 2 5 5 3 5 2" xfId="28029" xr:uid="{00000000-0005-0000-0000-000092200000}"/>
    <cellStyle name="Normal 5 2 5 5 3 6" xfId="5565" xr:uid="{00000000-0005-0000-0000-000093200000}"/>
    <cellStyle name="Normal 5 2 5 5 3 6 2" xfId="23583" xr:uid="{00000000-0005-0000-0000-000094200000}"/>
    <cellStyle name="Normal 5 2 5 5 3 7" xfId="18903" xr:uid="{00000000-0005-0000-0000-000095200000}"/>
    <cellStyle name="Normal 5 2 5 5 3 8" xfId="14619" xr:uid="{00000000-0005-0000-0000-000096200000}"/>
    <cellStyle name="Normal 5 2 5 5 4" xfId="1045" xr:uid="{00000000-0005-0000-0000-000097200000}"/>
    <cellStyle name="Normal 5 2 5 5 4 2" xfId="1873" xr:uid="{00000000-0005-0000-0000-000098200000}"/>
    <cellStyle name="Normal 5 2 5 5 4 2 2" xfId="4899" xr:uid="{00000000-0005-0000-0000-000099200000}"/>
    <cellStyle name="Normal 5 2 5 5 4 2 2 2" xfId="14025" xr:uid="{00000000-0005-0000-0000-00009A200000}"/>
    <cellStyle name="Normal 5 2 5 5 4 2 2 2 2" xfId="32043" xr:uid="{00000000-0005-0000-0000-00009B200000}"/>
    <cellStyle name="Normal 5 2 5 5 4 2 2 3" xfId="22917" xr:uid="{00000000-0005-0000-0000-00009C200000}"/>
    <cellStyle name="Normal 5 2 5 5 4 2 3" xfId="11001" xr:uid="{00000000-0005-0000-0000-00009D200000}"/>
    <cellStyle name="Normal 5 2 5 5 4 2 3 2" xfId="29019" xr:uid="{00000000-0005-0000-0000-00009E200000}"/>
    <cellStyle name="Normal 5 2 5 5 4 2 4" xfId="7761" xr:uid="{00000000-0005-0000-0000-00009F200000}"/>
    <cellStyle name="Normal 5 2 5 5 4 2 4 2" xfId="25779" xr:uid="{00000000-0005-0000-0000-0000A0200000}"/>
    <cellStyle name="Normal 5 2 5 5 4 2 5" xfId="19893" xr:uid="{00000000-0005-0000-0000-0000A1200000}"/>
    <cellStyle name="Normal 5 2 5 5 4 2 6" xfId="16653" xr:uid="{00000000-0005-0000-0000-0000A2200000}"/>
    <cellStyle name="Normal 5 2 5 5 4 3" xfId="3079" xr:uid="{00000000-0005-0000-0000-0000A3200000}"/>
    <cellStyle name="Normal 5 2 5 5 4 3 2" xfId="12207" xr:uid="{00000000-0005-0000-0000-0000A4200000}"/>
    <cellStyle name="Normal 5 2 5 5 4 3 2 2" xfId="30225" xr:uid="{00000000-0005-0000-0000-0000A5200000}"/>
    <cellStyle name="Normal 5 2 5 5 4 3 3" xfId="8967" xr:uid="{00000000-0005-0000-0000-0000A6200000}"/>
    <cellStyle name="Normal 5 2 5 5 4 3 3 2" xfId="26985" xr:uid="{00000000-0005-0000-0000-0000A7200000}"/>
    <cellStyle name="Normal 5 2 5 5 4 3 4" xfId="21099" xr:uid="{00000000-0005-0000-0000-0000A8200000}"/>
    <cellStyle name="Normal 5 2 5 5 4 3 5" xfId="17859" xr:uid="{00000000-0005-0000-0000-0000A9200000}"/>
    <cellStyle name="Normal 5 2 5 5 4 4" xfId="3855" xr:uid="{00000000-0005-0000-0000-0000AA200000}"/>
    <cellStyle name="Normal 5 2 5 5 4 4 2" xfId="12981" xr:uid="{00000000-0005-0000-0000-0000AB200000}"/>
    <cellStyle name="Normal 5 2 5 5 4 4 2 2" xfId="30999" xr:uid="{00000000-0005-0000-0000-0000AC200000}"/>
    <cellStyle name="Normal 5 2 5 5 4 4 3" xfId="6933" xr:uid="{00000000-0005-0000-0000-0000AD200000}"/>
    <cellStyle name="Normal 5 2 5 5 4 4 3 2" xfId="24951" xr:uid="{00000000-0005-0000-0000-0000AE200000}"/>
    <cellStyle name="Normal 5 2 5 5 4 4 4" xfId="21873" xr:uid="{00000000-0005-0000-0000-0000AF200000}"/>
    <cellStyle name="Normal 5 2 5 5 4 4 5" xfId="15825" xr:uid="{00000000-0005-0000-0000-0000B0200000}"/>
    <cellStyle name="Normal 5 2 5 5 4 5" xfId="10173" xr:uid="{00000000-0005-0000-0000-0000B1200000}"/>
    <cellStyle name="Normal 5 2 5 5 4 5 2" xfId="28191" xr:uid="{00000000-0005-0000-0000-0000B2200000}"/>
    <cellStyle name="Normal 5 2 5 5 4 6" xfId="5727" xr:uid="{00000000-0005-0000-0000-0000B3200000}"/>
    <cellStyle name="Normal 5 2 5 5 4 6 2" xfId="23745" xr:uid="{00000000-0005-0000-0000-0000B4200000}"/>
    <cellStyle name="Normal 5 2 5 5 4 7" xfId="19065" xr:uid="{00000000-0005-0000-0000-0000B5200000}"/>
    <cellStyle name="Normal 5 2 5 5 4 8" xfId="14781" xr:uid="{00000000-0005-0000-0000-0000B6200000}"/>
    <cellStyle name="Normal 5 2 5 5 5" xfId="1207" xr:uid="{00000000-0005-0000-0000-0000B7200000}"/>
    <cellStyle name="Normal 5 2 5 5 5 2" xfId="2035" xr:uid="{00000000-0005-0000-0000-0000B8200000}"/>
    <cellStyle name="Normal 5 2 5 5 5 2 2" xfId="11163" xr:uid="{00000000-0005-0000-0000-0000B9200000}"/>
    <cellStyle name="Normal 5 2 5 5 5 2 2 2" xfId="29181" xr:uid="{00000000-0005-0000-0000-0000BA200000}"/>
    <cellStyle name="Normal 5 2 5 5 5 2 3" xfId="7923" xr:uid="{00000000-0005-0000-0000-0000BB200000}"/>
    <cellStyle name="Normal 5 2 5 5 5 2 3 2" xfId="25941" xr:uid="{00000000-0005-0000-0000-0000BC200000}"/>
    <cellStyle name="Normal 5 2 5 5 5 2 4" xfId="20055" xr:uid="{00000000-0005-0000-0000-0000BD200000}"/>
    <cellStyle name="Normal 5 2 5 5 5 2 5" xfId="16815" xr:uid="{00000000-0005-0000-0000-0000BE200000}"/>
    <cellStyle name="Normal 5 2 5 5 5 3" xfId="3241" xr:uid="{00000000-0005-0000-0000-0000BF200000}"/>
    <cellStyle name="Normal 5 2 5 5 5 3 2" xfId="12369" xr:uid="{00000000-0005-0000-0000-0000C0200000}"/>
    <cellStyle name="Normal 5 2 5 5 5 3 2 2" xfId="30387" xr:uid="{00000000-0005-0000-0000-0000C1200000}"/>
    <cellStyle name="Normal 5 2 5 5 5 3 3" xfId="9129" xr:uid="{00000000-0005-0000-0000-0000C2200000}"/>
    <cellStyle name="Normal 5 2 5 5 5 3 3 2" xfId="27147" xr:uid="{00000000-0005-0000-0000-0000C3200000}"/>
    <cellStyle name="Normal 5 2 5 5 5 3 4" xfId="21261" xr:uid="{00000000-0005-0000-0000-0000C4200000}"/>
    <cellStyle name="Normal 5 2 5 5 5 3 5" xfId="18021" xr:uid="{00000000-0005-0000-0000-0000C5200000}"/>
    <cellStyle name="Normal 5 2 5 5 5 4" xfId="5061" xr:uid="{00000000-0005-0000-0000-0000C6200000}"/>
    <cellStyle name="Normal 5 2 5 5 5 4 2" xfId="14187" xr:uid="{00000000-0005-0000-0000-0000C7200000}"/>
    <cellStyle name="Normal 5 2 5 5 5 4 2 2" xfId="32205" xr:uid="{00000000-0005-0000-0000-0000C8200000}"/>
    <cellStyle name="Normal 5 2 5 5 5 4 3" xfId="7095" xr:uid="{00000000-0005-0000-0000-0000C9200000}"/>
    <cellStyle name="Normal 5 2 5 5 5 4 3 2" xfId="25113" xr:uid="{00000000-0005-0000-0000-0000CA200000}"/>
    <cellStyle name="Normal 5 2 5 5 5 4 4" xfId="23079" xr:uid="{00000000-0005-0000-0000-0000CB200000}"/>
    <cellStyle name="Normal 5 2 5 5 5 5" xfId="10335" xr:uid="{00000000-0005-0000-0000-0000CC200000}"/>
    <cellStyle name="Normal 5 2 5 5 5 5 2" xfId="28353" xr:uid="{00000000-0005-0000-0000-0000CD200000}"/>
    <cellStyle name="Normal 5 2 5 5 5 6" xfId="5889" xr:uid="{00000000-0005-0000-0000-0000CE200000}"/>
    <cellStyle name="Normal 5 2 5 5 5 6 2" xfId="23907" xr:uid="{00000000-0005-0000-0000-0000CF200000}"/>
    <cellStyle name="Normal 5 2 5 5 5 7" xfId="19227" xr:uid="{00000000-0005-0000-0000-0000D0200000}"/>
    <cellStyle name="Normal 5 2 5 5 5 8" xfId="15987" xr:uid="{00000000-0005-0000-0000-0000D1200000}"/>
    <cellStyle name="Normal 5 2 5 5 6" xfId="559" xr:uid="{00000000-0005-0000-0000-0000D2200000}"/>
    <cellStyle name="Normal 5 2 5 5 6 2" xfId="2215" xr:uid="{00000000-0005-0000-0000-0000D3200000}"/>
    <cellStyle name="Normal 5 2 5 5 6 2 2" xfId="11343" xr:uid="{00000000-0005-0000-0000-0000D4200000}"/>
    <cellStyle name="Normal 5 2 5 5 6 2 2 2" xfId="29361" xr:uid="{00000000-0005-0000-0000-0000D5200000}"/>
    <cellStyle name="Normal 5 2 5 5 6 2 3" xfId="8103" xr:uid="{00000000-0005-0000-0000-0000D6200000}"/>
    <cellStyle name="Normal 5 2 5 5 6 2 3 2" xfId="26121" xr:uid="{00000000-0005-0000-0000-0000D7200000}"/>
    <cellStyle name="Normal 5 2 5 5 6 2 4" xfId="20235" xr:uid="{00000000-0005-0000-0000-0000D8200000}"/>
    <cellStyle name="Normal 5 2 5 5 6 2 5" xfId="16995" xr:uid="{00000000-0005-0000-0000-0000D9200000}"/>
    <cellStyle name="Normal 5 2 5 5 6 3" xfId="4413" xr:uid="{00000000-0005-0000-0000-0000DA200000}"/>
    <cellStyle name="Normal 5 2 5 5 6 3 2" xfId="13539" xr:uid="{00000000-0005-0000-0000-0000DB200000}"/>
    <cellStyle name="Normal 5 2 5 5 6 3 2 2" xfId="31557" xr:uid="{00000000-0005-0000-0000-0000DC200000}"/>
    <cellStyle name="Normal 5 2 5 5 6 3 3" xfId="22431" xr:uid="{00000000-0005-0000-0000-0000DD200000}"/>
    <cellStyle name="Normal 5 2 5 5 6 4" xfId="9687" xr:uid="{00000000-0005-0000-0000-0000DE200000}"/>
    <cellStyle name="Normal 5 2 5 5 6 4 2" xfId="27705" xr:uid="{00000000-0005-0000-0000-0000DF200000}"/>
    <cellStyle name="Normal 5 2 5 5 6 5" xfId="6447" xr:uid="{00000000-0005-0000-0000-0000E0200000}"/>
    <cellStyle name="Normal 5 2 5 5 6 5 2" xfId="24465" xr:uid="{00000000-0005-0000-0000-0000E1200000}"/>
    <cellStyle name="Normal 5 2 5 5 6 6" xfId="18579" xr:uid="{00000000-0005-0000-0000-0000E2200000}"/>
    <cellStyle name="Normal 5 2 5 5 6 7" xfId="15339" xr:uid="{00000000-0005-0000-0000-0000E3200000}"/>
    <cellStyle name="Normal 5 2 5 5 7" xfId="1387" xr:uid="{00000000-0005-0000-0000-0000E4200000}"/>
    <cellStyle name="Normal 5 2 5 5 7 2" xfId="4017" xr:uid="{00000000-0005-0000-0000-0000E5200000}"/>
    <cellStyle name="Normal 5 2 5 5 7 2 2" xfId="13143" xr:uid="{00000000-0005-0000-0000-0000E6200000}"/>
    <cellStyle name="Normal 5 2 5 5 7 2 2 2" xfId="31161" xr:uid="{00000000-0005-0000-0000-0000E7200000}"/>
    <cellStyle name="Normal 5 2 5 5 7 2 3" xfId="22035" xr:uid="{00000000-0005-0000-0000-0000E8200000}"/>
    <cellStyle name="Normal 5 2 5 5 7 3" xfId="10515" xr:uid="{00000000-0005-0000-0000-0000E9200000}"/>
    <cellStyle name="Normal 5 2 5 5 7 3 2" xfId="28533" xr:uid="{00000000-0005-0000-0000-0000EA200000}"/>
    <cellStyle name="Normal 5 2 5 5 7 4" xfId="7275" xr:uid="{00000000-0005-0000-0000-0000EB200000}"/>
    <cellStyle name="Normal 5 2 5 5 7 4 2" xfId="25293" xr:uid="{00000000-0005-0000-0000-0000EC200000}"/>
    <cellStyle name="Normal 5 2 5 5 7 5" xfId="19407" xr:uid="{00000000-0005-0000-0000-0000ED200000}"/>
    <cellStyle name="Normal 5 2 5 5 7 6" xfId="16167" xr:uid="{00000000-0005-0000-0000-0000EE200000}"/>
    <cellStyle name="Normal 5 2 5 5 8" xfId="2593" xr:uid="{00000000-0005-0000-0000-0000EF200000}"/>
    <cellStyle name="Normal 5 2 5 5 8 2" xfId="11721" xr:uid="{00000000-0005-0000-0000-0000F0200000}"/>
    <cellStyle name="Normal 5 2 5 5 8 2 2" xfId="29739" xr:uid="{00000000-0005-0000-0000-0000F1200000}"/>
    <cellStyle name="Normal 5 2 5 5 8 3" xfId="8481" xr:uid="{00000000-0005-0000-0000-0000F2200000}"/>
    <cellStyle name="Normal 5 2 5 5 8 3 2" xfId="26499" xr:uid="{00000000-0005-0000-0000-0000F3200000}"/>
    <cellStyle name="Normal 5 2 5 5 8 4" xfId="20613" xr:uid="{00000000-0005-0000-0000-0000F4200000}"/>
    <cellStyle name="Normal 5 2 5 5 8 5" xfId="17373" xr:uid="{00000000-0005-0000-0000-0000F5200000}"/>
    <cellStyle name="Normal 5 2 5 5 9" xfId="3333" xr:uid="{00000000-0005-0000-0000-0000F6200000}"/>
    <cellStyle name="Normal 5 2 5 5 9 2" xfId="12459" xr:uid="{00000000-0005-0000-0000-0000F7200000}"/>
    <cellStyle name="Normal 5 2 5 5 9 2 2" xfId="30477" xr:uid="{00000000-0005-0000-0000-0000F8200000}"/>
    <cellStyle name="Normal 5 2 5 5 9 3" xfId="6051" xr:uid="{00000000-0005-0000-0000-0000F9200000}"/>
    <cellStyle name="Normal 5 2 5 5 9 3 2" xfId="24069" xr:uid="{00000000-0005-0000-0000-0000FA200000}"/>
    <cellStyle name="Normal 5 2 5 5 9 4" xfId="21351" xr:uid="{00000000-0005-0000-0000-0000FB200000}"/>
    <cellStyle name="Normal 5 2 5 5 9 5" xfId="14943" xr:uid="{00000000-0005-0000-0000-0000FC200000}"/>
    <cellStyle name="Normal 5 2 5 6" xfId="91" xr:uid="{00000000-0005-0000-0000-0000FD200000}"/>
    <cellStyle name="Normal 5 2 5 6 10" xfId="9219" xr:uid="{00000000-0005-0000-0000-0000FE200000}"/>
    <cellStyle name="Normal 5 2 5 6 10 2" xfId="27237" xr:uid="{00000000-0005-0000-0000-0000FF200000}"/>
    <cellStyle name="Normal 5 2 5 6 11" xfId="5169" xr:uid="{00000000-0005-0000-0000-000000210000}"/>
    <cellStyle name="Normal 5 2 5 6 11 2" xfId="23187" xr:uid="{00000000-0005-0000-0000-000001210000}"/>
    <cellStyle name="Normal 5 2 5 6 12" xfId="18111" xr:uid="{00000000-0005-0000-0000-000002210000}"/>
    <cellStyle name="Normal 5 2 5 6 13" xfId="14385" xr:uid="{00000000-0005-0000-0000-000003210000}"/>
    <cellStyle name="Normal 5 2 5 6 2" xfId="307" xr:uid="{00000000-0005-0000-0000-000004210000}"/>
    <cellStyle name="Normal 5 2 5 6 2 2" xfId="649" xr:uid="{00000000-0005-0000-0000-000005210000}"/>
    <cellStyle name="Normal 5 2 5 6 2 2 2" xfId="2305" xr:uid="{00000000-0005-0000-0000-000006210000}"/>
    <cellStyle name="Normal 5 2 5 6 2 2 2 2" xfId="11433" xr:uid="{00000000-0005-0000-0000-000007210000}"/>
    <cellStyle name="Normal 5 2 5 6 2 2 2 2 2" xfId="29451" xr:uid="{00000000-0005-0000-0000-000008210000}"/>
    <cellStyle name="Normal 5 2 5 6 2 2 2 3" xfId="8193" xr:uid="{00000000-0005-0000-0000-000009210000}"/>
    <cellStyle name="Normal 5 2 5 6 2 2 2 3 2" xfId="26211" xr:uid="{00000000-0005-0000-0000-00000A210000}"/>
    <cellStyle name="Normal 5 2 5 6 2 2 2 4" xfId="20325" xr:uid="{00000000-0005-0000-0000-00000B210000}"/>
    <cellStyle name="Normal 5 2 5 6 2 2 2 5" xfId="17085" xr:uid="{00000000-0005-0000-0000-00000C210000}"/>
    <cellStyle name="Normal 5 2 5 6 2 2 3" xfId="4503" xr:uid="{00000000-0005-0000-0000-00000D210000}"/>
    <cellStyle name="Normal 5 2 5 6 2 2 3 2" xfId="13629" xr:uid="{00000000-0005-0000-0000-00000E210000}"/>
    <cellStyle name="Normal 5 2 5 6 2 2 3 2 2" xfId="31647" xr:uid="{00000000-0005-0000-0000-00000F210000}"/>
    <cellStyle name="Normal 5 2 5 6 2 2 3 3" xfId="22521" xr:uid="{00000000-0005-0000-0000-000010210000}"/>
    <cellStyle name="Normal 5 2 5 6 2 2 4" xfId="9777" xr:uid="{00000000-0005-0000-0000-000011210000}"/>
    <cellStyle name="Normal 5 2 5 6 2 2 4 2" xfId="27795" xr:uid="{00000000-0005-0000-0000-000012210000}"/>
    <cellStyle name="Normal 5 2 5 6 2 2 5" xfId="6537" xr:uid="{00000000-0005-0000-0000-000013210000}"/>
    <cellStyle name="Normal 5 2 5 6 2 2 5 2" xfId="24555" xr:uid="{00000000-0005-0000-0000-000014210000}"/>
    <cellStyle name="Normal 5 2 5 6 2 2 6" xfId="18669" xr:uid="{00000000-0005-0000-0000-000015210000}"/>
    <cellStyle name="Normal 5 2 5 6 2 2 7" xfId="15429" xr:uid="{00000000-0005-0000-0000-000016210000}"/>
    <cellStyle name="Normal 5 2 5 6 2 3" xfId="1477" xr:uid="{00000000-0005-0000-0000-000017210000}"/>
    <cellStyle name="Normal 5 2 5 6 2 3 2" xfId="4161" xr:uid="{00000000-0005-0000-0000-000018210000}"/>
    <cellStyle name="Normal 5 2 5 6 2 3 2 2" xfId="13287" xr:uid="{00000000-0005-0000-0000-000019210000}"/>
    <cellStyle name="Normal 5 2 5 6 2 3 2 2 2" xfId="31305" xr:uid="{00000000-0005-0000-0000-00001A210000}"/>
    <cellStyle name="Normal 5 2 5 6 2 3 2 3" xfId="22179" xr:uid="{00000000-0005-0000-0000-00001B210000}"/>
    <cellStyle name="Normal 5 2 5 6 2 3 3" xfId="10605" xr:uid="{00000000-0005-0000-0000-00001C210000}"/>
    <cellStyle name="Normal 5 2 5 6 2 3 3 2" xfId="28623" xr:uid="{00000000-0005-0000-0000-00001D210000}"/>
    <cellStyle name="Normal 5 2 5 6 2 3 4" xfId="7365" xr:uid="{00000000-0005-0000-0000-00001E210000}"/>
    <cellStyle name="Normal 5 2 5 6 2 3 4 2" xfId="25383" xr:uid="{00000000-0005-0000-0000-00001F210000}"/>
    <cellStyle name="Normal 5 2 5 6 2 3 5" xfId="19497" xr:uid="{00000000-0005-0000-0000-000020210000}"/>
    <cellStyle name="Normal 5 2 5 6 2 3 6" xfId="16257" xr:uid="{00000000-0005-0000-0000-000021210000}"/>
    <cellStyle name="Normal 5 2 5 6 2 4" xfId="2683" xr:uid="{00000000-0005-0000-0000-000022210000}"/>
    <cellStyle name="Normal 5 2 5 6 2 4 2" xfId="11811" xr:uid="{00000000-0005-0000-0000-000023210000}"/>
    <cellStyle name="Normal 5 2 5 6 2 4 2 2" xfId="29829" xr:uid="{00000000-0005-0000-0000-000024210000}"/>
    <cellStyle name="Normal 5 2 5 6 2 4 3" xfId="8571" xr:uid="{00000000-0005-0000-0000-000025210000}"/>
    <cellStyle name="Normal 5 2 5 6 2 4 3 2" xfId="26589" xr:uid="{00000000-0005-0000-0000-000026210000}"/>
    <cellStyle name="Normal 5 2 5 6 2 4 4" xfId="20703" xr:uid="{00000000-0005-0000-0000-000027210000}"/>
    <cellStyle name="Normal 5 2 5 6 2 4 5" xfId="17463" xr:uid="{00000000-0005-0000-0000-000028210000}"/>
    <cellStyle name="Normal 5 2 5 6 2 5" xfId="3459" xr:uid="{00000000-0005-0000-0000-000029210000}"/>
    <cellStyle name="Normal 5 2 5 6 2 5 2" xfId="12585" xr:uid="{00000000-0005-0000-0000-00002A210000}"/>
    <cellStyle name="Normal 5 2 5 6 2 5 2 2" xfId="30603" xr:uid="{00000000-0005-0000-0000-00002B210000}"/>
    <cellStyle name="Normal 5 2 5 6 2 5 3" xfId="6195" xr:uid="{00000000-0005-0000-0000-00002C210000}"/>
    <cellStyle name="Normal 5 2 5 6 2 5 3 2" xfId="24213" xr:uid="{00000000-0005-0000-0000-00002D210000}"/>
    <cellStyle name="Normal 5 2 5 6 2 5 4" xfId="21477" xr:uid="{00000000-0005-0000-0000-00002E210000}"/>
    <cellStyle name="Normal 5 2 5 6 2 5 5" xfId="15087" xr:uid="{00000000-0005-0000-0000-00002F210000}"/>
    <cellStyle name="Normal 5 2 5 6 2 6" xfId="9435" xr:uid="{00000000-0005-0000-0000-000030210000}"/>
    <cellStyle name="Normal 5 2 5 6 2 6 2" xfId="27453" xr:uid="{00000000-0005-0000-0000-000031210000}"/>
    <cellStyle name="Normal 5 2 5 6 2 7" xfId="5331" xr:uid="{00000000-0005-0000-0000-000032210000}"/>
    <cellStyle name="Normal 5 2 5 6 2 7 2" xfId="23349" xr:uid="{00000000-0005-0000-0000-000033210000}"/>
    <cellStyle name="Normal 5 2 5 6 2 8" xfId="18327" xr:uid="{00000000-0005-0000-0000-000034210000}"/>
    <cellStyle name="Normal 5 2 5 6 2 9" xfId="14547" xr:uid="{00000000-0005-0000-0000-000035210000}"/>
    <cellStyle name="Normal 5 2 5 6 3" xfId="811" xr:uid="{00000000-0005-0000-0000-000036210000}"/>
    <cellStyle name="Normal 5 2 5 6 3 2" xfId="1639" xr:uid="{00000000-0005-0000-0000-000037210000}"/>
    <cellStyle name="Normal 5 2 5 6 3 2 2" xfId="4665" xr:uid="{00000000-0005-0000-0000-000038210000}"/>
    <cellStyle name="Normal 5 2 5 6 3 2 2 2" xfId="13791" xr:uid="{00000000-0005-0000-0000-000039210000}"/>
    <cellStyle name="Normal 5 2 5 6 3 2 2 2 2" xfId="31809" xr:uid="{00000000-0005-0000-0000-00003A210000}"/>
    <cellStyle name="Normal 5 2 5 6 3 2 2 3" xfId="22683" xr:uid="{00000000-0005-0000-0000-00003B210000}"/>
    <cellStyle name="Normal 5 2 5 6 3 2 3" xfId="10767" xr:uid="{00000000-0005-0000-0000-00003C210000}"/>
    <cellStyle name="Normal 5 2 5 6 3 2 3 2" xfId="28785" xr:uid="{00000000-0005-0000-0000-00003D210000}"/>
    <cellStyle name="Normal 5 2 5 6 3 2 4" xfId="7527" xr:uid="{00000000-0005-0000-0000-00003E210000}"/>
    <cellStyle name="Normal 5 2 5 6 3 2 4 2" xfId="25545" xr:uid="{00000000-0005-0000-0000-00003F210000}"/>
    <cellStyle name="Normal 5 2 5 6 3 2 5" xfId="19659" xr:uid="{00000000-0005-0000-0000-000040210000}"/>
    <cellStyle name="Normal 5 2 5 6 3 2 6" xfId="16419" xr:uid="{00000000-0005-0000-0000-000041210000}"/>
    <cellStyle name="Normal 5 2 5 6 3 3" xfId="2845" xr:uid="{00000000-0005-0000-0000-000042210000}"/>
    <cellStyle name="Normal 5 2 5 6 3 3 2" xfId="11973" xr:uid="{00000000-0005-0000-0000-000043210000}"/>
    <cellStyle name="Normal 5 2 5 6 3 3 2 2" xfId="29991" xr:uid="{00000000-0005-0000-0000-000044210000}"/>
    <cellStyle name="Normal 5 2 5 6 3 3 3" xfId="8733" xr:uid="{00000000-0005-0000-0000-000045210000}"/>
    <cellStyle name="Normal 5 2 5 6 3 3 3 2" xfId="26751" xr:uid="{00000000-0005-0000-0000-000046210000}"/>
    <cellStyle name="Normal 5 2 5 6 3 3 4" xfId="20865" xr:uid="{00000000-0005-0000-0000-000047210000}"/>
    <cellStyle name="Normal 5 2 5 6 3 3 5" xfId="17625" xr:uid="{00000000-0005-0000-0000-000048210000}"/>
    <cellStyle name="Normal 5 2 5 6 3 4" xfId="3621" xr:uid="{00000000-0005-0000-0000-000049210000}"/>
    <cellStyle name="Normal 5 2 5 6 3 4 2" xfId="12747" xr:uid="{00000000-0005-0000-0000-00004A210000}"/>
    <cellStyle name="Normal 5 2 5 6 3 4 2 2" xfId="30765" xr:uid="{00000000-0005-0000-0000-00004B210000}"/>
    <cellStyle name="Normal 5 2 5 6 3 4 3" xfId="6699" xr:uid="{00000000-0005-0000-0000-00004C210000}"/>
    <cellStyle name="Normal 5 2 5 6 3 4 3 2" xfId="24717" xr:uid="{00000000-0005-0000-0000-00004D210000}"/>
    <cellStyle name="Normal 5 2 5 6 3 4 4" xfId="21639" xr:uid="{00000000-0005-0000-0000-00004E210000}"/>
    <cellStyle name="Normal 5 2 5 6 3 4 5" xfId="15591" xr:uid="{00000000-0005-0000-0000-00004F210000}"/>
    <cellStyle name="Normal 5 2 5 6 3 5" xfId="9939" xr:uid="{00000000-0005-0000-0000-000050210000}"/>
    <cellStyle name="Normal 5 2 5 6 3 5 2" xfId="27957" xr:uid="{00000000-0005-0000-0000-000051210000}"/>
    <cellStyle name="Normal 5 2 5 6 3 6" xfId="5493" xr:uid="{00000000-0005-0000-0000-000052210000}"/>
    <cellStyle name="Normal 5 2 5 6 3 6 2" xfId="23511" xr:uid="{00000000-0005-0000-0000-000053210000}"/>
    <cellStyle name="Normal 5 2 5 6 3 7" xfId="18831" xr:uid="{00000000-0005-0000-0000-000054210000}"/>
    <cellStyle name="Normal 5 2 5 6 3 8" xfId="14709" xr:uid="{00000000-0005-0000-0000-000055210000}"/>
    <cellStyle name="Normal 5 2 5 6 4" xfId="973" xr:uid="{00000000-0005-0000-0000-000056210000}"/>
    <cellStyle name="Normal 5 2 5 6 4 2" xfId="1801" xr:uid="{00000000-0005-0000-0000-000057210000}"/>
    <cellStyle name="Normal 5 2 5 6 4 2 2" xfId="4827" xr:uid="{00000000-0005-0000-0000-000058210000}"/>
    <cellStyle name="Normal 5 2 5 6 4 2 2 2" xfId="13953" xr:uid="{00000000-0005-0000-0000-000059210000}"/>
    <cellStyle name="Normal 5 2 5 6 4 2 2 2 2" xfId="31971" xr:uid="{00000000-0005-0000-0000-00005A210000}"/>
    <cellStyle name="Normal 5 2 5 6 4 2 2 3" xfId="22845" xr:uid="{00000000-0005-0000-0000-00005B210000}"/>
    <cellStyle name="Normal 5 2 5 6 4 2 3" xfId="10929" xr:uid="{00000000-0005-0000-0000-00005C210000}"/>
    <cellStyle name="Normal 5 2 5 6 4 2 3 2" xfId="28947" xr:uid="{00000000-0005-0000-0000-00005D210000}"/>
    <cellStyle name="Normal 5 2 5 6 4 2 4" xfId="7689" xr:uid="{00000000-0005-0000-0000-00005E210000}"/>
    <cellStyle name="Normal 5 2 5 6 4 2 4 2" xfId="25707" xr:uid="{00000000-0005-0000-0000-00005F210000}"/>
    <cellStyle name="Normal 5 2 5 6 4 2 5" xfId="19821" xr:uid="{00000000-0005-0000-0000-000060210000}"/>
    <cellStyle name="Normal 5 2 5 6 4 2 6" xfId="16581" xr:uid="{00000000-0005-0000-0000-000061210000}"/>
    <cellStyle name="Normal 5 2 5 6 4 3" xfId="3007" xr:uid="{00000000-0005-0000-0000-000062210000}"/>
    <cellStyle name="Normal 5 2 5 6 4 3 2" xfId="12135" xr:uid="{00000000-0005-0000-0000-000063210000}"/>
    <cellStyle name="Normal 5 2 5 6 4 3 2 2" xfId="30153" xr:uid="{00000000-0005-0000-0000-000064210000}"/>
    <cellStyle name="Normal 5 2 5 6 4 3 3" xfId="8895" xr:uid="{00000000-0005-0000-0000-000065210000}"/>
    <cellStyle name="Normal 5 2 5 6 4 3 3 2" xfId="26913" xr:uid="{00000000-0005-0000-0000-000066210000}"/>
    <cellStyle name="Normal 5 2 5 6 4 3 4" xfId="21027" xr:uid="{00000000-0005-0000-0000-000067210000}"/>
    <cellStyle name="Normal 5 2 5 6 4 3 5" xfId="17787" xr:uid="{00000000-0005-0000-0000-000068210000}"/>
    <cellStyle name="Normal 5 2 5 6 4 4" xfId="3783" xr:uid="{00000000-0005-0000-0000-000069210000}"/>
    <cellStyle name="Normal 5 2 5 6 4 4 2" xfId="12909" xr:uid="{00000000-0005-0000-0000-00006A210000}"/>
    <cellStyle name="Normal 5 2 5 6 4 4 2 2" xfId="30927" xr:uid="{00000000-0005-0000-0000-00006B210000}"/>
    <cellStyle name="Normal 5 2 5 6 4 4 3" xfId="6861" xr:uid="{00000000-0005-0000-0000-00006C210000}"/>
    <cellStyle name="Normal 5 2 5 6 4 4 3 2" xfId="24879" xr:uid="{00000000-0005-0000-0000-00006D210000}"/>
    <cellStyle name="Normal 5 2 5 6 4 4 4" xfId="21801" xr:uid="{00000000-0005-0000-0000-00006E210000}"/>
    <cellStyle name="Normal 5 2 5 6 4 5" xfId="10101" xr:uid="{00000000-0005-0000-0000-00006F210000}"/>
    <cellStyle name="Normal 5 2 5 6 4 5 2" xfId="28119" xr:uid="{00000000-0005-0000-0000-000070210000}"/>
    <cellStyle name="Normal 5 2 5 6 4 6" xfId="5655" xr:uid="{00000000-0005-0000-0000-000071210000}"/>
    <cellStyle name="Normal 5 2 5 6 4 6 2" xfId="23673" xr:uid="{00000000-0005-0000-0000-000072210000}"/>
    <cellStyle name="Normal 5 2 5 6 4 7" xfId="18993" xr:uid="{00000000-0005-0000-0000-000073210000}"/>
    <cellStyle name="Normal 5 2 5 6 4 8" xfId="15753" xr:uid="{00000000-0005-0000-0000-000074210000}"/>
    <cellStyle name="Normal 5 2 5 6 5" xfId="1135" xr:uid="{00000000-0005-0000-0000-000075210000}"/>
    <cellStyle name="Normal 5 2 5 6 5 2" xfId="1963" xr:uid="{00000000-0005-0000-0000-000076210000}"/>
    <cellStyle name="Normal 5 2 5 6 5 2 2" xfId="11091" xr:uid="{00000000-0005-0000-0000-000077210000}"/>
    <cellStyle name="Normal 5 2 5 6 5 2 2 2" xfId="29109" xr:uid="{00000000-0005-0000-0000-000078210000}"/>
    <cellStyle name="Normal 5 2 5 6 5 2 3" xfId="7851" xr:uid="{00000000-0005-0000-0000-000079210000}"/>
    <cellStyle name="Normal 5 2 5 6 5 2 3 2" xfId="25869" xr:uid="{00000000-0005-0000-0000-00007A210000}"/>
    <cellStyle name="Normal 5 2 5 6 5 2 4" xfId="19983" xr:uid="{00000000-0005-0000-0000-00007B210000}"/>
    <cellStyle name="Normal 5 2 5 6 5 2 5" xfId="16743" xr:uid="{00000000-0005-0000-0000-00007C210000}"/>
    <cellStyle name="Normal 5 2 5 6 5 3" xfId="3169" xr:uid="{00000000-0005-0000-0000-00007D210000}"/>
    <cellStyle name="Normal 5 2 5 6 5 3 2" xfId="12297" xr:uid="{00000000-0005-0000-0000-00007E210000}"/>
    <cellStyle name="Normal 5 2 5 6 5 3 2 2" xfId="30315" xr:uid="{00000000-0005-0000-0000-00007F210000}"/>
    <cellStyle name="Normal 5 2 5 6 5 3 3" xfId="9057" xr:uid="{00000000-0005-0000-0000-000080210000}"/>
    <cellStyle name="Normal 5 2 5 6 5 3 3 2" xfId="27075" xr:uid="{00000000-0005-0000-0000-000081210000}"/>
    <cellStyle name="Normal 5 2 5 6 5 3 4" xfId="21189" xr:uid="{00000000-0005-0000-0000-000082210000}"/>
    <cellStyle name="Normal 5 2 5 6 5 3 5" xfId="17949" xr:uid="{00000000-0005-0000-0000-000083210000}"/>
    <cellStyle name="Normal 5 2 5 6 5 4" xfId="4989" xr:uid="{00000000-0005-0000-0000-000084210000}"/>
    <cellStyle name="Normal 5 2 5 6 5 4 2" xfId="14115" xr:uid="{00000000-0005-0000-0000-000085210000}"/>
    <cellStyle name="Normal 5 2 5 6 5 4 2 2" xfId="32133" xr:uid="{00000000-0005-0000-0000-000086210000}"/>
    <cellStyle name="Normal 5 2 5 6 5 4 3" xfId="7023" xr:uid="{00000000-0005-0000-0000-000087210000}"/>
    <cellStyle name="Normal 5 2 5 6 5 4 3 2" xfId="25041" xr:uid="{00000000-0005-0000-0000-000088210000}"/>
    <cellStyle name="Normal 5 2 5 6 5 4 4" xfId="23007" xr:uid="{00000000-0005-0000-0000-000089210000}"/>
    <cellStyle name="Normal 5 2 5 6 5 5" xfId="10263" xr:uid="{00000000-0005-0000-0000-00008A210000}"/>
    <cellStyle name="Normal 5 2 5 6 5 5 2" xfId="28281" xr:uid="{00000000-0005-0000-0000-00008B210000}"/>
    <cellStyle name="Normal 5 2 5 6 5 6" xfId="5817" xr:uid="{00000000-0005-0000-0000-00008C210000}"/>
    <cellStyle name="Normal 5 2 5 6 5 6 2" xfId="23835" xr:uid="{00000000-0005-0000-0000-00008D210000}"/>
    <cellStyle name="Normal 5 2 5 6 5 7" xfId="19155" xr:uid="{00000000-0005-0000-0000-00008E210000}"/>
    <cellStyle name="Normal 5 2 5 6 5 8" xfId="15915" xr:uid="{00000000-0005-0000-0000-00008F210000}"/>
    <cellStyle name="Normal 5 2 5 6 6" xfId="487" xr:uid="{00000000-0005-0000-0000-000090210000}"/>
    <cellStyle name="Normal 5 2 5 6 6 2" xfId="2143" xr:uid="{00000000-0005-0000-0000-000091210000}"/>
    <cellStyle name="Normal 5 2 5 6 6 2 2" xfId="11271" xr:uid="{00000000-0005-0000-0000-000092210000}"/>
    <cellStyle name="Normal 5 2 5 6 6 2 2 2" xfId="29289" xr:uid="{00000000-0005-0000-0000-000093210000}"/>
    <cellStyle name="Normal 5 2 5 6 6 2 3" xfId="8031" xr:uid="{00000000-0005-0000-0000-000094210000}"/>
    <cellStyle name="Normal 5 2 5 6 6 2 3 2" xfId="26049" xr:uid="{00000000-0005-0000-0000-000095210000}"/>
    <cellStyle name="Normal 5 2 5 6 6 2 4" xfId="20163" xr:uid="{00000000-0005-0000-0000-000096210000}"/>
    <cellStyle name="Normal 5 2 5 6 6 2 5" xfId="16923" xr:uid="{00000000-0005-0000-0000-000097210000}"/>
    <cellStyle name="Normal 5 2 5 6 6 3" xfId="4341" xr:uid="{00000000-0005-0000-0000-000098210000}"/>
    <cellStyle name="Normal 5 2 5 6 6 3 2" xfId="13467" xr:uid="{00000000-0005-0000-0000-000099210000}"/>
    <cellStyle name="Normal 5 2 5 6 6 3 2 2" xfId="31485" xr:uid="{00000000-0005-0000-0000-00009A210000}"/>
    <cellStyle name="Normal 5 2 5 6 6 3 3" xfId="22359" xr:uid="{00000000-0005-0000-0000-00009B210000}"/>
    <cellStyle name="Normal 5 2 5 6 6 4" xfId="9615" xr:uid="{00000000-0005-0000-0000-00009C210000}"/>
    <cellStyle name="Normal 5 2 5 6 6 4 2" xfId="27633" xr:uid="{00000000-0005-0000-0000-00009D210000}"/>
    <cellStyle name="Normal 5 2 5 6 6 5" xfId="6375" xr:uid="{00000000-0005-0000-0000-00009E210000}"/>
    <cellStyle name="Normal 5 2 5 6 6 5 2" xfId="24393" xr:uid="{00000000-0005-0000-0000-00009F210000}"/>
    <cellStyle name="Normal 5 2 5 6 6 6" xfId="18507" xr:uid="{00000000-0005-0000-0000-0000A0210000}"/>
    <cellStyle name="Normal 5 2 5 6 6 7" xfId="15267" xr:uid="{00000000-0005-0000-0000-0000A1210000}"/>
    <cellStyle name="Normal 5 2 5 6 7" xfId="1315" xr:uid="{00000000-0005-0000-0000-0000A2210000}"/>
    <cellStyle name="Normal 5 2 5 6 7 2" xfId="3945" xr:uid="{00000000-0005-0000-0000-0000A3210000}"/>
    <cellStyle name="Normal 5 2 5 6 7 2 2" xfId="13071" xr:uid="{00000000-0005-0000-0000-0000A4210000}"/>
    <cellStyle name="Normal 5 2 5 6 7 2 2 2" xfId="31089" xr:uid="{00000000-0005-0000-0000-0000A5210000}"/>
    <cellStyle name="Normal 5 2 5 6 7 2 3" xfId="21963" xr:uid="{00000000-0005-0000-0000-0000A6210000}"/>
    <cellStyle name="Normal 5 2 5 6 7 3" xfId="10443" xr:uid="{00000000-0005-0000-0000-0000A7210000}"/>
    <cellStyle name="Normal 5 2 5 6 7 3 2" xfId="28461" xr:uid="{00000000-0005-0000-0000-0000A8210000}"/>
    <cellStyle name="Normal 5 2 5 6 7 4" xfId="7203" xr:uid="{00000000-0005-0000-0000-0000A9210000}"/>
    <cellStyle name="Normal 5 2 5 6 7 4 2" xfId="25221" xr:uid="{00000000-0005-0000-0000-0000AA210000}"/>
    <cellStyle name="Normal 5 2 5 6 7 5" xfId="19335" xr:uid="{00000000-0005-0000-0000-0000AB210000}"/>
    <cellStyle name="Normal 5 2 5 6 7 6" xfId="16095" xr:uid="{00000000-0005-0000-0000-0000AC210000}"/>
    <cellStyle name="Normal 5 2 5 6 8" xfId="2521" xr:uid="{00000000-0005-0000-0000-0000AD210000}"/>
    <cellStyle name="Normal 5 2 5 6 8 2" xfId="11649" xr:uid="{00000000-0005-0000-0000-0000AE210000}"/>
    <cellStyle name="Normal 5 2 5 6 8 2 2" xfId="29667" xr:uid="{00000000-0005-0000-0000-0000AF210000}"/>
    <cellStyle name="Normal 5 2 5 6 8 3" xfId="8409" xr:uid="{00000000-0005-0000-0000-0000B0210000}"/>
    <cellStyle name="Normal 5 2 5 6 8 3 2" xfId="26427" xr:uid="{00000000-0005-0000-0000-0000B1210000}"/>
    <cellStyle name="Normal 5 2 5 6 8 4" xfId="20541" xr:uid="{00000000-0005-0000-0000-0000B2210000}"/>
    <cellStyle name="Normal 5 2 5 6 8 5" xfId="17301" xr:uid="{00000000-0005-0000-0000-0000B3210000}"/>
    <cellStyle name="Normal 5 2 5 6 9" xfId="3351" xr:uid="{00000000-0005-0000-0000-0000B4210000}"/>
    <cellStyle name="Normal 5 2 5 6 9 2" xfId="12477" xr:uid="{00000000-0005-0000-0000-0000B5210000}"/>
    <cellStyle name="Normal 5 2 5 6 9 2 2" xfId="30495" xr:uid="{00000000-0005-0000-0000-0000B6210000}"/>
    <cellStyle name="Normal 5 2 5 6 9 3" xfId="5979" xr:uid="{00000000-0005-0000-0000-0000B7210000}"/>
    <cellStyle name="Normal 5 2 5 6 9 3 2" xfId="23997" xr:uid="{00000000-0005-0000-0000-0000B8210000}"/>
    <cellStyle name="Normal 5 2 5 6 9 4" xfId="21369" xr:uid="{00000000-0005-0000-0000-0000B9210000}"/>
    <cellStyle name="Normal 5 2 5 6 9 5" xfId="14871" xr:uid="{00000000-0005-0000-0000-0000BA210000}"/>
    <cellStyle name="Normal 5 2 5 7" xfId="235" xr:uid="{00000000-0005-0000-0000-0000BB210000}"/>
    <cellStyle name="Normal 5 2 5 7 2" xfId="415" xr:uid="{00000000-0005-0000-0000-0000BC210000}"/>
    <cellStyle name="Normal 5 2 5 7 2 2" xfId="2071" xr:uid="{00000000-0005-0000-0000-0000BD210000}"/>
    <cellStyle name="Normal 5 2 5 7 2 2 2" xfId="11199" xr:uid="{00000000-0005-0000-0000-0000BE210000}"/>
    <cellStyle name="Normal 5 2 5 7 2 2 2 2" xfId="29217" xr:uid="{00000000-0005-0000-0000-0000BF210000}"/>
    <cellStyle name="Normal 5 2 5 7 2 2 3" xfId="7959" xr:uid="{00000000-0005-0000-0000-0000C0210000}"/>
    <cellStyle name="Normal 5 2 5 7 2 2 3 2" xfId="25977" xr:uid="{00000000-0005-0000-0000-0000C1210000}"/>
    <cellStyle name="Normal 5 2 5 7 2 2 4" xfId="20091" xr:uid="{00000000-0005-0000-0000-0000C2210000}"/>
    <cellStyle name="Normal 5 2 5 7 2 2 5" xfId="16851" xr:uid="{00000000-0005-0000-0000-0000C3210000}"/>
    <cellStyle name="Normal 5 2 5 7 2 3" xfId="4269" xr:uid="{00000000-0005-0000-0000-0000C4210000}"/>
    <cellStyle name="Normal 5 2 5 7 2 3 2" xfId="13395" xr:uid="{00000000-0005-0000-0000-0000C5210000}"/>
    <cellStyle name="Normal 5 2 5 7 2 3 2 2" xfId="31413" xr:uid="{00000000-0005-0000-0000-0000C6210000}"/>
    <cellStyle name="Normal 5 2 5 7 2 3 3" xfId="22287" xr:uid="{00000000-0005-0000-0000-0000C7210000}"/>
    <cellStyle name="Normal 5 2 5 7 2 4" xfId="9543" xr:uid="{00000000-0005-0000-0000-0000C8210000}"/>
    <cellStyle name="Normal 5 2 5 7 2 4 2" xfId="27561" xr:uid="{00000000-0005-0000-0000-0000C9210000}"/>
    <cellStyle name="Normal 5 2 5 7 2 5" xfId="6303" xr:uid="{00000000-0005-0000-0000-0000CA210000}"/>
    <cellStyle name="Normal 5 2 5 7 2 5 2" xfId="24321" xr:uid="{00000000-0005-0000-0000-0000CB210000}"/>
    <cellStyle name="Normal 5 2 5 7 2 6" xfId="18435" xr:uid="{00000000-0005-0000-0000-0000CC210000}"/>
    <cellStyle name="Normal 5 2 5 7 2 7" xfId="15195" xr:uid="{00000000-0005-0000-0000-0000CD210000}"/>
    <cellStyle name="Normal 5 2 5 7 3" xfId="1243" xr:uid="{00000000-0005-0000-0000-0000CE210000}"/>
    <cellStyle name="Normal 5 2 5 7 3 2" xfId="4089" xr:uid="{00000000-0005-0000-0000-0000CF210000}"/>
    <cellStyle name="Normal 5 2 5 7 3 2 2" xfId="13215" xr:uid="{00000000-0005-0000-0000-0000D0210000}"/>
    <cellStyle name="Normal 5 2 5 7 3 2 2 2" xfId="31233" xr:uid="{00000000-0005-0000-0000-0000D1210000}"/>
    <cellStyle name="Normal 5 2 5 7 3 2 3" xfId="22107" xr:uid="{00000000-0005-0000-0000-0000D2210000}"/>
    <cellStyle name="Normal 5 2 5 7 3 3" xfId="10371" xr:uid="{00000000-0005-0000-0000-0000D3210000}"/>
    <cellStyle name="Normal 5 2 5 7 3 3 2" xfId="28389" xr:uid="{00000000-0005-0000-0000-0000D4210000}"/>
    <cellStyle name="Normal 5 2 5 7 3 4" xfId="7131" xr:uid="{00000000-0005-0000-0000-0000D5210000}"/>
    <cellStyle name="Normal 5 2 5 7 3 4 2" xfId="25149" xr:uid="{00000000-0005-0000-0000-0000D6210000}"/>
    <cellStyle name="Normal 5 2 5 7 3 5" xfId="19263" xr:uid="{00000000-0005-0000-0000-0000D7210000}"/>
    <cellStyle name="Normal 5 2 5 7 3 6" xfId="16023" xr:uid="{00000000-0005-0000-0000-0000D8210000}"/>
    <cellStyle name="Normal 5 2 5 7 4" xfId="2449" xr:uid="{00000000-0005-0000-0000-0000D9210000}"/>
    <cellStyle name="Normal 5 2 5 7 4 2" xfId="11577" xr:uid="{00000000-0005-0000-0000-0000DA210000}"/>
    <cellStyle name="Normal 5 2 5 7 4 2 2" xfId="29595" xr:uid="{00000000-0005-0000-0000-0000DB210000}"/>
    <cellStyle name="Normal 5 2 5 7 4 3" xfId="8337" xr:uid="{00000000-0005-0000-0000-0000DC210000}"/>
    <cellStyle name="Normal 5 2 5 7 4 3 2" xfId="26355" xr:uid="{00000000-0005-0000-0000-0000DD210000}"/>
    <cellStyle name="Normal 5 2 5 7 4 4" xfId="20469" xr:uid="{00000000-0005-0000-0000-0000DE210000}"/>
    <cellStyle name="Normal 5 2 5 7 4 5" xfId="17229" xr:uid="{00000000-0005-0000-0000-0000DF210000}"/>
    <cellStyle name="Normal 5 2 5 7 5" xfId="3369" xr:uid="{00000000-0005-0000-0000-0000E0210000}"/>
    <cellStyle name="Normal 5 2 5 7 5 2" xfId="12495" xr:uid="{00000000-0005-0000-0000-0000E1210000}"/>
    <cellStyle name="Normal 5 2 5 7 5 2 2" xfId="30513" xr:uid="{00000000-0005-0000-0000-0000E2210000}"/>
    <cellStyle name="Normal 5 2 5 7 5 3" xfId="6123" xr:uid="{00000000-0005-0000-0000-0000E3210000}"/>
    <cellStyle name="Normal 5 2 5 7 5 3 2" xfId="24141" xr:uid="{00000000-0005-0000-0000-0000E4210000}"/>
    <cellStyle name="Normal 5 2 5 7 5 4" xfId="21387" xr:uid="{00000000-0005-0000-0000-0000E5210000}"/>
    <cellStyle name="Normal 5 2 5 7 5 5" xfId="15015" xr:uid="{00000000-0005-0000-0000-0000E6210000}"/>
    <cellStyle name="Normal 5 2 5 7 6" xfId="9363" xr:uid="{00000000-0005-0000-0000-0000E7210000}"/>
    <cellStyle name="Normal 5 2 5 7 6 2" xfId="27381" xr:uid="{00000000-0005-0000-0000-0000E8210000}"/>
    <cellStyle name="Normal 5 2 5 7 7" xfId="5097" xr:uid="{00000000-0005-0000-0000-0000E9210000}"/>
    <cellStyle name="Normal 5 2 5 7 7 2" xfId="23115" xr:uid="{00000000-0005-0000-0000-0000EA210000}"/>
    <cellStyle name="Normal 5 2 5 7 8" xfId="18255" xr:uid="{00000000-0005-0000-0000-0000EB210000}"/>
    <cellStyle name="Normal 5 2 5 7 9" xfId="14313" xr:uid="{00000000-0005-0000-0000-0000EC210000}"/>
    <cellStyle name="Normal 5 2 5 8" xfId="181" xr:uid="{00000000-0005-0000-0000-0000ED210000}"/>
    <cellStyle name="Normal 5 2 5 8 2" xfId="577" xr:uid="{00000000-0005-0000-0000-0000EE210000}"/>
    <cellStyle name="Normal 5 2 5 8 2 2" xfId="2233" xr:uid="{00000000-0005-0000-0000-0000EF210000}"/>
    <cellStyle name="Normal 5 2 5 8 2 2 2" xfId="11361" xr:uid="{00000000-0005-0000-0000-0000F0210000}"/>
    <cellStyle name="Normal 5 2 5 8 2 2 2 2" xfId="29379" xr:uid="{00000000-0005-0000-0000-0000F1210000}"/>
    <cellStyle name="Normal 5 2 5 8 2 2 3" xfId="8121" xr:uid="{00000000-0005-0000-0000-0000F2210000}"/>
    <cellStyle name="Normal 5 2 5 8 2 2 3 2" xfId="26139" xr:uid="{00000000-0005-0000-0000-0000F3210000}"/>
    <cellStyle name="Normal 5 2 5 8 2 2 4" xfId="20253" xr:uid="{00000000-0005-0000-0000-0000F4210000}"/>
    <cellStyle name="Normal 5 2 5 8 2 2 5" xfId="17013" xr:uid="{00000000-0005-0000-0000-0000F5210000}"/>
    <cellStyle name="Normal 5 2 5 8 2 3" xfId="4431" xr:uid="{00000000-0005-0000-0000-0000F6210000}"/>
    <cellStyle name="Normal 5 2 5 8 2 3 2" xfId="13557" xr:uid="{00000000-0005-0000-0000-0000F7210000}"/>
    <cellStyle name="Normal 5 2 5 8 2 3 2 2" xfId="31575" xr:uid="{00000000-0005-0000-0000-0000F8210000}"/>
    <cellStyle name="Normal 5 2 5 8 2 3 3" xfId="22449" xr:uid="{00000000-0005-0000-0000-0000F9210000}"/>
    <cellStyle name="Normal 5 2 5 8 2 4" xfId="9705" xr:uid="{00000000-0005-0000-0000-0000FA210000}"/>
    <cellStyle name="Normal 5 2 5 8 2 4 2" xfId="27723" xr:uid="{00000000-0005-0000-0000-0000FB210000}"/>
    <cellStyle name="Normal 5 2 5 8 2 5" xfId="6465" xr:uid="{00000000-0005-0000-0000-0000FC210000}"/>
    <cellStyle name="Normal 5 2 5 8 2 5 2" xfId="24483" xr:uid="{00000000-0005-0000-0000-0000FD210000}"/>
    <cellStyle name="Normal 5 2 5 8 2 6" xfId="18597" xr:uid="{00000000-0005-0000-0000-0000FE210000}"/>
    <cellStyle name="Normal 5 2 5 8 2 7" xfId="15357" xr:uid="{00000000-0005-0000-0000-0000FF210000}"/>
    <cellStyle name="Normal 5 2 5 8 3" xfId="1405" xr:uid="{00000000-0005-0000-0000-000000220000}"/>
    <cellStyle name="Normal 5 2 5 8 3 2" xfId="4035" xr:uid="{00000000-0005-0000-0000-000001220000}"/>
    <cellStyle name="Normal 5 2 5 8 3 2 2" xfId="13161" xr:uid="{00000000-0005-0000-0000-000002220000}"/>
    <cellStyle name="Normal 5 2 5 8 3 2 2 2" xfId="31179" xr:uid="{00000000-0005-0000-0000-000003220000}"/>
    <cellStyle name="Normal 5 2 5 8 3 2 3" xfId="22053" xr:uid="{00000000-0005-0000-0000-000004220000}"/>
    <cellStyle name="Normal 5 2 5 8 3 3" xfId="10533" xr:uid="{00000000-0005-0000-0000-000005220000}"/>
    <cellStyle name="Normal 5 2 5 8 3 3 2" xfId="28551" xr:uid="{00000000-0005-0000-0000-000006220000}"/>
    <cellStyle name="Normal 5 2 5 8 3 4" xfId="7293" xr:uid="{00000000-0005-0000-0000-000007220000}"/>
    <cellStyle name="Normal 5 2 5 8 3 4 2" xfId="25311" xr:uid="{00000000-0005-0000-0000-000008220000}"/>
    <cellStyle name="Normal 5 2 5 8 3 5" xfId="19425" xr:uid="{00000000-0005-0000-0000-000009220000}"/>
    <cellStyle name="Normal 5 2 5 8 3 6" xfId="16185" xr:uid="{00000000-0005-0000-0000-00000A220000}"/>
    <cellStyle name="Normal 5 2 5 8 4" xfId="2611" xr:uid="{00000000-0005-0000-0000-00000B220000}"/>
    <cellStyle name="Normal 5 2 5 8 4 2" xfId="11739" xr:uid="{00000000-0005-0000-0000-00000C220000}"/>
    <cellStyle name="Normal 5 2 5 8 4 2 2" xfId="29757" xr:uid="{00000000-0005-0000-0000-00000D220000}"/>
    <cellStyle name="Normal 5 2 5 8 4 3" xfId="8499" xr:uid="{00000000-0005-0000-0000-00000E220000}"/>
    <cellStyle name="Normal 5 2 5 8 4 3 2" xfId="26517" xr:uid="{00000000-0005-0000-0000-00000F220000}"/>
    <cellStyle name="Normal 5 2 5 8 4 4" xfId="20631" xr:uid="{00000000-0005-0000-0000-000010220000}"/>
    <cellStyle name="Normal 5 2 5 8 4 5" xfId="17391" xr:uid="{00000000-0005-0000-0000-000011220000}"/>
    <cellStyle name="Normal 5 2 5 8 5" xfId="3387" xr:uid="{00000000-0005-0000-0000-000012220000}"/>
    <cellStyle name="Normal 5 2 5 8 5 2" xfId="12513" xr:uid="{00000000-0005-0000-0000-000013220000}"/>
    <cellStyle name="Normal 5 2 5 8 5 2 2" xfId="30531" xr:uid="{00000000-0005-0000-0000-000014220000}"/>
    <cellStyle name="Normal 5 2 5 8 5 3" xfId="6069" xr:uid="{00000000-0005-0000-0000-000015220000}"/>
    <cellStyle name="Normal 5 2 5 8 5 3 2" xfId="24087" xr:uid="{00000000-0005-0000-0000-000016220000}"/>
    <cellStyle name="Normal 5 2 5 8 5 4" xfId="21405" xr:uid="{00000000-0005-0000-0000-000017220000}"/>
    <cellStyle name="Normal 5 2 5 8 5 5" xfId="14961" xr:uid="{00000000-0005-0000-0000-000018220000}"/>
    <cellStyle name="Normal 5 2 5 8 6" xfId="9309" xr:uid="{00000000-0005-0000-0000-000019220000}"/>
    <cellStyle name="Normal 5 2 5 8 6 2" xfId="27327" xr:uid="{00000000-0005-0000-0000-00001A220000}"/>
    <cellStyle name="Normal 5 2 5 8 7" xfId="5259" xr:uid="{00000000-0005-0000-0000-00001B220000}"/>
    <cellStyle name="Normal 5 2 5 8 7 2" xfId="23277" xr:uid="{00000000-0005-0000-0000-00001C220000}"/>
    <cellStyle name="Normal 5 2 5 8 8" xfId="18201" xr:uid="{00000000-0005-0000-0000-00001D220000}"/>
    <cellStyle name="Normal 5 2 5 8 9" xfId="14475" xr:uid="{00000000-0005-0000-0000-00001E220000}"/>
    <cellStyle name="Normal 5 2 5 9" xfId="739" xr:uid="{00000000-0005-0000-0000-00001F220000}"/>
    <cellStyle name="Normal 5 2 5 9 2" xfId="1567" xr:uid="{00000000-0005-0000-0000-000020220000}"/>
    <cellStyle name="Normal 5 2 5 9 2 2" xfId="4593" xr:uid="{00000000-0005-0000-0000-000021220000}"/>
    <cellStyle name="Normal 5 2 5 9 2 2 2" xfId="13719" xr:uid="{00000000-0005-0000-0000-000022220000}"/>
    <cellStyle name="Normal 5 2 5 9 2 2 2 2" xfId="31737" xr:uid="{00000000-0005-0000-0000-000023220000}"/>
    <cellStyle name="Normal 5 2 5 9 2 2 3" xfId="22611" xr:uid="{00000000-0005-0000-0000-000024220000}"/>
    <cellStyle name="Normal 5 2 5 9 2 3" xfId="10695" xr:uid="{00000000-0005-0000-0000-000025220000}"/>
    <cellStyle name="Normal 5 2 5 9 2 3 2" xfId="28713" xr:uid="{00000000-0005-0000-0000-000026220000}"/>
    <cellStyle name="Normal 5 2 5 9 2 4" xfId="7455" xr:uid="{00000000-0005-0000-0000-000027220000}"/>
    <cellStyle name="Normal 5 2 5 9 2 4 2" xfId="25473" xr:uid="{00000000-0005-0000-0000-000028220000}"/>
    <cellStyle name="Normal 5 2 5 9 2 5" xfId="19587" xr:uid="{00000000-0005-0000-0000-000029220000}"/>
    <cellStyle name="Normal 5 2 5 9 2 6" xfId="16347" xr:uid="{00000000-0005-0000-0000-00002A220000}"/>
    <cellStyle name="Normal 5 2 5 9 3" xfId="2773" xr:uid="{00000000-0005-0000-0000-00002B220000}"/>
    <cellStyle name="Normal 5 2 5 9 3 2" xfId="11901" xr:uid="{00000000-0005-0000-0000-00002C220000}"/>
    <cellStyle name="Normal 5 2 5 9 3 2 2" xfId="29919" xr:uid="{00000000-0005-0000-0000-00002D220000}"/>
    <cellStyle name="Normal 5 2 5 9 3 3" xfId="8661" xr:uid="{00000000-0005-0000-0000-00002E220000}"/>
    <cellStyle name="Normal 5 2 5 9 3 3 2" xfId="26679" xr:uid="{00000000-0005-0000-0000-00002F220000}"/>
    <cellStyle name="Normal 5 2 5 9 3 4" xfId="20793" xr:uid="{00000000-0005-0000-0000-000030220000}"/>
    <cellStyle name="Normal 5 2 5 9 3 5" xfId="17553" xr:uid="{00000000-0005-0000-0000-000031220000}"/>
    <cellStyle name="Normal 5 2 5 9 4" xfId="3549" xr:uid="{00000000-0005-0000-0000-000032220000}"/>
    <cellStyle name="Normal 5 2 5 9 4 2" xfId="12675" xr:uid="{00000000-0005-0000-0000-000033220000}"/>
    <cellStyle name="Normal 5 2 5 9 4 2 2" xfId="30693" xr:uid="{00000000-0005-0000-0000-000034220000}"/>
    <cellStyle name="Normal 5 2 5 9 4 3" xfId="6627" xr:uid="{00000000-0005-0000-0000-000035220000}"/>
    <cellStyle name="Normal 5 2 5 9 4 3 2" xfId="24645" xr:uid="{00000000-0005-0000-0000-000036220000}"/>
    <cellStyle name="Normal 5 2 5 9 4 4" xfId="21567" xr:uid="{00000000-0005-0000-0000-000037220000}"/>
    <cellStyle name="Normal 5 2 5 9 4 5" xfId="15519" xr:uid="{00000000-0005-0000-0000-000038220000}"/>
    <cellStyle name="Normal 5 2 5 9 5" xfId="9867" xr:uid="{00000000-0005-0000-0000-000039220000}"/>
    <cellStyle name="Normal 5 2 5 9 5 2" xfId="27885" xr:uid="{00000000-0005-0000-0000-00003A220000}"/>
    <cellStyle name="Normal 5 2 5 9 6" xfId="5421" xr:uid="{00000000-0005-0000-0000-00003B220000}"/>
    <cellStyle name="Normal 5 2 5 9 6 2" xfId="23439" xr:uid="{00000000-0005-0000-0000-00003C220000}"/>
    <cellStyle name="Normal 5 2 5 9 7" xfId="18759" xr:uid="{00000000-0005-0000-0000-00003D220000}"/>
    <cellStyle name="Normal 5 2 5 9 8" xfId="14637" xr:uid="{00000000-0005-0000-0000-00003E220000}"/>
    <cellStyle name="Normal 5 2 6" xfId="17" xr:uid="{00000000-0005-0000-0000-00003F220000}"/>
    <cellStyle name="Normal 5 2 6 10" xfId="902" xr:uid="{00000000-0005-0000-0000-000040220000}"/>
    <cellStyle name="Normal 5 2 6 10 2" xfId="1730" xr:uid="{00000000-0005-0000-0000-000041220000}"/>
    <cellStyle name="Normal 5 2 6 10 2 2" xfId="4756" xr:uid="{00000000-0005-0000-0000-000042220000}"/>
    <cellStyle name="Normal 5 2 6 10 2 2 2" xfId="13882" xr:uid="{00000000-0005-0000-0000-000043220000}"/>
    <cellStyle name="Normal 5 2 6 10 2 2 2 2" xfId="31900" xr:uid="{00000000-0005-0000-0000-000044220000}"/>
    <cellStyle name="Normal 5 2 6 10 2 2 3" xfId="22774" xr:uid="{00000000-0005-0000-0000-000045220000}"/>
    <cellStyle name="Normal 5 2 6 10 2 3" xfId="10858" xr:uid="{00000000-0005-0000-0000-000046220000}"/>
    <cellStyle name="Normal 5 2 6 10 2 3 2" xfId="28876" xr:uid="{00000000-0005-0000-0000-000047220000}"/>
    <cellStyle name="Normal 5 2 6 10 2 4" xfId="7618" xr:uid="{00000000-0005-0000-0000-000048220000}"/>
    <cellStyle name="Normal 5 2 6 10 2 4 2" xfId="25636" xr:uid="{00000000-0005-0000-0000-000049220000}"/>
    <cellStyle name="Normal 5 2 6 10 2 5" xfId="19750" xr:uid="{00000000-0005-0000-0000-00004A220000}"/>
    <cellStyle name="Normal 5 2 6 10 2 6" xfId="16510" xr:uid="{00000000-0005-0000-0000-00004B220000}"/>
    <cellStyle name="Normal 5 2 6 10 3" xfId="2936" xr:uid="{00000000-0005-0000-0000-00004C220000}"/>
    <cellStyle name="Normal 5 2 6 10 3 2" xfId="12064" xr:uid="{00000000-0005-0000-0000-00004D220000}"/>
    <cellStyle name="Normal 5 2 6 10 3 2 2" xfId="30082" xr:uid="{00000000-0005-0000-0000-00004E220000}"/>
    <cellStyle name="Normal 5 2 6 10 3 3" xfId="8824" xr:uid="{00000000-0005-0000-0000-00004F220000}"/>
    <cellStyle name="Normal 5 2 6 10 3 3 2" xfId="26842" xr:uid="{00000000-0005-0000-0000-000050220000}"/>
    <cellStyle name="Normal 5 2 6 10 3 4" xfId="20956" xr:uid="{00000000-0005-0000-0000-000051220000}"/>
    <cellStyle name="Normal 5 2 6 10 3 5" xfId="17716" xr:uid="{00000000-0005-0000-0000-000052220000}"/>
    <cellStyle name="Normal 5 2 6 10 4" xfId="3712" xr:uid="{00000000-0005-0000-0000-000053220000}"/>
    <cellStyle name="Normal 5 2 6 10 4 2" xfId="12838" xr:uid="{00000000-0005-0000-0000-000054220000}"/>
    <cellStyle name="Normal 5 2 6 10 4 2 2" xfId="30856" xr:uid="{00000000-0005-0000-0000-000055220000}"/>
    <cellStyle name="Normal 5 2 6 10 4 3" xfId="6790" xr:uid="{00000000-0005-0000-0000-000056220000}"/>
    <cellStyle name="Normal 5 2 6 10 4 3 2" xfId="24808" xr:uid="{00000000-0005-0000-0000-000057220000}"/>
    <cellStyle name="Normal 5 2 6 10 4 4" xfId="21730" xr:uid="{00000000-0005-0000-0000-000058220000}"/>
    <cellStyle name="Normal 5 2 6 10 5" xfId="10030" xr:uid="{00000000-0005-0000-0000-000059220000}"/>
    <cellStyle name="Normal 5 2 6 10 5 2" xfId="28048" xr:uid="{00000000-0005-0000-0000-00005A220000}"/>
    <cellStyle name="Normal 5 2 6 10 6" xfId="5584" xr:uid="{00000000-0005-0000-0000-00005B220000}"/>
    <cellStyle name="Normal 5 2 6 10 6 2" xfId="23602" xr:uid="{00000000-0005-0000-0000-00005C220000}"/>
    <cellStyle name="Normal 5 2 6 10 7" xfId="18922" xr:uid="{00000000-0005-0000-0000-00005D220000}"/>
    <cellStyle name="Normal 5 2 6 10 8" xfId="15682" xr:uid="{00000000-0005-0000-0000-00005E220000}"/>
    <cellStyle name="Normal 5 2 6 11" xfId="1064" xr:uid="{00000000-0005-0000-0000-00005F220000}"/>
    <cellStyle name="Normal 5 2 6 11 2" xfId="1892" xr:uid="{00000000-0005-0000-0000-000060220000}"/>
    <cellStyle name="Normal 5 2 6 11 2 2" xfId="11020" xr:uid="{00000000-0005-0000-0000-000061220000}"/>
    <cellStyle name="Normal 5 2 6 11 2 2 2" xfId="29038" xr:uid="{00000000-0005-0000-0000-000062220000}"/>
    <cellStyle name="Normal 5 2 6 11 2 3" xfId="7780" xr:uid="{00000000-0005-0000-0000-000063220000}"/>
    <cellStyle name="Normal 5 2 6 11 2 3 2" xfId="25798" xr:uid="{00000000-0005-0000-0000-000064220000}"/>
    <cellStyle name="Normal 5 2 6 11 2 4" xfId="19912" xr:uid="{00000000-0005-0000-0000-000065220000}"/>
    <cellStyle name="Normal 5 2 6 11 2 5" xfId="16672" xr:uid="{00000000-0005-0000-0000-000066220000}"/>
    <cellStyle name="Normal 5 2 6 11 3" xfId="3098" xr:uid="{00000000-0005-0000-0000-000067220000}"/>
    <cellStyle name="Normal 5 2 6 11 3 2" xfId="12226" xr:uid="{00000000-0005-0000-0000-000068220000}"/>
    <cellStyle name="Normal 5 2 6 11 3 2 2" xfId="30244" xr:uid="{00000000-0005-0000-0000-000069220000}"/>
    <cellStyle name="Normal 5 2 6 11 3 3" xfId="8986" xr:uid="{00000000-0005-0000-0000-00006A220000}"/>
    <cellStyle name="Normal 5 2 6 11 3 3 2" xfId="27004" xr:uid="{00000000-0005-0000-0000-00006B220000}"/>
    <cellStyle name="Normal 5 2 6 11 3 4" xfId="21118" xr:uid="{00000000-0005-0000-0000-00006C220000}"/>
    <cellStyle name="Normal 5 2 6 11 3 5" xfId="17878" xr:uid="{00000000-0005-0000-0000-00006D220000}"/>
    <cellStyle name="Normal 5 2 6 11 4" xfId="4918" xr:uid="{00000000-0005-0000-0000-00006E220000}"/>
    <cellStyle name="Normal 5 2 6 11 4 2" xfId="14044" xr:uid="{00000000-0005-0000-0000-00006F220000}"/>
    <cellStyle name="Normal 5 2 6 11 4 2 2" xfId="32062" xr:uid="{00000000-0005-0000-0000-000070220000}"/>
    <cellStyle name="Normal 5 2 6 11 4 3" xfId="6952" xr:uid="{00000000-0005-0000-0000-000071220000}"/>
    <cellStyle name="Normal 5 2 6 11 4 3 2" xfId="24970" xr:uid="{00000000-0005-0000-0000-000072220000}"/>
    <cellStyle name="Normal 5 2 6 11 4 4" xfId="22936" xr:uid="{00000000-0005-0000-0000-000073220000}"/>
    <cellStyle name="Normal 5 2 6 11 5" xfId="10192" xr:uid="{00000000-0005-0000-0000-000074220000}"/>
    <cellStyle name="Normal 5 2 6 11 5 2" xfId="28210" xr:uid="{00000000-0005-0000-0000-000075220000}"/>
    <cellStyle name="Normal 5 2 6 11 6" xfId="5746" xr:uid="{00000000-0005-0000-0000-000076220000}"/>
    <cellStyle name="Normal 5 2 6 11 6 2" xfId="23764" xr:uid="{00000000-0005-0000-0000-000077220000}"/>
    <cellStyle name="Normal 5 2 6 11 7" xfId="19084" xr:uid="{00000000-0005-0000-0000-000078220000}"/>
    <cellStyle name="Normal 5 2 6 11 8" xfId="15844" xr:uid="{00000000-0005-0000-0000-000079220000}"/>
    <cellStyle name="Normal 5 2 6 12" xfId="398" xr:uid="{00000000-0005-0000-0000-00007A220000}"/>
    <cellStyle name="Normal 5 2 6 12 2" xfId="2054" xr:uid="{00000000-0005-0000-0000-00007B220000}"/>
    <cellStyle name="Normal 5 2 6 12 2 2" xfId="11182" xr:uid="{00000000-0005-0000-0000-00007C220000}"/>
    <cellStyle name="Normal 5 2 6 12 2 2 2" xfId="29200" xr:uid="{00000000-0005-0000-0000-00007D220000}"/>
    <cellStyle name="Normal 5 2 6 12 2 3" xfId="7942" xr:uid="{00000000-0005-0000-0000-00007E220000}"/>
    <cellStyle name="Normal 5 2 6 12 2 3 2" xfId="25960" xr:uid="{00000000-0005-0000-0000-00007F220000}"/>
    <cellStyle name="Normal 5 2 6 12 2 4" xfId="20074" xr:uid="{00000000-0005-0000-0000-000080220000}"/>
    <cellStyle name="Normal 5 2 6 12 2 5" xfId="16834" xr:uid="{00000000-0005-0000-0000-000081220000}"/>
    <cellStyle name="Normal 5 2 6 12 3" xfId="4252" xr:uid="{00000000-0005-0000-0000-000082220000}"/>
    <cellStyle name="Normal 5 2 6 12 3 2" xfId="13378" xr:uid="{00000000-0005-0000-0000-000083220000}"/>
    <cellStyle name="Normal 5 2 6 12 3 2 2" xfId="31396" xr:uid="{00000000-0005-0000-0000-000084220000}"/>
    <cellStyle name="Normal 5 2 6 12 3 3" xfId="22270" xr:uid="{00000000-0005-0000-0000-000085220000}"/>
    <cellStyle name="Normal 5 2 6 12 4" xfId="9526" xr:uid="{00000000-0005-0000-0000-000086220000}"/>
    <cellStyle name="Normal 5 2 6 12 4 2" xfId="27544" xr:uid="{00000000-0005-0000-0000-000087220000}"/>
    <cellStyle name="Normal 5 2 6 12 5" xfId="6286" xr:uid="{00000000-0005-0000-0000-000088220000}"/>
    <cellStyle name="Normal 5 2 6 12 5 2" xfId="24304" xr:uid="{00000000-0005-0000-0000-000089220000}"/>
    <cellStyle name="Normal 5 2 6 12 6" xfId="18418" xr:uid="{00000000-0005-0000-0000-00008A220000}"/>
    <cellStyle name="Normal 5 2 6 12 7" xfId="15178" xr:uid="{00000000-0005-0000-0000-00008B220000}"/>
    <cellStyle name="Normal 5 2 6 13" xfId="1226" xr:uid="{00000000-0005-0000-0000-00008C220000}"/>
    <cellStyle name="Normal 5 2 6 13 2" xfId="3874" xr:uid="{00000000-0005-0000-0000-00008D220000}"/>
    <cellStyle name="Normal 5 2 6 13 2 2" xfId="13000" xr:uid="{00000000-0005-0000-0000-00008E220000}"/>
    <cellStyle name="Normal 5 2 6 13 2 2 2" xfId="31018" xr:uid="{00000000-0005-0000-0000-00008F220000}"/>
    <cellStyle name="Normal 5 2 6 13 2 3" xfId="21892" xr:uid="{00000000-0005-0000-0000-000090220000}"/>
    <cellStyle name="Normal 5 2 6 13 3" xfId="10354" xr:uid="{00000000-0005-0000-0000-000091220000}"/>
    <cellStyle name="Normal 5 2 6 13 3 2" xfId="28372" xr:uid="{00000000-0005-0000-0000-000092220000}"/>
    <cellStyle name="Normal 5 2 6 13 4" xfId="7114" xr:uid="{00000000-0005-0000-0000-000093220000}"/>
    <cellStyle name="Normal 5 2 6 13 4 2" xfId="25132" xr:uid="{00000000-0005-0000-0000-000094220000}"/>
    <cellStyle name="Normal 5 2 6 13 5" xfId="19246" xr:uid="{00000000-0005-0000-0000-000095220000}"/>
    <cellStyle name="Normal 5 2 6 13 6" xfId="16006" xr:uid="{00000000-0005-0000-0000-000096220000}"/>
    <cellStyle name="Normal 5 2 6 14" xfId="2432" xr:uid="{00000000-0005-0000-0000-000097220000}"/>
    <cellStyle name="Normal 5 2 6 14 2" xfId="11560" xr:uid="{00000000-0005-0000-0000-000098220000}"/>
    <cellStyle name="Normal 5 2 6 14 2 2" xfId="29578" xr:uid="{00000000-0005-0000-0000-000099220000}"/>
    <cellStyle name="Normal 5 2 6 14 3" xfId="8320" xr:uid="{00000000-0005-0000-0000-00009A220000}"/>
    <cellStyle name="Normal 5 2 6 14 3 2" xfId="26338" xr:uid="{00000000-0005-0000-0000-00009B220000}"/>
    <cellStyle name="Normal 5 2 6 14 4" xfId="20452" xr:uid="{00000000-0005-0000-0000-00009C220000}"/>
    <cellStyle name="Normal 5 2 6 14 5" xfId="17212" xr:uid="{00000000-0005-0000-0000-00009D220000}"/>
    <cellStyle name="Normal 5 2 6 15" xfId="3271" xr:uid="{00000000-0005-0000-0000-00009E220000}"/>
    <cellStyle name="Normal 5 2 6 15 2" xfId="12397" xr:uid="{00000000-0005-0000-0000-00009F220000}"/>
    <cellStyle name="Normal 5 2 6 15 2 2" xfId="30415" xr:uid="{00000000-0005-0000-0000-0000A0220000}"/>
    <cellStyle name="Normal 5 2 6 15 3" xfId="5908" xr:uid="{00000000-0005-0000-0000-0000A1220000}"/>
    <cellStyle name="Normal 5 2 6 15 3 2" xfId="23926" xr:uid="{00000000-0005-0000-0000-0000A2220000}"/>
    <cellStyle name="Normal 5 2 6 15 4" xfId="21289" xr:uid="{00000000-0005-0000-0000-0000A3220000}"/>
    <cellStyle name="Normal 5 2 6 15 5" xfId="14800" xr:uid="{00000000-0005-0000-0000-0000A4220000}"/>
    <cellStyle name="Normal 5 2 6 16" xfId="9148" xr:uid="{00000000-0005-0000-0000-0000A5220000}"/>
    <cellStyle name="Normal 5 2 6 16 2" xfId="27166" xr:uid="{00000000-0005-0000-0000-0000A6220000}"/>
    <cellStyle name="Normal 5 2 6 17" xfId="5080" xr:uid="{00000000-0005-0000-0000-0000A7220000}"/>
    <cellStyle name="Normal 5 2 6 17 2" xfId="23098" xr:uid="{00000000-0005-0000-0000-0000A8220000}"/>
    <cellStyle name="Normal 5 2 6 18" xfId="18040" xr:uid="{00000000-0005-0000-0000-0000A9220000}"/>
    <cellStyle name="Normal 5 2 6 19" xfId="14206" xr:uid="{00000000-0005-0000-0000-0000AA220000}"/>
    <cellStyle name="Normal 5 2 6 2" xfId="54" xr:uid="{00000000-0005-0000-0000-0000AB220000}"/>
    <cellStyle name="Normal 5 2 6 2 10" xfId="3280" xr:uid="{00000000-0005-0000-0000-0000AC220000}"/>
    <cellStyle name="Normal 5 2 6 2 10 2" xfId="12406" xr:uid="{00000000-0005-0000-0000-0000AD220000}"/>
    <cellStyle name="Normal 5 2 6 2 10 2 2" xfId="30424" xr:uid="{00000000-0005-0000-0000-0000AE220000}"/>
    <cellStyle name="Normal 5 2 6 2 10 3" xfId="5944" xr:uid="{00000000-0005-0000-0000-0000AF220000}"/>
    <cellStyle name="Normal 5 2 6 2 10 3 2" xfId="23962" xr:uid="{00000000-0005-0000-0000-0000B0220000}"/>
    <cellStyle name="Normal 5 2 6 2 10 4" xfId="21298" xr:uid="{00000000-0005-0000-0000-0000B1220000}"/>
    <cellStyle name="Normal 5 2 6 2 10 5" xfId="14836" xr:uid="{00000000-0005-0000-0000-0000B2220000}"/>
    <cellStyle name="Normal 5 2 6 2 11" xfId="9184" xr:uid="{00000000-0005-0000-0000-0000B3220000}"/>
    <cellStyle name="Normal 5 2 6 2 11 2" xfId="27202" xr:uid="{00000000-0005-0000-0000-0000B4220000}"/>
    <cellStyle name="Normal 5 2 6 2 12" xfId="5134" xr:uid="{00000000-0005-0000-0000-0000B5220000}"/>
    <cellStyle name="Normal 5 2 6 2 12 2" xfId="23152" xr:uid="{00000000-0005-0000-0000-0000B6220000}"/>
    <cellStyle name="Normal 5 2 6 2 13" xfId="18076" xr:uid="{00000000-0005-0000-0000-0000B7220000}"/>
    <cellStyle name="Normal 5 2 6 2 14" xfId="14224" xr:uid="{00000000-0005-0000-0000-0000B8220000}"/>
    <cellStyle name="Normal 5 2 6 2 2" xfId="110" xr:uid="{00000000-0005-0000-0000-0000B9220000}"/>
    <cellStyle name="Normal 5 2 6 2 2 10" xfId="9238" xr:uid="{00000000-0005-0000-0000-0000BA220000}"/>
    <cellStyle name="Normal 5 2 6 2 2 10 2" xfId="27256" xr:uid="{00000000-0005-0000-0000-0000BB220000}"/>
    <cellStyle name="Normal 5 2 6 2 2 11" xfId="5188" xr:uid="{00000000-0005-0000-0000-0000BC220000}"/>
    <cellStyle name="Normal 5 2 6 2 2 11 2" xfId="23206" xr:uid="{00000000-0005-0000-0000-0000BD220000}"/>
    <cellStyle name="Normal 5 2 6 2 2 12" xfId="18130" xr:uid="{00000000-0005-0000-0000-0000BE220000}"/>
    <cellStyle name="Normal 5 2 6 2 2 13" xfId="14278" xr:uid="{00000000-0005-0000-0000-0000BF220000}"/>
    <cellStyle name="Normal 5 2 6 2 2 2" xfId="326" xr:uid="{00000000-0005-0000-0000-0000C0220000}"/>
    <cellStyle name="Normal 5 2 6 2 2 2 2" xfId="668" xr:uid="{00000000-0005-0000-0000-0000C1220000}"/>
    <cellStyle name="Normal 5 2 6 2 2 2 2 2" xfId="2324" xr:uid="{00000000-0005-0000-0000-0000C2220000}"/>
    <cellStyle name="Normal 5 2 6 2 2 2 2 2 2" xfId="11452" xr:uid="{00000000-0005-0000-0000-0000C3220000}"/>
    <cellStyle name="Normal 5 2 6 2 2 2 2 2 2 2" xfId="29470" xr:uid="{00000000-0005-0000-0000-0000C4220000}"/>
    <cellStyle name="Normal 5 2 6 2 2 2 2 2 3" xfId="8212" xr:uid="{00000000-0005-0000-0000-0000C5220000}"/>
    <cellStyle name="Normal 5 2 6 2 2 2 2 2 3 2" xfId="26230" xr:uid="{00000000-0005-0000-0000-0000C6220000}"/>
    <cellStyle name="Normal 5 2 6 2 2 2 2 2 4" xfId="20344" xr:uid="{00000000-0005-0000-0000-0000C7220000}"/>
    <cellStyle name="Normal 5 2 6 2 2 2 2 2 5" xfId="17104" xr:uid="{00000000-0005-0000-0000-0000C8220000}"/>
    <cellStyle name="Normal 5 2 6 2 2 2 2 3" xfId="4522" xr:uid="{00000000-0005-0000-0000-0000C9220000}"/>
    <cellStyle name="Normal 5 2 6 2 2 2 2 3 2" xfId="13648" xr:uid="{00000000-0005-0000-0000-0000CA220000}"/>
    <cellStyle name="Normal 5 2 6 2 2 2 2 3 2 2" xfId="31666" xr:uid="{00000000-0005-0000-0000-0000CB220000}"/>
    <cellStyle name="Normal 5 2 6 2 2 2 2 3 3" xfId="22540" xr:uid="{00000000-0005-0000-0000-0000CC220000}"/>
    <cellStyle name="Normal 5 2 6 2 2 2 2 4" xfId="9796" xr:uid="{00000000-0005-0000-0000-0000CD220000}"/>
    <cellStyle name="Normal 5 2 6 2 2 2 2 4 2" xfId="27814" xr:uid="{00000000-0005-0000-0000-0000CE220000}"/>
    <cellStyle name="Normal 5 2 6 2 2 2 2 5" xfId="6556" xr:uid="{00000000-0005-0000-0000-0000CF220000}"/>
    <cellStyle name="Normal 5 2 6 2 2 2 2 5 2" xfId="24574" xr:uid="{00000000-0005-0000-0000-0000D0220000}"/>
    <cellStyle name="Normal 5 2 6 2 2 2 2 6" xfId="18688" xr:uid="{00000000-0005-0000-0000-0000D1220000}"/>
    <cellStyle name="Normal 5 2 6 2 2 2 2 7" xfId="15448" xr:uid="{00000000-0005-0000-0000-0000D2220000}"/>
    <cellStyle name="Normal 5 2 6 2 2 2 3" xfId="1496" xr:uid="{00000000-0005-0000-0000-0000D3220000}"/>
    <cellStyle name="Normal 5 2 6 2 2 2 3 2" xfId="4180" xr:uid="{00000000-0005-0000-0000-0000D4220000}"/>
    <cellStyle name="Normal 5 2 6 2 2 2 3 2 2" xfId="13306" xr:uid="{00000000-0005-0000-0000-0000D5220000}"/>
    <cellStyle name="Normal 5 2 6 2 2 2 3 2 2 2" xfId="31324" xr:uid="{00000000-0005-0000-0000-0000D6220000}"/>
    <cellStyle name="Normal 5 2 6 2 2 2 3 2 3" xfId="22198" xr:uid="{00000000-0005-0000-0000-0000D7220000}"/>
    <cellStyle name="Normal 5 2 6 2 2 2 3 3" xfId="10624" xr:uid="{00000000-0005-0000-0000-0000D8220000}"/>
    <cellStyle name="Normal 5 2 6 2 2 2 3 3 2" xfId="28642" xr:uid="{00000000-0005-0000-0000-0000D9220000}"/>
    <cellStyle name="Normal 5 2 6 2 2 2 3 4" xfId="7384" xr:uid="{00000000-0005-0000-0000-0000DA220000}"/>
    <cellStyle name="Normal 5 2 6 2 2 2 3 4 2" xfId="25402" xr:uid="{00000000-0005-0000-0000-0000DB220000}"/>
    <cellStyle name="Normal 5 2 6 2 2 2 3 5" xfId="19516" xr:uid="{00000000-0005-0000-0000-0000DC220000}"/>
    <cellStyle name="Normal 5 2 6 2 2 2 3 6" xfId="16276" xr:uid="{00000000-0005-0000-0000-0000DD220000}"/>
    <cellStyle name="Normal 5 2 6 2 2 2 4" xfId="2702" xr:uid="{00000000-0005-0000-0000-0000DE220000}"/>
    <cellStyle name="Normal 5 2 6 2 2 2 4 2" xfId="11830" xr:uid="{00000000-0005-0000-0000-0000DF220000}"/>
    <cellStyle name="Normal 5 2 6 2 2 2 4 2 2" xfId="29848" xr:uid="{00000000-0005-0000-0000-0000E0220000}"/>
    <cellStyle name="Normal 5 2 6 2 2 2 4 3" xfId="8590" xr:uid="{00000000-0005-0000-0000-0000E1220000}"/>
    <cellStyle name="Normal 5 2 6 2 2 2 4 3 2" xfId="26608" xr:uid="{00000000-0005-0000-0000-0000E2220000}"/>
    <cellStyle name="Normal 5 2 6 2 2 2 4 4" xfId="20722" xr:uid="{00000000-0005-0000-0000-0000E3220000}"/>
    <cellStyle name="Normal 5 2 6 2 2 2 4 5" xfId="17482" xr:uid="{00000000-0005-0000-0000-0000E4220000}"/>
    <cellStyle name="Normal 5 2 6 2 2 2 5" xfId="3640" xr:uid="{00000000-0005-0000-0000-0000E5220000}"/>
    <cellStyle name="Normal 5 2 6 2 2 2 5 2" xfId="12766" xr:uid="{00000000-0005-0000-0000-0000E6220000}"/>
    <cellStyle name="Normal 5 2 6 2 2 2 5 2 2" xfId="30784" xr:uid="{00000000-0005-0000-0000-0000E7220000}"/>
    <cellStyle name="Normal 5 2 6 2 2 2 5 3" xfId="6214" xr:uid="{00000000-0005-0000-0000-0000E8220000}"/>
    <cellStyle name="Normal 5 2 6 2 2 2 5 3 2" xfId="24232" xr:uid="{00000000-0005-0000-0000-0000E9220000}"/>
    <cellStyle name="Normal 5 2 6 2 2 2 5 4" xfId="21658" xr:uid="{00000000-0005-0000-0000-0000EA220000}"/>
    <cellStyle name="Normal 5 2 6 2 2 2 5 5" xfId="15106" xr:uid="{00000000-0005-0000-0000-0000EB220000}"/>
    <cellStyle name="Normal 5 2 6 2 2 2 6" xfId="9454" xr:uid="{00000000-0005-0000-0000-0000EC220000}"/>
    <cellStyle name="Normal 5 2 6 2 2 2 6 2" xfId="27472" xr:uid="{00000000-0005-0000-0000-0000ED220000}"/>
    <cellStyle name="Normal 5 2 6 2 2 2 7" xfId="5350" xr:uid="{00000000-0005-0000-0000-0000EE220000}"/>
    <cellStyle name="Normal 5 2 6 2 2 2 7 2" xfId="23368" xr:uid="{00000000-0005-0000-0000-0000EF220000}"/>
    <cellStyle name="Normal 5 2 6 2 2 2 8" xfId="18346" xr:uid="{00000000-0005-0000-0000-0000F0220000}"/>
    <cellStyle name="Normal 5 2 6 2 2 2 9" xfId="14404" xr:uid="{00000000-0005-0000-0000-0000F1220000}"/>
    <cellStyle name="Normal 5 2 6 2 2 3" xfId="830" xr:uid="{00000000-0005-0000-0000-0000F2220000}"/>
    <cellStyle name="Normal 5 2 6 2 2 3 2" xfId="1658" xr:uid="{00000000-0005-0000-0000-0000F3220000}"/>
    <cellStyle name="Normal 5 2 6 2 2 3 2 2" xfId="4684" xr:uid="{00000000-0005-0000-0000-0000F4220000}"/>
    <cellStyle name="Normal 5 2 6 2 2 3 2 2 2" xfId="13810" xr:uid="{00000000-0005-0000-0000-0000F5220000}"/>
    <cellStyle name="Normal 5 2 6 2 2 3 2 2 2 2" xfId="31828" xr:uid="{00000000-0005-0000-0000-0000F6220000}"/>
    <cellStyle name="Normal 5 2 6 2 2 3 2 2 3" xfId="22702" xr:uid="{00000000-0005-0000-0000-0000F7220000}"/>
    <cellStyle name="Normal 5 2 6 2 2 3 2 3" xfId="10786" xr:uid="{00000000-0005-0000-0000-0000F8220000}"/>
    <cellStyle name="Normal 5 2 6 2 2 3 2 3 2" xfId="28804" xr:uid="{00000000-0005-0000-0000-0000F9220000}"/>
    <cellStyle name="Normal 5 2 6 2 2 3 2 4" xfId="7546" xr:uid="{00000000-0005-0000-0000-0000FA220000}"/>
    <cellStyle name="Normal 5 2 6 2 2 3 2 4 2" xfId="25564" xr:uid="{00000000-0005-0000-0000-0000FB220000}"/>
    <cellStyle name="Normal 5 2 6 2 2 3 2 5" xfId="19678" xr:uid="{00000000-0005-0000-0000-0000FC220000}"/>
    <cellStyle name="Normal 5 2 6 2 2 3 2 6" xfId="16438" xr:uid="{00000000-0005-0000-0000-0000FD220000}"/>
    <cellStyle name="Normal 5 2 6 2 2 3 3" xfId="2864" xr:uid="{00000000-0005-0000-0000-0000FE220000}"/>
    <cellStyle name="Normal 5 2 6 2 2 3 3 2" xfId="11992" xr:uid="{00000000-0005-0000-0000-0000FF220000}"/>
    <cellStyle name="Normal 5 2 6 2 2 3 3 2 2" xfId="30010" xr:uid="{00000000-0005-0000-0000-000000230000}"/>
    <cellStyle name="Normal 5 2 6 2 2 3 3 3" xfId="8752" xr:uid="{00000000-0005-0000-0000-000001230000}"/>
    <cellStyle name="Normal 5 2 6 2 2 3 3 3 2" xfId="26770" xr:uid="{00000000-0005-0000-0000-000002230000}"/>
    <cellStyle name="Normal 5 2 6 2 2 3 3 4" xfId="20884" xr:uid="{00000000-0005-0000-0000-000003230000}"/>
    <cellStyle name="Normal 5 2 6 2 2 3 3 5" xfId="17644" xr:uid="{00000000-0005-0000-0000-000004230000}"/>
    <cellStyle name="Normal 5 2 6 2 2 3 4" xfId="3802" xr:uid="{00000000-0005-0000-0000-000005230000}"/>
    <cellStyle name="Normal 5 2 6 2 2 3 4 2" xfId="12928" xr:uid="{00000000-0005-0000-0000-000006230000}"/>
    <cellStyle name="Normal 5 2 6 2 2 3 4 2 2" xfId="30946" xr:uid="{00000000-0005-0000-0000-000007230000}"/>
    <cellStyle name="Normal 5 2 6 2 2 3 4 3" xfId="6718" xr:uid="{00000000-0005-0000-0000-000008230000}"/>
    <cellStyle name="Normal 5 2 6 2 2 3 4 3 2" xfId="24736" xr:uid="{00000000-0005-0000-0000-000009230000}"/>
    <cellStyle name="Normal 5 2 6 2 2 3 4 4" xfId="21820" xr:uid="{00000000-0005-0000-0000-00000A230000}"/>
    <cellStyle name="Normal 5 2 6 2 2 3 4 5" xfId="15610" xr:uid="{00000000-0005-0000-0000-00000B230000}"/>
    <cellStyle name="Normal 5 2 6 2 2 3 5" xfId="9958" xr:uid="{00000000-0005-0000-0000-00000C230000}"/>
    <cellStyle name="Normal 5 2 6 2 2 3 5 2" xfId="27976" xr:uid="{00000000-0005-0000-0000-00000D230000}"/>
    <cellStyle name="Normal 5 2 6 2 2 3 6" xfId="5512" xr:uid="{00000000-0005-0000-0000-00000E230000}"/>
    <cellStyle name="Normal 5 2 6 2 2 3 6 2" xfId="23530" xr:uid="{00000000-0005-0000-0000-00000F230000}"/>
    <cellStyle name="Normal 5 2 6 2 2 3 7" xfId="18850" xr:uid="{00000000-0005-0000-0000-000010230000}"/>
    <cellStyle name="Normal 5 2 6 2 2 3 8" xfId="14566" xr:uid="{00000000-0005-0000-0000-000011230000}"/>
    <cellStyle name="Normal 5 2 6 2 2 4" xfId="992" xr:uid="{00000000-0005-0000-0000-000012230000}"/>
    <cellStyle name="Normal 5 2 6 2 2 4 2" xfId="1820" xr:uid="{00000000-0005-0000-0000-000013230000}"/>
    <cellStyle name="Normal 5 2 6 2 2 4 2 2" xfId="10948" xr:uid="{00000000-0005-0000-0000-000014230000}"/>
    <cellStyle name="Normal 5 2 6 2 2 4 2 2 2" xfId="28966" xr:uid="{00000000-0005-0000-0000-000015230000}"/>
    <cellStyle name="Normal 5 2 6 2 2 4 2 3" xfId="7708" xr:uid="{00000000-0005-0000-0000-000016230000}"/>
    <cellStyle name="Normal 5 2 6 2 2 4 2 3 2" xfId="25726" xr:uid="{00000000-0005-0000-0000-000017230000}"/>
    <cellStyle name="Normal 5 2 6 2 2 4 2 4" xfId="19840" xr:uid="{00000000-0005-0000-0000-000018230000}"/>
    <cellStyle name="Normal 5 2 6 2 2 4 2 5" xfId="16600" xr:uid="{00000000-0005-0000-0000-000019230000}"/>
    <cellStyle name="Normal 5 2 6 2 2 4 3" xfId="3026" xr:uid="{00000000-0005-0000-0000-00001A230000}"/>
    <cellStyle name="Normal 5 2 6 2 2 4 3 2" xfId="12154" xr:uid="{00000000-0005-0000-0000-00001B230000}"/>
    <cellStyle name="Normal 5 2 6 2 2 4 3 2 2" xfId="30172" xr:uid="{00000000-0005-0000-0000-00001C230000}"/>
    <cellStyle name="Normal 5 2 6 2 2 4 3 3" xfId="8914" xr:uid="{00000000-0005-0000-0000-00001D230000}"/>
    <cellStyle name="Normal 5 2 6 2 2 4 3 3 2" xfId="26932" xr:uid="{00000000-0005-0000-0000-00001E230000}"/>
    <cellStyle name="Normal 5 2 6 2 2 4 3 4" xfId="21046" xr:uid="{00000000-0005-0000-0000-00001F230000}"/>
    <cellStyle name="Normal 5 2 6 2 2 4 3 5" xfId="17806" xr:uid="{00000000-0005-0000-0000-000020230000}"/>
    <cellStyle name="Normal 5 2 6 2 2 4 4" xfId="4846" xr:uid="{00000000-0005-0000-0000-000021230000}"/>
    <cellStyle name="Normal 5 2 6 2 2 4 4 2" xfId="13972" xr:uid="{00000000-0005-0000-0000-000022230000}"/>
    <cellStyle name="Normal 5 2 6 2 2 4 4 2 2" xfId="31990" xr:uid="{00000000-0005-0000-0000-000023230000}"/>
    <cellStyle name="Normal 5 2 6 2 2 4 4 3" xfId="6880" xr:uid="{00000000-0005-0000-0000-000024230000}"/>
    <cellStyle name="Normal 5 2 6 2 2 4 4 3 2" xfId="24898" xr:uid="{00000000-0005-0000-0000-000025230000}"/>
    <cellStyle name="Normal 5 2 6 2 2 4 4 4" xfId="22864" xr:uid="{00000000-0005-0000-0000-000026230000}"/>
    <cellStyle name="Normal 5 2 6 2 2 4 4 5" xfId="15772" xr:uid="{00000000-0005-0000-0000-000027230000}"/>
    <cellStyle name="Normal 5 2 6 2 2 4 5" xfId="10120" xr:uid="{00000000-0005-0000-0000-000028230000}"/>
    <cellStyle name="Normal 5 2 6 2 2 4 5 2" xfId="28138" xr:uid="{00000000-0005-0000-0000-000029230000}"/>
    <cellStyle name="Normal 5 2 6 2 2 4 6" xfId="5674" xr:uid="{00000000-0005-0000-0000-00002A230000}"/>
    <cellStyle name="Normal 5 2 6 2 2 4 6 2" xfId="23692" xr:uid="{00000000-0005-0000-0000-00002B230000}"/>
    <cellStyle name="Normal 5 2 6 2 2 4 7" xfId="19012" xr:uid="{00000000-0005-0000-0000-00002C230000}"/>
    <cellStyle name="Normal 5 2 6 2 2 4 8" xfId="14728" xr:uid="{00000000-0005-0000-0000-00002D230000}"/>
    <cellStyle name="Normal 5 2 6 2 2 5" xfId="1154" xr:uid="{00000000-0005-0000-0000-00002E230000}"/>
    <cellStyle name="Normal 5 2 6 2 2 5 2" xfId="1982" xr:uid="{00000000-0005-0000-0000-00002F230000}"/>
    <cellStyle name="Normal 5 2 6 2 2 5 2 2" xfId="11110" xr:uid="{00000000-0005-0000-0000-000030230000}"/>
    <cellStyle name="Normal 5 2 6 2 2 5 2 2 2" xfId="29128" xr:uid="{00000000-0005-0000-0000-000031230000}"/>
    <cellStyle name="Normal 5 2 6 2 2 5 2 3" xfId="7870" xr:uid="{00000000-0005-0000-0000-000032230000}"/>
    <cellStyle name="Normal 5 2 6 2 2 5 2 3 2" xfId="25888" xr:uid="{00000000-0005-0000-0000-000033230000}"/>
    <cellStyle name="Normal 5 2 6 2 2 5 2 4" xfId="20002" xr:uid="{00000000-0005-0000-0000-000034230000}"/>
    <cellStyle name="Normal 5 2 6 2 2 5 2 5" xfId="16762" xr:uid="{00000000-0005-0000-0000-000035230000}"/>
    <cellStyle name="Normal 5 2 6 2 2 5 3" xfId="3188" xr:uid="{00000000-0005-0000-0000-000036230000}"/>
    <cellStyle name="Normal 5 2 6 2 2 5 3 2" xfId="12316" xr:uid="{00000000-0005-0000-0000-000037230000}"/>
    <cellStyle name="Normal 5 2 6 2 2 5 3 2 2" xfId="30334" xr:uid="{00000000-0005-0000-0000-000038230000}"/>
    <cellStyle name="Normal 5 2 6 2 2 5 3 3" xfId="9076" xr:uid="{00000000-0005-0000-0000-000039230000}"/>
    <cellStyle name="Normal 5 2 6 2 2 5 3 3 2" xfId="27094" xr:uid="{00000000-0005-0000-0000-00003A230000}"/>
    <cellStyle name="Normal 5 2 6 2 2 5 3 4" xfId="21208" xr:uid="{00000000-0005-0000-0000-00003B230000}"/>
    <cellStyle name="Normal 5 2 6 2 2 5 3 5" xfId="17968" xr:uid="{00000000-0005-0000-0000-00003C230000}"/>
    <cellStyle name="Normal 5 2 6 2 2 5 4" xfId="5008" xr:uid="{00000000-0005-0000-0000-00003D230000}"/>
    <cellStyle name="Normal 5 2 6 2 2 5 4 2" xfId="14134" xr:uid="{00000000-0005-0000-0000-00003E230000}"/>
    <cellStyle name="Normal 5 2 6 2 2 5 4 2 2" xfId="32152" xr:uid="{00000000-0005-0000-0000-00003F230000}"/>
    <cellStyle name="Normal 5 2 6 2 2 5 4 3" xfId="7042" xr:uid="{00000000-0005-0000-0000-000040230000}"/>
    <cellStyle name="Normal 5 2 6 2 2 5 4 3 2" xfId="25060" xr:uid="{00000000-0005-0000-0000-000041230000}"/>
    <cellStyle name="Normal 5 2 6 2 2 5 4 4" xfId="23026" xr:uid="{00000000-0005-0000-0000-000042230000}"/>
    <cellStyle name="Normal 5 2 6 2 2 5 5" xfId="10282" xr:uid="{00000000-0005-0000-0000-000043230000}"/>
    <cellStyle name="Normal 5 2 6 2 2 5 5 2" xfId="28300" xr:uid="{00000000-0005-0000-0000-000044230000}"/>
    <cellStyle name="Normal 5 2 6 2 2 5 6" xfId="5836" xr:uid="{00000000-0005-0000-0000-000045230000}"/>
    <cellStyle name="Normal 5 2 6 2 2 5 6 2" xfId="23854" xr:uid="{00000000-0005-0000-0000-000046230000}"/>
    <cellStyle name="Normal 5 2 6 2 2 5 7" xfId="19174" xr:uid="{00000000-0005-0000-0000-000047230000}"/>
    <cellStyle name="Normal 5 2 6 2 2 5 8" xfId="15934" xr:uid="{00000000-0005-0000-0000-000048230000}"/>
    <cellStyle name="Normal 5 2 6 2 2 6" xfId="506" xr:uid="{00000000-0005-0000-0000-000049230000}"/>
    <cellStyle name="Normal 5 2 6 2 2 6 2" xfId="2162" xr:uid="{00000000-0005-0000-0000-00004A230000}"/>
    <cellStyle name="Normal 5 2 6 2 2 6 2 2" xfId="11290" xr:uid="{00000000-0005-0000-0000-00004B230000}"/>
    <cellStyle name="Normal 5 2 6 2 2 6 2 2 2" xfId="29308" xr:uid="{00000000-0005-0000-0000-00004C230000}"/>
    <cellStyle name="Normal 5 2 6 2 2 6 2 3" xfId="8050" xr:uid="{00000000-0005-0000-0000-00004D230000}"/>
    <cellStyle name="Normal 5 2 6 2 2 6 2 3 2" xfId="26068" xr:uid="{00000000-0005-0000-0000-00004E230000}"/>
    <cellStyle name="Normal 5 2 6 2 2 6 2 4" xfId="20182" xr:uid="{00000000-0005-0000-0000-00004F230000}"/>
    <cellStyle name="Normal 5 2 6 2 2 6 2 5" xfId="16942" xr:uid="{00000000-0005-0000-0000-000050230000}"/>
    <cellStyle name="Normal 5 2 6 2 2 6 3" xfId="4360" xr:uid="{00000000-0005-0000-0000-000051230000}"/>
    <cellStyle name="Normal 5 2 6 2 2 6 3 2" xfId="13486" xr:uid="{00000000-0005-0000-0000-000052230000}"/>
    <cellStyle name="Normal 5 2 6 2 2 6 3 2 2" xfId="31504" xr:uid="{00000000-0005-0000-0000-000053230000}"/>
    <cellStyle name="Normal 5 2 6 2 2 6 3 3" xfId="22378" xr:uid="{00000000-0005-0000-0000-000054230000}"/>
    <cellStyle name="Normal 5 2 6 2 2 6 4" xfId="9634" xr:uid="{00000000-0005-0000-0000-000055230000}"/>
    <cellStyle name="Normal 5 2 6 2 2 6 4 2" xfId="27652" xr:uid="{00000000-0005-0000-0000-000056230000}"/>
    <cellStyle name="Normal 5 2 6 2 2 6 5" xfId="6394" xr:uid="{00000000-0005-0000-0000-000057230000}"/>
    <cellStyle name="Normal 5 2 6 2 2 6 5 2" xfId="24412" xr:uid="{00000000-0005-0000-0000-000058230000}"/>
    <cellStyle name="Normal 5 2 6 2 2 6 6" xfId="18526" xr:uid="{00000000-0005-0000-0000-000059230000}"/>
    <cellStyle name="Normal 5 2 6 2 2 6 7" xfId="15286" xr:uid="{00000000-0005-0000-0000-00005A230000}"/>
    <cellStyle name="Normal 5 2 6 2 2 7" xfId="1334" xr:uid="{00000000-0005-0000-0000-00005B230000}"/>
    <cellStyle name="Normal 5 2 6 2 2 7 2" xfId="3964" xr:uid="{00000000-0005-0000-0000-00005C230000}"/>
    <cellStyle name="Normal 5 2 6 2 2 7 2 2" xfId="13090" xr:uid="{00000000-0005-0000-0000-00005D230000}"/>
    <cellStyle name="Normal 5 2 6 2 2 7 2 2 2" xfId="31108" xr:uid="{00000000-0005-0000-0000-00005E230000}"/>
    <cellStyle name="Normal 5 2 6 2 2 7 2 3" xfId="21982" xr:uid="{00000000-0005-0000-0000-00005F230000}"/>
    <cellStyle name="Normal 5 2 6 2 2 7 3" xfId="10462" xr:uid="{00000000-0005-0000-0000-000060230000}"/>
    <cellStyle name="Normal 5 2 6 2 2 7 3 2" xfId="28480" xr:uid="{00000000-0005-0000-0000-000061230000}"/>
    <cellStyle name="Normal 5 2 6 2 2 7 4" xfId="7222" xr:uid="{00000000-0005-0000-0000-000062230000}"/>
    <cellStyle name="Normal 5 2 6 2 2 7 4 2" xfId="25240" xr:uid="{00000000-0005-0000-0000-000063230000}"/>
    <cellStyle name="Normal 5 2 6 2 2 7 5" xfId="19354" xr:uid="{00000000-0005-0000-0000-000064230000}"/>
    <cellStyle name="Normal 5 2 6 2 2 7 6" xfId="16114" xr:uid="{00000000-0005-0000-0000-000065230000}"/>
    <cellStyle name="Normal 5 2 6 2 2 8" xfId="2540" xr:uid="{00000000-0005-0000-0000-000066230000}"/>
    <cellStyle name="Normal 5 2 6 2 2 8 2" xfId="11668" xr:uid="{00000000-0005-0000-0000-000067230000}"/>
    <cellStyle name="Normal 5 2 6 2 2 8 2 2" xfId="29686" xr:uid="{00000000-0005-0000-0000-000068230000}"/>
    <cellStyle name="Normal 5 2 6 2 2 8 3" xfId="8428" xr:uid="{00000000-0005-0000-0000-000069230000}"/>
    <cellStyle name="Normal 5 2 6 2 2 8 3 2" xfId="26446" xr:uid="{00000000-0005-0000-0000-00006A230000}"/>
    <cellStyle name="Normal 5 2 6 2 2 8 4" xfId="20560" xr:uid="{00000000-0005-0000-0000-00006B230000}"/>
    <cellStyle name="Normal 5 2 6 2 2 8 5" xfId="17320" xr:uid="{00000000-0005-0000-0000-00006C230000}"/>
    <cellStyle name="Normal 5 2 6 2 2 9" xfId="3478" xr:uid="{00000000-0005-0000-0000-00006D230000}"/>
    <cellStyle name="Normal 5 2 6 2 2 9 2" xfId="12604" xr:uid="{00000000-0005-0000-0000-00006E230000}"/>
    <cellStyle name="Normal 5 2 6 2 2 9 2 2" xfId="30622" xr:uid="{00000000-0005-0000-0000-00006F230000}"/>
    <cellStyle name="Normal 5 2 6 2 2 9 3" xfId="5998" xr:uid="{00000000-0005-0000-0000-000070230000}"/>
    <cellStyle name="Normal 5 2 6 2 2 9 3 2" xfId="24016" xr:uid="{00000000-0005-0000-0000-000071230000}"/>
    <cellStyle name="Normal 5 2 6 2 2 9 4" xfId="21496" xr:uid="{00000000-0005-0000-0000-000072230000}"/>
    <cellStyle name="Normal 5 2 6 2 2 9 5" xfId="14890" xr:uid="{00000000-0005-0000-0000-000073230000}"/>
    <cellStyle name="Normal 5 2 6 2 3" xfId="272" xr:uid="{00000000-0005-0000-0000-000074230000}"/>
    <cellStyle name="Normal 5 2 6 2 3 2" xfId="614" xr:uid="{00000000-0005-0000-0000-000075230000}"/>
    <cellStyle name="Normal 5 2 6 2 3 2 2" xfId="2270" xr:uid="{00000000-0005-0000-0000-000076230000}"/>
    <cellStyle name="Normal 5 2 6 2 3 2 2 2" xfId="11398" xr:uid="{00000000-0005-0000-0000-000077230000}"/>
    <cellStyle name="Normal 5 2 6 2 3 2 2 2 2" xfId="29416" xr:uid="{00000000-0005-0000-0000-000078230000}"/>
    <cellStyle name="Normal 5 2 6 2 3 2 2 3" xfId="8158" xr:uid="{00000000-0005-0000-0000-000079230000}"/>
    <cellStyle name="Normal 5 2 6 2 3 2 2 3 2" xfId="26176" xr:uid="{00000000-0005-0000-0000-00007A230000}"/>
    <cellStyle name="Normal 5 2 6 2 3 2 2 4" xfId="20290" xr:uid="{00000000-0005-0000-0000-00007B230000}"/>
    <cellStyle name="Normal 5 2 6 2 3 2 2 5" xfId="17050" xr:uid="{00000000-0005-0000-0000-00007C230000}"/>
    <cellStyle name="Normal 5 2 6 2 3 2 3" xfId="4468" xr:uid="{00000000-0005-0000-0000-00007D230000}"/>
    <cellStyle name="Normal 5 2 6 2 3 2 3 2" xfId="13594" xr:uid="{00000000-0005-0000-0000-00007E230000}"/>
    <cellStyle name="Normal 5 2 6 2 3 2 3 2 2" xfId="31612" xr:uid="{00000000-0005-0000-0000-00007F230000}"/>
    <cellStyle name="Normal 5 2 6 2 3 2 3 3" xfId="22486" xr:uid="{00000000-0005-0000-0000-000080230000}"/>
    <cellStyle name="Normal 5 2 6 2 3 2 4" xfId="9742" xr:uid="{00000000-0005-0000-0000-000081230000}"/>
    <cellStyle name="Normal 5 2 6 2 3 2 4 2" xfId="27760" xr:uid="{00000000-0005-0000-0000-000082230000}"/>
    <cellStyle name="Normal 5 2 6 2 3 2 5" xfId="6502" xr:uid="{00000000-0005-0000-0000-000083230000}"/>
    <cellStyle name="Normal 5 2 6 2 3 2 5 2" xfId="24520" xr:uid="{00000000-0005-0000-0000-000084230000}"/>
    <cellStyle name="Normal 5 2 6 2 3 2 6" xfId="18634" xr:uid="{00000000-0005-0000-0000-000085230000}"/>
    <cellStyle name="Normal 5 2 6 2 3 2 7" xfId="15394" xr:uid="{00000000-0005-0000-0000-000086230000}"/>
    <cellStyle name="Normal 5 2 6 2 3 3" xfId="1442" xr:uid="{00000000-0005-0000-0000-000087230000}"/>
    <cellStyle name="Normal 5 2 6 2 3 3 2" xfId="4126" xr:uid="{00000000-0005-0000-0000-000088230000}"/>
    <cellStyle name="Normal 5 2 6 2 3 3 2 2" xfId="13252" xr:uid="{00000000-0005-0000-0000-000089230000}"/>
    <cellStyle name="Normal 5 2 6 2 3 3 2 2 2" xfId="31270" xr:uid="{00000000-0005-0000-0000-00008A230000}"/>
    <cellStyle name="Normal 5 2 6 2 3 3 2 3" xfId="22144" xr:uid="{00000000-0005-0000-0000-00008B230000}"/>
    <cellStyle name="Normal 5 2 6 2 3 3 3" xfId="10570" xr:uid="{00000000-0005-0000-0000-00008C230000}"/>
    <cellStyle name="Normal 5 2 6 2 3 3 3 2" xfId="28588" xr:uid="{00000000-0005-0000-0000-00008D230000}"/>
    <cellStyle name="Normal 5 2 6 2 3 3 4" xfId="7330" xr:uid="{00000000-0005-0000-0000-00008E230000}"/>
    <cellStyle name="Normal 5 2 6 2 3 3 4 2" xfId="25348" xr:uid="{00000000-0005-0000-0000-00008F230000}"/>
    <cellStyle name="Normal 5 2 6 2 3 3 5" xfId="19462" xr:uid="{00000000-0005-0000-0000-000090230000}"/>
    <cellStyle name="Normal 5 2 6 2 3 3 6" xfId="16222" xr:uid="{00000000-0005-0000-0000-000091230000}"/>
    <cellStyle name="Normal 5 2 6 2 3 4" xfId="2648" xr:uid="{00000000-0005-0000-0000-000092230000}"/>
    <cellStyle name="Normal 5 2 6 2 3 4 2" xfId="11776" xr:uid="{00000000-0005-0000-0000-000093230000}"/>
    <cellStyle name="Normal 5 2 6 2 3 4 2 2" xfId="29794" xr:uid="{00000000-0005-0000-0000-000094230000}"/>
    <cellStyle name="Normal 5 2 6 2 3 4 3" xfId="8536" xr:uid="{00000000-0005-0000-0000-000095230000}"/>
    <cellStyle name="Normal 5 2 6 2 3 4 3 2" xfId="26554" xr:uid="{00000000-0005-0000-0000-000096230000}"/>
    <cellStyle name="Normal 5 2 6 2 3 4 4" xfId="20668" xr:uid="{00000000-0005-0000-0000-000097230000}"/>
    <cellStyle name="Normal 5 2 6 2 3 4 5" xfId="17428" xr:uid="{00000000-0005-0000-0000-000098230000}"/>
    <cellStyle name="Normal 5 2 6 2 3 5" xfId="3424" xr:uid="{00000000-0005-0000-0000-000099230000}"/>
    <cellStyle name="Normal 5 2 6 2 3 5 2" xfId="12550" xr:uid="{00000000-0005-0000-0000-00009A230000}"/>
    <cellStyle name="Normal 5 2 6 2 3 5 2 2" xfId="30568" xr:uid="{00000000-0005-0000-0000-00009B230000}"/>
    <cellStyle name="Normal 5 2 6 2 3 5 3" xfId="6160" xr:uid="{00000000-0005-0000-0000-00009C230000}"/>
    <cellStyle name="Normal 5 2 6 2 3 5 3 2" xfId="24178" xr:uid="{00000000-0005-0000-0000-00009D230000}"/>
    <cellStyle name="Normal 5 2 6 2 3 5 4" xfId="21442" xr:uid="{00000000-0005-0000-0000-00009E230000}"/>
    <cellStyle name="Normal 5 2 6 2 3 5 5" xfId="15052" xr:uid="{00000000-0005-0000-0000-00009F230000}"/>
    <cellStyle name="Normal 5 2 6 2 3 6" xfId="9400" xr:uid="{00000000-0005-0000-0000-0000A0230000}"/>
    <cellStyle name="Normal 5 2 6 2 3 6 2" xfId="27418" xr:uid="{00000000-0005-0000-0000-0000A1230000}"/>
    <cellStyle name="Normal 5 2 6 2 3 7" xfId="5296" xr:uid="{00000000-0005-0000-0000-0000A2230000}"/>
    <cellStyle name="Normal 5 2 6 2 3 7 2" xfId="23314" xr:uid="{00000000-0005-0000-0000-0000A3230000}"/>
    <cellStyle name="Normal 5 2 6 2 3 8" xfId="18292" xr:uid="{00000000-0005-0000-0000-0000A4230000}"/>
    <cellStyle name="Normal 5 2 6 2 3 9" xfId="14350" xr:uid="{00000000-0005-0000-0000-0000A5230000}"/>
    <cellStyle name="Normal 5 2 6 2 4" xfId="200" xr:uid="{00000000-0005-0000-0000-0000A6230000}"/>
    <cellStyle name="Normal 5 2 6 2 4 2" xfId="776" xr:uid="{00000000-0005-0000-0000-0000A7230000}"/>
    <cellStyle name="Normal 5 2 6 2 4 2 2" xfId="2396" xr:uid="{00000000-0005-0000-0000-0000A8230000}"/>
    <cellStyle name="Normal 5 2 6 2 4 2 2 2" xfId="11524" xr:uid="{00000000-0005-0000-0000-0000A9230000}"/>
    <cellStyle name="Normal 5 2 6 2 4 2 2 2 2" xfId="29542" xr:uid="{00000000-0005-0000-0000-0000AA230000}"/>
    <cellStyle name="Normal 5 2 6 2 4 2 2 3" xfId="8284" xr:uid="{00000000-0005-0000-0000-0000AB230000}"/>
    <cellStyle name="Normal 5 2 6 2 4 2 2 3 2" xfId="26302" xr:uid="{00000000-0005-0000-0000-0000AC230000}"/>
    <cellStyle name="Normal 5 2 6 2 4 2 2 4" xfId="20416" xr:uid="{00000000-0005-0000-0000-0000AD230000}"/>
    <cellStyle name="Normal 5 2 6 2 4 2 2 5" xfId="17176" xr:uid="{00000000-0005-0000-0000-0000AE230000}"/>
    <cellStyle name="Normal 5 2 6 2 4 2 3" xfId="4630" xr:uid="{00000000-0005-0000-0000-0000AF230000}"/>
    <cellStyle name="Normal 5 2 6 2 4 2 3 2" xfId="13756" xr:uid="{00000000-0005-0000-0000-0000B0230000}"/>
    <cellStyle name="Normal 5 2 6 2 4 2 3 2 2" xfId="31774" xr:uid="{00000000-0005-0000-0000-0000B1230000}"/>
    <cellStyle name="Normal 5 2 6 2 4 2 3 3" xfId="22648" xr:uid="{00000000-0005-0000-0000-0000B2230000}"/>
    <cellStyle name="Normal 5 2 6 2 4 2 4" xfId="9904" xr:uid="{00000000-0005-0000-0000-0000B3230000}"/>
    <cellStyle name="Normal 5 2 6 2 4 2 4 2" xfId="27922" xr:uid="{00000000-0005-0000-0000-0000B4230000}"/>
    <cellStyle name="Normal 5 2 6 2 4 2 5" xfId="6664" xr:uid="{00000000-0005-0000-0000-0000B5230000}"/>
    <cellStyle name="Normal 5 2 6 2 4 2 5 2" xfId="24682" xr:uid="{00000000-0005-0000-0000-0000B6230000}"/>
    <cellStyle name="Normal 5 2 6 2 4 2 6" xfId="18796" xr:uid="{00000000-0005-0000-0000-0000B7230000}"/>
    <cellStyle name="Normal 5 2 6 2 4 2 7" xfId="15556" xr:uid="{00000000-0005-0000-0000-0000B8230000}"/>
    <cellStyle name="Normal 5 2 6 2 4 3" xfId="1604" xr:uid="{00000000-0005-0000-0000-0000B9230000}"/>
    <cellStyle name="Normal 5 2 6 2 4 3 2" xfId="4054" xr:uid="{00000000-0005-0000-0000-0000BA230000}"/>
    <cellStyle name="Normal 5 2 6 2 4 3 2 2" xfId="13180" xr:uid="{00000000-0005-0000-0000-0000BB230000}"/>
    <cellStyle name="Normal 5 2 6 2 4 3 2 2 2" xfId="31198" xr:uid="{00000000-0005-0000-0000-0000BC230000}"/>
    <cellStyle name="Normal 5 2 6 2 4 3 2 3" xfId="22072" xr:uid="{00000000-0005-0000-0000-0000BD230000}"/>
    <cellStyle name="Normal 5 2 6 2 4 3 3" xfId="10732" xr:uid="{00000000-0005-0000-0000-0000BE230000}"/>
    <cellStyle name="Normal 5 2 6 2 4 3 3 2" xfId="28750" xr:uid="{00000000-0005-0000-0000-0000BF230000}"/>
    <cellStyle name="Normal 5 2 6 2 4 3 4" xfId="7492" xr:uid="{00000000-0005-0000-0000-0000C0230000}"/>
    <cellStyle name="Normal 5 2 6 2 4 3 4 2" xfId="25510" xr:uid="{00000000-0005-0000-0000-0000C1230000}"/>
    <cellStyle name="Normal 5 2 6 2 4 3 5" xfId="19624" xr:uid="{00000000-0005-0000-0000-0000C2230000}"/>
    <cellStyle name="Normal 5 2 6 2 4 3 6" xfId="16384" xr:uid="{00000000-0005-0000-0000-0000C3230000}"/>
    <cellStyle name="Normal 5 2 6 2 4 4" xfId="2810" xr:uid="{00000000-0005-0000-0000-0000C4230000}"/>
    <cellStyle name="Normal 5 2 6 2 4 4 2" xfId="11938" xr:uid="{00000000-0005-0000-0000-0000C5230000}"/>
    <cellStyle name="Normal 5 2 6 2 4 4 2 2" xfId="29956" xr:uid="{00000000-0005-0000-0000-0000C6230000}"/>
    <cellStyle name="Normal 5 2 6 2 4 4 3" xfId="8698" xr:uid="{00000000-0005-0000-0000-0000C7230000}"/>
    <cellStyle name="Normal 5 2 6 2 4 4 3 2" xfId="26716" xr:uid="{00000000-0005-0000-0000-0000C8230000}"/>
    <cellStyle name="Normal 5 2 6 2 4 4 4" xfId="20830" xr:uid="{00000000-0005-0000-0000-0000C9230000}"/>
    <cellStyle name="Normal 5 2 6 2 4 4 5" xfId="17590" xr:uid="{00000000-0005-0000-0000-0000CA230000}"/>
    <cellStyle name="Normal 5 2 6 2 4 5" xfId="3586" xr:uid="{00000000-0005-0000-0000-0000CB230000}"/>
    <cellStyle name="Normal 5 2 6 2 4 5 2" xfId="12712" xr:uid="{00000000-0005-0000-0000-0000CC230000}"/>
    <cellStyle name="Normal 5 2 6 2 4 5 2 2" xfId="30730" xr:uid="{00000000-0005-0000-0000-0000CD230000}"/>
    <cellStyle name="Normal 5 2 6 2 4 5 3" xfId="6088" xr:uid="{00000000-0005-0000-0000-0000CE230000}"/>
    <cellStyle name="Normal 5 2 6 2 4 5 3 2" xfId="24106" xr:uid="{00000000-0005-0000-0000-0000CF230000}"/>
    <cellStyle name="Normal 5 2 6 2 4 5 4" xfId="21604" xr:uid="{00000000-0005-0000-0000-0000D0230000}"/>
    <cellStyle name="Normal 5 2 6 2 4 5 5" xfId="14980" xr:uid="{00000000-0005-0000-0000-0000D1230000}"/>
    <cellStyle name="Normal 5 2 6 2 4 6" xfId="9328" xr:uid="{00000000-0005-0000-0000-0000D2230000}"/>
    <cellStyle name="Normal 5 2 6 2 4 6 2" xfId="27346" xr:uid="{00000000-0005-0000-0000-0000D3230000}"/>
    <cellStyle name="Normal 5 2 6 2 4 7" xfId="5458" xr:uid="{00000000-0005-0000-0000-0000D4230000}"/>
    <cellStyle name="Normal 5 2 6 2 4 7 2" xfId="23476" xr:uid="{00000000-0005-0000-0000-0000D5230000}"/>
    <cellStyle name="Normal 5 2 6 2 4 8" xfId="18220" xr:uid="{00000000-0005-0000-0000-0000D6230000}"/>
    <cellStyle name="Normal 5 2 6 2 4 9" xfId="14512" xr:uid="{00000000-0005-0000-0000-0000D7230000}"/>
    <cellStyle name="Normal 5 2 6 2 5" xfId="938" xr:uid="{00000000-0005-0000-0000-0000D8230000}"/>
    <cellStyle name="Normal 5 2 6 2 5 2" xfId="1766" xr:uid="{00000000-0005-0000-0000-0000D9230000}"/>
    <cellStyle name="Normal 5 2 6 2 5 2 2" xfId="4792" xr:uid="{00000000-0005-0000-0000-0000DA230000}"/>
    <cellStyle name="Normal 5 2 6 2 5 2 2 2" xfId="13918" xr:uid="{00000000-0005-0000-0000-0000DB230000}"/>
    <cellStyle name="Normal 5 2 6 2 5 2 2 2 2" xfId="31936" xr:uid="{00000000-0005-0000-0000-0000DC230000}"/>
    <cellStyle name="Normal 5 2 6 2 5 2 2 3" xfId="22810" xr:uid="{00000000-0005-0000-0000-0000DD230000}"/>
    <cellStyle name="Normal 5 2 6 2 5 2 3" xfId="10894" xr:uid="{00000000-0005-0000-0000-0000DE230000}"/>
    <cellStyle name="Normal 5 2 6 2 5 2 3 2" xfId="28912" xr:uid="{00000000-0005-0000-0000-0000DF230000}"/>
    <cellStyle name="Normal 5 2 6 2 5 2 4" xfId="7654" xr:uid="{00000000-0005-0000-0000-0000E0230000}"/>
    <cellStyle name="Normal 5 2 6 2 5 2 4 2" xfId="25672" xr:uid="{00000000-0005-0000-0000-0000E1230000}"/>
    <cellStyle name="Normal 5 2 6 2 5 2 5" xfId="19786" xr:uid="{00000000-0005-0000-0000-0000E2230000}"/>
    <cellStyle name="Normal 5 2 6 2 5 2 6" xfId="16546" xr:uid="{00000000-0005-0000-0000-0000E3230000}"/>
    <cellStyle name="Normal 5 2 6 2 5 3" xfId="2972" xr:uid="{00000000-0005-0000-0000-0000E4230000}"/>
    <cellStyle name="Normal 5 2 6 2 5 3 2" xfId="12100" xr:uid="{00000000-0005-0000-0000-0000E5230000}"/>
    <cellStyle name="Normal 5 2 6 2 5 3 2 2" xfId="30118" xr:uid="{00000000-0005-0000-0000-0000E6230000}"/>
    <cellStyle name="Normal 5 2 6 2 5 3 3" xfId="8860" xr:uid="{00000000-0005-0000-0000-0000E7230000}"/>
    <cellStyle name="Normal 5 2 6 2 5 3 3 2" xfId="26878" xr:uid="{00000000-0005-0000-0000-0000E8230000}"/>
    <cellStyle name="Normal 5 2 6 2 5 3 4" xfId="20992" xr:uid="{00000000-0005-0000-0000-0000E9230000}"/>
    <cellStyle name="Normal 5 2 6 2 5 3 5" xfId="17752" xr:uid="{00000000-0005-0000-0000-0000EA230000}"/>
    <cellStyle name="Normal 5 2 6 2 5 4" xfId="3748" xr:uid="{00000000-0005-0000-0000-0000EB230000}"/>
    <cellStyle name="Normal 5 2 6 2 5 4 2" xfId="12874" xr:uid="{00000000-0005-0000-0000-0000EC230000}"/>
    <cellStyle name="Normal 5 2 6 2 5 4 2 2" xfId="30892" xr:uid="{00000000-0005-0000-0000-0000ED230000}"/>
    <cellStyle name="Normal 5 2 6 2 5 4 3" xfId="6826" xr:uid="{00000000-0005-0000-0000-0000EE230000}"/>
    <cellStyle name="Normal 5 2 6 2 5 4 3 2" xfId="24844" xr:uid="{00000000-0005-0000-0000-0000EF230000}"/>
    <cellStyle name="Normal 5 2 6 2 5 4 4" xfId="21766" xr:uid="{00000000-0005-0000-0000-0000F0230000}"/>
    <cellStyle name="Normal 5 2 6 2 5 4 5" xfId="15718" xr:uid="{00000000-0005-0000-0000-0000F1230000}"/>
    <cellStyle name="Normal 5 2 6 2 5 5" xfId="10066" xr:uid="{00000000-0005-0000-0000-0000F2230000}"/>
    <cellStyle name="Normal 5 2 6 2 5 5 2" xfId="28084" xr:uid="{00000000-0005-0000-0000-0000F3230000}"/>
    <cellStyle name="Normal 5 2 6 2 5 6" xfId="5620" xr:uid="{00000000-0005-0000-0000-0000F4230000}"/>
    <cellStyle name="Normal 5 2 6 2 5 6 2" xfId="23638" xr:uid="{00000000-0005-0000-0000-0000F5230000}"/>
    <cellStyle name="Normal 5 2 6 2 5 7" xfId="18958" xr:uid="{00000000-0005-0000-0000-0000F6230000}"/>
    <cellStyle name="Normal 5 2 6 2 5 8" xfId="14674" xr:uid="{00000000-0005-0000-0000-0000F7230000}"/>
    <cellStyle name="Normal 5 2 6 2 6" xfId="1100" xr:uid="{00000000-0005-0000-0000-0000F8230000}"/>
    <cellStyle name="Normal 5 2 6 2 6 2" xfId="1928" xr:uid="{00000000-0005-0000-0000-0000F9230000}"/>
    <cellStyle name="Normal 5 2 6 2 6 2 2" xfId="11056" xr:uid="{00000000-0005-0000-0000-0000FA230000}"/>
    <cellStyle name="Normal 5 2 6 2 6 2 2 2" xfId="29074" xr:uid="{00000000-0005-0000-0000-0000FB230000}"/>
    <cellStyle name="Normal 5 2 6 2 6 2 3" xfId="7816" xr:uid="{00000000-0005-0000-0000-0000FC230000}"/>
    <cellStyle name="Normal 5 2 6 2 6 2 3 2" xfId="25834" xr:uid="{00000000-0005-0000-0000-0000FD230000}"/>
    <cellStyle name="Normal 5 2 6 2 6 2 4" xfId="19948" xr:uid="{00000000-0005-0000-0000-0000FE230000}"/>
    <cellStyle name="Normal 5 2 6 2 6 2 5" xfId="16708" xr:uid="{00000000-0005-0000-0000-0000FF230000}"/>
    <cellStyle name="Normal 5 2 6 2 6 3" xfId="3134" xr:uid="{00000000-0005-0000-0000-000000240000}"/>
    <cellStyle name="Normal 5 2 6 2 6 3 2" xfId="12262" xr:uid="{00000000-0005-0000-0000-000001240000}"/>
    <cellStyle name="Normal 5 2 6 2 6 3 2 2" xfId="30280" xr:uid="{00000000-0005-0000-0000-000002240000}"/>
    <cellStyle name="Normal 5 2 6 2 6 3 3" xfId="9022" xr:uid="{00000000-0005-0000-0000-000003240000}"/>
    <cellStyle name="Normal 5 2 6 2 6 3 3 2" xfId="27040" xr:uid="{00000000-0005-0000-0000-000004240000}"/>
    <cellStyle name="Normal 5 2 6 2 6 3 4" xfId="21154" xr:uid="{00000000-0005-0000-0000-000005240000}"/>
    <cellStyle name="Normal 5 2 6 2 6 3 5" xfId="17914" xr:uid="{00000000-0005-0000-0000-000006240000}"/>
    <cellStyle name="Normal 5 2 6 2 6 4" xfId="4954" xr:uid="{00000000-0005-0000-0000-000007240000}"/>
    <cellStyle name="Normal 5 2 6 2 6 4 2" xfId="14080" xr:uid="{00000000-0005-0000-0000-000008240000}"/>
    <cellStyle name="Normal 5 2 6 2 6 4 2 2" xfId="32098" xr:uid="{00000000-0005-0000-0000-000009240000}"/>
    <cellStyle name="Normal 5 2 6 2 6 4 3" xfId="6988" xr:uid="{00000000-0005-0000-0000-00000A240000}"/>
    <cellStyle name="Normal 5 2 6 2 6 4 3 2" xfId="25006" xr:uid="{00000000-0005-0000-0000-00000B240000}"/>
    <cellStyle name="Normal 5 2 6 2 6 4 4" xfId="22972" xr:uid="{00000000-0005-0000-0000-00000C240000}"/>
    <cellStyle name="Normal 5 2 6 2 6 5" xfId="10228" xr:uid="{00000000-0005-0000-0000-00000D240000}"/>
    <cellStyle name="Normal 5 2 6 2 6 5 2" xfId="28246" xr:uid="{00000000-0005-0000-0000-00000E240000}"/>
    <cellStyle name="Normal 5 2 6 2 6 6" xfId="5782" xr:uid="{00000000-0005-0000-0000-00000F240000}"/>
    <cellStyle name="Normal 5 2 6 2 6 6 2" xfId="23800" xr:uid="{00000000-0005-0000-0000-000010240000}"/>
    <cellStyle name="Normal 5 2 6 2 6 7" xfId="19120" xr:uid="{00000000-0005-0000-0000-000011240000}"/>
    <cellStyle name="Normal 5 2 6 2 6 8" xfId="15880" xr:uid="{00000000-0005-0000-0000-000012240000}"/>
    <cellStyle name="Normal 5 2 6 2 7" xfId="452" xr:uid="{00000000-0005-0000-0000-000013240000}"/>
    <cellStyle name="Normal 5 2 6 2 7 2" xfId="2108" xr:uid="{00000000-0005-0000-0000-000014240000}"/>
    <cellStyle name="Normal 5 2 6 2 7 2 2" xfId="11236" xr:uid="{00000000-0005-0000-0000-000015240000}"/>
    <cellStyle name="Normal 5 2 6 2 7 2 2 2" xfId="29254" xr:uid="{00000000-0005-0000-0000-000016240000}"/>
    <cellStyle name="Normal 5 2 6 2 7 2 3" xfId="7996" xr:uid="{00000000-0005-0000-0000-000017240000}"/>
    <cellStyle name="Normal 5 2 6 2 7 2 3 2" xfId="26014" xr:uid="{00000000-0005-0000-0000-000018240000}"/>
    <cellStyle name="Normal 5 2 6 2 7 2 4" xfId="20128" xr:uid="{00000000-0005-0000-0000-000019240000}"/>
    <cellStyle name="Normal 5 2 6 2 7 2 5" xfId="16888" xr:uid="{00000000-0005-0000-0000-00001A240000}"/>
    <cellStyle name="Normal 5 2 6 2 7 3" xfId="4306" xr:uid="{00000000-0005-0000-0000-00001B240000}"/>
    <cellStyle name="Normal 5 2 6 2 7 3 2" xfId="13432" xr:uid="{00000000-0005-0000-0000-00001C240000}"/>
    <cellStyle name="Normal 5 2 6 2 7 3 2 2" xfId="31450" xr:uid="{00000000-0005-0000-0000-00001D240000}"/>
    <cellStyle name="Normal 5 2 6 2 7 3 3" xfId="22324" xr:uid="{00000000-0005-0000-0000-00001E240000}"/>
    <cellStyle name="Normal 5 2 6 2 7 4" xfId="9580" xr:uid="{00000000-0005-0000-0000-00001F240000}"/>
    <cellStyle name="Normal 5 2 6 2 7 4 2" xfId="27598" xr:uid="{00000000-0005-0000-0000-000020240000}"/>
    <cellStyle name="Normal 5 2 6 2 7 5" xfId="6340" xr:uid="{00000000-0005-0000-0000-000021240000}"/>
    <cellStyle name="Normal 5 2 6 2 7 5 2" xfId="24358" xr:uid="{00000000-0005-0000-0000-000022240000}"/>
    <cellStyle name="Normal 5 2 6 2 7 6" xfId="18472" xr:uid="{00000000-0005-0000-0000-000023240000}"/>
    <cellStyle name="Normal 5 2 6 2 7 7" xfId="15232" xr:uid="{00000000-0005-0000-0000-000024240000}"/>
    <cellStyle name="Normal 5 2 6 2 8" xfId="1280" xr:uid="{00000000-0005-0000-0000-000025240000}"/>
    <cellStyle name="Normal 5 2 6 2 8 2" xfId="3910" xr:uid="{00000000-0005-0000-0000-000026240000}"/>
    <cellStyle name="Normal 5 2 6 2 8 2 2" xfId="13036" xr:uid="{00000000-0005-0000-0000-000027240000}"/>
    <cellStyle name="Normal 5 2 6 2 8 2 2 2" xfId="31054" xr:uid="{00000000-0005-0000-0000-000028240000}"/>
    <cellStyle name="Normal 5 2 6 2 8 2 3" xfId="21928" xr:uid="{00000000-0005-0000-0000-000029240000}"/>
    <cellStyle name="Normal 5 2 6 2 8 3" xfId="10408" xr:uid="{00000000-0005-0000-0000-00002A240000}"/>
    <cellStyle name="Normal 5 2 6 2 8 3 2" xfId="28426" xr:uid="{00000000-0005-0000-0000-00002B240000}"/>
    <cellStyle name="Normal 5 2 6 2 8 4" xfId="7168" xr:uid="{00000000-0005-0000-0000-00002C240000}"/>
    <cellStyle name="Normal 5 2 6 2 8 4 2" xfId="25186" xr:uid="{00000000-0005-0000-0000-00002D240000}"/>
    <cellStyle name="Normal 5 2 6 2 8 5" xfId="19300" xr:uid="{00000000-0005-0000-0000-00002E240000}"/>
    <cellStyle name="Normal 5 2 6 2 8 6" xfId="16060" xr:uid="{00000000-0005-0000-0000-00002F240000}"/>
    <cellStyle name="Normal 5 2 6 2 9" xfId="2486" xr:uid="{00000000-0005-0000-0000-000030240000}"/>
    <cellStyle name="Normal 5 2 6 2 9 2" xfId="11614" xr:uid="{00000000-0005-0000-0000-000031240000}"/>
    <cellStyle name="Normal 5 2 6 2 9 2 2" xfId="29632" xr:uid="{00000000-0005-0000-0000-000032240000}"/>
    <cellStyle name="Normal 5 2 6 2 9 3" xfId="8374" xr:uid="{00000000-0005-0000-0000-000033240000}"/>
    <cellStyle name="Normal 5 2 6 2 9 3 2" xfId="26392" xr:uid="{00000000-0005-0000-0000-000034240000}"/>
    <cellStyle name="Normal 5 2 6 2 9 4" xfId="20506" xr:uid="{00000000-0005-0000-0000-000035240000}"/>
    <cellStyle name="Normal 5 2 6 2 9 5" xfId="17266" xr:uid="{00000000-0005-0000-0000-000036240000}"/>
    <cellStyle name="Normal 5 2 6 3" xfId="72" xr:uid="{00000000-0005-0000-0000-000037240000}"/>
    <cellStyle name="Normal 5 2 6 3 10" xfId="3298" xr:uid="{00000000-0005-0000-0000-000038240000}"/>
    <cellStyle name="Normal 5 2 6 3 10 2" xfId="12424" xr:uid="{00000000-0005-0000-0000-000039240000}"/>
    <cellStyle name="Normal 5 2 6 3 10 2 2" xfId="30442" xr:uid="{00000000-0005-0000-0000-00003A240000}"/>
    <cellStyle name="Normal 5 2 6 3 10 3" xfId="5962" xr:uid="{00000000-0005-0000-0000-00003B240000}"/>
    <cellStyle name="Normal 5 2 6 3 10 3 2" xfId="23980" xr:uid="{00000000-0005-0000-0000-00003C240000}"/>
    <cellStyle name="Normal 5 2 6 3 10 4" xfId="21316" xr:uid="{00000000-0005-0000-0000-00003D240000}"/>
    <cellStyle name="Normal 5 2 6 3 10 5" xfId="14854" xr:uid="{00000000-0005-0000-0000-00003E240000}"/>
    <cellStyle name="Normal 5 2 6 3 11" xfId="9202" xr:uid="{00000000-0005-0000-0000-00003F240000}"/>
    <cellStyle name="Normal 5 2 6 3 11 2" xfId="27220" xr:uid="{00000000-0005-0000-0000-000040240000}"/>
    <cellStyle name="Normal 5 2 6 3 12" xfId="5152" xr:uid="{00000000-0005-0000-0000-000041240000}"/>
    <cellStyle name="Normal 5 2 6 3 12 2" xfId="23170" xr:uid="{00000000-0005-0000-0000-000042240000}"/>
    <cellStyle name="Normal 5 2 6 3 13" xfId="18094" xr:uid="{00000000-0005-0000-0000-000043240000}"/>
    <cellStyle name="Normal 5 2 6 3 14" xfId="14296" xr:uid="{00000000-0005-0000-0000-000044240000}"/>
    <cellStyle name="Normal 5 2 6 3 2" xfId="128" xr:uid="{00000000-0005-0000-0000-000045240000}"/>
    <cellStyle name="Normal 5 2 6 3 2 10" xfId="9256" xr:uid="{00000000-0005-0000-0000-000046240000}"/>
    <cellStyle name="Normal 5 2 6 3 2 10 2" xfId="27274" xr:uid="{00000000-0005-0000-0000-000047240000}"/>
    <cellStyle name="Normal 5 2 6 3 2 11" xfId="5206" xr:uid="{00000000-0005-0000-0000-000048240000}"/>
    <cellStyle name="Normal 5 2 6 3 2 11 2" xfId="23224" xr:uid="{00000000-0005-0000-0000-000049240000}"/>
    <cellStyle name="Normal 5 2 6 3 2 12" xfId="18148" xr:uid="{00000000-0005-0000-0000-00004A240000}"/>
    <cellStyle name="Normal 5 2 6 3 2 13" xfId="14422" xr:uid="{00000000-0005-0000-0000-00004B240000}"/>
    <cellStyle name="Normal 5 2 6 3 2 2" xfId="344" xr:uid="{00000000-0005-0000-0000-00004C240000}"/>
    <cellStyle name="Normal 5 2 6 3 2 2 2" xfId="686" xr:uid="{00000000-0005-0000-0000-00004D240000}"/>
    <cellStyle name="Normal 5 2 6 3 2 2 2 2" xfId="2342" xr:uid="{00000000-0005-0000-0000-00004E240000}"/>
    <cellStyle name="Normal 5 2 6 3 2 2 2 2 2" xfId="11470" xr:uid="{00000000-0005-0000-0000-00004F240000}"/>
    <cellStyle name="Normal 5 2 6 3 2 2 2 2 2 2" xfId="29488" xr:uid="{00000000-0005-0000-0000-000050240000}"/>
    <cellStyle name="Normal 5 2 6 3 2 2 2 2 3" xfId="8230" xr:uid="{00000000-0005-0000-0000-000051240000}"/>
    <cellStyle name="Normal 5 2 6 3 2 2 2 2 3 2" xfId="26248" xr:uid="{00000000-0005-0000-0000-000052240000}"/>
    <cellStyle name="Normal 5 2 6 3 2 2 2 2 4" xfId="20362" xr:uid="{00000000-0005-0000-0000-000053240000}"/>
    <cellStyle name="Normal 5 2 6 3 2 2 2 2 5" xfId="17122" xr:uid="{00000000-0005-0000-0000-000054240000}"/>
    <cellStyle name="Normal 5 2 6 3 2 2 2 3" xfId="4540" xr:uid="{00000000-0005-0000-0000-000055240000}"/>
    <cellStyle name="Normal 5 2 6 3 2 2 2 3 2" xfId="13666" xr:uid="{00000000-0005-0000-0000-000056240000}"/>
    <cellStyle name="Normal 5 2 6 3 2 2 2 3 2 2" xfId="31684" xr:uid="{00000000-0005-0000-0000-000057240000}"/>
    <cellStyle name="Normal 5 2 6 3 2 2 2 3 3" xfId="22558" xr:uid="{00000000-0005-0000-0000-000058240000}"/>
    <cellStyle name="Normal 5 2 6 3 2 2 2 4" xfId="9814" xr:uid="{00000000-0005-0000-0000-000059240000}"/>
    <cellStyle name="Normal 5 2 6 3 2 2 2 4 2" xfId="27832" xr:uid="{00000000-0005-0000-0000-00005A240000}"/>
    <cellStyle name="Normal 5 2 6 3 2 2 2 5" xfId="6574" xr:uid="{00000000-0005-0000-0000-00005B240000}"/>
    <cellStyle name="Normal 5 2 6 3 2 2 2 5 2" xfId="24592" xr:uid="{00000000-0005-0000-0000-00005C240000}"/>
    <cellStyle name="Normal 5 2 6 3 2 2 2 6" xfId="18706" xr:uid="{00000000-0005-0000-0000-00005D240000}"/>
    <cellStyle name="Normal 5 2 6 3 2 2 2 7" xfId="15466" xr:uid="{00000000-0005-0000-0000-00005E240000}"/>
    <cellStyle name="Normal 5 2 6 3 2 2 3" xfId="1514" xr:uid="{00000000-0005-0000-0000-00005F240000}"/>
    <cellStyle name="Normal 5 2 6 3 2 2 3 2" xfId="4198" xr:uid="{00000000-0005-0000-0000-000060240000}"/>
    <cellStyle name="Normal 5 2 6 3 2 2 3 2 2" xfId="13324" xr:uid="{00000000-0005-0000-0000-000061240000}"/>
    <cellStyle name="Normal 5 2 6 3 2 2 3 2 2 2" xfId="31342" xr:uid="{00000000-0005-0000-0000-000062240000}"/>
    <cellStyle name="Normal 5 2 6 3 2 2 3 2 3" xfId="22216" xr:uid="{00000000-0005-0000-0000-000063240000}"/>
    <cellStyle name="Normal 5 2 6 3 2 2 3 3" xfId="10642" xr:uid="{00000000-0005-0000-0000-000064240000}"/>
    <cellStyle name="Normal 5 2 6 3 2 2 3 3 2" xfId="28660" xr:uid="{00000000-0005-0000-0000-000065240000}"/>
    <cellStyle name="Normal 5 2 6 3 2 2 3 4" xfId="7402" xr:uid="{00000000-0005-0000-0000-000066240000}"/>
    <cellStyle name="Normal 5 2 6 3 2 2 3 4 2" xfId="25420" xr:uid="{00000000-0005-0000-0000-000067240000}"/>
    <cellStyle name="Normal 5 2 6 3 2 2 3 5" xfId="19534" xr:uid="{00000000-0005-0000-0000-000068240000}"/>
    <cellStyle name="Normal 5 2 6 3 2 2 3 6" xfId="16294" xr:uid="{00000000-0005-0000-0000-000069240000}"/>
    <cellStyle name="Normal 5 2 6 3 2 2 4" xfId="2720" xr:uid="{00000000-0005-0000-0000-00006A240000}"/>
    <cellStyle name="Normal 5 2 6 3 2 2 4 2" xfId="11848" xr:uid="{00000000-0005-0000-0000-00006B240000}"/>
    <cellStyle name="Normal 5 2 6 3 2 2 4 2 2" xfId="29866" xr:uid="{00000000-0005-0000-0000-00006C240000}"/>
    <cellStyle name="Normal 5 2 6 3 2 2 4 3" xfId="8608" xr:uid="{00000000-0005-0000-0000-00006D240000}"/>
    <cellStyle name="Normal 5 2 6 3 2 2 4 3 2" xfId="26626" xr:uid="{00000000-0005-0000-0000-00006E240000}"/>
    <cellStyle name="Normal 5 2 6 3 2 2 4 4" xfId="20740" xr:uid="{00000000-0005-0000-0000-00006F240000}"/>
    <cellStyle name="Normal 5 2 6 3 2 2 4 5" xfId="17500" xr:uid="{00000000-0005-0000-0000-000070240000}"/>
    <cellStyle name="Normal 5 2 6 3 2 2 5" xfId="3658" xr:uid="{00000000-0005-0000-0000-000071240000}"/>
    <cellStyle name="Normal 5 2 6 3 2 2 5 2" xfId="12784" xr:uid="{00000000-0005-0000-0000-000072240000}"/>
    <cellStyle name="Normal 5 2 6 3 2 2 5 2 2" xfId="30802" xr:uid="{00000000-0005-0000-0000-000073240000}"/>
    <cellStyle name="Normal 5 2 6 3 2 2 5 3" xfId="6232" xr:uid="{00000000-0005-0000-0000-000074240000}"/>
    <cellStyle name="Normal 5 2 6 3 2 2 5 3 2" xfId="24250" xr:uid="{00000000-0005-0000-0000-000075240000}"/>
    <cellStyle name="Normal 5 2 6 3 2 2 5 4" xfId="21676" xr:uid="{00000000-0005-0000-0000-000076240000}"/>
    <cellStyle name="Normal 5 2 6 3 2 2 5 5" xfId="15124" xr:uid="{00000000-0005-0000-0000-000077240000}"/>
    <cellStyle name="Normal 5 2 6 3 2 2 6" xfId="9472" xr:uid="{00000000-0005-0000-0000-000078240000}"/>
    <cellStyle name="Normal 5 2 6 3 2 2 6 2" xfId="27490" xr:uid="{00000000-0005-0000-0000-000079240000}"/>
    <cellStyle name="Normal 5 2 6 3 2 2 7" xfId="5368" xr:uid="{00000000-0005-0000-0000-00007A240000}"/>
    <cellStyle name="Normal 5 2 6 3 2 2 7 2" xfId="23386" xr:uid="{00000000-0005-0000-0000-00007B240000}"/>
    <cellStyle name="Normal 5 2 6 3 2 2 8" xfId="18364" xr:uid="{00000000-0005-0000-0000-00007C240000}"/>
    <cellStyle name="Normal 5 2 6 3 2 2 9" xfId="14584" xr:uid="{00000000-0005-0000-0000-00007D240000}"/>
    <cellStyle name="Normal 5 2 6 3 2 3" xfId="848" xr:uid="{00000000-0005-0000-0000-00007E240000}"/>
    <cellStyle name="Normal 5 2 6 3 2 3 2" xfId="1676" xr:uid="{00000000-0005-0000-0000-00007F240000}"/>
    <cellStyle name="Normal 5 2 6 3 2 3 2 2" xfId="4702" xr:uid="{00000000-0005-0000-0000-000080240000}"/>
    <cellStyle name="Normal 5 2 6 3 2 3 2 2 2" xfId="13828" xr:uid="{00000000-0005-0000-0000-000081240000}"/>
    <cellStyle name="Normal 5 2 6 3 2 3 2 2 2 2" xfId="31846" xr:uid="{00000000-0005-0000-0000-000082240000}"/>
    <cellStyle name="Normal 5 2 6 3 2 3 2 2 3" xfId="22720" xr:uid="{00000000-0005-0000-0000-000083240000}"/>
    <cellStyle name="Normal 5 2 6 3 2 3 2 3" xfId="10804" xr:uid="{00000000-0005-0000-0000-000084240000}"/>
    <cellStyle name="Normal 5 2 6 3 2 3 2 3 2" xfId="28822" xr:uid="{00000000-0005-0000-0000-000085240000}"/>
    <cellStyle name="Normal 5 2 6 3 2 3 2 4" xfId="7564" xr:uid="{00000000-0005-0000-0000-000086240000}"/>
    <cellStyle name="Normal 5 2 6 3 2 3 2 4 2" xfId="25582" xr:uid="{00000000-0005-0000-0000-000087240000}"/>
    <cellStyle name="Normal 5 2 6 3 2 3 2 5" xfId="19696" xr:uid="{00000000-0005-0000-0000-000088240000}"/>
    <cellStyle name="Normal 5 2 6 3 2 3 2 6" xfId="16456" xr:uid="{00000000-0005-0000-0000-000089240000}"/>
    <cellStyle name="Normal 5 2 6 3 2 3 3" xfId="2882" xr:uid="{00000000-0005-0000-0000-00008A240000}"/>
    <cellStyle name="Normal 5 2 6 3 2 3 3 2" xfId="12010" xr:uid="{00000000-0005-0000-0000-00008B240000}"/>
    <cellStyle name="Normal 5 2 6 3 2 3 3 2 2" xfId="30028" xr:uid="{00000000-0005-0000-0000-00008C240000}"/>
    <cellStyle name="Normal 5 2 6 3 2 3 3 3" xfId="8770" xr:uid="{00000000-0005-0000-0000-00008D240000}"/>
    <cellStyle name="Normal 5 2 6 3 2 3 3 3 2" xfId="26788" xr:uid="{00000000-0005-0000-0000-00008E240000}"/>
    <cellStyle name="Normal 5 2 6 3 2 3 3 4" xfId="20902" xr:uid="{00000000-0005-0000-0000-00008F240000}"/>
    <cellStyle name="Normal 5 2 6 3 2 3 3 5" xfId="17662" xr:uid="{00000000-0005-0000-0000-000090240000}"/>
    <cellStyle name="Normal 5 2 6 3 2 3 4" xfId="3820" xr:uid="{00000000-0005-0000-0000-000091240000}"/>
    <cellStyle name="Normal 5 2 6 3 2 3 4 2" xfId="12946" xr:uid="{00000000-0005-0000-0000-000092240000}"/>
    <cellStyle name="Normal 5 2 6 3 2 3 4 2 2" xfId="30964" xr:uid="{00000000-0005-0000-0000-000093240000}"/>
    <cellStyle name="Normal 5 2 6 3 2 3 4 3" xfId="6736" xr:uid="{00000000-0005-0000-0000-000094240000}"/>
    <cellStyle name="Normal 5 2 6 3 2 3 4 3 2" xfId="24754" xr:uid="{00000000-0005-0000-0000-000095240000}"/>
    <cellStyle name="Normal 5 2 6 3 2 3 4 4" xfId="21838" xr:uid="{00000000-0005-0000-0000-000096240000}"/>
    <cellStyle name="Normal 5 2 6 3 2 3 4 5" xfId="15628" xr:uid="{00000000-0005-0000-0000-000097240000}"/>
    <cellStyle name="Normal 5 2 6 3 2 3 5" xfId="9976" xr:uid="{00000000-0005-0000-0000-000098240000}"/>
    <cellStyle name="Normal 5 2 6 3 2 3 5 2" xfId="27994" xr:uid="{00000000-0005-0000-0000-000099240000}"/>
    <cellStyle name="Normal 5 2 6 3 2 3 6" xfId="5530" xr:uid="{00000000-0005-0000-0000-00009A240000}"/>
    <cellStyle name="Normal 5 2 6 3 2 3 6 2" xfId="23548" xr:uid="{00000000-0005-0000-0000-00009B240000}"/>
    <cellStyle name="Normal 5 2 6 3 2 3 7" xfId="18868" xr:uid="{00000000-0005-0000-0000-00009C240000}"/>
    <cellStyle name="Normal 5 2 6 3 2 3 8" xfId="14746" xr:uid="{00000000-0005-0000-0000-00009D240000}"/>
    <cellStyle name="Normal 5 2 6 3 2 4" xfId="1010" xr:uid="{00000000-0005-0000-0000-00009E240000}"/>
    <cellStyle name="Normal 5 2 6 3 2 4 2" xfId="1838" xr:uid="{00000000-0005-0000-0000-00009F240000}"/>
    <cellStyle name="Normal 5 2 6 3 2 4 2 2" xfId="10966" xr:uid="{00000000-0005-0000-0000-0000A0240000}"/>
    <cellStyle name="Normal 5 2 6 3 2 4 2 2 2" xfId="28984" xr:uid="{00000000-0005-0000-0000-0000A1240000}"/>
    <cellStyle name="Normal 5 2 6 3 2 4 2 3" xfId="7726" xr:uid="{00000000-0005-0000-0000-0000A2240000}"/>
    <cellStyle name="Normal 5 2 6 3 2 4 2 3 2" xfId="25744" xr:uid="{00000000-0005-0000-0000-0000A3240000}"/>
    <cellStyle name="Normal 5 2 6 3 2 4 2 4" xfId="19858" xr:uid="{00000000-0005-0000-0000-0000A4240000}"/>
    <cellStyle name="Normal 5 2 6 3 2 4 2 5" xfId="16618" xr:uid="{00000000-0005-0000-0000-0000A5240000}"/>
    <cellStyle name="Normal 5 2 6 3 2 4 3" xfId="3044" xr:uid="{00000000-0005-0000-0000-0000A6240000}"/>
    <cellStyle name="Normal 5 2 6 3 2 4 3 2" xfId="12172" xr:uid="{00000000-0005-0000-0000-0000A7240000}"/>
    <cellStyle name="Normal 5 2 6 3 2 4 3 2 2" xfId="30190" xr:uid="{00000000-0005-0000-0000-0000A8240000}"/>
    <cellStyle name="Normal 5 2 6 3 2 4 3 3" xfId="8932" xr:uid="{00000000-0005-0000-0000-0000A9240000}"/>
    <cellStyle name="Normal 5 2 6 3 2 4 3 3 2" xfId="26950" xr:uid="{00000000-0005-0000-0000-0000AA240000}"/>
    <cellStyle name="Normal 5 2 6 3 2 4 3 4" xfId="21064" xr:uid="{00000000-0005-0000-0000-0000AB240000}"/>
    <cellStyle name="Normal 5 2 6 3 2 4 3 5" xfId="17824" xr:uid="{00000000-0005-0000-0000-0000AC240000}"/>
    <cellStyle name="Normal 5 2 6 3 2 4 4" xfId="4864" xr:uid="{00000000-0005-0000-0000-0000AD240000}"/>
    <cellStyle name="Normal 5 2 6 3 2 4 4 2" xfId="13990" xr:uid="{00000000-0005-0000-0000-0000AE240000}"/>
    <cellStyle name="Normal 5 2 6 3 2 4 4 2 2" xfId="32008" xr:uid="{00000000-0005-0000-0000-0000AF240000}"/>
    <cellStyle name="Normal 5 2 6 3 2 4 4 3" xfId="6898" xr:uid="{00000000-0005-0000-0000-0000B0240000}"/>
    <cellStyle name="Normal 5 2 6 3 2 4 4 3 2" xfId="24916" xr:uid="{00000000-0005-0000-0000-0000B1240000}"/>
    <cellStyle name="Normal 5 2 6 3 2 4 4 4" xfId="22882" xr:uid="{00000000-0005-0000-0000-0000B2240000}"/>
    <cellStyle name="Normal 5 2 6 3 2 4 5" xfId="10138" xr:uid="{00000000-0005-0000-0000-0000B3240000}"/>
    <cellStyle name="Normal 5 2 6 3 2 4 5 2" xfId="28156" xr:uid="{00000000-0005-0000-0000-0000B4240000}"/>
    <cellStyle name="Normal 5 2 6 3 2 4 6" xfId="5692" xr:uid="{00000000-0005-0000-0000-0000B5240000}"/>
    <cellStyle name="Normal 5 2 6 3 2 4 6 2" xfId="23710" xr:uid="{00000000-0005-0000-0000-0000B6240000}"/>
    <cellStyle name="Normal 5 2 6 3 2 4 7" xfId="19030" xr:uid="{00000000-0005-0000-0000-0000B7240000}"/>
    <cellStyle name="Normal 5 2 6 3 2 4 8" xfId="15790" xr:uid="{00000000-0005-0000-0000-0000B8240000}"/>
    <cellStyle name="Normal 5 2 6 3 2 5" xfId="1172" xr:uid="{00000000-0005-0000-0000-0000B9240000}"/>
    <cellStyle name="Normal 5 2 6 3 2 5 2" xfId="2000" xr:uid="{00000000-0005-0000-0000-0000BA240000}"/>
    <cellStyle name="Normal 5 2 6 3 2 5 2 2" xfId="11128" xr:uid="{00000000-0005-0000-0000-0000BB240000}"/>
    <cellStyle name="Normal 5 2 6 3 2 5 2 2 2" xfId="29146" xr:uid="{00000000-0005-0000-0000-0000BC240000}"/>
    <cellStyle name="Normal 5 2 6 3 2 5 2 3" xfId="7888" xr:uid="{00000000-0005-0000-0000-0000BD240000}"/>
    <cellStyle name="Normal 5 2 6 3 2 5 2 3 2" xfId="25906" xr:uid="{00000000-0005-0000-0000-0000BE240000}"/>
    <cellStyle name="Normal 5 2 6 3 2 5 2 4" xfId="20020" xr:uid="{00000000-0005-0000-0000-0000BF240000}"/>
    <cellStyle name="Normal 5 2 6 3 2 5 2 5" xfId="16780" xr:uid="{00000000-0005-0000-0000-0000C0240000}"/>
    <cellStyle name="Normal 5 2 6 3 2 5 3" xfId="3206" xr:uid="{00000000-0005-0000-0000-0000C1240000}"/>
    <cellStyle name="Normal 5 2 6 3 2 5 3 2" xfId="12334" xr:uid="{00000000-0005-0000-0000-0000C2240000}"/>
    <cellStyle name="Normal 5 2 6 3 2 5 3 2 2" xfId="30352" xr:uid="{00000000-0005-0000-0000-0000C3240000}"/>
    <cellStyle name="Normal 5 2 6 3 2 5 3 3" xfId="9094" xr:uid="{00000000-0005-0000-0000-0000C4240000}"/>
    <cellStyle name="Normal 5 2 6 3 2 5 3 3 2" xfId="27112" xr:uid="{00000000-0005-0000-0000-0000C5240000}"/>
    <cellStyle name="Normal 5 2 6 3 2 5 3 4" xfId="21226" xr:uid="{00000000-0005-0000-0000-0000C6240000}"/>
    <cellStyle name="Normal 5 2 6 3 2 5 3 5" xfId="17986" xr:uid="{00000000-0005-0000-0000-0000C7240000}"/>
    <cellStyle name="Normal 5 2 6 3 2 5 4" xfId="5026" xr:uid="{00000000-0005-0000-0000-0000C8240000}"/>
    <cellStyle name="Normal 5 2 6 3 2 5 4 2" xfId="14152" xr:uid="{00000000-0005-0000-0000-0000C9240000}"/>
    <cellStyle name="Normal 5 2 6 3 2 5 4 2 2" xfId="32170" xr:uid="{00000000-0005-0000-0000-0000CA240000}"/>
    <cellStyle name="Normal 5 2 6 3 2 5 4 3" xfId="7060" xr:uid="{00000000-0005-0000-0000-0000CB240000}"/>
    <cellStyle name="Normal 5 2 6 3 2 5 4 3 2" xfId="25078" xr:uid="{00000000-0005-0000-0000-0000CC240000}"/>
    <cellStyle name="Normal 5 2 6 3 2 5 4 4" xfId="23044" xr:uid="{00000000-0005-0000-0000-0000CD240000}"/>
    <cellStyle name="Normal 5 2 6 3 2 5 5" xfId="10300" xr:uid="{00000000-0005-0000-0000-0000CE240000}"/>
    <cellStyle name="Normal 5 2 6 3 2 5 5 2" xfId="28318" xr:uid="{00000000-0005-0000-0000-0000CF240000}"/>
    <cellStyle name="Normal 5 2 6 3 2 5 6" xfId="5854" xr:uid="{00000000-0005-0000-0000-0000D0240000}"/>
    <cellStyle name="Normal 5 2 6 3 2 5 6 2" xfId="23872" xr:uid="{00000000-0005-0000-0000-0000D1240000}"/>
    <cellStyle name="Normal 5 2 6 3 2 5 7" xfId="19192" xr:uid="{00000000-0005-0000-0000-0000D2240000}"/>
    <cellStyle name="Normal 5 2 6 3 2 5 8" xfId="15952" xr:uid="{00000000-0005-0000-0000-0000D3240000}"/>
    <cellStyle name="Normal 5 2 6 3 2 6" xfId="524" xr:uid="{00000000-0005-0000-0000-0000D4240000}"/>
    <cellStyle name="Normal 5 2 6 3 2 6 2" xfId="2180" xr:uid="{00000000-0005-0000-0000-0000D5240000}"/>
    <cellStyle name="Normal 5 2 6 3 2 6 2 2" xfId="11308" xr:uid="{00000000-0005-0000-0000-0000D6240000}"/>
    <cellStyle name="Normal 5 2 6 3 2 6 2 2 2" xfId="29326" xr:uid="{00000000-0005-0000-0000-0000D7240000}"/>
    <cellStyle name="Normal 5 2 6 3 2 6 2 3" xfId="8068" xr:uid="{00000000-0005-0000-0000-0000D8240000}"/>
    <cellStyle name="Normal 5 2 6 3 2 6 2 3 2" xfId="26086" xr:uid="{00000000-0005-0000-0000-0000D9240000}"/>
    <cellStyle name="Normal 5 2 6 3 2 6 2 4" xfId="20200" xr:uid="{00000000-0005-0000-0000-0000DA240000}"/>
    <cellStyle name="Normal 5 2 6 3 2 6 2 5" xfId="16960" xr:uid="{00000000-0005-0000-0000-0000DB240000}"/>
    <cellStyle name="Normal 5 2 6 3 2 6 3" xfId="4378" xr:uid="{00000000-0005-0000-0000-0000DC240000}"/>
    <cellStyle name="Normal 5 2 6 3 2 6 3 2" xfId="13504" xr:uid="{00000000-0005-0000-0000-0000DD240000}"/>
    <cellStyle name="Normal 5 2 6 3 2 6 3 2 2" xfId="31522" xr:uid="{00000000-0005-0000-0000-0000DE240000}"/>
    <cellStyle name="Normal 5 2 6 3 2 6 3 3" xfId="22396" xr:uid="{00000000-0005-0000-0000-0000DF240000}"/>
    <cellStyle name="Normal 5 2 6 3 2 6 4" xfId="9652" xr:uid="{00000000-0005-0000-0000-0000E0240000}"/>
    <cellStyle name="Normal 5 2 6 3 2 6 4 2" xfId="27670" xr:uid="{00000000-0005-0000-0000-0000E1240000}"/>
    <cellStyle name="Normal 5 2 6 3 2 6 5" xfId="6412" xr:uid="{00000000-0005-0000-0000-0000E2240000}"/>
    <cellStyle name="Normal 5 2 6 3 2 6 5 2" xfId="24430" xr:uid="{00000000-0005-0000-0000-0000E3240000}"/>
    <cellStyle name="Normal 5 2 6 3 2 6 6" xfId="18544" xr:uid="{00000000-0005-0000-0000-0000E4240000}"/>
    <cellStyle name="Normal 5 2 6 3 2 6 7" xfId="15304" xr:uid="{00000000-0005-0000-0000-0000E5240000}"/>
    <cellStyle name="Normal 5 2 6 3 2 7" xfId="1352" xr:uid="{00000000-0005-0000-0000-0000E6240000}"/>
    <cellStyle name="Normal 5 2 6 3 2 7 2" xfId="3982" xr:uid="{00000000-0005-0000-0000-0000E7240000}"/>
    <cellStyle name="Normal 5 2 6 3 2 7 2 2" xfId="13108" xr:uid="{00000000-0005-0000-0000-0000E8240000}"/>
    <cellStyle name="Normal 5 2 6 3 2 7 2 2 2" xfId="31126" xr:uid="{00000000-0005-0000-0000-0000E9240000}"/>
    <cellStyle name="Normal 5 2 6 3 2 7 2 3" xfId="22000" xr:uid="{00000000-0005-0000-0000-0000EA240000}"/>
    <cellStyle name="Normal 5 2 6 3 2 7 3" xfId="10480" xr:uid="{00000000-0005-0000-0000-0000EB240000}"/>
    <cellStyle name="Normal 5 2 6 3 2 7 3 2" xfId="28498" xr:uid="{00000000-0005-0000-0000-0000EC240000}"/>
    <cellStyle name="Normal 5 2 6 3 2 7 4" xfId="7240" xr:uid="{00000000-0005-0000-0000-0000ED240000}"/>
    <cellStyle name="Normal 5 2 6 3 2 7 4 2" xfId="25258" xr:uid="{00000000-0005-0000-0000-0000EE240000}"/>
    <cellStyle name="Normal 5 2 6 3 2 7 5" xfId="19372" xr:uid="{00000000-0005-0000-0000-0000EF240000}"/>
    <cellStyle name="Normal 5 2 6 3 2 7 6" xfId="16132" xr:uid="{00000000-0005-0000-0000-0000F0240000}"/>
    <cellStyle name="Normal 5 2 6 3 2 8" xfId="2558" xr:uid="{00000000-0005-0000-0000-0000F1240000}"/>
    <cellStyle name="Normal 5 2 6 3 2 8 2" xfId="11686" xr:uid="{00000000-0005-0000-0000-0000F2240000}"/>
    <cellStyle name="Normal 5 2 6 3 2 8 2 2" xfId="29704" xr:uid="{00000000-0005-0000-0000-0000F3240000}"/>
    <cellStyle name="Normal 5 2 6 3 2 8 3" xfId="8446" xr:uid="{00000000-0005-0000-0000-0000F4240000}"/>
    <cellStyle name="Normal 5 2 6 3 2 8 3 2" xfId="26464" xr:uid="{00000000-0005-0000-0000-0000F5240000}"/>
    <cellStyle name="Normal 5 2 6 3 2 8 4" xfId="20578" xr:uid="{00000000-0005-0000-0000-0000F6240000}"/>
    <cellStyle name="Normal 5 2 6 3 2 8 5" xfId="17338" xr:uid="{00000000-0005-0000-0000-0000F7240000}"/>
    <cellStyle name="Normal 5 2 6 3 2 9" xfId="3496" xr:uid="{00000000-0005-0000-0000-0000F8240000}"/>
    <cellStyle name="Normal 5 2 6 3 2 9 2" xfId="12622" xr:uid="{00000000-0005-0000-0000-0000F9240000}"/>
    <cellStyle name="Normal 5 2 6 3 2 9 2 2" xfId="30640" xr:uid="{00000000-0005-0000-0000-0000FA240000}"/>
    <cellStyle name="Normal 5 2 6 3 2 9 3" xfId="6016" xr:uid="{00000000-0005-0000-0000-0000FB240000}"/>
    <cellStyle name="Normal 5 2 6 3 2 9 3 2" xfId="24034" xr:uid="{00000000-0005-0000-0000-0000FC240000}"/>
    <cellStyle name="Normal 5 2 6 3 2 9 4" xfId="21514" xr:uid="{00000000-0005-0000-0000-0000FD240000}"/>
    <cellStyle name="Normal 5 2 6 3 2 9 5" xfId="14908" xr:uid="{00000000-0005-0000-0000-0000FE240000}"/>
    <cellStyle name="Normal 5 2 6 3 3" xfId="290" xr:uid="{00000000-0005-0000-0000-0000FF240000}"/>
    <cellStyle name="Normal 5 2 6 3 3 2" xfId="632" xr:uid="{00000000-0005-0000-0000-000000250000}"/>
    <cellStyle name="Normal 5 2 6 3 3 2 2" xfId="2288" xr:uid="{00000000-0005-0000-0000-000001250000}"/>
    <cellStyle name="Normal 5 2 6 3 3 2 2 2" xfId="11416" xr:uid="{00000000-0005-0000-0000-000002250000}"/>
    <cellStyle name="Normal 5 2 6 3 3 2 2 2 2" xfId="29434" xr:uid="{00000000-0005-0000-0000-000003250000}"/>
    <cellStyle name="Normal 5 2 6 3 3 2 2 3" xfId="8176" xr:uid="{00000000-0005-0000-0000-000004250000}"/>
    <cellStyle name="Normal 5 2 6 3 3 2 2 3 2" xfId="26194" xr:uid="{00000000-0005-0000-0000-000005250000}"/>
    <cellStyle name="Normal 5 2 6 3 3 2 2 4" xfId="20308" xr:uid="{00000000-0005-0000-0000-000006250000}"/>
    <cellStyle name="Normal 5 2 6 3 3 2 2 5" xfId="17068" xr:uid="{00000000-0005-0000-0000-000007250000}"/>
    <cellStyle name="Normal 5 2 6 3 3 2 3" xfId="4486" xr:uid="{00000000-0005-0000-0000-000008250000}"/>
    <cellStyle name="Normal 5 2 6 3 3 2 3 2" xfId="13612" xr:uid="{00000000-0005-0000-0000-000009250000}"/>
    <cellStyle name="Normal 5 2 6 3 3 2 3 2 2" xfId="31630" xr:uid="{00000000-0005-0000-0000-00000A250000}"/>
    <cellStyle name="Normal 5 2 6 3 3 2 3 3" xfId="22504" xr:uid="{00000000-0005-0000-0000-00000B250000}"/>
    <cellStyle name="Normal 5 2 6 3 3 2 4" xfId="9760" xr:uid="{00000000-0005-0000-0000-00000C250000}"/>
    <cellStyle name="Normal 5 2 6 3 3 2 4 2" xfId="27778" xr:uid="{00000000-0005-0000-0000-00000D250000}"/>
    <cellStyle name="Normal 5 2 6 3 3 2 5" xfId="6520" xr:uid="{00000000-0005-0000-0000-00000E250000}"/>
    <cellStyle name="Normal 5 2 6 3 3 2 5 2" xfId="24538" xr:uid="{00000000-0005-0000-0000-00000F250000}"/>
    <cellStyle name="Normal 5 2 6 3 3 2 6" xfId="18652" xr:uid="{00000000-0005-0000-0000-000010250000}"/>
    <cellStyle name="Normal 5 2 6 3 3 2 7" xfId="15412" xr:uid="{00000000-0005-0000-0000-000011250000}"/>
    <cellStyle name="Normal 5 2 6 3 3 3" xfId="1460" xr:uid="{00000000-0005-0000-0000-000012250000}"/>
    <cellStyle name="Normal 5 2 6 3 3 3 2" xfId="4144" xr:uid="{00000000-0005-0000-0000-000013250000}"/>
    <cellStyle name="Normal 5 2 6 3 3 3 2 2" xfId="13270" xr:uid="{00000000-0005-0000-0000-000014250000}"/>
    <cellStyle name="Normal 5 2 6 3 3 3 2 2 2" xfId="31288" xr:uid="{00000000-0005-0000-0000-000015250000}"/>
    <cellStyle name="Normal 5 2 6 3 3 3 2 3" xfId="22162" xr:uid="{00000000-0005-0000-0000-000016250000}"/>
    <cellStyle name="Normal 5 2 6 3 3 3 3" xfId="10588" xr:uid="{00000000-0005-0000-0000-000017250000}"/>
    <cellStyle name="Normal 5 2 6 3 3 3 3 2" xfId="28606" xr:uid="{00000000-0005-0000-0000-000018250000}"/>
    <cellStyle name="Normal 5 2 6 3 3 3 4" xfId="7348" xr:uid="{00000000-0005-0000-0000-000019250000}"/>
    <cellStyle name="Normal 5 2 6 3 3 3 4 2" xfId="25366" xr:uid="{00000000-0005-0000-0000-00001A250000}"/>
    <cellStyle name="Normal 5 2 6 3 3 3 5" xfId="19480" xr:uid="{00000000-0005-0000-0000-00001B250000}"/>
    <cellStyle name="Normal 5 2 6 3 3 3 6" xfId="16240" xr:uid="{00000000-0005-0000-0000-00001C250000}"/>
    <cellStyle name="Normal 5 2 6 3 3 4" xfId="2666" xr:uid="{00000000-0005-0000-0000-00001D250000}"/>
    <cellStyle name="Normal 5 2 6 3 3 4 2" xfId="11794" xr:uid="{00000000-0005-0000-0000-00001E250000}"/>
    <cellStyle name="Normal 5 2 6 3 3 4 2 2" xfId="29812" xr:uid="{00000000-0005-0000-0000-00001F250000}"/>
    <cellStyle name="Normal 5 2 6 3 3 4 3" xfId="8554" xr:uid="{00000000-0005-0000-0000-000020250000}"/>
    <cellStyle name="Normal 5 2 6 3 3 4 3 2" xfId="26572" xr:uid="{00000000-0005-0000-0000-000021250000}"/>
    <cellStyle name="Normal 5 2 6 3 3 4 4" xfId="20686" xr:uid="{00000000-0005-0000-0000-000022250000}"/>
    <cellStyle name="Normal 5 2 6 3 3 4 5" xfId="17446" xr:uid="{00000000-0005-0000-0000-000023250000}"/>
    <cellStyle name="Normal 5 2 6 3 3 5" xfId="3442" xr:uid="{00000000-0005-0000-0000-000024250000}"/>
    <cellStyle name="Normal 5 2 6 3 3 5 2" xfId="12568" xr:uid="{00000000-0005-0000-0000-000025250000}"/>
    <cellStyle name="Normal 5 2 6 3 3 5 2 2" xfId="30586" xr:uid="{00000000-0005-0000-0000-000026250000}"/>
    <cellStyle name="Normal 5 2 6 3 3 5 3" xfId="6178" xr:uid="{00000000-0005-0000-0000-000027250000}"/>
    <cellStyle name="Normal 5 2 6 3 3 5 3 2" xfId="24196" xr:uid="{00000000-0005-0000-0000-000028250000}"/>
    <cellStyle name="Normal 5 2 6 3 3 5 4" xfId="21460" xr:uid="{00000000-0005-0000-0000-000029250000}"/>
    <cellStyle name="Normal 5 2 6 3 3 5 5" xfId="15070" xr:uid="{00000000-0005-0000-0000-00002A250000}"/>
    <cellStyle name="Normal 5 2 6 3 3 6" xfId="9418" xr:uid="{00000000-0005-0000-0000-00002B250000}"/>
    <cellStyle name="Normal 5 2 6 3 3 6 2" xfId="27436" xr:uid="{00000000-0005-0000-0000-00002C250000}"/>
    <cellStyle name="Normal 5 2 6 3 3 7" xfId="5314" xr:uid="{00000000-0005-0000-0000-00002D250000}"/>
    <cellStyle name="Normal 5 2 6 3 3 7 2" xfId="23332" xr:uid="{00000000-0005-0000-0000-00002E250000}"/>
    <cellStyle name="Normal 5 2 6 3 3 8" xfId="18310" xr:uid="{00000000-0005-0000-0000-00002F250000}"/>
    <cellStyle name="Normal 5 2 6 3 3 9" xfId="14368" xr:uid="{00000000-0005-0000-0000-000030250000}"/>
    <cellStyle name="Normal 5 2 6 3 4" xfId="218" xr:uid="{00000000-0005-0000-0000-000031250000}"/>
    <cellStyle name="Normal 5 2 6 3 4 2" xfId="794" xr:uid="{00000000-0005-0000-0000-000032250000}"/>
    <cellStyle name="Normal 5 2 6 3 4 2 2" xfId="2414" xr:uid="{00000000-0005-0000-0000-000033250000}"/>
    <cellStyle name="Normal 5 2 6 3 4 2 2 2" xfId="11542" xr:uid="{00000000-0005-0000-0000-000034250000}"/>
    <cellStyle name="Normal 5 2 6 3 4 2 2 2 2" xfId="29560" xr:uid="{00000000-0005-0000-0000-000035250000}"/>
    <cellStyle name="Normal 5 2 6 3 4 2 2 3" xfId="8302" xr:uid="{00000000-0005-0000-0000-000036250000}"/>
    <cellStyle name="Normal 5 2 6 3 4 2 2 3 2" xfId="26320" xr:uid="{00000000-0005-0000-0000-000037250000}"/>
    <cellStyle name="Normal 5 2 6 3 4 2 2 4" xfId="20434" xr:uid="{00000000-0005-0000-0000-000038250000}"/>
    <cellStyle name="Normal 5 2 6 3 4 2 2 5" xfId="17194" xr:uid="{00000000-0005-0000-0000-000039250000}"/>
    <cellStyle name="Normal 5 2 6 3 4 2 3" xfId="4648" xr:uid="{00000000-0005-0000-0000-00003A250000}"/>
    <cellStyle name="Normal 5 2 6 3 4 2 3 2" xfId="13774" xr:uid="{00000000-0005-0000-0000-00003B250000}"/>
    <cellStyle name="Normal 5 2 6 3 4 2 3 2 2" xfId="31792" xr:uid="{00000000-0005-0000-0000-00003C250000}"/>
    <cellStyle name="Normal 5 2 6 3 4 2 3 3" xfId="22666" xr:uid="{00000000-0005-0000-0000-00003D250000}"/>
    <cellStyle name="Normal 5 2 6 3 4 2 4" xfId="9922" xr:uid="{00000000-0005-0000-0000-00003E250000}"/>
    <cellStyle name="Normal 5 2 6 3 4 2 4 2" xfId="27940" xr:uid="{00000000-0005-0000-0000-00003F250000}"/>
    <cellStyle name="Normal 5 2 6 3 4 2 5" xfId="6682" xr:uid="{00000000-0005-0000-0000-000040250000}"/>
    <cellStyle name="Normal 5 2 6 3 4 2 5 2" xfId="24700" xr:uid="{00000000-0005-0000-0000-000041250000}"/>
    <cellStyle name="Normal 5 2 6 3 4 2 6" xfId="18814" xr:uid="{00000000-0005-0000-0000-000042250000}"/>
    <cellStyle name="Normal 5 2 6 3 4 2 7" xfId="15574" xr:uid="{00000000-0005-0000-0000-000043250000}"/>
    <cellStyle name="Normal 5 2 6 3 4 3" xfId="1622" xr:uid="{00000000-0005-0000-0000-000044250000}"/>
    <cellStyle name="Normal 5 2 6 3 4 3 2" xfId="4072" xr:uid="{00000000-0005-0000-0000-000045250000}"/>
    <cellStyle name="Normal 5 2 6 3 4 3 2 2" xfId="13198" xr:uid="{00000000-0005-0000-0000-000046250000}"/>
    <cellStyle name="Normal 5 2 6 3 4 3 2 2 2" xfId="31216" xr:uid="{00000000-0005-0000-0000-000047250000}"/>
    <cellStyle name="Normal 5 2 6 3 4 3 2 3" xfId="22090" xr:uid="{00000000-0005-0000-0000-000048250000}"/>
    <cellStyle name="Normal 5 2 6 3 4 3 3" xfId="10750" xr:uid="{00000000-0005-0000-0000-000049250000}"/>
    <cellStyle name="Normal 5 2 6 3 4 3 3 2" xfId="28768" xr:uid="{00000000-0005-0000-0000-00004A250000}"/>
    <cellStyle name="Normal 5 2 6 3 4 3 4" xfId="7510" xr:uid="{00000000-0005-0000-0000-00004B250000}"/>
    <cellStyle name="Normal 5 2 6 3 4 3 4 2" xfId="25528" xr:uid="{00000000-0005-0000-0000-00004C250000}"/>
    <cellStyle name="Normal 5 2 6 3 4 3 5" xfId="19642" xr:uid="{00000000-0005-0000-0000-00004D250000}"/>
    <cellStyle name="Normal 5 2 6 3 4 3 6" xfId="16402" xr:uid="{00000000-0005-0000-0000-00004E250000}"/>
    <cellStyle name="Normal 5 2 6 3 4 4" xfId="2828" xr:uid="{00000000-0005-0000-0000-00004F250000}"/>
    <cellStyle name="Normal 5 2 6 3 4 4 2" xfId="11956" xr:uid="{00000000-0005-0000-0000-000050250000}"/>
    <cellStyle name="Normal 5 2 6 3 4 4 2 2" xfId="29974" xr:uid="{00000000-0005-0000-0000-000051250000}"/>
    <cellStyle name="Normal 5 2 6 3 4 4 3" xfId="8716" xr:uid="{00000000-0005-0000-0000-000052250000}"/>
    <cellStyle name="Normal 5 2 6 3 4 4 3 2" xfId="26734" xr:uid="{00000000-0005-0000-0000-000053250000}"/>
    <cellStyle name="Normal 5 2 6 3 4 4 4" xfId="20848" xr:uid="{00000000-0005-0000-0000-000054250000}"/>
    <cellStyle name="Normal 5 2 6 3 4 4 5" xfId="17608" xr:uid="{00000000-0005-0000-0000-000055250000}"/>
    <cellStyle name="Normal 5 2 6 3 4 5" xfId="3604" xr:uid="{00000000-0005-0000-0000-000056250000}"/>
    <cellStyle name="Normal 5 2 6 3 4 5 2" xfId="12730" xr:uid="{00000000-0005-0000-0000-000057250000}"/>
    <cellStyle name="Normal 5 2 6 3 4 5 2 2" xfId="30748" xr:uid="{00000000-0005-0000-0000-000058250000}"/>
    <cellStyle name="Normal 5 2 6 3 4 5 3" xfId="6106" xr:uid="{00000000-0005-0000-0000-000059250000}"/>
    <cellStyle name="Normal 5 2 6 3 4 5 3 2" xfId="24124" xr:uid="{00000000-0005-0000-0000-00005A250000}"/>
    <cellStyle name="Normal 5 2 6 3 4 5 4" xfId="21622" xr:uid="{00000000-0005-0000-0000-00005B250000}"/>
    <cellStyle name="Normal 5 2 6 3 4 5 5" xfId="14998" xr:uid="{00000000-0005-0000-0000-00005C250000}"/>
    <cellStyle name="Normal 5 2 6 3 4 6" xfId="9346" xr:uid="{00000000-0005-0000-0000-00005D250000}"/>
    <cellStyle name="Normal 5 2 6 3 4 6 2" xfId="27364" xr:uid="{00000000-0005-0000-0000-00005E250000}"/>
    <cellStyle name="Normal 5 2 6 3 4 7" xfId="5476" xr:uid="{00000000-0005-0000-0000-00005F250000}"/>
    <cellStyle name="Normal 5 2 6 3 4 7 2" xfId="23494" xr:uid="{00000000-0005-0000-0000-000060250000}"/>
    <cellStyle name="Normal 5 2 6 3 4 8" xfId="18238" xr:uid="{00000000-0005-0000-0000-000061250000}"/>
    <cellStyle name="Normal 5 2 6 3 4 9" xfId="14530" xr:uid="{00000000-0005-0000-0000-000062250000}"/>
    <cellStyle name="Normal 5 2 6 3 5" xfId="956" xr:uid="{00000000-0005-0000-0000-000063250000}"/>
    <cellStyle name="Normal 5 2 6 3 5 2" xfId="1784" xr:uid="{00000000-0005-0000-0000-000064250000}"/>
    <cellStyle name="Normal 5 2 6 3 5 2 2" xfId="4810" xr:uid="{00000000-0005-0000-0000-000065250000}"/>
    <cellStyle name="Normal 5 2 6 3 5 2 2 2" xfId="13936" xr:uid="{00000000-0005-0000-0000-000066250000}"/>
    <cellStyle name="Normal 5 2 6 3 5 2 2 2 2" xfId="31954" xr:uid="{00000000-0005-0000-0000-000067250000}"/>
    <cellStyle name="Normal 5 2 6 3 5 2 2 3" xfId="22828" xr:uid="{00000000-0005-0000-0000-000068250000}"/>
    <cellStyle name="Normal 5 2 6 3 5 2 3" xfId="10912" xr:uid="{00000000-0005-0000-0000-000069250000}"/>
    <cellStyle name="Normal 5 2 6 3 5 2 3 2" xfId="28930" xr:uid="{00000000-0005-0000-0000-00006A250000}"/>
    <cellStyle name="Normal 5 2 6 3 5 2 4" xfId="7672" xr:uid="{00000000-0005-0000-0000-00006B250000}"/>
    <cellStyle name="Normal 5 2 6 3 5 2 4 2" xfId="25690" xr:uid="{00000000-0005-0000-0000-00006C250000}"/>
    <cellStyle name="Normal 5 2 6 3 5 2 5" xfId="19804" xr:uid="{00000000-0005-0000-0000-00006D250000}"/>
    <cellStyle name="Normal 5 2 6 3 5 2 6" xfId="16564" xr:uid="{00000000-0005-0000-0000-00006E250000}"/>
    <cellStyle name="Normal 5 2 6 3 5 3" xfId="2990" xr:uid="{00000000-0005-0000-0000-00006F250000}"/>
    <cellStyle name="Normal 5 2 6 3 5 3 2" xfId="12118" xr:uid="{00000000-0005-0000-0000-000070250000}"/>
    <cellStyle name="Normal 5 2 6 3 5 3 2 2" xfId="30136" xr:uid="{00000000-0005-0000-0000-000071250000}"/>
    <cellStyle name="Normal 5 2 6 3 5 3 3" xfId="8878" xr:uid="{00000000-0005-0000-0000-000072250000}"/>
    <cellStyle name="Normal 5 2 6 3 5 3 3 2" xfId="26896" xr:uid="{00000000-0005-0000-0000-000073250000}"/>
    <cellStyle name="Normal 5 2 6 3 5 3 4" xfId="21010" xr:uid="{00000000-0005-0000-0000-000074250000}"/>
    <cellStyle name="Normal 5 2 6 3 5 3 5" xfId="17770" xr:uid="{00000000-0005-0000-0000-000075250000}"/>
    <cellStyle name="Normal 5 2 6 3 5 4" xfId="3766" xr:uid="{00000000-0005-0000-0000-000076250000}"/>
    <cellStyle name="Normal 5 2 6 3 5 4 2" xfId="12892" xr:uid="{00000000-0005-0000-0000-000077250000}"/>
    <cellStyle name="Normal 5 2 6 3 5 4 2 2" xfId="30910" xr:uid="{00000000-0005-0000-0000-000078250000}"/>
    <cellStyle name="Normal 5 2 6 3 5 4 3" xfId="6844" xr:uid="{00000000-0005-0000-0000-000079250000}"/>
    <cellStyle name="Normal 5 2 6 3 5 4 3 2" xfId="24862" xr:uid="{00000000-0005-0000-0000-00007A250000}"/>
    <cellStyle name="Normal 5 2 6 3 5 4 4" xfId="21784" xr:uid="{00000000-0005-0000-0000-00007B250000}"/>
    <cellStyle name="Normal 5 2 6 3 5 4 5" xfId="15736" xr:uid="{00000000-0005-0000-0000-00007C250000}"/>
    <cellStyle name="Normal 5 2 6 3 5 5" xfId="10084" xr:uid="{00000000-0005-0000-0000-00007D250000}"/>
    <cellStyle name="Normal 5 2 6 3 5 5 2" xfId="28102" xr:uid="{00000000-0005-0000-0000-00007E250000}"/>
    <cellStyle name="Normal 5 2 6 3 5 6" xfId="5638" xr:uid="{00000000-0005-0000-0000-00007F250000}"/>
    <cellStyle name="Normal 5 2 6 3 5 6 2" xfId="23656" xr:uid="{00000000-0005-0000-0000-000080250000}"/>
    <cellStyle name="Normal 5 2 6 3 5 7" xfId="18976" xr:uid="{00000000-0005-0000-0000-000081250000}"/>
    <cellStyle name="Normal 5 2 6 3 5 8" xfId="14692" xr:uid="{00000000-0005-0000-0000-000082250000}"/>
    <cellStyle name="Normal 5 2 6 3 6" xfId="1118" xr:uid="{00000000-0005-0000-0000-000083250000}"/>
    <cellStyle name="Normal 5 2 6 3 6 2" xfId="1946" xr:uid="{00000000-0005-0000-0000-000084250000}"/>
    <cellStyle name="Normal 5 2 6 3 6 2 2" xfId="11074" xr:uid="{00000000-0005-0000-0000-000085250000}"/>
    <cellStyle name="Normal 5 2 6 3 6 2 2 2" xfId="29092" xr:uid="{00000000-0005-0000-0000-000086250000}"/>
    <cellStyle name="Normal 5 2 6 3 6 2 3" xfId="7834" xr:uid="{00000000-0005-0000-0000-000087250000}"/>
    <cellStyle name="Normal 5 2 6 3 6 2 3 2" xfId="25852" xr:uid="{00000000-0005-0000-0000-000088250000}"/>
    <cellStyle name="Normal 5 2 6 3 6 2 4" xfId="19966" xr:uid="{00000000-0005-0000-0000-000089250000}"/>
    <cellStyle name="Normal 5 2 6 3 6 2 5" xfId="16726" xr:uid="{00000000-0005-0000-0000-00008A250000}"/>
    <cellStyle name="Normal 5 2 6 3 6 3" xfId="3152" xr:uid="{00000000-0005-0000-0000-00008B250000}"/>
    <cellStyle name="Normal 5 2 6 3 6 3 2" xfId="12280" xr:uid="{00000000-0005-0000-0000-00008C250000}"/>
    <cellStyle name="Normal 5 2 6 3 6 3 2 2" xfId="30298" xr:uid="{00000000-0005-0000-0000-00008D250000}"/>
    <cellStyle name="Normal 5 2 6 3 6 3 3" xfId="9040" xr:uid="{00000000-0005-0000-0000-00008E250000}"/>
    <cellStyle name="Normal 5 2 6 3 6 3 3 2" xfId="27058" xr:uid="{00000000-0005-0000-0000-00008F250000}"/>
    <cellStyle name="Normal 5 2 6 3 6 3 4" xfId="21172" xr:uid="{00000000-0005-0000-0000-000090250000}"/>
    <cellStyle name="Normal 5 2 6 3 6 3 5" xfId="17932" xr:uid="{00000000-0005-0000-0000-000091250000}"/>
    <cellStyle name="Normal 5 2 6 3 6 4" xfId="4972" xr:uid="{00000000-0005-0000-0000-000092250000}"/>
    <cellStyle name="Normal 5 2 6 3 6 4 2" xfId="14098" xr:uid="{00000000-0005-0000-0000-000093250000}"/>
    <cellStyle name="Normal 5 2 6 3 6 4 2 2" xfId="32116" xr:uid="{00000000-0005-0000-0000-000094250000}"/>
    <cellStyle name="Normal 5 2 6 3 6 4 3" xfId="7006" xr:uid="{00000000-0005-0000-0000-000095250000}"/>
    <cellStyle name="Normal 5 2 6 3 6 4 3 2" xfId="25024" xr:uid="{00000000-0005-0000-0000-000096250000}"/>
    <cellStyle name="Normal 5 2 6 3 6 4 4" xfId="22990" xr:uid="{00000000-0005-0000-0000-000097250000}"/>
    <cellStyle name="Normal 5 2 6 3 6 5" xfId="10246" xr:uid="{00000000-0005-0000-0000-000098250000}"/>
    <cellStyle name="Normal 5 2 6 3 6 5 2" xfId="28264" xr:uid="{00000000-0005-0000-0000-000099250000}"/>
    <cellStyle name="Normal 5 2 6 3 6 6" xfId="5800" xr:uid="{00000000-0005-0000-0000-00009A250000}"/>
    <cellStyle name="Normal 5 2 6 3 6 6 2" xfId="23818" xr:uid="{00000000-0005-0000-0000-00009B250000}"/>
    <cellStyle name="Normal 5 2 6 3 6 7" xfId="19138" xr:uid="{00000000-0005-0000-0000-00009C250000}"/>
    <cellStyle name="Normal 5 2 6 3 6 8" xfId="15898" xr:uid="{00000000-0005-0000-0000-00009D250000}"/>
    <cellStyle name="Normal 5 2 6 3 7" xfId="470" xr:uid="{00000000-0005-0000-0000-00009E250000}"/>
    <cellStyle name="Normal 5 2 6 3 7 2" xfId="2126" xr:uid="{00000000-0005-0000-0000-00009F250000}"/>
    <cellStyle name="Normal 5 2 6 3 7 2 2" xfId="11254" xr:uid="{00000000-0005-0000-0000-0000A0250000}"/>
    <cellStyle name="Normal 5 2 6 3 7 2 2 2" xfId="29272" xr:uid="{00000000-0005-0000-0000-0000A1250000}"/>
    <cellStyle name="Normal 5 2 6 3 7 2 3" xfId="8014" xr:uid="{00000000-0005-0000-0000-0000A2250000}"/>
    <cellStyle name="Normal 5 2 6 3 7 2 3 2" xfId="26032" xr:uid="{00000000-0005-0000-0000-0000A3250000}"/>
    <cellStyle name="Normal 5 2 6 3 7 2 4" xfId="20146" xr:uid="{00000000-0005-0000-0000-0000A4250000}"/>
    <cellStyle name="Normal 5 2 6 3 7 2 5" xfId="16906" xr:uid="{00000000-0005-0000-0000-0000A5250000}"/>
    <cellStyle name="Normal 5 2 6 3 7 3" xfId="4324" xr:uid="{00000000-0005-0000-0000-0000A6250000}"/>
    <cellStyle name="Normal 5 2 6 3 7 3 2" xfId="13450" xr:uid="{00000000-0005-0000-0000-0000A7250000}"/>
    <cellStyle name="Normal 5 2 6 3 7 3 2 2" xfId="31468" xr:uid="{00000000-0005-0000-0000-0000A8250000}"/>
    <cellStyle name="Normal 5 2 6 3 7 3 3" xfId="22342" xr:uid="{00000000-0005-0000-0000-0000A9250000}"/>
    <cellStyle name="Normal 5 2 6 3 7 4" xfId="9598" xr:uid="{00000000-0005-0000-0000-0000AA250000}"/>
    <cellStyle name="Normal 5 2 6 3 7 4 2" xfId="27616" xr:uid="{00000000-0005-0000-0000-0000AB250000}"/>
    <cellStyle name="Normal 5 2 6 3 7 5" xfId="6358" xr:uid="{00000000-0005-0000-0000-0000AC250000}"/>
    <cellStyle name="Normal 5 2 6 3 7 5 2" xfId="24376" xr:uid="{00000000-0005-0000-0000-0000AD250000}"/>
    <cellStyle name="Normal 5 2 6 3 7 6" xfId="18490" xr:uid="{00000000-0005-0000-0000-0000AE250000}"/>
    <cellStyle name="Normal 5 2 6 3 7 7" xfId="15250" xr:uid="{00000000-0005-0000-0000-0000AF250000}"/>
    <cellStyle name="Normal 5 2 6 3 8" xfId="1298" xr:uid="{00000000-0005-0000-0000-0000B0250000}"/>
    <cellStyle name="Normal 5 2 6 3 8 2" xfId="3928" xr:uid="{00000000-0005-0000-0000-0000B1250000}"/>
    <cellStyle name="Normal 5 2 6 3 8 2 2" xfId="13054" xr:uid="{00000000-0005-0000-0000-0000B2250000}"/>
    <cellStyle name="Normal 5 2 6 3 8 2 2 2" xfId="31072" xr:uid="{00000000-0005-0000-0000-0000B3250000}"/>
    <cellStyle name="Normal 5 2 6 3 8 2 3" xfId="21946" xr:uid="{00000000-0005-0000-0000-0000B4250000}"/>
    <cellStyle name="Normal 5 2 6 3 8 3" xfId="10426" xr:uid="{00000000-0005-0000-0000-0000B5250000}"/>
    <cellStyle name="Normal 5 2 6 3 8 3 2" xfId="28444" xr:uid="{00000000-0005-0000-0000-0000B6250000}"/>
    <cellStyle name="Normal 5 2 6 3 8 4" xfId="7186" xr:uid="{00000000-0005-0000-0000-0000B7250000}"/>
    <cellStyle name="Normal 5 2 6 3 8 4 2" xfId="25204" xr:uid="{00000000-0005-0000-0000-0000B8250000}"/>
    <cellStyle name="Normal 5 2 6 3 8 5" xfId="19318" xr:uid="{00000000-0005-0000-0000-0000B9250000}"/>
    <cellStyle name="Normal 5 2 6 3 8 6" xfId="16078" xr:uid="{00000000-0005-0000-0000-0000BA250000}"/>
    <cellStyle name="Normal 5 2 6 3 9" xfId="2504" xr:uid="{00000000-0005-0000-0000-0000BB250000}"/>
    <cellStyle name="Normal 5 2 6 3 9 2" xfId="11632" xr:uid="{00000000-0005-0000-0000-0000BC250000}"/>
    <cellStyle name="Normal 5 2 6 3 9 2 2" xfId="29650" xr:uid="{00000000-0005-0000-0000-0000BD250000}"/>
    <cellStyle name="Normal 5 2 6 3 9 3" xfId="8392" xr:uid="{00000000-0005-0000-0000-0000BE250000}"/>
    <cellStyle name="Normal 5 2 6 3 9 3 2" xfId="26410" xr:uid="{00000000-0005-0000-0000-0000BF250000}"/>
    <cellStyle name="Normal 5 2 6 3 9 4" xfId="20524" xr:uid="{00000000-0005-0000-0000-0000C0250000}"/>
    <cellStyle name="Normal 5 2 6 3 9 5" xfId="17284" xr:uid="{00000000-0005-0000-0000-0000C1250000}"/>
    <cellStyle name="Normal 5 2 6 4" xfId="36" xr:uid="{00000000-0005-0000-0000-0000C2250000}"/>
    <cellStyle name="Normal 5 2 6 4 10" xfId="3316" xr:uid="{00000000-0005-0000-0000-0000C3250000}"/>
    <cellStyle name="Normal 5 2 6 4 10 2" xfId="12442" xr:uid="{00000000-0005-0000-0000-0000C4250000}"/>
    <cellStyle name="Normal 5 2 6 4 10 2 2" xfId="30460" xr:uid="{00000000-0005-0000-0000-0000C5250000}"/>
    <cellStyle name="Normal 5 2 6 4 10 3" xfId="5926" xr:uid="{00000000-0005-0000-0000-0000C6250000}"/>
    <cellStyle name="Normal 5 2 6 4 10 3 2" xfId="23944" xr:uid="{00000000-0005-0000-0000-0000C7250000}"/>
    <cellStyle name="Normal 5 2 6 4 10 4" xfId="21334" xr:uid="{00000000-0005-0000-0000-0000C8250000}"/>
    <cellStyle name="Normal 5 2 6 4 10 5" xfId="14818" xr:uid="{00000000-0005-0000-0000-0000C9250000}"/>
    <cellStyle name="Normal 5 2 6 4 11" xfId="9166" xr:uid="{00000000-0005-0000-0000-0000CA250000}"/>
    <cellStyle name="Normal 5 2 6 4 11 2" xfId="27184" xr:uid="{00000000-0005-0000-0000-0000CB250000}"/>
    <cellStyle name="Normal 5 2 6 4 12" xfId="5116" xr:uid="{00000000-0005-0000-0000-0000CC250000}"/>
    <cellStyle name="Normal 5 2 6 4 12 2" xfId="23134" xr:uid="{00000000-0005-0000-0000-0000CD250000}"/>
    <cellStyle name="Normal 5 2 6 4 13" xfId="18058" xr:uid="{00000000-0005-0000-0000-0000CE250000}"/>
    <cellStyle name="Normal 5 2 6 4 14" xfId="14260" xr:uid="{00000000-0005-0000-0000-0000CF250000}"/>
    <cellStyle name="Normal 5 2 6 4 2" xfId="146" xr:uid="{00000000-0005-0000-0000-0000D0250000}"/>
    <cellStyle name="Normal 5 2 6 4 2 10" xfId="9274" xr:uid="{00000000-0005-0000-0000-0000D1250000}"/>
    <cellStyle name="Normal 5 2 6 4 2 10 2" xfId="27292" xr:uid="{00000000-0005-0000-0000-0000D2250000}"/>
    <cellStyle name="Normal 5 2 6 4 2 11" xfId="5224" xr:uid="{00000000-0005-0000-0000-0000D3250000}"/>
    <cellStyle name="Normal 5 2 6 4 2 11 2" xfId="23242" xr:uid="{00000000-0005-0000-0000-0000D4250000}"/>
    <cellStyle name="Normal 5 2 6 4 2 12" xfId="18166" xr:uid="{00000000-0005-0000-0000-0000D5250000}"/>
    <cellStyle name="Normal 5 2 6 4 2 13" xfId="14440" xr:uid="{00000000-0005-0000-0000-0000D6250000}"/>
    <cellStyle name="Normal 5 2 6 4 2 2" xfId="362" xr:uid="{00000000-0005-0000-0000-0000D7250000}"/>
    <cellStyle name="Normal 5 2 6 4 2 2 2" xfId="704" xr:uid="{00000000-0005-0000-0000-0000D8250000}"/>
    <cellStyle name="Normal 5 2 6 4 2 2 2 2" xfId="2360" xr:uid="{00000000-0005-0000-0000-0000D9250000}"/>
    <cellStyle name="Normal 5 2 6 4 2 2 2 2 2" xfId="11488" xr:uid="{00000000-0005-0000-0000-0000DA250000}"/>
    <cellStyle name="Normal 5 2 6 4 2 2 2 2 2 2" xfId="29506" xr:uid="{00000000-0005-0000-0000-0000DB250000}"/>
    <cellStyle name="Normal 5 2 6 4 2 2 2 2 3" xfId="8248" xr:uid="{00000000-0005-0000-0000-0000DC250000}"/>
    <cellStyle name="Normal 5 2 6 4 2 2 2 2 3 2" xfId="26266" xr:uid="{00000000-0005-0000-0000-0000DD250000}"/>
    <cellStyle name="Normal 5 2 6 4 2 2 2 2 4" xfId="20380" xr:uid="{00000000-0005-0000-0000-0000DE250000}"/>
    <cellStyle name="Normal 5 2 6 4 2 2 2 2 5" xfId="17140" xr:uid="{00000000-0005-0000-0000-0000DF250000}"/>
    <cellStyle name="Normal 5 2 6 4 2 2 2 3" xfId="4558" xr:uid="{00000000-0005-0000-0000-0000E0250000}"/>
    <cellStyle name="Normal 5 2 6 4 2 2 2 3 2" xfId="13684" xr:uid="{00000000-0005-0000-0000-0000E1250000}"/>
    <cellStyle name="Normal 5 2 6 4 2 2 2 3 2 2" xfId="31702" xr:uid="{00000000-0005-0000-0000-0000E2250000}"/>
    <cellStyle name="Normal 5 2 6 4 2 2 2 3 3" xfId="22576" xr:uid="{00000000-0005-0000-0000-0000E3250000}"/>
    <cellStyle name="Normal 5 2 6 4 2 2 2 4" xfId="9832" xr:uid="{00000000-0005-0000-0000-0000E4250000}"/>
    <cellStyle name="Normal 5 2 6 4 2 2 2 4 2" xfId="27850" xr:uid="{00000000-0005-0000-0000-0000E5250000}"/>
    <cellStyle name="Normal 5 2 6 4 2 2 2 5" xfId="6592" xr:uid="{00000000-0005-0000-0000-0000E6250000}"/>
    <cellStyle name="Normal 5 2 6 4 2 2 2 5 2" xfId="24610" xr:uid="{00000000-0005-0000-0000-0000E7250000}"/>
    <cellStyle name="Normal 5 2 6 4 2 2 2 6" xfId="18724" xr:uid="{00000000-0005-0000-0000-0000E8250000}"/>
    <cellStyle name="Normal 5 2 6 4 2 2 2 7" xfId="15484" xr:uid="{00000000-0005-0000-0000-0000E9250000}"/>
    <cellStyle name="Normal 5 2 6 4 2 2 3" xfId="1532" xr:uid="{00000000-0005-0000-0000-0000EA250000}"/>
    <cellStyle name="Normal 5 2 6 4 2 2 3 2" xfId="4216" xr:uid="{00000000-0005-0000-0000-0000EB250000}"/>
    <cellStyle name="Normal 5 2 6 4 2 2 3 2 2" xfId="13342" xr:uid="{00000000-0005-0000-0000-0000EC250000}"/>
    <cellStyle name="Normal 5 2 6 4 2 2 3 2 2 2" xfId="31360" xr:uid="{00000000-0005-0000-0000-0000ED250000}"/>
    <cellStyle name="Normal 5 2 6 4 2 2 3 2 3" xfId="22234" xr:uid="{00000000-0005-0000-0000-0000EE250000}"/>
    <cellStyle name="Normal 5 2 6 4 2 2 3 3" xfId="10660" xr:uid="{00000000-0005-0000-0000-0000EF250000}"/>
    <cellStyle name="Normal 5 2 6 4 2 2 3 3 2" xfId="28678" xr:uid="{00000000-0005-0000-0000-0000F0250000}"/>
    <cellStyle name="Normal 5 2 6 4 2 2 3 4" xfId="7420" xr:uid="{00000000-0005-0000-0000-0000F1250000}"/>
    <cellStyle name="Normal 5 2 6 4 2 2 3 4 2" xfId="25438" xr:uid="{00000000-0005-0000-0000-0000F2250000}"/>
    <cellStyle name="Normal 5 2 6 4 2 2 3 5" xfId="19552" xr:uid="{00000000-0005-0000-0000-0000F3250000}"/>
    <cellStyle name="Normal 5 2 6 4 2 2 3 6" xfId="16312" xr:uid="{00000000-0005-0000-0000-0000F4250000}"/>
    <cellStyle name="Normal 5 2 6 4 2 2 4" xfId="2738" xr:uid="{00000000-0005-0000-0000-0000F5250000}"/>
    <cellStyle name="Normal 5 2 6 4 2 2 4 2" xfId="11866" xr:uid="{00000000-0005-0000-0000-0000F6250000}"/>
    <cellStyle name="Normal 5 2 6 4 2 2 4 2 2" xfId="29884" xr:uid="{00000000-0005-0000-0000-0000F7250000}"/>
    <cellStyle name="Normal 5 2 6 4 2 2 4 3" xfId="8626" xr:uid="{00000000-0005-0000-0000-0000F8250000}"/>
    <cellStyle name="Normal 5 2 6 4 2 2 4 3 2" xfId="26644" xr:uid="{00000000-0005-0000-0000-0000F9250000}"/>
    <cellStyle name="Normal 5 2 6 4 2 2 4 4" xfId="20758" xr:uid="{00000000-0005-0000-0000-0000FA250000}"/>
    <cellStyle name="Normal 5 2 6 4 2 2 4 5" xfId="17518" xr:uid="{00000000-0005-0000-0000-0000FB250000}"/>
    <cellStyle name="Normal 5 2 6 4 2 2 5" xfId="3676" xr:uid="{00000000-0005-0000-0000-0000FC250000}"/>
    <cellStyle name="Normal 5 2 6 4 2 2 5 2" xfId="12802" xr:uid="{00000000-0005-0000-0000-0000FD250000}"/>
    <cellStyle name="Normal 5 2 6 4 2 2 5 2 2" xfId="30820" xr:uid="{00000000-0005-0000-0000-0000FE250000}"/>
    <cellStyle name="Normal 5 2 6 4 2 2 5 3" xfId="6250" xr:uid="{00000000-0005-0000-0000-0000FF250000}"/>
    <cellStyle name="Normal 5 2 6 4 2 2 5 3 2" xfId="24268" xr:uid="{00000000-0005-0000-0000-000000260000}"/>
    <cellStyle name="Normal 5 2 6 4 2 2 5 4" xfId="21694" xr:uid="{00000000-0005-0000-0000-000001260000}"/>
    <cellStyle name="Normal 5 2 6 4 2 2 5 5" xfId="15142" xr:uid="{00000000-0005-0000-0000-000002260000}"/>
    <cellStyle name="Normal 5 2 6 4 2 2 6" xfId="9490" xr:uid="{00000000-0005-0000-0000-000003260000}"/>
    <cellStyle name="Normal 5 2 6 4 2 2 6 2" xfId="27508" xr:uid="{00000000-0005-0000-0000-000004260000}"/>
    <cellStyle name="Normal 5 2 6 4 2 2 7" xfId="5386" xr:uid="{00000000-0005-0000-0000-000005260000}"/>
    <cellStyle name="Normal 5 2 6 4 2 2 7 2" xfId="23404" xr:uid="{00000000-0005-0000-0000-000006260000}"/>
    <cellStyle name="Normal 5 2 6 4 2 2 8" xfId="18382" xr:uid="{00000000-0005-0000-0000-000007260000}"/>
    <cellStyle name="Normal 5 2 6 4 2 2 9" xfId="14602" xr:uid="{00000000-0005-0000-0000-000008260000}"/>
    <cellStyle name="Normal 5 2 6 4 2 3" xfId="866" xr:uid="{00000000-0005-0000-0000-000009260000}"/>
    <cellStyle name="Normal 5 2 6 4 2 3 2" xfId="1694" xr:uid="{00000000-0005-0000-0000-00000A260000}"/>
    <cellStyle name="Normal 5 2 6 4 2 3 2 2" xfId="4720" xr:uid="{00000000-0005-0000-0000-00000B260000}"/>
    <cellStyle name="Normal 5 2 6 4 2 3 2 2 2" xfId="13846" xr:uid="{00000000-0005-0000-0000-00000C260000}"/>
    <cellStyle name="Normal 5 2 6 4 2 3 2 2 2 2" xfId="31864" xr:uid="{00000000-0005-0000-0000-00000D260000}"/>
    <cellStyle name="Normal 5 2 6 4 2 3 2 2 3" xfId="22738" xr:uid="{00000000-0005-0000-0000-00000E260000}"/>
    <cellStyle name="Normal 5 2 6 4 2 3 2 3" xfId="10822" xr:uid="{00000000-0005-0000-0000-00000F260000}"/>
    <cellStyle name="Normal 5 2 6 4 2 3 2 3 2" xfId="28840" xr:uid="{00000000-0005-0000-0000-000010260000}"/>
    <cellStyle name="Normal 5 2 6 4 2 3 2 4" xfId="7582" xr:uid="{00000000-0005-0000-0000-000011260000}"/>
    <cellStyle name="Normal 5 2 6 4 2 3 2 4 2" xfId="25600" xr:uid="{00000000-0005-0000-0000-000012260000}"/>
    <cellStyle name="Normal 5 2 6 4 2 3 2 5" xfId="19714" xr:uid="{00000000-0005-0000-0000-000013260000}"/>
    <cellStyle name="Normal 5 2 6 4 2 3 2 6" xfId="16474" xr:uid="{00000000-0005-0000-0000-000014260000}"/>
    <cellStyle name="Normal 5 2 6 4 2 3 3" xfId="2900" xr:uid="{00000000-0005-0000-0000-000015260000}"/>
    <cellStyle name="Normal 5 2 6 4 2 3 3 2" xfId="12028" xr:uid="{00000000-0005-0000-0000-000016260000}"/>
    <cellStyle name="Normal 5 2 6 4 2 3 3 2 2" xfId="30046" xr:uid="{00000000-0005-0000-0000-000017260000}"/>
    <cellStyle name="Normal 5 2 6 4 2 3 3 3" xfId="8788" xr:uid="{00000000-0005-0000-0000-000018260000}"/>
    <cellStyle name="Normal 5 2 6 4 2 3 3 3 2" xfId="26806" xr:uid="{00000000-0005-0000-0000-000019260000}"/>
    <cellStyle name="Normal 5 2 6 4 2 3 3 4" xfId="20920" xr:uid="{00000000-0005-0000-0000-00001A260000}"/>
    <cellStyle name="Normal 5 2 6 4 2 3 3 5" xfId="17680" xr:uid="{00000000-0005-0000-0000-00001B260000}"/>
    <cellStyle name="Normal 5 2 6 4 2 3 4" xfId="3838" xr:uid="{00000000-0005-0000-0000-00001C260000}"/>
    <cellStyle name="Normal 5 2 6 4 2 3 4 2" xfId="12964" xr:uid="{00000000-0005-0000-0000-00001D260000}"/>
    <cellStyle name="Normal 5 2 6 4 2 3 4 2 2" xfId="30982" xr:uid="{00000000-0005-0000-0000-00001E260000}"/>
    <cellStyle name="Normal 5 2 6 4 2 3 4 3" xfId="6754" xr:uid="{00000000-0005-0000-0000-00001F260000}"/>
    <cellStyle name="Normal 5 2 6 4 2 3 4 3 2" xfId="24772" xr:uid="{00000000-0005-0000-0000-000020260000}"/>
    <cellStyle name="Normal 5 2 6 4 2 3 4 4" xfId="21856" xr:uid="{00000000-0005-0000-0000-000021260000}"/>
    <cellStyle name="Normal 5 2 6 4 2 3 4 5" xfId="15646" xr:uid="{00000000-0005-0000-0000-000022260000}"/>
    <cellStyle name="Normal 5 2 6 4 2 3 5" xfId="9994" xr:uid="{00000000-0005-0000-0000-000023260000}"/>
    <cellStyle name="Normal 5 2 6 4 2 3 5 2" xfId="28012" xr:uid="{00000000-0005-0000-0000-000024260000}"/>
    <cellStyle name="Normal 5 2 6 4 2 3 6" xfId="5548" xr:uid="{00000000-0005-0000-0000-000025260000}"/>
    <cellStyle name="Normal 5 2 6 4 2 3 6 2" xfId="23566" xr:uid="{00000000-0005-0000-0000-000026260000}"/>
    <cellStyle name="Normal 5 2 6 4 2 3 7" xfId="18886" xr:uid="{00000000-0005-0000-0000-000027260000}"/>
    <cellStyle name="Normal 5 2 6 4 2 3 8" xfId="14764" xr:uid="{00000000-0005-0000-0000-000028260000}"/>
    <cellStyle name="Normal 5 2 6 4 2 4" xfId="1028" xr:uid="{00000000-0005-0000-0000-000029260000}"/>
    <cellStyle name="Normal 5 2 6 4 2 4 2" xfId="1856" xr:uid="{00000000-0005-0000-0000-00002A260000}"/>
    <cellStyle name="Normal 5 2 6 4 2 4 2 2" xfId="10984" xr:uid="{00000000-0005-0000-0000-00002B260000}"/>
    <cellStyle name="Normal 5 2 6 4 2 4 2 2 2" xfId="29002" xr:uid="{00000000-0005-0000-0000-00002C260000}"/>
    <cellStyle name="Normal 5 2 6 4 2 4 2 3" xfId="7744" xr:uid="{00000000-0005-0000-0000-00002D260000}"/>
    <cellStyle name="Normal 5 2 6 4 2 4 2 3 2" xfId="25762" xr:uid="{00000000-0005-0000-0000-00002E260000}"/>
    <cellStyle name="Normal 5 2 6 4 2 4 2 4" xfId="19876" xr:uid="{00000000-0005-0000-0000-00002F260000}"/>
    <cellStyle name="Normal 5 2 6 4 2 4 2 5" xfId="16636" xr:uid="{00000000-0005-0000-0000-000030260000}"/>
    <cellStyle name="Normal 5 2 6 4 2 4 3" xfId="3062" xr:uid="{00000000-0005-0000-0000-000031260000}"/>
    <cellStyle name="Normal 5 2 6 4 2 4 3 2" xfId="12190" xr:uid="{00000000-0005-0000-0000-000032260000}"/>
    <cellStyle name="Normal 5 2 6 4 2 4 3 2 2" xfId="30208" xr:uid="{00000000-0005-0000-0000-000033260000}"/>
    <cellStyle name="Normal 5 2 6 4 2 4 3 3" xfId="8950" xr:uid="{00000000-0005-0000-0000-000034260000}"/>
    <cellStyle name="Normal 5 2 6 4 2 4 3 3 2" xfId="26968" xr:uid="{00000000-0005-0000-0000-000035260000}"/>
    <cellStyle name="Normal 5 2 6 4 2 4 3 4" xfId="21082" xr:uid="{00000000-0005-0000-0000-000036260000}"/>
    <cellStyle name="Normal 5 2 6 4 2 4 3 5" xfId="17842" xr:uid="{00000000-0005-0000-0000-000037260000}"/>
    <cellStyle name="Normal 5 2 6 4 2 4 4" xfId="4882" xr:uid="{00000000-0005-0000-0000-000038260000}"/>
    <cellStyle name="Normal 5 2 6 4 2 4 4 2" xfId="14008" xr:uid="{00000000-0005-0000-0000-000039260000}"/>
    <cellStyle name="Normal 5 2 6 4 2 4 4 2 2" xfId="32026" xr:uid="{00000000-0005-0000-0000-00003A260000}"/>
    <cellStyle name="Normal 5 2 6 4 2 4 4 3" xfId="6916" xr:uid="{00000000-0005-0000-0000-00003B260000}"/>
    <cellStyle name="Normal 5 2 6 4 2 4 4 3 2" xfId="24934" xr:uid="{00000000-0005-0000-0000-00003C260000}"/>
    <cellStyle name="Normal 5 2 6 4 2 4 4 4" xfId="22900" xr:uid="{00000000-0005-0000-0000-00003D260000}"/>
    <cellStyle name="Normal 5 2 6 4 2 4 5" xfId="10156" xr:uid="{00000000-0005-0000-0000-00003E260000}"/>
    <cellStyle name="Normal 5 2 6 4 2 4 5 2" xfId="28174" xr:uid="{00000000-0005-0000-0000-00003F260000}"/>
    <cellStyle name="Normal 5 2 6 4 2 4 6" xfId="5710" xr:uid="{00000000-0005-0000-0000-000040260000}"/>
    <cellStyle name="Normal 5 2 6 4 2 4 6 2" xfId="23728" xr:uid="{00000000-0005-0000-0000-000041260000}"/>
    <cellStyle name="Normal 5 2 6 4 2 4 7" xfId="19048" xr:uid="{00000000-0005-0000-0000-000042260000}"/>
    <cellStyle name="Normal 5 2 6 4 2 4 8" xfId="15808" xr:uid="{00000000-0005-0000-0000-000043260000}"/>
    <cellStyle name="Normal 5 2 6 4 2 5" xfId="1190" xr:uid="{00000000-0005-0000-0000-000044260000}"/>
    <cellStyle name="Normal 5 2 6 4 2 5 2" xfId="2018" xr:uid="{00000000-0005-0000-0000-000045260000}"/>
    <cellStyle name="Normal 5 2 6 4 2 5 2 2" xfId="11146" xr:uid="{00000000-0005-0000-0000-000046260000}"/>
    <cellStyle name="Normal 5 2 6 4 2 5 2 2 2" xfId="29164" xr:uid="{00000000-0005-0000-0000-000047260000}"/>
    <cellStyle name="Normal 5 2 6 4 2 5 2 3" xfId="7906" xr:uid="{00000000-0005-0000-0000-000048260000}"/>
    <cellStyle name="Normal 5 2 6 4 2 5 2 3 2" xfId="25924" xr:uid="{00000000-0005-0000-0000-000049260000}"/>
    <cellStyle name="Normal 5 2 6 4 2 5 2 4" xfId="20038" xr:uid="{00000000-0005-0000-0000-00004A260000}"/>
    <cellStyle name="Normal 5 2 6 4 2 5 2 5" xfId="16798" xr:uid="{00000000-0005-0000-0000-00004B260000}"/>
    <cellStyle name="Normal 5 2 6 4 2 5 3" xfId="3224" xr:uid="{00000000-0005-0000-0000-00004C260000}"/>
    <cellStyle name="Normal 5 2 6 4 2 5 3 2" xfId="12352" xr:uid="{00000000-0005-0000-0000-00004D260000}"/>
    <cellStyle name="Normal 5 2 6 4 2 5 3 2 2" xfId="30370" xr:uid="{00000000-0005-0000-0000-00004E260000}"/>
    <cellStyle name="Normal 5 2 6 4 2 5 3 3" xfId="9112" xr:uid="{00000000-0005-0000-0000-00004F260000}"/>
    <cellStyle name="Normal 5 2 6 4 2 5 3 3 2" xfId="27130" xr:uid="{00000000-0005-0000-0000-000050260000}"/>
    <cellStyle name="Normal 5 2 6 4 2 5 3 4" xfId="21244" xr:uid="{00000000-0005-0000-0000-000051260000}"/>
    <cellStyle name="Normal 5 2 6 4 2 5 3 5" xfId="18004" xr:uid="{00000000-0005-0000-0000-000052260000}"/>
    <cellStyle name="Normal 5 2 6 4 2 5 4" xfId="5044" xr:uid="{00000000-0005-0000-0000-000053260000}"/>
    <cellStyle name="Normal 5 2 6 4 2 5 4 2" xfId="14170" xr:uid="{00000000-0005-0000-0000-000054260000}"/>
    <cellStyle name="Normal 5 2 6 4 2 5 4 2 2" xfId="32188" xr:uid="{00000000-0005-0000-0000-000055260000}"/>
    <cellStyle name="Normal 5 2 6 4 2 5 4 3" xfId="7078" xr:uid="{00000000-0005-0000-0000-000056260000}"/>
    <cellStyle name="Normal 5 2 6 4 2 5 4 3 2" xfId="25096" xr:uid="{00000000-0005-0000-0000-000057260000}"/>
    <cellStyle name="Normal 5 2 6 4 2 5 4 4" xfId="23062" xr:uid="{00000000-0005-0000-0000-000058260000}"/>
    <cellStyle name="Normal 5 2 6 4 2 5 5" xfId="10318" xr:uid="{00000000-0005-0000-0000-000059260000}"/>
    <cellStyle name="Normal 5 2 6 4 2 5 5 2" xfId="28336" xr:uid="{00000000-0005-0000-0000-00005A260000}"/>
    <cellStyle name="Normal 5 2 6 4 2 5 6" xfId="5872" xr:uid="{00000000-0005-0000-0000-00005B260000}"/>
    <cellStyle name="Normal 5 2 6 4 2 5 6 2" xfId="23890" xr:uid="{00000000-0005-0000-0000-00005C260000}"/>
    <cellStyle name="Normal 5 2 6 4 2 5 7" xfId="19210" xr:uid="{00000000-0005-0000-0000-00005D260000}"/>
    <cellStyle name="Normal 5 2 6 4 2 5 8" xfId="15970" xr:uid="{00000000-0005-0000-0000-00005E260000}"/>
    <cellStyle name="Normal 5 2 6 4 2 6" xfId="542" xr:uid="{00000000-0005-0000-0000-00005F260000}"/>
    <cellStyle name="Normal 5 2 6 4 2 6 2" xfId="2198" xr:uid="{00000000-0005-0000-0000-000060260000}"/>
    <cellStyle name="Normal 5 2 6 4 2 6 2 2" xfId="11326" xr:uid="{00000000-0005-0000-0000-000061260000}"/>
    <cellStyle name="Normal 5 2 6 4 2 6 2 2 2" xfId="29344" xr:uid="{00000000-0005-0000-0000-000062260000}"/>
    <cellStyle name="Normal 5 2 6 4 2 6 2 3" xfId="8086" xr:uid="{00000000-0005-0000-0000-000063260000}"/>
    <cellStyle name="Normal 5 2 6 4 2 6 2 3 2" xfId="26104" xr:uid="{00000000-0005-0000-0000-000064260000}"/>
    <cellStyle name="Normal 5 2 6 4 2 6 2 4" xfId="20218" xr:uid="{00000000-0005-0000-0000-000065260000}"/>
    <cellStyle name="Normal 5 2 6 4 2 6 2 5" xfId="16978" xr:uid="{00000000-0005-0000-0000-000066260000}"/>
    <cellStyle name="Normal 5 2 6 4 2 6 3" xfId="4396" xr:uid="{00000000-0005-0000-0000-000067260000}"/>
    <cellStyle name="Normal 5 2 6 4 2 6 3 2" xfId="13522" xr:uid="{00000000-0005-0000-0000-000068260000}"/>
    <cellStyle name="Normal 5 2 6 4 2 6 3 2 2" xfId="31540" xr:uid="{00000000-0005-0000-0000-000069260000}"/>
    <cellStyle name="Normal 5 2 6 4 2 6 3 3" xfId="22414" xr:uid="{00000000-0005-0000-0000-00006A260000}"/>
    <cellStyle name="Normal 5 2 6 4 2 6 4" xfId="9670" xr:uid="{00000000-0005-0000-0000-00006B260000}"/>
    <cellStyle name="Normal 5 2 6 4 2 6 4 2" xfId="27688" xr:uid="{00000000-0005-0000-0000-00006C260000}"/>
    <cellStyle name="Normal 5 2 6 4 2 6 5" xfId="6430" xr:uid="{00000000-0005-0000-0000-00006D260000}"/>
    <cellStyle name="Normal 5 2 6 4 2 6 5 2" xfId="24448" xr:uid="{00000000-0005-0000-0000-00006E260000}"/>
    <cellStyle name="Normal 5 2 6 4 2 6 6" xfId="18562" xr:uid="{00000000-0005-0000-0000-00006F260000}"/>
    <cellStyle name="Normal 5 2 6 4 2 6 7" xfId="15322" xr:uid="{00000000-0005-0000-0000-000070260000}"/>
    <cellStyle name="Normal 5 2 6 4 2 7" xfId="1370" xr:uid="{00000000-0005-0000-0000-000071260000}"/>
    <cellStyle name="Normal 5 2 6 4 2 7 2" xfId="4000" xr:uid="{00000000-0005-0000-0000-000072260000}"/>
    <cellStyle name="Normal 5 2 6 4 2 7 2 2" xfId="13126" xr:uid="{00000000-0005-0000-0000-000073260000}"/>
    <cellStyle name="Normal 5 2 6 4 2 7 2 2 2" xfId="31144" xr:uid="{00000000-0005-0000-0000-000074260000}"/>
    <cellStyle name="Normal 5 2 6 4 2 7 2 3" xfId="22018" xr:uid="{00000000-0005-0000-0000-000075260000}"/>
    <cellStyle name="Normal 5 2 6 4 2 7 3" xfId="10498" xr:uid="{00000000-0005-0000-0000-000076260000}"/>
    <cellStyle name="Normal 5 2 6 4 2 7 3 2" xfId="28516" xr:uid="{00000000-0005-0000-0000-000077260000}"/>
    <cellStyle name="Normal 5 2 6 4 2 7 4" xfId="7258" xr:uid="{00000000-0005-0000-0000-000078260000}"/>
    <cellStyle name="Normal 5 2 6 4 2 7 4 2" xfId="25276" xr:uid="{00000000-0005-0000-0000-000079260000}"/>
    <cellStyle name="Normal 5 2 6 4 2 7 5" xfId="19390" xr:uid="{00000000-0005-0000-0000-00007A260000}"/>
    <cellStyle name="Normal 5 2 6 4 2 7 6" xfId="16150" xr:uid="{00000000-0005-0000-0000-00007B260000}"/>
    <cellStyle name="Normal 5 2 6 4 2 8" xfId="2576" xr:uid="{00000000-0005-0000-0000-00007C260000}"/>
    <cellStyle name="Normal 5 2 6 4 2 8 2" xfId="11704" xr:uid="{00000000-0005-0000-0000-00007D260000}"/>
    <cellStyle name="Normal 5 2 6 4 2 8 2 2" xfId="29722" xr:uid="{00000000-0005-0000-0000-00007E260000}"/>
    <cellStyle name="Normal 5 2 6 4 2 8 3" xfId="8464" xr:uid="{00000000-0005-0000-0000-00007F260000}"/>
    <cellStyle name="Normal 5 2 6 4 2 8 3 2" xfId="26482" xr:uid="{00000000-0005-0000-0000-000080260000}"/>
    <cellStyle name="Normal 5 2 6 4 2 8 4" xfId="20596" xr:uid="{00000000-0005-0000-0000-000081260000}"/>
    <cellStyle name="Normal 5 2 6 4 2 8 5" xfId="17356" xr:uid="{00000000-0005-0000-0000-000082260000}"/>
    <cellStyle name="Normal 5 2 6 4 2 9" xfId="3514" xr:uid="{00000000-0005-0000-0000-000083260000}"/>
    <cellStyle name="Normal 5 2 6 4 2 9 2" xfId="12640" xr:uid="{00000000-0005-0000-0000-000084260000}"/>
    <cellStyle name="Normal 5 2 6 4 2 9 2 2" xfId="30658" xr:uid="{00000000-0005-0000-0000-000085260000}"/>
    <cellStyle name="Normal 5 2 6 4 2 9 3" xfId="6034" xr:uid="{00000000-0005-0000-0000-000086260000}"/>
    <cellStyle name="Normal 5 2 6 4 2 9 3 2" xfId="24052" xr:uid="{00000000-0005-0000-0000-000087260000}"/>
    <cellStyle name="Normal 5 2 6 4 2 9 4" xfId="21532" xr:uid="{00000000-0005-0000-0000-000088260000}"/>
    <cellStyle name="Normal 5 2 6 4 2 9 5" xfId="14926" xr:uid="{00000000-0005-0000-0000-000089260000}"/>
    <cellStyle name="Normal 5 2 6 4 3" xfId="254" xr:uid="{00000000-0005-0000-0000-00008A260000}"/>
    <cellStyle name="Normal 5 2 6 4 3 2" xfId="596" xr:uid="{00000000-0005-0000-0000-00008B260000}"/>
    <cellStyle name="Normal 5 2 6 4 3 2 2" xfId="2252" xr:uid="{00000000-0005-0000-0000-00008C260000}"/>
    <cellStyle name="Normal 5 2 6 4 3 2 2 2" xfId="11380" xr:uid="{00000000-0005-0000-0000-00008D260000}"/>
    <cellStyle name="Normal 5 2 6 4 3 2 2 2 2" xfId="29398" xr:uid="{00000000-0005-0000-0000-00008E260000}"/>
    <cellStyle name="Normal 5 2 6 4 3 2 2 3" xfId="8140" xr:uid="{00000000-0005-0000-0000-00008F260000}"/>
    <cellStyle name="Normal 5 2 6 4 3 2 2 3 2" xfId="26158" xr:uid="{00000000-0005-0000-0000-000090260000}"/>
    <cellStyle name="Normal 5 2 6 4 3 2 2 4" xfId="20272" xr:uid="{00000000-0005-0000-0000-000091260000}"/>
    <cellStyle name="Normal 5 2 6 4 3 2 2 5" xfId="17032" xr:uid="{00000000-0005-0000-0000-000092260000}"/>
    <cellStyle name="Normal 5 2 6 4 3 2 3" xfId="4450" xr:uid="{00000000-0005-0000-0000-000093260000}"/>
    <cellStyle name="Normal 5 2 6 4 3 2 3 2" xfId="13576" xr:uid="{00000000-0005-0000-0000-000094260000}"/>
    <cellStyle name="Normal 5 2 6 4 3 2 3 2 2" xfId="31594" xr:uid="{00000000-0005-0000-0000-000095260000}"/>
    <cellStyle name="Normal 5 2 6 4 3 2 3 3" xfId="22468" xr:uid="{00000000-0005-0000-0000-000096260000}"/>
    <cellStyle name="Normal 5 2 6 4 3 2 4" xfId="9724" xr:uid="{00000000-0005-0000-0000-000097260000}"/>
    <cellStyle name="Normal 5 2 6 4 3 2 4 2" xfId="27742" xr:uid="{00000000-0005-0000-0000-000098260000}"/>
    <cellStyle name="Normal 5 2 6 4 3 2 5" xfId="6484" xr:uid="{00000000-0005-0000-0000-000099260000}"/>
    <cellStyle name="Normal 5 2 6 4 3 2 5 2" xfId="24502" xr:uid="{00000000-0005-0000-0000-00009A260000}"/>
    <cellStyle name="Normal 5 2 6 4 3 2 6" xfId="18616" xr:uid="{00000000-0005-0000-0000-00009B260000}"/>
    <cellStyle name="Normal 5 2 6 4 3 2 7" xfId="15376" xr:uid="{00000000-0005-0000-0000-00009C260000}"/>
    <cellStyle name="Normal 5 2 6 4 3 3" xfId="1424" xr:uid="{00000000-0005-0000-0000-00009D260000}"/>
    <cellStyle name="Normal 5 2 6 4 3 3 2" xfId="4108" xr:uid="{00000000-0005-0000-0000-00009E260000}"/>
    <cellStyle name="Normal 5 2 6 4 3 3 2 2" xfId="13234" xr:uid="{00000000-0005-0000-0000-00009F260000}"/>
    <cellStyle name="Normal 5 2 6 4 3 3 2 2 2" xfId="31252" xr:uid="{00000000-0005-0000-0000-0000A0260000}"/>
    <cellStyle name="Normal 5 2 6 4 3 3 2 3" xfId="22126" xr:uid="{00000000-0005-0000-0000-0000A1260000}"/>
    <cellStyle name="Normal 5 2 6 4 3 3 3" xfId="10552" xr:uid="{00000000-0005-0000-0000-0000A2260000}"/>
    <cellStyle name="Normal 5 2 6 4 3 3 3 2" xfId="28570" xr:uid="{00000000-0005-0000-0000-0000A3260000}"/>
    <cellStyle name="Normal 5 2 6 4 3 3 4" xfId="7312" xr:uid="{00000000-0005-0000-0000-0000A4260000}"/>
    <cellStyle name="Normal 5 2 6 4 3 3 4 2" xfId="25330" xr:uid="{00000000-0005-0000-0000-0000A5260000}"/>
    <cellStyle name="Normal 5 2 6 4 3 3 5" xfId="19444" xr:uid="{00000000-0005-0000-0000-0000A6260000}"/>
    <cellStyle name="Normal 5 2 6 4 3 3 6" xfId="16204" xr:uid="{00000000-0005-0000-0000-0000A7260000}"/>
    <cellStyle name="Normal 5 2 6 4 3 4" xfId="2630" xr:uid="{00000000-0005-0000-0000-0000A8260000}"/>
    <cellStyle name="Normal 5 2 6 4 3 4 2" xfId="11758" xr:uid="{00000000-0005-0000-0000-0000A9260000}"/>
    <cellStyle name="Normal 5 2 6 4 3 4 2 2" xfId="29776" xr:uid="{00000000-0005-0000-0000-0000AA260000}"/>
    <cellStyle name="Normal 5 2 6 4 3 4 3" xfId="8518" xr:uid="{00000000-0005-0000-0000-0000AB260000}"/>
    <cellStyle name="Normal 5 2 6 4 3 4 3 2" xfId="26536" xr:uid="{00000000-0005-0000-0000-0000AC260000}"/>
    <cellStyle name="Normal 5 2 6 4 3 4 4" xfId="20650" xr:uid="{00000000-0005-0000-0000-0000AD260000}"/>
    <cellStyle name="Normal 5 2 6 4 3 4 5" xfId="17410" xr:uid="{00000000-0005-0000-0000-0000AE260000}"/>
    <cellStyle name="Normal 5 2 6 4 3 5" xfId="3406" xr:uid="{00000000-0005-0000-0000-0000AF260000}"/>
    <cellStyle name="Normal 5 2 6 4 3 5 2" xfId="12532" xr:uid="{00000000-0005-0000-0000-0000B0260000}"/>
    <cellStyle name="Normal 5 2 6 4 3 5 2 2" xfId="30550" xr:uid="{00000000-0005-0000-0000-0000B1260000}"/>
    <cellStyle name="Normal 5 2 6 4 3 5 3" xfId="6142" xr:uid="{00000000-0005-0000-0000-0000B2260000}"/>
    <cellStyle name="Normal 5 2 6 4 3 5 3 2" xfId="24160" xr:uid="{00000000-0005-0000-0000-0000B3260000}"/>
    <cellStyle name="Normal 5 2 6 4 3 5 4" xfId="21424" xr:uid="{00000000-0005-0000-0000-0000B4260000}"/>
    <cellStyle name="Normal 5 2 6 4 3 5 5" xfId="15034" xr:uid="{00000000-0005-0000-0000-0000B5260000}"/>
    <cellStyle name="Normal 5 2 6 4 3 6" xfId="9382" xr:uid="{00000000-0005-0000-0000-0000B6260000}"/>
    <cellStyle name="Normal 5 2 6 4 3 6 2" xfId="27400" xr:uid="{00000000-0005-0000-0000-0000B7260000}"/>
    <cellStyle name="Normal 5 2 6 4 3 7" xfId="5278" xr:uid="{00000000-0005-0000-0000-0000B8260000}"/>
    <cellStyle name="Normal 5 2 6 4 3 7 2" xfId="23296" xr:uid="{00000000-0005-0000-0000-0000B9260000}"/>
    <cellStyle name="Normal 5 2 6 4 3 8" xfId="18274" xr:uid="{00000000-0005-0000-0000-0000BA260000}"/>
    <cellStyle name="Normal 5 2 6 4 3 9" xfId="14332" xr:uid="{00000000-0005-0000-0000-0000BB260000}"/>
    <cellStyle name="Normal 5 2 6 4 4" xfId="758" xr:uid="{00000000-0005-0000-0000-0000BC260000}"/>
    <cellStyle name="Normal 5 2 6 4 4 2" xfId="1586" xr:uid="{00000000-0005-0000-0000-0000BD260000}"/>
    <cellStyle name="Normal 5 2 6 4 4 2 2" xfId="4612" xr:uid="{00000000-0005-0000-0000-0000BE260000}"/>
    <cellStyle name="Normal 5 2 6 4 4 2 2 2" xfId="13738" xr:uid="{00000000-0005-0000-0000-0000BF260000}"/>
    <cellStyle name="Normal 5 2 6 4 4 2 2 2 2" xfId="31756" xr:uid="{00000000-0005-0000-0000-0000C0260000}"/>
    <cellStyle name="Normal 5 2 6 4 4 2 2 3" xfId="22630" xr:uid="{00000000-0005-0000-0000-0000C1260000}"/>
    <cellStyle name="Normal 5 2 6 4 4 2 3" xfId="10714" xr:uid="{00000000-0005-0000-0000-0000C2260000}"/>
    <cellStyle name="Normal 5 2 6 4 4 2 3 2" xfId="28732" xr:uid="{00000000-0005-0000-0000-0000C3260000}"/>
    <cellStyle name="Normal 5 2 6 4 4 2 4" xfId="7474" xr:uid="{00000000-0005-0000-0000-0000C4260000}"/>
    <cellStyle name="Normal 5 2 6 4 4 2 4 2" xfId="25492" xr:uid="{00000000-0005-0000-0000-0000C5260000}"/>
    <cellStyle name="Normal 5 2 6 4 4 2 5" xfId="19606" xr:uid="{00000000-0005-0000-0000-0000C6260000}"/>
    <cellStyle name="Normal 5 2 6 4 4 2 6" xfId="16366" xr:uid="{00000000-0005-0000-0000-0000C7260000}"/>
    <cellStyle name="Normal 5 2 6 4 4 3" xfId="2792" xr:uid="{00000000-0005-0000-0000-0000C8260000}"/>
    <cellStyle name="Normal 5 2 6 4 4 3 2" xfId="11920" xr:uid="{00000000-0005-0000-0000-0000C9260000}"/>
    <cellStyle name="Normal 5 2 6 4 4 3 2 2" xfId="29938" xr:uid="{00000000-0005-0000-0000-0000CA260000}"/>
    <cellStyle name="Normal 5 2 6 4 4 3 3" xfId="8680" xr:uid="{00000000-0005-0000-0000-0000CB260000}"/>
    <cellStyle name="Normal 5 2 6 4 4 3 3 2" xfId="26698" xr:uid="{00000000-0005-0000-0000-0000CC260000}"/>
    <cellStyle name="Normal 5 2 6 4 4 3 4" xfId="20812" xr:uid="{00000000-0005-0000-0000-0000CD260000}"/>
    <cellStyle name="Normal 5 2 6 4 4 3 5" xfId="17572" xr:uid="{00000000-0005-0000-0000-0000CE260000}"/>
    <cellStyle name="Normal 5 2 6 4 4 4" xfId="3568" xr:uid="{00000000-0005-0000-0000-0000CF260000}"/>
    <cellStyle name="Normal 5 2 6 4 4 4 2" xfId="12694" xr:uid="{00000000-0005-0000-0000-0000D0260000}"/>
    <cellStyle name="Normal 5 2 6 4 4 4 2 2" xfId="30712" xr:uid="{00000000-0005-0000-0000-0000D1260000}"/>
    <cellStyle name="Normal 5 2 6 4 4 4 3" xfId="6646" xr:uid="{00000000-0005-0000-0000-0000D2260000}"/>
    <cellStyle name="Normal 5 2 6 4 4 4 3 2" xfId="24664" xr:uid="{00000000-0005-0000-0000-0000D3260000}"/>
    <cellStyle name="Normal 5 2 6 4 4 4 4" xfId="21586" xr:uid="{00000000-0005-0000-0000-0000D4260000}"/>
    <cellStyle name="Normal 5 2 6 4 4 4 5" xfId="15538" xr:uid="{00000000-0005-0000-0000-0000D5260000}"/>
    <cellStyle name="Normal 5 2 6 4 4 5" xfId="9886" xr:uid="{00000000-0005-0000-0000-0000D6260000}"/>
    <cellStyle name="Normal 5 2 6 4 4 5 2" xfId="27904" xr:uid="{00000000-0005-0000-0000-0000D7260000}"/>
    <cellStyle name="Normal 5 2 6 4 4 6" xfId="5440" xr:uid="{00000000-0005-0000-0000-0000D8260000}"/>
    <cellStyle name="Normal 5 2 6 4 4 6 2" xfId="23458" xr:uid="{00000000-0005-0000-0000-0000D9260000}"/>
    <cellStyle name="Normal 5 2 6 4 4 7" xfId="18778" xr:uid="{00000000-0005-0000-0000-0000DA260000}"/>
    <cellStyle name="Normal 5 2 6 4 4 8" xfId="14494" xr:uid="{00000000-0005-0000-0000-0000DB260000}"/>
    <cellStyle name="Normal 5 2 6 4 5" xfId="920" xr:uid="{00000000-0005-0000-0000-0000DC260000}"/>
    <cellStyle name="Normal 5 2 6 4 5 2" xfId="1748" xr:uid="{00000000-0005-0000-0000-0000DD260000}"/>
    <cellStyle name="Normal 5 2 6 4 5 2 2" xfId="4774" xr:uid="{00000000-0005-0000-0000-0000DE260000}"/>
    <cellStyle name="Normal 5 2 6 4 5 2 2 2" xfId="13900" xr:uid="{00000000-0005-0000-0000-0000DF260000}"/>
    <cellStyle name="Normal 5 2 6 4 5 2 2 2 2" xfId="31918" xr:uid="{00000000-0005-0000-0000-0000E0260000}"/>
    <cellStyle name="Normal 5 2 6 4 5 2 2 3" xfId="22792" xr:uid="{00000000-0005-0000-0000-0000E1260000}"/>
    <cellStyle name="Normal 5 2 6 4 5 2 3" xfId="10876" xr:uid="{00000000-0005-0000-0000-0000E2260000}"/>
    <cellStyle name="Normal 5 2 6 4 5 2 3 2" xfId="28894" xr:uid="{00000000-0005-0000-0000-0000E3260000}"/>
    <cellStyle name="Normal 5 2 6 4 5 2 4" xfId="7636" xr:uid="{00000000-0005-0000-0000-0000E4260000}"/>
    <cellStyle name="Normal 5 2 6 4 5 2 4 2" xfId="25654" xr:uid="{00000000-0005-0000-0000-0000E5260000}"/>
    <cellStyle name="Normal 5 2 6 4 5 2 5" xfId="19768" xr:uid="{00000000-0005-0000-0000-0000E6260000}"/>
    <cellStyle name="Normal 5 2 6 4 5 2 6" xfId="16528" xr:uid="{00000000-0005-0000-0000-0000E7260000}"/>
    <cellStyle name="Normal 5 2 6 4 5 3" xfId="2954" xr:uid="{00000000-0005-0000-0000-0000E8260000}"/>
    <cellStyle name="Normal 5 2 6 4 5 3 2" xfId="12082" xr:uid="{00000000-0005-0000-0000-0000E9260000}"/>
    <cellStyle name="Normal 5 2 6 4 5 3 2 2" xfId="30100" xr:uid="{00000000-0005-0000-0000-0000EA260000}"/>
    <cellStyle name="Normal 5 2 6 4 5 3 3" xfId="8842" xr:uid="{00000000-0005-0000-0000-0000EB260000}"/>
    <cellStyle name="Normal 5 2 6 4 5 3 3 2" xfId="26860" xr:uid="{00000000-0005-0000-0000-0000EC260000}"/>
    <cellStyle name="Normal 5 2 6 4 5 3 4" xfId="20974" xr:uid="{00000000-0005-0000-0000-0000ED260000}"/>
    <cellStyle name="Normal 5 2 6 4 5 3 5" xfId="17734" xr:uid="{00000000-0005-0000-0000-0000EE260000}"/>
    <cellStyle name="Normal 5 2 6 4 5 4" xfId="3730" xr:uid="{00000000-0005-0000-0000-0000EF260000}"/>
    <cellStyle name="Normal 5 2 6 4 5 4 2" xfId="12856" xr:uid="{00000000-0005-0000-0000-0000F0260000}"/>
    <cellStyle name="Normal 5 2 6 4 5 4 2 2" xfId="30874" xr:uid="{00000000-0005-0000-0000-0000F1260000}"/>
    <cellStyle name="Normal 5 2 6 4 5 4 3" xfId="6808" xr:uid="{00000000-0005-0000-0000-0000F2260000}"/>
    <cellStyle name="Normal 5 2 6 4 5 4 3 2" xfId="24826" xr:uid="{00000000-0005-0000-0000-0000F3260000}"/>
    <cellStyle name="Normal 5 2 6 4 5 4 4" xfId="21748" xr:uid="{00000000-0005-0000-0000-0000F4260000}"/>
    <cellStyle name="Normal 5 2 6 4 5 4 5" xfId="15700" xr:uid="{00000000-0005-0000-0000-0000F5260000}"/>
    <cellStyle name="Normal 5 2 6 4 5 5" xfId="10048" xr:uid="{00000000-0005-0000-0000-0000F6260000}"/>
    <cellStyle name="Normal 5 2 6 4 5 5 2" xfId="28066" xr:uid="{00000000-0005-0000-0000-0000F7260000}"/>
    <cellStyle name="Normal 5 2 6 4 5 6" xfId="5602" xr:uid="{00000000-0005-0000-0000-0000F8260000}"/>
    <cellStyle name="Normal 5 2 6 4 5 6 2" xfId="23620" xr:uid="{00000000-0005-0000-0000-0000F9260000}"/>
    <cellStyle name="Normal 5 2 6 4 5 7" xfId="18940" xr:uid="{00000000-0005-0000-0000-0000FA260000}"/>
    <cellStyle name="Normal 5 2 6 4 5 8" xfId="14656" xr:uid="{00000000-0005-0000-0000-0000FB260000}"/>
    <cellStyle name="Normal 5 2 6 4 6" xfId="1082" xr:uid="{00000000-0005-0000-0000-0000FC260000}"/>
    <cellStyle name="Normal 5 2 6 4 6 2" xfId="1910" xr:uid="{00000000-0005-0000-0000-0000FD260000}"/>
    <cellStyle name="Normal 5 2 6 4 6 2 2" xfId="11038" xr:uid="{00000000-0005-0000-0000-0000FE260000}"/>
    <cellStyle name="Normal 5 2 6 4 6 2 2 2" xfId="29056" xr:uid="{00000000-0005-0000-0000-0000FF260000}"/>
    <cellStyle name="Normal 5 2 6 4 6 2 3" xfId="7798" xr:uid="{00000000-0005-0000-0000-000000270000}"/>
    <cellStyle name="Normal 5 2 6 4 6 2 3 2" xfId="25816" xr:uid="{00000000-0005-0000-0000-000001270000}"/>
    <cellStyle name="Normal 5 2 6 4 6 2 4" xfId="19930" xr:uid="{00000000-0005-0000-0000-000002270000}"/>
    <cellStyle name="Normal 5 2 6 4 6 2 5" xfId="16690" xr:uid="{00000000-0005-0000-0000-000003270000}"/>
    <cellStyle name="Normal 5 2 6 4 6 3" xfId="3116" xr:uid="{00000000-0005-0000-0000-000004270000}"/>
    <cellStyle name="Normal 5 2 6 4 6 3 2" xfId="12244" xr:uid="{00000000-0005-0000-0000-000005270000}"/>
    <cellStyle name="Normal 5 2 6 4 6 3 2 2" xfId="30262" xr:uid="{00000000-0005-0000-0000-000006270000}"/>
    <cellStyle name="Normal 5 2 6 4 6 3 3" xfId="9004" xr:uid="{00000000-0005-0000-0000-000007270000}"/>
    <cellStyle name="Normal 5 2 6 4 6 3 3 2" xfId="27022" xr:uid="{00000000-0005-0000-0000-000008270000}"/>
    <cellStyle name="Normal 5 2 6 4 6 3 4" xfId="21136" xr:uid="{00000000-0005-0000-0000-000009270000}"/>
    <cellStyle name="Normal 5 2 6 4 6 3 5" xfId="17896" xr:uid="{00000000-0005-0000-0000-00000A270000}"/>
    <cellStyle name="Normal 5 2 6 4 6 4" xfId="4936" xr:uid="{00000000-0005-0000-0000-00000B270000}"/>
    <cellStyle name="Normal 5 2 6 4 6 4 2" xfId="14062" xr:uid="{00000000-0005-0000-0000-00000C270000}"/>
    <cellStyle name="Normal 5 2 6 4 6 4 2 2" xfId="32080" xr:uid="{00000000-0005-0000-0000-00000D270000}"/>
    <cellStyle name="Normal 5 2 6 4 6 4 3" xfId="6970" xr:uid="{00000000-0005-0000-0000-00000E270000}"/>
    <cellStyle name="Normal 5 2 6 4 6 4 3 2" xfId="24988" xr:uid="{00000000-0005-0000-0000-00000F270000}"/>
    <cellStyle name="Normal 5 2 6 4 6 4 4" xfId="22954" xr:uid="{00000000-0005-0000-0000-000010270000}"/>
    <cellStyle name="Normal 5 2 6 4 6 5" xfId="10210" xr:uid="{00000000-0005-0000-0000-000011270000}"/>
    <cellStyle name="Normal 5 2 6 4 6 5 2" xfId="28228" xr:uid="{00000000-0005-0000-0000-000012270000}"/>
    <cellStyle name="Normal 5 2 6 4 6 6" xfId="5764" xr:uid="{00000000-0005-0000-0000-000013270000}"/>
    <cellStyle name="Normal 5 2 6 4 6 6 2" xfId="23782" xr:uid="{00000000-0005-0000-0000-000014270000}"/>
    <cellStyle name="Normal 5 2 6 4 6 7" xfId="19102" xr:uid="{00000000-0005-0000-0000-000015270000}"/>
    <cellStyle name="Normal 5 2 6 4 6 8" xfId="15862" xr:uid="{00000000-0005-0000-0000-000016270000}"/>
    <cellStyle name="Normal 5 2 6 4 7" xfId="434" xr:uid="{00000000-0005-0000-0000-000017270000}"/>
    <cellStyle name="Normal 5 2 6 4 7 2" xfId="2090" xr:uid="{00000000-0005-0000-0000-000018270000}"/>
    <cellStyle name="Normal 5 2 6 4 7 2 2" xfId="11218" xr:uid="{00000000-0005-0000-0000-000019270000}"/>
    <cellStyle name="Normal 5 2 6 4 7 2 2 2" xfId="29236" xr:uid="{00000000-0005-0000-0000-00001A270000}"/>
    <cellStyle name="Normal 5 2 6 4 7 2 3" xfId="7978" xr:uid="{00000000-0005-0000-0000-00001B270000}"/>
    <cellStyle name="Normal 5 2 6 4 7 2 3 2" xfId="25996" xr:uid="{00000000-0005-0000-0000-00001C270000}"/>
    <cellStyle name="Normal 5 2 6 4 7 2 4" xfId="20110" xr:uid="{00000000-0005-0000-0000-00001D270000}"/>
    <cellStyle name="Normal 5 2 6 4 7 2 5" xfId="16870" xr:uid="{00000000-0005-0000-0000-00001E270000}"/>
    <cellStyle name="Normal 5 2 6 4 7 3" xfId="4288" xr:uid="{00000000-0005-0000-0000-00001F270000}"/>
    <cellStyle name="Normal 5 2 6 4 7 3 2" xfId="13414" xr:uid="{00000000-0005-0000-0000-000020270000}"/>
    <cellStyle name="Normal 5 2 6 4 7 3 2 2" xfId="31432" xr:uid="{00000000-0005-0000-0000-000021270000}"/>
    <cellStyle name="Normal 5 2 6 4 7 3 3" xfId="22306" xr:uid="{00000000-0005-0000-0000-000022270000}"/>
    <cellStyle name="Normal 5 2 6 4 7 4" xfId="9562" xr:uid="{00000000-0005-0000-0000-000023270000}"/>
    <cellStyle name="Normal 5 2 6 4 7 4 2" xfId="27580" xr:uid="{00000000-0005-0000-0000-000024270000}"/>
    <cellStyle name="Normal 5 2 6 4 7 5" xfId="6322" xr:uid="{00000000-0005-0000-0000-000025270000}"/>
    <cellStyle name="Normal 5 2 6 4 7 5 2" xfId="24340" xr:uid="{00000000-0005-0000-0000-000026270000}"/>
    <cellStyle name="Normal 5 2 6 4 7 6" xfId="18454" xr:uid="{00000000-0005-0000-0000-000027270000}"/>
    <cellStyle name="Normal 5 2 6 4 7 7" xfId="15214" xr:uid="{00000000-0005-0000-0000-000028270000}"/>
    <cellStyle name="Normal 5 2 6 4 8" xfId="1262" xr:uid="{00000000-0005-0000-0000-000029270000}"/>
    <cellStyle name="Normal 5 2 6 4 8 2" xfId="3892" xr:uid="{00000000-0005-0000-0000-00002A270000}"/>
    <cellStyle name="Normal 5 2 6 4 8 2 2" xfId="13018" xr:uid="{00000000-0005-0000-0000-00002B270000}"/>
    <cellStyle name="Normal 5 2 6 4 8 2 2 2" xfId="31036" xr:uid="{00000000-0005-0000-0000-00002C270000}"/>
    <cellStyle name="Normal 5 2 6 4 8 2 3" xfId="21910" xr:uid="{00000000-0005-0000-0000-00002D270000}"/>
    <cellStyle name="Normal 5 2 6 4 8 3" xfId="10390" xr:uid="{00000000-0005-0000-0000-00002E270000}"/>
    <cellStyle name="Normal 5 2 6 4 8 3 2" xfId="28408" xr:uid="{00000000-0005-0000-0000-00002F270000}"/>
    <cellStyle name="Normal 5 2 6 4 8 4" xfId="7150" xr:uid="{00000000-0005-0000-0000-000030270000}"/>
    <cellStyle name="Normal 5 2 6 4 8 4 2" xfId="25168" xr:uid="{00000000-0005-0000-0000-000031270000}"/>
    <cellStyle name="Normal 5 2 6 4 8 5" xfId="19282" xr:uid="{00000000-0005-0000-0000-000032270000}"/>
    <cellStyle name="Normal 5 2 6 4 8 6" xfId="16042" xr:uid="{00000000-0005-0000-0000-000033270000}"/>
    <cellStyle name="Normal 5 2 6 4 9" xfId="2468" xr:uid="{00000000-0005-0000-0000-000034270000}"/>
    <cellStyle name="Normal 5 2 6 4 9 2" xfId="11596" xr:uid="{00000000-0005-0000-0000-000035270000}"/>
    <cellStyle name="Normal 5 2 6 4 9 2 2" xfId="29614" xr:uid="{00000000-0005-0000-0000-000036270000}"/>
    <cellStyle name="Normal 5 2 6 4 9 3" xfId="8356" xr:uid="{00000000-0005-0000-0000-000037270000}"/>
    <cellStyle name="Normal 5 2 6 4 9 3 2" xfId="26374" xr:uid="{00000000-0005-0000-0000-000038270000}"/>
    <cellStyle name="Normal 5 2 6 4 9 4" xfId="20488" xr:uid="{00000000-0005-0000-0000-000039270000}"/>
    <cellStyle name="Normal 5 2 6 4 9 5" xfId="17248" xr:uid="{00000000-0005-0000-0000-00003A270000}"/>
    <cellStyle name="Normal 5 2 6 5" xfId="164" xr:uid="{00000000-0005-0000-0000-00003B270000}"/>
    <cellStyle name="Normal 5 2 6 5 10" xfId="9292" xr:uid="{00000000-0005-0000-0000-00003C270000}"/>
    <cellStyle name="Normal 5 2 6 5 10 2" xfId="27310" xr:uid="{00000000-0005-0000-0000-00003D270000}"/>
    <cellStyle name="Normal 5 2 6 5 11" xfId="5242" xr:uid="{00000000-0005-0000-0000-00003E270000}"/>
    <cellStyle name="Normal 5 2 6 5 11 2" xfId="23260" xr:uid="{00000000-0005-0000-0000-00003F270000}"/>
    <cellStyle name="Normal 5 2 6 5 12" xfId="18184" xr:uid="{00000000-0005-0000-0000-000040270000}"/>
    <cellStyle name="Normal 5 2 6 5 13" xfId="14242" xr:uid="{00000000-0005-0000-0000-000041270000}"/>
    <cellStyle name="Normal 5 2 6 5 2" xfId="380" xr:uid="{00000000-0005-0000-0000-000042270000}"/>
    <cellStyle name="Normal 5 2 6 5 2 2" xfId="722" xr:uid="{00000000-0005-0000-0000-000043270000}"/>
    <cellStyle name="Normal 5 2 6 5 2 2 2" xfId="2378" xr:uid="{00000000-0005-0000-0000-000044270000}"/>
    <cellStyle name="Normal 5 2 6 5 2 2 2 2" xfId="11506" xr:uid="{00000000-0005-0000-0000-000045270000}"/>
    <cellStyle name="Normal 5 2 6 5 2 2 2 2 2" xfId="29524" xr:uid="{00000000-0005-0000-0000-000046270000}"/>
    <cellStyle name="Normal 5 2 6 5 2 2 2 3" xfId="8266" xr:uid="{00000000-0005-0000-0000-000047270000}"/>
    <cellStyle name="Normal 5 2 6 5 2 2 2 3 2" xfId="26284" xr:uid="{00000000-0005-0000-0000-000048270000}"/>
    <cellStyle name="Normal 5 2 6 5 2 2 2 4" xfId="20398" xr:uid="{00000000-0005-0000-0000-000049270000}"/>
    <cellStyle name="Normal 5 2 6 5 2 2 2 5" xfId="17158" xr:uid="{00000000-0005-0000-0000-00004A270000}"/>
    <cellStyle name="Normal 5 2 6 5 2 2 3" xfId="4576" xr:uid="{00000000-0005-0000-0000-00004B270000}"/>
    <cellStyle name="Normal 5 2 6 5 2 2 3 2" xfId="13702" xr:uid="{00000000-0005-0000-0000-00004C270000}"/>
    <cellStyle name="Normal 5 2 6 5 2 2 3 2 2" xfId="31720" xr:uid="{00000000-0005-0000-0000-00004D270000}"/>
    <cellStyle name="Normal 5 2 6 5 2 2 3 3" xfId="22594" xr:uid="{00000000-0005-0000-0000-00004E270000}"/>
    <cellStyle name="Normal 5 2 6 5 2 2 4" xfId="9850" xr:uid="{00000000-0005-0000-0000-00004F270000}"/>
    <cellStyle name="Normal 5 2 6 5 2 2 4 2" xfId="27868" xr:uid="{00000000-0005-0000-0000-000050270000}"/>
    <cellStyle name="Normal 5 2 6 5 2 2 5" xfId="6610" xr:uid="{00000000-0005-0000-0000-000051270000}"/>
    <cellStyle name="Normal 5 2 6 5 2 2 5 2" xfId="24628" xr:uid="{00000000-0005-0000-0000-000052270000}"/>
    <cellStyle name="Normal 5 2 6 5 2 2 6" xfId="18742" xr:uid="{00000000-0005-0000-0000-000053270000}"/>
    <cellStyle name="Normal 5 2 6 5 2 2 7" xfId="15502" xr:uid="{00000000-0005-0000-0000-000054270000}"/>
    <cellStyle name="Normal 5 2 6 5 2 3" xfId="1550" xr:uid="{00000000-0005-0000-0000-000055270000}"/>
    <cellStyle name="Normal 5 2 6 5 2 3 2" xfId="4234" xr:uid="{00000000-0005-0000-0000-000056270000}"/>
    <cellStyle name="Normal 5 2 6 5 2 3 2 2" xfId="13360" xr:uid="{00000000-0005-0000-0000-000057270000}"/>
    <cellStyle name="Normal 5 2 6 5 2 3 2 2 2" xfId="31378" xr:uid="{00000000-0005-0000-0000-000058270000}"/>
    <cellStyle name="Normal 5 2 6 5 2 3 2 3" xfId="22252" xr:uid="{00000000-0005-0000-0000-000059270000}"/>
    <cellStyle name="Normal 5 2 6 5 2 3 3" xfId="10678" xr:uid="{00000000-0005-0000-0000-00005A270000}"/>
    <cellStyle name="Normal 5 2 6 5 2 3 3 2" xfId="28696" xr:uid="{00000000-0005-0000-0000-00005B270000}"/>
    <cellStyle name="Normal 5 2 6 5 2 3 4" xfId="7438" xr:uid="{00000000-0005-0000-0000-00005C270000}"/>
    <cellStyle name="Normal 5 2 6 5 2 3 4 2" xfId="25456" xr:uid="{00000000-0005-0000-0000-00005D270000}"/>
    <cellStyle name="Normal 5 2 6 5 2 3 5" xfId="19570" xr:uid="{00000000-0005-0000-0000-00005E270000}"/>
    <cellStyle name="Normal 5 2 6 5 2 3 6" xfId="16330" xr:uid="{00000000-0005-0000-0000-00005F270000}"/>
    <cellStyle name="Normal 5 2 6 5 2 4" xfId="2756" xr:uid="{00000000-0005-0000-0000-000060270000}"/>
    <cellStyle name="Normal 5 2 6 5 2 4 2" xfId="11884" xr:uid="{00000000-0005-0000-0000-000061270000}"/>
    <cellStyle name="Normal 5 2 6 5 2 4 2 2" xfId="29902" xr:uid="{00000000-0005-0000-0000-000062270000}"/>
    <cellStyle name="Normal 5 2 6 5 2 4 3" xfId="8644" xr:uid="{00000000-0005-0000-0000-000063270000}"/>
    <cellStyle name="Normal 5 2 6 5 2 4 3 2" xfId="26662" xr:uid="{00000000-0005-0000-0000-000064270000}"/>
    <cellStyle name="Normal 5 2 6 5 2 4 4" xfId="20776" xr:uid="{00000000-0005-0000-0000-000065270000}"/>
    <cellStyle name="Normal 5 2 6 5 2 4 5" xfId="17536" xr:uid="{00000000-0005-0000-0000-000066270000}"/>
    <cellStyle name="Normal 5 2 6 5 2 5" xfId="3532" xr:uid="{00000000-0005-0000-0000-000067270000}"/>
    <cellStyle name="Normal 5 2 6 5 2 5 2" xfId="12658" xr:uid="{00000000-0005-0000-0000-000068270000}"/>
    <cellStyle name="Normal 5 2 6 5 2 5 2 2" xfId="30676" xr:uid="{00000000-0005-0000-0000-000069270000}"/>
    <cellStyle name="Normal 5 2 6 5 2 5 3" xfId="6268" xr:uid="{00000000-0005-0000-0000-00006A270000}"/>
    <cellStyle name="Normal 5 2 6 5 2 5 3 2" xfId="24286" xr:uid="{00000000-0005-0000-0000-00006B270000}"/>
    <cellStyle name="Normal 5 2 6 5 2 5 4" xfId="21550" xr:uid="{00000000-0005-0000-0000-00006C270000}"/>
    <cellStyle name="Normal 5 2 6 5 2 5 5" xfId="15160" xr:uid="{00000000-0005-0000-0000-00006D270000}"/>
    <cellStyle name="Normal 5 2 6 5 2 6" xfId="9508" xr:uid="{00000000-0005-0000-0000-00006E270000}"/>
    <cellStyle name="Normal 5 2 6 5 2 6 2" xfId="27526" xr:uid="{00000000-0005-0000-0000-00006F270000}"/>
    <cellStyle name="Normal 5 2 6 5 2 7" xfId="5404" xr:uid="{00000000-0005-0000-0000-000070270000}"/>
    <cellStyle name="Normal 5 2 6 5 2 7 2" xfId="23422" xr:uid="{00000000-0005-0000-0000-000071270000}"/>
    <cellStyle name="Normal 5 2 6 5 2 8" xfId="18400" xr:uid="{00000000-0005-0000-0000-000072270000}"/>
    <cellStyle name="Normal 5 2 6 5 2 9" xfId="14458" xr:uid="{00000000-0005-0000-0000-000073270000}"/>
    <cellStyle name="Normal 5 2 6 5 3" xfId="884" xr:uid="{00000000-0005-0000-0000-000074270000}"/>
    <cellStyle name="Normal 5 2 6 5 3 2" xfId="1712" xr:uid="{00000000-0005-0000-0000-000075270000}"/>
    <cellStyle name="Normal 5 2 6 5 3 2 2" xfId="4738" xr:uid="{00000000-0005-0000-0000-000076270000}"/>
    <cellStyle name="Normal 5 2 6 5 3 2 2 2" xfId="13864" xr:uid="{00000000-0005-0000-0000-000077270000}"/>
    <cellStyle name="Normal 5 2 6 5 3 2 2 2 2" xfId="31882" xr:uid="{00000000-0005-0000-0000-000078270000}"/>
    <cellStyle name="Normal 5 2 6 5 3 2 2 3" xfId="22756" xr:uid="{00000000-0005-0000-0000-000079270000}"/>
    <cellStyle name="Normal 5 2 6 5 3 2 3" xfId="10840" xr:uid="{00000000-0005-0000-0000-00007A270000}"/>
    <cellStyle name="Normal 5 2 6 5 3 2 3 2" xfId="28858" xr:uid="{00000000-0005-0000-0000-00007B270000}"/>
    <cellStyle name="Normal 5 2 6 5 3 2 4" xfId="7600" xr:uid="{00000000-0005-0000-0000-00007C270000}"/>
    <cellStyle name="Normal 5 2 6 5 3 2 4 2" xfId="25618" xr:uid="{00000000-0005-0000-0000-00007D270000}"/>
    <cellStyle name="Normal 5 2 6 5 3 2 5" xfId="19732" xr:uid="{00000000-0005-0000-0000-00007E270000}"/>
    <cellStyle name="Normal 5 2 6 5 3 2 6" xfId="16492" xr:uid="{00000000-0005-0000-0000-00007F270000}"/>
    <cellStyle name="Normal 5 2 6 5 3 3" xfId="2918" xr:uid="{00000000-0005-0000-0000-000080270000}"/>
    <cellStyle name="Normal 5 2 6 5 3 3 2" xfId="12046" xr:uid="{00000000-0005-0000-0000-000081270000}"/>
    <cellStyle name="Normal 5 2 6 5 3 3 2 2" xfId="30064" xr:uid="{00000000-0005-0000-0000-000082270000}"/>
    <cellStyle name="Normal 5 2 6 5 3 3 3" xfId="8806" xr:uid="{00000000-0005-0000-0000-000083270000}"/>
    <cellStyle name="Normal 5 2 6 5 3 3 3 2" xfId="26824" xr:uid="{00000000-0005-0000-0000-000084270000}"/>
    <cellStyle name="Normal 5 2 6 5 3 3 4" xfId="20938" xr:uid="{00000000-0005-0000-0000-000085270000}"/>
    <cellStyle name="Normal 5 2 6 5 3 3 5" xfId="17698" xr:uid="{00000000-0005-0000-0000-000086270000}"/>
    <cellStyle name="Normal 5 2 6 5 3 4" xfId="3694" xr:uid="{00000000-0005-0000-0000-000087270000}"/>
    <cellStyle name="Normal 5 2 6 5 3 4 2" xfId="12820" xr:uid="{00000000-0005-0000-0000-000088270000}"/>
    <cellStyle name="Normal 5 2 6 5 3 4 2 2" xfId="30838" xr:uid="{00000000-0005-0000-0000-000089270000}"/>
    <cellStyle name="Normal 5 2 6 5 3 4 3" xfId="6772" xr:uid="{00000000-0005-0000-0000-00008A270000}"/>
    <cellStyle name="Normal 5 2 6 5 3 4 3 2" xfId="24790" xr:uid="{00000000-0005-0000-0000-00008B270000}"/>
    <cellStyle name="Normal 5 2 6 5 3 4 4" xfId="21712" xr:uid="{00000000-0005-0000-0000-00008C270000}"/>
    <cellStyle name="Normal 5 2 6 5 3 4 5" xfId="15664" xr:uid="{00000000-0005-0000-0000-00008D270000}"/>
    <cellStyle name="Normal 5 2 6 5 3 5" xfId="10012" xr:uid="{00000000-0005-0000-0000-00008E270000}"/>
    <cellStyle name="Normal 5 2 6 5 3 5 2" xfId="28030" xr:uid="{00000000-0005-0000-0000-00008F270000}"/>
    <cellStyle name="Normal 5 2 6 5 3 6" xfId="5566" xr:uid="{00000000-0005-0000-0000-000090270000}"/>
    <cellStyle name="Normal 5 2 6 5 3 6 2" xfId="23584" xr:uid="{00000000-0005-0000-0000-000091270000}"/>
    <cellStyle name="Normal 5 2 6 5 3 7" xfId="18904" xr:uid="{00000000-0005-0000-0000-000092270000}"/>
    <cellStyle name="Normal 5 2 6 5 3 8" xfId="14620" xr:uid="{00000000-0005-0000-0000-000093270000}"/>
    <cellStyle name="Normal 5 2 6 5 4" xfId="1046" xr:uid="{00000000-0005-0000-0000-000094270000}"/>
    <cellStyle name="Normal 5 2 6 5 4 2" xfId="1874" xr:uid="{00000000-0005-0000-0000-000095270000}"/>
    <cellStyle name="Normal 5 2 6 5 4 2 2" xfId="4900" xr:uid="{00000000-0005-0000-0000-000096270000}"/>
    <cellStyle name="Normal 5 2 6 5 4 2 2 2" xfId="14026" xr:uid="{00000000-0005-0000-0000-000097270000}"/>
    <cellStyle name="Normal 5 2 6 5 4 2 2 2 2" xfId="32044" xr:uid="{00000000-0005-0000-0000-000098270000}"/>
    <cellStyle name="Normal 5 2 6 5 4 2 2 3" xfId="22918" xr:uid="{00000000-0005-0000-0000-000099270000}"/>
    <cellStyle name="Normal 5 2 6 5 4 2 3" xfId="11002" xr:uid="{00000000-0005-0000-0000-00009A270000}"/>
    <cellStyle name="Normal 5 2 6 5 4 2 3 2" xfId="29020" xr:uid="{00000000-0005-0000-0000-00009B270000}"/>
    <cellStyle name="Normal 5 2 6 5 4 2 4" xfId="7762" xr:uid="{00000000-0005-0000-0000-00009C270000}"/>
    <cellStyle name="Normal 5 2 6 5 4 2 4 2" xfId="25780" xr:uid="{00000000-0005-0000-0000-00009D270000}"/>
    <cellStyle name="Normal 5 2 6 5 4 2 5" xfId="19894" xr:uid="{00000000-0005-0000-0000-00009E270000}"/>
    <cellStyle name="Normal 5 2 6 5 4 2 6" xfId="16654" xr:uid="{00000000-0005-0000-0000-00009F270000}"/>
    <cellStyle name="Normal 5 2 6 5 4 3" xfId="3080" xr:uid="{00000000-0005-0000-0000-0000A0270000}"/>
    <cellStyle name="Normal 5 2 6 5 4 3 2" xfId="12208" xr:uid="{00000000-0005-0000-0000-0000A1270000}"/>
    <cellStyle name="Normal 5 2 6 5 4 3 2 2" xfId="30226" xr:uid="{00000000-0005-0000-0000-0000A2270000}"/>
    <cellStyle name="Normal 5 2 6 5 4 3 3" xfId="8968" xr:uid="{00000000-0005-0000-0000-0000A3270000}"/>
    <cellStyle name="Normal 5 2 6 5 4 3 3 2" xfId="26986" xr:uid="{00000000-0005-0000-0000-0000A4270000}"/>
    <cellStyle name="Normal 5 2 6 5 4 3 4" xfId="21100" xr:uid="{00000000-0005-0000-0000-0000A5270000}"/>
    <cellStyle name="Normal 5 2 6 5 4 3 5" xfId="17860" xr:uid="{00000000-0005-0000-0000-0000A6270000}"/>
    <cellStyle name="Normal 5 2 6 5 4 4" xfId="3856" xr:uid="{00000000-0005-0000-0000-0000A7270000}"/>
    <cellStyle name="Normal 5 2 6 5 4 4 2" xfId="12982" xr:uid="{00000000-0005-0000-0000-0000A8270000}"/>
    <cellStyle name="Normal 5 2 6 5 4 4 2 2" xfId="31000" xr:uid="{00000000-0005-0000-0000-0000A9270000}"/>
    <cellStyle name="Normal 5 2 6 5 4 4 3" xfId="6934" xr:uid="{00000000-0005-0000-0000-0000AA270000}"/>
    <cellStyle name="Normal 5 2 6 5 4 4 3 2" xfId="24952" xr:uid="{00000000-0005-0000-0000-0000AB270000}"/>
    <cellStyle name="Normal 5 2 6 5 4 4 4" xfId="21874" xr:uid="{00000000-0005-0000-0000-0000AC270000}"/>
    <cellStyle name="Normal 5 2 6 5 4 4 5" xfId="15826" xr:uid="{00000000-0005-0000-0000-0000AD270000}"/>
    <cellStyle name="Normal 5 2 6 5 4 5" xfId="10174" xr:uid="{00000000-0005-0000-0000-0000AE270000}"/>
    <cellStyle name="Normal 5 2 6 5 4 5 2" xfId="28192" xr:uid="{00000000-0005-0000-0000-0000AF270000}"/>
    <cellStyle name="Normal 5 2 6 5 4 6" xfId="5728" xr:uid="{00000000-0005-0000-0000-0000B0270000}"/>
    <cellStyle name="Normal 5 2 6 5 4 6 2" xfId="23746" xr:uid="{00000000-0005-0000-0000-0000B1270000}"/>
    <cellStyle name="Normal 5 2 6 5 4 7" xfId="19066" xr:uid="{00000000-0005-0000-0000-0000B2270000}"/>
    <cellStyle name="Normal 5 2 6 5 4 8" xfId="14782" xr:uid="{00000000-0005-0000-0000-0000B3270000}"/>
    <cellStyle name="Normal 5 2 6 5 5" xfId="1208" xr:uid="{00000000-0005-0000-0000-0000B4270000}"/>
    <cellStyle name="Normal 5 2 6 5 5 2" xfId="2036" xr:uid="{00000000-0005-0000-0000-0000B5270000}"/>
    <cellStyle name="Normal 5 2 6 5 5 2 2" xfId="11164" xr:uid="{00000000-0005-0000-0000-0000B6270000}"/>
    <cellStyle name="Normal 5 2 6 5 5 2 2 2" xfId="29182" xr:uid="{00000000-0005-0000-0000-0000B7270000}"/>
    <cellStyle name="Normal 5 2 6 5 5 2 3" xfId="7924" xr:uid="{00000000-0005-0000-0000-0000B8270000}"/>
    <cellStyle name="Normal 5 2 6 5 5 2 3 2" xfId="25942" xr:uid="{00000000-0005-0000-0000-0000B9270000}"/>
    <cellStyle name="Normal 5 2 6 5 5 2 4" xfId="20056" xr:uid="{00000000-0005-0000-0000-0000BA270000}"/>
    <cellStyle name="Normal 5 2 6 5 5 2 5" xfId="16816" xr:uid="{00000000-0005-0000-0000-0000BB270000}"/>
    <cellStyle name="Normal 5 2 6 5 5 3" xfId="3242" xr:uid="{00000000-0005-0000-0000-0000BC270000}"/>
    <cellStyle name="Normal 5 2 6 5 5 3 2" xfId="12370" xr:uid="{00000000-0005-0000-0000-0000BD270000}"/>
    <cellStyle name="Normal 5 2 6 5 5 3 2 2" xfId="30388" xr:uid="{00000000-0005-0000-0000-0000BE270000}"/>
    <cellStyle name="Normal 5 2 6 5 5 3 3" xfId="9130" xr:uid="{00000000-0005-0000-0000-0000BF270000}"/>
    <cellStyle name="Normal 5 2 6 5 5 3 3 2" xfId="27148" xr:uid="{00000000-0005-0000-0000-0000C0270000}"/>
    <cellStyle name="Normal 5 2 6 5 5 3 4" xfId="21262" xr:uid="{00000000-0005-0000-0000-0000C1270000}"/>
    <cellStyle name="Normal 5 2 6 5 5 3 5" xfId="18022" xr:uid="{00000000-0005-0000-0000-0000C2270000}"/>
    <cellStyle name="Normal 5 2 6 5 5 4" xfId="5062" xr:uid="{00000000-0005-0000-0000-0000C3270000}"/>
    <cellStyle name="Normal 5 2 6 5 5 4 2" xfId="14188" xr:uid="{00000000-0005-0000-0000-0000C4270000}"/>
    <cellStyle name="Normal 5 2 6 5 5 4 2 2" xfId="32206" xr:uid="{00000000-0005-0000-0000-0000C5270000}"/>
    <cellStyle name="Normal 5 2 6 5 5 4 3" xfId="7096" xr:uid="{00000000-0005-0000-0000-0000C6270000}"/>
    <cellStyle name="Normal 5 2 6 5 5 4 3 2" xfId="25114" xr:uid="{00000000-0005-0000-0000-0000C7270000}"/>
    <cellStyle name="Normal 5 2 6 5 5 4 4" xfId="23080" xr:uid="{00000000-0005-0000-0000-0000C8270000}"/>
    <cellStyle name="Normal 5 2 6 5 5 5" xfId="10336" xr:uid="{00000000-0005-0000-0000-0000C9270000}"/>
    <cellStyle name="Normal 5 2 6 5 5 5 2" xfId="28354" xr:uid="{00000000-0005-0000-0000-0000CA270000}"/>
    <cellStyle name="Normal 5 2 6 5 5 6" xfId="5890" xr:uid="{00000000-0005-0000-0000-0000CB270000}"/>
    <cellStyle name="Normal 5 2 6 5 5 6 2" xfId="23908" xr:uid="{00000000-0005-0000-0000-0000CC270000}"/>
    <cellStyle name="Normal 5 2 6 5 5 7" xfId="19228" xr:uid="{00000000-0005-0000-0000-0000CD270000}"/>
    <cellStyle name="Normal 5 2 6 5 5 8" xfId="15988" xr:uid="{00000000-0005-0000-0000-0000CE270000}"/>
    <cellStyle name="Normal 5 2 6 5 6" xfId="560" xr:uid="{00000000-0005-0000-0000-0000CF270000}"/>
    <cellStyle name="Normal 5 2 6 5 6 2" xfId="2216" xr:uid="{00000000-0005-0000-0000-0000D0270000}"/>
    <cellStyle name="Normal 5 2 6 5 6 2 2" xfId="11344" xr:uid="{00000000-0005-0000-0000-0000D1270000}"/>
    <cellStyle name="Normal 5 2 6 5 6 2 2 2" xfId="29362" xr:uid="{00000000-0005-0000-0000-0000D2270000}"/>
    <cellStyle name="Normal 5 2 6 5 6 2 3" xfId="8104" xr:uid="{00000000-0005-0000-0000-0000D3270000}"/>
    <cellStyle name="Normal 5 2 6 5 6 2 3 2" xfId="26122" xr:uid="{00000000-0005-0000-0000-0000D4270000}"/>
    <cellStyle name="Normal 5 2 6 5 6 2 4" xfId="20236" xr:uid="{00000000-0005-0000-0000-0000D5270000}"/>
    <cellStyle name="Normal 5 2 6 5 6 2 5" xfId="16996" xr:uid="{00000000-0005-0000-0000-0000D6270000}"/>
    <cellStyle name="Normal 5 2 6 5 6 3" xfId="4414" xr:uid="{00000000-0005-0000-0000-0000D7270000}"/>
    <cellStyle name="Normal 5 2 6 5 6 3 2" xfId="13540" xr:uid="{00000000-0005-0000-0000-0000D8270000}"/>
    <cellStyle name="Normal 5 2 6 5 6 3 2 2" xfId="31558" xr:uid="{00000000-0005-0000-0000-0000D9270000}"/>
    <cellStyle name="Normal 5 2 6 5 6 3 3" xfId="22432" xr:uid="{00000000-0005-0000-0000-0000DA270000}"/>
    <cellStyle name="Normal 5 2 6 5 6 4" xfId="9688" xr:uid="{00000000-0005-0000-0000-0000DB270000}"/>
    <cellStyle name="Normal 5 2 6 5 6 4 2" xfId="27706" xr:uid="{00000000-0005-0000-0000-0000DC270000}"/>
    <cellStyle name="Normal 5 2 6 5 6 5" xfId="6448" xr:uid="{00000000-0005-0000-0000-0000DD270000}"/>
    <cellStyle name="Normal 5 2 6 5 6 5 2" xfId="24466" xr:uid="{00000000-0005-0000-0000-0000DE270000}"/>
    <cellStyle name="Normal 5 2 6 5 6 6" xfId="18580" xr:uid="{00000000-0005-0000-0000-0000DF270000}"/>
    <cellStyle name="Normal 5 2 6 5 6 7" xfId="15340" xr:uid="{00000000-0005-0000-0000-0000E0270000}"/>
    <cellStyle name="Normal 5 2 6 5 7" xfId="1388" xr:uid="{00000000-0005-0000-0000-0000E1270000}"/>
    <cellStyle name="Normal 5 2 6 5 7 2" xfId="4018" xr:uid="{00000000-0005-0000-0000-0000E2270000}"/>
    <cellStyle name="Normal 5 2 6 5 7 2 2" xfId="13144" xr:uid="{00000000-0005-0000-0000-0000E3270000}"/>
    <cellStyle name="Normal 5 2 6 5 7 2 2 2" xfId="31162" xr:uid="{00000000-0005-0000-0000-0000E4270000}"/>
    <cellStyle name="Normal 5 2 6 5 7 2 3" xfId="22036" xr:uid="{00000000-0005-0000-0000-0000E5270000}"/>
    <cellStyle name="Normal 5 2 6 5 7 3" xfId="10516" xr:uid="{00000000-0005-0000-0000-0000E6270000}"/>
    <cellStyle name="Normal 5 2 6 5 7 3 2" xfId="28534" xr:uid="{00000000-0005-0000-0000-0000E7270000}"/>
    <cellStyle name="Normal 5 2 6 5 7 4" xfId="7276" xr:uid="{00000000-0005-0000-0000-0000E8270000}"/>
    <cellStyle name="Normal 5 2 6 5 7 4 2" xfId="25294" xr:uid="{00000000-0005-0000-0000-0000E9270000}"/>
    <cellStyle name="Normal 5 2 6 5 7 5" xfId="19408" xr:uid="{00000000-0005-0000-0000-0000EA270000}"/>
    <cellStyle name="Normal 5 2 6 5 7 6" xfId="16168" xr:uid="{00000000-0005-0000-0000-0000EB270000}"/>
    <cellStyle name="Normal 5 2 6 5 8" xfId="2594" xr:uid="{00000000-0005-0000-0000-0000EC270000}"/>
    <cellStyle name="Normal 5 2 6 5 8 2" xfId="11722" xr:uid="{00000000-0005-0000-0000-0000ED270000}"/>
    <cellStyle name="Normal 5 2 6 5 8 2 2" xfId="29740" xr:uid="{00000000-0005-0000-0000-0000EE270000}"/>
    <cellStyle name="Normal 5 2 6 5 8 3" xfId="8482" xr:uid="{00000000-0005-0000-0000-0000EF270000}"/>
    <cellStyle name="Normal 5 2 6 5 8 3 2" xfId="26500" xr:uid="{00000000-0005-0000-0000-0000F0270000}"/>
    <cellStyle name="Normal 5 2 6 5 8 4" xfId="20614" xr:uid="{00000000-0005-0000-0000-0000F1270000}"/>
    <cellStyle name="Normal 5 2 6 5 8 5" xfId="17374" xr:uid="{00000000-0005-0000-0000-0000F2270000}"/>
    <cellStyle name="Normal 5 2 6 5 9" xfId="3334" xr:uid="{00000000-0005-0000-0000-0000F3270000}"/>
    <cellStyle name="Normal 5 2 6 5 9 2" xfId="12460" xr:uid="{00000000-0005-0000-0000-0000F4270000}"/>
    <cellStyle name="Normal 5 2 6 5 9 2 2" xfId="30478" xr:uid="{00000000-0005-0000-0000-0000F5270000}"/>
    <cellStyle name="Normal 5 2 6 5 9 3" xfId="6052" xr:uid="{00000000-0005-0000-0000-0000F6270000}"/>
    <cellStyle name="Normal 5 2 6 5 9 3 2" xfId="24070" xr:uid="{00000000-0005-0000-0000-0000F7270000}"/>
    <cellStyle name="Normal 5 2 6 5 9 4" xfId="21352" xr:uid="{00000000-0005-0000-0000-0000F8270000}"/>
    <cellStyle name="Normal 5 2 6 5 9 5" xfId="14944" xr:uid="{00000000-0005-0000-0000-0000F9270000}"/>
    <cellStyle name="Normal 5 2 6 6" xfId="92" xr:uid="{00000000-0005-0000-0000-0000FA270000}"/>
    <cellStyle name="Normal 5 2 6 6 10" xfId="9220" xr:uid="{00000000-0005-0000-0000-0000FB270000}"/>
    <cellStyle name="Normal 5 2 6 6 10 2" xfId="27238" xr:uid="{00000000-0005-0000-0000-0000FC270000}"/>
    <cellStyle name="Normal 5 2 6 6 11" xfId="5170" xr:uid="{00000000-0005-0000-0000-0000FD270000}"/>
    <cellStyle name="Normal 5 2 6 6 11 2" xfId="23188" xr:uid="{00000000-0005-0000-0000-0000FE270000}"/>
    <cellStyle name="Normal 5 2 6 6 12" xfId="18112" xr:uid="{00000000-0005-0000-0000-0000FF270000}"/>
    <cellStyle name="Normal 5 2 6 6 13" xfId="14386" xr:uid="{00000000-0005-0000-0000-000000280000}"/>
    <cellStyle name="Normal 5 2 6 6 2" xfId="308" xr:uid="{00000000-0005-0000-0000-000001280000}"/>
    <cellStyle name="Normal 5 2 6 6 2 2" xfId="650" xr:uid="{00000000-0005-0000-0000-000002280000}"/>
    <cellStyle name="Normal 5 2 6 6 2 2 2" xfId="2306" xr:uid="{00000000-0005-0000-0000-000003280000}"/>
    <cellStyle name="Normal 5 2 6 6 2 2 2 2" xfId="11434" xr:uid="{00000000-0005-0000-0000-000004280000}"/>
    <cellStyle name="Normal 5 2 6 6 2 2 2 2 2" xfId="29452" xr:uid="{00000000-0005-0000-0000-000005280000}"/>
    <cellStyle name="Normal 5 2 6 6 2 2 2 3" xfId="8194" xr:uid="{00000000-0005-0000-0000-000006280000}"/>
    <cellStyle name="Normal 5 2 6 6 2 2 2 3 2" xfId="26212" xr:uid="{00000000-0005-0000-0000-000007280000}"/>
    <cellStyle name="Normal 5 2 6 6 2 2 2 4" xfId="20326" xr:uid="{00000000-0005-0000-0000-000008280000}"/>
    <cellStyle name="Normal 5 2 6 6 2 2 2 5" xfId="17086" xr:uid="{00000000-0005-0000-0000-000009280000}"/>
    <cellStyle name="Normal 5 2 6 6 2 2 3" xfId="4504" xr:uid="{00000000-0005-0000-0000-00000A280000}"/>
    <cellStyle name="Normal 5 2 6 6 2 2 3 2" xfId="13630" xr:uid="{00000000-0005-0000-0000-00000B280000}"/>
    <cellStyle name="Normal 5 2 6 6 2 2 3 2 2" xfId="31648" xr:uid="{00000000-0005-0000-0000-00000C280000}"/>
    <cellStyle name="Normal 5 2 6 6 2 2 3 3" xfId="22522" xr:uid="{00000000-0005-0000-0000-00000D280000}"/>
    <cellStyle name="Normal 5 2 6 6 2 2 4" xfId="9778" xr:uid="{00000000-0005-0000-0000-00000E280000}"/>
    <cellStyle name="Normal 5 2 6 6 2 2 4 2" xfId="27796" xr:uid="{00000000-0005-0000-0000-00000F280000}"/>
    <cellStyle name="Normal 5 2 6 6 2 2 5" xfId="6538" xr:uid="{00000000-0005-0000-0000-000010280000}"/>
    <cellStyle name="Normal 5 2 6 6 2 2 5 2" xfId="24556" xr:uid="{00000000-0005-0000-0000-000011280000}"/>
    <cellStyle name="Normal 5 2 6 6 2 2 6" xfId="18670" xr:uid="{00000000-0005-0000-0000-000012280000}"/>
    <cellStyle name="Normal 5 2 6 6 2 2 7" xfId="15430" xr:uid="{00000000-0005-0000-0000-000013280000}"/>
    <cellStyle name="Normal 5 2 6 6 2 3" xfId="1478" xr:uid="{00000000-0005-0000-0000-000014280000}"/>
    <cellStyle name="Normal 5 2 6 6 2 3 2" xfId="4162" xr:uid="{00000000-0005-0000-0000-000015280000}"/>
    <cellStyle name="Normal 5 2 6 6 2 3 2 2" xfId="13288" xr:uid="{00000000-0005-0000-0000-000016280000}"/>
    <cellStyle name="Normal 5 2 6 6 2 3 2 2 2" xfId="31306" xr:uid="{00000000-0005-0000-0000-000017280000}"/>
    <cellStyle name="Normal 5 2 6 6 2 3 2 3" xfId="22180" xr:uid="{00000000-0005-0000-0000-000018280000}"/>
    <cellStyle name="Normal 5 2 6 6 2 3 3" xfId="10606" xr:uid="{00000000-0005-0000-0000-000019280000}"/>
    <cellStyle name="Normal 5 2 6 6 2 3 3 2" xfId="28624" xr:uid="{00000000-0005-0000-0000-00001A280000}"/>
    <cellStyle name="Normal 5 2 6 6 2 3 4" xfId="7366" xr:uid="{00000000-0005-0000-0000-00001B280000}"/>
    <cellStyle name="Normal 5 2 6 6 2 3 4 2" xfId="25384" xr:uid="{00000000-0005-0000-0000-00001C280000}"/>
    <cellStyle name="Normal 5 2 6 6 2 3 5" xfId="19498" xr:uid="{00000000-0005-0000-0000-00001D280000}"/>
    <cellStyle name="Normal 5 2 6 6 2 3 6" xfId="16258" xr:uid="{00000000-0005-0000-0000-00001E280000}"/>
    <cellStyle name="Normal 5 2 6 6 2 4" xfId="2684" xr:uid="{00000000-0005-0000-0000-00001F280000}"/>
    <cellStyle name="Normal 5 2 6 6 2 4 2" xfId="11812" xr:uid="{00000000-0005-0000-0000-000020280000}"/>
    <cellStyle name="Normal 5 2 6 6 2 4 2 2" xfId="29830" xr:uid="{00000000-0005-0000-0000-000021280000}"/>
    <cellStyle name="Normal 5 2 6 6 2 4 3" xfId="8572" xr:uid="{00000000-0005-0000-0000-000022280000}"/>
    <cellStyle name="Normal 5 2 6 6 2 4 3 2" xfId="26590" xr:uid="{00000000-0005-0000-0000-000023280000}"/>
    <cellStyle name="Normal 5 2 6 6 2 4 4" xfId="20704" xr:uid="{00000000-0005-0000-0000-000024280000}"/>
    <cellStyle name="Normal 5 2 6 6 2 4 5" xfId="17464" xr:uid="{00000000-0005-0000-0000-000025280000}"/>
    <cellStyle name="Normal 5 2 6 6 2 5" xfId="3460" xr:uid="{00000000-0005-0000-0000-000026280000}"/>
    <cellStyle name="Normal 5 2 6 6 2 5 2" xfId="12586" xr:uid="{00000000-0005-0000-0000-000027280000}"/>
    <cellStyle name="Normal 5 2 6 6 2 5 2 2" xfId="30604" xr:uid="{00000000-0005-0000-0000-000028280000}"/>
    <cellStyle name="Normal 5 2 6 6 2 5 3" xfId="6196" xr:uid="{00000000-0005-0000-0000-000029280000}"/>
    <cellStyle name="Normal 5 2 6 6 2 5 3 2" xfId="24214" xr:uid="{00000000-0005-0000-0000-00002A280000}"/>
    <cellStyle name="Normal 5 2 6 6 2 5 4" xfId="21478" xr:uid="{00000000-0005-0000-0000-00002B280000}"/>
    <cellStyle name="Normal 5 2 6 6 2 5 5" xfId="15088" xr:uid="{00000000-0005-0000-0000-00002C280000}"/>
    <cellStyle name="Normal 5 2 6 6 2 6" xfId="9436" xr:uid="{00000000-0005-0000-0000-00002D280000}"/>
    <cellStyle name="Normal 5 2 6 6 2 6 2" xfId="27454" xr:uid="{00000000-0005-0000-0000-00002E280000}"/>
    <cellStyle name="Normal 5 2 6 6 2 7" xfId="5332" xr:uid="{00000000-0005-0000-0000-00002F280000}"/>
    <cellStyle name="Normal 5 2 6 6 2 7 2" xfId="23350" xr:uid="{00000000-0005-0000-0000-000030280000}"/>
    <cellStyle name="Normal 5 2 6 6 2 8" xfId="18328" xr:uid="{00000000-0005-0000-0000-000031280000}"/>
    <cellStyle name="Normal 5 2 6 6 2 9" xfId="14548" xr:uid="{00000000-0005-0000-0000-000032280000}"/>
    <cellStyle name="Normal 5 2 6 6 3" xfId="812" xr:uid="{00000000-0005-0000-0000-000033280000}"/>
    <cellStyle name="Normal 5 2 6 6 3 2" xfId="1640" xr:uid="{00000000-0005-0000-0000-000034280000}"/>
    <cellStyle name="Normal 5 2 6 6 3 2 2" xfId="4666" xr:uid="{00000000-0005-0000-0000-000035280000}"/>
    <cellStyle name="Normal 5 2 6 6 3 2 2 2" xfId="13792" xr:uid="{00000000-0005-0000-0000-000036280000}"/>
    <cellStyle name="Normal 5 2 6 6 3 2 2 2 2" xfId="31810" xr:uid="{00000000-0005-0000-0000-000037280000}"/>
    <cellStyle name="Normal 5 2 6 6 3 2 2 3" xfId="22684" xr:uid="{00000000-0005-0000-0000-000038280000}"/>
    <cellStyle name="Normal 5 2 6 6 3 2 3" xfId="10768" xr:uid="{00000000-0005-0000-0000-000039280000}"/>
    <cellStyle name="Normal 5 2 6 6 3 2 3 2" xfId="28786" xr:uid="{00000000-0005-0000-0000-00003A280000}"/>
    <cellStyle name="Normal 5 2 6 6 3 2 4" xfId="7528" xr:uid="{00000000-0005-0000-0000-00003B280000}"/>
    <cellStyle name="Normal 5 2 6 6 3 2 4 2" xfId="25546" xr:uid="{00000000-0005-0000-0000-00003C280000}"/>
    <cellStyle name="Normal 5 2 6 6 3 2 5" xfId="19660" xr:uid="{00000000-0005-0000-0000-00003D280000}"/>
    <cellStyle name="Normal 5 2 6 6 3 2 6" xfId="16420" xr:uid="{00000000-0005-0000-0000-00003E280000}"/>
    <cellStyle name="Normal 5 2 6 6 3 3" xfId="2846" xr:uid="{00000000-0005-0000-0000-00003F280000}"/>
    <cellStyle name="Normal 5 2 6 6 3 3 2" xfId="11974" xr:uid="{00000000-0005-0000-0000-000040280000}"/>
    <cellStyle name="Normal 5 2 6 6 3 3 2 2" xfId="29992" xr:uid="{00000000-0005-0000-0000-000041280000}"/>
    <cellStyle name="Normal 5 2 6 6 3 3 3" xfId="8734" xr:uid="{00000000-0005-0000-0000-000042280000}"/>
    <cellStyle name="Normal 5 2 6 6 3 3 3 2" xfId="26752" xr:uid="{00000000-0005-0000-0000-000043280000}"/>
    <cellStyle name="Normal 5 2 6 6 3 3 4" xfId="20866" xr:uid="{00000000-0005-0000-0000-000044280000}"/>
    <cellStyle name="Normal 5 2 6 6 3 3 5" xfId="17626" xr:uid="{00000000-0005-0000-0000-000045280000}"/>
    <cellStyle name="Normal 5 2 6 6 3 4" xfId="3622" xr:uid="{00000000-0005-0000-0000-000046280000}"/>
    <cellStyle name="Normal 5 2 6 6 3 4 2" xfId="12748" xr:uid="{00000000-0005-0000-0000-000047280000}"/>
    <cellStyle name="Normal 5 2 6 6 3 4 2 2" xfId="30766" xr:uid="{00000000-0005-0000-0000-000048280000}"/>
    <cellStyle name="Normal 5 2 6 6 3 4 3" xfId="6700" xr:uid="{00000000-0005-0000-0000-000049280000}"/>
    <cellStyle name="Normal 5 2 6 6 3 4 3 2" xfId="24718" xr:uid="{00000000-0005-0000-0000-00004A280000}"/>
    <cellStyle name="Normal 5 2 6 6 3 4 4" xfId="21640" xr:uid="{00000000-0005-0000-0000-00004B280000}"/>
    <cellStyle name="Normal 5 2 6 6 3 4 5" xfId="15592" xr:uid="{00000000-0005-0000-0000-00004C280000}"/>
    <cellStyle name="Normal 5 2 6 6 3 5" xfId="9940" xr:uid="{00000000-0005-0000-0000-00004D280000}"/>
    <cellStyle name="Normal 5 2 6 6 3 5 2" xfId="27958" xr:uid="{00000000-0005-0000-0000-00004E280000}"/>
    <cellStyle name="Normal 5 2 6 6 3 6" xfId="5494" xr:uid="{00000000-0005-0000-0000-00004F280000}"/>
    <cellStyle name="Normal 5 2 6 6 3 6 2" xfId="23512" xr:uid="{00000000-0005-0000-0000-000050280000}"/>
    <cellStyle name="Normal 5 2 6 6 3 7" xfId="18832" xr:uid="{00000000-0005-0000-0000-000051280000}"/>
    <cellStyle name="Normal 5 2 6 6 3 8" xfId="14710" xr:uid="{00000000-0005-0000-0000-000052280000}"/>
    <cellStyle name="Normal 5 2 6 6 4" xfId="974" xr:uid="{00000000-0005-0000-0000-000053280000}"/>
    <cellStyle name="Normal 5 2 6 6 4 2" xfId="1802" xr:uid="{00000000-0005-0000-0000-000054280000}"/>
    <cellStyle name="Normal 5 2 6 6 4 2 2" xfId="4828" xr:uid="{00000000-0005-0000-0000-000055280000}"/>
    <cellStyle name="Normal 5 2 6 6 4 2 2 2" xfId="13954" xr:uid="{00000000-0005-0000-0000-000056280000}"/>
    <cellStyle name="Normal 5 2 6 6 4 2 2 2 2" xfId="31972" xr:uid="{00000000-0005-0000-0000-000057280000}"/>
    <cellStyle name="Normal 5 2 6 6 4 2 2 3" xfId="22846" xr:uid="{00000000-0005-0000-0000-000058280000}"/>
    <cellStyle name="Normal 5 2 6 6 4 2 3" xfId="10930" xr:uid="{00000000-0005-0000-0000-000059280000}"/>
    <cellStyle name="Normal 5 2 6 6 4 2 3 2" xfId="28948" xr:uid="{00000000-0005-0000-0000-00005A280000}"/>
    <cellStyle name="Normal 5 2 6 6 4 2 4" xfId="7690" xr:uid="{00000000-0005-0000-0000-00005B280000}"/>
    <cellStyle name="Normal 5 2 6 6 4 2 4 2" xfId="25708" xr:uid="{00000000-0005-0000-0000-00005C280000}"/>
    <cellStyle name="Normal 5 2 6 6 4 2 5" xfId="19822" xr:uid="{00000000-0005-0000-0000-00005D280000}"/>
    <cellStyle name="Normal 5 2 6 6 4 2 6" xfId="16582" xr:uid="{00000000-0005-0000-0000-00005E280000}"/>
    <cellStyle name="Normal 5 2 6 6 4 3" xfId="3008" xr:uid="{00000000-0005-0000-0000-00005F280000}"/>
    <cellStyle name="Normal 5 2 6 6 4 3 2" xfId="12136" xr:uid="{00000000-0005-0000-0000-000060280000}"/>
    <cellStyle name="Normal 5 2 6 6 4 3 2 2" xfId="30154" xr:uid="{00000000-0005-0000-0000-000061280000}"/>
    <cellStyle name="Normal 5 2 6 6 4 3 3" xfId="8896" xr:uid="{00000000-0005-0000-0000-000062280000}"/>
    <cellStyle name="Normal 5 2 6 6 4 3 3 2" xfId="26914" xr:uid="{00000000-0005-0000-0000-000063280000}"/>
    <cellStyle name="Normal 5 2 6 6 4 3 4" xfId="21028" xr:uid="{00000000-0005-0000-0000-000064280000}"/>
    <cellStyle name="Normal 5 2 6 6 4 3 5" xfId="17788" xr:uid="{00000000-0005-0000-0000-000065280000}"/>
    <cellStyle name="Normal 5 2 6 6 4 4" xfId="3784" xr:uid="{00000000-0005-0000-0000-000066280000}"/>
    <cellStyle name="Normal 5 2 6 6 4 4 2" xfId="12910" xr:uid="{00000000-0005-0000-0000-000067280000}"/>
    <cellStyle name="Normal 5 2 6 6 4 4 2 2" xfId="30928" xr:uid="{00000000-0005-0000-0000-000068280000}"/>
    <cellStyle name="Normal 5 2 6 6 4 4 3" xfId="6862" xr:uid="{00000000-0005-0000-0000-000069280000}"/>
    <cellStyle name="Normal 5 2 6 6 4 4 3 2" xfId="24880" xr:uid="{00000000-0005-0000-0000-00006A280000}"/>
    <cellStyle name="Normal 5 2 6 6 4 4 4" xfId="21802" xr:uid="{00000000-0005-0000-0000-00006B280000}"/>
    <cellStyle name="Normal 5 2 6 6 4 5" xfId="10102" xr:uid="{00000000-0005-0000-0000-00006C280000}"/>
    <cellStyle name="Normal 5 2 6 6 4 5 2" xfId="28120" xr:uid="{00000000-0005-0000-0000-00006D280000}"/>
    <cellStyle name="Normal 5 2 6 6 4 6" xfId="5656" xr:uid="{00000000-0005-0000-0000-00006E280000}"/>
    <cellStyle name="Normal 5 2 6 6 4 6 2" xfId="23674" xr:uid="{00000000-0005-0000-0000-00006F280000}"/>
    <cellStyle name="Normal 5 2 6 6 4 7" xfId="18994" xr:uid="{00000000-0005-0000-0000-000070280000}"/>
    <cellStyle name="Normal 5 2 6 6 4 8" xfId="15754" xr:uid="{00000000-0005-0000-0000-000071280000}"/>
    <cellStyle name="Normal 5 2 6 6 5" xfId="1136" xr:uid="{00000000-0005-0000-0000-000072280000}"/>
    <cellStyle name="Normal 5 2 6 6 5 2" xfId="1964" xr:uid="{00000000-0005-0000-0000-000073280000}"/>
    <cellStyle name="Normal 5 2 6 6 5 2 2" xfId="11092" xr:uid="{00000000-0005-0000-0000-000074280000}"/>
    <cellStyle name="Normal 5 2 6 6 5 2 2 2" xfId="29110" xr:uid="{00000000-0005-0000-0000-000075280000}"/>
    <cellStyle name="Normal 5 2 6 6 5 2 3" xfId="7852" xr:uid="{00000000-0005-0000-0000-000076280000}"/>
    <cellStyle name="Normal 5 2 6 6 5 2 3 2" xfId="25870" xr:uid="{00000000-0005-0000-0000-000077280000}"/>
    <cellStyle name="Normal 5 2 6 6 5 2 4" xfId="19984" xr:uid="{00000000-0005-0000-0000-000078280000}"/>
    <cellStyle name="Normal 5 2 6 6 5 2 5" xfId="16744" xr:uid="{00000000-0005-0000-0000-000079280000}"/>
    <cellStyle name="Normal 5 2 6 6 5 3" xfId="3170" xr:uid="{00000000-0005-0000-0000-00007A280000}"/>
    <cellStyle name="Normal 5 2 6 6 5 3 2" xfId="12298" xr:uid="{00000000-0005-0000-0000-00007B280000}"/>
    <cellStyle name="Normal 5 2 6 6 5 3 2 2" xfId="30316" xr:uid="{00000000-0005-0000-0000-00007C280000}"/>
    <cellStyle name="Normal 5 2 6 6 5 3 3" xfId="9058" xr:uid="{00000000-0005-0000-0000-00007D280000}"/>
    <cellStyle name="Normal 5 2 6 6 5 3 3 2" xfId="27076" xr:uid="{00000000-0005-0000-0000-00007E280000}"/>
    <cellStyle name="Normal 5 2 6 6 5 3 4" xfId="21190" xr:uid="{00000000-0005-0000-0000-00007F280000}"/>
    <cellStyle name="Normal 5 2 6 6 5 3 5" xfId="17950" xr:uid="{00000000-0005-0000-0000-000080280000}"/>
    <cellStyle name="Normal 5 2 6 6 5 4" xfId="4990" xr:uid="{00000000-0005-0000-0000-000081280000}"/>
    <cellStyle name="Normal 5 2 6 6 5 4 2" xfId="14116" xr:uid="{00000000-0005-0000-0000-000082280000}"/>
    <cellStyle name="Normal 5 2 6 6 5 4 2 2" xfId="32134" xr:uid="{00000000-0005-0000-0000-000083280000}"/>
    <cellStyle name="Normal 5 2 6 6 5 4 3" xfId="7024" xr:uid="{00000000-0005-0000-0000-000084280000}"/>
    <cellStyle name="Normal 5 2 6 6 5 4 3 2" xfId="25042" xr:uid="{00000000-0005-0000-0000-000085280000}"/>
    <cellStyle name="Normal 5 2 6 6 5 4 4" xfId="23008" xr:uid="{00000000-0005-0000-0000-000086280000}"/>
    <cellStyle name="Normal 5 2 6 6 5 5" xfId="10264" xr:uid="{00000000-0005-0000-0000-000087280000}"/>
    <cellStyle name="Normal 5 2 6 6 5 5 2" xfId="28282" xr:uid="{00000000-0005-0000-0000-000088280000}"/>
    <cellStyle name="Normal 5 2 6 6 5 6" xfId="5818" xr:uid="{00000000-0005-0000-0000-000089280000}"/>
    <cellStyle name="Normal 5 2 6 6 5 6 2" xfId="23836" xr:uid="{00000000-0005-0000-0000-00008A280000}"/>
    <cellStyle name="Normal 5 2 6 6 5 7" xfId="19156" xr:uid="{00000000-0005-0000-0000-00008B280000}"/>
    <cellStyle name="Normal 5 2 6 6 5 8" xfId="15916" xr:uid="{00000000-0005-0000-0000-00008C280000}"/>
    <cellStyle name="Normal 5 2 6 6 6" xfId="488" xr:uid="{00000000-0005-0000-0000-00008D280000}"/>
    <cellStyle name="Normal 5 2 6 6 6 2" xfId="2144" xr:uid="{00000000-0005-0000-0000-00008E280000}"/>
    <cellStyle name="Normal 5 2 6 6 6 2 2" xfId="11272" xr:uid="{00000000-0005-0000-0000-00008F280000}"/>
    <cellStyle name="Normal 5 2 6 6 6 2 2 2" xfId="29290" xr:uid="{00000000-0005-0000-0000-000090280000}"/>
    <cellStyle name="Normal 5 2 6 6 6 2 3" xfId="8032" xr:uid="{00000000-0005-0000-0000-000091280000}"/>
    <cellStyle name="Normal 5 2 6 6 6 2 3 2" xfId="26050" xr:uid="{00000000-0005-0000-0000-000092280000}"/>
    <cellStyle name="Normal 5 2 6 6 6 2 4" xfId="20164" xr:uid="{00000000-0005-0000-0000-000093280000}"/>
    <cellStyle name="Normal 5 2 6 6 6 2 5" xfId="16924" xr:uid="{00000000-0005-0000-0000-000094280000}"/>
    <cellStyle name="Normal 5 2 6 6 6 3" xfId="4342" xr:uid="{00000000-0005-0000-0000-000095280000}"/>
    <cellStyle name="Normal 5 2 6 6 6 3 2" xfId="13468" xr:uid="{00000000-0005-0000-0000-000096280000}"/>
    <cellStyle name="Normal 5 2 6 6 6 3 2 2" xfId="31486" xr:uid="{00000000-0005-0000-0000-000097280000}"/>
    <cellStyle name="Normal 5 2 6 6 6 3 3" xfId="22360" xr:uid="{00000000-0005-0000-0000-000098280000}"/>
    <cellStyle name="Normal 5 2 6 6 6 4" xfId="9616" xr:uid="{00000000-0005-0000-0000-000099280000}"/>
    <cellStyle name="Normal 5 2 6 6 6 4 2" xfId="27634" xr:uid="{00000000-0005-0000-0000-00009A280000}"/>
    <cellStyle name="Normal 5 2 6 6 6 5" xfId="6376" xr:uid="{00000000-0005-0000-0000-00009B280000}"/>
    <cellStyle name="Normal 5 2 6 6 6 5 2" xfId="24394" xr:uid="{00000000-0005-0000-0000-00009C280000}"/>
    <cellStyle name="Normal 5 2 6 6 6 6" xfId="18508" xr:uid="{00000000-0005-0000-0000-00009D280000}"/>
    <cellStyle name="Normal 5 2 6 6 6 7" xfId="15268" xr:uid="{00000000-0005-0000-0000-00009E280000}"/>
    <cellStyle name="Normal 5 2 6 6 7" xfId="1316" xr:uid="{00000000-0005-0000-0000-00009F280000}"/>
    <cellStyle name="Normal 5 2 6 6 7 2" xfId="3946" xr:uid="{00000000-0005-0000-0000-0000A0280000}"/>
    <cellStyle name="Normal 5 2 6 6 7 2 2" xfId="13072" xr:uid="{00000000-0005-0000-0000-0000A1280000}"/>
    <cellStyle name="Normal 5 2 6 6 7 2 2 2" xfId="31090" xr:uid="{00000000-0005-0000-0000-0000A2280000}"/>
    <cellStyle name="Normal 5 2 6 6 7 2 3" xfId="21964" xr:uid="{00000000-0005-0000-0000-0000A3280000}"/>
    <cellStyle name="Normal 5 2 6 6 7 3" xfId="10444" xr:uid="{00000000-0005-0000-0000-0000A4280000}"/>
    <cellStyle name="Normal 5 2 6 6 7 3 2" xfId="28462" xr:uid="{00000000-0005-0000-0000-0000A5280000}"/>
    <cellStyle name="Normal 5 2 6 6 7 4" xfId="7204" xr:uid="{00000000-0005-0000-0000-0000A6280000}"/>
    <cellStyle name="Normal 5 2 6 6 7 4 2" xfId="25222" xr:uid="{00000000-0005-0000-0000-0000A7280000}"/>
    <cellStyle name="Normal 5 2 6 6 7 5" xfId="19336" xr:uid="{00000000-0005-0000-0000-0000A8280000}"/>
    <cellStyle name="Normal 5 2 6 6 7 6" xfId="16096" xr:uid="{00000000-0005-0000-0000-0000A9280000}"/>
    <cellStyle name="Normal 5 2 6 6 8" xfId="2522" xr:uid="{00000000-0005-0000-0000-0000AA280000}"/>
    <cellStyle name="Normal 5 2 6 6 8 2" xfId="11650" xr:uid="{00000000-0005-0000-0000-0000AB280000}"/>
    <cellStyle name="Normal 5 2 6 6 8 2 2" xfId="29668" xr:uid="{00000000-0005-0000-0000-0000AC280000}"/>
    <cellStyle name="Normal 5 2 6 6 8 3" xfId="8410" xr:uid="{00000000-0005-0000-0000-0000AD280000}"/>
    <cellStyle name="Normal 5 2 6 6 8 3 2" xfId="26428" xr:uid="{00000000-0005-0000-0000-0000AE280000}"/>
    <cellStyle name="Normal 5 2 6 6 8 4" xfId="20542" xr:uid="{00000000-0005-0000-0000-0000AF280000}"/>
    <cellStyle name="Normal 5 2 6 6 8 5" xfId="17302" xr:uid="{00000000-0005-0000-0000-0000B0280000}"/>
    <cellStyle name="Normal 5 2 6 6 9" xfId="3352" xr:uid="{00000000-0005-0000-0000-0000B1280000}"/>
    <cellStyle name="Normal 5 2 6 6 9 2" xfId="12478" xr:uid="{00000000-0005-0000-0000-0000B2280000}"/>
    <cellStyle name="Normal 5 2 6 6 9 2 2" xfId="30496" xr:uid="{00000000-0005-0000-0000-0000B3280000}"/>
    <cellStyle name="Normal 5 2 6 6 9 3" xfId="5980" xr:uid="{00000000-0005-0000-0000-0000B4280000}"/>
    <cellStyle name="Normal 5 2 6 6 9 3 2" xfId="23998" xr:uid="{00000000-0005-0000-0000-0000B5280000}"/>
    <cellStyle name="Normal 5 2 6 6 9 4" xfId="21370" xr:uid="{00000000-0005-0000-0000-0000B6280000}"/>
    <cellStyle name="Normal 5 2 6 6 9 5" xfId="14872" xr:uid="{00000000-0005-0000-0000-0000B7280000}"/>
    <cellStyle name="Normal 5 2 6 7" xfId="236" xr:uid="{00000000-0005-0000-0000-0000B8280000}"/>
    <cellStyle name="Normal 5 2 6 7 2" xfId="416" xr:uid="{00000000-0005-0000-0000-0000B9280000}"/>
    <cellStyle name="Normal 5 2 6 7 2 2" xfId="2072" xr:uid="{00000000-0005-0000-0000-0000BA280000}"/>
    <cellStyle name="Normal 5 2 6 7 2 2 2" xfId="11200" xr:uid="{00000000-0005-0000-0000-0000BB280000}"/>
    <cellStyle name="Normal 5 2 6 7 2 2 2 2" xfId="29218" xr:uid="{00000000-0005-0000-0000-0000BC280000}"/>
    <cellStyle name="Normal 5 2 6 7 2 2 3" xfId="7960" xr:uid="{00000000-0005-0000-0000-0000BD280000}"/>
    <cellStyle name="Normal 5 2 6 7 2 2 3 2" xfId="25978" xr:uid="{00000000-0005-0000-0000-0000BE280000}"/>
    <cellStyle name="Normal 5 2 6 7 2 2 4" xfId="20092" xr:uid="{00000000-0005-0000-0000-0000BF280000}"/>
    <cellStyle name="Normal 5 2 6 7 2 2 5" xfId="16852" xr:uid="{00000000-0005-0000-0000-0000C0280000}"/>
    <cellStyle name="Normal 5 2 6 7 2 3" xfId="4270" xr:uid="{00000000-0005-0000-0000-0000C1280000}"/>
    <cellStyle name="Normal 5 2 6 7 2 3 2" xfId="13396" xr:uid="{00000000-0005-0000-0000-0000C2280000}"/>
    <cellStyle name="Normal 5 2 6 7 2 3 2 2" xfId="31414" xr:uid="{00000000-0005-0000-0000-0000C3280000}"/>
    <cellStyle name="Normal 5 2 6 7 2 3 3" xfId="22288" xr:uid="{00000000-0005-0000-0000-0000C4280000}"/>
    <cellStyle name="Normal 5 2 6 7 2 4" xfId="9544" xr:uid="{00000000-0005-0000-0000-0000C5280000}"/>
    <cellStyle name="Normal 5 2 6 7 2 4 2" xfId="27562" xr:uid="{00000000-0005-0000-0000-0000C6280000}"/>
    <cellStyle name="Normal 5 2 6 7 2 5" xfId="6304" xr:uid="{00000000-0005-0000-0000-0000C7280000}"/>
    <cellStyle name="Normal 5 2 6 7 2 5 2" xfId="24322" xr:uid="{00000000-0005-0000-0000-0000C8280000}"/>
    <cellStyle name="Normal 5 2 6 7 2 6" xfId="18436" xr:uid="{00000000-0005-0000-0000-0000C9280000}"/>
    <cellStyle name="Normal 5 2 6 7 2 7" xfId="15196" xr:uid="{00000000-0005-0000-0000-0000CA280000}"/>
    <cellStyle name="Normal 5 2 6 7 3" xfId="1244" xr:uid="{00000000-0005-0000-0000-0000CB280000}"/>
    <cellStyle name="Normal 5 2 6 7 3 2" xfId="4090" xr:uid="{00000000-0005-0000-0000-0000CC280000}"/>
    <cellStyle name="Normal 5 2 6 7 3 2 2" xfId="13216" xr:uid="{00000000-0005-0000-0000-0000CD280000}"/>
    <cellStyle name="Normal 5 2 6 7 3 2 2 2" xfId="31234" xr:uid="{00000000-0005-0000-0000-0000CE280000}"/>
    <cellStyle name="Normal 5 2 6 7 3 2 3" xfId="22108" xr:uid="{00000000-0005-0000-0000-0000CF280000}"/>
    <cellStyle name="Normal 5 2 6 7 3 3" xfId="10372" xr:uid="{00000000-0005-0000-0000-0000D0280000}"/>
    <cellStyle name="Normal 5 2 6 7 3 3 2" xfId="28390" xr:uid="{00000000-0005-0000-0000-0000D1280000}"/>
    <cellStyle name="Normal 5 2 6 7 3 4" xfId="7132" xr:uid="{00000000-0005-0000-0000-0000D2280000}"/>
    <cellStyle name="Normal 5 2 6 7 3 4 2" xfId="25150" xr:uid="{00000000-0005-0000-0000-0000D3280000}"/>
    <cellStyle name="Normal 5 2 6 7 3 5" xfId="19264" xr:uid="{00000000-0005-0000-0000-0000D4280000}"/>
    <cellStyle name="Normal 5 2 6 7 3 6" xfId="16024" xr:uid="{00000000-0005-0000-0000-0000D5280000}"/>
    <cellStyle name="Normal 5 2 6 7 4" xfId="2450" xr:uid="{00000000-0005-0000-0000-0000D6280000}"/>
    <cellStyle name="Normal 5 2 6 7 4 2" xfId="11578" xr:uid="{00000000-0005-0000-0000-0000D7280000}"/>
    <cellStyle name="Normal 5 2 6 7 4 2 2" xfId="29596" xr:uid="{00000000-0005-0000-0000-0000D8280000}"/>
    <cellStyle name="Normal 5 2 6 7 4 3" xfId="8338" xr:uid="{00000000-0005-0000-0000-0000D9280000}"/>
    <cellStyle name="Normal 5 2 6 7 4 3 2" xfId="26356" xr:uid="{00000000-0005-0000-0000-0000DA280000}"/>
    <cellStyle name="Normal 5 2 6 7 4 4" xfId="20470" xr:uid="{00000000-0005-0000-0000-0000DB280000}"/>
    <cellStyle name="Normal 5 2 6 7 4 5" xfId="17230" xr:uid="{00000000-0005-0000-0000-0000DC280000}"/>
    <cellStyle name="Normal 5 2 6 7 5" xfId="3370" xr:uid="{00000000-0005-0000-0000-0000DD280000}"/>
    <cellStyle name="Normal 5 2 6 7 5 2" xfId="12496" xr:uid="{00000000-0005-0000-0000-0000DE280000}"/>
    <cellStyle name="Normal 5 2 6 7 5 2 2" xfId="30514" xr:uid="{00000000-0005-0000-0000-0000DF280000}"/>
    <cellStyle name="Normal 5 2 6 7 5 3" xfId="6124" xr:uid="{00000000-0005-0000-0000-0000E0280000}"/>
    <cellStyle name="Normal 5 2 6 7 5 3 2" xfId="24142" xr:uid="{00000000-0005-0000-0000-0000E1280000}"/>
    <cellStyle name="Normal 5 2 6 7 5 4" xfId="21388" xr:uid="{00000000-0005-0000-0000-0000E2280000}"/>
    <cellStyle name="Normal 5 2 6 7 5 5" xfId="15016" xr:uid="{00000000-0005-0000-0000-0000E3280000}"/>
    <cellStyle name="Normal 5 2 6 7 6" xfId="9364" xr:uid="{00000000-0005-0000-0000-0000E4280000}"/>
    <cellStyle name="Normal 5 2 6 7 6 2" xfId="27382" xr:uid="{00000000-0005-0000-0000-0000E5280000}"/>
    <cellStyle name="Normal 5 2 6 7 7" xfId="5098" xr:uid="{00000000-0005-0000-0000-0000E6280000}"/>
    <cellStyle name="Normal 5 2 6 7 7 2" xfId="23116" xr:uid="{00000000-0005-0000-0000-0000E7280000}"/>
    <cellStyle name="Normal 5 2 6 7 8" xfId="18256" xr:uid="{00000000-0005-0000-0000-0000E8280000}"/>
    <cellStyle name="Normal 5 2 6 7 9" xfId="14314" xr:uid="{00000000-0005-0000-0000-0000E9280000}"/>
    <cellStyle name="Normal 5 2 6 8" xfId="182" xr:uid="{00000000-0005-0000-0000-0000EA280000}"/>
    <cellStyle name="Normal 5 2 6 8 2" xfId="578" xr:uid="{00000000-0005-0000-0000-0000EB280000}"/>
    <cellStyle name="Normal 5 2 6 8 2 2" xfId="2234" xr:uid="{00000000-0005-0000-0000-0000EC280000}"/>
    <cellStyle name="Normal 5 2 6 8 2 2 2" xfId="11362" xr:uid="{00000000-0005-0000-0000-0000ED280000}"/>
    <cellStyle name="Normal 5 2 6 8 2 2 2 2" xfId="29380" xr:uid="{00000000-0005-0000-0000-0000EE280000}"/>
    <cellStyle name="Normal 5 2 6 8 2 2 3" xfId="8122" xr:uid="{00000000-0005-0000-0000-0000EF280000}"/>
    <cellStyle name="Normal 5 2 6 8 2 2 3 2" xfId="26140" xr:uid="{00000000-0005-0000-0000-0000F0280000}"/>
    <cellStyle name="Normal 5 2 6 8 2 2 4" xfId="20254" xr:uid="{00000000-0005-0000-0000-0000F1280000}"/>
    <cellStyle name="Normal 5 2 6 8 2 2 5" xfId="17014" xr:uid="{00000000-0005-0000-0000-0000F2280000}"/>
    <cellStyle name="Normal 5 2 6 8 2 3" xfId="4432" xr:uid="{00000000-0005-0000-0000-0000F3280000}"/>
    <cellStyle name="Normal 5 2 6 8 2 3 2" xfId="13558" xr:uid="{00000000-0005-0000-0000-0000F4280000}"/>
    <cellStyle name="Normal 5 2 6 8 2 3 2 2" xfId="31576" xr:uid="{00000000-0005-0000-0000-0000F5280000}"/>
    <cellStyle name="Normal 5 2 6 8 2 3 3" xfId="22450" xr:uid="{00000000-0005-0000-0000-0000F6280000}"/>
    <cellStyle name="Normal 5 2 6 8 2 4" xfId="9706" xr:uid="{00000000-0005-0000-0000-0000F7280000}"/>
    <cellStyle name="Normal 5 2 6 8 2 4 2" xfId="27724" xr:uid="{00000000-0005-0000-0000-0000F8280000}"/>
    <cellStyle name="Normal 5 2 6 8 2 5" xfId="6466" xr:uid="{00000000-0005-0000-0000-0000F9280000}"/>
    <cellStyle name="Normal 5 2 6 8 2 5 2" xfId="24484" xr:uid="{00000000-0005-0000-0000-0000FA280000}"/>
    <cellStyle name="Normal 5 2 6 8 2 6" xfId="18598" xr:uid="{00000000-0005-0000-0000-0000FB280000}"/>
    <cellStyle name="Normal 5 2 6 8 2 7" xfId="15358" xr:uid="{00000000-0005-0000-0000-0000FC280000}"/>
    <cellStyle name="Normal 5 2 6 8 3" xfId="1406" xr:uid="{00000000-0005-0000-0000-0000FD280000}"/>
    <cellStyle name="Normal 5 2 6 8 3 2" xfId="4036" xr:uid="{00000000-0005-0000-0000-0000FE280000}"/>
    <cellStyle name="Normal 5 2 6 8 3 2 2" xfId="13162" xr:uid="{00000000-0005-0000-0000-0000FF280000}"/>
    <cellStyle name="Normal 5 2 6 8 3 2 2 2" xfId="31180" xr:uid="{00000000-0005-0000-0000-000000290000}"/>
    <cellStyle name="Normal 5 2 6 8 3 2 3" xfId="22054" xr:uid="{00000000-0005-0000-0000-000001290000}"/>
    <cellStyle name="Normal 5 2 6 8 3 3" xfId="10534" xr:uid="{00000000-0005-0000-0000-000002290000}"/>
    <cellStyle name="Normal 5 2 6 8 3 3 2" xfId="28552" xr:uid="{00000000-0005-0000-0000-000003290000}"/>
    <cellStyle name="Normal 5 2 6 8 3 4" xfId="7294" xr:uid="{00000000-0005-0000-0000-000004290000}"/>
    <cellStyle name="Normal 5 2 6 8 3 4 2" xfId="25312" xr:uid="{00000000-0005-0000-0000-000005290000}"/>
    <cellStyle name="Normal 5 2 6 8 3 5" xfId="19426" xr:uid="{00000000-0005-0000-0000-000006290000}"/>
    <cellStyle name="Normal 5 2 6 8 3 6" xfId="16186" xr:uid="{00000000-0005-0000-0000-000007290000}"/>
    <cellStyle name="Normal 5 2 6 8 4" xfId="2612" xr:uid="{00000000-0005-0000-0000-000008290000}"/>
    <cellStyle name="Normal 5 2 6 8 4 2" xfId="11740" xr:uid="{00000000-0005-0000-0000-000009290000}"/>
    <cellStyle name="Normal 5 2 6 8 4 2 2" xfId="29758" xr:uid="{00000000-0005-0000-0000-00000A290000}"/>
    <cellStyle name="Normal 5 2 6 8 4 3" xfId="8500" xr:uid="{00000000-0005-0000-0000-00000B290000}"/>
    <cellStyle name="Normal 5 2 6 8 4 3 2" xfId="26518" xr:uid="{00000000-0005-0000-0000-00000C290000}"/>
    <cellStyle name="Normal 5 2 6 8 4 4" xfId="20632" xr:uid="{00000000-0005-0000-0000-00000D290000}"/>
    <cellStyle name="Normal 5 2 6 8 4 5" xfId="17392" xr:uid="{00000000-0005-0000-0000-00000E290000}"/>
    <cellStyle name="Normal 5 2 6 8 5" xfId="3388" xr:uid="{00000000-0005-0000-0000-00000F290000}"/>
    <cellStyle name="Normal 5 2 6 8 5 2" xfId="12514" xr:uid="{00000000-0005-0000-0000-000010290000}"/>
    <cellStyle name="Normal 5 2 6 8 5 2 2" xfId="30532" xr:uid="{00000000-0005-0000-0000-000011290000}"/>
    <cellStyle name="Normal 5 2 6 8 5 3" xfId="6070" xr:uid="{00000000-0005-0000-0000-000012290000}"/>
    <cellStyle name="Normal 5 2 6 8 5 3 2" xfId="24088" xr:uid="{00000000-0005-0000-0000-000013290000}"/>
    <cellStyle name="Normal 5 2 6 8 5 4" xfId="21406" xr:uid="{00000000-0005-0000-0000-000014290000}"/>
    <cellStyle name="Normal 5 2 6 8 5 5" xfId="14962" xr:uid="{00000000-0005-0000-0000-000015290000}"/>
    <cellStyle name="Normal 5 2 6 8 6" xfId="9310" xr:uid="{00000000-0005-0000-0000-000016290000}"/>
    <cellStyle name="Normal 5 2 6 8 6 2" xfId="27328" xr:uid="{00000000-0005-0000-0000-000017290000}"/>
    <cellStyle name="Normal 5 2 6 8 7" xfId="5260" xr:uid="{00000000-0005-0000-0000-000018290000}"/>
    <cellStyle name="Normal 5 2 6 8 7 2" xfId="23278" xr:uid="{00000000-0005-0000-0000-000019290000}"/>
    <cellStyle name="Normal 5 2 6 8 8" xfId="18202" xr:uid="{00000000-0005-0000-0000-00001A290000}"/>
    <cellStyle name="Normal 5 2 6 8 9" xfId="14476" xr:uid="{00000000-0005-0000-0000-00001B290000}"/>
    <cellStyle name="Normal 5 2 6 9" xfId="740" xr:uid="{00000000-0005-0000-0000-00001C290000}"/>
    <cellStyle name="Normal 5 2 6 9 2" xfId="1568" xr:uid="{00000000-0005-0000-0000-00001D290000}"/>
    <cellStyle name="Normal 5 2 6 9 2 2" xfId="4594" xr:uid="{00000000-0005-0000-0000-00001E290000}"/>
    <cellStyle name="Normal 5 2 6 9 2 2 2" xfId="13720" xr:uid="{00000000-0005-0000-0000-00001F290000}"/>
    <cellStyle name="Normal 5 2 6 9 2 2 2 2" xfId="31738" xr:uid="{00000000-0005-0000-0000-000020290000}"/>
    <cellStyle name="Normal 5 2 6 9 2 2 3" xfId="22612" xr:uid="{00000000-0005-0000-0000-000021290000}"/>
    <cellStyle name="Normal 5 2 6 9 2 3" xfId="10696" xr:uid="{00000000-0005-0000-0000-000022290000}"/>
    <cellStyle name="Normal 5 2 6 9 2 3 2" xfId="28714" xr:uid="{00000000-0005-0000-0000-000023290000}"/>
    <cellStyle name="Normal 5 2 6 9 2 4" xfId="7456" xr:uid="{00000000-0005-0000-0000-000024290000}"/>
    <cellStyle name="Normal 5 2 6 9 2 4 2" xfId="25474" xr:uid="{00000000-0005-0000-0000-000025290000}"/>
    <cellStyle name="Normal 5 2 6 9 2 5" xfId="19588" xr:uid="{00000000-0005-0000-0000-000026290000}"/>
    <cellStyle name="Normal 5 2 6 9 2 6" xfId="16348" xr:uid="{00000000-0005-0000-0000-000027290000}"/>
    <cellStyle name="Normal 5 2 6 9 3" xfId="2774" xr:uid="{00000000-0005-0000-0000-000028290000}"/>
    <cellStyle name="Normal 5 2 6 9 3 2" xfId="11902" xr:uid="{00000000-0005-0000-0000-000029290000}"/>
    <cellStyle name="Normal 5 2 6 9 3 2 2" xfId="29920" xr:uid="{00000000-0005-0000-0000-00002A290000}"/>
    <cellStyle name="Normal 5 2 6 9 3 3" xfId="8662" xr:uid="{00000000-0005-0000-0000-00002B290000}"/>
    <cellStyle name="Normal 5 2 6 9 3 3 2" xfId="26680" xr:uid="{00000000-0005-0000-0000-00002C290000}"/>
    <cellStyle name="Normal 5 2 6 9 3 4" xfId="20794" xr:uid="{00000000-0005-0000-0000-00002D290000}"/>
    <cellStyle name="Normal 5 2 6 9 3 5" xfId="17554" xr:uid="{00000000-0005-0000-0000-00002E290000}"/>
    <cellStyle name="Normal 5 2 6 9 4" xfId="3550" xr:uid="{00000000-0005-0000-0000-00002F290000}"/>
    <cellStyle name="Normal 5 2 6 9 4 2" xfId="12676" xr:uid="{00000000-0005-0000-0000-000030290000}"/>
    <cellStyle name="Normal 5 2 6 9 4 2 2" xfId="30694" xr:uid="{00000000-0005-0000-0000-000031290000}"/>
    <cellStyle name="Normal 5 2 6 9 4 3" xfId="6628" xr:uid="{00000000-0005-0000-0000-000032290000}"/>
    <cellStyle name="Normal 5 2 6 9 4 3 2" xfId="24646" xr:uid="{00000000-0005-0000-0000-000033290000}"/>
    <cellStyle name="Normal 5 2 6 9 4 4" xfId="21568" xr:uid="{00000000-0005-0000-0000-000034290000}"/>
    <cellStyle name="Normal 5 2 6 9 4 5" xfId="15520" xr:uid="{00000000-0005-0000-0000-000035290000}"/>
    <cellStyle name="Normal 5 2 6 9 5" xfId="9868" xr:uid="{00000000-0005-0000-0000-000036290000}"/>
    <cellStyle name="Normal 5 2 6 9 5 2" xfId="27886" xr:uid="{00000000-0005-0000-0000-000037290000}"/>
    <cellStyle name="Normal 5 2 6 9 6" xfId="5422" xr:uid="{00000000-0005-0000-0000-000038290000}"/>
    <cellStyle name="Normal 5 2 6 9 6 2" xfId="23440" xr:uid="{00000000-0005-0000-0000-000039290000}"/>
    <cellStyle name="Normal 5 2 6 9 7" xfId="18760" xr:uid="{00000000-0005-0000-0000-00003A290000}"/>
    <cellStyle name="Normal 5 2 6 9 8" xfId="14638" xr:uid="{00000000-0005-0000-0000-00003B290000}"/>
    <cellStyle name="Normal 5 2 7" xfId="48" xr:uid="{00000000-0005-0000-0000-00003C290000}"/>
    <cellStyle name="Normal 5 2 7 10" xfId="3274" xr:uid="{00000000-0005-0000-0000-00003D290000}"/>
    <cellStyle name="Normal 5 2 7 10 2" xfId="12400" xr:uid="{00000000-0005-0000-0000-00003E290000}"/>
    <cellStyle name="Normal 5 2 7 10 2 2" xfId="30418" xr:uid="{00000000-0005-0000-0000-00003F290000}"/>
    <cellStyle name="Normal 5 2 7 10 3" xfId="5938" xr:uid="{00000000-0005-0000-0000-000040290000}"/>
    <cellStyle name="Normal 5 2 7 10 3 2" xfId="23956" xr:uid="{00000000-0005-0000-0000-000041290000}"/>
    <cellStyle name="Normal 5 2 7 10 4" xfId="21292" xr:uid="{00000000-0005-0000-0000-000042290000}"/>
    <cellStyle name="Normal 5 2 7 10 5" xfId="14830" xr:uid="{00000000-0005-0000-0000-000043290000}"/>
    <cellStyle name="Normal 5 2 7 11" xfId="9178" xr:uid="{00000000-0005-0000-0000-000044290000}"/>
    <cellStyle name="Normal 5 2 7 11 2" xfId="27196" xr:uid="{00000000-0005-0000-0000-000045290000}"/>
    <cellStyle name="Normal 5 2 7 12" xfId="5128" xr:uid="{00000000-0005-0000-0000-000046290000}"/>
    <cellStyle name="Normal 5 2 7 12 2" xfId="23146" xr:uid="{00000000-0005-0000-0000-000047290000}"/>
    <cellStyle name="Normal 5 2 7 13" xfId="18070" xr:uid="{00000000-0005-0000-0000-000048290000}"/>
    <cellStyle name="Normal 5 2 7 14" xfId="14218" xr:uid="{00000000-0005-0000-0000-000049290000}"/>
    <cellStyle name="Normal 5 2 7 2" xfId="104" xr:uid="{00000000-0005-0000-0000-00004A290000}"/>
    <cellStyle name="Normal 5 2 7 2 10" xfId="9232" xr:uid="{00000000-0005-0000-0000-00004B290000}"/>
    <cellStyle name="Normal 5 2 7 2 10 2" xfId="27250" xr:uid="{00000000-0005-0000-0000-00004C290000}"/>
    <cellStyle name="Normal 5 2 7 2 11" xfId="5182" xr:uid="{00000000-0005-0000-0000-00004D290000}"/>
    <cellStyle name="Normal 5 2 7 2 11 2" xfId="23200" xr:uid="{00000000-0005-0000-0000-00004E290000}"/>
    <cellStyle name="Normal 5 2 7 2 12" xfId="18124" xr:uid="{00000000-0005-0000-0000-00004F290000}"/>
    <cellStyle name="Normal 5 2 7 2 13" xfId="14272" xr:uid="{00000000-0005-0000-0000-000050290000}"/>
    <cellStyle name="Normal 5 2 7 2 2" xfId="320" xr:uid="{00000000-0005-0000-0000-000051290000}"/>
    <cellStyle name="Normal 5 2 7 2 2 2" xfId="662" xr:uid="{00000000-0005-0000-0000-000052290000}"/>
    <cellStyle name="Normal 5 2 7 2 2 2 2" xfId="2318" xr:uid="{00000000-0005-0000-0000-000053290000}"/>
    <cellStyle name="Normal 5 2 7 2 2 2 2 2" xfId="11446" xr:uid="{00000000-0005-0000-0000-000054290000}"/>
    <cellStyle name="Normal 5 2 7 2 2 2 2 2 2" xfId="29464" xr:uid="{00000000-0005-0000-0000-000055290000}"/>
    <cellStyle name="Normal 5 2 7 2 2 2 2 3" xfId="8206" xr:uid="{00000000-0005-0000-0000-000056290000}"/>
    <cellStyle name="Normal 5 2 7 2 2 2 2 3 2" xfId="26224" xr:uid="{00000000-0005-0000-0000-000057290000}"/>
    <cellStyle name="Normal 5 2 7 2 2 2 2 4" xfId="20338" xr:uid="{00000000-0005-0000-0000-000058290000}"/>
    <cellStyle name="Normal 5 2 7 2 2 2 2 5" xfId="17098" xr:uid="{00000000-0005-0000-0000-000059290000}"/>
    <cellStyle name="Normal 5 2 7 2 2 2 3" xfId="4516" xr:uid="{00000000-0005-0000-0000-00005A290000}"/>
    <cellStyle name="Normal 5 2 7 2 2 2 3 2" xfId="13642" xr:uid="{00000000-0005-0000-0000-00005B290000}"/>
    <cellStyle name="Normal 5 2 7 2 2 2 3 2 2" xfId="31660" xr:uid="{00000000-0005-0000-0000-00005C290000}"/>
    <cellStyle name="Normal 5 2 7 2 2 2 3 3" xfId="22534" xr:uid="{00000000-0005-0000-0000-00005D290000}"/>
    <cellStyle name="Normal 5 2 7 2 2 2 4" xfId="9790" xr:uid="{00000000-0005-0000-0000-00005E290000}"/>
    <cellStyle name="Normal 5 2 7 2 2 2 4 2" xfId="27808" xr:uid="{00000000-0005-0000-0000-00005F290000}"/>
    <cellStyle name="Normal 5 2 7 2 2 2 5" xfId="6550" xr:uid="{00000000-0005-0000-0000-000060290000}"/>
    <cellStyle name="Normal 5 2 7 2 2 2 5 2" xfId="24568" xr:uid="{00000000-0005-0000-0000-000061290000}"/>
    <cellStyle name="Normal 5 2 7 2 2 2 6" xfId="18682" xr:uid="{00000000-0005-0000-0000-000062290000}"/>
    <cellStyle name="Normal 5 2 7 2 2 2 7" xfId="15442" xr:uid="{00000000-0005-0000-0000-000063290000}"/>
    <cellStyle name="Normal 5 2 7 2 2 3" xfId="1490" xr:uid="{00000000-0005-0000-0000-000064290000}"/>
    <cellStyle name="Normal 5 2 7 2 2 3 2" xfId="4174" xr:uid="{00000000-0005-0000-0000-000065290000}"/>
    <cellStyle name="Normal 5 2 7 2 2 3 2 2" xfId="13300" xr:uid="{00000000-0005-0000-0000-000066290000}"/>
    <cellStyle name="Normal 5 2 7 2 2 3 2 2 2" xfId="31318" xr:uid="{00000000-0005-0000-0000-000067290000}"/>
    <cellStyle name="Normal 5 2 7 2 2 3 2 3" xfId="22192" xr:uid="{00000000-0005-0000-0000-000068290000}"/>
    <cellStyle name="Normal 5 2 7 2 2 3 3" xfId="10618" xr:uid="{00000000-0005-0000-0000-000069290000}"/>
    <cellStyle name="Normal 5 2 7 2 2 3 3 2" xfId="28636" xr:uid="{00000000-0005-0000-0000-00006A290000}"/>
    <cellStyle name="Normal 5 2 7 2 2 3 4" xfId="7378" xr:uid="{00000000-0005-0000-0000-00006B290000}"/>
    <cellStyle name="Normal 5 2 7 2 2 3 4 2" xfId="25396" xr:uid="{00000000-0005-0000-0000-00006C290000}"/>
    <cellStyle name="Normal 5 2 7 2 2 3 5" xfId="19510" xr:uid="{00000000-0005-0000-0000-00006D290000}"/>
    <cellStyle name="Normal 5 2 7 2 2 3 6" xfId="16270" xr:uid="{00000000-0005-0000-0000-00006E290000}"/>
    <cellStyle name="Normal 5 2 7 2 2 4" xfId="2696" xr:uid="{00000000-0005-0000-0000-00006F290000}"/>
    <cellStyle name="Normal 5 2 7 2 2 4 2" xfId="11824" xr:uid="{00000000-0005-0000-0000-000070290000}"/>
    <cellStyle name="Normal 5 2 7 2 2 4 2 2" xfId="29842" xr:uid="{00000000-0005-0000-0000-000071290000}"/>
    <cellStyle name="Normal 5 2 7 2 2 4 3" xfId="8584" xr:uid="{00000000-0005-0000-0000-000072290000}"/>
    <cellStyle name="Normal 5 2 7 2 2 4 3 2" xfId="26602" xr:uid="{00000000-0005-0000-0000-000073290000}"/>
    <cellStyle name="Normal 5 2 7 2 2 4 4" xfId="20716" xr:uid="{00000000-0005-0000-0000-000074290000}"/>
    <cellStyle name="Normal 5 2 7 2 2 4 5" xfId="17476" xr:uid="{00000000-0005-0000-0000-000075290000}"/>
    <cellStyle name="Normal 5 2 7 2 2 5" xfId="3634" xr:uid="{00000000-0005-0000-0000-000076290000}"/>
    <cellStyle name="Normal 5 2 7 2 2 5 2" xfId="12760" xr:uid="{00000000-0005-0000-0000-000077290000}"/>
    <cellStyle name="Normal 5 2 7 2 2 5 2 2" xfId="30778" xr:uid="{00000000-0005-0000-0000-000078290000}"/>
    <cellStyle name="Normal 5 2 7 2 2 5 3" xfId="6208" xr:uid="{00000000-0005-0000-0000-000079290000}"/>
    <cellStyle name="Normal 5 2 7 2 2 5 3 2" xfId="24226" xr:uid="{00000000-0005-0000-0000-00007A290000}"/>
    <cellStyle name="Normal 5 2 7 2 2 5 4" xfId="21652" xr:uid="{00000000-0005-0000-0000-00007B290000}"/>
    <cellStyle name="Normal 5 2 7 2 2 5 5" xfId="15100" xr:uid="{00000000-0005-0000-0000-00007C290000}"/>
    <cellStyle name="Normal 5 2 7 2 2 6" xfId="9448" xr:uid="{00000000-0005-0000-0000-00007D290000}"/>
    <cellStyle name="Normal 5 2 7 2 2 6 2" xfId="27466" xr:uid="{00000000-0005-0000-0000-00007E290000}"/>
    <cellStyle name="Normal 5 2 7 2 2 7" xfId="5344" xr:uid="{00000000-0005-0000-0000-00007F290000}"/>
    <cellStyle name="Normal 5 2 7 2 2 7 2" xfId="23362" xr:uid="{00000000-0005-0000-0000-000080290000}"/>
    <cellStyle name="Normal 5 2 7 2 2 8" xfId="18340" xr:uid="{00000000-0005-0000-0000-000081290000}"/>
    <cellStyle name="Normal 5 2 7 2 2 9" xfId="14398" xr:uid="{00000000-0005-0000-0000-000082290000}"/>
    <cellStyle name="Normal 5 2 7 2 3" xfId="824" xr:uid="{00000000-0005-0000-0000-000083290000}"/>
    <cellStyle name="Normal 5 2 7 2 3 2" xfId="1652" xr:uid="{00000000-0005-0000-0000-000084290000}"/>
    <cellStyle name="Normal 5 2 7 2 3 2 2" xfId="4678" xr:uid="{00000000-0005-0000-0000-000085290000}"/>
    <cellStyle name="Normal 5 2 7 2 3 2 2 2" xfId="13804" xr:uid="{00000000-0005-0000-0000-000086290000}"/>
    <cellStyle name="Normal 5 2 7 2 3 2 2 2 2" xfId="31822" xr:uid="{00000000-0005-0000-0000-000087290000}"/>
    <cellStyle name="Normal 5 2 7 2 3 2 2 3" xfId="22696" xr:uid="{00000000-0005-0000-0000-000088290000}"/>
    <cellStyle name="Normal 5 2 7 2 3 2 3" xfId="10780" xr:uid="{00000000-0005-0000-0000-000089290000}"/>
    <cellStyle name="Normal 5 2 7 2 3 2 3 2" xfId="28798" xr:uid="{00000000-0005-0000-0000-00008A290000}"/>
    <cellStyle name="Normal 5 2 7 2 3 2 4" xfId="7540" xr:uid="{00000000-0005-0000-0000-00008B290000}"/>
    <cellStyle name="Normal 5 2 7 2 3 2 4 2" xfId="25558" xr:uid="{00000000-0005-0000-0000-00008C290000}"/>
    <cellStyle name="Normal 5 2 7 2 3 2 5" xfId="19672" xr:uid="{00000000-0005-0000-0000-00008D290000}"/>
    <cellStyle name="Normal 5 2 7 2 3 2 6" xfId="16432" xr:uid="{00000000-0005-0000-0000-00008E290000}"/>
    <cellStyle name="Normal 5 2 7 2 3 3" xfId="2858" xr:uid="{00000000-0005-0000-0000-00008F290000}"/>
    <cellStyle name="Normal 5 2 7 2 3 3 2" xfId="11986" xr:uid="{00000000-0005-0000-0000-000090290000}"/>
    <cellStyle name="Normal 5 2 7 2 3 3 2 2" xfId="30004" xr:uid="{00000000-0005-0000-0000-000091290000}"/>
    <cellStyle name="Normal 5 2 7 2 3 3 3" xfId="8746" xr:uid="{00000000-0005-0000-0000-000092290000}"/>
    <cellStyle name="Normal 5 2 7 2 3 3 3 2" xfId="26764" xr:uid="{00000000-0005-0000-0000-000093290000}"/>
    <cellStyle name="Normal 5 2 7 2 3 3 4" xfId="20878" xr:uid="{00000000-0005-0000-0000-000094290000}"/>
    <cellStyle name="Normal 5 2 7 2 3 3 5" xfId="17638" xr:uid="{00000000-0005-0000-0000-000095290000}"/>
    <cellStyle name="Normal 5 2 7 2 3 4" xfId="3796" xr:uid="{00000000-0005-0000-0000-000096290000}"/>
    <cellStyle name="Normal 5 2 7 2 3 4 2" xfId="12922" xr:uid="{00000000-0005-0000-0000-000097290000}"/>
    <cellStyle name="Normal 5 2 7 2 3 4 2 2" xfId="30940" xr:uid="{00000000-0005-0000-0000-000098290000}"/>
    <cellStyle name="Normal 5 2 7 2 3 4 3" xfId="6712" xr:uid="{00000000-0005-0000-0000-000099290000}"/>
    <cellStyle name="Normal 5 2 7 2 3 4 3 2" xfId="24730" xr:uid="{00000000-0005-0000-0000-00009A290000}"/>
    <cellStyle name="Normal 5 2 7 2 3 4 4" xfId="21814" xr:uid="{00000000-0005-0000-0000-00009B290000}"/>
    <cellStyle name="Normal 5 2 7 2 3 4 5" xfId="15604" xr:uid="{00000000-0005-0000-0000-00009C290000}"/>
    <cellStyle name="Normal 5 2 7 2 3 5" xfId="9952" xr:uid="{00000000-0005-0000-0000-00009D290000}"/>
    <cellStyle name="Normal 5 2 7 2 3 5 2" xfId="27970" xr:uid="{00000000-0005-0000-0000-00009E290000}"/>
    <cellStyle name="Normal 5 2 7 2 3 6" xfId="5506" xr:uid="{00000000-0005-0000-0000-00009F290000}"/>
    <cellStyle name="Normal 5 2 7 2 3 6 2" xfId="23524" xr:uid="{00000000-0005-0000-0000-0000A0290000}"/>
    <cellStyle name="Normal 5 2 7 2 3 7" xfId="18844" xr:uid="{00000000-0005-0000-0000-0000A1290000}"/>
    <cellStyle name="Normal 5 2 7 2 3 8" xfId="14560" xr:uid="{00000000-0005-0000-0000-0000A2290000}"/>
    <cellStyle name="Normal 5 2 7 2 4" xfId="986" xr:uid="{00000000-0005-0000-0000-0000A3290000}"/>
    <cellStyle name="Normal 5 2 7 2 4 2" xfId="1814" xr:uid="{00000000-0005-0000-0000-0000A4290000}"/>
    <cellStyle name="Normal 5 2 7 2 4 2 2" xfId="10942" xr:uid="{00000000-0005-0000-0000-0000A5290000}"/>
    <cellStyle name="Normal 5 2 7 2 4 2 2 2" xfId="28960" xr:uid="{00000000-0005-0000-0000-0000A6290000}"/>
    <cellStyle name="Normal 5 2 7 2 4 2 3" xfId="7702" xr:uid="{00000000-0005-0000-0000-0000A7290000}"/>
    <cellStyle name="Normal 5 2 7 2 4 2 3 2" xfId="25720" xr:uid="{00000000-0005-0000-0000-0000A8290000}"/>
    <cellStyle name="Normal 5 2 7 2 4 2 4" xfId="19834" xr:uid="{00000000-0005-0000-0000-0000A9290000}"/>
    <cellStyle name="Normal 5 2 7 2 4 2 5" xfId="16594" xr:uid="{00000000-0005-0000-0000-0000AA290000}"/>
    <cellStyle name="Normal 5 2 7 2 4 3" xfId="3020" xr:uid="{00000000-0005-0000-0000-0000AB290000}"/>
    <cellStyle name="Normal 5 2 7 2 4 3 2" xfId="12148" xr:uid="{00000000-0005-0000-0000-0000AC290000}"/>
    <cellStyle name="Normal 5 2 7 2 4 3 2 2" xfId="30166" xr:uid="{00000000-0005-0000-0000-0000AD290000}"/>
    <cellStyle name="Normal 5 2 7 2 4 3 3" xfId="8908" xr:uid="{00000000-0005-0000-0000-0000AE290000}"/>
    <cellStyle name="Normal 5 2 7 2 4 3 3 2" xfId="26926" xr:uid="{00000000-0005-0000-0000-0000AF290000}"/>
    <cellStyle name="Normal 5 2 7 2 4 3 4" xfId="21040" xr:uid="{00000000-0005-0000-0000-0000B0290000}"/>
    <cellStyle name="Normal 5 2 7 2 4 3 5" xfId="17800" xr:uid="{00000000-0005-0000-0000-0000B1290000}"/>
    <cellStyle name="Normal 5 2 7 2 4 4" xfId="4840" xr:uid="{00000000-0005-0000-0000-0000B2290000}"/>
    <cellStyle name="Normal 5 2 7 2 4 4 2" xfId="13966" xr:uid="{00000000-0005-0000-0000-0000B3290000}"/>
    <cellStyle name="Normal 5 2 7 2 4 4 2 2" xfId="31984" xr:uid="{00000000-0005-0000-0000-0000B4290000}"/>
    <cellStyle name="Normal 5 2 7 2 4 4 3" xfId="6874" xr:uid="{00000000-0005-0000-0000-0000B5290000}"/>
    <cellStyle name="Normal 5 2 7 2 4 4 3 2" xfId="24892" xr:uid="{00000000-0005-0000-0000-0000B6290000}"/>
    <cellStyle name="Normal 5 2 7 2 4 4 4" xfId="22858" xr:uid="{00000000-0005-0000-0000-0000B7290000}"/>
    <cellStyle name="Normal 5 2 7 2 4 4 5" xfId="15766" xr:uid="{00000000-0005-0000-0000-0000B8290000}"/>
    <cellStyle name="Normal 5 2 7 2 4 5" xfId="10114" xr:uid="{00000000-0005-0000-0000-0000B9290000}"/>
    <cellStyle name="Normal 5 2 7 2 4 5 2" xfId="28132" xr:uid="{00000000-0005-0000-0000-0000BA290000}"/>
    <cellStyle name="Normal 5 2 7 2 4 6" xfId="5668" xr:uid="{00000000-0005-0000-0000-0000BB290000}"/>
    <cellStyle name="Normal 5 2 7 2 4 6 2" xfId="23686" xr:uid="{00000000-0005-0000-0000-0000BC290000}"/>
    <cellStyle name="Normal 5 2 7 2 4 7" xfId="19006" xr:uid="{00000000-0005-0000-0000-0000BD290000}"/>
    <cellStyle name="Normal 5 2 7 2 4 8" xfId="14722" xr:uid="{00000000-0005-0000-0000-0000BE290000}"/>
    <cellStyle name="Normal 5 2 7 2 5" xfId="1148" xr:uid="{00000000-0005-0000-0000-0000BF290000}"/>
    <cellStyle name="Normal 5 2 7 2 5 2" xfId="1976" xr:uid="{00000000-0005-0000-0000-0000C0290000}"/>
    <cellStyle name="Normal 5 2 7 2 5 2 2" xfId="11104" xr:uid="{00000000-0005-0000-0000-0000C1290000}"/>
    <cellStyle name="Normal 5 2 7 2 5 2 2 2" xfId="29122" xr:uid="{00000000-0005-0000-0000-0000C2290000}"/>
    <cellStyle name="Normal 5 2 7 2 5 2 3" xfId="7864" xr:uid="{00000000-0005-0000-0000-0000C3290000}"/>
    <cellStyle name="Normal 5 2 7 2 5 2 3 2" xfId="25882" xr:uid="{00000000-0005-0000-0000-0000C4290000}"/>
    <cellStyle name="Normal 5 2 7 2 5 2 4" xfId="19996" xr:uid="{00000000-0005-0000-0000-0000C5290000}"/>
    <cellStyle name="Normal 5 2 7 2 5 2 5" xfId="16756" xr:uid="{00000000-0005-0000-0000-0000C6290000}"/>
    <cellStyle name="Normal 5 2 7 2 5 3" xfId="3182" xr:uid="{00000000-0005-0000-0000-0000C7290000}"/>
    <cellStyle name="Normal 5 2 7 2 5 3 2" xfId="12310" xr:uid="{00000000-0005-0000-0000-0000C8290000}"/>
    <cellStyle name="Normal 5 2 7 2 5 3 2 2" xfId="30328" xr:uid="{00000000-0005-0000-0000-0000C9290000}"/>
    <cellStyle name="Normal 5 2 7 2 5 3 3" xfId="9070" xr:uid="{00000000-0005-0000-0000-0000CA290000}"/>
    <cellStyle name="Normal 5 2 7 2 5 3 3 2" xfId="27088" xr:uid="{00000000-0005-0000-0000-0000CB290000}"/>
    <cellStyle name="Normal 5 2 7 2 5 3 4" xfId="21202" xr:uid="{00000000-0005-0000-0000-0000CC290000}"/>
    <cellStyle name="Normal 5 2 7 2 5 3 5" xfId="17962" xr:uid="{00000000-0005-0000-0000-0000CD290000}"/>
    <cellStyle name="Normal 5 2 7 2 5 4" xfId="5002" xr:uid="{00000000-0005-0000-0000-0000CE290000}"/>
    <cellStyle name="Normal 5 2 7 2 5 4 2" xfId="14128" xr:uid="{00000000-0005-0000-0000-0000CF290000}"/>
    <cellStyle name="Normal 5 2 7 2 5 4 2 2" xfId="32146" xr:uid="{00000000-0005-0000-0000-0000D0290000}"/>
    <cellStyle name="Normal 5 2 7 2 5 4 3" xfId="7036" xr:uid="{00000000-0005-0000-0000-0000D1290000}"/>
    <cellStyle name="Normal 5 2 7 2 5 4 3 2" xfId="25054" xr:uid="{00000000-0005-0000-0000-0000D2290000}"/>
    <cellStyle name="Normal 5 2 7 2 5 4 4" xfId="23020" xr:uid="{00000000-0005-0000-0000-0000D3290000}"/>
    <cellStyle name="Normal 5 2 7 2 5 5" xfId="10276" xr:uid="{00000000-0005-0000-0000-0000D4290000}"/>
    <cellStyle name="Normal 5 2 7 2 5 5 2" xfId="28294" xr:uid="{00000000-0005-0000-0000-0000D5290000}"/>
    <cellStyle name="Normal 5 2 7 2 5 6" xfId="5830" xr:uid="{00000000-0005-0000-0000-0000D6290000}"/>
    <cellStyle name="Normal 5 2 7 2 5 6 2" xfId="23848" xr:uid="{00000000-0005-0000-0000-0000D7290000}"/>
    <cellStyle name="Normal 5 2 7 2 5 7" xfId="19168" xr:uid="{00000000-0005-0000-0000-0000D8290000}"/>
    <cellStyle name="Normal 5 2 7 2 5 8" xfId="15928" xr:uid="{00000000-0005-0000-0000-0000D9290000}"/>
    <cellStyle name="Normal 5 2 7 2 6" xfId="500" xr:uid="{00000000-0005-0000-0000-0000DA290000}"/>
    <cellStyle name="Normal 5 2 7 2 6 2" xfId="2156" xr:uid="{00000000-0005-0000-0000-0000DB290000}"/>
    <cellStyle name="Normal 5 2 7 2 6 2 2" xfId="11284" xr:uid="{00000000-0005-0000-0000-0000DC290000}"/>
    <cellStyle name="Normal 5 2 7 2 6 2 2 2" xfId="29302" xr:uid="{00000000-0005-0000-0000-0000DD290000}"/>
    <cellStyle name="Normal 5 2 7 2 6 2 3" xfId="8044" xr:uid="{00000000-0005-0000-0000-0000DE290000}"/>
    <cellStyle name="Normal 5 2 7 2 6 2 3 2" xfId="26062" xr:uid="{00000000-0005-0000-0000-0000DF290000}"/>
    <cellStyle name="Normal 5 2 7 2 6 2 4" xfId="20176" xr:uid="{00000000-0005-0000-0000-0000E0290000}"/>
    <cellStyle name="Normal 5 2 7 2 6 2 5" xfId="16936" xr:uid="{00000000-0005-0000-0000-0000E1290000}"/>
    <cellStyle name="Normal 5 2 7 2 6 3" xfId="4354" xr:uid="{00000000-0005-0000-0000-0000E2290000}"/>
    <cellStyle name="Normal 5 2 7 2 6 3 2" xfId="13480" xr:uid="{00000000-0005-0000-0000-0000E3290000}"/>
    <cellStyle name="Normal 5 2 7 2 6 3 2 2" xfId="31498" xr:uid="{00000000-0005-0000-0000-0000E4290000}"/>
    <cellStyle name="Normal 5 2 7 2 6 3 3" xfId="22372" xr:uid="{00000000-0005-0000-0000-0000E5290000}"/>
    <cellStyle name="Normal 5 2 7 2 6 4" xfId="9628" xr:uid="{00000000-0005-0000-0000-0000E6290000}"/>
    <cellStyle name="Normal 5 2 7 2 6 4 2" xfId="27646" xr:uid="{00000000-0005-0000-0000-0000E7290000}"/>
    <cellStyle name="Normal 5 2 7 2 6 5" xfId="6388" xr:uid="{00000000-0005-0000-0000-0000E8290000}"/>
    <cellStyle name="Normal 5 2 7 2 6 5 2" xfId="24406" xr:uid="{00000000-0005-0000-0000-0000E9290000}"/>
    <cellStyle name="Normal 5 2 7 2 6 6" xfId="18520" xr:uid="{00000000-0005-0000-0000-0000EA290000}"/>
    <cellStyle name="Normal 5 2 7 2 6 7" xfId="15280" xr:uid="{00000000-0005-0000-0000-0000EB290000}"/>
    <cellStyle name="Normal 5 2 7 2 7" xfId="1328" xr:uid="{00000000-0005-0000-0000-0000EC290000}"/>
    <cellStyle name="Normal 5 2 7 2 7 2" xfId="3958" xr:uid="{00000000-0005-0000-0000-0000ED290000}"/>
    <cellStyle name="Normal 5 2 7 2 7 2 2" xfId="13084" xr:uid="{00000000-0005-0000-0000-0000EE290000}"/>
    <cellStyle name="Normal 5 2 7 2 7 2 2 2" xfId="31102" xr:uid="{00000000-0005-0000-0000-0000EF290000}"/>
    <cellStyle name="Normal 5 2 7 2 7 2 3" xfId="21976" xr:uid="{00000000-0005-0000-0000-0000F0290000}"/>
    <cellStyle name="Normal 5 2 7 2 7 3" xfId="10456" xr:uid="{00000000-0005-0000-0000-0000F1290000}"/>
    <cellStyle name="Normal 5 2 7 2 7 3 2" xfId="28474" xr:uid="{00000000-0005-0000-0000-0000F2290000}"/>
    <cellStyle name="Normal 5 2 7 2 7 4" xfId="7216" xr:uid="{00000000-0005-0000-0000-0000F3290000}"/>
    <cellStyle name="Normal 5 2 7 2 7 4 2" xfId="25234" xr:uid="{00000000-0005-0000-0000-0000F4290000}"/>
    <cellStyle name="Normal 5 2 7 2 7 5" xfId="19348" xr:uid="{00000000-0005-0000-0000-0000F5290000}"/>
    <cellStyle name="Normal 5 2 7 2 7 6" xfId="16108" xr:uid="{00000000-0005-0000-0000-0000F6290000}"/>
    <cellStyle name="Normal 5 2 7 2 8" xfId="2534" xr:uid="{00000000-0005-0000-0000-0000F7290000}"/>
    <cellStyle name="Normal 5 2 7 2 8 2" xfId="11662" xr:uid="{00000000-0005-0000-0000-0000F8290000}"/>
    <cellStyle name="Normal 5 2 7 2 8 2 2" xfId="29680" xr:uid="{00000000-0005-0000-0000-0000F9290000}"/>
    <cellStyle name="Normal 5 2 7 2 8 3" xfId="8422" xr:uid="{00000000-0005-0000-0000-0000FA290000}"/>
    <cellStyle name="Normal 5 2 7 2 8 3 2" xfId="26440" xr:uid="{00000000-0005-0000-0000-0000FB290000}"/>
    <cellStyle name="Normal 5 2 7 2 8 4" xfId="20554" xr:uid="{00000000-0005-0000-0000-0000FC290000}"/>
    <cellStyle name="Normal 5 2 7 2 8 5" xfId="17314" xr:uid="{00000000-0005-0000-0000-0000FD290000}"/>
    <cellStyle name="Normal 5 2 7 2 9" xfId="3472" xr:uid="{00000000-0005-0000-0000-0000FE290000}"/>
    <cellStyle name="Normal 5 2 7 2 9 2" xfId="12598" xr:uid="{00000000-0005-0000-0000-0000FF290000}"/>
    <cellStyle name="Normal 5 2 7 2 9 2 2" xfId="30616" xr:uid="{00000000-0005-0000-0000-0000002A0000}"/>
    <cellStyle name="Normal 5 2 7 2 9 3" xfId="5992" xr:uid="{00000000-0005-0000-0000-0000012A0000}"/>
    <cellStyle name="Normal 5 2 7 2 9 3 2" xfId="24010" xr:uid="{00000000-0005-0000-0000-0000022A0000}"/>
    <cellStyle name="Normal 5 2 7 2 9 4" xfId="21490" xr:uid="{00000000-0005-0000-0000-0000032A0000}"/>
    <cellStyle name="Normal 5 2 7 2 9 5" xfId="14884" xr:uid="{00000000-0005-0000-0000-0000042A0000}"/>
    <cellStyle name="Normal 5 2 7 3" xfId="266" xr:uid="{00000000-0005-0000-0000-0000052A0000}"/>
    <cellStyle name="Normal 5 2 7 3 2" xfId="608" xr:uid="{00000000-0005-0000-0000-0000062A0000}"/>
    <cellStyle name="Normal 5 2 7 3 2 2" xfId="2264" xr:uid="{00000000-0005-0000-0000-0000072A0000}"/>
    <cellStyle name="Normal 5 2 7 3 2 2 2" xfId="11392" xr:uid="{00000000-0005-0000-0000-0000082A0000}"/>
    <cellStyle name="Normal 5 2 7 3 2 2 2 2" xfId="29410" xr:uid="{00000000-0005-0000-0000-0000092A0000}"/>
    <cellStyle name="Normal 5 2 7 3 2 2 3" xfId="8152" xr:uid="{00000000-0005-0000-0000-00000A2A0000}"/>
    <cellStyle name="Normal 5 2 7 3 2 2 3 2" xfId="26170" xr:uid="{00000000-0005-0000-0000-00000B2A0000}"/>
    <cellStyle name="Normal 5 2 7 3 2 2 4" xfId="20284" xr:uid="{00000000-0005-0000-0000-00000C2A0000}"/>
    <cellStyle name="Normal 5 2 7 3 2 2 5" xfId="17044" xr:uid="{00000000-0005-0000-0000-00000D2A0000}"/>
    <cellStyle name="Normal 5 2 7 3 2 3" xfId="4462" xr:uid="{00000000-0005-0000-0000-00000E2A0000}"/>
    <cellStyle name="Normal 5 2 7 3 2 3 2" xfId="13588" xr:uid="{00000000-0005-0000-0000-00000F2A0000}"/>
    <cellStyle name="Normal 5 2 7 3 2 3 2 2" xfId="31606" xr:uid="{00000000-0005-0000-0000-0000102A0000}"/>
    <cellStyle name="Normal 5 2 7 3 2 3 3" xfId="22480" xr:uid="{00000000-0005-0000-0000-0000112A0000}"/>
    <cellStyle name="Normal 5 2 7 3 2 4" xfId="9736" xr:uid="{00000000-0005-0000-0000-0000122A0000}"/>
    <cellStyle name="Normal 5 2 7 3 2 4 2" xfId="27754" xr:uid="{00000000-0005-0000-0000-0000132A0000}"/>
    <cellStyle name="Normal 5 2 7 3 2 5" xfId="6496" xr:uid="{00000000-0005-0000-0000-0000142A0000}"/>
    <cellStyle name="Normal 5 2 7 3 2 5 2" xfId="24514" xr:uid="{00000000-0005-0000-0000-0000152A0000}"/>
    <cellStyle name="Normal 5 2 7 3 2 6" xfId="18628" xr:uid="{00000000-0005-0000-0000-0000162A0000}"/>
    <cellStyle name="Normal 5 2 7 3 2 7" xfId="15388" xr:uid="{00000000-0005-0000-0000-0000172A0000}"/>
    <cellStyle name="Normal 5 2 7 3 3" xfId="1436" xr:uid="{00000000-0005-0000-0000-0000182A0000}"/>
    <cellStyle name="Normal 5 2 7 3 3 2" xfId="4120" xr:uid="{00000000-0005-0000-0000-0000192A0000}"/>
    <cellStyle name="Normal 5 2 7 3 3 2 2" xfId="13246" xr:uid="{00000000-0005-0000-0000-00001A2A0000}"/>
    <cellStyle name="Normal 5 2 7 3 3 2 2 2" xfId="31264" xr:uid="{00000000-0005-0000-0000-00001B2A0000}"/>
    <cellStyle name="Normal 5 2 7 3 3 2 3" xfId="22138" xr:uid="{00000000-0005-0000-0000-00001C2A0000}"/>
    <cellStyle name="Normal 5 2 7 3 3 3" xfId="10564" xr:uid="{00000000-0005-0000-0000-00001D2A0000}"/>
    <cellStyle name="Normal 5 2 7 3 3 3 2" xfId="28582" xr:uid="{00000000-0005-0000-0000-00001E2A0000}"/>
    <cellStyle name="Normal 5 2 7 3 3 4" xfId="7324" xr:uid="{00000000-0005-0000-0000-00001F2A0000}"/>
    <cellStyle name="Normal 5 2 7 3 3 4 2" xfId="25342" xr:uid="{00000000-0005-0000-0000-0000202A0000}"/>
    <cellStyle name="Normal 5 2 7 3 3 5" xfId="19456" xr:uid="{00000000-0005-0000-0000-0000212A0000}"/>
    <cellStyle name="Normal 5 2 7 3 3 6" xfId="16216" xr:uid="{00000000-0005-0000-0000-0000222A0000}"/>
    <cellStyle name="Normal 5 2 7 3 4" xfId="2642" xr:uid="{00000000-0005-0000-0000-0000232A0000}"/>
    <cellStyle name="Normal 5 2 7 3 4 2" xfId="11770" xr:uid="{00000000-0005-0000-0000-0000242A0000}"/>
    <cellStyle name="Normal 5 2 7 3 4 2 2" xfId="29788" xr:uid="{00000000-0005-0000-0000-0000252A0000}"/>
    <cellStyle name="Normal 5 2 7 3 4 3" xfId="8530" xr:uid="{00000000-0005-0000-0000-0000262A0000}"/>
    <cellStyle name="Normal 5 2 7 3 4 3 2" xfId="26548" xr:uid="{00000000-0005-0000-0000-0000272A0000}"/>
    <cellStyle name="Normal 5 2 7 3 4 4" xfId="20662" xr:uid="{00000000-0005-0000-0000-0000282A0000}"/>
    <cellStyle name="Normal 5 2 7 3 4 5" xfId="17422" xr:uid="{00000000-0005-0000-0000-0000292A0000}"/>
    <cellStyle name="Normal 5 2 7 3 5" xfId="3418" xr:uid="{00000000-0005-0000-0000-00002A2A0000}"/>
    <cellStyle name="Normal 5 2 7 3 5 2" xfId="12544" xr:uid="{00000000-0005-0000-0000-00002B2A0000}"/>
    <cellStyle name="Normal 5 2 7 3 5 2 2" xfId="30562" xr:uid="{00000000-0005-0000-0000-00002C2A0000}"/>
    <cellStyle name="Normal 5 2 7 3 5 3" xfId="6154" xr:uid="{00000000-0005-0000-0000-00002D2A0000}"/>
    <cellStyle name="Normal 5 2 7 3 5 3 2" xfId="24172" xr:uid="{00000000-0005-0000-0000-00002E2A0000}"/>
    <cellStyle name="Normal 5 2 7 3 5 4" xfId="21436" xr:uid="{00000000-0005-0000-0000-00002F2A0000}"/>
    <cellStyle name="Normal 5 2 7 3 5 5" xfId="15046" xr:uid="{00000000-0005-0000-0000-0000302A0000}"/>
    <cellStyle name="Normal 5 2 7 3 6" xfId="9394" xr:uid="{00000000-0005-0000-0000-0000312A0000}"/>
    <cellStyle name="Normal 5 2 7 3 6 2" xfId="27412" xr:uid="{00000000-0005-0000-0000-0000322A0000}"/>
    <cellStyle name="Normal 5 2 7 3 7" xfId="5290" xr:uid="{00000000-0005-0000-0000-0000332A0000}"/>
    <cellStyle name="Normal 5 2 7 3 7 2" xfId="23308" xr:uid="{00000000-0005-0000-0000-0000342A0000}"/>
    <cellStyle name="Normal 5 2 7 3 8" xfId="18286" xr:uid="{00000000-0005-0000-0000-0000352A0000}"/>
    <cellStyle name="Normal 5 2 7 3 9" xfId="14344" xr:uid="{00000000-0005-0000-0000-0000362A0000}"/>
    <cellStyle name="Normal 5 2 7 4" xfId="194" xr:uid="{00000000-0005-0000-0000-0000372A0000}"/>
    <cellStyle name="Normal 5 2 7 4 2" xfId="770" xr:uid="{00000000-0005-0000-0000-0000382A0000}"/>
    <cellStyle name="Normal 5 2 7 4 2 2" xfId="2390" xr:uid="{00000000-0005-0000-0000-0000392A0000}"/>
    <cellStyle name="Normal 5 2 7 4 2 2 2" xfId="11518" xr:uid="{00000000-0005-0000-0000-00003A2A0000}"/>
    <cellStyle name="Normal 5 2 7 4 2 2 2 2" xfId="29536" xr:uid="{00000000-0005-0000-0000-00003B2A0000}"/>
    <cellStyle name="Normal 5 2 7 4 2 2 3" xfId="8278" xr:uid="{00000000-0005-0000-0000-00003C2A0000}"/>
    <cellStyle name="Normal 5 2 7 4 2 2 3 2" xfId="26296" xr:uid="{00000000-0005-0000-0000-00003D2A0000}"/>
    <cellStyle name="Normal 5 2 7 4 2 2 4" xfId="20410" xr:uid="{00000000-0005-0000-0000-00003E2A0000}"/>
    <cellStyle name="Normal 5 2 7 4 2 2 5" xfId="17170" xr:uid="{00000000-0005-0000-0000-00003F2A0000}"/>
    <cellStyle name="Normal 5 2 7 4 2 3" xfId="4624" xr:uid="{00000000-0005-0000-0000-0000402A0000}"/>
    <cellStyle name="Normal 5 2 7 4 2 3 2" xfId="13750" xr:uid="{00000000-0005-0000-0000-0000412A0000}"/>
    <cellStyle name="Normal 5 2 7 4 2 3 2 2" xfId="31768" xr:uid="{00000000-0005-0000-0000-0000422A0000}"/>
    <cellStyle name="Normal 5 2 7 4 2 3 3" xfId="22642" xr:uid="{00000000-0005-0000-0000-0000432A0000}"/>
    <cellStyle name="Normal 5 2 7 4 2 4" xfId="9898" xr:uid="{00000000-0005-0000-0000-0000442A0000}"/>
    <cellStyle name="Normal 5 2 7 4 2 4 2" xfId="27916" xr:uid="{00000000-0005-0000-0000-0000452A0000}"/>
    <cellStyle name="Normal 5 2 7 4 2 5" xfId="6658" xr:uid="{00000000-0005-0000-0000-0000462A0000}"/>
    <cellStyle name="Normal 5 2 7 4 2 5 2" xfId="24676" xr:uid="{00000000-0005-0000-0000-0000472A0000}"/>
    <cellStyle name="Normal 5 2 7 4 2 6" xfId="18790" xr:uid="{00000000-0005-0000-0000-0000482A0000}"/>
    <cellStyle name="Normal 5 2 7 4 2 7" xfId="15550" xr:uid="{00000000-0005-0000-0000-0000492A0000}"/>
    <cellStyle name="Normal 5 2 7 4 3" xfId="1598" xr:uid="{00000000-0005-0000-0000-00004A2A0000}"/>
    <cellStyle name="Normal 5 2 7 4 3 2" xfId="4048" xr:uid="{00000000-0005-0000-0000-00004B2A0000}"/>
    <cellStyle name="Normal 5 2 7 4 3 2 2" xfId="13174" xr:uid="{00000000-0005-0000-0000-00004C2A0000}"/>
    <cellStyle name="Normal 5 2 7 4 3 2 2 2" xfId="31192" xr:uid="{00000000-0005-0000-0000-00004D2A0000}"/>
    <cellStyle name="Normal 5 2 7 4 3 2 3" xfId="22066" xr:uid="{00000000-0005-0000-0000-00004E2A0000}"/>
    <cellStyle name="Normal 5 2 7 4 3 3" xfId="10726" xr:uid="{00000000-0005-0000-0000-00004F2A0000}"/>
    <cellStyle name="Normal 5 2 7 4 3 3 2" xfId="28744" xr:uid="{00000000-0005-0000-0000-0000502A0000}"/>
    <cellStyle name="Normal 5 2 7 4 3 4" xfId="7486" xr:uid="{00000000-0005-0000-0000-0000512A0000}"/>
    <cellStyle name="Normal 5 2 7 4 3 4 2" xfId="25504" xr:uid="{00000000-0005-0000-0000-0000522A0000}"/>
    <cellStyle name="Normal 5 2 7 4 3 5" xfId="19618" xr:uid="{00000000-0005-0000-0000-0000532A0000}"/>
    <cellStyle name="Normal 5 2 7 4 3 6" xfId="16378" xr:uid="{00000000-0005-0000-0000-0000542A0000}"/>
    <cellStyle name="Normal 5 2 7 4 4" xfId="2804" xr:uid="{00000000-0005-0000-0000-0000552A0000}"/>
    <cellStyle name="Normal 5 2 7 4 4 2" xfId="11932" xr:uid="{00000000-0005-0000-0000-0000562A0000}"/>
    <cellStyle name="Normal 5 2 7 4 4 2 2" xfId="29950" xr:uid="{00000000-0005-0000-0000-0000572A0000}"/>
    <cellStyle name="Normal 5 2 7 4 4 3" xfId="8692" xr:uid="{00000000-0005-0000-0000-0000582A0000}"/>
    <cellStyle name="Normal 5 2 7 4 4 3 2" xfId="26710" xr:uid="{00000000-0005-0000-0000-0000592A0000}"/>
    <cellStyle name="Normal 5 2 7 4 4 4" xfId="20824" xr:uid="{00000000-0005-0000-0000-00005A2A0000}"/>
    <cellStyle name="Normal 5 2 7 4 4 5" xfId="17584" xr:uid="{00000000-0005-0000-0000-00005B2A0000}"/>
    <cellStyle name="Normal 5 2 7 4 5" xfId="3580" xr:uid="{00000000-0005-0000-0000-00005C2A0000}"/>
    <cellStyle name="Normal 5 2 7 4 5 2" xfId="12706" xr:uid="{00000000-0005-0000-0000-00005D2A0000}"/>
    <cellStyle name="Normal 5 2 7 4 5 2 2" xfId="30724" xr:uid="{00000000-0005-0000-0000-00005E2A0000}"/>
    <cellStyle name="Normal 5 2 7 4 5 3" xfId="6082" xr:uid="{00000000-0005-0000-0000-00005F2A0000}"/>
    <cellStyle name="Normal 5 2 7 4 5 3 2" xfId="24100" xr:uid="{00000000-0005-0000-0000-0000602A0000}"/>
    <cellStyle name="Normal 5 2 7 4 5 4" xfId="21598" xr:uid="{00000000-0005-0000-0000-0000612A0000}"/>
    <cellStyle name="Normal 5 2 7 4 5 5" xfId="14974" xr:uid="{00000000-0005-0000-0000-0000622A0000}"/>
    <cellStyle name="Normal 5 2 7 4 6" xfId="9322" xr:uid="{00000000-0005-0000-0000-0000632A0000}"/>
    <cellStyle name="Normal 5 2 7 4 6 2" xfId="27340" xr:uid="{00000000-0005-0000-0000-0000642A0000}"/>
    <cellStyle name="Normal 5 2 7 4 7" xfId="5452" xr:uid="{00000000-0005-0000-0000-0000652A0000}"/>
    <cellStyle name="Normal 5 2 7 4 7 2" xfId="23470" xr:uid="{00000000-0005-0000-0000-0000662A0000}"/>
    <cellStyle name="Normal 5 2 7 4 8" xfId="18214" xr:uid="{00000000-0005-0000-0000-0000672A0000}"/>
    <cellStyle name="Normal 5 2 7 4 9" xfId="14506" xr:uid="{00000000-0005-0000-0000-0000682A0000}"/>
    <cellStyle name="Normal 5 2 7 5" xfId="932" xr:uid="{00000000-0005-0000-0000-0000692A0000}"/>
    <cellStyle name="Normal 5 2 7 5 2" xfId="1760" xr:uid="{00000000-0005-0000-0000-00006A2A0000}"/>
    <cellStyle name="Normal 5 2 7 5 2 2" xfId="4786" xr:uid="{00000000-0005-0000-0000-00006B2A0000}"/>
    <cellStyle name="Normal 5 2 7 5 2 2 2" xfId="13912" xr:uid="{00000000-0005-0000-0000-00006C2A0000}"/>
    <cellStyle name="Normal 5 2 7 5 2 2 2 2" xfId="31930" xr:uid="{00000000-0005-0000-0000-00006D2A0000}"/>
    <cellStyle name="Normal 5 2 7 5 2 2 3" xfId="22804" xr:uid="{00000000-0005-0000-0000-00006E2A0000}"/>
    <cellStyle name="Normal 5 2 7 5 2 3" xfId="10888" xr:uid="{00000000-0005-0000-0000-00006F2A0000}"/>
    <cellStyle name="Normal 5 2 7 5 2 3 2" xfId="28906" xr:uid="{00000000-0005-0000-0000-0000702A0000}"/>
    <cellStyle name="Normal 5 2 7 5 2 4" xfId="7648" xr:uid="{00000000-0005-0000-0000-0000712A0000}"/>
    <cellStyle name="Normal 5 2 7 5 2 4 2" xfId="25666" xr:uid="{00000000-0005-0000-0000-0000722A0000}"/>
    <cellStyle name="Normal 5 2 7 5 2 5" xfId="19780" xr:uid="{00000000-0005-0000-0000-0000732A0000}"/>
    <cellStyle name="Normal 5 2 7 5 2 6" xfId="16540" xr:uid="{00000000-0005-0000-0000-0000742A0000}"/>
    <cellStyle name="Normal 5 2 7 5 3" xfId="2966" xr:uid="{00000000-0005-0000-0000-0000752A0000}"/>
    <cellStyle name="Normal 5 2 7 5 3 2" xfId="12094" xr:uid="{00000000-0005-0000-0000-0000762A0000}"/>
    <cellStyle name="Normal 5 2 7 5 3 2 2" xfId="30112" xr:uid="{00000000-0005-0000-0000-0000772A0000}"/>
    <cellStyle name="Normal 5 2 7 5 3 3" xfId="8854" xr:uid="{00000000-0005-0000-0000-0000782A0000}"/>
    <cellStyle name="Normal 5 2 7 5 3 3 2" xfId="26872" xr:uid="{00000000-0005-0000-0000-0000792A0000}"/>
    <cellStyle name="Normal 5 2 7 5 3 4" xfId="20986" xr:uid="{00000000-0005-0000-0000-00007A2A0000}"/>
    <cellStyle name="Normal 5 2 7 5 3 5" xfId="17746" xr:uid="{00000000-0005-0000-0000-00007B2A0000}"/>
    <cellStyle name="Normal 5 2 7 5 4" xfId="3742" xr:uid="{00000000-0005-0000-0000-00007C2A0000}"/>
    <cellStyle name="Normal 5 2 7 5 4 2" xfId="12868" xr:uid="{00000000-0005-0000-0000-00007D2A0000}"/>
    <cellStyle name="Normal 5 2 7 5 4 2 2" xfId="30886" xr:uid="{00000000-0005-0000-0000-00007E2A0000}"/>
    <cellStyle name="Normal 5 2 7 5 4 3" xfId="6820" xr:uid="{00000000-0005-0000-0000-00007F2A0000}"/>
    <cellStyle name="Normal 5 2 7 5 4 3 2" xfId="24838" xr:uid="{00000000-0005-0000-0000-0000802A0000}"/>
    <cellStyle name="Normal 5 2 7 5 4 4" xfId="21760" xr:uid="{00000000-0005-0000-0000-0000812A0000}"/>
    <cellStyle name="Normal 5 2 7 5 4 5" xfId="15712" xr:uid="{00000000-0005-0000-0000-0000822A0000}"/>
    <cellStyle name="Normal 5 2 7 5 5" xfId="10060" xr:uid="{00000000-0005-0000-0000-0000832A0000}"/>
    <cellStyle name="Normal 5 2 7 5 5 2" xfId="28078" xr:uid="{00000000-0005-0000-0000-0000842A0000}"/>
    <cellStyle name="Normal 5 2 7 5 6" xfId="5614" xr:uid="{00000000-0005-0000-0000-0000852A0000}"/>
    <cellStyle name="Normal 5 2 7 5 6 2" xfId="23632" xr:uid="{00000000-0005-0000-0000-0000862A0000}"/>
    <cellStyle name="Normal 5 2 7 5 7" xfId="18952" xr:uid="{00000000-0005-0000-0000-0000872A0000}"/>
    <cellStyle name="Normal 5 2 7 5 8" xfId="14668" xr:uid="{00000000-0005-0000-0000-0000882A0000}"/>
    <cellStyle name="Normal 5 2 7 6" xfId="1094" xr:uid="{00000000-0005-0000-0000-0000892A0000}"/>
    <cellStyle name="Normal 5 2 7 6 2" xfId="1922" xr:uid="{00000000-0005-0000-0000-00008A2A0000}"/>
    <cellStyle name="Normal 5 2 7 6 2 2" xfId="11050" xr:uid="{00000000-0005-0000-0000-00008B2A0000}"/>
    <cellStyle name="Normal 5 2 7 6 2 2 2" xfId="29068" xr:uid="{00000000-0005-0000-0000-00008C2A0000}"/>
    <cellStyle name="Normal 5 2 7 6 2 3" xfId="7810" xr:uid="{00000000-0005-0000-0000-00008D2A0000}"/>
    <cellStyle name="Normal 5 2 7 6 2 3 2" xfId="25828" xr:uid="{00000000-0005-0000-0000-00008E2A0000}"/>
    <cellStyle name="Normal 5 2 7 6 2 4" xfId="19942" xr:uid="{00000000-0005-0000-0000-00008F2A0000}"/>
    <cellStyle name="Normal 5 2 7 6 2 5" xfId="16702" xr:uid="{00000000-0005-0000-0000-0000902A0000}"/>
    <cellStyle name="Normal 5 2 7 6 3" xfId="3128" xr:uid="{00000000-0005-0000-0000-0000912A0000}"/>
    <cellStyle name="Normal 5 2 7 6 3 2" xfId="12256" xr:uid="{00000000-0005-0000-0000-0000922A0000}"/>
    <cellStyle name="Normal 5 2 7 6 3 2 2" xfId="30274" xr:uid="{00000000-0005-0000-0000-0000932A0000}"/>
    <cellStyle name="Normal 5 2 7 6 3 3" xfId="9016" xr:uid="{00000000-0005-0000-0000-0000942A0000}"/>
    <cellStyle name="Normal 5 2 7 6 3 3 2" xfId="27034" xr:uid="{00000000-0005-0000-0000-0000952A0000}"/>
    <cellStyle name="Normal 5 2 7 6 3 4" xfId="21148" xr:uid="{00000000-0005-0000-0000-0000962A0000}"/>
    <cellStyle name="Normal 5 2 7 6 3 5" xfId="17908" xr:uid="{00000000-0005-0000-0000-0000972A0000}"/>
    <cellStyle name="Normal 5 2 7 6 4" xfId="4948" xr:uid="{00000000-0005-0000-0000-0000982A0000}"/>
    <cellStyle name="Normal 5 2 7 6 4 2" xfId="14074" xr:uid="{00000000-0005-0000-0000-0000992A0000}"/>
    <cellStyle name="Normal 5 2 7 6 4 2 2" xfId="32092" xr:uid="{00000000-0005-0000-0000-00009A2A0000}"/>
    <cellStyle name="Normal 5 2 7 6 4 3" xfId="6982" xr:uid="{00000000-0005-0000-0000-00009B2A0000}"/>
    <cellStyle name="Normal 5 2 7 6 4 3 2" xfId="25000" xr:uid="{00000000-0005-0000-0000-00009C2A0000}"/>
    <cellStyle name="Normal 5 2 7 6 4 4" xfId="22966" xr:uid="{00000000-0005-0000-0000-00009D2A0000}"/>
    <cellStyle name="Normal 5 2 7 6 5" xfId="10222" xr:uid="{00000000-0005-0000-0000-00009E2A0000}"/>
    <cellStyle name="Normal 5 2 7 6 5 2" xfId="28240" xr:uid="{00000000-0005-0000-0000-00009F2A0000}"/>
    <cellStyle name="Normal 5 2 7 6 6" xfId="5776" xr:uid="{00000000-0005-0000-0000-0000A02A0000}"/>
    <cellStyle name="Normal 5 2 7 6 6 2" xfId="23794" xr:uid="{00000000-0005-0000-0000-0000A12A0000}"/>
    <cellStyle name="Normal 5 2 7 6 7" xfId="19114" xr:uid="{00000000-0005-0000-0000-0000A22A0000}"/>
    <cellStyle name="Normal 5 2 7 6 8" xfId="15874" xr:uid="{00000000-0005-0000-0000-0000A32A0000}"/>
    <cellStyle name="Normal 5 2 7 7" xfId="446" xr:uid="{00000000-0005-0000-0000-0000A42A0000}"/>
    <cellStyle name="Normal 5 2 7 7 2" xfId="2102" xr:uid="{00000000-0005-0000-0000-0000A52A0000}"/>
    <cellStyle name="Normal 5 2 7 7 2 2" xfId="11230" xr:uid="{00000000-0005-0000-0000-0000A62A0000}"/>
    <cellStyle name="Normal 5 2 7 7 2 2 2" xfId="29248" xr:uid="{00000000-0005-0000-0000-0000A72A0000}"/>
    <cellStyle name="Normal 5 2 7 7 2 3" xfId="7990" xr:uid="{00000000-0005-0000-0000-0000A82A0000}"/>
    <cellStyle name="Normal 5 2 7 7 2 3 2" xfId="26008" xr:uid="{00000000-0005-0000-0000-0000A92A0000}"/>
    <cellStyle name="Normal 5 2 7 7 2 4" xfId="20122" xr:uid="{00000000-0005-0000-0000-0000AA2A0000}"/>
    <cellStyle name="Normal 5 2 7 7 2 5" xfId="16882" xr:uid="{00000000-0005-0000-0000-0000AB2A0000}"/>
    <cellStyle name="Normal 5 2 7 7 3" xfId="4300" xr:uid="{00000000-0005-0000-0000-0000AC2A0000}"/>
    <cellStyle name="Normal 5 2 7 7 3 2" xfId="13426" xr:uid="{00000000-0005-0000-0000-0000AD2A0000}"/>
    <cellStyle name="Normal 5 2 7 7 3 2 2" xfId="31444" xr:uid="{00000000-0005-0000-0000-0000AE2A0000}"/>
    <cellStyle name="Normal 5 2 7 7 3 3" xfId="22318" xr:uid="{00000000-0005-0000-0000-0000AF2A0000}"/>
    <cellStyle name="Normal 5 2 7 7 4" xfId="9574" xr:uid="{00000000-0005-0000-0000-0000B02A0000}"/>
    <cellStyle name="Normal 5 2 7 7 4 2" xfId="27592" xr:uid="{00000000-0005-0000-0000-0000B12A0000}"/>
    <cellStyle name="Normal 5 2 7 7 5" xfId="6334" xr:uid="{00000000-0005-0000-0000-0000B22A0000}"/>
    <cellStyle name="Normal 5 2 7 7 5 2" xfId="24352" xr:uid="{00000000-0005-0000-0000-0000B32A0000}"/>
    <cellStyle name="Normal 5 2 7 7 6" xfId="18466" xr:uid="{00000000-0005-0000-0000-0000B42A0000}"/>
    <cellStyle name="Normal 5 2 7 7 7" xfId="15226" xr:uid="{00000000-0005-0000-0000-0000B52A0000}"/>
    <cellStyle name="Normal 5 2 7 8" xfId="1274" xr:uid="{00000000-0005-0000-0000-0000B62A0000}"/>
    <cellStyle name="Normal 5 2 7 8 2" xfId="3904" xr:uid="{00000000-0005-0000-0000-0000B72A0000}"/>
    <cellStyle name="Normal 5 2 7 8 2 2" xfId="13030" xr:uid="{00000000-0005-0000-0000-0000B82A0000}"/>
    <cellStyle name="Normal 5 2 7 8 2 2 2" xfId="31048" xr:uid="{00000000-0005-0000-0000-0000B92A0000}"/>
    <cellStyle name="Normal 5 2 7 8 2 3" xfId="21922" xr:uid="{00000000-0005-0000-0000-0000BA2A0000}"/>
    <cellStyle name="Normal 5 2 7 8 3" xfId="10402" xr:uid="{00000000-0005-0000-0000-0000BB2A0000}"/>
    <cellStyle name="Normal 5 2 7 8 3 2" xfId="28420" xr:uid="{00000000-0005-0000-0000-0000BC2A0000}"/>
    <cellStyle name="Normal 5 2 7 8 4" xfId="7162" xr:uid="{00000000-0005-0000-0000-0000BD2A0000}"/>
    <cellStyle name="Normal 5 2 7 8 4 2" xfId="25180" xr:uid="{00000000-0005-0000-0000-0000BE2A0000}"/>
    <cellStyle name="Normal 5 2 7 8 5" xfId="19294" xr:uid="{00000000-0005-0000-0000-0000BF2A0000}"/>
    <cellStyle name="Normal 5 2 7 8 6" xfId="16054" xr:uid="{00000000-0005-0000-0000-0000C02A0000}"/>
    <cellStyle name="Normal 5 2 7 9" xfId="2480" xr:uid="{00000000-0005-0000-0000-0000C12A0000}"/>
    <cellStyle name="Normal 5 2 7 9 2" xfId="11608" xr:uid="{00000000-0005-0000-0000-0000C22A0000}"/>
    <cellStyle name="Normal 5 2 7 9 2 2" xfId="29626" xr:uid="{00000000-0005-0000-0000-0000C32A0000}"/>
    <cellStyle name="Normal 5 2 7 9 3" xfId="8368" xr:uid="{00000000-0005-0000-0000-0000C42A0000}"/>
    <cellStyle name="Normal 5 2 7 9 3 2" xfId="26386" xr:uid="{00000000-0005-0000-0000-0000C52A0000}"/>
    <cellStyle name="Normal 5 2 7 9 4" xfId="20500" xr:uid="{00000000-0005-0000-0000-0000C62A0000}"/>
    <cellStyle name="Normal 5 2 7 9 5" xfId="17260" xr:uid="{00000000-0005-0000-0000-0000C72A0000}"/>
    <cellStyle name="Normal 5 2 8" xfId="66" xr:uid="{00000000-0005-0000-0000-0000C82A0000}"/>
    <cellStyle name="Normal 5 2 8 10" xfId="3292" xr:uid="{00000000-0005-0000-0000-0000C92A0000}"/>
    <cellStyle name="Normal 5 2 8 10 2" xfId="12418" xr:uid="{00000000-0005-0000-0000-0000CA2A0000}"/>
    <cellStyle name="Normal 5 2 8 10 2 2" xfId="30436" xr:uid="{00000000-0005-0000-0000-0000CB2A0000}"/>
    <cellStyle name="Normal 5 2 8 10 3" xfId="5956" xr:uid="{00000000-0005-0000-0000-0000CC2A0000}"/>
    <cellStyle name="Normal 5 2 8 10 3 2" xfId="23974" xr:uid="{00000000-0005-0000-0000-0000CD2A0000}"/>
    <cellStyle name="Normal 5 2 8 10 4" xfId="21310" xr:uid="{00000000-0005-0000-0000-0000CE2A0000}"/>
    <cellStyle name="Normal 5 2 8 10 5" xfId="14848" xr:uid="{00000000-0005-0000-0000-0000CF2A0000}"/>
    <cellStyle name="Normal 5 2 8 11" xfId="9196" xr:uid="{00000000-0005-0000-0000-0000D02A0000}"/>
    <cellStyle name="Normal 5 2 8 11 2" xfId="27214" xr:uid="{00000000-0005-0000-0000-0000D12A0000}"/>
    <cellStyle name="Normal 5 2 8 12" xfId="5146" xr:uid="{00000000-0005-0000-0000-0000D22A0000}"/>
    <cellStyle name="Normal 5 2 8 12 2" xfId="23164" xr:uid="{00000000-0005-0000-0000-0000D32A0000}"/>
    <cellStyle name="Normal 5 2 8 13" xfId="18088" xr:uid="{00000000-0005-0000-0000-0000D42A0000}"/>
    <cellStyle name="Normal 5 2 8 14" xfId="14290" xr:uid="{00000000-0005-0000-0000-0000D52A0000}"/>
    <cellStyle name="Normal 5 2 8 2" xfId="122" xr:uid="{00000000-0005-0000-0000-0000D62A0000}"/>
    <cellStyle name="Normal 5 2 8 2 10" xfId="9250" xr:uid="{00000000-0005-0000-0000-0000D72A0000}"/>
    <cellStyle name="Normal 5 2 8 2 10 2" xfId="27268" xr:uid="{00000000-0005-0000-0000-0000D82A0000}"/>
    <cellStyle name="Normal 5 2 8 2 11" xfId="5200" xr:uid="{00000000-0005-0000-0000-0000D92A0000}"/>
    <cellStyle name="Normal 5 2 8 2 11 2" xfId="23218" xr:uid="{00000000-0005-0000-0000-0000DA2A0000}"/>
    <cellStyle name="Normal 5 2 8 2 12" xfId="18142" xr:uid="{00000000-0005-0000-0000-0000DB2A0000}"/>
    <cellStyle name="Normal 5 2 8 2 13" xfId="14416" xr:uid="{00000000-0005-0000-0000-0000DC2A0000}"/>
    <cellStyle name="Normal 5 2 8 2 2" xfId="338" xr:uid="{00000000-0005-0000-0000-0000DD2A0000}"/>
    <cellStyle name="Normal 5 2 8 2 2 2" xfId="680" xr:uid="{00000000-0005-0000-0000-0000DE2A0000}"/>
    <cellStyle name="Normal 5 2 8 2 2 2 2" xfId="2336" xr:uid="{00000000-0005-0000-0000-0000DF2A0000}"/>
    <cellStyle name="Normal 5 2 8 2 2 2 2 2" xfId="11464" xr:uid="{00000000-0005-0000-0000-0000E02A0000}"/>
    <cellStyle name="Normal 5 2 8 2 2 2 2 2 2" xfId="29482" xr:uid="{00000000-0005-0000-0000-0000E12A0000}"/>
    <cellStyle name="Normal 5 2 8 2 2 2 2 3" xfId="8224" xr:uid="{00000000-0005-0000-0000-0000E22A0000}"/>
    <cellStyle name="Normal 5 2 8 2 2 2 2 3 2" xfId="26242" xr:uid="{00000000-0005-0000-0000-0000E32A0000}"/>
    <cellStyle name="Normal 5 2 8 2 2 2 2 4" xfId="20356" xr:uid="{00000000-0005-0000-0000-0000E42A0000}"/>
    <cellStyle name="Normal 5 2 8 2 2 2 2 5" xfId="17116" xr:uid="{00000000-0005-0000-0000-0000E52A0000}"/>
    <cellStyle name="Normal 5 2 8 2 2 2 3" xfId="4534" xr:uid="{00000000-0005-0000-0000-0000E62A0000}"/>
    <cellStyle name="Normal 5 2 8 2 2 2 3 2" xfId="13660" xr:uid="{00000000-0005-0000-0000-0000E72A0000}"/>
    <cellStyle name="Normal 5 2 8 2 2 2 3 2 2" xfId="31678" xr:uid="{00000000-0005-0000-0000-0000E82A0000}"/>
    <cellStyle name="Normal 5 2 8 2 2 2 3 3" xfId="22552" xr:uid="{00000000-0005-0000-0000-0000E92A0000}"/>
    <cellStyle name="Normal 5 2 8 2 2 2 4" xfId="9808" xr:uid="{00000000-0005-0000-0000-0000EA2A0000}"/>
    <cellStyle name="Normal 5 2 8 2 2 2 4 2" xfId="27826" xr:uid="{00000000-0005-0000-0000-0000EB2A0000}"/>
    <cellStyle name="Normal 5 2 8 2 2 2 5" xfId="6568" xr:uid="{00000000-0005-0000-0000-0000EC2A0000}"/>
    <cellStyle name="Normal 5 2 8 2 2 2 5 2" xfId="24586" xr:uid="{00000000-0005-0000-0000-0000ED2A0000}"/>
    <cellStyle name="Normal 5 2 8 2 2 2 6" xfId="18700" xr:uid="{00000000-0005-0000-0000-0000EE2A0000}"/>
    <cellStyle name="Normal 5 2 8 2 2 2 7" xfId="15460" xr:uid="{00000000-0005-0000-0000-0000EF2A0000}"/>
    <cellStyle name="Normal 5 2 8 2 2 3" xfId="1508" xr:uid="{00000000-0005-0000-0000-0000F02A0000}"/>
    <cellStyle name="Normal 5 2 8 2 2 3 2" xfId="4192" xr:uid="{00000000-0005-0000-0000-0000F12A0000}"/>
    <cellStyle name="Normal 5 2 8 2 2 3 2 2" xfId="13318" xr:uid="{00000000-0005-0000-0000-0000F22A0000}"/>
    <cellStyle name="Normal 5 2 8 2 2 3 2 2 2" xfId="31336" xr:uid="{00000000-0005-0000-0000-0000F32A0000}"/>
    <cellStyle name="Normal 5 2 8 2 2 3 2 3" xfId="22210" xr:uid="{00000000-0005-0000-0000-0000F42A0000}"/>
    <cellStyle name="Normal 5 2 8 2 2 3 3" xfId="10636" xr:uid="{00000000-0005-0000-0000-0000F52A0000}"/>
    <cellStyle name="Normal 5 2 8 2 2 3 3 2" xfId="28654" xr:uid="{00000000-0005-0000-0000-0000F62A0000}"/>
    <cellStyle name="Normal 5 2 8 2 2 3 4" xfId="7396" xr:uid="{00000000-0005-0000-0000-0000F72A0000}"/>
    <cellStyle name="Normal 5 2 8 2 2 3 4 2" xfId="25414" xr:uid="{00000000-0005-0000-0000-0000F82A0000}"/>
    <cellStyle name="Normal 5 2 8 2 2 3 5" xfId="19528" xr:uid="{00000000-0005-0000-0000-0000F92A0000}"/>
    <cellStyle name="Normal 5 2 8 2 2 3 6" xfId="16288" xr:uid="{00000000-0005-0000-0000-0000FA2A0000}"/>
    <cellStyle name="Normal 5 2 8 2 2 4" xfId="2714" xr:uid="{00000000-0005-0000-0000-0000FB2A0000}"/>
    <cellStyle name="Normal 5 2 8 2 2 4 2" xfId="11842" xr:uid="{00000000-0005-0000-0000-0000FC2A0000}"/>
    <cellStyle name="Normal 5 2 8 2 2 4 2 2" xfId="29860" xr:uid="{00000000-0005-0000-0000-0000FD2A0000}"/>
    <cellStyle name="Normal 5 2 8 2 2 4 3" xfId="8602" xr:uid="{00000000-0005-0000-0000-0000FE2A0000}"/>
    <cellStyle name="Normal 5 2 8 2 2 4 3 2" xfId="26620" xr:uid="{00000000-0005-0000-0000-0000FF2A0000}"/>
    <cellStyle name="Normal 5 2 8 2 2 4 4" xfId="20734" xr:uid="{00000000-0005-0000-0000-0000002B0000}"/>
    <cellStyle name="Normal 5 2 8 2 2 4 5" xfId="17494" xr:uid="{00000000-0005-0000-0000-0000012B0000}"/>
    <cellStyle name="Normal 5 2 8 2 2 5" xfId="3652" xr:uid="{00000000-0005-0000-0000-0000022B0000}"/>
    <cellStyle name="Normal 5 2 8 2 2 5 2" xfId="12778" xr:uid="{00000000-0005-0000-0000-0000032B0000}"/>
    <cellStyle name="Normal 5 2 8 2 2 5 2 2" xfId="30796" xr:uid="{00000000-0005-0000-0000-0000042B0000}"/>
    <cellStyle name="Normal 5 2 8 2 2 5 3" xfId="6226" xr:uid="{00000000-0005-0000-0000-0000052B0000}"/>
    <cellStyle name="Normal 5 2 8 2 2 5 3 2" xfId="24244" xr:uid="{00000000-0005-0000-0000-0000062B0000}"/>
    <cellStyle name="Normal 5 2 8 2 2 5 4" xfId="21670" xr:uid="{00000000-0005-0000-0000-0000072B0000}"/>
    <cellStyle name="Normal 5 2 8 2 2 5 5" xfId="15118" xr:uid="{00000000-0005-0000-0000-0000082B0000}"/>
    <cellStyle name="Normal 5 2 8 2 2 6" xfId="9466" xr:uid="{00000000-0005-0000-0000-0000092B0000}"/>
    <cellStyle name="Normal 5 2 8 2 2 6 2" xfId="27484" xr:uid="{00000000-0005-0000-0000-00000A2B0000}"/>
    <cellStyle name="Normal 5 2 8 2 2 7" xfId="5362" xr:uid="{00000000-0005-0000-0000-00000B2B0000}"/>
    <cellStyle name="Normal 5 2 8 2 2 7 2" xfId="23380" xr:uid="{00000000-0005-0000-0000-00000C2B0000}"/>
    <cellStyle name="Normal 5 2 8 2 2 8" xfId="18358" xr:uid="{00000000-0005-0000-0000-00000D2B0000}"/>
    <cellStyle name="Normal 5 2 8 2 2 9" xfId="14578" xr:uid="{00000000-0005-0000-0000-00000E2B0000}"/>
    <cellStyle name="Normal 5 2 8 2 3" xfId="842" xr:uid="{00000000-0005-0000-0000-00000F2B0000}"/>
    <cellStyle name="Normal 5 2 8 2 3 2" xfId="1670" xr:uid="{00000000-0005-0000-0000-0000102B0000}"/>
    <cellStyle name="Normal 5 2 8 2 3 2 2" xfId="4696" xr:uid="{00000000-0005-0000-0000-0000112B0000}"/>
    <cellStyle name="Normal 5 2 8 2 3 2 2 2" xfId="13822" xr:uid="{00000000-0005-0000-0000-0000122B0000}"/>
    <cellStyle name="Normal 5 2 8 2 3 2 2 2 2" xfId="31840" xr:uid="{00000000-0005-0000-0000-0000132B0000}"/>
    <cellStyle name="Normal 5 2 8 2 3 2 2 3" xfId="22714" xr:uid="{00000000-0005-0000-0000-0000142B0000}"/>
    <cellStyle name="Normal 5 2 8 2 3 2 3" xfId="10798" xr:uid="{00000000-0005-0000-0000-0000152B0000}"/>
    <cellStyle name="Normal 5 2 8 2 3 2 3 2" xfId="28816" xr:uid="{00000000-0005-0000-0000-0000162B0000}"/>
    <cellStyle name="Normal 5 2 8 2 3 2 4" xfId="7558" xr:uid="{00000000-0005-0000-0000-0000172B0000}"/>
    <cellStyle name="Normal 5 2 8 2 3 2 4 2" xfId="25576" xr:uid="{00000000-0005-0000-0000-0000182B0000}"/>
    <cellStyle name="Normal 5 2 8 2 3 2 5" xfId="19690" xr:uid="{00000000-0005-0000-0000-0000192B0000}"/>
    <cellStyle name="Normal 5 2 8 2 3 2 6" xfId="16450" xr:uid="{00000000-0005-0000-0000-00001A2B0000}"/>
    <cellStyle name="Normal 5 2 8 2 3 3" xfId="2876" xr:uid="{00000000-0005-0000-0000-00001B2B0000}"/>
    <cellStyle name="Normal 5 2 8 2 3 3 2" xfId="12004" xr:uid="{00000000-0005-0000-0000-00001C2B0000}"/>
    <cellStyle name="Normal 5 2 8 2 3 3 2 2" xfId="30022" xr:uid="{00000000-0005-0000-0000-00001D2B0000}"/>
    <cellStyle name="Normal 5 2 8 2 3 3 3" xfId="8764" xr:uid="{00000000-0005-0000-0000-00001E2B0000}"/>
    <cellStyle name="Normal 5 2 8 2 3 3 3 2" xfId="26782" xr:uid="{00000000-0005-0000-0000-00001F2B0000}"/>
    <cellStyle name="Normal 5 2 8 2 3 3 4" xfId="20896" xr:uid="{00000000-0005-0000-0000-0000202B0000}"/>
    <cellStyle name="Normal 5 2 8 2 3 3 5" xfId="17656" xr:uid="{00000000-0005-0000-0000-0000212B0000}"/>
    <cellStyle name="Normal 5 2 8 2 3 4" xfId="3814" xr:uid="{00000000-0005-0000-0000-0000222B0000}"/>
    <cellStyle name="Normal 5 2 8 2 3 4 2" xfId="12940" xr:uid="{00000000-0005-0000-0000-0000232B0000}"/>
    <cellStyle name="Normal 5 2 8 2 3 4 2 2" xfId="30958" xr:uid="{00000000-0005-0000-0000-0000242B0000}"/>
    <cellStyle name="Normal 5 2 8 2 3 4 3" xfId="6730" xr:uid="{00000000-0005-0000-0000-0000252B0000}"/>
    <cellStyle name="Normal 5 2 8 2 3 4 3 2" xfId="24748" xr:uid="{00000000-0005-0000-0000-0000262B0000}"/>
    <cellStyle name="Normal 5 2 8 2 3 4 4" xfId="21832" xr:uid="{00000000-0005-0000-0000-0000272B0000}"/>
    <cellStyle name="Normal 5 2 8 2 3 4 5" xfId="15622" xr:uid="{00000000-0005-0000-0000-0000282B0000}"/>
    <cellStyle name="Normal 5 2 8 2 3 5" xfId="9970" xr:uid="{00000000-0005-0000-0000-0000292B0000}"/>
    <cellStyle name="Normal 5 2 8 2 3 5 2" xfId="27988" xr:uid="{00000000-0005-0000-0000-00002A2B0000}"/>
    <cellStyle name="Normal 5 2 8 2 3 6" xfId="5524" xr:uid="{00000000-0005-0000-0000-00002B2B0000}"/>
    <cellStyle name="Normal 5 2 8 2 3 6 2" xfId="23542" xr:uid="{00000000-0005-0000-0000-00002C2B0000}"/>
    <cellStyle name="Normal 5 2 8 2 3 7" xfId="18862" xr:uid="{00000000-0005-0000-0000-00002D2B0000}"/>
    <cellStyle name="Normal 5 2 8 2 3 8" xfId="14740" xr:uid="{00000000-0005-0000-0000-00002E2B0000}"/>
    <cellStyle name="Normal 5 2 8 2 4" xfId="1004" xr:uid="{00000000-0005-0000-0000-00002F2B0000}"/>
    <cellStyle name="Normal 5 2 8 2 4 2" xfId="1832" xr:uid="{00000000-0005-0000-0000-0000302B0000}"/>
    <cellStyle name="Normal 5 2 8 2 4 2 2" xfId="10960" xr:uid="{00000000-0005-0000-0000-0000312B0000}"/>
    <cellStyle name="Normal 5 2 8 2 4 2 2 2" xfId="28978" xr:uid="{00000000-0005-0000-0000-0000322B0000}"/>
    <cellStyle name="Normal 5 2 8 2 4 2 3" xfId="7720" xr:uid="{00000000-0005-0000-0000-0000332B0000}"/>
    <cellStyle name="Normal 5 2 8 2 4 2 3 2" xfId="25738" xr:uid="{00000000-0005-0000-0000-0000342B0000}"/>
    <cellStyle name="Normal 5 2 8 2 4 2 4" xfId="19852" xr:uid="{00000000-0005-0000-0000-0000352B0000}"/>
    <cellStyle name="Normal 5 2 8 2 4 2 5" xfId="16612" xr:uid="{00000000-0005-0000-0000-0000362B0000}"/>
    <cellStyle name="Normal 5 2 8 2 4 3" xfId="3038" xr:uid="{00000000-0005-0000-0000-0000372B0000}"/>
    <cellStyle name="Normal 5 2 8 2 4 3 2" xfId="12166" xr:uid="{00000000-0005-0000-0000-0000382B0000}"/>
    <cellStyle name="Normal 5 2 8 2 4 3 2 2" xfId="30184" xr:uid="{00000000-0005-0000-0000-0000392B0000}"/>
    <cellStyle name="Normal 5 2 8 2 4 3 3" xfId="8926" xr:uid="{00000000-0005-0000-0000-00003A2B0000}"/>
    <cellStyle name="Normal 5 2 8 2 4 3 3 2" xfId="26944" xr:uid="{00000000-0005-0000-0000-00003B2B0000}"/>
    <cellStyle name="Normal 5 2 8 2 4 3 4" xfId="21058" xr:uid="{00000000-0005-0000-0000-00003C2B0000}"/>
    <cellStyle name="Normal 5 2 8 2 4 3 5" xfId="17818" xr:uid="{00000000-0005-0000-0000-00003D2B0000}"/>
    <cellStyle name="Normal 5 2 8 2 4 4" xfId="4858" xr:uid="{00000000-0005-0000-0000-00003E2B0000}"/>
    <cellStyle name="Normal 5 2 8 2 4 4 2" xfId="13984" xr:uid="{00000000-0005-0000-0000-00003F2B0000}"/>
    <cellStyle name="Normal 5 2 8 2 4 4 2 2" xfId="32002" xr:uid="{00000000-0005-0000-0000-0000402B0000}"/>
    <cellStyle name="Normal 5 2 8 2 4 4 3" xfId="6892" xr:uid="{00000000-0005-0000-0000-0000412B0000}"/>
    <cellStyle name="Normal 5 2 8 2 4 4 3 2" xfId="24910" xr:uid="{00000000-0005-0000-0000-0000422B0000}"/>
    <cellStyle name="Normal 5 2 8 2 4 4 4" xfId="22876" xr:uid="{00000000-0005-0000-0000-0000432B0000}"/>
    <cellStyle name="Normal 5 2 8 2 4 5" xfId="10132" xr:uid="{00000000-0005-0000-0000-0000442B0000}"/>
    <cellStyle name="Normal 5 2 8 2 4 5 2" xfId="28150" xr:uid="{00000000-0005-0000-0000-0000452B0000}"/>
    <cellStyle name="Normal 5 2 8 2 4 6" xfId="5686" xr:uid="{00000000-0005-0000-0000-0000462B0000}"/>
    <cellStyle name="Normal 5 2 8 2 4 6 2" xfId="23704" xr:uid="{00000000-0005-0000-0000-0000472B0000}"/>
    <cellStyle name="Normal 5 2 8 2 4 7" xfId="19024" xr:uid="{00000000-0005-0000-0000-0000482B0000}"/>
    <cellStyle name="Normal 5 2 8 2 4 8" xfId="15784" xr:uid="{00000000-0005-0000-0000-0000492B0000}"/>
    <cellStyle name="Normal 5 2 8 2 5" xfId="1166" xr:uid="{00000000-0005-0000-0000-00004A2B0000}"/>
    <cellStyle name="Normal 5 2 8 2 5 2" xfId="1994" xr:uid="{00000000-0005-0000-0000-00004B2B0000}"/>
    <cellStyle name="Normal 5 2 8 2 5 2 2" xfId="11122" xr:uid="{00000000-0005-0000-0000-00004C2B0000}"/>
    <cellStyle name="Normal 5 2 8 2 5 2 2 2" xfId="29140" xr:uid="{00000000-0005-0000-0000-00004D2B0000}"/>
    <cellStyle name="Normal 5 2 8 2 5 2 3" xfId="7882" xr:uid="{00000000-0005-0000-0000-00004E2B0000}"/>
    <cellStyle name="Normal 5 2 8 2 5 2 3 2" xfId="25900" xr:uid="{00000000-0005-0000-0000-00004F2B0000}"/>
    <cellStyle name="Normal 5 2 8 2 5 2 4" xfId="20014" xr:uid="{00000000-0005-0000-0000-0000502B0000}"/>
    <cellStyle name="Normal 5 2 8 2 5 2 5" xfId="16774" xr:uid="{00000000-0005-0000-0000-0000512B0000}"/>
    <cellStyle name="Normal 5 2 8 2 5 3" xfId="3200" xr:uid="{00000000-0005-0000-0000-0000522B0000}"/>
    <cellStyle name="Normal 5 2 8 2 5 3 2" xfId="12328" xr:uid="{00000000-0005-0000-0000-0000532B0000}"/>
    <cellStyle name="Normal 5 2 8 2 5 3 2 2" xfId="30346" xr:uid="{00000000-0005-0000-0000-0000542B0000}"/>
    <cellStyle name="Normal 5 2 8 2 5 3 3" xfId="9088" xr:uid="{00000000-0005-0000-0000-0000552B0000}"/>
    <cellStyle name="Normal 5 2 8 2 5 3 3 2" xfId="27106" xr:uid="{00000000-0005-0000-0000-0000562B0000}"/>
    <cellStyle name="Normal 5 2 8 2 5 3 4" xfId="21220" xr:uid="{00000000-0005-0000-0000-0000572B0000}"/>
    <cellStyle name="Normal 5 2 8 2 5 3 5" xfId="17980" xr:uid="{00000000-0005-0000-0000-0000582B0000}"/>
    <cellStyle name="Normal 5 2 8 2 5 4" xfId="5020" xr:uid="{00000000-0005-0000-0000-0000592B0000}"/>
    <cellStyle name="Normal 5 2 8 2 5 4 2" xfId="14146" xr:uid="{00000000-0005-0000-0000-00005A2B0000}"/>
    <cellStyle name="Normal 5 2 8 2 5 4 2 2" xfId="32164" xr:uid="{00000000-0005-0000-0000-00005B2B0000}"/>
    <cellStyle name="Normal 5 2 8 2 5 4 3" xfId="7054" xr:uid="{00000000-0005-0000-0000-00005C2B0000}"/>
    <cellStyle name="Normal 5 2 8 2 5 4 3 2" xfId="25072" xr:uid="{00000000-0005-0000-0000-00005D2B0000}"/>
    <cellStyle name="Normal 5 2 8 2 5 4 4" xfId="23038" xr:uid="{00000000-0005-0000-0000-00005E2B0000}"/>
    <cellStyle name="Normal 5 2 8 2 5 5" xfId="10294" xr:uid="{00000000-0005-0000-0000-00005F2B0000}"/>
    <cellStyle name="Normal 5 2 8 2 5 5 2" xfId="28312" xr:uid="{00000000-0005-0000-0000-0000602B0000}"/>
    <cellStyle name="Normal 5 2 8 2 5 6" xfId="5848" xr:uid="{00000000-0005-0000-0000-0000612B0000}"/>
    <cellStyle name="Normal 5 2 8 2 5 6 2" xfId="23866" xr:uid="{00000000-0005-0000-0000-0000622B0000}"/>
    <cellStyle name="Normal 5 2 8 2 5 7" xfId="19186" xr:uid="{00000000-0005-0000-0000-0000632B0000}"/>
    <cellStyle name="Normal 5 2 8 2 5 8" xfId="15946" xr:uid="{00000000-0005-0000-0000-0000642B0000}"/>
    <cellStyle name="Normal 5 2 8 2 6" xfId="518" xr:uid="{00000000-0005-0000-0000-0000652B0000}"/>
    <cellStyle name="Normal 5 2 8 2 6 2" xfId="2174" xr:uid="{00000000-0005-0000-0000-0000662B0000}"/>
    <cellStyle name="Normal 5 2 8 2 6 2 2" xfId="11302" xr:uid="{00000000-0005-0000-0000-0000672B0000}"/>
    <cellStyle name="Normal 5 2 8 2 6 2 2 2" xfId="29320" xr:uid="{00000000-0005-0000-0000-0000682B0000}"/>
    <cellStyle name="Normal 5 2 8 2 6 2 3" xfId="8062" xr:uid="{00000000-0005-0000-0000-0000692B0000}"/>
    <cellStyle name="Normal 5 2 8 2 6 2 3 2" xfId="26080" xr:uid="{00000000-0005-0000-0000-00006A2B0000}"/>
    <cellStyle name="Normal 5 2 8 2 6 2 4" xfId="20194" xr:uid="{00000000-0005-0000-0000-00006B2B0000}"/>
    <cellStyle name="Normal 5 2 8 2 6 2 5" xfId="16954" xr:uid="{00000000-0005-0000-0000-00006C2B0000}"/>
    <cellStyle name="Normal 5 2 8 2 6 3" xfId="4372" xr:uid="{00000000-0005-0000-0000-00006D2B0000}"/>
    <cellStyle name="Normal 5 2 8 2 6 3 2" xfId="13498" xr:uid="{00000000-0005-0000-0000-00006E2B0000}"/>
    <cellStyle name="Normal 5 2 8 2 6 3 2 2" xfId="31516" xr:uid="{00000000-0005-0000-0000-00006F2B0000}"/>
    <cellStyle name="Normal 5 2 8 2 6 3 3" xfId="22390" xr:uid="{00000000-0005-0000-0000-0000702B0000}"/>
    <cellStyle name="Normal 5 2 8 2 6 4" xfId="9646" xr:uid="{00000000-0005-0000-0000-0000712B0000}"/>
    <cellStyle name="Normal 5 2 8 2 6 4 2" xfId="27664" xr:uid="{00000000-0005-0000-0000-0000722B0000}"/>
    <cellStyle name="Normal 5 2 8 2 6 5" xfId="6406" xr:uid="{00000000-0005-0000-0000-0000732B0000}"/>
    <cellStyle name="Normal 5 2 8 2 6 5 2" xfId="24424" xr:uid="{00000000-0005-0000-0000-0000742B0000}"/>
    <cellStyle name="Normal 5 2 8 2 6 6" xfId="18538" xr:uid="{00000000-0005-0000-0000-0000752B0000}"/>
    <cellStyle name="Normal 5 2 8 2 6 7" xfId="15298" xr:uid="{00000000-0005-0000-0000-0000762B0000}"/>
    <cellStyle name="Normal 5 2 8 2 7" xfId="1346" xr:uid="{00000000-0005-0000-0000-0000772B0000}"/>
    <cellStyle name="Normal 5 2 8 2 7 2" xfId="3976" xr:uid="{00000000-0005-0000-0000-0000782B0000}"/>
    <cellStyle name="Normal 5 2 8 2 7 2 2" xfId="13102" xr:uid="{00000000-0005-0000-0000-0000792B0000}"/>
    <cellStyle name="Normal 5 2 8 2 7 2 2 2" xfId="31120" xr:uid="{00000000-0005-0000-0000-00007A2B0000}"/>
    <cellStyle name="Normal 5 2 8 2 7 2 3" xfId="21994" xr:uid="{00000000-0005-0000-0000-00007B2B0000}"/>
    <cellStyle name="Normal 5 2 8 2 7 3" xfId="10474" xr:uid="{00000000-0005-0000-0000-00007C2B0000}"/>
    <cellStyle name="Normal 5 2 8 2 7 3 2" xfId="28492" xr:uid="{00000000-0005-0000-0000-00007D2B0000}"/>
    <cellStyle name="Normal 5 2 8 2 7 4" xfId="7234" xr:uid="{00000000-0005-0000-0000-00007E2B0000}"/>
    <cellStyle name="Normal 5 2 8 2 7 4 2" xfId="25252" xr:uid="{00000000-0005-0000-0000-00007F2B0000}"/>
    <cellStyle name="Normal 5 2 8 2 7 5" xfId="19366" xr:uid="{00000000-0005-0000-0000-0000802B0000}"/>
    <cellStyle name="Normal 5 2 8 2 7 6" xfId="16126" xr:uid="{00000000-0005-0000-0000-0000812B0000}"/>
    <cellStyle name="Normal 5 2 8 2 8" xfId="2552" xr:uid="{00000000-0005-0000-0000-0000822B0000}"/>
    <cellStyle name="Normal 5 2 8 2 8 2" xfId="11680" xr:uid="{00000000-0005-0000-0000-0000832B0000}"/>
    <cellStyle name="Normal 5 2 8 2 8 2 2" xfId="29698" xr:uid="{00000000-0005-0000-0000-0000842B0000}"/>
    <cellStyle name="Normal 5 2 8 2 8 3" xfId="8440" xr:uid="{00000000-0005-0000-0000-0000852B0000}"/>
    <cellStyle name="Normal 5 2 8 2 8 3 2" xfId="26458" xr:uid="{00000000-0005-0000-0000-0000862B0000}"/>
    <cellStyle name="Normal 5 2 8 2 8 4" xfId="20572" xr:uid="{00000000-0005-0000-0000-0000872B0000}"/>
    <cellStyle name="Normal 5 2 8 2 8 5" xfId="17332" xr:uid="{00000000-0005-0000-0000-0000882B0000}"/>
    <cellStyle name="Normal 5 2 8 2 9" xfId="3490" xr:uid="{00000000-0005-0000-0000-0000892B0000}"/>
    <cellStyle name="Normal 5 2 8 2 9 2" xfId="12616" xr:uid="{00000000-0005-0000-0000-00008A2B0000}"/>
    <cellStyle name="Normal 5 2 8 2 9 2 2" xfId="30634" xr:uid="{00000000-0005-0000-0000-00008B2B0000}"/>
    <cellStyle name="Normal 5 2 8 2 9 3" xfId="6010" xr:uid="{00000000-0005-0000-0000-00008C2B0000}"/>
    <cellStyle name="Normal 5 2 8 2 9 3 2" xfId="24028" xr:uid="{00000000-0005-0000-0000-00008D2B0000}"/>
    <cellStyle name="Normal 5 2 8 2 9 4" xfId="21508" xr:uid="{00000000-0005-0000-0000-00008E2B0000}"/>
    <cellStyle name="Normal 5 2 8 2 9 5" xfId="14902" xr:uid="{00000000-0005-0000-0000-00008F2B0000}"/>
    <cellStyle name="Normal 5 2 8 3" xfId="284" xr:uid="{00000000-0005-0000-0000-0000902B0000}"/>
    <cellStyle name="Normal 5 2 8 3 2" xfId="626" xr:uid="{00000000-0005-0000-0000-0000912B0000}"/>
    <cellStyle name="Normal 5 2 8 3 2 2" xfId="2282" xr:uid="{00000000-0005-0000-0000-0000922B0000}"/>
    <cellStyle name="Normal 5 2 8 3 2 2 2" xfId="11410" xr:uid="{00000000-0005-0000-0000-0000932B0000}"/>
    <cellStyle name="Normal 5 2 8 3 2 2 2 2" xfId="29428" xr:uid="{00000000-0005-0000-0000-0000942B0000}"/>
    <cellStyle name="Normal 5 2 8 3 2 2 3" xfId="8170" xr:uid="{00000000-0005-0000-0000-0000952B0000}"/>
    <cellStyle name="Normal 5 2 8 3 2 2 3 2" xfId="26188" xr:uid="{00000000-0005-0000-0000-0000962B0000}"/>
    <cellStyle name="Normal 5 2 8 3 2 2 4" xfId="20302" xr:uid="{00000000-0005-0000-0000-0000972B0000}"/>
    <cellStyle name="Normal 5 2 8 3 2 2 5" xfId="17062" xr:uid="{00000000-0005-0000-0000-0000982B0000}"/>
    <cellStyle name="Normal 5 2 8 3 2 3" xfId="4480" xr:uid="{00000000-0005-0000-0000-0000992B0000}"/>
    <cellStyle name="Normal 5 2 8 3 2 3 2" xfId="13606" xr:uid="{00000000-0005-0000-0000-00009A2B0000}"/>
    <cellStyle name="Normal 5 2 8 3 2 3 2 2" xfId="31624" xr:uid="{00000000-0005-0000-0000-00009B2B0000}"/>
    <cellStyle name="Normal 5 2 8 3 2 3 3" xfId="22498" xr:uid="{00000000-0005-0000-0000-00009C2B0000}"/>
    <cellStyle name="Normal 5 2 8 3 2 4" xfId="9754" xr:uid="{00000000-0005-0000-0000-00009D2B0000}"/>
    <cellStyle name="Normal 5 2 8 3 2 4 2" xfId="27772" xr:uid="{00000000-0005-0000-0000-00009E2B0000}"/>
    <cellStyle name="Normal 5 2 8 3 2 5" xfId="6514" xr:uid="{00000000-0005-0000-0000-00009F2B0000}"/>
    <cellStyle name="Normal 5 2 8 3 2 5 2" xfId="24532" xr:uid="{00000000-0005-0000-0000-0000A02B0000}"/>
    <cellStyle name="Normal 5 2 8 3 2 6" xfId="18646" xr:uid="{00000000-0005-0000-0000-0000A12B0000}"/>
    <cellStyle name="Normal 5 2 8 3 2 7" xfId="15406" xr:uid="{00000000-0005-0000-0000-0000A22B0000}"/>
    <cellStyle name="Normal 5 2 8 3 3" xfId="1454" xr:uid="{00000000-0005-0000-0000-0000A32B0000}"/>
    <cellStyle name="Normal 5 2 8 3 3 2" xfId="4138" xr:uid="{00000000-0005-0000-0000-0000A42B0000}"/>
    <cellStyle name="Normal 5 2 8 3 3 2 2" xfId="13264" xr:uid="{00000000-0005-0000-0000-0000A52B0000}"/>
    <cellStyle name="Normal 5 2 8 3 3 2 2 2" xfId="31282" xr:uid="{00000000-0005-0000-0000-0000A62B0000}"/>
    <cellStyle name="Normal 5 2 8 3 3 2 3" xfId="22156" xr:uid="{00000000-0005-0000-0000-0000A72B0000}"/>
    <cellStyle name="Normal 5 2 8 3 3 3" xfId="10582" xr:uid="{00000000-0005-0000-0000-0000A82B0000}"/>
    <cellStyle name="Normal 5 2 8 3 3 3 2" xfId="28600" xr:uid="{00000000-0005-0000-0000-0000A92B0000}"/>
    <cellStyle name="Normal 5 2 8 3 3 4" xfId="7342" xr:uid="{00000000-0005-0000-0000-0000AA2B0000}"/>
    <cellStyle name="Normal 5 2 8 3 3 4 2" xfId="25360" xr:uid="{00000000-0005-0000-0000-0000AB2B0000}"/>
    <cellStyle name="Normal 5 2 8 3 3 5" xfId="19474" xr:uid="{00000000-0005-0000-0000-0000AC2B0000}"/>
    <cellStyle name="Normal 5 2 8 3 3 6" xfId="16234" xr:uid="{00000000-0005-0000-0000-0000AD2B0000}"/>
    <cellStyle name="Normal 5 2 8 3 4" xfId="2660" xr:uid="{00000000-0005-0000-0000-0000AE2B0000}"/>
    <cellStyle name="Normal 5 2 8 3 4 2" xfId="11788" xr:uid="{00000000-0005-0000-0000-0000AF2B0000}"/>
    <cellStyle name="Normal 5 2 8 3 4 2 2" xfId="29806" xr:uid="{00000000-0005-0000-0000-0000B02B0000}"/>
    <cellStyle name="Normal 5 2 8 3 4 3" xfId="8548" xr:uid="{00000000-0005-0000-0000-0000B12B0000}"/>
    <cellStyle name="Normal 5 2 8 3 4 3 2" xfId="26566" xr:uid="{00000000-0005-0000-0000-0000B22B0000}"/>
    <cellStyle name="Normal 5 2 8 3 4 4" xfId="20680" xr:uid="{00000000-0005-0000-0000-0000B32B0000}"/>
    <cellStyle name="Normal 5 2 8 3 4 5" xfId="17440" xr:uid="{00000000-0005-0000-0000-0000B42B0000}"/>
    <cellStyle name="Normal 5 2 8 3 5" xfId="3436" xr:uid="{00000000-0005-0000-0000-0000B52B0000}"/>
    <cellStyle name="Normal 5 2 8 3 5 2" xfId="12562" xr:uid="{00000000-0005-0000-0000-0000B62B0000}"/>
    <cellStyle name="Normal 5 2 8 3 5 2 2" xfId="30580" xr:uid="{00000000-0005-0000-0000-0000B72B0000}"/>
    <cellStyle name="Normal 5 2 8 3 5 3" xfId="6172" xr:uid="{00000000-0005-0000-0000-0000B82B0000}"/>
    <cellStyle name="Normal 5 2 8 3 5 3 2" xfId="24190" xr:uid="{00000000-0005-0000-0000-0000B92B0000}"/>
    <cellStyle name="Normal 5 2 8 3 5 4" xfId="21454" xr:uid="{00000000-0005-0000-0000-0000BA2B0000}"/>
    <cellStyle name="Normal 5 2 8 3 5 5" xfId="15064" xr:uid="{00000000-0005-0000-0000-0000BB2B0000}"/>
    <cellStyle name="Normal 5 2 8 3 6" xfId="9412" xr:uid="{00000000-0005-0000-0000-0000BC2B0000}"/>
    <cellStyle name="Normal 5 2 8 3 6 2" xfId="27430" xr:uid="{00000000-0005-0000-0000-0000BD2B0000}"/>
    <cellStyle name="Normal 5 2 8 3 7" xfId="5308" xr:uid="{00000000-0005-0000-0000-0000BE2B0000}"/>
    <cellStyle name="Normal 5 2 8 3 7 2" xfId="23326" xr:uid="{00000000-0005-0000-0000-0000BF2B0000}"/>
    <cellStyle name="Normal 5 2 8 3 8" xfId="18304" xr:uid="{00000000-0005-0000-0000-0000C02B0000}"/>
    <cellStyle name="Normal 5 2 8 3 9" xfId="14362" xr:uid="{00000000-0005-0000-0000-0000C12B0000}"/>
    <cellStyle name="Normal 5 2 8 4" xfId="212" xr:uid="{00000000-0005-0000-0000-0000C22B0000}"/>
    <cellStyle name="Normal 5 2 8 4 2" xfId="788" xr:uid="{00000000-0005-0000-0000-0000C32B0000}"/>
    <cellStyle name="Normal 5 2 8 4 2 2" xfId="2408" xr:uid="{00000000-0005-0000-0000-0000C42B0000}"/>
    <cellStyle name="Normal 5 2 8 4 2 2 2" xfId="11536" xr:uid="{00000000-0005-0000-0000-0000C52B0000}"/>
    <cellStyle name="Normal 5 2 8 4 2 2 2 2" xfId="29554" xr:uid="{00000000-0005-0000-0000-0000C62B0000}"/>
    <cellStyle name="Normal 5 2 8 4 2 2 3" xfId="8296" xr:uid="{00000000-0005-0000-0000-0000C72B0000}"/>
    <cellStyle name="Normal 5 2 8 4 2 2 3 2" xfId="26314" xr:uid="{00000000-0005-0000-0000-0000C82B0000}"/>
    <cellStyle name="Normal 5 2 8 4 2 2 4" xfId="20428" xr:uid="{00000000-0005-0000-0000-0000C92B0000}"/>
    <cellStyle name="Normal 5 2 8 4 2 2 5" xfId="17188" xr:uid="{00000000-0005-0000-0000-0000CA2B0000}"/>
    <cellStyle name="Normal 5 2 8 4 2 3" xfId="4642" xr:uid="{00000000-0005-0000-0000-0000CB2B0000}"/>
    <cellStyle name="Normal 5 2 8 4 2 3 2" xfId="13768" xr:uid="{00000000-0005-0000-0000-0000CC2B0000}"/>
    <cellStyle name="Normal 5 2 8 4 2 3 2 2" xfId="31786" xr:uid="{00000000-0005-0000-0000-0000CD2B0000}"/>
    <cellStyle name="Normal 5 2 8 4 2 3 3" xfId="22660" xr:uid="{00000000-0005-0000-0000-0000CE2B0000}"/>
    <cellStyle name="Normal 5 2 8 4 2 4" xfId="9916" xr:uid="{00000000-0005-0000-0000-0000CF2B0000}"/>
    <cellStyle name="Normal 5 2 8 4 2 4 2" xfId="27934" xr:uid="{00000000-0005-0000-0000-0000D02B0000}"/>
    <cellStyle name="Normal 5 2 8 4 2 5" xfId="6676" xr:uid="{00000000-0005-0000-0000-0000D12B0000}"/>
    <cellStyle name="Normal 5 2 8 4 2 5 2" xfId="24694" xr:uid="{00000000-0005-0000-0000-0000D22B0000}"/>
    <cellStyle name="Normal 5 2 8 4 2 6" xfId="18808" xr:uid="{00000000-0005-0000-0000-0000D32B0000}"/>
    <cellStyle name="Normal 5 2 8 4 2 7" xfId="15568" xr:uid="{00000000-0005-0000-0000-0000D42B0000}"/>
    <cellStyle name="Normal 5 2 8 4 3" xfId="1616" xr:uid="{00000000-0005-0000-0000-0000D52B0000}"/>
    <cellStyle name="Normal 5 2 8 4 3 2" xfId="4066" xr:uid="{00000000-0005-0000-0000-0000D62B0000}"/>
    <cellStyle name="Normal 5 2 8 4 3 2 2" xfId="13192" xr:uid="{00000000-0005-0000-0000-0000D72B0000}"/>
    <cellStyle name="Normal 5 2 8 4 3 2 2 2" xfId="31210" xr:uid="{00000000-0005-0000-0000-0000D82B0000}"/>
    <cellStyle name="Normal 5 2 8 4 3 2 3" xfId="22084" xr:uid="{00000000-0005-0000-0000-0000D92B0000}"/>
    <cellStyle name="Normal 5 2 8 4 3 3" xfId="10744" xr:uid="{00000000-0005-0000-0000-0000DA2B0000}"/>
    <cellStyle name="Normal 5 2 8 4 3 3 2" xfId="28762" xr:uid="{00000000-0005-0000-0000-0000DB2B0000}"/>
    <cellStyle name="Normal 5 2 8 4 3 4" xfId="7504" xr:uid="{00000000-0005-0000-0000-0000DC2B0000}"/>
    <cellStyle name="Normal 5 2 8 4 3 4 2" xfId="25522" xr:uid="{00000000-0005-0000-0000-0000DD2B0000}"/>
    <cellStyle name="Normal 5 2 8 4 3 5" xfId="19636" xr:uid="{00000000-0005-0000-0000-0000DE2B0000}"/>
    <cellStyle name="Normal 5 2 8 4 3 6" xfId="16396" xr:uid="{00000000-0005-0000-0000-0000DF2B0000}"/>
    <cellStyle name="Normal 5 2 8 4 4" xfId="2822" xr:uid="{00000000-0005-0000-0000-0000E02B0000}"/>
    <cellStyle name="Normal 5 2 8 4 4 2" xfId="11950" xr:uid="{00000000-0005-0000-0000-0000E12B0000}"/>
    <cellStyle name="Normal 5 2 8 4 4 2 2" xfId="29968" xr:uid="{00000000-0005-0000-0000-0000E22B0000}"/>
    <cellStyle name="Normal 5 2 8 4 4 3" xfId="8710" xr:uid="{00000000-0005-0000-0000-0000E32B0000}"/>
    <cellStyle name="Normal 5 2 8 4 4 3 2" xfId="26728" xr:uid="{00000000-0005-0000-0000-0000E42B0000}"/>
    <cellStyle name="Normal 5 2 8 4 4 4" xfId="20842" xr:uid="{00000000-0005-0000-0000-0000E52B0000}"/>
    <cellStyle name="Normal 5 2 8 4 4 5" xfId="17602" xr:uid="{00000000-0005-0000-0000-0000E62B0000}"/>
    <cellStyle name="Normal 5 2 8 4 5" xfId="3598" xr:uid="{00000000-0005-0000-0000-0000E72B0000}"/>
    <cellStyle name="Normal 5 2 8 4 5 2" xfId="12724" xr:uid="{00000000-0005-0000-0000-0000E82B0000}"/>
    <cellStyle name="Normal 5 2 8 4 5 2 2" xfId="30742" xr:uid="{00000000-0005-0000-0000-0000E92B0000}"/>
    <cellStyle name="Normal 5 2 8 4 5 3" xfId="6100" xr:uid="{00000000-0005-0000-0000-0000EA2B0000}"/>
    <cellStyle name="Normal 5 2 8 4 5 3 2" xfId="24118" xr:uid="{00000000-0005-0000-0000-0000EB2B0000}"/>
    <cellStyle name="Normal 5 2 8 4 5 4" xfId="21616" xr:uid="{00000000-0005-0000-0000-0000EC2B0000}"/>
    <cellStyle name="Normal 5 2 8 4 5 5" xfId="14992" xr:uid="{00000000-0005-0000-0000-0000ED2B0000}"/>
    <cellStyle name="Normal 5 2 8 4 6" xfId="9340" xr:uid="{00000000-0005-0000-0000-0000EE2B0000}"/>
    <cellStyle name="Normal 5 2 8 4 6 2" xfId="27358" xr:uid="{00000000-0005-0000-0000-0000EF2B0000}"/>
    <cellStyle name="Normal 5 2 8 4 7" xfId="5470" xr:uid="{00000000-0005-0000-0000-0000F02B0000}"/>
    <cellStyle name="Normal 5 2 8 4 7 2" xfId="23488" xr:uid="{00000000-0005-0000-0000-0000F12B0000}"/>
    <cellStyle name="Normal 5 2 8 4 8" xfId="18232" xr:uid="{00000000-0005-0000-0000-0000F22B0000}"/>
    <cellStyle name="Normal 5 2 8 4 9" xfId="14524" xr:uid="{00000000-0005-0000-0000-0000F32B0000}"/>
    <cellStyle name="Normal 5 2 8 5" xfId="950" xr:uid="{00000000-0005-0000-0000-0000F42B0000}"/>
    <cellStyle name="Normal 5 2 8 5 2" xfId="1778" xr:uid="{00000000-0005-0000-0000-0000F52B0000}"/>
    <cellStyle name="Normal 5 2 8 5 2 2" xfId="4804" xr:uid="{00000000-0005-0000-0000-0000F62B0000}"/>
    <cellStyle name="Normal 5 2 8 5 2 2 2" xfId="13930" xr:uid="{00000000-0005-0000-0000-0000F72B0000}"/>
    <cellStyle name="Normal 5 2 8 5 2 2 2 2" xfId="31948" xr:uid="{00000000-0005-0000-0000-0000F82B0000}"/>
    <cellStyle name="Normal 5 2 8 5 2 2 3" xfId="22822" xr:uid="{00000000-0005-0000-0000-0000F92B0000}"/>
    <cellStyle name="Normal 5 2 8 5 2 3" xfId="10906" xr:uid="{00000000-0005-0000-0000-0000FA2B0000}"/>
    <cellStyle name="Normal 5 2 8 5 2 3 2" xfId="28924" xr:uid="{00000000-0005-0000-0000-0000FB2B0000}"/>
    <cellStyle name="Normal 5 2 8 5 2 4" xfId="7666" xr:uid="{00000000-0005-0000-0000-0000FC2B0000}"/>
    <cellStyle name="Normal 5 2 8 5 2 4 2" xfId="25684" xr:uid="{00000000-0005-0000-0000-0000FD2B0000}"/>
    <cellStyle name="Normal 5 2 8 5 2 5" xfId="19798" xr:uid="{00000000-0005-0000-0000-0000FE2B0000}"/>
    <cellStyle name="Normal 5 2 8 5 2 6" xfId="16558" xr:uid="{00000000-0005-0000-0000-0000FF2B0000}"/>
    <cellStyle name="Normal 5 2 8 5 3" xfId="2984" xr:uid="{00000000-0005-0000-0000-0000002C0000}"/>
    <cellStyle name="Normal 5 2 8 5 3 2" xfId="12112" xr:uid="{00000000-0005-0000-0000-0000012C0000}"/>
    <cellStyle name="Normal 5 2 8 5 3 2 2" xfId="30130" xr:uid="{00000000-0005-0000-0000-0000022C0000}"/>
    <cellStyle name="Normal 5 2 8 5 3 3" xfId="8872" xr:uid="{00000000-0005-0000-0000-0000032C0000}"/>
    <cellStyle name="Normal 5 2 8 5 3 3 2" xfId="26890" xr:uid="{00000000-0005-0000-0000-0000042C0000}"/>
    <cellStyle name="Normal 5 2 8 5 3 4" xfId="21004" xr:uid="{00000000-0005-0000-0000-0000052C0000}"/>
    <cellStyle name="Normal 5 2 8 5 3 5" xfId="17764" xr:uid="{00000000-0005-0000-0000-0000062C0000}"/>
    <cellStyle name="Normal 5 2 8 5 4" xfId="3760" xr:uid="{00000000-0005-0000-0000-0000072C0000}"/>
    <cellStyle name="Normal 5 2 8 5 4 2" xfId="12886" xr:uid="{00000000-0005-0000-0000-0000082C0000}"/>
    <cellStyle name="Normal 5 2 8 5 4 2 2" xfId="30904" xr:uid="{00000000-0005-0000-0000-0000092C0000}"/>
    <cellStyle name="Normal 5 2 8 5 4 3" xfId="6838" xr:uid="{00000000-0005-0000-0000-00000A2C0000}"/>
    <cellStyle name="Normal 5 2 8 5 4 3 2" xfId="24856" xr:uid="{00000000-0005-0000-0000-00000B2C0000}"/>
    <cellStyle name="Normal 5 2 8 5 4 4" xfId="21778" xr:uid="{00000000-0005-0000-0000-00000C2C0000}"/>
    <cellStyle name="Normal 5 2 8 5 4 5" xfId="15730" xr:uid="{00000000-0005-0000-0000-00000D2C0000}"/>
    <cellStyle name="Normal 5 2 8 5 5" xfId="10078" xr:uid="{00000000-0005-0000-0000-00000E2C0000}"/>
    <cellStyle name="Normal 5 2 8 5 5 2" xfId="28096" xr:uid="{00000000-0005-0000-0000-00000F2C0000}"/>
    <cellStyle name="Normal 5 2 8 5 6" xfId="5632" xr:uid="{00000000-0005-0000-0000-0000102C0000}"/>
    <cellStyle name="Normal 5 2 8 5 6 2" xfId="23650" xr:uid="{00000000-0005-0000-0000-0000112C0000}"/>
    <cellStyle name="Normal 5 2 8 5 7" xfId="18970" xr:uid="{00000000-0005-0000-0000-0000122C0000}"/>
    <cellStyle name="Normal 5 2 8 5 8" xfId="14686" xr:uid="{00000000-0005-0000-0000-0000132C0000}"/>
    <cellStyle name="Normal 5 2 8 6" xfId="1112" xr:uid="{00000000-0005-0000-0000-0000142C0000}"/>
    <cellStyle name="Normal 5 2 8 6 2" xfId="1940" xr:uid="{00000000-0005-0000-0000-0000152C0000}"/>
    <cellStyle name="Normal 5 2 8 6 2 2" xfId="11068" xr:uid="{00000000-0005-0000-0000-0000162C0000}"/>
    <cellStyle name="Normal 5 2 8 6 2 2 2" xfId="29086" xr:uid="{00000000-0005-0000-0000-0000172C0000}"/>
    <cellStyle name="Normal 5 2 8 6 2 3" xfId="7828" xr:uid="{00000000-0005-0000-0000-0000182C0000}"/>
    <cellStyle name="Normal 5 2 8 6 2 3 2" xfId="25846" xr:uid="{00000000-0005-0000-0000-0000192C0000}"/>
    <cellStyle name="Normal 5 2 8 6 2 4" xfId="19960" xr:uid="{00000000-0005-0000-0000-00001A2C0000}"/>
    <cellStyle name="Normal 5 2 8 6 2 5" xfId="16720" xr:uid="{00000000-0005-0000-0000-00001B2C0000}"/>
    <cellStyle name="Normal 5 2 8 6 3" xfId="3146" xr:uid="{00000000-0005-0000-0000-00001C2C0000}"/>
    <cellStyle name="Normal 5 2 8 6 3 2" xfId="12274" xr:uid="{00000000-0005-0000-0000-00001D2C0000}"/>
    <cellStyle name="Normal 5 2 8 6 3 2 2" xfId="30292" xr:uid="{00000000-0005-0000-0000-00001E2C0000}"/>
    <cellStyle name="Normal 5 2 8 6 3 3" xfId="9034" xr:uid="{00000000-0005-0000-0000-00001F2C0000}"/>
    <cellStyle name="Normal 5 2 8 6 3 3 2" xfId="27052" xr:uid="{00000000-0005-0000-0000-0000202C0000}"/>
    <cellStyle name="Normal 5 2 8 6 3 4" xfId="21166" xr:uid="{00000000-0005-0000-0000-0000212C0000}"/>
    <cellStyle name="Normal 5 2 8 6 3 5" xfId="17926" xr:uid="{00000000-0005-0000-0000-0000222C0000}"/>
    <cellStyle name="Normal 5 2 8 6 4" xfId="4966" xr:uid="{00000000-0005-0000-0000-0000232C0000}"/>
    <cellStyle name="Normal 5 2 8 6 4 2" xfId="14092" xr:uid="{00000000-0005-0000-0000-0000242C0000}"/>
    <cellStyle name="Normal 5 2 8 6 4 2 2" xfId="32110" xr:uid="{00000000-0005-0000-0000-0000252C0000}"/>
    <cellStyle name="Normal 5 2 8 6 4 3" xfId="7000" xr:uid="{00000000-0005-0000-0000-0000262C0000}"/>
    <cellStyle name="Normal 5 2 8 6 4 3 2" xfId="25018" xr:uid="{00000000-0005-0000-0000-0000272C0000}"/>
    <cellStyle name="Normal 5 2 8 6 4 4" xfId="22984" xr:uid="{00000000-0005-0000-0000-0000282C0000}"/>
    <cellStyle name="Normal 5 2 8 6 5" xfId="10240" xr:uid="{00000000-0005-0000-0000-0000292C0000}"/>
    <cellStyle name="Normal 5 2 8 6 5 2" xfId="28258" xr:uid="{00000000-0005-0000-0000-00002A2C0000}"/>
    <cellStyle name="Normal 5 2 8 6 6" xfId="5794" xr:uid="{00000000-0005-0000-0000-00002B2C0000}"/>
    <cellStyle name="Normal 5 2 8 6 6 2" xfId="23812" xr:uid="{00000000-0005-0000-0000-00002C2C0000}"/>
    <cellStyle name="Normal 5 2 8 6 7" xfId="19132" xr:uid="{00000000-0005-0000-0000-00002D2C0000}"/>
    <cellStyle name="Normal 5 2 8 6 8" xfId="15892" xr:uid="{00000000-0005-0000-0000-00002E2C0000}"/>
    <cellStyle name="Normal 5 2 8 7" xfId="464" xr:uid="{00000000-0005-0000-0000-00002F2C0000}"/>
    <cellStyle name="Normal 5 2 8 7 2" xfId="2120" xr:uid="{00000000-0005-0000-0000-0000302C0000}"/>
    <cellStyle name="Normal 5 2 8 7 2 2" xfId="11248" xr:uid="{00000000-0005-0000-0000-0000312C0000}"/>
    <cellStyle name="Normal 5 2 8 7 2 2 2" xfId="29266" xr:uid="{00000000-0005-0000-0000-0000322C0000}"/>
    <cellStyle name="Normal 5 2 8 7 2 3" xfId="8008" xr:uid="{00000000-0005-0000-0000-0000332C0000}"/>
    <cellStyle name="Normal 5 2 8 7 2 3 2" xfId="26026" xr:uid="{00000000-0005-0000-0000-0000342C0000}"/>
    <cellStyle name="Normal 5 2 8 7 2 4" xfId="20140" xr:uid="{00000000-0005-0000-0000-0000352C0000}"/>
    <cellStyle name="Normal 5 2 8 7 2 5" xfId="16900" xr:uid="{00000000-0005-0000-0000-0000362C0000}"/>
    <cellStyle name="Normal 5 2 8 7 3" xfId="4318" xr:uid="{00000000-0005-0000-0000-0000372C0000}"/>
    <cellStyle name="Normal 5 2 8 7 3 2" xfId="13444" xr:uid="{00000000-0005-0000-0000-0000382C0000}"/>
    <cellStyle name="Normal 5 2 8 7 3 2 2" xfId="31462" xr:uid="{00000000-0005-0000-0000-0000392C0000}"/>
    <cellStyle name="Normal 5 2 8 7 3 3" xfId="22336" xr:uid="{00000000-0005-0000-0000-00003A2C0000}"/>
    <cellStyle name="Normal 5 2 8 7 4" xfId="9592" xr:uid="{00000000-0005-0000-0000-00003B2C0000}"/>
    <cellStyle name="Normal 5 2 8 7 4 2" xfId="27610" xr:uid="{00000000-0005-0000-0000-00003C2C0000}"/>
    <cellStyle name="Normal 5 2 8 7 5" xfId="6352" xr:uid="{00000000-0005-0000-0000-00003D2C0000}"/>
    <cellStyle name="Normal 5 2 8 7 5 2" xfId="24370" xr:uid="{00000000-0005-0000-0000-00003E2C0000}"/>
    <cellStyle name="Normal 5 2 8 7 6" xfId="18484" xr:uid="{00000000-0005-0000-0000-00003F2C0000}"/>
    <cellStyle name="Normal 5 2 8 7 7" xfId="15244" xr:uid="{00000000-0005-0000-0000-0000402C0000}"/>
    <cellStyle name="Normal 5 2 8 8" xfId="1292" xr:uid="{00000000-0005-0000-0000-0000412C0000}"/>
    <cellStyle name="Normal 5 2 8 8 2" xfId="3922" xr:uid="{00000000-0005-0000-0000-0000422C0000}"/>
    <cellStyle name="Normal 5 2 8 8 2 2" xfId="13048" xr:uid="{00000000-0005-0000-0000-0000432C0000}"/>
    <cellStyle name="Normal 5 2 8 8 2 2 2" xfId="31066" xr:uid="{00000000-0005-0000-0000-0000442C0000}"/>
    <cellStyle name="Normal 5 2 8 8 2 3" xfId="21940" xr:uid="{00000000-0005-0000-0000-0000452C0000}"/>
    <cellStyle name="Normal 5 2 8 8 3" xfId="10420" xr:uid="{00000000-0005-0000-0000-0000462C0000}"/>
    <cellStyle name="Normal 5 2 8 8 3 2" xfId="28438" xr:uid="{00000000-0005-0000-0000-0000472C0000}"/>
    <cellStyle name="Normal 5 2 8 8 4" xfId="7180" xr:uid="{00000000-0005-0000-0000-0000482C0000}"/>
    <cellStyle name="Normal 5 2 8 8 4 2" xfId="25198" xr:uid="{00000000-0005-0000-0000-0000492C0000}"/>
    <cellStyle name="Normal 5 2 8 8 5" xfId="19312" xr:uid="{00000000-0005-0000-0000-00004A2C0000}"/>
    <cellStyle name="Normal 5 2 8 8 6" xfId="16072" xr:uid="{00000000-0005-0000-0000-00004B2C0000}"/>
    <cellStyle name="Normal 5 2 8 9" xfId="2498" xr:uid="{00000000-0005-0000-0000-00004C2C0000}"/>
    <cellStyle name="Normal 5 2 8 9 2" xfId="11626" xr:uid="{00000000-0005-0000-0000-00004D2C0000}"/>
    <cellStyle name="Normal 5 2 8 9 2 2" xfId="29644" xr:uid="{00000000-0005-0000-0000-00004E2C0000}"/>
    <cellStyle name="Normal 5 2 8 9 3" xfId="8386" xr:uid="{00000000-0005-0000-0000-00004F2C0000}"/>
    <cellStyle name="Normal 5 2 8 9 3 2" xfId="26404" xr:uid="{00000000-0005-0000-0000-0000502C0000}"/>
    <cellStyle name="Normal 5 2 8 9 4" xfId="20518" xr:uid="{00000000-0005-0000-0000-0000512C0000}"/>
    <cellStyle name="Normal 5 2 8 9 5" xfId="17278" xr:uid="{00000000-0005-0000-0000-0000522C0000}"/>
    <cellStyle name="Normal 5 2 9" xfId="30" xr:uid="{00000000-0005-0000-0000-0000532C0000}"/>
    <cellStyle name="Normal 5 2 9 10" xfId="3310" xr:uid="{00000000-0005-0000-0000-0000542C0000}"/>
    <cellStyle name="Normal 5 2 9 10 2" xfId="12436" xr:uid="{00000000-0005-0000-0000-0000552C0000}"/>
    <cellStyle name="Normal 5 2 9 10 2 2" xfId="30454" xr:uid="{00000000-0005-0000-0000-0000562C0000}"/>
    <cellStyle name="Normal 5 2 9 10 3" xfId="5920" xr:uid="{00000000-0005-0000-0000-0000572C0000}"/>
    <cellStyle name="Normal 5 2 9 10 3 2" xfId="23938" xr:uid="{00000000-0005-0000-0000-0000582C0000}"/>
    <cellStyle name="Normal 5 2 9 10 4" xfId="21328" xr:uid="{00000000-0005-0000-0000-0000592C0000}"/>
    <cellStyle name="Normal 5 2 9 10 5" xfId="14812" xr:uid="{00000000-0005-0000-0000-00005A2C0000}"/>
    <cellStyle name="Normal 5 2 9 11" xfId="9160" xr:uid="{00000000-0005-0000-0000-00005B2C0000}"/>
    <cellStyle name="Normal 5 2 9 11 2" xfId="27178" xr:uid="{00000000-0005-0000-0000-00005C2C0000}"/>
    <cellStyle name="Normal 5 2 9 12" xfId="5110" xr:uid="{00000000-0005-0000-0000-00005D2C0000}"/>
    <cellStyle name="Normal 5 2 9 12 2" xfId="23128" xr:uid="{00000000-0005-0000-0000-00005E2C0000}"/>
    <cellStyle name="Normal 5 2 9 13" xfId="18052" xr:uid="{00000000-0005-0000-0000-00005F2C0000}"/>
    <cellStyle name="Normal 5 2 9 14" xfId="14254" xr:uid="{00000000-0005-0000-0000-0000602C0000}"/>
    <cellStyle name="Normal 5 2 9 2" xfId="140" xr:uid="{00000000-0005-0000-0000-0000612C0000}"/>
    <cellStyle name="Normal 5 2 9 2 10" xfId="9268" xr:uid="{00000000-0005-0000-0000-0000622C0000}"/>
    <cellStyle name="Normal 5 2 9 2 10 2" xfId="27286" xr:uid="{00000000-0005-0000-0000-0000632C0000}"/>
    <cellStyle name="Normal 5 2 9 2 11" xfId="5218" xr:uid="{00000000-0005-0000-0000-0000642C0000}"/>
    <cellStyle name="Normal 5 2 9 2 11 2" xfId="23236" xr:uid="{00000000-0005-0000-0000-0000652C0000}"/>
    <cellStyle name="Normal 5 2 9 2 12" xfId="18160" xr:uid="{00000000-0005-0000-0000-0000662C0000}"/>
    <cellStyle name="Normal 5 2 9 2 13" xfId="14434" xr:uid="{00000000-0005-0000-0000-0000672C0000}"/>
    <cellStyle name="Normal 5 2 9 2 2" xfId="356" xr:uid="{00000000-0005-0000-0000-0000682C0000}"/>
    <cellStyle name="Normal 5 2 9 2 2 2" xfId="698" xr:uid="{00000000-0005-0000-0000-0000692C0000}"/>
    <cellStyle name="Normal 5 2 9 2 2 2 2" xfId="2354" xr:uid="{00000000-0005-0000-0000-00006A2C0000}"/>
    <cellStyle name="Normal 5 2 9 2 2 2 2 2" xfId="11482" xr:uid="{00000000-0005-0000-0000-00006B2C0000}"/>
    <cellStyle name="Normal 5 2 9 2 2 2 2 2 2" xfId="29500" xr:uid="{00000000-0005-0000-0000-00006C2C0000}"/>
    <cellStyle name="Normal 5 2 9 2 2 2 2 3" xfId="8242" xr:uid="{00000000-0005-0000-0000-00006D2C0000}"/>
    <cellStyle name="Normal 5 2 9 2 2 2 2 3 2" xfId="26260" xr:uid="{00000000-0005-0000-0000-00006E2C0000}"/>
    <cellStyle name="Normal 5 2 9 2 2 2 2 4" xfId="20374" xr:uid="{00000000-0005-0000-0000-00006F2C0000}"/>
    <cellStyle name="Normal 5 2 9 2 2 2 2 5" xfId="17134" xr:uid="{00000000-0005-0000-0000-0000702C0000}"/>
    <cellStyle name="Normal 5 2 9 2 2 2 3" xfId="4552" xr:uid="{00000000-0005-0000-0000-0000712C0000}"/>
    <cellStyle name="Normal 5 2 9 2 2 2 3 2" xfId="13678" xr:uid="{00000000-0005-0000-0000-0000722C0000}"/>
    <cellStyle name="Normal 5 2 9 2 2 2 3 2 2" xfId="31696" xr:uid="{00000000-0005-0000-0000-0000732C0000}"/>
    <cellStyle name="Normal 5 2 9 2 2 2 3 3" xfId="22570" xr:uid="{00000000-0005-0000-0000-0000742C0000}"/>
    <cellStyle name="Normal 5 2 9 2 2 2 4" xfId="9826" xr:uid="{00000000-0005-0000-0000-0000752C0000}"/>
    <cellStyle name="Normal 5 2 9 2 2 2 4 2" xfId="27844" xr:uid="{00000000-0005-0000-0000-0000762C0000}"/>
    <cellStyle name="Normal 5 2 9 2 2 2 5" xfId="6586" xr:uid="{00000000-0005-0000-0000-0000772C0000}"/>
    <cellStyle name="Normal 5 2 9 2 2 2 5 2" xfId="24604" xr:uid="{00000000-0005-0000-0000-0000782C0000}"/>
    <cellStyle name="Normal 5 2 9 2 2 2 6" xfId="18718" xr:uid="{00000000-0005-0000-0000-0000792C0000}"/>
    <cellStyle name="Normal 5 2 9 2 2 2 7" xfId="15478" xr:uid="{00000000-0005-0000-0000-00007A2C0000}"/>
    <cellStyle name="Normal 5 2 9 2 2 3" xfId="1526" xr:uid="{00000000-0005-0000-0000-00007B2C0000}"/>
    <cellStyle name="Normal 5 2 9 2 2 3 2" xfId="4210" xr:uid="{00000000-0005-0000-0000-00007C2C0000}"/>
    <cellStyle name="Normal 5 2 9 2 2 3 2 2" xfId="13336" xr:uid="{00000000-0005-0000-0000-00007D2C0000}"/>
    <cellStyle name="Normal 5 2 9 2 2 3 2 2 2" xfId="31354" xr:uid="{00000000-0005-0000-0000-00007E2C0000}"/>
    <cellStyle name="Normal 5 2 9 2 2 3 2 3" xfId="22228" xr:uid="{00000000-0005-0000-0000-00007F2C0000}"/>
    <cellStyle name="Normal 5 2 9 2 2 3 3" xfId="10654" xr:uid="{00000000-0005-0000-0000-0000802C0000}"/>
    <cellStyle name="Normal 5 2 9 2 2 3 3 2" xfId="28672" xr:uid="{00000000-0005-0000-0000-0000812C0000}"/>
    <cellStyle name="Normal 5 2 9 2 2 3 4" xfId="7414" xr:uid="{00000000-0005-0000-0000-0000822C0000}"/>
    <cellStyle name="Normal 5 2 9 2 2 3 4 2" xfId="25432" xr:uid="{00000000-0005-0000-0000-0000832C0000}"/>
    <cellStyle name="Normal 5 2 9 2 2 3 5" xfId="19546" xr:uid="{00000000-0005-0000-0000-0000842C0000}"/>
    <cellStyle name="Normal 5 2 9 2 2 3 6" xfId="16306" xr:uid="{00000000-0005-0000-0000-0000852C0000}"/>
    <cellStyle name="Normal 5 2 9 2 2 4" xfId="2732" xr:uid="{00000000-0005-0000-0000-0000862C0000}"/>
    <cellStyle name="Normal 5 2 9 2 2 4 2" xfId="11860" xr:uid="{00000000-0005-0000-0000-0000872C0000}"/>
    <cellStyle name="Normal 5 2 9 2 2 4 2 2" xfId="29878" xr:uid="{00000000-0005-0000-0000-0000882C0000}"/>
    <cellStyle name="Normal 5 2 9 2 2 4 3" xfId="8620" xr:uid="{00000000-0005-0000-0000-0000892C0000}"/>
    <cellStyle name="Normal 5 2 9 2 2 4 3 2" xfId="26638" xr:uid="{00000000-0005-0000-0000-00008A2C0000}"/>
    <cellStyle name="Normal 5 2 9 2 2 4 4" xfId="20752" xr:uid="{00000000-0005-0000-0000-00008B2C0000}"/>
    <cellStyle name="Normal 5 2 9 2 2 4 5" xfId="17512" xr:uid="{00000000-0005-0000-0000-00008C2C0000}"/>
    <cellStyle name="Normal 5 2 9 2 2 5" xfId="3670" xr:uid="{00000000-0005-0000-0000-00008D2C0000}"/>
    <cellStyle name="Normal 5 2 9 2 2 5 2" xfId="12796" xr:uid="{00000000-0005-0000-0000-00008E2C0000}"/>
    <cellStyle name="Normal 5 2 9 2 2 5 2 2" xfId="30814" xr:uid="{00000000-0005-0000-0000-00008F2C0000}"/>
    <cellStyle name="Normal 5 2 9 2 2 5 3" xfId="6244" xr:uid="{00000000-0005-0000-0000-0000902C0000}"/>
    <cellStyle name="Normal 5 2 9 2 2 5 3 2" xfId="24262" xr:uid="{00000000-0005-0000-0000-0000912C0000}"/>
    <cellStyle name="Normal 5 2 9 2 2 5 4" xfId="21688" xr:uid="{00000000-0005-0000-0000-0000922C0000}"/>
    <cellStyle name="Normal 5 2 9 2 2 5 5" xfId="15136" xr:uid="{00000000-0005-0000-0000-0000932C0000}"/>
    <cellStyle name="Normal 5 2 9 2 2 6" xfId="9484" xr:uid="{00000000-0005-0000-0000-0000942C0000}"/>
    <cellStyle name="Normal 5 2 9 2 2 6 2" xfId="27502" xr:uid="{00000000-0005-0000-0000-0000952C0000}"/>
    <cellStyle name="Normal 5 2 9 2 2 7" xfId="5380" xr:uid="{00000000-0005-0000-0000-0000962C0000}"/>
    <cellStyle name="Normal 5 2 9 2 2 7 2" xfId="23398" xr:uid="{00000000-0005-0000-0000-0000972C0000}"/>
    <cellStyle name="Normal 5 2 9 2 2 8" xfId="18376" xr:uid="{00000000-0005-0000-0000-0000982C0000}"/>
    <cellStyle name="Normal 5 2 9 2 2 9" xfId="14596" xr:uid="{00000000-0005-0000-0000-0000992C0000}"/>
    <cellStyle name="Normal 5 2 9 2 3" xfId="860" xr:uid="{00000000-0005-0000-0000-00009A2C0000}"/>
    <cellStyle name="Normal 5 2 9 2 3 2" xfId="1688" xr:uid="{00000000-0005-0000-0000-00009B2C0000}"/>
    <cellStyle name="Normal 5 2 9 2 3 2 2" xfId="4714" xr:uid="{00000000-0005-0000-0000-00009C2C0000}"/>
    <cellStyle name="Normal 5 2 9 2 3 2 2 2" xfId="13840" xr:uid="{00000000-0005-0000-0000-00009D2C0000}"/>
    <cellStyle name="Normal 5 2 9 2 3 2 2 2 2" xfId="31858" xr:uid="{00000000-0005-0000-0000-00009E2C0000}"/>
    <cellStyle name="Normal 5 2 9 2 3 2 2 3" xfId="22732" xr:uid="{00000000-0005-0000-0000-00009F2C0000}"/>
    <cellStyle name="Normal 5 2 9 2 3 2 3" xfId="10816" xr:uid="{00000000-0005-0000-0000-0000A02C0000}"/>
    <cellStyle name="Normal 5 2 9 2 3 2 3 2" xfId="28834" xr:uid="{00000000-0005-0000-0000-0000A12C0000}"/>
    <cellStyle name="Normal 5 2 9 2 3 2 4" xfId="7576" xr:uid="{00000000-0005-0000-0000-0000A22C0000}"/>
    <cellStyle name="Normal 5 2 9 2 3 2 4 2" xfId="25594" xr:uid="{00000000-0005-0000-0000-0000A32C0000}"/>
    <cellStyle name="Normal 5 2 9 2 3 2 5" xfId="19708" xr:uid="{00000000-0005-0000-0000-0000A42C0000}"/>
    <cellStyle name="Normal 5 2 9 2 3 2 6" xfId="16468" xr:uid="{00000000-0005-0000-0000-0000A52C0000}"/>
    <cellStyle name="Normal 5 2 9 2 3 3" xfId="2894" xr:uid="{00000000-0005-0000-0000-0000A62C0000}"/>
    <cellStyle name="Normal 5 2 9 2 3 3 2" xfId="12022" xr:uid="{00000000-0005-0000-0000-0000A72C0000}"/>
    <cellStyle name="Normal 5 2 9 2 3 3 2 2" xfId="30040" xr:uid="{00000000-0005-0000-0000-0000A82C0000}"/>
    <cellStyle name="Normal 5 2 9 2 3 3 3" xfId="8782" xr:uid="{00000000-0005-0000-0000-0000A92C0000}"/>
    <cellStyle name="Normal 5 2 9 2 3 3 3 2" xfId="26800" xr:uid="{00000000-0005-0000-0000-0000AA2C0000}"/>
    <cellStyle name="Normal 5 2 9 2 3 3 4" xfId="20914" xr:uid="{00000000-0005-0000-0000-0000AB2C0000}"/>
    <cellStyle name="Normal 5 2 9 2 3 3 5" xfId="17674" xr:uid="{00000000-0005-0000-0000-0000AC2C0000}"/>
    <cellStyle name="Normal 5 2 9 2 3 4" xfId="3832" xr:uid="{00000000-0005-0000-0000-0000AD2C0000}"/>
    <cellStyle name="Normal 5 2 9 2 3 4 2" xfId="12958" xr:uid="{00000000-0005-0000-0000-0000AE2C0000}"/>
    <cellStyle name="Normal 5 2 9 2 3 4 2 2" xfId="30976" xr:uid="{00000000-0005-0000-0000-0000AF2C0000}"/>
    <cellStyle name="Normal 5 2 9 2 3 4 3" xfId="6748" xr:uid="{00000000-0005-0000-0000-0000B02C0000}"/>
    <cellStyle name="Normal 5 2 9 2 3 4 3 2" xfId="24766" xr:uid="{00000000-0005-0000-0000-0000B12C0000}"/>
    <cellStyle name="Normal 5 2 9 2 3 4 4" xfId="21850" xr:uid="{00000000-0005-0000-0000-0000B22C0000}"/>
    <cellStyle name="Normal 5 2 9 2 3 4 5" xfId="15640" xr:uid="{00000000-0005-0000-0000-0000B32C0000}"/>
    <cellStyle name="Normal 5 2 9 2 3 5" xfId="9988" xr:uid="{00000000-0005-0000-0000-0000B42C0000}"/>
    <cellStyle name="Normal 5 2 9 2 3 5 2" xfId="28006" xr:uid="{00000000-0005-0000-0000-0000B52C0000}"/>
    <cellStyle name="Normal 5 2 9 2 3 6" xfId="5542" xr:uid="{00000000-0005-0000-0000-0000B62C0000}"/>
    <cellStyle name="Normal 5 2 9 2 3 6 2" xfId="23560" xr:uid="{00000000-0005-0000-0000-0000B72C0000}"/>
    <cellStyle name="Normal 5 2 9 2 3 7" xfId="18880" xr:uid="{00000000-0005-0000-0000-0000B82C0000}"/>
    <cellStyle name="Normal 5 2 9 2 3 8" xfId="14758" xr:uid="{00000000-0005-0000-0000-0000B92C0000}"/>
    <cellStyle name="Normal 5 2 9 2 4" xfId="1022" xr:uid="{00000000-0005-0000-0000-0000BA2C0000}"/>
    <cellStyle name="Normal 5 2 9 2 4 2" xfId="1850" xr:uid="{00000000-0005-0000-0000-0000BB2C0000}"/>
    <cellStyle name="Normal 5 2 9 2 4 2 2" xfId="10978" xr:uid="{00000000-0005-0000-0000-0000BC2C0000}"/>
    <cellStyle name="Normal 5 2 9 2 4 2 2 2" xfId="28996" xr:uid="{00000000-0005-0000-0000-0000BD2C0000}"/>
    <cellStyle name="Normal 5 2 9 2 4 2 3" xfId="7738" xr:uid="{00000000-0005-0000-0000-0000BE2C0000}"/>
    <cellStyle name="Normal 5 2 9 2 4 2 3 2" xfId="25756" xr:uid="{00000000-0005-0000-0000-0000BF2C0000}"/>
    <cellStyle name="Normal 5 2 9 2 4 2 4" xfId="19870" xr:uid="{00000000-0005-0000-0000-0000C02C0000}"/>
    <cellStyle name="Normal 5 2 9 2 4 2 5" xfId="16630" xr:uid="{00000000-0005-0000-0000-0000C12C0000}"/>
    <cellStyle name="Normal 5 2 9 2 4 3" xfId="3056" xr:uid="{00000000-0005-0000-0000-0000C22C0000}"/>
    <cellStyle name="Normal 5 2 9 2 4 3 2" xfId="12184" xr:uid="{00000000-0005-0000-0000-0000C32C0000}"/>
    <cellStyle name="Normal 5 2 9 2 4 3 2 2" xfId="30202" xr:uid="{00000000-0005-0000-0000-0000C42C0000}"/>
    <cellStyle name="Normal 5 2 9 2 4 3 3" xfId="8944" xr:uid="{00000000-0005-0000-0000-0000C52C0000}"/>
    <cellStyle name="Normal 5 2 9 2 4 3 3 2" xfId="26962" xr:uid="{00000000-0005-0000-0000-0000C62C0000}"/>
    <cellStyle name="Normal 5 2 9 2 4 3 4" xfId="21076" xr:uid="{00000000-0005-0000-0000-0000C72C0000}"/>
    <cellStyle name="Normal 5 2 9 2 4 3 5" xfId="17836" xr:uid="{00000000-0005-0000-0000-0000C82C0000}"/>
    <cellStyle name="Normal 5 2 9 2 4 4" xfId="4876" xr:uid="{00000000-0005-0000-0000-0000C92C0000}"/>
    <cellStyle name="Normal 5 2 9 2 4 4 2" xfId="14002" xr:uid="{00000000-0005-0000-0000-0000CA2C0000}"/>
    <cellStyle name="Normal 5 2 9 2 4 4 2 2" xfId="32020" xr:uid="{00000000-0005-0000-0000-0000CB2C0000}"/>
    <cellStyle name="Normal 5 2 9 2 4 4 3" xfId="6910" xr:uid="{00000000-0005-0000-0000-0000CC2C0000}"/>
    <cellStyle name="Normal 5 2 9 2 4 4 3 2" xfId="24928" xr:uid="{00000000-0005-0000-0000-0000CD2C0000}"/>
    <cellStyle name="Normal 5 2 9 2 4 4 4" xfId="22894" xr:uid="{00000000-0005-0000-0000-0000CE2C0000}"/>
    <cellStyle name="Normal 5 2 9 2 4 5" xfId="10150" xr:uid="{00000000-0005-0000-0000-0000CF2C0000}"/>
    <cellStyle name="Normal 5 2 9 2 4 5 2" xfId="28168" xr:uid="{00000000-0005-0000-0000-0000D02C0000}"/>
    <cellStyle name="Normal 5 2 9 2 4 6" xfId="5704" xr:uid="{00000000-0005-0000-0000-0000D12C0000}"/>
    <cellStyle name="Normal 5 2 9 2 4 6 2" xfId="23722" xr:uid="{00000000-0005-0000-0000-0000D22C0000}"/>
    <cellStyle name="Normal 5 2 9 2 4 7" xfId="19042" xr:uid="{00000000-0005-0000-0000-0000D32C0000}"/>
    <cellStyle name="Normal 5 2 9 2 4 8" xfId="15802" xr:uid="{00000000-0005-0000-0000-0000D42C0000}"/>
    <cellStyle name="Normal 5 2 9 2 5" xfId="1184" xr:uid="{00000000-0005-0000-0000-0000D52C0000}"/>
    <cellStyle name="Normal 5 2 9 2 5 2" xfId="2012" xr:uid="{00000000-0005-0000-0000-0000D62C0000}"/>
    <cellStyle name="Normal 5 2 9 2 5 2 2" xfId="11140" xr:uid="{00000000-0005-0000-0000-0000D72C0000}"/>
    <cellStyle name="Normal 5 2 9 2 5 2 2 2" xfId="29158" xr:uid="{00000000-0005-0000-0000-0000D82C0000}"/>
    <cellStyle name="Normal 5 2 9 2 5 2 3" xfId="7900" xr:uid="{00000000-0005-0000-0000-0000D92C0000}"/>
    <cellStyle name="Normal 5 2 9 2 5 2 3 2" xfId="25918" xr:uid="{00000000-0005-0000-0000-0000DA2C0000}"/>
    <cellStyle name="Normal 5 2 9 2 5 2 4" xfId="20032" xr:uid="{00000000-0005-0000-0000-0000DB2C0000}"/>
    <cellStyle name="Normal 5 2 9 2 5 2 5" xfId="16792" xr:uid="{00000000-0005-0000-0000-0000DC2C0000}"/>
    <cellStyle name="Normal 5 2 9 2 5 3" xfId="3218" xr:uid="{00000000-0005-0000-0000-0000DD2C0000}"/>
    <cellStyle name="Normal 5 2 9 2 5 3 2" xfId="12346" xr:uid="{00000000-0005-0000-0000-0000DE2C0000}"/>
    <cellStyle name="Normal 5 2 9 2 5 3 2 2" xfId="30364" xr:uid="{00000000-0005-0000-0000-0000DF2C0000}"/>
    <cellStyle name="Normal 5 2 9 2 5 3 3" xfId="9106" xr:uid="{00000000-0005-0000-0000-0000E02C0000}"/>
    <cellStyle name="Normal 5 2 9 2 5 3 3 2" xfId="27124" xr:uid="{00000000-0005-0000-0000-0000E12C0000}"/>
    <cellStyle name="Normal 5 2 9 2 5 3 4" xfId="21238" xr:uid="{00000000-0005-0000-0000-0000E22C0000}"/>
    <cellStyle name="Normal 5 2 9 2 5 3 5" xfId="17998" xr:uid="{00000000-0005-0000-0000-0000E32C0000}"/>
    <cellStyle name="Normal 5 2 9 2 5 4" xfId="5038" xr:uid="{00000000-0005-0000-0000-0000E42C0000}"/>
    <cellStyle name="Normal 5 2 9 2 5 4 2" xfId="14164" xr:uid="{00000000-0005-0000-0000-0000E52C0000}"/>
    <cellStyle name="Normal 5 2 9 2 5 4 2 2" xfId="32182" xr:uid="{00000000-0005-0000-0000-0000E62C0000}"/>
    <cellStyle name="Normal 5 2 9 2 5 4 3" xfId="7072" xr:uid="{00000000-0005-0000-0000-0000E72C0000}"/>
    <cellStyle name="Normal 5 2 9 2 5 4 3 2" xfId="25090" xr:uid="{00000000-0005-0000-0000-0000E82C0000}"/>
    <cellStyle name="Normal 5 2 9 2 5 4 4" xfId="23056" xr:uid="{00000000-0005-0000-0000-0000E92C0000}"/>
    <cellStyle name="Normal 5 2 9 2 5 5" xfId="10312" xr:uid="{00000000-0005-0000-0000-0000EA2C0000}"/>
    <cellStyle name="Normal 5 2 9 2 5 5 2" xfId="28330" xr:uid="{00000000-0005-0000-0000-0000EB2C0000}"/>
    <cellStyle name="Normal 5 2 9 2 5 6" xfId="5866" xr:uid="{00000000-0005-0000-0000-0000EC2C0000}"/>
    <cellStyle name="Normal 5 2 9 2 5 6 2" xfId="23884" xr:uid="{00000000-0005-0000-0000-0000ED2C0000}"/>
    <cellStyle name="Normal 5 2 9 2 5 7" xfId="19204" xr:uid="{00000000-0005-0000-0000-0000EE2C0000}"/>
    <cellStyle name="Normal 5 2 9 2 5 8" xfId="15964" xr:uid="{00000000-0005-0000-0000-0000EF2C0000}"/>
    <cellStyle name="Normal 5 2 9 2 6" xfId="536" xr:uid="{00000000-0005-0000-0000-0000F02C0000}"/>
    <cellStyle name="Normal 5 2 9 2 6 2" xfId="2192" xr:uid="{00000000-0005-0000-0000-0000F12C0000}"/>
    <cellStyle name="Normal 5 2 9 2 6 2 2" xfId="11320" xr:uid="{00000000-0005-0000-0000-0000F22C0000}"/>
    <cellStyle name="Normal 5 2 9 2 6 2 2 2" xfId="29338" xr:uid="{00000000-0005-0000-0000-0000F32C0000}"/>
    <cellStyle name="Normal 5 2 9 2 6 2 3" xfId="8080" xr:uid="{00000000-0005-0000-0000-0000F42C0000}"/>
    <cellStyle name="Normal 5 2 9 2 6 2 3 2" xfId="26098" xr:uid="{00000000-0005-0000-0000-0000F52C0000}"/>
    <cellStyle name="Normal 5 2 9 2 6 2 4" xfId="20212" xr:uid="{00000000-0005-0000-0000-0000F62C0000}"/>
    <cellStyle name="Normal 5 2 9 2 6 2 5" xfId="16972" xr:uid="{00000000-0005-0000-0000-0000F72C0000}"/>
    <cellStyle name="Normal 5 2 9 2 6 3" xfId="4390" xr:uid="{00000000-0005-0000-0000-0000F82C0000}"/>
    <cellStyle name="Normal 5 2 9 2 6 3 2" xfId="13516" xr:uid="{00000000-0005-0000-0000-0000F92C0000}"/>
    <cellStyle name="Normal 5 2 9 2 6 3 2 2" xfId="31534" xr:uid="{00000000-0005-0000-0000-0000FA2C0000}"/>
    <cellStyle name="Normal 5 2 9 2 6 3 3" xfId="22408" xr:uid="{00000000-0005-0000-0000-0000FB2C0000}"/>
    <cellStyle name="Normal 5 2 9 2 6 4" xfId="9664" xr:uid="{00000000-0005-0000-0000-0000FC2C0000}"/>
    <cellStyle name="Normal 5 2 9 2 6 4 2" xfId="27682" xr:uid="{00000000-0005-0000-0000-0000FD2C0000}"/>
    <cellStyle name="Normal 5 2 9 2 6 5" xfId="6424" xr:uid="{00000000-0005-0000-0000-0000FE2C0000}"/>
    <cellStyle name="Normal 5 2 9 2 6 5 2" xfId="24442" xr:uid="{00000000-0005-0000-0000-0000FF2C0000}"/>
    <cellStyle name="Normal 5 2 9 2 6 6" xfId="18556" xr:uid="{00000000-0005-0000-0000-0000002D0000}"/>
    <cellStyle name="Normal 5 2 9 2 6 7" xfId="15316" xr:uid="{00000000-0005-0000-0000-0000012D0000}"/>
    <cellStyle name="Normal 5 2 9 2 7" xfId="1364" xr:uid="{00000000-0005-0000-0000-0000022D0000}"/>
    <cellStyle name="Normal 5 2 9 2 7 2" xfId="3994" xr:uid="{00000000-0005-0000-0000-0000032D0000}"/>
    <cellStyle name="Normal 5 2 9 2 7 2 2" xfId="13120" xr:uid="{00000000-0005-0000-0000-0000042D0000}"/>
    <cellStyle name="Normal 5 2 9 2 7 2 2 2" xfId="31138" xr:uid="{00000000-0005-0000-0000-0000052D0000}"/>
    <cellStyle name="Normal 5 2 9 2 7 2 3" xfId="22012" xr:uid="{00000000-0005-0000-0000-0000062D0000}"/>
    <cellStyle name="Normal 5 2 9 2 7 3" xfId="10492" xr:uid="{00000000-0005-0000-0000-0000072D0000}"/>
    <cellStyle name="Normal 5 2 9 2 7 3 2" xfId="28510" xr:uid="{00000000-0005-0000-0000-0000082D0000}"/>
    <cellStyle name="Normal 5 2 9 2 7 4" xfId="7252" xr:uid="{00000000-0005-0000-0000-0000092D0000}"/>
    <cellStyle name="Normal 5 2 9 2 7 4 2" xfId="25270" xr:uid="{00000000-0005-0000-0000-00000A2D0000}"/>
    <cellStyle name="Normal 5 2 9 2 7 5" xfId="19384" xr:uid="{00000000-0005-0000-0000-00000B2D0000}"/>
    <cellStyle name="Normal 5 2 9 2 7 6" xfId="16144" xr:uid="{00000000-0005-0000-0000-00000C2D0000}"/>
    <cellStyle name="Normal 5 2 9 2 8" xfId="2570" xr:uid="{00000000-0005-0000-0000-00000D2D0000}"/>
    <cellStyle name="Normal 5 2 9 2 8 2" xfId="11698" xr:uid="{00000000-0005-0000-0000-00000E2D0000}"/>
    <cellStyle name="Normal 5 2 9 2 8 2 2" xfId="29716" xr:uid="{00000000-0005-0000-0000-00000F2D0000}"/>
    <cellStyle name="Normal 5 2 9 2 8 3" xfId="8458" xr:uid="{00000000-0005-0000-0000-0000102D0000}"/>
    <cellStyle name="Normal 5 2 9 2 8 3 2" xfId="26476" xr:uid="{00000000-0005-0000-0000-0000112D0000}"/>
    <cellStyle name="Normal 5 2 9 2 8 4" xfId="20590" xr:uid="{00000000-0005-0000-0000-0000122D0000}"/>
    <cellStyle name="Normal 5 2 9 2 8 5" xfId="17350" xr:uid="{00000000-0005-0000-0000-0000132D0000}"/>
    <cellStyle name="Normal 5 2 9 2 9" xfId="3508" xr:uid="{00000000-0005-0000-0000-0000142D0000}"/>
    <cellStyle name="Normal 5 2 9 2 9 2" xfId="12634" xr:uid="{00000000-0005-0000-0000-0000152D0000}"/>
    <cellStyle name="Normal 5 2 9 2 9 2 2" xfId="30652" xr:uid="{00000000-0005-0000-0000-0000162D0000}"/>
    <cellStyle name="Normal 5 2 9 2 9 3" xfId="6028" xr:uid="{00000000-0005-0000-0000-0000172D0000}"/>
    <cellStyle name="Normal 5 2 9 2 9 3 2" xfId="24046" xr:uid="{00000000-0005-0000-0000-0000182D0000}"/>
    <cellStyle name="Normal 5 2 9 2 9 4" xfId="21526" xr:uid="{00000000-0005-0000-0000-0000192D0000}"/>
    <cellStyle name="Normal 5 2 9 2 9 5" xfId="14920" xr:uid="{00000000-0005-0000-0000-00001A2D0000}"/>
    <cellStyle name="Normal 5 2 9 3" xfId="248" xr:uid="{00000000-0005-0000-0000-00001B2D0000}"/>
    <cellStyle name="Normal 5 2 9 3 2" xfId="590" xr:uid="{00000000-0005-0000-0000-00001C2D0000}"/>
    <cellStyle name="Normal 5 2 9 3 2 2" xfId="2246" xr:uid="{00000000-0005-0000-0000-00001D2D0000}"/>
    <cellStyle name="Normal 5 2 9 3 2 2 2" xfId="11374" xr:uid="{00000000-0005-0000-0000-00001E2D0000}"/>
    <cellStyle name="Normal 5 2 9 3 2 2 2 2" xfId="29392" xr:uid="{00000000-0005-0000-0000-00001F2D0000}"/>
    <cellStyle name="Normal 5 2 9 3 2 2 3" xfId="8134" xr:uid="{00000000-0005-0000-0000-0000202D0000}"/>
    <cellStyle name="Normal 5 2 9 3 2 2 3 2" xfId="26152" xr:uid="{00000000-0005-0000-0000-0000212D0000}"/>
    <cellStyle name="Normal 5 2 9 3 2 2 4" xfId="20266" xr:uid="{00000000-0005-0000-0000-0000222D0000}"/>
    <cellStyle name="Normal 5 2 9 3 2 2 5" xfId="17026" xr:uid="{00000000-0005-0000-0000-0000232D0000}"/>
    <cellStyle name="Normal 5 2 9 3 2 3" xfId="4444" xr:uid="{00000000-0005-0000-0000-0000242D0000}"/>
    <cellStyle name="Normal 5 2 9 3 2 3 2" xfId="13570" xr:uid="{00000000-0005-0000-0000-0000252D0000}"/>
    <cellStyle name="Normal 5 2 9 3 2 3 2 2" xfId="31588" xr:uid="{00000000-0005-0000-0000-0000262D0000}"/>
    <cellStyle name="Normal 5 2 9 3 2 3 3" xfId="22462" xr:uid="{00000000-0005-0000-0000-0000272D0000}"/>
    <cellStyle name="Normal 5 2 9 3 2 4" xfId="9718" xr:uid="{00000000-0005-0000-0000-0000282D0000}"/>
    <cellStyle name="Normal 5 2 9 3 2 4 2" xfId="27736" xr:uid="{00000000-0005-0000-0000-0000292D0000}"/>
    <cellStyle name="Normal 5 2 9 3 2 5" xfId="6478" xr:uid="{00000000-0005-0000-0000-00002A2D0000}"/>
    <cellStyle name="Normal 5 2 9 3 2 5 2" xfId="24496" xr:uid="{00000000-0005-0000-0000-00002B2D0000}"/>
    <cellStyle name="Normal 5 2 9 3 2 6" xfId="18610" xr:uid="{00000000-0005-0000-0000-00002C2D0000}"/>
    <cellStyle name="Normal 5 2 9 3 2 7" xfId="15370" xr:uid="{00000000-0005-0000-0000-00002D2D0000}"/>
    <cellStyle name="Normal 5 2 9 3 3" xfId="1418" xr:uid="{00000000-0005-0000-0000-00002E2D0000}"/>
    <cellStyle name="Normal 5 2 9 3 3 2" xfId="4102" xr:uid="{00000000-0005-0000-0000-00002F2D0000}"/>
    <cellStyle name="Normal 5 2 9 3 3 2 2" xfId="13228" xr:uid="{00000000-0005-0000-0000-0000302D0000}"/>
    <cellStyle name="Normal 5 2 9 3 3 2 2 2" xfId="31246" xr:uid="{00000000-0005-0000-0000-0000312D0000}"/>
    <cellStyle name="Normal 5 2 9 3 3 2 3" xfId="22120" xr:uid="{00000000-0005-0000-0000-0000322D0000}"/>
    <cellStyle name="Normal 5 2 9 3 3 3" xfId="10546" xr:uid="{00000000-0005-0000-0000-0000332D0000}"/>
    <cellStyle name="Normal 5 2 9 3 3 3 2" xfId="28564" xr:uid="{00000000-0005-0000-0000-0000342D0000}"/>
    <cellStyle name="Normal 5 2 9 3 3 4" xfId="7306" xr:uid="{00000000-0005-0000-0000-0000352D0000}"/>
    <cellStyle name="Normal 5 2 9 3 3 4 2" xfId="25324" xr:uid="{00000000-0005-0000-0000-0000362D0000}"/>
    <cellStyle name="Normal 5 2 9 3 3 5" xfId="19438" xr:uid="{00000000-0005-0000-0000-0000372D0000}"/>
    <cellStyle name="Normal 5 2 9 3 3 6" xfId="16198" xr:uid="{00000000-0005-0000-0000-0000382D0000}"/>
    <cellStyle name="Normal 5 2 9 3 4" xfId="2624" xr:uid="{00000000-0005-0000-0000-0000392D0000}"/>
    <cellStyle name="Normal 5 2 9 3 4 2" xfId="11752" xr:uid="{00000000-0005-0000-0000-00003A2D0000}"/>
    <cellStyle name="Normal 5 2 9 3 4 2 2" xfId="29770" xr:uid="{00000000-0005-0000-0000-00003B2D0000}"/>
    <cellStyle name="Normal 5 2 9 3 4 3" xfId="8512" xr:uid="{00000000-0005-0000-0000-00003C2D0000}"/>
    <cellStyle name="Normal 5 2 9 3 4 3 2" xfId="26530" xr:uid="{00000000-0005-0000-0000-00003D2D0000}"/>
    <cellStyle name="Normal 5 2 9 3 4 4" xfId="20644" xr:uid="{00000000-0005-0000-0000-00003E2D0000}"/>
    <cellStyle name="Normal 5 2 9 3 4 5" xfId="17404" xr:uid="{00000000-0005-0000-0000-00003F2D0000}"/>
    <cellStyle name="Normal 5 2 9 3 5" xfId="3400" xr:uid="{00000000-0005-0000-0000-0000402D0000}"/>
    <cellStyle name="Normal 5 2 9 3 5 2" xfId="12526" xr:uid="{00000000-0005-0000-0000-0000412D0000}"/>
    <cellStyle name="Normal 5 2 9 3 5 2 2" xfId="30544" xr:uid="{00000000-0005-0000-0000-0000422D0000}"/>
    <cellStyle name="Normal 5 2 9 3 5 3" xfId="6136" xr:uid="{00000000-0005-0000-0000-0000432D0000}"/>
    <cellStyle name="Normal 5 2 9 3 5 3 2" xfId="24154" xr:uid="{00000000-0005-0000-0000-0000442D0000}"/>
    <cellStyle name="Normal 5 2 9 3 5 4" xfId="21418" xr:uid="{00000000-0005-0000-0000-0000452D0000}"/>
    <cellStyle name="Normal 5 2 9 3 5 5" xfId="15028" xr:uid="{00000000-0005-0000-0000-0000462D0000}"/>
    <cellStyle name="Normal 5 2 9 3 6" xfId="9376" xr:uid="{00000000-0005-0000-0000-0000472D0000}"/>
    <cellStyle name="Normal 5 2 9 3 6 2" xfId="27394" xr:uid="{00000000-0005-0000-0000-0000482D0000}"/>
    <cellStyle name="Normal 5 2 9 3 7" xfId="5272" xr:uid="{00000000-0005-0000-0000-0000492D0000}"/>
    <cellStyle name="Normal 5 2 9 3 7 2" xfId="23290" xr:uid="{00000000-0005-0000-0000-00004A2D0000}"/>
    <cellStyle name="Normal 5 2 9 3 8" xfId="18268" xr:uid="{00000000-0005-0000-0000-00004B2D0000}"/>
    <cellStyle name="Normal 5 2 9 3 9" xfId="14326" xr:uid="{00000000-0005-0000-0000-00004C2D0000}"/>
    <cellStyle name="Normal 5 2 9 4" xfId="752" xr:uid="{00000000-0005-0000-0000-00004D2D0000}"/>
    <cellStyle name="Normal 5 2 9 4 2" xfId="1580" xr:uid="{00000000-0005-0000-0000-00004E2D0000}"/>
    <cellStyle name="Normal 5 2 9 4 2 2" xfId="4606" xr:uid="{00000000-0005-0000-0000-00004F2D0000}"/>
    <cellStyle name="Normal 5 2 9 4 2 2 2" xfId="13732" xr:uid="{00000000-0005-0000-0000-0000502D0000}"/>
    <cellStyle name="Normal 5 2 9 4 2 2 2 2" xfId="31750" xr:uid="{00000000-0005-0000-0000-0000512D0000}"/>
    <cellStyle name="Normal 5 2 9 4 2 2 3" xfId="22624" xr:uid="{00000000-0005-0000-0000-0000522D0000}"/>
    <cellStyle name="Normal 5 2 9 4 2 3" xfId="10708" xr:uid="{00000000-0005-0000-0000-0000532D0000}"/>
    <cellStyle name="Normal 5 2 9 4 2 3 2" xfId="28726" xr:uid="{00000000-0005-0000-0000-0000542D0000}"/>
    <cellStyle name="Normal 5 2 9 4 2 4" xfId="7468" xr:uid="{00000000-0005-0000-0000-0000552D0000}"/>
    <cellStyle name="Normal 5 2 9 4 2 4 2" xfId="25486" xr:uid="{00000000-0005-0000-0000-0000562D0000}"/>
    <cellStyle name="Normal 5 2 9 4 2 5" xfId="19600" xr:uid="{00000000-0005-0000-0000-0000572D0000}"/>
    <cellStyle name="Normal 5 2 9 4 2 6" xfId="16360" xr:uid="{00000000-0005-0000-0000-0000582D0000}"/>
    <cellStyle name="Normal 5 2 9 4 3" xfId="2786" xr:uid="{00000000-0005-0000-0000-0000592D0000}"/>
    <cellStyle name="Normal 5 2 9 4 3 2" xfId="11914" xr:uid="{00000000-0005-0000-0000-00005A2D0000}"/>
    <cellStyle name="Normal 5 2 9 4 3 2 2" xfId="29932" xr:uid="{00000000-0005-0000-0000-00005B2D0000}"/>
    <cellStyle name="Normal 5 2 9 4 3 3" xfId="8674" xr:uid="{00000000-0005-0000-0000-00005C2D0000}"/>
    <cellStyle name="Normal 5 2 9 4 3 3 2" xfId="26692" xr:uid="{00000000-0005-0000-0000-00005D2D0000}"/>
    <cellStyle name="Normal 5 2 9 4 3 4" xfId="20806" xr:uid="{00000000-0005-0000-0000-00005E2D0000}"/>
    <cellStyle name="Normal 5 2 9 4 3 5" xfId="17566" xr:uid="{00000000-0005-0000-0000-00005F2D0000}"/>
    <cellStyle name="Normal 5 2 9 4 4" xfId="3562" xr:uid="{00000000-0005-0000-0000-0000602D0000}"/>
    <cellStyle name="Normal 5 2 9 4 4 2" xfId="12688" xr:uid="{00000000-0005-0000-0000-0000612D0000}"/>
    <cellStyle name="Normal 5 2 9 4 4 2 2" xfId="30706" xr:uid="{00000000-0005-0000-0000-0000622D0000}"/>
    <cellStyle name="Normal 5 2 9 4 4 3" xfId="6640" xr:uid="{00000000-0005-0000-0000-0000632D0000}"/>
    <cellStyle name="Normal 5 2 9 4 4 3 2" xfId="24658" xr:uid="{00000000-0005-0000-0000-0000642D0000}"/>
    <cellStyle name="Normal 5 2 9 4 4 4" xfId="21580" xr:uid="{00000000-0005-0000-0000-0000652D0000}"/>
    <cellStyle name="Normal 5 2 9 4 4 5" xfId="15532" xr:uid="{00000000-0005-0000-0000-0000662D0000}"/>
    <cellStyle name="Normal 5 2 9 4 5" xfId="9880" xr:uid="{00000000-0005-0000-0000-0000672D0000}"/>
    <cellStyle name="Normal 5 2 9 4 5 2" xfId="27898" xr:uid="{00000000-0005-0000-0000-0000682D0000}"/>
    <cellStyle name="Normal 5 2 9 4 6" xfId="5434" xr:uid="{00000000-0005-0000-0000-0000692D0000}"/>
    <cellStyle name="Normal 5 2 9 4 6 2" xfId="23452" xr:uid="{00000000-0005-0000-0000-00006A2D0000}"/>
    <cellStyle name="Normal 5 2 9 4 7" xfId="18772" xr:uid="{00000000-0005-0000-0000-00006B2D0000}"/>
    <cellStyle name="Normal 5 2 9 4 8" xfId="14488" xr:uid="{00000000-0005-0000-0000-00006C2D0000}"/>
    <cellStyle name="Normal 5 2 9 5" xfId="914" xr:uid="{00000000-0005-0000-0000-00006D2D0000}"/>
    <cellStyle name="Normal 5 2 9 5 2" xfId="1742" xr:uid="{00000000-0005-0000-0000-00006E2D0000}"/>
    <cellStyle name="Normal 5 2 9 5 2 2" xfId="4768" xr:uid="{00000000-0005-0000-0000-00006F2D0000}"/>
    <cellStyle name="Normal 5 2 9 5 2 2 2" xfId="13894" xr:uid="{00000000-0005-0000-0000-0000702D0000}"/>
    <cellStyle name="Normal 5 2 9 5 2 2 2 2" xfId="31912" xr:uid="{00000000-0005-0000-0000-0000712D0000}"/>
    <cellStyle name="Normal 5 2 9 5 2 2 3" xfId="22786" xr:uid="{00000000-0005-0000-0000-0000722D0000}"/>
    <cellStyle name="Normal 5 2 9 5 2 3" xfId="10870" xr:uid="{00000000-0005-0000-0000-0000732D0000}"/>
    <cellStyle name="Normal 5 2 9 5 2 3 2" xfId="28888" xr:uid="{00000000-0005-0000-0000-0000742D0000}"/>
    <cellStyle name="Normal 5 2 9 5 2 4" xfId="7630" xr:uid="{00000000-0005-0000-0000-0000752D0000}"/>
    <cellStyle name="Normal 5 2 9 5 2 4 2" xfId="25648" xr:uid="{00000000-0005-0000-0000-0000762D0000}"/>
    <cellStyle name="Normal 5 2 9 5 2 5" xfId="19762" xr:uid="{00000000-0005-0000-0000-0000772D0000}"/>
    <cellStyle name="Normal 5 2 9 5 2 6" xfId="16522" xr:uid="{00000000-0005-0000-0000-0000782D0000}"/>
    <cellStyle name="Normal 5 2 9 5 3" xfId="2948" xr:uid="{00000000-0005-0000-0000-0000792D0000}"/>
    <cellStyle name="Normal 5 2 9 5 3 2" xfId="12076" xr:uid="{00000000-0005-0000-0000-00007A2D0000}"/>
    <cellStyle name="Normal 5 2 9 5 3 2 2" xfId="30094" xr:uid="{00000000-0005-0000-0000-00007B2D0000}"/>
    <cellStyle name="Normal 5 2 9 5 3 3" xfId="8836" xr:uid="{00000000-0005-0000-0000-00007C2D0000}"/>
    <cellStyle name="Normal 5 2 9 5 3 3 2" xfId="26854" xr:uid="{00000000-0005-0000-0000-00007D2D0000}"/>
    <cellStyle name="Normal 5 2 9 5 3 4" xfId="20968" xr:uid="{00000000-0005-0000-0000-00007E2D0000}"/>
    <cellStyle name="Normal 5 2 9 5 3 5" xfId="17728" xr:uid="{00000000-0005-0000-0000-00007F2D0000}"/>
    <cellStyle name="Normal 5 2 9 5 4" xfId="3724" xr:uid="{00000000-0005-0000-0000-0000802D0000}"/>
    <cellStyle name="Normal 5 2 9 5 4 2" xfId="12850" xr:uid="{00000000-0005-0000-0000-0000812D0000}"/>
    <cellStyle name="Normal 5 2 9 5 4 2 2" xfId="30868" xr:uid="{00000000-0005-0000-0000-0000822D0000}"/>
    <cellStyle name="Normal 5 2 9 5 4 3" xfId="6802" xr:uid="{00000000-0005-0000-0000-0000832D0000}"/>
    <cellStyle name="Normal 5 2 9 5 4 3 2" xfId="24820" xr:uid="{00000000-0005-0000-0000-0000842D0000}"/>
    <cellStyle name="Normal 5 2 9 5 4 4" xfId="21742" xr:uid="{00000000-0005-0000-0000-0000852D0000}"/>
    <cellStyle name="Normal 5 2 9 5 4 5" xfId="15694" xr:uid="{00000000-0005-0000-0000-0000862D0000}"/>
    <cellStyle name="Normal 5 2 9 5 5" xfId="10042" xr:uid="{00000000-0005-0000-0000-0000872D0000}"/>
    <cellStyle name="Normal 5 2 9 5 5 2" xfId="28060" xr:uid="{00000000-0005-0000-0000-0000882D0000}"/>
    <cellStyle name="Normal 5 2 9 5 6" xfId="5596" xr:uid="{00000000-0005-0000-0000-0000892D0000}"/>
    <cellStyle name="Normal 5 2 9 5 6 2" xfId="23614" xr:uid="{00000000-0005-0000-0000-00008A2D0000}"/>
    <cellStyle name="Normal 5 2 9 5 7" xfId="18934" xr:uid="{00000000-0005-0000-0000-00008B2D0000}"/>
    <cellStyle name="Normal 5 2 9 5 8" xfId="14650" xr:uid="{00000000-0005-0000-0000-00008C2D0000}"/>
    <cellStyle name="Normal 5 2 9 6" xfId="1076" xr:uid="{00000000-0005-0000-0000-00008D2D0000}"/>
    <cellStyle name="Normal 5 2 9 6 2" xfId="1904" xr:uid="{00000000-0005-0000-0000-00008E2D0000}"/>
    <cellStyle name="Normal 5 2 9 6 2 2" xfId="11032" xr:uid="{00000000-0005-0000-0000-00008F2D0000}"/>
    <cellStyle name="Normal 5 2 9 6 2 2 2" xfId="29050" xr:uid="{00000000-0005-0000-0000-0000902D0000}"/>
    <cellStyle name="Normal 5 2 9 6 2 3" xfId="7792" xr:uid="{00000000-0005-0000-0000-0000912D0000}"/>
    <cellStyle name="Normal 5 2 9 6 2 3 2" xfId="25810" xr:uid="{00000000-0005-0000-0000-0000922D0000}"/>
    <cellStyle name="Normal 5 2 9 6 2 4" xfId="19924" xr:uid="{00000000-0005-0000-0000-0000932D0000}"/>
    <cellStyle name="Normal 5 2 9 6 2 5" xfId="16684" xr:uid="{00000000-0005-0000-0000-0000942D0000}"/>
    <cellStyle name="Normal 5 2 9 6 3" xfId="3110" xr:uid="{00000000-0005-0000-0000-0000952D0000}"/>
    <cellStyle name="Normal 5 2 9 6 3 2" xfId="12238" xr:uid="{00000000-0005-0000-0000-0000962D0000}"/>
    <cellStyle name="Normal 5 2 9 6 3 2 2" xfId="30256" xr:uid="{00000000-0005-0000-0000-0000972D0000}"/>
    <cellStyle name="Normal 5 2 9 6 3 3" xfId="8998" xr:uid="{00000000-0005-0000-0000-0000982D0000}"/>
    <cellStyle name="Normal 5 2 9 6 3 3 2" xfId="27016" xr:uid="{00000000-0005-0000-0000-0000992D0000}"/>
    <cellStyle name="Normal 5 2 9 6 3 4" xfId="21130" xr:uid="{00000000-0005-0000-0000-00009A2D0000}"/>
    <cellStyle name="Normal 5 2 9 6 3 5" xfId="17890" xr:uid="{00000000-0005-0000-0000-00009B2D0000}"/>
    <cellStyle name="Normal 5 2 9 6 4" xfId="4930" xr:uid="{00000000-0005-0000-0000-00009C2D0000}"/>
    <cellStyle name="Normal 5 2 9 6 4 2" xfId="14056" xr:uid="{00000000-0005-0000-0000-00009D2D0000}"/>
    <cellStyle name="Normal 5 2 9 6 4 2 2" xfId="32074" xr:uid="{00000000-0005-0000-0000-00009E2D0000}"/>
    <cellStyle name="Normal 5 2 9 6 4 3" xfId="6964" xr:uid="{00000000-0005-0000-0000-00009F2D0000}"/>
    <cellStyle name="Normal 5 2 9 6 4 3 2" xfId="24982" xr:uid="{00000000-0005-0000-0000-0000A02D0000}"/>
    <cellStyle name="Normal 5 2 9 6 4 4" xfId="22948" xr:uid="{00000000-0005-0000-0000-0000A12D0000}"/>
    <cellStyle name="Normal 5 2 9 6 5" xfId="10204" xr:uid="{00000000-0005-0000-0000-0000A22D0000}"/>
    <cellStyle name="Normal 5 2 9 6 5 2" xfId="28222" xr:uid="{00000000-0005-0000-0000-0000A32D0000}"/>
    <cellStyle name="Normal 5 2 9 6 6" xfId="5758" xr:uid="{00000000-0005-0000-0000-0000A42D0000}"/>
    <cellStyle name="Normal 5 2 9 6 6 2" xfId="23776" xr:uid="{00000000-0005-0000-0000-0000A52D0000}"/>
    <cellStyle name="Normal 5 2 9 6 7" xfId="19096" xr:uid="{00000000-0005-0000-0000-0000A62D0000}"/>
    <cellStyle name="Normal 5 2 9 6 8" xfId="15856" xr:uid="{00000000-0005-0000-0000-0000A72D0000}"/>
    <cellStyle name="Normal 5 2 9 7" xfId="428" xr:uid="{00000000-0005-0000-0000-0000A82D0000}"/>
    <cellStyle name="Normal 5 2 9 7 2" xfId="2084" xr:uid="{00000000-0005-0000-0000-0000A92D0000}"/>
    <cellStyle name="Normal 5 2 9 7 2 2" xfId="11212" xr:uid="{00000000-0005-0000-0000-0000AA2D0000}"/>
    <cellStyle name="Normal 5 2 9 7 2 2 2" xfId="29230" xr:uid="{00000000-0005-0000-0000-0000AB2D0000}"/>
    <cellStyle name="Normal 5 2 9 7 2 3" xfId="7972" xr:uid="{00000000-0005-0000-0000-0000AC2D0000}"/>
    <cellStyle name="Normal 5 2 9 7 2 3 2" xfId="25990" xr:uid="{00000000-0005-0000-0000-0000AD2D0000}"/>
    <cellStyle name="Normal 5 2 9 7 2 4" xfId="20104" xr:uid="{00000000-0005-0000-0000-0000AE2D0000}"/>
    <cellStyle name="Normal 5 2 9 7 2 5" xfId="16864" xr:uid="{00000000-0005-0000-0000-0000AF2D0000}"/>
    <cellStyle name="Normal 5 2 9 7 3" xfId="4282" xr:uid="{00000000-0005-0000-0000-0000B02D0000}"/>
    <cellStyle name="Normal 5 2 9 7 3 2" xfId="13408" xr:uid="{00000000-0005-0000-0000-0000B12D0000}"/>
    <cellStyle name="Normal 5 2 9 7 3 2 2" xfId="31426" xr:uid="{00000000-0005-0000-0000-0000B22D0000}"/>
    <cellStyle name="Normal 5 2 9 7 3 3" xfId="22300" xr:uid="{00000000-0005-0000-0000-0000B32D0000}"/>
    <cellStyle name="Normal 5 2 9 7 4" xfId="9556" xr:uid="{00000000-0005-0000-0000-0000B42D0000}"/>
    <cellStyle name="Normal 5 2 9 7 4 2" xfId="27574" xr:uid="{00000000-0005-0000-0000-0000B52D0000}"/>
    <cellStyle name="Normal 5 2 9 7 5" xfId="6316" xr:uid="{00000000-0005-0000-0000-0000B62D0000}"/>
    <cellStyle name="Normal 5 2 9 7 5 2" xfId="24334" xr:uid="{00000000-0005-0000-0000-0000B72D0000}"/>
    <cellStyle name="Normal 5 2 9 7 6" xfId="18448" xr:uid="{00000000-0005-0000-0000-0000B82D0000}"/>
    <cellStyle name="Normal 5 2 9 7 7" xfId="15208" xr:uid="{00000000-0005-0000-0000-0000B92D0000}"/>
    <cellStyle name="Normal 5 2 9 8" xfId="1256" xr:uid="{00000000-0005-0000-0000-0000BA2D0000}"/>
    <cellStyle name="Normal 5 2 9 8 2" xfId="3886" xr:uid="{00000000-0005-0000-0000-0000BB2D0000}"/>
    <cellStyle name="Normal 5 2 9 8 2 2" xfId="13012" xr:uid="{00000000-0005-0000-0000-0000BC2D0000}"/>
    <cellStyle name="Normal 5 2 9 8 2 2 2" xfId="31030" xr:uid="{00000000-0005-0000-0000-0000BD2D0000}"/>
    <cellStyle name="Normal 5 2 9 8 2 3" xfId="21904" xr:uid="{00000000-0005-0000-0000-0000BE2D0000}"/>
    <cellStyle name="Normal 5 2 9 8 3" xfId="10384" xr:uid="{00000000-0005-0000-0000-0000BF2D0000}"/>
    <cellStyle name="Normal 5 2 9 8 3 2" xfId="28402" xr:uid="{00000000-0005-0000-0000-0000C02D0000}"/>
    <cellStyle name="Normal 5 2 9 8 4" xfId="7144" xr:uid="{00000000-0005-0000-0000-0000C12D0000}"/>
    <cellStyle name="Normal 5 2 9 8 4 2" xfId="25162" xr:uid="{00000000-0005-0000-0000-0000C22D0000}"/>
    <cellStyle name="Normal 5 2 9 8 5" xfId="19276" xr:uid="{00000000-0005-0000-0000-0000C32D0000}"/>
    <cellStyle name="Normal 5 2 9 8 6" xfId="16036" xr:uid="{00000000-0005-0000-0000-0000C42D0000}"/>
    <cellStyle name="Normal 5 2 9 9" xfId="2462" xr:uid="{00000000-0005-0000-0000-0000C52D0000}"/>
    <cellStyle name="Normal 5 2 9 9 2" xfId="11590" xr:uid="{00000000-0005-0000-0000-0000C62D0000}"/>
    <cellStyle name="Normal 5 2 9 9 2 2" xfId="29608" xr:uid="{00000000-0005-0000-0000-0000C72D0000}"/>
    <cellStyle name="Normal 5 2 9 9 3" xfId="8350" xr:uid="{00000000-0005-0000-0000-0000C82D0000}"/>
    <cellStyle name="Normal 5 2 9 9 3 2" xfId="26368" xr:uid="{00000000-0005-0000-0000-0000C92D0000}"/>
    <cellStyle name="Normal 5 2 9 9 4" xfId="20482" xr:uid="{00000000-0005-0000-0000-0000CA2D0000}"/>
    <cellStyle name="Normal 5 2 9 9 5" xfId="17242" xr:uid="{00000000-0005-0000-0000-0000CB2D0000}"/>
    <cellStyle name="Normal 5 20" xfId="2425" xr:uid="{00000000-0005-0000-0000-0000CC2D0000}"/>
    <cellStyle name="Normal 5 20 2" xfId="11553" xr:uid="{00000000-0005-0000-0000-0000CD2D0000}"/>
    <cellStyle name="Normal 5 20 2 2" xfId="29571" xr:uid="{00000000-0005-0000-0000-0000CE2D0000}"/>
    <cellStyle name="Normal 5 20 3" xfId="8313" xr:uid="{00000000-0005-0000-0000-0000CF2D0000}"/>
    <cellStyle name="Normal 5 20 3 2" xfId="26331" xr:uid="{00000000-0005-0000-0000-0000D02D0000}"/>
    <cellStyle name="Normal 5 20 4" xfId="20445" xr:uid="{00000000-0005-0000-0000-0000D12D0000}"/>
    <cellStyle name="Normal 5 20 5" xfId="17205" xr:uid="{00000000-0005-0000-0000-0000D22D0000}"/>
    <cellStyle name="Normal 5 21" xfId="3255" xr:uid="{00000000-0005-0000-0000-0000D32D0000}"/>
    <cellStyle name="Normal 5 21 2" xfId="12381" xr:uid="{00000000-0005-0000-0000-0000D42D0000}"/>
    <cellStyle name="Normal 5 21 2 2" xfId="30399" xr:uid="{00000000-0005-0000-0000-0000D52D0000}"/>
    <cellStyle name="Normal 5 21 3" xfId="5901" xr:uid="{00000000-0005-0000-0000-0000D62D0000}"/>
    <cellStyle name="Normal 5 21 3 2" xfId="23919" xr:uid="{00000000-0005-0000-0000-0000D72D0000}"/>
    <cellStyle name="Normal 5 21 4" xfId="21273" xr:uid="{00000000-0005-0000-0000-0000D82D0000}"/>
    <cellStyle name="Normal 5 21 5" xfId="14793" xr:uid="{00000000-0005-0000-0000-0000D92D0000}"/>
    <cellStyle name="Normal 5 22" xfId="9141" xr:uid="{00000000-0005-0000-0000-0000DA2D0000}"/>
    <cellStyle name="Normal 5 22 2" xfId="27159" xr:uid="{00000000-0005-0000-0000-0000DB2D0000}"/>
    <cellStyle name="Normal 5 23" xfId="5073" xr:uid="{00000000-0005-0000-0000-0000DC2D0000}"/>
    <cellStyle name="Normal 5 23 2" xfId="23091" xr:uid="{00000000-0005-0000-0000-0000DD2D0000}"/>
    <cellStyle name="Normal 5 24" xfId="18033" xr:uid="{00000000-0005-0000-0000-0000DE2D0000}"/>
    <cellStyle name="Normal 5 25" xfId="14199" xr:uid="{00000000-0005-0000-0000-0000DF2D0000}"/>
    <cellStyle name="Normal 5 3" xfId="18" xr:uid="{00000000-0005-0000-0000-0000E02D0000}"/>
    <cellStyle name="Normal 5 3 10" xfId="903" xr:uid="{00000000-0005-0000-0000-0000E12D0000}"/>
    <cellStyle name="Normal 5 3 10 2" xfId="1731" xr:uid="{00000000-0005-0000-0000-0000E22D0000}"/>
    <cellStyle name="Normal 5 3 10 2 2" xfId="4757" xr:uid="{00000000-0005-0000-0000-0000E32D0000}"/>
    <cellStyle name="Normal 5 3 10 2 2 2" xfId="13883" xr:uid="{00000000-0005-0000-0000-0000E42D0000}"/>
    <cellStyle name="Normal 5 3 10 2 2 2 2" xfId="31901" xr:uid="{00000000-0005-0000-0000-0000E52D0000}"/>
    <cellStyle name="Normal 5 3 10 2 2 3" xfId="22775" xr:uid="{00000000-0005-0000-0000-0000E62D0000}"/>
    <cellStyle name="Normal 5 3 10 2 3" xfId="10859" xr:uid="{00000000-0005-0000-0000-0000E72D0000}"/>
    <cellStyle name="Normal 5 3 10 2 3 2" xfId="28877" xr:uid="{00000000-0005-0000-0000-0000E82D0000}"/>
    <cellStyle name="Normal 5 3 10 2 4" xfId="7619" xr:uid="{00000000-0005-0000-0000-0000E92D0000}"/>
    <cellStyle name="Normal 5 3 10 2 4 2" xfId="25637" xr:uid="{00000000-0005-0000-0000-0000EA2D0000}"/>
    <cellStyle name="Normal 5 3 10 2 5" xfId="19751" xr:uid="{00000000-0005-0000-0000-0000EB2D0000}"/>
    <cellStyle name="Normal 5 3 10 2 6" xfId="16511" xr:uid="{00000000-0005-0000-0000-0000EC2D0000}"/>
    <cellStyle name="Normal 5 3 10 3" xfId="2937" xr:uid="{00000000-0005-0000-0000-0000ED2D0000}"/>
    <cellStyle name="Normal 5 3 10 3 2" xfId="12065" xr:uid="{00000000-0005-0000-0000-0000EE2D0000}"/>
    <cellStyle name="Normal 5 3 10 3 2 2" xfId="30083" xr:uid="{00000000-0005-0000-0000-0000EF2D0000}"/>
    <cellStyle name="Normal 5 3 10 3 3" xfId="8825" xr:uid="{00000000-0005-0000-0000-0000F02D0000}"/>
    <cellStyle name="Normal 5 3 10 3 3 2" xfId="26843" xr:uid="{00000000-0005-0000-0000-0000F12D0000}"/>
    <cellStyle name="Normal 5 3 10 3 4" xfId="20957" xr:uid="{00000000-0005-0000-0000-0000F22D0000}"/>
    <cellStyle name="Normal 5 3 10 3 5" xfId="17717" xr:uid="{00000000-0005-0000-0000-0000F32D0000}"/>
    <cellStyle name="Normal 5 3 10 4" xfId="3713" xr:uid="{00000000-0005-0000-0000-0000F42D0000}"/>
    <cellStyle name="Normal 5 3 10 4 2" xfId="12839" xr:uid="{00000000-0005-0000-0000-0000F52D0000}"/>
    <cellStyle name="Normal 5 3 10 4 2 2" xfId="30857" xr:uid="{00000000-0005-0000-0000-0000F62D0000}"/>
    <cellStyle name="Normal 5 3 10 4 3" xfId="6791" xr:uid="{00000000-0005-0000-0000-0000F72D0000}"/>
    <cellStyle name="Normal 5 3 10 4 3 2" xfId="24809" xr:uid="{00000000-0005-0000-0000-0000F82D0000}"/>
    <cellStyle name="Normal 5 3 10 4 4" xfId="21731" xr:uid="{00000000-0005-0000-0000-0000F92D0000}"/>
    <cellStyle name="Normal 5 3 10 5" xfId="10031" xr:uid="{00000000-0005-0000-0000-0000FA2D0000}"/>
    <cellStyle name="Normal 5 3 10 5 2" xfId="28049" xr:uid="{00000000-0005-0000-0000-0000FB2D0000}"/>
    <cellStyle name="Normal 5 3 10 6" xfId="5585" xr:uid="{00000000-0005-0000-0000-0000FC2D0000}"/>
    <cellStyle name="Normal 5 3 10 6 2" xfId="23603" xr:uid="{00000000-0005-0000-0000-0000FD2D0000}"/>
    <cellStyle name="Normal 5 3 10 7" xfId="18923" xr:uid="{00000000-0005-0000-0000-0000FE2D0000}"/>
    <cellStyle name="Normal 5 3 10 8" xfId="15683" xr:uid="{00000000-0005-0000-0000-0000FF2D0000}"/>
    <cellStyle name="Normal 5 3 11" xfId="1065" xr:uid="{00000000-0005-0000-0000-0000002E0000}"/>
    <cellStyle name="Normal 5 3 11 2" xfId="1893" xr:uid="{00000000-0005-0000-0000-0000012E0000}"/>
    <cellStyle name="Normal 5 3 11 2 2" xfId="11021" xr:uid="{00000000-0005-0000-0000-0000022E0000}"/>
    <cellStyle name="Normal 5 3 11 2 2 2" xfId="29039" xr:uid="{00000000-0005-0000-0000-0000032E0000}"/>
    <cellStyle name="Normal 5 3 11 2 3" xfId="7781" xr:uid="{00000000-0005-0000-0000-0000042E0000}"/>
    <cellStyle name="Normal 5 3 11 2 3 2" xfId="25799" xr:uid="{00000000-0005-0000-0000-0000052E0000}"/>
    <cellStyle name="Normal 5 3 11 2 4" xfId="19913" xr:uid="{00000000-0005-0000-0000-0000062E0000}"/>
    <cellStyle name="Normal 5 3 11 2 5" xfId="16673" xr:uid="{00000000-0005-0000-0000-0000072E0000}"/>
    <cellStyle name="Normal 5 3 11 3" xfId="3099" xr:uid="{00000000-0005-0000-0000-0000082E0000}"/>
    <cellStyle name="Normal 5 3 11 3 2" xfId="12227" xr:uid="{00000000-0005-0000-0000-0000092E0000}"/>
    <cellStyle name="Normal 5 3 11 3 2 2" xfId="30245" xr:uid="{00000000-0005-0000-0000-00000A2E0000}"/>
    <cellStyle name="Normal 5 3 11 3 3" xfId="8987" xr:uid="{00000000-0005-0000-0000-00000B2E0000}"/>
    <cellStyle name="Normal 5 3 11 3 3 2" xfId="27005" xr:uid="{00000000-0005-0000-0000-00000C2E0000}"/>
    <cellStyle name="Normal 5 3 11 3 4" xfId="21119" xr:uid="{00000000-0005-0000-0000-00000D2E0000}"/>
    <cellStyle name="Normal 5 3 11 3 5" xfId="17879" xr:uid="{00000000-0005-0000-0000-00000E2E0000}"/>
    <cellStyle name="Normal 5 3 11 4" xfId="4919" xr:uid="{00000000-0005-0000-0000-00000F2E0000}"/>
    <cellStyle name="Normal 5 3 11 4 2" xfId="14045" xr:uid="{00000000-0005-0000-0000-0000102E0000}"/>
    <cellStyle name="Normal 5 3 11 4 2 2" xfId="32063" xr:uid="{00000000-0005-0000-0000-0000112E0000}"/>
    <cellStyle name="Normal 5 3 11 4 3" xfId="6953" xr:uid="{00000000-0005-0000-0000-0000122E0000}"/>
    <cellStyle name="Normal 5 3 11 4 3 2" xfId="24971" xr:uid="{00000000-0005-0000-0000-0000132E0000}"/>
    <cellStyle name="Normal 5 3 11 4 4" xfId="22937" xr:uid="{00000000-0005-0000-0000-0000142E0000}"/>
    <cellStyle name="Normal 5 3 11 5" xfId="10193" xr:uid="{00000000-0005-0000-0000-0000152E0000}"/>
    <cellStyle name="Normal 5 3 11 5 2" xfId="28211" xr:uid="{00000000-0005-0000-0000-0000162E0000}"/>
    <cellStyle name="Normal 5 3 11 6" xfId="5747" xr:uid="{00000000-0005-0000-0000-0000172E0000}"/>
    <cellStyle name="Normal 5 3 11 6 2" xfId="23765" xr:uid="{00000000-0005-0000-0000-0000182E0000}"/>
    <cellStyle name="Normal 5 3 11 7" xfId="19085" xr:uid="{00000000-0005-0000-0000-0000192E0000}"/>
    <cellStyle name="Normal 5 3 11 8" xfId="15845" xr:uid="{00000000-0005-0000-0000-00001A2E0000}"/>
    <cellStyle name="Normal 5 3 12" xfId="399" xr:uid="{00000000-0005-0000-0000-00001B2E0000}"/>
    <cellStyle name="Normal 5 3 12 2" xfId="2055" xr:uid="{00000000-0005-0000-0000-00001C2E0000}"/>
    <cellStyle name="Normal 5 3 12 2 2" xfId="11183" xr:uid="{00000000-0005-0000-0000-00001D2E0000}"/>
    <cellStyle name="Normal 5 3 12 2 2 2" xfId="29201" xr:uid="{00000000-0005-0000-0000-00001E2E0000}"/>
    <cellStyle name="Normal 5 3 12 2 3" xfId="7943" xr:uid="{00000000-0005-0000-0000-00001F2E0000}"/>
    <cellStyle name="Normal 5 3 12 2 3 2" xfId="25961" xr:uid="{00000000-0005-0000-0000-0000202E0000}"/>
    <cellStyle name="Normal 5 3 12 2 4" xfId="20075" xr:uid="{00000000-0005-0000-0000-0000212E0000}"/>
    <cellStyle name="Normal 5 3 12 2 5" xfId="16835" xr:uid="{00000000-0005-0000-0000-0000222E0000}"/>
    <cellStyle name="Normal 5 3 12 3" xfId="4253" xr:uid="{00000000-0005-0000-0000-0000232E0000}"/>
    <cellStyle name="Normal 5 3 12 3 2" xfId="13379" xr:uid="{00000000-0005-0000-0000-0000242E0000}"/>
    <cellStyle name="Normal 5 3 12 3 2 2" xfId="31397" xr:uid="{00000000-0005-0000-0000-0000252E0000}"/>
    <cellStyle name="Normal 5 3 12 3 3" xfId="22271" xr:uid="{00000000-0005-0000-0000-0000262E0000}"/>
    <cellStyle name="Normal 5 3 12 4" xfId="9527" xr:uid="{00000000-0005-0000-0000-0000272E0000}"/>
    <cellStyle name="Normal 5 3 12 4 2" xfId="27545" xr:uid="{00000000-0005-0000-0000-0000282E0000}"/>
    <cellStyle name="Normal 5 3 12 5" xfId="6287" xr:uid="{00000000-0005-0000-0000-0000292E0000}"/>
    <cellStyle name="Normal 5 3 12 5 2" xfId="24305" xr:uid="{00000000-0005-0000-0000-00002A2E0000}"/>
    <cellStyle name="Normal 5 3 12 6" xfId="18419" xr:uid="{00000000-0005-0000-0000-00002B2E0000}"/>
    <cellStyle name="Normal 5 3 12 7" xfId="15179" xr:uid="{00000000-0005-0000-0000-00002C2E0000}"/>
    <cellStyle name="Normal 5 3 13" xfId="1227" xr:uid="{00000000-0005-0000-0000-00002D2E0000}"/>
    <cellStyle name="Normal 5 3 13 2" xfId="3875" xr:uid="{00000000-0005-0000-0000-00002E2E0000}"/>
    <cellStyle name="Normal 5 3 13 2 2" xfId="13001" xr:uid="{00000000-0005-0000-0000-00002F2E0000}"/>
    <cellStyle name="Normal 5 3 13 2 2 2" xfId="31019" xr:uid="{00000000-0005-0000-0000-0000302E0000}"/>
    <cellStyle name="Normal 5 3 13 2 3" xfId="21893" xr:uid="{00000000-0005-0000-0000-0000312E0000}"/>
    <cellStyle name="Normal 5 3 13 3" xfId="10355" xr:uid="{00000000-0005-0000-0000-0000322E0000}"/>
    <cellStyle name="Normal 5 3 13 3 2" xfId="28373" xr:uid="{00000000-0005-0000-0000-0000332E0000}"/>
    <cellStyle name="Normal 5 3 13 4" xfId="7115" xr:uid="{00000000-0005-0000-0000-0000342E0000}"/>
    <cellStyle name="Normal 5 3 13 4 2" xfId="25133" xr:uid="{00000000-0005-0000-0000-0000352E0000}"/>
    <cellStyle name="Normal 5 3 13 5" xfId="19247" xr:uid="{00000000-0005-0000-0000-0000362E0000}"/>
    <cellStyle name="Normal 5 3 13 6" xfId="16007" xr:uid="{00000000-0005-0000-0000-0000372E0000}"/>
    <cellStyle name="Normal 5 3 14" xfId="2433" xr:uid="{00000000-0005-0000-0000-0000382E0000}"/>
    <cellStyle name="Normal 5 3 14 2" xfId="11561" xr:uid="{00000000-0005-0000-0000-0000392E0000}"/>
    <cellStyle name="Normal 5 3 14 2 2" xfId="29579" xr:uid="{00000000-0005-0000-0000-00003A2E0000}"/>
    <cellStyle name="Normal 5 3 14 3" xfId="8321" xr:uid="{00000000-0005-0000-0000-00003B2E0000}"/>
    <cellStyle name="Normal 5 3 14 3 2" xfId="26339" xr:uid="{00000000-0005-0000-0000-00003C2E0000}"/>
    <cellStyle name="Normal 5 3 14 4" xfId="20453" xr:uid="{00000000-0005-0000-0000-00003D2E0000}"/>
    <cellStyle name="Normal 5 3 14 5" xfId="17213" xr:uid="{00000000-0005-0000-0000-00003E2E0000}"/>
    <cellStyle name="Normal 5 3 15" xfId="3258" xr:uid="{00000000-0005-0000-0000-00003F2E0000}"/>
    <cellStyle name="Normal 5 3 15 2" xfId="12384" xr:uid="{00000000-0005-0000-0000-0000402E0000}"/>
    <cellStyle name="Normal 5 3 15 2 2" xfId="30402" xr:uid="{00000000-0005-0000-0000-0000412E0000}"/>
    <cellStyle name="Normal 5 3 15 3" xfId="5909" xr:uid="{00000000-0005-0000-0000-0000422E0000}"/>
    <cellStyle name="Normal 5 3 15 3 2" xfId="23927" xr:uid="{00000000-0005-0000-0000-0000432E0000}"/>
    <cellStyle name="Normal 5 3 15 4" xfId="21276" xr:uid="{00000000-0005-0000-0000-0000442E0000}"/>
    <cellStyle name="Normal 5 3 15 5" xfId="14801" xr:uid="{00000000-0005-0000-0000-0000452E0000}"/>
    <cellStyle name="Normal 5 3 16" xfId="9149" xr:uid="{00000000-0005-0000-0000-0000462E0000}"/>
    <cellStyle name="Normal 5 3 16 2" xfId="27167" xr:uid="{00000000-0005-0000-0000-0000472E0000}"/>
    <cellStyle name="Normal 5 3 17" xfId="5081" xr:uid="{00000000-0005-0000-0000-0000482E0000}"/>
    <cellStyle name="Normal 5 3 17 2" xfId="23099" xr:uid="{00000000-0005-0000-0000-0000492E0000}"/>
    <cellStyle name="Normal 5 3 18" xfId="18041" xr:uid="{00000000-0005-0000-0000-00004A2E0000}"/>
    <cellStyle name="Normal 5 3 19" xfId="14207" xr:uid="{00000000-0005-0000-0000-00004B2E0000}"/>
    <cellStyle name="Normal 5 3 2" xfId="55" xr:uid="{00000000-0005-0000-0000-00004C2E0000}"/>
    <cellStyle name="Normal 5 3 2 10" xfId="3281" xr:uid="{00000000-0005-0000-0000-00004D2E0000}"/>
    <cellStyle name="Normal 5 3 2 10 2" xfId="12407" xr:uid="{00000000-0005-0000-0000-00004E2E0000}"/>
    <cellStyle name="Normal 5 3 2 10 2 2" xfId="30425" xr:uid="{00000000-0005-0000-0000-00004F2E0000}"/>
    <cellStyle name="Normal 5 3 2 10 3" xfId="5945" xr:uid="{00000000-0005-0000-0000-0000502E0000}"/>
    <cellStyle name="Normal 5 3 2 10 3 2" xfId="23963" xr:uid="{00000000-0005-0000-0000-0000512E0000}"/>
    <cellStyle name="Normal 5 3 2 10 4" xfId="21299" xr:uid="{00000000-0005-0000-0000-0000522E0000}"/>
    <cellStyle name="Normal 5 3 2 10 5" xfId="14837" xr:uid="{00000000-0005-0000-0000-0000532E0000}"/>
    <cellStyle name="Normal 5 3 2 11" xfId="9185" xr:uid="{00000000-0005-0000-0000-0000542E0000}"/>
    <cellStyle name="Normal 5 3 2 11 2" xfId="27203" xr:uid="{00000000-0005-0000-0000-0000552E0000}"/>
    <cellStyle name="Normal 5 3 2 12" xfId="5135" xr:uid="{00000000-0005-0000-0000-0000562E0000}"/>
    <cellStyle name="Normal 5 3 2 12 2" xfId="23153" xr:uid="{00000000-0005-0000-0000-0000572E0000}"/>
    <cellStyle name="Normal 5 3 2 13" xfId="18077" xr:uid="{00000000-0005-0000-0000-0000582E0000}"/>
    <cellStyle name="Normal 5 3 2 14" xfId="14225" xr:uid="{00000000-0005-0000-0000-0000592E0000}"/>
    <cellStyle name="Normal 5 3 2 2" xfId="111" xr:uid="{00000000-0005-0000-0000-00005A2E0000}"/>
    <cellStyle name="Normal 5 3 2 2 10" xfId="9239" xr:uid="{00000000-0005-0000-0000-00005B2E0000}"/>
    <cellStyle name="Normal 5 3 2 2 10 2" xfId="27257" xr:uid="{00000000-0005-0000-0000-00005C2E0000}"/>
    <cellStyle name="Normal 5 3 2 2 11" xfId="5189" xr:uid="{00000000-0005-0000-0000-00005D2E0000}"/>
    <cellStyle name="Normal 5 3 2 2 11 2" xfId="23207" xr:uid="{00000000-0005-0000-0000-00005E2E0000}"/>
    <cellStyle name="Normal 5 3 2 2 12" xfId="18131" xr:uid="{00000000-0005-0000-0000-00005F2E0000}"/>
    <cellStyle name="Normal 5 3 2 2 13" xfId="14279" xr:uid="{00000000-0005-0000-0000-0000602E0000}"/>
    <cellStyle name="Normal 5 3 2 2 2" xfId="327" xr:uid="{00000000-0005-0000-0000-0000612E0000}"/>
    <cellStyle name="Normal 5 3 2 2 2 2" xfId="669" xr:uid="{00000000-0005-0000-0000-0000622E0000}"/>
    <cellStyle name="Normal 5 3 2 2 2 2 2" xfId="2325" xr:uid="{00000000-0005-0000-0000-0000632E0000}"/>
    <cellStyle name="Normal 5 3 2 2 2 2 2 2" xfId="11453" xr:uid="{00000000-0005-0000-0000-0000642E0000}"/>
    <cellStyle name="Normal 5 3 2 2 2 2 2 2 2" xfId="29471" xr:uid="{00000000-0005-0000-0000-0000652E0000}"/>
    <cellStyle name="Normal 5 3 2 2 2 2 2 3" xfId="8213" xr:uid="{00000000-0005-0000-0000-0000662E0000}"/>
    <cellStyle name="Normal 5 3 2 2 2 2 2 3 2" xfId="26231" xr:uid="{00000000-0005-0000-0000-0000672E0000}"/>
    <cellStyle name="Normal 5 3 2 2 2 2 2 4" xfId="20345" xr:uid="{00000000-0005-0000-0000-0000682E0000}"/>
    <cellStyle name="Normal 5 3 2 2 2 2 2 5" xfId="17105" xr:uid="{00000000-0005-0000-0000-0000692E0000}"/>
    <cellStyle name="Normal 5 3 2 2 2 2 3" xfId="4523" xr:uid="{00000000-0005-0000-0000-00006A2E0000}"/>
    <cellStyle name="Normal 5 3 2 2 2 2 3 2" xfId="13649" xr:uid="{00000000-0005-0000-0000-00006B2E0000}"/>
    <cellStyle name="Normal 5 3 2 2 2 2 3 2 2" xfId="31667" xr:uid="{00000000-0005-0000-0000-00006C2E0000}"/>
    <cellStyle name="Normal 5 3 2 2 2 2 3 3" xfId="22541" xr:uid="{00000000-0005-0000-0000-00006D2E0000}"/>
    <cellStyle name="Normal 5 3 2 2 2 2 4" xfId="9797" xr:uid="{00000000-0005-0000-0000-00006E2E0000}"/>
    <cellStyle name="Normal 5 3 2 2 2 2 4 2" xfId="27815" xr:uid="{00000000-0005-0000-0000-00006F2E0000}"/>
    <cellStyle name="Normal 5 3 2 2 2 2 5" xfId="6557" xr:uid="{00000000-0005-0000-0000-0000702E0000}"/>
    <cellStyle name="Normal 5 3 2 2 2 2 5 2" xfId="24575" xr:uid="{00000000-0005-0000-0000-0000712E0000}"/>
    <cellStyle name="Normal 5 3 2 2 2 2 6" xfId="18689" xr:uid="{00000000-0005-0000-0000-0000722E0000}"/>
    <cellStyle name="Normal 5 3 2 2 2 2 7" xfId="15449" xr:uid="{00000000-0005-0000-0000-0000732E0000}"/>
    <cellStyle name="Normal 5 3 2 2 2 3" xfId="1497" xr:uid="{00000000-0005-0000-0000-0000742E0000}"/>
    <cellStyle name="Normal 5 3 2 2 2 3 2" xfId="4181" xr:uid="{00000000-0005-0000-0000-0000752E0000}"/>
    <cellStyle name="Normal 5 3 2 2 2 3 2 2" xfId="13307" xr:uid="{00000000-0005-0000-0000-0000762E0000}"/>
    <cellStyle name="Normal 5 3 2 2 2 3 2 2 2" xfId="31325" xr:uid="{00000000-0005-0000-0000-0000772E0000}"/>
    <cellStyle name="Normal 5 3 2 2 2 3 2 3" xfId="22199" xr:uid="{00000000-0005-0000-0000-0000782E0000}"/>
    <cellStyle name="Normal 5 3 2 2 2 3 3" xfId="10625" xr:uid="{00000000-0005-0000-0000-0000792E0000}"/>
    <cellStyle name="Normal 5 3 2 2 2 3 3 2" xfId="28643" xr:uid="{00000000-0005-0000-0000-00007A2E0000}"/>
    <cellStyle name="Normal 5 3 2 2 2 3 4" xfId="7385" xr:uid="{00000000-0005-0000-0000-00007B2E0000}"/>
    <cellStyle name="Normal 5 3 2 2 2 3 4 2" xfId="25403" xr:uid="{00000000-0005-0000-0000-00007C2E0000}"/>
    <cellStyle name="Normal 5 3 2 2 2 3 5" xfId="19517" xr:uid="{00000000-0005-0000-0000-00007D2E0000}"/>
    <cellStyle name="Normal 5 3 2 2 2 3 6" xfId="16277" xr:uid="{00000000-0005-0000-0000-00007E2E0000}"/>
    <cellStyle name="Normal 5 3 2 2 2 4" xfId="2703" xr:uid="{00000000-0005-0000-0000-00007F2E0000}"/>
    <cellStyle name="Normal 5 3 2 2 2 4 2" xfId="11831" xr:uid="{00000000-0005-0000-0000-0000802E0000}"/>
    <cellStyle name="Normal 5 3 2 2 2 4 2 2" xfId="29849" xr:uid="{00000000-0005-0000-0000-0000812E0000}"/>
    <cellStyle name="Normal 5 3 2 2 2 4 3" xfId="8591" xr:uid="{00000000-0005-0000-0000-0000822E0000}"/>
    <cellStyle name="Normal 5 3 2 2 2 4 3 2" xfId="26609" xr:uid="{00000000-0005-0000-0000-0000832E0000}"/>
    <cellStyle name="Normal 5 3 2 2 2 4 4" xfId="20723" xr:uid="{00000000-0005-0000-0000-0000842E0000}"/>
    <cellStyle name="Normal 5 3 2 2 2 4 5" xfId="17483" xr:uid="{00000000-0005-0000-0000-0000852E0000}"/>
    <cellStyle name="Normal 5 3 2 2 2 5" xfId="3641" xr:uid="{00000000-0005-0000-0000-0000862E0000}"/>
    <cellStyle name="Normal 5 3 2 2 2 5 2" xfId="12767" xr:uid="{00000000-0005-0000-0000-0000872E0000}"/>
    <cellStyle name="Normal 5 3 2 2 2 5 2 2" xfId="30785" xr:uid="{00000000-0005-0000-0000-0000882E0000}"/>
    <cellStyle name="Normal 5 3 2 2 2 5 3" xfId="6215" xr:uid="{00000000-0005-0000-0000-0000892E0000}"/>
    <cellStyle name="Normal 5 3 2 2 2 5 3 2" xfId="24233" xr:uid="{00000000-0005-0000-0000-00008A2E0000}"/>
    <cellStyle name="Normal 5 3 2 2 2 5 4" xfId="21659" xr:uid="{00000000-0005-0000-0000-00008B2E0000}"/>
    <cellStyle name="Normal 5 3 2 2 2 5 5" xfId="15107" xr:uid="{00000000-0005-0000-0000-00008C2E0000}"/>
    <cellStyle name="Normal 5 3 2 2 2 6" xfId="9455" xr:uid="{00000000-0005-0000-0000-00008D2E0000}"/>
    <cellStyle name="Normal 5 3 2 2 2 6 2" xfId="27473" xr:uid="{00000000-0005-0000-0000-00008E2E0000}"/>
    <cellStyle name="Normal 5 3 2 2 2 7" xfId="5351" xr:uid="{00000000-0005-0000-0000-00008F2E0000}"/>
    <cellStyle name="Normal 5 3 2 2 2 7 2" xfId="23369" xr:uid="{00000000-0005-0000-0000-0000902E0000}"/>
    <cellStyle name="Normal 5 3 2 2 2 8" xfId="18347" xr:uid="{00000000-0005-0000-0000-0000912E0000}"/>
    <cellStyle name="Normal 5 3 2 2 2 9" xfId="14405" xr:uid="{00000000-0005-0000-0000-0000922E0000}"/>
    <cellStyle name="Normal 5 3 2 2 3" xfId="831" xr:uid="{00000000-0005-0000-0000-0000932E0000}"/>
    <cellStyle name="Normal 5 3 2 2 3 2" xfId="1659" xr:uid="{00000000-0005-0000-0000-0000942E0000}"/>
    <cellStyle name="Normal 5 3 2 2 3 2 2" xfId="4685" xr:uid="{00000000-0005-0000-0000-0000952E0000}"/>
    <cellStyle name="Normal 5 3 2 2 3 2 2 2" xfId="13811" xr:uid="{00000000-0005-0000-0000-0000962E0000}"/>
    <cellStyle name="Normal 5 3 2 2 3 2 2 2 2" xfId="31829" xr:uid="{00000000-0005-0000-0000-0000972E0000}"/>
    <cellStyle name="Normal 5 3 2 2 3 2 2 3" xfId="22703" xr:uid="{00000000-0005-0000-0000-0000982E0000}"/>
    <cellStyle name="Normal 5 3 2 2 3 2 3" xfId="10787" xr:uid="{00000000-0005-0000-0000-0000992E0000}"/>
    <cellStyle name="Normal 5 3 2 2 3 2 3 2" xfId="28805" xr:uid="{00000000-0005-0000-0000-00009A2E0000}"/>
    <cellStyle name="Normal 5 3 2 2 3 2 4" xfId="7547" xr:uid="{00000000-0005-0000-0000-00009B2E0000}"/>
    <cellStyle name="Normal 5 3 2 2 3 2 4 2" xfId="25565" xr:uid="{00000000-0005-0000-0000-00009C2E0000}"/>
    <cellStyle name="Normal 5 3 2 2 3 2 5" xfId="19679" xr:uid="{00000000-0005-0000-0000-00009D2E0000}"/>
    <cellStyle name="Normal 5 3 2 2 3 2 6" xfId="16439" xr:uid="{00000000-0005-0000-0000-00009E2E0000}"/>
    <cellStyle name="Normal 5 3 2 2 3 3" xfId="2865" xr:uid="{00000000-0005-0000-0000-00009F2E0000}"/>
    <cellStyle name="Normal 5 3 2 2 3 3 2" xfId="11993" xr:uid="{00000000-0005-0000-0000-0000A02E0000}"/>
    <cellStyle name="Normal 5 3 2 2 3 3 2 2" xfId="30011" xr:uid="{00000000-0005-0000-0000-0000A12E0000}"/>
    <cellStyle name="Normal 5 3 2 2 3 3 3" xfId="8753" xr:uid="{00000000-0005-0000-0000-0000A22E0000}"/>
    <cellStyle name="Normal 5 3 2 2 3 3 3 2" xfId="26771" xr:uid="{00000000-0005-0000-0000-0000A32E0000}"/>
    <cellStyle name="Normal 5 3 2 2 3 3 4" xfId="20885" xr:uid="{00000000-0005-0000-0000-0000A42E0000}"/>
    <cellStyle name="Normal 5 3 2 2 3 3 5" xfId="17645" xr:uid="{00000000-0005-0000-0000-0000A52E0000}"/>
    <cellStyle name="Normal 5 3 2 2 3 4" xfId="3803" xr:uid="{00000000-0005-0000-0000-0000A62E0000}"/>
    <cellStyle name="Normal 5 3 2 2 3 4 2" xfId="12929" xr:uid="{00000000-0005-0000-0000-0000A72E0000}"/>
    <cellStyle name="Normal 5 3 2 2 3 4 2 2" xfId="30947" xr:uid="{00000000-0005-0000-0000-0000A82E0000}"/>
    <cellStyle name="Normal 5 3 2 2 3 4 3" xfId="6719" xr:uid="{00000000-0005-0000-0000-0000A92E0000}"/>
    <cellStyle name="Normal 5 3 2 2 3 4 3 2" xfId="24737" xr:uid="{00000000-0005-0000-0000-0000AA2E0000}"/>
    <cellStyle name="Normal 5 3 2 2 3 4 4" xfId="21821" xr:uid="{00000000-0005-0000-0000-0000AB2E0000}"/>
    <cellStyle name="Normal 5 3 2 2 3 4 5" xfId="15611" xr:uid="{00000000-0005-0000-0000-0000AC2E0000}"/>
    <cellStyle name="Normal 5 3 2 2 3 5" xfId="9959" xr:uid="{00000000-0005-0000-0000-0000AD2E0000}"/>
    <cellStyle name="Normal 5 3 2 2 3 5 2" xfId="27977" xr:uid="{00000000-0005-0000-0000-0000AE2E0000}"/>
    <cellStyle name="Normal 5 3 2 2 3 6" xfId="5513" xr:uid="{00000000-0005-0000-0000-0000AF2E0000}"/>
    <cellStyle name="Normal 5 3 2 2 3 6 2" xfId="23531" xr:uid="{00000000-0005-0000-0000-0000B02E0000}"/>
    <cellStyle name="Normal 5 3 2 2 3 7" xfId="18851" xr:uid="{00000000-0005-0000-0000-0000B12E0000}"/>
    <cellStyle name="Normal 5 3 2 2 3 8" xfId="14567" xr:uid="{00000000-0005-0000-0000-0000B22E0000}"/>
    <cellStyle name="Normal 5 3 2 2 4" xfId="993" xr:uid="{00000000-0005-0000-0000-0000B32E0000}"/>
    <cellStyle name="Normal 5 3 2 2 4 2" xfId="1821" xr:uid="{00000000-0005-0000-0000-0000B42E0000}"/>
    <cellStyle name="Normal 5 3 2 2 4 2 2" xfId="10949" xr:uid="{00000000-0005-0000-0000-0000B52E0000}"/>
    <cellStyle name="Normal 5 3 2 2 4 2 2 2" xfId="28967" xr:uid="{00000000-0005-0000-0000-0000B62E0000}"/>
    <cellStyle name="Normal 5 3 2 2 4 2 3" xfId="7709" xr:uid="{00000000-0005-0000-0000-0000B72E0000}"/>
    <cellStyle name="Normal 5 3 2 2 4 2 3 2" xfId="25727" xr:uid="{00000000-0005-0000-0000-0000B82E0000}"/>
    <cellStyle name="Normal 5 3 2 2 4 2 4" xfId="19841" xr:uid="{00000000-0005-0000-0000-0000B92E0000}"/>
    <cellStyle name="Normal 5 3 2 2 4 2 5" xfId="16601" xr:uid="{00000000-0005-0000-0000-0000BA2E0000}"/>
    <cellStyle name="Normal 5 3 2 2 4 3" xfId="3027" xr:uid="{00000000-0005-0000-0000-0000BB2E0000}"/>
    <cellStyle name="Normal 5 3 2 2 4 3 2" xfId="12155" xr:uid="{00000000-0005-0000-0000-0000BC2E0000}"/>
    <cellStyle name="Normal 5 3 2 2 4 3 2 2" xfId="30173" xr:uid="{00000000-0005-0000-0000-0000BD2E0000}"/>
    <cellStyle name="Normal 5 3 2 2 4 3 3" xfId="8915" xr:uid="{00000000-0005-0000-0000-0000BE2E0000}"/>
    <cellStyle name="Normal 5 3 2 2 4 3 3 2" xfId="26933" xr:uid="{00000000-0005-0000-0000-0000BF2E0000}"/>
    <cellStyle name="Normal 5 3 2 2 4 3 4" xfId="21047" xr:uid="{00000000-0005-0000-0000-0000C02E0000}"/>
    <cellStyle name="Normal 5 3 2 2 4 3 5" xfId="17807" xr:uid="{00000000-0005-0000-0000-0000C12E0000}"/>
    <cellStyle name="Normal 5 3 2 2 4 4" xfId="4847" xr:uid="{00000000-0005-0000-0000-0000C22E0000}"/>
    <cellStyle name="Normal 5 3 2 2 4 4 2" xfId="13973" xr:uid="{00000000-0005-0000-0000-0000C32E0000}"/>
    <cellStyle name="Normal 5 3 2 2 4 4 2 2" xfId="31991" xr:uid="{00000000-0005-0000-0000-0000C42E0000}"/>
    <cellStyle name="Normal 5 3 2 2 4 4 3" xfId="6881" xr:uid="{00000000-0005-0000-0000-0000C52E0000}"/>
    <cellStyle name="Normal 5 3 2 2 4 4 3 2" xfId="24899" xr:uid="{00000000-0005-0000-0000-0000C62E0000}"/>
    <cellStyle name="Normal 5 3 2 2 4 4 4" xfId="22865" xr:uid="{00000000-0005-0000-0000-0000C72E0000}"/>
    <cellStyle name="Normal 5 3 2 2 4 4 5" xfId="15773" xr:uid="{00000000-0005-0000-0000-0000C82E0000}"/>
    <cellStyle name="Normal 5 3 2 2 4 5" xfId="10121" xr:uid="{00000000-0005-0000-0000-0000C92E0000}"/>
    <cellStyle name="Normal 5 3 2 2 4 5 2" xfId="28139" xr:uid="{00000000-0005-0000-0000-0000CA2E0000}"/>
    <cellStyle name="Normal 5 3 2 2 4 6" xfId="5675" xr:uid="{00000000-0005-0000-0000-0000CB2E0000}"/>
    <cellStyle name="Normal 5 3 2 2 4 6 2" xfId="23693" xr:uid="{00000000-0005-0000-0000-0000CC2E0000}"/>
    <cellStyle name="Normal 5 3 2 2 4 7" xfId="19013" xr:uid="{00000000-0005-0000-0000-0000CD2E0000}"/>
    <cellStyle name="Normal 5 3 2 2 4 8" xfId="14729" xr:uid="{00000000-0005-0000-0000-0000CE2E0000}"/>
    <cellStyle name="Normal 5 3 2 2 5" xfId="1155" xr:uid="{00000000-0005-0000-0000-0000CF2E0000}"/>
    <cellStyle name="Normal 5 3 2 2 5 2" xfId="1983" xr:uid="{00000000-0005-0000-0000-0000D02E0000}"/>
    <cellStyle name="Normal 5 3 2 2 5 2 2" xfId="11111" xr:uid="{00000000-0005-0000-0000-0000D12E0000}"/>
    <cellStyle name="Normal 5 3 2 2 5 2 2 2" xfId="29129" xr:uid="{00000000-0005-0000-0000-0000D22E0000}"/>
    <cellStyle name="Normal 5 3 2 2 5 2 3" xfId="7871" xr:uid="{00000000-0005-0000-0000-0000D32E0000}"/>
    <cellStyle name="Normal 5 3 2 2 5 2 3 2" xfId="25889" xr:uid="{00000000-0005-0000-0000-0000D42E0000}"/>
    <cellStyle name="Normal 5 3 2 2 5 2 4" xfId="20003" xr:uid="{00000000-0005-0000-0000-0000D52E0000}"/>
    <cellStyle name="Normal 5 3 2 2 5 2 5" xfId="16763" xr:uid="{00000000-0005-0000-0000-0000D62E0000}"/>
    <cellStyle name="Normal 5 3 2 2 5 3" xfId="3189" xr:uid="{00000000-0005-0000-0000-0000D72E0000}"/>
    <cellStyle name="Normal 5 3 2 2 5 3 2" xfId="12317" xr:uid="{00000000-0005-0000-0000-0000D82E0000}"/>
    <cellStyle name="Normal 5 3 2 2 5 3 2 2" xfId="30335" xr:uid="{00000000-0005-0000-0000-0000D92E0000}"/>
    <cellStyle name="Normal 5 3 2 2 5 3 3" xfId="9077" xr:uid="{00000000-0005-0000-0000-0000DA2E0000}"/>
    <cellStyle name="Normal 5 3 2 2 5 3 3 2" xfId="27095" xr:uid="{00000000-0005-0000-0000-0000DB2E0000}"/>
    <cellStyle name="Normal 5 3 2 2 5 3 4" xfId="21209" xr:uid="{00000000-0005-0000-0000-0000DC2E0000}"/>
    <cellStyle name="Normal 5 3 2 2 5 3 5" xfId="17969" xr:uid="{00000000-0005-0000-0000-0000DD2E0000}"/>
    <cellStyle name="Normal 5 3 2 2 5 4" xfId="5009" xr:uid="{00000000-0005-0000-0000-0000DE2E0000}"/>
    <cellStyle name="Normal 5 3 2 2 5 4 2" xfId="14135" xr:uid="{00000000-0005-0000-0000-0000DF2E0000}"/>
    <cellStyle name="Normal 5 3 2 2 5 4 2 2" xfId="32153" xr:uid="{00000000-0005-0000-0000-0000E02E0000}"/>
    <cellStyle name="Normal 5 3 2 2 5 4 3" xfId="7043" xr:uid="{00000000-0005-0000-0000-0000E12E0000}"/>
    <cellStyle name="Normal 5 3 2 2 5 4 3 2" xfId="25061" xr:uid="{00000000-0005-0000-0000-0000E22E0000}"/>
    <cellStyle name="Normal 5 3 2 2 5 4 4" xfId="23027" xr:uid="{00000000-0005-0000-0000-0000E32E0000}"/>
    <cellStyle name="Normal 5 3 2 2 5 5" xfId="10283" xr:uid="{00000000-0005-0000-0000-0000E42E0000}"/>
    <cellStyle name="Normal 5 3 2 2 5 5 2" xfId="28301" xr:uid="{00000000-0005-0000-0000-0000E52E0000}"/>
    <cellStyle name="Normal 5 3 2 2 5 6" xfId="5837" xr:uid="{00000000-0005-0000-0000-0000E62E0000}"/>
    <cellStyle name="Normal 5 3 2 2 5 6 2" xfId="23855" xr:uid="{00000000-0005-0000-0000-0000E72E0000}"/>
    <cellStyle name="Normal 5 3 2 2 5 7" xfId="19175" xr:uid="{00000000-0005-0000-0000-0000E82E0000}"/>
    <cellStyle name="Normal 5 3 2 2 5 8" xfId="15935" xr:uid="{00000000-0005-0000-0000-0000E92E0000}"/>
    <cellStyle name="Normal 5 3 2 2 6" xfId="507" xr:uid="{00000000-0005-0000-0000-0000EA2E0000}"/>
    <cellStyle name="Normal 5 3 2 2 6 2" xfId="2163" xr:uid="{00000000-0005-0000-0000-0000EB2E0000}"/>
    <cellStyle name="Normal 5 3 2 2 6 2 2" xfId="11291" xr:uid="{00000000-0005-0000-0000-0000EC2E0000}"/>
    <cellStyle name="Normal 5 3 2 2 6 2 2 2" xfId="29309" xr:uid="{00000000-0005-0000-0000-0000ED2E0000}"/>
    <cellStyle name="Normal 5 3 2 2 6 2 3" xfId="8051" xr:uid="{00000000-0005-0000-0000-0000EE2E0000}"/>
    <cellStyle name="Normal 5 3 2 2 6 2 3 2" xfId="26069" xr:uid="{00000000-0005-0000-0000-0000EF2E0000}"/>
    <cellStyle name="Normal 5 3 2 2 6 2 4" xfId="20183" xr:uid="{00000000-0005-0000-0000-0000F02E0000}"/>
    <cellStyle name="Normal 5 3 2 2 6 2 5" xfId="16943" xr:uid="{00000000-0005-0000-0000-0000F12E0000}"/>
    <cellStyle name="Normal 5 3 2 2 6 3" xfId="4361" xr:uid="{00000000-0005-0000-0000-0000F22E0000}"/>
    <cellStyle name="Normal 5 3 2 2 6 3 2" xfId="13487" xr:uid="{00000000-0005-0000-0000-0000F32E0000}"/>
    <cellStyle name="Normal 5 3 2 2 6 3 2 2" xfId="31505" xr:uid="{00000000-0005-0000-0000-0000F42E0000}"/>
    <cellStyle name="Normal 5 3 2 2 6 3 3" xfId="22379" xr:uid="{00000000-0005-0000-0000-0000F52E0000}"/>
    <cellStyle name="Normal 5 3 2 2 6 4" xfId="9635" xr:uid="{00000000-0005-0000-0000-0000F62E0000}"/>
    <cellStyle name="Normal 5 3 2 2 6 4 2" xfId="27653" xr:uid="{00000000-0005-0000-0000-0000F72E0000}"/>
    <cellStyle name="Normal 5 3 2 2 6 5" xfId="6395" xr:uid="{00000000-0005-0000-0000-0000F82E0000}"/>
    <cellStyle name="Normal 5 3 2 2 6 5 2" xfId="24413" xr:uid="{00000000-0005-0000-0000-0000F92E0000}"/>
    <cellStyle name="Normal 5 3 2 2 6 6" xfId="18527" xr:uid="{00000000-0005-0000-0000-0000FA2E0000}"/>
    <cellStyle name="Normal 5 3 2 2 6 7" xfId="15287" xr:uid="{00000000-0005-0000-0000-0000FB2E0000}"/>
    <cellStyle name="Normal 5 3 2 2 7" xfId="1335" xr:uid="{00000000-0005-0000-0000-0000FC2E0000}"/>
    <cellStyle name="Normal 5 3 2 2 7 2" xfId="3965" xr:uid="{00000000-0005-0000-0000-0000FD2E0000}"/>
    <cellStyle name="Normal 5 3 2 2 7 2 2" xfId="13091" xr:uid="{00000000-0005-0000-0000-0000FE2E0000}"/>
    <cellStyle name="Normal 5 3 2 2 7 2 2 2" xfId="31109" xr:uid="{00000000-0005-0000-0000-0000FF2E0000}"/>
    <cellStyle name="Normal 5 3 2 2 7 2 3" xfId="21983" xr:uid="{00000000-0005-0000-0000-0000002F0000}"/>
    <cellStyle name="Normal 5 3 2 2 7 3" xfId="10463" xr:uid="{00000000-0005-0000-0000-0000012F0000}"/>
    <cellStyle name="Normal 5 3 2 2 7 3 2" xfId="28481" xr:uid="{00000000-0005-0000-0000-0000022F0000}"/>
    <cellStyle name="Normal 5 3 2 2 7 4" xfId="7223" xr:uid="{00000000-0005-0000-0000-0000032F0000}"/>
    <cellStyle name="Normal 5 3 2 2 7 4 2" xfId="25241" xr:uid="{00000000-0005-0000-0000-0000042F0000}"/>
    <cellStyle name="Normal 5 3 2 2 7 5" xfId="19355" xr:uid="{00000000-0005-0000-0000-0000052F0000}"/>
    <cellStyle name="Normal 5 3 2 2 7 6" xfId="16115" xr:uid="{00000000-0005-0000-0000-0000062F0000}"/>
    <cellStyle name="Normal 5 3 2 2 8" xfId="2541" xr:uid="{00000000-0005-0000-0000-0000072F0000}"/>
    <cellStyle name="Normal 5 3 2 2 8 2" xfId="11669" xr:uid="{00000000-0005-0000-0000-0000082F0000}"/>
    <cellStyle name="Normal 5 3 2 2 8 2 2" xfId="29687" xr:uid="{00000000-0005-0000-0000-0000092F0000}"/>
    <cellStyle name="Normal 5 3 2 2 8 3" xfId="8429" xr:uid="{00000000-0005-0000-0000-00000A2F0000}"/>
    <cellStyle name="Normal 5 3 2 2 8 3 2" xfId="26447" xr:uid="{00000000-0005-0000-0000-00000B2F0000}"/>
    <cellStyle name="Normal 5 3 2 2 8 4" xfId="20561" xr:uid="{00000000-0005-0000-0000-00000C2F0000}"/>
    <cellStyle name="Normal 5 3 2 2 8 5" xfId="17321" xr:uid="{00000000-0005-0000-0000-00000D2F0000}"/>
    <cellStyle name="Normal 5 3 2 2 9" xfId="3479" xr:uid="{00000000-0005-0000-0000-00000E2F0000}"/>
    <cellStyle name="Normal 5 3 2 2 9 2" xfId="12605" xr:uid="{00000000-0005-0000-0000-00000F2F0000}"/>
    <cellStyle name="Normal 5 3 2 2 9 2 2" xfId="30623" xr:uid="{00000000-0005-0000-0000-0000102F0000}"/>
    <cellStyle name="Normal 5 3 2 2 9 3" xfId="5999" xr:uid="{00000000-0005-0000-0000-0000112F0000}"/>
    <cellStyle name="Normal 5 3 2 2 9 3 2" xfId="24017" xr:uid="{00000000-0005-0000-0000-0000122F0000}"/>
    <cellStyle name="Normal 5 3 2 2 9 4" xfId="21497" xr:uid="{00000000-0005-0000-0000-0000132F0000}"/>
    <cellStyle name="Normal 5 3 2 2 9 5" xfId="14891" xr:uid="{00000000-0005-0000-0000-0000142F0000}"/>
    <cellStyle name="Normal 5 3 2 3" xfId="273" xr:uid="{00000000-0005-0000-0000-0000152F0000}"/>
    <cellStyle name="Normal 5 3 2 3 2" xfId="615" xr:uid="{00000000-0005-0000-0000-0000162F0000}"/>
    <cellStyle name="Normal 5 3 2 3 2 2" xfId="2271" xr:uid="{00000000-0005-0000-0000-0000172F0000}"/>
    <cellStyle name="Normal 5 3 2 3 2 2 2" xfId="11399" xr:uid="{00000000-0005-0000-0000-0000182F0000}"/>
    <cellStyle name="Normal 5 3 2 3 2 2 2 2" xfId="29417" xr:uid="{00000000-0005-0000-0000-0000192F0000}"/>
    <cellStyle name="Normal 5 3 2 3 2 2 3" xfId="8159" xr:uid="{00000000-0005-0000-0000-00001A2F0000}"/>
    <cellStyle name="Normal 5 3 2 3 2 2 3 2" xfId="26177" xr:uid="{00000000-0005-0000-0000-00001B2F0000}"/>
    <cellStyle name="Normal 5 3 2 3 2 2 4" xfId="20291" xr:uid="{00000000-0005-0000-0000-00001C2F0000}"/>
    <cellStyle name="Normal 5 3 2 3 2 2 5" xfId="17051" xr:uid="{00000000-0005-0000-0000-00001D2F0000}"/>
    <cellStyle name="Normal 5 3 2 3 2 3" xfId="4469" xr:uid="{00000000-0005-0000-0000-00001E2F0000}"/>
    <cellStyle name="Normal 5 3 2 3 2 3 2" xfId="13595" xr:uid="{00000000-0005-0000-0000-00001F2F0000}"/>
    <cellStyle name="Normal 5 3 2 3 2 3 2 2" xfId="31613" xr:uid="{00000000-0005-0000-0000-0000202F0000}"/>
    <cellStyle name="Normal 5 3 2 3 2 3 3" xfId="22487" xr:uid="{00000000-0005-0000-0000-0000212F0000}"/>
    <cellStyle name="Normal 5 3 2 3 2 4" xfId="9743" xr:uid="{00000000-0005-0000-0000-0000222F0000}"/>
    <cellStyle name="Normal 5 3 2 3 2 4 2" xfId="27761" xr:uid="{00000000-0005-0000-0000-0000232F0000}"/>
    <cellStyle name="Normal 5 3 2 3 2 5" xfId="6503" xr:uid="{00000000-0005-0000-0000-0000242F0000}"/>
    <cellStyle name="Normal 5 3 2 3 2 5 2" xfId="24521" xr:uid="{00000000-0005-0000-0000-0000252F0000}"/>
    <cellStyle name="Normal 5 3 2 3 2 6" xfId="18635" xr:uid="{00000000-0005-0000-0000-0000262F0000}"/>
    <cellStyle name="Normal 5 3 2 3 2 7" xfId="15395" xr:uid="{00000000-0005-0000-0000-0000272F0000}"/>
    <cellStyle name="Normal 5 3 2 3 3" xfId="1443" xr:uid="{00000000-0005-0000-0000-0000282F0000}"/>
    <cellStyle name="Normal 5 3 2 3 3 2" xfId="4127" xr:uid="{00000000-0005-0000-0000-0000292F0000}"/>
    <cellStyle name="Normal 5 3 2 3 3 2 2" xfId="13253" xr:uid="{00000000-0005-0000-0000-00002A2F0000}"/>
    <cellStyle name="Normal 5 3 2 3 3 2 2 2" xfId="31271" xr:uid="{00000000-0005-0000-0000-00002B2F0000}"/>
    <cellStyle name="Normal 5 3 2 3 3 2 3" xfId="22145" xr:uid="{00000000-0005-0000-0000-00002C2F0000}"/>
    <cellStyle name="Normal 5 3 2 3 3 3" xfId="10571" xr:uid="{00000000-0005-0000-0000-00002D2F0000}"/>
    <cellStyle name="Normal 5 3 2 3 3 3 2" xfId="28589" xr:uid="{00000000-0005-0000-0000-00002E2F0000}"/>
    <cellStyle name="Normal 5 3 2 3 3 4" xfId="7331" xr:uid="{00000000-0005-0000-0000-00002F2F0000}"/>
    <cellStyle name="Normal 5 3 2 3 3 4 2" xfId="25349" xr:uid="{00000000-0005-0000-0000-0000302F0000}"/>
    <cellStyle name="Normal 5 3 2 3 3 5" xfId="19463" xr:uid="{00000000-0005-0000-0000-0000312F0000}"/>
    <cellStyle name="Normal 5 3 2 3 3 6" xfId="16223" xr:uid="{00000000-0005-0000-0000-0000322F0000}"/>
    <cellStyle name="Normal 5 3 2 3 4" xfId="2649" xr:uid="{00000000-0005-0000-0000-0000332F0000}"/>
    <cellStyle name="Normal 5 3 2 3 4 2" xfId="11777" xr:uid="{00000000-0005-0000-0000-0000342F0000}"/>
    <cellStyle name="Normal 5 3 2 3 4 2 2" xfId="29795" xr:uid="{00000000-0005-0000-0000-0000352F0000}"/>
    <cellStyle name="Normal 5 3 2 3 4 3" xfId="8537" xr:uid="{00000000-0005-0000-0000-0000362F0000}"/>
    <cellStyle name="Normal 5 3 2 3 4 3 2" xfId="26555" xr:uid="{00000000-0005-0000-0000-0000372F0000}"/>
    <cellStyle name="Normal 5 3 2 3 4 4" xfId="20669" xr:uid="{00000000-0005-0000-0000-0000382F0000}"/>
    <cellStyle name="Normal 5 3 2 3 4 5" xfId="17429" xr:uid="{00000000-0005-0000-0000-0000392F0000}"/>
    <cellStyle name="Normal 5 3 2 3 5" xfId="3425" xr:uid="{00000000-0005-0000-0000-00003A2F0000}"/>
    <cellStyle name="Normal 5 3 2 3 5 2" xfId="12551" xr:uid="{00000000-0005-0000-0000-00003B2F0000}"/>
    <cellStyle name="Normal 5 3 2 3 5 2 2" xfId="30569" xr:uid="{00000000-0005-0000-0000-00003C2F0000}"/>
    <cellStyle name="Normal 5 3 2 3 5 3" xfId="6161" xr:uid="{00000000-0005-0000-0000-00003D2F0000}"/>
    <cellStyle name="Normal 5 3 2 3 5 3 2" xfId="24179" xr:uid="{00000000-0005-0000-0000-00003E2F0000}"/>
    <cellStyle name="Normal 5 3 2 3 5 4" xfId="21443" xr:uid="{00000000-0005-0000-0000-00003F2F0000}"/>
    <cellStyle name="Normal 5 3 2 3 5 5" xfId="15053" xr:uid="{00000000-0005-0000-0000-0000402F0000}"/>
    <cellStyle name="Normal 5 3 2 3 6" xfId="9401" xr:uid="{00000000-0005-0000-0000-0000412F0000}"/>
    <cellStyle name="Normal 5 3 2 3 6 2" xfId="27419" xr:uid="{00000000-0005-0000-0000-0000422F0000}"/>
    <cellStyle name="Normal 5 3 2 3 7" xfId="5297" xr:uid="{00000000-0005-0000-0000-0000432F0000}"/>
    <cellStyle name="Normal 5 3 2 3 7 2" xfId="23315" xr:uid="{00000000-0005-0000-0000-0000442F0000}"/>
    <cellStyle name="Normal 5 3 2 3 8" xfId="18293" xr:uid="{00000000-0005-0000-0000-0000452F0000}"/>
    <cellStyle name="Normal 5 3 2 3 9" xfId="14351" xr:uid="{00000000-0005-0000-0000-0000462F0000}"/>
    <cellStyle name="Normal 5 3 2 4" xfId="201" xr:uid="{00000000-0005-0000-0000-0000472F0000}"/>
    <cellStyle name="Normal 5 3 2 4 2" xfId="777" xr:uid="{00000000-0005-0000-0000-0000482F0000}"/>
    <cellStyle name="Normal 5 3 2 4 2 2" xfId="2397" xr:uid="{00000000-0005-0000-0000-0000492F0000}"/>
    <cellStyle name="Normal 5 3 2 4 2 2 2" xfId="11525" xr:uid="{00000000-0005-0000-0000-00004A2F0000}"/>
    <cellStyle name="Normal 5 3 2 4 2 2 2 2" xfId="29543" xr:uid="{00000000-0005-0000-0000-00004B2F0000}"/>
    <cellStyle name="Normal 5 3 2 4 2 2 3" xfId="8285" xr:uid="{00000000-0005-0000-0000-00004C2F0000}"/>
    <cellStyle name="Normal 5 3 2 4 2 2 3 2" xfId="26303" xr:uid="{00000000-0005-0000-0000-00004D2F0000}"/>
    <cellStyle name="Normal 5 3 2 4 2 2 4" xfId="20417" xr:uid="{00000000-0005-0000-0000-00004E2F0000}"/>
    <cellStyle name="Normal 5 3 2 4 2 2 5" xfId="17177" xr:uid="{00000000-0005-0000-0000-00004F2F0000}"/>
    <cellStyle name="Normal 5 3 2 4 2 3" xfId="4631" xr:uid="{00000000-0005-0000-0000-0000502F0000}"/>
    <cellStyle name="Normal 5 3 2 4 2 3 2" xfId="13757" xr:uid="{00000000-0005-0000-0000-0000512F0000}"/>
    <cellStyle name="Normal 5 3 2 4 2 3 2 2" xfId="31775" xr:uid="{00000000-0005-0000-0000-0000522F0000}"/>
    <cellStyle name="Normal 5 3 2 4 2 3 3" xfId="22649" xr:uid="{00000000-0005-0000-0000-0000532F0000}"/>
    <cellStyle name="Normal 5 3 2 4 2 4" xfId="9905" xr:uid="{00000000-0005-0000-0000-0000542F0000}"/>
    <cellStyle name="Normal 5 3 2 4 2 4 2" xfId="27923" xr:uid="{00000000-0005-0000-0000-0000552F0000}"/>
    <cellStyle name="Normal 5 3 2 4 2 5" xfId="6665" xr:uid="{00000000-0005-0000-0000-0000562F0000}"/>
    <cellStyle name="Normal 5 3 2 4 2 5 2" xfId="24683" xr:uid="{00000000-0005-0000-0000-0000572F0000}"/>
    <cellStyle name="Normal 5 3 2 4 2 6" xfId="18797" xr:uid="{00000000-0005-0000-0000-0000582F0000}"/>
    <cellStyle name="Normal 5 3 2 4 2 7" xfId="15557" xr:uid="{00000000-0005-0000-0000-0000592F0000}"/>
    <cellStyle name="Normal 5 3 2 4 3" xfId="1605" xr:uid="{00000000-0005-0000-0000-00005A2F0000}"/>
    <cellStyle name="Normal 5 3 2 4 3 2" xfId="4055" xr:uid="{00000000-0005-0000-0000-00005B2F0000}"/>
    <cellStyle name="Normal 5 3 2 4 3 2 2" xfId="13181" xr:uid="{00000000-0005-0000-0000-00005C2F0000}"/>
    <cellStyle name="Normal 5 3 2 4 3 2 2 2" xfId="31199" xr:uid="{00000000-0005-0000-0000-00005D2F0000}"/>
    <cellStyle name="Normal 5 3 2 4 3 2 3" xfId="22073" xr:uid="{00000000-0005-0000-0000-00005E2F0000}"/>
    <cellStyle name="Normal 5 3 2 4 3 3" xfId="10733" xr:uid="{00000000-0005-0000-0000-00005F2F0000}"/>
    <cellStyle name="Normal 5 3 2 4 3 3 2" xfId="28751" xr:uid="{00000000-0005-0000-0000-0000602F0000}"/>
    <cellStyle name="Normal 5 3 2 4 3 4" xfId="7493" xr:uid="{00000000-0005-0000-0000-0000612F0000}"/>
    <cellStyle name="Normal 5 3 2 4 3 4 2" xfId="25511" xr:uid="{00000000-0005-0000-0000-0000622F0000}"/>
    <cellStyle name="Normal 5 3 2 4 3 5" xfId="19625" xr:uid="{00000000-0005-0000-0000-0000632F0000}"/>
    <cellStyle name="Normal 5 3 2 4 3 6" xfId="16385" xr:uid="{00000000-0005-0000-0000-0000642F0000}"/>
    <cellStyle name="Normal 5 3 2 4 4" xfId="2811" xr:uid="{00000000-0005-0000-0000-0000652F0000}"/>
    <cellStyle name="Normal 5 3 2 4 4 2" xfId="11939" xr:uid="{00000000-0005-0000-0000-0000662F0000}"/>
    <cellStyle name="Normal 5 3 2 4 4 2 2" xfId="29957" xr:uid="{00000000-0005-0000-0000-0000672F0000}"/>
    <cellStyle name="Normal 5 3 2 4 4 3" xfId="8699" xr:uid="{00000000-0005-0000-0000-0000682F0000}"/>
    <cellStyle name="Normal 5 3 2 4 4 3 2" xfId="26717" xr:uid="{00000000-0005-0000-0000-0000692F0000}"/>
    <cellStyle name="Normal 5 3 2 4 4 4" xfId="20831" xr:uid="{00000000-0005-0000-0000-00006A2F0000}"/>
    <cellStyle name="Normal 5 3 2 4 4 5" xfId="17591" xr:uid="{00000000-0005-0000-0000-00006B2F0000}"/>
    <cellStyle name="Normal 5 3 2 4 5" xfId="3587" xr:uid="{00000000-0005-0000-0000-00006C2F0000}"/>
    <cellStyle name="Normal 5 3 2 4 5 2" xfId="12713" xr:uid="{00000000-0005-0000-0000-00006D2F0000}"/>
    <cellStyle name="Normal 5 3 2 4 5 2 2" xfId="30731" xr:uid="{00000000-0005-0000-0000-00006E2F0000}"/>
    <cellStyle name="Normal 5 3 2 4 5 3" xfId="6089" xr:uid="{00000000-0005-0000-0000-00006F2F0000}"/>
    <cellStyle name="Normal 5 3 2 4 5 3 2" xfId="24107" xr:uid="{00000000-0005-0000-0000-0000702F0000}"/>
    <cellStyle name="Normal 5 3 2 4 5 4" xfId="21605" xr:uid="{00000000-0005-0000-0000-0000712F0000}"/>
    <cellStyle name="Normal 5 3 2 4 5 5" xfId="14981" xr:uid="{00000000-0005-0000-0000-0000722F0000}"/>
    <cellStyle name="Normal 5 3 2 4 6" xfId="9329" xr:uid="{00000000-0005-0000-0000-0000732F0000}"/>
    <cellStyle name="Normal 5 3 2 4 6 2" xfId="27347" xr:uid="{00000000-0005-0000-0000-0000742F0000}"/>
    <cellStyle name="Normal 5 3 2 4 7" xfId="5459" xr:uid="{00000000-0005-0000-0000-0000752F0000}"/>
    <cellStyle name="Normal 5 3 2 4 7 2" xfId="23477" xr:uid="{00000000-0005-0000-0000-0000762F0000}"/>
    <cellStyle name="Normal 5 3 2 4 8" xfId="18221" xr:uid="{00000000-0005-0000-0000-0000772F0000}"/>
    <cellStyle name="Normal 5 3 2 4 9" xfId="14513" xr:uid="{00000000-0005-0000-0000-0000782F0000}"/>
    <cellStyle name="Normal 5 3 2 5" xfId="939" xr:uid="{00000000-0005-0000-0000-0000792F0000}"/>
    <cellStyle name="Normal 5 3 2 5 2" xfId="1767" xr:uid="{00000000-0005-0000-0000-00007A2F0000}"/>
    <cellStyle name="Normal 5 3 2 5 2 2" xfId="4793" xr:uid="{00000000-0005-0000-0000-00007B2F0000}"/>
    <cellStyle name="Normal 5 3 2 5 2 2 2" xfId="13919" xr:uid="{00000000-0005-0000-0000-00007C2F0000}"/>
    <cellStyle name="Normal 5 3 2 5 2 2 2 2" xfId="31937" xr:uid="{00000000-0005-0000-0000-00007D2F0000}"/>
    <cellStyle name="Normal 5 3 2 5 2 2 3" xfId="22811" xr:uid="{00000000-0005-0000-0000-00007E2F0000}"/>
    <cellStyle name="Normal 5 3 2 5 2 3" xfId="10895" xr:uid="{00000000-0005-0000-0000-00007F2F0000}"/>
    <cellStyle name="Normal 5 3 2 5 2 3 2" xfId="28913" xr:uid="{00000000-0005-0000-0000-0000802F0000}"/>
    <cellStyle name="Normal 5 3 2 5 2 4" xfId="7655" xr:uid="{00000000-0005-0000-0000-0000812F0000}"/>
    <cellStyle name="Normal 5 3 2 5 2 4 2" xfId="25673" xr:uid="{00000000-0005-0000-0000-0000822F0000}"/>
    <cellStyle name="Normal 5 3 2 5 2 5" xfId="19787" xr:uid="{00000000-0005-0000-0000-0000832F0000}"/>
    <cellStyle name="Normal 5 3 2 5 2 6" xfId="16547" xr:uid="{00000000-0005-0000-0000-0000842F0000}"/>
    <cellStyle name="Normal 5 3 2 5 3" xfId="2973" xr:uid="{00000000-0005-0000-0000-0000852F0000}"/>
    <cellStyle name="Normal 5 3 2 5 3 2" xfId="12101" xr:uid="{00000000-0005-0000-0000-0000862F0000}"/>
    <cellStyle name="Normal 5 3 2 5 3 2 2" xfId="30119" xr:uid="{00000000-0005-0000-0000-0000872F0000}"/>
    <cellStyle name="Normal 5 3 2 5 3 3" xfId="8861" xr:uid="{00000000-0005-0000-0000-0000882F0000}"/>
    <cellStyle name="Normal 5 3 2 5 3 3 2" xfId="26879" xr:uid="{00000000-0005-0000-0000-0000892F0000}"/>
    <cellStyle name="Normal 5 3 2 5 3 4" xfId="20993" xr:uid="{00000000-0005-0000-0000-00008A2F0000}"/>
    <cellStyle name="Normal 5 3 2 5 3 5" xfId="17753" xr:uid="{00000000-0005-0000-0000-00008B2F0000}"/>
    <cellStyle name="Normal 5 3 2 5 4" xfId="3749" xr:uid="{00000000-0005-0000-0000-00008C2F0000}"/>
    <cellStyle name="Normal 5 3 2 5 4 2" xfId="12875" xr:uid="{00000000-0005-0000-0000-00008D2F0000}"/>
    <cellStyle name="Normal 5 3 2 5 4 2 2" xfId="30893" xr:uid="{00000000-0005-0000-0000-00008E2F0000}"/>
    <cellStyle name="Normal 5 3 2 5 4 3" xfId="6827" xr:uid="{00000000-0005-0000-0000-00008F2F0000}"/>
    <cellStyle name="Normal 5 3 2 5 4 3 2" xfId="24845" xr:uid="{00000000-0005-0000-0000-0000902F0000}"/>
    <cellStyle name="Normal 5 3 2 5 4 4" xfId="21767" xr:uid="{00000000-0005-0000-0000-0000912F0000}"/>
    <cellStyle name="Normal 5 3 2 5 4 5" xfId="15719" xr:uid="{00000000-0005-0000-0000-0000922F0000}"/>
    <cellStyle name="Normal 5 3 2 5 5" xfId="10067" xr:uid="{00000000-0005-0000-0000-0000932F0000}"/>
    <cellStyle name="Normal 5 3 2 5 5 2" xfId="28085" xr:uid="{00000000-0005-0000-0000-0000942F0000}"/>
    <cellStyle name="Normal 5 3 2 5 6" xfId="5621" xr:uid="{00000000-0005-0000-0000-0000952F0000}"/>
    <cellStyle name="Normal 5 3 2 5 6 2" xfId="23639" xr:uid="{00000000-0005-0000-0000-0000962F0000}"/>
    <cellStyle name="Normal 5 3 2 5 7" xfId="18959" xr:uid="{00000000-0005-0000-0000-0000972F0000}"/>
    <cellStyle name="Normal 5 3 2 5 8" xfId="14675" xr:uid="{00000000-0005-0000-0000-0000982F0000}"/>
    <cellStyle name="Normal 5 3 2 6" xfId="1101" xr:uid="{00000000-0005-0000-0000-0000992F0000}"/>
    <cellStyle name="Normal 5 3 2 6 2" xfId="1929" xr:uid="{00000000-0005-0000-0000-00009A2F0000}"/>
    <cellStyle name="Normal 5 3 2 6 2 2" xfId="11057" xr:uid="{00000000-0005-0000-0000-00009B2F0000}"/>
    <cellStyle name="Normal 5 3 2 6 2 2 2" xfId="29075" xr:uid="{00000000-0005-0000-0000-00009C2F0000}"/>
    <cellStyle name="Normal 5 3 2 6 2 3" xfId="7817" xr:uid="{00000000-0005-0000-0000-00009D2F0000}"/>
    <cellStyle name="Normal 5 3 2 6 2 3 2" xfId="25835" xr:uid="{00000000-0005-0000-0000-00009E2F0000}"/>
    <cellStyle name="Normal 5 3 2 6 2 4" xfId="19949" xr:uid="{00000000-0005-0000-0000-00009F2F0000}"/>
    <cellStyle name="Normal 5 3 2 6 2 5" xfId="16709" xr:uid="{00000000-0005-0000-0000-0000A02F0000}"/>
    <cellStyle name="Normal 5 3 2 6 3" xfId="3135" xr:uid="{00000000-0005-0000-0000-0000A12F0000}"/>
    <cellStyle name="Normal 5 3 2 6 3 2" xfId="12263" xr:uid="{00000000-0005-0000-0000-0000A22F0000}"/>
    <cellStyle name="Normal 5 3 2 6 3 2 2" xfId="30281" xr:uid="{00000000-0005-0000-0000-0000A32F0000}"/>
    <cellStyle name="Normal 5 3 2 6 3 3" xfId="9023" xr:uid="{00000000-0005-0000-0000-0000A42F0000}"/>
    <cellStyle name="Normal 5 3 2 6 3 3 2" xfId="27041" xr:uid="{00000000-0005-0000-0000-0000A52F0000}"/>
    <cellStyle name="Normal 5 3 2 6 3 4" xfId="21155" xr:uid="{00000000-0005-0000-0000-0000A62F0000}"/>
    <cellStyle name="Normal 5 3 2 6 3 5" xfId="17915" xr:uid="{00000000-0005-0000-0000-0000A72F0000}"/>
    <cellStyle name="Normal 5 3 2 6 4" xfId="4955" xr:uid="{00000000-0005-0000-0000-0000A82F0000}"/>
    <cellStyle name="Normal 5 3 2 6 4 2" xfId="14081" xr:uid="{00000000-0005-0000-0000-0000A92F0000}"/>
    <cellStyle name="Normal 5 3 2 6 4 2 2" xfId="32099" xr:uid="{00000000-0005-0000-0000-0000AA2F0000}"/>
    <cellStyle name="Normal 5 3 2 6 4 3" xfId="6989" xr:uid="{00000000-0005-0000-0000-0000AB2F0000}"/>
    <cellStyle name="Normal 5 3 2 6 4 3 2" xfId="25007" xr:uid="{00000000-0005-0000-0000-0000AC2F0000}"/>
    <cellStyle name="Normal 5 3 2 6 4 4" xfId="22973" xr:uid="{00000000-0005-0000-0000-0000AD2F0000}"/>
    <cellStyle name="Normal 5 3 2 6 5" xfId="10229" xr:uid="{00000000-0005-0000-0000-0000AE2F0000}"/>
    <cellStyle name="Normal 5 3 2 6 5 2" xfId="28247" xr:uid="{00000000-0005-0000-0000-0000AF2F0000}"/>
    <cellStyle name="Normal 5 3 2 6 6" xfId="5783" xr:uid="{00000000-0005-0000-0000-0000B02F0000}"/>
    <cellStyle name="Normal 5 3 2 6 6 2" xfId="23801" xr:uid="{00000000-0005-0000-0000-0000B12F0000}"/>
    <cellStyle name="Normal 5 3 2 6 7" xfId="19121" xr:uid="{00000000-0005-0000-0000-0000B22F0000}"/>
    <cellStyle name="Normal 5 3 2 6 8" xfId="15881" xr:uid="{00000000-0005-0000-0000-0000B32F0000}"/>
    <cellStyle name="Normal 5 3 2 7" xfId="453" xr:uid="{00000000-0005-0000-0000-0000B42F0000}"/>
    <cellStyle name="Normal 5 3 2 7 2" xfId="2109" xr:uid="{00000000-0005-0000-0000-0000B52F0000}"/>
    <cellStyle name="Normal 5 3 2 7 2 2" xfId="11237" xr:uid="{00000000-0005-0000-0000-0000B62F0000}"/>
    <cellStyle name="Normal 5 3 2 7 2 2 2" xfId="29255" xr:uid="{00000000-0005-0000-0000-0000B72F0000}"/>
    <cellStyle name="Normal 5 3 2 7 2 3" xfId="7997" xr:uid="{00000000-0005-0000-0000-0000B82F0000}"/>
    <cellStyle name="Normal 5 3 2 7 2 3 2" xfId="26015" xr:uid="{00000000-0005-0000-0000-0000B92F0000}"/>
    <cellStyle name="Normal 5 3 2 7 2 4" xfId="20129" xr:uid="{00000000-0005-0000-0000-0000BA2F0000}"/>
    <cellStyle name="Normal 5 3 2 7 2 5" xfId="16889" xr:uid="{00000000-0005-0000-0000-0000BB2F0000}"/>
    <cellStyle name="Normal 5 3 2 7 3" xfId="4307" xr:uid="{00000000-0005-0000-0000-0000BC2F0000}"/>
    <cellStyle name="Normal 5 3 2 7 3 2" xfId="13433" xr:uid="{00000000-0005-0000-0000-0000BD2F0000}"/>
    <cellStyle name="Normal 5 3 2 7 3 2 2" xfId="31451" xr:uid="{00000000-0005-0000-0000-0000BE2F0000}"/>
    <cellStyle name="Normal 5 3 2 7 3 3" xfId="22325" xr:uid="{00000000-0005-0000-0000-0000BF2F0000}"/>
    <cellStyle name="Normal 5 3 2 7 4" xfId="9581" xr:uid="{00000000-0005-0000-0000-0000C02F0000}"/>
    <cellStyle name="Normal 5 3 2 7 4 2" xfId="27599" xr:uid="{00000000-0005-0000-0000-0000C12F0000}"/>
    <cellStyle name="Normal 5 3 2 7 5" xfId="6341" xr:uid="{00000000-0005-0000-0000-0000C22F0000}"/>
    <cellStyle name="Normal 5 3 2 7 5 2" xfId="24359" xr:uid="{00000000-0005-0000-0000-0000C32F0000}"/>
    <cellStyle name="Normal 5 3 2 7 6" xfId="18473" xr:uid="{00000000-0005-0000-0000-0000C42F0000}"/>
    <cellStyle name="Normal 5 3 2 7 7" xfId="15233" xr:uid="{00000000-0005-0000-0000-0000C52F0000}"/>
    <cellStyle name="Normal 5 3 2 8" xfId="1281" xr:uid="{00000000-0005-0000-0000-0000C62F0000}"/>
    <cellStyle name="Normal 5 3 2 8 2" xfId="3911" xr:uid="{00000000-0005-0000-0000-0000C72F0000}"/>
    <cellStyle name="Normal 5 3 2 8 2 2" xfId="13037" xr:uid="{00000000-0005-0000-0000-0000C82F0000}"/>
    <cellStyle name="Normal 5 3 2 8 2 2 2" xfId="31055" xr:uid="{00000000-0005-0000-0000-0000C92F0000}"/>
    <cellStyle name="Normal 5 3 2 8 2 3" xfId="21929" xr:uid="{00000000-0005-0000-0000-0000CA2F0000}"/>
    <cellStyle name="Normal 5 3 2 8 3" xfId="10409" xr:uid="{00000000-0005-0000-0000-0000CB2F0000}"/>
    <cellStyle name="Normal 5 3 2 8 3 2" xfId="28427" xr:uid="{00000000-0005-0000-0000-0000CC2F0000}"/>
    <cellStyle name="Normal 5 3 2 8 4" xfId="7169" xr:uid="{00000000-0005-0000-0000-0000CD2F0000}"/>
    <cellStyle name="Normal 5 3 2 8 4 2" xfId="25187" xr:uid="{00000000-0005-0000-0000-0000CE2F0000}"/>
    <cellStyle name="Normal 5 3 2 8 5" xfId="19301" xr:uid="{00000000-0005-0000-0000-0000CF2F0000}"/>
    <cellStyle name="Normal 5 3 2 8 6" xfId="16061" xr:uid="{00000000-0005-0000-0000-0000D02F0000}"/>
    <cellStyle name="Normal 5 3 2 9" xfId="2487" xr:uid="{00000000-0005-0000-0000-0000D12F0000}"/>
    <cellStyle name="Normal 5 3 2 9 2" xfId="11615" xr:uid="{00000000-0005-0000-0000-0000D22F0000}"/>
    <cellStyle name="Normal 5 3 2 9 2 2" xfId="29633" xr:uid="{00000000-0005-0000-0000-0000D32F0000}"/>
    <cellStyle name="Normal 5 3 2 9 3" xfId="8375" xr:uid="{00000000-0005-0000-0000-0000D42F0000}"/>
    <cellStyle name="Normal 5 3 2 9 3 2" xfId="26393" xr:uid="{00000000-0005-0000-0000-0000D52F0000}"/>
    <cellStyle name="Normal 5 3 2 9 4" xfId="20507" xr:uid="{00000000-0005-0000-0000-0000D62F0000}"/>
    <cellStyle name="Normal 5 3 2 9 5" xfId="17267" xr:uid="{00000000-0005-0000-0000-0000D72F0000}"/>
    <cellStyle name="Normal 5 3 3" xfId="73" xr:uid="{00000000-0005-0000-0000-0000D82F0000}"/>
    <cellStyle name="Normal 5 3 3 10" xfId="3299" xr:uid="{00000000-0005-0000-0000-0000D92F0000}"/>
    <cellStyle name="Normal 5 3 3 10 2" xfId="12425" xr:uid="{00000000-0005-0000-0000-0000DA2F0000}"/>
    <cellStyle name="Normal 5 3 3 10 2 2" xfId="30443" xr:uid="{00000000-0005-0000-0000-0000DB2F0000}"/>
    <cellStyle name="Normal 5 3 3 10 3" xfId="5963" xr:uid="{00000000-0005-0000-0000-0000DC2F0000}"/>
    <cellStyle name="Normal 5 3 3 10 3 2" xfId="23981" xr:uid="{00000000-0005-0000-0000-0000DD2F0000}"/>
    <cellStyle name="Normal 5 3 3 10 4" xfId="21317" xr:uid="{00000000-0005-0000-0000-0000DE2F0000}"/>
    <cellStyle name="Normal 5 3 3 10 5" xfId="14855" xr:uid="{00000000-0005-0000-0000-0000DF2F0000}"/>
    <cellStyle name="Normal 5 3 3 11" xfId="9203" xr:uid="{00000000-0005-0000-0000-0000E02F0000}"/>
    <cellStyle name="Normal 5 3 3 11 2" xfId="27221" xr:uid="{00000000-0005-0000-0000-0000E12F0000}"/>
    <cellStyle name="Normal 5 3 3 12" xfId="5153" xr:uid="{00000000-0005-0000-0000-0000E22F0000}"/>
    <cellStyle name="Normal 5 3 3 12 2" xfId="23171" xr:uid="{00000000-0005-0000-0000-0000E32F0000}"/>
    <cellStyle name="Normal 5 3 3 13" xfId="18095" xr:uid="{00000000-0005-0000-0000-0000E42F0000}"/>
    <cellStyle name="Normal 5 3 3 14" xfId="14297" xr:uid="{00000000-0005-0000-0000-0000E52F0000}"/>
    <cellStyle name="Normal 5 3 3 2" xfId="129" xr:uid="{00000000-0005-0000-0000-0000E62F0000}"/>
    <cellStyle name="Normal 5 3 3 2 10" xfId="9257" xr:uid="{00000000-0005-0000-0000-0000E72F0000}"/>
    <cellStyle name="Normal 5 3 3 2 10 2" xfId="27275" xr:uid="{00000000-0005-0000-0000-0000E82F0000}"/>
    <cellStyle name="Normal 5 3 3 2 11" xfId="5207" xr:uid="{00000000-0005-0000-0000-0000E92F0000}"/>
    <cellStyle name="Normal 5 3 3 2 11 2" xfId="23225" xr:uid="{00000000-0005-0000-0000-0000EA2F0000}"/>
    <cellStyle name="Normal 5 3 3 2 12" xfId="18149" xr:uid="{00000000-0005-0000-0000-0000EB2F0000}"/>
    <cellStyle name="Normal 5 3 3 2 13" xfId="14423" xr:uid="{00000000-0005-0000-0000-0000EC2F0000}"/>
    <cellStyle name="Normal 5 3 3 2 2" xfId="345" xr:uid="{00000000-0005-0000-0000-0000ED2F0000}"/>
    <cellStyle name="Normal 5 3 3 2 2 2" xfId="687" xr:uid="{00000000-0005-0000-0000-0000EE2F0000}"/>
    <cellStyle name="Normal 5 3 3 2 2 2 2" xfId="2343" xr:uid="{00000000-0005-0000-0000-0000EF2F0000}"/>
    <cellStyle name="Normal 5 3 3 2 2 2 2 2" xfId="11471" xr:uid="{00000000-0005-0000-0000-0000F02F0000}"/>
    <cellStyle name="Normal 5 3 3 2 2 2 2 2 2" xfId="29489" xr:uid="{00000000-0005-0000-0000-0000F12F0000}"/>
    <cellStyle name="Normal 5 3 3 2 2 2 2 3" xfId="8231" xr:uid="{00000000-0005-0000-0000-0000F22F0000}"/>
    <cellStyle name="Normal 5 3 3 2 2 2 2 3 2" xfId="26249" xr:uid="{00000000-0005-0000-0000-0000F32F0000}"/>
    <cellStyle name="Normal 5 3 3 2 2 2 2 4" xfId="20363" xr:uid="{00000000-0005-0000-0000-0000F42F0000}"/>
    <cellStyle name="Normal 5 3 3 2 2 2 2 5" xfId="17123" xr:uid="{00000000-0005-0000-0000-0000F52F0000}"/>
    <cellStyle name="Normal 5 3 3 2 2 2 3" xfId="4541" xr:uid="{00000000-0005-0000-0000-0000F62F0000}"/>
    <cellStyle name="Normal 5 3 3 2 2 2 3 2" xfId="13667" xr:uid="{00000000-0005-0000-0000-0000F72F0000}"/>
    <cellStyle name="Normal 5 3 3 2 2 2 3 2 2" xfId="31685" xr:uid="{00000000-0005-0000-0000-0000F82F0000}"/>
    <cellStyle name="Normal 5 3 3 2 2 2 3 3" xfId="22559" xr:uid="{00000000-0005-0000-0000-0000F92F0000}"/>
    <cellStyle name="Normal 5 3 3 2 2 2 4" xfId="9815" xr:uid="{00000000-0005-0000-0000-0000FA2F0000}"/>
    <cellStyle name="Normal 5 3 3 2 2 2 4 2" xfId="27833" xr:uid="{00000000-0005-0000-0000-0000FB2F0000}"/>
    <cellStyle name="Normal 5 3 3 2 2 2 5" xfId="6575" xr:uid="{00000000-0005-0000-0000-0000FC2F0000}"/>
    <cellStyle name="Normal 5 3 3 2 2 2 5 2" xfId="24593" xr:uid="{00000000-0005-0000-0000-0000FD2F0000}"/>
    <cellStyle name="Normal 5 3 3 2 2 2 6" xfId="18707" xr:uid="{00000000-0005-0000-0000-0000FE2F0000}"/>
    <cellStyle name="Normal 5 3 3 2 2 2 7" xfId="15467" xr:uid="{00000000-0005-0000-0000-0000FF2F0000}"/>
    <cellStyle name="Normal 5 3 3 2 2 3" xfId="1515" xr:uid="{00000000-0005-0000-0000-000000300000}"/>
    <cellStyle name="Normal 5 3 3 2 2 3 2" xfId="4199" xr:uid="{00000000-0005-0000-0000-000001300000}"/>
    <cellStyle name="Normal 5 3 3 2 2 3 2 2" xfId="13325" xr:uid="{00000000-0005-0000-0000-000002300000}"/>
    <cellStyle name="Normal 5 3 3 2 2 3 2 2 2" xfId="31343" xr:uid="{00000000-0005-0000-0000-000003300000}"/>
    <cellStyle name="Normal 5 3 3 2 2 3 2 3" xfId="22217" xr:uid="{00000000-0005-0000-0000-000004300000}"/>
    <cellStyle name="Normal 5 3 3 2 2 3 3" xfId="10643" xr:uid="{00000000-0005-0000-0000-000005300000}"/>
    <cellStyle name="Normal 5 3 3 2 2 3 3 2" xfId="28661" xr:uid="{00000000-0005-0000-0000-000006300000}"/>
    <cellStyle name="Normal 5 3 3 2 2 3 4" xfId="7403" xr:uid="{00000000-0005-0000-0000-000007300000}"/>
    <cellStyle name="Normal 5 3 3 2 2 3 4 2" xfId="25421" xr:uid="{00000000-0005-0000-0000-000008300000}"/>
    <cellStyle name="Normal 5 3 3 2 2 3 5" xfId="19535" xr:uid="{00000000-0005-0000-0000-000009300000}"/>
    <cellStyle name="Normal 5 3 3 2 2 3 6" xfId="16295" xr:uid="{00000000-0005-0000-0000-00000A300000}"/>
    <cellStyle name="Normal 5 3 3 2 2 4" xfId="2721" xr:uid="{00000000-0005-0000-0000-00000B300000}"/>
    <cellStyle name="Normal 5 3 3 2 2 4 2" xfId="11849" xr:uid="{00000000-0005-0000-0000-00000C300000}"/>
    <cellStyle name="Normal 5 3 3 2 2 4 2 2" xfId="29867" xr:uid="{00000000-0005-0000-0000-00000D300000}"/>
    <cellStyle name="Normal 5 3 3 2 2 4 3" xfId="8609" xr:uid="{00000000-0005-0000-0000-00000E300000}"/>
    <cellStyle name="Normal 5 3 3 2 2 4 3 2" xfId="26627" xr:uid="{00000000-0005-0000-0000-00000F300000}"/>
    <cellStyle name="Normal 5 3 3 2 2 4 4" xfId="20741" xr:uid="{00000000-0005-0000-0000-000010300000}"/>
    <cellStyle name="Normal 5 3 3 2 2 4 5" xfId="17501" xr:uid="{00000000-0005-0000-0000-000011300000}"/>
    <cellStyle name="Normal 5 3 3 2 2 5" xfId="3659" xr:uid="{00000000-0005-0000-0000-000012300000}"/>
    <cellStyle name="Normal 5 3 3 2 2 5 2" xfId="12785" xr:uid="{00000000-0005-0000-0000-000013300000}"/>
    <cellStyle name="Normal 5 3 3 2 2 5 2 2" xfId="30803" xr:uid="{00000000-0005-0000-0000-000014300000}"/>
    <cellStyle name="Normal 5 3 3 2 2 5 3" xfId="6233" xr:uid="{00000000-0005-0000-0000-000015300000}"/>
    <cellStyle name="Normal 5 3 3 2 2 5 3 2" xfId="24251" xr:uid="{00000000-0005-0000-0000-000016300000}"/>
    <cellStyle name="Normal 5 3 3 2 2 5 4" xfId="21677" xr:uid="{00000000-0005-0000-0000-000017300000}"/>
    <cellStyle name="Normal 5 3 3 2 2 5 5" xfId="15125" xr:uid="{00000000-0005-0000-0000-000018300000}"/>
    <cellStyle name="Normal 5 3 3 2 2 6" xfId="9473" xr:uid="{00000000-0005-0000-0000-000019300000}"/>
    <cellStyle name="Normal 5 3 3 2 2 6 2" xfId="27491" xr:uid="{00000000-0005-0000-0000-00001A300000}"/>
    <cellStyle name="Normal 5 3 3 2 2 7" xfId="5369" xr:uid="{00000000-0005-0000-0000-00001B300000}"/>
    <cellStyle name="Normal 5 3 3 2 2 7 2" xfId="23387" xr:uid="{00000000-0005-0000-0000-00001C300000}"/>
    <cellStyle name="Normal 5 3 3 2 2 8" xfId="18365" xr:uid="{00000000-0005-0000-0000-00001D300000}"/>
    <cellStyle name="Normal 5 3 3 2 2 9" xfId="14585" xr:uid="{00000000-0005-0000-0000-00001E300000}"/>
    <cellStyle name="Normal 5 3 3 2 3" xfId="849" xr:uid="{00000000-0005-0000-0000-00001F300000}"/>
    <cellStyle name="Normal 5 3 3 2 3 2" xfId="1677" xr:uid="{00000000-0005-0000-0000-000020300000}"/>
    <cellStyle name="Normal 5 3 3 2 3 2 2" xfId="4703" xr:uid="{00000000-0005-0000-0000-000021300000}"/>
    <cellStyle name="Normal 5 3 3 2 3 2 2 2" xfId="13829" xr:uid="{00000000-0005-0000-0000-000022300000}"/>
    <cellStyle name="Normal 5 3 3 2 3 2 2 2 2" xfId="31847" xr:uid="{00000000-0005-0000-0000-000023300000}"/>
    <cellStyle name="Normal 5 3 3 2 3 2 2 3" xfId="22721" xr:uid="{00000000-0005-0000-0000-000024300000}"/>
    <cellStyle name="Normal 5 3 3 2 3 2 3" xfId="10805" xr:uid="{00000000-0005-0000-0000-000025300000}"/>
    <cellStyle name="Normal 5 3 3 2 3 2 3 2" xfId="28823" xr:uid="{00000000-0005-0000-0000-000026300000}"/>
    <cellStyle name="Normal 5 3 3 2 3 2 4" xfId="7565" xr:uid="{00000000-0005-0000-0000-000027300000}"/>
    <cellStyle name="Normal 5 3 3 2 3 2 4 2" xfId="25583" xr:uid="{00000000-0005-0000-0000-000028300000}"/>
    <cellStyle name="Normal 5 3 3 2 3 2 5" xfId="19697" xr:uid="{00000000-0005-0000-0000-000029300000}"/>
    <cellStyle name="Normal 5 3 3 2 3 2 6" xfId="16457" xr:uid="{00000000-0005-0000-0000-00002A300000}"/>
    <cellStyle name="Normal 5 3 3 2 3 3" xfId="2883" xr:uid="{00000000-0005-0000-0000-00002B300000}"/>
    <cellStyle name="Normal 5 3 3 2 3 3 2" xfId="12011" xr:uid="{00000000-0005-0000-0000-00002C300000}"/>
    <cellStyle name="Normal 5 3 3 2 3 3 2 2" xfId="30029" xr:uid="{00000000-0005-0000-0000-00002D300000}"/>
    <cellStyle name="Normal 5 3 3 2 3 3 3" xfId="8771" xr:uid="{00000000-0005-0000-0000-00002E300000}"/>
    <cellStyle name="Normal 5 3 3 2 3 3 3 2" xfId="26789" xr:uid="{00000000-0005-0000-0000-00002F300000}"/>
    <cellStyle name="Normal 5 3 3 2 3 3 4" xfId="20903" xr:uid="{00000000-0005-0000-0000-000030300000}"/>
    <cellStyle name="Normal 5 3 3 2 3 3 5" xfId="17663" xr:uid="{00000000-0005-0000-0000-000031300000}"/>
    <cellStyle name="Normal 5 3 3 2 3 4" xfId="3821" xr:uid="{00000000-0005-0000-0000-000032300000}"/>
    <cellStyle name="Normal 5 3 3 2 3 4 2" xfId="12947" xr:uid="{00000000-0005-0000-0000-000033300000}"/>
    <cellStyle name="Normal 5 3 3 2 3 4 2 2" xfId="30965" xr:uid="{00000000-0005-0000-0000-000034300000}"/>
    <cellStyle name="Normal 5 3 3 2 3 4 3" xfId="6737" xr:uid="{00000000-0005-0000-0000-000035300000}"/>
    <cellStyle name="Normal 5 3 3 2 3 4 3 2" xfId="24755" xr:uid="{00000000-0005-0000-0000-000036300000}"/>
    <cellStyle name="Normal 5 3 3 2 3 4 4" xfId="21839" xr:uid="{00000000-0005-0000-0000-000037300000}"/>
    <cellStyle name="Normal 5 3 3 2 3 4 5" xfId="15629" xr:uid="{00000000-0005-0000-0000-000038300000}"/>
    <cellStyle name="Normal 5 3 3 2 3 5" xfId="9977" xr:uid="{00000000-0005-0000-0000-000039300000}"/>
    <cellStyle name="Normal 5 3 3 2 3 5 2" xfId="27995" xr:uid="{00000000-0005-0000-0000-00003A300000}"/>
    <cellStyle name="Normal 5 3 3 2 3 6" xfId="5531" xr:uid="{00000000-0005-0000-0000-00003B300000}"/>
    <cellStyle name="Normal 5 3 3 2 3 6 2" xfId="23549" xr:uid="{00000000-0005-0000-0000-00003C300000}"/>
    <cellStyle name="Normal 5 3 3 2 3 7" xfId="18869" xr:uid="{00000000-0005-0000-0000-00003D300000}"/>
    <cellStyle name="Normal 5 3 3 2 3 8" xfId="14747" xr:uid="{00000000-0005-0000-0000-00003E300000}"/>
    <cellStyle name="Normal 5 3 3 2 4" xfId="1011" xr:uid="{00000000-0005-0000-0000-00003F300000}"/>
    <cellStyle name="Normal 5 3 3 2 4 2" xfId="1839" xr:uid="{00000000-0005-0000-0000-000040300000}"/>
    <cellStyle name="Normal 5 3 3 2 4 2 2" xfId="10967" xr:uid="{00000000-0005-0000-0000-000041300000}"/>
    <cellStyle name="Normal 5 3 3 2 4 2 2 2" xfId="28985" xr:uid="{00000000-0005-0000-0000-000042300000}"/>
    <cellStyle name="Normal 5 3 3 2 4 2 3" xfId="7727" xr:uid="{00000000-0005-0000-0000-000043300000}"/>
    <cellStyle name="Normal 5 3 3 2 4 2 3 2" xfId="25745" xr:uid="{00000000-0005-0000-0000-000044300000}"/>
    <cellStyle name="Normal 5 3 3 2 4 2 4" xfId="19859" xr:uid="{00000000-0005-0000-0000-000045300000}"/>
    <cellStyle name="Normal 5 3 3 2 4 2 5" xfId="16619" xr:uid="{00000000-0005-0000-0000-000046300000}"/>
    <cellStyle name="Normal 5 3 3 2 4 3" xfId="3045" xr:uid="{00000000-0005-0000-0000-000047300000}"/>
    <cellStyle name="Normal 5 3 3 2 4 3 2" xfId="12173" xr:uid="{00000000-0005-0000-0000-000048300000}"/>
    <cellStyle name="Normal 5 3 3 2 4 3 2 2" xfId="30191" xr:uid="{00000000-0005-0000-0000-000049300000}"/>
    <cellStyle name="Normal 5 3 3 2 4 3 3" xfId="8933" xr:uid="{00000000-0005-0000-0000-00004A300000}"/>
    <cellStyle name="Normal 5 3 3 2 4 3 3 2" xfId="26951" xr:uid="{00000000-0005-0000-0000-00004B300000}"/>
    <cellStyle name="Normal 5 3 3 2 4 3 4" xfId="21065" xr:uid="{00000000-0005-0000-0000-00004C300000}"/>
    <cellStyle name="Normal 5 3 3 2 4 3 5" xfId="17825" xr:uid="{00000000-0005-0000-0000-00004D300000}"/>
    <cellStyle name="Normal 5 3 3 2 4 4" xfId="4865" xr:uid="{00000000-0005-0000-0000-00004E300000}"/>
    <cellStyle name="Normal 5 3 3 2 4 4 2" xfId="13991" xr:uid="{00000000-0005-0000-0000-00004F300000}"/>
    <cellStyle name="Normal 5 3 3 2 4 4 2 2" xfId="32009" xr:uid="{00000000-0005-0000-0000-000050300000}"/>
    <cellStyle name="Normal 5 3 3 2 4 4 3" xfId="6899" xr:uid="{00000000-0005-0000-0000-000051300000}"/>
    <cellStyle name="Normal 5 3 3 2 4 4 3 2" xfId="24917" xr:uid="{00000000-0005-0000-0000-000052300000}"/>
    <cellStyle name="Normal 5 3 3 2 4 4 4" xfId="22883" xr:uid="{00000000-0005-0000-0000-000053300000}"/>
    <cellStyle name="Normal 5 3 3 2 4 5" xfId="10139" xr:uid="{00000000-0005-0000-0000-000054300000}"/>
    <cellStyle name="Normal 5 3 3 2 4 5 2" xfId="28157" xr:uid="{00000000-0005-0000-0000-000055300000}"/>
    <cellStyle name="Normal 5 3 3 2 4 6" xfId="5693" xr:uid="{00000000-0005-0000-0000-000056300000}"/>
    <cellStyle name="Normal 5 3 3 2 4 6 2" xfId="23711" xr:uid="{00000000-0005-0000-0000-000057300000}"/>
    <cellStyle name="Normal 5 3 3 2 4 7" xfId="19031" xr:uid="{00000000-0005-0000-0000-000058300000}"/>
    <cellStyle name="Normal 5 3 3 2 4 8" xfId="15791" xr:uid="{00000000-0005-0000-0000-000059300000}"/>
    <cellStyle name="Normal 5 3 3 2 5" xfId="1173" xr:uid="{00000000-0005-0000-0000-00005A300000}"/>
    <cellStyle name="Normal 5 3 3 2 5 2" xfId="2001" xr:uid="{00000000-0005-0000-0000-00005B300000}"/>
    <cellStyle name="Normal 5 3 3 2 5 2 2" xfId="11129" xr:uid="{00000000-0005-0000-0000-00005C300000}"/>
    <cellStyle name="Normal 5 3 3 2 5 2 2 2" xfId="29147" xr:uid="{00000000-0005-0000-0000-00005D300000}"/>
    <cellStyle name="Normal 5 3 3 2 5 2 3" xfId="7889" xr:uid="{00000000-0005-0000-0000-00005E300000}"/>
    <cellStyle name="Normal 5 3 3 2 5 2 3 2" xfId="25907" xr:uid="{00000000-0005-0000-0000-00005F300000}"/>
    <cellStyle name="Normal 5 3 3 2 5 2 4" xfId="20021" xr:uid="{00000000-0005-0000-0000-000060300000}"/>
    <cellStyle name="Normal 5 3 3 2 5 2 5" xfId="16781" xr:uid="{00000000-0005-0000-0000-000061300000}"/>
    <cellStyle name="Normal 5 3 3 2 5 3" xfId="3207" xr:uid="{00000000-0005-0000-0000-000062300000}"/>
    <cellStyle name="Normal 5 3 3 2 5 3 2" xfId="12335" xr:uid="{00000000-0005-0000-0000-000063300000}"/>
    <cellStyle name="Normal 5 3 3 2 5 3 2 2" xfId="30353" xr:uid="{00000000-0005-0000-0000-000064300000}"/>
    <cellStyle name="Normal 5 3 3 2 5 3 3" xfId="9095" xr:uid="{00000000-0005-0000-0000-000065300000}"/>
    <cellStyle name="Normal 5 3 3 2 5 3 3 2" xfId="27113" xr:uid="{00000000-0005-0000-0000-000066300000}"/>
    <cellStyle name="Normal 5 3 3 2 5 3 4" xfId="21227" xr:uid="{00000000-0005-0000-0000-000067300000}"/>
    <cellStyle name="Normal 5 3 3 2 5 3 5" xfId="17987" xr:uid="{00000000-0005-0000-0000-000068300000}"/>
    <cellStyle name="Normal 5 3 3 2 5 4" xfId="5027" xr:uid="{00000000-0005-0000-0000-000069300000}"/>
    <cellStyle name="Normal 5 3 3 2 5 4 2" xfId="14153" xr:uid="{00000000-0005-0000-0000-00006A300000}"/>
    <cellStyle name="Normal 5 3 3 2 5 4 2 2" xfId="32171" xr:uid="{00000000-0005-0000-0000-00006B300000}"/>
    <cellStyle name="Normal 5 3 3 2 5 4 3" xfId="7061" xr:uid="{00000000-0005-0000-0000-00006C300000}"/>
    <cellStyle name="Normal 5 3 3 2 5 4 3 2" xfId="25079" xr:uid="{00000000-0005-0000-0000-00006D300000}"/>
    <cellStyle name="Normal 5 3 3 2 5 4 4" xfId="23045" xr:uid="{00000000-0005-0000-0000-00006E300000}"/>
    <cellStyle name="Normal 5 3 3 2 5 5" xfId="10301" xr:uid="{00000000-0005-0000-0000-00006F300000}"/>
    <cellStyle name="Normal 5 3 3 2 5 5 2" xfId="28319" xr:uid="{00000000-0005-0000-0000-000070300000}"/>
    <cellStyle name="Normal 5 3 3 2 5 6" xfId="5855" xr:uid="{00000000-0005-0000-0000-000071300000}"/>
    <cellStyle name="Normal 5 3 3 2 5 6 2" xfId="23873" xr:uid="{00000000-0005-0000-0000-000072300000}"/>
    <cellStyle name="Normal 5 3 3 2 5 7" xfId="19193" xr:uid="{00000000-0005-0000-0000-000073300000}"/>
    <cellStyle name="Normal 5 3 3 2 5 8" xfId="15953" xr:uid="{00000000-0005-0000-0000-000074300000}"/>
    <cellStyle name="Normal 5 3 3 2 6" xfId="525" xr:uid="{00000000-0005-0000-0000-000075300000}"/>
    <cellStyle name="Normal 5 3 3 2 6 2" xfId="2181" xr:uid="{00000000-0005-0000-0000-000076300000}"/>
    <cellStyle name="Normal 5 3 3 2 6 2 2" xfId="11309" xr:uid="{00000000-0005-0000-0000-000077300000}"/>
    <cellStyle name="Normal 5 3 3 2 6 2 2 2" xfId="29327" xr:uid="{00000000-0005-0000-0000-000078300000}"/>
    <cellStyle name="Normal 5 3 3 2 6 2 3" xfId="8069" xr:uid="{00000000-0005-0000-0000-000079300000}"/>
    <cellStyle name="Normal 5 3 3 2 6 2 3 2" xfId="26087" xr:uid="{00000000-0005-0000-0000-00007A300000}"/>
    <cellStyle name="Normal 5 3 3 2 6 2 4" xfId="20201" xr:uid="{00000000-0005-0000-0000-00007B300000}"/>
    <cellStyle name="Normal 5 3 3 2 6 2 5" xfId="16961" xr:uid="{00000000-0005-0000-0000-00007C300000}"/>
    <cellStyle name="Normal 5 3 3 2 6 3" xfId="4379" xr:uid="{00000000-0005-0000-0000-00007D300000}"/>
    <cellStyle name="Normal 5 3 3 2 6 3 2" xfId="13505" xr:uid="{00000000-0005-0000-0000-00007E300000}"/>
    <cellStyle name="Normal 5 3 3 2 6 3 2 2" xfId="31523" xr:uid="{00000000-0005-0000-0000-00007F300000}"/>
    <cellStyle name="Normal 5 3 3 2 6 3 3" xfId="22397" xr:uid="{00000000-0005-0000-0000-000080300000}"/>
    <cellStyle name="Normal 5 3 3 2 6 4" xfId="9653" xr:uid="{00000000-0005-0000-0000-000081300000}"/>
    <cellStyle name="Normal 5 3 3 2 6 4 2" xfId="27671" xr:uid="{00000000-0005-0000-0000-000082300000}"/>
    <cellStyle name="Normal 5 3 3 2 6 5" xfId="6413" xr:uid="{00000000-0005-0000-0000-000083300000}"/>
    <cellStyle name="Normal 5 3 3 2 6 5 2" xfId="24431" xr:uid="{00000000-0005-0000-0000-000084300000}"/>
    <cellStyle name="Normal 5 3 3 2 6 6" xfId="18545" xr:uid="{00000000-0005-0000-0000-000085300000}"/>
    <cellStyle name="Normal 5 3 3 2 6 7" xfId="15305" xr:uid="{00000000-0005-0000-0000-000086300000}"/>
    <cellStyle name="Normal 5 3 3 2 7" xfId="1353" xr:uid="{00000000-0005-0000-0000-000087300000}"/>
    <cellStyle name="Normal 5 3 3 2 7 2" xfId="3983" xr:uid="{00000000-0005-0000-0000-000088300000}"/>
    <cellStyle name="Normal 5 3 3 2 7 2 2" xfId="13109" xr:uid="{00000000-0005-0000-0000-000089300000}"/>
    <cellStyle name="Normal 5 3 3 2 7 2 2 2" xfId="31127" xr:uid="{00000000-0005-0000-0000-00008A300000}"/>
    <cellStyle name="Normal 5 3 3 2 7 2 3" xfId="22001" xr:uid="{00000000-0005-0000-0000-00008B300000}"/>
    <cellStyle name="Normal 5 3 3 2 7 3" xfId="10481" xr:uid="{00000000-0005-0000-0000-00008C300000}"/>
    <cellStyle name="Normal 5 3 3 2 7 3 2" xfId="28499" xr:uid="{00000000-0005-0000-0000-00008D300000}"/>
    <cellStyle name="Normal 5 3 3 2 7 4" xfId="7241" xr:uid="{00000000-0005-0000-0000-00008E300000}"/>
    <cellStyle name="Normal 5 3 3 2 7 4 2" xfId="25259" xr:uid="{00000000-0005-0000-0000-00008F300000}"/>
    <cellStyle name="Normal 5 3 3 2 7 5" xfId="19373" xr:uid="{00000000-0005-0000-0000-000090300000}"/>
    <cellStyle name="Normal 5 3 3 2 7 6" xfId="16133" xr:uid="{00000000-0005-0000-0000-000091300000}"/>
    <cellStyle name="Normal 5 3 3 2 8" xfId="2559" xr:uid="{00000000-0005-0000-0000-000092300000}"/>
    <cellStyle name="Normal 5 3 3 2 8 2" xfId="11687" xr:uid="{00000000-0005-0000-0000-000093300000}"/>
    <cellStyle name="Normal 5 3 3 2 8 2 2" xfId="29705" xr:uid="{00000000-0005-0000-0000-000094300000}"/>
    <cellStyle name="Normal 5 3 3 2 8 3" xfId="8447" xr:uid="{00000000-0005-0000-0000-000095300000}"/>
    <cellStyle name="Normal 5 3 3 2 8 3 2" xfId="26465" xr:uid="{00000000-0005-0000-0000-000096300000}"/>
    <cellStyle name="Normal 5 3 3 2 8 4" xfId="20579" xr:uid="{00000000-0005-0000-0000-000097300000}"/>
    <cellStyle name="Normal 5 3 3 2 8 5" xfId="17339" xr:uid="{00000000-0005-0000-0000-000098300000}"/>
    <cellStyle name="Normal 5 3 3 2 9" xfId="3497" xr:uid="{00000000-0005-0000-0000-000099300000}"/>
    <cellStyle name="Normal 5 3 3 2 9 2" xfId="12623" xr:uid="{00000000-0005-0000-0000-00009A300000}"/>
    <cellStyle name="Normal 5 3 3 2 9 2 2" xfId="30641" xr:uid="{00000000-0005-0000-0000-00009B300000}"/>
    <cellStyle name="Normal 5 3 3 2 9 3" xfId="6017" xr:uid="{00000000-0005-0000-0000-00009C300000}"/>
    <cellStyle name="Normal 5 3 3 2 9 3 2" xfId="24035" xr:uid="{00000000-0005-0000-0000-00009D300000}"/>
    <cellStyle name="Normal 5 3 3 2 9 4" xfId="21515" xr:uid="{00000000-0005-0000-0000-00009E300000}"/>
    <cellStyle name="Normal 5 3 3 2 9 5" xfId="14909" xr:uid="{00000000-0005-0000-0000-00009F300000}"/>
    <cellStyle name="Normal 5 3 3 3" xfId="291" xr:uid="{00000000-0005-0000-0000-0000A0300000}"/>
    <cellStyle name="Normal 5 3 3 3 2" xfId="633" xr:uid="{00000000-0005-0000-0000-0000A1300000}"/>
    <cellStyle name="Normal 5 3 3 3 2 2" xfId="2289" xr:uid="{00000000-0005-0000-0000-0000A2300000}"/>
    <cellStyle name="Normal 5 3 3 3 2 2 2" xfId="11417" xr:uid="{00000000-0005-0000-0000-0000A3300000}"/>
    <cellStyle name="Normal 5 3 3 3 2 2 2 2" xfId="29435" xr:uid="{00000000-0005-0000-0000-0000A4300000}"/>
    <cellStyle name="Normal 5 3 3 3 2 2 3" xfId="8177" xr:uid="{00000000-0005-0000-0000-0000A5300000}"/>
    <cellStyle name="Normal 5 3 3 3 2 2 3 2" xfId="26195" xr:uid="{00000000-0005-0000-0000-0000A6300000}"/>
    <cellStyle name="Normal 5 3 3 3 2 2 4" xfId="20309" xr:uid="{00000000-0005-0000-0000-0000A7300000}"/>
    <cellStyle name="Normal 5 3 3 3 2 2 5" xfId="17069" xr:uid="{00000000-0005-0000-0000-0000A8300000}"/>
    <cellStyle name="Normal 5 3 3 3 2 3" xfId="4487" xr:uid="{00000000-0005-0000-0000-0000A9300000}"/>
    <cellStyle name="Normal 5 3 3 3 2 3 2" xfId="13613" xr:uid="{00000000-0005-0000-0000-0000AA300000}"/>
    <cellStyle name="Normal 5 3 3 3 2 3 2 2" xfId="31631" xr:uid="{00000000-0005-0000-0000-0000AB300000}"/>
    <cellStyle name="Normal 5 3 3 3 2 3 3" xfId="22505" xr:uid="{00000000-0005-0000-0000-0000AC300000}"/>
    <cellStyle name="Normal 5 3 3 3 2 4" xfId="9761" xr:uid="{00000000-0005-0000-0000-0000AD300000}"/>
    <cellStyle name="Normal 5 3 3 3 2 4 2" xfId="27779" xr:uid="{00000000-0005-0000-0000-0000AE300000}"/>
    <cellStyle name="Normal 5 3 3 3 2 5" xfId="6521" xr:uid="{00000000-0005-0000-0000-0000AF300000}"/>
    <cellStyle name="Normal 5 3 3 3 2 5 2" xfId="24539" xr:uid="{00000000-0005-0000-0000-0000B0300000}"/>
    <cellStyle name="Normal 5 3 3 3 2 6" xfId="18653" xr:uid="{00000000-0005-0000-0000-0000B1300000}"/>
    <cellStyle name="Normal 5 3 3 3 2 7" xfId="15413" xr:uid="{00000000-0005-0000-0000-0000B2300000}"/>
    <cellStyle name="Normal 5 3 3 3 3" xfId="1461" xr:uid="{00000000-0005-0000-0000-0000B3300000}"/>
    <cellStyle name="Normal 5 3 3 3 3 2" xfId="4145" xr:uid="{00000000-0005-0000-0000-0000B4300000}"/>
    <cellStyle name="Normal 5 3 3 3 3 2 2" xfId="13271" xr:uid="{00000000-0005-0000-0000-0000B5300000}"/>
    <cellStyle name="Normal 5 3 3 3 3 2 2 2" xfId="31289" xr:uid="{00000000-0005-0000-0000-0000B6300000}"/>
    <cellStyle name="Normal 5 3 3 3 3 2 3" xfId="22163" xr:uid="{00000000-0005-0000-0000-0000B7300000}"/>
    <cellStyle name="Normal 5 3 3 3 3 3" xfId="10589" xr:uid="{00000000-0005-0000-0000-0000B8300000}"/>
    <cellStyle name="Normal 5 3 3 3 3 3 2" xfId="28607" xr:uid="{00000000-0005-0000-0000-0000B9300000}"/>
    <cellStyle name="Normal 5 3 3 3 3 4" xfId="7349" xr:uid="{00000000-0005-0000-0000-0000BA300000}"/>
    <cellStyle name="Normal 5 3 3 3 3 4 2" xfId="25367" xr:uid="{00000000-0005-0000-0000-0000BB300000}"/>
    <cellStyle name="Normal 5 3 3 3 3 5" xfId="19481" xr:uid="{00000000-0005-0000-0000-0000BC300000}"/>
    <cellStyle name="Normal 5 3 3 3 3 6" xfId="16241" xr:uid="{00000000-0005-0000-0000-0000BD300000}"/>
    <cellStyle name="Normal 5 3 3 3 4" xfId="2667" xr:uid="{00000000-0005-0000-0000-0000BE300000}"/>
    <cellStyle name="Normal 5 3 3 3 4 2" xfId="11795" xr:uid="{00000000-0005-0000-0000-0000BF300000}"/>
    <cellStyle name="Normal 5 3 3 3 4 2 2" xfId="29813" xr:uid="{00000000-0005-0000-0000-0000C0300000}"/>
    <cellStyle name="Normal 5 3 3 3 4 3" xfId="8555" xr:uid="{00000000-0005-0000-0000-0000C1300000}"/>
    <cellStyle name="Normal 5 3 3 3 4 3 2" xfId="26573" xr:uid="{00000000-0005-0000-0000-0000C2300000}"/>
    <cellStyle name="Normal 5 3 3 3 4 4" xfId="20687" xr:uid="{00000000-0005-0000-0000-0000C3300000}"/>
    <cellStyle name="Normal 5 3 3 3 4 5" xfId="17447" xr:uid="{00000000-0005-0000-0000-0000C4300000}"/>
    <cellStyle name="Normal 5 3 3 3 5" xfId="3443" xr:uid="{00000000-0005-0000-0000-0000C5300000}"/>
    <cellStyle name="Normal 5 3 3 3 5 2" xfId="12569" xr:uid="{00000000-0005-0000-0000-0000C6300000}"/>
    <cellStyle name="Normal 5 3 3 3 5 2 2" xfId="30587" xr:uid="{00000000-0005-0000-0000-0000C7300000}"/>
    <cellStyle name="Normal 5 3 3 3 5 3" xfId="6179" xr:uid="{00000000-0005-0000-0000-0000C8300000}"/>
    <cellStyle name="Normal 5 3 3 3 5 3 2" xfId="24197" xr:uid="{00000000-0005-0000-0000-0000C9300000}"/>
    <cellStyle name="Normal 5 3 3 3 5 4" xfId="21461" xr:uid="{00000000-0005-0000-0000-0000CA300000}"/>
    <cellStyle name="Normal 5 3 3 3 5 5" xfId="15071" xr:uid="{00000000-0005-0000-0000-0000CB300000}"/>
    <cellStyle name="Normal 5 3 3 3 6" xfId="9419" xr:uid="{00000000-0005-0000-0000-0000CC300000}"/>
    <cellStyle name="Normal 5 3 3 3 6 2" xfId="27437" xr:uid="{00000000-0005-0000-0000-0000CD300000}"/>
    <cellStyle name="Normal 5 3 3 3 7" xfId="5315" xr:uid="{00000000-0005-0000-0000-0000CE300000}"/>
    <cellStyle name="Normal 5 3 3 3 7 2" xfId="23333" xr:uid="{00000000-0005-0000-0000-0000CF300000}"/>
    <cellStyle name="Normal 5 3 3 3 8" xfId="18311" xr:uid="{00000000-0005-0000-0000-0000D0300000}"/>
    <cellStyle name="Normal 5 3 3 3 9" xfId="14369" xr:uid="{00000000-0005-0000-0000-0000D1300000}"/>
    <cellStyle name="Normal 5 3 3 4" xfId="219" xr:uid="{00000000-0005-0000-0000-0000D2300000}"/>
    <cellStyle name="Normal 5 3 3 4 2" xfId="795" xr:uid="{00000000-0005-0000-0000-0000D3300000}"/>
    <cellStyle name="Normal 5 3 3 4 2 2" xfId="2415" xr:uid="{00000000-0005-0000-0000-0000D4300000}"/>
    <cellStyle name="Normal 5 3 3 4 2 2 2" xfId="11543" xr:uid="{00000000-0005-0000-0000-0000D5300000}"/>
    <cellStyle name="Normal 5 3 3 4 2 2 2 2" xfId="29561" xr:uid="{00000000-0005-0000-0000-0000D6300000}"/>
    <cellStyle name="Normal 5 3 3 4 2 2 3" xfId="8303" xr:uid="{00000000-0005-0000-0000-0000D7300000}"/>
    <cellStyle name="Normal 5 3 3 4 2 2 3 2" xfId="26321" xr:uid="{00000000-0005-0000-0000-0000D8300000}"/>
    <cellStyle name="Normal 5 3 3 4 2 2 4" xfId="20435" xr:uid="{00000000-0005-0000-0000-0000D9300000}"/>
    <cellStyle name="Normal 5 3 3 4 2 2 5" xfId="17195" xr:uid="{00000000-0005-0000-0000-0000DA300000}"/>
    <cellStyle name="Normal 5 3 3 4 2 3" xfId="4649" xr:uid="{00000000-0005-0000-0000-0000DB300000}"/>
    <cellStyle name="Normal 5 3 3 4 2 3 2" xfId="13775" xr:uid="{00000000-0005-0000-0000-0000DC300000}"/>
    <cellStyle name="Normal 5 3 3 4 2 3 2 2" xfId="31793" xr:uid="{00000000-0005-0000-0000-0000DD300000}"/>
    <cellStyle name="Normal 5 3 3 4 2 3 3" xfId="22667" xr:uid="{00000000-0005-0000-0000-0000DE300000}"/>
    <cellStyle name="Normal 5 3 3 4 2 4" xfId="9923" xr:uid="{00000000-0005-0000-0000-0000DF300000}"/>
    <cellStyle name="Normal 5 3 3 4 2 4 2" xfId="27941" xr:uid="{00000000-0005-0000-0000-0000E0300000}"/>
    <cellStyle name="Normal 5 3 3 4 2 5" xfId="6683" xr:uid="{00000000-0005-0000-0000-0000E1300000}"/>
    <cellStyle name="Normal 5 3 3 4 2 5 2" xfId="24701" xr:uid="{00000000-0005-0000-0000-0000E2300000}"/>
    <cellStyle name="Normal 5 3 3 4 2 6" xfId="18815" xr:uid="{00000000-0005-0000-0000-0000E3300000}"/>
    <cellStyle name="Normal 5 3 3 4 2 7" xfId="15575" xr:uid="{00000000-0005-0000-0000-0000E4300000}"/>
    <cellStyle name="Normal 5 3 3 4 3" xfId="1623" xr:uid="{00000000-0005-0000-0000-0000E5300000}"/>
    <cellStyle name="Normal 5 3 3 4 3 2" xfId="4073" xr:uid="{00000000-0005-0000-0000-0000E6300000}"/>
    <cellStyle name="Normal 5 3 3 4 3 2 2" xfId="13199" xr:uid="{00000000-0005-0000-0000-0000E7300000}"/>
    <cellStyle name="Normal 5 3 3 4 3 2 2 2" xfId="31217" xr:uid="{00000000-0005-0000-0000-0000E8300000}"/>
    <cellStyle name="Normal 5 3 3 4 3 2 3" xfId="22091" xr:uid="{00000000-0005-0000-0000-0000E9300000}"/>
    <cellStyle name="Normal 5 3 3 4 3 3" xfId="10751" xr:uid="{00000000-0005-0000-0000-0000EA300000}"/>
    <cellStyle name="Normal 5 3 3 4 3 3 2" xfId="28769" xr:uid="{00000000-0005-0000-0000-0000EB300000}"/>
    <cellStyle name="Normal 5 3 3 4 3 4" xfId="7511" xr:uid="{00000000-0005-0000-0000-0000EC300000}"/>
    <cellStyle name="Normal 5 3 3 4 3 4 2" xfId="25529" xr:uid="{00000000-0005-0000-0000-0000ED300000}"/>
    <cellStyle name="Normal 5 3 3 4 3 5" xfId="19643" xr:uid="{00000000-0005-0000-0000-0000EE300000}"/>
    <cellStyle name="Normal 5 3 3 4 3 6" xfId="16403" xr:uid="{00000000-0005-0000-0000-0000EF300000}"/>
    <cellStyle name="Normal 5 3 3 4 4" xfId="2829" xr:uid="{00000000-0005-0000-0000-0000F0300000}"/>
    <cellStyle name="Normal 5 3 3 4 4 2" xfId="11957" xr:uid="{00000000-0005-0000-0000-0000F1300000}"/>
    <cellStyle name="Normal 5 3 3 4 4 2 2" xfId="29975" xr:uid="{00000000-0005-0000-0000-0000F2300000}"/>
    <cellStyle name="Normal 5 3 3 4 4 3" xfId="8717" xr:uid="{00000000-0005-0000-0000-0000F3300000}"/>
    <cellStyle name="Normal 5 3 3 4 4 3 2" xfId="26735" xr:uid="{00000000-0005-0000-0000-0000F4300000}"/>
    <cellStyle name="Normal 5 3 3 4 4 4" xfId="20849" xr:uid="{00000000-0005-0000-0000-0000F5300000}"/>
    <cellStyle name="Normal 5 3 3 4 4 5" xfId="17609" xr:uid="{00000000-0005-0000-0000-0000F6300000}"/>
    <cellStyle name="Normal 5 3 3 4 5" xfId="3605" xr:uid="{00000000-0005-0000-0000-0000F7300000}"/>
    <cellStyle name="Normal 5 3 3 4 5 2" xfId="12731" xr:uid="{00000000-0005-0000-0000-0000F8300000}"/>
    <cellStyle name="Normal 5 3 3 4 5 2 2" xfId="30749" xr:uid="{00000000-0005-0000-0000-0000F9300000}"/>
    <cellStyle name="Normal 5 3 3 4 5 3" xfId="6107" xr:uid="{00000000-0005-0000-0000-0000FA300000}"/>
    <cellStyle name="Normal 5 3 3 4 5 3 2" xfId="24125" xr:uid="{00000000-0005-0000-0000-0000FB300000}"/>
    <cellStyle name="Normal 5 3 3 4 5 4" xfId="21623" xr:uid="{00000000-0005-0000-0000-0000FC300000}"/>
    <cellStyle name="Normal 5 3 3 4 5 5" xfId="14999" xr:uid="{00000000-0005-0000-0000-0000FD300000}"/>
    <cellStyle name="Normal 5 3 3 4 6" xfId="9347" xr:uid="{00000000-0005-0000-0000-0000FE300000}"/>
    <cellStyle name="Normal 5 3 3 4 6 2" xfId="27365" xr:uid="{00000000-0005-0000-0000-0000FF300000}"/>
    <cellStyle name="Normal 5 3 3 4 7" xfId="5477" xr:uid="{00000000-0005-0000-0000-000000310000}"/>
    <cellStyle name="Normal 5 3 3 4 7 2" xfId="23495" xr:uid="{00000000-0005-0000-0000-000001310000}"/>
    <cellStyle name="Normal 5 3 3 4 8" xfId="18239" xr:uid="{00000000-0005-0000-0000-000002310000}"/>
    <cellStyle name="Normal 5 3 3 4 9" xfId="14531" xr:uid="{00000000-0005-0000-0000-000003310000}"/>
    <cellStyle name="Normal 5 3 3 5" xfId="957" xr:uid="{00000000-0005-0000-0000-000004310000}"/>
    <cellStyle name="Normal 5 3 3 5 2" xfId="1785" xr:uid="{00000000-0005-0000-0000-000005310000}"/>
    <cellStyle name="Normal 5 3 3 5 2 2" xfId="4811" xr:uid="{00000000-0005-0000-0000-000006310000}"/>
    <cellStyle name="Normal 5 3 3 5 2 2 2" xfId="13937" xr:uid="{00000000-0005-0000-0000-000007310000}"/>
    <cellStyle name="Normal 5 3 3 5 2 2 2 2" xfId="31955" xr:uid="{00000000-0005-0000-0000-000008310000}"/>
    <cellStyle name="Normal 5 3 3 5 2 2 3" xfId="22829" xr:uid="{00000000-0005-0000-0000-000009310000}"/>
    <cellStyle name="Normal 5 3 3 5 2 3" xfId="10913" xr:uid="{00000000-0005-0000-0000-00000A310000}"/>
    <cellStyle name="Normal 5 3 3 5 2 3 2" xfId="28931" xr:uid="{00000000-0005-0000-0000-00000B310000}"/>
    <cellStyle name="Normal 5 3 3 5 2 4" xfId="7673" xr:uid="{00000000-0005-0000-0000-00000C310000}"/>
    <cellStyle name="Normal 5 3 3 5 2 4 2" xfId="25691" xr:uid="{00000000-0005-0000-0000-00000D310000}"/>
    <cellStyle name="Normal 5 3 3 5 2 5" xfId="19805" xr:uid="{00000000-0005-0000-0000-00000E310000}"/>
    <cellStyle name="Normal 5 3 3 5 2 6" xfId="16565" xr:uid="{00000000-0005-0000-0000-00000F310000}"/>
    <cellStyle name="Normal 5 3 3 5 3" xfId="2991" xr:uid="{00000000-0005-0000-0000-000010310000}"/>
    <cellStyle name="Normal 5 3 3 5 3 2" xfId="12119" xr:uid="{00000000-0005-0000-0000-000011310000}"/>
    <cellStyle name="Normal 5 3 3 5 3 2 2" xfId="30137" xr:uid="{00000000-0005-0000-0000-000012310000}"/>
    <cellStyle name="Normal 5 3 3 5 3 3" xfId="8879" xr:uid="{00000000-0005-0000-0000-000013310000}"/>
    <cellStyle name="Normal 5 3 3 5 3 3 2" xfId="26897" xr:uid="{00000000-0005-0000-0000-000014310000}"/>
    <cellStyle name="Normal 5 3 3 5 3 4" xfId="21011" xr:uid="{00000000-0005-0000-0000-000015310000}"/>
    <cellStyle name="Normal 5 3 3 5 3 5" xfId="17771" xr:uid="{00000000-0005-0000-0000-000016310000}"/>
    <cellStyle name="Normal 5 3 3 5 4" xfId="3767" xr:uid="{00000000-0005-0000-0000-000017310000}"/>
    <cellStyle name="Normal 5 3 3 5 4 2" xfId="12893" xr:uid="{00000000-0005-0000-0000-000018310000}"/>
    <cellStyle name="Normal 5 3 3 5 4 2 2" xfId="30911" xr:uid="{00000000-0005-0000-0000-000019310000}"/>
    <cellStyle name="Normal 5 3 3 5 4 3" xfId="6845" xr:uid="{00000000-0005-0000-0000-00001A310000}"/>
    <cellStyle name="Normal 5 3 3 5 4 3 2" xfId="24863" xr:uid="{00000000-0005-0000-0000-00001B310000}"/>
    <cellStyle name="Normal 5 3 3 5 4 4" xfId="21785" xr:uid="{00000000-0005-0000-0000-00001C310000}"/>
    <cellStyle name="Normal 5 3 3 5 4 5" xfId="15737" xr:uid="{00000000-0005-0000-0000-00001D310000}"/>
    <cellStyle name="Normal 5 3 3 5 5" xfId="10085" xr:uid="{00000000-0005-0000-0000-00001E310000}"/>
    <cellStyle name="Normal 5 3 3 5 5 2" xfId="28103" xr:uid="{00000000-0005-0000-0000-00001F310000}"/>
    <cellStyle name="Normal 5 3 3 5 6" xfId="5639" xr:uid="{00000000-0005-0000-0000-000020310000}"/>
    <cellStyle name="Normal 5 3 3 5 6 2" xfId="23657" xr:uid="{00000000-0005-0000-0000-000021310000}"/>
    <cellStyle name="Normal 5 3 3 5 7" xfId="18977" xr:uid="{00000000-0005-0000-0000-000022310000}"/>
    <cellStyle name="Normal 5 3 3 5 8" xfId="14693" xr:uid="{00000000-0005-0000-0000-000023310000}"/>
    <cellStyle name="Normal 5 3 3 6" xfId="1119" xr:uid="{00000000-0005-0000-0000-000024310000}"/>
    <cellStyle name="Normal 5 3 3 6 2" xfId="1947" xr:uid="{00000000-0005-0000-0000-000025310000}"/>
    <cellStyle name="Normal 5 3 3 6 2 2" xfId="11075" xr:uid="{00000000-0005-0000-0000-000026310000}"/>
    <cellStyle name="Normal 5 3 3 6 2 2 2" xfId="29093" xr:uid="{00000000-0005-0000-0000-000027310000}"/>
    <cellStyle name="Normal 5 3 3 6 2 3" xfId="7835" xr:uid="{00000000-0005-0000-0000-000028310000}"/>
    <cellStyle name="Normal 5 3 3 6 2 3 2" xfId="25853" xr:uid="{00000000-0005-0000-0000-000029310000}"/>
    <cellStyle name="Normal 5 3 3 6 2 4" xfId="19967" xr:uid="{00000000-0005-0000-0000-00002A310000}"/>
    <cellStyle name="Normal 5 3 3 6 2 5" xfId="16727" xr:uid="{00000000-0005-0000-0000-00002B310000}"/>
    <cellStyle name="Normal 5 3 3 6 3" xfId="3153" xr:uid="{00000000-0005-0000-0000-00002C310000}"/>
    <cellStyle name="Normal 5 3 3 6 3 2" xfId="12281" xr:uid="{00000000-0005-0000-0000-00002D310000}"/>
    <cellStyle name="Normal 5 3 3 6 3 2 2" xfId="30299" xr:uid="{00000000-0005-0000-0000-00002E310000}"/>
    <cellStyle name="Normal 5 3 3 6 3 3" xfId="9041" xr:uid="{00000000-0005-0000-0000-00002F310000}"/>
    <cellStyle name="Normal 5 3 3 6 3 3 2" xfId="27059" xr:uid="{00000000-0005-0000-0000-000030310000}"/>
    <cellStyle name="Normal 5 3 3 6 3 4" xfId="21173" xr:uid="{00000000-0005-0000-0000-000031310000}"/>
    <cellStyle name="Normal 5 3 3 6 3 5" xfId="17933" xr:uid="{00000000-0005-0000-0000-000032310000}"/>
    <cellStyle name="Normal 5 3 3 6 4" xfId="4973" xr:uid="{00000000-0005-0000-0000-000033310000}"/>
    <cellStyle name="Normal 5 3 3 6 4 2" xfId="14099" xr:uid="{00000000-0005-0000-0000-000034310000}"/>
    <cellStyle name="Normal 5 3 3 6 4 2 2" xfId="32117" xr:uid="{00000000-0005-0000-0000-000035310000}"/>
    <cellStyle name="Normal 5 3 3 6 4 3" xfId="7007" xr:uid="{00000000-0005-0000-0000-000036310000}"/>
    <cellStyle name="Normal 5 3 3 6 4 3 2" xfId="25025" xr:uid="{00000000-0005-0000-0000-000037310000}"/>
    <cellStyle name="Normal 5 3 3 6 4 4" xfId="22991" xr:uid="{00000000-0005-0000-0000-000038310000}"/>
    <cellStyle name="Normal 5 3 3 6 5" xfId="10247" xr:uid="{00000000-0005-0000-0000-000039310000}"/>
    <cellStyle name="Normal 5 3 3 6 5 2" xfId="28265" xr:uid="{00000000-0005-0000-0000-00003A310000}"/>
    <cellStyle name="Normal 5 3 3 6 6" xfId="5801" xr:uid="{00000000-0005-0000-0000-00003B310000}"/>
    <cellStyle name="Normal 5 3 3 6 6 2" xfId="23819" xr:uid="{00000000-0005-0000-0000-00003C310000}"/>
    <cellStyle name="Normal 5 3 3 6 7" xfId="19139" xr:uid="{00000000-0005-0000-0000-00003D310000}"/>
    <cellStyle name="Normal 5 3 3 6 8" xfId="15899" xr:uid="{00000000-0005-0000-0000-00003E310000}"/>
    <cellStyle name="Normal 5 3 3 7" xfId="471" xr:uid="{00000000-0005-0000-0000-00003F310000}"/>
    <cellStyle name="Normal 5 3 3 7 2" xfId="2127" xr:uid="{00000000-0005-0000-0000-000040310000}"/>
    <cellStyle name="Normal 5 3 3 7 2 2" xfId="11255" xr:uid="{00000000-0005-0000-0000-000041310000}"/>
    <cellStyle name="Normal 5 3 3 7 2 2 2" xfId="29273" xr:uid="{00000000-0005-0000-0000-000042310000}"/>
    <cellStyle name="Normal 5 3 3 7 2 3" xfId="8015" xr:uid="{00000000-0005-0000-0000-000043310000}"/>
    <cellStyle name="Normal 5 3 3 7 2 3 2" xfId="26033" xr:uid="{00000000-0005-0000-0000-000044310000}"/>
    <cellStyle name="Normal 5 3 3 7 2 4" xfId="20147" xr:uid="{00000000-0005-0000-0000-000045310000}"/>
    <cellStyle name="Normal 5 3 3 7 2 5" xfId="16907" xr:uid="{00000000-0005-0000-0000-000046310000}"/>
    <cellStyle name="Normal 5 3 3 7 3" xfId="4325" xr:uid="{00000000-0005-0000-0000-000047310000}"/>
    <cellStyle name="Normal 5 3 3 7 3 2" xfId="13451" xr:uid="{00000000-0005-0000-0000-000048310000}"/>
    <cellStyle name="Normal 5 3 3 7 3 2 2" xfId="31469" xr:uid="{00000000-0005-0000-0000-000049310000}"/>
    <cellStyle name="Normal 5 3 3 7 3 3" xfId="22343" xr:uid="{00000000-0005-0000-0000-00004A310000}"/>
    <cellStyle name="Normal 5 3 3 7 4" xfId="9599" xr:uid="{00000000-0005-0000-0000-00004B310000}"/>
    <cellStyle name="Normal 5 3 3 7 4 2" xfId="27617" xr:uid="{00000000-0005-0000-0000-00004C310000}"/>
    <cellStyle name="Normal 5 3 3 7 5" xfId="6359" xr:uid="{00000000-0005-0000-0000-00004D310000}"/>
    <cellStyle name="Normal 5 3 3 7 5 2" xfId="24377" xr:uid="{00000000-0005-0000-0000-00004E310000}"/>
    <cellStyle name="Normal 5 3 3 7 6" xfId="18491" xr:uid="{00000000-0005-0000-0000-00004F310000}"/>
    <cellStyle name="Normal 5 3 3 7 7" xfId="15251" xr:uid="{00000000-0005-0000-0000-000050310000}"/>
    <cellStyle name="Normal 5 3 3 8" xfId="1299" xr:uid="{00000000-0005-0000-0000-000051310000}"/>
    <cellStyle name="Normal 5 3 3 8 2" xfId="3929" xr:uid="{00000000-0005-0000-0000-000052310000}"/>
    <cellStyle name="Normal 5 3 3 8 2 2" xfId="13055" xr:uid="{00000000-0005-0000-0000-000053310000}"/>
    <cellStyle name="Normal 5 3 3 8 2 2 2" xfId="31073" xr:uid="{00000000-0005-0000-0000-000054310000}"/>
    <cellStyle name="Normal 5 3 3 8 2 3" xfId="21947" xr:uid="{00000000-0005-0000-0000-000055310000}"/>
    <cellStyle name="Normal 5 3 3 8 3" xfId="10427" xr:uid="{00000000-0005-0000-0000-000056310000}"/>
    <cellStyle name="Normal 5 3 3 8 3 2" xfId="28445" xr:uid="{00000000-0005-0000-0000-000057310000}"/>
    <cellStyle name="Normal 5 3 3 8 4" xfId="7187" xr:uid="{00000000-0005-0000-0000-000058310000}"/>
    <cellStyle name="Normal 5 3 3 8 4 2" xfId="25205" xr:uid="{00000000-0005-0000-0000-000059310000}"/>
    <cellStyle name="Normal 5 3 3 8 5" xfId="19319" xr:uid="{00000000-0005-0000-0000-00005A310000}"/>
    <cellStyle name="Normal 5 3 3 8 6" xfId="16079" xr:uid="{00000000-0005-0000-0000-00005B310000}"/>
    <cellStyle name="Normal 5 3 3 9" xfId="2505" xr:uid="{00000000-0005-0000-0000-00005C310000}"/>
    <cellStyle name="Normal 5 3 3 9 2" xfId="11633" xr:uid="{00000000-0005-0000-0000-00005D310000}"/>
    <cellStyle name="Normal 5 3 3 9 2 2" xfId="29651" xr:uid="{00000000-0005-0000-0000-00005E310000}"/>
    <cellStyle name="Normal 5 3 3 9 3" xfId="8393" xr:uid="{00000000-0005-0000-0000-00005F310000}"/>
    <cellStyle name="Normal 5 3 3 9 3 2" xfId="26411" xr:uid="{00000000-0005-0000-0000-000060310000}"/>
    <cellStyle name="Normal 5 3 3 9 4" xfId="20525" xr:uid="{00000000-0005-0000-0000-000061310000}"/>
    <cellStyle name="Normal 5 3 3 9 5" xfId="17285" xr:uid="{00000000-0005-0000-0000-000062310000}"/>
    <cellStyle name="Normal 5 3 4" xfId="37" xr:uid="{00000000-0005-0000-0000-000063310000}"/>
    <cellStyle name="Normal 5 3 4 10" xfId="3317" xr:uid="{00000000-0005-0000-0000-000064310000}"/>
    <cellStyle name="Normal 5 3 4 10 2" xfId="12443" xr:uid="{00000000-0005-0000-0000-000065310000}"/>
    <cellStyle name="Normal 5 3 4 10 2 2" xfId="30461" xr:uid="{00000000-0005-0000-0000-000066310000}"/>
    <cellStyle name="Normal 5 3 4 10 3" xfId="5927" xr:uid="{00000000-0005-0000-0000-000067310000}"/>
    <cellStyle name="Normal 5 3 4 10 3 2" xfId="23945" xr:uid="{00000000-0005-0000-0000-000068310000}"/>
    <cellStyle name="Normal 5 3 4 10 4" xfId="21335" xr:uid="{00000000-0005-0000-0000-000069310000}"/>
    <cellStyle name="Normal 5 3 4 10 5" xfId="14819" xr:uid="{00000000-0005-0000-0000-00006A310000}"/>
    <cellStyle name="Normal 5 3 4 11" xfId="9167" xr:uid="{00000000-0005-0000-0000-00006B310000}"/>
    <cellStyle name="Normal 5 3 4 11 2" xfId="27185" xr:uid="{00000000-0005-0000-0000-00006C310000}"/>
    <cellStyle name="Normal 5 3 4 12" xfId="5117" xr:uid="{00000000-0005-0000-0000-00006D310000}"/>
    <cellStyle name="Normal 5 3 4 12 2" xfId="23135" xr:uid="{00000000-0005-0000-0000-00006E310000}"/>
    <cellStyle name="Normal 5 3 4 13" xfId="18059" xr:uid="{00000000-0005-0000-0000-00006F310000}"/>
    <cellStyle name="Normal 5 3 4 14" xfId="14261" xr:uid="{00000000-0005-0000-0000-000070310000}"/>
    <cellStyle name="Normal 5 3 4 2" xfId="147" xr:uid="{00000000-0005-0000-0000-000071310000}"/>
    <cellStyle name="Normal 5 3 4 2 10" xfId="9275" xr:uid="{00000000-0005-0000-0000-000072310000}"/>
    <cellStyle name="Normal 5 3 4 2 10 2" xfId="27293" xr:uid="{00000000-0005-0000-0000-000073310000}"/>
    <cellStyle name="Normal 5 3 4 2 11" xfId="5225" xr:uid="{00000000-0005-0000-0000-000074310000}"/>
    <cellStyle name="Normal 5 3 4 2 11 2" xfId="23243" xr:uid="{00000000-0005-0000-0000-000075310000}"/>
    <cellStyle name="Normal 5 3 4 2 12" xfId="18167" xr:uid="{00000000-0005-0000-0000-000076310000}"/>
    <cellStyle name="Normal 5 3 4 2 13" xfId="14441" xr:uid="{00000000-0005-0000-0000-000077310000}"/>
    <cellStyle name="Normal 5 3 4 2 2" xfId="363" xr:uid="{00000000-0005-0000-0000-000078310000}"/>
    <cellStyle name="Normal 5 3 4 2 2 2" xfId="705" xr:uid="{00000000-0005-0000-0000-000079310000}"/>
    <cellStyle name="Normal 5 3 4 2 2 2 2" xfId="2361" xr:uid="{00000000-0005-0000-0000-00007A310000}"/>
    <cellStyle name="Normal 5 3 4 2 2 2 2 2" xfId="11489" xr:uid="{00000000-0005-0000-0000-00007B310000}"/>
    <cellStyle name="Normal 5 3 4 2 2 2 2 2 2" xfId="29507" xr:uid="{00000000-0005-0000-0000-00007C310000}"/>
    <cellStyle name="Normal 5 3 4 2 2 2 2 3" xfId="8249" xr:uid="{00000000-0005-0000-0000-00007D310000}"/>
    <cellStyle name="Normal 5 3 4 2 2 2 2 3 2" xfId="26267" xr:uid="{00000000-0005-0000-0000-00007E310000}"/>
    <cellStyle name="Normal 5 3 4 2 2 2 2 4" xfId="20381" xr:uid="{00000000-0005-0000-0000-00007F310000}"/>
    <cellStyle name="Normal 5 3 4 2 2 2 2 5" xfId="17141" xr:uid="{00000000-0005-0000-0000-000080310000}"/>
    <cellStyle name="Normal 5 3 4 2 2 2 3" xfId="4559" xr:uid="{00000000-0005-0000-0000-000081310000}"/>
    <cellStyle name="Normal 5 3 4 2 2 2 3 2" xfId="13685" xr:uid="{00000000-0005-0000-0000-000082310000}"/>
    <cellStyle name="Normal 5 3 4 2 2 2 3 2 2" xfId="31703" xr:uid="{00000000-0005-0000-0000-000083310000}"/>
    <cellStyle name="Normal 5 3 4 2 2 2 3 3" xfId="22577" xr:uid="{00000000-0005-0000-0000-000084310000}"/>
    <cellStyle name="Normal 5 3 4 2 2 2 4" xfId="9833" xr:uid="{00000000-0005-0000-0000-000085310000}"/>
    <cellStyle name="Normal 5 3 4 2 2 2 4 2" xfId="27851" xr:uid="{00000000-0005-0000-0000-000086310000}"/>
    <cellStyle name="Normal 5 3 4 2 2 2 5" xfId="6593" xr:uid="{00000000-0005-0000-0000-000087310000}"/>
    <cellStyle name="Normal 5 3 4 2 2 2 5 2" xfId="24611" xr:uid="{00000000-0005-0000-0000-000088310000}"/>
    <cellStyle name="Normal 5 3 4 2 2 2 6" xfId="18725" xr:uid="{00000000-0005-0000-0000-000089310000}"/>
    <cellStyle name="Normal 5 3 4 2 2 2 7" xfId="15485" xr:uid="{00000000-0005-0000-0000-00008A310000}"/>
    <cellStyle name="Normal 5 3 4 2 2 3" xfId="1533" xr:uid="{00000000-0005-0000-0000-00008B310000}"/>
    <cellStyle name="Normal 5 3 4 2 2 3 2" xfId="4217" xr:uid="{00000000-0005-0000-0000-00008C310000}"/>
    <cellStyle name="Normal 5 3 4 2 2 3 2 2" xfId="13343" xr:uid="{00000000-0005-0000-0000-00008D310000}"/>
    <cellStyle name="Normal 5 3 4 2 2 3 2 2 2" xfId="31361" xr:uid="{00000000-0005-0000-0000-00008E310000}"/>
    <cellStyle name="Normal 5 3 4 2 2 3 2 3" xfId="22235" xr:uid="{00000000-0005-0000-0000-00008F310000}"/>
    <cellStyle name="Normal 5 3 4 2 2 3 3" xfId="10661" xr:uid="{00000000-0005-0000-0000-000090310000}"/>
    <cellStyle name="Normal 5 3 4 2 2 3 3 2" xfId="28679" xr:uid="{00000000-0005-0000-0000-000091310000}"/>
    <cellStyle name="Normal 5 3 4 2 2 3 4" xfId="7421" xr:uid="{00000000-0005-0000-0000-000092310000}"/>
    <cellStyle name="Normal 5 3 4 2 2 3 4 2" xfId="25439" xr:uid="{00000000-0005-0000-0000-000093310000}"/>
    <cellStyle name="Normal 5 3 4 2 2 3 5" xfId="19553" xr:uid="{00000000-0005-0000-0000-000094310000}"/>
    <cellStyle name="Normal 5 3 4 2 2 3 6" xfId="16313" xr:uid="{00000000-0005-0000-0000-000095310000}"/>
    <cellStyle name="Normal 5 3 4 2 2 4" xfId="2739" xr:uid="{00000000-0005-0000-0000-000096310000}"/>
    <cellStyle name="Normal 5 3 4 2 2 4 2" xfId="11867" xr:uid="{00000000-0005-0000-0000-000097310000}"/>
    <cellStyle name="Normal 5 3 4 2 2 4 2 2" xfId="29885" xr:uid="{00000000-0005-0000-0000-000098310000}"/>
    <cellStyle name="Normal 5 3 4 2 2 4 3" xfId="8627" xr:uid="{00000000-0005-0000-0000-000099310000}"/>
    <cellStyle name="Normal 5 3 4 2 2 4 3 2" xfId="26645" xr:uid="{00000000-0005-0000-0000-00009A310000}"/>
    <cellStyle name="Normal 5 3 4 2 2 4 4" xfId="20759" xr:uid="{00000000-0005-0000-0000-00009B310000}"/>
    <cellStyle name="Normal 5 3 4 2 2 4 5" xfId="17519" xr:uid="{00000000-0005-0000-0000-00009C310000}"/>
    <cellStyle name="Normal 5 3 4 2 2 5" xfId="3677" xr:uid="{00000000-0005-0000-0000-00009D310000}"/>
    <cellStyle name="Normal 5 3 4 2 2 5 2" xfId="12803" xr:uid="{00000000-0005-0000-0000-00009E310000}"/>
    <cellStyle name="Normal 5 3 4 2 2 5 2 2" xfId="30821" xr:uid="{00000000-0005-0000-0000-00009F310000}"/>
    <cellStyle name="Normal 5 3 4 2 2 5 3" xfId="6251" xr:uid="{00000000-0005-0000-0000-0000A0310000}"/>
    <cellStyle name="Normal 5 3 4 2 2 5 3 2" xfId="24269" xr:uid="{00000000-0005-0000-0000-0000A1310000}"/>
    <cellStyle name="Normal 5 3 4 2 2 5 4" xfId="21695" xr:uid="{00000000-0005-0000-0000-0000A2310000}"/>
    <cellStyle name="Normal 5 3 4 2 2 5 5" xfId="15143" xr:uid="{00000000-0005-0000-0000-0000A3310000}"/>
    <cellStyle name="Normal 5 3 4 2 2 6" xfId="9491" xr:uid="{00000000-0005-0000-0000-0000A4310000}"/>
    <cellStyle name="Normal 5 3 4 2 2 6 2" xfId="27509" xr:uid="{00000000-0005-0000-0000-0000A5310000}"/>
    <cellStyle name="Normal 5 3 4 2 2 7" xfId="5387" xr:uid="{00000000-0005-0000-0000-0000A6310000}"/>
    <cellStyle name="Normal 5 3 4 2 2 7 2" xfId="23405" xr:uid="{00000000-0005-0000-0000-0000A7310000}"/>
    <cellStyle name="Normal 5 3 4 2 2 8" xfId="18383" xr:uid="{00000000-0005-0000-0000-0000A8310000}"/>
    <cellStyle name="Normal 5 3 4 2 2 9" xfId="14603" xr:uid="{00000000-0005-0000-0000-0000A9310000}"/>
    <cellStyle name="Normal 5 3 4 2 3" xfId="867" xr:uid="{00000000-0005-0000-0000-0000AA310000}"/>
    <cellStyle name="Normal 5 3 4 2 3 2" xfId="1695" xr:uid="{00000000-0005-0000-0000-0000AB310000}"/>
    <cellStyle name="Normal 5 3 4 2 3 2 2" xfId="4721" xr:uid="{00000000-0005-0000-0000-0000AC310000}"/>
    <cellStyle name="Normal 5 3 4 2 3 2 2 2" xfId="13847" xr:uid="{00000000-0005-0000-0000-0000AD310000}"/>
    <cellStyle name="Normal 5 3 4 2 3 2 2 2 2" xfId="31865" xr:uid="{00000000-0005-0000-0000-0000AE310000}"/>
    <cellStyle name="Normal 5 3 4 2 3 2 2 3" xfId="22739" xr:uid="{00000000-0005-0000-0000-0000AF310000}"/>
    <cellStyle name="Normal 5 3 4 2 3 2 3" xfId="10823" xr:uid="{00000000-0005-0000-0000-0000B0310000}"/>
    <cellStyle name="Normal 5 3 4 2 3 2 3 2" xfId="28841" xr:uid="{00000000-0005-0000-0000-0000B1310000}"/>
    <cellStyle name="Normal 5 3 4 2 3 2 4" xfId="7583" xr:uid="{00000000-0005-0000-0000-0000B2310000}"/>
    <cellStyle name="Normal 5 3 4 2 3 2 4 2" xfId="25601" xr:uid="{00000000-0005-0000-0000-0000B3310000}"/>
    <cellStyle name="Normal 5 3 4 2 3 2 5" xfId="19715" xr:uid="{00000000-0005-0000-0000-0000B4310000}"/>
    <cellStyle name="Normal 5 3 4 2 3 2 6" xfId="16475" xr:uid="{00000000-0005-0000-0000-0000B5310000}"/>
    <cellStyle name="Normal 5 3 4 2 3 3" xfId="2901" xr:uid="{00000000-0005-0000-0000-0000B6310000}"/>
    <cellStyle name="Normal 5 3 4 2 3 3 2" xfId="12029" xr:uid="{00000000-0005-0000-0000-0000B7310000}"/>
    <cellStyle name="Normal 5 3 4 2 3 3 2 2" xfId="30047" xr:uid="{00000000-0005-0000-0000-0000B8310000}"/>
    <cellStyle name="Normal 5 3 4 2 3 3 3" xfId="8789" xr:uid="{00000000-0005-0000-0000-0000B9310000}"/>
    <cellStyle name="Normal 5 3 4 2 3 3 3 2" xfId="26807" xr:uid="{00000000-0005-0000-0000-0000BA310000}"/>
    <cellStyle name="Normal 5 3 4 2 3 3 4" xfId="20921" xr:uid="{00000000-0005-0000-0000-0000BB310000}"/>
    <cellStyle name="Normal 5 3 4 2 3 3 5" xfId="17681" xr:uid="{00000000-0005-0000-0000-0000BC310000}"/>
    <cellStyle name="Normal 5 3 4 2 3 4" xfId="3839" xr:uid="{00000000-0005-0000-0000-0000BD310000}"/>
    <cellStyle name="Normal 5 3 4 2 3 4 2" xfId="12965" xr:uid="{00000000-0005-0000-0000-0000BE310000}"/>
    <cellStyle name="Normal 5 3 4 2 3 4 2 2" xfId="30983" xr:uid="{00000000-0005-0000-0000-0000BF310000}"/>
    <cellStyle name="Normal 5 3 4 2 3 4 3" xfId="6755" xr:uid="{00000000-0005-0000-0000-0000C0310000}"/>
    <cellStyle name="Normal 5 3 4 2 3 4 3 2" xfId="24773" xr:uid="{00000000-0005-0000-0000-0000C1310000}"/>
    <cellStyle name="Normal 5 3 4 2 3 4 4" xfId="21857" xr:uid="{00000000-0005-0000-0000-0000C2310000}"/>
    <cellStyle name="Normal 5 3 4 2 3 4 5" xfId="15647" xr:uid="{00000000-0005-0000-0000-0000C3310000}"/>
    <cellStyle name="Normal 5 3 4 2 3 5" xfId="9995" xr:uid="{00000000-0005-0000-0000-0000C4310000}"/>
    <cellStyle name="Normal 5 3 4 2 3 5 2" xfId="28013" xr:uid="{00000000-0005-0000-0000-0000C5310000}"/>
    <cellStyle name="Normal 5 3 4 2 3 6" xfId="5549" xr:uid="{00000000-0005-0000-0000-0000C6310000}"/>
    <cellStyle name="Normal 5 3 4 2 3 6 2" xfId="23567" xr:uid="{00000000-0005-0000-0000-0000C7310000}"/>
    <cellStyle name="Normal 5 3 4 2 3 7" xfId="18887" xr:uid="{00000000-0005-0000-0000-0000C8310000}"/>
    <cellStyle name="Normal 5 3 4 2 3 8" xfId="14765" xr:uid="{00000000-0005-0000-0000-0000C9310000}"/>
    <cellStyle name="Normal 5 3 4 2 4" xfId="1029" xr:uid="{00000000-0005-0000-0000-0000CA310000}"/>
    <cellStyle name="Normal 5 3 4 2 4 2" xfId="1857" xr:uid="{00000000-0005-0000-0000-0000CB310000}"/>
    <cellStyle name="Normal 5 3 4 2 4 2 2" xfId="10985" xr:uid="{00000000-0005-0000-0000-0000CC310000}"/>
    <cellStyle name="Normal 5 3 4 2 4 2 2 2" xfId="29003" xr:uid="{00000000-0005-0000-0000-0000CD310000}"/>
    <cellStyle name="Normal 5 3 4 2 4 2 3" xfId="7745" xr:uid="{00000000-0005-0000-0000-0000CE310000}"/>
    <cellStyle name="Normal 5 3 4 2 4 2 3 2" xfId="25763" xr:uid="{00000000-0005-0000-0000-0000CF310000}"/>
    <cellStyle name="Normal 5 3 4 2 4 2 4" xfId="19877" xr:uid="{00000000-0005-0000-0000-0000D0310000}"/>
    <cellStyle name="Normal 5 3 4 2 4 2 5" xfId="16637" xr:uid="{00000000-0005-0000-0000-0000D1310000}"/>
    <cellStyle name="Normal 5 3 4 2 4 3" xfId="3063" xr:uid="{00000000-0005-0000-0000-0000D2310000}"/>
    <cellStyle name="Normal 5 3 4 2 4 3 2" xfId="12191" xr:uid="{00000000-0005-0000-0000-0000D3310000}"/>
    <cellStyle name="Normal 5 3 4 2 4 3 2 2" xfId="30209" xr:uid="{00000000-0005-0000-0000-0000D4310000}"/>
    <cellStyle name="Normal 5 3 4 2 4 3 3" xfId="8951" xr:uid="{00000000-0005-0000-0000-0000D5310000}"/>
    <cellStyle name="Normal 5 3 4 2 4 3 3 2" xfId="26969" xr:uid="{00000000-0005-0000-0000-0000D6310000}"/>
    <cellStyle name="Normal 5 3 4 2 4 3 4" xfId="21083" xr:uid="{00000000-0005-0000-0000-0000D7310000}"/>
    <cellStyle name="Normal 5 3 4 2 4 3 5" xfId="17843" xr:uid="{00000000-0005-0000-0000-0000D8310000}"/>
    <cellStyle name="Normal 5 3 4 2 4 4" xfId="4883" xr:uid="{00000000-0005-0000-0000-0000D9310000}"/>
    <cellStyle name="Normal 5 3 4 2 4 4 2" xfId="14009" xr:uid="{00000000-0005-0000-0000-0000DA310000}"/>
    <cellStyle name="Normal 5 3 4 2 4 4 2 2" xfId="32027" xr:uid="{00000000-0005-0000-0000-0000DB310000}"/>
    <cellStyle name="Normal 5 3 4 2 4 4 3" xfId="6917" xr:uid="{00000000-0005-0000-0000-0000DC310000}"/>
    <cellStyle name="Normal 5 3 4 2 4 4 3 2" xfId="24935" xr:uid="{00000000-0005-0000-0000-0000DD310000}"/>
    <cellStyle name="Normal 5 3 4 2 4 4 4" xfId="22901" xr:uid="{00000000-0005-0000-0000-0000DE310000}"/>
    <cellStyle name="Normal 5 3 4 2 4 5" xfId="10157" xr:uid="{00000000-0005-0000-0000-0000DF310000}"/>
    <cellStyle name="Normal 5 3 4 2 4 5 2" xfId="28175" xr:uid="{00000000-0005-0000-0000-0000E0310000}"/>
    <cellStyle name="Normal 5 3 4 2 4 6" xfId="5711" xr:uid="{00000000-0005-0000-0000-0000E1310000}"/>
    <cellStyle name="Normal 5 3 4 2 4 6 2" xfId="23729" xr:uid="{00000000-0005-0000-0000-0000E2310000}"/>
    <cellStyle name="Normal 5 3 4 2 4 7" xfId="19049" xr:uid="{00000000-0005-0000-0000-0000E3310000}"/>
    <cellStyle name="Normal 5 3 4 2 4 8" xfId="15809" xr:uid="{00000000-0005-0000-0000-0000E4310000}"/>
    <cellStyle name="Normal 5 3 4 2 5" xfId="1191" xr:uid="{00000000-0005-0000-0000-0000E5310000}"/>
    <cellStyle name="Normal 5 3 4 2 5 2" xfId="2019" xr:uid="{00000000-0005-0000-0000-0000E6310000}"/>
    <cellStyle name="Normal 5 3 4 2 5 2 2" xfId="11147" xr:uid="{00000000-0005-0000-0000-0000E7310000}"/>
    <cellStyle name="Normal 5 3 4 2 5 2 2 2" xfId="29165" xr:uid="{00000000-0005-0000-0000-0000E8310000}"/>
    <cellStyle name="Normal 5 3 4 2 5 2 3" xfId="7907" xr:uid="{00000000-0005-0000-0000-0000E9310000}"/>
    <cellStyle name="Normal 5 3 4 2 5 2 3 2" xfId="25925" xr:uid="{00000000-0005-0000-0000-0000EA310000}"/>
    <cellStyle name="Normal 5 3 4 2 5 2 4" xfId="20039" xr:uid="{00000000-0005-0000-0000-0000EB310000}"/>
    <cellStyle name="Normal 5 3 4 2 5 2 5" xfId="16799" xr:uid="{00000000-0005-0000-0000-0000EC310000}"/>
    <cellStyle name="Normal 5 3 4 2 5 3" xfId="3225" xr:uid="{00000000-0005-0000-0000-0000ED310000}"/>
    <cellStyle name="Normal 5 3 4 2 5 3 2" xfId="12353" xr:uid="{00000000-0005-0000-0000-0000EE310000}"/>
    <cellStyle name="Normal 5 3 4 2 5 3 2 2" xfId="30371" xr:uid="{00000000-0005-0000-0000-0000EF310000}"/>
    <cellStyle name="Normal 5 3 4 2 5 3 3" xfId="9113" xr:uid="{00000000-0005-0000-0000-0000F0310000}"/>
    <cellStyle name="Normal 5 3 4 2 5 3 3 2" xfId="27131" xr:uid="{00000000-0005-0000-0000-0000F1310000}"/>
    <cellStyle name="Normal 5 3 4 2 5 3 4" xfId="21245" xr:uid="{00000000-0005-0000-0000-0000F2310000}"/>
    <cellStyle name="Normal 5 3 4 2 5 3 5" xfId="18005" xr:uid="{00000000-0005-0000-0000-0000F3310000}"/>
    <cellStyle name="Normal 5 3 4 2 5 4" xfId="5045" xr:uid="{00000000-0005-0000-0000-0000F4310000}"/>
    <cellStyle name="Normal 5 3 4 2 5 4 2" xfId="14171" xr:uid="{00000000-0005-0000-0000-0000F5310000}"/>
    <cellStyle name="Normal 5 3 4 2 5 4 2 2" xfId="32189" xr:uid="{00000000-0005-0000-0000-0000F6310000}"/>
    <cellStyle name="Normal 5 3 4 2 5 4 3" xfId="7079" xr:uid="{00000000-0005-0000-0000-0000F7310000}"/>
    <cellStyle name="Normal 5 3 4 2 5 4 3 2" xfId="25097" xr:uid="{00000000-0005-0000-0000-0000F8310000}"/>
    <cellStyle name="Normal 5 3 4 2 5 4 4" xfId="23063" xr:uid="{00000000-0005-0000-0000-0000F9310000}"/>
    <cellStyle name="Normal 5 3 4 2 5 5" xfId="10319" xr:uid="{00000000-0005-0000-0000-0000FA310000}"/>
    <cellStyle name="Normal 5 3 4 2 5 5 2" xfId="28337" xr:uid="{00000000-0005-0000-0000-0000FB310000}"/>
    <cellStyle name="Normal 5 3 4 2 5 6" xfId="5873" xr:uid="{00000000-0005-0000-0000-0000FC310000}"/>
    <cellStyle name="Normal 5 3 4 2 5 6 2" xfId="23891" xr:uid="{00000000-0005-0000-0000-0000FD310000}"/>
    <cellStyle name="Normal 5 3 4 2 5 7" xfId="19211" xr:uid="{00000000-0005-0000-0000-0000FE310000}"/>
    <cellStyle name="Normal 5 3 4 2 5 8" xfId="15971" xr:uid="{00000000-0005-0000-0000-0000FF310000}"/>
    <cellStyle name="Normal 5 3 4 2 6" xfId="543" xr:uid="{00000000-0005-0000-0000-000000320000}"/>
    <cellStyle name="Normal 5 3 4 2 6 2" xfId="2199" xr:uid="{00000000-0005-0000-0000-000001320000}"/>
    <cellStyle name="Normal 5 3 4 2 6 2 2" xfId="11327" xr:uid="{00000000-0005-0000-0000-000002320000}"/>
    <cellStyle name="Normal 5 3 4 2 6 2 2 2" xfId="29345" xr:uid="{00000000-0005-0000-0000-000003320000}"/>
    <cellStyle name="Normal 5 3 4 2 6 2 3" xfId="8087" xr:uid="{00000000-0005-0000-0000-000004320000}"/>
    <cellStyle name="Normal 5 3 4 2 6 2 3 2" xfId="26105" xr:uid="{00000000-0005-0000-0000-000005320000}"/>
    <cellStyle name="Normal 5 3 4 2 6 2 4" xfId="20219" xr:uid="{00000000-0005-0000-0000-000006320000}"/>
    <cellStyle name="Normal 5 3 4 2 6 2 5" xfId="16979" xr:uid="{00000000-0005-0000-0000-000007320000}"/>
    <cellStyle name="Normal 5 3 4 2 6 3" xfId="4397" xr:uid="{00000000-0005-0000-0000-000008320000}"/>
    <cellStyle name="Normal 5 3 4 2 6 3 2" xfId="13523" xr:uid="{00000000-0005-0000-0000-000009320000}"/>
    <cellStyle name="Normal 5 3 4 2 6 3 2 2" xfId="31541" xr:uid="{00000000-0005-0000-0000-00000A320000}"/>
    <cellStyle name="Normal 5 3 4 2 6 3 3" xfId="22415" xr:uid="{00000000-0005-0000-0000-00000B320000}"/>
    <cellStyle name="Normal 5 3 4 2 6 4" xfId="9671" xr:uid="{00000000-0005-0000-0000-00000C320000}"/>
    <cellStyle name="Normal 5 3 4 2 6 4 2" xfId="27689" xr:uid="{00000000-0005-0000-0000-00000D320000}"/>
    <cellStyle name="Normal 5 3 4 2 6 5" xfId="6431" xr:uid="{00000000-0005-0000-0000-00000E320000}"/>
    <cellStyle name="Normal 5 3 4 2 6 5 2" xfId="24449" xr:uid="{00000000-0005-0000-0000-00000F320000}"/>
    <cellStyle name="Normal 5 3 4 2 6 6" xfId="18563" xr:uid="{00000000-0005-0000-0000-000010320000}"/>
    <cellStyle name="Normal 5 3 4 2 6 7" xfId="15323" xr:uid="{00000000-0005-0000-0000-000011320000}"/>
    <cellStyle name="Normal 5 3 4 2 7" xfId="1371" xr:uid="{00000000-0005-0000-0000-000012320000}"/>
    <cellStyle name="Normal 5 3 4 2 7 2" xfId="4001" xr:uid="{00000000-0005-0000-0000-000013320000}"/>
    <cellStyle name="Normal 5 3 4 2 7 2 2" xfId="13127" xr:uid="{00000000-0005-0000-0000-000014320000}"/>
    <cellStyle name="Normal 5 3 4 2 7 2 2 2" xfId="31145" xr:uid="{00000000-0005-0000-0000-000015320000}"/>
    <cellStyle name="Normal 5 3 4 2 7 2 3" xfId="22019" xr:uid="{00000000-0005-0000-0000-000016320000}"/>
    <cellStyle name="Normal 5 3 4 2 7 3" xfId="10499" xr:uid="{00000000-0005-0000-0000-000017320000}"/>
    <cellStyle name="Normal 5 3 4 2 7 3 2" xfId="28517" xr:uid="{00000000-0005-0000-0000-000018320000}"/>
    <cellStyle name="Normal 5 3 4 2 7 4" xfId="7259" xr:uid="{00000000-0005-0000-0000-000019320000}"/>
    <cellStyle name="Normal 5 3 4 2 7 4 2" xfId="25277" xr:uid="{00000000-0005-0000-0000-00001A320000}"/>
    <cellStyle name="Normal 5 3 4 2 7 5" xfId="19391" xr:uid="{00000000-0005-0000-0000-00001B320000}"/>
    <cellStyle name="Normal 5 3 4 2 7 6" xfId="16151" xr:uid="{00000000-0005-0000-0000-00001C320000}"/>
    <cellStyle name="Normal 5 3 4 2 8" xfId="2577" xr:uid="{00000000-0005-0000-0000-00001D320000}"/>
    <cellStyle name="Normal 5 3 4 2 8 2" xfId="11705" xr:uid="{00000000-0005-0000-0000-00001E320000}"/>
    <cellStyle name="Normal 5 3 4 2 8 2 2" xfId="29723" xr:uid="{00000000-0005-0000-0000-00001F320000}"/>
    <cellStyle name="Normal 5 3 4 2 8 3" xfId="8465" xr:uid="{00000000-0005-0000-0000-000020320000}"/>
    <cellStyle name="Normal 5 3 4 2 8 3 2" xfId="26483" xr:uid="{00000000-0005-0000-0000-000021320000}"/>
    <cellStyle name="Normal 5 3 4 2 8 4" xfId="20597" xr:uid="{00000000-0005-0000-0000-000022320000}"/>
    <cellStyle name="Normal 5 3 4 2 8 5" xfId="17357" xr:uid="{00000000-0005-0000-0000-000023320000}"/>
    <cellStyle name="Normal 5 3 4 2 9" xfId="3515" xr:uid="{00000000-0005-0000-0000-000024320000}"/>
    <cellStyle name="Normal 5 3 4 2 9 2" xfId="12641" xr:uid="{00000000-0005-0000-0000-000025320000}"/>
    <cellStyle name="Normal 5 3 4 2 9 2 2" xfId="30659" xr:uid="{00000000-0005-0000-0000-000026320000}"/>
    <cellStyle name="Normal 5 3 4 2 9 3" xfId="6035" xr:uid="{00000000-0005-0000-0000-000027320000}"/>
    <cellStyle name="Normal 5 3 4 2 9 3 2" xfId="24053" xr:uid="{00000000-0005-0000-0000-000028320000}"/>
    <cellStyle name="Normal 5 3 4 2 9 4" xfId="21533" xr:uid="{00000000-0005-0000-0000-000029320000}"/>
    <cellStyle name="Normal 5 3 4 2 9 5" xfId="14927" xr:uid="{00000000-0005-0000-0000-00002A320000}"/>
    <cellStyle name="Normal 5 3 4 3" xfId="255" xr:uid="{00000000-0005-0000-0000-00002B320000}"/>
    <cellStyle name="Normal 5 3 4 3 2" xfId="597" xr:uid="{00000000-0005-0000-0000-00002C320000}"/>
    <cellStyle name="Normal 5 3 4 3 2 2" xfId="2253" xr:uid="{00000000-0005-0000-0000-00002D320000}"/>
    <cellStyle name="Normal 5 3 4 3 2 2 2" xfId="11381" xr:uid="{00000000-0005-0000-0000-00002E320000}"/>
    <cellStyle name="Normal 5 3 4 3 2 2 2 2" xfId="29399" xr:uid="{00000000-0005-0000-0000-00002F320000}"/>
    <cellStyle name="Normal 5 3 4 3 2 2 3" xfId="8141" xr:uid="{00000000-0005-0000-0000-000030320000}"/>
    <cellStyle name="Normal 5 3 4 3 2 2 3 2" xfId="26159" xr:uid="{00000000-0005-0000-0000-000031320000}"/>
    <cellStyle name="Normal 5 3 4 3 2 2 4" xfId="20273" xr:uid="{00000000-0005-0000-0000-000032320000}"/>
    <cellStyle name="Normal 5 3 4 3 2 2 5" xfId="17033" xr:uid="{00000000-0005-0000-0000-000033320000}"/>
    <cellStyle name="Normal 5 3 4 3 2 3" xfId="4451" xr:uid="{00000000-0005-0000-0000-000034320000}"/>
    <cellStyle name="Normal 5 3 4 3 2 3 2" xfId="13577" xr:uid="{00000000-0005-0000-0000-000035320000}"/>
    <cellStyle name="Normal 5 3 4 3 2 3 2 2" xfId="31595" xr:uid="{00000000-0005-0000-0000-000036320000}"/>
    <cellStyle name="Normal 5 3 4 3 2 3 3" xfId="22469" xr:uid="{00000000-0005-0000-0000-000037320000}"/>
    <cellStyle name="Normal 5 3 4 3 2 4" xfId="9725" xr:uid="{00000000-0005-0000-0000-000038320000}"/>
    <cellStyle name="Normal 5 3 4 3 2 4 2" xfId="27743" xr:uid="{00000000-0005-0000-0000-000039320000}"/>
    <cellStyle name="Normal 5 3 4 3 2 5" xfId="6485" xr:uid="{00000000-0005-0000-0000-00003A320000}"/>
    <cellStyle name="Normal 5 3 4 3 2 5 2" xfId="24503" xr:uid="{00000000-0005-0000-0000-00003B320000}"/>
    <cellStyle name="Normal 5 3 4 3 2 6" xfId="18617" xr:uid="{00000000-0005-0000-0000-00003C320000}"/>
    <cellStyle name="Normal 5 3 4 3 2 7" xfId="15377" xr:uid="{00000000-0005-0000-0000-00003D320000}"/>
    <cellStyle name="Normal 5 3 4 3 3" xfId="1425" xr:uid="{00000000-0005-0000-0000-00003E320000}"/>
    <cellStyle name="Normal 5 3 4 3 3 2" xfId="4109" xr:uid="{00000000-0005-0000-0000-00003F320000}"/>
    <cellStyle name="Normal 5 3 4 3 3 2 2" xfId="13235" xr:uid="{00000000-0005-0000-0000-000040320000}"/>
    <cellStyle name="Normal 5 3 4 3 3 2 2 2" xfId="31253" xr:uid="{00000000-0005-0000-0000-000041320000}"/>
    <cellStyle name="Normal 5 3 4 3 3 2 3" xfId="22127" xr:uid="{00000000-0005-0000-0000-000042320000}"/>
    <cellStyle name="Normal 5 3 4 3 3 3" xfId="10553" xr:uid="{00000000-0005-0000-0000-000043320000}"/>
    <cellStyle name="Normal 5 3 4 3 3 3 2" xfId="28571" xr:uid="{00000000-0005-0000-0000-000044320000}"/>
    <cellStyle name="Normal 5 3 4 3 3 4" xfId="7313" xr:uid="{00000000-0005-0000-0000-000045320000}"/>
    <cellStyle name="Normal 5 3 4 3 3 4 2" xfId="25331" xr:uid="{00000000-0005-0000-0000-000046320000}"/>
    <cellStyle name="Normal 5 3 4 3 3 5" xfId="19445" xr:uid="{00000000-0005-0000-0000-000047320000}"/>
    <cellStyle name="Normal 5 3 4 3 3 6" xfId="16205" xr:uid="{00000000-0005-0000-0000-000048320000}"/>
    <cellStyle name="Normal 5 3 4 3 4" xfId="2631" xr:uid="{00000000-0005-0000-0000-000049320000}"/>
    <cellStyle name="Normal 5 3 4 3 4 2" xfId="11759" xr:uid="{00000000-0005-0000-0000-00004A320000}"/>
    <cellStyle name="Normal 5 3 4 3 4 2 2" xfId="29777" xr:uid="{00000000-0005-0000-0000-00004B320000}"/>
    <cellStyle name="Normal 5 3 4 3 4 3" xfId="8519" xr:uid="{00000000-0005-0000-0000-00004C320000}"/>
    <cellStyle name="Normal 5 3 4 3 4 3 2" xfId="26537" xr:uid="{00000000-0005-0000-0000-00004D320000}"/>
    <cellStyle name="Normal 5 3 4 3 4 4" xfId="20651" xr:uid="{00000000-0005-0000-0000-00004E320000}"/>
    <cellStyle name="Normal 5 3 4 3 4 5" xfId="17411" xr:uid="{00000000-0005-0000-0000-00004F320000}"/>
    <cellStyle name="Normal 5 3 4 3 5" xfId="3407" xr:uid="{00000000-0005-0000-0000-000050320000}"/>
    <cellStyle name="Normal 5 3 4 3 5 2" xfId="12533" xr:uid="{00000000-0005-0000-0000-000051320000}"/>
    <cellStyle name="Normal 5 3 4 3 5 2 2" xfId="30551" xr:uid="{00000000-0005-0000-0000-000052320000}"/>
    <cellStyle name="Normal 5 3 4 3 5 3" xfId="6143" xr:uid="{00000000-0005-0000-0000-000053320000}"/>
    <cellStyle name="Normal 5 3 4 3 5 3 2" xfId="24161" xr:uid="{00000000-0005-0000-0000-000054320000}"/>
    <cellStyle name="Normal 5 3 4 3 5 4" xfId="21425" xr:uid="{00000000-0005-0000-0000-000055320000}"/>
    <cellStyle name="Normal 5 3 4 3 5 5" xfId="15035" xr:uid="{00000000-0005-0000-0000-000056320000}"/>
    <cellStyle name="Normal 5 3 4 3 6" xfId="9383" xr:uid="{00000000-0005-0000-0000-000057320000}"/>
    <cellStyle name="Normal 5 3 4 3 6 2" xfId="27401" xr:uid="{00000000-0005-0000-0000-000058320000}"/>
    <cellStyle name="Normal 5 3 4 3 7" xfId="5279" xr:uid="{00000000-0005-0000-0000-000059320000}"/>
    <cellStyle name="Normal 5 3 4 3 7 2" xfId="23297" xr:uid="{00000000-0005-0000-0000-00005A320000}"/>
    <cellStyle name="Normal 5 3 4 3 8" xfId="18275" xr:uid="{00000000-0005-0000-0000-00005B320000}"/>
    <cellStyle name="Normal 5 3 4 3 9" xfId="14333" xr:uid="{00000000-0005-0000-0000-00005C320000}"/>
    <cellStyle name="Normal 5 3 4 4" xfId="759" xr:uid="{00000000-0005-0000-0000-00005D320000}"/>
    <cellStyle name="Normal 5 3 4 4 2" xfId="1587" xr:uid="{00000000-0005-0000-0000-00005E320000}"/>
    <cellStyle name="Normal 5 3 4 4 2 2" xfId="4613" xr:uid="{00000000-0005-0000-0000-00005F320000}"/>
    <cellStyle name="Normal 5 3 4 4 2 2 2" xfId="13739" xr:uid="{00000000-0005-0000-0000-000060320000}"/>
    <cellStyle name="Normal 5 3 4 4 2 2 2 2" xfId="31757" xr:uid="{00000000-0005-0000-0000-000061320000}"/>
    <cellStyle name="Normal 5 3 4 4 2 2 3" xfId="22631" xr:uid="{00000000-0005-0000-0000-000062320000}"/>
    <cellStyle name="Normal 5 3 4 4 2 3" xfId="10715" xr:uid="{00000000-0005-0000-0000-000063320000}"/>
    <cellStyle name="Normal 5 3 4 4 2 3 2" xfId="28733" xr:uid="{00000000-0005-0000-0000-000064320000}"/>
    <cellStyle name="Normal 5 3 4 4 2 4" xfId="7475" xr:uid="{00000000-0005-0000-0000-000065320000}"/>
    <cellStyle name="Normal 5 3 4 4 2 4 2" xfId="25493" xr:uid="{00000000-0005-0000-0000-000066320000}"/>
    <cellStyle name="Normal 5 3 4 4 2 5" xfId="19607" xr:uid="{00000000-0005-0000-0000-000067320000}"/>
    <cellStyle name="Normal 5 3 4 4 2 6" xfId="16367" xr:uid="{00000000-0005-0000-0000-000068320000}"/>
    <cellStyle name="Normal 5 3 4 4 3" xfId="2793" xr:uid="{00000000-0005-0000-0000-000069320000}"/>
    <cellStyle name="Normal 5 3 4 4 3 2" xfId="11921" xr:uid="{00000000-0005-0000-0000-00006A320000}"/>
    <cellStyle name="Normal 5 3 4 4 3 2 2" xfId="29939" xr:uid="{00000000-0005-0000-0000-00006B320000}"/>
    <cellStyle name="Normal 5 3 4 4 3 3" xfId="8681" xr:uid="{00000000-0005-0000-0000-00006C320000}"/>
    <cellStyle name="Normal 5 3 4 4 3 3 2" xfId="26699" xr:uid="{00000000-0005-0000-0000-00006D320000}"/>
    <cellStyle name="Normal 5 3 4 4 3 4" xfId="20813" xr:uid="{00000000-0005-0000-0000-00006E320000}"/>
    <cellStyle name="Normal 5 3 4 4 3 5" xfId="17573" xr:uid="{00000000-0005-0000-0000-00006F320000}"/>
    <cellStyle name="Normal 5 3 4 4 4" xfId="3569" xr:uid="{00000000-0005-0000-0000-000070320000}"/>
    <cellStyle name="Normal 5 3 4 4 4 2" xfId="12695" xr:uid="{00000000-0005-0000-0000-000071320000}"/>
    <cellStyle name="Normal 5 3 4 4 4 2 2" xfId="30713" xr:uid="{00000000-0005-0000-0000-000072320000}"/>
    <cellStyle name="Normal 5 3 4 4 4 3" xfId="6647" xr:uid="{00000000-0005-0000-0000-000073320000}"/>
    <cellStyle name="Normal 5 3 4 4 4 3 2" xfId="24665" xr:uid="{00000000-0005-0000-0000-000074320000}"/>
    <cellStyle name="Normal 5 3 4 4 4 4" xfId="21587" xr:uid="{00000000-0005-0000-0000-000075320000}"/>
    <cellStyle name="Normal 5 3 4 4 4 5" xfId="15539" xr:uid="{00000000-0005-0000-0000-000076320000}"/>
    <cellStyle name="Normal 5 3 4 4 5" xfId="9887" xr:uid="{00000000-0005-0000-0000-000077320000}"/>
    <cellStyle name="Normal 5 3 4 4 5 2" xfId="27905" xr:uid="{00000000-0005-0000-0000-000078320000}"/>
    <cellStyle name="Normal 5 3 4 4 6" xfId="5441" xr:uid="{00000000-0005-0000-0000-000079320000}"/>
    <cellStyle name="Normal 5 3 4 4 6 2" xfId="23459" xr:uid="{00000000-0005-0000-0000-00007A320000}"/>
    <cellStyle name="Normal 5 3 4 4 7" xfId="18779" xr:uid="{00000000-0005-0000-0000-00007B320000}"/>
    <cellStyle name="Normal 5 3 4 4 8" xfId="14495" xr:uid="{00000000-0005-0000-0000-00007C320000}"/>
    <cellStyle name="Normal 5 3 4 5" xfId="921" xr:uid="{00000000-0005-0000-0000-00007D320000}"/>
    <cellStyle name="Normal 5 3 4 5 2" xfId="1749" xr:uid="{00000000-0005-0000-0000-00007E320000}"/>
    <cellStyle name="Normal 5 3 4 5 2 2" xfId="4775" xr:uid="{00000000-0005-0000-0000-00007F320000}"/>
    <cellStyle name="Normal 5 3 4 5 2 2 2" xfId="13901" xr:uid="{00000000-0005-0000-0000-000080320000}"/>
    <cellStyle name="Normal 5 3 4 5 2 2 2 2" xfId="31919" xr:uid="{00000000-0005-0000-0000-000081320000}"/>
    <cellStyle name="Normal 5 3 4 5 2 2 3" xfId="22793" xr:uid="{00000000-0005-0000-0000-000082320000}"/>
    <cellStyle name="Normal 5 3 4 5 2 3" xfId="10877" xr:uid="{00000000-0005-0000-0000-000083320000}"/>
    <cellStyle name="Normal 5 3 4 5 2 3 2" xfId="28895" xr:uid="{00000000-0005-0000-0000-000084320000}"/>
    <cellStyle name="Normal 5 3 4 5 2 4" xfId="7637" xr:uid="{00000000-0005-0000-0000-000085320000}"/>
    <cellStyle name="Normal 5 3 4 5 2 4 2" xfId="25655" xr:uid="{00000000-0005-0000-0000-000086320000}"/>
    <cellStyle name="Normal 5 3 4 5 2 5" xfId="19769" xr:uid="{00000000-0005-0000-0000-000087320000}"/>
    <cellStyle name="Normal 5 3 4 5 2 6" xfId="16529" xr:uid="{00000000-0005-0000-0000-000088320000}"/>
    <cellStyle name="Normal 5 3 4 5 3" xfId="2955" xr:uid="{00000000-0005-0000-0000-000089320000}"/>
    <cellStyle name="Normal 5 3 4 5 3 2" xfId="12083" xr:uid="{00000000-0005-0000-0000-00008A320000}"/>
    <cellStyle name="Normal 5 3 4 5 3 2 2" xfId="30101" xr:uid="{00000000-0005-0000-0000-00008B320000}"/>
    <cellStyle name="Normal 5 3 4 5 3 3" xfId="8843" xr:uid="{00000000-0005-0000-0000-00008C320000}"/>
    <cellStyle name="Normal 5 3 4 5 3 3 2" xfId="26861" xr:uid="{00000000-0005-0000-0000-00008D320000}"/>
    <cellStyle name="Normal 5 3 4 5 3 4" xfId="20975" xr:uid="{00000000-0005-0000-0000-00008E320000}"/>
    <cellStyle name="Normal 5 3 4 5 3 5" xfId="17735" xr:uid="{00000000-0005-0000-0000-00008F320000}"/>
    <cellStyle name="Normal 5 3 4 5 4" xfId="3731" xr:uid="{00000000-0005-0000-0000-000090320000}"/>
    <cellStyle name="Normal 5 3 4 5 4 2" xfId="12857" xr:uid="{00000000-0005-0000-0000-000091320000}"/>
    <cellStyle name="Normal 5 3 4 5 4 2 2" xfId="30875" xr:uid="{00000000-0005-0000-0000-000092320000}"/>
    <cellStyle name="Normal 5 3 4 5 4 3" xfId="6809" xr:uid="{00000000-0005-0000-0000-000093320000}"/>
    <cellStyle name="Normal 5 3 4 5 4 3 2" xfId="24827" xr:uid="{00000000-0005-0000-0000-000094320000}"/>
    <cellStyle name="Normal 5 3 4 5 4 4" xfId="21749" xr:uid="{00000000-0005-0000-0000-000095320000}"/>
    <cellStyle name="Normal 5 3 4 5 4 5" xfId="15701" xr:uid="{00000000-0005-0000-0000-000096320000}"/>
    <cellStyle name="Normal 5 3 4 5 5" xfId="10049" xr:uid="{00000000-0005-0000-0000-000097320000}"/>
    <cellStyle name="Normal 5 3 4 5 5 2" xfId="28067" xr:uid="{00000000-0005-0000-0000-000098320000}"/>
    <cellStyle name="Normal 5 3 4 5 6" xfId="5603" xr:uid="{00000000-0005-0000-0000-000099320000}"/>
    <cellStyle name="Normal 5 3 4 5 6 2" xfId="23621" xr:uid="{00000000-0005-0000-0000-00009A320000}"/>
    <cellStyle name="Normal 5 3 4 5 7" xfId="18941" xr:uid="{00000000-0005-0000-0000-00009B320000}"/>
    <cellStyle name="Normal 5 3 4 5 8" xfId="14657" xr:uid="{00000000-0005-0000-0000-00009C320000}"/>
    <cellStyle name="Normal 5 3 4 6" xfId="1083" xr:uid="{00000000-0005-0000-0000-00009D320000}"/>
    <cellStyle name="Normal 5 3 4 6 2" xfId="1911" xr:uid="{00000000-0005-0000-0000-00009E320000}"/>
    <cellStyle name="Normal 5 3 4 6 2 2" xfId="11039" xr:uid="{00000000-0005-0000-0000-00009F320000}"/>
    <cellStyle name="Normal 5 3 4 6 2 2 2" xfId="29057" xr:uid="{00000000-0005-0000-0000-0000A0320000}"/>
    <cellStyle name="Normal 5 3 4 6 2 3" xfId="7799" xr:uid="{00000000-0005-0000-0000-0000A1320000}"/>
    <cellStyle name="Normal 5 3 4 6 2 3 2" xfId="25817" xr:uid="{00000000-0005-0000-0000-0000A2320000}"/>
    <cellStyle name="Normal 5 3 4 6 2 4" xfId="19931" xr:uid="{00000000-0005-0000-0000-0000A3320000}"/>
    <cellStyle name="Normal 5 3 4 6 2 5" xfId="16691" xr:uid="{00000000-0005-0000-0000-0000A4320000}"/>
    <cellStyle name="Normal 5 3 4 6 3" xfId="3117" xr:uid="{00000000-0005-0000-0000-0000A5320000}"/>
    <cellStyle name="Normal 5 3 4 6 3 2" xfId="12245" xr:uid="{00000000-0005-0000-0000-0000A6320000}"/>
    <cellStyle name="Normal 5 3 4 6 3 2 2" xfId="30263" xr:uid="{00000000-0005-0000-0000-0000A7320000}"/>
    <cellStyle name="Normal 5 3 4 6 3 3" xfId="9005" xr:uid="{00000000-0005-0000-0000-0000A8320000}"/>
    <cellStyle name="Normal 5 3 4 6 3 3 2" xfId="27023" xr:uid="{00000000-0005-0000-0000-0000A9320000}"/>
    <cellStyle name="Normal 5 3 4 6 3 4" xfId="21137" xr:uid="{00000000-0005-0000-0000-0000AA320000}"/>
    <cellStyle name="Normal 5 3 4 6 3 5" xfId="17897" xr:uid="{00000000-0005-0000-0000-0000AB320000}"/>
    <cellStyle name="Normal 5 3 4 6 4" xfId="4937" xr:uid="{00000000-0005-0000-0000-0000AC320000}"/>
    <cellStyle name="Normal 5 3 4 6 4 2" xfId="14063" xr:uid="{00000000-0005-0000-0000-0000AD320000}"/>
    <cellStyle name="Normal 5 3 4 6 4 2 2" xfId="32081" xr:uid="{00000000-0005-0000-0000-0000AE320000}"/>
    <cellStyle name="Normal 5 3 4 6 4 3" xfId="6971" xr:uid="{00000000-0005-0000-0000-0000AF320000}"/>
    <cellStyle name="Normal 5 3 4 6 4 3 2" xfId="24989" xr:uid="{00000000-0005-0000-0000-0000B0320000}"/>
    <cellStyle name="Normal 5 3 4 6 4 4" xfId="22955" xr:uid="{00000000-0005-0000-0000-0000B1320000}"/>
    <cellStyle name="Normal 5 3 4 6 5" xfId="10211" xr:uid="{00000000-0005-0000-0000-0000B2320000}"/>
    <cellStyle name="Normal 5 3 4 6 5 2" xfId="28229" xr:uid="{00000000-0005-0000-0000-0000B3320000}"/>
    <cellStyle name="Normal 5 3 4 6 6" xfId="5765" xr:uid="{00000000-0005-0000-0000-0000B4320000}"/>
    <cellStyle name="Normal 5 3 4 6 6 2" xfId="23783" xr:uid="{00000000-0005-0000-0000-0000B5320000}"/>
    <cellStyle name="Normal 5 3 4 6 7" xfId="19103" xr:uid="{00000000-0005-0000-0000-0000B6320000}"/>
    <cellStyle name="Normal 5 3 4 6 8" xfId="15863" xr:uid="{00000000-0005-0000-0000-0000B7320000}"/>
    <cellStyle name="Normal 5 3 4 7" xfId="435" xr:uid="{00000000-0005-0000-0000-0000B8320000}"/>
    <cellStyle name="Normal 5 3 4 7 2" xfId="2091" xr:uid="{00000000-0005-0000-0000-0000B9320000}"/>
    <cellStyle name="Normal 5 3 4 7 2 2" xfId="11219" xr:uid="{00000000-0005-0000-0000-0000BA320000}"/>
    <cellStyle name="Normal 5 3 4 7 2 2 2" xfId="29237" xr:uid="{00000000-0005-0000-0000-0000BB320000}"/>
    <cellStyle name="Normal 5 3 4 7 2 3" xfId="7979" xr:uid="{00000000-0005-0000-0000-0000BC320000}"/>
    <cellStyle name="Normal 5 3 4 7 2 3 2" xfId="25997" xr:uid="{00000000-0005-0000-0000-0000BD320000}"/>
    <cellStyle name="Normal 5 3 4 7 2 4" xfId="20111" xr:uid="{00000000-0005-0000-0000-0000BE320000}"/>
    <cellStyle name="Normal 5 3 4 7 2 5" xfId="16871" xr:uid="{00000000-0005-0000-0000-0000BF320000}"/>
    <cellStyle name="Normal 5 3 4 7 3" xfId="4289" xr:uid="{00000000-0005-0000-0000-0000C0320000}"/>
    <cellStyle name="Normal 5 3 4 7 3 2" xfId="13415" xr:uid="{00000000-0005-0000-0000-0000C1320000}"/>
    <cellStyle name="Normal 5 3 4 7 3 2 2" xfId="31433" xr:uid="{00000000-0005-0000-0000-0000C2320000}"/>
    <cellStyle name="Normal 5 3 4 7 3 3" xfId="22307" xr:uid="{00000000-0005-0000-0000-0000C3320000}"/>
    <cellStyle name="Normal 5 3 4 7 4" xfId="9563" xr:uid="{00000000-0005-0000-0000-0000C4320000}"/>
    <cellStyle name="Normal 5 3 4 7 4 2" xfId="27581" xr:uid="{00000000-0005-0000-0000-0000C5320000}"/>
    <cellStyle name="Normal 5 3 4 7 5" xfId="6323" xr:uid="{00000000-0005-0000-0000-0000C6320000}"/>
    <cellStyle name="Normal 5 3 4 7 5 2" xfId="24341" xr:uid="{00000000-0005-0000-0000-0000C7320000}"/>
    <cellStyle name="Normal 5 3 4 7 6" xfId="18455" xr:uid="{00000000-0005-0000-0000-0000C8320000}"/>
    <cellStyle name="Normal 5 3 4 7 7" xfId="15215" xr:uid="{00000000-0005-0000-0000-0000C9320000}"/>
    <cellStyle name="Normal 5 3 4 8" xfId="1263" xr:uid="{00000000-0005-0000-0000-0000CA320000}"/>
    <cellStyle name="Normal 5 3 4 8 2" xfId="3893" xr:uid="{00000000-0005-0000-0000-0000CB320000}"/>
    <cellStyle name="Normal 5 3 4 8 2 2" xfId="13019" xr:uid="{00000000-0005-0000-0000-0000CC320000}"/>
    <cellStyle name="Normal 5 3 4 8 2 2 2" xfId="31037" xr:uid="{00000000-0005-0000-0000-0000CD320000}"/>
    <cellStyle name="Normal 5 3 4 8 2 3" xfId="21911" xr:uid="{00000000-0005-0000-0000-0000CE320000}"/>
    <cellStyle name="Normal 5 3 4 8 3" xfId="10391" xr:uid="{00000000-0005-0000-0000-0000CF320000}"/>
    <cellStyle name="Normal 5 3 4 8 3 2" xfId="28409" xr:uid="{00000000-0005-0000-0000-0000D0320000}"/>
    <cellStyle name="Normal 5 3 4 8 4" xfId="7151" xr:uid="{00000000-0005-0000-0000-0000D1320000}"/>
    <cellStyle name="Normal 5 3 4 8 4 2" xfId="25169" xr:uid="{00000000-0005-0000-0000-0000D2320000}"/>
    <cellStyle name="Normal 5 3 4 8 5" xfId="19283" xr:uid="{00000000-0005-0000-0000-0000D3320000}"/>
    <cellStyle name="Normal 5 3 4 8 6" xfId="16043" xr:uid="{00000000-0005-0000-0000-0000D4320000}"/>
    <cellStyle name="Normal 5 3 4 9" xfId="2469" xr:uid="{00000000-0005-0000-0000-0000D5320000}"/>
    <cellStyle name="Normal 5 3 4 9 2" xfId="11597" xr:uid="{00000000-0005-0000-0000-0000D6320000}"/>
    <cellStyle name="Normal 5 3 4 9 2 2" xfId="29615" xr:uid="{00000000-0005-0000-0000-0000D7320000}"/>
    <cellStyle name="Normal 5 3 4 9 3" xfId="8357" xr:uid="{00000000-0005-0000-0000-0000D8320000}"/>
    <cellStyle name="Normal 5 3 4 9 3 2" xfId="26375" xr:uid="{00000000-0005-0000-0000-0000D9320000}"/>
    <cellStyle name="Normal 5 3 4 9 4" xfId="20489" xr:uid="{00000000-0005-0000-0000-0000DA320000}"/>
    <cellStyle name="Normal 5 3 4 9 5" xfId="17249" xr:uid="{00000000-0005-0000-0000-0000DB320000}"/>
    <cellStyle name="Normal 5 3 5" xfId="165" xr:uid="{00000000-0005-0000-0000-0000DC320000}"/>
    <cellStyle name="Normal 5 3 5 10" xfId="9293" xr:uid="{00000000-0005-0000-0000-0000DD320000}"/>
    <cellStyle name="Normal 5 3 5 10 2" xfId="27311" xr:uid="{00000000-0005-0000-0000-0000DE320000}"/>
    <cellStyle name="Normal 5 3 5 11" xfId="5243" xr:uid="{00000000-0005-0000-0000-0000DF320000}"/>
    <cellStyle name="Normal 5 3 5 11 2" xfId="23261" xr:uid="{00000000-0005-0000-0000-0000E0320000}"/>
    <cellStyle name="Normal 5 3 5 12" xfId="18185" xr:uid="{00000000-0005-0000-0000-0000E1320000}"/>
    <cellStyle name="Normal 5 3 5 13" xfId="14243" xr:uid="{00000000-0005-0000-0000-0000E2320000}"/>
    <cellStyle name="Normal 5 3 5 2" xfId="381" xr:uid="{00000000-0005-0000-0000-0000E3320000}"/>
    <cellStyle name="Normal 5 3 5 2 2" xfId="723" xr:uid="{00000000-0005-0000-0000-0000E4320000}"/>
    <cellStyle name="Normal 5 3 5 2 2 2" xfId="2379" xr:uid="{00000000-0005-0000-0000-0000E5320000}"/>
    <cellStyle name="Normal 5 3 5 2 2 2 2" xfId="11507" xr:uid="{00000000-0005-0000-0000-0000E6320000}"/>
    <cellStyle name="Normal 5 3 5 2 2 2 2 2" xfId="29525" xr:uid="{00000000-0005-0000-0000-0000E7320000}"/>
    <cellStyle name="Normal 5 3 5 2 2 2 3" xfId="8267" xr:uid="{00000000-0005-0000-0000-0000E8320000}"/>
    <cellStyle name="Normal 5 3 5 2 2 2 3 2" xfId="26285" xr:uid="{00000000-0005-0000-0000-0000E9320000}"/>
    <cellStyle name="Normal 5 3 5 2 2 2 4" xfId="20399" xr:uid="{00000000-0005-0000-0000-0000EA320000}"/>
    <cellStyle name="Normal 5 3 5 2 2 2 5" xfId="17159" xr:uid="{00000000-0005-0000-0000-0000EB320000}"/>
    <cellStyle name="Normal 5 3 5 2 2 3" xfId="4577" xr:uid="{00000000-0005-0000-0000-0000EC320000}"/>
    <cellStyle name="Normal 5 3 5 2 2 3 2" xfId="13703" xr:uid="{00000000-0005-0000-0000-0000ED320000}"/>
    <cellStyle name="Normal 5 3 5 2 2 3 2 2" xfId="31721" xr:uid="{00000000-0005-0000-0000-0000EE320000}"/>
    <cellStyle name="Normal 5 3 5 2 2 3 3" xfId="22595" xr:uid="{00000000-0005-0000-0000-0000EF320000}"/>
    <cellStyle name="Normal 5 3 5 2 2 4" xfId="9851" xr:uid="{00000000-0005-0000-0000-0000F0320000}"/>
    <cellStyle name="Normal 5 3 5 2 2 4 2" xfId="27869" xr:uid="{00000000-0005-0000-0000-0000F1320000}"/>
    <cellStyle name="Normal 5 3 5 2 2 5" xfId="6611" xr:uid="{00000000-0005-0000-0000-0000F2320000}"/>
    <cellStyle name="Normal 5 3 5 2 2 5 2" xfId="24629" xr:uid="{00000000-0005-0000-0000-0000F3320000}"/>
    <cellStyle name="Normal 5 3 5 2 2 6" xfId="18743" xr:uid="{00000000-0005-0000-0000-0000F4320000}"/>
    <cellStyle name="Normal 5 3 5 2 2 7" xfId="15503" xr:uid="{00000000-0005-0000-0000-0000F5320000}"/>
    <cellStyle name="Normal 5 3 5 2 3" xfId="1551" xr:uid="{00000000-0005-0000-0000-0000F6320000}"/>
    <cellStyle name="Normal 5 3 5 2 3 2" xfId="4235" xr:uid="{00000000-0005-0000-0000-0000F7320000}"/>
    <cellStyle name="Normal 5 3 5 2 3 2 2" xfId="13361" xr:uid="{00000000-0005-0000-0000-0000F8320000}"/>
    <cellStyle name="Normal 5 3 5 2 3 2 2 2" xfId="31379" xr:uid="{00000000-0005-0000-0000-0000F9320000}"/>
    <cellStyle name="Normal 5 3 5 2 3 2 3" xfId="22253" xr:uid="{00000000-0005-0000-0000-0000FA320000}"/>
    <cellStyle name="Normal 5 3 5 2 3 3" xfId="10679" xr:uid="{00000000-0005-0000-0000-0000FB320000}"/>
    <cellStyle name="Normal 5 3 5 2 3 3 2" xfId="28697" xr:uid="{00000000-0005-0000-0000-0000FC320000}"/>
    <cellStyle name="Normal 5 3 5 2 3 4" xfId="7439" xr:uid="{00000000-0005-0000-0000-0000FD320000}"/>
    <cellStyle name="Normal 5 3 5 2 3 4 2" xfId="25457" xr:uid="{00000000-0005-0000-0000-0000FE320000}"/>
    <cellStyle name="Normal 5 3 5 2 3 5" xfId="19571" xr:uid="{00000000-0005-0000-0000-0000FF320000}"/>
    <cellStyle name="Normal 5 3 5 2 3 6" xfId="16331" xr:uid="{00000000-0005-0000-0000-000000330000}"/>
    <cellStyle name="Normal 5 3 5 2 4" xfId="2757" xr:uid="{00000000-0005-0000-0000-000001330000}"/>
    <cellStyle name="Normal 5 3 5 2 4 2" xfId="11885" xr:uid="{00000000-0005-0000-0000-000002330000}"/>
    <cellStyle name="Normal 5 3 5 2 4 2 2" xfId="29903" xr:uid="{00000000-0005-0000-0000-000003330000}"/>
    <cellStyle name="Normal 5 3 5 2 4 3" xfId="8645" xr:uid="{00000000-0005-0000-0000-000004330000}"/>
    <cellStyle name="Normal 5 3 5 2 4 3 2" xfId="26663" xr:uid="{00000000-0005-0000-0000-000005330000}"/>
    <cellStyle name="Normal 5 3 5 2 4 4" xfId="20777" xr:uid="{00000000-0005-0000-0000-000006330000}"/>
    <cellStyle name="Normal 5 3 5 2 4 5" xfId="17537" xr:uid="{00000000-0005-0000-0000-000007330000}"/>
    <cellStyle name="Normal 5 3 5 2 5" xfId="3533" xr:uid="{00000000-0005-0000-0000-000008330000}"/>
    <cellStyle name="Normal 5 3 5 2 5 2" xfId="12659" xr:uid="{00000000-0005-0000-0000-000009330000}"/>
    <cellStyle name="Normal 5 3 5 2 5 2 2" xfId="30677" xr:uid="{00000000-0005-0000-0000-00000A330000}"/>
    <cellStyle name="Normal 5 3 5 2 5 3" xfId="6269" xr:uid="{00000000-0005-0000-0000-00000B330000}"/>
    <cellStyle name="Normal 5 3 5 2 5 3 2" xfId="24287" xr:uid="{00000000-0005-0000-0000-00000C330000}"/>
    <cellStyle name="Normal 5 3 5 2 5 4" xfId="21551" xr:uid="{00000000-0005-0000-0000-00000D330000}"/>
    <cellStyle name="Normal 5 3 5 2 5 5" xfId="15161" xr:uid="{00000000-0005-0000-0000-00000E330000}"/>
    <cellStyle name="Normal 5 3 5 2 6" xfId="9509" xr:uid="{00000000-0005-0000-0000-00000F330000}"/>
    <cellStyle name="Normal 5 3 5 2 6 2" xfId="27527" xr:uid="{00000000-0005-0000-0000-000010330000}"/>
    <cellStyle name="Normal 5 3 5 2 7" xfId="5405" xr:uid="{00000000-0005-0000-0000-000011330000}"/>
    <cellStyle name="Normal 5 3 5 2 7 2" xfId="23423" xr:uid="{00000000-0005-0000-0000-000012330000}"/>
    <cellStyle name="Normal 5 3 5 2 8" xfId="18401" xr:uid="{00000000-0005-0000-0000-000013330000}"/>
    <cellStyle name="Normal 5 3 5 2 9" xfId="14459" xr:uid="{00000000-0005-0000-0000-000014330000}"/>
    <cellStyle name="Normal 5 3 5 3" xfId="885" xr:uid="{00000000-0005-0000-0000-000015330000}"/>
    <cellStyle name="Normal 5 3 5 3 2" xfId="1713" xr:uid="{00000000-0005-0000-0000-000016330000}"/>
    <cellStyle name="Normal 5 3 5 3 2 2" xfId="4739" xr:uid="{00000000-0005-0000-0000-000017330000}"/>
    <cellStyle name="Normal 5 3 5 3 2 2 2" xfId="13865" xr:uid="{00000000-0005-0000-0000-000018330000}"/>
    <cellStyle name="Normal 5 3 5 3 2 2 2 2" xfId="31883" xr:uid="{00000000-0005-0000-0000-000019330000}"/>
    <cellStyle name="Normal 5 3 5 3 2 2 3" xfId="22757" xr:uid="{00000000-0005-0000-0000-00001A330000}"/>
    <cellStyle name="Normal 5 3 5 3 2 3" xfId="10841" xr:uid="{00000000-0005-0000-0000-00001B330000}"/>
    <cellStyle name="Normal 5 3 5 3 2 3 2" xfId="28859" xr:uid="{00000000-0005-0000-0000-00001C330000}"/>
    <cellStyle name="Normal 5 3 5 3 2 4" xfId="7601" xr:uid="{00000000-0005-0000-0000-00001D330000}"/>
    <cellStyle name="Normal 5 3 5 3 2 4 2" xfId="25619" xr:uid="{00000000-0005-0000-0000-00001E330000}"/>
    <cellStyle name="Normal 5 3 5 3 2 5" xfId="19733" xr:uid="{00000000-0005-0000-0000-00001F330000}"/>
    <cellStyle name="Normal 5 3 5 3 2 6" xfId="16493" xr:uid="{00000000-0005-0000-0000-000020330000}"/>
    <cellStyle name="Normal 5 3 5 3 3" xfId="2919" xr:uid="{00000000-0005-0000-0000-000021330000}"/>
    <cellStyle name="Normal 5 3 5 3 3 2" xfId="12047" xr:uid="{00000000-0005-0000-0000-000022330000}"/>
    <cellStyle name="Normal 5 3 5 3 3 2 2" xfId="30065" xr:uid="{00000000-0005-0000-0000-000023330000}"/>
    <cellStyle name="Normal 5 3 5 3 3 3" xfId="8807" xr:uid="{00000000-0005-0000-0000-000024330000}"/>
    <cellStyle name="Normal 5 3 5 3 3 3 2" xfId="26825" xr:uid="{00000000-0005-0000-0000-000025330000}"/>
    <cellStyle name="Normal 5 3 5 3 3 4" xfId="20939" xr:uid="{00000000-0005-0000-0000-000026330000}"/>
    <cellStyle name="Normal 5 3 5 3 3 5" xfId="17699" xr:uid="{00000000-0005-0000-0000-000027330000}"/>
    <cellStyle name="Normal 5 3 5 3 4" xfId="3695" xr:uid="{00000000-0005-0000-0000-000028330000}"/>
    <cellStyle name="Normal 5 3 5 3 4 2" xfId="12821" xr:uid="{00000000-0005-0000-0000-000029330000}"/>
    <cellStyle name="Normal 5 3 5 3 4 2 2" xfId="30839" xr:uid="{00000000-0005-0000-0000-00002A330000}"/>
    <cellStyle name="Normal 5 3 5 3 4 3" xfId="6773" xr:uid="{00000000-0005-0000-0000-00002B330000}"/>
    <cellStyle name="Normal 5 3 5 3 4 3 2" xfId="24791" xr:uid="{00000000-0005-0000-0000-00002C330000}"/>
    <cellStyle name="Normal 5 3 5 3 4 4" xfId="21713" xr:uid="{00000000-0005-0000-0000-00002D330000}"/>
    <cellStyle name="Normal 5 3 5 3 4 5" xfId="15665" xr:uid="{00000000-0005-0000-0000-00002E330000}"/>
    <cellStyle name="Normal 5 3 5 3 5" xfId="10013" xr:uid="{00000000-0005-0000-0000-00002F330000}"/>
    <cellStyle name="Normal 5 3 5 3 5 2" xfId="28031" xr:uid="{00000000-0005-0000-0000-000030330000}"/>
    <cellStyle name="Normal 5 3 5 3 6" xfId="5567" xr:uid="{00000000-0005-0000-0000-000031330000}"/>
    <cellStyle name="Normal 5 3 5 3 6 2" xfId="23585" xr:uid="{00000000-0005-0000-0000-000032330000}"/>
    <cellStyle name="Normal 5 3 5 3 7" xfId="18905" xr:uid="{00000000-0005-0000-0000-000033330000}"/>
    <cellStyle name="Normal 5 3 5 3 8" xfId="14621" xr:uid="{00000000-0005-0000-0000-000034330000}"/>
    <cellStyle name="Normal 5 3 5 4" xfId="1047" xr:uid="{00000000-0005-0000-0000-000035330000}"/>
    <cellStyle name="Normal 5 3 5 4 2" xfId="1875" xr:uid="{00000000-0005-0000-0000-000036330000}"/>
    <cellStyle name="Normal 5 3 5 4 2 2" xfId="4901" xr:uid="{00000000-0005-0000-0000-000037330000}"/>
    <cellStyle name="Normal 5 3 5 4 2 2 2" xfId="14027" xr:uid="{00000000-0005-0000-0000-000038330000}"/>
    <cellStyle name="Normal 5 3 5 4 2 2 2 2" xfId="32045" xr:uid="{00000000-0005-0000-0000-000039330000}"/>
    <cellStyle name="Normal 5 3 5 4 2 2 3" xfId="22919" xr:uid="{00000000-0005-0000-0000-00003A330000}"/>
    <cellStyle name="Normal 5 3 5 4 2 3" xfId="11003" xr:uid="{00000000-0005-0000-0000-00003B330000}"/>
    <cellStyle name="Normal 5 3 5 4 2 3 2" xfId="29021" xr:uid="{00000000-0005-0000-0000-00003C330000}"/>
    <cellStyle name="Normal 5 3 5 4 2 4" xfId="7763" xr:uid="{00000000-0005-0000-0000-00003D330000}"/>
    <cellStyle name="Normal 5 3 5 4 2 4 2" xfId="25781" xr:uid="{00000000-0005-0000-0000-00003E330000}"/>
    <cellStyle name="Normal 5 3 5 4 2 5" xfId="19895" xr:uid="{00000000-0005-0000-0000-00003F330000}"/>
    <cellStyle name="Normal 5 3 5 4 2 6" xfId="16655" xr:uid="{00000000-0005-0000-0000-000040330000}"/>
    <cellStyle name="Normal 5 3 5 4 3" xfId="3081" xr:uid="{00000000-0005-0000-0000-000041330000}"/>
    <cellStyle name="Normal 5 3 5 4 3 2" xfId="12209" xr:uid="{00000000-0005-0000-0000-000042330000}"/>
    <cellStyle name="Normal 5 3 5 4 3 2 2" xfId="30227" xr:uid="{00000000-0005-0000-0000-000043330000}"/>
    <cellStyle name="Normal 5 3 5 4 3 3" xfId="8969" xr:uid="{00000000-0005-0000-0000-000044330000}"/>
    <cellStyle name="Normal 5 3 5 4 3 3 2" xfId="26987" xr:uid="{00000000-0005-0000-0000-000045330000}"/>
    <cellStyle name="Normal 5 3 5 4 3 4" xfId="21101" xr:uid="{00000000-0005-0000-0000-000046330000}"/>
    <cellStyle name="Normal 5 3 5 4 3 5" xfId="17861" xr:uid="{00000000-0005-0000-0000-000047330000}"/>
    <cellStyle name="Normal 5 3 5 4 4" xfId="3857" xr:uid="{00000000-0005-0000-0000-000048330000}"/>
    <cellStyle name="Normal 5 3 5 4 4 2" xfId="12983" xr:uid="{00000000-0005-0000-0000-000049330000}"/>
    <cellStyle name="Normal 5 3 5 4 4 2 2" xfId="31001" xr:uid="{00000000-0005-0000-0000-00004A330000}"/>
    <cellStyle name="Normal 5 3 5 4 4 3" xfId="6935" xr:uid="{00000000-0005-0000-0000-00004B330000}"/>
    <cellStyle name="Normal 5 3 5 4 4 3 2" xfId="24953" xr:uid="{00000000-0005-0000-0000-00004C330000}"/>
    <cellStyle name="Normal 5 3 5 4 4 4" xfId="21875" xr:uid="{00000000-0005-0000-0000-00004D330000}"/>
    <cellStyle name="Normal 5 3 5 4 4 5" xfId="15827" xr:uid="{00000000-0005-0000-0000-00004E330000}"/>
    <cellStyle name="Normal 5 3 5 4 5" xfId="10175" xr:uid="{00000000-0005-0000-0000-00004F330000}"/>
    <cellStyle name="Normal 5 3 5 4 5 2" xfId="28193" xr:uid="{00000000-0005-0000-0000-000050330000}"/>
    <cellStyle name="Normal 5 3 5 4 6" xfId="5729" xr:uid="{00000000-0005-0000-0000-000051330000}"/>
    <cellStyle name="Normal 5 3 5 4 6 2" xfId="23747" xr:uid="{00000000-0005-0000-0000-000052330000}"/>
    <cellStyle name="Normal 5 3 5 4 7" xfId="19067" xr:uid="{00000000-0005-0000-0000-000053330000}"/>
    <cellStyle name="Normal 5 3 5 4 8" xfId="14783" xr:uid="{00000000-0005-0000-0000-000054330000}"/>
    <cellStyle name="Normal 5 3 5 5" xfId="1209" xr:uid="{00000000-0005-0000-0000-000055330000}"/>
    <cellStyle name="Normal 5 3 5 5 2" xfId="2037" xr:uid="{00000000-0005-0000-0000-000056330000}"/>
    <cellStyle name="Normal 5 3 5 5 2 2" xfId="11165" xr:uid="{00000000-0005-0000-0000-000057330000}"/>
    <cellStyle name="Normal 5 3 5 5 2 2 2" xfId="29183" xr:uid="{00000000-0005-0000-0000-000058330000}"/>
    <cellStyle name="Normal 5 3 5 5 2 3" xfId="7925" xr:uid="{00000000-0005-0000-0000-000059330000}"/>
    <cellStyle name="Normal 5 3 5 5 2 3 2" xfId="25943" xr:uid="{00000000-0005-0000-0000-00005A330000}"/>
    <cellStyle name="Normal 5 3 5 5 2 4" xfId="20057" xr:uid="{00000000-0005-0000-0000-00005B330000}"/>
    <cellStyle name="Normal 5 3 5 5 2 5" xfId="16817" xr:uid="{00000000-0005-0000-0000-00005C330000}"/>
    <cellStyle name="Normal 5 3 5 5 3" xfId="3243" xr:uid="{00000000-0005-0000-0000-00005D330000}"/>
    <cellStyle name="Normal 5 3 5 5 3 2" xfId="12371" xr:uid="{00000000-0005-0000-0000-00005E330000}"/>
    <cellStyle name="Normal 5 3 5 5 3 2 2" xfId="30389" xr:uid="{00000000-0005-0000-0000-00005F330000}"/>
    <cellStyle name="Normal 5 3 5 5 3 3" xfId="9131" xr:uid="{00000000-0005-0000-0000-000060330000}"/>
    <cellStyle name="Normal 5 3 5 5 3 3 2" xfId="27149" xr:uid="{00000000-0005-0000-0000-000061330000}"/>
    <cellStyle name="Normal 5 3 5 5 3 4" xfId="21263" xr:uid="{00000000-0005-0000-0000-000062330000}"/>
    <cellStyle name="Normal 5 3 5 5 3 5" xfId="18023" xr:uid="{00000000-0005-0000-0000-000063330000}"/>
    <cellStyle name="Normal 5 3 5 5 4" xfId="5063" xr:uid="{00000000-0005-0000-0000-000064330000}"/>
    <cellStyle name="Normal 5 3 5 5 4 2" xfId="14189" xr:uid="{00000000-0005-0000-0000-000065330000}"/>
    <cellStyle name="Normal 5 3 5 5 4 2 2" xfId="32207" xr:uid="{00000000-0005-0000-0000-000066330000}"/>
    <cellStyle name="Normal 5 3 5 5 4 3" xfId="7097" xr:uid="{00000000-0005-0000-0000-000067330000}"/>
    <cellStyle name="Normal 5 3 5 5 4 3 2" xfId="25115" xr:uid="{00000000-0005-0000-0000-000068330000}"/>
    <cellStyle name="Normal 5 3 5 5 4 4" xfId="23081" xr:uid="{00000000-0005-0000-0000-000069330000}"/>
    <cellStyle name="Normal 5 3 5 5 5" xfId="10337" xr:uid="{00000000-0005-0000-0000-00006A330000}"/>
    <cellStyle name="Normal 5 3 5 5 5 2" xfId="28355" xr:uid="{00000000-0005-0000-0000-00006B330000}"/>
    <cellStyle name="Normal 5 3 5 5 6" xfId="5891" xr:uid="{00000000-0005-0000-0000-00006C330000}"/>
    <cellStyle name="Normal 5 3 5 5 6 2" xfId="23909" xr:uid="{00000000-0005-0000-0000-00006D330000}"/>
    <cellStyle name="Normal 5 3 5 5 7" xfId="19229" xr:uid="{00000000-0005-0000-0000-00006E330000}"/>
    <cellStyle name="Normal 5 3 5 5 8" xfId="15989" xr:uid="{00000000-0005-0000-0000-00006F330000}"/>
    <cellStyle name="Normal 5 3 5 6" xfId="561" xr:uid="{00000000-0005-0000-0000-000070330000}"/>
    <cellStyle name="Normal 5 3 5 6 2" xfId="2217" xr:uid="{00000000-0005-0000-0000-000071330000}"/>
    <cellStyle name="Normal 5 3 5 6 2 2" xfId="11345" xr:uid="{00000000-0005-0000-0000-000072330000}"/>
    <cellStyle name="Normal 5 3 5 6 2 2 2" xfId="29363" xr:uid="{00000000-0005-0000-0000-000073330000}"/>
    <cellStyle name="Normal 5 3 5 6 2 3" xfId="8105" xr:uid="{00000000-0005-0000-0000-000074330000}"/>
    <cellStyle name="Normal 5 3 5 6 2 3 2" xfId="26123" xr:uid="{00000000-0005-0000-0000-000075330000}"/>
    <cellStyle name="Normal 5 3 5 6 2 4" xfId="20237" xr:uid="{00000000-0005-0000-0000-000076330000}"/>
    <cellStyle name="Normal 5 3 5 6 2 5" xfId="16997" xr:uid="{00000000-0005-0000-0000-000077330000}"/>
    <cellStyle name="Normal 5 3 5 6 3" xfId="4415" xr:uid="{00000000-0005-0000-0000-000078330000}"/>
    <cellStyle name="Normal 5 3 5 6 3 2" xfId="13541" xr:uid="{00000000-0005-0000-0000-000079330000}"/>
    <cellStyle name="Normal 5 3 5 6 3 2 2" xfId="31559" xr:uid="{00000000-0005-0000-0000-00007A330000}"/>
    <cellStyle name="Normal 5 3 5 6 3 3" xfId="22433" xr:uid="{00000000-0005-0000-0000-00007B330000}"/>
    <cellStyle name="Normal 5 3 5 6 4" xfId="9689" xr:uid="{00000000-0005-0000-0000-00007C330000}"/>
    <cellStyle name="Normal 5 3 5 6 4 2" xfId="27707" xr:uid="{00000000-0005-0000-0000-00007D330000}"/>
    <cellStyle name="Normal 5 3 5 6 5" xfId="6449" xr:uid="{00000000-0005-0000-0000-00007E330000}"/>
    <cellStyle name="Normal 5 3 5 6 5 2" xfId="24467" xr:uid="{00000000-0005-0000-0000-00007F330000}"/>
    <cellStyle name="Normal 5 3 5 6 6" xfId="18581" xr:uid="{00000000-0005-0000-0000-000080330000}"/>
    <cellStyle name="Normal 5 3 5 6 7" xfId="15341" xr:uid="{00000000-0005-0000-0000-000081330000}"/>
    <cellStyle name="Normal 5 3 5 7" xfId="1389" xr:uid="{00000000-0005-0000-0000-000082330000}"/>
    <cellStyle name="Normal 5 3 5 7 2" xfId="4019" xr:uid="{00000000-0005-0000-0000-000083330000}"/>
    <cellStyle name="Normal 5 3 5 7 2 2" xfId="13145" xr:uid="{00000000-0005-0000-0000-000084330000}"/>
    <cellStyle name="Normal 5 3 5 7 2 2 2" xfId="31163" xr:uid="{00000000-0005-0000-0000-000085330000}"/>
    <cellStyle name="Normal 5 3 5 7 2 3" xfId="22037" xr:uid="{00000000-0005-0000-0000-000086330000}"/>
    <cellStyle name="Normal 5 3 5 7 3" xfId="10517" xr:uid="{00000000-0005-0000-0000-000087330000}"/>
    <cellStyle name="Normal 5 3 5 7 3 2" xfId="28535" xr:uid="{00000000-0005-0000-0000-000088330000}"/>
    <cellStyle name="Normal 5 3 5 7 4" xfId="7277" xr:uid="{00000000-0005-0000-0000-000089330000}"/>
    <cellStyle name="Normal 5 3 5 7 4 2" xfId="25295" xr:uid="{00000000-0005-0000-0000-00008A330000}"/>
    <cellStyle name="Normal 5 3 5 7 5" xfId="19409" xr:uid="{00000000-0005-0000-0000-00008B330000}"/>
    <cellStyle name="Normal 5 3 5 7 6" xfId="16169" xr:uid="{00000000-0005-0000-0000-00008C330000}"/>
    <cellStyle name="Normal 5 3 5 8" xfId="2595" xr:uid="{00000000-0005-0000-0000-00008D330000}"/>
    <cellStyle name="Normal 5 3 5 8 2" xfId="11723" xr:uid="{00000000-0005-0000-0000-00008E330000}"/>
    <cellStyle name="Normal 5 3 5 8 2 2" xfId="29741" xr:uid="{00000000-0005-0000-0000-00008F330000}"/>
    <cellStyle name="Normal 5 3 5 8 3" xfId="8483" xr:uid="{00000000-0005-0000-0000-000090330000}"/>
    <cellStyle name="Normal 5 3 5 8 3 2" xfId="26501" xr:uid="{00000000-0005-0000-0000-000091330000}"/>
    <cellStyle name="Normal 5 3 5 8 4" xfId="20615" xr:uid="{00000000-0005-0000-0000-000092330000}"/>
    <cellStyle name="Normal 5 3 5 8 5" xfId="17375" xr:uid="{00000000-0005-0000-0000-000093330000}"/>
    <cellStyle name="Normal 5 3 5 9" xfId="3335" xr:uid="{00000000-0005-0000-0000-000094330000}"/>
    <cellStyle name="Normal 5 3 5 9 2" xfId="12461" xr:uid="{00000000-0005-0000-0000-000095330000}"/>
    <cellStyle name="Normal 5 3 5 9 2 2" xfId="30479" xr:uid="{00000000-0005-0000-0000-000096330000}"/>
    <cellStyle name="Normal 5 3 5 9 3" xfId="6053" xr:uid="{00000000-0005-0000-0000-000097330000}"/>
    <cellStyle name="Normal 5 3 5 9 3 2" xfId="24071" xr:uid="{00000000-0005-0000-0000-000098330000}"/>
    <cellStyle name="Normal 5 3 5 9 4" xfId="21353" xr:uid="{00000000-0005-0000-0000-000099330000}"/>
    <cellStyle name="Normal 5 3 5 9 5" xfId="14945" xr:uid="{00000000-0005-0000-0000-00009A330000}"/>
    <cellStyle name="Normal 5 3 6" xfId="93" xr:uid="{00000000-0005-0000-0000-00009B330000}"/>
    <cellStyle name="Normal 5 3 6 10" xfId="9221" xr:uid="{00000000-0005-0000-0000-00009C330000}"/>
    <cellStyle name="Normal 5 3 6 10 2" xfId="27239" xr:uid="{00000000-0005-0000-0000-00009D330000}"/>
    <cellStyle name="Normal 5 3 6 11" xfId="5171" xr:uid="{00000000-0005-0000-0000-00009E330000}"/>
    <cellStyle name="Normal 5 3 6 11 2" xfId="23189" xr:uid="{00000000-0005-0000-0000-00009F330000}"/>
    <cellStyle name="Normal 5 3 6 12" xfId="18113" xr:uid="{00000000-0005-0000-0000-0000A0330000}"/>
    <cellStyle name="Normal 5 3 6 13" xfId="14387" xr:uid="{00000000-0005-0000-0000-0000A1330000}"/>
    <cellStyle name="Normal 5 3 6 2" xfId="309" xr:uid="{00000000-0005-0000-0000-0000A2330000}"/>
    <cellStyle name="Normal 5 3 6 2 2" xfId="651" xr:uid="{00000000-0005-0000-0000-0000A3330000}"/>
    <cellStyle name="Normal 5 3 6 2 2 2" xfId="2307" xr:uid="{00000000-0005-0000-0000-0000A4330000}"/>
    <cellStyle name="Normal 5 3 6 2 2 2 2" xfId="11435" xr:uid="{00000000-0005-0000-0000-0000A5330000}"/>
    <cellStyle name="Normal 5 3 6 2 2 2 2 2" xfId="29453" xr:uid="{00000000-0005-0000-0000-0000A6330000}"/>
    <cellStyle name="Normal 5 3 6 2 2 2 3" xfId="8195" xr:uid="{00000000-0005-0000-0000-0000A7330000}"/>
    <cellStyle name="Normal 5 3 6 2 2 2 3 2" xfId="26213" xr:uid="{00000000-0005-0000-0000-0000A8330000}"/>
    <cellStyle name="Normal 5 3 6 2 2 2 4" xfId="20327" xr:uid="{00000000-0005-0000-0000-0000A9330000}"/>
    <cellStyle name="Normal 5 3 6 2 2 2 5" xfId="17087" xr:uid="{00000000-0005-0000-0000-0000AA330000}"/>
    <cellStyle name="Normal 5 3 6 2 2 3" xfId="4505" xr:uid="{00000000-0005-0000-0000-0000AB330000}"/>
    <cellStyle name="Normal 5 3 6 2 2 3 2" xfId="13631" xr:uid="{00000000-0005-0000-0000-0000AC330000}"/>
    <cellStyle name="Normal 5 3 6 2 2 3 2 2" xfId="31649" xr:uid="{00000000-0005-0000-0000-0000AD330000}"/>
    <cellStyle name="Normal 5 3 6 2 2 3 3" xfId="22523" xr:uid="{00000000-0005-0000-0000-0000AE330000}"/>
    <cellStyle name="Normal 5 3 6 2 2 4" xfId="9779" xr:uid="{00000000-0005-0000-0000-0000AF330000}"/>
    <cellStyle name="Normal 5 3 6 2 2 4 2" xfId="27797" xr:uid="{00000000-0005-0000-0000-0000B0330000}"/>
    <cellStyle name="Normal 5 3 6 2 2 5" xfId="6539" xr:uid="{00000000-0005-0000-0000-0000B1330000}"/>
    <cellStyle name="Normal 5 3 6 2 2 5 2" xfId="24557" xr:uid="{00000000-0005-0000-0000-0000B2330000}"/>
    <cellStyle name="Normal 5 3 6 2 2 6" xfId="18671" xr:uid="{00000000-0005-0000-0000-0000B3330000}"/>
    <cellStyle name="Normal 5 3 6 2 2 7" xfId="15431" xr:uid="{00000000-0005-0000-0000-0000B4330000}"/>
    <cellStyle name="Normal 5 3 6 2 3" xfId="1479" xr:uid="{00000000-0005-0000-0000-0000B5330000}"/>
    <cellStyle name="Normal 5 3 6 2 3 2" xfId="4163" xr:uid="{00000000-0005-0000-0000-0000B6330000}"/>
    <cellStyle name="Normal 5 3 6 2 3 2 2" xfId="13289" xr:uid="{00000000-0005-0000-0000-0000B7330000}"/>
    <cellStyle name="Normal 5 3 6 2 3 2 2 2" xfId="31307" xr:uid="{00000000-0005-0000-0000-0000B8330000}"/>
    <cellStyle name="Normal 5 3 6 2 3 2 3" xfId="22181" xr:uid="{00000000-0005-0000-0000-0000B9330000}"/>
    <cellStyle name="Normal 5 3 6 2 3 3" xfId="10607" xr:uid="{00000000-0005-0000-0000-0000BA330000}"/>
    <cellStyle name="Normal 5 3 6 2 3 3 2" xfId="28625" xr:uid="{00000000-0005-0000-0000-0000BB330000}"/>
    <cellStyle name="Normal 5 3 6 2 3 4" xfId="7367" xr:uid="{00000000-0005-0000-0000-0000BC330000}"/>
    <cellStyle name="Normal 5 3 6 2 3 4 2" xfId="25385" xr:uid="{00000000-0005-0000-0000-0000BD330000}"/>
    <cellStyle name="Normal 5 3 6 2 3 5" xfId="19499" xr:uid="{00000000-0005-0000-0000-0000BE330000}"/>
    <cellStyle name="Normal 5 3 6 2 3 6" xfId="16259" xr:uid="{00000000-0005-0000-0000-0000BF330000}"/>
    <cellStyle name="Normal 5 3 6 2 4" xfId="2685" xr:uid="{00000000-0005-0000-0000-0000C0330000}"/>
    <cellStyle name="Normal 5 3 6 2 4 2" xfId="11813" xr:uid="{00000000-0005-0000-0000-0000C1330000}"/>
    <cellStyle name="Normal 5 3 6 2 4 2 2" xfId="29831" xr:uid="{00000000-0005-0000-0000-0000C2330000}"/>
    <cellStyle name="Normal 5 3 6 2 4 3" xfId="8573" xr:uid="{00000000-0005-0000-0000-0000C3330000}"/>
    <cellStyle name="Normal 5 3 6 2 4 3 2" xfId="26591" xr:uid="{00000000-0005-0000-0000-0000C4330000}"/>
    <cellStyle name="Normal 5 3 6 2 4 4" xfId="20705" xr:uid="{00000000-0005-0000-0000-0000C5330000}"/>
    <cellStyle name="Normal 5 3 6 2 4 5" xfId="17465" xr:uid="{00000000-0005-0000-0000-0000C6330000}"/>
    <cellStyle name="Normal 5 3 6 2 5" xfId="3461" xr:uid="{00000000-0005-0000-0000-0000C7330000}"/>
    <cellStyle name="Normal 5 3 6 2 5 2" xfId="12587" xr:uid="{00000000-0005-0000-0000-0000C8330000}"/>
    <cellStyle name="Normal 5 3 6 2 5 2 2" xfId="30605" xr:uid="{00000000-0005-0000-0000-0000C9330000}"/>
    <cellStyle name="Normal 5 3 6 2 5 3" xfId="6197" xr:uid="{00000000-0005-0000-0000-0000CA330000}"/>
    <cellStyle name="Normal 5 3 6 2 5 3 2" xfId="24215" xr:uid="{00000000-0005-0000-0000-0000CB330000}"/>
    <cellStyle name="Normal 5 3 6 2 5 4" xfId="21479" xr:uid="{00000000-0005-0000-0000-0000CC330000}"/>
    <cellStyle name="Normal 5 3 6 2 5 5" xfId="15089" xr:uid="{00000000-0005-0000-0000-0000CD330000}"/>
    <cellStyle name="Normal 5 3 6 2 6" xfId="9437" xr:uid="{00000000-0005-0000-0000-0000CE330000}"/>
    <cellStyle name="Normal 5 3 6 2 6 2" xfId="27455" xr:uid="{00000000-0005-0000-0000-0000CF330000}"/>
    <cellStyle name="Normal 5 3 6 2 7" xfId="5333" xr:uid="{00000000-0005-0000-0000-0000D0330000}"/>
    <cellStyle name="Normal 5 3 6 2 7 2" xfId="23351" xr:uid="{00000000-0005-0000-0000-0000D1330000}"/>
    <cellStyle name="Normal 5 3 6 2 8" xfId="18329" xr:uid="{00000000-0005-0000-0000-0000D2330000}"/>
    <cellStyle name="Normal 5 3 6 2 9" xfId="14549" xr:uid="{00000000-0005-0000-0000-0000D3330000}"/>
    <cellStyle name="Normal 5 3 6 3" xfId="813" xr:uid="{00000000-0005-0000-0000-0000D4330000}"/>
    <cellStyle name="Normal 5 3 6 3 2" xfId="1641" xr:uid="{00000000-0005-0000-0000-0000D5330000}"/>
    <cellStyle name="Normal 5 3 6 3 2 2" xfId="4667" xr:uid="{00000000-0005-0000-0000-0000D6330000}"/>
    <cellStyle name="Normal 5 3 6 3 2 2 2" xfId="13793" xr:uid="{00000000-0005-0000-0000-0000D7330000}"/>
    <cellStyle name="Normal 5 3 6 3 2 2 2 2" xfId="31811" xr:uid="{00000000-0005-0000-0000-0000D8330000}"/>
    <cellStyle name="Normal 5 3 6 3 2 2 3" xfId="22685" xr:uid="{00000000-0005-0000-0000-0000D9330000}"/>
    <cellStyle name="Normal 5 3 6 3 2 3" xfId="10769" xr:uid="{00000000-0005-0000-0000-0000DA330000}"/>
    <cellStyle name="Normal 5 3 6 3 2 3 2" xfId="28787" xr:uid="{00000000-0005-0000-0000-0000DB330000}"/>
    <cellStyle name="Normal 5 3 6 3 2 4" xfId="7529" xr:uid="{00000000-0005-0000-0000-0000DC330000}"/>
    <cellStyle name="Normal 5 3 6 3 2 4 2" xfId="25547" xr:uid="{00000000-0005-0000-0000-0000DD330000}"/>
    <cellStyle name="Normal 5 3 6 3 2 5" xfId="19661" xr:uid="{00000000-0005-0000-0000-0000DE330000}"/>
    <cellStyle name="Normal 5 3 6 3 2 6" xfId="16421" xr:uid="{00000000-0005-0000-0000-0000DF330000}"/>
    <cellStyle name="Normal 5 3 6 3 3" xfId="2847" xr:uid="{00000000-0005-0000-0000-0000E0330000}"/>
    <cellStyle name="Normal 5 3 6 3 3 2" xfId="11975" xr:uid="{00000000-0005-0000-0000-0000E1330000}"/>
    <cellStyle name="Normal 5 3 6 3 3 2 2" xfId="29993" xr:uid="{00000000-0005-0000-0000-0000E2330000}"/>
    <cellStyle name="Normal 5 3 6 3 3 3" xfId="8735" xr:uid="{00000000-0005-0000-0000-0000E3330000}"/>
    <cellStyle name="Normal 5 3 6 3 3 3 2" xfId="26753" xr:uid="{00000000-0005-0000-0000-0000E4330000}"/>
    <cellStyle name="Normal 5 3 6 3 3 4" xfId="20867" xr:uid="{00000000-0005-0000-0000-0000E5330000}"/>
    <cellStyle name="Normal 5 3 6 3 3 5" xfId="17627" xr:uid="{00000000-0005-0000-0000-0000E6330000}"/>
    <cellStyle name="Normal 5 3 6 3 4" xfId="3623" xr:uid="{00000000-0005-0000-0000-0000E7330000}"/>
    <cellStyle name="Normal 5 3 6 3 4 2" xfId="12749" xr:uid="{00000000-0005-0000-0000-0000E8330000}"/>
    <cellStyle name="Normal 5 3 6 3 4 2 2" xfId="30767" xr:uid="{00000000-0005-0000-0000-0000E9330000}"/>
    <cellStyle name="Normal 5 3 6 3 4 3" xfId="6701" xr:uid="{00000000-0005-0000-0000-0000EA330000}"/>
    <cellStyle name="Normal 5 3 6 3 4 3 2" xfId="24719" xr:uid="{00000000-0005-0000-0000-0000EB330000}"/>
    <cellStyle name="Normal 5 3 6 3 4 4" xfId="21641" xr:uid="{00000000-0005-0000-0000-0000EC330000}"/>
    <cellStyle name="Normal 5 3 6 3 4 5" xfId="15593" xr:uid="{00000000-0005-0000-0000-0000ED330000}"/>
    <cellStyle name="Normal 5 3 6 3 5" xfId="9941" xr:uid="{00000000-0005-0000-0000-0000EE330000}"/>
    <cellStyle name="Normal 5 3 6 3 5 2" xfId="27959" xr:uid="{00000000-0005-0000-0000-0000EF330000}"/>
    <cellStyle name="Normal 5 3 6 3 6" xfId="5495" xr:uid="{00000000-0005-0000-0000-0000F0330000}"/>
    <cellStyle name="Normal 5 3 6 3 6 2" xfId="23513" xr:uid="{00000000-0005-0000-0000-0000F1330000}"/>
    <cellStyle name="Normal 5 3 6 3 7" xfId="18833" xr:uid="{00000000-0005-0000-0000-0000F2330000}"/>
    <cellStyle name="Normal 5 3 6 3 8" xfId="14711" xr:uid="{00000000-0005-0000-0000-0000F3330000}"/>
    <cellStyle name="Normal 5 3 6 4" xfId="975" xr:uid="{00000000-0005-0000-0000-0000F4330000}"/>
    <cellStyle name="Normal 5 3 6 4 2" xfId="1803" xr:uid="{00000000-0005-0000-0000-0000F5330000}"/>
    <cellStyle name="Normal 5 3 6 4 2 2" xfId="4829" xr:uid="{00000000-0005-0000-0000-0000F6330000}"/>
    <cellStyle name="Normal 5 3 6 4 2 2 2" xfId="13955" xr:uid="{00000000-0005-0000-0000-0000F7330000}"/>
    <cellStyle name="Normal 5 3 6 4 2 2 2 2" xfId="31973" xr:uid="{00000000-0005-0000-0000-0000F8330000}"/>
    <cellStyle name="Normal 5 3 6 4 2 2 3" xfId="22847" xr:uid="{00000000-0005-0000-0000-0000F9330000}"/>
    <cellStyle name="Normal 5 3 6 4 2 3" xfId="10931" xr:uid="{00000000-0005-0000-0000-0000FA330000}"/>
    <cellStyle name="Normal 5 3 6 4 2 3 2" xfId="28949" xr:uid="{00000000-0005-0000-0000-0000FB330000}"/>
    <cellStyle name="Normal 5 3 6 4 2 4" xfId="7691" xr:uid="{00000000-0005-0000-0000-0000FC330000}"/>
    <cellStyle name="Normal 5 3 6 4 2 4 2" xfId="25709" xr:uid="{00000000-0005-0000-0000-0000FD330000}"/>
    <cellStyle name="Normal 5 3 6 4 2 5" xfId="19823" xr:uid="{00000000-0005-0000-0000-0000FE330000}"/>
    <cellStyle name="Normal 5 3 6 4 2 6" xfId="16583" xr:uid="{00000000-0005-0000-0000-0000FF330000}"/>
    <cellStyle name="Normal 5 3 6 4 3" xfId="3009" xr:uid="{00000000-0005-0000-0000-000000340000}"/>
    <cellStyle name="Normal 5 3 6 4 3 2" xfId="12137" xr:uid="{00000000-0005-0000-0000-000001340000}"/>
    <cellStyle name="Normal 5 3 6 4 3 2 2" xfId="30155" xr:uid="{00000000-0005-0000-0000-000002340000}"/>
    <cellStyle name="Normal 5 3 6 4 3 3" xfId="8897" xr:uid="{00000000-0005-0000-0000-000003340000}"/>
    <cellStyle name="Normal 5 3 6 4 3 3 2" xfId="26915" xr:uid="{00000000-0005-0000-0000-000004340000}"/>
    <cellStyle name="Normal 5 3 6 4 3 4" xfId="21029" xr:uid="{00000000-0005-0000-0000-000005340000}"/>
    <cellStyle name="Normal 5 3 6 4 3 5" xfId="17789" xr:uid="{00000000-0005-0000-0000-000006340000}"/>
    <cellStyle name="Normal 5 3 6 4 4" xfId="3785" xr:uid="{00000000-0005-0000-0000-000007340000}"/>
    <cellStyle name="Normal 5 3 6 4 4 2" xfId="12911" xr:uid="{00000000-0005-0000-0000-000008340000}"/>
    <cellStyle name="Normal 5 3 6 4 4 2 2" xfId="30929" xr:uid="{00000000-0005-0000-0000-000009340000}"/>
    <cellStyle name="Normal 5 3 6 4 4 3" xfId="6863" xr:uid="{00000000-0005-0000-0000-00000A340000}"/>
    <cellStyle name="Normal 5 3 6 4 4 3 2" xfId="24881" xr:uid="{00000000-0005-0000-0000-00000B340000}"/>
    <cellStyle name="Normal 5 3 6 4 4 4" xfId="21803" xr:uid="{00000000-0005-0000-0000-00000C340000}"/>
    <cellStyle name="Normal 5 3 6 4 5" xfId="10103" xr:uid="{00000000-0005-0000-0000-00000D340000}"/>
    <cellStyle name="Normal 5 3 6 4 5 2" xfId="28121" xr:uid="{00000000-0005-0000-0000-00000E340000}"/>
    <cellStyle name="Normal 5 3 6 4 6" xfId="5657" xr:uid="{00000000-0005-0000-0000-00000F340000}"/>
    <cellStyle name="Normal 5 3 6 4 6 2" xfId="23675" xr:uid="{00000000-0005-0000-0000-000010340000}"/>
    <cellStyle name="Normal 5 3 6 4 7" xfId="18995" xr:uid="{00000000-0005-0000-0000-000011340000}"/>
    <cellStyle name="Normal 5 3 6 4 8" xfId="15755" xr:uid="{00000000-0005-0000-0000-000012340000}"/>
    <cellStyle name="Normal 5 3 6 5" xfId="1137" xr:uid="{00000000-0005-0000-0000-000013340000}"/>
    <cellStyle name="Normal 5 3 6 5 2" xfId="1965" xr:uid="{00000000-0005-0000-0000-000014340000}"/>
    <cellStyle name="Normal 5 3 6 5 2 2" xfId="11093" xr:uid="{00000000-0005-0000-0000-000015340000}"/>
    <cellStyle name="Normal 5 3 6 5 2 2 2" xfId="29111" xr:uid="{00000000-0005-0000-0000-000016340000}"/>
    <cellStyle name="Normal 5 3 6 5 2 3" xfId="7853" xr:uid="{00000000-0005-0000-0000-000017340000}"/>
    <cellStyle name="Normal 5 3 6 5 2 3 2" xfId="25871" xr:uid="{00000000-0005-0000-0000-000018340000}"/>
    <cellStyle name="Normal 5 3 6 5 2 4" xfId="19985" xr:uid="{00000000-0005-0000-0000-000019340000}"/>
    <cellStyle name="Normal 5 3 6 5 2 5" xfId="16745" xr:uid="{00000000-0005-0000-0000-00001A340000}"/>
    <cellStyle name="Normal 5 3 6 5 3" xfId="3171" xr:uid="{00000000-0005-0000-0000-00001B340000}"/>
    <cellStyle name="Normal 5 3 6 5 3 2" xfId="12299" xr:uid="{00000000-0005-0000-0000-00001C340000}"/>
    <cellStyle name="Normal 5 3 6 5 3 2 2" xfId="30317" xr:uid="{00000000-0005-0000-0000-00001D340000}"/>
    <cellStyle name="Normal 5 3 6 5 3 3" xfId="9059" xr:uid="{00000000-0005-0000-0000-00001E340000}"/>
    <cellStyle name="Normal 5 3 6 5 3 3 2" xfId="27077" xr:uid="{00000000-0005-0000-0000-00001F340000}"/>
    <cellStyle name="Normal 5 3 6 5 3 4" xfId="21191" xr:uid="{00000000-0005-0000-0000-000020340000}"/>
    <cellStyle name="Normal 5 3 6 5 3 5" xfId="17951" xr:uid="{00000000-0005-0000-0000-000021340000}"/>
    <cellStyle name="Normal 5 3 6 5 4" xfId="4991" xr:uid="{00000000-0005-0000-0000-000022340000}"/>
    <cellStyle name="Normal 5 3 6 5 4 2" xfId="14117" xr:uid="{00000000-0005-0000-0000-000023340000}"/>
    <cellStyle name="Normal 5 3 6 5 4 2 2" xfId="32135" xr:uid="{00000000-0005-0000-0000-000024340000}"/>
    <cellStyle name="Normal 5 3 6 5 4 3" xfId="7025" xr:uid="{00000000-0005-0000-0000-000025340000}"/>
    <cellStyle name="Normal 5 3 6 5 4 3 2" xfId="25043" xr:uid="{00000000-0005-0000-0000-000026340000}"/>
    <cellStyle name="Normal 5 3 6 5 4 4" xfId="23009" xr:uid="{00000000-0005-0000-0000-000027340000}"/>
    <cellStyle name="Normal 5 3 6 5 5" xfId="10265" xr:uid="{00000000-0005-0000-0000-000028340000}"/>
    <cellStyle name="Normal 5 3 6 5 5 2" xfId="28283" xr:uid="{00000000-0005-0000-0000-000029340000}"/>
    <cellStyle name="Normal 5 3 6 5 6" xfId="5819" xr:uid="{00000000-0005-0000-0000-00002A340000}"/>
    <cellStyle name="Normal 5 3 6 5 6 2" xfId="23837" xr:uid="{00000000-0005-0000-0000-00002B340000}"/>
    <cellStyle name="Normal 5 3 6 5 7" xfId="19157" xr:uid="{00000000-0005-0000-0000-00002C340000}"/>
    <cellStyle name="Normal 5 3 6 5 8" xfId="15917" xr:uid="{00000000-0005-0000-0000-00002D340000}"/>
    <cellStyle name="Normal 5 3 6 6" xfId="489" xr:uid="{00000000-0005-0000-0000-00002E340000}"/>
    <cellStyle name="Normal 5 3 6 6 2" xfId="2145" xr:uid="{00000000-0005-0000-0000-00002F340000}"/>
    <cellStyle name="Normal 5 3 6 6 2 2" xfId="11273" xr:uid="{00000000-0005-0000-0000-000030340000}"/>
    <cellStyle name="Normal 5 3 6 6 2 2 2" xfId="29291" xr:uid="{00000000-0005-0000-0000-000031340000}"/>
    <cellStyle name="Normal 5 3 6 6 2 3" xfId="8033" xr:uid="{00000000-0005-0000-0000-000032340000}"/>
    <cellStyle name="Normal 5 3 6 6 2 3 2" xfId="26051" xr:uid="{00000000-0005-0000-0000-000033340000}"/>
    <cellStyle name="Normal 5 3 6 6 2 4" xfId="20165" xr:uid="{00000000-0005-0000-0000-000034340000}"/>
    <cellStyle name="Normal 5 3 6 6 2 5" xfId="16925" xr:uid="{00000000-0005-0000-0000-000035340000}"/>
    <cellStyle name="Normal 5 3 6 6 3" xfId="4343" xr:uid="{00000000-0005-0000-0000-000036340000}"/>
    <cellStyle name="Normal 5 3 6 6 3 2" xfId="13469" xr:uid="{00000000-0005-0000-0000-000037340000}"/>
    <cellStyle name="Normal 5 3 6 6 3 2 2" xfId="31487" xr:uid="{00000000-0005-0000-0000-000038340000}"/>
    <cellStyle name="Normal 5 3 6 6 3 3" xfId="22361" xr:uid="{00000000-0005-0000-0000-000039340000}"/>
    <cellStyle name="Normal 5 3 6 6 4" xfId="9617" xr:uid="{00000000-0005-0000-0000-00003A340000}"/>
    <cellStyle name="Normal 5 3 6 6 4 2" xfId="27635" xr:uid="{00000000-0005-0000-0000-00003B340000}"/>
    <cellStyle name="Normal 5 3 6 6 5" xfId="6377" xr:uid="{00000000-0005-0000-0000-00003C340000}"/>
    <cellStyle name="Normal 5 3 6 6 5 2" xfId="24395" xr:uid="{00000000-0005-0000-0000-00003D340000}"/>
    <cellStyle name="Normal 5 3 6 6 6" xfId="18509" xr:uid="{00000000-0005-0000-0000-00003E340000}"/>
    <cellStyle name="Normal 5 3 6 6 7" xfId="15269" xr:uid="{00000000-0005-0000-0000-00003F340000}"/>
    <cellStyle name="Normal 5 3 6 7" xfId="1317" xr:uid="{00000000-0005-0000-0000-000040340000}"/>
    <cellStyle name="Normal 5 3 6 7 2" xfId="3947" xr:uid="{00000000-0005-0000-0000-000041340000}"/>
    <cellStyle name="Normal 5 3 6 7 2 2" xfId="13073" xr:uid="{00000000-0005-0000-0000-000042340000}"/>
    <cellStyle name="Normal 5 3 6 7 2 2 2" xfId="31091" xr:uid="{00000000-0005-0000-0000-000043340000}"/>
    <cellStyle name="Normal 5 3 6 7 2 3" xfId="21965" xr:uid="{00000000-0005-0000-0000-000044340000}"/>
    <cellStyle name="Normal 5 3 6 7 3" xfId="10445" xr:uid="{00000000-0005-0000-0000-000045340000}"/>
    <cellStyle name="Normal 5 3 6 7 3 2" xfId="28463" xr:uid="{00000000-0005-0000-0000-000046340000}"/>
    <cellStyle name="Normal 5 3 6 7 4" xfId="7205" xr:uid="{00000000-0005-0000-0000-000047340000}"/>
    <cellStyle name="Normal 5 3 6 7 4 2" xfId="25223" xr:uid="{00000000-0005-0000-0000-000048340000}"/>
    <cellStyle name="Normal 5 3 6 7 5" xfId="19337" xr:uid="{00000000-0005-0000-0000-000049340000}"/>
    <cellStyle name="Normal 5 3 6 7 6" xfId="16097" xr:uid="{00000000-0005-0000-0000-00004A340000}"/>
    <cellStyle name="Normal 5 3 6 8" xfId="2523" xr:uid="{00000000-0005-0000-0000-00004B340000}"/>
    <cellStyle name="Normal 5 3 6 8 2" xfId="11651" xr:uid="{00000000-0005-0000-0000-00004C340000}"/>
    <cellStyle name="Normal 5 3 6 8 2 2" xfId="29669" xr:uid="{00000000-0005-0000-0000-00004D340000}"/>
    <cellStyle name="Normal 5 3 6 8 3" xfId="8411" xr:uid="{00000000-0005-0000-0000-00004E340000}"/>
    <cellStyle name="Normal 5 3 6 8 3 2" xfId="26429" xr:uid="{00000000-0005-0000-0000-00004F340000}"/>
    <cellStyle name="Normal 5 3 6 8 4" xfId="20543" xr:uid="{00000000-0005-0000-0000-000050340000}"/>
    <cellStyle name="Normal 5 3 6 8 5" xfId="17303" xr:uid="{00000000-0005-0000-0000-000051340000}"/>
    <cellStyle name="Normal 5 3 6 9" xfId="3353" xr:uid="{00000000-0005-0000-0000-000052340000}"/>
    <cellStyle name="Normal 5 3 6 9 2" xfId="12479" xr:uid="{00000000-0005-0000-0000-000053340000}"/>
    <cellStyle name="Normal 5 3 6 9 2 2" xfId="30497" xr:uid="{00000000-0005-0000-0000-000054340000}"/>
    <cellStyle name="Normal 5 3 6 9 3" xfId="5981" xr:uid="{00000000-0005-0000-0000-000055340000}"/>
    <cellStyle name="Normal 5 3 6 9 3 2" xfId="23999" xr:uid="{00000000-0005-0000-0000-000056340000}"/>
    <cellStyle name="Normal 5 3 6 9 4" xfId="21371" xr:uid="{00000000-0005-0000-0000-000057340000}"/>
    <cellStyle name="Normal 5 3 6 9 5" xfId="14873" xr:uid="{00000000-0005-0000-0000-000058340000}"/>
    <cellStyle name="Normal 5 3 7" xfId="237" xr:uid="{00000000-0005-0000-0000-000059340000}"/>
    <cellStyle name="Normal 5 3 7 2" xfId="417" xr:uid="{00000000-0005-0000-0000-00005A340000}"/>
    <cellStyle name="Normal 5 3 7 2 2" xfId="2073" xr:uid="{00000000-0005-0000-0000-00005B340000}"/>
    <cellStyle name="Normal 5 3 7 2 2 2" xfId="11201" xr:uid="{00000000-0005-0000-0000-00005C340000}"/>
    <cellStyle name="Normal 5 3 7 2 2 2 2" xfId="29219" xr:uid="{00000000-0005-0000-0000-00005D340000}"/>
    <cellStyle name="Normal 5 3 7 2 2 3" xfId="7961" xr:uid="{00000000-0005-0000-0000-00005E340000}"/>
    <cellStyle name="Normal 5 3 7 2 2 3 2" xfId="25979" xr:uid="{00000000-0005-0000-0000-00005F340000}"/>
    <cellStyle name="Normal 5 3 7 2 2 4" xfId="20093" xr:uid="{00000000-0005-0000-0000-000060340000}"/>
    <cellStyle name="Normal 5 3 7 2 2 5" xfId="16853" xr:uid="{00000000-0005-0000-0000-000061340000}"/>
    <cellStyle name="Normal 5 3 7 2 3" xfId="4271" xr:uid="{00000000-0005-0000-0000-000062340000}"/>
    <cellStyle name="Normal 5 3 7 2 3 2" xfId="13397" xr:uid="{00000000-0005-0000-0000-000063340000}"/>
    <cellStyle name="Normal 5 3 7 2 3 2 2" xfId="31415" xr:uid="{00000000-0005-0000-0000-000064340000}"/>
    <cellStyle name="Normal 5 3 7 2 3 3" xfId="22289" xr:uid="{00000000-0005-0000-0000-000065340000}"/>
    <cellStyle name="Normal 5 3 7 2 4" xfId="9545" xr:uid="{00000000-0005-0000-0000-000066340000}"/>
    <cellStyle name="Normal 5 3 7 2 4 2" xfId="27563" xr:uid="{00000000-0005-0000-0000-000067340000}"/>
    <cellStyle name="Normal 5 3 7 2 5" xfId="6305" xr:uid="{00000000-0005-0000-0000-000068340000}"/>
    <cellStyle name="Normal 5 3 7 2 5 2" xfId="24323" xr:uid="{00000000-0005-0000-0000-000069340000}"/>
    <cellStyle name="Normal 5 3 7 2 6" xfId="18437" xr:uid="{00000000-0005-0000-0000-00006A340000}"/>
    <cellStyle name="Normal 5 3 7 2 7" xfId="15197" xr:uid="{00000000-0005-0000-0000-00006B340000}"/>
    <cellStyle name="Normal 5 3 7 3" xfId="1245" xr:uid="{00000000-0005-0000-0000-00006C340000}"/>
    <cellStyle name="Normal 5 3 7 3 2" xfId="4091" xr:uid="{00000000-0005-0000-0000-00006D340000}"/>
    <cellStyle name="Normal 5 3 7 3 2 2" xfId="13217" xr:uid="{00000000-0005-0000-0000-00006E340000}"/>
    <cellStyle name="Normal 5 3 7 3 2 2 2" xfId="31235" xr:uid="{00000000-0005-0000-0000-00006F340000}"/>
    <cellStyle name="Normal 5 3 7 3 2 3" xfId="22109" xr:uid="{00000000-0005-0000-0000-000070340000}"/>
    <cellStyle name="Normal 5 3 7 3 3" xfId="10373" xr:uid="{00000000-0005-0000-0000-000071340000}"/>
    <cellStyle name="Normal 5 3 7 3 3 2" xfId="28391" xr:uid="{00000000-0005-0000-0000-000072340000}"/>
    <cellStyle name="Normal 5 3 7 3 4" xfId="7133" xr:uid="{00000000-0005-0000-0000-000073340000}"/>
    <cellStyle name="Normal 5 3 7 3 4 2" xfId="25151" xr:uid="{00000000-0005-0000-0000-000074340000}"/>
    <cellStyle name="Normal 5 3 7 3 5" xfId="19265" xr:uid="{00000000-0005-0000-0000-000075340000}"/>
    <cellStyle name="Normal 5 3 7 3 6" xfId="16025" xr:uid="{00000000-0005-0000-0000-000076340000}"/>
    <cellStyle name="Normal 5 3 7 4" xfId="2451" xr:uid="{00000000-0005-0000-0000-000077340000}"/>
    <cellStyle name="Normal 5 3 7 4 2" xfId="11579" xr:uid="{00000000-0005-0000-0000-000078340000}"/>
    <cellStyle name="Normal 5 3 7 4 2 2" xfId="29597" xr:uid="{00000000-0005-0000-0000-000079340000}"/>
    <cellStyle name="Normal 5 3 7 4 3" xfId="8339" xr:uid="{00000000-0005-0000-0000-00007A340000}"/>
    <cellStyle name="Normal 5 3 7 4 3 2" xfId="26357" xr:uid="{00000000-0005-0000-0000-00007B340000}"/>
    <cellStyle name="Normal 5 3 7 4 4" xfId="20471" xr:uid="{00000000-0005-0000-0000-00007C340000}"/>
    <cellStyle name="Normal 5 3 7 4 5" xfId="17231" xr:uid="{00000000-0005-0000-0000-00007D340000}"/>
    <cellStyle name="Normal 5 3 7 5" xfId="3371" xr:uid="{00000000-0005-0000-0000-00007E340000}"/>
    <cellStyle name="Normal 5 3 7 5 2" xfId="12497" xr:uid="{00000000-0005-0000-0000-00007F340000}"/>
    <cellStyle name="Normal 5 3 7 5 2 2" xfId="30515" xr:uid="{00000000-0005-0000-0000-000080340000}"/>
    <cellStyle name="Normal 5 3 7 5 3" xfId="6125" xr:uid="{00000000-0005-0000-0000-000081340000}"/>
    <cellStyle name="Normal 5 3 7 5 3 2" xfId="24143" xr:uid="{00000000-0005-0000-0000-000082340000}"/>
    <cellStyle name="Normal 5 3 7 5 4" xfId="21389" xr:uid="{00000000-0005-0000-0000-000083340000}"/>
    <cellStyle name="Normal 5 3 7 5 5" xfId="15017" xr:uid="{00000000-0005-0000-0000-000084340000}"/>
    <cellStyle name="Normal 5 3 7 6" xfId="9365" xr:uid="{00000000-0005-0000-0000-000085340000}"/>
    <cellStyle name="Normal 5 3 7 6 2" xfId="27383" xr:uid="{00000000-0005-0000-0000-000086340000}"/>
    <cellStyle name="Normal 5 3 7 7" xfId="5099" xr:uid="{00000000-0005-0000-0000-000087340000}"/>
    <cellStyle name="Normal 5 3 7 7 2" xfId="23117" xr:uid="{00000000-0005-0000-0000-000088340000}"/>
    <cellStyle name="Normal 5 3 7 8" xfId="18257" xr:uid="{00000000-0005-0000-0000-000089340000}"/>
    <cellStyle name="Normal 5 3 7 9" xfId="14315" xr:uid="{00000000-0005-0000-0000-00008A340000}"/>
    <cellStyle name="Normal 5 3 8" xfId="183" xr:uid="{00000000-0005-0000-0000-00008B340000}"/>
    <cellStyle name="Normal 5 3 8 2" xfId="579" xr:uid="{00000000-0005-0000-0000-00008C340000}"/>
    <cellStyle name="Normal 5 3 8 2 2" xfId="2235" xr:uid="{00000000-0005-0000-0000-00008D340000}"/>
    <cellStyle name="Normal 5 3 8 2 2 2" xfId="11363" xr:uid="{00000000-0005-0000-0000-00008E340000}"/>
    <cellStyle name="Normal 5 3 8 2 2 2 2" xfId="29381" xr:uid="{00000000-0005-0000-0000-00008F340000}"/>
    <cellStyle name="Normal 5 3 8 2 2 3" xfId="8123" xr:uid="{00000000-0005-0000-0000-000090340000}"/>
    <cellStyle name="Normal 5 3 8 2 2 3 2" xfId="26141" xr:uid="{00000000-0005-0000-0000-000091340000}"/>
    <cellStyle name="Normal 5 3 8 2 2 4" xfId="20255" xr:uid="{00000000-0005-0000-0000-000092340000}"/>
    <cellStyle name="Normal 5 3 8 2 2 5" xfId="17015" xr:uid="{00000000-0005-0000-0000-000093340000}"/>
    <cellStyle name="Normal 5 3 8 2 3" xfId="4433" xr:uid="{00000000-0005-0000-0000-000094340000}"/>
    <cellStyle name="Normal 5 3 8 2 3 2" xfId="13559" xr:uid="{00000000-0005-0000-0000-000095340000}"/>
    <cellStyle name="Normal 5 3 8 2 3 2 2" xfId="31577" xr:uid="{00000000-0005-0000-0000-000096340000}"/>
    <cellStyle name="Normal 5 3 8 2 3 3" xfId="22451" xr:uid="{00000000-0005-0000-0000-000097340000}"/>
    <cellStyle name="Normal 5 3 8 2 4" xfId="9707" xr:uid="{00000000-0005-0000-0000-000098340000}"/>
    <cellStyle name="Normal 5 3 8 2 4 2" xfId="27725" xr:uid="{00000000-0005-0000-0000-000099340000}"/>
    <cellStyle name="Normal 5 3 8 2 5" xfId="6467" xr:uid="{00000000-0005-0000-0000-00009A340000}"/>
    <cellStyle name="Normal 5 3 8 2 5 2" xfId="24485" xr:uid="{00000000-0005-0000-0000-00009B340000}"/>
    <cellStyle name="Normal 5 3 8 2 6" xfId="18599" xr:uid="{00000000-0005-0000-0000-00009C340000}"/>
    <cellStyle name="Normal 5 3 8 2 7" xfId="15359" xr:uid="{00000000-0005-0000-0000-00009D340000}"/>
    <cellStyle name="Normal 5 3 8 3" xfId="1407" xr:uid="{00000000-0005-0000-0000-00009E340000}"/>
    <cellStyle name="Normal 5 3 8 3 2" xfId="4037" xr:uid="{00000000-0005-0000-0000-00009F340000}"/>
    <cellStyle name="Normal 5 3 8 3 2 2" xfId="13163" xr:uid="{00000000-0005-0000-0000-0000A0340000}"/>
    <cellStyle name="Normal 5 3 8 3 2 2 2" xfId="31181" xr:uid="{00000000-0005-0000-0000-0000A1340000}"/>
    <cellStyle name="Normal 5 3 8 3 2 3" xfId="22055" xr:uid="{00000000-0005-0000-0000-0000A2340000}"/>
    <cellStyle name="Normal 5 3 8 3 3" xfId="10535" xr:uid="{00000000-0005-0000-0000-0000A3340000}"/>
    <cellStyle name="Normal 5 3 8 3 3 2" xfId="28553" xr:uid="{00000000-0005-0000-0000-0000A4340000}"/>
    <cellStyle name="Normal 5 3 8 3 4" xfId="7295" xr:uid="{00000000-0005-0000-0000-0000A5340000}"/>
    <cellStyle name="Normal 5 3 8 3 4 2" xfId="25313" xr:uid="{00000000-0005-0000-0000-0000A6340000}"/>
    <cellStyle name="Normal 5 3 8 3 5" xfId="19427" xr:uid="{00000000-0005-0000-0000-0000A7340000}"/>
    <cellStyle name="Normal 5 3 8 3 6" xfId="16187" xr:uid="{00000000-0005-0000-0000-0000A8340000}"/>
    <cellStyle name="Normal 5 3 8 4" xfId="2613" xr:uid="{00000000-0005-0000-0000-0000A9340000}"/>
    <cellStyle name="Normal 5 3 8 4 2" xfId="11741" xr:uid="{00000000-0005-0000-0000-0000AA340000}"/>
    <cellStyle name="Normal 5 3 8 4 2 2" xfId="29759" xr:uid="{00000000-0005-0000-0000-0000AB340000}"/>
    <cellStyle name="Normal 5 3 8 4 3" xfId="8501" xr:uid="{00000000-0005-0000-0000-0000AC340000}"/>
    <cellStyle name="Normal 5 3 8 4 3 2" xfId="26519" xr:uid="{00000000-0005-0000-0000-0000AD340000}"/>
    <cellStyle name="Normal 5 3 8 4 4" xfId="20633" xr:uid="{00000000-0005-0000-0000-0000AE340000}"/>
    <cellStyle name="Normal 5 3 8 4 5" xfId="17393" xr:uid="{00000000-0005-0000-0000-0000AF340000}"/>
    <cellStyle name="Normal 5 3 8 5" xfId="3389" xr:uid="{00000000-0005-0000-0000-0000B0340000}"/>
    <cellStyle name="Normal 5 3 8 5 2" xfId="12515" xr:uid="{00000000-0005-0000-0000-0000B1340000}"/>
    <cellStyle name="Normal 5 3 8 5 2 2" xfId="30533" xr:uid="{00000000-0005-0000-0000-0000B2340000}"/>
    <cellStyle name="Normal 5 3 8 5 3" xfId="6071" xr:uid="{00000000-0005-0000-0000-0000B3340000}"/>
    <cellStyle name="Normal 5 3 8 5 3 2" xfId="24089" xr:uid="{00000000-0005-0000-0000-0000B4340000}"/>
    <cellStyle name="Normal 5 3 8 5 4" xfId="21407" xr:uid="{00000000-0005-0000-0000-0000B5340000}"/>
    <cellStyle name="Normal 5 3 8 5 5" xfId="14963" xr:uid="{00000000-0005-0000-0000-0000B6340000}"/>
    <cellStyle name="Normal 5 3 8 6" xfId="9311" xr:uid="{00000000-0005-0000-0000-0000B7340000}"/>
    <cellStyle name="Normal 5 3 8 6 2" xfId="27329" xr:uid="{00000000-0005-0000-0000-0000B8340000}"/>
    <cellStyle name="Normal 5 3 8 7" xfId="5261" xr:uid="{00000000-0005-0000-0000-0000B9340000}"/>
    <cellStyle name="Normal 5 3 8 7 2" xfId="23279" xr:uid="{00000000-0005-0000-0000-0000BA340000}"/>
    <cellStyle name="Normal 5 3 8 8" xfId="18203" xr:uid="{00000000-0005-0000-0000-0000BB340000}"/>
    <cellStyle name="Normal 5 3 8 9" xfId="14477" xr:uid="{00000000-0005-0000-0000-0000BC340000}"/>
    <cellStyle name="Normal 5 3 9" xfId="741" xr:uid="{00000000-0005-0000-0000-0000BD340000}"/>
    <cellStyle name="Normal 5 3 9 2" xfId="1569" xr:uid="{00000000-0005-0000-0000-0000BE340000}"/>
    <cellStyle name="Normal 5 3 9 2 2" xfId="4595" xr:uid="{00000000-0005-0000-0000-0000BF340000}"/>
    <cellStyle name="Normal 5 3 9 2 2 2" xfId="13721" xr:uid="{00000000-0005-0000-0000-0000C0340000}"/>
    <cellStyle name="Normal 5 3 9 2 2 2 2" xfId="31739" xr:uid="{00000000-0005-0000-0000-0000C1340000}"/>
    <cellStyle name="Normal 5 3 9 2 2 3" xfId="22613" xr:uid="{00000000-0005-0000-0000-0000C2340000}"/>
    <cellStyle name="Normal 5 3 9 2 3" xfId="10697" xr:uid="{00000000-0005-0000-0000-0000C3340000}"/>
    <cellStyle name="Normal 5 3 9 2 3 2" xfId="28715" xr:uid="{00000000-0005-0000-0000-0000C4340000}"/>
    <cellStyle name="Normal 5 3 9 2 4" xfId="7457" xr:uid="{00000000-0005-0000-0000-0000C5340000}"/>
    <cellStyle name="Normal 5 3 9 2 4 2" xfId="25475" xr:uid="{00000000-0005-0000-0000-0000C6340000}"/>
    <cellStyle name="Normal 5 3 9 2 5" xfId="19589" xr:uid="{00000000-0005-0000-0000-0000C7340000}"/>
    <cellStyle name="Normal 5 3 9 2 6" xfId="16349" xr:uid="{00000000-0005-0000-0000-0000C8340000}"/>
    <cellStyle name="Normal 5 3 9 3" xfId="2775" xr:uid="{00000000-0005-0000-0000-0000C9340000}"/>
    <cellStyle name="Normal 5 3 9 3 2" xfId="11903" xr:uid="{00000000-0005-0000-0000-0000CA340000}"/>
    <cellStyle name="Normal 5 3 9 3 2 2" xfId="29921" xr:uid="{00000000-0005-0000-0000-0000CB340000}"/>
    <cellStyle name="Normal 5 3 9 3 3" xfId="8663" xr:uid="{00000000-0005-0000-0000-0000CC340000}"/>
    <cellStyle name="Normal 5 3 9 3 3 2" xfId="26681" xr:uid="{00000000-0005-0000-0000-0000CD340000}"/>
    <cellStyle name="Normal 5 3 9 3 4" xfId="20795" xr:uid="{00000000-0005-0000-0000-0000CE340000}"/>
    <cellStyle name="Normal 5 3 9 3 5" xfId="17555" xr:uid="{00000000-0005-0000-0000-0000CF340000}"/>
    <cellStyle name="Normal 5 3 9 4" xfId="3551" xr:uid="{00000000-0005-0000-0000-0000D0340000}"/>
    <cellStyle name="Normal 5 3 9 4 2" xfId="12677" xr:uid="{00000000-0005-0000-0000-0000D1340000}"/>
    <cellStyle name="Normal 5 3 9 4 2 2" xfId="30695" xr:uid="{00000000-0005-0000-0000-0000D2340000}"/>
    <cellStyle name="Normal 5 3 9 4 3" xfId="6629" xr:uid="{00000000-0005-0000-0000-0000D3340000}"/>
    <cellStyle name="Normal 5 3 9 4 3 2" xfId="24647" xr:uid="{00000000-0005-0000-0000-0000D4340000}"/>
    <cellStyle name="Normal 5 3 9 4 4" xfId="21569" xr:uid="{00000000-0005-0000-0000-0000D5340000}"/>
    <cellStyle name="Normal 5 3 9 4 5" xfId="15521" xr:uid="{00000000-0005-0000-0000-0000D6340000}"/>
    <cellStyle name="Normal 5 3 9 5" xfId="9869" xr:uid="{00000000-0005-0000-0000-0000D7340000}"/>
    <cellStyle name="Normal 5 3 9 5 2" xfId="27887" xr:uid="{00000000-0005-0000-0000-0000D8340000}"/>
    <cellStyle name="Normal 5 3 9 6" xfId="5423" xr:uid="{00000000-0005-0000-0000-0000D9340000}"/>
    <cellStyle name="Normal 5 3 9 6 2" xfId="23441" xr:uid="{00000000-0005-0000-0000-0000DA340000}"/>
    <cellStyle name="Normal 5 3 9 7" xfId="18761" xr:uid="{00000000-0005-0000-0000-0000DB340000}"/>
    <cellStyle name="Normal 5 3 9 8" xfId="14639" xr:uid="{00000000-0005-0000-0000-0000DC340000}"/>
    <cellStyle name="Normal 5 4" xfId="19" xr:uid="{00000000-0005-0000-0000-0000DD340000}"/>
    <cellStyle name="Normal 5 4 10" xfId="904" xr:uid="{00000000-0005-0000-0000-0000DE340000}"/>
    <cellStyle name="Normal 5 4 10 2" xfId="1732" xr:uid="{00000000-0005-0000-0000-0000DF340000}"/>
    <cellStyle name="Normal 5 4 10 2 2" xfId="4758" xr:uid="{00000000-0005-0000-0000-0000E0340000}"/>
    <cellStyle name="Normal 5 4 10 2 2 2" xfId="13884" xr:uid="{00000000-0005-0000-0000-0000E1340000}"/>
    <cellStyle name="Normal 5 4 10 2 2 2 2" xfId="31902" xr:uid="{00000000-0005-0000-0000-0000E2340000}"/>
    <cellStyle name="Normal 5 4 10 2 2 3" xfId="22776" xr:uid="{00000000-0005-0000-0000-0000E3340000}"/>
    <cellStyle name="Normal 5 4 10 2 3" xfId="10860" xr:uid="{00000000-0005-0000-0000-0000E4340000}"/>
    <cellStyle name="Normal 5 4 10 2 3 2" xfId="28878" xr:uid="{00000000-0005-0000-0000-0000E5340000}"/>
    <cellStyle name="Normal 5 4 10 2 4" xfId="7620" xr:uid="{00000000-0005-0000-0000-0000E6340000}"/>
    <cellStyle name="Normal 5 4 10 2 4 2" xfId="25638" xr:uid="{00000000-0005-0000-0000-0000E7340000}"/>
    <cellStyle name="Normal 5 4 10 2 5" xfId="19752" xr:uid="{00000000-0005-0000-0000-0000E8340000}"/>
    <cellStyle name="Normal 5 4 10 2 6" xfId="16512" xr:uid="{00000000-0005-0000-0000-0000E9340000}"/>
    <cellStyle name="Normal 5 4 10 3" xfId="2938" xr:uid="{00000000-0005-0000-0000-0000EA340000}"/>
    <cellStyle name="Normal 5 4 10 3 2" xfId="12066" xr:uid="{00000000-0005-0000-0000-0000EB340000}"/>
    <cellStyle name="Normal 5 4 10 3 2 2" xfId="30084" xr:uid="{00000000-0005-0000-0000-0000EC340000}"/>
    <cellStyle name="Normal 5 4 10 3 3" xfId="8826" xr:uid="{00000000-0005-0000-0000-0000ED340000}"/>
    <cellStyle name="Normal 5 4 10 3 3 2" xfId="26844" xr:uid="{00000000-0005-0000-0000-0000EE340000}"/>
    <cellStyle name="Normal 5 4 10 3 4" xfId="20958" xr:uid="{00000000-0005-0000-0000-0000EF340000}"/>
    <cellStyle name="Normal 5 4 10 3 5" xfId="17718" xr:uid="{00000000-0005-0000-0000-0000F0340000}"/>
    <cellStyle name="Normal 5 4 10 4" xfId="3714" xr:uid="{00000000-0005-0000-0000-0000F1340000}"/>
    <cellStyle name="Normal 5 4 10 4 2" xfId="12840" xr:uid="{00000000-0005-0000-0000-0000F2340000}"/>
    <cellStyle name="Normal 5 4 10 4 2 2" xfId="30858" xr:uid="{00000000-0005-0000-0000-0000F3340000}"/>
    <cellStyle name="Normal 5 4 10 4 3" xfId="6792" xr:uid="{00000000-0005-0000-0000-0000F4340000}"/>
    <cellStyle name="Normal 5 4 10 4 3 2" xfId="24810" xr:uid="{00000000-0005-0000-0000-0000F5340000}"/>
    <cellStyle name="Normal 5 4 10 4 4" xfId="21732" xr:uid="{00000000-0005-0000-0000-0000F6340000}"/>
    <cellStyle name="Normal 5 4 10 5" xfId="10032" xr:uid="{00000000-0005-0000-0000-0000F7340000}"/>
    <cellStyle name="Normal 5 4 10 5 2" xfId="28050" xr:uid="{00000000-0005-0000-0000-0000F8340000}"/>
    <cellStyle name="Normal 5 4 10 6" xfId="5586" xr:uid="{00000000-0005-0000-0000-0000F9340000}"/>
    <cellStyle name="Normal 5 4 10 6 2" xfId="23604" xr:uid="{00000000-0005-0000-0000-0000FA340000}"/>
    <cellStyle name="Normal 5 4 10 7" xfId="18924" xr:uid="{00000000-0005-0000-0000-0000FB340000}"/>
    <cellStyle name="Normal 5 4 10 8" xfId="15684" xr:uid="{00000000-0005-0000-0000-0000FC340000}"/>
    <cellStyle name="Normal 5 4 11" xfId="1066" xr:uid="{00000000-0005-0000-0000-0000FD340000}"/>
    <cellStyle name="Normal 5 4 11 2" xfId="1894" xr:uid="{00000000-0005-0000-0000-0000FE340000}"/>
    <cellStyle name="Normal 5 4 11 2 2" xfId="11022" xr:uid="{00000000-0005-0000-0000-0000FF340000}"/>
    <cellStyle name="Normal 5 4 11 2 2 2" xfId="29040" xr:uid="{00000000-0005-0000-0000-000000350000}"/>
    <cellStyle name="Normal 5 4 11 2 3" xfId="7782" xr:uid="{00000000-0005-0000-0000-000001350000}"/>
    <cellStyle name="Normal 5 4 11 2 3 2" xfId="25800" xr:uid="{00000000-0005-0000-0000-000002350000}"/>
    <cellStyle name="Normal 5 4 11 2 4" xfId="19914" xr:uid="{00000000-0005-0000-0000-000003350000}"/>
    <cellStyle name="Normal 5 4 11 2 5" xfId="16674" xr:uid="{00000000-0005-0000-0000-000004350000}"/>
    <cellStyle name="Normal 5 4 11 3" xfId="3100" xr:uid="{00000000-0005-0000-0000-000005350000}"/>
    <cellStyle name="Normal 5 4 11 3 2" xfId="12228" xr:uid="{00000000-0005-0000-0000-000006350000}"/>
    <cellStyle name="Normal 5 4 11 3 2 2" xfId="30246" xr:uid="{00000000-0005-0000-0000-000007350000}"/>
    <cellStyle name="Normal 5 4 11 3 3" xfId="8988" xr:uid="{00000000-0005-0000-0000-000008350000}"/>
    <cellStyle name="Normal 5 4 11 3 3 2" xfId="27006" xr:uid="{00000000-0005-0000-0000-000009350000}"/>
    <cellStyle name="Normal 5 4 11 3 4" xfId="21120" xr:uid="{00000000-0005-0000-0000-00000A350000}"/>
    <cellStyle name="Normal 5 4 11 3 5" xfId="17880" xr:uid="{00000000-0005-0000-0000-00000B350000}"/>
    <cellStyle name="Normal 5 4 11 4" xfId="4920" xr:uid="{00000000-0005-0000-0000-00000C350000}"/>
    <cellStyle name="Normal 5 4 11 4 2" xfId="14046" xr:uid="{00000000-0005-0000-0000-00000D350000}"/>
    <cellStyle name="Normal 5 4 11 4 2 2" xfId="32064" xr:uid="{00000000-0005-0000-0000-00000E350000}"/>
    <cellStyle name="Normal 5 4 11 4 3" xfId="6954" xr:uid="{00000000-0005-0000-0000-00000F350000}"/>
    <cellStyle name="Normal 5 4 11 4 3 2" xfId="24972" xr:uid="{00000000-0005-0000-0000-000010350000}"/>
    <cellStyle name="Normal 5 4 11 4 4" xfId="22938" xr:uid="{00000000-0005-0000-0000-000011350000}"/>
    <cellStyle name="Normal 5 4 11 5" xfId="10194" xr:uid="{00000000-0005-0000-0000-000012350000}"/>
    <cellStyle name="Normal 5 4 11 5 2" xfId="28212" xr:uid="{00000000-0005-0000-0000-000013350000}"/>
    <cellStyle name="Normal 5 4 11 6" xfId="5748" xr:uid="{00000000-0005-0000-0000-000014350000}"/>
    <cellStyle name="Normal 5 4 11 6 2" xfId="23766" xr:uid="{00000000-0005-0000-0000-000015350000}"/>
    <cellStyle name="Normal 5 4 11 7" xfId="19086" xr:uid="{00000000-0005-0000-0000-000016350000}"/>
    <cellStyle name="Normal 5 4 11 8" xfId="15846" xr:uid="{00000000-0005-0000-0000-000017350000}"/>
    <cellStyle name="Normal 5 4 12" xfId="400" xr:uid="{00000000-0005-0000-0000-000018350000}"/>
    <cellStyle name="Normal 5 4 12 2" xfId="2056" xr:uid="{00000000-0005-0000-0000-000019350000}"/>
    <cellStyle name="Normal 5 4 12 2 2" xfId="11184" xr:uid="{00000000-0005-0000-0000-00001A350000}"/>
    <cellStyle name="Normal 5 4 12 2 2 2" xfId="29202" xr:uid="{00000000-0005-0000-0000-00001B350000}"/>
    <cellStyle name="Normal 5 4 12 2 3" xfId="7944" xr:uid="{00000000-0005-0000-0000-00001C350000}"/>
    <cellStyle name="Normal 5 4 12 2 3 2" xfId="25962" xr:uid="{00000000-0005-0000-0000-00001D350000}"/>
    <cellStyle name="Normal 5 4 12 2 4" xfId="20076" xr:uid="{00000000-0005-0000-0000-00001E350000}"/>
    <cellStyle name="Normal 5 4 12 2 5" xfId="16836" xr:uid="{00000000-0005-0000-0000-00001F350000}"/>
    <cellStyle name="Normal 5 4 12 3" xfId="4254" xr:uid="{00000000-0005-0000-0000-000020350000}"/>
    <cellStyle name="Normal 5 4 12 3 2" xfId="13380" xr:uid="{00000000-0005-0000-0000-000021350000}"/>
    <cellStyle name="Normal 5 4 12 3 2 2" xfId="31398" xr:uid="{00000000-0005-0000-0000-000022350000}"/>
    <cellStyle name="Normal 5 4 12 3 3" xfId="22272" xr:uid="{00000000-0005-0000-0000-000023350000}"/>
    <cellStyle name="Normal 5 4 12 4" xfId="9528" xr:uid="{00000000-0005-0000-0000-000024350000}"/>
    <cellStyle name="Normal 5 4 12 4 2" xfId="27546" xr:uid="{00000000-0005-0000-0000-000025350000}"/>
    <cellStyle name="Normal 5 4 12 5" xfId="6288" xr:uid="{00000000-0005-0000-0000-000026350000}"/>
    <cellStyle name="Normal 5 4 12 5 2" xfId="24306" xr:uid="{00000000-0005-0000-0000-000027350000}"/>
    <cellStyle name="Normal 5 4 12 6" xfId="18420" xr:uid="{00000000-0005-0000-0000-000028350000}"/>
    <cellStyle name="Normal 5 4 12 7" xfId="15180" xr:uid="{00000000-0005-0000-0000-000029350000}"/>
    <cellStyle name="Normal 5 4 13" xfId="1228" xr:uid="{00000000-0005-0000-0000-00002A350000}"/>
    <cellStyle name="Normal 5 4 13 2" xfId="3876" xr:uid="{00000000-0005-0000-0000-00002B350000}"/>
    <cellStyle name="Normal 5 4 13 2 2" xfId="13002" xr:uid="{00000000-0005-0000-0000-00002C350000}"/>
    <cellStyle name="Normal 5 4 13 2 2 2" xfId="31020" xr:uid="{00000000-0005-0000-0000-00002D350000}"/>
    <cellStyle name="Normal 5 4 13 2 3" xfId="21894" xr:uid="{00000000-0005-0000-0000-00002E350000}"/>
    <cellStyle name="Normal 5 4 13 3" xfId="10356" xr:uid="{00000000-0005-0000-0000-00002F350000}"/>
    <cellStyle name="Normal 5 4 13 3 2" xfId="28374" xr:uid="{00000000-0005-0000-0000-000030350000}"/>
    <cellStyle name="Normal 5 4 13 4" xfId="7116" xr:uid="{00000000-0005-0000-0000-000031350000}"/>
    <cellStyle name="Normal 5 4 13 4 2" xfId="25134" xr:uid="{00000000-0005-0000-0000-000032350000}"/>
    <cellStyle name="Normal 5 4 13 5" xfId="19248" xr:uid="{00000000-0005-0000-0000-000033350000}"/>
    <cellStyle name="Normal 5 4 13 6" xfId="16008" xr:uid="{00000000-0005-0000-0000-000034350000}"/>
    <cellStyle name="Normal 5 4 14" xfId="2434" xr:uid="{00000000-0005-0000-0000-000035350000}"/>
    <cellStyle name="Normal 5 4 14 2" xfId="11562" xr:uid="{00000000-0005-0000-0000-000036350000}"/>
    <cellStyle name="Normal 5 4 14 2 2" xfId="29580" xr:uid="{00000000-0005-0000-0000-000037350000}"/>
    <cellStyle name="Normal 5 4 14 3" xfId="8322" xr:uid="{00000000-0005-0000-0000-000038350000}"/>
    <cellStyle name="Normal 5 4 14 3 2" xfId="26340" xr:uid="{00000000-0005-0000-0000-000039350000}"/>
    <cellStyle name="Normal 5 4 14 4" xfId="20454" xr:uid="{00000000-0005-0000-0000-00003A350000}"/>
    <cellStyle name="Normal 5 4 14 5" xfId="17214" xr:uid="{00000000-0005-0000-0000-00003B350000}"/>
    <cellStyle name="Normal 5 4 15" xfId="3261" xr:uid="{00000000-0005-0000-0000-00003C350000}"/>
    <cellStyle name="Normal 5 4 15 2" xfId="12387" xr:uid="{00000000-0005-0000-0000-00003D350000}"/>
    <cellStyle name="Normal 5 4 15 2 2" xfId="30405" xr:uid="{00000000-0005-0000-0000-00003E350000}"/>
    <cellStyle name="Normal 5 4 15 3" xfId="5910" xr:uid="{00000000-0005-0000-0000-00003F350000}"/>
    <cellStyle name="Normal 5 4 15 3 2" xfId="23928" xr:uid="{00000000-0005-0000-0000-000040350000}"/>
    <cellStyle name="Normal 5 4 15 4" xfId="21279" xr:uid="{00000000-0005-0000-0000-000041350000}"/>
    <cellStyle name="Normal 5 4 15 5" xfId="14802" xr:uid="{00000000-0005-0000-0000-000042350000}"/>
    <cellStyle name="Normal 5 4 16" xfId="9150" xr:uid="{00000000-0005-0000-0000-000043350000}"/>
    <cellStyle name="Normal 5 4 16 2" xfId="27168" xr:uid="{00000000-0005-0000-0000-000044350000}"/>
    <cellStyle name="Normal 5 4 17" xfId="5082" xr:uid="{00000000-0005-0000-0000-000045350000}"/>
    <cellStyle name="Normal 5 4 17 2" xfId="23100" xr:uid="{00000000-0005-0000-0000-000046350000}"/>
    <cellStyle name="Normal 5 4 18" xfId="18042" xr:uid="{00000000-0005-0000-0000-000047350000}"/>
    <cellStyle name="Normal 5 4 19" xfId="14208" xr:uid="{00000000-0005-0000-0000-000048350000}"/>
    <cellStyle name="Normal 5 4 2" xfId="56" xr:uid="{00000000-0005-0000-0000-000049350000}"/>
    <cellStyle name="Normal 5 4 2 10" xfId="3282" xr:uid="{00000000-0005-0000-0000-00004A350000}"/>
    <cellStyle name="Normal 5 4 2 10 2" xfId="12408" xr:uid="{00000000-0005-0000-0000-00004B350000}"/>
    <cellStyle name="Normal 5 4 2 10 2 2" xfId="30426" xr:uid="{00000000-0005-0000-0000-00004C350000}"/>
    <cellStyle name="Normal 5 4 2 10 3" xfId="5946" xr:uid="{00000000-0005-0000-0000-00004D350000}"/>
    <cellStyle name="Normal 5 4 2 10 3 2" xfId="23964" xr:uid="{00000000-0005-0000-0000-00004E350000}"/>
    <cellStyle name="Normal 5 4 2 10 4" xfId="21300" xr:uid="{00000000-0005-0000-0000-00004F350000}"/>
    <cellStyle name="Normal 5 4 2 10 5" xfId="14838" xr:uid="{00000000-0005-0000-0000-000050350000}"/>
    <cellStyle name="Normal 5 4 2 11" xfId="9186" xr:uid="{00000000-0005-0000-0000-000051350000}"/>
    <cellStyle name="Normal 5 4 2 11 2" xfId="27204" xr:uid="{00000000-0005-0000-0000-000052350000}"/>
    <cellStyle name="Normal 5 4 2 12" xfId="5136" xr:uid="{00000000-0005-0000-0000-000053350000}"/>
    <cellStyle name="Normal 5 4 2 12 2" xfId="23154" xr:uid="{00000000-0005-0000-0000-000054350000}"/>
    <cellStyle name="Normal 5 4 2 13" xfId="18078" xr:uid="{00000000-0005-0000-0000-000055350000}"/>
    <cellStyle name="Normal 5 4 2 14" xfId="14226" xr:uid="{00000000-0005-0000-0000-000056350000}"/>
    <cellStyle name="Normal 5 4 2 2" xfId="112" xr:uid="{00000000-0005-0000-0000-000057350000}"/>
    <cellStyle name="Normal 5 4 2 2 10" xfId="9240" xr:uid="{00000000-0005-0000-0000-000058350000}"/>
    <cellStyle name="Normal 5 4 2 2 10 2" xfId="27258" xr:uid="{00000000-0005-0000-0000-000059350000}"/>
    <cellStyle name="Normal 5 4 2 2 11" xfId="5190" xr:uid="{00000000-0005-0000-0000-00005A350000}"/>
    <cellStyle name="Normal 5 4 2 2 11 2" xfId="23208" xr:uid="{00000000-0005-0000-0000-00005B350000}"/>
    <cellStyle name="Normal 5 4 2 2 12" xfId="18132" xr:uid="{00000000-0005-0000-0000-00005C350000}"/>
    <cellStyle name="Normal 5 4 2 2 13" xfId="14280" xr:uid="{00000000-0005-0000-0000-00005D350000}"/>
    <cellStyle name="Normal 5 4 2 2 2" xfId="328" xr:uid="{00000000-0005-0000-0000-00005E350000}"/>
    <cellStyle name="Normal 5 4 2 2 2 2" xfId="670" xr:uid="{00000000-0005-0000-0000-00005F350000}"/>
    <cellStyle name="Normal 5 4 2 2 2 2 2" xfId="2326" xr:uid="{00000000-0005-0000-0000-000060350000}"/>
    <cellStyle name="Normal 5 4 2 2 2 2 2 2" xfId="11454" xr:uid="{00000000-0005-0000-0000-000061350000}"/>
    <cellStyle name="Normal 5 4 2 2 2 2 2 2 2" xfId="29472" xr:uid="{00000000-0005-0000-0000-000062350000}"/>
    <cellStyle name="Normal 5 4 2 2 2 2 2 3" xfId="8214" xr:uid="{00000000-0005-0000-0000-000063350000}"/>
    <cellStyle name="Normal 5 4 2 2 2 2 2 3 2" xfId="26232" xr:uid="{00000000-0005-0000-0000-000064350000}"/>
    <cellStyle name="Normal 5 4 2 2 2 2 2 4" xfId="20346" xr:uid="{00000000-0005-0000-0000-000065350000}"/>
    <cellStyle name="Normal 5 4 2 2 2 2 2 5" xfId="17106" xr:uid="{00000000-0005-0000-0000-000066350000}"/>
    <cellStyle name="Normal 5 4 2 2 2 2 3" xfId="4524" xr:uid="{00000000-0005-0000-0000-000067350000}"/>
    <cellStyle name="Normal 5 4 2 2 2 2 3 2" xfId="13650" xr:uid="{00000000-0005-0000-0000-000068350000}"/>
    <cellStyle name="Normal 5 4 2 2 2 2 3 2 2" xfId="31668" xr:uid="{00000000-0005-0000-0000-000069350000}"/>
    <cellStyle name="Normal 5 4 2 2 2 2 3 3" xfId="22542" xr:uid="{00000000-0005-0000-0000-00006A350000}"/>
    <cellStyle name="Normal 5 4 2 2 2 2 4" xfId="9798" xr:uid="{00000000-0005-0000-0000-00006B350000}"/>
    <cellStyle name="Normal 5 4 2 2 2 2 4 2" xfId="27816" xr:uid="{00000000-0005-0000-0000-00006C350000}"/>
    <cellStyle name="Normal 5 4 2 2 2 2 5" xfId="6558" xr:uid="{00000000-0005-0000-0000-00006D350000}"/>
    <cellStyle name="Normal 5 4 2 2 2 2 5 2" xfId="24576" xr:uid="{00000000-0005-0000-0000-00006E350000}"/>
    <cellStyle name="Normal 5 4 2 2 2 2 6" xfId="18690" xr:uid="{00000000-0005-0000-0000-00006F350000}"/>
    <cellStyle name="Normal 5 4 2 2 2 2 7" xfId="15450" xr:uid="{00000000-0005-0000-0000-000070350000}"/>
    <cellStyle name="Normal 5 4 2 2 2 3" xfId="1498" xr:uid="{00000000-0005-0000-0000-000071350000}"/>
    <cellStyle name="Normal 5 4 2 2 2 3 2" xfId="4182" xr:uid="{00000000-0005-0000-0000-000072350000}"/>
    <cellStyle name="Normal 5 4 2 2 2 3 2 2" xfId="13308" xr:uid="{00000000-0005-0000-0000-000073350000}"/>
    <cellStyle name="Normal 5 4 2 2 2 3 2 2 2" xfId="31326" xr:uid="{00000000-0005-0000-0000-000074350000}"/>
    <cellStyle name="Normal 5 4 2 2 2 3 2 3" xfId="22200" xr:uid="{00000000-0005-0000-0000-000075350000}"/>
    <cellStyle name="Normal 5 4 2 2 2 3 3" xfId="10626" xr:uid="{00000000-0005-0000-0000-000076350000}"/>
    <cellStyle name="Normal 5 4 2 2 2 3 3 2" xfId="28644" xr:uid="{00000000-0005-0000-0000-000077350000}"/>
    <cellStyle name="Normal 5 4 2 2 2 3 4" xfId="7386" xr:uid="{00000000-0005-0000-0000-000078350000}"/>
    <cellStyle name="Normal 5 4 2 2 2 3 4 2" xfId="25404" xr:uid="{00000000-0005-0000-0000-000079350000}"/>
    <cellStyle name="Normal 5 4 2 2 2 3 5" xfId="19518" xr:uid="{00000000-0005-0000-0000-00007A350000}"/>
    <cellStyle name="Normal 5 4 2 2 2 3 6" xfId="16278" xr:uid="{00000000-0005-0000-0000-00007B350000}"/>
    <cellStyle name="Normal 5 4 2 2 2 4" xfId="2704" xr:uid="{00000000-0005-0000-0000-00007C350000}"/>
    <cellStyle name="Normal 5 4 2 2 2 4 2" xfId="11832" xr:uid="{00000000-0005-0000-0000-00007D350000}"/>
    <cellStyle name="Normal 5 4 2 2 2 4 2 2" xfId="29850" xr:uid="{00000000-0005-0000-0000-00007E350000}"/>
    <cellStyle name="Normal 5 4 2 2 2 4 3" xfId="8592" xr:uid="{00000000-0005-0000-0000-00007F350000}"/>
    <cellStyle name="Normal 5 4 2 2 2 4 3 2" xfId="26610" xr:uid="{00000000-0005-0000-0000-000080350000}"/>
    <cellStyle name="Normal 5 4 2 2 2 4 4" xfId="20724" xr:uid="{00000000-0005-0000-0000-000081350000}"/>
    <cellStyle name="Normal 5 4 2 2 2 4 5" xfId="17484" xr:uid="{00000000-0005-0000-0000-000082350000}"/>
    <cellStyle name="Normal 5 4 2 2 2 5" xfId="3642" xr:uid="{00000000-0005-0000-0000-000083350000}"/>
    <cellStyle name="Normal 5 4 2 2 2 5 2" xfId="12768" xr:uid="{00000000-0005-0000-0000-000084350000}"/>
    <cellStyle name="Normal 5 4 2 2 2 5 2 2" xfId="30786" xr:uid="{00000000-0005-0000-0000-000085350000}"/>
    <cellStyle name="Normal 5 4 2 2 2 5 3" xfId="6216" xr:uid="{00000000-0005-0000-0000-000086350000}"/>
    <cellStyle name="Normal 5 4 2 2 2 5 3 2" xfId="24234" xr:uid="{00000000-0005-0000-0000-000087350000}"/>
    <cellStyle name="Normal 5 4 2 2 2 5 4" xfId="21660" xr:uid="{00000000-0005-0000-0000-000088350000}"/>
    <cellStyle name="Normal 5 4 2 2 2 5 5" xfId="15108" xr:uid="{00000000-0005-0000-0000-000089350000}"/>
    <cellStyle name="Normal 5 4 2 2 2 6" xfId="9456" xr:uid="{00000000-0005-0000-0000-00008A350000}"/>
    <cellStyle name="Normal 5 4 2 2 2 6 2" xfId="27474" xr:uid="{00000000-0005-0000-0000-00008B350000}"/>
    <cellStyle name="Normal 5 4 2 2 2 7" xfId="5352" xr:uid="{00000000-0005-0000-0000-00008C350000}"/>
    <cellStyle name="Normal 5 4 2 2 2 7 2" xfId="23370" xr:uid="{00000000-0005-0000-0000-00008D350000}"/>
    <cellStyle name="Normal 5 4 2 2 2 8" xfId="18348" xr:uid="{00000000-0005-0000-0000-00008E350000}"/>
    <cellStyle name="Normal 5 4 2 2 2 9" xfId="14406" xr:uid="{00000000-0005-0000-0000-00008F350000}"/>
    <cellStyle name="Normal 5 4 2 2 3" xfId="832" xr:uid="{00000000-0005-0000-0000-000090350000}"/>
    <cellStyle name="Normal 5 4 2 2 3 2" xfId="1660" xr:uid="{00000000-0005-0000-0000-000091350000}"/>
    <cellStyle name="Normal 5 4 2 2 3 2 2" xfId="4686" xr:uid="{00000000-0005-0000-0000-000092350000}"/>
    <cellStyle name="Normal 5 4 2 2 3 2 2 2" xfId="13812" xr:uid="{00000000-0005-0000-0000-000093350000}"/>
    <cellStyle name="Normal 5 4 2 2 3 2 2 2 2" xfId="31830" xr:uid="{00000000-0005-0000-0000-000094350000}"/>
    <cellStyle name="Normal 5 4 2 2 3 2 2 3" xfId="22704" xr:uid="{00000000-0005-0000-0000-000095350000}"/>
    <cellStyle name="Normal 5 4 2 2 3 2 3" xfId="10788" xr:uid="{00000000-0005-0000-0000-000096350000}"/>
    <cellStyle name="Normal 5 4 2 2 3 2 3 2" xfId="28806" xr:uid="{00000000-0005-0000-0000-000097350000}"/>
    <cellStyle name="Normal 5 4 2 2 3 2 4" xfId="7548" xr:uid="{00000000-0005-0000-0000-000098350000}"/>
    <cellStyle name="Normal 5 4 2 2 3 2 4 2" xfId="25566" xr:uid="{00000000-0005-0000-0000-000099350000}"/>
    <cellStyle name="Normal 5 4 2 2 3 2 5" xfId="19680" xr:uid="{00000000-0005-0000-0000-00009A350000}"/>
    <cellStyle name="Normal 5 4 2 2 3 2 6" xfId="16440" xr:uid="{00000000-0005-0000-0000-00009B350000}"/>
    <cellStyle name="Normal 5 4 2 2 3 3" xfId="2866" xr:uid="{00000000-0005-0000-0000-00009C350000}"/>
    <cellStyle name="Normal 5 4 2 2 3 3 2" xfId="11994" xr:uid="{00000000-0005-0000-0000-00009D350000}"/>
    <cellStyle name="Normal 5 4 2 2 3 3 2 2" xfId="30012" xr:uid="{00000000-0005-0000-0000-00009E350000}"/>
    <cellStyle name="Normal 5 4 2 2 3 3 3" xfId="8754" xr:uid="{00000000-0005-0000-0000-00009F350000}"/>
    <cellStyle name="Normal 5 4 2 2 3 3 3 2" xfId="26772" xr:uid="{00000000-0005-0000-0000-0000A0350000}"/>
    <cellStyle name="Normal 5 4 2 2 3 3 4" xfId="20886" xr:uid="{00000000-0005-0000-0000-0000A1350000}"/>
    <cellStyle name="Normal 5 4 2 2 3 3 5" xfId="17646" xr:uid="{00000000-0005-0000-0000-0000A2350000}"/>
    <cellStyle name="Normal 5 4 2 2 3 4" xfId="3804" xr:uid="{00000000-0005-0000-0000-0000A3350000}"/>
    <cellStyle name="Normal 5 4 2 2 3 4 2" xfId="12930" xr:uid="{00000000-0005-0000-0000-0000A4350000}"/>
    <cellStyle name="Normal 5 4 2 2 3 4 2 2" xfId="30948" xr:uid="{00000000-0005-0000-0000-0000A5350000}"/>
    <cellStyle name="Normal 5 4 2 2 3 4 3" xfId="6720" xr:uid="{00000000-0005-0000-0000-0000A6350000}"/>
    <cellStyle name="Normal 5 4 2 2 3 4 3 2" xfId="24738" xr:uid="{00000000-0005-0000-0000-0000A7350000}"/>
    <cellStyle name="Normal 5 4 2 2 3 4 4" xfId="21822" xr:uid="{00000000-0005-0000-0000-0000A8350000}"/>
    <cellStyle name="Normal 5 4 2 2 3 4 5" xfId="15612" xr:uid="{00000000-0005-0000-0000-0000A9350000}"/>
    <cellStyle name="Normal 5 4 2 2 3 5" xfId="9960" xr:uid="{00000000-0005-0000-0000-0000AA350000}"/>
    <cellStyle name="Normal 5 4 2 2 3 5 2" xfId="27978" xr:uid="{00000000-0005-0000-0000-0000AB350000}"/>
    <cellStyle name="Normal 5 4 2 2 3 6" xfId="5514" xr:uid="{00000000-0005-0000-0000-0000AC350000}"/>
    <cellStyle name="Normal 5 4 2 2 3 6 2" xfId="23532" xr:uid="{00000000-0005-0000-0000-0000AD350000}"/>
    <cellStyle name="Normal 5 4 2 2 3 7" xfId="18852" xr:uid="{00000000-0005-0000-0000-0000AE350000}"/>
    <cellStyle name="Normal 5 4 2 2 3 8" xfId="14568" xr:uid="{00000000-0005-0000-0000-0000AF350000}"/>
    <cellStyle name="Normal 5 4 2 2 4" xfId="994" xr:uid="{00000000-0005-0000-0000-0000B0350000}"/>
    <cellStyle name="Normal 5 4 2 2 4 2" xfId="1822" xr:uid="{00000000-0005-0000-0000-0000B1350000}"/>
    <cellStyle name="Normal 5 4 2 2 4 2 2" xfId="10950" xr:uid="{00000000-0005-0000-0000-0000B2350000}"/>
    <cellStyle name="Normal 5 4 2 2 4 2 2 2" xfId="28968" xr:uid="{00000000-0005-0000-0000-0000B3350000}"/>
    <cellStyle name="Normal 5 4 2 2 4 2 3" xfId="7710" xr:uid="{00000000-0005-0000-0000-0000B4350000}"/>
    <cellStyle name="Normal 5 4 2 2 4 2 3 2" xfId="25728" xr:uid="{00000000-0005-0000-0000-0000B5350000}"/>
    <cellStyle name="Normal 5 4 2 2 4 2 4" xfId="19842" xr:uid="{00000000-0005-0000-0000-0000B6350000}"/>
    <cellStyle name="Normal 5 4 2 2 4 2 5" xfId="16602" xr:uid="{00000000-0005-0000-0000-0000B7350000}"/>
    <cellStyle name="Normal 5 4 2 2 4 3" xfId="3028" xr:uid="{00000000-0005-0000-0000-0000B8350000}"/>
    <cellStyle name="Normal 5 4 2 2 4 3 2" xfId="12156" xr:uid="{00000000-0005-0000-0000-0000B9350000}"/>
    <cellStyle name="Normal 5 4 2 2 4 3 2 2" xfId="30174" xr:uid="{00000000-0005-0000-0000-0000BA350000}"/>
    <cellStyle name="Normal 5 4 2 2 4 3 3" xfId="8916" xr:uid="{00000000-0005-0000-0000-0000BB350000}"/>
    <cellStyle name="Normal 5 4 2 2 4 3 3 2" xfId="26934" xr:uid="{00000000-0005-0000-0000-0000BC350000}"/>
    <cellStyle name="Normal 5 4 2 2 4 3 4" xfId="21048" xr:uid="{00000000-0005-0000-0000-0000BD350000}"/>
    <cellStyle name="Normal 5 4 2 2 4 3 5" xfId="17808" xr:uid="{00000000-0005-0000-0000-0000BE350000}"/>
    <cellStyle name="Normal 5 4 2 2 4 4" xfId="4848" xr:uid="{00000000-0005-0000-0000-0000BF350000}"/>
    <cellStyle name="Normal 5 4 2 2 4 4 2" xfId="13974" xr:uid="{00000000-0005-0000-0000-0000C0350000}"/>
    <cellStyle name="Normal 5 4 2 2 4 4 2 2" xfId="31992" xr:uid="{00000000-0005-0000-0000-0000C1350000}"/>
    <cellStyle name="Normal 5 4 2 2 4 4 3" xfId="6882" xr:uid="{00000000-0005-0000-0000-0000C2350000}"/>
    <cellStyle name="Normal 5 4 2 2 4 4 3 2" xfId="24900" xr:uid="{00000000-0005-0000-0000-0000C3350000}"/>
    <cellStyle name="Normal 5 4 2 2 4 4 4" xfId="22866" xr:uid="{00000000-0005-0000-0000-0000C4350000}"/>
    <cellStyle name="Normal 5 4 2 2 4 4 5" xfId="15774" xr:uid="{00000000-0005-0000-0000-0000C5350000}"/>
    <cellStyle name="Normal 5 4 2 2 4 5" xfId="10122" xr:uid="{00000000-0005-0000-0000-0000C6350000}"/>
    <cellStyle name="Normal 5 4 2 2 4 5 2" xfId="28140" xr:uid="{00000000-0005-0000-0000-0000C7350000}"/>
    <cellStyle name="Normal 5 4 2 2 4 6" xfId="5676" xr:uid="{00000000-0005-0000-0000-0000C8350000}"/>
    <cellStyle name="Normal 5 4 2 2 4 6 2" xfId="23694" xr:uid="{00000000-0005-0000-0000-0000C9350000}"/>
    <cellStyle name="Normal 5 4 2 2 4 7" xfId="19014" xr:uid="{00000000-0005-0000-0000-0000CA350000}"/>
    <cellStyle name="Normal 5 4 2 2 4 8" xfId="14730" xr:uid="{00000000-0005-0000-0000-0000CB350000}"/>
    <cellStyle name="Normal 5 4 2 2 5" xfId="1156" xr:uid="{00000000-0005-0000-0000-0000CC350000}"/>
    <cellStyle name="Normal 5 4 2 2 5 2" xfId="1984" xr:uid="{00000000-0005-0000-0000-0000CD350000}"/>
    <cellStyle name="Normal 5 4 2 2 5 2 2" xfId="11112" xr:uid="{00000000-0005-0000-0000-0000CE350000}"/>
    <cellStyle name="Normal 5 4 2 2 5 2 2 2" xfId="29130" xr:uid="{00000000-0005-0000-0000-0000CF350000}"/>
    <cellStyle name="Normal 5 4 2 2 5 2 3" xfId="7872" xr:uid="{00000000-0005-0000-0000-0000D0350000}"/>
    <cellStyle name="Normal 5 4 2 2 5 2 3 2" xfId="25890" xr:uid="{00000000-0005-0000-0000-0000D1350000}"/>
    <cellStyle name="Normal 5 4 2 2 5 2 4" xfId="20004" xr:uid="{00000000-0005-0000-0000-0000D2350000}"/>
    <cellStyle name="Normal 5 4 2 2 5 2 5" xfId="16764" xr:uid="{00000000-0005-0000-0000-0000D3350000}"/>
    <cellStyle name="Normal 5 4 2 2 5 3" xfId="3190" xr:uid="{00000000-0005-0000-0000-0000D4350000}"/>
    <cellStyle name="Normal 5 4 2 2 5 3 2" xfId="12318" xr:uid="{00000000-0005-0000-0000-0000D5350000}"/>
    <cellStyle name="Normal 5 4 2 2 5 3 2 2" xfId="30336" xr:uid="{00000000-0005-0000-0000-0000D6350000}"/>
    <cellStyle name="Normal 5 4 2 2 5 3 3" xfId="9078" xr:uid="{00000000-0005-0000-0000-0000D7350000}"/>
    <cellStyle name="Normal 5 4 2 2 5 3 3 2" xfId="27096" xr:uid="{00000000-0005-0000-0000-0000D8350000}"/>
    <cellStyle name="Normal 5 4 2 2 5 3 4" xfId="21210" xr:uid="{00000000-0005-0000-0000-0000D9350000}"/>
    <cellStyle name="Normal 5 4 2 2 5 3 5" xfId="17970" xr:uid="{00000000-0005-0000-0000-0000DA350000}"/>
    <cellStyle name="Normal 5 4 2 2 5 4" xfId="5010" xr:uid="{00000000-0005-0000-0000-0000DB350000}"/>
    <cellStyle name="Normal 5 4 2 2 5 4 2" xfId="14136" xr:uid="{00000000-0005-0000-0000-0000DC350000}"/>
    <cellStyle name="Normal 5 4 2 2 5 4 2 2" xfId="32154" xr:uid="{00000000-0005-0000-0000-0000DD350000}"/>
    <cellStyle name="Normal 5 4 2 2 5 4 3" xfId="7044" xr:uid="{00000000-0005-0000-0000-0000DE350000}"/>
    <cellStyle name="Normal 5 4 2 2 5 4 3 2" xfId="25062" xr:uid="{00000000-0005-0000-0000-0000DF350000}"/>
    <cellStyle name="Normal 5 4 2 2 5 4 4" xfId="23028" xr:uid="{00000000-0005-0000-0000-0000E0350000}"/>
    <cellStyle name="Normal 5 4 2 2 5 5" xfId="10284" xr:uid="{00000000-0005-0000-0000-0000E1350000}"/>
    <cellStyle name="Normal 5 4 2 2 5 5 2" xfId="28302" xr:uid="{00000000-0005-0000-0000-0000E2350000}"/>
    <cellStyle name="Normal 5 4 2 2 5 6" xfId="5838" xr:uid="{00000000-0005-0000-0000-0000E3350000}"/>
    <cellStyle name="Normal 5 4 2 2 5 6 2" xfId="23856" xr:uid="{00000000-0005-0000-0000-0000E4350000}"/>
    <cellStyle name="Normal 5 4 2 2 5 7" xfId="19176" xr:uid="{00000000-0005-0000-0000-0000E5350000}"/>
    <cellStyle name="Normal 5 4 2 2 5 8" xfId="15936" xr:uid="{00000000-0005-0000-0000-0000E6350000}"/>
    <cellStyle name="Normal 5 4 2 2 6" xfId="508" xr:uid="{00000000-0005-0000-0000-0000E7350000}"/>
    <cellStyle name="Normal 5 4 2 2 6 2" xfId="2164" xr:uid="{00000000-0005-0000-0000-0000E8350000}"/>
    <cellStyle name="Normal 5 4 2 2 6 2 2" xfId="11292" xr:uid="{00000000-0005-0000-0000-0000E9350000}"/>
    <cellStyle name="Normal 5 4 2 2 6 2 2 2" xfId="29310" xr:uid="{00000000-0005-0000-0000-0000EA350000}"/>
    <cellStyle name="Normal 5 4 2 2 6 2 3" xfId="8052" xr:uid="{00000000-0005-0000-0000-0000EB350000}"/>
    <cellStyle name="Normal 5 4 2 2 6 2 3 2" xfId="26070" xr:uid="{00000000-0005-0000-0000-0000EC350000}"/>
    <cellStyle name="Normal 5 4 2 2 6 2 4" xfId="20184" xr:uid="{00000000-0005-0000-0000-0000ED350000}"/>
    <cellStyle name="Normal 5 4 2 2 6 2 5" xfId="16944" xr:uid="{00000000-0005-0000-0000-0000EE350000}"/>
    <cellStyle name="Normal 5 4 2 2 6 3" xfId="4362" xr:uid="{00000000-0005-0000-0000-0000EF350000}"/>
    <cellStyle name="Normal 5 4 2 2 6 3 2" xfId="13488" xr:uid="{00000000-0005-0000-0000-0000F0350000}"/>
    <cellStyle name="Normal 5 4 2 2 6 3 2 2" xfId="31506" xr:uid="{00000000-0005-0000-0000-0000F1350000}"/>
    <cellStyle name="Normal 5 4 2 2 6 3 3" xfId="22380" xr:uid="{00000000-0005-0000-0000-0000F2350000}"/>
    <cellStyle name="Normal 5 4 2 2 6 4" xfId="9636" xr:uid="{00000000-0005-0000-0000-0000F3350000}"/>
    <cellStyle name="Normal 5 4 2 2 6 4 2" xfId="27654" xr:uid="{00000000-0005-0000-0000-0000F4350000}"/>
    <cellStyle name="Normal 5 4 2 2 6 5" xfId="6396" xr:uid="{00000000-0005-0000-0000-0000F5350000}"/>
    <cellStyle name="Normal 5 4 2 2 6 5 2" xfId="24414" xr:uid="{00000000-0005-0000-0000-0000F6350000}"/>
    <cellStyle name="Normal 5 4 2 2 6 6" xfId="18528" xr:uid="{00000000-0005-0000-0000-0000F7350000}"/>
    <cellStyle name="Normal 5 4 2 2 6 7" xfId="15288" xr:uid="{00000000-0005-0000-0000-0000F8350000}"/>
    <cellStyle name="Normal 5 4 2 2 7" xfId="1336" xr:uid="{00000000-0005-0000-0000-0000F9350000}"/>
    <cellStyle name="Normal 5 4 2 2 7 2" xfId="3966" xr:uid="{00000000-0005-0000-0000-0000FA350000}"/>
    <cellStyle name="Normal 5 4 2 2 7 2 2" xfId="13092" xr:uid="{00000000-0005-0000-0000-0000FB350000}"/>
    <cellStyle name="Normal 5 4 2 2 7 2 2 2" xfId="31110" xr:uid="{00000000-0005-0000-0000-0000FC350000}"/>
    <cellStyle name="Normal 5 4 2 2 7 2 3" xfId="21984" xr:uid="{00000000-0005-0000-0000-0000FD350000}"/>
    <cellStyle name="Normal 5 4 2 2 7 3" xfId="10464" xr:uid="{00000000-0005-0000-0000-0000FE350000}"/>
    <cellStyle name="Normal 5 4 2 2 7 3 2" xfId="28482" xr:uid="{00000000-0005-0000-0000-0000FF350000}"/>
    <cellStyle name="Normal 5 4 2 2 7 4" xfId="7224" xr:uid="{00000000-0005-0000-0000-000000360000}"/>
    <cellStyle name="Normal 5 4 2 2 7 4 2" xfId="25242" xr:uid="{00000000-0005-0000-0000-000001360000}"/>
    <cellStyle name="Normal 5 4 2 2 7 5" xfId="19356" xr:uid="{00000000-0005-0000-0000-000002360000}"/>
    <cellStyle name="Normal 5 4 2 2 7 6" xfId="16116" xr:uid="{00000000-0005-0000-0000-000003360000}"/>
    <cellStyle name="Normal 5 4 2 2 8" xfId="2542" xr:uid="{00000000-0005-0000-0000-000004360000}"/>
    <cellStyle name="Normal 5 4 2 2 8 2" xfId="11670" xr:uid="{00000000-0005-0000-0000-000005360000}"/>
    <cellStyle name="Normal 5 4 2 2 8 2 2" xfId="29688" xr:uid="{00000000-0005-0000-0000-000006360000}"/>
    <cellStyle name="Normal 5 4 2 2 8 3" xfId="8430" xr:uid="{00000000-0005-0000-0000-000007360000}"/>
    <cellStyle name="Normal 5 4 2 2 8 3 2" xfId="26448" xr:uid="{00000000-0005-0000-0000-000008360000}"/>
    <cellStyle name="Normal 5 4 2 2 8 4" xfId="20562" xr:uid="{00000000-0005-0000-0000-000009360000}"/>
    <cellStyle name="Normal 5 4 2 2 8 5" xfId="17322" xr:uid="{00000000-0005-0000-0000-00000A360000}"/>
    <cellStyle name="Normal 5 4 2 2 9" xfId="3480" xr:uid="{00000000-0005-0000-0000-00000B360000}"/>
    <cellStyle name="Normal 5 4 2 2 9 2" xfId="12606" xr:uid="{00000000-0005-0000-0000-00000C360000}"/>
    <cellStyle name="Normal 5 4 2 2 9 2 2" xfId="30624" xr:uid="{00000000-0005-0000-0000-00000D360000}"/>
    <cellStyle name="Normal 5 4 2 2 9 3" xfId="6000" xr:uid="{00000000-0005-0000-0000-00000E360000}"/>
    <cellStyle name="Normal 5 4 2 2 9 3 2" xfId="24018" xr:uid="{00000000-0005-0000-0000-00000F360000}"/>
    <cellStyle name="Normal 5 4 2 2 9 4" xfId="21498" xr:uid="{00000000-0005-0000-0000-000010360000}"/>
    <cellStyle name="Normal 5 4 2 2 9 5" xfId="14892" xr:uid="{00000000-0005-0000-0000-000011360000}"/>
    <cellStyle name="Normal 5 4 2 3" xfId="274" xr:uid="{00000000-0005-0000-0000-000012360000}"/>
    <cellStyle name="Normal 5 4 2 3 2" xfId="616" xr:uid="{00000000-0005-0000-0000-000013360000}"/>
    <cellStyle name="Normal 5 4 2 3 2 2" xfId="2272" xr:uid="{00000000-0005-0000-0000-000014360000}"/>
    <cellStyle name="Normal 5 4 2 3 2 2 2" xfId="11400" xr:uid="{00000000-0005-0000-0000-000015360000}"/>
    <cellStyle name="Normal 5 4 2 3 2 2 2 2" xfId="29418" xr:uid="{00000000-0005-0000-0000-000016360000}"/>
    <cellStyle name="Normal 5 4 2 3 2 2 3" xfId="8160" xr:uid="{00000000-0005-0000-0000-000017360000}"/>
    <cellStyle name="Normal 5 4 2 3 2 2 3 2" xfId="26178" xr:uid="{00000000-0005-0000-0000-000018360000}"/>
    <cellStyle name="Normal 5 4 2 3 2 2 4" xfId="20292" xr:uid="{00000000-0005-0000-0000-000019360000}"/>
    <cellStyle name="Normal 5 4 2 3 2 2 5" xfId="17052" xr:uid="{00000000-0005-0000-0000-00001A360000}"/>
    <cellStyle name="Normal 5 4 2 3 2 3" xfId="4470" xr:uid="{00000000-0005-0000-0000-00001B360000}"/>
    <cellStyle name="Normal 5 4 2 3 2 3 2" xfId="13596" xr:uid="{00000000-0005-0000-0000-00001C360000}"/>
    <cellStyle name="Normal 5 4 2 3 2 3 2 2" xfId="31614" xr:uid="{00000000-0005-0000-0000-00001D360000}"/>
    <cellStyle name="Normal 5 4 2 3 2 3 3" xfId="22488" xr:uid="{00000000-0005-0000-0000-00001E360000}"/>
    <cellStyle name="Normal 5 4 2 3 2 4" xfId="9744" xr:uid="{00000000-0005-0000-0000-00001F360000}"/>
    <cellStyle name="Normal 5 4 2 3 2 4 2" xfId="27762" xr:uid="{00000000-0005-0000-0000-000020360000}"/>
    <cellStyle name="Normal 5 4 2 3 2 5" xfId="6504" xr:uid="{00000000-0005-0000-0000-000021360000}"/>
    <cellStyle name="Normal 5 4 2 3 2 5 2" xfId="24522" xr:uid="{00000000-0005-0000-0000-000022360000}"/>
    <cellStyle name="Normal 5 4 2 3 2 6" xfId="18636" xr:uid="{00000000-0005-0000-0000-000023360000}"/>
    <cellStyle name="Normal 5 4 2 3 2 7" xfId="15396" xr:uid="{00000000-0005-0000-0000-000024360000}"/>
    <cellStyle name="Normal 5 4 2 3 3" xfId="1444" xr:uid="{00000000-0005-0000-0000-000025360000}"/>
    <cellStyle name="Normal 5 4 2 3 3 2" xfId="4128" xr:uid="{00000000-0005-0000-0000-000026360000}"/>
    <cellStyle name="Normal 5 4 2 3 3 2 2" xfId="13254" xr:uid="{00000000-0005-0000-0000-000027360000}"/>
    <cellStyle name="Normal 5 4 2 3 3 2 2 2" xfId="31272" xr:uid="{00000000-0005-0000-0000-000028360000}"/>
    <cellStyle name="Normal 5 4 2 3 3 2 3" xfId="22146" xr:uid="{00000000-0005-0000-0000-000029360000}"/>
    <cellStyle name="Normal 5 4 2 3 3 3" xfId="10572" xr:uid="{00000000-0005-0000-0000-00002A360000}"/>
    <cellStyle name="Normal 5 4 2 3 3 3 2" xfId="28590" xr:uid="{00000000-0005-0000-0000-00002B360000}"/>
    <cellStyle name="Normal 5 4 2 3 3 4" xfId="7332" xr:uid="{00000000-0005-0000-0000-00002C360000}"/>
    <cellStyle name="Normal 5 4 2 3 3 4 2" xfId="25350" xr:uid="{00000000-0005-0000-0000-00002D360000}"/>
    <cellStyle name="Normal 5 4 2 3 3 5" xfId="19464" xr:uid="{00000000-0005-0000-0000-00002E360000}"/>
    <cellStyle name="Normal 5 4 2 3 3 6" xfId="16224" xr:uid="{00000000-0005-0000-0000-00002F360000}"/>
    <cellStyle name="Normal 5 4 2 3 4" xfId="2650" xr:uid="{00000000-0005-0000-0000-000030360000}"/>
    <cellStyle name="Normal 5 4 2 3 4 2" xfId="11778" xr:uid="{00000000-0005-0000-0000-000031360000}"/>
    <cellStyle name="Normal 5 4 2 3 4 2 2" xfId="29796" xr:uid="{00000000-0005-0000-0000-000032360000}"/>
    <cellStyle name="Normal 5 4 2 3 4 3" xfId="8538" xr:uid="{00000000-0005-0000-0000-000033360000}"/>
    <cellStyle name="Normal 5 4 2 3 4 3 2" xfId="26556" xr:uid="{00000000-0005-0000-0000-000034360000}"/>
    <cellStyle name="Normal 5 4 2 3 4 4" xfId="20670" xr:uid="{00000000-0005-0000-0000-000035360000}"/>
    <cellStyle name="Normal 5 4 2 3 4 5" xfId="17430" xr:uid="{00000000-0005-0000-0000-000036360000}"/>
    <cellStyle name="Normal 5 4 2 3 5" xfId="3426" xr:uid="{00000000-0005-0000-0000-000037360000}"/>
    <cellStyle name="Normal 5 4 2 3 5 2" xfId="12552" xr:uid="{00000000-0005-0000-0000-000038360000}"/>
    <cellStyle name="Normal 5 4 2 3 5 2 2" xfId="30570" xr:uid="{00000000-0005-0000-0000-000039360000}"/>
    <cellStyle name="Normal 5 4 2 3 5 3" xfId="6162" xr:uid="{00000000-0005-0000-0000-00003A360000}"/>
    <cellStyle name="Normal 5 4 2 3 5 3 2" xfId="24180" xr:uid="{00000000-0005-0000-0000-00003B360000}"/>
    <cellStyle name="Normal 5 4 2 3 5 4" xfId="21444" xr:uid="{00000000-0005-0000-0000-00003C360000}"/>
    <cellStyle name="Normal 5 4 2 3 5 5" xfId="15054" xr:uid="{00000000-0005-0000-0000-00003D360000}"/>
    <cellStyle name="Normal 5 4 2 3 6" xfId="9402" xr:uid="{00000000-0005-0000-0000-00003E360000}"/>
    <cellStyle name="Normal 5 4 2 3 6 2" xfId="27420" xr:uid="{00000000-0005-0000-0000-00003F360000}"/>
    <cellStyle name="Normal 5 4 2 3 7" xfId="5298" xr:uid="{00000000-0005-0000-0000-000040360000}"/>
    <cellStyle name="Normal 5 4 2 3 7 2" xfId="23316" xr:uid="{00000000-0005-0000-0000-000041360000}"/>
    <cellStyle name="Normal 5 4 2 3 8" xfId="18294" xr:uid="{00000000-0005-0000-0000-000042360000}"/>
    <cellStyle name="Normal 5 4 2 3 9" xfId="14352" xr:uid="{00000000-0005-0000-0000-000043360000}"/>
    <cellStyle name="Normal 5 4 2 4" xfId="202" xr:uid="{00000000-0005-0000-0000-000044360000}"/>
    <cellStyle name="Normal 5 4 2 4 2" xfId="778" xr:uid="{00000000-0005-0000-0000-000045360000}"/>
    <cellStyle name="Normal 5 4 2 4 2 2" xfId="2398" xr:uid="{00000000-0005-0000-0000-000046360000}"/>
    <cellStyle name="Normal 5 4 2 4 2 2 2" xfId="11526" xr:uid="{00000000-0005-0000-0000-000047360000}"/>
    <cellStyle name="Normal 5 4 2 4 2 2 2 2" xfId="29544" xr:uid="{00000000-0005-0000-0000-000048360000}"/>
    <cellStyle name="Normal 5 4 2 4 2 2 3" xfId="8286" xr:uid="{00000000-0005-0000-0000-000049360000}"/>
    <cellStyle name="Normal 5 4 2 4 2 2 3 2" xfId="26304" xr:uid="{00000000-0005-0000-0000-00004A360000}"/>
    <cellStyle name="Normal 5 4 2 4 2 2 4" xfId="20418" xr:uid="{00000000-0005-0000-0000-00004B360000}"/>
    <cellStyle name="Normal 5 4 2 4 2 2 5" xfId="17178" xr:uid="{00000000-0005-0000-0000-00004C360000}"/>
    <cellStyle name="Normal 5 4 2 4 2 3" xfId="4632" xr:uid="{00000000-0005-0000-0000-00004D360000}"/>
    <cellStyle name="Normal 5 4 2 4 2 3 2" xfId="13758" xr:uid="{00000000-0005-0000-0000-00004E360000}"/>
    <cellStyle name="Normal 5 4 2 4 2 3 2 2" xfId="31776" xr:uid="{00000000-0005-0000-0000-00004F360000}"/>
    <cellStyle name="Normal 5 4 2 4 2 3 3" xfId="22650" xr:uid="{00000000-0005-0000-0000-000050360000}"/>
    <cellStyle name="Normal 5 4 2 4 2 4" xfId="9906" xr:uid="{00000000-0005-0000-0000-000051360000}"/>
    <cellStyle name="Normal 5 4 2 4 2 4 2" xfId="27924" xr:uid="{00000000-0005-0000-0000-000052360000}"/>
    <cellStyle name="Normal 5 4 2 4 2 5" xfId="6666" xr:uid="{00000000-0005-0000-0000-000053360000}"/>
    <cellStyle name="Normal 5 4 2 4 2 5 2" xfId="24684" xr:uid="{00000000-0005-0000-0000-000054360000}"/>
    <cellStyle name="Normal 5 4 2 4 2 6" xfId="18798" xr:uid="{00000000-0005-0000-0000-000055360000}"/>
    <cellStyle name="Normal 5 4 2 4 2 7" xfId="15558" xr:uid="{00000000-0005-0000-0000-000056360000}"/>
    <cellStyle name="Normal 5 4 2 4 3" xfId="1606" xr:uid="{00000000-0005-0000-0000-000057360000}"/>
    <cellStyle name="Normal 5 4 2 4 3 2" xfId="4056" xr:uid="{00000000-0005-0000-0000-000058360000}"/>
    <cellStyle name="Normal 5 4 2 4 3 2 2" xfId="13182" xr:uid="{00000000-0005-0000-0000-000059360000}"/>
    <cellStyle name="Normal 5 4 2 4 3 2 2 2" xfId="31200" xr:uid="{00000000-0005-0000-0000-00005A360000}"/>
    <cellStyle name="Normal 5 4 2 4 3 2 3" xfId="22074" xr:uid="{00000000-0005-0000-0000-00005B360000}"/>
    <cellStyle name="Normal 5 4 2 4 3 3" xfId="10734" xr:uid="{00000000-0005-0000-0000-00005C360000}"/>
    <cellStyle name="Normal 5 4 2 4 3 3 2" xfId="28752" xr:uid="{00000000-0005-0000-0000-00005D360000}"/>
    <cellStyle name="Normal 5 4 2 4 3 4" xfId="7494" xr:uid="{00000000-0005-0000-0000-00005E360000}"/>
    <cellStyle name="Normal 5 4 2 4 3 4 2" xfId="25512" xr:uid="{00000000-0005-0000-0000-00005F360000}"/>
    <cellStyle name="Normal 5 4 2 4 3 5" xfId="19626" xr:uid="{00000000-0005-0000-0000-000060360000}"/>
    <cellStyle name="Normal 5 4 2 4 3 6" xfId="16386" xr:uid="{00000000-0005-0000-0000-000061360000}"/>
    <cellStyle name="Normal 5 4 2 4 4" xfId="2812" xr:uid="{00000000-0005-0000-0000-000062360000}"/>
    <cellStyle name="Normal 5 4 2 4 4 2" xfId="11940" xr:uid="{00000000-0005-0000-0000-000063360000}"/>
    <cellStyle name="Normal 5 4 2 4 4 2 2" xfId="29958" xr:uid="{00000000-0005-0000-0000-000064360000}"/>
    <cellStyle name="Normal 5 4 2 4 4 3" xfId="8700" xr:uid="{00000000-0005-0000-0000-000065360000}"/>
    <cellStyle name="Normal 5 4 2 4 4 3 2" xfId="26718" xr:uid="{00000000-0005-0000-0000-000066360000}"/>
    <cellStyle name="Normal 5 4 2 4 4 4" xfId="20832" xr:uid="{00000000-0005-0000-0000-000067360000}"/>
    <cellStyle name="Normal 5 4 2 4 4 5" xfId="17592" xr:uid="{00000000-0005-0000-0000-000068360000}"/>
    <cellStyle name="Normal 5 4 2 4 5" xfId="3588" xr:uid="{00000000-0005-0000-0000-000069360000}"/>
    <cellStyle name="Normal 5 4 2 4 5 2" xfId="12714" xr:uid="{00000000-0005-0000-0000-00006A360000}"/>
    <cellStyle name="Normal 5 4 2 4 5 2 2" xfId="30732" xr:uid="{00000000-0005-0000-0000-00006B360000}"/>
    <cellStyle name="Normal 5 4 2 4 5 3" xfId="6090" xr:uid="{00000000-0005-0000-0000-00006C360000}"/>
    <cellStyle name="Normal 5 4 2 4 5 3 2" xfId="24108" xr:uid="{00000000-0005-0000-0000-00006D360000}"/>
    <cellStyle name="Normal 5 4 2 4 5 4" xfId="21606" xr:uid="{00000000-0005-0000-0000-00006E360000}"/>
    <cellStyle name="Normal 5 4 2 4 5 5" xfId="14982" xr:uid="{00000000-0005-0000-0000-00006F360000}"/>
    <cellStyle name="Normal 5 4 2 4 6" xfId="9330" xr:uid="{00000000-0005-0000-0000-000070360000}"/>
    <cellStyle name="Normal 5 4 2 4 6 2" xfId="27348" xr:uid="{00000000-0005-0000-0000-000071360000}"/>
    <cellStyle name="Normal 5 4 2 4 7" xfId="5460" xr:uid="{00000000-0005-0000-0000-000072360000}"/>
    <cellStyle name="Normal 5 4 2 4 7 2" xfId="23478" xr:uid="{00000000-0005-0000-0000-000073360000}"/>
    <cellStyle name="Normal 5 4 2 4 8" xfId="18222" xr:uid="{00000000-0005-0000-0000-000074360000}"/>
    <cellStyle name="Normal 5 4 2 4 9" xfId="14514" xr:uid="{00000000-0005-0000-0000-000075360000}"/>
    <cellStyle name="Normal 5 4 2 5" xfId="940" xr:uid="{00000000-0005-0000-0000-000076360000}"/>
    <cellStyle name="Normal 5 4 2 5 2" xfId="1768" xr:uid="{00000000-0005-0000-0000-000077360000}"/>
    <cellStyle name="Normal 5 4 2 5 2 2" xfId="4794" xr:uid="{00000000-0005-0000-0000-000078360000}"/>
    <cellStyle name="Normal 5 4 2 5 2 2 2" xfId="13920" xr:uid="{00000000-0005-0000-0000-000079360000}"/>
    <cellStyle name="Normal 5 4 2 5 2 2 2 2" xfId="31938" xr:uid="{00000000-0005-0000-0000-00007A360000}"/>
    <cellStyle name="Normal 5 4 2 5 2 2 3" xfId="22812" xr:uid="{00000000-0005-0000-0000-00007B360000}"/>
    <cellStyle name="Normal 5 4 2 5 2 3" xfId="10896" xr:uid="{00000000-0005-0000-0000-00007C360000}"/>
    <cellStyle name="Normal 5 4 2 5 2 3 2" xfId="28914" xr:uid="{00000000-0005-0000-0000-00007D360000}"/>
    <cellStyle name="Normal 5 4 2 5 2 4" xfId="7656" xr:uid="{00000000-0005-0000-0000-00007E360000}"/>
    <cellStyle name="Normal 5 4 2 5 2 4 2" xfId="25674" xr:uid="{00000000-0005-0000-0000-00007F360000}"/>
    <cellStyle name="Normal 5 4 2 5 2 5" xfId="19788" xr:uid="{00000000-0005-0000-0000-000080360000}"/>
    <cellStyle name="Normal 5 4 2 5 2 6" xfId="16548" xr:uid="{00000000-0005-0000-0000-000081360000}"/>
    <cellStyle name="Normal 5 4 2 5 3" xfId="2974" xr:uid="{00000000-0005-0000-0000-000082360000}"/>
    <cellStyle name="Normal 5 4 2 5 3 2" xfId="12102" xr:uid="{00000000-0005-0000-0000-000083360000}"/>
    <cellStyle name="Normal 5 4 2 5 3 2 2" xfId="30120" xr:uid="{00000000-0005-0000-0000-000084360000}"/>
    <cellStyle name="Normal 5 4 2 5 3 3" xfId="8862" xr:uid="{00000000-0005-0000-0000-000085360000}"/>
    <cellStyle name="Normal 5 4 2 5 3 3 2" xfId="26880" xr:uid="{00000000-0005-0000-0000-000086360000}"/>
    <cellStyle name="Normal 5 4 2 5 3 4" xfId="20994" xr:uid="{00000000-0005-0000-0000-000087360000}"/>
    <cellStyle name="Normal 5 4 2 5 3 5" xfId="17754" xr:uid="{00000000-0005-0000-0000-000088360000}"/>
    <cellStyle name="Normal 5 4 2 5 4" xfId="3750" xr:uid="{00000000-0005-0000-0000-000089360000}"/>
    <cellStyle name="Normal 5 4 2 5 4 2" xfId="12876" xr:uid="{00000000-0005-0000-0000-00008A360000}"/>
    <cellStyle name="Normal 5 4 2 5 4 2 2" xfId="30894" xr:uid="{00000000-0005-0000-0000-00008B360000}"/>
    <cellStyle name="Normal 5 4 2 5 4 3" xfId="6828" xr:uid="{00000000-0005-0000-0000-00008C360000}"/>
    <cellStyle name="Normal 5 4 2 5 4 3 2" xfId="24846" xr:uid="{00000000-0005-0000-0000-00008D360000}"/>
    <cellStyle name="Normal 5 4 2 5 4 4" xfId="21768" xr:uid="{00000000-0005-0000-0000-00008E360000}"/>
    <cellStyle name="Normal 5 4 2 5 4 5" xfId="15720" xr:uid="{00000000-0005-0000-0000-00008F360000}"/>
    <cellStyle name="Normal 5 4 2 5 5" xfId="10068" xr:uid="{00000000-0005-0000-0000-000090360000}"/>
    <cellStyle name="Normal 5 4 2 5 5 2" xfId="28086" xr:uid="{00000000-0005-0000-0000-000091360000}"/>
    <cellStyle name="Normal 5 4 2 5 6" xfId="5622" xr:uid="{00000000-0005-0000-0000-000092360000}"/>
    <cellStyle name="Normal 5 4 2 5 6 2" xfId="23640" xr:uid="{00000000-0005-0000-0000-000093360000}"/>
    <cellStyle name="Normal 5 4 2 5 7" xfId="18960" xr:uid="{00000000-0005-0000-0000-000094360000}"/>
    <cellStyle name="Normal 5 4 2 5 8" xfId="14676" xr:uid="{00000000-0005-0000-0000-000095360000}"/>
    <cellStyle name="Normal 5 4 2 6" xfId="1102" xr:uid="{00000000-0005-0000-0000-000096360000}"/>
    <cellStyle name="Normal 5 4 2 6 2" xfId="1930" xr:uid="{00000000-0005-0000-0000-000097360000}"/>
    <cellStyle name="Normal 5 4 2 6 2 2" xfId="11058" xr:uid="{00000000-0005-0000-0000-000098360000}"/>
    <cellStyle name="Normal 5 4 2 6 2 2 2" xfId="29076" xr:uid="{00000000-0005-0000-0000-000099360000}"/>
    <cellStyle name="Normal 5 4 2 6 2 3" xfId="7818" xr:uid="{00000000-0005-0000-0000-00009A360000}"/>
    <cellStyle name="Normal 5 4 2 6 2 3 2" xfId="25836" xr:uid="{00000000-0005-0000-0000-00009B360000}"/>
    <cellStyle name="Normal 5 4 2 6 2 4" xfId="19950" xr:uid="{00000000-0005-0000-0000-00009C360000}"/>
    <cellStyle name="Normal 5 4 2 6 2 5" xfId="16710" xr:uid="{00000000-0005-0000-0000-00009D360000}"/>
    <cellStyle name="Normal 5 4 2 6 3" xfId="3136" xr:uid="{00000000-0005-0000-0000-00009E360000}"/>
    <cellStyle name="Normal 5 4 2 6 3 2" xfId="12264" xr:uid="{00000000-0005-0000-0000-00009F360000}"/>
    <cellStyle name="Normal 5 4 2 6 3 2 2" xfId="30282" xr:uid="{00000000-0005-0000-0000-0000A0360000}"/>
    <cellStyle name="Normal 5 4 2 6 3 3" xfId="9024" xr:uid="{00000000-0005-0000-0000-0000A1360000}"/>
    <cellStyle name="Normal 5 4 2 6 3 3 2" xfId="27042" xr:uid="{00000000-0005-0000-0000-0000A2360000}"/>
    <cellStyle name="Normal 5 4 2 6 3 4" xfId="21156" xr:uid="{00000000-0005-0000-0000-0000A3360000}"/>
    <cellStyle name="Normal 5 4 2 6 3 5" xfId="17916" xr:uid="{00000000-0005-0000-0000-0000A4360000}"/>
    <cellStyle name="Normal 5 4 2 6 4" xfId="4956" xr:uid="{00000000-0005-0000-0000-0000A5360000}"/>
    <cellStyle name="Normal 5 4 2 6 4 2" xfId="14082" xr:uid="{00000000-0005-0000-0000-0000A6360000}"/>
    <cellStyle name="Normal 5 4 2 6 4 2 2" xfId="32100" xr:uid="{00000000-0005-0000-0000-0000A7360000}"/>
    <cellStyle name="Normal 5 4 2 6 4 3" xfId="6990" xr:uid="{00000000-0005-0000-0000-0000A8360000}"/>
    <cellStyle name="Normal 5 4 2 6 4 3 2" xfId="25008" xr:uid="{00000000-0005-0000-0000-0000A9360000}"/>
    <cellStyle name="Normal 5 4 2 6 4 4" xfId="22974" xr:uid="{00000000-0005-0000-0000-0000AA360000}"/>
    <cellStyle name="Normal 5 4 2 6 5" xfId="10230" xr:uid="{00000000-0005-0000-0000-0000AB360000}"/>
    <cellStyle name="Normal 5 4 2 6 5 2" xfId="28248" xr:uid="{00000000-0005-0000-0000-0000AC360000}"/>
    <cellStyle name="Normal 5 4 2 6 6" xfId="5784" xr:uid="{00000000-0005-0000-0000-0000AD360000}"/>
    <cellStyle name="Normal 5 4 2 6 6 2" xfId="23802" xr:uid="{00000000-0005-0000-0000-0000AE360000}"/>
    <cellStyle name="Normal 5 4 2 6 7" xfId="19122" xr:uid="{00000000-0005-0000-0000-0000AF360000}"/>
    <cellStyle name="Normal 5 4 2 6 8" xfId="15882" xr:uid="{00000000-0005-0000-0000-0000B0360000}"/>
    <cellStyle name="Normal 5 4 2 7" xfId="454" xr:uid="{00000000-0005-0000-0000-0000B1360000}"/>
    <cellStyle name="Normal 5 4 2 7 2" xfId="2110" xr:uid="{00000000-0005-0000-0000-0000B2360000}"/>
    <cellStyle name="Normal 5 4 2 7 2 2" xfId="11238" xr:uid="{00000000-0005-0000-0000-0000B3360000}"/>
    <cellStyle name="Normal 5 4 2 7 2 2 2" xfId="29256" xr:uid="{00000000-0005-0000-0000-0000B4360000}"/>
    <cellStyle name="Normal 5 4 2 7 2 3" xfId="7998" xr:uid="{00000000-0005-0000-0000-0000B5360000}"/>
    <cellStyle name="Normal 5 4 2 7 2 3 2" xfId="26016" xr:uid="{00000000-0005-0000-0000-0000B6360000}"/>
    <cellStyle name="Normal 5 4 2 7 2 4" xfId="20130" xr:uid="{00000000-0005-0000-0000-0000B7360000}"/>
    <cellStyle name="Normal 5 4 2 7 2 5" xfId="16890" xr:uid="{00000000-0005-0000-0000-0000B8360000}"/>
    <cellStyle name="Normal 5 4 2 7 3" xfId="4308" xr:uid="{00000000-0005-0000-0000-0000B9360000}"/>
    <cellStyle name="Normal 5 4 2 7 3 2" xfId="13434" xr:uid="{00000000-0005-0000-0000-0000BA360000}"/>
    <cellStyle name="Normal 5 4 2 7 3 2 2" xfId="31452" xr:uid="{00000000-0005-0000-0000-0000BB360000}"/>
    <cellStyle name="Normal 5 4 2 7 3 3" xfId="22326" xr:uid="{00000000-0005-0000-0000-0000BC360000}"/>
    <cellStyle name="Normal 5 4 2 7 4" xfId="9582" xr:uid="{00000000-0005-0000-0000-0000BD360000}"/>
    <cellStyle name="Normal 5 4 2 7 4 2" xfId="27600" xr:uid="{00000000-0005-0000-0000-0000BE360000}"/>
    <cellStyle name="Normal 5 4 2 7 5" xfId="6342" xr:uid="{00000000-0005-0000-0000-0000BF360000}"/>
    <cellStyle name="Normal 5 4 2 7 5 2" xfId="24360" xr:uid="{00000000-0005-0000-0000-0000C0360000}"/>
    <cellStyle name="Normal 5 4 2 7 6" xfId="18474" xr:uid="{00000000-0005-0000-0000-0000C1360000}"/>
    <cellStyle name="Normal 5 4 2 7 7" xfId="15234" xr:uid="{00000000-0005-0000-0000-0000C2360000}"/>
    <cellStyle name="Normal 5 4 2 8" xfId="1282" xr:uid="{00000000-0005-0000-0000-0000C3360000}"/>
    <cellStyle name="Normal 5 4 2 8 2" xfId="3912" xr:uid="{00000000-0005-0000-0000-0000C4360000}"/>
    <cellStyle name="Normal 5 4 2 8 2 2" xfId="13038" xr:uid="{00000000-0005-0000-0000-0000C5360000}"/>
    <cellStyle name="Normal 5 4 2 8 2 2 2" xfId="31056" xr:uid="{00000000-0005-0000-0000-0000C6360000}"/>
    <cellStyle name="Normal 5 4 2 8 2 3" xfId="21930" xr:uid="{00000000-0005-0000-0000-0000C7360000}"/>
    <cellStyle name="Normal 5 4 2 8 3" xfId="10410" xr:uid="{00000000-0005-0000-0000-0000C8360000}"/>
    <cellStyle name="Normal 5 4 2 8 3 2" xfId="28428" xr:uid="{00000000-0005-0000-0000-0000C9360000}"/>
    <cellStyle name="Normal 5 4 2 8 4" xfId="7170" xr:uid="{00000000-0005-0000-0000-0000CA360000}"/>
    <cellStyle name="Normal 5 4 2 8 4 2" xfId="25188" xr:uid="{00000000-0005-0000-0000-0000CB360000}"/>
    <cellStyle name="Normal 5 4 2 8 5" xfId="19302" xr:uid="{00000000-0005-0000-0000-0000CC360000}"/>
    <cellStyle name="Normal 5 4 2 8 6" xfId="16062" xr:uid="{00000000-0005-0000-0000-0000CD360000}"/>
    <cellStyle name="Normal 5 4 2 9" xfId="2488" xr:uid="{00000000-0005-0000-0000-0000CE360000}"/>
    <cellStyle name="Normal 5 4 2 9 2" xfId="11616" xr:uid="{00000000-0005-0000-0000-0000CF360000}"/>
    <cellStyle name="Normal 5 4 2 9 2 2" xfId="29634" xr:uid="{00000000-0005-0000-0000-0000D0360000}"/>
    <cellStyle name="Normal 5 4 2 9 3" xfId="8376" xr:uid="{00000000-0005-0000-0000-0000D1360000}"/>
    <cellStyle name="Normal 5 4 2 9 3 2" xfId="26394" xr:uid="{00000000-0005-0000-0000-0000D2360000}"/>
    <cellStyle name="Normal 5 4 2 9 4" xfId="20508" xr:uid="{00000000-0005-0000-0000-0000D3360000}"/>
    <cellStyle name="Normal 5 4 2 9 5" xfId="17268" xr:uid="{00000000-0005-0000-0000-0000D4360000}"/>
    <cellStyle name="Normal 5 4 3" xfId="74" xr:uid="{00000000-0005-0000-0000-0000D5360000}"/>
    <cellStyle name="Normal 5 4 3 10" xfId="3300" xr:uid="{00000000-0005-0000-0000-0000D6360000}"/>
    <cellStyle name="Normal 5 4 3 10 2" xfId="12426" xr:uid="{00000000-0005-0000-0000-0000D7360000}"/>
    <cellStyle name="Normal 5 4 3 10 2 2" xfId="30444" xr:uid="{00000000-0005-0000-0000-0000D8360000}"/>
    <cellStyle name="Normal 5 4 3 10 3" xfId="5964" xr:uid="{00000000-0005-0000-0000-0000D9360000}"/>
    <cellStyle name="Normal 5 4 3 10 3 2" xfId="23982" xr:uid="{00000000-0005-0000-0000-0000DA360000}"/>
    <cellStyle name="Normal 5 4 3 10 4" xfId="21318" xr:uid="{00000000-0005-0000-0000-0000DB360000}"/>
    <cellStyle name="Normal 5 4 3 10 5" xfId="14856" xr:uid="{00000000-0005-0000-0000-0000DC360000}"/>
    <cellStyle name="Normal 5 4 3 11" xfId="9204" xr:uid="{00000000-0005-0000-0000-0000DD360000}"/>
    <cellStyle name="Normal 5 4 3 11 2" xfId="27222" xr:uid="{00000000-0005-0000-0000-0000DE360000}"/>
    <cellStyle name="Normal 5 4 3 12" xfId="5154" xr:uid="{00000000-0005-0000-0000-0000DF360000}"/>
    <cellStyle name="Normal 5 4 3 12 2" xfId="23172" xr:uid="{00000000-0005-0000-0000-0000E0360000}"/>
    <cellStyle name="Normal 5 4 3 13" xfId="18096" xr:uid="{00000000-0005-0000-0000-0000E1360000}"/>
    <cellStyle name="Normal 5 4 3 14" xfId="14298" xr:uid="{00000000-0005-0000-0000-0000E2360000}"/>
    <cellStyle name="Normal 5 4 3 2" xfId="130" xr:uid="{00000000-0005-0000-0000-0000E3360000}"/>
    <cellStyle name="Normal 5 4 3 2 10" xfId="9258" xr:uid="{00000000-0005-0000-0000-0000E4360000}"/>
    <cellStyle name="Normal 5 4 3 2 10 2" xfId="27276" xr:uid="{00000000-0005-0000-0000-0000E5360000}"/>
    <cellStyle name="Normal 5 4 3 2 11" xfId="5208" xr:uid="{00000000-0005-0000-0000-0000E6360000}"/>
    <cellStyle name="Normal 5 4 3 2 11 2" xfId="23226" xr:uid="{00000000-0005-0000-0000-0000E7360000}"/>
    <cellStyle name="Normal 5 4 3 2 12" xfId="18150" xr:uid="{00000000-0005-0000-0000-0000E8360000}"/>
    <cellStyle name="Normal 5 4 3 2 13" xfId="14424" xr:uid="{00000000-0005-0000-0000-0000E9360000}"/>
    <cellStyle name="Normal 5 4 3 2 2" xfId="346" xr:uid="{00000000-0005-0000-0000-0000EA360000}"/>
    <cellStyle name="Normal 5 4 3 2 2 2" xfId="688" xr:uid="{00000000-0005-0000-0000-0000EB360000}"/>
    <cellStyle name="Normal 5 4 3 2 2 2 2" xfId="2344" xr:uid="{00000000-0005-0000-0000-0000EC360000}"/>
    <cellStyle name="Normal 5 4 3 2 2 2 2 2" xfId="11472" xr:uid="{00000000-0005-0000-0000-0000ED360000}"/>
    <cellStyle name="Normal 5 4 3 2 2 2 2 2 2" xfId="29490" xr:uid="{00000000-0005-0000-0000-0000EE360000}"/>
    <cellStyle name="Normal 5 4 3 2 2 2 2 3" xfId="8232" xr:uid="{00000000-0005-0000-0000-0000EF360000}"/>
    <cellStyle name="Normal 5 4 3 2 2 2 2 3 2" xfId="26250" xr:uid="{00000000-0005-0000-0000-0000F0360000}"/>
    <cellStyle name="Normal 5 4 3 2 2 2 2 4" xfId="20364" xr:uid="{00000000-0005-0000-0000-0000F1360000}"/>
    <cellStyle name="Normal 5 4 3 2 2 2 2 5" xfId="17124" xr:uid="{00000000-0005-0000-0000-0000F2360000}"/>
    <cellStyle name="Normal 5 4 3 2 2 2 3" xfId="4542" xr:uid="{00000000-0005-0000-0000-0000F3360000}"/>
    <cellStyle name="Normal 5 4 3 2 2 2 3 2" xfId="13668" xr:uid="{00000000-0005-0000-0000-0000F4360000}"/>
    <cellStyle name="Normal 5 4 3 2 2 2 3 2 2" xfId="31686" xr:uid="{00000000-0005-0000-0000-0000F5360000}"/>
    <cellStyle name="Normal 5 4 3 2 2 2 3 3" xfId="22560" xr:uid="{00000000-0005-0000-0000-0000F6360000}"/>
    <cellStyle name="Normal 5 4 3 2 2 2 4" xfId="9816" xr:uid="{00000000-0005-0000-0000-0000F7360000}"/>
    <cellStyle name="Normal 5 4 3 2 2 2 4 2" xfId="27834" xr:uid="{00000000-0005-0000-0000-0000F8360000}"/>
    <cellStyle name="Normal 5 4 3 2 2 2 5" xfId="6576" xr:uid="{00000000-0005-0000-0000-0000F9360000}"/>
    <cellStyle name="Normal 5 4 3 2 2 2 5 2" xfId="24594" xr:uid="{00000000-0005-0000-0000-0000FA360000}"/>
    <cellStyle name="Normal 5 4 3 2 2 2 6" xfId="18708" xr:uid="{00000000-0005-0000-0000-0000FB360000}"/>
    <cellStyle name="Normal 5 4 3 2 2 2 7" xfId="15468" xr:uid="{00000000-0005-0000-0000-0000FC360000}"/>
    <cellStyle name="Normal 5 4 3 2 2 3" xfId="1516" xr:uid="{00000000-0005-0000-0000-0000FD360000}"/>
    <cellStyle name="Normal 5 4 3 2 2 3 2" xfId="4200" xr:uid="{00000000-0005-0000-0000-0000FE360000}"/>
    <cellStyle name="Normal 5 4 3 2 2 3 2 2" xfId="13326" xr:uid="{00000000-0005-0000-0000-0000FF360000}"/>
    <cellStyle name="Normal 5 4 3 2 2 3 2 2 2" xfId="31344" xr:uid="{00000000-0005-0000-0000-000000370000}"/>
    <cellStyle name="Normal 5 4 3 2 2 3 2 3" xfId="22218" xr:uid="{00000000-0005-0000-0000-000001370000}"/>
    <cellStyle name="Normal 5 4 3 2 2 3 3" xfId="10644" xr:uid="{00000000-0005-0000-0000-000002370000}"/>
    <cellStyle name="Normal 5 4 3 2 2 3 3 2" xfId="28662" xr:uid="{00000000-0005-0000-0000-000003370000}"/>
    <cellStyle name="Normal 5 4 3 2 2 3 4" xfId="7404" xr:uid="{00000000-0005-0000-0000-000004370000}"/>
    <cellStyle name="Normal 5 4 3 2 2 3 4 2" xfId="25422" xr:uid="{00000000-0005-0000-0000-000005370000}"/>
    <cellStyle name="Normal 5 4 3 2 2 3 5" xfId="19536" xr:uid="{00000000-0005-0000-0000-000006370000}"/>
    <cellStyle name="Normal 5 4 3 2 2 3 6" xfId="16296" xr:uid="{00000000-0005-0000-0000-000007370000}"/>
    <cellStyle name="Normal 5 4 3 2 2 4" xfId="2722" xr:uid="{00000000-0005-0000-0000-000008370000}"/>
    <cellStyle name="Normal 5 4 3 2 2 4 2" xfId="11850" xr:uid="{00000000-0005-0000-0000-000009370000}"/>
    <cellStyle name="Normal 5 4 3 2 2 4 2 2" xfId="29868" xr:uid="{00000000-0005-0000-0000-00000A370000}"/>
    <cellStyle name="Normal 5 4 3 2 2 4 3" xfId="8610" xr:uid="{00000000-0005-0000-0000-00000B370000}"/>
    <cellStyle name="Normal 5 4 3 2 2 4 3 2" xfId="26628" xr:uid="{00000000-0005-0000-0000-00000C370000}"/>
    <cellStyle name="Normal 5 4 3 2 2 4 4" xfId="20742" xr:uid="{00000000-0005-0000-0000-00000D370000}"/>
    <cellStyle name="Normal 5 4 3 2 2 4 5" xfId="17502" xr:uid="{00000000-0005-0000-0000-00000E370000}"/>
    <cellStyle name="Normal 5 4 3 2 2 5" xfId="3660" xr:uid="{00000000-0005-0000-0000-00000F370000}"/>
    <cellStyle name="Normal 5 4 3 2 2 5 2" xfId="12786" xr:uid="{00000000-0005-0000-0000-000010370000}"/>
    <cellStyle name="Normal 5 4 3 2 2 5 2 2" xfId="30804" xr:uid="{00000000-0005-0000-0000-000011370000}"/>
    <cellStyle name="Normal 5 4 3 2 2 5 3" xfId="6234" xr:uid="{00000000-0005-0000-0000-000012370000}"/>
    <cellStyle name="Normal 5 4 3 2 2 5 3 2" xfId="24252" xr:uid="{00000000-0005-0000-0000-000013370000}"/>
    <cellStyle name="Normal 5 4 3 2 2 5 4" xfId="21678" xr:uid="{00000000-0005-0000-0000-000014370000}"/>
    <cellStyle name="Normal 5 4 3 2 2 5 5" xfId="15126" xr:uid="{00000000-0005-0000-0000-000015370000}"/>
    <cellStyle name="Normal 5 4 3 2 2 6" xfId="9474" xr:uid="{00000000-0005-0000-0000-000016370000}"/>
    <cellStyle name="Normal 5 4 3 2 2 6 2" xfId="27492" xr:uid="{00000000-0005-0000-0000-000017370000}"/>
    <cellStyle name="Normal 5 4 3 2 2 7" xfId="5370" xr:uid="{00000000-0005-0000-0000-000018370000}"/>
    <cellStyle name="Normal 5 4 3 2 2 7 2" xfId="23388" xr:uid="{00000000-0005-0000-0000-000019370000}"/>
    <cellStyle name="Normal 5 4 3 2 2 8" xfId="18366" xr:uid="{00000000-0005-0000-0000-00001A370000}"/>
    <cellStyle name="Normal 5 4 3 2 2 9" xfId="14586" xr:uid="{00000000-0005-0000-0000-00001B370000}"/>
    <cellStyle name="Normal 5 4 3 2 3" xfId="850" xr:uid="{00000000-0005-0000-0000-00001C370000}"/>
    <cellStyle name="Normal 5 4 3 2 3 2" xfId="1678" xr:uid="{00000000-0005-0000-0000-00001D370000}"/>
    <cellStyle name="Normal 5 4 3 2 3 2 2" xfId="4704" xr:uid="{00000000-0005-0000-0000-00001E370000}"/>
    <cellStyle name="Normal 5 4 3 2 3 2 2 2" xfId="13830" xr:uid="{00000000-0005-0000-0000-00001F370000}"/>
    <cellStyle name="Normal 5 4 3 2 3 2 2 2 2" xfId="31848" xr:uid="{00000000-0005-0000-0000-000020370000}"/>
    <cellStyle name="Normal 5 4 3 2 3 2 2 3" xfId="22722" xr:uid="{00000000-0005-0000-0000-000021370000}"/>
    <cellStyle name="Normal 5 4 3 2 3 2 3" xfId="10806" xr:uid="{00000000-0005-0000-0000-000022370000}"/>
    <cellStyle name="Normal 5 4 3 2 3 2 3 2" xfId="28824" xr:uid="{00000000-0005-0000-0000-000023370000}"/>
    <cellStyle name="Normal 5 4 3 2 3 2 4" xfId="7566" xr:uid="{00000000-0005-0000-0000-000024370000}"/>
    <cellStyle name="Normal 5 4 3 2 3 2 4 2" xfId="25584" xr:uid="{00000000-0005-0000-0000-000025370000}"/>
    <cellStyle name="Normal 5 4 3 2 3 2 5" xfId="19698" xr:uid="{00000000-0005-0000-0000-000026370000}"/>
    <cellStyle name="Normal 5 4 3 2 3 2 6" xfId="16458" xr:uid="{00000000-0005-0000-0000-000027370000}"/>
    <cellStyle name="Normal 5 4 3 2 3 3" xfId="2884" xr:uid="{00000000-0005-0000-0000-000028370000}"/>
    <cellStyle name="Normal 5 4 3 2 3 3 2" xfId="12012" xr:uid="{00000000-0005-0000-0000-000029370000}"/>
    <cellStyle name="Normal 5 4 3 2 3 3 2 2" xfId="30030" xr:uid="{00000000-0005-0000-0000-00002A370000}"/>
    <cellStyle name="Normal 5 4 3 2 3 3 3" xfId="8772" xr:uid="{00000000-0005-0000-0000-00002B370000}"/>
    <cellStyle name="Normal 5 4 3 2 3 3 3 2" xfId="26790" xr:uid="{00000000-0005-0000-0000-00002C370000}"/>
    <cellStyle name="Normal 5 4 3 2 3 3 4" xfId="20904" xr:uid="{00000000-0005-0000-0000-00002D370000}"/>
    <cellStyle name="Normal 5 4 3 2 3 3 5" xfId="17664" xr:uid="{00000000-0005-0000-0000-00002E370000}"/>
    <cellStyle name="Normal 5 4 3 2 3 4" xfId="3822" xr:uid="{00000000-0005-0000-0000-00002F370000}"/>
    <cellStyle name="Normal 5 4 3 2 3 4 2" xfId="12948" xr:uid="{00000000-0005-0000-0000-000030370000}"/>
    <cellStyle name="Normal 5 4 3 2 3 4 2 2" xfId="30966" xr:uid="{00000000-0005-0000-0000-000031370000}"/>
    <cellStyle name="Normal 5 4 3 2 3 4 3" xfId="6738" xr:uid="{00000000-0005-0000-0000-000032370000}"/>
    <cellStyle name="Normal 5 4 3 2 3 4 3 2" xfId="24756" xr:uid="{00000000-0005-0000-0000-000033370000}"/>
    <cellStyle name="Normal 5 4 3 2 3 4 4" xfId="21840" xr:uid="{00000000-0005-0000-0000-000034370000}"/>
    <cellStyle name="Normal 5 4 3 2 3 4 5" xfId="15630" xr:uid="{00000000-0005-0000-0000-000035370000}"/>
    <cellStyle name="Normal 5 4 3 2 3 5" xfId="9978" xr:uid="{00000000-0005-0000-0000-000036370000}"/>
    <cellStyle name="Normal 5 4 3 2 3 5 2" xfId="27996" xr:uid="{00000000-0005-0000-0000-000037370000}"/>
    <cellStyle name="Normal 5 4 3 2 3 6" xfId="5532" xr:uid="{00000000-0005-0000-0000-000038370000}"/>
    <cellStyle name="Normal 5 4 3 2 3 6 2" xfId="23550" xr:uid="{00000000-0005-0000-0000-000039370000}"/>
    <cellStyle name="Normal 5 4 3 2 3 7" xfId="18870" xr:uid="{00000000-0005-0000-0000-00003A370000}"/>
    <cellStyle name="Normal 5 4 3 2 3 8" xfId="14748" xr:uid="{00000000-0005-0000-0000-00003B370000}"/>
    <cellStyle name="Normal 5 4 3 2 4" xfId="1012" xr:uid="{00000000-0005-0000-0000-00003C370000}"/>
    <cellStyle name="Normal 5 4 3 2 4 2" xfId="1840" xr:uid="{00000000-0005-0000-0000-00003D370000}"/>
    <cellStyle name="Normal 5 4 3 2 4 2 2" xfId="10968" xr:uid="{00000000-0005-0000-0000-00003E370000}"/>
    <cellStyle name="Normal 5 4 3 2 4 2 2 2" xfId="28986" xr:uid="{00000000-0005-0000-0000-00003F370000}"/>
    <cellStyle name="Normal 5 4 3 2 4 2 3" xfId="7728" xr:uid="{00000000-0005-0000-0000-000040370000}"/>
    <cellStyle name="Normal 5 4 3 2 4 2 3 2" xfId="25746" xr:uid="{00000000-0005-0000-0000-000041370000}"/>
    <cellStyle name="Normal 5 4 3 2 4 2 4" xfId="19860" xr:uid="{00000000-0005-0000-0000-000042370000}"/>
    <cellStyle name="Normal 5 4 3 2 4 2 5" xfId="16620" xr:uid="{00000000-0005-0000-0000-000043370000}"/>
    <cellStyle name="Normal 5 4 3 2 4 3" xfId="3046" xr:uid="{00000000-0005-0000-0000-000044370000}"/>
    <cellStyle name="Normal 5 4 3 2 4 3 2" xfId="12174" xr:uid="{00000000-0005-0000-0000-000045370000}"/>
    <cellStyle name="Normal 5 4 3 2 4 3 2 2" xfId="30192" xr:uid="{00000000-0005-0000-0000-000046370000}"/>
    <cellStyle name="Normal 5 4 3 2 4 3 3" xfId="8934" xr:uid="{00000000-0005-0000-0000-000047370000}"/>
    <cellStyle name="Normal 5 4 3 2 4 3 3 2" xfId="26952" xr:uid="{00000000-0005-0000-0000-000048370000}"/>
    <cellStyle name="Normal 5 4 3 2 4 3 4" xfId="21066" xr:uid="{00000000-0005-0000-0000-000049370000}"/>
    <cellStyle name="Normal 5 4 3 2 4 3 5" xfId="17826" xr:uid="{00000000-0005-0000-0000-00004A370000}"/>
    <cellStyle name="Normal 5 4 3 2 4 4" xfId="4866" xr:uid="{00000000-0005-0000-0000-00004B370000}"/>
    <cellStyle name="Normal 5 4 3 2 4 4 2" xfId="13992" xr:uid="{00000000-0005-0000-0000-00004C370000}"/>
    <cellStyle name="Normal 5 4 3 2 4 4 2 2" xfId="32010" xr:uid="{00000000-0005-0000-0000-00004D370000}"/>
    <cellStyle name="Normal 5 4 3 2 4 4 3" xfId="6900" xr:uid="{00000000-0005-0000-0000-00004E370000}"/>
    <cellStyle name="Normal 5 4 3 2 4 4 3 2" xfId="24918" xr:uid="{00000000-0005-0000-0000-00004F370000}"/>
    <cellStyle name="Normal 5 4 3 2 4 4 4" xfId="22884" xr:uid="{00000000-0005-0000-0000-000050370000}"/>
    <cellStyle name="Normal 5 4 3 2 4 5" xfId="10140" xr:uid="{00000000-0005-0000-0000-000051370000}"/>
    <cellStyle name="Normal 5 4 3 2 4 5 2" xfId="28158" xr:uid="{00000000-0005-0000-0000-000052370000}"/>
    <cellStyle name="Normal 5 4 3 2 4 6" xfId="5694" xr:uid="{00000000-0005-0000-0000-000053370000}"/>
    <cellStyle name="Normal 5 4 3 2 4 6 2" xfId="23712" xr:uid="{00000000-0005-0000-0000-000054370000}"/>
    <cellStyle name="Normal 5 4 3 2 4 7" xfId="19032" xr:uid="{00000000-0005-0000-0000-000055370000}"/>
    <cellStyle name="Normal 5 4 3 2 4 8" xfId="15792" xr:uid="{00000000-0005-0000-0000-000056370000}"/>
    <cellStyle name="Normal 5 4 3 2 5" xfId="1174" xr:uid="{00000000-0005-0000-0000-000057370000}"/>
    <cellStyle name="Normal 5 4 3 2 5 2" xfId="2002" xr:uid="{00000000-0005-0000-0000-000058370000}"/>
    <cellStyle name="Normal 5 4 3 2 5 2 2" xfId="11130" xr:uid="{00000000-0005-0000-0000-000059370000}"/>
    <cellStyle name="Normal 5 4 3 2 5 2 2 2" xfId="29148" xr:uid="{00000000-0005-0000-0000-00005A370000}"/>
    <cellStyle name="Normal 5 4 3 2 5 2 3" xfId="7890" xr:uid="{00000000-0005-0000-0000-00005B370000}"/>
    <cellStyle name="Normal 5 4 3 2 5 2 3 2" xfId="25908" xr:uid="{00000000-0005-0000-0000-00005C370000}"/>
    <cellStyle name="Normal 5 4 3 2 5 2 4" xfId="20022" xr:uid="{00000000-0005-0000-0000-00005D370000}"/>
    <cellStyle name="Normal 5 4 3 2 5 2 5" xfId="16782" xr:uid="{00000000-0005-0000-0000-00005E370000}"/>
    <cellStyle name="Normal 5 4 3 2 5 3" xfId="3208" xr:uid="{00000000-0005-0000-0000-00005F370000}"/>
    <cellStyle name="Normal 5 4 3 2 5 3 2" xfId="12336" xr:uid="{00000000-0005-0000-0000-000060370000}"/>
    <cellStyle name="Normal 5 4 3 2 5 3 2 2" xfId="30354" xr:uid="{00000000-0005-0000-0000-000061370000}"/>
    <cellStyle name="Normal 5 4 3 2 5 3 3" xfId="9096" xr:uid="{00000000-0005-0000-0000-000062370000}"/>
    <cellStyle name="Normal 5 4 3 2 5 3 3 2" xfId="27114" xr:uid="{00000000-0005-0000-0000-000063370000}"/>
    <cellStyle name="Normal 5 4 3 2 5 3 4" xfId="21228" xr:uid="{00000000-0005-0000-0000-000064370000}"/>
    <cellStyle name="Normal 5 4 3 2 5 3 5" xfId="17988" xr:uid="{00000000-0005-0000-0000-000065370000}"/>
    <cellStyle name="Normal 5 4 3 2 5 4" xfId="5028" xr:uid="{00000000-0005-0000-0000-000066370000}"/>
    <cellStyle name="Normal 5 4 3 2 5 4 2" xfId="14154" xr:uid="{00000000-0005-0000-0000-000067370000}"/>
    <cellStyle name="Normal 5 4 3 2 5 4 2 2" xfId="32172" xr:uid="{00000000-0005-0000-0000-000068370000}"/>
    <cellStyle name="Normal 5 4 3 2 5 4 3" xfId="7062" xr:uid="{00000000-0005-0000-0000-000069370000}"/>
    <cellStyle name="Normal 5 4 3 2 5 4 3 2" xfId="25080" xr:uid="{00000000-0005-0000-0000-00006A370000}"/>
    <cellStyle name="Normal 5 4 3 2 5 4 4" xfId="23046" xr:uid="{00000000-0005-0000-0000-00006B370000}"/>
    <cellStyle name="Normal 5 4 3 2 5 5" xfId="10302" xr:uid="{00000000-0005-0000-0000-00006C370000}"/>
    <cellStyle name="Normal 5 4 3 2 5 5 2" xfId="28320" xr:uid="{00000000-0005-0000-0000-00006D370000}"/>
    <cellStyle name="Normal 5 4 3 2 5 6" xfId="5856" xr:uid="{00000000-0005-0000-0000-00006E370000}"/>
    <cellStyle name="Normal 5 4 3 2 5 6 2" xfId="23874" xr:uid="{00000000-0005-0000-0000-00006F370000}"/>
    <cellStyle name="Normal 5 4 3 2 5 7" xfId="19194" xr:uid="{00000000-0005-0000-0000-000070370000}"/>
    <cellStyle name="Normal 5 4 3 2 5 8" xfId="15954" xr:uid="{00000000-0005-0000-0000-000071370000}"/>
    <cellStyle name="Normal 5 4 3 2 6" xfId="526" xr:uid="{00000000-0005-0000-0000-000072370000}"/>
    <cellStyle name="Normal 5 4 3 2 6 2" xfId="2182" xr:uid="{00000000-0005-0000-0000-000073370000}"/>
    <cellStyle name="Normal 5 4 3 2 6 2 2" xfId="11310" xr:uid="{00000000-0005-0000-0000-000074370000}"/>
    <cellStyle name="Normal 5 4 3 2 6 2 2 2" xfId="29328" xr:uid="{00000000-0005-0000-0000-000075370000}"/>
    <cellStyle name="Normal 5 4 3 2 6 2 3" xfId="8070" xr:uid="{00000000-0005-0000-0000-000076370000}"/>
    <cellStyle name="Normal 5 4 3 2 6 2 3 2" xfId="26088" xr:uid="{00000000-0005-0000-0000-000077370000}"/>
    <cellStyle name="Normal 5 4 3 2 6 2 4" xfId="20202" xr:uid="{00000000-0005-0000-0000-000078370000}"/>
    <cellStyle name="Normal 5 4 3 2 6 2 5" xfId="16962" xr:uid="{00000000-0005-0000-0000-000079370000}"/>
    <cellStyle name="Normal 5 4 3 2 6 3" xfId="4380" xr:uid="{00000000-0005-0000-0000-00007A370000}"/>
    <cellStyle name="Normal 5 4 3 2 6 3 2" xfId="13506" xr:uid="{00000000-0005-0000-0000-00007B370000}"/>
    <cellStyle name="Normal 5 4 3 2 6 3 2 2" xfId="31524" xr:uid="{00000000-0005-0000-0000-00007C370000}"/>
    <cellStyle name="Normal 5 4 3 2 6 3 3" xfId="22398" xr:uid="{00000000-0005-0000-0000-00007D370000}"/>
    <cellStyle name="Normal 5 4 3 2 6 4" xfId="9654" xr:uid="{00000000-0005-0000-0000-00007E370000}"/>
    <cellStyle name="Normal 5 4 3 2 6 4 2" xfId="27672" xr:uid="{00000000-0005-0000-0000-00007F370000}"/>
    <cellStyle name="Normal 5 4 3 2 6 5" xfId="6414" xr:uid="{00000000-0005-0000-0000-000080370000}"/>
    <cellStyle name="Normal 5 4 3 2 6 5 2" xfId="24432" xr:uid="{00000000-0005-0000-0000-000081370000}"/>
    <cellStyle name="Normal 5 4 3 2 6 6" xfId="18546" xr:uid="{00000000-0005-0000-0000-000082370000}"/>
    <cellStyle name="Normal 5 4 3 2 6 7" xfId="15306" xr:uid="{00000000-0005-0000-0000-000083370000}"/>
    <cellStyle name="Normal 5 4 3 2 7" xfId="1354" xr:uid="{00000000-0005-0000-0000-000084370000}"/>
    <cellStyle name="Normal 5 4 3 2 7 2" xfId="3984" xr:uid="{00000000-0005-0000-0000-000085370000}"/>
    <cellStyle name="Normal 5 4 3 2 7 2 2" xfId="13110" xr:uid="{00000000-0005-0000-0000-000086370000}"/>
    <cellStyle name="Normal 5 4 3 2 7 2 2 2" xfId="31128" xr:uid="{00000000-0005-0000-0000-000087370000}"/>
    <cellStyle name="Normal 5 4 3 2 7 2 3" xfId="22002" xr:uid="{00000000-0005-0000-0000-000088370000}"/>
    <cellStyle name="Normal 5 4 3 2 7 3" xfId="10482" xr:uid="{00000000-0005-0000-0000-000089370000}"/>
    <cellStyle name="Normal 5 4 3 2 7 3 2" xfId="28500" xr:uid="{00000000-0005-0000-0000-00008A370000}"/>
    <cellStyle name="Normal 5 4 3 2 7 4" xfId="7242" xr:uid="{00000000-0005-0000-0000-00008B370000}"/>
    <cellStyle name="Normal 5 4 3 2 7 4 2" xfId="25260" xr:uid="{00000000-0005-0000-0000-00008C370000}"/>
    <cellStyle name="Normal 5 4 3 2 7 5" xfId="19374" xr:uid="{00000000-0005-0000-0000-00008D370000}"/>
    <cellStyle name="Normal 5 4 3 2 7 6" xfId="16134" xr:uid="{00000000-0005-0000-0000-00008E370000}"/>
    <cellStyle name="Normal 5 4 3 2 8" xfId="2560" xr:uid="{00000000-0005-0000-0000-00008F370000}"/>
    <cellStyle name="Normal 5 4 3 2 8 2" xfId="11688" xr:uid="{00000000-0005-0000-0000-000090370000}"/>
    <cellStyle name="Normal 5 4 3 2 8 2 2" xfId="29706" xr:uid="{00000000-0005-0000-0000-000091370000}"/>
    <cellStyle name="Normal 5 4 3 2 8 3" xfId="8448" xr:uid="{00000000-0005-0000-0000-000092370000}"/>
    <cellStyle name="Normal 5 4 3 2 8 3 2" xfId="26466" xr:uid="{00000000-0005-0000-0000-000093370000}"/>
    <cellStyle name="Normal 5 4 3 2 8 4" xfId="20580" xr:uid="{00000000-0005-0000-0000-000094370000}"/>
    <cellStyle name="Normal 5 4 3 2 8 5" xfId="17340" xr:uid="{00000000-0005-0000-0000-000095370000}"/>
    <cellStyle name="Normal 5 4 3 2 9" xfId="3498" xr:uid="{00000000-0005-0000-0000-000096370000}"/>
    <cellStyle name="Normal 5 4 3 2 9 2" xfId="12624" xr:uid="{00000000-0005-0000-0000-000097370000}"/>
    <cellStyle name="Normal 5 4 3 2 9 2 2" xfId="30642" xr:uid="{00000000-0005-0000-0000-000098370000}"/>
    <cellStyle name="Normal 5 4 3 2 9 3" xfId="6018" xr:uid="{00000000-0005-0000-0000-000099370000}"/>
    <cellStyle name="Normal 5 4 3 2 9 3 2" xfId="24036" xr:uid="{00000000-0005-0000-0000-00009A370000}"/>
    <cellStyle name="Normal 5 4 3 2 9 4" xfId="21516" xr:uid="{00000000-0005-0000-0000-00009B370000}"/>
    <cellStyle name="Normal 5 4 3 2 9 5" xfId="14910" xr:uid="{00000000-0005-0000-0000-00009C370000}"/>
    <cellStyle name="Normal 5 4 3 3" xfId="292" xr:uid="{00000000-0005-0000-0000-00009D370000}"/>
    <cellStyle name="Normal 5 4 3 3 2" xfId="634" xr:uid="{00000000-0005-0000-0000-00009E370000}"/>
    <cellStyle name="Normal 5 4 3 3 2 2" xfId="2290" xr:uid="{00000000-0005-0000-0000-00009F370000}"/>
    <cellStyle name="Normal 5 4 3 3 2 2 2" xfId="11418" xr:uid="{00000000-0005-0000-0000-0000A0370000}"/>
    <cellStyle name="Normal 5 4 3 3 2 2 2 2" xfId="29436" xr:uid="{00000000-0005-0000-0000-0000A1370000}"/>
    <cellStyle name="Normal 5 4 3 3 2 2 3" xfId="8178" xr:uid="{00000000-0005-0000-0000-0000A2370000}"/>
    <cellStyle name="Normal 5 4 3 3 2 2 3 2" xfId="26196" xr:uid="{00000000-0005-0000-0000-0000A3370000}"/>
    <cellStyle name="Normal 5 4 3 3 2 2 4" xfId="20310" xr:uid="{00000000-0005-0000-0000-0000A4370000}"/>
    <cellStyle name="Normal 5 4 3 3 2 2 5" xfId="17070" xr:uid="{00000000-0005-0000-0000-0000A5370000}"/>
    <cellStyle name="Normal 5 4 3 3 2 3" xfId="4488" xr:uid="{00000000-0005-0000-0000-0000A6370000}"/>
    <cellStyle name="Normal 5 4 3 3 2 3 2" xfId="13614" xr:uid="{00000000-0005-0000-0000-0000A7370000}"/>
    <cellStyle name="Normal 5 4 3 3 2 3 2 2" xfId="31632" xr:uid="{00000000-0005-0000-0000-0000A8370000}"/>
    <cellStyle name="Normal 5 4 3 3 2 3 3" xfId="22506" xr:uid="{00000000-0005-0000-0000-0000A9370000}"/>
    <cellStyle name="Normal 5 4 3 3 2 4" xfId="9762" xr:uid="{00000000-0005-0000-0000-0000AA370000}"/>
    <cellStyle name="Normal 5 4 3 3 2 4 2" xfId="27780" xr:uid="{00000000-0005-0000-0000-0000AB370000}"/>
    <cellStyle name="Normal 5 4 3 3 2 5" xfId="6522" xr:uid="{00000000-0005-0000-0000-0000AC370000}"/>
    <cellStyle name="Normal 5 4 3 3 2 5 2" xfId="24540" xr:uid="{00000000-0005-0000-0000-0000AD370000}"/>
    <cellStyle name="Normal 5 4 3 3 2 6" xfId="18654" xr:uid="{00000000-0005-0000-0000-0000AE370000}"/>
    <cellStyle name="Normal 5 4 3 3 2 7" xfId="15414" xr:uid="{00000000-0005-0000-0000-0000AF370000}"/>
    <cellStyle name="Normal 5 4 3 3 3" xfId="1462" xr:uid="{00000000-0005-0000-0000-0000B0370000}"/>
    <cellStyle name="Normal 5 4 3 3 3 2" xfId="4146" xr:uid="{00000000-0005-0000-0000-0000B1370000}"/>
    <cellStyle name="Normal 5 4 3 3 3 2 2" xfId="13272" xr:uid="{00000000-0005-0000-0000-0000B2370000}"/>
    <cellStyle name="Normal 5 4 3 3 3 2 2 2" xfId="31290" xr:uid="{00000000-0005-0000-0000-0000B3370000}"/>
    <cellStyle name="Normal 5 4 3 3 3 2 3" xfId="22164" xr:uid="{00000000-0005-0000-0000-0000B4370000}"/>
    <cellStyle name="Normal 5 4 3 3 3 3" xfId="10590" xr:uid="{00000000-0005-0000-0000-0000B5370000}"/>
    <cellStyle name="Normal 5 4 3 3 3 3 2" xfId="28608" xr:uid="{00000000-0005-0000-0000-0000B6370000}"/>
    <cellStyle name="Normal 5 4 3 3 3 4" xfId="7350" xr:uid="{00000000-0005-0000-0000-0000B7370000}"/>
    <cellStyle name="Normal 5 4 3 3 3 4 2" xfId="25368" xr:uid="{00000000-0005-0000-0000-0000B8370000}"/>
    <cellStyle name="Normal 5 4 3 3 3 5" xfId="19482" xr:uid="{00000000-0005-0000-0000-0000B9370000}"/>
    <cellStyle name="Normal 5 4 3 3 3 6" xfId="16242" xr:uid="{00000000-0005-0000-0000-0000BA370000}"/>
    <cellStyle name="Normal 5 4 3 3 4" xfId="2668" xr:uid="{00000000-0005-0000-0000-0000BB370000}"/>
    <cellStyle name="Normal 5 4 3 3 4 2" xfId="11796" xr:uid="{00000000-0005-0000-0000-0000BC370000}"/>
    <cellStyle name="Normal 5 4 3 3 4 2 2" xfId="29814" xr:uid="{00000000-0005-0000-0000-0000BD370000}"/>
    <cellStyle name="Normal 5 4 3 3 4 3" xfId="8556" xr:uid="{00000000-0005-0000-0000-0000BE370000}"/>
    <cellStyle name="Normal 5 4 3 3 4 3 2" xfId="26574" xr:uid="{00000000-0005-0000-0000-0000BF370000}"/>
    <cellStyle name="Normal 5 4 3 3 4 4" xfId="20688" xr:uid="{00000000-0005-0000-0000-0000C0370000}"/>
    <cellStyle name="Normal 5 4 3 3 4 5" xfId="17448" xr:uid="{00000000-0005-0000-0000-0000C1370000}"/>
    <cellStyle name="Normal 5 4 3 3 5" xfId="3444" xr:uid="{00000000-0005-0000-0000-0000C2370000}"/>
    <cellStyle name="Normal 5 4 3 3 5 2" xfId="12570" xr:uid="{00000000-0005-0000-0000-0000C3370000}"/>
    <cellStyle name="Normal 5 4 3 3 5 2 2" xfId="30588" xr:uid="{00000000-0005-0000-0000-0000C4370000}"/>
    <cellStyle name="Normal 5 4 3 3 5 3" xfId="6180" xr:uid="{00000000-0005-0000-0000-0000C5370000}"/>
    <cellStyle name="Normal 5 4 3 3 5 3 2" xfId="24198" xr:uid="{00000000-0005-0000-0000-0000C6370000}"/>
    <cellStyle name="Normal 5 4 3 3 5 4" xfId="21462" xr:uid="{00000000-0005-0000-0000-0000C7370000}"/>
    <cellStyle name="Normal 5 4 3 3 5 5" xfId="15072" xr:uid="{00000000-0005-0000-0000-0000C8370000}"/>
    <cellStyle name="Normal 5 4 3 3 6" xfId="9420" xr:uid="{00000000-0005-0000-0000-0000C9370000}"/>
    <cellStyle name="Normal 5 4 3 3 6 2" xfId="27438" xr:uid="{00000000-0005-0000-0000-0000CA370000}"/>
    <cellStyle name="Normal 5 4 3 3 7" xfId="5316" xr:uid="{00000000-0005-0000-0000-0000CB370000}"/>
    <cellStyle name="Normal 5 4 3 3 7 2" xfId="23334" xr:uid="{00000000-0005-0000-0000-0000CC370000}"/>
    <cellStyle name="Normal 5 4 3 3 8" xfId="18312" xr:uid="{00000000-0005-0000-0000-0000CD370000}"/>
    <cellStyle name="Normal 5 4 3 3 9" xfId="14370" xr:uid="{00000000-0005-0000-0000-0000CE370000}"/>
    <cellStyle name="Normal 5 4 3 4" xfId="220" xr:uid="{00000000-0005-0000-0000-0000CF370000}"/>
    <cellStyle name="Normal 5 4 3 4 2" xfId="796" xr:uid="{00000000-0005-0000-0000-0000D0370000}"/>
    <cellStyle name="Normal 5 4 3 4 2 2" xfId="2416" xr:uid="{00000000-0005-0000-0000-0000D1370000}"/>
    <cellStyle name="Normal 5 4 3 4 2 2 2" xfId="11544" xr:uid="{00000000-0005-0000-0000-0000D2370000}"/>
    <cellStyle name="Normal 5 4 3 4 2 2 2 2" xfId="29562" xr:uid="{00000000-0005-0000-0000-0000D3370000}"/>
    <cellStyle name="Normal 5 4 3 4 2 2 3" xfId="8304" xr:uid="{00000000-0005-0000-0000-0000D4370000}"/>
    <cellStyle name="Normal 5 4 3 4 2 2 3 2" xfId="26322" xr:uid="{00000000-0005-0000-0000-0000D5370000}"/>
    <cellStyle name="Normal 5 4 3 4 2 2 4" xfId="20436" xr:uid="{00000000-0005-0000-0000-0000D6370000}"/>
    <cellStyle name="Normal 5 4 3 4 2 2 5" xfId="17196" xr:uid="{00000000-0005-0000-0000-0000D7370000}"/>
    <cellStyle name="Normal 5 4 3 4 2 3" xfId="4650" xr:uid="{00000000-0005-0000-0000-0000D8370000}"/>
    <cellStyle name="Normal 5 4 3 4 2 3 2" xfId="13776" xr:uid="{00000000-0005-0000-0000-0000D9370000}"/>
    <cellStyle name="Normal 5 4 3 4 2 3 2 2" xfId="31794" xr:uid="{00000000-0005-0000-0000-0000DA370000}"/>
    <cellStyle name="Normal 5 4 3 4 2 3 3" xfId="22668" xr:uid="{00000000-0005-0000-0000-0000DB370000}"/>
    <cellStyle name="Normal 5 4 3 4 2 4" xfId="9924" xr:uid="{00000000-0005-0000-0000-0000DC370000}"/>
    <cellStyle name="Normal 5 4 3 4 2 4 2" xfId="27942" xr:uid="{00000000-0005-0000-0000-0000DD370000}"/>
    <cellStyle name="Normal 5 4 3 4 2 5" xfId="6684" xr:uid="{00000000-0005-0000-0000-0000DE370000}"/>
    <cellStyle name="Normal 5 4 3 4 2 5 2" xfId="24702" xr:uid="{00000000-0005-0000-0000-0000DF370000}"/>
    <cellStyle name="Normal 5 4 3 4 2 6" xfId="18816" xr:uid="{00000000-0005-0000-0000-0000E0370000}"/>
    <cellStyle name="Normal 5 4 3 4 2 7" xfId="15576" xr:uid="{00000000-0005-0000-0000-0000E1370000}"/>
    <cellStyle name="Normal 5 4 3 4 3" xfId="1624" xr:uid="{00000000-0005-0000-0000-0000E2370000}"/>
    <cellStyle name="Normal 5 4 3 4 3 2" xfId="4074" xr:uid="{00000000-0005-0000-0000-0000E3370000}"/>
    <cellStyle name="Normal 5 4 3 4 3 2 2" xfId="13200" xr:uid="{00000000-0005-0000-0000-0000E4370000}"/>
    <cellStyle name="Normal 5 4 3 4 3 2 2 2" xfId="31218" xr:uid="{00000000-0005-0000-0000-0000E5370000}"/>
    <cellStyle name="Normal 5 4 3 4 3 2 3" xfId="22092" xr:uid="{00000000-0005-0000-0000-0000E6370000}"/>
    <cellStyle name="Normal 5 4 3 4 3 3" xfId="10752" xr:uid="{00000000-0005-0000-0000-0000E7370000}"/>
    <cellStyle name="Normal 5 4 3 4 3 3 2" xfId="28770" xr:uid="{00000000-0005-0000-0000-0000E8370000}"/>
    <cellStyle name="Normal 5 4 3 4 3 4" xfId="7512" xr:uid="{00000000-0005-0000-0000-0000E9370000}"/>
    <cellStyle name="Normal 5 4 3 4 3 4 2" xfId="25530" xr:uid="{00000000-0005-0000-0000-0000EA370000}"/>
    <cellStyle name="Normal 5 4 3 4 3 5" xfId="19644" xr:uid="{00000000-0005-0000-0000-0000EB370000}"/>
    <cellStyle name="Normal 5 4 3 4 3 6" xfId="16404" xr:uid="{00000000-0005-0000-0000-0000EC370000}"/>
    <cellStyle name="Normal 5 4 3 4 4" xfId="2830" xr:uid="{00000000-0005-0000-0000-0000ED370000}"/>
    <cellStyle name="Normal 5 4 3 4 4 2" xfId="11958" xr:uid="{00000000-0005-0000-0000-0000EE370000}"/>
    <cellStyle name="Normal 5 4 3 4 4 2 2" xfId="29976" xr:uid="{00000000-0005-0000-0000-0000EF370000}"/>
    <cellStyle name="Normal 5 4 3 4 4 3" xfId="8718" xr:uid="{00000000-0005-0000-0000-0000F0370000}"/>
    <cellStyle name="Normal 5 4 3 4 4 3 2" xfId="26736" xr:uid="{00000000-0005-0000-0000-0000F1370000}"/>
    <cellStyle name="Normal 5 4 3 4 4 4" xfId="20850" xr:uid="{00000000-0005-0000-0000-0000F2370000}"/>
    <cellStyle name="Normal 5 4 3 4 4 5" xfId="17610" xr:uid="{00000000-0005-0000-0000-0000F3370000}"/>
    <cellStyle name="Normal 5 4 3 4 5" xfId="3606" xr:uid="{00000000-0005-0000-0000-0000F4370000}"/>
    <cellStyle name="Normal 5 4 3 4 5 2" xfId="12732" xr:uid="{00000000-0005-0000-0000-0000F5370000}"/>
    <cellStyle name="Normal 5 4 3 4 5 2 2" xfId="30750" xr:uid="{00000000-0005-0000-0000-0000F6370000}"/>
    <cellStyle name="Normal 5 4 3 4 5 3" xfId="6108" xr:uid="{00000000-0005-0000-0000-0000F7370000}"/>
    <cellStyle name="Normal 5 4 3 4 5 3 2" xfId="24126" xr:uid="{00000000-0005-0000-0000-0000F8370000}"/>
    <cellStyle name="Normal 5 4 3 4 5 4" xfId="21624" xr:uid="{00000000-0005-0000-0000-0000F9370000}"/>
    <cellStyle name="Normal 5 4 3 4 5 5" xfId="15000" xr:uid="{00000000-0005-0000-0000-0000FA370000}"/>
    <cellStyle name="Normal 5 4 3 4 6" xfId="9348" xr:uid="{00000000-0005-0000-0000-0000FB370000}"/>
    <cellStyle name="Normal 5 4 3 4 6 2" xfId="27366" xr:uid="{00000000-0005-0000-0000-0000FC370000}"/>
    <cellStyle name="Normal 5 4 3 4 7" xfId="5478" xr:uid="{00000000-0005-0000-0000-0000FD370000}"/>
    <cellStyle name="Normal 5 4 3 4 7 2" xfId="23496" xr:uid="{00000000-0005-0000-0000-0000FE370000}"/>
    <cellStyle name="Normal 5 4 3 4 8" xfId="18240" xr:uid="{00000000-0005-0000-0000-0000FF370000}"/>
    <cellStyle name="Normal 5 4 3 4 9" xfId="14532" xr:uid="{00000000-0005-0000-0000-000000380000}"/>
    <cellStyle name="Normal 5 4 3 5" xfId="958" xr:uid="{00000000-0005-0000-0000-000001380000}"/>
    <cellStyle name="Normal 5 4 3 5 2" xfId="1786" xr:uid="{00000000-0005-0000-0000-000002380000}"/>
    <cellStyle name="Normal 5 4 3 5 2 2" xfId="4812" xr:uid="{00000000-0005-0000-0000-000003380000}"/>
    <cellStyle name="Normal 5 4 3 5 2 2 2" xfId="13938" xr:uid="{00000000-0005-0000-0000-000004380000}"/>
    <cellStyle name="Normal 5 4 3 5 2 2 2 2" xfId="31956" xr:uid="{00000000-0005-0000-0000-000005380000}"/>
    <cellStyle name="Normal 5 4 3 5 2 2 3" xfId="22830" xr:uid="{00000000-0005-0000-0000-000006380000}"/>
    <cellStyle name="Normal 5 4 3 5 2 3" xfId="10914" xr:uid="{00000000-0005-0000-0000-000007380000}"/>
    <cellStyle name="Normal 5 4 3 5 2 3 2" xfId="28932" xr:uid="{00000000-0005-0000-0000-000008380000}"/>
    <cellStyle name="Normal 5 4 3 5 2 4" xfId="7674" xr:uid="{00000000-0005-0000-0000-000009380000}"/>
    <cellStyle name="Normal 5 4 3 5 2 4 2" xfId="25692" xr:uid="{00000000-0005-0000-0000-00000A380000}"/>
    <cellStyle name="Normal 5 4 3 5 2 5" xfId="19806" xr:uid="{00000000-0005-0000-0000-00000B380000}"/>
    <cellStyle name="Normal 5 4 3 5 2 6" xfId="16566" xr:uid="{00000000-0005-0000-0000-00000C380000}"/>
    <cellStyle name="Normal 5 4 3 5 3" xfId="2992" xr:uid="{00000000-0005-0000-0000-00000D380000}"/>
    <cellStyle name="Normal 5 4 3 5 3 2" xfId="12120" xr:uid="{00000000-0005-0000-0000-00000E380000}"/>
    <cellStyle name="Normal 5 4 3 5 3 2 2" xfId="30138" xr:uid="{00000000-0005-0000-0000-00000F380000}"/>
    <cellStyle name="Normal 5 4 3 5 3 3" xfId="8880" xr:uid="{00000000-0005-0000-0000-000010380000}"/>
    <cellStyle name="Normal 5 4 3 5 3 3 2" xfId="26898" xr:uid="{00000000-0005-0000-0000-000011380000}"/>
    <cellStyle name="Normal 5 4 3 5 3 4" xfId="21012" xr:uid="{00000000-0005-0000-0000-000012380000}"/>
    <cellStyle name="Normal 5 4 3 5 3 5" xfId="17772" xr:uid="{00000000-0005-0000-0000-000013380000}"/>
    <cellStyle name="Normal 5 4 3 5 4" xfId="3768" xr:uid="{00000000-0005-0000-0000-000014380000}"/>
    <cellStyle name="Normal 5 4 3 5 4 2" xfId="12894" xr:uid="{00000000-0005-0000-0000-000015380000}"/>
    <cellStyle name="Normal 5 4 3 5 4 2 2" xfId="30912" xr:uid="{00000000-0005-0000-0000-000016380000}"/>
    <cellStyle name="Normal 5 4 3 5 4 3" xfId="6846" xr:uid="{00000000-0005-0000-0000-000017380000}"/>
    <cellStyle name="Normal 5 4 3 5 4 3 2" xfId="24864" xr:uid="{00000000-0005-0000-0000-000018380000}"/>
    <cellStyle name="Normal 5 4 3 5 4 4" xfId="21786" xr:uid="{00000000-0005-0000-0000-000019380000}"/>
    <cellStyle name="Normal 5 4 3 5 4 5" xfId="15738" xr:uid="{00000000-0005-0000-0000-00001A380000}"/>
    <cellStyle name="Normal 5 4 3 5 5" xfId="10086" xr:uid="{00000000-0005-0000-0000-00001B380000}"/>
    <cellStyle name="Normal 5 4 3 5 5 2" xfId="28104" xr:uid="{00000000-0005-0000-0000-00001C380000}"/>
    <cellStyle name="Normal 5 4 3 5 6" xfId="5640" xr:uid="{00000000-0005-0000-0000-00001D380000}"/>
    <cellStyle name="Normal 5 4 3 5 6 2" xfId="23658" xr:uid="{00000000-0005-0000-0000-00001E380000}"/>
    <cellStyle name="Normal 5 4 3 5 7" xfId="18978" xr:uid="{00000000-0005-0000-0000-00001F380000}"/>
    <cellStyle name="Normal 5 4 3 5 8" xfId="14694" xr:uid="{00000000-0005-0000-0000-000020380000}"/>
    <cellStyle name="Normal 5 4 3 6" xfId="1120" xr:uid="{00000000-0005-0000-0000-000021380000}"/>
    <cellStyle name="Normal 5 4 3 6 2" xfId="1948" xr:uid="{00000000-0005-0000-0000-000022380000}"/>
    <cellStyle name="Normal 5 4 3 6 2 2" xfId="11076" xr:uid="{00000000-0005-0000-0000-000023380000}"/>
    <cellStyle name="Normal 5 4 3 6 2 2 2" xfId="29094" xr:uid="{00000000-0005-0000-0000-000024380000}"/>
    <cellStyle name="Normal 5 4 3 6 2 3" xfId="7836" xr:uid="{00000000-0005-0000-0000-000025380000}"/>
    <cellStyle name="Normal 5 4 3 6 2 3 2" xfId="25854" xr:uid="{00000000-0005-0000-0000-000026380000}"/>
    <cellStyle name="Normal 5 4 3 6 2 4" xfId="19968" xr:uid="{00000000-0005-0000-0000-000027380000}"/>
    <cellStyle name="Normal 5 4 3 6 2 5" xfId="16728" xr:uid="{00000000-0005-0000-0000-000028380000}"/>
    <cellStyle name="Normal 5 4 3 6 3" xfId="3154" xr:uid="{00000000-0005-0000-0000-000029380000}"/>
    <cellStyle name="Normal 5 4 3 6 3 2" xfId="12282" xr:uid="{00000000-0005-0000-0000-00002A380000}"/>
    <cellStyle name="Normal 5 4 3 6 3 2 2" xfId="30300" xr:uid="{00000000-0005-0000-0000-00002B380000}"/>
    <cellStyle name="Normal 5 4 3 6 3 3" xfId="9042" xr:uid="{00000000-0005-0000-0000-00002C380000}"/>
    <cellStyle name="Normal 5 4 3 6 3 3 2" xfId="27060" xr:uid="{00000000-0005-0000-0000-00002D380000}"/>
    <cellStyle name="Normal 5 4 3 6 3 4" xfId="21174" xr:uid="{00000000-0005-0000-0000-00002E380000}"/>
    <cellStyle name="Normal 5 4 3 6 3 5" xfId="17934" xr:uid="{00000000-0005-0000-0000-00002F380000}"/>
    <cellStyle name="Normal 5 4 3 6 4" xfId="4974" xr:uid="{00000000-0005-0000-0000-000030380000}"/>
    <cellStyle name="Normal 5 4 3 6 4 2" xfId="14100" xr:uid="{00000000-0005-0000-0000-000031380000}"/>
    <cellStyle name="Normal 5 4 3 6 4 2 2" xfId="32118" xr:uid="{00000000-0005-0000-0000-000032380000}"/>
    <cellStyle name="Normal 5 4 3 6 4 3" xfId="7008" xr:uid="{00000000-0005-0000-0000-000033380000}"/>
    <cellStyle name="Normal 5 4 3 6 4 3 2" xfId="25026" xr:uid="{00000000-0005-0000-0000-000034380000}"/>
    <cellStyle name="Normal 5 4 3 6 4 4" xfId="22992" xr:uid="{00000000-0005-0000-0000-000035380000}"/>
    <cellStyle name="Normal 5 4 3 6 5" xfId="10248" xr:uid="{00000000-0005-0000-0000-000036380000}"/>
    <cellStyle name="Normal 5 4 3 6 5 2" xfId="28266" xr:uid="{00000000-0005-0000-0000-000037380000}"/>
    <cellStyle name="Normal 5 4 3 6 6" xfId="5802" xr:uid="{00000000-0005-0000-0000-000038380000}"/>
    <cellStyle name="Normal 5 4 3 6 6 2" xfId="23820" xr:uid="{00000000-0005-0000-0000-000039380000}"/>
    <cellStyle name="Normal 5 4 3 6 7" xfId="19140" xr:uid="{00000000-0005-0000-0000-00003A380000}"/>
    <cellStyle name="Normal 5 4 3 6 8" xfId="15900" xr:uid="{00000000-0005-0000-0000-00003B380000}"/>
    <cellStyle name="Normal 5 4 3 7" xfId="472" xr:uid="{00000000-0005-0000-0000-00003C380000}"/>
    <cellStyle name="Normal 5 4 3 7 2" xfId="2128" xr:uid="{00000000-0005-0000-0000-00003D380000}"/>
    <cellStyle name="Normal 5 4 3 7 2 2" xfId="11256" xr:uid="{00000000-0005-0000-0000-00003E380000}"/>
    <cellStyle name="Normal 5 4 3 7 2 2 2" xfId="29274" xr:uid="{00000000-0005-0000-0000-00003F380000}"/>
    <cellStyle name="Normal 5 4 3 7 2 3" xfId="8016" xr:uid="{00000000-0005-0000-0000-000040380000}"/>
    <cellStyle name="Normal 5 4 3 7 2 3 2" xfId="26034" xr:uid="{00000000-0005-0000-0000-000041380000}"/>
    <cellStyle name="Normal 5 4 3 7 2 4" xfId="20148" xr:uid="{00000000-0005-0000-0000-000042380000}"/>
    <cellStyle name="Normal 5 4 3 7 2 5" xfId="16908" xr:uid="{00000000-0005-0000-0000-000043380000}"/>
    <cellStyle name="Normal 5 4 3 7 3" xfId="4326" xr:uid="{00000000-0005-0000-0000-000044380000}"/>
    <cellStyle name="Normal 5 4 3 7 3 2" xfId="13452" xr:uid="{00000000-0005-0000-0000-000045380000}"/>
    <cellStyle name="Normal 5 4 3 7 3 2 2" xfId="31470" xr:uid="{00000000-0005-0000-0000-000046380000}"/>
    <cellStyle name="Normal 5 4 3 7 3 3" xfId="22344" xr:uid="{00000000-0005-0000-0000-000047380000}"/>
    <cellStyle name="Normal 5 4 3 7 4" xfId="9600" xr:uid="{00000000-0005-0000-0000-000048380000}"/>
    <cellStyle name="Normal 5 4 3 7 4 2" xfId="27618" xr:uid="{00000000-0005-0000-0000-000049380000}"/>
    <cellStyle name="Normal 5 4 3 7 5" xfId="6360" xr:uid="{00000000-0005-0000-0000-00004A380000}"/>
    <cellStyle name="Normal 5 4 3 7 5 2" xfId="24378" xr:uid="{00000000-0005-0000-0000-00004B380000}"/>
    <cellStyle name="Normal 5 4 3 7 6" xfId="18492" xr:uid="{00000000-0005-0000-0000-00004C380000}"/>
    <cellStyle name="Normal 5 4 3 7 7" xfId="15252" xr:uid="{00000000-0005-0000-0000-00004D380000}"/>
    <cellStyle name="Normal 5 4 3 8" xfId="1300" xr:uid="{00000000-0005-0000-0000-00004E380000}"/>
    <cellStyle name="Normal 5 4 3 8 2" xfId="3930" xr:uid="{00000000-0005-0000-0000-00004F380000}"/>
    <cellStyle name="Normal 5 4 3 8 2 2" xfId="13056" xr:uid="{00000000-0005-0000-0000-000050380000}"/>
    <cellStyle name="Normal 5 4 3 8 2 2 2" xfId="31074" xr:uid="{00000000-0005-0000-0000-000051380000}"/>
    <cellStyle name="Normal 5 4 3 8 2 3" xfId="21948" xr:uid="{00000000-0005-0000-0000-000052380000}"/>
    <cellStyle name="Normal 5 4 3 8 3" xfId="10428" xr:uid="{00000000-0005-0000-0000-000053380000}"/>
    <cellStyle name="Normal 5 4 3 8 3 2" xfId="28446" xr:uid="{00000000-0005-0000-0000-000054380000}"/>
    <cellStyle name="Normal 5 4 3 8 4" xfId="7188" xr:uid="{00000000-0005-0000-0000-000055380000}"/>
    <cellStyle name="Normal 5 4 3 8 4 2" xfId="25206" xr:uid="{00000000-0005-0000-0000-000056380000}"/>
    <cellStyle name="Normal 5 4 3 8 5" xfId="19320" xr:uid="{00000000-0005-0000-0000-000057380000}"/>
    <cellStyle name="Normal 5 4 3 8 6" xfId="16080" xr:uid="{00000000-0005-0000-0000-000058380000}"/>
    <cellStyle name="Normal 5 4 3 9" xfId="2506" xr:uid="{00000000-0005-0000-0000-000059380000}"/>
    <cellStyle name="Normal 5 4 3 9 2" xfId="11634" xr:uid="{00000000-0005-0000-0000-00005A380000}"/>
    <cellStyle name="Normal 5 4 3 9 2 2" xfId="29652" xr:uid="{00000000-0005-0000-0000-00005B380000}"/>
    <cellStyle name="Normal 5 4 3 9 3" xfId="8394" xr:uid="{00000000-0005-0000-0000-00005C380000}"/>
    <cellStyle name="Normal 5 4 3 9 3 2" xfId="26412" xr:uid="{00000000-0005-0000-0000-00005D380000}"/>
    <cellStyle name="Normal 5 4 3 9 4" xfId="20526" xr:uid="{00000000-0005-0000-0000-00005E380000}"/>
    <cellStyle name="Normal 5 4 3 9 5" xfId="17286" xr:uid="{00000000-0005-0000-0000-00005F380000}"/>
    <cellStyle name="Normal 5 4 4" xfId="38" xr:uid="{00000000-0005-0000-0000-000060380000}"/>
    <cellStyle name="Normal 5 4 4 10" xfId="3318" xr:uid="{00000000-0005-0000-0000-000061380000}"/>
    <cellStyle name="Normal 5 4 4 10 2" xfId="12444" xr:uid="{00000000-0005-0000-0000-000062380000}"/>
    <cellStyle name="Normal 5 4 4 10 2 2" xfId="30462" xr:uid="{00000000-0005-0000-0000-000063380000}"/>
    <cellStyle name="Normal 5 4 4 10 3" xfId="5928" xr:uid="{00000000-0005-0000-0000-000064380000}"/>
    <cellStyle name="Normal 5 4 4 10 3 2" xfId="23946" xr:uid="{00000000-0005-0000-0000-000065380000}"/>
    <cellStyle name="Normal 5 4 4 10 4" xfId="21336" xr:uid="{00000000-0005-0000-0000-000066380000}"/>
    <cellStyle name="Normal 5 4 4 10 5" xfId="14820" xr:uid="{00000000-0005-0000-0000-000067380000}"/>
    <cellStyle name="Normal 5 4 4 11" xfId="9168" xr:uid="{00000000-0005-0000-0000-000068380000}"/>
    <cellStyle name="Normal 5 4 4 11 2" xfId="27186" xr:uid="{00000000-0005-0000-0000-000069380000}"/>
    <cellStyle name="Normal 5 4 4 12" xfId="5118" xr:uid="{00000000-0005-0000-0000-00006A380000}"/>
    <cellStyle name="Normal 5 4 4 12 2" xfId="23136" xr:uid="{00000000-0005-0000-0000-00006B380000}"/>
    <cellStyle name="Normal 5 4 4 13" xfId="18060" xr:uid="{00000000-0005-0000-0000-00006C380000}"/>
    <cellStyle name="Normal 5 4 4 14" xfId="14262" xr:uid="{00000000-0005-0000-0000-00006D380000}"/>
    <cellStyle name="Normal 5 4 4 2" xfId="148" xr:uid="{00000000-0005-0000-0000-00006E380000}"/>
    <cellStyle name="Normal 5 4 4 2 10" xfId="9276" xr:uid="{00000000-0005-0000-0000-00006F380000}"/>
    <cellStyle name="Normal 5 4 4 2 10 2" xfId="27294" xr:uid="{00000000-0005-0000-0000-000070380000}"/>
    <cellStyle name="Normal 5 4 4 2 11" xfId="5226" xr:uid="{00000000-0005-0000-0000-000071380000}"/>
    <cellStyle name="Normal 5 4 4 2 11 2" xfId="23244" xr:uid="{00000000-0005-0000-0000-000072380000}"/>
    <cellStyle name="Normal 5 4 4 2 12" xfId="18168" xr:uid="{00000000-0005-0000-0000-000073380000}"/>
    <cellStyle name="Normal 5 4 4 2 13" xfId="14442" xr:uid="{00000000-0005-0000-0000-000074380000}"/>
    <cellStyle name="Normal 5 4 4 2 2" xfId="364" xr:uid="{00000000-0005-0000-0000-000075380000}"/>
    <cellStyle name="Normal 5 4 4 2 2 2" xfId="706" xr:uid="{00000000-0005-0000-0000-000076380000}"/>
    <cellStyle name="Normal 5 4 4 2 2 2 2" xfId="2362" xr:uid="{00000000-0005-0000-0000-000077380000}"/>
    <cellStyle name="Normal 5 4 4 2 2 2 2 2" xfId="11490" xr:uid="{00000000-0005-0000-0000-000078380000}"/>
    <cellStyle name="Normal 5 4 4 2 2 2 2 2 2" xfId="29508" xr:uid="{00000000-0005-0000-0000-000079380000}"/>
    <cellStyle name="Normal 5 4 4 2 2 2 2 3" xfId="8250" xr:uid="{00000000-0005-0000-0000-00007A380000}"/>
    <cellStyle name="Normal 5 4 4 2 2 2 2 3 2" xfId="26268" xr:uid="{00000000-0005-0000-0000-00007B380000}"/>
    <cellStyle name="Normal 5 4 4 2 2 2 2 4" xfId="20382" xr:uid="{00000000-0005-0000-0000-00007C380000}"/>
    <cellStyle name="Normal 5 4 4 2 2 2 2 5" xfId="17142" xr:uid="{00000000-0005-0000-0000-00007D380000}"/>
    <cellStyle name="Normal 5 4 4 2 2 2 3" xfId="4560" xr:uid="{00000000-0005-0000-0000-00007E380000}"/>
    <cellStyle name="Normal 5 4 4 2 2 2 3 2" xfId="13686" xr:uid="{00000000-0005-0000-0000-00007F380000}"/>
    <cellStyle name="Normal 5 4 4 2 2 2 3 2 2" xfId="31704" xr:uid="{00000000-0005-0000-0000-000080380000}"/>
    <cellStyle name="Normal 5 4 4 2 2 2 3 3" xfId="22578" xr:uid="{00000000-0005-0000-0000-000081380000}"/>
    <cellStyle name="Normal 5 4 4 2 2 2 4" xfId="9834" xr:uid="{00000000-0005-0000-0000-000082380000}"/>
    <cellStyle name="Normal 5 4 4 2 2 2 4 2" xfId="27852" xr:uid="{00000000-0005-0000-0000-000083380000}"/>
    <cellStyle name="Normal 5 4 4 2 2 2 5" xfId="6594" xr:uid="{00000000-0005-0000-0000-000084380000}"/>
    <cellStyle name="Normal 5 4 4 2 2 2 5 2" xfId="24612" xr:uid="{00000000-0005-0000-0000-000085380000}"/>
    <cellStyle name="Normal 5 4 4 2 2 2 6" xfId="18726" xr:uid="{00000000-0005-0000-0000-000086380000}"/>
    <cellStyle name="Normal 5 4 4 2 2 2 7" xfId="15486" xr:uid="{00000000-0005-0000-0000-000087380000}"/>
    <cellStyle name="Normal 5 4 4 2 2 3" xfId="1534" xr:uid="{00000000-0005-0000-0000-000088380000}"/>
    <cellStyle name="Normal 5 4 4 2 2 3 2" xfId="4218" xr:uid="{00000000-0005-0000-0000-000089380000}"/>
    <cellStyle name="Normal 5 4 4 2 2 3 2 2" xfId="13344" xr:uid="{00000000-0005-0000-0000-00008A380000}"/>
    <cellStyle name="Normal 5 4 4 2 2 3 2 2 2" xfId="31362" xr:uid="{00000000-0005-0000-0000-00008B380000}"/>
    <cellStyle name="Normal 5 4 4 2 2 3 2 3" xfId="22236" xr:uid="{00000000-0005-0000-0000-00008C380000}"/>
    <cellStyle name="Normal 5 4 4 2 2 3 3" xfId="10662" xr:uid="{00000000-0005-0000-0000-00008D380000}"/>
    <cellStyle name="Normal 5 4 4 2 2 3 3 2" xfId="28680" xr:uid="{00000000-0005-0000-0000-00008E380000}"/>
    <cellStyle name="Normal 5 4 4 2 2 3 4" xfId="7422" xr:uid="{00000000-0005-0000-0000-00008F380000}"/>
    <cellStyle name="Normal 5 4 4 2 2 3 4 2" xfId="25440" xr:uid="{00000000-0005-0000-0000-000090380000}"/>
    <cellStyle name="Normal 5 4 4 2 2 3 5" xfId="19554" xr:uid="{00000000-0005-0000-0000-000091380000}"/>
    <cellStyle name="Normal 5 4 4 2 2 3 6" xfId="16314" xr:uid="{00000000-0005-0000-0000-000092380000}"/>
    <cellStyle name="Normal 5 4 4 2 2 4" xfId="2740" xr:uid="{00000000-0005-0000-0000-000093380000}"/>
    <cellStyle name="Normal 5 4 4 2 2 4 2" xfId="11868" xr:uid="{00000000-0005-0000-0000-000094380000}"/>
    <cellStyle name="Normal 5 4 4 2 2 4 2 2" xfId="29886" xr:uid="{00000000-0005-0000-0000-000095380000}"/>
    <cellStyle name="Normal 5 4 4 2 2 4 3" xfId="8628" xr:uid="{00000000-0005-0000-0000-000096380000}"/>
    <cellStyle name="Normal 5 4 4 2 2 4 3 2" xfId="26646" xr:uid="{00000000-0005-0000-0000-000097380000}"/>
    <cellStyle name="Normal 5 4 4 2 2 4 4" xfId="20760" xr:uid="{00000000-0005-0000-0000-000098380000}"/>
    <cellStyle name="Normal 5 4 4 2 2 4 5" xfId="17520" xr:uid="{00000000-0005-0000-0000-000099380000}"/>
    <cellStyle name="Normal 5 4 4 2 2 5" xfId="3678" xr:uid="{00000000-0005-0000-0000-00009A380000}"/>
    <cellStyle name="Normal 5 4 4 2 2 5 2" xfId="12804" xr:uid="{00000000-0005-0000-0000-00009B380000}"/>
    <cellStyle name="Normal 5 4 4 2 2 5 2 2" xfId="30822" xr:uid="{00000000-0005-0000-0000-00009C380000}"/>
    <cellStyle name="Normal 5 4 4 2 2 5 3" xfId="6252" xr:uid="{00000000-0005-0000-0000-00009D380000}"/>
    <cellStyle name="Normal 5 4 4 2 2 5 3 2" xfId="24270" xr:uid="{00000000-0005-0000-0000-00009E380000}"/>
    <cellStyle name="Normal 5 4 4 2 2 5 4" xfId="21696" xr:uid="{00000000-0005-0000-0000-00009F380000}"/>
    <cellStyle name="Normal 5 4 4 2 2 5 5" xfId="15144" xr:uid="{00000000-0005-0000-0000-0000A0380000}"/>
    <cellStyle name="Normal 5 4 4 2 2 6" xfId="9492" xr:uid="{00000000-0005-0000-0000-0000A1380000}"/>
    <cellStyle name="Normal 5 4 4 2 2 6 2" xfId="27510" xr:uid="{00000000-0005-0000-0000-0000A2380000}"/>
    <cellStyle name="Normal 5 4 4 2 2 7" xfId="5388" xr:uid="{00000000-0005-0000-0000-0000A3380000}"/>
    <cellStyle name="Normal 5 4 4 2 2 7 2" xfId="23406" xr:uid="{00000000-0005-0000-0000-0000A4380000}"/>
    <cellStyle name="Normal 5 4 4 2 2 8" xfId="18384" xr:uid="{00000000-0005-0000-0000-0000A5380000}"/>
    <cellStyle name="Normal 5 4 4 2 2 9" xfId="14604" xr:uid="{00000000-0005-0000-0000-0000A6380000}"/>
    <cellStyle name="Normal 5 4 4 2 3" xfId="868" xr:uid="{00000000-0005-0000-0000-0000A7380000}"/>
    <cellStyle name="Normal 5 4 4 2 3 2" xfId="1696" xr:uid="{00000000-0005-0000-0000-0000A8380000}"/>
    <cellStyle name="Normal 5 4 4 2 3 2 2" xfId="4722" xr:uid="{00000000-0005-0000-0000-0000A9380000}"/>
    <cellStyle name="Normal 5 4 4 2 3 2 2 2" xfId="13848" xr:uid="{00000000-0005-0000-0000-0000AA380000}"/>
    <cellStyle name="Normal 5 4 4 2 3 2 2 2 2" xfId="31866" xr:uid="{00000000-0005-0000-0000-0000AB380000}"/>
    <cellStyle name="Normal 5 4 4 2 3 2 2 3" xfId="22740" xr:uid="{00000000-0005-0000-0000-0000AC380000}"/>
    <cellStyle name="Normal 5 4 4 2 3 2 3" xfId="10824" xr:uid="{00000000-0005-0000-0000-0000AD380000}"/>
    <cellStyle name="Normal 5 4 4 2 3 2 3 2" xfId="28842" xr:uid="{00000000-0005-0000-0000-0000AE380000}"/>
    <cellStyle name="Normal 5 4 4 2 3 2 4" xfId="7584" xr:uid="{00000000-0005-0000-0000-0000AF380000}"/>
    <cellStyle name="Normal 5 4 4 2 3 2 4 2" xfId="25602" xr:uid="{00000000-0005-0000-0000-0000B0380000}"/>
    <cellStyle name="Normal 5 4 4 2 3 2 5" xfId="19716" xr:uid="{00000000-0005-0000-0000-0000B1380000}"/>
    <cellStyle name="Normal 5 4 4 2 3 2 6" xfId="16476" xr:uid="{00000000-0005-0000-0000-0000B2380000}"/>
    <cellStyle name="Normal 5 4 4 2 3 3" xfId="2902" xr:uid="{00000000-0005-0000-0000-0000B3380000}"/>
    <cellStyle name="Normal 5 4 4 2 3 3 2" xfId="12030" xr:uid="{00000000-0005-0000-0000-0000B4380000}"/>
    <cellStyle name="Normal 5 4 4 2 3 3 2 2" xfId="30048" xr:uid="{00000000-0005-0000-0000-0000B5380000}"/>
    <cellStyle name="Normal 5 4 4 2 3 3 3" xfId="8790" xr:uid="{00000000-0005-0000-0000-0000B6380000}"/>
    <cellStyle name="Normal 5 4 4 2 3 3 3 2" xfId="26808" xr:uid="{00000000-0005-0000-0000-0000B7380000}"/>
    <cellStyle name="Normal 5 4 4 2 3 3 4" xfId="20922" xr:uid="{00000000-0005-0000-0000-0000B8380000}"/>
    <cellStyle name="Normal 5 4 4 2 3 3 5" xfId="17682" xr:uid="{00000000-0005-0000-0000-0000B9380000}"/>
    <cellStyle name="Normal 5 4 4 2 3 4" xfId="3840" xr:uid="{00000000-0005-0000-0000-0000BA380000}"/>
    <cellStyle name="Normal 5 4 4 2 3 4 2" xfId="12966" xr:uid="{00000000-0005-0000-0000-0000BB380000}"/>
    <cellStyle name="Normal 5 4 4 2 3 4 2 2" xfId="30984" xr:uid="{00000000-0005-0000-0000-0000BC380000}"/>
    <cellStyle name="Normal 5 4 4 2 3 4 3" xfId="6756" xr:uid="{00000000-0005-0000-0000-0000BD380000}"/>
    <cellStyle name="Normal 5 4 4 2 3 4 3 2" xfId="24774" xr:uid="{00000000-0005-0000-0000-0000BE380000}"/>
    <cellStyle name="Normal 5 4 4 2 3 4 4" xfId="21858" xr:uid="{00000000-0005-0000-0000-0000BF380000}"/>
    <cellStyle name="Normal 5 4 4 2 3 4 5" xfId="15648" xr:uid="{00000000-0005-0000-0000-0000C0380000}"/>
    <cellStyle name="Normal 5 4 4 2 3 5" xfId="9996" xr:uid="{00000000-0005-0000-0000-0000C1380000}"/>
    <cellStyle name="Normal 5 4 4 2 3 5 2" xfId="28014" xr:uid="{00000000-0005-0000-0000-0000C2380000}"/>
    <cellStyle name="Normal 5 4 4 2 3 6" xfId="5550" xr:uid="{00000000-0005-0000-0000-0000C3380000}"/>
    <cellStyle name="Normal 5 4 4 2 3 6 2" xfId="23568" xr:uid="{00000000-0005-0000-0000-0000C4380000}"/>
    <cellStyle name="Normal 5 4 4 2 3 7" xfId="18888" xr:uid="{00000000-0005-0000-0000-0000C5380000}"/>
    <cellStyle name="Normal 5 4 4 2 3 8" xfId="14766" xr:uid="{00000000-0005-0000-0000-0000C6380000}"/>
    <cellStyle name="Normal 5 4 4 2 4" xfId="1030" xr:uid="{00000000-0005-0000-0000-0000C7380000}"/>
    <cellStyle name="Normal 5 4 4 2 4 2" xfId="1858" xr:uid="{00000000-0005-0000-0000-0000C8380000}"/>
    <cellStyle name="Normal 5 4 4 2 4 2 2" xfId="10986" xr:uid="{00000000-0005-0000-0000-0000C9380000}"/>
    <cellStyle name="Normal 5 4 4 2 4 2 2 2" xfId="29004" xr:uid="{00000000-0005-0000-0000-0000CA380000}"/>
    <cellStyle name="Normal 5 4 4 2 4 2 3" xfId="7746" xr:uid="{00000000-0005-0000-0000-0000CB380000}"/>
    <cellStyle name="Normal 5 4 4 2 4 2 3 2" xfId="25764" xr:uid="{00000000-0005-0000-0000-0000CC380000}"/>
    <cellStyle name="Normal 5 4 4 2 4 2 4" xfId="19878" xr:uid="{00000000-0005-0000-0000-0000CD380000}"/>
    <cellStyle name="Normal 5 4 4 2 4 2 5" xfId="16638" xr:uid="{00000000-0005-0000-0000-0000CE380000}"/>
    <cellStyle name="Normal 5 4 4 2 4 3" xfId="3064" xr:uid="{00000000-0005-0000-0000-0000CF380000}"/>
    <cellStyle name="Normal 5 4 4 2 4 3 2" xfId="12192" xr:uid="{00000000-0005-0000-0000-0000D0380000}"/>
    <cellStyle name="Normal 5 4 4 2 4 3 2 2" xfId="30210" xr:uid="{00000000-0005-0000-0000-0000D1380000}"/>
    <cellStyle name="Normal 5 4 4 2 4 3 3" xfId="8952" xr:uid="{00000000-0005-0000-0000-0000D2380000}"/>
    <cellStyle name="Normal 5 4 4 2 4 3 3 2" xfId="26970" xr:uid="{00000000-0005-0000-0000-0000D3380000}"/>
    <cellStyle name="Normal 5 4 4 2 4 3 4" xfId="21084" xr:uid="{00000000-0005-0000-0000-0000D4380000}"/>
    <cellStyle name="Normal 5 4 4 2 4 3 5" xfId="17844" xr:uid="{00000000-0005-0000-0000-0000D5380000}"/>
    <cellStyle name="Normal 5 4 4 2 4 4" xfId="4884" xr:uid="{00000000-0005-0000-0000-0000D6380000}"/>
    <cellStyle name="Normal 5 4 4 2 4 4 2" xfId="14010" xr:uid="{00000000-0005-0000-0000-0000D7380000}"/>
    <cellStyle name="Normal 5 4 4 2 4 4 2 2" xfId="32028" xr:uid="{00000000-0005-0000-0000-0000D8380000}"/>
    <cellStyle name="Normal 5 4 4 2 4 4 3" xfId="6918" xr:uid="{00000000-0005-0000-0000-0000D9380000}"/>
    <cellStyle name="Normal 5 4 4 2 4 4 3 2" xfId="24936" xr:uid="{00000000-0005-0000-0000-0000DA380000}"/>
    <cellStyle name="Normal 5 4 4 2 4 4 4" xfId="22902" xr:uid="{00000000-0005-0000-0000-0000DB380000}"/>
    <cellStyle name="Normal 5 4 4 2 4 5" xfId="10158" xr:uid="{00000000-0005-0000-0000-0000DC380000}"/>
    <cellStyle name="Normal 5 4 4 2 4 5 2" xfId="28176" xr:uid="{00000000-0005-0000-0000-0000DD380000}"/>
    <cellStyle name="Normal 5 4 4 2 4 6" xfId="5712" xr:uid="{00000000-0005-0000-0000-0000DE380000}"/>
    <cellStyle name="Normal 5 4 4 2 4 6 2" xfId="23730" xr:uid="{00000000-0005-0000-0000-0000DF380000}"/>
    <cellStyle name="Normal 5 4 4 2 4 7" xfId="19050" xr:uid="{00000000-0005-0000-0000-0000E0380000}"/>
    <cellStyle name="Normal 5 4 4 2 4 8" xfId="15810" xr:uid="{00000000-0005-0000-0000-0000E1380000}"/>
    <cellStyle name="Normal 5 4 4 2 5" xfId="1192" xr:uid="{00000000-0005-0000-0000-0000E2380000}"/>
    <cellStyle name="Normal 5 4 4 2 5 2" xfId="2020" xr:uid="{00000000-0005-0000-0000-0000E3380000}"/>
    <cellStyle name="Normal 5 4 4 2 5 2 2" xfId="11148" xr:uid="{00000000-0005-0000-0000-0000E4380000}"/>
    <cellStyle name="Normal 5 4 4 2 5 2 2 2" xfId="29166" xr:uid="{00000000-0005-0000-0000-0000E5380000}"/>
    <cellStyle name="Normal 5 4 4 2 5 2 3" xfId="7908" xr:uid="{00000000-0005-0000-0000-0000E6380000}"/>
    <cellStyle name="Normal 5 4 4 2 5 2 3 2" xfId="25926" xr:uid="{00000000-0005-0000-0000-0000E7380000}"/>
    <cellStyle name="Normal 5 4 4 2 5 2 4" xfId="20040" xr:uid="{00000000-0005-0000-0000-0000E8380000}"/>
    <cellStyle name="Normal 5 4 4 2 5 2 5" xfId="16800" xr:uid="{00000000-0005-0000-0000-0000E9380000}"/>
    <cellStyle name="Normal 5 4 4 2 5 3" xfId="3226" xr:uid="{00000000-0005-0000-0000-0000EA380000}"/>
    <cellStyle name="Normal 5 4 4 2 5 3 2" xfId="12354" xr:uid="{00000000-0005-0000-0000-0000EB380000}"/>
    <cellStyle name="Normal 5 4 4 2 5 3 2 2" xfId="30372" xr:uid="{00000000-0005-0000-0000-0000EC380000}"/>
    <cellStyle name="Normal 5 4 4 2 5 3 3" xfId="9114" xr:uid="{00000000-0005-0000-0000-0000ED380000}"/>
    <cellStyle name="Normal 5 4 4 2 5 3 3 2" xfId="27132" xr:uid="{00000000-0005-0000-0000-0000EE380000}"/>
    <cellStyle name="Normal 5 4 4 2 5 3 4" xfId="21246" xr:uid="{00000000-0005-0000-0000-0000EF380000}"/>
    <cellStyle name="Normal 5 4 4 2 5 3 5" xfId="18006" xr:uid="{00000000-0005-0000-0000-0000F0380000}"/>
    <cellStyle name="Normal 5 4 4 2 5 4" xfId="5046" xr:uid="{00000000-0005-0000-0000-0000F1380000}"/>
    <cellStyle name="Normal 5 4 4 2 5 4 2" xfId="14172" xr:uid="{00000000-0005-0000-0000-0000F2380000}"/>
    <cellStyle name="Normal 5 4 4 2 5 4 2 2" xfId="32190" xr:uid="{00000000-0005-0000-0000-0000F3380000}"/>
    <cellStyle name="Normal 5 4 4 2 5 4 3" xfId="7080" xr:uid="{00000000-0005-0000-0000-0000F4380000}"/>
    <cellStyle name="Normal 5 4 4 2 5 4 3 2" xfId="25098" xr:uid="{00000000-0005-0000-0000-0000F5380000}"/>
    <cellStyle name="Normal 5 4 4 2 5 4 4" xfId="23064" xr:uid="{00000000-0005-0000-0000-0000F6380000}"/>
    <cellStyle name="Normal 5 4 4 2 5 5" xfId="10320" xr:uid="{00000000-0005-0000-0000-0000F7380000}"/>
    <cellStyle name="Normal 5 4 4 2 5 5 2" xfId="28338" xr:uid="{00000000-0005-0000-0000-0000F8380000}"/>
    <cellStyle name="Normal 5 4 4 2 5 6" xfId="5874" xr:uid="{00000000-0005-0000-0000-0000F9380000}"/>
    <cellStyle name="Normal 5 4 4 2 5 6 2" xfId="23892" xr:uid="{00000000-0005-0000-0000-0000FA380000}"/>
    <cellStyle name="Normal 5 4 4 2 5 7" xfId="19212" xr:uid="{00000000-0005-0000-0000-0000FB380000}"/>
    <cellStyle name="Normal 5 4 4 2 5 8" xfId="15972" xr:uid="{00000000-0005-0000-0000-0000FC380000}"/>
    <cellStyle name="Normal 5 4 4 2 6" xfId="544" xr:uid="{00000000-0005-0000-0000-0000FD380000}"/>
    <cellStyle name="Normal 5 4 4 2 6 2" xfId="2200" xr:uid="{00000000-0005-0000-0000-0000FE380000}"/>
    <cellStyle name="Normal 5 4 4 2 6 2 2" xfId="11328" xr:uid="{00000000-0005-0000-0000-0000FF380000}"/>
    <cellStyle name="Normal 5 4 4 2 6 2 2 2" xfId="29346" xr:uid="{00000000-0005-0000-0000-000000390000}"/>
    <cellStyle name="Normal 5 4 4 2 6 2 3" xfId="8088" xr:uid="{00000000-0005-0000-0000-000001390000}"/>
    <cellStyle name="Normal 5 4 4 2 6 2 3 2" xfId="26106" xr:uid="{00000000-0005-0000-0000-000002390000}"/>
    <cellStyle name="Normal 5 4 4 2 6 2 4" xfId="20220" xr:uid="{00000000-0005-0000-0000-000003390000}"/>
    <cellStyle name="Normal 5 4 4 2 6 2 5" xfId="16980" xr:uid="{00000000-0005-0000-0000-000004390000}"/>
    <cellStyle name="Normal 5 4 4 2 6 3" xfId="4398" xr:uid="{00000000-0005-0000-0000-000005390000}"/>
    <cellStyle name="Normal 5 4 4 2 6 3 2" xfId="13524" xr:uid="{00000000-0005-0000-0000-000006390000}"/>
    <cellStyle name="Normal 5 4 4 2 6 3 2 2" xfId="31542" xr:uid="{00000000-0005-0000-0000-000007390000}"/>
    <cellStyle name="Normal 5 4 4 2 6 3 3" xfId="22416" xr:uid="{00000000-0005-0000-0000-000008390000}"/>
    <cellStyle name="Normal 5 4 4 2 6 4" xfId="9672" xr:uid="{00000000-0005-0000-0000-000009390000}"/>
    <cellStyle name="Normal 5 4 4 2 6 4 2" xfId="27690" xr:uid="{00000000-0005-0000-0000-00000A390000}"/>
    <cellStyle name="Normal 5 4 4 2 6 5" xfId="6432" xr:uid="{00000000-0005-0000-0000-00000B390000}"/>
    <cellStyle name="Normal 5 4 4 2 6 5 2" xfId="24450" xr:uid="{00000000-0005-0000-0000-00000C390000}"/>
    <cellStyle name="Normal 5 4 4 2 6 6" xfId="18564" xr:uid="{00000000-0005-0000-0000-00000D390000}"/>
    <cellStyle name="Normal 5 4 4 2 6 7" xfId="15324" xr:uid="{00000000-0005-0000-0000-00000E390000}"/>
    <cellStyle name="Normal 5 4 4 2 7" xfId="1372" xr:uid="{00000000-0005-0000-0000-00000F390000}"/>
    <cellStyle name="Normal 5 4 4 2 7 2" xfId="4002" xr:uid="{00000000-0005-0000-0000-000010390000}"/>
    <cellStyle name="Normal 5 4 4 2 7 2 2" xfId="13128" xr:uid="{00000000-0005-0000-0000-000011390000}"/>
    <cellStyle name="Normal 5 4 4 2 7 2 2 2" xfId="31146" xr:uid="{00000000-0005-0000-0000-000012390000}"/>
    <cellStyle name="Normal 5 4 4 2 7 2 3" xfId="22020" xr:uid="{00000000-0005-0000-0000-000013390000}"/>
    <cellStyle name="Normal 5 4 4 2 7 3" xfId="10500" xr:uid="{00000000-0005-0000-0000-000014390000}"/>
    <cellStyle name="Normal 5 4 4 2 7 3 2" xfId="28518" xr:uid="{00000000-0005-0000-0000-000015390000}"/>
    <cellStyle name="Normal 5 4 4 2 7 4" xfId="7260" xr:uid="{00000000-0005-0000-0000-000016390000}"/>
    <cellStyle name="Normal 5 4 4 2 7 4 2" xfId="25278" xr:uid="{00000000-0005-0000-0000-000017390000}"/>
    <cellStyle name="Normal 5 4 4 2 7 5" xfId="19392" xr:uid="{00000000-0005-0000-0000-000018390000}"/>
    <cellStyle name="Normal 5 4 4 2 7 6" xfId="16152" xr:uid="{00000000-0005-0000-0000-000019390000}"/>
    <cellStyle name="Normal 5 4 4 2 8" xfId="2578" xr:uid="{00000000-0005-0000-0000-00001A390000}"/>
    <cellStyle name="Normal 5 4 4 2 8 2" xfId="11706" xr:uid="{00000000-0005-0000-0000-00001B390000}"/>
    <cellStyle name="Normal 5 4 4 2 8 2 2" xfId="29724" xr:uid="{00000000-0005-0000-0000-00001C390000}"/>
    <cellStyle name="Normal 5 4 4 2 8 3" xfId="8466" xr:uid="{00000000-0005-0000-0000-00001D390000}"/>
    <cellStyle name="Normal 5 4 4 2 8 3 2" xfId="26484" xr:uid="{00000000-0005-0000-0000-00001E390000}"/>
    <cellStyle name="Normal 5 4 4 2 8 4" xfId="20598" xr:uid="{00000000-0005-0000-0000-00001F390000}"/>
    <cellStyle name="Normal 5 4 4 2 8 5" xfId="17358" xr:uid="{00000000-0005-0000-0000-000020390000}"/>
    <cellStyle name="Normal 5 4 4 2 9" xfId="3516" xr:uid="{00000000-0005-0000-0000-000021390000}"/>
    <cellStyle name="Normal 5 4 4 2 9 2" xfId="12642" xr:uid="{00000000-0005-0000-0000-000022390000}"/>
    <cellStyle name="Normal 5 4 4 2 9 2 2" xfId="30660" xr:uid="{00000000-0005-0000-0000-000023390000}"/>
    <cellStyle name="Normal 5 4 4 2 9 3" xfId="6036" xr:uid="{00000000-0005-0000-0000-000024390000}"/>
    <cellStyle name="Normal 5 4 4 2 9 3 2" xfId="24054" xr:uid="{00000000-0005-0000-0000-000025390000}"/>
    <cellStyle name="Normal 5 4 4 2 9 4" xfId="21534" xr:uid="{00000000-0005-0000-0000-000026390000}"/>
    <cellStyle name="Normal 5 4 4 2 9 5" xfId="14928" xr:uid="{00000000-0005-0000-0000-000027390000}"/>
    <cellStyle name="Normal 5 4 4 3" xfId="256" xr:uid="{00000000-0005-0000-0000-000028390000}"/>
    <cellStyle name="Normal 5 4 4 3 2" xfId="598" xr:uid="{00000000-0005-0000-0000-000029390000}"/>
    <cellStyle name="Normal 5 4 4 3 2 2" xfId="2254" xr:uid="{00000000-0005-0000-0000-00002A390000}"/>
    <cellStyle name="Normal 5 4 4 3 2 2 2" xfId="11382" xr:uid="{00000000-0005-0000-0000-00002B390000}"/>
    <cellStyle name="Normal 5 4 4 3 2 2 2 2" xfId="29400" xr:uid="{00000000-0005-0000-0000-00002C390000}"/>
    <cellStyle name="Normal 5 4 4 3 2 2 3" xfId="8142" xr:uid="{00000000-0005-0000-0000-00002D390000}"/>
    <cellStyle name="Normal 5 4 4 3 2 2 3 2" xfId="26160" xr:uid="{00000000-0005-0000-0000-00002E390000}"/>
    <cellStyle name="Normal 5 4 4 3 2 2 4" xfId="20274" xr:uid="{00000000-0005-0000-0000-00002F390000}"/>
    <cellStyle name="Normal 5 4 4 3 2 2 5" xfId="17034" xr:uid="{00000000-0005-0000-0000-000030390000}"/>
    <cellStyle name="Normal 5 4 4 3 2 3" xfId="4452" xr:uid="{00000000-0005-0000-0000-000031390000}"/>
    <cellStyle name="Normal 5 4 4 3 2 3 2" xfId="13578" xr:uid="{00000000-0005-0000-0000-000032390000}"/>
    <cellStyle name="Normal 5 4 4 3 2 3 2 2" xfId="31596" xr:uid="{00000000-0005-0000-0000-000033390000}"/>
    <cellStyle name="Normal 5 4 4 3 2 3 3" xfId="22470" xr:uid="{00000000-0005-0000-0000-000034390000}"/>
    <cellStyle name="Normal 5 4 4 3 2 4" xfId="9726" xr:uid="{00000000-0005-0000-0000-000035390000}"/>
    <cellStyle name="Normal 5 4 4 3 2 4 2" xfId="27744" xr:uid="{00000000-0005-0000-0000-000036390000}"/>
    <cellStyle name="Normal 5 4 4 3 2 5" xfId="6486" xr:uid="{00000000-0005-0000-0000-000037390000}"/>
    <cellStyle name="Normal 5 4 4 3 2 5 2" xfId="24504" xr:uid="{00000000-0005-0000-0000-000038390000}"/>
    <cellStyle name="Normal 5 4 4 3 2 6" xfId="18618" xr:uid="{00000000-0005-0000-0000-000039390000}"/>
    <cellStyle name="Normal 5 4 4 3 2 7" xfId="15378" xr:uid="{00000000-0005-0000-0000-00003A390000}"/>
    <cellStyle name="Normal 5 4 4 3 3" xfId="1426" xr:uid="{00000000-0005-0000-0000-00003B390000}"/>
    <cellStyle name="Normal 5 4 4 3 3 2" xfId="4110" xr:uid="{00000000-0005-0000-0000-00003C390000}"/>
    <cellStyle name="Normal 5 4 4 3 3 2 2" xfId="13236" xr:uid="{00000000-0005-0000-0000-00003D390000}"/>
    <cellStyle name="Normal 5 4 4 3 3 2 2 2" xfId="31254" xr:uid="{00000000-0005-0000-0000-00003E390000}"/>
    <cellStyle name="Normal 5 4 4 3 3 2 3" xfId="22128" xr:uid="{00000000-0005-0000-0000-00003F390000}"/>
    <cellStyle name="Normal 5 4 4 3 3 3" xfId="10554" xr:uid="{00000000-0005-0000-0000-000040390000}"/>
    <cellStyle name="Normal 5 4 4 3 3 3 2" xfId="28572" xr:uid="{00000000-0005-0000-0000-000041390000}"/>
    <cellStyle name="Normal 5 4 4 3 3 4" xfId="7314" xr:uid="{00000000-0005-0000-0000-000042390000}"/>
    <cellStyle name="Normal 5 4 4 3 3 4 2" xfId="25332" xr:uid="{00000000-0005-0000-0000-000043390000}"/>
    <cellStyle name="Normal 5 4 4 3 3 5" xfId="19446" xr:uid="{00000000-0005-0000-0000-000044390000}"/>
    <cellStyle name="Normal 5 4 4 3 3 6" xfId="16206" xr:uid="{00000000-0005-0000-0000-000045390000}"/>
    <cellStyle name="Normal 5 4 4 3 4" xfId="2632" xr:uid="{00000000-0005-0000-0000-000046390000}"/>
    <cellStyle name="Normal 5 4 4 3 4 2" xfId="11760" xr:uid="{00000000-0005-0000-0000-000047390000}"/>
    <cellStyle name="Normal 5 4 4 3 4 2 2" xfId="29778" xr:uid="{00000000-0005-0000-0000-000048390000}"/>
    <cellStyle name="Normal 5 4 4 3 4 3" xfId="8520" xr:uid="{00000000-0005-0000-0000-000049390000}"/>
    <cellStyle name="Normal 5 4 4 3 4 3 2" xfId="26538" xr:uid="{00000000-0005-0000-0000-00004A390000}"/>
    <cellStyle name="Normal 5 4 4 3 4 4" xfId="20652" xr:uid="{00000000-0005-0000-0000-00004B390000}"/>
    <cellStyle name="Normal 5 4 4 3 4 5" xfId="17412" xr:uid="{00000000-0005-0000-0000-00004C390000}"/>
    <cellStyle name="Normal 5 4 4 3 5" xfId="3408" xr:uid="{00000000-0005-0000-0000-00004D390000}"/>
    <cellStyle name="Normal 5 4 4 3 5 2" xfId="12534" xr:uid="{00000000-0005-0000-0000-00004E390000}"/>
    <cellStyle name="Normal 5 4 4 3 5 2 2" xfId="30552" xr:uid="{00000000-0005-0000-0000-00004F390000}"/>
    <cellStyle name="Normal 5 4 4 3 5 3" xfId="6144" xr:uid="{00000000-0005-0000-0000-000050390000}"/>
    <cellStyle name="Normal 5 4 4 3 5 3 2" xfId="24162" xr:uid="{00000000-0005-0000-0000-000051390000}"/>
    <cellStyle name="Normal 5 4 4 3 5 4" xfId="21426" xr:uid="{00000000-0005-0000-0000-000052390000}"/>
    <cellStyle name="Normal 5 4 4 3 5 5" xfId="15036" xr:uid="{00000000-0005-0000-0000-000053390000}"/>
    <cellStyle name="Normal 5 4 4 3 6" xfId="9384" xr:uid="{00000000-0005-0000-0000-000054390000}"/>
    <cellStyle name="Normal 5 4 4 3 6 2" xfId="27402" xr:uid="{00000000-0005-0000-0000-000055390000}"/>
    <cellStyle name="Normal 5 4 4 3 7" xfId="5280" xr:uid="{00000000-0005-0000-0000-000056390000}"/>
    <cellStyle name="Normal 5 4 4 3 7 2" xfId="23298" xr:uid="{00000000-0005-0000-0000-000057390000}"/>
    <cellStyle name="Normal 5 4 4 3 8" xfId="18276" xr:uid="{00000000-0005-0000-0000-000058390000}"/>
    <cellStyle name="Normal 5 4 4 3 9" xfId="14334" xr:uid="{00000000-0005-0000-0000-000059390000}"/>
    <cellStyle name="Normal 5 4 4 4" xfId="760" xr:uid="{00000000-0005-0000-0000-00005A390000}"/>
    <cellStyle name="Normal 5 4 4 4 2" xfId="1588" xr:uid="{00000000-0005-0000-0000-00005B390000}"/>
    <cellStyle name="Normal 5 4 4 4 2 2" xfId="4614" xr:uid="{00000000-0005-0000-0000-00005C390000}"/>
    <cellStyle name="Normal 5 4 4 4 2 2 2" xfId="13740" xr:uid="{00000000-0005-0000-0000-00005D390000}"/>
    <cellStyle name="Normal 5 4 4 4 2 2 2 2" xfId="31758" xr:uid="{00000000-0005-0000-0000-00005E390000}"/>
    <cellStyle name="Normal 5 4 4 4 2 2 3" xfId="22632" xr:uid="{00000000-0005-0000-0000-00005F390000}"/>
    <cellStyle name="Normal 5 4 4 4 2 3" xfId="10716" xr:uid="{00000000-0005-0000-0000-000060390000}"/>
    <cellStyle name="Normal 5 4 4 4 2 3 2" xfId="28734" xr:uid="{00000000-0005-0000-0000-000061390000}"/>
    <cellStyle name="Normal 5 4 4 4 2 4" xfId="7476" xr:uid="{00000000-0005-0000-0000-000062390000}"/>
    <cellStyle name="Normal 5 4 4 4 2 4 2" xfId="25494" xr:uid="{00000000-0005-0000-0000-000063390000}"/>
    <cellStyle name="Normal 5 4 4 4 2 5" xfId="19608" xr:uid="{00000000-0005-0000-0000-000064390000}"/>
    <cellStyle name="Normal 5 4 4 4 2 6" xfId="16368" xr:uid="{00000000-0005-0000-0000-000065390000}"/>
    <cellStyle name="Normal 5 4 4 4 3" xfId="2794" xr:uid="{00000000-0005-0000-0000-000066390000}"/>
    <cellStyle name="Normal 5 4 4 4 3 2" xfId="11922" xr:uid="{00000000-0005-0000-0000-000067390000}"/>
    <cellStyle name="Normal 5 4 4 4 3 2 2" xfId="29940" xr:uid="{00000000-0005-0000-0000-000068390000}"/>
    <cellStyle name="Normal 5 4 4 4 3 3" xfId="8682" xr:uid="{00000000-0005-0000-0000-000069390000}"/>
    <cellStyle name="Normal 5 4 4 4 3 3 2" xfId="26700" xr:uid="{00000000-0005-0000-0000-00006A390000}"/>
    <cellStyle name="Normal 5 4 4 4 3 4" xfId="20814" xr:uid="{00000000-0005-0000-0000-00006B390000}"/>
    <cellStyle name="Normal 5 4 4 4 3 5" xfId="17574" xr:uid="{00000000-0005-0000-0000-00006C390000}"/>
    <cellStyle name="Normal 5 4 4 4 4" xfId="3570" xr:uid="{00000000-0005-0000-0000-00006D390000}"/>
    <cellStyle name="Normal 5 4 4 4 4 2" xfId="12696" xr:uid="{00000000-0005-0000-0000-00006E390000}"/>
    <cellStyle name="Normal 5 4 4 4 4 2 2" xfId="30714" xr:uid="{00000000-0005-0000-0000-00006F390000}"/>
    <cellStyle name="Normal 5 4 4 4 4 3" xfId="6648" xr:uid="{00000000-0005-0000-0000-000070390000}"/>
    <cellStyle name="Normal 5 4 4 4 4 3 2" xfId="24666" xr:uid="{00000000-0005-0000-0000-000071390000}"/>
    <cellStyle name="Normal 5 4 4 4 4 4" xfId="21588" xr:uid="{00000000-0005-0000-0000-000072390000}"/>
    <cellStyle name="Normal 5 4 4 4 4 5" xfId="15540" xr:uid="{00000000-0005-0000-0000-000073390000}"/>
    <cellStyle name="Normal 5 4 4 4 5" xfId="9888" xr:uid="{00000000-0005-0000-0000-000074390000}"/>
    <cellStyle name="Normal 5 4 4 4 5 2" xfId="27906" xr:uid="{00000000-0005-0000-0000-000075390000}"/>
    <cellStyle name="Normal 5 4 4 4 6" xfId="5442" xr:uid="{00000000-0005-0000-0000-000076390000}"/>
    <cellStyle name="Normal 5 4 4 4 6 2" xfId="23460" xr:uid="{00000000-0005-0000-0000-000077390000}"/>
    <cellStyle name="Normal 5 4 4 4 7" xfId="18780" xr:uid="{00000000-0005-0000-0000-000078390000}"/>
    <cellStyle name="Normal 5 4 4 4 8" xfId="14496" xr:uid="{00000000-0005-0000-0000-000079390000}"/>
    <cellStyle name="Normal 5 4 4 5" xfId="922" xr:uid="{00000000-0005-0000-0000-00007A390000}"/>
    <cellStyle name="Normal 5 4 4 5 2" xfId="1750" xr:uid="{00000000-0005-0000-0000-00007B390000}"/>
    <cellStyle name="Normal 5 4 4 5 2 2" xfId="4776" xr:uid="{00000000-0005-0000-0000-00007C390000}"/>
    <cellStyle name="Normal 5 4 4 5 2 2 2" xfId="13902" xr:uid="{00000000-0005-0000-0000-00007D390000}"/>
    <cellStyle name="Normal 5 4 4 5 2 2 2 2" xfId="31920" xr:uid="{00000000-0005-0000-0000-00007E390000}"/>
    <cellStyle name="Normal 5 4 4 5 2 2 3" xfId="22794" xr:uid="{00000000-0005-0000-0000-00007F390000}"/>
    <cellStyle name="Normal 5 4 4 5 2 3" xfId="10878" xr:uid="{00000000-0005-0000-0000-000080390000}"/>
    <cellStyle name="Normal 5 4 4 5 2 3 2" xfId="28896" xr:uid="{00000000-0005-0000-0000-000081390000}"/>
    <cellStyle name="Normal 5 4 4 5 2 4" xfId="7638" xr:uid="{00000000-0005-0000-0000-000082390000}"/>
    <cellStyle name="Normal 5 4 4 5 2 4 2" xfId="25656" xr:uid="{00000000-0005-0000-0000-000083390000}"/>
    <cellStyle name="Normal 5 4 4 5 2 5" xfId="19770" xr:uid="{00000000-0005-0000-0000-000084390000}"/>
    <cellStyle name="Normal 5 4 4 5 2 6" xfId="16530" xr:uid="{00000000-0005-0000-0000-000085390000}"/>
    <cellStyle name="Normal 5 4 4 5 3" xfId="2956" xr:uid="{00000000-0005-0000-0000-000086390000}"/>
    <cellStyle name="Normal 5 4 4 5 3 2" xfId="12084" xr:uid="{00000000-0005-0000-0000-000087390000}"/>
    <cellStyle name="Normal 5 4 4 5 3 2 2" xfId="30102" xr:uid="{00000000-0005-0000-0000-000088390000}"/>
    <cellStyle name="Normal 5 4 4 5 3 3" xfId="8844" xr:uid="{00000000-0005-0000-0000-000089390000}"/>
    <cellStyle name="Normal 5 4 4 5 3 3 2" xfId="26862" xr:uid="{00000000-0005-0000-0000-00008A390000}"/>
    <cellStyle name="Normal 5 4 4 5 3 4" xfId="20976" xr:uid="{00000000-0005-0000-0000-00008B390000}"/>
    <cellStyle name="Normal 5 4 4 5 3 5" xfId="17736" xr:uid="{00000000-0005-0000-0000-00008C390000}"/>
    <cellStyle name="Normal 5 4 4 5 4" xfId="3732" xr:uid="{00000000-0005-0000-0000-00008D390000}"/>
    <cellStyle name="Normal 5 4 4 5 4 2" xfId="12858" xr:uid="{00000000-0005-0000-0000-00008E390000}"/>
    <cellStyle name="Normal 5 4 4 5 4 2 2" xfId="30876" xr:uid="{00000000-0005-0000-0000-00008F390000}"/>
    <cellStyle name="Normal 5 4 4 5 4 3" xfId="6810" xr:uid="{00000000-0005-0000-0000-000090390000}"/>
    <cellStyle name="Normal 5 4 4 5 4 3 2" xfId="24828" xr:uid="{00000000-0005-0000-0000-000091390000}"/>
    <cellStyle name="Normal 5 4 4 5 4 4" xfId="21750" xr:uid="{00000000-0005-0000-0000-000092390000}"/>
    <cellStyle name="Normal 5 4 4 5 4 5" xfId="15702" xr:uid="{00000000-0005-0000-0000-000093390000}"/>
    <cellStyle name="Normal 5 4 4 5 5" xfId="10050" xr:uid="{00000000-0005-0000-0000-000094390000}"/>
    <cellStyle name="Normal 5 4 4 5 5 2" xfId="28068" xr:uid="{00000000-0005-0000-0000-000095390000}"/>
    <cellStyle name="Normal 5 4 4 5 6" xfId="5604" xr:uid="{00000000-0005-0000-0000-000096390000}"/>
    <cellStyle name="Normal 5 4 4 5 6 2" xfId="23622" xr:uid="{00000000-0005-0000-0000-000097390000}"/>
    <cellStyle name="Normal 5 4 4 5 7" xfId="18942" xr:uid="{00000000-0005-0000-0000-000098390000}"/>
    <cellStyle name="Normal 5 4 4 5 8" xfId="14658" xr:uid="{00000000-0005-0000-0000-000099390000}"/>
    <cellStyle name="Normal 5 4 4 6" xfId="1084" xr:uid="{00000000-0005-0000-0000-00009A390000}"/>
    <cellStyle name="Normal 5 4 4 6 2" xfId="1912" xr:uid="{00000000-0005-0000-0000-00009B390000}"/>
    <cellStyle name="Normal 5 4 4 6 2 2" xfId="11040" xr:uid="{00000000-0005-0000-0000-00009C390000}"/>
    <cellStyle name="Normal 5 4 4 6 2 2 2" xfId="29058" xr:uid="{00000000-0005-0000-0000-00009D390000}"/>
    <cellStyle name="Normal 5 4 4 6 2 3" xfId="7800" xr:uid="{00000000-0005-0000-0000-00009E390000}"/>
    <cellStyle name="Normal 5 4 4 6 2 3 2" xfId="25818" xr:uid="{00000000-0005-0000-0000-00009F390000}"/>
    <cellStyle name="Normal 5 4 4 6 2 4" xfId="19932" xr:uid="{00000000-0005-0000-0000-0000A0390000}"/>
    <cellStyle name="Normal 5 4 4 6 2 5" xfId="16692" xr:uid="{00000000-0005-0000-0000-0000A1390000}"/>
    <cellStyle name="Normal 5 4 4 6 3" xfId="3118" xr:uid="{00000000-0005-0000-0000-0000A2390000}"/>
    <cellStyle name="Normal 5 4 4 6 3 2" xfId="12246" xr:uid="{00000000-0005-0000-0000-0000A3390000}"/>
    <cellStyle name="Normal 5 4 4 6 3 2 2" xfId="30264" xr:uid="{00000000-0005-0000-0000-0000A4390000}"/>
    <cellStyle name="Normal 5 4 4 6 3 3" xfId="9006" xr:uid="{00000000-0005-0000-0000-0000A5390000}"/>
    <cellStyle name="Normal 5 4 4 6 3 3 2" xfId="27024" xr:uid="{00000000-0005-0000-0000-0000A6390000}"/>
    <cellStyle name="Normal 5 4 4 6 3 4" xfId="21138" xr:uid="{00000000-0005-0000-0000-0000A7390000}"/>
    <cellStyle name="Normal 5 4 4 6 3 5" xfId="17898" xr:uid="{00000000-0005-0000-0000-0000A8390000}"/>
    <cellStyle name="Normal 5 4 4 6 4" xfId="4938" xr:uid="{00000000-0005-0000-0000-0000A9390000}"/>
    <cellStyle name="Normal 5 4 4 6 4 2" xfId="14064" xr:uid="{00000000-0005-0000-0000-0000AA390000}"/>
    <cellStyle name="Normal 5 4 4 6 4 2 2" xfId="32082" xr:uid="{00000000-0005-0000-0000-0000AB390000}"/>
    <cellStyle name="Normal 5 4 4 6 4 3" xfId="6972" xr:uid="{00000000-0005-0000-0000-0000AC390000}"/>
    <cellStyle name="Normal 5 4 4 6 4 3 2" xfId="24990" xr:uid="{00000000-0005-0000-0000-0000AD390000}"/>
    <cellStyle name="Normal 5 4 4 6 4 4" xfId="22956" xr:uid="{00000000-0005-0000-0000-0000AE390000}"/>
    <cellStyle name="Normal 5 4 4 6 5" xfId="10212" xr:uid="{00000000-0005-0000-0000-0000AF390000}"/>
    <cellStyle name="Normal 5 4 4 6 5 2" xfId="28230" xr:uid="{00000000-0005-0000-0000-0000B0390000}"/>
    <cellStyle name="Normal 5 4 4 6 6" xfId="5766" xr:uid="{00000000-0005-0000-0000-0000B1390000}"/>
    <cellStyle name="Normal 5 4 4 6 6 2" xfId="23784" xr:uid="{00000000-0005-0000-0000-0000B2390000}"/>
    <cellStyle name="Normal 5 4 4 6 7" xfId="19104" xr:uid="{00000000-0005-0000-0000-0000B3390000}"/>
    <cellStyle name="Normal 5 4 4 6 8" xfId="15864" xr:uid="{00000000-0005-0000-0000-0000B4390000}"/>
    <cellStyle name="Normal 5 4 4 7" xfId="436" xr:uid="{00000000-0005-0000-0000-0000B5390000}"/>
    <cellStyle name="Normal 5 4 4 7 2" xfId="2092" xr:uid="{00000000-0005-0000-0000-0000B6390000}"/>
    <cellStyle name="Normal 5 4 4 7 2 2" xfId="11220" xr:uid="{00000000-0005-0000-0000-0000B7390000}"/>
    <cellStyle name="Normal 5 4 4 7 2 2 2" xfId="29238" xr:uid="{00000000-0005-0000-0000-0000B8390000}"/>
    <cellStyle name="Normal 5 4 4 7 2 3" xfId="7980" xr:uid="{00000000-0005-0000-0000-0000B9390000}"/>
    <cellStyle name="Normal 5 4 4 7 2 3 2" xfId="25998" xr:uid="{00000000-0005-0000-0000-0000BA390000}"/>
    <cellStyle name="Normal 5 4 4 7 2 4" xfId="20112" xr:uid="{00000000-0005-0000-0000-0000BB390000}"/>
    <cellStyle name="Normal 5 4 4 7 2 5" xfId="16872" xr:uid="{00000000-0005-0000-0000-0000BC390000}"/>
    <cellStyle name="Normal 5 4 4 7 3" xfId="4290" xr:uid="{00000000-0005-0000-0000-0000BD390000}"/>
    <cellStyle name="Normal 5 4 4 7 3 2" xfId="13416" xr:uid="{00000000-0005-0000-0000-0000BE390000}"/>
    <cellStyle name="Normal 5 4 4 7 3 2 2" xfId="31434" xr:uid="{00000000-0005-0000-0000-0000BF390000}"/>
    <cellStyle name="Normal 5 4 4 7 3 3" xfId="22308" xr:uid="{00000000-0005-0000-0000-0000C0390000}"/>
    <cellStyle name="Normal 5 4 4 7 4" xfId="9564" xr:uid="{00000000-0005-0000-0000-0000C1390000}"/>
    <cellStyle name="Normal 5 4 4 7 4 2" xfId="27582" xr:uid="{00000000-0005-0000-0000-0000C2390000}"/>
    <cellStyle name="Normal 5 4 4 7 5" xfId="6324" xr:uid="{00000000-0005-0000-0000-0000C3390000}"/>
    <cellStyle name="Normal 5 4 4 7 5 2" xfId="24342" xr:uid="{00000000-0005-0000-0000-0000C4390000}"/>
    <cellStyle name="Normal 5 4 4 7 6" xfId="18456" xr:uid="{00000000-0005-0000-0000-0000C5390000}"/>
    <cellStyle name="Normal 5 4 4 7 7" xfId="15216" xr:uid="{00000000-0005-0000-0000-0000C6390000}"/>
    <cellStyle name="Normal 5 4 4 8" xfId="1264" xr:uid="{00000000-0005-0000-0000-0000C7390000}"/>
    <cellStyle name="Normal 5 4 4 8 2" xfId="3894" xr:uid="{00000000-0005-0000-0000-0000C8390000}"/>
    <cellStyle name="Normal 5 4 4 8 2 2" xfId="13020" xr:uid="{00000000-0005-0000-0000-0000C9390000}"/>
    <cellStyle name="Normal 5 4 4 8 2 2 2" xfId="31038" xr:uid="{00000000-0005-0000-0000-0000CA390000}"/>
    <cellStyle name="Normal 5 4 4 8 2 3" xfId="21912" xr:uid="{00000000-0005-0000-0000-0000CB390000}"/>
    <cellStyle name="Normal 5 4 4 8 3" xfId="10392" xr:uid="{00000000-0005-0000-0000-0000CC390000}"/>
    <cellStyle name="Normal 5 4 4 8 3 2" xfId="28410" xr:uid="{00000000-0005-0000-0000-0000CD390000}"/>
    <cellStyle name="Normal 5 4 4 8 4" xfId="7152" xr:uid="{00000000-0005-0000-0000-0000CE390000}"/>
    <cellStyle name="Normal 5 4 4 8 4 2" xfId="25170" xr:uid="{00000000-0005-0000-0000-0000CF390000}"/>
    <cellStyle name="Normal 5 4 4 8 5" xfId="19284" xr:uid="{00000000-0005-0000-0000-0000D0390000}"/>
    <cellStyle name="Normal 5 4 4 8 6" xfId="16044" xr:uid="{00000000-0005-0000-0000-0000D1390000}"/>
    <cellStyle name="Normal 5 4 4 9" xfId="2470" xr:uid="{00000000-0005-0000-0000-0000D2390000}"/>
    <cellStyle name="Normal 5 4 4 9 2" xfId="11598" xr:uid="{00000000-0005-0000-0000-0000D3390000}"/>
    <cellStyle name="Normal 5 4 4 9 2 2" xfId="29616" xr:uid="{00000000-0005-0000-0000-0000D4390000}"/>
    <cellStyle name="Normal 5 4 4 9 3" xfId="8358" xr:uid="{00000000-0005-0000-0000-0000D5390000}"/>
    <cellStyle name="Normal 5 4 4 9 3 2" xfId="26376" xr:uid="{00000000-0005-0000-0000-0000D6390000}"/>
    <cellStyle name="Normal 5 4 4 9 4" xfId="20490" xr:uid="{00000000-0005-0000-0000-0000D7390000}"/>
    <cellStyle name="Normal 5 4 4 9 5" xfId="17250" xr:uid="{00000000-0005-0000-0000-0000D8390000}"/>
    <cellStyle name="Normal 5 4 5" xfId="166" xr:uid="{00000000-0005-0000-0000-0000D9390000}"/>
    <cellStyle name="Normal 5 4 5 10" xfId="9294" xr:uid="{00000000-0005-0000-0000-0000DA390000}"/>
    <cellStyle name="Normal 5 4 5 10 2" xfId="27312" xr:uid="{00000000-0005-0000-0000-0000DB390000}"/>
    <cellStyle name="Normal 5 4 5 11" xfId="5244" xr:uid="{00000000-0005-0000-0000-0000DC390000}"/>
    <cellStyle name="Normal 5 4 5 11 2" xfId="23262" xr:uid="{00000000-0005-0000-0000-0000DD390000}"/>
    <cellStyle name="Normal 5 4 5 12" xfId="18186" xr:uid="{00000000-0005-0000-0000-0000DE390000}"/>
    <cellStyle name="Normal 5 4 5 13" xfId="14244" xr:uid="{00000000-0005-0000-0000-0000DF390000}"/>
    <cellStyle name="Normal 5 4 5 2" xfId="382" xr:uid="{00000000-0005-0000-0000-0000E0390000}"/>
    <cellStyle name="Normal 5 4 5 2 2" xfId="724" xr:uid="{00000000-0005-0000-0000-0000E1390000}"/>
    <cellStyle name="Normal 5 4 5 2 2 2" xfId="2380" xr:uid="{00000000-0005-0000-0000-0000E2390000}"/>
    <cellStyle name="Normal 5 4 5 2 2 2 2" xfId="11508" xr:uid="{00000000-0005-0000-0000-0000E3390000}"/>
    <cellStyle name="Normal 5 4 5 2 2 2 2 2" xfId="29526" xr:uid="{00000000-0005-0000-0000-0000E4390000}"/>
    <cellStyle name="Normal 5 4 5 2 2 2 3" xfId="8268" xr:uid="{00000000-0005-0000-0000-0000E5390000}"/>
    <cellStyle name="Normal 5 4 5 2 2 2 3 2" xfId="26286" xr:uid="{00000000-0005-0000-0000-0000E6390000}"/>
    <cellStyle name="Normal 5 4 5 2 2 2 4" xfId="20400" xr:uid="{00000000-0005-0000-0000-0000E7390000}"/>
    <cellStyle name="Normal 5 4 5 2 2 2 5" xfId="17160" xr:uid="{00000000-0005-0000-0000-0000E8390000}"/>
    <cellStyle name="Normal 5 4 5 2 2 3" xfId="4578" xr:uid="{00000000-0005-0000-0000-0000E9390000}"/>
    <cellStyle name="Normal 5 4 5 2 2 3 2" xfId="13704" xr:uid="{00000000-0005-0000-0000-0000EA390000}"/>
    <cellStyle name="Normal 5 4 5 2 2 3 2 2" xfId="31722" xr:uid="{00000000-0005-0000-0000-0000EB390000}"/>
    <cellStyle name="Normal 5 4 5 2 2 3 3" xfId="22596" xr:uid="{00000000-0005-0000-0000-0000EC390000}"/>
    <cellStyle name="Normal 5 4 5 2 2 4" xfId="9852" xr:uid="{00000000-0005-0000-0000-0000ED390000}"/>
    <cellStyle name="Normal 5 4 5 2 2 4 2" xfId="27870" xr:uid="{00000000-0005-0000-0000-0000EE390000}"/>
    <cellStyle name="Normal 5 4 5 2 2 5" xfId="6612" xr:uid="{00000000-0005-0000-0000-0000EF390000}"/>
    <cellStyle name="Normal 5 4 5 2 2 5 2" xfId="24630" xr:uid="{00000000-0005-0000-0000-0000F0390000}"/>
    <cellStyle name="Normal 5 4 5 2 2 6" xfId="18744" xr:uid="{00000000-0005-0000-0000-0000F1390000}"/>
    <cellStyle name="Normal 5 4 5 2 2 7" xfId="15504" xr:uid="{00000000-0005-0000-0000-0000F2390000}"/>
    <cellStyle name="Normal 5 4 5 2 3" xfId="1552" xr:uid="{00000000-0005-0000-0000-0000F3390000}"/>
    <cellStyle name="Normal 5 4 5 2 3 2" xfId="4236" xr:uid="{00000000-0005-0000-0000-0000F4390000}"/>
    <cellStyle name="Normal 5 4 5 2 3 2 2" xfId="13362" xr:uid="{00000000-0005-0000-0000-0000F5390000}"/>
    <cellStyle name="Normal 5 4 5 2 3 2 2 2" xfId="31380" xr:uid="{00000000-0005-0000-0000-0000F6390000}"/>
    <cellStyle name="Normal 5 4 5 2 3 2 3" xfId="22254" xr:uid="{00000000-0005-0000-0000-0000F7390000}"/>
    <cellStyle name="Normal 5 4 5 2 3 3" xfId="10680" xr:uid="{00000000-0005-0000-0000-0000F8390000}"/>
    <cellStyle name="Normal 5 4 5 2 3 3 2" xfId="28698" xr:uid="{00000000-0005-0000-0000-0000F9390000}"/>
    <cellStyle name="Normal 5 4 5 2 3 4" xfId="7440" xr:uid="{00000000-0005-0000-0000-0000FA390000}"/>
    <cellStyle name="Normal 5 4 5 2 3 4 2" xfId="25458" xr:uid="{00000000-0005-0000-0000-0000FB390000}"/>
    <cellStyle name="Normal 5 4 5 2 3 5" xfId="19572" xr:uid="{00000000-0005-0000-0000-0000FC390000}"/>
    <cellStyle name="Normal 5 4 5 2 3 6" xfId="16332" xr:uid="{00000000-0005-0000-0000-0000FD390000}"/>
    <cellStyle name="Normal 5 4 5 2 4" xfId="2758" xr:uid="{00000000-0005-0000-0000-0000FE390000}"/>
    <cellStyle name="Normal 5 4 5 2 4 2" xfId="11886" xr:uid="{00000000-0005-0000-0000-0000FF390000}"/>
    <cellStyle name="Normal 5 4 5 2 4 2 2" xfId="29904" xr:uid="{00000000-0005-0000-0000-0000003A0000}"/>
    <cellStyle name="Normal 5 4 5 2 4 3" xfId="8646" xr:uid="{00000000-0005-0000-0000-0000013A0000}"/>
    <cellStyle name="Normal 5 4 5 2 4 3 2" xfId="26664" xr:uid="{00000000-0005-0000-0000-0000023A0000}"/>
    <cellStyle name="Normal 5 4 5 2 4 4" xfId="20778" xr:uid="{00000000-0005-0000-0000-0000033A0000}"/>
    <cellStyle name="Normal 5 4 5 2 4 5" xfId="17538" xr:uid="{00000000-0005-0000-0000-0000043A0000}"/>
    <cellStyle name="Normal 5 4 5 2 5" xfId="3534" xr:uid="{00000000-0005-0000-0000-0000053A0000}"/>
    <cellStyle name="Normal 5 4 5 2 5 2" xfId="12660" xr:uid="{00000000-0005-0000-0000-0000063A0000}"/>
    <cellStyle name="Normal 5 4 5 2 5 2 2" xfId="30678" xr:uid="{00000000-0005-0000-0000-0000073A0000}"/>
    <cellStyle name="Normal 5 4 5 2 5 3" xfId="6270" xr:uid="{00000000-0005-0000-0000-0000083A0000}"/>
    <cellStyle name="Normal 5 4 5 2 5 3 2" xfId="24288" xr:uid="{00000000-0005-0000-0000-0000093A0000}"/>
    <cellStyle name="Normal 5 4 5 2 5 4" xfId="21552" xr:uid="{00000000-0005-0000-0000-00000A3A0000}"/>
    <cellStyle name="Normal 5 4 5 2 5 5" xfId="15162" xr:uid="{00000000-0005-0000-0000-00000B3A0000}"/>
    <cellStyle name="Normal 5 4 5 2 6" xfId="9510" xr:uid="{00000000-0005-0000-0000-00000C3A0000}"/>
    <cellStyle name="Normal 5 4 5 2 6 2" xfId="27528" xr:uid="{00000000-0005-0000-0000-00000D3A0000}"/>
    <cellStyle name="Normal 5 4 5 2 7" xfId="5406" xr:uid="{00000000-0005-0000-0000-00000E3A0000}"/>
    <cellStyle name="Normal 5 4 5 2 7 2" xfId="23424" xr:uid="{00000000-0005-0000-0000-00000F3A0000}"/>
    <cellStyle name="Normal 5 4 5 2 8" xfId="18402" xr:uid="{00000000-0005-0000-0000-0000103A0000}"/>
    <cellStyle name="Normal 5 4 5 2 9" xfId="14460" xr:uid="{00000000-0005-0000-0000-0000113A0000}"/>
    <cellStyle name="Normal 5 4 5 3" xfId="886" xr:uid="{00000000-0005-0000-0000-0000123A0000}"/>
    <cellStyle name="Normal 5 4 5 3 2" xfId="1714" xr:uid="{00000000-0005-0000-0000-0000133A0000}"/>
    <cellStyle name="Normal 5 4 5 3 2 2" xfId="4740" xr:uid="{00000000-0005-0000-0000-0000143A0000}"/>
    <cellStyle name="Normal 5 4 5 3 2 2 2" xfId="13866" xr:uid="{00000000-0005-0000-0000-0000153A0000}"/>
    <cellStyle name="Normal 5 4 5 3 2 2 2 2" xfId="31884" xr:uid="{00000000-0005-0000-0000-0000163A0000}"/>
    <cellStyle name="Normal 5 4 5 3 2 2 3" xfId="22758" xr:uid="{00000000-0005-0000-0000-0000173A0000}"/>
    <cellStyle name="Normal 5 4 5 3 2 3" xfId="10842" xr:uid="{00000000-0005-0000-0000-0000183A0000}"/>
    <cellStyle name="Normal 5 4 5 3 2 3 2" xfId="28860" xr:uid="{00000000-0005-0000-0000-0000193A0000}"/>
    <cellStyle name="Normal 5 4 5 3 2 4" xfId="7602" xr:uid="{00000000-0005-0000-0000-00001A3A0000}"/>
    <cellStyle name="Normal 5 4 5 3 2 4 2" xfId="25620" xr:uid="{00000000-0005-0000-0000-00001B3A0000}"/>
    <cellStyle name="Normal 5 4 5 3 2 5" xfId="19734" xr:uid="{00000000-0005-0000-0000-00001C3A0000}"/>
    <cellStyle name="Normal 5 4 5 3 2 6" xfId="16494" xr:uid="{00000000-0005-0000-0000-00001D3A0000}"/>
    <cellStyle name="Normal 5 4 5 3 3" xfId="2920" xr:uid="{00000000-0005-0000-0000-00001E3A0000}"/>
    <cellStyle name="Normal 5 4 5 3 3 2" xfId="12048" xr:uid="{00000000-0005-0000-0000-00001F3A0000}"/>
    <cellStyle name="Normal 5 4 5 3 3 2 2" xfId="30066" xr:uid="{00000000-0005-0000-0000-0000203A0000}"/>
    <cellStyle name="Normal 5 4 5 3 3 3" xfId="8808" xr:uid="{00000000-0005-0000-0000-0000213A0000}"/>
    <cellStyle name="Normal 5 4 5 3 3 3 2" xfId="26826" xr:uid="{00000000-0005-0000-0000-0000223A0000}"/>
    <cellStyle name="Normal 5 4 5 3 3 4" xfId="20940" xr:uid="{00000000-0005-0000-0000-0000233A0000}"/>
    <cellStyle name="Normal 5 4 5 3 3 5" xfId="17700" xr:uid="{00000000-0005-0000-0000-0000243A0000}"/>
    <cellStyle name="Normal 5 4 5 3 4" xfId="3696" xr:uid="{00000000-0005-0000-0000-0000253A0000}"/>
    <cellStyle name="Normal 5 4 5 3 4 2" xfId="12822" xr:uid="{00000000-0005-0000-0000-0000263A0000}"/>
    <cellStyle name="Normal 5 4 5 3 4 2 2" xfId="30840" xr:uid="{00000000-0005-0000-0000-0000273A0000}"/>
    <cellStyle name="Normal 5 4 5 3 4 3" xfId="6774" xr:uid="{00000000-0005-0000-0000-0000283A0000}"/>
    <cellStyle name="Normal 5 4 5 3 4 3 2" xfId="24792" xr:uid="{00000000-0005-0000-0000-0000293A0000}"/>
    <cellStyle name="Normal 5 4 5 3 4 4" xfId="21714" xr:uid="{00000000-0005-0000-0000-00002A3A0000}"/>
    <cellStyle name="Normal 5 4 5 3 4 5" xfId="15666" xr:uid="{00000000-0005-0000-0000-00002B3A0000}"/>
    <cellStyle name="Normal 5 4 5 3 5" xfId="10014" xr:uid="{00000000-0005-0000-0000-00002C3A0000}"/>
    <cellStyle name="Normal 5 4 5 3 5 2" xfId="28032" xr:uid="{00000000-0005-0000-0000-00002D3A0000}"/>
    <cellStyle name="Normal 5 4 5 3 6" xfId="5568" xr:uid="{00000000-0005-0000-0000-00002E3A0000}"/>
    <cellStyle name="Normal 5 4 5 3 6 2" xfId="23586" xr:uid="{00000000-0005-0000-0000-00002F3A0000}"/>
    <cellStyle name="Normal 5 4 5 3 7" xfId="18906" xr:uid="{00000000-0005-0000-0000-0000303A0000}"/>
    <cellStyle name="Normal 5 4 5 3 8" xfId="14622" xr:uid="{00000000-0005-0000-0000-0000313A0000}"/>
    <cellStyle name="Normal 5 4 5 4" xfId="1048" xr:uid="{00000000-0005-0000-0000-0000323A0000}"/>
    <cellStyle name="Normal 5 4 5 4 2" xfId="1876" xr:uid="{00000000-0005-0000-0000-0000333A0000}"/>
    <cellStyle name="Normal 5 4 5 4 2 2" xfId="4902" xr:uid="{00000000-0005-0000-0000-0000343A0000}"/>
    <cellStyle name="Normal 5 4 5 4 2 2 2" xfId="14028" xr:uid="{00000000-0005-0000-0000-0000353A0000}"/>
    <cellStyle name="Normal 5 4 5 4 2 2 2 2" xfId="32046" xr:uid="{00000000-0005-0000-0000-0000363A0000}"/>
    <cellStyle name="Normal 5 4 5 4 2 2 3" xfId="22920" xr:uid="{00000000-0005-0000-0000-0000373A0000}"/>
    <cellStyle name="Normal 5 4 5 4 2 3" xfId="11004" xr:uid="{00000000-0005-0000-0000-0000383A0000}"/>
    <cellStyle name="Normal 5 4 5 4 2 3 2" xfId="29022" xr:uid="{00000000-0005-0000-0000-0000393A0000}"/>
    <cellStyle name="Normal 5 4 5 4 2 4" xfId="7764" xr:uid="{00000000-0005-0000-0000-00003A3A0000}"/>
    <cellStyle name="Normal 5 4 5 4 2 4 2" xfId="25782" xr:uid="{00000000-0005-0000-0000-00003B3A0000}"/>
    <cellStyle name="Normal 5 4 5 4 2 5" xfId="19896" xr:uid="{00000000-0005-0000-0000-00003C3A0000}"/>
    <cellStyle name="Normal 5 4 5 4 2 6" xfId="16656" xr:uid="{00000000-0005-0000-0000-00003D3A0000}"/>
    <cellStyle name="Normal 5 4 5 4 3" xfId="3082" xr:uid="{00000000-0005-0000-0000-00003E3A0000}"/>
    <cellStyle name="Normal 5 4 5 4 3 2" xfId="12210" xr:uid="{00000000-0005-0000-0000-00003F3A0000}"/>
    <cellStyle name="Normal 5 4 5 4 3 2 2" xfId="30228" xr:uid="{00000000-0005-0000-0000-0000403A0000}"/>
    <cellStyle name="Normal 5 4 5 4 3 3" xfId="8970" xr:uid="{00000000-0005-0000-0000-0000413A0000}"/>
    <cellStyle name="Normal 5 4 5 4 3 3 2" xfId="26988" xr:uid="{00000000-0005-0000-0000-0000423A0000}"/>
    <cellStyle name="Normal 5 4 5 4 3 4" xfId="21102" xr:uid="{00000000-0005-0000-0000-0000433A0000}"/>
    <cellStyle name="Normal 5 4 5 4 3 5" xfId="17862" xr:uid="{00000000-0005-0000-0000-0000443A0000}"/>
    <cellStyle name="Normal 5 4 5 4 4" xfId="3858" xr:uid="{00000000-0005-0000-0000-0000453A0000}"/>
    <cellStyle name="Normal 5 4 5 4 4 2" xfId="12984" xr:uid="{00000000-0005-0000-0000-0000463A0000}"/>
    <cellStyle name="Normal 5 4 5 4 4 2 2" xfId="31002" xr:uid="{00000000-0005-0000-0000-0000473A0000}"/>
    <cellStyle name="Normal 5 4 5 4 4 3" xfId="6936" xr:uid="{00000000-0005-0000-0000-0000483A0000}"/>
    <cellStyle name="Normal 5 4 5 4 4 3 2" xfId="24954" xr:uid="{00000000-0005-0000-0000-0000493A0000}"/>
    <cellStyle name="Normal 5 4 5 4 4 4" xfId="21876" xr:uid="{00000000-0005-0000-0000-00004A3A0000}"/>
    <cellStyle name="Normal 5 4 5 4 4 5" xfId="15828" xr:uid="{00000000-0005-0000-0000-00004B3A0000}"/>
    <cellStyle name="Normal 5 4 5 4 5" xfId="10176" xr:uid="{00000000-0005-0000-0000-00004C3A0000}"/>
    <cellStyle name="Normal 5 4 5 4 5 2" xfId="28194" xr:uid="{00000000-0005-0000-0000-00004D3A0000}"/>
    <cellStyle name="Normal 5 4 5 4 6" xfId="5730" xr:uid="{00000000-0005-0000-0000-00004E3A0000}"/>
    <cellStyle name="Normal 5 4 5 4 6 2" xfId="23748" xr:uid="{00000000-0005-0000-0000-00004F3A0000}"/>
    <cellStyle name="Normal 5 4 5 4 7" xfId="19068" xr:uid="{00000000-0005-0000-0000-0000503A0000}"/>
    <cellStyle name="Normal 5 4 5 4 8" xfId="14784" xr:uid="{00000000-0005-0000-0000-0000513A0000}"/>
    <cellStyle name="Normal 5 4 5 5" xfId="1210" xr:uid="{00000000-0005-0000-0000-0000523A0000}"/>
    <cellStyle name="Normal 5 4 5 5 2" xfId="2038" xr:uid="{00000000-0005-0000-0000-0000533A0000}"/>
    <cellStyle name="Normal 5 4 5 5 2 2" xfId="11166" xr:uid="{00000000-0005-0000-0000-0000543A0000}"/>
    <cellStyle name="Normal 5 4 5 5 2 2 2" xfId="29184" xr:uid="{00000000-0005-0000-0000-0000553A0000}"/>
    <cellStyle name="Normal 5 4 5 5 2 3" xfId="7926" xr:uid="{00000000-0005-0000-0000-0000563A0000}"/>
    <cellStyle name="Normal 5 4 5 5 2 3 2" xfId="25944" xr:uid="{00000000-0005-0000-0000-0000573A0000}"/>
    <cellStyle name="Normal 5 4 5 5 2 4" xfId="20058" xr:uid="{00000000-0005-0000-0000-0000583A0000}"/>
    <cellStyle name="Normal 5 4 5 5 2 5" xfId="16818" xr:uid="{00000000-0005-0000-0000-0000593A0000}"/>
    <cellStyle name="Normal 5 4 5 5 3" xfId="3244" xr:uid="{00000000-0005-0000-0000-00005A3A0000}"/>
    <cellStyle name="Normal 5 4 5 5 3 2" xfId="12372" xr:uid="{00000000-0005-0000-0000-00005B3A0000}"/>
    <cellStyle name="Normal 5 4 5 5 3 2 2" xfId="30390" xr:uid="{00000000-0005-0000-0000-00005C3A0000}"/>
    <cellStyle name="Normal 5 4 5 5 3 3" xfId="9132" xr:uid="{00000000-0005-0000-0000-00005D3A0000}"/>
    <cellStyle name="Normal 5 4 5 5 3 3 2" xfId="27150" xr:uid="{00000000-0005-0000-0000-00005E3A0000}"/>
    <cellStyle name="Normal 5 4 5 5 3 4" xfId="21264" xr:uid="{00000000-0005-0000-0000-00005F3A0000}"/>
    <cellStyle name="Normal 5 4 5 5 3 5" xfId="18024" xr:uid="{00000000-0005-0000-0000-0000603A0000}"/>
    <cellStyle name="Normal 5 4 5 5 4" xfId="5064" xr:uid="{00000000-0005-0000-0000-0000613A0000}"/>
    <cellStyle name="Normal 5 4 5 5 4 2" xfId="14190" xr:uid="{00000000-0005-0000-0000-0000623A0000}"/>
    <cellStyle name="Normal 5 4 5 5 4 2 2" xfId="32208" xr:uid="{00000000-0005-0000-0000-0000633A0000}"/>
    <cellStyle name="Normal 5 4 5 5 4 3" xfId="7098" xr:uid="{00000000-0005-0000-0000-0000643A0000}"/>
    <cellStyle name="Normal 5 4 5 5 4 3 2" xfId="25116" xr:uid="{00000000-0005-0000-0000-0000653A0000}"/>
    <cellStyle name="Normal 5 4 5 5 4 4" xfId="23082" xr:uid="{00000000-0005-0000-0000-0000663A0000}"/>
    <cellStyle name="Normal 5 4 5 5 5" xfId="10338" xr:uid="{00000000-0005-0000-0000-0000673A0000}"/>
    <cellStyle name="Normal 5 4 5 5 5 2" xfId="28356" xr:uid="{00000000-0005-0000-0000-0000683A0000}"/>
    <cellStyle name="Normal 5 4 5 5 6" xfId="5892" xr:uid="{00000000-0005-0000-0000-0000693A0000}"/>
    <cellStyle name="Normal 5 4 5 5 6 2" xfId="23910" xr:uid="{00000000-0005-0000-0000-00006A3A0000}"/>
    <cellStyle name="Normal 5 4 5 5 7" xfId="19230" xr:uid="{00000000-0005-0000-0000-00006B3A0000}"/>
    <cellStyle name="Normal 5 4 5 5 8" xfId="15990" xr:uid="{00000000-0005-0000-0000-00006C3A0000}"/>
    <cellStyle name="Normal 5 4 5 6" xfId="562" xr:uid="{00000000-0005-0000-0000-00006D3A0000}"/>
    <cellStyle name="Normal 5 4 5 6 2" xfId="2218" xr:uid="{00000000-0005-0000-0000-00006E3A0000}"/>
    <cellStyle name="Normal 5 4 5 6 2 2" xfId="11346" xr:uid="{00000000-0005-0000-0000-00006F3A0000}"/>
    <cellStyle name="Normal 5 4 5 6 2 2 2" xfId="29364" xr:uid="{00000000-0005-0000-0000-0000703A0000}"/>
    <cellStyle name="Normal 5 4 5 6 2 3" xfId="8106" xr:uid="{00000000-0005-0000-0000-0000713A0000}"/>
    <cellStyle name="Normal 5 4 5 6 2 3 2" xfId="26124" xr:uid="{00000000-0005-0000-0000-0000723A0000}"/>
    <cellStyle name="Normal 5 4 5 6 2 4" xfId="20238" xr:uid="{00000000-0005-0000-0000-0000733A0000}"/>
    <cellStyle name="Normal 5 4 5 6 2 5" xfId="16998" xr:uid="{00000000-0005-0000-0000-0000743A0000}"/>
    <cellStyle name="Normal 5 4 5 6 3" xfId="4416" xr:uid="{00000000-0005-0000-0000-0000753A0000}"/>
    <cellStyle name="Normal 5 4 5 6 3 2" xfId="13542" xr:uid="{00000000-0005-0000-0000-0000763A0000}"/>
    <cellStyle name="Normal 5 4 5 6 3 2 2" xfId="31560" xr:uid="{00000000-0005-0000-0000-0000773A0000}"/>
    <cellStyle name="Normal 5 4 5 6 3 3" xfId="22434" xr:uid="{00000000-0005-0000-0000-0000783A0000}"/>
    <cellStyle name="Normal 5 4 5 6 4" xfId="9690" xr:uid="{00000000-0005-0000-0000-0000793A0000}"/>
    <cellStyle name="Normal 5 4 5 6 4 2" xfId="27708" xr:uid="{00000000-0005-0000-0000-00007A3A0000}"/>
    <cellStyle name="Normal 5 4 5 6 5" xfId="6450" xr:uid="{00000000-0005-0000-0000-00007B3A0000}"/>
    <cellStyle name="Normal 5 4 5 6 5 2" xfId="24468" xr:uid="{00000000-0005-0000-0000-00007C3A0000}"/>
    <cellStyle name="Normal 5 4 5 6 6" xfId="18582" xr:uid="{00000000-0005-0000-0000-00007D3A0000}"/>
    <cellStyle name="Normal 5 4 5 6 7" xfId="15342" xr:uid="{00000000-0005-0000-0000-00007E3A0000}"/>
    <cellStyle name="Normal 5 4 5 7" xfId="1390" xr:uid="{00000000-0005-0000-0000-00007F3A0000}"/>
    <cellStyle name="Normal 5 4 5 7 2" xfId="4020" xr:uid="{00000000-0005-0000-0000-0000803A0000}"/>
    <cellStyle name="Normal 5 4 5 7 2 2" xfId="13146" xr:uid="{00000000-0005-0000-0000-0000813A0000}"/>
    <cellStyle name="Normal 5 4 5 7 2 2 2" xfId="31164" xr:uid="{00000000-0005-0000-0000-0000823A0000}"/>
    <cellStyle name="Normal 5 4 5 7 2 3" xfId="22038" xr:uid="{00000000-0005-0000-0000-0000833A0000}"/>
    <cellStyle name="Normal 5 4 5 7 3" xfId="10518" xr:uid="{00000000-0005-0000-0000-0000843A0000}"/>
    <cellStyle name="Normal 5 4 5 7 3 2" xfId="28536" xr:uid="{00000000-0005-0000-0000-0000853A0000}"/>
    <cellStyle name="Normal 5 4 5 7 4" xfId="7278" xr:uid="{00000000-0005-0000-0000-0000863A0000}"/>
    <cellStyle name="Normal 5 4 5 7 4 2" xfId="25296" xr:uid="{00000000-0005-0000-0000-0000873A0000}"/>
    <cellStyle name="Normal 5 4 5 7 5" xfId="19410" xr:uid="{00000000-0005-0000-0000-0000883A0000}"/>
    <cellStyle name="Normal 5 4 5 7 6" xfId="16170" xr:uid="{00000000-0005-0000-0000-0000893A0000}"/>
    <cellStyle name="Normal 5 4 5 8" xfId="2596" xr:uid="{00000000-0005-0000-0000-00008A3A0000}"/>
    <cellStyle name="Normal 5 4 5 8 2" xfId="11724" xr:uid="{00000000-0005-0000-0000-00008B3A0000}"/>
    <cellStyle name="Normal 5 4 5 8 2 2" xfId="29742" xr:uid="{00000000-0005-0000-0000-00008C3A0000}"/>
    <cellStyle name="Normal 5 4 5 8 3" xfId="8484" xr:uid="{00000000-0005-0000-0000-00008D3A0000}"/>
    <cellStyle name="Normal 5 4 5 8 3 2" xfId="26502" xr:uid="{00000000-0005-0000-0000-00008E3A0000}"/>
    <cellStyle name="Normal 5 4 5 8 4" xfId="20616" xr:uid="{00000000-0005-0000-0000-00008F3A0000}"/>
    <cellStyle name="Normal 5 4 5 8 5" xfId="17376" xr:uid="{00000000-0005-0000-0000-0000903A0000}"/>
    <cellStyle name="Normal 5 4 5 9" xfId="3336" xr:uid="{00000000-0005-0000-0000-0000913A0000}"/>
    <cellStyle name="Normal 5 4 5 9 2" xfId="12462" xr:uid="{00000000-0005-0000-0000-0000923A0000}"/>
    <cellStyle name="Normal 5 4 5 9 2 2" xfId="30480" xr:uid="{00000000-0005-0000-0000-0000933A0000}"/>
    <cellStyle name="Normal 5 4 5 9 3" xfId="6054" xr:uid="{00000000-0005-0000-0000-0000943A0000}"/>
    <cellStyle name="Normal 5 4 5 9 3 2" xfId="24072" xr:uid="{00000000-0005-0000-0000-0000953A0000}"/>
    <cellStyle name="Normal 5 4 5 9 4" xfId="21354" xr:uid="{00000000-0005-0000-0000-0000963A0000}"/>
    <cellStyle name="Normal 5 4 5 9 5" xfId="14946" xr:uid="{00000000-0005-0000-0000-0000973A0000}"/>
    <cellStyle name="Normal 5 4 6" xfId="94" xr:uid="{00000000-0005-0000-0000-0000983A0000}"/>
    <cellStyle name="Normal 5 4 6 10" xfId="9222" xr:uid="{00000000-0005-0000-0000-0000993A0000}"/>
    <cellStyle name="Normal 5 4 6 10 2" xfId="27240" xr:uid="{00000000-0005-0000-0000-00009A3A0000}"/>
    <cellStyle name="Normal 5 4 6 11" xfId="5172" xr:uid="{00000000-0005-0000-0000-00009B3A0000}"/>
    <cellStyle name="Normal 5 4 6 11 2" xfId="23190" xr:uid="{00000000-0005-0000-0000-00009C3A0000}"/>
    <cellStyle name="Normal 5 4 6 12" xfId="18114" xr:uid="{00000000-0005-0000-0000-00009D3A0000}"/>
    <cellStyle name="Normal 5 4 6 13" xfId="14388" xr:uid="{00000000-0005-0000-0000-00009E3A0000}"/>
    <cellStyle name="Normal 5 4 6 2" xfId="310" xr:uid="{00000000-0005-0000-0000-00009F3A0000}"/>
    <cellStyle name="Normal 5 4 6 2 2" xfId="652" xr:uid="{00000000-0005-0000-0000-0000A03A0000}"/>
    <cellStyle name="Normal 5 4 6 2 2 2" xfId="2308" xr:uid="{00000000-0005-0000-0000-0000A13A0000}"/>
    <cellStyle name="Normal 5 4 6 2 2 2 2" xfId="11436" xr:uid="{00000000-0005-0000-0000-0000A23A0000}"/>
    <cellStyle name="Normal 5 4 6 2 2 2 2 2" xfId="29454" xr:uid="{00000000-0005-0000-0000-0000A33A0000}"/>
    <cellStyle name="Normal 5 4 6 2 2 2 3" xfId="8196" xr:uid="{00000000-0005-0000-0000-0000A43A0000}"/>
    <cellStyle name="Normal 5 4 6 2 2 2 3 2" xfId="26214" xr:uid="{00000000-0005-0000-0000-0000A53A0000}"/>
    <cellStyle name="Normal 5 4 6 2 2 2 4" xfId="20328" xr:uid="{00000000-0005-0000-0000-0000A63A0000}"/>
    <cellStyle name="Normal 5 4 6 2 2 2 5" xfId="17088" xr:uid="{00000000-0005-0000-0000-0000A73A0000}"/>
    <cellStyle name="Normal 5 4 6 2 2 3" xfId="4506" xr:uid="{00000000-0005-0000-0000-0000A83A0000}"/>
    <cellStyle name="Normal 5 4 6 2 2 3 2" xfId="13632" xr:uid="{00000000-0005-0000-0000-0000A93A0000}"/>
    <cellStyle name="Normal 5 4 6 2 2 3 2 2" xfId="31650" xr:uid="{00000000-0005-0000-0000-0000AA3A0000}"/>
    <cellStyle name="Normal 5 4 6 2 2 3 3" xfId="22524" xr:uid="{00000000-0005-0000-0000-0000AB3A0000}"/>
    <cellStyle name="Normal 5 4 6 2 2 4" xfId="9780" xr:uid="{00000000-0005-0000-0000-0000AC3A0000}"/>
    <cellStyle name="Normal 5 4 6 2 2 4 2" xfId="27798" xr:uid="{00000000-0005-0000-0000-0000AD3A0000}"/>
    <cellStyle name="Normal 5 4 6 2 2 5" xfId="6540" xr:uid="{00000000-0005-0000-0000-0000AE3A0000}"/>
    <cellStyle name="Normal 5 4 6 2 2 5 2" xfId="24558" xr:uid="{00000000-0005-0000-0000-0000AF3A0000}"/>
    <cellStyle name="Normal 5 4 6 2 2 6" xfId="18672" xr:uid="{00000000-0005-0000-0000-0000B03A0000}"/>
    <cellStyle name="Normal 5 4 6 2 2 7" xfId="15432" xr:uid="{00000000-0005-0000-0000-0000B13A0000}"/>
    <cellStyle name="Normal 5 4 6 2 3" xfId="1480" xr:uid="{00000000-0005-0000-0000-0000B23A0000}"/>
    <cellStyle name="Normal 5 4 6 2 3 2" xfId="4164" xr:uid="{00000000-0005-0000-0000-0000B33A0000}"/>
    <cellStyle name="Normal 5 4 6 2 3 2 2" xfId="13290" xr:uid="{00000000-0005-0000-0000-0000B43A0000}"/>
    <cellStyle name="Normal 5 4 6 2 3 2 2 2" xfId="31308" xr:uid="{00000000-0005-0000-0000-0000B53A0000}"/>
    <cellStyle name="Normal 5 4 6 2 3 2 3" xfId="22182" xr:uid="{00000000-0005-0000-0000-0000B63A0000}"/>
    <cellStyle name="Normal 5 4 6 2 3 3" xfId="10608" xr:uid="{00000000-0005-0000-0000-0000B73A0000}"/>
    <cellStyle name="Normal 5 4 6 2 3 3 2" xfId="28626" xr:uid="{00000000-0005-0000-0000-0000B83A0000}"/>
    <cellStyle name="Normal 5 4 6 2 3 4" xfId="7368" xr:uid="{00000000-0005-0000-0000-0000B93A0000}"/>
    <cellStyle name="Normal 5 4 6 2 3 4 2" xfId="25386" xr:uid="{00000000-0005-0000-0000-0000BA3A0000}"/>
    <cellStyle name="Normal 5 4 6 2 3 5" xfId="19500" xr:uid="{00000000-0005-0000-0000-0000BB3A0000}"/>
    <cellStyle name="Normal 5 4 6 2 3 6" xfId="16260" xr:uid="{00000000-0005-0000-0000-0000BC3A0000}"/>
    <cellStyle name="Normal 5 4 6 2 4" xfId="2686" xr:uid="{00000000-0005-0000-0000-0000BD3A0000}"/>
    <cellStyle name="Normal 5 4 6 2 4 2" xfId="11814" xr:uid="{00000000-0005-0000-0000-0000BE3A0000}"/>
    <cellStyle name="Normal 5 4 6 2 4 2 2" xfId="29832" xr:uid="{00000000-0005-0000-0000-0000BF3A0000}"/>
    <cellStyle name="Normal 5 4 6 2 4 3" xfId="8574" xr:uid="{00000000-0005-0000-0000-0000C03A0000}"/>
    <cellStyle name="Normal 5 4 6 2 4 3 2" xfId="26592" xr:uid="{00000000-0005-0000-0000-0000C13A0000}"/>
    <cellStyle name="Normal 5 4 6 2 4 4" xfId="20706" xr:uid="{00000000-0005-0000-0000-0000C23A0000}"/>
    <cellStyle name="Normal 5 4 6 2 4 5" xfId="17466" xr:uid="{00000000-0005-0000-0000-0000C33A0000}"/>
    <cellStyle name="Normal 5 4 6 2 5" xfId="3462" xr:uid="{00000000-0005-0000-0000-0000C43A0000}"/>
    <cellStyle name="Normal 5 4 6 2 5 2" xfId="12588" xr:uid="{00000000-0005-0000-0000-0000C53A0000}"/>
    <cellStyle name="Normal 5 4 6 2 5 2 2" xfId="30606" xr:uid="{00000000-0005-0000-0000-0000C63A0000}"/>
    <cellStyle name="Normal 5 4 6 2 5 3" xfId="6198" xr:uid="{00000000-0005-0000-0000-0000C73A0000}"/>
    <cellStyle name="Normal 5 4 6 2 5 3 2" xfId="24216" xr:uid="{00000000-0005-0000-0000-0000C83A0000}"/>
    <cellStyle name="Normal 5 4 6 2 5 4" xfId="21480" xr:uid="{00000000-0005-0000-0000-0000C93A0000}"/>
    <cellStyle name="Normal 5 4 6 2 5 5" xfId="15090" xr:uid="{00000000-0005-0000-0000-0000CA3A0000}"/>
    <cellStyle name="Normal 5 4 6 2 6" xfId="9438" xr:uid="{00000000-0005-0000-0000-0000CB3A0000}"/>
    <cellStyle name="Normal 5 4 6 2 6 2" xfId="27456" xr:uid="{00000000-0005-0000-0000-0000CC3A0000}"/>
    <cellStyle name="Normal 5 4 6 2 7" xfId="5334" xr:uid="{00000000-0005-0000-0000-0000CD3A0000}"/>
    <cellStyle name="Normal 5 4 6 2 7 2" xfId="23352" xr:uid="{00000000-0005-0000-0000-0000CE3A0000}"/>
    <cellStyle name="Normal 5 4 6 2 8" xfId="18330" xr:uid="{00000000-0005-0000-0000-0000CF3A0000}"/>
    <cellStyle name="Normal 5 4 6 2 9" xfId="14550" xr:uid="{00000000-0005-0000-0000-0000D03A0000}"/>
    <cellStyle name="Normal 5 4 6 3" xfId="814" xr:uid="{00000000-0005-0000-0000-0000D13A0000}"/>
    <cellStyle name="Normal 5 4 6 3 2" xfId="1642" xr:uid="{00000000-0005-0000-0000-0000D23A0000}"/>
    <cellStyle name="Normal 5 4 6 3 2 2" xfId="4668" xr:uid="{00000000-0005-0000-0000-0000D33A0000}"/>
    <cellStyle name="Normal 5 4 6 3 2 2 2" xfId="13794" xr:uid="{00000000-0005-0000-0000-0000D43A0000}"/>
    <cellStyle name="Normal 5 4 6 3 2 2 2 2" xfId="31812" xr:uid="{00000000-0005-0000-0000-0000D53A0000}"/>
    <cellStyle name="Normal 5 4 6 3 2 2 3" xfId="22686" xr:uid="{00000000-0005-0000-0000-0000D63A0000}"/>
    <cellStyle name="Normal 5 4 6 3 2 3" xfId="10770" xr:uid="{00000000-0005-0000-0000-0000D73A0000}"/>
    <cellStyle name="Normal 5 4 6 3 2 3 2" xfId="28788" xr:uid="{00000000-0005-0000-0000-0000D83A0000}"/>
    <cellStyle name="Normal 5 4 6 3 2 4" xfId="7530" xr:uid="{00000000-0005-0000-0000-0000D93A0000}"/>
    <cellStyle name="Normal 5 4 6 3 2 4 2" xfId="25548" xr:uid="{00000000-0005-0000-0000-0000DA3A0000}"/>
    <cellStyle name="Normal 5 4 6 3 2 5" xfId="19662" xr:uid="{00000000-0005-0000-0000-0000DB3A0000}"/>
    <cellStyle name="Normal 5 4 6 3 2 6" xfId="16422" xr:uid="{00000000-0005-0000-0000-0000DC3A0000}"/>
    <cellStyle name="Normal 5 4 6 3 3" xfId="2848" xr:uid="{00000000-0005-0000-0000-0000DD3A0000}"/>
    <cellStyle name="Normal 5 4 6 3 3 2" xfId="11976" xr:uid="{00000000-0005-0000-0000-0000DE3A0000}"/>
    <cellStyle name="Normal 5 4 6 3 3 2 2" xfId="29994" xr:uid="{00000000-0005-0000-0000-0000DF3A0000}"/>
    <cellStyle name="Normal 5 4 6 3 3 3" xfId="8736" xr:uid="{00000000-0005-0000-0000-0000E03A0000}"/>
    <cellStyle name="Normal 5 4 6 3 3 3 2" xfId="26754" xr:uid="{00000000-0005-0000-0000-0000E13A0000}"/>
    <cellStyle name="Normal 5 4 6 3 3 4" xfId="20868" xr:uid="{00000000-0005-0000-0000-0000E23A0000}"/>
    <cellStyle name="Normal 5 4 6 3 3 5" xfId="17628" xr:uid="{00000000-0005-0000-0000-0000E33A0000}"/>
    <cellStyle name="Normal 5 4 6 3 4" xfId="3624" xr:uid="{00000000-0005-0000-0000-0000E43A0000}"/>
    <cellStyle name="Normal 5 4 6 3 4 2" xfId="12750" xr:uid="{00000000-0005-0000-0000-0000E53A0000}"/>
    <cellStyle name="Normal 5 4 6 3 4 2 2" xfId="30768" xr:uid="{00000000-0005-0000-0000-0000E63A0000}"/>
    <cellStyle name="Normal 5 4 6 3 4 3" xfId="6702" xr:uid="{00000000-0005-0000-0000-0000E73A0000}"/>
    <cellStyle name="Normal 5 4 6 3 4 3 2" xfId="24720" xr:uid="{00000000-0005-0000-0000-0000E83A0000}"/>
    <cellStyle name="Normal 5 4 6 3 4 4" xfId="21642" xr:uid="{00000000-0005-0000-0000-0000E93A0000}"/>
    <cellStyle name="Normal 5 4 6 3 4 5" xfId="15594" xr:uid="{00000000-0005-0000-0000-0000EA3A0000}"/>
    <cellStyle name="Normal 5 4 6 3 5" xfId="9942" xr:uid="{00000000-0005-0000-0000-0000EB3A0000}"/>
    <cellStyle name="Normal 5 4 6 3 5 2" xfId="27960" xr:uid="{00000000-0005-0000-0000-0000EC3A0000}"/>
    <cellStyle name="Normal 5 4 6 3 6" xfId="5496" xr:uid="{00000000-0005-0000-0000-0000ED3A0000}"/>
    <cellStyle name="Normal 5 4 6 3 6 2" xfId="23514" xr:uid="{00000000-0005-0000-0000-0000EE3A0000}"/>
    <cellStyle name="Normal 5 4 6 3 7" xfId="18834" xr:uid="{00000000-0005-0000-0000-0000EF3A0000}"/>
    <cellStyle name="Normal 5 4 6 3 8" xfId="14712" xr:uid="{00000000-0005-0000-0000-0000F03A0000}"/>
    <cellStyle name="Normal 5 4 6 4" xfId="976" xr:uid="{00000000-0005-0000-0000-0000F13A0000}"/>
    <cellStyle name="Normal 5 4 6 4 2" xfId="1804" xr:uid="{00000000-0005-0000-0000-0000F23A0000}"/>
    <cellStyle name="Normal 5 4 6 4 2 2" xfId="4830" xr:uid="{00000000-0005-0000-0000-0000F33A0000}"/>
    <cellStyle name="Normal 5 4 6 4 2 2 2" xfId="13956" xr:uid="{00000000-0005-0000-0000-0000F43A0000}"/>
    <cellStyle name="Normal 5 4 6 4 2 2 2 2" xfId="31974" xr:uid="{00000000-0005-0000-0000-0000F53A0000}"/>
    <cellStyle name="Normal 5 4 6 4 2 2 3" xfId="22848" xr:uid="{00000000-0005-0000-0000-0000F63A0000}"/>
    <cellStyle name="Normal 5 4 6 4 2 3" xfId="10932" xr:uid="{00000000-0005-0000-0000-0000F73A0000}"/>
    <cellStyle name="Normal 5 4 6 4 2 3 2" xfId="28950" xr:uid="{00000000-0005-0000-0000-0000F83A0000}"/>
    <cellStyle name="Normal 5 4 6 4 2 4" xfId="7692" xr:uid="{00000000-0005-0000-0000-0000F93A0000}"/>
    <cellStyle name="Normal 5 4 6 4 2 4 2" xfId="25710" xr:uid="{00000000-0005-0000-0000-0000FA3A0000}"/>
    <cellStyle name="Normal 5 4 6 4 2 5" xfId="19824" xr:uid="{00000000-0005-0000-0000-0000FB3A0000}"/>
    <cellStyle name="Normal 5 4 6 4 2 6" xfId="16584" xr:uid="{00000000-0005-0000-0000-0000FC3A0000}"/>
    <cellStyle name="Normal 5 4 6 4 3" xfId="3010" xr:uid="{00000000-0005-0000-0000-0000FD3A0000}"/>
    <cellStyle name="Normal 5 4 6 4 3 2" xfId="12138" xr:uid="{00000000-0005-0000-0000-0000FE3A0000}"/>
    <cellStyle name="Normal 5 4 6 4 3 2 2" xfId="30156" xr:uid="{00000000-0005-0000-0000-0000FF3A0000}"/>
    <cellStyle name="Normal 5 4 6 4 3 3" xfId="8898" xr:uid="{00000000-0005-0000-0000-0000003B0000}"/>
    <cellStyle name="Normal 5 4 6 4 3 3 2" xfId="26916" xr:uid="{00000000-0005-0000-0000-0000013B0000}"/>
    <cellStyle name="Normal 5 4 6 4 3 4" xfId="21030" xr:uid="{00000000-0005-0000-0000-0000023B0000}"/>
    <cellStyle name="Normal 5 4 6 4 3 5" xfId="17790" xr:uid="{00000000-0005-0000-0000-0000033B0000}"/>
    <cellStyle name="Normal 5 4 6 4 4" xfId="3786" xr:uid="{00000000-0005-0000-0000-0000043B0000}"/>
    <cellStyle name="Normal 5 4 6 4 4 2" xfId="12912" xr:uid="{00000000-0005-0000-0000-0000053B0000}"/>
    <cellStyle name="Normal 5 4 6 4 4 2 2" xfId="30930" xr:uid="{00000000-0005-0000-0000-0000063B0000}"/>
    <cellStyle name="Normal 5 4 6 4 4 3" xfId="6864" xr:uid="{00000000-0005-0000-0000-0000073B0000}"/>
    <cellStyle name="Normal 5 4 6 4 4 3 2" xfId="24882" xr:uid="{00000000-0005-0000-0000-0000083B0000}"/>
    <cellStyle name="Normal 5 4 6 4 4 4" xfId="21804" xr:uid="{00000000-0005-0000-0000-0000093B0000}"/>
    <cellStyle name="Normal 5 4 6 4 5" xfId="10104" xr:uid="{00000000-0005-0000-0000-00000A3B0000}"/>
    <cellStyle name="Normal 5 4 6 4 5 2" xfId="28122" xr:uid="{00000000-0005-0000-0000-00000B3B0000}"/>
    <cellStyle name="Normal 5 4 6 4 6" xfId="5658" xr:uid="{00000000-0005-0000-0000-00000C3B0000}"/>
    <cellStyle name="Normal 5 4 6 4 6 2" xfId="23676" xr:uid="{00000000-0005-0000-0000-00000D3B0000}"/>
    <cellStyle name="Normal 5 4 6 4 7" xfId="18996" xr:uid="{00000000-0005-0000-0000-00000E3B0000}"/>
    <cellStyle name="Normal 5 4 6 4 8" xfId="15756" xr:uid="{00000000-0005-0000-0000-00000F3B0000}"/>
    <cellStyle name="Normal 5 4 6 5" xfId="1138" xr:uid="{00000000-0005-0000-0000-0000103B0000}"/>
    <cellStyle name="Normal 5 4 6 5 2" xfId="1966" xr:uid="{00000000-0005-0000-0000-0000113B0000}"/>
    <cellStyle name="Normal 5 4 6 5 2 2" xfId="11094" xr:uid="{00000000-0005-0000-0000-0000123B0000}"/>
    <cellStyle name="Normal 5 4 6 5 2 2 2" xfId="29112" xr:uid="{00000000-0005-0000-0000-0000133B0000}"/>
    <cellStyle name="Normal 5 4 6 5 2 3" xfId="7854" xr:uid="{00000000-0005-0000-0000-0000143B0000}"/>
    <cellStyle name="Normal 5 4 6 5 2 3 2" xfId="25872" xr:uid="{00000000-0005-0000-0000-0000153B0000}"/>
    <cellStyle name="Normal 5 4 6 5 2 4" xfId="19986" xr:uid="{00000000-0005-0000-0000-0000163B0000}"/>
    <cellStyle name="Normal 5 4 6 5 2 5" xfId="16746" xr:uid="{00000000-0005-0000-0000-0000173B0000}"/>
    <cellStyle name="Normal 5 4 6 5 3" xfId="3172" xr:uid="{00000000-0005-0000-0000-0000183B0000}"/>
    <cellStyle name="Normal 5 4 6 5 3 2" xfId="12300" xr:uid="{00000000-0005-0000-0000-0000193B0000}"/>
    <cellStyle name="Normal 5 4 6 5 3 2 2" xfId="30318" xr:uid="{00000000-0005-0000-0000-00001A3B0000}"/>
    <cellStyle name="Normal 5 4 6 5 3 3" xfId="9060" xr:uid="{00000000-0005-0000-0000-00001B3B0000}"/>
    <cellStyle name="Normal 5 4 6 5 3 3 2" xfId="27078" xr:uid="{00000000-0005-0000-0000-00001C3B0000}"/>
    <cellStyle name="Normal 5 4 6 5 3 4" xfId="21192" xr:uid="{00000000-0005-0000-0000-00001D3B0000}"/>
    <cellStyle name="Normal 5 4 6 5 3 5" xfId="17952" xr:uid="{00000000-0005-0000-0000-00001E3B0000}"/>
    <cellStyle name="Normal 5 4 6 5 4" xfId="4992" xr:uid="{00000000-0005-0000-0000-00001F3B0000}"/>
    <cellStyle name="Normal 5 4 6 5 4 2" xfId="14118" xr:uid="{00000000-0005-0000-0000-0000203B0000}"/>
    <cellStyle name="Normal 5 4 6 5 4 2 2" xfId="32136" xr:uid="{00000000-0005-0000-0000-0000213B0000}"/>
    <cellStyle name="Normal 5 4 6 5 4 3" xfId="7026" xr:uid="{00000000-0005-0000-0000-0000223B0000}"/>
    <cellStyle name="Normal 5 4 6 5 4 3 2" xfId="25044" xr:uid="{00000000-0005-0000-0000-0000233B0000}"/>
    <cellStyle name="Normal 5 4 6 5 4 4" xfId="23010" xr:uid="{00000000-0005-0000-0000-0000243B0000}"/>
    <cellStyle name="Normal 5 4 6 5 5" xfId="10266" xr:uid="{00000000-0005-0000-0000-0000253B0000}"/>
    <cellStyle name="Normal 5 4 6 5 5 2" xfId="28284" xr:uid="{00000000-0005-0000-0000-0000263B0000}"/>
    <cellStyle name="Normal 5 4 6 5 6" xfId="5820" xr:uid="{00000000-0005-0000-0000-0000273B0000}"/>
    <cellStyle name="Normal 5 4 6 5 6 2" xfId="23838" xr:uid="{00000000-0005-0000-0000-0000283B0000}"/>
    <cellStyle name="Normal 5 4 6 5 7" xfId="19158" xr:uid="{00000000-0005-0000-0000-0000293B0000}"/>
    <cellStyle name="Normal 5 4 6 5 8" xfId="15918" xr:uid="{00000000-0005-0000-0000-00002A3B0000}"/>
    <cellStyle name="Normal 5 4 6 6" xfId="490" xr:uid="{00000000-0005-0000-0000-00002B3B0000}"/>
    <cellStyle name="Normal 5 4 6 6 2" xfId="2146" xr:uid="{00000000-0005-0000-0000-00002C3B0000}"/>
    <cellStyle name="Normal 5 4 6 6 2 2" xfId="11274" xr:uid="{00000000-0005-0000-0000-00002D3B0000}"/>
    <cellStyle name="Normal 5 4 6 6 2 2 2" xfId="29292" xr:uid="{00000000-0005-0000-0000-00002E3B0000}"/>
    <cellStyle name="Normal 5 4 6 6 2 3" xfId="8034" xr:uid="{00000000-0005-0000-0000-00002F3B0000}"/>
    <cellStyle name="Normal 5 4 6 6 2 3 2" xfId="26052" xr:uid="{00000000-0005-0000-0000-0000303B0000}"/>
    <cellStyle name="Normal 5 4 6 6 2 4" xfId="20166" xr:uid="{00000000-0005-0000-0000-0000313B0000}"/>
    <cellStyle name="Normal 5 4 6 6 2 5" xfId="16926" xr:uid="{00000000-0005-0000-0000-0000323B0000}"/>
    <cellStyle name="Normal 5 4 6 6 3" xfId="4344" xr:uid="{00000000-0005-0000-0000-0000333B0000}"/>
    <cellStyle name="Normal 5 4 6 6 3 2" xfId="13470" xr:uid="{00000000-0005-0000-0000-0000343B0000}"/>
    <cellStyle name="Normal 5 4 6 6 3 2 2" xfId="31488" xr:uid="{00000000-0005-0000-0000-0000353B0000}"/>
    <cellStyle name="Normal 5 4 6 6 3 3" xfId="22362" xr:uid="{00000000-0005-0000-0000-0000363B0000}"/>
    <cellStyle name="Normal 5 4 6 6 4" xfId="9618" xr:uid="{00000000-0005-0000-0000-0000373B0000}"/>
    <cellStyle name="Normal 5 4 6 6 4 2" xfId="27636" xr:uid="{00000000-0005-0000-0000-0000383B0000}"/>
    <cellStyle name="Normal 5 4 6 6 5" xfId="6378" xr:uid="{00000000-0005-0000-0000-0000393B0000}"/>
    <cellStyle name="Normal 5 4 6 6 5 2" xfId="24396" xr:uid="{00000000-0005-0000-0000-00003A3B0000}"/>
    <cellStyle name="Normal 5 4 6 6 6" xfId="18510" xr:uid="{00000000-0005-0000-0000-00003B3B0000}"/>
    <cellStyle name="Normal 5 4 6 6 7" xfId="15270" xr:uid="{00000000-0005-0000-0000-00003C3B0000}"/>
    <cellStyle name="Normal 5 4 6 7" xfId="1318" xr:uid="{00000000-0005-0000-0000-00003D3B0000}"/>
    <cellStyle name="Normal 5 4 6 7 2" xfId="3948" xr:uid="{00000000-0005-0000-0000-00003E3B0000}"/>
    <cellStyle name="Normal 5 4 6 7 2 2" xfId="13074" xr:uid="{00000000-0005-0000-0000-00003F3B0000}"/>
    <cellStyle name="Normal 5 4 6 7 2 2 2" xfId="31092" xr:uid="{00000000-0005-0000-0000-0000403B0000}"/>
    <cellStyle name="Normal 5 4 6 7 2 3" xfId="21966" xr:uid="{00000000-0005-0000-0000-0000413B0000}"/>
    <cellStyle name="Normal 5 4 6 7 3" xfId="10446" xr:uid="{00000000-0005-0000-0000-0000423B0000}"/>
    <cellStyle name="Normal 5 4 6 7 3 2" xfId="28464" xr:uid="{00000000-0005-0000-0000-0000433B0000}"/>
    <cellStyle name="Normal 5 4 6 7 4" xfId="7206" xr:uid="{00000000-0005-0000-0000-0000443B0000}"/>
    <cellStyle name="Normal 5 4 6 7 4 2" xfId="25224" xr:uid="{00000000-0005-0000-0000-0000453B0000}"/>
    <cellStyle name="Normal 5 4 6 7 5" xfId="19338" xr:uid="{00000000-0005-0000-0000-0000463B0000}"/>
    <cellStyle name="Normal 5 4 6 7 6" xfId="16098" xr:uid="{00000000-0005-0000-0000-0000473B0000}"/>
    <cellStyle name="Normal 5 4 6 8" xfId="2524" xr:uid="{00000000-0005-0000-0000-0000483B0000}"/>
    <cellStyle name="Normal 5 4 6 8 2" xfId="11652" xr:uid="{00000000-0005-0000-0000-0000493B0000}"/>
    <cellStyle name="Normal 5 4 6 8 2 2" xfId="29670" xr:uid="{00000000-0005-0000-0000-00004A3B0000}"/>
    <cellStyle name="Normal 5 4 6 8 3" xfId="8412" xr:uid="{00000000-0005-0000-0000-00004B3B0000}"/>
    <cellStyle name="Normal 5 4 6 8 3 2" xfId="26430" xr:uid="{00000000-0005-0000-0000-00004C3B0000}"/>
    <cellStyle name="Normal 5 4 6 8 4" xfId="20544" xr:uid="{00000000-0005-0000-0000-00004D3B0000}"/>
    <cellStyle name="Normal 5 4 6 8 5" xfId="17304" xr:uid="{00000000-0005-0000-0000-00004E3B0000}"/>
    <cellStyle name="Normal 5 4 6 9" xfId="3354" xr:uid="{00000000-0005-0000-0000-00004F3B0000}"/>
    <cellStyle name="Normal 5 4 6 9 2" xfId="12480" xr:uid="{00000000-0005-0000-0000-0000503B0000}"/>
    <cellStyle name="Normal 5 4 6 9 2 2" xfId="30498" xr:uid="{00000000-0005-0000-0000-0000513B0000}"/>
    <cellStyle name="Normal 5 4 6 9 3" xfId="5982" xr:uid="{00000000-0005-0000-0000-0000523B0000}"/>
    <cellStyle name="Normal 5 4 6 9 3 2" xfId="24000" xr:uid="{00000000-0005-0000-0000-0000533B0000}"/>
    <cellStyle name="Normal 5 4 6 9 4" xfId="21372" xr:uid="{00000000-0005-0000-0000-0000543B0000}"/>
    <cellStyle name="Normal 5 4 6 9 5" xfId="14874" xr:uid="{00000000-0005-0000-0000-0000553B0000}"/>
    <cellStyle name="Normal 5 4 7" xfId="238" xr:uid="{00000000-0005-0000-0000-0000563B0000}"/>
    <cellStyle name="Normal 5 4 7 2" xfId="418" xr:uid="{00000000-0005-0000-0000-0000573B0000}"/>
    <cellStyle name="Normal 5 4 7 2 2" xfId="2074" xr:uid="{00000000-0005-0000-0000-0000583B0000}"/>
    <cellStyle name="Normal 5 4 7 2 2 2" xfId="11202" xr:uid="{00000000-0005-0000-0000-0000593B0000}"/>
    <cellStyle name="Normal 5 4 7 2 2 2 2" xfId="29220" xr:uid="{00000000-0005-0000-0000-00005A3B0000}"/>
    <cellStyle name="Normal 5 4 7 2 2 3" xfId="7962" xr:uid="{00000000-0005-0000-0000-00005B3B0000}"/>
    <cellStyle name="Normal 5 4 7 2 2 3 2" xfId="25980" xr:uid="{00000000-0005-0000-0000-00005C3B0000}"/>
    <cellStyle name="Normal 5 4 7 2 2 4" xfId="20094" xr:uid="{00000000-0005-0000-0000-00005D3B0000}"/>
    <cellStyle name="Normal 5 4 7 2 2 5" xfId="16854" xr:uid="{00000000-0005-0000-0000-00005E3B0000}"/>
    <cellStyle name="Normal 5 4 7 2 3" xfId="4272" xr:uid="{00000000-0005-0000-0000-00005F3B0000}"/>
    <cellStyle name="Normal 5 4 7 2 3 2" xfId="13398" xr:uid="{00000000-0005-0000-0000-0000603B0000}"/>
    <cellStyle name="Normal 5 4 7 2 3 2 2" xfId="31416" xr:uid="{00000000-0005-0000-0000-0000613B0000}"/>
    <cellStyle name="Normal 5 4 7 2 3 3" xfId="22290" xr:uid="{00000000-0005-0000-0000-0000623B0000}"/>
    <cellStyle name="Normal 5 4 7 2 4" xfId="9546" xr:uid="{00000000-0005-0000-0000-0000633B0000}"/>
    <cellStyle name="Normal 5 4 7 2 4 2" xfId="27564" xr:uid="{00000000-0005-0000-0000-0000643B0000}"/>
    <cellStyle name="Normal 5 4 7 2 5" xfId="6306" xr:uid="{00000000-0005-0000-0000-0000653B0000}"/>
    <cellStyle name="Normal 5 4 7 2 5 2" xfId="24324" xr:uid="{00000000-0005-0000-0000-0000663B0000}"/>
    <cellStyle name="Normal 5 4 7 2 6" xfId="18438" xr:uid="{00000000-0005-0000-0000-0000673B0000}"/>
    <cellStyle name="Normal 5 4 7 2 7" xfId="15198" xr:uid="{00000000-0005-0000-0000-0000683B0000}"/>
    <cellStyle name="Normal 5 4 7 3" xfId="1246" xr:uid="{00000000-0005-0000-0000-0000693B0000}"/>
    <cellStyle name="Normal 5 4 7 3 2" xfId="4092" xr:uid="{00000000-0005-0000-0000-00006A3B0000}"/>
    <cellStyle name="Normal 5 4 7 3 2 2" xfId="13218" xr:uid="{00000000-0005-0000-0000-00006B3B0000}"/>
    <cellStyle name="Normal 5 4 7 3 2 2 2" xfId="31236" xr:uid="{00000000-0005-0000-0000-00006C3B0000}"/>
    <cellStyle name="Normal 5 4 7 3 2 3" xfId="22110" xr:uid="{00000000-0005-0000-0000-00006D3B0000}"/>
    <cellStyle name="Normal 5 4 7 3 3" xfId="10374" xr:uid="{00000000-0005-0000-0000-00006E3B0000}"/>
    <cellStyle name="Normal 5 4 7 3 3 2" xfId="28392" xr:uid="{00000000-0005-0000-0000-00006F3B0000}"/>
    <cellStyle name="Normal 5 4 7 3 4" xfId="7134" xr:uid="{00000000-0005-0000-0000-0000703B0000}"/>
    <cellStyle name="Normal 5 4 7 3 4 2" xfId="25152" xr:uid="{00000000-0005-0000-0000-0000713B0000}"/>
    <cellStyle name="Normal 5 4 7 3 5" xfId="19266" xr:uid="{00000000-0005-0000-0000-0000723B0000}"/>
    <cellStyle name="Normal 5 4 7 3 6" xfId="16026" xr:uid="{00000000-0005-0000-0000-0000733B0000}"/>
    <cellStyle name="Normal 5 4 7 4" xfId="2452" xr:uid="{00000000-0005-0000-0000-0000743B0000}"/>
    <cellStyle name="Normal 5 4 7 4 2" xfId="11580" xr:uid="{00000000-0005-0000-0000-0000753B0000}"/>
    <cellStyle name="Normal 5 4 7 4 2 2" xfId="29598" xr:uid="{00000000-0005-0000-0000-0000763B0000}"/>
    <cellStyle name="Normal 5 4 7 4 3" xfId="8340" xr:uid="{00000000-0005-0000-0000-0000773B0000}"/>
    <cellStyle name="Normal 5 4 7 4 3 2" xfId="26358" xr:uid="{00000000-0005-0000-0000-0000783B0000}"/>
    <cellStyle name="Normal 5 4 7 4 4" xfId="20472" xr:uid="{00000000-0005-0000-0000-0000793B0000}"/>
    <cellStyle name="Normal 5 4 7 4 5" xfId="17232" xr:uid="{00000000-0005-0000-0000-00007A3B0000}"/>
    <cellStyle name="Normal 5 4 7 5" xfId="3372" xr:uid="{00000000-0005-0000-0000-00007B3B0000}"/>
    <cellStyle name="Normal 5 4 7 5 2" xfId="12498" xr:uid="{00000000-0005-0000-0000-00007C3B0000}"/>
    <cellStyle name="Normal 5 4 7 5 2 2" xfId="30516" xr:uid="{00000000-0005-0000-0000-00007D3B0000}"/>
    <cellStyle name="Normal 5 4 7 5 3" xfId="6126" xr:uid="{00000000-0005-0000-0000-00007E3B0000}"/>
    <cellStyle name="Normal 5 4 7 5 3 2" xfId="24144" xr:uid="{00000000-0005-0000-0000-00007F3B0000}"/>
    <cellStyle name="Normal 5 4 7 5 4" xfId="21390" xr:uid="{00000000-0005-0000-0000-0000803B0000}"/>
    <cellStyle name="Normal 5 4 7 5 5" xfId="15018" xr:uid="{00000000-0005-0000-0000-0000813B0000}"/>
    <cellStyle name="Normal 5 4 7 6" xfId="9366" xr:uid="{00000000-0005-0000-0000-0000823B0000}"/>
    <cellStyle name="Normal 5 4 7 6 2" xfId="27384" xr:uid="{00000000-0005-0000-0000-0000833B0000}"/>
    <cellStyle name="Normal 5 4 7 7" xfId="5100" xr:uid="{00000000-0005-0000-0000-0000843B0000}"/>
    <cellStyle name="Normal 5 4 7 7 2" xfId="23118" xr:uid="{00000000-0005-0000-0000-0000853B0000}"/>
    <cellStyle name="Normal 5 4 7 8" xfId="18258" xr:uid="{00000000-0005-0000-0000-0000863B0000}"/>
    <cellStyle name="Normal 5 4 7 9" xfId="14316" xr:uid="{00000000-0005-0000-0000-0000873B0000}"/>
    <cellStyle name="Normal 5 4 8" xfId="184" xr:uid="{00000000-0005-0000-0000-0000883B0000}"/>
    <cellStyle name="Normal 5 4 8 2" xfId="580" xr:uid="{00000000-0005-0000-0000-0000893B0000}"/>
    <cellStyle name="Normal 5 4 8 2 2" xfId="2236" xr:uid="{00000000-0005-0000-0000-00008A3B0000}"/>
    <cellStyle name="Normal 5 4 8 2 2 2" xfId="11364" xr:uid="{00000000-0005-0000-0000-00008B3B0000}"/>
    <cellStyle name="Normal 5 4 8 2 2 2 2" xfId="29382" xr:uid="{00000000-0005-0000-0000-00008C3B0000}"/>
    <cellStyle name="Normal 5 4 8 2 2 3" xfId="8124" xr:uid="{00000000-0005-0000-0000-00008D3B0000}"/>
    <cellStyle name="Normal 5 4 8 2 2 3 2" xfId="26142" xr:uid="{00000000-0005-0000-0000-00008E3B0000}"/>
    <cellStyle name="Normal 5 4 8 2 2 4" xfId="20256" xr:uid="{00000000-0005-0000-0000-00008F3B0000}"/>
    <cellStyle name="Normal 5 4 8 2 2 5" xfId="17016" xr:uid="{00000000-0005-0000-0000-0000903B0000}"/>
    <cellStyle name="Normal 5 4 8 2 3" xfId="4434" xr:uid="{00000000-0005-0000-0000-0000913B0000}"/>
    <cellStyle name="Normal 5 4 8 2 3 2" xfId="13560" xr:uid="{00000000-0005-0000-0000-0000923B0000}"/>
    <cellStyle name="Normal 5 4 8 2 3 2 2" xfId="31578" xr:uid="{00000000-0005-0000-0000-0000933B0000}"/>
    <cellStyle name="Normal 5 4 8 2 3 3" xfId="22452" xr:uid="{00000000-0005-0000-0000-0000943B0000}"/>
    <cellStyle name="Normal 5 4 8 2 4" xfId="9708" xr:uid="{00000000-0005-0000-0000-0000953B0000}"/>
    <cellStyle name="Normal 5 4 8 2 4 2" xfId="27726" xr:uid="{00000000-0005-0000-0000-0000963B0000}"/>
    <cellStyle name="Normal 5 4 8 2 5" xfId="6468" xr:uid="{00000000-0005-0000-0000-0000973B0000}"/>
    <cellStyle name="Normal 5 4 8 2 5 2" xfId="24486" xr:uid="{00000000-0005-0000-0000-0000983B0000}"/>
    <cellStyle name="Normal 5 4 8 2 6" xfId="18600" xr:uid="{00000000-0005-0000-0000-0000993B0000}"/>
    <cellStyle name="Normal 5 4 8 2 7" xfId="15360" xr:uid="{00000000-0005-0000-0000-00009A3B0000}"/>
    <cellStyle name="Normal 5 4 8 3" xfId="1408" xr:uid="{00000000-0005-0000-0000-00009B3B0000}"/>
    <cellStyle name="Normal 5 4 8 3 2" xfId="4038" xr:uid="{00000000-0005-0000-0000-00009C3B0000}"/>
    <cellStyle name="Normal 5 4 8 3 2 2" xfId="13164" xr:uid="{00000000-0005-0000-0000-00009D3B0000}"/>
    <cellStyle name="Normal 5 4 8 3 2 2 2" xfId="31182" xr:uid="{00000000-0005-0000-0000-00009E3B0000}"/>
    <cellStyle name="Normal 5 4 8 3 2 3" xfId="22056" xr:uid="{00000000-0005-0000-0000-00009F3B0000}"/>
    <cellStyle name="Normal 5 4 8 3 3" xfId="10536" xr:uid="{00000000-0005-0000-0000-0000A03B0000}"/>
    <cellStyle name="Normal 5 4 8 3 3 2" xfId="28554" xr:uid="{00000000-0005-0000-0000-0000A13B0000}"/>
    <cellStyle name="Normal 5 4 8 3 4" xfId="7296" xr:uid="{00000000-0005-0000-0000-0000A23B0000}"/>
    <cellStyle name="Normal 5 4 8 3 4 2" xfId="25314" xr:uid="{00000000-0005-0000-0000-0000A33B0000}"/>
    <cellStyle name="Normal 5 4 8 3 5" xfId="19428" xr:uid="{00000000-0005-0000-0000-0000A43B0000}"/>
    <cellStyle name="Normal 5 4 8 3 6" xfId="16188" xr:uid="{00000000-0005-0000-0000-0000A53B0000}"/>
    <cellStyle name="Normal 5 4 8 4" xfId="2614" xr:uid="{00000000-0005-0000-0000-0000A63B0000}"/>
    <cellStyle name="Normal 5 4 8 4 2" xfId="11742" xr:uid="{00000000-0005-0000-0000-0000A73B0000}"/>
    <cellStyle name="Normal 5 4 8 4 2 2" xfId="29760" xr:uid="{00000000-0005-0000-0000-0000A83B0000}"/>
    <cellStyle name="Normal 5 4 8 4 3" xfId="8502" xr:uid="{00000000-0005-0000-0000-0000A93B0000}"/>
    <cellStyle name="Normal 5 4 8 4 3 2" xfId="26520" xr:uid="{00000000-0005-0000-0000-0000AA3B0000}"/>
    <cellStyle name="Normal 5 4 8 4 4" xfId="20634" xr:uid="{00000000-0005-0000-0000-0000AB3B0000}"/>
    <cellStyle name="Normal 5 4 8 4 5" xfId="17394" xr:uid="{00000000-0005-0000-0000-0000AC3B0000}"/>
    <cellStyle name="Normal 5 4 8 5" xfId="3390" xr:uid="{00000000-0005-0000-0000-0000AD3B0000}"/>
    <cellStyle name="Normal 5 4 8 5 2" xfId="12516" xr:uid="{00000000-0005-0000-0000-0000AE3B0000}"/>
    <cellStyle name="Normal 5 4 8 5 2 2" xfId="30534" xr:uid="{00000000-0005-0000-0000-0000AF3B0000}"/>
    <cellStyle name="Normal 5 4 8 5 3" xfId="6072" xr:uid="{00000000-0005-0000-0000-0000B03B0000}"/>
    <cellStyle name="Normal 5 4 8 5 3 2" xfId="24090" xr:uid="{00000000-0005-0000-0000-0000B13B0000}"/>
    <cellStyle name="Normal 5 4 8 5 4" xfId="21408" xr:uid="{00000000-0005-0000-0000-0000B23B0000}"/>
    <cellStyle name="Normal 5 4 8 5 5" xfId="14964" xr:uid="{00000000-0005-0000-0000-0000B33B0000}"/>
    <cellStyle name="Normal 5 4 8 6" xfId="9312" xr:uid="{00000000-0005-0000-0000-0000B43B0000}"/>
    <cellStyle name="Normal 5 4 8 6 2" xfId="27330" xr:uid="{00000000-0005-0000-0000-0000B53B0000}"/>
    <cellStyle name="Normal 5 4 8 7" xfId="5262" xr:uid="{00000000-0005-0000-0000-0000B63B0000}"/>
    <cellStyle name="Normal 5 4 8 7 2" xfId="23280" xr:uid="{00000000-0005-0000-0000-0000B73B0000}"/>
    <cellStyle name="Normal 5 4 8 8" xfId="18204" xr:uid="{00000000-0005-0000-0000-0000B83B0000}"/>
    <cellStyle name="Normal 5 4 8 9" xfId="14478" xr:uid="{00000000-0005-0000-0000-0000B93B0000}"/>
    <cellStyle name="Normal 5 4 9" xfId="742" xr:uid="{00000000-0005-0000-0000-0000BA3B0000}"/>
    <cellStyle name="Normal 5 4 9 2" xfId="1570" xr:uid="{00000000-0005-0000-0000-0000BB3B0000}"/>
    <cellStyle name="Normal 5 4 9 2 2" xfId="4596" xr:uid="{00000000-0005-0000-0000-0000BC3B0000}"/>
    <cellStyle name="Normal 5 4 9 2 2 2" xfId="13722" xr:uid="{00000000-0005-0000-0000-0000BD3B0000}"/>
    <cellStyle name="Normal 5 4 9 2 2 2 2" xfId="31740" xr:uid="{00000000-0005-0000-0000-0000BE3B0000}"/>
    <cellStyle name="Normal 5 4 9 2 2 3" xfId="22614" xr:uid="{00000000-0005-0000-0000-0000BF3B0000}"/>
    <cellStyle name="Normal 5 4 9 2 3" xfId="10698" xr:uid="{00000000-0005-0000-0000-0000C03B0000}"/>
    <cellStyle name="Normal 5 4 9 2 3 2" xfId="28716" xr:uid="{00000000-0005-0000-0000-0000C13B0000}"/>
    <cellStyle name="Normal 5 4 9 2 4" xfId="7458" xr:uid="{00000000-0005-0000-0000-0000C23B0000}"/>
    <cellStyle name="Normal 5 4 9 2 4 2" xfId="25476" xr:uid="{00000000-0005-0000-0000-0000C33B0000}"/>
    <cellStyle name="Normal 5 4 9 2 5" xfId="19590" xr:uid="{00000000-0005-0000-0000-0000C43B0000}"/>
    <cellStyle name="Normal 5 4 9 2 6" xfId="16350" xr:uid="{00000000-0005-0000-0000-0000C53B0000}"/>
    <cellStyle name="Normal 5 4 9 3" xfId="2776" xr:uid="{00000000-0005-0000-0000-0000C63B0000}"/>
    <cellStyle name="Normal 5 4 9 3 2" xfId="11904" xr:uid="{00000000-0005-0000-0000-0000C73B0000}"/>
    <cellStyle name="Normal 5 4 9 3 2 2" xfId="29922" xr:uid="{00000000-0005-0000-0000-0000C83B0000}"/>
    <cellStyle name="Normal 5 4 9 3 3" xfId="8664" xr:uid="{00000000-0005-0000-0000-0000C93B0000}"/>
    <cellStyle name="Normal 5 4 9 3 3 2" xfId="26682" xr:uid="{00000000-0005-0000-0000-0000CA3B0000}"/>
    <cellStyle name="Normal 5 4 9 3 4" xfId="20796" xr:uid="{00000000-0005-0000-0000-0000CB3B0000}"/>
    <cellStyle name="Normal 5 4 9 3 5" xfId="17556" xr:uid="{00000000-0005-0000-0000-0000CC3B0000}"/>
    <cellStyle name="Normal 5 4 9 4" xfId="3552" xr:uid="{00000000-0005-0000-0000-0000CD3B0000}"/>
    <cellStyle name="Normal 5 4 9 4 2" xfId="12678" xr:uid="{00000000-0005-0000-0000-0000CE3B0000}"/>
    <cellStyle name="Normal 5 4 9 4 2 2" xfId="30696" xr:uid="{00000000-0005-0000-0000-0000CF3B0000}"/>
    <cellStyle name="Normal 5 4 9 4 3" xfId="6630" xr:uid="{00000000-0005-0000-0000-0000D03B0000}"/>
    <cellStyle name="Normal 5 4 9 4 3 2" xfId="24648" xr:uid="{00000000-0005-0000-0000-0000D13B0000}"/>
    <cellStyle name="Normal 5 4 9 4 4" xfId="21570" xr:uid="{00000000-0005-0000-0000-0000D23B0000}"/>
    <cellStyle name="Normal 5 4 9 4 5" xfId="15522" xr:uid="{00000000-0005-0000-0000-0000D33B0000}"/>
    <cellStyle name="Normal 5 4 9 5" xfId="9870" xr:uid="{00000000-0005-0000-0000-0000D43B0000}"/>
    <cellStyle name="Normal 5 4 9 5 2" xfId="27888" xr:uid="{00000000-0005-0000-0000-0000D53B0000}"/>
    <cellStyle name="Normal 5 4 9 6" xfId="5424" xr:uid="{00000000-0005-0000-0000-0000D63B0000}"/>
    <cellStyle name="Normal 5 4 9 6 2" xfId="23442" xr:uid="{00000000-0005-0000-0000-0000D73B0000}"/>
    <cellStyle name="Normal 5 4 9 7" xfId="18762" xr:uid="{00000000-0005-0000-0000-0000D83B0000}"/>
    <cellStyle name="Normal 5 4 9 8" xfId="14640" xr:uid="{00000000-0005-0000-0000-0000D93B0000}"/>
    <cellStyle name="Normal 5 5" xfId="20" xr:uid="{00000000-0005-0000-0000-0000DA3B0000}"/>
    <cellStyle name="Normal 5 5 10" xfId="905" xr:uid="{00000000-0005-0000-0000-0000DB3B0000}"/>
    <cellStyle name="Normal 5 5 10 2" xfId="1733" xr:uid="{00000000-0005-0000-0000-0000DC3B0000}"/>
    <cellStyle name="Normal 5 5 10 2 2" xfId="4759" xr:uid="{00000000-0005-0000-0000-0000DD3B0000}"/>
    <cellStyle name="Normal 5 5 10 2 2 2" xfId="13885" xr:uid="{00000000-0005-0000-0000-0000DE3B0000}"/>
    <cellStyle name="Normal 5 5 10 2 2 2 2" xfId="31903" xr:uid="{00000000-0005-0000-0000-0000DF3B0000}"/>
    <cellStyle name="Normal 5 5 10 2 2 3" xfId="22777" xr:uid="{00000000-0005-0000-0000-0000E03B0000}"/>
    <cellStyle name="Normal 5 5 10 2 3" xfId="10861" xr:uid="{00000000-0005-0000-0000-0000E13B0000}"/>
    <cellStyle name="Normal 5 5 10 2 3 2" xfId="28879" xr:uid="{00000000-0005-0000-0000-0000E23B0000}"/>
    <cellStyle name="Normal 5 5 10 2 4" xfId="7621" xr:uid="{00000000-0005-0000-0000-0000E33B0000}"/>
    <cellStyle name="Normal 5 5 10 2 4 2" xfId="25639" xr:uid="{00000000-0005-0000-0000-0000E43B0000}"/>
    <cellStyle name="Normal 5 5 10 2 5" xfId="19753" xr:uid="{00000000-0005-0000-0000-0000E53B0000}"/>
    <cellStyle name="Normal 5 5 10 2 6" xfId="16513" xr:uid="{00000000-0005-0000-0000-0000E63B0000}"/>
    <cellStyle name="Normal 5 5 10 3" xfId="2939" xr:uid="{00000000-0005-0000-0000-0000E73B0000}"/>
    <cellStyle name="Normal 5 5 10 3 2" xfId="12067" xr:uid="{00000000-0005-0000-0000-0000E83B0000}"/>
    <cellStyle name="Normal 5 5 10 3 2 2" xfId="30085" xr:uid="{00000000-0005-0000-0000-0000E93B0000}"/>
    <cellStyle name="Normal 5 5 10 3 3" xfId="8827" xr:uid="{00000000-0005-0000-0000-0000EA3B0000}"/>
    <cellStyle name="Normal 5 5 10 3 3 2" xfId="26845" xr:uid="{00000000-0005-0000-0000-0000EB3B0000}"/>
    <cellStyle name="Normal 5 5 10 3 4" xfId="20959" xr:uid="{00000000-0005-0000-0000-0000EC3B0000}"/>
    <cellStyle name="Normal 5 5 10 3 5" xfId="17719" xr:uid="{00000000-0005-0000-0000-0000ED3B0000}"/>
    <cellStyle name="Normal 5 5 10 4" xfId="3715" xr:uid="{00000000-0005-0000-0000-0000EE3B0000}"/>
    <cellStyle name="Normal 5 5 10 4 2" xfId="12841" xr:uid="{00000000-0005-0000-0000-0000EF3B0000}"/>
    <cellStyle name="Normal 5 5 10 4 2 2" xfId="30859" xr:uid="{00000000-0005-0000-0000-0000F03B0000}"/>
    <cellStyle name="Normal 5 5 10 4 3" xfId="6793" xr:uid="{00000000-0005-0000-0000-0000F13B0000}"/>
    <cellStyle name="Normal 5 5 10 4 3 2" xfId="24811" xr:uid="{00000000-0005-0000-0000-0000F23B0000}"/>
    <cellStyle name="Normal 5 5 10 4 4" xfId="21733" xr:uid="{00000000-0005-0000-0000-0000F33B0000}"/>
    <cellStyle name="Normal 5 5 10 5" xfId="10033" xr:uid="{00000000-0005-0000-0000-0000F43B0000}"/>
    <cellStyle name="Normal 5 5 10 5 2" xfId="28051" xr:uid="{00000000-0005-0000-0000-0000F53B0000}"/>
    <cellStyle name="Normal 5 5 10 6" xfId="5587" xr:uid="{00000000-0005-0000-0000-0000F63B0000}"/>
    <cellStyle name="Normal 5 5 10 6 2" xfId="23605" xr:uid="{00000000-0005-0000-0000-0000F73B0000}"/>
    <cellStyle name="Normal 5 5 10 7" xfId="18925" xr:uid="{00000000-0005-0000-0000-0000F83B0000}"/>
    <cellStyle name="Normal 5 5 10 8" xfId="15685" xr:uid="{00000000-0005-0000-0000-0000F93B0000}"/>
    <cellStyle name="Normal 5 5 11" xfId="1067" xr:uid="{00000000-0005-0000-0000-0000FA3B0000}"/>
    <cellStyle name="Normal 5 5 11 2" xfId="1895" xr:uid="{00000000-0005-0000-0000-0000FB3B0000}"/>
    <cellStyle name="Normal 5 5 11 2 2" xfId="11023" xr:uid="{00000000-0005-0000-0000-0000FC3B0000}"/>
    <cellStyle name="Normal 5 5 11 2 2 2" xfId="29041" xr:uid="{00000000-0005-0000-0000-0000FD3B0000}"/>
    <cellStyle name="Normal 5 5 11 2 3" xfId="7783" xr:uid="{00000000-0005-0000-0000-0000FE3B0000}"/>
    <cellStyle name="Normal 5 5 11 2 3 2" xfId="25801" xr:uid="{00000000-0005-0000-0000-0000FF3B0000}"/>
    <cellStyle name="Normal 5 5 11 2 4" xfId="19915" xr:uid="{00000000-0005-0000-0000-0000003C0000}"/>
    <cellStyle name="Normal 5 5 11 2 5" xfId="16675" xr:uid="{00000000-0005-0000-0000-0000013C0000}"/>
    <cellStyle name="Normal 5 5 11 3" xfId="3101" xr:uid="{00000000-0005-0000-0000-0000023C0000}"/>
    <cellStyle name="Normal 5 5 11 3 2" xfId="12229" xr:uid="{00000000-0005-0000-0000-0000033C0000}"/>
    <cellStyle name="Normal 5 5 11 3 2 2" xfId="30247" xr:uid="{00000000-0005-0000-0000-0000043C0000}"/>
    <cellStyle name="Normal 5 5 11 3 3" xfId="8989" xr:uid="{00000000-0005-0000-0000-0000053C0000}"/>
    <cellStyle name="Normal 5 5 11 3 3 2" xfId="27007" xr:uid="{00000000-0005-0000-0000-0000063C0000}"/>
    <cellStyle name="Normal 5 5 11 3 4" xfId="21121" xr:uid="{00000000-0005-0000-0000-0000073C0000}"/>
    <cellStyle name="Normal 5 5 11 3 5" xfId="17881" xr:uid="{00000000-0005-0000-0000-0000083C0000}"/>
    <cellStyle name="Normal 5 5 11 4" xfId="4921" xr:uid="{00000000-0005-0000-0000-0000093C0000}"/>
    <cellStyle name="Normal 5 5 11 4 2" xfId="14047" xr:uid="{00000000-0005-0000-0000-00000A3C0000}"/>
    <cellStyle name="Normal 5 5 11 4 2 2" xfId="32065" xr:uid="{00000000-0005-0000-0000-00000B3C0000}"/>
    <cellStyle name="Normal 5 5 11 4 3" xfId="6955" xr:uid="{00000000-0005-0000-0000-00000C3C0000}"/>
    <cellStyle name="Normal 5 5 11 4 3 2" xfId="24973" xr:uid="{00000000-0005-0000-0000-00000D3C0000}"/>
    <cellStyle name="Normal 5 5 11 4 4" xfId="22939" xr:uid="{00000000-0005-0000-0000-00000E3C0000}"/>
    <cellStyle name="Normal 5 5 11 5" xfId="10195" xr:uid="{00000000-0005-0000-0000-00000F3C0000}"/>
    <cellStyle name="Normal 5 5 11 5 2" xfId="28213" xr:uid="{00000000-0005-0000-0000-0000103C0000}"/>
    <cellStyle name="Normal 5 5 11 6" xfId="5749" xr:uid="{00000000-0005-0000-0000-0000113C0000}"/>
    <cellStyle name="Normal 5 5 11 6 2" xfId="23767" xr:uid="{00000000-0005-0000-0000-0000123C0000}"/>
    <cellStyle name="Normal 5 5 11 7" xfId="19087" xr:uid="{00000000-0005-0000-0000-0000133C0000}"/>
    <cellStyle name="Normal 5 5 11 8" xfId="15847" xr:uid="{00000000-0005-0000-0000-0000143C0000}"/>
    <cellStyle name="Normal 5 5 12" xfId="401" xr:uid="{00000000-0005-0000-0000-0000153C0000}"/>
    <cellStyle name="Normal 5 5 12 2" xfId="2057" xr:uid="{00000000-0005-0000-0000-0000163C0000}"/>
    <cellStyle name="Normal 5 5 12 2 2" xfId="11185" xr:uid="{00000000-0005-0000-0000-0000173C0000}"/>
    <cellStyle name="Normal 5 5 12 2 2 2" xfId="29203" xr:uid="{00000000-0005-0000-0000-0000183C0000}"/>
    <cellStyle name="Normal 5 5 12 2 3" xfId="7945" xr:uid="{00000000-0005-0000-0000-0000193C0000}"/>
    <cellStyle name="Normal 5 5 12 2 3 2" xfId="25963" xr:uid="{00000000-0005-0000-0000-00001A3C0000}"/>
    <cellStyle name="Normal 5 5 12 2 4" xfId="20077" xr:uid="{00000000-0005-0000-0000-00001B3C0000}"/>
    <cellStyle name="Normal 5 5 12 2 5" xfId="16837" xr:uid="{00000000-0005-0000-0000-00001C3C0000}"/>
    <cellStyle name="Normal 5 5 12 3" xfId="4255" xr:uid="{00000000-0005-0000-0000-00001D3C0000}"/>
    <cellStyle name="Normal 5 5 12 3 2" xfId="13381" xr:uid="{00000000-0005-0000-0000-00001E3C0000}"/>
    <cellStyle name="Normal 5 5 12 3 2 2" xfId="31399" xr:uid="{00000000-0005-0000-0000-00001F3C0000}"/>
    <cellStyle name="Normal 5 5 12 3 3" xfId="22273" xr:uid="{00000000-0005-0000-0000-0000203C0000}"/>
    <cellStyle name="Normal 5 5 12 4" xfId="9529" xr:uid="{00000000-0005-0000-0000-0000213C0000}"/>
    <cellStyle name="Normal 5 5 12 4 2" xfId="27547" xr:uid="{00000000-0005-0000-0000-0000223C0000}"/>
    <cellStyle name="Normal 5 5 12 5" xfId="6289" xr:uid="{00000000-0005-0000-0000-0000233C0000}"/>
    <cellStyle name="Normal 5 5 12 5 2" xfId="24307" xr:uid="{00000000-0005-0000-0000-0000243C0000}"/>
    <cellStyle name="Normal 5 5 12 6" xfId="18421" xr:uid="{00000000-0005-0000-0000-0000253C0000}"/>
    <cellStyle name="Normal 5 5 12 7" xfId="15181" xr:uid="{00000000-0005-0000-0000-0000263C0000}"/>
    <cellStyle name="Normal 5 5 13" xfId="1229" xr:uid="{00000000-0005-0000-0000-0000273C0000}"/>
    <cellStyle name="Normal 5 5 13 2" xfId="3877" xr:uid="{00000000-0005-0000-0000-0000283C0000}"/>
    <cellStyle name="Normal 5 5 13 2 2" xfId="13003" xr:uid="{00000000-0005-0000-0000-0000293C0000}"/>
    <cellStyle name="Normal 5 5 13 2 2 2" xfId="31021" xr:uid="{00000000-0005-0000-0000-00002A3C0000}"/>
    <cellStyle name="Normal 5 5 13 2 3" xfId="21895" xr:uid="{00000000-0005-0000-0000-00002B3C0000}"/>
    <cellStyle name="Normal 5 5 13 3" xfId="10357" xr:uid="{00000000-0005-0000-0000-00002C3C0000}"/>
    <cellStyle name="Normal 5 5 13 3 2" xfId="28375" xr:uid="{00000000-0005-0000-0000-00002D3C0000}"/>
    <cellStyle name="Normal 5 5 13 4" xfId="7117" xr:uid="{00000000-0005-0000-0000-00002E3C0000}"/>
    <cellStyle name="Normal 5 5 13 4 2" xfId="25135" xr:uid="{00000000-0005-0000-0000-00002F3C0000}"/>
    <cellStyle name="Normal 5 5 13 5" xfId="19249" xr:uid="{00000000-0005-0000-0000-0000303C0000}"/>
    <cellStyle name="Normal 5 5 13 6" xfId="16009" xr:uid="{00000000-0005-0000-0000-0000313C0000}"/>
    <cellStyle name="Normal 5 5 14" xfId="2435" xr:uid="{00000000-0005-0000-0000-0000323C0000}"/>
    <cellStyle name="Normal 5 5 14 2" xfId="11563" xr:uid="{00000000-0005-0000-0000-0000333C0000}"/>
    <cellStyle name="Normal 5 5 14 2 2" xfId="29581" xr:uid="{00000000-0005-0000-0000-0000343C0000}"/>
    <cellStyle name="Normal 5 5 14 3" xfId="8323" xr:uid="{00000000-0005-0000-0000-0000353C0000}"/>
    <cellStyle name="Normal 5 5 14 3 2" xfId="26341" xr:uid="{00000000-0005-0000-0000-0000363C0000}"/>
    <cellStyle name="Normal 5 5 14 4" xfId="20455" xr:uid="{00000000-0005-0000-0000-0000373C0000}"/>
    <cellStyle name="Normal 5 5 14 5" xfId="17215" xr:uid="{00000000-0005-0000-0000-0000383C0000}"/>
    <cellStyle name="Normal 5 5 15" xfId="3264" xr:uid="{00000000-0005-0000-0000-0000393C0000}"/>
    <cellStyle name="Normal 5 5 15 2" xfId="12390" xr:uid="{00000000-0005-0000-0000-00003A3C0000}"/>
    <cellStyle name="Normal 5 5 15 2 2" xfId="30408" xr:uid="{00000000-0005-0000-0000-00003B3C0000}"/>
    <cellStyle name="Normal 5 5 15 3" xfId="5911" xr:uid="{00000000-0005-0000-0000-00003C3C0000}"/>
    <cellStyle name="Normal 5 5 15 3 2" xfId="23929" xr:uid="{00000000-0005-0000-0000-00003D3C0000}"/>
    <cellStyle name="Normal 5 5 15 4" xfId="21282" xr:uid="{00000000-0005-0000-0000-00003E3C0000}"/>
    <cellStyle name="Normal 5 5 15 5" xfId="14803" xr:uid="{00000000-0005-0000-0000-00003F3C0000}"/>
    <cellStyle name="Normal 5 5 16" xfId="9151" xr:uid="{00000000-0005-0000-0000-0000403C0000}"/>
    <cellStyle name="Normal 5 5 16 2" xfId="27169" xr:uid="{00000000-0005-0000-0000-0000413C0000}"/>
    <cellStyle name="Normal 5 5 17" xfId="5083" xr:uid="{00000000-0005-0000-0000-0000423C0000}"/>
    <cellStyle name="Normal 5 5 17 2" xfId="23101" xr:uid="{00000000-0005-0000-0000-0000433C0000}"/>
    <cellStyle name="Normal 5 5 18" xfId="18043" xr:uid="{00000000-0005-0000-0000-0000443C0000}"/>
    <cellStyle name="Normal 5 5 19" xfId="14209" xr:uid="{00000000-0005-0000-0000-0000453C0000}"/>
    <cellStyle name="Normal 5 5 2" xfId="57" xr:uid="{00000000-0005-0000-0000-0000463C0000}"/>
    <cellStyle name="Normal 5 5 2 10" xfId="3283" xr:uid="{00000000-0005-0000-0000-0000473C0000}"/>
    <cellStyle name="Normal 5 5 2 10 2" xfId="12409" xr:uid="{00000000-0005-0000-0000-0000483C0000}"/>
    <cellStyle name="Normal 5 5 2 10 2 2" xfId="30427" xr:uid="{00000000-0005-0000-0000-0000493C0000}"/>
    <cellStyle name="Normal 5 5 2 10 3" xfId="5947" xr:uid="{00000000-0005-0000-0000-00004A3C0000}"/>
    <cellStyle name="Normal 5 5 2 10 3 2" xfId="23965" xr:uid="{00000000-0005-0000-0000-00004B3C0000}"/>
    <cellStyle name="Normal 5 5 2 10 4" xfId="21301" xr:uid="{00000000-0005-0000-0000-00004C3C0000}"/>
    <cellStyle name="Normal 5 5 2 10 5" xfId="14839" xr:uid="{00000000-0005-0000-0000-00004D3C0000}"/>
    <cellStyle name="Normal 5 5 2 11" xfId="9187" xr:uid="{00000000-0005-0000-0000-00004E3C0000}"/>
    <cellStyle name="Normal 5 5 2 11 2" xfId="27205" xr:uid="{00000000-0005-0000-0000-00004F3C0000}"/>
    <cellStyle name="Normal 5 5 2 12" xfId="5137" xr:uid="{00000000-0005-0000-0000-0000503C0000}"/>
    <cellStyle name="Normal 5 5 2 12 2" xfId="23155" xr:uid="{00000000-0005-0000-0000-0000513C0000}"/>
    <cellStyle name="Normal 5 5 2 13" xfId="18079" xr:uid="{00000000-0005-0000-0000-0000523C0000}"/>
    <cellStyle name="Normal 5 5 2 14" xfId="14227" xr:uid="{00000000-0005-0000-0000-0000533C0000}"/>
    <cellStyle name="Normal 5 5 2 2" xfId="113" xr:uid="{00000000-0005-0000-0000-0000543C0000}"/>
    <cellStyle name="Normal 5 5 2 2 10" xfId="9241" xr:uid="{00000000-0005-0000-0000-0000553C0000}"/>
    <cellStyle name="Normal 5 5 2 2 10 2" xfId="27259" xr:uid="{00000000-0005-0000-0000-0000563C0000}"/>
    <cellStyle name="Normal 5 5 2 2 11" xfId="5191" xr:uid="{00000000-0005-0000-0000-0000573C0000}"/>
    <cellStyle name="Normal 5 5 2 2 11 2" xfId="23209" xr:uid="{00000000-0005-0000-0000-0000583C0000}"/>
    <cellStyle name="Normal 5 5 2 2 12" xfId="18133" xr:uid="{00000000-0005-0000-0000-0000593C0000}"/>
    <cellStyle name="Normal 5 5 2 2 13" xfId="14281" xr:uid="{00000000-0005-0000-0000-00005A3C0000}"/>
    <cellStyle name="Normal 5 5 2 2 2" xfId="329" xr:uid="{00000000-0005-0000-0000-00005B3C0000}"/>
    <cellStyle name="Normal 5 5 2 2 2 2" xfId="671" xr:uid="{00000000-0005-0000-0000-00005C3C0000}"/>
    <cellStyle name="Normal 5 5 2 2 2 2 2" xfId="2327" xr:uid="{00000000-0005-0000-0000-00005D3C0000}"/>
    <cellStyle name="Normal 5 5 2 2 2 2 2 2" xfId="11455" xr:uid="{00000000-0005-0000-0000-00005E3C0000}"/>
    <cellStyle name="Normal 5 5 2 2 2 2 2 2 2" xfId="29473" xr:uid="{00000000-0005-0000-0000-00005F3C0000}"/>
    <cellStyle name="Normal 5 5 2 2 2 2 2 3" xfId="8215" xr:uid="{00000000-0005-0000-0000-0000603C0000}"/>
    <cellStyle name="Normal 5 5 2 2 2 2 2 3 2" xfId="26233" xr:uid="{00000000-0005-0000-0000-0000613C0000}"/>
    <cellStyle name="Normal 5 5 2 2 2 2 2 4" xfId="20347" xr:uid="{00000000-0005-0000-0000-0000623C0000}"/>
    <cellStyle name="Normal 5 5 2 2 2 2 2 5" xfId="17107" xr:uid="{00000000-0005-0000-0000-0000633C0000}"/>
    <cellStyle name="Normal 5 5 2 2 2 2 3" xfId="4525" xr:uid="{00000000-0005-0000-0000-0000643C0000}"/>
    <cellStyle name="Normal 5 5 2 2 2 2 3 2" xfId="13651" xr:uid="{00000000-0005-0000-0000-0000653C0000}"/>
    <cellStyle name="Normal 5 5 2 2 2 2 3 2 2" xfId="31669" xr:uid="{00000000-0005-0000-0000-0000663C0000}"/>
    <cellStyle name="Normal 5 5 2 2 2 2 3 3" xfId="22543" xr:uid="{00000000-0005-0000-0000-0000673C0000}"/>
    <cellStyle name="Normal 5 5 2 2 2 2 4" xfId="9799" xr:uid="{00000000-0005-0000-0000-0000683C0000}"/>
    <cellStyle name="Normal 5 5 2 2 2 2 4 2" xfId="27817" xr:uid="{00000000-0005-0000-0000-0000693C0000}"/>
    <cellStyle name="Normal 5 5 2 2 2 2 5" xfId="6559" xr:uid="{00000000-0005-0000-0000-00006A3C0000}"/>
    <cellStyle name="Normal 5 5 2 2 2 2 5 2" xfId="24577" xr:uid="{00000000-0005-0000-0000-00006B3C0000}"/>
    <cellStyle name="Normal 5 5 2 2 2 2 6" xfId="18691" xr:uid="{00000000-0005-0000-0000-00006C3C0000}"/>
    <cellStyle name="Normal 5 5 2 2 2 2 7" xfId="15451" xr:uid="{00000000-0005-0000-0000-00006D3C0000}"/>
    <cellStyle name="Normal 5 5 2 2 2 3" xfId="1499" xr:uid="{00000000-0005-0000-0000-00006E3C0000}"/>
    <cellStyle name="Normal 5 5 2 2 2 3 2" xfId="4183" xr:uid="{00000000-0005-0000-0000-00006F3C0000}"/>
    <cellStyle name="Normal 5 5 2 2 2 3 2 2" xfId="13309" xr:uid="{00000000-0005-0000-0000-0000703C0000}"/>
    <cellStyle name="Normal 5 5 2 2 2 3 2 2 2" xfId="31327" xr:uid="{00000000-0005-0000-0000-0000713C0000}"/>
    <cellStyle name="Normal 5 5 2 2 2 3 2 3" xfId="22201" xr:uid="{00000000-0005-0000-0000-0000723C0000}"/>
    <cellStyle name="Normal 5 5 2 2 2 3 3" xfId="10627" xr:uid="{00000000-0005-0000-0000-0000733C0000}"/>
    <cellStyle name="Normal 5 5 2 2 2 3 3 2" xfId="28645" xr:uid="{00000000-0005-0000-0000-0000743C0000}"/>
    <cellStyle name="Normal 5 5 2 2 2 3 4" xfId="7387" xr:uid="{00000000-0005-0000-0000-0000753C0000}"/>
    <cellStyle name="Normal 5 5 2 2 2 3 4 2" xfId="25405" xr:uid="{00000000-0005-0000-0000-0000763C0000}"/>
    <cellStyle name="Normal 5 5 2 2 2 3 5" xfId="19519" xr:uid="{00000000-0005-0000-0000-0000773C0000}"/>
    <cellStyle name="Normal 5 5 2 2 2 3 6" xfId="16279" xr:uid="{00000000-0005-0000-0000-0000783C0000}"/>
    <cellStyle name="Normal 5 5 2 2 2 4" xfId="2705" xr:uid="{00000000-0005-0000-0000-0000793C0000}"/>
    <cellStyle name="Normal 5 5 2 2 2 4 2" xfId="11833" xr:uid="{00000000-0005-0000-0000-00007A3C0000}"/>
    <cellStyle name="Normal 5 5 2 2 2 4 2 2" xfId="29851" xr:uid="{00000000-0005-0000-0000-00007B3C0000}"/>
    <cellStyle name="Normal 5 5 2 2 2 4 3" xfId="8593" xr:uid="{00000000-0005-0000-0000-00007C3C0000}"/>
    <cellStyle name="Normal 5 5 2 2 2 4 3 2" xfId="26611" xr:uid="{00000000-0005-0000-0000-00007D3C0000}"/>
    <cellStyle name="Normal 5 5 2 2 2 4 4" xfId="20725" xr:uid="{00000000-0005-0000-0000-00007E3C0000}"/>
    <cellStyle name="Normal 5 5 2 2 2 4 5" xfId="17485" xr:uid="{00000000-0005-0000-0000-00007F3C0000}"/>
    <cellStyle name="Normal 5 5 2 2 2 5" xfId="3643" xr:uid="{00000000-0005-0000-0000-0000803C0000}"/>
    <cellStyle name="Normal 5 5 2 2 2 5 2" xfId="12769" xr:uid="{00000000-0005-0000-0000-0000813C0000}"/>
    <cellStyle name="Normal 5 5 2 2 2 5 2 2" xfId="30787" xr:uid="{00000000-0005-0000-0000-0000823C0000}"/>
    <cellStyle name="Normal 5 5 2 2 2 5 3" xfId="6217" xr:uid="{00000000-0005-0000-0000-0000833C0000}"/>
    <cellStyle name="Normal 5 5 2 2 2 5 3 2" xfId="24235" xr:uid="{00000000-0005-0000-0000-0000843C0000}"/>
    <cellStyle name="Normal 5 5 2 2 2 5 4" xfId="21661" xr:uid="{00000000-0005-0000-0000-0000853C0000}"/>
    <cellStyle name="Normal 5 5 2 2 2 5 5" xfId="15109" xr:uid="{00000000-0005-0000-0000-0000863C0000}"/>
    <cellStyle name="Normal 5 5 2 2 2 6" xfId="9457" xr:uid="{00000000-0005-0000-0000-0000873C0000}"/>
    <cellStyle name="Normal 5 5 2 2 2 6 2" xfId="27475" xr:uid="{00000000-0005-0000-0000-0000883C0000}"/>
    <cellStyle name="Normal 5 5 2 2 2 7" xfId="5353" xr:uid="{00000000-0005-0000-0000-0000893C0000}"/>
    <cellStyle name="Normal 5 5 2 2 2 7 2" xfId="23371" xr:uid="{00000000-0005-0000-0000-00008A3C0000}"/>
    <cellStyle name="Normal 5 5 2 2 2 8" xfId="18349" xr:uid="{00000000-0005-0000-0000-00008B3C0000}"/>
    <cellStyle name="Normal 5 5 2 2 2 9" xfId="14407" xr:uid="{00000000-0005-0000-0000-00008C3C0000}"/>
    <cellStyle name="Normal 5 5 2 2 3" xfId="833" xr:uid="{00000000-0005-0000-0000-00008D3C0000}"/>
    <cellStyle name="Normal 5 5 2 2 3 2" xfId="1661" xr:uid="{00000000-0005-0000-0000-00008E3C0000}"/>
    <cellStyle name="Normal 5 5 2 2 3 2 2" xfId="4687" xr:uid="{00000000-0005-0000-0000-00008F3C0000}"/>
    <cellStyle name="Normal 5 5 2 2 3 2 2 2" xfId="13813" xr:uid="{00000000-0005-0000-0000-0000903C0000}"/>
    <cellStyle name="Normal 5 5 2 2 3 2 2 2 2" xfId="31831" xr:uid="{00000000-0005-0000-0000-0000913C0000}"/>
    <cellStyle name="Normal 5 5 2 2 3 2 2 3" xfId="22705" xr:uid="{00000000-0005-0000-0000-0000923C0000}"/>
    <cellStyle name="Normal 5 5 2 2 3 2 3" xfId="10789" xr:uid="{00000000-0005-0000-0000-0000933C0000}"/>
    <cellStyle name="Normal 5 5 2 2 3 2 3 2" xfId="28807" xr:uid="{00000000-0005-0000-0000-0000943C0000}"/>
    <cellStyle name="Normal 5 5 2 2 3 2 4" xfId="7549" xr:uid="{00000000-0005-0000-0000-0000953C0000}"/>
    <cellStyle name="Normal 5 5 2 2 3 2 4 2" xfId="25567" xr:uid="{00000000-0005-0000-0000-0000963C0000}"/>
    <cellStyle name="Normal 5 5 2 2 3 2 5" xfId="19681" xr:uid="{00000000-0005-0000-0000-0000973C0000}"/>
    <cellStyle name="Normal 5 5 2 2 3 2 6" xfId="16441" xr:uid="{00000000-0005-0000-0000-0000983C0000}"/>
    <cellStyle name="Normal 5 5 2 2 3 3" xfId="2867" xr:uid="{00000000-0005-0000-0000-0000993C0000}"/>
    <cellStyle name="Normal 5 5 2 2 3 3 2" xfId="11995" xr:uid="{00000000-0005-0000-0000-00009A3C0000}"/>
    <cellStyle name="Normal 5 5 2 2 3 3 2 2" xfId="30013" xr:uid="{00000000-0005-0000-0000-00009B3C0000}"/>
    <cellStyle name="Normal 5 5 2 2 3 3 3" xfId="8755" xr:uid="{00000000-0005-0000-0000-00009C3C0000}"/>
    <cellStyle name="Normal 5 5 2 2 3 3 3 2" xfId="26773" xr:uid="{00000000-0005-0000-0000-00009D3C0000}"/>
    <cellStyle name="Normal 5 5 2 2 3 3 4" xfId="20887" xr:uid="{00000000-0005-0000-0000-00009E3C0000}"/>
    <cellStyle name="Normal 5 5 2 2 3 3 5" xfId="17647" xr:uid="{00000000-0005-0000-0000-00009F3C0000}"/>
    <cellStyle name="Normal 5 5 2 2 3 4" xfId="3805" xr:uid="{00000000-0005-0000-0000-0000A03C0000}"/>
    <cellStyle name="Normal 5 5 2 2 3 4 2" xfId="12931" xr:uid="{00000000-0005-0000-0000-0000A13C0000}"/>
    <cellStyle name="Normal 5 5 2 2 3 4 2 2" xfId="30949" xr:uid="{00000000-0005-0000-0000-0000A23C0000}"/>
    <cellStyle name="Normal 5 5 2 2 3 4 3" xfId="6721" xr:uid="{00000000-0005-0000-0000-0000A33C0000}"/>
    <cellStyle name="Normal 5 5 2 2 3 4 3 2" xfId="24739" xr:uid="{00000000-0005-0000-0000-0000A43C0000}"/>
    <cellStyle name="Normal 5 5 2 2 3 4 4" xfId="21823" xr:uid="{00000000-0005-0000-0000-0000A53C0000}"/>
    <cellStyle name="Normal 5 5 2 2 3 4 5" xfId="15613" xr:uid="{00000000-0005-0000-0000-0000A63C0000}"/>
    <cellStyle name="Normal 5 5 2 2 3 5" xfId="9961" xr:uid="{00000000-0005-0000-0000-0000A73C0000}"/>
    <cellStyle name="Normal 5 5 2 2 3 5 2" xfId="27979" xr:uid="{00000000-0005-0000-0000-0000A83C0000}"/>
    <cellStyle name="Normal 5 5 2 2 3 6" xfId="5515" xr:uid="{00000000-0005-0000-0000-0000A93C0000}"/>
    <cellStyle name="Normal 5 5 2 2 3 6 2" xfId="23533" xr:uid="{00000000-0005-0000-0000-0000AA3C0000}"/>
    <cellStyle name="Normal 5 5 2 2 3 7" xfId="18853" xr:uid="{00000000-0005-0000-0000-0000AB3C0000}"/>
    <cellStyle name="Normal 5 5 2 2 3 8" xfId="14569" xr:uid="{00000000-0005-0000-0000-0000AC3C0000}"/>
    <cellStyle name="Normal 5 5 2 2 4" xfId="995" xr:uid="{00000000-0005-0000-0000-0000AD3C0000}"/>
    <cellStyle name="Normal 5 5 2 2 4 2" xfId="1823" xr:uid="{00000000-0005-0000-0000-0000AE3C0000}"/>
    <cellStyle name="Normal 5 5 2 2 4 2 2" xfId="10951" xr:uid="{00000000-0005-0000-0000-0000AF3C0000}"/>
    <cellStyle name="Normal 5 5 2 2 4 2 2 2" xfId="28969" xr:uid="{00000000-0005-0000-0000-0000B03C0000}"/>
    <cellStyle name="Normal 5 5 2 2 4 2 3" xfId="7711" xr:uid="{00000000-0005-0000-0000-0000B13C0000}"/>
    <cellStyle name="Normal 5 5 2 2 4 2 3 2" xfId="25729" xr:uid="{00000000-0005-0000-0000-0000B23C0000}"/>
    <cellStyle name="Normal 5 5 2 2 4 2 4" xfId="19843" xr:uid="{00000000-0005-0000-0000-0000B33C0000}"/>
    <cellStyle name="Normal 5 5 2 2 4 2 5" xfId="16603" xr:uid="{00000000-0005-0000-0000-0000B43C0000}"/>
    <cellStyle name="Normal 5 5 2 2 4 3" xfId="3029" xr:uid="{00000000-0005-0000-0000-0000B53C0000}"/>
    <cellStyle name="Normal 5 5 2 2 4 3 2" xfId="12157" xr:uid="{00000000-0005-0000-0000-0000B63C0000}"/>
    <cellStyle name="Normal 5 5 2 2 4 3 2 2" xfId="30175" xr:uid="{00000000-0005-0000-0000-0000B73C0000}"/>
    <cellStyle name="Normal 5 5 2 2 4 3 3" xfId="8917" xr:uid="{00000000-0005-0000-0000-0000B83C0000}"/>
    <cellStyle name="Normal 5 5 2 2 4 3 3 2" xfId="26935" xr:uid="{00000000-0005-0000-0000-0000B93C0000}"/>
    <cellStyle name="Normal 5 5 2 2 4 3 4" xfId="21049" xr:uid="{00000000-0005-0000-0000-0000BA3C0000}"/>
    <cellStyle name="Normal 5 5 2 2 4 3 5" xfId="17809" xr:uid="{00000000-0005-0000-0000-0000BB3C0000}"/>
    <cellStyle name="Normal 5 5 2 2 4 4" xfId="4849" xr:uid="{00000000-0005-0000-0000-0000BC3C0000}"/>
    <cellStyle name="Normal 5 5 2 2 4 4 2" xfId="13975" xr:uid="{00000000-0005-0000-0000-0000BD3C0000}"/>
    <cellStyle name="Normal 5 5 2 2 4 4 2 2" xfId="31993" xr:uid="{00000000-0005-0000-0000-0000BE3C0000}"/>
    <cellStyle name="Normal 5 5 2 2 4 4 3" xfId="6883" xr:uid="{00000000-0005-0000-0000-0000BF3C0000}"/>
    <cellStyle name="Normal 5 5 2 2 4 4 3 2" xfId="24901" xr:uid="{00000000-0005-0000-0000-0000C03C0000}"/>
    <cellStyle name="Normal 5 5 2 2 4 4 4" xfId="22867" xr:uid="{00000000-0005-0000-0000-0000C13C0000}"/>
    <cellStyle name="Normal 5 5 2 2 4 4 5" xfId="15775" xr:uid="{00000000-0005-0000-0000-0000C23C0000}"/>
    <cellStyle name="Normal 5 5 2 2 4 5" xfId="10123" xr:uid="{00000000-0005-0000-0000-0000C33C0000}"/>
    <cellStyle name="Normal 5 5 2 2 4 5 2" xfId="28141" xr:uid="{00000000-0005-0000-0000-0000C43C0000}"/>
    <cellStyle name="Normal 5 5 2 2 4 6" xfId="5677" xr:uid="{00000000-0005-0000-0000-0000C53C0000}"/>
    <cellStyle name="Normal 5 5 2 2 4 6 2" xfId="23695" xr:uid="{00000000-0005-0000-0000-0000C63C0000}"/>
    <cellStyle name="Normal 5 5 2 2 4 7" xfId="19015" xr:uid="{00000000-0005-0000-0000-0000C73C0000}"/>
    <cellStyle name="Normal 5 5 2 2 4 8" xfId="14731" xr:uid="{00000000-0005-0000-0000-0000C83C0000}"/>
    <cellStyle name="Normal 5 5 2 2 5" xfId="1157" xr:uid="{00000000-0005-0000-0000-0000C93C0000}"/>
    <cellStyle name="Normal 5 5 2 2 5 2" xfId="1985" xr:uid="{00000000-0005-0000-0000-0000CA3C0000}"/>
    <cellStyle name="Normal 5 5 2 2 5 2 2" xfId="11113" xr:uid="{00000000-0005-0000-0000-0000CB3C0000}"/>
    <cellStyle name="Normal 5 5 2 2 5 2 2 2" xfId="29131" xr:uid="{00000000-0005-0000-0000-0000CC3C0000}"/>
    <cellStyle name="Normal 5 5 2 2 5 2 3" xfId="7873" xr:uid="{00000000-0005-0000-0000-0000CD3C0000}"/>
    <cellStyle name="Normal 5 5 2 2 5 2 3 2" xfId="25891" xr:uid="{00000000-0005-0000-0000-0000CE3C0000}"/>
    <cellStyle name="Normal 5 5 2 2 5 2 4" xfId="20005" xr:uid="{00000000-0005-0000-0000-0000CF3C0000}"/>
    <cellStyle name="Normal 5 5 2 2 5 2 5" xfId="16765" xr:uid="{00000000-0005-0000-0000-0000D03C0000}"/>
    <cellStyle name="Normal 5 5 2 2 5 3" xfId="3191" xr:uid="{00000000-0005-0000-0000-0000D13C0000}"/>
    <cellStyle name="Normal 5 5 2 2 5 3 2" xfId="12319" xr:uid="{00000000-0005-0000-0000-0000D23C0000}"/>
    <cellStyle name="Normal 5 5 2 2 5 3 2 2" xfId="30337" xr:uid="{00000000-0005-0000-0000-0000D33C0000}"/>
    <cellStyle name="Normal 5 5 2 2 5 3 3" xfId="9079" xr:uid="{00000000-0005-0000-0000-0000D43C0000}"/>
    <cellStyle name="Normal 5 5 2 2 5 3 3 2" xfId="27097" xr:uid="{00000000-0005-0000-0000-0000D53C0000}"/>
    <cellStyle name="Normal 5 5 2 2 5 3 4" xfId="21211" xr:uid="{00000000-0005-0000-0000-0000D63C0000}"/>
    <cellStyle name="Normal 5 5 2 2 5 3 5" xfId="17971" xr:uid="{00000000-0005-0000-0000-0000D73C0000}"/>
    <cellStyle name="Normal 5 5 2 2 5 4" xfId="5011" xr:uid="{00000000-0005-0000-0000-0000D83C0000}"/>
    <cellStyle name="Normal 5 5 2 2 5 4 2" xfId="14137" xr:uid="{00000000-0005-0000-0000-0000D93C0000}"/>
    <cellStyle name="Normal 5 5 2 2 5 4 2 2" xfId="32155" xr:uid="{00000000-0005-0000-0000-0000DA3C0000}"/>
    <cellStyle name="Normal 5 5 2 2 5 4 3" xfId="7045" xr:uid="{00000000-0005-0000-0000-0000DB3C0000}"/>
    <cellStyle name="Normal 5 5 2 2 5 4 3 2" xfId="25063" xr:uid="{00000000-0005-0000-0000-0000DC3C0000}"/>
    <cellStyle name="Normal 5 5 2 2 5 4 4" xfId="23029" xr:uid="{00000000-0005-0000-0000-0000DD3C0000}"/>
    <cellStyle name="Normal 5 5 2 2 5 5" xfId="10285" xr:uid="{00000000-0005-0000-0000-0000DE3C0000}"/>
    <cellStyle name="Normal 5 5 2 2 5 5 2" xfId="28303" xr:uid="{00000000-0005-0000-0000-0000DF3C0000}"/>
    <cellStyle name="Normal 5 5 2 2 5 6" xfId="5839" xr:uid="{00000000-0005-0000-0000-0000E03C0000}"/>
    <cellStyle name="Normal 5 5 2 2 5 6 2" xfId="23857" xr:uid="{00000000-0005-0000-0000-0000E13C0000}"/>
    <cellStyle name="Normal 5 5 2 2 5 7" xfId="19177" xr:uid="{00000000-0005-0000-0000-0000E23C0000}"/>
    <cellStyle name="Normal 5 5 2 2 5 8" xfId="15937" xr:uid="{00000000-0005-0000-0000-0000E33C0000}"/>
    <cellStyle name="Normal 5 5 2 2 6" xfId="509" xr:uid="{00000000-0005-0000-0000-0000E43C0000}"/>
    <cellStyle name="Normal 5 5 2 2 6 2" xfId="2165" xr:uid="{00000000-0005-0000-0000-0000E53C0000}"/>
    <cellStyle name="Normal 5 5 2 2 6 2 2" xfId="11293" xr:uid="{00000000-0005-0000-0000-0000E63C0000}"/>
    <cellStyle name="Normal 5 5 2 2 6 2 2 2" xfId="29311" xr:uid="{00000000-0005-0000-0000-0000E73C0000}"/>
    <cellStyle name="Normal 5 5 2 2 6 2 3" xfId="8053" xr:uid="{00000000-0005-0000-0000-0000E83C0000}"/>
    <cellStyle name="Normal 5 5 2 2 6 2 3 2" xfId="26071" xr:uid="{00000000-0005-0000-0000-0000E93C0000}"/>
    <cellStyle name="Normal 5 5 2 2 6 2 4" xfId="20185" xr:uid="{00000000-0005-0000-0000-0000EA3C0000}"/>
    <cellStyle name="Normal 5 5 2 2 6 2 5" xfId="16945" xr:uid="{00000000-0005-0000-0000-0000EB3C0000}"/>
    <cellStyle name="Normal 5 5 2 2 6 3" xfId="4363" xr:uid="{00000000-0005-0000-0000-0000EC3C0000}"/>
    <cellStyle name="Normal 5 5 2 2 6 3 2" xfId="13489" xr:uid="{00000000-0005-0000-0000-0000ED3C0000}"/>
    <cellStyle name="Normal 5 5 2 2 6 3 2 2" xfId="31507" xr:uid="{00000000-0005-0000-0000-0000EE3C0000}"/>
    <cellStyle name="Normal 5 5 2 2 6 3 3" xfId="22381" xr:uid="{00000000-0005-0000-0000-0000EF3C0000}"/>
    <cellStyle name="Normal 5 5 2 2 6 4" xfId="9637" xr:uid="{00000000-0005-0000-0000-0000F03C0000}"/>
    <cellStyle name="Normal 5 5 2 2 6 4 2" xfId="27655" xr:uid="{00000000-0005-0000-0000-0000F13C0000}"/>
    <cellStyle name="Normal 5 5 2 2 6 5" xfId="6397" xr:uid="{00000000-0005-0000-0000-0000F23C0000}"/>
    <cellStyle name="Normal 5 5 2 2 6 5 2" xfId="24415" xr:uid="{00000000-0005-0000-0000-0000F33C0000}"/>
    <cellStyle name="Normal 5 5 2 2 6 6" xfId="18529" xr:uid="{00000000-0005-0000-0000-0000F43C0000}"/>
    <cellStyle name="Normal 5 5 2 2 6 7" xfId="15289" xr:uid="{00000000-0005-0000-0000-0000F53C0000}"/>
    <cellStyle name="Normal 5 5 2 2 7" xfId="1337" xr:uid="{00000000-0005-0000-0000-0000F63C0000}"/>
    <cellStyle name="Normal 5 5 2 2 7 2" xfId="3967" xr:uid="{00000000-0005-0000-0000-0000F73C0000}"/>
    <cellStyle name="Normal 5 5 2 2 7 2 2" xfId="13093" xr:uid="{00000000-0005-0000-0000-0000F83C0000}"/>
    <cellStyle name="Normal 5 5 2 2 7 2 2 2" xfId="31111" xr:uid="{00000000-0005-0000-0000-0000F93C0000}"/>
    <cellStyle name="Normal 5 5 2 2 7 2 3" xfId="21985" xr:uid="{00000000-0005-0000-0000-0000FA3C0000}"/>
    <cellStyle name="Normal 5 5 2 2 7 3" xfId="10465" xr:uid="{00000000-0005-0000-0000-0000FB3C0000}"/>
    <cellStyle name="Normal 5 5 2 2 7 3 2" xfId="28483" xr:uid="{00000000-0005-0000-0000-0000FC3C0000}"/>
    <cellStyle name="Normal 5 5 2 2 7 4" xfId="7225" xr:uid="{00000000-0005-0000-0000-0000FD3C0000}"/>
    <cellStyle name="Normal 5 5 2 2 7 4 2" xfId="25243" xr:uid="{00000000-0005-0000-0000-0000FE3C0000}"/>
    <cellStyle name="Normal 5 5 2 2 7 5" xfId="19357" xr:uid="{00000000-0005-0000-0000-0000FF3C0000}"/>
    <cellStyle name="Normal 5 5 2 2 7 6" xfId="16117" xr:uid="{00000000-0005-0000-0000-0000003D0000}"/>
    <cellStyle name="Normal 5 5 2 2 8" xfId="2543" xr:uid="{00000000-0005-0000-0000-0000013D0000}"/>
    <cellStyle name="Normal 5 5 2 2 8 2" xfId="11671" xr:uid="{00000000-0005-0000-0000-0000023D0000}"/>
    <cellStyle name="Normal 5 5 2 2 8 2 2" xfId="29689" xr:uid="{00000000-0005-0000-0000-0000033D0000}"/>
    <cellStyle name="Normal 5 5 2 2 8 3" xfId="8431" xr:uid="{00000000-0005-0000-0000-0000043D0000}"/>
    <cellStyle name="Normal 5 5 2 2 8 3 2" xfId="26449" xr:uid="{00000000-0005-0000-0000-0000053D0000}"/>
    <cellStyle name="Normal 5 5 2 2 8 4" xfId="20563" xr:uid="{00000000-0005-0000-0000-0000063D0000}"/>
    <cellStyle name="Normal 5 5 2 2 8 5" xfId="17323" xr:uid="{00000000-0005-0000-0000-0000073D0000}"/>
    <cellStyle name="Normal 5 5 2 2 9" xfId="3481" xr:uid="{00000000-0005-0000-0000-0000083D0000}"/>
    <cellStyle name="Normal 5 5 2 2 9 2" xfId="12607" xr:uid="{00000000-0005-0000-0000-0000093D0000}"/>
    <cellStyle name="Normal 5 5 2 2 9 2 2" xfId="30625" xr:uid="{00000000-0005-0000-0000-00000A3D0000}"/>
    <cellStyle name="Normal 5 5 2 2 9 3" xfId="6001" xr:uid="{00000000-0005-0000-0000-00000B3D0000}"/>
    <cellStyle name="Normal 5 5 2 2 9 3 2" xfId="24019" xr:uid="{00000000-0005-0000-0000-00000C3D0000}"/>
    <cellStyle name="Normal 5 5 2 2 9 4" xfId="21499" xr:uid="{00000000-0005-0000-0000-00000D3D0000}"/>
    <cellStyle name="Normal 5 5 2 2 9 5" xfId="14893" xr:uid="{00000000-0005-0000-0000-00000E3D0000}"/>
    <cellStyle name="Normal 5 5 2 3" xfId="275" xr:uid="{00000000-0005-0000-0000-00000F3D0000}"/>
    <cellStyle name="Normal 5 5 2 3 2" xfId="617" xr:uid="{00000000-0005-0000-0000-0000103D0000}"/>
    <cellStyle name="Normal 5 5 2 3 2 2" xfId="2273" xr:uid="{00000000-0005-0000-0000-0000113D0000}"/>
    <cellStyle name="Normal 5 5 2 3 2 2 2" xfId="11401" xr:uid="{00000000-0005-0000-0000-0000123D0000}"/>
    <cellStyle name="Normal 5 5 2 3 2 2 2 2" xfId="29419" xr:uid="{00000000-0005-0000-0000-0000133D0000}"/>
    <cellStyle name="Normal 5 5 2 3 2 2 3" xfId="8161" xr:uid="{00000000-0005-0000-0000-0000143D0000}"/>
    <cellStyle name="Normal 5 5 2 3 2 2 3 2" xfId="26179" xr:uid="{00000000-0005-0000-0000-0000153D0000}"/>
    <cellStyle name="Normal 5 5 2 3 2 2 4" xfId="20293" xr:uid="{00000000-0005-0000-0000-0000163D0000}"/>
    <cellStyle name="Normal 5 5 2 3 2 2 5" xfId="17053" xr:uid="{00000000-0005-0000-0000-0000173D0000}"/>
    <cellStyle name="Normal 5 5 2 3 2 3" xfId="4471" xr:uid="{00000000-0005-0000-0000-0000183D0000}"/>
    <cellStyle name="Normal 5 5 2 3 2 3 2" xfId="13597" xr:uid="{00000000-0005-0000-0000-0000193D0000}"/>
    <cellStyle name="Normal 5 5 2 3 2 3 2 2" xfId="31615" xr:uid="{00000000-0005-0000-0000-00001A3D0000}"/>
    <cellStyle name="Normal 5 5 2 3 2 3 3" xfId="22489" xr:uid="{00000000-0005-0000-0000-00001B3D0000}"/>
    <cellStyle name="Normal 5 5 2 3 2 4" xfId="9745" xr:uid="{00000000-0005-0000-0000-00001C3D0000}"/>
    <cellStyle name="Normal 5 5 2 3 2 4 2" xfId="27763" xr:uid="{00000000-0005-0000-0000-00001D3D0000}"/>
    <cellStyle name="Normal 5 5 2 3 2 5" xfId="6505" xr:uid="{00000000-0005-0000-0000-00001E3D0000}"/>
    <cellStyle name="Normal 5 5 2 3 2 5 2" xfId="24523" xr:uid="{00000000-0005-0000-0000-00001F3D0000}"/>
    <cellStyle name="Normal 5 5 2 3 2 6" xfId="18637" xr:uid="{00000000-0005-0000-0000-0000203D0000}"/>
    <cellStyle name="Normal 5 5 2 3 2 7" xfId="15397" xr:uid="{00000000-0005-0000-0000-0000213D0000}"/>
    <cellStyle name="Normal 5 5 2 3 3" xfId="1445" xr:uid="{00000000-0005-0000-0000-0000223D0000}"/>
    <cellStyle name="Normal 5 5 2 3 3 2" xfId="4129" xr:uid="{00000000-0005-0000-0000-0000233D0000}"/>
    <cellStyle name="Normal 5 5 2 3 3 2 2" xfId="13255" xr:uid="{00000000-0005-0000-0000-0000243D0000}"/>
    <cellStyle name="Normal 5 5 2 3 3 2 2 2" xfId="31273" xr:uid="{00000000-0005-0000-0000-0000253D0000}"/>
    <cellStyle name="Normal 5 5 2 3 3 2 3" xfId="22147" xr:uid="{00000000-0005-0000-0000-0000263D0000}"/>
    <cellStyle name="Normal 5 5 2 3 3 3" xfId="10573" xr:uid="{00000000-0005-0000-0000-0000273D0000}"/>
    <cellStyle name="Normal 5 5 2 3 3 3 2" xfId="28591" xr:uid="{00000000-0005-0000-0000-0000283D0000}"/>
    <cellStyle name="Normal 5 5 2 3 3 4" xfId="7333" xr:uid="{00000000-0005-0000-0000-0000293D0000}"/>
    <cellStyle name="Normal 5 5 2 3 3 4 2" xfId="25351" xr:uid="{00000000-0005-0000-0000-00002A3D0000}"/>
    <cellStyle name="Normal 5 5 2 3 3 5" xfId="19465" xr:uid="{00000000-0005-0000-0000-00002B3D0000}"/>
    <cellStyle name="Normal 5 5 2 3 3 6" xfId="16225" xr:uid="{00000000-0005-0000-0000-00002C3D0000}"/>
    <cellStyle name="Normal 5 5 2 3 4" xfId="2651" xr:uid="{00000000-0005-0000-0000-00002D3D0000}"/>
    <cellStyle name="Normal 5 5 2 3 4 2" xfId="11779" xr:uid="{00000000-0005-0000-0000-00002E3D0000}"/>
    <cellStyle name="Normal 5 5 2 3 4 2 2" xfId="29797" xr:uid="{00000000-0005-0000-0000-00002F3D0000}"/>
    <cellStyle name="Normal 5 5 2 3 4 3" xfId="8539" xr:uid="{00000000-0005-0000-0000-0000303D0000}"/>
    <cellStyle name="Normal 5 5 2 3 4 3 2" xfId="26557" xr:uid="{00000000-0005-0000-0000-0000313D0000}"/>
    <cellStyle name="Normal 5 5 2 3 4 4" xfId="20671" xr:uid="{00000000-0005-0000-0000-0000323D0000}"/>
    <cellStyle name="Normal 5 5 2 3 4 5" xfId="17431" xr:uid="{00000000-0005-0000-0000-0000333D0000}"/>
    <cellStyle name="Normal 5 5 2 3 5" xfId="3427" xr:uid="{00000000-0005-0000-0000-0000343D0000}"/>
    <cellStyle name="Normal 5 5 2 3 5 2" xfId="12553" xr:uid="{00000000-0005-0000-0000-0000353D0000}"/>
    <cellStyle name="Normal 5 5 2 3 5 2 2" xfId="30571" xr:uid="{00000000-0005-0000-0000-0000363D0000}"/>
    <cellStyle name="Normal 5 5 2 3 5 3" xfId="6163" xr:uid="{00000000-0005-0000-0000-0000373D0000}"/>
    <cellStyle name="Normal 5 5 2 3 5 3 2" xfId="24181" xr:uid="{00000000-0005-0000-0000-0000383D0000}"/>
    <cellStyle name="Normal 5 5 2 3 5 4" xfId="21445" xr:uid="{00000000-0005-0000-0000-0000393D0000}"/>
    <cellStyle name="Normal 5 5 2 3 5 5" xfId="15055" xr:uid="{00000000-0005-0000-0000-00003A3D0000}"/>
    <cellStyle name="Normal 5 5 2 3 6" xfId="9403" xr:uid="{00000000-0005-0000-0000-00003B3D0000}"/>
    <cellStyle name="Normal 5 5 2 3 6 2" xfId="27421" xr:uid="{00000000-0005-0000-0000-00003C3D0000}"/>
    <cellStyle name="Normal 5 5 2 3 7" xfId="5299" xr:uid="{00000000-0005-0000-0000-00003D3D0000}"/>
    <cellStyle name="Normal 5 5 2 3 7 2" xfId="23317" xr:uid="{00000000-0005-0000-0000-00003E3D0000}"/>
    <cellStyle name="Normal 5 5 2 3 8" xfId="18295" xr:uid="{00000000-0005-0000-0000-00003F3D0000}"/>
    <cellStyle name="Normal 5 5 2 3 9" xfId="14353" xr:uid="{00000000-0005-0000-0000-0000403D0000}"/>
    <cellStyle name="Normal 5 5 2 4" xfId="203" xr:uid="{00000000-0005-0000-0000-0000413D0000}"/>
    <cellStyle name="Normal 5 5 2 4 2" xfId="779" xr:uid="{00000000-0005-0000-0000-0000423D0000}"/>
    <cellStyle name="Normal 5 5 2 4 2 2" xfId="2399" xr:uid="{00000000-0005-0000-0000-0000433D0000}"/>
    <cellStyle name="Normal 5 5 2 4 2 2 2" xfId="11527" xr:uid="{00000000-0005-0000-0000-0000443D0000}"/>
    <cellStyle name="Normal 5 5 2 4 2 2 2 2" xfId="29545" xr:uid="{00000000-0005-0000-0000-0000453D0000}"/>
    <cellStyle name="Normal 5 5 2 4 2 2 3" xfId="8287" xr:uid="{00000000-0005-0000-0000-0000463D0000}"/>
    <cellStyle name="Normal 5 5 2 4 2 2 3 2" xfId="26305" xr:uid="{00000000-0005-0000-0000-0000473D0000}"/>
    <cellStyle name="Normal 5 5 2 4 2 2 4" xfId="20419" xr:uid="{00000000-0005-0000-0000-0000483D0000}"/>
    <cellStyle name="Normal 5 5 2 4 2 2 5" xfId="17179" xr:uid="{00000000-0005-0000-0000-0000493D0000}"/>
    <cellStyle name="Normal 5 5 2 4 2 3" xfId="4633" xr:uid="{00000000-0005-0000-0000-00004A3D0000}"/>
    <cellStyle name="Normal 5 5 2 4 2 3 2" xfId="13759" xr:uid="{00000000-0005-0000-0000-00004B3D0000}"/>
    <cellStyle name="Normal 5 5 2 4 2 3 2 2" xfId="31777" xr:uid="{00000000-0005-0000-0000-00004C3D0000}"/>
    <cellStyle name="Normal 5 5 2 4 2 3 3" xfId="22651" xr:uid="{00000000-0005-0000-0000-00004D3D0000}"/>
    <cellStyle name="Normal 5 5 2 4 2 4" xfId="9907" xr:uid="{00000000-0005-0000-0000-00004E3D0000}"/>
    <cellStyle name="Normal 5 5 2 4 2 4 2" xfId="27925" xr:uid="{00000000-0005-0000-0000-00004F3D0000}"/>
    <cellStyle name="Normal 5 5 2 4 2 5" xfId="6667" xr:uid="{00000000-0005-0000-0000-0000503D0000}"/>
    <cellStyle name="Normal 5 5 2 4 2 5 2" xfId="24685" xr:uid="{00000000-0005-0000-0000-0000513D0000}"/>
    <cellStyle name="Normal 5 5 2 4 2 6" xfId="18799" xr:uid="{00000000-0005-0000-0000-0000523D0000}"/>
    <cellStyle name="Normal 5 5 2 4 2 7" xfId="15559" xr:uid="{00000000-0005-0000-0000-0000533D0000}"/>
    <cellStyle name="Normal 5 5 2 4 3" xfId="1607" xr:uid="{00000000-0005-0000-0000-0000543D0000}"/>
    <cellStyle name="Normal 5 5 2 4 3 2" xfId="4057" xr:uid="{00000000-0005-0000-0000-0000553D0000}"/>
    <cellStyle name="Normal 5 5 2 4 3 2 2" xfId="13183" xr:uid="{00000000-0005-0000-0000-0000563D0000}"/>
    <cellStyle name="Normal 5 5 2 4 3 2 2 2" xfId="31201" xr:uid="{00000000-0005-0000-0000-0000573D0000}"/>
    <cellStyle name="Normal 5 5 2 4 3 2 3" xfId="22075" xr:uid="{00000000-0005-0000-0000-0000583D0000}"/>
    <cellStyle name="Normal 5 5 2 4 3 3" xfId="10735" xr:uid="{00000000-0005-0000-0000-0000593D0000}"/>
    <cellStyle name="Normal 5 5 2 4 3 3 2" xfId="28753" xr:uid="{00000000-0005-0000-0000-00005A3D0000}"/>
    <cellStyle name="Normal 5 5 2 4 3 4" xfId="7495" xr:uid="{00000000-0005-0000-0000-00005B3D0000}"/>
    <cellStyle name="Normal 5 5 2 4 3 4 2" xfId="25513" xr:uid="{00000000-0005-0000-0000-00005C3D0000}"/>
    <cellStyle name="Normal 5 5 2 4 3 5" xfId="19627" xr:uid="{00000000-0005-0000-0000-00005D3D0000}"/>
    <cellStyle name="Normal 5 5 2 4 3 6" xfId="16387" xr:uid="{00000000-0005-0000-0000-00005E3D0000}"/>
    <cellStyle name="Normal 5 5 2 4 4" xfId="2813" xr:uid="{00000000-0005-0000-0000-00005F3D0000}"/>
    <cellStyle name="Normal 5 5 2 4 4 2" xfId="11941" xr:uid="{00000000-0005-0000-0000-0000603D0000}"/>
    <cellStyle name="Normal 5 5 2 4 4 2 2" xfId="29959" xr:uid="{00000000-0005-0000-0000-0000613D0000}"/>
    <cellStyle name="Normal 5 5 2 4 4 3" xfId="8701" xr:uid="{00000000-0005-0000-0000-0000623D0000}"/>
    <cellStyle name="Normal 5 5 2 4 4 3 2" xfId="26719" xr:uid="{00000000-0005-0000-0000-0000633D0000}"/>
    <cellStyle name="Normal 5 5 2 4 4 4" xfId="20833" xr:uid="{00000000-0005-0000-0000-0000643D0000}"/>
    <cellStyle name="Normal 5 5 2 4 4 5" xfId="17593" xr:uid="{00000000-0005-0000-0000-0000653D0000}"/>
    <cellStyle name="Normal 5 5 2 4 5" xfId="3589" xr:uid="{00000000-0005-0000-0000-0000663D0000}"/>
    <cellStyle name="Normal 5 5 2 4 5 2" xfId="12715" xr:uid="{00000000-0005-0000-0000-0000673D0000}"/>
    <cellStyle name="Normal 5 5 2 4 5 2 2" xfId="30733" xr:uid="{00000000-0005-0000-0000-0000683D0000}"/>
    <cellStyle name="Normal 5 5 2 4 5 3" xfId="6091" xr:uid="{00000000-0005-0000-0000-0000693D0000}"/>
    <cellStyle name="Normal 5 5 2 4 5 3 2" xfId="24109" xr:uid="{00000000-0005-0000-0000-00006A3D0000}"/>
    <cellStyle name="Normal 5 5 2 4 5 4" xfId="21607" xr:uid="{00000000-0005-0000-0000-00006B3D0000}"/>
    <cellStyle name="Normal 5 5 2 4 5 5" xfId="14983" xr:uid="{00000000-0005-0000-0000-00006C3D0000}"/>
    <cellStyle name="Normal 5 5 2 4 6" xfId="9331" xr:uid="{00000000-0005-0000-0000-00006D3D0000}"/>
    <cellStyle name="Normal 5 5 2 4 6 2" xfId="27349" xr:uid="{00000000-0005-0000-0000-00006E3D0000}"/>
    <cellStyle name="Normal 5 5 2 4 7" xfId="5461" xr:uid="{00000000-0005-0000-0000-00006F3D0000}"/>
    <cellStyle name="Normal 5 5 2 4 7 2" xfId="23479" xr:uid="{00000000-0005-0000-0000-0000703D0000}"/>
    <cellStyle name="Normal 5 5 2 4 8" xfId="18223" xr:uid="{00000000-0005-0000-0000-0000713D0000}"/>
    <cellStyle name="Normal 5 5 2 4 9" xfId="14515" xr:uid="{00000000-0005-0000-0000-0000723D0000}"/>
    <cellStyle name="Normal 5 5 2 5" xfId="941" xr:uid="{00000000-0005-0000-0000-0000733D0000}"/>
    <cellStyle name="Normal 5 5 2 5 2" xfId="1769" xr:uid="{00000000-0005-0000-0000-0000743D0000}"/>
    <cellStyle name="Normal 5 5 2 5 2 2" xfId="4795" xr:uid="{00000000-0005-0000-0000-0000753D0000}"/>
    <cellStyle name="Normal 5 5 2 5 2 2 2" xfId="13921" xr:uid="{00000000-0005-0000-0000-0000763D0000}"/>
    <cellStyle name="Normal 5 5 2 5 2 2 2 2" xfId="31939" xr:uid="{00000000-0005-0000-0000-0000773D0000}"/>
    <cellStyle name="Normal 5 5 2 5 2 2 3" xfId="22813" xr:uid="{00000000-0005-0000-0000-0000783D0000}"/>
    <cellStyle name="Normal 5 5 2 5 2 3" xfId="10897" xr:uid="{00000000-0005-0000-0000-0000793D0000}"/>
    <cellStyle name="Normal 5 5 2 5 2 3 2" xfId="28915" xr:uid="{00000000-0005-0000-0000-00007A3D0000}"/>
    <cellStyle name="Normal 5 5 2 5 2 4" xfId="7657" xr:uid="{00000000-0005-0000-0000-00007B3D0000}"/>
    <cellStyle name="Normal 5 5 2 5 2 4 2" xfId="25675" xr:uid="{00000000-0005-0000-0000-00007C3D0000}"/>
    <cellStyle name="Normal 5 5 2 5 2 5" xfId="19789" xr:uid="{00000000-0005-0000-0000-00007D3D0000}"/>
    <cellStyle name="Normal 5 5 2 5 2 6" xfId="16549" xr:uid="{00000000-0005-0000-0000-00007E3D0000}"/>
    <cellStyle name="Normal 5 5 2 5 3" xfId="2975" xr:uid="{00000000-0005-0000-0000-00007F3D0000}"/>
    <cellStyle name="Normal 5 5 2 5 3 2" xfId="12103" xr:uid="{00000000-0005-0000-0000-0000803D0000}"/>
    <cellStyle name="Normal 5 5 2 5 3 2 2" xfId="30121" xr:uid="{00000000-0005-0000-0000-0000813D0000}"/>
    <cellStyle name="Normal 5 5 2 5 3 3" xfId="8863" xr:uid="{00000000-0005-0000-0000-0000823D0000}"/>
    <cellStyle name="Normal 5 5 2 5 3 3 2" xfId="26881" xr:uid="{00000000-0005-0000-0000-0000833D0000}"/>
    <cellStyle name="Normal 5 5 2 5 3 4" xfId="20995" xr:uid="{00000000-0005-0000-0000-0000843D0000}"/>
    <cellStyle name="Normal 5 5 2 5 3 5" xfId="17755" xr:uid="{00000000-0005-0000-0000-0000853D0000}"/>
    <cellStyle name="Normal 5 5 2 5 4" xfId="3751" xr:uid="{00000000-0005-0000-0000-0000863D0000}"/>
    <cellStyle name="Normal 5 5 2 5 4 2" xfId="12877" xr:uid="{00000000-0005-0000-0000-0000873D0000}"/>
    <cellStyle name="Normal 5 5 2 5 4 2 2" xfId="30895" xr:uid="{00000000-0005-0000-0000-0000883D0000}"/>
    <cellStyle name="Normal 5 5 2 5 4 3" xfId="6829" xr:uid="{00000000-0005-0000-0000-0000893D0000}"/>
    <cellStyle name="Normal 5 5 2 5 4 3 2" xfId="24847" xr:uid="{00000000-0005-0000-0000-00008A3D0000}"/>
    <cellStyle name="Normal 5 5 2 5 4 4" xfId="21769" xr:uid="{00000000-0005-0000-0000-00008B3D0000}"/>
    <cellStyle name="Normal 5 5 2 5 4 5" xfId="15721" xr:uid="{00000000-0005-0000-0000-00008C3D0000}"/>
    <cellStyle name="Normal 5 5 2 5 5" xfId="10069" xr:uid="{00000000-0005-0000-0000-00008D3D0000}"/>
    <cellStyle name="Normal 5 5 2 5 5 2" xfId="28087" xr:uid="{00000000-0005-0000-0000-00008E3D0000}"/>
    <cellStyle name="Normal 5 5 2 5 6" xfId="5623" xr:uid="{00000000-0005-0000-0000-00008F3D0000}"/>
    <cellStyle name="Normal 5 5 2 5 6 2" xfId="23641" xr:uid="{00000000-0005-0000-0000-0000903D0000}"/>
    <cellStyle name="Normal 5 5 2 5 7" xfId="18961" xr:uid="{00000000-0005-0000-0000-0000913D0000}"/>
    <cellStyle name="Normal 5 5 2 5 8" xfId="14677" xr:uid="{00000000-0005-0000-0000-0000923D0000}"/>
    <cellStyle name="Normal 5 5 2 6" xfId="1103" xr:uid="{00000000-0005-0000-0000-0000933D0000}"/>
    <cellStyle name="Normal 5 5 2 6 2" xfId="1931" xr:uid="{00000000-0005-0000-0000-0000943D0000}"/>
    <cellStyle name="Normal 5 5 2 6 2 2" xfId="11059" xr:uid="{00000000-0005-0000-0000-0000953D0000}"/>
    <cellStyle name="Normal 5 5 2 6 2 2 2" xfId="29077" xr:uid="{00000000-0005-0000-0000-0000963D0000}"/>
    <cellStyle name="Normal 5 5 2 6 2 3" xfId="7819" xr:uid="{00000000-0005-0000-0000-0000973D0000}"/>
    <cellStyle name="Normal 5 5 2 6 2 3 2" xfId="25837" xr:uid="{00000000-0005-0000-0000-0000983D0000}"/>
    <cellStyle name="Normal 5 5 2 6 2 4" xfId="19951" xr:uid="{00000000-0005-0000-0000-0000993D0000}"/>
    <cellStyle name="Normal 5 5 2 6 2 5" xfId="16711" xr:uid="{00000000-0005-0000-0000-00009A3D0000}"/>
    <cellStyle name="Normal 5 5 2 6 3" xfId="3137" xr:uid="{00000000-0005-0000-0000-00009B3D0000}"/>
    <cellStyle name="Normal 5 5 2 6 3 2" xfId="12265" xr:uid="{00000000-0005-0000-0000-00009C3D0000}"/>
    <cellStyle name="Normal 5 5 2 6 3 2 2" xfId="30283" xr:uid="{00000000-0005-0000-0000-00009D3D0000}"/>
    <cellStyle name="Normal 5 5 2 6 3 3" xfId="9025" xr:uid="{00000000-0005-0000-0000-00009E3D0000}"/>
    <cellStyle name="Normal 5 5 2 6 3 3 2" xfId="27043" xr:uid="{00000000-0005-0000-0000-00009F3D0000}"/>
    <cellStyle name="Normal 5 5 2 6 3 4" xfId="21157" xr:uid="{00000000-0005-0000-0000-0000A03D0000}"/>
    <cellStyle name="Normal 5 5 2 6 3 5" xfId="17917" xr:uid="{00000000-0005-0000-0000-0000A13D0000}"/>
    <cellStyle name="Normal 5 5 2 6 4" xfId="4957" xr:uid="{00000000-0005-0000-0000-0000A23D0000}"/>
    <cellStyle name="Normal 5 5 2 6 4 2" xfId="14083" xr:uid="{00000000-0005-0000-0000-0000A33D0000}"/>
    <cellStyle name="Normal 5 5 2 6 4 2 2" xfId="32101" xr:uid="{00000000-0005-0000-0000-0000A43D0000}"/>
    <cellStyle name="Normal 5 5 2 6 4 3" xfId="6991" xr:uid="{00000000-0005-0000-0000-0000A53D0000}"/>
    <cellStyle name="Normal 5 5 2 6 4 3 2" xfId="25009" xr:uid="{00000000-0005-0000-0000-0000A63D0000}"/>
    <cellStyle name="Normal 5 5 2 6 4 4" xfId="22975" xr:uid="{00000000-0005-0000-0000-0000A73D0000}"/>
    <cellStyle name="Normal 5 5 2 6 5" xfId="10231" xr:uid="{00000000-0005-0000-0000-0000A83D0000}"/>
    <cellStyle name="Normal 5 5 2 6 5 2" xfId="28249" xr:uid="{00000000-0005-0000-0000-0000A93D0000}"/>
    <cellStyle name="Normal 5 5 2 6 6" xfId="5785" xr:uid="{00000000-0005-0000-0000-0000AA3D0000}"/>
    <cellStyle name="Normal 5 5 2 6 6 2" xfId="23803" xr:uid="{00000000-0005-0000-0000-0000AB3D0000}"/>
    <cellStyle name="Normal 5 5 2 6 7" xfId="19123" xr:uid="{00000000-0005-0000-0000-0000AC3D0000}"/>
    <cellStyle name="Normal 5 5 2 6 8" xfId="15883" xr:uid="{00000000-0005-0000-0000-0000AD3D0000}"/>
    <cellStyle name="Normal 5 5 2 7" xfId="455" xr:uid="{00000000-0005-0000-0000-0000AE3D0000}"/>
    <cellStyle name="Normal 5 5 2 7 2" xfId="2111" xr:uid="{00000000-0005-0000-0000-0000AF3D0000}"/>
    <cellStyle name="Normal 5 5 2 7 2 2" xfId="11239" xr:uid="{00000000-0005-0000-0000-0000B03D0000}"/>
    <cellStyle name="Normal 5 5 2 7 2 2 2" xfId="29257" xr:uid="{00000000-0005-0000-0000-0000B13D0000}"/>
    <cellStyle name="Normal 5 5 2 7 2 3" xfId="7999" xr:uid="{00000000-0005-0000-0000-0000B23D0000}"/>
    <cellStyle name="Normal 5 5 2 7 2 3 2" xfId="26017" xr:uid="{00000000-0005-0000-0000-0000B33D0000}"/>
    <cellStyle name="Normal 5 5 2 7 2 4" xfId="20131" xr:uid="{00000000-0005-0000-0000-0000B43D0000}"/>
    <cellStyle name="Normal 5 5 2 7 2 5" xfId="16891" xr:uid="{00000000-0005-0000-0000-0000B53D0000}"/>
    <cellStyle name="Normal 5 5 2 7 3" xfId="4309" xr:uid="{00000000-0005-0000-0000-0000B63D0000}"/>
    <cellStyle name="Normal 5 5 2 7 3 2" xfId="13435" xr:uid="{00000000-0005-0000-0000-0000B73D0000}"/>
    <cellStyle name="Normal 5 5 2 7 3 2 2" xfId="31453" xr:uid="{00000000-0005-0000-0000-0000B83D0000}"/>
    <cellStyle name="Normal 5 5 2 7 3 3" xfId="22327" xr:uid="{00000000-0005-0000-0000-0000B93D0000}"/>
    <cellStyle name="Normal 5 5 2 7 4" xfId="9583" xr:uid="{00000000-0005-0000-0000-0000BA3D0000}"/>
    <cellStyle name="Normal 5 5 2 7 4 2" xfId="27601" xr:uid="{00000000-0005-0000-0000-0000BB3D0000}"/>
    <cellStyle name="Normal 5 5 2 7 5" xfId="6343" xr:uid="{00000000-0005-0000-0000-0000BC3D0000}"/>
    <cellStyle name="Normal 5 5 2 7 5 2" xfId="24361" xr:uid="{00000000-0005-0000-0000-0000BD3D0000}"/>
    <cellStyle name="Normal 5 5 2 7 6" xfId="18475" xr:uid="{00000000-0005-0000-0000-0000BE3D0000}"/>
    <cellStyle name="Normal 5 5 2 7 7" xfId="15235" xr:uid="{00000000-0005-0000-0000-0000BF3D0000}"/>
    <cellStyle name="Normal 5 5 2 8" xfId="1283" xr:uid="{00000000-0005-0000-0000-0000C03D0000}"/>
    <cellStyle name="Normal 5 5 2 8 2" xfId="3913" xr:uid="{00000000-0005-0000-0000-0000C13D0000}"/>
    <cellStyle name="Normal 5 5 2 8 2 2" xfId="13039" xr:uid="{00000000-0005-0000-0000-0000C23D0000}"/>
    <cellStyle name="Normal 5 5 2 8 2 2 2" xfId="31057" xr:uid="{00000000-0005-0000-0000-0000C33D0000}"/>
    <cellStyle name="Normal 5 5 2 8 2 3" xfId="21931" xr:uid="{00000000-0005-0000-0000-0000C43D0000}"/>
    <cellStyle name="Normal 5 5 2 8 3" xfId="10411" xr:uid="{00000000-0005-0000-0000-0000C53D0000}"/>
    <cellStyle name="Normal 5 5 2 8 3 2" xfId="28429" xr:uid="{00000000-0005-0000-0000-0000C63D0000}"/>
    <cellStyle name="Normal 5 5 2 8 4" xfId="7171" xr:uid="{00000000-0005-0000-0000-0000C73D0000}"/>
    <cellStyle name="Normal 5 5 2 8 4 2" xfId="25189" xr:uid="{00000000-0005-0000-0000-0000C83D0000}"/>
    <cellStyle name="Normal 5 5 2 8 5" xfId="19303" xr:uid="{00000000-0005-0000-0000-0000C93D0000}"/>
    <cellStyle name="Normal 5 5 2 8 6" xfId="16063" xr:uid="{00000000-0005-0000-0000-0000CA3D0000}"/>
    <cellStyle name="Normal 5 5 2 9" xfId="2489" xr:uid="{00000000-0005-0000-0000-0000CB3D0000}"/>
    <cellStyle name="Normal 5 5 2 9 2" xfId="11617" xr:uid="{00000000-0005-0000-0000-0000CC3D0000}"/>
    <cellStyle name="Normal 5 5 2 9 2 2" xfId="29635" xr:uid="{00000000-0005-0000-0000-0000CD3D0000}"/>
    <cellStyle name="Normal 5 5 2 9 3" xfId="8377" xr:uid="{00000000-0005-0000-0000-0000CE3D0000}"/>
    <cellStyle name="Normal 5 5 2 9 3 2" xfId="26395" xr:uid="{00000000-0005-0000-0000-0000CF3D0000}"/>
    <cellStyle name="Normal 5 5 2 9 4" xfId="20509" xr:uid="{00000000-0005-0000-0000-0000D03D0000}"/>
    <cellStyle name="Normal 5 5 2 9 5" xfId="17269" xr:uid="{00000000-0005-0000-0000-0000D13D0000}"/>
    <cellStyle name="Normal 5 5 3" xfId="75" xr:uid="{00000000-0005-0000-0000-0000D23D0000}"/>
    <cellStyle name="Normal 5 5 3 10" xfId="3301" xr:uid="{00000000-0005-0000-0000-0000D33D0000}"/>
    <cellStyle name="Normal 5 5 3 10 2" xfId="12427" xr:uid="{00000000-0005-0000-0000-0000D43D0000}"/>
    <cellStyle name="Normal 5 5 3 10 2 2" xfId="30445" xr:uid="{00000000-0005-0000-0000-0000D53D0000}"/>
    <cellStyle name="Normal 5 5 3 10 3" xfId="5965" xr:uid="{00000000-0005-0000-0000-0000D63D0000}"/>
    <cellStyle name="Normal 5 5 3 10 3 2" xfId="23983" xr:uid="{00000000-0005-0000-0000-0000D73D0000}"/>
    <cellStyle name="Normal 5 5 3 10 4" xfId="21319" xr:uid="{00000000-0005-0000-0000-0000D83D0000}"/>
    <cellStyle name="Normal 5 5 3 10 5" xfId="14857" xr:uid="{00000000-0005-0000-0000-0000D93D0000}"/>
    <cellStyle name="Normal 5 5 3 11" xfId="9205" xr:uid="{00000000-0005-0000-0000-0000DA3D0000}"/>
    <cellStyle name="Normal 5 5 3 11 2" xfId="27223" xr:uid="{00000000-0005-0000-0000-0000DB3D0000}"/>
    <cellStyle name="Normal 5 5 3 12" xfId="5155" xr:uid="{00000000-0005-0000-0000-0000DC3D0000}"/>
    <cellStyle name="Normal 5 5 3 12 2" xfId="23173" xr:uid="{00000000-0005-0000-0000-0000DD3D0000}"/>
    <cellStyle name="Normal 5 5 3 13" xfId="18097" xr:uid="{00000000-0005-0000-0000-0000DE3D0000}"/>
    <cellStyle name="Normal 5 5 3 14" xfId="14299" xr:uid="{00000000-0005-0000-0000-0000DF3D0000}"/>
    <cellStyle name="Normal 5 5 3 2" xfId="131" xr:uid="{00000000-0005-0000-0000-0000E03D0000}"/>
    <cellStyle name="Normal 5 5 3 2 10" xfId="9259" xr:uid="{00000000-0005-0000-0000-0000E13D0000}"/>
    <cellStyle name="Normal 5 5 3 2 10 2" xfId="27277" xr:uid="{00000000-0005-0000-0000-0000E23D0000}"/>
    <cellStyle name="Normal 5 5 3 2 11" xfId="5209" xr:uid="{00000000-0005-0000-0000-0000E33D0000}"/>
    <cellStyle name="Normal 5 5 3 2 11 2" xfId="23227" xr:uid="{00000000-0005-0000-0000-0000E43D0000}"/>
    <cellStyle name="Normal 5 5 3 2 12" xfId="18151" xr:uid="{00000000-0005-0000-0000-0000E53D0000}"/>
    <cellStyle name="Normal 5 5 3 2 13" xfId="14425" xr:uid="{00000000-0005-0000-0000-0000E63D0000}"/>
    <cellStyle name="Normal 5 5 3 2 2" xfId="347" xr:uid="{00000000-0005-0000-0000-0000E73D0000}"/>
    <cellStyle name="Normal 5 5 3 2 2 2" xfId="689" xr:uid="{00000000-0005-0000-0000-0000E83D0000}"/>
    <cellStyle name="Normal 5 5 3 2 2 2 2" xfId="2345" xr:uid="{00000000-0005-0000-0000-0000E93D0000}"/>
    <cellStyle name="Normal 5 5 3 2 2 2 2 2" xfId="11473" xr:uid="{00000000-0005-0000-0000-0000EA3D0000}"/>
    <cellStyle name="Normal 5 5 3 2 2 2 2 2 2" xfId="29491" xr:uid="{00000000-0005-0000-0000-0000EB3D0000}"/>
    <cellStyle name="Normal 5 5 3 2 2 2 2 3" xfId="8233" xr:uid="{00000000-0005-0000-0000-0000EC3D0000}"/>
    <cellStyle name="Normal 5 5 3 2 2 2 2 3 2" xfId="26251" xr:uid="{00000000-0005-0000-0000-0000ED3D0000}"/>
    <cellStyle name="Normal 5 5 3 2 2 2 2 4" xfId="20365" xr:uid="{00000000-0005-0000-0000-0000EE3D0000}"/>
    <cellStyle name="Normal 5 5 3 2 2 2 2 5" xfId="17125" xr:uid="{00000000-0005-0000-0000-0000EF3D0000}"/>
    <cellStyle name="Normal 5 5 3 2 2 2 3" xfId="4543" xr:uid="{00000000-0005-0000-0000-0000F03D0000}"/>
    <cellStyle name="Normal 5 5 3 2 2 2 3 2" xfId="13669" xr:uid="{00000000-0005-0000-0000-0000F13D0000}"/>
    <cellStyle name="Normal 5 5 3 2 2 2 3 2 2" xfId="31687" xr:uid="{00000000-0005-0000-0000-0000F23D0000}"/>
    <cellStyle name="Normal 5 5 3 2 2 2 3 3" xfId="22561" xr:uid="{00000000-0005-0000-0000-0000F33D0000}"/>
    <cellStyle name="Normal 5 5 3 2 2 2 4" xfId="9817" xr:uid="{00000000-0005-0000-0000-0000F43D0000}"/>
    <cellStyle name="Normal 5 5 3 2 2 2 4 2" xfId="27835" xr:uid="{00000000-0005-0000-0000-0000F53D0000}"/>
    <cellStyle name="Normal 5 5 3 2 2 2 5" xfId="6577" xr:uid="{00000000-0005-0000-0000-0000F63D0000}"/>
    <cellStyle name="Normal 5 5 3 2 2 2 5 2" xfId="24595" xr:uid="{00000000-0005-0000-0000-0000F73D0000}"/>
    <cellStyle name="Normal 5 5 3 2 2 2 6" xfId="18709" xr:uid="{00000000-0005-0000-0000-0000F83D0000}"/>
    <cellStyle name="Normal 5 5 3 2 2 2 7" xfId="15469" xr:uid="{00000000-0005-0000-0000-0000F93D0000}"/>
    <cellStyle name="Normal 5 5 3 2 2 3" xfId="1517" xr:uid="{00000000-0005-0000-0000-0000FA3D0000}"/>
    <cellStyle name="Normal 5 5 3 2 2 3 2" xfId="4201" xr:uid="{00000000-0005-0000-0000-0000FB3D0000}"/>
    <cellStyle name="Normal 5 5 3 2 2 3 2 2" xfId="13327" xr:uid="{00000000-0005-0000-0000-0000FC3D0000}"/>
    <cellStyle name="Normal 5 5 3 2 2 3 2 2 2" xfId="31345" xr:uid="{00000000-0005-0000-0000-0000FD3D0000}"/>
    <cellStyle name="Normal 5 5 3 2 2 3 2 3" xfId="22219" xr:uid="{00000000-0005-0000-0000-0000FE3D0000}"/>
    <cellStyle name="Normal 5 5 3 2 2 3 3" xfId="10645" xr:uid="{00000000-0005-0000-0000-0000FF3D0000}"/>
    <cellStyle name="Normal 5 5 3 2 2 3 3 2" xfId="28663" xr:uid="{00000000-0005-0000-0000-0000003E0000}"/>
    <cellStyle name="Normal 5 5 3 2 2 3 4" xfId="7405" xr:uid="{00000000-0005-0000-0000-0000013E0000}"/>
    <cellStyle name="Normal 5 5 3 2 2 3 4 2" xfId="25423" xr:uid="{00000000-0005-0000-0000-0000023E0000}"/>
    <cellStyle name="Normal 5 5 3 2 2 3 5" xfId="19537" xr:uid="{00000000-0005-0000-0000-0000033E0000}"/>
    <cellStyle name="Normal 5 5 3 2 2 3 6" xfId="16297" xr:uid="{00000000-0005-0000-0000-0000043E0000}"/>
    <cellStyle name="Normal 5 5 3 2 2 4" xfId="2723" xr:uid="{00000000-0005-0000-0000-0000053E0000}"/>
    <cellStyle name="Normal 5 5 3 2 2 4 2" xfId="11851" xr:uid="{00000000-0005-0000-0000-0000063E0000}"/>
    <cellStyle name="Normal 5 5 3 2 2 4 2 2" xfId="29869" xr:uid="{00000000-0005-0000-0000-0000073E0000}"/>
    <cellStyle name="Normal 5 5 3 2 2 4 3" xfId="8611" xr:uid="{00000000-0005-0000-0000-0000083E0000}"/>
    <cellStyle name="Normal 5 5 3 2 2 4 3 2" xfId="26629" xr:uid="{00000000-0005-0000-0000-0000093E0000}"/>
    <cellStyle name="Normal 5 5 3 2 2 4 4" xfId="20743" xr:uid="{00000000-0005-0000-0000-00000A3E0000}"/>
    <cellStyle name="Normal 5 5 3 2 2 4 5" xfId="17503" xr:uid="{00000000-0005-0000-0000-00000B3E0000}"/>
    <cellStyle name="Normal 5 5 3 2 2 5" xfId="3661" xr:uid="{00000000-0005-0000-0000-00000C3E0000}"/>
    <cellStyle name="Normal 5 5 3 2 2 5 2" xfId="12787" xr:uid="{00000000-0005-0000-0000-00000D3E0000}"/>
    <cellStyle name="Normal 5 5 3 2 2 5 2 2" xfId="30805" xr:uid="{00000000-0005-0000-0000-00000E3E0000}"/>
    <cellStyle name="Normal 5 5 3 2 2 5 3" xfId="6235" xr:uid="{00000000-0005-0000-0000-00000F3E0000}"/>
    <cellStyle name="Normal 5 5 3 2 2 5 3 2" xfId="24253" xr:uid="{00000000-0005-0000-0000-0000103E0000}"/>
    <cellStyle name="Normal 5 5 3 2 2 5 4" xfId="21679" xr:uid="{00000000-0005-0000-0000-0000113E0000}"/>
    <cellStyle name="Normal 5 5 3 2 2 5 5" xfId="15127" xr:uid="{00000000-0005-0000-0000-0000123E0000}"/>
    <cellStyle name="Normal 5 5 3 2 2 6" xfId="9475" xr:uid="{00000000-0005-0000-0000-0000133E0000}"/>
    <cellStyle name="Normal 5 5 3 2 2 6 2" xfId="27493" xr:uid="{00000000-0005-0000-0000-0000143E0000}"/>
    <cellStyle name="Normal 5 5 3 2 2 7" xfId="5371" xr:uid="{00000000-0005-0000-0000-0000153E0000}"/>
    <cellStyle name="Normal 5 5 3 2 2 7 2" xfId="23389" xr:uid="{00000000-0005-0000-0000-0000163E0000}"/>
    <cellStyle name="Normal 5 5 3 2 2 8" xfId="18367" xr:uid="{00000000-0005-0000-0000-0000173E0000}"/>
    <cellStyle name="Normal 5 5 3 2 2 9" xfId="14587" xr:uid="{00000000-0005-0000-0000-0000183E0000}"/>
    <cellStyle name="Normal 5 5 3 2 3" xfId="851" xr:uid="{00000000-0005-0000-0000-0000193E0000}"/>
    <cellStyle name="Normal 5 5 3 2 3 2" xfId="1679" xr:uid="{00000000-0005-0000-0000-00001A3E0000}"/>
    <cellStyle name="Normal 5 5 3 2 3 2 2" xfId="4705" xr:uid="{00000000-0005-0000-0000-00001B3E0000}"/>
    <cellStyle name="Normal 5 5 3 2 3 2 2 2" xfId="13831" xr:uid="{00000000-0005-0000-0000-00001C3E0000}"/>
    <cellStyle name="Normal 5 5 3 2 3 2 2 2 2" xfId="31849" xr:uid="{00000000-0005-0000-0000-00001D3E0000}"/>
    <cellStyle name="Normal 5 5 3 2 3 2 2 3" xfId="22723" xr:uid="{00000000-0005-0000-0000-00001E3E0000}"/>
    <cellStyle name="Normal 5 5 3 2 3 2 3" xfId="10807" xr:uid="{00000000-0005-0000-0000-00001F3E0000}"/>
    <cellStyle name="Normal 5 5 3 2 3 2 3 2" xfId="28825" xr:uid="{00000000-0005-0000-0000-0000203E0000}"/>
    <cellStyle name="Normal 5 5 3 2 3 2 4" xfId="7567" xr:uid="{00000000-0005-0000-0000-0000213E0000}"/>
    <cellStyle name="Normal 5 5 3 2 3 2 4 2" xfId="25585" xr:uid="{00000000-0005-0000-0000-0000223E0000}"/>
    <cellStyle name="Normal 5 5 3 2 3 2 5" xfId="19699" xr:uid="{00000000-0005-0000-0000-0000233E0000}"/>
    <cellStyle name="Normal 5 5 3 2 3 2 6" xfId="16459" xr:uid="{00000000-0005-0000-0000-0000243E0000}"/>
    <cellStyle name="Normal 5 5 3 2 3 3" xfId="2885" xr:uid="{00000000-0005-0000-0000-0000253E0000}"/>
    <cellStyle name="Normal 5 5 3 2 3 3 2" xfId="12013" xr:uid="{00000000-0005-0000-0000-0000263E0000}"/>
    <cellStyle name="Normal 5 5 3 2 3 3 2 2" xfId="30031" xr:uid="{00000000-0005-0000-0000-0000273E0000}"/>
    <cellStyle name="Normal 5 5 3 2 3 3 3" xfId="8773" xr:uid="{00000000-0005-0000-0000-0000283E0000}"/>
    <cellStyle name="Normal 5 5 3 2 3 3 3 2" xfId="26791" xr:uid="{00000000-0005-0000-0000-0000293E0000}"/>
    <cellStyle name="Normal 5 5 3 2 3 3 4" xfId="20905" xr:uid="{00000000-0005-0000-0000-00002A3E0000}"/>
    <cellStyle name="Normal 5 5 3 2 3 3 5" xfId="17665" xr:uid="{00000000-0005-0000-0000-00002B3E0000}"/>
    <cellStyle name="Normal 5 5 3 2 3 4" xfId="3823" xr:uid="{00000000-0005-0000-0000-00002C3E0000}"/>
    <cellStyle name="Normal 5 5 3 2 3 4 2" xfId="12949" xr:uid="{00000000-0005-0000-0000-00002D3E0000}"/>
    <cellStyle name="Normal 5 5 3 2 3 4 2 2" xfId="30967" xr:uid="{00000000-0005-0000-0000-00002E3E0000}"/>
    <cellStyle name="Normal 5 5 3 2 3 4 3" xfId="6739" xr:uid="{00000000-0005-0000-0000-00002F3E0000}"/>
    <cellStyle name="Normal 5 5 3 2 3 4 3 2" xfId="24757" xr:uid="{00000000-0005-0000-0000-0000303E0000}"/>
    <cellStyle name="Normal 5 5 3 2 3 4 4" xfId="21841" xr:uid="{00000000-0005-0000-0000-0000313E0000}"/>
    <cellStyle name="Normal 5 5 3 2 3 4 5" xfId="15631" xr:uid="{00000000-0005-0000-0000-0000323E0000}"/>
    <cellStyle name="Normal 5 5 3 2 3 5" xfId="9979" xr:uid="{00000000-0005-0000-0000-0000333E0000}"/>
    <cellStyle name="Normal 5 5 3 2 3 5 2" xfId="27997" xr:uid="{00000000-0005-0000-0000-0000343E0000}"/>
    <cellStyle name="Normal 5 5 3 2 3 6" xfId="5533" xr:uid="{00000000-0005-0000-0000-0000353E0000}"/>
    <cellStyle name="Normal 5 5 3 2 3 6 2" xfId="23551" xr:uid="{00000000-0005-0000-0000-0000363E0000}"/>
    <cellStyle name="Normal 5 5 3 2 3 7" xfId="18871" xr:uid="{00000000-0005-0000-0000-0000373E0000}"/>
    <cellStyle name="Normal 5 5 3 2 3 8" xfId="14749" xr:uid="{00000000-0005-0000-0000-0000383E0000}"/>
    <cellStyle name="Normal 5 5 3 2 4" xfId="1013" xr:uid="{00000000-0005-0000-0000-0000393E0000}"/>
    <cellStyle name="Normal 5 5 3 2 4 2" xfId="1841" xr:uid="{00000000-0005-0000-0000-00003A3E0000}"/>
    <cellStyle name="Normal 5 5 3 2 4 2 2" xfId="10969" xr:uid="{00000000-0005-0000-0000-00003B3E0000}"/>
    <cellStyle name="Normal 5 5 3 2 4 2 2 2" xfId="28987" xr:uid="{00000000-0005-0000-0000-00003C3E0000}"/>
    <cellStyle name="Normal 5 5 3 2 4 2 3" xfId="7729" xr:uid="{00000000-0005-0000-0000-00003D3E0000}"/>
    <cellStyle name="Normal 5 5 3 2 4 2 3 2" xfId="25747" xr:uid="{00000000-0005-0000-0000-00003E3E0000}"/>
    <cellStyle name="Normal 5 5 3 2 4 2 4" xfId="19861" xr:uid="{00000000-0005-0000-0000-00003F3E0000}"/>
    <cellStyle name="Normal 5 5 3 2 4 2 5" xfId="16621" xr:uid="{00000000-0005-0000-0000-0000403E0000}"/>
    <cellStyle name="Normal 5 5 3 2 4 3" xfId="3047" xr:uid="{00000000-0005-0000-0000-0000413E0000}"/>
    <cellStyle name="Normal 5 5 3 2 4 3 2" xfId="12175" xr:uid="{00000000-0005-0000-0000-0000423E0000}"/>
    <cellStyle name="Normal 5 5 3 2 4 3 2 2" xfId="30193" xr:uid="{00000000-0005-0000-0000-0000433E0000}"/>
    <cellStyle name="Normal 5 5 3 2 4 3 3" xfId="8935" xr:uid="{00000000-0005-0000-0000-0000443E0000}"/>
    <cellStyle name="Normal 5 5 3 2 4 3 3 2" xfId="26953" xr:uid="{00000000-0005-0000-0000-0000453E0000}"/>
    <cellStyle name="Normal 5 5 3 2 4 3 4" xfId="21067" xr:uid="{00000000-0005-0000-0000-0000463E0000}"/>
    <cellStyle name="Normal 5 5 3 2 4 3 5" xfId="17827" xr:uid="{00000000-0005-0000-0000-0000473E0000}"/>
    <cellStyle name="Normal 5 5 3 2 4 4" xfId="4867" xr:uid="{00000000-0005-0000-0000-0000483E0000}"/>
    <cellStyle name="Normal 5 5 3 2 4 4 2" xfId="13993" xr:uid="{00000000-0005-0000-0000-0000493E0000}"/>
    <cellStyle name="Normal 5 5 3 2 4 4 2 2" xfId="32011" xr:uid="{00000000-0005-0000-0000-00004A3E0000}"/>
    <cellStyle name="Normal 5 5 3 2 4 4 3" xfId="6901" xr:uid="{00000000-0005-0000-0000-00004B3E0000}"/>
    <cellStyle name="Normal 5 5 3 2 4 4 3 2" xfId="24919" xr:uid="{00000000-0005-0000-0000-00004C3E0000}"/>
    <cellStyle name="Normal 5 5 3 2 4 4 4" xfId="22885" xr:uid="{00000000-0005-0000-0000-00004D3E0000}"/>
    <cellStyle name="Normal 5 5 3 2 4 5" xfId="10141" xr:uid="{00000000-0005-0000-0000-00004E3E0000}"/>
    <cellStyle name="Normal 5 5 3 2 4 5 2" xfId="28159" xr:uid="{00000000-0005-0000-0000-00004F3E0000}"/>
    <cellStyle name="Normal 5 5 3 2 4 6" xfId="5695" xr:uid="{00000000-0005-0000-0000-0000503E0000}"/>
    <cellStyle name="Normal 5 5 3 2 4 6 2" xfId="23713" xr:uid="{00000000-0005-0000-0000-0000513E0000}"/>
    <cellStyle name="Normal 5 5 3 2 4 7" xfId="19033" xr:uid="{00000000-0005-0000-0000-0000523E0000}"/>
    <cellStyle name="Normal 5 5 3 2 4 8" xfId="15793" xr:uid="{00000000-0005-0000-0000-0000533E0000}"/>
    <cellStyle name="Normal 5 5 3 2 5" xfId="1175" xr:uid="{00000000-0005-0000-0000-0000543E0000}"/>
    <cellStyle name="Normal 5 5 3 2 5 2" xfId="2003" xr:uid="{00000000-0005-0000-0000-0000553E0000}"/>
    <cellStyle name="Normal 5 5 3 2 5 2 2" xfId="11131" xr:uid="{00000000-0005-0000-0000-0000563E0000}"/>
    <cellStyle name="Normal 5 5 3 2 5 2 2 2" xfId="29149" xr:uid="{00000000-0005-0000-0000-0000573E0000}"/>
    <cellStyle name="Normal 5 5 3 2 5 2 3" xfId="7891" xr:uid="{00000000-0005-0000-0000-0000583E0000}"/>
    <cellStyle name="Normal 5 5 3 2 5 2 3 2" xfId="25909" xr:uid="{00000000-0005-0000-0000-0000593E0000}"/>
    <cellStyle name="Normal 5 5 3 2 5 2 4" xfId="20023" xr:uid="{00000000-0005-0000-0000-00005A3E0000}"/>
    <cellStyle name="Normal 5 5 3 2 5 2 5" xfId="16783" xr:uid="{00000000-0005-0000-0000-00005B3E0000}"/>
    <cellStyle name="Normal 5 5 3 2 5 3" xfId="3209" xr:uid="{00000000-0005-0000-0000-00005C3E0000}"/>
    <cellStyle name="Normal 5 5 3 2 5 3 2" xfId="12337" xr:uid="{00000000-0005-0000-0000-00005D3E0000}"/>
    <cellStyle name="Normal 5 5 3 2 5 3 2 2" xfId="30355" xr:uid="{00000000-0005-0000-0000-00005E3E0000}"/>
    <cellStyle name="Normal 5 5 3 2 5 3 3" xfId="9097" xr:uid="{00000000-0005-0000-0000-00005F3E0000}"/>
    <cellStyle name="Normal 5 5 3 2 5 3 3 2" xfId="27115" xr:uid="{00000000-0005-0000-0000-0000603E0000}"/>
    <cellStyle name="Normal 5 5 3 2 5 3 4" xfId="21229" xr:uid="{00000000-0005-0000-0000-0000613E0000}"/>
    <cellStyle name="Normal 5 5 3 2 5 3 5" xfId="17989" xr:uid="{00000000-0005-0000-0000-0000623E0000}"/>
    <cellStyle name="Normal 5 5 3 2 5 4" xfId="5029" xr:uid="{00000000-0005-0000-0000-0000633E0000}"/>
    <cellStyle name="Normal 5 5 3 2 5 4 2" xfId="14155" xr:uid="{00000000-0005-0000-0000-0000643E0000}"/>
    <cellStyle name="Normal 5 5 3 2 5 4 2 2" xfId="32173" xr:uid="{00000000-0005-0000-0000-0000653E0000}"/>
    <cellStyle name="Normal 5 5 3 2 5 4 3" xfId="7063" xr:uid="{00000000-0005-0000-0000-0000663E0000}"/>
    <cellStyle name="Normal 5 5 3 2 5 4 3 2" xfId="25081" xr:uid="{00000000-0005-0000-0000-0000673E0000}"/>
    <cellStyle name="Normal 5 5 3 2 5 4 4" xfId="23047" xr:uid="{00000000-0005-0000-0000-0000683E0000}"/>
    <cellStyle name="Normal 5 5 3 2 5 5" xfId="10303" xr:uid="{00000000-0005-0000-0000-0000693E0000}"/>
    <cellStyle name="Normal 5 5 3 2 5 5 2" xfId="28321" xr:uid="{00000000-0005-0000-0000-00006A3E0000}"/>
    <cellStyle name="Normal 5 5 3 2 5 6" xfId="5857" xr:uid="{00000000-0005-0000-0000-00006B3E0000}"/>
    <cellStyle name="Normal 5 5 3 2 5 6 2" xfId="23875" xr:uid="{00000000-0005-0000-0000-00006C3E0000}"/>
    <cellStyle name="Normal 5 5 3 2 5 7" xfId="19195" xr:uid="{00000000-0005-0000-0000-00006D3E0000}"/>
    <cellStyle name="Normal 5 5 3 2 5 8" xfId="15955" xr:uid="{00000000-0005-0000-0000-00006E3E0000}"/>
    <cellStyle name="Normal 5 5 3 2 6" xfId="527" xr:uid="{00000000-0005-0000-0000-00006F3E0000}"/>
    <cellStyle name="Normal 5 5 3 2 6 2" xfId="2183" xr:uid="{00000000-0005-0000-0000-0000703E0000}"/>
    <cellStyle name="Normal 5 5 3 2 6 2 2" xfId="11311" xr:uid="{00000000-0005-0000-0000-0000713E0000}"/>
    <cellStyle name="Normal 5 5 3 2 6 2 2 2" xfId="29329" xr:uid="{00000000-0005-0000-0000-0000723E0000}"/>
    <cellStyle name="Normal 5 5 3 2 6 2 3" xfId="8071" xr:uid="{00000000-0005-0000-0000-0000733E0000}"/>
    <cellStyle name="Normal 5 5 3 2 6 2 3 2" xfId="26089" xr:uid="{00000000-0005-0000-0000-0000743E0000}"/>
    <cellStyle name="Normal 5 5 3 2 6 2 4" xfId="20203" xr:uid="{00000000-0005-0000-0000-0000753E0000}"/>
    <cellStyle name="Normal 5 5 3 2 6 2 5" xfId="16963" xr:uid="{00000000-0005-0000-0000-0000763E0000}"/>
    <cellStyle name="Normal 5 5 3 2 6 3" xfId="4381" xr:uid="{00000000-0005-0000-0000-0000773E0000}"/>
    <cellStyle name="Normal 5 5 3 2 6 3 2" xfId="13507" xr:uid="{00000000-0005-0000-0000-0000783E0000}"/>
    <cellStyle name="Normal 5 5 3 2 6 3 2 2" xfId="31525" xr:uid="{00000000-0005-0000-0000-0000793E0000}"/>
    <cellStyle name="Normal 5 5 3 2 6 3 3" xfId="22399" xr:uid="{00000000-0005-0000-0000-00007A3E0000}"/>
    <cellStyle name="Normal 5 5 3 2 6 4" xfId="9655" xr:uid="{00000000-0005-0000-0000-00007B3E0000}"/>
    <cellStyle name="Normal 5 5 3 2 6 4 2" xfId="27673" xr:uid="{00000000-0005-0000-0000-00007C3E0000}"/>
    <cellStyle name="Normal 5 5 3 2 6 5" xfId="6415" xr:uid="{00000000-0005-0000-0000-00007D3E0000}"/>
    <cellStyle name="Normal 5 5 3 2 6 5 2" xfId="24433" xr:uid="{00000000-0005-0000-0000-00007E3E0000}"/>
    <cellStyle name="Normal 5 5 3 2 6 6" xfId="18547" xr:uid="{00000000-0005-0000-0000-00007F3E0000}"/>
    <cellStyle name="Normal 5 5 3 2 6 7" xfId="15307" xr:uid="{00000000-0005-0000-0000-0000803E0000}"/>
    <cellStyle name="Normal 5 5 3 2 7" xfId="1355" xr:uid="{00000000-0005-0000-0000-0000813E0000}"/>
    <cellStyle name="Normal 5 5 3 2 7 2" xfId="3985" xr:uid="{00000000-0005-0000-0000-0000823E0000}"/>
    <cellStyle name="Normal 5 5 3 2 7 2 2" xfId="13111" xr:uid="{00000000-0005-0000-0000-0000833E0000}"/>
    <cellStyle name="Normal 5 5 3 2 7 2 2 2" xfId="31129" xr:uid="{00000000-0005-0000-0000-0000843E0000}"/>
    <cellStyle name="Normal 5 5 3 2 7 2 3" xfId="22003" xr:uid="{00000000-0005-0000-0000-0000853E0000}"/>
    <cellStyle name="Normal 5 5 3 2 7 3" xfId="10483" xr:uid="{00000000-0005-0000-0000-0000863E0000}"/>
    <cellStyle name="Normal 5 5 3 2 7 3 2" xfId="28501" xr:uid="{00000000-0005-0000-0000-0000873E0000}"/>
    <cellStyle name="Normal 5 5 3 2 7 4" xfId="7243" xr:uid="{00000000-0005-0000-0000-0000883E0000}"/>
    <cellStyle name="Normal 5 5 3 2 7 4 2" xfId="25261" xr:uid="{00000000-0005-0000-0000-0000893E0000}"/>
    <cellStyle name="Normal 5 5 3 2 7 5" xfId="19375" xr:uid="{00000000-0005-0000-0000-00008A3E0000}"/>
    <cellStyle name="Normal 5 5 3 2 7 6" xfId="16135" xr:uid="{00000000-0005-0000-0000-00008B3E0000}"/>
    <cellStyle name="Normal 5 5 3 2 8" xfId="2561" xr:uid="{00000000-0005-0000-0000-00008C3E0000}"/>
    <cellStyle name="Normal 5 5 3 2 8 2" xfId="11689" xr:uid="{00000000-0005-0000-0000-00008D3E0000}"/>
    <cellStyle name="Normal 5 5 3 2 8 2 2" xfId="29707" xr:uid="{00000000-0005-0000-0000-00008E3E0000}"/>
    <cellStyle name="Normal 5 5 3 2 8 3" xfId="8449" xr:uid="{00000000-0005-0000-0000-00008F3E0000}"/>
    <cellStyle name="Normal 5 5 3 2 8 3 2" xfId="26467" xr:uid="{00000000-0005-0000-0000-0000903E0000}"/>
    <cellStyle name="Normal 5 5 3 2 8 4" xfId="20581" xr:uid="{00000000-0005-0000-0000-0000913E0000}"/>
    <cellStyle name="Normal 5 5 3 2 8 5" xfId="17341" xr:uid="{00000000-0005-0000-0000-0000923E0000}"/>
    <cellStyle name="Normal 5 5 3 2 9" xfId="3499" xr:uid="{00000000-0005-0000-0000-0000933E0000}"/>
    <cellStyle name="Normal 5 5 3 2 9 2" xfId="12625" xr:uid="{00000000-0005-0000-0000-0000943E0000}"/>
    <cellStyle name="Normal 5 5 3 2 9 2 2" xfId="30643" xr:uid="{00000000-0005-0000-0000-0000953E0000}"/>
    <cellStyle name="Normal 5 5 3 2 9 3" xfId="6019" xr:uid="{00000000-0005-0000-0000-0000963E0000}"/>
    <cellStyle name="Normal 5 5 3 2 9 3 2" xfId="24037" xr:uid="{00000000-0005-0000-0000-0000973E0000}"/>
    <cellStyle name="Normal 5 5 3 2 9 4" xfId="21517" xr:uid="{00000000-0005-0000-0000-0000983E0000}"/>
    <cellStyle name="Normal 5 5 3 2 9 5" xfId="14911" xr:uid="{00000000-0005-0000-0000-0000993E0000}"/>
    <cellStyle name="Normal 5 5 3 3" xfId="293" xr:uid="{00000000-0005-0000-0000-00009A3E0000}"/>
    <cellStyle name="Normal 5 5 3 3 2" xfId="635" xr:uid="{00000000-0005-0000-0000-00009B3E0000}"/>
    <cellStyle name="Normal 5 5 3 3 2 2" xfId="2291" xr:uid="{00000000-0005-0000-0000-00009C3E0000}"/>
    <cellStyle name="Normal 5 5 3 3 2 2 2" xfId="11419" xr:uid="{00000000-0005-0000-0000-00009D3E0000}"/>
    <cellStyle name="Normal 5 5 3 3 2 2 2 2" xfId="29437" xr:uid="{00000000-0005-0000-0000-00009E3E0000}"/>
    <cellStyle name="Normal 5 5 3 3 2 2 3" xfId="8179" xr:uid="{00000000-0005-0000-0000-00009F3E0000}"/>
    <cellStyle name="Normal 5 5 3 3 2 2 3 2" xfId="26197" xr:uid="{00000000-0005-0000-0000-0000A03E0000}"/>
    <cellStyle name="Normal 5 5 3 3 2 2 4" xfId="20311" xr:uid="{00000000-0005-0000-0000-0000A13E0000}"/>
    <cellStyle name="Normal 5 5 3 3 2 2 5" xfId="17071" xr:uid="{00000000-0005-0000-0000-0000A23E0000}"/>
    <cellStyle name="Normal 5 5 3 3 2 3" xfId="4489" xr:uid="{00000000-0005-0000-0000-0000A33E0000}"/>
    <cellStyle name="Normal 5 5 3 3 2 3 2" xfId="13615" xr:uid="{00000000-0005-0000-0000-0000A43E0000}"/>
    <cellStyle name="Normal 5 5 3 3 2 3 2 2" xfId="31633" xr:uid="{00000000-0005-0000-0000-0000A53E0000}"/>
    <cellStyle name="Normal 5 5 3 3 2 3 3" xfId="22507" xr:uid="{00000000-0005-0000-0000-0000A63E0000}"/>
    <cellStyle name="Normal 5 5 3 3 2 4" xfId="9763" xr:uid="{00000000-0005-0000-0000-0000A73E0000}"/>
    <cellStyle name="Normal 5 5 3 3 2 4 2" xfId="27781" xr:uid="{00000000-0005-0000-0000-0000A83E0000}"/>
    <cellStyle name="Normal 5 5 3 3 2 5" xfId="6523" xr:uid="{00000000-0005-0000-0000-0000A93E0000}"/>
    <cellStyle name="Normal 5 5 3 3 2 5 2" xfId="24541" xr:uid="{00000000-0005-0000-0000-0000AA3E0000}"/>
    <cellStyle name="Normal 5 5 3 3 2 6" xfId="18655" xr:uid="{00000000-0005-0000-0000-0000AB3E0000}"/>
    <cellStyle name="Normal 5 5 3 3 2 7" xfId="15415" xr:uid="{00000000-0005-0000-0000-0000AC3E0000}"/>
    <cellStyle name="Normal 5 5 3 3 3" xfId="1463" xr:uid="{00000000-0005-0000-0000-0000AD3E0000}"/>
    <cellStyle name="Normal 5 5 3 3 3 2" xfId="4147" xr:uid="{00000000-0005-0000-0000-0000AE3E0000}"/>
    <cellStyle name="Normal 5 5 3 3 3 2 2" xfId="13273" xr:uid="{00000000-0005-0000-0000-0000AF3E0000}"/>
    <cellStyle name="Normal 5 5 3 3 3 2 2 2" xfId="31291" xr:uid="{00000000-0005-0000-0000-0000B03E0000}"/>
    <cellStyle name="Normal 5 5 3 3 3 2 3" xfId="22165" xr:uid="{00000000-0005-0000-0000-0000B13E0000}"/>
    <cellStyle name="Normal 5 5 3 3 3 3" xfId="10591" xr:uid="{00000000-0005-0000-0000-0000B23E0000}"/>
    <cellStyle name="Normal 5 5 3 3 3 3 2" xfId="28609" xr:uid="{00000000-0005-0000-0000-0000B33E0000}"/>
    <cellStyle name="Normal 5 5 3 3 3 4" xfId="7351" xr:uid="{00000000-0005-0000-0000-0000B43E0000}"/>
    <cellStyle name="Normal 5 5 3 3 3 4 2" xfId="25369" xr:uid="{00000000-0005-0000-0000-0000B53E0000}"/>
    <cellStyle name="Normal 5 5 3 3 3 5" xfId="19483" xr:uid="{00000000-0005-0000-0000-0000B63E0000}"/>
    <cellStyle name="Normal 5 5 3 3 3 6" xfId="16243" xr:uid="{00000000-0005-0000-0000-0000B73E0000}"/>
    <cellStyle name="Normal 5 5 3 3 4" xfId="2669" xr:uid="{00000000-0005-0000-0000-0000B83E0000}"/>
    <cellStyle name="Normal 5 5 3 3 4 2" xfId="11797" xr:uid="{00000000-0005-0000-0000-0000B93E0000}"/>
    <cellStyle name="Normal 5 5 3 3 4 2 2" xfId="29815" xr:uid="{00000000-0005-0000-0000-0000BA3E0000}"/>
    <cellStyle name="Normal 5 5 3 3 4 3" xfId="8557" xr:uid="{00000000-0005-0000-0000-0000BB3E0000}"/>
    <cellStyle name="Normal 5 5 3 3 4 3 2" xfId="26575" xr:uid="{00000000-0005-0000-0000-0000BC3E0000}"/>
    <cellStyle name="Normal 5 5 3 3 4 4" xfId="20689" xr:uid="{00000000-0005-0000-0000-0000BD3E0000}"/>
    <cellStyle name="Normal 5 5 3 3 4 5" xfId="17449" xr:uid="{00000000-0005-0000-0000-0000BE3E0000}"/>
    <cellStyle name="Normal 5 5 3 3 5" xfId="3445" xr:uid="{00000000-0005-0000-0000-0000BF3E0000}"/>
    <cellStyle name="Normal 5 5 3 3 5 2" xfId="12571" xr:uid="{00000000-0005-0000-0000-0000C03E0000}"/>
    <cellStyle name="Normal 5 5 3 3 5 2 2" xfId="30589" xr:uid="{00000000-0005-0000-0000-0000C13E0000}"/>
    <cellStyle name="Normal 5 5 3 3 5 3" xfId="6181" xr:uid="{00000000-0005-0000-0000-0000C23E0000}"/>
    <cellStyle name="Normal 5 5 3 3 5 3 2" xfId="24199" xr:uid="{00000000-0005-0000-0000-0000C33E0000}"/>
    <cellStyle name="Normal 5 5 3 3 5 4" xfId="21463" xr:uid="{00000000-0005-0000-0000-0000C43E0000}"/>
    <cellStyle name="Normal 5 5 3 3 5 5" xfId="15073" xr:uid="{00000000-0005-0000-0000-0000C53E0000}"/>
    <cellStyle name="Normal 5 5 3 3 6" xfId="9421" xr:uid="{00000000-0005-0000-0000-0000C63E0000}"/>
    <cellStyle name="Normal 5 5 3 3 6 2" xfId="27439" xr:uid="{00000000-0005-0000-0000-0000C73E0000}"/>
    <cellStyle name="Normal 5 5 3 3 7" xfId="5317" xr:uid="{00000000-0005-0000-0000-0000C83E0000}"/>
    <cellStyle name="Normal 5 5 3 3 7 2" xfId="23335" xr:uid="{00000000-0005-0000-0000-0000C93E0000}"/>
    <cellStyle name="Normal 5 5 3 3 8" xfId="18313" xr:uid="{00000000-0005-0000-0000-0000CA3E0000}"/>
    <cellStyle name="Normal 5 5 3 3 9" xfId="14371" xr:uid="{00000000-0005-0000-0000-0000CB3E0000}"/>
    <cellStyle name="Normal 5 5 3 4" xfId="221" xr:uid="{00000000-0005-0000-0000-0000CC3E0000}"/>
    <cellStyle name="Normal 5 5 3 4 2" xfId="797" xr:uid="{00000000-0005-0000-0000-0000CD3E0000}"/>
    <cellStyle name="Normal 5 5 3 4 2 2" xfId="2417" xr:uid="{00000000-0005-0000-0000-0000CE3E0000}"/>
    <cellStyle name="Normal 5 5 3 4 2 2 2" xfId="11545" xr:uid="{00000000-0005-0000-0000-0000CF3E0000}"/>
    <cellStyle name="Normal 5 5 3 4 2 2 2 2" xfId="29563" xr:uid="{00000000-0005-0000-0000-0000D03E0000}"/>
    <cellStyle name="Normal 5 5 3 4 2 2 3" xfId="8305" xr:uid="{00000000-0005-0000-0000-0000D13E0000}"/>
    <cellStyle name="Normal 5 5 3 4 2 2 3 2" xfId="26323" xr:uid="{00000000-0005-0000-0000-0000D23E0000}"/>
    <cellStyle name="Normal 5 5 3 4 2 2 4" xfId="20437" xr:uid="{00000000-0005-0000-0000-0000D33E0000}"/>
    <cellStyle name="Normal 5 5 3 4 2 2 5" xfId="17197" xr:uid="{00000000-0005-0000-0000-0000D43E0000}"/>
    <cellStyle name="Normal 5 5 3 4 2 3" xfId="4651" xr:uid="{00000000-0005-0000-0000-0000D53E0000}"/>
    <cellStyle name="Normal 5 5 3 4 2 3 2" xfId="13777" xr:uid="{00000000-0005-0000-0000-0000D63E0000}"/>
    <cellStyle name="Normal 5 5 3 4 2 3 2 2" xfId="31795" xr:uid="{00000000-0005-0000-0000-0000D73E0000}"/>
    <cellStyle name="Normal 5 5 3 4 2 3 3" xfId="22669" xr:uid="{00000000-0005-0000-0000-0000D83E0000}"/>
    <cellStyle name="Normal 5 5 3 4 2 4" xfId="9925" xr:uid="{00000000-0005-0000-0000-0000D93E0000}"/>
    <cellStyle name="Normal 5 5 3 4 2 4 2" xfId="27943" xr:uid="{00000000-0005-0000-0000-0000DA3E0000}"/>
    <cellStyle name="Normal 5 5 3 4 2 5" xfId="6685" xr:uid="{00000000-0005-0000-0000-0000DB3E0000}"/>
    <cellStyle name="Normal 5 5 3 4 2 5 2" xfId="24703" xr:uid="{00000000-0005-0000-0000-0000DC3E0000}"/>
    <cellStyle name="Normal 5 5 3 4 2 6" xfId="18817" xr:uid="{00000000-0005-0000-0000-0000DD3E0000}"/>
    <cellStyle name="Normal 5 5 3 4 2 7" xfId="15577" xr:uid="{00000000-0005-0000-0000-0000DE3E0000}"/>
    <cellStyle name="Normal 5 5 3 4 3" xfId="1625" xr:uid="{00000000-0005-0000-0000-0000DF3E0000}"/>
    <cellStyle name="Normal 5 5 3 4 3 2" xfId="4075" xr:uid="{00000000-0005-0000-0000-0000E03E0000}"/>
    <cellStyle name="Normal 5 5 3 4 3 2 2" xfId="13201" xr:uid="{00000000-0005-0000-0000-0000E13E0000}"/>
    <cellStyle name="Normal 5 5 3 4 3 2 2 2" xfId="31219" xr:uid="{00000000-0005-0000-0000-0000E23E0000}"/>
    <cellStyle name="Normal 5 5 3 4 3 2 3" xfId="22093" xr:uid="{00000000-0005-0000-0000-0000E33E0000}"/>
    <cellStyle name="Normal 5 5 3 4 3 3" xfId="10753" xr:uid="{00000000-0005-0000-0000-0000E43E0000}"/>
    <cellStyle name="Normal 5 5 3 4 3 3 2" xfId="28771" xr:uid="{00000000-0005-0000-0000-0000E53E0000}"/>
    <cellStyle name="Normal 5 5 3 4 3 4" xfId="7513" xr:uid="{00000000-0005-0000-0000-0000E63E0000}"/>
    <cellStyle name="Normal 5 5 3 4 3 4 2" xfId="25531" xr:uid="{00000000-0005-0000-0000-0000E73E0000}"/>
    <cellStyle name="Normal 5 5 3 4 3 5" xfId="19645" xr:uid="{00000000-0005-0000-0000-0000E83E0000}"/>
    <cellStyle name="Normal 5 5 3 4 3 6" xfId="16405" xr:uid="{00000000-0005-0000-0000-0000E93E0000}"/>
    <cellStyle name="Normal 5 5 3 4 4" xfId="2831" xr:uid="{00000000-0005-0000-0000-0000EA3E0000}"/>
    <cellStyle name="Normal 5 5 3 4 4 2" xfId="11959" xr:uid="{00000000-0005-0000-0000-0000EB3E0000}"/>
    <cellStyle name="Normal 5 5 3 4 4 2 2" xfId="29977" xr:uid="{00000000-0005-0000-0000-0000EC3E0000}"/>
    <cellStyle name="Normal 5 5 3 4 4 3" xfId="8719" xr:uid="{00000000-0005-0000-0000-0000ED3E0000}"/>
    <cellStyle name="Normal 5 5 3 4 4 3 2" xfId="26737" xr:uid="{00000000-0005-0000-0000-0000EE3E0000}"/>
    <cellStyle name="Normal 5 5 3 4 4 4" xfId="20851" xr:uid="{00000000-0005-0000-0000-0000EF3E0000}"/>
    <cellStyle name="Normal 5 5 3 4 4 5" xfId="17611" xr:uid="{00000000-0005-0000-0000-0000F03E0000}"/>
    <cellStyle name="Normal 5 5 3 4 5" xfId="3607" xr:uid="{00000000-0005-0000-0000-0000F13E0000}"/>
    <cellStyle name="Normal 5 5 3 4 5 2" xfId="12733" xr:uid="{00000000-0005-0000-0000-0000F23E0000}"/>
    <cellStyle name="Normal 5 5 3 4 5 2 2" xfId="30751" xr:uid="{00000000-0005-0000-0000-0000F33E0000}"/>
    <cellStyle name="Normal 5 5 3 4 5 3" xfId="6109" xr:uid="{00000000-0005-0000-0000-0000F43E0000}"/>
    <cellStyle name="Normal 5 5 3 4 5 3 2" xfId="24127" xr:uid="{00000000-0005-0000-0000-0000F53E0000}"/>
    <cellStyle name="Normal 5 5 3 4 5 4" xfId="21625" xr:uid="{00000000-0005-0000-0000-0000F63E0000}"/>
    <cellStyle name="Normal 5 5 3 4 5 5" xfId="15001" xr:uid="{00000000-0005-0000-0000-0000F73E0000}"/>
    <cellStyle name="Normal 5 5 3 4 6" xfId="9349" xr:uid="{00000000-0005-0000-0000-0000F83E0000}"/>
    <cellStyle name="Normal 5 5 3 4 6 2" xfId="27367" xr:uid="{00000000-0005-0000-0000-0000F93E0000}"/>
    <cellStyle name="Normal 5 5 3 4 7" xfId="5479" xr:uid="{00000000-0005-0000-0000-0000FA3E0000}"/>
    <cellStyle name="Normal 5 5 3 4 7 2" xfId="23497" xr:uid="{00000000-0005-0000-0000-0000FB3E0000}"/>
    <cellStyle name="Normal 5 5 3 4 8" xfId="18241" xr:uid="{00000000-0005-0000-0000-0000FC3E0000}"/>
    <cellStyle name="Normal 5 5 3 4 9" xfId="14533" xr:uid="{00000000-0005-0000-0000-0000FD3E0000}"/>
    <cellStyle name="Normal 5 5 3 5" xfId="959" xr:uid="{00000000-0005-0000-0000-0000FE3E0000}"/>
    <cellStyle name="Normal 5 5 3 5 2" xfId="1787" xr:uid="{00000000-0005-0000-0000-0000FF3E0000}"/>
    <cellStyle name="Normal 5 5 3 5 2 2" xfId="4813" xr:uid="{00000000-0005-0000-0000-0000003F0000}"/>
    <cellStyle name="Normal 5 5 3 5 2 2 2" xfId="13939" xr:uid="{00000000-0005-0000-0000-0000013F0000}"/>
    <cellStyle name="Normal 5 5 3 5 2 2 2 2" xfId="31957" xr:uid="{00000000-0005-0000-0000-0000023F0000}"/>
    <cellStyle name="Normal 5 5 3 5 2 2 3" xfId="22831" xr:uid="{00000000-0005-0000-0000-0000033F0000}"/>
    <cellStyle name="Normal 5 5 3 5 2 3" xfId="10915" xr:uid="{00000000-0005-0000-0000-0000043F0000}"/>
    <cellStyle name="Normal 5 5 3 5 2 3 2" xfId="28933" xr:uid="{00000000-0005-0000-0000-0000053F0000}"/>
    <cellStyle name="Normal 5 5 3 5 2 4" xfId="7675" xr:uid="{00000000-0005-0000-0000-0000063F0000}"/>
    <cellStyle name="Normal 5 5 3 5 2 4 2" xfId="25693" xr:uid="{00000000-0005-0000-0000-0000073F0000}"/>
    <cellStyle name="Normal 5 5 3 5 2 5" xfId="19807" xr:uid="{00000000-0005-0000-0000-0000083F0000}"/>
    <cellStyle name="Normal 5 5 3 5 2 6" xfId="16567" xr:uid="{00000000-0005-0000-0000-0000093F0000}"/>
    <cellStyle name="Normal 5 5 3 5 3" xfId="2993" xr:uid="{00000000-0005-0000-0000-00000A3F0000}"/>
    <cellStyle name="Normal 5 5 3 5 3 2" xfId="12121" xr:uid="{00000000-0005-0000-0000-00000B3F0000}"/>
    <cellStyle name="Normal 5 5 3 5 3 2 2" xfId="30139" xr:uid="{00000000-0005-0000-0000-00000C3F0000}"/>
    <cellStyle name="Normal 5 5 3 5 3 3" xfId="8881" xr:uid="{00000000-0005-0000-0000-00000D3F0000}"/>
    <cellStyle name="Normal 5 5 3 5 3 3 2" xfId="26899" xr:uid="{00000000-0005-0000-0000-00000E3F0000}"/>
    <cellStyle name="Normal 5 5 3 5 3 4" xfId="21013" xr:uid="{00000000-0005-0000-0000-00000F3F0000}"/>
    <cellStyle name="Normal 5 5 3 5 3 5" xfId="17773" xr:uid="{00000000-0005-0000-0000-0000103F0000}"/>
    <cellStyle name="Normal 5 5 3 5 4" xfId="3769" xr:uid="{00000000-0005-0000-0000-0000113F0000}"/>
    <cellStyle name="Normal 5 5 3 5 4 2" xfId="12895" xr:uid="{00000000-0005-0000-0000-0000123F0000}"/>
    <cellStyle name="Normal 5 5 3 5 4 2 2" xfId="30913" xr:uid="{00000000-0005-0000-0000-0000133F0000}"/>
    <cellStyle name="Normal 5 5 3 5 4 3" xfId="6847" xr:uid="{00000000-0005-0000-0000-0000143F0000}"/>
    <cellStyle name="Normal 5 5 3 5 4 3 2" xfId="24865" xr:uid="{00000000-0005-0000-0000-0000153F0000}"/>
    <cellStyle name="Normal 5 5 3 5 4 4" xfId="21787" xr:uid="{00000000-0005-0000-0000-0000163F0000}"/>
    <cellStyle name="Normal 5 5 3 5 4 5" xfId="15739" xr:uid="{00000000-0005-0000-0000-0000173F0000}"/>
    <cellStyle name="Normal 5 5 3 5 5" xfId="10087" xr:uid="{00000000-0005-0000-0000-0000183F0000}"/>
    <cellStyle name="Normal 5 5 3 5 5 2" xfId="28105" xr:uid="{00000000-0005-0000-0000-0000193F0000}"/>
    <cellStyle name="Normal 5 5 3 5 6" xfId="5641" xr:uid="{00000000-0005-0000-0000-00001A3F0000}"/>
    <cellStyle name="Normal 5 5 3 5 6 2" xfId="23659" xr:uid="{00000000-0005-0000-0000-00001B3F0000}"/>
    <cellStyle name="Normal 5 5 3 5 7" xfId="18979" xr:uid="{00000000-0005-0000-0000-00001C3F0000}"/>
    <cellStyle name="Normal 5 5 3 5 8" xfId="14695" xr:uid="{00000000-0005-0000-0000-00001D3F0000}"/>
    <cellStyle name="Normal 5 5 3 6" xfId="1121" xr:uid="{00000000-0005-0000-0000-00001E3F0000}"/>
    <cellStyle name="Normal 5 5 3 6 2" xfId="1949" xr:uid="{00000000-0005-0000-0000-00001F3F0000}"/>
    <cellStyle name="Normal 5 5 3 6 2 2" xfId="11077" xr:uid="{00000000-0005-0000-0000-0000203F0000}"/>
    <cellStyle name="Normal 5 5 3 6 2 2 2" xfId="29095" xr:uid="{00000000-0005-0000-0000-0000213F0000}"/>
    <cellStyle name="Normal 5 5 3 6 2 3" xfId="7837" xr:uid="{00000000-0005-0000-0000-0000223F0000}"/>
    <cellStyle name="Normal 5 5 3 6 2 3 2" xfId="25855" xr:uid="{00000000-0005-0000-0000-0000233F0000}"/>
    <cellStyle name="Normal 5 5 3 6 2 4" xfId="19969" xr:uid="{00000000-0005-0000-0000-0000243F0000}"/>
    <cellStyle name="Normal 5 5 3 6 2 5" xfId="16729" xr:uid="{00000000-0005-0000-0000-0000253F0000}"/>
    <cellStyle name="Normal 5 5 3 6 3" xfId="3155" xr:uid="{00000000-0005-0000-0000-0000263F0000}"/>
    <cellStyle name="Normal 5 5 3 6 3 2" xfId="12283" xr:uid="{00000000-0005-0000-0000-0000273F0000}"/>
    <cellStyle name="Normal 5 5 3 6 3 2 2" xfId="30301" xr:uid="{00000000-0005-0000-0000-0000283F0000}"/>
    <cellStyle name="Normal 5 5 3 6 3 3" xfId="9043" xr:uid="{00000000-0005-0000-0000-0000293F0000}"/>
    <cellStyle name="Normal 5 5 3 6 3 3 2" xfId="27061" xr:uid="{00000000-0005-0000-0000-00002A3F0000}"/>
    <cellStyle name="Normal 5 5 3 6 3 4" xfId="21175" xr:uid="{00000000-0005-0000-0000-00002B3F0000}"/>
    <cellStyle name="Normal 5 5 3 6 3 5" xfId="17935" xr:uid="{00000000-0005-0000-0000-00002C3F0000}"/>
    <cellStyle name="Normal 5 5 3 6 4" xfId="4975" xr:uid="{00000000-0005-0000-0000-00002D3F0000}"/>
    <cellStyle name="Normal 5 5 3 6 4 2" xfId="14101" xr:uid="{00000000-0005-0000-0000-00002E3F0000}"/>
    <cellStyle name="Normal 5 5 3 6 4 2 2" xfId="32119" xr:uid="{00000000-0005-0000-0000-00002F3F0000}"/>
    <cellStyle name="Normal 5 5 3 6 4 3" xfId="7009" xr:uid="{00000000-0005-0000-0000-0000303F0000}"/>
    <cellStyle name="Normal 5 5 3 6 4 3 2" xfId="25027" xr:uid="{00000000-0005-0000-0000-0000313F0000}"/>
    <cellStyle name="Normal 5 5 3 6 4 4" xfId="22993" xr:uid="{00000000-0005-0000-0000-0000323F0000}"/>
    <cellStyle name="Normal 5 5 3 6 5" xfId="10249" xr:uid="{00000000-0005-0000-0000-0000333F0000}"/>
    <cellStyle name="Normal 5 5 3 6 5 2" xfId="28267" xr:uid="{00000000-0005-0000-0000-0000343F0000}"/>
    <cellStyle name="Normal 5 5 3 6 6" xfId="5803" xr:uid="{00000000-0005-0000-0000-0000353F0000}"/>
    <cellStyle name="Normal 5 5 3 6 6 2" xfId="23821" xr:uid="{00000000-0005-0000-0000-0000363F0000}"/>
    <cellStyle name="Normal 5 5 3 6 7" xfId="19141" xr:uid="{00000000-0005-0000-0000-0000373F0000}"/>
    <cellStyle name="Normal 5 5 3 6 8" xfId="15901" xr:uid="{00000000-0005-0000-0000-0000383F0000}"/>
    <cellStyle name="Normal 5 5 3 7" xfId="473" xr:uid="{00000000-0005-0000-0000-0000393F0000}"/>
    <cellStyle name="Normal 5 5 3 7 2" xfId="2129" xr:uid="{00000000-0005-0000-0000-00003A3F0000}"/>
    <cellStyle name="Normal 5 5 3 7 2 2" xfId="11257" xr:uid="{00000000-0005-0000-0000-00003B3F0000}"/>
    <cellStyle name="Normal 5 5 3 7 2 2 2" xfId="29275" xr:uid="{00000000-0005-0000-0000-00003C3F0000}"/>
    <cellStyle name="Normal 5 5 3 7 2 3" xfId="8017" xr:uid="{00000000-0005-0000-0000-00003D3F0000}"/>
    <cellStyle name="Normal 5 5 3 7 2 3 2" xfId="26035" xr:uid="{00000000-0005-0000-0000-00003E3F0000}"/>
    <cellStyle name="Normal 5 5 3 7 2 4" xfId="20149" xr:uid="{00000000-0005-0000-0000-00003F3F0000}"/>
    <cellStyle name="Normal 5 5 3 7 2 5" xfId="16909" xr:uid="{00000000-0005-0000-0000-0000403F0000}"/>
    <cellStyle name="Normal 5 5 3 7 3" xfId="4327" xr:uid="{00000000-0005-0000-0000-0000413F0000}"/>
    <cellStyle name="Normal 5 5 3 7 3 2" xfId="13453" xr:uid="{00000000-0005-0000-0000-0000423F0000}"/>
    <cellStyle name="Normal 5 5 3 7 3 2 2" xfId="31471" xr:uid="{00000000-0005-0000-0000-0000433F0000}"/>
    <cellStyle name="Normal 5 5 3 7 3 3" xfId="22345" xr:uid="{00000000-0005-0000-0000-0000443F0000}"/>
    <cellStyle name="Normal 5 5 3 7 4" xfId="9601" xr:uid="{00000000-0005-0000-0000-0000453F0000}"/>
    <cellStyle name="Normal 5 5 3 7 4 2" xfId="27619" xr:uid="{00000000-0005-0000-0000-0000463F0000}"/>
    <cellStyle name="Normal 5 5 3 7 5" xfId="6361" xr:uid="{00000000-0005-0000-0000-0000473F0000}"/>
    <cellStyle name="Normal 5 5 3 7 5 2" xfId="24379" xr:uid="{00000000-0005-0000-0000-0000483F0000}"/>
    <cellStyle name="Normal 5 5 3 7 6" xfId="18493" xr:uid="{00000000-0005-0000-0000-0000493F0000}"/>
    <cellStyle name="Normal 5 5 3 7 7" xfId="15253" xr:uid="{00000000-0005-0000-0000-00004A3F0000}"/>
    <cellStyle name="Normal 5 5 3 8" xfId="1301" xr:uid="{00000000-0005-0000-0000-00004B3F0000}"/>
    <cellStyle name="Normal 5 5 3 8 2" xfId="3931" xr:uid="{00000000-0005-0000-0000-00004C3F0000}"/>
    <cellStyle name="Normal 5 5 3 8 2 2" xfId="13057" xr:uid="{00000000-0005-0000-0000-00004D3F0000}"/>
    <cellStyle name="Normal 5 5 3 8 2 2 2" xfId="31075" xr:uid="{00000000-0005-0000-0000-00004E3F0000}"/>
    <cellStyle name="Normal 5 5 3 8 2 3" xfId="21949" xr:uid="{00000000-0005-0000-0000-00004F3F0000}"/>
    <cellStyle name="Normal 5 5 3 8 3" xfId="10429" xr:uid="{00000000-0005-0000-0000-0000503F0000}"/>
    <cellStyle name="Normal 5 5 3 8 3 2" xfId="28447" xr:uid="{00000000-0005-0000-0000-0000513F0000}"/>
    <cellStyle name="Normal 5 5 3 8 4" xfId="7189" xr:uid="{00000000-0005-0000-0000-0000523F0000}"/>
    <cellStyle name="Normal 5 5 3 8 4 2" xfId="25207" xr:uid="{00000000-0005-0000-0000-0000533F0000}"/>
    <cellStyle name="Normal 5 5 3 8 5" xfId="19321" xr:uid="{00000000-0005-0000-0000-0000543F0000}"/>
    <cellStyle name="Normal 5 5 3 8 6" xfId="16081" xr:uid="{00000000-0005-0000-0000-0000553F0000}"/>
    <cellStyle name="Normal 5 5 3 9" xfId="2507" xr:uid="{00000000-0005-0000-0000-0000563F0000}"/>
    <cellStyle name="Normal 5 5 3 9 2" xfId="11635" xr:uid="{00000000-0005-0000-0000-0000573F0000}"/>
    <cellStyle name="Normal 5 5 3 9 2 2" xfId="29653" xr:uid="{00000000-0005-0000-0000-0000583F0000}"/>
    <cellStyle name="Normal 5 5 3 9 3" xfId="8395" xr:uid="{00000000-0005-0000-0000-0000593F0000}"/>
    <cellStyle name="Normal 5 5 3 9 3 2" xfId="26413" xr:uid="{00000000-0005-0000-0000-00005A3F0000}"/>
    <cellStyle name="Normal 5 5 3 9 4" xfId="20527" xr:uid="{00000000-0005-0000-0000-00005B3F0000}"/>
    <cellStyle name="Normal 5 5 3 9 5" xfId="17287" xr:uid="{00000000-0005-0000-0000-00005C3F0000}"/>
    <cellStyle name="Normal 5 5 4" xfId="39" xr:uid="{00000000-0005-0000-0000-00005D3F0000}"/>
    <cellStyle name="Normal 5 5 4 10" xfId="3319" xr:uid="{00000000-0005-0000-0000-00005E3F0000}"/>
    <cellStyle name="Normal 5 5 4 10 2" xfId="12445" xr:uid="{00000000-0005-0000-0000-00005F3F0000}"/>
    <cellStyle name="Normal 5 5 4 10 2 2" xfId="30463" xr:uid="{00000000-0005-0000-0000-0000603F0000}"/>
    <cellStyle name="Normal 5 5 4 10 3" xfId="5929" xr:uid="{00000000-0005-0000-0000-0000613F0000}"/>
    <cellStyle name="Normal 5 5 4 10 3 2" xfId="23947" xr:uid="{00000000-0005-0000-0000-0000623F0000}"/>
    <cellStyle name="Normal 5 5 4 10 4" xfId="21337" xr:uid="{00000000-0005-0000-0000-0000633F0000}"/>
    <cellStyle name="Normal 5 5 4 10 5" xfId="14821" xr:uid="{00000000-0005-0000-0000-0000643F0000}"/>
    <cellStyle name="Normal 5 5 4 11" xfId="9169" xr:uid="{00000000-0005-0000-0000-0000653F0000}"/>
    <cellStyle name="Normal 5 5 4 11 2" xfId="27187" xr:uid="{00000000-0005-0000-0000-0000663F0000}"/>
    <cellStyle name="Normal 5 5 4 12" xfId="5119" xr:uid="{00000000-0005-0000-0000-0000673F0000}"/>
    <cellStyle name="Normal 5 5 4 12 2" xfId="23137" xr:uid="{00000000-0005-0000-0000-0000683F0000}"/>
    <cellStyle name="Normal 5 5 4 13" xfId="18061" xr:uid="{00000000-0005-0000-0000-0000693F0000}"/>
    <cellStyle name="Normal 5 5 4 14" xfId="14263" xr:uid="{00000000-0005-0000-0000-00006A3F0000}"/>
    <cellStyle name="Normal 5 5 4 2" xfId="149" xr:uid="{00000000-0005-0000-0000-00006B3F0000}"/>
    <cellStyle name="Normal 5 5 4 2 10" xfId="9277" xr:uid="{00000000-0005-0000-0000-00006C3F0000}"/>
    <cellStyle name="Normal 5 5 4 2 10 2" xfId="27295" xr:uid="{00000000-0005-0000-0000-00006D3F0000}"/>
    <cellStyle name="Normal 5 5 4 2 11" xfId="5227" xr:uid="{00000000-0005-0000-0000-00006E3F0000}"/>
    <cellStyle name="Normal 5 5 4 2 11 2" xfId="23245" xr:uid="{00000000-0005-0000-0000-00006F3F0000}"/>
    <cellStyle name="Normal 5 5 4 2 12" xfId="18169" xr:uid="{00000000-0005-0000-0000-0000703F0000}"/>
    <cellStyle name="Normal 5 5 4 2 13" xfId="14443" xr:uid="{00000000-0005-0000-0000-0000713F0000}"/>
    <cellStyle name="Normal 5 5 4 2 2" xfId="365" xr:uid="{00000000-0005-0000-0000-0000723F0000}"/>
    <cellStyle name="Normal 5 5 4 2 2 2" xfId="707" xr:uid="{00000000-0005-0000-0000-0000733F0000}"/>
    <cellStyle name="Normal 5 5 4 2 2 2 2" xfId="2363" xr:uid="{00000000-0005-0000-0000-0000743F0000}"/>
    <cellStyle name="Normal 5 5 4 2 2 2 2 2" xfId="11491" xr:uid="{00000000-0005-0000-0000-0000753F0000}"/>
    <cellStyle name="Normal 5 5 4 2 2 2 2 2 2" xfId="29509" xr:uid="{00000000-0005-0000-0000-0000763F0000}"/>
    <cellStyle name="Normal 5 5 4 2 2 2 2 3" xfId="8251" xr:uid="{00000000-0005-0000-0000-0000773F0000}"/>
    <cellStyle name="Normal 5 5 4 2 2 2 2 3 2" xfId="26269" xr:uid="{00000000-0005-0000-0000-0000783F0000}"/>
    <cellStyle name="Normal 5 5 4 2 2 2 2 4" xfId="20383" xr:uid="{00000000-0005-0000-0000-0000793F0000}"/>
    <cellStyle name="Normal 5 5 4 2 2 2 2 5" xfId="17143" xr:uid="{00000000-0005-0000-0000-00007A3F0000}"/>
    <cellStyle name="Normal 5 5 4 2 2 2 3" xfId="4561" xr:uid="{00000000-0005-0000-0000-00007B3F0000}"/>
    <cellStyle name="Normal 5 5 4 2 2 2 3 2" xfId="13687" xr:uid="{00000000-0005-0000-0000-00007C3F0000}"/>
    <cellStyle name="Normal 5 5 4 2 2 2 3 2 2" xfId="31705" xr:uid="{00000000-0005-0000-0000-00007D3F0000}"/>
    <cellStyle name="Normal 5 5 4 2 2 2 3 3" xfId="22579" xr:uid="{00000000-0005-0000-0000-00007E3F0000}"/>
    <cellStyle name="Normal 5 5 4 2 2 2 4" xfId="9835" xr:uid="{00000000-0005-0000-0000-00007F3F0000}"/>
    <cellStyle name="Normal 5 5 4 2 2 2 4 2" xfId="27853" xr:uid="{00000000-0005-0000-0000-0000803F0000}"/>
    <cellStyle name="Normal 5 5 4 2 2 2 5" xfId="6595" xr:uid="{00000000-0005-0000-0000-0000813F0000}"/>
    <cellStyle name="Normal 5 5 4 2 2 2 5 2" xfId="24613" xr:uid="{00000000-0005-0000-0000-0000823F0000}"/>
    <cellStyle name="Normal 5 5 4 2 2 2 6" xfId="18727" xr:uid="{00000000-0005-0000-0000-0000833F0000}"/>
    <cellStyle name="Normal 5 5 4 2 2 2 7" xfId="15487" xr:uid="{00000000-0005-0000-0000-0000843F0000}"/>
    <cellStyle name="Normal 5 5 4 2 2 3" xfId="1535" xr:uid="{00000000-0005-0000-0000-0000853F0000}"/>
    <cellStyle name="Normal 5 5 4 2 2 3 2" xfId="4219" xr:uid="{00000000-0005-0000-0000-0000863F0000}"/>
    <cellStyle name="Normal 5 5 4 2 2 3 2 2" xfId="13345" xr:uid="{00000000-0005-0000-0000-0000873F0000}"/>
    <cellStyle name="Normal 5 5 4 2 2 3 2 2 2" xfId="31363" xr:uid="{00000000-0005-0000-0000-0000883F0000}"/>
    <cellStyle name="Normal 5 5 4 2 2 3 2 3" xfId="22237" xr:uid="{00000000-0005-0000-0000-0000893F0000}"/>
    <cellStyle name="Normal 5 5 4 2 2 3 3" xfId="10663" xr:uid="{00000000-0005-0000-0000-00008A3F0000}"/>
    <cellStyle name="Normal 5 5 4 2 2 3 3 2" xfId="28681" xr:uid="{00000000-0005-0000-0000-00008B3F0000}"/>
    <cellStyle name="Normal 5 5 4 2 2 3 4" xfId="7423" xr:uid="{00000000-0005-0000-0000-00008C3F0000}"/>
    <cellStyle name="Normal 5 5 4 2 2 3 4 2" xfId="25441" xr:uid="{00000000-0005-0000-0000-00008D3F0000}"/>
    <cellStyle name="Normal 5 5 4 2 2 3 5" xfId="19555" xr:uid="{00000000-0005-0000-0000-00008E3F0000}"/>
    <cellStyle name="Normal 5 5 4 2 2 3 6" xfId="16315" xr:uid="{00000000-0005-0000-0000-00008F3F0000}"/>
    <cellStyle name="Normal 5 5 4 2 2 4" xfId="2741" xr:uid="{00000000-0005-0000-0000-0000903F0000}"/>
    <cellStyle name="Normal 5 5 4 2 2 4 2" xfId="11869" xr:uid="{00000000-0005-0000-0000-0000913F0000}"/>
    <cellStyle name="Normal 5 5 4 2 2 4 2 2" xfId="29887" xr:uid="{00000000-0005-0000-0000-0000923F0000}"/>
    <cellStyle name="Normal 5 5 4 2 2 4 3" xfId="8629" xr:uid="{00000000-0005-0000-0000-0000933F0000}"/>
    <cellStyle name="Normal 5 5 4 2 2 4 3 2" xfId="26647" xr:uid="{00000000-0005-0000-0000-0000943F0000}"/>
    <cellStyle name="Normal 5 5 4 2 2 4 4" xfId="20761" xr:uid="{00000000-0005-0000-0000-0000953F0000}"/>
    <cellStyle name="Normal 5 5 4 2 2 4 5" xfId="17521" xr:uid="{00000000-0005-0000-0000-0000963F0000}"/>
    <cellStyle name="Normal 5 5 4 2 2 5" xfId="3679" xr:uid="{00000000-0005-0000-0000-0000973F0000}"/>
    <cellStyle name="Normal 5 5 4 2 2 5 2" xfId="12805" xr:uid="{00000000-0005-0000-0000-0000983F0000}"/>
    <cellStyle name="Normal 5 5 4 2 2 5 2 2" xfId="30823" xr:uid="{00000000-0005-0000-0000-0000993F0000}"/>
    <cellStyle name="Normal 5 5 4 2 2 5 3" xfId="6253" xr:uid="{00000000-0005-0000-0000-00009A3F0000}"/>
    <cellStyle name="Normal 5 5 4 2 2 5 3 2" xfId="24271" xr:uid="{00000000-0005-0000-0000-00009B3F0000}"/>
    <cellStyle name="Normal 5 5 4 2 2 5 4" xfId="21697" xr:uid="{00000000-0005-0000-0000-00009C3F0000}"/>
    <cellStyle name="Normal 5 5 4 2 2 5 5" xfId="15145" xr:uid="{00000000-0005-0000-0000-00009D3F0000}"/>
    <cellStyle name="Normal 5 5 4 2 2 6" xfId="9493" xr:uid="{00000000-0005-0000-0000-00009E3F0000}"/>
    <cellStyle name="Normal 5 5 4 2 2 6 2" xfId="27511" xr:uid="{00000000-0005-0000-0000-00009F3F0000}"/>
    <cellStyle name="Normal 5 5 4 2 2 7" xfId="5389" xr:uid="{00000000-0005-0000-0000-0000A03F0000}"/>
    <cellStyle name="Normal 5 5 4 2 2 7 2" xfId="23407" xr:uid="{00000000-0005-0000-0000-0000A13F0000}"/>
    <cellStyle name="Normal 5 5 4 2 2 8" xfId="18385" xr:uid="{00000000-0005-0000-0000-0000A23F0000}"/>
    <cellStyle name="Normal 5 5 4 2 2 9" xfId="14605" xr:uid="{00000000-0005-0000-0000-0000A33F0000}"/>
    <cellStyle name="Normal 5 5 4 2 3" xfId="869" xr:uid="{00000000-0005-0000-0000-0000A43F0000}"/>
    <cellStyle name="Normal 5 5 4 2 3 2" xfId="1697" xr:uid="{00000000-0005-0000-0000-0000A53F0000}"/>
    <cellStyle name="Normal 5 5 4 2 3 2 2" xfId="4723" xr:uid="{00000000-0005-0000-0000-0000A63F0000}"/>
    <cellStyle name="Normal 5 5 4 2 3 2 2 2" xfId="13849" xr:uid="{00000000-0005-0000-0000-0000A73F0000}"/>
    <cellStyle name="Normal 5 5 4 2 3 2 2 2 2" xfId="31867" xr:uid="{00000000-0005-0000-0000-0000A83F0000}"/>
    <cellStyle name="Normal 5 5 4 2 3 2 2 3" xfId="22741" xr:uid="{00000000-0005-0000-0000-0000A93F0000}"/>
    <cellStyle name="Normal 5 5 4 2 3 2 3" xfId="10825" xr:uid="{00000000-0005-0000-0000-0000AA3F0000}"/>
    <cellStyle name="Normal 5 5 4 2 3 2 3 2" xfId="28843" xr:uid="{00000000-0005-0000-0000-0000AB3F0000}"/>
    <cellStyle name="Normal 5 5 4 2 3 2 4" xfId="7585" xr:uid="{00000000-0005-0000-0000-0000AC3F0000}"/>
    <cellStyle name="Normal 5 5 4 2 3 2 4 2" xfId="25603" xr:uid="{00000000-0005-0000-0000-0000AD3F0000}"/>
    <cellStyle name="Normal 5 5 4 2 3 2 5" xfId="19717" xr:uid="{00000000-0005-0000-0000-0000AE3F0000}"/>
    <cellStyle name="Normal 5 5 4 2 3 2 6" xfId="16477" xr:uid="{00000000-0005-0000-0000-0000AF3F0000}"/>
    <cellStyle name="Normal 5 5 4 2 3 3" xfId="2903" xr:uid="{00000000-0005-0000-0000-0000B03F0000}"/>
    <cellStyle name="Normal 5 5 4 2 3 3 2" xfId="12031" xr:uid="{00000000-0005-0000-0000-0000B13F0000}"/>
    <cellStyle name="Normal 5 5 4 2 3 3 2 2" xfId="30049" xr:uid="{00000000-0005-0000-0000-0000B23F0000}"/>
    <cellStyle name="Normal 5 5 4 2 3 3 3" xfId="8791" xr:uid="{00000000-0005-0000-0000-0000B33F0000}"/>
    <cellStyle name="Normal 5 5 4 2 3 3 3 2" xfId="26809" xr:uid="{00000000-0005-0000-0000-0000B43F0000}"/>
    <cellStyle name="Normal 5 5 4 2 3 3 4" xfId="20923" xr:uid="{00000000-0005-0000-0000-0000B53F0000}"/>
    <cellStyle name="Normal 5 5 4 2 3 3 5" xfId="17683" xr:uid="{00000000-0005-0000-0000-0000B63F0000}"/>
    <cellStyle name="Normal 5 5 4 2 3 4" xfId="3841" xr:uid="{00000000-0005-0000-0000-0000B73F0000}"/>
    <cellStyle name="Normal 5 5 4 2 3 4 2" xfId="12967" xr:uid="{00000000-0005-0000-0000-0000B83F0000}"/>
    <cellStyle name="Normal 5 5 4 2 3 4 2 2" xfId="30985" xr:uid="{00000000-0005-0000-0000-0000B93F0000}"/>
    <cellStyle name="Normal 5 5 4 2 3 4 3" xfId="6757" xr:uid="{00000000-0005-0000-0000-0000BA3F0000}"/>
    <cellStyle name="Normal 5 5 4 2 3 4 3 2" xfId="24775" xr:uid="{00000000-0005-0000-0000-0000BB3F0000}"/>
    <cellStyle name="Normal 5 5 4 2 3 4 4" xfId="21859" xr:uid="{00000000-0005-0000-0000-0000BC3F0000}"/>
    <cellStyle name="Normal 5 5 4 2 3 4 5" xfId="15649" xr:uid="{00000000-0005-0000-0000-0000BD3F0000}"/>
    <cellStyle name="Normal 5 5 4 2 3 5" xfId="9997" xr:uid="{00000000-0005-0000-0000-0000BE3F0000}"/>
    <cellStyle name="Normal 5 5 4 2 3 5 2" xfId="28015" xr:uid="{00000000-0005-0000-0000-0000BF3F0000}"/>
    <cellStyle name="Normal 5 5 4 2 3 6" xfId="5551" xr:uid="{00000000-0005-0000-0000-0000C03F0000}"/>
    <cellStyle name="Normal 5 5 4 2 3 6 2" xfId="23569" xr:uid="{00000000-0005-0000-0000-0000C13F0000}"/>
    <cellStyle name="Normal 5 5 4 2 3 7" xfId="18889" xr:uid="{00000000-0005-0000-0000-0000C23F0000}"/>
    <cellStyle name="Normal 5 5 4 2 3 8" xfId="14767" xr:uid="{00000000-0005-0000-0000-0000C33F0000}"/>
    <cellStyle name="Normal 5 5 4 2 4" xfId="1031" xr:uid="{00000000-0005-0000-0000-0000C43F0000}"/>
    <cellStyle name="Normal 5 5 4 2 4 2" xfId="1859" xr:uid="{00000000-0005-0000-0000-0000C53F0000}"/>
    <cellStyle name="Normal 5 5 4 2 4 2 2" xfId="10987" xr:uid="{00000000-0005-0000-0000-0000C63F0000}"/>
    <cellStyle name="Normal 5 5 4 2 4 2 2 2" xfId="29005" xr:uid="{00000000-0005-0000-0000-0000C73F0000}"/>
    <cellStyle name="Normal 5 5 4 2 4 2 3" xfId="7747" xr:uid="{00000000-0005-0000-0000-0000C83F0000}"/>
    <cellStyle name="Normal 5 5 4 2 4 2 3 2" xfId="25765" xr:uid="{00000000-0005-0000-0000-0000C93F0000}"/>
    <cellStyle name="Normal 5 5 4 2 4 2 4" xfId="19879" xr:uid="{00000000-0005-0000-0000-0000CA3F0000}"/>
    <cellStyle name="Normal 5 5 4 2 4 2 5" xfId="16639" xr:uid="{00000000-0005-0000-0000-0000CB3F0000}"/>
    <cellStyle name="Normal 5 5 4 2 4 3" xfId="3065" xr:uid="{00000000-0005-0000-0000-0000CC3F0000}"/>
    <cellStyle name="Normal 5 5 4 2 4 3 2" xfId="12193" xr:uid="{00000000-0005-0000-0000-0000CD3F0000}"/>
    <cellStyle name="Normal 5 5 4 2 4 3 2 2" xfId="30211" xr:uid="{00000000-0005-0000-0000-0000CE3F0000}"/>
    <cellStyle name="Normal 5 5 4 2 4 3 3" xfId="8953" xr:uid="{00000000-0005-0000-0000-0000CF3F0000}"/>
    <cellStyle name="Normal 5 5 4 2 4 3 3 2" xfId="26971" xr:uid="{00000000-0005-0000-0000-0000D03F0000}"/>
    <cellStyle name="Normal 5 5 4 2 4 3 4" xfId="21085" xr:uid="{00000000-0005-0000-0000-0000D13F0000}"/>
    <cellStyle name="Normal 5 5 4 2 4 3 5" xfId="17845" xr:uid="{00000000-0005-0000-0000-0000D23F0000}"/>
    <cellStyle name="Normal 5 5 4 2 4 4" xfId="4885" xr:uid="{00000000-0005-0000-0000-0000D33F0000}"/>
    <cellStyle name="Normal 5 5 4 2 4 4 2" xfId="14011" xr:uid="{00000000-0005-0000-0000-0000D43F0000}"/>
    <cellStyle name="Normal 5 5 4 2 4 4 2 2" xfId="32029" xr:uid="{00000000-0005-0000-0000-0000D53F0000}"/>
    <cellStyle name="Normal 5 5 4 2 4 4 3" xfId="6919" xr:uid="{00000000-0005-0000-0000-0000D63F0000}"/>
    <cellStyle name="Normal 5 5 4 2 4 4 3 2" xfId="24937" xr:uid="{00000000-0005-0000-0000-0000D73F0000}"/>
    <cellStyle name="Normal 5 5 4 2 4 4 4" xfId="22903" xr:uid="{00000000-0005-0000-0000-0000D83F0000}"/>
    <cellStyle name="Normal 5 5 4 2 4 5" xfId="10159" xr:uid="{00000000-0005-0000-0000-0000D93F0000}"/>
    <cellStyle name="Normal 5 5 4 2 4 5 2" xfId="28177" xr:uid="{00000000-0005-0000-0000-0000DA3F0000}"/>
    <cellStyle name="Normal 5 5 4 2 4 6" xfId="5713" xr:uid="{00000000-0005-0000-0000-0000DB3F0000}"/>
    <cellStyle name="Normal 5 5 4 2 4 6 2" xfId="23731" xr:uid="{00000000-0005-0000-0000-0000DC3F0000}"/>
    <cellStyle name="Normal 5 5 4 2 4 7" xfId="19051" xr:uid="{00000000-0005-0000-0000-0000DD3F0000}"/>
    <cellStyle name="Normal 5 5 4 2 4 8" xfId="15811" xr:uid="{00000000-0005-0000-0000-0000DE3F0000}"/>
    <cellStyle name="Normal 5 5 4 2 5" xfId="1193" xr:uid="{00000000-0005-0000-0000-0000DF3F0000}"/>
    <cellStyle name="Normal 5 5 4 2 5 2" xfId="2021" xr:uid="{00000000-0005-0000-0000-0000E03F0000}"/>
    <cellStyle name="Normal 5 5 4 2 5 2 2" xfId="11149" xr:uid="{00000000-0005-0000-0000-0000E13F0000}"/>
    <cellStyle name="Normal 5 5 4 2 5 2 2 2" xfId="29167" xr:uid="{00000000-0005-0000-0000-0000E23F0000}"/>
    <cellStyle name="Normal 5 5 4 2 5 2 3" xfId="7909" xr:uid="{00000000-0005-0000-0000-0000E33F0000}"/>
    <cellStyle name="Normal 5 5 4 2 5 2 3 2" xfId="25927" xr:uid="{00000000-0005-0000-0000-0000E43F0000}"/>
    <cellStyle name="Normal 5 5 4 2 5 2 4" xfId="20041" xr:uid="{00000000-0005-0000-0000-0000E53F0000}"/>
    <cellStyle name="Normal 5 5 4 2 5 2 5" xfId="16801" xr:uid="{00000000-0005-0000-0000-0000E63F0000}"/>
    <cellStyle name="Normal 5 5 4 2 5 3" xfId="3227" xr:uid="{00000000-0005-0000-0000-0000E73F0000}"/>
    <cellStyle name="Normal 5 5 4 2 5 3 2" xfId="12355" xr:uid="{00000000-0005-0000-0000-0000E83F0000}"/>
    <cellStyle name="Normal 5 5 4 2 5 3 2 2" xfId="30373" xr:uid="{00000000-0005-0000-0000-0000E93F0000}"/>
    <cellStyle name="Normal 5 5 4 2 5 3 3" xfId="9115" xr:uid="{00000000-0005-0000-0000-0000EA3F0000}"/>
    <cellStyle name="Normal 5 5 4 2 5 3 3 2" xfId="27133" xr:uid="{00000000-0005-0000-0000-0000EB3F0000}"/>
    <cellStyle name="Normal 5 5 4 2 5 3 4" xfId="21247" xr:uid="{00000000-0005-0000-0000-0000EC3F0000}"/>
    <cellStyle name="Normal 5 5 4 2 5 3 5" xfId="18007" xr:uid="{00000000-0005-0000-0000-0000ED3F0000}"/>
    <cellStyle name="Normal 5 5 4 2 5 4" xfId="5047" xr:uid="{00000000-0005-0000-0000-0000EE3F0000}"/>
    <cellStyle name="Normal 5 5 4 2 5 4 2" xfId="14173" xr:uid="{00000000-0005-0000-0000-0000EF3F0000}"/>
    <cellStyle name="Normal 5 5 4 2 5 4 2 2" xfId="32191" xr:uid="{00000000-0005-0000-0000-0000F03F0000}"/>
    <cellStyle name="Normal 5 5 4 2 5 4 3" xfId="7081" xr:uid="{00000000-0005-0000-0000-0000F13F0000}"/>
    <cellStyle name="Normal 5 5 4 2 5 4 3 2" xfId="25099" xr:uid="{00000000-0005-0000-0000-0000F23F0000}"/>
    <cellStyle name="Normal 5 5 4 2 5 4 4" xfId="23065" xr:uid="{00000000-0005-0000-0000-0000F33F0000}"/>
    <cellStyle name="Normal 5 5 4 2 5 5" xfId="10321" xr:uid="{00000000-0005-0000-0000-0000F43F0000}"/>
    <cellStyle name="Normal 5 5 4 2 5 5 2" xfId="28339" xr:uid="{00000000-0005-0000-0000-0000F53F0000}"/>
    <cellStyle name="Normal 5 5 4 2 5 6" xfId="5875" xr:uid="{00000000-0005-0000-0000-0000F63F0000}"/>
    <cellStyle name="Normal 5 5 4 2 5 6 2" xfId="23893" xr:uid="{00000000-0005-0000-0000-0000F73F0000}"/>
    <cellStyle name="Normal 5 5 4 2 5 7" xfId="19213" xr:uid="{00000000-0005-0000-0000-0000F83F0000}"/>
    <cellStyle name="Normal 5 5 4 2 5 8" xfId="15973" xr:uid="{00000000-0005-0000-0000-0000F93F0000}"/>
    <cellStyle name="Normal 5 5 4 2 6" xfId="545" xr:uid="{00000000-0005-0000-0000-0000FA3F0000}"/>
    <cellStyle name="Normal 5 5 4 2 6 2" xfId="2201" xr:uid="{00000000-0005-0000-0000-0000FB3F0000}"/>
    <cellStyle name="Normal 5 5 4 2 6 2 2" xfId="11329" xr:uid="{00000000-0005-0000-0000-0000FC3F0000}"/>
    <cellStyle name="Normal 5 5 4 2 6 2 2 2" xfId="29347" xr:uid="{00000000-0005-0000-0000-0000FD3F0000}"/>
    <cellStyle name="Normal 5 5 4 2 6 2 3" xfId="8089" xr:uid="{00000000-0005-0000-0000-0000FE3F0000}"/>
    <cellStyle name="Normal 5 5 4 2 6 2 3 2" xfId="26107" xr:uid="{00000000-0005-0000-0000-0000FF3F0000}"/>
    <cellStyle name="Normal 5 5 4 2 6 2 4" xfId="20221" xr:uid="{00000000-0005-0000-0000-000000400000}"/>
    <cellStyle name="Normal 5 5 4 2 6 2 5" xfId="16981" xr:uid="{00000000-0005-0000-0000-000001400000}"/>
    <cellStyle name="Normal 5 5 4 2 6 3" xfId="4399" xr:uid="{00000000-0005-0000-0000-000002400000}"/>
    <cellStyle name="Normal 5 5 4 2 6 3 2" xfId="13525" xr:uid="{00000000-0005-0000-0000-000003400000}"/>
    <cellStyle name="Normal 5 5 4 2 6 3 2 2" xfId="31543" xr:uid="{00000000-0005-0000-0000-000004400000}"/>
    <cellStyle name="Normal 5 5 4 2 6 3 3" xfId="22417" xr:uid="{00000000-0005-0000-0000-000005400000}"/>
    <cellStyle name="Normal 5 5 4 2 6 4" xfId="9673" xr:uid="{00000000-0005-0000-0000-000006400000}"/>
    <cellStyle name="Normal 5 5 4 2 6 4 2" xfId="27691" xr:uid="{00000000-0005-0000-0000-000007400000}"/>
    <cellStyle name="Normal 5 5 4 2 6 5" xfId="6433" xr:uid="{00000000-0005-0000-0000-000008400000}"/>
    <cellStyle name="Normal 5 5 4 2 6 5 2" xfId="24451" xr:uid="{00000000-0005-0000-0000-000009400000}"/>
    <cellStyle name="Normal 5 5 4 2 6 6" xfId="18565" xr:uid="{00000000-0005-0000-0000-00000A400000}"/>
    <cellStyle name="Normal 5 5 4 2 6 7" xfId="15325" xr:uid="{00000000-0005-0000-0000-00000B400000}"/>
    <cellStyle name="Normal 5 5 4 2 7" xfId="1373" xr:uid="{00000000-0005-0000-0000-00000C400000}"/>
    <cellStyle name="Normal 5 5 4 2 7 2" xfId="4003" xr:uid="{00000000-0005-0000-0000-00000D400000}"/>
    <cellStyle name="Normal 5 5 4 2 7 2 2" xfId="13129" xr:uid="{00000000-0005-0000-0000-00000E400000}"/>
    <cellStyle name="Normal 5 5 4 2 7 2 2 2" xfId="31147" xr:uid="{00000000-0005-0000-0000-00000F400000}"/>
    <cellStyle name="Normal 5 5 4 2 7 2 3" xfId="22021" xr:uid="{00000000-0005-0000-0000-000010400000}"/>
    <cellStyle name="Normal 5 5 4 2 7 3" xfId="10501" xr:uid="{00000000-0005-0000-0000-000011400000}"/>
    <cellStyle name="Normal 5 5 4 2 7 3 2" xfId="28519" xr:uid="{00000000-0005-0000-0000-000012400000}"/>
    <cellStyle name="Normal 5 5 4 2 7 4" xfId="7261" xr:uid="{00000000-0005-0000-0000-000013400000}"/>
    <cellStyle name="Normal 5 5 4 2 7 4 2" xfId="25279" xr:uid="{00000000-0005-0000-0000-000014400000}"/>
    <cellStyle name="Normal 5 5 4 2 7 5" xfId="19393" xr:uid="{00000000-0005-0000-0000-000015400000}"/>
    <cellStyle name="Normal 5 5 4 2 7 6" xfId="16153" xr:uid="{00000000-0005-0000-0000-000016400000}"/>
    <cellStyle name="Normal 5 5 4 2 8" xfId="2579" xr:uid="{00000000-0005-0000-0000-000017400000}"/>
    <cellStyle name="Normal 5 5 4 2 8 2" xfId="11707" xr:uid="{00000000-0005-0000-0000-000018400000}"/>
    <cellStyle name="Normal 5 5 4 2 8 2 2" xfId="29725" xr:uid="{00000000-0005-0000-0000-000019400000}"/>
    <cellStyle name="Normal 5 5 4 2 8 3" xfId="8467" xr:uid="{00000000-0005-0000-0000-00001A400000}"/>
    <cellStyle name="Normal 5 5 4 2 8 3 2" xfId="26485" xr:uid="{00000000-0005-0000-0000-00001B400000}"/>
    <cellStyle name="Normal 5 5 4 2 8 4" xfId="20599" xr:uid="{00000000-0005-0000-0000-00001C400000}"/>
    <cellStyle name="Normal 5 5 4 2 8 5" xfId="17359" xr:uid="{00000000-0005-0000-0000-00001D400000}"/>
    <cellStyle name="Normal 5 5 4 2 9" xfId="3517" xr:uid="{00000000-0005-0000-0000-00001E400000}"/>
    <cellStyle name="Normal 5 5 4 2 9 2" xfId="12643" xr:uid="{00000000-0005-0000-0000-00001F400000}"/>
    <cellStyle name="Normal 5 5 4 2 9 2 2" xfId="30661" xr:uid="{00000000-0005-0000-0000-000020400000}"/>
    <cellStyle name="Normal 5 5 4 2 9 3" xfId="6037" xr:uid="{00000000-0005-0000-0000-000021400000}"/>
    <cellStyle name="Normal 5 5 4 2 9 3 2" xfId="24055" xr:uid="{00000000-0005-0000-0000-000022400000}"/>
    <cellStyle name="Normal 5 5 4 2 9 4" xfId="21535" xr:uid="{00000000-0005-0000-0000-000023400000}"/>
    <cellStyle name="Normal 5 5 4 2 9 5" xfId="14929" xr:uid="{00000000-0005-0000-0000-000024400000}"/>
    <cellStyle name="Normal 5 5 4 3" xfId="257" xr:uid="{00000000-0005-0000-0000-000025400000}"/>
    <cellStyle name="Normal 5 5 4 3 2" xfId="599" xr:uid="{00000000-0005-0000-0000-000026400000}"/>
    <cellStyle name="Normal 5 5 4 3 2 2" xfId="2255" xr:uid="{00000000-0005-0000-0000-000027400000}"/>
    <cellStyle name="Normal 5 5 4 3 2 2 2" xfId="11383" xr:uid="{00000000-0005-0000-0000-000028400000}"/>
    <cellStyle name="Normal 5 5 4 3 2 2 2 2" xfId="29401" xr:uid="{00000000-0005-0000-0000-000029400000}"/>
    <cellStyle name="Normal 5 5 4 3 2 2 3" xfId="8143" xr:uid="{00000000-0005-0000-0000-00002A400000}"/>
    <cellStyle name="Normal 5 5 4 3 2 2 3 2" xfId="26161" xr:uid="{00000000-0005-0000-0000-00002B400000}"/>
    <cellStyle name="Normal 5 5 4 3 2 2 4" xfId="20275" xr:uid="{00000000-0005-0000-0000-00002C400000}"/>
    <cellStyle name="Normal 5 5 4 3 2 2 5" xfId="17035" xr:uid="{00000000-0005-0000-0000-00002D400000}"/>
    <cellStyle name="Normal 5 5 4 3 2 3" xfId="4453" xr:uid="{00000000-0005-0000-0000-00002E400000}"/>
    <cellStyle name="Normal 5 5 4 3 2 3 2" xfId="13579" xr:uid="{00000000-0005-0000-0000-00002F400000}"/>
    <cellStyle name="Normal 5 5 4 3 2 3 2 2" xfId="31597" xr:uid="{00000000-0005-0000-0000-000030400000}"/>
    <cellStyle name="Normal 5 5 4 3 2 3 3" xfId="22471" xr:uid="{00000000-0005-0000-0000-000031400000}"/>
    <cellStyle name="Normal 5 5 4 3 2 4" xfId="9727" xr:uid="{00000000-0005-0000-0000-000032400000}"/>
    <cellStyle name="Normal 5 5 4 3 2 4 2" xfId="27745" xr:uid="{00000000-0005-0000-0000-000033400000}"/>
    <cellStyle name="Normal 5 5 4 3 2 5" xfId="6487" xr:uid="{00000000-0005-0000-0000-000034400000}"/>
    <cellStyle name="Normal 5 5 4 3 2 5 2" xfId="24505" xr:uid="{00000000-0005-0000-0000-000035400000}"/>
    <cellStyle name="Normal 5 5 4 3 2 6" xfId="18619" xr:uid="{00000000-0005-0000-0000-000036400000}"/>
    <cellStyle name="Normal 5 5 4 3 2 7" xfId="15379" xr:uid="{00000000-0005-0000-0000-000037400000}"/>
    <cellStyle name="Normal 5 5 4 3 3" xfId="1427" xr:uid="{00000000-0005-0000-0000-000038400000}"/>
    <cellStyle name="Normal 5 5 4 3 3 2" xfId="4111" xr:uid="{00000000-0005-0000-0000-000039400000}"/>
    <cellStyle name="Normal 5 5 4 3 3 2 2" xfId="13237" xr:uid="{00000000-0005-0000-0000-00003A400000}"/>
    <cellStyle name="Normal 5 5 4 3 3 2 2 2" xfId="31255" xr:uid="{00000000-0005-0000-0000-00003B400000}"/>
    <cellStyle name="Normal 5 5 4 3 3 2 3" xfId="22129" xr:uid="{00000000-0005-0000-0000-00003C400000}"/>
    <cellStyle name="Normal 5 5 4 3 3 3" xfId="10555" xr:uid="{00000000-0005-0000-0000-00003D400000}"/>
    <cellStyle name="Normal 5 5 4 3 3 3 2" xfId="28573" xr:uid="{00000000-0005-0000-0000-00003E400000}"/>
    <cellStyle name="Normal 5 5 4 3 3 4" xfId="7315" xr:uid="{00000000-0005-0000-0000-00003F400000}"/>
    <cellStyle name="Normal 5 5 4 3 3 4 2" xfId="25333" xr:uid="{00000000-0005-0000-0000-000040400000}"/>
    <cellStyle name="Normal 5 5 4 3 3 5" xfId="19447" xr:uid="{00000000-0005-0000-0000-000041400000}"/>
    <cellStyle name="Normal 5 5 4 3 3 6" xfId="16207" xr:uid="{00000000-0005-0000-0000-000042400000}"/>
    <cellStyle name="Normal 5 5 4 3 4" xfId="2633" xr:uid="{00000000-0005-0000-0000-000043400000}"/>
    <cellStyle name="Normal 5 5 4 3 4 2" xfId="11761" xr:uid="{00000000-0005-0000-0000-000044400000}"/>
    <cellStyle name="Normal 5 5 4 3 4 2 2" xfId="29779" xr:uid="{00000000-0005-0000-0000-000045400000}"/>
    <cellStyle name="Normal 5 5 4 3 4 3" xfId="8521" xr:uid="{00000000-0005-0000-0000-000046400000}"/>
    <cellStyle name="Normal 5 5 4 3 4 3 2" xfId="26539" xr:uid="{00000000-0005-0000-0000-000047400000}"/>
    <cellStyle name="Normal 5 5 4 3 4 4" xfId="20653" xr:uid="{00000000-0005-0000-0000-000048400000}"/>
    <cellStyle name="Normal 5 5 4 3 4 5" xfId="17413" xr:uid="{00000000-0005-0000-0000-000049400000}"/>
    <cellStyle name="Normal 5 5 4 3 5" xfId="3409" xr:uid="{00000000-0005-0000-0000-00004A400000}"/>
    <cellStyle name="Normal 5 5 4 3 5 2" xfId="12535" xr:uid="{00000000-0005-0000-0000-00004B400000}"/>
    <cellStyle name="Normal 5 5 4 3 5 2 2" xfId="30553" xr:uid="{00000000-0005-0000-0000-00004C400000}"/>
    <cellStyle name="Normal 5 5 4 3 5 3" xfId="6145" xr:uid="{00000000-0005-0000-0000-00004D400000}"/>
    <cellStyle name="Normal 5 5 4 3 5 3 2" xfId="24163" xr:uid="{00000000-0005-0000-0000-00004E400000}"/>
    <cellStyle name="Normal 5 5 4 3 5 4" xfId="21427" xr:uid="{00000000-0005-0000-0000-00004F400000}"/>
    <cellStyle name="Normal 5 5 4 3 5 5" xfId="15037" xr:uid="{00000000-0005-0000-0000-000050400000}"/>
    <cellStyle name="Normal 5 5 4 3 6" xfId="9385" xr:uid="{00000000-0005-0000-0000-000051400000}"/>
    <cellStyle name="Normal 5 5 4 3 6 2" xfId="27403" xr:uid="{00000000-0005-0000-0000-000052400000}"/>
    <cellStyle name="Normal 5 5 4 3 7" xfId="5281" xr:uid="{00000000-0005-0000-0000-000053400000}"/>
    <cellStyle name="Normal 5 5 4 3 7 2" xfId="23299" xr:uid="{00000000-0005-0000-0000-000054400000}"/>
    <cellStyle name="Normal 5 5 4 3 8" xfId="18277" xr:uid="{00000000-0005-0000-0000-000055400000}"/>
    <cellStyle name="Normal 5 5 4 3 9" xfId="14335" xr:uid="{00000000-0005-0000-0000-000056400000}"/>
    <cellStyle name="Normal 5 5 4 4" xfId="761" xr:uid="{00000000-0005-0000-0000-000057400000}"/>
    <cellStyle name="Normal 5 5 4 4 2" xfId="1589" xr:uid="{00000000-0005-0000-0000-000058400000}"/>
    <cellStyle name="Normal 5 5 4 4 2 2" xfId="4615" xr:uid="{00000000-0005-0000-0000-000059400000}"/>
    <cellStyle name="Normal 5 5 4 4 2 2 2" xfId="13741" xr:uid="{00000000-0005-0000-0000-00005A400000}"/>
    <cellStyle name="Normal 5 5 4 4 2 2 2 2" xfId="31759" xr:uid="{00000000-0005-0000-0000-00005B400000}"/>
    <cellStyle name="Normal 5 5 4 4 2 2 3" xfId="22633" xr:uid="{00000000-0005-0000-0000-00005C400000}"/>
    <cellStyle name="Normal 5 5 4 4 2 3" xfId="10717" xr:uid="{00000000-0005-0000-0000-00005D400000}"/>
    <cellStyle name="Normal 5 5 4 4 2 3 2" xfId="28735" xr:uid="{00000000-0005-0000-0000-00005E400000}"/>
    <cellStyle name="Normal 5 5 4 4 2 4" xfId="7477" xr:uid="{00000000-0005-0000-0000-00005F400000}"/>
    <cellStyle name="Normal 5 5 4 4 2 4 2" xfId="25495" xr:uid="{00000000-0005-0000-0000-000060400000}"/>
    <cellStyle name="Normal 5 5 4 4 2 5" xfId="19609" xr:uid="{00000000-0005-0000-0000-000061400000}"/>
    <cellStyle name="Normal 5 5 4 4 2 6" xfId="16369" xr:uid="{00000000-0005-0000-0000-000062400000}"/>
    <cellStyle name="Normal 5 5 4 4 3" xfId="2795" xr:uid="{00000000-0005-0000-0000-000063400000}"/>
    <cellStyle name="Normal 5 5 4 4 3 2" xfId="11923" xr:uid="{00000000-0005-0000-0000-000064400000}"/>
    <cellStyle name="Normal 5 5 4 4 3 2 2" xfId="29941" xr:uid="{00000000-0005-0000-0000-000065400000}"/>
    <cellStyle name="Normal 5 5 4 4 3 3" xfId="8683" xr:uid="{00000000-0005-0000-0000-000066400000}"/>
    <cellStyle name="Normal 5 5 4 4 3 3 2" xfId="26701" xr:uid="{00000000-0005-0000-0000-000067400000}"/>
    <cellStyle name="Normal 5 5 4 4 3 4" xfId="20815" xr:uid="{00000000-0005-0000-0000-000068400000}"/>
    <cellStyle name="Normal 5 5 4 4 3 5" xfId="17575" xr:uid="{00000000-0005-0000-0000-000069400000}"/>
    <cellStyle name="Normal 5 5 4 4 4" xfId="3571" xr:uid="{00000000-0005-0000-0000-00006A400000}"/>
    <cellStyle name="Normal 5 5 4 4 4 2" xfId="12697" xr:uid="{00000000-0005-0000-0000-00006B400000}"/>
    <cellStyle name="Normal 5 5 4 4 4 2 2" xfId="30715" xr:uid="{00000000-0005-0000-0000-00006C400000}"/>
    <cellStyle name="Normal 5 5 4 4 4 3" xfId="6649" xr:uid="{00000000-0005-0000-0000-00006D400000}"/>
    <cellStyle name="Normal 5 5 4 4 4 3 2" xfId="24667" xr:uid="{00000000-0005-0000-0000-00006E400000}"/>
    <cellStyle name="Normal 5 5 4 4 4 4" xfId="21589" xr:uid="{00000000-0005-0000-0000-00006F400000}"/>
    <cellStyle name="Normal 5 5 4 4 4 5" xfId="15541" xr:uid="{00000000-0005-0000-0000-000070400000}"/>
    <cellStyle name="Normal 5 5 4 4 5" xfId="9889" xr:uid="{00000000-0005-0000-0000-000071400000}"/>
    <cellStyle name="Normal 5 5 4 4 5 2" xfId="27907" xr:uid="{00000000-0005-0000-0000-000072400000}"/>
    <cellStyle name="Normal 5 5 4 4 6" xfId="5443" xr:uid="{00000000-0005-0000-0000-000073400000}"/>
    <cellStyle name="Normal 5 5 4 4 6 2" xfId="23461" xr:uid="{00000000-0005-0000-0000-000074400000}"/>
    <cellStyle name="Normal 5 5 4 4 7" xfId="18781" xr:uid="{00000000-0005-0000-0000-000075400000}"/>
    <cellStyle name="Normal 5 5 4 4 8" xfId="14497" xr:uid="{00000000-0005-0000-0000-000076400000}"/>
    <cellStyle name="Normal 5 5 4 5" xfId="923" xr:uid="{00000000-0005-0000-0000-000077400000}"/>
    <cellStyle name="Normal 5 5 4 5 2" xfId="1751" xr:uid="{00000000-0005-0000-0000-000078400000}"/>
    <cellStyle name="Normal 5 5 4 5 2 2" xfId="4777" xr:uid="{00000000-0005-0000-0000-000079400000}"/>
    <cellStyle name="Normal 5 5 4 5 2 2 2" xfId="13903" xr:uid="{00000000-0005-0000-0000-00007A400000}"/>
    <cellStyle name="Normal 5 5 4 5 2 2 2 2" xfId="31921" xr:uid="{00000000-0005-0000-0000-00007B400000}"/>
    <cellStyle name="Normal 5 5 4 5 2 2 3" xfId="22795" xr:uid="{00000000-0005-0000-0000-00007C400000}"/>
    <cellStyle name="Normal 5 5 4 5 2 3" xfId="10879" xr:uid="{00000000-0005-0000-0000-00007D400000}"/>
    <cellStyle name="Normal 5 5 4 5 2 3 2" xfId="28897" xr:uid="{00000000-0005-0000-0000-00007E400000}"/>
    <cellStyle name="Normal 5 5 4 5 2 4" xfId="7639" xr:uid="{00000000-0005-0000-0000-00007F400000}"/>
    <cellStyle name="Normal 5 5 4 5 2 4 2" xfId="25657" xr:uid="{00000000-0005-0000-0000-000080400000}"/>
    <cellStyle name="Normal 5 5 4 5 2 5" xfId="19771" xr:uid="{00000000-0005-0000-0000-000081400000}"/>
    <cellStyle name="Normal 5 5 4 5 2 6" xfId="16531" xr:uid="{00000000-0005-0000-0000-000082400000}"/>
    <cellStyle name="Normal 5 5 4 5 3" xfId="2957" xr:uid="{00000000-0005-0000-0000-000083400000}"/>
    <cellStyle name="Normal 5 5 4 5 3 2" xfId="12085" xr:uid="{00000000-0005-0000-0000-000084400000}"/>
    <cellStyle name="Normal 5 5 4 5 3 2 2" xfId="30103" xr:uid="{00000000-0005-0000-0000-000085400000}"/>
    <cellStyle name="Normal 5 5 4 5 3 3" xfId="8845" xr:uid="{00000000-0005-0000-0000-000086400000}"/>
    <cellStyle name="Normal 5 5 4 5 3 3 2" xfId="26863" xr:uid="{00000000-0005-0000-0000-000087400000}"/>
    <cellStyle name="Normal 5 5 4 5 3 4" xfId="20977" xr:uid="{00000000-0005-0000-0000-000088400000}"/>
    <cellStyle name="Normal 5 5 4 5 3 5" xfId="17737" xr:uid="{00000000-0005-0000-0000-000089400000}"/>
    <cellStyle name="Normal 5 5 4 5 4" xfId="3733" xr:uid="{00000000-0005-0000-0000-00008A400000}"/>
    <cellStyle name="Normal 5 5 4 5 4 2" xfId="12859" xr:uid="{00000000-0005-0000-0000-00008B400000}"/>
    <cellStyle name="Normal 5 5 4 5 4 2 2" xfId="30877" xr:uid="{00000000-0005-0000-0000-00008C400000}"/>
    <cellStyle name="Normal 5 5 4 5 4 3" xfId="6811" xr:uid="{00000000-0005-0000-0000-00008D400000}"/>
    <cellStyle name="Normal 5 5 4 5 4 3 2" xfId="24829" xr:uid="{00000000-0005-0000-0000-00008E400000}"/>
    <cellStyle name="Normal 5 5 4 5 4 4" xfId="21751" xr:uid="{00000000-0005-0000-0000-00008F400000}"/>
    <cellStyle name="Normal 5 5 4 5 4 5" xfId="15703" xr:uid="{00000000-0005-0000-0000-000090400000}"/>
    <cellStyle name="Normal 5 5 4 5 5" xfId="10051" xr:uid="{00000000-0005-0000-0000-000091400000}"/>
    <cellStyle name="Normal 5 5 4 5 5 2" xfId="28069" xr:uid="{00000000-0005-0000-0000-000092400000}"/>
    <cellStyle name="Normal 5 5 4 5 6" xfId="5605" xr:uid="{00000000-0005-0000-0000-000093400000}"/>
    <cellStyle name="Normal 5 5 4 5 6 2" xfId="23623" xr:uid="{00000000-0005-0000-0000-000094400000}"/>
    <cellStyle name="Normal 5 5 4 5 7" xfId="18943" xr:uid="{00000000-0005-0000-0000-000095400000}"/>
    <cellStyle name="Normal 5 5 4 5 8" xfId="14659" xr:uid="{00000000-0005-0000-0000-000096400000}"/>
    <cellStyle name="Normal 5 5 4 6" xfId="1085" xr:uid="{00000000-0005-0000-0000-000097400000}"/>
    <cellStyle name="Normal 5 5 4 6 2" xfId="1913" xr:uid="{00000000-0005-0000-0000-000098400000}"/>
    <cellStyle name="Normal 5 5 4 6 2 2" xfId="11041" xr:uid="{00000000-0005-0000-0000-000099400000}"/>
    <cellStyle name="Normal 5 5 4 6 2 2 2" xfId="29059" xr:uid="{00000000-0005-0000-0000-00009A400000}"/>
    <cellStyle name="Normal 5 5 4 6 2 3" xfId="7801" xr:uid="{00000000-0005-0000-0000-00009B400000}"/>
    <cellStyle name="Normal 5 5 4 6 2 3 2" xfId="25819" xr:uid="{00000000-0005-0000-0000-00009C400000}"/>
    <cellStyle name="Normal 5 5 4 6 2 4" xfId="19933" xr:uid="{00000000-0005-0000-0000-00009D400000}"/>
    <cellStyle name="Normal 5 5 4 6 2 5" xfId="16693" xr:uid="{00000000-0005-0000-0000-00009E400000}"/>
    <cellStyle name="Normal 5 5 4 6 3" xfId="3119" xr:uid="{00000000-0005-0000-0000-00009F400000}"/>
    <cellStyle name="Normal 5 5 4 6 3 2" xfId="12247" xr:uid="{00000000-0005-0000-0000-0000A0400000}"/>
    <cellStyle name="Normal 5 5 4 6 3 2 2" xfId="30265" xr:uid="{00000000-0005-0000-0000-0000A1400000}"/>
    <cellStyle name="Normal 5 5 4 6 3 3" xfId="9007" xr:uid="{00000000-0005-0000-0000-0000A2400000}"/>
    <cellStyle name="Normal 5 5 4 6 3 3 2" xfId="27025" xr:uid="{00000000-0005-0000-0000-0000A3400000}"/>
    <cellStyle name="Normal 5 5 4 6 3 4" xfId="21139" xr:uid="{00000000-0005-0000-0000-0000A4400000}"/>
    <cellStyle name="Normal 5 5 4 6 3 5" xfId="17899" xr:uid="{00000000-0005-0000-0000-0000A5400000}"/>
    <cellStyle name="Normal 5 5 4 6 4" xfId="4939" xr:uid="{00000000-0005-0000-0000-0000A6400000}"/>
    <cellStyle name="Normal 5 5 4 6 4 2" xfId="14065" xr:uid="{00000000-0005-0000-0000-0000A7400000}"/>
    <cellStyle name="Normal 5 5 4 6 4 2 2" xfId="32083" xr:uid="{00000000-0005-0000-0000-0000A8400000}"/>
    <cellStyle name="Normal 5 5 4 6 4 3" xfId="6973" xr:uid="{00000000-0005-0000-0000-0000A9400000}"/>
    <cellStyle name="Normal 5 5 4 6 4 3 2" xfId="24991" xr:uid="{00000000-0005-0000-0000-0000AA400000}"/>
    <cellStyle name="Normal 5 5 4 6 4 4" xfId="22957" xr:uid="{00000000-0005-0000-0000-0000AB400000}"/>
    <cellStyle name="Normal 5 5 4 6 5" xfId="10213" xr:uid="{00000000-0005-0000-0000-0000AC400000}"/>
    <cellStyle name="Normal 5 5 4 6 5 2" xfId="28231" xr:uid="{00000000-0005-0000-0000-0000AD400000}"/>
    <cellStyle name="Normal 5 5 4 6 6" xfId="5767" xr:uid="{00000000-0005-0000-0000-0000AE400000}"/>
    <cellStyle name="Normal 5 5 4 6 6 2" xfId="23785" xr:uid="{00000000-0005-0000-0000-0000AF400000}"/>
    <cellStyle name="Normal 5 5 4 6 7" xfId="19105" xr:uid="{00000000-0005-0000-0000-0000B0400000}"/>
    <cellStyle name="Normal 5 5 4 6 8" xfId="15865" xr:uid="{00000000-0005-0000-0000-0000B1400000}"/>
    <cellStyle name="Normal 5 5 4 7" xfId="437" xr:uid="{00000000-0005-0000-0000-0000B2400000}"/>
    <cellStyle name="Normal 5 5 4 7 2" xfId="2093" xr:uid="{00000000-0005-0000-0000-0000B3400000}"/>
    <cellStyle name="Normal 5 5 4 7 2 2" xfId="11221" xr:uid="{00000000-0005-0000-0000-0000B4400000}"/>
    <cellStyle name="Normal 5 5 4 7 2 2 2" xfId="29239" xr:uid="{00000000-0005-0000-0000-0000B5400000}"/>
    <cellStyle name="Normal 5 5 4 7 2 3" xfId="7981" xr:uid="{00000000-0005-0000-0000-0000B6400000}"/>
    <cellStyle name="Normal 5 5 4 7 2 3 2" xfId="25999" xr:uid="{00000000-0005-0000-0000-0000B7400000}"/>
    <cellStyle name="Normal 5 5 4 7 2 4" xfId="20113" xr:uid="{00000000-0005-0000-0000-0000B8400000}"/>
    <cellStyle name="Normal 5 5 4 7 2 5" xfId="16873" xr:uid="{00000000-0005-0000-0000-0000B9400000}"/>
    <cellStyle name="Normal 5 5 4 7 3" xfId="4291" xr:uid="{00000000-0005-0000-0000-0000BA400000}"/>
    <cellStyle name="Normal 5 5 4 7 3 2" xfId="13417" xr:uid="{00000000-0005-0000-0000-0000BB400000}"/>
    <cellStyle name="Normal 5 5 4 7 3 2 2" xfId="31435" xr:uid="{00000000-0005-0000-0000-0000BC400000}"/>
    <cellStyle name="Normal 5 5 4 7 3 3" xfId="22309" xr:uid="{00000000-0005-0000-0000-0000BD400000}"/>
    <cellStyle name="Normal 5 5 4 7 4" xfId="9565" xr:uid="{00000000-0005-0000-0000-0000BE400000}"/>
    <cellStyle name="Normal 5 5 4 7 4 2" xfId="27583" xr:uid="{00000000-0005-0000-0000-0000BF400000}"/>
    <cellStyle name="Normal 5 5 4 7 5" xfId="6325" xr:uid="{00000000-0005-0000-0000-0000C0400000}"/>
    <cellStyle name="Normal 5 5 4 7 5 2" xfId="24343" xr:uid="{00000000-0005-0000-0000-0000C1400000}"/>
    <cellStyle name="Normal 5 5 4 7 6" xfId="18457" xr:uid="{00000000-0005-0000-0000-0000C2400000}"/>
    <cellStyle name="Normal 5 5 4 7 7" xfId="15217" xr:uid="{00000000-0005-0000-0000-0000C3400000}"/>
    <cellStyle name="Normal 5 5 4 8" xfId="1265" xr:uid="{00000000-0005-0000-0000-0000C4400000}"/>
    <cellStyle name="Normal 5 5 4 8 2" xfId="3895" xr:uid="{00000000-0005-0000-0000-0000C5400000}"/>
    <cellStyle name="Normal 5 5 4 8 2 2" xfId="13021" xr:uid="{00000000-0005-0000-0000-0000C6400000}"/>
    <cellStyle name="Normal 5 5 4 8 2 2 2" xfId="31039" xr:uid="{00000000-0005-0000-0000-0000C7400000}"/>
    <cellStyle name="Normal 5 5 4 8 2 3" xfId="21913" xr:uid="{00000000-0005-0000-0000-0000C8400000}"/>
    <cellStyle name="Normal 5 5 4 8 3" xfId="10393" xr:uid="{00000000-0005-0000-0000-0000C9400000}"/>
    <cellStyle name="Normal 5 5 4 8 3 2" xfId="28411" xr:uid="{00000000-0005-0000-0000-0000CA400000}"/>
    <cellStyle name="Normal 5 5 4 8 4" xfId="7153" xr:uid="{00000000-0005-0000-0000-0000CB400000}"/>
    <cellStyle name="Normal 5 5 4 8 4 2" xfId="25171" xr:uid="{00000000-0005-0000-0000-0000CC400000}"/>
    <cellStyle name="Normal 5 5 4 8 5" xfId="19285" xr:uid="{00000000-0005-0000-0000-0000CD400000}"/>
    <cellStyle name="Normal 5 5 4 8 6" xfId="16045" xr:uid="{00000000-0005-0000-0000-0000CE400000}"/>
    <cellStyle name="Normal 5 5 4 9" xfId="2471" xr:uid="{00000000-0005-0000-0000-0000CF400000}"/>
    <cellStyle name="Normal 5 5 4 9 2" xfId="11599" xr:uid="{00000000-0005-0000-0000-0000D0400000}"/>
    <cellStyle name="Normal 5 5 4 9 2 2" xfId="29617" xr:uid="{00000000-0005-0000-0000-0000D1400000}"/>
    <cellStyle name="Normal 5 5 4 9 3" xfId="8359" xr:uid="{00000000-0005-0000-0000-0000D2400000}"/>
    <cellStyle name="Normal 5 5 4 9 3 2" xfId="26377" xr:uid="{00000000-0005-0000-0000-0000D3400000}"/>
    <cellStyle name="Normal 5 5 4 9 4" xfId="20491" xr:uid="{00000000-0005-0000-0000-0000D4400000}"/>
    <cellStyle name="Normal 5 5 4 9 5" xfId="17251" xr:uid="{00000000-0005-0000-0000-0000D5400000}"/>
    <cellStyle name="Normal 5 5 5" xfId="167" xr:uid="{00000000-0005-0000-0000-0000D6400000}"/>
    <cellStyle name="Normal 5 5 5 10" xfId="9295" xr:uid="{00000000-0005-0000-0000-0000D7400000}"/>
    <cellStyle name="Normal 5 5 5 10 2" xfId="27313" xr:uid="{00000000-0005-0000-0000-0000D8400000}"/>
    <cellStyle name="Normal 5 5 5 11" xfId="5245" xr:uid="{00000000-0005-0000-0000-0000D9400000}"/>
    <cellStyle name="Normal 5 5 5 11 2" xfId="23263" xr:uid="{00000000-0005-0000-0000-0000DA400000}"/>
    <cellStyle name="Normal 5 5 5 12" xfId="18187" xr:uid="{00000000-0005-0000-0000-0000DB400000}"/>
    <cellStyle name="Normal 5 5 5 13" xfId="14245" xr:uid="{00000000-0005-0000-0000-0000DC400000}"/>
    <cellStyle name="Normal 5 5 5 2" xfId="383" xr:uid="{00000000-0005-0000-0000-0000DD400000}"/>
    <cellStyle name="Normal 5 5 5 2 2" xfId="725" xr:uid="{00000000-0005-0000-0000-0000DE400000}"/>
    <cellStyle name="Normal 5 5 5 2 2 2" xfId="2381" xr:uid="{00000000-0005-0000-0000-0000DF400000}"/>
    <cellStyle name="Normal 5 5 5 2 2 2 2" xfId="11509" xr:uid="{00000000-0005-0000-0000-0000E0400000}"/>
    <cellStyle name="Normal 5 5 5 2 2 2 2 2" xfId="29527" xr:uid="{00000000-0005-0000-0000-0000E1400000}"/>
    <cellStyle name="Normal 5 5 5 2 2 2 3" xfId="8269" xr:uid="{00000000-0005-0000-0000-0000E2400000}"/>
    <cellStyle name="Normal 5 5 5 2 2 2 3 2" xfId="26287" xr:uid="{00000000-0005-0000-0000-0000E3400000}"/>
    <cellStyle name="Normal 5 5 5 2 2 2 4" xfId="20401" xr:uid="{00000000-0005-0000-0000-0000E4400000}"/>
    <cellStyle name="Normal 5 5 5 2 2 2 5" xfId="17161" xr:uid="{00000000-0005-0000-0000-0000E5400000}"/>
    <cellStyle name="Normal 5 5 5 2 2 3" xfId="4579" xr:uid="{00000000-0005-0000-0000-0000E6400000}"/>
    <cellStyle name="Normal 5 5 5 2 2 3 2" xfId="13705" xr:uid="{00000000-0005-0000-0000-0000E7400000}"/>
    <cellStyle name="Normal 5 5 5 2 2 3 2 2" xfId="31723" xr:uid="{00000000-0005-0000-0000-0000E8400000}"/>
    <cellStyle name="Normal 5 5 5 2 2 3 3" xfId="22597" xr:uid="{00000000-0005-0000-0000-0000E9400000}"/>
    <cellStyle name="Normal 5 5 5 2 2 4" xfId="9853" xr:uid="{00000000-0005-0000-0000-0000EA400000}"/>
    <cellStyle name="Normal 5 5 5 2 2 4 2" xfId="27871" xr:uid="{00000000-0005-0000-0000-0000EB400000}"/>
    <cellStyle name="Normal 5 5 5 2 2 5" xfId="6613" xr:uid="{00000000-0005-0000-0000-0000EC400000}"/>
    <cellStyle name="Normal 5 5 5 2 2 5 2" xfId="24631" xr:uid="{00000000-0005-0000-0000-0000ED400000}"/>
    <cellStyle name="Normal 5 5 5 2 2 6" xfId="18745" xr:uid="{00000000-0005-0000-0000-0000EE400000}"/>
    <cellStyle name="Normal 5 5 5 2 2 7" xfId="15505" xr:uid="{00000000-0005-0000-0000-0000EF400000}"/>
    <cellStyle name="Normal 5 5 5 2 3" xfId="1553" xr:uid="{00000000-0005-0000-0000-0000F0400000}"/>
    <cellStyle name="Normal 5 5 5 2 3 2" xfId="4237" xr:uid="{00000000-0005-0000-0000-0000F1400000}"/>
    <cellStyle name="Normal 5 5 5 2 3 2 2" xfId="13363" xr:uid="{00000000-0005-0000-0000-0000F2400000}"/>
    <cellStyle name="Normal 5 5 5 2 3 2 2 2" xfId="31381" xr:uid="{00000000-0005-0000-0000-0000F3400000}"/>
    <cellStyle name="Normal 5 5 5 2 3 2 3" xfId="22255" xr:uid="{00000000-0005-0000-0000-0000F4400000}"/>
    <cellStyle name="Normal 5 5 5 2 3 3" xfId="10681" xr:uid="{00000000-0005-0000-0000-0000F5400000}"/>
    <cellStyle name="Normal 5 5 5 2 3 3 2" xfId="28699" xr:uid="{00000000-0005-0000-0000-0000F6400000}"/>
    <cellStyle name="Normal 5 5 5 2 3 4" xfId="7441" xr:uid="{00000000-0005-0000-0000-0000F7400000}"/>
    <cellStyle name="Normal 5 5 5 2 3 4 2" xfId="25459" xr:uid="{00000000-0005-0000-0000-0000F8400000}"/>
    <cellStyle name="Normal 5 5 5 2 3 5" xfId="19573" xr:uid="{00000000-0005-0000-0000-0000F9400000}"/>
    <cellStyle name="Normal 5 5 5 2 3 6" xfId="16333" xr:uid="{00000000-0005-0000-0000-0000FA400000}"/>
    <cellStyle name="Normal 5 5 5 2 4" xfId="2759" xr:uid="{00000000-0005-0000-0000-0000FB400000}"/>
    <cellStyle name="Normal 5 5 5 2 4 2" xfId="11887" xr:uid="{00000000-0005-0000-0000-0000FC400000}"/>
    <cellStyle name="Normal 5 5 5 2 4 2 2" xfId="29905" xr:uid="{00000000-0005-0000-0000-0000FD400000}"/>
    <cellStyle name="Normal 5 5 5 2 4 3" xfId="8647" xr:uid="{00000000-0005-0000-0000-0000FE400000}"/>
    <cellStyle name="Normal 5 5 5 2 4 3 2" xfId="26665" xr:uid="{00000000-0005-0000-0000-0000FF400000}"/>
    <cellStyle name="Normal 5 5 5 2 4 4" xfId="20779" xr:uid="{00000000-0005-0000-0000-000000410000}"/>
    <cellStyle name="Normal 5 5 5 2 4 5" xfId="17539" xr:uid="{00000000-0005-0000-0000-000001410000}"/>
    <cellStyle name="Normal 5 5 5 2 5" xfId="3535" xr:uid="{00000000-0005-0000-0000-000002410000}"/>
    <cellStyle name="Normal 5 5 5 2 5 2" xfId="12661" xr:uid="{00000000-0005-0000-0000-000003410000}"/>
    <cellStyle name="Normal 5 5 5 2 5 2 2" xfId="30679" xr:uid="{00000000-0005-0000-0000-000004410000}"/>
    <cellStyle name="Normal 5 5 5 2 5 3" xfId="6271" xr:uid="{00000000-0005-0000-0000-000005410000}"/>
    <cellStyle name="Normal 5 5 5 2 5 3 2" xfId="24289" xr:uid="{00000000-0005-0000-0000-000006410000}"/>
    <cellStyle name="Normal 5 5 5 2 5 4" xfId="21553" xr:uid="{00000000-0005-0000-0000-000007410000}"/>
    <cellStyle name="Normal 5 5 5 2 5 5" xfId="15163" xr:uid="{00000000-0005-0000-0000-000008410000}"/>
    <cellStyle name="Normal 5 5 5 2 6" xfId="9511" xr:uid="{00000000-0005-0000-0000-000009410000}"/>
    <cellStyle name="Normal 5 5 5 2 6 2" xfId="27529" xr:uid="{00000000-0005-0000-0000-00000A410000}"/>
    <cellStyle name="Normal 5 5 5 2 7" xfId="5407" xr:uid="{00000000-0005-0000-0000-00000B410000}"/>
    <cellStyle name="Normal 5 5 5 2 7 2" xfId="23425" xr:uid="{00000000-0005-0000-0000-00000C410000}"/>
    <cellStyle name="Normal 5 5 5 2 8" xfId="18403" xr:uid="{00000000-0005-0000-0000-00000D410000}"/>
    <cellStyle name="Normal 5 5 5 2 9" xfId="14461" xr:uid="{00000000-0005-0000-0000-00000E410000}"/>
    <cellStyle name="Normal 5 5 5 3" xfId="887" xr:uid="{00000000-0005-0000-0000-00000F410000}"/>
    <cellStyle name="Normal 5 5 5 3 2" xfId="1715" xr:uid="{00000000-0005-0000-0000-000010410000}"/>
    <cellStyle name="Normal 5 5 5 3 2 2" xfId="4741" xr:uid="{00000000-0005-0000-0000-000011410000}"/>
    <cellStyle name="Normal 5 5 5 3 2 2 2" xfId="13867" xr:uid="{00000000-0005-0000-0000-000012410000}"/>
    <cellStyle name="Normal 5 5 5 3 2 2 2 2" xfId="31885" xr:uid="{00000000-0005-0000-0000-000013410000}"/>
    <cellStyle name="Normal 5 5 5 3 2 2 3" xfId="22759" xr:uid="{00000000-0005-0000-0000-000014410000}"/>
    <cellStyle name="Normal 5 5 5 3 2 3" xfId="10843" xr:uid="{00000000-0005-0000-0000-000015410000}"/>
    <cellStyle name="Normal 5 5 5 3 2 3 2" xfId="28861" xr:uid="{00000000-0005-0000-0000-000016410000}"/>
    <cellStyle name="Normal 5 5 5 3 2 4" xfId="7603" xr:uid="{00000000-0005-0000-0000-000017410000}"/>
    <cellStyle name="Normal 5 5 5 3 2 4 2" xfId="25621" xr:uid="{00000000-0005-0000-0000-000018410000}"/>
    <cellStyle name="Normal 5 5 5 3 2 5" xfId="19735" xr:uid="{00000000-0005-0000-0000-000019410000}"/>
    <cellStyle name="Normal 5 5 5 3 2 6" xfId="16495" xr:uid="{00000000-0005-0000-0000-00001A410000}"/>
    <cellStyle name="Normal 5 5 5 3 3" xfId="2921" xr:uid="{00000000-0005-0000-0000-00001B410000}"/>
    <cellStyle name="Normal 5 5 5 3 3 2" xfId="12049" xr:uid="{00000000-0005-0000-0000-00001C410000}"/>
    <cellStyle name="Normal 5 5 5 3 3 2 2" xfId="30067" xr:uid="{00000000-0005-0000-0000-00001D410000}"/>
    <cellStyle name="Normal 5 5 5 3 3 3" xfId="8809" xr:uid="{00000000-0005-0000-0000-00001E410000}"/>
    <cellStyle name="Normal 5 5 5 3 3 3 2" xfId="26827" xr:uid="{00000000-0005-0000-0000-00001F410000}"/>
    <cellStyle name="Normal 5 5 5 3 3 4" xfId="20941" xr:uid="{00000000-0005-0000-0000-000020410000}"/>
    <cellStyle name="Normal 5 5 5 3 3 5" xfId="17701" xr:uid="{00000000-0005-0000-0000-000021410000}"/>
    <cellStyle name="Normal 5 5 5 3 4" xfId="3697" xr:uid="{00000000-0005-0000-0000-000022410000}"/>
    <cellStyle name="Normal 5 5 5 3 4 2" xfId="12823" xr:uid="{00000000-0005-0000-0000-000023410000}"/>
    <cellStyle name="Normal 5 5 5 3 4 2 2" xfId="30841" xr:uid="{00000000-0005-0000-0000-000024410000}"/>
    <cellStyle name="Normal 5 5 5 3 4 3" xfId="6775" xr:uid="{00000000-0005-0000-0000-000025410000}"/>
    <cellStyle name="Normal 5 5 5 3 4 3 2" xfId="24793" xr:uid="{00000000-0005-0000-0000-000026410000}"/>
    <cellStyle name="Normal 5 5 5 3 4 4" xfId="21715" xr:uid="{00000000-0005-0000-0000-000027410000}"/>
    <cellStyle name="Normal 5 5 5 3 4 5" xfId="15667" xr:uid="{00000000-0005-0000-0000-000028410000}"/>
    <cellStyle name="Normal 5 5 5 3 5" xfId="10015" xr:uid="{00000000-0005-0000-0000-000029410000}"/>
    <cellStyle name="Normal 5 5 5 3 5 2" xfId="28033" xr:uid="{00000000-0005-0000-0000-00002A410000}"/>
    <cellStyle name="Normal 5 5 5 3 6" xfId="5569" xr:uid="{00000000-0005-0000-0000-00002B410000}"/>
    <cellStyle name="Normal 5 5 5 3 6 2" xfId="23587" xr:uid="{00000000-0005-0000-0000-00002C410000}"/>
    <cellStyle name="Normal 5 5 5 3 7" xfId="18907" xr:uid="{00000000-0005-0000-0000-00002D410000}"/>
    <cellStyle name="Normal 5 5 5 3 8" xfId="14623" xr:uid="{00000000-0005-0000-0000-00002E410000}"/>
    <cellStyle name="Normal 5 5 5 4" xfId="1049" xr:uid="{00000000-0005-0000-0000-00002F410000}"/>
    <cellStyle name="Normal 5 5 5 4 2" xfId="1877" xr:uid="{00000000-0005-0000-0000-000030410000}"/>
    <cellStyle name="Normal 5 5 5 4 2 2" xfId="4903" xr:uid="{00000000-0005-0000-0000-000031410000}"/>
    <cellStyle name="Normal 5 5 5 4 2 2 2" xfId="14029" xr:uid="{00000000-0005-0000-0000-000032410000}"/>
    <cellStyle name="Normal 5 5 5 4 2 2 2 2" xfId="32047" xr:uid="{00000000-0005-0000-0000-000033410000}"/>
    <cellStyle name="Normal 5 5 5 4 2 2 3" xfId="22921" xr:uid="{00000000-0005-0000-0000-000034410000}"/>
    <cellStyle name="Normal 5 5 5 4 2 3" xfId="11005" xr:uid="{00000000-0005-0000-0000-000035410000}"/>
    <cellStyle name="Normal 5 5 5 4 2 3 2" xfId="29023" xr:uid="{00000000-0005-0000-0000-000036410000}"/>
    <cellStyle name="Normal 5 5 5 4 2 4" xfId="7765" xr:uid="{00000000-0005-0000-0000-000037410000}"/>
    <cellStyle name="Normal 5 5 5 4 2 4 2" xfId="25783" xr:uid="{00000000-0005-0000-0000-000038410000}"/>
    <cellStyle name="Normal 5 5 5 4 2 5" xfId="19897" xr:uid="{00000000-0005-0000-0000-000039410000}"/>
    <cellStyle name="Normal 5 5 5 4 2 6" xfId="16657" xr:uid="{00000000-0005-0000-0000-00003A410000}"/>
    <cellStyle name="Normal 5 5 5 4 3" xfId="3083" xr:uid="{00000000-0005-0000-0000-00003B410000}"/>
    <cellStyle name="Normal 5 5 5 4 3 2" xfId="12211" xr:uid="{00000000-0005-0000-0000-00003C410000}"/>
    <cellStyle name="Normal 5 5 5 4 3 2 2" xfId="30229" xr:uid="{00000000-0005-0000-0000-00003D410000}"/>
    <cellStyle name="Normal 5 5 5 4 3 3" xfId="8971" xr:uid="{00000000-0005-0000-0000-00003E410000}"/>
    <cellStyle name="Normal 5 5 5 4 3 3 2" xfId="26989" xr:uid="{00000000-0005-0000-0000-00003F410000}"/>
    <cellStyle name="Normal 5 5 5 4 3 4" xfId="21103" xr:uid="{00000000-0005-0000-0000-000040410000}"/>
    <cellStyle name="Normal 5 5 5 4 3 5" xfId="17863" xr:uid="{00000000-0005-0000-0000-000041410000}"/>
    <cellStyle name="Normal 5 5 5 4 4" xfId="3859" xr:uid="{00000000-0005-0000-0000-000042410000}"/>
    <cellStyle name="Normal 5 5 5 4 4 2" xfId="12985" xr:uid="{00000000-0005-0000-0000-000043410000}"/>
    <cellStyle name="Normal 5 5 5 4 4 2 2" xfId="31003" xr:uid="{00000000-0005-0000-0000-000044410000}"/>
    <cellStyle name="Normal 5 5 5 4 4 3" xfId="6937" xr:uid="{00000000-0005-0000-0000-000045410000}"/>
    <cellStyle name="Normal 5 5 5 4 4 3 2" xfId="24955" xr:uid="{00000000-0005-0000-0000-000046410000}"/>
    <cellStyle name="Normal 5 5 5 4 4 4" xfId="21877" xr:uid="{00000000-0005-0000-0000-000047410000}"/>
    <cellStyle name="Normal 5 5 5 4 4 5" xfId="15829" xr:uid="{00000000-0005-0000-0000-000048410000}"/>
    <cellStyle name="Normal 5 5 5 4 5" xfId="10177" xr:uid="{00000000-0005-0000-0000-000049410000}"/>
    <cellStyle name="Normal 5 5 5 4 5 2" xfId="28195" xr:uid="{00000000-0005-0000-0000-00004A410000}"/>
    <cellStyle name="Normal 5 5 5 4 6" xfId="5731" xr:uid="{00000000-0005-0000-0000-00004B410000}"/>
    <cellStyle name="Normal 5 5 5 4 6 2" xfId="23749" xr:uid="{00000000-0005-0000-0000-00004C410000}"/>
    <cellStyle name="Normal 5 5 5 4 7" xfId="19069" xr:uid="{00000000-0005-0000-0000-00004D410000}"/>
    <cellStyle name="Normal 5 5 5 4 8" xfId="14785" xr:uid="{00000000-0005-0000-0000-00004E410000}"/>
    <cellStyle name="Normal 5 5 5 5" xfId="1211" xr:uid="{00000000-0005-0000-0000-00004F410000}"/>
    <cellStyle name="Normal 5 5 5 5 2" xfId="2039" xr:uid="{00000000-0005-0000-0000-000050410000}"/>
    <cellStyle name="Normal 5 5 5 5 2 2" xfId="11167" xr:uid="{00000000-0005-0000-0000-000051410000}"/>
    <cellStyle name="Normal 5 5 5 5 2 2 2" xfId="29185" xr:uid="{00000000-0005-0000-0000-000052410000}"/>
    <cellStyle name="Normal 5 5 5 5 2 3" xfId="7927" xr:uid="{00000000-0005-0000-0000-000053410000}"/>
    <cellStyle name="Normal 5 5 5 5 2 3 2" xfId="25945" xr:uid="{00000000-0005-0000-0000-000054410000}"/>
    <cellStyle name="Normal 5 5 5 5 2 4" xfId="20059" xr:uid="{00000000-0005-0000-0000-000055410000}"/>
    <cellStyle name="Normal 5 5 5 5 2 5" xfId="16819" xr:uid="{00000000-0005-0000-0000-000056410000}"/>
    <cellStyle name="Normal 5 5 5 5 3" xfId="3245" xr:uid="{00000000-0005-0000-0000-000057410000}"/>
    <cellStyle name="Normal 5 5 5 5 3 2" xfId="12373" xr:uid="{00000000-0005-0000-0000-000058410000}"/>
    <cellStyle name="Normal 5 5 5 5 3 2 2" xfId="30391" xr:uid="{00000000-0005-0000-0000-000059410000}"/>
    <cellStyle name="Normal 5 5 5 5 3 3" xfId="9133" xr:uid="{00000000-0005-0000-0000-00005A410000}"/>
    <cellStyle name="Normal 5 5 5 5 3 3 2" xfId="27151" xr:uid="{00000000-0005-0000-0000-00005B410000}"/>
    <cellStyle name="Normal 5 5 5 5 3 4" xfId="21265" xr:uid="{00000000-0005-0000-0000-00005C410000}"/>
    <cellStyle name="Normal 5 5 5 5 3 5" xfId="18025" xr:uid="{00000000-0005-0000-0000-00005D410000}"/>
    <cellStyle name="Normal 5 5 5 5 4" xfId="5065" xr:uid="{00000000-0005-0000-0000-00005E410000}"/>
    <cellStyle name="Normal 5 5 5 5 4 2" xfId="14191" xr:uid="{00000000-0005-0000-0000-00005F410000}"/>
    <cellStyle name="Normal 5 5 5 5 4 2 2" xfId="32209" xr:uid="{00000000-0005-0000-0000-000060410000}"/>
    <cellStyle name="Normal 5 5 5 5 4 3" xfId="7099" xr:uid="{00000000-0005-0000-0000-000061410000}"/>
    <cellStyle name="Normal 5 5 5 5 4 3 2" xfId="25117" xr:uid="{00000000-0005-0000-0000-000062410000}"/>
    <cellStyle name="Normal 5 5 5 5 4 4" xfId="23083" xr:uid="{00000000-0005-0000-0000-000063410000}"/>
    <cellStyle name="Normal 5 5 5 5 5" xfId="10339" xr:uid="{00000000-0005-0000-0000-000064410000}"/>
    <cellStyle name="Normal 5 5 5 5 5 2" xfId="28357" xr:uid="{00000000-0005-0000-0000-000065410000}"/>
    <cellStyle name="Normal 5 5 5 5 6" xfId="5893" xr:uid="{00000000-0005-0000-0000-000066410000}"/>
    <cellStyle name="Normal 5 5 5 5 6 2" xfId="23911" xr:uid="{00000000-0005-0000-0000-000067410000}"/>
    <cellStyle name="Normal 5 5 5 5 7" xfId="19231" xr:uid="{00000000-0005-0000-0000-000068410000}"/>
    <cellStyle name="Normal 5 5 5 5 8" xfId="15991" xr:uid="{00000000-0005-0000-0000-000069410000}"/>
    <cellStyle name="Normal 5 5 5 6" xfId="563" xr:uid="{00000000-0005-0000-0000-00006A410000}"/>
    <cellStyle name="Normal 5 5 5 6 2" xfId="2219" xr:uid="{00000000-0005-0000-0000-00006B410000}"/>
    <cellStyle name="Normal 5 5 5 6 2 2" xfId="11347" xr:uid="{00000000-0005-0000-0000-00006C410000}"/>
    <cellStyle name="Normal 5 5 5 6 2 2 2" xfId="29365" xr:uid="{00000000-0005-0000-0000-00006D410000}"/>
    <cellStyle name="Normal 5 5 5 6 2 3" xfId="8107" xr:uid="{00000000-0005-0000-0000-00006E410000}"/>
    <cellStyle name="Normal 5 5 5 6 2 3 2" xfId="26125" xr:uid="{00000000-0005-0000-0000-00006F410000}"/>
    <cellStyle name="Normal 5 5 5 6 2 4" xfId="20239" xr:uid="{00000000-0005-0000-0000-000070410000}"/>
    <cellStyle name="Normal 5 5 5 6 2 5" xfId="16999" xr:uid="{00000000-0005-0000-0000-000071410000}"/>
    <cellStyle name="Normal 5 5 5 6 3" xfId="4417" xr:uid="{00000000-0005-0000-0000-000072410000}"/>
    <cellStyle name="Normal 5 5 5 6 3 2" xfId="13543" xr:uid="{00000000-0005-0000-0000-000073410000}"/>
    <cellStyle name="Normal 5 5 5 6 3 2 2" xfId="31561" xr:uid="{00000000-0005-0000-0000-000074410000}"/>
    <cellStyle name="Normal 5 5 5 6 3 3" xfId="22435" xr:uid="{00000000-0005-0000-0000-000075410000}"/>
    <cellStyle name="Normal 5 5 5 6 4" xfId="9691" xr:uid="{00000000-0005-0000-0000-000076410000}"/>
    <cellStyle name="Normal 5 5 5 6 4 2" xfId="27709" xr:uid="{00000000-0005-0000-0000-000077410000}"/>
    <cellStyle name="Normal 5 5 5 6 5" xfId="6451" xr:uid="{00000000-0005-0000-0000-000078410000}"/>
    <cellStyle name="Normal 5 5 5 6 5 2" xfId="24469" xr:uid="{00000000-0005-0000-0000-000079410000}"/>
    <cellStyle name="Normal 5 5 5 6 6" xfId="18583" xr:uid="{00000000-0005-0000-0000-00007A410000}"/>
    <cellStyle name="Normal 5 5 5 6 7" xfId="15343" xr:uid="{00000000-0005-0000-0000-00007B410000}"/>
    <cellStyle name="Normal 5 5 5 7" xfId="1391" xr:uid="{00000000-0005-0000-0000-00007C410000}"/>
    <cellStyle name="Normal 5 5 5 7 2" xfId="4021" xr:uid="{00000000-0005-0000-0000-00007D410000}"/>
    <cellStyle name="Normal 5 5 5 7 2 2" xfId="13147" xr:uid="{00000000-0005-0000-0000-00007E410000}"/>
    <cellStyle name="Normal 5 5 5 7 2 2 2" xfId="31165" xr:uid="{00000000-0005-0000-0000-00007F410000}"/>
    <cellStyle name="Normal 5 5 5 7 2 3" xfId="22039" xr:uid="{00000000-0005-0000-0000-000080410000}"/>
    <cellStyle name="Normal 5 5 5 7 3" xfId="10519" xr:uid="{00000000-0005-0000-0000-000081410000}"/>
    <cellStyle name="Normal 5 5 5 7 3 2" xfId="28537" xr:uid="{00000000-0005-0000-0000-000082410000}"/>
    <cellStyle name="Normal 5 5 5 7 4" xfId="7279" xr:uid="{00000000-0005-0000-0000-000083410000}"/>
    <cellStyle name="Normal 5 5 5 7 4 2" xfId="25297" xr:uid="{00000000-0005-0000-0000-000084410000}"/>
    <cellStyle name="Normal 5 5 5 7 5" xfId="19411" xr:uid="{00000000-0005-0000-0000-000085410000}"/>
    <cellStyle name="Normal 5 5 5 7 6" xfId="16171" xr:uid="{00000000-0005-0000-0000-000086410000}"/>
    <cellStyle name="Normal 5 5 5 8" xfId="2597" xr:uid="{00000000-0005-0000-0000-000087410000}"/>
    <cellStyle name="Normal 5 5 5 8 2" xfId="11725" xr:uid="{00000000-0005-0000-0000-000088410000}"/>
    <cellStyle name="Normal 5 5 5 8 2 2" xfId="29743" xr:uid="{00000000-0005-0000-0000-000089410000}"/>
    <cellStyle name="Normal 5 5 5 8 3" xfId="8485" xr:uid="{00000000-0005-0000-0000-00008A410000}"/>
    <cellStyle name="Normal 5 5 5 8 3 2" xfId="26503" xr:uid="{00000000-0005-0000-0000-00008B410000}"/>
    <cellStyle name="Normal 5 5 5 8 4" xfId="20617" xr:uid="{00000000-0005-0000-0000-00008C410000}"/>
    <cellStyle name="Normal 5 5 5 8 5" xfId="17377" xr:uid="{00000000-0005-0000-0000-00008D410000}"/>
    <cellStyle name="Normal 5 5 5 9" xfId="3337" xr:uid="{00000000-0005-0000-0000-00008E410000}"/>
    <cellStyle name="Normal 5 5 5 9 2" xfId="12463" xr:uid="{00000000-0005-0000-0000-00008F410000}"/>
    <cellStyle name="Normal 5 5 5 9 2 2" xfId="30481" xr:uid="{00000000-0005-0000-0000-000090410000}"/>
    <cellStyle name="Normal 5 5 5 9 3" xfId="6055" xr:uid="{00000000-0005-0000-0000-000091410000}"/>
    <cellStyle name="Normal 5 5 5 9 3 2" xfId="24073" xr:uid="{00000000-0005-0000-0000-000092410000}"/>
    <cellStyle name="Normal 5 5 5 9 4" xfId="21355" xr:uid="{00000000-0005-0000-0000-000093410000}"/>
    <cellStyle name="Normal 5 5 5 9 5" xfId="14947" xr:uid="{00000000-0005-0000-0000-000094410000}"/>
    <cellStyle name="Normal 5 5 6" xfId="95" xr:uid="{00000000-0005-0000-0000-000095410000}"/>
    <cellStyle name="Normal 5 5 6 10" xfId="9223" xr:uid="{00000000-0005-0000-0000-000096410000}"/>
    <cellStyle name="Normal 5 5 6 10 2" xfId="27241" xr:uid="{00000000-0005-0000-0000-000097410000}"/>
    <cellStyle name="Normal 5 5 6 11" xfId="5173" xr:uid="{00000000-0005-0000-0000-000098410000}"/>
    <cellStyle name="Normal 5 5 6 11 2" xfId="23191" xr:uid="{00000000-0005-0000-0000-000099410000}"/>
    <cellStyle name="Normal 5 5 6 12" xfId="18115" xr:uid="{00000000-0005-0000-0000-00009A410000}"/>
    <cellStyle name="Normal 5 5 6 13" xfId="14389" xr:uid="{00000000-0005-0000-0000-00009B410000}"/>
    <cellStyle name="Normal 5 5 6 2" xfId="311" xr:uid="{00000000-0005-0000-0000-00009C410000}"/>
    <cellStyle name="Normal 5 5 6 2 2" xfId="653" xr:uid="{00000000-0005-0000-0000-00009D410000}"/>
    <cellStyle name="Normal 5 5 6 2 2 2" xfId="2309" xr:uid="{00000000-0005-0000-0000-00009E410000}"/>
    <cellStyle name="Normal 5 5 6 2 2 2 2" xfId="11437" xr:uid="{00000000-0005-0000-0000-00009F410000}"/>
    <cellStyle name="Normal 5 5 6 2 2 2 2 2" xfId="29455" xr:uid="{00000000-0005-0000-0000-0000A0410000}"/>
    <cellStyle name="Normal 5 5 6 2 2 2 3" xfId="8197" xr:uid="{00000000-0005-0000-0000-0000A1410000}"/>
    <cellStyle name="Normal 5 5 6 2 2 2 3 2" xfId="26215" xr:uid="{00000000-0005-0000-0000-0000A2410000}"/>
    <cellStyle name="Normal 5 5 6 2 2 2 4" xfId="20329" xr:uid="{00000000-0005-0000-0000-0000A3410000}"/>
    <cellStyle name="Normal 5 5 6 2 2 2 5" xfId="17089" xr:uid="{00000000-0005-0000-0000-0000A4410000}"/>
    <cellStyle name="Normal 5 5 6 2 2 3" xfId="4507" xr:uid="{00000000-0005-0000-0000-0000A5410000}"/>
    <cellStyle name="Normal 5 5 6 2 2 3 2" xfId="13633" xr:uid="{00000000-0005-0000-0000-0000A6410000}"/>
    <cellStyle name="Normal 5 5 6 2 2 3 2 2" xfId="31651" xr:uid="{00000000-0005-0000-0000-0000A7410000}"/>
    <cellStyle name="Normal 5 5 6 2 2 3 3" xfId="22525" xr:uid="{00000000-0005-0000-0000-0000A8410000}"/>
    <cellStyle name="Normal 5 5 6 2 2 4" xfId="9781" xr:uid="{00000000-0005-0000-0000-0000A9410000}"/>
    <cellStyle name="Normal 5 5 6 2 2 4 2" xfId="27799" xr:uid="{00000000-0005-0000-0000-0000AA410000}"/>
    <cellStyle name="Normal 5 5 6 2 2 5" xfId="6541" xr:uid="{00000000-0005-0000-0000-0000AB410000}"/>
    <cellStyle name="Normal 5 5 6 2 2 5 2" xfId="24559" xr:uid="{00000000-0005-0000-0000-0000AC410000}"/>
    <cellStyle name="Normal 5 5 6 2 2 6" xfId="18673" xr:uid="{00000000-0005-0000-0000-0000AD410000}"/>
    <cellStyle name="Normal 5 5 6 2 2 7" xfId="15433" xr:uid="{00000000-0005-0000-0000-0000AE410000}"/>
    <cellStyle name="Normal 5 5 6 2 3" xfId="1481" xr:uid="{00000000-0005-0000-0000-0000AF410000}"/>
    <cellStyle name="Normal 5 5 6 2 3 2" xfId="4165" xr:uid="{00000000-0005-0000-0000-0000B0410000}"/>
    <cellStyle name="Normal 5 5 6 2 3 2 2" xfId="13291" xr:uid="{00000000-0005-0000-0000-0000B1410000}"/>
    <cellStyle name="Normal 5 5 6 2 3 2 2 2" xfId="31309" xr:uid="{00000000-0005-0000-0000-0000B2410000}"/>
    <cellStyle name="Normal 5 5 6 2 3 2 3" xfId="22183" xr:uid="{00000000-0005-0000-0000-0000B3410000}"/>
    <cellStyle name="Normal 5 5 6 2 3 3" xfId="10609" xr:uid="{00000000-0005-0000-0000-0000B4410000}"/>
    <cellStyle name="Normal 5 5 6 2 3 3 2" xfId="28627" xr:uid="{00000000-0005-0000-0000-0000B5410000}"/>
    <cellStyle name="Normal 5 5 6 2 3 4" xfId="7369" xr:uid="{00000000-0005-0000-0000-0000B6410000}"/>
    <cellStyle name="Normal 5 5 6 2 3 4 2" xfId="25387" xr:uid="{00000000-0005-0000-0000-0000B7410000}"/>
    <cellStyle name="Normal 5 5 6 2 3 5" xfId="19501" xr:uid="{00000000-0005-0000-0000-0000B8410000}"/>
    <cellStyle name="Normal 5 5 6 2 3 6" xfId="16261" xr:uid="{00000000-0005-0000-0000-0000B9410000}"/>
    <cellStyle name="Normal 5 5 6 2 4" xfId="2687" xr:uid="{00000000-0005-0000-0000-0000BA410000}"/>
    <cellStyle name="Normal 5 5 6 2 4 2" xfId="11815" xr:uid="{00000000-0005-0000-0000-0000BB410000}"/>
    <cellStyle name="Normal 5 5 6 2 4 2 2" xfId="29833" xr:uid="{00000000-0005-0000-0000-0000BC410000}"/>
    <cellStyle name="Normal 5 5 6 2 4 3" xfId="8575" xr:uid="{00000000-0005-0000-0000-0000BD410000}"/>
    <cellStyle name="Normal 5 5 6 2 4 3 2" xfId="26593" xr:uid="{00000000-0005-0000-0000-0000BE410000}"/>
    <cellStyle name="Normal 5 5 6 2 4 4" xfId="20707" xr:uid="{00000000-0005-0000-0000-0000BF410000}"/>
    <cellStyle name="Normal 5 5 6 2 4 5" xfId="17467" xr:uid="{00000000-0005-0000-0000-0000C0410000}"/>
    <cellStyle name="Normal 5 5 6 2 5" xfId="3463" xr:uid="{00000000-0005-0000-0000-0000C1410000}"/>
    <cellStyle name="Normal 5 5 6 2 5 2" xfId="12589" xr:uid="{00000000-0005-0000-0000-0000C2410000}"/>
    <cellStyle name="Normal 5 5 6 2 5 2 2" xfId="30607" xr:uid="{00000000-0005-0000-0000-0000C3410000}"/>
    <cellStyle name="Normal 5 5 6 2 5 3" xfId="6199" xr:uid="{00000000-0005-0000-0000-0000C4410000}"/>
    <cellStyle name="Normal 5 5 6 2 5 3 2" xfId="24217" xr:uid="{00000000-0005-0000-0000-0000C5410000}"/>
    <cellStyle name="Normal 5 5 6 2 5 4" xfId="21481" xr:uid="{00000000-0005-0000-0000-0000C6410000}"/>
    <cellStyle name="Normal 5 5 6 2 5 5" xfId="15091" xr:uid="{00000000-0005-0000-0000-0000C7410000}"/>
    <cellStyle name="Normal 5 5 6 2 6" xfId="9439" xr:uid="{00000000-0005-0000-0000-0000C8410000}"/>
    <cellStyle name="Normal 5 5 6 2 6 2" xfId="27457" xr:uid="{00000000-0005-0000-0000-0000C9410000}"/>
    <cellStyle name="Normal 5 5 6 2 7" xfId="5335" xr:uid="{00000000-0005-0000-0000-0000CA410000}"/>
    <cellStyle name="Normal 5 5 6 2 7 2" xfId="23353" xr:uid="{00000000-0005-0000-0000-0000CB410000}"/>
    <cellStyle name="Normal 5 5 6 2 8" xfId="18331" xr:uid="{00000000-0005-0000-0000-0000CC410000}"/>
    <cellStyle name="Normal 5 5 6 2 9" xfId="14551" xr:uid="{00000000-0005-0000-0000-0000CD410000}"/>
    <cellStyle name="Normal 5 5 6 3" xfId="815" xr:uid="{00000000-0005-0000-0000-0000CE410000}"/>
    <cellStyle name="Normal 5 5 6 3 2" xfId="1643" xr:uid="{00000000-0005-0000-0000-0000CF410000}"/>
    <cellStyle name="Normal 5 5 6 3 2 2" xfId="4669" xr:uid="{00000000-0005-0000-0000-0000D0410000}"/>
    <cellStyle name="Normal 5 5 6 3 2 2 2" xfId="13795" xr:uid="{00000000-0005-0000-0000-0000D1410000}"/>
    <cellStyle name="Normal 5 5 6 3 2 2 2 2" xfId="31813" xr:uid="{00000000-0005-0000-0000-0000D2410000}"/>
    <cellStyle name="Normal 5 5 6 3 2 2 3" xfId="22687" xr:uid="{00000000-0005-0000-0000-0000D3410000}"/>
    <cellStyle name="Normal 5 5 6 3 2 3" xfId="10771" xr:uid="{00000000-0005-0000-0000-0000D4410000}"/>
    <cellStyle name="Normal 5 5 6 3 2 3 2" xfId="28789" xr:uid="{00000000-0005-0000-0000-0000D5410000}"/>
    <cellStyle name="Normal 5 5 6 3 2 4" xfId="7531" xr:uid="{00000000-0005-0000-0000-0000D6410000}"/>
    <cellStyle name="Normal 5 5 6 3 2 4 2" xfId="25549" xr:uid="{00000000-0005-0000-0000-0000D7410000}"/>
    <cellStyle name="Normal 5 5 6 3 2 5" xfId="19663" xr:uid="{00000000-0005-0000-0000-0000D8410000}"/>
    <cellStyle name="Normal 5 5 6 3 2 6" xfId="16423" xr:uid="{00000000-0005-0000-0000-0000D9410000}"/>
    <cellStyle name="Normal 5 5 6 3 3" xfId="2849" xr:uid="{00000000-0005-0000-0000-0000DA410000}"/>
    <cellStyle name="Normal 5 5 6 3 3 2" xfId="11977" xr:uid="{00000000-0005-0000-0000-0000DB410000}"/>
    <cellStyle name="Normal 5 5 6 3 3 2 2" xfId="29995" xr:uid="{00000000-0005-0000-0000-0000DC410000}"/>
    <cellStyle name="Normal 5 5 6 3 3 3" xfId="8737" xr:uid="{00000000-0005-0000-0000-0000DD410000}"/>
    <cellStyle name="Normal 5 5 6 3 3 3 2" xfId="26755" xr:uid="{00000000-0005-0000-0000-0000DE410000}"/>
    <cellStyle name="Normal 5 5 6 3 3 4" xfId="20869" xr:uid="{00000000-0005-0000-0000-0000DF410000}"/>
    <cellStyle name="Normal 5 5 6 3 3 5" xfId="17629" xr:uid="{00000000-0005-0000-0000-0000E0410000}"/>
    <cellStyle name="Normal 5 5 6 3 4" xfId="3625" xr:uid="{00000000-0005-0000-0000-0000E1410000}"/>
    <cellStyle name="Normal 5 5 6 3 4 2" xfId="12751" xr:uid="{00000000-0005-0000-0000-0000E2410000}"/>
    <cellStyle name="Normal 5 5 6 3 4 2 2" xfId="30769" xr:uid="{00000000-0005-0000-0000-0000E3410000}"/>
    <cellStyle name="Normal 5 5 6 3 4 3" xfId="6703" xr:uid="{00000000-0005-0000-0000-0000E4410000}"/>
    <cellStyle name="Normal 5 5 6 3 4 3 2" xfId="24721" xr:uid="{00000000-0005-0000-0000-0000E5410000}"/>
    <cellStyle name="Normal 5 5 6 3 4 4" xfId="21643" xr:uid="{00000000-0005-0000-0000-0000E6410000}"/>
    <cellStyle name="Normal 5 5 6 3 4 5" xfId="15595" xr:uid="{00000000-0005-0000-0000-0000E7410000}"/>
    <cellStyle name="Normal 5 5 6 3 5" xfId="9943" xr:uid="{00000000-0005-0000-0000-0000E8410000}"/>
    <cellStyle name="Normal 5 5 6 3 5 2" xfId="27961" xr:uid="{00000000-0005-0000-0000-0000E9410000}"/>
    <cellStyle name="Normal 5 5 6 3 6" xfId="5497" xr:uid="{00000000-0005-0000-0000-0000EA410000}"/>
    <cellStyle name="Normal 5 5 6 3 6 2" xfId="23515" xr:uid="{00000000-0005-0000-0000-0000EB410000}"/>
    <cellStyle name="Normal 5 5 6 3 7" xfId="18835" xr:uid="{00000000-0005-0000-0000-0000EC410000}"/>
    <cellStyle name="Normal 5 5 6 3 8" xfId="14713" xr:uid="{00000000-0005-0000-0000-0000ED410000}"/>
    <cellStyle name="Normal 5 5 6 4" xfId="977" xr:uid="{00000000-0005-0000-0000-0000EE410000}"/>
    <cellStyle name="Normal 5 5 6 4 2" xfId="1805" xr:uid="{00000000-0005-0000-0000-0000EF410000}"/>
    <cellStyle name="Normal 5 5 6 4 2 2" xfId="4831" xr:uid="{00000000-0005-0000-0000-0000F0410000}"/>
    <cellStyle name="Normal 5 5 6 4 2 2 2" xfId="13957" xr:uid="{00000000-0005-0000-0000-0000F1410000}"/>
    <cellStyle name="Normal 5 5 6 4 2 2 2 2" xfId="31975" xr:uid="{00000000-0005-0000-0000-0000F2410000}"/>
    <cellStyle name="Normal 5 5 6 4 2 2 3" xfId="22849" xr:uid="{00000000-0005-0000-0000-0000F3410000}"/>
    <cellStyle name="Normal 5 5 6 4 2 3" xfId="10933" xr:uid="{00000000-0005-0000-0000-0000F4410000}"/>
    <cellStyle name="Normal 5 5 6 4 2 3 2" xfId="28951" xr:uid="{00000000-0005-0000-0000-0000F5410000}"/>
    <cellStyle name="Normal 5 5 6 4 2 4" xfId="7693" xr:uid="{00000000-0005-0000-0000-0000F6410000}"/>
    <cellStyle name="Normal 5 5 6 4 2 4 2" xfId="25711" xr:uid="{00000000-0005-0000-0000-0000F7410000}"/>
    <cellStyle name="Normal 5 5 6 4 2 5" xfId="19825" xr:uid="{00000000-0005-0000-0000-0000F8410000}"/>
    <cellStyle name="Normal 5 5 6 4 2 6" xfId="16585" xr:uid="{00000000-0005-0000-0000-0000F9410000}"/>
    <cellStyle name="Normal 5 5 6 4 3" xfId="3011" xr:uid="{00000000-0005-0000-0000-0000FA410000}"/>
    <cellStyle name="Normal 5 5 6 4 3 2" xfId="12139" xr:uid="{00000000-0005-0000-0000-0000FB410000}"/>
    <cellStyle name="Normal 5 5 6 4 3 2 2" xfId="30157" xr:uid="{00000000-0005-0000-0000-0000FC410000}"/>
    <cellStyle name="Normal 5 5 6 4 3 3" xfId="8899" xr:uid="{00000000-0005-0000-0000-0000FD410000}"/>
    <cellStyle name="Normal 5 5 6 4 3 3 2" xfId="26917" xr:uid="{00000000-0005-0000-0000-0000FE410000}"/>
    <cellStyle name="Normal 5 5 6 4 3 4" xfId="21031" xr:uid="{00000000-0005-0000-0000-0000FF410000}"/>
    <cellStyle name="Normal 5 5 6 4 3 5" xfId="17791" xr:uid="{00000000-0005-0000-0000-000000420000}"/>
    <cellStyle name="Normal 5 5 6 4 4" xfId="3787" xr:uid="{00000000-0005-0000-0000-000001420000}"/>
    <cellStyle name="Normal 5 5 6 4 4 2" xfId="12913" xr:uid="{00000000-0005-0000-0000-000002420000}"/>
    <cellStyle name="Normal 5 5 6 4 4 2 2" xfId="30931" xr:uid="{00000000-0005-0000-0000-000003420000}"/>
    <cellStyle name="Normal 5 5 6 4 4 3" xfId="6865" xr:uid="{00000000-0005-0000-0000-000004420000}"/>
    <cellStyle name="Normal 5 5 6 4 4 3 2" xfId="24883" xr:uid="{00000000-0005-0000-0000-000005420000}"/>
    <cellStyle name="Normal 5 5 6 4 4 4" xfId="21805" xr:uid="{00000000-0005-0000-0000-000006420000}"/>
    <cellStyle name="Normal 5 5 6 4 5" xfId="10105" xr:uid="{00000000-0005-0000-0000-000007420000}"/>
    <cellStyle name="Normal 5 5 6 4 5 2" xfId="28123" xr:uid="{00000000-0005-0000-0000-000008420000}"/>
    <cellStyle name="Normal 5 5 6 4 6" xfId="5659" xr:uid="{00000000-0005-0000-0000-000009420000}"/>
    <cellStyle name="Normal 5 5 6 4 6 2" xfId="23677" xr:uid="{00000000-0005-0000-0000-00000A420000}"/>
    <cellStyle name="Normal 5 5 6 4 7" xfId="18997" xr:uid="{00000000-0005-0000-0000-00000B420000}"/>
    <cellStyle name="Normal 5 5 6 4 8" xfId="15757" xr:uid="{00000000-0005-0000-0000-00000C420000}"/>
    <cellStyle name="Normal 5 5 6 5" xfId="1139" xr:uid="{00000000-0005-0000-0000-00000D420000}"/>
    <cellStyle name="Normal 5 5 6 5 2" xfId="1967" xr:uid="{00000000-0005-0000-0000-00000E420000}"/>
    <cellStyle name="Normal 5 5 6 5 2 2" xfId="11095" xr:uid="{00000000-0005-0000-0000-00000F420000}"/>
    <cellStyle name="Normal 5 5 6 5 2 2 2" xfId="29113" xr:uid="{00000000-0005-0000-0000-000010420000}"/>
    <cellStyle name="Normal 5 5 6 5 2 3" xfId="7855" xr:uid="{00000000-0005-0000-0000-000011420000}"/>
    <cellStyle name="Normal 5 5 6 5 2 3 2" xfId="25873" xr:uid="{00000000-0005-0000-0000-000012420000}"/>
    <cellStyle name="Normal 5 5 6 5 2 4" xfId="19987" xr:uid="{00000000-0005-0000-0000-000013420000}"/>
    <cellStyle name="Normal 5 5 6 5 2 5" xfId="16747" xr:uid="{00000000-0005-0000-0000-000014420000}"/>
    <cellStyle name="Normal 5 5 6 5 3" xfId="3173" xr:uid="{00000000-0005-0000-0000-000015420000}"/>
    <cellStyle name="Normal 5 5 6 5 3 2" xfId="12301" xr:uid="{00000000-0005-0000-0000-000016420000}"/>
    <cellStyle name="Normal 5 5 6 5 3 2 2" xfId="30319" xr:uid="{00000000-0005-0000-0000-000017420000}"/>
    <cellStyle name="Normal 5 5 6 5 3 3" xfId="9061" xr:uid="{00000000-0005-0000-0000-000018420000}"/>
    <cellStyle name="Normal 5 5 6 5 3 3 2" xfId="27079" xr:uid="{00000000-0005-0000-0000-000019420000}"/>
    <cellStyle name="Normal 5 5 6 5 3 4" xfId="21193" xr:uid="{00000000-0005-0000-0000-00001A420000}"/>
    <cellStyle name="Normal 5 5 6 5 3 5" xfId="17953" xr:uid="{00000000-0005-0000-0000-00001B420000}"/>
    <cellStyle name="Normal 5 5 6 5 4" xfId="4993" xr:uid="{00000000-0005-0000-0000-00001C420000}"/>
    <cellStyle name="Normal 5 5 6 5 4 2" xfId="14119" xr:uid="{00000000-0005-0000-0000-00001D420000}"/>
    <cellStyle name="Normal 5 5 6 5 4 2 2" xfId="32137" xr:uid="{00000000-0005-0000-0000-00001E420000}"/>
    <cellStyle name="Normal 5 5 6 5 4 3" xfId="7027" xr:uid="{00000000-0005-0000-0000-00001F420000}"/>
    <cellStyle name="Normal 5 5 6 5 4 3 2" xfId="25045" xr:uid="{00000000-0005-0000-0000-000020420000}"/>
    <cellStyle name="Normal 5 5 6 5 4 4" xfId="23011" xr:uid="{00000000-0005-0000-0000-000021420000}"/>
    <cellStyle name="Normal 5 5 6 5 5" xfId="10267" xr:uid="{00000000-0005-0000-0000-000022420000}"/>
    <cellStyle name="Normal 5 5 6 5 5 2" xfId="28285" xr:uid="{00000000-0005-0000-0000-000023420000}"/>
    <cellStyle name="Normal 5 5 6 5 6" xfId="5821" xr:uid="{00000000-0005-0000-0000-000024420000}"/>
    <cellStyle name="Normal 5 5 6 5 6 2" xfId="23839" xr:uid="{00000000-0005-0000-0000-000025420000}"/>
    <cellStyle name="Normal 5 5 6 5 7" xfId="19159" xr:uid="{00000000-0005-0000-0000-000026420000}"/>
    <cellStyle name="Normal 5 5 6 5 8" xfId="15919" xr:uid="{00000000-0005-0000-0000-000027420000}"/>
    <cellStyle name="Normal 5 5 6 6" xfId="491" xr:uid="{00000000-0005-0000-0000-000028420000}"/>
    <cellStyle name="Normal 5 5 6 6 2" xfId="2147" xr:uid="{00000000-0005-0000-0000-000029420000}"/>
    <cellStyle name="Normal 5 5 6 6 2 2" xfId="11275" xr:uid="{00000000-0005-0000-0000-00002A420000}"/>
    <cellStyle name="Normal 5 5 6 6 2 2 2" xfId="29293" xr:uid="{00000000-0005-0000-0000-00002B420000}"/>
    <cellStyle name="Normal 5 5 6 6 2 3" xfId="8035" xr:uid="{00000000-0005-0000-0000-00002C420000}"/>
    <cellStyle name="Normal 5 5 6 6 2 3 2" xfId="26053" xr:uid="{00000000-0005-0000-0000-00002D420000}"/>
    <cellStyle name="Normal 5 5 6 6 2 4" xfId="20167" xr:uid="{00000000-0005-0000-0000-00002E420000}"/>
    <cellStyle name="Normal 5 5 6 6 2 5" xfId="16927" xr:uid="{00000000-0005-0000-0000-00002F420000}"/>
    <cellStyle name="Normal 5 5 6 6 3" xfId="4345" xr:uid="{00000000-0005-0000-0000-000030420000}"/>
    <cellStyle name="Normal 5 5 6 6 3 2" xfId="13471" xr:uid="{00000000-0005-0000-0000-000031420000}"/>
    <cellStyle name="Normal 5 5 6 6 3 2 2" xfId="31489" xr:uid="{00000000-0005-0000-0000-000032420000}"/>
    <cellStyle name="Normal 5 5 6 6 3 3" xfId="22363" xr:uid="{00000000-0005-0000-0000-000033420000}"/>
    <cellStyle name="Normal 5 5 6 6 4" xfId="9619" xr:uid="{00000000-0005-0000-0000-000034420000}"/>
    <cellStyle name="Normal 5 5 6 6 4 2" xfId="27637" xr:uid="{00000000-0005-0000-0000-000035420000}"/>
    <cellStyle name="Normal 5 5 6 6 5" xfId="6379" xr:uid="{00000000-0005-0000-0000-000036420000}"/>
    <cellStyle name="Normal 5 5 6 6 5 2" xfId="24397" xr:uid="{00000000-0005-0000-0000-000037420000}"/>
    <cellStyle name="Normal 5 5 6 6 6" xfId="18511" xr:uid="{00000000-0005-0000-0000-000038420000}"/>
    <cellStyle name="Normal 5 5 6 6 7" xfId="15271" xr:uid="{00000000-0005-0000-0000-000039420000}"/>
    <cellStyle name="Normal 5 5 6 7" xfId="1319" xr:uid="{00000000-0005-0000-0000-00003A420000}"/>
    <cellStyle name="Normal 5 5 6 7 2" xfId="3949" xr:uid="{00000000-0005-0000-0000-00003B420000}"/>
    <cellStyle name="Normal 5 5 6 7 2 2" xfId="13075" xr:uid="{00000000-0005-0000-0000-00003C420000}"/>
    <cellStyle name="Normal 5 5 6 7 2 2 2" xfId="31093" xr:uid="{00000000-0005-0000-0000-00003D420000}"/>
    <cellStyle name="Normal 5 5 6 7 2 3" xfId="21967" xr:uid="{00000000-0005-0000-0000-00003E420000}"/>
    <cellStyle name="Normal 5 5 6 7 3" xfId="10447" xr:uid="{00000000-0005-0000-0000-00003F420000}"/>
    <cellStyle name="Normal 5 5 6 7 3 2" xfId="28465" xr:uid="{00000000-0005-0000-0000-000040420000}"/>
    <cellStyle name="Normal 5 5 6 7 4" xfId="7207" xr:uid="{00000000-0005-0000-0000-000041420000}"/>
    <cellStyle name="Normal 5 5 6 7 4 2" xfId="25225" xr:uid="{00000000-0005-0000-0000-000042420000}"/>
    <cellStyle name="Normal 5 5 6 7 5" xfId="19339" xr:uid="{00000000-0005-0000-0000-000043420000}"/>
    <cellStyle name="Normal 5 5 6 7 6" xfId="16099" xr:uid="{00000000-0005-0000-0000-000044420000}"/>
    <cellStyle name="Normal 5 5 6 8" xfId="2525" xr:uid="{00000000-0005-0000-0000-000045420000}"/>
    <cellStyle name="Normal 5 5 6 8 2" xfId="11653" xr:uid="{00000000-0005-0000-0000-000046420000}"/>
    <cellStyle name="Normal 5 5 6 8 2 2" xfId="29671" xr:uid="{00000000-0005-0000-0000-000047420000}"/>
    <cellStyle name="Normal 5 5 6 8 3" xfId="8413" xr:uid="{00000000-0005-0000-0000-000048420000}"/>
    <cellStyle name="Normal 5 5 6 8 3 2" xfId="26431" xr:uid="{00000000-0005-0000-0000-000049420000}"/>
    <cellStyle name="Normal 5 5 6 8 4" xfId="20545" xr:uid="{00000000-0005-0000-0000-00004A420000}"/>
    <cellStyle name="Normal 5 5 6 8 5" xfId="17305" xr:uid="{00000000-0005-0000-0000-00004B420000}"/>
    <cellStyle name="Normal 5 5 6 9" xfId="3355" xr:uid="{00000000-0005-0000-0000-00004C420000}"/>
    <cellStyle name="Normal 5 5 6 9 2" xfId="12481" xr:uid="{00000000-0005-0000-0000-00004D420000}"/>
    <cellStyle name="Normal 5 5 6 9 2 2" xfId="30499" xr:uid="{00000000-0005-0000-0000-00004E420000}"/>
    <cellStyle name="Normal 5 5 6 9 3" xfId="5983" xr:uid="{00000000-0005-0000-0000-00004F420000}"/>
    <cellStyle name="Normal 5 5 6 9 3 2" xfId="24001" xr:uid="{00000000-0005-0000-0000-000050420000}"/>
    <cellStyle name="Normal 5 5 6 9 4" xfId="21373" xr:uid="{00000000-0005-0000-0000-000051420000}"/>
    <cellStyle name="Normal 5 5 6 9 5" xfId="14875" xr:uid="{00000000-0005-0000-0000-000052420000}"/>
    <cellStyle name="Normal 5 5 7" xfId="239" xr:uid="{00000000-0005-0000-0000-000053420000}"/>
    <cellStyle name="Normal 5 5 7 2" xfId="419" xr:uid="{00000000-0005-0000-0000-000054420000}"/>
    <cellStyle name="Normal 5 5 7 2 2" xfId="2075" xr:uid="{00000000-0005-0000-0000-000055420000}"/>
    <cellStyle name="Normal 5 5 7 2 2 2" xfId="11203" xr:uid="{00000000-0005-0000-0000-000056420000}"/>
    <cellStyle name="Normal 5 5 7 2 2 2 2" xfId="29221" xr:uid="{00000000-0005-0000-0000-000057420000}"/>
    <cellStyle name="Normal 5 5 7 2 2 3" xfId="7963" xr:uid="{00000000-0005-0000-0000-000058420000}"/>
    <cellStyle name="Normal 5 5 7 2 2 3 2" xfId="25981" xr:uid="{00000000-0005-0000-0000-000059420000}"/>
    <cellStyle name="Normal 5 5 7 2 2 4" xfId="20095" xr:uid="{00000000-0005-0000-0000-00005A420000}"/>
    <cellStyle name="Normal 5 5 7 2 2 5" xfId="16855" xr:uid="{00000000-0005-0000-0000-00005B420000}"/>
    <cellStyle name="Normal 5 5 7 2 3" xfId="4273" xr:uid="{00000000-0005-0000-0000-00005C420000}"/>
    <cellStyle name="Normal 5 5 7 2 3 2" xfId="13399" xr:uid="{00000000-0005-0000-0000-00005D420000}"/>
    <cellStyle name="Normal 5 5 7 2 3 2 2" xfId="31417" xr:uid="{00000000-0005-0000-0000-00005E420000}"/>
    <cellStyle name="Normal 5 5 7 2 3 3" xfId="22291" xr:uid="{00000000-0005-0000-0000-00005F420000}"/>
    <cellStyle name="Normal 5 5 7 2 4" xfId="9547" xr:uid="{00000000-0005-0000-0000-000060420000}"/>
    <cellStyle name="Normal 5 5 7 2 4 2" xfId="27565" xr:uid="{00000000-0005-0000-0000-000061420000}"/>
    <cellStyle name="Normal 5 5 7 2 5" xfId="6307" xr:uid="{00000000-0005-0000-0000-000062420000}"/>
    <cellStyle name="Normal 5 5 7 2 5 2" xfId="24325" xr:uid="{00000000-0005-0000-0000-000063420000}"/>
    <cellStyle name="Normal 5 5 7 2 6" xfId="18439" xr:uid="{00000000-0005-0000-0000-000064420000}"/>
    <cellStyle name="Normal 5 5 7 2 7" xfId="15199" xr:uid="{00000000-0005-0000-0000-000065420000}"/>
    <cellStyle name="Normal 5 5 7 3" xfId="1247" xr:uid="{00000000-0005-0000-0000-000066420000}"/>
    <cellStyle name="Normal 5 5 7 3 2" xfId="4093" xr:uid="{00000000-0005-0000-0000-000067420000}"/>
    <cellStyle name="Normal 5 5 7 3 2 2" xfId="13219" xr:uid="{00000000-0005-0000-0000-000068420000}"/>
    <cellStyle name="Normal 5 5 7 3 2 2 2" xfId="31237" xr:uid="{00000000-0005-0000-0000-000069420000}"/>
    <cellStyle name="Normal 5 5 7 3 2 3" xfId="22111" xr:uid="{00000000-0005-0000-0000-00006A420000}"/>
    <cellStyle name="Normal 5 5 7 3 3" xfId="10375" xr:uid="{00000000-0005-0000-0000-00006B420000}"/>
    <cellStyle name="Normal 5 5 7 3 3 2" xfId="28393" xr:uid="{00000000-0005-0000-0000-00006C420000}"/>
    <cellStyle name="Normal 5 5 7 3 4" xfId="7135" xr:uid="{00000000-0005-0000-0000-00006D420000}"/>
    <cellStyle name="Normal 5 5 7 3 4 2" xfId="25153" xr:uid="{00000000-0005-0000-0000-00006E420000}"/>
    <cellStyle name="Normal 5 5 7 3 5" xfId="19267" xr:uid="{00000000-0005-0000-0000-00006F420000}"/>
    <cellStyle name="Normal 5 5 7 3 6" xfId="16027" xr:uid="{00000000-0005-0000-0000-000070420000}"/>
    <cellStyle name="Normal 5 5 7 4" xfId="2453" xr:uid="{00000000-0005-0000-0000-000071420000}"/>
    <cellStyle name="Normal 5 5 7 4 2" xfId="11581" xr:uid="{00000000-0005-0000-0000-000072420000}"/>
    <cellStyle name="Normal 5 5 7 4 2 2" xfId="29599" xr:uid="{00000000-0005-0000-0000-000073420000}"/>
    <cellStyle name="Normal 5 5 7 4 3" xfId="8341" xr:uid="{00000000-0005-0000-0000-000074420000}"/>
    <cellStyle name="Normal 5 5 7 4 3 2" xfId="26359" xr:uid="{00000000-0005-0000-0000-000075420000}"/>
    <cellStyle name="Normal 5 5 7 4 4" xfId="20473" xr:uid="{00000000-0005-0000-0000-000076420000}"/>
    <cellStyle name="Normal 5 5 7 4 5" xfId="17233" xr:uid="{00000000-0005-0000-0000-000077420000}"/>
    <cellStyle name="Normal 5 5 7 5" xfId="3373" xr:uid="{00000000-0005-0000-0000-000078420000}"/>
    <cellStyle name="Normal 5 5 7 5 2" xfId="12499" xr:uid="{00000000-0005-0000-0000-000079420000}"/>
    <cellStyle name="Normal 5 5 7 5 2 2" xfId="30517" xr:uid="{00000000-0005-0000-0000-00007A420000}"/>
    <cellStyle name="Normal 5 5 7 5 3" xfId="6127" xr:uid="{00000000-0005-0000-0000-00007B420000}"/>
    <cellStyle name="Normal 5 5 7 5 3 2" xfId="24145" xr:uid="{00000000-0005-0000-0000-00007C420000}"/>
    <cellStyle name="Normal 5 5 7 5 4" xfId="21391" xr:uid="{00000000-0005-0000-0000-00007D420000}"/>
    <cellStyle name="Normal 5 5 7 5 5" xfId="15019" xr:uid="{00000000-0005-0000-0000-00007E420000}"/>
    <cellStyle name="Normal 5 5 7 6" xfId="9367" xr:uid="{00000000-0005-0000-0000-00007F420000}"/>
    <cellStyle name="Normal 5 5 7 6 2" xfId="27385" xr:uid="{00000000-0005-0000-0000-000080420000}"/>
    <cellStyle name="Normal 5 5 7 7" xfId="5101" xr:uid="{00000000-0005-0000-0000-000081420000}"/>
    <cellStyle name="Normal 5 5 7 7 2" xfId="23119" xr:uid="{00000000-0005-0000-0000-000082420000}"/>
    <cellStyle name="Normal 5 5 7 8" xfId="18259" xr:uid="{00000000-0005-0000-0000-000083420000}"/>
    <cellStyle name="Normal 5 5 7 9" xfId="14317" xr:uid="{00000000-0005-0000-0000-000084420000}"/>
    <cellStyle name="Normal 5 5 8" xfId="185" xr:uid="{00000000-0005-0000-0000-000085420000}"/>
    <cellStyle name="Normal 5 5 8 2" xfId="581" xr:uid="{00000000-0005-0000-0000-000086420000}"/>
    <cellStyle name="Normal 5 5 8 2 2" xfId="2237" xr:uid="{00000000-0005-0000-0000-000087420000}"/>
    <cellStyle name="Normal 5 5 8 2 2 2" xfId="11365" xr:uid="{00000000-0005-0000-0000-000088420000}"/>
    <cellStyle name="Normal 5 5 8 2 2 2 2" xfId="29383" xr:uid="{00000000-0005-0000-0000-000089420000}"/>
    <cellStyle name="Normal 5 5 8 2 2 3" xfId="8125" xr:uid="{00000000-0005-0000-0000-00008A420000}"/>
    <cellStyle name="Normal 5 5 8 2 2 3 2" xfId="26143" xr:uid="{00000000-0005-0000-0000-00008B420000}"/>
    <cellStyle name="Normal 5 5 8 2 2 4" xfId="20257" xr:uid="{00000000-0005-0000-0000-00008C420000}"/>
    <cellStyle name="Normal 5 5 8 2 2 5" xfId="17017" xr:uid="{00000000-0005-0000-0000-00008D420000}"/>
    <cellStyle name="Normal 5 5 8 2 3" xfId="4435" xr:uid="{00000000-0005-0000-0000-00008E420000}"/>
    <cellStyle name="Normal 5 5 8 2 3 2" xfId="13561" xr:uid="{00000000-0005-0000-0000-00008F420000}"/>
    <cellStyle name="Normal 5 5 8 2 3 2 2" xfId="31579" xr:uid="{00000000-0005-0000-0000-000090420000}"/>
    <cellStyle name="Normal 5 5 8 2 3 3" xfId="22453" xr:uid="{00000000-0005-0000-0000-000091420000}"/>
    <cellStyle name="Normal 5 5 8 2 4" xfId="9709" xr:uid="{00000000-0005-0000-0000-000092420000}"/>
    <cellStyle name="Normal 5 5 8 2 4 2" xfId="27727" xr:uid="{00000000-0005-0000-0000-000093420000}"/>
    <cellStyle name="Normal 5 5 8 2 5" xfId="6469" xr:uid="{00000000-0005-0000-0000-000094420000}"/>
    <cellStyle name="Normal 5 5 8 2 5 2" xfId="24487" xr:uid="{00000000-0005-0000-0000-000095420000}"/>
    <cellStyle name="Normal 5 5 8 2 6" xfId="18601" xr:uid="{00000000-0005-0000-0000-000096420000}"/>
    <cellStyle name="Normal 5 5 8 2 7" xfId="15361" xr:uid="{00000000-0005-0000-0000-000097420000}"/>
    <cellStyle name="Normal 5 5 8 3" xfId="1409" xr:uid="{00000000-0005-0000-0000-000098420000}"/>
    <cellStyle name="Normal 5 5 8 3 2" xfId="4039" xr:uid="{00000000-0005-0000-0000-000099420000}"/>
    <cellStyle name="Normal 5 5 8 3 2 2" xfId="13165" xr:uid="{00000000-0005-0000-0000-00009A420000}"/>
    <cellStyle name="Normal 5 5 8 3 2 2 2" xfId="31183" xr:uid="{00000000-0005-0000-0000-00009B420000}"/>
    <cellStyle name="Normal 5 5 8 3 2 3" xfId="22057" xr:uid="{00000000-0005-0000-0000-00009C420000}"/>
    <cellStyle name="Normal 5 5 8 3 3" xfId="10537" xr:uid="{00000000-0005-0000-0000-00009D420000}"/>
    <cellStyle name="Normal 5 5 8 3 3 2" xfId="28555" xr:uid="{00000000-0005-0000-0000-00009E420000}"/>
    <cellStyle name="Normal 5 5 8 3 4" xfId="7297" xr:uid="{00000000-0005-0000-0000-00009F420000}"/>
    <cellStyle name="Normal 5 5 8 3 4 2" xfId="25315" xr:uid="{00000000-0005-0000-0000-0000A0420000}"/>
    <cellStyle name="Normal 5 5 8 3 5" xfId="19429" xr:uid="{00000000-0005-0000-0000-0000A1420000}"/>
    <cellStyle name="Normal 5 5 8 3 6" xfId="16189" xr:uid="{00000000-0005-0000-0000-0000A2420000}"/>
    <cellStyle name="Normal 5 5 8 4" xfId="2615" xr:uid="{00000000-0005-0000-0000-0000A3420000}"/>
    <cellStyle name="Normal 5 5 8 4 2" xfId="11743" xr:uid="{00000000-0005-0000-0000-0000A4420000}"/>
    <cellStyle name="Normal 5 5 8 4 2 2" xfId="29761" xr:uid="{00000000-0005-0000-0000-0000A5420000}"/>
    <cellStyle name="Normal 5 5 8 4 3" xfId="8503" xr:uid="{00000000-0005-0000-0000-0000A6420000}"/>
    <cellStyle name="Normal 5 5 8 4 3 2" xfId="26521" xr:uid="{00000000-0005-0000-0000-0000A7420000}"/>
    <cellStyle name="Normal 5 5 8 4 4" xfId="20635" xr:uid="{00000000-0005-0000-0000-0000A8420000}"/>
    <cellStyle name="Normal 5 5 8 4 5" xfId="17395" xr:uid="{00000000-0005-0000-0000-0000A9420000}"/>
    <cellStyle name="Normal 5 5 8 5" xfId="3391" xr:uid="{00000000-0005-0000-0000-0000AA420000}"/>
    <cellStyle name="Normal 5 5 8 5 2" xfId="12517" xr:uid="{00000000-0005-0000-0000-0000AB420000}"/>
    <cellStyle name="Normal 5 5 8 5 2 2" xfId="30535" xr:uid="{00000000-0005-0000-0000-0000AC420000}"/>
    <cellStyle name="Normal 5 5 8 5 3" xfId="6073" xr:uid="{00000000-0005-0000-0000-0000AD420000}"/>
    <cellStyle name="Normal 5 5 8 5 3 2" xfId="24091" xr:uid="{00000000-0005-0000-0000-0000AE420000}"/>
    <cellStyle name="Normal 5 5 8 5 4" xfId="21409" xr:uid="{00000000-0005-0000-0000-0000AF420000}"/>
    <cellStyle name="Normal 5 5 8 5 5" xfId="14965" xr:uid="{00000000-0005-0000-0000-0000B0420000}"/>
    <cellStyle name="Normal 5 5 8 6" xfId="9313" xr:uid="{00000000-0005-0000-0000-0000B1420000}"/>
    <cellStyle name="Normal 5 5 8 6 2" xfId="27331" xr:uid="{00000000-0005-0000-0000-0000B2420000}"/>
    <cellStyle name="Normal 5 5 8 7" xfId="5263" xr:uid="{00000000-0005-0000-0000-0000B3420000}"/>
    <cellStyle name="Normal 5 5 8 7 2" xfId="23281" xr:uid="{00000000-0005-0000-0000-0000B4420000}"/>
    <cellStyle name="Normal 5 5 8 8" xfId="18205" xr:uid="{00000000-0005-0000-0000-0000B5420000}"/>
    <cellStyle name="Normal 5 5 8 9" xfId="14479" xr:uid="{00000000-0005-0000-0000-0000B6420000}"/>
    <cellStyle name="Normal 5 5 9" xfId="743" xr:uid="{00000000-0005-0000-0000-0000B7420000}"/>
    <cellStyle name="Normal 5 5 9 2" xfId="1571" xr:uid="{00000000-0005-0000-0000-0000B8420000}"/>
    <cellStyle name="Normal 5 5 9 2 2" xfId="4597" xr:uid="{00000000-0005-0000-0000-0000B9420000}"/>
    <cellStyle name="Normal 5 5 9 2 2 2" xfId="13723" xr:uid="{00000000-0005-0000-0000-0000BA420000}"/>
    <cellStyle name="Normal 5 5 9 2 2 2 2" xfId="31741" xr:uid="{00000000-0005-0000-0000-0000BB420000}"/>
    <cellStyle name="Normal 5 5 9 2 2 3" xfId="22615" xr:uid="{00000000-0005-0000-0000-0000BC420000}"/>
    <cellStyle name="Normal 5 5 9 2 3" xfId="10699" xr:uid="{00000000-0005-0000-0000-0000BD420000}"/>
    <cellStyle name="Normal 5 5 9 2 3 2" xfId="28717" xr:uid="{00000000-0005-0000-0000-0000BE420000}"/>
    <cellStyle name="Normal 5 5 9 2 4" xfId="7459" xr:uid="{00000000-0005-0000-0000-0000BF420000}"/>
    <cellStyle name="Normal 5 5 9 2 4 2" xfId="25477" xr:uid="{00000000-0005-0000-0000-0000C0420000}"/>
    <cellStyle name="Normal 5 5 9 2 5" xfId="19591" xr:uid="{00000000-0005-0000-0000-0000C1420000}"/>
    <cellStyle name="Normal 5 5 9 2 6" xfId="16351" xr:uid="{00000000-0005-0000-0000-0000C2420000}"/>
    <cellStyle name="Normal 5 5 9 3" xfId="2777" xr:uid="{00000000-0005-0000-0000-0000C3420000}"/>
    <cellStyle name="Normal 5 5 9 3 2" xfId="11905" xr:uid="{00000000-0005-0000-0000-0000C4420000}"/>
    <cellStyle name="Normal 5 5 9 3 2 2" xfId="29923" xr:uid="{00000000-0005-0000-0000-0000C5420000}"/>
    <cellStyle name="Normal 5 5 9 3 3" xfId="8665" xr:uid="{00000000-0005-0000-0000-0000C6420000}"/>
    <cellStyle name="Normal 5 5 9 3 3 2" xfId="26683" xr:uid="{00000000-0005-0000-0000-0000C7420000}"/>
    <cellStyle name="Normal 5 5 9 3 4" xfId="20797" xr:uid="{00000000-0005-0000-0000-0000C8420000}"/>
    <cellStyle name="Normal 5 5 9 3 5" xfId="17557" xr:uid="{00000000-0005-0000-0000-0000C9420000}"/>
    <cellStyle name="Normal 5 5 9 4" xfId="3553" xr:uid="{00000000-0005-0000-0000-0000CA420000}"/>
    <cellStyle name="Normal 5 5 9 4 2" xfId="12679" xr:uid="{00000000-0005-0000-0000-0000CB420000}"/>
    <cellStyle name="Normal 5 5 9 4 2 2" xfId="30697" xr:uid="{00000000-0005-0000-0000-0000CC420000}"/>
    <cellStyle name="Normal 5 5 9 4 3" xfId="6631" xr:uid="{00000000-0005-0000-0000-0000CD420000}"/>
    <cellStyle name="Normal 5 5 9 4 3 2" xfId="24649" xr:uid="{00000000-0005-0000-0000-0000CE420000}"/>
    <cellStyle name="Normal 5 5 9 4 4" xfId="21571" xr:uid="{00000000-0005-0000-0000-0000CF420000}"/>
    <cellStyle name="Normal 5 5 9 4 5" xfId="15523" xr:uid="{00000000-0005-0000-0000-0000D0420000}"/>
    <cellStyle name="Normal 5 5 9 5" xfId="9871" xr:uid="{00000000-0005-0000-0000-0000D1420000}"/>
    <cellStyle name="Normal 5 5 9 5 2" xfId="27889" xr:uid="{00000000-0005-0000-0000-0000D2420000}"/>
    <cellStyle name="Normal 5 5 9 6" xfId="5425" xr:uid="{00000000-0005-0000-0000-0000D3420000}"/>
    <cellStyle name="Normal 5 5 9 6 2" xfId="23443" xr:uid="{00000000-0005-0000-0000-0000D4420000}"/>
    <cellStyle name="Normal 5 5 9 7" xfId="18763" xr:uid="{00000000-0005-0000-0000-0000D5420000}"/>
    <cellStyle name="Normal 5 5 9 8" xfId="14641" xr:uid="{00000000-0005-0000-0000-0000D6420000}"/>
    <cellStyle name="Normal 5 6" xfId="21" xr:uid="{00000000-0005-0000-0000-0000D7420000}"/>
    <cellStyle name="Normal 5 6 10" xfId="906" xr:uid="{00000000-0005-0000-0000-0000D8420000}"/>
    <cellStyle name="Normal 5 6 10 2" xfId="1734" xr:uid="{00000000-0005-0000-0000-0000D9420000}"/>
    <cellStyle name="Normal 5 6 10 2 2" xfId="4760" xr:uid="{00000000-0005-0000-0000-0000DA420000}"/>
    <cellStyle name="Normal 5 6 10 2 2 2" xfId="13886" xr:uid="{00000000-0005-0000-0000-0000DB420000}"/>
    <cellStyle name="Normal 5 6 10 2 2 2 2" xfId="31904" xr:uid="{00000000-0005-0000-0000-0000DC420000}"/>
    <cellStyle name="Normal 5 6 10 2 2 3" xfId="22778" xr:uid="{00000000-0005-0000-0000-0000DD420000}"/>
    <cellStyle name="Normal 5 6 10 2 3" xfId="10862" xr:uid="{00000000-0005-0000-0000-0000DE420000}"/>
    <cellStyle name="Normal 5 6 10 2 3 2" xfId="28880" xr:uid="{00000000-0005-0000-0000-0000DF420000}"/>
    <cellStyle name="Normal 5 6 10 2 4" xfId="7622" xr:uid="{00000000-0005-0000-0000-0000E0420000}"/>
    <cellStyle name="Normal 5 6 10 2 4 2" xfId="25640" xr:uid="{00000000-0005-0000-0000-0000E1420000}"/>
    <cellStyle name="Normal 5 6 10 2 5" xfId="19754" xr:uid="{00000000-0005-0000-0000-0000E2420000}"/>
    <cellStyle name="Normal 5 6 10 2 6" xfId="16514" xr:uid="{00000000-0005-0000-0000-0000E3420000}"/>
    <cellStyle name="Normal 5 6 10 3" xfId="2940" xr:uid="{00000000-0005-0000-0000-0000E4420000}"/>
    <cellStyle name="Normal 5 6 10 3 2" xfId="12068" xr:uid="{00000000-0005-0000-0000-0000E5420000}"/>
    <cellStyle name="Normal 5 6 10 3 2 2" xfId="30086" xr:uid="{00000000-0005-0000-0000-0000E6420000}"/>
    <cellStyle name="Normal 5 6 10 3 3" xfId="8828" xr:uid="{00000000-0005-0000-0000-0000E7420000}"/>
    <cellStyle name="Normal 5 6 10 3 3 2" xfId="26846" xr:uid="{00000000-0005-0000-0000-0000E8420000}"/>
    <cellStyle name="Normal 5 6 10 3 4" xfId="20960" xr:uid="{00000000-0005-0000-0000-0000E9420000}"/>
    <cellStyle name="Normal 5 6 10 3 5" xfId="17720" xr:uid="{00000000-0005-0000-0000-0000EA420000}"/>
    <cellStyle name="Normal 5 6 10 4" xfId="3716" xr:uid="{00000000-0005-0000-0000-0000EB420000}"/>
    <cellStyle name="Normal 5 6 10 4 2" xfId="12842" xr:uid="{00000000-0005-0000-0000-0000EC420000}"/>
    <cellStyle name="Normal 5 6 10 4 2 2" xfId="30860" xr:uid="{00000000-0005-0000-0000-0000ED420000}"/>
    <cellStyle name="Normal 5 6 10 4 3" xfId="6794" xr:uid="{00000000-0005-0000-0000-0000EE420000}"/>
    <cellStyle name="Normal 5 6 10 4 3 2" xfId="24812" xr:uid="{00000000-0005-0000-0000-0000EF420000}"/>
    <cellStyle name="Normal 5 6 10 4 4" xfId="21734" xr:uid="{00000000-0005-0000-0000-0000F0420000}"/>
    <cellStyle name="Normal 5 6 10 5" xfId="10034" xr:uid="{00000000-0005-0000-0000-0000F1420000}"/>
    <cellStyle name="Normal 5 6 10 5 2" xfId="28052" xr:uid="{00000000-0005-0000-0000-0000F2420000}"/>
    <cellStyle name="Normal 5 6 10 6" xfId="5588" xr:uid="{00000000-0005-0000-0000-0000F3420000}"/>
    <cellStyle name="Normal 5 6 10 6 2" xfId="23606" xr:uid="{00000000-0005-0000-0000-0000F4420000}"/>
    <cellStyle name="Normal 5 6 10 7" xfId="18926" xr:uid="{00000000-0005-0000-0000-0000F5420000}"/>
    <cellStyle name="Normal 5 6 10 8" xfId="15686" xr:uid="{00000000-0005-0000-0000-0000F6420000}"/>
    <cellStyle name="Normal 5 6 11" xfId="1068" xr:uid="{00000000-0005-0000-0000-0000F7420000}"/>
    <cellStyle name="Normal 5 6 11 2" xfId="1896" xr:uid="{00000000-0005-0000-0000-0000F8420000}"/>
    <cellStyle name="Normal 5 6 11 2 2" xfId="11024" xr:uid="{00000000-0005-0000-0000-0000F9420000}"/>
    <cellStyle name="Normal 5 6 11 2 2 2" xfId="29042" xr:uid="{00000000-0005-0000-0000-0000FA420000}"/>
    <cellStyle name="Normal 5 6 11 2 3" xfId="7784" xr:uid="{00000000-0005-0000-0000-0000FB420000}"/>
    <cellStyle name="Normal 5 6 11 2 3 2" xfId="25802" xr:uid="{00000000-0005-0000-0000-0000FC420000}"/>
    <cellStyle name="Normal 5 6 11 2 4" xfId="19916" xr:uid="{00000000-0005-0000-0000-0000FD420000}"/>
    <cellStyle name="Normal 5 6 11 2 5" xfId="16676" xr:uid="{00000000-0005-0000-0000-0000FE420000}"/>
    <cellStyle name="Normal 5 6 11 3" xfId="3102" xr:uid="{00000000-0005-0000-0000-0000FF420000}"/>
    <cellStyle name="Normal 5 6 11 3 2" xfId="12230" xr:uid="{00000000-0005-0000-0000-000000430000}"/>
    <cellStyle name="Normal 5 6 11 3 2 2" xfId="30248" xr:uid="{00000000-0005-0000-0000-000001430000}"/>
    <cellStyle name="Normal 5 6 11 3 3" xfId="8990" xr:uid="{00000000-0005-0000-0000-000002430000}"/>
    <cellStyle name="Normal 5 6 11 3 3 2" xfId="27008" xr:uid="{00000000-0005-0000-0000-000003430000}"/>
    <cellStyle name="Normal 5 6 11 3 4" xfId="21122" xr:uid="{00000000-0005-0000-0000-000004430000}"/>
    <cellStyle name="Normal 5 6 11 3 5" xfId="17882" xr:uid="{00000000-0005-0000-0000-000005430000}"/>
    <cellStyle name="Normal 5 6 11 4" xfId="4922" xr:uid="{00000000-0005-0000-0000-000006430000}"/>
    <cellStyle name="Normal 5 6 11 4 2" xfId="14048" xr:uid="{00000000-0005-0000-0000-000007430000}"/>
    <cellStyle name="Normal 5 6 11 4 2 2" xfId="32066" xr:uid="{00000000-0005-0000-0000-000008430000}"/>
    <cellStyle name="Normal 5 6 11 4 3" xfId="6956" xr:uid="{00000000-0005-0000-0000-000009430000}"/>
    <cellStyle name="Normal 5 6 11 4 3 2" xfId="24974" xr:uid="{00000000-0005-0000-0000-00000A430000}"/>
    <cellStyle name="Normal 5 6 11 4 4" xfId="22940" xr:uid="{00000000-0005-0000-0000-00000B430000}"/>
    <cellStyle name="Normal 5 6 11 5" xfId="10196" xr:uid="{00000000-0005-0000-0000-00000C430000}"/>
    <cellStyle name="Normal 5 6 11 5 2" xfId="28214" xr:uid="{00000000-0005-0000-0000-00000D430000}"/>
    <cellStyle name="Normal 5 6 11 6" xfId="5750" xr:uid="{00000000-0005-0000-0000-00000E430000}"/>
    <cellStyle name="Normal 5 6 11 6 2" xfId="23768" xr:uid="{00000000-0005-0000-0000-00000F430000}"/>
    <cellStyle name="Normal 5 6 11 7" xfId="19088" xr:uid="{00000000-0005-0000-0000-000010430000}"/>
    <cellStyle name="Normal 5 6 11 8" xfId="15848" xr:uid="{00000000-0005-0000-0000-000011430000}"/>
    <cellStyle name="Normal 5 6 12" xfId="402" xr:uid="{00000000-0005-0000-0000-000012430000}"/>
    <cellStyle name="Normal 5 6 12 2" xfId="2058" xr:uid="{00000000-0005-0000-0000-000013430000}"/>
    <cellStyle name="Normal 5 6 12 2 2" xfId="11186" xr:uid="{00000000-0005-0000-0000-000014430000}"/>
    <cellStyle name="Normal 5 6 12 2 2 2" xfId="29204" xr:uid="{00000000-0005-0000-0000-000015430000}"/>
    <cellStyle name="Normal 5 6 12 2 3" xfId="7946" xr:uid="{00000000-0005-0000-0000-000016430000}"/>
    <cellStyle name="Normal 5 6 12 2 3 2" xfId="25964" xr:uid="{00000000-0005-0000-0000-000017430000}"/>
    <cellStyle name="Normal 5 6 12 2 4" xfId="20078" xr:uid="{00000000-0005-0000-0000-000018430000}"/>
    <cellStyle name="Normal 5 6 12 2 5" xfId="16838" xr:uid="{00000000-0005-0000-0000-000019430000}"/>
    <cellStyle name="Normal 5 6 12 3" xfId="4256" xr:uid="{00000000-0005-0000-0000-00001A430000}"/>
    <cellStyle name="Normal 5 6 12 3 2" xfId="13382" xr:uid="{00000000-0005-0000-0000-00001B430000}"/>
    <cellStyle name="Normal 5 6 12 3 2 2" xfId="31400" xr:uid="{00000000-0005-0000-0000-00001C430000}"/>
    <cellStyle name="Normal 5 6 12 3 3" xfId="22274" xr:uid="{00000000-0005-0000-0000-00001D430000}"/>
    <cellStyle name="Normal 5 6 12 4" xfId="9530" xr:uid="{00000000-0005-0000-0000-00001E430000}"/>
    <cellStyle name="Normal 5 6 12 4 2" xfId="27548" xr:uid="{00000000-0005-0000-0000-00001F430000}"/>
    <cellStyle name="Normal 5 6 12 5" xfId="6290" xr:uid="{00000000-0005-0000-0000-000020430000}"/>
    <cellStyle name="Normal 5 6 12 5 2" xfId="24308" xr:uid="{00000000-0005-0000-0000-000021430000}"/>
    <cellStyle name="Normal 5 6 12 6" xfId="18422" xr:uid="{00000000-0005-0000-0000-000022430000}"/>
    <cellStyle name="Normal 5 6 12 7" xfId="15182" xr:uid="{00000000-0005-0000-0000-000023430000}"/>
    <cellStyle name="Normal 5 6 13" xfId="1230" xr:uid="{00000000-0005-0000-0000-000024430000}"/>
    <cellStyle name="Normal 5 6 13 2" xfId="3878" xr:uid="{00000000-0005-0000-0000-000025430000}"/>
    <cellStyle name="Normal 5 6 13 2 2" xfId="13004" xr:uid="{00000000-0005-0000-0000-000026430000}"/>
    <cellStyle name="Normal 5 6 13 2 2 2" xfId="31022" xr:uid="{00000000-0005-0000-0000-000027430000}"/>
    <cellStyle name="Normal 5 6 13 2 3" xfId="21896" xr:uid="{00000000-0005-0000-0000-000028430000}"/>
    <cellStyle name="Normal 5 6 13 3" xfId="10358" xr:uid="{00000000-0005-0000-0000-000029430000}"/>
    <cellStyle name="Normal 5 6 13 3 2" xfId="28376" xr:uid="{00000000-0005-0000-0000-00002A430000}"/>
    <cellStyle name="Normal 5 6 13 4" xfId="7118" xr:uid="{00000000-0005-0000-0000-00002B430000}"/>
    <cellStyle name="Normal 5 6 13 4 2" xfId="25136" xr:uid="{00000000-0005-0000-0000-00002C430000}"/>
    <cellStyle name="Normal 5 6 13 5" xfId="19250" xr:uid="{00000000-0005-0000-0000-00002D430000}"/>
    <cellStyle name="Normal 5 6 13 6" xfId="16010" xr:uid="{00000000-0005-0000-0000-00002E430000}"/>
    <cellStyle name="Normal 5 6 14" xfId="2436" xr:uid="{00000000-0005-0000-0000-00002F430000}"/>
    <cellStyle name="Normal 5 6 14 2" xfId="11564" xr:uid="{00000000-0005-0000-0000-000030430000}"/>
    <cellStyle name="Normal 5 6 14 2 2" xfId="29582" xr:uid="{00000000-0005-0000-0000-000031430000}"/>
    <cellStyle name="Normal 5 6 14 3" xfId="8324" xr:uid="{00000000-0005-0000-0000-000032430000}"/>
    <cellStyle name="Normal 5 6 14 3 2" xfId="26342" xr:uid="{00000000-0005-0000-0000-000033430000}"/>
    <cellStyle name="Normal 5 6 14 4" xfId="20456" xr:uid="{00000000-0005-0000-0000-000034430000}"/>
    <cellStyle name="Normal 5 6 14 5" xfId="17216" xr:uid="{00000000-0005-0000-0000-000035430000}"/>
    <cellStyle name="Normal 5 6 15" xfId="3267" xr:uid="{00000000-0005-0000-0000-000036430000}"/>
    <cellStyle name="Normal 5 6 15 2" xfId="12393" xr:uid="{00000000-0005-0000-0000-000037430000}"/>
    <cellStyle name="Normal 5 6 15 2 2" xfId="30411" xr:uid="{00000000-0005-0000-0000-000038430000}"/>
    <cellStyle name="Normal 5 6 15 3" xfId="5912" xr:uid="{00000000-0005-0000-0000-000039430000}"/>
    <cellStyle name="Normal 5 6 15 3 2" xfId="23930" xr:uid="{00000000-0005-0000-0000-00003A430000}"/>
    <cellStyle name="Normal 5 6 15 4" xfId="21285" xr:uid="{00000000-0005-0000-0000-00003B430000}"/>
    <cellStyle name="Normal 5 6 15 5" xfId="14804" xr:uid="{00000000-0005-0000-0000-00003C430000}"/>
    <cellStyle name="Normal 5 6 16" xfId="9152" xr:uid="{00000000-0005-0000-0000-00003D430000}"/>
    <cellStyle name="Normal 5 6 16 2" xfId="27170" xr:uid="{00000000-0005-0000-0000-00003E430000}"/>
    <cellStyle name="Normal 5 6 17" xfId="5084" xr:uid="{00000000-0005-0000-0000-00003F430000}"/>
    <cellStyle name="Normal 5 6 17 2" xfId="23102" xr:uid="{00000000-0005-0000-0000-000040430000}"/>
    <cellStyle name="Normal 5 6 18" xfId="18044" xr:uid="{00000000-0005-0000-0000-000041430000}"/>
    <cellStyle name="Normal 5 6 19" xfId="14210" xr:uid="{00000000-0005-0000-0000-000042430000}"/>
    <cellStyle name="Normal 5 6 2" xfId="58" xr:uid="{00000000-0005-0000-0000-000043430000}"/>
    <cellStyle name="Normal 5 6 2 10" xfId="3284" xr:uid="{00000000-0005-0000-0000-000044430000}"/>
    <cellStyle name="Normal 5 6 2 10 2" xfId="12410" xr:uid="{00000000-0005-0000-0000-000045430000}"/>
    <cellStyle name="Normal 5 6 2 10 2 2" xfId="30428" xr:uid="{00000000-0005-0000-0000-000046430000}"/>
    <cellStyle name="Normal 5 6 2 10 3" xfId="5948" xr:uid="{00000000-0005-0000-0000-000047430000}"/>
    <cellStyle name="Normal 5 6 2 10 3 2" xfId="23966" xr:uid="{00000000-0005-0000-0000-000048430000}"/>
    <cellStyle name="Normal 5 6 2 10 4" xfId="21302" xr:uid="{00000000-0005-0000-0000-000049430000}"/>
    <cellStyle name="Normal 5 6 2 10 5" xfId="14840" xr:uid="{00000000-0005-0000-0000-00004A430000}"/>
    <cellStyle name="Normal 5 6 2 11" xfId="9188" xr:uid="{00000000-0005-0000-0000-00004B430000}"/>
    <cellStyle name="Normal 5 6 2 11 2" xfId="27206" xr:uid="{00000000-0005-0000-0000-00004C430000}"/>
    <cellStyle name="Normal 5 6 2 12" xfId="5138" xr:uid="{00000000-0005-0000-0000-00004D430000}"/>
    <cellStyle name="Normal 5 6 2 12 2" xfId="23156" xr:uid="{00000000-0005-0000-0000-00004E430000}"/>
    <cellStyle name="Normal 5 6 2 13" xfId="18080" xr:uid="{00000000-0005-0000-0000-00004F430000}"/>
    <cellStyle name="Normal 5 6 2 14" xfId="14228" xr:uid="{00000000-0005-0000-0000-000050430000}"/>
    <cellStyle name="Normal 5 6 2 2" xfId="114" xr:uid="{00000000-0005-0000-0000-000051430000}"/>
    <cellStyle name="Normal 5 6 2 2 10" xfId="9242" xr:uid="{00000000-0005-0000-0000-000052430000}"/>
    <cellStyle name="Normal 5 6 2 2 10 2" xfId="27260" xr:uid="{00000000-0005-0000-0000-000053430000}"/>
    <cellStyle name="Normal 5 6 2 2 11" xfId="5192" xr:uid="{00000000-0005-0000-0000-000054430000}"/>
    <cellStyle name="Normal 5 6 2 2 11 2" xfId="23210" xr:uid="{00000000-0005-0000-0000-000055430000}"/>
    <cellStyle name="Normal 5 6 2 2 12" xfId="18134" xr:uid="{00000000-0005-0000-0000-000056430000}"/>
    <cellStyle name="Normal 5 6 2 2 13" xfId="14282" xr:uid="{00000000-0005-0000-0000-000057430000}"/>
    <cellStyle name="Normal 5 6 2 2 2" xfId="330" xr:uid="{00000000-0005-0000-0000-000058430000}"/>
    <cellStyle name="Normal 5 6 2 2 2 2" xfId="672" xr:uid="{00000000-0005-0000-0000-000059430000}"/>
    <cellStyle name="Normal 5 6 2 2 2 2 2" xfId="2328" xr:uid="{00000000-0005-0000-0000-00005A430000}"/>
    <cellStyle name="Normal 5 6 2 2 2 2 2 2" xfId="11456" xr:uid="{00000000-0005-0000-0000-00005B430000}"/>
    <cellStyle name="Normal 5 6 2 2 2 2 2 2 2" xfId="29474" xr:uid="{00000000-0005-0000-0000-00005C430000}"/>
    <cellStyle name="Normal 5 6 2 2 2 2 2 3" xfId="8216" xr:uid="{00000000-0005-0000-0000-00005D430000}"/>
    <cellStyle name="Normal 5 6 2 2 2 2 2 3 2" xfId="26234" xr:uid="{00000000-0005-0000-0000-00005E430000}"/>
    <cellStyle name="Normal 5 6 2 2 2 2 2 4" xfId="20348" xr:uid="{00000000-0005-0000-0000-00005F430000}"/>
    <cellStyle name="Normal 5 6 2 2 2 2 2 5" xfId="17108" xr:uid="{00000000-0005-0000-0000-000060430000}"/>
    <cellStyle name="Normal 5 6 2 2 2 2 3" xfId="4526" xr:uid="{00000000-0005-0000-0000-000061430000}"/>
    <cellStyle name="Normal 5 6 2 2 2 2 3 2" xfId="13652" xr:uid="{00000000-0005-0000-0000-000062430000}"/>
    <cellStyle name="Normal 5 6 2 2 2 2 3 2 2" xfId="31670" xr:uid="{00000000-0005-0000-0000-000063430000}"/>
    <cellStyle name="Normal 5 6 2 2 2 2 3 3" xfId="22544" xr:uid="{00000000-0005-0000-0000-000064430000}"/>
    <cellStyle name="Normal 5 6 2 2 2 2 4" xfId="9800" xr:uid="{00000000-0005-0000-0000-000065430000}"/>
    <cellStyle name="Normal 5 6 2 2 2 2 4 2" xfId="27818" xr:uid="{00000000-0005-0000-0000-000066430000}"/>
    <cellStyle name="Normal 5 6 2 2 2 2 5" xfId="6560" xr:uid="{00000000-0005-0000-0000-000067430000}"/>
    <cellStyle name="Normal 5 6 2 2 2 2 5 2" xfId="24578" xr:uid="{00000000-0005-0000-0000-000068430000}"/>
    <cellStyle name="Normal 5 6 2 2 2 2 6" xfId="18692" xr:uid="{00000000-0005-0000-0000-000069430000}"/>
    <cellStyle name="Normal 5 6 2 2 2 2 7" xfId="15452" xr:uid="{00000000-0005-0000-0000-00006A430000}"/>
    <cellStyle name="Normal 5 6 2 2 2 3" xfId="1500" xr:uid="{00000000-0005-0000-0000-00006B430000}"/>
    <cellStyle name="Normal 5 6 2 2 2 3 2" xfId="4184" xr:uid="{00000000-0005-0000-0000-00006C430000}"/>
    <cellStyle name="Normal 5 6 2 2 2 3 2 2" xfId="13310" xr:uid="{00000000-0005-0000-0000-00006D430000}"/>
    <cellStyle name="Normal 5 6 2 2 2 3 2 2 2" xfId="31328" xr:uid="{00000000-0005-0000-0000-00006E430000}"/>
    <cellStyle name="Normal 5 6 2 2 2 3 2 3" xfId="22202" xr:uid="{00000000-0005-0000-0000-00006F430000}"/>
    <cellStyle name="Normal 5 6 2 2 2 3 3" xfId="10628" xr:uid="{00000000-0005-0000-0000-000070430000}"/>
    <cellStyle name="Normal 5 6 2 2 2 3 3 2" xfId="28646" xr:uid="{00000000-0005-0000-0000-000071430000}"/>
    <cellStyle name="Normal 5 6 2 2 2 3 4" xfId="7388" xr:uid="{00000000-0005-0000-0000-000072430000}"/>
    <cellStyle name="Normal 5 6 2 2 2 3 4 2" xfId="25406" xr:uid="{00000000-0005-0000-0000-000073430000}"/>
    <cellStyle name="Normal 5 6 2 2 2 3 5" xfId="19520" xr:uid="{00000000-0005-0000-0000-000074430000}"/>
    <cellStyle name="Normal 5 6 2 2 2 3 6" xfId="16280" xr:uid="{00000000-0005-0000-0000-000075430000}"/>
    <cellStyle name="Normal 5 6 2 2 2 4" xfId="2706" xr:uid="{00000000-0005-0000-0000-000076430000}"/>
    <cellStyle name="Normal 5 6 2 2 2 4 2" xfId="11834" xr:uid="{00000000-0005-0000-0000-000077430000}"/>
    <cellStyle name="Normal 5 6 2 2 2 4 2 2" xfId="29852" xr:uid="{00000000-0005-0000-0000-000078430000}"/>
    <cellStyle name="Normal 5 6 2 2 2 4 3" xfId="8594" xr:uid="{00000000-0005-0000-0000-000079430000}"/>
    <cellStyle name="Normal 5 6 2 2 2 4 3 2" xfId="26612" xr:uid="{00000000-0005-0000-0000-00007A430000}"/>
    <cellStyle name="Normal 5 6 2 2 2 4 4" xfId="20726" xr:uid="{00000000-0005-0000-0000-00007B430000}"/>
    <cellStyle name="Normal 5 6 2 2 2 4 5" xfId="17486" xr:uid="{00000000-0005-0000-0000-00007C430000}"/>
    <cellStyle name="Normal 5 6 2 2 2 5" xfId="3644" xr:uid="{00000000-0005-0000-0000-00007D430000}"/>
    <cellStyle name="Normal 5 6 2 2 2 5 2" xfId="12770" xr:uid="{00000000-0005-0000-0000-00007E430000}"/>
    <cellStyle name="Normal 5 6 2 2 2 5 2 2" xfId="30788" xr:uid="{00000000-0005-0000-0000-00007F430000}"/>
    <cellStyle name="Normal 5 6 2 2 2 5 3" xfId="6218" xr:uid="{00000000-0005-0000-0000-000080430000}"/>
    <cellStyle name="Normal 5 6 2 2 2 5 3 2" xfId="24236" xr:uid="{00000000-0005-0000-0000-000081430000}"/>
    <cellStyle name="Normal 5 6 2 2 2 5 4" xfId="21662" xr:uid="{00000000-0005-0000-0000-000082430000}"/>
    <cellStyle name="Normal 5 6 2 2 2 5 5" xfId="15110" xr:uid="{00000000-0005-0000-0000-000083430000}"/>
    <cellStyle name="Normal 5 6 2 2 2 6" xfId="9458" xr:uid="{00000000-0005-0000-0000-000084430000}"/>
    <cellStyle name="Normal 5 6 2 2 2 6 2" xfId="27476" xr:uid="{00000000-0005-0000-0000-000085430000}"/>
    <cellStyle name="Normal 5 6 2 2 2 7" xfId="5354" xr:uid="{00000000-0005-0000-0000-000086430000}"/>
    <cellStyle name="Normal 5 6 2 2 2 7 2" xfId="23372" xr:uid="{00000000-0005-0000-0000-000087430000}"/>
    <cellStyle name="Normal 5 6 2 2 2 8" xfId="18350" xr:uid="{00000000-0005-0000-0000-000088430000}"/>
    <cellStyle name="Normal 5 6 2 2 2 9" xfId="14408" xr:uid="{00000000-0005-0000-0000-000089430000}"/>
    <cellStyle name="Normal 5 6 2 2 3" xfId="834" xr:uid="{00000000-0005-0000-0000-00008A430000}"/>
    <cellStyle name="Normal 5 6 2 2 3 2" xfId="1662" xr:uid="{00000000-0005-0000-0000-00008B430000}"/>
    <cellStyle name="Normal 5 6 2 2 3 2 2" xfId="4688" xr:uid="{00000000-0005-0000-0000-00008C430000}"/>
    <cellStyle name="Normal 5 6 2 2 3 2 2 2" xfId="13814" xr:uid="{00000000-0005-0000-0000-00008D430000}"/>
    <cellStyle name="Normal 5 6 2 2 3 2 2 2 2" xfId="31832" xr:uid="{00000000-0005-0000-0000-00008E430000}"/>
    <cellStyle name="Normal 5 6 2 2 3 2 2 3" xfId="22706" xr:uid="{00000000-0005-0000-0000-00008F430000}"/>
    <cellStyle name="Normal 5 6 2 2 3 2 3" xfId="10790" xr:uid="{00000000-0005-0000-0000-000090430000}"/>
    <cellStyle name="Normal 5 6 2 2 3 2 3 2" xfId="28808" xr:uid="{00000000-0005-0000-0000-000091430000}"/>
    <cellStyle name="Normal 5 6 2 2 3 2 4" xfId="7550" xr:uid="{00000000-0005-0000-0000-000092430000}"/>
    <cellStyle name="Normal 5 6 2 2 3 2 4 2" xfId="25568" xr:uid="{00000000-0005-0000-0000-000093430000}"/>
    <cellStyle name="Normal 5 6 2 2 3 2 5" xfId="19682" xr:uid="{00000000-0005-0000-0000-000094430000}"/>
    <cellStyle name="Normal 5 6 2 2 3 2 6" xfId="16442" xr:uid="{00000000-0005-0000-0000-000095430000}"/>
    <cellStyle name="Normal 5 6 2 2 3 3" xfId="2868" xr:uid="{00000000-0005-0000-0000-000096430000}"/>
    <cellStyle name="Normal 5 6 2 2 3 3 2" xfId="11996" xr:uid="{00000000-0005-0000-0000-000097430000}"/>
    <cellStyle name="Normal 5 6 2 2 3 3 2 2" xfId="30014" xr:uid="{00000000-0005-0000-0000-000098430000}"/>
    <cellStyle name="Normal 5 6 2 2 3 3 3" xfId="8756" xr:uid="{00000000-0005-0000-0000-000099430000}"/>
    <cellStyle name="Normal 5 6 2 2 3 3 3 2" xfId="26774" xr:uid="{00000000-0005-0000-0000-00009A430000}"/>
    <cellStyle name="Normal 5 6 2 2 3 3 4" xfId="20888" xr:uid="{00000000-0005-0000-0000-00009B430000}"/>
    <cellStyle name="Normal 5 6 2 2 3 3 5" xfId="17648" xr:uid="{00000000-0005-0000-0000-00009C430000}"/>
    <cellStyle name="Normal 5 6 2 2 3 4" xfId="3806" xr:uid="{00000000-0005-0000-0000-00009D430000}"/>
    <cellStyle name="Normal 5 6 2 2 3 4 2" xfId="12932" xr:uid="{00000000-0005-0000-0000-00009E430000}"/>
    <cellStyle name="Normal 5 6 2 2 3 4 2 2" xfId="30950" xr:uid="{00000000-0005-0000-0000-00009F430000}"/>
    <cellStyle name="Normal 5 6 2 2 3 4 3" xfId="6722" xr:uid="{00000000-0005-0000-0000-0000A0430000}"/>
    <cellStyle name="Normal 5 6 2 2 3 4 3 2" xfId="24740" xr:uid="{00000000-0005-0000-0000-0000A1430000}"/>
    <cellStyle name="Normal 5 6 2 2 3 4 4" xfId="21824" xr:uid="{00000000-0005-0000-0000-0000A2430000}"/>
    <cellStyle name="Normal 5 6 2 2 3 4 5" xfId="15614" xr:uid="{00000000-0005-0000-0000-0000A3430000}"/>
    <cellStyle name="Normal 5 6 2 2 3 5" xfId="9962" xr:uid="{00000000-0005-0000-0000-0000A4430000}"/>
    <cellStyle name="Normal 5 6 2 2 3 5 2" xfId="27980" xr:uid="{00000000-0005-0000-0000-0000A5430000}"/>
    <cellStyle name="Normal 5 6 2 2 3 6" xfId="5516" xr:uid="{00000000-0005-0000-0000-0000A6430000}"/>
    <cellStyle name="Normal 5 6 2 2 3 6 2" xfId="23534" xr:uid="{00000000-0005-0000-0000-0000A7430000}"/>
    <cellStyle name="Normal 5 6 2 2 3 7" xfId="18854" xr:uid="{00000000-0005-0000-0000-0000A8430000}"/>
    <cellStyle name="Normal 5 6 2 2 3 8" xfId="14570" xr:uid="{00000000-0005-0000-0000-0000A9430000}"/>
    <cellStyle name="Normal 5 6 2 2 4" xfId="996" xr:uid="{00000000-0005-0000-0000-0000AA430000}"/>
    <cellStyle name="Normal 5 6 2 2 4 2" xfId="1824" xr:uid="{00000000-0005-0000-0000-0000AB430000}"/>
    <cellStyle name="Normal 5 6 2 2 4 2 2" xfId="10952" xr:uid="{00000000-0005-0000-0000-0000AC430000}"/>
    <cellStyle name="Normal 5 6 2 2 4 2 2 2" xfId="28970" xr:uid="{00000000-0005-0000-0000-0000AD430000}"/>
    <cellStyle name="Normal 5 6 2 2 4 2 3" xfId="7712" xr:uid="{00000000-0005-0000-0000-0000AE430000}"/>
    <cellStyle name="Normal 5 6 2 2 4 2 3 2" xfId="25730" xr:uid="{00000000-0005-0000-0000-0000AF430000}"/>
    <cellStyle name="Normal 5 6 2 2 4 2 4" xfId="19844" xr:uid="{00000000-0005-0000-0000-0000B0430000}"/>
    <cellStyle name="Normal 5 6 2 2 4 2 5" xfId="16604" xr:uid="{00000000-0005-0000-0000-0000B1430000}"/>
    <cellStyle name="Normal 5 6 2 2 4 3" xfId="3030" xr:uid="{00000000-0005-0000-0000-0000B2430000}"/>
    <cellStyle name="Normal 5 6 2 2 4 3 2" xfId="12158" xr:uid="{00000000-0005-0000-0000-0000B3430000}"/>
    <cellStyle name="Normal 5 6 2 2 4 3 2 2" xfId="30176" xr:uid="{00000000-0005-0000-0000-0000B4430000}"/>
    <cellStyle name="Normal 5 6 2 2 4 3 3" xfId="8918" xr:uid="{00000000-0005-0000-0000-0000B5430000}"/>
    <cellStyle name="Normal 5 6 2 2 4 3 3 2" xfId="26936" xr:uid="{00000000-0005-0000-0000-0000B6430000}"/>
    <cellStyle name="Normal 5 6 2 2 4 3 4" xfId="21050" xr:uid="{00000000-0005-0000-0000-0000B7430000}"/>
    <cellStyle name="Normal 5 6 2 2 4 3 5" xfId="17810" xr:uid="{00000000-0005-0000-0000-0000B8430000}"/>
    <cellStyle name="Normal 5 6 2 2 4 4" xfId="4850" xr:uid="{00000000-0005-0000-0000-0000B9430000}"/>
    <cellStyle name="Normal 5 6 2 2 4 4 2" xfId="13976" xr:uid="{00000000-0005-0000-0000-0000BA430000}"/>
    <cellStyle name="Normal 5 6 2 2 4 4 2 2" xfId="31994" xr:uid="{00000000-0005-0000-0000-0000BB430000}"/>
    <cellStyle name="Normal 5 6 2 2 4 4 3" xfId="6884" xr:uid="{00000000-0005-0000-0000-0000BC430000}"/>
    <cellStyle name="Normal 5 6 2 2 4 4 3 2" xfId="24902" xr:uid="{00000000-0005-0000-0000-0000BD430000}"/>
    <cellStyle name="Normal 5 6 2 2 4 4 4" xfId="22868" xr:uid="{00000000-0005-0000-0000-0000BE430000}"/>
    <cellStyle name="Normal 5 6 2 2 4 4 5" xfId="15776" xr:uid="{00000000-0005-0000-0000-0000BF430000}"/>
    <cellStyle name="Normal 5 6 2 2 4 5" xfId="10124" xr:uid="{00000000-0005-0000-0000-0000C0430000}"/>
    <cellStyle name="Normal 5 6 2 2 4 5 2" xfId="28142" xr:uid="{00000000-0005-0000-0000-0000C1430000}"/>
    <cellStyle name="Normal 5 6 2 2 4 6" xfId="5678" xr:uid="{00000000-0005-0000-0000-0000C2430000}"/>
    <cellStyle name="Normal 5 6 2 2 4 6 2" xfId="23696" xr:uid="{00000000-0005-0000-0000-0000C3430000}"/>
    <cellStyle name="Normal 5 6 2 2 4 7" xfId="19016" xr:uid="{00000000-0005-0000-0000-0000C4430000}"/>
    <cellStyle name="Normal 5 6 2 2 4 8" xfId="14732" xr:uid="{00000000-0005-0000-0000-0000C5430000}"/>
    <cellStyle name="Normal 5 6 2 2 5" xfId="1158" xr:uid="{00000000-0005-0000-0000-0000C6430000}"/>
    <cellStyle name="Normal 5 6 2 2 5 2" xfId="1986" xr:uid="{00000000-0005-0000-0000-0000C7430000}"/>
    <cellStyle name="Normal 5 6 2 2 5 2 2" xfId="11114" xr:uid="{00000000-0005-0000-0000-0000C8430000}"/>
    <cellStyle name="Normal 5 6 2 2 5 2 2 2" xfId="29132" xr:uid="{00000000-0005-0000-0000-0000C9430000}"/>
    <cellStyle name="Normal 5 6 2 2 5 2 3" xfId="7874" xr:uid="{00000000-0005-0000-0000-0000CA430000}"/>
    <cellStyle name="Normal 5 6 2 2 5 2 3 2" xfId="25892" xr:uid="{00000000-0005-0000-0000-0000CB430000}"/>
    <cellStyle name="Normal 5 6 2 2 5 2 4" xfId="20006" xr:uid="{00000000-0005-0000-0000-0000CC430000}"/>
    <cellStyle name="Normal 5 6 2 2 5 2 5" xfId="16766" xr:uid="{00000000-0005-0000-0000-0000CD430000}"/>
    <cellStyle name="Normal 5 6 2 2 5 3" xfId="3192" xr:uid="{00000000-0005-0000-0000-0000CE430000}"/>
    <cellStyle name="Normal 5 6 2 2 5 3 2" xfId="12320" xr:uid="{00000000-0005-0000-0000-0000CF430000}"/>
    <cellStyle name="Normal 5 6 2 2 5 3 2 2" xfId="30338" xr:uid="{00000000-0005-0000-0000-0000D0430000}"/>
    <cellStyle name="Normal 5 6 2 2 5 3 3" xfId="9080" xr:uid="{00000000-0005-0000-0000-0000D1430000}"/>
    <cellStyle name="Normal 5 6 2 2 5 3 3 2" xfId="27098" xr:uid="{00000000-0005-0000-0000-0000D2430000}"/>
    <cellStyle name="Normal 5 6 2 2 5 3 4" xfId="21212" xr:uid="{00000000-0005-0000-0000-0000D3430000}"/>
    <cellStyle name="Normal 5 6 2 2 5 3 5" xfId="17972" xr:uid="{00000000-0005-0000-0000-0000D4430000}"/>
    <cellStyle name="Normal 5 6 2 2 5 4" xfId="5012" xr:uid="{00000000-0005-0000-0000-0000D5430000}"/>
    <cellStyle name="Normal 5 6 2 2 5 4 2" xfId="14138" xr:uid="{00000000-0005-0000-0000-0000D6430000}"/>
    <cellStyle name="Normal 5 6 2 2 5 4 2 2" xfId="32156" xr:uid="{00000000-0005-0000-0000-0000D7430000}"/>
    <cellStyle name="Normal 5 6 2 2 5 4 3" xfId="7046" xr:uid="{00000000-0005-0000-0000-0000D8430000}"/>
    <cellStyle name="Normal 5 6 2 2 5 4 3 2" xfId="25064" xr:uid="{00000000-0005-0000-0000-0000D9430000}"/>
    <cellStyle name="Normal 5 6 2 2 5 4 4" xfId="23030" xr:uid="{00000000-0005-0000-0000-0000DA430000}"/>
    <cellStyle name="Normal 5 6 2 2 5 5" xfId="10286" xr:uid="{00000000-0005-0000-0000-0000DB430000}"/>
    <cellStyle name="Normal 5 6 2 2 5 5 2" xfId="28304" xr:uid="{00000000-0005-0000-0000-0000DC430000}"/>
    <cellStyle name="Normal 5 6 2 2 5 6" xfId="5840" xr:uid="{00000000-0005-0000-0000-0000DD430000}"/>
    <cellStyle name="Normal 5 6 2 2 5 6 2" xfId="23858" xr:uid="{00000000-0005-0000-0000-0000DE430000}"/>
    <cellStyle name="Normal 5 6 2 2 5 7" xfId="19178" xr:uid="{00000000-0005-0000-0000-0000DF430000}"/>
    <cellStyle name="Normal 5 6 2 2 5 8" xfId="15938" xr:uid="{00000000-0005-0000-0000-0000E0430000}"/>
    <cellStyle name="Normal 5 6 2 2 6" xfId="510" xr:uid="{00000000-0005-0000-0000-0000E1430000}"/>
    <cellStyle name="Normal 5 6 2 2 6 2" xfId="2166" xr:uid="{00000000-0005-0000-0000-0000E2430000}"/>
    <cellStyle name="Normal 5 6 2 2 6 2 2" xfId="11294" xr:uid="{00000000-0005-0000-0000-0000E3430000}"/>
    <cellStyle name="Normal 5 6 2 2 6 2 2 2" xfId="29312" xr:uid="{00000000-0005-0000-0000-0000E4430000}"/>
    <cellStyle name="Normal 5 6 2 2 6 2 3" xfId="8054" xr:uid="{00000000-0005-0000-0000-0000E5430000}"/>
    <cellStyle name="Normal 5 6 2 2 6 2 3 2" xfId="26072" xr:uid="{00000000-0005-0000-0000-0000E6430000}"/>
    <cellStyle name="Normal 5 6 2 2 6 2 4" xfId="20186" xr:uid="{00000000-0005-0000-0000-0000E7430000}"/>
    <cellStyle name="Normal 5 6 2 2 6 2 5" xfId="16946" xr:uid="{00000000-0005-0000-0000-0000E8430000}"/>
    <cellStyle name="Normal 5 6 2 2 6 3" xfId="4364" xr:uid="{00000000-0005-0000-0000-0000E9430000}"/>
    <cellStyle name="Normal 5 6 2 2 6 3 2" xfId="13490" xr:uid="{00000000-0005-0000-0000-0000EA430000}"/>
    <cellStyle name="Normal 5 6 2 2 6 3 2 2" xfId="31508" xr:uid="{00000000-0005-0000-0000-0000EB430000}"/>
    <cellStyle name="Normal 5 6 2 2 6 3 3" xfId="22382" xr:uid="{00000000-0005-0000-0000-0000EC430000}"/>
    <cellStyle name="Normal 5 6 2 2 6 4" xfId="9638" xr:uid="{00000000-0005-0000-0000-0000ED430000}"/>
    <cellStyle name="Normal 5 6 2 2 6 4 2" xfId="27656" xr:uid="{00000000-0005-0000-0000-0000EE430000}"/>
    <cellStyle name="Normal 5 6 2 2 6 5" xfId="6398" xr:uid="{00000000-0005-0000-0000-0000EF430000}"/>
    <cellStyle name="Normal 5 6 2 2 6 5 2" xfId="24416" xr:uid="{00000000-0005-0000-0000-0000F0430000}"/>
    <cellStyle name="Normal 5 6 2 2 6 6" xfId="18530" xr:uid="{00000000-0005-0000-0000-0000F1430000}"/>
    <cellStyle name="Normal 5 6 2 2 6 7" xfId="15290" xr:uid="{00000000-0005-0000-0000-0000F2430000}"/>
    <cellStyle name="Normal 5 6 2 2 7" xfId="1338" xr:uid="{00000000-0005-0000-0000-0000F3430000}"/>
    <cellStyle name="Normal 5 6 2 2 7 2" xfId="3968" xr:uid="{00000000-0005-0000-0000-0000F4430000}"/>
    <cellStyle name="Normal 5 6 2 2 7 2 2" xfId="13094" xr:uid="{00000000-0005-0000-0000-0000F5430000}"/>
    <cellStyle name="Normal 5 6 2 2 7 2 2 2" xfId="31112" xr:uid="{00000000-0005-0000-0000-0000F6430000}"/>
    <cellStyle name="Normal 5 6 2 2 7 2 3" xfId="21986" xr:uid="{00000000-0005-0000-0000-0000F7430000}"/>
    <cellStyle name="Normal 5 6 2 2 7 3" xfId="10466" xr:uid="{00000000-0005-0000-0000-0000F8430000}"/>
    <cellStyle name="Normal 5 6 2 2 7 3 2" xfId="28484" xr:uid="{00000000-0005-0000-0000-0000F9430000}"/>
    <cellStyle name="Normal 5 6 2 2 7 4" xfId="7226" xr:uid="{00000000-0005-0000-0000-0000FA430000}"/>
    <cellStyle name="Normal 5 6 2 2 7 4 2" xfId="25244" xr:uid="{00000000-0005-0000-0000-0000FB430000}"/>
    <cellStyle name="Normal 5 6 2 2 7 5" xfId="19358" xr:uid="{00000000-0005-0000-0000-0000FC430000}"/>
    <cellStyle name="Normal 5 6 2 2 7 6" xfId="16118" xr:uid="{00000000-0005-0000-0000-0000FD430000}"/>
    <cellStyle name="Normal 5 6 2 2 8" xfId="2544" xr:uid="{00000000-0005-0000-0000-0000FE430000}"/>
    <cellStyle name="Normal 5 6 2 2 8 2" xfId="11672" xr:uid="{00000000-0005-0000-0000-0000FF430000}"/>
    <cellStyle name="Normal 5 6 2 2 8 2 2" xfId="29690" xr:uid="{00000000-0005-0000-0000-000000440000}"/>
    <cellStyle name="Normal 5 6 2 2 8 3" xfId="8432" xr:uid="{00000000-0005-0000-0000-000001440000}"/>
    <cellStyle name="Normal 5 6 2 2 8 3 2" xfId="26450" xr:uid="{00000000-0005-0000-0000-000002440000}"/>
    <cellStyle name="Normal 5 6 2 2 8 4" xfId="20564" xr:uid="{00000000-0005-0000-0000-000003440000}"/>
    <cellStyle name="Normal 5 6 2 2 8 5" xfId="17324" xr:uid="{00000000-0005-0000-0000-000004440000}"/>
    <cellStyle name="Normal 5 6 2 2 9" xfId="3482" xr:uid="{00000000-0005-0000-0000-000005440000}"/>
    <cellStyle name="Normal 5 6 2 2 9 2" xfId="12608" xr:uid="{00000000-0005-0000-0000-000006440000}"/>
    <cellStyle name="Normal 5 6 2 2 9 2 2" xfId="30626" xr:uid="{00000000-0005-0000-0000-000007440000}"/>
    <cellStyle name="Normal 5 6 2 2 9 3" xfId="6002" xr:uid="{00000000-0005-0000-0000-000008440000}"/>
    <cellStyle name="Normal 5 6 2 2 9 3 2" xfId="24020" xr:uid="{00000000-0005-0000-0000-000009440000}"/>
    <cellStyle name="Normal 5 6 2 2 9 4" xfId="21500" xr:uid="{00000000-0005-0000-0000-00000A440000}"/>
    <cellStyle name="Normal 5 6 2 2 9 5" xfId="14894" xr:uid="{00000000-0005-0000-0000-00000B440000}"/>
    <cellStyle name="Normal 5 6 2 3" xfId="276" xr:uid="{00000000-0005-0000-0000-00000C440000}"/>
    <cellStyle name="Normal 5 6 2 3 2" xfId="618" xr:uid="{00000000-0005-0000-0000-00000D440000}"/>
    <cellStyle name="Normal 5 6 2 3 2 2" xfId="2274" xr:uid="{00000000-0005-0000-0000-00000E440000}"/>
    <cellStyle name="Normal 5 6 2 3 2 2 2" xfId="11402" xr:uid="{00000000-0005-0000-0000-00000F440000}"/>
    <cellStyle name="Normal 5 6 2 3 2 2 2 2" xfId="29420" xr:uid="{00000000-0005-0000-0000-000010440000}"/>
    <cellStyle name="Normal 5 6 2 3 2 2 3" xfId="8162" xr:uid="{00000000-0005-0000-0000-000011440000}"/>
    <cellStyle name="Normal 5 6 2 3 2 2 3 2" xfId="26180" xr:uid="{00000000-0005-0000-0000-000012440000}"/>
    <cellStyle name="Normal 5 6 2 3 2 2 4" xfId="20294" xr:uid="{00000000-0005-0000-0000-000013440000}"/>
    <cellStyle name="Normal 5 6 2 3 2 2 5" xfId="17054" xr:uid="{00000000-0005-0000-0000-000014440000}"/>
    <cellStyle name="Normal 5 6 2 3 2 3" xfId="4472" xr:uid="{00000000-0005-0000-0000-000015440000}"/>
    <cellStyle name="Normal 5 6 2 3 2 3 2" xfId="13598" xr:uid="{00000000-0005-0000-0000-000016440000}"/>
    <cellStyle name="Normal 5 6 2 3 2 3 2 2" xfId="31616" xr:uid="{00000000-0005-0000-0000-000017440000}"/>
    <cellStyle name="Normal 5 6 2 3 2 3 3" xfId="22490" xr:uid="{00000000-0005-0000-0000-000018440000}"/>
    <cellStyle name="Normal 5 6 2 3 2 4" xfId="9746" xr:uid="{00000000-0005-0000-0000-000019440000}"/>
    <cellStyle name="Normal 5 6 2 3 2 4 2" xfId="27764" xr:uid="{00000000-0005-0000-0000-00001A440000}"/>
    <cellStyle name="Normal 5 6 2 3 2 5" xfId="6506" xr:uid="{00000000-0005-0000-0000-00001B440000}"/>
    <cellStyle name="Normal 5 6 2 3 2 5 2" xfId="24524" xr:uid="{00000000-0005-0000-0000-00001C440000}"/>
    <cellStyle name="Normal 5 6 2 3 2 6" xfId="18638" xr:uid="{00000000-0005-0000-0000-00001D440000}"/>
    <cellStyle name="Normal 5 6 2 3 2 7" xfId="15398" xr:uid="{00000000-0005-0000-0000-00001E440000}"/>
    <cellStyle name="Normal 5 6 2 3 3" xfId="1446" xr:uid="{00000000-0005-0000-0000-00001F440000}"/>
    <cellStyle name="Normal 5 6 2 3 3 2" xfId="4130" xr:uid="{00000000-0005-0000-0000-000020440000}"/>
    <cellStyle name="Normal 5 6 2 3 3 2 2" xfId="13256" xr:uid="{00000000-0005-0000-0000-000021440000}"/>
    <cellStyle name="Normal 5 6 2 3 3 2 2 2" xfId="31274" xr:uid="{00000000-0005-0000-0000-000022440000}"/>
    <cellStyle name="Normal 5 6 2 3 3 2 3" xfId="22148" xr:uid="{00000000-0005-0000-0000-000023440000}"/>
    <cellStyle name="Normal 5 6 2 3 3 3" xfId="10574" xr:uid="{00000000-0005-0000-0000-000024440000}"/>
    <cellStyle name="Normal 5 6 2 3 3 3 2" xfId="28592" xr:uid="{00000000-0005-0000-0000-000025440000}"/>
    <cellStyle name="Normal 5 6 2 3 3 4" xfId="7334" xr:uid="{00000000-0005-0000-0000-000026440000}"/>
    <cellStyle name="Normal 5 6 2 3 3 4 2" xfId="25352" xr:uid="{00000000-0005-0000-0000-000027440000}"/>
    <cellStyle name="Normal 5 6 2 3 3 5" xfId="19466" xr:uid="{00000000-0005-0000-0000-000028440000}"/>
    <cellStyle name="Normal 5 6 2 3 3 6" xfId="16226" xr:uid="{00000000-0005-0000-0000-000029440000}"/>
    <cellStyle name="Normal 5 6 2 3 4" xfId="2652" xr:uid="{00000000-0005-0000-0000-00002A440000}"/>
    <cellStyle name="Normal 5 6 2 3 4 2" xfId="11780" xr:uid="{00000000-0005-0000-0000-00002B440000}"/>
    <cellStyle name="Normal 5 6 2 3 4 2 2" xfId="29798" xr:uid="{00000000-0005-0000-0000-00002C440000}"/>
    <cellStyle name="Normal 5 6 2 3 4 3" xfId="8540" xr:uid="{00000000-0005-0000-0000-00002D440000}"/>
    <cellStyle name="Normal 5 6 2 3 4 3 2" xfId="26558" xr:uid="{00000000-0005-0000-0000-00002E440000}"/>
    <cellStyle name="Normal 5 6 2 3 4 4" xfId="20672" xr:uid="{00000000-0005-0000-0000-00002F440000}"/>
    <cellStyle name="Normal 5 6 2 3 4 5" xfId="17432" xr:uid="{00000000-0005-0000-0000-000030440000}"/>
    <cellStyle name="Normal 5 6 2 3 5" xfId="3428" xr:uid="{00000000-0005-0000-0000-000031440000}"/>
    <cellStyle name="Normal 5 6 2 3 5 2" xfId="12554" xr:uid="{00000000-0005-0000-0000-000032440000}"/>
    <cellStyle name="Normal 5 6 2 3 5 2 2" xfId="30572" xr:uid="{00000000-0005-0000-0000-000033440000}"/>
    <cellStyle name="Normal 5 6 2 3 5 3" xfId="6164" xr:uid="{00000000-0005-0000-0000-000034440000}"/>
    <cellStyle name="Normal 5 6 2 3 5 3 2" xfId="24182" xr:uid="{00000000-0005-0000-0000-000035440000}"/>
    <cellStyle name="Normal 5 6 2 3 5 4" xfId="21446" xr:uid="{00000000-0005-0000-0000-000036440000}"/>
    <cellStyle name="Normal 5 6 2 3 5 5" xfId="15056" xr:uid="{00000000-0005-0000-0000-000037440000}"/>
    <cellStyle name="Normal 5 6 2 3 6" xfId="9404" xr:uid="{00000000-0005-0000-0000-000038440000}"/>
    <cellStyle name="Normal 5 6 2 3 6 2" xfId="27422" xr:uid="{00000000-0005-0000-0000-000039440000}"/>
    <cellStyle name="Normal 5 6 2 3 7" xfId="5300" xr:uid="{00000000-0005-0000-0000-00003A440000}"/>
    <cellStyle name="Normal 5 6 2 3 7 2" xfId="23318" xr:uid="{00000000-0005-0000-0000-00003B440000}"/>
    <cellStyle name="Normal 5 6 2 3 8" xfId="18296" xr:uid="{00000000-0005-0000-0000-00003C440000}"/>
    <cellStyle name="Normal 5 6 2 3 9" xfId="14354" xr:uid="{00000000-0005-0000-0000-00003D440000}"/>
    <cellStyle name="Normal 5 6 2 4" xfId="204" xr:uid="{00000000-0005-0000-0000-00003E440000}"/>
    <cellStyle name="Normal 5 6 2 4 2" xfId="780" xr:uid="{00000000-0005-0000-0000-00003F440000}"/>
    <cellStyle name="Normal 5 6 2 4 2 2" xfId="2400" xr:uid="{00000000-0005-0000-0000-000040440000}"/>
    <cellStyle name="Normal 5 6 2 4 2 2 2" xfId="11528" xr:uid="{00000000-0005-0000-0000-000041440000}"/>
    <cellStyle name="Normal 5 6 2 4 2 2 2 2" xfId="29546" xr:uid="{00000000-0005-0000-0000-000042440000}"/>
    <cellStyle name="Normal 5 6 2 4 2 2 3" xfId="8288" xr:uid="{00000000-0005-0000-0000-000043440000}"/>
    <cellStyle name="Normal 5 6 2 4 2 2 3 2" xfId="26306" xr:uid="{00000000-0005-0000-0000-000044440000}"/>
    <cellStyle name="Normal 5 6 2 4 2 2 4" xfId="20420" xr:uid="{00000000-0005-0000-0000-000045440000}"/>
    <cellStyle name="Normal 5 6 2 4 2 2 5" xfId="17180" xr:uid="{00000000-0005-0000-0000-000046440000}"/>
    <cellStyle name="Normal 5 6 2 4 2 3" xfId="4634" xr:uid="{00000000-0005-0000-0000-000047440000}"/>
    <cellStyle name="Normal 5 6 2 4 2 3 2" xfId="13760" xr:uid="{00000000-0005-0000-0000-000048440000}"/>
    <cellStyle name="Normal 5 6 2 4 2 3 2 2" xfId="31778" xr:uid="{00000000-0005-0000-0000-000049440000}"/>
    <cellStyle name="Normal 5 6 2 4 2 3 3" xfId="22652" xr:uid="{00000000-0005-0000-0000-00004A440000}"/>
    <cellStyle name="Normal 5 6 2 4 2 4" xfId="9908" xr:uid="{00000000-0005-0000-0000-00004B440000}"/>
    <cellStyle name="Normal 5 6 2 4 2 4 2" xfId="27926" xr:uid="{00000000-0005-0000-0000-00004C440000}"/>
    <cellStyle name="Normal 5 6 2 4 2 5" xfId="6668" xr:uid="{00000000-0005-0000-0000-00004D440000}"/>
    <cellStyle name="Normal 5 6 2 4 2 5 2" xfId="24686" xr:uid="{00000000-0005-0000-0000-00004E440000}"/>
    <cellStyle name="Normal 5 6 2 4 2 6" xfId="18800" xr:uid="{00000000-0005-0000-0000-00004F440000}"/>
    <cellStyle name="Normal 5 6 2 4 2 7" xfId="15560" xr:uid="{00000000-0005-0000-0000-000050440000}"/>
    <cellStyle name="Normal 5 6 2 4 3" xfId="1608" xr:uid="{00000000-0005-0000-0000-000051440000}"/>
    <cellStyle name="Normal 5 6 2 4 3 2" xfId="4058" xr:uid="{00000000-0005-0000-0000-000052440000}"/>
    <cellStyle name="Normal 5 6 2 4 3 2 2" xfId="13184" xr:uid="{00000000-0005-0000-0000-000053440000}"/>
    <cellStyle name="Normal 5 6 2 4 3 2 2 2" xfId="31202" xr:uid="{00000000-0005-0000-0000-000054440000}"/>
    <cellStyle name="Normal 5 6 2 4 3 2 3" xfId="22076" xr:uid="{00000000-0005-0000-0000-000055440000}"/>
    <cellStyle name="Normal 5 6 2 4 3 3" xfId="10736" xr:uid="{00000000-0005-0000-0000-000056440000}"/>
    <cellStyle name="Normal 5 6 2 4 3 3 2" xfId="28754" xr:uid="{00000000-0005-0000-0000-000057440000}"/>
    <cellStyle name="Normal 5 6 2 4 3 4" xfId="7496" xr:uid="{00000000-0005-0000-0000-000058440000}"/>
    <cellStyle name="Normal 5 6 2 4 3 4 2" xfId="25514" xr:uid="{00000000-0005-0000-0000-000059440000}"/>
    <cellStyle name="Normal 5 6 2 4 3 5" xfId="19628" xr:uid="{00000000-0005-0000-0000-00005A440000}"/>
    <cellStyle name="Normal 5 6 2 4 3 6" xfId="16388" xr:uid="{00000000-0005-0000-0000-00005B440000}"/>
    <cellStyle name="Normal 5 6 2 4 4" xfId="2814" xr:uid="{00000000-0005-0000-0000-00005C440000}"/>
    <cellStyle name="Normal 5 6 2 4 4 2" xfId="11942" xr:uid="{00000000-0005-0000-0000-00005D440000}"/>
    <cellStyle name="Normal 5 6 2 4 4 2 2" xfId="29960" xr:uid="{00000000-0005-0000-0000-00005E440000}"/>
    <cellStyle name="Normal 5 6 2 4 4 3" xfId="8702" xr:uid="{00000000-0005-0000-0000-00005F440000}"/>
    <cellStyle name="Normal 5 6 2 4 4 3 2" xfId="26720" xr:uid="{00000000-0005-0000-0000-000060440000}"/>
    <cellStyle name="Normal 5 6 2 4 4 4" xfId="20834" xr:uid="{00000000-0005-0000-0000-000061440000}"/>
    <cellStyle name="Normal 5 6 2 4 4 5" xfId="17594" xr:uid="{00000000-0005-0000-0000-000062440000}"/>
    <cellStyle name="Normal 5 6 2 4 5" xfId="3590" xr:uid="{00000000-0005-0000-0000-000063440000}"/>
    <cellStyle name="Normal 5 6 2 4 5 2" xfId="12716" xr:uid="{00000000-0005-0000-0000-000064440000}"/>
    <cellStyle name="Normal 5 6 2 4 5 2 2" xfId="30734" xr:uid="{00000000-0005-0000-0000-000065440000}"/>
    <cellStyle name="Normal 5 6 2 4 5 3" xfId="6092" xr:uid="{00000000-0005-0000-0000-000066440000}"/>
    <cellStyle name="Normal 5 6 2 4 5 3 2" xfId="24110" xr:uid="{00000000-0005-0000-0000-000067440000}"/>
    <cellStyle name="Normal 5 6 2 4 5 4" xfId="21608" xr:uid="{00000000-0005-0000-0000-000068440000}"/>
    <cellStyle name="Normal 5 6 2 4 5 5" xfId="14984" xr:uid="{00000000-0005-0000-0000-000069440000}"/>
    <cellStyle name="Normal 5 6 2 4 6" xfId="9332" xr:uid="{00000000-0005-0000-0000-00006A440000}"/>
    <cellStyle name="Normal 5 6 2 4 6 2" xfId="27350" xr:uid="{00000000-0005-0000-0000-00006B440000}"/>
    <cellStyle name="Normal 5 6 2 4 7" xfId="5462" xr:uid="{00000000-0005-0000-0000-00006C440000}"/>
    <cellStyle name="Normal 5 6 2 4 7 2" xfId="23480" xr:uid="{00000000-0005-0000-0000-00006D440000}"/>
    <cellStyle name="Normal 5 6 2 4 8" xfId="18224" xr:uid="{00000000-0005-0000-0000-00006E440000}"/>
    <cellStyle name="Normal 5 6 2 4 9" xfId="14516" xr:uid="{00000000-0005-0000-0000-00006F440000}"/>
    <cellStyle name="Normal 5 6 2 5" xfId="942" xr:uid="{00000000-0005-0000-0000-000070440000}"/>
    <cellStyle name="Normal 5 6 2 5 2" xfId="1770" xr:uid="{00000000-0005-0000-0000-000071440000}"/>
    <cellStyle name="Normal 5 6 2 5 2 2" xfId="4796" xr:uid="{00000000-0005-0000-0000-000072440000}"/>
    <cellStyle name="Normal 5 6 2 5 2 2 2" xfId="13922" xr:uid="{00000000-0005-0000-0000-000073440000}"/>
    <cellStyle name="Normal 5 6 2 5 2 2 2 2" xfId="31940" xr:uid="{00000000-0005-0000-0000-000074440000}"/>
    <cellStyle name="Normal 5 6 2 5 2 2 3" xfId="22814" xr:uid="{00000000-0005-0000-0000-000075440000}"/>
    <cellStyle name="Normal 5 6 2 5 2 3" xfId="10898" xr:uid="{00000000-0005-0000-0000-000076440000}"/>
    <cellStyle name="Normal 5 6 2 5 2 3 2" xfId="28916" xr:uid="{00000000-0005-0000-0000-000077440000}"/>
    <cellStyle name="Normal 5 6 2 5 2 4" xfId="7658" xr:uid="{00000000-0005-0000-0000-000078440000}"/>
    <cellStyle name="Normal 5 6 2 5 2 4 2" xfId="25676" xr:uid="{00000000-0005-0000-0000-000079440000}"/>
    <cellStyle name="Normal 5 6 2 5 2 5" xfId="19790" xr:uid="{00000000-0005-0000-0000-00007A440000}"/>
    <cellStyle name="Normal 5 6 2 5 2 6" xfId="16550" xr:uid="{00000000-0005-0000-0000-00007B440000}"/>
    <cellStyle name="Normal 5 6 2 5 3" xfId="2976" xr:uid="{00000000-0005-0000-0000-00007C440000}"/>
    <cellStyle name="Normal 5 6 2 5 3 2" xfId="12104" xr:uid="{00000000-0005-0000-0000-00007D440000}"/>
    <cellStyle name="Normal 5 6 2 5 3 2 2" xfId="30122" xr:uid="{00000000-0005-0000-0000-00007E440000}"/>
    <cellStyle name="Normal 5 6 2 5 3 3" xfId="8864" xr:uid="{00000000-0005-0000-0000-00007F440000}"/>
    <cellStyle name="Normal 5 6 2 5 3 3 2" xfId="26882" xr:uid="{00000000-0005-0000-0000-000080440000}"/>
    <cellStyle name="Normal 5 6 2 5 3 4" xfId="20996" xr:uid="{00000000-0005-0000-0000-000081440000}"/>
    <cellStyle name="Normal 5 6 2 5 3 5" xfId="17756" xr:uid="{00000000-0005-0000-0000-000082440000}"/>
    <cellStyle name="Normal 5 6 2 5 4" xfId="3752" xr:uid="{00000000-0005-0000-0000-000083440000}"/>
    <cellStyle name="Normal 5 6 2 5 4 2" xfId="12878" xr:uid="{00000000-0005-0000-0000-000084440000}"/>
    <cellStyle name="Normal 5 6 2 5 4 2 2" xfId="30896" xr:uid="{00000000-0005-0000-0000-000085440000}"/>
    <cellStyle name="Normal 5 6 2 5 4 3" xfId="6830" xr:uid="{00000000-0005-0000-0000-000086440000}"/>
    <cellStyle name="Normal 5 6 2 5 4 3 2" xfId="24848" xr:uid="{00000000-0005-0000-0000-000087440000}"/>
    <cellStyle name="Normal 5 6 2 5 4 4" xfId="21770" xr:uid="{00000000-0005-0000-0000-000088440000}"/>
    <cellStyle name="Normal 5 6 2 5 4 5" xfId="15722" xr:uid="{00000000-0005-0000-0000-000089440000}"/>
    <cellStyle name="Normal 5 6 2 5 5" xfId="10070" xr:uid="{00000000-0005-0000-0000-00008A440000}"/>
    <cellStyle name="Normal 5 6 2 5 5 2" xfId="28088" xr:uid="{00000000-0005-0000-0000-00008B440000}"/>
    <cellStyle name="Normal 5 6 2 5 6" xfId="5624" xr:uid="{00000000-0005-0000-0000-00008C440000}"/>
    <cellStyle name="Normal 5 6 2 5 6 2" xfId="23642" xr:uid="{00000000-0005-0000-0000-00008D440000}"/>
    <cellStyle name="Normal 5 6 2 5 7" xfId="18962" xr:uid="{00000000-0005-0000-0000-00008E440000}"/>
    <cellStyle name="Normal 5 6 2 5 8" xfId="14678" xr:uid="{00000000-0005-0000-0000-00008F440000}"/>
    <cellStyle name="Normal 5 6 2 6" xfId="1104" xr:uid="{00000000-0005-0000-0000-000090440000}"/>
    <cellStyle name="Normal 5 6 2 6 2" xfId="1932" xr:uid="{00000000-0005-0000-0000-000091440000}"/>
    <cellStyle name="Normal 5 6 2 6 2 2" xfId="11060" xr:uid="{00000000-0005-0000-0000-000092440000}"/>
    <cellStyle name="Normal 5 6 2 6 2 2 2" xfId="29078" xr:uid="{00000000-0005-0000-0000-000093440000}"/>
    <cellStyle name="Normal 5 6 2 6 2 3" xfId="7820" xr:uid="{00000000-0005-0000-0000-000094440000}"/>
    <cellStyle name="Normal 5 6 2 6 2 3 2" xfId="25838" xr:uid="{00000000-0005-0000-0000-000095440000}"/>
    <cellStyle name="Normal 5 6 2 6 2 4" xfId="19952" xr:uid="{00000000-0005-0000-0000-000096440000}"/>
    <cellStyle name="Normal 5 6 2 6 2 5" xfId="16712" xr:uid="{00000000-0005-0000-0000-000097440000}"/>
    <cellStyle name="Normal 5 6 2 6 3" xfId="3138" xr:uid="{00000000-0005-0000-0000-000098440000}"/>
    <cellStyle name="Normal 5 6 2 6 3 2" xfId="12266" xr:uid="{00000000-0005-0000-0000-000099440000}"/>
    <cellStyle name="Normal 5 6 2 6 3 2 2" xfId="30284" xr:uid="{00000000-0005-0000-0000-00009A440000}"/>
    <cellStyle name="Normal 5 6 2 6 3 3" xfId="9026" xr:uid="{00000000-0005-0000-0000-00009B440000}"/>
    <cellStyle name="Normal 5 6 2 6 3 3 2" xfId="27044" xr:uid="{00000000-0005-0000-0000-00009C440000}"/>
    <cellStyle name="Normal 5 6 2 6 3 4" xfId="21158" xr:uid="{00000000-0005-0000-0000-00009D440000}"/>
    <cellStyle name="Normal 5 6 2 6 3 5" xfId="17918" xr:uid="{00000000-0005-0000-0000-00009E440000}"/>
    <cellStyle name="Normal 5 6 2 6 4" xfId="4958" xr:uid="{00000000-0005-0000-0000-00009F440000}"/>
    <cellStyle name="Normal 5 6 2 6 4 2" xfId="14084" xr:uid="{00000000-0005-0000-0000-0000A0440000}"/>
    <cellStyle name="Normal 5 6 2 6 4 2 2" xfId="32102" xr:uid="{00000000-0005-0000-0000-0000A1440000}"/>
    <cellStyle name="Normal 5 6 2 6 4 3" xfId="6992" xr:uid="{00000000-0005-0000-0000-0000A2440000}"/>
    <cellStyle name="Normal 5 6 2 6 4 3 2" xfId="25010" xr:uid="{00000000-0005-0000-0000-0000A3440000}"/>
    <cellStyle name="Normal 5 6 2 6 4 4" xfId="22976" xr:uid="{00000000-0005-0000-0000-0000A4440000}"/>
    <cellStyle name="Normal 5 6 2 6 5" xfId="10232" xr:uid="{00000000-0005-0000-0000-0000A5440000}"/>
    <cellStyle name="Normal 5 6 2 6 5 2" xfId="28250" xr:uid="{00000000-0005-0000-0000-0000A6440000}"/>
    <cellStyle name="Normal 5 6 2 6 6" xfId="5786" xr:uid="{00000000-0005-0000-0000-0000A7440000}"/>
    <cellStyle name="Normal 5 6 2 6 6 2" xfId="23804" xr:uid="{00000000-0005-0000-0000-0000A8440000}"/>
    <cellStyle name="Normal 5 6 2 6 7" xfId="19124" xr:uid="{00000000-0005-0000-0000-0000A9440000}"/>
    <cellStyle name="Normal 5 6 2 6 8" xfId="15884" xr:uid="{00000000-0005-0000-0000-0000AA440000}"/>
    <cellStyle name="Normal 5 6 2 7" xfId="456" xr:uid="{00000000-0005-0000-0000-0000AB440000}"/>
    <cellStyle name="Normal 5 6 2 7 2" xfId="2112" xr:uid="{00000000-0005-0000-0000-0000AC440000}"/>
    <cellStyle name="Normal 5 6 2 7 2 2" xfId="11240" xr:uid="{00000000-0005-0000-0000-0000AD440000}"/>
    <cellStyle name="Normal 5 6 2 7 2 2 2" xfId="29258" xr:uid="{00000000-0005-0000-0000-0000AE440000}"/>
    <cellStyle name="Normal 5 6 2 7 2 3" xfId="8000" xr:uid="{00000000-0005-0000-0000-0000AF440000}"/>
    <cellStyle name="Normal 5 6 2 7 2 3 2" xfId="26018" xr:uid="{00000000-0005-0000-0000-0000B0440000}"/>
    <cellStyle name="Normal 5 6 2 7 2 4" xfId="20132" xr:uid="{00000000-0005-0000-0000-0000B1440000}"/>
    <cellStyle name="Normal 5 6 2 7 2 5" xfId="16892" xr:uid="{00000000-0005-0000-0000-0000B2440000}"/>
    <cellStyle name="Normal 5 6 2 7 3" xfId="4310" xr:uid="{00000000-0005-0000-0000-0000B3440000}"/>
    <cellStyle name="Normal 5 6 2 7 3 2" xfId="13436" xr:uid="{00000000-0005-0000-0000-0000B4440000}"/>
    <cellStyle name="Normal 5 6 2 7 3 2 2" xfId="31454" xr:uid="{00000000-0005-0000-0000-0000B5440000}"/>
    <cellStyle name="Normal 5 6 2 7 3 3" xfId="22328" xr:uid="{00000000-0005-0000-0000-0000B6440000}"/>
    <cellStyle name="Normal 5 6 2 7 4" xfId="9584" xr:uid="{00000000-0005-0000-0000-0000B7440000}"/>
    <cellStyle name="Normal 5 6 2 7 4 2" xfId="27602" xr:uid="{00000000-0005-0000-0000-0000B8440000}"/>
    <cellStyle name="Normal 5 6 2 7 5" xfId="6344" xr:uid="{00000000-0005-0000-0000-0000B9440000}"/>
    <cellStyle name="Normal 5 6 2 7 5 2" xfId="24362" xr:uid="{00000000-0005-0000-0000-0000BA440000}"/>
    <cellStyle name="Normal 5 6 2 7 6" xfId="18476" xr:uid="{00000000-0005-0000-0000-0000BB440000}"/>
    <cellStyle name="Normal 5 6 2 7 7" xfId="15236" xr:uid="{00000000-0005-0000-0000-0000BC440000}"/>
    <cellStyle name="Normal 5 6 2 8" xfId="1284" xr:uid="{00000000-0005-0000-0000-0000BD440000}"/>
    <cellStyle name="Normal 5 6 2 8 2" xfId="3914" xr:uid="{00000000-0005-0000-0000-0000BE440000}"/>
    <cellStyle name="Normal 5 6 2 8 2 2" xfId="13040" xr:uid="{00000000-0005-0000-0000-0000BF440000}"/>
    <cellStyle name="Normal 5 6 2 8 2 2 2" xfId="31058" xr:uid="{00000000-0005-0000-0000-0000C0440000}"/>
    <cellStyle name="Normal 5 6 2 8 2 3" xfId="21932" xr:uid="{00000000-0005-0000-0000-0000C1440000}"/>
    <cellStyle name="Normal 5 6 2 8 3" xfId="10412" xr:uid="{00000000-0005-0000-0000-0000C2440000}"/>
    <cellStyle name="Normal 5 6 2 8 3 2" xfId="28430" xr:uid="{00000000-0005-0000-0000-0000C3440000}"/>
    <cellStyle name="Normal 5 6 2 8 4" xfId="7172" xr:uid="{00000000-0005-0000-0000-0000C4440000}"/>
    <cellStyle name="Normal 5 6 2 8 4 2" xfId="25190" xr:uid="{00000000-0005-0000-0000-0000C5440000}"/>
    <cellStyle name="Normal 5 6 2 8 5" xfId="19304" xr:uid="{00000000-0005-0000-0000-0000C6440000}"/>
    <cellStyle name="Normal 5 6 2 8 6" xfId="16064" xr:uid="{00000000-0005-0000-0000-0000C7440000}"/>
    <cellStyle name="Normal 5 6 2 9" xfId="2490" xr:uid="{00000000-0005-0000-0000-0000C8440000}"/>
    <cellStyle name="Normal 5 6 2 9 2" xfId="11618" xr:uid="{00000000-0005-0000-0000-0000C9440000}"/>
    <cellStyle name="Normal 5 6 2 9 2 2" xfId="29636" xr:uid="{00000000-0005-0000-0000-0000CA440000}"/>
    <cellStyle name="Normal 5 6 2 9 3" xfId="8378" xr:uid="{00000000-0005-0000-0000-0000CB440000}"/>
    <cellStyle name="Normal 5 6 2 9 3 2" xfId="26396" xr:uid="{00000000-0005-0000-0000-0000CC440000}"/>
    <cellStyle name="Normal 5 6 2 9 4" xfId="20510" xr:uid="{00000000-0005-0000-0000-0000CD440000}"/>
    <cellStyle name="Normal 5 6 2 9 5" xfId="17270" xr:uid="{00000000-0005-0000-0000-0000CE440000}"/>
    <cellStyle name="Normal 5 6 3" xfId="76" xr:uid="{00000000-0005-0000-0000-0000CF440000}"/>
    <cellStyle name="Normal 5 6 3 10" xfId="3302" xr:uid="{00000000-0005-0000-0000-0000D0440000}"/>
    <cellStyle name="Normal 5 6 3 10 2" xfId="12428" xr:uid="{00000000-0005-0000-0000-0000D1440000}"/>
    <cellStyle name="Normal 5 6 3 10 2 2" xfId="30446" xr:uid="{00000000-0005-0000-0000-0000D2440000}"/>
    <cellStyle name="Normal 5 6 3 10 3" xfId="5966" xr:uid="{00000000-0005-0000-0000-0000D3440000}"/>
    <cellStyle name="Normal 5 6 3 10 3 2" xfId="23984" xr:uid="{00000000-0005-0000-0000-0000D4440000}"/>
    <cellStyle name="Normal 5 6 3 10 4" xfId="21320" xr:uid="{00000000-0005-0000-0000-0000D5440000}"/>
    <cellStyle name="Normal 5 6 3 10 5" xfId="14858" xr:uid="{00000000-0005-0000-0000-0000D6440000}"/>
    <cellStyle name="Normal 5 6 3 11" xfId="9206" xr:uid="{00000000-0005-0000-0000-0000D7440000}"/>
    <cellStyle name="Normal 5 6 3 11 2" xfId="27224" xr:uid="{00000000-0005-0000-0000-0000D8440000}"/>
    <cellStyle name="Normal 5 6 3 12" xfId="5156" xr:uid="{00000000-0005-0000-0000-0000D9440000}"/>
    <cellStyle name="Normal 5 6 3 12 2" xfId="23174" xr:uid="{00000000-0005-0000-0000-0000DA440000}"/>
    <cellStyle name="Normal 5 6 3 13" xfId="18098" xr:uid="{00000000-0005-0000-0000-0000DB440000}"/>
    <cellStyle name="Normal 5 6 3 14" xfId="14300" xr:uid="{00000000-0005-0000-0000-0000DC440000}"/>
    <cellStyle name="Normal 5 6 3 2" xfId="132" xr:uid="{00000000-0005-0000-0000-0000DD440000}"/>
    <cellStyle name="Normal 5 6 3 2 10" xfId="9260" xr:uid="{00000000-0005-0000-0000-0000DE440000}"/>
    <cellStyle name="Normal 5 6 3 2 10 2" xfId="27278" xr:uid="{00000000-0005-0000-0000-0000DF440000}"/>
    <cellStyle name="Normal 5 6 3 2 11" xfId="5210" xr:uid="{00000000-0005-0000-0000-0000E0440000}"/>
    <cellStyle name="Normal 5 6 3 2 11 2" xfId="23228" xr:uid="{00000000-0005-0000-0000-0000E1440000}"/>
    <cellStyle name="Normal 5 6 3 2 12" xfId="18152" xr:uid="{00000000-0005-0000-0000-0000E2440000}"/>
    <cellStyle name="Normal 5 6 3 2 13" xfId="14426" xr:uid="{00000000-0005-0000-0000-0000E3440000}"/>
    <cellStyle name="Normal 5 6 3 2 2" xfId="348" xr:uid="{00000000-0005-0000-0000-0000E4440000}"/>
    <cellStyle name="Normal 5 6 3 2 2 2" xfId="690" xr:uid="{00000000-0005-0000-0000-0000E5440000}"/>
    <cellStyle name="Normal 5 6 3 2 2 2 2" xfId="2346" xr:uid="{00000000-0005-0000-0000-0000E6440000}"/>
    <cellStyle name="Normal 5 6 3 2 2 2 2 2" xfId="11474" xr:uid="{00000000-0005-0000-0000-0000E7440000}"/>
    <cellStyle name="Normal 5 6 3 2 2 2 2 2 2" xfId="29492" xr:uid="{00000000-0005-0000-0000-0000E8440000}"/>
    <cellStyle name="Normal 5 6 3 2 2 2 2 3" xfId="8234" xr:uid="{00000000-0005-0000-0000-0000E9440000}"/>
    <cellStyle name="Normal 5 6 3 2 2 2 2 3 2" xfId="26252" xr:uid="{00000000-0005-0000-0000-0000EA440000}"/>
    <cellStyle name="Normal 5 6 3 2 2 2 2 4" xfId="20366" xr:uid="{00000000-0005-0000-0000-0000EB440000}"/>
    <cellStyle name="Normal 5 6 3 2 2 2 2 5" xfId="17126" xr:uid="{00000000-0005-0000-0000-0000EC440000}"/>
    <cellStyle name="Normal 5 6 3 2 2 2 3" xfId="4544" xr:uid="{00000000-0005-0000-0000-0000ED440000}"/>
    <cellStyle name="Normal 5 6 3 2 2 2 3 2" xfId="13670" xr:uid="{00000000-0005-0000-0000-0000EE440000}"/>
    <cellStyle name="Normal 5 6 3 2 2 2 3 2 2" xfId="31688" xr:uid="{00000000-0005-0000-0000-0000EF440000}"/>
    <cellStyle name="Normal 5 6 3 2 2 2 3 3" xfId="22562" xr:uid="{00000000-0005-0000-0000-0000F0440000}"/>
    <cellStyle name="Normal 5 6 3 2 2 2 4" xfId="9818" xr:uid="{00000000-0005-0000-0000-0000F1440000}"/>
    <cellStyle name="Normal 5 6 3 2 2 2 4 2" xfId="27836" xr:uid="{00000000-0005-0000-0000-0000F2440000}"/>
    <cellStyle name="Normal 5 6 3 2 2 2 5" xfId="6578" xr:uid="{00000000-0005-0000-0000-0000F3440000}"/>
    <cellStyle name="Normal 5 6 3 2 2 2 5 2" xfId="24596" xr:uid="{00000000-0005-0000-0000-0000F4440000}"/>
    <cellStyle name="Normal 5 6 3 2 2 2 6" xfId="18710" xr:uid="{00000000-0005-0000-0000-0000F5440000}"/>
    <cellStyle name="Normal 5 6 3 2 2 2 7" xfId="15470" xr:uid="{00000000-0005-0000-0000-0000F6440000}"/>
    <cellStyle name="Normal 5 6 3 2 2 3" xfId="1518" xr:uid="{00000000-0005-0000-0000-0000F7440000}"/>
    <cellStyle name="Normal 5 6 3 2 2 3 2" xfId="4202" xr:uid="{00000000-0005-0000-0000-0000F8440000}"/>
    <cellStyle name="Normal 5 6 3 2 2 3 2 2" xfId="13328" xr:uid="{00000000-0005-0000-0000-0000F9440000}"/>
    <cellStyle name="Normal 5 6 3 2 2 3 2 2 2" xfId="31346" xr:uid="{00000000-0005-0000-0000-0000FA440000}"/>
    <cellStyle name="Normal 5 6 3 2 2 3 2 3" xfId="22220" xr:uid="{00000000-0005-0000-0000-0000FB440000}"/>
    <cellStyle name="Normal 5 6 3 2 2 3 3" xfId="10646" xr:uid="{00000000-0005-0000-0000-0000FC440000}"/>
    <cellStyle name="Normal 5 6 3 2 2 3 3 2" xfId="28664" xr:uid="{00000000-0005-0000-0000-0000FD440000}"/>
    <cellStyle name="Normal 5 6 3 2 2 3 4" xfId="7406" xr:uid="{00000000-0005-0000-0000-0000FE440000}"/>
    <cellStyle name="Normal 5 6 3 2 2 3 4 2" xfId="25424" xr:uid="{00000000-0005-0000-0000-0000FF440000}"/>
    <cellStyle name="Normal 5 6 3 2 2 3 5" xfId="19538" xr:uid="{00000000-0005-0000-0000-000000450000}"/>
    <cellStyle name="Normal 5 6 3 2 2 3 6" xfId="16298" xr:uid="{00000000-0005-0000-0000-000001450000}"/>
    <cellStyle name="Normal 5 6 3 2 2 4" xfId="2724" xr:uid="{00000000-0005-0000-0000-000002450000}"/>
    <cellStyle name="Normal 5 6 3 2 2 4 2" xfId="11852" xr:uid="{00000000-0005-0000-0000-000003450000}"/>
    <cellStyle name="Normal 5 6 3 2 2 4 2 2" xfId="29870" xr:uid="{00000000-0005-0000-0000-000004450000}"/>
    <cellStyle name="Normal 5 6 3 2 2 4 3" xfId="8612" xr:uid="{00000000-0005-0000-0000-000005450000}"/>
    <cellStyle name="Normal 5 6 3 2 2 4 3 2" xfId="26630" xr:uid="{00000000-0005-0000-0000-000006450000}"/>
    <cellStyle name="Normal 5 6 3 2 2 4 4" xfId="20744" xr:uid="{00000000-0005-0000-0000-000007450000}"/>
    <cellStyle name="Normal 5 6 3 2 2 4 5" xfId="17504" xr:uid="{00000000-0005-0000-0000-000008450000}"/>
    <cellStyle name="Normal 5 6 3 2 2 5" xfId="3662" xr:uid="{00000000-0005-0000-0000-000009450000}"/>
    <cellStyle name="Normal 5 6 3 2 2 5 2" xfId="12788" xr:uid="{00000000-0005-0000-0000-00000A450000}"/>
    <cellStyle name="Normal 5 6 3 2 2 5 2 2" xfId="30806" xr:uid="{00000000-0005-0000-0000-00000B450000}"/>
    <cellStyle name="Normal 5 6 3 2 2 5 3" xfId="6236" xr:uid="{00000000-0005-0000-0000-00000C450000}"/>
    <cellStyle name="Normal 5 6 3 2 2 5 3 2" xfId="24254" xr:uid="{00000000-0005-0000-0000-00000D450000}"/>
    <cellStyle name="Normal 5 6 3 2 2 5 4" xfId="21680" xr:uid="{00000000-0005-0000-0000-00000E450000}"/>
    <cellStyle name="Normal 5 6 3 2 2 5 5" xfId="15128" xr:uid="{00000000-0005-0000-0000-00000F450000}"/>
    <cellStyle name="Normal 5 6 3 2 2 6" xfId="9476" xr:uid="{00000000-0005-0000-0000-000010450000}"/>
    <cellStyle name="Normal 5 6 3 2 2 6 2" xfId="27494" xr:uid="{00000000-0005-0000-0000-000011450000}"/>
    <cellStyle name="Normal 5 6 3 2 2 7" xfId="5372" xr:uid="{00000000-0005-0000-0000-000012450000}"/>
    <cellStyle name="Normal 5 6 3 2 2 7 2" xfId="23390" xr:uid="{00000000-0005-0000-0000-000013450000}"/>
    <cellStyle name="Normal 5 6 3 2 2 8" xfId="18368" xr:uid="{00000000-0005-0000-0000-000014450000}"/>
    <cellStyle name="Normal 5 6 3 2 2 9" xfId="14588" xr:uid="{00000000-0005-0000-0000-000015450000}"/>
    <cellStyle name="Normal 5 6 3 2 3" xfId="852" xr:uid="{00000000-0005-0000-0000-000016450000}"/>
    <cellStyle name="Normal 5 6 3 2 3 2" xfId="1680" xr:uid="{00000000-0005-0000-0000-000017450000}"/>
    <cellStyle name="Normal 5 6 3 2 3 2 2" xfId="4706" xr:uid="{00000000-0005-0000-0000-000018450000}"/>
    <cellStyle name="Normal 5 6 3 2 3 2 2 2" xfId="13832" xr:uid="{00000000-0005-0000-0000-000019450000}"/>
    <cellStyle name="Normal 5 6 3 2 3 2 2 2 2" xfId="31850" xr:uid="{00000000-0005-0000-0000-00001A450000}"/>
    <cellStyle name="Normal 5 6 3 2 3 2 2 3" xfId="22724" xr:uid="{00000000-0005-0000-0000-00001B450000}"/>
    <cellStyle name="Normal 5 6 3 2 3 2 3" xfId="10808" xr:uid="{00000000-0005-0000-0000-00001C450000}"/>
    <cellStyle name="Normal 5 6 3 2 3 2 3 2" xfId="28826" xr:uid="{00000000-0005-0000-0000-00001D450000}"/>
    <cellStyle name="Normal 5 6 3 2 3 2 4" xfId="7568" xr:uid="{00000000-0005-0000-0000-00001E450000}"/>
    <cellStyle name="Normal 5 6 3 2 3 2 4 2" xfId="25586" xr:uid="{00000000-0005-0000-0000-00001F450000}"/>
    <cellStyle name="Normal 5 6 3 2 3 2 5" xfId="19700" xr:uid="{00000000-0005-0000-0000-000020450000}"/>
    <cellStyle name="Normal 5 6 3 2 3 2 6" xfId="16460" xr:uid="{00000000-0005-0000-0000-000021450000}"/>
    <cellStyle name="Normal 5 6 3 2 3 3" xfId="2886" xr:uid="{00000000-0005-0000-0000-000022450000}"/>
    <cellStyle name="Normal 5 6 3 2 3 3 2" xfId="12014" xr:uid="{00000000-0005-0000-0000-000023450000}"/>
    <cellStyle name="Normal 5 6 3 2 3 3 2 2" xfId="30032" xr:uid="{00000000-0005-0000-0000-000024450000}"/>
    <cellStyle name="Normal 5 6 3 2 3 3 3" xfId="8774" xr:uid="{00000000-0005-0000-0000-000025450000}"/>
    <cellStyle name="Normal 5 6 3 2 3 3 3 2" xfId="26792" xr:uid="{00000000-0005-0000-0000-000026450000}"/>
    <cellStyle name="Normal 5 6 3 2 3 3 4" xfId="20906" xr:uid="{00000000-0005-0000-0000-000027450000}"/>
    <cellStyle name="Normal 5 6 3 2 3 3 5" xfId="17666" xr:uid="{00000000-0005-0000-0000-000028450000}"/>
    <cellStyle name="Normal 5 6 3 2 3 4" xfId="3824" xr:uid="{00000000-0005-0000-0000-000029450000}"/>
    <cellStyle name="Normal 5 6 3 2 3 4 2" xfId="12950" xr:uid="{00000000-0005-0000-0000-00002A450000}"/>
    <cellStyle name="Normal 5 6 3 2 3 4 2 2" xfId="30968" xr:uid="{00000000-0005-0000-0000-00002B450000}"/>
    <cellStyle name="Normal 5 6 3 2 3 4 3" xfId="6740" xr:uid="{00000000-0005-0000-0000-00002C450000}"/>
    <cellStyle name="Normal 5 6 3 2 3 4 3 2" xfId="24758" xr:uid="{00000000-0005-0000-0000-00002D450000}"/>
    <cellStyle name="Normal 5 6 3 2 3 4 4" xfId="21842" xr:uid="{00000000-0005-0000-0000-00002E450000}"/>
    <cellStyle name="Normal 5 6 3 2 3 4 5" xfId="15632" xr:uid="{00000000-0005-0000-0000-00002F450000}"/>
    <cellStyle name="Normal 5 6 3 2 3 5" xfId="9980" xr:uid="{00000000-0005-0000-0000-000030450000}"/>
    <cellStyle name="Normal 5 6 3 2 3 5 2" xfId="27998" xr:uid="{00000000-0005-0000-0000-000031450000}"/>
    <cellStyle name="Normal 5 6 3 2 3 6" xfId="5534" xr:uid="{00000000-0005-0000-0000-000032450000}"/>
    <cellStyle name="Normal 5 6 3 2 3 6 2" xfId="23552" xr:uid="{00000000-0005-0000-0000-000033450000}"/>
    <cellStyle name="Normal 5 6 3 2 3 7" xfId="18872" xr:uid="{00000000-0005-0000-0000-000034450000}"/>
    <cellStyle name="Normal 5 6 3 2 3 8" xfId="14750" xr:uid="{00000000-0005-0000-0000-000035450000}"/>
    <cellStyle name="Normal 5 6 3 2 4" xfId="1014" xr:uid="{00000000-0005-0000-0000-000036450000}"/>
    <cellStyle name="Normal 5 6 3 2 4 2" xfId="1842" xr:uid="{00000000-0005-0000-0000-000037450000}"/>
    <cellStyle name="Normal 5 6 3 2 4 2 2" xfId="10970" xr:uid="{00000000-0005-0000-0000-000038450000}"/>
    <cellStyle name="Normal 5 6 3 2 4 2 2 2" xfId="28988" xr:uid="{00000000-0005-0000-0000-000039450000}"/>
    <cellStyle name="Normal 5 6 3 2 4 2 3" xfId="7730" xr:uid="{00000000-0005-0000-0000-00003A450000}"/>
    <cellStyle name="Normal 5 6 3 2 4 2 3 2" xfId="25748" xr:uid="{00000000-0005-0000-0000-00003B450000}"/>
    <cellStyle name="Normal 5 6 3 2 4 2 4" xfId="19862" xr:uid="{00000000-0005-0000-0000-00003C450000}"/>
    <cellStyle name="Normal 5 6 3 2 4 2 5" xfId="16622" xr:uid="{00000000-0005-0000-0000-00003D450000}"/>
    <cellStyle name="Normal 5 6 3 2 4 3" xfId="3048" xr:uid="{00000000-0005-0000-0000-00003E450000}"/>
    <cellStyle name="Normal 5 6 3 2 4 3 2" xfId="12176" xr:uid="{00000000-0005-0000-0000-00003F450000}"/>
    <cellStyle name="Normal 5 6 3 2 4 3 2 2" xfId="30194" xr:uid="{00000000-0005-0000-0000-000040450000}"/>
    <cellStyle name="Normal 5 6 3 2 4 3 3" xfId="8936" xr:uid="{00000000-0005-0000-0000-000041450000}"/>
    <cellStyle name="Normal 5 6 3 2 4 3 3 2" xfId="26954" xr:uid="{00000000-0005-0000-0000-000042450000}"/>
    <cellStyle name="Normal 5 6 3 2 4 3 4" xfId="21068" xr:uid="{00000000-0005-0000-0000-000043450000}"/>
    <cellStyle name="Normal 5 6 3 2 4 3 5" xfId="17828" xr:uid="{00000000-0005-0000-0000-000044450000}"/>
    <cellStyle name="Normal 5 6 3 2 4 4" xfId="4868" xr:uid="{00000000-0005-0000-0000-000045450000}"/>
    <cellStyle name="Normal 5 6 3 2 4 4 2" xfId="13994" xr:uid="{00000000-0005-0000-0000-000046450000}"/>
    <cellStyle name="Normal 5 6 3 2 4 4 2 2" xfId="32012" xr:uid="{00000000-0005-0000-0000-000047450000}"/>
    <cellStyle name="Normal 5 6 3 2 4 4 3" xfId="6902" xr:uid="{00000000-0005-0000-0000-000048450000}"/>
    <cellStyle name="Normal 5 6 3 2 4 4 3 2" xfId="24920" xr:uid="{00000000-0005-0000-0000-000049450000}"/>
    <cellStyle name="Normal 5 6 3 2 4 4 4" xfId="22886" xr:uid="{00000000-0005-0000-0000-00004A450000}"/>
    <cellStyle name="Normal 5 6 3 2 4 5" xfId="10142" xr:uid="{00000000-0005-0000-0000-00004B450000}"/>
    <cellStyle name="Normal 5 6 3 2 4 5 2" xfId="28160" xr:uid="{00000000-0005-0000-0000-00004C450000}"/>
    <cellStyle name="Normal 5 6 3 2 4 6" xfId="5696" xr:uid="{00000000-0005-0000-0000-00004D450000}"/>
    <cellStyle name="Normal 5 6 3 2 4 6 2" xfId="23714" xr:uid="{00000000-0005-0000-0000-00004E450000}"/>
    <cellStyle name="Normal 5 6 3 2 4 7" xfId="19034" xr:uid="{00000000-0005-0000-0000-00004F450000}"/>
    <cellStyle name="Normal 5 6 3 2 4 8" xfId="15794" xr:uid="{00000000-0005-0000-0000-000050450000}"/>
    <cellStyle name="Normal 5 6 3 2 5" xfId="1176" xr:uid="{00000000-0005-0000-0000-000051450000}"/>
    <cellStyle name="Normal 5 6 3 2 5 2" xfId="2004" xr:uid="{00000000-0005-0000-0000-000052450000}"/>
    <cellStyle name="Normal 5 6 3 2 5 2 2" xfId="11132" xr:uid="{00000000-0005-0000-0000-000053450000}"/>
    <cellStyle name="Normal 5 6 3 2 5 2 2 2" xfId="29150" xr:uid="{00000000-0005-0000-0000-000054450000}"/>
    <cellStyle name="Normal 5 6 3 2 5 2 3" xfId="7892" xr:uid="{00000000-0005-0000-0000-000055450000}"/>
    <cellStyle name="Normal 5 6 3 2 5 2 3 2" xfId="25910" xr:uid="{00000000-0005-0000-0000-000056450000}"/>
    <cellStyle name="Normal 5 6 3 2 5 2 4" xfId="20024" xr:uid="{00000000-0005-0000-0000-000057450000}"/>
    <cellStyle name="Normal 5 6 3 2 5 2 5" xfId="16784" xr:uid="{00000000-0005-0000-0000-000058450000}"/>
    <cellStyle name="Normal 5 6 3 2 5 3" xfId="3210" xr:uid="{00000000-0005-0000-0000-000059450000}"/>
    <cellStyle name="Normal 5 6 3 2 5 3 2" xfId="12338" xr:uid="{00000000-0005-0000-0000-00005A450000}"/>
    <cellStyle name="Normal 5 6 3 2 5 3 2 2" xfId="30356" xr:uid="{00000000-0005-0000-0000-00005B450000}"/>
    <cellStyle name="Normal 5 6 3 2 5 3 3" xfId="9098" xr:uid="{00000000-0005-0000-0000-00005C450000}"/>
    <cellStyle name="Normal 5 6 3 2 5 3 3 2" xfId="27116" xr:uid="{00000000-0005-0000-0000-00005D450000}"/>
    <cellStyle name="Normal 5 6 3 2 5 3 4" xfId="21230" xr:uid="{00000000-0005-0000-0000-00005E450000}"/>
    <cellStyle name="Normal 5 6 3 2 5 3 5" xfId="17990" xr:uid="{00000000-0005-0000-0000-00005F450000}"/>
    <cellStyle name="Normal 5 6 3 2 5 4" xfId="5030" xr:uid="{00000000-0005-0000-0000-000060450000}"/>
    <cellStyle name="Normal 5 6 3 2 5 4 2" xfId="14156" xr:uid="{00000000-0005-0000-0000-000061450000}"/>
    <cellStyle name="Normal 5 6 3 2 5 4 2 2" xfId="32174" xr:uid="{00000000-0005-0000-0000-000062450000}"/>
    <cellStyle name="Normal 5 6 3 2 5 4 3" xfId="7064" xr:uid="{00000000-0005-0000-0000-000063450000}"/>
    <cellStyle name="Normal 5 6 3 2 5 4 3 2" xfId="25082" xr:uid="{00000000-0005-0000-0000-000064450000}"/>
    <cellStyle name="Normal 5 6 3 2 5 4 4" xfId="23048" xr:uid="{00000000-0005-0000-0000-000065450000}"/>
    <cellStyle name="Normal 5 6 3 2 5 5" xfId="10304" xr:uid="{00000000-0005-0000-0000-000066450000}"/>
    <cellStyle name="Normal 5 6 3 2 5 5 2" xfId="28322" xr:uid="{00000000-0005-0000-0000-000067450000}"/>
    <cellStyle name="Normal 5 6 3 2 5 6" xfId="5858" xr:uid="{00000000-0005-0000-0000-000068450000}"/>
    <cellStyle name="Normal 5 6 3 2 5 6 2" xfId="23876" xr:uid="{00000000-0005-0000-0000-000069450000}"/>
    <cellStyle name="Normal 5 6 3 2 5 7" xfId="19196" xr:uid="{00000000-0005-0000-0000-00006A450000}"/>
    <cellStyle name="Normal 5 6 3 2 5 8" xfId="15956" xr:uid="{00000000-0005-0000-0000-00006B450000}"/>
    <cellStyle name="Normal 5 6 3 2 6" xfId="528" xr:uid="{00000000-0005-0000-0000-00006C450000}"/>
    <cellStyle name="Normal 5 6 3 2 6 2" xfId="2184" xr:uid="{00000000-0005-0000-0000-00006D450000}"/>
    <cellStyle name="Normal 5 6 3 2 6 2 2" xfId="11312" xr:uid="{00000000-0005-0000-0000-00006E450000}"/>
    <cellStyle name="Normal 5 6 3 2 6 2 2 2" xfId="29330" xr:uid="{00000000-0005-0000-0000-00006F450000}"/>
    <cellStyle name="Normal 5 6 3 2 6 2 3" xfId="8072" xr:uid="{00000000-0005-0000-0000-000070450000}"/>
    <cellStyle name="Normal 5 6 3 2 6 2 3 2" xfId="26090" xr:uid="{00000000-0005-0000-0000-000071450000}"/>
    <cellStyle name="Normal 5 6 3 2 6 2 4" xfId="20204" xr:uid="{00000000-0005-0000-0000-000072450000}"/>
    <cellStyle name="Normal 5 6 3 2 6 2 5" xfId="16964" xr:uid="{00000000-0005-0000-0000-000073450000}"/>
    <cellStyle name="Normal 5 6 3 2 6 3" xfId="4382" xr:uid="{00000000-0005-0000-0000-000074450000}"/>
    <cellStyle name="Normal 5 6 3 2 6 3 2" xfId="13508" xr:uid="{00000000-0005-0000-0000-000075450000}"/>
    <cellStyle name="Normal 5 6 3 2 6 3 2 2" xfId="31526" xr:uid="{00000000-0005-0000-0000-000076450000}"/>
    <cellStyle name="Normal 5 6 3 2 6 3 3" xfId="22400" xr:uid="{00000000-0005-0000-0000-000077450000}"/>
    <cellStyle name="Normal 5 6 3 2 6 4" xfId="9656" xr:uid="{00000000-0005-0000-0000-000078450000}"/>
    <cellStyle name="Normal 5 6 3 2 6 4 2" xfId="27674" xr:uid="{00000000-0005-0000-0000-000079450000}"/>
    <cellStyle name="Normal 5 6 3 2 6 5" xfId="6416" xr:uid="{00000000-0005-0000-0000-00007A450000}"/>
    <cellStyle name="Normal 5 6 3 2 6 5 2" xfId="24434" xr:uid="{00000000-0005-0000-0000-00007B450000}"/>
    <cellStyle name="Normal 5 6 3 2 6 6" xfId="18548" xr:uid="{00000000-0005-0000-0000-00007C450000}"/>
    <cellStyle name="Normal 5 6 3 2 6 7" xfId="15308" xr:uid="{00000000-0005-0000-0000-00007D450000}"/>
    <cellStyle name="Normal 5 6 3 2 7" xfId="1356" xr:uid="{00000000-0005-0000-0000-00007E450000}"/>
    <cellStyle name="Normal 5 6 3 2 7 2" xfId="3986" xr:uid="{00000000-0005-0000-0000-00007F450000}"/>
    <cellStyle name="Normal 5 6 3 2 7 2 2" xfId="13112" xr:uid="{00000000-0005-0000-0000-000080450000}"/>
    <cellStyle name="Normal 5 6 3 2 7 2 2 2" xfId="31130" xr:uid="{00000000-0005-0000-0000-000081450000}"/>
    <cellStyle name="Normal 5 6 3 2 7 2 3" xfId="22004" xr:uid="{00000000-0005-0000-0000-000082450000}"/>
    <cellStyle name="Normal 5 6 3 2 7 3" xfId="10484" xr:uid="{00000000-0005-0000-0000-000083450000}"/>
    <cellStyle name="Normal 5 6 3 2 7 3 2" xfId="28502" xr:uid="{00000000-0005-0000-0000-000084450000}"/>
    <cellStyle name="Normal 5 6 3 2 7 4" xfId="7244" xr:uid="{00000000-0005-0000-0000-000085450000}"/>
    <cellStyle name="Normal 5 6 3 2 7 4 2" xfId="25262" xr:uid="{00000000-0005-0000-0000-000086450000}"/>
    <cellStyle name="Normal 5 6 3 2 7 5" xfId="19376" xr:uid="{00000000-0005-0000-0000-000087450000}"/>
    <cellStyle name="Normal 5 6 3 2 7 6" xfId="16136" xr:uid="{00000000-0005-0000-0000-000088450000}"/>
    <cellStyle name="Normal 5 6 3 2 8" xfId="2562" xr:uid="{00000000-0005-0000-0000-000089450000}"/>
    <cellStyle name="Normal 5 6 3 2 8 2" xfId="11690" xr:uid="{00000000-0005-0000-0000-00008A450000}"/>
    <cellStyle name="Normal 5 6 3 2 8 2 2" xfId="29708" xr:uid="{00000000-0005-0000-0000-00008B450000}"/>
    <cellStyle name="Normal 5 6 3 2 8 3" xfId="8450" xr:uid="{00000000-0005-0000-0000-00008C450000}"/>
    <cellStyle name="Normal 5 6 3 2 8 3 2" xfId="26468" xr:uid="{00000000-0005-0000-0000-00008D450000}"/>
    <cellStyle name="Normal 5 6 3 2 8 4" xfId="20582" xr:uid="{00000000-0005-0000-0000-00008E450000}"/>
    <cellStyle name="Normal 5 6 3 2 8 5" xfId="17342" xr:uid="{00000000-0005-0000-0000-00008F450000}"/>
    <cellStyle name="Normal 5 6 3 2 9" xfId="3500" xr:uid="{00000000-0005-0000-0000-000090450000}"/>
    <cellStyle name="Normal 5 6 3 2 9 2" xfId="12626" xr:uid="{00000000-0005-0000-0000-000091450000}"/>
    <cellStyle name="Normal 5 6 3 2 9 2 2" xfId="30644" xr:uid="{00000000-0005-0000-0000-000092450000}"/>
    <cellStyle name="Normal 5 6 3 2 9 3" xfId="6020" xr:uid="{00000000-0005-0000-0000-000093450000}"/>
    <cellStyle name="Normal 5 6 3 2 9 3 2" xfId="24038" xr:uid="{00000000-0005-0000-0000-000094450000}"/>
    <cellStyle name="Normal 5 6 3 2 9 4" xfId="21518" xr:uid="{00000000-0005-0000-0000-000095450000}"/>
    <cellStyle name="Normal 5 6 3 2 9 5" xfId="14912" xr:uid="{00000000-0005-0000-0000-000096450000}"/>
    <cellStyle name="Normal 5 6 3 3" xfId="294" xr:uid="{00000000-0005-0000-0000-000097450000}"/>
    <cellStyle name="Normal 5 6 3 3 2" xfId="636" xr:uid="{00000000-0005-0000-0000-000098450000}"/>
    <cellStyle name="Normal 5 6 3 3 2 2" xfId="2292" xr:uid="{00000000-0005-0000-0000-000099450000}"/>
    <cellStyle name="Normal 5 6 3 3 2 2 2" xfId="11420" xr:uid="{00000000-0005-0000-0000-00009A450000}"/>
    <cellStyle name="Normal 5 6 3 3 2 2 2 2" xfId="29438" xr:uid="{00000000-0005-0000-0000-00009B450000}"/>
    <cellStyle name="Normal 5 6 3 3 2 2 3" xfId="8180" xr:uid="{00000000-0005-0000-0000-00009C450000}"/>
    <cellStyle name="Normal 5 6 3 3 2 2 3 2" xfId="26198" xr:uid="{00000000-0005-0000-0000-00009D450000}"/>
    <cellStyle name="Normal 5 6 3 3 2 2 4" xfId="20312" xr:uid="{00000000-0005-0000-0000-00009E450000}"/>
    <cellStyle name="Normal 5 6 3 3 2 2 5" xfId="17072" xr:uid="{00000000-0005-0000-0000-00009F450000}"/>
    <cellStyle name="Normal 5 6 3 3 2 3" xfId="4490" xr:uid="{00000000-0005-0000-0000-0000A0450000}"/>
    <cellStyle name="Normal 5 6 3 3 2 3 2" xfId="13616" xr:uid="{00000000-0005-0000-0000-0000A1450000}"/>
    <cellStyle name="Normal 5 6 3 3 2 3 2 2" xfId="31634" xr:uid="{00000000-0005-0000-0000-0000A2450000}"/>
    <cellStyle name="Normal 5 6 3 3 2 3 3" xfId="22508" xr:uid="{00000000-0005-0000-0000-0000A3450000}"/>
    <cellStyle name="Normal 5 6 3 3 2 4" xfId="9764" xr:uid="{00000000-0005-0000-0000-0000A4450000}"/>
    <cellStyle name="Normal 5 6 3 3 2 4 2" xfId="27782" xr:uid="{00000000-0005-0000-0000-0000A5450000}"/>
    <cellStyle name="Normal 5 6 3 3 2 5" xfId="6524" xr:uid="{00000000-0005-0000-0000-0000A6450000}"/>
    <cellStyle name="Normal 5 6 3 3 2 5 2" xfId="24542" xr:uid="{00000000-0005-0000-0000-0000A7450000}"/>
    <cellStyle name="Normal 5 6 3 3 2 6" xfId="18656" xr:uid="{00000000-0005-0000-0000-0000A8450000}"/>
    <cellStyle name="Normal 5 6 3 3 2 7" xfId="15416" xr:uid="{00000000-0005-0000-0000-0000A9450000}"/>
    <cellStyle name="Normal 5 6 3 3 3" xfId="1464" xr:uid="{00000000-0005-0000-0000-0000AA450000}"/>
    <cellStyle name="Normal 5 6 3 3 3 2" xfId="4148" xr:uid="{00000000-0005-0000-0000-0000AB450000}"/>
    <cellStyle name="Normal 5 6 3 3 3 2 2" xfId="13274" xr:uid="{00000000-0005-0000-0000-0000AC450000}"/>
    <cellStyle name="Normal 5 6 3 3 3 2 2 2" xfId="31292" xr:uid="{00000000-0005-0000-0000-0000AD450000}"/>
    <cellStyle name="Normal 5 6 3 3 3 2 3" xfId="22166" xr:uid="{00000000-0005-0000-0000-0000AE450000}"/>
    <cellStyle name="Normal 5 6 3 3 3 3" xfId="10592" xr:uid="{00000000-0005-0000-0000-0000AF450000}"/>
    <cellStyle name="Normal 5 6 3 3 3 3 2" xfId="28610" xr:uid="{00000000-0005-0000-0000-0000B0450000}"/>
    <cellStyle name="Normal 5 6 3 3 3 4" xfId="7352" xr:uid="{00000000-0005-0000-0000-0000B1450000}"/>
    <cellStyle name="Normal 5 6 3 3 3 4 2" xfId="25370" xr:uid="{00000000-0005-0000-0000-0000B2450000}"/>
    <cellStyle name="Normal 5 6 3 3 3 5" xfId="19484" xr:uid="{00000000-0005-0000-0000-0000B3450000}"/>
    <cellStyle name="Normal 5 6 3 3 3 6" xfId="16244" xr:uid="{00000000-0005-0000-0000-0000B4450000}"/>
    <cellStyle name="Normal 5 6 3 3 4" xfId="2670" xr:uid="{00000000-0005-0000-0000-0000B5450000}"/>
    <cellStyle name="Normal 5 6 3 3 4 2" xfId="11798" xr:uid="{00000000-0005-0000-0000-0000B6450000}"/>
    <cellStyle name="Normal 5 6 3 3 4 2 2" xfId="29816" xr:uid="{00000000-0005-0000-0000-0000B7450000}"/>
    <cellStyle name="Normal 5 6 3 3 4 3" xfId="8558" xr:uid="{00000000-0005-0000-0000-0000B8450000}"/>
    <cellStyle name="Normal 5 6 3 3 4 3 2" xfId="26576" xr:uid="{00000000-0005-0000-0000-0000B9450000}"/>
    <cellStyle name="Normal 5 6 3 3 4 4" xfId="20690" xr:uid="{00000000-0005-0000-0000-0000BA450000}"/>
    <cellStyle name="Normal 5 6 3 3 4 5" xfId="17450" xr:uid="{00000000-0005-0000-0000-0000BB450000}"/>
    <cellStyle name="Normal 5 6 3 3 5" xfId="3446" xr:uid="{00000000-0005-0000-0000-0000BC450000}"/>
    <cellStyle name="Normal 5 6 3 3 5 2" xfId="12572" xr:uid="{00000000-0005-0000-0000-0000BD450000}"/>
    <cellStyle name="Normal 5 6 3 3 5 2 2" xfId="30590" xr:uid="{00000000-0005-0000-0000-0000BE450000}"/>
    <cellStyle name="Normal 5 6 3 3 5 3" xfId="6182" xr:uid="{00000000-0005-0000-0000-0000BF450000}"/>
    <cellStyle name="Normal 5 6 3 3 5 3 2" xfId="24200" xr:uid="{00000000-0005-0000-0000-0000C0450000}"/>
    <cellStyle name="Normal 5 6 3 3 5 4" xfId="21464" xr:uid="{00000000-0005-0000-0000-0000C1450000}"/>
    <cellStyle name="Normal 5 6 3 3 5 5" xfId="15074" xr:uid="{00000000-0005-0000-0000-0000C2450000}"/>
    <cellStyle name="Normal 5 6 3 3 6" xfId="9422" xr:uid="{00000000-0005-0000-0000-0000C3450000}"/>
    <cellStyle name="Normal 5 6 3 3 6 2" xfId="27440" xr:uid="{00000000-0005-0000-0000-0000C4450000}"/>
    <cellStyle name="Normal 5 6 3 3 7" xfId="5318" xr:uid="{00000000-0005-0000-0000-0000C5450000}"/>
    <cellStyle name="Normal 5 6 3 3 7 2" xfId="23336" xr:uid="{00000000-0005-0000-0000-0000C6450000}"/>
    <cellStyle name="Normal 5 6 3 3 8" xfId="18314" xr:uid="{00000000-0005-0000-0000-0000C7450000}"/>
    <cellStyle name="Normal 5 6 3 3 9" xfId="14372" xr:uid="{00000000-0005-0000-0000-0000C8450000}"/>
    <cellStyle name="Normal 5 6 3 4" xfId="222" xr:uid="{00000000-0005-0000-0000-0000C9450000}"/>
    <cellStyle name="Normal 5 6 3 4 2" xfId="798" xr:uid="{00000000-0005-0000-0000-0000CA450000}"/>
    <cellStyle name="Normal 5 6 3 4 2 2" xfId="2418" xr:uid="{00000000-0005-0000-0000-0000CB450000}"/>
    <cellStyle name="Normal 5 6 3 4 2 2 2" xfId="11546" xr:uid="{00000000-0005-0000-0000-0000CC450000}"/>
    <cellStyle name="Normal 5 6 3 4 2 2 2 2" xfId="29564" xr:uid="{00000000-0005-0000-0000-0000CD450000}"/>
    <cellStyle name="Normal 5 6 3 4 2 2 3" xfId="8306" xr:uid="{00000000-0005-0000-0000-0000CE450000}"/>
    <cellStyle name="Normal 5 6 3 4 2 2 3 2" xfId="26324" xr:uid="{00000000-0005-0000-0000-0000CF450000}"/>
    <cellStyle name="Normal 5 6 3 4 2 2 4" xfId="20438" xr:uid="{00000000-0005-0000-0000-0000D0450000}"/>
    <cellStyle name="Normal 5 6 3 4 2 2 5" xfId="17198" xr:uid="{00000000-0005-0000-0000-0000D1450000}"/>
    <cellStyle name="Normal 5 6 3 4 2 3" xfId="4652" xr:uid="{00000000-0005-0000-0000-0000D2450000}"/>
    <cellStyle name="Normal 5 6 3 4 2 3 2" xfId="13778" xr:uid="{00000000-0005-0000-0000-0000D3450000}"/>
    <cellStyle name="Normal 5 6 3 4 2 3 2 2" xfId="31796" xr:uid="{00000000-0005-0000-0000-0000D4450000}"/>
    <cellStyle name="Normal 5 6 3 4 2 3 3" xfId="22670" xr:uid="{00000000-0005-0000-0000-0000D5450000}"/>
    <cellStyle name="Normal 5 6 3 4 2 4" xfId="9926" xr:uid="{00000000-0005-0000-0000-0000D6450000}"/>
    <cellStyle name="Normal 5 6 3 4 2 4 2" xfId="27944" xr:uid="{00000000-0005-0000-0000-0000D7450000}"/>
    <cellStyle name="Normal 5 6 3 4 2 5" xfId="6686" xr:uid="{00000000-0005-0000-0000-0000D8450000}"/>
    <cellStyle name="Normal 5 6 3 4 2 5 2" xfId="24704" xr:uid="{00000000-0005-0000-0000-0000D9450000}"/>
    <cellStyle name="Normal 5 6 3 4 2 6" xfId="18818" xr:uid="{00000000-0005-0000-0000-0000DA450000}"/>
    <cellStyle name="Normal 5 6 3 4 2 7" xfId="15578" xr:uid="{00000000-0005-0000-0000-0000DB450000}"/>
    <cellStyle name="Normal 5 6 3 4 3" xfId="1626" xr:uid="{00000000-0005-0000-0000-0000DC450000}"/>
    <cellStyle name="Normal 5 6 3 4 3 2" xfId="4076" xr:uid="{00000000-0005-0000-0000-0000DD450000}"/>
    <cellStyle name="Normal 5 6 3 4 3 2 2" xfId="13202" xr:uid="{00000000-0005-0000-0000-0000DE450000}"/>
    <cellStyle name="Normal 5 6 3 4 3 2 2 2" xfId="31220" xr:uid="{00000000-0005-0000-0000-0000DF450000}"/>
    <cellStyle name="Normal 5 6 3 4 3 2 3" xfId="22094" xr:uid="{00000000-0005-0000-0000-0000E0450000}"/>
    <cellStyle name="Normal 5 6 3 4 3 3" xfId="10754" xr:uid="{00000000-0005-0000-0000-0000E1450000}"/>
    <cellStyle name="Normal 5 6 3 4 3 3 2" xfId="28772" xr:uid="{00000000-0005-0000-0000-0000E2450000}"/>
    <cellStyle name="Normal 5 6 3 4 3 4" xfId="7514" xr:uid="{00000000-0005-0000-0000-0000E3450000}"/>
    <cellStyle name="Normal 5 6 3 4 3 4 2" xfId="25532" xr:uid="{00000000-0005-0000-0000-0000E4450000}"/>
    <cellStyle name="Normal 5 6 3 4 3 5" xfId="19646" xr:uid="{00000000-0005-0000-0000-0000E5450000}"/>
    <cellStyle name="Normal 5 6 3 4 3 6" xfId="16406" xr:uid="{00000000-0005-0000-0000-0000E6450000}"/>
    <cellStyle name="Normal 5 6 3 4 4" xfId="2832" xr:uid="{00000000-0005-0000-0000-0000E7450000}"/>
    <cellStyle name="Normal 5 6 3 4 4 2" xfId="11960" xr:uid="{00000000-0005-0000-0000-0000E8450000}"/>
    <cellStyle name="Normal 5 6 3 4 4 2 2" xfId="29978" xr:uid="{00000000-0005-0000-0000-0000E9450000}"/>
    <cellStyle name="Normal 5 6 3 4 4 3" xfId="8720" xr:uid="{00000000-0005-0000-0000-0000EA450000}"/>
    <cellStyle name="Normal 5 6 3 4 4 3 2" xfId="26738" xr:uid="{00000000-0005-0000-0000-0000EB450000}"/>
    <cellStyle name="Normal 5 6 3 4 4 4" xfId="20852" xr:uid="{00000000-0005-0000-0000-0000EC450000}"/>
    <cellStyle name="Normal 5 6 3 4 4 5" xfId="17612" xr:uid="{00000000-0005-0000-0000-0000ED450000}"/>
    <cellStyle name="Normal 5 6 3 4 5" xfId="3608" xr:uid="{00000000-0005-0000-0000-0000EE450000}"/>
    <cellStyle name="Normal 5 6 3 4 5 2" xfId="12734" xr:uid="{00000000-0005-0000-0000-0000EF450000}"/>
    <cellStyle name="Normal 5 6 3 4 5 2 2" xfId="30752" xr:uid="{00000000-0005-0000-0000-0000F0450000}"/>
    <cellStyle name="Normal 5 6 3 4 5 3" xfId="6110" xr:uid="{00000000-0005-0000-0000-0000F1450000}"/>
    <cellStyle name="Normal 5 6 3 4 5 3 2" xfId="24128" xr:uid="{00000000-0005-0000-0000-0000F2450000}"/>
    <cellStyle name="Normal 5 6 3 4 5 4" xfId="21626" xr:uid="{00000000-0005-0000-0000-0000F3450000}"/>
    <cellStyle name="Normal 5 6 3 4 5 5" xfId="15002" xr:uid="{00000000-0005-0000-0000-0000F4450000}"/>
    <cellStyle name="Normal 5 6 3 4 6" xfId="9350" xr:uid="{00000000-0005-0000-0000-0000F5450000}"/>
    <cellStyle name="Normal 5 6 3 4 6 2" xfId="27368" xr:uid="{00000000-0005-0000-0000-0000F6450000}"/>
    <cellStyle name="Normal 5 6 3 4 7" xfId="5480" xr:uid="{00000000-0005-0000-0000-0000F7450000}"/>
    <cellStyle name="Normal 5 6 3 4 7 2" xfId="23498" xr:uid="{00000000-0005-0000-0000-0000F8450000}"/>
    <cellStyle name="Normal 5 6 3 4 8" xfId="18242" xr:uid="{00000000-0005-0000-0000-0000F9450000}"/>
    <cellStyle name="Normal 5 6 3 4 9" xfId="14534" xr:uid="{00000000-0005-0000-0000-0000FA450000}"/>
    <cellStyle name="Normal 5 6 3 5" xfId="960" xr:uid="{00000000-0005-0000-0000-0000FB450000}"/>
    <cellStyle name="Normal 5 6 3 5 2" xfId="1788" xr:uid="{00000000-0005-0000-0000-0000FC450000}"/>
    <cellStyle name="Normal 5 6 3 5 2 2" xfId="4814" xr:uid="{00000000-0005-0000-0000-0000FD450000}"/>
    <cellStyle name="Normal 5 6 3 5 2 2 2" xfId="13940" xr:uid="{00000000-0005-0000-0000-0000FE450000}"/>
    <cellStyle name="Normal 5 6 3 5 2 2 2 2" xfId="31958" xr:uid="{00000000-0005-0000-0000-0000FF450000}"/>
    <cellStyle name="Normal 5 6 3 5 2 2 3" xfId="22832" xr:uid="{00000000-0005-0000-0000-000000460000}"/>
    <cellStyle name="Normal 5 6 3 5 2 3" xfId="10916" xr:uid="{00000000-0005-0000-0000-000001460000}"/>
    <cellStyle name="Normal 5 6 3 5 2 3 2" xfId="28934" xr:uid="{00000000-0005-0000-0000-000002460000}"/>
    <cellStyle name="Normal 5 6 3 5 2 4" xfId="7676" xr:uid="{00000000-0005-0000-0000-000003460000}"/>
    <cellStyle name="Normal 5 6 3 5 2 4 2" xfId="25694" xr:uid="{00000000-0005-0000-0000-000004460000}"/>
    <cellStyle name="Normal 5 6 3 5 2 5" xfId="19808" xr:uid="{00000000-0005-0000-0000-000005460000}"/>
    <cellStyle name="Normal 5 6 3 5 2 6" xfId="16568" xr:uid="{00000000-0005-0000-0000-000006460000}"/>
    <cellStyle name="Normal 5 6 3 5 3" xfId="2994" xr:uid="{00000000-0005-0000-0000-000007460000}"/>
    <cellStyle name="Normal 5 6 3 5 3 2" xfId="12122" xr:uid="{00000000-0005-0000-0000-000008460000}"/>
    <cellStyle name="Normal 5 6 3 5 3 2 2" xfId="30140" xr:uid="{00000000-0005-0000-0000-000009460000}"/>
    <cellStyle name="Normal 5 6 3 5 3 3" xfId="8882" xr:uid="{00000000-0005-0000-0000-00000A460000}"/>
    <cellStyle name="Normal 5 6 3 5 3 3 2" xfId="26900" xr:uid="{00000000-0005-0000-0000-00000B460000}"/>
    <cellStyle name="Normal 5 6 3 5 3 4" xfId="21014" xr:uid="{00000000-0005-0000-0000-00000C460000}"/>
    <cellStyle name="Normal 5 6 3 5 3 5" xfId="17774" xr:uid="{00000000-0005-0000-0000-00000D460000}"/>
    <cellStyle name="Normal 5 6 3 5 4" xfId="3770" xr:uid="{00000000-0005-0000-0000-00000E460000}"/>
    <cellStyle name="Normal 5 6 3 5 4 2" xfId="12896" xr:uid="{00000000-0005-0000-0000-00000F460000}"/>
    <cellStyle name="Normal 5 6 3 5 4 2 2" xfId="30914" xr:uid="{00000000-0005-0000-0000-000010460000}"/>
    <cellStyle name="Normal 5 6 3 5 4 3" xfId="6848" xr:uid="{00000000-0005-0000-0000-000011460000}"/>
    <cellStyle name="Normal 5 6 3 5 4 3 2" xfId="24866" xr:uid="{00000000-0005-0000-0000-000012460000}"/>
    <cellStyle name="Normal 5 6 3 5 4 4" xfId="21788" xr:uid="{00000000-0005-0000-0000-000013460000}"/>
    <cellStyle name="Normal 5 6 3 5 4 5" xfId="15740" xr:uid="{00000000-0005-0000-0000-000014460000}"/>
    <cellStyle name="Normal 5 6 3 5 5" xfId="10088" xr:uid="{00000000-0005-0000-0000-000015460000}"/>
    <cellStyle name="Normal 5 6 3 5 5 2" xfId="28106" xr:uid="{00000000-0005-0000-0000-000016460000}"/>
    <cellStyle name="Normal 5 6 3 5 6" xfId="5642" xr:uid="{00000000-0005-0000-0000-000017460000}"/>
    <cellStyle name="Normal 5 6 3 5 6 2" xfId="23660" xr:uid="{00000000-0005-0000-0000-000018460000}"/>
    <cellStyle name="Normal 5 6 3 5 7" xfId="18980" xr:uid="{00000000-0005-0000-0000-000019460000}"/>
    <cellStyle name="Normal 5 6 3 5 8" xfId="14696" xr:uid="{00000000-0005-0000-0000-00001A460000}"/>
    <cellStyle name="Normal 5 6 3 6" xfId="1122" xr:uid="{00000000-0005-0000-0000-00001B460000}"/>
    <cellStyle name="Normal 5 6 3 6 2" xfId="1950" xr:uid="{00000000-0005-0000-0000-00001C460000}"/>
    <cellStyle name="Normal 5 6 3 6 2 2" xfId="11078" xr:uid="{00000000-0005-0000-0000-00001D460000}"/>
    <cellStyle name="Normal 5 6 3 6 2 2 2" xfId="29096" xr:uid="{00000000-0005-0000-0000-00001E460000}"/>
    <cellStyle name="Normal 5 6 3 6 2 3" xfId="7838" xr:uid="{00000000-0005-0000-0000-00001F460000}"/>
    <cellStyle name="Normal 5 6 3 6 2 3 2" xfId="25856" xr:uid="{00000000-0005-0000-0000-000020460000}"/>
    <cellStyle name="Normal 5 6 3 6 2 4" xfId="19970" xr:uid="{00000000-0005-0000-0000-000021460000}"/>
    <cellStyle name="Normal 5 6 3 6 2 5" xfId="16730" xr:uid="{00000000-0005-0000-0000-000022460000}"/>
    <cellStyle name="Normal 5 6 3 6 3" xfId="3156" xr:uid="{00000000-0005-0000-0000-000023460000}"/>
    <cellStyle name="Normal 5 6 3 6 3 2" xfId="12284" xr:uid="{00000000-0005-0000-0000-000024460000}"/>
    <cellStyle name="Normal 5 6 3 6 3 2 2" xfId="30302" xr:uid="{00000000-0005-0000-0000-000025460000}"/>
    <cellStyle name="Normal 5 6 3 6 3 3" xfId="9044" xr:uid="{00000000-0005-0000-0000-000026460000}"/>
    <cellStyle name="Normal 5 6 3 6 3 3 2" xfId="27062" xr:uid="{00000000-0005-0000-0000-000027460000}"/>
    <cellStyle name="Normal 5 6 3 6 3 4" xfId="21176" xr:uid="{00000000-0005-0000-0000-000028460000}"/>
    <cellStyle name="Normal 5 6 3 6 3 5" xfId="17936" xr:uid="{00000000-0005-0000-0000-000029460000}"/>
    <cellStyle name="Normal 5 6 3 6 4" xfId="4976" xr:uid="{00000000-0005-0000-0000-00002A460000}"/>
    <cellStyle name="Normal 5 6 3 6 4 2" xfId="14102" xr:uid="{00000000-0005-0000-0000-00002B460000}"/>
    <cellStyle name="Normal 5 6 3 6 4 2 2" xfId="32120" xr:uid="{00000000-0005-0000-0000-00002C460000}"/>
    <cellStyle name="Normal 5 6 3 6 4 3" xfId="7010" xr:uid="{00000000-0005-0000-0000-00002D460000}"/>
    <cellStyle name="Normal 5 6 3 6 4 3 2" xfId="25028" xr:uid="{00000000-0005-0000-0000-00002E460000}"/>
    <cellStyle name="Normal 5 6 3 6 4 4" xfId="22994" xr:uid="{00000000-0005-0000-0000-00002F460000}"/>
    <cellStyle name="Normal 5 6 3 6 5" xfId="10250" xr:uid="{00000000-0005-0000-0000-000030460000}"/>
    <cellStyle name="Normal 5 6 3 6 5 2" xfId="28268" xr:uid="{00000000-0005-0000-0000-000031460000}"/>
    <cellStyle name="Normal 5 6 3 6 6" xfId="5804" xr:uid="{00000000-0005-0000-0000-000032460000}"/>
    <cellStyle name="Normal 5 6 3 6 6 2" xfId="23822" xr:uid="{00000000-0005-0000-0000-000033460000}"/>
    <cellStyle name="Normal 5 6 3 6 7" xfId="19142" xr:uid="{00000000-0005-0000-0000-000034460000}"/>
    <cellStyle name="Normal 5 6 3 6 8" xfId="15902" xr:uid="{00000000-0005-0000-0000-000035460000}"/>
    <cellStyle name="Normal 5 6 3 7" xfId="474" xr:uid="{00000000-0005-0000-0000-000036460000}"/>
    <cellStyle name="Normal 5 6 3 7 2" xfId="2130" xr:uid="{00000000-0005-0000-0000-000037460000}"/>
    <cellStyle name="Normal 5 6 3 7 2 2" xfId="11258" xr:uid="{00000000-0005-0000-0000-000038460000}"/>
    <cellStyle name="Normal 5 6 3 7 2 2 2" xfId="29276" xr:uid="{00000000-0005-0000-0000-000039460000}"/>
    <cellStyle name="Normal 5 6 3 7 2 3" xfId="8018" xr:uid="{00000000-0005-0000-0000-00003A460000}"/>
    <cellStyle name="Normal 5 6 3 7 2 3 2" xfId="26036" xr:uid="{00000000-0005-0000-0000-00003B460000}"/>
    <cellStyle name="Normal 5 6 3 7 2 4" xfId="20150" xr:uid="{00000000-0005-0000-0000-00003C460000}"/>
    <cellStyle name="Normal 5 6 3 7 2 5" xfId="16910" xr:uid="{00000000-0005-0000-0000-00003D460000}"/>
    <cellStyle name="Normal 5 6 3 7 3" xfId="4328" xr:uid="{00000000-0005-0000-0000-00003E460000}"/>
    <cellStyle name="Normal 5 6 3 7 3 2" xfId="13454" xr:uid="{00000000-0005-0000-0000-00003F460000}"/>
    <cellStyle name="Normal 5 6 3 7 3 2 2" xfId="31472" xr:uid="{00000000-0005-0000-0000-000040460000}"/>
    <cellStyle name="Normal 5 6 3 7 3 3" xfId="22346" xr:uid="{00000000-0005-0000-0000-000041460000}"/>
    <cellStyle name="Normal 5 6 3 7 4" xfId="9602" xr:uid="{00000000-0005-0000-0000-000042460000}"/>
    <cellStyle name="Normal 5 6 3 7 4 2" xfId="27620" xr:uid="{00000000-0005-0000-0000-000043460000}"/>
    <cellStyle name="Normal 5 6 3 7 5" xfId="6362" xr:uid="{00000000-0005-0000-0000-000044460000}"/>
    <cellStyle name="Normal 5 6 3 7 5 2" xfId="24380" xr:uid="{00000000-0005-0000-0000-000045460000}"/>
    <cellStyle name="Normal 5 6 3 7 6" xfId="18494" xr:uid="{00000000-0005-0000-0000-000046460000}"/>
    <cellStyle name="Normal 5 6 3 7 7" xfId="15254" xr:uid="{00000000-0005-0000-0000-000047460000}"/>
    <cellStyle name="Normal 5 6 3 8" xfId="1302" xr:uid="{00000000-0005-0000-0000-000048460000}"/>
    <cellStyle name="Normal 5 6 3 8 2" xfId="3932" xr:uid="{00000000-0005-0000-0000-000049460000}"/>
    <cellStyle name="Normal 5 6 3 8 2 2" xfId="13058" xr:uid="{00000000-0005-0000-0000-00004A460000}"/>
    <cellStyle name="Normal 5 6 3 8 2 2 2" xfId="31076" xr:uid="{00000000-0005-0000-0000-00004B460000}"/>
    <cellStyle name="Normal 5 6 3 8 2 3" xfId="21950" xr:uid="{00000000-0005-0000-0000-00004C460000}"/>
    <cellStyle name="Normal 5 6 3 8 3" xfId="10430" xr:uid="{00000000-0005-0000-0000-00004D460000}"/>
    <cellStyle name="Normal 5 6 3 8 3 2" xfId="28448" xr:uid="{00000000-0005-0000-0000-00004E460000}"/>
    <cellStyle name="Normal 5 6 3 8 4" xfId="7190" xr:uid="{00000000-0005-0000-0000-00004F460000}"/>
    <cellStyle name="Normal 5 6 3 8 4 2" xfId="25208" xr:uid="{00000000-0005-0000-0000-000050460000}"/>
    <cellStyle name="Normal 5 6 3 8 5" xfId="19322" xr:uid="{00000000-0005-0000-0000-000051460000}"/>
    <cellStyle name="Normal 5 6 3 8 6" xfId="16082" xr:uid="{00000000-0005-0000-0000-000052460000}"/>
    <cellStyle name="Normal 5 6 3 9" xfId="2508" xr:uid="{00000000-0005-0000-0000-000053460000}"/>
    <cellStyle name="Normal 5 6 3 9 2" xfId="11636" xr:uid="{00000000-0005-0000-0000-000054460000}"/>
    <cellStyle name="Normal 5 6 3 9 2 2" xfId="29654" xr:uid="{00000000-0005-0000-0000-000055460000}"/>
    <cellStyle name="Normal 5 6 3 9 3" xfId="8396" xr:uid="{00000000-0005-0000-0000-000056460000}"/>
    <cellStyle name="Normal 5 6 3 9 3 2" xfId="26414" xr:uid="{00000000-0005-0000-0000-000057460000}"/>
    <cellStyle name="Normal 5 6 3 9 4" xfId="20528" xr:uid="{00000000-0005-0000-0000-000058460000}"/>
    <cellStyle name="Normal 5 6 3 9 5" xfId="17288" xr:uid="{00000000-0005-0000-0000-000059460000}"/>
    <cellStyle name="Normal 5 6 4" xfId="40" xr:uid="{00000000-0005-0000-0000-00005A460000}"/>
    <cellStyle name="Normal 5 6 4 10" xfId="3320" xr:uid="{00000000-0005-0000-0000-00005B460000}"/>
    <cellStyle name="Normal 5 6 4 10 2" xfId="12446" xr:uid="{00000000-0005-0000-0000-00005C460000}"/>
    <cellStyle name="Normal 5 6 4 10 2 2" xfId="30464" xr:uid="{00000000-0005-0000-0000-00005D460000}"/>
    <cellStyle name="Normal 5 6 4 10 3" xfId="5930" xr:uid="{00000000-0005-0000-0000-00005E460000}"/>
    <cellStyle name="Normal 5 6 4 10 3 2" xfId="23948" xr:uid="{00000000-0005-0000-0000-00005F460000}"/>
    <cellStyle name="Normal 5 6 4 10 4" xfId="21338" xr:uid="{00000000-0005-0000-0000-000060460000}"/>
    <cellStyle name="Normal 5 6 4 10 5" xfId="14822" xr:uid="{00000000-0005-0000-0000-000061460000}"/>
    <cellStyle name="Normal 5 6 4 11" xfId="9170" xr:uid="{00000000-0005-0000-0000-000062460000}"/>
    <cellStyle name="Normal 5 6 4 11 2" xfId="27188" xr:uid="{00000000-0005-0000-0000-000063460000}"/>
    <cellStyle name="Normal 5 6 4 12" xfId="5120" xr:uid="{00000000-0005-0000-0000-000064460000}"/>
    <cellStyle name="Normal 5 6 4 12 2" xfId="23138" xr:uid="{00000000-0005-0000-0000-000065460000}"/>
    <cellStyle name="Normal 5 6 4 13" xfId="18062" xr:uid="{00000000-0005-0000-0000-000066460000}"/>
    <cellStyle name="Normal 5 6 4 14" xfId="14264" xr:uid="{00000000-0005-0000-0000-000067460000}"/>
    <cellStyle name="Normal 5 6 4 2" xfId="150" xr:uid="{00000000-0005-0000-0000-000068460000}"/>
    <cellStyle name="Normal 5 6 4 2 10" xfId="9278" xr:uid="{00000000-0005-0000-0000-000069460000}"/>
    <cellStyle name="Normal 5 6 4 2 10 2" xfId="27296" xr:uid="{00000000-0005-0000-0000-00006A460000}"/>
    <cellStyle name="Normal 5 6 4 2 11" xfId="5228" xr:uid="{00000000-0005-0000-0000-00006B460000}"/>
    <cellStyle name="Normal 5 6 4 2 11 2" xfId="23246" xr:uid="{00000000-0005-0000-0000-00006C460000}"/>
    <cellStyle name="Normal 5 6 4 2 12" xfId="18170" xr:uid="{00000000-0005-0000-0000-00006D460000}"/>
    <cellStyle name="Normal 5 6 4 2 13" xfId="14444" xr:uid="{00000000-0005-0000-0000-00006E460000}"/>
    <cellStyle name="Normal 5 6 4 2 2" xfId="366" xr:uid="{00000000-0005-0000-0000-00006F460000}"/>
    <cellStyle name="Normal 5 6 4 2 2 2" xfId="708" xr:uid="{00000000-0005-0000-0000-000070460000}"/>
    <cellStyle name="Normal 5 6 4 2 2 2 2" xfId="2364" xr:uid="{00000000-0005-0000-0000-000071460000}"/>
    <cellStyle name="Normal 5 6 4 2 2 2 2 2" xfId="11492" xr:uid="{00000000-0005-0000-0000-000072460000}"/>
    <cellStyle name="Normal 5 6 4 2 2 2 2 2 2" xfId="29510" xr:uid="{00000000-0005-0000-0000-000073460000}"/>
    <cellStyle name="Normal 5 6 4 2 2 2 2 3" xfId="8252" xr:uid="{00000000-0005-0000-0000-000074460000}"/>
    <cellStyle name="Normal 5 6 4 2 2 2 2 3 2" xfId="26270" xr:uid="{00000000-0005-0000-0000-000075460000}"/>
    <cellStyle name="Normal 5 6 4 2 2 2 2 4" xfId="20384" xr:uid="{00000000-0005-0000-0000-000076460000}"/>
    <cellStyle name="Normal 5 6 4 2 2 2 2 5" xfId="17144" xr:uid="{00000000-0005-0000-0000-000077460000}"/>
    <cellStyle name="Normal 5 6 4 2 2 2 3" xfId="4562" xr:uid="{00000000-0005-0000-0000-000078460000}"/>
    <cellStyle name="Normal 5 6 4 2 2 2 3 2" xfId="13688" xr:uid="{00000000-0005-0000-0000-000079460000}"/>
    <cellStyle name="Normal 5 6 4 2 2 2 3 2 2" xfId="31706" xr:uid="{00000000-0005-0000-0000-00007A460000}"/>
    <cellStyle name="Normal 5 6 4 2 2 2 3 3" xfId="22580" xr:uid="{00000000-0005-0000-0000-00007B460000}"/>
    <cellStyle name="Normal 5 6 4 2 2 2 4" xfId="9836" xr:uid="{00000000-0005-0000-0000-00007C460000}"/>
    <cellStyle name="Normal 5 6 4 2 2 2 4 2" xfId="27854" xr:uid="{00000000-0005-0000-0000-00007D460000}"/>
    <cellStyle name="Normal 5 6 4 2 2 2 5" xfId="6596" xr:uid="{00000000-0005-0000-0000-00007E460000}"/>
    <cellStyle name="Normal 5 6 4 2 2 2 5 2" xfId="24614" xr:uid="{00000000-0005-0000-0000-00007F460000}"/>
    <cellStyle name="Normal 5 6 4 2 2 2 6" xfId="18728" xr:uid="{00000000-0005-0000-0000-000080460000}"/>
    <cellStyle name="Normal 5 6 4 2 2 2 7" xfId="15488" xr:uid="{00000000-0005-0000-0000-000081460000}"/>
    <cellStyle name="Normal 5 6 4 2 2 3" xfId="1536" xr:uid="{00000000-0005-0000-0000-000082460000}"/>
    <cellStyle name="Normal 5 6 4 2 2 3 2" xfId="4220" xr:uid="{00000000-0005-0000-0000-000083460000}"/>
    <cellStyle name="Normal 5 6 4 2 2 3 2 2" xfId="13346" xr:uid="{00000000-0005-0000-0000-000084460000}"/>
    <cellStyle name="Normal 5 6 4 2 2 3 2 2 2" xfId="31364" xr:uid="{00000000-0005-0000-0000-000085460000}"/>
    <cellStyle name="Normal 5 6 4 2 2 3 2 3" xfId="22238" xr:uid="{00000000-0005-0000-0000-000086460000}"/>
    <cellStyle name="Normal 5 6 4 2 2 3 3" xfId="10664" xr:uid="{00000000-0005-0000-0000-000087460000}"/>
    <cellStyle name="Normal 5 6 4 2 2 3 3 2" xfId="28682" xr:uid="{00000000-0005-0000-0000-000088460000}"/>
    <cellStyle name="Normal 5 6 4 2 2 3 4" xfId="7424" xr:uid="{00000000-0005-0000-0000-000089460000}"/>
    <cellStyle name="Normal 5 6 4 2 2 3 4 2" xfId="25442" xr:uid="{00000000-0005-0000-0000-00008A460000}"/>
    <cellStyle name="Normal 5 6 4 2 2 3 5" xfId="19556" xr:uid="{00000000-0005-0000-0000-00008B460000}"/>
    <cellStyle name="Normal 5 6 4 2 2 3 6" xfId="16316" xr:uid="{00000000-0005-0000-0000-00008C460000}"/>
    <cellStyle name="Normal 5 6 4 2 2 4" xfId="2742" xr:uid="{00000000-0005-0000-0000-00008D460000}"/>
    <cellStyle name="Normal 5 6 4 2 2 4 2" xfId="11870" xr:uid="{00000000-0005-0000-0000-00008E460000}"/>
    <cellStyle name="Normal 5 6 4 2 2 4 2 2" xfId="29888" xr:uid="{00000000-0005-0000-0000-00008F460000}"/>
    <cellStyle name="Normal 5 6 4 2 2 4 3" xfId="8630" xr:uid="{00000000-0005-0000-0000-000090460000}"/>
    <cellStyle name="Normal 5 6 4 2 2 4 3 2" xfId="26648" xr:uid="{00000000-0005-0000-0000-000091460000}"/>
    <cellStyle name="Normal 5 6 4 2 2 4 4" xfId="20762" xr:uid="{00000000-0005-0000-0000-000092460000}"/>
    <cellStyle name="Normal 5 6 4 2 2 4 5" xfId="17522" xr:uid="{00000000-0005-0000-0000-000093460000}"/>
    <cellStyle name="Normal 5 6 4 2 2 5" xfId="3680" xr:uid="{00000000-0005-0000-0000-000094460000}"/>
    <cellStyle name="Normal 5 6 4 2 2 5 2" xfId="12806" xr:uid="{00000000-0005-0000-0000-000095460000}"/>
    <cellStyle name="Normal 5 6 4 2 2 5 2 2" xfId="30824" xr:uid="{00000000-0005-0000-0000-000096460000}"/>
    <cellStyle name="Normal 5 6 4 2 2 5 3" xfId="6254" xr:uid="{00000000-0005-0000-0000-000097460000}"/>
    <cellStyle name="Normal 5 6 4 2 2 5 3 2" xfId="24272" xr:uid="{00000000-0005-0000-0000-000098460000}"/>
    <cellStyle name="Normal 5 6 4 2 2 5 4" xfId="21698" xr:uid="{00000000-0005-0000-0000-000099460000}"/>
    <cellStyle name="Normal 5 6 4 2 2 5 5" xfId="15146" xr:uid="{00000000-0005-0000-0000-00009A460000}"/>
    <cellStyle name="Normal 5 6 4 2 2 6" xfId="9494" xr:uid="{00000000-0005-0000-0000-00009B460000}"/>
    <cellStyle name="Normal 5 6 4 2 2 6 2" xfId="27512" xr:uid="{00000000-0005-0000-0000-00009C460000}"/>
    <cellStyle name="Normal 5 6 4 2 2 7" xfId="5390" xr:uid="{00000000-0005-0000-0000-00009D460000}"/>
    <cellStyle name="Normal 5 6 4 2 2 7 2" xfId="23408" xr:uid="{00000000-0005-0000-0000-00009E460000}"/>
    <cellStyle name="Normal 5 6 4 2 2 8" xfId="18386" xr:uid="{00000000-0005-0000-0000-00009F460000}"/>
    <cellStyle name="Normal 5 6 4 2 2 9" xfId="14606" xr:uid="{00000000-0005-0000-0000-0000A0460000}"/>
    <cellStyle name="Normal 5 6 4 2 3" xfId="870" xr:uid="{00000000-0005-0000-0000-0000A1460000}"/>
    <cellStyle name="Normal 5 6 4 2 3 2" xfId="1698" xr:uid="{00000000-0005-0000-0000-0000A2460000}"/>
    <cellStyle name="Normal 5 6 4 2 3 2 2" xfId="4724" xr:uid="{00000000-0005-0000-0000-0000A3460000}"/>
    <cellStyle name="Normal 5 6 4 2 3 2 2 2" xfId="13850" xr:uid="{00000000-0005-0000-0000-0000A4460000}"/>
    <cellStyle name="Normal 5 6 4 2 3 2 2 2 2" xfId="31868" xr:uid="{00000000-0005-0000-0000-0000A5460000}"/>
    <cellStyle name="Normal 5 6 4 2 3 2 2 3" xfId="22742" xr:uid="{00000000-0005-0000-0000-0000A6460000}"/>
    <cellStyle name="Normal 5 6 4 2 3 2 3" xfId="10826" xr:uid="{00000000-0005-0000-0000-0000A7460000}"/>
    <cellStyle name="Normal 5 6 4 2 3 2 3 2" xfId="28844" xr:uid="{00000000-0005-0000-0000-0000A8460000}"/>
    <cellStyle name="Normal 5 6 4 2 3 2 4" xfId="7586" xr:uid="{00000000-0005-0000-0000-0000A9460000}"/>
    <cellStyle name="Normal 5 6 4 2 3 2 4 2" xfId="25604" xr:uid="{00000000-0005-0000-0000-0000AA460000}"/>
    <cellStyle name="Normal 5 6 4 2 3 2 5" xfId="19718" xr:uid="{00000000-0005-0000-0000-0000AB460000}"/>
    <cellStyle name="Normal 5 6 4 2 3 2 6" xfId="16478" xr:uid="{00000000-0005-0000-0000-0000AC460000}"/>
    <cellStyle name="Normal 5 6 4 2 3 3" xfId="2904" xr:uid="{00000000-0005-0000-0000-0000AD460000}"/>
    <cellStyle name="Normal 5 6 4 2 3 3 2" xfId="12032" xr:uid="{00000000-0005-0000-0000-0000AE460000}"/>
    <cellStyle name="Normal 5 6 4 2 3 3 2 2" xfId="30050" xr:uid="{00000000-0005-0000-0000-0000AF460000}"/>
    <cellStyle name="Normal 5 6 4 2 3 3 3" xfId="8792" xr:uid="{00000000-0005-0000-0000-0000B0460000}"/>
    <cellStyle name="Normal 5 6 4 2 3 3 3 2" xfId="26810" xr:uid="{00000000-0005-0000-0000-0000B1460000}"/>
    <cellStyle name="Normal 5 6 4 2 3 3 4" xfId="20924" xr:uid="{00000000-0005-0000-0000-0000B2460000}"/>
    <cellStyle name="Normal 5 6 4 2 3 3 5" xfId="17684" xr:uid="{00000000-0005-0000-0000-0000B3460000}"/>
    <cellStyle name="Normal 5 6 4 2 3 4" xfId="3842" xr:uid="{00000000-0005-0000-0000-0000B4460000}"/>
    <cellStyle name="Normal 5 6 4 2 3 4 2" xfId="12968" xr:uid="{00000000-0005-0000-0000-0000B5460000}"/>
    <cellStyle name="Normal 5 6 4 2 3 4 2 2" xfId="30986" xr:uid="{00000000-0005-0000-0000-0000B6460000}"/>
    <cellStyle name="Normal 5 6 4 2 3 4 3" xfId="6758" xr:uid="{00000000-0005-0000-0000-0000B7460000}"/>
    <cellStyle name="Normal 5 6 4 2 3 4 3 2" xfId="24776" xr:uid="{00000000-0005-0000-0000-0000B8460000}"/>
    <cellStyle name="Normal 5 6 4 2 3 4 4" xfId="21860" xr:uid="{00000000-0005-0000-0000-0000B9460000}"/>
    <cellStyle name="Normal 5 6 4 2 3 4 5" xfId="15650" xr:uid="{00000000-0005-0000-0000-0000BA460000}"/>
    <cellStyle name="Normal 5 6 4 2 3 5" xfId="9998" xr:uid="{00000000-0005-0000-0000-0000BB460000}"/>
    <cellStyle name="Normal 5 6 4 2 3 5 2" xfId="28016" xr:uid="{00000000-0005-0000-0000-0000BC460000}"/>
    <cellStyle name="Normal 5 6 4 2 3 6" xfId="5552" xr:uid="{00000000-0005-0000-0000-0000BD460000}"/>
    <cellStyle name="Normal 5 6 4 2 3 6 2" xfId="23570" xr:uid="{00000000-0005-0000-0000-0000BE460000}"/>
    <cellStyle name="Normal 5 6 4 2 3 7" xfId="18890" xr:uid="{00000000-0005-0000-0000-0000BF460000}"/>
    <cellStyle name="Normal 5 6 4 2 3 8" xfId="14768" xr:uid="{00000000-0005-0000-0000-0000C0460000}"/>
    <cellStyle name="Normal 5 6 4 2 4" xfId="1032" xr:uid="{00000000-0005-0000-0000-0000C1460000}"/>
    <cellStyle name="Normal 5 6 4 2 4 2" xfId="1860" xr:uid="{00000000-0005-0000-0000-0000C2460000}"/>
    <cellStyle name="Normal 5 6 4 2 4 2 2" xfId="10988" xr:uid="{00000000-0005-0000-0000-0000C3460000}"/>
    <cellStyle name="Normal 5 6 4 2 4 2 2 2" xfId="29006" xr:uid="{00000000-0005-0000-0000-0000C4460000}"/>
    <cellStyle name="Normal 5 6 4 2 4 2 3" xfId="7748" xr:uid="{00000000-0005-0000-0000-0000C5460000}"/>
    <cellStyle name="Normal 5 6 4 2 4 2 3 2" xfId="25766" xr:uid="{00000000-0005-0000-0000-0000C6460000}"/>
    <cellStyle name="Normal 5 6 4 2 4 2 4" xfId="19880" xr:uid="{00000000-0005-0000-0000-0000C7460000}"/>
    <cellStyle name="Normal 5 6 4 2 4 2 5" xfId="16640" xr:uid="{00000000-0005-0000-0000-0000C8460000}"/>
    <cellStyle name="Normal 5 6 4 2 4 3" xfId="3066" xr:uid="{00000000-0005-0000-0000-0000C9460000}"/>
    <cellStyle name="Normal 5 6 4 2 4 3 2" xfId="12194" xr:uid="{00000000-0005-0000-0000-0000CA460000}"/>
    <cellStyle name="Normal 5 6 4 2 4 3 2 2" xfId="30212" xr:uid="{00000000-0005-0000-0000-0000CB460000}"/>
    <cellStyle name="Normal 5 6 4 2 4 3 3" xfId="8954" xr:uid="{00000000-0005-0000-0000-0000CC460000}"/>
    <cellStyle name="Normal 5 6 4 2 4 3 3 2" xfId="26972" xr:uid="{00000000-0005-0000-0000-0000CD460000}"/>
    <cellStyle name="Normal 5 6 4 2 4 3 4" xfId="21086" xr:uid="{00000000-0005-0000-0000-0000CE460000}"/>
    <cellStyle name="Normal 5 6 4 2 4 3 5" xfId="17846" xr:uid="{00000000-0005-0000-0000-0000CF460000}"/>
    <cellStyle name="Normal 5 6 4 2 4 4" xfId="4886" xr:uid="{00000000-0005-0000-0000-0000D0460000}"/>
    <cellStyle name="Normal 5 6 4 2 4 4 2" xfId="14012" xr:uid="{00000000-0005-0000-0000-0000D1460000}"/>
    <cellStyle name="Normal 5 6 4 2 4 4 2 2" xfId="32030" xr:uid="{00000000-0005-0000-0000-0000D2460000}"/>
    <cellStyle name="Normal 5 6 4 2 4 4 3" xfId="6920" xr:uid="{00000000-0005-0000-0000-0000D3460000}"/>
    <cellStyle name="Normal 5 6 4 2 4 4 3 2" xfId="24938" xr:uid="{00000000-0005-0000-0000-0000D4460000}"/>
    <cellStyle name="Normal 5 6 4 2 4 4 4" xfId="22904" xr:uid="{00000000-0005-0000-0000-0000D5460000}"/>
    <cellStyle name="Normal 5 6 4 2 4 5" xfId="10160" xr:uid="{00000000-0005-0000-0000-0000D6460000}"/>
    <cellStyle name="Normal 5 6 4 2 4 5 2" xfId="28178" xr:uid="{00000000-0005-0000-0000-0000D7460000}"/>
    <cellStyle name="Normal 5 6 4 2 4 6" xfId="5714" xr:uid="{00000000-0005-0000-0000-0000D8460000}"/>
    <cellStyle name="Normal 5 6 4 2 4 6 2" xfId="23732" xr:uid="{00000000-0005-0000-0000-0000D9460000}"/>
    <cellStyle name="Normal 5 6 4 2 4 7" xfId="19052" xr:uid="{00000000-0005-0000-0000-0000DA460000}"/>
    <cellStyle name="Normal 5 6 4 2 4 8" xfId="15812" xr:uid="{00000000-0005-0000-0000-0000DB460000}"/>
    <cellStyle name="Normal 5 6 4 2 5" xfId="1194" xr:uid="{00000000-0005-0000-0000-0000DC460000}"/>
    <cellStyle name="Normal 5 6 4 2 5 2" xfId="2022" xr:uid="{00000000-0005-0000-0000-0000DD460000}"/>
    <cellStyle name="Normal 5 6 4 2 5 2 2" xfId="11150" xr:uid="{00000000-0005-0000-0000-0000DE460000}"/>
    <cellStyle name="Normal 5 6 4 2 5 2 2 2" xfId="29168" xr:uid="{00000000-0005-0000-0000-0000DF460000}"/>
    <cellStyle name="Normal 5 6 4 2 5 2 3" xfId="7910" xr:uid="{00000000-0005-0000-0000-0000E0460000}"/>
    <cellStyle name="Normal 5 6 4 2 5 2 3 2" xfId="25928" xr:uid="{00000000-0005-0000-0000-0000E1460000}"/>
    <cellStyle name="Normal 5 6 4 2 5 2 4" xfId="20042" xr:uid="{00000000-0005-0000-0000-0000E2460000}"/>
    <cellStyle name="Normal 5 6 4 2 5 2 5" xfId="16802" xr:uid="{00000000-0005-0000-0000-0000E3460000}"/>
    <cellStyle name="Normal 5 6 4 2 5 3" xfId="3228" xr:uid="{00000000-0005-0000-0000-0000E4460000}"/>
    <cellStyle name="Normal 5 6 4 2 5 3 2" xfId="12356" xr:uid="{00000000-0005-0000-0000-0000E5460000}"/>
    <cellStyle name="Normal 5 6 4 2 5 3 2 2" xfId="30374" xr:uid="{00000000-0005-0000-0000-0000E6460000}"/>
    <cellStyle name="Normal 5 6 4 2 5 3 3" xfId="9116" xr:uid="{00000000-0005-0000-0000-0000E7460000}"/>
    <cellStyle name="Normal 5 6 4 2 5 3 3 2" xfId="27134" xr:uid="{00000000-0005-0000-0000-0000E8460000}"/>
    <cellStyle name="Normal 5 6 4 2 5 3 4" xfId="21248" xr:uid="{00000000-0005-0000-0000-0000E9460000}"/>
    <cellStyle name="Normal 5 6 4 2 5 3 5" xfId="18008" xr:uid="{00000000-0005-0000-0000-0000EA460000}"/>
    <cellStyle name="Normal 5 6 4 2 5 4" xfId="5048" xr:uid="{00000000-0005-0000-0000-0000EB460000}"/>
    <cellStyle name="Normal 5 6 4 2 5 4 2" xfId="14174" xr:uid="{00000000-0005-0000-0000-0000EC460000}"/>
    <cellStyle name="Normal 5 6 4 2 5 4 2 2" xfId="32192" xr:uid="{00000000-0005-0000-0000-0000ED460000}"/>
    <cellStyle name="Normal 5 6 4 2 5 4 3" xfId="7082" xr:uid="{00000000-0005-0000-0000-0000EE460000}"/>
    <cellStyle name="Normal 5 6 4 2 5 4 3 2" xfId="25100" xr:uid="{00000000-0005-0000-0000-0000EF460000}"/>
    <cellStyle name="Normal 5 6 4 2 5 4 4" xfId="23066" xr:uid="{00000000-0005-0000-0000-0000F0460000}"/>
    <cellStyle name="Normal 5 6 4 2 5 5" xfId="10322" xr:uid="{00000000-0005-0000-0000-0000F1460000}"/>
    <cellStyle name="Normal 5 6 4 2 5 5 2" xfId="28340" xr:uid="{00000000-0005-0000-0000-0000F2460000}"/>
    <cellStyle name="Normal 5 6 4 2 5 6" xfId="5876" xr:uid="{00000000-0005-0000-0000-0000F3460000}"/>
    <cellStyle name="Normal 5 6 4 2 5 6 2" xfId="23894" xr:uid="{00000000-0005-0000-0000-0000F4460000}"/>
    <cellStyle name="Normal 5 6 4 2 5 7" xfId="19214" xr:uid="{00000000-0005-0000-0000-0000F5460000}"/>
    <cellStyle name="Normal 5 6 4 2 5 8" xfId="15974" xr:uid="{00000000-0005-0000-0000-0000F6460000}"/>
    <cellStyle name="Normal 5 6 4 2 6" xfId="546" xr:uid="{00000000-0005-0000-0000-0000F7460000}"/>
    <cellStyle name="Normal 5 6 4 2 6 2" xfId="2202" xr:uid="{00000000-0005-0000-0000-0000F8460000}"/>
    <cellStyle name="Normal 5 6 4 2 6 2 2" xfId="11330" xr:uid="{00000000-0005-0000-0000-0000F9460000}"/>
    <cellStyle name="Normal 5 6 4 2 6 2 2 2" xfId="29348" xr:uid="{00000000-0005-0000-0000-0000FA460000}"/>
    <cellStyle name="Normal 5 6 4 2 6 2 3" xfId="8090" xr:uid="{00000000-0005-0000-0000-0000FB460000}"/>
    <cellStyle name="Normal 5 6 4 2 6 2 3 2" xfId="26108" xr:uid="{00000000-0005-0000-0000-0000FC460000}"/>
    <cellStyle name="Normal 5 6 4 2 6 2 4" xfId="20222" xr:uid="{00000000-0005-0000-0000-0000FD460000}"/>
    <cellStyle name="Normal 5 6 4 2 6 2 5" xfId="16982" xr:uid="{00000000-0005-0000-0000-0000FE460000}"/>
    <cellStyle name="Normal 5 6 4 2 6 3" xfId="4400" xr:uid="{00000000-0005-0000-0000-0000FF460000}"/>
    <cellStyle name="Normal 5 6 4 2 6 3 2" xfId="13526" xr:uid="{00000000-0005-0000-0000-000000470000}"/>
    <cellStyle name="Normal 5 6 4 2 6 3 2 2" xfId="31544" xr:uid="{00000000-0005-0000-0000-000001470000}"/>
    <cellStyle name="Normal 5 6 4 2 6 3 3" xfId="22418" xr:uid="{00000000-0005-0000-0000-000002470000}"/>
    <cellStyle name="Normal 5 6 4 2 6 4" xfId="9674" xr:uid="{00000000-0005-0000-0000-000003470000}"/>
    <cellStyle name="Normal 5 6 4 2 6 4 2" xfId="27692" xr:uid="{00000000-0005-0000-0000-000004470000}"/>
    <cellStyle name="Normal 5 6 4 2 6 5" xfId="6434" xr:uid="{00000000-0005-0000-0000-000005470000}"/>
    <cellStyle name="Normal 5 6 4 2 6 5 2" xfId="24452" xr:uid="{00000000-0005-0000-0000-000006470000}"/>
    <cellStyle name="Normal 5 6 4 2 6 6" xfId="18566" xr:uid="{00000000-0005-0000-0000-000007470000}"/>
    <cellStyle name="Normal 5 6 4 2 6 7" xfId="15326" xr:uid="{00000000-0005-0000-0000-000008470000}"/>
    <cellStyle name="Normal 5 6 4 2 7" xfId="1374" xr:uid="{00000000-0005-0000-0000-000009470000}"/>
    <cellStyle name="Normal 5 6 4 2 7 2" xfId="4004" xr:uid="{00000000-0005-0000-0000-00000A470000}"/>
    <cellStyle name="Normal 5 6 4 2 7 2 2" xfId="13130" xr:uid="{00000000-0005-0000-0000-00000B470000}"/>
    <cellStyle name="Normal 5 6 4 2 7 2 2 2" xfId="31148" xr:uid="{00000000-0005-0000-0000-00000C470000}"/>
    <cellStyle name="Normal 5 6 4 2 7 2 3" xfId="22022" xr:uid="{00000000-0005-0000-0000-00000D470000}"/>
    <cellStyle name="Normal 5 6 4 2 7 3" xfId="10502" xr:uid="{00000000-0005-0000-0000-00000E470000}"/>
    <cellStyle name="Normal 5 6 4 2 7 3 2" xfId="28520" xr:uid="{00000000-0005-0000-0000-00000F470000}"/>
    <cellStyle name="Normal 5 6 4 2 7 4" xfId="7262" xr:uid="{00000000-0005-0000-0000-000010470000}"/>
    <cellStyle name="Normal 5 6 4 2 7 4 2" xfId="25280" xr:uid="{00000000-0005-0000-0000-000011470000}"/>
    <cellStyle name="Normal 5 6 4 2 7 5" xfId="19394" xr:uid="{00000000-0005-0000-0000-000012470000}"/>
    <cellStyle name="Normal 5 6 4 2 7 6" xfId="16154" xr:uid="{00000000-0005-0000-0000-000013470000}"/>
    <cellStyle name="Normal 5 6 4 2 8" xfId="2580" xr:uid="{00000000-0005-0000-0000-000014470000}"/>
    <cellStyle name="Normal 5 6 4 2 8 2" xfId="11708" xr:uid="{00000000-0005-0000-0000-000015470000}"/>
    <cellStyle name="Normal 5 6 4 2 8 2 2" xfId="29726" xr:uid="{00000000-0005-0000-0000-000016470000}"/>
    <cellStyle name="Normal 5 6 4 2 8 3" xfId="8468" xr:uid="{00000000-0005-0000-0000-000017470000}"/>
    <cellStyle name="Normal 5 6 4 2 8 3 2" xfId="26486" xr:uid="{00000000-0005-0000-0000-000018470000}"/>
    <cellStyle name="Normal 5 6 4 2 8 4" xfId="20600" xr:uid="{00000000-0005-0000-0000-000019470000}"/>
    <cellStyle name="Normal 5 6 4 2 8 5" xfId="17360" xr:uid="{00000000-0005-0000-0000-00001A470000}"/>
    <cellStyle name="Normal 5 6 4 2 9" xfId="3518" xr:uid="{00000000-0005-0000-0000-00001B470000}"/>
    <cellStyle name="Normal 5 6 4 2 9 2" xfId="12644" xr:uid="{00000000-0005-0000-0000-00001C470000}"/>
    <cellStyle name="Normal 5 6 4 2 9 2 2" xfId="30662" xr:uid="{00000000-0005-0000-0000-00001D470000}"/>
    <cellStyle name="Normal 5 6 4 2 9 3" xfId="6038" xr:uid="{00000000-0005-0000-0000-00001E470000}"/>
    <cellStyle name="Normal 5 6 4 2 9 3 2" xfId="24056" xr:uid="{00000000-0005-0000-0000-00001F470000}"/>
    <cellStyle name="Normal 5 6 4 2 9 4" xfId="21536" xr:uid="{00000000-0005-0000-0000-000020470000}"/>
    <cellStyle name="Normal 5 6 4 2 9 5" xfId="14930" xr:uid="{00000000-0005-0000-0000-000021470000}"/>
    <cellStyle name="Normal 5 6 4 3" xfId="258" xr:uid="{00000000-0005-0000-0000-000022470000}"/>
    <cellStyle name="Normal 5 6 4 3 2" xfId="600" xr:uid="{00000000-0005-0000-0000-000023470000}"/>
    <cellStyle name="Normal 5 6 4 3 2 2" xfId="2256" xr:uid="{00000000-0005-0000-0000-000024470000}"/>
    <cellStyle name="Normal 5 6 4 3 2 2 2" xfId="11384" xr:uid="{00000000-0005-0000-0000-000025470000}"/>
    <cellStyle name="Normal 5 6 4 3 2 2 2 2" xfId="29402" xr:uid="{00000000-0005-0000-0000-000026470000}"/>
    <cellStyle name="Normal 5 6 4 3 2 2 3" xfId="8144" xr:uid="{00000000-0005-0000-0000-000027470000}"/>
    <cellStyle name="Normal 5 6 4 3 2 2 3 2" xfId="26162" xr:uid="{00000000-0005-0000-0000-000028470000}"/>
    <cellStyle name="Normal 5 6 4 3 2 2 4" xfId="20276" xr:uid="{00000000-0005-0000-0000-000029470000}"/>
    <cellStyle name="Normal 5 6 4 3 2 2 5" xfId="17036" xr:uid="{00000000-0005-0000-0000-00002A470000}"/>
    <cellStyle name="Normal 5 6 4 3 2 3" xfId="4454" xr:uid="{00000000-0005-0000-0000-00002B470000}"/>
    <cellStyle name="Normal 5 6 4 3 2 3 2" xfId="13580" xr:uid="{00000000-0005-0000-0000-00002C470000}"/>
    <cellStyle name="Normal 5 6 4 3 2 3 2 2" xfId="31598" xr:uid="{00000000-0005-0000-0000-00002D470000}"/>
    <cellStyle name="Normal 5 6 4 3 2 3 3" xfId="22472" xr:uid="{00000000-0005-0000-0000-00002E470000}"/>
    <cellStyle name="Normal 5 6 4 3 2 4" xfId="9728" xr:uid="{00000000-0005-0000-0000-00002F470000}"/>
    <cellStyle name="Normal 5 6 4 3 2 4 2" xfId="27746" xr:uid="{00000000-0005-0000-0000-000030470000}"/>
    <cellStyle name="Normal 5 6 4 3 2 5" xfId="6488" xr:uid="{00000000-0005-0000-0000-000031470000}"/>
    <cellStyle name="Normal 5 6 4 3 2 5 2" xfId="24506" xr:uid="{00000000-0005-0000-0000-000032470000}"/>
    <cellStyle name="Normal 5 6 4 3 2 6" xfId="18620" xr:uid="{00000000-0005-0000-0000-000033470000}"/>
    <cellStyle name="Normal 5 6 4 3 2 7" xfId="15380" xr:uid="{00000000-0005-0000-0000-000034470000}"/>
    <cellStyle name="Normal 5 6 4 3 3" xfId="1428" xr:uid="{00000000-0005-0000-0000-000035470000}"/>
    <cellStyle name="Normal 5 6 4 3 3 2" xfId="4112" xr:uid="{00000000-0005-0000-0000-000036470000}"/>
    <cellStyle name="Normal 5 6 4 3 3 2 2" xfId="13238" xr:uid="{00000000-0005-0000-0000-000037470000}"/>
    <cellStyle name="Normal 5 6 4 3 3 2 2 2" xfId="31256" xr:uid="{00000000-0005-0000-0000-000038470000}"/>
    <cellStyle name="Normal 5 6 4 3 3 2 3" xfId="22130" xr:uid="{00000000-0005-0000-0000-000039470000}"/>
    <cellStyle name="Normal 5 6 4 3 3 3" xfId="10556" xr:uid="{00000000-0005-0000-0000-00003A470000}"/>
    <cellStyle name="Normal 5 6 4 3 3 3 2" xfId="28574" xr:uid="{00000000-0005-0000-0000-00003B470000}"/>
    <cellStyle name="Normal 5 6 4 3 3 4" xfId="7316" xr:uid="{00000000-0005-0000-0000-00003C470000}"/>
    <cellStyle name="Normal 5 6 4 3 3 4 2" xfId="25334" xr:uid="{00000000-0005-0000-0000-00003D470000}"/>
    <cellStyle name="Normal 5 6 4 3 3 5" xfId="19448" xr:uid="{00000000-0005-0000-0000-00003E470000}"/>
    <cellStyle name="Normal 5 6 4 3 3 6" xfId="16208" xr:uid="{00000000-0005-0000-0000-00003F470000}"/>
    <cellStyle name="Normal 5 6 4 3 4" xfId="2634" xr:uid="{00000000-0005-0000-0000-000040470000}"/>
    <cellStyle name="Normal 5 6 4 3 4 2" xfId="11762" xr:uid="{00000000-0005-0000-0000-000041470000}"/>
    <cellStyle name="Normal 5 6 4 3 4 2 2" xfId="29780" xr:uid="{00000000-0005-0000-0000-000042470000}"/>
    <cellStyle name="Normal 5 6 4 3 4 3" xfId="8522" xr:uid="{00000000-0005-0000-0000-000043470000}"/>
    <cellStyle name="Normal 5 6 4 3 4 3 2" xfId="26540" xr:uid="{00000000-0005-0000-0000-000044470000}"/>
    <cellStyle name="Normal 5 6 4 3 4 4" xfId="20654" xr:uid="{00000000-0005-0000-0000-000045470000}"/>
    <cellStyle name="Normal 5 6 4 3 4 5" xfId="17414" xr:uid="{00000000-0005-0000-0000-000046470000}"/>
    <cellStyle name="Normal 5 6 4 3 5" xfId="3410" xr:uid="{00000000-0005-0000-0000-000047470000}"/>
    <cellStyle name="Normal 5 6 4 3 5 2" xfId="12536" xr:uid="{00000000-0005-0000-0000-000048470000}"/>
    <cellStyle name="Normal 5 6 4 3 5 2 2" xfId="30554" xr:uid="{00000000-0005-0000-0000-000049470000}"/>
    <cellStyle name="Normal 5 6 4 3 5 3" xfId="6146" xr:uid="{00000000-0005-0000-0000-00004A470000}"/>
    <cellStyle name="Normal 5 6 4 3 5 3 2" xfId="24164" xr:uid="{00000000-0005-0000-0000-00004B470000}"/>
    <cellStyle name="Normal 5 6 4 3 5 4" xfId="21428" xr:uid="{00000000-0005-0000-0000-00004C470000}"/>
    <cellStyle name="Normal 5 6 4 3 5 5" xfId="15038" xr:uid="{00000000-0005-0000-0000-00004D470000}"/>
    <cellStyle name="Normal 5 6 4 3 6" xfId="9386" xr:uid="{00000000-0005-0000-0000-00004E470000}"/>
    <cellStyle name="Normal 5 6 4 3 6 2" xfId="27404" xr:uid="{00000000-0005-0000-0000-00004F470000}"/>
    <cellStyle name="Normal 5 6 4 3 7" xfId="5282" xr:uid="{00000000-0005-0000-0000-000050470000}"/>
    <cellStyle name="Normal 5 6 4 3 7 2" xfId="23300" xr:uid="{00000000-0005-0000-0000-000051470000}"/>
    <cellStyle name="Normal 5 6 4 3 8" xfId="18278" xr:uid="{00000000-0005-0000-0000-000052470000}"/>
    <cellStyle name="Normal 5 6 4 3 9" xfId="14336" xr:uid="{00000000-0005-0000-0000-000053470000}"/>
    <cellStyle name="Normal 5 6 4 4" xfId="762" xr:uid="{00000000-0005-0000-0000-000054470000}"/>
    <cellStyle name="Normal 5 6 4 4 2" xfId="1590" xr:uid="{00000000-0005-0000-0000-000055470000}"/>
    <cellStyle name="Normal 5 6 4 4 2 2" xfId="4616" xr:uid="{00000000-0005-0000-0000-000056470000}"/>
    <cellStyle name="Normal 5 6 4 4 2 2 2" xfId="13742" xr:uid="{00000000-0005-0000-0000-000057470000}"/>
    <cellStyle name="Normal 5 6 4 4 2 2 2 2" xfId="31760" xr:uid="{00000000-0005-0000-0000-000058470000}"/>
    <cellStyle name="Normal 5 6 4 4 2 2 3" xfId="22634" xr:uid="{00000000-0005-0000-0000-000059470000}"/>
    <cellStyle name="Normal 5 6 4 4 2 3" xfId="10718" xr:uid="{00000000-0005-0000-0000-00005A470000}"/>
    <cellStyle name="Normal 5 6 4 4 2 3 2" xfId="28736" xr:uid="{00000000-0005-0000-0000-00005B470000}"/>
    <cellStyle name="Normal 5 6 4 4 2 4" xfId="7478" xr:uid="{00000000-0005-0000-0000-00005C470000}"/>
    <cellStyle name="Normal 5 6 4 4 2 4 2" xfId="25496" xr:uid="{00000000-0005-0000-0000-00005D470000}"/>
    <cellStyle name="Normal 5 6 4 4 2 5" xfId="19610" xr:uid="{00000000-0005-0000-0000-00005E470000}"/>
    <cellStyle name="Normal 5 6 4 4 2 6" xfId="16370" xr:uid="{00000000-0005-0000-0000-00005F470000}"/>
    <cellStyle name="Normal 5 6 4 4 3" xfId="2796" xr:uid="{00000000-0005-0000-0000-000060470000}"/>
    <cellStyle name="Normal 5 6 4 4 3 2" xfId="11924" xr:uid="{00000000-0005-0000-0000-000061470000}"/>
    <cellStyle name="Normal 5 6 4 4 3 2 2" xfId="29942" xr:uid="{00000000-0005-0000-0000-000062470000}"/>
    <cellStyle name="Normal 5 6 4 4 3 3" xfId="8684" xr:uid="{00000000-0005-0000-0000-000063470000}"/>
    <cellStyle name="Normal 5 6 4 4 3 3 2" xfId="26702" xr:uid="{00000000-0005-0000-0000-000064470000}"/>
    <cellStyle name="Normal 5 6 4 4 3 4" xfId="20816" xr:uid="{00000000-0005-0000-0000-000065470000}"/>
    <cellStyle name="Normal 5 6 4 4 3 5" xfId="17576" xr:uid="{00000000-0005-0000-0000-000066470000}"/>
    <cellStyle name="Normal 5 6 4 4 4" xfId="3572" xr:uid="{00000000-0005-0000-0000-000067470000}"/>
    <cellStyle name="Normal 5 6 4 4 4 2" xfId="12698" xr:uid="{00000000-0005-0000-0000-000068470000}"/>
    <cellStyle name="Normal 5 6 4 4 4 2 2" xfId="30716" xr:uid="{00000000-0005-0000-0000-000069470000}"/>
    <cellStyle name="Normal 5 6 4 4 4 3" xfId="6650" xr:uid="{00000000-0005-0000-0000-00006A470000}"/>
    <cellStyle name="Normal 5 6 4 4 4 3 2" xfId="24668" xr:uid="{00000000-0005-0000-0000-00006B470000}"/>
    <cellStyle name="Normal 5 6 4 4 4 4" xfId="21590" xr:uid="{00000000-0005-0000-0000-00006C470000}"/>
    <cellStyle name="Normal 5 6 4 4 4 5" xfId="15542" xr:uid="{00000000-0005-0000-0000-00006D470000}"/>
    <cellStyle name="Normal 5 6 4 4 5" xfId="9890" xr:uid="{00000000-0005-0000-0000-00006E470000}"/>
    <cellStyle name="Normal 5 6 4 4 5 2" xfId="27908" xr:uid="{00000000-0005-0000-0000-00006F470000}"/>
    <cellStyle name="Normal 5 6 4 4 6" xfId="5444" xr:uid="{00000000-0005-0000-0000-000070470000}"/>
    <cellStyle name="Normal 5 6 4 4 6 2" xfId="23462" xr:uid="{00000000-0005-0000-0000-000071470000}"/>
    <cellStyle name="Normal 5 6 4 4 7" xfId="18782" xr:uid="{00000000-0005-0000-0000-000072470000}"/>
    <cellStyle name="Normal 5 6 4 4 8" xfId="14498" xr:uid="{00000000-0005-0000-0000-000073470000}"/>
    <cellStyle name="Normal 5 6 4 5" xfId="924" xr:uid="{00000000-0005-0000-0000-000074470000}"/>
    <cellStyle name="Normal 5 6 4 5 2" xfId="1752" xr:uid="{00000000-0005-0000-0000-000075470000}"/>
    <cellStyle name="Normal 5 6 4 5 2 2" xfId="4778" xr:uid="{00000000-0005-0000-0000-000076470000}"/>
    <cellStyle name="Normal 5 6 4 5 2 2 2" xfId="13904" xr:uid="{00000000-0005-0000-0000-000077470000}"/>
    <cellStyle name="Normal 5 6 4 5 2 2 2 2" xfId="31922" xr:uid="{00000000-0005-0000-0000-000078470000}"/>
    <cellStyle name="Normal 5 6 4 5 2 2 3" xfId="22796" xr:uid="{00000000-0005-0000-0000-000079470000}"/>
    <cellStyle name="Normal 5 6 4 5 2 3" xfId="10880" xr:uid="{00000000-0005-0000-0000-00007A470000}"/>
    <cellStyle name="Normal 5 6 4 5 2 3 2" xfId="28898" xr:uid="{00000000-0005-0000-0000-00007B470000}"/>
    <cellStyle name="Normal 5 6 4 5 2 4" xfId="7640" xr:uid="{00000000-0005-0000-0000-00007C470000}"/>
    <cellStyle name="Normal 5 6 4 5 2 4 2" xfId="25658" xr:uid="{00000000-0005-0000-0000-00007D470000}"/>
    <cellStyle name="Normal 5 6 4 5 2 5" xfId="19772" xr:uid="{00000000-0005-0000-0000-00007E470000}"/>
    <cellStyle name="Normal 5 6 4 5 2 6" xfId="16532" xr:uid="{00000000-0005-0000-0000-00007F470000}"/>
    <cellStyle name="Normal 5 6 4 5 3" xfId="2958" xr:uid="{00000000-0005-0000-0000-000080470000}"/>
    <cellStyle name="Normal 5 6 4 5 3 2" xfId="12086" xr:uid="{00000000-0005-0000-0000-000081470000}"/>
    <cellStyle name="Normal 5 6 4 5 3 2 2" xfId="30104" xr:uid="{00000000-0005-0000-0000-000082470000}"/>
    <cellStyle name="Normal 5 6 4 5 3 3" xfId="8846" xr:uid="{00000000-0005-0000-0000-000083470000}"/>
    <cellStyle name="Normal 5 6 4 5 3 3 2" xfId="26864" xr:uid="{00000000-0005-0000-0000-000084470000}"/>
    <cellStyle name="Normal 5 6 4 5 3 4" xfId="20978" xr:uid="{00000000-0005-0000-0000-000085470000}"/>
    <cellStyle name="Normal 5 6 4 5 3 5" xfId="17738" xr:uid="{00000000-0005-0000-0000-000086470000}"/>
    <cellStyle name="Normal 5 6 4 5 4" xfId="3734" xr:uid="{00000000-0005-0000-0000-000087470000}"/>
    <cellStyle name="Normal 5 6 4 5 4 2" xfId="12860" xr:uid="{00000000-0005-0000-0000-000088470000}"/>
    <cellStyle name="Normal 5 6 4 5 4 2 2" xfId="30878" xr:uid="{00000000-0005-0000-0000-000089470000}"/>
    <cellStyle name="Normal 5 6 4 5 4 3" xfId="6812" xr:uid="{00000000-0005-0000-0000-00008A470000}"/>
    <cellStyle name="Normal 5 6 4 5 4 3 2" xfId="24830" xr:uid="{00000000-0005-0000-0000-00008B470000}"/>
    <cellStyle name="Normal 5 6 4 5 4 4" xfId="21752" xr:uid="{00000000-0005-0000-0000-00008C470000}"/>
    <cellStyle name="Normal 5 6 4 5 4 5" xfId="15704" xr:uid="{00000000-0005-0000-0000-00008D470000}"/>
    <cellStyle name="Normal 5 6 4 5 5" xfId="10052" xr:uid="{00000000-0005-0000-0000-00008E470000}"/>
    <cellStyle name="Normal 5 6 4 5 5 2" xfId="28070" xr:uid="{00000000-0005-0000-0000-00008F470000}"/>
    <cellStyle name="Normal 5 6 4 5 6" xfId="5606" xr:uid="{00000000-0005-0000-0000-000090470000}"/>
    <cellStyle name="Normal 5 6 4 5 6 2" xfId="23624" xr:uid="{00000000-0005-0000-0000-000091470000}"/>
    <cellStyle name="Normal 5 6 4 5 7" xfId="18944" xr:uid="{00000000-0005-0000-0000-000092470000}"/>
    <cellStyle name="Normal 5 6 4 5 8" xfId="14660" xr:uid="{00000000-0005-0000-0000-000093470000}"/>
    <cellStyle name="Normal 5 6 4 6" xfId="1086" xr:uid="{00000000-0005-0000-0000-000094470000}"/>
    <cellStyle name="Normal 5 6 4 6 2" xfId="1914" xr:uid="{00000000-0005-0000-0000-000095470000}"/>
    <cellStyle name="Normal 5 6 4 6 2 2" xfId="11042" xr:uid="{00000000-0005-0000-0000-000096470000}"/>
    <cellStyle name="Normal 5 6 4 6 2 2 2" xfId="29060" xr:uid="{00000000-0005-0000-0000-000097470000}"/>
    <cellStyle name="Normal 5 6 4 6 2 3" xfId="7802" xr:uid="{00000000-0005-0000-0000-000098470000}"/>
    <cellStyle name="Normal 5 6 4 6 2 3 2" xfId="25820" xr:uid="{00000000-0005-0000-0000-000099470000}"/>
    <cellStyle name="Normal 5 6 4 6 2 4" xfId="19934" xr:uid="{00000000-0005-0000-0000-00009A470000}"/>
    <cellStyle name="Normal 5 6 4 6 2 5" xfId="16694" xr:uid="{00000000-0005-0000-0000-00009B470000}"/>
    <cellStyle name="Normal 5 6 4 6 3" xfId="3120" xr:uid="{00000000-0005-0000-0000-00009C470000}"/>
    <cellStyle name="Normal 5 6 4 6 3 2" xfId="12248" xr:uid="{00000000-0005-0000-0000-00009D470000}"/>
    <cellStyle name="Normal 5 6 4 6 3 2 2" xfId="30266" xr:uid="{00000000-0005-0000-0000-00009E470000}"/>
    <cellStyle name="Normal 5 6 4 6 3 3" xfId="9008" xr:uid="{00000000-0005-0000-0000-00009F470000}"/>
    <cellStyle name="Normal 5 6 4 6 3 3 2" xfId="27026" xr:uid="{00000000-0005-0000-0000-0000A0470000}"/>
    <cellStyle name="Normal 5 6 4 6 3 4" xfId="21140" xr:uid="{00000000-0005-0000-0000-0000A1470000}"/>
    <cellStyle name="Normal 5 6 4 6 3 5" xfId="17900" xr:uid="{00000000-0005-0000-0000-0000A2470000}"/>
    <cellStyle name="Normal 5 6 4 6 4" xfId="4940" xr:uid="{00000000-0005-0000-0000-0000A3470000}"/>
    <cellStyle name="Normal 5 6 4 6 4 2" xfId="14066" xr:uid="{00000000-0005-0000-0000-0000A4470000}"/>
    <cellStyle name="Normal 5 6 4 6 4 2 2" xfId="32084" xr:uid="{00000000-0005-0000-0000-0000A5470000}"/>
    <cellStyle name="Normal 5 6 4 6 4 3" xfId="6974" xr:uid="{00000000-0005-0000-0000-0000A6470000}"/>
    <cellStyle name="Normal 5 6 4 6 4 3 2" xfId="24992" xr:uid="{00000000-0005-0000-0000-0000A7470000}"/>
    <cellStyle name="Normal 5 6 4 6 4 4" xfId="22958" xr:uid="{00000000-0005-0000-0000-0000A8470000}"/>
    <cellStyle name="Normal 5 6 4 6 5" xfId="10214" xr:uid="{00000000-0005-0000-0000-0000A9470000}"/>
    <cellStyle name="Normal 5 6 4 6 5 2" xfId="28232" xr:uid="{00000000-0005-0000-0000-0000AA470000}"/>
    <cellStyle name="Normal 5 6 4 6 6" xfId="5768" xr:uid="{00000000-0005-0000-0000-0000AB470000}"/>
    <cellStyle name="Normal 5 6 4 6 6 2" xfId="23786" xr:uid="{00000000-0005-0000-0000-0000AC470000}"/>
    <cellStyle name="Normal 5 6 4 6 7" xfId="19106" xr:uid="{00000000-0005-0000-0000-0000AD470000}"/>
    <cellStyle name="Normal 5 6 4 6 8" xfId="15866" xr:uid="{00000000-0005-0000-0000-0000AE470000}"/>
    <cellStyle name="Normal 5 6 4 7" xfId="438" xr:uid="{00000000-0005-0000-0000-0000AF470000}"/>
    <cellStyle name="Normal 5 6 4 7 2" xfId="2094" xr:uid="{00000000-0005-0000-0000-0000B0470000}"/>
    <cellStyle name="Normal 5 6 4 7 2 2" xfId="11222" xr:uid="{00000000-0005-0000-0000-0000B1470000}"/>
    <cellStyle name="Normal 5 6 4 7 2 2 2" xfId="29240" xr:uid="{00000000-0005-0000-0000-0000B2470000}"/>
    <cellStyle name="Normal 5 6 4 7 2 3" xfId="7982" xr:uid="{00000000-0005-0000-0000-0000B3470000}"/>
    <cellStyle name="Normal 5 6 4 7 2 3 2" xfId="26000" xr:uid="{00000000-0005-0000-0000-0000B4470000}"/>
    <cellStyle name="Normal 5 6 4 7 2 4" xfId="20114" xr:uid="{00000000-0005-0000-0000-0000B5470000}"/>
    <cellStyle name="Normal 5 6 4 7 2 5" xfId="16874" xr:uid="{00000000-0005-0000-0000-0000B6470000}"/>
    <cellStyle name="Normal 5 6 4 7 3" xfId="4292" xr:uid="{00000000-0005-0000-0000-0000B7470000}"/>
    <cellStyle name="Normal 5 6 4 7 3 2" xfId="13418" xr:uid="{00000000-0005-0000-0000-0000B8470000}"/>
    <cellStyle name="Normal 5 6 4 7 3 2 2" xfId="31436" xr:uid="{00000000-0005-0000-0000-0000B9470000}"/>
    <cellStyle name="Normal 5 6 4 7 3 3" xfId="22310" xr:uid="{00000000-0005-0000-0000-0000BA470000}"/>
    <cellStyle name="Normal 5 6 4 7 4" xfId="9566" xr:uid="{00000000-0005-0000-0000-0000BB470000}"/>
    <cellStyle name="Normal 5 6 4 7 4 2" xfId="27584" xr:uid="{00000000-0005-0000-0000-0000BC470000}"/>
    <cellStyle name="Normal 5 6 4 7 5" xfId="6326" xr:uid="{00000000-0005-0000-0000-0000BD470000}"/>
    <cellStyle name="Normal 5 6 4 7 5 2" xfId="24344" xr:uid="{00000000-0005-0000-0000-0000BE470000}"/>
    <cellStyle name="Normal 5 6 4 7 6" xfId="18458" xr:uid="{00000000-0005-0000-0000-0000BF470000}"/>
    <cellStyle name="Normal 5 6 4 7 7" xfId="15218" xr:uid="{00000000-0005-0000-0000-0000C0470000}"/>
    <cellStyle name="Normal 5 6 4 8" xfId="1266" xr:uid="{00000000-0005-0000-0000-0000C1470000}"/>
    <cellStyle name="Normal 5 6 4 8 2" xfId="3896" xr:uid="{00000000-0005-0000-0000-0000C2470000}"/>
    <cellStyle name="Normal 5 6 4 8 2 2" xfId="13022" xr:uid="{00000000-0005-0000-0000-0000C3470000}"/>
    <cellStyle name="Normal 5 6 4 8 2 2 2" xfId="31040" xr:uid="{00000000-0005-0000-0000-0000C4470000}"/>
    <cellStyle name="Normal 5 6 4 8 2 3" xfId="21914" xr:uid="{00000000-0005-0000-0000-0000C5470000}"/>
    <cellStyle name="Normal 5 6 4 8 3" xfId="10394" xr:uid="{00000000-0005-0000-0000-0000C6470000}"/>
    <cellStyle name="Normal 5 6 4 8 3 2" xfId="28412" xr:uid="{00000000-0005-0000-0000-0000C7470000}"/>
    <cellStyle name="Normal 5 6 4 8 4" xfId="7154" xr:uid="{00000000-0005-0000-0000-0000C8470000}"/>
    <cellStyle name="Normal 5 6 4 8 4 2" xfId="25172" xr:uid="{00000000-0005-0000-0000-0000C9470000}"/>
    <cellStyle name="Normal 5 6 4 8 5" xfId="19286" xr:uid="{00000000-0005-0000-0000-0000CA470000}"/>
    <cellStyle name="Normal 5 6 4 8 6" xfId="16046" xr:uid="{00000000-0005-0000-0000-0000CB470000}"/>
    <cellStyle name="Normal 5 6 4 9" xfId="2472" xr:uid="{00000000-0005-0000-0000-0000CC470000}"/>
    <cellStyle name="Normal 5 6 4 9 2" xfId="11600" xr:uid="{00000000-0005-0000-0000-0000CD470000}"/>
    <cellStyle name="Normal 5 6 4 9 2 2" xfId="29618" xr:uid="{00000000-0005-0000-0000-0000CE470000}"/>
    <cellStyle name="Normal 5 6 4 9 3" xfId="8360" xr:uid="{00000000-0005-0000-0000-0000CF470000}"/>
    <cellStyle name="Normal 5 6 4 9 3 2" xfId="26378" xr:uid="{00000000-0005-0000-0000-0000D0470000}"/>
    <cellStyle name="Normal 5 6 4 9 4" xfId="20492" xr:uid="{00000000-0005-0000-0000-0000D1470000}"/>
    <cellStyle name="Normal 5 6 4 9 5" xfId="17252" xr:uid="{00000000-0005-0000-0000-0000D2470000}"/>
    <cellStyle name="Normal 5 6 5" xfId="168" xr:uid="{00000000-0005-0000-0000-0000D3470000}"/>
    <cellStyle name="Normal 5 6 5 10" xfId="9296" xr:uid="{00000000-0005-0000-0000-0000D4470000}"/>
    <cellStyle name="Normal 5 6 5 10 2" xfId="27314" xr:uid="{00000000-0005-0000-0000-0000D5470000}"/>
    <cellStyle name="Normal 5 6 5 11" xfId="5246" xr:uid="{00000000-0005-0000-0000-0000D6470000}"/>
    <cellStyle name="Normal 5 6 5 11 2" xfId="23264" xr:uid="{00000000-0005-0000-0000-0000D7470000}"/>
    <cellStyle name="Normal 5 6 5 12" xfId="18188" xr:uid="{00000000-0005-0000-0000-0000D8470000}"/>
    <cellStyle name="Normal 5 6 5 13" xfId="14246" xr:uid="{00000000-0005-0000-0000-0000D9470000}"/>
    <cellStyle name="Normal 5 6 5 2" xfId="384" xr:uid="{00000000-0005-0000-0000-0000DA470000}"/>
    <cellStyle name="Normal 5 6 5 2 2" xfId="726" xr:uid="{00000000-0005-0000-0000-0000DB470000}"/>
    <cellStyle name="Normal 5 6 5 2 2 2" xfId="2382" xr:uid="{00000000-0005-0000-0000-0000DC470000}"/>
    <cellStyle name="Normal 5 6 5 2 2 2 2" xfId="11510" xr:uid="{00000000-0005-0000-0000-0000DD470000}"/>
    <cellStyle name="Normal 5 6 5 2 2 2 2 2" xfId="29528" xr:uid="{00000000-0005-0000-0000-0000DE470000}"/>
    <cellStyle name="Normal 5 6 5 2 2 2 3" xfId="8270" xr:uid="{00000000-0005-0000-0000-0000DF470000}"/>
    <cellStyle name="Normal 5 6 5 2 2 2 3 2" xfId="26288" xr:uid="{00000000-0005-0000-0000-0000E0470000}"/>
    <cellStyle name="Normal 5 6 5 2 2 2 4" xfId="20402" xr:uid="{00000000-0005-0000-0000-0000E1470000}"/>
    <cellStyle name="Normal 5 6 5 2 2 2 5" xfId="17162" xr:uid="{00000000-0005-0000-0000-0000E2470000}"/>
    <cellStyle name="Normal 5 6 5 2 2 3" xfId="4580" xr:uid="{00000000-0005-0000-0000-0000E3470000}"/>
    <cellStyle name="Normal 5 6 5 2 2 3 2" xfId="13706" xr:uid="{00000000-0005-0000-0000-0000E4470000}"/>
    <cellStyle name="Normal 5 6 5 2 2 3 2 2" xfId="31724" xr:uid="{00000000-0005-0000-0000-0000E5470000}"/>
    <cellStyle name="Normal 5 6 5 2 2 3 3" xfId="22598" xr:uid="{00000000-0005-0000-0000-0000E6470000}"/>
    <cellStyle name="Normal 5 6 5 2 2 4" xfId="9854" xr:uid="{00000000-0005-0000-0000-0000E7470000}"/>
    <cellStyle name="Normal 5 6 5 2 2 4 2" xfId="27872" xr:uid="{00000000-0005-0000-0000-0000E8470000}"/>
    <cellStyle name="Normal 5 6 5 2 2 5" xfId="6614" xr:uid="{00000000-0005-0000-0000-0000E9470000}"/>
    <cellStyle name="Normal 5 6 5 2 2 5 2" xfId="24632" xr:uid="{00000000-0005-0000-0000-0000EA470000}"/>
    <cellStyle name="Normal 5 6 5 2 2 6" xfId="18746" xr:uid="{00000000-0005-0000-0000-0000EB470000}"/>
    <cellStyle name="Normal 5 6 5 2 2 7" xfId="15506" xr:uid="{00000000-0005-0000-0000-0000EC470000}"/>
    <cellStyle name="Normal 5 6 5 2 3" xfId="1554" xr:uid="{00000000-0005-0000-0000-0000ED470000}"/>
    <cellStyle name="Normal 5 6 5 2 3 2" xfId="4238" xr:uid="{00000000-0005-0000-0000-0000EE470000}"/>
    <cellStyle name="Normal 5 6 5 2 3 2 2" xfId="13364" xr:uid="{00000000-0005-0000-0000-0000EF470000}"/>
    <cellStyle name="Normal 5 6 5 2 3 2 2 2" xfId="31382" xr:uid="{00000000-0005-0000-0000-0000F0470000}"/>
    <cellStyle name="Normal 5 6 5 2 3 2 3" xfId="22256" xr:uid="{00000000-0005-0000-0000-0000F1470000}"/>
    <cellStyle name="Normal 5 6 5 2 3 3" xfId="10682" xr:uid="{00000000-0005-0000-0000-0000F2470000}"/>
    <cellStyle name="Normal 5 6 5 2 3 3 2" xfId="28700" xr:uid="{00000000-0005-0000-0000-0000F3470000}"/>
    <cellStyle name="Normal 5 6 5 2 3 4" xfId="7442" xr:uid="{00000000-0005-0000-0000-0000F4470000}"/>
    <cellStyle name="Normal 5 6 5 2 3 4 2" xfId="25460" xr:uid="{00000000-0005-0000-0000-0000F5470000}"/>
    <cellStyle name="Normal 5 6 5 2 3 5" xfId="19574" xr:uid="{00000000-0005-0000-0000-0000F6470000}"/>
    <cellStyle name="Normal 5 6 5 2 3 6" xfId="16334" xr:uid="{00000000-0005-0000-0000-0000F7470000}"/>
    <cellStyle name="Normal 5 6 5 2 4" xfId="2760" xr:uid="{00000000-0005-0000-0000-0000F8470000}"/>
    <cellStyle name="Normal 5 6 5 2 4 2" xfId="11888" xr:uid="{00000000-0005-0000-0000-0000F9470000}"/>
    <cellStyle name="Normal 5 6 5 2 4 2 2" xfId="29906" xr:uid="{00000000-0005-0000-0000-0000FA470000}"/>
    <cellStyle name="Normal 5 6 5 2 4 3" xfId="8648" xr:uid="{00000000-0005-0000-0000-0000FB470000}"/>
    <cellStyle name="Normal 5 6 5 2 4 3 2" xfId="26666" xr:uid="{00000000-0005-0000-0000-0000FC470000}"/>
    <cellStyle name="Normal 5 6 5 2 4 4" xfId="20780" xr:uid="{00000000-0005-0000-0000-0000FD470000}"/>
    <cellStyle name="Normal 5 6 5 2 4 5" xfId="17540" xr:uid="{00000000-0005-0000-0000-0000FE470000}"/>
    <cellStyle name="Normal 5 6 5 2 5" xfId="3536" xr:uid="{00000000-0005-0000-0000-0000FF470000}"/>
    <cellStyle name="Normal 5 6 5 2 5 2" xfId="12662" xr:uid="{00000000-0005-0000-0000-000000480000}"/>
    <cellStyle name="Normal 5 6 5 2 5 2 2" xfId="30680" xr:uid="{00000000-0005-0000-0000-000001480000}"/>
    <cellStyle name="Normal 5 6 5 2 5 3" xfId="6272" xr:uid="{00000000-0005-0000-0000-000002480000}"/>
    <cellStyle name="Normal 5 6 5 2 5 3 2" xfId="24290" xr:uid="{00000000-0005-0000-0000-000003480000}"/>
    <cellStyle name="Normal 5 6 5 2 5 4" xfId="21554" xr:uid="{00000000-0005-0000-0000-000004480000}"/>
    <cellStyle name="Normal 5 6 5 2 5 5" xfId="15164" xr:uid="{00000000-0005-0000-0000-000005480000}"/>
    <cellStyle name="Normal 5 6 5 2 6" xfId="9512" xr:uid="{00000000-0005-0000-0000-000006480000}"/>
    <cellStyle name="Normal 5 6 5 2 6 2" xfId="27530" xr:uid="{00000000-0005-0000-0000-000007480000}"/>
    <cellStyle name="Normal 5 6 5 2 7" xfId="5408" xr:uid="{00000000-0005-0000-0000-000008480000}"/>
    <cellStyle name="Normal 5 6 5 2 7 2" xfId="23426" xr:uid="{00000000-0005-0000-0000-000009480000}"/>
    <cellStyle name="Normal 5 6 5 2 8" xfId="18404" xr:uid="{00000000-0005-0000-0000-00000A480000}"/>
    <cellStyle name="Normal 5 6 5 2 9" xfId="14462" xr:uid="{00000000-0005-0000-0000-00000B480000}"/>
    <cellStyle name="Normal 5 6 5 3" xfId="888" xr:uid="{00000000-0005-0000-0000-00000C480000}"/>
    <cellStyle name="Normal 5 6 5 3 2" xfId="1716" xr:uid="{00000000-0005-0000-0000-00000D480000}"/>
    <cellStyle name="Normal 5 6 5 3 2 2" xfId="4742" xr:uid="{00000000-0005-0000-0000-00000E480000}"/>
    <cellStyle name="Normal 5 6 5 3 2 2 2" xfId="13868" xr:uid="{00000000-0005-0000-0000-00000F480000}"/>
    <cellStyle name="Normal 5 6 5 3 2 2 2 2" xfId="31886" xr:uid="{00000000-0005-0000-0000-000010480000}"/>
    <cellStyle name="Normal 5 6 5 3 2 2 3" xfId="22760" xr:uid="{00000000-0005-0000-0000-000011480000}"/>
    <cellStyle name="Normal 5 6 5 3 2 3" xfId="10844" xr:uid="{00000000-0005-0000-0000-000012480000}"/>
    <cellStyle name="Normal 5 6 5 3 2 3 2" xfId="28862" xr:uid="{00000000-0005-0000-0000-000013480000}"/>
    <cellStyle name="Normal 5 6 5 3 2 4" xfId="7604" xr:uid="{00000000-0005-0000-0000-000014480000}"/>
    <cellStyle name="Normal 5 6 5 3 2 4 2" xfId="25622" xr:uid="{00000000-0005-0000-0000-000015480000}"/>
    <cellStyle name="Normal 5 6 5 3 2 5" xfId="19736" xr:uid="{00000000-0005-0000-0000-000016480000}"/>
    <cellStyle name="Normal 5 6 5 3 2 6" xfId="16496" xr:uid="{00000000-0005-0000-0000-000017480000}"/>
    <cellStyle name="Normal 5 6 5 3 3" xfId="2922" xr:uid="{00000000-0005-0000-0000-000018480000}"/>
    <cellStyle name="Normal 5 6 5 3 3 2" xfId="12050" xr:uid="{00000000-0005-0000-0000-000019480000}"/>
    <cellStyle name="Normal 5 6 5 3 3 2 2" xfId="30068" xr:uid="{00000000-0005-0000-0000-00001A480000}"/>
    <cellStyle name="Normal 5 6 5 3 3 3" xfId="8810" xr:uid="{00000000-0005-0000-0000-00001B480000}"/>
    <cellStyle name="Normal 5 6 5 3 3 3 2" xfId="26828" xr:uid="{00000000-0005-0000-0000-00001C480000}"/>
    <cellStyle name="Normal 5 6 5 3 3 4" xfId="20942" xr:uid="{00000000-0005-0000-0000-00001D480000}"/>
    <cellStyle name="Normal 5 6 5 3 3 5" xfId="17702" xr:uid="{00000000-0005-0000-0000-00001E480000}"/>
    <cellStyle name="Normal 5 6 5 3 4" xfId="3698" xr:uid="{00000000-0005-0000-0000-00001F480000}"/>
    <cellStyle name="Normal 5 6 5 3 4 2" xfId="12824" xr:uid="{00000000-0005-0000-0000-000020480000}"/>
    <cellStyle name="Normal 5 6 5 3 4 2 2" xfId="30842" xr:uid="{00000000-0005-0000-0000-000021480000}"/>
    <cellStyle name="Normal 5 6 5 3 4 3" xfId="6776" xr:uid="{00000000-0005-0000-0000-000022480000}"/>
    <cellStyle name="Normal 5 6 5 3 4 3 2" xfId="24794" xr:uid="{00000000-0005-0000-0000-000023480000}"/>
    <cellStyle name="Normal 5 6 5 3 4 4" xfId="21716" xr:uid="{00000000-0005-0000-0000-000024480000}"/>
    <cellStyle name="Normal 5 6 5 3 4 5" xfId="15668" xr:uid="{00000000-0005-0000-0000-000025480000}"/>
    <cellStyle name="Normal 5 6 5 3 5" xfId="10016" xr:uid="{00000000-0005-0000-0000-000026480000}"/>
    <cellStyle name="Normal 5 6 5 3 5 2" xfId="28034" xr:uid="{00000000-0005-0000-0000-000027480000}"/>
    <cellStyle name="Normal 5 6 5 3 6" xfId="5570" xr:uid="{00000000-0005-0000-0000-000028480000}"/>
    <cellStyle name="Normal 5 6 5 3 6 2" xfId="23588" xr:uid="{00000000-0005-0000-0000-000029480000}"/>
    <cellStyle name="Normal 5 6 5 3 7" xfId="18908" xr:uid="{00000000-0005-0000-0000-00002A480000}"/>
    <cellStyle name="Normal 5 6 5 3 8" xfId="14624" xr:uid="{00000000-0005-0000-0000-00002B480000}"/>
    <cellStyle name="Normal 5 6 5 4" xfId="1050" xr:uid="{00000000-0005-0000-0000-00002C480000}"/>
    <cellStyle name="Normal 5 6 5 4 2" xfId="1878" xr:uid="{00000000-0005-0000-0000-00002D480000}"/>
    <cellStyle name="Normal 5 6 5 4 2 2" xfId="4904" xr:uid="{00000000-0005-0000-0000-00002E480000}"/>
    <cellStyle name="Normal 5 6 5 4 2 2 2" xfId="14030" xr:uid="{00000000-0005-0000-0000-00002F480000}"/>
    <cellStyle name="Normal 5 6 5 4 2 2 2 2" xfId="32048" xr:uid="{00000000-0005-0000-0000-000030480000}"/>
    <cellStyle name="Normal 5 6 5 4 2 2 3" xfId="22922" xr:uid="{00000000-0005-0000-0000-000031480000}"/>
    <cellStyle name="Normal 5 6 5 4 2 3" xfId="11006" xr:uid="{00000000-0005-0000-0000-000032480000}"/>
    <cellStyle name="Normal 5 6 5 4 2 3 2" xfId="29024" xr:uid="{00000000-0005-0000-0000-000033480000}"/>
    <cellStyle name="Normal 5 6 5 4 2 4" xfId="7766" xr:uid="{00000000-0005-0000-0000-000034480000}"/>
    <cellStyle name="Normal 5 6 5 4 2 4 2" xfId="25784" xr:uid="{00000000-0005-0000-0000-000035480000}"/>
    <cellStyle name="Normal 5 6 5 4 2 5" xfId="19898" xr:uid="{00000000-0005-0000-0000-000036480000}"/>
    <cellStyle name="Normal 5 6 5 4 2 6" xfId="16658" xr:uid="{00000000-0005-0000-0000-000037480000}"/>
    <cellStyle name="Normal 5 6 5 4 3" xfId="3084" xr:uid="{00000000-0005-0000-0000-000038480000}"/>
    <cellStyle name="Normal 5 6 5 4 3 2" xfId="12212" xr:uid="{00000000-0005-0000-0000-000039480000}"/>
    <cellStyle name="Normal 5 6 5 4 3 2 2" xfId="30230" xr:uid="{00000000-0005-0000-0000-00003A480000}"/>
    <cellStyle name="Normal 5 6 5 4 3 3" xfId="8972" xr:uid="{00000000-0005-0000-0000-00003B480000}"/>
    <cellStyle name="Normal 5 6 5 4 3 3 2" xfId="26990" xr:uid="{00000000-0005-0000-0000-00003C480000}"/>
    <cellStyle name="Normal 5 6 5 4 3 4" xfId="21104" xr:uid="{00000000-0005-0000-0000-00003D480000}"/>
    <cellStyle name="Normal 5 6 5 4 3 5" xfId="17864" xr:uid="{00000000-0005-0000-0000-00003E480000}"/>
    <cellStyle name="Normal 5 6 5 4 4" xfId="3860" xr:uid="{00000000-0005-0000-0000-00003F480000}"/>
    <cellStyle name="Normal 5 6 5 4 4 2" xfId="12986" xr:uid="{00000000-0005-0000-0000-000040480000}"/>
    <cellStyle name="Normal 5 6 5 4 4 2 2" xfId="31004" xr:uid="{00000000-0005-0000-0000-000041480000}"/>
    <cellStyle name="Normal 5 6 5 4 4 3" xfId="6938" xr:uid="{00000000-0005-0000-0000-000042480000}"/>
    <cellStyle name="Normal 5 6 5 4 4 3 2" xfId="24956" xr:uid="{00000000-0005-0000-0000-000043480000}"/>
    <cellStyle name="Normal 5 6 5 4 4 4" xfId="21878" xr:uid="{00000000-0005-0000-0000-000044480000}"/>
    <cellStyle name="Normal 5 6 5 4 4 5" xfId="15830" xr:uid="{00000000-0005-0000-0000-000045480000}"/>
    <cellStyle name="Normal 5 6 5 4 5" xfId="10178" xr:uid="{00000000-0005-0000-0000-000046480000}"/>
    <cellStyle name="Normal 5 6 5 4 5 2" xfId="28196" xr:uid="{00000000-0005-0000-0000-000047480000}"/>
    <cellStyle name="Normal 5 6 5 4 6" xfId="5732" xr:uid="{00000000-0005-0000-0000-000048480000}"/>
    <cellStyle name="Normal 5 6 5 4 6 2" xfId="23750" xr:uid="{00000000-0005-0000-0000-000049480000}"/>
    <cellStyle name="Normal 5 6 5 4 7" xfId="19070" xr:uid="{00000000-0005-0000-0000-00004A480000}"/>
    <cellStyle name="Normal 5 6 5 4 8" xfId="14786" xr:uid="{00000000-0005-0000-0000-00004B480000}"/>
    <cellStyle name="Normal 5 6 5 5" xfId="1212" xr:uid="{00000000-0005-0000-0000-00004C480000}"/>
    <cellStyle name="Normal 5 6 5 5 2" xfId="2040" xr:uid="{00000000-0005-0000-0000-00004D480000}"/>
    <cellStyle name="Normal 5 6 5 5 2 2" xfId="11168" xr:uid="{00000000-0005-0000-0000-00004E480000}"/>
    <cellStyle name="Normal 5 6 5 5 2 2 2" xfId="29186" xr:uid="{00000000-0005-0000-0000-00004F480000}"/>
    <cellStyle name="Normal 5 6 5 5 2 3" xfId="7928" xr:uid="{00000000-0005-0000-0000-000050480000}"/>
    <cellStyle name="Normal 5 6 5 5 2 3 2" xfId="25946" xr:uid="{00000000-0005-0000-0000-000051480000}"/>
    <cellStyle name="Normal 5 6 5 5 2 4" xfId="20060" xr:uid="{00000000-0005-0000-0000-000052480000}"/>
    <cellStyle name="Normal 5 6 5 5 2 5" xfId="16820" xr:uid="{00000000-0005-0000-0000-000053480000}"/>
    <cellStyle name="Normal 5 6 5 5 3" xfId="3246" xr:uid="{00000000-0005-0000-0000-000054480000}"/>
    <cellStyle name="Normal 5 6 5 5 3 2" xfId="12374" xr:uid="{00000000-0005-0000-0000-000055480000}"/>
    <cellStyle name="Normal 5 6 5 5 3 2 2" xfId="30392" xr:uid="{00000000-0005-0000-0000-000056480000}"/>
    <cellStyle name="Normal 5 6 5 5 3 3" xfId="9134" xr:uid="{00000000-0005-0000-0000-000057480000}"/>
    <cellStyle name="Normal 5 6 5 5 3 3 2" xfId="27152" xr:uid="{00000000-0005-0000-0000-000058480000}"/>
    <cellStyle name="Normal 5 6 5 5 3 4" xfId="21266" xr:uid="{00000000-0005-0000-0000-000059480000}"/>
    <cellStyle name="Normal 5 6 5 5 3 5" xfId="18026" xr:uid="{00000000-0005-0000-0000-00005A480000}"/>
    <cellStyle name="Normal 5 6 5 5 4" xfId="5066" xr:uid="{00000000-0005-0000-0000-00005B480000}"/>
    <cellStyle name="Normal 5 6 5 5 4 2" xfId="14192" xr:uid="{00000000-0005-0000-0000-00005C480000}"/>
    <cellStyle name="Normal 5 6 5 5 4 2 2" xfId="32210" xr:uid="{00000000-0005-0000-0000-00005D480000}"/>
    <cellStyle name="Normal 5 6 5 5 4 3" xfId="7100" xr:uid="{00000000-0005-0000-0000-00005E480000}"/>
    <cellStyle name="Normal 5 6 5 5 4 3 2" xfId="25118" xr:uid="{00000000-0005-0000-0000-00005F480000}"/>
    <cellStyle name="Normal 5 6 5 5 4 4" xfId="23084" xr:uid="{00000000-0005-0000-0000-000060480000}"/>
    <cellStyle name="Normal 5 6 5 5 5" xfId="10340" xr:uid="{00000000-0005-0000-0000-000061480000}"/>
    <cellStyle name="Normal 5 6 5 5 5 2" xfId="28358" xr:uid="{00000000-0005-0000-0000-000062480000}"/>
    <cellStyle name="Normal 5 6 5 5 6" xfId="5894" xr:uid="{00000000-0005-0000-0000-000063480000}"/>
    <cellStyle name="Normal 5 6 5 5 6 2" xfId="23912" xr:uid="{00000000-0005-0000-0000-000064480000}"/>
    <cellStyle name="Normal 5 6 5 5 7" xfId="19232" xr:uid="{00000000-0005-0000-0000-000065480000}"/>
    <cellStyle name="Normal 5 6 5 5 8" xfId="15992" xr:uid="{00000000-0005-0000-0000-000066480000}"/>
    <cellStyle name="Normal 5 6 5 6" xfId="564" xr:uid="{00000000-0005-0000-0000-000067480000}"/>
    <cellStyle name="Normal 5 6 5 6 2" xfId="2220" xr:uid="{00000000-0005-0000-0000-000068480000}"/>
    <cellStyle name="Normal 5 6 5 6 2 2" xfId="11348" xr:uid="{00000000-0005-0000-0000-000069480000}"/>
    <cellStyle name="Normal 5 6 5 6 2 2 2" xfId="29366" xr:uid="{00000000-0005-0000-0000-00006A480000}"/>
    <cellStyle name="Normal 5 6 5 6 2 3" xfId="8108" xr:uid="{00000000-0005-0000-0000-00006B480000}"/>
    <cellStyle name="Normal 5 6 5 6 2 3 2" xfId="26126" xr:uid="{00000000-0005-0000-0000-00006C480000}"/>
    <cellStyle name="Normal 5 6 5 6 2 4" xfId="20240" xr:uid="{00000000-0005-0000-0000-00006D480000}"/>
    <cellStyle name="Normal 5 6 5 6 2 5" xfId="17000" xr:uid="{00000000-0005-0000-0000-00006E480000}"/>
    <cellStyle name="Normal 5 6 5 6 3" xfId="4418" xr:uid="{00000000-0005-0000-0000-00006F480000}"/>
    <cellStyle name="Normal 5 6 5 6 3 2" xfId="13544" xr:uid="{00000000-0005-0000-0000-000070480000}"/>
    <cellStyle name="Normal 5 6 5 6 3 2 2" xfId="31562" xr:uid="{00000000-0005-0000-0000-000071480000}"/>
    <cellStyle name="Normal 5 6 5 6 3 3" xfId="22436" xr:uid="{00000000-0005-0000-0000-000072480000}"/>
    <cellStyle name="Normal 5 6 5 6 4" xfId="9692" xr:uid="{00000000-0005-0000-0000-000073480000}"/>
    <cellStyle name="Normal 5 6 5 6 4 2" xfId="27710" xr:uid="{00000000-0005-0000-0000-000074480000}"/>
    <cellStyle name="Normal 5 6 5 6 5" xfId="6452" xr:uid="{00000000-0005-0000-0000-000075480000}"/>
    <cellStyle name="Normal 5 6 5 6 5 2" xfId="24470" xr:uid="{00000000-0005-0000-0000-000076480000}"/>
    <cellStyle name="Normal 5 6 5 6 6" xfId="18584" xr:uid="{00000000-0005-0000-0000-000077480000}"/>
    <cellStyle name="Normal 5 6 5 6 7" xfId="15344" xr:uid="{00000000-0005-0000-0000-000078480000}"/>
    <cellStyle name="Normal 5 6 5 7" xfId="1392" xr:uid="{00000000-0005-0000-0000-000079480000}"/>
    <cellStyle name="Normal 5 6 5 7 2" xfId="4022" xr:uid="{00000000-0005-0000-0000-00007A480000}"/>
    <cellStyle name="Normal 5 6 5 7 2 2" xfId="13148" xr:uid="{00000000-0005-0000-0000-00007B480000}"/>
    <cellStyle name="Normal 5 6 5 7 2 2 2" xfId="31166" xr:uid="{00000000-0005-0000-0000-00007C480000}"/>
    <cellStyle name="Normal 5 6 5 7 2 3" xfId="22040" xr:uid="{00000000-0005-0000-0000-00007D480000}"/>
    <cellStyle name="Normal 5 6 5 7 3" xfId="10520" xr:uid="{00000000-0005-0000-0000-00007E480000}"/>
    <cellStyle name="Normal 5 6 5 7 3 2" xfId="28538" xr:uid="{00000000-0005-0000-0000-00007F480000}"/>
    <cellStyle name="Normal 5 6 5 7 4" xfId="7280" xr:uid="{00000000-0005-0000-0000-000080480000}"/>
    <cellStyle name="Normal 5 6 5 7 4 2" xfId="25298" xr:uid="{00000000-0005-0000-0000-000081480000}"/>
    <cellStyle name="Normal 5 6 5 7 5" xfId="19412" xr:uid="{00000000-0005-0000-0000-000082480000}"/>
    <cellStyle name="Normal 5 6 5 7 6" xfId="16172" xr:uid="{00000000-0005-0000-0000-000083480000}"/>
    <cellStyle name="Normal 5 6 5 8" xfId="2598" xr:uid="{00000000-0005-0000-0000-000084480000}"/>
    <cellStyle name="Normal 5 6 5 8 2" xfId="11726" xr:uid="{00000000-0005-0000-0000-000085480000}"/>
    <cellStyle name="Normal 5 6 5 8 2 2" xfId="29744" xr:uid="{00000000-0005-0000-0000-000086480000}"/>
    <cellStyle name="Normal 5 6 5 8 3" xfId="8486" xr:uid="{00000000-0005-0000-0000-000087480000}"/>
    <cellStyle name="Normal 5 6 5 8 3 2" xfId="26504" xr:uid="{00000000-0005-0000-0000-000088480000}"/>
    <cellStyle name="Normal 5 6 5 8 4" xfId="20618" xr:uid="{00000000-0005-0000-0000-000089480000}"/>
    <cellStyle name="Normal 5 6 5 8 5" xfId="17378" xr:uid="{00000000-0005-0000-0000-00008A480000}"/>
    <cellStyle name="Normal 5 6 5 9" xfId="3338" xr:uid="{00000000-0005-0000-0000-00008B480000}"/>
    <cellStyle name="Normal 5 6 5 9 2" xfId="12464" xr:uid="{00000000-0005-0000-0000-00008C480000}"/>
    <cellStyle name="Normal 5 6 5 9 2 2" xfId="30482" xr:uid="{00000000-0005-0000-0000-00008D480000}"/>
    <cellStyle name="Normal 5 6 5 9 3" xfId="6056" xr:uid="{00000000-0005-0000-0000-00008E480000}"/>
    <cellStyle name="Normal 5 6 5 9 3 2" xfId="24074" xr:uid="{00000000-0005-0000-0000-00008F480000}"/>
    <cellStyle name="Normal 5 6 5 9 4" xfId="21356" xr:uid="{00000000-0005-0000-0000-000090480000}"/>
    <cellStyle name="Normal 5 6 5 9 5" xfId="14948" xr:uid="{00000000-0005-0000-0000-000091480000}"/>
    <cellStyle name="Normal 5 6 6" xfId="96" xr:uid="{00000000-0005-0000-0000-000092480000}"/>
    <cellStyle name="Normal 5 6 6 10" xfId="9224" xr:uid="{00000000-0005-0000-0000-000093480000}"/>
    <cellStyle name="Normal 5 6 6 10 2" xfId="27242" xr:uid="{00000000-0005-0000-0000-000094480000}"/>
    <cellStyle name="Normal 5 6 6 11" xfId="5174" xr:uid="{00000000-0005-0000-0000-000095480000}"/>
    <cellStyle name="Normal 5 6 6 11 2" xfId="23192" xr:uid="{00000000-0005-0000-0000-000096480000}"/>
    <cellStyle name="Normal 5 6 6 12" xfId="18116" xr:uid="{00000000-0005-0000-0000-000097480000}"/>
    <cellStyle name="Normal 5 6 6 13" xfId="14390" xr:uid="{00000000-0005-0000-0000-000098480000}"/>
    <cellStyle name="Normal 5 6 6 2" xfId="312" xr:uid="{00000000-0005-0000-0000-000099480000}"/>
    <cellStyle name="Normal 5 6 6 2 2" xfId="654" xr:uid="{00000000-0005-0000-0000-00009A480000}"/>
    <cellStyle name="Normal 5 6 6 2 2 2" xfId="2310" xr:uid="{00000000-0005-0000-0000-00009B480000}"/>
    <cellStyle name="Normal 5 6 6 2 2 2 2" xfId="11438" xr:uid="{00000000-0005-0000-0000-00009C480000}"/>
    <cellStyle name="Normal 5 6 6 2 2 2 2 2" xfId="29456" xr:uid="{00000000-0005-0000-0000-00009D480000}"/>
    <cellStyle name="Normal 5 6 6 2 2 2 3" xfId="8198" xr:uid="{00000000-0005-0000-0000-00009E480000}"/>
    <cellStyle name="Normal 5 6 6 2 2 2 3 2" xfId="26216" xr:uid="{00000000-0005-0000-0000-00009F480000}"/>
    <cellStyle name="Normal 5 6 6 2 2 2 4" xfId="20330" xr:uid="{00000000-0005-0000-0000-0000A0480000}"/>
    <cellStyle name="Normal 5 6 6 2 2 2 5" xfId="17090" xr:uid="{00000000-0005-0000-0000-0000A1480000}"/>
    <cellStyle name="Normal 5 6 6 2 2 3" xfId="4508" xr:uid="{00000000-0005-0000-0000-0000A2480000}"/>
    <cellStyle name="Normal 5 6 6 2 2 3 2" xfId="13634" xr:uid="{00000000-0005-0000-0000-0000A3480000}"/>
    <cellStyle name="Normal 5 6 6 2 2 3 2 2" xfId="31652" xr:uid="{00000000-0005-0000-0000-0000A4480000}"/>
    <cellStyle name="Normal 5 6 6 2 2 3 3" xfId="22526" xr:uid="{00000000-0005-0000-0000-0000A5480000}"/>
    <cellStyle name="Normal 5 6 6 2 2 4" xfId="9782" xr:uid="{00000000-0005-0000-0000-0000A6480000}"/>
    <cellStyle name="Normal 5 6 6 2 2 4 2" xfId="27800" xr:uid="{00000000-0005-0000-0000-0000A7480000}"/>
    <cellStyle name="Normal 5 6 6 2 2 5" xfId="6542" xr:uid="{00000000-0005-0000-0000-0000A8480000}"/>
    <cellStyle name="Normal 5 6 6 2 2 5 2" xfId="24560" xr:uid="{00000000-0005-0000-0000-0000A9480000}"/>
    <cellStyle name="Normal 5 6 6 2 2 6" xfId="18674" xr:uid="{00000000-0005-0000-0000-0000AA480000}"/>
    <cellStyle name="Normal 5 6 6 2 2 7" xfId="15434" xr:uid="{00000000-0005-0000-0000-0000AB480000}"/>
    <cellStyle name="Normal 5 6 6 2 3" xfId="1482" xr:uid="{00000000-0005-0000-0000-0000AC480000}"/>
    <cellStyle name="Normal 5 6 6 2 3 2" xfId="4166" xr:uid="{00000000-0005-0000-0000-0000AD480000}"/>
    <cellStyle name="Normal 5 6 6 2 3 2 2" xfId="13292" xr:uid="{00000000-0005-0000-0000-0000AE480000}"/>
    <cellStyle name="Normal 5 6 6 2 3 2 2 2" xfId="31310" xr:uid="{00000000-0005-0000-0000-0000AF480000}"/>
    <cellStyle name="Normal 5 6 6 2 3 2 3" xfId="22184" xr:uid="{00000000-0005-0000-0000-0000B0480000}"/>
    <cellStyle name="Normal 5 6 6 2 3 3" xfId="10610" xr:uid="{00000000-0005-0000-0000-0000B1480000}"/>
    <cellStyle name="Normal 5 6 6 2 3 3 2" xfId="28628" xr:uid="{00000000-0005-0000-0000-0000B2480000}"/>
    <cellStyle name="Normal 5 6 6 2 3 4" xfId="7370" xr:uid="{00000000-0005-0000-0000-0000B3480000}"/>
    <cellStyle name="Normal 5 6 6 2 3 4 2" xfId="25388" xr:uid="{00000000-0005-0000-0000-0000B4480000}"/>
    <cellStyle name="Normal 5 6 6 2 3 5" xfId="19502" xr:uid="{00000000-0005-0000-0000-0000B5480000}"/>
    <cellStyle name="Normal 5 6 6 2 3 6" xfId="16262" xr:uid="{00000000-0005-0000-0000-0000B6480000}"/>
    <cellStyle name="Normal 5 6 6 2 4" xfId="2688" xr:uid="{00000000-0005-0000-0000-0000B7480000}"/>
    <cellStyle name="Normal 5 6 6 2 4 2" xfId="11816" xr:uid="{00000000-0005-0000-0000-0000B8480000}"/>
    <cellStyle name="Normal 5 6 6 2 4 2 2" xfId="29834" xr:uid="{00000000-0005-0000-0000-0000B9480000}"/>
    <cellStyle name="Normal 5 6 6 2 4 3" xfId="8576" xr:uid="{00000000-0005-0000-0000-0000BA480000}"/>
    <cellStyle name="Normal 5 6 6 2 4 3 2" xfId="26594" xr:uid="{00000000-0005-0000-0000-0000BB480000}"/>
    <cellStyle name="Normal 5 6 6 2 4 4" xfId="20708" xr:uid="{00000000-0005-0000-0000-0000BC480000}"/>
    <cellStyle name="Normal 5 6 6 2 4 5" xfId="17468" xr:uid="{00000000-0005-0000-0000-0000BD480000}"/>
    <cellStyle name="Normal 5 6 6 2 5" xfId="3464" xr:uid="{00000000-0005-0000-0000-0000BE480000}"/>
    <cellStyle name="Normal 5 6 6 2 5 2" xfId="12590" xr:uid="{00000000-0005-0000-0000-0000BF480000}"/>
    <cellStyle name="Normal 5 6 6 2 5 2 2" xfId="30608" xr:uid="{00000000-0005-0000-0000-0000C0480000}"/>
    <cellStyle name="Normal 5 6 6 2 5 3" xfId="6200" xr:uid="{00000000-0005-0000-0000-0000C1480000}"/>
    <cellStyle name="Normal 5 6 6 2 5 3 2" xfId="24218" xr:uid="{00000000-0005-0000-0000-0000C2480000}"/>
    <cellStyle name="Normal 5 6 6 2 5 4" xfId="21482" xr:uid="{00000000-0005-0000-0000-0000C3480000}"/>
    <cellStyle name="Normal 5 6 6 2 5 5" xfId="15092" xr:uid="{00000000-0005-0000-0000-0000C4480000}"/>
    <cellStyle name="Normal 5 6 6 2 6" xfId="9440" xr:uid="{00000000-0005-0000-0000-0000C5480000}"/>
    <cellStyle name="Normal 5 6 6 2 6 2" xfId="27458" xr:uid="{00000000-0005-0000-0000-0000C6480000}"/>
    <cellStyle name="Normal 5 6 6 2 7" xfId="5336" xr:uid="{00000000-0005-0000-0000-0000C7480000}"/>
    <cellStyle name="Normal 5 6 6 2 7 2" xfId="23354" xr:uid="{00000000-0005-0000-0000-0000C8480000}"/>
    <cellStyle name="Normal 5 6 6 2 8" xfId="18332" xr:uid="{00000000-0005-0000-0000-0000C9480000}"/>
    <cellStyle name="Normal 5 6 6 2 9" xfId="14552" xr:uid="{00000000-0005-0000-0000-0000CA480000}"/>
    <cellStyle name="Normal 5 6 6 3" xfId="816" xr:uid="{00000000-0005-0000-0000-0000CB480000}"/>
    <cellStyle name="Normal 5 6 6 3 2" xfId="1644" xr:uid="{00000000-0005-0000-0000-0000CC480000}"/>
    <cellStyle name="Normal 5 6 6 3 2 2" xfId="4670" xr:uid="{00000000-0005-0000-0000-0000CD480000}"/>
    <cellStyle name="Normal 5 6 6 3 2 2 2" xfId="13796" xr:uid="{00000000-0005-0000-0000-0000CE480000}"/>
    <cellStyle name="Normal 5 6 6 3 2 2 2 2" xfId="31814" xr:uid="{00000000-0005-0000-0000-0000CF480000}"/>
    <cellStyle name="Normal 5 6 6 3 2 2 3" xfId="22688" xr:uid="{00000000-0005-0000-0000-0000D0480000}"/>
    <cellStyle name="Normal 5 6 6 3 2 3" xfId="10772" xr:uid="{00000000-0005-0000-0000-0000D1480000}"/>
    <cellStyle name="Normal 5 6 6 3 2 3 2" xfId="28790" xr:uid="{00000000-0005-0000-0000-0000D2480000}"/>
    <cellStyle name="Normal 5 6 6 3 2 4" xfId="7532" xr:uid="{00000000-0005-0000-0000-0000D3480000}"/>
    <cellStyle name="Normal 5 6 6 3 2 4 2" xfId="25550" xr:uid="{00000000-0005-0000-0000-0000D4480000}"/>
    <cellStyle name="Normal 5 6 6 3 2 5" xfId="19664" xr:uid="{00000000-0005-0000-0000-0000D5480000}"/>
    <cellStyle name="Normal 5 6 6 3 2 6" xfId="16424" xr:uid="{00000000-0005-0000-0000-0000D6480000}"/>
    <cellStyle name="Normal 5 6 6 3 3" xfId="2850" xr:uid="{00000000-0005-0000-0000-0000D7480000}"/>
    <cellStyle name="Normal 5 6 6 3 3 2" xfId="11978" xr:uid="{00000000-0005-0000-0000-0000D8480000}"/>
    <cellStyle name="Normal 5 6 6 3 3 2 2" xfId="29996" xr:uid="{00000000-0005-0000-0000-0000D9480000}"/>
    <cellStyle name="Normal 5 6 6 3 3 3" xfId="8738" xr:uid="{00000000-0005-0000-0000-0000DA480000}"/>
    <cellStyle name="Normal 5 6 6 3 3 3 2" xfId="26756" xr:uid="{00000000-0005-0000-0000-0000DB480000}"/>
    <cellStyle name="Normal 5 6 6 3 3 4" xfId="20870" xr:uid="{00000000-0005-0000-0000-0000DC480000}"/>
    <cellStyle name="Normal 5 6 6 3 3 5" xfId="17630" xr:uid="{00000000-0005-0000-0000-0000DD480000}"/>
    <cellStyle name="Normal 5 6 6 3 4" xfId="3626" xr:uid="{00000000-0005-0000-0000-0000DE480000}"/>
    <cellStyle name="Normal 5 6 6 3 4 2" xfId="12752" xr:uid="{00000000-0005-0000-0000-0000DF480000}"/>
    <cellStyle name="Normal 5 6 6 3 4 2 2" xfId="30770" xr:uid="{00000000-0005-0000-0000-0000E0480000}"/>
    <cellStyle name="Normal 5 6 6 3 4 3" xfId="6704" xr:uid="{00000000-0005-0000-0000-0000E1480000}"/>
    <cellStyle name="Normal 5 6 6 3 4 3 2" xfId="24722" xr:uid="{00000000-0005-0000-0000-0000E2480000}"/>
    <cellStyle name="Normal 5 6 6 3 4 4" xfId="21644" xr:uid="{00000000-0005-0000-0000-0000E3480000}"/>
    <cellStyle name="Normal 5 6 6 3 4 5" xfId="15596" xr:uid="{00000000-0005-0000-0000-0000E4480000}"/>
    <cellStyle name="Normal 5 6 6 3 5" xfId="9944" xr:uid="{00000000-0005-0000-0000-0000E5480000}"/>
    <cellStyle name="Normal 5 6 6 3 5 2" xfId="27962" xr:uid="{00000000-0005-0000-0000-0000E6480000}"/>
    <cellStyle name="Normal 5 6 6 3 6" xfId="5498" xr:uid="{00000000-0005-0000-0000-0000E7480000}"/>
    <cellStyle name="Normal 5 6 6 3 6 2" xfId="23516" xr:uid="{00000000-0005-0000-0000-0000E8480000}"/>
    <cellStyle name="Normal 5 6 6 3 7" xfId="18836" xr:uid="{00000000-0005-0000-0000-0000E9480000}"/>
    <cellStyle name="Normal 5 6 6 3 8" xfId="14714" xr:uid="{00000000-0005-0000-0000-0000EA480000}"/>
    <cellStyle name="Normal 5 6 6 4" xfId="978" xr:uid="{00000000-0005-0000-0000-0000EB480000}"/>
    <cellStyle name="Normal 5 6 6 4 2" xfId="1806" xr:uid="{00000000-0005-0000-0000-0000EC480000}"/>
    <cellStyle name="Normal 5 6 6 4 2 2" xfId="4832" xr:uid="{00000000-0005-0000-0000-0000ED480000}"/>
    <cellStyle name="Normal 5 6 6 4 2 2 2" xfId="13958" xr:uid="{00000000-0005-0000-0000-0000EE480000}"/>
    <cellStyle name="Normal 5 6 6 4 2 2 2 2" xfId="31976" xr:uid="{00000000-0005-0000-0000-0000EF480000}"/>
    <cellStyle name="Normal 5 6 6 4 2 2 3" xfId="22850" xr:uid="{00000000-0005-0000-0000-0000F0480000}"/>
    <cellStyle name="Normal 5 6 6 4 2 3" xfId="10934" xr:uid="{00000000-0005-0000-0000-0000F1480000}"/>
    <cellStyle name="Normal 5 6 6 4 2 3 2" xfId="28952" xr:uid="{00000000-0005-0000-0000-0000F2480000}"/>
    <cellStyle name="Normal 5 6 6 4 2 4" xfId="7694" xr:uid="{00000000-0005-0000-0000-0000F3480000}"/>
    <cellStyle name="Normal 5 6 6 4 2 4 2" xfId="25712" xr:uid="{00000000-0005-0000-0000-0000F4480000}"/>
    <cellStyle name="Normal 5 6 6 4 2 5" xfId="19826" xr:uid="{00000000-0005-0000-0000-0000F5480000}"/>
    <cellStyle name="Normal 5 6 6 4 2 6" xfId="16586" xr:uid="{00000000-0005-0000-0000-0000F6480000}"/>
    <cellStyle name="Normal 5 6 6 4 3" xfId="3012" xr:uid="{00000000-0005-0000-0000-0000F7480000}"/>
    <cellStyle name="Normal 5 6 6 4 3 2" xfId="12140" xr:uid="{00000000-0005-0000-0000-0000F8480000}"/>
    <cellStyle name="Normal 5 6 6 4 3 2 2" xfId="30158" xr:uid="{00000000-0005-0000-0000-0000F9480000}"/>
    <cellStyle name="Normal 5 6 6 4 3 3" xfId="8900" xr:uid="{00000000-0005-0000-0000-0000FA480000}"/>
    <cellStyle name="Normal 5 6 6 4 3 3 2" xfId="26918" xr:uid="{00000000-0005-0000-0000-0000FB480000}"/>
    <cellStyle name="Normal 5 6 6 4 3 4" xfId="21032" xr:uid="{00000000-0005-0000-0000-0000FC480000}"/>
    <cellStyle name="Normal 5 6 6 4 3 5" xfId="17792" xr:uid="{00000000-0005-0000-0000-0000FD480000}"/>
    <cellStyle name="Normal 5 6 6 4 4" xfId="3788" xr:uid="{00000000-0005-0000-0000-0000FE480000}"/>
    <cellStyle name="Normal 5 6 6 4 4 2" xfId="12914" xr:uid="{00000000-0005-0000-0000-0000FF480000}"/>
    <cellStyle name="Normal 5 6 6 4 4 2 2" xfId="30932" xr:uid="{00000000-0005-0000-0000-000000490000}"/>
    <cellStyle name="Normal 5 6 6 4 4 3" xfId="6866" xr:uid="{00000000-0005-0000-0000-000001490000}"/>
    <cellStyle name="Normal 5 6 6 4 4 3 2" xfId="24884" xr:uid="{00000000-0005-0000-0000-000002490000}"/>
    <cellStyle name="Normal 5 6 6 4 4 4" xfId="21806" xr:uid="{00000000-0005-0000-0000-000003490000}"/>
    <cellStyle name="Normal 5 6 6 4 5" xfId="10106" xr:uid="{00000000-0005-0000-0000-000004490000}"/>
    <cellStyle name="Normal 5 6 6 4 5 2" xfId="28124" xr:uid="{00000000-0005-0000-0000-000005490000}"/>
    <cellStyle name="Normal 5 6 6 4 6" xfId="5660" xr:uid="{00000000-0005-0000-0000-000006490000}"/>
    <cellStyle name="Normal 5 6 6 4 6 2" xfId="23678" xr:uid="{00000000-0005-0000-0000-000007490000}"/>
    <cellStyle name="Normal 5 6 6 4 7" xfId="18998" xr:uid="{00000000-0005-0000-0000-000008490000}"/>
    <cellStyle name="Normal 5 6 6 4 8" xfId="15758" xr:uid="{00000000-0005-0000-0000-000009490000}"/>
    <cellStyle name="Normal 5 6 6 5" xfId="1140" xr:uid="{00000000-0005-0000-0000-00000A490000}"/>
    <cellStyle name="Normal 5 6 6 5 2" xfId="1968" xr:uid="{00000000-0005-0000-0000-00000B490000}"/>
    <cellStyle name="Normal 5 6 6 5 2 2" xfId="11096" xr:uid="{00000000-0005-0000-0000-00000C490000}"/>
    <cellStyle name="Normal 5 6 6 5 2 2 2" xfId="29114" xr:uid="{00000000-0005-0000-0000-00000D490000}"/>
    <cellStyle name="Normal 5 6 6 5 2 3" xfId="7856" xr:uid="{00000000-0005-0000-0000-00000E490000}"/>
    <cellStyle name="Normal 5 6 6 5 2 3 2" xfId="25874" xr:uid="{00000000-0005-0000-0000-00000F490000}"/>
    <cellStyle name="Normal 5 6 6 5 2 4" xfId="19988" xr:uid="{00000000-0005-0000-0000-000010490000}"/>
    <cellStyle name="Normal 5 6 6 5 2 5" xfId="16748" xr:uid="{00000000-0005-0000-0000-000011490000}"/>
    <cellStyle name="Normal 5 6 6 5 3" xfId="3174" xr:uid="{00000000-0005-0000-0000-000012490000}"/>
    <cellStyle name="Normal 5 6 6 5 3 2" xfId="12302" xr:uid="{00000000-0005-0000-0000-000013490000}"/>
    <cellStyle name="Normal 5 6 6 5 3 2 2" xfId="30320" xr:uid="{00000000-0005-0000-0000-000014490000}"/>
    <cellStyle name="Normal 5 6 6 5 3 3" xfId="9062" xr:uid="{00000000-0005-0000-0000-000015490000}"/>
    <cellStyle name="Normal 5 6 6 5 3 3 2" xfId="27080" xr:uid="{00000000-0005-0000-0000-000016490000}"/>
    <cellStyle name="Normal 5 6 6 5 3 4" xfId="21194" xr:uid="{00000000-0005-0000-0000-000017490000}"/>
    <cellStyle name="Normal 5 6 6 5 3 5" xfId="17954" xr:uid="{00000000-0005-0000-0000-000018490000}"/>
    <cellStyle name="Normal 5 6 6 5 4" xfId="4994" xr:uid="{00000000-0005-0000-0000-000019490000}"/>
    <cellStyle name="Normal 5 6 6 5 4 2" xfId="14120" xr:uid="{00000000-0005-0000-0000-00001A490000}"/>
    <cellStyle name="Normal 5 6 6 5 4 2 2" xfId="32138" xr:uid="{00000000-0005-0000-0000-00001B490000}"/>
    <cellStyle name="Normal 5 6 6 5 4 3" xfId="7028" xr:uid="{00000000-0005-0000-0000-00001C490000}"/>
    <cellStyle name="Normal 5 6 6 5 4 3 2" xfId="25046" xr:uid="{00000000-0005-0000-0000-00001D490000}"/>
    <cellStyle name="Normal 5 6 6 5 4 4" xfId="23012" xr:uid="{00000000-0005-0000-0000-00001E490000}"/>
    <cellStyle name="Normal 5 6 6 5 5" xfId="10268" xr:uid="{00000000-0005-0000-0000-00001F490000}"/>
    <cellStyle name="Normal 5 6 6 5 5 2" xfId="28286" xr:uid="{00000000-0005-0000-0000-000020490000}"/>
    <cellStyle name="Normal 5 6 6 5 6" xfId="5822" xr:uid="{00000000-0005-0000-0000-000021490000}"/>
    <cellStyle name="Normal 5 6 6 5 6 2" xfId="23840" xr:uid="{00000000-0005-0000-0000-000022490000}"/>
    <cellStyle name="Normal 5 6 6 5 7" xfId="19160" xr:uid="{00000000-0005-0000-0000-000023490000}"/>
    <cellStyle name="Normal 5 6 6 5 8" xfId="15920" xr:uid="{00000000-0005-0000-0000-000024490000}"/>
    <cellStyle name="Normal 5 6 6 6" xfId="492" xr:uid="{00000000-0005-0000-0000-000025490000}"/>
    <cellStyle name="Normal 5 6 6 6 2" xfId="2148" xr:uid="{00000000-0005-0000-0000-000026490000}"/>
    <cellStyle name="Normal 5 6 6 6 2 2" xfId="11276" xr:uid="{00000000-0005-0000-0000-000027490000}"/>
    <cellStyle name="Normal 5 6 6 6 2 2 2" xfId="29294" xr:uid="{00000000-0005-0000-0000-000028490000}"/>
    <cellStyle name="Normal 5 6 6 6 2 3" xfId="8036" xr:uid="{00000000-0005-0000-0000-000029490000}"/>
    <cellStyle name="Normal 5 6 6 6 2 3 2" xfId="26054" xr:uid="{00000000-0005-0000-0000-00002A490000}"/>
    <cellStyle name="Normal 5 6 6 6 2 4" xfId="20168" xr:uid="{00000000-0005-0000-0000-00002B490000}"/>
    <cellStyle name="Normal 5 6 6 6 2 5" xfId="16928" xr:uid="{00000000-0005-0000-0000-00002C490000}"/>
    <cellStyle name="Normal 5 6 6 6 3" xfId="4346" xr:uid="{00000000-0005-0000-0000-00002D490000}"/>
    <cellStyle name="Normal 5 6 6 6 3 2" xfId="13472" xr:uid="{00000000-0005-0000-0000-00002E490000}"/>
    <cellStyle name="Normal 5 6 6 6 3 2 2" xfId="31490" xr:uid="{00000000-0005-0000-0000-00002F490000}"/>
    <cellStyle name="Normal 5 6 6 6 3 3" xfId="22364" xr:uid="{00000000-0005-0000-0000-000030490000}"/>
    <cellStyle name="Normal 5 6 6 6 4" xfId="9620" xr:uid="{00000000-0005-0000-0000-000031490000}"/>
    <cellStyle name="Normal 5 6 6 6 4 2" xfId="27638" xr:uid="{00000000-0005-0000-0000-000032490000}"/>
    <cellStyle name="Normal 5 6 6 6 5" xfId="6380" xr:uid="{00000000-0005-0000-0000-000033490000}"/>
    <cellStyle name="Normal 5 6 6 6 5 2" xfId="24398" xr:uid="{00000000-0005-0000-0000-000034490000}"/>
    <cellStyle name="Normal 5 6 6 6 6" xfId="18512" xr:uid="{00000000-0005-0000-0000-000035490000}"/>
    <cellStyle name="Normal 5 6 6 6 7" xfId="15272" xr:uid="{00000000-0005-0000-0000-000036490000}"/>
    <cellStyle name="Normal 5 6 6 7" xfId="1320" xr:uid="{00000000-0005-0000-0000-000037490000}"/>
    <cellStyle name="Normal 5 6 6 7 2" xfId="3950" xr:uid="{00000000-0005-0000-0000-000038490000}"/>
    <cellStyle name="Normal 5 6 6 7 2 2" xfId="13076" xr:uid="{00000000-0005-0000-0000-000039490000}"/>
    <cellStyle name="Normal 5 6 6 7 2 2 2" xfId="31094" xr:uid="{00000000-0005-0000-0000-00003A490000}"/>
    <cellStyle name="Normal 5 6 6 7 2 3" xfId="21968" xr:uid="{00000000-0005-0000-0000-00003B490000}"/>
    <cellStyle name="Normal 5 6 6 7 3" xfId="10448" xr:uid="{00000000-0005-0000-0000-00003C490000}"/>
    <cellStyle name="Normal 5 6 6 7 3 2" xfId="28466" xr:uid="{00000000-0005-0000-0000-00003D490000}"/>
    <cellStyle name="Normal 5 6 6 7 4" xfId="7208" xr:uid="{00000000-0005-0000-0000-00003E490000}"/>
    <cellStyle name="Normal 5 6 6 7 4 2" xfId="25226" xr:uid="{00000000-0005-0000-0000-00003F490000}"/>
    <cellStyle name="Normal 5 6 6 7 5" xfId="19340" xr:uid="{00000000-0005-0000-0000-000040490000}"/>
    <cellStyle name="Normal 5 6 6 7 6" xfId="16100" xr:uid="{00000000-0005-0000-0000-000041490000}"/>
    <cellStyle name="Normal 5 6 6 8" xfId="2526" xr:uid="{00000000-0005-0000-0000-000042490000}"/>
    <cellStyle name="Normal 5 6 6 8 2" xfId="11654" xr:uid="{00000000-0005-0000-0000-000043490000}"/>
    <cellStyle name="Normal 5 6 6 8 2 2" xfId="29672" xr:uid="{00000000-0005-0000-0000-000044490000}"/>
    <cellStyle name="Normal 5 6 6 8 3" xfId="8414" xr:uid="{00000000-0005-0000-0000-000045490000}"/>
    <cellStyle name="Normal 5 6 6 8 3 2" xfId="26432" xr:uid="{00000000-0005-0000-0000-000046490000}"/>
    <cellStyle name="Normal 5 6 6 8 4" xfId="20546" xr:uid="{00000000-0005-0000-0000-000047490000}"/>
    <cellStyle name="Normal 5 6 6 8 5" xfId="17306" xr:uid="{00000000-0005-0000-0000-000048490000}"/>
    <cellStyle name="Normal 5 6 6 9" xfId="3356" xr:uid="{00000000-0005-0000-0000-000049490000}"/>
    <cellStyle name="Normal 5 6 6 9 2" xfId="12482" xr:uid="{00000000-0005-0000-0000-00004A490000}"/>
    <cellStyle name="Normal 5 6 6 9 2 2" xfId="30500" xr:uid="{00000000-0005-0000-0000-00004B490000}"/>
    <cellStyle name="Normal 5 6 6 9 3" xfId="5984" xr:uid="{00000000-0005-0000-0000-00004C490000}"/>
    <cellStyle name="Normal 5 6 6 9 3 2" xfId="24002" xr:uid="{00000000-0005-0000-0000-00004D490000}"/>
    <cellStyle name="Normal 5 6 6 9 4" xfId="21374" xr:uid="{00000000-0005-0000-0000-00004E490000}"/>
    <cellStyle name="Normal 5 6 6 9 5" xfId="14876" xr:uid="{00000000-0005-0000-0000-00004F490000}"/>
    <cellStyle name="Normal 5 6 7" xfId="240" xr:uid="{00000000-0005-0000-0000-000050490000}"/>
    <cellStyle name="Normal 5 6 7 2" xfId="420" xr:uid="{00000000-0005-0000-0000-000051490000}"/>
    <cellStyle name="Normal 5 6 7 2 2" xfId="2076" xr:uid="{00000000-0005-0000-0000-000052490000}"/>
    <cellStyle name="Normal 5 6 7 2 2 2" xfId="11204" xr:uid="{00000000-0005-0000-0000-000053490000}"/>
    <cellStyle name="Normal 5 6 7 2 2 2 2" xfId="29222" xr:uid="{00000000-0005-0000-0000-000054490000}"/>
    <cellStyle name="Normal 5 6 7 2 2 3" xfId="7964" xr:uid="{00000000-0005-0000-0000-000055490000}"/>
    <cellStyle name="Normal 5 6 7 2 2 3 2" xfId="25982" xr:uid="{00000000-0005-0000-0000-000056490000}"/>
    <cellStyle name="Normal 5 6 7 2 2 4" xfId="20096" xr:uid="{00000000-0005-0000-0000-000057490000}"/>
    <cellStyle name="Normal 5 6 7 2 2 5" xfId="16856" xr:uid="{00000000-0005-0000-0000-000058490000}"/>
    <cellStyle name="Normal 5 6 7 2 3" xfId="4274" xr:uid="{00000000-0005-0000-0000-000059490000}"/>
    <cellStyle name="Normal 5 6 7 2 3 2" xfId="13400" xr:uid="{00000000-0005-0000-0000-00005A490000}"/>
    <cellStyle name="Normal 5 6 7 2 3 2 2" xfId="31418" xr:uid="{00000000-0005-0000-0000-00005B490000}"/>
    <cellStyle name="Normal 5 6 7 2 3 3" xfId="22292" xr:uid="{00000000-0005-0000-0000-00005C490000}"/>
    <cellStyle name="Normal 5 6 7 2 4" xfId="9548" xr:uid="{00000000-0005-0000-0000-00005D490000}"/>
    <cellStyle name="Normal 5 6 7 2 4 2" xfId="27566" xr:uid="{00000000-0005-0000-0000-00005E490000}"/>
    <cellStyle name="Normal 5 6 7 2 5" xfId="6308" xr:uid="{00000000-0005-0000-0000-00005F490000}"/>
    <cellStyle name="Normal 5 6 7 2 5 2" xfId="24326" xr:uid="{00000000-0005-0000-0000-000060490000}"/>
    <cellStyle name="Normal 5 6 7 2 6" xfId="18440" xr:uid="{00000000-0005-0000-0000-000061490000}"/>
    <cellStyle name="Normal 5 6 7 2 7" xfId="15200" xr:uid="{00000000-0005-0000-0000-000062490000}"/>
    <cellStyle name="Normal 5 6 7 3" xfId="1248" xr:uid="{00000000-0005-0000-0000-000063490000}"/>
    <cellStyle name="Normal 5 6 7 3 2" xfId="4094" xr:uid="{00000000-0005-0000-0000-000064490000}"/>
    <cellStyle name="Normal 5 6 7 3 2 2" xfId="13220" xr:uid="{00000000-0005-0000-0000-000065490000}"/>
    <cellStyle name="Normal 5 6 7 3 2 2 2" xfId="31238" xr:uid="{00000000-0005-0000-0000-000066490000}"/>
    <cellStyle name="Normal 5 6 7 3 2 3" xfId="22112" xr:uid="{00000000-0005-0000-0000-000067490000}"/>
    <cellStyle name="Normal 5 6 7 3 3" xfId="10376" xr:uid="{00000000-0005-0000-0000-000068490000}"/>
    <cellStyle name="Normal 5 6 7 3 3 2" xfId="28394" xr:uid="{00000000-0005-0000-0000-000069490000}"/>
    <cellStyle name="Normal 5 6 7 3 4" xfId="7136" xr:uid="{00000000-0005-0000-0000-00006A490000}"/>
    <cellStyle name="Normal 5 6 7 3 4 2" xfId="25154" xr:uid="{00000000-0005-0000-0000-00006B490000}"/>
    <cellStyle name="Normal 5 6 7 3 5" xfId="19268" xr:uid="{00000000-0005-0000-0000-00006C490000}"/>
    <cellStyle name="Normal 5 6 7 3 6" xfId="16028" xr:uid="{00000000-0005-0000-0000-00006D490000}"/>
    <cellStyle name="Normal 5 6 7 4" xfId="2454" xr:uid="{00000000-0005-0000-0000-00006E490000}"/>
    <cellStyle name="Normal 5 6 7 4 2" xfId="11582" xr:uid="{00000000-0005-0000-0000-00006F490000}"/>
    <cellStyle name="Normal 5 6 7 4 2 2" xfId="29600" xr:uid="{00000000-0005-0000-0000-000070490000}"/>
    <cellStyle name="Normal 5 6 7 4 3" xfId="8342" xr:uid="{00000000-0005-0000-0000-000071490000}"/>
    <cellStyle name="Normal 5 6 7 4 3 2" xfId="26360" xr:uid="{00000000-0005-0000-0000-000072490000}"/>
    <cellStyle name="Normal 5 6 7 4 4" xfId="20474" xr:uid="{00000000-0005-0000-0000-000073490000}"/>
    <cellStyle name="Normal 5 6 7 4 5" xfId="17234" xr:uid="{00000000-0005-0000-0000-000074490000}"/>
    <cellStyle name="Normal 5 6 7 5" xfId="3374" xr:uid="{00000000-0005-0000-0000-000075490000}"/>
    <cellStyle name="Normal 5 6 7 5 2" xfId="12500" xr:uid="{00000000-0005-0000-0000-000076490000}"/>
    <cellStyle name="Normal 5 6 7 5 2 2" xfId="30518" xr:uid="{00000000-0005-0000-0000-000077490000}"/>
    <cellStyle name="Normal 5 6 7 5 3" xfId="6128" xr:uid="{00000000-0005-0000-0000-000078490000}"/>
    <cellStyle name="Normal 5 6 7 5 3 2" xfId="24146" xr:uid="{00000000-0005-0000-0000-000079490000}"/>
    <cellStyle name="Normal 5 6 7 5 4" xfId="21392" xr:uid="{00000000-0005-0000-0000-00007A490000}"/>
    <cellStyle name="Normal 5 6 7 5 5" xfId="15020" xr:uid="{00000000-0005-0000-0000-00007B490000}"/>
    <cellStyle name="Normal 5 6 7 6" xfId="9368" xr:uid="{00000000-0005-0000-0000-00007C490000}"/>
    <cellStyle name="Normal 5 6 7 6 2" xfId="27386" xr:uid="{00000000-0005-0000-0000-00007D490000}"/>
    <cellStyle name="Normal 5 6 7 7" xfId="5102" xr:uid="{00000000-0005-0000-0000-00007E490000}"/>
    <cellStyle name="Normal 5 6 7 7 2" xfId="23120" xr:uid="{00000000-0005-0000-0000-00007F490000}"/>
    <cellStyle name="Normal 5 6 7 8" xfId="18260" xr:uid="{00000000-0005-0000-0000-000080490000}"/>
    <cellStyle name="Normal 5 6 7 9" xfId="14318" xr:uid="{00000000-0005-0000-0000-000081490000}"/>
    <cellStyle name="Normal 5 6 8" xfId="186" xr:uid="{00000000-0005-0000-0000-000082490000}"/>
    <cellStyle name="Normal 5 6 8 2" xfId="582" xr:uid="{00000000-0005-0000-0000-000083490000}"/>
    <cellStyle name="Normal 5 6 8 2 2" xfId="2238" xr:uid="{00000000-0005-0000-0000-000084490000}"/>
    <cellStyle name="Normal 5 6 8 2 2 2" xfId="11366" xr:uid="{00000000-0005-0000-0000-000085490000}"/>
    <cellStyle name="Normal 5 6 8 2 2 2 2" xfId="29384" xr:uid="{00000000-0005-0000-0000-000086490000}"/>
    <cellStyle name="Normal 5 6 8 2 2 3" xfId="8126" xr:uid="{00000000-0005-0000-0000-000087490000}"/>
    <cellStyle name="Normal 5 6 8 2 2 3 2" xfId="26144" xr:uid="{00000000-0005-0000-0000-000088490000}"/>
    <cellStyle name="Normal 5 6 8 2 2 4" xfId="20258" xr:uid="{00000000-0005-0000-0000-000089490000}"/>
    <cellStyle name="Normal 5 6 8 2 2 5" xfId="17018" xr:uid="{00000000-0005-0000-0000-00008A490000}"/>
    <cellStyle name="Normal 5 6 8 2 3" xfId="4436" xr:uid="{00000000-0005-0000-0000-00008B490000}"/>
    <cellStyle name="Normal 5 6 8 2 3 2" xfId="13562" xr:uid="{00000000-0005-0000-0000-00008C490000}"/>
    <cellStyle name="Normal 5 6 8 2 3 2 2" xfId="31580" xr:uid="{00000000-0005-0000-0000-00008D490000}"/>
    <cellStyle name="Normal 5 6 8 2 3 3" xfId="22454" xr:uid="{00000000-0005-0000-0000-00008E490000}"/>
    <cellStyle name="Normal 5 6 8 2 4" xfId="9710" xr:uid="{00000000-0005-0000-0000-00008F490000}"/>
    <cellStyle name="Normal 5 6 8 2 4 2" xfId="27728" xr:uid="{00000000-0005-0000-0000-000090490000}"/>
    <cellStyle name="Normal 5 6 8 2 5" xfId="6470" xr:uid="{00000000-0005-0000-0000-000091490000}"/>
    <cellStyle name="Normal 5 6 8 2 5 2" xfId="24488" xr:uid="{00000000-0005-0000-0000-000092490000}"/>
    <cellStyle name="Normal 5 6 8 2 6" xfId="18602" xr:uid="{00000000-0005-0000-0000-000093490000}"/>
    <cellStyle name="Normal 5 6 8 2 7" xfId="15362" xr:uid="{00000000-0005-0000-0000-000094490000}"/>
    <cellStyle name="Normal 5 6 8 3" xfId="1410" xr:uid="{00000000-0005-0000-0000-000095490000}"/>
    <cellStyle name="Normal 5 6 8 3 2" xfId="4040" xr:uid="{00000000-0005-0000-0000-000096490000}"/>
    <cellStyle name="Normal 5 6 8 3 2 2" xfId="13166" xr:uid="{00000000-0005-0000-0000-000097490000}"/>
    <cellStyle name="Normal 5 6 8 3 2 2 2" xfId="31184" xr:uid="{00000000-0005-0000-0000-000098490000}"/>
    <cellStyle name="Normal 5 6 8 3 2 3" xfId="22058" xr:uid="{00000000-0005-0000-0000-000099490000}"/>
    <cellStyle name="Normal 5 6 8 3 3" xfId="10538" xr:uid="{00000000-0005-0000-0000-00009A490000}"/>
    <cellStyle name="Normal 5 6 8 3 3 2" xfId="28556" xr:uid="{00000000-0005-0000-0000-00009B490000}"/>
    <cellStyle name="Normal 5 6 8 3 4" xfId="7298" xr:uid="{00000000-0005-0000-0000-00009C490000}"/>
    <cellStyle name="Normal 5 6 8 3 4 2" xfId="25316" xr:uid="{00000000-0005-0000-0000-00009D490000}"/>
    <cellStyle name="Normal 5 6 8 3 5" xfId="19430" xr:uid="{00000000-0005-0000-0000-00009E490000}"/>
    <cellStyle name="Normal 5 6 8 3 6" xfId="16190" xr:uid="{00000000-0005-0000-0000-00009F490000}"/>
    <cellStyle name="Normal 5 6 8 4" xfId="2616" xr:uid="{00000000-0005-0000-0000-0000A0490000}"/>
    <cellStyle name="Normal 5 6 8 4 2" xfId="11744" xr:uid="{00000000-0005-0000-0000-0000A1490000}"/>
    <cellStyle name="Normal 5 6 8 4 2 2" xfId="29762" xr:uid="{00000000-0005-0000-0000-0000A2490000}"/>
    <cellStyle name="Normal 5 6 8 4 3" xfId="8504" xr:uid="{00000000-0005-0000-0000-0000A3490000}"/>
    <cellStyle name="Normal 5 6 8 4 3 2" xfId="26522" xr:uid="{00000000-0005-0000-0000-0000A4490000}"/>
    <cellStyle name="Normal 5 6 8 4 4" xfId="20636" xr:uid="{00000000-0005-0000-0000-0000A5490000}"/>
    <cellStyle name="Normal 5 6 8 4 5" xfId="17396" xr:uid="{00000000-0005-0000-0000-0000A6490000}"/>
    <cellStyle name="Normal 5 6 8 5" xfId="3392" xr:uid="{00000000-0005-0000-0000-0000A7490000}"/>
    <cellStyle name="Normal 5 6 8 5 2" xfId="12518" xr:uid="{00000000-0005-0000-0000-0000A8490000}"/>
    <cellStyle name="Normal 5 6 8 5 2 2" xfId="30536" xr:uid="{00000000-0005-0000-0000-0000A9490000}"/>
    <cellStyle name="Normal 5 6 8 5 3" xfId="6074" xr:uid="{00000000-0005-0000-0000-0000AA490000}"/>
    <cellStyle name="Normal 5 6 8 5 3 2" xfId="24092" xr:uid="{00000000-0005-0000-0000-0000AB490000}"/>
    <cellStyle name="Normal 5 6 8 5 4" xfId="21410" xr:uid="{00000000-0005-0000-0000-0000AC490000}"/>
    <cellStyle name="Normal 5 6 8 5 5" xfId="14966" xr:uid="{00000000-0005-0000-0000-0000AD490000}"/>
    <cellStyle name="Normal 5 6 8 6" xfId="9314" xr:uid="{00000000-0005-0000-0000-0000AE490000}"/>
    <cellStyle name="Normal 5 6 8 6 2" xfId="27332" xr:uid="{00000000-0005-0000-0000-0000AF490000}"/>
    <cellStyle name="Normal 5 6 8 7" xfId="5264" xr:uid="{00000000-0005-0000-0000-0000B0490000}"/>
    <cellStyle name="Normal 5 6 8 7 2" xfId="23282" xr:uid="{00000000-0005-0000-0000-0000B1490000}"/>
    <cellStyle name="Normal 5 6 8 8" xfId="18206" xr:uid="{00000000-0005-0000-0000-0000B2490000}"/>
    <cellStyle name="Normal 5 6 8 9" xfId="14480" xr:uid="{00000000-0005-0000-0000-0000B3490000}"/>
    <cellStyle name="Normal 5 6 9" xfId="744" xr:uid="{00000000-0005-0000-0000-0000B4490000}"/>
    <cellStyle name="Normal 5 6 9 2" xfId="1572" xr:uid="{00000000-0005-0000-0000-0000B5490000}"/>
    <cellStyle name="Normal 5 6 9 2 2" xfId="4598" xr:uid="{00000000-0005-0000-0000-0000B6490000}"/>
    <cellStyle name="Normal 5 6 9 2 2 2" xfId="13724" xr:uid="{00000000-0005-0000-0000-0000B7490000}"/>
    <cellStyle name="Normal 5 6 9 2 2 2 2" xfId="31742" xr:uid="{00000000-0005-0000-0000-0000B8490000}"/>
    <cellStyle name="Normal 5 6 9 2 2 3" xfId="22616" xr:uid="{00000000-0005-0000-0000-0000B9490000}"/>
    <cellStyle name="Normal 5 6 9 2 3" xfId="10700" xr:uid="{00000000-0005-0000-0000-0000BA490000}"/>
    <cellStyle name="Normal 5 6 9 2 3 2" xfId="28718" xr:uid="{00000000-0005-0000-0000-0000BB490000}"/>
    <cellStyle name="Normal 5 6 9 2 4" xfId="7460" xr:uid="{00000000-0005-0000-0000-0000BC490000}"/>
    <cellStyle name="Normal 5 6 9 2 4 2" xfId="25478" xr:uid="{00000000-0005-0000-0000-0000BD490000}"/>
    <cellStyle name="Normal 5 6 9 2 5" xfId="19592" xr:uid="{00000000-0005-0000-0000-0000BE490000}"/>
    <cellStyle name="Normal 5 6 9 2 6" xfId="16352" xr:uid="{00000000-0005-0000-0000-0000BF490000}"/>
    <cellStyle name="Normal 5 6 9 3" xfId="2778" xr:uid="{00000000-0005-0000-0000-0000C0490000}"/>
    <cellStyle name="Normal 5 6 9 3 2" xfId="11906" xr:uid="{00000000-0005-0000-0000-0000C1490000}"/>
    <cellStyle name="Normal 5 6 9 3 2 2" xfId="29924" xr:uid="{00000000-0005-0000-0000-0000C2490000}"/>
    <cellStyle name="Normal 5 6 9 3 3" xfId="8666" xr:uid="{00000000-0005-0000-0000-0000C3490000}"/>
    <cellStyle name="Normal 5 6 9 3 3 2" xfId="26684" xr:uid="{00000000-0005-0000-0000-0000C4490000}"/>
    <cellStyle name="Normal 5 6 9 3 4" xfId="20798" xr:uid="{00000000-0005-0000-0000-0000C5490000}"/>
    <cellStyle name="Normal 5 6 9 3 5" xfId="17558" xr:uid="{00000000-0005-0000-0000-0000C6490000}"/>
    <cellStyle name="Normal 5 6 9 4" xfId="3554" xr:uid="{00000000-0005-0000-0000-0000C7490000}"/>
    <cellStyle name="Normal 5 6 9 4 2" xfId="12680" xr:uid="{00000000-0005-0000-0000-0000C8490000}"/>
    <cellStyle name="Normal 5 6 9 4 2 2" xfId="30698" xr:uid="{00000000-0005-0000-0000-0000C9490000}"/>
    <cellStyle name="Normal 5 6 9 4 3" xfId="6632" xr:uid="{00000000-0005-0000-0000-0000CA490000}"/>
    <cellStyle name="Normal 5 6 9 4 3 2" xfId="24650" xr:uid="{00000000-0005-0000-0000-0000CB490000}"/>
    <cellStyle name="Normal 5 6 9 4 4" xfId="21572" xr:uid="{00000000-0005-0000-0000-0000CC490000}"/>
    <cellStyle name="Normal 5 6 9 4 5" xfId="15524" xr:uid="{00000000-0005-0000-0000-0000CD490000}"/>
    <cellStyle name="Normal 5 6 9 5" xfId="9872" xr:uid="{00000000-0005-0000-0000-0000CE490000}"/>
    <cellStyle name="Normal 5 6 9 5 2" xfId="27890" xr:uid="{00000000-0005-0000-0000-0000CF490000}"/>
    <cellStyle name="Normal 5 6 9 6" xfId="5426" xr:uid="{00000000-0005-0000-0000-0000D0490000}"/>
    <cellStyle name="Normal 5 6 9 6 2" xfId="23444" xr:uid="{00000000-0005-0000-0000-0000D1490000}"/>
    <cellStyle name="Normal 5 6 9 7" xfId="18764" xr:uid="{00000000-0005-0000-0000-0000D2490000}"/>
    <cellStyle name="Normal 5 6 9 8" xfId="14642" xr:uid="{00000000-0005-0000-0000-0000D3490000}"/>
    <cellStyle name="Normal 5 7" xfId="22" xr:uid="{00000000-0005-0000-0000-0000D4490000}"/>
    <cellStyle name="Normal 5 7 10" xfId="907" xr:uid="{00000000-0005-0000-0000-0000D5490000}"/>
    <cellStyle name="Normal 5 7 10 2" xfId="1735" xr:uid="{00000000-0005-0000-0000-0000D6490000}"/>
    <cellStyle name="Normal 5 7 10 2 2" xfId="4761" xr:uid="{00000000-0005-0000-0000-0000D7490000}"/>
    <cellStyle name="Normal 5 7 10 2 2 2" xfId="13887" xr:uid="{00000000-0005-0000-0000-0000D8490000}"/>
    <cellStyle name="Normal 5 7 10 2 2 2 2" xfId="31905" xr:uid="{00000000-0005-0000-0000-0000D9490000}"/>
    <cellStyle name="Normal 5 7 10 2 2 3" xfId="22779" xr:uid="{00000000-0005-0000-0000-0000DA490000}"/>
    <cellStyle name="Normal 5 7 10 2 3" xfId="10863" xr:uid="{00000000-0005-0000-0000-0000DB490000}"/>
    <cellStyle name="Normal 5 7 10 2 3 2" xfId="28881" xr:uid="{00000000-0005-0000-0000-0000DC490000}"/>
    <cellStyle name="Normal 5 7 10 2 4" xfId="7623" xr:uid="{00000000-0005-0000-0000-0000DD490000}"/>
    <cellStyle name="Normal 5 7 10 2 4 2" xfId="25641" xr:uid="{00000000-0005-0000-0000-0000DE490000}"/>
    <cellStyle name="Normal 5 7 10 2 5" xfId="19755" xr:uid="{00000000-0005-0000-0000-0000DF490000}"/>
    <cellStyle name="Normal 5 7 10 2 6" xfId="16515" xr:uid="{00000000-0005-0000-0000-0000E0490000}"/>
    <cellStyle name="Normal 5 7 10 3" xfId="2941" xr:uid="{00000000-0005-0000-0000-0000E1490000}"/>
    <cellStyle name="Normal 5 7 10 3 2" xfId="12069" xr:uid="{00000000-0005-0000-0000-0000E2490000}"/>
    <cellStyle name="Normal 5 7 10 3 2 2" xfId="30087" xr:uid="{00000000-0005-0000-0000-0000E3490000}"/>
    <cellStyle name="Normal 5 7 10 3 3" xfId="8829" xr:uid="{00000000-0005-0000-0000-0000E4490000}"/>
    <cellStyle name="Normal 5 7 10 3 3 2" xfId="26847" xr:uid="{00000000-0005-0000-0000-0000E5490000}"/>
    <cellStyle name="Normal 5 7 10 3 4" xfId="20961" xr:uid="{00000000-0005-0000-0000-0000E6490000}"/>
    <cellStyle name="Normal 5 7 10 3 5" xfId="17721" xr:uid="{00000000-0005-0000-0000-0000E7490000}"/>
    <cellStyle name="Normal 5 7 10 4" xfId="3717" xr:uid="{00000000-0005-0000-0000-0000E8490000}"/>
    <cellStyle name="Normal 5 7 10 4 2" xfId="12843" xr:uid="{00000000-0005-0000-0000-0000E9490000}"/>
    <cellStyle name="Normal 5 7 10 4 2 2" xfId="30861" xr:uid="{00000000-0005-0000-0000-0000EA490000}"/>
    <cellStyle name="Normal 5 7 10 4 3" xfId="6795" xr:uid="{00000000-0005-0000-0000-0000EB490000}"/>
    <cellStyle name="Normal 5 7 10 4 3 2" xfId="24813" xr:uid="{00000000-0005-0000-0000-0000EC490000}"/>
    <cellStyle name="Normal 5 7 10 4 4" xfId="21735" xr:uid="{00000000-0005-0000-0000-0000ED490000}"/>
    <cellStyle name="Normal 5 7 10 5" xfId="10035" xr:uid="{00000000-0005-0000-0000-0000EE490000}"/>
    <cellStyle name="Normal 5 7 10 5 2" xfId="28053" xr:uid="{00000000-0005-0000-0000-0000EF490000}"/>
    <cellStyle name="Normal 5 7 10 6" xfId="5589" xr:uid="{00000000-0005-0000-0000-0000F0490000}"/>
    <cellStyle name="Normal 5 7 10 6 2" xfId="23607" xr:uid="{00000000-0005-0000-0000-0000F1490000}"/>
    <cellStyle name="Normal 5 7 10 7" xfId="18927" xr:uid="{00000000-0005-0000-0000-0000F2490000}"/>
    <cellStyle name="Normal 5 7 10 8" xfId="15687" xr:uid="{00000000-0005-0000-0000-0000F3490000}"/>
    <cellStyle name="Normal 5 7 11" xfId="1069" xr:uid="{00000000-0005-0000-0000-0000F4490000}"/>
    <cellStyle name="Normal 5 7 11 2" xfId="1897" xr:uid="{00000000-0005-0000-0000-0000F5490000}"/>
    <cellStyle name="Normal 5 7 11 2 2" xfId="11025" xr:uid="{00000000-0005-0000-0000-0000F6490000}"/>
    <cellStyle name="Normal 5 7 11 2 2 2" xfId="29043" xr:uid="{00000000-0005-0000-0000-0000F7490000}"/>
    <cellStyle name="Normal 5 7 11 2 3" xfId="7785" xr:uid="{00000000-0005-0000-0000-0000F8490000}"/>
    <cellStyle name="Normal 5 7 11 2 3 2" xfId="25803" xr:uid="{00000000-0005-0000-0000-0000F9490000}"/>
    <cellStyle name="Normal 5 7 11 2 4" xfId="19917" xr:uid="{00000000-0005-0000-0000-0000FA490000}"/>
    <cellStyle name="Normal 5 7 11 2 5" xfId="16677" xr:uid="{00000000-0005-0000-0000-0000FB490000}"/>
    <cellStyle name="Normal 5 7 11 3" xfId="3103" xr:uid="{00000000-0005-0000-0000-0000FC490000}"/>
    <cellStyle name="Normal 5 7 11 3 2" xfId="12231" xr:uid="{00000000-0005-0000-0000-0000FD490000}"/>
    <cellStyle name="Normal 5 7 11 3 2 2" xfId="30249" xr:uid="{00000000-0005-0000-0000-0000FE490000}"/>
    <cellStyle name="Normal 5 7 11 3 3" xfId="8991" xr:uid="{00000000-0005-0000-0000-0000FF490000}"/>
    <cellStyle name="Normal 5 7 11 3 3 2" xfId="27009" xr:uid="{00000000-0005-0000-0000-0000004A0000}"/>
    <cellStyle name="Normal 5 7 11 3 4" xfId="21123" xr:uid="{00000000-0005-0000-0000-0000014A0000}"/>
    <cellStyle name="Normal 5 7 11 3 5" xfId="17883" xr:uid="{00000000-0005-0000-0000-0000024A0000}"/>
    <cellStyle name="Normal 5 7 11 4" xfId="4923" xr:uid="{00000000-0005-0000-0000-0000034A0000}"/>
    <cellStyle name="Normal 5 7 11 4 2" xfId="14049" xr:uid="{00000000-0005-0000-0000-0000044A0000}"/>
    <cellStyle name="Normal 5 7 11 4 2 2" xfId="32067" xr:uid="{00000000-0005-0000-0000-0000054A0000}"/>
    <cellStyle name="Normal 5 7 11 4 3" xfId="6957" xr:uid="{00000000-0005-0000-0000-0000064A0000}"/>
    <cellStyle name="Normal 5 7 11 4 3 2" xfId="24975" xr:uid="{00000000-0005-0000-0000-0000074A0000}"/>
    <cellStyle name="Normal 5 7 11 4 4" xfId="22941" xr:uid="{00000000-0005-0000-0000-0000084A0000}"/>
    <cellStyle name="Normal 5 7 11 5" xfId="10197" xr:uid="{00000000-0005-0000-0000-0000094A0000}"/>
    <cellStyle name="Normal 5 7 11 5 2" xfId="28215" xr:uid="{00000000-0005-0000-0000-00000A4A0000}"/>
    <cellStyle name="Normal 5 7 11 6" xfId="5751" xr:uid="{00000000-0005-0000-0000-00000B4A0000}"/>
    <cellStyle name="Normal 5 7 11 6 2" xfId="23769" xr:uid="{00000000-0005-0000-0000-00000C4A0000}"/>
    <cellStyle name="Normal 5 7 11 7" xfId="19089" xr:uid="{00000000-0005-0000-0000-00000D4A0000}"/>
    <cellStyle name="Normal 5 7 11 8" xfId="15849" xr:uid="{00000000-0005-0000-0000-00000E4A0000}"/>
    <cellStyle name="Normal 5 7 12" xfId="403" xr:uid="{00000000-0005-0000-0000-00000F4A0000}"/>
    <cellStyle name="Normal 5 7 12 2" xfId="2059" xr:uid="{00000000-0005-0000-0000-0000104A0000}"/>
    <cellStyle name="Normal 5 7 12 2 2" xfId="11187" xr:uid="{00000000-0005-0000-0000-0000114A0000}"/>
    <cellStyle name="Normal 5 7 12 2 2 2" xfId="29205" xr:uid="{00000000-0005-0000-0000-0000124A0000}"/>
    <cellStyle name="Normal 5 7 12 2 3" xfId="7947" xr:uid="{00000000-0005-0000-0000-0000134A0000}"/>
    <cellStyle name="Normal 5 7 12 2 3 2" xfId="25965" xr:uid="{00000000-0005-0000-0000-0000144A0000}"/>
    <cellStyle name="Normal 5 7 12 2 4" xfId="20079" xr:uid="{00000000-0005-0000-0000-0000154A0000}"/>
    <cellStyle name="Normal 5 7 12 2 5" xfId="16839" xr:uid="{00000000-0005-0000-0000-0000164A0000}"/>
    <cellStyle name="Normal 5 7 12 3" xfId="4257" xr:uid="{00000000-0005-0000-0000-0000174A0000}"/>
    <cellStyle name="Normal 5 7 12 3 2" xfId="13383" xr:uid="{00000000-0005-0000-0000-0000184A0000}"/>
    <cellStyle name="Normal 5 7 12 3 2 2" xfId="31401" xr:uid="{00000000-0005-0000-0000-0000194A0000}"/>
    <cellStyle name="Normal 5 7 12 3 3" xfId="22275" xr:uid="{00000000-0005-0000-0000-00001A4A0000}"/>
    <cellStyle name="Normal 5 7 12 4" xfId="9531" xr:uid="{00000000-0005-0000-0000-00001B4A0000}"/>
    <cellStyle name="Normal 5 7 12 4 2" xfId="27549" xr:uid="{00000000-0005-0000-0000-00001C4A0000}"/>
    <cellStyle name="Normal 5 7 12 5" xfId="6291" xr:uid="{00000000-0005-0000-0000-00001D4A0000}"/>
    <cellStyle name="Normal 5 7 12 5 2" xfId="24309" xr:uid="{00000000-0005-0000-0000-00001E4A0000}"/>
    <cellStyle name="Normal 5 7 12 6" xfId="18423" xr:uid="{00000000-0005-0000-0000-00001F4A0000}"/>
    <cellStyle name="Normal 5 7 12 7" xfId="15183" xr:uid="{00000000-0005-0000-0000-0000204A0000}"/>
    <cellStyle name="Normal 5 7 13" xfId="1231" xr:uid="{00000000-0005-0000-0000-0000214A0000}"/>
    <cellStyle name="Normal 5 7 13 2" xfId="3879" xr:uid="{00000000-0005-0000-0000-0000224A0000}"/>
    <cellStyle name="Normal 5 7 13 2 2" xfId="13005" xr:uid="{00000000-0005-0000-0000-0000234A0000}"/>
    <cellStyle name="Normal 5 7 13 2 2 2" xfId="31023" xr:uid="{00000000-0005-0000-0000-0000244A0000}"/>
    <cellStyle name="Normal 5 7 13 2 3" xfId="21897" xr:uid="{00000000-0005-0000-0000-0000254A0000}"/>
    <cellStyle name="Normal 5 7 13 3" xfId="10359" xr:uid="{00000000-0005-0000-0000-0000264A0000}"/>
    <cellStyle name="Normal 5 7 13 3 2" xfId="28377" xr:uid="{00000000-0005-0000-0000-0000274A0000}"/>
    <cellStyle name="Normal 5 7 13 4" xfId="7119" xr:uid="{00000000-0005-0000-0000-0000284A0000}"/>
    <cellStyle name="Normal 5 7 13 4 2" xfId="25137" xr:uid="{00000000-0005-0000-0000-0000294A0000}"/>
    <cellStyle name="Normal 5 7 13 5" xfId="19251" xr:uid="{00000000-0005-0000-0000-00002A4A0000}"/>
    <cellStyle name="Normal 5 7 13 6" xfId="16011" xr:uid="{00000000-0005-0000-0000-00002B4A0000}"/>
    <cellStyle name="Normal 5 7 14" xfId="2437" xr:uid="{00000000-0005-0000-0000-00002C4A0000}"/>
    <cellStyle name="Normal 5 7 14 2" xfId="11565" xr:uid="{00000000-0005-0000-0000-00002D4A0000}"/>
    <cellStyle name="Normal 5 7 14 2 2" xfId="29583" xr:uid="{00000000-0005-0000-0000-00002E4A0000}"/>
    <cellStyle name="Normal 5 7 14 3" xfId="8325" xr:uid="{00000000-0005-0000-0000-00002F4A0000}"/>
    <cellStyle name="Normal 5 7 14 3 2" xfId="26343" xr:uid="{00000000-0005-0000-0000-0000304A0000}"/>
    <cellStyle name="Normal 5 7 14 4" xfId="20457" xr:uid="{00000000-0005-0000-0000-0000314A0000}"/>
    <cellStyle name="Normal 5 7 14 5" xfId="17217" xr:uid="{00000000-0005-0000-0000-0000324A0000}"/>
    <cellStyle name="Normal 5 7 15" xfId="3270" xr:uid="{00000000-0005-0000-0000-0000334A0000}"/>
    <cellStyle name="Normal 5 7 15 2" xfId="12396" xr:uid="{00000000-0005-0000-0000-0000344A0000}"/>
    <cellStyle name="Normal 5 7 15 2 2" xfId="30414" xr:uid="{00000000-0005-0000-0000-0000354A0000}"/>
    <cellStyle name="Normal 5 7 15 3" xfId="5913" xr:uid="{00000000-0005-0000-0000-0000364A0000}"/>
    <cellStyle name="Normal 5 7 15 3 2" xfId="23931" xr:uid="{00000000-0005-0000-0000-0000374A0000}"/>
    <cellStyle name="Normal 5 7 15 4" xfId="21288" xr:uid="{00000000-0005-0000-0000-0000384A0000}"/>
    <cellStyle name="Normal 5 7 15 5" xfId="14805" xr:uid="{00000000-0005-0000-0000-0000394A0000}"/>
    <cellStyle name="Normal 5 7 16" xfId="9153" xr:uid="{00000000-0005-0000-0000-00003A4A0000}"/>
    <cellStyle name="Normal 5 7 16 2" xfId="27171" xr:uid="{00000000-0005-0000-0000-00003B4A0000}"/>
    <cellStyle name="Normal 5 7 17" xfId="5085" xr:uid="{00000000-0005-0000-0000-00003C4A0000}"/>
    <cellStyle name="Normal 5 7 17 2" xfId="23103" xr:uid="{00000000-0005-0000-0000-00003D4A0000}"/>
    <cellStyle name="Normal 5 7 18" xfId="18045" xr:uid="{00000000-0005-0000-0000-00003E4A0000}"/>
    <cellStyle name="Normal 5 7 19" xfId="14211" xr:uid="{00000000-0005-0000-0000-00003F4A0000}"/>
    <cellStyle name="Normal 5 7 2" xfId="59" xr:uid="{00000000-0005-0000-0000-0000404A0000}"/>
    <cellStyle name="Normal 5 7 2 10" xfId="3285" xr:uid="{00000000-0005-0000-0000-0000414A0000}"/>
    <cellStyle name="Normal 5 7 2 10 2" xfId="12411" xr:uid="{00000000-0005-0000-0000-0000424A0000}"/>
    <cellStyle name="Normal 5 7 2 10 2 2" xfId="30429" xr:uid="{00000000-0005-0000-0000-0000434A0000}"/>
    <cellStyle name="Normal 5 7 2 10 3" xfId="5949" xr:uid="{00000000-0005-0000-0000-0000444A0000}"/>
    <cellStyle name="Normal 5 7 2 10 3 2" xfId="23967" xr:uid="{00000000-0005-0000-0000-0000454A0000}"/>
    <cellStyle name="Normal 5 7 2 10 4" xfId="21303" xr:uid="{00000000-0005-0000-0000-0000464A0000}"/>
    <cellStyle name="Normal 5 7 2 10 5" xfId="14841" xr:uid="{00000000-0005-0000-0000-0000474A0000}"/>
    <cellStyle name="Normal 5 7 2 11" xfId="9189" xr:uid="{00000000-0005-0000-0000-0000484A0000}"/>
    <cellStyle name="Normal 5 7 2 11 2" xfId="27207" xr:uid="{00000000-0005-0000-0000-0000494A0000}"/>
    <cellStyle name="Normal 5 7 2 12" xfId="5139" xr:uid="{00000000-0005-0000-0000-00004A4A0000}"/>
    <cellStyle name="Normal 5 7 2 12 2" xfId="23157" xr:uid="{00000000-0005-0000-0000-00004B4A0000}"/>
    <cellStyle name="Normal 5 7 2 13" xfId="18081" xr:uid="{00000000-0005-0000-0000-00004C4A0000}"/>
    <cellStyle name="Normal 5 7 2 14" xfId="14229" xr:uid="{00000000-0005-0000-0000-00004D4A0000}"/>
    <cellStyle name="Normal 5 7 2 2" xfId="115" xr:uid="{00000000-0005-0000-0000-00004E4A0000}"/>
    <cellStyle name="Normal 5 7 2 2 10" xfId="9243" xr:uid="{00000000-0005-0000-0000-00004F4A0000}"/>
    <cellStyle name="Normal 5 7 2 2 10 2" xfId="27261" xr:uid="{00000000-0005-0000-0000-0000504A0000}"/>
    <cellStyle name="Normal 5 7 2 2 11" xfId="5193" xr:uid="{00000000-0005-0000-0000-0000514A0000}"/>
    <cellStyle name="Normal 5 7 2 2 11 2" xfId="23211" xr:uid="{00000000-0005-0000-0000-0000524A0000}"/>
    <cellStyle name="Normal 5 7 2 2 12" xfId="18135" xr:uid="{00000000-0005-0000-0000-0000534A0000}"/>
    <cellStyle name="Normal 5 7 2 2 13" xfId="14283" xr:uid="{00000000-0005-0000-0000-0000544A0000}"/>
    <cellStyle name="Normal 5 7 2 2 2" xfId="331" xr:uid="{00000000-0005-0000-0000-0000554A0000}"/>
    <cellStyle name="Normal 5 7 2 2 2 2" xfId="673" xr:uid="{00000000-0005-0000-0000-0000564A0000}"/>
    <cellStyle name="Normal 5 7 2 2 2 2 2" xfId="2329" xr:uid="{00000000-0005-0000-0000-0000574A0000}"/>
    <cellStyle name="Normal 5 7 2 2 2 2 2 2" xfId="11457" xr:uid="{00000000-0005-0000-0000-0000584A0000}"/>
    <cellStyle name="Normal 5 7 2 2 2 2 2 2 2" xfId="29475" xr:uid="{00000000-0005-0000-0000-0000594A0000}"/>
    <cellStyle name="Normal 5 7 2 2 2 2 2 3" xfId="8217" xr:uid="{00000000-0005-0000-0000-00005A4A0000}"/>
    <cellStyle name="Normal 5 7 2 2 2 2 2 3 2" xfId="26235" xr:uid="{00000000-0005-0000-0000-00005B4A0000}"/>
    <cellStyle name="Normal 5 7 2 2 2 2 2 4" xfId="20349" xr:uid="{00000000-0005-0000-0000-00005C4A0000}"/>
    <cellStyle name="Normal 5 7 2 2 2 2 2 5" xfId="17109" xr:uid="{00000000-0005-0000-0000-00005D4A0000}"/>
    <cellStyle name="Normal 5 7 2 2 2 2 3" xfId="4527" xr:uid="{00000000-0005-0000-0000-00005E4A0000}"/>
    <cellStyle name="Normal 5 7 2 2 2 2 3 2" xfId="13653" xr:uid="{00000000-0005-0000-0000-00005F4A0000}"/>
    <cellStyle name="Normal 5 7 2 2 2 2 3 2 2" xfId="31671" xr:uid="{00000000-0005-0000-0000-0000604A0000}"/>
    <cellStyle name="Normal 5 7 2 2 2 2 3 3" xfId="22545" xr:uid="{00000000-0005-0000-0000-0000614A0000}"/>
    <cellStyle name="Normal 5 7 2 2 2 2 4" xfId="9801" xr:uid="{00000000-0005-0000-0000-0000624A0000}"/>
    <cellStyle name="Normal 5 7 2 2 2 2 4 2" xfId="27819" xr:uid="{00000000-0005-0000-0000-0000634A0000}"/>
    <cellStyle name="Normal 5 7 2 2 2 2 5" xfId="6561" xr:uid="{00000000-0005-0000-0000-0000644A0000}"/>
    <cellStyle name="Normal 5 7 2 2 2 2 5 2" xfId="24579" xr:uid="{00000000-0005-0000-0000-0000654A0000}"/>
    <cellStyle name="Normal 5 7 2 2 2 2 6" xfId="18693" xr:uid="{00000000-0005-0000-0000-0000664A0000}"/>
    <cellStyle name="Normal 5 7 2 2 2 2 7" xfId="15453" xr:uid="{00000000-0005-0000-0000-0000674A0000}"/>
    <cellStyle name="Normal 5 7 2 2 2 3" xfId="1501" xr:uid="{00000000-0005-0000-0000-0000684A0000}"/>
    <cellStyle name="Normal 5 7 2 2 2 3 2" xfId="4185" xr:uid="{00000000-0005-0000-0000-0000694A0000}"/>
    <cellStyle name="Normal 5 7 2 2 2 3 2 2" xfId="13311" xr:uid="{00000000-0005-0000-0000-00006A4A0000}"/>
    <cellStyle name="Normal 5 7 2 2 2 3 2 2 2" xfId="31329" xr:uid="{00000000-0005-0000-0000-00006B4A0000}"/>
    <cellStyle name="Normal 5 7 2 2 2 3 2 3" xfId="22203" xr:uid="{00000000-0005-0000-0000-00006C4A0000}"/>
    <cellStyle name="Normal 5 7 2 2 2 3 3" xfId="10629" xr:uid="{00000000-0005-0000-0000-00006D4A0000}"/>
    <cellStyle name="Normal 5 7 2 2 2 3 3 2" xfId="28647" xr:uid="{00000000-0005-0000-0000-00006E4A0000}"/>
    <cellStyle name="Normal 5 7 2 2 2 3 4" xfId="7389" xr:uid="{00000000-0005-0000-0000-00006F4A0000}"/>
    <cellStyle name="Normal 5 7 2 2 2 3 4 2" xfId="25407" xr:uid="{00000000-0005-0000-0000-0000704A0000}"/>
    <cellStyle name="Normal 5 7 2 2 2 3 5" xfId="19521" xr:uid="{00000000-0005-0000-0000-0000714A0000}"/>
    <cellStyle name="Normal 5 7 2 2 2 3 6" xfId="16281" xr:uid="{00000000-0005-0000-0000-0000724A0000}"/>
    <cellStyle name="Normal 5 7 2 2 2 4" xfId="2707" xr:uid="{00000000-0005-0000-0000-0000734A0000}"/>
    <cellStyle name="Normal 5 7 2 2 2 4 2" xfId="11835" xr:uid="{00000000-0005-0000-0000-0000744A0000}"/>
    <cellStyle name="Normal 5 7 2 2 2 4 2 2" xfId="29853" xr:uid="{00000000-0005-0000-0000-0000754A0000}"/>
    <cellStyle name="Normal 5 7 2 2 2 4 3" xfId="8595" xr:uid="{00000000-0005-0000-0000-0000764A0000}"/>
    <cellStyle name="Normal 5 7 2 2 2 4 3 2" xfId="26613" xr:uid="{00000000-0005-0000-0000-0000774A0000}"/>
    <cellStyle name="Normal 5 7 2 2 2 4 4" xfId="20727" xr:uid="{00000000-0005-0000-0000-0000784A0000}"/>
    <cellStyle name="Normal 5 7 2 2 2 4 5" xfId="17487" xr:uid="{00000000-0005-0000-0000-0000794A0000}"/>
    <cellStyle name="Normal 5 7 2 2 2 5" xfId="3645" xr:uid="{00000000-0005-0000-0000-00007A4A0000}"/>
    <cellStyle name="Normal 5 7 2 2 2 5 2" xfId="12771" xr:uid="{00000000-0005-0000-0000-00007B4A0000}"/>
    <cellStyle name="Normal 5 7 2 2 2 5 2 2" xfId="30789" xr:uid="{00000000-0005-0000-0000-00007C4A0000}"/>
    <cellStyle name="Normal 5 7 2 2 2 5 3" xfId="6219" xr:uid="{00000000-0005-0000-0000-00007D4A0000}"/>
    <cellStyle name="Normal 5 7 2 2 2 5 3 2" xfId="24237" xr:uid="{00000000-0005-0000-0000-00007E4A0000}"/>
    <cellStyle name="Normal 5 7 2 2 2 5 4" xfId="21663" xr:uid="{00000000-0005-0000-0000-00007F4A0000}"/>
    <cellStyle name="Normal 5 7 2 2 2 5 5" xfId="15111" xr:uid="{00000000-0005-0000-0000-0000804A0000}"/>
    <cellStyle name="Normal 5 7 2 2 2 6" xfId="9459" xr:uid="{00000000-0005-0000-0000-0000814A0000}"/>
    <cellStyle name="Normal 5 7 2 2 2 6 2" xfId="27477" xr:uid="{00000000-0005-0000-0000-0000824A0000}"/>
    <cellStyle name="Normal 5 7 2 2 2 7" xfId="5355" xr:uid="{00000000-0005-0000-0000-0000834A0000}"/>
    <cellStyle name="Normal 5 7 2 2 2 7 2" xfId="23373" xr:uid="{00000000-0005-0000-0000-0000844A0000}"/>
    <cellStyle name="Normal 5 7 2 2 2 8" xfId="18351" xr:uid="{00000000-0005-0000-0000-0000854A0000}"/>
    <cellStyle name="Normal 5 7 2 2 2 9" xfId="14409" xr:uid="{00000000-0005-0000-0000-0000864A0000}"/>
    <cellStyle name="Normal 5 7 2 2 3" xfId="835" xr:uid="{00000000-0005-0000-0000-0000874A0000}"/>
    <cellStyle name="Normal 5 7 2 2 3 2" xfId="1663" xr:uid="{00000000-0005-0000-0000-0000884A0000}"/>
    <cellStyle name="Normal 5 7 2 2 3 2 2" xfId="4689" xr:uid="{00000000-0005-0000-0000-0000894A0000}"/>
    <cellStyle name="Normal 5 7 2 2 3 2 2 2" xfId="13815" xr:uid="{00000000-0005-0000-0000-00008A4A0000}"/>
    <cellStyle name="Normal 5 7 2 2 3 2 2 2 2" xfId="31833" xr:uid="{00000000-0005-0000-0000-00008B4A0000}"/>
    <cellStyle name="Normal 5 7 2 2 3 2 2 3" xfId="22707" xr:uid="{00000000-0005-0000-0000-00008C4A0000}"/>
    <cellStyle name="Normal 5 7 2 2 3 2 3" xfId="10791" xr:uid="{00000000-0005-0000-0000-00008D4A0000}"/>
    <cellStyle name="Normal 5 7 2 2 3 2 3 2" xfId="28809" xr:uid="{00000000-0005-0000-0000-00008E4A0000}"/>
    <cellStyle name="Normal 5 7 2 2 3 2 4" xfId="7551" xr:uid="{00000000-0005-0000-0000-00008F4A0000}"/>
    <cellStyle name="Normal 5 7 2 2 3 2 4 2" xfId="25569" xr:uid="{00000000-0005-0000-0000-0000904A0000}"/>
    <cellStyle name="Normal 5 7 2 2 3 2 5" xfId="19683" xr:uid="{00000000-0005-0000-0000-0000914A0000}"/>
    <cellStyle name="Normal 5 7 2 2 3 2 6" xfId="16443" xr:uid="{00000000-0005-0000-0000-0000924A0000}"/>
    <cellStyle name="Normal 5 7 2 2 3 3" xfId="2869" xr:uid="{00000000-0005-0000-0000-0000934A0000}"/>
    <cellStyle name="Normal 5 7 2 2 3 3 2" xfId="11997" xr:uid="{00000000-0005-0000-0000-0000944A0000}"/>
    <cellStyle name="Normal 5 7 2 2 3 3 2 2" xfId="30015" xr:uid="{00000000-0005-0000-0000-0000954A0000}"/>
    <cellStyle name="Normal 5 7 2 2 3 3 3" xfId="8757" xr:uid="{00000000-0005-0000-0000-0000964A0000}"/>
    <cellStyle name="Normal 5 7 2 2 3 3 3 2" xfId="26775" xr:uid="{00000000-0005-0000-0000-0000974A0000}"/>
    <cellStyle name="Normal 5 7 2 2 3 3 4" xfId="20889" xr:uid="{00000000-0005-0000-0000-0000984A0000}"/>
    <cellStyle name="Normal 5 7 2 2 3 3 5" xfId="17649" xr:uid="{00000000-0005-0000-0000-0000994A0000}"/>
    <cellStyle name="Normal 5 7 2 2 3 4" xfId="3807" xr:uid="{00000000-0005-0000-0000-00009A4A0000}"/>
    <cellStyle name="Normal 5 7 2 2 3 4 2" xfId="12933" xr:uid="{00000000-0005-0000-0000-00009B4A0000}"/>
    <cellStyle name="Normal 5 7 2 2 3 4 2 2" xfId="30951" xr:uid="{00000000-0005-0000-0000-00009C4A0000}"/>
    <cellStyle name="Normal 5 7 2 2 3 4 3" xfId="6723" xr:uid="{00000000-0005-0000-0000-00009D4A0000}"/>
    <cellStyle name="Normal 5 7 2 2 3 4 3 2" xfId="24741" xr:uid="{00000000-0005-0000-0000-00009E4A0000}"/>
    <cellStyle name="Normal 5 7 2 2 3 4 4" xfId="21825" xr:uid="{00000000-0005-0000-0000-00009F4A0000}"/>
    <cellStyle name="Normal 5 7 2 2 3 4 5" xfId="15615" xr:uid="{00000000-0005-0000-0000-0000A04A0000}"/>
    <cellStyle name="Normal 5 7 2 2 3 5" xfId="9963" xr:uid="{00000000-0005-0000-0000-0000A14A0000}"/>
    <cellStyle name="Normal 5 7 2 2 3 5 2" xfId="27981" xr:uid="{00000000-0005-0000-0000-0000A24A0000}"/>
    <cellStyle name="Normal 5 7 2 2 3 6" xfId="5517" xr:uid="{00000000-0005-0000-0000-0000A34A0000}"/>
    <cellStyle name="Normal 5 7 2 2 3 6 2" xfId="23535" xr:uid="{00000000-0005-0000-0000-0000A44A0000}"/>
    <cellStyle name="Normal 5 7 2 2 3 7" xfId="18855" xr:uid="{00000000-0005-0000-0000-0000A54A0000}"/>
    <cellStyle name="Normal 5 7 2 2 3 8" xfId="14571" xr:uid="{00000000-0005-0000-0000-0000A64A0000}"/>
    <cellStyle name="Normal 5 7 2 2 4" xfId="997" xr:uid="{00000000-0005-0000-0000-0000A74A0000}"/>
    <cellStyle name="Normal 5 7 2 2 4 2" xfId="1825" xr:uid="{00000000-0005-0000-0000-0000A84A0000}"/>
    <cellStyle name="Normal 5 7 2 2 4 2 2" xfId="10953" xr:uid="{00000000-0005-0000-0000-0000A94A0000}"/>
    <cellStyle name="Normal 5 7 2 2 4 2 2 2" xfId="28971" xr:uid="{00000000-0005-0000-0000-0000AA4A0000}"/>
    <cellStyle name="Normal 5 7 2 2 4 2 3" xfId="7713" xr:uid="{00000000-0005-0000-0000-0000AB4A0000}"/>
    <cellStyle name="Normal 5 7 2 2 4 2 3 2" xfId="25731" xr:uid="{00000000-0005-0000-0000-0000AC4A0000}"/>
    <cellStyle name="Normal 5 7 2 2 4 2 4" xfId="19845" xr:uid="{00000000-0005-0000-0000-0000AD4A0000}"/>
    <cellStyle name="Normal 5 7 2 2 4 2 5" xfId="16605" xr:uid="{00000000-0005-0000-0000-0000AE4A0000}"/>
    <cellStyle name="Normal 5 7 2 2 4 3" xfId="3031" xr:uid="{00000000-0005-0000-0000-0000AF4A0000}"/>
    <cellStyle name="Normal 5 7 2 2 4 3 2" xfId="12159" xr:uid="{00000000-0005-0000-0000-0000B04A0000}"/>
    <cellStyle name="Normal 5 7 2 2 4 3 2 2" xfId="30177" xr:uid="{00000000-0005-0000-0000-0000B14A0000}"/>
    <cellStyle name="Normal 5 7 2 2 4 3 3" xfId="8919" xr:uid="{00000000-0005-0000-0000-0000B24A0000}"/>
    <cellStyle name="Normal 5 7 2 2 4 3 3 2" xfId="26937" xr:uid="{00000000-0005-0000-0000-0000B34A0000}"/>
    <cellStyle name="Normal 5 7 2 2 4 3 4" xfId="21051" xr:uid="{00000000-0005-0000-0000-0000B44A0000}"/>
    <cellStyle name="Normal 5 7 2 2 4 3 5" xfId="17811" xr:uid="{00000000-0005-0000-0000-0000B54A0000}"/>
    <cellStyle name="Normal 5 7 2 2 4 4" xfId="4851" xr:uid="{00000000-0005-0000-0000-0000B64A0000}"/>
    <cellStyle name="Normal 5 7 2 2 4 4 2" xfId="13977" xr:uid="{00000000-0005-0000-0000-0000B74A0000}"/>
    <cellStyle name="Normal 5 7 2 2 4 4 2 2" xfId="31995" xr:uid="{00000000-0005-0000-0000-0000B84A0000}"/>
    <cellStyle name="Normal 5 7 2 2 4 4 3" xfId="6885" xr:uid="{00000000-0005-0000-0000-0000B94A0000}"/>
    <cellStyle name="Normal 5 7 2 2 4 4 3 2" xfId="24903" xr:uid="{00000000-0005-0000-0000-0000BA4A0000}"/>
    <cellStyle name="Normal 5 7 2 2 4 4 4" xfId="22869" xr:uid="{00000000-0005-0000-0000-0000BB4A0000}"/>
    <cellStyle name="Normal 5 7 2 2 4 4 5" xfId="15777" xr:uid="{00000000-0005-0000-0000-0000BC4A0000}"/>
    <cellStyle name="Normal 5 7 2 2 4 5" xfId="10125" xr:uid="{00000000-0005-0000-0000-0000BD4A0000}"/>
    <cellStyle name="Normal 5 7 2 2 4 5 2" xfId="28143" xr:uid="{00000000-0005-0000-0000-0000BE4A0000}"/>
    <cellStyle name="Normal 5 7 2 2 4 6" xfId="5679" xr:uid="{00000000-0005-0000-0000-0000BF4A0000}"/>
    <cellStyle name="Normal 5 7 2 2 4 6 2" xfId="23697" xr:uid="{00000000-0005-0000-0000-0000C04A0000}"/>
    <cellStyle name="Normal 5 7 2 2 4 7" xfId="19017" xr:uid="{00000000-0005-0000-0000-0000C14A0000}"/>
    <cellStyle name="Normal 5 7 2 2 4 8" xfId="14733" xr:uid="{00000000-0005-0000-0000-0000C24A0000}"/>
    <cellStyle name="Normal 5 7 2 2 5" xfId="1159" xr:uid="{00000000-0005-0000-0000-0000C34A0000}"/>
    <cellStyle name="Normal 5 7 2 2 5 2" xfId="1987" xr:uid="{00000000-0005-0000-0000-0000C44A0000}"/>
    <cellStyle name="Normal 5 7 2 2 5 2 2" xfId="11115" xr:uid="{00000000-0005-0000-0000-0000C54A0000}"/>
    <cellStyle name="Normal 5 7 2 2 5 2 2 2" xfId="29133" xr:uid="{00000000-0005-0000-0000-0000C64A0000}"/>
    <cellStyle name="Normal 5 7 2 2 5 2 3" xfId="7875" xr:uid="{00000000-0005-0000-0000-0000C74A0000}"/>
    <cellStyle name="Normal 5 7 2 2 5 2 3 2" xfId="25893" xr:uid="{00000000-0005-0000-0000-0000C84A0000}"/>
    <cellStyle name="Normal 5 7 2 2 5 2 4" xfId="20007" xr:uid="{00000000-0005-0000-0000-0000C94A0000}"/>
    <cellStyle name="Normal 5 7 2 2 5 2 5" xfId="16767" xr:uid="{00000000-0005-0000-0000-0000CA4A0000}"/>
    <cellStyle name="Normal 5 7 2 2 5 3" xfId="3193" xr:uid="{00000000-0005-0000-0000-0000CB4A0000}"/>
    <cellStyle name="Normal 5 7 2 2 5 3 2" xfId="12321" xr:uid="{00000000-0005-0000-0000-0000CC4A0000}"/>
    <cellStyle name="Normal 5 7 2 2 5 3 2 2" xfId="30339" xr:uid="{00000000-0005-0000-0000-0000CD4A0000}"/>
    <cellStyle name="Normal 5 7 2 2 5 3 3" xfId="9081" xr:uid="{00000000-0005-0000-0000-0000CE4A0000}"/>
    <cellStyle name="Normal 5 7 2 2 5 3 3 2" xfId="27099" xr:uid="{00000000-0005-0000-0000-0000CF4A0000}"/>
    <cellStyle name="Normal 5 7 2 2 5 3 4" xfId="21213" xr:uid="{00000000-0005-0000-0000-0000D04A0000}"/>
    <cellStyle name="Normal 5 7 2 2 5 3 5" xfId="17973" xr:uid="{00000000-0005-0000-0000-0000D14A0000}"/>
    <cellStyle name="Normal 5 7 2 2 5 4" xfId="5013" xr:uid="{00000000-0005-0000-0000-0000D24A0000}"/>
    <cellStyle name="Normal 5 7 2 2 5 4 2" xfId="14139" xr:uid="{00000000-0005-0000-0000-0000D34A0000}"/>
    <cellStyle name="Normal 5 7 2 2 5 4 2 2" xfId="32157" xr:uid="{00000000-0005-0000-0000-0000D44A0000}"/>
    <cellStyle name="Normal 5 7 2 2 5 4 3" xfId="7047" xr:uid="{00000000-0005-0000-0000-0000D54A0000}"/>
    <cellStyle name="Normal 5 7 2 2 5 4 3 2" xfId="25065" xr:uid="{00000000-0005-0000-0000-0000D64A0000}"/>
    <cellStyle name="Normal 5 7 2 2 5 4 4" xfId="23031" xr:uid="{00000000-0005-0000-0000-0000D74A0000}"/>
    <cellStyle name="Normal 5 7 2 2 5 5" xfId="10287" xr:uid="{00000000-0005-0000-0000-0000D84A0000}"/>
    <cellStyle name="Normal 5 7 2 2 5 5 2" xfId="28305" xr:uid="{00000000-0005-0000-0000-0000D94A0000}"/>
    <cellStyle name="Normal 5 7 2 2 5 6" xfId="5841" xr:uid="{00000000-0005-0000-0000-0000DA4A0000}"/>
    <cellStyle name="Normal 5 7 2 2 5 6 2" xfId="23859" xr:uid="{00000000-0005-0000-0000-0000DB4A0000}"/>
    <cellStyle name="Normal 5 7 2 2 5 7" xfId="19179" xr:uid="{00000000-0005-0000-0000-0000DC4A0000}"/>
    <cellStyle name="Normal 5 7 2 2 5 8" xfId="15939" xr:uid="{00000000-0005-0000-0000-0000DD4A0000}"/>
    <cellStyle name="Normal 5 7 2 2 6" xfId="511" xr:uid="{00000000-0005-0000-0000-0000DE4A0000}"/>
    <cellStyle name="Normal 5 7 2 2 6 2" xfId="2167" xr:uid="{00000000-0005-0000-0000-0000DF4A0000}"/>
    <cellStyle name="Normal 5 7 2 2 6 2 2" xfId="11295" xr:uid="{00000000-0005-0000-0000-0000E04A0000}"/>
    <cellStyle name="Normal 5 7 2 2 6 2 2 2" xfId="29313" xr:uid="{00000000-0005-0000-0000-0000E14A0000}"/>
    <cellStyle name="Normal 5 7 2 2 6 2 3" xfId="8055" xr:uid="{00000000-0005-0000-0000-0000E24A0000}"/>
    <cellStyle name="Normal 5 7 2 2 6 2 3 2" xfId="26073" xr:uid="{00000000-0005-0000-0000-0000E34A0000}"/>
    <cellStyle name="Normal 5 7 2 2 6 2 4" xfId="20187" xr:uid="{00000000-0005-0000-0000-0000E44A0000}"/>
    <cellStyle name="Normal 5 7 2 2 6 2 5" xfId="16947" xr:uid="{00000000-0005-0000-0000-0000E54A0000}"/>
    <cellStyle name="Normal 5 7 2 2 6 3" xfId="4365" xr:uid="{00000000-0005-0000-0000-0000E64A0000}"/>
    <cellStyle name="Normal 5 7 2 2 6 3 2" xfId="13491" xr:uid="{00000000-0005-0000-0000-0000E74A0000}"/>
    <cellStyle name="Normal 5 7 2 2 6 3 2 2" xfId="31509" xr:uid="{00000000-0005-0000-0000-0000E84A0000}"/>
    <cellStyle name="Normal 5 7 2 2 6 3 3" xfId="22383" xr:uid="{00000000-0005-0000-0000-0000E94A0000}"/>
    <cellStyle name="Normal 5 7 2 2 6 4" xfId="9639" xr:uid="{00000000-0005-0000-0000-0000EA4A0000}"/>
    <cellStyle name="Normal 5 7 2 2 6 4 2" xfId="27657" xr:uid="{00000000-0005-0000-0000-0000EB4A0000}"/>
    <cellStyle name="Normal 5 7 2 2 6 5" xfId="6399" xr:uid="{00000000-0005-0000-0000-0000EC4A0000}"/>
    <cellStyle name="Normal 5 7 2 2 6 5 2" xfId="24417" xr:uid="{00000000-0005-0000-0000-0000ED4A0000}"/>
    <cellStyle name="Normal 5 7 2 2 6 6" xfId="18531" xr:uid="{00000000-0005-0000-0000-0000EE4A0000}"/>
    <cellStyle name="Normal 5 7 2 2 6 7" xfId="15291" xr:uid="{00000000-0005-0000-0000-0000EF4A0000}"/>
    <cellStyle name="Normal 5 7 2 2 7" xfId="1339" xr:uid="{00000000-0005-0000-0000-0000F04A0000}"/>
    <cellStyle name="Normal 5 7 2 2 7 2" xfId="3969" xr:uid="{00000000-0005-0000-0000-0000F14A0000}"/>
    <cellStyle name="Normal 5 7 2 2 7 2 2" xfId="13095" xr:uid="{00000000-0005-0000-0000-0000F24A0000}"/>
    <cellStyle name="Normal 5 7 2 2 7 2 2 2" xfId="31113" xr:uid="{00000000-0005-0000-0000-0000F34A0000}"/>
    <cellStyle name="Normal 5 7 2 2 7 2 3" xfId="21987" xr:uid="{00000000-0005-0000-0000-0000F44A0000}"/>
    <cellStyle name="Normal 5 7 2 2 7 3" xfId="10467" xr:uid="{00000000-0005-0000-0000-0000F54A0000}"/>
    <cellStyle name="Normal 5 7 2 2 7 3 2" xfId="28485" xr:uid="{00000000-0005-0000-0000-0000F64A0000}"/>
    <cellStyle name="Normal 5 7 2 2 7 4" xfId="7227" xr:uid="{00000000-0005-0000-0000-0000F74A0000}"/>
    <cellStyle name="Normal 5 7 2 2 7 4 2" xfId="25245" xr:uid="{00000000-0005-0000-0000-0000F84A0000}"/>
    <cellStyle name="Normal 5 7 2 2 7 5" xfId="19359" xr:uid="{00000000-0005-0000-0000-0000F94A0000}"/>
    <cellStyle name="Normal 5 7 2 2 7 6" xfId="16119" xr:uid="{00000000-0005-0000-0000-0000FA4A0000}"/>
    <cellStyle name="Normal 5 7 2 2 8" xfId="2545" xr:uid="{00000000-0005-0000-0000-0000FB4A0000}"/>
    <cellStyle name="Normal 5 7 2 2 8 2" xfId="11673" xr:uid="{00000000-0005-0000-0000-0000FC4A0000}"/>
    <cellStyle name="Normal 5 7 2 2 8 2 2" xfId="29691" xr:uid="{00000000-0005-0000-0000-0000FD4A0000}"/>
    <cellStyle name="Normal 5 7 2 2 8 3" xfId="8433" xr:uid="{00000000-0005-0000-0000-0000FE4A0000}"/>
    <cellStyle name="Normal 5 7 2 2 8 3 2" xfId="26451" xr:uid="{00000000-0005-0000-0000-0000FF4A0000}"/>
    <cellStyle name="Normal 5 7 2 2 8 4" xfId="20565" xr:uid="{00000000-0005-0000-0000-0000004B0000}"/>
    <cellStyle name="Normal 5 7 2 2 8 5" xfId="17325" xr:uid="{00000000-0005-0000-0000-0000014B0000}"/>
    <cellStyle name="Normal 5 7 2 2 9" xfId="3483" xr:uid="{00000000-0005-0000-0000-0000024B0000}"/>
    <cellStyle name="Normal 5 7 2 2 9 2" xfId="12609" xr:uid="{00000000-0005-0000-0000-0000034B0000}"/>
    <cellStyle name="Normal 5 7 2 2 9 2 2" xfId="30627" xr:uid="{00000000-0005-0000-0000-0000044B0000}"/>
    <cellStyle name="Normal 5 7 2 2 9 3" xfId="6003" xr:uid="{00000000-0005-0000-0000-0000054B0000}"/>
    <cellStyle name="Normal 5 7 2 2 9 3 2" xfId="24021" xr:uid="{00000000-0005-0000-0000-0000064B0000}"/>
    <cellStyle name="Normal 5 7 2 2 9 4" xfId="21501" xr:uid="{00000000-0005-0000-0000-0000074B0000}"/>
    <cellStyle name="Normal 5 7 2 2 9 5" xfId="14895" xr:uid="{00000000-0005-0000-0000-0000084B0000}"/>
    <cellStyle name="Normal 5 7 2 3" xfId="277" xr:uid="{00000000-0005-0000-0000-0000094B0000}"/>
    <cellStyle name="Normal 5 7 2 3 2" xfId="619" xr:uid="{00000000-0005-0000-0000-00000A4B0000}"/>
    <cellStyle name="Normal 5 7 2 3 2 2" xfId="2275" xr:uid="{00000000-0005-0000-0000-00000B4B0000}"/>
    <cellStyle name="Normal 5 7 2 3 2 2 2" xfId="11403" xr:uid="{00000000-0005-0000-0000-00000C4B0000}"/>
    <cellStyle name="Normal 5 7 2 3 2 2 2 2" xfId="29421" xr:uid="{00000000-0005-0000-0000-00000D4B0000}"/>
    <cellStyle name="Normal 5 7 2 3 2 2 3" xfId="8163" xr:uid="{00000000-0005-0000-0000-00000E4B0000}"/>
    <cellStyle name="Normal 5 7 2 3 2 2 3 2" xfId="26181" xr:uid="{00000000-0005-0000-0000-00000F4B0000}"/>
    <cellStyle name="Normal 5 7 2 3 2 2 4" xfId="20295" xr:uid="{00000000-0005-0000-0000-0000104B0000}"/>
    <cellStyle name="Normal 5 7 2 3 2 2 5" xfId="17055" xr:uid="{00000000-0005-0000-0000-0000114B0000}"/>
    <cellStyle name="Normal 5 7 2 3 2 3" xfId="4473" xr:uid="{00000000-0005-0000-0000-0000124B0000}"/>
    <cellStyle name="Normal 5 7 2 3 2 3 2" xfId="13599" xr:uid="{00000000-0005-0000-0000-0000134B0000}"/>
    <cellStyle name="Normal 5 7 2 3 2 3 2 2" xfId="31617" xr:uid="{00000000-0005-0000-0000-0000144B0000}"/>
    <cellStyle name="Normal 5 7 2 3 2 3 3" xfId="22491" xr:uid="{00000000-0005-0000-0000-0000154B0000}"/>
    <cellStyle name="Normal 5 7 2 3 2 4" xfId="9747" xr:uid="{00000000-0005-0000-0000-0000164B0000}"/>
    <cellStyle name="Normal 5 7 2 3 2 4 2" xfId="27765" xr:uid="{00000000-0005-0000-0000-0000174B0000}"/>
    <cellStyle name="Normal 5 7 2 3 2 5" xfId="6507" xr:uid="{00000000-0005-0000-0000-0000184B0000}"/>
    <cellStyle name="Normal 5 7 2 3 2 5 2" xfId="24525" xr:uid="{00000000-0005-0000-0000-0000194B0000}"/>
    <cellStyle name="Normal 5 7 2 3 2 6" xfId="18639" xr:uid="{00000000-0005-0000-0000-00001A4B0000}"/>
    <cellStyle name="Normal 5 7 2 3 2 7" xfId="15399" xr:uid="{00000000-0005-0000-0000-00001B4B0000}"/>
    <cellStyle name="Normal 5 7 2 3 3" xfId="1447" xr:uid="{00000000-0005-0000-0000-00001C4B0000}"/>
    <cellStyle name="Normal 5 7 2 3 3 2" xfId="4131" xr:uid="{00000000-0005-0000-0000-00001D4B0000}"/>
    <cellStyle name="Normal 5 7 2 3 3 2 2" xfId="13257" xr:uid="{00000000-0005-0000-0000-00001E4B0000}"/>
    <cellStyle name="Normal 5 7 2 3 3 2 2 2" xfId="31275" xr:uid="{00000000-0005-0000-0000-00001F4B0000}"/>
    <cellStyle name="Normal 5 7 2 3 3 2 3" xfId="22149" xr:uid="{00000000-0005-0000-0000-0000204B0000}"/>
    <cellStyle name="Normal 5 7 2 3 3 3" xfId="10575" xr:uid="{00000000-0005-0000-0000-0000214B0000}"/>
    <cellStyle name="Normal 5 7 2 3 3 3 2" xfId="28593" xr:uid="{00000000-0005-0000-0000-0000224B0000}"/>
    <cellStyle name="Normal 5 7 2 3 3 4" xfId="7335" xr:uid="{00000000-0005-0000-0000-0000234B0000}"/>
    <cellStyle name="Normal 5 7 2 3 3 4 2" xfId="25353" xr:uid="{00000000-0005-0000-0000-0000244B0000}"/>
    <cellStyle name="Normal 5 7 2 3 3 5" xfId="19467" xr:uid="{00000000-0005-0000-0000-0000254B0000}"/>
    <cellStyle name="Normal 5 7 2 3 3 6" xfId="16227" xr:uid="{00000000-0005-0000-0000-0000264B0000}"/>
    <cellStyle name="Normal 5 7 2 3 4" xfId="2653" xr:uid="{00000000-0005-0000-0000-0000274B0000}"/>
    <cellStyle name="Normal 5 7 2 3 4 2" xfId="11781" xr:uid="{00000000-0005-0000-0000-0000284B0000}"/>
    <cellStyle name="Normal 5 7 2 3 4 2 2" xfId="29799" xr:uid="{00000000-0005-0000-0000-0000294B0000}"/>
    <cellStyle name="Normal 5 7 2 3 4 3" xfId="8541" xr:uid="{00000000-0005-0000-0000-00002A4B0000}"/>
    <cellStyle name="Normal 5 7 2 3 4 3 2" xfId="26559" xr:uid="{00000000-0005-0000-0000-00002B4B0000}"/>
    <cellStyle name="Normal 5 7 2 3 4 4" xfId="20673" xr:uid="{00000000-0005-0000-0000-00002C4B0000}"/>
    <cellStyle name="Normal 5 7 2 3 4 5" xfId="17433" xr:uid="{00000000-0005-0000-0000-00002D4B0000}"/>
    <cellStyle name="Normal 5 7 2 3 5" xfId="3429" xr:uid="{00000000-0005-0000-0000-00002E4B0000}"/>
    <cellStyle name="Normal 5 7 2 3 5 2" xfId="12555" xr:uid="{00000000-0005-0000-0000-00002F4B0000}"/>
    <cellStyle name="Normal 5 7 2 3 5 2 2" xfId="30573" xr:uid="{00000000-0005-0000-0000-0000304B0000}"/>
    <cellStyle name="Normal 5 7 2 3 5 3" xfId="6165" xr:uid="{00000000-0005-0000-0000-0000314B0000}"/>
    <cellStyle name="Normal 5 7 2 3 5 3 2" xfId="24183" xr:uid="{00000000-0005-0000-0000-0000324B0000}"/>
    <cellStyle name="Normal 5 7 2 3 5 4" xfId="21447" xr:uid="{00000000-0005-0000-0000-0000334B0000}"/>
    <cellStyle name="Normal 5 7 2 3 5 5" xfId="15057" xr:uid="{00000000-0005-0000-0000-0000344B0000}"/>
    <cellStyle name="Normal 5 7 2 3 6" xfId="9405" xr:uid="{00000000-0005-0000-0000-0000354B0000}"/>
    <cellStyle name="Normal 5 7 2 3 6 2" xfId="27423" xr:uid="{00000000-0005-0000-0000-0000364B0000}"/>
    <cellStyle name="Normal 5 7 2 3 7" xfId="5301" xr:uid="{00000000-0005-0000-0000-0000374B0000}"/>
    <cellStyle name="Normal 5 7 2 3 7 2" xfId="23319" xr:uid="{00000000-0005-0000-0000-0000384B0000}"/>
    <cellStyle name="Normal 5 7 2 3 8" xfId="18297" xr:uid="{00000000-0005-0000-0000-0000394B0000}"/>
    <cellStyle name="Normal 5 7 2 3 9" xfId="14355" xr:uid="{00000000-0005-0000-0000-00003A4B0000}"/>
    <cellStyle name="Normal 5 7 2 4" xfId="205" xr:uid="{00000000-0005-0000-0000-00003B4B0000}"/>
    <cellStyle name="Normal 5 7 2 4 2" xfId="781" xr:uid="{00000000-0005-0000-0000-00003C4B0000}"/>
    <cellStyle name="Normal 5 7 2 4 2 2" xfId="2401" xr:uid="{00000000-0005-0000-0000-00003D4B0000}"/>
    <cellStyle name="Normal 5 7 2 4 2 2 2" xfId="11529" xr:uid="{00000000-0005-0000-0000-00003E4B0000}"/>
    <cellStyle name="Normal 5 7 2 4 2 2 2 2" xfId="29547" xr:uid="{00000000-0005-0000-0000-00003F4B0000}"/>
    <cellStyle name="Normal 5 7 2 4 2 2 3" xfId="8289" xr:uid="{00000000-0005-0000-0000-0000404B0000}"/>
    <cellStyle name="Normal 5 7 2 4 2 2 3 2" xfId="26307" xr:uid="{00000000-0005-0000-0000-0000414B0000}"/>
    <cellStyle name="Normal 5 7 2 4 2 2 4" xfId="20421" xr:uid="{00000000-0005-0000-0000-0000424B0000}"/>
    <cellStyle name="Normal 5 7 2 4 2 2 5" xfId="17181" xr:uid="{00000000-0005-0000-0000-0000434B0000}"/>
    <cellStyle name="Normal 5 7 2 4 2 3" xfId="4635" xr:uid="{00000000-0005-0000-0000-0000444B0000}"/>
    <cellStyle name="Normal 5 7 2 4 2 3 2" xfId="13761" xr:uid="{00000000-0005-0000-0000-0000454B0000}"/>
    <cellStyle name="Normal 5 7 2 4 2 3 2 2" xfId="31779" xr:uid="{00000000-0005-0000-0000-0000464B0000}"/>
    <cellStyle name="Normal 5 7 2 4 2 3 3" xfId="22653" xr:uid="{00000000-0005-0000-0000-0000474B0000}"/>
    <cellStyle name="Normal 5 7 2 4 2 4" xfId="9909" xr:uid="{00000000-0005-0000-0000-0000484B0000}"/>
    <cellStyle name="Normal 5 7 2 4 2 4 2" xfId="27927" xr:uid="{00000000-0005-0000-0000-0000494B0000}"/>
    <cellStyle name="Normal 5 7 2 4 2 5" xfId="6669" xr:uid="{00000000-0005-0000-0000-00004A4B0000}"/>
    <cellStyle name="Normal 5 7 2 4 2 5 2" xfId="24687" xr:uid="{00000000-0005-0000-0000-00004B4B0000}"/>
    <cellStyle name="Normal 5 7 2 4 2 6" xfId="18801" xr:uid="{00000000-0005-0000-0000-00004C4B0000}"/>
    <cellStyle name="Normal 5 7 2 4 2 7" xfId="15561" xr:uid="{00000000-0005-0000-0000-00004D4B0000}"/>
    <cellStyle name="Normal 5 7 2 4 3" xfId="1609" xr:uid="{00000000-0005-0000-0000-00004E4B0000}"/>
    <cellStyle name="Normal 5 7 2 4 3 2" xfId="4059" xr:uid="{00000000-0005-0000-0000-00004F4B0000}"/>
    <cellStyle name="Normal 5 7 2 4 3 2 2" xfId="13185" xr:uid="{00000000-0005-0000-0000-0000504B0000}"/>
    <cellStyle name="Normal 5 7 2 4 3 2 2 2" xfId="31203" xr:uid="{00000000-0005-0000-0000-0000514B0000}"/>
    <cellStyle name="Normal 5 7 2 4 3 2 3" xfId="22077" xr:uid="{00000000-0005-0000-0000-0000524B0000}"/>
    <cellStyle name="Normal 5 7 2 4 3 3" xfId="10737" xr:uid="{00000000-0005-0000-0000-0000534B0000}"/>
    <cellStyle name="Normal 5 7 2 4 3 3 2" xfId="28755" xr:uid="{00000000-0005-0000-0000-0000544B0000}"/>
    <cellStyle name="Normal 5 7 2 4 3 4" xfId="7497" xr:uid="{00000000-0005-0000-0000-0000554B0000}"/>
    <cellStyle name="Normal 5 7 2 4 3 4 2" xfId="25515" xr:uid="{00000000-0005-0000-0000-0000564B0000}"/>
    <cellStyle name="Normal 5 7 2 4 3 5" xfId="19629" xr:uid="{00000000-0005-0000-0000-0000574B0000}"/>
    <cellStyle name="Normal 5 7 2 4 3 6" xfId="16389" xr:uid="{00000000-0005-0000-0000-0000584B0000}"/>
    <cellStyle name="Normal 5 7 2 4 4" xfId="2815" xr:uid="{00000000-0005-0000-0000-0000594B0000}"/>
    <cellStyle name="Normal 5 7 2 4 4 2" xfId="11943" xr:uid="{00000000-0005-0000-0000-00005A4B0000}"/>
    <cellStyle name="Normal 5 7 2 4 4 2 2" xfId="29961" xr:uid="{00000000-0005-0000-0000-00005B4B0000}"/>
    <cellStyle name="Normal 5 7 2 4 4 3" xfId="8703" xr:uid="{00000000-0005-0000-0000-00005C4B0000}"/>
    <cellStyle name="Normal 5 7 2 4 4 3 2" xfId="26721" xr:uid="{00000000-0005-0000-0000-00005D4B0000}"/>
    <cellStyle name="Normal 5 7 2 4 4 4" xfId="20835" xr:uid="{00000000-0005-0000-0000-00005E4B0000}"/>
    <cellStyle name="Normal 5 7 2 4 4 5" xfId="17595" xr:uid="{00000000-0005-0000-0000-00005F4B0000}"/>
    <cellStyle name="Normal 5 7 2 4 5" xfId="3591" xr:uid="{00000000-0005-0000-0000-0000604B0000}"/>
    <cellStyle name="Normal 5 7 2 4 5 2" xfId="12717" xr:uid="{00000000-0005-0000-0000-0000614B0000}"/>
    <cellStyle name="Normal 5 7 2 4 5 2 2" xfId="30735" xr:uid="{00000000-0005-0000-0000-0000624B0000}"/>
    <cellStyle name="Normal 5 7 2 4 5 3" xfId="6093" xr:uid="{00000000-0005-0000-0000-0000634B0000}"/>
    <cellStyle name="Normal 5 7 2 4 5 3 2" xfId="24111" xr:uid="{00000000-0005-0000-0000-0000644B0000}"/>
    <cellStyle name="Normal 5 7 2 4 5 4" xfId="21609" xr:uid="{00000000-0005-0000-0000-0000654B0000}"/>
    <cellStyle name="Normal 5 7 2 4 5 5" xfId="14985" xr:uid="{00000000-0005-0000-0000-0000664B0000}"/>
    <cellStyle name="Normal 5 7 2 4 6" xfId="9333" xr:uid="{00000000-0005-0000-0000-0000674B0000}"/>
    <cellStyle name="Normal 5 7 2 4 6 2" xfId="27351" xr:uid="{00000000-0005-0000-0000-0000684B0000}"/>
    <cellStyle name="Normal 5 7 2 4 7" xfId="5463" xr:uid="{00000000-0005-0000-0000-0000694B0000}"/>
    <cellStyle name="Normal 5 7 2 4 7 2" xfId="23481" xr:uid="{00000000-0005-0000-0000-00006A4B0000}"/>
    <cellStyle name="Normal 5 7 2 4 8" xfId="18225" xr:uid="{00000000-0005-0000-0000-00006B4B0000}"/>
    <cellStyle name="Normal 5 7 2 4 9" xfId="14517" xr:uid="{00000000-0005-0000-0000-00006C4B0000}"/>
    <cellStyle name="Normal 5 7 2 5" xfId="943" xr:uid="{00000000-0005-0000-0000-00006D4B0000}"/>
    <cellStyle name="Normal 5 7 2 5 2" xfId="1771" xr:uid="{00000000-0005-0000-0000-00006E4B0000}"/>
    <cellStyle name="Normal 5 7 2 5 2 2" xfId="4797" xr:uid="{00000000-0005-0000-0000-00006F4B0000}"/>
    <cellStyle name="Normal 5 7 2 5 2 2 2" xfId="13923" xr:uid="{00000000-0005-0000-0000-0000704B0000}"/>
    <cellStyle name="Normal 5 7 2 5 2 2 2 2" xfId="31941" xr:uid="{00000000-0005-0000-0000-0000714B0000}"/>
    <cellStyle name="Normal 5 7 2 5 2 2 3" xfId="22815" xr:uid="{00000000-0005-0000-0000-0000724B0000}"/>
    <cellStyle name="Normal 5 7 2 5 2 3" xfId="10899" xr:uid="{00000000-0005-0000-0000-0000734B0000}"/>
    <cellStyle name="Normal 5 7 2 5 2 3 2" xfId="28917" xr:uid="{00000000-0005-0000-0000-0000744B0000}"/>
    <cellStyle name="Normal 5 7 2 5 2 4" xfId="7659" xr:uid="{00000000-0005-0000-0000-0000754B0000}"/>
    <cellStyle name="Normal 5 7 2 5 2 4 2" xfId="25677" xr:uid="{00000000-0005-0000-0000-0000764B0000}"/>
    <cellStyle name="Normal 5 7 2 5 2 5" xfId="19791" xr:uid="{00000000-0005-0000-0000-0000774B0000}"/>
    <cellStyle name="Normal 5 7 2 5 2 6" xfId="16551" xr:uid="{00000000-0005-0000-0000-0000784B0000}"/>
    <cellStyle name="Normal 5 7 2 5 3" xfId="2977" xr:uid="{00000000-0005-0000-0000-0000794B0000}"/>
    <cellStyle name="Normal 5 7 2 5 3 2" xfId="12105" xr:uid="{00000000-0005-0000-0000-00007A4B0000}"/>
    <cellStyle name="Normal 5 7 2 5 3 2 2" xfId="30123" xr:uid="{00000000-0005-0000-0000-00007B4B0000}"/>
    <cellStyle name="Normal 5 7 2 5 3 3" xfId="8865" xr:uid="{00000000-0005-0000-0000-00007C4B0000}"/>
    <cellStyle name="Normal 5 7 2 5 3 3 2" xfId="26883" xr:uid="{00000000-0005-0000-0000-00007D4B0000}"/>
    <cellStyle name="Normal 5 7 2 5 3 4" xfId="20997" xr:uid="{00000000-0005-0000-0000-00007E4B0000}"/>
    <cellStyle name="Normal 5 7 2 5 3 5" xfId="17757" xr:uid="{00000000-0005-0000-0000-00007F4B0000}"/>
    <cellStyle name="Normal 5 7 2 5 4" xfId="3753" xr:uid="{00000000-0005-0000-0000-0000804B0000}"/>
    <cellStyle name="Normal 5 7 2 5 4 2" xfId="12879" xr:uid="{00000000-0005-0000-0000-0000814B0000}"/>
    <cellStyle name="Normal 5 7 2 5 4 2 2" xfId="30897" xr:uid="{00000000-0005-0000-0000-0000824B0000}"/>
    <cellStyle name="Normal 5 7 2 5 4 3" xfId="6831" xr:uid="{00000000-0005-0000-0000-0000834B0000}"/>
    <cellStyle name="Normal 5 7 2 5 4 3 2" xfId="24849" xr:uid="{00000000-0005-0000-0000-0000844B0000}"/>
    <cellStyle name="Normal 5 7 2 5 4 4" xfId="21771" xr:uid="{00000000-0005-0000-0000-0000854B0000}"/>
    <cellStyle name="Normal 5 7 2 5 4 5" xfId="15723" xr:uid="{00000000-0005-0000-0000-0000864B0000}"/>
    <cellStyle name="Normal 5 7 2 5 5" xfId="10071" xr:uid="{00000000-0005-0000-0000-0000874B0000}"/>
    <cellStyle name="Normal 5 7 2 5 5 2" xfId="28089" xr:uid="{00000000-0005-0000-0000-0000884B0000}"/>
    <cellStyle name="Normal 5 7 2 5 6" xfId="5625" xr:uid="{00000000-0005-0000-0000-0000894B0000}"/>
    <cellStyle name="Normal 5 7 2 5 6 2" xfId="23643" xr:uid="{00000000-0005-0000-0000-00008A4B0000}"/>
    <cellStyle name="Normal 5 7 2 5 7" xfId="18963" xr:uid="{00000000-0005-0000-0000-00008B4B0000}"/>
    <cellStyle name="Normal 5 7 2 5 8" xfId="14679" xr:uid="{00000000-0005-0000-0000-00008C4B0000}"/>
    <cellStyle name="Normal 5 7 2 6" xfId="1105" xr:uid="{00000000-0005-0000-0000-00008D4B0000}"/>
    <cellStyle name="Normal 5 7 2 6 2" xfId="1933" xr:uid="{00000000-0005-0000-0000-00008E4B0000}"/>
    <cellStyle name="Normal 5 7 2 6 2 2" xfId="11061" xr:uid="{00000000-0005-0000-0000-00008F4B0000}"/>
    <cellStyle name="Normal 5 7 2 6 2 2 2" xfId="29079" xr:uid="{00000000-0005-0000-0000-0000904B0000}"/>
    <cellStyle name="Normal 5 7 2 6 2 3" xfId="7821" xr:uid="{00000000-0005-0000-0000-0000914B0000}"/>
    <cellStyle name="Normal 5 7 2 6 2 3 2" xfId="25839" xr:uid="{00000000-0005-0000-0000-0000924B0000}"/>
    <cellStyle name="Normal 5 7 2 6 2 4" xfId="19953" xr:uid="{00000000-0005-0000-0000-0000934B0000}"/>
    <cellStyle name="Normal 5 7 2 6 2 5" xfId="16713" xr:uid="{00000000-0005-0000-0000-0000944B0000}"/>
    <cellStyle name="Normal 5 7 2 6 3" xfId="3139" xr:uid="{00000000-0005-0000-0000-0000954B0000}"/>
    <cellStyle name="Normal 5 7 2 6 3 2" xfId="12267" xr:uid="{00000000-0005-0000-0000-0000964B0000}"/>
    <cellStyle name="Normal 5 7 2 6 3 2 2" xfId="30285" xr:uid="{00000000-0005-0000-0000-0000974B0000}"/>
    <cellStyle name="Normal 5 7 2 6 3 3" xfId="9027" xr:uid="{00000000-0005-0000-0000-0000984B0000}"/>
    <cellStyle name="Normal 5 7 2 6 3 3 2" xfId="27045" xr:uid="{00000000-0005-0000-0000-0000994B0000}"/>
    <cellStyle name="Normal 5 7 2 6 3 4" xfId="21159" xr:uid="{00000000-0005-0000-0000-00009A4B0000}"/>
    <cellStyle name="Normal 5 7 2 6 3 5" xfId="17919" xr:uid="{00000000-0005-0000-0000-00009B4B0000}"/>
    <cellStyle name="Normal 5 7 2 6 4" xfId="4959" xr:uid="{00000000-0005-0000-0000-00009C4B0000}"/>
    <cellStyle name="Normal 5 7 2 6 4 2" xfId="14085" xr:uid="{00000000-0005-0000-0000-00009D4B0000}"/>
    <cellStyle name="Normal 5 7 2 6 4 2 2" xfId="32103" xr:uid="{00000000-0005-0000-0000-00009E4B0000}"/>
    <cellStyle name="Normal 5 7 2 6 4 3" xfId="6993" xr:uid="{00000000-0005-0000-0000-00009F4B0000}"/>
    <cellStyle name="Normal 5 7 2 6 4 3 2" xfId="25011" xr:uid="{00000000-0005-0000-0000-0000A04B0000}"/>
    <cellStyle name="Normal 5 7 2 6 4 4" xfId="22977" xr:uid="{00000000-0005-0000-0000-0000A14B0000}"/>
    <cellStyle name="Normal 5 7 2 6 5" xfId="10233" xr:uid="{00000000-0005-0000-0000-0000A24B0000}"/>
    <cellStyle name="Normal 5 7 2 6 5 2" xfId="28251" xr:uid="{00000000-0005-0000-0000-0000A34B0000}"/>
    <cellStyle name="Normal 5 7 2 6 6" xfId="5787" xr:uid="{00000000-0005-0000-0000-0000A44B0000}"/>
    <cellStyle name="Normal 5 7 2 6 6 2" xfId="23805" xr:uid="{00000000-0005-0000-0000-0000A54B0000}"/>
    <cellStyle name="Normal 5 7 2 6 7" xfId="19125" xr:uid="{00000000-0005-0000-0000-0000A64B0000}"/>
    <cellStyle name="Normal 5 7 2 6 8" xfId="15885" xr:uid="{00000000-0005-0000-0000-0000A74B0000}"/>
    <cellStyle name="Normal 5 7 2 7" xfId="457" xr:uid="{00000000-0005-0000-0000-0000A84B0000}"/>
    <cellStyle name="Normal 5 7 2 7 2" xfId="2113" xr:uid="{00000000-0005-0000-0000-0000A94B0000}"/>
    <cellStyle name="Normal 5 7 2 7 2 2" xfId="11241" xr:uid="{00000000-0005-0000-0000-0000AA4B0000}"/>
    <cellStyle name="Normal 5 7 2 7 2 2 2" xfId="29259" xr:uid="{00000000-0005-0000-0000-0000AB4B0000}"/>
    <cellStyle name="Normal 5 7 2 7 2 3" xfId="8001" xr:uid="{00000000-0005-0000-0000-0000AC4B0000}"/>
    <cellStyle name="Normal 5 7 2 7 2 3 2" xfId="26019" xr:uid="{00000000-0005-0000-0000-0000AD4B0000}"/>
    <cellStyle name="Normal 5 7 2 7 2 4" xfId="20133" xr:uid="{00000000-0005-0000-0000-0000AE4B0000}"/>
    <cellStyle name="Normal 5 7 2 7 2 5" xfId="16893" xr:uid="{00000000-0005-0000-0000-0000AF4B0000}"/>
    <cellStyle name="Normal 5 7 2 7 3" xfId="4311" xr:uid="{00000000-0005-0000-0000-0000B04B0000}"/>
    <cellStyle name="Normal 5 7 2 7 3 2" xfId="13437" xr:uid="{00000000-0005-0000-0000-0000B14B0000}"/>
    <cellStyle name="Normal 5 7 2 7 3 2 2" xfId="31455" xr:uid="{00000000-0005-0000-0000-0000B24B0000}"/>
    <cellStyle name="Normal 5 7 2 7 3 3" xfId="22329" xr:uid="{00000000-0005-0000-0000-0000B34B0000}"/>
    <cellStyle name="Normal 5 7 2 7 4" xfId="9585" xr:uid="{00000000-0005-0000-0000-0000B44B0000}"/>
    <cellStyle name="Normal 5 7 2 7 4 2" xfId="27603" xr:uid="{00000000-0005-0000-0000-0000B54B0000}"/>
    <cellStyle name="Normal 5 7 2 7 5" xfId="6345" xr:uid="{00000000-0005-0000-0000-0000B64B0000}"/>
    <cellStyle name="Normal 5 7 2 7 5 2" xfId="24363" xr:uid="{00000000-0005-0000-0000-0000B74B0000}"/>
    <cellStyle name="Normal 5 7 2 7 6" xfId="18477" xr:uid="{00000000-0005-0000-0000-0000B84B0000}"/>
    <cellStyle name="Normal 5 7 2 7 7" xfId="15237" xr:uid="{00000000-0005-0000-0000-0000B94B0000}"/>
    <cellStyle name="Normal 5 7 2 8" xfId="1285" xr:uid="{00000000-0005-0000-0000-0000BA4B0000}"/>
    <cellStyle name="Normal 5 7 2 8 2" xfId="3915" xr:uid="{00000000-0005-0000-0000-0000BB4B0000}"/>
    <cellStyle name="Normal 5 7 2 8 2 2" xfId="13041" xr:uid="{00000000-0005-0000-0000-0000BC4B0000}"/>
    <cellStyle name="Normal 5 7 2 8 2 2 2" xfId="31059" xr:uid="{00000000-0005-0000-0000-0000BD4B0000}"/>
    <cellStyle name="Normal 5 7 2 8 2 3" xfId="21933" xr:uid="{00000000-0005-0000-0000-0000BE4B0000}"/>
    <cellStyle name="Normal 5 7 2 8 3" xfId="10413" xr:uid="{00000000-0005-0000-0000-0000BF4B0000}"/>
    <cellStyle name="Normal 5 7 2 8 3 2" xfId="28431" xr:uid="{00000000-0005-0000-0000-0000C04B0000}"/>
    <cellStyle name="Normal 5 7 2 8 4" xfId="7173" xr:uid="{00000000-0005-0000-0000-0000C14B0000}"/>
    <cellStyle name="Normal 5 7 2 8 4 2" xfId="25191" xr:uid="{00000000-0005-0000-0000-0000C24B0000}"/>
    <cellStyle name="Normal 5 7 2 8 5" xfId="19305" xr:uid="{00000000-0005-0000-0000-0000C34B0000}"/>
    <cellStyle name="Normal 5 7 2 8 6" xfId="16065" xr:uid="{00000000-0005-0000-0000-0000C44B0000}"/>
    <cellStyle name="Normal 5 7 2 9" xfId="2491" xr:uid="{00000000-0005-0000-0000-0000C54B0000}"/>
    <cellStyle name="Normal 5 7 2 9 2" xfId="11619" xr:uid="{00000000-0005-0000-0000-0000C64B0000}"/>
    <cellStyle name="Normal 5 7 2 9 2 2" xfId="29637" xr:uid="{00000000-0005-0000-0000-0000C74B0000}"/>
    <cellStyle name="Normal 5 7 2 9 3" xfId="8379" xr:uid="{00000000-0005-0000-0000-0000C84B0000}"/>
    <cellStyle name="Normal 5 7 2 9 3 2" xfId="26397" xr:uid="{00000000-0005-0000-0000-0000C94B0000}"/>
    <cellStyle name="Normal 5 7 2 9 4" xfId="20511" xr:uid="{00000000-0005-0000-0000-0000CA4B0000}"/>
    <cellStyle name="Normal 5 7 2 9 5" xfId="17271" xr:uid="{00000000-0005-0000-0000-0000CB4B0000}"/>
    <cellStyle name="Normal 5 7 3" xfId="77" xr:uid="{00000000-0005-0000-0000-0000CC4B0000}"/>
    <cellStyle name="Normal 5 7 3 10" xfId="3303" xr:uid="{00000000-0005-0000-0000-0000CD4B0000}"/>
    <cellStyle name="Normal 5 7 3 10 2" xfId="12429" xr:uid="{00000000-0005-0000-0000-0000CE4B0000}"/>
    <cellStyle name="Normal 5 7 3 10 2 2" xfId="30447" xr:uid="{00000000-0005-0000-0000-0000CF4B0000}"/>
    <cellStyle name="Normal 5 7 3 10 3" xfId="5967" xr:uid="{00000000-0005-0000-0000-0000D04B0000}"/>
    <cellStyle name="Normal 5 7 3 10 3 2" xfId="23985" xr:uid="{00000000-0005-0000-0000-0000D14B0000}"/>
    <cellStyle name="Normal 5 7 3 10 4" xfId="21321" xr:uid="{00000000-0005-0000-0000-0000D24B0000}"/>
    <cellStyle name="Normal 5 7 3 10 5" xfId="14859" xr:uid="{00000000-0005-0000-0000-0000D34B0000}"/>
    <cellStyle name="Normal 5 7 3 11" xfId="9207" xr:uid="{00000000-0005-0000-0000-0000D44B0000}"/>
    <cellStyle name="Normal 5 7 3 11 2" xfId="27225" xr:uid="{00000000-0005-0000-0000-0000D54B0000}"/>
    <cellStyle name="Normal 5 7 3 12" xfId="5157" xr:uid="{00000000-0005-0000-0000-0000D64B0000}"/>
    <cellStyle name="Normal 5 7 3 12 2" xfId="23175" xr:uid="{00000000-0005-0000-0000-0000D74B0000}"/>
    <cellStyle name="Normal 5 7 3 13" xfId="18099" xr:uid="{00000000-0005-0000-0000-0000D84B0000}"/>
    <cellStyle name="Normal 5 7 3 14" xfId="14301" xr:uid="{00000000-0005-0000-0000-0000D94B0000}"/>
    <cellStyle name="Normal 5 7 3 2" xfId="133" xr:uid="{00000000-0005-0000-0000-0000DA4B0000}"/>
    <cellStyle name="Normal 5 7 3 2 10" xfId="9261" xr:uid="{00000000-0005-0000-0000-0000DB4B0000}"/>
    <cellStyle name="Normal 5 7 3 2 10 2" xfId="27279" xr:uid="{00000000-0005-0000-0000-0000DC4B0000}"/>
    <cellStyle name="Normal 5 7 3 2 11" xfId="5211" xr:uid="{00000000-0005-0000-0000-0000DD4B0000}"/>
    <cellStyle name="Normal 5 7 3 2 11 2" xfId="23229" xr:uid="{00000000-0005-0000-0000-0000DE4B0000}"/>
    <cellStyle name="Normal 5 7 3 2 12" xfId="18153" xr:uid="{00000000-0005-0000-0000-0000DF4B0000}"/>
    <cellStyle name="Normal 5 7 3 2 13" xfId="14427" xr:uid="{00000000-0005-0000-0000-0000E04B0000}"/>
    <cellStyle name="Normal 5 7 3 2 2" xfId="349" xr:uid="{00000000-0005-0000-0000-0000E14B0000}"/>
    <cellStyle name="Normal 5 7 3 2 2 2" xfId="691" xr:uid="{00000000-0005-0000-0000-0000E24B0000}"/>
    <cellStyle name="Normal 5 7 3 2 2 2 2" xfId="2347" xr:uid="{00000000-0005-0000-0000-0000E34B0000}"/>
    <cellStyle name="Normal 5 7 3 2 2 2 2 2" xfId="11475" xr:uid="{00000000-0005-0000-0000-0000E44B0000}"/>
    <cellStyle name="Normal 5 7 3 2 2 2 2 2 2" xfId="29493" xr:uid="{00000000-0005-0000-0000-0000E54B0000}"/>
    <cellStyle name="Normal 5 7 3 2 2 2 2 3" xfId="8235" xr:uid="{00000000-0005-0000-0000-0000E64B0000}"/>
    <cellStyle name="Normal 5 7 3 2 2 2 2 3 2" xfId="26253" xr:uid="{00000000-0005-0000-0000-0000E74B0000}"/>
    <cellStyle name="Normal 5 7 3 2 2 2 2 4" xfId="20367" xr:uid="{00000000-0005-0000-0000-0000E84B0000}"/>
    <cellStyle name="Normal 5 7 3 2 2 2 2 5" xfId="17127" xr:uid="{00000000-0005-0000-0000-0000E94B0000}"/>
    <cellStyle name="Normal 5 7 3 2 2 2 3" xfId="4545" xr:uid="{00000000-0005-0000-0000-0000EA4B0000}"/>
    <cellStyle name="Normal 5 7 3 2 2 2 3 2" xfId="13671" xr:uid="{00000000-0005-0000-0000-0000EB4B0000}"/>
    <cellStyle name="Normal 5 7 3 2 2 2 3 2 2" xfId="31689" xr:uid="{00000000-0005-0000-0000-0000EC4B0000}"/>
    <cellStyle name="Normal 5 7 3 2 2 2 3 3" xfId="22563" xr:uid="{00000000-0005-0000-0000-0000ED4B0000}"/>
    <cellStyle name="Normal 5 7 3 2 2 2 4" xfId="9819" xr:uid="{00000000-0005-0000-0000-0000EE4B0000}"/>
    <cellStyle name="Normal 5 7 3 2 2 2 4 2" xfId="27837" xr:uid="{00000000-0005-0000-0000-0000EF4B0000}"/>
    <cellStyle name="Normal 5 7 3 2 2 2 5" xfId="6579" xr:uid="{00000000-0005-0000-0000-0000F04B0000}"/>
    <cellStyle name="Normal 5 7 3 2 2 2 5 2" xfId="24597" xr:uid="{00000000-0005-0000-0000-0000F14B0000}"/>
    <cellStyle name="Normal 5 7 3 2 2 2 6" xfId="18711" xr:uid="{00000000-0005-0000-0000-0000F24B0000}"/>
    <cellStyle name="Normal 5 7 3 2 2 2 7" xfId="15471" xr:uid="{00000000-0005-0000-0000-0000F34B0000}"/>
    <cellStyle name="Normal 5 7 3 2 2 3" xfId="1519" xr:uid="{00000000-0005-0000-0000-0000F44B0000}"/>
    <cellStyle name="Normal 5 7 3 2 2 3 2" xfId="4203" xr:uid="{00000000-0005-0000-0000-0000F54B0000}"/>
    <cellStyle name="Normal 5 7 3 2 2 3 2 2" xfId="13329" xr:uid="{00000000-0005-0000-0000-0000F64B0000}"/>
    <cellStyle name="Normal 5 7 3 2 2 3 2 2 2" xfId="31347" xr:uid="{00000000-0005-0000-0000-0000F74B0000}"/>
    <cellStyle name="Normal 5 7 3 2 2 3 2 3" xfId="22221" xr:uid="{00000000-0005-0000-0000-0000F84B0000}"/>
    <cellStyle name="Normal 5 7 3 2 2 3 3" xfId="10647" xr:uid="{00000000-0005-0000-0000-0000F94B0000}"/>
    <cellStyle name="Normal 5 7 3 2 2 3 3 2" xfId="28665" xr:uid="{00000000-0005-0000-0000-0000FA4B0000}"/>
    <cellStyle name="Normal 5 7 3 2 2 3 4" xfId="7407" xr:uid="{00000000-0005-0000-0000-0000FB4B0000}"/>
    <cellStyle name="Normal 5 7 3 2 2 3 4 2" xfId="25425" xr:uid="{00000000-0005-0000-0000-0000FC4B0000}"/>
    <cellStyle name="Normal 5 7 3 2 2 3 5" xfId="19539" xr:uid="{00000000-0005-0000-0000-0000FD4B0000}"/>
    <cellStyle name="Normal 5 7 3 2 2 3 6" xfId="16299" xr:uid="{00000000-0005-0000-0000-0000FE4B0000}"/>
    <cellStyle name="Normal 5 7 3 2 2 4" xfId="2725" xr:uid="{00000000-0005-0000-0000-0000FF4B0000}"/>
    <cellStyle name="Normal 5 7 3 2 2 4 2" xfId="11853" xr:uid="{00000000-0005-0000-0000-0000004C0000}"/>
    <cellStyle name="Normal 5 7 3 2 2 4 2 2" xfId="29871" xr:uid="{00000000-0005-0000-0000-0000014C0000}"/>
    <cellStyle name="Normal 5 7 3 2 2 4 3" xfId="8613" xr:uid="{00000000-0005-0000-0000-0000024C0000}"/>
    <cellStyle name="Normal 5 7 3 2 2 4 3 2" xfId="26631" xr:uid="{00000000-0005-0000-0000-0000034C0000}"/>
    <cellStyle name="Normal 5 7 3 2 2 4 4" xfId="20745" xr:uid="{00000000-0005-0000-0000-0000044C0000}"/>
    <cellStyle name="Normal 5 7 3 2 2 4 5" xfId="17505" xr:uid="{00000000-0005-0000-0000-0000054C0000}"/>
    <cellStyle name="Normal 5 7 3 2 2 5" xfId="3663" xr:uid="{00000000-0005-0000-0000-0000064C0000}"/>
    <cellStyle name="Normal 5 7 3 2 2 5 2" xfId="12789" xr:uid="{00000000-0005-0000-0000-0000074C0000}"/>
    <cellStyle name="Normal 5 7 3 2 2 5 2 2" xfId="30807" xr:uid="{00000000-0005-0000-0000-0000084C0000}"/>
    <cellStyle name="Normal 5 7 3 2 2 5 3" xfId="6237" xr:uid="{00000000-0005-0000-0000-0000094C0000}"/>
    <cellStyle name="Normal 5 7 3 2 2 5 3 2" xfId="24255" xr:uid="{00000000-0005-0000-0000-00000A4C0000}"/>
    <cellStyle name="Normal 5 7 3 2 2 5 4" xfId="21681" xr:uid="{00000000-0005-0000-0000-00000B4C0000}"/>
    <cellStyle name="Normal 5 7 3 2 2 5 5" xfId="15129" xr:uid="{00000000-0005-0000-0000-00000C4C0000}"/>
    <cellStyle name="Normal 5 7 3 2 2 6" xfId="9477" xr:uid="{00000000-0005-0000-0000-00000D4C0000}"/>
    <cellStyle name="Normal 5 7 3 2 2 6 2" xfId="27495" xr:uid="{00000000-0005-0000-0000-00000E4C0000}"/>
    <cellStyle name="Normal 5 7 3 2 2 7" xfId="5373" xr:uid="{00000000-0005-0000-0000-00000F4C0000}"/>
    <cellStyle name="Normal 5 7 3 2 2 7 2" xfId="23391" xr:uid="{00000000-0005-0000-0000-0000104C0000}"/>
    <cellStyle name="Normal 5 7 3 2 2 8" xfId="18369" xr:uid="{00000000-0005-0000-0000-0000114C0000}"/>
    <cellStyle name="Normal 5 7 3 2 2 9" xfId="14589" xr:uid="{00000000-0005-0000-0000-0000124C0000}"/>
    <cellStyle name="Normal 5 7 3 2 3" xfId="853" xr:uid="{00000000-0005-0000-0000-0000134C0000}"/>
    <cellStyle name="Normal 5 7 3 2 3 2" xfId="1681" xr:uid="{00000000-0005-0000-0000-0000144C0000}"/>
    <cellStyle name="Normal 5 7 3 2 3 2 2" xfId="4707" xr:uid="{00000000-0005-0000-0000-0000154C0000}"/>
    <cellStyle name="Normal 5 7 3 2 3 2 2 2" xfId="13833" xr:uid="{00000000-0005-0000-0000-0000164C0000}"/>
    <cellStyle name="Normal 5 7 3 2 3 2 2 2 2" xfId="31851" xr:uid="{00000000-0005-0000-0000-0000174C0000}"/>
    <cellStyle name="Normal 5 7 3 2 3 2 2 3" xfId="22725" xr:uid="{00000000-0005-0000-0000-0000184C0000}"/>
    <cellStyle name="Normal 5 7 3 2 3 2 3" xfId="10809" xr:uid="{00000000-0005-0000-0000-0000194C0000}"/>
    <cellStyle name="Normal 5 7 3 2 3 2 3 2" xfId="28827" xr:uid="{00000000-0005-0000-0000-00001A4C0000}"/>
    <cellStyle name="Normal 5 7 3 2 3 2 4" xfId="7569" xr:uid="{00000000-0005-0000-0000-00001B4C0000}"/>
    <cellStyle name="Normal 5 7 3 2 3 2 4 2" xfId="25587" xr:uid="{00000000-0005-0000-0000-00001C4C0000}"/>
    <cellStyle name="Normal 5 7 3 2 3 2 5" xfId="19701" xr:uid="{00000000-0005-0000-0000-00001D4C0000}"/>
    <cellStyle name="Normal 5 7 3 2 3 2 6" xfId="16461" xr:uid="{00000000-0005-0000-0000-00001E4C0000}"/>
    <cellStyle name="Normal 5 7 3 2 3 3" xfId="2887" xr:uid="{00000000-0005-0000-0000-00001F4C0000}"/>
    <cellStyle name="Normal 5 7 3 2 3 3 2" xfId="12015" xr:uid="{00000000-0005-0000-0000-0000204C0000}"/>
    <cellStyle name="Normal 5 7 3 2 3 3 2 2" xfId="30033" xr:uid="{00000000-0005-0000-0000-0000214C0000}"/>
    <cellStyle name="Normal 5 7 3 2 3 3 3" xfId="8775" xr:uid="{00000000-0005-0000-0000-0000224C0000}"/>
    <cellStyle name="Normal 5 7 3 2 3 3 3 2" xfId="26793" xr:uid="{00000000-0005-0000-0000-0000234C0000}"/>
    <cellStyle name="Normal 5 7 3 2 3 3 4" xfId="20907" xr:uid="{00000000-0005-0000-0000-0000244C0000}"/>
    <cellStyle name="Normal 5 7 3 2 3 3 5" xfId="17667" xr:uid="{00000000-0005-0000-0000-0000254C0000}"/>
    <cellStyle name="Normal 5 7 3 2 3 4" xfId="3825" xr:uid="{00000000-0005-0000-0000-0000264C0000}"/>
    <cellStyle name="Normal 5 7 3 2 3 4 2" xfId="12951" xr:uid="{00000000-0005-0000-0000-0000274C0000}"/>
    <cellStyle name="Normal 5 7 3 2 3 4 2 2" xfId="30969" xr:uid="{00000000-0005-0000-0000-0000284C0000}"/>
    <cellStyle name="Normal 5 7 3 2 3 4 3" xfId="6741" xr:uid="{00000000-0005-0000-0000-0000294C0000}"/>
    <cellStyle name="Normal 5 7 3 2 3 4 3 2" xfId="24759" xr:uid="{00000000-0005-0000-0000-00002A4C0000}"/>
    <cellStyle name="Normal 5 7 3 2 3 4 4" xfId="21843" xr:uid="{00000000-0005-0000-0000-00002B4C0000}"/>
    <cellStyle name="Normal 5 7 3 2 3 4 5" xfId="15633" xr:uid="{00000000-0005-0000-0000-00002C4C0000}"/>
    <cellStyle name="Normal 5 7 3 2 3 5" xfId="9981" xr:uid="{00000000-0005-0000-0000-00002D4C0000}"/>
    <cellStyle name="Normal 5 7 3 2 3 5 2" xfId="27999" xr:uid="{00000000-0005-0000-0000-00002E4C0000}"/>
    <cellStyle name="Normal 5 7 3 2 3 6" xfId="5535" xr:uid="{00000000-0005-0000-0000-00002F4C0000}"/>
    <cellStyle name="Normal 5 7 3 2 3 6 2" xfId="23553" xr:uid="{00000000-0005-0000-0000-0000304C0000}"/>
    <cellStyle name="Normal 5 7 3 2 3 7" xfId="18873" xr:uid="{00000000-0005-0000-0000-0000314C0000}"/>
    <cellStyle name="Normal 5 7 3 2 3 8" xfId="14751" xr:uid="{00000000-0005-0000-0000-0000324C0000}"/>
    <cellStyle name="Normal 5 7 3 2 4" xfId="1015" xr:uid="{00000000-0005-0000-0000-0000334C0000}"/>
    <cellStyle name="Normal 5 7 3 2 4 2" xfId="1843" xr:uid="{00000000-0005-0000-0000-0000344C0000}"/>
    <cellStyle name="Normal 5 7 3 2 4 2 2" xfId="10971" xr:uid="{00000000-0005-0000-0000-0000354C0000}"/>
    <cellStyle name="Normal 5 7 3 2 4 2 2 2" xfId="28989" xr:uid="{00000000-0005-0000-0000-0000364C0000}"/>
    <cellStyle name="Normal 5 7 3 2 4 2 3" xfId="7731" xr:uid="{00000000-0005-0000-0000-0000374C0000}"/>
    <cellStyle name="Normal 5 7 3 2 4 2 3 2" xfId="25749" xr:uid="{00000000-0005-0000-0000-0000384C0000}"/>
    <cellStyle name="Normal 5 7 3 2 4 2 4" xfId="19863" xr:uid="{00000000-0005-0000-0000-0000394C0000}"/>
    <cellStyle name="Normal 5 7 3 2 4 2 5" xfId="16623" xr:uid="{00000000-0005-0000-0000-00003A4C0000}"/>
    <cellStyle name="Normal 5 7 3 2 4 3" xfId="3049" xr:uid="{00000000-0005-0000-0000-00003B4C0000}"/>
    <cellStyle name="Normal 5 7 3 2 4 3 2" xfId="12177" xr:uid="{00000000-0005-0000-0000-00003C4C0000}"/>
    <cellStyle name="Normal 5 7 3 2 4 3 2 2" xfId="30195" xr:uid="{00000000-0005-0000-0000-00003D4C0000}"/>
    <cellStyle name="Normal 5 7 3 2 4 3 3" xfId="8937" xr:uid="{00000000-0005-0000-0000-00003E4C0000}"/>
    <cellStyle name="Normal 5 7 3 2 4 3 3 2" xfId="26955" xr:uid="{00000000-0005-0000-0000-00003F4C0000}"/>
    <cellStyle name="Normal 5 7 3 2 4 3 4" xfId="21069" xr:uid="{00000000-0005-0000-0000-0000404C0000}"/>
    <cellStyle name="Normal 5 7 3 2 4 3 5" xfId="17829" xr:uid="{00000000-0005-0000-0000-0000414C0000}"/>
    <cellStyle name="Normal 5 7 3 2 4 4" xfId="4869" xr:uid="{00000000-0005-0000-0000-0000424C0000}"/>
    <cellStyle name="Normal 5 7 3 2 4 4 2" xfId="13995" xr:uid="{00000000-0005-0000-0000-0000434C0000}"/>
    <cellStyle name="Normal 5 7 3 2 4 4 2 2" xfId="32013" xr:uid="{00000000-0005-0000-0000-0000444C0000}"/>
    <cellStyle name="Normal 5 7 3 2 4 4 3" xfId="6903" xr:uid="{00000000-0005-0000-0000-0000454C0000}"/>
    <cellStyle name="Normal 5 7 3 2 4 4 3 2" xfId="24921" xr:uid="{00000000-0005-0000-0000-0000464C0000}"/>
    <cellStyle name="Normal 5 7 3 2 4 4 4" xfId="22887" xr:uid="{00000000-0005-0000-0000-0000474C0000}"/>
    <cellStyle name="Normal 5 7 3 2 4 5" xfId="10143" xr:uid="{00000000-0005-0000-0000-0000484C0000}"/>
    <cellStyle name="Normal 5 7 3 2 4 5 2" xfId="28161" xr:uid="{00000000-0005-0000-0000-0000494C0000}"/>
    <cellStyle name="Normal 5 7 3 2 4 6" xfId="5697" xr:uid="{00000000-0005-0000-0000-00004A4C0000}"/>
    <cellStyle name="Normal 5 7 3 2 4 6 2" xfId="23715" xr:uid="{00000000-0005-0000-0000-00004B4C0000}"/>
    <cellStyle name="Normal 5 7 3 2 4 7" xfId="19035" xr:uid="{00000000-0005-0000-0000-00004C4C0000}"/>
    <cellStyle name="Normal 5 7 3 2 4 8" xfId="15795" xr:uid="{00000000-0005-0000-0000-00004D4C0000}"/>
    <cellStyle name="Normal 5 7 3 2 5" xfId="1177" xr:uid="{00000000-0005-0000-0000-00004E4C0000}"/>
    <cellStyle name="Normal 5 7 3 2 5 2" xfId="2005" xr:uid="{00000000-0005-0000-0000-00004F4C0000}"/>
    <cellStyle name="Normal 5 7 3 2 5 2 2" xfId="11133" xr:uid="{00000000-0005-0000-0000-0000504C0000}"/>
    <cellStyle name="Normal 5 7 3 2 5 2 2 2" xfId="29151" xr:uid="{00000000-0005-0000-0000-0000514C0000}"/>
    <cellStyle name="Normal 5 7 3 2 5 2 3" xfId="7893" xr:uid="{00000000-0005-0000-0000-0000524C0000}"/>
    <cellStyle name="Normal 5 7 3 2 5 2 3 2" xfId="25911" xr:uid="{00000000-0005-0000-0000-0000534C0000}"/>
    <cellStyle name="Normal 5 7 3 2 5 2 4" xfId="20025" xr:uid="{00000000-0005-0000-0000-0000544C0000}"/>
    <cellStyle name="Normal 5 7 3 2 5 2 5" xfId="16785" xr:uid="{00000000-0005-0000-0000-0000554C0000}"/>
    <cellStyle name="Normal 5 7 3 2 5 3" xfId="3211" xr:uid="{00000000-0005-0000-0000-0000564C0000}"/>
    <cellStyle name="Normal 5 7 3 2 5 3 2" xfId="12339" xr:uid="{00000000-0005-0000-0000-0000574C0000}"/>
    <cellStyle name="Normal 5 7 3 2 5 3 2 2" xfId="30357" xr:uid="{00000000-0005-0000-0000-0000584C0000}"/>
    <cellStyle name="Normal 5 7 3 2 5 3 3" xfId="9099" xr:uid="{00000000-0005-0000-0000-0000594C0000}"/>
    <cellStyle name="Normal 5 7 3 2 5 3 3 2" xfId="27117" xr:uid="{00000000-0005-0000-0000-00005A4C0000}"/>
    <cellStyle name="Normal 5 7 3 2 5 3 4" xfId="21231" xr:uid="{00000000-0005-0000-0000-00005B4C0000}"/>
    <cellStyle name="Normal 5 7 3 2 5 3 5" xfId="17991" xr:uid="{00000000-0005-0000-0000-00005C4C0000}"/>
    <cellStyle name="Normal 5 7 3 2 5 4" xfId="5031" xr:uid="{00000000-0005-0000-0000-00005D4C0000}"/>
    <cellStyle name="Normal 5 7 3 2 5 4 2" xfId="14157" xr:uid="{00000000-0005-0000-0000-00005E4C0000}"/>
    <cellStyle name="Normal 5 7 3 2 5 4 2 2" xfId="32175" xr:uid="{00000000-0005-0000-0000-00005F4C0000}"/>
    <cellStyle name="Normal 5 7 3 2 5 4 3" xfId="7065" xr:uid="{00000000-0005-0000-0000-0000604C0000}"/>
    <cellStyle name="Normal 5 7 3 2 5 4 3 2" xfId="25083" xr:uid="{00000000-0005-0000-0000-0000614C0000}"/>
    <cellStyle name="Normal 5 7 3 2 5 4 4" xfId="23049" xr:uid="{00000000-0005-0000-0000-0000624C0000}"/>
    <cellStyle name="Normal 5 7 3 2 5 5" xfId="10305" xr:uid="{00000000-0005-0000-0000-0000634C0000}"/>
    <cellStyle name="Normal 5 7 3 2 5 5 2" xfId="28323" xr:uid="{00000000-0005-0000-0000-0000644C0000}"/>
    <cellStyle name="Normal 5 7 3 2 5 6" xfId="5859" xr:uid="{00000000-0005-0000-0000-0000654C0000}"/>
    <cellStyle name="Normal 5 7 3 2 5 6 2" xfId="23877" xr:uid="{00000000-0005-0000-0000-0000664C0000}"/>
    <cellStyle name="Normal 5 7 3 2 5 7" xfId="19197" xr:uid="{00000000-0005-0000-0000-0000674C0000}"/>
    <cellStyle name="Normal 5 7 3 2 5 8" xfId="15957" xr:uid="{00000000-0005-0000-0000-0000684C0000}"/>
    <cellStyle name="Normal 5 7 3 2 6" xfId="529" xr:uid="{00000000-0005-0000-0000-0000694C0000}"/>
    <cellStyle name="Normal 5 7 3 2 6 2" xfId="2185" xr:uid="{00000000-0005-0000-0000-00006A4C0000}"/>
    <cellStyle name="Normal 5 7 3 2 6 2 2" xfId="11313" xr:uid="{00000000-0005-0000-0000-00006B4C0000}"/>
    <cellStyle name="Normal 5 7 3 2 6 2 2 2" xfId="29331" xr:uid="{00000000-0005-0000-0000-00006C4C0000}"/>
    <cellStyle name="Normal 5 7 3 2 6 2 3" xfId="8073" xr:uid="{00000000-0005-0000-0000-00006D4C0000}"/>
    <cellStyle name="Normal 5 7 3 2 6 2 3 2" xfId="26091" xr:uid="{00000000-0005-0000-0000-00006E4C0000}"/>
    <cellStyle name="Normal 5 7 3 2 6 2 4" xfId="20205" xr:uid="{00000000-0005-0000-0000-00006F4C0000}"/>
    <cellStyle name="Normal 5 7 3 2 6 2 5" xfId="16965" xr:uid="{00000000-0005-0000-0000-0000704C0000}"/>
    <cellStyle name="Normal 5 7 3 2 6 3" xfId="4383" xr:uid="{00000000-0005-0000-0000-0000714C0000}"/>
    <cellStyle name="Normal 5 7 3 2 6 3 2" xfId="13509" xr:uid="{00000000-0005-0000-0000-0000724C0000}"/>
    <cellStyle name="Normal 5 7 3 2 6 3 2 2" xfId="31527" xr:uid="{00000000-0005-0000-0000-0000734C0000}"/>
    <cellStyle name="Normal 5 7 3 2 6 3 3" xfId="22401" xr:uid="{00000000-0005-0000-0000-0000744C0000}"/>
    <cellStyle name="Normal 5 7 3 2 6 4" xfId="9657" xr:uid="{00000000-0005-0000-0000-0000754C0000}"/>
    <cellStyle name="Normal 5 7 3 2 6 4 2" xfId="27675" xr:uid="{00000000-0005-0000-0000-0000764C0000}"/>
    <cellStyle name="Normal 5 7 3 2 6 5" xfId="6417" xr:uid="{00000000-0005-0000-0000-0000774C0000}"/>
    <cellStyle name="Normal 5 7 3 2 6 5 2" xfId="24435" xr:uid="{00000000-0005-0000-0000-0000784C0000}"/>
    <cellStyle name="Normal 5 7 3 2 6 6" xfId="18549" xr:uid="{00000000-0005-0000-0000-0000794C0000}"/>
    <cellStyle name="Normal 5 7 3 2 6 7" xfId="15309" xr:uid="{00000000-0005-0000-0000-00007A4C0000}"/>
    <cellStyle name="Normal 5 7 3 2 7" xfId="1357" xr:uid="{00000000-0005-0000-0000-00007B4C0000}"/>
    <cellStyle name="Normal 5 7 3 2 7 2" xfId="3987" xr:uid="{00000000-0005-0000-0000-00007C4C0000}"/>
    <cellStyle name="Normal 5 7 3 2 7 2 2" xfId="13113" xr:uid="{00000000-0005-0000-0000-00007D4C0000}"/>
    <cellStyle name="Normal 5 7 3 2 7 2 2 2" xfId="31131" xr:uid="{00000000-0005-0000-0000-00007E4C0000}"/>
    <cellStyle name="Normal 5 7 3 2 7 2 3" xfId="22005" xr:uid="{00000000-0005-0000-0000-00007F4C0000}"/>
    <cellStyle name="Normal 5 7 3 2 7 3" xfId="10485" xr:uid="{00000000-0005-0000-0000-0000804C0000}"/>
    <cellStyle name="Normal 5 7 3 2 7 3 2" xfId="28503" xr:uid="{00000000-0005-0000-0000-0000814C0000}"/>
    <cellStyle name="Normal 5 7 3 2 7 4" xfId="7245" xr:uid="{00000000-0005-0000-0000-0000824C0000}"/>
    <cellStyle name="Normal 5 7 3 2 7 4 2" xfId="25263" xr:uid="{00000000-0005-0000-0000-0000834C0000}"/>
    <cellStyle name="Normal 5 7 3 2 7 5" xfId="19377" xr:uid="{00000000-0005-0000-0000-0000844C0000}"/>
    <cellStyle name="Normal 5 7 3 2 7 6" xfId="16137" xr:uid="{00000000-0005-0000-0000-0000854C0000}"/>
    <cellStyle name="Normal 5 7 3 2 8" xfId="2563" xr:uid="{00000000-0005-0000-0000-0000864C0000}"/>
    <cellStyle name="Normal 5 7 3 2 8 2" xfId="11691" xr:uid="{00000000-0005-0000-0000-0000874C0000}"/>
    <cellStyle name="Normal 5 7 3 2 8 2 2" xfId="29709" xr:uid="{00000000-0005-0000-0000-0000884C0000}"/>
    <cellStyle name="Normal 5 7 3 2 8 3" xfId="8451" xr:uid="{00000000-0005-0000-0000-0000894C0000}"/>
    <cellStyle name="Normal 5 7 3 2 8 3 2" xfId="26469" xr:uid="{00000000-0005-0000-0000-00008A4C0000}"/>
    <cellStyle name="Normal 5 7 3 2 8 4" xfId="20583" xr:uid="{00000000-0005-0000-0000-00008B4C0000}"/>
    <cellStyle name="Normal 5 7 3 2 8 5" xfId="17343" xr:uid="{00000000-0005-0000-0000-00008C4C0000}"/>
    <cellStyle name="Normal 5 7 3 2 9" xfId="3501" xr:uid="{00000000-0005-0000-0000-00008D4C0000}"/>
    <cellStyle name="Normal 5 7 3 2 9 2" xfId="12627" xr:uid="{00000000-0005-0000-0000-00008E4C0000}"/>
    <cellStyle name="Normal 5 7 3 2 9 2 2" xfId="30645" xr:uid="{00000000-0005-0000-0000-00008F4C0000}"/>
    <cellStyle name="Normal 5 7 3 2 9 3" xfId="6021" xr:uid="{00000000-0005-0000-0000-0000904C0000}"/>
    <cellStyle name="Normal 5 7 3 2 9 3 2" xfId="24039" xr:uid="{00000000-0005-0000-0000-0000914C0000}"/>
    <cellStyle name="Normal 5 7 3 2 9 4" xfId="21519" xr:uid="{00000000-0005-0000-0000-0000924C0000}"/>
    <cellStyle name="Normal 5 7 3 2 9 5" xfId="14913" xr:uid="{00000000-0005-0000-0000-0000934C0000}"/>
    <cellStyle name="Normal 5 7 3 3" xfId="295" xr:uid="{00000000-0005-0000-0000-0000944C0000}"/>
    <cellStyle name="Normal 5 7 3 3 2" xfId="637" xr:uid="{00000000-0005-0000-0000-0000954C0000}"/>
    <cellStyle name="Normal 5 7 3 3 2 2" xfId="2293" xr:uid="{00000000-0005-0000-0000-0000964C0000}"/>
    <cellStyle name="Normal 5 7 3 3 2 2 2" xfId="11421" xr:uid="{00000000-0005-0000-0000-0000974C0000}"/>
    <cellStyle name="Normal 5 7 3 3 2 2 2 2" xfId="29439" xr:uid="{00000000-0005-0000-0000-0000984C0000}"/>
    <cellStyle name="Normal 5 7 3 3 2 2 3" xfId="8181" xr:uid="{00000000-0005-0000-0000-0000994C0000}"/>
    <cellStyle name="Normal 5 7 3 3 2 2 3 2" xfId="26199" xr:uid="{00000000-0005-0000-0000-00009A4C0000}"/>
    <cellStyle name="Normal 5 7 3 3 2 2 4" xfId="20313" xr:uid="{00000000-0005-0000-0000-00009B4C0000}"/>
    <cellStyle name="Normal 5 7 3 3 2 2 5" xfId="17073" xr:uid="{00000000-0005-0000-0000-00009C4C0000}"/>
    <cellStyle name="Normal 5 7 3 3 2 3" xfId="4491" xr:uid="{00000000-0005-0000-0000-00009D4C0000}"/>
    <cellStyle name="Normal 5 7 3 3 2 3 2" xfId="13617" xr:uid="{00000000-0005-0000-0000-00009E4C0000}"/>
    <cellStyle name="Normal 5 7 3 3 2 3 2 2" xfId="31635" xr:uid="{00000000-0005-0000-0000-00009F4C0000}"/>
    <cellStyle name="Normal 5 7 3 3 2 3 3" xfId="22509" xr:uid="{00000000-0005-0000-0000-0000A04C0000}"/>
    <cellStyle name="Normal 5 7 3 3 2 4" xfId="9765" xr:uid="{00000000-0005-0000-0000-0000A14C0000}"/>
    <cellStyle name="Normal 5 7 3 3 2 4 2" xfId="27783" xr:uid="{00000000-0005-0000-0000-0000A24C0000}"/>
    <cellStyle name="Normal 5 7 3 3 2 5" xfId="6525" xr:uid="{00000000-0005-0000-0000-0000A34C0000}"/>
    <cellStyle name="Normal 5 7 3 3 2 5 2" xfId="24543" xr:uid="{00000000-0005-0000-0000-0000A44C0000}"/>
    <cellStyle name="Normal 5 7 3 3 2 6" xfId="18657" xr:uid="{00000000-0005-0000-0000-0000A54C0000}"/>
    <cellStyle name="Normal 5 7 3 3 2 7" xfId="15417" xr:uid="{00000000-0005-0000-0000-0000A64C0000}"/>
    <cellStyle name="Normal 5 7 3 3 3" xfId="1465" xr:uid="{00000000-0005-0000-0000-0000A74C0000}"/>
    <cellStyle name="Normal 5 7 3 3 3 2" xfId="4149" xr:uid="{00000000-0005-0000-0000-0000A84C0000}"/>
    <cellStyle name="Normal 5 7 3 3 3 2 2" xfId="13275" xr:uid="{00000000-0005-0000-0000-0000A94C0000}"/>
    <cellStyle name="Normal 5 7 3 3 3 2 2 2" xfId="31293" xr:uid="{00000000-0005-0000-0000-0000AA4C0000}"/>
    <cellStyle name="Normal 5 7 3 3 3 2 3" xfId="22167" xr:uid="{00000000-0005-0000-0000-0000AB4C0000}"/>
    <cellStyle name="Normal 5 7 3 3 3 3" xfId="10593" xr:uid="{00000000-0005-0000-0000-0000AC4C0000}"/>
    <cellStyle name="Normal 5 7 3 3 3 3 2" xfId="28611" xr:uid="{00000000-0005-0000-0000-0000AD4C0000}"/>
    <cellStyle name="Normal 5 7 3 3 3 4" xfId="7353" xr:uid="{00000000-0005-0000-0000-0000AE4C0000}"/>
    <cellStyle name="Normal 5 7 3 3 3 4 2" xfId="25371" xr:uid="{00000000-0005-0000-0000-0000AF4C0000}"/>
    <cellStyle name="Normal 5 7 3 3 3 5" xfId="19485" xr:uid="{00000000-0005-0000-0000-0000B04C0000}"/>
    <cellStyle name="Normal 5 7 3 3 3 6" xfId="16245" xr:uid="{00000000-0005-0000-0000-0000B14C0000}"/>
    <cellStyle name="Normal 5 7 3 3 4" xfId="2671" xr:uid="{00000000-0005-0000-0000-0000B24C0000}"/>
    <cellStyle name="Normal 5 7 3 3 4 2" xfId="11799" xr:uid="{00000000-0005-0000-0000-0000B34C0000}"/>
    <cellStyle name="Normal 5 7 3 3 4 2 2" xfId="29817" xr:uid="{00000000-0005-0000-0000-0000B44C0000}"/>
    <cellStyle name="Normal 5 7 3 3 4 3" xfId="8559" xr:uid="{00000000-0005-0000-0000-0000B54C0000}"/>
    <cellStyle name="Normal 5 7 3 3 4 3 2" xfId="26577" xr:uid="{00000000-0005-0000-0000-0000B64C0000}"/>
    <cellStyle name="Normal 5 7 3 3 4 4" xfId="20691" xr:uid="{00000000-0005-0000-0000-0000B74C0000}"/>
    <cellStyle name="Normal 5 7 3 3 4 5" xfId="17451" xr:uid="{00000000-0005-0000-0000-0000B84C0000}"/>
    <cellStyle name="Normal 5 7 3 3 5" xfId="3447" xr:uid="{00000000-0005-0000-0000-0000B94C0000}"/>
    <cellStyle name="Normal 5 7 3 3 5 2" xfId="12573" xr:uid="{00000000-0005-0000-0000-0000BA4C0000}"/>
    <cellStyle name="Normal 5 7 3 3 5 2 2" xfId="30591" xr:uid="{00000000-0005-0000-0000-0000BB4C0000}"/>
    <cellStyle name="Normal 5 7 3 3 5 3" xfId="6183" xr:uid="{00000000-0005-0000-0000-0000BC4C0000}"/>
    <cellStyle name="Normal 5 7 3 3 5 3 2" xfId="24201" xr:uid="{00000000-0005-0000-0000-0000BD4C0000}"/>
    <cellStyle name="Normal 5 7 3 3 5 4" xfId="21465" xr:uid="{00000000-0005-0000-0000-0000BE4C0000}"/>
    <cellStyle name="Normal 5 7 3 3 5 5" xfId="15075" xr:uid="{00000000-0005-0000-0000-0000BF4C0000}"/>
    <cellStyle name="Normal 5 7 3 3 6" xfId="9423" xr:uid="{00000000-0005-0000-0000-0000C04C0000}"/>
    <cellStyle name="Normal 5 7 3 3 6 2" xfId="27441" xr:uid="{00000000-0005-0000-0000-0000C14C0000}"/>
    <cellStyle name="Normal 5 7 3 3 7" xfId="5319" xr:uid="{00000000-0005-0000-0000-0000C24C0000}"/>
    <cellStyle name="Normal 5 7 3 3 7 2" xfId="23337" xr:uid="{00000000-0005-0000-0000-0000C34C0000}"/>
    <cellStyle name="Normal 5 7 3 3 8" xfId="18315" xr:uid="{00000000-0005-0000-0000-0000C44C0000}"/>
    <cellStyle name="Normal 5 7 3 3 9" xfId="14373" xr:uid="{00000000-0005-0000-0000-0000C54C0000}"/>
    <cellStyle name="Normal 5 7 3 4" xfId="223" xr:uid="{00000000-0005-0000-0000-0000C64C0000}"/>
    <cellStyle name="Normal 5 7 3 4 2" xfId="799" xr:uid="{00000000-0005-0000-0000-0000C74C0000}"/>
    <cellStyle name="Normal 5 7 3 4 2 2" xfId="2419" xr:uid="{00000000-0005-0000-0000-0000C84C0000}"/>
    <cellStyle name="Normal 5 7 3 4 2 2 2" xfId="11547" xr:uid="{00000000-0005-0000-0000-0000C94C0000}"/>
    <cellStyle name="Normal 5 7 3 4 2 2 2 2" xfId="29565" xr:uid="{00000000-0005-0000-0000-0000CA4C0000}"/>
    <cellStyle name="Normal 5 7 3 4 2 2 3" xfId="8307" xr:uid="{00000000-0005-0000-0000-0000CB4C0000}"/>
    <cellStyle name="Normal 5 7 3 4 2 2 3 2" xfId="26325" xr:uid="{00000000-0005-0000-0000-0000CC4C0000}"/>
    <cellStyle name="Normal 5 7 3 4 2 2 4" xfId="20439" xr:uid="{00000000-0005-0000-0000-0000CD4C0000}"/>
    <cellStyle name="Normal 5 7 3 4 2 2 5" xfId="17199" xr:uid="{00000000-0005-0000-0000-0000CE4C0000}"/>
    <cellStyle name="Normal 5 7 3 4 2 3" xfId="4653" xr:uid="{00000000-0005-0000-0000-0000CF4C0000}"/>
    <cellStyle name="Normal 5 7 3 4 2 3 2" xfId="13779" xr:uid="{00000000-0005-0000-0000-0000D04C0000}"/>
    <cellStyle name="Normal 5 7 3 4 2 3 2 2" xfId="31797" xr:uid="{00000000-0005-0000-0000-0000D14C0000}"/>
    <cellStyle name="Normal 5 7 3 4 2 3 3" xfId="22671" xr:uid="{00000000-0005-0000-0000-0000D24C0000}"/>
    <cellStyle name="Normal 5 7 3 4 2 4" xfId="9927" xr:uid="{00000000-0005-0000-0000-0000D34C0000}"/>
    <cellStyle name="Normal 5 7 3 4 2 4 2" xfId="27945" xr:uid="{00000000-0005-0000-0000-0000D44C0000}"/>
    <cellStyle name="Normal 5 7 3 4 2 5" xfId="6687" xr:uid="{00000000-0005-0000-0000-0000D54C0000}"/>
    <cellStyle name="Normal 5 7 3 4 2 5 2" xfId="24705" xr:uid="{00000000-0005-0000-0000-0000D64C0000}"/>
    <cellStyle name="Normal 5 7 3 4 2 6" xfId="18819" xr:uid="{00000000-0005-0000-0000-0000D74C0000}"/>
    <cellStyle name="Normal 5 7 3 4 2 7" xfId="15579" xr:uid="{00000000-0005-0000-0000-0000D84C0000}"/>
    <cellStyle name="Normal 5 7 3 4 3" xfId="1627" xr:uid="{00000000-0005-0000-0000-0000D94C0000}"/>
    <cellStyle name="Normal 5 7 3 4 3 2" xfId="4077" xr:uid="{00000000-0005-0000-0000-0000DA4C0000}"/>
    <cellStyle name="Normal 5 7 3 4 3 2 2" xfId="13203" xr:uid="{00000000-0005-0000-0000-0000DB4C0000}"/>
    <cellStyle name="Normal 5 7 3 4 3 2 2 2" xfId="31221" xr:uid="{00000000-0005-0000-0000-0000DC4C0000}"/>
    <cellStyle name="Normal 5 7 3 4 3 2 3" xfId="22095" xr:uid="{00000000-0005-0000-0000-0000DD4C0000}"/>
    <cellStyle name="Normal 5 7 3 4 3 3" xfId="10755" xr:uid="{00000000-0005-0000-0000-0000DE4C0000}"/>
    <cellStyle name="Normal 5 7 3 4 3 3 2" xfId="28773" xr:uid="{00000000-0005-0000-0000-0000DF4C0000}"/>
    <cellStyle name="Normal 5 7 3 4 3 4" xfId="7515" xr:uid="{00000000-0005-0000-0000-0000E04C0000}"/>
    <cellStyle name="Normal 5 7 3 4 3 4 2" xfId="25533" xr:uid="{00000000-0005-0000-0000-0000E14C0000}"/>
    <cellStyle name="Normal 5 7 3 4 3 5" xfId="19647" xr:uid="{00000000-0005-0000-0000-0000E24C0000}"/>
    <cellStyle name="Normal 5 7 3 4 3 6" xfId="16407" xr:uid="{00000000-0005-0000-0000-0000E34C0000}"/>
    <cellStyle name="Normal 5 7 3 4 4" xfId="2833" xr:uid="{00000000-0005-0000-0000-0000E44C0000}"/>
    <cellStyle name="Normal 5 7 3 4 4 2" xfId="11961" xr:uid="{00000000-0005-0000-0000-0000E54C0000}"/>
    <cellStyle name="Normal 5 7 3 4 4 2 2" xfId="29979" xr:uid="{00000000-0005-0000-0000-0000E64C0000}"/>
    <cellStyle name="Normal 5 7 3 4 4 3" xfId="8721" xr:uid="{00000000-0005-0000-0000-0000E74C0000}"/>
    <cellStyle name="Normal 5 7 3 4 4 3 2" xfId="26739" xr:uid="{00000000-0005-0000-0000-0000E84C0000}"/>
    <cellStyle name="Normal 5 7 3 4 4 4" xfId="20853" xr:uid="{00000000-0005-0000-0000-0000E94C0000}"/>
    <cellStyle name="Normal 5 7 3 4 4 5" xfId="17613" xr:uid="{00000000-0005-0000-0000-0000EA4C0000}"/>
    <cellStyle name="Normal 5 7 3 4 5" xfId="3609" xr:uid="{00000000-0005-0000-0000-0000EB4C0000}"/>
    <cellStyle name="Normal 5 7 3 4 5 2" xfId="12735" xr:uid="{00000000-0005-0000-0000-0000EC4C0000}"/>
    <cellStyle name="Normal 5 7 3 4 5 2 2" xfId="30753" xr:uid="{00000000-0005-0000-0000-0000ED4C0000}"/>
    <cellStyle name="Normal 5 7 3 4 5 3" xfId="6111" xr:uid="{00000000-0005-0000-0000-0000EE4C0000}"/>
    <cellStyle name="Normal 5 7 3 4 5 3 2" xfId="24129" xr:uid="{00000000-0005-0000-0000-0000EF4C0000}"/>
    <cellStyle name="Normal 5 7 3 4 5 4" xfId="21627" xr:uid="{00000000-0005-0000-0000-0000F04C0000}"/>
    <cellStyle name="Normal 5 7 3 4 5 5" xfId="15003" xr:uid="{00000000-0005-0000-0000-0000F14C0000}"/>
    <cellStyle name="Normal 5 7 3 4 6" xfId="9351" xr:uid="{00000000-0005-0000-0000-0000F24C0000}"/>
    <cellStyle name="Normal 5 7 3 4 6 2" xfId="27369" xr:uid="{00000000-0005-0000-0000-0000F34C0000}"/>
    <cellStyle name="Normal 5 7 3 4 7" xfId="5481" xr:uid="{00000000-0005-0000-0000-0000F44C0000}"/>
    <cellStyle name="Normal 5 7 3 4 7 2" xfId="23499" xr:uid="{00000000-0005-0000-0000-0000F54C0000}"/>
    <cellStyle name="Normal 5 7 3 4 8" xfId="18243" xr:uid="{00000000-0005-0000-0000-0000F64C0000}"/>
    <cellStyle name="Normal 5 7 3 4 9" xfId="14535" xr:uid="{00000000-0005-0000-0000-0000F74C0000}"/>
    <cellStyle name="Normal 5 7 3 5" xfId="961" xr:uid="{00000000-0005-0000-0000-0000F84C0000}"/>
    <cellStyle name="Normal 5 7 3 5 2" xfId="1789" xr:uid="{00000000-0005-0000-0000-0000F94C0000}"/>
    <cellStyle name="Normal 5 7 3 5 2 2" xfId="4815" xr:uid="{00000000-0005-0000-0000-0000FA4C0000}"/>
    <cellStyle name="Normal 5 7 3 5 2 2 2" xfId="13941" xr:uid="{00000000-0005-0000-0000-0000FB4C0000}"/>
    <cellStyle name="Normal 5 7 3 5 2 2 2 2" xfId="31959" xr:uid="{00000000-0005-0000-0000-0000FC4C0000}"/>
    <cellStyle name="Normal 5 7 3 5 2 2 3" xfId="22833" xr:uid="{00000000-0005-0000-0000-0000FD4C0000}"/>
    <cellStyle name="Normal 5 7 3 5 2 3" xfId="10917" xr:uid="{00000000-0005-0000-0000-0000FE4C0000}"/>
    <cellStyle name="Normal 5 7 3 5 2 3 2" xfId="28935" xr:uid="{00000000-0005-0000-0000-0000FF4C0000}"/>
    <cellStyle name="Normal 5 7 3 5 2 4" xfId="7677" xr:uid="{00000000-0005-0000-0000-0000004D0000}"/>
    <cellStyle name="Normal 5 7 3 5 2 4 2" xfId="25695" xr:uid="{00000000-0005-0000-0000-0000014D0000}"/>
    <cellStyle name="Normal 5 7 3 5 2 5" xfId="19809" xr:uid="{00000000-0005-0000-0000-0000024D0000}"/>
    <cellStyle name="Normal 5 7 3 5 2 6" xfId="16569" xr:uid="{00000000-0005-0000-0000-0000034D0000}"/>
    <cellStyle name="Normal 5 7 3 5 3" xfId="2995" xr:uid="{00000000-0005-0000-0000-0000044D0000}"/>
    <cellStyle name="Normal 5 7 3 5 3 2" xfId="12123" xr:uid="{00000000-0005-0000-0000-0000054D0000}"/>
    <cellStyle name="Normal 5 7 3 5 3 2 2" xfId="30141" xr:uid="{00000000-0005-0000-0000-0000064D0000}"/>
    <cellStyle name="Normal 5 7 3 5 3 3" xfId="8883" xr:uid="{00000000-0005-0000-0000-0000074D0000}"/>
    <cellStyle name="Normal 5 7 3 5 3 3 2" xfId="26901" xr:uid="{00000000-0005-0000-0000-0000084D0000}"/>
    <cellStyle name="Normal 5 7 3 5 3 4" xfId="21015" xr:uid="{00000000-0005-0000-0000-0000094D0000}"/>
    <cellStyle name="Normal 5 7 3 5 3 5" xfId="17775" xr:uid="{00000000-0005-0000-0000-00000A4D0000}"/>
    <cellStyle name="Normal 5 7 3 5 4" xfId="3771" xr:uid="{00000000-0005-0000-0000-00000B4D0000}"/>
    <cellStyle name="Normal 5 7 3 5 4 2" xfId="12897" xr:uid="{00000000-0005-0000-0000-00000C4D0000}"/>
    <cellStyle name="Normal 5 7 3 5 4 2 2" xfId="30915" xr:uid="{00000000-0005-0000-0000-00000D4D0000}"/>
    <cellStyle name="Normal 5 7 3 5 4 3" xfId="6849" xr:uid="{00000000-0005-0000-0000-00000E4D0000}"/>
    <cellStyle name="Normal 5 7 3 5 4 3 2" xfId="24867" xr:uid="{00000000-0005-0000-0000-00000F4D0000}"/>
    <cellStyle name="Normal 5 7 3 5 4 4" xfId="21789" xr:uid="{00000000-0005-0000-0000-0000104D0000}"/>
    <cellStyle name="Normal 5 7 3 5 4 5" xfId="15741" xr:uid="{00000000-0005-0000-0000-0000114D0000}"/>
    <cellStyle name="Normal 5 7 3 5 5" xfId="10089" xr:uid="{00000000-0005-0000-0000-0000124D0000}"/>
    <cellStyle name="Normal 5 7 3 5 5 2" xfId="28107" xr:uid="{00000000-0005-0000-0000-0000134D0000}"/>
    <cellStyle name="Normal 5 7 3 5 6" xfId="5643" xr:uid="{00000000-0005-0000-0000-0000144D0000}"/>
    <cellStyle name="Normal 5 7 3 5 6 2" xfId="23661" xr:uid="{00000000-0005-0000-0000-0000154D0000}"/>
    <cellStyle name="Normal 5 7 3 5 7" xfId="18981" xr:uid="{00000000-0005-0000-0000-0000164D0000}"/>
    <cellStyle name="Normal 5 7 3 5 8" xfId="14697" xr:uid="{00000000-0005-0000-0000-0000174D0000}"/>
    <cellStyle name="Normal 5 7 3 6" xfId="1123" xr:uid="{00000000-0005-0000-0000-0000184D0000}"/>
    <cellStyle name="Normal 5 7 3 6 2" xfId="1951" xr:uid="{00000000-0005-0000-0000-0000194D0000}"/>
    <cellStyle name="Normal 5 7 3 6 2 2" xfId="11079" xr:uid="{00000000-0005-0000-0000-00001A4D0000}"/>
    <cellStyle name="Normal 5 7 3 6 2 2 2" xfId="29097" xr:uid="{00000000-0005-0000-0000-00001B4D0000}"/>
    <cellStyle name="Normal 5 7 3 6 2 3" xfId="7839" xr:uid="{00000000-0005-0000-0000-00001C4D0000}"/>
    <cellStyle name="Normal 5 7 3 6 2 3 2" xfId="25857" xr:uid="{00000000-0005-0000-0000-00001D4D0000}"/>
    <cellStyle name="Normal 5 7 3 6 2 4" xfId="19971" xr:uid="{00000000-0005-0000-0000-00001E4D0000}"/>
    <cellStyle name="Normal 5 7 3 6 2 5" xfId="16731" xr:uid="{00000000-0005-0000-0000-00001F4D0000}"/>
    <cellStyle name="Normal 5 7 3 6 3" xfId="3157" xr:uid="{00000000-0005-0000-0000-0000204D0000}"/>
    <cellStyle name="Normal 5 7 3 6 3 2" xfId="12285" xr:uid="{00000000-0005-0000-0000-0000214D0000}"/>
    <cellStyle name="Normal 5 7 3 6 3 2 2" xfId="30303" xr:uid="{00000000-0005-0000-0000-0000224D0000}"/>
    <cellStyle name="Normal 5 7 3 6 3 3" xfId="9045" xr:uid="{00000000-0005-0000-0000-0000234D0000}"/>
    <cellStyle name="Normal 5 7 3 6 3 3 2" xfId="27063" xr:uid="{00000000-0005-0000-0000-0000244D0000}"/>
    <cellStyle name="Normal 5 7 3 6 3 4" xfId="21177" xr:uid="{00000000-0005-0000-0000-0000254D0000}"/>
    <cellStyle name="Normal 5 7 3 6 3 5" xfId="17937" xr:uid="{00000000-0005-0000-0000-0000264D0000}"/>
    <cellStyle name="Normal 5 7 3 6 4" xfId="4977" xr:uid="{00000000-0005-0000-0000-0000274D0000}"/>
    <cellStyle name="Normal 5 7 3 6 4 2" xfId="14103" xr:uid="{00000000-0005-0000-0000-0000284D0000}"/>
    <cellStyle name="Normal 5 7 3 6 4 2 2" xfId="32121" xr:uid="{00000000-0005-0000-0000-0000294D0000}"/>
    <cellStyle name="Normal 5 7 3 6 4 3" xfId="7011" xr:uid="{00000000-0005-0000-0000-00002A4D0000}"/>
    <cellStyle name="Normal 5 7 3 6 4 3 2" xfId="25029" xr:uid="{00000000-0005-0000-0000-00002B4D0000}"/>
    <cellStyle name="Normal 5 7 3 6 4 4" xfId="22995" xr:uid="{00000000-0005-0000-0000-00002C4D0000}"/>
    <cellStyle name="Normal 5 7 3 6 5" xfId="10251" xr:uid="{00000000-0005-0000-0000-00002D4D0000}"/>
    <cellStyle name="Normal 5 7 3 6 5 2" xfId="28269" xr:uid="{00000000-0005-0000-0000-00002E4D0000}"/>
    <cellStyle name="Normal 5 7 3 6 6" xfId="5805" xr:uid="{00000000-0005-0000-0000-00002F4D0000}"/>
    <cellStyle name="Normal 5 7 3 6 6 2" xfId="23823" xr:uid="{00000000-0005-0000-0000-0000304D0000}"/>
    <cellStyle name="Normal 5 7 3 6 7" xfId="19143" xr:uid="{00000000-0005-0000-0000-0000314D0000}"/>
    <cellStyle name="Normal 5 7 3 6 8" xfId="15903" xr:uid="{00000000-0005-0000-0000-0000324D0000}"/>
    <cellStyle name="Normal 5 7 3 7" xfId="475" xr:uid="{00000000-0005-0000-0000-0000334D0000}"/>
    <cellStyle name="Normal 5 7 3 7 2" xfId="2131" xr:uid="{00000000-0005-0000-0000-0000344D0000}"/>
    <cellStyle name="Normal 5 7 3 7 2 2" xfId="11259" xr:uid="{00000000-0005-0000-0000-0000354D0000}"/>
    <cellStyle name="Normal 5 7 3 7 2 2 2" xfId="29277" xr:uid="{00000000-0005-0000-0000-0000364D0000}"/>
    <cellStyle name="Normal 5 7 3 7 2 3" xfId="8019" xr:uid="{00000000-0005-0000-0000-0000374D0000}"/>
    <cellStyle name="Normal 5 7 3 7 2 3 2" xfId="26037" xr:uid="{00000000-0005-0000-0000-0000384D0000}"/>
    <cellStyle name="Normal 5 7 3 7 2 4" xfId="20151" xr:uid="{00000000-0005-0000-0000-0000394D0000}"/>
    <cellStyle name="Normal 5 7 3 7 2 5" xfId="16911" xr:uid="{00000000-0005-0000-0000-00003A4D0000}"/>
    <cellStyle name="Normal 5 7 3 7 3" xfId="4329" xr:uid="{00000000-0005-0000-0000-00003B4D0000}"/>
    <cellStyle name="Normal 5 7 3 7 3 2" xfId="13455" xr:uid="{00000000-0005-0000-0000-00003C4D0000}"/>
    <cellStyle name="Normal 5 7 3 7 3 2 2" xfId="31473" xr:uid="{00000000-0005-0000-0000-00003D4D0000}"/>
    <cellStyle name="Normal 5 7 3 7 3 3" xfId="22347" xr:uid="{00000000-0005-0000-0000-00003E4D0000}"/>
    <cellStyle name="Normal 5 7 3 7 4" xfId="9603" xr:uid="{00000000-0005-0000-0000-00003F4D0000}"/>
    <cellStyle name="Normal 5 7 3 7 4 2" xfId="27621" xr:uid="{00000000-0005-0000-0000-0000404D0000}"/>
    <cellStyle name="Normal 5 7 3 7 5" xfId="6363" xr:uid="{00000000-0005-0000-0000-0000414D0000}"/>
    <cellStyle name="Normal 5 7 3 7 5 2" xfId="24381" xr:uid="{00000000-0005-0000-0000-0000424D0000}"/>
    <cellStyle name="Normal 5 7 3 7 6" xfId="18495" xr:uid="{00000000-0005-0000-0000-0000434D0000}"/>
    <cellStyle name="Normal 5 7 3 7 7" xfId="15255" xr:uid="{00000000-0005-0000-0000-0000444D0000}"/>
    <cellStyle name="Normal 5 7 3 8" xfId="1303" xr:uid="{00000000-0005-0000-0000-0000454D0000}"/>
    <cellStyle name="Normal 5 7 3 8 2" xfId="3933" xr:uid="{00000000-0005-0000-0000-0000464D0000}"/>
    <cellStyle name="Normal 5 7 3 8 2 2" xfId="13059" xr:uid="{00000000-0005-0000-0000-0000474D0000}"/>
    <cellStyle name="Normal 5 7 3 8 2 2 2" xfId="31077" xr:uid="{00000000-0005-0000-0000-0000484D0000}"/>
    <cellStyle name="Normal 5 7 3 8 2 3" xfId="21951" xr:uid="{00000000-0005-0000-0000-0000494D0000}"/>
    <cellStyle name="Normal 5 7 3 8 3" xfId="10431" xr:uid="{00000000-0005-0000-0000-00004A4D0000}"/>
    <cellStyle name="Normal 5 7 3 8 3 2" xfId="28449" xr:uid="{00000000-0005-0000-0000-00004B4D0000}"/>
    <cellStyle name="Normal 5 7 3 8 4" xfId="7191" xr:uid="{00000000-0005-0000-0000-00004C4D0000}"/>
    <cellStyle name="Normal 5 7 3 8 4 2" xfId="25209" xr:uid="{00000000-0005-0000-0000-00004D4D0000}"/>
    <cellStyle name="Normal 5 7 3 8 5" xfId="19323" xr:uid="{00000000-0005-0000-0000-00004E4D0000}"/>
    <cellStyle name="Normal 5 7 3 8 6" xfId="16083" xr:uid="{00000000-0005-0000-0000-00004F4D0000}"/>
    <cellStyle name="Normal 5 7 3 9" xfId="2509" xr:uid="{00000000-0005-0000-0000-0000504D0000}"/>
    <cellStyle name="Normal 5 7 3 9 2" xfId="11637" xr:uid="{00000000-0005-0000-0000-0000514D0000}"/>
    <cellStyle name="Normal 5 7 3 9 2 2" xfId="29655" xr:uid="{00000000-0005-0000-0000-0000524D0000}"/>
    <cellStyle name="Normal 5 7 3 9 3" xfId="8397" xr:uid="{00000000-0005-0000-0000-0000534D0000}"/>
    <cellStyle name="Normal 5 7 3 9 3 2" xfId="26415" xr:uid="{00000000-0005-0000-0000-0000544D0000}"/>
    <cellStyle name="Normal 5 7 3 9 4" xfId="20529" xr:uid="{00000000-0005-0000-0000-0000554D0000}"/>
    <cellStyle name="Normal 5 7 3 9 5" xfId="17289" xr:uid="{00000000-0005-0000-0000-0000564D0000}"/>
    <cellStyle name="Normal 5 7 4" xfId="41" xr:uid="{00000000-0005-0000-0000-0000574D0000}"/>
    <cellStyle name="Normal 5 7 4 10" xfId="3321" xr:uid="{00000000-0005-0000-0000-0000584D0000}"/>
    <cellStyle name="Normal 5 7 4 10 2" xfId="12447" xr:uid="{00000000-0005-0000-0000-0000594D0000}"/>
    <cellStyle name="Normal 5 7 4 10 2 2" xfId="30465" xr:uid="{00000000-0005-0000-0000-00005A4D0000}"/>
    <cellStyle name="Normal 5 7 4 10 3" xfId="5931" xr:uid="{00000000-0005-0000-0000-00005B4D0000}"/>
    <cellStyle name="Normal 5 7 4 10 3 2" xfId="23949" xr:uid="{00000000-0005-0000-0000-00005C4D0000}"/>
    <cellStyle name="Normal 5 7 4 10 4" xfId="21339" xr:uid="{00000000-0005-0000-0000-00005D4D0000}"/>
    <cellStyle name="Normal 5 7 4 10 5" xfId="14823" xr:uid="{00000000-0005-0000-0000-00005E4D0000}"/>
    <cellStyle name="Normal 5 7 4 11" xfId="9171" xr:uid="{00000000-0005-0000-0000-00005F4D0000}"/>
    <cellStyle name="Normal 5 7 4 11 2" xfId="27189" xr:uid="{00000000-0005-0000-0000-0000604D0000}"/>
    <cellStyle name="Normal 5 7 4 12" xfId="5121" xr:uid="{00000000-0005-0000-0000-0000614D0000}"/>
    <cellStyle name="Normal 5 7 4 12 2" xfId="23139" xr:uid="{00000000-0005-0000-0000-0000624D0000}"/>
    <cellStyle name="Normal 5 7 4 13" xfId="18063" xr:uid="{00000000-0005-0000-0000-0000634D0000}"/>
    <cellStyle name="Normal 5 7 4 14" xfId="14265" xr:uid="{00000000-0005-0000-0000-0000644D0000}"/>
    <cellStyle name="Normal 5 7 4 2" xfId="151" xr:uid="{00000000-0005-0000-0000-0000654D0000}"/>
    <cellStyle name="Normal 5 7 4 2 10" xfId="9279" xr:uid="{00000000-0005-0000-0000-0000664D0000}"/>
    <cellStyle name="Normal 5 7 4 2 10 2" xfId="27297" xr:uid="{00000000-0005-0000-0000-0000674D0000}"/>
    <cellStyle name="Normal 5 7 4 2 11" xfId="5229" xr:uid="{00000000-0005-0000-0000-0000684D0000}"/>
    <cellStyle name="Normal 5 7 4 2 11 2" xfId="23247" xr:uid="{00000000-0005-0000-0000-0000694D0000}"/>
    <cellStyle name="Normal 5 7 4 2 12" xfId="18171" xr:uid="{00000000-0005-0000-0000-00006A4D0000}"/>
    <cellStyle name="Normal 5 7 4 2 13" xfId="14445" xr:uid="{00000000-0005-0000-0000-00006B4D0000}"/>
    <cellStyle name="Normal 5 7 4 2 2" xfId="367" xr:uid="{00000000-0005-0000-0000-00006C4D0000}"/>
    <cellStyle name="Normal 5 7 4 2 2 2" xfId="709" xr:uid="{00000000-0005-0000-0000-00006D4D0000}"/>
    <cellStyle name="Normal 5 7 4 2 2 2 2" xfId="2365" xr:uid="{00000000-0005-0000-0000-00006E4D0000}"/>
    <cellStyle name="Normal 5 7 4 2 2 2 2 2" xfId="11493" xr:uid="{00000000-0005-0000-0000-00006F4D0000}"/>
    <cellStyle name="Normal 5 7 4 2 2 2 2 2 2" xfId="29511" xr:uid="{00000000-0005-0000-0000-0000704D0000}"/>
    <cellStyle name="Normal 5 7 4 2 2 2 2 3" xfId="8253" xr:uid="{00000000-0005-0000-0000-0000714D0000}"/>
    <cellStyle name="Normal 5 7 4 2 2 2 2 3 2" xfId="26271" xr:uid="{00000000-0005-0000-0000-0000724D0000}"/>
    <cellStyle name="Normal 5 7 4 2 2 2 2 4" xfId="20385" xr:uid="{00000000-0005-0000-0000-0000734D0000}"/>
    <cellStyle name="Normal 5 7 4 2 2 2 2 5" xfId="17145" xr:uid="{00000000-0005-0000-0000-0000744D0000}"/>
    <cellStyle name="Normal 5 7 4 2 2 2 3" xfId="4563" xr:uid="{00000000-0005-0000-0000-0000754D0000}"/>
    <cellStyle name="Normal 5 7 4 2 2 2 3 2" xfId="13689" xr:uid="{00000000-0005-0000-0000-0000764D0000}"/>
    <cellStyle name="Normal 5 7 4 2 2 2 3 2 2" xfId="31707" xr:uid="{00000000-0005-0000-0000-0000774D0000}"/>
    <cellStyle name="Normal 5 7 4 2 2 2 3 3" xfId="22581" xr:uid="{00000000-0005-0000-0000-0000784D0000}"/>
    <cellStyle name="Normal 5 7 4 2 2 2 4" xfId="9837" xr:uid="{00000000-0005-0000-0000-0000794D0000}"/>
    <cellStyle name="Normal 5 7 4 2 2 2 4 2" xfId="27855" xr:uid="{00000000-0005-0000-0000-00007A4D0000}"/>
    <cellStyle name="Normal 5 7 4 2 2 2 5" xfId="6597" xr:uid="{00000000-0005-0000-0000-00007B4D0000}"/>
    <cellStyle name="Normal 5 7 4 2 2 2 5 2" xfId="24615" xr:uid="{00000000-0005-0000-0000-00007C4D0000}"/>
    <cellStyle name="Normal 5 7 4 2 2 2 6" xfId="18729" xr:uid="{00000000-0005-0000-0000-00007D4D0000}"/>
    <cellStyle name="Normal 5 7 4 2 2 2 7" xfId="15489" xr:uid="{00000000-0005-0000-0000-00007E4D0000}"/>
    <cellStyle name="Normal 5 7 4 2 2 3" xfId="1537" xr:uid="{00000000-0005-0000-0000-00007F4D0000}"/>
    <cellStyle name="Normal 5 7 4 2 2 3 2" xfId="4221" xr:uid="{00000000-0005-0000-0000-0000804D0000}"/>
    <cellStyle name="Normal 5 7 4 2 2 3 2 2" xfId="13347" xr:uid="{00000000-0005-0000-0000-0000814D0000}"/>
    <cellStyle name="Normal 5 7 4 2 2 3 2 2 2" xfId="31365" xr:uid="{00000000-0005-0000-0000-0000824D0000}"/>
    <cellStyle name="Normal 5 7 4 2 2 3 2 3" xfId="22239" xr:uid="{00000000-0005-0000-0000-0000834D0000}"/>
    <cellStyle name="Normal 5 7 4 2 2 3 3" xfId="10665" xr:uid="{00000000-0005-0000-0000-0000844D0000}"/>
    <cellStyle name="Normal 5 7 4 2 2 3 3 2" xfId="28683" xr:uid="{00000000-0005-0000-0000-0000854D0000}"/>
    <cellStyle name="Normal 5 7 4 2 2 3 4" xfId="7425" xr:uid="{00000000-0005-0000-0000-0000864D0000}"/>
    <cellStyle name="Normal 5 7 4 2 2 3 4 2" xfId="25443" xr:uid="{00000000-0005-0000-0000-0000874D0000}"/>
    <cellStyle name="Normal 5 7 4 2 2 3 5" xfId="19557" xr:uid="{00000000-0005-0000-0000-0000884D0000}"/>
    <cellStyle name="Normal 5 7 4 2 2 3 6" xfId="16317" xr:uid="{00000000-0005-0000-0000-0000894D0000}"/>
    <cellStyle name="Normal 5 7 4 2 2 4" xfId="2743" xr:uid="{00000000-0005-0000-0000-00008A4D0000}"/>
    <cellStyle name="Normal 5 7 4 2 2 4 2" xfId="11871" xr:uid="{00000000-0005-0000-0000-00008B4D0000}"/>
    <cellStyle name="Normal 5 7 4 2 2 4 2 2" xfId="29889" xr:uid="{00000000-0005-0000-0000-00008C4D0000}"/>
    <cellStyle name="Normal 5 7 4 2 2 4 3" xfId="8631" xr:uid="{00000000-0005-0000-0000-00008D4D0000}"/>
    <cellStyle name="Normal 5 7 4 2 2 4 3 2" xfId="26649" xr:uid="{00000000-0005-0000-0000-00008E4D0000}"/>
    <cellStyle name="Normal 5 7 4 2 2 4 4" xfId="20763" xr:uid="{00000000-0005-0000-0000-00008F4D0000}"/>
    <cellStyle name="Normal 5 7 4 2 2 4 5" xfId="17523" xr:uid="{00000000-0005-0000-0000-0000904D0000}"/>
    <cellStyle name="Normal 5 7 4 2 2 5" xfId="3681" xr:uid="{00000000-0005-0000-0000-0000914D0000}"/>
    <cellStyle name="Normal 5 7 4 2 2 5 2" xfId="12807" xr:uid="{00000000-0005-0000-0000-0000924D0000}"/>
    <cellStyle name="Normal 5 7 4 2 2 5 2 2" xfId="30825" xr:uid="{00000000-0005-0000-0000-0000934D0000}"/>
    <cellStyle name="Normal 5 7 4 2 2 5 3" xfId="6255" xr:uid="{00000000-0005-0000-0000-0000944D0000}"/>
    <cellStyle name="Normal 5 7 4 2 2 5 3 2" xfId="24273" xr:uid="{00000000-0005-0000-0000-0000954D0000}"/>
    <cellStyle name="Normal 5 7 4 2 2 5 4" xfId="21699" xr:uid="{00000000-0005-0000-0000-0000964D0000}"/>
    <cellStyle name="Normal 5 7 4 2 2 5 5" xfId="15147" xr:uid="{00000000-0005-0000-0000-0000974D0000}"/>
    <cellStyle name="Normal 5 7 4 2 2 6" xfId="9495" xr:uid="{00000000-0005-0000-0000-0000984D0000}"/>
    <cellStyle name="Normal 5 7 4 2 2 6 2" xfId="27513" xr:uid="{00000000-0005-0000-0000-0000994D0000}"/>
    <cellStyle name="Normal 5 7 4 2 2 7" xfId="5391" xr:uid="{00000000-0005-0000-0000-00009A4D0000}"/>
    <cellStyle name="Normal 5 7 4 2 2 7 2" xfId="23409" xr:uid="{00000000-0005-0000-0000-00009B4D0000}"/>
    <cellStyle name="Normal 5 7 4 2 2 8" xfId="18387" xr:uid="{00000000-0005-0000-0000-00009C4D0000}"/>
    <cellStyle name="Normal 5 7 4 2 2 9" xfId="14607" xr:uid="{00000000-0005-0000-0000-00009D4D0000}"/>
    <cellStyle name="Normal 5 7 4 2 3" xfId="871" xr:uid="{00000000-0005-0000-0000-00009E4D0000}"/>
    <cellStyle name="Normal 5 7 4 2 3 2" xfId="1699" xr:uid="{00000000-0005-0000-0000-00009F4D0000}"/>
    <cellStyle name="Normal 5 7 4 2 3 2 2" xfId="4725" xr:uid="{00000000-0005-0000-0000-0000A04D0000}"/>
    <cellStyle name="Normal 5 7 4 2 3 2 2 2" xfId="13851" xr:uid="{00000000-0005-0000-0000-0000A14D0000}"/>
    <cellStyle name="Normal 5 7 4 2 3 2 2 2 2" xfId="31869" xr:uid="{00000000-0005-0000-0000-0000A24D0000}"/>
    <cellStyle name="Normal 5 7 4 2 3 2 2 3" xfId="22743" xr:uid="{00000000-0005-0000-0000-0000A34D0000}"/>
    <cellStyle name="Normal 5 7 4 2 3 2 3" xfId="10827" xr:uid="{00000000-0005-0000-0000-0000A44D0000}"/>
    <cellStyle name="Normal 5 7 4 2 3 2 3 2" xfId="28845" xr:uid="{00000000-0005-0000-0000-0000A54D0000}"/>
    <cellStyle name="Normal 5 7 4 2 3 2 4" xfId="7587" xr:uid="{00000000-0005-0000-0000-0000A64D0000}"/>
    <cellStyle name="Normal 5 7 4 2 3 2 4 2" xfId="25605" xr:uid="{00000000-0005-0000-0000-0000A74D0000}"/>
    <cellStyle name="Normal 5 7 4 2 3 2 5" xfId="19719" xr:uid="{00000000-0005-0000-0000-0000A84D0000}"/>
    <cellStyle name="Normal 5 7 4 2 3 2 6" xfId="16479" xr:uid="{00000000-0005-0000-0000-0000A94D0000}"/>
    <cellStyle name="Normal 5 7 4 2 3 3" xfId="2905" xr:uid="{00000000-0005-0000-0000-0000AA4D0000}"/>
    <cellStyle name="Normal 5 7 4 2 3 3 2" xfId="12033" xr:uid="{00000000-0005-0000-0000-0000AB4D0000}"/>
    <cellStyle name="Normal 5 7 4 2 3 3 2 2" xfId="30051" xr:uid="{00000000-0005-0000-0000-0000AC4D0000}"/>
    <cellStyle name="Normal 5 7 4 2 3 3 3" xfId="8793" xr:uid="{00000000-0005-0000-0000-0000AD4D0000}"/>
    <cellStyle name="Normal 5 7 4 2 3 3 3 2" xfId="26811" xr:uid="{00000000-0005-0000-0000-0000AE4D0000}"/>
    <cellStyle name="Normal 5 7 4 2 3 3 4" xfId="20925" xr:uid="{00000000-0005-0000-0000-0000AF4D0000}"/>
    <cellStyle name="Normal 5 7 4 2 3 3 5" xfId="17685" xr:uid="{00000000-0005-0000-0000-0000B04D0000}"/>
    <cellStyle name="Normal 5 7 4 2 3 4" xfId="3843" xr:uid="{00000000-0005-0000-0000-0000B14D0000}"/>
    <cellStyle name="Normal 5 7 4 2 3 4 2" xfId="12969" xr:uid="{00000000-0005-0000-0000-0000B24D0000}"/>
    <cellStyle name="Normal 5 7 4 2 3 4 2 2" xfId="30987" xr:uid="{00000000-0005-0000-0000-0000B34D0000}"/>
    <cellStyle name="Normal 5 7 4 2 3 4 3" xfId="6759" xr:uid="{00000000-0005-0000-0000-0000B44D0000}"/>
    <cellStyle name="Normal 5 7 4 2 3 4 3 2" xfId="24777" xr:uid="{00000000-0005-0000-0000-0000B54D0000}"/>
    <cellStyle name="Normal 5 7 4 2 3 4 4" xfId="21861" xr:uid="{00000000-0005-0000-0000-0000B64D0000}"/>
    <cellStyle name="Normal 5 7 4 2 3 4 5" xfId="15651" xr:uid="{00000000-0005-0000-0000-0000B74D0000}"/>
    <cellStyle name="Normal 5 7 4 2 3 5" xfId="9999" xr:uid="{00000000-0005-0000-0000-0000B84D0000}"/>
    <cellStyle name="Normal 5 7 4 2 3 5 2" xfId="28017" xr:uid="{00000000-0005-0000-0000-0000B94D0000}"/>
    <cellStyle name="Normal 5 7 4 2 3 6" xfId="5553" xr:uid="{00000000-0005-0000-0000-0000BA4D0000}"/>
    <cellStyle name="Normal 5 7 4 2 3 6 2" xfId="23571" xr:uid="{00000000-0005-0000-0000-0000BB4D0000}"/>
    <cellStyle name="Normal 5 7 4 2 3 7" xfId="18891" xr:uid="{00000000-0005-0000-0000-0000BC4D0000}"/>
    <cellStyle name="Normal 5 7 4 2 3 8" xfId="14769" xr:uid="{00000000-0005-0000-0000-0000BD4D0000}"/>
    <cellStyle name="Normal 5 7 4 2 4" xfId="1033" xr:uid="{00000000-0005-0000-0000-0000BE4D0000}"/>
    <cellStyle name="Normal 5 7 4 2 4 2" xfId="1861" xr:uid="{00000000-0005-0000-0000-0000BF4D0000}"/>
    <cellStyle name="Normal 5 7 4 2 4 2 2" xfId="10989" xr:uid="{00000000-0005-0000-0000-0000C04D0000}"/>
    <cellStyle name="Normal 5 7 4 2 4 2 2 2" xfId="29007" xr:uid="{00000000-0005-0000-0000-0000C14D0000}"/>
    <cellStyle name="Normal 5 7 4 2 4 2 3" xfId="7749" xr:uid="{00000000-0005-0000-0000-0000C24D0000}"/>
    <cellStyle name="Normal 5 7 4 2 4 2 3 2" xfId="25767" xr:uid="{00000000-0005-0000-0000-0000C34D0000}"/>
    <cellStyle name="Normal 5 7 4 2 4 2 4" xfId="19881" xr:uid="{00000000-0005-0000-0000-0000C44D0000}"/>
    <cellStyle name="Normal 5 7 4 2 4 2 5" xfId="16641" xr:uid="{00000000-0005-0000-0000-0000C54D0000}"/>
    <cellStyle name="Normal 5 7 4 2 4 3" xfId="3067" xr:uid="{00000000-0005-0000-0000-0000C64D0000}"/>
    <cellStyle name="Normal 5 7 4 2 4 3 2" xfId="12195" xr:uid="{00000000-0005-0000-0000-0000C74D0000}"/>
    <cellStyle name="Normal 5 7 4 2 4 3 2 2" xfId="30213" xr:uid="{00000000-0005-0000-0000-0000C84D0000}"/>
    <cellStyle name="Normal 5 7 4 2 4 3 3" xfId="8955" xr:uid="{00000000-0005-0000-0000-0000C94D0000}"/>
    <cellStyle name="Normal 5 7 4 2 4 3 3 2" xfId="26973" xr:uid="{00000000-0005-0000-0000-0000CA4D0000}"/>
    <cellStyle name="Normal 5 7 4 2 4 3 4" xfId="21087" xr:uid="{00000000-0005-0000-0000-0000CB4D0000}"/>
    <cellStyle name="Normal 5 7 4 2 4 3 5" xfId="17847" xr:uid="{00000000-0005-0000-0000-0000CC4D0000}"/>
    <cellStyle name="Normal 5 7 4 2 4 4" xfId="4887" xr:uid="{00000000-0005-0000-0000-0000CD4D0000}"/>
    <cellStyle name="Normal 5 7 4 2 4 4 2" xfId="14013" xr:uid="{00000000-0005-0000-0000-0000CE4D0000}"/>
    <cellStyle name="Normal 5 7 4 2 4 4 2 2" xfId="32031" xr:uid="{00000000-0005-0000-0000-0000CF4D0000}"/>
    <cellStyle name="Normal 5 7 4 2 4 4 3" xfId="6921" xr:uid="{00000000-0005-0000-0000-0000D04D0000}"/>
    <cellStyle name="Normal 5 7 4 2 4 4 3 2" xfId="24939" xr:uid="{00000000-0005-0000-0000-0000D14D0000}"/>
    <cellStyle name="Normal 5 7 4 2 4 4 4" xfId="22905" xr:uid="{00000000-0005-0000-0000-0000D24D0000}"/>
    <cellStyle name="Normal 5 7 4 2 4 5" xfId="10161" xr:uid="{00000000-0005-0000-0000-0000D34D0000}"/>
    <cellStyle name="Normal 5 7 4 2 4 5 2" xfId="28179" xr:uid="{00000000-0005-0000-0000-0000D44D0000}"/>
    <cellStyle name="Normal 5 7 4 2 4 6" xfId="5715" xr:uid="{00000000-0005-0000-0000-0000D54D0000}"/>
    <cellStyle name="Normal 5 7 4 2 4 6 2" xfId="23733" xr:uid="{00000000-0005-0000-0000-0000D64D0000}"/>
    <cellStyle name="Normal 5 7 4 2 4 7" xfId="19053" xr:uid="{00000000-0005-0000-0000-0000D74D0000}"/>
    <cellStyle name="Normal 5 7 4 2 4 8" xfId="15813" xr:uid="{00000000-0005-0000-0000-0000D84D0000}"/>
    <cellStyle name="Normal 5 7 4 2 5" xfId="1195" xr:uid="{00000000-0005-0000-0000-0000D94D0000}"/>
    <cellStyle name="Normal 5 7 4 2 5 2" xfId="2023" xr:uid="{00000000-0005-0000-0000-0000DA4D0000}"/>
    <cellStyle name="Normal 5 7 4 2 5 2 2" xfId="11151" xr:uid="{00000000-0005-0000-0000-0000DB4D0000}"/>
    <cellStyle name="Normal 5 7 4 2 5 2 2 2" xfId="29169" xr:uid="{00000000-0005-0000-0000-0000DC4D0000}"/>
    <cellStyle name="Normal 5 7 4 2 5 2 3" xfId="7911" xr:uid="{00000000-0005-0000-0000-0000DD4D0000}"/>
    <cellStyle name="Normal 5 7 4 2 5 2 3 2" xfId="25929" xr:uid="{00000000-0005-0000-0000-0000DE4D0000}"/>
    <cellStyle name="Normal 5 7 4 2 5 2 4" xfId="20043" xr:uid="{00000000-0005-0000-0000-0000DF4D0000}"/>
    <cellStyle name="Normal 5 7 4 2 5 2 5" xfId="16803" xr:uid="{00000000-0005-0000-0000-0000E04D0000}"/>
    <cellStyle name="Normal 5 7 4 2 5 3" xfId="3229" xr:uid="{00000000-0005-0000-0000-0000E14D0000}"/>
    <cellStyle name="Normal 5 7 4 2 5 3 2" xfId="12357" xr:uid="{00000000-0005-0000-0000-0000E24D0000}"/>
    <cellStyle name="Normal 5 7 4 2 5 3 2 2" xfId="30375" xr:uid="{00000000-0005-0000-0000-0000E34D0000}"/>
    <cellStyle name="Normal 5 7 4 2 5 3 3" xfId="9117" xr:uid="{00000000-0005-0000-0000-0000E44D0000}"/>
    <cellStyle name="Normal 5 7 4 2 5 3 3 2" xfId="27135" xr:uid="{00000000-0005-0000-0000-0000E54D0000}"/>
    <cellStyle name="Normal 5 7 4 2 5 3 4" xfId="21249" xr:uid="{00000000-0005-0000-0000-0000E64D0000}"/>
    <cellStyle name="Normal 5 7 4 2 5 3 5" xfId="18009" xr:uid="{00000000-0005-0000-0000-0000E74D0000}"/>
    <cellStyle name="Normal 5 7 4 2 5 4" xfId="5049" xr:uid="{00000000-0005-0000-0000-0000E84D0000}"/>
    <cellStyle name="Normal 5 7 4 2 5 4 2" xfId="14175" xr:uid="{00000000-0005-0000-0000-0000E94D0000}"/>
    <cellStyle name="Normal 5 7 4 2 5 4 2 2" xfId="32193" xr:uid="{00000000-0005-0000-0000-0000EA4D0000}"/>
    <cellStyle name="Normal 5 7 4 2 5 4 3" xfId="7083" xr:uid="{00000000-0005-0000-0000-0000EB4D0000}"/>
    <cellStyle name="Normal 5 7 4 2 5 4 3 2" xfId="25101" xr:uid="{00000000-0005-0000-0000-0000EC4D0000}"/>
    <cellStyle name="Normal 5 7 4 2 5 4 4" xfId="23067" xr:uid="{00000000-0005-0000-0000-0000ED4D0000}"/>
    <cellStyle name="Normal 5 7 4 2 5 5" xfId="10323" xr:uid="{00000000-0005-0000-0000-0000EE4D0000}"/>
    <cellStyle name="Normal 5 7 4 2 5 5 2" xfId="28341" xr:uid="{00000000-0005-0000-0000-0000EF4D0000}"/>
    <cellStyle name="Normal 5 7 4 2 5 6" xfId="5877" xr:uid="{00000000-0005-0000-0000-0000F04D0000}"/>
    <cellStyle name="Normal 5 7 4 2 5 6 2" xfId="23895" xr:uid="{00000000-0005-0000-0000-0000F14D0000}"/>
    <cellStyle name="Normal 5 7 4 2 5 7" xfId="19215" xr:uid="{00000000-0005-0000-0000-0000F24D0000}"/>
    <cellStyle name="Normal 5 7 4 2 5 8" xfId="15975" xr:uid="{00000000-0005-0000-0000-0000F34D0000}"/>
    <cellStyle name="Normal 5 7 4 2 6" xfId="547" xr:uid="{00000000-0005-0000-0000-0000F44D0000}"/>
    <cellStyle name="Normal 5 7 4 2 6 2" xfId="2203" xr:uid="{00000000-0005-0000-0000-0000F54D0000}"/>
    <cellStyle name="Normal 5 7 4 2 6 2 2" xfId="11331" xr:uid="{00000000-0005-0000-0000-0000F64D0000}"/>
    <cellStyle name="Normal 5 7 4 2 6 2 2 2" xfId="29349" xr:uid="{00000000-0005-0000-0000-0000F74D0000}"/>
    <cellStyle name="Normal 5 7 4 2 6 2 3" xfId="8091" xr:uid="{00000000-0005-0000-0000-0000F84D0000}"/>
    <cellStyle name="Normal 5 7 4 2 6 2 3 2" xfId="26109" xr:uid="{00000000-0005-0000-0000-0000F94D0000}"/>
    <cellStyle name="Normal 5 7 4 2 6 2 4" xfId="20223" xr:uid="{00000000-0005-0000-0000-0000FA4D0000}"/>
    <cellStyle name="Normal 5 7 4 2 6 2 5" xfId="16983" xr:uid="{00000000-0005-0000-0000-0000FB4D0000}"/>
    <cellStyle name="Normal 5 7 4 2 6 3" xfId="4401" xr:uid="{00000000-0005-0000-0000-0000FC4D0000}"/>
    <cellStyle name="Normal 5 7 4 2 6 3 2" xfId="13527" xr:uid="{00000000-0005-0000-0000-0000FD4D0000}"/>
    <cellStyle name="Normal 5 7 4 2 6 3 2 2" xfId="31545" xr:uid="{00000000-0005-0000-0000-0000FE4D0000}"/>
    <cellStyle name="Normal 5 7 4 2 6 3 3" xfId="22419" xr:uid="{00000000-0005-0000-0000-0000FF4D0000}"/>
    <cellStyle name="Normal 5 7 4 2 6 4" xfId="9675" xr:uid="{00000000-0005-0000-0000-0000004E0000}"/>
    <cellStyle name="Normal 5 7 4 2 6 4 2" xfId="27693" xr:uid="{00000000-0005-0000-0000-0000014E0000}"/>
    <cellStyle name="Normal 5 7 4 2 6 5" xfId="6435" xr:uid="{00000000-0005-0000-0000-0000024E0000}"/>
    <cellStyle name="Normal 5 7 4 2 6 5 2" xfId="24453" xr:uid="{00000000-0005-0000-0000-0000034E0000}"/>
    <cellStyle name="Normal 5 7 4 2 6 6" xfId="18567" xr:uid="{00000000-0005-0000-0000-0000044E0000}"/>
    <cellStyle name="Normal 5 7 4 2 6 7" xfId="15327" xr:uid="{00000000-0005-0000-0000-0000054E0000}"/>
    <cellStyle name="Normal 5 7 4 2 7" xfId="1375" xr:uid="{00000000-0005-0000-0000-0000064E0000}"/>
    <cellStyle name="Normal 5 7 4 2 7 2" xfId="4005" xr:uid="{00000000-0005-0000-0000-0000074E0000}"/>
    <cellStyle name="Normal 5 7 4 2 7 2 2" xfId="13131" xr:uid="{00000000-0005-0000-0000-0000084E0000}"/>
    <cellStyle name="Normal 5 7 4 2 7 2 2 2" xfId="31149" xr:uid="{00000000-0005-0000-0000-0000094E0000}"/>
    <cellStyle name="Normal 5 7 4 2 7 2 3" xfId="22023" xr:uid="{00000000-0005-0000-0000-00000A4E0000}"/>
    <cellStyle name="Normal 5 7 4 2 7 3" xfId="10503" xr:uid="{00000000-0005-0000-0000-00000B4E0000}"/>
    <cellStyle name="Normal 5 7 4 2 7 3 2" xfId="28521" xr:uid="{00000000-0005-0000-0000-00000C4E0000}"/>
    <cellStyle name="Normal 5 7 4 2 7 4" xfId="7263" xr:uid="{00000000-0005-0000-0000-00000D4E0000}"/>
    <cellStyle name="Normal 5 7 4 2 7 4 2" xfId="25281" xr:uid="{00000000-0005-0000-0000-00000E4E0000}"/>
    <cellStyle name="Normal 5 7 4 2 7 5" xfId="19395" xr:uid="{00000000-0005-0000-0000-00000F4E0000}"/>
    <cellStyle name="Normal 5 7 4 2 7 6" xfId="16155" xr:uid="{00000000-0005-0000-0000-0000104E0000}"/>
    <cellStyle name="Normal 5 7 4 2 8" xfId="2581" xr:uid="{00000000-0005-0000-0000-0000114E0000}"/>
    <cellStyle name="Normal 5 7 4 2 8 2" xfId="11709" xr:uid="{00000000-0005-0000-0000-0000124E0000}"/>
    <cellStyle name="Normal 5 7 4 2 8 2 2" xfId="29727" xr:uid="{00000000-0005-0000-0000-0000134E0000}"/>
    <cellStyle name="Normal 5 7 4 2 8 3" xfId="8469" xr:uid="{00000000-0005-0000-0000-0000144E0000}"/>
    <cellStyle name="Normal 5 7 4 2 8 3 2" xfId="26487" xr:uid="{00000000-0005-0000-0000-0000154E0000}"/>
    <cellStyle name="Normal 5 7 4 2 8 4" xfId="20601" xr:uid="{00000000-0005-0000-0000-0000164E0000}"/>
    <cellStyle name="Normal 5 7 4 2 8 5" xfId="17361" xr:uid="{00000000-0005-0000-0000-0000174E0000}"/>
    <cellStyle name="Normal 5 7 4 2 9" xfId="3519" xr:uid="{00000000-0005-0000-0000-0000184E0000}"/>
    <cellStyle name="Normal 5 7 4 2 9 2" xfId="12645" xr:uid="{00000000-0005-0000-0000-0000194E0000}"/>
    <cellStyle name="Normal 5 7 4 2 9 2 2" xfId="30663" xr:uid="{00000000-0005-0000-0000-00001A4E0000}"/>
    <cellStyle name="Normal 5 7 4 2 9 3" xfId="6039" xr:uid="{00000000-0005-0000-0000-00001B4E0000}"/>
    <cellStyle name="Normal 5 7 4 2 9 3 2" xfId="24057" xr:uid="{00000000-0005-0000-0000-00001C4E0000}"/>
    <cellStyle name="Normal 5 7 4 2 9 4" xfId="21537" xr:uid="{00000000-0005-0000-0000-00001D4E0000}"/>
    <cellStyle name="Normal 5 7 4 2 9 5" xfId="14931" xr:uid="{00000000-0005-0000-0000-00001E4E0000}"/>
    <cellStyle name="Normal 5 7 4 3" xfId="259" xr:uid="{00000000-0005-0000-0000-00001F4E0000}"/>
    <cellStyle name="Normal 5 7 4 3 2" xfId="601" xr:uid="{00000000-0005-0000-0000-0000204E0000}"/>
    <cellStyle name="Normal 5 7 4 3 2 2" xfId="2257" xr:uid="{00000000-0005-0000-0000-0000214E0000}"/>
    <cellStyle name="Normal 5 7 4 3 2 2 2" xfId="11385" xr:uid="{00000000-0005-0000-0000-0000224E0000}"/>
    <cellStyle name="Normal 5 7 4 3 2 2 2 2" xfId="29403" xr:uid="{00000000-0005-0000-0000-0000234E0000}"/>
    <cellStyle name="Normal 5 7 4 3 2 2 3" xfId="8145" xr:uid="{00000000-0005-0000-0000-0000244E0000}"/>
    <cellStyle name="Normal 5 7 4 3 2 2 3 2" xfId="26163" xr:uid="{00000000-0005-0000-0000-0000254E0000}"/>
    <cellStyle name="Normal 5 7 4 3 2 2 4" xfId="20277" xr:uid="{00000000-0005-0000-0000-0000264E0000}"/>
    <cellStyle name="Normal 5 7 4 3 2 2 5" xfId="17037" xr:uid="{00000000-0005-0000-0000-0000274E0000}"/>
    <cellStyle name="Normal 5 7 4 3 2 3" xfId="4455" xr:uid="{00000000-0005-0000-0000-0000284E0000}"/>
    <cellStyle name="Normal 5 7 4 3 2 3 2" xfId="13581" xr:uid="{00000000-0005-0000-0000-0000294E0000}"/>
    <cellStyle name="Normal 5 7 4 3 2 3 2 2" xfId="31599" xr:uid="{00000000-0005-0000-0000-00002A4E0000}"/>
    <cellStyle name="Normal 5 7 4 3 2 3 3" xfId="22473" xr:uid="{00000000-0005-0000-0000-00002B4E0000}"/>
    <cellStyle name="Normal 5 7 4 3 2 4" xfId="9729" xr:uid="{00000000-0005-0000-0000-00002C4E0000}"/>
    <cellStyle name="Normal 5 7 4 3 2 4 2" xfId="27747" xr:uid="{00000000-0005-0000-0000-00002D4E0000}"/>
    <cellStyle name="Normal 5 7 4 3 2 5" xfId="6489" xr:uid="{00000000-0005-0000-0000-00002E4E0000}"/>
    <cellStyle name="Normal 5 7 4 3 2 5 2" xfId="24507" xr:uid="{00000000-0005-0000-0000-00002F4E0000}"/>
    <cellStyle name="Normal 5 7 4 3 2 6" xfId="18621" xr:uid="{00000000-0005-0000-0000-0000304E0000}"/>
    <cellStyle name="Normal 5 7 4 3 2 7" xfId="15381" xr:uid="{00000000-0005-0000-0000-0000314E0000}"/>
    <cellStyle name="Normal 5 7 4 3 3" xfId="1429" xr:uid="{00000000-0005-0000-0000-0000324E0000}"/>
    <cellStyle name="Normal 5 7 4 3 3 2" xfId="4113" xr:uid="{00000000-0005-0000-0000-0000334E0000}"/>
    <cellStyle name="Normal 5 7 4 3 3 2 2" xfId="13239" xr:uid="{00000000-0005-0000-0000-0000344E0000}"/>
    <cellStyle name="Normal 5 7 4 3 3 2 2 2" xfId="31257" xr:uid="{00000000-0005-0000-0000-0000354E0000}"/>
    <cellStyle name="Normal 5 7 4 3 3 2 3" xfId="22131" xr:uid="{00000000-0005-0000-0000-0000364E0000}"/>
    <cellStyle name="Normal 5 7 4 3 3 3" xfId="10557" xr:uid="{00000000-0005-0000-0000-0000374E0000}"/>
    <cellStyle name="Normal 5 7 4 3 3 3 2" xfId="28575" xr:uid="{00000000-0005-0000-0000-0000384E0000}"/>
    <cellStyle name="Normal 5 7 4 3 3 4" xfId="7317" xr:uid="{00000000-0005-0000-0000-0000394E0000}"/>
    <cellStyle name="Normal 5 7 4 3 3 4 2" xfId="25335" xr:uid="{00000000-0005-0000-0000-00003A4E0000}"/>
    <cellStyle name="Normal 5 7 4 3 3 5" xfId="19449" xr:uid="{00000000-0005-0000-0000-00003B4E0000}"/>
    <cellStyle name="Normal 5 7 4 3 3 6" xfId="16209" xr:uid="{00000000-0005-0000-0000-00003C4E0000}"/>
    <cellStyle name="Normal 5 7 4 3 4" xfId="2635" xr:uid="{00000000-0005-0000-0000-00003D4E0000}"/>
    <cellStyle name="Normal 5 7 4 3 4 2" xfId="11763" xr:uid="{00000000-0005-0000-0000-00003E4E0000}"/>
    <cellStyle name="Normal 5 7 4 3 4 2 2" xfId="29781" xr:uid="{00000000-0005-0000-0000-00003F4E0000}"/>
    <cellStyle name="Normal 5 7 4 3 4 3" xfId="8523" xr:uid="{00000000-0005-0000-0000-0000404E0000}"/>
    <cellStyle name="Normal 5 7 4 3 4 3 2" xfId="26541" xr:uid="{00000000-0005-0000-0000-0000414E0000}"/>
    <cellStyle name="Normal 5 7 4 3 4 4" xfId="20655" xr:uid="{00000000-0005-0000-0000-0000424E0000}"/>
    <cellStyle name="Normal 5 7 4 3 4 5" xfId="17415" xr:uid="{00000000-0005-0000-0000-0000434E0000}"/>
    <cellStyle name="Normal 5 7 4 3 5" xfId="3411" xr:uid="{00000000-0005-0000-0000-0000444E0000}"/>
    <cellStyle name="Normal 5 7 4 3 5 2" xfId="12537" xr:uid="{00000000-0005-0000-0000-0000454E0000}"/>
    <cellStyle name="Normal 5 7 4 3 5 2 2" xfId="30555" xr:uid="{00000000-0005-0000-0000-0000464E0000}"/>
    <cellStyle name="Normal 5 7 4 3 5 3" xfId="6147" xr:uid="{00000000-0005-0000-0000-0000474E0000}"/>
    <cellStyle name="Normal 5 7 4 3 5 3 2" xfId="24165" xr:uid="{00000000-0005-0000-0000-0000484E0000}"/>
    <cellStyle name="Normal 5 7 4 3 5 4" xfId="21429" xr:uid="{00000000-0005-0000-0000-0000494E0000}"/>
    <cellStyle name="Normal 5 7 4 3 5 5" xfId="15039" xr:uid="{00000000-0005-0000-0000-00004A4E0000}"/>
    <cellStyle name="Normal 5 7 4 3 6" xfId="9387" xr:uid="{00000000-0005-0000-0000-00004B4E0000}"/>
    <cellStyle name="Normal 5 7 4 3 6 2" xfId="27405" xr:uid="{00000000-0005-0000-0000-00004C4E0000}"/>
    <cellStyle name="Normal 5 7 4 3 7" xfId="5283" xr:uid="{00000000-0005-0000-0000-00004D4E0000}"/>
    <cellStyle name="Normal 5 7 4 3 7 2" xfId="23301" xr:uid="{00000000-0005-0000-0000-00004E4E0000}"/>
    <cellStyle name="Normal 5 7 4 3 8" xfId="18279" xr:uid="{00000000-0005-0000-0000-00004F4E0000}"/>
    <cellStyle name="Normal 5 7 4 3 9" xfId="14337" xr:uid="{00000000-0005-0000-0000-0000504E0000}"/>
    <cellStyle name="Normal 5 7 4 4" xfId="763" xr:uid="{00000000-0005-0000-0000-0000514E0000}"/>
    <cellStyle name="Normal 5 7 4 4 2" xfId="1591" xr:uid="{00000000-0005-0000-0000-0000524E0000}"/>
    <cellStyle name="Normal 5 7 4 4 2 2" xfId="4617" xr:uid="{00000000-0005-0000-0000-0000534E0000}"/>
    <cellStyle name="Normal 5 7 4 4 2 2 2" xfId="13743" xr:uid="{00000000-0005-0000-0000-0000544E0000}"/>
    <cellStyle name="Normal 5 7 4 4 2 2 2 2" xfId="31761" xr:uid="{00000000-0005-0000-0000-0000554E0000}"/>
    <cellStyle name="Normal 5 7 4 4 2 2 3" xfId="22635" xr:uid="{00000000-0005-0000-0000-0000564E0000}"/>
    <cellStyle name="Normal 5 7 4 4 2 3" xfId="10719" xr:uid="{00000000-0005-0000-0000-0000574E0000}"/>
    <cellStyle name="Normal 5 7 4 4 2 3 2" xfId="28737" xr:uid="{00000000-0005-0000-0000-0000584E0000}"/>
    <cellStyle name="Normal 5 7 4 4 2 4" xfId="7479" xr:uid="{00000000-0005-0000-0000-0000594E0000}"/>
    <cellStyle name="Normal 5 7 4 4 2 4 2" xfId="25497" xr:uid="{00000000-0005-0000-0000-00005A4E0000}"/>
    <cellStyle name="Normal 5 7 4 4 2 5" xfId="19611" xr:uid="{00000000-0005-0000-0000-00005B4E0000}"/>
    <cellStyle name="Normal 5 7 4 4 2 6" xfId="16371" xr:uid="{00000000-0005-0000-0000-00005C4E0000}"/>
    <cellStyle name="Normal 5 7 4 4 3" xfId="2797" xr:uid="{00000000-0005-0000-0000-00005D4E0000}"/>
    <cellStyle name="Normal 5 7 4 4 3 2" xfId="11925" xr:uid="{00000000-0005-0000-0000-00005E4E0000}"/>
    <cellStyle name="Normal 5 7 4 4 3 2 2" xfId="29943" xr:uid="{00000000-0005-0000-0000-00005F4E0000}"/>
    <cellStyle name="Normal 5 7 4 4 3 3" xfId="8685" xr:uid="{00000000-0005-0000-0000-0000604E0000}"/>
    <cellStyle name="Normal 5 7 4 4 3 3 2" xfId="26703" xr:uid="{00000000-0005-0000-0000-0000614E0000}"/>
    <cellStyle name="Normal 5 7 4 4 3 4" xfId="20817" xr:uid="{00000000-0005-0000-0000-0000624E0000}"/>
    <cellStyle name="Normal 5 7 4 4 3 5" xfId="17577" xr:uid="{00000000-0005-0000-0000-0000634E0000}"/>
    <cellStyle name="Normal 5 7 4 4 4" xfId="3573" xr:uid="{00000000-0005-0000-0000-0000644E0000}"/>
    <cellStyle name="Normal 5 7 4 4 4 2" xfId="12699" xr:uid="{00000000-0005-0000-0000-0000654E0000}"/>
    <cellStyle name="Normal 5 7 4 4 4 2 2" xfId="30717" xr:uid="{00000000-0005-0000-0000-0000664E0000}"/>
    <cellStyle name="Normal 5 7 4 4 4 3" xfId="6651" xr:uid="{00000000-0005-0000-0000-0000674E0000}"/>
    <cellStyle name="Normal 5 7 4 4 4 3 2" xfId="24669" xr:uid="{00000000-0005-0000-0000-0000684E0000}"/>
    <cellStyle name="Normal 5 7 4 4 4 4" xfId="21591" xr:uid="{00000000-0005-0000-0000-0000694E0000}"/>
    <cellStyle name="Normal 5 7 4 4 4 5" xfId="15543" xr:uid="{00000000-0005-0000-0000-00006A4E0000}"/>
    <cellStyle name="Normal 5 7 4 4 5" xfId="9891" xr:uid="{00000000-0005-0000-0000-00006B4E0000}"/>
    <cellStyle name="Normal 5 7 4 4 5 2" xfId="27909" xr:uid="{00000000-0005-0000-0000-00006C4E0000}"/>
    <cellStyle name="Normal 5 7 4 4 6" xfId="5445" xr:uid="{00000000-0005-0000-0000-00006D4E0000}"/>
    <cellStyle name="Normal 5 7 4 4 6 2" xfId="23463" xr:uid="{00000000-0005-0000-0000-00006E4E0000}"/>
    <cellStyle name="Normal 5 7 4 4 7" xfId="18783" xr:uid="{00000000-0005-0000-0000-00006F4E0000}"/>
    <cellStyle name="Normal 5 7 4 4 8" xfId="14499" xr:uid="{00000000-0005-0000-0000-0000704E0000}"/>
    <cellStyle name="Normal 5 7 4 5" xfId="925" xr:uid="{00000000-0005-0000-0000-0000714E0000}"/>
    <cellStyle name="Normal 5 7 4 5 2" xfId="1753" xr:uid="{00000000-0005-0000-0000-0000724E0000}"/>
    <cellStyle name="Normal 5 7 4 5 2 2" xfId="4779" xr:uid="{00000000-0005-0000-0000-0000734E0000}"/>
    <cellStyle name="Normal 5 7 4 5 2 2 2" xfId="13905" xr:uid="{00000000-0005-0000-0000-0000744E0000}"/>
    <cellStyle name="Normal 5 7 4 5 2 2 2 2" xfId="31923" xr:uid="{00000000-0005-0000-0000-0000754E0000}"/>
    <cellStyle name="Normal 5 7 4 5 2 2 3" xfId="22797" xr:uid="{00000000-0005-0000-0000-0000764E0000}"/>
    <cellStyle name="Normal 5 7 4 5 2 3" xfId="10881" xr:uid="{00000000-0005-0000-0000-0000774E0000}"/>
    <cellStyle name="Normal 5 7 4 5 2 3 2" xfId="28899" xr:uid="{00000000-0005-0000-0000-0000784E0000}"/>
    <cellStyle name="Normal 5 7 4 5 2 4" xfId="7641" xr:uid="{00000000-0005-0000-0000-0000794E0000}"/>
    <cellStyle name="Normal 5 7 4 5 2 4 2" xfId="25659" xr:uid="{00000000-0005-0000-0000-00007A4E0000}"/>
    <cellStyle name="Normal 5 7 4 5 2 5" xfId="19773" xr:uid="{00000000-0005-0000-0000-00007B4E0000}"/>
    <cellStyle name="Normal 5 7 4 5 2 6" xfId="16533" xr:uid="{00000000-0005-0000-0000-00007C4E0000}"/>
    <cellStyle name="Normal 5 7 4 5 3" xfId="2959" xr:uid="{00000000-0005-0000-0000-00007D4E0000}"/>
    <cellStyle name="Normal 5 7 4 5 3 2" xfId="12087" xr:uid="{00000000-0005-0000-0000-00007E4E0000}"/>
    <cellStyle name="Normal 5 7 4 5 3 2 2" xfId="30105" xr:uid="{00000000-0005-0000-0000-00007F4E0000}"/>
    <cellStyle name="Normal 5 7 4 5 3 3" xfId="8847" xr:uid="{00000000-0005-0000-0000-0000804E0000}"/>
    <cellStyle name="Normal 5 7 4 5 3 3 2" xfId="26865" xr:uid="{00000000-0005-0000-0000-0000814E0000}"/>
    <cellStyle name="Normal 5 7 4 5 3 4" xfId="20979" xr:uid="{00000000-0005-0000-0000-0000824E0000}"/>
    <cellStyle name="Normal 5 7 4 5 3 5" xfId="17739" xr:uid="{00000000-0005-0000-0000-0000834E0000}"/>
    <cellStyle name="Normal 5 7 4 5 4" xfId="3735" xr:uid="{00000000-0005-0000-0000-0000844E0000}"/>
    <cellStyle name="Normal 5 7 4 5 4 2" xfId="12861" xr:uid="{00000000-0005-0000-0000-0000854E0000}"/>
    <cellStyle name="Normal 5 7 4 5 4 2 2" xfId="30879" xr:uid="{00000000-0005-0000-0000-0000864E0000}"/>
    <cellStyle name="Normal 5 7 4 5 4 3" xfId="6813" xr:uid="{00000000-0005-0000-0000-0000874E0000}"/>
    <cellStyle name="Normal 5 7 4 5 4 3 2" xfId="24831" xr:uid="{00000000-0005-0000-0000-0000884E0000}"/>
    <cellStyle name="Normal 5 7 4 5 4 4" xfId="21753" xr:uid="{00000000-0005-0000-0000-0000894E0000}"/>
    <cellStyle name="Normal 5 7 4 5 4 5" xfId="15705" xr:uid="{00000000-0005-0000-0000-00008A4E0000}"/>
    <cellStyle name="Normal 5 7 4 5 5" xfId="10053" xr:uid="{00000000-0005-0000-0000-00008B4E0000}"/>
    <cellStyle name="Normal 5 7 4 5 5 2" xfId="28071" xr:uid="{00000000-0005-0000-0000-00008C4E0000}"/>
    <cellStyle name="Normal 5 7 4 5 6" xfId="5607" xr:uid="{00000000-0005-0000-0000-00008D4E0000}"/>
    <cellStyle name="Normal 5 7 4 5 6 2" xfId="23625" xr:uid="{00000000-0005-0000-0000-00008E4E0000}"/>
    <cellStyle name="Normal 5 7 4 5 7" xfId="18945" xr:uid="{00000000-0005-0000-0000-00008F4E0000}"/>
    <cellStyle name="Normal 5 7 4 5 8" xfId="14661" xr:uid="{00000000-0005-0000-0000-0000904E0000}"/>
    <cellStyle name="Normal 5 7 4 6" xfId="1087" xr:uid="{00000000-0005-0000-0000-0000914E0000}"/>
    <cellStyle name="Normal 5 7 4 6 2" xfId="1915" xr:uid="{00000000-0005-0000-0000-0000924E0000}"/>
    <cellStyle name="Normal 5 7 4 6 2 2" xfId="11043" xr:uid="{00000000-0005-0000-0000-0000934E0000}"/>
    <cellStyle name="Normal 5 7 4 6 2 2 2" xfId="29061" xr:uid="{00000000-0005-0000-0000-0000944E0000}"/>
    <cellStyle name="Normal 5 7 4 6 2 3" xfId="7803" xr:uid="{00000000-0005-0000-0000-0000954E0000}"/>
    <cellStyle name="Normal 5 7 4 6 2 3 2" xfId="25821" xr:uid="{00000000-0005-0000-0000-0000964E0000}"/>
    <cellStyle name="Normal 5 7 4 6 2 4" xfId="19935" xr:uid="{00000000-0005-0000-0000-0000974E0000}"/>
    <cellStyle name="Normal 5 7 4 6 2 5" xfId="16695" xr:uid="{00000000-0005-0000-0000-0000984E0000}"/>
    <cellStyle name="Normal 5 7 4 6 3" xfId="3121" xr:uid="{00000000-0005-0000-0000-0000994E0000}"/>
    <cellStyle name="Normal 5 7 4 6 3 2" xfId="12249" xr:uid="{00000000-0005-0000-0000-00009A4E0000}"/>
    <cellStyle name="Normal 5 7 4 6 3 2 2" xfId="30267" xr:uid="{00000000-0005-0000-0000-00009B4E0000}"/>
    <cellStyle name="Normal 5 7 4 6 3 3" xfId="9009" xr:uid="{00000000-0005-0000-0000-00009C4E0000}"/>
    <cellStyle name="Normal 5 7 4 6 3 3 2" xfId="27027" xr:uid="{00000000-0005-0000-0000-00009D4E0000}"/>
    <cellStyle name="Normal 5 7 4 6 3 4" xfId="21141" xr:uid="{00000000-0005-0000-0000-00009E4E0000}"/>
    <cellStyle name="Normal 5 7 4 6 3 5" xfId="17901" xr:uid="{00000000-0005-0000-0000-00009F4E0000}"/>
    <cellStyle name="Normal 5 7 4 6 4" xfId="4941" xr:uid="{00000000-0005-0000-0000-0000A04E0000}"/>
    <cellStyle name="Normal 5 7 4 6 4 2" xfId="14067" xr:uid="{00000000-0005-0000-0000-0000A14E0000}"/>
    <cellStyle name="Normal 5 7 4 6 4 2 2" xfId="32085" xr:uid="{00000000-0005-0000-0000-0000A24E0000}"/>
    <cellStyle name="Normal 5 7 4 6 4 3" xfId="6975" xr:uid="{00000000-0005-0000-0000-0000A34E0000}"/>
    <cellStyle name="Normal 5 7 4 6 4 3 2" xfId="24993" xr:uid="{00000000-0005-0000-0000-0000A44E0000}"/>
    <cellStyle name="Normal 5 7 4 6 4 4" xfId="22959" xr:uid="{00000000-0005-0000-0000-0000A54E0000}"/>
    <cellStyle name="Normal 5 7 4 6 5" xfId="10215" xr:uid="{00000000-0005-0000-0000-0000A64E0000}"/>
    <cellStyle name="Normal 5 7 4 6 5 2" xfId="28233" xr:uid="{00000000-0005-0000-0000-0000A74E0000}"/>
    <cellStyle name="Normal 5 7 4 6 6" xfId="5769" xr:uid="{00000000-0005-0000-0000-0000A84E0000}"/>
    <cellStyle name="Normal 5 7 4 6 6 2" xfId="23787" xr:uid="{00000000-0005-0000-0000-0000A94E0000}"/>
    <cellStyle name="Normal 5 7 4 6 7" xfId="19107" xr:uid="{00000000-0005-0000-0000-0000AA4E0000}"/>
    <cellStyle name="Normal 5 7 4 6 8" xfId="15867" xr:uid="{00000000-0005-0000-0000-0000AB4E0000}"/>
    <cellStyle name="Normal 5 7 4 7" xfId="439" xr:uid="{00000000-0005-0000-0000-0000AC4E0000}"/>
    <cellStyle name="Normal 5 7 4 7 2" xfId="2095" xr:uid="{00000000-0005-0000-0000-0000AD4E0000}"/>
    <cellStyle name="Normal 5 7 4 7 2 2" xfId="11223" xr:uid="{00000000-0005-0000-0000-0000AE4E0000}"/>
    <cellStyle name="Normal 5 7 4 7 2 2 2" xfId="29241" xr:uid="{00000000-0005-0000-0000-0000AF4E0000}"/>
    <cellStyle name="Normal 5 7 4 7 2 3" xfId="7983" xr:uid="{00000000-0005-0000-0000-0000B04E0000}"/>
    <cellStyle name="Normal 5 7 4 7 2 3 2" xfId="26001" xr:uid="{00000000-0005-0000-0000-0000B14E0000}"/>
    <cellStyle name="Normal 5 7 4 7 2 4" xfId="20115" xr:uid="{00000000-0005-0000-0000-0000B24E0000}"/>
    <cellStyle name="Normal 5 7 4 7 2 5" xfId="16875" xr:uid="{00000000-0005-0000-0000-0000B34E0000}"/>
    <cellStyle name="Normal 5 7 4 7 3" xfId="4293" xr:uid="{00000000-0005-0000-0000-0000B44E0000}"/>
    <cellStyle name="Normal 5 7 4 7 3 2" xfId="13419" xr:uid="{00000000-0005-0000-0000-0000B54E0000}"/>
    <cellStyle name="Normal 5 7 4 7 3 2 2" xfId="31437" xr:uid="{00000000-0005-0000-0000-0000B64E0000}"/>
    <cellStyle name="Normal 5 7 4 7 3 3" xfId="22311" xr:uid="{00000000-0005-0000-0000-0000B74E0000}"/>
    <cellStyle name="Normal 5 7 4 7 4" xfId="9567" xr:uid="{00000000-0005-0000-0000-0000B84E0000}"/>
    <cellStyle name="Normal 5 7 4 7 4 2" xfId="27585" xr:uid="{00000000-0005-0000-0000-0000B94E0000}"/>
    <cellStyle name="Normal 5 7 4 7 5" xfId="6327" xr:uid="{00000000-0005-0000-0000-0000BA4E0000}"/>
    <cellStyle name="Normal 5 7 4 7 5 2" xfId="24345" xr:uid="{00000000-0005-0000-0000-0000BB4E0000}"/>
    <cellStyle name="Normal 5 7 4 7 6" xfId="18459" xr:uid="{00000000-0005-0000-0000-0000BC4E0000}"/>
    <cellStyle name="Normal 5 7 4 7 7" xfId="15219" xr:uid="{00000000-0005-0000-0000-0000BD4E0000}"/>
    <cellStyle name="Normal 5 7 4 8" xfId="1267" xr:uid="{00000000-0005-0000-0000-0000BE4E0000}"/>
    <cellStyle name="Normal 5 7 4 8 2" xfId="3897" xr:uid="{00000000-0005-0000-0000-0000BF4E0000}"/>
    <cellStyle name="Normal 5 7 4 8 2 2" xfId="13023" xr:uid="{00000000-0005-0000-0000-0000C04E0000}"/>
    <cellStyle name="Normal 5 7 4 8 2 2 2" xfId="31041" xr:uid="{00000000-0005-0000-0000-0000C14E0000}"/>
    <cellStyle name="Normal 5 7 4 8 2 3" xfId="21915" xr:uid="{00000000-0005-0000-0000-0000C24E0000}"/>
    <cellStyle name="Normal 5 7 4 8 3" xfId="10395" xr:uid="{00000000-0005-0000-0000-0000C34E0000}"/>
    <cellStyle name="Normal 5 7 4 8 3 2" xfId="28413" xr:uid="{00000000-0005-0000-0000-0000C44E0000}"/>
    <cellStyle name="Normal 5 7 4 8 4" xfId="7155" xr:uid="{00000000-0005-0000-0000-0000C54E0000}"/>
    <cellStyle name="Normal 5 7 4 8 4 2" xfId="25173" xr:uid="{00000000-0005-0000-0000-0000C64E0000}"/>
    <cellStyle name="Normal 5 7 4 8 5" xfId="19287" xr:uid="{00000000-0005-0000-0000-0000C74E0000}"/>
    <cellStyle name="Normal 5 7 4 8 6" xfId="16047" xr:uid="{00000000-0005-0000-0000-0000C84E0000}"/>
    <cellStyle name="Normal 5 7 4 9" xfId="2473" xr:uid="{00000000-0005-0000-0000-0000C94E0000}"/>
    <cellStyle name="Normal 5 7 4 9 2" xfId="11601" xr:uid="{00000000-0005-0000-0000-0000CA4E0000}"/>
    <cellStyle name="Normal 5 7 4 9 2 2" xfId="29619" xr:uid="{00000000-0005-0000-0000-0000CB4E0000}"/>
    <cellStyle name="Normal 5 7 4 9 3" xfId="8361" xr:uid="{00000000-0005-0000-0000-0000CC4E0000}"/>
    <cellStyle name="Normal 5 7 4 9 3 2" xfId="26379" xr:uid="{00000000-0005-0000-0000-0000CD4E0000}"/>
    <cellStyle name="Normal 5 7 4 9 4" xfId="20493" xr:uid="{00000000-0005-0000-0000-0000CE4E0000}"/>
    <cellStyle name="Normal 5 7 4 9 5" xfId="17253" xr:uid="{00000000-0005-0000-0000-0000CF4E0000}"/>
    <cellStyle name="Normal 5 7 5" xfId="169" xr:uid="{00000000-0005-0000-0000-0000D04E0000}"/>
    <cellStyle name="Normal 5 7 5 10" xfId="9297" xr:uid="{00000000-0005-0000-0000-0000D14E0000}"/>
    <cellStyle name="Normal 5 7 5 10 2" xfId="27315" xr:uid="{00000000-0005-0000-0000-0000D24E0000}"/>
    <cellStyle name="Normal 5 7 5 11" xfId="5247" xr:uid="{00000000-0005-0000-0000-0000D34E0000}"/>
    <cellStyle name="Normal 5 7 5 11 2" xfId="23265" xr:uid="{00000000-0005-0000-0000-0000D44E0000}"/>
    <cellStyle name="Normal 5 7 5 12" xfId="18189" xr:uid="{00000000-0005-0000-0000-0000D54E0000}"/>
    <cellStyle name="Normal 5 7 5 13" xfId="14247" xr:uid="{00000000-0005-0000-0000-0000D64E0000}"/>
    <cellStyle name="Normal 5 7 5 2" xfId="385" xr:uid="{00000000-0005-0000-0000-0000D74E0000}"/>
    <cellStyle name="Normal 5 7 5 2 2" xfId="727" xr:uid="{00000000-0005-0000-0000-0000D84E0000}"/>
    <cellStyle name="Normal 5 7 5 2 2 2" xfId="2383" xr:uid="{00000000-0005-0000-0000-0000D94E0000}"/>
    <cellStyle name="Normal 5 7 5 2 2 2 2" xfId="11511" xr:uid="{00000000-0005-0000-0000-0000DA4E0000}"/>
    <cellStyle name="Normal 5 7 5 2 2 2 2 2" xfId="29529" xr:uid="{00000000-0005-0000-0000-0000DB4E0000}"/>
    <cellStyle name="Normal 5 7 5 2 2 2 3" xfId="8271" xr:uid="{00000000-0005-0000-0000-0000DC4E0000}"/>
    <cellStyle name="Normal 5 7 5 2 2 2 3 2" xfId="26289" xr:uid="{00000000-0005-0000-0000-0000DD4E0000}"/>
    <cellStyle name="Normal 5 7 5 2 2 2 4" xfId="20403" xr:uid="{00000000-0005-0000-0000-0000DE4E0000}"/>
    <cellStyle name="Normal 5 7 5 2 2 2 5" xfId="17163" xr:uid="{00000000-0005-0000-0000-0000DF4E0000}"/>
    <cellStyle name="Normal 5 7 5 2 2 3" xfId="4581" xr:uid="{00000000-0005-0000-0000-0000E04E0000}"/>
    <cellStyle name="Normal 5 7 5 2 2 3 2" xfId="13707" xr:uid="{00000000-0005-0000-0000-0000E14E0000}"/>
    <cellStyle name="Normal 5 7 5 2 2 3 2 2" xfId="31725" xr:uid="{00000000-0005-0000-0000-0000E24E0000}"/>
    <cellStyle name="Normal 5 7 5 2 2 3 3" xfId="22599" xr:uid="{00000000-0005-0000-0000-0000E34E0000}"/>
    <cellStyle name="Normal 5 7 5 2 2 4" xfId="9855" xr:uid="{00000000-0005-0000-0000-0000E44E0000}"/>
    <cellStyle name="Normal 5 7 5 2 2 4 2" xfId="27873" xr:uid="{00000000-0005-0000-0000-0000E54E0000}"/>
    <cellStyle name="Normal 5 7 5 2 2 5" xfId="6615" xr:uid="{00000000-0005-0000-0000-0000E64E0000}"/>
    <cellStyle name="Normal 5 7 5 2 2 5 2" xfId="24633" xr:uid="{00000000-0005-0000-0000-0000E74E0000}"/>
    <cellStyle name="Normal 5 7 5 2 2 6" xfId="18747" xr:uid="{00000000-0005-0000-0000-0000E84E0000}"/>
    <cellStyle name="Normal 5 7 5 2 2 7" xfId="15507" xr:uid="{00000000-0005-0000-0000-0000E94E0000}"/>
    <cellStyle name="Normal 5 7 5 2 3" xfId="1555" xr:uid="{00000000-0005-0000-0000-0000EA4E0000}"/>
    <cellStyle name="Normal 5 7 5 2 3 2" xfId="4239" xr:uid="{00000000-0005-0000-0000-0000EB4E0000}"/>
    <cellStyle name="Normal 5 7 5 2 3 2 2" xfId="13365" xr:uid="{00000000-0005-0000-0000-0000EC4E0000}"/>
    <cellStyle name="Normal 5 7 5 2 3 2 2 2" xfId="31383" xr:uid="{00000000-0005-0000-0000-0000ED4E0000}"/>
    <cellStyle name="Normal 5 7 5 2 3 2 3" xfId="22257" xr:uid="{00000000-0005-0000-0000-0000EE4E0000}"/>
    <cellStyle name="Normal 5 7 5 2 3 3" xfId="10683" xr:uid="{00000000-0005-0000-0000-0000EF4E0000}"/>
    <cellStyle name="Normal 5 7 5 2 3 3 2" xfId="28701" xr:uid="{00000000-0005-0000-0000-0000F04E0000}"/>
    <cellStyle name="Normal 5 7 5 2 3 4" xfId="7443" xr:uid="{00000000-0005-0000-0000-0000F14E0000}"/>
    <cellStyle name="Normal 5 7 5 2 3 4 2" xfId="25461" xr:uid="{00000000-0005-0000-0000-0000F24E0000}"/>
    <cellStyle name="Normal 5 7 5 2 3 5" xfId="19575" xr:uid="{00000000-0005-0000-0000-0000F34E0000}"/>
    <cellStyle name="Normal 5 7 5 2 3 6" xfId="16335" xr:uid="{00000000-0005-0000-0000-0000F44E0000}"/>
    <cellStyle name="Normal 5 7 5 2 4" xfId="2761" xr:uid="{00000000-0005-0000-0000-0000F54E0000}"/>
    <cellStyle name="Normal 5 7 5 2 4 2" xfId="11889" xr:uid="{00000000-0005-0000-0000-0000F64E0000}"/>
    <cellStyle name="Normal 5 7 5 2 4 2 2" xfId="29907" xr:uid="{00000000-0005-0000-0000-0000F74E0000}"/>
    <cellStyle name="Normal 5 7 5 2 4 3" xfId="8649" xr:uid="{00000000-0005-0000-0000-0000F84E0000}"/>
    <cellStyle name="Normal 5 7 5 2 4 3 2" xfId="26667" xr:uid="{00000000-0005-0000-0000-0000F94E0000}"/>
    <cellStyle name="Normal 5 7 5 2 4 4" xfId="20781" xr:uid="{00000000-0005-0000-0000-0000FA4E0000}"/>
    <cellStyle name="Normal 5 7 5 2 4 5" xfId="17541" xr:uid="{00000000-0005-0000-0000-0000FB4E0000}"/>
    <cellStyle name="Normal 5 7 5 2 5" xfId="3537" xr:uid="{00000000-0005-0000-0000-0000FC4E0000}"/>
    <cellStyle name="Normal 5 7 5 2 5 2" xfId="12663" xr:uid="{00000000-0005-0000-0000-0000FD4E0000}"/>
    <cellStyle name="Normal 5 7 5 2 5 2 2" xfId="30681" xr:uid="{00000000-0005-0000-0000-0000FE4E0000}"/>
    <cellStyle name="Normal 5 7 5 2 5 3" xfId="6273" xr:uid="{00000000-0005-0000-0000-0000FF4E0000}"/>
    <cellStyle name="Normal 5 7 5 2 5 3 2" xfId="24291" xr:uid="{00000000-0005-0000-0000-0000004F0000}"/>
    <cellStyle name="Normal 5 7 5 2 5 4" xfId="21555" xr:uid="{00000000-0005-0000-0000-0000014F0000}"/>
    <cellStyle name="Normal 5 7 5 2 5 5" xfId="15165" xr:uid="{00000000-0005-0000-0000-0000024F0000}"/>
    <cellStyle name="Normal 5 7 5 2 6" xfId="9513" xr:uid="{00000000-0005-0000-0000-0000034F0000}"/>
    <cellStyle name="Normal 5 7 5 2 6 2" xfId="27531" xr:uid="{00000000-0005-0000-0000-0000044F0000}"/>
    <cellStyle name="Normal 5 7 5 2 7" xfId="5409" xr:uid="{00000000-0005-0000-0000-0000054F0000}"/>
    <cellStyle name="Normal 5 7 5 2 7 2" xfId="23427" xr:uid="{00000000-0005-0000-0000-0000064F0000}"/>
    <cellStyle name="Normal 5 7 5 2 8" xfId="18405" xr:uid="{00000000-0005-0000-0000-0000074F0000}"/>
    <cellStyle name="Normal 5 7 5 2 9" xfId="14463" xr:uid="{00000000-0005-0000-0000-0000084F0000}"/>
    <cellStyle name="Normal 5 7 5 3" xfId="889" xr:uid="{00000000-0005-0000-0000-0000094F0000}"/>
    <cellStyle name="Normal 5 7 5 3 2" xfId="1717" xr:uid="{00000000-0005-0000-0000-00000A4F0000}"/>
    <cellStyle name="Normal 5 7 5 3 2 2" xfId="4743" xr:uid="{00000000-0005-0000-0000-00000B4F0000}"/>
    <cellStyle name="Normal 5 7 5 3 2 2 2" xfId="13869" xr:uid="{00000000-0005-0000-0000-00000C4F0000}"/>
    <cellStyle name="Normal 5 7 5 3 2 2 2 2" xfId="31887" xr:uid="{00000000-0005-0000-0000-00000D4F0000}"/>
    <cellStyle name="Normal 5 7 5 3 2 2 3" xfId="22761" xr:uid="{00000000-0005-0000-0000-00000E4F0000}"/>
    <cellStyle name="Normal 5 7 5 3 2 3" xfId="10845" xr:uid="{00000000-0005-0000-0000-00000F4F0000}"/>
    <cellStyle name="Normal 5 7 5 3 2 3 2" xfId="28863" xr:uid="{00000000-0005-0000-0000-0000104F0000}"/>
    <cellStyle name="Normal 5 7 5 3 2 4" xfId="7605" xr:uid="{00000000-0005-0000-0000-0000114F0000}"/>
    <cellStyle name="Normal 5 7 5 3 2 4 2" xfId="25623" xr:uid="{00000000-0005-0000-0000-0000124F0000}"/>
    <cellStyle name="Normal 5 7 5 3 2 5" xfId="19737" xr:uid="{00000000-0005-0000-0000-0000134F0000}"/>
    <cellStyle name="Normal 5 7 5 3 2 6" xfId="16497" xr:uid="{00000000-0005-0000-0000-0000144F0000}"/>
    <cellStyle name="Normal 5 7 5 3 3" xfId="2923" xr:uid="{00000000-0005-0000-0000-0000154F0000}"/>
    <cellStyle name="Normal 5 7 5 3 3 2" xfId="12051" xr:uid="{00000000-0005-0000-0000-0000164F0000}"/>
    <cellStyle name="Normal 5 7 5 3 3 2 2" xfId="30069" xr:uid="{00000000-0005-0000-0000-0000174F0000}"/>
    <cellStyle name="Normal 5 7 5 3 3 3" xfId="8811" xr:uid="{00000000-0005-0000-0000-0000184F0000}"/>
    <cellStyle name="Normal 5 7 5 3 3 3 2" xfId="26829" xr:uid="{00000000-0005-0000-0000-0000194F0000}"/>
    <cellStyle name="Normal 5 7 5 3 3 4" xfId="20943" xr:uid="{00000000-0005-0000-0000-00001A4F0000}"/>
    <cellStyle name="Normal 5 7 5 3 3 5" xfId="17703" xr:uid="{00000000-0005-0000-0000-00001B4F0000}"/>
    <cellStyle name="Normal 5 7 5 3 4" xfId="3699" xr:uid="{00000000-0005-0000-0000-00001C4F0000}"/>
    <cellStyle name="Normal 5 7 5 3 4 2" xfId="12825" xr:uid="{00000000-0005-0000-0000-00001D4F0000}"/>
    <cellStyle name="Normal 5 7 5 3 4 2 2" xfId="30843" xr:uid="{00000000-0005-0000-0000-00001E4F0000}"/>
    <cellStyle name="Normal 5 7 5 3 4 3" xfId="6777" xr:uid="{00000000-0005-0000-0000-00001F4F0000}"/>
    <cellStyle name="Normal 5 7 5 3 4 3 2" xfId="24795" xr:uid="{00000000-0005-0000-0000-0000204F0000}"/>
    <cellStyle name="Normal 5 7 5 3 4 4" xfId="21717" xr:uid="{00000000-0005-0000-0000-0000214F0000}"/>
    <cellStyle name="Normal 5 7 5 3 4 5" xfId="15669" xr:uid="{00000000-0005-0000-0000-0000224F0000}"/>
    <cellStyle name="Normal 5 7 5 3 5" xfId="10017" xr:uid="{00000000-0005-0000-0000-0000234F0000}"/>
    <cellStyle name="Normal 5 7 5 3 5 2" xfId="28035" xr:uid="{00000000-0005-0000-0000-0000244F0000}"/>
    <cellStyle name="Normal 5 7 5 3 6" xfId="5571" xr:uid="{00000000-0005-0000-0000-0000254F0000}"/>
    <cellStyle name="Normal 5 7 5 3 6 2" xfId="23589" xr:uid="{00000000-0005-0000-0000-0000264F0000}"/>
    <cellStyle name="Normal 5 7 5 3 7" xfId="18909" xr:uid="{00000000-0005-0000-0000-0000274F0000}"/>
    <cellStyle name="Normal 5 7 5 3 8" xfId="14625" xr:uid="{00000000-0005-0000-0000-0000284F0000}"/>
    <cellStyle name="Normal 5 7 5 4" xfId="1051" xr:uid="{00000000-0005-0000-0000-0000294F0000}"/>
    <cellStyle name="Normal 5 7 5 4 2" xfId="1879" xr:uid="{00000000-0005-0000-0000-00002A4F0000}"/>
    <cellStyle name="Normal 5 7 5 4 2 2" xfId="4905" xr:uid="{00000000-0005-0000-0000-00002B4F0000}"/>
    <cellStyle name="Normal 5 7 5 4 2 2 2" xfId="14031" xr:uid="{00000000-0005-0000-0000-00002C4F0000}"/>
    <cellStyle name="Normal 5 7 5 4 2 2 2 2" xfId="32049" xr:uid="{00000000-0005-0000-0000-00002D4F0000}"/>
    <cellStyle name="Normal 5 7 5 4 2 2 3" xfId="22923" xr:uid="{00000000-0005-0000-0000-00002E4F0000}"/>
    <cellStyle name="Normal 5 7 5 4 2 3" xfId="11007" xr:uid="{00000000-0005-0000-0000-00002F4F0000}"/>
    <cellStyle name="Normal 5 7 5 4 2 3 2" xfId="29025" xr:uid="{00000000-0005-0000-0000-0000304F0000}"/>
    <cellStyle name="Normal 5 7 5 4 2 4" xfId="7767" xr:uid="{00000000-0005-0000-0000-0000314F0000}"/>
    <cellStyle name="Normal 5 7 5 4 2 4 2" xfId="25785" xr:uid="{00000000-0005-0000-0000-0000324F0000}"/>
    <cellStyle name="Normal 5 7 5 4 2 5" xfId="19899" xr:uid="{00000000-0005-0000-0000-0000334F0000}"/>
    <cellStyle name="Normal 5 7 5 4 2 6" xfId="16659" xr:uid="{00000000-0005-0000-0000-0000344F0000}"/>
    <cellStyle name="Normal 5 7 5 4 3" xfId="3085" xr:uid="{00000000-0005-0000-0000-0000354F0000}"/>
    <cellStyle name="Normal 5 7 5 4 3 2" xfId="12213" xr:uid="{00000000-0005-0000-0000-0000364F0000}"/>
    <cellStyle name="Normal 5 7 5 4 3 2 2" xfId="30231" xr:uid="{00000000-0005-0000-0000-0000374F0000}"/>
    <cellStyle name="Normal 5 7 5 4 3 3" xfId="8973" xr:uid="{00000000-0005-0000-0000-0000384F0000}"/>
    <cellStyle name="Normal 5 7 5 4 3 3 2" xfId="26991" xr:uid="{00000000-0005-0000-0000-0000394F0000}"/>
    <cellStyle name="Normal 5 7 5 4 3 4" xfId="21105" xr:uid="{00000000-0005-0000-0000-00003A4F0000}"/>
    <cellStyle name="Normal 5 7 5 4 3 5" xfId="17865" xr:uid="{00000000-0005-0000-0000-00003B4F0000}"/>
    <cellStyle name="Normal 5 7 5 4 4" xfId="3861" xr:uid="{00000000-0005-0000-0000-00003C4F0000}"/>
    <cellStyle name="Normal 5 7 5 4 4 2" xfId="12987" xr:uid="{00000000-0005-0000-0000-00003D4F0000}"/>
    <cellStyle name="Normal 5 7 5 4 4 2 2" xfId="31005" xr:uid="{00000000-0005-0000-0000-00003E4F0000}"/>
    <cellStyle name="Normal 5 7 5 4 4 3" xfId="6939" xr:uid="{00000000-0005-0000-0000-00003F4F0000}"/>
    <cellStyle name="Normal 5 7 5 4 4 3 2" xfId="24957" xr:uid="{00000000-0005-0000-0000-0000404F0000}"/>
    <cellStyle name="Normal 5 7 5 4 4 4" xfId="21879" xr:uid="{00000000-0005-0000-0000-0000414F0000}"/>
    <cellStyle name="Normal 5 7 5 4 4 5" xfId="15831" xr:uid="{00000000-0005-0000-0000-0000424F0000}"/>
    <cellStyle name="Normal 5 7 5 4 5" xfId="10179" xr:uid="{00000000-0005-0000-0000-0000434F0000}"/>
    <cellStyle name="Normal 5 7 5 4 5 2" xfId="28197" xr:uid="{00000000-0005-0000-0000-0000444F0000}"/>
    <cellStyle name="Normal 5 7 5 4 6" xfId="5733" xr:uid="{00000000-0005-0000-0000-0000454F0000}"/>
    <cellStyle name="Normal 5 7 5 4 6 2" xfId="23751" xr:uid="{00000000-0005-0000-0000-0000464F0000}"/>
    <cellStyle name="Normal 5 7 5 4 7" xfId="19071" xr:uid="{00000000-0005-0000-0000-0000474F0000}"/>
    <cellStyle name="Normal 5 7 5 4 8" xfId="14787" xr:uid="{00000000-0005-0000-0000-0000484F0000}"/>
    <cellStyle name="Normal 5 7 5 5" xfId="1213" xr:uid="{00000000-0005-0000-0000-0000494F0000}"/>
    <cellStyle name="Normal 5 7 5 5 2" xfId="2041" xr:uid="{00000000-0005-0000-0000-00004A4F0000}"/>
    <cellStyle name="Normal 5 7 5 5 2 2" xfId="11169" xr:uid="{00000000-0005-0000-0000-00004B4F0000}"/>
    <cellStyle name="Normal 5 7 5 5 2 2 2" xfId="29187" xr:uid="{00000000-0005-0000-0000-00004C4F0000}"/>
    <cellStyle name="Normal 5 7 5 5 2 3" xfId="7929" xr:uid="{00000000-0005-0000-0000-00004D4F0000}"/>
    <cellStyle name="Normal 5 7 5 5 2 3 2" xfId="25947" xr:uid="{00000000-0005-0000-0000-00004E4F0000}"/>
    <cellStyle name="Normal 5 7 5 5 2 4" xfId="20061" xr:uid="{00000000-0005-0000-0000-00004F4F0000}"/>
    <cellStyle name="Normal 5 7 5 5 2 5" xfId="16821" xr:uid="{00000000-0005-0000-0000-0000504F0000}"/>
    <cellStyle name="Normal 5 7 5 5 3" xfId="3247" xr:uid="{00000000-0005-0000-0000-0000514F0000}"/>
    <cellStyle name="Normal 5 7 5 5 3 2" xfId="12375" xr:uid="{00000000-0005-0000-0000-0000524F0000}"/>
    <cellStyle name="Normal 5 7 5 5 3 2 2" xfId="30393" xr:uid="{00000000-0005-0000-0000-0000534F0000}"/>
    <cellStyle name="Normal 5 7 5 5 3 3" xfId="9135" xr:uid="{00000000-0005-0000-0000-0000544F0000}"/>
    <cellStyle name="Normal 5 7 5 5 3 3 2" xfId="27153" xr:uid="{00000000-0005-0000-0000-0000554F0000}"/>
    <cellStyle name="Normal 5 7 5 5 3 4" xfId="21267" xr:uid="{00000000-0005-0000-0000-0000564F0000}"/>
    <cellStyle name="Normal 5 7 5 5 3 5" xfId="18027" xr:uid="{00000000-0005-0000-0000-0000574F0000}"/>
    <cellStyle name="Normal 5 7 5 5 4" xfId="5067" xr:uid="{00000000-0005-0000-0000-0000584F0000}"/>
    <cellStyle name="Normal 5 7 5 5 4 2" xfId="14193" xr:uid="{00000000-0005-0000-0000-0000594F0000}"/>
    <cellStyle name="Normal 5 7 5 5 4 2 2" xfId="32211" xr:uid="{00000000-0005-0000-0000-00005A4F0000}"/>
    <cellStyle name="Normal 5 7 5 5 4 3" xfId="7101" xr:uid="{00000000-0005-0000-0000-00005B4F0000}"/>
    <cellStyle name="Normal 5 7 5 5 4 3 2" xfId="25119" xr:uid="{00000000-0005-0000-0000-00005C4F0000}"/>
    <cellStyle name="Normal 5 7 5 5 4 4" xfId="23085" xr:uid="{00000000-0005-0000-0000-00005D4F0000}"/>
    <cellStyle name="Normal 5 7 5 5 5" xfId="10341" xr:uid="{00000000-0005-0000-0000-00005E4F0000}"/>
    <cellStyle name="Normal 5 7 5 5 5 2" xfId="28359" xr:uid="{00000000-0005-0000-0000-00005F4F0000}"/>
    <cellStyle name="Normal 5 7 5 5 6" xfId="5895" xr:uid="{00000000-0005-0000-0000-0000604F0000}"/>
    <cellStyle name="Normal 5 7 5 5 6 2" xfId="23913" xr:uid="{00000000-0005-0000-0000-0000614F0000}"/>
    <cellStyle name="Normal 5 7 5 5 7" xfId="19233" xr:uid="{00000000-0005-0000-0000-0000624F0000}"/>
    <cellStyle name="Normal 5 7 5 5 8" xfId="15993" xr:uid="{00000000-0005-0000-0000-0000634F0000}"/>
    <cellStyle name="Normal 5 7 5 6" xfId="565" xr:uid="{00000000-0005-0000-0000-0000644F0000}"/>
    <cellStyle name="Normal 5 7 5 6 2" xfId="2221" xr:uid="{00000000-0005-0000-0000-0000654F0000}"/>
    <cellStyle name="Normal 5 7 5 6 2 2" xfId="11349" xr:uid="{00000000-0005-0000-0000-0000664F0000}"/>
    <cellStyle name="Normal 5 7 5 6 2 2 2" xfId="29367" xr:uid="{00000000-0005-0000-0000-0000674F0000}"/>
    <cellStyle name="Normal 5 7 5 6 2 3" xfId="8109" xr:uid="{00000000-0005-0000-0000-0000684F0000}"/>
    <cellStyle name="Normal 5 7 5 6 2 3 2" xfId="26127" xr:uid="{00000000-0005-0000-0000-0000694F0000}"/>
    <cellStyle name="Normal 5 7 5 6 2 4" xfId="20241" xr:uid="{00000000-0005-0000-0000-00006A4F0000}"/>
    <cellStyle name="Normal 5 7 5 6 2 5" xfId="17001" xr:uid="{00000000-0005-0000-0000-00006B4F0000}"/>
    <cellStyle name="Normal 5 7 5 6 3" xfId="4419" xr:uid="{00000000-0005-0000-0000-00006C4F0000}"/>
    <cellStyle name="Normal 5 7 5 6 3 2" xfId="13545" xr:uid="{00000000-0005-0000-0000-00006D4F0000}"/>
    <cellStyle name="Normal 5 7 5 6 3 2 2" xfId="31563" xr:uid="{00000000-0005-0000-0000-00006E4F0000}"/>
    <cellStyle name="Normal 5 7 5 6 3 3" xfId="22437" xr:uid="{00000000-0005-0000-0000-00006F4F0000}"/>
    <cellStyle name="Normal 5 7 5 6 4" xfId="9693" xr:uid="{00000000-0005-0000-0000-0000704F0000}"/>
    <cellStyle name="Normal 5 7 5 6 4 2" xfId="27711" xr:uid="{00000000-0005-0000-0000-0000714F0000}"/>
    <cellStyle name="Normal 5 7 5 6 5" xfId="6453" xr:uid="{00000000-0005-0000-0000-0000724F0000}"/>
    <cellStyle name="Normal 5 7 5 6 5 2" xfId="24471" xr:uid="{00000000-0005-0000-0000-0000734F0000}"/>
    <cellStyle name="Normal 5 7 5 6 6" xfId="18585" xr:uid="{00000000-0005-0000-0000-0000744F0000}"/>
    <cellStyle name="Normal 5 7 5 6 7" xfId="15345" xr:uid="{00000000-0005-0000-0000-0000754F0000}"/>
    <cellStyle name="Normal 5 7 5 7" xfId="1393" xr:uid="{00000000-0005-0000-0000-0000764F0000}"/>
    <cellStyle name="Normal 5 7 5 7 2" xfId="4023" xr:uid="{00000000-0005-0000-0000-0000774F0000}"/>
    <cellStyle name="Normal 5 7 5 7 2 2" xfId="13149" xr:uid="{00000000-0005-0000-0000-0000784F0000}"/>
    <cellStyle name="Normal 5 7 5 7 2 2 2" xfId="31167" xr:uid="{00000000-0005-0000-0000-0000794F0000}"/>
    <cellStyle name="Normal 5 7 5 7 2 3" xfId="22041" xr:uid="{00000000-0005-0000-0000-00007A4F0000}"/>
    <cellStyle name="Normal 5 7 5 7 3" xfId="10521" xr:uid="{00000000-0005-0000-0000-00007B4F0000}"/>
    <cellStyle name="Normal 5 7 5 7 3 2" xfId="28539" xr:uid="{00000000-0005-0000-0000-00007C4F0000}"/>
    <cellStyle name="Normal 5 7 5 7 4" xfId="7281" xr:uid="{00000000-0005-0000-0000-00007D4F0000}"/>
    <cellStyle name="Normal 5 7 5 7 4 2" xfId="25299" xr:uid="{00000000-0005-0000-0000-00007E4F0000}"/>
    <cellStyle name="Normal 5 7 5 7 5" xfId="19413" xr:uid="{00000000-0005-0000-0000-00007F4F0000}"/>
    <cellStyle name="Normal 5 7 5 7 6" xfId="16173" xr:uid="{00000000-0005-0000-0000-0000804F0000}"/>
    <cellStyle name="Normal 5 7 5 8" xfId="2599" xr:uid="{00000000-0005-0000-0000-0000814F0000}"/>
    <cellStyle name="Normal 5 7 5 8 2" xfId="11727" xr:uid="{00000000-0005-0000-0000-0000824F0000}"/>
    <cellStyle name="Normal 5 7 5 8 2 2" xfId="29745" xr:uid="{00000000-0005-0000-0000-0000834F0000}"/>
    <cellStyle name="Normal 5 7 5 8 3" xfId="8487" xr:uid="{00000000-0005-0000-0000-0000844F0000}"/>
    <cellStyle name="Normal 5 7 5 8 3 2" xfId="26505" xr:uid="{00000000-0005-0000-0000-0000854F0000}"/>
    <cellStyle name="Normal 5 7 5 8 4" xfId="20619" xr:uid="{00000000-0005-0000-0000-0000864F0000}"/>
    <cellStyle name="Normal 5 7 5 8 5" xfId="17379" xr:uid="{00000000-0005-0000-0000-0000874F0000}"/>
    <cellStyle name="Normal 5 7 5 9" xfId="3339" xr:uid="{00000000-0005-0000-0000-0000884F0000}"/>
    <cellStyle name="Normal 5 7 5 9 2" xfId="12465" xr:uid="{00000000-0005-0000-0000-0000894F0000}"/>
    <cellStyle name="Normal 5 7 5 9 2 2" xfId="30483" xr:uid="{00000000-0005-0000-0000-00008A4F0000}"/>
    <cellStyle name="Normal 5 7 5 9 3" xfId="6057" xr:uid="{00000000-0005-0000-0000-00008B4F0000}"/>
    <cellStyle name="Normal 5 7 5 9 3 2" xfId="24075" xr:uid="{00000000-0005-0000-0000-00008C4F0000}"/>
    <cellStyle name="Normal 5 7 5 9 4" xfId="21357" xr:uid="{00000000-0005-0000-0000-00008D4F0000}"/>
    <cellStyle name="Normal 5 7 5 9 5" xfId="14949" xr:uid="{00000000-0005-0000-0000-00008E4F0000}"/>
    <cellStyle name="Normal 5 7 6" xfId="97" xr:uid="{00000000-0005-0000-0000-00008F4F0000}"/>
    <cellStyle name="Normal 5 7 6 10" xfId="9225" xr:uid="{00000000-0005-0000-0000-0000904F0000}"/>
    <cellStyle name="Normal 5 7 6 10 2" xfId="27243" xr:uid="{00000000-0005-0000-0000-0000914F0000}"/>
    <cellStyle name="Normal 5 7 6 11" xfId="5175" xr:uid="{00000000-0005-0000-0000-0000924F0000}"/>
    <cellStyle name="Normal 5 7 6 11 2" xfId="23193" xr:uid="{00000000-0005-0000-0000-0000934F0000}"/>
    <cellStyle name="Normal 5 7 6 12" xfId="18117" xr:uid="{00000000-0005-0000-0000-0000944F0000}"/>
    <cellStyle name="Normal 5 7 6 13" xfId="14391" xr:uid="{00000000-0005-0000-0000-0000954F0000}"/>
    <cellStyle name="Normal 5 7 6 2" xfId="313" xr:uid="{00000000-0005-0000-0000-0000964F0000}"/>
    <cellStyle name="Normal 5 7 6 2 2" xfId="655" xr:uid="{00000000-0005-0000-0000-0000974F0000}"/>
    <cellStyle name="Normal 5 7 6 2 2 2" xfId="2311" xr:uid="{00000000-0005-0000-0000-0000984F0000}"/>
    <cellStyle name="Normal 5 7 6 2 2 2 2" xfId="11439" xr:uid="{00000000-0005-0000-0000-0000994F0000}"/>
    <cellStyle name="Normal 5 7 6 2 2 2 2 2" xfId="29457" xr:uid="{00000000-0005-0000-0000-00009A4F0000}"/>
    <cellStyle name="Normal 5 7 6 2 2 2 3" xfId="8199" xr:uid="{00000000-0005-0000-0000-00009B4F0000}"/>
    <cellStyle name="Normal 5 7 6 2 2 2 3 2" xfId="26217" xr:uid="{00000000-0005-0000-0000-00009C4F0000}"/>
    <cellStyle name="Normal 5 7 6 2 2 2 4" xfId="20331" xr:uid="{00000000-0005-0000-0000-00009D4F0000}"/>
    <cellStyle name="Normal 5 7 6 2 2 2 5" xfId="17091" xr:uid="{00000000-0005-0000-0000-00009E4F0000}"/>
    <cellStyle name="Normal 5 7 6 2 2 3" xfId="4509" xr:uid="{00000000-0005-0000-0000-00009F4F0000}"/>
    <cellStyle name="Normal 5 7 6 2 2 3 2" xfId="13635" xr:uid="{00000000-0005-0000-0000-0000A04F0000}"/>
    <cellStyle name="Normal 5 7 6 2 2 3 2 2" xfId="31653" xr:uid="{00000000-0005-0000-0000-0000A14F0000}"/>
    <cellStyle name="Normal 5 7 6 2 2 3 3" xfId="22527" xr:uid="{00000000-0005-0000-0000-0000A24F0000}"/>
    <cellStyle name="Normal 5 7 6 2 2 4" xfId="9783" xr:uid="{00000000-0005-0000-0000-0000A34F0000}"/>
    <cellStyle name="Normal 5 7 6 2 2 4 2" xfId="27801" xr:uid="{00000000-0005-0000-0000-0000A44F0000}"/>
    <cellStyle name="Normal 5 7 6 2 2 5" xfId="6543" xr:uid="{00000000-0005-0000-0000-0000A54F0000}"/>
    <cellStyle name="Normal 5 7 6 2 2 5 2" xfId="24561" xr:uid="{00000000-0005-0000-0000-0000A64F0000}"/>
    <cellStyle name="Normal 5 7 6 2 2 6" xfId="18675" xr:uid="{00000000-0005-0000-0000-0000A74F0000}"/>
    <cellStyle name="Normal 5 7 6 2 2 7" xfId="15435" xr:uid="{00000000-0005-0000-0000-0000A84F0000}"/>
    <cellStyle name="Normal 5 7 6 2 3" xfId="1483" xr:uid="{00000000-0005-0000-0000-0000A94F0000}"/>
    <cellStyle name="Normal 5 7 6 2 3 2" xfId="4167" xr:uid="{00000000-0005-0000-0000-0000AA4F0000}"/>
    <cellStyle name="Normal 5 7 6 2 3 2 2" xfId="13293" xr:uid="{00000000-0005-0000-0000-0000AB4F0000}"/>
    <cellStyle name="Normal 5 7 6 2 3 2 2 2" xfId="31311" xr:uid="{00000000-0005-0000-0000-0000AC4F0000}"/>
    <cellStyle name="Normal 5 7 6 2 3 2 3" xfId="22185" xr:uid="{00000000-0005-0000-0000-0000AD4F0000}"/>
    <cellStyle name="Normal 5 7 6 2 3 3" xfId="10611" xr:uid="{00000000-0005-0000-0000-0000AE4F0000}"/>
    <cellStyle name="Normal 5 7 6 2 3 3 2" xfId="28629" xr:uid="{00000000-0005-0000-0000-0000AF4F0000}"/>
    <cellStyle name="Normal 5 7 6 2 3 4" xfId="7371" xr:uid="{00000000-0005-0000-0000-0000B04F0000}"/>
    <cellStyle name="Normal 5 7 6 2 3 4 2" xfId="25389" xr:uid="{00000000-0005-0000-0000-0000B14F0000}"/>
    <cellStyle name="Normal 5 7 6 2 3 5" xfId="19503" xr:uid="{00000000-0005-0000-0000-0000B24F0000}"/>
    <cellStyle name="Normal 5 7 6 2 3 6" xfId="16263" xr:uid="{00000000-0005-0000-0000-0000B34F0000}"/>
    <cellStyle name="Normal 5 7 6 2 4" xfId="2689" xr:uid="{00000000-0005-0000-0000-0000B44F0000}"/>
    <cellStyle name="Normal 5 7 6 2 4 2" xfId="11817" xr:uid="{00000000-0005-0000-0000-0000B54F0000}"/>
    <cellStyle name="Normal 5 7 6 2 4 2 2" xfId="29835" xr:uid="{00000000-0005-0000-0000-0000B64F0000}"/>
    <cellStyle name="Normal 5 7 6 2 4 3" xfId="8577" xr:uid="{00000000-0005-0000-0000-0000B74F0000}"/>
    <cellStyle name="Normal 5 7 6 2 4 3 2" xfId="26595" xr:uid="{00000000-0005-0000-0000-0000B84F0000}"/>
    <cellStyle name="Normal 5 7 6 2 4 4" xfId="20709" xr:uid="{00000000-0005-0000-0000-0000B94F0000}"/>
    <cellStyle name="Normal 5 7 6 2 4 5" xfId="17469" xr:uid="{00000000-0005-0000-0000-0000BA4F0000}"/>
    <cellStyle name="Normal 5 7 6 2 5" xfId="3465" xr:uid="{00000000-0005-0000-0000-0000BB4F0000}"/>
    <cellStyle name="Normal 5 7 6 2 5 2" xfId="12591" xr:uid="{00000000-0005-0000-0000-0000BC4F0000}"/>
    <cellStyle name="Normal 5 7 6 2 5 2 2" xfId="30609" xr:uid="{00000000-0005-0000-0000-0000BD4F0000}"/>
    <cellStyle name="Normal 5 7 6 2 5 3" xfId="6201" xr:uid="{00000000-0005-0000-0000-0000BE4F0000}"/>
    <cellStyle name="Normal 5 7 6 2 5 3 2" xfId="24219" xr:uid="{00000000-0005-0000-0000-0000BF4F0000}"/>
    <cellStyle name="Normal 5 7 6 2 5 4" xfId="21483" xr:uid="{00000000-0005-0000-0000-0000C04F0000}"/>
    <cellStyle name="Normal 5 7 6 2 5 5" xfId="15093" xr:uid="{00000000-0005-0000-0000-0000C14F0000}"/>
    <cellStyle name="Normal 5 7 6 2 6" xfId="9441" xr:uid="{00000000-0005-0000-0000-0000C24F0000}"/>
    <cellStyle name="Normal 5 7 6 2 6 2" xfId="27459" xr:uid="{00000000-0005-0000-0000-0000C34F0000}"/>
    <cellStyle name="Normal 5 7 6 2 7" xfId="5337" xr:uid="{00000000-0005-0000-0000-0000C44F0000}"/>
    <cellStyle name="Normal 5 7 6 2 7 2" xfId="23355" xr:uid="{00000000-0005-0000-0000-0000C54F0000}"/>
    <cellStyle name="Normal 5 7 6 2 8" xfId="18333" xr:uid="{00000000-0005-0000-0000-0000C64F0000}"/>
    <cellStyle name="Normal 5 7 6 2 9" xfId="14553" xr:uid="{00000000-0005-0000-0000-0000C74F0000}"/>
    <cellStyle name="Normal 5 7 6 3" xfId="817" xr:uid="{00000000-0005-0000-0000-0000C84F0000}"/>
    <cellStyle name="Normal 5 7 6 3 2" xfId="1645" xr:uid="{00000000-0005-0000-0000-0000C94F0000}"/>
    <cellStyle name="Normal 5 7 6 3 2 2" xfId="4671" xr:uid="{00000000-0005-0000-0000-0000CA4F0000}"/>
    <cellStyle name="Normal 5 7 6 3 2 2 2" xfId="13797" xr:uid="{00000000-0005-0000-0000-0000CB4F0000}"/>
    <cellStyle name="Normal 5 7 6 3 2 2 2 2" xfId="31815" xr:uid="{00000000-0005-0000-0000-0000CC4F0000}"/>
    <cellStyle name="Normal 5 7 6 3 2 2 3" xfId="22689" xr:uid="{00000000-0005-0000-0000-0000CD4F0000}"/>
    <cellStyle name="Normal 5 7 6 3 2 3" xfId="10773" xr:uid="{00000000-0005-0000-0000-0000CE4F0000}"/>
    <cellStyle name="Normal 5 7 6 3 2 3 2" xfId="28791" xr:uid="{00000000-0005-0000-0000-0000CF4F0000}"/>
    <cellStyle name="Normal 5 7 6 3 2 4" xfId="7533" xr:uid="{00000000-0005-0000-0000-0000D04F0000}"/>
    <cellStyle name="Normal 5 7 6 3 2 4 2" xfId="25551" xr:uid="{00000000-0005-0000-0000-0000D14F0000}"/>
    <cellStyle name="Normal 5 7 6 3 2 5" xfId="19665" xr:uid="{00000000-0005-0000-0000-0000D24F0000}"/>
    <cellStyle name="Normal 5 7 6 3 2 6" xfId="16425" xr:uid="{00000000-0005-0000-0000-0000D34F0000}"/>
    <cellStyle name="Normal 5 7 6 3 3" xfId="2851" xr:uid="{00000000-0005-0000-0000-0000D44F0000}"/>
    <cellStyle name="Normal 5 7 6 3 3 2" xfId="11979" xr:uid="{00000000-0005-0000-0000-0000D54F0000}"/>
    <cellStyle name="Normal 5 7 6 3 3 2 2" xfId="29997" xr:uid="{00000000-0005-0000-0000-0000D64F0000}"/>
    <cellStyle name="Normal 5 7 6 3 3 3" xfId="8739" xr:uid="{00000000-0005-0000-0000-0000D74F0000}"/>
    <cellStyle name="Normal 5 7 6 3 3 3 2" xfId="26757" xr:uid="{00000000-0005-0000-0000-0000D84F0000}"/>
    <cellStyle name="Normal 5 7 6 3 3 4" xfId="20871" xr:uid="{00000000-0005-0000-0000-0000D94F0000}"/>
    <cellStyle name="Normal 5 7 6 3 3 5" xfId="17631" xr:uid="{00000000-0005-0000-0000-0000DA4F0000}"/>
    <cellStyle name="Normal 5 7 6 3 4" xfId="3627" xr:uid="{00000000-0005-0000-0000-0000DB4F0000}"/>
    <cellStyle name="Normal 5 7 6 3 4 2" xfId="12753" xr:uid="{00000000-0005-0000-0000-0000DC4F0000}"/>
    <cellStyle name="Normal 5 7 6 3 4 2 2" xfId="30771" xr:uid="{00000000-0005-0000-0000-0000DD4F0000}"/>
    <cellStyle name="Normal 5 7 6 3 4 3" xfId="6705" xr:uid="{00000000-0005-0000-0000-0000DE4F0000}"/>
    <cellStyle name="Normal 5 7 6 3 4 3 2" xfId="24723" xr:uid="{00000000-0005-0000-0000-0000DF4F0000}"/>
    <cellStyle name="Normal 5 7 6 3 4 4" xfId="21645" xr:uid="{00000000-0005-0000-0000-0000E04F0000}"/>
    <cellStyle name="Normal 5 7 6 3 4 5" xfId="15597" xr:uid="{00000000-0005-0000-0000-0000E14F0000}"/>
    <cellStyle name="Normal 5 7 6 3 5" xfId="9945" xr:uid="{00000000-0005-0000-0000-0000E24F0000}"/>
    <cellStyle name="Normal 5 7 6 3 5 2" xfId="27963" xr:uid="{00000000-0005-0000-0000-0000E34F0000}"/>
    <cellStyle name="Normal 5 7 6 3 6" xfId="5499" xr:uid="{00000000-0005-0000-0000-0000E44F0000}"/>
    <cellStyle name="Normal 5 7 6 3 6 2" xfId="23517" xr:uid="{00000000-0005-0000-0000-0000E54F0000}"/>
    <cellStyle name="Normal 5 7 6 3 7" xfId="18837" xr:uid="{00000000-0005-0000-0000-0000E64F0000}"/>
    <cellStyle name="Normal 5 7 6 3 8" xfId="14715" xr:uid="{00000000-0005-0000-0000-0000E74F0000}"/>
    <cellStyle name="Normal 5 7 6 4" xfId="979" xr:uid="{00000000-0005-0000-0000-0000E84F0000}"/>
    <cellStyle name="Normal 5 7 6 4 2" xfId="1807" xr:uid="{00000000-0005-0000-0000-0000E94F0000}"/>
    <cellStyle name="Normal 5 7 6 4 2 2" xfId="4833" xr:uid="{00000000-0005-0000-0000-0000EA4F0000}"/>
    <cellStyle name="Normal 5 7 6 4 2 2 2" xfId="13959" xr:uid="{00000000-0005-0000-0000-0000EB4F0000}"/>
    <cellStyle name="Normal 5 7 6 4 2 2 2 2" xfId="31977" xr:uid="{00000000-0005-0000-0000-0000EC4F0000}"/>
    <cellStyle name="Normal 5 7 6 4 2 2 3" xfId="22851" xr:uid="{00000000-0005-0000-0000-0000ED4F0000}"/>
    <cellStyle name="Normal 5 7 6 4 2 3" xfId="10935" xr:uid="{00000000-0005-0000-0000-0000EE4F0000}"/>
    <cellStyle name="Normal 5 7 6 4 2 3 2" xfId="28953" xr:uid="{00000000-0005-0000-0000-0000EF4F0000}"/>
    <cellStyle name="Normal 5 7 6 4 2 4" xfId="7695" xr:uid="{00000000-0005-0000-0000-0000F04F0000}"/>
    <cellStyle name="Normal 5 7 6 4 2 4 2" xfId="25713" xr:uid="{00000000-0005-0000-0000-0000F14F0000}"/>
    <cellStyle name="Normal 5 7 6 4 2 5" xfId="19827" xr:uid="{00000000-0005-0000-0000-0000F24F0000}"/>
    <cellStyle name="Normal 5 7 6 4 2 6" xfId="16587" xr:uid="{00000000-0005-0000-0000-0000F34F0000}"/>
    <cellStyle name="Normal 5 7 6 4 3" xfId="3013" xr:uid="{00000000-0005-0000-0000-0000F44F0000}"/>
    <cellStyle name="Normal 5 7 6 4 3 2" xfId="12141" xr:uid="{00000000-0005-0000-0000-0000F54F0000}"/>
    <cellStyle name="Normal 5 7 6 4 3 2 2" xfId="30159" xr:uid="{00000000-0005-0000-0000-0000F64F0000}"/>
    <cellStyle name="Normal 5 7 6 4 3 3" xfId="8901" xr:uid="{00000000-0005-0000-0000-0000F74F0000}"/>
    <cellStyle name="Normal 5 7 6 4 3 3 2" xfId="26919" xr:uid="{00000000-0005-0000-0000-0000F84F0000}"/>
    <cellStyle name="Normal 5 7 6 4 3 4" xfId="21033" xr:uid="{00000000-0005-0000-0000-0000F94F0000}"/>
    <cellStyle name="Normal 5 7 6 4 3 5" xfId="17793" xr:uid="{00000000-0005-0000-0000-0000FA4F0000}"/>
    <cellStyle name="Normal 5 7 6 4 4" xfId="3789" xr:uid="{00000000-0005-0000-0000-0000FB4F0000}"/>
    <cellStyle name="Normal 5 7 6 4 4 2" xfId="12915" xr:uid="{00000000-0005-0000-0000-0000FC4F0000}"/>
    <cellStyle name="Normal 5 7 6 4 4 2 2" xfId="30933" xr:uid="{00000000-0005-0000-0000-0000FD4F0000}"/>
    <cellStyle name="Normal 5 7 6 4 4 3" xfId="6867" xr:uid="{00000000-0005-0000-0000-0000FE4F0000}"/>
    <cellStyle name="Normal 5 7 6 4 4 3 2" xfId="24885" xr:uid="{00000000-0005-0000-0000-0000FF4F0000}"/>
    <cellStyle name="Normal 5 7 6 4 4 4" xfId="21807" xr:uid="{00000000-0005-0000-0000-000000500000}"/>
    <cellStyle name="Normal 5 7 6 4 5" xfId="10107" xr:uid="{00000000-0005-0000-0000-000001500000}"/>
    <cellStyle name="Normal 5 7 6 4 5 2" xfId="28125" xr:uid="{00000000-0005-0000-0000-000002500000}"/>
    <cellStyle name="Normal 5 7 6 4 6" xfId="5661" xr:uid="{00000000-0005-0000-0000-000003500000}"/>
    <cellStyle name="Normal 5 7 6 4 6 2" xfId="23679" xr:uid="{00000000-0005-0000-0000-000004500000}"/>
    <cellStyle name="Normal 5 7 6 4 7" xfId="18999" xr:uid="{00000000-0005-0000-0000-000005500000}"/>
    <cellStyle name="Normal 5 7 6 4 8" xfId="15759" xr:uid="{00000000-0005-0000-0000-000006500000}"/>
    <cellStyle name="Normal 5 7 6 5" xfId="1141" xr:uid="{00000000-0005-0000-0000-000007500000}"/>
    <cellStyle name="Normal 5 7 6 5 2" xfId="1969" xr:uid="{00000000-0005-0000-0000-000008500000}"/>
    <cellStyle name="Normal 5 7 6 5 2 2" xfId="11097" xr:uid="{00000000-0005-0000-0000-000009500000}"/>
    <cellStyle name="Normal 5 7 6 5 2 2 2" xfId="29115" xr:uid="{00000000-0005-0000-0000-00000A500000}"/>
    <cellStyle name="Normal 5 7 6 5 2 3" xfId="7857" xr:uid="{00000000-0005-0000-0000-00000B500000}"/>
    <cellStyle name="Normal 5 7 6 5 2 3 2" xfId="25875" xr:uid="{00000000-0005-0000-0000-00000C500000}"/>
    <cellStyle name="Normal 5 7 6 5 2 4" xfId="19989" xr:uid="{00000000-0005-0000-0000-00000D500000}"/>
    <cellStyle name="Normal 5 7 6 5 2 5" xfId="16749" xr:uid="{00000000-0005-0000-0000-00000E500000}"/>
    <cellStyle name="Normal 5 7 6 5 3" xfId="3175" xr:uid="{00000000-0005-0000-0000-00000F500000}"/>
    <cellStyle name="Normal 5 7 6 5 3 2" xfId="12303" xr:uid="{00000000-0005-0000-0000-000010500000}"/>
    <cellStyle name="Normal 5 7 6 5 3 2 2" xfId="30321" xr:uid="{00000000-0005-0000-0000-000011500000}"/>
    <cellStyle name="Normal 5 7 6 5 3 3" xfId="9063" xr:uid="{00000000-0005-0000-0000-000012500000}"/>
    <cellStyle name="Normal 5 7 6 5 3 3 2" xfId="27081" xr:uid="{00000000-0005-0000-0000-000013500000}"/>
    <cellStyle name="Normal 5 7 6 5 3 4" xfId="21195" xr:uid="{00000000-0005-0000-0000-000014500000}"/>
    <cellStyle name="Normal 5 7 6 5 3 5" xfId="17955" xr:uid="{00000000-0005-0000-0000-000015500000}"/>
    <cellStyle name="Normal 5 7 6 5 4" xfId="4995" xr:uid="{00000000-0005-0000-0000-000016500000}"/>
    <cellStyle name="Normal 5 7 6 5 4 2" xfId="14121" xr:uid="{00000000-0005-0000-0000-000017500000}"/>
    <cellStyle name="Normal 5 7 6 5 4 2 2" xfId="32139" xr:uid="{00000000-0005-0000-0000-000018500000}"/>
    <cellStyle name="Normal 5 7 6 5 4 3" xfId="7029" xr:uid="{00000000-0005-0000-0000-000019500000}"/>
    <cellStyle name="Normal 5 7 6 5 4 3 2" xfId="25047" xr:uid="{00000000-0005-0000-0000-00001A500000}"/>
    <cellStyle name="Normal 5 7 6 5 4 4" xfId="23013" xr:uid="{00000000-0005-0000-0000-00001B500000}"/>
    <cellStyle name="Normal 5 7 6 5 5" xfId="10269" xr:uid="{00000000-0005-0000-0000-00001C500000}"/>
    <cellStyle name="Normal 5 7 6 5 5 2" xfId="28287" xr:uid="{00000000-0005-0000-0000-00001D500000}"/>
    <cellStyle name="Normal 5 7 6 5 6" xfId="5823" xr:uid="{00000000-0005-0000-0000-00001E500000}"/>
    <cellStyle name="Normal 5 7 6 5 6 2" xfId="23841" xr:uid="{00000000-0005-0000-0000-00001F500000}"/>
    <cellStyle name="Normal 5 7 6 5 7" xfId="19161" xr:uid="{00000000-0005-0000-0000-000020500000}"/>
    <cellStyle name="Normal 5 7 6 5 8" xfId="15921" xr:uid="{00000000-0005-0000-0000-000021500000}"/>
    <cellStyle name="Normal 5 7 6 6" xfId="493" xr:uid="{00000000-0005-0000-0000-000022500000}"/>
    <cellStyle name="Normal 5 7 6 6 2" xfId="2149" xr:uid="{00000000-0005-0000-0000-000023500000}"/>
    <cellStyle name="Normal 5 7 6 6 2 2" xfId="11277" xr:uid="{00000000-0005-0000-0000-000024500000}"/>
    <cellStyle name="Normal 5 7 6 6 2 2 2" xfId="29295" xr:uid="{00000000-0005-0000-0000-000025500000}"/>
    <cellStyle name="Normal 5 7 6 6 2 3" xfId="8037" xr:uid="{00000000-0005-0000-0000-000026500000}"/>
    <cellStyle name="Normal 5 7 6 6 2 3 2" xfId="26055" xr:uid="{00000000-0005-0000-0000-000027500000}"/>
    <cellStyle name="Normal 5 7 6 6 2 4" xfId="20169" xr:uid="{00000000-0005-0000-0000-000028500000}"/>
    <cellStyle name="Normal 5 7 6 6 2 5" xfId="16929" xr:uid="{00000000-0005-0000-0000-000029500000}"/>
    <cellStyle name="Normal 5 7 6 6 3" xfId="4347" xr:uid="{00000000-0005-0000-0000-00002A500000}"/>
    <cellStyle name="Normal 5 7 6 6 3 2" xfId="13473" xr:uid="{00000000-0005-0000-0000-00002B500000}"/>
    <cellStyle name="Normal 5 7 6 6 3 2 2" xfId="31491" xr:uid="{00000000-0005-0000-0000-00002C500000}"/>
    <cellStyle name="Normal 5 7 6 6 3 3" xfId="22365" xr:uid="{00000000-0005-0000-0000-00002D500000}"/>
    <cellStyle name="Normal 5 7 6 6 4" xfId="9621" xr:uid="{00000000-0005-0000-0000-00002E500000}"/>
    <cellStyle name="Normal 5 7 6 6 4 2" xfId="27639" xr:uid="{00000000-0005-0000-0000-00002F500000}"/>
    <cellStyle name="Normal 5 7 6 6 5" xfId="6381" xr:uid="{00000000-0005-0000-0000-000030500000}"/>
    <cellStyle name="Normal 5 7 6 6 5 2" xfId="24399" xr:uid="{00000000-0005-0000-0000-000031500000}"/>
    <cellStyle name="Normal 5 7 6 6 6" xfId="18513" xr:uid="{00000000-0005-0000-0000-000032500000}"/>
    <cellStyle name="Normal 5 7 6 6 7" xfId="15273" xr:uid="{00000000-0005-0000-0000-000033500000}"/>
    <cellStyle name="Normal 5 7 6 7" xfId="1321" xr:uid="{00000000-0005-0000-0000-000034500000}"/>
    <cellStyle name="Normal 5 7 6 7 2" xfId="3951" xr:uid="{00000000-0005-0000-0000-000035500000}"/>
    <cellStyle name="Normal 5 7 6 7 2 2" xfId="13077" xr:uid="{00000000-0005-0000-0000-000036500000}"/>
    <cellStyle name="Normal 5 7 6 7 2 2 2" xfId="31095" xr:uid="{00000000-0005-0000-0000-000037500000}"/>
    <cellStyle name="Normal 5 7 6 7 2 3" xfId="21969" xr:uid="{00000000-0005-0000-0000-000038500000}"/>
    <cellStyle name="Normal 5 7 6 7 3" xfId="10449" xr:uid="{00000000-0005-0000-0000-000039500000}"/>
    <cellStyle name="Normal 5 7 6 7 3 2" xfId="28467" xr:uid="{00000000-0005-0000-0000-00003A500000}"/>
    <cellStyle name="Normal 5 7 6 7 4" xfId="7209" xr:uid="{00000000-0005-0000-0000-00003B500000}"/>
    <cellStyle name="Normal 5 7 6 7 4 2" xfId="25227" xr:uid="{00000000-0005-0000-0000-00003C500000}"/>
    <cellStyle name="Normal 5 7 6 7 5" xfId="19341" xr:uid="{00000000-0005-0000-0000-00003D500000}"/>
    <cellStyle name="Normal 5 7 6 7 6" xfId="16101" xr:uid="{00000000-0005-0000-0000-00003E500000}"/>
    <cellStyle name="Normal 5 7 6 8" xfId="2527" xr:uid="{00000000-0005-0000-0000-00003F500000}"/>
    <cellStyle name="Normal 5 7 6 8 2" xfId="11655" xr:uid="{00000000-0005-0000-0000-000040500000}"/>
    <cellStyle name="Normal 5 7 6 8 2 2" xfId="29673" xr:uid="{00000000-0005-0000-0000-000041500000}"/>
    <cellStyle name="Normal 5 7 6 8 3" xfId="8415" xr:uid="{00000000-0005-0000-0000-000042500000}"/>
    <cellStyle name="Normal 5 7 6 8 3 2" xfId="26433" xr:uid="{00000000-0005-0000-0000-000043500000}"/>
    <cellStyle name="Normal 5 7 6 8 4" xfId="20547" xr:uid="{00000000-0005-0000-0000-000044500000}"/>
    <cellStyle name="Normal 5 7 6 8 5" xfId="17307" xr:uid="{00000000-0005-0000-0000-000045500000}"/>
    <cellStyle name="Normal 5 7 6 9" xfId="3357" xr:uid="{00000000-0005-0000-0000-000046500000}"/>
    <cellStyle name="Normal 5 7 6 9 2" xfId="12483" xr:uid="{00000000-0005-0000-0000-000047500000}"/>
    <cellStyle name="Normal 5 7 6 9 2 2" xfId="30501" xr:uid="{00000000-0005-0000-0000-000048500000}"/>
    <cellStyle name="Normal 5 7 6 9 3" xfId="5985" xr:uid="{00000000-0005-0000-0000-000049500000}"/>
    <cellStyle name="Normal 5 7 6 9 3 2" xfId="24003" xr:uid="{00000000-0005-0000-0000-00004A500000}"/>
    <cellStyle name="Normal 5 7 6 9 4" xfId="21375" xr:uid="{00000000-0005-0000-0000-00004B500000}"/>
    <cellStyle name="Normal 5 7 6 9 5" xfId="14877" xr:uid="{00000000-0005-0000-0000-00004C500000}"/>
    <cellStyle name="Normal 5 7 7" xfId="241" xr:uid="{00000000-0005-0000-0000-00004D500000}"/>
    <cellStyle name="Normal 5 7 7 2" xfId="421" xr:uid="{00000000-0005-0000-0000-00004E500000}"/>
    <cellStyle name="Normal 5 7 7 2 2" xfId="2077" xr:uid="{00000000-0005-0000-0000-00004F500000}"/>
    <cellStyle name="Normal 5 7 7 2 2 2" xfId="11205" xr:uid="{00000000-0005-0000-0000-000050500000}"/>
    <cellStyle name="Normal 5 7 7 2 2 2 2" xfId="29223" xr:uid="{00000000-0005-0000-0000-000051500000}"/>
    <cellStyle name="Normal 5 7 7 2 2 3" xfId="7965" xr:uid="{00000000-0005-0000-0000-000052500000}"/>
    <cellStyle name="Normal 5 7 7 2 2 3 2" xfId="25983" xr:uid="{00000000-0005-0000-0000-000053500000}"/>
    <cellStyle name="Normal 5 7 7 2 2 4" xfId="20097" xr:uid="{00000000-0005-0000-0000-000054500000}"/>
    <cellStyle name="Normal 5 7 7 2 2 5" xfId="16857" xr:uid="{00000000-0005-0000-0000-000055500000}"/>
    <cellStyle name="Normal 5 7 7 2 3" xfId="4275" xr:uid="{00000000-0005-0000-0000-000056500000}"/>
    <cellStyle name="Normal 5 7 7 2 3 2" xfId="13401" xr:uid="{00000000-0005-0000-0000-000057500000}"/>
    <cellStyle name="Normal 5 7 7 2 3 2 2" xfId="31419" xr:uid="{00000000-0005-0000-0000-000058500000}"/>
    <cellStyle name="Normal 5 7 7 2 3 3" xfId="22293" xr:uid="{00000000-0005-0000-0000-000059500000}"/>
    <cellStyle name="Normal 5 7 7 2 4" xfId="9549" xr:uid="{00000000-0005-0000-0000-00005A500000}"/>
    <cellStyle name="Normal 5 7 7 2 4 2" xfId="27567" xr:uid="{00000000-0005-0000-0000-00005B500000}"/>
    <cellStyle name="Normal 5 7 7 2 5" xfId="6309" xr:uid="{00000000-0005-0000-0000-00005C500000}"/>
    <cellStyle name="Normal 5 7 7 2 5 2" xfId="24327" xr:uid="{00000000-0005-0000-0000-00005D500000}"/>
    <cellStyle name="Normal 5 7 7 2 6" xfId="18441" xr:uid="{00000000-0005-0000-0000-00005E500000}"/>
    <cellStyle name="Normal 5 7 7 2 7" xfId="15201" xr:uid="{00000000-0005-0000-0000-00005F500000}"/>
    <cellStyle name="Normal 5 7 7 3" xfId="1249" xr:uid="{00000000-0005-0000-0000-000060500000}"/>
    <cellStyle name="Normal 5 7 7 3 2" xfId="4095" xr:uid="{00000000-0005-0000-0000-000061500000}"/>
    <cellStyle name="Normal 5 7 7 3 2 2" xfId="13221" xr:uid="{00000000-0005-0000-0000-000062500000}"/>
    <cellStyle name="Normal 5 7 7 3 2 2 2" xfId="31239" xr:uid="{00000000-0005-0000-0000-000063500000}"/>
    <cellStyle name="Normal 5 7 7 3 2 3" xfId="22113" xr:uid="{00000000-0005-0000-0000-000064500000}"/>
    <cellStyle name="Normal 5 7 7 3 3" xfId="10377" xr:uid="{00000000-0005-0000-0000-000065500000}"/>
    <cellStyle name="Normal 5 7 7 3 3 2" xfId="28395" xr:uid="{00000000-0005-0000-0000-000066500000}"/>
    <cellStyle name="Normal 5 7 7 3 4" xfId="7137" xr:uid="{00000000-0005-0000-0000-000067500000}"/>
    <cellStyle name="Normal 5 7 7 3 4 2" xfId="25155" xr:uid="{00000000-0005-0000-0000-000068500000}"/>
    <cellStyle name="Normal 5 7 7 3 5" xfId="19269" xr:uid="{00000000-0005-0000-0000-000069500000}"/>
    <cellStyle name="Normal 5 7 7 3 6" xfId="16029" xr:uid="{00000000-0005-0000-0000-00006A500000}"/>
    <cellStyle name="Normal 5 7 7 4" xfId="2455" xr:uid="{00000000-0005-0000-0000-00006B500000}"/>
    <cellStyle name="Normal 5 7 7 4 2" xfId="11583" xr:uid="{00000000-0005-0000-0000-00006C500000}"/>
    <cellStyle name="Normal 5 7 7 4 2 2" xfId="29601" xr:uid="{00000000-0005-0000-0000-00006D500000}"/>
    <cellStyle name="Normal 5 7 7 4 3" xfId="8343" xr:uid="{00000000-0005-0000-0000-00006E500000}"/>
    <cellStyle name="Normal 5 7 7 4 3 2" xfId="26361" xr:uid="{00000000-0005-0000-0000-00006F500000}"/>
    <cellStyle name="Normal 5 7 7 4 4" xfId="20475" xr:uid="{00000000-0005-0000-0000-000070500000}"/>
    <cellStyle name="Normal 5 7 7 4 5" xfId="17235" xr:uid="{00000000-0005-0000-0000-000071500000}"/>
    <cellStyle name="Normal 5 7 7 5" xfId="3375" xr:uid="{00000000-0005-0000-0000-000072500000}"/>
    <cellStyle name="Normal 5 7 7 5 2" xfId="12501" xr:uid="{00000000-0005-0000-0000-000073500000}"/>
    <cellStyle name="Normal 5 7 7 5 2 2" xfId="30519" xr:uid="{00000000-0005-0000-0000-000074500000}"/>
    <cellStyle name="Normal 5 7 7 5 3" xfId="6129" xr:uid="{00000000-0005-0000-0000-000075500000}"/>
    <cellStyle name="Normal 5 7 7 5 3 2" xfId="24147" xr:uid="{00000000-0005-0000-0000-000076500000}"/>
    <cellStyle name="Normal 5 7 7 5 4" xfId="21393" xr:uid="{00000000-0005-0000-0000-000077500000}"/>
    <cellStyle name="Normal 5 7 7 5 5" xfId="15021" xr:uid="{00000000-0005-0000-0000-000078500000}"/>
    <cellStyle name="Normal 5 7 7 6" xfId="9369" xr:uid="{00000000-0005-0000-0000-000079500000}"/>
    <cellStyle name="Normal 5 7 7 6 2" xfId="27387" xr:uid="{00000000-0005-0000-0000-00007A500000}"/>
    <cellStyle name="Normal 5 7 7 7" xfId="5103" xr:uid="{00000000-0005-0000-0000-00007B500000}"/>
    <cellStyle name="Normal 5 7 7 7 2" xfId="23121" xr:uid="{00000000-0005-0000-0000-00007C500000}"/>
    <cellStyle name="Normal 5 7 7 8" xfId="18261" xr:uid="{00000000-0005-0000-0000-00007D500000}"/>
    <cellStyle name="Normal 5 7 7 9" xfId="14319" xr:uid="{00000000-0005-0000-0000-00007E500000}"/>
    <cellStyle name="Normal 5 7 8" xfId="187" xr:uid="{00000000-0005-0000-0000-00007F500000}"/>
    <cellStyle name="Normal 5 7 8 2" xfId="583" xr:uid="{00000000-0005-0000-0000-000080500000}"/>
    <cellStyle name="Normal 5 7 8 2 2" xfId="2239" xr:uid="{00000000-0005-0000-0000-000081500000}"/>
    <cellStyle name="Normal 5 7 8 2 2 2" xfId="11367" xr:uid="{00000000-0005-0000-0000-000082500000}"/>
    <cellStyle name="Normal 5 7 8 2 2 2 2" xfId="29385" xr:uid="{00000000-0005-0000-0000-000083500000}"/>
    <cellStyle name="Normal 5 7 8 2 2 3" xfId="8127" xr:uid="{00000000-0005-0000-0000-000084500000}"/>
    <cellStyle name="Normal 5 7 8 2 2 3 2" xfId="26145" xr:uid="{00000000-0005-0000-0000-000085500000}"/>
    <cellStyle name="Normal 5 7 8 2 2 4" xfId="20259" xr:uid="{00000000-0005-0000-0000-000086500000}"/>
    <cellStyle name="Normal 5 7 8 2 2 5" xfId="17019" xr:uid="{00000000-0005-0000-0000-000087500000}"/>
    <cellStyle name="Normal 5 7 8 2 3" xfId="4437" xr:uid="{00000000-0005-0000-0000-000088500000}"/>
    <cellStyle name="Normal 5 7 8 2 3 2" xfId="13563" xr:uid="{00000000-0005-0000-0000-000089500000}"/>
    <cellStyle name="Normal 5 7 8 2 3 2 2" xfId="31581" xr:uid="{00000000-0005-0000-0000-00008A500000}"/>
    <cellStyle name="Normal 5 7 8 2 3 3" xfId="22455" xr:uid="{00000000-0005-0000-0000-00008B500000}"/>
    <cellStyle name="Normal 5 7 8 2 4" xfId="9711" xr:uid="{00000000-0005-0000-0000-00008C500000}"/>
    <cellStyle name="Normal 5 7 8 2 4 2" xfId="27729" xr:uid="{00000000-0005-0000-0000-00008D500000}"/>
    <cellStyle name="Normal 5 7 8 2 5" xfId="6471" xr:uid="{00000000-0005-0000-0000-00008E500000}"/>
    <cellStyle name="Normal 5 7 8 2 5 2" xfId="24489" xr:uid="{00000000-0005-0000-0000-00008F500000}"/>
    <cellStyle name="Normal 5 7 8 2 6" xfId="18603" xr:uid="{00000000-0005-0000-0000-000090500000}"/>
    <cellStyle name="Normal 5 7 8 2 7" xfId="15363" xr:uid="{00000000-0005-0000-0000-000091500000}"/>
    <cellStyle name="Normal 5 7 8 3" xfId="1411" xr:uid="{00000000-0005-0000-0000-000092500000}"/>
    <cellStyle name="Normal 5 7 8 3 2" xfId="4041" xr:uid="{00000000-0005-0000-0000-000093500000}"/>
    <cellStyle name="Normal 5 7 8 3 2 2" xfId="13167" xr:uid="{00000000-0005-0000-0000-000094500000}"/>
    <cellStyle name="Normal 5 7 8 3 2 2 2" xfId="31185" xr:uid="{00000000-0005-0000-0000-000095500000}"/>
    <cellStyle name="Normal 5 7 8 3 2 3" xfId="22059" xr:uid="{00000000-0005-0000-0000-000096500000}"/>
    <cellStyle name="Normal 5 7 8 3 3" xfId="10539" xr:uid="{00000000-0005-0000-0000-000097500000}"/>
    <cellStyle name="Normal 5 7 8 3 3 2" xfId="28557" xr:uid="{00000000-0005-0000-0000-000098500000}"/>
    <cellStyle name="Normal 5 7 8 3 4" xfId="7299" xr:uid="{00000000-0005-0000-0000-000099500000}"/>
    <cellStyle name="Normal 5 7 8 3 4 2" xfId="25317" xr:uid="{00000000-0005-0000-0000-00009A500000}"/>
    <cellStyle name="Normal 5 7 8 3 5" xfId="19431" xr:uid="{00000000-0005-0000-0000-00009B500000}"/>
    <cellStyle name="Normal 5 7 8 3 6" xfId="16191" xr:uid="{00000000-0005-0000-0000-00009C500000}"/>
    <cellStyle name="Normal 5 7 8 4" xfId="2617" xr:uid="{00000000-0005-0000-0000-00009D500000}"/>
    <cellStyle name="Normal 5 7 8 4 2" xfId="11745" xr:uid="{00000000-0005-0000-0000-00009E500000}"/>
    <cellStyle name="Normal 5 7 8 4 2 2" xfId="29763" xr:uid="{00000000-0005-0000-0000-00009F500000}"/>
    <cellStyle name="Normal 5 7 8 4 3" xfId="8505" xr:uid="{00000000-0005-0000-0000-0000A0500000}"/>
    <cellStyle name="Normal 5 7 8 4 3 2" xfId="26523" xr:uid="{00000000-0005-0000-0000-0000A1500000}"/>
    <cellStyle name="Normal 5 7 8 4 4" xfId="20637" xr:uid="{00000000-0005-0000-0000-0000A2500000}"/>
    <cellStyle name="Normal 5 7 8 4 5" xfId="17397" xr:uid="{00000000-0005-0000-0000-0000A3500000}"/>
    <cellStyle name="Normal 5 7 8 5" xfId="3393" xr:uid="{00000000-0005-0000-0000-0000A4500000}"/>
    <cellStyle name="Normal 5 7 8 5 2" xfId="12519" xr:uid="{00000000-0005-0000-0000-0000A5500000}"/>
    <cellStyle name="Normal 5 7 8 5 2 2" xfId="30537" xr:uid="{00000000-0005-0000-0000-0000A6500000}"/>
    <cellStyle name="Normal 5 7 8 5 3" xfId="6075" xr:uid="{00000000-0005-0000-0000-0000A7500000}"/>
    <cellStyle name="Normal 5 7 8 5 3 2" xfId="24093" xr:uid="{00000000-0005-0000-0000-0000A8500000}"/>
    <cellStyle name="Normal 5 7 8 5 4" xfId="21411" xr:uid="{00000000-0005-0000-0000-0000A9500000}"/>
    <cellStyle name="Normal 5 7 8 5 5" xfId="14967" xr:uid="{00000000-0005-0000-0000-0000AA500000}"/>
    <cellStyle name="Normal 5 7 8 6" xfId="9315" xr:uid="{00000000-0005-0000-0000-0000AB500000}"/>
    <cellStyle name="Normal 5 7 8 6 2" xfId="27333" xr:uid="{00000000-0005-0000-0000-0000AC500000}"/>
    <cellStyle name="Normal 5 7 8 7" xfId="5265" xr:uid="{00000000-0005-0000-0000-0000AD500000}"/>
    <cellStyle name="Normal 5 7 8 7 2" xfId="23283" xr:uid="{00000000-0005-0000-0000-0000AE500000}"/>
    <cellStyle name="Normal 5 7 8 8" xfId="18207" xr:uid="{00000000-0005-0000-0000-0000AF500000}"/>
    <cellStyle name="Normal 5 7 8 9" xfId="14481" xr:uid="{00000000-0005-0000-0000-0000B0500000}"/>
    <cellStyle name="Normal 5 7 9" xfId="745" xr:uid="{00000000-0005-0000-0000-0000B1500000}"/>
    <cellStyle name="Normal 5 7 9 2" xfId="1573" xr:uid="{00000000-0005-0000-0000-0000B2500000}"/>
    <cellStyle name="Normal 5 7 9 2 2" xfId="4599" xr:uid="{00000000-0005-0000-0000-0000B3500000}"/>
    <cellStyle name="Normal 5 7 9 2 2 2" xfId="13725" xr:uid="{00000000-0005-0000-0000-0000B4500000}"/>
    <cellStyle name="Normal 5 7 9 2 2 2 2" xfId="31743" xr:uid="{00000000-0005-0000-0000-0000B5500000}"/>
    <cellStyle name="Normal 5 7 9 2 2 3" xfId="22617" xr:uid="{00000000-0005-0000-0000-0000B6500000}"/>
    <cellStyle name="Normal 5 7 9 2 3" xfId="10701" xr:uid="{00000000-0005-0000-0000-0000B7500000}"/>
    <cellStyle name="Normal 5 7 9 2 3 2" xfId="28719" xr:uid="{00000000-0005-0000-0000-0000B8500000}"/>
    <cellStyle name="Normal 5 7 9 2 4" xfId="7461" xr:uid="{00000000-0005-0000-0000-0000B9500000}"/>
    <cellStyle name="Normal 5 7 9 2 4 2" xfId="25479" xr:uid="{00000000-0005-0000-0000-0000BA500000}"/>
    <cellStyle name="Normal 5 7 9 2 5" xfId="19593" xr:uid="{00000000-0005-0000-0000-0000BB500000}"/>
    <cellStyle name="Normal 5 7 9 2 6" xfId="16353" xr:uid="{00000000-0005-0000-0000-0000BC500000}"/>
    <cellStyle name="Normal 5 7 9 3" xfId="2779" xr:uid="{00000000-0005-0000-0000-0000BD500000}"/>
    <cellStyle name="Normal 5 7 9 3 2" xfId="11907" xr:uid="{00000000-0005-0000-0000-0000BE500000}"/>
    <cellStyle name="Normal 5 7 9 3 2 2" xfId="29925" xr:uid="{00000000-0005-0000-0000-0000BF500000}"/>
    <cellStyle name="Normal 5 7 9 3 3" xfId="8667" xr:uid="{00000000-0005-0000-0000-0000C0500000}"/>
    <cellStyle name="Normal 5 7 9 3 3 2" xfId="26685" xr:uid="{00000000-0005-0000-0000-0000C1500000}"/>
    <cellStyle name="Normal 5 7 9 3 4" xfId="20799" xr:uid="{00000000-0005-0000-0000-0000C2500000}"/>
    <cellStyle name="Normal 5 7 9 3 5" xfId="17559" xr:uid="{00000000-0005-0000-0000-0000C3500000}"/>
    <cellStyle name="Normal 5 7 9 4" xfId="3555" xr:uid="{00000000-0005-0000-0000-0000C4500000}"/>
    <cellStyle name="Normal 5 7 9 4 2" xfId="12681" xr:uid="{00000000-0005-0000-0000-0000C5500000}"/>
    <cellStyle name="Normal 5 7 9 4 2 2" xfId="30699" xr:uid="{00000000-0005-0000-0000-0000C6500000}"/>
    <cellStyle name="Normal 5 7 9 4 3" xfId="6633" xr:uid="{00000000-0005-0000-0000-0000C7500000}"/>
    <cellStyle name="Normal 5 7 9 4 3 2" xfId="24651" xr:uid="{00000000-0005-0000-0000-0000C8500000}"/>
    <cellStyle name="Normal 5 7 9 4 4" xfId="21573" xr:uid="{00000000-0005-0000-0000-0000C9500000}"/>
    <cellStyle name="Normal 5 7 9 4 5" xfId="15525" xr:uid="{00000000-0005-0000-0000-0000CA500000}"/>
    <cellStyle name="Normal 5 7 9 5" xfId="9873" xr:uid="{00000000-0005-0000-0000-0000CB500000}"/>
    <cellStyle name="Normal 5 7 9 5 2" xfId="27891" xr:uid="{00000000-0005-0000-0000-0000CC500000}"/>
    <cellStyle name="Normal 5 7 9 6" xfId="5427" xr:uid="{00000000-0005-0000-0000-0000CD500000}"/>
    <cellStyle name="Normal 5 7 9 6 2" xfId="23445" xr:uid="{00000000-0005-0000-0000-0000CE500000}"/>
    <cellStyle name="Normal 5 7 9 7" xfId="18765" xr:uid="{00000000-0005-0000-0000-0000CF500000}"/>
    <cellStyle name="Normal 5 7 9 8" xfId="14643" xr:uid="{00000000-0005-0000-0000-0000D0500000}"/>
    <cellStyle name="Normal 5 8" xfId="47" xr:uid="{00000000-0005-0000-0000-0000D1500000}"/>
    <cellStyle name="Normal 5 8 10" xfId="3273" xr:uid="{00000000-0005-0000-0000-0000D2500000}"/>
    <cellStyle name="Normal 5 8 10 2" xfId="12399" xr:uid="{00000000-0005-0000-0000-0000D3500000}"/>
    <cellStyle name="Normal 5 8 10 2 2" xfId="30417" xr:uid="{00000000-0005-0000-0000-0000D4500000}"/>
    <cellStyle name="Normal 5 8 10 3" xfId="5937" xr:uid="{00000000-0005-0000-0000-0000D5500000}"/>
    <cellStyle name="Normal 5 8 10 3 2" xfId="23955" xr:uid="{00000000-0005-0000-0000-0000D6500000}"/>
    <cellStyle name="Normal 5 8 10 4" xfId="21291" xr:uid="{00000000-0005-0000-0000-0000D7500000}"/>
    <cellStyle name="Normal 5 8 10 5" xfId="14829" xr:uid="{00000000-0005-0000-0000-0000D8500000}"/>
    <cellStyle name="Normal 5 8 11" xfId="9177" xr:uid="{00000000-0005-0000-0000-0000D9500000}"/>
    <cellStyle name="Normal 5 8 11 2" xfId="27195" xr:uid="{00000000-0005-0000-0000-0000DA500000}"/>
    <cellStyle name="Normal 5 8 12" xfId="5127" xr:uid="{00000000-0005-0000-0000-0000DB500000}"/>
    <cellStyle name="Normal 5 8 12 2" xfId="23145" xr:uid="{00000000-0005-0000-0000-0000DC500000}"/>
    <cellStyle name="Normal 5 8 13" xfId="18069" xr:uid="{00000000-0005-0000-0000-0000DD500000}"/>
    <cellStyle name="Normal 5 8 14" xfId="14217" xr:uid="{00000000-0005-0000-0000-0000DE500000}"/>
    <cellStyle name="Normal 5 8 2" xfId="103" xr:uid="{00000000-0005-0000-0000-0000DF500000}"/>
    <cellStyle name="Normal 5 8 2 10" xfId="9231" xr:uid="{00000000-0005-0000-0000-0000E0500000}"/>
    <cellStyle name="Normal 5 8 2 10 2" xfId="27249" xr:uid="{00000000-0005-0000-0000-0000E1500000}"/>
    <cellStyle name="Normal 5 8 2 11" xfId="5181" xr:uid="{00000000-0005-0000-0000-0000E2500000}"/>
    <cellStyle name="Normal 5 8 2 11 2" xfId="23199" xr:uid="{00000000-0005-0000-0000-0000E3500000}"/>
    <cellStyle name="Normal 5 8 2 12" xfId="18123" xr:uid="{00000000-0005-0000-0000-0000E4500000}"/>
    <cellStyle name="Normal 5 8 2 13" xfId="14271" xr:uid="{00000000-0005-0000-0000-0000E5500000}"/>
    <cellStyle name="Normal 5 8 2 2" xfId="319" xr:uid="{00000000-0005-0000-0000-0000E6500000}"/>
    <cellStyle name="Normal 5 8 2 2 2" xfId="661" xr:uid="{00000000-0005-0000-0000-0000E7500000}"/>
    <cellStyle name="Normal 5 8 2 2 2 2" xfId="2317" xr:uid="{00000000-0005-0000-0000-0000E8500000}"/>
    <cellStyle name="Normal 5 8 2 2 2 2 2" xfId="11445" xr:uid="{00000000-0005-0000-0000-0000E9500000}"/>
    <cellStyle name="Normal 5 8 2 2 2 2 2 2" xfId="29463" xr:uid="{00000000-0005-0000-0000-0000EA500000}"/>
    <cellStyle name="Normal 5 8 2 2 2 2 3" xfId="8205" xr:uid="{00000000-0005-0000-0000-0000EB500000}"/>
    <cellStyle name="Normal 5 8 2 2 2 2 3 2" xfId="26223" xr:uid="{00000000-0005-0000-0000-0000EC500000}"/>
    <cellStyle name="Normal 5 8 2 2 2 2 4" xfId="20337" xr:uid="{00000000-0005-0000-0000-0000ED500000}"/>
    <cellStyle name="Normal 5 8 2 2 2 2 5" xfId="17097" xr:uid="{00000000-0005-0000-0000-0000EE500000}"/>
    <cellStyle name="Normal 5 8 2 2 2 3" xfId="4515" xr:uid="{00000000-0005-0000-0000-0000EF500000}"/>
    <cellStyle name="Normal 5 8 2 2 2 3 2" xfId="13641" xr:uid="{00000000-0005-0000-0000-0000F0500000}"/>
    <cellStyle name="Normal 5 8 2 2 2 3 2 2" xfId="31659" xr:uid="{00000000-0005-0000-0000-0000F1500000}"/>
    <cellStyle name="Normal 5 8 2 2 2 3 3" xfId="22533" xr:uid="{00000000-0005-0000-0000-0000F2500000}"/>
    <cellStyle name="Normal 5 8 2 2 2 4" xfId="9789" xr:uid="{00000000-0005-0000-0000-0000F3500000}"/>
    <cellStyle name="Normal 5 8 2 2 2 4 2" xfId="27807" xr:uid="{00000000-0005-0000-0000-0000F4500000}"/>
    <cellStyle name="Normal 5 8 2 2 2 5" xfId="6549" xr:uid="{00000000-0005-0000-0000-0000F5500000}"/>
    <cellStyle name="Normal 5 8 2 2 2 5 2" xfId="24567" xr:uid="{00000000-0005-0000-0000-0000F6500000}"/>
    <cellStyle name="Normal 5 8 2 2 2 6" xfId="18681" xr:uid="{00000000-0005-0000-0000-0000F7500000}"/>
    <cellStyle name="Normal 5 8 2 2 2 7" xfId="15441" xr:uid="{00000000-0005-0000-0000-0000F8500000}"/>
    <cellStyle name="Normal 5 8 2 2 3" xfId="1489" xr:uid="{00000000-0005-0000-0000-0000F9500000}"/>
    <cellStyle name="Normal 5 8 2 2 3 2" xfId="4173" xr:uid="{00000000-0005-0000-0000-0000FA500000}"/>
    <cellStyle name="Normal 5 8 2 2 3 2 2" xfId="13299" xr:uid="{00000000-0005-0000-0000-0000FB500000}"/>
    <cellStyle name="Normal 5 8 2 2 3 2 2 2" xfId="31317" xr:uid="{00000000-0005-0000-0000-0000FC500000}"/>
    <cellStyle name="Normal 5 8 2 2 3 2 3" xfId="22191" xr:uid="{00000000-0005-0000-0000-0000FD500000}"/>
    <cellStyle name="Normal 5 8 2 2 3 3" xfId="10617" xr:uid="{00000000-0005-0000-0000-0000FE500000}"/>
    <cellStyle name="Normal 5 8 2 2 3 3 2" xfId="28635" xr:uid="{00000000-0005-0000-0000-0000FF500000}"/>
    <cellStyle name="Normal 5 8 2 2 3 4" xfId="7377" xr:uid="{00000000-0005-0000-0000-000000510000}"/>
    <cellStyle name="Normal 5 8 2 2 3 4 2" xfId="25395" xr:uid="{00000000-0005-0000-0000-000001510000}"/>
    <cellStyle name="Normal 5 8 2 2 3 5" xfId="19509" xr:uid="{00000000-0005-0000-0000-000002510000}"/>
    <cellStyle name="Normal 5 8 2 2 3 6" xfId="16269" xr:uid="{00000000-0005-0000-0000-000003510000}"/>
    <cellStyle name="Normal 5 8 2 2 4" xfId="2695" xr:uid="{00000000-0005-0000-0000-000004510000}"/>
    <cellStyle name="Normal 5 8 2 2 4 2" xfId="11823" xr:uid="{00000000-0005-0000-0000-000005510000}"/>
    <cellStyle name="Normal 5 8 2 2 4 2 2" xfId="29841" xr:uid="{00000000-0005-0000-0000-000006510000}"/>
    <cellStyle name="Normal 5 8 2 2 4 3" xfId="8583" xr:uid="{00000000-0005-0000-0000-000007510000}"/>
    <cellStyle name="Normal 5 8 2 2 4 3 2" xfId="26601" xr:uid="{00000000-0005-0000-0000-000008510000}"/>
    <cellStyle name="Normal 5 8 2 2 4 4" xfId="20715" xr:uid="{00000000-0005-0000-0000-000009510000}"/>
    <cellStyle name="Normal 5 8 2 2 4 5" xfId="17475" xr:uid="{00000000-0005-0000-0000-00000A510000}"/>
    <cellStyle name="Normal 5 8 2 2 5" xfId="3633" xr:uid="{00000000-0005-0000-0000-00000B510000}"/>
    <cellStyle name="Normal 5 8 2 2 5 2" xfId="12759" xr:uid="{00000000-0005-0000-0000-00000C510000}"/>
    <cellStyle name="Normal 5 8 2 2 5 2 2" xfId="30777" xr:uid="{00000000-0005-0000-0000-00000D510000}"/>
    <cellStyle name="Normal 5 8 2 2 5 3" xfId="6207" xr:uid="{00000000-0005-0000-0000-00000E510000}"/>
    <cellStyle name="Normal 5 8 2 2 5 3 2" xfId="24225" xr:uid="{00000000-0005-0000-0000-00000F510000}"/>
    <cellStyle name="Normal 5 8 2 2 5 4" xfId="21651" xr:uid="{00000000-0005-0000-0000-000010510000}"/>
    <cellStyle name="Normal 5 8 2 2 5 5" xfId="15099" xr:uid="{00000000-0005-0000-0000-000011510000}"/>
    <cellStyle name="Normal 5 8 2 2 6" xfId="9447" xr:uid="{00000000-0005-0000-0000-000012510000}"/>
    <cellStyle name="Normal 5 8 2 2 6 2" xfId="27465" xr:uid="{00000000-0005-0000-0000-000013510000}"/>
    <cellStyle name="Normal 5 8 2 2 7" xfId="5343" xr:uid="{00000000-0005-0000-0000-000014510000}"/>
    <cellStyle name="Normal 5 8 2 2 7 2" xfId="23361" xr:uid="{00000000-0005-0000-0000-000015510000}"/>
    <cellStyle name="Normal 5 8 2 2 8" xfId="18339" xr:uid="{00000000-0005-0000-0000-000016510000}"/>
    <cellStyle name="Normal 5 8 2 2 9" xfId="14397" xr:uid="{00000000-0005-0000-0000-000017510000}"/>
    <cellStyle name="Normal 5 8 2 3" xfId="823" xr:uid="{00000000-0005-0000-0000-000018510000}"/>
    <cellStyle name="Normal 5 8 2 3 2" xfId="1651" xr:uid="{00000000-0005-0000-0000-000019510000}"/>
    <cellStyle name="Normal 5 8 2 3 2 2" xfId="4677" xr:uid="{00000000-0005-0000-0000-00001A510000}"/>
    <cellStyle name="Normal 5 8 2 3 2 2 2" xfId="13803" xr:uid="{00000000-0005-0000-0000-00001B510000}"/>
    <cellStyle name="Normal 5 8 2 3 2 2 2 2" xfId="31821" xr:uid="{00000000-0005-0000-0000-00001C510000}"/>
    <cellStyle name="Normal 5 8 2 3 2 2 3" xfId="22695" xr:uid="{00000000-0005-0000-0000-00001D510000}"/>
    <cellStyle name="Normal 5 8 2 3 2 3" xfId="10779" xr:uid="{00000000-0005-0000-0000-00001E510000}"/>
    <cellStyle name="Normal 5 8 2 3 2 3 2" xfId="28797" xr:uid="{00000000-0005-0000-0000-00001F510000}"/>
    <cellStyle name="Normal 5 8 2 3 2 4" xfId="7539" xr:uid="{00000000-0005-0000-0000-000020510000}"/>
    <cellStyle name="Normal 5 8 2 3 2 4 2" xfId="25557" xr:uid="{00000000-0005-0000-0000-000021510000}"/>
    <cellStyle name="Normal 5 8 2 3 2 5" xfId="19671" xr:uid="{00000000-0005-0000-0000-000022510000}"/>
    <cellStyle name="Normal 5 8 2 3 2 6" xfId="16431" xr:uid="{00000000-0005-0000-0000-000023510000}"/>
    <cellStyle name="Normal 5 8 2 3 3" xfId="2857" xr:uid="{00000000-0005-0000-0000-000024510000}"/>
    <cellStyle name="Normal 5 8 2 3 3 2" xfId="11985" xr:uid="{00000000-0005-0000-0000-000025510000}"/>
    <cellStyle name="Normal 5 8 2 3 3 2 2" xfId="30003" xr:uid="{00000000-0005-0000-0000-000026510000}"/>
    <cellStyle name="Normal 5 8 2 3 3 3" xfId="8745" xr:uid="{00000000-0005-0000-0000-000027510000}"/>
    <cellStyle name="Normal 5 8 2 3 3 3 2" xfId="26763" xr:uid="{00000000-0005-0000-0000-000028510000}"/>
    <cellStyle name="Normal 5 8 2 3 3 4" xfId="20877" xr:uid="{00000000-0005-0000-0000-000029510000}"/>
    <cellStyle name="Normal 5 8 2 3 3 5" xfId="17637" xr:uid="{00000000-0005-0000-0000-00002A510000}"/>
    <cellStyle name="Normal 5 8 2 3 4" xfId="3795" xr:uid="{00000000-0005-0000-0000-00002B510000}"/>
    <cellStyle name="Normal 5 8 2 3 4 2" xfId="12921" xr:uid="{00000000-0005-0000-0000-00002C510000}"/>
    <cellStyle name="Normal 5 8 2 3 4 2 2" xfId="30939" xr:uid="{00000000-0005-0000-0000-00002D510000}"/>
    <cellStyle name="Normal 5 8 2 3 4 3" xfId="6711" xr:uid="{00000000-0005-0000-0000-00002E510000}"/>
    <cellStyle name="Normal 5 8 2 3 4 3 2" xfId="24729" xr:uid="{00000000-0005-0000-0000-00002F510000}"/>
    <cellStyle name="Normal 5 8 2 3 4 4" xfId="21813" xr:uid="{00000000-0005-0000-0000-000030510000}"/>
    <cellStyle name="Normal 5 8 2 3 4 5" xfId="15603" xr:uid="{00000000-0005-0000-0000-000031510000}"/>
    <cellStyle name="Normal 5 8 2 3 5" xfId="9951" xr:uid="{00000000-0005-0000-0000-000032510000}"/>
    <cellStyle name="Normal 5 8 2 3 5 2" xfId="27969" xr:uid="{00000000-0005-0000-0000-000033510000}"/>
    <cellStyle name="Normal 5 8 2 3 6" xfId="5505" xr:uid="{00000000-0005-0000-0000-000034510000}"/>
    <cellStyle name="Normal 5 8 2 3 6 2" xfId="23523" xr:uid="{00000000-0005-0000-0000-000035510000}"/>
    <cellStyle name="Normal 5 8 2 3 7" xfId="18843" xr:uid="{00000000-0005-0000-0000-000036510000}"/>
    <cellStyle name="Normal 5 8 2 3 8" xfId="14559" xr:uid="{00000000-0005-0000-0000-000037510000}"/>
    <cellStyle name="Normal 5 8 2 4" xfId="985" xr:uid="{00000000-0005-0000-0000-000038510000}"/>
    <cellStyle name="Normal 5 8 2 4 2" xfId="1813" xr:uid="{00000000-0005-0000-0000-000039510000}"/>
    <cellStyle name="Normal 5 8 2 4 2 2" xfId="10941" xr:uid="{00000000-0005-0000-0000-00003A510000}"/>
    <cellStyle name="Normal 5 8 2 4 2 2 2" xfId="28959" xr:uid="{00000000-0005-0000-0000-00003B510000}"/>
    <cellStyle name="Normal 5 8 2 4 2 3" xfId="7701" xr:uid="{00000000-0005-0000-0000-00003C510000}"/>
    <cellStyle name="Normal 5 8 2 4 2 3 2" xfId="25719" xr:uid="{00000000-0005-0000-0000-00003D510000}"/>
    <cellStyle name="Normal 5 8 2 4 2 4" xfId="19833" xr:uid="{00000000-0005-0000-0000-00003E510000}"/>
    <cellStyle name="Normal 5 8 2 4 2 5" xfId="16593" xr:uid="{00000000-0005-0000-0000-00003F510000}"/>
    <cellStyle name="Normal 5 8 2 4 3" xfId="3019" xr:uid="{00000000-0005-0000-0000-000040510000}"/>
    <cellStyle name="Normal 5 8 2 4 3 2" xfId="12147" xr:uid="{00000000-0005-0000-0000-000041510000}"/>
    <cellStyle name="Normal 5 8 2 4 3 2 2" xfId="30165" xr:uid="{00000000-0005-0000-0000-000042510000}"/>
    <cellStyle name="Normal 5 8 2 4 3 3" xfId="8907" xr:uid="{00000000-0005-0000-0000-000043510000}"/>
    <cellStyle name="Normal 5 8 2 4 3 3 2" xfId="26925" xr:uid="{00000000-0005-0000-0000-000044510000}"/>
    <cellStyle name="Normal 5 8 2 4 3 4" xfId="21039" xr:uid="{00000000-0005-0000-0000-000045510000}"/>
    <cellStyle name="Normal 5 8 2 4 3 5" xfId="17799" xr:uid="{00000000-0005-0000-0000-000046510000}"/>
    <cellStyle name="Normal 5 8 2 4 4" xfId="4839" xr:uid="{00000000-0005-0000-0000-000047510000}"/>
    <cellStyle name="Normal 5 8 2 4 4 2" xfId="13965" xr:uid="{00000000-0005-0000-0000-000048510000}"/>
    <cellStyle name="Normal 5 8 2 4 4 2 2" xfId="31983" xr:uid="{00000000-0005-0000-0000-000049510000}"/>
    <cellStyle name="Normal 5 8 2 4 4 3" xfId="6873" xr:uid="{00000000-0005-0000-0000-00004A510000}"/>
    <cellStyle name="Normal 5 8 2 4 4 3 2" xfId="24891" xr:uid="{00000000-0005-0000-0000-00004B510000}"/>
    <cellStyle name="Normal 5 8 2 4 4 4" xfId="22857" xr:uid="{00000000-0005-0000-0000-00004C510000}"/>
    <cellStyle name="Normal 5 8 2 4 4 5" xfId="15765" xr:uid="{00000000-0005-0000-0000-00004D510000}"/>
    <cellStyle name="Normal 5 8 2 4 5" xfId="10113" xr:uid="{00000000-0005-0000-0000-00004E510000}"/>
    <cellStyle name="Normal 5 8 2 4 5 2" xfId="28131" xr:uid="{00000000-0005-0000-0000-00004F510000}"/>
    <cellStyle name="Normal 5 8 2 4 6" xfId="5667" xr:uid="{00000000-0005-0000-0000-000050510000}"/>
    <cellStyle name="Normal 5 8 2 4 6 2" xfId="23685" xr:uid="{00000000-0005-0000-0000-000051510000}"/>
    <cellStyle name="Normal 5 8 2 4 7" xfId="19005" xr:uid="{00000000-0005-0000-0000-000052510000}"/>
    <cellStyle name="Normal 5 8 2 4 8" xfId="14721" xr:uid="{00000000-0005-0000-0000-000053510000}"/>
    <cellStyle name="Normal 5 8 2 5" xfId="1147" xr:uid="{00000000-0005-0000-0000-000054510000}"/>
    <cellStyle name="Normal 5 8 2 5 2" xfId="1975" xr:uid="{00000000-0005-0000-0000-000055510000}"/>
    <cellStyle name="Normal 5 8 2 5 2 2" xfId="11103" xr:uid="{00000000-0005-0000-0000-000056510000}"/>
    <cellStyle name="Normal 5 8 2 5 2 2 2" xfId="29121" xr:uid="{00000000-0005-0000-0000-000057510000}"/>
    <cellStyle name="Normal 5 8 2 5 2 3" xfId="7863" xr:uid="{00000000-0005-0000-0000-000058510000}"/>
    <cellStyle name="Normal 5 8 2 5 2 3 2" xfId="25881" xr:uid="{00000000-0005-0000-0000-000059510000}"/>
    <cellStyle name="Normal 5 8 2 5 2 4" xfId="19995" xr:uid="{00000000-0005-0000-0000-00005A510000}"/>
    <cellStyle name="Normal 5 8 2 5 2 5" xfId="16755" xr:uid="{00000000-0005-0000-0000-00005B510000}"/>
    <cellStyle name="Normal 5 8 2 5 3" xfId="3181" xr:uid="{00000000-0005-0000-0000-00005C510000}"/>
    <cellStyle name="Normal 5 8 2 5 3 2" xfId="12309" xr:uid="{00000000-0005-0000-0000-00005D510000}"/>
    <cellStyle name="Normal 5 8 2 5 3 2 2" xfId="30327" xr:uid="{00000000-0005-0000-0000-00005E510000}"/>
    <cellStyle name="Normal 5 8 2 5 3 3" xfId="9069" xr:uid="{00000000-0005-0000-0000-00005F510000}"/>
    <cellStyle name="Normal 5 8 2 5 3 3 2" xfId="27087" xr:uid="{00000000-0005-0000-0000-000060510000}"/>
    <cellStyle name="Normal 5 8 2 5 3 4" xfId="21201" xr:uid="{00000000-0005-0000-0000-000061510000}"/>
    <cellStyle name="Normal 5 8 2 5 3 5" xfId="17961" xr:uid="{00000000-0005-0000-0000-000062510000}"/>
    <cellStyle name="Normal 5 8 2 5 4" xfId="5001" xr:uid="{00000000-0005-0000-0000-000063510000}"/>
    <cellStyle name="Normal 5 8 2 5 4 2" xfId="14127" xr:uid="{00000000-0005-0000-0000-000064510000}"/>
    <cellStyle name="Normal 5 8 2 5 4 2 2" xfId="32145" xr:uid="{00000000-0005-0000-0000-000065510000}"/>
    <cellStyle name="Normal 5 8 2 5 4 3" xfId="7035" xr:uid="{00000000-0005-0000-0000-000066510000}"/>
    <cellStyle name="Normal 5 8 2 5 4 3 2" xfId="25053" xr:uid="{00000000-0005-0000-0000-000067510000}"/>
    <cellStyle name="Normal 5 8 2 5 4 4" xfId="23019" xr:uid="{00000000-0005-0000-0000-000068510000}"/>
    <cellStyle name="Normal 5 8 2 5 5" xfId="10275" xr:uid="{00000000-0005-0000-0000-000069510000}"/>
    <cellStyle name="Normal 5 8 2 5 5 2" xfId="28293" xr:uid="{00000000-0005-0000-0000-00006A510000}"/>
    <cellStyle name="Normal 5 8 2 5 6" xfId="5829" xr:uid="{00000000-0005-0000-0000-00006B510000}"/>
    <cellStyle name="Normal 5 8 2 5 6 2" xfId="23847" xr:uid="{00000000-0005-0000-0000-00006C510000}"/>
    <cellStyle name="Normal 5 8 2 5 7" xfId="19167" xr:uid="{00000000-0005-0000-0000-00006D510000}"/>
    <cellStyle name="Normal 5 8 2 5 8" xfId="15927" xr:uid="{00000000-0005-0000-0000-00006E510000}"/>
    <cellStyle name="Normal 5 8 2 6" xfId="499" xr:uid="{00000000-0005-0000-0000-00006F510000}"/>
    <cellStyle name="Normal 5 8 2 6 2" xfId="2155" xr:uid="{00000000-0005-0000-0000-000070510000}"/>
    <cellStyle name="Normal 5 8 2 6 2 2" xfId="11283" xr:uid="{00000000-0005-0000-0000-000071510000}"/>
    <cellStyle name="Normal 5 8 2 6 2 2 2" xfId="29301" xr:uid="{00000000-0005-0000-0000-000072510000}"/>
    <cellStyle name="Normal 5 8 2 6 2 3" xfId="8043" xr:uid="{00000000-0005-0000-0000-000073510000}"/>
    <cellStyle name="Normal 5 8 2 6 2 3 2" xfId="26061" xr:uid="{00000000-0005-0000-0000-000074510000}"/>
    <cellStyle name="Normal 5 8 2 6 2 4" xfId="20175" xr:uid="{00000000-0005-0000-0000-000075510000}"/>
    <cellStyle name="Normal 5 8 2 6 2 5" xfId="16935" xr:uid="{00000000-0005-0000-0000-000076510000}"/>
    <cellStyle name="Normal 5 8 2 6 3" xfId="4353" xr:uid="{00000000-0005-0000-0000-000077510000}"/>
    <cellStyle name="Normal 5 8 2 6 3 2" xfId="13479" xr:uid="{00000000-0005-0000-0000-000078510000}"/>
    <cellStyle name="Normal 5 8 2 6 3 2 2" xfId="31497" xr:uid="{00000000-0005-0000-0000-000079510000}"/>
    <cellStyle name="Normal 5 8 2 6 3 3" xfId="22371" xr:uid="{00000000-0005-0000-0000-00007A510000}"/>
    <cellStyle name="Normal 5 8 2 6 4" xfId="9627" xr:uid="{00000000-0005-0000-0000-00007B510000}"/>
    <cellStyle name="Normal 5 8 2 6 4 2" xfId="27645" xr:uid="{00000000-0005-0000-0000-00007C510000}"/>
    <cellStyle name="Normal 5 8 2 6 5" xfId="6387" xr:uid="{00000000-0005-0000-0000-00007D510000}"/>
    <cellStyle name="Normal 5 8 2 6 5 2" xfId="24405" xr:uid="{00000000-0005-0000-0000-00007E510000}"/>
    <cellStyle name="Normal 5 8 2 6 6" xfId="18519" xr:uid="{00000000-0005-0000-0000-00007F510000}"/>
    <cellStyle name="Normal 5 8 2 6 7" xfId="15279" xr:uid="{00000000-0005-0000-0000-000080510000}"/>
    <cellStyle name="Normal 5 8 2 7" xfId="1327" xr:uid="{00000000-0005-0000-0000-000081510000}"/>
    <cellStyle name="Normal 5 8 2 7 2" xfId="3957" xr:uid="{00000000-0005-0000-0000-000082510000}"/>
    <cellStyle name="Normal 5 8 2 7 2 2" xfId="13083" xr:uid="{00000000-0005-0000-0000-000083510000}"/>
    <cellStyle name="Normal 5 8 2 7 2 2 2" xfId="31101" xr:uid="{00000000-0005-0000-0000-000084510000}"/>
    <cellStyle name="Normal 5 8 2 7 2 3" xfId="21975" xr:uid="{00000000-0005-0000-0000-000085510000}"/>
    <cellStyle name="Normal 5 8 2 7 3" xfId="10455" xr:uid="{00000000-0005-0000-0000-000086510000}"/>
    <cellStyle name="Normal 5 8 2 7 3 2" xfId="28473" xr:uid="{00000000-0005-0000-0000-000087510000}"/>
    <cellStyle name="Normal 5 8 2 7 4" xfId="7215" xr:uid="{00000000-0005-0000-0000-000088510000}"/>
    <cellStyle name="Normal 5 8 2 7 4 2" xfId="25233" xr:uid="{00000000-0005-0000-0000-000089510000}"/>
    <cellStyle name="Normal 5 8 2 7 5" xfId="19347" xr:uid="{00000000-0005-0000-0000-00008A510000}"/>
    <cellStyle name="Normal 5 8 2 7 6" xfId="16107" xr:uid="{00000000-0005-0000-0000-00008B510000}"/>
    <cellStyle name="Normal 5 8 2 8" xfId="2533" xr:uid="{00000000-0005-0000-0000-00008C510000}"/>
    <cellStyle name="Normal 5 8 2 8 2" xfId="11661" xr:uid="{00000000-0005-0000-0000-00008D510000}"/>
    <cellStyle name="Normal 5 8 2 8 2 2" xfId="29679" xr:uid="{00000000-0005-0000-0000-00008E510000}"/>
    <cellStyle name="Normal 5 8 2 8 3" xfId="8421" xr:uid="{00000000-0005-0000-0000-00008F510000}"/>
    <cellStyle name="Normal 5 8 2 8 3 2" xfId="26439" xr:uid="{00000000-0005-0000-0000-000090510000}"/>
    <cellStyle name="Normal 5 8 2 8 4" xfId="20553" xr:uid="{00000000-0005-0000-0000-000091510000}"/>
    <cellStyle name="Normal 5 8 2 8 5" xfId="17313" xr:uid="{00000000-0005-0000-0000-000092510000}"/>
    <cellStyle name="Normal 5 8 2 9" xfId="3471" xr:uid="{00000000-0005-0000-0000-000093510000}"/>
    <cellStyle name="Normal 5 8 2 9 2" xfId="12597" xr:uid="{00000000-0005-0000-0000-000094510000}"/>
    <cellStyle name="Normal 5 8 2 9 2 2" xfId="30615" xr:uid="{00000000-0005-0000-0000-000095510000}"/>
    <cellStyle name="Normal 5 8 2 9 3" xfId="5991" xr:uid="{00000000-0005-0000-0000-000096510000}"/>
    <cellStyle name="Normal 5 8 2 9 3 2" xfId="24009" xr:uid="{00000000-0005-0000-0000-000097510000}"/>
    <cellStyle name="Normal 5 8 2 9 4" xfId="21489" xr:uid="{00000000-0005-0000-0000-000098510000}"/>
    <cellStyle name="Normal 5 8 2 9 5" xfId="14883" xr:uid="{00000000-0005-0000-0000-000099510000}"/>
    <cellStyle name="Normal 5 8 3" xfId="265" xr:uid="{00000000-0005-0000-0000-00009A510000}"/>
    <cellStyle name="Normal 5 8 3 2" xfId="607" xr:uid="{00000000-0005-0000-0000-00009B510000}"/>
    <cellStyle name="Normal 5 8 3 2 2" xfId="2263" xr:uid="{00000000-0005-0000-0000-00009C510000}"/>
    <cellStyle name="Normal 5 8 3 2 2 2" xfId="11391" xr:uid="{00000000-0005-0000-0000-00009D510000}"/>
    <cellStyle name="Normal 5 8 3 2 2 2 2" xfId="29409" xr:uid="{00000000-0005-0000-0000-00009E510000}"/>
    <cellStyle name="Normal 5 8 3 2 2 3" xfId="8151" xr:uid="{00000000-0005-0000-0000-00009F510000}"/>
    <cellStyle name="Normal 5 8 3 2 2 3 2" xfId="26169" xr:uid="{00000000-0005-0000-0000-0000A0510000}"/>
    <cellStyle name="Normal 5 8 3 2 2 4" xfId="20283" xr:uid="{00000000-0005-0000-0000-0000A1510000}"/>
    <cellStyle name="Normal 5 8 3 2 2 5" xfId="17043" xr:uid="{00000000-0005-0000-0000-0000A2510000}"/>
    <cellStyle name="Normal 5 8 3 2 3" xfId="4461" xr:uid="{00000000-0005-0000-0000-0000A3510000}"/>
    <cellStyle name="Normal 5 8 3 2 3 2" xfId="13587" xr:uid="{00000000-0005-0000-0000-0000A4510000}"/>
    <cellStyle name="Normal 5 8 3 2 3 2 2" xfId="31605" xr:uid="{00000000-0005-0000-0000-0000A5510000}"/>
    <cellStyle name="Normal 5 8 3 2 3 3" xfId="22479" xr:uid="{00000000-0005-0000-0000-0000A6510000}"/>
    <cellStyle name="Normal 5 8 3 2 4" xfId="9735" xr:uid="{00000000-0005-0000-0000-0000A7510000}"/>
    <cellStyle name="Normal 5 8 3 2 4 2" xfId="27753" xr:uid="{00000000-0005-0000-0000-0000A8510000}"/>
    <cellStyle name="Normal 5 8 3 2 5" xfId="6495" xr:uid="{00000000-0005-0000-0000-0000A9510000}"/>
    <cellStyle name="Normal 5 8 3 2 5 2" xfId="24513" xr:uid="{00000000-0005-0000-0000-0000AA510000}"/>
    <cellStyle name="Normal 5 8 3 2 6" xfId="18627" xr:uid="{00000000-0005-0000-0000-0000AB510000}"/>
    <cellStyle name="Normal 5 8 3 2 7" xfId="15387" xr:uid="{00000000-0005-0000-0000-0000AC510000}"/>
    <cellStyle name="Normal 5 8 3 3" xfId="1435" xr:uid="{00000000-0005-0000-0000-0000AD510000}"/>
    <cellStyle name="Normal 5 8 3 3 2" xfId="4119" xr:uid="{00000000-0005-0000-0000-0000AE510000}"/>
    <cellStyle name="Normal 5 8 3 3 2 2" xfId="13245" xr:uid="{00000000-0005-0000-0000-0000AF510000}"/>
    <cellStyle name="Normal 5 8 3 3 2 2 2" xfId="31263" xr:uid="{00000000-0005-0000-0000-0000B0510000}"/>
    <cellStyle name="Normal 5 8 3 3 2 3" xfId="22137" xr:uid="{00000000-0005-0000-0000-0000B1510000}"/>
    <cellStyle name="Normal 5 8 3 3 3" xfId="10563" xr:uid="{00000000-0005-0000-0000-0000B2510000}"/>
    <cellStyle name="Normal 5 8 3 3 3 2" xfId="28581" xr:uid="{00000000-0005-0000-0000-0000B3510000}"/>
    <cellStyle name="Normal 5 8 3 3 4" xfId="7323" xr:uid="{00000000-0005-0000-0000-0000B4510000}"/>
    <cellStyle name="Normal 5 8 3 3 4 2" xfId="25341" xr:uid="{00000000-0005-0000-0000-0000B5510000}"/>
    <cellStyle name="Normal 5 8 3 3 5" xfId="19455" xr:uid="{00000000-0005-0000-0000-0000B6510000}"/>
    <cellStyle name="Normal 5 8 3 3 6" xfId="16215" xr:uid="{00000000-0005-0000-0000-0000B7510000}"/>
    <cellStyle name="Normal 5 8 3 4" xfId="2641" xr:uid="{00000000-0005-0000-0000-0000B8510000}"/>
    <cellStyle name="Normal 5 8 3 4 2" xfId="11769" xr:uid="{00000000-0005-0000-0000-0000B9510000}"/>
    <cellStyle name="Normal 5 8 3 4 2 2" xfId="29787" xr:uid="{00000000-0005-0000-0000-0000BA510000}"/>
    <cellStyle name="Normal 5 8 3 4 3" xfId="8529" xr:uid="{00000000-0005-0000-0000-0000BB510000}"/>
    <cellStyle name="Normal 5 8 3 4 3 2" xfId="26547" xr:uid="{00000000-0005-0000-0000-0000BC510000}"/>
    <cellStyle name="Normal 5 8 3 4 4" xfId="20661" xr:uid="{00000000-0005-0000-0000-0000BD510000}"/>
    <cellStyle name="Normal 5 8 3 4 5" xfId="17421" xr:uid="{00000000-0005-0000-0000-0000BE510000}"/>
    <cellStyle name="Normal 5 8 3 5" xfId="3417" xr:uid="{00000000-0005-0000-0000-0000BF510000}"/>
    <cellStyle name="Normal 5 8 3 5 2" xfId="12543" xr:uid="{00000000-0005-0000-0000-0000C0510000}"/>
    <cellStyle name="Normal 5 8 3 5 2 2" xfId="30561" xr:uid="{00000000-0005-0000-0000-0000C1510000}"/>
    <cellStyle name="Normal 5 8 3 5 3" xfId="6153" xr:uid="{00000000-0005-0000-0000-0000C2510000}"/>
    <cellStyle name="Normal 5 8 3 5 3 2" xfId="24171" xr:uid="{00000000-0005-0000-0000-0000C3510000}"/>
    <cellStyle name="Normal 5 8 3 5 4" xfId="21435" xr:uid="{00000000-0005-0000-0000-0000C4510000}"/>
    <cellStyle name="Normal 5 8 3 5 5" xfId="15045" xr:uid="{00000000-0005-0000-0000-0000C5510000}"/>
    <cellStyle name="Normal 5 8 3 6" xfId="9393" xr:uid="{00000000-0005-0000-0000-0000C6510000}"/>
    <cellStyle name="Normal 5 8 3 6 2" xfId="27411" xr:uid="{00000000-0005-0000-0000-0000C7510000}"/>
    <cellStyle name="Normal 5 8 3 7" xfId="5289" xr:uid="{00000000-0005-0000-0000-0000C8510000}"/>
    <cellStyle name="Normal 5 8 3 7 2" xfId="23307" xr:uid="{00000000-0005-0000-0000-0000C9510000}"/>
    <cellStyle name="Normal 5 8 3 8" xfId="18285" xr:uid="{00000000-0005-0000-0000-0000CA510000}"/>
    <cellStyle name="Normal 5 8 3 9" xfId="14343" xr:uid="{00000000-0005-0000-0000-0000CB510000}"/>
    <cellStyle name="Normal 5 8 4" xfId="193" xr:uid="{00000000-0005-0000-0000-0000CC510000}"/>
    <cellStyle name="Normal 5 8 4 2" xfId="769" xr:uid="{00000000-0005-0000-0000-0000CD510000}"/>
    <cellStyle name="Normal 5 8 4 2 2" xfId="2389" xr:uid="{00000000-0005-0000-0000-0000CE510000}"/>
    <cellStyle name="Normal 5 8 4 2 2 2" xfId="11517" xr:uid="{00000000-0005-0000-0000-0000CF510000}"/>
    <cellStyle name="Normal 5 8 4 2 2 2 2" xfId="29535" xr:uid="{00000000-0005-0000-0000-0000D0510000}"/>
    <cellStyle name="Normal 5 8 4 2 2 3" xfId="8277" xr:uid="{00000000-0005-0000-0000-0000D1510000}"/>
    <cellStyle name="Normal 5 8 4 2 2 3 2" xfId="26295" xr:uid="{00000000-0005-0000-0000-0000D2510000}"/>
    <cellStyle name="Normal 5 8 4 2 2 4" xfId="20409" xr:uid="{00000000-0005-0000-0000-0000D3510000}"/>
    <cellStyle name="Normal 5 8 4 2 2 5" xfId="17169" xr:uid="{00000000-0005-0000-0000-0000D4510000}"/>
    <cellStyle name="Normal 5 8 4 2 3" xfId="4623" xr:uid="{00000000-0005-0000-0000-0000D5510000}"/>
    <cellStyle name="Normal 5 8 4 2 3 2" xfId="13749" xr:uid="{00000000-0005-0000-0000-0000D6510000}"/>
    <cellStyle name="Normal 5 8 4 2 3 2 2" xfId="31767" xr:uid="{00000000-0005-0000-0000-0000D7510000}"/>
    <cellStyle name="Normal 5 8 4 2 3 3" xfId="22641" xr:uid="{00000000-0005-0000-0000-0000D8510000}"/>
    <cellStyle name="Normal 5 8 4 2 4" xfId="9897" xr:uid="{00000000-0005-0000-0000-0000D9510000}"/>
    <cellStyle name="Normal 5 8 4 2 4 2" xfId="27915" xr:uid="{00000000-0005-0000-0000-0000DA510000}"/>
    <cellStyle name="Normal 5 8 4 2 5" xfId="6657" xr:uid="{00000000-0005-0000-0000-0000DB510000}"/>
    <cellStyle name="Normal 5 8 4 2 5 2" xfId="24675" xr:uid="{00000000-0005-0000-0000-0000DC510000}"/>
    <cellStyle name="Normal 5 8 4 2 6" xfId="18789" xr:uid="{00000000-0005-0000-0000-0000DD510000}"/>
    <cellStyle name="Normal 5 8 4 2 7" xfId="15549" xr:uid="{00000000-0005-0000-0000-0000DE510000}"/>
    <cellStyle name="Normal 5 8 4 3" xfId="1597" xr:uid="{00000000-0005-0000-0000-0000DF510000}"/>
    <cellStyle name="Normal 5 8 4 3 2" xfId="4047" xr:uid="{00000000-0005-0000-0000-0000E0510000}"/>
    <cellStyle name="Normal 5 8 4 3 2 2" xfId="13173" xr:uid="{00000000-0005-0000-0000-0000E1510000}"/>
    <cellStyle name="Normal 5 8 4 3 2 2 2" xfId="31191" xr:uid="{00000000-0005-0000-0000-0000E2510000}"/>
    <cellStyle name="Normal 5 8 4 3 2 3" xfId="22065" xr:uid="{00000000-0005-0000-0000-0000E3510000}"/>
    <cellStyle name="Normal 5 8 4 3 3" xfId="10725" xr:uid="{00000000-0005-0000-0000-0000E4510000}"/>
    <cellStyle name="Normal 5 8 4 3 3 2" xfId="28743" xr:uid="{00000000-0005-0000-0000-0000E5510000}"/>
    <cellStyle name="Normal 5 8 4 3 4" xfId="7485" xr:uid="{00000000-0005-0000-0000-0000E6510000}"/>
    <cellStyle name="Normal 5 8 4 3 4 2" xfId="25503" xr:uid="{00000000-0005-0000-0000-0000E7510000}"/>
    <cellStyle name="Normal 5 8 4 3 5" xfId="19617" xr:uid="{00000000-0005-0000-0000-0000E8510000}"/>
    <cellStyle name="Normal 5 8 4 3 6" xfId="16377" xr:uid="{00000000-0005-0000-0000-0000E9510000}"/>
    <cellStyle name="Normal 5 8 4 4" xfId="2803" xr:uid="{00000000-0005-0000-0000-0000EA510000}"/>
    <cellStyle name="Normal 5 8 4 4 2" xfId="11931" xr:uid="{00000000-0005-0000-0000-0000EB510000}"/>
    <cellStyle name="Normal 5 8 4 4 2 2" xfId="29949" xr:uid="{00000000-0005-0000-0000-0000EC510000}"/>
    <cellStyle name="Normal 5 8 4 4 3" xfId="8691" xr:uid="{00000000-0005-0000-0000-0000ED510000}"/>
    <cellStyle name="Normal 5 8 4 4 3 2" xfId="26709" xr:uid="{00000000-0005-0000-0000-0000EE510000}"/>
    <cellStyle name="Normal 5 8 4 4 4" xfId="20823" xr:uid="{00000000-0005-0000-0000-0000EF510000}"/>
    <cellStyle name="Normal 5 8 4 4 5" xfId="17583" xr:uid="{00000000-0005-0000-0000-0000F0510000}"/>
    <cellStyle name="Normal 5 8 4 5" xfId="3579" xr:uid="{00000000-0005-0000-0000-0000F1510000}"/>
    <cellStyle name="Normal 5 8 4 5 2" xfId="12705" xr:uid="{00000000-0005-0000-0000-0000F2510000}"/>
    <cellStyle name="Normal 5 8 4 5 2 2" xfId="30723" xr:uid="{00000000-0005-0000-0000-0000F3510000}"/>
    <cellStyle name="Normal 5 8 4 5 3" xfId="6081" xr:uid="{00000000-0005-0000-0000-0000F4510000}"/>
    <cellStyle name="Normal 5 8 4 5 3 2" xfId="24099" xr:uid="{00000000-0005-0000-0000-0000F5510000}"/>
    <cellStyle name="Normal 5 8 4 5 4" xfId="21597" xr:uid="{00000000-0005-0000-0000-0000F6510000}"/>
    <cellStyle name="Normal 5 8 4 5 5" xfId="14973" xr:uid="{00000000-0005-0000-0000-0000F7510000}"/>
    <cellStyle name="Normal 5 8 4 6" xfId="9321" xr:uid="{00000000-0005-0000-0000-0000F8510000}"/>
    <cellStyle name="Normal 5 8 4 6 2" xfId="27339" xr:uid="{00000000-0005-0000-0000-0000F9510000}"/>
    <cellStyle name="Normal 5 8 4 7" xfId="5451" xr:uid="{00000000-0005-0000-0000-0000FA510000}"/>
    <cellStyle name="Normal 5 8 4 7 2" xfId="23469" xr:uid="{00000000-0005-0000-0000-0000FB510000}"/>
    <cellStyle name="Normal 5 8 4 8" xfId="18213" xr:uid="{00000000-0005-0000-0000-0000FC510000}"/>
    <cellStyle name="Normal 5 8 4 9" xfId="14505" xr:uid="{00000000-0005-0000-0000-0000FD510000}"/>
    <cellStyle name="Normal 5 8 5" xfId="931" xr:uid="{00000000-0005-0000-0000-0000FE510000}"/>
    <cellStyle name="Normal 5 8 5 2" xfId="1759" xr:uid="{00000000-0005-0000-0000-0000FF510000}"/>
    <cellStyle name="Normal 5 8 5 2 2" xfId="4785" xr:uid="{00000000-0005-0000-0000-000000520000}"/>
    <cellStyle name="Normal 5 8 5 2 2 2" xfId="13911" xr:uid="{00000000-0005-0000-0000-000001520000}"/>
    <cellStyle name="Normal 5 8 5 2 2 2 2" xfId="31929" xr:uid="{00000000-0005-0000-0000-000002520000}"/>
    <cellStyle name="Normal 5 8 5 2 2 3" xfId="22803" xr:uid="{00000000-0005-0000-0000-000003520000}"/>
    <cellStyle name="Normal 5 8 5 2 3" xfId="10887" xr:uid="{00000000-0005-0000-0000-000004520000}"/>
    <cellStyle name="Normal 5 8 5 2 3 2" xfId="28905" xr:uid="{00000000-0005-0000-0000-000005520000}"/>
    <cellStyle name="Normal 5 8 5 2 4" xfId="7647" xr:uid="{00000000-0005-0000-0000-000006520000}"/>
    <cellStyle name="Normal 5 8 5 2 4 2" xfId="25665" xr:uid="{00000000-0005-0000-0000-000007520000}"/>
    <cellStyle name="Normal 5 8 5 2 5" xfId="19779" xr:uid="{00000000-0005-0000-0000-000008520000}"/>
    <cellStyle name="Normal 5 8 5 2 6" xfId="16539" xr:uid="{00000000-0005-0000-0000-000009520000}"/>
    <cellStyle name="Normal 5 8 5 3" xfId="2965" xr:uid="{00000000-0005-0000-0000-00000A520000}"/>
    <cellStyle name="Normal 5 8 5 3 2" xfId="12093" xr:uid="{00000000-0005-0000-0000-00000B520000}"/>
    <cellStyle name="Normal 5 8 5 3 2 2" xfId="30111" xr:uid="{00000000-0005-0000-0000-00000C520000}"/>
    <cellStyle name="Normal 5 8 5 3 3" xfId="8853" xr:uid="{00000000-0005-0000-0000-00000D520000}"/>
    <cellStyle name="Normal 5 8 5 3 3 2" xfId="26871" xr:uid="{00000000-0005-0000-0000-00000E520000}"/>
    <cellStyle name="Normal 5 8 5 3 4" xfId="20985" xr:uid="{00000000-0005-0000-0000-00000F520000}"/>
    <cellStyle name="Normal 5 8 5 3 5" xfId="17745" xr:uid="{00000000-0005-0000-0000-000010520000}"/>
    <cellStyle name="Normal 5 8 5 4" xfId="3741" xr:uid="{00000000-0005-0000-0000-000011520000}"/>
    <cellStyle name="Normal 5 8 5 4 2" xfId="12867" xr:uid="{00000000-0005-0000-0000-000012520000}"/>
    <cellStyle name="Normal 5 8 5 4 2 2" xfId="30885" xr:uid="{00000000-0005-0000-0000-000013520000}"/>
    <cellStyle name="Normal 5 8 5 4 3" xfId="6819" xr:uid="{00000000-0005-0000-0000-000014520000}"/>
    <cellStyle name="Normal 5 8 5 4 3 2" xfId="24837" xr:uid="{00000000-0005-0000-0000-000015520000}"/>
    <cellStyle name="Normal 5 8 5 4 4" xfId="21759" xr:uid="{00000000-0005-0000-0000-000016520000}"/>
    <cellStyle name="Normal 5 8 5 4 5" xfId="15711" xr:uid="{00000000-0005-0000-0000-000017520000}"/>
    <cellStyle name="Normal 5 8 5 5" xfId="10059" xr:uid="{00000000-0005-0000-0000-000018520000}"/>
    <cellStyle name="Normal 5 8 5 5 2" xfId="28077" xr:uid="{00000000-0005-0000-0000-000019520000}"/>
    <cellStyle name="Normal 5 8 5 6" xfId="5613" xr:uid="{00000000-0005-0000-0000-00001A520000}"/>
    <cellStyle name="Normal 5 8 5 6 2" xfId="23631" xr:uid="{00000000-0005-0000-0000-00001B520000}"/>
    <cellStyle name="Normal 5 8 5 7" xfId="18951" xr:uid="{00000000-0005-0000-0000-00001C520000}"/>
    <cellStyle name="Normal 5 8 5 8" xfId="14667" xr:uid="{00000000-0005-0000-0000-00001D520000}"/>
    <cellStyle name="Normal 5 8 6" xfId="1093" xr:uid="{00000000-0005-0000-0000-00001E520000}"/>
    <cellStyle name="Normal 5 8 6 2" xfId="1921" xr:uid="{00000000-0005-0000-0000-00001F520000}"/>
    <cellStyle name="Normal 5 8 6 2 2" xfId="11049" xr:uid="{00000000-0005-0000-0000-000020520000}"/>
    <cellStyle name="Normal 5 8 6 2 2 2" xfId="29067" xr:uid="{00000000-0005-0000-0000-000021520000}"/>
    <cellStyle name="Normal 5 8 6 2 3" xfId="7809" xr:uid="{00000000-0005-0000-0000-000022520000}"/>
    <cellStyle name="Normal 5 8 6 2 3 2" xfId="25827" xr:uid="{00000000-0005-0000-0000-000023520000}"/>
    <cellStyle name="Normal 5 8 6 2 4" xfId="19941" xr:uid="{00000000-0005-0000-0000-000024520000}"/>
    <cellStyle name="Normal 5 8 6 2 5" xfId="16701" xr:uid="{00000000-0005-0000-0000-000025520000}"/>
    <cellStyle name="Normal 5 8 6 3" xfId="3127" xr:uid="{00000000-0005-0000-0000-000026520000}"/>
    <cellStyle name="Normal 5 8 6 3 2" xfId="12255" xr:uid="{00000000-0005-0000-0000-000027520000}"/>
    <cellStyle name="Normal 5 8 6 3 2 2" xfId="30273" xr:uid="{00000000-0005-0000-0000-000028520000}"/>
    <cellStyle name="Normal 5 8 6 3 3" xfId="9015" xr:uid="{00000000-0005-0000-0000-000029520000}"/>
    <cellStyle name="Normal 5 8 6 3 3 2" xfId="27033" xr:uid="{00000000-0005-0000-0000-00002A520000}"/>
    <cellStyle name="Normal 5 8 6 3 4" xfId="21147" xr:uid="{00000000-0005-0000-0000-00002B520000}"/>
    <cellStyle name="Normal 5 8 6 3 5" xfId="17907" xr:uid="{00000000-0005-0000-0000-00002C520000}"/>
    <cellStyle name="Normal 5 8 6 4" xfId="4947" xr:uid="{00000000-0005-0000-0000-00002D520000}"/>
    <cellStyle name="Normal 5 8 6 4 2" xfId="14073" xr:uid="{00000000-0005-0000-0000-00002E520000}"/>
    <cellStyle name="Normal 5 8 6 4 2 2" xfId="32091" xr:uid="{00000000-0005-0000-0000-00002F520000}"/>
    <cellStyle name="Normal 5 8 6 4 3" xfId="6981" xr:uid="{00000000-0005-0000-0000-000030520000}"/>
    <cellStyle name="Normal 5 8 6 4 3 2" xfId="24999" xr:uid="{00000000-0005-0000-0000-000031520000}"/>
    <cellStyle name="Normal 5 8 6 4 4" xfId="22965" xr:uid="{00000000-0005-0000-0000-000032520000}"/>
    <cellStyle name="Normal 5 8 6 5" xfId="10221" xr:uid="{00000000-0005-0000-0000-000033520000}"/>
    <cellStyle name="Normal 5 8 6 5 2" xfId="28239" xr:uid="{00000000-0005-0000-0000-000034520000}"/>
    <cellStyle name="Normal 5 8 6 6" xfId="5775" xr:uid="{00000000-0005-0000-0000-000035520000}"/>
    <cellStyle name="Normal 5 8 6 6 2" xfId="23793" xr:uid="{00000000-0005-0000-0000-000036520000}"/>
    <cellStyle name="Normal 5 8 6 7" xfId="19113" xr:uid="{00000000-0005-0000-0000-000037520000}"/>
    <cellStyle name="Normal 5 8 6 8" xfId="15873" xr:uid="{00000000-0005-0000-0000-000038520000}"/>
    <cellStyle name="Normal 5 8 7" xfId="445" xr:uid="{00000000-0005-0000-0000-000039520000}"/>
    <cellStyle name="Normal 5 8 7 2" xfId="2101" xr:uid="{00000000-0005-0000-0000-00003A520000}"/>
    <cellStyle name="Normal 5 8 7 2 2" xfId="11229" xr:uid="{00000000-0005-0000-0000-00003B520000}"/>
    <cellStyle name="Normal 5 8 7 2 2 2" xfId="29247" xr:uid="{00000000-0005-0000-0000-00003C520000}"/>
    <cellStyle name="Normal 5 8 7 2 3" xfId="7989" xr:uid="{00000000-0005-0000-0000-00003D520000}"/>
    <cellStyle name="Normal 5 8 7 2 3 2" xfId="26007" xr:uid="{00000000-0005-0000-0000-00003E520000}"/>
    <cellStyle name="Normal 5 8 7 2 4" xfId="20121" xr:uid="{00000000-0005-0000-0000-00003F520000}"/>
    <cellStyle name="Normal 5 8 7 2 5" xfId="16881" xr:uid="{00000000-0005-0000-0000-000040520000}"/>
    <cellStyle name="Normal 5 8 7 3" xfId="4299" xr:uid="{00000000-0005-0000-0000-000041520000}"/>
    <cellStyle name="Normal 5 8 7 3 2" xfId="13425" xr:uid="{00000000-0005-0000-0000-000042520000}"/>
    <cellStyle name="Normal 5 8 7 3 2 2" xfId="31443" xr:uid="{00000000-0005-0000-0000-000043520000}"/>
    <cellStyle name="Normal 5 8 7 3 3" xfId="22317" xr:uid="{00000000-0005-0000-0000-000044520000}"/>
    <cellStyle name="Normal 5 8 7 4" xfId="9573" xr:uid="{00000000-0005-0000-0000-000045520000}"/>
    <cellStyle name="Normal 5 8 7 4 2" xfId="27591" xr:uid="{00000000-0005-0000-0000-000046520000}"/>
    <cellStyle name="Normal 5 8 7 5" xfId="6333" xr:uid="{00000000-0005-0000-0000-000047520000}"/>
    <cellStyle name="Normal 5 8 7 5 2" xfId="24351" xr:uid="{00000000-0005-0000-0000-000048520000}"/>
    <cellStyle name="Normal 5 8 7 6" xfId="18465" xr:uid="{00000000-0005-0000-0000-000049520000}"/>
    <cellStyle name="Normal 5 8 7 7" xfId="15225" xr:uid="{00000000-0005-0000-0000-00004A520000}"/>
    <cellStyle name="Normal 5 8 8" xfId="1273" xr:uid="{00000000-0005-0000-0000-00004B520000}"/>
    <cellStyle name="Normal 5 8 8 2" xfId="3903" xr:uid="{00000000-0005-0000-0000-00004C520000}"/>
    <cellStyle name="Normal 5 8 8 2 2" xfId="13029" xr:uid="{00000000-0005-0000-0000-00004D520000}"/>
    <cellStyle name="Normal 5 8 8 2 2 2" xfId="31047" xr:uid="{00000000-0005-0000-0000-00004E520000}"/>
    <cellStyle name="Normal 5 8 8 2 3" xfId="21921" xr:uid="{00000000-0005-0000-0000-00004F520000}"/>
    <cellStyle name="Normal 5 8 8 3" xfId="10401" xr:uid="{00000000-0005-0000-0000-000050520000}"/>
    <cellStyle name="Normal 5 8 8 3 2" xfId="28419" xr:uid="{00000000-0005-0000-0000-000051520000}"/>
    <cellStyle name="Normal 5 8 8 4" xfId="7161" xr:uid="{00000000-0005-0000-0000-000052520000}"/>
    <cellStyle name="Normal 5 8 8 4 2" xfId="25179" xr:uid="{00000000-0005-0000-0000-000053520000}"/>
    <cellStyle name="Normal 5 8 8 5" xfId="19293" xr:uid="{00000000-0005-0000-0000-000054520000}"/>
    <cellStyle name="Normal 5 8 8 6" xfId="16053" xr:uid="{00000000-0005-0000-0000-000055520000}"/>
    <cellStyle name="Normal 5 8 9" xfId="2479" xr:uid="{00000000-0005-0000-0000-000056520000}"/>
    <cellStyle name="Normal 5 8 9 2" xfId="11607" xr:uid="{00000000-0005-0000-0000-000057520000}"/>
    <cellStyle name="Normal 5 8 9 2 2" xfId="29625" xr:uid="{00000000-0005-0000-0000-000058520000}"/>
    <cellStyle name="Normal 5 8 9 3" xfId="8367" xr:uid="{00000000-0005-0000-0000-000059520000}"/>
    <cellStyle name="Normal 5 8 9 3 2" xfId="26385" xr:uid="{00000000-0005-0000-0000-00005A520000}"/>
    <cellStyle name="Normal 5 8 9 4" xfId="20499" xr:uid="{00000000-0005-0000-0000-00005B520000}"/>
    <cellStyle name="Normal 5 8 9 5" xfId="17259" xr:uid="{00000000-0005-0000-0000-00005C520000}"/>
    <cellStyle name="Normal 5 9" xfId="65" xr:uid="{00000000-0005-0000-0000-00005D520000}"/>
    <cellStyle name="Normal 5 9 10" xfId="3291" xr:uid="{00000000-0005-0000-0000-00005E520000}"/>
    <cellStyle name="Normal 5 9 10 2" xfId="12417" xr:uid="{00000000-0005-0000-0000-00005F520000}"/>
    <cellStyle name="Normal 5 9 10 2 2" xfId="30435" xr:uid="{00000000-0005-0000-0000-000060520000}"/>
    <cellStyle name="Normal 5 9 10 3" xfId="5955" xr:uid="{00000000-0005-0000-0000-000061520000}"/>
    <cellStyle name="Normal 5 9 10 3 2" xfId="23973" xr:uid="{00000000-0005-0000-0000-000062520000}"/>
    <cellStyle name="Normal 5 9 10 4" xfId="21309" xr:uid="{00000000-0005-0000-0000-000063520000}"/>
    <cellStyle name="Normal 5 9 10 5" xfId="14847" xr:uid="{00000000-0005-0000-0000-000064520000}"/>
    <cellStyle name="Normal 5 9 11" xfId="9195" xr:uid="{00000000-0005-0000-0000-000065520000}"/>
    <cellStyle name="Normal 5 9 11 2" xfId="27213" xr:uid="{00000000-0005-0000-0000-000066520000}"/>
    <cellStyle name="Normal 5 9 12" xfId="5145" xr:uid="{00000000-0005-0000-0000-000067520000}"/>
    <cellStyle name="Normal 5 9 12 2" xfId="23163" xr:uid="{00000000-0005-0000-0000-000068520000}"/>
    <cellStyle name="Normal 5 9 13" xfId="18087" xr:uid="{00000000-0005-0000-0000-000069520000}"/>
    <cellStyle name="Normal 5 9 14" xfId="14289" xr:uid="{00000000-0005-0000-0000-00006A520000}"/>
    <cellStyle name="Normal 5 9 2" xfId="121" xr:uid="{00000000-0005-0000-0000-00006B520000}"/>
    <cellStyle name="Normal 5 9 2 10" xfId="9249" xr:uid="{00000000-0005-0000-0000-00006C520000}"/>
    <cellStyle name="Normal 5 9 2 10 2" xfId="27267" xr:uid="{00000000-0005-0000-0000-00006D520000}"/>
    <cellStyle name="Normal 5 9 2 11" xfId="5199" xr:uid="{00000000-0005-0000-0000-00006E520000}"/>
    <cellStyle name="Normal 5 9 2 11 2" xfId="23217" xr:uid="{00000000-0005-0000-0000-00006F520000}"/>
    <cellStyle name="Normal 5 9 2 12" xfId="18141" xr:uid="{00000000-0005-0000-0000-000070520000}"/>
    <cellStyle name="Normal 5 9 2 13" xfId="14415" xr:uid="{00000000-0005-0000-0000-000071520000}"/>
    <cellStyle name="Normal 5 9 2 2" xfId="337" xr:uid="{00000000-0005-0000-0000-000072520000}"/>
    <cellStyle name="Normal 5 9 2 2 2" xfId="679" xr:uid="{00000000-0005-0000-0000-000073520000}"/>
    <cellStyle name="Normal 5 9 2 2 2 2" xfId="2335" xr:uid="{00000000-0005-0000-0000-000074520000}"/>
    <cellStyle name="Normal 5 9 2 2 2 2 2" xfId="11463" xr:uid="{00000000-0005-0000-0000-000075520000}"/>
    <cellStyle name="Normal 5 9 2 2 2 2 2 2" xfId="29481" xr:uid="{00000000-0005-0000-0000-000076520000}"/>
    <cellStyle name="Normal 5 9 2 2 2 2 3" xfId="8223" xr:uid="{00000000-0005-0000-0000-000077520000}"/>
    <cellStyle name="Normal 5 9 2 2 2 2 3 2" xfId="26241" xr:uid="{00000000-0005-0000-0000-000078520000}"/>
    <cellStyle name="Normal 5 9 2 2 2 2 4" xfId="20355" xr:uid="{00000000-0005-0000-0000-000079520000}"/>
    <cellStyle name="Normal 5 9 2 2 2 2 5" xfId="17115" xr:uid="{00000000-0005-0000-0000-00007A520000}"/>
    <cellStyle name="Normal 5 9 2 2 2 3" xfId="4533" xr:uid="{00000000-0005-0000-0000-00007B520000}"/>
    <cellStyle name="Normal 5 9 2 2 2 3 2" xfId="13659" xr:uid="{00000000-0005-0000-0000-00007C520000}"/>
    <cellStyle name="Normal 5 9 2 2 2 3 2 2" xfId="31677" xr:uid="{00000000-0005-0000-0000-00007D520000}"/>
    <cellStyle name="Normal 5 9 2 2 2 3 3" xfId="22551" xr:uid="{00000000-0005-0000-0000-00007E520000}"/>
    <cellStyle name="Normal 5 9 2 2 2 4" xfId="9807" xr:uid="{00000000-0005-0000-0000-00007F520000}"/>
    <cellStyle name="Normal 5 9 2 2 2 4 2" xfId="27825" xr:uid="{00000000-0005-0000-0000-000080520000}"/>
    <cellStyle name="Normal 5 9 2 2 2 5" xfId="6567" xr:uid="{00000000-0005-0000-0000-000081520000}"/>
    <cellStyle name="Normal 5 9 2 2 2 5 2" xfId="24585" xr:uid="{00000000-0005-0000-0000-000082520000}"/>
    <cellStyle name="Normal 5 9 2 2 2 6" xfId="18699" xr:uid="{00000000-0005-0000-0000-000083520000}"/>
    <cellStyle name="Normal 5 9 2 2 2 7" xfId="15459" xr:uid="{00000000-0005-0000-0000-000084520000}"/>
    <cellStyle name="Normal 5 9 2 2 3" xfId="1507" xr:uid="{00000000-0005-0000-0000-000085520000}"/>
    <cellStyle name="Normal 5 9 2 2 3 2" xfId="4191" xr:uid="{00000000-0005-0000-0000-000086520000}"/>
    <cellStyle name="Normal 5 9 2 2 3 2 2" xfId="13317" xr:uid="{00000000-0005-0000-0000-000087520000}"/>
    <cellStyle name="Normal 5 9 2 2 3 2 2 2" xfId="31335" xr:uid="{00000000-0005-0000-0000-000088520000}"/>
    <cellStyle name="Normal 5 9 2 2 3 2 3" xfId="22209" xr:uid="{00000000-0005-0000-0000-000089520000}"/>
    <cellStyle name="Normal 5 9 2 2 3 3" xfId="10635" xr:uid="{00000000-0005-0000-0000-00008A520000}"/>
    <cellStyle name="Normal 5 9 2 2 3 3 2" xfId="28653" xr:uid="{00000000-0005-0000-0000-00008B520000}"/>
    <cellStyle name="Normal 5 9 2 2 3 4" xfId="7395" xr:uid="{00000000-0005-0000-0000-00008C520000}"/>
    <cellStyle name="Normal 5 9 2 2 3 4 2" xfId="25413" xr:uid="{00000000-0005-0000-0000-00008D520000}"/>
    <cellStyle name="Normal 5 9 2 2 3 5" xfId="19527" xr:uid="{00000000-0005-0000-0000-00008E520000}"/>
    <cellStyle name="Normal 5 9 2 2 3 6" xfId="16287" xr:uid="{00000000-0005-0000-0000-00008F520000}"/>
    <cellStyle name="Normal 5 9 2 2 4" xfId="2713" xr:uid="{00000000-0005-0000-0000-000090520000}"/>
    <cellStyle name="Normal 5 9 2 2 4 2" xfId="11841" xr:uid="{00000000-0005-0000-0000-000091520000}"/>
    <cellStyle name="Normal 5 9 2 2 4 2 2" xfId="29859" xr:uid="{00000000-0005-0000-0000-000092520000}"/>
    <cellStyle name="Normal 5 9 2 2 4 3" xfId="8601" xr:uid="{00000000-0005-0000-0000-000093520000}"/>
    <cellStyle name="Normal 5 9 2 2 4 3 2" xfId="26619" xr:uid="{00000000-0005-0000-0000-000094520000}"/>
    <cellStyle name="Normal 5 9 2 2 4 4" xfId="20733" xr:uid="{00000000-0005-0000-0000-000095520000}"/>
    <cellStyle name="Normal 5 9 2 2 4 5" xfId="17493" xr:uid="{00000000-0005-0000-0000-000096520000}"/>
    <cellStyle name="Normal 5 9 2 2 5" xfId="3651" xr:uid="{00000000-0005-0000-0000-000097520000}"/>
    <cellStyle name="Normal 5 9 2 2 5 2" xfId="12777" xr:uid="{00000000-0005-0000-0000-000098520000}"/>
    <cellStyle name="Normal 5 9 2 2 5 2 2" xfId="30795" xr:uid="{00000000-0005-0000-0000-000099520000}"/>
    <cellStyle name="Normal 5 9 2 2 5 3" xfId="6225" xr:uid="{00000000-0005-0000-0000-00009A520000}"/>
    <cellStyle name="Normal 5 9 2 2 5 3 2" xfId="24243" xr:uid="{00000000-0005-0000-0000-00009B520000}"/>
    <cellStyle name="Normal 5 9 2 2 5 4" xfId="21669" xr:uid="{00000000-0005-0000-0000-00009C520000}"/>
    <cellStyle name="Normal 5 9 2 2 5 5" xfId="15117" xr:uid="{00000000-0005-0000-0000-00009D520000}"/>
    <cellStyle name="Normal 5 9 2 2 6" xfId="9465" xr:uid="{00000000-0005-0000-0000-00009E520000}"/>
    <cellStyle name="Normal 5 9 2 2 6 2" xfId="27483" xr:uid="{00000000-0005-0000-0000-00009F520000}"/>
    <cellStyle name="Normal 5 9 2 2 7" xfId="5361" xr:uid="{00000000-0005-0000-0000-0000A0520000}"/>
    <cellStyle name="Normal 5 9 2 2 7 2" xfId="23379" xr:uid="{00000000-0005-0000-0000-0000A1520000}"/>
    <cellStyle name="Normal 5 9 2 2 8" xfId="18357" xr:uid="{00000000-0005-0000-0000-0000A2520000}"/>
    <cellStyle name="Normal 5 9 2 2 9" xfId="14577" xr:uid="{00000000-0005-0000-0000-0000A3520000}"/>
    <cellStyle name="Normal 5 9 2 3" xfId="841" xr:uid="{00000000-0005-0000-0000-0000A4520000}"/>
    <cellStyle name="Normal 5 9 2 3 2" xfId="1669" xr:uid="{00000000-0005-0000-0000-0000A5520000}"/>
    <cellStyle name="Normal 5 9 2 3 2 2" xfId="4695" xr:uid="{00000000-0005-0000-0000-0000A6520000}"/>
    <cellStyle name="Normal 5 9 2 3 2 2 2" xfId="13821" xr:uid="{00000000-0005-0000-0000-0000A7520000}"/>
    <cellStyle name="Normal 5 9 2 3 2 2 2 2" xfId="31839" xr:uid="{00000000-0005-0000-0000-0000A8520000}"/>
    <cellStyle name="Normal 5 9 2 3 2 2 3" xfId="22713" xr:uid="{00000000-0005-0000-0000-0000A9520000}"/>
    <cellStyle name="Normal 5 9 2 3 2 3" xfId="10797" xr:uid="{00000000-0005-0000-0000-0000AA520000}"/>
    <cellStyle name="Normal 5 9 2 3 2 3 2" xfId="28815" xr:uid="{00000000-0005-0000-0000-0000AB520000}"/>
    <cellStyle name="Normal 5 9 2 3 2 4" xfId="7557" xr:uid="{00000000-0005-0000-0000-0000AC520000}"/>
    <cellStyle name="Normal 5 9 2 3 2 4 2" xfId="25575" xr:uid="{00000000-0005-0000-0000-0000AD520000}"/>
    <cellStyle name="Normal 5 9 2 3 2 5" xfId="19689" xr:uid="{00000000-0005-0000-0000-0000AE520000}"/>
    <cellStyle name="Normal 5 9 2 3 2 6" xfId="16449" xr:uid="{00000000-0005-0000-0000-0000AF520000}"/>
    <cellStyle name="Normal 5 9 2 3 3" xfId="2875" xr:uid="{00000000-0005-0000-0000-0000B0520000}"/>
    <cellStyle name="Normal 5 9 2 3 3 2" xfId="12003" xr:uid="{00000000-0005-0000-0000-0000B1520000}"/>
    <cellStyle name="Normal 5 9 2 3 3 2 2" xfId="30021" xr:uid="{00000000-0005-0000-0000-0000B2520000}"/>
    <cellStyle name="Normal 5 9 2 3 3 3" xfId="8763" xr:uid="{00000000-0005-0000-0000-0000B3520000}"/>
    <cellStyle name="Normal 5 9 2 3 3 3 2" xfId="26781" xr:uid="{00000000-0005-0000-0000-0000B4520000}"/>
    <cellStyle name="Normal 5 9 2 3 3 4" xfId="20895" xr:uid="{00000000-0005-0000-0000-0000B5520000}"/>
    <cellStyle name="Normal 5 9 2 3 3 5" xfId="17655" xr:uid="{00000000-0005-0000-0000-0000B6520000}"/>
    <cellStyle name="Normal 5 9 2 3 4" xfId="3813" xr:uid="{00000000-0005-0000-0000-0000B7520000}"/>
    <cellStyle name="Normal 5 9 2 3 4 2" xfId="12939" xr:uid="{00000000-0005-0000-0000-0000B8520000}"/>
    <cellStyle name="Normal 5 9 2 3 4 2 2" xfId="30957" xr:uid="{00000000-0005-0000-0000-0000B9520000}"/>
    <cellStyle name="Normal 5 9 2 3 4 3" xfId="6729" xr:uid="{00000000-0005-0000-0000-0000BA520000}"/>
    <cellStyle name="Normal 5 9 2 3 4 3 2" xfId="24747" xr:uid="{00000000-0005-0000-0000-0000BB520000}"/>
    <cellStyle name="Normal 5 9 2 3 4 4" xfId="21831" xr:uid="{00000000-0005-0000-0000-0000BC520000}"/>
    <cellStyle name="Normal 5 9 2 3 4 5" xfId="15621" xr:uid="{00000000-0005-0000-0000-0000BD520000}"/>
    <cellStyle name="Normal 5 9 2 3 5" xfId="9969" xr:uid="{00000000-0005-0000-0000-0000BE520000}"/>
    <cellStyle name="Normal 5 9 2 3 5 2" xfId="27987" xr:uid="{00000000-0005-0000-0000-0000BF520000}"/>
    <cellStyle name="Normal 5 9 2 3 6" xfId="5523" xr:uid="{00000000-0005-0000-0000-0000C0520000}"/>
    <cellStyle name="Normal 5 9 2 3 6 2" xfId="23541" xr:uid="{00000000-0005-0000-0000-0000C1520000}"/>
    <cellStyle name="Normal 5 9 2 3 7" xfId="18861" xr:uid="{00000000-0005-0000-0000-0000C2520000}"/>
    <cellStyle name="Normal 5 9 2 3 8" xfId="14739" xr:uid="{00000000-0005-0000-0000-0000C3520000}"/>
    <cellStyle name="Normal 5 9 2 4" xfId="1003" xr:uid="{00000000-0005-0000-0000-0000C4520000}"/>
    <cellStyle name="Normal 5 9 2 4 2" xfId="1831" xr:uid="{00000000-0005-0000-0000-0000C5520000}"/>
    <cellStyle name="Normal 5 9 2 4 2 2" xfId="10959" xr:uid="{00000000-0005-0000-0000-0000C6520000}"/>
    <cellStyle name="Normal 5 9 2 4 2 2 2" xfId="28977" xr:uid="{00000000-0005-0000-0000-0000C7520000}"/>
    <cellStyle name="Normal 5 9 2 4 2 3" xfId="7719" xr:uid="{00000000-0005-0000-0000-0000C8520000}"/>
    <cellStyle name="Normal 5 9 2 4 2 3 2" xfId="25737" xr:uid="{00000000-0005-0000-0000-0000C9520000}"/>
    <cellStyle name="Normal 5 9 2 4 2 4" xfId="19851" xr:uid="{00000000-0005-0000-0000-0000CA520000}"/>
    <cellStyle name="Normal 5 9 2 4 2 5" xfId="16611" xr:uid="{00000000-0005-0000-0000-0000CB520000}"/>
    <cellStyle name="Normal 5 9 2 4 3" xfId="3037" xr:uid="{00000000-0005-0000-0000-0000CC520000}"/>
    <cellStyle name="Normal 5 9 2 4 3 2" xfId="12165" xr:uid="{00000000-0005-0000-0000-0000CD520000}"/>
    <cellStyle name="Normal 5 9 2 4 3 2 2" xfId="30183" xr:uid="{00000000-0005-0000-0000-0000CE520000}"/>
    <cellStyle name="Normal 5 9 2 4 3 3" xfId="8925" xr:uid="{00000000-0005-0000-0000-0000CF520000}"/>
    <cellStyle name="Normal 5 9 2 4 3 3 2" xfId="26943" xr:uid="{00000000-0005-0000-0000-0000D0520000}"/>
    <cellStyle name="Normal 5 9 2 4 3 4" xfId="21057" xr:uid="{00000000-0005-0000-0000-0000D1520000}"/>
    <cellStyle name="Normal 5 9 2 4 3 5" xfId="17817" xr:uid="{00000000-0005-0000-0000-0000D2520000}"/>
    <cellStyle name="Normal 5 9 2 4 4" xfId="4857" xr:uid="{00000000-0005-0000-0000-0000D3520000}"/>
    <cellStyle name="Normal 5 9 2 4 4 2" xfId="13983" xr:uid="{00000000-0005-0000-0000-0000D4520000}"/>
    <cellStyle name="Normal 5 9 2 4 4 2 2" xfId="32001" xr:uid="{00000000-0005-0000-0000-0000D5520000}"/>
    <cellStyle name="Normal 5 9 2 4 4 3" xfId="6891" xr:uid="{00000000-0005-0000-0000-0000D6520000}"/>
    <cellStyle name="Normal 5 9 2 4 4 3 2" xfId="24909" xr:uid="{00000000-0005-0000-0000-0000D7520000}"/>
    <cellStyle name="Normal 5 9 2 4 4 4" xfId="22875" xr:uid="{00000000-0005-0000-0000-0000D8520000}"/>
    <cellStyle name="Normal 5 9 2 4 5" xfId="10131" xr:uid="{00000000-0005-0000-0000-0000D9520000}"/>
    <cellStyle name="Normal 5 9 2 4 5 2" xfId="28149" xr:uid="{00000000-0005-0000-0000-0000DA520000}"/>
    <cellStyle name="Normal 5 9 2 4 6" xfId="5685" xr:uid="{00000000-0005-0000-0000-0000DB520000}"/>
    <cellStyle name="Normal 5 9 2 4 6 2" xfId="23703" xr:uid="{00000000-0005-0000-0000-0000DC520000}"/>
    <cellStyle name="Normal 5 9 2 4 7" xfId="19023" xr:uid="{00000000-0005-0000-0000-0000DD520000}"/>
    <cellStyle name="Normal 5 9 2 4 8" xfId="15783" xr:uid="{00000000-0005-0000-0000-0000DE520000}"/>
    <cellStyle name="Normal 5 9 2 5" xfId="1165" xr:uid="{00000000-0005-0000-0000-0000DF520000}"/>
    <cellStyle name="Normal 5 9 2 5 2" xfId="1993" xr:uid="{00000000-0005-0000-0000-0000E0520000}"/>
    <cellStyle name="Normal 5 9 2 5 2 2" xfId="11121" xr:uid="{00000000-0005-0000-0000-0000E1520000}"/>
    <cellStyle name="Normal 5 9 2 5 2 2 2" xfId="29139" xr:uid="{00000000-0005-0000-0000-0000E2520000}"/>
    <cellStyle name="Normal 5 9 2 5 2 3" xfId="7881" xr:uid="{00000000-0005-0000-0000-0000E3520000}"/>
    <cellStyle name="Normal 5 9 2 5 2 3 2" xfId="25899" xr:uid="{00000000-0005-0000-0000-0000E4520000}"/>
    <cellStyle name="Normal 5 9 2 5 2 4" xfId="20013" xr:uid="{00000000-0005-0000-0000-0000E5520000}"/>
    <cellStyle name="Normal 5 9 2 5 2 5" xfId="16773" xr:uid="{00000000-0005-0000-0000-0000E6520000}"/>
    <cellStyle name="Normal 5 9 2 5 3" xfId="3199" xr:uid="{00000000-0005-0000-0000-0000E7520000}"/>
    <cellStyle name="Normal 5 9 2 5 3 2" xfId="12327" xr:uid="{00000000-0005-0000-0000-0000E8520000}"/>
    <cellStyle name="Normal 5 9 2 5 3 2 2" xfId="30345" xr:uid="{00000000-0005-0000-0000-0000E9520000}"/>
    <cellStyle name="Normal 5 9 2 5 3 3" xfId="9087" xr:uid="{00000000-0005-0000-0000-0000EA520000}"/>
    <cellStyle name="Normal 5 9 2 5 3 3 2" xfId="27105" xr:uid="{00000000-0005-0000-0000-0000EB520000}"/>
    <cellStyle name="Normal 5 9 2 5 3 4" xfId="21219" xr:uid="{00000000-0005-0000-0000-0000EC520000}"/>
    <cellStyle name="Normal 5 9 2 5 3 5" xfId="17979" xr:uid="{00000000-0005-0000-0000-0000ED520000}"/>
    <cellStyle name="Normal 5 9 2 5 4" xfId="5019" xr:uid="{00000000-0005-0000-0000-0000EE520000}"/>
    <cellStyle name="Normal 5 9 2 5 4 2" xfId="14145" xr:uid="{00000000-0005-0000-0000-0000EF520000}"/>
    <cellStyle name="Normal 5 9 2 5 4 2 2" xfId="32163" xr:uid="{00000000-0005-0000-0000-0000F0520000}"/>
    <cellStyle name="Normal 5 9 2 5 4 3" xfId="7053" xr:uid="{00000000-0005-0000-0000-0000F1520000}"/>
    <cellStyle name="Normal 5 9 2 5 4 3 2" xfId="25071" xr:uid="{00000000-0005-0000-0000-0000F2520000}"/>
    <cellStyle name="Normal 5 9 2 5 4 4" xfId="23037" xr:uid="{00000000-0005-0000-0000-0000F3520000}"/>
    <cellStyle name="Normal 5 9 2 5 5" xfId="10293" xr:uid="{00000000-0005-0000-0000-0000F4520000}"/>
    <cellStyle name="Normal 5 9 2 5 5 2" xfId="28311" xr:uid="{00000000-0005-0000-0000-0000F5520000}"/>
    <cellStyle name="Normal 5 9 2 5 6" xfId="5847" xr:uid="{00000000-0005-0000-0000-0000F6520000}"/>
    <cellStyle name="Normal 5 9 2 5 6 2" xfId="23865" xr:uid="{00000000-0005-0000-0000-0000F7520000}"/>
    <cellStyle name="Normal 5 9 2 5 7" xfId="19185" xr:uid="{00000000-0005-0000-0000-0000F8520000}"/>
    <cellStyle name="Normal 5 9 2 5 8" xfId="15945" xr:uid="{00000000-0005-0000-0000-0000F9520000}"/>
    <cellStyle name="Normal 5 9 2 6" xfId="517" xr:uid="{00000000-0005-0000-0000-0000FA520000}"/>
    <cellStyle name="Normal 5 9 2 6 2" xfId="2173" xr:uid="{00000000-0005-0000-0000-0000FB520000}"/>
    <cellStyle name="Normal 5 9 2 6 2 2" xfId="11301" xr:uid="{00000000-0005-0000-0000-0000FC520000}"/>
    <cellStyle name="Normal 5 9 2 6 2 2 2" xfId="29319" xr:uid="{00000000-0005-0000-0000-0000FD520000}"/>
    <cellStyle name="Normal 5 9 2 6 2 3" xfId="8061" xr:uid="{00000000-0005-0000-0000-0000FE520000}"/>
    <cellStyle name="Normal 5 9 2 6 2 3 2" xfId="26079" xr:uid="{00000000-0005-0000-0000-0000FF520000}"/>
    <cellStyle name="Normal 5 9 2 6 2 4" xfId="20193" xr:uid="{00000000-0005-0000-0000-000000530000}"/>
    <cellStyle name="Normal 5 9 2 6 2 5" xfId="16953" xr:uid="{00000000-0005-0000-0000-000001530000}"/>
    <cellStyle name="Normal 5 9 2 6 3" xfId="4371" xr:uid="{00000000-0005-0000-0000-000002530000}"/>
    <cellStyle name="Normal 5 9 2 6 3 2" xfId="13497" xr:uid="{00000000-0005-0000-0000-000003530000}"/>
    <cellStyle name="Normal 5 9 2 6 3 2 2" xfId="31515" xr:uid="{00000000-0005-0000-0000-000004530000}"/>
    <cellStyle name="Normal 5 9 2 6 3 3" xfId="22389" xr:uid="{00000000-0005-0000-0000-000005530000}"/>
    <cellStyle name="Normal 5 9 2 6 4" xfId="9645" xr:uid="{00000000-0005-0000-0000-000006530000}"/>
    <cellStyle name="Normal 5 9 2 6 4 2" xfId="27663" xr:uid="{00000000-0005-0000-0000-000007530000}"/>
    <cellStyle name="Normal 5 9 2 6 5" xfId="6405" xr:uid="{00000000-0005-0000-0000-000008530000}"/>
    <cellStyle name="Normal 5 9 2 6 5 2" xfId="24423" xr:uid="{00000000-0005-0000-0000-000009530000}"/>
    <cellStyle name="Normal 5 9 2 6 6" xfId="18537" xr:uid="{00000000-0005-0000-0000-00000A530000}"/>
    <cellStyle name="Normal 5 9 2 6 7" xfId="15297" xr:uid="{00000000-0005-0000-0000-00000B530000}"/>
    <cellStyle name="Normal 5 9 2 7" xfId="1345" xr:uid="{00000000-0005-0000-0000-00000C530000}"/>
    <cellStyle name="Normal 5 9 2 7 2" xfId="3975" xr:uid="{00000000-0005-0000-0000-00000D530000}"/>
    <cellStyle name="Normal 5 9 2 7 2 2" xfId="13101" xr:uid="{00000000-0005-0000-0000-00000E530000}"/>
    <cellStyle name="Normal 5 9 2 7 2 2 2" xfId="31119" xr:uid="{00000000-0005-0000-0000-00000F530000}"/>
    <cellStyle name="Normal 5 9 2 7 2 3" xfId="21993" xr:uid="{00000000-0005-0000-0000-000010530000}"/>
    <cellStyle name="Normal 5 9 2 7 3" xfId="10473" xr:uid="{00000000-0005-0000-0000-000011530000}"/>
    <cellStyle name="Normal 5 9 2 7 3 2" xfId="28491" xr:uid="{00000000-0005-0000-0000-000012530000}"/>
    <cellStyle name="Normal 5 9 2 7 4" xfId="7233" xr:uid="{00000000-0005-0000-0000-000013530000}"/>
    <cellStyle name="Normal 5 9 2 7 4 2" xfId="25251" xr:uid="{00000000-0005-0000-0000-000014530000}"/>
    <cellStyle name="Normal 5 9 2 7 5" xfId="19365" xr:uid="{00000000-0005-0000-0000-000015530000}"/>
    <cellStyle name="Normal 5 9 2 7 6" xfId="16125" xr:uid="{00000000-0005-0000-0000-000016530000}"/>
    <cellStyle name="Normal 5 9 2 8" xfId="2551" xr:uid="{00000000-0005-0000-0000-000017530000}"/>
    <cellStyle name="Normal 5 9 2 8 2" xfId="11679" xr:uid="{00000000-0005-0000-0000-000018530000}"/>
    <cellStyle name="Normal 5 9 2 8 2 2" xfId="29697" xr:uid="{00000000-0005-0000-0000-000019530000}"/>
    <cellStyle name="Normal 5 9 2 8 3" xfId="8439" xr:uid="{00000000-0005-0000-0000-00001A530000}"/>
    <cellStyle name="Normal 5 9 2 8 3 2" xfId="26457" xr:uid="{00000000-0005-0000-0000-00001B530000}"/>
    <cellStyle name="Normal 5 9 2 8 4" xfId="20571" xr:uid="{00000000-0005-0000-0000-00001C530000}"/>
    <cellStyle name="Normal 5 9 2 8 5" xfId="17331" xr:uid="{00000000-0005-0000-0000-00001D530000}"/>
    <cellStyle name="Normal 5 9 2 9" xfId="3489" xr:uid="{00000000-0005-0000-0000-00001E530000}"/>
    <cellStyle name="Normal 5 9 2 9 2" xfId="12615" xr:uid="{00000000-0005-0000-0000-00001F530000}"/>
    <cellStyle name="Normal 5 9 2 9 2 2" xfId="30633" xr:uid="{00000000-0005-0000-0000-000020530000}"/>
    <cellStyle name="Normal 5 9 2 9 3" xfId="6009" xr:uid="{00000000-0005-0000-0000-000021530000}"/>
    <cellStyle name="Normal 5 9 2 9 3 2" xfId="24027" xr:uid="{00000000-0005-0000-0000-000022530000}"/>
    <cellStyle name="Normal 5 9 2 9 4" xfId="21507" xr:uid="{00000000-0005-0000-0000-000023530000}"/>
    <cellStyle name="Normal 5 9 2 9 5" xfId="14901" xr:uid="{00000000-0005-0000-0000-000024530000}"/>
    <cellStyle name="Normal 5 9 3" xfId="283" xr:uid="{00000000-0005-0000-0000-000025530000}"/>
    <cellStyle name="Normal 5 9 3 2" xfId="625" xr:uid="{00000000-0005-0000-0000-000026530000}"/>
    <cellStyle name="Normal 5 9 3 2 2" xfId="2281" xr:uid="{00000000-0005-0000-0000-000027530000}"/>
    <cellStyle name="Normal 5 9 3 2 2 2" xfId="11409" xr:uid="{00000000-0005-0000-0000-000028530000}"/>
    <cellStyle name="Normal 5 9 3 2 2 2 2" xfId="29427" xr:uid="{00000000-0005-0000-0000-000029530000}"/>
    <cellStyle name="Normal 5 9 3 2 2 3" xfId="8169" xr:uid="{00000000-0005-0000-0000-00002A530000}"/>
    <cellStyle name="Normal 5 9 3 2 2 3 2" xfId="26187" xr:uid="{00000000-0005-0000-0000-00002B530000}"/>
    <cellStyle name="Normal 5 9 3 2 2 4" xfId="20301" xr:uid="{00000000-0005-0000-0000-00002C530000}"/>
    <cellStyle name="Normal 5 9 3 2 2 5" xfId="17061" xr:uid="{00000000-0005-0000-0000-00002D530000}"/>
    <cellStyle name="Normal 5 9 3 2 3" xfId="4479" xr:uid="{00000000-0005-0000-0000-00002E530000}"/>
    <cellStyle name="Normal 5 9 3 2 3 2" xfId="13605" xr:uid="{00000000-0005-0000-0000-00002F530000}"/>
    <cellStyle name="Normal 5 9 3 2 3 2 2" xfId="31623" xr:uid="{00000000-0005-0000-0000-000030530000}"/>
    <cellStyle name="Normal 5 9 3 2 3 3" xfId="22497" xr:uid="{00000000-0005-0000-0000-000031530000}"/>
    <cellStyle name="Normal 5 9 3 2 4" xfId="9753" xr:uid="{00000000-0005-0000-0000-000032530000}"/>
    <cellStyle name="Normal 5 9 3 2 4 2" xfId="27771" xr:uid="{00000000-0005-0000-0000-000033530000}"/>
    <cellStyle name="Normal 5 9 3 2 5" xfId="6513" xr:uid="{00000000-0005-0000-0000-000034530000}"/>
    <cellStyle name="Normal 5 9 3 2 5 2" xfId="24531" xr:uid="{00000000-0005-0000-0000-000035530000}"/>
    <cellStyle name="Normal 5 9 3 2 6" xfId="18645" xr:uid="{00000000-0005-0000-0000-000036530000}"/>
    <cellStyle name="Normal 5 9 3 2 7" xfId="15405" xr:uid="{00000000-0005-0000-0000-000037530000}"/>
    <cellStyle name="Normal 5 9 3 3" xfId="1453" xr:uid="{00000000-0005-0000-0000-000038530000}"/>
    <cellStyle name="Normal 5 9 3 3 2" xfId="4137" xr:uid="{00000000-0005-0000-0000-000039530000}"/>
    <cellStyle name="Normal 5 9 3 3 2 2" xfId="13263" xr:uid="{00000000-0005-0000-0000-00003A530000}"/>
    <cellStyle name="Normal 5 9 3 3 2 2 2" xfId="31281" xr:uid="{00000000-0005-0000-0000-00003B530000}"/>
    <cellStyle name="Normal 5 9 3 3 2 3" xfId="22155" xr:uid="{00000000-0005-0000-0000-00003C530000}"/>
    <cellStyle name="Normal 5 9 3 3 3" xfId="10581" xr:uid="{00000000-0005-0000-0000-00003D530000}"/>
    <cellStyle name="Normal 5 9 3 3 3 2" xfId="28599" xr:uid="{00000000-0005-0000-0000-00003E530000}"/>
    <cellStyle name="Normal 5 9 3 3 4" xfId="7341" xr:uid="{00000000-0005-0000-0000-00003F530000}"/>
    <cellStyle name="Normal 5 9 3 3 4 2" xfId="25359" xr:uid="{00000000-0005-0000-0000-000040530000}"/>
    <cellStyle name="Normal 5 9 3 3 5" xfId="19473" xr:uid="{00000000-0005-0000-0000-000041530000}"/>
    <cellStyle name="Normal 5 9 3 3 6" xfId="16233" xr:uid="{00000000-0005-0000-0000-000042530000}"/>
    <cellStyle name="Normal 5 9 3 4" xfId="2659" xr:uid="{00000000-0005-0000-0000-000043530000}"/>
    <cellStyle name="Normal 5 9 3 4 2" xfId="11787" xr:uid="{00000000-0005-0000-0000-000044530000}"/>
    <cellStyle name="Normal 5 9 3 4 2 2" xfId="29805" xr:uid="{00000000-0005-0000-0000-000045530000}"/>
    <cellStyle name="Normal 5 9 3 4 3" xfId="8547" xr:uid="{00000000-0005-0000-0000-000046530000}"/>
    <cellStyle name="Normal 5 9 3 4 3 2" xfId="26565" xr:uid="{00000000-0005-0000-0000-000047530000}"/>
    <cellStyle name="Normal 5 9 3 4 4" xfId="20679" xr:uid="{00000000-0005-0000-0000-000048530000}"/>
    <cellStyle name="Normal 5 9 3 4 5" xfId="17439" xr:uid="{00000000-0005-0000-0000-000049530000}"/>
    <cellStyle name="Normal 5 9 3 5" xfId="3435" xr:uid="{00000000-0005-0000-0000-00004A530000}"/>
    <cellStyle name="Normal 5 9 3 5 2" xfId="12561" xr:uid="{00000000-0005-0000-0000-00004B530000}"/>
    <cellStyle name="Normal 5 9 3 5 2 2" xfId="30579" xr:uid="{00000000-0005-0000-0000-00004C530000}"/>
    <cellStyle name="Normal 5 9 3 5 3" xfId="6171" xr:uid="{00000000-0005-0000-0000-00004D530000}"/>
    <cellStyle name="Normal 5 9 3 5 3 2" xfId="24189" xr:uid="{00000000-0005-0000-0000-00004E530000}"/>
    <cellStyle name="Normal 5 9 3 5 4" xfId="21453" xr:uid="{00000000-0005-0000-0000-00004F530000}"/>
    <cellStyle name="Normal 5 9 3 5 5" xfId="15063" xr:uid="{00000000-0005-0000-0000-000050530000}"/>
    <cellStyle name="Normal 5 9 3 6" xfId="9411" xr:uid="{00000000-0005-0000-0000-000051530000}"/>
    <cellStyle name="Normal 5 9 3 6 2" xfId="27429" xr:uid="{00000000-0005-0000-0000-000052530000}"/>
    <cellStyle name="Normal 5 9 3 7" xfId="5307" xr:uid="{00000000-0005-0000-0000-000053530000}"/>
    <cellStyle name="Normal 5 9 3 7 2" xfId="23325" xr:uid="{00000000-0005-0000-0000-000054530000}"/>
    <cellStyle name="Normal 5 9 3 8" xfId="18303" xr:uid="{00000000-0005-0000-0000-000055530000}"/>
    <cellStyle name="Normal 5 9 3 9" xfId="14361" xr:uid="{00000000-0005-0000-0000-000056530000}"/>
    <cellStyle name="Normal 5 9 4" xfId="211" xr:uid="{00000000-0005-0000-0000-000057530000}"/>
    <cellStyle name="Normal 5 9 4 2" xfId="787" xr:uid="{00000000-0005-0000-0000-000058530000}"/>
    <cellStyle name="Normal 5 9 4 2 2" xfId="2407" xr:uid="{00000000-0005-0000-0000-000059530000}"/>
    <cellStyle name="Normal 5 9 4 2 2 2" xfId="11535" xr:uid="{00000000-0005-0000-0000-00005A530000}"/>
    <cellStyle name="Normal 5 9 4 2 2 2 2" xfId="29553" xr:uid="{00000000-0005-0000-0000-00005B530000}"/>
    <cellStyle name="Normal 5 9 4 2 2 3" xfId="8295" xr:uid="{00000000-0005-0000-0000-00005C530000}"/>
    <cellStyle name="Normal 5 9 4 2 2 3 2" xfId="26313" xr:uid="{00000000-0005-0000-0000-00005D530000}"/>
    <cellStyle name="Normal 5 9 4 2 2 4" xfId="20427" xr:uid="{00000000-0005-0000-0000-00005E530000}"/>
    <cellStyle name="Normal 5 9 4 2 2 5" xfId="17187" xr:uid="{00000000-0005-0000-0000-00005F530000}"/>
    <cellStyle name="Normal 5 9 4 2 3" xfId="4641" xr:uid="{00000000-0005-0000-0000-000060530000}"/>
    <cellStyle name="Normal 5 9 4 2 3 2" xfId="13767" xr:uid="{00000000-0005-0000-0000-000061530000}"/>
    <cellStyle name="Normal 5 9 4 2 3 2 2" xfId="31785" xr:uid="{00000000-0005-0000-0000-000062530000}"/>
    <cellStyle name="Normal 5 9 4 2 3 3" xfId="22659" xr:uid="{00000000-0005-0000-0000-000063530000}"/>
    <cellStyle name="Normal 5 9 4 2 4" xfId="9915" xr:uid="{00000000-0005-0000-0000-000064530000}"/>
    <cellStyle name="Normal 5 9 4 2 4 2" xfId="27933" xr:uid="{00000000-0005-0000-0000-000065530000}"/>
    <cellStyle name="Normal 5 9 4 2 5" xfId="6675" xr:uid="{00000000-0005-0000-0000-000066530000}"/>
    <cellStyle name="Normal 5 9 4 2 5 2" xfId="24693" xr:uid="{00000000-0005-0000-0000-000067530000}"/>
    <cellStyle name="Normal 5 9 4 2 6" xfId="18807" xr:uid="{00000000-0005-0000-0000-000068530000}"/>
    <cellStyle name="Normal 5 9 4 2 7" xfId="15567" xr:uid="{00000000-0005-0000-0000-000069530000}"/>
    <cellStyle name="Normal 5 9 4 3" xfId="1615" xr:uid="{00000000-0005-0000-0000-00006A530000}"/>
    <cellStyle name="Normal 5 9 4 3 2" xfId="4065" xr:uid="{00000000-0005-0000-0000-00006B530000}"/>
    <cellStyle name="Normal 5 9 4 3 2 2" xfId="13191" xr:uid="{00000000-0005-0000-0000-00006C530000}"/>
    <cellStyle name="Normal 5 9 4 3 2 2 2" xfId="31209" xr:uid="{00000000-0005-0000-0000-00006D530000}"/>
    <cellStyle name="Normal 5 9 4 3 2 3" xfId="22083" xr:uid="{00000000-0005-0000-0000-00006E530000}"/>
    <cellStyle name="Normal 5 9 4 3 3" xfId="10743" xr:uid="{00000000-0005-0000-0000-00006F530000}"/>
    <cellStyle name="Normal 5 9 4 3 3 2" xfId="28761" xr:uid="{00000000-0005-0000-0000-000070530000}"/>
    <cellStyle name="Normal 5 9 4 3 4" xfId="7503" xr:uid="{00000000-0005-0000-0000-000071530000}"/>
    <cellStyle name="Normal 5 9 4 3 4 2" xfId="25521" xr:uid="{00000000-0005-0000-0000-000072530000}"/>
    <cellStyle name="Normal 5 9 4 3 5" xfId="19635" xr:uid="{00000000-0005-0000-0000-000073530000}"/>
    <cellStyle name="Normal 5 9 4 3 6" xfId="16395" xr:uid="{00000000-0005-0000-0000-000074530000}"/>
    <cellStyle name="Normal 5 9 4 4" xfId="2821" xr:uid="{00000000-0005-0000-0000-000075530000}"/>
    <cellStyle name="Normal 5 9 4 4 2" xfId="11949" xr:uid="{00000000-0005-0000-0000-000076530000}"/>
    <cellStyle name="Normal 5 9 4 4 2 2" xfId="29967" xr:uid="{00000000-0005-0000-0000-000077530000}"/>
    <cellStyle name="Normal 5 9 4 4 3" xfId="8709" xr:uid="{00000000-0005-0000-0000-000078530000}"/>
    <cellStyle name="Normal 5 9 4 4 3 2" xfId="26727" xr:uid="{00000000-0005-0000-0000-000079530000}"/>
    <cellStyle name="Normal 5 9 4 4 4" xfId="20841" xr:uid="{00000000-0005-0000-0000-00007A530000}"/>
    <cellStyle name="Normal 5 9 4 4 5" xfId="17601" xr:uid="{00000000-0005-0000-0000-00007B530000}"/>
    <cellStyle name="Normal 5 9 4 5" xfId="3597" xr:uid="{00000000-0005-0000-0000-00007C530000}"/>
    <cellStyle name="Normal 5 9 4 5 2" xfId="12723" xr:uid="{00000000-0005-0000-0000-00007D530000}"/>
    <cellStyle name="Normal 5 9 4 5 2 2" xfId="30741" xr:uid="{00000000-0005-0000-0000-00007E530000}"/>
    <cellStyle name="Normal 5 9 4 5 3" xfId="6099" xr:uid="{00000000-0005-0000-0000-00007F530000}"/>
    <cellStyle name="Normal 5 9 4 5 3 2" xfId="24117" xr:uid="{00000000-0005-0000-0000-000080530000}"/>
    <cellStyle name="Normal 5 9 4 5 4" xfId="21615" xr:uid="{00000000-0005-0000-0000-000081530000}"/>
    <cellStyle name="Normal 5 9 4 5 5" xfId="14991" xr:uid="{00000000-0005-0000-0000-000082530000}"/>
    <cellStyle name="Normal 5 9 4 6" xfId="9339" xr:uid="{00000000-0005-0000-0000-000083530000}"/>
    <cellStyle name="Normal 5 9 4 6 2" xfId="27357" xr:uid="{00000000-0005-0000-0000-000084530000}"/>
    <cellStyle name="Normal 5 9 4 7" xfId="5469" xr:uid="{00000000-0005-0000-0000-000085530000}"/>
    <cellStyle name="Normal 5 9 4 7 2" xfId="23487" xr:uid="{00000000-0005-0000-0000-000086530000}"/>
    <cellStyle name="Normal 5 9 4 8" xfId="18231" xr:uid="{00000000-0005-0000-0000-000087530000}"/>
    <cellStyle name="Normal 5 9 4 9" xfId="14523" xr:uid="{00000000-0005-0000-0000-000088530000}"/>
    <cellStyle name="Normal 5 9 5" xfId="949" xr:uid="{00000000-0005-0000-0000-000089530000}"/>
    <cellStyle name="Normal 5 9 5 2" xfId="1777" xr:uid="{00000000-0005-0000-0000-00008A530000}"/>
    <cellStyle name="Normal 5 9 5 2 2" xfId="4803" xr:uid="{00000000-0005-0000-0000-00008B530000}"/>
    <cellStyle name="Normal 5 9 5 2 2 2" xfId="13929" xr:uid="{00000000-0005-0000-0000-00008C530000}"/>
    <cellStyle name="Normal 5 9 5 2 2 2 2" xfId="31947" xr:uid="{00000000-0005-0000-0000-00008D530000}"/>
    <cellStyle name="Normal 5 9 5 2 2 3" xfId="22821" xr:uid="{00000000-0005-0000-0000-00008E530000}"/>
    <cellStyle name="Normal 5 9 5 2 3" xfId="10905" xr:uid="{00000000-0005-0000-0000-00008F530000}"/>
    <cellStyle name="Normal 5 9 5 2 3 2" xfId="28923" xr:uid="{00000000-0005-0000-0000-000090530000}"/>
    <cellStyle name="Normal 5 9 5 2 4" xfId="7665" xr:uid="{00000000-0005-0000-0000-000091530000}"/>
    <cellStyle name="Normal 5 9 5 2 4 2" xfId="25683" xr:uid="{00000000-0005-0000-0000-000092530000}"/>
    <cellStyle name="Normal 5 9 5 2 5" xfId="19797" xr:uid="{00000000-0005-0000-0000-000093530000}"/>
    <cellStyle name="Normal 5 9 5 2 6" xfId="16557" xr:uid="{00000000-0005-0000-0000-000094530000}"/>
    <cellStyle name="Normal 5 9 5 3" xfId="2983" xr:uid="{00000000-0005-0000-0000-000095530000}"/>
    <cellStyle name="Normal 5 9 5 3 2" xfId="12111" xr:uid="{00000000-0005-0000-0000-000096530000}"/>
    <cellStyle name="Normal 5 9 5 3 2 2" xfId="30129" xr:uid="{00000000-0005-0000-0000-000097530000}"/>
    <cellStyle name="Normal 5 9 5 3 3" xfId="8871" xr:uid="{00000000-0005-0000-0000-000098530000}"/>
    <cellStyle name="Normal 5 9 5 3 3 2" xfId="26889" xr:uid="{00000000-0005-0000-0000-000099530000}"/>
    <cellStyle name="Normal 5 9 5 3 4" xfId="21003" xr:uid="{00000000-0005-0000-0000-00009A530000}"/>
    <cellStyle name="Normal 5 9 5 3 5" xfId="17763" xr:uid="{00000000-0005-0000-0000-00009B530000}"/>
    <cellStyle name="Normal 5 9 5 4" xfId="3759" xr:uid="{00000000-0005-0000-0000-00009C530000}"/>
    <cellStyle name="Normal 5 9 5 4 2" xfId="12885" xr:uid="{00000000-0005-0000-0000-00009D530000}"/>
    <cellStyle name="Normal 5 9 5 4 2 2" xfId="30903" xr:uid="{00000000-0005-0000-0000-00009E530000}"/>
    <cellStyle name="Normal 5 9 5 4 3" xfId="6837" xr:uid="{00000000-0005-0000-0000-00009F530000}"/>
    <cellStyle name="Normal 5 9 5 4 3 2" xfId="24855" xr:uid="{00000000-0005-0000-0000-0000A0530000}"/>
    <cellStyle name="Normal 5 9 5 4 4" xfId="21777" xr:uid="{00000000-0005-0000-0000-0000A1530000}"/>
    <cellStyle name="Normal 5 9 5 4 5" xfId="15729" xr:uid="{00000000-0005-0000-0000-0000A2530000}"/>
    <cellStyle name="Normal 5 9 5 5" xfId="10077" xr:uid="{00000000-0005-0000-0000-0000A3530000}"/>
    <cellStyle name="Normal 5 9 5 5 2" xfId="28095" xr:uid="{00000000-0005-0000-0000-0000A4530000}"/>
    <cellStyle name="Normal 5 9 5 6" xfId="5631" xr:uid="{00000000-0005-0000-0000-0000A5530000}"/>
    <cellStyle name="Normal 5 9 5 6 2" xfId="23649" xr:uid="{00000000-0005-0000-0000-0000A6530000}"/>
    <cellStyle name="Normal 5 9 5 7" xfId="18969" xr:uid="{00000000-0005-0000-0000-0000A7530000}"/>
    <cellStyle name="Normal 5 9 5 8" xfId="14685" xr:uid="{00000000-0005-0000-0000-0000A8530000}"/>
    <cellStyle name="Normal 5 9 6" xfId="1111" xr:uid="{00000000-0005-0000-0000-0000A9530000}"/>
    <cellStyle name="Normal 5 9 6 2" xfId="1939" xr:uid="{00000000-0005-0000-0000-0000AA530000}"/>
    <cellStyle name="Normal 5 9 6 2 2" xfId="11067" xr:uid="{00000000-0005-0000-0000-0000AB530000}"/>
    <cellStyle name="Normal 5 9 6 2 2 2" xfId="29085" xr:uid="{00000000-0005-0000-0000-0000AC530000}"/>
    <cellStyle name="Normal 5 9 6 2 3" xfId="7827" xr:uid="{00000000-0005-0000-0000-0000AD530000}"/>
    <cellStyle name="Normal 5 9 6 2 3 2" xfId="25845" xr:uid="{00000000-0005-0000-0000-0000AE530000}"/>
    <cellStyle name="Normal 5 9 6 2 4" xfId="19959" xr:uid="{00000000-0005-0000-0000-0000AF530000}"/>
    <cellStyle name="Normal 5 9 6 2 5" xfId="16719" xr:uid="{00000000-0005-0000-0000-0000B0530000}"/>
    <cellStyle name="Normal 5 9 6 3" xfId="3145" xr:uid="{00000000-0005-0000-0000-0000B1530000}"/>
    <cellStyle name="Normal 5 9 6 3 2" xfId="12273" xr:uid="{00000000-0005-0000-0000-0000B2530000}"/>
    <cellStyle name="Normal 5 9 6 3 2 2" xfId="30291" xr:uid="{00000000-0005-0000-0000-0000B3530000}"/>
    <cellStyle name="Normal 5 9 6 3 3" xfId="9033" xr:uid="{00000000-0005-0000-0000-0000B4530000}"/>
    <cellStyle name="Normal 5 9 6 3 3 2" xfId="27051" xr:uid="{00000000-0005-0000-0000-0000B5530000}"/>
    <cellStyle name="Normal 5 9 6 3 4" xfId="21165" xr:uid="{00000000-0005-0000-0000-0000B6530000}"/>
    <cellStyle name="Normal 5 9 6 3 5" xfId="17925" xr:uid="{00000000-0005-0000-0000-0000B7530000}"/>
    <cellStyle name="Normal 5 9 6 4" xfId="4965" xr:uid="{00000000-0005-0000-0000-0000B8530000}"/>
    <cellStyle name="Normal 5 9 6 4 2" xfId="14091" xr:uid="{00000000-0005-0000-0000-0000B9530000}"/>
    <cellStyle name="Normal 5 9 6 4 2 2" xfId="32109" xr:uid="{00000000-0005-0000-0000-0000BA530000}"/>
    <cellStyle name="Normal 5 9 6 4 3" xfId="6999" xr:uid="{00000000-0005-0000-0000-0000BB530000}"/>
    <cellStyle name="Normal 5 9 6 4 3 2" xfId="25017" xr:uid="{00000000-0005-0000-0000-0000BC530000}"/>
    <cellStyle name="Normal 5 9 6 4 4" xfId="22983" xr:uid="{00000000-0005-0000-0000-0000BD530000}"/>
    <cellStyle name="Normal 5 9 6 5" xfId="10239" xr:uid="{00000000-0005-0000-0000-0000BE530000}"/>
    <cellStyle name="Normal 5 9 6 5 2" xfId="28257" xr:uid="{00000000-0005-0000-0000-0000BF530000}"/>
    <cellStyle name="Normal 5 9 6 6" xfId="5793" xr:uid="{00000000-0005-0000-0000-0000C0530000}"/>
    <cellStyle name="Normal 5 9 6 6 2" xfId="23811" xr:uid="{00000000-0005-0000-0000-0000C1530000}"/>
    <cellStyle name="Normal 5 9 6 7" xfId="19131" xr:uid="{00000000-0005-0000-0000-0000C2530000}"/>
    <cellStyle name="Normal 5 9 6 8" xfId="15891" xr:uid="{00000000-0005-0000-0000-0000C3530000}"/>
    <cellStyle name="Normal 5 9 7" xfId="463" xr:uid="{00000000-0005-0000-0000-0000C4530000}"/>
    <cellStyle name="Normal 5 9 7 2" xfId="2119" xr:uid="{00000000-0005-0000-0000-0000C5530000}"/>
    <cellStyle name="Normal 5 9 7 2 2" xfId="11247" xr:uid="{00000000-0005-0000-0000-0000C6530000}"/>
    <cellStyle name="Normal 5 9 7 2 2 2" xfId="29265" xr:uid="{00000000-0005-0000-0000-0000C7530000}"/>
    <cellStyle name="Normal 5 9 7 2 3" xfId="8007" xr:uid="{00000000-0005-0000-0000-0000C8530000}"/>
    <cellStyle name="Normal 5 9 7 2 3 2" xfId="26025" xr:uid="{00000000-0005-0000-0000-0000C9530000}"/>
    <cellStyle name="Normal 5 9 7 2 4" xfId="20139" xr:uid="{00000000-0005-0000-0000-0000CA530000}"/>
    <cellStyle name="Normal 5 9 7 2 5" xfId="16899" xr:uid="{00000000-0005-0000-0000-0000CB530000}"/>
    <cellStyle name="Normal 5 9 7 3" xfId="4317" xr:uid="{00000000-0005-0000-0000-0000CC530000}"/>
    <cellStyle name="Normal 5 9 7 3 2" xfId="13443" xr:uid="{00000000-0005-0000-0000-0000CD530000}"/>
    <cellStyle name="Normal 5 9 7 3 2 2" xfId="31461" xr:uid="{00000000-0005-0000-0000-0000CE530000}"/>
    <cellStyle name="Normal 5 9 7 3 3" xfId="22335" xr:uid="{00000000-0005-0000-0000-0000CF530000}"/>
    <cellStyle name="Normal 5 9 7 4" xfId="9591" xr:uid="{00000000-0005-0000-0000-0000D0530000}"/>
    <cellStyle name="Normal 5 9 7 4 2" xfId="27609" xr:uid="{00000000-0005-0000-0000-0000D1530000}"/>
    <cellStyle name="Normal 5 9 7 5" xfId="6351" xr:uid="{00000000-0005-0000-0000-0000D2530000}"/>
    <cellStyle name="Normal 5 9 7 5 2" xfId="24369" xr:uid="{00000000-0005-0000-0000-0000D3530000}"/>
    <cellStyle name="Normal 5 9 7 6" xfId="18483" xr:uid="{00000000-0005-0000-0000-0000D4530000}"/>
    <cellStyle name="Normal 5 9 7 7" xfId="15243" xr:uid="{00000000-0005-0000-0000-0000D5530000}"/>
    <cellStyle name="Normal 5 9 8" xfId="1291" xr:uid="{00000000-0005-0000-0000-0000D6530000}"/>
    <cellStyle name="Normal 5 9 8 2" xfId="3921" xr:uid="{00000000-0005-0000-0000-0000D7530000}"/>
    <cellStyle name="Normal 5 9 8 2 2" xfId="13047" xr:uid="{00000000-0005-0000-0000-0000D8530000}"/>
    <cellStyle name="Normal 5 9 8 2 2 2" xfId="31065" xr:uid="{00000000-0005-0000-0000-0000D9530000}"/>
    <cellStyle name="Normal 5 9 8 2 3" xfId="21939" xr:uid="{00000000-0005-0000-0000-0000DA530000}"/>
    <cellStyle name="Normal 5 9 8 3" xfId="10419" xr:uid="{00000000-0005-0000-0000-0000DB530000}"/>
    <cellStyle name="Normal 5 9 8 3 2" xfId="28437" xr:uid="{00000000-0005-0000-0000-0000DC530000}"/>
    <cellStyle name="Normal 5 9 8 4" xfId="7179" xr:uid="{00000000-0005-0000-0000-0000DD530000}"/>
    <cellStyle name="Normal 5 9 8 4 2" xfId="25197" xr:uid="{00000000-0005-0000-0000-0000DE530000}"/>
    <cellStyle name="Normal 5 9 8 5" xfId="19311" xr:uid="{00000000-0005-0000-0000-0000DF530000}"/>
    <cellStyle name="Normal 5 9 8 6" xfId="16071" xr:uid="{00000000-0005-0000-0000-0000E0530000}"/>
    <cellStyle name="Normal 5 9 9" xfId="2497" xr:uid="{00000000-0005-0000-0000-0000E1530000}"/>
    <cellStyle name="Normal 5 9 9 2" xfId="11625" xr:uid="{00000000-0005-0000-0000-0000E2530000}"/>
    <cellStyle name="Normal 5 9 9 2 2" xfId="29643" xr:uid="{00000000-0005-0000-0000-0000E3530000}"/>
    <cellStyle name="Normal 5 9 9 3" xfId="8385" xr:uid="{00000000-0005-0000-0000-0000E4530000}"/>
    <cellStyle name="Normal 5 9 9 3 2" xfId="26403" xr:uid="{00000000-0005-0000-0000-0000E5530000}"/>
    <cellStyle name="Normal 5 9 9 4" xfId="20517" xr:uid="{00000000-0005-0000-0000-0000E6530000}"/>
    <cellStyle name="Normal 5 9 9 5" xfId="17277" xr:uid="{00000000-0005-0000-0000-0000E7530000}"/>
    <cellStyle name="Normal 6" xfId="10" xr:uid="{00000000-0005-0000-0000-0000E8530000}"/>
    <cellStyle name="Normal 6 10" xfId="159" xr:uid="{00000000-0005-0000-0000-0000E9530000}"/>
    <cellStyle name="Normal 6 10 10" xfId="9287" xr:uid="{00000000-0005-0000-0000-0000EA530000}"/>
    <cellStyle name="Normal 6 10 10 2" xfId="27305" xr:uid="{00000000-0005-0000-0000-0000EB530000}"/>
    <cellStyle name="Normal 6 10 11" xfId="5237" xr:uid="{00000000-0005-0000-0000-0000EC530000}"/>
    <cellStyle name="Normal 6 10 11 2" xfId="23255" xr:uid="{00000000-0005-0000-0000-0000ED530000}"/>
    <cellStyle name="Normal 6 10 12" xfId="18179" xr:uid="{00000000-0005-0000-0000-0000EE530000}"/>
    <cellStyle name="Normal 6 10 13" xfId="14237" xr:uid="{00000000-0005-0000-0000-0000EF530000}"/>
    <cellStyle name="Normal 6 10 2" xfId="375" xr:uid="{00000000-0005-0000-0000-0000F0530000}"/>
    <cellStyle name="Normal 6 10 2 2" xfId="717" xr:uid="{00000000-0005-0000-0000-0000F1530000}"/>
    <cellStyle name="Normal 6 10 2 2 2" xfId="2373" xr:uid="{00000000-0005-0000-0000-0000F2530000}"/>
    <cellStyle name="Normal 6 10 2 2 2 2" xfId="11501" xr:uid="{00000000-0005-0000-0000-0000F3530000}"/>
    <cellStyle name="Normal 6 10 2 2 2 2 2" xfId="29519" xr:uid="{00000000-0005-0000-0000-0000F4530000}"/>
    <cellStyle name="Normal 6 10 2 2 2 3" xfId="8261" xr:uid="{00000000-0005-0000-0000-0000F5530000}"/>
    <cellStyle name="Normal 6 10 2 2 2 3 2" xfId="26279" xr:uid="{00000000-0005-0000-0000-0000F6530000}"/>
    <cellStyle name="Normal 6 10 2 2 2 4" xfId="20393" xr:uid="{00000000-0005-0000-0000-0000F7530000}"/>
    <cellStyle name="Normal 6 10 2 2 2 5" xfId="17153" xr:uid="{00000000-0005-0000-0000-0000F8530000}"/>
    <cellStyle name="Normal 6 10 2 2 3" xfId="4571" xr:uid="{00000000-0005-0000-0000-0000F9530000}"/>
    <cellStyle name="Normal 6 10 2 2 3 2" xfId="13697" xr:uid="{00000000-0005-0000-0000-0000FA530000}"/>
    <cellStyle name="Normal 6 10 2 2 3 2 2" xfId="31715" xr:uid="{00000000-0005-0000-0000-0000FB530000}"/>
    <cellStyle name="Normal 6 10 2 2 3 3" xfId="22589" xr:uid="{00000000-0005-0000-0000-0000FC530000}"/>
    <cellStyle name="Normal 6 10 2 2 4" xfId="9845" xr:uid="{00000000-0005-0000-0000-0000FD530000}"/>
    <cellStyle name="Normal 6 10 2 2 4 2" xfId="27863" xr:uid="{00000000-0005-0000-0000-0000FE530000}"/>
    <cellStyle name="Normal 6 10 2 2 5" xfId="6605" xr:uid="{00000000-0005-0000-0000-0000FF530000}"/>
    <cellStyle name="Normal 6 10 2 2 5 2" xfId="24623" xr:uid="{00000000-0005-0000-0000-000000540000}"/>
    <cellStyle name="Normal 6 10 2 2 6" xfId="18737" xr:uid="{00000000-0005-0000-0000-000001540000}"/>
    <cellStyle name="Normal 6 10 2 2 7" xfId="15497" xr:uid="{00000000-0005-0000-0000-000002540000}"/>
    <cellStyle name="Normal 6 10 2 3" xfId="1545" xr:uid="{00000000-0005-0000-0000-000003540000}"/>
    <cellStyle name="Normal 6 10 2 3 2" xfId="4229" xr:uid="{00000000-0005-0000-0000-000004540000}"/>
    <cellStyle name="Normal 6 10 2 3 2 2" xfId="13355" xr:uid="{00000000-0005-0000-0000-000005540000}"/>
    <cellStyle name="Normal 6 10 2 3 2 2 2" xfId="31373" xr:uid="{00000000-0005-0000-0000-000006540000}"/>
    <cellStyle name="Normal 6 10 2 3 2 3" xfId="22247" xr:uid="{00000000-0005-0000-0000-000007540000}"/>
    <cellStyle name="Normal 6 10 2 3 3" xfId="10673" xr:uid="{00000000-0005-0000-0000-000008540000}"/>
    <cellStyle name="Normal 6 10 2 3 3 2" xfId="28691" xr:uid="{00000000-0005-0000-0000-000009540000}"/>
    <cellStyle name="Normal 6 10 2 3 4" xfId="7433" xr:uid="{00000000-0005-0000-0000-00000A540000}"/>
    <cellStyle name="Normal 6 10 2 3 4 2" xfId="25451" xr:uid="{00000000-0005-0000-0000-00000B540000}"/>
    <cellStyle name="Normal 6 10 2 3 5" xfId="19565" xr:uid="{00000000-0005-0000-0000-00000C540000}"/>
    <cellStyle name="Normal 6 10 2 3 6" xfId="16325" xr:uid="{00000000-0005-0000-0000-00000D540000}"/>
    <cellStyle name="Normal 6 10 2 4" xfId="2751" xr:uid="{00000000-0005-0000-0000-00000E540000}"/>
    <cellStyle name="Normal 6 10 2 4 2" xfId="11879" xr:uid="{00000000-0005-0000-0000-00000F540000}"/>
    <cellStyle name="Normal 6 10 2 4 2 2" xfId="29897" xr:uid="{00000000-0005-0000-0000-000010540000}"/>
    <cellStyle name="Normal 6 10 2 4 3" xfId="8639" xr:uid="{00000000-0005-0000-0000-000011540000}"/>
    <cellStyle name="Normal 6 10 2 4 3 2" xfId="26657" xr:uid="{00000000-0005-0000-0000-000012540000}"/>
    <cellStyle name="Normal 6 10 2 4 4" xfId="20771" xr:uid="{00000000-0005-0000-0000-000013540000}"/>
    <cellStyle name="Normal 6 10 2 4 5" xfId="17531" xr:uid="{00000000-0005-0000-0000-000014540000}"/>
    <cellStyle name="Normal 6 10 2 5" xfId="3527" xr:uid="{00000000-0005-0000-0000-000015540000}"/>
    <cellStyle name="Normal 6 10 2 5 2" xfId="12653" xr:uid="{00000000-0005-0000-0000-000016540000}"/>
    <cellStyle name="Normal 6 10 2 5 2 2" xfId="30671" xr:uid="{00000000-0005-0000-0000-000017540000}"/>
    <cellStyle name="Normal 6 10 2 5 3" xfId="6263" xr:uid="{00000000-0005-0000-0000-000018540000}"/>
    <cellStyle name="Normal 6 10 2 5 3 2" xfId="24281" xr:uid="{00000000-0005-0000-0000-000019540000}"/>
    <cellStyle name="Normal 6 10 2 5 4" xfId="21545" xr:uid="{00000000-0005-0000-0000-00001A540000}"/>
    <cellStyle name="Normal 6 10 2 5 5" xfId="15155" xr:uid="{00000000-0005-0000-0000-00001B540000}"/>
    <cellStyle name="Normal 6 10 2 6" xfId="9503" xr:uid="{00000000-0005-0000-0000-00001C540000}"/>
    <cellStyle name="Normal 6 10 2 6 2" xfId="27521" xr:uid="{00000000-0005-0000-0000-00001D540000}"/>
    <cellStyle name="Normal 6 10 2 7" xfId="5399" xr:uid="{00000000-0005-0000-0000-00001E540000}"/>
    <cellStyle name="Normal 6 10 2 7 2" xfId="23417" xr:uid="{00000000-0005-0000-0000-00001F540000}"/>
    <cellStyle name="Normal 6 10 2 8" xfId="18395" xr:uid="{00000000-0005-0000-0000-000020540000}"/>
    <cellStyle name="Normal 6 10 2 9" xfId="14453" xr:uid="{00000000-0005-0000-0000-000021540000}"/>
    <cellStyle name="Normal 6 10 3" xfId="879" xr:uid="{00000000-0005-0000-0000-000022540000}"/>
    <cellStyle name="Normal 6 10 3 2" xfId="1707" xr:uid="{00000000-0005-0000-0000-000023540000}"/>
    <cellStyle name="Normal 6 10 3 2 2" xfId="4733" xr:uid="{00000000-0005-0000-0000-000024540000}"/>
    <cellStyle name="Normal 6 10 3 2 2 2" xfId="13859" xr:uid="{00000000-0005-0000-0000-000025540000}"/>
    <cellStyle name="Normal 6 10 3 2 2 2 2" xfId="31877" xr:uid="{00000000-0005-0000-0000-000026540000}"/>
    <cellStyle name="Normal 6 10 3 2 2 3" xfId="22751" xr:uid="{00000000-0005-0000-0000-000027540000}"/>
    <cellStyle name="Normal 6 10 3 2 3" xfId="10835" xr:uid="{00000000-0005-0000-0000-000028540000}"/>
    <cellStyle name="Normal 6 10 3 2 3 2" xfId="28853" xr:uid="{00000000-0005-0000-0000-000029540000}"/>
    <cellStyle name="Normal 6 10 3 2 4" xfId="7595" xr:uid="{00000000-0005-0000-0000-00002A540000}"/>
    <cellStyle name="Normal 6 10 3 2 4 2" xfId="25613" xr:uid="{00000000-0005-0000-0000-00002B540000}"/>
    <cellStyle name="Normal 6 10 3 2 5" xfId="19727" xr:uid="{00000000-0005-0000-0000-00002C540000}"/>
    <cellStyle name="Normal 6 10 3 2 6" xfId="16487" xr:uid="{00000000-0005-0000-0000-00002D540000}"/>
    <cellStyle name="Normal 6 10 3 3" xfId="2913" xr:uid="{00000000-0005-0000-0000-00002E540000}"/>
    <cellStyle name="Normal 6 10 3 3 2" xfId="12041" xr:uid="{00000000-0005-0000-0000-00002F540000}"/>
    <cellStyle name="Normal 6 10 3 3 2 2" xfId="30059" xr:uid="{00000000-0005-0000-0000-000030540000}"/>
    <cellStyle name="Normal 6 10 3 3 3" xfId="8801" xr:uid="{00000000-0005-0000-0000-000031540000}"/>
    <cellStyle name="Normal 6 10 3 3 3 2" xfId="26819" xr:uid="{00000000-0005-0000-0000-000032540000}"/>
    <cellStyle name="Normal 6 10 3 3 4" xfId="20933" xr:uid="{00000000-0005-0000-0000-000033540000}"/>
    <cellStyle name="Normal 6 10 3 3 5" xfId="17693" xr:uid="{00000000-0005-0000-0000-000034540000}"/>
    <cellStyle name="Normal 6 10 3 4" xfId="3689" xr:uid="{00000000-0005-0000-0000-000035540000}"/>
    <cellStyle name="Normal 6 10 3 4 2" xfId="12815" xr:uid="{00000000-0005-0000-0000-000036540000}"/>
    <cellStyle name="Normal 6 10 3 4 2 2" xfId="30833" xr:uid="{00000000-0005-0000-0000-000037540000}"/>
    <cellStyle name="Normal 6 10 3 4 3" xfId="6767" xr:uid="{00000000-0005-0000-0000-000038540000}"/>
    <cellStyle name="Normal 6 10 3 4 3 2" xfId="24785" xr:uid="{00000000-0005-0000-0000-000039540000}"/>
    <cellStyle name="Normal 6 10 3 4 4" xfId="21707" xr:uid="{00000000-0005-0000-0000-00003A540000}"/>
    <cellStyle name="Normal 6 10 3 4 5" xfId="15659" xr:uid="{00000000-0005-0000-0000-00003B540000}"/>
    <cellStyle name="Normal 6 10 3 5" xfId="10007" xr:uid="{00000000-0005-0000-0000-00003C540000}"/>
    <cellStyle name="Normal 6 10 3 5 2" xfId="28025" xr:uid="{00000000-0005-0000-0000-00003D540000}"/>
    <cellStyle name="Normal 6 10 3 6" xfId="5561" xr:uid="{00000000-0005-0000-0000-00003E540000}"/>
    <cellStyle name="Normal 6 10 3 6 2" xfId="23579" xr:uid="{00000000-0005-0000-0000-00003F540000}"/>
    <cellStyle name="Normal 6 10 3 7" xfId="18899" xr:uid="{00000000-0005-0000-0000-000040540000}"/>
    <cellStyle name="Normal 6 10 3 8" xfId="14615" xr:uid="{00000000-0005-0000-0000-000041540000}"/>
    <cellStyle name="Normal 6 10 4" xfId="1041" xr:uid="{00000000-0005-0000-0000-000042540000}"/>
    <cellStyle name="Normal 6 10 4 2" xfId="1869" xr:uid="{00000000-0005-0000-0000-000043540000}"/>
    <cellStyle name="Normal 6 10 4 2 2" xfId="4895" xr:uid="{00000000-0005-0000-0000-000044540000}"/>
    <cellStyle name="Normal 6 10 4 2 2 2" xfId="14021" xr:uid="{00000000-0005-0000-0000-000045540000}"/>
    <cellStyle name="Normal 6 10 4 2 2 2 2" xfId="32039" xr:uid="{00000000-0005-0000-0000-000046540000}"/>
    <cellStyle name="Normal 6 10 4 2 2 3" xfId="22913" xr:uid="{00000000-0005-0000-0000-000047540000}"/>
    <cellStyle name="Normal 6 10 4 2 3" xfId="10997" xr:uid="{00000000-0005-0000-0000-000048540000}"/>
    <cellStyle name="Normal 6 10 4 2 3 2" xfId="29015" xr:uid="{00000000-0005-0000-0000-000049540000}"/>
    <cellStyle name="Normal 6 10 4 2 4" xfId="7757" xr:uid="{00000000-0005-0000-0000-00004A540000}"/>
    <cellStyle name="Normal 6 10 4 2 4 2" xfId="25775" xr:uid="{00000000-0005-0000-0000-00004B540000}"/>
    <cellStyle name="Normal 6 10 4 2 5" xfId="19889" xr:uid="{00000000-0005-0000-0000-00004C540000}"/>
    <cellStyle name="Normal 6 10 4 2 6" xfId="16649" xr:uid="{00000000-0005-0000-0000-00004D540000}"/>
    <cellStyle name="Normal 6 10 4 3" xfId="3075" xr:uid="{00000000-0005-0000-0000-00004E540000}"/>
    <cellStyle name="Normal 6 10 4 3 2" xfId="12203" xr:uid="{00000000-0005-0000-0000-00004F540000}"/>
    <cellStyle name="Normal 6 10 4 3 2 2" xfId="30221" xr:uid="{00000000-0005-0000-0000-000050540000}"/>
    <cellStyle name="Normal 6 10 4 3 3" xfId="8963" xr:uid="{00000000-0005-0000-0000-000051540000}"/>
    <cellStyle name="Normal 6 10 4 3 3 2" xfId="26981" xr:uid="{00000000-0005-0000-0000-000052540000}"/>
    <cellStyle name="Normal 6 10 4 3 4" xfId="21095" xr:uid="{00000000-0005-0000-0000-000053540000}"/>
    <cellStyle name="Normal 6 10 4 3 5" xfId="17855" xr:uid="{00000000-0005-0000-0000-000054540000}"/>
    <cellStyle name="Normal 6 10 4 4" xfId="3851" xr:uid="{00000000-0005-0000-0000-000055540000}"/>
    <cellStyle name="Normal 6 10 4 4 2" xfId="12977" xr:uid="{00000000-0005-0000-0000-000056540000}"/>
    <cellStyle name="Normal 6 10 4 4 2 2" xfId="30995" xr:uid="{00000000-0005-0000-0000-000057540000}"/>
    <cellStyle name="Normal 6 10 4 4 3" xfId="6929" xr:uid="{00000000-0005-0000-0000-000058540000}"/>
    <cellStyle name="Normal 6 10 4 4 3 2" xfId="24947" xr:uid="{00000000-0005-0000-0000-000059540000}"/>
    <cellStyle name="Normal 6 10 4 4 4" xfId="21869" xr:uid="{00000000-0005-0000-0000-00005A540000}"/>
    <cellStyle name="Normal 6 10 4 4 5" xfId="15821" xr:uid="{00000000-0005-0000-0000-00005B540000}"/>
    <cellStyle name="Normal 6 10 4 5" xfId="10169" xr:uid="{00000000-0005-0000-0000-00005C540000}"/>
    <cellStyle name="Normal 6 10 4 5 2" xfId="28187" xr:uid="{00000000-0005-0000-0000-00005D540000}"/>
    <cellStyle name="Normal 6 10 4 6" xfId="5723" xr:uid="{00000000-0005-0000-0000-00005E540000}"/>
    <cellStyle name="Normal 6 10 4 6 2" xfId="23741" xr:uid="{00000000-0005-0000-0000-00005F540000}"/>
    <cellStyle name="Normal 6 10 4 7" xfId="19061" xr:uid="{00000000-0005-0000-0000-000060540000}"/>
    <cellStyle name="Normal 6 10 4 8" xfId="14777" xr:uid="{00000000-0005-0000-0000-000061540000}"/>
    <cellStyle name="Normal 6 10 5" xfId="1203" xr:uid="{00000000-0005-0000-0000-000062540000}"/>
    <cellStyle name="Normal 6 10 5 2" xfId="2031" xr:uid="{00000000-0005-0000-0000-000063540000}"/>
    <cellStyle name="Normal 6 10 5 2 2" xfId="11159" xr:uid="{00000000-0005-0000-0000-000064540000}"/>
    <cellStyle name="Normal 6 10 5 2 2 2" xfId="29177" xr:uid="{00000000-0005-0000-0000-000065540000}"/>
    <cellStyle name="Normal 6 10 5 2 3" xfId="7919" xr:uid="{00000000-0005-0000-0000-000066540000}"/>
    <cellStyle name="Normal 6 10 5 2 3 2" xfId="25937" xr:uid="{00000000-0005-0000-0000-000067540000}"/>
    <cellStyle name="Normal 6 10 5 2 4" xfId="20051" xr:uid="{00000000-0005-0000-0000-000068540000}"/>
    <cellStyle name="Normal 6 10 5 2 5" xfId="16811" xr:uid="{00000000-0005-0000-0000-000069540000}"/>
    <cellStyle name="Normal 6 10 5 3" xfId="3237" xr:uid="{00000000-0005-0000-0000-00006A540000}"/>
    <cellStyle name="Normal 6 10 5 3 2" xfId="12365" xr:uid="{00000000-0005-0000-0000-00006B540000}"/>
    <cellStyle name="Normal 6 10 5 3 2 2" xfId="30383" xr:uid="{00000000-0005-0000-0000-00006C540000}"/>
    <cellStyle name="Normal 6 10 5 3 3" xfId="9125" xr:uid="{00000000-0005-0000-0000-00006D540000}"/>
    <cellStyle name="Normal 6 10 5 3 3 2" xfId="27143" xr:uid="{00000000-0005-0000-0000-00006E540000}"/>
    <cellStyle name="Normal 6 10 5 3 4" xfId="21257" xr:uid="{00000000-0005-0000-0000-00006F540000}"/>
    <cellStyle name="Normal 6 10 5 3 5" xfId="18017" xr:uid="{00000000-0005-0000-0000-000070540000}"/>
    <cellStyle name="Normal 6 10 5 4" xfId="5057" xr:uid="{00000000-0005-0000-0000-000071540000}"/>
    <cellStyle name="Normal 6 10 5 4 2" xfId="14183" xr:uid="{00000000-0005-0000-0000-000072540000}"/>
    <cellStyle name="Normal 6 10 5 4 2 2" xfId="32201" xr:uid="{00000000-0005-0000-0000-000073540000}"/>
    <cellStyle name="Normal 6 10 5 4 3" xfId="7091" xr:uid="{00000000-0005-0000-0000-000074540000}"/>
    <cellStyle name="Normal 6 10 5 4 3 2" xfId="25109" xr:uid="{00000000-0005-0000-0000-000075540000}"/>
    <cellStyle name="Normal 6 10 5 4 4" xfId="23075" xr:uid="{00000000-0005-0000-0000-000076540000}"/>
    <cellStyle name="Normal 6 10 5 5" xfId="10331" xr:uid="{00000000-0005-0000-0000-000077540000}"/>
    <cellStyle name="Normal 6 10 5 5 2" xfId="28349" xr:uid="{00000000-0005-0000-0000-000078540000}"/>
    <cellStyle name="Normal 6 10 5 6" xfId="5885" xr:uid="{00000000-0005-0000-0000-000079540000}"/>
    <cellStyle name="Normal 6 10 5 6 2" xfId="23903" xr:uid="{00000000-0005-0000-0000-00007A540000}"/>
    <cellStyle name="Normal 6 10 5 7" xfId="19223" xr:uid="{00000000-0005-0000-0000-00007B540000}"/>
    <cellStyle name="Normal 6 10 5 8" xfId="15983" xr:uid="{00000000-0005-0000-0000-00007C540000}"/>
    <cellStyle name="Normal 6 10 6" xfId="555" xr:uid="{00000000-0005-0000-0000-00007D540000}"/>
    <cellStyle name="Normal 6 10 6 2" xfId="2211" xr:uid="{00000000-0005-0000-0000-00007E540000}"/>
    <cellStyle name="Normal 6 10 6 2 2" xfId="11339" xr:uid="{00000000-0005-0000-0000-00007F540000}"/>
    <cellStyle name="Normal 6 10 6 2 2 2" xfId="29357" xr:uid="{00000000-0005-0000-0000-000080540000}"/>
    <cellStyle name="Normal 6 10 6 2 3" xfId="8099" xr:uid="{00000000-0005-0000-0000-000081540000}"/>
    <cellStyle name="Normal 6 10 6 2 3 2" xfId="26117" xr:uid="{00000000-0005-0000-0000-000082540000}"/>
    <cellStyle name="Normal 6 10 6 2 4" xfId="20231" xr:uid="{00000000-0005-0000-0000-000083540000}"/>
    <cellStyle name="Normal 6 10 6 2 5" xfId="16991" xr:uid="{00000000-0005-0000-0000-000084540000}"/>
    <cellStyle name="Normal 6 10 6 3" xfId="4409" xr:uid="{00000000-0005-0000-0000-000085540000}"/>
    <cellStyle name="Normal 6 10 6 3 2" xfId="13535" xr:uid="{00000000-0005-0000-0000-000086540000}"/>
    <cellStyle name="Normal 6 10 6 3 2 2" xfId="31553" xr:uid="{00000000-0005-0000-0000-000087540000}"/>
    <cellStyle name="Normal 6 10 6 3 3" xfId="22427" xr:uid="{00000000-0005-0000-0000-000088540000}"/>
    <cellStyle name="Normal 6 10 6 4" xfId="9683" xr:uid="{00000000-0005-0000-0000-000089540000}"/>
    <cellStyle name="Normal 6 10 6 4 2" xfId="27701" xr:uid="{00000000-0005-0000-0000-00008A540000}"/>
    <cellStyle name="Normal 6 10 6 5" xfId="6443" xr:uid="{00000000-0005-0000-0000-00008B540000}"/>
    <cellStyle name="Normal 6 10 6 5 2" xfId="24461" xr:uid="{00000000-0005-0000-0000-00008C540000}"/>
    <cellStyle name="Normal 6 10 6 6" xfId="18575" xr:uid="{00000000-0005-0000-0000-00008D540000}"/>
    <cellStyle name="Normal 6 10 6 7" xfId="15335" xr:uid="{00000000-0005-0000-0000-00008E540000}"/>
    <cellStyle name="Normal 6 10 7" xfId="1383" xr:uid="{00000000-0005-0000-0000-00008F540000}"/>
    <cellStyle name="Normal 6 10 7 2" xfId="4013" xr:uid="{00000000-0005-0000-0000-000090540000}"/>
    <cellStyle name="Normal 6 10 7 2 2" xfId="13139" xr:uid="{00000000-0005-0000-0000-000091540000}"/>
    <cellStyle name="Normal 6 10 7 2 2 2" xfId="31157" xr:uid="{00000000-0005-0000-0000-000092540000}"/>
    <cellStyle name="Normal 6 10 7 2 3" xfId="22031" xr:uid="{00000000-0005-0000-0000-000093540000}"/>
    <cellStyle name="Normal 6 10 7 3" xfId="10511" xr:uid="{00000000-0005-0000-0000-000094540000}"/>
    <cellStyle name="Normal 6 10 7 3 2" xfId="28529" xr:uid="{00000000-0005-0000-0000-000095540000}"/>
    <cellStyle name="Normal 6 10 7 4" xfId="7271" xr:uid="{00000000-0005-0000-0000-000096540000}"/>
    <cellStyle name="Normal 6 10 7 4 2" xfId="25289" xr:uid="{00000000-0005-0000-0000-000097540000}"/>
    <cellStyle name="Normal 6 10 7 5" xfId="19403" xr:uid="{00000000-0005-0000-0000-000098540000}"/>
    <cellStyle name="Normal 6 10 7 6" xfId="16163" xr:uid="{00000000-0005-0000-0000-000099540000}"/>
    <cellStyle name="Normal 6 10 8" xfId="2589" xr:uid="{00000000-0005-0000-0000-00009A540000}"/>
    <cellStyle name="Normal 6 10 8 2" xfId="11717" xr:uid="{00000000-0005-0000-0000-00009B540000}"/>
    <cellStyle name="Normal 6 10 8 2 2" xfId="29735" xr:uid="{00000000-0005-0000-0000-00009C540000}"/>
    <cellStyle name="Normal 6 10 8 3" xfId="8477" xr:uid="{00000000-0005-0000-0000-00009D540000}"/>
    <cellStyle name="Normal 6 10 8 3 2" xfId="26495" xr:uid="{00000000-0005-0000-0000-00009E540000}"/>
    <cellStyle name="Normal 6 10 8 4" xfId="20609" xr:uid="{00000000-0005-0000-0000-00009F540000}"/>
    <cellStyle name="Normal 6 10 8 5" xfId="17369" xr:uid="{00000000-0005-0000-0000-0000A0540000}"/>
    <cellStyle name="Normal 6 10 9" xfId="3329" xr:uid="{00000000-0005-0000-0000-0000A1540000}"/>
    <cellStyle name="Normal 6 10 9 2" xfId="12455" xr:uid="{00000000-0005-0000-0000-0000A2540000}"/>
    <cellStyle name="Normal 6 10 9 2 2" xfId="30473" xr:uid="{00000000-0005-0000-0000-0000A3540000}"/>
    <cellStyle name="Normal 6 10 9 3" xfId="6047" xr:uid="{00000000-0005-0000-0000-0000A4540000}"/>
    <cellStyle name="Normal 6 10 9 3 2" xfId="24065" xr:uid="{00000000-0005-0000-0000-0000A5540000}"/>
    <cellStyle name="Normal 6 10 9 4" xfId="21347" xr:uid="{00000000-0005-0000-0000-0000A6540000}"/>
    <cellStyle name="Normal 6 10 9 5" xfId="14939" xr:uid="{00000000-0005-0000-0000-0000A7540000}"/>
    <cellStyle name="Normal 6 11" xfId="86" xr:uid="{00000000-0005-0000-0000-0000A8540000}"/>
    <cellStyle name="Normal 6 11 10" xfId="9215" xr:uid="{00000000-0005-0000-0000-0000A9540000}"/>
    <cellStyle name="Normal 6 11 10 2" xfId="27233" xr:uid="{00000000-0005-0000-0000-0000AA540000}"/>
    <cellStyle name="Normal 6 11 11" xfId="5165" xr:uid="{00000000-0005-0000-0000-0000AB540000}"/>
    <cellStyle name="Normal 6 11 11 2" xfId="23183" xr:uid="{00000000-0005-0000-0000-0000AC540000}"/>
    <cellStyle name="Normal 6 11 12" xfId="18107" xr:uid="{00000000-0005-0000-0000-0000AD540000}"/>
    <cellStyle name="Normal 6 11 13" xfId="14381" xr:uid="{00000000-0005-0000-0000-0000AE540000}"/>
    <cellStyle name="Normal 6 11 2" xfId="303" xr:uid="{00000000-0005-0000-0000-0000AF540000}"/>
    <cellStyle name="Normal 6 11 2 2" xfId="645" xr:uid="{00000000-0005-0000-0000-0000B0540000}"/>
    <cellStyle name="Normal 6 11 2 2 2" xfId="2301" xr:uid="{00000000-0005-0000-0000-0000B1540000}"/>
    <cellStyle name="Normal 6 11 2 2 2 2" xfId="11429" xr:uid="{00000000-0005-0000-0000-0000B2540000}"/>
    <cellStyle name="Normal 6 11 2 2 2 2 2" xfId="29447" xr:uid="{00000000-0005-0000-0000-0000B3540000}"/>
    <cellStyle name="Normal 6 11 2 2 2 3" xfId="8189" xr:uid="{00000000-0005-0000-0000-0000B4540000}"/>
    <cellStyle name="Normal 6 11 2 2 2 3 2" xfId="26207" xr:uid="{00000000-0005-0000-0000-0000B5540000}"/>
    <cellStyle name="Normal 6 11 2 2 2 4" xfId="20321" xr:uid="{00000000-0005-0000-0000-0000B6540000}"/>
    <cellStyle name="Normal 6 11 2 2 2 5" xfId="17081" xr:uid="{00000000-0005-0000-0000-0000B7540000}"/>
    <cellStyle name="Normal 6 11 2 2 3" xfId="4499" xr:uid="{00000000-0005-0000-0000-0000B8540000}"/>
    <cellStyle name="Normal 6 11 2 2 3 2" xfId="13625" xr:uid="{00000000-0005-0000-0000-0000B9540000}"/>
    <cellStyle name="Normal 6 11 2 2 3 2 2" xfId="31643" xr:uid="{00000000-0005-0000-0000-0000BA540000}"/>
    <cellStyle name="Normal 6 11 2 2 3 3" xfId="22517" xr:uid="{00000000-0005-0000-0000-0000BB540000}"/>
    <cellStyle name="Normal 6 11 2 2 4" xfId="9773" xr:uid="{00000000-0005-0000-0000-0000BC540000}"/>
    <cellStyle name="Normal 6 11 2 2 4 2" xfId="27791" xr:uid="{00000000-0005-0000-0000-0000BD540000}"/>
    <cellStyle name="Normal 6 11 2 2 5" xfId="6533" xr:uid="{00000000-0005-0000-0000-0000BE540000}"/>
    <cellStyle name="Normal 6 11 2 2 5 2" xfId="24551" xr:uid="{00000000-0005-0000-0000-0000BF540000}"/>
    <cellStyle name="Normal 6 11 2 2 6" xfId="18665" xr:uid="{00000000-0005-0000-0000-0000C0540000}"/>
    <cellStyle name="Normal 6 11 2 2 7" xfId="15425" xr:uid="{00000000-0005-0000-0000-0000C1540000}"/>
    <cellStyle name="Normal 6 11 2 3" xfId="1473" xr:uid="{00000000-0005-0000-0000-0000C2540000}"/>
    <cellStyle name="Normal 6 11 2 3 2" xfId="4157" xr:uid="{00000000-0005-0000-0000-0000C3540000}"/>
    <cellStyle name="Normal 6 11 2 3 2 2" xfId="13283" xr:uid="{00000000-0005-0000-0000-0000C4540000}"/>
    <cellStyle name="Normal 6 11 2 3 2 2 2" xfId="31301" xr:uid="{00000000-0005-0000-0000-0000C5540000}"/>
    <cellStyle name="Normal 6 11 2 3 2 3" xfId="22175" xr:uid="{00000000-0005-0000-0000-0000C6540000}"/>
    <cellStyle name="Normal 6 11 2 3 3" xfId="10601" xr:uid="{00000000-0005-0000-0000-0000C7540000}"/>
    <cellStyle name="Normal 6 11 2 3 3 2" xfId="28619" xr:uid="{00000000-0005-0000-0000-0000C8540000}"/>
    <cellStyle name="Normal 6 11 2 3 4" xfId="7361" xr:uid="{00000000-0005-0000-0000-0000C9540000}"/>
    <cellStyle name="Normal 6 11 2 3 4 2" xfId="25379" xr:uid="{00000000-0005-0000-0000-0000CA540000}"/>
    <cellStyle name="Normal 6 11 2 3 5" xfId="19493" xr:uid="{00000000-0005-0000-0000-0000CB540000}"/>
    <cellStyle name="Normal 6 11 2 3 6" xfId="16253" xr:uid="{00000000-0005-0000-0000-0000CC540000}"/>
    <cellStyle name="Normal 6 11 2 4" xfId="2679" xr:uid="{00000000-0005-0000-0000-0000CD540000}"/>
    <cellStyle name="Normal 6 11 2 4 2" xfId="11807" xr:uid="{00000000-0005-0000-0000-0000CE540000}"/>
    <cellStyle name="Normal 6 11 2 4 2 2" xfId="29825" xr:uid="{00000000-0005-0000-0000-0000CF540000}"/>
    <cellStyle name="Normal 6 11 2 4 3" xfId="8567" xr:uid="{00000000-0005-0000-0000-0000D0540000}"/>
    <cellStyle name="Normal 6 11 2 4 3 2" xfId="26585" xr:uid="{00000000-0005-0000-0000-0000D1540000}"/>
    <cellStyle name="Normal 6 11 2 4 4" xfId="20699" xr:uid="{00000000-0005-0000-0000-0000D2540000}"/>
    <cellStyle name="Normal 6 11 2 4 5" xfId="17459" xr:uid="{00000000-0005-0000-0000-0000D3540000}"/>
    <cellStyle name="Normal 6 11 2 5" xfId="3455" xr:uid="{00000000-0005-0000-0000-0000D4540000}"/>
    <cellStyle name="Normal 6 11 2 5 2" xfId="12581" xr:uid="{00000000-0005-0000-0000-0000D5540000}"/>
    <cellStyle name="Normal 6 11 2 5 2 2" xfId="30599" xr:uid="{00000000-0005-0000-0000-0000D6540000}"/>
    <cellStyle name="Normal 6 11 2 5 3" xfId="6191" xr:uid="{00000000-0005-0000-0000-0000D7540000}"/>
    <cellStyle name="Normal 6 11 2 5 3 2" xfId="24209" xr:uid="{00000000-0005-0000-0000-0000D8540000}"/>
    <cellStyle name="Normal 6 11 2 5 4" xfId="21473" xr:uid="{00000000-0005-0000-0000-0000D9540000}"/>
    <cellStyle name="Normal 6 11 2 5 5" xfId="15083" xr:uid="{00000000-0005-0000-0000-0000DA540000}"/>
    <cellStyle name="Normal 6 11 2 6" xfId="9431" xr:uid="{00000000-0005-0000-0000-0000DB540000}"/>
    <cellStyle name="Normal 6 11 2 6 2" xfId="27449" xr:uid="{00000000-0005-0000-0000-0000DC540000}"/>
    <cellStyle name="Normal 6 11 2 7" xfId="5327" xr:uid="{00000000-0005-0000-0000-0000DD540000}"/>
    <cellStyle name="Normal 6 11 2 7 2" xfId="23345" xr:uid="{00000000-0005-0000-0000-0000DE540000}"/>
    <cellStyle name="Normal 6 11 2 8" xfId="18323" xr:uid="{00000000-0005-0000-0000-0000DF540000}"/>
    <cellStyle name="Normal 6 11 2 9" xfId="14543" xr:uid="{00000000-0005-0000-0000-0000E0540000}"/>
    <cellStyle name="Normal 6 11 3" xfId="807" xr:uid="{00000000-0005-0000-0000-0000E1540000}"/>
    <cellStyle name="Normal 6 11 3 2" xfId="1635" xr:uid="{00000000-0005-0000-0000-0000E2540000}"/>
    <cellStyle name="Normal 6 11 3 2 2" xfId="4661" xr:uid="{00000000-0005-0000-0000-0000E3540000}"/>
    <cellStyle name="Normal 6 11 3 2 2 2" xfId="13787" xr:uid="{00000000-0005-0000-0000-0000E4540000}"/>
    <cellStyle name="Normal 6 11 3 2 2 2 2" xfId="31805" xr:uid="{00000000-0005-0000-0000-0000E5540000}"/>
    <cellStyle name="Normal 6 11 3 2 2 3" xfId="22679" xr:uid="{00000000-0005-0000-0000-0000E6540000}"/>
    <cellStyle name="Normal 6 11 3 2 3" xfId="10763" xr:uid="{00000000-0005-0000-0000-0000E7540000}"/>
    <cellStyle name="Normal 6 11 3 2 3 2" xfId="28781" xr:uid="{00000000-0005-0000-0000-0000E8540000}"/>
    <cellStyle name="Normal 6 11 3 2 4" xfId="7523" xr:uid="{00000000-0005-0000-0000-0000E9540000}"/>
    <cellStyle name="Normal 6 11 3 2 4 2" xfId="25541" xr:uid="{00000000-0005-0000-0000-0000EA540000}"/>
    <cellStyle name="Normal 6 11 3 2 5" xfId="19655" xr:uid="{00000000-0005-0000-0000-0000EB540000}"/>
    <cellStyle name="Normal 6 11 3 2 6" xfId="16415" xr:uid="{00000000-0005-0000-0000-0000EC540000}"/>
    <cellStyle name="Normal 6 11 3 3" xfId="2841" xr:uid="{00000000-0005-0000-0000-0000ED540000}"/>
    <cellStyle name="Normal 6 11 3 3 2" xfId="11969" xr:uid="{00000000-0005-0000-0000-0000EE540000}"/>
    <cellStyle name="Normal 6 11 3 3 2 2" xfId="29987" xr:uid="{00000000-0005-0000-0000-0000EF540000}"/>
    <cellStyle name="Normal 6 11 3 3 3" xfId="8729" xr:uid="{00000000-0005-0000-0000-0000F0540000}"/>
    <cellStyle name="Normal 6 11 3 3 3 2" xfId="26747" xr:uid="{00000000-0005-0000-0000-0000F1540000}"/>
    <cellStyle name="Normal 6 11 3 3 4" xfId="20861" xr:uid="{00000000-0005-0000-0000-0000F2540000}"/>
    <cellStyle name="Normal 6 11 3 3 5" xfId="17621" xr:uid="{00000000-0005-0000-0000-0000F3540000}"/>
    <cellStyle name="Normal 6 11 3 4" xfId="3617" xr:uid="{00000000-0005-0000-0000-0000F4540000}"/>
    <cellStyle name="Normal 6 11 3 4 2" xfId="12743" xr:uid="{00000000-0005-0000-0000-0000F5540000}"/>
    <cellStyle name="Normal 6 11 3 4 2 2" xfId="30761" xr:uid="{00000000-0005-0000-0000-0000F6540000}"/>
    <cellStyle name="Normal 6 11 3 4 3" xfId="6695" xr:uid="{00000000-0005-0000-0000-0000F7540000}"/>
    <cellStyle name="Normal 6 11 3 4 3 2" xfId="24713" xr:uid="{00000000-0005-0000-0000-0000F8540000}"/>
    <cellStyle name="Normal 6 11 3 4 4" xfId="21635" xr:uid="{00000000-0005-0000-0000-0000F9540000}"/>
    <cellStyle name="Normal 6 11 3 4 5" xfId="15587" xr:uid="{00000000-0005-0000-0000-0000FA540000}"/>
    <cellStyle name="Normal 6 11 3 5" xfId="9935" xr:uid="{00000000-0005-0000-0000-0000FB540000}"/>
    <cellStyle name="Normal 6 11 3 5 2" xfId="27953" xr:uid="{00000000-0005-0000-0000-0000FC540000}"/>
    <cellStyle name="Normal 6 11 3 6" xfId="5489" xr:uid="{00000000-0005-0000-0000-0000FD540000}"/>
    <cellStyle name="Normal 6 11 3 6 2" xfId="23507" xr:uid="{00000000-0005-0000-0000-0000FE540000}"/>
    <cellStyle name="Normal 6 11 3 7" xfId="18827" xr:uid="{00000000-0005-0000-0000-0000FF540000}"/>
    <cellStyle name="Normal 6 11 3 8" xfId="14705" xr:uid="{00000000-0005-0000-0000-000000550000}"/>
    <cellStyle name="Normal 6 11 4" xfId="969" xr:uid="{00000000-0005-0000-0000-000001550000}"/>
    <cellStyle name="Normal 6 11 4 2" xfId="1797" xr:uid="{00000000-0005-0000-0000-000002550000}"/>
    <cellStyle name="Normal 6 11 4 2 2" xfId="4823" xr:uid="{00000000-0005-0000-0000-000003550000}"/>
    <cellStyle name="Normal 6 11 4 2 2 2" xfId="13949" xr:uid="{00000000-0005-0000-0000-000004550000}"/>
    <cellStyle name="Normal 6 11 4 2 2 2 2" xfId="31967" xr:uid="{00000000-0005-0000-0000-000005550000}"/>
    <cellStyle name="Normal 6 11 4 2 2 3" xfId="22841" xr:uid="{00000000-0005-0000-0000-000006550000}"/>
    <cellStyle name="Normal 6 11 4 2 3" xfId="10925" xr:uid="{00000000-0005-0000-0000-000007550000}"/>
    <cellStyle name="Normal 6 11 4 2 3 2" xfId="28943" xr:uid="{00000000-0005-0000-0000-000008550000}"/>
    <cellStyle name="Normal 6 11 4 2 4" xfId="7685" xr:uid="{00000000-0005-0000-0000-000009550000}"/>
    <cellStyle name="Normal 6 11 4 2 4 2" xfId="25703" xr:uid="{00000000-0005-0000-0000-00000A550000}"/>
    <cellStyle name="Normal 6 11 4 2 5" xfId="19817" xr:uid="{00000000-0005-0000-0000-00000B550000}"/>
    <cellStyle name="Normal 6 11 4 2 6" xfId="16577" xr:uid="{00000000-0005-0000-0000-00000C550000}"/>
    <cellStyle name="Normal 6 11 4 3" xfId="3003" xr:uid="{00000000-0005-0000-0000-00000D550000}"/>
    <cellStyle name="Normal 6 11 4 3 2" xfId="12131" xr:uid="{00000000-0005-0000-0000-00000E550000}"/>
    <cellStyle name="Normal 6 11 4 3 2 2" xfId="30149" xr:uid="{00000000-0005-0000-0000-00000F550000}"/>
    <cellStyle name="Normal 6 11 4 3 3" xfId="8891" xr:uid="{00000000-0005-0000-0000-000010550000}"/>
    <cellStyle name="Normal 6 11 4 3 3 2" xfId="26909" xr:uid="{00000000-0005-0000-0000-000011550000}"/>
    <cellStyle name="Normal 6 11 4 3 4" xfId="21023" xr:uid="{00000000-0005-0000-0000-000012550000}"/>
    <cellStyle name="Normal 6 11 4 3 5" xfId="17783" xr:uid="{00000000-0005-0000-0000-000013550000}"/>
    <cellStyle name="Normal 6 11 4 4" xfId="3779" xr:uid="{00000000-0005-0000-0000-000014550000}"/>
    <cellStyle name="Normal 6 11 4 4 2" xfId="12905" xr:uid="{00000000-0005-0000-0000-000015550000}"/>
    <cellStyle name="Normal 6 11 4 4 2 2" xfId="30923" xr:uid="{00000000-0005-0000-0000-000016550000}"/>
    <cellStyle name="Normal 6 11 4 4 3" xfId="6857" xr:uid="{00000000-0005-0000-0000-000017550000}"/>
    <cellStyle name="Normal 6 11 4 4 3 2" xfId="24875" xr:uid="{00000000-0005-0000-0000-000018550000}"/>
    <cellStyle name="Normal 6 11 4 4 4" xfId="21797" xr:uid="{00000000-0005-0000-0000-000019550000}"/>
    <cellStyle name="Normal 6 11 4 5" xfId="10097" xr:uid="{00000000-0005-0000-0000-00001A550000}"/>
    <cellStyle name="Normal 6 11 4 5 2" xfId="28115" xr:uid="{00000000-0005-0000-0000-00001B550000}"/>
    <cellStyle name="Normal 6 11 4 6" xfId="5651" xr:uid="{00000000-0005-0000-0000-00001C550000}"/>
    <cellStyle name="Normal 6 11 4 6 2" xfId="23669" xr:uid="{00000000-0005-0000-0000-00001D550000}"/>
    <cellStyle name="Normal 6 11 4 7" xfId="18989" xr:uid="{00000000-0005-0000-0000-00001E550000}"/>
    <cellStyle name="Normal 6 11 4 8" xfId="15749" xr:uid="{00000000-0005-0000-0000-00001F550000}"/>
    <cellStyle name="Normal 6 11 5" xfId="1131" xr:uid="{00000000-0005-0000-0000-000020550000}"/>
    <cellStyle name="Normal 6 11 5 2" xfId="1959" xr:uid="{00000000-0005-0000-0000-000021550000}"/>
    <cellStyle name="Normal 6 11 5 2 2" xfId="11087" xr:uid="{00000000-0005-0000-0000-000022550000}"/>
    <cellStyle name="Normal 6 11 5 2 2 2" xfId="29105" xr:uid="{00000000-0005-0000-0000-000023550000}"/>
    <cellStyle name="Normal 6 11 5 2 3" xfId="7847" xr:uid="{00000000-0005-0000-0000-000024550000}"/>
    <cellStyle name="Normal 6 11 5 2 3 2" xfId="25865" xr:uid="{00000000-0005-0000-0000-000025550000}"/>
    <cellStyle name="Normal 6 11 5 2 4" xfId="19979" xr:uid="{00000000-0005-0000-0000-000026550000}"/>
    <cellStyle name="Normal 6 11 5 2 5" xfId="16739" xr:uid="{00000000-0005-0000-0000-000027550000}"/>
    <cellStyle name="Normal 6 11 5 3" xfId="3165" xr:uid="{00000000-0005-0000-0000-000028550000}"/>
    <cellStyle name="Normal 6 11 5 3 2" xfId="12293" xr:uid="{00000000-0005-0000-0000-000029550000}"/>
    <cellStyle name="Normal 6 11 5 3 2 2" xfId="30311" xr:uid="{00000000-0005-0000-0000-00002A550000}"/>
    <cellStyle name="Normal 6 11 5 3 3" xfId="9053" xr:uid="{00000000-0005-0000-0000-00002B550000}"/>
    <cellStyle name="Normal 6 11 5 3 3 2" xfId="27071" xr:uid="{00000000-0005-0000-0000-00002C550000}"/>
    <cellStyle name="Normal 6 11 5 3 4" xfId="21185" xr:uid="{00000000-0005-0000-0000-00002D550000}"/>
    <cellStyle name="Normal 6 11 5 3 5" xfId="17945" xr:uid="{00000000-0005-0000-0000-00002E550000}"/>
    <cellStyle name="Normal 6 11 5 4" xfId="4985" xr:uid="{00000000-0005-0000-0000-00002F550000}"/>
    <cellStyle name="Normal 6 11 5 4 2" xfId="14111" xr:uid="{00000000-0005-0000-0000-000030550000}"/>
    <cellStyle name="Normal 6 11 5 4 2 2" xfId="32129" xr:uid="{00000000-0005-0000-0000-000031550000}"/>
    <cellStyle name="Normal 6 11 5 4 3" xfId="7019" xr:uid="{00000000-0005-0000-0000-000032550000}"/>
    <cellStyle name="Normal 6 11 5 4 3 2" xfId="25037" xr:uid="{00000000-0005-0000-0000-000033550000}"/>
    <cellStyle name="Normal 6 11 5 4 4" xfId="23003" xr:uid="{00000000-0005-0000-0000-000034550000}"/>
    <cellStyle name="Normal 6 11 5 5" xfId="10259" xr:uid="{00000000-0005-0000-0000-000035550000}"/>
    <cellStyle name="Normal 6 11 5 5 2" xfId="28277" xr:uid="{00000000-0005-0000-0000-000036550000}"/>
    <cellStyle name="Normal 6 11 5 6" xfId="5813" xr:uid="{00000000-0005-0000-0000-000037550000}"/>
    <cellStyle name="Normal 6 11 5 6 2" xfId="23831" xr:uid="{00000000-0005-0000-0000-000038550000}"/>
    <cellStyle name="Normal 6 11 5 7" xfId="19151" xr:uid="{00000000-0005-0000-0000-000039550000}"/>
    <cellStyle name="Normal 6 11 5 8" xfId="15911" xr:uid="{00000000-0005-0000-0000-00003A550000}"/>
    <cellStyle name="Normal 6 11 6" xfId="483" xr:uid="{00000000-0005-0000-0000-00003B550000}"/>
    <cellStyle name="Normal 6 11 6 2" xfId="2139" xr:uid="{00000000-0005-0000-0000-00003C550000}"/>
    <cellStyle name="Normal 6 11 6 2 2" xfId="11267" xr:uid="{00000000-0005-0000-0000-00003D550000}"/>
    <cellStyle name="Normal 6 11 6 2 2 2" xfId="29285" xr:uid="{00000000-0005-0000-0000-00003E550000}"/>
    <cellStyle name="Normal 6 11 6 2 3" xfId="8027" xr:uid="{00000000-0005-0000-0000-00003F550000}"/>
    <cellStyle name="Normal 6 11 6 2 3 2" xfId="26045" xr:uid="{00000000-0005-0000-0000-000040550000}"/>
    <cellStyle name="Normal 6 11 6 2 4" xfId="20159" xr:uid="{00000000-0005-0000-0000-000041550000}"/>
    <cellStyle name="Normal 6 11 6 2 5" xfId="16919" xr:uid="{00000000-0005-0000-0000-000042550000}"/>
    <cellStyle name="Normal 6 11 6 3" xfId="4337" xr:uid="{00000000-0005-0000-0000-000043550000}"/>
    <cellStyle name="Normal 6 11 6 3 2" xfId="13463" xr:uid="{00000000-0005-0000-0000-000044550000}"/>
    <cellStyle name="Normal 6 11 6 3 2 2" xfId="31481" xr:uid="{00000000-0005-0000-0000-000045550000}"/>
    <cellStyle name="Normal 6 11 6 3 3" xfId="22355" xr:uid="{00000000-0005-0000-0000-000046550000}"/>
    <cellStyle name="Normal 6 11 6 4" xfId="9611" xr:uid="{00000000-0005-0000-0000-000047550000}"/>
    <cellStyle name="Normal 6 11 6 4 2" xfId="27629" xr:uid="{00000000-0005-0000-0000-000048550000}"/>
    <cellStyle name="Normal 6 11 6 5" xfId="6371" xr:uid="{00000000-0005-0000-0000-000049550000}"/>
    <cellStyle name="Normal 6 11 6 5 2" xfId="24389" xr:uid="{00000000-0005-0000-0000-00004A550000}"/>
    <cellStyle name="Normal 6 11 6 6" xfId="18503" xr:uid="{00000000-0005-0000-0000-00004B550000}"/>
    <cellStyle name="Normal 6 11 6 7" xfId="15263" xr:uid="{00000000-0005-0000-0000-00004C550000}"/>
    <cellStyle name="Normal 6 11 7" xfId="1311" xr:uid="{00000000-0005-0000-0000-00004D550000}"/>
    <cellStyle name="Normal 6 11 7 2" xfId="3941" xr:uid="{00000000-0005-0000-0000-00004E550000}"/>
    <cellStyle name="Normal 6 11 7 2 2" xfId="13067" xr:uid="{00000000-0005-0000-0000-00004F550000}"/>
    <cellStyle name="Normal 6 11 7 2 2 2" xfId="31085" xr:uid="{00000000-0005-0000-0000-000050550000}"/>
    <cellStyle name="Normal 6 11 7 2 3" xfId="21959" xr:uid="{00000000-0005-0000-0000-000051550000}"/>
    <cellStyle name="Normal 6 11 7 3" xfId="10439" xr:uid="{00000000-0005-0000-0000-000052550000}"/>
    <cellStyle name="Normal 6 11 7 3 2" xfId="28457" xr:uid="{00000000-0005-0000-0000-000053550000}"/>
    <cellStyle name="Normal 6 11 7 4" xfId="7199" xr:uid="{00000000-0005-0000-0000-000054550000}"/>
    <cellStyle name="Normal 6 11 7 4 2" xfId="25217" xr:uid="{00000000-0005-0000-0000-000055550000}"/>
    <cellStyle name="Normal 6 11 7 5" xfId="19331" xr:uid="{00000000-0005-0000-0000-000056550000}"/>
    <cellStyle name="Normal 6 11 7 6" xfId="16091" xr:uid="{00000000-0005-0000-0000-000057550000}"/>
    <cellStyle name="Normal 6 11 8" xfId="2517" xr:uid="{00000000-0005-0000-0000-000058550000}"/>
    <cellStyle name="Normal 6 11 8 2" xfId="11645" xr:uid="{00000000-0005-0000-0000-000059550000}"/>
    <cellStyle name="Normal 6 11 8 2 2" xfId="29663" xr:uid="{00000000-0005-0000-0000-00005A550000}"/>
    <cellStyle name="Normal 6 11 8 3" xfId="8405" xr:uid="{00000000-0005-0000-0000-00005B550000}"/>
    <cellStyle name="Normal 6 11 8 3 2" xfId="26423" xr:uid="{00000000-0005-0000-0000-00005C550000}"/>
    <cellStyle name="Normal 6 11 8 4" xfId="20537" xr:uid="{00000000-0005-0000-0000-00005D550000}"/>
    <cellStyle name="Normal 6 11 8 5" xfId="17297" xr:uid="{00000000-0005-0000-0000-00005E550000}"/>
    <cellStyle name="Normal 6 11 9" xfId="3347" xr:uid="{00000000-0005-0000-0000-00005F550000}"/>
    <cellStyle name="Normal 6 11 9 2" xfId="12473" xr:uid="{00000000-0005-0000-0000-000060550000}"/>
    <cellStyle name="Normal 6 11 9 2 2" xfId="30491" xr:uid="{00000000-0005-0000-0000-000061550000}"/>
    <cellStyle name="Normal 6 11 9 3" xfId="5975" xr:uid="{00000000-0005-0000-0000-000062550000}"/>
    <cellStyle name="Normal 6 11 9 3 2" xfId="23993" xr:uid="{00000000-0005-0000-0000-000063550000}"/>
    <cellStyle name="Normal 6 11 9 4" xfId="21365" xr:uid="{00000000-0005-0000-0000-000064550000}"/>
    <cellStyle name="Normal 6 11 9 5" xfId="14867" xr:uid="{00000000-0005-0000-0000-000065550000}"/>
    <cellStyle name="Normal 6 12" xfId="231" xr:uid="{00000000-0005-0000-0000-000066550000}"/>
    <cellStyle name="Normal 6 12 2" xfId="411" xr:uid="{00000000-0005-0000-0000-000067550000}"/>
    <cellStyle name="Normal 6 12 2 2" xfId="2067" xr:uid="{00000000-0005-0000-0000-000068550000}"/>
    <cellStyle name="Normal 6 12 2 2 2" xfId="11195" xr:uid="{00000000-0005-0000-0000-000069550000}"/>
    <cellStyle name="Normal 6 12 2 2 2 2" xfId="29213" xr:uid="{00000000-0005-0000-0000-00006A550000}"/>
    <cellStyle name="Normal 6 12 2 2 3" xfId="7955" xr:uid="{00000000-0005-0000-0000-00006B550000}"/>
    <cellStyle name="Normal 6 12 2 2 3 2" xfId="25973" xr:uid="{00000000-0005-0000-0000-00006C550000}"/>
    <cellStyle name="Normal 6 12 2 2 4" xfId="20087" xr:uid="{00000000-0005-0000-0000-00006D550000}"/>
    <cellStyle name="Normal 6 12 2 2 5" xfId="16847" xr:uid="{00000000-0005-0000-0000-00006E550000}"/>
    <cellStyle name="Normal 6 12 2 3" xfId="4265" xr:uid="{00000000-0005-0000-0000-00006F550000}"/>
    <cellStyle name="Normal 6 12 2 3 2" xfId="13391" xr:uid="{00000000-0005-0000-0000-000070550000}"/>
    <cellStyle name="Normal 6 12 2 3 2 2" xfId="31409" xr:uid="{00000000-0005-0000-0000-000071550000}"/>
    <cellStyle name="Normal 6 12 2 3 3" xfId="22283" xr:uid="{00000000-0005-0000-0000-000072550000}"/>
    <cellStyle name="Normal 6 12 2 4" xfId="9539" xr:uid="{00000000-0005-0000-0000-000073550000}"/>
    <cellStyle name="Normal 6 12 2 4 2" xfId="27557" xr:uid="{00000000-0005-0000-0000-000074550000}"/>
    <cellStyle name="Normal 6 12 2 5" xfId="6299" xr:uid="{00000000-0005-0000-0000-000075550000}"/>
    <cellStyle name="Normal 6 12 2 5 2" xfId="24317" xr:uid="{00000000-0005-0000-0000-000076550000}"/>
    <cellStyle name="Normal 6 12 2 6" xfId="18431" xr:uid="{00000000-0005-0000-0000-000077550000}"/>
    <cellStyle name="Normal 6 12 2 7" xfId="15191" xr:uid="{00000000-0005-0000-0000-000078550000}"/>
    <cellStyle name="Normal 6 12 3" xfId="1239" xr:uid="{00000000-0005-0000-0000-000079550000}"/>
    <cellStyle name="Normal 6 12 3 2" xfId="4085" xr:uid="{00000000-0005-0000-0000-00007A550000}"/>
    <cellStyle name="Normal 6 12 3 2 2" xfId="13211" xr:uid="{00000000-0005-0000-0000-00007B550000}"/>
    <cellStyle name="Normal 6 12 3 2 2 2" xfId="31229" xr:uid="{00000000-0005-0000-0000-00007C550000}"/>
    <cellStyle name="Normal 6 12 3 2 3" xfId="22103" xr:uid="{00000000-0005-0000-0000-00007D550000}"/>
    <cellStyle name="Normal 6 12 3 3" xfId="10367" xr:uid="{00000000-0005-0000-0000-00007E550000}"/>
    <cellStyle name="Normal 6 12 3 3 2" xfId="28385" xr:uid="{00000000-0005-0000-0000-00007F550000}"/>
    <cellStyle name="Normal 6 12 3 4" xfId="7127" xr:uid="{00000000-0005-0000-0000-000080550000}"/>
    <cellStyle name="Normal 6 12 3 4 2" xfId="25145" xr:uid="{00000000-0005-0000-0000-000081550000}"/>
    <cellStyle name="Normal 6 12 3 5" xfId="19259" xr:uid="{00000000-0005-0000-0000-000082550000}"/>
    <cellStyle name="Normal 6 12 3 6" xfId="16019" xr:uid="{00000000-0005-0000-0000-000083550000}"/>
    <cellStyle name="Normal 6 12 4" xfId="2445" xr:uid="{00000000-0005-0000-0000-000084550000}"/>
    <cellStyle name="Normal 6 12 4 2" xfId="11573" xr:uid="{00000000-0005-0000-0000-000085550000}"/>
    <cellStyle name="Normal 6 12 4 2 2" xfId="29591" xr:uid="{00000000-0005-0000-0000-000086550000}"/>
    <cellStyle name="Normal 6 12 4 3" xfId="8333" xr:uid="{00000000-0005-0000-0000-000087550000}"/>
    <cellStyle name="Normal 6 12 4 3 2" xfId="26351" xr:uid="{00000000-0005-0000-0000-000088550000}"/>
    <cellStyle name="Normal 6 12 4 4" xfId="20465" xr:uid="{00000000-0005-0000-0000-000089550000}"/>
    <cellStyle name="Normal 6 12 4 5" xfId="17225" xr:uid="{00000000-0005-0000-0000-00008A550000}"/>
    <cellStyle name="Normal 6 12 5" xfId="3365" xr:uid="{00000000-0005-0000-0000-00008B550000}"/>
    <cellStyle name="Normal 6 12 5 2" xfId="12491" xr:uid="{00000000-0005-0000-0000-00008C550000}"/>
    <cellStyle name="Normal 6 12 5 2 2" xfId="30509" xr:uid="{00000000-0005-0000-0000-00008D550000}"/>
    <cellStyle name="Normal 6 12 5 3" xfId="6119" xr:uid="{00000000-0005-0000-0000-00008E550000}"/>
    <cellStyle name="Normal 6 12 5 3 2" xfId="24137" xr:uid="{00000000-0005-0000-0000-00008F550000}"/>
    <cellStyle name="Normal 6 12 5 4" xfId="21383" xr:uid="{00000000-0005-0000-0000-000090550000}"/>
    <cellStyle name="Normal 6 12 5 5" xfId="15011" xr:uid="{00000000-0005-0000-0000-000091550000}"/>
    <cellStyle name="Normal 6 12 6" xfId="9359" xr:uid="{00000000-0005-0000-0000-000092550000}"/>
    <cellStyle name="Normal 6 12 6 2" xfId="27377" xr:uid="{00000000-0005-0000-0000-000093550000}"/>
    <cellStyle name="Normal 6 12 7" xfId="5093" xr:uid="{00000000-0005-0000-0000-000094550000}"/>
    <cellStyle name="Normal 6 12 7 2" xfId="23111" xr:uid="{00000000-0005-0000-0000-000095550000}"/>
    <cellStyle name="Normal 6 12 8" xfId="18251" xr:uid="{00000000-0005-0000-0000-000096550000}"/>
    <cellStyle name="Normal 6 12 9" xfId="14309" xr:uid="{00000000-0005-0000-0000-000097550000}"/>
    <cellStyle name="Normal 6 13" xfId="177" xr:uid="{00000000-0005-0000-0000-000098550000}"/>
    <cellStyle name="Normal 6 13 2" xfId="573" xr:uid="{00000000-0005-0000-0000-000099550000}"/>
    <cellStyle name="Normal 6 13 2 2" xfId="2229" xr:uid="{00000000-0005-0000-0000-00009A550000}"/>
    <cellStyle name="Normal 6 13 2 2 2" xfId="11357" xr:uid="{00000000-0005-0000-0000-00009B550000}"/>
    <cellStyle name="Normal 6 13 2 2 2 2" xfId="29375" xr:uid="{00000000-0005-0000-0000-00009C550000}"/>
    <cellStyle name="Normal 6 13 2 2 3" xfId="8117" xr:uid="{00000000-0005-0000-0000-00009D550000}"/>
    <cellStyle name="Normal 6 13 2 2 3 2" xfId="26135" xr:uid="{00000000-0005-0000-0000-00009E550000}"/>
    <cellStyle name="Normal 6 13 2 2 4" xfId="20249" xr:uid="{00000000-0005-0000-0000-00009F550000}"/>
    <cellStyle name="Normal 6 13 2 2 5" xfId="17009" xr:uid="{00000000-0005-0000-0000-0000A0550000}"/>
    <cellStyle name="Normal 6 13 2 3" xfId="4427" xr:uid="{00000000-0005-0000-0000-0000A1550000}"/>
    <cellStyle name="Normal 6 13 2 3 2" xfId="13553" xr:uid="{00000000-0005-0000-0000-0000A2550000}"/>
    <cellStyle name="Normal 6 13 2 3 2 2" xfId="31571" xr:uid="{00000000-0005-0000-0000-0000A3550000}"/>
    <cellStyle name="Normal 6 13 2 3 3" xfId="22445" xr:uid="{00000000-0005-0000-0000-0000A4550000}"/>
    <cellStyle name="Normal 6 13 2 4" xfId="9701" xr:uid="{00000000-0005-0000-0000-0000A5550000}"/>
    <cellStyle name="Normal 6 13 2 4 2" xfId="27719" xr:uid="{00000000-0005-0000-0000-0000A6550000}"/>
    <cellStyle name="Normal 6 13 2 5" xfId="6461" xr:uid="{00000000-0005-0000-0000-0000A7550000}"/>
    <cellStyle name="Normal 6 13 2 5 2" xfId="24479" xr:uid="{00000000-0005-0000-0000-0000A8550000}"/>
    <cellStyle name="Normal 6 13 2 6" xfId="18593" xr:uid="{00000000-0005-0000-0000-0000A9550000}"/>
    <cellStyle name="Normal 6 13 2 7" xfId="15353" xr:uid="{00000000-0005-0000-0000-0000AA550000}"/>
    <cellStyle name="Normal 6 13 3" xfId="1401" xr:uid="{00000000-0005-0000-0000-0000AB550000}"/>
    <cellStyle name="Normal 6 13 3 2" xfId="4031" xr:uid="{00000000-0005-0000-0000-0000AC550000}"/>
    <cellStyle name="Normal 6 13 3 2 2" xfId="13157" xr:uid="{00000000-0005-0000-0000-0000AD550000}"/>
    <cellStyle name="Normal 6 13 3 2 2 2" xfId="31175" xr:uid="{00000000-0005-0000-0000-0000AE550000}"/>
    <cellStyle name="Normal 6 13 3 2 3" xfId="22049" xr:uid="{00000000-0005-0000-0000-0000AF550000}"/>
    <cellStyle name="Normal 6 13 3 3" xfId="10529" xr:uid="{00000000-0005-0000-0000-0000B0550000}"/>
    <cellStyle name="Normal 6 13 3 3 2" xfId="28547" xr:uid="{00000000-0005-0000-0000-0000B1550000}"/>
    <cellStyle name="Normal 6 13 3 4" xfId="7289" xr:uid="{00000000-0005-0000-0000-0000B2550000}"/>
    <cellStyle name="Normal 6 13 3 4 2" xfId="25307" xr:uid="{00000000-0005-0000-0000-0000B3550000}"/>
    <cellStyle name="Normal 6 13 3 5" xfId="19421" xr:uid="{00000000-0005-0000-0000-0000B4550000}"/>
    <cellStyle name="Normal 6 13 3 6" xfId="16181" xr:uid="{00000000-0005-0000-0000-0000B5550000}"/>
    <cellStyle name="Normal 6 13 4" xfId="2607" xr:uid="{00000000-0005-0000-0000-0000B6550000}"/>
    <cellStyle name="Normal 6 13 4 2" xfId="11735" xr:uid="{00000000-0005-0000-0000-0000B7550000}"/>
    <cellStyle name="Normal 6 13 4 2 2" xfId="29753" xr:uid="{00000000-0005-0000-0000-0000B8550000}"/>
    <cellStyle name="Normal 6 13 4 3" xfId="8495" xr:uid="{00000000-0005-0000-0000-0000B9550000}"/>
    <cellStyle name="Normal 6 13 4 3 2" xfId="26513" xr:uid="{00000000-0005-0000-0000-0000BA550000}"/>
    <cellStyle name="Normal 6 13 4 4" xfId="20627" xr:uid="{00000000-0005-0000-0000-0000BB550000}"/>
    <cellStyle name="Normal 6 13 4 5" xfId="17387" xr:uid="{00000000-0005-0000-0000-0000BC550000}"/>
    <cellStyle name="Normal 6 13 5" xfId="3383" xr:uid="{00000000-0005-0000-0000-0000BD550000}"/>
    <cellStyle name="Normal 6 13 5 2" xfId="12509" xr:uid="{00000000-0005-0000-0000-0000BE550000}"/>
    <cellStyle name="Normal 6 13 5 2 2" xfId="30527" xr:uid="{00000000-0005-0000-0000-0000BF550000}"/>
    <cellStyle name="Normal 6 13 5 3" xfId="6065" xr:uid="{00000000-0005-0000-0000-0000C0550000}"/>
    <cellStyle name="Normal 6 13 5 3 2" xfId="24083" xr:uid="{00000000-0005-0000-0000-0000C1550000}"/>
    <cellStyle name="Normal 6 13 5 4" xfId="21401" xr:uid="{00000000-0005-0000-0000-0000C2550000}"/>
    <cellStyle name="Normal 6 13 5 5" xfId="14957" xr:uid="{00000000-0005-0000-0000-0000C3550000}"/>
    <cellStyle name="Normal 6 13 6" xfId="9305" xr:uid="{00000000-0005-0000-0000-0000C4550000}"/>
    <cellStyle name="Normal 6 13 6 2" xfId="27323" xr:uid="{00000000-0005-0000-0000-0000C5550000}"/>
    <cellStyle name="Normal 6 13 7" xfId="5255" xr:uid="{00000000-0005-0000-0000-0000C6550000}"/>
    <cellStyle name="Normal 6 13 7 2" xfId="23273" xr:uid="{00000000-0005-0000-0000-0000C7550000}"/>
    <cellStyle name="Normal 6 13 8" xfId="18197" xr:uid="{00000000-0005-0000-0000-0000C8550000}"/>
    <cellStyle name="Normal 6 13 9" xfId="14471" xr:uid="{00000000-0005-0000-0000-0000C9550000}"/>
    <cellStyle name="Normal 6 14" xfId="735" xr:uid="{00000000-0005-0000-0000-0000CA550000}"/>
    <cellStyle name="Normal 6 14 2" xfId="1563" xr:uid="{00000000-0005-0000-0000-0000CB550000}"/>
    <cellStyle name="Normal 6 14 2 2" xfId="4589" xr:uid="{00000000-0005-0000-0000-0000CC550000}"/>
    <cellStyle name="Normal 6 14 2 2 2" xfId="13715" xr:uid="{00000000-0005-0000-0000-0000CD550000}"/>
    <cellStyle name="Normal 6 14 2 2 2 2" xfId="31733" xr:uid="{00000000-0005-0000-0000-0000CE550000}"/>
    <cellStyle name="Normal 6 14 2 2 3" xfId="22607" xr:uid="{00000000-0005-0000-0000-0000CF550000}"/>
    <cellStyle name="Normal 6 14 2 3" xfId="10691" xr:uid="{00000000-0005-0000-0000-0000D0550000}"/>
    <cellStyle name="Normal 6 14 2 3 2" xfId="28709" xr:uid="{00000000-0005-0000-0000-0000D1550000}"/>
    <cellStyle name="Normal 6 14 2 4" xfId="7451" xr:uid="{00000000-0005-0000-0000-0000D2550000}"/>
    <cellStyle name="Normal 6 14 2 4 2" xfId="25469" xr:uid="{00000000-0005-0000-0000-0000D3550000}"/>
    <cellStyle name="Normal 6 14 2 5" xfId="19583" xr:uid="{00000000-0005-0000-0000-0000D4550000}"/>
    <cellStyle name="Normal 6 14 2 6" xfId="16343" xr:uid="{00000000-0005-0000-0000-0000D5550000}"/>
    <cellStyle name="Normal 6 14 3" xfId="2769" xr:uid="{00000000-0005-0000-0000-0000D6550000}"/>
    <cellStyle name="Normal 6 14 3 2" xfId="11897" xr:uid="{00000000-0005-0000-0000-0000D7550000}"/>
    <cellStyle name="Normal 6 14 3 2 2" xfId="29915" xr:uid="{00000000-0005-0000-0000-0000D8550000}"/>
    <cellStyle name="Normal 6 14 3 3" xfId="8657" xr:uid="{00000000-0005-0000-0000-0000D9550000}"/>
    <cellStyle name="Normal 6 14 3 3 2" xfId="26675" xr:uid="{00000000-0005-0000-0000-0000DA550000}"/>
    <cellStyle name="Normal 6 14 3 4" xfId="20789" xr:uid="{00000000-0005-0000-0000-0000DB550000}"/>
    <cellStyle name="Normal 6 14 3 5" xfId="17549" xr:uid="{00000000-0005-0000-0000-0000DC550000}"/>
    <cellStyle name="Normal 6 14 4" xfId="3545" xr:uid="{00000000-0005-0000-0000-0000DD550000}"/>
    <cellStyle name="Normal 6 14 4 2" xfId="12671" xr:uid="{00000000-0005-0000-0000-0000DE550000}"/>
    <cellStyle name="Normal 6 14 4 2 2" xfId="30689" xr:uid="{00000000-0005-0000-0000-0000DF550000}"/>
    <cellStyle name="Normal 6 14 4 3" xfId="6623" xr:uid="{00000000-0005-0000-0000-0000E0550000}"/>
    <cellStyle name="Normal 6 14 4 3 2" xfId="24641" xr:uid="{00000000-0005-0000-0000-0000E1550000}"/>
    <cellStyle name="Normal 6 14 4 4" xfId="21563" xr:uid="{00000000-0005-0000-0000-0000E2550000}"/>
    <cellStyle name="Normal 6 14 4 5" xfId="15515" xr:uid="{00000000-0005-0000-0000-0000E3550000}"/>
    <cellStyle name="Normal 6 14 5" xfId="9863" xr:uid="{00000000-0005-0000-0000-0000E4550000}"/>
    <cellStyle name="Normal 6 14 5 2" xfId="27881" xr:uid="{00000000-0005-0000-0000-0000E5550000}"/>
    <cellStyle name="Normal 6 14 6" xfId="5417" xr:uid="{00000000-0005-0000-0000-0000E6550000}"/>
    <cellStyle name="Normal 6 14 6 2" xfId="23435" xr:uid="{00000000-0005-0000-0000-0000E7550000}"/>
    <cellStyle name="Normal 6 14 7" xfId="18755" xr:uid="{00000000-0005-0000-0000-0000E8550000}"/>
    <cellStyle name="Normal 6 14 8" xfId="14633" xr:uid="{00000000-0005-0000-0000-0000E9550000}"/>
    <cellStyle name="Normal 6 15" xfId="897" xr:uid="{00000000-0005-0000-0000-0000EA550000}"/>
    <cellStyle name="Normal 6 15 2" xfId="1725" xr:uid="{00000000-0005-0000-0000-0000EB550000}"/>
    <cellStyle name="Normal 6 15 2 2" xfId="4751" xr:uid="{00000000-0005-0000-0000-0000EC550000}"/>
    <cellStyle name="Normal 6 15 2 2 2" xfId="13877" xr:uid="{00000000-0005-0000-0000-0000ED550000}"/>
    <cellStyle name="Normal 6 15 2 2 2 2" xfId="31895" xr:uid="{00000000-0005-0000-0000-0000EE550000}"/>
    <cellStyle name="Normal 6 15 2 2 3" xfId="22769" xr:uid="{00000000-0005-0000-0000-0000EF550000}"/>
    <cellStyle name="Normal 6 15 2 3" xfId="10853" xr:uid="{00000000-0005-0000-0000-0000F0550000}"/>
    <cellStyle name="Normal 6 15 2 3 2" xfId="28871" xr:uid="{00000000-0005-0000-0000-0000F1550000}"/>
    <cellStyle name="Normal 6 15 2 4" xfId="7613" xr:uid="{00000000-0005-0000-0000-0000F2550000}"/>
    <cellStyle name="Normal 6 15 2 4 2" xfId="25631" xr:uid="{00000000-0005-0000-0000-0000F3550000}"/>
    <cellStyle name="Normal 6 15 2 5" xfId="19745" xr:uid="{00000000-0005-0000-0000-0000F4550000}"/>
    <cellStyle name="Normal 6 15 2 6" xfId="16505" xr:uid="{00000000-0005-0000-0000-0000F5550000}"/>
    <cellStyle name="Normal 6 15 3" xfId="2931" xr:uid="{00000000-0005-0000-0000-0000F6550000}"/>
    <cellStyle name="Normal 6 15 3 2" xfId="12059" xr:uid="{00000000-0005-0000-0000-0000F7550000}"/>
    <cellStyle name="Normal 6 15 3 2 2" xfId="30077" xr:uid="{00000000-0005-0000-0000-0000F8550000}"/>
    <cellStyle name="Normal 6 15 3 3" xfId="8819" xr:uid="{00000000-0005-0000-0000-0000F9550000}"/>
    <cellStyle name="Normal 6 15 3 3 2" xfId="26837" xr:uid="{00000000-0005-0000-0000-0000FA550000}"/>
    <cellStyle name="Normal 6 15 3 4" xfId="20951" xr:uid="{00000000-0005-0000-0000-0000FB550000}"/>
    <cellStyle name="Normal 6 15 3 5" xfId="17711" xr:uid="{00000000-0005-0000-0000-0000FC550000}"/>
    <cellStyle name="Normal 6 15 4" xfId="3707" xr:uid="{00000000-0005-0000-0000-0000FD550000}"/>
    <cellStyle name="Normal 6 15 4 2" xfId="12833" xr:uid="{00000000-0005-0000-0000-0000FE550000}"/>
    <cellStyle name="Normal 6 15 4 2 2" xfId="30851" xr:uid="{00000000-0005-0000-0000-0000FF550000}"/>
    <cellStyle name="Normal 6 15 4 3" xfId="6785" xr:uid="{00000000-0005-0000-0000-000000560000}"/>
    <cellStyle name="Normal 6 15 4 3 2" xfId="24803" xr:uid="{00000000-0005-0000-0000-000001560000}"/>
    <cellStyle name="Normal 6 15 4 4" xfId="21725" xr:uid="{00000000-0005-0000-0000-000002560000}"/>
    <cellStyle name="Normal 6 15 5" xfId="10025" xr:uid="{00000000-0005-0000-0000-000003560000}"/>
    <cellStyle name="Normal 6 15 5 2" xfId="28043" xr:uid="{00000000-0005-0000-0000-000004560000}"/>
    <cellStyle name="Normal 6 15 6" xfId="5579" xr:uid="{00000000-0005-0000-0000-000005560000}"/>
    <cellStyle name="Normal 6 15 6 2" xfId="23597" xr:uid="{00000000-0005-0000-0000-000006560000}"/>
    <cellStyle name="Normal 6 15 7" xfId="18917" xr:uid="{00000000-0005-0000-0000-000007560000}"/>
    <cellStyle name="Normal 6 15 8" xfId="15677" xr:uid="{00000000-0005-0000-0000-000008560000}"/>
    <cellStyle name="Normal 6 16" xfId="1059" xr:uid="{00000000-0005-0000-0000-000009560000}"/>
    <cellStyle name="Normal 6 16 2" xfId="1887" xr:uid="{00000000-0005-0000-0000-00000A560000}"/>
    <cellStyle name="Normal 6 16 2 2" xfId="11015" xr:uid="{00000000-0005-0000-0000-00000B560000}"/>
    <cellStyle name="Normal 6 16 2 2 2" xfId="29033" xr:uid="{00000000-0005-0000-0000-00000C560000}"/>
    <cellStyle name="Normal 6 16 2 3" xfId="7775" xr:uid="{00000000-0005-0000-0000-00000D560000}"/>
    <cellStyle name="Normal 6 16 2 3 2" xfId="25793" xr:uid="{00000000-0005-0000-0000-00000E560000}"/>
    <cellStyle name="Normal 6 16 2 4" xfId="19907" xr:uid="{00000000-0005-0000-0000-00000F560000}"/>
    <cellStyle name="Normal 6 16 2 5" xfId="16667" xr:uid="{00000000-0005-0000-0000-000010560000}"/>
    <cellStyle name="Normal 6 16 3" xfId="3093" xr:uid="{00000000-0005-0000-0000-000011560000}"/>
    <cellStyle name="Normal 6 16 3 2" xfId="12221" xr:uid="{00000000-0005-0000-0000-000012560000}"/>
    <cellStyle name="Normal 6 16 3 2 2" xfId="30239" xr:uid="{00000000-0005-0000-0000-000013560000}"/>
    <cellStyle name="Normal 6 16 3 3" xfId="8981" xr:uid="{00000000-0005-0000-0000-000014560000}"/>
    <cellStyle name="Normal 6 16 3 3 2" xfId="26999" xr:uid="{00000000-0005-0000-0000-000015560000}"/>
    <cellStyle name="Normal 6 16 3 4" xfId="21113" xr:uid="{00000000-0005-0000-0000-000016560000}"/>
    <cellStyle name="Normal 6 16 3 5" xfId="17873" xr:uid="{00000000-0005-0000-0000-000017560000}"/>
    <cellStyle name="Normal 6 16 4" xfId="4913" xr:uid="{00000000-0005-0000-0000-000018560000}"/>
    <cellStyle name="Normal 6 16 4 2" xfId="14039" xr:uid="{00000000-0005-0000-0000-000019560000}"/>
    <cellStyle name="Normal 6 16 4 2 2" xfId="32057" xr:uid="{00000000-0005-0000-0000-00001A560000}"/>
    <cellStyle name="Normal 6 16 4 3" xfId="6947" xr:uid="{00000000-0005-0000-0000-00001B560000}"/>
    <cellStyle name="Normal 6 16 4 3 2" xfId="24965" xr:uid="{00000000-0005-0000-0000-00001C560000}"/>
    <cellStyle name="Normal 6 16 4 4" xfId="22931" xr:uid="{00000000-0005-0000-0000-00001D560000}"/>
    <cellStyle name="Normal 6 16 5" xfId="10187" xr:uid="{00000000-0005-0000-0000-00001E560000}"/>
    <cellStyle name="Normal 6 16 5 2" xfId="28205" xr:uid="{00000000-0005-0000-0000-00001F560000}"/>
    <cellStyle name="Normal 6 16 6" xfId="5741" xr:uid="{00000000-0005-0000-0000-000020560000}"/>
    <cellStyle name="Normal 6 16 6 2" xfId="23759" xr:uid="{00000000-0005-0000-0000-000021560000}"/>
    <cellStyle name="Normal 6 16 7" xfId="19079" xr:uid="{00000000-0005-0000-0000-000022560000}"/>
    <cellStyle name="Normal 6 16 8" xfId="15839" xr:uid="{00000000-0005-0000-0000-000023560000}"/>
    <cellStyle name="Normal 6 17" xfId="393" xr:uid="{00000000-0005-0000-0000-000024560000}"/>
    <cellStyle name="Normal 6 17 2" xfId="2049" xr:uid="{00000000-0005-0000-0000-000025560000}"/>
    <cellStyle name="Normal 6 17 2 2" xfId="11177" xr:uid="{00000000-0005-0000-0000-000026560000}"/>
    <cellStyle name="Normal 6 17 2 2 2" xfId="29195" xr:uid="{00000000-0005-0000-0000-000027560000}"/>
    <cellStyle name="Normal 6 17 2 3" xfId="7937" xr:uid="{00000000-0005-0000-0000-000028560000}"/>
    <cellStyle name="Normal 6 17 2 3 2" xfId="25955" xr:uid="{00000000-0005-0000-0000-000029560000}"/>
    <cellStyle name="Normal 6 17 2 4" xfId="20069" xr:uid="{00000000-0005-0000-0000-00002A560000}"/>
    <cellStyle name="Normal 6 17 2 5" xfId="16829" xr:uid="{00000000-0005-0000-0000-00002B560000}"/>
    <cellStyle name="Normal 6 17 3" xfId="4247" xr:uid="{00000000-0005-0000-0000-00002C560000}"/>
    <cellStyle name="Normal 6 17 3 2" xfId="13373" xr:uid="{00000000-0005-0000-0000-00002D560000}"/>
    <cellStyle name="Normal 6 17 3 2 2" xfId="31391" xr:uid="{00000000-0005-0000-0000-00002E560000}"/>
    <cellStyle name="Normal 6 17 3 3" xfId="22265" xr:uid="{00000000-0005-0000-0000-00002F560000}"/>
    <cellStyle name="Normal 6 17 4" xfId="9521" xr:uid="{00000000-0005-0000-0000-000030560000}"/>
    <cellStyle name="Normal 6 17 4 2" xfId="27539" xr:uid="{00000000-0005-0000-0000-000031560000}"/>
    <cellStyle name="Normal 6 17 5" xfId="6281" xr:uid="{00000000-0005-0000-0000-000032560000}"/>
    <cellStyle name="Normal 6 17 5 2" xfId="24299" xr:uid="{00000000-0005-0000-0000-000033560000}"/>
    <cellStyle name="Normal 6 17 6" xfId="18413" xr:uid="{00000000-0005-0000-0000-000034560000}"/>
    <cellStyle name="Normal 6 17 7" xfId="15173" xr:uid="{00000000-0005-0000-0000-000035560000}"/>
    <cellStyle name="Normal 6 18" xfId="1221" xr:uid="{00000000-0005-0000-0000-000036560000}"/>
    <cellStyle name="Normal 6 18 2" xfId="3869" xr:uid="{00000000-0005-0000-0000-000037560000}"/>
    <cellStyle name="Normal 6 18 2 2" xfId="12995" xr:uid="{00000000-0005-0000-0000-000038560000}"/>
    <cellStyle name="Normal 6 18 2 2 2" xfId="31013" xr:uid="{00000000-0005-0000-0000-000039560000}"/>
    <cellStyle name="Normal 6 18 2 3" xfId="21887" xr:uid="{00000000-0005-0000-0000-00003A560000}"/>
    <cellStyle name="Normal 6 18 3" xfId="10349" xr:uid="{00000000-0005-0000-0000-00003B560000}"/>
    <cellStyle name="Normal 6 18 3 2" xfId="28367" xr:uid="{00000000-0005-0000-0000-00003C560000}"/>
    <cellStyle name="Normal 6 18 4" xfId="7109" xr:uid="{00000000-0005-0000-0000-00003D560000}"/>
    <cellStyle name="Normal 6 18 4 2" xfId="25127" xr:uid="{00000000-0005-0000-0000-00003E560000}"/>
    <cellStyle name="Normal 6 18 5" xfId="19241" xr:uid="{00000000-0005-0000-0000-00003F560000}"/>
    <cellStyle name="Normal 6 18 6" xfId="16001" xr:uid="{00000000-0005-0000-0000-000040560000}"/>
    <cellStyle name="Normal 6 19" xfId="2427" xr:uid="{00000000-0005-0000-0000-000041560000}"/>
    <cellStyle name="Normal 6 19 2" xfId="11555" xr:uid="{00000000-0005-0000-0000-000042560000}"/>
    <cellStyle name="Normal 6 19 2 2" xfId="29573" xr:uid="{00000000-0005-0000-0000-000043560000}"/>
    <cellStyle name="Normal 6 19 3" xfId="8315" xr:uid="{00000000-0005-0000-0000-000044560000}"/>
    <cellStyle name="Normal 6 19 3 2" xfId="26333" xr:uid="{00000000-0005-0000-0000-000045560000}"/>
    <cellStyle name="Normal 6 19 4" xfId="20447" xr:uid="{00000000-0005-0000-0000-000046560000}"/>
    <cellStyle name="Normal 6 19 5" xfId="17207" xr:uid="{00000000-0005-0000-0000-000047560000}"/>
    <cellStyle name="Normal 6 2" xfId="23" xr:uid="{00000000-0005-0000-0000-000048560000}"/>
    <cellStyle name="Normal 6 2 10" xfId="908" xr:uid="{00000000-0005-0000-0000-000049560000}"/>
    <cellStyle name="Normal 6 2 10 2" xfId="1736" xr:uid="{00000000-0005-0000-0000-00004A560000}"/>
    <cellStyle name="Normal 6 2 10 2 2" xfId="4762" xr:uid="{00000000-0005-0000-0000-00004B560000}"/>
    <cellStyle name="Normal 6 2 10 2 2 2" xfId="13888" xr:uid="{00000000-0005-0000-0000-00004C560000}"/>
    <cellStyle name="Normal 6 2 10 2 2 2 2" xfId="31906" xr:uid="{00000000-0005-0000-0000-00004D560000}"/>
    <cellStyle name="Normal 6 2 10 2 2 3" xfId="22780" xr:uid="{00000000-0005-0000-0000-00004E560000}"/>
    <cellStyle name="Normal 6 2 10 2 3" xfId="10864" xr:uid="{00000000-0005-0000-0000-00004F560000}"/>
    <cellStyle name="Normal 6 2 10 2 3 2" xfId="28882" xr:uid="{00000000-0005-0000-0000-000050560000}"/>
    <cellStyle name="Normal 6 2 10 2 4" xfId="7624" xr:uid="{00000000-0005-0000-0000-000051560000}"/>
    <cellStyle name="Normal 6 2 10 2 4 2" xfId="25642" xr:uid="{00000000-0005-0000-0000-000052560000}"/>
    <cellStyle name="Normal 6 2 10 2 5" xfId="19756" xr:uid="{00000000-0005-0000-0000-000053560000}"/>
    <cellStyle name="Normal 6 2 10 2 6" xfId="16516" xr:uid="{00000000-0005-0000-0000-000054560000}"/>
    <cellStyle name="Normal 6 2 10 3" xfId="2942" xr:uid="{00000000-0005-0000-0000-000055560000}"/>
    <cellStyle name="Normal 6 2 10 3 2" xfId="12070" xr:uid="{00000000-0005-0000-0000-000056560000}"/>
    <cellStyle name="Normal 6 2 10 3 2 2" xfId="30088" xr:uid="{00000000-0005-0000-0000-000057560000}"/>
    <cellStyle name="Normal 6 2 10 3 3" xfId="8830" xr:uid="{00000000-0005-0000-0000-000058560000}"/>
    <cellStyle name="Normal 6 2 10 3 3 2" xfId="26848" xr:uid="{00000000-0005-0000-0000-000059560000}"/>
    <cellStyle name="Normal 6 2 10 3 4" xfId="20962" xr:uid="{00000000-0005-0000-0000-00005A560000}"/>
    <cellStyle name="Normal 6 2 10 3 5" xfId="17722" xr:uid="{00000000-0005-0000-0000-00005B560000}"/>
    <cellStyle name="Normal 6 2 10 4" xfId="3718" xr:uid="{00000000-0005-0000-0000-00005C560000}"/>
    <cellStyle name="Normal 6 2 10 4 2" xfId="12844" xr:uid="{00000000-0005-0000-0000-00005D560000}"/>
    <cellStyle name="Normal 6 2 10 4 2 2" xfId="30862" xr:uid="{00000000-0005-0000-0000-00005E560000}"/>
    <cellStyle name="Normal 6 2 10 4 3" xfId="6796" xr:uid="{00000000-0005-0000-0000-00005F560000}"/>
    <cellStyle name="Normal 6 2 10 4 3 2" xfId="24814" xr:uid="{00000000-0005-0000-0000-000060560000}"/>
    <cellStyle name="Normal 6 2 10 4 4" xfId="21736" xr:uid="{00000000-0005-0000-0000-000061560000}"/>
    <cellStyle name="Normal 6 2 10 5" xfId="10036" xr:uid="{00000000-0005-0000-0000-000062560000}"/>
    <cellStyle name="Normal 6 2 10 5 2" xfId="28054" xr:uid="{00000000-0005-0000-0000-000063560000}"/>
    <cellStyle name="Normal 6 2 10 6" xfId="5590" xr:uid="{00000000-0005-0000-0000-000064560000}"/>
    <cellStyle name="Normal 6 2 10 6 2" xfId="23608" xr:uid="{00000000-0005-0000-0000-000065560000}"/>
    <cellStyle name="Normal 6 2 10 7" xfId="18928" xr:uid="{00000000-0005-0000-0000-000066560000}"/>
    <cellStyle name="Normal 6 2 10 8" xfId="15688" xr:uid="{00000000-0005-0000-0000-000067560000}"/>
    <cellStyle name="Normal 6 2 11" xfId="1070" xr:uid="{00000000-0005-0000-0000-000068560000}"/>
    <cellStyle name="Normal 6 2 11 2" xfId="1898" xr:uid="{00000000-0005-0000-0000-000069560000}"/>
    <cellStyle name="Normal 6 2 11 2 2" xfId="11026" xr:uid="{00000000-0005-0000-0000-00006A560000}"/>
    <cellStyle name="Normal 6 2 11 2 2 2" xfId="29044" xr:uid="{00000000-0005-0000-0000-00006B560000}"/>
    <cellStyle name="Normal 6 2 11 2 3" xfId="7786" xr:uid="{00000000-0005-0000-0000-00006C560000}"/>
    <cellStyle name="Normal 6 2 11 2 3 2" xfId="25804" xr:uid="{00000000-0005-0000-0000-00006D560000}"/>
    <cellStyle name="Normal 6 2 11 2 4" xfId="19918" xr:uid="{00000000-0005-0000-0000-00006E560000}"/>
    <cellStyle name="Normal 6 2 11 2 5" xfId="16678" xr:uid="{00000000-0005-0000-0000-00006F560000}"/>
    <cellStyle name="Normal 6 2 11 3" xfId="3104" xr:uid="{00000000-0005-0000-0000-000070560000}"/>
    <cellStyle name="Normal 6 2 11 3 2" xfId="12232" xr:uid="{00000000-0005-0000-0000-000071560000}"/>
    <cellStyle name="Normal 6 2 11 3 2 2" xfId="30250" xr:uid="{00000000-0005-0000-0000-000072560000}"/>
    <cellStyle name="Normal 6 2 11 3 3" xfId="8992" xr:uid="{00000000-0005-0000-0000-000073560000}"/>
    <cellStyle name="Normal 6 2 11 3 3 2" xfId="27010" xr:uid="{00000000-0005-0000-0000-000074560000}"/>
    <cellStyle name="Normal 6 2 11 3 4" xfId="21124" xr:uid="{00000000-0005-0000-0000-000075560000}"/>
    <cellStyle name="Normal 6 2 11 3 5" xfId="17884" xr:uid="{00000000-0005-0000-0000-000076560000}"/>
    <cellStyle name="Normal 6 2 11 4" xfId="4924" xr:uid="{00000000-0005-0000-0000-000077560000}"/>
    <cellStyle name="Normal 6 2 11 4 2" xfId="14050" xr:uid="{00000000-0005-0000-0000-000078560000}"/>
    <cellStyle name="Normal 6 2 11 4 2 2" xfId="32068" xr:uid="{00000000-0005-0000-0000-000079560000}"/>
    <cellStyle name="Normal 6 2 11 4 3" xfId="6958" xr:uid="{00000000-0005-0000-0000-00007A560000}"/>
    <cellStyle name="Normal 6 2 11 4 3 2" xfId="24976" xr:uid="{00000000-0005-0000-0000-00007B560000}"/>
    <cellStyle name="Normal 6 2 11 4 4" xfId="22942" xr:uid="{00000000-0005-0000-0000-00007C560000}"/>
    <cellStyle name="Normal 6 2 11 5" xfId="10198" xr:uid="{00000000-0005-0000-0000-00007D560000}"/>
    <cellStyle name="Normal 6 2 11 5 2" xfId="28216" xr:uid="{00000000-0005-0000-0000-00007E560000}"/>
    <cellStyle name="Normal 6 2 11 6" xfId="5752" xr:uid="{00000000-0005-0000-0000-00007F560000}"/>
    <cellStyle name="Normal 6 2 11 6 2" xfId="23770" xr:uid="{00000000-0005-0000-0000-000080560000}"/>
    <cellStyle name="Normal 6 2 11 7" xfId="19090" xr:uid="{00000000-0005-0000-0000-000081560000}"/>
    <cellStyle name="Normal 6 2 11 8" xfId="15850" xr:uid="{00000000-0005-0000-0000-000082560000}"/>
    <cellStyle name="Normal 6 2 12" xfId="404" xr:uid="{00000000-0005-0000-0000-000083560000}"/>
    <cellStyle name="Normal 6 2 12 2" xfId="2060" xr:uid="{00000000-0005-0000-0000-000084560000}"/>
    <cellStyle name="Normal 6 2 12 2 2" xfId="11188" xr:uid="{00000000-0005-0000-0000-000085560000}"/>
    <cellStyle name="Normal 6 2 12 2 2 2" xfId="29206" xr:uid="{00000000-0005-0000-0000-000086560000}"/>
    <cellStyle name="Normal 6 2 12 2 3" xfId="7948" xr:uid="{00000000-0005-0000-0000-000087560000}"/>
    <cellStyle name="Normal 6 2 12 2 3 2" xfId="25966" xr:uid="{00000000-0005-0000-0000-000088560000}"/>
    <cellStyle name="Normal 6 2 12 2 4" xfId="20080" xr:uid="{00000000-0005-0000-0000-000089560000}"/>
    <cellStyle name="Normal 6 2 12 2 5" xfId="16840" xr:uid="{00000000-0005-0000-0000-00008A560000}"/>
    <cellStyle name="Normal 6 2 12 3" xfId="4258" xr:uid="{00000000-0005-0000-0000-00008B560000}"/>
    <cellStyle name="Normal 6 2 12 3 2" xfId="13384" xr:uid="{00000000-0005-0000-0000-00008C560000}"/>
    <cellStyle name="Normal 6 2 12 3 2 2" xfId="31402" xr:uid="{00000000-0005-0000-0000-00008D560000}"/>
    <cellStyle name="Normal 6 2 12 3 3" xfId="22276" xr:uid="{00000000-0005-0000-0000-00008E560000}"/>
    <cellStyle name="Normal 6 2 12 4" xfId="9532" xr:uid="{00000000-0005-0000-0000-00008F560000}"/>
    <cellStyle name="Normal 6 2 12 4 2" xfId="27550" xr:uid="{00000000-0005-0000-0000-000090560000}"/>
    <cellStyle name="Normal 6 2 12 5" xfId="6292" xr:uid="{00000000-0005-0000-0000-000091560000}"/>
    <cellStyle name="Normal 6 2 12 5 2" xfId="24310" xr:uid="{00000000-0005-0000-0000-000092560000}"/>
    <cellStyle name="Normal 6 2 12 6" xfId="18424" xr:uid="{00000000-0005-0000-0000-000093560000}"/>
    <cellStyle name="Normal 6 2 12 7" xfId="15184" xr:uid="{00000000-0005-0000-0000-000094560000}"/>
    <cellStyle name="Normal 6 2 13" xfId="1232" xr:uid="{00000000-0005-0000-0000-000095560000}"/>
    <cellStyle name="Normal 6 2 13 2" xfId="3880" xr:uid="{00000000-0005-0000-0000-000096560000}"/>
    <cellStyle name="Normal 6 2 13 2 2" xfId="13006" xr:uid="{00000000-0005-0000-0000-000097560000}"/>
    <cellStyle name="Normal 6 2 13 2 2 2" xfId="31024" xr:uid="{00000000-0005-0000-0000-000098560000}"/>
    <cellStyle name="Normal 6 2 13 2 3" xfId="21898" xr:uid="{00000000-0005-0000-0000-000099560000}"/>
    <cellStyle name="Normal 6 2 13 3" xfId="10360" xr:uid="{00000000-0005-0000-0000-00009A560000}"/>
    <cellStyle name="Normal 6 2 13 3 2" xfId="28378" xr:uid="{00000000-0005-0000-0000-00009B560000}"/>
    <cellStyle name="Normal 6 2 13 4" xfId="7120" xr:uid="{00000000-0005-0000-0000-00009C560000}"/>
    <cellStyle name="Normal 6 2 13 4 2" xfId="25138" xr:uid="{00000000-0005-0000-0000-00009D560000}"/>
    <cellStyle name="Normal 6 2 13 5" xfId="19252" xr:uid="{00000000-0005-0000-0000-00009E560000}"/>
    <cellStyle name="Normal 6 2 13 6" xfId="16012" xr:uid="{00000000-0005-0000-0000-00009F560000}"/>
    <cellStyle name="Normal 6 2 14" xfId="2438" xr:uid="{00000000-0005-0000-0000-0000A0560000}"/>
    <cellStyle name="Normal 6 2 14 2" xfId="11566" xr:uid="{00000000-0005-0000-0000-0000A1560000}"/>
    <cellStyle name="Normal 6 2 14 2 2" xfId="29584" xr:uid="{00000000-0005-0000-0000-0000A2560000}"/>
    <cellStyle name="Normal 6 2 14 3" xfId="8326" xr:uid="{00000000-0005-0000-0000-0000A3560000}"/>
    <cellStyle name="Normal 6 2 14 3 2" xfId="26344" xr:uid="{00000000-0005-0000-0000-0000A4560000}"/>
    <cellStyle name="Normal 6 2 14 4" xfId="20458" xr:uid="{00000000-0005-0000-0000-0000A5560000}"/>
    <cellStyle name="Normal 6 2 14 5" xfId="17218" xr:uid="{00000000-0005-0000-0000-0000A6560000}"/>
    <cellStyle name="Normal 6 2 15" xfId="3260" xr:uid="{00000000-0005-0000-0000-0000A7560000}"/>
    <cellStyle name="Normal 6 2 15 2" xfId="12386" xr:uid="{00000000-0005-0000-0000-0000A8560000}"/>
    <cellStyle name="Normal 6 2 15 2 2" xfId="30404" xr:uid="{00000000-0005-0000-0000-0000A9560000}"/>
    <cellStyle name="Normal 6 2 15 3" xfId="5914" xr:uid="{00000000-0005-0000-0000-0000AA560000}"/>
    <cellStyle name="Normal 6 2 15 3 2" xfId="23932" xr:uid="{00000000-0005-0000-0000-0000AB560000}"/>
    <cellStyle name="Normal 6 2 15 4" xfId="21278" xr:uid="{00000000-0005-0000-0000-0000AC560000}"/>
    <cellStyle name="Normal 6 2 15 5" xfId="14806" xr:uid="{00000000-0005-0000-0000-0000AD560000}"/>
    <cellStyle name="Normal 6 2 16" xfId="9154" xr:uid="{00000000-0005-0000-0000-0000AE560000}"/>
    <cellStyle name="Normal 6 2 16 2" xfId="27172" xr:uid="{00000000-0005-0000-0000-0000AF560000}"/>
    <cellStyle name="Normal 6 2 17" xfId="5086" xr:uid="{00000000-0005-0000-0000-0000B0560000}"/>
    <cellStyle name="Normal 6 2 17 2" xfId="23104" xr:uid="{00000000-0005-0000-0000-0000B1560000}"/>
    <cellStyle name="Normal 6 2 18" xfId="18046" xr:uid="{00000000-0005-0000-0000-0000B2560000}"/>
    <cellStyle name="Normal 6 2 19" xfId="14212" xr:uid="{00000000-0005-0000-0000-0000B3560000}"/>
    <cellStyle name="Normal 6 2 2" xfId="60" xr:uid="{00000000-0005-0000-0000-0000B4560000}"/>
    <cellStyle name="Normal 6 2 2 10" xfId="3286" xr:uid="{00000000-0005-0000-0000-0000B5560000}"/>
    <cellStyle name="Normal 6 2 2 10 2" xfId="12412" xr:uid="{00000000-0005-0000-0000-0000B6560000}"/>
    <cellStyle name="Normal 6 2 2 10 2 2" xfId="30430" xr:uid="{00000000-0005-0000-0000-0000B7560000}"/>
    <cellStyle name="Normal 6 2 2 10 3" xfId="5950" xr:uid="{00000000-0005-0000-0000-0000B8560000}"/>
    <cellStyle name="Normal 6 2 2 10 3 2" xfId="23968" xr:uid="{00000000-0005-0000-0000-0000B9560000}"/>
    <cellStyle name="Normal 6 2 2 10 4" xfId="21304" xr:uid="{00000000-0005-0000-0000-0000BA560000}"/>
    <cellStyle name="Normal 6 2 2 10 5" xfId="14842" xr:uid="{00000000-0005-0000-0000-0000BB560000}"/>
    <cellStyle name="Normal 6 2 2 11" xfId="9190" xr:uid="{00000000-0005-0000-0000-0000BC560000}"/>
    <cellStyle name="Normal 6 2 2 11 2" xfId="27208" xr:uid="{00000000-0005-0000-0000-0000BD560000}"/>
    <cellStyle name="Normal 6 2 2 12" xfId="5140" xr:uid="{00000000-0005-0000-0000-0000BE560000}"/>
    <cellStyle name="Normal 6 2 2 12 2" xfId="23158" xr:uid="{00000000-0005-0000-0000-0000BF560000}"/>
    <cellStyle name="Normal 6 2 2 13" xfId="18082" xr:uid="{00000000-0005-0000-0000-0000C0560000}"/>
    <cellStyle name="Normal 6 2 2 14" xfId="14230" xr:uid="{00000000-0005-0000-0000-0000C1560000}"/>
    <cellStyle name="Normal 6 2 2 2" xfId="116" xr:uid="{00000000-0005-0000-0000-0000C2560000}"/>
    <cellStyle name="Normal 6 2 2 2 10" xfId="9244" xr:uid="{00000000-0005-0000-0000-0000C3560000}"/>
    <cellStyle name="Normal 6 2 2 2 10 2" xfId="27262" xr:uid="{00000000-0005-0000-0000-0000C4560000}"/>
    <cellStyle name="Normal 6 2 2 2 11" xfId="5194" xr:uid="{00000000-0005-0000-0000-0000C5560000}"/>
    <cellStyle name="Normal 6 2 2 2 11 2" xfId="23212" xr:uid="{00000000-0005-0000-0000-0000C6560000}"/>
    <cellStyle name="Normal 6 2 2 2 12" xfId="18136" xr:uid="{00000000-0005-0000-0000-0000C7560000}"/>
    <cellStyle name="Normal 6 2 2 2 13" xfId="14284" xr:uid="{00000000-0005-0000-0000-0000C8560000}"/>
    <cellStyle name="Normal 6 2 2 2 2" xfId="332" xr:uid="{00000000-0005-0000-0000-0000C9560000}"/>
    <cellStyle name="Normal 6 2 2 2 2 2" xfId="674" xr:uid="{00000000-0005-0000-0000-0000CA560000}"/>
    <cellStyle name="Normal 6 2 2 2 2 2 2" xfId="2330" xr:uid="{00000000-0005-0000-0000-0000CB560000}"/>
    <cellStyle name="Normal 6 2 2 2 2 2 2 2" xfId="11458" xr:uid="{00000000-0005-0000-0000-0000CC560000}"/>
    <cellStyle name="Normal 6 2 2 2 2 2 2 2 2" xfId="29476" xr:uid="{00000000-0005-0000-0000-0000CD560000}"/>
    <cellStyle name="Normal 6 2 2 2 2 2 2 3" xfId="8218" xr:uid="{00000000-0005-0000-0000-0000CE560000}"/>
    <cellStyle name="Normal 6 2 2 2 2 2 2 3 2" xfId="26236" xr:uid="{00000000-0005-0000-0000-0000CF560000}"/>
    <cellStyle name="Normal 6 2 2 2 2 2 2 4" xfId="20350" xr:uid="{00000000-0005-0000-0000-0000D0560000}"/>
    <cellStyle name="Normal 6 2 2 2 2 2 2 5" xfId="17110" xr:uid="{00000000-0005-0000-0000-0000D1560000}"/>
    <cellStyle name="Normal 6 2 2 2 2 2 3" xfId="4528" xr:uid="{00000000-0005-0000-0000-0000D2560000}"/>
    <cellStyle name="Normal 6 2 2 2 2 2 3 2" xfId="13654" xr:uid="{00000000-0005-0000-0000-0000D3560000}"/>
    <cellStyle name="Normal 6 2 2 2 2 2 3 2 2" xfId="31672" xr:uid="{00000000-0005-0000-0000-0000D4560000}"/>
    <cellStyle name="Normal 6 2 2 2 2 2 3 3" xfId="22546" xr:uid="{00000000-0005-0000-0000-0000D5560000}"/>
    <cellStyle name="Normal 6 2 2 2 2 2 4" xfId="9802" xr:uid="{00000000-0005-0000-0000-0000D6560000}"/>
    <cellStyle name="Normal 6 2 2 2 2 2 4 2" xfId="27820" xr:uid="{00000000-0005-0000-0000-0000D7560000}"/>
    <cellStyle name="Normal 6 2 2 2 2 2 5" xfId="6562" xr:uid="{00000000-0005-0000-0000-0000D8560000}"/>
    <cellStyle name="Normal 6 2 2 2 2 2 5 2" xfId="24580" xr:uid="{00000000-0005-0000-0000-0000D9560000}"/>
    <cellStyle name="Normal 6 2 2 2 2 2 6" xfId="18694" xr:uid="{00000000-0005-0000-0000-0000DA560000}"/>
    <cellStyle name="Normal 6 2 2 2 2 2 7" xfId="15454" xr:uid="{00000000-0005-0000-0000-0000DB560000}"/>
    <cellStyle name="Normal 6 2 2 2 2 3" xfId="1502" xr:uid="{00000000-0005-0000-0000-0000DC560000}"/>
    <cellStyle name="Normal 6 2 2 2 2 3 2" xfId="4186" xr:uid="{00000000-0005-0000-0000-0000DD560000}"/>
    <cellStyle name="Normal 6 2 2 2 2 3 2 2" xfId="13312" xr:uid="{00000000-0005-0000-0000-0000DE560000}"/>
    <cellStyle name="Normal 6 2 2 2 2 3 2 2 2" xfId="31330" xr:uid="{00000000-0005-0000-0000-0000DF560000}"/>
    <cellStyle name="Normal 6 2 2 2 2 3 2 3" xfId="22204" xr:uid="{00000000-0005-0000-0000-0000E0560000}"/>
    <cellStyle name="Normal 6 2 2 2 2 3 3" xfId="10630" xr:uid="{00000000-0005-0000-0000-0000E1560000}"/>
    <cellStyle name="Normal 6 2 2 2 2 3 3 2" xfId="28648" xr:uid="{00000000-0005-0000-0000-0000E2560000}"/>
    <cellStyle name="Normal 6 2 2 2 2 3 4" xfId="7390" xr:uid="{00000000-0005-0000-0000-0000E3560000}"/>
    <cellStyle name="Normal 6 2 2 2 2 3 4 2" xfId="25408" xr:uid="{00000000-0005-0000-0000-0000E4560000}"/>
    <cellStyle name="Normal 6 2 2 2 2 3 5" xfId="19522" xr:uid="{00000000-0005-0000-0000-0000E5560000}"/>
    <cellStyle name="Normal 6 2 2 2 2 3 6" xfId="16282" xr:uid="{00000000-0005-0000-0000-0000E6560000}"/>
    <cellStyle name="Normal 6 2 2 2 2 4" xfId="2708" xr:uid="{00000000-0005-0000-0000-0000E7560000}"/>
    <cellStyle name="Normal 6 2 2 2 2 4 2" xfId="11836" xr:uid="{00000000-0005-0000-0000-0000E8560000}"/>
    <cellStyle name="Normal 6 2 2 2 2 4 2 2" xfId="29854" xr:uid="{00000000-0005-0000-0000-0000E9560000}"/>
    <cellStyle name="Normal 6 2 2 2 2 4 3" xfId="8596" xr:uid="{00000000-0005-0000-0000-0000EA560000}"/>
    <cellStyle name="Normal 6 2 2 2 2 4 3 2" xfId="26614" xr:uid="{00000000-0005-0000-0000-0000EB560000}"/>
    <cellStyle name="Normal 6 2 2 2 2 4 4" xfId="20728" xr:uid="{00000000-0005-0000-0000-0000EC560000}"/>
    <cellStyle name="Normal 6 2 2 2 2 4 5" xfId="17488" xr:uid="{00000000-0005-0000-0000-0000ED560000}"/>
    <cellStyle name="Normal 6 2 2 2 2 5" xfId="3646" xr:uid="{00000000-0005-0000-0000-0000EE560000}"/>
    <cellStyle name="Normal 6 2 2 2 2 5 2" xfId="12772" xr:uid="{00000000-0005-0000-0000-0000EF560000}"/>
    <cellStyle name="Normal 6 2 2 2 2 5 2 2" xfId="30790" xr:uid="{00000000-0005-0000-0000-0000F0560000}"/>
    <cellStyle name="Normal 6 2 2 2 2 5 3" xfId="6220" xr:uid="{00000000-0005-0000-0000-0000F1560000}"/>
    <cellStyle name="Normal 6 2 2 2 2 5 3 2" xfId="24238" xr:uid="{00000000-0005-0000-0000-0000F2560000}"/>
    <cellStyle name="Normal 6 2 2 2 2 5 4" xfId="21664" xr:uid="{00000000-0005-0000-0000-0000F3560000}"/>
    <cellStyle name="Normal 6 2 2 2 2 5 5" xfId="15112" xr:uid="{00000000-0005-0000-0000-0000F4560000}"/>
    <cellStyle name="Normal 6 2 2 2 2 6" xfId="9460" xr:uid="{00000000-0005-0000-0000-0000F5560000}"/>
    <cellStyle name="Normal 6 2 2 2 2 6 2" xfId="27478" xr:uid="{00000000-0005-0000-0000-0000F6560000}"/>
    <cellStyle name="Normal 6 2 2 2 2 7" xfId="5356" xr:uid="{00000000-0005-0000-0000-0000F7560000}"/>
    <cellStyle name="Normal 6 2 2 2 2 7 2" xfId="23374" xr:uid="{00000000-0005-0000-0000-0000F8560000}"/>
    <cellStyle name="Normal 6 2 2 2 2 8" xfId="18352" xr:uid="{00000000-0005-0000-0000-0000F9560000}"/>
    <cellStyle name="Normal 6 2 2 2 2 9" xfId="14410" xr:uid="{00000000-0005-0000-0000-0000FA560000}"/>
    <cellStyle name="Normal 6 2 2 2 3" xfId="836" xr:uid="{00000000-0005-0000-0000-0000FB560000}"/>
    <cellStyle name="Normal 6 2 2 2 3 2" xfId="1664" xr:uid="{00000000-0005-0000-0000-0000FC560000}"/>
    <cellStyle name="Normal 6 2 2 2 3 2 2" xfId="4690" xr:uid="{00000000-0005-0000-0000-0000FD560000}"/>
    <cellStyle name="Normal 6 2 2 2 3 2 2 2" xfId="13816" xr:uid="{00000000-0005-0000-0000-0000FE560000}"/>
    <cellStyle name="Normal 6 2 2 2 3 2 2 2 2" xfId="31834" xr:uid="{00000000-0005-0000-0000-0000FF560000}"/>
    <cellStyle name="Normal 6 2 2 2 3 2 2 3" xfId="22708" xr:uid="{00000000-0005-0000-0000-000000570000}"/>
    <cellStyle name="Normal 6 2 2 2 3 2 3" xfId="10792" xr:uid="{00000000-0005-0000-0000-000001570000}"/>
    <cellStyle name="Normal 6 2 2 2 3 2 3 2" xfId="28810" xr:uid="{00000000-0005-0000-0000-000002570000}"/>
    <cellStyle name="Normal 6 2 2 2 3 2 4" xfId="7552" xr:uid="{00000000-0005-0000-0000-000003570000}"/>
    <cellStyle name="Normal 6 2 2 2 3 2 4 2" xfId="25570" xr:uid="{00000000-0005-0000-0000-000004570000}"/>
    <cellStyle name="Normal 6 2 2 2 3 2 5" xfId="19684" xr:uid="{00000000-0005-0000-0000-000005570000}"/>
    <cellStyle name="Normal 6 2 2 2 3 2 6" xfId="16444" xr:uid="{00000000-0005-0000-0000-000006570000}"/>
    <cellStyle name="Normal 6 2 2 2 3 3" xfId="2870" xr:uid="{00000000-0005-0000-0000-000007570000}"/>
    <cellStyle name="Normal 6 2 2 2 3 3 2" xfId="11998" xr:uid="{00000000-0005-0000-0000-000008570000}"/>
    <cellStyle name="Normal 6 2 2 2 3 3 2 2" xfId="30016" xr:uid="{00000000-0005-0000-0000-000009570000}"/>
    <cellStyle name="Normal 6 2 2 2 3 3 3" xfId="8758" xr:uid="{00000000-0005-0000-0000-00000A570000}"/>
    <cellStyle name="Normal 6 2 2 2 3 3 3 2" xfId="26776" xr:uid="{00000000-0005-0000-0000-00000B570000}"/>
    <cellStyle name="Normal 6 2 2 2 3 3 4" xfId="20890" xr:uid="{00000000-0005-0000-0000-00000C570000}"/>
    <cellStyle name="Normal 6 2 2 2 3 3 5" xfId="17650" xr:uid="{00000000-0005-0000-0000-00000D570000}"/>
    <cellStyle name="Normal 6 2 2 2 3 4" xfId="3808" xr:uid="{00000000-0005-0000-0000-00000E570000}"/>
    <cellStyle name="Normal 6 2 2 2 3 4 2" xfId="12934" xr:uid="{00000000-0005-0000-0000-00000F570000}"/>
    <cellStyle name="Normal 6 2 2 2 3 4 2 2" xfId="30952" xr:uid="{00000000-0005-0000-0000-000010570000}"/>
    <cellStyle name="Normal 6 2 2 2 3 4 3" xfId="6724" xr:uid="{00000000-0005-0000-0000-000011570000}"/>
    <cellStyle name="Normal 6 2 2 2 3 4 3 2" xfId="24742" xr:uid="{00000000-0005-0000-0000-000012570000}"/>
    <cellStyle name="Normal 6 2 2 2 3 4 4" xfId="21826" xr:uid="{00000000-0005-0000-0000-000013570000}"/>
    <cellStyle name="Normal 6 2 2 2 3 4 5" xfId="15616" xr:uid="{00000000-0005-0000-0000-000014570000}"/>
    <cellStyle name="Normal 6 2 2 2 3 5" xfId="9964" xr:uid="{00000000-0005-0000-0000-000015570000}"/>
    <cellStyle name="Normal 6 2 2 2 3 5 2" xfId="27982" xr:uid="{00000000-0005-0000-0000-000016570000}"/>
    <cellStyle name="Normal 6 2 2 2 3 6" xfId="5518" xr:uid="{00000000-0005-0000-0000-000017570000}"/>
    <cellStyle name="Normal 6 2 2 2 3 6 2" xfId="23536" xr:uid="{00000000-0005-0000-0000-000018570000}"/>
    <cellStyle name="Normal 6 2 2 2 3 7" xfId="18856" xr:uid="{00000000-0005-0000-0000-000019570000}"/>
    <cellStyle name="Normal 6 2 2 2 3 8" xfId="14572" xr:uid="{00000000-0005-0000-0000-00001A570000}"/>
    <cellStyle name="Normal 6 2 2 2 4" xfId="998" xr:uid="{00000000-0005-0000-0000-00001B570000}"/>
    <cellStyle name="Normal 6 2 2 2 4 2" xfId="1826" xr:uid="{00000000-0005-0000-0000-00001C570000}"/>
    <cellStyle name="Normal 6 2 2 2 4 2 2" xfId="10954" xr:uid="{00000000-0005-0000-0000-00001D570000}"/>
    <cellStyle name="Normal 6 2 2 2 4 2 2 2" xfId="28972" xr:uid="{00000000-0005-0000-0000-00001E570000}"/>
    <cellStyle name="Normal 6 2 2 2 4 2 3" xfId="7714" xr:uid="{00000000-0005-0000-0000-00001F570000}"/>
    <cellStyle name="Normal 6 2 2 2 4 2 3 2" xfId="25732" xr:uid="{00000000-0005-0000-0000-000020570000}"/>
    <cellStyle name="Normal 6 2 2 2 4 2 4" xfId="19846" xr:uid="{00000000-0005-0000-0000-000021570000}"/>
    <cellStyle name="Normal 6 2 2 2 4 2 5" xfId="16606" xr:uid="{00000000-0005-0000-0000-000022570000}"/>
    <cellStyle name="Normal 6 2 2 2 4 3" xfId="3032" xr:uid="{00000000-0005-0000-0000-000023570000}"/>
    <cellStyle name="Normal 6 2 2 2 4 3 2" xfId="12160" xr:uid="{00000000-0005-0000-0000-000024570000}"/>
    <cellStyle name="Normal 6 2 2 2 4 3 2 2" xfId="30178" xr:uid="{00000000-0005-0000-0000-000025570000}"/>
    <cellStyle name="Normal 6 2 2 2 4 3 3" xfId="8920" xr:uid="{00000000-0005-0000-0000-000026570000}"/>
    <cellStyle name="Normal 6 2 2 2 4 3 3 2" xfId="26938" xr:uid="{00000000-0005-0000-0000-000027570000}"/>
    <cellStyle name="Normal 6 2 2 2 4 3 4" xfId="21052" xr:uid="{00000000-0005-0000-0000-000028570000}"/>
    <cellStyle name="Normal 6 2 2 2 4 3 5" xfId="17812" xr:uid="{00000000-0005-0000-0000-000029570000}"/>
    <cellStyle name="Normal 6 2 2 2 4 4" xfId="4852" xr:uid="{00000000-0005-0000-0000-00002A570000}"/>
    <cellStyle name="Normal 6 2 2 2 4 4 2" xfId="13978" xr:uid="{00000000-0005-0000-0000-00002B570000}"/>
    <cellStyle name="Normal 6 2 2 2 4 4 2 2" xfId="31996" xr:uid="{00000000-0005-0000-0000-00002C570000}"/>
    <cellStyle name="Normal 6 2 2 2 4 4 3" xfId="6886" xr:uid="{00000000-0005-0000-0000-00002D570000}"/>
    <cellStyle name="Normal 6 2 2 2 4 4 3 2" xfId="24904" xr:uid="{00000000-0005-0000-0000-00002E570000}"/>
    <cellStyle name="Normal 6 2 2 2 4 4 4" xfId="22870" xr:uid="{00000000-0005-0000-0000-00002F570000}"/>
    <cellStyle name="Normal 6 2 2 2 4 4 5" xfId="15778" xr:uid="{00000000-0005-0000-0000-000030570000}"/>
    <cellStyle name="Normal 6 2 2 2 4 5" xfId="10126" xr:uid="{00000000-0005-0000-0000-000031570000}"/>
    <cellStyle name="Normal 6 2 2 2 4 5 2" xfId="28144" xr:uid="{00000000-0005-0000-0000-000032570000}"/>
    <cellStyle name="Normal 6 2 2 2 4 6" xfId="5680" xr:uid="{00000000-0005-0000-0000-000033570000}"/>
    <cellStyle name="Normal 6 2 2 2 4 6 2" xfId="23698" xr:uid="{00000000-0005-0000-0000-000034570000}"/>
    <cellStyle name="Normal 6 2 2 2 4 7" xfId="19018" xr:uid="{00000000-0005-0000-0000-000035570000}"/>
    <cellStyle name="Normal 6 2 2 2 4 8" xfId="14734" xr:uid="{00000000-0005-0000-0000-000036570000}"/>
    <cellStyle name="Normal 6 2 2 2 5" xfId="1160" xr:uid="{00000000-0005-0000-0000-000037570000}"/>
    <cellStyle name="Normal 6 2 2 2 5 2" xfId="1988" xr:uid="{00000000-0005-0000-0000-000038570000}"/>
    <cellStyle name="Normal 6 2 2 2 5 2 2" xfId="11116" xr:uid="{00000000-0005-0000-0000-000039570000}"/>
    <cellStyle name="Normal 6 2 2 2 5 2 2 2" xfId="29134" xr:uid="{00000000-0005-0000-0000-00003A570000}"/>
    <cellStyle name="Normal 6 2 2 2 5 2 3" xfId="7876" xr:uid="{00000000-0005-0000-0000-00003B570000}"/>
    <cellStyle name="Normal 6 2 2 2 5 2 3 2" xfId="25894" xr:uid="{00000000-0005-0000-0000-00003C570000}"/>
    <cellStyle name="Normal 6 2 2 2 5 2 4" xfId="20008" xr:uid="{00000000-0005-0000-0000-00003D570000}"/>
    <cellStyle name="Normal 6 2 2 2 5 2 5" xfId="16768" xr:uid="{00000000-0005-0000-0000-00003E570000}"/>
    <cellStyle name="Normal 6 2 2 2 5 3" xfId="3194" xr:uid="{00000000-0005-0000-0000-00003F570000}"/>
    <cellStyle name="Normal 6 2 2 2 5 3 2" xfId="12322" xr:uid="{00000000-0005-0000-0000-000040570000}"/>
    <cellStyle name="Normal 6 2 2 2 5 3 2 2" xfId="30340" xr:uid="{00000000-0005-0000-0000-000041570000}"/>
    <cellStyle name="Normal 6 2 2 2 5 3 3" xfId="9082" xr:uid="{00000000-0005-0000-0000-000042570000}"/>
    <cellStyle name="Normal 6 2 2 2 5 3 3 2" xfId="27100" xr:uid="{00000000-0005-0000-0000-000043570000}"/>
    <cellStyle name="Normal 6 2 2 2 5 3 4" xfId="21214" xr:uid="{00000000-0005-0000-0000-000044570000}"/>
    <cellStyle name="Normal 6 2 2 2 5 3 5" xfId="17974" xr:uid="{00000000-0005-0000-0000-000045570000}"/>
    <cellStyle name="Normal 6 2 2 2 5 4" xfId="5014" xr:uid="{00000000-0005-0000-0000-000046570000}"/>
    <cellStyle name="Normal 6 2 2 2 5 4 2" xfId="14140" xr:uid="{00000000-0005-0000-0000-000047570000}"/>
    <cellStyle name="Normal 6 2 2 2 5 4 2 2" xfId="32158" xr:uid="{00000000-0005-0000-0000-000048570000}"/>
    <cellStyle name="Normal 6 2 2 2 5 4 3" xfId="7048" xr:uid="{00000000-0005-0000-0000-000049570000}"/>
    <cellStyle name="Normal 6 2 2 2 5 4 3 2" xfId="25066" xr:uid="{00000000-0005-0000-0000-00004A570000}"/>
    <cellStyle name="Normal 6 2 2 2 5 4 4" xfId="23032" xr:uid="{00000000-0005-0000-0000-00004B570000}"/>
    <cellStyle name="Normal 6 2 2 2 5 5" xfId="10288" xr:uid="{00000000-0005-0000-0000-00004C570000}"/>
    <cellStyle name="Normal 6 2 2 2 5 5 2" xfId="28306" xr:uid="{00000000-0005-0000-0000-00004D570000}"/>
    <cellStyle name="Normal 6 2 2 2 5 6" xfId="5842" xr:uid="{00000000-0005-0000-0000-00004E570000}"/>
    <cellStyle name="Normal 6 2 2 2 5 6 2" xfId="23860" xr:uid="{00000000-0005-0000-0000-00004F570000}"/>
    <cellStyle name="Normal 6 2 2 2 5 7" xfId="19180" xr:uid="{00000000-0005-0000-0000-000050570000}"/>
    <cellStyle name="Normal 6 2 2 2 5 8" xfId="15940" xr:uid="{00000000-0005-0000-0000-000051570000}"/>
    <cellStyle name="Normal 6 2 2 2 6" xfId="512" xr:uid="{00000000-0005-0000-0000-000052570000}"/>
    <cellStyle name="Normal 6 2 2 2 6 2" xfId="2168" xr:uid="{00000000-0005-0000-0000-000053570000}"/>
    <cellStyle name="Normal 6 2 2 2 6 2 2" xfId="11296" xr:uid="{00000000-0005-0000-0000-000054570000}"/>
    <cellStyle name="Normal 6 2 2 2 6 2 2 2" xfId="29314" xr:uid="{00000000-0005-0000-0000-000055570000}"/>
    <cellStyle name="Normal 6 2 2 2 6 2 3" xfId="8056" xr:uid="{00000000-0005-0000-0000-000056570000}"/>
    <cellStyle name="Normal 6 2 2 2 6 2 3 2" xfId="26074" xr:uid="{00000000-0005-0000-0000-000057570000}"/>
    <cellStyle name="Normal 6 2 2 2 6 2 4" xfId="20188" xr:uid="{00000000-0005-0000-0000-000058570000}"/>
    <cellStyle name="Normal 6 2 2 2 6 2 5" xfId="16948" xr:uid="{00000000-0005-0000-0000-000059570000}"/>
    <cellStyle name="Normal 6 2 2 2 6 3" xfId="4366" xr:uid="{00000000-0005-0000-0000-00005A570000}"/>
    <cellStyle name="Normal 6 2 2 2 6 3 2" xfId="13492" xr:uid="{00000000-0005-0000-0000-00005B570000}"/>
    <cellStyle name="Normal 6 2 2 2 6 3 2 2" xfId="31510" xr:uid="{00000000-0005-0000-0000-00005C570000}"/>
    <cellStyle name="Normal 6 2 2 2 6 3 3" xfId="22384" xr:uid="{00000000-0005-0000-0000-00005D570000}"/>
    <cellStyle name="Normal 6 2 2 2 6 4" xfId="9640" xr:uid="{00000000-0005-0000-0000-00005E570000}"/>
    <cellStyle name="Normal 6 2 2 2 6 4 2" xfId="27658" xr:uid="{00000000-0005-0000-0000-00005F570000}"/>
    <cellStyle name="Normal 6 2 2 2 6 5" xfId="6400" xr:uid="{00000000-0005-0000-0000-000060570000}"/>
    <cellStyle name="Normal 6 2 2 2 6 5 2" xfId="24418" xr:uid="{00000000-0005-0000-0000-000061570000}"/>
    <cellStyle name="Normal 6 2 2 2 6 6" xfId="18532" xr:uid="{00000000-0005-0000-0000-000062570000}"/>
    <cellStyle name="Normal 6 2 2 2 6 7" xfId="15292" xr:uid="{00000000-0005-0000-0000-000063570000}"/>
    <cellStyle name="Normal 6 2 2 2 7" xfId="1340" xr:uid="{00000000-0005-0000-0000-000064570000}"/>
    <cellStyle name="Normal 6 2 2 2 7 2" xfId="3970" xr:uid="{00000000-0005-0000-0000-000065570000}"/>
    <cellStyle name="Normal 6 2 2 2 7 2 2" xfId="13096" xr:uid="{00000000-0005-0000-0000-000066570000}"/>
    <cellStyle name="Normal 6 2 2 2 7 2 2 2" xfId="31114" xr:uid="{00000000-0005-0000-0000-000067570000}"/>
    <cellStyle name="Normal 6 2 2 2 7 2 3" xfId="21988" xr:uid="{00000000-0005-0000-0000-000068570000}"/>
    <cellStyle name="Normal 6 2 2 2 7 3" xfId="10468" xr:uid="{00000000-0005-0000-0000-000069570000}"/>
    <cellStyle name="Normal 6 2 2 2 7 3 2" xfId="28486" xr:uid="{00000000-0005-0000-0000-00006A570000}"/>
    <cellStyle name="Normal 6 2 2 2 7 4" xfId="7228" xr:uid="{00000000-0005-0000-0000-00006B570000}"/>
    <cellStyle name="Normal 6 2 2 2 7 4 2" xfId="25246" xr:uid="{00000000-0005-0000-0000-00006C570000}"/>
    <cellStyle name="Normal 6 2 2 2 7 5" xfId="19360" xr:uid="{00000000-0005-0000-0000-00006D570000}"/>
    <cellStyle name="Normal 6 2 2 2 7 6" xfId="16120" xr:uid="{00000000-0005-0000-0000-00006E570000}"/>
    <cellStyle name="Normal 6 2 2 2 8" xfId="2546" xr:uid="{00000000-0005-0000-0000-00006F570000}"/>
    <cellStyle name="Normal 6 2 2 2 8 2" xfId="11674" xr:uid="{00000000-0005-0000-0000-000070570000}"/>
    <cellStyle name="Normal 6 2 2 2 8 2 2" xfId="29692" xr:uid="{00000000-0005-0000-0000-000071570000}"/>
    <cellStyle name="Normal 6 2 2 2 8 3" xfId="8434" xr:uid="{00000000-0005-0000-0000-000072570000}"/>
    <cellStyle name="Normal 6 2 2 2 8 3 2" xfId="26452" xr:uid="{00000000-0005-0000-0000-000073570000}"/>
    <cellStyle name="Normal 6 2 2 2 8 4" xfId="20566" xr:uid="{00000000-0005-0000-0000-000074570000}"/>
    <cellStyle name="Normal 6 2 2 2 8 5" xfId="17326" xr:uid="{00000000-0005-0000-0000-000075570000}"/>
    <cellStyle name="Normal 6 2 2 2 9" xfId="3484" xr:uid="{00000000-0005-0000-0000-000076570000}"/>
    <cellStyle name="Normal 6 2 2 2 9 2" xfId="12610" xr:uid="{00000000-0005-0000-0000-000077570000}"/>
    <cellStyle name="Normal 6 2 2 2 9 2 2" xfId="30628" xr:uid="{00000000-0005-0000-0000-000078570000}"/>
    <cellStyle name="Normal 6 2 2 2 9 3" xfId="6004" xr:uid="{00000000-0005-0000-0000-000079570000}"/>
    <cellStyle name="Normal 6 2 2 2 9 3 2" xfId="24022" xr:uid="{00000000-0005-0000-0000-00007A570000}"/>
    <cellStyle name="Normal 6 2 2 2 9 4" xfId="21502" xr:uid="{00000000-0005-0000-0000-00007B570000}"/>
    <cellStyle name="Normal 6 2 2 2 9 5" xfId="14896" xr:uid="{00000000-0005-0000-0000-00007C570000}"/>
    <cellStyle name="Normal 6 2 2 3" xfId="278" xr:uid="{00000000-0005-0000-0000-00007D570000}"/>
    <cellStyle name="Normal 6 2 2 3 2" xfId="620" xr:uid="{00000000-0005-0000-0000-00007E570000}"/>
    <cellStyle name="Normal 6 2 2 3 2 2" xfId="2276" xr:uid="{00000000-0005-0000-0000-00007F570000}"/>
    <cellStyle name="Normal 6 2 2 3 2 2 2" xfId="11404" xr:uid="{00000000-0005-0000-0000-000080570000}"/>
    <cellStyle name="Normal 6 2 2 3 2 2 2 2" xfId="29422" xr:uid="{00000000-0005-0000-0000-000081570000}"/>
    <cellStyle name="Normal 6 2 2 3 2 2 3" xfId="8164" xr:uid="{00000000-0005-0000-0000-000082570000}"/>
    <cellStyle name="Normal 6 2 2 3 2 2 3 2" xfId="26182" xr:uid="{00000000-0005-0000-0000-000083570000}"/>
    <cellStyle name="Normal 6 2 2 3 2 2 4" xfId="20296" xr:uid="{00000000-0005-0000-0000-000084570000}"/>
    <cellStyle name="Normal 6 2 2 3 2 2 5" xfId="17056" xr:uid="{00000000-0005-0000-0000-000085570000}"/>
    <cellStyle name="Normal 6 2 2 3 2 3" xfId="4474" xr:uid="{00000000-0005-0000-0000-000086570000}"/>
    <cellStyle name="Normal 6 2 2 3 2 3 2" xfId="13600" xr:uid="{00000000-0005-0000-0000-000087570000}"/>
    <cellStyle name="Normal 6 2 2 3 2 3 2 2" xfId="31618" xr:uid="{00000000-0005-0000-0000-000088570000}"/>
    <cellStyle name="Normal 6 2 2 3 2 3 3" xfId="22492" xr:uid="{00000000-0005-0000-0000-000089570000}"/>
    <cellStyle name="Normal 6 2 2 3 2 4" xfId="9748" xr:uid="{00000000-0005-0000-0000-00008A570000}"/>
    <cellStyle name="Normal 6 2 2 3 2 4 2" xfId="27766" xr:uid="{00000000-0005-0000-0000-00008B570000}"/>
    <cellStyle name="Normal 6 2 2 3 2 5" xfId="6508" xr:uid="{00000000-0005-0000-0000-00008C570000}"/>
    <cellStyle name="Normal 6 2 2 3 2 5 2" xfId="24526" xr:uid="{00000000-0005-0000-0000-00008D570000}"/>
    <cellStyle name="Normal 6 2 2 3 2 6" xfId="18640" xr:uid="{00000000-0005-0000-0000-00008E570000}"/>
    <cellStyle name="Normal 6 2 2 3 2 7" xfId="15400" xr:uid="{00000000-0005-0000-0000-00008F570000}"/>
    <cellStyle name="Normal 6 2 2 3 3" xfId="1448" xr:uid="{00000000-0005-0000-0000-000090570000}"/>
    <cellStyle name="Normal 6 2 2 3 3 2" xfId="4132" xr:uid="{00000000-0005-0000-0000-000091570000}"/>
    <cellStyle name="Normal 6 2 2 3 3 2 2" xfId="13258" xr:uid="{00000000-0005-0000-0000-000092570000}"/>
    <cellStyle name="Normal 6 2 2 3 3 2 2 2" xfId="31276" xr:uid="{00000000-0005-0000-0000-000093570000}"/>
    <cellStyle name="Normal 6 2 2 3 3 2 3" xfId="22150" xr:uid="{00000000-0005-0000-0000-000094570000}"/>
    <cellStyle name="Normal 6 2 2 3 3 3" xfId="10576" xr:uid="{00000000-0005-0000-0000-000095570000}"/>
    <cellStyle name="Normal 6 2 2 3 3 3 2" xfId="28594" xr:uid="{00000000-0005-0000-0000-000096570000}"/>
    <cellStyle name="Normal 6 2 2 3 3 4" xfId="7336" xr:uid="{00000000-0005-0000-0000-000097570000}"/>
    <cellStyle name="Normal 6 2 2 3 3 4 2" xfId="25354" xr:uid="{00000000-0005-0000-0000-000098570000}"/>
    <cellStyle name="Normal 6 2 2 3 3 5" xfId="19468" xr:uid="{00000000-0005-0000-0000-000099570000}"/>
    <cellStyle name="Normal 6 2 2 3 3 6" xfId="16228" xr:uid="{00000000-0005-0000-0000-00009A570000}"/>
    <cellStyle name="Normal 6 2 2 3 4" xfId="2654" xr:uid="{00000000-0005-0000-0000-00009B570000}"/>
    <cellStyle name="Normal 6 2 2 3 4 2" xfId="11782" xr:uid="{00000000-0005-0000-0000-00009C570000}"/>
    <cellStyle name="Normal 6 2 2 3 4 2 2" xfId="29800" xr:uid="{00000000-0005-0000-0000-00009D570000}"/>
    <cellStyle name="Normal 6 2 2 3 4 3" xfId="8542" xr:uid="{00000000-0005-0000-0000-00009E570000}"/>
    <cellStyle name="Normal 6 2 2 3 4 3 2" xfId="26560" xr:uid="{00000000-0005-0000-0000-00009F570000}"/>
    <cellStyle name="Normal 6 2 2 3 4 4" xfId="20674" xr:uid="{00000000-0005-0000-0000-0000A0570000}"/>
    <cellStyle name="Normal 6 2 2 3 4 5" xfId="17434" xr:uid="{00000000-0005-0000-0000-0000A1570000}"/>
    <cellStyle name="Normal 6 2 2 3 5" xfId="3430" xr:uid="{00000000-0005-0000-0000-0000A2570000}"/>
    <cellStyle name="Normal 6 2 2 3 5 2" xfId="12556" xr:uid="{00000000-0005-0000-0000-0000A3570000}"/>
    <cellStyle name="Normal 6 2 2 3 5 2 2" xfId="30574" xr:uid="{00000000-0005-0000-0000-0000A4570000}"/>
    <cellStyle name="Normal 6 2 2 3 5 3" xfId="6166" xr:uid="{00000000-0005-0000-0000-0000A5570000}"/>
    <cellStyle name="Normal 6 2 2 3 5 3 2" xfId="24184" xr:uid="{00000000-0005-0000-0000-0000A6570000}"/>
    <cellStyle name="Normal 6 2 2 3 5 4" xfId="21448" xr:uid="{00000000-0005-0000-0000-0000A7570000}"/>
    <cellStyle name="Normal 6 2 2 3 5 5" xfId="15058" xr:uid="{00000000-0005-0000-0000-0000A8570000}"/>
    <cellStyle name="Normal 6 2 2 3 6" xfId="9406" xr:uid="{00000000-0005-0000-0000-0000A9570000}"/>
    <cellStyle name="Normal 6 2 2 3 6 2" xfId="27424" xr:uid="{00000000-0005-0000-0000-0000AA570000}"/>
    <cellStyle name="Normal 6 2 2 3 7" xfId="5302" xr:uid="{00000000-0005-0000-0000-0000AB570000}"/>
    <cellStyle name="Normal 6 2 2 3 7 2" xfId="23320" xr:uid="{00000000-0005-0000-0000-0000AC570000}"/>
    <cellStyle name="Normal 6 2 2 3 8" xfId="18298" xr:uid="{00000000-0005-0000-0000-0000AD570000}"/>
    <cellStyle name="Normal 6 2 2 3 9" xfId="14356" xr:uid="{00000000-0005-0000-0000-0000AE570000}"/>
    <cellStyle name="Normal 6 2 2 4" xfId="206" xr:uid="{00000000-0005-0000-0000-0000AF570000}"/>
    <cellStyle name="Normal 6 2 2 4 2" xfId="782" xr:uid="{00000000-0005-0000-0000-0000B0570000}"/>
    <cellStyle name="Normal 6 2 2 4 2 2" xfId="2402" xr:uid="{00000000-0005-0000-0000-0000B1570000}"/>
    <cellStyle name="Normal 6 2 2 4 2 2 2" xfId="11530" xr:uid="{00000000-0005-0000-0000-0000B2570000}"/>
    <cellStyle name="Normal 6 2 2 4 2 2 2 2" xfId="29548" xr:uid="{00000000-0005-0000-0000-0000B3570000}"/>
    <cellStyle name="Normal 6 2 2 4 2 2 3" xfId="8290" xr:uid="{00000000-0005-0000-0000-0000B4570000}"/>
    <cellStyle name="Normal 6 2 2 4 2 2 3 2" xfId="26308" xr:uid="{00000000-0005-0000-0000-0000B5570000}"/>
    <cellStyle name="Normal 6 2 2 4 2 2 4" xfId="20422" xr:uid="{00000000-0005-0000-0000-0000B6570000}"/>
    <cellStyle name="Normal 6 2 2 4 2 2 5" xfId="17182" xr:uid="{00000000-0005-0000-0000-0000B7570000}"/>
    <cellStyle name="Normal 6 2 2 4 2 3" xfId="4636" xr:uid="{00000000-0005-0000-0000-0000B8570000}"/>
    <cellStyle name="Normal 6 2 2 4 2 3 2" xfId="13762" xr:uid="{00000000-0005-0000-0000-0000B9570000}"/>
    <cellStyle name="Normal 6 2 2 4 2 3 2 2" xfId="31780" xr:uid="{00000000-0005-0000-0000-0000BA570000}"/>
    <cellStyle name="Normal 6 2 2 4 2 3 3" xfId="22654" xr:uid="{00000000-0005-0000-0000-0000BB570000}"/>
    <cellStyle name="Normal 6 2 2 4 2 4" xfId="9910" xr:uid="{00000000-0005-0000-0000-0000BC570000}"/>
    <cellStyle name="Normal 6 2 2 4 2 4 2" xfId="27928" xr:uid="{00000000-0005-0000-0000-0000BD570000}"/>
    <cellStyle name="Normal 6 2 2 4 2 5" xfId="6670" xr:uid="{00000000-0005-0000-0000-0000BE570000}"/>
    <cellStyle name="Normal 6 2 2 4 2 5 2" xfId="24688" xr:uid="{00000000-0005-0000-0000-0000BF570000}"/>
    <cellStyle name="Normal 6 2 2 4 2 6" xfId="18802" xr:uid="{00000000-0005-0000-0000-0000C0570000}"/>
    <cellStyle name="Normal 6 2 2 4 2 7" xfId="15562" xr:uid="{00000000-0005-0000-0000-0000C1570000}"/>
    <cellStyle name="Normal 6 2 2 4 3" xfId="1610" xr:uid="{00000000-0005-0000-0000-0000C2570000}"/>
    <cellStyle name="Normal 6 2 2 4 3 2" xfId="4060" xr:uid="{00000000-0005-0000-0000-0000C3570000}"/>
    <cellStyle name="Normal 6 2 2 4 3 2 2" xfId="13186" xr:uid="{00000000-0005-0000-0000-0000C4570000}"/>
    <cellStyle name="Normal 6 2 2 4 3 2 2 2" xfId="31204" xr:uid="{00000000-0005-0000-0000-0000C5570000}"/>
    <cellStyle name="Normal 6 2 2 4 3 2 3" xfId="22078" xr:uid="{00000000-0005-0000-0000-0000C6570000}"/>
    <cellStyle name="Normal 6 2 2 4 3 3" xfId="10738" xr:uid="{00000000-0005-0000-0000-0000C7570000}"/>
    <cellStyle name="Normal 6 2 2 4 3 3 2" xfId="28756" xr:uid="{00000000-0005-0000-0000-0000C8570000}"/>
    <cellStyle name="Normal 6 2 2 4 3 4" xfId="7498" xr:uid="{00000000-0005-0000-0000-0000C9570000}"/>
    <cellStyle name="Normal 6 2 2 4 3 4 2" xfId="25516" xr:uid="{00000000-0005-0000-0000-0000CA570000}"/>
    <cellStyle name="Normal 6 2 2 4 3 5" xfId="19630" xr:uid="{00000000-0005-0000-0000-0000CB570000}"/>
    <cellStyle name="Normal 6 2 2 4 3 6" xfId="16390" xr:uid="{00000000-0005-0000-0000-0000CC570000}"/>
    <cellStyle name="Normal 6 2 2 4 4" xfId="2816" xr:uid="{00000000-0005-0000-0000-0000CD570000}"/>
    <cellStyle name="Normal 6 2 2 4 4 2" xfId="11944" xr:uid="{00000000-0005-0000-0000-0000CE570000}"/>
    <cellStyle name="Normal 6 2 2 4 4 2 2" xfId="29962" xr:uid="{00000000-0005-0000-0000-0000CF570000}"/>
    <cellStyle name="Normal 6 2 2 4 4 3" xfId="8704" xr:uid="{00000000-0005-0000-0000-0000D0570000}"/>
    <cellStyle name="Normal 6 2 2 4 4 3 2" xfId="26722" xr:uid="{00000000-0005-0000-0000-0000D1570000}"/>
    <cellStyle name="Normal 6 2 2 4 4 4" xfId="20836" xr:uid="{00000000-0005-0000-0000-0000D2570000}"/>
    <cellStyle name="Normal 6 2 2 4 4 5" xfId="17596" xr:uid="{00000000-0005-0000-0000-0000D3570000}"/>
    <cellStyle name="Normal 6 2 2 4 5" xfId="3592" xr:uid="{00000000-0005-0000-0000-0000D4570000}"/>
    <cellStyle name="Normal 6 2 2 4 5 2" xfId="12718" xr:uid="{00000000-0005-0000-0000-0000D5570000}"/>
    <cellStyle name="Normal 6 2 2 4 5 2 2" xfId="30736" xr:uid="{00000000-0005-0000-0000-0000D6570000}"/>
    <cellStyle name="Normal 6 2 2 4 5 3" xfId="6094" xr:uid="{00000000-0005-0000-0000-0000D7570000}"/>
    <cellStyle name="Normal 6 2 2 4 5 3 2" xfId="24112" xr:uid="{00000000-0005-0000-0000-0000D8570000}"/>
    <cellStyle name="Normal 6 2 2 4 5 4" xfId="21610" xr:uid="{00000000-0005-0000-0000-0000D9570000}"/>
    <cellStyle name="Normal 6 2 2 4 5 5" xfId="14986" xr:uid="{00000000-0005-0000-0000-0000DA570000}"/>
    <cellStyle name="Normal 6 2 2 4 6" xfId="9334" xr:uid="{00000000-0005-0000-0000-0000DB570000}"/>
    <cellStyle name="Normal 6 2 2 4 6 2" xfId="27352" xr:uid="{00000000-0005-0000-0000-0000DC570000}"/>
    <cellStyle name="Normal 6 2 2 4 7" xfId="5464" xr:uid="{00000000-0005-0000-0000-0000DD570000}"/>
    <cellStyle name="Normal 6 2 2 4 7 2" xfId="23482" xr:uid="{00000000-0005-0000-0000-0000DE570000}"/>
    <cellStyle name="Normal 6 2 2 4 8" xfId="18226" xr:uid="{00000000-0005-0000-0000-0000DF570000}"/>
    <cellStyle name="Normal 6 2 2 4 9" xfId="14518" xr:uid="{00000000-0005-0000-0000-0000E0570000}"/>
    <cellStyle name="Normal 6 2 2 5" xfId="944" xr:uid="{00000000-0005-0000-0000-0000E1570000}"/>
    <cellStyle name="Normal 6 2 2 5 2" xfId="1772" xr:uid="{00000000-0005-0000-0000-0000E2570000}"/>
    <cellStyle name="Normal 6 2 2 5 2 2" xfId="4798" xr:uid="{00000000-0005-0000-0000-0000E3570000}"/>
    <cellStyle name="Normal 6 2 2 5 2 2 2" xfId="13924" xr:uid="{00000000-0005-0000-0000-0000E4570000}"/>
    <cellStyle name="Normal 6 2 2 5 2 2 2 2" xfId="31942" xr:uid="{00000000-0005-0000-0000-0000E5570000}"/>
    <cellStyle name="Normal 6 2 2 5 2 2 3" xfId="22816" xr:uid="{00000000-0005-0000-0000-0000E6570000}"/>
    <cellStyle name="Normal 6 2 2 5 2 3" xfId="10900" xr:uid="{00000000-0005-0000-0000-0000E7570000}"/>
    <cellStyle name="Normal 6 2 2 5 2 3 2" xfId="28918" xr:uid="{00000000-0005-0000-0000-0000E8570000}"/>
    <cellStyle name="Normal 6 2 2 5 2 4" xfId="7660" xr:uid="{00000000-0005-0000-0000-0000E9570000}"/>
    <cellStyle name="Normal 6 2 2 5 2 4 2" xfId="25678" xr:uid="{00000000-0005-0000-0000-0000EA570000}"/>
    <cellStyle name="Normal 6 2 2 5 2 5" xfId="19792" xr:uid="{00000000-0005-0000-0000-0000EB570000}"/>
    <cellStyle name="Normal 6 2 2 5 2 6" xfId="16552" xr:uid="{00000000-0005-0000-0000-0000EC570000}"/>
    <cellStyle name="Normal 6 2 2 5 3" xfId="2978" xr:uid="{00000000-0005-0000-0000-0000ED570000}"/>
    <cellStyle name="Normal 6 2 2 5 3 2" xfId="12106" xr:uid="{00000000-0005-0000-0000-0000EE570000}"/>
    <cellStyle name="Normal 6 2 2 5 3 2 2" xfId="30124" xr:uid="{00000000-0005-0000-0000-0000EF570000}"/>
    <cellStyle name="Normal 6 2 2 5 3 3" xfId="8866" xr:uid="{00000000-0005-0000-0000-0000F0570000}"/>
    <cellStyle name="Normal 6 2 2 5 3 3 2" xfId="26884" xr:uid="{00000000-0005-0000-0000-0000F1570000}"/>
    <cellStyle name="Normal 6 2 2 5 3 4" xfId="20998" xr:uid="{00000000-0005-0000-0000-0000F2570000}"/>
    <cellStyle name="Normal 6 2 2 5 3 5" xfId="17758" xr:uid="{00000000-0005-0000-0000-0000F3570000}"/>
    <cellStyle name="Normal 6 2 2 5 4" xfId="3754" xr:uid="{00000000-0005-0000-0000-0000F4570000}"/>
    <cellStyle name="Normal 6 2 2 5 4 2" xfId="12880" xr:uid="{00000000-0005-0000-0000-0000F5570000}"/>
    <cellStyle name="Normal 6 2 2 5 4 2 2" xfId="30898" xr:uid="{00000000-0005-0000-0000-0000F6570000}"/>
    <cellStyle name="Normal 6 2 2 5 4 3" xfId="6832" xr:uid="{00000000-0005-0000-0000-0000F7570000}"/>
    <cellStyle name="Normal 6 2 2 5 4 3 2" xfId="24850" xr:uid="{00000000-0005-0000-0000-0000F8570000}"/>
    <cellStyle name="Normal 6 2 2 5 4 4" xfId="21772" xr:uid="{00000000-0005-0000-0000-0000F9570000}"/>
    <cellStyle name="Normal 6 2 2 5 4 5" xfId="15724" xr:uid="{00000000-0005-0000-0000-0000FA570000}"/>
    <cellStyle name="Normal 6 2 2 5 5" xfId="10072" xr:uid="{00000000-0005-0000-0000-0000FB570000}"/>
    <cellStyle name="Normal 6 2 2 5 5 2" xfId="28090" xr:uid="{00000000-0005-0000-0000-0000FC570000}"/>
    <cellStyle name="Normal 6 2 2 5 6" xfId="5626" xr:uid="{00000000-0005-0000-0000-0000FD570000}"/>
    <cellStyle name="Normal 6 2 2 5 6 2" xfId="23644" xr:uid="{00000000-0005-0000-0000-0000FE570000}"/>
    <cellStyle name="Normal 6 2 2 5 7" xfId="18964" xr:uid="{00000000-0005-0000-0000-0000FF570000}"/>
    <cellStyle name="Normal 6 2 2 5 8" xfId="14680" xr:uid="{00000000-0005-0000-0000-000000580000}"/>
    <cellStyle name="Normal 6 2 2 6" xfId="1106" xr:uid="{00000000-0005-0000-0000-000001580000}"/>
    <cellStyle name="Normal 6 2 2 6 2" xfId="1934" xr:uid="{00000000-0005-0000-0000-000002580000}"/>
    <cellStyle name="Normal 6 2 2 6 2 2" xfId="11062" xr:uid="{00000000-0005-0000-0000-000003580000}"/>
    <cellStyle name="Normal 6 2 2 6 2 2 2" xfId="29080" xr:uid="{00000000-0005-0000-0000-000004580000}"/>
    <cellStyle name="Normal 6 2 2 6 2 3" xfId="7822" xr:uid="{00000000-0005-0000-0000-000005580000}"/>
    <cellStyle name="Normal 6 2 2 6 2 3 2" xfId="25840" xr:uid="{00000000-0005-0000-0000-000006580000}"/>
    <cellStyle name="Normal 6 2 2 6 2 4" xfId="19954" xr:uid="{00000000-0005-0000-0000-000007580000}"/>
    <cellStyle name="Normal 6 2 2 6 2 5" xfId="16714" xr:uid="{00000000-0005-0000-0000-000008580000}"/>
    <cellStyle name="Normal 6 2 2 6 3" xfId="3140" xr:uid="{00000000-0005-0000-0000-000009580000}"/>
    <cellStyle name="Normal 6 2 2 6 3 2" xfId="12268" xr:uid="{00000000-0005-0000-0000-00000A580000}"/>
    <cellStyle name="Normal 6 2 2 6 3 2 2" xfId="30286" xr:uid="{00000000-0005-0000-0000-00000B580000}"/>
    <cellStyle name="Normal 6 2 2 6 3 3" xfId="9028" xr:uid="{00000000-0005-0000-0000-00000C580000}"/>
    <cellStyle name="Normal 6 2 2 6 3 3 2" xfId="27046" xr:uid="{00000000-0005-0000-0000-00000D580000}"/>
    <cellStyle name="Normal 6 2 2 6 3 4" xfId="21160" xr:uid="{00000000-0005-0000-0000-00000E580000}"/>
    <cellStyle name="Normal 6 2 2 6 3 5" xfId="17920" xr:uid="{00000000-0005-0000-0000-00000F580000}"/>
    <cellStyle name="Normal 6 2 2 6 4" xfId="4960" xr:uid="{00000000-0005-0000-0000-000010580000}"/>
    <cellStyle name="Normal 6 2 2 6 4 2" xfId="14086" xr:uid="{00000000-0005-0000-0000-000011580000}"/>
    <cellStyle name="Normal 6 2 2 6 4 2 2" xfId="32104" xr:uid="{00000000-0005-0000-0000-000012580000}"/>
    <cellStyle name="Normal 6 2 2 6 4 3" xfId="6994" xr:uid="{00000000-0005-0000-0000-000013580000}"/>
    <cellStyle name="Normal 6 2 2 6 4 3 2" xfId="25012" xr:uid="{00000000-0005-0000-0000-000014580000}"/>
    <cellStyle name="Normal 6 2 2 6 4 4" xfId="22978" xr:uid="{00000000-0005-0000-0000-000015580000}"/>
    <cellStyle name="Normal 6 2 2 6 5" xfId="10234" xr:uid="{00000000-0005-0000-0000-000016580000}"/>
    <cellStyle name="Normal 6 2 2 6 5 2" xfId="28252" xr:uid="{00000000-0005-0000-0000-000017580000}"/>
    <cellStyle name="Normal 6 2 2 6 6" xfId="5788" xr:uid="{00000000-0005-0000-0000-000018580000}"/>
    <cellStyle name="Normal 6 2 2 6 6 2" xfId="23806" xr:uid="{00000000-0005-0000-0000-000019580000}"/>
    <cellStyle name="Normal 6 2 2 6 7" xfId="19126" xr:uid="{00000000-0005-0000-0000-00001A580000}"/>
    <cellStyle name="Normal 6 2 2 6 8" xfId="15886" xr:uid="{00000000-0005-0000-0000-00001B580000}"/>
    <cellStyle name="Normal 6 2 2 7" xfId="458" xr:uid="{00000000-0005-0000-0000-00001C580000}"/>
    <cellStyle name="Normal 6 2 2 7 2" xfId="2114" xr:uid="{00000000-0005-0000-0000-00001D580000}"/>
    <cellStyle name="Normal 6 2 2 7 2 2" xfId="11242" xr:uid="{00000000-0005-0000-0000-00001E580000}"/>
    <cellStyle name="Normal 6 2 2 7 2 2 2" xfId="29260" xr:uid="{00000000-0005-0000-0000-00001F580000}"/>
    <cellStyle name="Normal 6 2 2 7 2 3" xfId="8002" xr:uid="{00000000-0005-0000-0000-000020580000}"/>
    <cellStyle name="Normal 6 2 2 7 2 3 2" xfId="26020" xr:uid="{00000000-0005-0000-0000-000021580000}"/>
    <cellStyle name="Normal 6 2 2 7 2 4" xfId="20134" xr:uid="{00000000-0005-0000-0000-000022580000}"/>
    <cellStyle name="Normal 6 2 2 7 2 5" xfId="16894" xr:uid="{00000000-0005-0000-0000-000023580000}"/>
    <cellStyle name="Normal 6 2 2 7 3" xfId="4312" xr:uid="{00000000-0005-0000-0000-000024580000}"/>
    <cellStyle name="Normal 6 2 2 7 3 2" xfId="13438" xr:uid="{00000000-0005-0000-0000-000025580000}"/>
    <cellStyle name="Normal 6 2 2 7 3 2 2" xfId="31456" xr:uid="{00000000-0005-0000-0000-000026580000}"/>
    <cellStyle name="Normal 6 2 2 7 3 3" xfId="22330" xr:uid="{00000000-0005-0000-0000-000027580000}"/>
    <cellStyle name="Normal 6 2 2 7 4" xfId="9586" xr:uid="{00000000-0005-0000-0000-000028580000}"/>
    <cellStyle name="Normal 6 2 2 7 4 2" xfId="27604" xr:uid="{00000000-0005-0000-0000-000029580000}"/>
    <cellStyle name="Normal 6 2 2 7 5" xfId="6346" xr:uid="{00000000-0005-0000-0000-00002A580000}"/>
    <cellStyle name="Normal 6 2 2 7 5 2" xfId="24364" xr:uid="{00000000-0005-0000-0000-00002B580000}"/>
    <cellStyle name="Normal 6 2 2 7 6" xfId="18478" xr:uid="{00000000-0005-0000-0000-00002C580000}"/>
    <cellStyle name="Normal 6 2 2 7 7" xfId="15238" xr:uid="{00000000-0005-0000-0000-00002D580000}"/>
    <cellStyle name="Normal 6 2 2 8" xfId="1286" xr:uid="{00000000-0005-0000-0000-00002E580000}"/>
    <cellStyle name="Normal 6 2 2 8 2" xfId="3916" xr:uid="{00000000-0005-0000-0000-00002F580000}"/>
    <cellStyle name="Normal 6 2 2 8 2 2" xfId="13042" xr:uid="{00000000-0005-0000-0000-000030580000}"/>
    <cellStyle name="Normal 6 2 2 8 2 2 2" xfId="31060" xr:uid="{00000000-0005-0000-0000-000031580000}"/>
    <cellStyle name="Normal 6 2 2 8 2 3" xfId="21934" xr:uid="{00000000-0005-0000-0000-000032580000}"/>
    <cellStyle name="Normal 6 2 2 8 3" xfId="10414" xr:uid="{00000000-0005-0000-0000-000033580000}"/>
    <cellStyle name="Normal 6 2 2 8 3 2" xfId="28432" xr:uid="{00000000-0005-0000-0000-000034580000}"/>
    <cellStyle name="Normal 6 2 2 8 4" xfId="7174" xr:uid="{00000000-0005-0000-0000-000035580000}"/>
    <cellStyle name="Normal 6 2 2 8 4 2" xfId="25192" xr:uid="{00000000-0005-0000-0000-000036580000}"/>
    <cellStyle name="Normal 6 2 2 8 5" xfId="19306" xr:uid="{00000000-0005-0000-0000-000037580000}"/>
    <cellStyle name="Normal 6 2 2 8 6" xfId="16066" xr:uid="{00000000-0005-0000-0000-000038580000}"/>
    <cellStyle name="Normal 6 2 2 9" xfId="2492" xr:uid="{00000000-0005-0000-0000-000039580000}"/>
    <cellStyle name="Normal 6 2 2 9 2" xfId="11620" xr:uid="{00000000-0005-0000-0000-00003A580000}"/>
    <cellStyle name="Normal 6 2 2 9 2 2" xfId="29638" xr:uid="{00000000-0005-0000-0000-00003B580000}"/>
    <cellStyle name="Normal 6 2 2 9 3" xfId="8380" xr:uid="{00000000-0005-0000-0000-00003C580000}"/>
    <cellStyle name="Normal 6 2 2 9 3 2" xfId="26398" xr:uid="{00000000-0005-0000-0000-00003D580000}"/>
    <cellStyle name="Normal 6 2 2 9 4" xfId="20512" xr:uid="{00000000-0005-0000-0000-00003E580000}"/>
    <cellStyle name="Normal 6 2 2 9 5" xfId="17272" xr:uid="{00000000-0005-0000-0000-00003F580000}"/>
    <cellStyle name="Normal 6 2 3" xfId="78" xr:uid="{00000000-0005-0000-0000-000040580000}"/>
    <cellStyle name="Normal 6 2 3 10" xfId="3304" xr:uid="{00000000-0005-0000-0000-000041580000}"/>
    <cellStyle name="Normal 6 2 3 10 2" xfId="12430" xr:uid="{00000000-0005-0000-0000-000042580000}"/>
    <cellStyle name="Normal 6 2 3 10 2 2" xfId="30448" xr:uid="{00000000-0005-0000-0000-000043580000}"/>
    <cellStyle name="Normal 6 2 3 10 3" xfId="5968" xr:uid="{00000000-0005-0000-0000-000044580000}"/>
    <cellStyle name="Normal 6 2 3 10 3 2" xfId="23986" xr:uid="{00000000-0005-0000-0000-000045580000}"/>
    <cellStyle name="Normal 6 2 3 10 4" xfId="21322" xr:uid="{00000000-0005-0000-0000-000046580000}"/>
    <cellStyle name="Normal 6 2 3 10 5" xfId="14860" xr:uid="{00000000-0005-0000-0000-000047580000}"/>
    <cellStyle name="Normal 6 2 3 11" xfId="9208" xr:uid="{00000000-0005-0000-0000-000048580000}"/>
    <cellStyle name="Normal 6 2 3 11 2" xfId="27226" xr:uid="{00000000-0005-0000-0000-000049580000}"/>
    <cellStyle name="Normal 6 2 3 12" xfId="5158" xr:uid="{00000000-0005-0000-0000-00004A580000}"/>
    <cellStyle name="Normal 6 2 3 12 2" xfId="23176" xr:uid="{00000000-0005-0000-0000-00004B580000}"/>
    <cellStyle name="Normal 6 2 3 13" xfId="18100" xr:uid="{00000000-0005-0000-0000-00004C580000}"/>
    <cellStyle name="Normal 6 2 3 14" xfId="14302" xr:uid="{00000000-0005-0000-0000-00004D580000}"/>
    <cellStyle name="Normal 6 2 3 2" xfId="134" xr:uid="{00000000-0005-0000-0000-00004E580000}"/>
    <cellStyle name="Normal 6 2 3 2 10" xfId="9262" xr:uid="{00000000-0005-0000-0000-00004F580000}"/>
    <cellStyle name="Normal 6 2 3 2 10 2" xfId="27280" xr:uid="{00000000-0005-0000-0000-000050580000}"/>
    <cellStyle name="Normal 6 2 3 2 11" xfId="5212" xr:uid="{00000000-0005-0000-0000-000051580000}"/>
    <cellStyle name="Normal 6 2 3 2 11 2" xfId="23230" xr:uid="{00000000-0005-0000-0000-000052580000}"/>
    <cellStyle name="Normal 6 2 3 2 12" xfId="18154" xr:uid="{00000000-0005-0000-0000-000053580000}"/>
    <cellStyle name="Normal 6 2 3 2 13" xfId="14428" xr:uid="{00000000-0005-0000-0000-000054580000}"/>
    <cellStyle name="Normal 6 2 3 2 2" xfId="350" xr:uid="{00000000-0005-0000-0000-000055580000}"/>
    <cellStyle name="Normal 6 2 3 2 2 2" xfId="692" xr:uid="{00000000-0005-0000-0000-000056580000}"/>
    <cellStyle name="Normal 6 2 3 2 2 2 2" xfId="2348" xr:uid="{00000000-0005-0000-0000-000057580000}"/>
    <cellStyle name="Normal 6 2 3 2 2 2 2 2" xfId="11476" xr:uid="{00000000-0005-0000-0000-000058580000}"/>
    <cellStyle name="Normal 6 2 3 2 2 2 2 2 2" xfId="29494" xr:uid="{00000000-0005-0000-0000-000059580000}"/>
    <cellStyle name="Normal 6 2 3 2 2 2 2 3" xfId="8236" xr:uid="{00000000-0005-0000-0000-00005A580000}"/>
    <cellStyle name="Normal 6 2 3 2 2 2 2 3 2" xfId="26254" xr:uid="{00000000-0005-0000-0000-00005B580000}"/>
    <cellStyle name="Normal 6 2 3 2 2 2 2 4" xfId="20368" xr:uid="{00000000-0005-0000-0000-00005C580000}"/>
    <cellStyle name="Normal 6 2 3 2 2 2 2 5" xfId="17128" xr:uid="{00000000-0005-0000-0000-00005D580000}"/>
    <cellStyle name="Normal 6 2 3 2 2 2 3" xfId="4546" xr:uid="{00000000-0005-0000-0000-00005E580000}"/>
    <cellStyle name="Normal 6 2 3 2 2 2 3 2" xfId="13672" xr:uid="{00000000-0005-0000-0000-00005F580000}"/>
    <cellStyle name="Normal 6 2 3 2 2 2 3 2 2" xfId="31690" xr:uid="{00000000-0005-0000-0000-000060580000}"/>
    <cellStyle name="Normal 6 2 3 2 2 2 3 3" xfId="22564" xr:uid="{00000000-0005-0000-0000-000061580000}"/>
    <cellStyle name="Normal 6 2 3 2 2 2 4" xfId="9820" xr:uid="{00000000-0005-0000-0000-000062580000}"/>
    <cellStyle name="Normal 6 2 3 2 2 2 4 2" xfId="27838" xr:uid="{00000000-0005-0000-0000-000063580000}"/>
    <cellStyle name="Normal 6 2 3 2 2 2 5" xfId="6580" xr:uid="{00000000-0005-0000-0000-000064580000}"/>
    <cellStyle name="Normal 6 2 3 2 2 2 5 2" xfId="24598" xr:uid="{00000000-0005-0000-0000-000065580000}"/>
    <cellStyle name="Normal 6 2 3 2 2 2 6" xfId="18712" xr:uid="{00000000-0005-0000-0000-000066580000}"/>
    <cellStyle name="Normal 6 2 3 2 2 2 7" xfId="15472" xr:uid="{00000000-0005-0000-0000-000067580000}"/>
    <cellStyle name="Normal 6 2 3 2 2 3" xfId="1520" xr:uid="{00000000-0005-0000-0000-000068580000}"/>
    <cellStyle name="Normal 6 2 3 2 2 3 2" xfId="4204" xr:uid="{00000000-0005-0000-0000-000069580000}"/>
    <cellStyle name="Normal 6 2 3 2 2 3 2 2" xfId="13330" xr:uid="{00000000-0005-0000-0000-00006A580000}"/>
    <cellStyle name="Normal 6 2 3 2 2 3 2 2 2" xfId="31348" xr:uid="{00000000-0005-0000-0000-00006B580000}"/>
    <cellStyle name="Normal 6 2 3 2 2 3 2 3" xfId="22222" xr:uid="{00000000-0005-0000-0000-00006C580000}"/>
    <cellStyle name="Normal 6 2 3 2 2 3 3" xfId="10648" xr:uid="{00000000-0005-0000-0000-00006D580000}"/>
    <cellStyle name="Normal 6 2 3 2 2 3 3 2" xfId="28666" xr:uid="{00000000-0005-0000-0000-00006E580000}"/>
    <cellStyle name="Normal 6 2 3 2 2 3 4" xfId="7408" xr:uid="{00000000-0005-0000-0000-00006F580000}"/>
    <cellStyle name="Normal 6 2 3 2 2 3 4 2" xfId="25426" xr:uid="{00000000-0005-0000-0000-000070580000}"/>
    <cellStyle name="Normal 6 2 3 2 2 3 5" xfId="19540" xr:uid="{00000000-0005-0000-0000-000071580000}"/>
    <cellStyle name="Normal 6 2 3 2 2 3 6" xfId="16300" xr:uid="{00000000-0005-0000-0000-000072580000}"/>
    <cellStyle name="Normal 6 2 3 2 2 4" xfId="2726" xr:uid="{00000000-0005-0000-0000-000073580000}"/>
    <cellStyle name="Normal 6 2 3 2 2 4 2" xfId="11854" xr:uid="{00000000-0005-0000-0000-000074580000}"/>
    <cellStyle name="Normal 6 2 3 2 2 4 2 2" xfId="29872" xr:uid="{00000000-0005-0000-0000-000075580000}"/>
    <cellStyle name="Normal 6 2 3 2 2 4 3" xfId="8614" xr:uid="{00000000-0005-0000-0000-000076580000}"/>
    <cellStyle name="Normal 6 2 3 2 2 4 3 2" xfId="26632" xr:uid="{00000000-0005-0000-0000-000077580000}"/>
    <cellStyle name="Normal 6 2 3 2 2 4 4" xfId="20746" xr:uid="{00000000-0005-0000-0000-000078580000}"/>
    <cellStyle name="Normal 6 2 3 2 2 4 5" xfId="17506" xr:uid="{00000000-0005-0000-0000-000079580000}"/>
    <cellStyle name="Normal 6 2 3 2 2 5" xfId="3664" xr:uid="{00000000-0005-0000-0000-00007A580000}"/>
    <cellStyle name="Normal 6 2 3 2 2 5 2" xfId="12790" xr:uid="{00000000-0005-0000-0000-00007B580000}"/>
    <cellStyle name="Normal 6 2 3 2 2 5 2 2" xfId="30808" xr:uid="{00000000-0005-0000-0000-00007C580000}"/>
    <cellStyle name="Normal 6 2 3 2 2 5 3" xfId="6238" xr:uid="{00000000-0005-0000-0000-00007D580000}"/>
    <cellStyle name="Normal 6 2 3 2 2 5 3 2" xfId="24256" xr:uid="{00000000-0005-0000-0000-00007E580000}"/>
    <cellStyle name="Normal 6 2 3 2 2 5 4" xfId="21682" xr:uid="{00000000-0005-0000-0000-00007F580000}"/>
    <cellStyle name="Normal 6 2 3 2 2 5 5" xfId="15130" xr:uid="{00000000-0005-0000-0000-000080580000}"/>
    <cellStyle name="Normal 6 2 3 2 2 6" xfId="9478" xr:uid="{00000000-0005-0000-0000-000081580000}"/>
    <cellStyle name="Normal 6 2 3 2 2 6 2" xfId="27496" xr:uid="{00000000-0005-0000-0000-000082580000}"/>
    <cellStyle name="Normal 6 2 3 2 2 7" xfId="5374" xr:uid="{00000000-0005-0000-0000-000083580000}"/>
    <cellStyle name="Normal 6 2 3 2 2 7 2" xfId="23392" xr:uid="{00000000-0005-0000-0000-000084580000}"/>
    <cellStyle name="Normal 6 2 3 2 2 8" xfId="18370" xr:uid="{00000000-0005-0000-0000-000085580000}"/>
    <cellStyle name="Normal 6 2 3 2 2 9" xfId="14590" xr:uid="{00000000-0005-0000-0000-000086580000}"/>
    <cellStyle name="Normal 6 2 3 2 3" xfId="854" xr:uid="{00000000-0005-0000-0000-000087580000}"/>
    <cellStyle name="Normal 6 2 3 2 3 2" xfId="1682" xr:uid="{00000000-0005-0000-0000-000088580000}"/>
    <cellStyle name="Normal 6 2 3 2 3 2 2" xfId="4708" xr:uid="{00000000-0005-0000-0000-000089580000}"/>
    <cellStyle name="Normal 6 2 3 2 3 2 2 2" xfId="13834" xr:uid="{00000000-0005-0000-0000-00008A580000}"/>
    <cellStyle name="Normal 6 2 3 2 3 2 2 2 2" xfId="31852" xr:uid="{00000000-0005-0000-0000-00008B580000}"/>
    <cellStyle name="Normal 6 2 3 2 3 2 2 3" xfId="22726" xr:uid="{00000000-0005-0000-0000-00008C580000}"/>
    <cellStyle name="Normal 6 2 3 2 3 2 3" xfId="10810" xr:uid="{00000000-0005-0000-0000-00008D580000}"/>
    <cellStyle name="Normal 6 2 3 2 3 2 3 2" xfId="28828" xr:uid="{00000000-0005-0000-0000-00008E580000}"/>
    <cellStyle name="Normal 6 2 3 2 3 2 4" xfId="7570" xr:uid="{00000000-0005-0000-0000-00008F580000}"/>
    <cellStyle name="Normal 6 2 3 2 3 2 4 2" xfId="25588" xr:uid="{00000000-0005-0000-0000-000090580000}"/>
    <cellStyle name="Normal 6 2 3 2 3 2 5" xfId="19702" xr:uid="{00000000-0005-0000-0000-000091580000}"/>
    <cellStyle name="Normal 6 2 3 2 3 2 6" xfId="16462" xr:uid="{00000000-0005-0000-0000-000092580000}"/>
    <cellStyle name="Normal 6 2 3 2 3 3" xfId="2888" xr:uid="{00000000-0005-0000-0000-000093580000}"/>
    <cellStyle name="Normal 6 2 3 2 3 3 2" xfId="12016" xr:uid="{00000000-0005-0000-0000-000094580000}"/>
    <cellStyle name="Normal 6 2 3 2 3 3 2 2" xfId="30034" xr:uid="{00000000-0005-0000-0000-000095580000}"/>
    <cellStyle name="Normal 6 2 3 2 3 3 3" xfId="8776" xr:uid="{00000000-0005-0000-0000-000096580000}"/>
    <cellStyle name="Normal 6 2 3 2 3 3 3 2" xfId="26794" xr:uid="{00000000-0005-0000-0000-000097580000}"/>
    <cellStyle name="Normal 6 2 3 2 3 3 4" xfId="20908" xr:uid="{00000000-0005-0000-0000-000098580000}"/>
    <cellStyle name="Normal 6 2 3 2 3 3 5" xfId="17668" xr:uid="{00000000-0005-0000-0000-000099580000}"/>
    <cellStyle name="Normal 6 2 3 2 3 4" xfId="3826" xr:uid="{00000000-0005-0000-0000-00009A580000}"/>
    <cellStyle name="Normal 6 2 3 2 3 4 2" xfId="12952" xr:uid="{00000000-0005-0000-0000-00009B580000}"/>
    <cellStyle name="Normal 6 2 3 2 3 4 2 2" xfId="30970" xr:uid="{00000000-0005-0000-0000-00009C580000}"/>
    <cellStyle name="Normal 6 2 3 2 3 4 3" xfId="6742" xr:uid="{00000000-0005-0000-0000-00009D580000}"/>
    <cellStyle name="Normal 6 2 3 2 3 4 3 2" xfId="24760" xr:uid="{00000000-0005-0000-0000-00009E580000}"/>
    <cellStyle name="Normal 6 2 3 2 3 4 4" xfId="21844" xr:uid="{00000000-0005-0000-0000-00009F580000}"/>
    <cellStyle name="Normal 6 2 3 2 3 4 5" xfId="15634" xr:uid="{00000000-0005-0000-0000-0000A0580000}"/>
    <cellStyle name="Normal 6 2 3 2 3 5" xfId="9982" xr:uid="{00000000-0005-0000-0000-0000A1580000}"/>
    <cellStyle name="Normal 6 2 3 2 3 5 2" xfId="28000" xr:uid="{00000000-0005-0000-0000-0000A2580000}"/>
    <cellStyle name="Normal 6 2 3 2 3 6" xfId="5536" xr:uid="{00000000-0005-0000-0000-0000A3580000}"/>
    <cellStyle name="Normal 6 2 3 2 3 6 2" xfId="23554" xr:uid="{00000000-0005-0000-0000-0000A4580000}"/>
    <cellStyle name="Normal 6 2 3 2 3 7" xfId="18874" xr:uid="{00000000-0005-0000-0000-0000A5580000}"/>
    <cellStyle name="Normal 6 2 3 2 3 8" xfId="14752" xr:uid="{00000000-0005-0000-0000-0000A6580000}"/>
    <cellStyle name="Normal 6 2 3 2 4" xfId="1016" xr:uid="{00000000-0005-0000-0000-0000A7580000}"/>
    <cellStyle name="Normal 6 2 3 2 4 2" xfId="1844" xr:uid="{00000000-0005-0000-0000-0000A8580000}"/>
    <cellStyle name="Normal 6 2 3 2 4 2 2" xfId="10972" xr:uid="{00000000-0005-0000-0000-0000A9580000}"/>
    <cellStyle name="Normal 6 2 3 2 4 2 2 2" xfId="28990" xr:uid="{00000000-0005-0000-0000-0000AA580000}"/>
    <cellStyle name="Normal 6 2 3 2 4 2 3" xfId="7732" xr:uid="{00000000-0005-0000-0000-0000AB580000}"/>
    <cellStyle name="Normal 6 2 3 2 4 2 3 2" xfId="25750" xr:uid="{00000000-0005-0000-0000-0000AC580000}"/>
    <cellStyle name="Normal 6 2 3 2 4 2 4" xfId="19864" xr:uid="{00000000-0005-0000-0000-0000AD580000}"/>
    <cellStyle name="Normal 6 2 3 2 4 2 5" xfId="16624" xr:uid="{00000000-0005-0000-0000-0000AE580000}"/>
    <cellStyle name="Normal 6 2 3 2 4 3" xfId="3050" xr:uid="{00000000-0005-0000-0000-0000AF580000}"/>
    <cellStyle name="Normal 6 2 3 2 4 3 2" xfId="12178" xr:uid="{00000000-0005-0000-0000-0000B0580000}"/>
    <cellStyle name="Normal 6 2 3 2 4 3 2 2" xfId="30196" xr:uid="{00000000-0005-0000-0000-0000B1580000}"/>
    <cellStyle name="Normal 6 2 3 2 4 3 3" xfId="8938" xr:uid="{00000000-0005-0000-0000-0000B2580000}"/>
    <cellStyle name="Normal 6 2 3 2 4 3 3 2" xfId="26956" xr:uid="{00000000-0005-0000-0000-0000B3580000}"/>
    <cellStyle name="Normal 6 2 3 2 4 3 4" xfId="21070" xr:uid="{00000000-0005-0000-0000-0000B4580000}"/>
    <cellStyle name="Normal 6 2 3 2 4 3 5" xfId="17830" xr:uid="{00000000-0005-0000-0000-0000B5580000}"/>
    <cellStyle name="Normal 6 2 3 2 4 4" xfId="4870" xr:uid="{00000000-0005-0000-0000-0000B6580000}"/>
    <cellStyle name="Normal 6 2 3 2 4 4 2" xfId="13996" xr:uid="{00000000-0005-0000-0000-0000B7580000}"/>
    <cellStyle name="Normal 6 2 3 2 4 4 2 2" xfId="32014" xr:uid="{00000000-0005-0000-0000-0000B8580000}"/>
    <cellStyle name="Normal 6 2 3 2 4 4 3" xfId="6904" xr:uid="{00000000-0005-0000-0000-0000B9580000}"/>
    <cellStyle name="Normal 6 2 3 2 4 4 3 2" xfId="24922" xr:uid="{00000000-0005-0000-0000-0000BA580000}"/>
    <cellStyle name="Normal 6 2 3 2 4 4 4" xfId="22888" xr:uid="{00000000-0005-0000-0000-0000BB580000}"/>
    <cellStyle name="Normal 6 2 3 2 4 5" xfId="10144" xr:uid="{00000000-0005-0000-0000-0000BC580000}"/>
    <cellStyle name="Normal 6 2 3 2 4 5 2" xfId="28162" xr:uid="{00000000-0005-0000-0000-0000BD580000}"/>
    <cellStyle name="Normal 6 2 3 2 4 6" xfId="5698" xr:uid="{00000000-0005-0000-0000-0000BE580000}"/>
    <cellStyle name="Normal 6 2 3 2 4 6 2" xfId="23716" xr:uid="{00000000-0005-0000-0000-0000BF580000}"/>
    <cellStyle name="Normal 6 2 3 2 4 7" xfId="19036" xr:uid="{00000000-0005-0000-0000-0000C0580000}"/>
    <cellStyle name="Normal 6 2 3 2 4 8" xfId="15796" xr:uid="{00000000-0005-0000-0000-0000C1580000}"/>
    <cellStyle name="Normal 6 2 3 2 5" xfId="1178" xr:uid="{00000000-0005-0000-0000-0000C2580000}"/>
    <cellStyle name="Normal 6 2 3 2 5 2" xfId="2006" xr:uid="{00000000-0005-0000-0000-0000C3580000}"/>
    <cellStyle name="Normal 6 2 3 2 5 2 2" xfId="11134" xr:uid="{00000000-0005-0000-0000-0000C4580000}"/>
    <cellStyle name="Normal 6 2 3 2 5 2 2 2" xfId="29152" xr:uid="{00000000-0005-0000-0000-0000C5580000}"/>
    <cellStyle name="Normal 6 2 3 2 5 2 3" xfId="7894" xr:uid="{00000000-0005-0000-0000-0000C6580000}"/>
    <cellStyle name="Normal 6 2 3 2 5 2 3 2" xfId="25912" xr:uid="{00000000-0005-0000-0000-0000C7580000}"/>
    <cellStyle name="Normal 6 2 3 2 5 2 4" xfId="20026" xr:uid="{00000000-0005-0000-0000-0000C8580000}"/>
    <cellStyle name="Normal 6 2 3 2 5 2 5" xfId="16786" xr:uid="{00000000-0005-0000-0000-0000C9580000}"/>
    <cellStyle name="Normal 6 2 3 2 5 3" xfId="3212" xr:uid="{00000000-0005-0000-0000-0000CA580000}"/>
    <cellStyle name="Normal 6 2 3 2 5 3 2" xfId="12340" xr:uid="{00000000-0005-0000-0000-0000CB580000}"/>
    <cellStyle name="Normal 6 2 3 2 5 3 2 2" xfId="30358" xr:uid="{00000000-0005-0000-0000-0000CC580000}"/>
    <cellStyle name="Normal 6 2 3 2 5 3 3" xfId="9100" xr:uid="{00000000-0005-0000-0000-0000CD580000}"/>
    <cellStyle name="Normal 6 2 3 2 5 3 3 2" xfId="27118" xr:uid="{00000000-0005-0000-0000-0000CE580000}"/>
    <cellStyle name="Normal 6 2 3 2 5 3 4" xfId="21232" xr:uid="{00000000-0005-0000-0000-0000CF580000}"/>
    <cellStyle name="Normal 6 2 3 2 5 3 5" xfId="17992" xr:uid="{00000000-0005-0000-0000-0000D0580000}"/>
    <cellStyle name="Normal 6 2 3 2 5 4" xfId="5032" xr:uid="{00000000-0005-0000-0000-0000D1580000}"/>
    <cellStyle name="Normal 6 2 3 2 5 4 2" xfId="14158" xr:uid="{00000000-0005-0000-0000-0000D2580000}"/>
    <cellStyle name="Normal 6 2 3 2 5 4 2 2" xfId="32176" xr:uid="{00000000-0005-0000-0000-0000D3580000}"/>
    <cellStyle name="Normal 6 2 3 2 5 4 3" xfId="7066" xr:uid="{00000000-0005-0000-0000-0000D4580000}"/>
    <cellStyle name="Normal 6 2 3 2 5 4 3 2" xfId="25084" xr:uid="{00000000-0005-0000-0000-0000D5580000}"/>
    <cellStyle name="Normal 6 2 3 2 5 4 4" xfId="23050" xr:uid="{00000000-0005-0000-0000-0000D6580000}"/>
    <cellStyle name="Normal 6 2 3 2 5 5" xfId="10306" xr:uid="{00000000-0005-0000-0000-0000D7580000}"/>
    <cellStyle name="Normal 6 2 3 2 5 5 2" xfId="28324" xr:uid="{00000000-0005-0000-0000-0000D8580000}"/>
    <cellStyle name="Normal 6 2 3 2 5 6" xfId="5860" xr:uid="{00000000-0005-0000-0000-0000D9580000}"/>
    <cellStyle name="Normal 6 2 3 2 5 6 2" xfId="23878" xr:uid="{00000000-0005-0000-0000-0000DA580000}"/>
    <cellStyle name="Normal 6 2 3 2 5 7" xfId="19198" xr:uid="{00000000-0005-0000-0000-0000DB580000}"/>
    <cellStyle name="Normal 6 2 3 2 5 8" xfId="15958" xr:uid="{00000000-0005-0000-0000-0000DC580000}"/>
    <cellStyle name="Normal 6 2 3 2 6" xfId="530" xr:uid="{00000000-0005-0000-0000-0000DD580000}"/>
    <cellStyle name="Normal 6 2 3 2 6 2" xfId="2186" xr:uid="{00000000-0005-0000-0000-0000DE580000}"/>
    <cellStyle name="Normal 6 2 3 2 6 2 2" xfId="11314" xr:uid="{00000000-0005-0000-0000-0000DF580000}"/>
    <cellStyle name="Normal 6 2 3 2 6 2 2 2" xfId="29332" xr:uid="{00000000-0005-0000-0000-0000E0580000}"/>
    <cellStyle name="Normal 6 2 3 2 6 2 3" xfId="8074" xr:uid="{00000000-0005-0000-0000-0000E1580000}"/>
    <cellStyle name="Normal 6 2 3 2 6 2 3 2" xfId="26092" xr:uid="{00000000-0005-0000-0000-0000E2580000}"/>
    <cellStyle name="Normal 6 2 3 2 6 2 4" xfId="20206" xr:uid="{00000000-0005-0000-0000-0000E3580000}"/>
    <cellStyle name="Normal 6 2 3 2 6 2 5" xfId="16966" xr:uid="{00000000-0005-0000-0000-0000E4580000}"/>
    <cellStyle name="Normal 6 2 3 2 6 3" xfId="4384" xr:uid="{00000000-0005-0000-0000-0000E5580000}"/>
    <cellStyle name="Normal 6 2 3 2 6 3 2" xfId="13510" xr:uid="{00000000-0005-0000-0000-0000E6580000}"/>
    <cellStyle name="Normal 6 2 3 2 6 3 2 2" xfId="31528" xr:uid="{00000000-0005-0000-0000-0000E7580000}"/>
    <cellStyle name="Normal 6 2 3 2 6 3 3" xfId="22402" xr:uid="{00000000-0005-0000-0000-0000E8580000}"/>
    <cellStyle name="Normal 6 2 3 2 6 4" xfId="9658" xr:uid="{00000000-0005-0000-0000-0000E9580000}"/>
    <cellStyle name="Normal 6 2 3 2 6 4 2" xfId="27676" xr:uid="{00000000-0005-0000-0000-0000EA580000}"/>
    <cellStyle name="Normal 6 2 3 2 6 5" xfId="6418" xr:uid="{00000000-0005-0000-0000-0000EB580000}"/>
    <cellStyle name="Normal 6 2 3 2 6 5 2" xfId="24436" xr:uid="{00000000-0005-0000-0000-0000EC580000}"/>
    <cellStyle name="Normal 6 2 3 2 6 6" xfId="18550" xr:uid="{00000000-0005-0000-0000-0000ED580000}"/>
    <cellStyle name="Normal 6 2 3 2 6 7" xfId="15310" xr:uid="{00000000-0005-0000-0000-0000EE580000}"/>
    <cellStyle name="Normal 6 2 3 2 7" xfId="1358" xr:uid="{00000000-0005-0000-0000-0000EF580000}"/>
    <cellStyle name="Normal 6 2 3 2 7 2" xfId="3988" xr:uid="{00000000-0005-0000-0000-0000F0580000}"/>
    <cellStyle name="Normal 6 2 3 2 7 2 2" xfId="13114" xr:uid="{00000000-0005-0000-0000-0000F1580000}"/>
    <cellStyle name="Normal 6 2 3 2 7 2 2 2" xfId="31132" xr:uid="{00000000-0005-0000-0000-0000F2580000}"/>
    <cellStyle name="Normal 6 2 3 2 7 2 3" xfId="22006" xr:uid="{00000000-0005-0000-0000-0000F3580000}"/>
    <cellStyle name="Normal 6 2 3 2 7 3" xfId="10486" xr:uid="{00000000-0005-0000-0000-0000F4580000}"/>
    <cellStyle name="Normal 6 2 3 2 7 3 2" xfId="28504" xr:uid="{00000000-0005-0000-0000-0000F5580000}"/>
    <cellStyle name="Normal 6 2 3 2 7 4" xfId="7246" xr:uid="{00000000-0005-0000-0000-0000F6580000}"/>
    <cellStyle name="Normal 6 2 3 2 7 4 2" xfId="25264" xr:uid="{00000000-0005-0000-0000-0000F7580000}"/>
    <cellStyle name="Normal 6 2 3 2 7 5" xfId="19378" xr:uid="{00000000-0005-0000-0000-0000F8580000}"/>
    <cellStyle name="Normal 6 2 3 2 7 6" xfId="16138" xr:uid="{00000000-0005-0000-0000-0000F9580000}"/>
    <cellStyle name="Normal 6 2 3 2 8" xfId="2564" xr:uid="{00000000-0005-0000-0000-0000FA580000}"/>
    <cellStyle name="Normal 6 2 3 2 8 2" xfId="11692" xr:uid="{00000000-0005-0000-0000-0000FB580000}"/>
    <cellStyle name="Normal 6 2 3 2 8 2 2" xfId="29710" xr:uid="{00000000-0005-0000-0000-0000FC580000}"/>
    <cellStyle name="Normal 6 2 3 2 8 3" xfId="8452" xr:uid="{00000000-0005-0000-0000-0000FD580000}"/>
    <cellStyle name="Normal 6 2 3 2 8 3 2" xfId="26470" xr:uid="{00000000-0005-0000-0000-0000FE580000}"/>
    <cellStyle name="Normal 6 2 3 2 8 4" xfId="20584" xr:uid="{00000000-0005-0000-0000-0000FF580000}"/>
    <cellStyle name="Normal 6 2 3 2 8 5" xfId="17344" xr:uid="{00000000-0005-0000-0000-000000590000}"/>
    <cellStyle name="Normal 6 2 3 2 9" xfId="3502" xr:uid="{00000000-0005-0000-0000-000001590000}"/>
    <cellStyle name="Normal 6 2 3 2 9 2" xfId="12628" xr:uid="{00000000-0005-0000-0000-000002590000}"/>
    <cellStyle name="Normal 6 2 3 2 9 2 2" xfId="30646" xr:uid="{00000000-0005-0000-0000-000003590000}"/>
    <cellStyle name="Normal 6 2 3 2 9 3" xfId="6022" xr:uid="{00000000-0005-0000-0000-000004590000}"/>
    <cellStyle name="Normal 6 2 3 2 9 3 2" xfId="24040" xr:uid="{00000000-0005-0000-0000-000005590000}"/>
    <cellStyle name="Normal 6 2 3 2 9 4" xfId="21520" xr:uid="{00000000-0005-0000-0000-000006590000}"/>
    <cellStyle name="Normal 6 2 3 2 9 5" xfId="14914" xr:uid="{00000000-0005-0000-0000-000007590000}"/>
    <cellStyle name="Normal 6 2 3 3" xfId="296" xr:uid="{00000000-0005-0000-0000-000008590000}"/>
    <cellStyle name="Normal 6 2 3 3 2" xfId="638" xr:uid="{00000000-0005-0000-0000-000009590000}"/>
    <cellStyle name="Normal 6 2 3 3 2 2" xfId="2294" xr:uid="{00000000-0005-0000-0000-00000A590000}"/>
    <cellStyle name="Normal 6 2 3 3 2 2 2" xfId="11422" xr:uid="{00000000-0005-0000-0000-00000B590000}"/>
    <cellStyle name="Normal 6 2 3 3 2 2 2 2" xfId="29440" xr:uid="{00000000-0005-0000-0000-00000C590000}"/>
    <cellStyle name="Normal 6 2 3 3 2 2 3" xfId="8182" xr:uid="{00000000-0005-0000-0000-00000D590000}"/>
    <cellStyle name="Normal 6 2 3 3 2 2 3 2" xfId="26200" xr:uid="{00000000-0005-0000-0000-00000E590000}"/>
    <cellStyle name="Normal 6 2 3 3 2 2 4" xfId="20314" xr:uid="{00000000-0005-0000-0000-00000F590000}"/>
    <cellStyle name="Normal 6 2 3 3 2 2 5" xfId="17074" xr:uid="{00000000-0005-0000-0000-000010590000}"/>
    <cellStyle name="Normal 6 2 3 3 2 3" xfId="4492" xr:uid="{00000000-0005-0000-0000-000011590000}"/>
    <cellStyle name="Normal 6 2 3 3 2 3 2" xfId="13618" xr:uid="{00000000-0005-0000-0000-000012590000}"/>
    <cellStyle name="Normal 6 2 3 3 2 3 2 2" xfId="31636" xr:uid="{00000000-0005-0000-0000-000013590000}"/>
    <cellStyle name="Normal 6 2 3 3 2 3 3" xfId="22510" xr:uid="{00000000-0005-0000-0000-000014590000}"/>
    <cellStyle name="Normal 6 2 3 3 2 4" xfId="9766" xr:uid="{00000000-0005-0000-0000-000015590000}"/>
    <cellStyle name="Normal 6 2 3 3 2 4 2" xfId="27784" xr:uid="{00000000-0005-0000-0000-000016590000}"/>
    <cellStyle name="Normal 6 2 3 3 2 5" xfId="6526" xr:uid="{00000000-0005-0000-0000-000017590000}"/>
    <cellStyle name="Normal 6 2 3 3 2 5 2" xfId="24544" xr:uid="{00000000-0005-0000-0000-000018590000}"/>
    <cellStyle name="Normal 6 2 3 3 2 6" xfId="18658" xr:uid="{00000000-0005-0000-0000-000019590000}"/>
    <cellStyle name="Normal 6 2 3 3 2 7" xfId="15418" xr:uid="{00000000-0005-0000-0000-00001A590000}"/>
    <cellStyle name="Normal 6 2 3 3 3" xfId="1466" xr:uid="{00000000-0005-0000-0000-00001B590000}"/>
    <cellStyle name="Normal 6 2 3 3 3 2" xfId="4150" xr:uid="{00000000-0005-0000-0000-00001C590000}"/>
    <cellStyle name="Normal 6 2 3 3 3 2 2" xfId="13276" xr:uid="{00000000-0005-0000-0000-00001D590000}"/>
    <cellStyle name="Normal 6 2 3 3 3 2 2 2" xfId="31294" xr:uid="{00000000-0005-0000-0000-00001E590000}"/>
    <cellStyle name="Normal 6 2 3 3 3 2 3" xfId="22168" xr:uid="{00000000-0005-0000-0000-00001F590000}"/>
    <cellStyle name="Normal 6 2 3 3 3 3" xfId="10594" xr:uid="{00000000-0005-0000-0000-000020590000}"/>
    <cellStyle name="Normal 6 2 3 3 3 3 2" xfId="28612" xr:uid="{00000000-0005-0000-0000-000021590000}"/>
    <cellStyle name="Normal 6 2 3 3 3 4" xfId="7354" xr:uid="{00000000-0005-0000-0000-000022590000}"/>
    <cellStyle name="Normal 6 2 3 3 3 4 2" xfId="25372" xr:uid="{00000000-0005-0000-0000-000023590000}"/>
    <cellStyle name="Normal 6 2 3 3 3 5" xfId="19486" xr:uid="{00000000-0005-0000-0000-000024590000}"/>
    <cellStyle name="Normal 6 2 3 3 3 6" xfId="16246" xr:uid="{00000000-0005-0000-0000-000025590000}"/>
    <cellStyle name="Normal 6 2 3 3 4" xfId="2672" xr:uid="{00000000-0005-0000-0000-000026590000}"/>
    <cellStyle name="Normal 6 2 3 3 4 2" xfId="11800" xr:uid="{00000000-0005-0000-0000-000027590000}"/>
    <cellStyle name="Normal 6 2 3 3 4 2 2" xfId="29818" xr:uid="{00000000-0005-0000-0000-000028590000}"/>
    <cellStyle name="Normal 6 2 3 3 4 3" xfId="8560" xr:uid="{00000000-0005-0000-0000-000029590000}"/>
    <cellStyle name="Normal 6 2 3 3 4 3 2" xfId="26578" xr:uid="{00000000-0005-0000-0000-00002A590000}"/>
    <cellStyle name="Normal 6 2 3 3 4 4" xfId="20692" xr:uid="{00000000-0005-0000-0000-00002B590000}"/>
    <cellStyle name="Normal 6 2 3 3 4 5" xfId="17452" xr:uid="{00000000-0005-0000-0000-00002C590000}"/>
    <cellStyle name="Normal 6 2 3 3 5" xfId="3448" xr:uid="{00000000-0005-0000-0000-00002D590000}"/>
    <cellStyle name="Normal 6 2 3 3 5 2" xfId="12574" xr:uid="{00000000-0005-0000-0000-00002E590000}"/>
    <cellStyle name="Normal 6 2 3 3 5 2 2" xfId="30592" xr:uid="{00000000-0005-0000-0000-00002F590000}"/>
    <cellStyle name="Normal 6 2 3 3 5 3" xfId="6184" xr:uid="{00000000-0005-0000-0000-000030590000}"/>
    <cellStyle name="Normal 6 2 3 3 5 3 2" xfId="24202" xr:uid="{00000000-0005-0000-0000-000031590000}"/>
    <cellStyle name="Normal 6 2 3 3 5 4" xfId="21466" xr:uid="{00000000-0005-0000-0000-000032590000}"/>
    <cellStyle name="Normal 6 2 3 3 5 5" xfId="15076" xr:uid="{00000000-0005-0000-0000-000033590000}"/>
    <cellStyle name="Normal 6 2 3 3 6" xfId="9424" xr:uid="{00000000-0005-0000-0000-000034590000}"/>
    <cellStyle name="Normal 6 2 3 3 6 2" xfId="27442" xr:uid="{00000000-0005-0000-0000-000035590000}"/>
    <cellStyle name="Normal 6 2 3 3 7" xfId="5320" xr:uid="{00000000-0005-0000-0000-000036590000}"/>
    <cellStyle name="Normal 6 2 3 3 7 2" xfId="23338" xr:uid="{00000000-0005-0000-0000-000037590000}"/>
    <cellStyle name="Normal 6 2 3 3 8" xfId="18316" xr:uid="{00000000-0005-0000-0000-000038590000}"/>
    <cellStyle name="Normal 6 2 3 3 9" xfId="14374" xr:uid="{00000000-0005-0000-0000-000039590000}"/>
    <cellStyle name="Normal 6 2 3 4" xfId="224" xr:uid="{00000000-0005-0000-0000-00003A590000}"/>
    <cellStyle name="Normal 6 2 3 4 2" xfId="800" xr:uid="{00000000-0005-0000-0000-00003B590000}"/>
    <cellStyle name="Normal 6 2 3 4 2 2" xfId="2420" xr:uid="{00000000-0005-0000-0000-00003C590000}"/>
    <cellStyle name="Normal 6 2 3 4 2 2 2" xfId="11548" xr:uid="{00000000-0005-0000-0000-00003D590000}"/>
    <cellStyle name="Normal 6 2 3 4 2 2 2 2" xfId="29566" xr:uid="{00000000-0005-0000-0000-00003E590000}"/>
    <cellStyle name="Normal 6 2 3 4 2 2 3" xfId="8308" xr:uid="{00000000-0005-0000-0000-00003F590000}"/>
    <cellStyle name="Normal 6 2 3 4 2 2 3 2" xfId="26326" xr:uid="{00000000-0005-0000-0000-000040590000}"/>
    <cellStyle name="Normal 6 2 3 4 2 2 4" xfId="20440" xr:uid="{00000000-0005-0000-0000-000041590000}"/>
    <cellStyle name="Normal 6 2 3 4 2 2 5" xfId="17200" xr:uid="{00000000-0005-0000-0000-000042590000}"/>
    <cellStyle name="Normal 6 2 3 4 2 3" xfId="4654" xr:uid="{00000000-0005-0000-0000-000043590000}"/>
    <cellStyle name="Normal 6 2 3 4 2 3 2" xfId="13780" xr:uid="{00000000-0005-0000-0000-000044590000}"/>
    <cellStyle name="Normal 6 2 3 4 2 3 2 2" xfId="31798" xr:uid="{00000000-0005-0000-0000-000045590000}"/>
    <cellStyle name="Normal 6 2 3 4 2 3 3" xfId="22672" xr:uid="{00000000-0005-0000-0000-000046590000}"/>
    <cellStyle name="Normal 6 2 3 4 2 4" xfId="9928" xr:uid="{00000000-0005-0000-0000-000047590000}"/>
    <cellStyle name="Normal 6 2 3 4 2 4 2" xfId="27946" xr:uid="{00000000-0005-0000-0000-000048590000}"/>
    <cellStyle name="Normal 6 2 3 4 2 5" xfId="6688" xr:uid="{00000000-0005-0000-0000-000049590000}"/>
    <cellStyle name="Normal 6 2 3 4 2 5 2" xfId="24706" xr:uid="{00000000-0005-0000-0000-00004A590000}"/>
    <cellStyle name="Normal 6 2 3 4 2 6" xfId="18820" xr:uid="{00000000-0005-0000-0000-00004B590000}"/>
    <cellStyle name="Normal 6 2 3 4 2 7" xfId="15580" xr:uid="{00000000-0005-0000-0000-00004C590000}"/>
    <cellStyle name="Normal 6 2 3 4 3" xfId="1628" xr:uid="{00000000-0005-0000-0000-00004D590000}"/>
    <cellStyle name="Normal 6 2 3 4 3 2" xfId="4078" xr:uid="{00000000-0005-0000-0000-00004E590000}"/>
    <cellStyle name="Normal 6 2 3 4 3 2 2" xfId="13204" xr:uid="{00000000-0005-0000-0000-00004F590000}"/>
    <cellStyle name="Normal 6 2 3 4 3 2 2 2" xfId="31222" xr:uid="{00000000-0005-0000-0000-000050590000}"/>
    <cellStyle name="Normal 6 2 3 4 3 2 3" xfId="22096" xr:uid="{00000000-0005-0000-0000-000051590000}"/>
    <cellStyle name="Normal 6 2 3 4 3 3" xfId="10756" xr:uid="{00000000-0005-0000-0000-000052590000}"/>
    <cellStyle name="Normal 6 2 3 4 3 3 2" xfId="28774" xr:uid="{00000000-0005-0000-0000-000053590000}"/>
    <cellStyle name="Normal 6 2 3 4 3 4" xfId="7516" xr:uid="{00000000-0005-0000-0000-000054590000}"/>
    <cellStyle name="Normal 6 2 3 4 3 4 2" xfId="25534" xr:uid="{00000000-0005-0000-0000-000055590000}"/>
    <cellStyle name="Normal 6 2 3 4 3 5" xfId="19648" xr:uid="{00000000-0005-0000-0000-000056590000}"/>
    <cellStyle name="Normal 6 2 3 4 3 6" xfId="16408" xr:uid="{00000000-0005-0000-0000-000057590000}"/>
    <cellStyle name="Normal 6 2 3 4 4" xfId="2834" xr:uid="{00000000-0005-0000-0000-000058590000}"/>
    <cellStyle name="Normal 6 2 3 4 4 2" xfId="11962" xr:uid="{00000000-0005-0000-0000-000059590000}"/>
    <cellStyle name="Normal 6 2 3 4 4 2 2" xfId="29980" xr:uid="{00000000-0005-0000-0000-00005A590000}"/>
    <cellStyle name="Normal 6 2 3 4 4 3" xfId="8722" xr:uid="{00000000-0005-0000-0000-00005B590000}"/>
    <cellStyle name="Normal 6 2 3 4 4 3 2" xfId="26740" xr:uid="{00000000-0005-0000-0000-00005C590000}"/>
    <cellStyle name="Normal 6 2 3 4 4 4" xfId="20854" xr:uid="{00000000-0005-0000-0000-00005D590000}"/>
    <cellStyle name="Normal 6 2 3 4 4 5" xfId="17614" xr:uid="{00000000-0005-0000-0000-00005E590000}"/>
    <cellStyle name="Normal 6 2 3 4 5" xfId="3610" xr:uid="{00000000-0005-0000-0000-00005F590000}"/>
    <cellStyle name="Normal 6 2 3 4 5 2" xfId="12736" xr:uid="{00000000-0005-0000-0000-000060590000}"/>
    <cellStyle name="Normal 6 2 3 4 5 2 2" xfId="30754" xr:uid="{00000000-0005-0000-0000-000061590000}"/>
    <cellStyle name="Normal 6 2 3 4 5 3" xfId="6112" xr:uid="{00000000-0005-0000-0000-000062590000}"/>
    <cellStyle name="Normal 6 2 3 4 5 3 2" xfId="24130" xr:uid="{00000000-0005-0000-0000-000063590000}"/>
    <cellStyle name="Normal 6 2 3 4 5 4" xfId="21628" xr:uid="{00000000-0005-0000-0000-000064590000}"/>
    <cellStyle name="Normal 6 2 3 4 5 5" xfId="15004" xr:uid="{00000000-0005-0000-0000-000065590000}"/>
    <cellStyle name="Normal 6 2 3 4 6" xfId="9352" xr:uid="{00000000-0005-0000-0000-000066590000}"/>
    <cellStyle name="Normal 6 2 3 4 6 2" xfId="27370" xr:uid="{00000000-0005-0000-0000-000067590000}"/>
    <cellStyle name="Normal 6 2 3 4 7" xfId="5482" xr:uid="{00000000-0005-0000-0000-000068590000}"/>
    <cellStyle name="Normal 6 2 3 4 7 2" xfId="23500" xr:uid="{00000000-0005-0000-0000-000069590000}"/>
    <cellStyle name="Normal 6 2 3 4 8" xfId="18244" xr:uid="{00000000-0005-0000-0000-00006A590000}"/>
    <cellStyle name="Normal 6 2 3 4 9" xfId="14536" xr:uid="{00000000-0005-0000-0000-00006B590000}"/>
    <cellStyle name="Normal 6 2 3 5" xfId="962" xr:uid="{00000000-0005-0000-0000-00006C590000}"/>
    <cellStyle name="Normal 6 2 3 5 2" xfId="1790" xr:uid="{00000000-0005-0000-0000-00006D590000}"/>
    <cellStyle name="Normal 6 2 3 5 2 2" xfId="4816" xr:uid="{00000000-0005-0000-0000-00006E590000}"/>
    <cellStyle name="Normal 6 2 3 5 2 2 2" xfId="13942" xr:uid="{00000000-0005-0000-0000-00006F590000}"/>
    <cellStyle name="Normal 6 2 3 5 2 2 2 2" xfId="31960" xr:uid="{00000000-0005-0000-0000-000070590000}"/>
    <cellStyle name="Normal 6 2 3 5 2 2 3" xfId="22834" xr:uid="{00000000-0005-0000-0000-000071590000}"/>
    <cellStyle name="Normal 6 2 3 5 2 3" xfId="10918" xr:uid="{00000000-0005-0000-0000-000072590000}"/>
    <cellStyle name="Normal 6 2 3 5 2 3 2" xfId="28936" xr:uid="{00000000-0005-0000-0000-000073590000}"/>
    <cellStyle name="Normal 6 2 3 5 2 4" xfId="7678" xr:uid="{00000000-0005-0000-0000-000074590000}"/>
    <cellStyle name="Normal 6 2 3 5 2 4 2" xfId="25696" xr:uid="{00000000-0005-0000-0000-000075590000}"/>
    <cellStyle name="Normal 6 2 3 5 2 5" xfId="19810" xr:uid="{00000000-0005-0000-0000-000076590000}"/>
    <cellStyle name="Normal 6 2 3 5 2 6" xfId="16570" xr:uid="{00000000-0005-0000-0000-000077590000}"/>
    <cellStyle name="Normal 6 2 3 5 3" xfId="2996" xr:uid="{00000000-0005-0000-0000-000078590000}"/>
    <cellStyle name="Normal 6 2 3 5 3 2" xfId="12124" xr:uid="{00000000-0005-0000-0000-000079590000}"/>
    <cellStyle name="Normal 6 2 3 5 3 2 2" xfId="30142" xr:uid="{00000000-0005-0000-0000-00007A590000}"/>
    <cellStyle name="Normal 6 2 3 5 3 3" xfId="8884" xr:uid="{00000000-0005-0000-0000-00007B590000}"/>
    <cellStyle name="Normal 6 2 3 5 3 3 2" xfId="26902" xr:uid="{00000000-0005-0000-0000-00007C590000}"/>
    <cellStyle name="Normal 6 2 3 5 3 4" xfId="21016" xr:uid="{00000000-0005-0000-0000-00007D590000}"/>
    <cellStyle name="Normal 6 2 3 5 3 5" xfId="17776" xr:uid="{00000000-0005-0000-0000-00007E590000}"/>
    <cellStyle name="Normal 6 2 3 5 4" xfId="3772" xr:uid="{00000000-0005-0000-0000-00007F590000}"/>
    <cellStyle name="Normal 6 2 3 5 4 2" xfId="12898" xr:uid="{00000000-0005-0000-0000-000080590000}"/>
    <cellStyle name="Normal 6 2 3 5 4 2 2" xfId="30916" xr:uid="{00000000-0005-0000-0000-000081590000}"/>
    <cellStyle name="Normal 6 2 3 5 4 3" xfId="6850" xr:uid="{00000000-0005-0000-0000-000082590000}"/>
    <cellStyle name="Normal 6 2 3 5 4 3 2" xfId="24868" xr:uid="{00000000-0005-0000-0000-000083590000}"/>
    <cellStyle name="Normal 6 2 3 5 4 4" xfId="21790" xr:uid="{00000000-0005-0000-0000-000084590000}"/>
    <cellStyle name="Normal 6 2 3 5 4 5" xfId="15742" xr:uid="{00000000-0005-0000-0000-000085590000}"/>
    <cellStyle name="Normal 6 2 3 5 5" xfId="10090" xr:uid="{00000000-0005-0000-0000-000086590000}"/>
    <cellStyle name="Normal 6 2 3 5 5 2" xfId="28108" xr:uid="{00000000-0005-0000-0000-000087590000}"/>
    <cellStyle name="Normal 6 2 3 5 6" xfId="5644" xr:uid="{00000000-0005-0000-0000-000088590000}"/>
    <cellStyle name="Normal 6 2 3 5 6 2" xfId="23662" xr:uid="{00000000-0005-0000-0000-000089590000}"/>
    <cellStyle name="Normal 6 2 3 5 7" xfId="18982" xr:uid="{00000000-0005-0000-0000-00008A590000}"/>
    <cellStyle name="Normal 6 2 3 5 8" xfId="14698" xr:uid="{00000000-0005-0000-0000-00008B590000}"/>
    <cellStyle name="Normal 6 2 3 6" xfId="1124" xr:uid="{00000000-0005-0000-0000-00008C590000}"/>
    <cellStyle name="Normal 6 2 3 6 2" xfId="1952" xr:uid="{00000000-0005-0000-0000-00008D590000}"/>
    <cellStyle name="Normal 6 2 3 6 2 2" xfId="11080" xr:uid="{00000000-0005-0000-0000-00008E590000}"/>
    <cellStyle name="Normal 6 2 3 6 2 2 2" xfId="29098" xr:uid="{00000000-0005-0000-0000-00008F590000}"/>
    <cellStyle name="Normal 6 2 3 6 2 3" xfId="7840" xr:uid="{00000000-0005-0000-0000-000090590000}"/>
    <cellStyle name="Normal 6 2 3 6 2 3 2" xfId="25858" xr:uid="{00000000-0005-0000-0000-000091590000}"/>
    <cellStyle name="Normal 6 2 3 6 2 4" xfId="19972" xr:uid="{00000000-0005-0000-0000-000092590000}"/>
    <cellStyle name="Normal 6 2 3 6 2 5" xfId="16732" xr:uid="{00000000-0005-0000-0000-000093590000}"/>
    <cellStyle name="Normal 6 2 3 6 3" xfId="3158" xr:uid="{00000000-0005-0000-0000-000094590000}"/>
    <cellStyle name="Normal 6 2 3 6 3 2" xfId="12286" xr:uid="{00000000-0005-0000-0000-000095590000}"/>
    <cellStyle name="Normal 6 2 3 6 3 2 2" xfId="30304" xr:uid="{00000000-0005-0000-0000-000096590000}"/>
    <cellStyle name="Normal 6 2 3 6 3 3" xfId="9046" xr:uid="{00000000-0005-0000-0000-000097590000}"/>
    <cellStyle name="Normal 6 2 3 6 3 3 2" xfId="27064" xr:uid="{00000000-0005-0000-0000-000098590000}"/>
    <cellStyle name="Normal 6 2 3 6 3 4" xfId="21178" xr:uid="{00000000-0005-0000-0000-000099590000}"/>
    <cellStyle name="Normal 6 2 3 6 3 5" xfId="17938" xr:uid="{00000000-0005-0000-0000-00009A590000}"/>
    <cellStyle name="Normal 6 2 3 6 4" xfId="4978" xr:uid="{00000000-0005-0000-0000-00009B590000}"/>
    <cellStyle name="Normal 6 2 3 6 4 2" xfId="14104" xr:uid="{00000000-0005-0000-0000-00009C590000}"/>
    <cellStyle name="Normal 6 2 3 6 4 2 2" xfId="32122" xr:uid="{00000000-0005-0000-0000-00009D590000}"/>
    <cellStyle name="Normal 6 2 3 6 4 3" xfId="7012" xr:uid="{00000000-0005-0000-0000-00009E590000}"/>
    <cellStyle name="Normal 6 2 3 6 4 3 2" xfId="25030" xr:uid="{00000000-0005-0000-0000-00009F590000}"/>
    <cellStyle name="Normal 6 2 3 6 4 4" xfId="22996" xr:uid="{00000000-0005-0000-0000-0000A0590000}"/>
    <cellStyle name="Normal 6 2 3 6 5" xfId="10252" xr:uid="{00000000-0005-0000-0000-0000A1590000}"/>
    <cellStyle name="Normal 6 2 3 6 5 2" xfId="28270" xr:uid="{00000000-0005-0000-0000-0000A2590000}"/>
    <cellStyle name="Normal 6 2 3 6 6" xfId="5806" xr:uid="{00000000-0005-0000-0000-0000A3590000}"/>
    <cellStyle name="Normal 6 2 3 6 6 2" xfId="23824" xr:uid="{00000000-0005-0000-0000-0000A4590000}"/>
    <cellStyle name="Normal 6 2 3 6 7" xfId="19144" xr:uid="{00000000-0005-0000-0000-0000A5590000}"/>
    <cellStyle name="Normal 6 2 3 6 8" xfId="15904" xr:uid="{00000000-0005-0000-0000-0000A6590000}"/>
    <cellStyle name="Normal 6 2 3 7" xfId="476" xr:uid="{00000000-0005-0000-0000-0000A7590000}"/>
    <cellStyle name="Normal 6 2 3 7 2" xfId="2132" xr:uid="{00000000-0005-0000-0000-0000A8590000}"/>
    <cellStyle name="Normal 6 2 3 7 2 2" xfId="11260" xr:uid="{00000000-0005-0000-0000-0000A9590000}"/>
    <cellStyle name="Normal 6 2 3 7 2 2 2" xfId="29278" xr:uid="{00000000-0005-0000-0000-0000AA590000}"/>
    <cellStyle name="Normal 6 2 3 7 2 3" xfId="8020" xr:uid="{00000000-0005-0000-0000-0000AB590000}"/>
    <cellStyle name="Normal 6 2 3 7 2 3 2" xfId="26038" xr:uid="{00000000-0005-0000-0000-0000AC590000}"/>
    <cellStyle name="Normal 6 2 3 7 2 4" xfId="20152" xr:uid="{00000000-0005-0000-0000-0000AD590000}"/>
    <cellStyle name="Normal 6 2 3 7 2 5" xfId="16912" xr:uid="{00000000-0005-0000-0000-0000AE590000}"/>
    <cellStyle name="Normal 6 2 3 7 3" xfId="4330" xr:uid="{00000000-0005-0000-0000-0000AF590000}"/>
    <cellStyle name="Normal 6 2 3 7 3 2" xfId="13456" xr:uid="{00000000-0005-0000-0000-0000B0590000}"/>
    <cellStyle name="Normal 6 2 3 7 3 2 2" xfId="31474" xr:uid="{00000000-0005-0000-0000-0000B1590000}"/>
    <cellStyle name="Normal 6 2 3 7 3 3" xfId="22348" xr:uid="{00000000-0005-0000-0000-0000B2590000}"/>
    <cellStyle name="Normal 6 2 3 7 4" xfId="9604" xr:uid="{00000000-0005-0000-0000-0000B3590000}"/>
    <cellStyle name="Normal 6 2 3 7 4 2" xfId="27622" xr:uid="{00000000-0005-0000-0000-0000B4590000}"/>
    <cellStyle name="Normal 6 2 3 7 5" xfId="6364" xr:uid="{00000000-0005-0000-0000-0000B5590000}"/>
    <cellStyle name="Normal 6 2 3 7 5 2" xfId="24382" xr:uid="{00000000-0005-0000-0000-0000B6590000}"/>
    <cellStyle name="Normal 6 2 3 7 6" xfId="18496" xr:uid="{00000000-0005-0000-0000-0000B7590000}"/>
    <cellStyle name="Normal 6 2 3 7 7" xfId="15256" xr:uid="{00000000-0005-0000-0000-0000B8590000}"/>
    <cellStyle name="Normal 6 2 3 8" xfId="1304" xr:uid="{00000000-0005-0000-0000-0000B9590000}"/>
    <cellStyle name="Normal 6 2 3 8 2" xfId="3934" xr:uid="{00000000-0005-0000-0000-0000BA590000}"/>
    <cellStyle name="Normal 6 2 3 8 2 2" xfId="13060" xr:uid="{00000000-0005-0000-0000-0000BB590000}"/>
    <cellStyle name="Normal 6 2 3 8 2 2 2" xfId="31078" xr:uid="{00000000-0005-0000-0000-0000BC590000}"/>
    <cellStyle name="Normal 6 2 3 8 2 3" xfId="21952" xr:uid="{00000000-0005-0000-0000-0000BD590000}"/>
    <cellStyle name="Normal 6 2 3 8 3" xfId="10432" xr:uid="{00000000-0005-0000-0000-0000BE590000}"/>
    <cellStyle name="Normal 6 2 3 8 3 2" xfId="28450" xr:uid="{00000000-0005-0000-0000-0000BF590000}"/>
    <cellStyle name="Normal 6 2 3 8 4" xfId="7192" xr:uid="{00000000-0005-0000-0000-0000C0590000}"/>
    <cellStyle name="Normal 6 2 3 8 4 2" xfId="25210" xr:uid="{00000000-0005-0000-0000-0000C1590000}"/>
    <cellStyle name="Normal 6 2 3 8 5" xfId="19324" xr:uid="{00000000-0005-0000-0000-0000C2590000}"/>
    <cellStyle name="Normal 6 2 3 8 6" xfId="16084" xr:uid="{00000000-0005-0000-0000-0000C3590000}"/>
    <cellStyle name="Normal 6 2 3 9" xfId="2510" xr:uid="{00000000-0005-0000-0000-0000C4590000}"/>
    <cellStyle name="Normal 6 2 3 9 2" xfId="11638" xr:uid="{00000000-0005-0000-0000-0000C5590000}"/>
    <cellStyle name="Normal 6 2 3 9 2 2" xfId="29656" xr:uid="{00000000-0005-0000-0000-0000C6590000}"/>
    <cellStyle name="Normal 6 2 3 9 3" xfId="8398" xr:uid="{00000000-0005-0000-0000-0000C7590000}"/>
    <cellStyle name="Normal 6 2 3 9 3 2" xfId="26416" xr:uid="{00000000-0005-0000-0000-0000C8590000}"/>
    <cellStyle name="Normal 6 2 3 9 4" xfId="20530" xr:uid="{00000000-0005-0000-0000-0000C9590000}"/>
    <cellStyle name="Normal 6 2 3 9 5" xfId="17290" xr:uid="{00000000-0005-0000-0000-0000CA590000}"/>
    <cellStyle name="Normal 6 2 4" xfId="42" xr:uid="{00000000-0005-0000-0000-0000CB590000}"/>
    <cellStyle name="Normal 6 2 4 10" xfId="3322" xr:uid="{00000000-0005-0000-0000-0000CC590000}"/>
    <cellStyle name="Normal 6 2 4 10 2" xfId="12448" xr:uid="{00000000-0005-0000-0000-0000CD590000}"/>
    <cellStyle name="Normal 6 2 4 10 2 2" xfId="30466" xr:uid="{00000000-0005-0000-0000-0000CE590000}"/>
    <cellStyle name="Normal 6 2 4 10 3" xfId="5932" xr:uid="{00000000-0005-0000-0000-0000CF590000}"/>
    <cellStyle name="Normal 6 2 4 10 3 2" xfId="23950" xr:uid="{00000000-0005-0000-0000-0000D0590000}"/>
    <cellStyle name="Normal 6 2 4 10 4" xfId="21340" xr:uid="{00000000-0005-0000-0000-0000D1590000}"/>
    <cellStyle name="Normal 6 2 4 10 5" xfId="14824" xr:uid="{00000000-0005-0000-0000-0000D2590000}"/>
    <cellStyle name="Normal 6 2 4 11" xfId="9172" xr:uid="{00000000-0005-0000-0000-0000D3590000}"/>
    <cellStyle name="Normal 6 2 4 11 2" xfId="27190" xr:uid="{00000000-0005-0000-0000-0000D4590000}"/>
    <cellStyle name="Normal 6 2 4 12" xfId="5122" xr:uid="{00000000-0005-0000-0000-0000D5590000}"/>
    <cellStyle name="Normal 6 2 4 12 2" xfId="23140" xr:uid="{00000000-0005-0000-0000-0000D6590000}"/>
    <cellStyle name="Normal 6 2 4 13" xfId="18064" xr:uid="{00000000-0005-0000-0000-0000D7590000}"/>
    <cellStyle name="Normal 6 2 4 14" xfId="14266" xr:uid="{00000000-0005-0000-0000-0000D8590000}"/>
    <cellStyle name="Normal 6 2 4 2" xfId="152" xr:uid="{00000000-0005-0000-0000-0000D9590000}"/>
    <cellStyle name="Normal 6 2 4 2 10" xfId="9280" xr:uid="{00000000-0005-0000-0000-0000DA590000}"/>
    <cellStyle name="Normal 6 2 4 2 10 2" xfId="27298" xr:uid="{00000000-0005-0000-0000-0000DB590000}"/>
    <cellStyle name="Normal 6 2 4 2 11" xfId="5230" xr:uid="{00000000-0005-0000-0000-0000DC590000}"/>
    <cellStyle name="Normal 6 2 4 2 11 2" xfId="23248" xr:uid="{00000000-0005-0000-0000-0000DD590000}"/>
    <cellStyle name="Normal 6 2 4 2 12" xfId="18172" xr:uid="{00000000-0005-0000-0000-0000DE590000}"/>
    <cellStyle name="Normal 6 2 4 2 13" xfId="14446" xr:uid="{00000000-0005-0000-0000-0000DF590000}"/>
    <cellStyle name="Normal 6 2 4 2 2" xfId="368" xr:uid="{00000000-0005-0000-0000-0000E0590000}"/>
    <cellStyle name="Normal 6 2 4 2 2 2" xfId="710" xr:uid="{00000000-0005-0000-0000-0000E1590000}"/>
    <cellStyle name="Normal 6 2 4 2 2 2 2" xfId="2366" xr:uid="{00000000-0005-0000-0000-0000E2590000}"/>
    <cellStyle name="Normal 6 2 4 2 2 2 2 2" xfId="11494" xr:uid="{00000000-0005-0000-0000-0000E3590000}"/>
    <cellStyle name="Normal 6 2 4 2 2 2 2 2 2" xfId="29512" xr:uid="{00000000-0005-0000-0000-0000E4590000}"/>
    <cellStyle name="Normal 6 2 4 2 2 2 2 3" xfId="8254" xr:uid="{00000000-0005-0000-0000-0000E5590000}"/>
    <cellStyle name="Normal 6 2 4 2 2 2 2 3 2" xfId="26272" xr:uid="{00000000-0005-0000-0000-0000E6590000}"/>
    <cellStyle name="Normal 6 2 4 2 2 2 2 4" xfId="20386" xr:uid="{00000000-0005-0000-0000-0000E7590000}"/>
    <cellStyle name="Normal 6 2 4 2 2 2 2 5" xfId="17146" xr:uid="{00000000-0005-0000-0000-0000E8590000}"/>
    <cellStyle name="Normal 6 2 4 2 2 2 3" xfId="4564" xr:uid="{00000000-0005-0000-0000-0000E9590000}"/>
    <cellStyle name="Normal 6 2 4 2 2 2 3 2" xfId="13690" xr:uid="{00000000-0005-0000-0000-0000EA590000}"/>
    <cellStyle name="Normal 6 2 4 2 2 2 3 2 2" xfId="31708" xr:uid="{00000000-0005-0000-0000-0000EB590000}"/>
    <cellStyle name="Normal 6 2 4 2 2 2 3 3" xfId="22582" xr:uid="{00000000-0005-0000-0000-0000EC590000}"/>
    <cellStyle name="Normal 6 2 4 2 2 2 4" xfId="9838" xr:uid="{00000000-0005-0000-0000-0000ED590000}"/>
    <cellStyle name="Normal 6 2 4 2 2 2 4 2" xfId="27856" xr:uid="{00000000-0005-0000-0000-0000EE590000}"/>
    <cellStyle name="Normal 6 2 4 2 2 2 5" xfId="6598" xr:uid="{00000000-0005-0000-0000-0000EF590000}"/>
    <cellStyle name="Normal 6 2 4 2 2 2 5 2" xfId="24616" xr:uid="{00000000-0005-0000-0000-0000F0590000}"/>
    <cellStyle name="Normal 6 2 4 2 2 2 6" xfId="18730" xr:uid="{00000000-0005-0000-0000-0000F1590000}"/>
    <cellStyle name="Normal 6 2 4 2 2 2 7" xfId="15490" xr:uid="{00000000-0005-0000-0000-0000F2590000}"/>
    <cellStyle name="Normal 6 2 4 2 2 3" xfId="1538" xr:uid="{00000000-0005-0000-0000-0000F3590000}"/>
    <cellStyle name="Normal 6 2 4 2 2 3 2" xfId="4222" xr:uid="{00000000-0005-0000-0000-0000F4590000}"/>
    <cellStyle name="Normal 6 2 4 2 2 3 2 2" xfId="13348" xr:uid="{00000000-0005-0000-0000-0000F5590000}"/>
    <cellStyle name="Normal 6 2 4 2 2 3 2 2 2" xfId="31366" xr:uid="{00000000-0005-0000-0000-0000F6590000}"/>
    <cellStyle name="Normal 6 2 4 2 2 3 2 3" xfId="22240" xr:uid="{00000000-0005-0000-0000-0000F7590000}"/>
    <cellStyle name="Normal 6 2 4 2 2 3 3" xfId="10666" xr:uid="{00000000-0005-0000-0000-0000F8590000}"/>
    <cellStyle name="Normal 6 2 4 2 2 3 3 2" xfId="28684" xr:uid="{00000000-0005-0000-0000-0000F9590000}"/>
    <cellStyle name="Normal 6 2 4 2 2 3 4" xfId="7426" xr:uid="{00000000-0005-0000-0000-0000FA590000}"/>
    <cellStyle name="Normal 6 2 4 2 2 3 4 2" xfId="25444" xr:uid="{00000000-0005-0000-0000-0000FB590000}"/>
    <cellStyle name="Normal 6 2 4 2 2 3 5" xfId="19558" xr:uid="{00000000-0005-0000-0000-0000FC590000}"/>
    <cellStyle name="Normal 6 2 4 2 2 3 6" xfId="16318" xr:uid="{00000000-0005-0000-0000-0000FD590000}"/>
    <cellStyle name="Normal 6 2 4 2 2 4" xfId="2744" xr:uid="{00000000-0005-0000-0000-0000FE590000}"/>
    <cellStyle name="Normal 6 2 4 2 2 4 2" xfId="11872" xr:uid="{00000000-0005-0000-0000-0000FF590000}"/>
    <cellStyle name="Normal 6 2 4 2 2 4 2 2" xfId="29890" xr:uid="{00000000-0005-0000-0000-0000005A0000}"/>
    <cellStyle name="Normal 6 2 4 2 2 4 3" xfId="8632" xr:uid="{00000000-0005-0000-0000-0000015A0000}"/>
    <cellStyle name="Normal 6 2 4 2 2 4 3 2" xfId="26650" xr:uid="{00000000-0005-0000-0000-0000025A0000}"/>
    <cellStyle name="Normal 6 2 4 2 2 4 4" xfId="20764" xr:uid="{00000000-0005-0000-0000-0000035A0000}"/>
    <cellStyle name="Normal 6 2 4 2 2 4 5" xfId="17524" xr:uid="{00000000-0005-0000-0000-0000045A0000}"/>
    <cellStyle name="Normal 6 2 4 2 2 5" xfId="3682" xr:uid="{00000000-0005-0000-0000-0000055A0000}"/>
    <cellStyle name="Normal 6 2 4 2 2 5 2" xfId="12808" xr:uid="{00000000-0005-0000-0000-0000065A0000}"/>
    <cellStyle name="Normal 6 2 4 2 2 5 2 2" xfId="30826" xr:uid="{00000000-0005-0000-0000-0000075A0000}"/>
    <cellStyle name="Normal 6 2 4 2 2 5 3" xfId="6256" xr:uid="{00000000-0005-0000-0000-0000085A0000}"/>
    <cellStyle name="Normal 6 2 4 2 2 5 3 2" xfId="24274" xr:uid="{00000000-0005-0000-0000-0000095A0000}"/>
    <cellStyle name="Normal 6 2 4 2 2 5 4" xfId="21700" xr:uid="{00000000-0005-0000-0000-00000A5A0000}"/>
    <cellStyle name="Normal 6 2 4 2 2 5 5" xfId="15148" xr:uid="{00000000-0005-0000-0000-00000B5A0000}"/>
    <cellStyle name="Normal 6 2 4 2 2 6" xfId="9496" xr:uid="{00000000-0005-0000-0000-00000C5A0000}"/>
    <cellStyle name="Normal 6 2 4 2 2 6 2" xfId="27514" xr:uid="{00000000-0005-0000-0000-00000D5A0000}"/>
    <cellStyle name="Normal 6 2 4 2 2 7" xfId="5392" xr:uid="{00000000-0005-0000-0000-00000E5A0000}"/>
    <cellStyle name="Normal 6 2 4 2 2 7 2" xfId="23410" xr:uid="{00000000-0005-0000-0000-00000F5A0000}"/>
    <cellStyle name="Normal 6 2 4 2 2 8" xfId="18388" xr:uid="{00000000-0005-0000-0000-0000105A0000}"/>
    <cellStyle name="Normal 6 2 4 2 2 9" xfId="14608" xr:uid="{00000000-0005-0000-0000-0000115A0000}"/>
    <cellStyle name="Normal 6 2 4 2 3" xfId="872" xr:uid="{00000000-0005-0000-0000-0000125A0000}"/>
    <cellStyle name="Normal 6 2 4 2 3 2" xfId="1700" xr:uid="{00000000-0005-0000-0000-0000135A0000}"/>
    <cellStyle name="Normal 6 2 4 2 3 2 2" xfId="4726" xr:uid="{00000000-0005-0000-0000-0000145A0000}"/>
    <cellStyle name="Normal 6 2 4 2 3 2 2 2" xfId="13852" xr:uid="{00000000-0005-0000-0000-0000155A0000}"/>
    <cellStyle name="Normal 6 2 4 2 3 2 2 2 2" xfId="31870" xr:uid="{00000000-0005-0000-0000-0000165A0000}"/>
    <cellStyle name="Normal 6 2 4 2 3 2 2 3" xfId="22744" xr:uid="{00000000-0005-0000-0000-0000175A0000}"/>
    <cellStyle name="Normal 6 2 4 2 3 2 3" xfId="10828" xr:uid="{00000000-0005-0000-0000-0000185A0000}"/>
    <cellStyle name="Normal 6 2 4 2 3 2 3 2" xfId="28846" xr:uid="{00000000-0005-0000-0000-0000195A0000}"/>
    <cellStyle name="Normal 6 2 4 2 3 2 4" xfId="7588" xr:uid="{00000000-0005-0000-0000-00001A5A0000}"/>
    <cellStyle name="Normal 6 2 4 2 3 2 4 2" xfId="25606" xr:uid="{00000000-0005-0000-0000-00001B5A0000}"/>
    <cellStyle name="Normal 6 2 4 2 3 2 5" xfId="19720" xr:uid="{00000000-0005-0000-0000-00001C5A0000}"/>
    <cellStyle name="Normal 6 2 4 2 3 2 6" xfId="16480" xr:uid="{00000000-0005-0000-0000-00001D5A0000}"/>
    <cellStyle name="Normal 6 2 4 2 3 3" xfId="2906" xr:uid="{00000000-0005-0000-0000-00001E5A0000}"/>
    <cellStyle name="Normal 6 2 4 2 3 3 2" xfId="12034" xr:uid="{00000000-0005-0000-0000-00001F5A0000}"/>
    <cellStyle name="Normal 6 2 4 2 3 3 2 2" xfId="30052" xr:uid="{00000000-0005-0000-0000-0000205A0000}"/>
    <cellStyle name="Normal 6 2 4 2 3 3 3" xfId="8794" xr:uid="{00000000-0005-0000-0000-0000215A0000}"/>
    <cellStyle name="Normal 6 2 4 2 3 3 3 2" xfId="26812" xr:uid="{00000000-0005-0000-0000-0000225A0000}"/>
    <cellStyle name="Normal 6 2 4 2 3 3 4" xfId="20926" xr:uid="{00000000-0005-0000-0000-0000235A0000}"/>
    <cellStyle name="Normal 6 2 4 2 3 3 5" xfId="17686" xr:uid="{00000000-0005-0000-0000-0000245A0000}"/>
    <cellStyle name="Normal 6 2 4 2 3 4" xfId="3844" xr:uid="{00000000-0005-0000-0000-0000255A0000}"/>
    <cellStyle name="Normal 6 2 4 2 3 4 2" xfId="12970" xr:uid="{00000000-0005-0000-0000-0000265A0000}"/>
    <cellStyle name="Normal 6 2 4 2 3 4 2 2" xfId="30988" xr:uid="{00000000-0005-0000-0000-0000275A0000}"/>
    <cellStyle name="Normal 6 2 4 2 3 4 3" xfId="6760" xr:uid="{00000000-0005-0000-0000-0000285A0000}"/>
    <cellStyle name="Normal 6 2 4 2 3 4 3 2" xfId="24778" xr:uid="{00000000-0005-0000-0000-0000295A0000}"/>
    <cellStyle name="Normal 6 2 4 2 3 4 4" xfId="21862" xr:uid="{00000000-0005-0000-0000-00002A5A0000}"/>
    <cellStyle name="Normal 6 2 4 2 3 4 5" xfId="15652" xr:uid="{00000000-0005-0000-0000-00002B5A0000}"/>
    <cellStyle name="Normal 6 2 4 2 3 5" xfId="10000" xr:uid="{00000000-0005-0000-0000-00002C5A0000}"/>
    <cellStyle name="Normal 6 2 4 2 3 5 2" xfId="28018" xr:uid="{00000000-0005-0000-0000-00002D5A0000}"/>
    <cellStyle name="Normal 6 2 4 2 3 6" xfId="5554" xr:uid="{00000000-0005-0000-0000-00002E5A0000}"/>
    <cellStyle name="Normal 6 2 4 2 3 6 2" xfId="23572" xr:uid="{00000000-0005-0000-0000-00002F5A0000}"/>
    <cellStyle name="Normal 6 2 4 2 3 7" xfId="18892" xr:uid="{00000000-0005-0000-0000-0000305A0000}"/>
    <cellStyle name="Normal 6 2 4 2 3 8" xfId="14770" xr:uid="{00000000-0005-0000-0000-0000315A0000}"/>
    <cellStyle name="Normal 6 2 4 2 4" xfId="1034" xr:uid="{00000000-0005-0000-0000-0000325A0000}"/>
    <cellStyle name="Normal 6 2 4 2 4 2" xfId="1862" xr:uid="{00000000-0005-0000-0000-0000335A0000}"/>
    <cellStyle name="Normal 6 2 4 2 4 2 2" xfId="10990" xr:uid="{00000000-0005-0000-0000-0000345A0000}"/>
    <cellStyle name="Normal 6 2 4 2 4 2 2 2" xfId="29008" xr:uid="{00000000-0005-0000-0000-0000355A0000}"/>
    <cellStyle name="Normal 6 2 4 2 4 2 3" xfId="7750" xr:uid="{00000000-0005-0000-0000-0000365A0000}"/>
    <cellStyle name="Normal 6 2 4 2 4 2 3 2" xfId="25768" xr:uid="{00000000-0005-0000-0000-0000375A0000}"/>
    <cellStyle name="Normal 6 2 4 2 4 2 4" xfId="19882" xr:uid="{00000000-0005-0000-0000-0000385A0000}"/>
    <cellStyle name="Normal 6 2 4 2 4 2 5" xfId="16642" xr:uid="{00000000-0005-0000-0000-0000395A0000}"/>
    <cellStyle name="Normal 6 2 4 2 4 3" xfId="3068" xr:uid="{00000000-0005-0000-0000-00003A5A0000}"/>
    <cellStyle name="Normal 6 2 4 2 4 3 2" xfId="12196" xr:uid="{00000000-0005-0000-0000-00003B5A0000}"/>
    <cellStyle name="Normal 6 2 4 2 4 3 2 2" xfId="30214" xr:uid="{00000000-0005-0000-0000-00003C5A0000}"/>
    <cellStyle name="Normal 6 2 4 2 4 3 3" xfId="8956" xr:uid="{00000000-0005-0000-0000-00003D5A0000}"/>
    <cellStyle name="Normal 6 2 4 2 4 3 3 2" xfId="26974" xr:uid="{00000000-0005-0000-0000-00003E5A0000}"/>
    <cellStyle name="Normal 6 2 4 2 4 3 4" xfId="21088" xr:uid="{00000000-0005-0000-0000-00003F5A0000}"/>
    <cellStyle name="Normal 6 2 4 2 4 3 5" xfId="17848" xr:uid="{00000000-0005-0000-0000-0000405A0000}"/>
    <cellStyle name="Normal 6 2 4 2 4 4" xfId="4888" xr:uid="{00000000-0005-0000-0000-0000415A0000}"/>
    <cellStyle name="Normal 6 2 4 2 4 4 2" xfId="14014" xr:uid="{00000000-0005-0000-0000-0000425A0000}"/>
    <cellStyle name="Normal 6 2 4 2 4 4 2 2" xfId="32032" xr:uid="{00000000-0005-0000-0000-0000435A0000}"/>
    <cellStyle name="Normal 6 2 4 2 4 4 3" xfId="6922" xr:uid="{00000000-0005-0000-0000-0000445A0000}"/>
    <cellStyle name="Normal 6 2 4 2 4 4 3 2" xfId="24940" xr:uid="{00000000-0005-0000-0000-0000455A0000}"/>
    <cellStyle name="Normal 6 2 4 2 4 4 4" xfId="22906" xr:uid="{00000000-0005-0000-0000-0000465A0000}"/>
    <cellStyle name="Normal 6 2 4 2 4 5" xfId="10162" xr:uid="{00000000-0005-0000-0000-0000475A0000}"/>
    <cellStyle name="Normal 6 2 4 2 4 5 2" xfId="28180" xr:uid="{00000000-0005-0000-0000-0000485A0000}"/>
    <cellStyle name="Normal 6 2 4 2 4 6" xfId="5716" xr:uid="{00000000-0005-0000-0000-0000495A0000}"/>
    <cellStyle name="Normal 6 2 4 2 4 6 2" xfId="23734" xr:uid="{00000000-0005-0000-0000-00004A5A0000}"/>
    <cellStyle name="Normal 6 2 4 2 4 7" xfId="19054" xr:uid="{00000000-0005-0000-0000-00004B5A0000}"/>
    <cellStyle name="Normal 6 2 4 2 4 8" xfId="15814" xr:uid="{00000000-0005-0000-0000-00004C5A0000}"/>
    <cellStyle name="Normal 6 2 4 2 5" xfId="1196" xr:uid="{00000000-0005-0000-0000-00004D5A0000}"/>
    <cellStyle name="Normal 6 2 4 2 5 2" xfId="2024" xr:uid="{00000000-0005-0000-0000-00004E5A0000}"/>
    <cellStyle name="Normal 6 2 4 2 5 2 2" xfId="11152" xr:uid="{00000000-0005-0000-0000-00004F5A0000}"/>
    <cellStyle name="Normal 6 2 4 2 5 2 2 2" xfId="29170" xr:uid="{00000000-0005-0000-0000-0000505A0000}"/>
    <cellStyle name="Normal 6 2 4 2 5 2 3" xfId="7912" xr:uid="{00000000-0005-0000-0000-0000515A0000}"/>
    <cellStyle name="Normal 6 2 4 2 5 2 3 2" xfId="25930" xr:uid="{00000000-0005-0000-0000-0000525A0000}"/>
    <cellStyle name="Normal 6 2 4 2 5 2 4" xfId="20044" xr:uid="{00000000-0005-0000-0000-0000535A0000}"/>
    <cellStyle name="Normal 6 2 4 2 5 2 5" xfId="16804" xr:uid="{00000000-0005-0000-0000-0000545A0000}"/>
    <cellStyle name="Normal 6 2 4 2 5 3" xfId="3230" xr:uid="{00000000-0005-0000-0000-0000555A0000}"/>
    <cellStyle name="Normal 6 2 4 2 5 3 2" xfId="12358" xr:uid="{00000000-0005-0000-0000-0000565A0000}"/>
    <cellStyle name="Normal 6 2 4 2 5 3 2 2" xfId="30376" xr:uid="{00000000-0005-0000-0000-0000575A0000}"/>
    <cellStyle name="Normal 6 2 4 2 5 3 3" xfId="9118" xr:uid="{00000000-0005-0000-0000-0000585A0000}"/>
    <cellStyle name="Normal 6 2 4 2 5 3 3 2" xfId="27136" xr:uid="{00000000-0005-0000-0000-0000595A0000}"/>
    <cellStyle name="Normal 6 2 4 2 5 3 4" xfId="21250" xr:uid="{00000000-0005-0000-0000-00005A5A0000}"/>
    <cellStyle name="Normal 6 2 4 2 5 3 5" xfId="18010" xr:uid="{00000000-0005-0000-0000-00005B5A0000}"/>
    <cellStyle name="Normal 6 2 4 2 5 4" xfId="5050" xr:uid="{00000000-0005-0000-0000-00005C5A0000}"/>
    <cellStyle name="Normal 6 2 4 2 5 4 2" xfId="14176" xr:uid="{00000000-0005-0000-0000-00005D5A0000}"/>
    <cellStyle name="Normal 6 2 4 2 5 4 2 2" xfId="32194" xr:uid="{00000000-0005-0000-0000-00005E5A0000}"/>
    <cellStyle name="Normal 6 2 4 2 5 4 3" xfId="7084" xr:uid="{00000000-0005-0000-0000-00005F5A0000}"/>
    <cellStyle name="Normal 6 2 4 2 5 4 3 2" xfId="25102" xr:uid="{00000000-0005-0000-0000-0000605A0000}"/>
    <cellStyle name="Normal 6 2 4 2 5 4 4" xfId="23068" xr:uid="{00000000-0005-0000-0000-0000615A0000}"/>
    <cellStyle name="Normal 6 2 4 2 5 5" xfId="10324" xr:uid="{00000000-0005-0000-0000-0000625A0000}"/>
    <cellStyle name="Normal 6 2 4 2 5 5 2" xfId="28342" xr:uid="{00000000-0005-0000-0000-0000635A0000}"/>
    <cellStyle name="Normal 6 2 4 2 5 6" xfId="5878" xr:uid="{00000000-0005-0000-0000-0000645A0000}"/>
    <cellStyle name="Normal 6 2 4 2 5 6 2" xfId="23896" xr:uid="{00000000-0005-0000-0000-0000655A0000}"/>
    <cellStyle name="Normal 6 2 4 2 5 7" xfId="19216" xr:uid="{00000000-0005-0000-0000-0000665A0000}"/>
    <cellStyle name="Normal 6 2 4 2 5 8" xfId="15976" xr:uid="{00000000-0005-0000-0000-0000675A0000}"/>
    <cellStyle name="Normal 6 2 4 2 6" xfId="548" xr:uid="{00000000-0005-0000-0000-0000685A0000}"/>
    <cellStyle name="Normal 6 2 4 2 6 2" xfId="2204" xr:uid="{00000000-0005-0000-0000-0000695A0000}"/>
    <cellStyle name="Normal 6 2 4 2 6 2 2" xfId="11332" xr:uid="{00000000-0005-0000-0000-00006A5A0000}"/>
    <cellStyle name="Normal 6 2 4 2 6 2 2 2" xfId="29350" xr:uid="{00000000-0005-0000-0000-00006B5A0000}"/>
    <cellStyle name="Normal 6 2 4 2 6 2 3" xfId="8092" xr:uid="{00000000-0005-0000-0000-00006C5A0000}"/>
    <cellStyle name="Normal 6 2 4 2 6 2 3 2" xfId="26110" xr:uid="{00000000-0005-0000-0000-00006D5A0000}"/>
    <cellStyle name="Normal 6 2 4 2 6 2 4" xfId="20224" xr:uid="{00000000-0005-0000-0000-00006E5A0000}"/>
    <cellStyle name="Normal 6 2 4 2 6 2 5" xfId="16984" xr:uid="{00000000-0005-0000-0000-00006F5A0000}"/>
    <cellStyle name="Normal 6 2 4 2 6 3" xfId="4402" xr:uid="{00000000-0005-0000-0000-0000705A0000}"/>
    <cellStyle name="Normal 6 2 4 2 6 3 2" xfId="13528" xr:uid="{00000000-0005-0000-0000-0000715A0000}"/>
    <cellStyle name="Normal 6 2 4 2 6 3 2 2" xfId="31546" xr:uid="{00000000-0005-0000-0000-0000725A0000}"/>
    <cellStyle name="Normal 6 2 4 2 6 3 3" xfId="22420" xr:uid="{00000000-0005-0000-0000-0000735A0000}"/>
    <cellStyle name="Normal 6 2 4 2 6 4" xfId="9676" xr:uid="{00000000-0005-0000-0000-0000745A0000}"/>
    <cellStyle name="Normal 6 2 4 2 6 4 2" xfId="27694" xr:uid="{00000000-0005-0000-0000-0000755A0000}"/>
    <cellStyle name="Normal 6 2 4 2 6 5" xfId="6436" xr:uid="{00000000-0005-0000-0000-0000765A0000}"/>
    <cellStyle name="Normal 6 2 4 2 6 5 2" xfId="24454" xr:uid="{00000000-0005-0000-0000-0000775A0000}"/>
    <cellStyle name="Normal 6 2 4 2 6 6" xfId="18568" xr:uid="{00000000-0005-0000-0000-0000785A0000}"/>
    <cellStyle name="Normal 6 2 4 2 6 7" xfId="15328" xr:uid="{00000000-0005-0000-0000-0000795A0000}"/>
    <cellStyle name="Normal 6 2 4 2 7" xfId="1376" xr:uid="{00000000-0005-0000-0000-00007A5A0000}"/>
    <cellStyle name="Normal 6 2 4 2 7 2" xfId="4006" xr:uid="{00000000-0005-0000-0000-00007B5A0000}"/>
    <cellStyle name="Normal 6 2 4 2 7 2 2" xfId="13132" xr:uid="{00000000-0005-0000-0000-00007C5A0000}"/>
    <cellStyle name="Normal 6 2 4 2 7 2 2 2" xfId="31150" xr:uid="{00000000-0005-0000-0000-00007D5A0000}"/>
    <cellStyle name="Normal 6 2 4 2 7 2 3" xfId="22024" xr:uid="{00000000-0005-0000-0000-00007E5A0000}"/>
    <cellStyle name="Normal 6 2 4 2 7 3" xfId="10504" xr:uid="{00000000-0005-0000-0000-00007F5A0000}"/>
    <cellStyle name="Normal 6 2 4 2 7 3 2" xfId="28522" xr:uid="{00000000-0005-0000-0000-0000805A0000}"/>
    <cellStyle name="Normal 6 2 4 2 7 4" xfId="7264" xr:uid="{00000000-0005-0000-0000-0000815A0000}"/>
    <cellStyle name="Normal 6 2 4 2 7 4 2" xfId="25282" xr:uid="{00000000-0005-0000-0000-0000825A0000}"/>
    <cellStyle name="Normal 6 2 4 2 7 5" xfId="19396" xr:uid="{00000000-0005-0000-0000-0000835A0000}"/>
    <cellStyle name="Normal 6 2 4 2 7 6" xfId="16156" xr:uid="{00000000-0005-0000-0000-0000845A0000}"/>
    <cellStyle name="Normal 6 2 4 2 8" xfId="2582" xr:uid="{00000000-0005-0000-0000-0000855A0000}"/>
    <cellStyle name="Normal 6 2 4 2 8 2" xfId="11710" xr:uid="{00000000-0005-0000-0000-0000865A0000}"/>
    <cellStyle name="Normal 6 2 4 2 8 2 2" xfId="29728" xr:uid="{00000000-0005-0000-0000-0000875A0000}"/>
    <cellStyle name="Normal 6 2 4 2 8 3" xfId="8470" xr:uid="{00000000-0005-0000-0000-0000885A0000}"/>
    <cellStyle name="Normal 6 2 4 2 8 3 2" xfId="26488" xr:uid="{00000000-0005-0000-0000-0000895A0000}"/>
    <cellStyle name="Normal 6 2 4 2 8 4" xfId="20602" xr:uid="{00000000-0005-0000-0000-00008A5A0000}"/>
    <cellStyle name="Normal 6 2 4 2 8 5" xfId="17362" xr:uid="{00000000-0005-0000-0000-00008B5A0000}"/>
    <cellStyle name="Normal 6 2 4 2 9" xfId="3520" xr:uid="{00000000-0005-0000-0000-00008C5A0000}"/>
    <cellStyle name="Normal 6 2 4 2 9 2" xfId="12646" xr:uid="{00000000-0005-0000-0000-00008D5A0000}"/>
    <cellStyle name="Normal 6 2 4 2 9 2 2" xfId="30664" xr:uid="{00000000-0005-0000-0000-00008E5A0000}"/>
    <cellStyle name="Normal 6 2 4 2 9 3" xfId="6040" xr:uid="{00000000-0005-0000-0000-00008F5A0000}"/>
    <cellStyle name="Normal 6 2 4 2 9 3 2" xfId="24058" xr:uid="{00000000-0005-0000-0000-0000905A0000}"/>
    <cellStyle name="Normal 6 2 4 2 9 4" xfId="21538" xr:uid="{00000000-0005-0000-0000-0000915A0000}"/>
    <cellStyle name="Normal 6 2 4 2 9 5" xfId="14932" xr:uid="{00000000-0005-0000-0000-0000925A0000}"/>
    <cellStyle name="Normal 6 2 4 3" xfId="260" xr:uid="{00000000-0005-0000-0000-0000935A0000}"/>
    <cellStyle name="Normal 6 2 4 3 2" xfId="602" xr:uid="{00000000-0005-0000-0000-0000945A0000}"/>
    <cellStyle name="Normal 6 2 4 3 2 2" xfId="2258" xr:uid="{00000000-0005-0000-0000-0000955A0000}"/>
    <cellStyle name="Normal 6 2 4 3 2 2 2" xfId="11386" xr:uid="{00000000-0005-0000-0000-0000965A0000}"/>
    <cellStyle name="Normal 6 2 4 3 2 2 2 2" xfId="29404" xr:uid="{00000000-0005-0000-0000-0000975A0000}"/>
    <cellStyle name="Normal 6 2 4 3 2 2 3" xfId="8146" xr:uid="{00000000-0005-0000-0000-0000985A0000}"/>
    <cellStyle name="Normal 6 2 4 3 2 2 3 2" xfId="26164" xr:uid="{00000000-0005-0000-0000-0000995A0000}"/>
    <cellStyle name="Normal 6 2 4 3 2 2 4" xfId="20278" xr:uid="{00000000-0005-0000-0000-00009A5A0000}"/>
    <cellStyle name="Normal 6 2 4 3 2 2 5" xfId="17038" xr:uid="{00000000-0005-0000-0000-00009B5A0000}"/>
    <cellStyle name="Normal 6 2 4 3 2 3" xfId="4456" xr:uid="{00000000-0005-0000-0000-00009C5A0000}"/>
    <cellStyle name="Normal 6 2 4 3 2 3 2" xfId="13582" xr:uid="{00000000-0005-0000-0000-00009D5A0000}"/>
    <cellStyle name="Normal 6 2 4 3 2 3 2 2" xfId="31600" xr:uid="{00000000-0005-0000-0000-00009E5A0000}"/>
    <cellStyle name="Normal 6 2 4 3 2 3 3" xfId="22474" xr:uid="{00000000-0005-0000-0000-00009F5A0000}"/>
    <cellStyle name="Normal 6 2 4 3 2 4" xfId="9730" xr:uid="{00000000-0005-0000-0000-0000A05A0000}"/>
    <cellStyle name="Normal 6 2 4 3 2 4 2" xfId="27748" xr:uid="{00000000-0005-0000-0000-0000A15A0000}"/>
    <cellStyle name="Normal 6 2 4 3 2 5" xfId="6490" xr:uid="{00000000-0005-0000-0000-0000A25A0000}"/>
    <cellStyle name="Normal 6 2 4 3 2 5 2" xfId="24508" xr:uid="{00000000-0005-0000-0000-0000A35A0000}"/>
    <cellStyle name="Normal 6 2 4 3 2 6" xfId="18622" xr:uid="{00000000-0005-0000-0000-0000A45A0000}"/>
    <cellStyle name="Normal 6 2 4 3 2 7" xfId="15382" xr:uid="{00000000-0005-0000-0000-0000A55A0000}"/>
    <cellStyle name="Normal 6 2 4 3 3" xfId="1430" xr:uid="{00000000-0005-0000-0000-0000A65A0000}"/>
    <cellStyle name="Normal 6 2 4 3 3 2" xfId="4114" xr:uid="{00000000-0005-0000-0000-0000A75A0000}"/>
    <cellStyle name="Normal 6 2 4 3 3 2 2" xfId="13240" xr:uid="{00000000-0005-0000-0000-0000A85A0000}"/>
    <cellStyle name="Normal 6 2 4 3 3 2 2 2" xfId="31258" xr:uid="{00000000-0005-0000-0000-0000A95A0000}"/>
    <cellStyle name="Normal 6 2 4 3 3 2 3" xfId="22132" xr:uid="{00000000-0005-0000-0000-0000AA5A0000}"/>
    <cellStyle name="Normal 6 2 4 3 3 3" xfId="10558" xr:uid="{00000000-0005-0000-0000-0000AB5A0000}"/>
    <cellStyle name="Normal 6 2 4 3 3 3 2" xfId="28576" xr:uid="{00000000-0005-0000-0000-0000AC5A0000}"/>
    <cellStyle name="Normal 6 2 4 3 3 4" xfId="7318" xr:uid="{00000000-0005-0000-0000-0000AD5A0000}"/>
    <cellStyle name="Normal 6 2 4 3 3 4 2" xfId="25336" xr:uid="{00000000-0005-0000-0000-0000AE5A0000}"/>
    <cellStyle name="Normal 6 2 4 3 3 5" xfId="19450" xr:uid="{00000000-0005-0000-0000-0000AF5A0000}"/>
    <cellStyle name="Normal 6 2 4 3 3 6" xfId="16210" xr:uid="{00000000-0005-0000-0000-0000B05A0000}"/>
    <cellStyle name="Normal 6 2 4 3 4" xfId="2636" xr:uid="{00000000-0005-0000-0000-0000B15A0000}"/>
    <cellStyle name="Normal 6 2 4 3 4 2" xfId="11764" xr:uid="{00000000-0005-0000-0000-0000B25A0000}"/>
    <cellStyle name="Normal 6 2 4 3 4 2 2" xfId="29782" xr:uid="{00000000-0005-0000-0000-0000B35A0000}"/>
    <cellStyle name="Normal 6 2 4 3 4 3" xfId="8524" xr:uid="{00000000-0005-0000-0000-0000B45A0000}"/>
    <cellStyle name="Normal 6 2 4 3 4 3 2" xfId="26542" xr:uid="{00000000-0005-0000-0000-0000B55A0000}"/>
    <cellStyle name="Normal 6 2 4 3 4 4" xfId="20656" xr:uid="{00000000-0005-0000-0000-0000B65A0000}"/>
    <cellStyle name="Normal 6 2 4 3 4 5" xfId="17416" xr:uid="{00000000-0005-0000-0000-0000B75A0000}"/>
    <cellStyle name="Normal 6 2 4 3 5" xfId="3412" xr:uid="{00000000-0005-0000-0000-0000B85A0000}"/>
    <cellStyle name="Normal 6 2 4 3 5 2" xfId="12538" xr:uid="{00000000-0005-0000-0000-0000B95A0000}"/>
    <cellStyle name="Normal 6 2 4 3 5 2 2" xfId="30556" xr:uid="{00000000-0005-0000-0000-0000BA5A0000}"/>
    <cellStyle name="Normal 6 2 4 3 5 3" xfId="6148" xr:uid="{00000000-0005-0000-0000-0000BB5A0000}"/>
    <cellStyle name="Normal 6 2 4 3 5 3 2" xfId="24166" xr:uid="{00000000-0005-0000-0000-0000BC5A0000}"/>
    <cellStyle name="Normal 6 2 4 3 5 4" xfId="21430" xr:uid="{00000000-0005-0000-0000-0000BD5A0000}"/>
    <cellStyle name="Normal 6 2 4 3 5 5" xfId="15040" xr:uid="{00000000-0005-0000-0000-0000BE5A0000}"/>
    <cellStyle name="Normal 6 2 4 3 6" xfId="9388" xr:uid="{00000000-0005-0000-0000-0000BF5A0000}"/>
    <cellStyle name="Normal 6 2 4 3 6 2" xfId="27406" xr:uid="{00000000-0005-0000-0000-0000C05A0000}"/>
    <cellStyle name="Normal 6 2 4 3 7" xfId="5284" xr:uid="{00000000-0005-0000-0000-0000C15A0000}"/>
    <cellStyle name="Normal 6 2 4 3 7 2" xfId="23302" xr:uid="{00000000-0005-0000-0000-0000C25A0000}"/>
    <cellStyle name="Normal 6 2 4 3 8" xfId="18280" xr:uid="{00000000-0005-0000-0000-0000C35A0000}"/>
    <cellStyle name="Normal 6 2 4 3 9" xfId="14338" xr:uid="{00000000-0005-0000-0000-0000C45A0000}"/>
    <cellStyle name="Normal 6 2 4 4" xfId="764" xr:uid="{00000000-0005-0000-0000-0000C55A0000}"/>
    <cellStyle name="Normal 6 2 4 4 2" xfId="1592" xr:uid="{00000000-0005-0000-0000-0000C65A0000}"/>
    <cellStyle name="Normal 6 2 4 4 2 2" xfId="4618" xr:uid="{00000000-0005-0000-0000-0000C75A0000}"/>
    <cellStyle name="Normal 6 2 4 4 2 2 2" xfId="13744" xr:uid="{00000000-0005-0000-0000-0000C85A0000}"/>
    <cellStyle name="Normal 6 2 4 4 2 2 2 2" xfId="31762" xr:uid="{00000000-0005-0000-0000-0000C95A0000}"/>
    <cellStyle name="Normal 6 2 4 4 2 2 3" xfId="22636" xr:uid="{00000000-0005-0000-0000-0000CA5A0000}"/>
    <cellStyle name="Normal 6 2 4 4 2 3" xfId="10720" xr:uid="{00000000-0005-0000-0000-0000CB5A0000}"/>
    <cellStyle name="Normal 6 2 4 4 2 3 2" xfId="28738" xr:uid="{00000000-0005-0000-0000-0000CC5A0000}"/>
    <cellStyle name="Normal 6 2 4 4 2 4" xfId="7480" xr:uid="{00000000-0005-0000-0000-0000CD5A0000}"/>
    <cellStyle name="Normal 6 2 4 4 2 4 2" xfId="25498" xr:uid="{00000000-0005-0000-0000-0000CE5A0000}"/>
    <cellStyle name="Normal 6 2 4 4 2 5" xfId="19612" xr:uid="{00000000-0005-0000-0000-0000CF5A0000}"/>
    <cellStyle name="Normal 6 2 4 4 2 6" xfId="16372" xr:uid="{00000000-0005-0000-0000-0000D05A0000}"/>
    <cellStyle name="Normal 6 2 4 4 3" xfId="2798" xr:uid="{00000000-0005-0000-0000-0000D15A0000}"/>
    <cellStyle name="Normal 6 2 4 4 3 2" xfId="11926" xr:uid="{00000000-0005-0000-0000-0000D25A0000}"/>
    <cellStyle name="Normal 6 2 4 4 3 2 2" xfId="29944" xr:uid="{00000000-0005-0000-0000-0000D35A0000}"/>
    <cellStyle name="Normal 6 2 4 4 3 3" xfId="8686" xr:uid="{00000000-0005-0000-0000-0000D45A0000}"/>
    <cellStyle name="Normal 6 2 4 4 3 3 2" xfId="26704" xr:uid="{00000000-0005-0000-0000-0000D55A0000}"/>
    <cellStyle name="Normal 6 2 4 4 3 4" xfId="20818" xr:uid="{00000000-0005-0000-0000-0000D65A0000}"/>
    <cellStyle name="Normal 6 2 4 4 3 5" xfId="17578" xr:uid="{00000000-0005-0000-0000-0000D75A0000}"/>
    <cellStyle name="Normal 6 2 4 4 4" xfId="3574" xr:uid="{00000000-0005-0000-0000-0000D85A0000}"/>
    <cellStyle name="Normal 6 2 4 4 4 2" xfId="12700" xr:uid="{00000000-0005-0000-0000-0000D95A0000}"/>
    <cellStyle name="Normal 6 2 4 4 4 2 2" xfId="30718" xr:uid="{00000000-0005-0000-0000-0000DA5A0000}"/>
    <cellStyle name="Normal 6 2 4 4 4 3" xfId="6652" xr:uid="{00000000-0005-0000-0000-0000DB5A0000}"/>
    <cellStyle name="Normal 6 2 4 4 4 3 2" xfId="24670" xr:uid="{00000000-0005-0000-0000-0000DC5A0000}"/>
    <cellStyle name="Normal 6 2 4 4 4 4" xfId="21592" xr:uid="{00000000-0005-0000-0000-0000DD5A0000}"/>
    <cellStyle name="Normal 6 2 4 4 4 5" xfId="15544" xr:uid="{00000000-0005-0000-0000-0000DE5A0000}"/>
    <cellStyle name="Normal 6 2 4 4 5" xfId="9892" xr:uid="{00000000-0005-0000-0000-0000DF5A0000}"/>
    <cellStyle name="Normal 6 2 4 4 5 2" xfId="27910" xr:uid="{00000000-0005-0000-0000-0000E05A0000}"/>
    <cellStyle name="Normal 6 2 4 4 6" xfId="5446" xr:uid="{00000000-0005-0000-0000-0000E15A0000}"/>
    <cellStyle name="Normal 6 2 4 4 6 2" xfId="23464" xr:uid="{00000000-0005-0000-0000-0000E25A0000}"/>
    <cellStyle name="Normal 6 2 4 4 7" xfId="18784" xr:uid="{00000000-0005-0000-0000-0000E35A0000}"/>
    <cellStyle name="Normal 6 2 4 4 8" xfId="14500" xr:uid="{00000000-0005-0000-0000-0000E45A0000}"/>
    <cellStyle name="Normal 6 2 4 5" xfId="926" xr:uid="{00000000-0005-0000-0000-0000E55A0000}"/>
    <cellStyle name="Normal 6 2 4 5 2" xfId="1754" xr:uid="{00000000-0005-0000-0000-0000E65A0000}"/>
    <cellStyle name="Normal 6 2 4 5 2 2" xfId="4780" xr:uid="{00000000-0005-0000-0000-0000E75A0000}"/>
    <cellStyle name="Normal 6 2 4 5 2 2 2" xfId="13906" xr:uid="{00000000-0005-0000-0000-0000E85A0000}"/>
    <cellStyle name="Normal 6 2 4 5 2 2 2 2" xfId="31924" xr:uid="{00000000-0005-0000-0000-0000E95A0000}"/>
    <cellStyle name="Normal 6 2 4 5 2 2 3" xfId="22798" xr:uid="{00000000-0005-0000-0000-0000EA5A0000}"/>
    <cellStyle name="Normal 6 2 4 5 2 3" xfId="10882" xr:uid="{00000000-0005-0000-0000-0000EB5A0000}"/>
    <cellStyle name="Normal 6 2 4 5 2 3 2" xfId="28900" xr:uid="{00000000-0005-0000-0000-0000EC5A0000}"/>
    <cellStyle name="Normal 6 2 4 5 2 4" xfId="7642" xr:uid="{00000000-0005-0000-0000-0000ED5A0000}"/>
    <cellStyle name="Normal 6 2 4 5 2 4 2" xfId="25660" xr:uid="{00000000-0005-0000-0000-0000EE5A0000}"/>
    <cellStyle name="Normal 6 2 4 5 2 5" xfId="19774" xr:uid="{00000000-0005-0000-0000-0000EF5A0000}"/>
    <cellStyle name="Normal 6 2 4 5 2 6" xfId="16534" xr:uid="{00000000-0005-0000-0000-0000F05A0000}"/>
    <cellStyle name="Normal 6 2 4 5 3" xfId="2960" xr:uid="{00000000-0005-0000-0000-0000F15A0000}"/>
    <cellStyle name="Normal 6 2 4 5 3 2" xfId="12088" xr:uid="{00000000-0005-0000-0000-0000F25A0000}"/>
    <cellStyle name="Normal 6 2 4 5 3 2 2" xfId="30106" xr:uid="{00000000-0005-0000-0000-0000F35A0000}"/>
    <cellStyle name="Normal 6 2 4 5 3 3" xfId="8848" xr:uid="{00000000-0005-0000-0000-0000F45A0000}"/>
    <cellStyle name="Normal 6 2 4 5 3 3 2" xfId="26866" xr:uid="{00000000-0005-0000-0000-0000F55A0000}"/>
    <cellStyle name="Normal 6 2 4 5 3 4" xfId="20980" xr:uid="{00000000-0005-0000-0000-0000F65A0000}"/>
    <cellStyle name="Normal 6 2 4 5 3 5" xfId="17740" xr:uid="{00000000-0005-0000-0000-0000F75A0000}"/>
    <cellStyle name="Normal 6 2 4 5 4" xfId="3736" xr:uid="{00000000-0005-0000-0000-0000F85A0000}"/>
    <cellStyle name="Normal 6 2 4 5 4 2" xfId="12862" xr:uid="{00000000-0005-0000-0000-0000F95A0000}"/>
    <cellStyle name="Normal 6 2 4 5 4 2 2" xfId="30880" xr:uid="{00000000-0005-0000-0000-0000FA5A0000}"/>
    <cellStyle name="Normal 6 2 4 5 4 3" xfId="6814" xr:uid="{00000000-0005-0000-0000-0000FB5A0000}"/>
    <cellStyle name="Normal 6 2 4 5 4 3 2" xfId="24832" xr:uid="{00000000-0005-0000-0000-0000FC5A0000}"/>
    <cellStyle name="Normal 6 2 4 5 4 4" xfId="21754" xr:uid="{00000000-0005-0000-0000-0000FD5A0000}"/>
    <cellStyle name="Normal 6 2 4 5 4 5" xfId="15706" xr:uid="{00000000-0005-0000-0000-0000FE5A0000}"/>
    <cellStyle name="Normal 6 2 4 5 5" xfId="10054" xr:uid="{00000000-0005-0000-0000-0000FF5A0000}"/>
    <cellStyle name="Normal 6 2 4 5 5 2" xfId="28072" xr:uid="{00000000-0005-0000-0000-0000005B0000}"/>
    <cellStyle name="Normal 6 2 4 5 6" xfId="5608" xr:uid="{00000000-0005-0000-0000-0000015B0000}"/>
    <cellStyle name="Normal 6 2 4 5 6 2" xfId="23626" xr:uid="{00000000-0005-0000-0000-0000025B0000}"/>
    <cellStyle name="Normal 6 2 4 5 7" xfId="18946" xr:uid="{00000000-0005-0000-0000-0000035B0000}"/>
    <cellStyle name="Normal 6 2 4 5 8" xfId="14662" xr:uid="{00000000-0005-0000-0000-0000045B0000}"/>
    <cellStyle name="Normal 6 2 4 6" xfId="1088" xr:uid="{00000000-0005-0000-0000-0000055B0000}"/>
    <cellStyle name="Normal 6 2 4 6 2" xfId="1916" xr:uid="{00000000-0005-0000-0000-0000065B0000}"/>
    <cellStyle name="Normal 6 2 4 6 2 2" xfId="11044" xr:uid="{00000000-0005-0000-0000-0000075B0000}"/>
    <cellStyle name="Normal 6 2 4 6 2 2 2" xfId="29062" xr:uid="{00000000-0005-0000-0000-0000085B0000}"/>
    <cellStyle name="Normal 6 2 4 6 2 3" xfId="7804" xr:uid="{00000000-0005-0000-0000-0000095B0000}"/>
    <cellStyle name="Normal 6 2 4 6 2 3 2" xfId="25822" xr:uid="{00000000-0005-0000-0000-00000A5B0000}"/>
    <cellStyle name="Normal 6 2 4 6 2 4" xfId="19936" xr:uid="{00000000-0005-0000-0000-00000B5B0000}"/>
    <cellStyle name="Normal 6 2 4 6 2 5" xfId="16696" xr:uid="{00000000-0005-0000-0000-00000C5B0000}"/>
    <cellStyle name="Normal 6 2 4 6 3" xfId="3122" xr:uid="{00000000-0005-0000-0000-00000D5B0000}"/>
    <cellStyle name="Normal 6 2 4 6 3 2" xfId="12250" xr:uid="{00000000-0005-0000-0000-00000E5B0000}"/>
    <cellStyle name="Normal 6 2 4 6 3 2 2" xfId="30268" xr:uid="{00000000-0005-0000-0000-00000F5B0000}"/>
    <cellStyle name="Normal 6 2 4 6 3 3" xfId="9010" xr:uid="{00000000-0005-0000-0000-0000105B0000}"/>
    <cellStyle name="Normal 6 2 4 6 3 3 2" xfId="27028" xr:uid="{00000000-0005-0000-0000-0000115B0000}"/>
    <cellStyle name="Normal 6 2 4 6 3 4" xfId="21142" xr:uid="{00000000-0005-0000-0000-0000125B0000}"/>
    <cellStyle name="Normal 6 2 4 6 3 5" xfId="17902" xr:uid="{00000000-0005-0000-0000-0000135B0000}"/>
    <cellStyle name="Normal 6 2 4 6 4" xfId="4942" xr:uid="{00000000-0005-0000-0000-0000145B0000}"/>
    <cellStyle name="Normal 6 2 4 6 4 2" xfId="14068" xr:uid="{00000000-0005-0000-0000-0000155B0000}"/>
    <cellStyle name="Normal 6 2 4 6 4 2 2" xfId="32086" xr:uid="{00000000-0005-0000-0000-0000165B0000}"/>
    <cellStyle name="Normal 6 2 4 6 4 3" xfId="6976" xr:uid="{00000000-0005-0000-0000-0000175B0000}"/>
    <cellStyle name="Normal 6 2 4 6 4 3 2" xfId="24994" xr:uid="{00000000-0005-0000-0000-0000185B0000}"/>
    <cellStyle name="Normal 6 2 4 6 4 4" xfId="22960" xr:uid="{00000000-0005-0000-0000-0000195B0000}"/>
    <cellStyle name="Normal 6 2 4 6 5" xfId="10216" xr:uid="{00000000-0005-0000-0000-00001A5B0000}"/>
    <cellStyle name="Normal 6 2 4 6 5 2" xfId="28234" xr:uid="{00000000-0005-0000-0000-00001B5B0000}"/>
    <cellStyle name="Normal 6 2 4 6 6" xfId="5770" xr:uid="{00000000-0005-0000-0000-00001C5B0000}"/>
    <cellStyle name="Normal 6 2 4 6 6 2" xfId="23788" xr:uid="{00000000-0005-0000-0000-00001D5B0000}"/>
    <cellStyle name="Normal 6 2 4 6 7" xfId="19108" xr:uid="{00000000-0005-0000-0000-00001E5B0000}"/>
    <cellStyle name="Normal 6 2 4 6 8" xfId="15868" xr:uid="{00000000-0005-0000-0000-00001F5B0000}"/>
    <cellStyle name="Normal 6 2 4 7" xfId="440" xr:uid="{00000000-0005-0000-0000-0000205B0000}"/>
    <cellStyle name="Normal 6 2 4 7 2" xfId="2096" xr:uid="{00000000-0005-0000-0000-0000215B0000}"/>
    <cellStyle name="Normal 6 2 4 7 2 2" xfId="11224" xr:uid="{00000000-0005-0000-0000-0000225B0000}"/>
    <cellStyle name="Normal 6 2 4 7 2 2 2" xfId="29242" xr:uid="{00000000-0005-0000-0000-0000235B0000}"/>
    <cellStyle name="Normal 6 2 4 7 2 3" xfId="7984" xr:uid="{00000000-0005-0000-0000-0000245B0000}"/>
    <cellStyle name="Normal 6 2 4 7 2 3 2" xfId="26002" xr:uid="{00000000-0005-0000-0000-0000255B0000}"/>
    <cellStyle name="Normal 6 2 4 7 2 4" xfId="20116" xr:uid="{00000000-0005-0000-0000-0000265B0000}"/>
    <cellStyle name="Normal 6 2 4 7 2 5" xfId="16876" xr:uid="{00000000-0005-0000-0000-0000275B0000}"/>
    <cellStyle name="Normal 6 2 4 7 3" xfId="4294" xr:uid="{00000000-0005-0000-0000-0000285B0000}"/>
    <cellStyle name="Normal 6 2 4 7 3 2" xfId="13420" xr:uid="{00000000-0005-0000-0000-0000295B0000}"/>
    <cellStyle name="Normal 6 2 4 7 3 2 2" xfId="31438" xr:uid="{00000000-0005-0000-0000-00002A5B0000}"/>
    <cellStyle name="Normal 6 2 4 7 3 3" xfId="22312" xr:uid="{00000000-0005-0000-0000-00002B5B0000}"/>
    <cellStyle name="Normal 6 2 4 7 4" xfId="9568" xr:uid="{00000000-0005-0000-0000-00002C5B0000}"/>
    <cellStyle name="Normal 6 2 4 7 4 2" xfId="27586" xr:uid="{00000000-0005-0000-0000-00002D5B0000}"/>
    <cellStyle name="Normal 6 2 4 7 5" xfId="6328" xr:uid="{00000000-0005-0000-0000-00002E5B0000}"/>
    <cellStyle name="Normal 6 2 4 7 5 2" xfId="24346" xr:uid="{00000000-0005-0000-0000-00002F5B0000}"/>
    <cellStyle name="Normal 6 2 4 7 6" xfId="18460" xr:uid="{00000000-0005-0000-0000-0000305B0000}"/>
    <cellStyle name="Normal 6 2 4 7 7" xfId="15220" xr:uid="{00000000-0005-0000-0000-0000315B0000}"/>
    <cellStyle name="Normal 6 2 4 8" xfId="1268" xr:uid="{00000000-0005-0000-0000-0000325B0000}"/>
    <cellStyle name="Normal 6 2 4 8 2" xfId="3898" xr:uid="{00000000-0005-0000-0000-0000335B0000}"/>
    <cellStyle name="Normal 6 2 4 8 2 2" xfId="13024" xr:uid="{00000000-0005-0000-0000-0000345B0000}"/>
    <cellStyle name="Normal 6 2 4 8 2 2 2" xfId="31042" xr:uid="{00000000-0005-0000-0000-0000355B0000}"/>
    <cellStyle name="Normal 6 2 4 8 2 3" xfId="21916" xr:uid="{00000000-0005-0000-0000-0000365B0000}"/>
    <cellStyle name="Normal 6 2 4 8 3" xfId="10396" xr:uid="{00000000-0005-0000-0000-0000375B0000}"/>
    <cellStyle name="Normal 6 2 4 8 3 2" xfId="28414" xr:uid="{00000000-0005-0000-0000-0000385B0000}"/>
    <cellStyle name="Normal 6 2 4 8 4" xfId="7156" xr:uid="{00000000-0005-0000-0000-0000395B0000}"/>
    <cellStyle name="Normal 6 2 4 8 4 2" xfId="25174" xr:uid="{00000000-0005-0000-0000-00003A5B0000}"/>
    <cellStyle name="Normal 6 2 4 8 5" xfId="19288" xr:uid="{00000000-0005-0000-0000-00003B5B0000}"/>
    <cellStyle name="Normal 6 2 4 8 6" xfId="16048" xr:uid="{00000000-0005-0000-0000-00003C5B0000}"/>
    <cellStyle name="Normal 6 2 4 9" xfId="2474" xr:uid="{00000000-0005-0000-0000-00003D5B0000}"/>
    <cellStyle name="Normal 6 2 4 9 2" xfId="11602" xr:uid="{00000000-0005-0000-0000-00003E5B0000}"/>
    <cellStyle name="Normal 6 2 4 9 2 2" xfId="29620" xr:uid="{00000000-0005-0000-0000-00003F5B0000}"/>
    <cellStyle name="Normal 6 2 4 9 3" xfId="8362" xr:uid="{00000000-0005-0000-0000-0000405B0000}"/>
    <cellStyle name="Normal 6 2 4 9 3 2" xfId="26380" xr:uid="{00000000-0005-0000-0000-0000415B0000}"/>
    <cellStyle name="Normal 6 2 4 9 4" xfId="20494" xr:uid="{00000000-0005-0000-0000-0000425B0000}"/>
    <cellStyle name="Normal 6 2 4 9 5" xfId="17254" xr:uid="{00000000-0005-0000-0000-0000435B0000}"/>
    <cellStyle name="Normal 6 2 5" xfId="170" xr:uid="{00000000-0005-0000-0000-0000445B0000}"/>
    <cellStyle name="Normal 6 2 5 10" xfId="9298" xr:uid="{00000000-0005-0000-0000-0000455B0000}"/>
    <cellStyle name="Normal 6 2 5 10 2" xfId="27316" xr:uid="{00000000-0005-0000-0000-0000465B0000}"/>
    <cellStyle name="Normal 6 2 5 11" xfId="5248" xr:uid="{00000000-0005-0000-0000-0000475B0000}"/>
    <cellStyle name="Normal 6 2 5 11 2" xfId="23266" xr:uid="{00000000-0005-0000-0000-0000485B0000}"/>
    <cellStyle name="Normal 6 2 5 12" xfId="18190" xr:uid="{00000000-0005-0000-0000-0000495B0000}"/>
    <cellStyle name="Normal 6 2 5 13" xfId="14248" xr:uid="{00000000-0005-0000-0000-00004A5B0000}"/>
    <cellStyle name="Normal 6 2 5 2" xfId="386" xr:uid="{00000000-0005-0000-0000-00004B5B0000}"/>
    <cellStyle name="Normal 6 2 5 2 2" xfId="728" xr:uid="{00000000-0005-0000-0000-00004C5B0000}"/>
    <cellStyle name="Normal 6 2 5 2 2 2" xfId="2384" xr:uid="{00000000-0005-0000-0000-00004D5B0000}"/>
    <cellStyle name="Normal 6 2 5 2 2 2 2" xfId="11512" xr:uid="{00000000-0005-0000-0000-00004E5B0000}"/>
    <cellStyle name="Normal 6 2 5 2 2 2 2 2" xfId="29530" xr:uid="{00000000-0005-0000-0000-00004F5B0000}"/>
    <cellStyle name="Normal 6 2 5 2 2 2 3" xfId="8272" xr:uid="{00000000-0005-0000-0000-0000505B0000}"/>
    <cellStyle name="Normal 6 2 5 2 2 2 3 2" xfId="26290" xr:uid="{00000000-0005-0000-0000-0000515B0000}"/>
    <cellStyle name="Normal 6 2 5 2 2 2 4" xfId="20404" xr:uid="{00000000-0005-0000-0000-0000525B0000}"/>
    <cellStyle name="Normal 6 2 5 2 2 2 5" xfId="17164" xr:uid="{00000000-0005-0000-0000-0000535B0000}"/>
    <cellStyle name="Normal 6 2 5 2 2 3" xfId="4582" xr:uid="{00000000-0005-0000-0000-0000545B0000}"/>
    <cellStyle name="Normal 6 2 5 2 2 3 2" xfId="13708" xr:uid="{00000000-0005-0000-0000-0000555B0000}"/>
    <cellStyle name="Normal 6 2 5 2 2 3 2 2" xfId="31726" xr:uid="{00000000-0005-0000-0000-0000565B0000}"/>
    <cellStyle name="Normal 6 2 5 2 2 3 3" xfId="22600" xr:uid="{00000000-0005-0000-0000-0000575B0000}"/>
    <cellStyle name="Normal 6 2 5 2 2 4" xfId="9856" xr:uid="{00000000-0005-0000-0000-0000585B0000}"/>
    <cellStyle name="Normal 6 2 5 2 2 4 2" xfId="27874" xr:uid="{00000000-0005-0000-0000-0000595B0000}"/>
    <cellStyle name="Normal 6 2 5 2 2 5" xfId="6616" xr:uid="{00000000-0005-0000-0000-00005A5B0000}"/>
    <cellStyle name="Normal 6 2 5 2 2 5 2" xfId="24634" xr:uid="{00000000-0005-0000-0000-00005B5B0000}"/>
    <cellStyle name="Normal 6 2 5 2 2 6" xfId="18748" xr:uid="{00000000-0005-0000-0000-00005C5B0000}"/>
    <cellStyle name="Normal 6 2 5 2 2 7" xfId="15508" xr:uid="{00000000-0005-0000-0000-00005D5B0000}"/>
    <cellStyle name="Normal 6 2 5 2 3" xfId="1556" xr:uid="{00000000-0005-0000-0000-00005E5B0000}"/>
    <cellStyle name="Normal 6 2 5 2 3 2" xfId="4240" xr:uid="{00000000-0005-0000-0000-00005F5B0000}"/>
    <cellStyle name="Normal 6 2 5 2 3 2 2" xfId="13366" xr:uid="{00000000-0005-0000-0000-0000605B0000}"/>
    <cellStyle name="Normal 6 2 5 2 3 2 2 2" xfId="31384" xr:uid="{00000000-0005-0000-0000-0000615B0000}"/>
    <cellStyle name="Normal 6 2 5 2 3 2 3" xfId="22258" xr:uid="{00000000-0005-0000-0000-0000625B0000}"/>
    <cellStyle name="Normal 6 2 5 2 3 3" xfId="10684" xr:uid="{00000000-0005-0000-0000-0000635B0000}"/>
    <cellStyle name="Normal 6 2 5 2 3 3 2" xfId="28702" xr:uid="{00000000-0005-0000-0000-0000645B0000}"/>
    <cellStyle name="Normal 6 2 5 2 3 4" xfId="7444" xr:uid="{00000000-0005-0000-0000-0000655B0000}"/>
    <cellStyle name="Normal 6 2 5 2 3 4 2" xfId="25462" xr:uid="{00000000-0005-0000-0000-0000665B0000}"/>
    <cellStyle name="Normal 6 2 5 2 3 5" xfId="19576" xr:uid="{00000000-0005-0000-0000-0000675B0000}"/>
    <cellStyle name="Normal 6 2 5 2 3 6" xfId="16336" xr:uid="{00000000-0005-0000-0000-0000685B0000}"/>
    <cellStyle name="Normal 6 2 5 2 4" xfId="2762" xr:uid="{00000000-0005-0000-0000-0000695B0000}"/>
    <cellStyle name="Normal 6 2 5 2 4 2" xfId="11890" xr:uid="{00000000-0005-0000-0000-00006A5B0000}"/>
    <cellStyle name="Normal 6 2 5 2 4 2 2" xfId="29908" xr:uid="{00000000-0005-0000-0000-00006B5B0000}"/>
    <cellStyle name="Normal 6 2 5 2 4 3" xfId="8650" xr:uid="{00000000-0005-0000-0000-00006C5B0000}"/>
    <cellStyle name="Normal 6 2 5 2 4 3 2" xfId="26668" xr:uid="{00000000-0005-0000-0000-00006D5B0000}"/>
    <cellStyle name="Normal 6 2 5 2 4 4" xfId="20782" xr:uid="{00000000-0005-0000-0000-00006E5B0000}"/>
    <cellStyle name="Normal 6 2 5 2 4 5" xfId="17542" xr:uid="{00000000-0005-0000-0000-00006F5B0000}"/>
    <cellStyle name="Normal 6 2 5 2 5" xfId="3538" xr:uid="{00000000-0005-0000-0000-0000705B0000}"/>
    <cellStyle name="Normal 6 2 5 2 5 2" xfId="12664" xr:uid="{00000000-0005-0000-0000-0000715B0000}"/>
    <cellStyle name="Normal 6 2 5 2 5 2 2" xfId="30682" xr:uid="{00000000-0005-0000-0000-0000725B0000}"/>
    <cellStyle name="Normal 6 2 5 2 5 3" xfId="6274" xr:uid="{00000000-0005-0000-0000-0000735B0000}"/>
    <cellStyle name="Normal 6 2 5 2 5 3 2" xfId="24292" xr:uid="{00000000-0005-0000-0000-0000745B0000}"/>
    <cellStyle name="Normal 6 2 5 2 5 4" xfId="21556" xr:uid="{00000000-0005-0000-0000-0000755B0000}"/>
    <cellStyle name="Normal 6 2 5 2 5 5" xfId="15166" xr:uid="{00000000-0005-0000-0000-0000765B0000}"/>
    <cellStyle name="Normal 6 2 5 2 6" xfId="9514" xr:uid="{00000000-0005-0000-0000-0000775B0000}"/>
    <cellStyle name="Normal 6 2 5 2 6 2" xfId="27532" xr:uid="{00000000-0005-0000-0000-0000785B0000}"/>
    <cellStyle name="Normal 6 2 5 2 7" xfId="5410" xr:uid="{00000000-0005-0000-0000-0000795B0000}"/>
    <cellStyle name="Normal 6 2 5 2 7 2" xfId="23428" xr:uid="{00000000-0005-0000-0000-00007A5B0000}"/>
    <cellStyle name="Normal 6 2 5 2 8" xfId="18406" xr:uid="{00000000-0005-0000-0000-00007B5B0000}"/>
    <cellStyle name="Normal 6 2 5 2 9" xfId="14464" xr:uid="{00000000-0005-0000-0000-00007C5B0000}"/>
    <cellStyle name="Normal 6 2 5 3" xfId="890" xr:uid="{00000000-0005-0000-0000-00007D5B0000}"/>
    <cellStyle name="Normal 6 2 5 3 2" xfId="1718" xr:uid="{00000000-0005-0000-0000-00007E5B0000}"/>
    <cellStyle name="Normal 6 2 5 3 2 2" xfId="4744" xr:uid="{00000000-0005-0000-0000-00007F5B0000}"/>
    <cellStyle name="Normal 6 2 5 3 2 2 2" xfId="13870" xr:uid="{00000000-0005-0000-0000-0000805B0000}"/>
    <cellStyle name="Normal 6 2 5 3 2 2 2 2" xfId="31888" xr:uid="{00000000-0005-0000-0000-0000815B0000}"/>
    <cellStyle name="Normal 6 2 5 3 2 2 3" xfId="22762" xr:uid="{00000000-0005-0000-0000-0000825B0000}"/>
    <cellStyle name="Normal 6 2 5 3 2 3" xfId="10846" xr:uid="{00000000-0005-0000-0000-0000835B0000}"/>
    <cellStyle name="Normal 6 2 5 3 2 3 2" xfId="28864" xr:uid="{00000000-0005-0000-0000-0000845B0000}"/>
    <cellStyle name="Normal 6 2 5 3 2 4" xfId="7606" xr:uid="{00000000-0005-0000-0000-0000855B0000}"/>
    <cellStyle name="Normal 6 2 5 3 2 4 2" xfId="25624" xr:uid="{00000000-0005-0000-0000-0000865B0000}"/>
    <cellStyle name="Normal 6 2 5 3 2 5" xfId="19738" xr:uid="{00000000-0005-0000-0000-0000875B0000}"/>
    <cellStyle name="Normal 6 2 5 3 2 6" xfId="16498" xr:uid="{00000000-0005-0000-0000-0000885B0000}"/>
    <cellStyle name="Normal 6 2 5 3 3" xfId="2924" xr:uid="{00000000-0005-0000-0000-0000895B0000}"/>
    <cellStyle name="Normal 6 2 5 3 3 2" xfId="12052" xr:uid="{00000000-0005-0000-0000-00008A5B0000}"/>
    <cellStyle name="Normal 6 2 5 3 3 2 2" xfId="30070" xr:uid="{00000000-0005-0000-0000-00008B5B0000}"/>
    <cellStyle name="Normal 6 2 5 3 3 3" xfId="8812" xr:uid="{00000000-0005-0000-0000-00008C5B0000}"/>
    <cellStyle name="Normal 6 2 5 3 3 3 2" xfId="26830" xr:uid="{00000000-0005-0000-0000-00008D5B0000}"/>
    <cellStyle name="Normal 6 2 5 3 3 4" xfId="20944" xr:uid="{00000000-0005-0000-0000-00008E5B0000}"/>
    <cellStyle name="Normal 6 2 5 3 3 5" xfId="17704" xr:uid="{00000000-0005-0000-0000-00008F5B0000}"/>
    <cellStyle name="Normal 6 2 5 3 4" xfId="3700" xr:uid="{00000000-0005-0000-0000-0000905B0000}"/>
    <cellStyle name="Normal 6 2 5 3 4 2" xfId="12826" xr:uid="{00000000-0005-0000-0000-0000915B0000}"/>
    <cellStyle name="Normal 6 2 5 3 4 2 2" xfId="30844" xr:uid="{00000000-0005-0000-0000-0000925B0000}"/>
    <cellStyle name="Normal 6 2 5 3 4 3" xfId="6778" xr:uid="{00000000-0005-0000-0000-0000935B0000}"/>
    <cellStyle name="Normal 6 2 5 3 4 3 2" xfId="24796" xr:uid="{00000000-0005-0000-0000-0000945B0000}"/>
    <cellStyle name="Normal 6 2 5 3 4 4" xfId="21718" xr:uid="{00000000-0005-0000-0000-0000955B0000}"/>
    <cellStyle name="Normal 6 2 5 3 4 5" xfId="15670" xr:uid="{00000000-0005-0000-0000-0000965B0000}"/>
    <cellStyle name="Normal 6 2 5 3 5" xfId="10018" xr:uid="{00000000-0005-0000-0000-0000975B0000}"/>
    <cellStyle name="Normal 6 2 5 3 5 2" xfId="28036" xr:uid="{00000000-0005-0000-0000-0000985B0000}"/>
    <cellStyle name="Normal 6 2 5 3 6" xfId="5572" xr:uid="{00000000-0005-0000-0000-0000995B0000}"/>
    <cellStyle name="Normal 6 2 5 3 6 2" xfId="23590" xr:uid="{00000000-0005-0000-0000-00009A5B0000}"/>
    <cellStyle name="Normal 6 2 5 3 7" xfId="18910" xr:uid="{00000000-0005-0000-0000-00009B5B0000}"/>
    <cellStyle name="Normal 6 2 5 3 8" xfId="14626" xr:uid="{00000000-0005-0000-0000-00009C5B0000}"/>
    <cellStyle name="Normal 6 2 5 4" xfId="1052" xr:uid="{00000000-0005-0000-0000-00009D5B0000}"/>
    <cellStyle name="Normal 6 2 5 4 2" xfId="1880" xr:uid="{00000000-0005-0000-0000-00009E5B0000}"/>
    <cellStyle name="Normal 6 2 5 4 2 2" xfId="4906" xr:uid="{00000000-0005-0000-0000-00009F5B0000}"/>
    <cellStyle name="Normal 6 2 5 4 2 2 2" xfId="14032" xr:uid="{00000000-0005-0000-0000-0000A05B0000}"/>
    <cellStyle name="Normal 6 2 5 4 2 2 2 2" xfId="32050" xr:uid="{00000000-0005-0000-0000-0000A15B0000}"/>
    <cellStyle name="Normal 6 2 5 4 2 2 3" xfId="22924" xr:uid="{00000000-0005-0000-0000-0000A25B0000}"/>
    <cellStyle name="Normal 6 2 5 4 2 3" xfId="11008" xr:uid="{00000000-0005-0000-0000-0000A35B0000}"/>
    <cellStyle name="Normal 6 2 5 4 2 3 2" xfId="29026" xr:uid="{00000000-0005-0000-0000-0000A45B0000}"/>
    <cellStyle name="Normal 6 2 5 4 2 4" xfId="7768" xr:uid="{00000000-0005-0000-0000-0000A55B0000}"/>
    <cellStyle name="Normal 6 2 5 4 2 4 2" xfId="25786" xr:uid="{00000000-0005-0000-0000-0000A65B0000}"/>
    <cellStyle name="Normal 6 2 5 4 2 5" xfId="19900" xr:uid="{00000000-0005-0000-0000-0000A75B0000}"/>
    <cellStyle name="Normal 6 2 5 4 2 6" xfId="16660" xr:uid="{00000000-0005-0000-0000-0000A85B0000}"/>
    <cellStyle name="Normal 6 2 5 4 3" xfId="3086" xr:uid="{00000000-0005-0000-0000-0000A95B0000}"/>
    <cellStyle name="Normal 6 2 5 4 3 2" xfId="12214" xr:uid="{00000000-0005-0000-0000-0000AA5B0000}"/>
    <cellStyle name="Normal 6 2 5 4 3 2 2" xfId="30232" xr:uid="{00000000-0005-0000-0000-0000AB5B0000}"/>
    <cellStyle name="Normal 6 2 5 4 3 3" xfId="8974" xr:uid="{00000000-0005-0000-0000-0000AC5B0000}"/>
    <cellStyle name="Normal 6 2 5 4 3 3 2" xfId="26992" xr:uid="{00000000-0005-0000-0000-0000AD5B0000}"/>
    <cellStyle name="Normal 6 2 5 4 3 4" xfId="21106" xr:uid="{00000000-0005-0000-0000-0000AE5B0000}"/>
    <cellStyle name="Normal 6 2 5 4 3 5" xfId="17866" xr:uid="{00000000-0005-0000-0000-0000AF5B0000}"/>
    <cellStyle name="Normal 6 2 5 4 4" xfId="3862" xr:uid="{00000000-0005-0000-0000-0000B05B0000}"/>
    <cellStyle name="Normal 6 2 5 4 4 2" xfId="12988" xr:uid="{00000000-0005-0000-0000-0000B15B0000}"/>
    <cellStyle name="Normal 6 2 5 4 4 2 2" xfId="31006" xr:uid="{00000000-0005-0000-0000-0000B25B0000}"/>
    <cellStyle name="Normal 6 2 5 4 4 3" xfId="6940" xr:uid="{00000000-0005-0000-0000-0000B35B0000}"/>
    <cellStyle name="Normal 6 2 5 4 4 3 2" xfId="24958" xr:uid="{00000000-0005-0000-0000-0000B45B0000}"/>
    <cellStyle name="Normal 6 2 5 4 4 4" xfId="21880" xr:uid="{00000000-0005-0000-0000-0000B55B0000}"/>
    <cellStyle name="Normal 6 2 5 4 4 5" xfId="15832" xr:uid="{00000000-0005-0000-0000-0000B65B0000}"/>
    <cellStyle name="Normal 6 2 5 4 5" xfId="10180" xr:uid="{00000000-0005-0000-0000-0000B75B0000}"/>
    <cellStyle name="Normal 6 2 5 4 5 2" xfId="28198" xr:uid="{00000000-0005-0000-0000-0000B85B0000}"/>
    <cellStyle name="Normal 6 2 5 4 6" xfId="5734" xr:uid="{00000000-0005-0000-0000-0000B95B0000}"/>
    <cellStyle name="Normal 6 2 5 4 6 2" xfId="23752" xr:uid="{00000000-0005-0000-0000-0000BA5B0000}"/>
    <cellStyle name="Normal 6 2 5 4 7" xfId="19072" xr:uid="{00000000-0005-0000-0000-0000BB5B0000}"/>
    <cellStyle name="Normal 6 2 5 4 8" xfId="14788" xr:uid="{00000000-0005-0000-0000-0000BC5B0000}"/>
    <cellStyle name="Normal 6 2 5 5" xfId="1214" xr:uid="{00000000-0005-0000-0000-0000BD5B0000}"/>
    <cellStyle name="Normal 6 2 5 5 2" xfId="2042" xr:uid="{00000000-0005-0000-0000-0000BE5B0000}"/>
    <cellStyle name="Normal 6 2 5 5 2 2" xfId="11170" xr:uid="{00000000-0005-0000-0000-0000BF5B0000}"/>
    <cellStyle name="Normal 6 2 5 5 2 2 2" xfId="29188" xr:uid="{00000000-0005-0000-0000-0000C05B0000}"/>
    <cellStyle name="Normal 6 2 5 5 2 3" xfId="7930" xr:uid="{00000000-0005-0000-0000-0000C15B0000}"/>
    <cellStyle name="Normal 6 2 5 5 2 3 2" xfId="25948" xr:uid="{00000000-0005-0000-0000-0000C25B0000}"/>
    <cellStyle name="Normal 6 2 5 5 2 4" xfId="20062" xr:uid="{00000000-0005-0000-0000-0000C35B0000}"/>
    <cellStyle name="Normal 6 2 5 5 2 5" xfId="16822" xr:uid="{00000000-0005-0000-0000-0000C45B0000}"/>
    <cellStyle name="Normal 6 2 5 5 3" xfId="3248" xr:uid="{00000000-0005-0000-0000-0000C55B0000}"/>
    <cellStyle name="Normal 6 2 5 5 3 2" xfId="12376" xr:uid="{00000000-0005-0000-0000-0000C65B0000}"/>
    <cellStyle name="Normal 6 2 5 5 3 2 2" xfId="30394" xr:uid="{00000000-0005-0000-0000-0000C75B0000}"/>
    <cellStyle name="Normal 6 2 5 5 3 3" xfId="9136" xr:uid="{00000000-0005-0000-0000-0000C85B0000}"/>
    <cellStyle name="Normal 6 2 5 5 3 3 2" xfId="27154" xr:uid="{00000000-0005-0000-0000-0000C95B0000}"/>
    <cellStyle name="Normal 6 2 5 5 3 4" xfId="21268" xr:uid="{00000000-0005-0000-0000-0000CA5B0000}"/>
    <cellStyle name="Normal 6 2 5 5 3 5" xfId="18028" xr:uid="{00000000-0005-0000-0000-0000CB5B0000}"/>
    <cellStyle name="Normal 6 2 5 5 4" xfId="5068" xr:uid="{00000000-0005-0000-0000-0000CC5B0000}"/>
    <cellStyle name="Normal 6 2 5 5 4 2" xfId="14194" xr:uid="{00000000-0005-0000-0000-0000CD5B0000}"/>
    <cellStyle name="Normal 6 2 5 5 4 2 2" xfId="32212" xr:uid="{00000000-0005-0000-0000-0000CE5B0000}"/>
    <cellStyle name="Normal 6 2 5 5 4 3" xfId="7102" xr:uid="{00000000-0005-0000-0000-0000CF5B0000}"/>
    <cellStyle name="Normal 6 2 5 5 4 3 2" xfId="25120" xr:uid="{00000000-0005-0000-0000-0000D05B0000}"/>
    <cellStyle name="Normal 6 2 5 5 4 4" xfId="23086" xr:uid="{00000000-0005-0000-0000-0000D15B0000}"/>
    <cellStyle name="Normal 6 2 5 5 5" xfId="10342" xr:uid="{00000000-0005-0000-0000-0000D25B0000}"/>
    <cellStyle name="Normal 6 2 5 5 5 2" xfId="28360" xr:uid="{00000000-0005-0000-0000-0000D35B0000}"/>
    <cellStyle name="Normal 6 2 5 5 6" xfId="5896" xr:uid="{00000000-0005-0000-0000-0000D45B0000}"/>
    <cellStyle name="Normal 6 2 5 5 6 2" xfId="23914" xr:uid="{00000000-0005-0000-0000-0000D55B0000}"/>
    <cellStyle name="Normal 6 2 5 5 7" xfId="19234" xr:uid="{00000000-0005-0000-0000-0000D65B0000}"/>
    <cellStyle name="Normal 6 2 5 5 8" xfId="15994" xr:uid="{00000000-0005-0000-0000-0000D75B0000}"/>
    <cellStyle name="Normal 6 2 5 6" xfId="566" xr:uid="{00000000-0005-0000-0000-0000D85B0000}"/>
    <cellStyle name="Normal 6 2 5 6 2" xfId="2222" xr:uid="{00000000-0005-0000-0000-0000D95B0000}"/>
    <cellStyle name="Normal 6 2 5 6 2 2" xfId="11350" xr:uid="{00000000-0005-0000-0000-0000DA5B0000}"/>
    <cellStyle name="Normal 6 2 5 6 2 2 2" xfId="29368" xr:uid="{00000000-0005-0000-0000-0000DB5B0000}"/>
    <cellStyle name="Normal 6 2 5 6 2 3" xfId="8110" xr:uid="{00000000-0005-0000-0000-0000DC5B0000}"/>
    <cellStyle name="Normal 6 2 5 6 2 3 2" xfId="26128" xr:uid="{00000000-0005-0000-0000-0000DD5B0000}"/>
    <cellStyle name="Normal 6 2 5 6 2 4" xfId="20242" xr:uid="{00000000-0005-0000-0000-0000DE5B0000}"/>
    <cellStyle name="Normal 6 2 5 6 2 5" xfId="17002" xr:uid="{00000000-0005-0000-0000-0000DF5B0000}"/>
    <cellStyle name="Normal 6 2 5 6 3" xfId="4420" xr:uid="{00000000-0005-0000-0000-0000E05B0000}"/>
    <cellStyle name="Normal 6 2 5 6 3 2" xfId="13546" xr:uid="{00000000-0005-0000-0000-0000E15B0000}"/>
    <cellStyle name="Normal 6 2 5 6 3 2 2" xfId="31564" xr:uid="{00000000-0005-0000-0000-0000E25B0000}"/>
    <cellStyle name="Normal 6 2 5 6 3 3" xfId="22438" xr:uid="{00000000-0005-0000-0000-0000E35B0000}"/>
    <cellStyle name="Normal 6 2 5 6 4" xfId="9694" xr:uid="{00000000-0005-0000-0000-0000E45B0000}"/>
    <cellStyle name="Normal 6 2 5 6 4 2" xfId="27712" xr:uid="{00000000-0005-0000-0000-0000E55B0000}"/>
    <cellStyle name="Normal 6 2 5 6 5" xfId="6454" xr:uid="{00000000-0005-0000-0000-0000E65B0000}"/>
    <cellStyle name="Normal 6 2 5 6 5 2" xfId="24472" xr:uid="{00000000-0005-0000-0000-0000E75B0000}"/>
    <cellStyle name="Normal 6 2 5 6 6" xfId="18586" xr:uid="{00000000-0005-0000-0000-0000E85B0000}"/>
    <cellStyle name="Normal 6 2 5 6 7" xfId="15346" xr:uid="{00000000-0005-0000-0000-0000E95B0000}"/>
    <cellStyle name="Normal 6 2 5 7" xfId="1394" xr:uid="{00000000-0005-0000-0000-0000EA5B0000}"/>
    <cellStyle name="Normal 6 2 5 7 2" xfId="4024" xr:uid="{00000000-0005-0000-0000-0000EB5B0000}"/>
    <cellStyle name="Normal 6 2 5 7 2 2" xfId="13150" xr:uid="{00000000-0005-0000-0000-0000EC5B0000}"/>
    <cellStyle name="Normal 6 2 5 7 2 2 2" xfId="31168" xr:uid="{00000000-0005-0000-0000-0000ED5B0000}"/>
    <cellStyle name="Normal 6 2 5 7 2 3" xfId="22042" xr:uid="{00000000-0005-0000-0000-0000EE5B0000}"/>
    <cellStyle name="Normal 6 2 5 7 3" xfId="10522" xr:uid="{00000000-0005-0000-0000-0000EF5B0000}"/>
    <cellStyle name="Normal 6 2 5 7 3 2" xfId="28540" xr:uid="{00000000-0005-0000-0000-0000F05B0000}"/>
    <cellStyle name="Normal 6 2 5 7 4" xfId="7282" xr:uid="{00000000-0005-0000-0000-0000F15B0000}"/>
    <cellStyle name="Normal 6 2 5 7 4 2" xfId="25300" xr:uid="{00000000-0005-0000-0000-0000F25B0000}"/>
    <cellStyle name="Normal 6 2 5 7 5" xfId="19414" xr:uid="{00000000-0005-0000-0000-0000F35B0000}"/>
    <cellStyle name="Normal 6 2 5 7 6" xfId="16174" xr:uid="{00000000-0005-0000-0000-0000F45B0000}"/>
    <cellStyle name="Normal 6 2 5 8" xfId="2600" xr:uid="{00000000-0005-0000-0000-0000F55B0000}"/>
    <cellStyle name="Normal 6 2 5 8 2" xfId="11728" xr:uid="{00000000-0005-0000-0000-0000F65B0000}"/>
    <cellStyle name="Normal 6 2 5 8 2 2" xfId="29746" xr:uid="{00000000-0005-0000-0000-0000F75B0000}"/>
    <cellStyle name="Normal 6 2 5 8 3" xfId="8488" xr:uid="{00000000-0005-0000-0000-0000F85B0000}"/>
    <cellStyle name="Normal 6 2 5 8 3 2" xfId="26506" xr:uid="{00000000-0005-0000-0000-0000F95B0000}"/>
    <cellStyle name="Normal 6 2 5 8 4" xfId="20620" xr:uid="{00000000-0005-0000-0000-0000FA5B0000}"/>
    <cellStyle name="Normal 6 2 5 8 5" xfId="17380" xr:uid="{00000000-0005-0000-0000-0000FB5B0000}"/>
    <cellStyle name="Normal 6 2 5 9" xfId="3340" xr:uid="{00000000-0005-0000-0000-0000FC5B0000}"/>
    <cellStyle name="Normal 6 2 5 9 2" xfId="12466" xr:uid="{00000000-0005-0000-0000-0000FD5B0000}"/>
    <cellStyle name="Normal 6 2 5 9 2 2" xfId="30484" xr:uid="{00000000-0005-0000-0000-0000FE5B0000}"/>
    <cellStyle name="Normal 6 2 5 9 3" xfId="6058" xr:uid="{00000000-0005-0000-0000-0000FF5B0000}"/>
    <cellStyle name="Normal 6 2 5 9 3 2" xfId="24076" xr:uid="{00000000-0005-0000-0000-0000005C0000}"/>
    <cellStyle name="Normal 6 2 5 9 4" xfId="21358" xr:uid="{00000000-0005-0000-0000-0000015C0000}"/>
    <cellStyle name="Normal 6 2 5 9 5" xfId="14950" xr:uid="{00000000-0005-0000-0000-0000025C0000}"/>
    <cellStyle name="Normal 6 2 6" xfId="98" xr:uid="{00000000-0005-0000-0000-0000035C0000}"/>
    <cellStyle name="Normal 6 2 6 10" xfId="9226" xr:uid="{00000000-0005-0000-0000-0000045C0000}"/>
    <cellStyle name="Normal 6 2 6 10 2" xfId="27244" xr:uid="{00000000-0005-0000-0000-0000055C0000}"/>
    <cellStyle name="Normal 6 2 6 11" xfId="5176" xr:uid="{00000000-0005-0000-0000-0000065C0000}"/>
    <cellStyle name="Normal 6 2 6 11 2" xfId="23194" xr:uid="{00000000-0005-0000-0000-0000075C0000}"/>
    <cellStyle name="Normal 6 2 6 12" xfId="18118" xr:uid="{00000000-0005-0000-0000-0000085C0000}"/>
    <cellStyle name="Normal 6 2 6 13" xfId="14392" xr:uid="{00000000-0005-0000-0000-0000095C0000}"/>
    <cellStyle name="Normal 6 2 6 2" xfId="314" xr:uid="{00000000-0005-0000-0000-00000A5C0000}"/>
    <cellStyle name="Normal 6 2 6 2 2" xfId="656" xr:uid="{00000000-0005-0000-0000-00000B5C0000}"/>
    <cellStyle name="Normal 6 2 6 2 2 2" xfId="2312" xr:uid="{00000000-0005-0000-0000-00000C5C0000}"/>
    <cellStyle name="Normal 6 2 6 2 2 2 2" xfId="11440" xr:uid="{00000000-0005-0000-0000-00000D5C0000}"/>
    <cellStyle name="Normal 6 2 6 2 2 2 2 2" xfId="29458" xr:uid="{00000000-0005-0000-0000-00000E5C0000}"/>
    <cellStyle name="Normal 6 2 6 2 2 2 3" xfId="8200" xr:uid="{00000000-0005-0000-0000-00000F5C0000}"/>
    <cellStyle name="Normal 6 2 6 2 2 2 3 2" xfId="26218" xr:uid="{00000000-0005-0000-0000-0000105C0000}"/>
    <cellStyle name="Normal 6 2 6 2 2 2 4" xfId="20332" xr:uid="{00000000-0005-0000-0000-0000115C0000}"/>
    <cellStyle name="Normal 6 2 6 2 2 2 5" xfId="17092" xr:uid="{00000000-0005-0000-0000-0000125C0000}"/>
    <cellStyle name="Normal 6 2 6 2 2 3" xfId="4510" xr:uid="{00000000-0005-0000-0000-0000135C0000}"/>
    <cellStyle name="Normal 6 2 6 2 2 3 2" xfId="13636" xr:uid="{00000000-0005-0000-0000-0000145C0000}"/>
    <cellStyle name="Normal 6 2 6 2 2 3 2 2" xfId="31654" xr:uid="{00000000-0005-0000-0000-0000155C0000}"/>
    <cellStyle name="Normal 6 2 6 2 2 3 3" xfId="22528" xr:uid="{00000000-0005-0000-0000-0000165C0000}"/>
    <cellStyle name="Normal 6 2 6 2 2 4" xfId="9784" xr:uid="{00000000-0005-0000-0000-0000175C0000}"/>
    <cellStyle name="Normal 6 2 6 2 2 4 2" xfId="27802" xr:uid="{00000000-0005-0000-0000-0000185C0000}"/>
    <cellStyle name="Normal 6 2 6 2 2 5" xfId="6544" xr:uid="{00000000-0005-0000-0000-0000195C0000}"/>
    <cellStyle name="Normal 6 2 6 2 2 5 2" xfId="24562" xr:uid="{00000000-0005-0000-0000-00001A5C0000}"/>
    <cellStyle name="Normal 6 2 6 2 2 6" xfId="18676" xr:uid="{00000000-0005-0000-0000-00001B5C0000}"/>
    <cellStyle name="Normal 6 2 6 2 2 7" xfId="15436" xr:uid="{00000000-0005-0000-0000-00001C5C0000}"/>
    <cellStyle name="Normal 6 2 6 2 3" xfId="1484" xr:uid="{00000000-0005-0000-0000-00001D5C0000}"/>
    <cellStyle name="Normal 6 2 6 2 3 2" xfId="4168" xr:uid="{00000000-0005-0000-0000-00001E5C0000}"/>
    <cellStyle name="Normal 6 2 6 2 3 2 2" xfId="13294" xr:uid="{00000000-0005-0000-0000-00001F5C0000}"/>
    <cellStyle name="Normal 6 2 6 2 3 2 2 2" xfId="31312" xr:uid="{00000000-0005-0000-0000-0000205C0000}"/>
    <cellStyle name="Normal 6 2 6 2 3 2 3" xfId="22186" xr:uid="{00000000-0005-0000-0000-0000215C0000}"/>
    <cellStyle name="Normal 6 2 6 2 3 3" xfId="10612" xr:uid="{00000000-0005-0000-0000-0000225C0000}"/>
    <cellStyle name="Normal 6 2 6 2 3 3 2" xfId="28630" xr:uid="{00000000-0005-0000-0000-0000235C0000}"/>
    <cellStyle name="Normal 6 2 6 2 3 4" xfId="7372" xr:uid="{00000000-0005-0000-0000-0000245C0000}"/>
    <cellStyle name="Normal 6 2 6 2 3 4 2" xfId="25390" xr:uid="{00000000-0005-0000-0000-0000255C0000}"/>
    <cellStyle name="Normal 6 2 6 2 3 5" xfId="19504" xr:uid="{00000000-0005-0000-0000-0000265C0000}"/>
    <cellStyle name="Normal 6 2 6 2 3 6" xfId="16264" xr:uid="{00000000-0005-0000-0000-0000275C0000}"/>
    <cellStyle name="Normal 6 2 6 2 4" xfId="2690" xr:uid="{00000000-0005-0000-0000-0000285C0000}"/>
    <cellStyle name="Normal 6 2 6 2 4 2" xfId="11818" xr:uid="{00000000-0005-0000-0000-0000295C0000}"/>
    <cellStyle name="Normal 6 2 6 2 4 2 2" xfId="29836" xr:uid="{00000000-0005-0000-0000-00002A5C0000}"/>
    <cellStyle name="Normal 6 2 6 2 4 3" xfId="8578" xr:uid="{00000000-0005-0000-0000-00002B5C0000}"/>
    <cellStyle name="Normal 6 2 6 2 4 3 2" xfId="26596" xr:uid="{00000000-0005-0000-0000-00002C5C0000}"/>
    <cellStyle name="Normal 6 2 6 2 4 4" xfId="20710" xr:uid="{00000000-0005-0000-0000-00002D5C0000}"/>
    <cellStyle name="Normal 6 2 6 2 4 5" xfId="17470" xr:uid="{00000000-0005-0000-0000-00002E5C0000}"/>
    <cellStyle name="Normal 6 2 6 2 5" xfId="3466" xr:uid="{00000000-0005-0000-0000-00002F5C0000}"/>
    <cellStyle name="Normal 6 2 6 2 5 2" xfId="12592" xr:uid="{00000000-0005-0000-0000-0000305C0000}"/>
    <cellStyle name="Normal 6 2 6 2 5 2 2" xfId="30610" xr:uid="{00000000-0005-0000-0000-0000315C0000}"/>
    <cellStyle name="Normal 6 2 6 2 5 3" xfId="6202" xr:uid="{00000000-0005-0000-0000-0000325C0000}"/>
    <cellStyle name="Normal 6 2 6 2 5 3 2" xfId="24220" xr:uid="{00000000-0005-0000-0000-0000335C0000}"/>
    <cellStyle name="Normal 6 2 6 2 5 4" xfId="21484" xr:uid="{00000000-0005-0000-0000-0000345C0000}"/>
    <cellStyle name="Normal 6 2 6 2 5 5" xfId="15094" xr:uid="{00000000-0005-0000-0000-0000355C0000}"/>
    <cellStyle name="Normal 6 2 6 2 6" xfId="9442" xr:uid="{00000000-0005-0000-0000-0000365C0000}"/>
    <cellStyle name="Normal 6 2 6 2 6 2" xfId="27460" xr:uid="{00000000-0005-0000-0000-0000375C0000}"/>
    <cellStyle name="Normal 6 2 6 2 7" xfId="5338" xr:uid="{00000000-0005-0000-0000-0000385C0000}"/>
    <cellStyle name="Normal 6 2 6 2 7 2" xfId="23356" xr:uid="{00000000-0005-0000-0000-0000395C0000}"/>
    <cellStyle name="Normal 6 2 6 2 8" xfId="18334" xr:uid="{00000000-0005-0000-0000-00003A5C0000}"/>
    <cellStyle name="Normal 6 2 6 2 9" xfId="14554" xr:uid="{00000000-0005-0000-0000-00003B5C0000}"/>
    <cellStyle name="Normal 6 2 6 3" xfId="818" xr:uid="{00000000-0005-0000-0000-00003C5C0000}"/>
    <cellStyle name="Normal 6 2 6 3 2" xfId="1646" xr:uid="{00000000-0005-0000-0000-00003D5C0000}"/>
    <cellStyle name="Normal 6 2 6 3 2 2" xfId="4672" xr:uid="{00000000-0005-0000-0000-00003E5C0000}"/>
    <cellStyle name="Normal 6 2 6 3 2 2 2" xfId="13798" xr:uid="{00000000-0005-0000-0000-00003F5C0000}"/>
    <cellStyle name="Normal 6 2 6 3 2 2 2 2" xfId="31816" xr:uid="{00000000-0005-0000-0000-0000405C0000}"/>
    <cellStyle name="Normal 6 2 6 3 2 2 3" xfId="22690" xr:uid="{00000000-0005-0000-0000-0000415C0000}"/>
    <cellStyle name="Normal 6 2 6 3 2 3" xfId="10774" xr:uid="{00000000-0005-0000-0000-0000425C0000}"/>
    <cellStyle name="Normal 6 2 6 3 2 3 2" xfId="28792" xr:uid="{00000000-0005-0000-0000-0000435C0000}"/>
    <cellStyle name="Normal 6 2 6 3 2 4" xfId="7534" xr:uid="{00000000-0005-0000-0000-0000445C0000}"/>
    <cellStyle name="Normal 6 2 6 3 2 4 2" xfId="25552" xr:uid="{00000000-0005-0000-0000-0000455C0000}"/>
    <cellStyle name="Normal 6 2 6 3 2 5" xfId="19666" xr:uid="{00000000-0005-0000-0000-0000465C0000}"/>
    <cellStyle name="Normal 6 2 6 3 2 6" xfId="16426" xr:uid="{00000000-0005-0000-0000-0000475C0000}"/>
    <cellStyle name="Normal 6 2 6 3 3" xfId="2852" xr:uid="{00000000-0005-0000-0000-0000485C0000}"/>
    <cellStyle name="Normal 6 2 6 3 3 2" xfId="11980" xr:uid="{00000000-0005-0000-0000-0000495C0000}"/>
    <cellStyle name="Normal 6 2 6 3 3 2 2" xfId="29998" xr:uid="{00000000-0005-0000-0000-00004A5C0000}"/>
    <cellStyle name="Normal 6 2 6 3 3 3" xfId="8740" xr:uid="{00000000-0005-0000-0000-00004B5C0000}"/>
    <cellStyle name="Normal 6 2 6 3 3 3 2" xfId="26758" xr:uid="{00000000-0005-0000-0000-00004C5C0000}"/>
    <cellStyle name="Normal 6 2 6 3 3 4" xfId="20872" xr:uid="{00000000-0005-0000-0000-00004D5C0000}"/>
    <cellStyle name="Normal 6 2 6 3 3 5" xfId="17632" xr:uid="{00000000-0005-0000-0000-00004E5C0000}"/>
    <cellStyle name="Normal 6 2 6 3 4" xfId="3628" xr:uid="{00000000-0005-0000-0000-00004F5C0000}"/>
    <cellStyle name="Normal 6 2 6 3 4 2" xfId="12754" xr:uid="{00000000-0005-0000-0000-0000505C0000}"/>
    <cellStyle name="Normal 6 2 6 3 4 2 2" xfId="30772" xr:uid="{00000000-0005-0000-0000-0000515C0000}"/>
    <cellStyle name="Normal 6 2 6 3 4 3" xfId="6706" xr:uid="{00000000-0005-0000-0000-0000525C0000}"/>
    <cellStyle name="Normal 6 2 6 3 4 3 2" xfId="24724" xr:uid="{00000000-0005-0000-0000-0000535C0000}"/>
    <cellStyle name="Normal 6 2 6 3 4 4" xfId="21646" xr:uid="{00000000-0005-0000-0000-0000545C0000}"/>
    <cellStyle name="Normal 6 2 6 3 4 5" xfId="15598" xr:uid="{00000000-0005-0000-0000-0000555C0000}"/>
    <cellStyle name="Normal 6 2 6 3 5" xfId="9946" xr:uid="{00000000-0005-0000-0000-0000565C0000}"/>
    <cellStyle name="Normal 6 2 6 3 5 2" xfId="27964" xr:uid="{00000000-0005-0000-0000-0000575C0000}"/>
    <cellStyle name="Normal 6 2 6 3 6" xfId="5500" xr:uid="{00000000-0005-0000-0000-0000585C0000}"/>
    <cellStyle name="Normal 6 2 6 3 6 2" xfId="23518" xr:uid="{00000000-0005-0000-0000-0000595C0000}"/>
    <cellStyle name="Normal 6 2 6 3 7" xfId="18838" xr:uid="{00000000-0005-0000-0000-00005A5C0000}"/>
    <cellStyle name="Normal 6 2 6 3 8" xfId="14716" xr:uid="{00000000-0005-0000-0000-00005B5C0000}"/>
    <cellStyle name="Normal 6 2 6 4" xfId="980" xr:uid="{00000000-0005-0000-0000-00005C5C0000}"/>
    <cellStyle name="Normal 6 2 6 4 2" xfId="1808" xr:uid="{00000000-0005-0000-0000-00005D5C0000}"/>
    <cellStyle name="Normal 6 2 6 4 2 2" xfId="4834" xr:uid="{00000000-0005-0000-0000-00005E5C0000}"/>
    <cellStyle name="Normal 6 2 6 4 2 2 2" xfId="13960" xr:uid="{00000000-0005-0000-0000-00005F5C0000}"/>
    <cellStyle name="Normal 6 2 6 4 2 2 2 2" xfId="31978" xr:uid="{00000000-0005-0000-0000-0000605C0000}"/>
    <cellStyle name="Normal 6 2 6 4 2 2 3" xfId="22852" xr:uid="{00000000-0005-0000-0000-0000615C0000}"/>
    <cellStyle name="Normal 6 2 6 4 2 3" xfId="10936" xr:uid="{00000000-0005-0000-0000-0000625C0000}"/>
    <cellStyle name="Normal 6 2 6 4 2 3 2" xfId="28954" xr:uid="{00000000-0005-0000-0000-0000635C0000}"/>
    <cellStyle name="Normal 6 2 6 4 2 4" xfId="7696" xr:uid="{00000000-0005-0000-0000-0000645C0000}"/>
    <cellStyle name="Normal 6 2 6 4 2 4 2" xfId="25714" xr:uid="{00000000-0005-0000-0000-0000655C0000}"/>
    <cellStyle name="Normal 6 2 6 4 2 5" xfId="19828" xr:uid="{00000000-0005-0000-0000-0000665C0000}"/>
    <cellStyle name="Normal 6 2 6 4 2 6" xfId="16588" xr:uid="{00000000-0005-0000-0000-0000675C0000}"/>
    <cellStyle name="Normal 6 2 6 4 3" xfId="3014" xr:uid="{00000000-0005-0000-0000-0000685C0000}"/>
    <cellStyle name="Normal 6 2 6 4 3 2" xfId="12142" xr:uid="{00000000-0005-0000-0000-0000695C0000}"/>
    <cellStyle name="Normal 6 2 6 4 3 2 2" xfId="30160" xr:uid="{00000000-0005-0000-0000-00006A5C0000}"/>
    <cellStyle name="Normal 6 2 6 4 3 3" xfId="8902" xr:uid="{00000000-0005-0000-0000-00006B5C0000}"/>
    <cellStyle name="Normal 6 2 6 4 3 3 2" xfId="26920" xr:uid="{00000000-0005-0000-0000-00006C5C0000}"/>
    <cellStyle name="Normal 6 2 6 4 3 4" xfId="21034" xr:uid="{00000000-0005-0000-0000-00006D5C0000}"/>
    <cellStyle name="Normal 6 2 6 4 3 5" xfId="17794" xr:uid="{00000000-0005-0000-0000-00006E5C0000}"/>
    <cellStyle name="Normal 6 2 6 4 4" xfId="3790" xr:uid="{00000000-0005-0000-0000-00006F5C0000}"/>
    <cellStyle name="Normal 6 2 6 4 4 2" xfId="12916" xr:uid="{00000000-0005-0000-0000-0000705C0000}"/>
    <cellStyle name="Normal 6 2 6 4 4 2 2" xfId="30934" xr:uid="{00000000-0005-0000-0000-0000715C0000}"/>
    <cellStyle name="Normal 6 2 6 4 4 3" xfId="6868" xr:uid="{00000000-0005-0000-0000-0000725C0000}"/>
    <cellStyle name="Normal 6 2 6 4 4 3 2" xfId="24886" xr:uid="{00000000-0005-0000-0000-0000735C0000}"/>
    <cellStyle name="Normal 6 2 6 4 4 4" xfId="21808" xr:uid="{00000000-0005-0000-0000-0000745C0000}"/>
    <cellStyle name="Normal 6 2 6 4 5" xfId="10108" xr:uid="{00000000-0005-0000-0000-0000755C0000}"/>
    <cellStyle name="Normal 6 2 6 4 5 2" xfId="28126" xr:uid="{00000000-0005-0000-0000-0000765C0000}"/>
    <cellStyle name="Normal 6 2 6 4 6" xfId="5662" xr:uid="{00000000-0005-0000-0000-0000775C0000}"/>
    <cellStyle name="Normal 6 2 6 4 6 2" xfId="23680" xr:uid="{00000000-0005-0000-0000-0000785C0000}"/>
    <cellStyle name="Normal 6 2 6 4 7" xfId="19000" xr:uid="{00000000-0005-0000-0000-0000795C0000}"/>
    <cellStyle name="Normal 6 2 6 4 8" xfId="15760" xr:uid="{00000000-0005-0000-0000-00007A5C0000}"/>
    <cellStyle name="Normal 6 2 6 5" xfId="1142" xr:uid="{00000000-0005-0000-0000-00007B5C0000}"/>
    <cellStyle name="Normal 6 2 6 5 2" xfId="1970" xr:uid="{00000000-0005-0000-0000-00007C5C0000}"/>
    <cellStyle name="Normal 6 2 6 5 2 2" xfId="11098" xr:uid="{00000000-0005-0000-0000-00007D5C0000}"/>
    <cellStyle name="Normal 6 2 6 5 2 2 2" xfId="29116" xr:uid="{00000000-0005-0000-0000-00007E5C0000}"/>
    <cellStyle name="Normal 6 2 6 5 2 3" xfId="7858" xr:uid="{00000000-0005-0000-0000-00007F5C0000}"/>
    <cellStyle name="Normal 6 2 6 5 2 3 2" xfId="25876" xr:uid="{00000000-0005-0000-0000-0000805C0000}"/>
    <cellStyle name="Normal 6 2 6 5 2 4" xfId="19990" xr:uid="{00000000-0005-0000-0000-0000815C0000}"/>
    <cellStyle name="Normal 6 2 6 5 2 5" xfId="16750" xr:uid="{00000000-0005-0000-0000-0000825C0000}"/>
    <cellStyle name="Normal 6 2 6 5 3" xfId="3176" xr:uid="{00000000-0005-0000-0000-0000835C0000}"/>
    <cellStyle name="Normal 6 2 6 5 3 2" xfId="12304" xr:uid="{00000000-0005-0000-0000-0000845C0000}"/>
    <cellStyle name="Normal 6 2 6 5 3 2 2" xfId="30322" xr:uid="{00000000-0005-0000-0000-0000855C0000}"/>
    <cellStyle name="Normal 6 2 6 5 3 3" xfId="9064" xr:uid="{00000000-0005-0000-0000-0000865C0000}"/>
    <cellStyle name="Normal 6 2 6 5 3 3 2" xfId="27082" xr:uid="{00000000-0005-0000-0000-0000875C0000}"/>
    <cellStyle name="Normal 6 2 6 5 3 4" xfId="21196" xr:uid="{00000000-0005-0000-0000-0000885C0000}"/>
    <cellStyle name="Normal 6 2 6 5 3 5" xfId="17956" xr:uid="{00000000-0005-0000-0000-0000895C0000}"/>
    <cellStyle name="Normal 6 2 6 5 4" xfId="4996" xr:uid="{00000000-0005-0000-0000-00008A5C0000}"/>
    <cellStyle name="Normal 6 2 6 5 4 2" xfId="14122" xr:uid="{00000000-0005-0000-0000-00008B5C0000}"/>
    <cellStyle name="Normal 6 2 6 5 4 2 2" xfId="32140" xr:uid="{00000000-0005-0000-0000-00008C5C0000}"/>
    <cellStyle name="Normal 6 2 6 5 4 3" xfId="7030" xr:uid="{00000000-0005-0000-0000-00008D5C0000}"/>
    <cellStyle name="Normal 6 2 6 5 4 3 2" xfId="25048" xr:uid="{00000000-0005-0000-0000-00008E5C0000}"/>
    <cellStyle name="Normal 6 2 6 5 4 4" xfId="23014" xr:uid="{00000000-0005-0000-0000-00008F5C0000}"/>
    <cellStyle name="Normal 6 2 6 5 5" xfId="10270" xr:uid="{00000000-0005-0000-0000-0000905C0000}"/>
    <cellStyle name="Normal 6 2 6 5 5 2" xfId="28288" xr:uid="{00000000-0005-0000-0000-0000915C0000}"/>
    <cellStyle name="Normal 6 2 6 5 6" xfId="5824" xr:uid="{00000000-0005-0000-0000-0000925C0000}"/>
    <cellStyle name="Normal 6 2 6 5 6 2" xfId="23842" xr:uid="{00000000-0005-0000-0000-0000935C0000}"/>
    <cellStyle name="Normal 6 2 6 5 7" xfId="19162" xr:uid="{00000000-0005-0000-0000-0000945C0000}"/>
    <cellStyle name="Normal 6 2 6 5 8" xfId="15922" xr:uid="{00000000-0005-0000-0000-0000955C0000}"/>
    <cellStyle name="Normal 6 2 6 6" xfId="494" xr:uid="{00000000-0005-0000-0000-0000965C0000}"/>
    <cellStyle name="Normal 6 2 6 6 2" xfId="2150" xr:uid="{00000000-0005-0000-0000-0000975C0000}"/>
    <cellStyle name="Normal 6 2 6 6 2 2" xfId="11278" xr:uid="{00000000-0005-0000-0000-0000985C0000}"/>
    <cellStyle name="Normal 6 2 6 6 2 2 2" xfId="29296" xr:uid="{00000000-0005-0000-0000-0000995C0000}"/>
    <cellStyle name="Normal 6 2 6 6 2 3" xfId="8038" xr:uid="{00000000-0005-0000-0000-00009A5C0000}"/>
    <cellStyle name="Normal 6 2 6 6 2 3 2" xfId="26056" xr:uid="{00000000-0005-0000-0000-00009B5C0000}"/>
    <cellStyle name="Normal 6 2 6 6 2 4" xfId="20170" xr:uid="{00000000-0005-0000-0000-00009C5C0000}"/>
    <cellStyle name="Normal 6 2 6 6 2 5" xfId="16930" xr:uid="{00000000-0005-0000-0000-00009D5C0000}"/>
    <cellStyle name="Normal 6 2 6 6 3" xfId="4348" xr:uid="{00000000-0005-0000-0000-00009E5C0000}"/>
    <cellStyle name="Normal 6 2 6 6 3 2" xfId="13474" xr:uid="{00000000-0005-0000-0000-00009F5C0000}"/>
    <cellStyle name="Normal 6 2 6 6 3 2 2" xfId="31492" xr:uid="{00000000-0005-0000-0000-0000A05C0000}"/>
    <cellStyle name="Normal 6 2 6 6 3 3" xfId="22366" xr:uid="{00000000-0005-0000-0000-0000A15C0000}"/>
    <cellStyle name="Normal 6 2 6 6 4" xfId="9622" xr:uid="{00000000-0005-0000-0000-0000A25C0000}"/>
    <cellStyle name="Normal 6 2 6 6 4 2" xfId="27640" xr:uid="{00000000-0005-0000-0000-0000A35C0000}"/>
    <cellStyle name="Normal 6 2 6 6 5" xfId="6382" xr:uid="{00000000-0005-0000-0000-0000A45C0000}"/>
    <cellStyle name="Normal 6 2 6 6 5 2" xfId="24400" xr:uid="{00000000-0005-0000-0000-0000A55C0000}"/>
    <cellStyle name="Normal 6 2 6 6 6" xfId="18514" xr:uid="{00000000-0005-0000-0000-0000A65C0000}"/>
    <cellStyle name="Normal 6 2 6 6 7" xfId="15274" xr:uid="{00000000-0005-0000-0000-0000A75C0000}"/>
    <cellStyle name="Normal 6 2 6 7" xfId="1322" xr:uid="{00000000-0005-0000-0000-0000A85C0000}"/>
    <cellStyle name="Normal 6 2 6 7 2" xfId="3952" xr:uid="{00000000-0005-0000-0000-0000A95C0000}"/>
    <cellStyle name="Normal 6 2 6 7 2 2" xfId="13078" xr:uid="{00000000-0005-0000-0000-0000AA5C0000}"/>
    <cellStyle name="Normal 6 2 6 7 2 2 2" xfId="31096" xr:uid="{00000000-0005-0000-0000-0000AB5C0000}"/>
    <cellStyle name="Normal 6 2 6 7 2 3" xfId="21970" xr:uid="{00000000-0005-0000-0000-0000AC5C0000}"/>
    <cellStyle name="Normal 6 2 6 7 3" xfId="10450" xr:uid="{00000000-0005-0000-0000-0000AD5C0000}"/>
    <cellStyle name="Normal 6 2 6 7 3 2" xfId="28468" xr:uid="{00000000-0005-0000-0000-0000AE5C0000}"/>
    <cellStyle name="Normal 6 2 6 7 4" xfId="7210" xr:uid="{00000000-0005-0000-0000-0000AF5C0000}"/>
    <cellStyle name="Normal 6 2 6 7 4 2" xfId="25228" xr:uid="{00000000-0005-0000-0000-0000B05C0000}"/>
    <cellStyle name="Normal 6 2 6 7 5" xfId="19342" xr:uid="{00000000-0005-0000-0000-0000B15C0000}"/>
    <cellStyle name="Normal 6 2 6 7 6" xfId="16102" xr:uid="{00000000-0005-0000-0000-0000B25C0000}"/>
    <cellStyle name="Normal 6 2 6 8" xfId="2528" xr:uid="{00000000-0005-0000-0000-0000B35C0000}"/>
    <cellStyle name="Normal 6 2 6 8 2" xfId="11656" xr:uid="{00000000-0005-0000-0000-0000B45C0000}"/>
    <cellStyle name="Normal 6 2 6 8 2 2" xfId="29674" xr:uid="{00000000-0005-0000-0000-0000B55C0000}"/>
    <cellStyle name="Normal 6 2 6 8 3" xfId="8416" xr:uid="{00000000-0005-0000-0000-0000B65C0000}"/>
    <cellStyle name="Normal 6 2 6 8 3 2" xfId="26434" xr:uid="{00000000-0005-0000-0000-0000B75C0000}"/>
    <cellStyle name="Normal 6 2 6 8 4" xfId="20548" xr:uid="{00000000-0005-0000-0000-0000B85C0000}"/>
    <cellStyle name="Normal 6 2 6 8 5" xfId="17308" xr:uid="{00000000-0005-0000-0000-0000B95C0000}"/>
    <cellStyle name="Normal 6 2 6 9" xfId="3358" xr:uid="{00000000-0005-0000-0000-0000BA5C0000}"/>
    <cellStyle name="Normal 6 2 6 9 2" xfId="12484" xr:uid="{00000000-0005-0000-0000-0000BB5C0000}"/>
    <cellStyle name="Normal 6 2 6 9 2 2" xfId="30502" xr:uid="{00000000-0005-0000-0000-0000BC5C0000}"/>
    <cellStyle name="Normal 6 2 6 9 3" xfId="5986" xr:uid="{00000000-0005-0000-0000-0000BD5C0000}"/>
    <cellStyle name="Normal 6 2 6 9 3 2" xfId="24004" xr:uid="{00000000-0005-0000-0000-0000BE5C0000}"/>
    <cellStyle name="Normal 6 2 6 9 4" xfId="21376" xr:uid="{00000000-0005-0000-0000-0000BF5C0000}"/>
    <cellStyle name="Normal 6 2 6 9 5" xfId="14878" xr:uid="{00000000-0005-0000-0000-0000C05C0000}"/>
    <cellStyle name="Normal 6 2 7" xfId="242" xr:uid="{00000000-0005-0000-0000-0000C15C0000}"/>
    <cellStyle name="Normal 6 2 7 2" xfId="422" xr:uid="{00000000-0005-0000-0000-0000C25C0000}"/>
    <cellStyle name="Normal 6 2 7 2 2" xfId="2078" xr:uid="{00000000-0005-0000-0000-0000C35C0000}"/>
    <cellStyle name="Normal 6 2 7 2 2 2" xfId="11206" xr:uid="{00000000-0005-0000-0000-0000C45C0000}"/>
    <cellStyle name="Normal 6 2 7 2 2 2 2" xfId="29224" xr:uid="{00000000-0005-0000-0000-0000C55C0000}"/>
    <cellStyle name="Normal 6 2 7 2 2 3" xfId="7966" xr:uid="{00000000-0005-0000-0000-0000C65C0000}"/>
    <cellStyle name="Normal 6 2 7 2 2 3 2" xfId="25984" xr:uid="{00000000-0005-0000-0000-0000C75C0000}"/>
    <cellStyle name="Normal 6 2 7 2 2 4" xfId="20098" xr:uid="{00000000-0005-0000-0000-0000C85C0000}"/>
    <cellStyle name="Normal 6 2 7 2 2 5" xfId="16858" xr:uid="{00000000-0005-0000-0000-0000C95C0000}"/>
    <cellStyle name="Normal 6 2 7 2 3" xfId="4276" xr:uid="{00000000-0005-0000-0000-0000CA5C0000}"/>
    <cellStyle name="Normal 6 2 7 2 3 2" xfId="13402" xr:uid="{00000000-0005-0000-0000-0000CB5C0000}"/>
    <cellStyle name="Normal 6 2 7 2 3 2 2" xfId="31420" xr:uid="{00000000-0005-0000-0000-0000CC5C0000}"/>
    <cellStyle name="Normal 6 2 7 2 3 3" xfId="22294" xr:uid="{00000000-0005-0000-0000-0000CD5C0000}"/>
    <cellStyle name="Normal 6 2 7 2 4" xfId="9550" xr:uid="{00000000-0005-0000-0000-0000CE5C0000}"/>
    <cellStyle name="Normal 6 2 7 2 4 2" xfId="27568" xr:uid="{00000000-0005-0000-0000-0000CF5C0000}"/>
    <cellStyle name="Normal 6 2 7 2 5" xfId="6310" xr:uid="{00000000-0005-0000-0000-0000D05C0000}"/>
    <cellStyle name="Normal 6 2 7 2 5 2" xfId="24328" xr:uid="{00000000-0005-0000-0000-0000D15C0000}"/>
    <cellStyle name="Normal 6 2 7 2 6" xfId="18442" xr:uid="{00000000-0005-0000-0000-0000D25C0000}"/>
    <cellStyle name="Normal 6 2 7 2 7" xfId="15202" xr:uid="{00000000-0005-0000-0000-0000D35C0000}"/>
    <cellStyle name="Normal 6 2 7 3" xfId="1250" xr:uid="{00000000-0005-0000-0000-0000D45C0000}"/>
    <cellStyle name="Normal 6 2 7 3 2" xfId="4096" xr:uid="{00000000-0005-0000-0000-0000D55C0000}"/>
    <cellStyle name="Normal 6 2 7 3 2 2" xfId="13222" xr:uid="{00000000-0005-0000-0000-0000D65C0000}"/>
    <cellStyle name="Normal 6 2 7 3 2 2 2" xfId="31240" xr:uid="{00000000-0005-0000-0000-0000D75C0000}"/>
    <cellStyle name="Normal 6 2 7 3 2 3" xfId="22114" xr:uid="{00000000-0005-0000-0000-0000D85C0000}"/>
    <cellStyle name="Normal 6 2 7 3 3" xfId="10378" xr:uid="{00000000-0005-0000-0000-0000D95C0000}"/>
    <cellStyle name="Normal 6 2 7 3 3 2" xfId="28396" xr:uid="{00000000-0005-0000-0000-0000DA5C0000}"/>
    <cellStyle name="Normal 6 2 7 3 4" xfId="7138" xr:uid="{00000000-0005-0000-0000-0000DB5C0000}"/>
    <cellStyle name="Normal 6 2 7 3 4 2" xfId="25156" xr:uid="{00000000-0005-0000-0000-0000DC5C0000}"/>
    <cellStyle name="Normal 6 2 7 3 5" xfId="19270" xr:uid="{00000000-0005-0000-0000-0000DD5C0000}"/>
    <cellStyle name="Normal 6 2 7 3 6" xfId="16030" xr:uid="{00000000-0005-0000-0000-0000DE5C0000}"/>
    <cellStyle name="Normal 6 2 7 4" xfId="2456" xr:uid="{00000000-0005-0000-0000-0000DF5C0000}"/>
    <cellStyle name="Normal 6 2 7 4 2" xfId="11584" xr:uid="{00000000-0005-0000-0000-0000E05C0000}"/>
    <cellStyle name="Normal 6 2 7 4 2 2" xfId="29602" xr:uid="{00000000-0005-0000-0000-0000E15C0000}"/>
    <cellStyle name="Normal 6 2 7 4 3" xfId="8344" xr:uid="{00000000-0005-0000-0000-0000E25C0000}"/>
    <cellStyle name="Normal 6 2 7 4 3 2" xfId="26362" xr:uid="{00000000-0005-0000-0000-0000E35C0000}"/>
    <cellStyle name="Normal 6 2 7 4 4" xfId="20476" xr:uid="{00000000-0005-0000-0000-0000E45C0000}"/>
    <cellStyle name="Normal 6 2 7 4 5" xfId="17236" xr:uid="{00000000-0005-0000-0000-0000E55C0000}"/>
    <cellStyle name="Normal 6 2 7 5" xfId="3376" xr:uid="{00000000-0005-0000-0000-0000E65C0000}"/>
    <cellStyle name="Normal 6 2 7 5 2" xfId="12502" xr:uid="{00000000-0005-0000-0000-0000E75C0000}"/>
    <cellStyle name="Normal 6 2 7 5 2 2" xfId="30520" xr:uid="{00000000-0005-0000-0000-0000E85C0000}"/>
    <cellStyle name="Normal 6 2 7 5 3" xfId="6130" xr:uid="{00000000-0005-0000-0000-0000E95C0000}"/>
    <cellStyle name="Normal 6 2 7 5 3 2" xfId="24148" xr:uid="{00000000-0005-0000-0000-0000EA5C0000}"/>
    <cellStyle name="Normal 6 2 7 5 4" xfId="21394" xr:uid="{00000000-0005-0000-0000-0000EB5C0000}"/>
    <cellStyle name="Normal 6 2 7 5 5" xfId="15022" xr:uid="{00000000-0005-0000-0000-0000EC5C0000}"/>
    <cellStyle name="Normal 6 2 7 6" xfId="9370" xr:uid="{00000000-0005-0000-0000-0000ED5C0000}"/>
    <cellStyle name="Normal 6 2 7 6 2" xfId="27388" xr:uid="{00000000-0005-0000-0000-0000EE5C0000}"/>
    <cellStyle name="Normal 6 2 7 7" xfId="5104" xr:uid="{00000000-0005-0000-0000-0000EF5C0000}"/>
    <cellStyle name="Normal 6 2 7 7 2" xfId="23122" xr:uid="{00000000-0005-0000-0000-0000F05C0000}"/>
    <cellStyle name="Normal 6 2 7 8" xfId="18262" xr:uid="{00000000-0005-0000-0000-0000F15C0000}"/>
    <cellStyle name="Normal 6 2 7 9" xfId="14320" xr:uid="{00000000-0005-0000-0000-0000F25C0000}"/>
    <cellStyle name="Normal 6 2 8" xfId="188" xr:uid="{00000000-0005-0000-0000-0000F35C0000}"/>
    <cellStyle name="Normal 6 2 8 2" xfId="584" xr:uid="{00000000-0005-0000-0000-0000F45C0000}"/>
    <cellStyle name="Normal 6 2 8 2 2" xfId="2240" xr:uid="{00000000-0005-0000-0000-0000F55C0000}"/>
    <cellStyle name="Normal 6 2 8 2 2 2" xfId="11368" xr:uid="{00000000-0005-0000-0000-0000F65C0000}"/>
    <cellStyle name="Normal 6 2 8 2 2 2 2" xfId="29386" xr:uid="{00000000-0005-0000-0000-0000F75C0000}"/>
    <cellStyle name="Normal 6 2 8 2 2 3" xfId="8128" xr:uid="{00000000-0005-0000-0000-0000F85C0000}"/>
    <cellStyle name="Normal 6 2 8 2 2 3 2" xfId="26146" xr:uid="{00000000-0005-0000-0000-0000F95C0000}"/>
    <cellStyle name="Normal 6 2 8 2 2 4" xfId="20260" xr:uid="{00000000-0005-0000-0000-0000FA5C0000}"/>
    <cellStyle name="Normal 6 2 8 2 2 5" xfId="17020" xr:uid="{00000000-0005-0000-0000-0000FB5C0000}"/>
    <cellStyle name="Normal 6 2 8 2 3" xfId="4438" xr:uid="{00000000-0005-0000-0000-0000FC5C0000}"/>
    <cellStyle name="Normal 6 2 8 2 3 2" xfId="13564" xr:uid="{00000000-0005-0000-0000-0000FD5C0000}"/>
    <cellStyle name="Normal 6 2 8 2 3 2 2" xfId="31582" xr:uid="{00000000-0005-0000-0000-0000FE5C0000}"/>
    <cellStyle name="Normal 6 2 8 2 3 3" xfId="22456" xr:uid="{00000000-0005-0000-0000-0000FF5C0000}"/>
    <cellStyle name="Normal 6 2 8 2 4" xfId="9712" xr:uid="{00000000-0005-0000-0000-0000005D0000}"/>
    <cellStyle name="Normal 6 2 8 2 4 2" xfId="27730" xr:uid="{00000000-0005-0000-0000-0000015D0000}"/>
    <cellStyle name="Normal 6 2 8 2 5" xfId="6472" xr:uid="{00000000-0005-0000-0000-0000025D0000}"/>
    <cellStyle name="Normal 6 2 8 2 5 2" xfId="24490" xr:uid="{00000000-0005-0000-0000-0000035D0000}"/>
    <cellStyle name="Normal 6 2 8 2 6" xfId="18604" xr:uid="{00000000-0005-0000-0000-0000045D0000}"/>
    <cellStyle name="Normal 6 2 8 2 7" xfId="15364" xr:uid="{00000000-0005-0000-0000-0000055D0000}"/>
    <cellStyle name="Normal 6 2 8 3" xfId="1412" xr:uid="{00000000-0005-0000-0000-0000065D0000}"/>
    <cellStyle name="Normal 6 2 8 3 2" xfId="4042" xr:uid="{00000000-0005-0000-0000-0000075D0000}"/>
    <cellStyle name="Normal 6 2 8 3 2 2" xfId="13168" xr:uid="{00000000-0005-0000-0000-0000085D0000}"/>
    <cellStyle name="Normal 6 2 8 3 2 2 2" xfId="31186" xr:uid="{00000000-0005-0000-0000-0000095D0000}"/>
    <cellStyle name="Normal 6 2 8 3 2 3" xfId="22060" xr:uid="{00000000-0005-0000-0000-00000A5D0000}"/>
    <cellStyle name="Normal 6 2 8 3 3" xfId="10540" xr:uid="{00000000-0005-0000-0000-00000B5D0000}"/>
    <cellStyle name="Normal 6 2 8 3 3 2" xfId="28558" xr:uid="{00000000-0005-0000-0000-00000C5D0000}"/>
    <cellStyle name="Normal 6 2 8 3 4" xfId="7300" xr:uid="{00000000-0005-0000-0000-00000D5D0000}"/>
    <cellStyle name="Normal 6 2 8 3 4 2" xfId="25318" xr:uid="{00000000-0005-0000-0000-00000E5D0000}"/>
    <cellStyle name="Normal 6 2 8 3 5" xfId="19432" xr:uid="{00000000-0005-0000-0000-00000F5D0000}"/>
    <cellStyle name="Normal 6 2 8 3 6" xfId="16192" xr:uid="{00000000-0005-0000-0000-0000105D0000}"/>
    <cellStyle name="Normal 6 2 8 4" xfId="2618" xr:uid="{00000000-0005-0000-0000-0000115D0000}"/>
    <cellStyle name="Normal 6 2 8 4 2" xfId="11746" xr:uid="{00000000-0005-0000-0000-0000125D0000}"/>
    <cellStyle name="Normal 6 2 8 4 2 2" xfId="29764" xr:uid="{00000000-0005-0000-0000-0000135D0000}"/>
    <cellStyle name="Normal 6 2 8 4 3" xfId="8506" xr:uid="{00000000-0005-0000-0000-0000145D0000}"/>
    <cellStyle name="Normal 6 2 8 4 3 2" xfId="26524" xr:uid="{00000000-0005-0000-0000-0000155D0000}"/>
    <cellStyle name="Normal 6 2 8 4 4" xfId="20638" xr:uid="{00000000-0005-0000-0000-0000165D0000}"/>
    <cellStyle name="Normal 6 2 8 4 5" xfId="17398" xr:uid="{00000000-0005-0000-0000-0000175D0000}"/>
    <cellStyle name="Normal 6 2 8 5" xfId="3394" xr:uid="{00000000-0005-0000-0000-0000185D0000}"/>
    <cellStyle name="Normal 6 2 8 5 2" xfId="12520" xr:uid="{00000000-0005-0000-0000-0000195D0000}"/>
    <cellStyle name="Normal 6 2 8 5 2 2" xfId="30538" xr:uid="{00000000-0005-0000-0000-00001A5D0000}"/>
    <cellStyle name="Normal 6 2 8 5 3" xfId="6076" xr:uid="{00000000-0005-0000-0000-00001B5D0000}"/>
    <cellStyle name="Normal 6 2 8 5 3 2" xfId="24094" xr:uid="{00000000-0005-0000-0000-00001C5D0000}"/>
    <cellStyle name="Normal 6 2 8 5 4" xfId="21412" xr:uid="{00000000-0005-0000-0000-00001D5D0000}"/>
    <cellStyle name="Normal 6 2 8 5 5" xfId="14968" xr:uid="{00000000-0005-0000-0000-00001E5D0000}"/>
    <cellStyle name="Normal 6 2 8 6" xfId="9316" xr:uid="{00000000-0005-0000-0000-00001F5D0000}"/>
    <cellStyle name="Normal 6 2 8 6 2" xfId="27334" xr:uid="{00000000-0005-0000-0000-0000205D0000}"/>
    <cellStyle name="Normal 6 2 8 7" xfId="5266" xr:uid="{00000000-0005-0000-0000-0000215D0000}"/>
    <cellStyle name="Normal 6 2 8 7 2" xfId="23284" xr:uid="{00000000-0005-0000-0000-0000225D0000}"/>
    <cellStyle name="Normal 6 2 8 8" xfId="18208" xr:uid="{00000000-0005-0000-0000-0000235D0000}"/>
    <cellStyle name="Normal 6 2 8 9" xfId="14482" xr:uid="{00000000-0005-0000-0000-0000245D0000}"/>
    <cellStyle name="Normal 6 2 9" xfId="746" xr:uid="{00000000-0005-0000-0000-0000255D0000}"/>
    <cellStyle name="Normal 6 2 9 2" xfId="1574" xr:uid="{00000000-0005-0000-0000-0000265D0000}"/>
    <cellStyle name="Normal 6 2 9 2 2" xfId="4600" xr:uid="{00000000-0005-0000-0000-0000275D0000}"/>
    <cellStyle name="Normal 6 2 9 2 2 2" xfId="13726" xr:uid="{00000000-0005-0000-0000-0000285D0000}"/>
    <cellStyle name="Normal 6 2 9 2 2 2 2" xfId="31744" xr:uid="{00000000-0005-0000-0000-0000295D0000}"/>
    <cellStyle name="Normal 6 2 9 2 2 3" xfId="22618" xr:uid="{00000000-0005-0000-0000-00002A5D0000}"/>
    <cellStyle name="Normal 6 2 9 2 3" xfId="10702" xr:uid="{00000000-0005-0000-0000-00002B5D0000}"/>
    <cellStyle name="Normal 6 2 9 2 3 2" xfId="28720" xr:uid="{00000000-0005-0000-0000-00002C5D0000}"/>
    <cellStyle name="Normal 6 2 9 2 4" xfId="7462" xr:uid="{00000000-0005-0000-0000-00002D5D0000}"/>
    <cellStyle name="Normal 6 2 9 2 4 2" xfId="25480" xr:uid="{00000000-0005-0000-0000-00002E5D0000}"/>
    <cellStyle name="Normal 6 2 9 2 5" xfId="19594" xr:uid="{00000000-0005-0000-0000-00002F5D0000}"/>
    <cellStyle name="Normal 6 2 9 2 6" xfId="16354" xr:uid="{00000000-0005-0000-0000-0000305D0000}"/>
    <cellStyle name="Normal 6 2 9 3" xfId="2780" xr:uid="{00000000-0005-0000-0000-0000315D0000}"/>
    <cellStyle name="Normal 6 2 9 3 2" xfId="11908" xr:uid="{00000000-0005-0000-0000-0000325D0000}"/>
    <cellStyle name="Normal 6 2 9 3 2 2" xfId="29926" xr:uid="{00000000-0005-0000-0000-0000335D0000}"/>
    <cellStyle name="Normal 6 2 9 3 3" xfId="8668" xr:uid="{00000000-0005-0000-0000-0000345D0000}"/>
    <cellStyle name="Normal 6 2 9 3 3 2" xfId="26686" xr:uid="{00000000-0005-0000-0000-0000355D0000}"/>
    <cellStyle name="Normal 6 2 9 3 4" xfId="20800" xr:uid="{00000000-0005-0000-0000-0000365D0000}"/>
    <cellStyle name="Normal 6 2 9 3 5" xfId="17560" xr:uid="{00000000-0005-0000-0000-0000375D0000}"/>
    <cellStyle name="Normal 6 2 9 4" xfId="3556" xr:uid="{00000000-0005-0000-0000-0000385D0000}"/>
    <cellStyle name="Normal 6 2 9 4 2" xfId="12682" xr:uid="{00000000-0005-0000-0000-0000395D0000}"/>
    <cellStyle name="Normal 6 2 9 4 2 2" xfId="30700" xr:uid="{00000000-0005-0000-0000-00003A5D0000}"/>
    <cellStyle name="Normal 6 2 9 4 3" xfId="6634" xr:uid="{00000000-0005-0000-0000-00003B5D0000}"/>
    <cellStyle name="Normal 6 2 9 4 3 2" xfId="24652" xr:uid="{00000000-0005-0000-0000-00003C5D0000}"/>
    <cellStyle name="Normal 6 2 9 4 4" xfId="21574" xr:uid="{00000000-0005-0000-0000-00003D5D0000}"/>
    <cellStyle name="Normal 6 2 9 4 5" xfId="15526" xr:uid="{00000000-0005-0000-0000-00003E5D0000}"/>
    <cellStyle name="Normal 6 2 9 5" xfId="9874" xr:uid="{00000000-0005-0000-0000-00003F5D0000}"/>
    <cellStyle name="Normal 6 2 9 5 2" xfId="27892" xr:uid="{00000000-0005-0000-0000-0000405D0000}"/>
    <cellStyle name="Normal 6 2 9 6" xfId="5428" xr:uid="{00000000-0005-0000-0000-0000415D0000}"/>
    <cellStyle name="Normal 6 2 9 6 2" xfId="23446" xr:uid="{00000000-0005-0000-0000-0000425D0000}"/>
    <cellStyle name="Normal 6 2 9 7" xfId="18766" xr:uid="{00000000-0005-0000-0000-0000435D0000}"/>
    <cellStyle name="Normal 6 2 9 8" xfId="14644" xr:uid="{00000000-0005-0000-0000-0000445D0000}"/>
    <cellStyle name="Normal 6 20" xfId="3257" xr:uid="{00000000-0005-0000-0000-0000455D0000}"/>
    <cellStyle name="Normal 6 20 2" xfId="12383" xr:uid="{00000000-0005-0000-0000-0000465D0000}"/>
    <cellStyle name="Normal 6 20 2 2" xfId="30401" xr:uid="{00000000-0005-0000-0000-0000475D0000}"/>
    <cellStyle name="Normal 6 20 3" xfId="5903" xr:uid="{00000000-0005-0000-0000-0000485D0000}"/>
    <cellStyle name="Normal 6 20 3 2" xfId="23921" xr:uid="{00000000-0005-0000-0000-0000495D0000}"/>
    <cellStyle name="Normal 6 20 4" xfId="21275" xr:uid="{00000000-0005-0000-0000-00004A5D0000}"/>
    <cellStyle name="Normal 6 20 5" xfId="14795" xr:uid="{00000000-0005-0000-0000-00004B5D0000}"/>
    <cellStyle name="Normal 6 21" xfId="9143" xr:uid="{00000000-0005-0000-0000-00004C5D0000}"/>
    <cellStyle name="Normal 6 21 2" xfId="27161" xr:uid="{00000000-0005-0000-0000-00004D5D0000}"/>
    <cellStyle name="Normal 6 22" xfId="5075" xr:uid="{00000000-0005-0000-0000-00004E5D0000}"/>
    <cellStyle name="Normal 6 22 2" xfId="23093" xr:uid="{00000000-0005-0000-0000-00004F5D0000}"/>
    <cellStyle name="Normal 6 23" xfId="18035" xr:uid="{00000000-0005-0000-0000-0000505D0000}"/>
    <cellStyle name="Normal 6 24" xfId="14201" xr:uid="{00000000-0005-0000-0000-0000515D0000}"/>
    <cellStyle name="Normal 6 3" xfId="24" xr:uid="{00000000-0005-0000-0000-0000525D0000}"/>
    <cellStyle name="Normal 6 3 10" xfId="909" xr:uid="{00000000-0005-0000-0000-0000535D0000}"/>
    <cellStyle name="Normal 6 3 10 2" xfId="1737" xr:uid="{00000000-0005-0000-0000-0000545D0000}"/>
    <cellStyle name="Normal 6 3 10 2 2" xfId="4763" xr:uid="{00000000-0005-0000-0000-0000555D0000}"/>
    <cellStyle name="Normal 6 3 10 2 2 2" xfId="13889" xr:uid="{00000000-0005-0000-0000-0000565D0000}"/>
    <cellStyle name="Normal 6 3 10 2 2 2 2" xfId="31907" xr:uid="{00000000-0005-0000-0000-0000575D0000}"/>
    <cellStyle name="Normal 6 3 10 2 2 3" xfId="22781" xr:uid="{00000000-0005-0000-0000-0000585D0000}"/>
    <cellStyle name="Normal 6 3 10 2 3" xfId="10865" xr:uid="{00000000-0005-0000-0000-0000595D0000}"/>
    <cellStyle name="Normal 6 3 10 2 3 2" xfId="28883" xr:uid="{00000000-0005-0000-0000-00005A5D0000}"/>
    <cellStyle name="Normal 6 3 10 2 4" xfId="7625" xr:uid="{00000000-0005-0000-0000-00005B5D0000}"/>
    <cellStyle name="Normal 6 3 10 2 4 2" xfId="25643" xr:uid="{00000000-0005-0000-0000-00005C5D0000}"/>
    <cellStyle name="Normal 6 3 10 2 5" xfId="19757" xr:uid="{00000000-0005-0000-0000-00005D5D0000}"/>
    <cellStyle name="Normal 6 3 10 2 6" xfId="16517" xr:uid="{00000000-0005-0000-0000-00005E5D0000}"/>
    <cellStyle name="Normal 6 3 10 3" xfId="2943" xr:uid="{00000000-0005-0000-0000-00005F5D0000}"/>
    <cellStyle name="Normal 6 3 10 3 2" xfId="12071" xr:uid="{00000000-0005-0000-0000-0000605D0000}"/>
    <cellStyle name="Normal 6 3 10 3 2 2" xfId="30089" xr:uid="{00000000-0005-0000-0000-0000615D0000}"/>
    <cellStyle name="Normal 6 3 10 3 3" xfId="8831" xr:uid="{00000000-0005-0000-0000-0000625D0000}"/>
    <cellStyle name="Normal 6 3 10 3 3 2" xfId="26849" xr:uid="{00000000-0005-0000-0000-0000635D0000}"/>
    <cellStyle name="Normal 6 3 10 3 4" xfId="20963" xr:uid="{00000000-0005-0000-0000-0000645D0000}"/>
    <cellStyle name="Normal 6 3 10 3 5" xfId="17723" xr:uid="{00000000-0005-0000-0000-0000655D0000}"/>
    <cellStyle name="Normal 6 3 10 4" xfId="3719" xr:uid="{00000000-0005-0000-0000-0000665D0000}"/>
    <cellStyle name="Normal 6 3 10 4 2" xfId="12845" xr:uid="{00000000-0005-0000-0000-0000675D0000}"/>
    <cellStyle name="Normal 6 3 10 4 2 2" xfId="30863" xr:uid="{00000000-0005-0000-0000-0000685D0000}"/>
    <cellStyle name="Normal 6 3 10 4 3" xfId="6797" xr:uid="{00000000-0005-0000-0000-0000695D0000}"/>
    <cellStyle name="Normal 6 3 10 4 3 2" xfId="24815" xr:uid="{00000000-0005-0000-0000-00006A5D0000}"/>
    <cellStyle name="Normal 6 3 10 4 4" xfId="21737" xr:uid="{00000000-0005-0000-0000-00006B5D0000}"/>
    <cellStyle name="Normal 6 3 10 5" xfId="10037" xr:uid="{00000000-0005-0000-0000-00006C5D0000}"/>
    <cellStyle name="Normal 6 3 10 5 2" xfId="28055" xr:uid="{00000000-0005-0000-0000-00006D5D0000}"/>
    <cellStyle name="Normal 6 3 10 6" xfId="5591" xr:uid="{00000000-0005-0000-0000-00006E5D0000}"/>
    <cellStyle name="Normal 6 3 10 6 2" xfId="23609" xr:uid="{00000000-0005-0000-0000-00006F5D0000}"/>
    <cellStyle name="Normal 6 3 10 7" xfId="18929" xr:uid="{00000000-0005-0000-0000-0000705D0000}"/>
    <cellStyle name="Normal 6 3 10 8" xfId="15689" xr:uid="{00000000-0005-0000-0000-0000715D0000}"/>
    <cellStyle name="Normal 6 3 11" xfId="1071" xr:uid="{00000000-0005-0000-0000-0000725D0000}"/>
    <cellStyle name="Normal 6 3 11 2" xfId="1899" xr:uid="{00000000-0005-0000-0000-0000735D0000}"/>
    <cellStyle name="Normal 6 3 11 2 2" xfId="11027" xr:uid="{00000000-0005-0000-0000-0000745D0000}"/>
    <cellStyle name="Normal 6 3 11 2 2 2" xfId="29045" xr:uid="{00000000-0005-0000-0000-0000755D0000}"/>
    <cellStyle name="Normal 6 3 11 2 3" xfId="7787" xr:uid="{00000000-0005-0000-0000-0000765D0000}"/>
    <cellStyle name="Normal 6 3 11 2 3 2" xfId="25805" xr:uid="{00000000-0005-0000-0000-0000775D0000}"/>
    <cellStyle name="Normal 6 3 11 2 4" xfId="19919" xr:uid="{00000000-0005-0000-0000-0000785D0000}"/>
    <cellStyle name="Normal 6 3 11 2 5" xfId="16679" xr:uid="{00000000-0005-0000-0000-0000795D0000}"/>
    <cellStyle name="Normal 6 3 11 3" xfId="3105" xr:uid="{00000000-0005-0000-0000-00007A5D0000}"/>
    <cellStyle name="Normal 6 3 11 3 2" xfId="12233" xr:uid="{00000000-0005-0000-0000-00007B5D0000}"/>
    <cellStyle name="Normal 6 3 11 3 2 2" xfId="30251" xr:uid="{00000000-0005-0000-0000-00007C5D0000}"/>
    <cellStyle name="Normal 6 3 11 3 3" xfId="8993" xr:uid="{00000000-0005-0000-0000-00007D5D0000}"/>
    <cellStyle name="Normal 6 3 11 3 3 2" xfId="27011" xr:uid="{00000000-0005-0000-0000-00007E5D0000}"/>
    <cellStyle name="Normal 6 3 11 3 4" xfId="21125" xr:uid="{00000000-0005-0000-0000-00007F5D0000}"/>
    <cellStyle name="Normal 6 3 11 3 5" xfId="17885" xr:uid="{00000000-0005-0000-0000-0000805D0000}"/>
    <cellStyle name="Normal 6 3 11 4" xfId="4925" xr:uid="{00000000-0005-0000-0000-0000815D0000}"/>
    <cellStyle name="Normal 6 3 11 4 2" xfId="14051" xr:uid="{00000000-0005-0000-0000-0000825D0000}"/>
    <cellStyle name="Normal 6 3 11 4 2 2" xfId="32069" xr:uid="{00000000-0005-0000-0000-0000835D0000}"/>
    <cellStyle name="Normal 6 3 11 4 3" xfId="6959" xr:uid="{00000000-0005-0000-0000-0000845D0000}"/>
    <cellStyle name="Normal 6 3 11 4 3 2" xfId="24977" xr:uid="{00000000-0005-0000-0000-0000855D0000}"/>
    <cellStyle name="Normal 6 3 11 4 4" xfId="22943" xr:uid="{00000000-0005-0000-0000-0000865D0000}"/>
    <cellStyle name="Normal 6 3 11 5" xfId="10199" xr:uid="{00000000-0005-0000-0000-0000875D0000}"/>
    <cellStyle name="Normal 6 3 11 5 2" xfId="28217" xr:uid="{00000000-0005-0000-0000-0000885D0000}"/>
    <cellStyle name="Normal 6 3 11 6" xfId="5753" xr:uid="{00000000-0005-0000-0000-0000895D0000}"/>
    <cellStyle name="Normal 6 3 11 6 2" xfId="23771" xr:uid="{00000000-0005-0000-0000-00008A5D0000}"/>
    <cellStyle name="Normal 6 3 11 7" xfId="19091" xr:uid="{00000000-0005-0000-0000-00008B5D0000}"/>
    <cellStyle name="Normal 6 3 11 8" xfId="15851" xr:uid="{00000000-0005-0000-0000-00008C5D0000}"/>
    <cellStyle name="Normal 6 3 12" xfId="405" xr:uid="{00000000-0005-0000-0000-00008D5D0000}"/>
    <cellStyle name="Normal 6 3 12 2" xfId="2061" xr:uid="{00000000-0005-0000-0000-00008E5D0000}"/>
    <cellStyle name="Normal 6 3 12 2 2" xfId="11189" xr:uid="{00000000-0005-0000-0000-00008F5D0000}"/>
    <cellStyle name="Normal 6 3 12 2 2 2" xfId="29207" xr:uid="{00000000-0005-0000-0000-0000905D0000}"/>
    <cellStyle name="Normal 6 3 12 2 3" xfId="7949" xr:uid="{00000000-0005-0000-0000-0000915D0000}"/>
    <cellStyle name="Normal 6 3 12 2 3 2" xfId="25967" xr:uid="{00000000-0005-0000-0000-0000925D0000}"/>
    <cellStyle name="Normal 6 3 12 2 4" xfId="20081" xr:uid="{00000000-0005-0000-0000-0000935D0000}"/>
    <cellStyle name="Normal 6 3 12 2 5" xfId="16841" xr:uid="{00000000-0005-0000-0000-0000945D0000}"/>
    <cellStyle name="Normal 6 3 12 3" xfId="4259" xr:uid="{00000000-0005-0000-0000-0000955D0000}"/>
    <cellStyle name="Normal 6 3 12 3 2" xfId="13385" xr:uid="{00000000-0005-0000-0000-0000965D0000}"/>
    <cellStyle name="Normal 6 3 12 3 2 2" xfId="31403" xr:uid="{00000000-0005-0000-0000-0000975D0000}"/>
    <cellStyle name="Normal 6 3 12 3 3" xfId="22277" xr:uid="{00000000-0005-0000-0000-0000985D0000}"/>
    <cellStyle name="Normal 6 3 12 4" xfId="9533" xr:uid="{00000000-0005-0000-0000-0000995D0000}"/>
    <cellStyle name="Normal 6 3 12 4 2" xfId="27551" xr:uid="{00000000-0005-0000-0000-00009A5D0000}"/>
    <cellStyle name="Normal 6 3 12 5" xfId="6293" xr:uid="{00000000-0005-0000-0000-00009B5D0000}"/>
    <cellStyle name="Normal 6 3 12 5 2" xfId="24311" xr:uid="{00000000-0005-0000-0000-00009C5D0000}"/>
    <cellStyle name="Normal 6 3 12 6" xfId="18425" xr:uid="{00000000-0005-0000-0000-00009D5D0000}"/>
    <cellStyle name="Normal 6 3 12 7" xfId="15185" xr:uid="{00000000-0005-0000-0000-00009E5D0000}"/>
    <cellStyle name="Normal 6 3 13" xfId="1233" xr:uid="{00000000-0005-0000-0000-00009F5D0000}"/>
    <cellStyle name="Normal 6 3 13 2" xfId="3881" xr:uid="{00000000-0005-0000-0000-0000A05D0000}"/>
    <cellStyle name="Normal 6 3 13 2 2" xfId="13007" xr:uid="{00000000-0005-0000-0000-0000A15D0000}"/>
    <cellStyle name="Normal 6 3 13 2 2 2" xfId="31025" xr:uid="{00000000-0005-0000-0000-0000A25D0000}"/>
    <cellStyle name="Normal 6 3 13 2 3" xfId="21899" xr:uid="{00000000-0005-0000-0000-0000A35D0000}"/>
    <cellStyle name="Normal 6 3 13 3" xfId="10361" xr:uid="{00000000-0005-0000-0000-0000A45D0000}"/>
    <cellStyle name="Normal 6 3 13 3 2" xfId="28379" xr:uid="{00000000-0005-0000-0000-0000A55D0000}"/>
    <cellStyle name="Normal 6 3 13 4" xfId="7121" xr:uid="{00000000-0005-0000-0000-0000A65D0000}"/>
    <cellStyle name="Normal 6 3 13 4 2" xfId="25139" xr:uid="{00000000-0005-0000-0000-0000A75D0000}"/>
    <cellStyle name="Normal 6 3 13 5" xfId="19253" xr:uid="{00000000-0005-0000-0000-0000A85D0000}"/>
    <cellStyle name="Normal 6 3 13 6" xfId="16013" xr:uid="{00000000-0005-0000-0000-0000A95D0000}"/>
    <cellStyle name="Normal 6 3 14" xfId="2439" xr:uid="{00000000-0005-0000-0000-0000AA5D0000}"/>
    <cellStyle name="Normal 6 3 14 2" xfId="11567" xr:uid="{00000000-0005-0000-0000-0000AB5D0000}"/>
    <cellStyle name="Normal 6 3 14 2 2" xfId="29585" xr:uid="{00000000-0005-0000-0000-0000AC5D0000}"/>
    <cellStyle name="Normal 6 3 14 3" xfId="8327" xr:uid="{00000000-0005-0000-0000-0000AD5D0000}"/>
    <cellStyle name="Normal 6 3 14 3 2" xfId="26345" xr:uid="{00000000-0005-0000-0000-0000AE5D0000}"/>
    <cellStyle name="Normal 6 3 14 4" xfId="20459" xr:uid="{00000000-0005-0000-0000-0000AF5D0000}"/>
    <cellStyle name="Normal 6 3 14 5" xfId="17219" xr:uid="{00000000-0005-0000-0000-0000B05D0000}"/>
    <cellStyle name="Normal 6 3 15" xfId="3263" xr:uid="{00000000-0005-0000-0000-0000B15D0000}"/>
    <cellStyle name="Normal 6 3 15 2" xfId="12389" xr:uid="{00000000-0005-0000-0000-0000B25D0000}"/>
    <cellStyle name="Normal 6 3 15 2 2" xfId="30407" xr:uid="{00000000-0005-0000-0000-0000B35D0000}"/>
    <cellStyle name="Normal 6 3 15 3" xfId="5915" xr:uid="{00000000-0005-0000-0000-0000B45D0000}"/>
    <cellStyle name="Normal 6 3 15 3 2" xfId="23933" xr:uid="{00000000-0005-0000-0000-0000B55D0000}"/>
    <cellStyle name="Normal 6 3 15 4" xfId="21281" xr:uid="{00000000-0005-0000-0000-0000B65D0000}"/>
    <cellStyle name="Normal 6 3 15 5" xfId="14807" xr:uid="{00000000-0005-0000-0000-0000B75D0000}"/>
    <cellStyle name="Normal 6 3 16" xfId="9155" xr:uid="{00000000-0005-0000-0000-0000B85D0000}"/>
    <cellStyle name="Normal 6 3 16 2" xfId="27173" xr:uid="{00000000-0005-0000-0000-0000B95D0000}"/>
    <cellStyle name="Normal 6 3 17" xfId="5087" xr:uid="{00000000-0005-0000-0000-0000BA5D0000}"/>
    <cellStyle name="Normal 6 3 17 2" xfId="23105" xr:uid="{00000000-0005-0000-0000-0000BB5D0000}"/>
    <cellStyle name="Normal 6 3 18" xfId="18047" xr:uid="{00000000-0005-0000-0000-0000BC5D0000}"/>
    <cellStyle name="Normal 6 3 19" xfId="14213" xr:uid="{00000000-0005-0000-0000-0000BD5D0000}"/>
    <cellStyle name="Normal 6 3 2" xfId="61" xr:uid="{00000000-0005-0000-0000-0000BE5D0000}"/>
    <cellStyle name="Normal 6 3 2 10" xfId="3287" xr:uid="{00000000-0005-0000-0000-0000BF5D0000}"/>
    <cellStyle name="Normal 6 3 2 10 2" xfId="12413" xr:uid="{00000000-0005-0000-0000-0000C05D0000}"/>
    <cellStyle name="Normal 6 3 2 10 2 2" xfId="30431" xr:uid="{00000000-0005-0000-0000-0000C15D0000}"/>
    <cellStyle name="Normal 6 3 2 10 3" xfId="5951" xr:uid="{00000000-0005-0000-0000-0000C25D0000}"/>
    <cellStyle name="Normal 6 3 2 10 3 2" xfId="23969" xr:uid="{00000000-0005-0000-0000-0000C35D0000}"/>
    <cellStyle name="Normal 6 3 2 10 4" xfId="21305" xr:uid="{00000000-0005-0000-0000-0000C45D0000}"/>
    <cellStyle name="Normal 6 3 2 10 5" xfId="14843" xr:uid="{00000000-0005-0000-0000-0000C55D0000}"/>
    <cellStyle name="Normal 6 3 2 11" xfId="9191" xr:uid="{00000000-0005-0000-0000-0000C65D0000}"/>
    <cellStyle name="Normal 6 3 2 11 2" xfId="27209" xr:uid="{00000000-0005-0000-0000-0000C75D0000}"/>
    <cellStyle name="Normal 6 3 2 12" xfId="5141" xr:uid="{00000000-0005-0000-0000-0000C85D0000}"/>
    <cellStyle name="Normal 6 3 2 12 2" xfId="23159" xr:uid="{00000000-0005-0000-0000-0000C95D0000}"/>
    <cellStyle name="Normal 6 3 2 13" xfId="18083" xr:uid="{00000000-0005-0000-0000-0000CA5D0000}"/>
    <cellStyle name="Normal 6 3 2 14" xfId="14231" xr:uid="{00000000-0005-0000-0000-0000CB5D0000}"/>
    <cellStyle name="Normal 6 3 2 2" xfId="117" xr:uid="{00000000-0005-0000-0000-0000CC5D0000}"/>
    <cellStyle name="Normal 6 3 2 2 10" xfId="9245" xr:uid="{00000000-0005-0000-0000-0000CD5D0000}"/>
    <cellStyle name="Normal 6 3 2 2 10 2" xfId="27263" xr:uid="{00000000-0005-0000-0000-0000CE5D0000}"/>
    <cellStyle name="Normal 6 3 2 2 11" xfId="5195" xr:uid="{00000000-0005-0000-0000-0000CF5D0000}"/>
    <cellStyle name="Normal 6 3 2 2 11 2" xfId="23213" xr:uid="{00000000-0005-0000-0000-0000D05D0000}"/>
    <cellStyle name="Normal 6 3 2 2 12" xfId="18137" xr:uid="{00000000-0005-0000-0000-0000D15D0000}"/>
    <cellStyle name="Normal 6 3 2 2 13" xfId="14285" xr:uid="{00000000-0005-0000-0000-0000D25D0000}"/>
    <cellStyle name="Normal 6 3 2 2 2" xfId="333" xr:uid="{00000000-0005-0000-0000-0000D35D0000}"/>
    <cellStyle name="Normal 6 3 2 2 2 2" xfId="675" xr:uid="{00000000-0005-0000-0000-0000D45D0000}"/>
    <cellStyle name="Normal 6 3 2 2 2 2 2" xfId="2331" xr:uid="{00000000-0005-0000-0000-0000D55D0000}"/>
    <cellStyle name="Normal 6 3 2 2 2 2 2 2" xfId="11459" xr:uid="{00000000-0005-0000-0000-0000D65D0000}"/>
    <cellStyle name="Normal 6 3 2 2 2 2 2 2 2" xfId="29477" xr:uid="{00000000-0005-0000-0000-0000D75D0000}"/>
    <cellStyle name="Normal 6 3 2 2 2 2 2 3" xfId="8219" xr:uid="{00000000-0005-0000-0000-0000D85D0000}"/>
    <cellStyle name="Normal 6 3 2 2 2 2 2 3 2" xfId="26237" xr:uid="{00000000-0005-0000-0000-0000D95D0000}"/>
    <cellStyle name="Normal 6 3 2 2 2 2 2 4" xfId="20351" xr:uid="{00000000-0005-0000-0000-0000DA5D0000}"/>
    <cellStyle name="Normal 6 3 2 2 2 2 2 5" xfId="17111" xr:uid="{00000000-0005-0000-0000-0000DB5D0000}"/>
    <cellStyle name="Normal 6 3 2 2 2 2 3" xfId="4529" xr:uid="{00000000-0005-0000-0000-0000DC5D0000}"/>
    <cellStyle name="Normal 6 3 2 2 2 2 3 2" xfId="13655" xr:uid="{00000000-0005-0000-0000-0000DD5D0000}"/>
    <cellStyle name="Normal 6 3 2 2 2 2 3 2 2" xfId="31673" xr:uid="{00000000-0005-0000-0000-0000DE5D0000}"/>
    <cellStyle name="Normal 6 3 2 2 2 2 3 3" xfId="22547" xr:uid="{00000000-0005-0000-0000-0000DF5D0000}"/>
    <cellStyle name="Normal 6 3 2 2 2 2 4" xfId="9803" xr:uid="{00000000-0005-0000-0000-0000E05D0000}"/>
    <cellStyle name="Normal 6 3 2 2 2 2 4 2" xfId="27821" xr:uid="{00000000-0005-0000-0000-0000E15D0000}"/>
    <cellStyle name="Normal 6 3 2 2 2 2 5" xfId="6563" xr:uid="{00000000-0005-0000-0000-0000E25D0000}"/>
    <cellStyle name="Normal 6 3 2 2 2 2 5 2" xfId="24581" xr:uid="{00000000-0005-0000-0000-0000E35D0000}"/>
    <cellStyle name="Normal 6 3 2 2 2 2 6" xfId="18695" xr:uid="{00000000-0005-0000-0000-0000E45D0000}"/>
    <cellStyle name="Normal 6 3 2 2 2 2 7" xfId="15455" xr:uid="{00000000-0005-0000-0000-0000E55D0000}"/>
    <cellStyle name="Normal 6 3 2 2 2 3" xfId="1503" xr:uid="{00000000-0005-0000-0000-0000E65D0000}"/>
    <cellStyle name="Normal 6 3 2 2 2 3 2" xfId="4187" xr:uid="{00000000-0005-0000-0000-0000E75D0000}"/>
    <cellStyle name="Normal 6 3 2 2 2 3 2 2" xfId="13313" xr:uid="{00000000-0005-0000-0000-0000E85D0000}"/>
    <cellStyle name="Normal 6 3 2 2 2 3 2 2 2" xfId="31331" xr:uid="{00000000-0005-0000-0000-0000E95D0000}"/>
    <cellStyle name="Normal 6 3 2 2 2 3 2 3" xfId="22205" xr:uid="{00000000-0005-0000-0000-0000EA5D0000}"/>
    <cellStyle name="Normal 6 3 2 2 2 3 3" xfId="10631" xr:uid="{00000000-0005-0000-0000-0000EB5D0000}"/>
    <cellStyle name="Normal 6 3 2 2 2 3 3 2" xfId="28649" xr:uid="{00000000-0005-0000-0000-0000EC5D0000}"/>
    <cellStyle name="Normal 6 3 2 2 2 3 4" xfId="7391" xr:uid="{00000000-0005-0000-0000-0000ED5D0000}"/>
    <cellStyle name="Normal 6 3 2 2 2 3 4 2" xfId="25409" xr:uid="{00000000-0005-0000-0000-0000EE5D0000}"/>
    <cellStyle name="Normal 6 3 2 2 2 3 5" xfId="19523" xr:uid="{00000000-0005-0000-0000-0000EF5D0000}"/>
    <cellStyle name="Normal 6 3 2 2 2 3 6" xfId="16283" xr:uid="{00000000-0005-0000-0000-0000F05D0000}"/>
    <cellStyle name="Normal 6 3 2 2 2 4" xfId="2709" xr:uid="{00000000-0005-0000-0000-0000F15D0000}"/>
    <cellStyle name="Normal 6 3 2 2 2 4 2" xfId="11837" xr:uid="{00000000-0005-0000-0000-0000F25D0000}"/>
    <cellStyle name="Normal 6 3 2 2 2 4 2 2" xfId="29855" xr:uid="{00000000-0005-0000-0000-0000F35D0000}"/>
    <cellStyle name="Normal 6 3 2 2 2 4 3" xfId="8597" xr:uid="{00000000-0005-0000-0000-0000F45D0000}"/>
    <cellStyle name="Normal 6 3 2 2 2 4 3 2" xfId="26615" xr:uid="{00000000-0005-0000-0000-0000F55D0000}"/>
    <cellStyle name="Normal 6 3 2 2 2 4 4" xfId="20729" xr:uid="{00000000-0005-0000-0000-0000F65D0000}"/>
    <cellStyle name="Normal 6 3 2 2 2 4 5" xfId="17489" xr:uid="{00000000-0005-0000-0000-0000F75D0000}"/>
    <cellStyle name="Normal 6 3 2 2 2 5" xfId="3647" xr:uid="{00000000-0005-0000-0000-0000F85D0000}"/>
    <cellStyle name="Normal 6 3 2 2 2 5 2" xfId="12773" xr:uid="{00000000-0005-0000-0000-0000F95D0000}"/>
    <cellStyle name="Normal 6 3 2 2 2 5 2 2" xfId="30791" xr:uid="{00000000-0005-0000-0000-0000FA5D0000}"/>
    <cellStyle name="Normal 6 3 2 2 2 5 3" xfId="6221" xr:uid="{00000000-0005-0000-0000-0000FB5D0000}"/>
    <cellStyle name="Normal 6 3 2 2 2 5 3 2" xfId="24239" xr:uid="{00000000-0005-0000-0000-0000FC5D0000}"/>
    <cellStyle name="Normal 6 3 2 2 2 5 4" xfId="21665" xr:uid="{00000000-0005-0000-0000-0000FD5D0000}"/>
    <cellStyle name="Normal 6 3 2 2 2 5 5" xfId="15113" xr:uid="{00000000-0005-0000-0000-0000FE5D0000}"/>
    <cellStyle name="Normal 6 3 2 2 2 6" xfId="9461" xr:uid="{00000000-0005-0000-0000-0000FF5D0000}"/>
    <cellStyle name="Normal 6 3 2 2 2 6 2" xfId="27479" xr:uid="{00000000-0005-0000-0000-0000005E0000}"/>
    <cellStyle name="Normal 6 3 2 2 2 7" xfId="5357" xr:uid="{00000000-0005-0000-0000-0000015E0000}"/>
    <cellStyle name="Normal 6 3 2 2 2 7 2" xfId="23375" xr:uid="{00000000-0005-0000-0000-0000025E0000}"/>
    <cellStyle name="Normal 6 3 2 2 2 8" xfId="18353" xr:uid="{00000000-0005-0000-0000-0000035E0000}"/>
    <cellStyle name="Normal 6 3 2 2 2 9" xfId="14411" xr:uid="{00000000-0005-0000-0000-0000045E0000}"/>
    <cellStyle name="Normal 6 3 2 2 3" xfId="837" xr:uid="{00000000-0005-0000-0000-0000055E0000}"/>
    <cellStyle name="Normal 6 3 2 2 3 2" xfId="1665" xr:uid="{00000000-0005-0000-0000-0000065E0000}"/>
    <cellStyle name="Normal 6 3 2 2 3 2 2" xfId="4691" xr:uid="{00000000-0005-0000-0000-0000075E0000}"/>
    <cellStyle name="Normal 6 3 2 2 3 2 2 2" xfId="13817" xr:uid="{00000000-0005-0000-0000-0000085E0000}"/>
    <cellStyle name="Normal 6 3 2 2 3 2 2 2 2" xfId="31835" xr:uid="{00000000-0005-0000-0000-0000095E0000}"/>
    <cellStyle name="Normal 6 3 2 2 3 2 2 3" xfId="22709" xr:uid="{00000000-0005-0000-0000-00000A5E0000}"/>
    <cellStyle name="Normal 6 3 2 2 3 2 3" xfId="10793" xr:uid="{00000000-0005-0000-0000-00000B5E0000}"/>
    <cellStyle name="Normal 6 3 2 2 3 2 3 2" xfId="28811" xr:uid="{00000000-0005-0000-0000-00000C5E0000}"/>
    <cellStyle name="Normal 6 3 2 2 3 2 4" xfId="7553" xr:uid="{00000000-0005-0000-0000-00000D5E0000}"/>
    <cellStyle name="Normal 6 3 2 2 3 2 4 2" xfId="25571" xr:uid="{00000000-0005-0000-0000-00000E5E0000}"/>
    <cellStyle name="Normal 6 3 2 2 3 2 5" xfId="19685" xr:uid="{00000000-0005-0000-0000-00000F5E0000}"/>
    <cellStyle name="Normal 6 3 2 2 3 2 6" xfId="16445" xr:uid="{00000000-0005-0000-0000-0000105E0000}"/>
    <cellStyle name="Normal 6 3 2 2 3 3" xfId="2871" xr:uid="{00000000-0005-0000-0000-0000115E0000}"/>
    <cellStyle name="Normal 6 3 2 2 3 3 2" xfId="11999" xr:uid="{00000000-0005-0000-0000-0000125E0000}"/>
    <cellStyle name="Normal 6 3 2 2 3 3 2 2" xfId="30017" xr:uid="{00000000-0005-0000-0000-0000135E0000}"/>
    <cellStyle name="Normal 6 3 2 2 3 3 3" xfId="8759" xr:uid="{00000000-0005-0000-0000-0000145E0000}"/>
    <cellStyle name="Normal 6 3 2 2 3 3 3 2" xfId="26777" xr:uid="{00000000-0005-0000-0000-0000155E0000}"/>
    <cellStyle name="Normal 6 3 2 2 3 3 4" xfId="20891" xr:uid="{00000000-0005-0000-0000-0000165E0000}"/>
    <cellStyle name="Normal 6 3 2 2 3 3 5" xfId="17651" xr:uid="{00000000-0005-0000-0000-0000175E0000}"/>
    <cellStyle name="Normal 6 3 2 2 3 4" xfId="3809" xr:uid="{00000000-0005-0000-0000-0000185E0000}"/>
    <cellStyle name="Normal 6 3 2 2 3 4 2" xfId="12935" xr:uid="{00000000-0005-0000-0000-0000195E0000}"/>
    <cellStyle name="Normal 6 3 2 2 3 4 2 2" xfId="30953" xr:uid="{00000000-0005-0000-0000-00001A5E0000}"/>
    <cellStyle name="Normal 6 3 2 2 3 4 3" xfId="6725" xr:uid="{00000000-0005-0000-0000-00001B5E0000}"/>
    <cellStyle name="Normal 6 3 2 2 3 4 3 2" xfId="24743" xr:uid="{00000000-0005-0000-0000-00001C5E0000}"/>
    <cellStyle name="Normal 6 3 2 2 3 4 4" xfId="21827" xr:uid="{00000000-0005-0000-0000-00001D5E0000}"/>
    <cellStyle name="Normal 6 3 2 2 3 4 5" xfId="15617" xr:uid="{00000000-0005-0000-0000-00001E5E0000}"/>
    <cellStyle name="Normal 6 3 2 2 3 5" xfId="9965" xr:uid="{00000000-0005-0000-0000-00001F5E0000}"/>
    <cellStyle name="Normal 6 3 2 2 3 5 2" xfId="27983" xr:uid="{00000000-0005-0000-0000-0000205E0000}"/>
    <cellStyle name="Normal 6 3 2 2 3 6" xfId="5519" xr:uid="{00000000-0005-0000-0000-0000215E0000}"/>
    <cellStyle name="Normal 6 3 2 2 3 6 2" xfId="23537" xr:uid="{00000000-0005-0000-0000-0000225E0000}"/>
    <cellStyle name="Normal 6 3 2 2 3 7" xfId="18857" xr:uid="{00000000-0005-0000-0000-0000235E0000}"/>
    <cellStyle name="Normal 6 3 2 2 3 8" xfId="14573" xr:uid="{00000000-0005-0000-0000-0000245E0000}"/>
    <cellStyle name="Normal 6 3 2 2 4" xfId="999" xr:uid="{00000000-0005-0000-0000-0000255E0000}"/>
    <cellStyle name="Normal 6 3 2 2 4 2" xfId="1827" xr:uid="{00000000-0005-0000-0000-0000265E0000}"/>
    <cellStyle name="Normal 6 3 2 2 4 2 2" xfId="10955" xr:uid="{00000000-0005-0000-0000-0000275E0000}"/>
    <cellStyle name="Normal 6 3 2 2 4 2 2 2" xfId="28973" xr:uid="{00000000-0005-0000-0000-0000285E0000}"/>
    <cellStyle name="Normal 6 3 2 2 4 2 3" xfId="7715" xr:uid="{00000000-0005-0000-0000-0000295E0000}"/>
    <cellStyle name="Normal 6 3 2 2 4 2 3 2" xfId="25733" xr:uid="{00000000-0005-0000-0000-00002A5E0000}"/>
    <cellStyle name="Normal 6 3 2 2 4 2 4" xfId="19847" xr:uid="{00000000-0005-0000-0000-00002B5E0000}"/>
    <cellStyle name="Normal 6 3 2 2 4 2 5" xfId="16607" xr:uid="{00000000-0005-0000-0000-00002C5E0000}"/>
    <cellStyle name="Normal 6 3 2 2 4 3" xfId="3033" xr:uid="{00000000-0005-0000-0000-00002D5E0000}"/>
    <cellStyle name="Normal 6 3 2 2 4 3 2" xfId="12161" xr:uid="{00000000-0005-0000-0000-00002E5E0000}"/>
    <cellStyle name="Normal 6 3 2 2 4 3 2 2" xfId="30179" xr:uid="{00000000-0005-0000-0000-00002F5E0000}"/>
    <cellStyle name="Normal 6 3 2 2 4 3 3" xfId="8921" xr:uid="{00000000-0005-0000-0000-0000305E0000}"/>
    <cellStyle name="Normal 6 3 2 2 4 3 3 2" xfId="26939" xr:uid="{00000000-0005-0000-0000-0000315E0000}"/>
    <cellStyle name="Normal 6 3 2 2 4 3 4" xfId="21053" xr:uid="{00000000-0005-0000-0000-0000325E0000}"/>
    <cellStyle name="Normal 6 3 2 2 4 3 5" xfId="17813" xr:uid="{00000000-0005-0000-0000-0000335E0000}"/>
    <cellStyle name="Normal 6 3 2 2 4 4" xfId="4853" xr:uid="{00000000-0005-0000-0000-0000345E0000}"/>
    <cellStyle name="Normal 6 3 2 2 4 4 2" xfId="13979" xr:uid="{00000000-0005-0000-0000-0000355E0000}"/>
    <cellStyle name="Normal 6 3 2 2 4 4 2 2" xfId="31997" xr:uid="{00000000-0005-0000-0000-0000365E0000}"/>
    <cellStyle name="Normal 6 3 2 2 4 4 3" xfId="6887" xr:uid="{00000000-0005-0000-0000-0000375E0000}"/>
    <cellStyle name="Normal 6 3 2 2 4 4 3 2" xfId="24905" xr:uid="{00000000-0005-0000-0000-0000385E0000}"/>
    <cellStyle name="Normal 6 3 2 2 4 4 4" xfId="22871" xr:uid="{00000000-0005-0000-0000-0000395E0000}"/>
    <cellStyle name="Normal 6 3 2 2 4 4 5" xfId="15779" xr:uid="{00000000-0005-0000-0000-00003A5E0000}"/>
    <cellStyle name="Normal 6 3 2 2 4 5" xfId="10127" xr:uid="{00000000-0005-0000-0000-00003B5E0000}"/>
    <cellStyle name="Normal 6 3 2 2 4 5 2" xfId="28145" xr:uid="{00000000-0005-0000-0000-00003C5E0000}"/>
    <cellStyle name="Normal 6 3 2 2 4 6" xfId="5681" xr:uid="{00000000-0005-0000-0000-00003D5E0000}"/>
    <cellStyle name="Normal 6 3 2 2 4 6 2" xfId="23699" xr:uid="{00000000-0005-0000-0000-00003E5E0000}"/>
    <cellStyle name="Normal 6 3 2 2 4 7" xfId="19019" xr:uid="{00000000-0005-0000-0000-00003F5E0000}"/>
    <cellStyle name="Normal 6 3 2 2 4 8" xfId="14735" xr:uid="{00000000-0005-0000-0000-0000405E0000}"/>
    <cellStyle name="Normal 6 3 2 2 5" xfId="1161" xr:uid="{00000000-0005-0000-0000-0000415E0000}"/>
    <cellStyle name="Normal 6 3 2 2 5 2" xfId="1989" xr:uid="{00000000-0005-0000-0000-0000425E0000}"/>
    <cellStyle name="Normal 6 3 2 2 5 2 2" xfId="11117" xr:uid="{00000000-0005-0000-0000-0000435E0000}"/>
    <cellStyle name="Normal 6 3 2 2 5 2 2 2" xfId="29135" xr:uid="{00000000-0005-0000-0000-0000445E0000}"/>
    <cellStyle name="Normal 6 3 2 2 5 2 3" xfId="7877" xr:uid="{00000000-0005-0000-0000-0000455E0000}"/>
    <cellStyle name="Normal 6 3 2 2 5 2 3 2" xfId="25895" xr:uid="{00000000-0005-0000-0000-0000465E0000}"/>
    <cellStyle name="Normal 6 3 2 2 5 2 4" xfId="20009" xr:uid="{00000000-0005-0000-0000-0000475E0000}"/>
    <cellStyle name="Normal 6 3 2 2 5 2 5" xfId="16769" xr:uid="{00000000-0005-0000-0000-0000485E0000}"/>
    <cellStyle name="Normal 6 3 2 2 5 3" xfId="3195" xr:uid="{00000000-0005-0000-0000-0000495E0000}"/>
    <cellStyle name="Normal 6 3 2 2 5 3 2" xfId="12323" xr:uid="{00000000-0005-0000-0000-00004A5E0000}"/>
    <cellStyle name="Normal 6 3 2 2 5 3 2 2" xfId="30341" xr:uid="{00000000-0005-0000-0000-00004B5E0000}"/>
    <cellStyle name="Normal 6 3 2 2 5 3 3" xfId="9083" xr:uid="{00000000-0005-0000-0000-00004C5E0000}"/>
    <cellStyle name="Normal 6 3 2 2 5 3 3 2" xfId="27101" xr:uid="{00000000-0005-0000-0000-00004D5E0000}"/>
    <cellStyle name="Normal 6 3 2 2 5 3 4" xfId="21215" xr:uid="{00000000-0005-0000-0000-00004E5E0000}"/>
    <cellStyle name="Normal 6 3 2 2 5 3 5" xfId="17975" xr:uid="{00000000-0005-0000-0000-00004F5E0000}"/>
    <cellStyle name="Normal 6 3 2 2 5 4" xfId="5015" xr:uid="{00000000-0005-0000-0000-0000505E0000}"/>
    <cellStyle name="Normal 6 3 2 2 5 4 2" xfId="14141" xr:uid="{00000000-0005-0000-0000-0000515E0000}"/>
    <cellStyle name="Normal 6 3 2 2 5 4 2 2" xfId="32159" xr:uid="{00000000-0005-0000-0000-0000525E0000}"/>
    <cellStyle name="Normal 6 3 2 2 5 4 3" xfId="7049" xr:uid="{00000000-0005-0000-0000-0000535E0000}"/>
    <cellStyle name="Normal 6 3 2 2 5 4 3 2" xfId="25067" xr:uid="{00000000-0005-0000-0000-0000545E0000}"/>
    <cellStyle name="Normal 6 3 2 2 5 4 4" xfId="23033" xr:uid="{00000000-0005-0000-0000-0000555E0000}"/>
    <cellStyle name="Normal 6 3 2 2 5 5" xfId="10289" xr:uid="{00000000-0005-0000-0000-0000565E0000}"/>
    <cellStyle name="Normal 6 3 2 2 5 5 2" xfId="28307" xr:uid="{00000000-0005-0000-0000-0000575E0000}"/>
    <cellStyle name="Normal 6 3 2 2 5 6" xfId="5843" xr:uid="{00000000-0005-0000-0000-0000585E0000}"/>
    <cellStyle name="Normal 6 3 2 2 5 6 2" xfId="23861" xr:uid="{00000000-0005-0000-0000-0000595E0000}"/>
    <cellStyle name="Normal 6 3 2 2 5 7" xfId="19181" xr:uid="{00000000-0005-0000-0000-00005A5E0000}"/>
    <cellStyle name="Normal 6 3 2 2 5 8" xfId="15941" xr:uid="{00000000-0005-0000-0000-00005B5E0000}"/>
    <cellStyle name="Normal 6 3 2 2 6" xfId="513" xr:uid="{00000000-0005-0000-0000-00005C5E0000}"/>
    <cellStyle name="Normal 6 3 2 2 6 2" xfId="2169" xr:uid="{00000000-0005-0000-0000-00005D5E0000}"/>
    <cellStyle name="Normal 6 3 2 2 6 2 2" xfId="11297" xr:uid="{00000000-0005-0000-0000-00005E5E0000}"/>
    <cellStyle name="Normal 6 3 2 2 6 2 2 2" xfId="29315" xr:uid="{00000000-0005-0000-0000-00005F5E0000}"/>
    <cellStyle name="Normal 6 3 2 2 6 2 3" xfId="8057" xr:uid="{00000000-0005-0000-0000-0000605E0000}"/>
    <cellStyle name="Normal 6 3 2 2 6 2 3 2" xfId="26075" xr:uid="{00000000-0005-0000-0000-0000615E0000}"/>
    <cellStyle name="Normal 6 3 2 2 6 2 4" xfId="20189" xr:uid="{00000000-0005-0000-0000-0000625E0000}"/>
    <cellStyle name="Normal 6 3 2 2 6 2 5" xfId="16949" xr:uid="{00000000-0005-0000-0000-0000635E0000}"/>
    <cellStyle name="Normal 6 3 2 2 6 3" xfId="4367" xr:uid="{00000000-0005-0000-0000-0000645E0000}"/>
    <cellStyle name="Normal 6 3 2 2 6 3 2" xfId="13493" xr:uid="{00000000-0005-0000-0000-0000655E0000}"/>
    <cellStyle name="Normal 6 3 2 2 6 3 2 2" xfId="31511" xr:uid="{00000000-0005-0000-0000-0000665E0000}"/>
    <cellStyle name="Normal 6 3 2 2 6 3 3" xfId="22385" xr:uid="{00000000-0005-0000-0000-0000675E0000}"/>
    <cellStyle name="Normal 6 3 2 2 6 4" xfId="9641" xr:uid="{00000000-0005-0000-0000-0000685E0000}"/>
    <cellStyle name="Normal 6 3 2 2 6 4 2" xfId="27659" xr:uid="{00000000-0005-0000-0000-0000695E0000}"/>
    <cellStyle name="Normal 6 3 2 2 6 5" xfId="6401" xr:uid="{00000000-0005-0000-0000-00006A5E0000}"/>
    <cellStyle name="Normal 6 3 2 2 6 5 2" xfId="24419" xr:uid="{00000000-0005-0000-0000-00006B5E0000}"/>
    <cellStyle name="Normal 6 3 2 2 6 6" xfId="18533" xr:uid="{00000000-0005-0000-0000-00006C5E0000}"/>
    <cellStyle name="Normal 6 3 2 2 6 7" xfId="15293" xr:uid="{00000000-0005-0000-0000-00006D5E0000}"/>
    <cellStyle name="Normal 6 3 2 2 7" xfId="1341" xr:uid="{00000000-0005-0000-0000-00006E5E0000}"/>
    <cellStyle name="Normal 6 3 2 2 7 2" xfId="3971" xr:uid="{00000000-0005-0000-0000-00006F5E0000}"/>
    <cellStyle name="Normal 6 3 2 2 7 2 2" xfId="13097" xr:uid="{00000000-0005-0000-0000-0000705E0000}"/>
    <cellStyle name="Normal 6 3 2 2 7 2 2 2" xfId="31115" xr:uid="{00000000-0005-0000-0000-0000715E0000}"/>
    <cellStyle name="Normal 6 3 2 2 7 2 3" xfId="21989" xr:uid="{00000000-0005-0000-0000-0000725E0000}"/>
    <cellStyle name="Normal 6 3 2 2 7 3" xfId="10469" xr:uid="{00000000-0005-0000-0000-0000735E0000}"/>
    <cellStyle name="Normal 6 3 2 2 7 3 2" xfId="28487" xr:uid="{00000000-0005-0000-0000-0000745E0000}"/>
    <cellStyle name="Normal 6 3 2 2 7 4" xfId="7229" xr:uid="{00000000-0005-0000-0000-0000755E0000}"/>
    <cellStyle name="Normal 6 3 2 2 7 4 2" xfId="25247" xr:uid="{00000000-0005-0000-0000-0000765E0000}"/>
    <cellStyle name="Normal 6 3 2 2 7 5" xfId="19361" xr:uid="{00000000-0005-0000-0000-0000775E0000}"/>
    <cellStyle name="Normal 6 3 2 2 7 6" xfId="16121" xr:uid="{00000000-0005-0000-0000-0000785E0000}"/>
    <cellStyle name="Normal 6 3 2 2 8" xfId="2547" xr:uid="{00000000-0005-0000-0000-0000795E0000}"/>
    <cellStyle name="Normal 6 3 2 2 8 2" xfId="11675" xr:uid="{00000000-0005-0000-0000-00007A5E0000}"/>
    <cellStyle name="Normal 6 3 2 2 8 2 2" xfId="29693" xr:uid="{00000000-0005-0000-0000-00007B5E0000}"/>
    <cellStyle name="Normal 6 3 2 2 8 3" xfId="8435" xr:uid="{00000000-0005-0000-0000-00007C5E0000}"/>
    <cellStyle name="Normal 6 3 2 2 8 3 2" xfId="26453" xr:uid="{00000000-0005-0000-0000-00007D5E0000}"/>
    <cellStyle name="Normal 6 3 2 2 8 4" xfId="20567" xr:uid="{00000000-0005-0000-0000-00007E5E0000}"/>
    <cellStyle name="Normal 6 3 2 2 8 5" xfId="17327" xr:uid="{00000000-0005-0000-0000-00007F5E0000}"/>
    <cellStyle name="Normal 6 3 2 2 9" xfId="3485" xr:uid="{00000000-0005-0000-0000-0000805E0000}"/>
    <cellStyle name="Normal 6 3 2 2 9 2" xfId="12611" xr:uid="{00000000-0005-0000-0000-0000815E0000}"/>
    <cellStyle name="Normal 6 3 2 2 9 2 2" xfId="30629" xr:uid="{00000000-0005-0000-0000-0000825E0000}"/>
    <cellStyle name="Normal 6 3 2 2 9 3" xfId="6005" xr:uid="{00000000-0005-0000-0000-0000835E0000}"/>
    <cellStyle name="Normal 6 3 2 2 9 3 2" xfId="24023" xr:uid="{00000000-0005-0000-0000-0000845E0000}"/>
    <cellStyle name="Normal 6 3 2 2 9 4" xfId="21503" xr:uid="{00000000-0005-0000-0000-0000855E0000}"/>
    <cellStyle name="Normal 6 3 2 2 9 5" xfId="14897" xr:uid="{00000000-0005-0000-0000-0000865E0000}"/>
    <cellStyle name="Normal 6 3 2 3" xfId="279" xr:uid="{00000000-0005-0000-0000-0000875E0000}"/>
    <cellStyle name="Normal 6 3 2 3 2" xfId="621" xr:uid="{00000000-0005-0000-0000-0000885E0000}"/>
    <cellStyle name="Normal 6 3 2 3 2 2" xfId="2277" xr:uid="{00000000-0005-0000-0000-0000895E0000}"/>
    <cellStyle name="Normal 6 3 2 3 2 2 2" xfId="11405" xr:uid="{00000000-0005-0000-0000-00008A5E0000}"/>
    <cellStyle name="Normal 6 3 2 3 2 2 2 2" xfId="29423" xr:uid="{00000000-0005-0000-0000-00008B5E0000}"/>
    <cellStyle name="Normal 6 3 2 3 2 2 3" xfId="8165" xr:uid="{00000000-0005-0000-0000-00008C5E0000}"/>
    <cellStyle name="Normal 6 3 2 3 2 2 3 2" xfId="26183" xr:uid="{00000000-0005-0000-0000-00008D5E0000}"/>
    <cellStyle name="Normal 6 3 2 3 2 2 4" xfId="20297" xr:uid="{00000000-0005-0000-0000-00008E5E0000}"/>
    <cellStyle name="Normal 6 3 2 3 2 2 5" xfId="17057" xr:uid="{00000000-0005-0000-0000-00008F5E0000}"/>
    <cellStyle name="Normal 6 3 2 3 2 3" xfId="4475" xr:uid="{00000000-0005-0000-0000-0000905E0000}"/>
    <cellStyle name="Normal 6 3 2 3 2 3 2" xfId="13601" xr:uid="{00000000-0005-0000-0000-0000915E0000}"/>
    <cellStyle name="Normal 6 3 2 3 2 3 2 2" xfId="31619" xr:uid="{00000000-0005-0000-0000-0000925E0000}"/>
    <cellStyle name="Normal 6 3 2 3 2 3 3" xfId="22493" xr:uid="{00000000-0005-0000-0000-0000935E0000}"/>
    <cellStyle name="Normal 6 3 2 3 2 4" xfId="9749" xr:uid="{00000000-0005-0000-0000-0000945E0000}"/>
    <cellStyle name="Normal 6 3 2 3 2 4 2" xfId="27767" xr:uid="{00000000-0005-0000-0000-0000955E0000}"/>
    <cellStyle name="Normal 6 3 2 3 2 5" xfId="6509" xr:uid="{00000000-0005-0000-0000-0000965E0000}"/>
    <cellStyle name="Normal 6 3 2 3 2 5 2" xfId="24527" xr:uid="{00000000-0005-0000-0000-0000975E0000}"/>
    <cellStyle name="Normal 6 3 2 3 2 6" xfId="18641" xr:uid="{00000000-0005-0000-0000-0000985E0000}"/>
    <cellStyle name="Normal 6 3 2 3 2 7" xfId="15401" xr:uid="{00000000-0005-0000-0000-0000995E0000}"/>
    <cellStyle name="Normal 6 3 2 3 3" xfId="1449" xr:uid="{00000000-0005-0000-0000-00009A5E0000}"/>
    <cellStyle name="Normal 6 3 2 3 3 2" xfId="4133" xr:uid="{00000000-0005-0000-0000-00009B5E0000}"/>
    <cellStyle name="Normal 6 3 2 3 3 2 2" xfId="13259" xr:uid="{00000000-0005-0000-0000-00009C5E0000}"/>
    <cellStyle name="Normal 6 3 2 3 3 2 2 2" xfId="31277" xr:uid="{00000000-0005-0000-0000-00009D5E0000}"/>
    <cellStyle name="Normal 6 3 2 3 3 2 3" xfId="22151" xr:uid="{00000000-0005-0000-0000-00009E5E0000}"/>
    <cellStyle name="Normal 6 3 2 3 3 3" xfId="10577" xr:uid="{00000000-0005-0000-0000-00009F5E0000}"/>
    <cellStyle name="Normal 6 3 2 3 3 3 2" xfId="28595" xr:uid="{00000000-0005-0000-0000-0000A05E0000}"/>
    <cellStyle name="Normal 6 3 2 3 3 4" xfId="7337" xr:uid="{00000000-0005-0000-0000-0000A15E0000}"/>
    <cellStyle name="Normal 6 3 2 3 3 4 2" xfId="25355" xr:uid="{00000000-0005-0000-0000-0000A25E0000}"/>
    <cellStyle name="Normal 6 3 2 3 3 5" xfId="19469" xr:uid="{00000000-0005-0000-0000-0000A35E0000}"/>
    <cellStyle name="Normal 6 3 2 3 3 6" xfId="16229" xr:uid="{00000000-0005-0000-0000-0000A45E0000}"/>
    <cellStyle name="Normal 6 3 2 3 4" xfId="2655" xr:uid="{00000000-0005-0000-0000-0000A55E0000}"/>
    <cellStyle name="Normal 6 3 2 3 4 2" xfId="11783" xr:uid="{00000000-0005-0000-0000-0000A65E0000}"/>
    <cellStyle name="Normal 6 3 2 3 4 2 2" xfId="29801" xr:uid="{00000000-0005-0000-0000-0000A75E0000}"/>
    <cellStyle name="Normal 6 3 2 3 4 3" xfId="8543" xr:uid="{00000000-0005-0000-0000-0000A85E0000}"/>
    <cellStyle name="Normal 6 3 2 3 4 3 2" xfId="26561" xr:uid="{00000000-0005-0000-0000-0000A95E0000}"/>
    <cellStyle name="Normal 6 3 2 3 4 4" xfId="20675" xr:uid="{00000000-0005-0000-0000-0000AA5E0000}"/>
    <cellStyle name="Normal 6 3 2 3 4 5" xfId="17435" xr:uid="{00000000-0005-0000-0000-0000AB5E0000}"/>
    <cellStyle name="Normal 6 3 2 3 5" xfId="3431" xr:uid="{00000000-0005-0000-0000-0000AC5E0000}"/>
    <cellStyle name="Normal 6 3 2 3 5 2" xfId="12557" xr:uid="{00000000-0005-0000-0000-0000AD5E0000}"/>
    <cellStyle name="Normal 6 3 2 3 5 2 2" xfId="30575" xr:uid="{00000000-0005-0000-0000-0000AE5E0000}"/>
    <cellStyle name="Normal 6 3 2 3 5 3" xfId="6167" xr:uid="{00000000-0005-0000-0000-0000AF5E0000}"/>
    <cellStyle name="Normal 6 3 2 3 5 3 2" xfId="24185" xr:uid="{00000000-0005-0000-0000-0000B05E0000}"/>
    <cellStyle name="Normal 6 3 2 3 5 4" xfId="21449" xr:uid="{00000000-0005-0000-0000-0000B15E0000}"/>
    <cellStyle name="Normal 6 3 2 3 5 5" xfId="15059" xr:uid="{00000000-0005-0000-0000-0000B25E0000}"/>
    <cellStyle name="Normal 6 3 2 3 6" xfId="9407" xr:uid="{00000000-0005-0000-0000-0000B35E0000}"/>
    <cellStyle name="Normal 6 3 2 3 6 2" xfId="27425" xr:uid="{00000000-0005-0000-0000-0000B45E0000}"/>
    <cellStyle name="Normal 6 3 2 3 7" xfId="5303" xr:uid="{00000000-0005-0000-0000-0000B55E0000}"/>
    <cellStyle name="Normal 6 3 2 3 7 2" xfId="23321" xr:uid="{00000000-0005-0000-0000-0000B65E0000}"/>
    <cellStyle name="Normal 6 3 2 3 8" xfId="18299" xr:uid="{00000000-0005-0000-0000-0000B75E0000}"/>
    <cellStyle name="Normal 6 3 2 3 9" xfId="14357" xr:uid="{00000000-0005-0000-0000-0000B85E0000}"/>
    <cellStyle name="Normal 6 3 2 4" xfId="207" xr:uid="{00000000-0005-0000-0000-0000B95E0000}"/>
    <cellStyle name="Normal 6 3 2 4 2" xfId="783" xr:uid="{00000000-0005-0000-0000-0000BA5E0000}"/>
    <cellStyle name="Normal 6 3 2 4 2 2" xfId="2403" xr:uid="{00000000-0005-0000-0000-0000BB5E0000}"/>
    <cellStyle name="Normal 6 3 2 4 2 2 2" xfId="11531" xr:uid="{00000000-0005-0000-0000-0000BC5E0000}"/>
    <cellStyle name="Normal 6 3 2 4 2 2 2 2" xfId="29549" xr:uid="{00000000-0005-0000-0000-0000BD5E0000}"/>
    <cellStyle name="Normal 6 3 2 4 2 2 3" xfId="8291" xr:uid="{00000000-0005-0000-0000-0000BE5E0000}"/>
    <cellStyle name="Normal 6 3 2 4 2 2 3 2" xfId="26309" xr:uid="{00000000-0005-0000-0000-0000BF5E0000}"/>
    <cellStyle name="Normal 6 3 2 4 2 2 4" xfId="20423" xr:uid="{00000000-0005-0000-0000-0000C05E0000}"/>
    <cellStyle name="Normal 6 3 2 4 2 2 5" xfId="17183" xr:uid="{00000000-0005-0000-0000-0000C15E0000}"/>
    <cellStyle name="Normal 6 3 2 4 2 3" xfId="4637" xr:uid="{00000000-0005-0000-0000-0000C25E0000}"/>
    <cellStyle name="Normal 6 3 2 4 2 3 2" xfId="13763" xr:uid="{00000000-0005-0000-0000-0000C35E0000}"/>
    <cellStyle name="Normal 6 3 2 4 2 3 2 2" xfId="31781" xr:uid="{00000000-0005-0000-0000-0000C45E0000}"/>
    <cellStyle name="Normal 6 3 2 4 2 3 3" xfId="22655" xr:uid="{00000000-0005-0000-0000-0000C55E0000}"/>
    <cellStyle name="Normal 6 3 2 4 2 4" xfId="9911" xr:uid="{00000000-0005-0000-0000-0000C65E0000}"/>
    <cellStyle name="Normal 6 3 2 4 2 4 2" xfId="27929" xr:uid="{00000000-0005-0000-0000-0000C75E0000}"/>
    <cellStyle name="Normal 6 3 2 4 2 5" xfId="6671" xr:uid="{00000000-0005-0000-0000-0000C85E0000}"/>
    <cellStyle name="Normal 6 3 2 4 2 5 2" xfId="24689" xr:uid="{00000000-0005-0000-0000-0000C95E0000}"/>
    <cellStyle name="Normal 6 3 2 4 2 6" xfId="18803" xr:uid="{00000000-0005-0000-0000-0000CA5E0000}"/>
    <cellStyle name="Normal 6 3 2 4 2 7" xfId="15563" xr:uid="{00000000-0005-0000-0000-0000CB5E0000}"/>
    <cellStyle name="Normal 6 3 2 4 3" xfId="1611" xr:uid="{00000000-0005-0000-0000-0000CC5E0000}"/>
    <cellStyle name="Normal 6 3 2 4 3 2" xfId="4061" xr:uid="{00000000-0005-0000-0000-0000CD5E0000}"/>
    <cellStyle name="Normal 6 3 2 4 3 2 2" xfId="13187" xr:uid="{00000000-0005-0000-0000-0000CE5E0000}"/>
    <cellStyle name="Normal 6 3 2 4 3 2 2 2" xfId="31205" xr:uid="{00000000-0005-0000-0000-0000CF5E0000}"/>
    <cellStyle name="Normal 6 3 2 4 3 2 3" xfId="22079" xr:uid="{00000000-0005-0000-0000-0000D05E0000}"/>
    <cellStyle name="Normal 6 3 2 4 3 3" xfId="10739" xr:uid="{00000000-0005-0000-0000-0000D15E0000}"/>
    <cellStyle name="Normal 6 3 2 4 3 3 2" xfId="28757" xr:uid="{00000000-0005-0000-0000-0000D25E0000}"/>
    <cellStyle name="Normal 6 3 2 4 3 4" xfId="7499" xr:uid="{00000000-0005-0000-0000-0000D35E0000}"/>
    <cellStyle name="Normal 6 3 2 4 3 4 2" xfId="25517" xr:uid="{00000000-0005-0000-0000-0000D45E0000}"/>
    <cellStyle name="Normal 6 3 2 4 3 5" xfId="19631" xr:uid="{00000000-0005-0000-0000-0000D55E0000}"/>
    <cellStyle name="Normal 6 3 2 4 3 6" xfId="16391" xr:uid="{00000000-0005-0000-0000-0000D65E0000}"/>
    <cellStyle name="Normal 6 3 2 4 4" xfId="2817" xr:uid="{00000000-0005-0000-0000-0000D75E0000}"/>
    <cellStyle name="Normal 6 3 2 4 4 2" xfId="11945" xr:uid="{00000000-0005-0000-0000-0000D85E0000}"/>
    <cellStyle name="Normal 6 3 2 4 4 2 2" xfId="29963" xr:uid="{00000000-0005-0000-0000-0000D95E0000}"/>
    <cellStyle name="Normal 6 3 2 4 4 3" xfId="8705" xr:uid="{00000000-0005-0000-0000-0000DA5E0000}"/>
    <cellStyle name="Normal 6 3 2 4 4 3 2" xfId="26723" xr:uid="{00000000-0005-0000-0000-0000DB5E0000}"/>
    <cellStyle name="Normal 6 3 2 4 4 4" xfId="20837" xr:uid="{00000000-0005-0000-0000-0000DC5E0000}"/>
    <cellStyle name="Normal 6 3 2 4 4 5" xfId="17597" xr:uid="{00000000-0005-0000-0000-0000DD5E0000}"/>
    <cellStyle name="Normal 6 3 2 4 5" xfId="3593" xr:uid="{00000000-0005-0000-0000-0000DE5E0000}"/>
    <cellStyle name="Normal 6 3 2 4 5 2" xfId="12719" xr:uid="{00000000-0005-0000-0000-0000DF5E0000}"/>
    <cellStyle name="Normal 6 3 2 4 5 2 2" xfId="30737" xr:uid="{00000000-0005-0000-0000-0000E05E0000}"/>
    <cellStyle name="Normal 6 3 2 4 5 3" xfId="6095" xr:uid="{00000000-0005-0000-0000-0000E15E0000}"/>
    <cellStyle name="Normal 6 3 2 4 5 3 2" xfId="24113" xr:uid="{00000000-0005-0000-0000-0000E25E0000}"/>
    <cellStyle name="Normal 6 3 2 4 5 4" xfId="21611" xr:uid="{00000000-0005-0000-0000-0000E35E0000}"/>
    <cellStyle name="Normal 6 3 2 4 5 5" xfId="14987" xr:uid="{00000000-0005-0000-0000-0000E45E0000}"/>
    <cellStyle name="Normal 6 3 2 4 6" xfId="9335" xr:uid="{00000000-0005-0000-0000-0000E55E0000}"/>
    <cellStyle name="Normal 6 3 2 4 6 2" xfId="27353" xr:uid="{00000000-0005-0000-0000-0000E65E0000}"/>
    <cellStyle name="Normal 6 3 2 4 7" xfId="5465" xr:uid="{00000000-0005-0000-0000-0000E75E0000}"/>
    <cellStyle name="Normal 6 3 2 4 7 2" xfId="23483" xr:uid="{00000000-0005-0000-0000-0000E85E0000}"/>
    <cellStyle name="Normal 6 3 2 4 8" xfId="18227" xr:uid="{00000000-0005-0000-0000-0000E95E0000}"/>
    <cellStyle name="Normal 6 3 2 4 9" xfId="14519" xr:uid="{00000000-0005-0000-0000-0000EA5E0000}"/>
    <cellStyle name="Normal 6 3 2 5" xfId="945" xr:uid="{00000000-0005-0000-0000-0000EB5E0000}"/>
    <cellStyle name="Normal 6 3 2 5 2" xfId="1773" xr:uid="{00000000-0005-0000-0000-0000EC5E0000}"/>
    <cellStyle name="Normal 6 3 2 5 2 2" xfId="4799" xr:uid="{00000000-0005-0000-0000-0000ED5E0000}"/>
    <cellStyle name="Normal 6 3 2 5 2 2 2" xfId="13925" xr:uid="{00000000-0005-0000-0000-0000EE5E0000}"/>
    <cellStyle name="Normal 6 3 2 5 2 2 2 2" xfId="31943" xr:uid="{00000000-0005-0000-0000-0000EF5E0000}"/>
    <cellStyle name="Normal 6 3 2 5 2 2 3" xfId="22817" xr:uid="{00000000-0005-0000-0000-0000F05E0000}"/>
    <cellStyle name="Normal 6 3 2 5 2 3" xfId="10901" xr:uid="{00000000-0005-0000-0000-0000F15E0000}"/>
    <cellStyle name="Normal 6 3 2 5 2 3 2" xfId="28919" xr:uid="{00000000-0005-0000-0000-0000F25E0000}"/>
    <cellStyle name="Normal 6 3 2 5 2 4" xfId="7661" xr:uid="{00000000-0005-0000-0000-0000F35E0000}"/>
    <cellStyle name="Normal 6 3 2 5 2 4 2" xfId="25679" xr:uid="{00000000-0005-0000-0000-0000F45E0000}"/>
    <cellStyle name="Normal 6 3 2 5 2 5" xfId="19793" xr:uid="{00000000-0005-0000-0000-0000F55E0000}"/>
    <cellStyle name="Normal 6 3 2 5 2 6" xfId="16553" xr:uid="{00000000-0005-0000-0000-0000F65E0000}"/>
    <cellStyle name="Normal 6 3 2 5 3" xfId="2979" xr:uid="{00000000-0005-0000-0000-0000F75E0000}"/>
    <cellStyle name="Normal 6 3 2 5 3 2" xfId="12107" xr:uid="{00000000-0005-0000-0000-0000F85E0000}"/>
    <cellStyle name="Normal 6 3 2 5 3 2 2" xfId="30125" xr:uid="{00000000-0005-0000-0000-0000F95E0000}"/>
    <cellStyle name="Normal 6 3 2 5 3 3" xfId="8867" xr:uid="{00000000-0005-0000-0000-0000FA5E0000}"/>
    <cellStyle name="Normal 6 3 2 5 3 3 2" xfId="26885" xr:uid="{00000000-0005-0000-0000-0000FB5E0000}"/>
    <cellStyle name="Normal 6 3 2 5 3 4" xfId="20999" xr:uid="{00000000-0005-0000-0000-0000FC5E0000}"/>
    <cellStyle name="Normal 6 3 2 5 3 5" xfId="17759" xr:uid="{00000000-0005-0000-0000-0000FD5E0000}"/>
    <cellStyle name="Normal 6 3 2 5 4" xfId="3755" xr:uid="{00000000-0005-0000-0000-0000FE5E0000}"/>
    <cellStyle name="Normal 6 3 2 5 4 2" xfId="12881" xr:uid="{00000000-0005-0000-0000-0000FF5E0000}"/>
    <cellStyle name="Normal 6 3 2 5 4 2 2" xfId="30899" xr:uid="{00000000-0005-0000-0000-0000005F0000}"/>
    <cellStyle name="Normal 6 3 2 5 4 3" xfId="6833" xr:uid="{00000000-0005-0000-0000-0000015F0000}"/>
    <cellStyle name="Normal 6 3 2 5 4 3 2" xfId="24851" xr:uid="{00000000-0005-0000-0000-0000025F0000}"/>
    <cellStyle name="Normal 6 3 2 5 4 4" xfId="21773" xr:uid="{00000000-0005-0000-0000-0000035F0000}"/>
    <cellStyle name="Normal 6 3 2 5 4 5" xfId="15725" xr:uid="{00000000-0005-0000-0000-0000045F0000}"/>
    <cellStyle name="Normal 6 3 2 5 5" xfId="10073" xr:uid="{00000000-0005-0000-0000-0000055F0000}"/>
    <cellStyle name="Normal 6 3 2 5 5 2" xfId="28091" xr:uid="{00000000-0005-0000-0000-0000065F0000}"/>
    <cellStyle name="Normal 6 3 2 5 6" xfId="5627" xr:uid="{00000000-0005-0000-0000-0000075F0000}"/>
    <cellStyle name="Normal 6 3 2 5 6 2" xfId="23645" xr:uid="{00000000-0005-0000-0000-0000085F0000}"/>
    <cellStyle name="Normal 6 3 2 5 7" xfId="18965" xr:uid="{00000000-0005-0000-0000-0000095F0000}"/>
    <cellStyle name="Normal 6 3 2 5 8" xfId="14681" xr:uid="{00000000-0005-0000-0000-00000A5F0000}"/>
    <cellStyle name="Normal 6 3 2 6" xfId="1107" xr:uid="{00000000-0005-0000-0000-00000B5F0000}"/>
    <cellStyle name="Normal 6 3 2 6 2" xfId="1935" xr:uid="{00000000-0005-0000-0000-00000C5F0000}"/>
    <cellStyle name="Normal 6 3 2 6 2 2" xfId="11063" xr:uid="{00000000-0005-0000-0000-00000D5F0000}"/>
    <cellStyle name="Normal 6 3 2 6 2 2 2" xfId="29081" xr:uid="{00000000-0005-0000-0000-00000E5F0000}"/>
    <cellStyle name="Normal 6 3 2 6 2 3" xfId="7823" xr:uid="{00000000-0005-0000-0000-00000F5F0000}"/>
    <cellStyle name="Normal 6 3 2 6 2 3 2" xfId="25841" xr:uid="{00000000-0005-0000-0000-0000105F0000}"/>
    <cellStyle name="Normal 6 3 2 6 2 4" xfId="19955" xr:uid="{00000000-0005-0000-0000-0000115F0000}"/>
    <cellStyle name="Normal 6 3 2 6 2 5" xfId="16715" xr:uid="{00000000-0005-0000-0000-0000125F0000}"/>
    <cellStyle name="Normal 6 3 2 6 3" xfId="3141" xr:uid="{00000000-0005-0000-0000-0000135F0000}"/>
    <cellStyle name="Normal 6 3 2 6 3 2" xfId="12269" xr:uid="{00000000-0005-0000-0000-0000145F0000}"/>
    <cellStyle name="Normal 6 3 2 6 3 2 2" xfId="30287" xr:uid="{00000000-0005-0000-0000-0000155F0000}"/>
    <cellStyle name="Normal 6 3 2 6 3 3" xfId="9029" xr:uid="{00000000-0005-0000-0000-0000165F0000}"/>
    <cellStyle name="Normal 6 3 2 6 3 3 2" xfId="27047" xr:uid="{00000000-0005-0000-0000-0000175F0000}"/>
    <cellStyle name="Normal 6 3 2 6 3 4" xfId="21161" xr:uid="{00000000-0005-0000-0000-0000185F0000}"/>
    <cellStyle name="Normal 6 3 2 6 3 5" xfId="17921" xr:uid="{00000000-0005-0000-0000-0000195F0000}"/>
    <cellStyle name="Normal 6 3 2 6 4" xfId="4961" xr:uid="{00000000-0005-0000-0000-00001A5F0000}"/>
    <cellStyle name="Normal 6 3 2 6 4 2" xfId="14087" xr:uid="{00000000-0005-0000-0000-00001B5F0000}"/>
    <cellStyle name="Normal 6 3 2 6 4 2 2" xfId="32105" xr:uid="{00000000-0005-0000-0000-00001C5F0000}"/>
    <cellStyle name="Normal 6 3 2 6 4 3" xfId="6995" xr:uid="{00000000-0005-0000-0000-00001D5F0000}"/>
    <cellStyle name="Normal 6 3 2 6 4 3 2" xfId="25013" xr:uid="{00000000-0005-0000-0000-00001E5F0000}"/>
    <cellStyle name="Normal 6 3 2 6 4 4" xfId="22979" xr:uid="{00000000-0005-0000-0000-00001F5F0000}"/>
    <cellStyle name="Normal 6 3 2 6 5" xfId="10235" xr:uid="{00000000-0005-0000-0000-0000205F0000}"/>
    <cellStyle name="Normal 6 3 2 6 5 2" xfId="28253" xr:uid="{00000000-0005-0000-0000-0000215F0000}"/>
    <cellStyle name="Normal 6 3 2 6 6" xfId="5789" xr:uid="{00000000-0005-0000-0000-0000225F0000}"/>
    <cellStyle name="Normal 6 3 2 6 6 2" xfId="23807" xr:uid="{00000000-0005-0000-0000-0000235F0000}"/>
    <cellStyle name="Normal 6 3 2 6 7" xfId="19127" xr:uid="{00000000-0005-0000-0000-0000245F0000}"/>
    <cellStyle name="Normal 6 3 2 6 8" xfId="15887" xr:uid="{00000000-0005-0000-0000-0000255F0000}"/>
    <cellStyle name="Normal 6 3 2 7" xfId="459" xr:uid="{00000000-0005-0000-0000-0000265F0000}"/>
    <cellStyle name="Normal 6 3 2 7 2" xfId="2115" xr:uid="{00000000-0005-0000-0000-0000275F0000}"/>
    <cellStyle name="Normal 6 3 2 7 2 2" xfId="11243" xr:uid="{00000000-0005-0000-0000-0000285F0000}"/>
    <cellStyle name="Normal 6 3 2 7 2 2 2" xfId="29261" xr:uid="{00000000-0005-0000-0000-0000295F0000}"/>
    <cellStyle name="Normal 6 3 2 7 2 3" xfId="8003" xr:uid="{00000000-0005-0000-0000-00002A5F0000}"/>
    <cellStyle name="Normal 6 3 2 7 2 3 2" xfId="26021" xr:uid="{00000000-0005-0000-0000-00002B5F0000}"/>
    <cellStyle name="Normal 6 3 2 7 2 4" xfId="20135" xr:uid="{00000000-0005-0000-0000-00002C5F0000}"/>
    <cellStyle name="Normal 6 3 2 7 2 5" xfId="16895" xr:uid="{00000000-0005-0000-0000-00002D5F0000}"/>
    <cellStyle name="Normal 6 3 2 7 3" xfId="4313" xr:uid="{00000000-0005-0000-0000-00002E5F0000}"/>
    <cellStyle name="Normal 6 3 2 7 3 2" xfId="13439" xr:uid="{00000000-0005-0000-0000-00002F5F0000}"/>
    <cellStyle name="Normal 6 3 2 7 3 2 2" xfId="31457" xr:uid="{00000000-0005-0000-0000-0000305F0000}"/>
    <cellStyle name="Normal 6 3 2 7 3 3" xfId="22331" xr:uid="{00000000-0005-0000-0000-0000315F0000}"/>
    <cellStyle name="Normal 6 3 2 7 4" xfId="9587" xr:uid="{00000000-0005-0000-0000-0000325F0000}"/>
    <cellStyle name="Normal 6 3 2 7 4 2" xfId="27605" xr:uid="{00000000-0005-0000-0000-0000335F0000}"/>
    <cellStyle name="Normal 6 3 2 7 5" xfId="6347" xr:uid="{00000000-0005-0000-0000-0000345F0000}"/>
    <cellStyle name="Normal 6 3 2 7 5 2" xfId="24365" xr:uid="{00000000-0005-0000-0000-0000355F0000}"/>
    <cellStyle name="Normal 6 3 2 7 6" xfId="18479" xr:uid="{00000000-0005-0000-0000-0000365F0000}"/>
    <cellStyle name="Normal 6 3 2 7 7" xfId="15239" xr:uid="{00000000-0005-0000-0000-0000375F0000}"/>
    <cellStyle name="Normal 6 3 2 8" xfId="1287" xr:uid="{00000000-0005-0000-0000-0000385F0000}"/>
    <cellStyle name="Normal 6 3 2 8 2" xfId="3917" xr:uid="{00000000-0005-0000-0000-0000395F0000}"/>
    <cellStyle name="Normal 6 3 2 8 2 2" xfId="13043" xr:uid="{00000000-0005-0000-0000-00003A5F0000}"/>
    <cellStyle name="Normal 6 3 2 8 2 2 2" xfId="31061" xr:uid="{00000000-0005-0000-0000-00003B5F0000}"/>
    <cellStyle name="Normal 6 3 2 8 2 3" xfId="21935" xr:uid="{00000000-0005-0000-0000-00003C5F0000}"/>
    <cellStyle name="Normal 6 3 2 8 3" xfId="10415" xr:uid="{00000000-0005-0000-0000-00003D5F0000}"/>
    <cellStyle name="Normal 6 3 2 8 3 2" xfId="28433" xr:uid="{00000000-0005-0000-0000-00003E5F0000}"/>
    <cellStyle name="Normal 6 3 2 8 4" xfId="7175" xr:uid="{00000000-0005-0000-0000-00003F5F0000}"/>
    <cellStyle name="Normal 6 3 2 8 4 2" xfId="25193" xr:uid="{00000000-0005-0000-0000-0000405F0000}"/>
    <cellStyle name="Normal 6 3 2 8 5" xfId="19307" xr:uid="{00000000-0005-0000-0000-0000415F0000}"/>
    <cellStyle name="Normal 6 3 2 8 6" xfId="16067" xr:uid="{00000000-0005-0000-0000-0000425F0000}"/>
    <cellStyle name="Normal 6 3 2 9" xfId="2493" xr:uid="{00000000-0005-0000-0000-0000435F0000}"/>
    <cellStyle name="Normal 6 3 2 9 2" xfId="11621" xr:uid="{00000000-0005-0000-0000-0000445F0000}"/>
    <cellStyle name="Normal 6 3 2 9 2 2" xfId="29639" xr:uid="{00000000-0005-0000-0000-0000455F0000}"/>
    <cellStyle name="Normal 6 3 2 9 3" xfId="8381" xr:uid="{00000000-0005-0000-0000-0000465F0000}"/>
    <cellStyle name="Normal 6 3 2 9 3 2" xfId="26399" xr:uid="{00000000-0005-0000-0000-0000475F0000}"/>
    <cellStyle name="Normal 6 3 2 9 4" xfId="20513" xr:uid="{00000000-0005-0000-0000-0000485F0000}"/>
    <cellStyle name="Normal 6 3 2 9 5" xfId="17273" xr:uid="{00000000-0005-0000-0000-0000495F0000}"/>
    <cellStyle name="Normal 6 3 3" xfId="79" xr:uid="{00000000-0005-0000-0000-00004A5F0000}"/>
    <cellStyle name="Normal 6 3 3 10" xfId="3305" xr:uid="{00000000-0005-0000-0000-00004B5F0000}"/>
    <cellStyle name="Normal 6 3 3 10 2" xfId="12431" xr:uid="{00000000-0005-0000-0000-00004C5F0000}"/>
    <cellStyle name="Normal 6 3 3 10 2 2" xfId="30449" xr:uid="{00000000-0005-0000-0000-00004D5F0000}"/>
    <cellStyle name="Normal 6 3 3 10 3" xfId="5969" xr:uid="{00000000-0005-0000-0000-00004E5F0000}"/>
    <cellStyle name="Normal 6 3 3 10 3 2" xfId="23987" xr:uid="{00000000-0005-0000-0000-00004F5F0000}"/>
    <cellStyle name="Normal 6 3 3 10 4" xfId="21323" xr:uid="{00000000-0005-0000-0000-0000505F0000}"/>
    <cellStyle name="Normal 6 3 3 10 5" xfId="14861" xr:uid="{00000000-0005-0000-0000-0000515F0000}"/>
    <cellStyle name="Normal 6 3 3 11" xfId="9209" xr:uid="{00000000-0005-0000-0000-0000525F0000}"/>
    <cellStyle name="Normal 6 3 3 11 2" xfId="27227" xr:uid="{00000000-0005-0000-0000-0000535F0000}"/>
    <cellStyle name="Normal 6 3 3 12" xfId="5159" xr:uid="{00000000-0005-0000-0000-0000545F0000}"/>
    <cellStyle name="Normal 6 3 3 12 2" xfId="23177" xr:uid="{00000000-0005-0000-0000-0000555F0000}"/>
    <cellStyle name="Normal 6 3 3 13" xfId="18101" xr:uid="{00000000-0005-0000-0000-0000565F0000}"/>
    <cellStyle name="Normal 6 3 3 14" xfId="14303" xr:uid="{00000000-0005-0000-0000-0000575F0000}"/>
    <cellStyle name="Normal 6 3 3 2" xfId="135" xr:uid="{00000000-0005-0000-0000-0000585F0000}"/>
    <cellStyle name="Normal 6 3 3 2 10" xfId="9263" xr:uid="{00000000-0005-0000-0000-0000595F0000}"/>
    <cellStyle name="Normal 6 3 3 2 10 2" xfId="27281" xr:uid="{00000000-0005-0000-0000-00005A5F0000}"/>
    <cellStyle name="Normal 6 3 3 2 11" xfId="5213" xr:uid="{00000000-0005-0000-0000-00005B5F0000}"/>
    <cellStyle name="Normal 6 3 3 2 11 2" xfId="23231" xr:uid="{00000000-0005-0000-0000-00005C5F0000}"/>
    <cellStyle name="Normal 6 3 3 2 12" xfId="18155" xr:uid="{00000000-0005-0000-0000-00005D5F0000}"/>
    <cellStyle name="Normal 6 3 3 2 13" xfId="14429" xr:uid="{00000000-0005-0000-0000-00005E5F0000}"/>
    <cellStyle name="Normal 6 3 3 2 2" xfId="351" xr:uid="{00000000-0005-0000-0000-00005F5F0000}"/>
    <cellStyle name="Normal 6 3 3 2 2 2" xfId="693" xr:uid="{00000000-0005-0000-0000-0000605F0000}"/>
    <cellStyle name="Normal 6 3 3 2 2 2 2" xfId="2349" xr:uid="{00000000-0005-0000-0000-0000615F0000}"/>
    <cellStyle name="Normal 6 3 3 2 2 2 2 2" xfId="11477" xr:uid="{00000000-0005-0000-0000-0000625F0000}"/>
    <cellStyle name="Normal 6 3 3 2 2 2 2 2 2" xfId="29495" xr:uid="{00000000-0005-0000-0000-0000635F0000}"/>
    <cellStyle name="Normal 6 3 3 2 2 2 2 3" xfId="8237" xr:uid="{00000000-0005-0000-0000-0000645F0000}"/>
    <cellStyle name="Normal 6 3 3 2 2 2 2 3 2" xfId="26255" xr:uid="{00000000-0005-0000-0000-0000655F0000}"/>
    <cellStyle name="Normal 6 3 3 2 2 2 2 4" xfId="20369" xr:uid="{00000000-0005-0000-0000-0000665F0000}"/>
    <cellStyle name="Normal 6 3 3 2 2 2 2 5" xfId="17129" xr:uid="{00000000-0005-0000-0000-0000675F0000}"/>
    <cellStyle name="Normal 6 3 3 2 2 2 3" xfId="4547" xr:uid="{00000000-0005-0000-0000-0000685F0000}"/>
    <cellStyle name="Normal 6 3 3 2 2 2 3 2" xfId="13673" xr:uid="{00000000-0005-0000-0000-0000695F0000}"/>
    <cellStyle name="Normal 6 3 3 2 2 2 3 2 2" xfId="31691" xr:uid="{00000000-0005-0000-0000-00006A5F0000}"/>
    <cellStyle name="Normal 6 3 3 2 2 2 3 3" xfId="22565" xr:uid="{00000000-0005-0000-0000-00006B5F0000}"/>
    <cellStyle name="Normal 6 3 3 2 2 2 4" xfId="9821" xr:uid="{00000000-0005-0000-0000-00006C5F0000}"/>
    <cellStyle name="Normal 6 3 3 2 2 2 4 2" xfId="27839" xr:uid="{00000000-0005-0000-0000-00006D5F0000}"/>
    <cellStyle name="Normal 6 3 3 2 2 2 5" xfId="6581" xr:uid="{00000000-0005-0000-0000-00006E5F0000}"/>
    <cellStyle name="Normal 6 3 3 2 2 2 5 2" xfId="24599" xr:uid="{00000000-0005-0000-0000-00006F5F0000}"/>
    <cellStyle name="Normal 6 3 3 2 2 2 6" xfId="18713" xr:uid="{00000000-0005-0000-0000-0000705F0000}"/>
    <cellStyle name="Normal 6 3 3 2 2 2 7" xfId="15473" xr:uid="{00000000-0005-0000-0000-0000715F0000}"/>
    <cellStyle name="Normal 6 3 3 2 2 3" xfId="1521" xr:uid="{00000000-0005-0000-0000-0000725F0000}"/>
    <cellStyle name="Normal 6 3 3 2 2 3 2" xfId="4205" xr:uid="{00000000-0005-0000-0000-0000735F0000}"/>
    <cellStyle name="Normal 6 3 3 2 2 3 2 2" xfId="13331" xr:uid="{00000000-0005-0000-0000-0000745F0000}"/>
    <cellStyle name="Normal 6 3 3 2 2 3 2 2 2" xfId="31349" xr:uid="{00000000-0005-0000-0000-0000755F0000}"/>
    <cellStyle name="Normal 6 3 3 2 2 3 2 3" xfId="22223" xr:uid="{00000000-0005-0000-0000-0000765F0000}"/>
    <cellStyle name="Normal 6 3 3 2 2 3 3" xfId="10649" xr:uid="{00000000-0005-0000-0000-0000775F0000}"/>
    <cellStyle name="Normal 6 3 3 2 2 3 3 2" xfId="28667" xr:uid="{00000000-0005-0000-0000-0000785F0000}"/>
    <cellStyle name="Normal 6 3 3 2 2 3 4" xfId="7409" xr:uid="{00000000-0005-0000-0000-0000795F0000}"/>
    <cellStyle name="Normal 6 3 3 2 2 3 4 2" xfId="25427" xr:uid="{00000000-0005-0000-0000-00007A5F0000}"/>
    <cellStyle name="Normal 6 3 3 2 2 3 5" xfId="19541" xr:uid="{00000000-0005-0000-0000-00007B5F0000}"/>
    <cellStyle name="Normal 6 3 3 2 2 3 6" xfId="16301" xr:uid="{00000000-0005-0000-0000-00007C5F0000}"/>
    <cellStyle name="Normal 6 3 3 2 2 4" xfId="2727" xr:uid="{00000000-0005-0000-0000-00007D5F0000}"/>
    <cellStyle name="Normal 6 3 3 2 2 4 2" xfId="11855" xr:uid="{00000000-0005-0000-0000-00007E5F0000}"/>
    <cellStyle name="Normal 6 3 3 2 2 4 2 2" xfId="29873" xr:uid="{00000000-0005-0000-0000-00007F5F0000}"/>
    <cellStyle name="Normal 6 3 3 2 2 4 3" xfId="8615" xr:uid="{00000000-0005-0000-0000-0000805F0000}"/>
    <cellStyle name="Normal 6 3 3 2 2 4 3 2" xfId="26633" xr:uid="{00000000-0005-0000-0000-0000815F0000}"/>
    <cellStyle name="Normal 6 3 3 2 2 4 4" xfId="20747" xr:uid="{00000000-0005-0000-0000-0000825F0000}"/>
    <cellStyle name="Normal 6 3 3 2 2 4 5" xfId="17507" xr:uid="{00000000-0005-0000-0000-0000835F0000}"/>
    <cellStyle name="Normal 6 3 3 2 2 5" xfId="3665" xr:uid="{00000000-0005-0000-0000-0000845F0000}"/>
    <cellStyle name="Normal 6 3 3 2 2 5 2" xfId="12791" xr:uid="{00000000-0005-0000-0000-0000855F0000}"/>
    <cellStyle name="Normal 6 3 3 2 2 5 2 2" xfId="30809" xr:uid="{00000000-0005-0000-0000-0000865F0000}"/>
    <cellStyle name="Normal 6 3 3 2 2 5 3" xfId="6239" xr:uid="{00000000-0005-0000-0000-0000875F0000}"/>
    <cellStyle name="Normal 6 3 3 2 2 5 3 2" xfId="24257" xr:uid="{00000000-0005-0000-0000-0000885F0000}"/>
    <cellStyle name="Normal 6 3 3 2 2 5 4" xfId="21683" xr:uid="{00000000-0005-0000-0000-0000895F0000}"/>
    <cellStyle name="Normal 6 3 3 2 2 5 5" xfId="15131" xr:uid="{00000000-0005-0000-0000-00008A5F0000}"/>
    <cellStyle name="Normal 6 3 3 2 2 6" xfId="9479" xr:uid="{00000000-0005-0000-0000-00008B5F0000}"/>
    <cellStyle name="Normal 6 3 3 2 2 6 2" xfId="27497" xr:uid="{00000000-0005-0000-0000-00008C5F0000}"/>
    <cellStyle name="Normal 6 3 3 2 2 7" xfId="5375" xr:uid="{00000000-0005-0000-0000-00008D5F0000}"/>
    <cellStyle name="Normal 6 3 3 2 2 7 2" xfId="23393" xr:uid="{00000000-0005-0000-0000-00008E5F0000}"/>
    <cellStyle name="Normal 6 3 3 2 2 8" xfId="18371" xr:uid="{00000000-0005-0000-0000-00008F5F0000}"/>
    <cellStyle name="Normal 6 3 3 2 2 9" xfId="14591" xr:uid="{00000000-0005-0000-0000-0000905F0000}"/>
    <cellStyle name="Normal 6 3 3 2 3" xfId="855" xr:uid="{00000000-0005-0000-0000-0000915F0000}"/>
    <cellStyle name="Normal 6 3 3 2 3 2" xfId="1683" xr:uid="{00000000-0005-0000-0000-0000925F0000}"/>
    <cellStyle name="Normal 6 3 3 2 3 2 2" xfId="4709" xr:uid="{00000000-0005-0000-0000-0000935F0000}"/>
    <cellStyle name="Normal 6 3 3 2 3 2 2 2" xfId="13835" xr:uid="{00000000-0005-0000-0000-0000945F0000}"/>
    <cellStyle name="Normal 6 3 3 2 3 2 2 2 2" xfId="31853" xr:uid="{00000000-0005-0000-0000-0000955F0000}"/>
    <cellStyle name="Normal 6 3 3 2 3 2 2 3" xfId="22727" xr:uid="{00000000-0005-0000-0000-0000965F0000}"/>
    <cellStyle name="Normal 6 3 3 2 3 2 3" xfId="10811" xr:uid="{00000000-0005-0000-0000-0000975F0000}"/>
    <cellStyle name="Normal 6 3 3 2 3 2 3 2" xfId="28829" xr:uid="{00000000-0005-0000-0000-0000985F0000}"/>
    <cellStyle name="Normal 6 3 3 2 3 2 4" xfId="7571" xr:uid="{00000000-0005-0000-0000-0000995F0000}"/>
    <cellStyle name="Normal 6 3 3 2 3 2 4 2" xfId="25589" xr:uid="{00000000-0005-0000-0000-00009A5F0000}"/>
    <cellStyle name="Normal 6 3 3 2 3 2 5" xfId="19703" xr:uid="{00000000-0005-0000-0000-00009B5F0000}"/>
    <cellStyle name="Normal 6 3 3 2 3 2 6" xfId="16463" xr:uid="{00000000-0005-0000-0000-00009C5F0000}"/>
    <cellStyle name="Normal 6 3 3 2 3 3" xfId="2889" xr:uid="{00000000-0005-0000-0000-00009D5F0000}"/>
    <cellStyle name="Normal 6 3 3 2 3 3 2" xfId="12017" xr:uid="{00000000-0005-0000-0000-00009E5F0000}"/>
    <cellStyle name="Normal 6 3 3 2 3 3 2 2" xfId="30035" xr:uid="{00000000-0005-0000-0000-00009F5F0000}"/>
    <cellStyle name="Normal 6 3 3 2 3 3 3" xfId="8777" xr:uid="{00000000-0005-0000-0000-0000A05F0000}"/>
    <cellStyle name="Normal 6 3 3 2 3 3 3 2" xfId="26795" xr:uid="{00000000-0005-0000-0000-0000A15F0000}"/>
    <cellStyle name="Normal 6 3 3 2 3 3 4" xfId="20909" xr:uid="{00000000-0005-0000-0000-0000A25F0000}"/>
    <cellStyle name="Normal 6 3 3 2 3 3 5" xfId="17669" xr:uid="{00000000-0005-0000-0000-0000A35F0000}"/>
    <cellStyle name="Normal 6 3 3 2 3 4" xfId="3827" xr:uid="{00000000-0005-0000-0000-0000A45F0000}"/>
    <cellStyle name="Normal 6 3 3 2 3 4 2" xfId="12953" xr:uid="{00000000-0005-0000-0000-0000A55F0000}"/>
    <cellStyle name="Normal 6 3 3 2 3 4 2 2" xfId="30971" xr:uid="{00000000-0005-0000-0000-0000A65F0000}"/>
    <cellStyle name="Normal 6 3 3 2 3 4 3" xfId="6743" xr:uid="{00000000-0005-0000-0000-0000A75F0000}"/>
    <cellStyle name="Normal 6 3 3 2 3 4 3 2" xfId="24761" xr:uid="{00000000-0005-0000-0000-0000A85F0000}"/>
    <cellStyle name="Normal 6 3 3 2 3 4 4" xfId="21845" xr:uid="{00000000-0005-0000-0000-0000A95F0000}"/>
    <cellStyle name="Normal 6 3 3 2 3 4 5" xfId="15635" xr:uid="{00000000-0005-0000-0000-0000AA5F0000}"/>
    <cellStyle name="Normal 6 3 3 2 3 5" xfId="9983" xr:uid="{00000000-0005-0000-0000-0000AB5F0000}"/>
    <cellStyle name="Normal 6 3 3 2 3 5 2" xfId="28001" xr:uid="{00000000-0005-0000-0000-0000AC5F0000}"/>
    <cellStyle name="Normal 6 3 3 2 3 6" xfId="5537" xr:uid="{00000000-0005-0000-0000-0000AD5F0000}"/>
    <cellStyle name="Normal 6 3 3 2 3 6 2" xfId="23555" xr:uid="{00000000-0005-0000-0000-0000AE5F0000}"/>
    <cellStyle name="Normal 6 3 3 2 3 7" xfId="18875" xr:uid="{00000000-0005-0000-0000-0000AF5F0000}"/>
    <cellStyle name="Normal 6 3 3 2 3 8" xfId="14753" xr:uid="{00000000-0005-0000-0000-0000B05F0000}"/>
    <cellStyle name="Normal 6 3 3 2 4" xfId="1017" xr:uid="{00000000-0005-0000-0000-0000B15F0000}"/>
    <cellStyle name="Normal 6 3 3 2 4 2" xfId="1845" xr:uid="{00000000-0005-0000-0000-0000B25F0000}"/>
    <cellStyle name="Normal 6 3 3 2 4 2 2" xfId="10973" xr:uid="{00000000-0005-0000-0000-0000B35F0000}"/>
    <cellStyle name="Normal 6 3 3 2 4 2 2 2" xfId="28991" xr:uid="{00000000-0005-0000-0000-0000B45F0000}"/>
    <cellStyle name="Normal 6 3 3 2 4 2 3" xfId="7733" xr:uid="{00000000-0005-0000-0000-0000B55F0000}"/>
    <cellStyle name="Normal 6 3 3 2 4 2 3 2" xfId="25751" xr:uid="{00000000-0005-0000-0000-0000B65F0000}"/>
    <cellStyle name="Normal 6 3 3 2 4 2 4" xfId="19865" xr:uid="{00000000-0005-0000-0000-0000B75F0000}"/>
    <cellStyle name="Normal 6 3 3 2 4 2 5" xfId="16625" xr:uid="{00000000-0005-0000-0000-0000B85F0000}"/>
    <cellStyle name="Normal 6 3 3 2 4 3" xfId="3051" xr:uid="{00000000-0005-0000-0000-0000B95F0000}"/>
    <cellStyle name="Normal 6 3 3 2 4 3 2" xfId="12179" xr:uid="{00000000-0005-0000-0000-0000BA5F0000}"/>
    <cellStyle name="Normal 6 3 3 2 4 3 2 2" xfId="30197" xr:uid="{00000000-0005-0000-0000-0000BB5F0000}"/>
    <cellStyle name="Normal 6 3 3 2 4 3 3" xfId="8939" xr:uid="{00000000-0005-0000-0000-0000BC5F0000}"/>
    <cellStyle name="Normal 6 3 3 2 4 3 3 2" xfId="26957" xr:uid="{00000000-0005-0000-0000-0000BD5F0000}"/>
    <cellStyle name="Normal 6 3 3 2 4 3 4" xfId="21071" xr:uid="{00000000-0005-0000-0000-0000BE5F0000}"/>
    <cellStyle name="Normal 6 3 3 2 4 3 5" xfId="17831" xr:uid="{00000000-0005-0000-0000-0000BF5F0000}"/>
    <cellStyle name="Normal 6 3 3 2 4 4" xfId="4871" xr:uid="{00000000-0005-0000-0000-0000C05F0000}"/>
    <cellStyle name="Normal 6 3 3 2 4 4 2" xfId="13997" xr:uid="{00000000-0005-0000-0000-0000C15F0000}"/>
    <cellStyle name="Normal 6 3 3 2 4 4 2 2" xfId="32015" xr:uid="{00000000-0005-0000-0000-0000C25F0000}"/>
    <cellStyle name="Normal 6 3 3 2 4 4 3" xfId="6905" xr:uid="{00000000-0005-0000-0000-0000C35F0000}"/>
    <cellStyle name="Normal 6 3 3 2 4 4 3 2" xfId="24923" xr:uid="{00000000-0005-0000-0000-0000C45F0000}"/>
    <cellStyle name="Normal 6 3 3 2 4 4 4" xfId="22889" xr:uid="{00000000-0005-0000-0000-0000C55F0000}"/>
    <cellStyle name="Normal 6 3 3 2 4 5" xfId="10145" xr:uid="{00000000-0005-0000-0000-0000C65F0000}"/>
    <cellStyle name="Normal 6 3 3 2 4 5 2" xfId="28163" xr:uid="{00000000-0005-0000-0000-0000C75F0000}"/>
    <cellStyle name="Normal 6 3 3 2 4 6" xfId="5699" xr:uid="{00000000-0005-0000-0000-0000C85F0000}"/>
    <cellStyle name="Normal 6 3 3 2 4 6 2" xfId="23717" xr:uid="{00000000-0005-0000-0000-0000C95F0000}"/>
    <cellStyle name="Normal 6 3 3 2 4 7" xfId="19037" xr:uid="{00000000-0005-0000-0000-0000CA5F0000}"/>
    <cellStyle name="Normal 6 3 3 2 4 8" xfId="15797" xr:uid="{00000000-0005-0000-0000-0000CB5F0000}"/>
    <cellStyle name="Normal 6 3 3 2 5" xfId="1179" xr:uid="{00000000-0005-0000-0000-0000CC5F0000}"/>
    <cellStyle name="Normal 6 3 3 2 5 2" xfId="2007" xr:uid="{00000000-0005-0000-0000-0000CD5F0000}"/>
    <cellStyle name="Normal 6 3 3 2 5 2 2" xfId="11135" xr:uid="{00000000-0005-0000-0000-0000CE5F0000}"/>
    <cellStyle name="Normal 6 3 3 2 5 2 2 2" xfId="29153" xr:uid="{00000000-0005-0000-0000-0000CF5F0000}"/>
    <cellStyle name="Normal 6 3 3 2 5 2 3" xfId="7895" xr:uid="{00000000-0005-0000-0000-0000D05F0000}"/>
    <cellStyle name="Normal 6 3 3 2 5 2 3 2" xfId="25913" xr:uid="{00000000-0005-0000-0000-0000D15F0000}"/>
    <cellStyle name="Normal 6 3 3 2 5 2 4" xfId="20027" xr:uid="{00000000-0005-0000-0000-0000D25F0000}"/>
    <cellStyle name="Normal 6 3 3 2 5 2 5" xfId="16787" xr:uid="{00000000-0005-0000-0000-0000D35F0000}"/>
    <cellStyle name="Normal 6 3 3 2 5 3" xfId="3213" xr:uid="{00000000-0005-0000-0000-0000D45F0000}"/>
    <cellStyle name="Normal 6 3 3 2 5 3 2" xfId="12341" xr:uid="{00000000-0005-0000-0000-0000D55F0000}"/>
    <cellStyle name="Normal 6 3 3 2 5 3 2 2" xfId="30359" xr:uid="{00000000-0005-0000-0000-0000D65F0000}"/>
    <cellStyle name="Normal 6 3 3 2 5 3 3" xfId="9101" xr:uid="{00000000-0005-0000-0000-0000D75F0000}"/>
    <cellStyle name="Normal 6 3 3 2 5 3 3 2" xfId="27119" xr:uid="{00000000-0005-0000-0000-0000D85F0000}"/>
    <cellStyle name="Normal 6 3 3 2 5 3 4" xfId="21233" xr:uid="{00000000-0005-0000-0000-0000D95F0000}"/>
    <cellStyle name="Normal 6 3 3 2 5 3 5" xfId="17993" xr:uid="{00000000-0005-0000-0000-0000DA5F0000}"/>
    <cellStyle name="Normal 6 3 3 2 5 4" xfId="5033" xr:uid="{00000000-0005-0000-0000-0000DB5F0000}"/>
    <cellStyle name="Normal 6 3 3 2 5 4 2" xfId="14159" xr:uid="{00000000-0005-0000-0000-0000DC5F0000}"/>
    <cellStyle name="Normal 6 3 3 2 5 4 2 2" xfId="32177" xr:uid="{00000000-0005-0000-0000-0000DD5F0000}"/>
    <cellStyle name="Normal 6 3 3 2 5 4 3" xfId="7067" xr:uid="{00000000-0005-0000-0000-0000DE5F0000}"/>
    <cellStyle name="Normal 6 3 3 2 5 4 3 2" xfId="25085" xr:uid="{00000000-0005-0000-0000-0000DF5F0000}"/>
    <cellStyle name="Normal 6 3 3 2 5 4 4" xfId="23051" xr:uid="{00000000-0005-0000-0000-0000E05F0000}"/>
    <cellStyle name="Normal 6 3 3 2 5 5" xfId="10307" xr:uid="{00000000-0005-0000-0000-0000E15F0000}"/>
    <cellStyle name="Normal 6 3 3 2 5 5 2" xfId="28325" xr:uid="{00000000-0005-0000-0000-0000E25F0000}"/>
    <cellStyle name="Normal 6 3 3 2 5 6" xfId="5861" xr:uid="{00000000-0005-0000-0000-0000E35F0000}"/>
    <cellStyle name="Normal 6 3 3 2 5 6 2" xfId="23879" xr:uid="{00000000-0005-0000-0000-0000E45F0000}"/>
    <cellStyle name="Normal 6 3 3 2 5 7" xfId="19199" xr:uid="{00000000-0005-0000-0000-0000E55F0000}"/>
    <cellStyle name="Normal 6 3 3 2 5 8" xfId="15959" xr:uid="{00000000-0005-0000-0000-0000E65F0000}"/>
    <cellStyle name="Normal 6 3 3 2 6" xfId="531" xr:uid="{00000000-0005-0000-0000-0000E75F0000}"/>
    <cellStyle name="Normal 6 3 3 2 6 2" xfId="2187" xr:uid="{00000000-0005-0000-0000-0000E85F0000}"/>
    <cellStyle name="Normal 6 3 3 2 6 2 2" xfId="11315" xr:uid="{00000000-0005-0000-0000-0000E95F0000}"/>
    <cellStyle name="Normal 6 3 3 2 6 2 2 2" xfId="29333" xr:uid="{00000000-0005-0000-0000-0000EA5F0000}"/>
    <cellStyle name="Normal 6 3 3 2 6 2 3" xfId="8075" xr:uid="{00000000-0005-0000-0000-0000EB5F0000}"/>
    <cellStyle name="Normal 6 3 3 2 6 2 3 2" xfId="26093" xr:uid="{00000000-0005-0000-0000-0000EC5F0000}"/>
    <cellStyle name="Normal 6 3 3 2 6 2 4" xfId="20207" xr:uid="{00000000-0005-0000-0000-0000ED5F0000}"/>
    <cellStyle name="Normal 6 3 3 2 6 2 5" xfId="16967" xr:uid="{00000000-0005-0000-0000-0000EE5F0000}"/>
    <cellStyle name="Normal 6 3 3 2 6 3" xfId="4385" xr:uid="{00000000-0005-0000-0000-0000EF5F0000}"/>
    <cellStyle name="Normal 6 3 3 2 6 3 2" xfId="13511" xr:uid="{00000000-0005-0000-0000-0000F05F0000}"/>
    <cellStyle name="Normal 6 3 3 2 6 3 2 2" xfId="31529" xr:uid="{00000000-0005-0000-0000-0000F15F0000}"/>
    <cellStyle name="Normal 6 3 3 2 6 3 3" xfId="22403" xr:uid="{00000000-0005-0000-0000-0000F25F0000}"/>
    <cellStyle name="Normal 6 3 3 2 6 4" xfId="9659" xr:uid="{00000000-0005-0000-0000-0000F35F0000}"/>
    <cellStyle name="Normal 6 3 3 2 6 4 2" xfId="27677" xr:uid="{00000000-0005-0000-0000-0000F45F0000}"/>
    <cellStyle name="Normal 6 3 3 2 6 5" xfId="6419" xr:uid="{00000000-0005-0000-0000-0000F55F0000}"/>
    <cellStyle name="Normal 6 3 3 2 6 5 2" xfId="24437" xr:uid="{00000000-0005-0000-0000-0000F65F0000}"/>
    <cellStyle name="Normal 6 3 3 2 6 6" xfId="18551" xr:uid="{00000000-0005-0000-0000-0000F75F0000}"/>
    <cellStyle name="Normal 6 3 3 2 6 7" xfId="15311" xr:uid="{00000000-0005-0000-0000-0000F85F0000}"/>
    <cellStyle name="Normal 6 3 3 2 7" xfId="1359" xr:uid="{00000000-0005-0000-0000-0000F95F0000}"/>
    <cellStyle name="Normal 6 3 3 2 7 2" xfId="3989" xr:uid="{00000000-0005-0000-0000-0000FA5F0000}"/>
    <cellStyle name="Normal 6 3 3 2 7 2 2" xfId="13115" xr:uid="{00000000-0005-0000-0000-0000FB5F0000}"/>
    <cellStyle name="Normal 6 3 3 2 7 2 2 2" xfId="31133" xr:uid="{00000000-0005-0000-0000-0000FC5F0000}"/>
    <cellStyle name="Normal 6 3 3 2 7 2 3" xfId="22007" xr:uid="{00000000-0005-0000-0000-0000FD5F0000}"/>
    <cellStyle name="Normal 6 3 3 2 7 3" xfId="10487" xr:uid="{00000000-0005-0000-0000-0000FE5F0000}"/>
    <cellStyle name="Normal 6 3 3 2 7 3 2" xfId="28505" xr:uid="{00000000-0005-0000-0000-0000FF5F0000}"/>
    <cellStyle name="Normal 6 3 3 2 7 4" xfId="7247" xr:uid="{00000000-0005-0000-0000-000000600000}"/>
    <cellStyle name="Normal 6 3 3 2 7 4 2" xfId="25265" xr:uid="{00000000-0005-0000-0000-000001600000}"/>
    <cellStyle name="Normal 6 3 3 2 7 5" xfId="19379" xr:uid="{00000000-0005-0000-0000-000002600000}"/>
    <cellStyle name="Normal 6 3 3 2 7 6" xfId="16139" xr:uid="{00000000-0005-0000-0000-000003600000}"/>
    <cellStyle name="Normal 6 3 3 2 8" xfId="2565" xr:uid="{00000000-0005-0000-0000-000004600000}"/>
    <cellStyle name="Normal 6 3 3 2 8 2" xfId="11693" xr:uid="{00000000-0005-0000-0000-000005600000}"/>
    <cellStyle name="Normal 6 3 3 2 8 2 2" xfId="29711" xr:uid="{00000000-0005-0000-0000-000006600000}"/>
    <cellStyle name="Normal 6 3 3 2 8 3" xfId="8453" xr:uid="{00000000-0005-0000-0000-000007600000}"/>
    <cellStyle name="Normal 6 3 3 2 8 3 2" xfId="26471" xr:uid="{00000000-0005-0000-0000-000008600000}"/>
    <cellStyle name="Normal 6 3 3 2 8 4" xfId="20585" xr:uid="{00000000-0005-0000-0000-000009600000}"/>
    <cellStyle name="Normal 6 3 3 2 8 5" xfId="17345" xr:uid="{00000000-0005-0000-0000-00000A600000}"/>
    <cellStyle name="Normal 6 3 3 2 9" xfId="3503" xr:uid="{00000000-0005-0000-0000-00000B600000}"/>
    <cellStyle name="Normal 6 3 3 2 9 2" xfId="12629" xr:uid="{00000000-0005-0000-0000-00000C600000}"/>
    <cellStyle name="Normal 6 3 3 2 9 2 2" xfId="30647" xr:uid="{00000000-0005-0000-0000-00000D600000}"/>
    <cellStyle name="Normal 6 3 3 2 9 3" xfId="6023" xr:uid="{00000000-0005-0000-0000-00000E600000}"/>
    <cellStyle name="Normal 6 3 3 2 9 3 2" xfId="24041" xr:uid="{00000000-0005-0000-0000-00000F600000}"/>
    <cellStyle name="Normal 6 3 3 2 9 4" xfId="21521" xr:uid="{00000000-0005-0000-0000-000010600000}"/>
    <cellStyle name="Normal 6 3 3 2 9 5" xfId="14915" xr:uid="{00000000-0005-0000-0000-000011600000}"/>
    <cellStyle name="Normal 6 3 3 3" xfId="297" xr:uid="{00000000-0005-0000-0000-000012600000}"/>
    <cellStyle name="Normal 6 3 3 3 2" xfId="639" xr:uid="{00000000-0005-0000-0000-000013600000}"/>
    <cellStyle name="Normal 6 3 3 3 2 2" xfId="2295" xr:uid="{00000000-0005-0000-0000-000014600000}"/>
    <cellStyle name="Normal 6 3 3 3 2 2 2" xfId="11423" xr:uid="{00000000-0005-0000-0000-000015600000}"/>
    <cellStyle name="Normal 6 3 3 3 2 2 2 2" xfId="29441" xr:uid="{00000000-0005-0000-0000-000016600000}"/>
    <cellStyle name="Normal 6 3 3 3 2 2 3" xfId="8183" xr:uid="{00000000-0005-0000-0000-000017600000}"/>
    <cellStyle name="Normal 6 3 3 3 2 2 3 2" xfId="26201" xr:uid="{00000000-0005-0000-0000-000018600000}"/>
    <cellStyle name="Normal 6 3 3 3 2 2 4" xfId="20315" xr:uid="{00000000-0005-0000-0000-000019600000}"/>
    <cellStyle name="Normal 6 3 3 3 2 2 5" xfId="17075" xr:uid="{00000000-0005-0000-0000-00001A600000}"/>
    <cellStyle name="Normal 6 3 3 3 2 3" xfId="4493" xr:uid="{00000000-0005-0000-0000-00001B600000}"/>
    <cellStyle name="Normal 6 3 3 3 2 3 2" xfId="13619" xr:uid="{00000000-0005-0000-0000-00001C600000}"/>
    <cellStyle name="Normal 6 3 3 3 2 3 2 2" xfId="31637" xr:uid="{00000000-0005-0000-0000-00001D600000}"/>
    <cellStyle name="Normal 6 3 3 3 2 3 3" xfId="22511" xr:uid="{00000000-0005-0000-0000-00001E600000}"/>
    <cellStyle name="Normal 6 3 3 3 2 4" xfId="9767" xr:uid="{00000000-0005-0000-0000-00001F600000}"/>
    <cellStyle name="Normal 6 3 3 3 2 4 2" xfId="27785" xr:uid="{00000000-0005-0000-0000-000020600000}"/>
    <cellStyle name="Normal 6 3 3 3 2 5" xfId="6527" xr:uid="{00000000-0005-0000-0000-000021600000}"/>
    <cellStyle name="Normal 6 3 3 3 2 5 2" xfId="24545" xr:uid="{00000000-0005-0000-0000-000022600000}"/>
    <cellStyle name="Normal 6 3 3 3 2 6" xfId="18659" xr:uid="{00000000-0005-0000-0000-000023600000}"/>
    <cellStyle name="Normal 6 3 3 3 2 7" xfId="15419" xr:uid="{00000000-0005-0000-0000-000024600000}"/>
    <cellStyle name="Normal 6 3 3 3 3" xfId="1467" xr:uid="{00000000-0005-0000-0000-000025600000}"/>
    <cellStyle name="Normal 6 3 3 3 3 2" xfId="4151" xr:uid="{00000000-0005-0000-0000-000026600000}"/>
    <cellStyle name="Normal 6 3 3 3 3 2 2" xfId="13277" xr:uid="{00000000-0005-0000-0000-000027600000}"/>
    <cellStyle name="Normal 6 3 3 3 3 2 2 2" xfId="31295" xr:uid="{00000000-0005-0000-0000-000028600000}"/>
    <cellStyle name="Normal 6 3 3 3 3 2 3" xfId="22169" xr:uid="{00000000-0005-0000-0000-000029600000}"/>
    <cellStyle name="Normal 6 3 3 3 3 3" xfId="10595" xr:uid="{00000000-0005-0000-0000-00002A600000}"/>
    <cellStyle name="Normal 6 3 3 3 3 3 2" xfId="28613" xr:uid="{00000000-0005-0000-0000-00002B600000}"/>
    <cellStyle name="Normal 6 3 3 3 3 4" xfId="7355" xr:uid="{00000000-0005-0000-0000-00002C600000}"/>
    <cellStyle name="Normal 6 3 3 3 3 4 2" xfId="25373" xr:uid="{00000000-0005-0000-0000-00002D600000}"/>
    <cellStyle name="Normal 6 3 3 3 3 5" xfId="19487" xr:uid="{00000000-0005-0000-0000-00002E600000}"/>
    <cellStyle name="Normal 6 3 3 3 3 6" xfId="16247" xr:uid="{00000000-0005-0000-0000-00002F600000}"/>
    <cellStyle name="Normal 6 3 3 3 4" xfId="2673" xr:uid="{00000000-0005-0000-0000-000030600000}"/>
    <cellStyle name="Normal 6 3 3 3 4 2" xfId="11801" xr:uid="{00000000-0005-0000-0000-000031600000}"/>
    <cellStyle name="Normal 6 3 3 3 4 2 2" xfId="29819" xr:uid="{00000000-0005-0000-0000-000032600000}"/>
    <cellStyle name="Normal 6 3 3 3 4 3" xfId="8561" xr:uid="{00000000-0005-0000-0000-000033600000}"/>
    <cellStyle name="Normal 6 3 3 3 4 3 2" xfId="26579" xr:uid="{00000000-0005-0000-0000-000034600000}"/>
    <cellStyle name="Normal 6 3 3 3 4 4" xfId="20693" xr:uid="{00000000-0005-0000-0000-000035600000}"/>
    <cellStyle name="Normal 6 3 3 3 4 5" xfId="17453" xr:uid="{00000000-0005-0000-0000-000036600000}"/>
    <cellStyle name="Normal 6 3 3 3 5" xfId="3449" xr:uid="{00000000-0005-0000-0000-000037600000}"/>
    <cellStyle name="Normal 6 3 3 3 5 2" xfId="12575" xr:uid="{00000000-0005-0000-0000-000038600000}"/>
    <cellStyle name="Normal 6 3 3 3 5 2 2" xfId="30593" xr:uid="{00000000-0005-0000-0000-000039600000}"/>
    <cellStyle name="Normal 6 3 3 3 5 3" xfId="6185" xr:uid="{00000000-0005-0000-0000-00003A600000}"/>
    <cellStyle name="Normal 6 3 3 3 5 3 2" xfId="24203" xr:uid="{00000000-0005-0000-0000-00003B600000}"/>
    <cellStyle name="Normal 6 3 3 3 5 4" xfId="21467" xr:uid="{00000000-0005-0000-0000-00003C600000}"/>
    <cellStyle name="Normal 6 3 3 3 5 5" xfId="15077" xr:uid="{00000000-0005-0000-0000-00003D600000}"/>
    <cellStyle name="Normal 6 3 3 3 6" xfId="9425" xr:uid="{00000000-0005-0000-0000-00003E600000}"/>
    <cellStyle name="Normal 6 3 3 3 6 2" xfId="27443" xr:uid="{00000000-0005-0000-0000-00003F600000}"/>
    <cellStyle name="Normal 6 3 3 3 7" xfId="5321" xr:uid="{00000000-0005-0000-0000-000040600000}"/>
    <cellStyle name="Normal 6 3 3 3 7 2" xfId="23339" xr:uid="{00000000-0005-0000-0000-000041600000}"/>
    <cellStyle name="Normal 6 3 3 3 8" xfId="18317" xr:uid="{00000000-0005-0000-0000-000042600000}"/>
    <cellStyle name="Normal 6 3 3 3 9" xfId="14375" xr:uid="{00000000-0005-0000-0000-000043600000}"/>
    <cellStyle name="Normal 6 3 3 4" xfId="225" xr:uid="{00000000-0005-0000-0000-000044600000}"/>
    <cellStyle name="Normal 6 3 3 4 2" xfId="801" xr:uid="{00000000-0005-0000-0000-000045600000}"/>
    <cellStyle name="Normal 6 3 3 4 2 2" xfId="2421" xr:uid="{00000000-0005-0000-0000-000046600000}"/>
    <cellStyle name="Normal 6 3 3 4 2 2 2" xfId="11549" xr:uid="{00000000-0005-0000-0000-000047600000}"/>
    <cellStyle name="Normal 6 3 3 4 2 2 2 2" xfId="29567" xr:uid="{00000000-0005-0000-0000-000048600000}"/>
    <cellStyle name="Normal 6 3 3 4 2 2 3" xfId="8309" xr:uid="{00000000-0005-0000-0000-000049600000}"/>
    <cellStyle name="Normal 6 3 3 4 2 2 3 2" xfId="26327" xr:uid="{00000000-0005-0000-0000-00004A600000}"/>
    <cellStyle name="Normal 6 3 3 4 2 2 4" xfId="20441" xr:uid="{00000000-0005-0000-0000-00004B600000}"/>
    <cellStyle name="Normal 6 3 3 4 2 2 5" xfId="17201" xr:uid="{00000000-0005-0000-0000-00004C600000}"/>
    <cellStyle name="Normal 6 3 3 4 2 3" xfId="4655" xr:uid="{00000000-0005-0000-0000-00004D600000}"/>
    <cellStyle name="Normal 6 3 3 4 2 3 2" xfId="13781" xr:uid="{00000000-0005-0000-0000-00004E600000}"/>
    <cellStyle name="Normal 6 3 3 4 2 3 2 2" xfId="31799" xr:uid="{00000000-0005-0000-0000-00004F600000}"/>
    <cellStyle name="Normal 6 3 3 4 2 3 3" xfId="22673" xr:uid="{00000000-0005-0000-0000-000050600000}"/>
    <cellStyle name="Normal 6 3 3 4 2 4" xfId="9929" xr:uid="{00000000-0005-0000-0000-000051600000}"/>
    <cellStyle name="Normal 6 3 3 4 2 4 2" xfId="27947" xr:uid="{00000000-0005-0000-0000-000052600000}"/>
    <cellStyle name="Normal 6 3 3 4 2 5" xfId="6689" xr:uid="{00000000-0005-0000-0000-000053600000}"/>
    <cellStyle name="Normal 6 3 3 4 2 5 2" xfId="24707" xr:uid="{00000000-0005-0000-0000-000054600000}"/>
    <cellStyle name="Normal 6 3 3 4 2 6" xfId="18821" xr:uid="{00000000-0005-0000-0000-000055600000}"/>
    <cellStyle name="Normal 6 3 3 4 2 7" xfId="15581" xr:uid="{00000000-0005-0000-0000-000056600000}"/>
    <cellStyle name="Normal 6 3 3 4 3" xfId="1629" xr:uid="{00000000-0005-0000-0000-000057600000}"/>
    <cellStyle name="Normal 6 3 3 4 3 2" xfId="4079" xr:uid="{00000000-0005-0000-0000-000058600000}"/>
    <cellStyle name="Normal 6 3 3 4 3 2 2" xfId="13205" xr:uid="{00000000-0005-0000-0000-000059600000}"/>
    <cellStyle name="Normal 6 3 3 4 3 2 2 2" xfId="31223" xr:uid="{00000000-0005-0000-0000-00005A600000}"/>
    <cellStyle name="Normal 6 3 3 4 3 2 3" xfId="22097" xr:uid="{00000000-0005-0000-0000-00005B600000}"/>
    <cellStyle name="Normal 6 3 3 4 3 3" xfId="10757" xr:uid="{00000000-0005-0000-0000-00005C600000}"/>
    <cellStyle name="Normal 6 3 3 4 3 3 2" xfId="28775" xr:uid="{00000000-0005-0000-0000-00005D600000}"/>
    <cellStyle name="Normal 6 3 3 4 3 4" xfId="7517" xr:uid="{00000000-0005-0000-0000-00005E600000}"/>
    <cellStyle name="Normal 6 3 3 4 3 4 2" xfId="25535" xr:uid="{00000000-0005-0000-0000-00005F600000}"/>
    <cellStyle name="Normal 6 3 3 4 3 5" xfId="19649" xr:uid="{00000000-0005-0000-0000-000060600000}"/>
    <cellStyle name="Normal 6 3 3 4 3 6" xfId="16409" xr:uid="{00000000-0005-0000-0000-000061600000}"/>
    <cellStyle name="Normal 6 3 3 4 4" xfId="2835" xr:uid="{00000000-0005-0000-0000-000062600000}"/>
    <cellStyle name="Normal 6 3 3 4 4 2" xfId="11963" xr:uid="{00000000-0005-0000-0000-000063600000}"/>
    <cellStyle name="Normal 6 3 3 4 4 2 2" xfId="29981" xr:uid="{00000000-0005-0000-0000-000064600000}"/>
    <cellStyle name="Normal 6 3 3 4 4 3" xfId="8723" xr:uid="{00000000-0005-0000-0000-000065600000}"/>
    <cellStyle name="Normal 6 3 3 4 4 3 2" xfId="26741" xr:uid="{00000000-0005-0000-0000-000066600000}"/>
    <cellStyle name="Normal 6 3 3 4 4 4" xfId="20855" xr:uid="{00000000-0005-0000-0000-000067600000}"/>
    <cellStyle name="Normal 6 3 3 4 4 5" xfId="17615" xr:uid="{00000000-0005-0000-0000-000068600000}"/>
    <cellStyle name="Normal 6 3 3 4 5" xfId="3611" xr:uid="{00000000-0005-0000-0000-000069600000}"/>
    <cellStyle name="Normal 6 3 3 4 5 2" xfId="12737" xr:uid="{00000000-0005-0000-0000-00006A600000}"/>
    <cellStyle name="Normal 6 3 3 4 5 2 2" xfId="30755" xr:uid="{00000000-0005-0000-0000-00006B600000}"/>
    <cellStyle name="Normal 6 3 3 4 5 3" xfId="6113" xr:uid="{00000000-0005-0000-0000-00006C600000}"/>
    <cellStyle name="Normal 6 3 3 4 5 3 2" xfId="24131" xr:uid="{00000000-0005-0000-0000-00006D600000}"/>
    <cellStyle name="Normal 6 3 3 4 5 4" xfId="21629" xr:uid="{00000000-0005-0000-0000-00006E600000}"/>
    <cellStyle name="Normal 6 3 3 4 5 5" xfId="15005" xr:uid="{00000000-0005-0000-0000-00006F600000}"/>
    <cellStyle name="Normal 6 3 3 4 6" xfId="9353" xr:uid="{00000000-0005-0000-0000-000070600000}"/>
    <cellStyle name="Normal 6 3 3 4 6 2" xfId="27371" xr:uid="{00000000-0005-0000-0000-000071600000}"/>
    <cellStyle name="Normal 6 3 3 4 7" xfId="5483" xr:uid="{00000000-0005-0000-0000-000072600000}"/>
    <cellStyle name="Normal 6 3 3 4 7 2" xfId="23501" xr:uid="{00000000-0005-0000-0000-000073600000}"/>
    <cellStyle name="Normal 6 3 3 4 8" xfId="18245" xr:uid="{00000000-0005-0000-0000-000074600000}"/>
    <cellStyle name="Normal 6 3 3 4 9" xfId="14537" xr:uid="{00000000-0005-0000-0000-000075600000}"/>
    <cellStyle name="Normal 6 3 3 5" xfId="963" xr:uid="{00000000-0005-0000-0000-000076600000}"/>
    <cellStyle name="Normal 6 3 3 5 2" xfId="1791" xr:uid="{00000000-0005-0000-0000-000077600000}"/>
    <cellStyle name="Normal 6 3 3 5 2 2" xfId="4817" xr:uid="{00000000-0005-0000-0000-000078600000}"/>
    <cellStyle name="Normal 6 3 3 5 2 2 2" xfId="13943" xr:uid="{00000000-0005-0000-0000-000079600000}"/>
    <cellStyle name="Normal 6 3 3 5 2 2 2 2" xfId="31961" xr:uid="{00000000-0005-0000-0000-00007A600000}"/>
    <cellStyle name="Normal 6 3 3 5 2 2 3" xfId="22835" xr:uid="{00000000-0005-0000-0000-00007B600000}"/>
    <cellStyle name="Normal 6 3 3 5 2 3" xfId="10919" xr:uid="{00000000-0005-0000-0000-00007C600000}"/>
    <cellStyle name="Normal 6 3 3 5 2 3 2" xfId="28937" xr:uid="{00000000-0005-0000-0000-00007D600000}"/>
    <cellStyle name="Normal 6 3 3 5 2 4" xfId="7679" xr:uid="{00000000-0005-0000-0000-00007E600000}"/>
    <cellStyle name="Normal 6 3 3 5 2 4 2" xfId="25697" xr:uid="{00000000-0005-0000-0000-00007F600000}"/>
    <cellStyle name="Normal 6 3 3 5 2 5" xfId="19811" xr:uid="{00000000-0005-0000-0000-000080600000}"/>
    <cellStyle name="Normal 6 3 3 5 2 6" xfId="16571" xr:uid="{00000000-0005-0000-0000-000081600000}"/>
    <cellStyle name="Normal 6 3 3 5 3" xfId="2997" xr:uid="{00000000-0005-0000-0000-000082600000}"/>
    <cellStyle name="Normal 6 3 3 5 3 2" xfId="12125" xr:uid="{00000000-0005-0000-0000-000083600000}"/>
    <cellStyle name="Normal 6 3 3 5 3 2 2" xfId="30143" xr:uid="{00000000-0005-0000-0000-000084600000}"/>
    <cellStyle name="Normal 6 3 3 5 3 3" xfId="8885" xr:uid="{00000000-0005-0000-0000-000085600000}"/>
    <cellStyle name="Normal 6 3 3 5 3 3 2" xfId="26903" xr:uid="{00000000-0005-0000-0000-000086600000}"/>
    <cellStyle name="Normal 6 3 3 5 3 4" xfId="21017" xr:uid="{00000000-0005-0000-0000-000087600000}"/>
    <cellStyle name="Normal 6 3 3 5 3 5" xfId="17777" xr:uid="{00000000-0005-0000-0000-000088600000}"/>
    <cellStyle name="Normal 6 3 3 5 4" xfId="3773" xr:uid="{00000000-0005-0000-0000-000089600000}"/>
    <cellStyle name="Normal 6 3 3 5 4 2" xfId="12899" xr:uid="{00000000-0005-0000-0000-00008A600000}"/>
    <cellStyle name="Normal 6 3 3 5 4 2 2" xfId="30917" xr:uid="{00000000-0005-0000-0000-00008B600000}"/>
    <cellStyle name="Normal 6 3 3 5 4 3" xfId="6851" xr:uid="{00000000-0005-0000-0000-00008C600000}"/>
    <cellStyle name="Normal 6 3 3 5 4 3 2" xfId="24869" xr:uid="{00000000-0005-0000-0000-00008D600000}"/>
    <cellStyle name="Normal 6 3 3 5 4 4" xfId="21791" xr:uid="{00000000-0005-0000-0000-00008E600000}"/>
    <cellStyle name="Normal 6 3 3 5 4 5" xfId="15743" xr:uid="{00000000-0005-0000-0000-00008F600000}"/>
    <cellStyle name="Normal 6 3 3 5 5" xfId="10091" xr:uid="{00000000-0005-0000-0000-000090600000}"/>
    <cellStyle name="Normal 6 3 3 5 5 2" xfId="28109" xr:uid="{00000000-0005-0000-0000-000091600000}"/>
    <cellStyle name="Normal 6 3 3 5 6" xfId="5645" xr:uid="{00000000-0005-0000-0000-000092600000}"/>
    <cellStyle name="Normal 6 3 3 5 6 2" xfId="23663" xr:uid="{00000000-0005-0000-0000-000093600000}"/>
    <cellStyle name="Normal 6 3 3 5 7" xfId="18983" xr:uid="{00000000-0005-0000-0000-000094600000}"/>
    <cellStyle name="Normal 6 3 3 5 8" xfId="14699" xr:uid="{00000000-0005-0000-0000-000095600000}"/>
    <cellStyle name="Normal 6 3 3 6" xfId="1125" xr:uid="{00000000-0005-0000-0000-000096600000}"/>
    <cellStyle name="Normal 6 3 3 6 2" xfId="1953" xr:uid="{00000000-0005-0000-0000-000097600000}"/>
    <cellStyle name="Normal 6 3 3 6 2 2" xfId="11081" xr:uid="{00000000-0005-0000-0000-000098600000}"/>
    <cellStyle name="Normal 6 3 3 6 2 2 2" xfId="29099" xr:uid="{00000000-0005-0000-0000-000099600000}"/>
    <cellStyle name="Normal 6 3 3 6 2 3" xfId="7841" xr:uid="{00000000-0005-0000-0000-00009A600000}"/>
    <cellStyle name="Normal 6 3 3 6 2 3 2" xfId="25859" xr:uid="{00000000-0005-0000-0000-00009B600000}"/>
    <cellStyle name="Normal 6 3 3 6 2 4" xfId="19973" xr:uid="{00000000-0005-0000-0000-00009C600000}"/>
    <cellStyle name="Normal 6 3 3 6 2 5" xfId="16733" xr:uid="{00000000-0005-0000-0000-00009D600000}"/>
    <cellStyle name="Normal 6 3 3 6 3" xfId="3159" xr:uid="{00000000-0005-0000-0000-00009E600000}"/>
    <cellStyle name="Normal 6 3 3 6 3 2" xfId="12287" xr:uid="{00000000-0005-0000-0000-00009F600000}"/>
    <cellStyle name="Normal 6 3 3 6 3 2 2" xfId="30305" xr:uid="{00000000-0005-0000-0000-0000A0600000}"/>
    <cellStyle name="Normal 6 3 3 6 3 3" xfId="9047" xr:uid="{00000000-0005-0000-0000-0000A1600000}"/>
    <cellStyle name="Normal 6 3 3 6 3 3 2" xfId="27065" xr:uid="{00000000-0005-0000-0000-0000A2600000}"/>
    <cellStyle name="Normal 6 3 3 6 3 4" xfId="21179" xr:uid="{00000000-0005-0000-0000-0000A3600000}"/>
    <cellStyle name="Normal 6 3 3 6 3 5" xfId="17939" xr:uid="{00000000-0005-0000-0000-0000A4600000}"/>
    <cellStyle name="Normal 6 3 3 6 4" xfId="4979" xr:uid="{00000000-0005-0000-0000-0000A5600000}"/>
    <cellStyle name="Normal 6 3 3 6 4 2" xfId="14105" xr:uid="{00000000-0005-0000-0000-0000A6600000}"/>
    <cellStyle name="Normal 6 3 3 6 4 2 2" xfId="32123" xr:uid="{00000000-0005-0000-0000-0000A7600000}"/>
    <cellStyle name="Normal 6 3 3 6 4 3" xfId="7013" xr:uid="{00000000-0005-0000-0000-0000A8600000}"/>
    <cellStyle name="Normal 6 3 3 6 4 3 2" xfId="25031" xr:uid="{00000000-0005-0000-0000-0000A9600000}"/>
    <cellStyle name="Normal 6 3 3 6 4 4" xfId="22997" xr:uid="{00000000-0005-0000-0000-0000AA600000}"/>
    <cellStyle name="Normal 6 3 3 6 5" xfId="10253" xr:uid="{00000000-0005-0000-0000-0000AB600000}"/>
    <cellStyle name="Normal 6 3 3 6 5 2" xfId="28271" xr:uid="{00000000-0005-0000-0000-0000AC600000}"/>
    <cellStyle name="Normal 6 3 3 6 6" xfId="5807" xr:uid="{00000000-0005-0000-0000-0000AD600000}"/>
    <cellStyle name="Normal 6 3 3 6 6 2" xfId="23825" xr:uid="{00000000-0005-0000-0000-0000AE600000}"/>
    <cellStyle name="Normal 6 3 3 6 7" xfId="19145" xr:uid="{00000000-0005-0000-0000-0000AF600000}"/>
    <cellStyle name="Normal 6 3 3 6 8" xfId="15905" xr:uid="{00000000-0005-0000-0000-0000B0600000}"/>
    <cellStyle name="Normal 6 3 3 7" xfId="477" xr:uid="{00000000-0005-0000-0000-0000B1600000}"/>
    <cellStyle name="Normal 6 3 3 7 2" xfId="2133" xr:uid="{00000000-0005-0000-0000-0000B2600000}"/>
    <cellStyle name="Normal 6 3 3 7 2 2" xfId="11261" xr:uid="{00000000-0005-0000-0000-0000B3600000}"/>
    <cellStyle name="Normal 6 3 3 7 2 2 2" xfId="29279" xr:uid="{00000000-0005-0000-0000-0000B4600000}"/>
    <cellStyle name="Normal 6 3 3 7 2 3" xfId="8021" xr:uid="{00000000-0005-0000-0000-0000B5600000}"/>
    <cellStyle name="Normal 6 3 3 7 2 3 2" xfId="26039" xr:uid="{00000000-0005-0000-0000-0000B6600000}"/>
    <cellStyle name="Normal 6 3 3 7 2 4" xfId="20153" xr:uid="{00000000-0005-0000-0000-0000B7600000}"/>
    <cellStyle name="Normal 6 3 3 7 2 5" xfId="16913" xr:uid="{00000000-0005-0000-0000-0000B8600000}"/>
    <cellStyle name="Normal 6 3 3 7 3" xfId="4331" xr:uid="{00000000-0005-0000-0000-0000B9600000}"/>
    <cellStyle name="Normal 6 3 3 7 3 2" xfId="13457" xr:uid="{00000000-0005-0000-0000-0000BA600000}"/>
    <cellStyle name="Normal 6 3 3 7 3 2 2" xfId="31475" xr:uid="{00000000-0005-0000-0000-0000BB600000}"/>
    <cellStyle name="Normal 6 3 3 7 3 3" xfId="22349" xr:uid="{00000000-0005-0000-0000-0000BC600000}"/>
    <cellStyle name="Normal 6 3 3 7 4" xfId="9605" xr:uid="{00000000-0005-0000-0000-0000BD600000}"/>
    <cellStyle name="Normal 6 3 3 7 4 2" xfId="27623" xr:uid="{00000000-0005-0000-0000-0000BE600000}"/>
    <cellStyle name="Normal 6 3 3 7 5" xfId="6365" xr:uid="{00000000-0005-0000-0000-0000BF600000}"/>
    <cellStyle name="Normal 6 3 3 7 5 2" xfId="24383" xr:uid="{00000000-0005-0000-0000-0000C0600000}"/>
    <cellStyle name="Normal 6 3 3 7 6" xfId="18497" xr:uid="{00000000-0005-0000-0000-0000C1600000}"/>
    <cellStyle name="Normal 6 3 3 7 7" xfId="15257" xr:uid="{00000000-0005-0000-0000-0000C2600000}"/>
    <cellStyle name="Normal 6 3 3 8" xfId="1305" xr:uid="{00000000-0005-0000-0000-0000C3600000}"/>
    <cellStyle name="Normal 6 3 3 8 2" xfId="3935" xr:uid="{00000000-0005-0000-0000-0000C4600000}"/>
    <cellStyle name="Normal 6 3 3 8 2 2" xfId="13061" xr:uid="{00000000-0005-0000-0000-0000C5600000}"/>
    <cellStyle name="Normal 6 3 3 8 2 2 2" xfId="31079" xr:uid="{00000000-0005-0000-0000-0000C6600000}"/>
    <cellStyle name="Normal 6 3 3 8 2 3" xfId="21953" xr:uid="{00000000-0005-0000-0000-0000C7600000}"/>
    <cellStyle name="Normal 6 3 3 8 3" xfId="10433" xr:uid="{00000000-0005-0000-0000-0000C8600000}"/>
    <cellStyle name="Normal 6 3 3 8 3 2" xfId="28451" xr:uid="{00000000-0005-0000-0000-0000C9600000}"/>
    <cellStyle name="Normal 6 3 3 8 4" xfId="7193" xr:uid="{00000000-0005-0000-0000-0000CA600000}"/>
    <cellStyle name="Normal 6 3 3 8 4 2" xfId="25211" xr:uid="{00000000-0005-0000-0000-0000CB600000}"/>
    <cellStyle name="Normal 6 3 3 8 5" xfId="19325" xr:uid="{00000000-0005-0000-0000-0000CC600000}"/>
    <cellStyle name="Normal 6 3 3 8 6" xfId="16085" xr:uid="{00000000-0005-0000-0000-0000CD600000}"/>
    <cellStyle name="Normal 6 3 3 9" xfId="2511" xr:uid="{00000000-0005-0000-0000-0000CE600000}"/>
    <cellStyle name="Normal 6 3 3 9 2" xfId="11639" xr:uid="{00000000-0005-0000-0000-0000CF600000}"/>
    <cellStyle name="Normal 6 3 3 9 2 2" xfId="29657" xr:uid="{00000000-0005-0000-0000-0000D0600000}"/>
    <cellStyle name="Normal 6 3 3 9 3" xfId="8399" xr:uid="{00000000-0005-0000-0000-0000D1600000}"/>
    <cellStyle name="Normal 6 3 3 9 3 2" xfId="26417" xr:uid="{00000000-0005-0000-0000-0000D2600000}"/>
    <cellStyle name="Normal 6 3 3 9 4" xfId="20531" xr:uid="{00000000-0005-0000-0000-0000D3600000}"/>
    <cellStyle name="Normal 6 3 3 9 5" xfId="17291" xr:uid="{00000000-0005-0000-0000-0000D4600000}"/>
    <cellStyle name="Normal 6 3 4" xfId="43" xr:uid="{00000000-0005-0000-0000-0000D5600000}"/>
    <cellStyle name="Normal 6 3 4 10" xfId="3323" xr:uid="{00000000-0005-0000-0000-0000D6600000}"/>
    <cellStyle name="Normal 6 3 4 10 2" xfId="12449" xr:uid="{00000000-0005-0000-0000-0000D7600000}"/>
    <cellStyle name="Normal 6 3 4 10 2 2" xfId="30467" xr:uid="{00000000-0005-0000-0000-0000D8600000}"/>
    <cellStyle name="Normal 6 3 4 10 3" xfId="5933" xr:uid="{00000000-0005-0000-0000-0000D9600000}"/>
    <cellStyle name="Normal 6 3 4 10 3 2" xfId="23951" xr:uid="{00000000-0005-0000-0000-0000DA600000}"/>
    <cellStyle name="Normal 6 3 4 10 4" xfId="21341" xr:uid="{00000000-0005-0000-0000-0000DB600000}"/>
    <cellStyle name="Normal 6 3 4 10 5" xfId="14825" xr:uid="{00000000-0005-0000-0000-0000DC600000}"/>
    <cellStyle name="Normal 6 3 4 11" xfId="9173" xr:uid="{00000000-0005-0000-0000-0000DD600000}"/>
    <cellStyle name="Normal 6 3 4 11 2" xfId="27191" xr:uid="{00000000-0005-0000-0000-0000DE600000}"/>
    <cellStyle name="Normal 6 3 4 12" xfId="5123" xr:uid="{00000000-0005-0000-0000-0000DF600000}"/>
    <cellStyle name="Normal 6 3 4 12 2" xfId="23141" xr:uid="{00000000-0005-0000-0000-0000E0600000}"/>
    <cellStyle name="Normal 6 3 4 13" xfId="18065" xr:uid="{00000000-0005-0000-0000-0000E1600000}"/>
    <cellStyle name="Normal 6 3 4 14" xfId="14267" xr:uid="{00000000-0005-0000-0000-0000E2600000}"/>
    <cellStyle name="Normal 6 3 4 2" xfId="153" xr:uid="{00000000-0005-0000-0000-0000E3600000}"/>
    <cellStyle name="Normal 6 3 4 2 10" xfId="9281" xr:uid="{00000000-0005-0000-0000-0000E4600000}"/>
    <cellStyle name="Normal 6 3 4 2 10 2" xfId="27299" xr:uid="{00000000-0005-0000-0000-0000E5600000}"/>
    <cellStyle name="Normal 6 3 4 2 11" xfId="5231" xr:uid="{00000000-0005-0000-0000-0000E6600000}"/>
    <cellStyle name="Normal 6 3 4 2 11 2" xfId="23249" xr:uid="{00000000-0005-0000-0000-0000E7600000}"/>
    <cellStyle name="Normal 6 3 4 2 12" xfId="18173" xr:uid="{00000000-0005-0000-0000-0000E8600000}"/>
    <cellStyle name="Normal 6 3 4 2 13" xfId="14447" xr:uid="{00000000-0005-0000-0000-0000E9600000}"/>
    <cellStyle name="Normal 6 3 4 2 2" xfId="369" xr:uid="{00000000-0005-0000-0000-0000EA600000}"/>
    <cellStyle name="Normal 6 3 4 2 2 2" xfId="711" xr:uid="{00000000-0005-0000-0000-0000EB600000}"/>
    <cellStyle name="Normal 6 3 4 2 2 2 2" xfId="2367" xr:uid="{00000000-0005-0000-0000-0000EC600000}"/>
    <cellStyle name="Normal 6 3 4 2 2 2 2 2" xfId="11495" xr:uid="{00000000-0005-0000-0000-0000ED600000}"/>
    <cellStyle name="Normal 6 3 4 2 2 2 2 2 2" xfId="29513" xr:uid="{00000000-0005-0000-0000-0000EE600000}"/>
    <cellStyle name="Normal 6 3 4 2 2 2 2 3" xfId="8255" xr:uid="{00000000-0005-0000-0000-0000EF600000}"/>
    <cellStyle name="Normal 6 3 4 2 2 2 2 3 2" xfId="26273" xr:uid="{00000000-0005-0000-0000-0000F0600000}"/>
    <cellStyle name="Normal 6 3 4 2 2 2 2 4" xfId="20387" xr:uid="{00000000-0005-0000-0000-0000F1600000}"/>
    <cellStyle name="Normal 6 3 4 2 2 2 2 5" xfId="17147" xr:uid="{00000000-0005-0000-0000-0000F2600000}"/>
    <cellStyle name="Normal 6 3 4 2 2 2 3" xfId="4565" xr:uid="{00000000-0005-0000-0000-0000F3600000}"/>
    <cellStyle name="Normal 6 3 4 2 2 2 3 2" xfId="13691" xr:uid="{00000000-0005-0000-0000-0000F4600000}"/>
    <cellStyle name="Normal 6 3 4 2 2 2 3 2 2" xfId="31709" xr:uid="{00000000-0005-0000-0000-0000F5600000}"/>
    <cellStyle name="Normal 6 3 4 2 2 2 3 3" xfId="22583" xr:uid="{00000000-0005-0000-0000-0000F6600000}"/>
    <cellStyle name="Normal 6 3 4 2 2 2 4" xfId="9839" xr:uid="{00000000-0005-0000-0000-0000F7600000}"/>
    <cellStyle name="Normal 6 3 4 2 2 2 4 2" xfId="27857" xr:uid="{00000000-0005-0000-0000-0000F8600000}"/>
    <cellStyle name="Normal 6 3 4 2 2 2 5" xfId="6599" xr:uid="{00000000-0005-0000-0000-0000F9600000}"/>
    <cellStyle name="Normal 6 3 4 2 2 2 5 2" xfId="24617" xr:uid="{00000000-0005-0000-0000-0000FA600000}"/>
    <cellStyle name="Normal 6 3 4 2 2 2 6" xfId="18731" xr:uid="{00000000-0005-0000-0000-0000FB600000}"/>
    <cellStyle name="Normal 6 3 4 2 2 2 7" xfId="15491" xr:uid="{00000000-0005-0000-0000-0000FC600000}"/>
    <cellStyle name="Normal 6 3 4 2 2 3" xfId="1539" xr:uid="{00000000-0005-0000-0000-0000FD600000}"/>
    <cellStyle name="Normal 6 3 4 2 2 3 2" xfId="4223" xr:uid="{00000000-0005-0000-0000-0000FE600000}"/>
    <cellStyle name="Normal 6 3 4 2 2 3 2 2" xfId="13349" xr:uid="{00000000-0005-0000-0000-0000FF600000}"/>
    <cellStyle name="Normal 6 3 4 2 2 3 2 2 2" xfId="31367" xr:uid="{00000000-0005-0000-0000-000000610000}"/>
    <cellStyle name="Normal 6 3 4 2 2 3 2 3" xfId="22241" xr:uid="{00000000-0005-0000-0000-000001610000}"/>
    <cellStyle name="Normal 6 3 4 2 2 3 3" xfId="10667" xr:uid="{00000000-0005-0000-0000-000002610000}"/>
    <cellStyle name="Normal 6 3 4 2 2 3 3 2" xfId="28685" xr:uid="{00000000-0005-0000-0000-000003610000}"/>
    <cellStyle name="Normal 6 3 4 2 2 3 4" xfId="7427" xr:uid="{00000000-0005-0000-0000-000004610000}"/>
    <cellStyle name="Normal 6 3 4 2 2 3 4 2" xfId="25445" xr:uid="{00000000-0005-0000-0000-000005610000}"/>
    <cellStyle name="Normal 6 3 4 2 2 3 5" xfId="19559" xr:uid="{00000000-0005-0000-0000-000006610000}"/>
    <cellStyle name="Normal 6 3 4 2 2 3 6" xfId="16319" xr:uid="{00000000-0005-0000-0000-000007610000}"/>
    <cellStyle name="Normal 6 3 4 2 2 4" xfId="2745" xr:uid="{00000000-0005-0000-0000-000008610000}"/>
    <cellStyle name="Normal 6 3 4 2 2 4 2" xfId="11873" xr:uid="{00000000-0005-0000-0000-000009610000}"/>
    <cellStyle name="Normal 6 3 4 2 2 4 2 2" xfId="29891" xr:uid="{00000000-0005-0000-0000-00000A610000}"/>
    <cellStyle name="Normal 6 3 4 2 2 4 3" xfId="8633" xr:uid="{00000000-0005-0000-0000-00000B610000}"/>
    <cellStyle name="Normal 6 3 4 2 2 4 3 2" xfId="26651" xr:uid="{00000000-0005-0000-0000-00000C610000}"/>
    <cellStyle name="Normal 6 3 4 2 2 4 4" xfId="20765" xr:uid="{00000000-0005-0000-0000-00000D610000}"/>
    <cellStyle name="Normal 6 3 4 2 2 4 5" xfId="17525" xr:uid="{00000000-0005-0000-0000-00000E610000}"/>
    <cellStyle name="Normal 6 3 4 2 2 5" xfId="3683" xr:uid="{00000000-0005-0000-0000-00000F610000}"/>
    <cellStyle name="Normal 6 3 4 2 2 5 2" xfId="12809" xr:uid="{00000000-0005-0000-0000-000010610000}"/>
    <cellStyle name="Normal 6 3 4 2 2 5 2 2" xfId="30827" xr:uid="{00000000-0005-0000-0000-000011610000}"/>
    <cellStyle name="Normal 6 3 4 2 2 5 3" xfId="6257" xr:uid="{00000000-0005-0000-0000-000012610000}"/>
    <cellStyle name="Normal 6 3 4 2 2 5 3 2" xfId="24275" xr:uid="{00000000-0005-0000-0000-000013610000}"/>
    <cellStyle name="Normal 6 3 4 2 2 5 4" xfId="21701" xr:uid="{00000000-0005-0000-0000-000014610000}"/>
    <cellStyle name="Normal 6 3 4 2 2 5 5" xfId="15149" xr:uid="{00000000-0005-0000-0000-000015610000}"/>
    <cellStyle name="Normal 6 3 4 2 2 6" xfId="9497" xr:uid="{00000000-0005-0000-0000-000016610000}"/>
    <cellStyle name="Normal 6 3 4 2 2 6 2" xfId="27515" xr:uid="{00000000-0005-0000-0000-000017610000}"/>
    <cellStyle name="Normal 6 3 4 2 2 7" xfId="5393" xr:uid="{00000000-0005-0000-0000-000018610000}"/>
    <cellStyle name="Normal 6 3 4 2 2 7 2" xfId="23411" xr:uid="{00000000-0005-0000-0000-000019610000}"/>
    <cellStyle name="Normal 6 3 4 2 2 8" xfId="18389" xr:uid="{00000000-0005-0000-0000-00001A610000}"/>
    <cellStyle name="Normal 6 3 4 2 2 9" xfId="14609" xr:uid="{00000000-0005-0000-0000-00001B610000}"/>
    <cellStyle name="Normal 6 3 4 2 3" xfId="873" xr:uid="{00000000-0005-0000-0000-00001C610000}"/>
    <cellStyle name="Normal 6 3 4 2 3 2" xfId="1701" xr:uid="{00000000-0005-0000-0000-00001D610000}"/>
    <cellStyle name="Normal 6 3 4 2 3 2 2" xfId="4727" xr:uid="{00000000-0005-0000-0000-00001E610000}"/>
    <cellStyle name="Normal 6 3 4 2 3 2 2 2" xfId="13853" xr:uid="{00000000-0005-0000-0000-00001F610000}"/>
    <cellStyle name="Normal 6 3 4 2 3 2 2 2 2" xfId="31871" xr:uid="{00000000-0005-0000-0000-000020610000}"/>
    <cellStyle name="Normal 6 3 4 2 3 2 2 3" xfId="22745" xr:uid="{00000000-0005-0000-0000-000021610000}"/>
    <cellStyle name="Normal 6 3 4 2 3 2 3" xfId="10829" xr:uid="{00000000-0005-0000-0000-000022610000}"/>
    <cellStyle name="Normal 6 3 4 2 3 2 3 2" xfId="28847" xr:uid="{00000000-0005-0000-0000-000023610000}"/>
    <cellStyle name="Normal 6 3 4 2 3 2 4" xfId="7589" xr:uid="{00000000-0005-0000-0000-000024610000}"/>
    <cellStyle name="Normal 6 3 4 2 3 2 4 2" xfId="25607" xr:uid="{00000000-0005-0000-0000-000025610000}"/>
    <cellStyle name="Normal 6 3 4 2 3 2 5" xfId="19721" xr:uid="{00000000-0005-0000-0000-000026610000}"/>
    <cellStyle name="Normal 6 3 4 2 3 2 6" xfId="16481" xr:uid="{00000000-0005-0000-0000-000027610000}"/>
    <cellStyle name="Normal 6 3 4 2 3 3" xfId="2907" xr:uid="{00000000-0005-0000-0000-000028610000}"/>
    <cellStyle name="Normal 6 3 4 2 3 3 2" xfId="12035" xr:uid="{00000000-0005-0000-0000-000029610000}"/>
    <cellStyle name="Normal 6 3 4 2 3 3 2 2" xfId="30053" xr:uid="{00000000-0005-0000-0000-00002A610000}"/>
    <cellStyle name="Normal 6 3 4 2 3 3 3" xfId="8795" xr:uid="{00000000-0005-0000-0000-00002B610000}"/>
    <cellStyle name="Normal 6 3 4 2 3 3 3 2" xfId="26813" xr:uid="{00000000-0005-0000-0000-00002C610000}"/>
    <cellStyle name="Normal 6 3 4 2 3 3 4" xfId="20927" xr:uid="{00000000-0005-0000-0000-00002D610000}"/>
    <cellStyle name="Normal 6 3 4 2 3 3 5" xfId="17687" xr:uid="{00000000-0005-0000-0000-00002E610000}"/>
    <cellStyle name="Normal 6 3 4 2 3 4" xfId="3845" xr:uid="{00000000-0005-0000-0000-00002F610000}"/>
    <cellStyle name="Normal 6 3 4 2 3 4 2" xfId="12971" xr:uid="{00000000-0005-0000-0000-000030610000}"/>
    <cellStyle name="Normal 6 3 4 2 3 4 2 2" xfId="30989" xr:uid="{00000000-0005-0000-0000-000031610000}"/>
    <cellStyle name="Normal 6 3 4 2 3 4 3" xfId="6761" xr:uid="{00000000-0005-0000-0000-000032610000}"/>
    <cellStyle name="Normal 6 3 4 2 3 4 3 2" xfId="24779" xr:uid="{00000000-0005-0000-0000-000033610000}"/>
    <cellStyle name="Normal 6 3 4 2 3 4 4" xfId="21863" xr:uid="{00000000-0005-0000-0000-000034610000}"/>
    <cellStyle name="Normal 6 3 4 2 3 4 5" xfId="15653" xr:uid="{00000000-0005-0000-0000-000035610000}"/>
    <cellStyle name="Normal 6 3 4 2 3 5" xfId="10001" xr:uid="{00000000-0005-0000-0000-000036610000}"/>
    <cellStyle name="Normal 6 3 4 2 3 5 2" xfId="28019" xr:uid="{00000000-0005-0000-0000-000037610000}"/>
    <cellStyle name="Normal 6 3 4 2 3 6" xfId="5555" xr:uid="{00000000-0005-0000-0000-000038610000}"/>
    <cellStyle name="Normal 6 3 4 2 3 6 2" xfId="23573" xr:uid="{00000000-0005-0000-0000-000039610000}"/>
    <cellStyle name="Normal 6 3 4 2 3 7" xfId="18893" xr:uid="{00000000-0005-0000-0000-00003A610000}"/>
    <cellStyle name="Normal 6 3 4 2 3 8" xfId="14771" xr:uid="{00000000-0005-0000-0000-00003B610000}"/>
    <cellStyle name="Normal 6 3 4 2 4" xfId="1035" xr:uid="{00000000-0005-0000-0000-00003C610000}"/>
    <cellStyle name="Normal 6 3 4 2 4 2" xfId="1863" xr:uid="{00000000-0005-0000-0000-00003D610000}"/>
    <cellStyle name="Normal 6 3 4 2 4 2 2" xfId="10991" xr:uid="{00000000-0005-0000-0000-00003E610000}"/>
    <cellStyle name="Normal 6 3 4 2 4 2 2 2" xfId="29009" xr:uid="{00000000-0005-0000-0000-00003F610000}"/>
    <cellStyle name="Normal 6 3 4 2 4 2 3" xfId="7751" xr:uid="{00000000-0005-0000-0000-000040610000}"/>
    <cellStyle name="Normal 6 3 4 2 4 2 3 2" xfId="25769" xr:uid="{00000000-0005-0000-0000-000041610000}"/>
    <cellStyle name="Normal 6 3 4 2 4 2 4" xfId="19883" xr:uid="{00000000-0005-0000-0000-000042610000}"/>
    <cellStyle name="Normal 6 3 4 2 4 2 5" xfId="16643" xr:uid="{00000000-0005-0000-0000-000043610000}"/>
    <cellStyle name="Normal 6 3 4 2 4 3" xfId="3069" xr:uid="{00000000-0005-0000-0000-000044610000}"/>
    <cellStyle name="Normal 6 3 4 2 4 3 2" xfId="12197" xr:uid="{00000000-0005-0000-0000-000045610000}"/>
    <cellStyle name="Normal 6 3 4 2 4 3 2 2" xfId="30215" xr:uid="{00000000-0005-0000-0000-000046610000}"/>
    <cellStyle name="Normal 6 3 4 2 4 3 3" xfId="8957" xr:uid="{00000000-0005-0000-0000-000047610000}"/>
    <cellStyle name="Normal 6 3 4 2 4 3 3 2" xfId="26975" xr:uid="{00000000-0005-0000-0000-000048610000}"/>
    <cellStyle name="Normal 6 3 4 2 4 3 4" xfId="21089" xr:uid="{00000000-0005-0000-0000-000049610000}"/>
    <cellStyle name="Normal 6 3 4 2 4 3 5" xfId="17849" xr:uid="{00000000-0005-0000-0000-00004A610000}"/>
    <cellStyle name="Normal 6 3 4 2 4 4" xfId="4889" xr:uid="{00000000-0005-0000-0000-00004B610000}"/>
    <cellStyle name="Normal 6 3 4 2 4 4 2" xfId="14015" xr:uid="{00000000-0005-0000-0000-00004C610000}"/>
    <cellStyle name="Normal 6 3 4 2 4 4 2 2" xfId="32033" xr:uid="{00000000-0005-0000-0000-00004D610000}"/>
    <cellStyle name="Normal 6 3 4 2 4 4 3" xfId="6923" xr:uid="{00000000-0005-0000-0000-00004E610000}"/>
    <cellStyle name="Normal 6 3 4 2 4 4 3 2" xfId="24941" xr:uid="{00000000-0005-0000-0000-00004F610000}"/>
    <cellStyle name="Normal 6 3 4 2 4 4 4" xfId="22907" xr:uid="{00000000-0005-0000-0000-000050610000}"/>
    <cellStyle name="Normal 6 3 4 2 4 5" xfId="10163" xr:uid="{00000000-0005-0000-0000-000051610000}"/>
    <cellStyle name="Normal 6 3 4 2 4 5 2" xfId="28181" xr:uid="{00000000-0005-0000-0000-000052610000}"/>
    <cellStyle name="Normal 6 3 4 2 4 6" xfId="5717" xr:uid="{00000000-0005-0000-0000-000053610000}"/>
    <cellStyle name="Normal 6 3 4 2 4 6 2" xfId="23735" xr:uid="{00000000-0005-0000-0000-000054610000}"/>
    <cellStyle name="Normal 6 3 4 2 4 7" xfId="19055" xr:uid="{00000000-0005-0000-0000-000055610000}"/>
    <cellStyle name="Normal 6 3 4 2 4 8" xfId="15815" xr:uid="{00000000-0005-0000-0000-000056610000}"/>
    <cellStyle name="Normal 6 3 4 2 5" xfId="1197" xr:uid="{00000000-0005-0000-0000-000057610000}"/>
    <cellStyle name="Normal 6 3 4 2 5 2" xfId="2025" xr:uid="{00000000-0005-0000-0000-000058610000}"/>
    <cellStyle name="Normal 6 3 4 2 5 2 2" xfId="11153" xr:uid="{00000000-0005-0000-0000-000059610000}"/>
    <cellStyle name="Normal 6 3 4 2 5 2 2 2" xfId="29171" xr:uid="{00000000-0005-0000-0000-00005A610000}"/>
    <cellStyle name="Normal 6 3 4 2 5 2 3" xfId="7913" xr:uid="{00000000-0005-0000-0000-00005B610000}"/>
    <cellStyle name="Normal 6 3 4 2 5 2 3 2" xfId="25931" xr:uid="{00000000-0005-0000-0000-00005C610000}"/>
    <cellStyle name="Normal 6 3 4 2 5 2 4" xfId="20045" xr:uid="{00000000-0005-0000-0000-00005D610000}"/>
    <cellStyle name="Normal 6 3 4 2 5 2 5" xfId="16805" xr:uid="{00000000-0005-0000-0000-00005E610000}"/>
    <cellStyle name="Normal 6 3 4 2 5 3" xfId="3231" xr:uid="{00000000-0005-0000-0000-00005F610000}"/>
    <cellStyle name="Normal 6 3 4 2 5 3 2" xfId="12359" xr:uid="{00000000-0005-0000-0000-000060610000}"/>
    <cellStyle name="Normal 6 3 4 2 5 3 2 2" xfId="30377" xr:uid="{00000000-0005-0000-0000-000061610000}"/>
    <cellStyle name="Normal 6 3 4 2 5 3 3" xfId="9119" xr:uid="{00000000-0005-0000-0000-000062610000}"/>
    <cellStyle name="Normal 6 3 4 2 5 3 3 2" xfId="27137" xr:uid="{00000000-0005-0000-0000-000063610000}"/>
    <cellStyle name="Normal 6 3 4 2 5 3 4" xfId="21251" xr:uid="{00000000-0005-0000-0000-000064610000}"/>
    <cellStyle name="Normal 6 3 4 2 5 3 5" xfId="18011" xr:uid="{00000000-0005-0000-0000-000065610000}"/>
    <cellStyle name="Normal 6 3 4 2 5 4" xfId="5051" xr:uid="{00000000-0005-0000-0000-000066610000}"/>
    <cellStyle name="Normal 6 3 4 2 5 4 2" xfId="14177" xr:uid="{00000000-0005-0000-0000-000067610000}"/>
    <cellStyle name="Normal 6 3 4 2 5 4 2 2" xfId="32195" xr:uid="{00000000-0005-0000-0000-000068610000}"/>
    <cellStyle name="Normal 6 3 4 2 5 4 3" xfId="7085" xr:uid="{00000000-0005-0000-0000-000069610000}"/>
    <cellStyle name="Normal 6 3 4 2 5 4 3 2" xfId="25103" xr:uid="{00000000-0005-0000-0000-00006A610000}"/>
    <cellStyle name="Normal 6 3 4 2 5 4 4" xfId="23069" xr:uid="{00000000-0005-0000-0000-00006B610000}"/>
    <cellStyle name="Normal 6 3 4 2 5 5" xfId="10325" xr:uid="{00000000-0005-0000-0000-00006C610000}"/>
    <cellStyle name="Normal 6 3 4 2 5 5 2" xfId="28343" xr:uid="{00000000-0005-0000-0000-00006D610000}"/>
    <cellStyle name="Normal 6 3 4 2 5 6" xfId="5879" xr:uid="{00000000-0005-0000-0000-00006E610000}"/>
    <cellStyle name="Normal 6 3 4 2 5 6 2" xfId="23897" xr:uid="{00000000-0005-0000-0000-00006F610000}"/>
    <cellStyle name="Normal 6 3 4 2 5 7" xfId="19217" xr:uid="{00000000-0005-0000-0000-000070610000}"/>
    <cellStyle name="Normal 6 3 4 2 5 8" xfId="15977" xr:uid="{00000000-0005-0000-0000-000071610000}"/>
    <cellStyle name="Normal 6 3 4 2 6" xfId="549" xr:uid="{00000000-0005-0000-0000-000072610000}"/>
    <cellStyle name="Normal 6 3 4 2 6 2" xfId="2205" xr:uid="{00000000-0005-0000-0000-000073610000}"/>
    <cellStyle name="Normal 6 3 4 2 6 2 2" xfId="11333" xr:uid="{00000000-0005-0000-0000-000074610000}"/>
    <cellStyle name="Normal 6 3 4 2 6 2 2 2" xfId="29351" xr:uid="{00000000-0005-0000-0000-000075610000}"/>
    <cellStyle name="Normal 6 3 4 2 6 2 3" xfId="8093" xr:uid="{00000000-0005-0000-0000-000076610000}"/>
    <cellStyle name="Normal 6 3 4 2 6 2 3 2" xfId="26111" xr:uid="{00000000-0005-0000-0000-000077610000}"/>
    <cellStyle name="Normal 6 3 4 2 6 2 4" xfId="20225" xr:uid="{00000000-0005-0000-0000-000078610000}"/>
    <cellStyle name="Normal 6 3 4 2 6 2 5" xfId="16985" xr:uid="{00000000-0005-0000-0000-000079610000}"/>
    <cellStyle name="Normal 6 3 4 2 6 3" xfId="4403" xr:uid="{00000000-0005-0000-0000-00007A610000}"/>
    <cellStyle name="Normal 6 3 4 2 6 3 2" xfId="13529" xr:uid="{00000000-0005-0000-0000-00007B610000}"/>
    <cellStyle name="Normal 6 3 4 2 6 3 2 2" xfId="31547" xr:uid="{00000000-0005-0000-0000-00007C610000}"/>
    <cellStyle name="Normal 6 3 4 2 6 3 3" xfId="22421" xr:uid="{00000000-0005-0000-0000-00007D610000}"/>
    <cellStyle name="Normal 6 3 4 2 6 4" xfId="9677" xr:uid="{00000000-0005-0000-0000-00007E610000}"/>
    <cellStyle name="Normal 6 3 4 2 6 4 2" xfId="27695" xr:uid="{00000000-0005-0000-0000-00007F610000}"/>
    <cellStyle name="Normal 6 3 4 2 6 5" xfId="6437" xr:uid="{00000000-0005-0000-0000-000080610000}"/>
    <cellStyle name="Normal 6 3 4 2 6 5 2" xfId="24455" xr:uid="{00000000-0005-0000-0000-000081610000}"/>
    <cellStyle name="Normal 6 3 4 2 6 6" xfId="18569" xr:uid="{00000000-0005-0000-0000-000082610000}"/>
    <cellStyle name="Normal 6 3 4 2 6 7" xfId="15329" xr:uid="{00000000-0005-0000-0000-000083610000}"/>
    <cellStyle name="Normal 6 3 4 2 7" xfId="1377" xr:uid="{00000000-0005-0000-0000-000084610000}"/>
    <cellStyle name="Normal 6 3 4 2 7 2" xfId="4007" xr:uid="{00000000-0005-0000-0000-000085610000}"/>
    <cellStyle name="Normal 6 3 4 2 7 2 2" xfId="13133" xr:uid="{00000000-0005-0000-0000-000086610000}"/>
    <cellStyle name="Normal 6 3 4 2 7 2 2 2" xfId="31151" xr:uid="{00000000-0005-0000-0000-000087610000}"/>
    <cellStyle name="Normal 6 3 4 2 7 2 3" xfId="22025" xr:uid="{00000000-0005-0000-0000-000088610000}"/>
    <cellStyle name="Normal 6 3 4 2 7 3" xfId="10505" xr:uid="{00000000-0005-0000-0000-000089610000}"/>
    <cellStyle name="Normal 6 3 4 2 7 3 2" xfId="28523" xr:uid="{00000000-0005-0000-0000-00008A610000}"/>
    <cellStyle name="Normal 6 3 4 2 7 4" xfId="7265" xr:uid="{00000000-0005-0000-0000-00008B610000}"/>
    <cellStyle name="Normal 6 3 4 2 7 4 2" xfId="25283" xr:uid="{00000000-0005-0000-0000-00008C610000}"/>
    <cellStyle name="Normal 6 3 4 2 7 5" xfId="19397" xr:uid="{00000000-0005-0000-0000-00008D610000}"/>
    <cellStyle name="Normal 6 3 4 2 7 6" xfId="16157" xr:uid="{00000000-0005-0000-0000-00008E610000}"/>
    <cellStyle name="Normal 6 3 4 2 8" xfId="2583" xr:uid="{00000000-0005-0000-0000-00008F610000}"/>
    <cellStyle name="Normal 6 3 4 2 8 2" xfId="11711" xr:uid="{00000000-0005-0000-0000-000090610000}"/>
    <cellStyle name="Normal 6 3 4 2 8 2 2" xfId="29729" xr:uid="{00000000-0005-0000-0000-000091610000}"/>
    <cellStyle name="Normal 6 3 4 2 8 3" xfId="8471" xr:uid="{00000000-0005-0000-0000-000092610000}"/>
    <cellStyle name="Normal 6 3 4 2 8 3 2" xfId="26489" xr:uid="{00000000-0005-0000-0000-000093610000}"/>
    <cellStyle name="Normal 6 3 4 2 8 4" xfId="20603" xr:uid="{00000000-0005-0000-0000-000094610000}"/>
    <cellStyle name="Normal 6 3 4 2 8 5" xfId="17363" xr:uid="{00000000-0005-0000-0000-000095610000}"/>
    <cellStyle name="Normal 6 3 4 2 9" xfId="3521" xr:uid="{00000000-0005-0000-0000-000096610000}"/>
    <cellStyle name="Normal 6 3 4 2 9 2" xfId="12647" xr:uid="{00000000-0005-0000-0000-000097610000}"/>
    <cellStyle name="Normal 6 3 4 2 9 2 2" xfId="30665" xr:uid="{00000000-0005-0000-0000-000098610000}"/>
    <cellStyle name="Normal 6 3 4 2 9 3" xfId="6041" xr:uid="{00000000-0005-0000-0000-000099610000}"/>
    <cellStyle name="Normal 6 3 4 2 9 3 2" xfId="24059" xr:uid="{00000000-0005-0000-0000-00009A610000}"/>
    <cellStyle name="Normal 6 3 4 2 9 4" xfId="21539" xr:uid="{00000000-0005-0000-0000-00009B610000}"/>
    <cellStyle name="Normal 6 3 4 2 9 5" xfId="14933" xr:uid="{00000000-0005-0000-0000-00009C610000}"/>
    <cellStyle name="Normal 6 3 4 3" xfId="261" xr:uid="{00000000-0005-0000-0000-00009D610000}"/>
    <cellStyle name="Normal 6 3 4 3 2" xfId="603" xr:uid="{00000000-0005-0000-0000-00009E610000}"/>
    <cellStyle name="Normal 6 3 4 3 2 2" xfId="2259" xr:uid="{00000000-0005-0000-0000-00009F610000}"/>
    <cellStyle name="Normal 6 3 4 3 2 2 2" xfId="11387" xr:uid="{00000000-0005-0000-0000-0000A0610000}"/>
    <cellStyle name="Normal 6 3 4 3 2 2 2 2" xfId="29405" xr:uid="{00000000-0005-0000-0000-0000A1610000}"/>
    <cellStyle name="Normal 6 3 4 3 2 2 3" xfId="8147" xr:uid="{00000000-0005-0000-0000-0000A2610000}"/>
    <cellStyle name="Normal 6 3 4 3 2 2 3 2" xfId="26165" xr:uid="{00000000-0005-0000-0000-0000A3610000}"/>
    <cellStyle name="Normal 6 3 4 3 2 2 4" xfId="20279" xr:uid="{00000000-0005-0000-0000-0000A4610000}"/>
    <cellStyle name="Normal 6 3 4 3 2 2 5" xfId="17039" xr:uid="{00000000-0005-0000-0000-0000A5610000}"/>
    <cellStyle name="Normal 6 3 4 3 2 3" xfId="4457" xr:uid="{00000000-0005-0000-0000-0000A6610000}"/>
    <cellStyle name="Normal 6 3 4 3 2 3 2" xfId="13583" xr:uid="{00000000-0005-0000-0000-0000A7610000}"/>
    <cellStyle name="Normal 6 3 4 3 2 3 2 2" xfId="31601" xr:uid="{00000000-0005-0000-0000-0000A8610000}"/>
    <cellStyle name="Normal 6 3 4 3 2 3 3" xfId="22475" xr:uid="{00000000-0005-0000-0000-0000A9610000}"/>
    <cellStyle name="Normal 6 3 4 3 2 4" xfId="9731" xr:uid="{00000000-0005-0000-0000-0000AA610000}"/>
    <cellStyle name="Normal 6 3 4 3 2 4 2" xfId="27749" xr:uid="{00000000-0005-0000-0000-0000AB610000}"/>
    <cellStyle name="Normal 6 3 4 3 2 5" xfId="6491" xr:uid="{00000000-0005-0000-0000-0000AC610000}"/>
    <cellStyle name="Normal 6 3 4 3 2 5 2" xfId="24509" xr:uid="{00000000-0005-0000-0000-0000AD610000}"/>
    <cellStyle name="Normal 6 3 4 3 2 6" xfId="18623" xr:uid="{00000000-0005-0000-0000-0000AE610000}"/>
    <cellStyle name="Normal 6 3 4 3 2 7" xfId="15383" xr:uid="{00000000-0005-0000-0000-0000AF610000}"/>
    <cellStyle name="Normal 6 3 4 3 3" xfId="1431" xr:uid="{00000000-0005-0000-0000-0000B0610000}"/>
    <cellStyle name="Normal 6 3 4 3 3 2" xfId="4115" xr:uid="{00000000-0005-0000-0000-0000B1610000}"/>
    <cellStyle name="Normal 6 3 4 3 3 2 2" xfId="13241" xr:uid="{00000000-0005-0000-0000-0000B2610000}"/>
    <cellStyle name="Normal 6 3 4 3 3 2 2 2" xfId="31259" xr:uid="{00000000-0005-0000-0000-0000B3610000}"/>
    <cellStyle name="Normal 6 3 4 3 3 2 3" xfId="22133" xr:uid="{00000000-0005-0000-0000-0000B4610000}"/>
    <cellStyle name="Normal 6 3 4 3 3 3" xfId="10559" xr:uid="{00000000-0005-0000-0000-0000B5610000}"/>
    <cellStyle name="Normal 6 3 4 3 3 3 2" xfId="28577" xr:uid="{00000000-0005-0000-0000-0000B6610000}"/>
    <cellStyle name="Normal 6 3 4 3 3 4" xfId="7319" xr:uid="{00000000-0005-0000-0000-0000B7610000}"/>
    <cellStyle name="Normal 6 3 4 3 3 4 2" xfId="25337" xr:uid="{00000000-0005-0000-0000-0000B8610000}"/>
    <cellStyle name="Normal 6 3 4 3 3 5" xfId="19451" xr:uid="{00000000-0005-0000-0000-0000B9610000}"/>
    <cellStyle name="Normal 6 3 4 3 3 6" xfId="16211" xr:uid="{00000000-0005-0000-0000-0000BA610000}"/>
    <cellStyle name="Normal 6 3 4 3 4" xfId="2637" xr:uid="{00000000-0005-0000-0000-0000BB610000}"/>
    <cellStyle name="Normal 6 3 4 3 4 2" xfId="11765" xr:uid="{00000000-0005-0000-0000-0000BC610000}"/>
    <cellStyle name="Normal 6 3 4 3 4 2 2" xfId="29783" xr:uid="{00000000-0005-0000-0000-0000BD610000}"/>
    <cellStyle name="Normal 6 3 4 3 4 3" xfId="8525" xr:uid="{00000000-0005-0000-0000-0000BE610000}"/>
    <cellStyle name="Normal 6 3 4 3 4 3 2" xfId="26543" xr:uid="{00000000-0005-0000-0000-0000BF610000}"/>
    <cellStyle name="Normal 6 3 4 3 4 4" xfId="20657" xr:uid="{00000000-0005-0000-0000-0000C0610000}"/>
    <cellStyle name="Normal 6 3 4 3 4 5" xfId="17417" xr:uid="{00000000-0005-0000-0000-0000C1610000}"/>
    <cellStyle name="Normal 6 3 4 3 5" xfId="3413" xr:uid="{00000000-0005-0000-0000-0000C2610000}"/>
    <cellStyle name="Normal 6 3 4 3 5 2" xfId="12539" xr:uid="{00000000-0005-0000-0000-0000C3610000}"/>
    <cellStyle name="Normal 6 3 4 3 5 2 2" xfId="30557" xr:uid="{00000000-0005-0000-0000-0000C4610000}"/>
    <cellStyle name="Normal 6 3 4 3 5 3" xfId="6149" xr:uid="{00000000-0005-0000-0000-0000C5610000}"/>
    <cellStyle name="Normal 6 3 4 3 5 3 2" xfId="24167" xr:uid="{00000000-0005-0000-0000-0000C6610000}"/>
    <cellStyle name="Normal 6 3 4 3 5 4" xfId="21431" xr:uid="{00000000-0005-0000-0000-0000C7610000}"/>
    <cellStyle name="Normal 6 3 4 3 5 5" xfId="15041" xr:uid="{00000000-0005-0000-0000-0000C8610000}"/>
    <cellStyle name="Normal 6 3 4 3 6" xfId="9389" xr:uid="{00000000-0005-0000-0000-0000C9610000}"/>
    <cellStyle name="Normal 6 3 4 3 6 2" xfId="27407" xr:uid="{00000000-0005-0000-0000-0000CA610000}"/>
    <cellStyle name="Normal 6 3 4 3 7" xfId="5285" xr:uid="{00000000-0005-0000-0000-0000CB610000}"/>
    <cellStyle name="Normal 6 3 4 3 7 2" xfId="23303" xr:uid="{00000000-0005-0000-0000-0000CC610000}"/>
    <cellStyle name="Normal 6 3 4 3 8" xfId="18281" xr:uid="{00000000-0005-0000-0000-0000CD610000}"/>
    <cellStyle name="Normal 6 3 4 3 9" xfId="14339" xr:uid="{00000000-0005-0000-0000-0000CE610000}"/>
    <cellStyle name="Normal 6 3 4 4" xfId="765" xr:uid="{00000000-0005-0000-0000-0000CF610000}"/>
    <cellStyle name="Normal 6 3 4 4 2" xfId="1593" xr:uid="{00000000-0005-0000-0000-0000D0610000}"/>
    <cellStyle name="Normal 6 3 4 4 2 2" xfId="4619" xr:uid="{00000000-0005-0000-0000-0000D1610000}"/>
    <cellStyle name="Normal 6 3 4 4 2 2 2" xfId="13745" xr:uid="{00000000-0005-0000-0000-0000D2610000}"/>
    <cellStyle name="Normal 6 3 4 4 2 2 2 2" xfId="31763" xr:uid="{00000000-0005-0000-0000-0000D3610000}"/>
    <cellStyle name="Normal 6 3 4 4 2 2 3" xfId="22637" xr:uid="{00000000-0005-0000-0000-0000D4610000}"/>
    <cellStyle name="Normal 6 3 4 4 2 3" xfId="10721" xr:uid="{00000000-0005-0000-0000-0000D5610000}"/>
    <cellStyle name="Normal 6 3 4 4 2 3 2" xfId="28739" xr:uid="{00000000-0005-0000-0000-0000D6610000}"/>
    <cellStyle name="Normal 6 3 4 4 2 4" xfId="7481" xr:uid="{00000000-0005-0000-0000-0000D7610000}"/>
    <cellStyle name="Normal 6 3 4 4 2 4 2" xfId="25499" xr:uid="{00000000-0005-0000-0000-0000D8610000}"/>
    <cellStyle name="Normal 6 3 4 4 2 5" xfId="19613" xr:uid="{00000000-0005-0000-0000-0000D9610000}"/>
    <cellStyle name="Normal 6 3 4 4 2 6" xfId="16373" xr:uid="{00000000-0005-0000-0000-0000DA610000}"/>
    <cellStyle name="Normal 6 3 4 4 3" xfId="2799" xr:uid="{00000000-0005-0000-0000-0000DB610000}"/>
    <cellStyle name="Normal 6 3 4 4 3 2" xfId="11927" xr:uid="{00000000-0005-0000-0000-0000DC610000}"/>
    <cellStyle name="Normal 6 3 4 4 3 2 2" xfId="29945" xr:uid="{00000000-0005-0000-0000-0000DD610000}"/>
    <cellStyle name="Normal 6 3 4 4 3 3" xfId="8687" xr:uid="{00000000-0005-0000-0000-0000DE610000}"/>
    <cellStyle name="Normal 6 3 4 4 3 3 2" xfId="26705" xr:uid="{00000000-0005-0000-0000-0000DF610000}"/>
    <cellStyle name="Normal 6 3 4 4 3 4" xfId="20819" xr:uid="{00000000-0005-0000-0000-0000E0610000}"/>
    <cellStyle name="Normal 6 3 4 4 3 5" xfId="17579" xr:uid="{00000000-0005-0000-0000-0000E1610000}"/>
    <cellStyle name="Normal 6 3 4 4 4" xfId="3575" xr:uid="{00000000-0005-0000-0000-0000E2610000}"/>
    <cellStyle name="Normal 6 3 4 4 4 2" xfId="12701" xr:uid="{00000000-0005-0000-0000-0000E3610000}"/>
    <cellStyle name="Normal 6 3 4 4 4 2 2" xfId="30719" xr:uid="{00000000-0005-0000-0000-0000E4610000}"/>
    <cellStyle name="Normal 6 3 4 4 4 3" xfId="6653" xr:uid="{00000000-0005-0000-0000-0000E5610000}"/>
    <cellStyle name="Normal 6 3 4 4 4 3 2" xfId="24671" xr:uid="{00000000-0005-0000-0000-0000E6610000}"/>
    <cellStyle name="Normal 6 3 4 4 4 4" xfId="21593" xr:uid="{00000000-0005-0000-0000-0000E7610000}"/>
    <cellStyle name="Normal 6 3 4 4 4 5" xfId="15545" xr:uid="{00000000-0005-0000-0000-0000E8610000}"/>
    <cellStyle name="Normal 6 3 4 4 5" xfId="9893" xr:uid="{00000000-0005-0000-0000-0000E9610000}"/>
    <cellStyle name="Normal 6 3 4 4 5 2" xfId="27911" xr:uid="{00000000-0005-0000-0000-0000EA610000}"/>
    <cellStyle name="Normal 6 3 4 4 6" xfId="5447" xr:uid="{00000000-0005-0000-0000-0000EB610000}"/>
    <cellStyle name="Normal 6 3 4 4 6 2" xfId="23465" xr:uid="{00000000-0005-0000-0000-0000EC610000}"/>
    <cellStyle name="Normal 6 3 4 4 7" xfId="18785" xr:uid="{00000000-0005-0000-0000-0000ED610000}"/>
    <cellStyle name="Normal 6 3 4 4 8" xfId="14501" xr:uid="{00000000-0005-0000-0000-0000EE610000}"/>
    <cellStyle name="Normal 6 3 4 5" xfId="927" xr:uid="{00000000-0005-0000-0000-0000EF610000}"/>
    <cellStyle name="Normal 6 3 4 5 2" xfId="1755" xr:uid="{00000000-0005-0000-0000-0000F0610000}"/>
    <cellStyle name="Normal 6 3 4 5 2 2" xfId="4781" xr:uid="{00000000-0005-0000-0000-0000F1610000}"/>
    <cellStyle name="Normal 6 3 4 5 2 2 2" xfId="13907" xr:uid="{00000000-0005-0000-0000-0000F2610000}"/>
    <cellStyle name="Normal 6 3 4 5 2 2 2 2" xfId="31925" xr:uid="{00000000-0005-0000-0000-0000F3610000}"/>
    <cellStyle name="Normal 6 3 4 5 2 2 3" xfId="22799" xr:uid="{00000000-0005-0000-0000-0000F4610000}"/>
    <cellStyle name="Normal 6 3 4 5 2 3" xfId="10883" xr:uid="{00000000-0005-0000-0000-0000F5610000}"/>
    <cellStyle name="Normal 6 3 4 5 2 3 2" xfId="28901" xr:uid="{00000000-0005-0000-0000-0000F6610000}"/>
    <cellStyle name="Normal 6 3 4 5 2 4" xfId="7643" xr:uid="{00000000-0005-0000-0000-0000F7610000}"/>
    <cellStyle name="Normal 6 3 4 5 2 4 2" xfId="25661" xr:uid="{00000000-0005-0000-0000-0000F8610000}"/>
    <cellStyle name="Normal 6 3 4 5 2 5" xfId="19775" xr:uid="{00000000-0005-0000-0000-0000F9610000}"/>
    <cellStyle name="Normal 6 3 4 5 2 6" xfId="16535" xr:uid="{00000000-0005-0000-0000-0000FA610000}"/>
    <cellStyle name="Normal 6 3 4 5 3" xfId="2961" xr:uid="{00000000-0005-0000-0000-0000FB610000}"/>
    <cellStyle name="Normal 6 3 4 5 3 2" xfId="12089" xr:uid="{00000000-0005-0000-0000-0000FC610000}"/>
    <cellStyle name="Normal 6 3 4 5 3 2 2" xfId="30107" xr:uid="{00000000-0005-0000-0000-0000FD610000}"/>
    <cellStyle name="Normal 6 3 4 5 3 3" xfId="8849" xr:uid="{00000000-0005-0000-0000-0000FE610000}"/>
    <cellStyle name="Normal 6 3 4 5 3 3 2" xfId="26867" xr:uid="{00000000-0005-0000-0000-0000FF610000}"/>
    <cellStyle name="Normal 6 3 4 5 3 4" xfId="20981" xr:uid="{00000000-0005-0000-0000-000000620000}"/>
    <cellStyle name="Normal 6 3 4 5 3 5" xfId="17741" xr:uid="{00000000-0005-0000-0000-000001620000}"/>
    <cellStyle name="Normal 6 3 4 5 4" xfId="3737" xr:uid="{00000000-0005-0000-0000-000002620000}"/>
    <cellStyle name="Normal 6 3 4 5 4 2" xfId="12863" xr:uid="{00000000-0005-0000-0000-000003620000}"/>
    <cellStyle name="Normal 6 3 4 5 4 2 2" xfId="30881" xr:uid="{00000000-0005-0000-0000-000004620000}"/>
    <cellStyle name="Normal 6 3 4 5 4 3" xfId="6815" xr:uid="{00000000-0005-0000-0000-000005620000}"/>
    <cellStyle name="Normal 6 3 4 5 4 3 2" xfId="24833" xr:uid="{00000000-0005-0000-0000-000006620000}"/>
    <cellStyle name="Normal 6 3 4 5 4 4" xfId="21755" xr:uid="{00000000-0005-0000-0000-000007620000}"/>
    <cellStyle name="Normal 6 3 4 5 4 5" xfId="15707" xr:uid="{00000000-0005-0000-0000-000008620000}"/>
    <cellStyle name="Normal 6 3 4 5 5" xfId="10055" xr:uid="{00000000-0005-0000-0000-000009620000}"/>
    <cellStyle name="Normal 6 3 4 5 5 2" xfId="28073" xr:uid="{00000000-0005-0000-0000-00000A620000}"/>
    <cellStyle name="Normal 6 3 4 5 6" xfId="5609" xr:uid="{00000000-0005-0000-0000-00000B620000}"/>
    <cellStyle name="Normal 6 3 4 5 6 2" xfId="23627" xr:uid="{00000000-0005-0000-0000-00000C620000}"/>
    <cellStyle name="Normal 6 3 4 5 7" xfId="18947" xr:uid="{00000000-0005-0000-0000-00000D620000}"/>
    <cellStyle name="Normal 6 3 4 5 8" xfId="14663" xr:uid="{00000000-0005-0000-0000-00000E620000}"/>
    <cellStyle name="Normal 6 3 4 6" xfId="1089" xr:uid="{00000000-0005-0000-0000-00000F620000}"/>
    <cellStyle name="Normal 6 3 4 6 2" xfId="1917" xr:uid="{00000000-0005-0000-0000-000010620000}"/>
    <cellStyle name="Normal 6 3 4 6 2 2" xfId="11045" xr:uid="{00000000-0005-0000-0000-000011620000}"/>
    <cellStyle name="Normal 6 3 4 6 2 2 2" xfId="29063" xr:uid="{00000000-0005-0000-0000-000012620000}"/>
    <cellStyle name="Normal 6 3 4 6 2 3" xfId="7805" xr:uid="{00000000-0005-0000-0000-000013620000}"/>
    <cellStyle name="Normal 6 3 4 6 2 3 2" xfId="25823" xr:uid="{00000000-0005-0000-0000-000014620000}"/>
    <cellStyle name="Normal 6 3 4 6 2 4" xfId="19937" xr:uid="{00000000-0005-0000-0000-000015620000}"/>
    <cellStyle name="Normal 6 3 4 6 2 5" xfId="16697" xr:uid="{00000000-0005-0000-0000-000016620000}"/>
    <cellStyle name="Normal 6 3 4 6 3" xfId="3123" xr:uid="{00000000-0005-0000-0000-000017620000}"/>
    <cellStyle name="Normal 6 3 4 6 3 2" xfId="12251" xr:uid="{00000000-0005-0000-0000-000018620000}"/>
    <cellStyle name="Normal 6 3 4 6 3 2 2" xfId="30269" xr:uid="{00000000-0005-0000-0000-000019620000}"/>
    <cellStyle name="Normal 6 3 4 6 3 3" xfId="9011" xr:uid="{00000000-0005-0000-0000-00001A620000}"/>
    <cellStyle name="Normal 6 3 4 6 3 3 2" xfId="27029" xr:uid="{00000000-0005-0000-0000-00001B620000}"/>
    <cellStyle name="Normal 6 3 4 6 3 4" xfId="21143" xr:uid="{00000000-0005-0000-0000-00001C620000}"/>
    <cellStyle name="Normal 6 3 4 6 3 5" xfId="17903" xr:uid="{00000000-0005-0000-0000-00001D620000}"/>
    <cellStyle name="Normal 6 3 4 6 4" xfId="4943" xr:uid="{00000000-0005-0000-0000-00001E620000}"/>
    <cellStyle name="Normal 6 3 4 6 4 2" xfId="14069" xr:uid="{00000000-0005-0000-0000-00001F620000}"/>
    <cellStyle name="Normal 6 3 4 6 4 2 2" xfId="32087" xr:uid="{00000000-0005-0000-0000-000020620000}"/>
    <cellStyle name="Normal 6 3 4 6 4 3" xfId="6977" xr:uid="{00000000-0005-0000-0000-000021620000}"/>
    <cellStyle name="Normal 6 3 4 6 4 3 2" xfId="24995" xr:uid="{00000000-0005-0000-0000-000022620000}"/>
    <cellStyle name="Normal 6 3 4 6 4 4" xfId="22961" xr:uid="{00000000-0005-0000-0000-000023620000}"/>
    <cellStyle name="Normal 6 3 4 6 5" xfId="10217" xr:uid="{00000000-0005-0000-0000-000024620000}"/>
    <cellStyle name="Normal 6 3 4 6 5 2" xfId="28235" xr:uid="{00000000-0005-0000-0000-000025620000}"/>
    <cellStyle name="Normal 6 3 4 6 6" xfId="5771" xr:uid="{00000000-0005-0000-0000-000026620000}"/>
    <cellStyle name="Normal 6 3 4 6 6 2" xfId="23789" xr:uid="{00000000-0005-0000-0000-000027620000}"/>
    <cellStyle name="Normal 6 3 4 6 7" xfId="19109" xr:uid="{00000000-0005-0000-0000-000028620000}"/>
    <cellStyle name="Normal 6 3 4 6 8" xfId="15869" xr:uid="{00000000-0005-0000-0000-000029620000}"/>
    <cellStyle name="Normal 6 3 4 7" xfId="441" xr:uid="{00000000-0005-0000-0000-00002A620000}"/>
    <cellStyle name="Normal 6 3 4 7 2" xfId="2097" xr:uid="{00000000-0005-0000-0000-00002B620000}"/>
    <cellStyle name="Normal 6 3 4 7 2 2" xfId="11225" xr:uid="{00000000-0005-0000-0000-00002C620000}"/>
    <cellStyle name="Normal 6 3 4 7 2 2 2" xfId="29243" xr:uid="{00000000-0005-0000-0000-00002D620000}"/>
    <cellStyle name="Normal 6 3 4 7 2 3" xfId="7985" xr:uid="{00000000-0005-0000-0000-00002E620000}"/>
    <cellStyle name="Normal 6 3 4 7 2 3 2" xfId="26003" xr:uid="{00000000-0005-0000-0000-00002F620000}"/>
    <cellStyle name="Normal 6 3 4 7 2 4" xfId="20117" xr:uid="{00000000-0005-0000-0000-000030620000}"/>
    <cellStyle name="Normal 6 3 4 7 2 5" xfId="16877" xr:uid="{00000000-0005-0000-0000-000031620000}"/>
    <cellStyle name="Normal 6 3 4 7 3" xfId="4295" xr:uid="{00000000-0005-0000-0000-000032620000}"/>
    <cellStyle name="Normal 6 3 4 7 3 2" xfId="13421" xr:uid="{00000000-0005-0000-0000-000033620000}"/>
    <cellStyle name="Normal 6 3 4 7 3 2 2" xfId="31439" xr:uid="{00000000-0005-0000-0000-000034620000}"/>
    <cellStyle name="Normal 6 3 4 7 3 3" xfId="22313" xr:uid="{00000000-0005-0000-0000-000035620000}"/>
    <cellStyle name="Normal 6 3 4 7 4" xfId="9569" xr:uid="{00000000-0005-0000-0000-000036620000}"/>
    <cellStyle name="Normal 6 3 4 7 4 2" xfId="27587" xr:uid="{00000000-0005-0000-0000-000037620000}"/>
    <cellStyle name="Normal 6 3 4 7 5" xfId="6329" xr:uid="{00000000-0005-0000-0000-000038620000}"/>
    <cellStyle name="Normal 6 3 4 7 5 2" xfId="24347" xr:uid="{00000000-0005-0000-0000-000039620000}"/>
    <cellStyle name="Normal 6 3 4 7 6" xfId="18461" xr:uid="{00000000-0005-0000-0000-00003A620000}"/>
    <cellStyle name="Normal 6 3 4 7 7" xfId="15221" xr:uid="{00000000-0005-0000-0000-00003B620000}"/>
    <cellStyle name="Normal 6 3 4 8" xfId="1269" xr:uid="{00000000-0005-0000-0000-00003C620000}"/>
    <cellStyle name="Normal 6 3 4 8 2" xfId="3899" xr:uid="{00000000-0005-0000-0000-00003D620000}"/>
    <cellStyle name="Normal 6 3 4 8 2 2" xfId="13025" xr:uid="{00000000-0005-0000-0000-00003E620000}"/>
    <cellStyle name="Normal 6 3 4 8 2 2 2" xfId="31043" xr:uid="{00000000-0005-0000-0000-00003F620000}"/>
    <cellStyle name="Normal 6 3 4 8 2 3" xfId="21917" xr:uid="{00000000-0005-0000-0000-000040620000}"/>
    <cellStyle name="Normal 6 3 4 8 3" xfId="10397" xr:uid="{00000000-0005-0000-0000-000041620000}"/>
    <cellStyle name="Normal 6 3 4 8 3 2" xfId="28415" xr:uid="{00000000-0005-0000-0000-000042620000}"/>
    <cellStyle name="Normal 6 3 4 8 4" xfId="7157" xr:uid="{00000000-0005-0000-0000-000043620000}"/>
    <cellStyle name="Normal 6 3 4 8 4 2" xfId="25175" xr:uid="{00000000-0005-0000-0000-000044620000}"/>
    <cellStyle name="Normal 6 3 4 8 5" xfId="19289" xr:uid="{00000000-0005-0000-0000-000045620000}"/>
    <cellStyle name="Normal 6 3 4 8 6" xfId="16049" xr:uid="{00000000-0005-0000-0000-000046620000}"/>
    <cellStyle name="Normal 6 3 4 9" xfId="2475" xr:uid="{00000000-0005-0000-0000-000047620000}"/>
    <cellStyle name="Normal 6 3 4 9 2" xfId="11603" xr:uid="{00000000-0005-0000-0000-000048620000}"/>
    <cellStyle name="Normal 6 3 4 9 2 2" xfId="29621" xr:uid="{00000000-0005-0000-0000-000049620000}"/>
    <cellStyle name="Normal 6 3 4 9 3" xfId="8363" xr:uid="{00000000-0005-0000-0000-00004A620000}"/>
    <cellStyle name="Normal 6 3 4 9 3 2" xfId="26381" xr:uid="{00000000-0005-0000-0000-00004B620000}"/>
    <cellStyle name="Normal 6 3 4 9 4" xfId="20495" xr:uid="{00000000-0005-0000-0000-00004C620000}"/>
    <cellStyle name="Normal 6 3 4 9 5" xfId="17255" xr:uid="{00000000-0005-0000-0000-00004D620000}"/>
    <cellStyle name="Normal 6 3 5" xfId="171" xr:uid="{00000000-0005-0000-0000-00004E620000}"/>
    <cellStyle name="Normal 6 3 5 10" xfId="9299" xr:uid="{00000000-0005-0000-0000-00004F620000}"/>
    <cellStyle name="Normal 6 3 5 10 2" xfId="27317" xr:uid="{00000000-0005-0000-0000-000050620000}"/>
    <cellStyle name="Normal 6 3 5 11" xfId="5249" xr:uid="{00000000-0005-0000-0000-000051620000}"/>
    <cellStyle name="Normal 6 3 5 11 2" xfId="23267" xr:uid="{00000000-0005-0000-0000-000052620000}"/>
    <cellStyle name="Normal 6 3 5 12" xfId="18191" xr:uid="{00000000-0005-0000-0000-000053620000}"/>
    <cellStyle name="Normal 6 3 5 13" xfId="14249" xr:uid="{00000000-0005-0000-0000-000054620000}"/>
    <cellStyle name="Normal 6 3 5 2" xfId="387" xr:uid="{00000000-0005-0000-0000-000055620000}"/>
    <cellStyle name="Normal 6 3 5 2 2" xfId="729" xr:uid="{00000000-0005-0000-0000-000056620000}"/>
    <cellStyle name="Normal 6 3 5 2 2 2" xfId="2385" xr:uid="{00000000-0005-0000-0000-000057620000}"/>
    <cellStyle name="Normal 6 3 5 2 2 2 2" xfId="11513" xr:uid="{00000000-0005-0000-0000-000058620000}"/>
    <cellStyle name="Normal 6 3 5 2 2 2 2 2" xfId="29531" xr:uid="{00000000-0005-0000-0000-000059620000}"/>
    <cellStyle name="Normal 6 3 5 2 2 2 3" xfId="8273" xr:uid="{00000000-0005-0000-0000-00005A620000}"/>
    <cellStyle name="Normal 6 3 5 2 2 2 3 2" xfId="26291" xr:uid="{00000000-0005-0000-0000-00005B620000}"/>
    <cellStyle name="Normal 6 3 5 2 2 2 4" xfId="20405" xr:uid="{00000000-0005-0000-0000-00005C620000}"/>
    <cellStyle name="Normal 6 3 5 2 2 2 5" xfId="17165" xr:uid="{00000000-0005-0000-0000-00005D620000}"/>
    <cellStyle name="Normal 6 3 5 2 2 3" xfId="4583" xr:uid="{00000000-0005-0000-0000-00005E620000}"/>
    <cellStyle name="Normal 6 3 5 2 2 3 2" xfId="13709" xr:uid="{00000000-0005-0000-0000-00005F620000}"/>
    <cellStyle name="Normal 6 3 5 2 2 3 2 2" xfId="31727" xr:uid="{00000000-0005-0000-0000-000060620000}"/>
    <cellStyle name="Normal 6 3 5 2 2 3 3" xfId="22601" xr:uid="{00000000-0005-0000-0000-000061620000}"/>
    <cellStyle name="Normal 6 3 5 2 2 4" xfId="9857" xr:uid="{00000000-0005-0000-0000-000062620000}"/>
    <cellStyle name="Normal 6 3 5 2 2 4 2" xfId="27875" xr:uid="{00000000-0005-0000-0000-000063620000}"/>
    <cellStyle name="Normal 6 3 5 2 2 5" xfId="6617" xr:uid="{00000000-0005-0000-0000-000064620000}"/>
    <cellStyle name="Normal 6 3 5 2 2 5 2" xfId="24635" xr:uid="{00000000-0005-0000-0000-000065620000}"/>
    <cellStyle name="Normal 6 3 5 2 2 6" xfId="18749" xr:uid="{00000000-0005-0000-0000-000066620000}"/>
    <cellStyle name="Normal 6 3 5 2 2 7" xfId="15509" xr:uid="{00000000-0005-0000-0000-000067620000}"/>
    <cellStyle name="Normal 6 3 5 2 3" xfId="1557" xr:uid="{00000000-0005-0000-0000-000068620000}"/>
    <cellStyle name="Normal 6 3 5 2 3 2" xfId="4241" xr:uid="{00000000-0005-0000-0000-000069620000}"/>
    <cellStyle name="Normal 6 3 5 2 3 2 2" xfId="13367" xr:uid="{00000000-0005-0000-0000-00006A620000}"/>
    <cellStyle name="Normal 6 3 5 2 3 2 2 2" xfId="31385" xr:uid="{00000000-0005-0000-0000-00006B620000}"/>
    <cellStyle name="Normal 6 3 5 2 3 2 3" xfId="22259" xr:uid="{00000000-0005-0000-0000-00006C620000}"/>
    <cellStyle name="Normal 6 3 5 2 3 3" xfId="10685" xr:uid="{00000000-0005-0000-0000-00006D620000}"/>
    <cellStyle name="Normal 6 3 5 2 3 3 2" xfId="28703" xr:uid="{00000000-0005-0000-0000-00006E620000}"/>
    <cellStyle name="Normal 6 3 5 2 3 4" xfId="7445" xr:uid="{00000000-0005-0000-0000-00006F620000}"/>
    <cellStyle name="Normal 6 3 5 2 3 4 2" xfId="25463" xr:uid="{00000000-0005-0000-0000-000070620000}"/>
    <cellStyle name="Normal 6 3 5 2 3 5" xfId="19577" xr:uid="{00000000-0005-0000-0000-000071620000}"/>
    <cellStyle name="Normal 6 3 5 2 3 6" xfId="16337" xr:uid="{00000000-0005-0000-0000-000072620000}"/>
    <cellStyle name="Normal 6 3 5 2 4" xfId="2763" xr:uid="{00000000-0005-0000-0000-000073620000}"/>
    <cellStyle name="Normal 6 3 5 2 4 2" xfId="11891" xr:uid="{00000000-0005-0000-0000-000074620000}"/>
    <cellStyle name="Normal 6 3 5 2 4 2 2" xfId="29909" xr:uid="{00000000-0005-0000-0000-000075620000}"/>
    <cellStyle name="Normal 6 3 5 2 4 3" xfId="8651" xr:uid="{00000000-0005-0000-0000-000076620000}"/>
    <cellStyle name="Normal 6 3 5 2 4 3 2" xfId="26669" xr:uid="{00000000-0005-0000-0000-000077620000}"/>
    <cellStyle name="Normal 6 3 5 2 4 4" xfId="20783" xr:uid="{00000000-0005-0000-0000-000078620000}"/>
    <cellStyle name="Normal 6 3 5 2 4 5" xfId="17543" xr:uid="{00000000-0005-0000-0000-000079620000}"/>
    <cellStyle name="Normal 6 3 5 2 5" xfId="3539" xr:uid="{00000000-0005-0000-0000-00007A620000}"/>
    <cellStyle name="Normal 6 3 5 2 5 2" xfId="12665" xr:uid="{00000000-0005-0000-0000-00007B620000}"/>
    <cellStyle name="Normal 6 3 5 2 5 2 2" xfId="30683" xr:uid="{00000000-0005-0000-0000-00007C620000}"/>
    <cellStyle name="Normal 6 3 5 2 5 3" xfId="6275" xr:uid="{00000000-0005-0000-0000-00007D620000}"/>
    <cellStyle name="Normal 6 3 5 2 5 3 2" xfId="24293" xr:uid="{00000000-0005-0000-0000-00007E620000}"/>
    <cellStyle name="Normal 6 3 5 2 5 4" xfId="21557" xr:uid="{00000000-0005-0000-0000-00007F620000}"/>
    <cellStyle name="Normal 6 3 5 2 5 5" xfId="15167" xr:uid="{00000000-0005-0000-0000-000080620000}"/>
    <cellStyle name="Normal 6 3 5 2 6" xfId="9515" xr:uid="{00000000-0005-0000-0000-000081620000}"/>
    <cellStyle name="Normal 6 3 5 2 6 2" xfId="27533" xr:uid="{00000000-0005-0000-0000-000082620000}"/>
    <cellStyle name="Normal 6 3 5 2 7" xfId="5411" xr:uid="{00000000-0005-0000-0000-000083620000}"/>
    <cellStyle name="Normal 6 3 5 2 7 2" xfId="23429" xr:uid="{00000000-0005-0000-0000-000084620000}"/>
    <cellStyle name="Normal 6 3 5 2 8" xfId="18407" xr:uid="{00000000-0005-0000-0000-000085620000}"/>
    <cellStyle name="Normal 6 3 5 2 9" xfId="14465" xr:uid="{00000000-0005-0000-0000-000086620000}"/>
    <cellStyle name="Normal 6 3 5 3" xfId="891" xr:uid="{00000000-0005-0000-0000-000087620000}"/>
    <cellStyle name="Normal 6 3 5 3 2" xfId="1719" xr:uid="{00000000-0005-0000-0000-000088620000}"/>
    <cellStyle name="Normal 6 3 5 3 2 2" xfId="4745" xr:uid="{00000000-0005-0000-0000-000089620000}"/>
    <cellStyle name="Normal 6 3 5 3 2 2 2" xfId="13871" xr:uid="{00000000-0005-0000-0000-00008A620000}"/>
    <cellStyle name="Normal 6 3 5 3 2 2 2 2" xfId="31889" xr:uid="{00000000-0005-0000-0000-00008B620000}"/>
    <cellStyle name="Normal 6 3 5 3 2 2 3" xfId="22763" xr:uid="{00000000-0005-0000-0000-00008C620000}"/>
    <cellStyle name="Normal 6 3 5 3 2 3" xfId="10847" xr:uid="{00000000-0005-0000-0000-00008D620000}"/>
    <cellStyle name="Normal 6 3 5 3 2 3 2" xfId="28865" xr:uid="{00000000-0005-0000-0000-00008E620000}"/>
    <cellStyle name="Normal 6 3 5 3 2 4" xfId="7607" xr:uid="{00000000-0005-0000-0000-00008F620000}"/>
    <cellStyle name="Normal 6 3 5 3 2 4 2" xfId="25625" xr:uid="{00000000-0005-0000-0000-000090620000}"/>
    <cellStyle name="Normal 6 3 5 3 2 5" xfId="19739" xr:uid="{00000000-0005-0000-0000-000091620000}"/>
    <cellStyle name="Normal 6 3 5 3 2 6" xfId="16499" xr:uid="{00000000-0005-0000-0000-000092620000}"/>
    <cellStyle name="Normal 6 3 5 3 3" xfId="2925" xr:uid="{00000000-0005-0000-0000-000093620000}"/>
    <cellStyle name="Normal 6 3 5 3 3 2" xfId="12053" xr:uid="{00000000-0005-0000-0000-000094620000}"/>
    <cellStyle name="Normal 6 3 5 3 3 2 2" xfId="30071" xr:uid="{00000000-0005-0000-0000-000095620000}"/>
    <cellStyle name="Normal 6 3 5 3 3 3" xfId="8813" xr:uid="{00000000-0005-0000-0000-000096620000}"/>
    <cellStyle name="Normal 6 3 5 3 3 3 2" xfId="26831" xr:uid="{00000000-0005-0000-0000-000097620000}"/>
    <cellStyle name="Normal 6 3 5 3 3 4" xfId="20945" xr:uid="{00000000-0005-0000-0000-000098620000}"/>
    <cellStyle name="Normal 6 3 5 3 3 5" xfId="17705" xr:uid="{00000000-0005-0000-0000-000099620000}"/>
    <cellStyle name="Normal 6 3 5 3 4" xfId="3701" xr:uid="{00000000-0005-0000-0000-00009A620000}"/>
    <cellStyle name="Normal 6 3 5 3 4 2" xfId="12827" xr:uid="{00000000-0005-0000-0000-00009B620000}"/>
    <cellStyle name="Normal 6 3 5 3 4 2 2" xfId="30845" xr:uid="{00000000-0005-0000-0000-00009C620000}"/>
    <cellStyle name="Normal 6 3 5 3 4 3" xfId="6779" xr:uid="{00000000-0005-0000-0000-00009D620000}"/>
    <cellStyle name="Normal 6 3 5 3 4 3 2" xfId="24797" xr:uid="{00000000-0005-0000-0000-00009E620000}"/>
    <cellStyle name="Normal 6 3 5 3 4 4" xfId="21719" xr:uid="{00000000-0005-0000-0000-00009F620000}"/>
    <cellStyle name="Normal 6 3 5 3 4 5" xfId="15671" xr:uid="{00000000-0005-0000-0000-0000A0620000}"/>
    <cellStyle name="Normal 6 3 5 3 5" xfId="10019" xr:uid="{00000000-0005-0000-0000-0000A1620000}"/>
    <cellStyle name="Normal 6 3 5 3 5 2" xfId="28037" xr:uid="{00000000-0005-0000-0000-0000A2620000}"/>
    <cellStyle name="Normal 6 3 5 3 6" xfId="5573" xr:uid="{00000000-0005-0000-0000-0000A3620000}"/>
    <cellStyle name="Normal 6 3 5 3 6 2" xfId="23591" xr:uid="{00000000-0005-0000-0000-0000A4620000}"/>
    <cellStyle name="Normal 6 3 5 3 7" xfId="18911" xr:uid="{00000000-0005-0000-0000-0000A5620000}"/>
    <cellStyle name="Normal 6 3 5 3 8" xfId="14627" xr:uid="{00000000-0005-0000-0000-0000A6620000}"/>
    <cellStyle name="Normal 6 3 5 4" xfId="1053" xr:uid="{00000000-0005-0000-0000-0000A7620000}"/>
    <cellStyle name="Normal 6 3 5 4 2" xfId="1881" xr:uid="{00000000-0005-0000-0000-0000A8620000}"/>
    <cellStyle name="Normal 6 3 5 4 2 2" xfId="4907" xr:uid="{00000000-0005-0000-0000-0000A9620000}"/>
    <cellStyle name="Normal 6 3 5 4 2 2 2" xfId="14033" xr:uid="{00000000-0005-0000-0000-0000AA620000}"/>
    <cellStyle name="Normal 6 3 5 4 2 2 2 2" xfId="32051" xr:uid="{00000000-0005-0000-0000-0000AB620000}"/>
    <cellStyle name="Normal 6 3 5 4 2 2 3" xfId="22925" xr:uid="{00000000-0005-0000-0000-0000AC620000}"/>
    <cellStyle name="Normal 6 3 5 4 2 3" xfId="11009" xr:uid="{00000000-0005-0000-0000-0000AD620000}"/>
    <cellStyle name="Normal 6 3 5 4 2 3 2" xfId="29027" xr:uid="{00000000-0005-0000-0000-0000AE620000}"/>
    <cellStyle name="Normal 6 3 5 4 2 4" xfId="7769" xr:uid="{00000000-0005-0000-0000-0000AF620000}"/>
    <cellStyle name="Normal 6 3 5 4 2 4 2" xfId="25787" xr:uid="{00000000-0005-0000-0000-0000B0620000}"/>
    <cellStyle name="Normal 6 3 5 4 2 5" xfId="19901" xr:uid="{00000000-0005-0000-0000-0000B1620000}"/>
    <cellStyle name="Normal 6 3 5 4 2 6" xfId="16661" xr:uid="{00000000-0005-0000-0000-0000B2620000}"/>
    <cellStyle name="Normal 6 3 5 4 3" xfId="3087" xr:uid="{00000000-0005-0000-0000-0000B3620000}"/>
    <cellStyle name="Normal 6 3 5 4 3 2" xfId="12215" xr:uid="{00000000-0005-0000-0000-0000B4620000}"/>
    <cellStyle name="Normal 6 3 5 4 3 2 2" xfId="30233" xr:uid="{00000000-0005-0000-0000-0000B5620000}"/>
    <cellStyle name="Normal 6 3 5 4 3 3" xfId="8975" xr:uid="{00000000-0005-0000-0000-0000B6620000}"/>
    <cellStyle name="Normal 6 3 5 4 3 3 2" xfId="26993" xr:uid="{00000000-0005-0000-0000-0000B7620000}"/>
    <cellStyle name="Normal 6 3 5 4 3 4" xfId="21107" xr:uid="{00000000-0005-0000-0000-0000B8620000}"/>
    <cellStyle name="Normal 6 3 5 4 3 5" xfId="17867" xr:uid="{00000000-0005-0000-0000-0000B9620000}"/>
    <cellStyle name="Normal 6 3 5 4 4" xfId="3863" xr:uid="{00000000-0005-0000-0000-0000BA620000}"/>
    <cellStyle name="Normal 6 3 5 4 4 2" xfId="12989" xr:uid="{00000000-0005-0000-0000-0000BB620000}"/>
    <cellStyle name="Normal 6 3 5 4 4 2 2" xfId="31007" xr:uid="{00000000-0005-0000-0000-0000BC620000}"/>
    <cellStyle name="Normal 6 3 5 4 4 3" xfId="6941" xr:uid="{00000000-0005-0000-0000-0000BD620000}"/>
    <cellStyle name="Normal 6 3 5 4 4 3 2" xfId="24959" xr:uid="{00000000-0005-0000-0000-0000BE620000}"/>
    <cellStyle name="Normal 6 3 5 4 4 4" xfId="21881" xr:uid="{00000000-0005-0000-0000-0000BF620000}"/>
    <cellStyle name="Normal 6 3 5 4 4 5" xfId="15833" xr:uid="{00000000-0005-0000-0000-0000C0620000}"/>
    <cellStyle name="Normal 6 3 5 4 5" xfId="10181" xr:uid="{00000000-0005-0000-0000-0000C1620000}"/>
    <cellStyle name="Normal 6 3 5 4 5 2" xfId="28199" xr:uid="{00000000-0005-0000-0000-0000C2620000}"/>
    <cellStyle name="Normal 6 3 5 4 6" xfId="5735" xr:uid="{00000000-0005-0000-0000-0000C3620000}"/>
    <cellStyle name="Normal 6 3 5 4 6 2" xfId="23753" xr:uid="{00000000-0005-0000-0000-0000C4620000}"/>
    <cellStyle name="Normal 6 3 5 4 7" xfId="19073" xr:uid="{00000000-0005-0000-0000-0000C5620000}"/>
    <cellStyle name="Normal 6 3 5 4 8" xfId="14789" xr:uid="{00000000-0005-0000-0000-0000C6620000}"/>
    <cellStyle name="Normal 6 3 5 5" xfId="1215" xr:uid="{00000000-0005-0000-0000-0000C7620000}"/>
    <cellStyle name="Normal 6 3 5 5 2" xfId="2043" xr:uid="{00000000-0005-0000-0000-0000C8620000}"/>
    <cellStyle name="Normal 6 3 5 5 2 2" xfId="11171" xr:uid="{00000000-0005-0000-0000-0000C9620000}"/>
    <cellStyle name="Normal 6 3 5 5 2 2 2" xfId="29189" xr:uid="{00000000-0005-0000-0000-0000CA620000}"/>
    <cellStyle name="Normal 6 3 5 5 2 3" xfId="7931" xr:uid="{00000000-0005-0000-0000-0000CB620000}"/>
    <cellStyle name="Normal 6 3 5 5 2 3 2" xfId="25949" xr:uid="{00000000-0005-0000-0000-0000CC620000}"/>
    <cellStyle name="Normal 6 3 5 5 2 4" xfId="20063" xr:uid="{00000000-0005-0000-0000-0000CD620000}"/>
    <cellStyle name="Normal 6 3 5 5 2 5" xfId="16823" xr:uid="{00000000-0005-0000-0000-0000CE620000}"/>
    <cellStyle name="Normal 6 3 5 5 3" xfId="3249" xr:uid="{00000000-0005-0000-0000-0000CF620000}"/>
    <cellStyle name="Normal 6 3 5 5 3 2" xfId="12377" xr:uid="{00000000-0005-0000-0000-0000D0620000}"/>
    <cellStyle name="Normal 6 3 5 5 3 2 2" xfId="30395" xr:uid="{00000000-0005-0000-0000-0000D1620000}"/>
    <cellStyle name="Normal 6 3 5 5 3 3" xfId="9137" xr:uid="{00000000-0005-0000-0000-0000D2620000}"/>
    <cellStyle name="Normal 6 3 5 5 3 3 2" xfId="27155" xr:uid="{00000000-0005-0000-0000-0000D3620000}"/>
    <cellStyle name="Normal 6 3 5 5 3 4" xfId="21269" xr:uid="{00000000-0005-0000-0000-0000D4620000}"/>
    <cellStyle name="Normal 6 3 5 5 3 5" xfId="18029" xr:uid="{00000000-0005-0000-0000-0000D5620000}"/>
    <cellStyle name="Normal 6 3 5 5 4" xfId="5069" xr:uid="{00000000-0005-0000-0000-0000D6620000}"/>
    <cellStyle name="Normal 6 3 5 5 4 2" xfId="14195" xr:uid="{00000000-0005-0000-0000-0000D7620000}"/>
    <cellStyle name="Normal 6 3 5 5 4 2 2" xfId="32213" xr:uid="{00000000-0005-0000-0000-0000D8620000}"/>
    <cellStyle name="Normal 6 3 5 5 4 3" xfId="7103" xr:uid="{00000000-0005-0000-0000-0000D9620000}"/>
    <cellStyle name="Normal 6 3 5 5 4 3 2" xfId="25121" xr:uid="{00000000-0005-0000-0000-0000DA620000}"/>
    <cellStyle name="Normal 6 3 5 5 4 4" xfId="23087" xr:uid="{00000000-0005-0000-0000-0000DB620000}"/>
    <cellStyle name="Normal 6 3 5 5 5" xfId="10343" xr:uid="{00000000-0005-0000-0000-0000DC620000}"/>
    <cellStyle name="Normal 6 3 5 5 5 2" xfId="28361" xr:uid="{00000000-0005-0000-0000-0000DD620000}"/>
    <cellStyle name="Normal 6 3 5 5 6" xfId="5897" xr:uid="{00000000-0005-0000-0000-0000DE620000}"/>
    <cellStyle name="Normal 6 3 5 5 6 2" xfId="23915" xr:uid="{00000000-0005-0000-0000-0000DF620000}"/>
    <cellStyle name="Normal 6 3 5 5 7" xfId="19235" xr:uid="{00000000-0005-0000-0000-0000E0620000}"/>
    <cellStyle name="Normal 6 3 5 5 8" xfId="15995" xr:uid="{00000000-0005-0000-0000-0000E1620000}"/>
    <cellStyle name="Normal 6 3 5 6" xfId="567" xr:uid="{00000000-0005-0000-0000-0000E2620000}"/>
    <cellStyle name="Normal 6 3 5 6 2" xfId="2223" xr:uid="{00000000-0005-0000-0000-0000E3620000}"/>
    <cellStyle name="Normal 6 3 5 6 2 2" xfId="11351" xr:uid="{00000000-0005-0000-0000-0000E4620000}"/>
    <cellStyle name="Normal 6 3 5 6 2 2 2" xfId="29369" xr:uid="{00000000-0005-0000-0000-0000E5620000}"/>
    <cellStyle name="Normal 6 3 5 6 2 3" xfId="8111" xr:uid="{00000000-0005-0000-0000-0000E6620000}"/>
    <cellStyle name="Normal 6 3 5 6 2 3 2" xfId="26129" xr:uid="{00000000-0005-0000-0000-0000E7620000}"/>
    <cellStyle name="Normal 6 3 5 6 2 4" xfId="20243" xr:uid="{00000000-0005-0000-0000-0000E8620000}"/>
    <cellStyle name="Normal 6 3 5 6 2 5" xfId="17003" xr:uid="{00000000-0005-0000-0000-0000E9620000}"/>
    <cellStyle name="Normal 6 3 5 6 3" xfId="4421" xr:uid="{00000000-0005-0000-0000-0000EA620000}"/>
    <cellStyle name="Normal 6 3 5 6 3 2" xfId="13547" xr:uid="{00000000-0005-0000-0000-0000EB620000}"/>
    <cellStyle name="Normal 6 3 5 6 3 2 2" xfId="31565" xr:uid="{00000000-0005-0000-0000-0000EC620000}"/>
    <cellStyle name="Normal 6 3 5 6 3 3" xfId="22439" xr:uid="{00000000-0005-0000-0000-0000ED620000}"/>
    <cellStyle name="Normal 6 3 5 6 4" xfId="9695" xr:uid="{00000000-0005-0000-0000-0000EE620000}"/>
    <cellStyle name="Normal 6 3 5 6 4 2" xfId="27713" xr:uid="{00000000-0005-0000-0000-0000EF620000}"/>
    <cellStyle name="Normal 6 3 5 6 5" xfId="6455" xr:uid="{00000000-0005-0000-0000-0000F0620000}"/>
    <cellStyle name="Normal 6 3 5 6 5 2" xfId="24473" xr:uid="{00000000-0005-0000-0000-0000F1620000}"/>
    <cellStyle name="Normal 6 3 5 6 6" xfId="18587" xr:uid="{00000000-0005-0000-0000-0000F2620000}"/>
    <cellStyle name="Normal 6 3 5 6 7" xfId="15347" xr:uid="{00000000-0005-0000-0000-0000F3620000}"/>
    <cellStyle name="Normal 6 3 5 7" xfId="1395" xr:uid="{00000000-0005-0000-0000-0000F4620000}"/>
    <cellStyle name="Normal 6 3 5 7 2" xfId="4025" xr:uid="{00000000-0005-0000-0000-0000F5620000}"/>
    <cellStyle name="Normal 6 3 5 7 2 2" xfId="13151" xr:uid="{00000000-0005-0000-0000-0000F6620000}"/>
    <cellStyle name="Normal 6 3 5 7 2 2 2" xfId="31169" xr:uid="{00000000-0005-0000-0000-0000F7620000}"/>
    <cellStyle name="Normal 6 3 5 7 2 3" xfId="22043" xr:uid="{00000000-0005-0000-0000-0000F8620000}"/>
    <cellStyle name="Normal 6 3 5 7 3" xfId="10523" xr:uid="{00000000-0005-0000-0000-0000F9620000}"/>
    <cellStyle name="Normal 6 3 5 7 3 2" xfId="28541" xr:uid="{00000000-0005-0000-0000-0000FA620000}"/>
    <cellStyle name="Normal 6 3 5 7 4" xfId="7283" xr:uid="{00000000-0005-0000-0000-0000FB620000}"/>
    <cellStyle name="Normal 6 3 5 7 4 2" xfId="25301" xr:uid="{00000000-0005-0000-0000-0000FC620000}"/>
    <cellStyle name="Normal 6 3 5 7 5" xfId="19415" xr:uid="{00000000-0005-0000-0000-0000FD620000}"/>
    <cellStyle name="Normal 6 3 5 7 6" xfId="16175" xr:uid="{00000000-0005-0000-0000-0000FE620000}"/>
    <cellStyle name="Normal 6 3 5 8" xfId="2601" xr:uid="{00000000-0005-0000-0000-0000FF620000}"/>
    <cellStyle name="Normal 6 3 5 8 2" xfId="11729" xr:uid="{00000000-0005-0000-0000-000000630000}"/>
    <cellStyle name="Normal 6 3 5 8 2 2" xfId="29747" xr:uid="{00000000-0005-0000-0000-000001630000}"/>
    <cellStyle name="Normal 6 3 5 8 3" xfId="8489" xr:uid="{00000000-0005-0000-0000-000002630000}"/>
    <cellStyle name="Normal 6 3 5 8 3 2" xfId="26507" xr:uid="{00000000-0005-0000-0000-000003630000}"/>
    <cellStyle name="Normal 6 3 5 8 4" xfId="20621" xr:uid="{00000000-0005-0000-0000-000004630000}"/>
    <cellStyle name="Normal 6 3 5 8 5" xfId="17381" xr:uid="{00000000-0005-0000-0000-000005630000}"/>
    <cellStyle name="Normal 6 3 5 9" xfId="3341" xr:uid="{00000000-0005-0000-0000-000006630000}"/>
    <cellStyle name="Normal 6 3 5 9 2" xfId="12467" xr:uid="{00000000-0005-0000-0000-000007630000}"/>
    <cellStyle name="Normal 6 3 5 9 2 2" xfId="30485" xr:uid="{00000000-0005-0000-0000-000008630000}"/>
    <cellStyle name="Normal 6 3 5 9 3" xfId="6059" xr:uid="{00000000-0005-0000-0000-000009630000}"/>
    <cellStyle name="Normal 6 3 5 9 3 2" xfId="24077" xr:uid="{00000000-0005-0000-0000-00000A630000}"/>
    <cellStyle name="Normal 6 3 5 9 4" xfId="21359" xr:uid="{00000000-0005-0000-0000-00000B630000}"/>
    <cellStyle name="Normal 6 3 5 9 5" xfId="14951" xr:uid="{00000000-0005-0000-0000-00000C630000}"/>
    <cellStyle name="Normal 6 3 6" xfId="99" xr:uid="{00000000-0005-0000-0000-00000D630000}"/>
    <cellStyle name="Normal 6 3 6 10" xfId="9227" xr:uid="{00000000-0005-0000-0000-00000E630000}"/>
    <cellStyle name="Normal 6 3 6 10 2" xfId="27245" xr:uid="{00000000-0005-0000-0000-00000F630000}"/>
    <cellStyle name="Normal 6 3 6 11" xfId="5177" xr:uid="{00000000-0005-0000-0000-000010630000}"/>
    <cellStyle name="Normal 6 3 6 11 2" xfId="23195" xr:uid="{00000000-0005-0000-0000-000011630000}"/>
    <cellStyle name="Normal 6 3 6 12" xfId="18119" xr:uid="{00000000-0005-0000-0000-000012630000}"/>
    <cellStyle name="Normal 6 3 6 13" xfId="14393" xr:uid="{00000000-0005-0000-0000-000013630000}"/>
    <cellStyle name="Normal 6 3 6 2" xfId="315" xr:uid="{00000000-0005-0000-0000-000014630000}"/>
    <cellStyle name="Normal 6 3 6 2 2" xfId="657" xr:uid="{00000000-0005-0000-0000-000015630000}"/>
    <cellStyle name="Normal 6 3 6 2 2 2" xfId="2313" xr:uid="{00000000-0005-0000-0000-000016630000}"/>
    <cellStyle name="Normal 6 3 6 2 2 2 2" xfId="11441" xr:uid="{00000000-0005-0000-0000-000017630000}"/>
    <cellStyle name="Normal 6 3 6 2 2 2 2 2" xfId="29459" xr:uid="{00000000-0005-0000-0000-000018630000}"/>
    <cellStyle name="Normal 6 3 6 2 2 2 3" xfId="8201" xr:uid="{00000000-0005-0000-0000-000019630000}"/>
    <cellStyle name="Normal 6 3 6 2 2 2 3 2" xfId="26219" xr:uid="{00000000-0005-0000-0000-00001A630000}"/>
    <cellStyle name="Normal 6 3 6 2 2 2 4" xfId="20333" xr:uid="{00000000-0005-0000-0000-00001B630000}"/>
    <cellStyle name="Normal 6 3 6 2 2 2 5" xfId="17093" xr:uid="{00000000-0005-0000-0000-00001C630000}"/>
    <cellStyle name="Normal 6 3 6 2 2 3" xfId="4511" xr:uid="{00000000-0005-0000-0000-00001D630000}"/>
    <cellStyle name="Normal 6 3 6 2 2 3 2" xfId="13637" xr:uid="{00000000-0005-0000-0000-00001E630000}"/>
    <cellStyle name="Normal 6 3 6 2 2 3 2 2" xfId="31655" xr:uid="{00000000-0005-0000-0000-00001F630000}"/>
    <cellStyle name="Normal 6 3 6 2 2 3 3" xfId="22529" xr:uid="{00000000-0005-0000-0000-000020630000}"/>
    <cellStyle name="Normal 6 3 6 2 2 4" xfId="9785" xr:uid="{00000000-0005-0000-0000-000021630000}"/>
    <cellStyle name="Normal 6 3 6 2 2 4 2" xfId="27803" xr:uid="{00000000-0005-0000-0000-000022630000}"/>
    <cellStyle name="Normal 6 3 6 2 2 5" xfId="6545" xr:uid="{00000000-0005-0000-0000-000023630000}"/>
    <cellStyle name="Normal 6 3 6 2 2 5 2" xfId="24563" xr:uid="{00000000-0005-0000-0000-000024630000}"/>
    <cellStyle name="Normal 6 3 6 2 2 6" xfId="18677" xr:uid="{00000000-0005-0000-0000-000025630000}"/>
    <cellStyle name="Normal 6 3 6 2 2 7" xfId="15437" xr:uid="{00000000-0005-0000-0000-000026630000}"/>
    <cellStyle name="Normal 6 3 6 2 3" xfId="1485" xr:uid="{00000000-0005-0000-0000-000027630000}"/>
    <cellStyle name="Normal 6 3 6 2 3 2" xfId="4169" xr:uid="{00000000-0005-0000-0000-000028630000}"/>
    <cellStyle name="Normal 6 3 6 2 3 2 2" xfId="13295" xr:uid="{00000000-0005-0000-0000-000029630000}"/>
    <cellStyle name="Normal 6 3 6 2 3 2 2 2" xfId="31313" xr:uid="{00000000-0005-0000-0000-00002A630000}"/>
    <cellStyle name="Normal 6 3 6 2 3 2 3" xfId="22187" xr:uid="{00000000-0005-0000-0000-00002B630000}"/>
    <cellStyle name="Normal 6 3 6 2 3 3" xfId="10613" xr:uid="{00000000-0005-0000-0000-00002C630000}"/>
    <cellStyle name="Normal 6 3 6 2 3 3 2" xfId="28631" xr:uid="{00000000-0005-0000-0000-00002D630000}"/>
    <cellStyle name="Normal 6 3 6 2 3 4" xfId="7373" xr:uid="{00000000-0005-0000-0000-00002E630000}"/>
    <cellStyle name="Normal 6 3 6 2 3 4 2" xfId="25391" xr:uid="{00000000-0005-0000-0000-00002F630000}"/>
    <cellStyle name="Normal 6 3 6 2 3 5" xfId="19505" xr:uid="{00000000-0005-0000-0000-000030630000}"/>
    <cellStyle name="Normal 6 3 6 2 3 6" xfId="16265" xr:uid="{00000000-0005-0000-0000-000031630000}"/>
    <cellStyle name="Normal 6 3 6 2 4" xfId="2691" xr:uid="{00000000-0005-0000-0000-000032630000}"/>
    <cellStyle name="Normal 6 3 6 2 4 2" xfId="11819" xr:uid="{00000000-0005-0000-0000-000033630000}"/>
    <cellStyle name="Normal 6 3 6 2 4 2 2" xfId="29837" xr:uid="{00000000-0005-0000-0000-000034630000}"/>
    <cellStyle name="Normal 6 3 6 2 4 3" xfId="8579" xr:uid="{00000000-0005-0000-0000-000035630000}"/>
    <cellStyle name="Normal 6 3 6 2 4 3 2" xfId="26597" xr:uid="{00000000-0005-0000-0000-000036630000}"/>
    <cellStyle name="Normal 6 3 6 2 4 4" xfId="20711" xr:uid="{00000000-0005-0000-0000-000037630000}"/>
    <cellStyle name="Normal 6 3 6 2 4 5" xfId="17471" xr:uid="{00000000-0005-0000-0000-000038630000}"/>
    <cellStyle name="Normal 6 3 6 2 5" xfId="3467" xr:uid="{00000000-0005-0000-0000-000039630000}"/>
    <cellStyle name="Normal 6 3 6 2 5 2" xfId="12593" xr:uid="{00000000-0005-0000-0000-00003A630000}"/>
    <cellStyle name="Normal 6 3 6 2 5 2 2" xfId="30611" xr:uid="{00000000-0005-0000-0000-00003B630000}"/>
    <cellStyle name="Normal 6 3 6 2 5 3" xfId="6203" xr:uid="{00000000-0005-0000-0000-00003C630000}"/>
    <cellStyle name="Normal 6 3 6 2 5 3 2" xfId="24221" xr:uid="{00000000-0005-0000-0000-00003D630000}"/>
    <cellStyle name="Normal 6 3 6 2 5 4" xfId="21485" xr:uid="{00000000-0005-0000-0000-00003E630000}"/>
    <cellStyle name="Normal 6 3 6 2 5 5" xfId="15095" xr:uid="{00000000-0005-0000-0000-00003F630000}"/>
    <cellStyle name="Normal 6 3 6 2 6" xfId="9443" xr:uid="{00000000-0005-0000-0000-000040630000}"/>
    <cellStyle name="Normal 6 3 6 2 6 2" xfId="27461" xr:uid="{00000000-0005-0000-0000-000041630000}"/>
    <cellStyle name="Normal 6 3 6 2 7" xfId="5339" xr:uid="{00000000-0005-0000-0000-000042630000}"/>
    <cellStyle name="Normal 6 3 6 2 7 2" xfId="23357" xr:uid="{00000000-0005-0000-0000-000043630000}"/>
    <cellStyle name="Normal 6 3 6 2 8" xfId="18335" xr:uid="{00000000-0005-0000-0000-000044630000}"/>
    <cellStyle name="Normal 6 3 6 2 9" xfId="14555" xr:uid="{00000000-0005-0000-0000-000045630000}"/>
    <cellStyle name="Normal 6 3 6 3" xfId="819" xr:uid="{00000000-0005-0000-0000-000046630000}"/>
    <cellStyle name="Normal 6 3 6 3 2" xfId="1647" xr:uid="{00000000-0005-0000-0000-000047630000}"/>
    <cellStyle name="Normal 6 3 6 3 2 2" xfId="4673" xr:uid="{00000000-0005-0000-0000-000048630000}"/>
    <cellStyle name="Normal 6 3 6 3 2 2 2" xfId="13799" xr:uid="{00000000-0005-0000-0000-000049630000}"/>
    <cellStyle name="Normal 6 3 6 3 2 2 2 2" xfId="31817" xr:uid="{00000000-0005-0000-0000-00004A630000}"/>
    <cellStyle name="Normal 6 3 6 3 2 2 3" xfId="22691" xr:uid="{00000000-0005-0000-0000-00004B630000}"/>
    <cellStyle name="Normal 6 3 6 3 2 3" xfId="10775" xr:uid="{00000000-0005-0000-0000-00004C630000}"/>
    <cellStyle name="Normal 6 3 6 3 2 3 2" xfId="28793" xr:uid="{00000000-0005-0000-0000-00004D630000}"/>
    <cellStyle name="Normal 6 3 6 3 2 4" xfId="7535" xr:uid="{00000000-0005-0000-0000-00004E630000}"/>
    <cellStyle name="Normal 6 3 6 3 2 4 2" xfId="25553" xr:uid="{00000000-0005-0000-0000-00004F630000}"/>
    <cellStyle name="Normal 6 3 6 3 2 5" xfId="19667" xr:uid="{00000000-0005-0000-0000-000050630000}"/>
    <cellStyle name="Normal 6 3 6 3 2 6" xfId="16427" xr:uid="{00000000-0005-0000-0000-000051630000}"/>
    <cellStyle name="Normal 6 3 6 3 3" xfId="2853" xr:uid="{00000000-0005-0000-0000-000052630000}"/>
    <cellStyle name="Normal 6 3 6 3 3 2" xfId="11981" xr:uid="{00000000-0005-0000-0000-000053630000}"/>
    <cellStyle name="Normal 6 3 6 3 3 2 2" xfId="29999" xr:uid="{00000000-0005-0000-0000-000054630000}"/>
    <cellStyle name="Normal 6 3 6 3 3 3" xfId="8741" xr:uid="{00000000-0005-0000-0000-000055630000}"/>
    <cellStyle name="Normal 6 3 6 3 3 3 2" xfId="26759" xr:uid="{00000000-0005-0000-0000-000056630000}"/>
    <cellStyle name="Normal 6 3 6 3 3 4" xfId="20873" xr:uid="{00000000-0005-0000-0000-000057630000}"/>
    <cellStyle name="Normal 6 3 6 3 3 5" xfId="17633" xr:uid="{00000000-0005-0000-0000-000058630000}"/>
    <cellStyle name="Normal 6 3 6 3 4" xfId="3629" xr:uid="{00000000-0005-0000-0000-000059630000}"/>
    <cellStyle name="Normal 6 3 6 3 4 2" xfId="12755" xr:uid="{00000000-0005-0000-0000-00005A630000}"/>
    <cellStyle name="Normal 6 3 6 3 4 2 2" xfId="30773" xr:uid="{00000000-0005-0000-0000-00005B630000}"/>
    <cellStyle name="Normal 6 3 6 3 4 3" xfId="6707" xr:uid="{00000000-0005-0000-0000-00005C630000}"/>
    <cellStyle name="Normal 6 3 6 3 4 3 2" xfId="24725" xr:uid="{00000000-0005-0000-0000-00005D630000}"/>
    <cellStyle name="Normal 6 3 6 3 4 4" xfId="21647" xr:uid="{00000000-0005-0000-0000-00005E630000}"/>
    <cellStyle name="Normal 6 3 6 3 4 5" xfId="15599" xr:uid="{00000000-0005-0000-0000-00005F630000}"/>
    <cellStyle name="Normal 6 3 6 3 5" xfId="9947" xr:uid="{00000000-0005-0000-0000-000060630000}"/>
    <cellStyle name="Normal 6 3 6 3 5 2" xfId="27965" xr:uid="{00000000-0005-0000-0000-000061630000}"/>
    <cellStyle name="Normal 6 3 6 3 6" xfId="5501" xr:uid="{00000000-0005-0000-0000-000062630000}"/>
    <cellStyle name="Normal 6 3 6 3 6 2" xfId="23519" xr:uid="{00000000-0005-0000-0000-000063630000}"/>
    <cellStyle name="Normal 6 3 6 3 7" xfId="18839" xr:uid="{00000000-0005-0000-0000-000064630000}"/>
    <cellStyle name="Normal 6 3 6 3 8" xfId="14717" xr:uid="{00000000-0005-0000-0000-000065630000}"/>
    <cellStyle name="Normal 6 3 6 4" xfId="981" xr:uid="{00000000-0005-0000-0000-000066630000}"/>
    <cellStyle name="Normal 6 3 6 4 2" xfId="1809" xr:uid="{00000000-0005-0000-0000-000067630000}"/>
    <cellStyle name="Normal 6 3 6 4 2 2" xfId="4835" xr:uid="{00000000-0005-0000-0000-000068630000}"/>
    <cellStyle name="Normal 6 3 6 4 2 2 2" xfId="13961" xr:uid="{00000000-0005-0000-0000-000069630000}"/>
    <cellStyle name="Normal 6 3 6 4 2 2 2 2" xfId="31979" xr:uid="{00000000-0005-0000-0000-00006A630000}"/>
    <cellStyle name="Normal 6 3 6 4 2 2 3" xfId="22853" xr:uid="{00000000-0005-0000-0000-00006B630000}"/>
    <cellStyle name="Normal 6 3 6 4 2 3" xfId="10937" xr:uid="{00000000-0005-0000-0000-00006C630000}"/>
    <cellStyle name="Normal 6 3 6 4 2 3 2" xfId="28955" xr:uid="{00000000-0005-0000-0000-00006D630000}"/>
    <cellStyle name="Normal 6 3 6 4 2 4" xfId="7697" xr:uid="{00000000-0005-0000-0000-00006E630000}"/>
    <cellStyle name="Normal 6 3 6 4 2 4 2" xfId="25715" xr:uid="{00000000-0005-0000-0000-00006F630000}"/>
    <cellStyle name="Normal 6 3 6 4 2 5" xfId="19829" xr:uid="{00000000-0005-0000-0000-000070630000}"/>
    <cellStyle name="Normal 6 3 6 4 2 6" xfId="16589" xr:uid="{00000000-0005-0000-0000-000071630000}"/>
    <cellStyle name="Normal 6 3 6 4 3" xfId="3015" xr:uid="{00000000-0005-0000-0000-000072630000}"/>
    <cellStyle name="Normal 6 3 6 4 3 2" xfId="12143" xr:uid="{00000000-0005-0000-0000-000073630000}"/>
    <cellStyle name="Normal 6 3 6 4 3 2 2" xfId="30161" xr:uid="{00000000-0005-0000-0000-000074630000}"/>
    <cellStyle name="Normal 6 3 6 4 3 3" xfId="8903" xr:uid="{00000000-0005-0000-0000-000075630000}"/>
    <cellStyle name="Normal 6 3 6 4 3 3 2" xfId="26921" xr:uid="{00000000-0005-0000-0000-000076630000}"/>
    <cellStyle name="Normal 6 3 6 4 3 4" xfId="21035" xr:uid="{00000000-0005-0000-0000-000077630000}"/>
    <cellStyle name="Normal 6 3 6 4 3 5" xfId="17795" xr:uid="{00000000-0005-0000-0000-000078630000}"/>
    <cellStyle name="Normal 6 3 6 4 4" xfId="3791" xr:uid="{00000000-0005-0000-0000-000079630000}"/>
    <cellStyle name="Normal 6 3 6 4 4 2" xfId="12917" xr:uid="{00000000-0005-0000-0000-00007A630000}"/>
    <cellStyle name="Normal 6 3 6 4 4 2 2" xfId="30935" xr:uid="{00000000-0005-0000-0000-00007B630000}"/>
    <cellStyle name="Normal 6 3 6 4 4 3" xfId="6869" xr:uid="{00000000-0005-0000-0000-00007C630000}"/>
    <cellStyle name="Normal 6 3 6 4 4 3 2" xfId="24887" xr:uid="{00000000-0005-0000-0000-00007D630000}"/>
    <cellStyle name="Normal 6 3 6 4 4 4" xfId="21809" xr:uid="{00000000-0005-0000-0000-00007E630000}"/>
    <cellStyle name="Normal 6 3 6 4 5" xfId="10109" xr:uid="{00000000-0005-0000-0000-00007F630000}"/>
    <cellStyle name="Normal 6 3 6 4 5 2" xfId="28127" xr:uid="{00000000-0005-0000-0000-000080630000}"/>
    <cellStyle name="Normal 6 3 6 4 6" xfId="5663" xr:uid="{00000000-0005-0000-0000-000081630000}"/>
    <cellStyle name="Normal 6 3 6 4 6 2" xfId="23681" xr:uid="{00000000-0005-0000-0000-000082630000}"/>
    <cellStyle name="Normal 6 3 6 4 7" xfId="19001" xr:uid="{00000000-0005-0000-0000-000083630000}"/>
    <cellStyle name="Normal 6 3 6 4 8" xfId="15761" xr:uid="{00000000-0005-0000-0000-000084630000}"/>
    <cellStyle name="Normal 6 3 6 5" xfId="1143" xr:uid="{00000000-0005-0000-0000-000085630000}"/>
    <cellStyle name="Normal 6 3 6 5 2" xfId="1971" xr:uid="{00000000-0005-0000-0000-000086630000}"/>
    <cellStyle name="Normal 6 3 6 5 2 2" xfId="11099" xr:uid="{00000000-0005-0000-0000-000087630000}"/>
    <cellStyle name="Normal 6 3 6 5 2 2 2" xfId="29117" xr:uid="{00000000-0005-0000-0000-000088630000}"/>
    <cellStyle name="Normal 6 3 6 5 2 3" xfId="7859" xr:uid="{00000000-0005-0000-0000-000089630000}"/>
    <cellStyle name="Normal 6 3 6 5 2 3 2" xfId="25877" xr:uid="{00000000-0005-0000-0000-00008A630000}"/>
    <cellStyle name="Normal 6 3 6 5 2 4" xfId="19991" xr:uid="{00000000-0005-0000-0000-00008B630000}"/>
    <cellStyle name="Normal 6 3 6 5 2 5" xfId="16751" xr:uid="{00000000-0005-0000-0000-00008C630000}"/>
    <cellStyle name="Normal 6 3 6 5 3" xfId="3177" xr:uid="{00000000-0005-0000-0000-00008D630000}"/>
    <cellStyle name="Normal 6 3 6 5 3 2" xfId="12305" xr:uid="{00000000-0005-0000-0000-00008E630000}"/>
    <cellStyle name="Normal 6 3 6 5 3 2 2" xfId="30323" xr:uid="{00000000-0005-0000-0000-00008F630000}"/>
    <cellStyle name="Normal 6 3 6 5 3 3" xfId="9065" xr:uid="{00000000-0005-0000-0000-000090630000}"/>
    <cellStyle name="Normal 6 3 6 5 3 3 2" xfId="27083" xr:uid="{00000000-0005-0000-0000-000091630000}"/>
    <cellStyle name="Normal 6 3 6 5 3 4" xfId="21197" xr:uid="{00000000-0005-0000-0000-000092630000}"/>
    <cellStyle name="Normal 6 3 6 5 3 5" xfId="17957" xr:uid="{00000000-0005-0000-0000-000093630000}"/>
    <cellStyle name="Normal 6 3 6 5 4" xfId="4997" xr:uid="{00000000-0005-0000-0000-000094630000}"/>
    <cellStyle name="Normal 6 3 6 5 4 2" xfId="14123" xr:uid="{00000000-0005-0000-0000-000095630000}"/>
    <cellStyle name="Normal 6 3 6 5 4 2 2" xfId="32141" xr:uid="{00000000-0005-0000-0000-000096630000}"/>
    <cellStyle name="Normal 6 3 6 5 4 3" xfId="7031" xr:uid="{00000000-0005-0000-0000-000097630000}"/>
    <cellStyle name="Normal 6 3 6 5 4 3 2" xfId="25049" xr:uid="{00000000-0005-0000-0000-000098630000}"/>
    <cellStyle name="Normal 6 3 6 5 4 4" xfId="23015" xr:uid="{00000000-0005-0000-0000-000099630000}"/>
    <cellStyle name="Normal 6 3 6 5 5" xfId="10271" xr:uid="{00000000-0005-0000-0000-00009A630000}"/>
    <cellStyle name="Normal 6 3 6 5 5 2" xfId="28289" xr:uid="{00000000-0005-0000-0000-00009B630000}"/>
    <cellStyle name="Normal 6 3 6 5 6" xfId="5825" xr:uid="{00000000-0005-0000-0000-00009C630000}"/>
    <cellStyle name="Normal 6 3 6 5 6 2" xfId="23843" xr:uid="{00000000-0005-0000-0000-00009D630000}"/>
    <cellStyle name="Normal 6 3 6 5 7" xfId="19163" xr:uid="{00000000-0005-0000-0000-00009E630000}"/>
    <cellStyle name="Normal 6 3 6 5 8" xfId="15923" xr:uid="{00000000-0005-0000-0000-00009F630000}"/>
    <cellStyle name="Normal 6 3 6 6" xfId="495" xr:uid="{00000000-0005-0000-0000-0000A0630000}"/>
    <cellStyle name="Normal 6 3 6 6 2" xfId="2151" xr:uid="{00000000-0005-0000-0000-0000A1630000}"/>
    <cellStyle name="Normal 6 3 6 6 2 2" xfId="11279" xr:uid="{00000000-0005-0000-0000-0000A2630000}"/>
    <cellStyle name="Normal 6 3 6 6 2 2 2" xfId="29297" xr:uid="{00000000-0005-0000-0000-0000A3630000}"/>
    <cellStyle name="Normal 6 3 6 6 2 3" xfId="8039" xr:uid="{00000000-0005-0000-0000-0000A4630000}"/>
    <cellStyle name="Normal 6 3 6 6 2 3 2" xfId="26057" xr:uid="{00000000-0005-0000-0000-0000A5630000}"/>
    <cellStyle name="Normal 6 3 6 6 2 4" xfId="20171" xr:uid="{00000000-0005-0000-0000-0000A6630000}"/>
    <cellStyle name="Normal 6 3 6 6 2 5" xfId="16931" xr:uid="{00000000-0005-0000-0000-0000A7630000}"/>
    <cellStyle name="Normal 6 3 6 6 3" xfId="4349" xr:uid="{00000000-0005-0000-0000-0000A8630000}"/>
    <cellStyle name="Normal 6 3 6 6 3 2" xfId="13475" xr:uid="{00000000-0005-0000-0000-0000A9630000}"/>
    <cellStyle name="Normal 6 3 6 6 3 2 2" xfId="31493" xr:uid="{00000000-0005-0000-0000-0000AA630000}"/>
    <cellStyle name="Normal 6 3 6 6 3 3" xfId="22367" xr:uid="{00000000-0005-0000-0000-0000AB630000}"/>
    <cellStyle name="Normal 6 3 6 6 4" xfId="9623" xr:uid="{00000000-0005-0000-0000-0000AC630000}"/>
    <cellStyle name="Normal 6 3 6 6 4 2" xfId="27641" xr:uid="{00000000-0005-0000-0000-0000AD630000}"/>
    <cellStyle name="Normal 6 3 6 6 5" xfId="6383" xr:uid="{00000000-0005-0000-0000-0000AE630000}"/>
    <cellStyle name="Normal 6 3 6 6 5 2" xfId="24401" xr:uid="{00000000-0005-0000-0000-0000AF630000}"/>
    <cellStyle name="Normal 6 3 6 6 6" xfId="18515" xr:uid="{00000000-0005-0000-0000-0000B0630000}"/>
    <cellStyle name="Normal 6 3 6 6 7" xfId="15275" xr:uid="{00000000-0005-0000-0000-0000B1630000}"/>
    <cellStyle name="Normal 6 3 6 7" xfId="1323" xr:uid="{00000000-0005-0000-0000-0000B2630000}"/>
    <cellStyle name="Normal 6 3 6 7 2" xfId="3953" xr:uid="{00000000-0005-0000-0000-0000B3630000}"/>
    <cellStyle name="Normal 6 3 6 7 2 2" xfId="13079" xr:uid="{00000000-0005-0000-0000-0000B4630000}"/>
    <cellStyle name="Normal 6 3 6 7 2 2 2" xfId="31097" xr:uid="{00000000-0005-0000-0000-0000B5630000}"/>
    <cellStyle name="Normal 6 3 6 7 2 3" xfId="21971" xr:uid="{00000000-0005-0000-0000-0000B6630000}"/>
    <cellStyle name="Normal 6 3 6 7 3" xfId="10451" xr:uid="{00000000-0005-0000-0000-0000B7630000}"/>
    <cellStyle name="Normal 6 3 6 7 3 2" xfId="28469" xr:uid="{00000000-0005-0000-0000-0000B8630000}"/>
    <cellStyle name="Normal 6 3 6 7 4" xfId="7211" xr:uid="{00000000-0005-0000-0000-0000B9630000}"/>
    <cellStyle name="Normal 6 3 6 7 4 2" xfId="25229" xr:uid="{00000000-0005-0000-0000-0000BA630000}"/>
    <cellStyle name="Normal 6 3 6 7 5" xfId="19343" xr:uid="{00000000-0005-0000-0000-0000BB630000}"/>
    <cellStyle name="Normal 6 3 6 7 6" xfId="16103" xr:uid="{00000000-0005-0000-0000-0000BC630000}"/>
    <cellStyle name="Normal 6 3 6 8" xfId="2529" xr:uid="{00000000-0005-0000-0000-0000BD630000}"/>
    <cellStyle name="Normal 6 3 6 8 2" xfId="11657" xr:uid="{00000000-0005-0000-0000-0000BE630000}"/>
    <cellStyle name="Normal 6 3 6 8 2 2" xfId="29675" xr:uid="{00000000-0005-0000-0000-0000BF630000}"/>
    <cellStyle name="Normal 6 3 6 8 3" xfId="8417" xr:uid="{00000000-0005-0000-0000-0000C0630000}"/>
    <cellStyle name="Normal 6 3 6 8 3 2" xfId="26435" xr:uid="{00000000-0005-0000-0000-0000C1630000}"/>
    <cellStyle name="Normal 6 3 6 8 4" xfId="20549" xr:uid="{00000000-0005-0000-0000-0000C2630000}"/>
    <cellStyle name="Normal 6 3 6 8 5" xfId="17309" xr:uid="{00000000-0005-0000-0000-0000C3630000}"/>
    <cellStyle name="Normal 6 3 6 9" xfId="3359" xr:uid="{00000000-0005-0000-0000-0000C4630000}"/>
    <cellStyle name="Normal 6 3 6 9 2" xfId="12485" xr:uid="{00000000-0005-0000-0000-0000C5630000}"/>
    <cellStyle name="Normal 6 3 6 9 2 2" xfId="30503" xr:uid="{00000000-0005-0000-0000-0000C6630000}"/>
    <cellStyle name="Normal 6 3 6 9 3" xfId="5987" xr:uid="{00000000-0005-0000-0000-0000C7630000}"/>
    <cellStyle name="Normal 6 3 6 9 3 2" xfId="24005" xr:uid="{00000000-0005-0000-0000-0000C8630000}"/>
    <cellStyle name="Normal 6 3 6 9 4" xfId="21377" xr:uid="{00000000-0005-0000-0000-0000C9630000}"/>
    <cellStyle name="Normal 6 3 6 9 5" xfId="14879" xr:uid="{00000000-0005-0000-0000-0000CA630000}"/>
    <cellStyle name="Normal 6 3 7" xfId="243" xr:uid="{00000000-0005-0000-0000-0000CB630000}"/>
    <cellStyle name="Normal 6 3 7 2" xfId="423" xr:uid="{00000000-0005-0000-0000-0000CC630000}"/>
    <cellStyle name="Normal 6 3 7 2 2" xfId="2079" xr:uid="{00000000-0005-0000-0000-0000CD630000}"/>
    <cellStyle name="Normal 6 3 7 2 2 2" xfId="11207" xr:uid="{00000000-0005-0000-0000-0000CE630000}"/>
    <cellStyle name="Normal 6 3 7 2 2 2 2" xfId="29225" xr:uid="{00000000-0005-0000-0000-0000CF630000}"/>
    <cellStyle name="Normal 6 3 7 2 2 3" xfId="7967" xr:uid="{00000000-0005-0000-0000-0000D0630000}"/>
    <cellStyle name="Normal 6 3 7 2 2 3 2" xfId="25985" xr:uid="{00000000-0005-0000-0000-0000D1630000}"/>
    <cellStyle name="Normal 6 3 7 2 2 4" xfId="20099" xr:uid="{00000000-0005-0000-0000-0000D2630000}"/>
    <cellStyle name="Normal 6 3 7 2 2 5" xfId="16859" xr:uid="{00000000-0005-0000-0000-0000D3630000}"/>
    <cellStyle name="Normal 6 3 7 2 3" xfId="4277" xr:uid="{00000000-0005-0000-0000-0000D4630000}"/>
    <cellStyle name="Normal 6 3 7 2 3 2" xfId="13403" xr:uid="{00000000-0005-0000-0000-0000D5630000}"/>
    <cellStyle name="Normal 6 3 7 2 3 2 2" xfId="31421" xr:uid="{00000000-0005-0000-0000-0000D6630000}"/>
    <cellStyle name="Normal 6 3 7 2 3 3" xfId="22295" xr:uid="{00000000-0005-0000-0000-0000D7630000}"/>
    <cellStyle name="Normal 6 3 7 2 4" xfId="9551" xr:uid="{00000000-0005-0000-0000-0000D8630000}"/>
    <cellStyle name="Normal 6 3 7 2 4 2" xfId="27569" xr:uid="{00000000-0005-0000-0000-0000D9630000}"/>
    <cellStyle name="Normal 6 3 7 2 5" xfId="6311" xr:uid="{00000000-0005-0000-0000-0000DA630000}"/>
    <cellStyle name="Normal 6 3 7 2 5 2" xfId="24329" xr:uid="{00000000-0005-0000-0000-0000DB630000}"/>
    <cellStyle name="Normal 6 3 7 2 6" xfId="18443" xr:uid="{00000000-0005-0000-0000-0000DC630000}"/>
    <cellStyle name="Normal 6 3 7 2 7" xfId="15203" xr:uid="{00000000-0005-0000-0000-0000DD630000}"/>
    <cellStyle name="Normal 6 3 7 3" xfId="1251" xr:uid="{00000000-0005-0000-0000-0000DE630000}"/>
    <cellStyle name="Normal 6 3 7 3 2" xfId="4097" xr:uid="{00000000-0005-0000-0000-0000DF630000}"/>
    <cellStyle name="Normal 6 3 7 3 2 2" xfId="13223" xr:uid="{00000000-0005-0000-0000-0000E0630000}"/>
    <cellStyle name="Normal 6 3 7 3 2 2 2" xfId="31241" xr:uid="{00000000-0005-0000-0000-0000E1630000}"/>
    <cellStyle name="Normal 6 3 7 3 2 3" xfId="22115" xr:uid="{00000000-0005-0000-0000-0000E2630000}"/>
    <cellStyle name="Normal 6 3 7 3 3" xfId="10379" xr:uid="{00000000-0005-0000-0000-0000E3630000}"/>
    <cellStyle name="Normal 6 3 7 3 3 2" xfId="28397" xr:uid="{00000000-0005-0000-0000-0000E4630000}"/>
    <cellStyle name="Normal 6 3 7 3 4" xfId="7139" xr:uid="{00000000-0005-0000-0000-0000E5630000}"/>
    <cellStyle name="Normal 6 3 7 3 4 2" xfId="25157" xr:uid="{00000000-0005-0000-0000-0000E6630000}"/>
    <cellStyle name="Normal 6 3 7 3 5" xfId="19271" xr:uid="{00000000-0005-0000-0000-0000E7630000}"/>
    <cellStyle name="Normal 6 3 7 3 6" xfId="16031" xr:uid="{00000000-0005-0000-0000-0000E8630000}"/>
    <cellStyle name="Normal 6 3 7 4" xfId="2457" xr:uid="{00000000-0005-0000-0000-0000E9630000}"/>
    <cellStyle name="Normal 6 3 7 4 2" xfId="11585" xr:uid="{00000000-0005-0000-0000-0000EA630000}"/>
    <cellStyle name="Normal 6 3 7 4 2 2" xfId="29603" xr:uid="{00000000-0005-0000-0000-0000EB630000}"/>
    <cellStyle name="Normal 6 3 7 4 3" xfId="8345" xr:uid="{00000000-0005-0000-0000-0000EC630000}"/>
    <cellStyle name="Normal 6 3 7 4 3 2" xfId="26363" xr:uid="{00000000-0005-0000-0000-0000ED630000}"/>
    <cellStyle name="Normal 6 3 7 4 4" xfId="20477" xr:uid="{00000000-0005-0000-0000-0000EE630000}"/>
    <cellStyle name="Normal 6 3 7 4 5" xfId="17237" xr:uid="{00000000-0005-0000-0000-0000EF630000}"/>
    <cellStyle name="Normal 6 3 7 5" xfId="3377" xr:uid="{00000000-0005-0000-0000-0000F0630000}"/>
    <cellStyle name="Normal 6 3 7 5 2" xfId="12503" xr:uid="{00000000-0005-0000-0000-0000F1630000}"/>
    <cellStyle name="Normal 6 3 7 5 2 2" xfId="30521" xr:uid="{00000000-0005-0000-0000-0000F2630000}"/>
    <cellStyle name="Normal 6 3 7 5 3" xfId="6131" xr:uid="{00000000-0005-0000-0000-0000F3630000}"/>
    <cellStyle name="Normal 6 3 7 5 3 2" xfId="24149" xr:uid="{00000000-0005-0000-0000-0000F4630000}"/>
    <cellStyle name="Normal 6 3 7 5 4" xfId="21395" xr:uid="{00000000-0005-0000-0000-0000F5630000}"/>
    <cellStyle name="Normal 6 3 7 5 5" xfId="15023" xr:uid="{00000000-0005-0000-0000-0000F6630000}"/>
    <cellStyle name="Normal 6 3 7 6" xfId="9371" xr:uid="{00000000-0005-0000-0000-0000F7630000}"/>
    <cellStyle name="Normal 6 3 7 6 2" xfId="27389" xr:uid="{00000000-0005-0000-0000-0000F8630000}"/>
    <cellStyle name="Normal 6 3 7 7" xfId="5105" xr:uid="{00000000-0005-0000-0000-0000F9630000}"/>
    <cellStyle name="Normal 6 3 7 7 2" xfId="23123" xr:uid="{00000000-0005-0000-0000-0000FA630000}"/>
    <cellStyle name="Normal 6 3 7 8" xfId="18263" xr:uid="{00000000-0005-0000-0000-0000FB630000}"/>
    <cellStyle name="Normal 6 3 7 9" xfId="14321" xr:uid="{00000000-0005-0000-0000-0000FC630000}"/>
    <cellStyle name="Normal 6 3 8" xfId="189" xr:uid="{00000000-0005-0000-0000-0000FD630000}"/>
    <cellStyle name="Normal 6 3 8 2" xfId="585" xr:uid="{00000000-0005-0000-0000-0000FE630000}"/>
    <cellStyle name="Normal 6 3 8 2 2" xfId="2241" xr:uid="{00000000-0005-0000-0000-0000FF630000}"/>
    <cellStyle name="Normal 6 3 8 2 2 2" xfId="11369" xr:uid="{00000000-0005-0000-0000-000000640000}"/>
    <cellStyle name="Normal 6 3 8 2 2 2 2" xfId="29387" xr:uid="{00000000-0005-0000-0000-000001640000}"/>
    <cellStyle name="Normal 6 3 8 2 2 3" xfId="8129" xr:uid="{00000000-0005-0000-0000-000002640000}"/>
    <cellStyle name="Normal 6 3 8 2 2 3 2" xfId="26147" xr:uid="{00000000-0005-0000-0000-000003640000}"/>
    <cellStyle name="Normal 6 3 8 2 2 4" xfId="20261" xr:uid="{00000000-0005-0000-0000-000004640000}"/>
    <cellStyle name="Normal 6 3 8 2 2 5" xfId="17021" xr:uid="{00000000-0005-0000-0000-000005640000}"/>
    <cellStyle name="Normal 6 3 8 2 3" xfId="4439" xr:uid="{00000000-0005-0000-0000-000006640000}"/>
    <cellStyle name="Normal 6 3 8 2 3 2" xfId="13565" xr:uid="{00000000-0005-0000-0000-000007640000}"/>
    <cellStyle name="Normal 6 3 8 2 3 2 2" xfId="31583" xr:uid="{00000000-0005-0000-0000-000008640000}"/>
    <cellStyle name="Normal 6 3 8 2 3 3" xfId="22457" xr:uid="{00000000-0005-0000-0000-000009640000}"/>
    <cellStyle name="Normal 6 3 8 2 4" xfId="9713" xr:uid="{00000000-0005-0000-0000-00000A640000}"/>
    <cellStyle name="Normal 6 3 8 2 4 2" xfId="27731" xr:uid="{00000000-0005-0000-0000-00000B640000}"/>
    <cellStyle name="Normal 6 3 8 2 5" xfId="6473" xr:uid="{00000000-0005-0000-0000-00000C640000}"/>
    <cellStyle name="Normal 6 3 8 2 5 2" xfId="24491" xr:uid="{00000000-0005-0000-0000-00000D640000}"/>
    <cellStyle name="Normal 6 3 8 2 6" xfId="18605" xr:uid="{00000000-0005-0000-0000-00000E640000}"/>
    <cellStyle name="Normal 6 3 8 2 7" xfId="15365" xr:uid="{00000000-0005-0000-0000-00000F640000}"/>
    <cellStyle name="Normal 6 3 8 3" xfId="1413" xr:uid="{00000000-0005-0000-0000-000010640000}"/>
    <cellStyle name="Normal 6 3 8 3 2" xfId="4043" xr:uid="{00000000-0005-0000-0000-000011640000}"/>
    <cellStyle name="Normal 6 3 8 3 2 2" xfId="13169" xr:uid="{00000000-0005-0000-0000-000012640000}"/>
    <cellStyle name="Normal 6 3 8 3 2 2 2" xfId="31187" xr:uid="{00000000-0005-0000-0000-000013640000}"/>
    <cellStyle name="Normal 6 3 8 3 2 3" xfId="22061" xr:uid="{00000000-0005-0000-0000-000014640000}"/>
    <cellStyle name="Normal 6 3 8 3 3" xfId="10541" xr:uid="{00000000-0005-0000-0000-000015640000}"/>
    <cellStyle name="Normal 6 3 8 3 3 2" xfId="28559" xr:uid="{00000000-0005-0000-0000-000016640000}"/>
    <cellStyle name="Normal 6 3 8 3 4" xfId="7301" xr:uid="{00000000-0005-0000-0000-000017640000}"/>
    <cellStyle name="Normal 6 3 8 3 4 2" xfId="25319" xr:uid="{00000000-0005-0000-0000-000018640000}"/>
    <cellStyle name="Normal 6 3 8 3 5" xfId="19433" xr:uid="{00000000-0005-0000-0000-000019640000}"/>
    <cellStyle name="Normal 6 3 8 3 6" xfId="16193" xr:uid="{00000000-0005-0000-0000-00001A640000}"/>
    <cellStyle name="Normal 6 3 8 4" xfId="2619" xr:uid="{00000000-0005-0000-0000-00001B640000}"/>
    <cellStyle name="Normal 6 3 8 4 2" xfId="11747" xr:uid="{00000000-0005-0000-0000-00001C640000}"/>
    <cellStyle name="Normal 6 3 8 4 2 2" xfId="29765" xr:uid="{00000000-0005-0000-0000-00001D640000}"/>
    <cellStyle name="Normal 6 3 8 4 3" xfId="8507" xr:uid="{00000000-0005-0000-0000-00001E640000}"/>
    <cellStyle name="Normal 6 3 8 4 3 2" xfId="26525" xr:uid="{00000000-0005-0000-0000-00001F640000}"/>
    <cellStyle name="Normal 6 3 8 4 4" xfId="20639" xr:uid="{00000000-0005-0000-0000-000020640000}"/>
    <cellStyle name="Normal 6 3 8 4 5" xfId="17399" xr:uid="{00000000-0005-0000-0000-000021640000}"/>
    <cellStyle name="Normal 6 3 8 5" xfId="3395" xr:uid="{00000000-0005-0000-0000-000022640000}"/>
    <cellStyle name="Normal 6 3 8 5 2" xfId="12521" xr:uid="{00000000-0005-0000-0000-000023640000}"/>
    <cellStyle name="Normal 6 3 8 5 2 2" xfId="30539" xr:uid="{00000000-0005-0000-0000-000024640000}"/>
    <cellStyle name="Normal 6 3 8 5 3" xfId="6077" xr:uid="{00000000-0005-0000-0000-000025640000}"/>
    <cellStyle name="Normal 6 3 8 5 3 2" xfId="24095" xr:uid="{00000000-0005-0000-0000-000026640000}"/>
    <cellStyle name="Normal 6 3 8 5 4" xfId="21413" xr:uid="{00000000-0005-0000-0000-000027640000}"/>
    <cellStyle name="Normal 6 3 8 5 5" xfId="14969" xr:uid="{00000000-0005-0000-0000-000028640000}"/>
    <cellStyle name="Normal 6 3 8 6" xfId="9317" xr:uid="{00000000-0005-0000-0000-000029640000}"/>
    <cellStyle name="Normal 6 3 8 6 2" xfId="27335" xr:uid="{00000000-0005-0000-0000-00002A640000}"/>
    <cellStyle name="Normal 6 3 8 7" xfId="5267" xr:uid="{00000000-0005-0000-0000-00002B640000}"/>
    <cellStyle name="Normal 6 3 8 7 2" xfId="23285" xr:uid="{00000000-0005-0000-0000-00002C640000}"/>
    <cellStyle name="Normal 6 3 8 8" xfId="18209" xr:uid="{00000000-0005-0000-0000-00002D640000}"/>
    <cellStyle name="Normal 6 3 8 9" xfId="14483" xr:uid="{00000000-0005-0000-0000-00002E640000}"/>
    <cellStyle name="Normal 6 3 9" xfId="747" xr:uid="{00000000-0005-0000-0000-00002F640000}"/>
    <cellStyle name="Normal 6 3 9 2" xfId="1575" xr:uid="{00000000-0005-0000-0000-000030640000}"/>
    <cellStyle name="Normal 6 3 9 2 2" xfId="4601" xr:uid="{00000000-0005-0000-0000-000031640000}"/>
    <cellStyle name="Normal 6 3 9 2 2 2" xfId="13727" xr:uid="{00000000-0005-0000-0000-000032640000}"/>
    <cellStyle name="Normal 6 3 9 2 2 2 2" xfId="31745" xr:uid="{00000000-0005-0000-0000-000033640000}"/>
    <cellStyle name="Normal 6 3 9 2 2 3" xfId="22619" xr:uid="{00000000-0005-0000-0000-000034640000}"/>
    <cellStyle name="Normal 6 3 9 2 3" xfId="10703" xr:uid="{00000000-0005-0000-0000-000035640000}"/>
    <cellStyle name="Normal 6 3 9 2 3 2" xfId="28721" xr:uid="{00000000-0005-0000-0000-000036640000}"/>
    <cellStyle name="Normal 6 3 9 2 4" xfId="7463" xr:uid="{00000000-0005-0000-0000-000037640000}"/>
    <cellStyle name="Normal 6 3 9 2 4 2" xfId="25481" xr:uid="{00000000-0005-0000-0000-000038640000}"/>
    <cellStyle name="Normal 6 3 9 2 5" xfId="19595" xr:uid="{00000000-0005-0000-0000-000039640000}"/>
    <cellStyle name="Normal 6 3 9 2 6" xfId="16355" xr:uid="{00000000-0005-0000-0000-00003A640000}"/>
    <cellStyle name="Normal 6 3 9 3" xfId="2781" xr:uid="{00000000-0005-0000-0000-00003B640000}"/>
    <cellStyle name="Normal 6 3 9 3 2" xfId="11909" xr:uid="{00000000-0005-0000-0000-00003C640000}"/>
    <cellStyle name="Normal 6 3 9 3 2 2" xfId="29927" xr:uid="{00000000-0005-0000-0000-00003D640000}"/>
    <cellStyle name="Normal 6 3 9 3 3" xfId="8669" xr:uid="{00000000-0005-0000-0000-00003E640000}"/>
    <cellStyle name="Normal 6 3 9 3 3 2" xfId="26687" xr:uid="{00000000-0005-0000-0000-00003F640000}"/>
    <cellStyle name="Normal 6 3 9 3 4" xfId="20801" xr:uid="{00000000-0005-0000-0000-000040640000}"/>
    <cellStyle name="Normal 6 3 9 3 5" xfId="17561" xr:uid="{00000000-0005-0000-0000-000041640000}"/>
    <cellStyle name="Normal 6 3 9 4" xfId="3557" xr:uid="{00000000-0005-0000-0000-000042640000}"/>
    <cellStyle name="Normal 6 3 9 4 2" xfId="12683" xr:uid="{00000000-0005-0000-0000-000043640000}"/>
    <cellStyle name="Normal 6 3 9 4 2 2" xfId="30701" xr:uid="{00000000-0005-0000-0000-000044640000}"/>
    <cellStyle name="Normal 6 3 9 4 3" xfId="6635" xr:uid="{00000000-0005-0000-0000-000045640000}"/>
    <cellStyle name="Normal 6 3 9 4 3 2" xfId="24653" xr:uid="{00000000-0005-0000-0000-000046640000}"/>
    <cellStyle name="Normal 6 3 9 4 4" xfId="21575" xr:uid="{00000000-0005-0000-0000-000047640000}"/>
    <cellStyle name="Normal 6 3 9 4 5" xfId="15527" xr:uid="{00000000-0005-0000-0000-000048640000}"/>
    <cellStyle name="Normal 6 3 9 5" xfId="9875" xr:uid="{00000000-0005-0000-0000-000049640000}"/>
    <cellStyle name="Normal 6 3 9 5 2" xfId="27893" xr:uid="{00000000-0005-0000-0000-00004A640000}"/>
    <cellStyle name="Normal 6 3 9 6" xfId="5429" xr:uid="{00000000-0005-0000-0000-00004B640000}"/>
    <cellStyle name="Normal 6 3 9 6 2" xfId="23447" xr:uid="{00000000-0005-0000-0000-00004C640000}"/>
    <cellStyle name="Normal 6 3 9 7" xfId="18767" xr:uid="{00000000-0005-0000-0000-00004D640000}"/>
    <cellStyle name="Normal 6 3 9 8" xfId="14645" xr:uid="{00000000-0005-0000-0000-00004E640000}"/>
    <cellStyle name="Normal 6 4" xfId="25" xr:uid="{00000000-0005-0000-0000-00004F640000}"/>
    <cellStyle name="Normal 6 4 10" xfId="910" xr:uid="{00000000-0005-0000-0000-000050640000}"/>
    <cellStyle name="Normal 6 4 10 2" xfId="1738" xr:uid="{00000000-0005-0000-0000-000051640000}"/>
    <cellStyle name="Normal 6 4 10 2 2" xfId="4764" xr:uid="{00000000-0005-0000-0000-000052640000}"/>
    <cellStyle name="Normal 6 4 10 2 2 2" xfId="13890" xr:uid="{00000000-0005-0000-0000-000053640000}"/>
    <cellStyle name="Normal 6 4 10 2 2 2 2" xfId="31908" xr:uid="{00000000-0005-0000-0000-000054640000}"/>
    <cellStyle name="Normal 6 4 10 2 2 3" xfId="22782" xr:uid="{00000000-0005-0000-0000-000055640000}"/>
    <cellStyle name="Normal 6 4 10 2 3" xfId="10866" xr:uid="{00000000-0005-0000-0000-000056640000}"/>
    <cellStyle name="Normal 6 4 10 2 3 2" xfId="28884" xr:uid="{00000000-0005-0000-0000-000057640000}"/>
    <cellStyle name="Normal 6 4 10 2 4" xfId="7626" xr:uid="{00000000-0005-0000-0000-000058640000}"/>
    <cellStyle name="Normal 6 4 10 2 4 2" xfId="25644" xr:uid="{00000000-0005-0000-0000-000059640000}"/>
    <cellStyle name="Normal 6 4 10 2 5" xfId="19758" xr:uid="{00000000-0005-0000-0000-00005A640000}"/>
    <cellStyle name="Normal 6 4 10 2 6" xfId="16518" xr:uid="{00000000-0005-0000-0000-00005B640000}"/>
    <cellStyle name="Normal 6 4 10 3" xfId="2944" xr:uid="{00000000-0005-0000-0000-00005C640000}"/>
    <cellStyle name="Normal 6 4 10 3 2" xfId="12072" xr:uid="{00000000-0005-0000-0000-00005D640000}"/>
    <cellStyle name="Normal 6 4 10 3 2 2" xfId="30090" xr:uid="{00000000-0005-0000-0000-00005E640000}"/>
    <cellStyle name="Normal 6 4 10 3 3" xfId="8832" xr:uid="{00000000-0005-0000-0000-00005F640000}"/>
    <cellStyle name="Normal 6 4 10 3 3 2" xfId="26850" xr:uid="{00000000-0005-0000-0000-000060640000}"/>
    <cellStyle name="Normal 6 4 10 3 4" xfId="20964" xr:uid="{00000000-0005-0000-0000-000061640000}"/>
    <cellStyle name="Normal 6 4 10 3 5" xfId="17724" xr:uid="{00000000-0005-0000-0000-000062640000}"/>
    <cellStyle name="Normal 6 4 10 4" xfId="3720" xr:uid="{00000000-0005-0000-0000-000063640000}"/>
    <cellStyle name="Normal 6 4 10 4 2" xfId="12846" xr:uid="{00000000-0005-0000-0000-000064640000}"/>
    <cellStyle name="Normal 6 4 10 4 2 2" xfId="30864" xr:uid="{00000000-0005-0000-0000-000065640000}"/>
    <cellStyle name="Normal 6 4 10 4 3" xfId="6798" xr:uid="{00000000-0005-0000-0000-000066640000}"/>
    <cellStyle name="Normal 6 4 10 4 3 2" xfId="24816" xr:uid="{00000000-0005-0000-0000-000067640000}"/>
    <cellStyle name="Normal 6 4 10 4 4" xfId="21738" xr:uid="{00000000-0005-0000-0000-000068640000}"/>
    <cellStyle name="Normal 6 4 10 5" xfId="10038" xr:uid="{00000000-0005-0000-0000-000069640000}"/>
    <cellStyle name="Normal 6 4 10 5 2" xfId="28056" xr:uid="{00000000-0005-0000-0000-00006A640000}"/>
    <cellStyle name="Normal 6 4 10 6" xfId="5592" xr:uid="{00000000-0005-0000-0000-00006B640000}"/>
    <cellStyle name="Normal 6 4 10 6 2" xfId="23610" xr:uid="{00000000-0005-0000-0000-00006C640000}"/>
    <cellStyle name="Normal 6 4 10 7" xfId="18930" xr:uid="{00000000-0005-0000-0000-00006D640000}"/>
    <cellStyle name="Normal 6 4 10 8" xfId="15690" xr:uid="{00000000-0005-0000-0000-00006E640000}"/>
    <cellStyle name="Normal 6 4 11" xfId="1072" xr:uid="{00000000-0005-0000-0000-00006F640000}"/>
    <cellStyle name="Normal 6 4 11 2" xfId="1900" xr:uid="{00000000-0005-0000-0000-000070640000}"/>
    <cellStyle name="Normal 6 4 11 2 2" xfId="11028" xr:uid="{00000000-0005-0000-0000-000071640000}"/>
    <cellStyle name="Normal 6 4 11 2 2 2" xfId="29046" xr:uid="{00000000-0005-0000-0000-000072640000}"/>
    <cellStyle name="Normal 6 4 11 2 3" xfId="7788" xr:uid="{00000000-0005-0000-0000-000073640000}"/>
    <cellStyle name="Normal 6 4 11 2 3 2" xfId="25806" xr:uid="{00000000-0005-0000-0000-000074640000}"/>
    <cellStyle name="Normal 6 4 11 2 4" xfId="19920" xr:uid="{00000000-0005-0000-0000-000075640000}"/>
    <cellStyle name="Normal 6 4 11 2 5" xfId="16680" xr:uid="{00000000-0005-0000-0000-000076640000}"/>
    <cellStyle name="Normal 6 4 11 3" xfId="3106" xr:uid="{00000000-0005-0000-0000-000077640000}"/>
    <cellStyle name="Normal 6 4 11 3 2" xfId="12234" xr:uid="{00000000-0005-0000-0000-000078640000}"/>
    <cellStyle name="Normal 6 4 11 3 2 2" xfId="30252" xr:uid="{00000000-0005-0000-0000-000079640000}"/>
    <cellStyle name="Normal 6 4 11 3 3" xfId="8994" xr:uid="{00000000-0005-0000-0000-00007A640000}"/>
    <cellStyle name="Normal 6 4 11 3 3 2" xfId="27012" xr:uid="{00000000-0005-0000-0000-00007B640000}"/>
    <cellStyle name="Normal 6 4 11 3 4" xfId="21126" xr:uid="{00000000-0005-0000-0000-00007C640000}"/>
    <cellStyle name="Normal 6 4 11 3 5" xfId="17886" xr:uid="{00000000-0005-0000-0000-00007D640000}"/>
    <cellStyle name="Normal 6 4 11 4" xfId="4926" xr:uid="{00000000-0005-0000-0000-00007E640000}"/>
    <cellStyle name="Normal 6 4 11 4 2" xfId="14052" xr:uid="{00000000-0005-0000-0000-00007F640000}"/>
    <cellStyle name="Normal 6 4 11 4 2 2" xfId="32070" xr:uid="{00000000-0005-0000-0000-000080640000}"/>
    <cellStyle name="Normal 6 4 11 4 3" xfId="6960" xr:uid="{00000000-0005-0000-0000-000081640000}"/>
    <cellStyle name="Normal 6 4 11 4 3 2" xfId="24978" xr:uid="{00000000-0005-0000-0000-000082640000}"/>
    <cellStyle name="Normal 6 4 11 4 4" xfId="22944" xr:uid="{00000000-0005-0000-0000-000083640000}"/>
    <cellStyle name="Normal 6 4 11 5" xfId="10200" xr:uid="{00000000-0005-0000-0000-000084640000}"/>
    <cellStyle name="Normal 6 4 11 5 2" xfId="28218" xr:uid="{00000000-0005-0000-0000-000085640000}"/>
    <cellStyle name="Normal 6 4 11 6" xfId="5754" xr:uid="{00000000-0005-0000-0000-000086640000}"/>
    <cellStyle name="Normal 6 4 11 6 2" xfId="23772" xr:uid="{00000000-0005-0000-0000-000087640000}"/>
    <cellStyle name="Normal 6 4 11 7" xfId="19092" xr:uid="{00000000-0005-0000-0000-000088640000}"/>
    <cellStyle name="Normal 6 4 11 8" xfId="15852" xr:uid="{00000000-0005-0000-0000-000089640000}"/>
    <cellStyle name="Normal 6 4 12" xfId="406" xr:uid="{00000000-0005-0000-0000-00008A640000}"/>
    <cellStyle name="Normal 6 4 12 2" xfId="2062" xr:uid="{00000000-0005-0000-0000-00008B640000}"/>
    <cellStyle name="Normal 6 4 12 2 2" xfId="11190" xr:uid="{00000000-0005-0000-0000-00008C640000}"/>
    <cellStyle name="Normal 6 4 12 2 2 2" xfId="29208" xr:uid="{00000000-0005-0000-0000-00008D640000}"/>
    <cellStyle name="Normal 6 4 12 2 3" xfId="7950" xr:uid="{00000000-0005-0000-0000-00008E640000}"/>
    <cellStyle name="Normal 6 4 12 2 3 2" xfId="25968" xr:uid="{00000000-0005-0000-0000-00008F640000}"/>
    <cellStyle name="Normal 6 4 12 2 4" xfId="20082" xr:uid="{00000000-0005-0000-0000-000090640000}"/>
    <cellStyle name="Normal 6 4 12 2 5" xfId="16842" xr:uid="{00000000-0005-0000-0000-000091640000}"/>
    <cellStyle name="Normal 6 4 12 3" xfId="4260" xr:uid="{00000000-0005-0000-0000-000092640000}"/>
    <cellStyle name="Normal 6 4 12 3 2" xfId="13386" xr:uid="{00000000-0005-0000-0000-000093640000}"/>
    <cellStyle name="Normal 6 4 12 3 2 2" xfId="31404" xr:uid="{00000000-0005-0000-0000-000094640000}"/>
    <cellStyle name="Normal 6 4 12 3 3" xfId="22278" xr:uid="{00000000-0005-0000-0000-000095640000}"/>
    <cellStyle name="Normal 6 4 12 4" xfId="9534" xr:uid="{00000000-0005-0000-0000-000096640000}"/>
    <cellStyle name="Normal 6 4 12 4 2" xfId="27552" xr:uid="{00000000-0005-0000-0000-000097640000}"/>
    <cellStyle name="Normal 6 4 12 5" xfId="6294" xr:uid="{00000000-0005-0000-0000-000098640000}"/>
    <cellStyle name="Normal 6 4 12 5 2" xfId="24312" xr:uid="{00000000-0005-0000-0000-000099640000}"/>
    <cellStyle name="Normal 6 4 12 6" xfId="18426" xr:uid="{00000000-0005-0000-0000-00009A640000}"/>
    <cellStyle name="Normal 6 4 12 7" xfId="15186" xr:uid="{00000000-0005-0000-0000-00009B640000}"/>
    <cellStyle name="Normal 6 4 13" xfId="1234" xr:uid="{00000000-0005-0000-0000-00009C640000}"/>
    <cellStyle name="Normal 6 4 13 2" xfId="3882" xr:uid="{00000000-0005-0000-0000-00009D640000}"/>
    <cellStyle name="Normal 6 4 13 2 2" xfId="13008" xr:uid="{00000000-0005-0000-0000-00009E640000}"/>
    <cellStyle name="Normal 6 4 13 2 2 2" xfId="31026" xr:uid="{00000000-0005-0000-0000-00009F640000}"/>
    <cellStyle name="Normal 6 4 13 2 3" xfId="21900" xr:uid="{00000000-0005-0000-0000-0000A0640000}"/>
    <cellStyle name="Normal 6 4 13 3" xfId="10362" xr:uid="{00000000-0005-0000-0000-0000A1640000}"/>
    <cellStyle name="Normal 6 4 13 3 2" xfId="28380" xr:uid="{00000000-0005-0000-0000-0000A2640000}"/>
    <cellStyle name="Normal 6 4 13 4" xfId="7122" xr:uid="{00000000-0005-0000-0000-0000A3640000}"/>
    <cellStyle name="Normal 6 4 13 4 2" xfId="25140" xr:uid="{00000000-0005-0000-0000-0000A4640000}"/>
    <cellStyle name="Normal 6 4 13 5" xfId="19254" xr:uid="{00000000-0005-0000-0000-0000A5640000}"/>
    <cellStyle name="Normal 6 4 13 6" xfId="16014" xr:uid="{00000000-0005-0000-0000-0000A6640000}"/>
    <cellStyle name="Normal 6 4 14" xfId="2440" xr:uid="{00000000-0005-0000-0000-0000A7640000}"/>
    <cellStyle name="Normal 6 4 14 2" xfId="11568" xr:uid="{00000000-0005-0000-0000-0000A8640000}"/>
    <cellStyle name="Normal 6 4 14 2 2" xfId="29586" xr:uid="{00000000-0005-0000-0000-0000A9640000}"/>
    <cellStyle name="Normal 6 4 14 3" xfId="8328" xr:uid="{00000000-0005-0000-0000-0000AA640000}"/>
    <cellStyle name="Normal 6 4 14 3 2" xfId="26346" xr:uid="{00000000-0005-0000-0000-0000AB640000}"/>
    <cellStyle name="Normal 6 4 14 4" xfId="20460" xr:uid="{00000000-0005-0000-0000-0000AC640000}"/>
    <cellStyle name="Normal 6 4 14 5" xfId="17220" xr:uid="{00000000-0005-0000-0000-0000AD640000}"/>
    <cellStyle name="Normal 6 4 15" xfId="3266" xr:uid="{00000000-0005-0000-0000-0000AE640000}"/>
    <cellStyle name="Normal 6 4 15 2" xfId="12392" xr:uid="{00000000-0005-0000-0000-0000AF640000}"/>
    <cellStyle name="Normal 6 4 15 2 2" xfId="30410" xr:uid="{00000000-0005-0000-0000-0000B0640000}"/>
    <cellStyle name="Normal 6 4 15 3" xfId="5916" xr:uid="{00000000-0005-0000-0000-0000B1640000}"/>
    <cellStyle name="Normal 6 4 15 3 2" xfId="23934" xr:uid="{00000000-0005-0000-0000-0000B2640000}"/>
    <cellStyle name="Normal 6 4 15 4" xfId="21284" xr:uid="{00000000-0005-0000-0000-0000B3640000}"/>
    <cellStyle name="Normal 6 4 15 5" xfId="14808" xr:uid="{00000000-0005-0000-0000-0000B4640000}"/>
    <cellStyle name="Normal 6 4 16" xfId="9156" xr:uid="{00000000-0005-0000-0000-0000B5640000}"/>
    <cellStyle name="Normal 6 4 16 2" xfId="27174" xr:uid="{00000000-0005-0000-0000-0000B6640000}"/>
    <cellStyle name="Normal 6 4 17" xfId="5088" xr:uid="{00000000-0005-0000-0000-0000B7640000}"/>
    <cellStyle name="Normal 6 4 17 2" xfId="23106" xr:uid="{00000000-0005-0000-0000-0000B8640000}"/>
    <cellStyle name="Normal 6 4 18" xfId="18048" xr:uid="{00000000-0005-0000-0000-0000B9640000}"/>
    <cellStyle name="Normal 6 4 19" xfId="14214" xr:uid="{00000000-0005-0000-0000-0000BA640000}"/>
    <cellStyle name="Normal 6 4 2" xfId="62" xr:uid="{00000000-0005-0000-0000-0000BB640000}"/>
    <cellStyle name="Normal 6 4 2 10" xfId="3288" xr:uid="{00000000-0005-0000-0000-0000BC640000}"/>
    <cellStyle name="Normal 6 4 2 10 2" xfId="12414" xr:uid="{00000000-0005-0000-0000-0000BD640000}"/>
    <cellStyle name="Normal 6 4 2 10 2 2" xfId="30432" xr:uid="{00000000-0005-0000-0000-0000BE640000}"/>
    <cellStyle name="Normal 6 4 2 10 3" xfId="5952" xr:uid="{00000000-0005-0000-0000-0000BF640000}"/>
    <cellStyle name="Normal 6 4 2 10 3 2" xfId="23970" xr:uid="{00000000-0005-0000-0000-0000C0640000}"/>
    <cellStyle name="Normal 6 4 2 10 4" xfId="21306" xr:uid="{00000000-0005-0000-0000-0000C1640000}"/>
    <cellStyle name="Normal 6 4 2 10 5" xfId="14844" xr:uid="{00000000-0005-0000-0000-0000C2640000}"/>
    <cellStyle name="Normal 6 4 2 11" xfId="9192" xr:uid="{00000000-0005-0000-0000-0000C3640000}"/>
    <cellStyle name="Normal 6 4 2 11 2" xfId="27210" xr:uid="{00000000-0005-0000-0000-0000C4640000}"/>
    <cellStyle name="Normal 6 4 2 12" xfId="5142" xr:uid="{00000000-0005-0000-0000-0000C5640000}"/>
    <cellStyle name="Normal 6 4 2 12 2" xfId="23160" xr:uid="{00000000-0005-0000-0000-0000C6640000}"/>
    <cellStyle name="Normal 6 4 2 13" xfId="18084" xr:uid="{00000000-0005-0000-0000-0000C7640000}"/>
    <cellStyle name="Normal 6 4 2 14" xfId="14232" xr:uid="{00000000-0005-0000-0000-0000C8640000}"/>
    <cellStyle name="Normal 6 4 2 2" xfId="118" xr:uid="{00000000-0005-0000-0000-0000C9640000}"/>
    <cellStyle name="Normal 6 4 2 2 10" xfId="9246" xr:uid="{00000000-0005-0000-0000-0000CA640000}"/>
    <cellStyle name="Normal 6 4 2 2 10 2" xfId="27264" xr:uid="{00000000-0005-0000-0000-0000CB640000}"/>
    <cellStyle name="Normal 6 4 2 2 11" xfId="5196" xr:uid="{00000000-0005-0000-0000-0000CC640000}"/>
    <cellStyle name="Normal 6 4 2 2 11 2" xfId="23214" xr:uid="{00000000-0005-0000-0000-0000CD640000}"/>
    <cellStyle name="Normal 6 4 2 2 12" xfId="18138" xr:uid="{00000000-0005-0000-0000-0000CE640000}"/>
    <cellStyle name="Normal 6 4 2 2 13" xfId="14286" xr:uid="{00000000-0005-0000-0000-0000CF640000}"/>
    <cellStyle name="Normal 6 4 2 2 2" xfId="334" xr:uid="{00000000-0005-0000-0000-0000D0640000}"/>
    <cellStyle name="Normal 6 4 2 2 2 2" xfId="676" xr:uid="{00000000-0005-0000-0000-0000D1640000}"/>
    <cellStyle name="Normal 6 4 2 2 2 2 2" xfId="2332" xr:uid="{00000000-0005-0000-0000-0000D2640000}"/>
    <cellStyle name="Normal 6 4 2 2 2 2 2 2" xfId="11460" xr:uid="{00000000-0005-0000-0000-0000D3640000}"/>
    <cellStyle name="Normal 6 4 2 2 2 2 2 2 2" xfId="29478" xr:uid="{00000000-0005-0000-0000-0000D4640000}"/>
    <cellStyle name="Normal 6 4 2 2 2 2 2 3" xfId="8220" xr:uid="{00000000-0005-0000-0000-0000D5640000}"/>
    <cellStyle name="Normal 6 4 2 2 2 2 2 3 2" xfId="26238" xr:uid="{00000000-0005-0000-0000-0000D6640000}"/>
    <cellStyle name="Normal 6 4 2 2 2 2 2 4" xfId="20352" xr:uid="{00000000-0005-0000-0000-0000D7640000}"/>
    <cellStyle name="Normal 6 4 2 2 2 2 2 5" xfId="17112" xr:uid="{00000000-0005-0000-0000-0000D8640000}"/>
    <cellStyle name="Normal 6 4 2 2 2 2 3" xfId="4530" xr:uid="{00000000-0005-0000-0000-0000D9640000}"/>
    <cellStyle name="Normal 6 4 2 2 2 2 3 2" xfId="13656" xr:uid="{00000000-0005-0000-0000-0000DA640000}"/>
    <cellStyle name="Normal 6 4 2 2 2 2 3 2 2" xfId="31674" xr:uid="{00000000-0005-0000-0000-0000DB640000}"/>
    <cellStyle name="Normal 6 4 2 2 2 2 3 3" xfId="22548" xr:uid="{00000000-0005-0000-0000-0000DC640000}"/>
    <cellStyle name="Normal 6 4 2 2 2 2 4" xfId="9804" xr:uid="{00000000-0005-0000-0000-0000DD640000}"/>
    <cellStyle name="Normal 6 4 2 2 2 2 4 2" xfId="27822" xr:uid="{00000000-0005-0000-0000-0000DE640000}"/>
    <cellStyle name="Normal 6 4 2 2 2 2 5" xfId="6564" xr:uid="{00000000-0005-0000-0000-0000DF640000}"/>
    <cellStyle name="Normal 6 4 2 2 2 2 5 2" xfId="24582" xr:uid="{00000000-0005-0000-0000-0000E0640000}"/>
    <cellStyle name="Normal 6 4 2 2 2 2 6" xfId="18696" xr:uid="{00000000-0005-0000-0000-0000E1640000}"/>
    <cellStyle name="Normal 6 4 2 2 2 2 7" xfId="15456" xr:uid="{00000000-0005-0000-0000-0000E2640000}"/>
    <cellStyle name="Normal 6 4 2 2 2 3" xfId="1504" xr:uid="{00000000-0005-0000-0000-0000E3640000}"/>
    <cellStyle name="Normal 6 4 2 2 2 3 2" xfId="4188" xr:uid="{00000000-0005-0000-0000-0000E4640000}"/>
    <cellStyle name="Normal 6 4 2 2 2 3 2 2" xfId="13314" xr:uid="{00000000-0005-0000-0000-0000E5640000}"/>
    <cellStyle name="Normal 6 4 2 2 2 3 2 2 2" xfId="31332" xr:uid="{00000000-0005-0000-0000-0000E6640000}"/>
    <cellStyle name="Normal 6 4 2 2 2 3 2 3" xfId="22206" xr:uid="{00000000-0005-0000-0000-0000E7640000}"/>
    <cellStyle name="Normal 6 4 2 2 2 3 3" xfId="10632" xr:uid="{00000000-0005-0000-0000-0000E8640000}"/>
    <cellStyle name="Normal 6 4 2 2 2 3 3 2" xfId="28650" xr:uid="{00000000-0005-0000-0000-0000E9640000}"/>
    <cellStyle name="Normal 6 4 2 2 2 3 4" xfId="7392" xr:uid="{00000000-0005-0000-0000-0000EA640000}"/>
    <cellStyle name="Normal 6 4 2 2 2 3 4 2" xfId="25410" xr:uid="{00000000-0005-0000-0000-0000EB640000}"/>
    <cellStyle name="Normal 6 4 2 2 2 3 5" xfId="19524" xr:uid="{00000000-0005-0000-0000-0000EC640000}"/>
    <cellStyle name="Normal 6 4 2 2 2 3 6" xfId="16284" xr:uid="{00000000-0005-0000-0000-0000ED640000}"/>
    <cellStyle name="Normal 6 4 2 2 2 4" xfId="2710" xr:uid="{00000000-0005-0000-0000-0000EE640000}"/>
    <cellStyle name="Normal 6 4 2 2 2 4 2" xfId="11838" xr:uid="{00000000-0005-0000-0000-0000EF640000}"/>
    <cellStyle name="Normal 6 4 2 2 2 4 2 2" xfId="29856" xr:uid="{00000000-0005-0000-0000-0000F0640000}"/>
    <cellStyle name="Normal 6 4 2 2 2 4 3" xfId="8598" xr:uid="{00000000-0005-0000-0000-0000F1640000}"/>
    <cellStyle name="Normal 6 4 2 2 2 4 3 2" xfId="26616" xr:uid="{00000000-0005-0000-0000-0000F2640000}"/>
    <cellStyle name="Normal 6 4 2 2 2 4 4" xfId="20730" xr:uid="{00000000-0005-0000-0000-0000F3640000}"/>
    <cellStyle name="Normal 6 4 2 2 2 4 5" xfId="17490" xr:uid="{00000000-0005-0000-0000-0000F4640000}"/>
    <cellStyle name="Normal 6 4 2 2 2 5" xfId="3648" xr:uid="{00000000-0005-0000-0000-0000F5640000}"/>
    <cellStyle name="Normal 6 4 2 2 2 5 2" xfId="12774" xr:uid="{00000000-0005-0000-0000-0000F6640000}"/>
    <cellStyle name="Normal 6 4 2 2 2 5 2 2" xfId="30792" xr:uid="{00000000-0005-0000-0000-0000F7640000}"/>
    <cellStyle name="Normal 6 4 2 2 2 5 3" xfId="6222" xr:uid="{00000000-0005-0000-0000-0000F8640000}"/>
    <cellStyle name="Normal 6 4 2 2 2 5 3 2" xfId="24240" xr:uid="{00000000-0005-0000-0000-0000F9640000}"/>
    <cellStyle name="Normal 6 4 2 2 2 5 4" xfId="21666" xr:uid="{00000000-0005-0000-0000-0000FA640000}"/>
    <cellStyle name="Normal 6 4 2 2 2 5 5" xfId="15114" xr:uid="{00000000-0005-0000-0000-0000FB640000}"/>
    <cellStyle name="Normal 6 4 2 2 2 6" xfId="9462" xr:uid="{00000000-0005-0000-0000-0000FC640000}"/>
    <cellStyle name="Normal 6 4 2 2 2 6 2" xfId="27480" xr:uid="{00000000-0005-0000-0000-0000FD640000}"/>
    <cellStyle name="Normal 6 4 2 2 2 7" xfId="5358" xr:uid="{00000000-0005-0000-0000-0000FE640000}"/>
    <cellStyle name="Normal 6 4 2 2 2 7 2" xfId="23376" xr:uid="{00000000-0005-0000-0000-0000FF640000}"/>
    <cellStyle name="Normal 6 4 2 2 2 8" xfId="18354" xr:uid="{00000000-0005-0000-0000-000000650000}"/>
    <cellStyle name="Normal 6 4 2 2 2 9" xfId="14412" xr:uid="{00000000-0005-0000-0000-000001650000}"/>
    <cellStyle name="Normal 6 4 2 2 3" xfId="838" xr:uid="{00000000-0005-0000-0000-000002650000}"/>
    <cellStyle name="Normal 6 4 2 2 3 2" xfId="1666" xr:uid="{00000000-0005-0000-0000-000003650000}"/>
    <cellStyle name="Normal 6 4 2 2 3 2 2" xfId="4692" xr:uid="{00000000-0005-0000-0000-000004650000}"/>
    <cellStyle name="Normal 6 4 2 2 3 2 2 2" xfId="13818" xr:uid="{00000000-0005-0000-0000-000005650000}"/>
    <cellStyle name="Normal 6 4 2 2 3 2 2 2 2" xfId="31836" xr:uid="{00000000-0005-0000-0000-000006650000}"/>
    <cellStyle name="Normal 6 4 2 2 3 2 2 3" xfId="22710" xr:uid="{00000000-0005-0000-0000-000007650000}"/>
    <cellStyle name="Normal 6 4 2 2 3 2 3" xfId="10794" xr:uid="{00000000-0005-0000-0000-000008650000}"/>
    <cellStyle name="Normal 6 4 2 2 3 2 3 2" xfId="28812" xr:uid="{00000000-0005-0000-0000-000009650000}"/>
    <cellStyle name="Normal 6 4 2 2 3 2 4" xfId="7554" xr:uid="{00000000-0005-0000-0000-00000A650000}"/>
    <cellStyle name="Normal 6 4 2 2 3 2 4 2" xfId="25572" xr:uid="{00000000-0005-0000-0000-00000B650000}"/>
    <cellStyle name="Normal 6 4 2 2 3 2 5" xfId="19686" xr:uid="{00000000-0005-0000-0000-00000C650000}"/>
    <cellStyle name="Normal 6 4 2 2 3 2 6" xfId="16446" xr:uid="{00000000-0005-0000-0000-00000D650000}"/>
    <cellStyle name="Normal 6 4 2 2 3 3" xfId="2872" xr:uid="{00000000-0005-0000-0000-00000E650000}"/>
    <cellStyle name="Normal 6 4 2 2 3 3 2" xfId="12000" xr:uid="{00000000-0005-0000-0000-00000F650000}"/>
    <cellStyle name="Normal 6 4 2 2 3 3 2 2" xfId="30018" xr:uid="{00000000-0005-0000-0000-000010650000}"/>
    <cellStyle name="Normal 6 4 2 2 3 3 3" xfId="8760" xr:uid="{00000000-0005-0000-0000-000011650000}"/>
    <cellStyle name="Normal 6 4 2 2 3 3 3 2" xfId="26778" xr:uid="{00000000-0005-0000-0000-000012650000}"/>
    <cellStyle name="Normal 6 4 2 2 3 3 4" xfId="20892" xr:uid="{00000000-0005-0000-0000-000013650000}"/>
    <cellStyle name="Normal 6 4 2 2 3 3 5" xfId="17652" xr:uid="{00000000-0005-0000-0000-000014650000}"/>
    <cellStyle name="Normal 6 4 2 2 3 4" xfId="3810" xr:uid="{00000000-0005-0000-0000-000015650000}"/>
    <cellStyle name="Normal 6 4 2 2 3 4 2" xfId="12936" xr:uid="{00000000-0005-0000-0000-000016650000}"/>
    <cellStyle name="Normal 6 4 2 2 3 4 2 2" xfId="30954" xr:uid="{00000000-0005-0000-0000-000017650000}"/>
    <cellStyle name="Normal 6 4 2 2 3 4 3" xfId="6726" xr:uid="{00000000-0005-0000-0000-000018650000}"/>
    <cellStyle name="Normal 6 4 2 2 3 4 3 2" xfId="24744" xr:uid="{00000000-0005-0000-0000-000019650000}"/>
    <cellStyle name="Normal 6 4 2 2 3 4 4" xfId="21828" xr:uid="{00000000-0005-0000-0000-00001A650000}"/>
    <cellStyle name="Normal 6 4 2 2 3 4 5" xfId="15618" xr:uid="{00000000-0005-0000-0000-00001B650000}"/>
    <cellStyle name="Normal 6 4 2 2 3 5" xfId="9966" xr:uid="{00000000-0005-0000-0000-00001C650000}"/>
    <cellStyle name="Normal 6 4 2 2 3 5 2" xfId="27984" xr:uid="{00000000-0005-0000-0000-00001D650000}"/>
    <cellStyle name="Normal 6 4 2 2 3 6" xfId="5520" xr:uid="{00000000-0005-0000-0000-00001E650000}"/>
    <cellStyle name="Normal 6 4 2 2 3 6 2" xfId="23538" xr:uid="{00000000-0005-0000-0000-00001F650000}"/>
    <cellStyle name="Normal 6 4 2 2 3 7" xfId="18858" xr:uid="{00000000-0005-0000-0000-000020650000}"/>
    <cellStyle name="Normal 6 4 2 2 3 8" xfId="14574" xr:uid="{00000000-0005-0000-0000-000021650000}"/>
    <cellStyle name="Normal 6 4 2 2 4" xfId="1000" xr:uid="{00000000-0005-0000-0000-000022650000}"/>
    <cellStyle name="Normal 6 4 2 2 4 2" xfId="1828" xr:uid="{00000000-0005-0000-0000-000023650000}"/>
    <cellStyle name="Normal 6 4 2 2 4 2 2" xfId="10956" xr:uid="{00000000-0005-0000-0000-000024650000}"/>
    <cellStyle name="Normal 6 4 2 2 4 2 2 2" xfId="28974" xr:uid="{00000000-0005-0000-0000-000025650000}"/>
    <cellStyle name="Normal 6 4 2 2 4 2 3" xfId="7716" xr:uid="{00000000-0005-0000-0000-000026650000}"/>
    <cellStyle name="Normal 6 4 2 2 4 2 3 2" xfId="25734" xr:uid="{00000000-0005-0000-0000-000027650000}"/>
    <cellStyle name="Normal 6 4 2 2 4 2 4" xfId="19848" xr:uid="{00000000-0005-0000-0000-000028650000}"/>
    <cellStyle name="Normal 6 4 2 2 4 2 5" xfId="16608" xr:uid="{00000000-0005-0000-0000-000029650000}"/>
    <cellStyle name="Normal 6 4 2 2 4 3" xfId="3034" xr:uid="{00000000-0005-0000-0000-00002A650000}"/>
    <cellStyle name="Normal 6 4 2 2 4 3 2" xfId="12162" xr:uid="{00000000-0005-0000-0000-00002B650000}"/>
    <cellStyle name="Normal 6 4 2 2 4 3 2 2" xfId="30180" xr:uid="{00000000-0005-0000-0000-00002C650000}"/>
    <cellStyle name="Normal 6 4 2 2 4 3 3" xfId="8922" xr:uid="{00000000-0005-0000-0000-00002D650000}"/>
    <cellStyle name="Normal 6 4 2 2 4 3 3 2" xfId="26940" xr:uid="{00000000-0005-0000-0000-00002E650000}"/>
    <cellStyle name="Normal 6 4 2 2 4 3 4" xfId="21054" xr:uid="{00000000-0005-0000-0000-00002F650000}"/>
    <cellStyle name="Normal 6 4 2 2 4 3 5" xfId="17814" xr:uid="{00000000-0005-0000-0000-000030650000}"/>
    <cellStyle name="Normal 6 4 2 2 4 4" xfId="4854" xr:uid="{00000000-0005-0000-0000-000031650000}"/>
    <cellStyle name="Normal 6 4 2 2 4 4 2" xfId="13980" xr:uid="{00000000-0005-0000-0000-000032650000}"/>
    <cellStyle name="Normal 6 4 2 2 4 4 2 2" xfId="31998" xr:uid="{00000000-0005-0000-0000-000033650000}"/>
    <cellStyle name="Normal 6 4 2 2 4 4 3" xfId="6888" xr:uid="{00000000-0005-0000-0000-000034650000}"/>
    <cellStyle name="Normal 6 4 2 2 4 4 3 2" xfId="24906" xr:uid="{00000000-0005-0000-0000-000035650000}"/>
    <cellStyle name="Normal 6 4 2 2 4 4 4" xfId="22872" xr:uid="{00000000-0005-0000-0000-000036650000}"/>
    <cellStyle name="Normal 6 4 2 2 4 4 5" xfId="15780" xr:uid="{00000000-0005-0000-0000-000037650000}"/>
    <cellStyle name="Normal 6 4 2 2 4 5" xfId="10128" xr:uid="{00000000-0005-0000-0000-000038650000}"/>
    <cellStyle name="Normal 6 4 2 2 4 5 2" xfId="28146" xr:uid="{00000000-0005-0000-0000-000039650000}"/>
    <cellStyle name="Normal 6 4 2 2 4 6" xfId="5682" xr:uid="{00000000-0005-0000-0000-00003A650000}"/>
    <cellStyle name="Normal 6 4 2 2 4 6 2" xfId="23700" xr:uid="{00000000-0005-0000-0000-00003B650000}"/>
    <cellStyle name="Normal 6 4 2 2 4 7" xfId="19020" xr:uid="{00000000-0005-0000-0000-00003C650000}"/>
    <cellStyle name="Normal 6 4 2 2 4 8" xfId="14736" xr:uid="{00000000-0005-0000-0000-00003D650000}"/>
    <cellStyle name="Normal 6 4 2 2 5" xfId="1162" xr:uid="{00000000-0005-0000-0000-00003E650000}"/>
    <cellStyle name="Normal 6 4 2 2 5 2" xfId="1990" xr:uid="{00000000-0005-0000-0000-00003F650000}"/>
    <cellStyle name="Normal 6 4 2 2 5 2 2" xfId="11118" xr:uid="{00000000-0005-0000-0000-000040650000}"/>
    <cellStyle name="Normal 6 4 2 2 5 2 2 2" xfId="29136" xr:uid="{00000000-0005-0000-0000-000041650000}"/>
    <cellStyle name="Normal 6 4 2 2 5 2 3" xfId="7878" xr:uid="{00000000-0005-0000-0000-000042650000}"/>
    <cellStyle name="Normal 6 4 2 2 5 2 3 2" xfId="25896" xr:uid="{00000000-0005-0000-0000-000043650000}"/>
    <cellStyle name="Normal 6 4 2 2 5 2 4" xfId="20010" xr:uid="{00000000-0005-0000-0000-000044650000}"/>
    <cellStyle name="Normal 6 4 2 2 5 2 5" xfId="16770" xr:uid="{00000000-0005-0000-0000-000045650000}"/>
    <cellStyle name="Normal 6 4 2 2 5 3" xfId="3196" xr:uid="{00000000-0005-0000-0000-000046650000}"/>
    <cellStyle name="Normal 6 4 2 2 5 3 2" xfId="12324" xr:uid="{00000000-0005-0000-0000-000047650000}"/>
    <cellStyle name="Normal 6 4 2 2 5 3 2 2" xfId="30342" xr:uid="{00000000-0005-0000-0000-000048650000}"/>
    <cellStyle name="Normal 6 4 2 2 5 3 3" xfId="9084" xr:uid="{00000000-0005-0000-0000-000049650000}"/>
    <cellStyle name="Normal 6 4 2 2 5 3 3 2" xfId="27102" xr:uid="{00000000-0005-0000-0000-00004A650000}"/>
    <cellStyle name="Normal 6 4 2 2 5 3 4" xfId="21216" xr:uid="{00000000-0005-0000-0000-00004B650000}"/>
    <cellStyle name="Normal 6 4 2 2 5 3 5" xfId="17976" xr:uid="{00000000-0005-0000-0000-00004C650000}"/>
    <cellStyle name="Normal 6 4 2 2 5 4" xfId="5016" xr:uid="{00000000-0005-0000-0000-00004D650000}"/>
    <cellStyle name="Normal 6 4 2 2 5 4 2" xfId="14142" xr:uid="{00000000-0005-0000-0000-00004E650000}"/>
    <cellStyle name="Normal 6 4 2 2 5 4 2 2" xfId="32160" xr:uid="{00000000-0005-0000-0000-00004F650000}"/>
    <cellStyle name="Normal 6 4 2 2 5 4 3" xfId="7050" xr:uid="{00000000-0005-0000-0000-000050650000}"/>
    <cellStyle name="Normal 6 4 2 2 5 4 3 2" xfId="25068" xr:uid="{00000000-0005-0000-0000-000051650000}"/>
    <cellStyle name="Normal 6 4 2 2 5 4 4" xfId="23034" xr:uid="{00000000-0005-0000-0000-000052650000}"/>
    <cellStyle name="Normal 6 4 2 2 5 5" xfId="10290" xr:uid="{00000000-0005-0000-0000-000053650000}"/>
    <cellStyle name="Normal 6 4 2 2 5 5 2" xfId="28308" xr:uid="{00000000-0005-0000-0000-000054650000}"/>
    <cellStyle name="Normal 6 4 2 2 5 6" xfId="5844" xr:uid="{00000000-0005-0000-0000-000055650000}"/>
    <cellStyle name="Normal 6 4 2 2 5 6 2" xfId="23862" xr:uid="{00000000-0005-0000-0000-000056650000}"/>
    <cellStyle name="Normal 6 4 2 2 5 7" xfId="19182" xr:uid="{00000000-0005-0000-0000-000057650000}"/>
    <cellStyle name="Normal 6 4 2 2 5 8" xfId="15942" xr:uid="{00000000-0005-0000-0000-000058650000}"/>
    <cellStyle name="Normal 6 4 2 2 6" xfId="514" xr:uid="{00000000-0005-0000-0000-000059650000}"/>
    <cellStyle name="Normal 6 4 2 2 6 2" xfId="2170" xr:uid="{00000000-0005-0000-0000-00005A650000}"/>
    <cellStyle name="Normal 6 4 2 2 6 2 2" xfId="11298" xr:uid="{00000000-0005-0000-0000-00005B650000}"/>
    <cellStyle name="Normal 6 4 2 2 6 2 2 2" xfId="29316" xr:uid="{00000000-0005-0000-0000-00005C650000}"/>
    <cellStyle name="Normal 6 4 2 2 6 2 3" xfId="8058" xr:uid="{00000000-0005-0000-0000-00005D650000}"/>
    <cellStyle name="Normal 6 4 2 2 6 2 3 2" xfId="26076" xr:uid="{00000000-0005-0000-0000-00005E650000}"/>
    <cellStyle name="Normal 6 4 2 2 6 2 4" xfId="20190" xr:uid="{00000000-0005-0000-0000-00005F650000}"/>
    <cellStyle name="Normal 6 4 2 2 6 2 5" xfId="16950" xr:uid="{00000000-0005-0000-0000-000060650000}"/>
    <cellStyle name="Normal 6 4 2 2 6 3" xfId="4368" xr:uid="{00000000-0005-0000-0000-000061650000}"/>
    <cellStyle name="Normal 6 4 2 2 6 3 2" xfId="13494" xr:uid="{00000000-0005-0000-0000-000062650000}"/>
    <cellStyle name="Normal 6 4 2 2 6 3 2 2" xfId="31512" xr:uid="{00000000-0005-0000-0000-000063650000}"/>
    <cellStyle name="Normal 6 4 2 2 6 3 3" xfId="22386" xr:uid="{00000000-0005-0000-0000-000064650000}"/>
    <cellStyle name="Normal 6 4 2 2 6 4" xfId="9642" xr:uid="{00000000-0005-0000-0000-000065650000}"/>
    <cellStyle name="Normal 6 4 2 2 6 4 2" xfId="27660" xr:uid="{00000000-0005-0000-0000-000066650000}"/>
    <cellStyle name="Normal 6 4 2 2 6 5" xfId="6402" xr:uid="{00000000-0005-0000-0000-000067650000}"/>
    <cellStyle name="Normal 6 4 2 2 6 5 2" xfId="24420" xr:uid="{00000000-0005-0000-0000-000068650000}"/>
    <cellStyle name="Normal 6 4 2 2 6 6" xfId="18534" xr:uid="{00000000-0005-0000-0000-000069650000}"/>
    <cellStyle name="Normal 6 4 2 2 6 7" xfId="15294" xr:uid="{00000000-0005-0000-0000-00006A650000}"/>
    <cellStyle name="Normal 6 4 2 2 7" xfId="1342" xr:uid="{00000000-0005-0000-0000-00006B650000}"/>
    <cellStyle name="Normal 6 4 2 2 7 2" xfId="3972" xr:uid="{00000000-0005-0000-0000-00006C650000}"/>
    <cellStyle name="Normal 6 4 2 2 7 2 2" xfId="13098" xr:uid="{00000000-0005-0000-0000-00006D650000}"/>
    <cellStyle name="Normal 6 4 2 2 7 2 2 2" xfId="31116" xr:uid="{00000000-0005-0000-0000-00006E650000}"/>
    <cellStyle name="Normal 6 4 2 2 7 2 3" xfId="21990" xr:uid="{00000000-0005-0000-0000-00006F650000}"/>
    <cellStyle name="Normal 6 4 2 2 7 3" xfId="10470" xr:uid="{00000000-0005-0000-0000-000070650000}"/>
    <cellStyle name="Normal 6 4 2 2 7 3 2" xfId="28488" xr:uid="{00000000-0005-0000-0000-000071650000}"/>
    <cellStyle name="Normal 6 4 2 2 7 4" xfId="7230" xr:uid="{00000000-0005-0000-0000-000072650000}"/>
    <cellStyle name="Normal 6 4 2 2 7 4 2" xfId="25248" xr:uid="{00000000-0005-0000-0000-000073650000}"/>
    <cellStyle name="Normal 6 4 2 2 7 5" xfId="19362" xr:uid="{00000000-0005-0000-0000-000074650000}"/>
    <cellStyle name="Normal 6 4 2 2 7 6" xfId="16122" xr:uid="{00000000-0005-0000-0000-000075650000}"/>
    <cellStyle name="Normal 6 4 2 2 8" xfId="2548" xr:uid="{00000000-0005-0000-0000-000076650000}"/>
    <cellStyle name="Normal 6 4 2 2 8 2" xfId="11676" xr:uid="{00000000-0005-0000-0000-000077650000}"/>
    <cellStyle name="Normal 6 4 2 2 8 2 2" xfId="29694" xr:uid="{00000000-0005-0000-0000-000078650000}"/>
    <cellStyle name="Normal 6 4 2 2 8 3" xfId="8436" xr:uid="{00000000-0005-0000-0000-000079650000}"/>
    <cellStyle name="Normal 6 4 2 2 8 3 2" xfId="26454" xr:uid="{00000000-0005-0000-0000-00007A650000}"/>
    <cellStyle name="Normal 6 4 2 2 8 4" xfId="20568" xr:uid="{00000000-0005-0000-0000-00007B650000}"/>
    <cellStyle name="Normal 6 4 2 2 8 5" xfId="17328" xr:uid="{00000000-0005-0000-0000-00007C650000}"/>
    <cellStyle name="Normal 6 4 2 2 9" xfId="3486" xr:uid="{00000000-0005-0000-0000-00007D650000}"/>
    <cellStyle name="Normal 6 4 2 2 9 2" xfId="12612" xr:uid="{00000000-0005-0000-0000-00007E650000}"/>
    <cellStyle name="Normal 6 4 2 2 9 2 2" xfId="30630" xr:uid="{00000000-0005-0000-0000-00007F650000}"/>
    <cellStyle name="Normal 6 4 2 2 9 3" xfId="6006" xr:uid="{00000000-0005-0000-0000-000080650000}"/>
    <cellStyle name="Normal 6 4 2 2 9 3 2" xfId="24024" xr:uid="{00000000-0005-0000-0000-000081650000}"/>
    <cellStyle name="Normal 6 4 2 2 9 4" xfId="21504" xr:uid="{00000000-0005-0000-0000-000082650000}"/>
    <cellStyle name="Normal 6 4 2 2 9 5" xfId="14898" xr:uid="{00000000-0005-0000-0000-000083650000}"/>
    <cellStyle name="Normal 6 4 2 3" xfId="280" xr:uid="{00000000-0005-0000-0000-000084650000}"/>
    <cellStyle name="Normal 6 4 2 3 2" xfId="622" xr:uid="{00000000-0005-0000-0000-000085650000}"/>
    <cellStyle name="Normal 6 4 2 3 2 2" xfId="2278" xr:uid="{00000000-0005-0000-0000-000086650000}"/>
    <cellStyle name="Normal 6 4 2 3 2 2 2" xfId="11406" xr:uid="{00000000-0005-0000-0000-000087650000}"/>
    <cellStyle name="Normal 6 4 2 3 2 2 2 2" xfId="29424" xr:uid="{00000000-0005-0000-0000-000088650000}"/>
    <cellStyle name="Normal 6 4 2 3 2 2 3" xfId="8166" xr:uid="{00000000-0005-0000-0000-000089650000}"/>
    <cellStyle name="Normal 6 4 2 3 2 2 3 2" xfId="26184" xr:uid="{00000000-0005-0000-0000-00008A650000}"/>
    <cellStyle name="Normal 6 4 2 3 2 2 4" xfId="20298" xr:uid="{00000000-0005-0000-0000-00008B650000}"/>
    <cellStyle name="Normal 6 4 2 3 2 2 5" xfId="17058" xr:uid="{00000000-0005-0000-0000-00008C650000}"/>
    <cellStyle name="Normal 6 4 2 3 2 3" xfId="4476" xr:uid="{00000000-0005-0000-0000-00008D650000}"/>
    <cellStyle name="Normal 6 4 2 3 2 3 2" xfId="13602" xr:uid="{00000000-0005-0000-0000-00008E650000}"/>
    <cellStyle name="Normal 6 4 2 3 2 3 2 2" xfId="31620" xr:uid="{00000000-0005-0000-0000-00008F650000}"/>
    <cellStyle name="Normal 6 4 2 3 2 3 3" xfId="22494" xr:uid="{00000000-0005-0000-0000-000090650000}"/>
    <cellStyle name="Normal 6 4 2 3 2 4" xfId="9750" xr:uid="{00000000-0005-0000-0000-000091650000}"/>
    <cellStyle name="Normal 6 4 2 3 2 4 2" xfId="27768" xr:uid="{00000000-0005-0000-0000-000092650000}"/>
    <cellStyle name="Normal 6 4 2 3 2 5" xfId="6510" xr:uid="{00000000-0005-0000-0000-000093650000}"/>
    <cellStyle name="Normal 6 4 2 3 2 5 2" xfId="24528" xr:uid="{00000000-0005-0000-0000-000094650000}"/>
    <cellStyle name="Normal 6 4 2 3 2 6" xfId="18642" xr:uid="{00000000-0005-0000-0000-000095650000}"/>
    <cellStyle name="Normal 6 4 2 3 2 7" xfId="15402" xr:uid="{00000000-0005-0000-0000-000096650000}"/>
    <cellStyle name="Normal 6 4 2 3 3" xfId="1450" xr:uid="{00000000-0005-0000-0000-000097650000}"/>
    <cellStyle name="Normal 6 4 2 3 3 2" xfId="4134" xr:uid="{00000000-0005-0000-0000-000098650000}"/>
    <cellStyle name="Normal 6 4 2 3 3 2 2" xfId="13260" xr:uid="{00000000-0005-0000-0000-000099650000}"/>
    <cellStyle name="Normal 6 4 2 3 3 2 2 2" xfId="31278" xr:uid="{00000000-0005-0000-0000-00009A650000}"/>
    <cellStyle name="Normal 6 4 2 3 3 2 3" xfId="22152" xr:uid="{00000000-0005-0000-0000-00009B650000}"/>
    <cellStyle name="Normal 6 4 2 3 3 3" xfId="10578" xr:uid="{00000000-0005-0000-0000-00009C650000}"/>
    <cellStyle name="Normal 6 4 2 3 3 3 2" xfId="28596" xr:uid="{00000000-0005-0000-0000-00009D650000}"/>
    <cellStyle name="Normal 6 4 2 3 3 4" xfId="7338" xr:uid="{00000000-0005-0000-0000-00009E650000}"/>
    <cellStyle name="Normal 6 4 2 3 3 4 2" xfId="25356" xr:uid="{00000000-0005-0000-0000-00009F650000}"/>
    <cellStyle name="Normal 6 4 2 3 3 5" xfId="19470" xr:uid="{00000000-0005-0000-0000-0000A0650000}"/>
    <cellStyle name="Normal 6 4 2 3 3 6" xfId="16230" xr:uid="{00000000-0005-0000-0000-0000A1650000}"/>
    <cellStyle name="Normal 6 4 2 3 4" xfId="2656" xr:uid="{00000000-0005-0000-0000-0000A2650000}"/>
    <cellStyle name="Normal 6 4 2 3 4 2" xfId="11784" xr:uid="{00000000-0005-0000-0000-0000A3650000}"/>
    <cellStyle name="Normal 6 4 2 3 4 2 2" xfId="29802" xr:uid="{00000000-0005-0000-0000-0000A4650000}"/>
    <cellStyle name="Normal 6 4 2 3 4 3" xfId="8544" xr:uid="{00000000-0005-0000-0000-0000A5650000}"/>
    <cellStyle name="Normal 6 4 2 3 4 3 2" xfId="26562" xr:uid="{00000000-0005-0000-0000-0000A6650000}"/>
    <cellStyle name="Normal 6 4 2 3 4 4" xfId="20676" xr:uid="{00000000-0005-0000-0000-0000A7650000}"/>
    <cellStyle name="Normal 6 4 2 3 4 5" xfId="17436" xr:uid="{00000000-0005-0000-0000-0000A8650000}"/>
    <cellStyle name="Normal 6 4 2 3 5" xfId="3432" xr:uid="{00000000-0005-0000-0000-0000A9650000}"/>
    <cellStyle name="Normal 6 4 2 3 5 2" xfId="12558" xr:uid="{00000000-0005-0000-0000-0000AA650000}"/>
    <cellStyle name="Normal 6 4 2 3 5 2 2" xfId="30576" xr:uid="{00000000-0005-0000-0000-0000AB650000}"/>
    <cellStyle name="Normal 6 4 2 3 5 3" xfId="6168" xr:uid="{00000000-0005-0000-0000-0000AC650000}"/>
    <cellStyle name="Normal 6 4 2 3 5 3 2" xfId="24186" xr:uid="{00000000-0005-0000-0000-0000AD650000}"/>
    <cellStyle name="Normal 6 4 2 3 5 4" xfId="21450" xr:uid="{00000000-0005-0000-0000-0000AE650000}"/>
    <cellStyle name="Normal 6 4 2 3 5 5" xfId="15060" xr:uid="{00000000-0005-0000-0000-0000AF650000}"/>
    <cellStyle name="Normal 6 4 2 3 6" xfId="9408" xr:uid="{00000000-0005-0000-0000-0000B0650000}"/>
    <cellStyle name="Normal 6 4 2 3 6 2" xfId="27426" xr:uid="{00000000-0005-0000-0000-0000B1650000}"/>
    <cellStyle name="Normal 6 4 2 3 7" xfId="5304" xr:uid="{00000000-0005-0000-0000-0000B2650000}"/>
    <cellStyle name="Normal 6 4 2 3 7 2" xfId="23322" xr:uid="{00000000-0005-0000-0000-0000B3650000}"/>
    <cellStyle name="Normal 6 4 2 3 8" xfId="18300" xr:uid="{00000000-0005-0000-0000-0000B4650000}"/>
    <cellStyle name="Normal 6 4 2 3 9" xfId="14358" xr:uid="{00000000-0005-0000-0000-0000B5650000}"/>
    <cellStyle name="Normal 6 4 2 4" xfId="208" xr:uid="{00000000-0005-0000-0000-0000B6650000}"/>
    <cellStyle name="Normal 6 4 2 4 2" xfId="784" xr:uid="{00000000-0005-0000-0000-0000B7650000}"/>
    <cellStyle name="Normal 6 4 2 4 2 2" xfId="2404" xr:uid="{00000000-0005-0000-0000-0000B8650000}"/>
    <cellStyle name="Normal 6 4 2 4 2 2 2" xfId="11532" xr:uid="{00000000-0005-0000-0000-0000B9650000}"/>
    <cellStyle name="Normal 6 4 2 4 2 2 2 2" xfId="29550" xr:uid="{00000000-0005-0000-0000-0000BA650000}"/>
    <cellStyle name="Normal 6 4 2 4 2 2 3" xfId="8292" xr:uid="{00000000-0005-0000-0000-0000BB650000}"/>
    <cellStyle name="Normal 6 4 2 4 2 2 3 2" xfId="26310" xr:uid="{00000000-0005-0000-0000-0000BC650000}"/>
    <cellStyle name="Normal 6 4 2 4 2 2 4" xfId="20424" xr:uid="{00000000-0005-0000-0000-0000BD650000}"/>
    <cellStyle name="Normal 6 4 2 4 2 2 5" xfId="17184" xr:uid="{00000000-0005-0000-0000-0000BE650000}"/>
    <cellStyle name="Normal 6 4 2 4 2 3" xfId="4638" xr:uid="{00000000-0005-0000-0000-0000BF650000}"/>
    <cellStyle name="Normal 6 4 2 4 2 3 2" xfId="13764" xr:uid="{00000000-0005-0000-0000-0000C0650000}"/>
    <cellStyle name="Normal 6 4 2 4 2 3 2 2" xfId="31782" xr:uid="{00000000-0005-0000-0000-0000C1650000}"/>
    <cellStyle name="Normal 6 4 2 4 2 3 3" xfId="22656" xr:uid="{00000000-0005-0000-0000-0000C2650000}"/>
    <cellStyle name="Normal 6 4 2 4 2 4" xfId="9912" xr:uid="{00000000-0005-0000-0000-0000C3650000}"/>
    <cellStyle name="Normal 6 4 2 4 2 4 2" xfId="27930" xr:uid="{00000000-0005-0000-0000-0000C4650000}"/>
    <cellStyle name="Normal 6 4 2 4 2 5" xfId="6672" xr:uid="{00000000-0005-0000-0000-0000C5650000}"/>
    <cellStyle name="Normal 6 4 2 4 2 5 2" xfId="24690" xr:uid="{00000000-0005-0000-0000-0000C6650000}"/>
    <cellStyle name="Normal 6 4 2 4 2 6" xfId="18804" xr:uid="{00000000-0005-0000-0000-0000C7650000}"/>
    <cellStyle name="Normal 6 4 2 4 2 7" xfId="15564" xr:uid="{00000000-0005-0000-0000-0000C8650000}"/>
    <cellStyle name="Normal 6 4 2 4 3" xfId="1612" xr:uid="{00000000-0005-0000-0000-0000C9650000}"/>
    <cellStyle name="Normal 6 4 2 4 3 2" xfId="4062" xr:uid="{00000000-0005-0000-0000-0000CA650000}"/>
    <cellStyle name="Normal 6 4 2 4 3 2 2" xfId="13188" xr:uid="{00000000-0005-0000-0000-0000CB650000}"/>
    <cellStyle name="Normal 6 4 2 4 3 2 2 2" xfId="31206" xr:uid="{00000000-0005-0000-0000-0000CC650000}"/>
    <cellStyle name="Normal 6 4 2 4 3 2 3" xfId="22080" xr:uid="{00000000-0005-0000-0000-0000CD650000}"/>
    <cellStyle name="Normal 6 4 2 4 3 3" xfId="10740" xr:uid="{00000000-0005-0000-0000-0000CE650000}"/>
    <cellStyle name="Normal 6 4 2 4 3 3 2" xfId="28758" xr:uid="{00000000-0005-0000-0000-0000CF650000}"/>
    <cellStyle name="Normal 6 4 2 4 3 4" xfId="7500" xr:uid="{00000000-0005-0000-0000-0000D0650000}"/>
    <cellStyle name="Normal 6 4 2 4 3 4 2" xfId="25518" xr:uid="{00000000-0005-0000-0000-0000D1650000}"/>
    <cellStyle name="Normal 6 4 2 4 3 5" xfId="19632" xr:uid="{00000000-0005-0000-0000-0000D2650000}"/>
    <cellStyle name="Normal 6 4 2 4 3 6" xfId="16392" xr:uid="{00000000-0005-0000-0000-0000D3650000}"/>
    <cellStyle name="Normal 6 4 2 4 4" xfId="2818" xr:uid="{00000000-0005-0000-0000-0000D4650000}"/>
    <cellStyle name="Normal 6 4 2 4 4 2" xfId="11946" xr:uid="{00000000-0005-0000-0000-0000D5650000}"/>
    <cellStyle name="Normal 6 4 2 4 4 2 2" xfId="29964" xr:uid="{00000000-0005-0000-0000-0000D6650000}"/>
    <cellStyle name="Normal 6 4 2 4 4 3" xfId="8706" xr:uid="{00000000-0005-0000-0000-0000D7650000}"/>
    <cellStyle name="Normal 6 4 2 4 4 3 2" xfId="26724" xr:uid="{00000000-0005-0000-0000-0000D8650000}"/>
    <cellStyle name="Normal 6 4 2 4 4 4" xfId="20838" xr:uid="{00000000-0005-0000-0000-0000D9650000}"/>
    <cellStyle name="Normal 6 4 2 4 4 5" xfId="17598" xr:uid="{00000000-0005-0000-0000-0000DA650000}"/>
    <cellStyle name="Normal 6 4 2 4 5" xfId="3594" xr:uid="{00000000-0005-0000-0000-0000DB650000}"/>
    <cellStyle name="Normal 6 4 2 4 5 2" xfId="12720" xr:uid="{00000000-0005-0000-0000-0000DC650000}"/>
    <cellStyle name="Normal 6 4 2 4 5 2 2" xfId="30738" xr:uid="{00000000-0005-0000-0000-0000DD650000}"/>
    <cellStyle name="Normal 6 4 2 4 5 3" xfId="6096" xr:uid="{00000000-0005-0000-0000-0000DE650000}"/>
    <cellStyle name="Normal 6 4 2 4 5 3 2" xfId="24114" xr:uid="{00000000-0005-0000-0000-0000DF650000}"/>
    <cellStyle name="Normal 6 4 2 4 5 4" xfId="21612" xr:uid="{00000000-0005-0000-0000-0000E0650000}"/>
    <cellStyle name="Normal 6 4 2 4 5 5" xfId="14988" xr:uid="{00000000-0005-0000-0000-0000E1650000}"/>
    <cellStyle name="Normal 6 4 2 4 6" xfId="9336" xr:uid="{00000000-0005-0000-0000-0000E2650000}"/>
    <cellStyle name="Normal 6 4 2 4 6 2" xfId="27354" xr:uid="{00000000-0005-0000-0000-0000E3650000}"/>
    <cellStyle name="Normal 6 4 2 4 7" xfId="5466" xr:uid="{00000000-0005-0000-0000-0000E4650000}"/>
    <cellStyle name="Normal 6 4 2 4 7 2" xfId="23484" xr:uid="{00000000-0005-0000-0000-0000E5650000}"/>
    <cellStyle name="Normal 6 4 2 4 8" xfId="18228" xr:uid="{00000000-0005-0000-0000-0000E6650000}"/>
    <cellStyle name="Normal 6 4 2 4 9" xfId="14520" xr:uid="{00000000-0005-0000-0000-0000E7650000}"/>
    <cellStyle name="Normal 6 4 2 5" xfId="946" xr:uid="{00000000-0005-0000-0000-0000E8650000}"/>
    <cellStyle name="Normal 6 4 2 5 2" xfId="1774" xr:uid="{00000000-0005-0000-0000-0000E9650000}"/>
    <cellStyle name="Normal 6 4 2 5 2 2" xfId="4800" xr:uid="{00000000-0005-0000-0000-0000EA650000}"/>
    <cellStyle name="Normal 6 4 2 5 2 2 2" xfId="13926" xr:uid="{00000000-0005-0000-0000-0000EB650000}"/>
    <cellStyle name="Normal 6 4 2 5 2 2 2 2" xfId="31944" xr:uid="{00000000-0005-0000-0000-0000EC650000}"/>
    <cellStyle name="Normal 6 4 2 5 2 2 3" xfId="22818" xr:uid="{00000000-0005-0000-0000-0000ED650000}"/>
    <cellStyle name="Normal 6 4 2 5 2 3" xfId="10902" xr:uid="{00000000-0005-0000-0000-0000EE650000}"/>
    <cellStyle name="Normal 6 4 2 5 2 3 2" xfId="28920" xr:uid="{00000000-0005-0000-0000-0000EF650000}"/>
    <cellStyle name="Normal 6 4 2 5 2 4" xfId="7662" xr:uid="{00000000-0005-0000-0000-0000F0650000}"/>
    <cellStyle name="Normal 6 4 2 5 2 4 2" xfId="25680" xr:uid="{00000000-0005-0000-0000-0000F1650000}"/>
    <cellStyle name="Normal 6 4 2 5 2 5" xfId="19794" xr:uid="{00000000-0005-0000-0000-0000F2650000}"/>
    <cellStyle name="Normal 6 4 2 5 2 6" xfId="16554" xr:uid="{00000000-0005-0000-0000-0000F3650000}"/>
    <cellStyle name="Normal 6 4 2 5 3" xfId="2980" xr:uid="{00000000-0005-0000-0000-0000F4650000}"/>
    <cellStyle name="Normal 6 4 2 5 3 2" xfId="12108" xr:uid="{00000000-0005-0000-0000-0000F5650000}"/>
    <cellStyle name="Normal 6 4 2 5 3 2 2" xfId="30126" xr:uid="{00000000-0005-0000-0000-0000F6650000}"/>
    <cellStyle name="Normal 6 4 2 5 3 3" xfId="8868" xr:uid="{00000000-0005-0000-0000-0000F7650000}"/>
    <cellStyle name="Normal 6 4 2 5 3 3 2" xfId="26886" xr:uid="{00000000-0005-0000-0000-0000F8650000}"/>
    <cellStyle name="Normal 6 4 2 5 3 4" xfId="21000" xr:uid="{00000000-0005-0000-0000-0000F9650000}"/>
    <cellStyle name="Normal 6 4 2 5 3 5" xfId="17760" xr:uid="{00000000-0005-0000-0000-0000FA650000}"/>
    <cellStyle name="Normal 6 4 2 5 4" xfId="3756" xr:uid="{00000000-0005-0000-0000-0000FB650000}"/>
    <cellStyle name="Normal 6 4 2 5 4 2" xfId="12882" xr:uid="{00000000-0005-0000-0000-0000FC650000}"/>
    <cellStyle name="Normal 6 4 2 5 4 2 2" xfId="30900" xr:uid="{00000000-0005-0000-0000-0000FD650000}"/>
    <cellStyle name="Normal 6 4 2 5 4 3" xfId="6834" xr:uid="{00000000-0005-0000-0000-0000FE650000}"/>
    <cellStyle name="Normal 6 4 2 5 4 3 2" xfId="24852" xr:uid="{00000000-0005-0000-0000-0000FF650000}"/>
    <cellStyle name="Normal 6 4 2 5 4 4" xfId="21774" xr:uid="{00000000-0005-0000-0000-000000660000}"/>
    <cellStyle name="Normal 6 4 2 5 4 5" xfId="15726" xr:uid="{00000000-0005-0000-0000-000001660000}"/>
    <cellStyle name="Normal 6 4 2 5 5" xfId="10074" xr:uid="{00000000-0005-0000-0000-000002660000}"/>
    <cellStyle name="Normal 6 4 2 5 5 2" xfId="28092" xr:uid="{00000000-0005-0000-0000-000003660000}"/>
    <cellStyle name="Normal 6 4 2 5 6" xfId="5628" xr:uid="{00000000-0005-0000-0000-000004660000}"/>
    <cellStyle name="Normal 6 4 2 5 6 2" xfId="23646" xr:uid="{00000000-0005-0000-0000-000005660000}"/>
    <cellStyle name="Normal 6 4 2 5 7" xfId="18966" xr:uid="{00000000-0005-0000-0000-000006660000}"/>
    <cellStyle name="Normal 6 4 2 5 8" xfId="14682" xr:uid="{00000000-0005-0000-0000-000007660000}"/>
    <cellStyle name="Normal 6 4 2 6" xfId="1108" xr:uid="{00000000-0005-0000-0000-000008660000}"/>
    <cellStyle name="Normal 6 4 2 6 2" xfId="1936" xr:uid="{00000000-0005-0000-0000-000009660000}"/>
    <cellStyle name="Normal 6 4 2 6 2 2" xfId="11064" xr:uid="{00000000-0005-0000-0000-00000A660000}"/>
    <cellStyle name="Normal 6 4 2 6 2 2 2" xfId="29082" xr:uid="{00000000-0005-0000-0000-00000B660000}"/>
    <cellStyle name="Normal 6 4 2 6 2 3" xfId="7824" xr:uid="{00000000-0005-0000-0000-00000C660000}"/>
    <cellStyle name="Normal 6 4 2 6 2 3 2" xfId="25842" xr:uid="{00000000-0005-0000-0000-00000D660000}"/>
    <cellStyle name="Normal 6 4 2 6 2 4" xfId="19956" xr:uid="{00000000-0005-0000-0000-00000E660000}"/>
    <cellStyle name="Normal 6 4 2 6 2 5" xfId="16716" xr:uid="{00000000-0005-0000-0000-00000F660000}"/>
    <cellStyle name="Normal 6 4 2 6 3" xfId="3142" xr:uid="{00000000-0005-0000-0000-000010660000}"/>
    <cellStyle name="Normal 6 4 2 6 3 2" xfId="12270" xr:uid="{00000000-0005-0000-0000-000011660000}"/>
    <cellStyle name="Normal 6 4 2 6 3 2 2" xfId="30288" xr:uid="{00000000-0005-0000-0000-000012660000}"/>
    <cellStyle name="Normal 6 4 2 6 3 3" xfId="9030" xr:uid="{00000000-0005-0000-0000-000013660000}"/>
    <cellStyle name="Normal 6 4 2 6 3 3 2" xfId="27048" xr:uid="{00000000-0005-0000-0000-000014660000}"/>
    <cellStyle name="Normal 6 4 2 6 3 4" xfId="21162" xr:uid="{00000000-0005-0000-0000-000015660000}"/>
    <cellStyle name="Normal 6 4 2 6 3 5" xfId="17922" xr:uid="{00000000-0005-0000-0000-000016660000}"/>
    <cellStyle name="Normal 6 4 2 6 4" xfId="4962" xr:uid="{00000000-0005-0000-0000-000017660000}"/>
    <cellStyle name="Normal 6 4 2 6 4 2" xfId="14088" xr:uid="{00000000-0005-0000-0000-000018660000}"/>
    <cellStyle name="Normal 6 4 2 6 4 2 2" xfId="32106" xr:uid="{00000000-0005-0000-0000-000019660000}"/>
    <cellStyle name="Normal 6 4 2 6 4 3" xfId="6996" xr:uid="{00000000-0005-0000-0000-00001A660000}"/>
    <cellStyle name="Normal 6 4 2 6 4 3 2" xfId="25014" xr:uid="{00000000-0005-0000-0000-00001B660000}"/>
    <cellStyle name="Normal 6 4 2 6 4 4" xfId="22980" xr:uid="{00000000-0005-0000-0000-00001C660000}"/>
    <cellStyle name="Normal 6 4 2 6 5" xfId="10236" xr:uid="{00000000-0005-0000-0000-00001D660000}"/>
    <cellStyle name="Normal 6 4 2 6 5 2" xfId="28254" xr:uid="{00000000-0005-0000-0000-00001E660000}"/>
    <cellStyle name="Normal 6 4 2 6 6" xfId="5790" xr:uid="{00000000-0005-0000-0000-00001F660000}"/>
    <cellStyle name="Normal 6 4 2 6 6 2" xfId="23808" xr:uid="{00000000-0005-0000-0000-000020660000}"/>
    <cellStyle name="Normal 6 4 2 6 7" xfId="19128" xr:uid="{00000000-0005-0000-0000-000021660000}"/>
    <cellStyle name="Normal 6 4 2 6 8" xfId="15888" xr:uid="{00000000-0005-0000-0000-000022660000}"/>
    <cellStyle name="Normal 6 4 2 7" xfId="460" xr:uid="{00000000-0005-0000-0000-000023660000}"/>
    <cellStyle name="Normal 6 4 2 7 2" xfId="2116" xr:uid="{00000000-0005-0000-0000-000024660000}"/>
    <cellStyle name="Normal 6 4 2 7 2 2" xfId="11244" xr:uid="{00000000-0005-0000-0000-000025660000}"/>
    <cellStyle name="Normal 6 4 2 7 2 2 2" xfId="29262" xr:uid="{00000000-0005-0000-0000-000026660000}"/>
    <cellStyle name="Normal 6 4 2 7 2 3" xfId="8004" xr:uid="{00000000-0005-0000-0000-000027660000}"/>
    <cellStyle name="Normal 6 4 2 7 2 3 2" xfId="26022" xr:uid="{00000000-0005-0000-0000-000028660000}"/>
    <cellStyle name="Normal 6 4 2 7 2 4" xfId="20136" xr:uid="{00000000-0005-0000-0000-000029660000}"/>
    <cellStyle name="Normal 6 4 2 7 2 5" xfId="16896" xr:uid="{00000000-0005-0000-0000-00002A660000}"/>
    <cellStyle name="Normal 6 4 2 7 3" xfId="4314" xr:uid="{00000000-0005-0000-0000-00002B660000}"/>
    <cellStyle name="Normal 6 4 2 7 3 2" xfId="13440" xr:uid="{00000000-0005-0000-0000-00002C660000}"/>
    <cellStyle name="Normal 6 4 2 7 3 2 2" xfId="31458" xr:uid="{00000000-0005-0000-0000-00002D660000}"/>
    <cellStyle name="Normal 6 4 2 7 3 3" xfId="22332" xr:uid="{00000000-0005-0000-0000-00002E660000}"/>
    <cellStyle name="Normal 6 4 2 7 4" xfId="9588" xr:uid="{00000000-0005-0000-0000-00002F660000}"/>
    <cellStyle name="Normal 6 4 2 7 4 2" xfId="27606" xr:uid="{00000000-0005-0000-0000-000030660000}"/>
    <cellStyle name="Normal 6 4 2 7 5" xfId="6348" xr:uid="{00000000-0005-0000-0000-000031660000}"/>
    <cellStyle name="Normal 6 4 2 7 5 2" xfId="24366" xr:uid="{00000000-0005-0000-0000-000032660000}"/>
    <cellStyle name="Normal 6 4 2 7 6" xfId="18480" xr:uid="{00000000-0005-0000-0000-000033660000}"/>
    <cellStyle name="Normal 6 4 2 7 7" xfId="15240" xr:uid="{00000000-0005-0000-0000-000034660000}"/>
    <cellStyle name="Normal 6 4 2 8" xfId="1288" xr:uid="{00000000-0005-0000-0000-000035660000}"/>
    <cellStyle name="Normal 6 4 2 8 2" xfId="3918" xr:uid="{00000000-0005-0000-0000-000036660000}"/>
    <cellStyle name="Normal 6 4 2 8 2 2" xfId="13044" xr:uid="{00000000-0005-0000-0000-000037660000}"/>
    <cellStyle name="Normal 6 4 2 8 2 2 2" xfId="31062" xr:uid="{00000000-0005-0000-0000-000038660000}"/>
    <cellStyle name="Normal 6 4 2 8 2 3" xfId="21936" xr:uid="{00000000-0005-0000-0000-000039660000}"/>
    <cellStyle name="Normal 6 4 2 8 3" xfId="10416" xr:uid="{00000000-0005-0000-0000-00003A660000}"/>
    <cellStyle name="Normal 6 4 2 8 3 2" xfId="28434" xr:uid="{00000000-0005-0000-0000-00003B660000}"/>
    <cellStyle name="Normal 6 4 2 8 4" xfId="7176" xr:uid="{00000000-0005-0000-0000-00003C660000}"/>
    <cellStyle name="Normal 6 4 2 8 4 2" xfId="25194" xr:uid="{00000000-0005-0000-0000-00003D660000}"/>
    <cellStyle name="Normal 6 4 2 8 5" xfId="19308" xr:uid="{00000000-0005-0000-0000-00003E660000}"/>
    <cellStyle name="Normal 6 4 2 8 6" xfId="16068" xr:uid="{00000000-0005-0000-0000-00003F660000}"/>
    <cellStyle name="Normal 6 4 2 9" xfId="2494" xr:uid="{00000000-0005-0000-0000-000040660000}"/>
    <cellStyle name="Normal 6 4 2 9 2" xfId="11622" xr:uid="{00000000-0005-0000-0000-000041660000}"/>
    <cellStyle name="Normal 6 4 2 9 2 2" xfId="29640" xr:uid="{00000000-0005-0000-0000-000042660000}"/>
    <cellStyle name="Normal 6 4 2 9 3" xfId="8382" xr:uid="{00000000-0005-0000-0000-000043660000}"/>
    <cellStyle name="Normal 6 4 2 9 3 2" xfId="26400" xr:uid="{00000000-0005-0000-0000-000044660000}"/>
    <cellStyle name="Normal 6 4 2 9 4" xfId="20514" xr:uid="{00000000-0005-0000-0000-000045660000}"/>
    <cellStyle name="Normal 6 4 2 9 5" xfId="17274" xr:uid="{00000000-0005-0000-0000-000046660000}"/>
    <cellStyle name="Normal 6 4 3" xfId="80" xr:uid="{00000000-0005-0000-0000-000047660000}"/>
    <cellStyle name="Normal 6 4 3 10" xfId="3306" xr:uid="{00000000-0005-0000-0000-000048660000}"/>
    <cellStyle name="Normal 6 4 3 10 2" xfId="12432" xr:uid="{00000000-0005-0000-0000-000049660000}"/>
    <cellStyle name="Normal 6 4 3 10 2 2" xfId="30450" xr:uid="{00000000-0005-0000-0000-00004A660000}"/>
    <cellStyle name="Normal 6 4 3 10 3" xfId="5970" xr:uid="{00000000-0005-0000-0000-00004B660000}"/>
    <cellStyle name="Normal 6 4 3 10 3 2" xfId="23988" xr:uid="{00000000-0005-0000-0000-00004C660000}"/>
    <cellStyle name="Normal 6 4 3 10 4" xfId="21324" xr:uid="{00000000-0005-0000-0000-00004D660000}"/>
    <cellStyle name="Normal 6 4 3 10 5" xfId="14862" xr:uid="{00000000-0005-0000-0000-00004E660000}"/>
    <cellStyle name="Normal 6 4 3 11" xfId="9210" xr:uid="{00000000-0005-0000-0000-00004F660000}"/>
    <cellStyle name="Normal 6 4 3 11 2" xfId="27228" xr:uid="{00000000-0005-0000-0000-000050660000}"/>
    <cellStyle name="Normal 6 4 3 12" xfId="5160" xr:uid="{00000000-0005-0000-0000-000051660000}"/>
    <cellStyle name="Normal 6 4 3 12 2" xfId="23178" xr:uid="{00000000-0005-0000-0000-000052660000}"/>
    <cellStyle name="Normal 6 4 3 13" xfId="18102" xr:uid="{00000000-0005-0000-0000-000053660000}"/>
    <cellStyle name="Normal 6 4 3 14" xfId="14304" xr:uid="{00000000-0005-0000-0000-000054660000}"/>
    <cellStyle name="Normal 6 4 3 2" xfId="136" xr:uid="{00000000-0005-0000-0000-000055660000}"/>
    <cellStyle name="Normal 6 4 3 2 10" xfId="9264" xr:uid="{00000000-0005-0000-0000-000056660000}"/>
    <cellStyle name="Normal 6 4 3 2 10 2" xfId="27282" xr:uid="{00000000-0005-0000-0000-000057660000}"/>
    <cellStyle name="Normal 6 4 3 2 11" xfId="5214" xr:uid="{00000000-0005-0000-0000-000058660000}"/>
    <cellStyle name="Normal 6 4 3 2 11 2" xfId="23232" xr:uid="{00000000-0005-0000-0000-000059660000}"/>
    <cellStyle name="Normal 6 4 3 2 12" xfId="18156" xr:uid="{00000000-0005-0000-0000-00005A660000}"/>
    <cellStyle name="Normal 6 4 3 2 13" xfId="14430" xr:uid="{00000000-0005-0000-0000-00005B660000}"/>
    <cellStyle name="Normal 6 4 3 2 2" xfId="352" xr:uid="{00000000-0005-0000-0000-00005C660000}"/>
    <cellStyle name="Normal 6 4 3 2 2 2" xfId="694" xr:uid="{00000000-0005-0000-0000-00005D660000}"/>
    <cellStyle name="Normal 6 4 3 2 2 2 2" xfId="2350" xr:uid="{00000000-0005-0000-0000-00005E660000}"/>
    <cellStyle name="Normal 6 4 3 2 2 2 2 2" xfId="11478" xr:uid="{00000000-0005-0000-0000-00005F660000}"/>
    <cellStyle name="Normal 6 4 3 2 2 2 2 2 2" xfId="29496" xr:uid="{00000000-0005-0000-0000-000060660000}"/>
    <cellStyle name="Normal 6 4 3 2 2 2 2 3" xfId="8238" xr:uid="{00000000-0005-0000-0000-000061660000}"/>
    <cellStyle name="Normal 6 4 3 2 2 2 2 3 2" xfId="26256" xr:uid="{00000000-0005-0000-0000-000062660000}"/>
    <cellStyle name="Normal 6 4 3 2 2 2 2 4" xfId="20370" xr:uid="{00000000-0005-0000-0000-000063660000}"/>
    <cellStyle name="Normal 6 4 3 2 2 2 2 5" xfId="17130" xr:uid="{00000000-0005-0000-0000-000064660000}"/>
    <cellStyle name="Normal 6 4 3 2 2 2 3" xfId="4548" xr:uid="{00000000-0005-0000-0000-000065660000}"/>
    <cellStyle name="Normal 6 4 3 2 2 2 3 2" xfId="13674" xr:uid="{00000000-0005-0000-0000-000066660000}"/>
    <cellStyle name="Normal 6 4 3 2 2 2 3 2 2" xfId="31692" xr:uid="{00000000-0005-0000-0000-000067660000}"/>
    <cellStyle name="Normal 6 4 3 2 2 2 3 3" xfId="22566" xr:uid="{00000000-0005-0000-0000-000068660000}"/>
    <cellStyle name="Normal 6 4 3 2 2 2 4" xfId="9822" xr:uid="{00000000-0005-0000-0000-000069660000}"/>
    <cellStyle name="Normal 6 4 3 2 2 2 4 2" xfId="27840" xr:uid="{00000000-0005-0000-0000-00006A660000}"/>
    <cellStyle name="Normal 6 4 3 2 2 2 5" xfId="6582" xr:uid="{00000000-0005-0000-0000-00006B660000}"/>
    <cellStyle name="Normal 6 4 3 2 2 2 5 2" xfId="24600" xr:uid="{00000000-0005-0000-0000-00006C660000}"/>
    <cellStyle name="Normal 6 4 3 2 2 2 6" xfId="18714" xr:uid="{00000000-0005-0000-0000-00006D660000}"/>
    <cellStyle name="Normal 6 4 3 2 2 2 7" xfId="15474" xr:uid="{00000000-0005-0000-0000-00006E660000}"/>
    <cellStyle name="Normal 6 4 3 2 2 3" xfId="1522" xr:uid="{00000000-0005-0000-0000-00006F660000}"/>
    <cellStyle name="Normal 6 4 3 2 2 3 2" xfId="4206" xr:uid="{00000000-0005-0000-0000-000070660000}"/>
    <cellStyle name="Normal 6 4 3 2 2 3 2 2" xfId="13332" xr:uid="{00000000-0005-0000-0000-000071660000}"/>
    <cellStyle name="Normal 6 4 3 2 2 3 2 2 2" xfId="31350" xr:uid="{00000000-0005-0000-0000-000072660000}"/>
    <cellStyle name="Normal 6 4 3 2 2 3 2 3" xfId="22224" xr:uid="{00000000-0005-0000-0000-000073660000}"/>
    <cellStyle name="Normal 6 4 3 2 2 3 3" xfId="10650" xr:uid="{00000000-0005-0000-0000-000074660000}"/>
    <cellStyle name="Normal 6 4 3 2 2 3 3 2" xfId="28668" xr:uid="{00000000-0005-0000-0000-000075660000}"/>
    <cellStyle name="Normal 6 4 3 2 2 3 4" xfId="7410" xr:uid="{00000000-0005-0000-0000-000076660000}"/>
    <cellStyle name="Normal 6 4 3 2 2 3 4 2" xfId="25428" xr:uid="{00000000-0005-0000-0000-000077660000}"/>
    <cellStyle name="Normal 6 4 3 2 2 3 5" xfId="19542" xr:uid="{00000000-0005-0000-0000-000078660000}"/>
    <cellStyle name="Normal 6 4 3 2 2 3 6" xfId="16302" xr:uid="{00000000-0005-0000-0000-000079660000}"/>
    <cellStyle name="Normal 6 4 3 2 2 4" xfId="2728" xr:uid="{00000000-0005-0000-0000-00007A660000}"/>
    <cellStyle name="Normal 6 4 3 2 2 4 2" xfId="11856" xr:uid="{00000000-0005-0000-0000-00007B660000}"/>
    <cellStyle name="Normal 6 4 3 2 2 4 2 2" xfId="29874" xr:uid="{00000000-0005-0000-0000-00007C660000}"/>
    <cellStyle name="Normal 6 4 3 2 2 4 3" xfId="8616" xr:uid="{00000000-0005-0000-0000-00007D660000}"/>
    <cellStyle name="Normal 6 4 3 2 2 4 3 2" xfId="26634" xr:uid="{00000000-0005-0000-0000-00007E660000}"/>
    <cellStyle name="Normal 6 4 3 2 2 4 4" xfId="20748" xr:uid="{00000000-0005-0000-0000-00007F660000}"/>
    <cellStyle name="Normal 6 4 3 2 2 4 5" xfId="17508" xr:uid="{00000000-0005-0000-0000-000080660000}"/>
    <cellStyle name="Normal 6 4 3 2 2 5" xfId="3666" xr:uid="{00000000-0005-0000-0000-000081660000}"/>
    <cellStyle name="Normal 6 4 3 2 2 5 2" xfId="12792" xr:uid="{00000000-0005-0000-0000-000082660000}"/>
    <cellStyle name="Normal 6 4 3 2 2 5 2 2" xfId="30810" xr:uid="{00000000-0005-0000-0000-000083660000}"/>
    <cellStyle name="Normal 6 4 3 2 2 5 3" xfId="6240" xr:uid="{00000000-0005-0000-0000-000084660000}"/>
    <cellStyle name="Normal 6 4 3 2 2 5 3 2" xfId="24258" xr:uid="{00000000-0005-0000-0000-000085660000}"/>
    <cellStyle name="Normal 6 4 3 2 2 5 4" xfId="21684" xr:uid="{00000000-0005-0000-0000-000086660000}"/>
    <cellStyle name="Normal 6 4 3 2 2 5 5" xfId="15132" xr:uid="{00000000-0005-0000-0000-000087660000}"/>
    <cellStyle name="Normal 6 4 3 2 2 6" xfId="9480" xr:uid="{00000000-0005-0000-0000-000088660000}"/>
    <cellStyle name="Normal 6 4 3 2 2 6 2" xfId="27498" xr:uid="{00000000-0005-0000-0000-000089660000}"/>
    <cellStyle name="Normal 6 4 3 2 2 7" xfId="5376" xr:uid="{00000000-0005-0000-0000-00008A660000}"/>
    <cellStyle name="Normal 6 4 3 2 2 7 2" xfId="23394" xr:uid="{00000000-0005-0000-0000-00008B660000}"/>
    <cellStyle name="Normal 6 4 3 2 2 8" xfId="18372" xr:uid="{00000000-0005-0000-0000-00008C660000}"/>
    <cellStyle name="Normal 6 4 3 2 2 9" xfId="14592" xr:uid="{00000000-0005-0000-0000-00008D660000}"/>
    <cellStyle name="Normal 6 4 3 2 3" xfId="856" xr:uid="{00000000-0005-0000-0000-00008E660000}"/>
    <cellStyle name="Normal 6 4 3 2 3 2" xfId="1684" xr:uid="{00000000-0005-0000-0000-00008F660000}"/>
    <cellStyle name="Normal 6 4 3 2 3 2 2" xfId="4710" xr:uid="{00000000-0005-0000-0000-000090660000}"/>
    <cellStyle name="Normal 6 4 3 2 3 2 2 2" xfId="13836" xr:uid="{00000000-0005-0000-0000-000091660000}"/>
    <cellStyle name="Normal 6 4 3 2 3 2 2 2 2" xfId="31854" xr:uid="{00000000-0005-0000-0000-000092660000}"/>
    <cellStyle name="Normal 6 4 3 2 3 2 2 3" xfId="22728" xr:uid="{00000000-0005-0000-0000-000093660000}"/>
    <cellStyle name="Normal 6 4 3 2 3 2 3" xfId="10812" xr:uid="{00000000-0005-0000-0000-000094660000}"/>
    <cellStyle name="Normal 6 4 3 2 3 2 3 2" xfId="28830" xr:uid="{00000000-0005-0000-0000-000095660000}"/>
    <cellStyle name="Normal 6 4 3 2 3 2 4" xfId="7572" xr:uid="{00000000-0005-0000-0000-000096660000}"/>
    <cellStyle name="Normal 6 4 3 2 3 2 4 2" xfId="25590" xr:uid="{00000000-0005-0000-0000-000097660000}"/>
    <cellStyle name="Normal 6 4 3 2 3 2 5" xfId="19704" xr:uid="{00000000-0005-0000-0000-000098660000}"/>
    <cellStyle name="Normal 6 4 3 2 3 2 6" xfId="16464" xr:uid="{00000000-0005-0000-0000-000099660000}"/>
    <cellStyle name="Normal 6 4 3 2 3 3" xfId="2890" xr:uid="{00000000-0005-0000-0000-00009A660000}"/>
    <cellStyle name="Normal 6 4 3 2 3 3 2" xfId="12018" xr:uid="{00000000-0005-0000-0000-00009B660000}"/>
    <cellStyle name="Normal 6 4 3 2 3 3 2 2" xfId="30036" xr:uid="{00000000-0005-0000-0000-00009C660000}"/>
    <cellStyle name="Normal 6 4 3 2 3 3 3" xfId="8778" xr:uid="{00000000-0005-0000-0000-00009D660000}"/>
    <cellStyle name="Normal 6 4 3 2 3 3 3 2" xfId="26796" xr:uid="{00000000-0005-0000-0000-00009E660000}"/>
    <cellStyle name="Normal 6 4 3 2 3 3 4" xfId="20910" xr:uid="{00000000-0005-0000-0000-00009F660000}"/>
    <cellStyle name="Normal 6 4 3 2 3 3 5" xfId="17670" xr:uid="{00000000-0005-0000-0000-0000A0660000}"/>
    <cellStyle name="Normal 6 4 3 2 3 4" xfId="3828" xr:uid="{00000000-0005-0000-0000-0000A1660000}"/>
    <cellStyle name="Normal 6 4 3 2 3 4 2" xfId="12954" xr:uid="{00000000-0005-0000-0000-0000A2660000}"/>
    <cellStyle name="Normal 6 4 3 2 3 4 2 2" xfId="30972" xr:uid="{00000000-0005-0000-0000-0000A3660000}"/>
    <cellStyle name="Normal 6 4 3 2 3 4 3" xfId="6744" xr:uid="{00000000-0005-0000-0000-0000A4660000}"/>
    <cellStyle name="Normal 6 4 3 2 3 4 3 2" xfId="24762" xr:uid="{00000000-0005-0000-0000-0000A5660000}"/>
    <cellStyle name="Normal 6 4 3 2 3 4 4" xfId="21846" xr:uid="{00000000-0005-0000-0000-0000A6660000}"/>
    <cellStyle name="Normal 6 4 3 2 3 4 5" xfId="15636" xr:uid="{00000000-0005-0000-0000-0000A7660000}"/>
    <cellStyle name="Normal 6 4 3 2 3 5" xfId="9984" xr:uid="{00000000-0005-0000-0000-0000A8660000}"/>
    <cellStyle name="Normal 6 4 3 2 3 5 2" xfId="28002" xr:uid="{00000000-0005-0000-0000-0000A9660000}"/>
    <cellStyle name="Normal 6 4 3 2 3 6" xfId="5538" xr:uid="{00000000-0005-0000-0000-0000AA660000}"/>
    <cellStyle name="Normal 6 4 3 2 3 6 2" xfId="23556" xr:uid="{00000000-0005-0000-0000-0000AB660000}"/>
    <cellStyle name="Normal 6 4 3 2 3 7" xfId="18876" xr:uid="{00000000-0005-0000-0000-0000AC660000}"/>
    <cellStyle name="Normal 6 4 3 2 3 8" xfId="14754" xr:uid="{00000000-0005-0000-0000-0000AD660000}"/>
    <cellStyle name="Normal 6 4 3 2 4" xfId="1018" xr:uid="{00000000-0005-0000-0000-0000AE660000}"/>
    <cellStyle name="Normal 6 4 3 2 4 2" xfId="1846" xr:uid="{00000000-0005-0000-0000-0000AF660000}"/>
    <cellStyle name="Normal 6 4 3 2 4 2 2" xfId="10974" xr:uid="{00000000-0005-0000-0000-0000B0660000}"/>
    <cellStyle name="Normal 6 4 3 2 4 2 2 2" xfId="28992" xr:uid="{00000000-0005-0000-0000-0000B1660000}"/>
    <cellStyle name="Normal 6 4 3 2 4 2 3" xfId="7734" xr:uid="{00000000-0005-0000-0000-0000B2660000}"/>
    <cellStyle name="Normal 6 4 3 2 4 2 3 2" xfId="25752" xr:uid="{00000000-0005-0000-0000-0000B3660000}"/>
    <cellStyle name="Normal 6 4 3 2 4 2 4" xfId="19866" xr:uid="{00000000-0005-0000-0000-0000B4660000}"/>
    <cellStyle name="Normal 6 4 3 2 4 2 5" xfId="16626" xr:uid="{00000000-0005-0000-0000-0000B5660000}"/>
    <cellStyle name="Normal 6 4 3 2 4 3" xfId="3052" xr:uid="{00000000-0005-0000-0000-0000B6660000}"/>
    <cellStyle name="Normal 6 4 3 2 4 3 2" xfId="12180" xr:uid="{00000000-0005-0000-0000-0000B7660000}"/>
    <cellStyle name="Normal 6 4 3 2 4 3 2 2" xfId="30198" xr:uid="{00000000-0005-0000-0000-0000B8660000}"/>
    <cellStyle name="Normal 6 4 3 2 4 3 3" xfId="8940" xr:uid="{00000000-0005-0000-0000-0000B9660000}"/>
    <cellStyle name="Normal 6 4 3 2 4 3 3 2" xfId="26958" xr:uid="{00000000-0005-0000-0000-0000BA660000}"/>
    <cellStyle name="Normal 6 4 3 2 4 3 4" xfId="21072" xr:uid="{00000000-0005-0000-0000-0000BB660000}"/>
    <cellStyle name="Normal 6 4 3 2 4 3 5" xfId="17832" xr:uid="{00000000-0005-0000-0000-0000BC660000}"/>
    <cellStyle name="Normal 6 4 3 2 4 4" xfId="4872" xr:uid="{00000000-0005-0000-0000-0000BD660000}"/>
    <cellStyle name="Normal 6 4 3 2 4 4 2" xfId="13998" xr:uid="{00000000-0005-0000-0000-0000BE660000}"/>
    <cellStyle name="Normal 6 4 3 2 4 4 2 2" xfId="32016" xr:uid="{00000000-0005-0000-0000-0000BF660000}"/>
    <cellStyle name="Normal 6 4 3 2 4 4 3" xfId="6906" xr:uid="{00000000-0005-0000-0000-0000C0660000}"/>
    <cellStyle name="Normal 6 4 3 2 4 4 3 2" xfId="24924" xr:uid="{00000000-0005-0000-0000-0000C1660000}"/>
    <cellStyle name="Normal 6 4 3 2 4 4 4" xfId="22890" xr:uid="{00000000-0005-0000-0000-0000C2660000}"/>
    <cellStyle name="Normal 6 4 3 2 4 5" xfId="10146" xr:uid="{00000000-0005-0000-0000-0000C3660000}"/>
    <cellStyle name="Normal 6 4 3 2 4 5 2" xfId="28164" xr:uid="{00000000-0005-0000-0000-0000C4660000}"/>
    <cellStyle name="Normal 6 4 3 2 4 6" xfId="5700" xr:uid="{00000000-0005-0000-0000-0000C5660000}"/>
    <cellStyle name="Normal 6 4 3 2 4 6 2" xfId="23718" xr:uid="{00000000-0005-0000-0000-0000C6660000}"/>
    <cellStyle name="Normal 6 4 3 2 4 7" xfId="19038" xr:uid="{00000000-0005-0000-0000-0000C7660000}"/>
    <cellStyle name="Normal 6 4 3 2 4 8" xfId="15798" xr:uid="{00000000-0005-0000-0000-0000C8660000}"/>
    <cellStyle name="Normal 6 4 3 2 5" xfId="1180" xr:uid="{00000000-0005-0000-0000-0000C9660000}"/>
    <cellStyle name="Normal 6 4 3 2 5 2" xfId="2008" xr:uid="{00000000-0005-0000-0000-0000CA660000}"/>
    <cellStyle name="Normal 6 4 3 2 5 2 2" xfId="11136" xr:uid="{00000000-0005-0000-0000-0000CB660000}"/>
    <cellStyle name="Normal 6 4 3 2 5 2 2 2" xfId="29154" xr:uid="{00000000-0005-0000-0000-0000CC660000}"/>
    <cellStyle name="Normal 6 4 3 2 5 2 3" xfId="7896" xr:uid="{00000000-0005-0000-0000-0000CD660000}"/>
    <cellStyle name="Normal 6 4 3 2 5 2 3 2" xfId="25914" xr:uid="{00000000-0005-0000-0000-0000CE660000}"/>
    <cellStyle name="Normal 6 4 3 2 5 2 4" xfId="20028" xr:uid="{00000000-0005-0000-0000-0000CF660000}"/>
    <cellStyle name="Normal 6 4 3 2 5 2 5" xfId="16788" xr:uid="{00000000-0005-0000-0000-0000D0660000}"/>
    <cellStyle name="Normal 6 4 3 2 5 3" xfId="3214" xr:uid="{00000000-0005-0000-0000-0000D1660000}"/>
    <cellStyle name="Normal 6 4 3 2 5 3 2" xfId="12342" xr:uid="{00000000-0005-0000-0000-0000D2660000}"/>
    <cellStyle name="Normal 6 4 3 2 5 3 2 2" xfId="30360" xr:uid="{00000000-0005-0000-0000-0000D3660000}"/>
    <cellStyle name="Normal 6 4 3 2 5 3 3" xfId="9102" xr:uid="{00000000-0005-0000-0000-0000D4660000}"/>
    <cellStyle name="Normal 6 4 3 2 5 3 3 2" xfId="27120" xr:uid="{00000000-0005-0000-0000-0000D5660000}"/>
    <cellStyle name="Normal 6 4 3 2 5 3 4" xfId="21234" xr:uid="{00000000-0005-0000-0000-0000D6660000}"/>
    <cellStyle name="Normal 6 4 3 2 5 3 5" xfId="17994" xr:uid="{00000000-0005-0000-0000-0000D7660000}"/>
    <cellStyle name="Normal 6 4 3 2 5 4" xfId="5034" xr:uid="{00000000-0005-0000-0000-0000D8660000}"/>
    <cellStyle name="Normal 6 4 3 2 5 4 2" xfId="14160" xr:uid="{00000000-0005-0000-0000-0000D9660000}"/>
    <cellStyle name="Normal 6 4 3 2 5 4 2 2" xfId="32178" xr:uid="{00000000-0005-0000-0000-0000DA660000}"/>
    <cellStyle name="Normal 6 4 3 2 5 4 3" xfId="7068" xr:uid="{00000000-0005-0000-0000-0000DB660000}"/>
    <cellStyle name="Normal 6 4 3 2 5 4 3 2" xfId="25086" xr:uid="{00000000-0005-0000-0000-0000DC660000}"/>
    <cellStyle name="Normal 6 4 3 2 5 4 4" xfId="23052" xr:uid="{00000000-0005-0000-0000-0000DD660000}"/>
    <cellStyle name="Normal 6 4 3 2 5 5" xfId="10308" xr:uid="{00000000-0005-0000-0000-0000DE660000}"/>
    <cellStyle name="Normal 6 4 3 2 5 5 2" xfId="28326" xr:uid="{00000000-0005-0000-0000-0000DF660000}"/>
    <cellStyle name="Normal 6 4 3 2 5 6" xfId="5862" xr:uid="{00000000-0005-0000-0000-0000E0660000}"/>
    <cellStyle name="Normal 6 4 3 2 5 6 2" xfId="23880" xr:uid="{00000000-0005-0000-0000-0000E1660000}"/>
    <cellStyle name="Normal 6 4 3 2 5 7" xfId="19200" xr:uid="{00000000-0005-0000-0000-0000E2660000}"/>
    <cellStyle name="Normal 6 4 3 2 5 8" xfId="15960" xr:uid="{00000000-0005-0000-0000-0000E3660000}"/>
    <cellStyle name="Normal 6 4 3 2 6" xfId="532" xr:uid="{00000000-0005-0000-0000-0000E4660000}"/>
    <cellStyle name="Normal 6 4 3 2 6 2" xfId="2188" xr:uid="{00000000-0005-0000-0000-0000E5660000}"/>
    <cellStyle name="Normal 6 4 3 2 6 2 2" xfId="11316" xr:uid="{00000000-0005-0000-0000-0000E6660000}"/>
    <cellStyle name="Normal 6 4 3 2 6 2 2 2" xfId="29334" xr:uid="{00000000-0005-0000-0000-0000E7660000}"/>
    <cellStyle name="Normal 6 4 3 2 6 2 3" xfId="8076" xr:uid="{00000000-0005-0000-0000-0000E8660000}"/>
    <cellStyle name="Normal 6 4 3 2 6 2 3 2" xfId="26094" xr:uid="{00000000-0005-0000-0000-0000E9660000}"/>
    <cellStyle name="Normal 6 4 3 2 6 2 4" xfId="20208" xr:uid="{00000000-0005-0000-0000-0000EA660000}"/>
    <cellStyle name="Normal 6 4 3 2 6 2 5" xfId="16968" xr:uid="{00000000-0005-0000-0000-0000EB660000}"/>
    <cellStyle name="Normal 6 4 3 2 6 3" xfId="4386" xr:uid="{00000000-0005-0000-0000-0000EC660000}"/>
    <cellStyle name="Normal 6 4 3 2 6 3 2" xfId="13512" xr:uid="{00000000-0005-0000-0000-0000ED660000}"/>
    <cellStyle name="Normal 6 4 3 2 6 3 2 2" xfId="31530" xr:uid="{00000000-0005-0000-0000-0000EE660000}"/>
    <cellStyle name="Normal 6 4 3 2 6 3 3" xfId="22404" xr:uid="{00000000-0005-0000-0000-0000EF660000}"/>
    <cellStyle name="Normal 6 4 3 2 6 4" xfId="9660" xr:uid="{00000000-0005-0000-0000-0000F0660000}"/>
    <cellStyle name="Normal 6 4 3 2 6 4 2" xfId="27678" xr:uid="{00000000-0005-0000-0000-0000F1660000}"/>
    <cellStyle name="Normal 6 4 3 2 6 5" xfId="6420" xr:uid="{00000000-0005-0000-0000-0000F2660000}"/>
    <cellStyle name="Normal 6 4 3 2 6 5 2" xfId="24438" xr:uid="{00000000-0005-0000-0000-0000F3660000}"/>
    <cellStyle name="Normal 6 4 3 2 6 6" xfId="18552" xr:uid="{00000000-0005-0000-0000-0000F4660000}"/>
    <cellStyle name="Normal 6 4 3 2 6 7" xfId="15312" xr:uid="{00000000-0005-0000-0000-0000F5660000}"/>
    <cellStyle name="Normal 6 4 3 2 7" xfId="1360" xr:uid="{00000000-0005-0000-0000-0000F6660000}"/>
    <cellStyle name="Normal 6 4 3 2 7 2" xfId="3990" xr:uid="{00000000-0005-0000-0000-0000F7660000}"/>
    <cellStyle name="Normal 6 4 3 2 7 2 2" xfId="13116" xr:uid="{00000000-0005-0000-0000-0000F8660000}"/>
    <cellStyle name="Normal 6 4 3 2 7 2 2 2" xfId="31134" xr:uid="{00000000-0005-0000-0000-0000F9660000}"/>
    <cellStyle name="Normal 6 4 3 2 7 2 3" xfId="22008" xr:uid="{00000000-0005-0000-0000-0000FA660000}"/>
    <cellStyle name="Normal 6 4 3 2 7 3" xfId="10488" xr:uid="{00000000-0005-0000-0000-0000FB660000}"/>
    <cellStyle name="Normal 6 4 3 2 7 3 2" xfId="28506" xr:uid="{00000000-0005-0000-0000-0000FC660000}"/>
    <cellStyle name="Normal 6 4 3 2 7 4" xfId="7248" xr:uid="{00000000-0005-0000-0000-0000FD660000}"/>
    <cellStyle name="Normal 6 4 3 2 7 4 2" xfId="25266" xr:uid="{00000000-0005-0000-0000-0000FE660000}"/>
    <cellStyle name="Normal 6 4 3 2 7 5" xfId="19380" xr:uid="{00000000-0005-0000-0000-0000FF660000}"/>
    <cellStyle name="Normal 6 4 3 2 7 6" xfId="16140" xr:uid="{00000000-0005-0000-0000-000000670000}"/>
    <cellStyle name="Normal 6 4 3 2 8" xfId="2566" xr:uid="{00000000-0005-0000-0000-000001670000}"/>
    <cellStyle name="Normal 6 4 3 2 8 2" xfId="11694" xr:uid="{00000000-0005-0000-0000-000002670000}"/>
    <cellStyle name="Normal 6 4 3 2 8 2 2" xfId="29712" xr:uid="{00000000-0005-0000-0000-000003670000}"/>
    <cellStyle name="Normal 6 4 3 2 8 3" xfId="8454" xr:uid="{00000000-0005-0000-0000-000004670000}"/>
    <cellStyle name="Normal 6 4 3 2 8 3 2" xfId="26472" xr:uid="{00000000-0005-0000-0000-000005670000}"/>
    <cellStyle name="Normal 6 4 3 2 8 4" xfId="20586" xr:uid="{00000000-0005-0000-0000-000006670000}"/>
    <cellStyle name="Normal 6 4 3 2 8 5" xfId="17346" xr:uid="{00000000-0005-0000-0000-000007670000}"/>
    <cellStyle name="Normal 6 4 3 2 9" xfId="3504" xr:uid="{00000000-0005-0000-0000-000008670000}"/>
    <cellStyle name="Normal 6 4 3 2 9 2" xfId="12630" xr:uid="{00000000-0005-0000-0000-000009670000}"/>
    <cellStyle name="Normal 6 4 3 2 9 2 2" xfId="30648" xr:uid="{00000000-0005-0000-0000-00000A670000}"/>
    <cellStyle name="Normal 6 4 3 2 9 3" xfId="6024" xr:uid="{00000000-0005-0000-0000-00000B670000}"/>
    <cellStyle name="Normal 6 4 3 2 9 3 2" xfId="24042" xr:uid="{00000000-0005-0000-0000-00000C670000}"/>
    <cellStyle name="Normal 6 4 3 2 9 4" xfId="21522" xr:uid="{00000000-0005-0000-0000-00000D670000}"/>
    <cellStyle name="Normal 6 4 3 2 9 5" xfId="14916" xr:uid="{00000000-0005-0000-0000-00000E670000}"/>
    <cellStyle name="Normal 6 4 3 3" xfId="298" xr:uid="{00000000-0005-0000-0000-00000F670000}"/>
    <cellStyle name="Normal 6 4 3 3 2" xfId="640" xr:uid="{00000000-0005-0000-0000-000010670000}"/>
    <cellStyle name="Normal 6 4 3 3 2 2" xfId="2296" xr:uid="{00000000-0005-0000-0000-000011670000}"/>
    <cellStyle name="Normal 6 4 3 3 2 2 2" xfId="11424" xr:uid="{00000000-0005-0000-0000-000012670000}"/>
    <cellStyle name="Normal 6 4 3 3 2 2 2 2" xfId="29442" xr:uid="{00000000-0005-0000-0000-000013670000}"/>
    <cellStyle name="Normal 6 4 3 3 2 2 3" xfId="8184" xr:uid="{00000000-0005-0000-0000-000014670000}"/>
    <cellStyle name="Normal 6 4 3 3 2 2 3 2" xfId="26202" xr:uid="{00000000-0005-0000-0000-000015670000}"/>
    <cellStyle name="Normal 6 4 3 3 2 2 4" xfId="20316" xr:uid="{00000000-0005-0000-0000-000016670000}"/>
    <cellStyle name="Normal 6 4 3 3 2 2 5" xfId="17076" xr:uid="{00000000-0005-0000-0000-000017670000}"/>
    <cellStyle name="Normal 6 4 3 3 2 3" xfId="4494" xr:uid="{00000000-0005-0000-0000-000018670000}"/>
    <cellStyle name="Normal 6 4 3 3 2 3 2" xfId="13620" xr:uid="{00000000-0005-0000-0000-000019670000}"/>
    <cellStyle name="Normal 6 4 3 3 2 3 2 2" xfId="31638" xr:uid="{00000000-0005-0000-0000-00001A670000}"/>
    <cellStyle name="Normal 6 4 3 3 2 3 3" xfId="22512" xr:uid="{00000000-0005-0000-0000-00001B670000}"/>
    <cellStyle name="Normal 6 4 3 3 2 4" xfId="9768" xr:uid="{00000000-0005-0000-0000-00001C670000}"/>
    <cellStyle name="Normal 6 4 3 3 2 4 2" xfId="27786" xr:uid="{00000000-0005-0000-0000-00001D670000}"/>
    <cellStyle name="Normal 6 4 3 3 2 5" xfId="6528" xr:uid="{00000000-0005-0000-0000-00001E670000}"/>
    <cellStyle name="Normal 6 4 3 3 2 5 2" xfId="24546" xr:uid="{00000000-0005-0000-0000-00001F670000}"/>
    <cellStyle name="Normal 6 4 3 3 2 6" xfId="18660" xr:uid="{00000000-0005-0000-0000-000020670000}"/>
    <cellStyle name="Normal 6 4 3 3 2 7" xfId="15420" xr:uid="{00000000-0005-0000-0000-000021670000}"/>
    <cellStyle name="Normal 6 4 3 3 3" xfId="1468" xr:uid="{00000000-0005-0000-0000-000022670000}"/>
    <cellStyle name="Normal 6 4 3 3 3 2" xfId="4152" xr:uid="{00000000-0005-0000-0000-000023670000}"/>
    <cellStyle name="Normal 6 4 3 3 3 2 2" xfId="13278" xr:uid="{00000000-0005-0000-0000-000024670000}"/>
    <cellStyle name="Normal 6 4 3 3 3 2 2 2" xfId="31296" xr:uid="{00000000-0005-0000-0000-000025670000}"/>
    <cellStyle name="Normal 6 4 3 3 3 2 3" xfId="22170" xr:uid="{00000000-0005-0000-0000-000026670000}"/>
    <cellStyle name="Normal 6 4 3 3 3 3" xfId="10596" xr:uid="{00000000-0005-0000-0000-000027670000}"/>
    <cellStyle name="Normal 6 4 3 3 3 3 2" xfId="28614" xr:uid="{00000000-0005-0000-0000-000028670000}"/>
    <cellStyle name="Normal 6 4 3 3 3 4" xfId="7356" xr:uid="{00000000-0005-0000-0000-000029670000}"/>
    <cellStyle name="Normal 6 4 3 3 3 4 2" xfId="25374" xr:uid="{00000000-0005-0000-0000-00002A670000}"/>
    <cellStyle name="Normal 6 4 3 3 3 5" xfId="19488" xr:uid="{00000000-0005-0000-0000-00002B670000}"/>
    <cellStyle name="Normal 6 4 3 3 3 6" xfId="16248" xr:uid="{00000000-0005-0000-0000-00002C670000}"/>
    <cellStyle name="Normal 6 4 3 3 4" xfId="2674" xr:uid="{00000000-0005-0000-0000-00002D670000}"/>
    <cellStyle name="Normal 6 4 3 3 4 2" xfId="11802" xr:uid="{00000000-0005-0000-0000-00002E670000}"/>
    <cellStyle name="Normal 6 4 3 3 4 2 2" xfId="29820" xr:uid="{00000000-0005-0000-0000-00002F670000}"/>
    <cellStyle name="Normal 6 4 3 3 4 3" xfId="8562" xr:uid="{00000000-0005-0000-0000-000030670000}"/>
    <cellStyle name="Normal 6 4 3 3 4 3 2" xfId="26580" xr:uid="{00000000-0005-0000-0000-000031670000}"/>
    <cellStyle name="Normal 6 4 3 3 4 4" xfId="20694" xr:uid="{00000000-0005-0000-0000-000032670000}"/>
    <cellStyle name="Normal 6 4 3 3 4 5" xfId="17454" xr:uid="{00000000-0005-0000-0000-000033670000}"/>
    <cellStyle name="Normal 6 4 3 3 5" xfId="3450" xr:uid="{00000000-0005-0000-0000-000034670000}"/>
    <cellStyle name="Normal 6 4 3 3 5 2" xfId="12576" xr:uid="{00000000-0005-0000-0000-000035670000}"/>
    <cellStyle name="Normal 6 4 3 3 5 2 2" xfId="30594" xr:uid="{00000000-0005-0000-0000-000036670000}"/>
    <cellStyle name="Normal 6 4 3 3 5 3" xfId="6186" xr:uid="{00000000-0005-0000-0000-000037670000}"/>
    <cellStyle name="Normal 6 4 3 3 5 3 2" xfId="24204" xr:uid="{00000000-0005-0000-0000-000038670000}"/>
    <cellStyle name="Normal 6 4 3 3 5 4" xfId="21468" xr:uid="{00000000-0005-0000-0000-000039670000}"/>
    <cellStyle name="Normal 6 4 3 3 5 5" xfId="15078" xr:uid="{00000000-0005-0000-0000-00003A670000}"/>
    <cellStyle name="Normal 6 4 3 3 6" xfId="9426" xr:uid="{00000000-0005-0000-0000-00003B670000}"/>
    <cellStyle name="Normal 6 4 3 3 6 2" xfId="27444" xr:uid="{00000000-0005-0000-0000-00003C670000}"/>
    <cellStyle name="Normal 6 4 3 3 7" xfId="5322" xr:uid="{00000000-0005-0000-0000-00003D670000}"/>
    <cellStyle name="Normal 6 4 3 3 7 2" xfId="23340" xr:uid="{00000000-0005-0000-0000-00003E670000}"/>
    <cellStyle name="Normal 6 4 3 3 8" xfId="18318" xr:uid="{00000000-0005-0000-0000-00003F670000}"/>
    <cellStyle name="Normal 6 4 3 3 9" xfId="14376" xr:uid="{00000000-0005-0000-0000-000040670000}"/>
    <cellStyle name="Normal 6 4 3 4" xfId="226" xr:uid="{00000000-0005-0000-0000-000041670000}"/>
    <cellStyle name="Normal 6 4 3 4 2" xfId="802" xr:uid="{00000000-0005-0000-0000-000042670000}"/>
    <cellStyle name="Normal 6 4 3 4 2 2" xfId="2422" xr:uid="{00000000-0005-0000-0000-000043670000}"/>
    <cellStyle name="Normal 6 4 3 4 2 2 2" xfId="11550" xr:uid="{00000000-0005-0000-0000-000044670000}"/>
    <cellStyle name="Normal 6 4 3 4 2 2 2 2" xfId="29568" xr:uid="{00000000-0005-0000-0000-000045670000}"/>
    <cellStyle name="Normal 6 4 3 4 2 2 3" xfId="8310" xr:uid="{00000000-0005-0000-0000-000046670000}"/>
    <cellStyle name="Normal 6 4 3 4 2 2 3 2" xfId="26328" xr:uid="{00000000-0005-0000-0000-000047670000}"/>
    <cellStyle name="Normal 6 4 3 4 2 2 4" xfId="20442" xr:uid="{00000000-0005-0000-0000-000048670000}"/>
    <cellStyle name="Normal 6 4 3 4 2 2 5" xfId="17202" xr:uid="{00000000-0005-0000-0000-000049670000}"/>
    <cellStyle name="Normal 6 4 3 4 2 3" xfId="4656" xr:uid="{00000000-0005-0000-0000-00004A670000}"/>
    <cellStyle name="Normal 6 4 3 4 2 3 2" xfId="13782" xr:uid="{00000000-0005-0000-0000-00004B670000}"/>
    <cellStyle name="Normal 6 4 3 4 2 3 2 2" xfId="31800" xr:uid="{00000000-0005-0000-0000-00004C670000}"/>
    <cellStyle name="Normal 6 4 3 4 2 3 3" xfId="22674" xr:uid="{00000000-0005-0000-0000-00004D670000}"/>
    <cellStyle name="Normal 6 4 3 4 2 4" xfId="9930" xr:uid="{00000000-0005-0000-0000-00004E670000}"/>
    <cellStyle name="Normal 6 4 3 4 2 4 2" xfId="27948" xr:uid="{00000000-0005-0000-0000-00004F670000}"/>
    <cellStyle name="Normal 6 4 3 4 2 5" xfId="6690" xr:uid="{00000000-0005-0000-0000-000050670000}"/>
    <cellStyle name="Normal 6 4 3 4 2 5 2" xfId="24708" xr:uid="{00000000-0005-0000-0000-000051670000}"/>
    <cellStyle name="Normal 6 4 3 4 2 6" xfId="18822" xr:uid="{00000000-0005-0000-0000-000052670000}"/>
    <cellStyle name="Normal 6 4 3 4 2 7" xfId="15582" xr:uid="{00000000-0005-0000-0000-000053670000}"/>
    <cellStyle name="Normal 6 4 3 4 3" xfId="1630" xr:uid="{00000000-0005-0000-0000-000054670000}"/>
    <cellStyle name="Normal 6 4 3 4 3 2" xfId="4080" xr:uid="{00000000-0005-0000-0000-000055670000}"/>
    <cellStyle name="Normal 6 4 3 4 3 2 2" xfId="13206" xr:uid="{00000000-0005-0000-0000-000056670000}"/>
    <cellStyle name="Normal 6 4 3 4 3 2 2 2" xfId="31224" xr:uid="{00000000-0005-0000-0000-000057670000}"/>
    <cellStyle name="Normal 6 4 3 4 3 2 3" xfId="22098" xr:uid="{00000000-0005-0000-0000-000058670000}"/>
    <cellStyle name="Normal 6 4 3 4 3 3" xfId="10758" xr:uid="{00000000-0005-0000-0000-000059670000}"/>
    <cellStyle name="Normal 6 4 3 4 3 3 2" xfId="28776" xr:uid="{00000000-0005-0000-0000-00005A670000}"/>
    <cellStyle name="Normal 6 4 3 4 3 4" xfId="7518" xr:uid="{00000000-0005-0000-0000-00005B670000}"/>
    <cellStyle name="Normal 6 4 3 4 3 4 2" xfId="25536" xr:uid="{00000000-0005-0000-0000-00005C670000}"/>
    <cellStyle name="Normal 6 4 3 4 3 5" xfId="19650" xr:uid="{00000000-0005-0000-0000-00005D670000}"/>
    <cellStyle name="Normal 6 4 3 4 3 6" xfId="16410" xr:uid="{00000000-0005-0000-0000-00005E670000}"/>
    <cellStyle name="Normal 6 4 3 4 4" xfId="2836" xr:uid="{00000000-0005-0000-0000-00005F670000}"/>
    <cellStyle name="Normal 6 4 3 4 4 2" xfId="11964" xr:uid="{00000000-0005-0000-0000-000060670000}"/>
    <cellStyle name="Normal 6 4 3 4 4 2 2" xfId="29982" xr:uid="{00000000-0005-0000-0000-000061670000}"/>
    <cellStyle name="Normal 6 4 3 4 4 3" xfId="8724" xr:uid="{00000000-0005-0000-0000-000062670000}"/>
    <cellStyle name="Normal 6 4 3 4 4 3 2" xfId="26742" xr:uid="{00000000-0005-0000-0000-000063670000}"/>
    <cellStyle name="Normal 6 4 3 4 4 4" xfId="20856" xr:uid="{00000000-0005-0000-0000-000064670000}"/>
    <cellStyle name="Normal 6 4 3 4 4 5" xfId="17616" xr:uid="{00000000-0005-0000-0000-000065670000}"/>
    <cellStyle name="Normal 6 4 3 4 5" xfId="3612" xr:uid="{00000000-0005-0000-0000-000066670000}"/>
    <cellStyle name="Normal 6 4 3 4 5 2" xfId="12738" xr:uid="{00000000-0005-0000-0000-000067670000}"/>
    <cellStyle name="Normal 6 4 3 4 5 2 2" xfId="30756" xr:uid="{00000000-0005-0000-0000-000068670000}"/>
    <cellStyle name="Normal 6 4 3 4 5 3" xfId="6114" xr:uid="{00000000-0005-0000-0000-000069670000}"/>
    <cellStyle name="Normal 6 4 3 4 5 3 2" xfId="24132" xr:uid="{00000000-0005-0000-0000-00006A670000}"/>
    <cellStyle name="Normal 6 4 3 4 5 4" xfId="21630" xr:uid="{00000000-0005-0000-0000-00006B670000}"/>
    <cellStyle name="Normal 6 4 3 4 5 5" xfId="15006" xr:uid="{00000000-0005-0000-0000-00006C670000}"/>
    <cellStyle name="Normal 6 4 3 4 6" xfId="9354" xr:uid="{00000000-0005-0000-0000-00006D670000}"/>
    <cellStyle name="Normal 6 4 3 4 6 2" xfId="27372" xr:uid="{00000000-0005-0000-0000-00006E670000}"/>
    <cellStyle name="Normal 6 4 3 4 7" xfId="5484" xr:uid="{00000000-0005-0000-0000-00006F670000}"/>
    <cellStyle name="Normal 6 4 3 4 7 2" xfId="23502" xr:uid="{00000000-0005-0000-0000-000070670000}"/>
    <cellStyle name="Normal 6 4 3 4 8" xfId="18246" xr:uid="{00000000-0005-0000-0000-000071670000}"/>
    <cellStyle name="Normal 6 4 3 4 9" xfId="14538" xr:uid="{00000000-0005-0000-0000-000072670000}"/>
    <cellStyle name="Normal 6 4 3 5" xfId="964" xr:uid="{00000000-0005-0000-0000-000073670000}"/>
    <cellStyle name="Normal 6 4 3 5 2" xfId="1792" xr:uid="{00000000-0005-0000-0000-000074670000}"/>
    <cellStyle name="Normal 6 4 3 5 2 2" xfId="4818" xr:uid="{00000000-0005-0000-0000-000075670000}"/>
    <cellStyle name="Normal 6 4 3 5 2 2 2" xfId="13944" xr:uid="{00000000-0005-0000-0000-000076670000}"/>
    <cellStyle name="Normal 6 4 3 5 2 2 2 2" xfId="31962" xr:uid="{00000000-0005-0000-0000-000077670000}"/>
    <cellStyle name="Normal 6 4 3 5 2 2 3" xfId="22836" xr:uid="{00000000-0005-0000-0000-000078670000}"/>
    <cellStyle name="Normal 6 4 3 5 2 3" xfId="10920" xr:uid="{00000000-0005-0000-0000-000079670000}"/>
    <cellStyle name="Normal 6 4 3 5 2 3 2" xfId="28938" xr:uid="{00000000-0005-0000-0000-00007A670000}"/>
    <cellStyle name="Normal 6 4 3 5 2 4" xfId="7680" xr:uid="{00000000-0005-0000-0000-00007B670000}"/>
    <cellStyle name="Normal 6 4 3 5 2 4 2" xfId="25698" xr:uid="{00000000-0005-0000-0000-00007C670000}"/>
    <cellStyle name="Normal 6 4 3 5 2 5" xfId="19812" xr:uid="{00000000-0005-0000-0000-00007D670000}"/>
    <cellStyle name="Normal 6 4 3 5 2 6" xfId="16572" xr:uid="{00000000-0005-0000-0000-00007E670000}"/>
    <cellStyle name="Normal 6 4 3 5 3" xfId="2998" xr:uid="{00000000-0005-0000-0000-00007F670000}"/>
    <cellStyle name="Normal 6 4 3 5 3 2" xfId="12126" xr:uid="{00000000-0005-0000-0000-000080670000}"/>
    <cellStyle name="Normal 6 4 3 5 3 2 2" xfId="30144" xr:uid="{00000000-0005-0000-0000-000081670000}"/>
    <cellStyle name="Normal 6 4 3 5 3 3" xfId="8886" xr:uid="{00000000-0005-0000-0000-000082670000}"/>
    <cellStyle name="Normal 6 4 3 5 3 3 2" xfId="26904" xr:uid="{00000000-0005-0000-0000-000083670000}"/>
    <cellStyle name="Normal 6 4 3 5 3 4" xfId="21018" xr:uid="{00000000-0005-0000-0000-000084670000}"/>
    <cellStyle name="Normal 6 4 3 5 3 5" xfId="17778" xr:uid="{00000000-0005-0000-0000-000085670000}"/>
    <cellStyle name="Normal 6 4 3 5 4" xfId="3774" xr:uid="{00000000-0005-0000-0000-000086670000}"/>
    <cellStyle name="Normal 6 4 3 5 4 2" xfId="12900" xr:uid="{00000000-0005-0000-0000-000087670000}"/>
    <cellStyle name="Normal 6 4 3 5 4 2 2" xfId="30918" xr:uid="{00000000-0005-0000-0000-000088670000}"/>
    <cellStyle name="Normal 6 4 3 5 4 3" xfId="6852" xr:uid="{00000000-0005-0000-0000-000089670000}"/>
    <cellStyle name="Normal 6 4 3 5 4 3 2" xfId="24870" xr:uid="{00000000-0005-0000-0000-00008A670000}"/>
    <cellStyle name="Normal 6 4 3 5 4 4" xfId="21792" xr:uid="{00000000-0005-0000-0000-00008B670000}"/>
    <cellStyle name="Normal 6 4 3 5 4 5" xfId="15744" xr:uid="{00000000-0005-0000-0000-00008C670000}"/>
    <cellStyle name="Normal 6 4 3 5 5" xfId="10092" xr:uid="{00000000-0005-0000-0000-00008D670000}"/>
    <cellStyle name="Normal 6 4 3 5 5 2" xfId="28110" xr:uid="{00000000-0005-0000-0000-00008E670000}"/>
    <cellStyle name="Normal 6 4 3 5 6" xfId="5646" xr:uid="{00000000-0005-0000-0000-00008F670000}"/>
    <cellStyle name="Normal 6 4 3 5 6 2" xfId="23664" xr:uid="{00000000-0005-0000-0000-000090670000}"/>
    <cellStyle name="Normal 6 4 3 5 7" xfId="18984" xr:uid="{00000000-0005-0000-0000-000091670000}"/>
    <cellStyle name="Normal 6 4 3 5 8" xfId="14700" xr:uid="{00000000-0005-0000-0000-000092670000}"/>
    <cellStyle name="Normal 6 4 3 6" xfId="1126" xr:uid="{00000000-0005-0000-0000-000093670000}"/>
    <cellStyle name="Normal 6 4 3 6 2" xfId="1954" xr:uid="{00000000-0005-0000-0000-000094670000}"/>
    <cellStyle name="Normal 6 4 3 6 2 2" xfId="11082" xr:uid="{00000000-0005-0000-0000-000095670000}"/>
    <cellStyle name="Normal 6 4 3 6 2 2 2" xfId="29100" xr:uid="{00000000-0005-0000-0000-000096670000}"/>
    <cellStyle name="Normal 6 4 3 6 2 3" xfId="7842" xr:uid="{00000000-0005-0000-0000-000097670000}"/>
    <cellStyle name="Normal 6 4 3 6 2 3 2" xfId="25860" xr:uid="{00000000-0005-0000-0000-000098670000}"/>
    <cellStyle name="Normal 6 4 3 6 2 4" xfId="19974" xr:uid="{00000000-0005-0000-0000-000099670000}"/>
    <cellStyle name="Normal 6 4 3 6 2 5" xfId="16734" xr:uid="{00000000-0005-0000-0000-00009A670000}"/>
    <cellStyle name="Normal 6 4 3 6 3" xfId="3160" xr:uid="{00000000-0005-0000-0000-00009B670000}"/>
    <cellStyle name="Normal 6 4 3 6 3 2" xfId="12288" xr:uid="{00000000-0005-0000-0000-00009C670000}"/>
    <cellStyle name="Normal 6 4 3 6 3 2 2" xfId="30306" xr:uid="{00000000-0005-0000-0000-00009D670000}"/>
    <cellStyle name="Normal 6 4 3 6 3 3" xfId="9048" xr:uid="{00000000-0005-0000-0000-00009E670000}"/>
    <cellStyle name="Normal 6 4 3 6 3 3 2" xfId="27066" xr:uid="{00000000-0005-0000-0000-00009F670000}"/>
    <cellStyle name="Normal 6 4 3 6 3 4" xfId="21180" xr:uid="{00000000-0005-0000-0000-0000A0670000}"/>
    <cellStyle name="Normal 6 4 3 6 3 5" xfId="17940" xr:uid="{00000000-0005-0000-0000-0000A1670000}"/>
    <cellStyle name="Normal 6 4 3 6 4" xfId="4980" xr:uid="{00000000-0005-0000-0000-0000A2670000}"/>
    <cellStyle name="Normal 6 4 3 6 4 2" xfId="14106" xr:uid="{00000000-0005-0000-0000-0000A3670000}"/>
    <cellStyle name="Normal 6 4 3 6 4 2 2" xfId="32124" xr:uid="{00000000-0005-0000-0000-0000A4670000}"/>
    <cellStyle name="Normal 6 4 3 6 4 3" xfId="7014" xr:uid="{00000000-0005-0000-0000-0000A5670000}"/>
    <cellStyle name="Normal 6 4 3 6 4 3 2" xfId="25032" xr:uid="{00000000-0005-0000-0000-0000A6670000}"/>
    <cellStyle name="Normal 6 4 3 6 4 4" xfId="22998" xr:uid="{00000000-0005-0000-0000-0000A7670000}"/>
    <cellStyle name="Normal 6 4 3 6 5" xfId="10254" xr:uid="{00000000-0005-0000-0000-0000A8670000}"/>
    <cellStyle name="Normal 6 4 3 6 5 2" xfId="28272" xr:uid="{00000000-0005-0000-0000-0000A9670000}"/>
    <cellStyle name="Normal 6 4 3 6 6" xfId="5808" xr:uid="{00000000-0005-0000-0000-0000AA670000}"/>
    <cellStyle name="Normal 6 4 3 6 6 2" xfId="23826" xr:uid="{00000000-0005-0000-0000-0000AB670000}"/>
    <cellStyle name="Normal 6 4 3 6 7" xfId="19146" xr:uid="{00000000-0005-0000-0000-0000AC670000}"/>
    <cellStyle name="Normal 6 4 3 6 8" xfId="15906" xr:uid="{00000000-0005-0000-0000-0000AD670000}"/>
    <cellStyle name="Normal 6 4 3 7" xfId="478" xr:uid="{00000000-0005-0000-0000-0000AE670000}"/>
    <cellStyle name="Normal 6 4 3 7 2" xfId="2134" xr:uid="{00000000-0005-0000-0000-0000AF670000}"/>
    <cellStyle name="Normal 6 4 3 7 2 2" xfId="11262" xr:uid="{00000000-0005-0000-0000-0000B0670000}"/>
    <cellStyle name="Normal 6 4 3 7 2 2 2" xfId="29280" xr:uid="{00000000-0005-0000-0000-0000B1670000}"/>
    <cellStyle name="Normal 6 4 3 7 2 3" xfId="8022" xr:uid="{00000000-0005-0000-0000-0000B2670000}"/>
    <cellStyle name="Normal 6 4 3 7 2 3 2" xfId="26040" xr:uid="{00000000-0005-0000-0000-0000B3670000}"/>
    <cellStyle name="Normal 6 4 3 7 2 4" xfId="20154" xr:uid="{00000000-0005-0000-0000-0000B4670000}"/>
    <cellStyle name="Normal 6 4 3 7 2 5" xfId="16914" xr:uid="{00000000-0005-0000-0000-0000B5670000}"/>
    <cellStyle name="Normal 6 4 3 7 3" xfId="4332" xr:uid="{00000000-0005-0000-0000-0000B6670000}"/>
    <cellStyle name="Normal 6 4 3 7 3 2" xfId="13458" xr:uid="{00000000-0005-0000-0000-0000B7670000}"/>
    <cellStyle name="Normal 6 4 3 7 3 2 2" xfId="31476" xr:uid="{00000000-0005-0000-0000-0000B8670000}"/>
    <cellStyle name="Normal 6 4 3 7 3 3" xfId="22350" xr:uid="{00000000-0005-0000-0000-0000B9670000}"/>
    <cellStyle name="Normal 6 4 3 7 4" xfId="9606" xr:uid="{00000000-0005-0000-0000-0000BA670000}"/>
    <cellStyle name="Normal 6 4 3 7 4 2" xfId="27624" xr:uid="{00000000-0005-0000-0000-0000BB670000}"/>
    <cellStyle name="Normal 6 4 3 7 5" xfId="6366" xr:uid="{00000000-0005-0000-0000-0000BC670000}"/>
    <cellStyle name="Normal 6 4 3 7 5 2" xfId="24384" xr:uid="{00000000-0005-0000-0000-0000BD670000}"/>
    <cellStyle name="Normal 6 4 3 7 6" xfId="18498" xr:uid="{00000000-0005-0000-0000-0000BE670000}"/>
    <cellStyle name="Normal 6 4 3 7 7" xfId="15258" xr:uid="{00000000-0005-0000-0000-0000BF670000}"/>
    <cellStyle name="Normal 6 4 3 8" xfId="1306" xr:uid="{00000000-0005-0000-0000-0000C0670000}"/>
    <cellStyle name="Normal 6 4 3 8 2" xfId="3936" xr:uid="{00000000-0005-0000-0000-0000C1670000}"/>
    <cellStyle name="Normal 6 4 3 8 2 2" xfId="13062" xr:uid="{00000000-0005-0000-0000-0000C2670000}"/>
    <cellStyle name="Normal 6 4 3 8 2 2 2" xfId="31080" xr:uid="{00000000-0005-0000-0000-0000C3670000}"/>
    <cellStyle name="Normal 6 4 3 8 2 3" xfId="21954" xr:uid="{00000000-0005-0000-0000-0000C4670000}"/>
    <cellStyle name="Normal 6 4 3 8 3" xfId="10434" xr:uid="{00000000-0005-0000-0000-0000C5670000}"/>
    <cellStyle name="Normal 6 4 3 8 3 2" xfId="28452" xr:uid="{00000000-0005-0000-0000-0000C6670000}"/>
    <cellStyle name="Normal 6 4 3 8 4" xfId="7194" xr:uid="{00000000-0005-0000-0000-0000C7670000}"/>
    <cellStyle name="Normal 6 4 3 8 4 2" xfId="25212" xr:uid="{00000000-0005-0000-0000-0000C8670000}"/>
    <cellStyle name="Normal 6 4 3 8 5" xfId="19326" xr:uid="{00000000-0005-0000-0000-0000C9670000}"/>
    <cellStyle name="Normal 6 4 3 8 6" xfId="16086" xr:uid="{00000000-0005-0000-0000-0000CA670000}"/>
    <cellStyle name="Normal 6 4 3 9" xfId="2512" xr:uid="{00000000-0005-0000-0000-0000CB670000}"/>
    <cellStyle name="Normal 6 4 3 9 2" xfId="11640" xr:uid="{00000000-0005-0000-0000-0000CC670000}"/>
    <cellStyle name="Normal 6 4 3 9 2 2" xfId="29658" xr:uid="{00000000-0005-0000-0000-0000CD670000}"/>
    <cellStyle name="Normal 6 4 3 9 3" xfId="8400" xr:uid="{00000000-0005-0000-0000-0000CE670000}"/>
    <cellStyle name="Normal 6 4 3 9 3 2" xfId="26418" xr:uid="{00000000-0005-0000-0000-0000CF670000}"/>
    <cellStyle name="Normal 6 4 3 9 4" xfId="20532" xr:uid="{00000000-0005-0000-0000-0000D0670000}"/>
    <cellStyle name="Normal 6 4 3 9 5" xfId="17292" xr:uid="{00000000-0005-0000-0000-0000D1670000}"/>
    <cellStyle name="Normal 6 4 4" xfId="44" xr:uid="{00000000-0005-0000-0000-0000D2670000}"/>
    <cellStyle name="Normal 6 4 4 10" xfId="3324" xr:uid="{00000000-0005-0000-0000-0000D3670000}"/>
    <cellStyle name="Normal 6 4 4 10 2" xfId="12450" xr:uid="{00000000-0005-0000-0000-0000D4670000}"/>
    <cellStyle name="Normal 6 4 4 10 2 2" xfId="30468" xr:uid="{00000000-0005-0000-0000-0000D5670000}"/>
    <cellStyle name="Normal 6 4 4 10 3" xfId="5934" xr:uid="{00000000-0005-0000-0000-0000D6670000}"/>
    <cellStyle name="Normal 6 4 4 10 3 2" xfId="23952" xr:uid="{00000000-0005-0000-0000-0000D7670000}"/>
    <cellStyle name="Normal 6 4 4 10 4" xfId="21342" xr:uid="{00000000-0005-0000-0000-0000D8670000}"/>
    <cellStyle name="Normal 6 4 4 10 5" xfId="14826" xr:uid="{00000000-0005-0000-0000-0000D9670000}"/>
    <cellStyle name="Normal 6 4 4 11" xfId="9174" xr:uid="{00000000-0005-0000-0000-0000DA670000}"/>
    <cellStyle name="Normal 6 4 4 11 2" xfId="27192" xr:uid="{00000000-0005-0000-0000-0000DB670000}"/>
    <cellStyle name="Normal 6 4 4 12" xfId="5124" xr:uid="{00000000-0005-0000-0000-0000DC670000}"/>
    <cellStyle name="Normal 6 4 4 12 2" xfId="23142" xr:uid="{00000000-0005-0000-0000-0000DD670000}"/>
    <cellStyle name="Normal 6 4 4 13" xfId="18066" xr:uid="{00000000-0005-0000-0000-0000DE670000}"/>
    <cellStyle name="Normal 6 4 4 14" xfId="14268" xr:uid="{00000000-0005-0000-0000-0000DF670000}"/>
    <cellStyle name="Normal 6 4 4 2" xfId="154" xr:uid="{00000000-0005-0000-0000-0000E0670000}"/>
    <cellStyle name="Normal 6 4 4 2 10" xfId="9282" xr:uid="{00000000-0005-0000-0000-0000E1670000}"/>
    <cellStyle name="Normal 6 4 4 2 10 2" xfId="27300" xr:uid="{00000000-0005-0000-0000-0000E2670000}"/>
    <cellStyle name="Normal 6 4 4 2 11" xfId="5232" xr:uid="{00000000-0005-0000-0000-0000E3670000}"/>
    <cellStyle name="Normal 6 4 4 2 11 2" xfId="23250" xr:uid="{00000000-0005-0000-0000-0000E4670000}"/>
    <cellStyle name="Normal 6 4 4 2 12" xfId="18174" xr:uid="{00000000-0005-0000-0000-0000E5670000}"/>
    <cellStyle name="Normal 6 4 4 2 13" xfId="14448" xr:uid="{00000000-0005-0000-0000-0000E6670000}"/>
    <cellStyle name="Normal 6 4 4 2 2" xfId="370" xr:uid="{00000000-0005-0000-0000-0000E7670000}"/>
    <cellStyle name="Normal 6 4 4 2 2 2" xfId="712" xr:uid="{00000000-0005-0000-0000-0000E8670000}"/>
    <cellStyle name="Normal 6 4 4 2 2 2 2" xfId="2368" xr:uid="{00000000-0005-0000-0000-0000E9670000}"/>
    <cellStyle name="Normal 6 4 4 2 2 2 2 2" xfId="11496" xr:uid="{00000000-0005-0000-0000-0000EA670000}"/>
    <cellStyle name="Normal 6 4 4 2 2 2 2 2 2" xfId="29514" xr:uid="{00000000-0005-0000-0000-0000EB670000}"/>
    <cellStyle name="Normal 6 4 4 2 2 2 2 3" xfId="8256" xr:uid="{00000000-0005-0000-0000-0000EC670000}"/>
    <cellStyle name="Normal 6 4 4 2 2 2 2 3 2" xfId="26274" xr:uid="{00000000-0005-0000-0000-0000ED670000}"/>
    <cellStyle name="Normal 6 4 4 2 2 2 2 4" xfId="20388" xr:uid="{00000000-0005-0000-0000-0000EE670000}"/>
    <cellStyle name="Normal 6 4 4 2 2 2 2 5" xfId="17148" xr:uid="{00000000-0005-0000-0000-0000EF670000}"/>
    <cellStyle name="Normal 6 4 4 2 2 2 3" xfId="4566" xr:uid="{00000000-0005-0000-0000-0000F0670000}"/>
    <cellStyle name="Normal 6 4 4 2 2 2 3 2" xfId="13692" xr:uid="{00000000-0005-0000-0000-0000F1670000}"/>
    <cellStyle name="Normal 6 4 4 2 2 2 3 2 2" xfId="31710" xr:uid="{00000000-0005-0000-0000-0000F2670000}"/>
    <cellStyle name="Normal 6 4 4 2 2 2 3 3" xfId="22584" xr:uid="{00000000-0005-0000-0000-0000F3670000}"/>
    <cellStyle name="Normal 6 4 4 2 2 2 4" xfId="9840" xr:uid="{00000000-0005-0000-0000-0000F4670000}"/>
    <cellStyle name="Normal 6 4 4 2 2 2 4 2" xfId="27858" xr:uid="{00000000-0005-0000-0000-0000F5670000}"/>
    <cellStyle name="Normal 6 4 4 2 2 2 5" xfId="6600" xr:uid="{00000000-0005-0000-0000-0000F6670000}"/>
    <cellStyle name="Normal 6 4 4 2 2 2 5 2" xfId="24618" xr:uid="{00000000-0005-0000-0000-0000F7670000}"/>
    <cellStyle name="Normal 6 4 4 2 2 2 6" xfId="18732" xr:uid="{00000000-0005-0000-0000-0000F8670000}"/>
    <cellStyle name="Normal 6 4 4 2 2 2 7" xfId="15492" xr:uid="{00000000-0005-0000-0000-0000F9670000}"/>
    <cellStyle name="Normal 6 4 4 2 2 3" xfId="1540" xr:uid="{00000000-0005-0000-0000-0000FA670000}"/>
    <cellStyle name="Normal 6 4 4 2 2 3 2" xfId="4224" xr:uid="{00000000-0005-0000-0000-0000FB670000}"/>
    <cellStyle name="Normal 6 4 4 2 2 3 2 2" xfId="13350" xr:uid="{00000000-0005-0000-0000-0000FC670000}"/>
    <cellStyle name="Normal 6 4 4 2 2 3 2 2 2" xfId="31368" xr:uid="{00000000-0005-0000-0000-0000FD670000}"/>
    <cellStyle name="Normal 6 4 4 2 2 3 2 3" xfId="22242" xr:uid="{00000000-0005-0000-0000-0000FE670000}"/>
    <cellStyle name="Normal 6 4 4 2 2 3 3" xfId="10668" xr:uid="{00000000-0005-0000-0000-0000FF670000}"/>
    <cellStyle name="Normal 6 4 4 2 2 3 3 2" xfId="28686" xr:uid="{00000000-0005-0000-0000-000000680000}"/>
    <cellStyle name="Normal 6 4 4 2 2 3 4" xfId="7428" xr:uid="{00000000-0005-0000-0000-000001680000}"/>
    <cellStyle name="Normal 6 4 4 2 2 3 4 2" xfId="25446" xr:uid="{00000000-0005-0000-0000-000002680000}"/>
    <cellStyle name="Normal 6 4 4 2 2 3 5" xfId="19560" xr:uid="{00000000-0005-0000-0000-000003680000}"/>
    <cellStyle name="Normal 6 4 4 2 2 3 6" xfId="16320" xr:uid="{00000000-0005-0000-0000-000004680000}"/>
    <cellStyle name="Normal 6 4 4 2 2 4" xfId="2746" xr:uid="{00000000-0005-0000-0000-000005680000}"/>
    <cellStyle name="Normal 6 4 4 2 2 4 2" xfId="11874" xr:uid="{00000000-0005-0000-0000-000006680000}"/>
    <cellStyle name="Normal 6 4 4 2 2 4 2 2" xfId="29892" xr:uid="{00000000-0005-0000-0000-000007680000}"/>
    <cellStyle name="Normal 6 4 4 2 2 4 3" xfId="8634" xr:uid="{00000000-0005-0000-0000-000008680000}"/>
    <cellStyle name="Normal 6 4 4 2 2 4 3 2" xfId="26652" xr:uid="{00000000-0005-0000-0000-000009680000}"/>
    <cellStyle name="Normal 6 4 4 2 2 4 4" xfId="20766" xr:uid="{00000000-0005-0000-0000-00000A680000}"/>
    <cellStyle name="Normal 6 4 4 2 2 4 5" xfId="17526" xr:uid="{00000000-0005-0000-0000-00000B680000}"/>
    <cellStyle name="Normal 6 4 4 2 2 5" xfId="3684" xr:uid="{00000000-0005-0000-0000-00000C680000}"/>
    <cellStyle name="Normal 6 4 4 2 2 5 2" xfId="12810" xr:uid="{00000000-0005-0000-0000-00000D680000}"/>
    <cellStyle name="Normal 6 4 4 2 2 5 2 2" xfId="30828" xr:uid="{00000000-0005-0000-0000-00000E680000}"/>
    <cellStyle name="Normal 6 4 4 2 2 5 3" xfId="6258" xr:uid="{00000000-0005-0000-0000-00000F680000}"/>
    <cellStyle name="Normal 6 4 4 2 2 5 3 2" xfId="24276" xr:uid="{00000000-0005-0000-0000-000010680000}"/>
    <cellStyle name="Normal 6 4 4 2 2 5 4" xfId="21702" xr:uid="{00000000-0005-0000-0000-000011680000}"/>
    <cellStyle name="Normal 6 4 4 2 2 5 5" xfId="15150" xr:uid="{00000000-0005-0000-0000-000012680000}"/>
    <cellStyle name="Normal 6 4 4 2 2 6" xfId="9498" xr:uid="{00000000-0005-0000-0000-000013680000}"/>
    <cellStyle name="Normal 6 4 4 2 2 6 2" xfId="27516" xr:uid="{00000000-0005-0000-0000-000014680000}"/>
    <cellStyle name="Normal 6 4 4 2 2 7" xfId="5394" xr:uid="{00000000-0005-0000-0000-000015680000}"/>
    <cellStyle name="Normal 6 4 4 2 2 7 2" xfId="23412" xr:uid="{00000000-0005-0000-0000-000016680000}"/>
    <cellStyle name="Normal 6 4 4 2 2 8" xfId="18390" xr:uid="{00000000-0005-0000-0000-000017680000}"/>
    <cellStyle name="Normal 6 4 4 2 2 9" xfId="14610" xr:uid="{00000000-0005-0000-0000-000018680000}"/>
    <cellStyle name="Normal 6 4 4 2 3" xfId="874" xr:uid="{00000000-0005-0000-0000-000019680000}"/>
    <cellStyle name="Normal 6 4 4 2 3 2" xfId="1702" xr:uid="{00000000-0005-0000-0000-00001A680000}"/>
    <cellStyle name="Normal 6 4 4 2 3 2 2" xfId="4728" xr:uid="{00000000-0005-0000-0000-00001B680000}"/>
    <cellStyle name="Normal 6 4 4 2 3 2 2 2" xfId="13854" xr:uid="{00000000-0005-0000-0000-00001C680000}"/>
    <cellStyle name="Normal 6 4 4 2 3 2 2 2 2" xfId="31872" xr:uid="{00000000-0005-0000-0000-00001D680000}"/>
    <cellStyle name="Normal 6 4 4 2 3 2 2 3" xfId="22746" xr:uid="{00000000-0005-0000-0000-00001E680000}"/>
    <cellStyle name="Normal 6 4 4 2 3 2 3" xfId="10830" xr:uid="{00000000-0005-0000-0000-00001F680000}"/>
    <cellStyle name="Normal 6 4 4 2 3 2 3 2" xfId="28848" xr:uid="{00000000-0005-0000-0000-000020680000}"/>
    <cellStyle name="Normal 6 4 4 2 3 2 4" xfId="7590" xr:uid="{00000000-0005-0000-0000-000021680000}"/>
    <cellStyle name="Normal 6 4 4 2 3 2 4 2" xfId="25608" xr:uid="{00000000-0005-0000-0000-000022680000}"/>
    <cellStyle name="Normal 6 4 4 2 3 2 5" xfId="19722" xr:uid="{00000000-0005-0000-0000-000023680000}"/>
    <cellStyle name="Normal 6 4 4 2 3 2 6" xfId="16482" xr:uid="{00000000-0005-0000-0000-000024680000}"/>
    <cellStyle name="Normal 6 4 4 2 3 3" xfId="2908" xr:uid="{00000000-0005-0000-0000-000025680000}"/>
    <cellStyle name="Normal 6 4 4 2 3 3 2" xfId="12036" xr:uid="{00000000-0005-0000-0000-000026680000}"/>
    <cellStyle name="Normal 6 4 4 2 3 3 2 2" xfId="30054" xr:uid="{00000000-0005-0000-0000-000027680000}"/>
    <cellStyle name="Normal 6 4 4 2 3 3 3" xfId="8796" xr:uid="{00000000-0005-0000-0000-000028680000}"/>
    <cellStyle name="Normal 6 4 4 2 3 3 3 2" xfId="26814" xr:uid="{00000000-0005-0000-0000-000029680000}"/>
    <cellStyle name="Normal 6 4 4 2 3 3 4" xfId="20928" xr:uid="{00000000-0005-0000-0000-00002A680000}"/>
    <cellStyle name="Normal 6 4 4 2 3 3 5" xfId="17688" xr:uid="{00000000-0005-0000-0000-00002B680000}"/>
    <cellStyle name="Normal 6 4 4 2 3 4" xfId="3846" xr:uid="{00000000-0005-0000-0000-00002C680000}"/>
    <cellStyle name="Normal 6 4 4 2 3 4 2" xfId="12972" xr:uid="{00000000-0005-0000-0000-00002D680000}"/>
    <cellStyle name="Normal 6 4 4 2 3 4 2 2" xfId="30990" xr:uid="{00000000-0005-0000-0000-00002E680000}"/>
    <cellStyle name="Normal 6 4 4 2 3 4 3" xfId="6762" xr:uid="{00000000-0005-0000-0000-00002F680000}"/>
    <cellStyle name="Normal 6 4 4 2 3 4 3 2" xfId="24780" xr:uid="{00000000-0005-0000-0000-000030680000}"/>
    <cellStyle name="Normal 6 4 4 2 3 4 4" xfId="21864" xr:uid="{00000000-0005-0000-0000-000031680000}"/>
    <cellStyle name="Normal 6 4 4 2 3 4 5" xfId="15654" xr:uid="{00000000-0005-0000-0000-000032680000}"/>
    <cellStyle name="Normal 6 4 4 2 3 5" xfId="10002" xr:uid="{00000000-0005-0000-0000-000033680000}"/>
    <cellStyle name="Normal 6 4 4 2 3 5 2" xfId="28020" xr:uid="{00000000-0005-0000-0000-000034680000}"/>
    <cellStyle name="Normal 6 4 4 2 3 6" xfId="5556" xr:uid="{00000000-0005-0000-0000-000035680000}"/>
    <cellStyle name="Normal 6 4 4 2 3 6 2" xfId="23574" xr:uid="{00000000-0005-0000-0000-000036680000}"/>
    <cellStyle name="Normal 6 4 4 2 3 7" xfId="18894" xr:uid="{00000000-0005-0000-0000-000037680000}"/>
    <cellStyle name="Normal 6 4 4 2 3 8" xfId="14772" xr:uid="{00000000-0005-0000-0000-000038680000}"/>
    <cellStyle name="Normal 6 4 4 2 4" xfId="1036" xr:uid="{00000000-0005-0000-0000-000039680000}"/>
    <cellStyle name="Normal 6 4 4 2 4 2" xfId="1864" xr:uid="{00000000-0005-0000-0000-00003A680000}"/>
    <cellStyle name="Normal 6 4 4 2 4 2 2" xfId="10992" xr:uid="{00000000-0005-0000-0000-00003B680000}"/>
    <cellStyle name="Normal 6 4 4 2 4 2 2 2" xfId="29010" xr:uid="{00000000-0005-0000-0000-00003C680000}"/>
    <cellStyle name="Normal 6 4 4 2 4 2 3" xfId="7752" xr:uid="{00000000-0005-0000-0000-00003D680000}"/>
    <cellStyle name="Normal 6 4 4 2 4 2 3 2" xfId="25770" xr:uid="{00000000-0005-0000-0000-00003E680000}"/>
    <cellStyle name="Normal 6 4 4 2 4 2 4" xfId="19884" xr:uid="{00000000-0005-0000-0000-00003F680000}"/>
    <cellStyle name="Normal 6 4 4 2 4 2 5" xfId="16644" xr:uid="{00000000-0005-0000-0000-000040680000}"/>
    <cellStyle name="Normal 6 4 4 2 4 3" xfId="3070" xr:uid="{00000000-0005-0000-0000-000041680000}"/>
    <cellStyle name="Normal 6 4 4 2 4 3 2" xfId="12198" xr:uid="{00000000-0005-0000-0000-000042680000}"/>
    <cellStyle name="Normal 6 4 4 2 4 3 2 2" xfId="30216" xr:uid="{00000000-0005-0000-0000-000043680000}"/>
    <cellStyle name="Normal 6 4 4 2 4 3 3" xfId="8958" xr:uid="{00000000-0005-0000-0000-000044680000}"/>
    <cellStyle name="Normal 6 4 4 2 4 3 3 2" xfId="26976" xr:uid="{00000000-0005-0000-0000-000045680000}"/>
    <cellStyle name="Normal 6 4 4 2 4 3 4" xfId="21090" xr:uid="{00000000-0005-0000-0000-000046680000}"/>
    <cellStyle name="Normal 6 4 4 2 4 3 5" xfId="17850" xr:uid="{00000000-0005-0000-0000-000047680000}"/>
    <cellStyle name="Normal 6 4 4 2 4 4" xfId="4890" xr:uid="{00000000-0005-0000-0000-000048680000}"/>
    <cellStyle name="Normal 6 4 4 2 4 4 2" xfId="14016" xr:uid="{00000000-0005-0000-0000-000049680000}"/>
    <cellStyle name="Normal 6 4 4 2 4 4 2 2" xfId="32034" xr:uid="{00000000-0005-0000-0000-00004A680000}"/>
    <cellStyle name="Normal 6 4 4 2 4 4 3" xfId="6924" xr:uid="{00000000-0005-0000-0000-00004B680000}"/>
    <cellStyle name="Normal 6 4 4 2 4 4 3 2" xfId="24942" xr:uid="{00000000-0005-0000-0000-00004C680000}"/>
    <cellStyle name="Normal 6 4 4 2 4 4 4" xfId="22908" xr:uid="{00000000-0005-0000-0000-00004D680000}"/>
    <cellStyle name="Normal 6 4 4 2 4 5" xfId="10164" xr:uid="{00000000-0005-0000-0000-00004E680000}"/>
    <cellStyle name="Normal 6 4 4 2 4 5 2" xfId="28182" xr:uid="{00000000-0005-0000-0000-00004F680000}"/>
    <cellStyle name="Normal 6 4 4 2 4 6" xfId="5718" xr:uid="{00000000-0005-0000-0000-000050680000}"/>
    <cellStyle name="Normal 6 4 4 2 4 6 2" xfId="23736" xr:uid="{00000000-0005-0000-0000-000051680000}"/>
    <cellStyle name="Normal 6 4 4 2 4 7" xfId="19056" xr:uid="{00000000-0005-0000-0000-000052680000}"/>
    <cellStyle name="Normal 6 4 4 2 4 8" xfId="15816" xr:uid="{00000000-0005-0000-0000-000053680000}"/>
    <cellStyle name="Normal 6 4 4 2 5" xfId="1198" xr:uid="{00000000-0005-0000-0000-000054680000}"/>
    <cellStyle name="Normal 6 4 4 2 5 2" xfId="2026" xr:uid="{00000000-0005-0000-0000-000055680000}"/>
    <cellStyle name="Normal 6 4 4 2 5 2 2" xfId="11154" xr:uid="{00000000-0005-0000-0000-000056680000}"/>
    <cellStyle name="Normal 6 4 4 2 5 2 2 2" xfId="29172" xr:uid="{00000000-0005-0000-0000-000057680000}"/>
    <cellStyle name="Normal 6 4 4 2 5 2 3" xfId="7914" xr:uid="{00000000-0005-0000-0000-000058680000}"/>
    <cellStyle name="Normal 6 4 4 2 5 2 3 2" xfId="25932" xr:uid="{00000000-0005-0000-0000-000059680000}"/>
    <cellStyle name="Normal 6 4 4 2 5 2 4" xfId="20046" xr:uid="{00000000-0005-0000-0000-00005A680000}"/>
    <cellStyle name="Normal 6 4 4 2 5 2 5" xfId="16806" xr:uid="{00000000-0005-0000-0000-00005B680000}"/>
    <cellStyle name="Normal 6 4 4 2 5 3" xfId="3232" xr:uid="{00000000-0005-0000-0000-00005C680000}"/>
    <cellStyle name="Normal 6 4 4 2 5 3 2" xfId="12360" xr:uid="{00000000-0005-0000-0000-00005D680000}"/>
    <cellStyle name="Normal 6 4 4 2 5 3 2 2" xfId="30378" xr:uid="{00000000-0005-0000-0000-00005E680000}"/>
    <cellStyle name="Normal 6 4 4 2 5 3 3" xfId="9120" xr:uid="{00000000-0005-0000-0000-00005F680000}"/>
    <cellStyle name="Normal 6 4 4 2 5 3 3 2" xfId="27138" xr:uid="{00000000-0005-0000-0000-000060680000}"/>
    <cellStyle name="Normal 6 4 4 2 5 3 4" xfId="21252" xr:uid="{00000000-0005-0000-0000-000061680000}"/>
    <cellStyle name="Normal 6 4 4 2 5 3 5" xfId="18012" xr:uid="{00000000-0005-0000-0000-000062680000}"/>
    <cellStyle name="Normal 6 4 4 2 5 4" xfId="5052" xr:uid="{00000000-0005-0000-0000-000063680000}"/>
    <cellStyle name="Normal 6 4 4 2 5 4 2" xfId="14178" xr:uid="{00000000-0005-0000-0000-000064680000}"/>
    <cellStyle name="Normal 6 4 4 2 5 4 2 2" xfId="32196" xr:uid="{00000000-0005-0000-0000-000065680000}"/>
    <cellStyle name="Normal 6 4 4 2 5 4 3" xfId="7086" xr:uid="{00000000-0005-0000-0000-000066680000}"/>
    <cellStyle name="Normal 6 4 4 2 5 4 3 2" xfId="25104" xr:uid="{00000000-0005-0000-0000-000067680000}"/>
    <cellStyle name="Normal 6 4 4 2 5 4 4" xfId="23070" xr:uid="{00000000-0005-0000-0000-000068680000}"/>
    <cellStyle name="Normal 6 4 4 2 5 5" xfId="10326" xr:uid="{00000000-0005-0000-0000-000069680000}"/>
    <cellStyle name="Normal 6 4 4 2 5 5 2" xfId="28344" xr:uid="{00000000-0005-0000-0000-00006A680000}"/>
    <cellStyle name="Normal 6 4 4 2 5 6" xfId="5880" xr:uid="{00000000-0005-0000-0000-00006B680000}"/>
    <cellStyle name="Normal 6 4 4 2 5 6 2" xfId="23898" xr:uid="{00000000-0005-0000-0000-00006C680000}"/>
    <cellStyle name="Normal 6 4 4 2 5 7" xfId="19218" xr:uid="{00000000-0005-0000-0000-00006D680000}"/>
    <cellStyle name="Normal 6 4 4 2 5 8" xfId="15978" xr:uid="{00000000-0005-0000-0000-00006E680000}"/>
    <cellStyle name="Normal 6 4 4 2 6" xfId="550" xr:uid="{00000000-0005-0000-0000-00006F680000}"/>
    <cellStyle name="Normal 6 4 4 2 6 2" xfId="2206" xr:uid="{00000000-0005-0000-0000-000070680000}"/>
    <cellStyle name="Normal 6 4 4 2 6 2 2" xfId="11334" xr:uid="{00000000-0005-0000-0000-000071680000}"/>
    <cellStyle name="Normal 6 4 4 2 6 2 2 2" xfId="29352" xr:uid="{00000000-0005-0000-0000-000072680000}"/>
    <cellStyle name="Normal 6 4 4 2 6 2 3" xfId="8094" xr:uid="{00000000-0005-0000-0000-000073680000}"/>
    <cellStyle name="Normal 6 4 4 2 6 2 3 2" xfId="26112" xr:uid="{00000000-0005-0000-0000-000074680000}"/>
    <cellStyle name="Normal 6 4 4 2 6 2 4" xfId="20226" xr:uid="{00000000-0005-0000-0000-000075680000}"/>
    <cellStyle name="Normal 6 4 4 2 6 2 5" xfId="16986" xr:uid="{00000000-0005-0000-0000-000076680000}"/>
    <cellStyle name="Normal 6 4 4 2 6 3" xfId="4404" xr:uid="{00000000-0005-0000-0000-000077680000}"/>
    <cellStyle name="Normal 6 4 4 2 6 3 2" xfId="13530" xr:uid="{00000000-0005-0000-0000-000078680000}"/>
    <cellStyle name="Normal 6 4 4 2 6 3 2 2" xfId="31548" xr:uid="{00000000-0005-0000-0000-000079680000}"/>
    <cellStyle name="Normal 6 4 4 2 6 3 3" xfId="22422" xr:uid="{00000000-0005-0000-0000-00007A680000}"/>
    <cellStyle name="Normal 6 4 4 2 6 4" xfId="9678" xr:uid="{00000000-0005-0000-0000-00007B680000}"/>
    <cellStyle name="Normal 6 4 4 2 6 4 2" xfId="27696" xr:uid="{00000000-0005-0000-0000-00007C680000}"/>
    <cellStyle name="Normal 6 4 4 2 6 5" xfId="6438" xr:uid="{00000000-0005-0000-0000-00007D680000}"/>
    <cellStyle name="Normal 6 4 4 2 6 5 2" xfId="24456" xr:uid="{00000000-0005-0000-0000-00007E680000}"/>
    <cellStyle name="Normal 6 4 4 2 6 6" xfId="18570" xr:uid="{00000000-0005-0000-0000-00007F680000}"/>
    <cellStyle name="Normal 6 4 4 2 6 7" xfId="15330" xr:uid="{00000000-0005-0000-0000-000080680000}"/>
    <cellStyle name="Normal 6 4 4 2 7" xfId="1378" xr:uid="{00000000-0005-0000-0000-000081680000}"/>
    <cellStyle name="Normal 6 4 4 2 7 2" xfId="4008" xr:uid="{00000000-0005-0000-0000-000082680000}"/>
    <cellStyle name="Normal 6 4 4 2 7 2 2" xfId="13134" xr:uid="{00000000-0005-0000-0000-000083680000}"/>
    <cellStyle name="Normal 6 4 4 2 7 2 2 2" xfId="31152" xr:uid="{00000000-0005-0000-0000-000084680000}"/>
    <cellStyle name="Normal 6 4 4 2 7 2 3" xfId="22026" xr:uid="{00000000-0005-0000-0000-000085680000}"/>
    <cellStyle name="Normal 6 4 4 2 7 3" xfId="10506" xr:uid="{00000000-0005-0000-0000-000086680000}"/>
    <cellStyle name="Normal 6 4 4 2 7 3 2" xfId="28524" xr:uid="{00000000-0005-0000-0000-000087680000}"/>
    <cellStyle name="Normal 6 4 4 2 7 4" xfId="7266" xr:uid="{00000000-0005-0000-0000-000088680000}"/>
    <cellStyle name="Normal 6 4 4 2 7 4 2" xfId="25284" xr:uid="{00000000-0005-0000-0000-000089680000}"/>
    <cellStyle name="Normal 6 4 4 2 7 5" xfId="19398" xr:uid="{00000000-0005-0000-0000-00008A680000}"/>
    <cellStyle name="Normal 6 4 4 2 7 6" xfId="16158" xr:uid="{00000000-0005-0000-0000-00008B680000}"/>
    <cellStyle name="Normal 6 4 4 2 8" xfId="2584" xr:uid="{00000000-0005-0000-0000-00008C680000}"/>
    <cellStyle name="Normal 6 4 4 2 8 2" xfId="11712" xr:uid="{00000000-0005-0000-0000-00008D680000}"/>
    <cellStyle name="Normal 6 4 4 2 8 2 2" xfId="29730" xr:uid="{00000000-0005-0000-0000-00008E680000}"/>
    <cellStyle name="Normal 6 4 4 2 8 3" xfId="8472" xr:uid="{00000000-0005-0000-0000-00008F680000}"/>
    <cellStyle name="Normal 6 4 4 2 8 3 2" xfId="26490" xr:uid="{00000000-0005-0000-0000-000090680000}"/>
    <cellStyle name="Normal 6 4 4 2 8 4" xfId="20604" xr:uid="{00000000-0005-0000-0000-000091680000}"/>
    <cellStyle name="Normal 6 4 4 2 8 5" xfId="17364" xr:uid="{00000000-0005-0000-0000-000092680000}"/>
    <cellStyle name="Normal 6 4 4 2 9" xfId="3522" xr:uid="{00000000-0005-0000-0000-000093680000}"/>
    <cellStyle name="Normal 6 4 4 2 9 2" xfId="12648" xr:uid="{00000000-0005-0000-0000-000094680000}"/>
    <cellStyle name="Normal 6 4 4 2 9 2 2" xfId="30666" xr:uid="{00000000-0005-0000-0000-000095680000}"/>
    <cellStyle name="Normal 6 4 4 2 9 3" xfId="6042" xr:uid="{00000000-0005-0000-0000-000096680000}"/>
    <cellStyle name="Normal 6 4 4 2 9 3 2" xfId="24060" xr:uid="{00000000-0005-0000-0000-000097680000}"/>
    <cellStyle name="Normal 6 4 4 2 9 4" xfId="21540" xr:uid="{00000000-0005-0000-0000-000098680000}"/>
    <cellStyle name="Normal 6 4 4 2 9 5" xfId="14934" xr:uid="{00000000-0005-0000-0000-000099680000}"/>
    <cellStyle name="Normal 6 4 4 3" xfId="262" xr:uid="{00000000-0005-0000-0000-00009A680000}"/>
    <cellStyle name="Normal 6 4 4 3 2" xfId="604" xr:uid="{00000000-0005-0000-0000-00009B680000}"/>
    <cellStyle name="Normal 6 4 4 3 2 2" xfId="2260" xr:uid="{00000000-0005-0000-0000-00009C680000}"/>
    <cellStyle name="Normal 6 4 4 3 2 2 2" xfId="11388" xr:uid="{00000000-0005-0000-0000-00009D680000}"/>
    <cellStyle name="Normal 6 4 4 3 2 2 2 2" xfId="29406" xr:uid="{00000000-0005-0000-0000-00009E680000}"/>
    <cellStyle name="Normal 6 4 4 3 2 2 3" xfId="8148" xr:uid="{00000000-0005-0000-0000-00009F680000}"/>
    <cellStyle name="Normal 6 4 4 3 2 2 3 2" xfId="26166" xr:uid="{00000000-0005-0000-0000-0000A0680000}"/>
    <cellStyle name="Normal 6 4 4 3 2 2 4" xfId="20280" xr:uid="{00000000-0005-0000-0000-0000A1680000}"/>
    <cellStyle name="Normal 6 4 4 3 2 2 5" xfId="17040" xr:uid="{00000000-0005-0000-0000-0000A2680000}"/>
    <cellStyle name="Normal 6 4 4 3 2 3" xfId="4458" xr:uid="{00000000-0005-0000-0000-0000A3680000}"/>
    <cellStyle name="Normal 6 4 4 3 2 3 2" xfId="13584" xr:uid="{00000000-0005-0000-0000-0000A4680000}"/>
    <cellStyle name="Normal 6 4 4 3 2 3 2 2" xfId="31602" xr:uid="{00000000-0005-0000-0000-0000A5680000}"/>
    <cellStyle name="Normal 6 4 4 3 2 3 3" xfId="22476" xr:uid="{00000000-0005-0000-0000-0000A6680000}"/>
    <cellStyle name="Normal 6 4 4 3 2 4" xfId="9732" xr:uid="{00000000-0005-0000-0000-0000A7680000}"/>
    <cellStyle name="Normal 6 4 4 3 2 4 2" xfId="27750" xr:uid="{00000000-0005-0000-0000-0000A8680000}"/>
    <cellStyle name="Normal 6 4 4 3 2 5" xfId="6492" xr:uid="{00000000-0005-0000-0000-0000A9680000}"/>
    <cellStyle name="Normal 6 4 4 3 2 5 2" xfId="24510" xr:uid="{00000000-0005-0000-0000-0000AA680000}"/>
    <cellStyle name="Normal 6 4 4 3 2 6" xfId="18624" xr:uid="{00000000-0005-0000-0000-0000AB680000}"/>
    <cellStyle name="Normal 6 4 4 3 2 7" xfId="15384" xr:uid="{00000000-0005-0000-0000-0000AC680000}"/>
    <cellStyle name="Normal 6 4 4 3 3" xfId="1432" xr:uid="{00000000-0005-0000-0000-0000AD680000}"/>
    <cellStyle name="Normal 6 4 4 3 3 2" xfId="4116" xr:uid="{00000000-0005-0000-0000-0000AE680000}"/>
    <cellStyle name="Normal 6 4 4 3 3 2 2" xfId="13242" xr:uid="{00000000-0005-0000-0000-0000AF680000}"/>
    <cellStyle name="Normal 6 4 4 3 3 2 2 2" xfId="31260" xr:uid="{00000000-0005-0000-0000-0000B0680000}"/>
    <cellStyle name="Normal 6 4 4 3 3 2 3" xfId="22134" xr:uid="{00000000-0005-0000-0000-0000B1680000}"/>
    <cellStyle name="Normal 6 4 4 3 3 3" xfId="10560" xr:uid="{00000000-0005-0000-0000-0000B2680000}"/>
    <cellStyle name="Normal 6 4 4 3 3 3 2" xfId="28578" xr:uid="{00000000-0005-0000-0000-0000B3680000}"/>
    <cellStyle name="Normal 6 4 4 3 3 4" xfId="7320" xr:uid="{00000000-0005-0000-0000-0000B4680000}"/>
    <cellStyle name="Normal 6 4 4 3 3 4 2" xfId="25338" xr:uid="{00000000-0005-0000-0000-0000B5680000}"/>
    <cellStyle name="Normal 6 4 4 3 3 5" xfId="19452" xr:uid="{00000000-0005-0000-0000-0000B6680000}"/>
    <cellStyle name="Normal 6 4 4 3 3 6" xfId="16212" xr:uid="{00000000-0005-0000-0000-0000B7680000}"/>
    <cellStyle name="Normal 6 4 4 3 4" xfId="2638" xr:uid="{00000000-0005-0000-0000-0000B8680000}"/>
    <cellStyle name="Normal 6 4 4 3 4 2" xfId="11766" xr:uid="{00000000-0005-0000-0000-0000B9680000}"/>
    <cellStyle name="Normal 6 4 4 3 4 2 2" xfId="29784" xr:uid="{00000000-0005-0000-0000-0000BA680000}"/>
    <cellStyle name="Normal 6 4 4 3 4 3" xfId="8526" xr:uid="{00000000-0005-0000-0000-0000BB680000}"/>
    <cellStyle name="Normal 6 4 4 3 4 3 2" xfId="26544" xr:uid="{00000000-0005-0000-0000-0000BC680000}"/>
    <cellStyle name="Normal 6 4 4 3 4 4" xfId="20658" xr:uid="{00000000-0005-0000-0000-0000BD680000}"/>
    <cellStyle name="Normal 6 4 4 3 4 5" xfId="17418" xr:uid="{00000000-0005-0000-0000-0000BE680000}"/>
    <cellStyle name="Normal 6 4 4 3 5" xfId="3414" xr:uid="{00000000-0005-0000-0000-0000BF680000}"/>
    <cellStyle name="Normal 6 4 4 3 5 2" xfId="12540" xr:uid="{00000000-0005-0000-0000-0000C0680000}"/>
    <cellStyle name="Normal 6 4 4 3 5 2 2" xfId="30558" xr:uid="{00000000-0005-0000-0000-0000C1680000}"/>
    <cellStyle name="Normal 6 4 4 3 5 3" xfId="6150" xr:uid="{00000000-0005-0000-0000-0000C2680000}"/>
    <cellStyle name="Normal 6 4 4 3 5 3 2" xfId="24168" xr:uid="{00000000-0005-0000-0000-0000C3680000}"/>
    <cellStyle name="Normal 6 4 4 3 5 4" xfId="21432" xr:uid="{00000000-0005-0000-0000-0000C4680000}"/>
    <cellStyle name="Normal 6 4 4 3 5 5" xfId="15042" xr:uid="{00000000-0005-0000-0000-0000C5680000}"/>
    <cellStyle name="Normal 6 4 4 3 6" xfId="9390" xr:uid="{00000000-0005-0000-0000-0000C6680000}"/>
    <cellStyle name="Normal 6 4 4 3 6 2" xfId="27408" xr:uid="{00000000-0005-0000-0000-0000C7680000}"/>
    <cellStyle name="Normal 6 4 4 3 7" xfId="5286" xr:uid="{00000000-0005-0000-0000-0000C8680000}"/>
    <cellStyle name="Normal 6 4 4 3 7 2" xfId="23304" xr:uid="{00000000-0005-0000-0000-0000C9680000}"/>
    <cellStyle name="Normal 6 4 4 3 8" xfId="18282" xr:uid="{00000000-0005-0000-0000-0000CA680000}"/>
    <cellStyle name="Normal 6 4 4 3 9" xfId="14340" xr:uid="{00000000-0005-0000-0000-0000CB680000}"/>
    <cellStyle name="Normal 6 4 4 4" xfId="766" xr:uid="{00000000-0005-0000-0000-0000CC680000}"/>
    <cellStyle name="Normal 6 4 4 4 2" xfId="1594" xr:uid="{00000000-0005-0000-0000-0000CD680000}"/>
    <cellStyle name="Normal 6 4 4 4 2 2" xfId="4620" xr:uid="{00000000-0005-0000-0000-0000CE680000}"/>
    <cellStyle name="Normal 6 4 4 4 2 2 2" xfId="13746" xr:uid="{00000000-0005-0000-0000-0000CF680000}"/>
    <cellStyle name="Normal 6 4 4 4 2 2 2 2" xfId="31764" xr:uid="{00000000-0005-0000-0000-0000D0680000}"/>
    <cellStyle name="Normal 6 4 4 4 2 2 3" xfId="22638" xr:uid="{00000000-0005-0000-0000-0000D1680000}"/>
    <cellStyle name="Normal 6 4 4 4 2 3" xfId="10722" xr:uid="{00000000-0005-0000-0000-0000D2680000}"/>
    <cellStyle name="Normal 6 4 4 4 2 3 2" xfId="28740" xr:uid="{00000000-0005-0000-0000-0000D3680000}"/>
    <cellStyle name="Normal 6 4 4 4 2 4" xfId="7482" xr:uid="{00000000-0005-0000-0000-0000D4680000}"/>
    <cellStyle name="Normal 6 4 4 4 2 4 2" xfId="25500" xr:uid="{00000000-0005-0000-0000-0000D5680000}"/>
    <cellStyle name="Normal 6 4 4 4 2 5" xfId="19614" xr:uid="{00000000-0005-0000-0000-0000D6680000}"/>
    <cellStyle name="Normal 6 4 4 4 2 6" xfId="16374" xr:uid="{00000000-0005-0000-0000-0000D7680000}"/>
    <cellStyle name="Normal 6 4 4 4 3" xfId="2800" xr:uid="{00000000-0005-0000-0000-0000D8680000}"/>
    <cellStyle name="Normal 6 4 4 4 3 2" xfId="11928" xr:uid="{00000000-0005-0000-0000-0000D9680000}"/>
    <cellStyle name="Normal 6 4 4 4 3 2 2" xfId="29946" xr:uid="{00000000-0005-0000-0000-0000DA680000}"/>
    <cellStyle name="Normal 6 4 4 4 3 3" xfId="8688" xr:uid="{00000000-0005-0000-0000-0000DB680000}"/>
    <cellStyle name="Normal 6 4 4 4 3 3 2" xfId="26706" xr:uid="{00000000-0005-0000-0000-0000DC680000}"/>
    <cellStyle name="Normal 6 4 4 4 3 4" xfId="20820" xr:uid="{00000000-0005-0000-0000-0000DD680000}"/>
    <cellStyle name="Normal 6 4 4 4 3 5" xfId="17580" xr:uid="{00000000-0005-0000-0000-0000DE680000}"/>
    <cellStyle name="Normal 6 4 4 4 4" xfId="3576" xr:uid="{00000000-0005-0000-0000-0000DF680000}"/>
    <cellStyle name="Normal 6 4 4 4 4 2" xfId="12702" xr:uid="{00000000-0005-0000-0000-0000E0680000}"/>
    <cellStyle name="Normal 6 4 4 4 4 2 2" xfId="30720" xr:uid="{00000000-0005-0000-0000-0000E1680000}"/>
    <cellStyle name="Normal 6 4 4 4 4 3" xfId="6654" xr:uid="{00000000-0005-0000-0000-0000E2680000}"/>
    <cellStyle name="Normal 6 4 4 4 4 3 2" xfId="24672" xr:uid="{00000000-0005-0000-0000-0000E3680000}"/>
    <cellStyle name="Normal 6 4 4 4 4 4" xfId="21594" xr:uid="{00000000-0005-0000-0000-0000E4680000}"/>
    <cellStyle name="Normal 6 4 4 4 4 5" xfId="15546" xr:uid="{00000000-0005-0000-0000-0000E5680000}"/>
    <cellStyle name="Normal 6 4 4 4 5" xfId="9894" xr:uid="{00000000-0005-0000-0000-0000E6680000}"/>
    <cellStyle name="Normal 6 4 4 4 5 2" xfId="27912" xr:uid="{00000000-0005-0000-0000-0000E7680000}"/>
    <cellStyle name="Normal 6 4 4 4 6" xfId="5448" xr:uid="{00000000-0005-0000-0000-0000E8680000}"/>
    <cellStyle name="Normal 6 4 4 4 6 2" xfId="23466" xr:uid="{00000000-0005-0000-0000-0000E9680000}"/>
    <cellStyle name="Normal 6 4 4 4 7" xfId="18786" xr:uid="{00000000-0005-0000-0000-0000EA680000}"/>
    <cellStyle name="Normal 6 4 4 4 8" xfId="14502" xr:uid="{00000000-0005-0000-0000-0000EB680000}"/>
    <cellStyle name="Normal 6 4 4 5" xfId="928" xr:uid="{00000000-0005-0000-0000-0000EC680000}"/>
    <cellStyle name="Normal 6 4 4 5 2" xfId="1756" xr:uid="{00000000-0005-0000-0000-0000ED680000}"/>
    <cellStyle name="Normal 6 4 4 5 2 2" xfId="4782" xr:uid="{00000000-0005-0000-0000-0000EE680000}"/>
    <cellStyle name="Normal 6 4 4 5 2 2 2" xfId="13908" xr:uid="{00000000-0005-0000-0000-0000EF680000}"/>
    <cellStyle name="Normal 6 4 4 5 2 2 2 2" xfId="31926" xr:uid="{00000000-0005-0000-0000-0000F0680000}"/>
    <cellStyle name="Normal 6 4 4 5 2 2 3" xfId="22800" xr:uid="{00000000-0005-0000-0000-0000F1680000}"/>
    <cellStyle name="Normal 6 4 4 5 2 3" xfId="10884" xr:uid="{00000000-0005-0000-0000-0000F2680000}"/>
    <cellStyle name="Normal 6 4 4 5 2 3 2" xfId="28902" xr:uid="{00000000-0005-0000-0000-0000F3680000}"/>
    <cellStyle name="Normal 6 4 4 5 2 4" xfId="7644" xr:uid="{00000000-0005-0000-0000-0000F4680000}"/>
    <cellStyle name="Normal 6 4 4 5 2 4 2" xfId="25662" xr:uid="{00000000-0005-0000-0000-0000F5680000}"/>
    <cellStyle name="Normal 6 4 4 5 2 5" xfId="19776" xr:uid="{00000000-0005-0000-0000-0000F6680000}"/>
    <cellStyle name="Normal 6 4 4 5 2 6" xfId="16536" xr:uid="{00000000-0005-0000-0000-0000F7680000}"/>
    <cellStyle name="Normal 6 4 4 5 3" xfId="2962" xr:uid="{00000000-0005-0000-0000-0000F8680000}"/>
    <cellStyle name="Normal 6 4 4 5 3 2" xfId="12090" xr:uid="{00000000-0005-0000-0000-0000F9680000}"/>
    <cellStyle name="Normal 6 4 4 5 3 2 2" xfId="30108" xr:uid="{00000000-0005-0000-0000-0000FA680000}"/>
    <cellStyle name="Normal 6 4 4 5 3 3" xfId="8850" xr:uid="{00000000-0005-0000-0000-0000FB680000}"/>
    <cellStyle name="Normal 6 4 4 5 3 3 2" xfId="26868" xr:uid="{00000000-0005-0000-0000-0000FC680000}"/>
    <cellStyle name="Normal 6 4 4 5 3 4" xfId="20982" xr:uid="{00000000-0005-0000-0000-0000FD680000}"/>
    <cellStyle name="Normal 6 4 4 5 3 5" xfId="17742" xr:uid="{00000000-0005-0000-0000-0000FE680000}"/>
    <cellStyle name="Normal 6 4 4 5 4" xfId="3738" xr:uid="{00000000-0005-0000-0000-0000FF680000}"/>
    <cellStyle name="Normal 6 4 4 5 4 2" xfId="12864" xr:uid="{00000000-0005-0000-0000-000000690000}"/>
    <cellStyle name="Normal 6 4 4 5 4 2 2" xfId="30882" xr:uid="{00000000-0005-0000-0000-000001690000}"/>
    <cellStyle name="Normal 6 4 4 5 4 3" xfId="6816" xr:uid="{00000000-0005-0000-0000-000002690000}"/>
    <cellStyle name="Normal 6 4 4 5 4 3 2" xfId="24834" xr:uid="{00000000-0005-0000-0000-000003690000}"/>
    <cellStyle name="Normal 6 4 4 5 4 4" xfId="21756" xr:uid="{00000000-0005-0000-0000-000004690000}"/>
    <cellStyle name="Normal 6 4 4 5 4 5" xfId="15708" xr:uid="{00000000-0005-0000-0000-000005690000}"/>
    <cellStyle name="Normal 6 4 4 5 5" xfId="10056" xr:uid="{00000000-0005-0000-0000-000006690000}"/>
    <cellStyle name="Normal 6 4 4 5 5 2" xfId="28074" xr:uid="{00000000-0005-0000-0000-000007690000}"/>
    <cellStyle name="Normal 6 4 4 5 6" xfId="5610" xr:uid="{00000000-0005-0000-0000-000008690000}"/>
    <cellStyle name="Normal 6 4 4 5 6 2" xfId="23628" xr:uid="{00000000-0005-0000-0000-000009690000}"/>
    <cellStyle name="Normal 6 4 4 5 7" xfId="18948" xr:uid="{00000000-0005-0000-0000-00000A690000}"/>
    <cellStyle name="Normal 6 4 4 5 8" xfId="14664" xr:uid="{00000000-0005-0000-0000-00000B690000}"/>
    <cellStyle name="Normal 6 4 4 6" xfId="1090" xr:uid="{00000000-0005-0000-0000-00000C690000}"/>
    <cellStyle name="Normal 6 4 4 6 2" xfId="1918" xr:uid="{00000000-0005-0000-0000-00000D690000}"/>
    <cellStyle name="Normal 6 4 4 6 2 2" xfId="11046" xr:uid="{00000000-0005-0000-0000-00000E690000}"/>
    <cellStyle name="Normal 6 4 4 6 2 2 2" xfId="29064" xr:uid="{00000000-0005-0000-0000-00000F690000}"/>
    <cellStyle name="Normal 6 4 4 6 2 3" xfId="7806" xr:uid="{00000000-0005-0000-0000-000010690000}"/>
    <cellStyle name="Normal 6 4 4 6 2 3 2" xfId="25824" xr:uid="{00000000-0005-0000-0000-000011690000}"/>
    <cellStyle name="Normal 6 4 4 6 2 4" xfId="19938" xr:uid="{00000000-0005-0000-0000-000012690000}"/>
    <cellStyle name="Normal 6 4 4 6 2 5" xfId="16698" xr:uid="{00000000-0005-0000-0000-000013690000}"/>
    <cellStyle name="Normal 6 4 4 6 3" xfId="3124" xr:uid="{00000000-0005-0000-0000-000014690000}"/>
    <cellStyle name="Normal 6 4 4 6 3 2" xfId="12252" xr:uid="{00000000-0005-0000-0000-000015690000}"/>
    <cellStyle name="Normal 6 4 4 6 3 2 2" xfId="30270" xr:uid="{00000000-0005-0000-0000-000016690000}"/>
    <cellStyle name="Normal 6 4 4 6 3 3" xfId="9012" xr:uid="{00000000-0005-0000-0000-000017690000}"/>
    <cellStyle name="Normal 6 4 4 6 3 3 2" xfId="27030" xr:uid="{00000000-0005-0000-0000-000018690000}"/>
    <cellStyle name="Normal 6 4 4 6 3 4" xfId="21144" xr:uid="{00000000-0005-0000-0000-000019690000}"/>
    <cellStyle name="Normal 6 4 4 6 3 5" xfId="17904" xr:uid="{00000000-0005-0000-0000-00001A690000}"/>
    <cellStyle name="Normal 6 4 4 6 4" xfId="4944" xr:uid="{00000000-0005-0000-0000-00001B690000}"/>
    <cellStyle name="Normal 6 4 4 6 4 2" xfId="14070" xr:uid="{00000000-0005-0000-0000-00001C690000}"/>
    <cellStyle name="Normal 6 4 4 6 4 2 2" xfId="32088" xr:uid="{00000000-0005-0000-0000-00001D690000}"/>
    <cellStyle name="Normal 6 4 4 6 4 3" xfId="6978" xr:uid="{00000000-0005-0000-0000-00001E690000}"/>
    <cellStyle name="Normal 6 4 4 6 4 3 2" xfId="24996" xr:uid="{00000000-0005-0000-0000-00001F690000}"/>
    <cellStyle name="Normal 6 4 4 6 4 4" xfId="22962" xr:uid="{00000000-0005-0000-0000-000020690000}"/>
    <cellStyle name="Normal 6 4 4 6 5" xfId="10218" xr:uid="{00000000-0005-0000-0000-000021690000}"/>
    <cellStyle name="Normal 6 4 4 6 5 2" xfId="28236" xr:uid="{00000000-0005-0000-0000-000022690000}"/>
    <cellStyle name="Normal 6 4 4 6 6" xfId="5772" xr:uid="{00000000-0005-0000-0000-000023690000}"/>
    <cellStyle name="Normal 6 4 4 6 6 2" xfId="23790" xr:uid="{00000000-0005-0000-0000-000024690000}"/>
    <cellStyle name="Normal 6 4 4 6 7" xfId="19110" xr:uid="{00000000-0005-0000-0000-000025690000}"/>
    <cellStyle name="Normal 6 4 4 6 8" xfId="15870" xr:uid="{00000000-0005-0000-0000-000026690000}"/>
    <cellStyle name="Normal 6 4 4 7" xfId="442" xr:uid="{00000000-0005-0000-0000-000027690000}"/>
    <cellStyle name="Normal 6 4 4 7 2" xfId="2098" xr:uid="{00000000-0005-0000-0000-000028690000}"/>
    <cellStyle name="Normal 6 4 4 7 2 2" xfId="11226" xr:uid="{00000000-0005-0000-0000-000029690000}"/>
    <cellStyle name="Normal 6 4 4 7 2 2 2" xfId="29244" xr:uid="{00000000-0005-0000-0000-00002A690000}"/>
    <cellStyle name="Normal 6 4 4 7 2 3" xfId="7986" xr:uid="{00000000-0005-0000-0000-00002B690000}"/>
    <cellStyle name="Normal 6 4 4 7 2 3 2" xfId="26004" xr:uid="{00000000-0005-0000-0000-00002C690000}"/>
    <cellStyle name="Normal 6 4 4 7 2 4" xfId="20118" xr:uid="{00000000-0005-0000-0000-00002D690000}"/>
    <cellStyle name="Normal 6 4 4 7 2 5" xfId="16878" xr:uid="{00000000-0005-0000-0000-00002E690000}"/>
    <cellStyle name="Normal 6 4 4 7 3" xfId="4296" xr:uid="{00000000-0005-0000-0000-00002F690000}"/>
    <cellStyle name="Normal 6 4 4 7 3 2" xfId="13422" xr:uid="{00000000-0005-0000-0000-000030690000}"/>
    <cellStyle name="Normal 6 4 4 7 3 2 2" xfId="31440" xr:uid="{00000000-0005-0000-0000-000031690000}"/>
    <cellStyle name="Normal 6 4 4 7 3 3" xfId="22314" xr:uid="{00000000-0005-0000-0000-000032690000}"/>
    <cellStyle name="Normal 6 4 4 7 4" xfId="9570" xr:uid="{00000000-0005-0000-0000-000033690000}"/>
    <cellStyle name="Normal 6 4 4 7 4 2" xfId="27588" xr:uid="{00000000-0005-0000-0000-000034690000}"/>
    <cellStyle name="Normal 6 4 4 7 5" xfId="6330" xr:uid="{00000000-0005-0000-0000-000035690000}"/>
    <cellStyle name="Normal 6 4 4 7 5 2" xfId="24348" xr:uid="{00000000-0005-0000-0000-000036690000}"/>
    <cellStyle name="Normal 6 4 4 7 6" xfId="18462" xr:uid="{00000000-0005-0000-0000-000037690000}"/>
    <cellStyle name="Normal 6 4 4 7 7" xfId="15222" xr:uid="{00000000-0005-0000-0000-000038690000}"/>
    <cellStyle name="Normal 6 4 4 8" xfId="1270" xr:uid="{00000000-0005-0000-0000-000039690000}"/>
    <cellStyle name="Normal 6 4 4 8 2" xfId="3900" xr:uid="{00000000-0005-0000-0000-00003A690000}"/>
    <cellStyle name="Normal 6 4 4 8 2 2" xfId="13026" xr:uid="{00000000-0005-0000-0000-00003B690000}"/>
    <cellStyle name="Normal 6 4 4 8 2 2 2" xfId="31044" xr:uid="{00000000-0005-0000-0000-00003C690000}"/>
    <cellStyle name="Normal 6 4 4 8 2 3" xfId="21918" xr:uid="{00000000-0005-0000-0000-00003D690000}"/>
    <cellStyle name="Normal 6 4 4 8 3" xfId="10398" xr:uid="{00000000-0005-0000-0000-00003E690000}"/>
    <cellStyle name="Normal 6 4 4 8 3 2" xfId="28416" xr:uid="{00000000-0005-0000-0000-00003F690000}"/>
    <cellStyle name="Normal 6 4 4 8 4" xfId="7158" xr:uid="{00000000-0005-0000-0000-000040690000}"/>
    <cellStyle name="Normal 6 4 4 8 4 2" xfId="25176" xr:uid="{00000000-0005-0000-0000-000041690000}"/>
    <cellStyle name="Normal 6 4 4 8 5" xfId="19290" xr:uid="{00000000-0005-0000-0000-000042690000}"/>
    <cellStyle name="Normal 6 4 4 8 6" xfId="16050" xr:uid="{00000000-0005-0000-0000-000043690000}"/>
    <cellStyle name="Normal 6 4 4 9" xfId="2476" xr:uid="{00000000-0005-0000-0000-000044690000}"/>
    <cellStyle name="Normal 6 4 4 9 2" xfId="11604" xr:uid="{00000000-0005-0000-0000-000045690000}"/>
    <cellStyle name="Normal 6 4 4 9 2 2" xfId="29622" xr:uid="{00000000-0005-0000-0000-000046690000}"/>
    <cellStyle name="Normal 6 4 4 9 3" xfId="8364" xr:uid="{00000000-0005-0000-0000-000047690000}"/>
    <cellStyle name="Normal 6 4 4 9 3 2" xfId="26382" xr:uid="{00000000-0005-0000-0000-000048690000}"/>
    <cellStyle name="Normal 6 4 4 9 4" xfId="20496" xr:uid="{00000000-0005-0000-0000-000049690000}"/>
    <cellStyle name="Normal 6 4 4 9 5" xfId="17256" xr:uid="{00000000-0005-0000-0000-00004A690000}"/>
    <cellStyle name="Normal 6 4 5" xfId="172" xr:uid="{00000000-0005-0000-0000-00004B690000}"/>
    <cellStyle name="Normal 6 4 5 10" xfId="9300" xr:uid="{00000000-0005-0000-0000-00004C690000}"/>
    <cellStyle name="Normal 6 4 5 10 2" xfId="27318" xr:uid="{00000000-0005-0000-0000-00004D690000}"/>
    <cellStyle name="Normal 6 4 5 11" xfId="5250" xr:uid="{00000000-0005-0000-0000-00004E690000}"/>
    <cellStyle name="Normal 6 4 5 11 2" xfId="23268" xr:uid="{00000000-0005-0000-0000-00004F690000}"/>
    <cellStyle name="Normal 6 4 5 12" xfId="18192" xr:uid="{00000000-0005-0000-0000-000050690000}"/>
    <cellStyle name="Normal 6 4 5 13" xfId="14250" xr:uid="{00000000-0005-0000-0000-000051690000}"/>
    <cellStyle name="Normal 6 4 5 2" xfId="388" xr:uid="{00000000-0005-0000-0000-000052690000}"/>
    <cellStyle name="Normal 6 4 5 2 2" xfId="730" xr:uid="{00000000-0005-0000-0000-000053690000}"/>
    <cellStyle name="Normal 6 4 5 2 2 2" xfId="2386" xr:uid="{00000000-0005-0000-0000-000054690000}"/>
    <cellStyle name="Normal 6 4 5 2 2 2 2" xfId="11514" xr:uid="{00000000-0005-0000-0000-000055690000}"/>
    <cellStyle name="Normal 6 4 5 2 2 2 2 2" xfId="29532" xr:uid="{00000000-0005-0000-0000-000056690000}"/>
    <cellStyle name="Normal 6 4 5 2 2 2 3" xfId="8274" xr:uid="{00000000-0005-0000-0000-000057690000}"/>
    <cellStyle name="Normal 6 4 5 2 2 2 3 2" xfId="26292" xr:uid="{00000000-0005-0000-0000-000058690000}"/>
    <cellStyle name="Normal 6 4 5 2 2 2 4" xfId="20406" xr:uid="{00000000-0005-0000-0000-000059690000}"/>
    <cellStyle name="Normal 6 4 5 2 2 2 5" xfId="17166" xr:uid="{00000000-0005-0000-0000-00005A690000}"/>
    <cellStyle name="Normal 6 4 5 2 2 3" xfId="4584" xr:uid="{00000000-0005-0000-0000-00005B690000}"/>
    <cellStyle name="Normal 6 4 5 2 2 3 2" xfId="13710" xr:uid="{00000000-0005-0000-0000-00005C690000}"/>
    <cellStyle name="Normal 6 4 5 2 2 3 2 2" xfId="31728" xr:uid="{00000000-0005-0000-0000-00005D690000}"/>
    <cellStyle name="Normal 6 4 5 2 2 3 3" xfId="22602" xr:uid="{00000000-0005-0000-0000-00005E690000}"/>
    <cellStyle name="Normal 6 4 5 2 2 4" xfId="9858" xr:uid="{00000000-0005-0000-0000-00005F690000}"/>
    <cellStyle name="Normal 6 4 5 2 2 4 2" xfId="27876" xr:uid="{00000000-0005-0000-0000-000060690000}"/>
    <cellStyle name="Normal 6 4 5 2 2 5" xfId="6618" xr:uid="{00000000-0005-0000-0000-000061690000}"/>
    <cellStyle name="Normal 6 4 5 2 2 5 2" xfId="24636" xr:uid="{00000000-0005-0000-0000-000062690000}"/>
    <cellStyle name="Normal 6 4 5 2 2 6" xfId="18750" xr:uid="{00000000-0005-0000-0000-000063690000}"/>
    <cellStyle name="Normal 6 4 5 2 2 7" xfId="15510" xr:uid="{00000000-0005-0000-0000-000064690000}"/>
    <cellStyle name="Normal 6 4 5 2 3" xfId="1558" xr:uid="{00000000-0005-0000-0000-000065690000}"/>
    <cellStyle name="Normal 6 4 5 2 3 2" xfId="4242" xr:uid="{00000000-0005-0000-0000-000066690000}"/>
    <cellStyle name="Normal 6 4 5 2 3 2 2" xfId="13368" xr:uid="{00000000-0005-0000-0000-000067690000}"/>
    <cellStyle name="Normal 6 4 5 2 3 2 2 2" xfId="31386" xr:uid="{00000000-0005-0000-0000-000068690000}"/>
    <cellStyle name="Normal 6 4 5 2 3 2 3" xfId="22260" xr:uid="{00000000-0005-0000-0000-000069690000}"/>
    <cellStyle name="Normal 6 4 5 2 3 3" xfId="10686" xr:uid="{00000000-0005-0000-0000-00006A690000}"/>
    <cellStyle name="Normal 6 4 5 2 3 3 2" xfId="28704" xr:uid="{00000000-0005-0000-0000-00006B690000}"/>
    <cellStyle name="Normal 6 4 5 2 3 4" xfId="7446" xr:uid="{00000000-0005-0000-0000-00006C690000}"/>
    <cellStyle name="Normal 6 4 5 2 3 4 2" xfId="25464" xr:uid="{00000000-0005-0000-0000-00006D690000}"/>
    <cellStyle name="Normal 6 4 5 2 3 5" xfId="19578" xr:uid="{00000000-0005-0000-0000-00006E690000}"/>
    <cellStyle name="Normal 6 4 5 2 3 6" xfId="16338" xr:uid="{00000000-0005-0000-0000-00006F690000}"/>
    <cellStyle name="Normal 6 4 5 2 4" xfId="2764" xr:uid="{00000000-0005-0000-0000-000070690000}"/>
    <cellStyle name="Normal 6 4 5 2 4 2" xfId="11892" xr:uid="{00000000-0005-0000-0000-000071690000}"/>
    <cellStyle name="Normal 6 4 5 2 4 2 2" xfId="29910" xr:uid="{00000000-0005-0000-0000-000072690000}"/>
    <cellStyle name="Normal 6 4 5 2 4 3" xfId="8652" xr:uid="{00000000-0005-0000-0000-000073690000}"/>
    <cellStyle name="Normal 6 4 5 2 4 3 2" xfId="26670" xr:uid="{00000000-0005-0000-0000-000074690000}"/>
    <cellStyle name="Normal 6 4 5 2 4 4" xfId="20784" xr:uid="{00000000-0005-0000-0000-000075690000}"/>
    <cellStyle name="Normal 6 4 5 2 4 5" xfId="17544" xr:uid="{00000000-0005-0000-0000-000076690000}"/>
    <cellStyle name="Normal 6 4 5 2 5" xfId="3540" xr:uid="{00000000-0005-0000-0000-000077690000}"/>
    <cellStyle name="Normal 6 4 5 2 5 2" xfId="12666" xr:uid="{00000000-0005-0000-0000-000078690000}"/>
    <cellStyle name="Normal 6 4 5 2 5 2 2" xfId="30684" xr:uid="{00000000-0005-0000-0000-000079690000}"/>
    <cellStyle name="Normal 6 4 5 2 5 3" xfId="6276" xr:uid="{00000000-0005-0000-0000-00007A690000}"/>
    <cellStyle name="Normal 6 4 5 2 5 3 2" xfId="24294" xr:uid="{00000000-0005-0000-0000-00007B690000}"/>
    <cellStyle name="Normal 6 4 5 2 5 4" xfId="21558" xr:uid="{00000000-0005-0000-0000-00007C690000}"/>
    <cellStyle name="Normal 6 4 5 2 5 5" xfId="15168" xr:uid="{00000000-0005-0000-0000-00007D690000}"/>
    <cellStyle name="Normal 6 4 5 2 6" xfId="9516" xr:uid="{00000000-0005-0000-0000-00007E690000}"/>
    <cellStyle name="Normal 6 4 5 2 6 2" xfId="27534" xr:uid="{00000000-0005-0000-0000-00007F690000}"/>
    <cellStyle name="Normal 6 4 5 2 7" xfId="5412" xr:uid="{00000000-0005-0000-0000-000080690000}"/>
    <cellStyle name="Normal 6 4 5 2 7 2" xfId="23430" xr:uid="{00000000-0005-0000-0000-000081690000}"/>
    <cellStyle name="Normal 6 4 5 2 8" xfId="18408" xr:uid="{00000000-0005-0000-0000-000082690000}"/>
    <cellStyle name="Normal 6 4 5 2 9" xfId="14466" xr:uid="{00000000-0005-0000-0000-000083690000}"/>
    <cellStyle name="Normal 6 4 5 3" xfId="892" xr:uid="{00000000-0005-0000-0000-000084690000}"/>
    <cellStyle name="Normal 6 4 5 3 2" xfId="1720" xr:uid="{00000000-0005-0000-0000-000085690000}"/>
    <cellStyle name="Normal 6 4 5 3 2 2" xfId="4746" xr:uid="{00000000-0005-0000-0000-000086690000}"/>
    <cellStyle name="Normal 6 4 5 3 2 2 2" xfId="13872" xr:uid="{00000000-0005-0000-0000-000087690000}"/>
    <cellStyle name="Normal 6 4 5 3 2 2 2 2" xfId="31890" xr:uid="{00000000-0005-0000-0000-000088690000}"/>
    <cellStyle name="Normal 6 4 5 3 2 2 3" xfId="22764" xr:uid="{00000000-0005-0000-0000-000089690000}"/>
    <cellStyle name="Normal 6 4 5 3 2 3" xfId="10848" xr:uid="{00000000-0005-0000-0000-00008A690000}"/>
    <cellStyle name="Normal 6 4 5 3 2 3 2" xfId="28866" xr:uid="{00000000-0005-0000-0000-00008B690000}"/>
    <cellStyle name="Normal 6 4 5 3 2 4" xfId="7608" xr:uid="{00000000-0005-0000-0000-00008C690000}"/>
    <cellStyle name="Normal 6 4 5 3 2 4 2" xfId="25626" xr:uid="{00000000-0005-0000-0000-00008D690000}"/>
    <cellStyle name="Normal 6 4 5 3 2 5" xfId="19740" xr:uid="{00000000-0005-0000-0000-00008E690000}"/>
    <cellStyle name="Normal 6 4 5 3 2 6" xfId="16500" xr:uid="{00000000-0005-0000-0000-00008F690000}"/>
    <cellStyle name="Normal 6 4 5 3 3" xfId="2926" xr:uid="{00000000-0005-0000-0000-000090690000}"/>
    <cellStyle name="Normal 6 4 5 3 3 2" xfId="12054" xr:uid="{00000000-0005-0000-0000-000091690000}"/>
    <cellStyle name="Normal 6 4 5 3 3 2 2" xfId="30072" xr:uid="{00000000-0005-0000-0000-000092690000}"/>
    <cellStyle name="Normal 6 4 5 3 3 3" xfId="8814" xr:uid="{00000000-0005-0000-0000-000093690000}"/>
    <cellStyle name="Normal 6 4 5 3 3 3 2" xfId="26832" xr:uid="{00000000-0005-0000-0000-000094690000}"/>
    <cellStyle name="Normal 6 4 5 3 3 4" xfId="20946" xr:uid="{00000000-0005-0000-0000-000095690000}"/>
    <cellStyle name="Normal 6 4 5 3 3 5" xfId="17706" xr:uid="{00000000-0005-0000-0000-000096690000}"/>
    <cellStyle name="Normal 6 4 5 3 4" xfId="3702" xr:uid="{00000000-0005-0000-0000-000097690000}"/>
    <cellStyle name="Normal 6 4 5 3 4 2" xfId="12828" xr:uid="{00000000-0005-0000-0000-000098690000}"/>
    <cellStyle name="Normal 6 4 5 3 4 2 2" xfId="30846" xr:uid="{00000000-0005-0000-0000-000099690000}"/>
    <cellStyle name="Normal 6 4 5 3 4 3" xfId="6780" xr:uid="{00000000-0005-0000-0000-00009A690000}"/>
    <cellStyle name="Normal 6 4 5 3 4 3 2" xfId="24798" xr:uid="{00000000-0005-0000-0000-00009B690000}"/>
    <cellStyle name="Normal 6 4 5 3 4 4" xfId="21720" xr:uid="{00000000-0005-0000-0000-00009C690000}"/>
    <cellStyle name="Normal 6 4 5 3 4 5" xfId="15672" xr:uid="{00000000-0005-0000-0000-00009D690000}"/>
    <cellStyle name="Normal 6 4 5 3 5" xfId="10020" xr:uid="{00000000-0005-0000-0000-00009E690000}"/>
    <cellStyle name="Normal 6 4 5 3 5 2" xfId="28038" xr:uid="{00000000-0005-0000-0000-00009F690000}"/>
    <cellStyle name="Normal 6 4 5 3 6" xfId="5574" xr:uid="{00000000-0005-0000-0000-0000A0690000}"/>
    <cellStyle name="Normal 6 4 5 3 6 2" xfId="23592" xr:uid="{00000000-0005-0000-0000-0000A1690000}"/>
    <cellStyle name="Normal 6 4 5 3 7" xfId="18912" xr:uid="{00000000-0005-0000-0000-0000A2690000}"/>
    <cellStyle name="Normal 6 4 5 3 8" xfId="14628" xr:uid="{00000000-0005-0000-0000-0000A3690000}"/>
    <cellStyle name="Normal 6 4 5 4" xfId="1054" xr:uid="{00000000-0005-0000-0000-0000A4690000}"/>
    <cellStyle name="Normal 6 4 5 4 2" xfId="1882" xr:uid="{00000000-0005-0000-0000-0000A5690000}"/>
    <cellStyle name="Normal 6 4 5 4 2 2" xfId="4908" xr:uid="{00000000-0005-0000-0000-0000A6690000}"/>
    <cellStyle name="Normal 6 4 5 4 2 2 2" xfId="14034" xr:uid="{00000000-0005-0000-0000-0000A7690000}"/>
    <cellStyle name="Normal 6 4 5 4 2 2 2 2" xfId="32052" xr:uid="{00000000-0005-0000-0000-0000A8690000}"/>
    <cellStyle name="Normal 6 4 5 4 2 2 3" xfId="22926" xr:uid="{00000000-0005-0000-0000-0000A9690000}"/>
    <cellStyle name="Normal 6 4 5 4 2 3" xfId="11010" xr:uid="{00000000-0005-0000-0000-0000AA690000}"/>
    <cellStyle name="Normal 6 4 5 4 2 3 2" xfId="29028" xr:uid="{00000000-0005-0000-0000-0000AB690000}"/>
    <cellStyle name="Normal 6 4 5 4 2 4" xfId="7770" xr:uid="{00000000-0005-0000-0000-0000AC690000}"/>
    <cellStyle name="Normal 6 4 5 4 2 4 2" xfId="25788" xr:uid="{00000000-0005-0000-0000-0000AD690000}"/>
    <cellStyle name="Normal 6 4 5 4 2 5" xfId="19902" xr:uid="{00000000-0005-0000-0000-0000AE690000}"/>
    <cellStyle name="Normal 6 4 5 4 2 6" xfId="16662" xr:uid="{00000000-0005-0000-0000-0000AF690000}"/>
    <cellStyle name="Normal 6 4 5 4 3" xfId="3088" xr:uid="{00000000-0005-0000-0000-0000B0690000}"/>
    <cellStyle name="Normal 6 4 5 4 3 2" xfId="12216" xr:uid="{00000000-0005-0000-0000-0000B1690000}"/>
    <cellStyle name="Normal 6 4 5 4 3 2 2" xfId="30234" xr:uid="{00000000-0005-0000-0000-0000B2690000}"/>
    <cellStyle name="Normal 6 4 5 4 3 3" xfId="8976" xr:uid="{00000000-0005-0000-0000-0000B3690000}"/>
    <cellStyle name="Normal 6 4 5 4 3 3 2" xfId="26994" xr:uid="{00000000-0005-0000-0000-0000B4690000}"/>
    <cellStyle name="Normal 6 4 5 4 3 4" xfId="21108" xr:uid="{00000000-0005-0000-0000-0000B5690000}"/>
    <cellStyle name="Normal 6 4 5 4 3 5" xfId="17868" xr:uid="{00000000-0005-0000-0000-0000B6690000}"/>
    <cellStyle name="Normal 6 4 5 4 4" xfId="3864" xr:uid="{00000000-0005-0000-0000-0000B7690000}"/>
    <cellStyle name="Normal 6 4 5 4 4 2" xfId="12990" xr:uid="{00000000-0005-0000-0000-0000B8690000}"/>
    <cellStyle name="Normal 6 4 5 4 4 2 2" xfId="31008" xr:uid="{00000000-0005-0000-0000-0000B9690000}"/>
    <cellStyle name="Normal 6 4 5 4 4 3" xfId="6942" xr:uid="{00000000-0005-0000-0000-0000BA690000}"/>
    <cellStyle name="Normal 6 4 5 4 4 3 2" xfId="24960" xr:uid="{00000000-0005-0000-0000-0000BB690000}"/>
    <cellStyle name="Normal 6 4 5 4 4 4" xfId="21882" xr:uid="{00000000-0005-0000-0000-0000BC690000}"/>
    <cellStyle name="Normal 6 4 5 4 4 5" xfId="15834" xr:uid="{00000000-0005-0000-0000-0000BD690000}"/>
    <cellStyle name="Normal 6 4 5 4 5" xfId="10182" xr:uid="{00000000-0005-0000-0000-0000BE690000}"/>
    <cellStyle name="Normal 6 4 5 4 5 2" xfId="28200" xr:uid="{00000000-0005-0000-0000-0000BF690000}"/>
    <cellStyle name="Normal 6 4 5 4 6" xfId="5736" xr:uid="{00000000-0005-0000-0000-0000C0690000}"/>
    <cellStyle name="Normal 6 4 5 4 6 2" xfId="23754" xr:uid="{00000000-0005-0000-0000-0000C1690000}"/>
    <cellStyle name="Normal 6 4 5 4 7" xfId="19074" xr:uid="{00000000-0005-0000-0000-0000C2690000}"/>
    <cellStyle name="Normal 6 4 5 4 8" xfId="14790" xr:uid="{00000000-0005-0000-0000-0000C3690000}"/>
    <cellStyle name="Normal 6 4 5 5" xfId="1216" xr:uid="{00000000-0005-0000-0000-0000C4690000}"/>
    <cellStyle name="Normal 6 4 5 5 2" xfId="2044" xr:uid="{00000000-0005-0000-0000-0000C5690000}"/>
    <cellStyle name="Normal 6 4 5 5 2 2" xfId="11172" xr:uid="{00000000-0005-0000-0000-0000C6690000}"/>
    <cellStyle name="Normal 6 4 5 5 2 2 2" xfId="29190" xr:uid="{00000000-0005-0000-0000-0000C7690000}"/>
    <cellStyle name="Normal 6 4 5 5 2 3" xfId="7932" xr:uid="{00000000-0005-0000-0000-0000C8690000}"/>
    <cellStyle name="Normal 6 4 5 5 2 3 2" xfId="25950" xr:uid="{00000000-0005-0000-0000-0000C9690000}"/>
    <cellStyle name="Normal 6 4 5 5 2 4" xfId="20064" xr:uid="{00000000-0005-0000-0000-0000CA690000}"/>
    <cellStyle name="Normal 6 4 5 5 2 5" xfId="16824" xr:uid="{00000000-0005-0000-0000-0000CB690000}"/>
    <cellStyle name="Normal 6 4 5 5 3" xfId="3250" xr:uid="{00000000-0005-0000-0000-0000CC690000}"/>
    <cellStyle name="Normal 6 4 5 5 3 2" xfId="12378" xr:uid="{00000000-0005-0000-0000-0000CD690000}"/>
    <cellStyle name="Normal 6 4 5 5 3 2 2" xfId="30396" xr:uid="{00000000-0005-0000-0000-0000CE690000}"/>
    <cellStyle name="Normal 6 4 5 5 3 3" xfId="9138" xr:uid="{00000000-0005-0000-0000-0000CF690000}"/>
    <cellStyle name="Normal 6 4 5 5 3 3 2" xfId="27156" xr:uid="{00000000-0005-0000-0000-0000D0690000}"/>
    <cellStyle name="Normal 6 4 5 5 3 4" xfId="21270" xr:uid="{00000000-0005-0000-0000-0000D1690000}"/>
    <cellStyle name="Normal 6 4 5 5 3 5" xfId="18030" xr:uid="{00000000-0005-0000-0000-0000D2690000}"/>
    <cellStyle name="Normal 6 4 5 5 4" xfId="5070" xr:uid="{00000000-0005-0000-0000-0000D3690000}"/>
    <cellStyle name="Normal 6 4 5 5 4 2" xfId="14196" xr:uid="{00000000-0005-0000-0000-0000D4690000}"/>
    <cellStyle name="Normal 6 4 5 5 4 2 2" xfId="32214" xr:uid="{00000000-0005-0000-0000-0000D5690000}"/>
    <cellStyle name="Normal 6 4 5 5 4 3" xfId="7104" xr:uid="{00000000-0005-0000-0000-0000D6690000}"/>
    <cellStyle name="Normal 6 4 5 5 4 3 2" xfId="25122" xr:uid="{00000000-0005-0000-0000-0000D7690000}"/>
    <cellStyle name="Normal 6 4 5 5 4 4" xfId="23088" xr:uid="{00000000-0005-0000-0000-0000D8690000}"/>
    <cellStyle name="Normal 6 4 5 5 5" xfId="10344" xr:uid="{00000000-0005-0000-0000-0000D9690000}"/>
    <cellStyle name="Normal 6 4 5 5 5 2" xfId="28362" xr:uid="{00000000-0005-0000-0000-0000DA690000}"/>
    <cellStyle name="Normal 6 4 5 5 6" xfId="5898" xr:uid="{00000000-0005-0000-0000-0000DB690000}"/>
    <cellStyle name="Normal 6 4 5 5 6 2" xfId="23916" xr:uid="{00000000-0005-0000-0000-0000DC690000}"/>
    <cellStyle name="Normal 6 4 5 5 7" xfId="19236" xr:uid="{00000000-0005-0000-0000-0000DD690000}"/>
    <cellStyle name="Normal 6 4 5 5 8" xfId="15996" xr:uid="{00000000-0005-0000-0000-0000DE690000}"/>
    <cellStyle name="Normal 6 4 5 6" xfId="568" xr:uid="{00000000-0005-0000-0000-0000DF690000}"/>
    <cellStyle name="Normal 6 4 5 6 2" xfId="2224" xr:uid="{00000000-0005-0000-0000-0000E0690000}"/>
    <cellStyle name="Normal 6 4 5 6 2 2" xfId="11352" xr:uid="{00000000-0005-0000-0000-0000E1690000}"/>
    <cellStyle name="Normal 6 4 5 6 2 2 2" xfId="29370" xr:uid="{00000000-0005-0000-0000-0000E2690000}"/>
    <cellStyle name="Normal 6 4 5 6 2 3" xfId="8112" xr:uid="{00000000-0005-0000-0000-0000E3690000}"/>
    <cellStyle name="Normal 6 4 5 6 2 3 2" xfId="26130" xr:uid="{00000000-0005-0000-0000-0000E4690000}"/>
    <cellStyle name="Normal 6 4 5 6 2 4" xfId="20244" xr:uid="{00000000-0005-0000-0000-0000E5690000}"/>
    <cellStyle name="Normal 6 4 5 6 2 5" xfId="17004" xr:uid="{00000000-0005-0000-0000-0000E6690000}"/>
    <cellStyle name="Normal 6 4 5 6 3" xfId="4422" xr:uid="{00000000-0005-0000-0000-0000E7690000}"/>
    <cellStyle name="Normal 6 4 5 6 3 2" xfId="13548" xr:uid="{00000000-0005-0000-0000-0000E8690000}"/>
    <cellStyle name="Normal 6 4 5 6 3 2 2" xfId="31566" xr:uid="{00000000-0005-0000-0000-0000E9690000}"/>
    <cellStyle name="Normal 6 4 5 6 3 3" xfId="22440" xr:uid="{00000000-0005-0000-0000-0000EA690000}"/>
    <cellStyle name="Normal 6 4 5 6 4" xfId="9696" xr:uid="{00000000-0005-0000-0000-0000EB690000}"/>
    <cellStyle name="Normal 6 4 5 6 4 2" xfId="27714" xr:uid="{00000000-0005-0000-0000-0000EC690000}"/>
    <cellStyle name="Normal 6 4 5 6 5" xfId="6456" xr:uid="{00000000-0005-0000-0000-0000ED690000}"/>
    <cellStyle name="Normal 6 4 5 6 5 2" xfId="24474" xr:uid="{00000000-0005-0000-0000-0000EE690000}"/>
    <cellStyle name="Normal 6 4 5 6 6" xfId="18588" xr:uid="{00000000-0005-0000-0000-0000EF690000}"/>
    <cellStyle name="Normal 6 4 5 6 7" xfId="15348" xr:uid="{00000000-0005-0000-0000-0000F0690000}"/>
    <cellStyle name="Normal 6 4 5 7" xfId="1396" xr:uid="{00000000-0005-0000-0000-0000F1690000}"/>
    <cellStyle name="Normal 6 4 5 7 2" xfId="4026" xr:uid="{00000000-0005-0000-0000-0000F2690000}"/>
    <cellStyle name="Normal 6 4 5 7 2 2" xfId="13152" xr:uid="{00000000-0005-0000-0000-0000F3690000}"/>
    <cellStyle name="Normal 6 4 5 7 2 2 2" xfId="31170" xr:uid="{00000000-0005-0000-0000-0000F4690000}"/>
    <cellStyle name="Normal 6 4 5 7 2 3" xfId="22044" xr:uid="{00000000-0005-0000-0000-0000F5690000}"/>
    <cellStyle name="Normal 6 4 5 7 3" xfId="10524" xr:uid="{00000000-0005-0000-0000-0000F6690000}"/>
    <cellStyle name="Normal 6 4 5 7 3 2" xfId="28542" xr:uid="{00000000-0005-0000-0000-0000F7690000}"/>
    <cellStyle name="Normal 6 4 5 7 4" xfId="7284" xr:uid="{00000000-0005-0000-0000-0000F8690000}"/>
    <cellStyle name="Normal 6 4 5 7 4 2" xfId="25302" xr:uid="{00000000-0005-0000-0000-0000F9690000}"/>
    <cellStyle name="Normal 6 4 5 7 5" xfId="19416" xr:uid="{00000000-0005-0000-0000-0000FA690000}"/>
    <cellStyle name="Normal 6 4 5 7 6" xfId="16176" xr:uid="{00000000-0005-0000-0000-0000FB690000}"/>
    <cellStyle name="Normal 6 4 5 8" xfId="2602" xr:uid="{00000000-0005-0000-0000-0000FC690000}"/>
    <cellStyle name="Normal 6 4 5 8 2" xfId="11730" xr:uid="{00000000-0005-0000-0000-0000FD690000}"/>
    <cellStyle name="Normal 6 4 5 8 2 2" xfId="29748" xr:uid="{00000000-0005-0000-0000-0000FE690000}"/>
    <cellStyle name="Normal 6 4 5 8 3" xfId="8490" xr:uid="{00000000-0005-0000-0000-0000FF690000}"/>
    <cellStyle name="Normal 6 4 5 8 3 2" xfId="26508" xr:uid="{00000000-0005-0000-0000-0000006A0000}"/>
    <cellStyle name="Normal 6 4 5 8 4" xfId="20622" xr:uid="{00000000-0005-0000-0000-0000016A0000}"/>
    <cellStyle name="Normal 6 4 5 8 5" xfId="17382" xr:uid="{00000000-0005-0000-0000-0000026A0000}"/>
    <cellStyle name="Normal 6 4 5 9" xfId="3342" xr:uid="{00000000-0005-0000-0000-0000036A0000}"/>
    <cellStyle name="Normal 6 4 5 9 2" xfId="12468" xr:uid="{00000000-0005-0000-0000-0000046A0000}"/>
    <cellStyle name="Normal 6 4 5 9 2 2" xfId="30486" xr:uid="{00000000-0005-0000-0000-0000056A0000}"/>
    <cellStyle name="Normal 6 4 5 9 3" xfId="6060" xr:uid="{00000000-0005-0000-0000-0000066A0000}"/>
    <cellStyle name="Normal 6 4 5 9 3 2" xfId="24078" xr:uid="{00000000-0005-0000-0000-0000076A0000}"/>
    <cellStyle name="Normal 6 4 5 9 4" xfId="21360" xr:uid="{00000000-0005-0000-0000-0000086A0000}"/>
    <cellStyle name="Normal 6 4 5 9 5" xfId="14952" xr:uid="{00000000-0005-0000-0000-0000096A0000}"/>
    <cellStyle name="Normal 6 4 6" xfId="100" xr:uid="{00000000-0005-0000-0000-00000A6A0000}"/>
    <cellStyle name="Normal 6 4 6 10" xfId="9228" xr:uid="{00000000-0005-0000-0000-00000B6A0000}"/>
    <cellStyle name="Normal 6 4 6 10 2" xfId="27246" xr:uid="{00000000-0005-0000-0000-00000C6A0000}"/>
    <cellStyle name="Normal 6 4 6 11" xfId="5178" xr:uid="{00000000-0005-0000-0000-00000D6A0000}"/>
    <cellStyle name="Normal 6 4 6 11 2" xfId="23196" xr:uid="{00000000-0005-0000-0000-00000E6A0000}"/>
    <cellStyle name="Normal 6 4 6 12" xfId="18120" xr:uid="{00000000-0005-0000-0000-00000F6A0000}"/>
    <cellStyle name="Normal 6 4 6 13" xfId="14394" xr:uid="{00000000-0005-0000-0000-0000106A0000}"/>
    <cellStyle name="Normal 6 4 6 2" xfId="316" xr:uid="{00000000-0005-0000-0000-0000116A0000}"/>
    <cellStyle name="Normal 6 4 6 2 2" xfId="658" xr:uid="{00000000-0005-0000-0000-0000126A0000}"/>
    <cellStyle name="Normal 6 4 6 2 2 2" xfId="2314" xr:uid="{00000000-0005-0000-0000-0000136A0000}"/>
    <cellStyle name="Normal 6 4 6 2 2 2 2" xfId="11442" xr:uid="{00000000-0005-0000-0000-0000146A0000}"/>
    <cellStyle name="Normal 6 4 6 2 2 2 2 2" xfId="29460" xr:uid="{00000000-0005-0000-0000-0000156A0000}"/>
    <cellStyle name="Normal 6 4 6 2 2 2 3" xfId="8202" xr:uid="{00000000-0005-0000-0000-0000166A0000}"/>
    <cellStyle name="Normal 6 4 6 2 2 2 3 2" xfId="26220" xr:uid="{00000000-0005-0000-0000-0000176A0000}"/>
    <cellStyle name="Normal 6 4 6 2 2 2 4" xfId="20334" xr:uid="{00000000-0005-0000-0000-0000186A0000}"/>
    <cellStyle name="Normal 6 4 6 2 2 2 5" xfId="17094" xr:uid="{00000000-0005-0000-0000-0000196A0000}"/>
    <cellStyle name="Normal 6 4 6 2 2 3" xfId="4512" xr:uid="{00000000-0005-0000-0000-00001A6A0000}"/>
    <cellStyle name="Normal 6 4 6 2 2 3 2" xfId="13638" xr:uid="{00000000-0005-0000-0000-00001B6A0000}"/>
    <cellStyle name="Normal 6 4 6 2 2 3 2 2" xfId="31656" xr:uid="{00000000-0005-0000-0000-00001C6A0000}"/>
    <cellStyle name="Normal 6 4 6 2 2 3 3" xfId="22530" xr:uid="{00000000-0005-0000-0000-00001D6A0000}"/>
    <cellStyle name="Normal 6 4 6 2 2 4" xfId="9786" xr:uid="{00000000-0005-0000-0000-00001E6A0000}"/>
    <cellStyle name="Normal 6 4 6 2 2 4 2" xfId="27804" xr:uid="{00000000-0005-0000-0000-00001F6A0000}"/>
    <cellStyle name="Normal 6 4 6 2 2 5" xfId="6546" xr:uid="{00000000-0005-0000-0000-0000206A0000}"/>
    <cellStyle name="Normal 6 4 6 2 2 5 2" xfId="24564" xr:uid="{00000000-0005-0000-0000-0000216A0000}"/>
    <cellStyle name="Normal 6 4 6 2 2 6" xfId="18678" xr:uid="{00000000-0005-0000-0000-0000226A0000}"/>
    <cellStyle name="Normal 6 4 6 2 2 7" xfId="15438" xr:uid="{00000000-0005-0000-0000-0000236A0000}"/>
    <cellStyle name="Normal 6 4 6 2 3" xfId="1486" xr:uid="{00000000-0005-0000-0000-0000246A0000}"/>
    <cellStyle name="Normal 6 4 6 2 3 2" xfId="4170" xr:uid="{00000000-0005-0000-0000-0000256A0000}"/>
    <cellStyle name="Normal 6 4 6 2 3 2 2" xfId="13296" xr:uid="{00000000-0005-0000-0000-0000266A0000}"/>
    <cellStyle name="Normal 6 4 6 2 3 2 2 2" xfId="31314" xr:uid="{00000000-0005-0000-0000-0000276A0000}"/>
    <cellStyle name="Normal 6 4 6 2 3 2 3" xfId="22188" xr:uid="{00000000-0005-0000-0000-0000286A0000}"/>
    <cellStyle name="Normal 6 4 6 2 3 3" xfId="10614" xr:uid="{00000000-0005-0000-0000-0000296A0000}"/>
    <cellStyle name="Normal 6 4 6 2 3 3 2" xfId="28632" xr:uid="{00000000-0005-0000-0000-00002A6A0000}"/>
    <cellStyle name="Normal 6 4 6 2 3 4" xfId="7374" xr:uid="{00000000-0005-0000-0000-00002B6A0000}"/>
    <cellStyle name="Normal 6 4 6 2 3 4 2" xfId="25392" xr:uid="{00000000-0005-0000-0000-00002C6A0000}"/>
    <cellStyle name="Normal 6 4 6 2 3 5" xfId="19506" xr:uid="{00000000-0005-0000-0000-00002D6A0000}"/>
    <cellStyle name="Normal 6 4 6 2 3 6" xfId="16266" xr:uid="{00000000-0005-0000-0000-00002E6A0000}"/>
    <cellStyle name="Normal 6 4 6 2 4" xfId="2692" xr:uid="{00000000-0005-0000-0000-00002F6A0000}"/>
    <cellStyle name="Normal 6 4 6 2 4 2" xfId="11820" xr:uid="{00000000-0005-0000-0000-0000306A0000}"/>
    <cellStyle name="Normal 6 4 6 2 4 2 2" xfId="29838" xr:uid="{00000000-0005-0000-0000-0000316A0000}"/>
    <cellStyle name="Normal 6 4 6 2 4 3" xfId="8580" xr:uid="{00000000-0005-0000-0000-0000326A0000}"/>
    <cellStyle name="Normal 6 4 6 2 4 3 2" xfId="26598" xr:uid="{00000000-0005-0000-0000-0000336A0000}"/>
    <cellStyle name="Normal 6 4 6 2 4 4" xfId="20712" xr:uid="{00000000-0005-0000-0000-0000346A0000}"/>
    <cellStyle name="Normal 6 4 6 2 4 5" xfId="17472" xr:uid="{00000000-0005-0000-0000-0000356A0000}"/>
    <cellStyle name="Normal 6 4 6 2 5" xfId="3468" xr:uid="{00000000-0005-0000-0000-0000366A0000}"/>
    <cellStyle name="Normal 6 4 6 2 5 2" xfId="12594" xr:uid="{00000000-0005-0000-0000-0000376A0000}"/>
    <cellStyle name="Normal 6 4 6 2 5 2 2" xfId="30612" xr:uid="{00000000-0005-0000-0000-0000386A0000}"/>
    <cellStyle name="Normal 6 4 6 2 5 3" xfId="6204" xr:uid="{00000000-0005-0000-0000-0000396A0000}"/>
    <cellStyle name="Normal 6 4 6 2 5 3 2" xfId="24222" xr:uid="{00000000-0005-0000-0000-00003A6A0000}"/>
    <cellStyle name="Normal 6 4 6 2 5 4" xfId="21486" xr:uid="{00000000-0005-0000-0000-00003B6A0000}"/>
    <cellStyle name="Normal 6 4 6 2 5 5" xfId="15096" xr:uid="{00000000-0005-0000-0000-00003C6A0000}"/>
    <cellStyle name="Normal 6 4 6 2 6" xfId="9444" xr:uid="{00000000-0005-0000-0000-00003D6A0000}"/>
    <cellStyle name="Normal 6 4 6 2 6 2" xfId="27462" xr:uid="{00000000-0005-0000-0000-00003E6A0000}"/>
    <cellStyle name="Normal 6 4 6 2 7" xfId="5340" xr:uid="{00000000-0005-0000-0000-00003F6A0000}"/>
    <cellStyle name="Normal 6 4 6 2 7 2" xfId="23358" xr:uid="{00000000-0005-0000-0000-0000406A0000}"/>
    <cellStyle name="Normal 6 4 6 2 8" xfId="18336" xr:uid="{00000000-0005-0000-0000-0000416A0000}"/>
    <cellStyle name="Normal 6 4 6 2 9" xfId="14556" xr:uid="{00000000-0005-0000-0000-0000426A0000}"/>
    <cellStyle name="Normal 6 4 6 3" xfId="820" xr:uid="{00000000-0005-0000-0000-0000436A0000}"/>
    <cellStyle name="Normal 6 4 6 3 2" xfId="1648" xr:uid="{00000000-0005-0000-0000-0000446A0000}"/>
    <cellStyle name="Normal 6 4 6 3 2 2" xfId="4674" xr:uid="{00000000-0005-0000-0000-0000456A0000}"/>
    <cellStyle name="Normal 6 4 6 3 2 2 2" xfId="13800" xr:uid="{00000000-0005-0000-0000-0000466A0000}"/>
    <cellStyle name="Normal 6 4 6 3 2 2 2 2" xfId="31818" xr:uid="{00000000-0005-0000-0000-0000476A0000}"/>
    <cellStyle name="Normal 6 4 6 3 2 2 3" xfId="22692" xr:uid="{00000000-0005-0000-0000-0000486A0000}"/>
    <cellStyle name="Normal 6 4 6 3 2 3" xfId="10776" xr:uid="{00000000-0005-0000-0000-0000496A0000}"/>
    <cellStyle name="Normal 6 4 6 3 2 3 2" xfId="28794" xr:uid="{00000000-0005-0000-0000-00004A6A0000}"/>
    <cellStyle name="Normal 6 4 6 3 2 4" xfId="7536" xr:uid="{00000000-0005-0000-0000-00004B6A0000}"/>
    <cellStyle name="Normal 6 4 6 3 2 4 2" xfId="25554" xr:uid="{00000000-0005-0000-0000-00004C6A0000}"/>
    <cellStyle name="Normal 6 4 6 3 2 5" xfId="19668" xr:uid="{00000000-0005-0000-0000-00004D6A0000}"/>
    <cellStyle name="Normal 6 4 6 3 2 6" xfId="16428" xr:uid="{00000000-0005-0000-0000-00004E6A0000}"/>
    <cellStyle name="Normal 6 4 6 3 3" xfId="2854" xr:uid="{00000000-0005-0000-0000-00004F6A0000}"/>
    <cellStyle name="Normal 6 4 6 3 3 2" xfId="11982" xr:uid="{00000000-0005-0000-0000-0000506A0000}"/>
    <cellStyle name="Normal 6 4 6 3 3 2 2" xfId="30000" xr:uid="{00000000-0005-0000-0000-0000516A0000}"/>
    <cellStyle name="Normal 6 4 6 3 3 3" xfId="8742" xr:uid="{00000000-0005-0000-0000-0000526A0000}"/>
    <cellStyle name="Normal 6 4 6 3 3 3 2" xfId="26760" xr:uid="{00000000-0005-0000-0000-0000536A0000}"/>
    <cellStyle name="Normal 6 4 6 3 3 4" xfId="20874" xr:uid="{00000000-0005-0000-0000-0000546A0000}"/>
    <cellStyle name="Normal 6 4 6 3 3 5" xfId="17634" xr:uid="{00000000-0005-0000-0000-0000556A0000}"/>
    <cellStyle name="Normal 6 4 6 3 4" xfId="3630" xr:uid="{00000000-0005-0000-0000-0000566A0000}"/>
    <cellStyle name="Normal 6 4 6 3 4 2" xfId="12756" xr:uid="{00000000-0005-0000-0000-0000576A0000}"/>
    <cellStyle name="Normal 6 4 6 3 4 2 2" xfId="30774" xr:uid="{00000000-0005-0000-0000-0000586A0000}"/>
    <cellStyle name="Normal 6 4 6 3 4 3" xfId="6708" xr:uid="{00000000-0005-0000-0000-0000596A0000}"/>
    <cellStyle name="Normal 6 4 6 3 4 3 2" xfId="24726" xr:uid="{00000000-0005-0000-0000-00005A6A0000}"/>
    <cellStyle name="Normal 6 4 6 3 4 4" xfId="21648" xr:uid="{00000000-0005-0000-0000-00005B6A0000}"/>
    <cellStyle name="Normal 6 4 6 3 4 5" xfId="15600" xr:uid="{00000000-0005-0000-0000-00005C6A0000}"/>
    <cellStyle name="Normal 6 4 6 3 5" xfId="9948" xr:uid="{00000000-0005-0000-0000-00005D6A0000}"/>
    <cellStyle name="Normal 6 4 6 3 5 2" xfId="27966" xr:uid="{00000000-0005-0000-0000-00005E6A0000}"/>
    <cellStyle name="Normal 6 4 6 3 6" xfId="5502" xr:uid="{00000000-0005-0000-0000-00005F6A0000}"/>
    <cellStyle name="Normal 6 4 6 3 6 2" xfId="23520" xr:uid="{00000000-0005-0000-0000-0000606A0000}"/>
    <cellStyle name="Normal 6 4 6 3 7" xfId="18840" xr:uid="{00000000-0005-0000-0000-0000616A0000}"/>
    <cellStyle name="Normal 6 4 6 3 8" xfId="14718" xr:uid="{00000000-0005-0000-0000-0000626A0000}"/>
    <cellStyle name="Normal 6 4 6 4" xfId="982" xr:uid="{00000000-0005-0000-0000-0000636A0000}"/>
    <cellStyle name="Normal 6 4 6 4 2" xfId="1810" xr:uid="{00000000-0005-0000-0000-0000646A0000}"/>
    <cellStyle name="Normal 6 4 6 4 2 2" xfId="4836" xr:uid="{00000000-0005-0000-0000-0000656A0000}"/>
    <cellStyle name="Normal 6 4 6 4 2 2 2" xfId="13962" xr:uid="{00000000-0005-0000-0000-0000666A0000}"/>
    <cellStyle name="Normal 6 4 6 4 2 2 2 2" xfId="31980" xr:uid="{00000000-0005-0000-0000-0000676A0000}"/>
    <cellStyle name="Normal 6 4 6 4 2 2 3" xfId="22854" xr:uid="{00000000-0005-0000-0000-0000686A0000}"/>
    <cellStyle name="Normal 6 4 6 4 2 3" xfId="10938" xr:uid="{00000000-0005-0000-0000-0000696A0000}"/>
    <cellStyle name="Normal 6 4 6 4 2 3 2" xfId="28956" xr:uid="{00000000-0005-0000-0000-00006A6A0000}"/>
    <cellStyle name="Normal 6 4 6 4 2 4" xfId="7698" xr:uid="{00000000-0005-0000-0000-00006B6A0000}"/>
    <cellStyle name="Normal 6 4 6 4 2 4 2" xfId="25716" xr:uid="{00000000-0005-0000-0000-00006C6A0000}"/>
    <cellStyle name="Normal 6 4 6 4 2 5" xfId="19830" xr:uid="{00000000-0005-0000-0000-00006D6A0000}"/>
    <cellStyle name="Normal 6 4 6 4 2 6" xfId="16590" xr:uid="{00000000-0005-0000-0000-00006E6A0000}"/>
    <cellStyle name="Normal 6 4 6 4 3" xfId="3016" xr:uid="{00000000-0005-0000-0000-00006F6A0000}"/>
    <cellStyle name="Normal 6 4 6 4 3 2" xfId="12144" xr:uid="{00000000-0005-0000-0000-0000706A0000}"/>
    <cellStyle name="Normal 6 4 6 4 3 2 2" xfId="30162" xr:uid="{00000000-0005-0000-0000-0000716A0000}"/>
    <cellStyle name="Normal 6 4 6 4 3 3" xfId="8904" xr:uid="{00000000-0005-0000-0000-0000726A0000}"/>
    <cellStyle name="Normal 6 4 6 4 3 3 2" xfId="26922" xr:uid="{00000000-0005-0000-0000-0000736A0000}"/>
    <cellStyle name="Normal 6 4 6 4 3 4" xfId="21036" xr:uid="{00000000-0005-0000-0000-0000746A0000}"/>
    <cellStyle name="Normal 6 4 6 4 3 5" xfId="17796" xr:uid="{00000000-0005-0000-0000-0000756A0000}"/>
    <cellStyle name="Normal 6 4 6 4 4" xfId="3792" xr:uid="{00000000-0005-0000-0000-0000766A0000}"/>
    <cellStyle name="Normal 6 4 6 4 4 2" xfId="12918" xr:uid="{00000000-0005-0000-0000-0000776A0000}"/>
    <cellStyle name="Normal 6 4 6 4 4 2 2" xfId="30936" xr:uid="{00000000-0005-0000-0000-0000786A0000}"/>
    <cellStyle name="Normal 6 4 6 4 4 3" xfId="6870" xr:uid="{00000000-0005-0000-0000-0000796A0000}"/>
    <cellStyle name="Normal 6 4 6 4 4 3 2" xfId="24888" xr:uid="{00000000-0005-0000-0000-00007A6A0000}"/>
    <cellStyle name="Normal 6 4 6 4 4 4" xfId="21810" xr:uid="{00000000-0005-0000-0000-00007B6A0000}"/>
    <cellStyle name="Normal 6 4 6 4 5" xfId="10110" xr:uid="{00000000-0005-0000-0000-00007C6A0000}"/>
    <cellStyle name="Normal 6 4 6 4 5 2" xfId="28128" xr:uid="{00000000-0005-0000-0000-00007D6A0000}"/>
    <cellStyle name="Normal 6 4 6 4 6" xfId="5664" xr:uid="{00000000-0005-0000-0000-00007E6A0000}"/>
    <cellStyle name="Normal 6 4 6 4 6 2" xfId="23682" xr:uid="{00000000-0005-0000-0000-00007F6A0000}"/>
    <cellStyle name="Normal 6 4 6 4 7" xfId="19002" xr:uid="{00000000-0005-0000-0000-0000806A0000}"/>
    <cellStyle name="Normal 6 4 6 4 8" xfId="15762" xr:uid="{00000000-0005-0000-0000-0000816A0000}"/>
    <cellStyle name="Normal 6 4 6 5" xfId="1144" xr:uid="{00000000-0005-0000-0000-0000826A0000}"/>
    <cellStyle name="Normal 6 4 6 5 2" xfId="1972" xr:uid="{00000000-0005-0000-0000-0000836A0000}"/>
    <cellStyle name="Normal 6 4 6 5 2 2" xfId="11100" xr:uid="{00000000-0005-0000-0000-0000846A0000}"/>
    <cellStyle name="Normal 6 4 6 5 2 2 2" xfId="29118" xr:uid="{00000000-0005-0000-0000-0000856A0000}"/>
    <cellStyle name="Normal 6 4 6 5 2 3" xfId="7860" xr:uid="{00000000-0005-0000-0000-0000866A0000}"/>
    <cellStyle name="Normal 6 4 6 5 2 3 2" xfId="25878" xr:uid="{00000000-0005-0000-0000-0000876A0000}"/>
    <cellStyle name="Normal 6 4 6 5 2 4" xfId="19992" xr:uid="{00000000-0005-0000-0000-0000886A0000}"/>
    <cellStyle name="Normal 6 4 6 5 2 5" xfId="16752" xr:uid="{00000000-0005-0000-0000-0000896A0000}"/>
    <cellStyle name="Normal 6 4 6 5 3" xfId="3178" xr:uid="{00000000-0005-0000-0000-00008A6A0000}"/>
    <cellStyle name="Normal 6 4 6 5 3 2" xfId="12306" xr:uid="{00000000-0005-0000-0000-00008B6A0000}"/>
    <cellStyle name="Normal 6 4 6 5 3 2 2" xfId="30324" xr:uid="{00000000-0005-0000-0000-00008C6A0000}"/>
    <cellStyle name="Normal 6 4 6 5 3 3" xfId="9066" xr:uid="{00000000-0005-0000-0000-00008D6A0000}"/>
    <cellStyle name="Normal 6 4 6 5 3 3 2" xfId="27084" xr:uid="{00000000-0005-0000-0000-00008E6A0000}"/>
    <cellStyle name="Normal 6 4 6 5 3 4" xfId="21198" xr:uid="{00000000-0005-0000-0000-00008F6A0000}"/>
    <cellStyle name="Normal 6 4 6 5 3 5" xfId="17958" xr:uid="{00000000-0005-0000-0000-0000906A0000}"/>
    <cellStyle name="Normal 6 4 6 5 4" xfId="4998" xr:uid="{00000000-0005-0000-0000-0000916A0000}"/>
    <cellStyle name="Normal 6 4 6 5 4 2" xfId="14124" xr:uid="{00000000-0005-0000-0000-0000926A0000}"/>
    <cellStyle name="Normal 6 4 6 5 4 2 2" xfId="32142" xr:uid="{00000000-0005-0000-0000-0000936A0000}"/>
    <cellStyle name="Normal 6 4 6 5 4 3" xfId="7032" xr:uid="{00000000-0005-0000-0000-0000946A0000}"/>
    <cellStyle name="Normal 6 4 6 5 4 3 2" xfId="25050" xr:uid="{00000000-0005-0000-0000-0000956A0000}"/>
    <cellStyle name="Normal 6 4 6 5 4 4" xfId="23016" xr:uid="{00000000-0005-0000-0000-0000966A0000}"/>
    <cellStyle name="Normal 6 4 6 5 5" xfId="10272" xr:uid="{00000000-0005-0000-0000-0000976A0000}"/>
    <cellStyle name="Normal 6 4 6 5 5 2" xfId="28290" xr:uid="{00000000-0005-0000-0000-0000986A0000}"/>
    <cellStyle name="Normal 6 4 6 5 6" xfId="5826" xr:uid="{00000000-0005-0000-0000-0000996A0000}"/>
    <cellStyle name="Normal 6 4 6 5 6 2" xfId="23844" xr:uid="{00000000-0005-0000-0000-00009A6A0000}"/>
    <cellStyle name="Normal 6 4 6 5 7" xfId="19164" xr:uid="{00000000-0005-0000-0000-00009B6A0000}"/>
    <cellStyle name="Normal 6 4 6 5 8" xfId="15924" xr:uid="{00000000-0005-0000-0000-00009C6A0000}"/>
    <cellStyle name="Normal 6 4 6 6" xfId="496" xr:uid="{00000000-0005-0000-0000-00009D6A0000}"/>
    <cellStyle name="Normal 6 4 6 6 2" xfId="2152" xr:uid="{00000000-0005-0000-0000-00009E6A0000}"/>
    <cellStyle name="Normal 6 4 6 6 2 2" xfId="11280" xr:uid="{00000000-0005-0000-0000-00009F6A0000}"/>
    <cellStyle name="Normal 6 4 6 6 2 2 2" xfId="29298" xr:uid="{00000000-0005-0000-0000-0000A06A0000}"/>
    <cellStyle name="Normal 6 4 6 6 2 3" xfId="8040" xr:uid="{00000000-0005-0000-0000-0000A16A0000}"/>
    <cellStyle name="Normal 6 4 6 6 2 3 2" xfId="26058" xr:uid="{00000000-0005-0000-0000-0000A26A0000}"/>
    <cellStyle name="Normal 6 4 6 6 2 4" xfId="20172" xr:uid="{00000000-0005-0000-0000-0000A36A0000}"/>
    <cellStyle name="Normal 6 4 6 6 2 5" xfId="16932" xr:uid="{00000000-0005-0000-0000-0000A46A0000}"/>
    <cellStyle name="Normal 6 4 6 6 3" xfId="4350" xr:uid="{00000000-0005-0000-0000-0000A56A0000}"/>
    <cellStyle name="Normal 6 4 6 6 3 2" xfId="13476" xr:uid="{00000000-0005-0000-0000-0000A66A0000}"/>
    <cellStyle name="Normal 6 4 6 6 3 2 2" xfId="31494" xr:uid="{00000000-0005-0000-0000-0000A76A0000}"/>
    <cellStyle name="Normal 6 4 6 6 3 3" xfId="22368" xr:uid="{00000000-0005-0000-0000-0000A86A0000}"/>
    <cellStyle name="Normal 6 4 6 6 4" xfId="9624" xr:uid="{00000000-0005-0000-0000-0000A96A0000}"/>
    <cellStyle name="Normal 6 4 6 6 4 2" xfId="27642" xr:uid="{00000000-0005-0000-0000-0000AA6A0000}"/>
    <cellStyle name="Normal 6 4 6 6 5" xfId="6384" xr:uid="{00000000-0005-0000-0000-0000AB6A0000}"/>
    <cellStyle name="Normal 6 4 6 6 5 2" xfId="24402" xr:uid="{00000000-0005-0000-0000-0000AC6A0000}"/>
    <cellStyle name="Normal 6 4 6 6 6" xfId="18516" xr:uid="{00000000-0005-0000-0000-0000AD6A0000}"/>
    <cellStyle name="Normal 6 4 6 6 7" xfId="15276" xr:uid="{00000000-0005-0000-0000-0000AE6A0000}"/>
    <cellStyle name="Normal 6 4 6 7" xfId="1324" xr:uid="{00000000-0005-0000-0000-0000AF6A0000}"/>
    <cellStyle name="Normal 6 4 6 7 2" xfId="3954" xr:uid="{00000000-0005-0000-0000-0000B06A0000}"/>
    <cellStyle name="Normal 6 4 6 7 2 2" xfId="13080" xr:uid="{00000000-0005-0000-0000-0000B16A0000}"/>
    <cellStyle name="Normal 6 4 6 7 2 2 2" xfId="31098" xr:uid="{00000000-0005-0000-0000-0000B26A0000}"/>
    <cellStyle name="Normal 6 4 6 7 2 3" xfId="21972" xr:uid="{00000000-0005-0000-0000-0000B36A0000}"/>
    <cellStyle name="Normal 6 4 6 7 3" xfId="10452" xr:uid="{00000000-0005-0000-0000-0000B46A0000}"/>
    <cellStyle name="Normal 6 4 6 7 3 2" xfId="28470" xr:uid="{00000000-0005-0000-0000-0000B56A0000}"/>
    <cellStyle name="Normal 6 4 6 7 4" xfId="7212" xr:uid="{00000000-0005-0000-0000-0000B66A0000}"/>
    <cellStyle name="Normal 6 4 6 7 4 2" xfId="25230" xr:uid="{00000000-0005-0000-0000-0000B76A0000}"/>
    <cellStyle name="Normal 6 4 6 7 5" xfId="19344" xr:uid="{00000000-0005-0000-0000-0000B86A0000}"/>
    <cellStyle name="Normal 6 4 6 7 6" xfId="16104" xr:uid="{00000000-0005-0000-0000-0000B96A0000}"/>
    <cellStyle name="Normal 6 4 6 8" xfId="2530" xr:uid="{00000000-0005-0000-0000-0000BA6A0000}"/>
    <cellStyle name="Normal 6 4 6 8 2" xfId="11658" xr:uid="{00000000-0005-0000-0000-0000BB6A0000}"/>
    <cellStyle name="Normal 6 4 6 8 2 2" xfId="29676" xr:uid="{00000000-0005-0000-0000-0000BC6A0000}"/>
    <cellStyle name="Normal 6 4 6 8 3" xfId="8418" xr:uid="{00000000-0005-0000-0000-0000BD6A0000}"/>
    <cellStyle name="Normal 6 4 6 8 3 2" xfId="26436" xr:uid="{00000000-0005-0000-0000-0000BE6A0000}"/>
    <cellStyle name="Normal 6 4 6 8 4" xfId="20550" xr:uid="{00000000-0005-0000-0000-0000BF6A0000}"/>
    <cellStyle name="Normal 6 4 6 8 5" xfId="17310" xr:uid="{00000000-0005-0000-0000-0000C06A0000}"/>
    <cellStyle name="Normal 6 4 6 9" xfId="3360" xr:uid="{00000000-0005-0000-0000-0000C16A0000}"/>
    <cellStyle name="Normal 6 4 6 9 2" xfId="12486" xr:uid="{00000000-0005-0000-0000-0000C26A0000}"/>
    <cellStyle name="Normal 6 4 6 9 2 2" xfId="30504" xr:uid="{00000000-0005-0000-0000-0000C36A0000}"/>
    <cellStyle name="Normal 6 4 6 9 3" xfId="5988" xr:uid="{00000000-0005-0000-0000-0000C46A0000}"/>
    <cellStyle name="Normal 6 4 6 9 3 2" xfId="24006" xr:uid="{00000000-0005-0000-0000-0000C56A0000}"/>
    <cellStyle name="Normal 6 4 6 9 4" xfId="21378" xr:uid="{00000000-0005-0000-0000-0000C66A0000}"/>
    <cellStyle name="Normal 6 4 6 9 5" xfId="14880" xr:uid="{00000000-0005-0000-0000-0000C76A0000}"/>
    <cellStyle name="Normal 6 4 7" xfId="244" xr:uid="{00000000-0005-0000-0000-0000C86A0000}"/>
    <cellStyle name="Normal 6 4 7 2" xfId="424" xr:uid="{00000000-0005-0000-0000-0000C96A0000}"/>
    <cellStyle name="Normal 6 4 7 2 2" xfId="2080" xr:uid="{00000000-0005-0000-0000-0000CA6A0000}"/>
    <cellStyle name="Normal 6 4 7 2 2 2" xfId="11208" xr:uid="{00000000-0005-0000-0000-0000CB6A0000}"/>
    <cellStyle name="Normal 6 4 7 2 2 2 2" xfId="29226" xr:uid="{00000000-0005-0000-0000-0000CC6A0000}"/>
    <cellStyle name="Normal 6 4 7 2 2 3" xfId="7968" xr:uid="{00000000-0005-0000-0000-0000CD6A0000}"/>
    <cellStyle name="Normal 6 4 7 2 2 3 2" xfId="25986" xr:uid="{00000000-0005-0000-0000-0000CE6A0000}"/>
    <cellStyle name="Normal 6 4 7 2 2 4" xfId="20100" xr:uid="{00000000-0005-0000-0000-0000CF6A0000}"/>
    <cellStyle name="Normal 6 4 7 2 2 5" xfId="16860" xr:uid="{00000000-0005-0000-0000-0000D06A0000}"/>
    <cellStyle name="Normal 6 4 7 2 3" xfId="4278" xr:uid="{00000000-0005-0000-0000-0000D16A0000}"/>
    <cellStyle name="Normal 6 4 7 2 3 2" xfId="13404" xr:uid="{00000000-0005-0000-0000-0000D26A0000}"/>
    <cellStyle name="Normal 6 4 7 2 3 2 2" xfId="31422" xr:uid="{00000000-0005-0000-0000-0000D36A0000}"/>
    <cellStyle name="Normal 6 4 7 2 3 3" xfId="22296" xr:uid="{00000000-0005-0000-0000-0000D46A0000}"/>
    <cellStyle name="Normal 6 4 7 2 4" xfId="9552" xr:uid="{00000000-0005-0000-0000-0000D56A0000}"/>
    <cellStyle name="Normal 6 4 7 2 4 2" xfId="27570" xr:uid="{00000000-0005-0000-0000-0000D66A0000}"/>
    <cellStyle name="Normal 6 4 7 2 5" xfId="6312" xr:uid="{00000000-0005-0000-0000-0000D76A0000}"/>
    <cellStyle name="Normal 6 4 7 2 5 2" xfId="24330" xr:uid="{00000000-0005-0000-0000-0000D86A0000}"/>
    <cellStyle name="Normal 6 4 7 2 6" xfId="18444" xr:uid="{00000000-0005-0000-0000-0000D96A0000}"/>
    <cellStyle name="Normal 6 4 7 2 7" xfId="15204" xr:uid="{00000000-0005-0000-0000-0000DA6A0000}"/>
    <cellStyle name="Normal 6 4 7 3" xfId="1252" xr:uid="{00000000-0005-0000-0000-0000DB6A0000}"/>
    <cellStyle name="Normal 6 4 7 3 2" xfId="4098" xr:uid="{00000000-0005-0000-0000-0000DC6A0000}"/>
    <cellStyle name="Normal 6 4 7 3 2 2" xfId="13224" xr:uid="{00000000-0005-0000-0000-0000DD6A0000}"/>
    <cellStyle name="Normal 6 4 7 3 2 2 2" xfId="31242" xr:uid="{00000000-0005-0000-0000-0000DE6A0000}"/>
    <cellStyle name="Normal 6 4 7 3 2 3" xfId="22116" xr:uid="{00000000-0005-0000-0000-0000DF6A0000}"/>
    <cellStyle name="Normal 6 4 7 3 3" xfId="10380" xr:uid="{00000000-0005-0000-0000-0000E06A0000}"/>
    <cellStyle name="Normal 6 4 7 3 3 2" xfId="28398" xr:uid="{00000000-0005-0000-0000-0000E16A0000}"/>
    <cellStyle name="Normal 6 4 7 3 4" xfId="7140" xr:uid="{00000000-0005-0000-0000-0000E26A0000}"/>
    <cellStyle name="Normal 6 4 7 3 4 2" xfId="25158" xr:uid="{00000000-0005-0000-0000-0000E36A0000}"/>
    <cellStyle name="Normal 6 4 7 3 5" xfId="19272" xr:uid="{00000000-0005-0000-0000-0000E46A0000}"/>
    <cellStyle name="Normal 6 4 7 3 6" xfId="16032" xr:uid="{00000000-0005-0000-0000-0000E56A0000}"/>
    <cellStyle name="Normal 6 4 7 4" xfId="2458" xr:uid="{00000000-0005-0000-0000-0000E66A0000}"/>
    <cellStyle name="Normal 6 4 7 4 2" xfId="11586" xr:uid="{00000000-0005-0000-0000-0000E76A0000}"/>
    <cellStyle name="Normal 6 4 7 4 2 2" xfId="29604" xr:uid="{00000000-0005-0000-0000-0000E86A0000}"/>
    <cellStyle name="Normal 6 4 7 4 3" xfId="8346" xr:uid="{00000000-0005-0000-0000-0000E96A0000}"/>
    <cellStyle name="Normal 6 4 7 4 3 2" xfId="26364" xr:uid="{00000000-0005-0000-0000-0000EA6A0000}"/>
    <cellStyle name="Normal 6 4 7 4 4" xfId="20478" xr:uid="{00000000-0005-0000-0000-0000EB6A0000}"/>
    <cellStyle name="Normal 6 4 7 4 5" xfId="17238" xr:uid="{00000000-0005-0000-0000-0000EC6A0000}"/>
    <cellStyle name="Normal 6 4 7 5" xfId="3378" xr:uid="{00000000-0005-0000-0000-0000ED6A0000}"/>
    <cellStyle name="Normal 6 4 7 5 2" xfId="12504" xr:uid="{00000000-0005-0000-0000-0000EE6A0000}"/>
    <cellStyle name="Normal 6 4 7 5 2 2" xfId="30522" xr:uid="{00000000-0005-0000-0000-0000EF6A0000}"/>
    <cellStyle name="Normal 6 4 7 5 3" xfId="6132" xr:uid="{00000000-0005-0000-0000-0000F06A0000}"/>
    <cellStyle name="Normal 6 4 7 5 3 2" xfId="24150" xr:uid="{00000000-0005-0000-0000-0000F16A0000}"/>
    <cellStyle name="Normal 6 4 7 5 4" xfId="21396" xr:uid="{00000000-0005-0000-0000-0000F26A0000}"/>
    <cellStyle name="Normal 6 4 7 5 5" xfId="15024" xr:uid="{00000000-0005-0000-0000-0000F36A0000}"/>
    <cellStyle name="Normal 6 4 7 6" xfId="9372" xr:uid="{00000000-0005-0000-0000-0000F46A0000}"/>
    <cellStyle name="Normal 6 4 7 6 2" xfId="27390" xr:uid="{00000000-0005-0000-0000-0000F56A0000}"/>
    <cellStyle name="Normal 6 4 7 7" xfId="5106" xr:uid="{00000000-0005-0000-0000-0000F66A0000}"/>
    <cellStyle name="Normal 6 4 7 7 2" xfId="23124" xr:uid="{00000000-0005-0000-0000-0000F76A0000}"/>
    <cellStyle name="Normal 6 4 7 8" xfId="18264" xr:uid="{00000000-0005-0000-0000-0000F86A0000}"/>
    <cellStyle name="Normal 6 4 7 9" xfId="14322" xr:uid="{00000000-0005-0000-0000-0000F96A0000}"/>
    <cellStyle name="Normal 6 4 8" xfId="190" xr:uid="{00000000-0005-0000-0000-0000FA6A0000}"/>
    <cellStyle name="Normal 6 4 8 2" xfId="586" xr:uid="{00000000-0005-0000-0000-0000FB6A0000}"/>
    <cellStyle name="Normal 6 4 8 2 2" xfId="2242" xr:uid="{00000000-0005-0000-0000-0000FC6A0000}"/>
    <cellStyle name="Normal 6 4 8 2 2 2" xfId="11370" xr:uid="{00000000-0005-0000-0000-0000FD6A0000}"/>
    <cellStyle name="Normal 6 4 8 2 2 2 2" xfId="29388" xr:uid="{00000000-0005-0000-0000-0000FE6A0000}"/>
    <cellStyle name="Normal 6 4 8 2 2 3" xfId="8130" xr:uid="{00000000-0005-0000-0000-0000FF6A0000}"/>
    <cellStyle name="Normal 6 4 8 2 2 3 2" xfId="26148" xr:uid="{00000000-0005-0000-0000-0000006B0000}"/>
    <cellStyle name="Normal 6 4 8 2 2 4" xfId="20262" xr:uid="{00000000-0005-0000-0000-0000016B0000}"/>
    <cellStyle name="Normal 6 4 8 2 2 5" xfId="17022" xr:uid="{00000000-0005-0000-0000-0000026B0000}"/>
    <cellStyle name="Normal 6 4 8 2 3" xfId="4440" xr:uid="{00000000-0005-0000-0000-0000036B0000}"/>
    <cellStyle name="Normal 6 4 8 2 3 2" xfId="13566" xr:uid="{00000000-0005-0000-0000-0000046B0000}"/>
    <cellStyle name="Normal 6 4 8 2 3 2 2" xfId="31584" xr:uid="{00000000-0005-0000-0000-0000056B0000}"/>
    <cellStyle name="Normal 6 4 8 2 3 3" xfId="22458" xr:uid="{00000000-0005-0000-0000-0000066B0000}"/>
    <cellStyle name="Normal 6 4 8 2 4" xfId="9714" xr:uid="{00000000-0005-0000-0000-0000076B0000}"/>
    <cellStyle name="Normal 6 4 8 2 4 2" xfId="27732" xr:uid="{00000000-0005-0000-0000-0000086B0000}"/>
    <cellStyle name="Normal 6 4 8 2 5" xfId="6474" xr:uid="{00000000-0005-0000-0000-0000096B0000}"/>
    <cellStyle name="Normal 6 4 8 2 5 2" xfId="24492" xr:uid="{00000000-0005-0000-0000-00000A6B0000}"/>
    <cellStyle name="Normal 6 4 8 2 6" xfId="18606" xr:uid="{00000000-0005-0000-0000-00000B6B0000}"/>
    <cellStyle name="Normal 6 4 8 2 7" xfId="15366" xr:uid="{00000000-0005-0000-0000-00000C6B0000}"/>
    <cellStyle name="Normal 6 4 8 3" xfId="1414" xr:uid="{00000000-0005-0000-0000-00000D6B0000}"/>
    <cellStyle name="Normal 6 4 8 3 2" xfId="4044" xr:uid="{00000000-0005-0000-0000-00000E6B0000}"/>
    <cellStyle name="Normal 6 4 8 3 2 2" xfId="13170" xr:uid="{00000000-0005-0000-0000-00000F6B0000}"/>
    <cellStyle name="Normal 6 4 8 3 2 2 2" xfId="31188" xr:uid="{00000000-0005-0000-0000-0000106B0000}"/>
    <cellStyle name="Normal 6 4 8 3 2 3" xfId="22062" xr:uid="{00000000-0005-0000-0000-0000116B0000}"/>
    <cellStyle name="Normal 6 4 8 3 3" xfId="10542" xr:uid="{00000000-0005-0000-0000-0000126B0000}"/>
    <cellStyle name="Normal 6 4 8 3 3 2" xfId="28560" xr:uid="{00000000-0005-0000-0000-0000136B0000}"/>
    <cellStyle name="Normal 6 4 8 3 4" xfId="7302" xr:uid="{00000000-0005-0000-0000-0000146B0000}"/>
    <cellStyle name="Normal 6 4 8 3 4 2" xfId="25320" xr:uid="{00000000-0005-0000-0000-0000156B0000}"/>
    <cellStyle name="Normal 6 4 8 3 5" xfId="19434" xr:uid="{00000000-0005-0000-0000-0000166B0000}"/>
    <cellStyle name="Normal 6 4 8 3 6" xfId="16194" xr:uid="{00000000-0005-0000-0000-0000176B0000}"/>
    <cellStyle name="Normal 6 4 8 4" xfId="2620" xr:uid="{00000000-0005-0000-0000-0000186B0000}"/>
    <cellStyle name="Normal 6 4 8 4 2" xfId="11748" xr:uid="{00000000-0005-0000-0000-0000196B0000}"/>
    <cellStyle name="Normal 6 4 8 4 2 2" xfId="29766" xr:uid="{00000000-0005-0000-0000-00001A6B0000}"/>
    <cellStyle name="Normal 6 4 8 4 3" xfId="8508" xr:uid="{00000000-0005-0000-0000-00001B6B0000}"/>
    <cellStyle name="Normal 6 4 8 4 3 2" xfId="26526" xr:uid="{00000000-0005-0000-0000-00001C6B0000}"/>
    <cellStyle name="Normal 6 4 8 4 4" xfId="20640" xr:uid="{00000000-0005-0000-0000-00001D6B0000}"/>
    <cellStyle name="Normal 6 4 8 4 5" xfId="17400" xr:uid="{00000000-0005-0000-0000-00001E6B0000}"/>
    <cellStyle name="Normal 6 4 8 5" xfId="3396" xr:uid="{00000000-0005-0000-0000-00001F6B0000}"/>
    <cellStyle name="Normal 6 4 8 5 2" xfId="12522" xr:uid="{00000000-0005-0000-0000-0000206B0000}"/>
    <cellStyle name="Normal 6 4 8 5 2 2" xfId="30540" xr:uid="{00000000-0005-0000-0000-0000216B0000}"/>
    <cellStyle name="Normal 6 4 8 5 3" xfId="6078" xr:uid="{00000000-0005-0000-0000-0000226B0000}"/>
    <cellStyle name="Normal 6 4 8 5 3 2" xfId="24096" xr:uid="{00000000-0005-0000-0000-0000236B0000}"/>
    <cellStyle name="Normal 6 4 8 5 4" xfId="21414" xr:uid="{00000000-0005-0000-0000-0000246B0000}"/>
    <cellStyle name="Normal 6 4 8 5 5" xfId="14970" xr:uid="{00000000-0005-0000-0000-0000256B0000}"/>
    <cellStyle name="Normal 6 4 8 6" xfId="9318" xr:uid="{00000000-0005-0000-0000-0000266B0000}"/>
    <cellStyle name="Normal 6 4 8 6 2" xfId="27336" xr:uid="{00000000-0005-0000-0000-0000276B0000}"/>
    <cellStyle name="Normal 6 4 8 7" xfId="5268" xr:uid="{00000000-0005-0000-0000-0000286B0000}"/>
    <cellStyle name="Normal 6 4 8 7 2" xfId="23286" xr:uid="{00000000-0005-0000-0000-0000296B0000}"/>
    <cellStyle name="Normal 6 4 8 8" xfId="18210" xr:uid="{00000000-0005-0000-0000-00002A6B0000}"/>
    <cellStyle name="Normal 6 4 8 9" xfId="14484" xr:uid="{00000000-0005-0000-0000-00002B6B0000}"/>
    <cellStyle name="Normal 6 4 9" xfId="748" xr:uid="{00000000-0005-0000-0000-00002C6B0000}"/>
    <cellStyle name="Normal 6 4 9 2" xfId="1576" xr:uid="{00000000-0005-0000-0000-00002D6B0000}"/>
    <cellStyle name="Normal 6 4 9 2 2" xfId="4602" xr:uid="{00000000-0005-0000-0000-00002E6B0000}"/>
    <cellStyle name="Normal 6 4 9 2 2 2" xfId="13728" xr:uid="{00000000-0005-0000-0000-00002F6B0000}"/>
    <cellStyle name="Normal 6 4 9 2 2 2 2" xfId="31746" xr:uid="{00000000-0005-0000-0000-0000306B0000}"/>
    <cellStyle name="Normal 6 4 9 2 2 3" xfId="22620" xr:uid="{00000000-0005-0000-0000-0000316B0000}"/>
    <cellStyle name="Normal 6 4 9 2 3" xfId="10704" xr:uid="{00000000-0005-0000-0000-0000326B0000}"/>
    <cellStyle name="Normal 6 4 9 2 3 2" xfId="28722" xr:uid="{00000000-0005-0000-0000-0000336B0000}"/>
    <cellStyle name="Normal 6 4 9 2 4" xfId="7464" xr:uid="{00000000-0005-0000-0000-0000346B0000}"/>
    <cellStyle name="Normal 6 4 9 2 4 2" xfId="25482" xr:uid="{00000000-0005-0000-0000-0000356B0000}"/>
    <cellStyle name="Normal 6 4 9 2 5" xfId="19596" xr:uid="{00000000-0005-0000-0000-0000366B0000}"/>
    <cellStyle name="Normal 6 4 9 2 6" xfId="16356" xr:uid="{00000000-0005-0000-0000-0000376B0000}"/>
    <cellStyle name="Normal 6 4 9 3" xfId="2782" xr:uid="{00000000-0005-0000-0000-0000386B0000}"/>
    <cellStyle name="Normal 6 4 9 3 2" xfId="11910" xr:uid="{00000000-0005-0000-0000-0000396B0000}"/>
    <cellStyle name="Normal 6 4 9 3 2 2" xfId="29928" xr:uid="{00000000-0005-0000-0000-00003A6B0000}"/>
    <cellStyle name="Normal 6 4 9 3 3" xfId="8670" xr:uid="{00000000-0005-0000-0000-00003B6B0000}"/>
    <cellStyle name="Normal 6 4 9 3 3 2" xfId="26688" xr:uid="{00000000-0005-0000-0000-00003C6B0000}"/>
    <cellStyle name="Normal 6 4 9 3 4" xfId="20802" xr:uid="{00000000-0005-0000-0000-00003D6B0000}"/>
    <cellStyle name="Normal 6 4 9 3 5" xfId="17562" xr:uid="{00000000-0005-0000-0000-00003E6B0000}"/>
    <cellStyle name="Normal 6 4 9 4" xfId="3558" xr:uid="{00000000-0005-0000-0000-00003F6B0000}"/>
    <cellStyle name="Normal 6 4 9 4 2" xfId="12684" xr:uid="{00000000-0005-0000-0000-0000406B0000}"/>
    <cellStyle name="Normal 6 4 9 4 2 2" xfId="30702" xr:uid="{00000000-0005-0000-0000-0000416B0000}"/>
    <cellStyle name="Normal 6 4 9 4 3" xfId="6636" xr:uid="{00000000-0005-0000-0000-0000426B0000}"/>
    <cellStyle name="Normal 6 4 9 4 3 2" xfId="24654" xr:uid="{00000000-0005-0000-0000-0000436B0000}"/>
    <cellStyle name="Normal 6 4 9 4 4" xfId="21576" xr:uid="{00000000-0005-0000-0000-0000446B0000}"/>
    <cellStyle name="Normal 6 4 9 4 5" xfId="15528" xr:uid="{00000000-0005-0000-0000-0000456B0000}"/>
    <cellStyle name="Normal 6 4 9 5" xfId="9876" xr:uid="{00000000-0005-0000-0000-0000466B0000}"/>
    <cellStyle name="Normal 6 4 9 5 2" xfId="27894" xr:uid="{00000000-0005-0000-0000-0000476B0000}"/>
    <cellStyle name="Normal 6 4 9 6" xfId="5430" xr:uid="{00000000-0005-0000-0000-0000486B0000}"/>
    <cellStyle name="Normal 6 4 9 6 2" xfId="23448" xr:uid="{00000000-0005-0000-0000-0000496B0000}"/>
    <cellStyle name="Normal 6 4 9 7" xfId="18768" xr:uid="{00000000-0005-0000-0000-00004A6B0000}"/>
    <cellStyle name="Normal 6 4 9 8" xfId="14646" xr:uid="{00000000-0005-0000-0000-00004B6B0000}"/>
    <cellStyle name="Normal 6 5" xfId="26" xr:uid="{00000000-0005-0000-0000-00004C6B0000}"/>
    <cellStyle name="Normal 6 5 10" xfId="911" xr:uid="{00000000-0005-0000-0000-00004D6B0000}"/>
    <cellStyle name="Normal 6 5 10 2" xfId="1739" xr:uid="{00000000-0005-0000-0000-00004E6B0000}"/>
    <cellStyle name="Normal 6 5 10 2 2" xfId="4765" xr:uid="{00000000-0005-0000-0000-00004F6B0000}"/>
    <cellStyle name="Normal 6 5 10 2 2 2" xfId="13891" xr:uid="{00000000-0005-0000-0000-0000506B0000}"/>
    <cellStyle name="Normal 6 5 10 2 2 2 2" xfId="31909" xr:uid="{00000000-0005-0000-0000-0000516B0000}"/>
    <cellStyle name="Normal 6 5 10 2 2 3" xfId="22783" xr:uid="{00000000-0005-0000-0000-0000526B0000}"/>
    <cellStyle name="Normal 6 5 10 2 3" xfId="10867" xr:uid="{00000000-0005-0000-0000-0000536B0000}"/>
    <cellStyle name="Normal 6 5 10 2 3 2" xfId="28885" xr:uid="{00000000-0005-0000-0000-0000546B0000}"/>
    <cellStyle name="Normal 6 5 10 2 4" xfId="7627" xr:uid="{00000000-0005-0000-0000-0000556B0000}"/>
    <cellStyle name="Normal 6 5 10 2 4 2" xfId="25645" xr:uid="{00000000-0005-0000-0000-0000566B0000}"/>
    <cellStyle name="Normal 6 5 10 2 5" xfId="19759" xr:uid="{00000000-0005-0000-0000-0000576B0000}"/>
    <cellStyle name="Normal 6 5 10 2 6" xfId="16519" xr:uid="{00000000-0005-0000-0000-0000586B0000}"/>
    <cellStyle name="Normal 6 5 10 3" xfId="2945" xr:uid="{00000000-0005-0000-0000-0000596B0000}"/>
    <cellStyle name="Normal 6 5 10 3 2" xfId="12073" xr:uid="{00000000-0005-0000-0000-00005A6B0000}"/>
    <cellStyle name="Normal 6 5 10 3 2 2" xfId="30091" xr:uid="{00000000-0005-0000-0000-00005B6B0000}"/>
    <cellStyle name="Normal 6 5 10 3 3" xfId="8833" xr:uid="{00000000-0005-0000-0000-00005C6B0000}"/>
    <cellStyle name="Normal 6 5 10 3 3 2" xfId="26851" xr:uid="{00000000-0005-0000-0000-00005D6B0000}"/>
    <cellStyle name="Normal 6 5 10 3 4" xfId="20965" xr:uid="{00000000-0005-0000-0000-00005E6B0000}"/>
    <cellStyle name="Normal 6 5 10 3 5" xfId="17725" xr:uid="{00000000-0005-0000-0000-00005F6B0000}"/>
    <cellStyle name="Normal 6 5 10 4" xfId="3721" xr:uid="{00000000-0005-0000-0000-0000606B0000}"/>
    <cellStyle name="Normal 6 5 10 4 2" xfId="12847" xr:uid="{00000000-0005-0000-0000-0000616B0000}"/>
    <cellStyle name="Normal 6 5 10 4 2 2" xfId="30865" xr:uid="{00000000-0005-0000-0000-0000626B0000}"/>
    <cellStyle name="Normal 6 5 10 4 3" xfId="6799" xr:uid="{00000000-0005-0000-0000-0000636B0000}"/>
    <cellStyle name="Normal 6 5 10 4 3 2" xfId="24817" xr:uid="{00000000-0005-0000-0000-0000646B0000}"/>
    <cellStyle name="Normal 6 5 10 4 4" xfId="21739" xr:uid="{00000000-0005-0000-0000-0000656B0000}"/>
    <cellStyle name="Normal 6 5 10 5" xfId="10039" xr:uid="{00000000-0005-0000-0000-0000666B0000}"/>
    <cellStyle name="Normal 6 5 10 5 2" xfId="28057" xr:uid="{00000000-0005-0000-0000-0000676B0000}"/>
    <cellStyle name="Normal 6 5 10 6" xfId="5593" xr:uid="{00000000-0005-0000-0000-0000686B0000}"/>
    <cellStyle name="Normal 6 5 10 6 2" xfId="23611" xr:uid="{00000000-0005-0000-0000-0000696B0000}"/>
    <cellStyle name="Normal 6 5 10 7" xfId="18931" xr:uid="{00000000-0005-0000-0000-00006A6B0000}"/>
    <cellStyle name="Normal 6 5 10 8" xfId="15691" xr:uid="{00000000-0005-0000-0000-00006B6B0000}"/>
    <cellStyle name="Normal 6 5 11" xfId="1073" xr:uid="{00000000-0005-0000-0000-00006C6B0000}"/>
    <cellStyle name="Normal 6 5 11 2" xfId="1901" xr:uid="{00000000-0005-0000-0000-00006D6B0000}"/>
    <cellStyle name="Normal 6 5 11 2 2" xfId="11029" xr:uid="{00000000-0005-0000-0000-00006E6B0000}"/>
    <cellStyle name="Normal 6 5 11 2 2 2" xfId="29047" xr:uid="{00000000-0005-0000-0000-00006F6B0000}"/>
    <cellStyle name="Normal 6 5 11 2 3" xfId="7789" xr:uid="{00000000-0005-0000-0000-0000706B0000}"/>
    <cellStyle name="Normal 6 5 11 2 3 2" xfId="25807" xr:uid="{00000000-0005-0000-0000-0000716B0000}"/>
    <cellStyle name="Normal 6 5 11 2 4" xfId="19921" xr:uid="{00000000-0005-0000-0000-0000726B0000}"/>
    <cellStyle name="Normal 6 5 11 2 5" xfId="16681" xr:uid="{00000000-0005-0000-0000-0000736B0000}"/>
    <cellStyle name="Normal 6 5 11 3" xfId="3107" xr:uid="{00000000-0005-0000-0000-0000746B0000}"/>
    <cellStyle name="Normal 6 5 11 3 2" xfId="12235" xr:uid="{00000000-0005-0000-0000-0000756B0000}"/>
    <cellStyle name="Normal 6 5 11 3 2 2" xfId="30253" xr:uid="{00000000-0005-0000-0000-0000766B0000}"/>
    <cellStyle name="Normal 6 5 11 3 3" xfId="8995" xr:uid="{00000000-0005-0000-0000-0000776B0000}"/>
    <cellStyle name="Normal 6 5 11 3 3 2" xfId="27013" xr:uid="{00000000-0005-0000-0000-0000786B0000}"/>
    <cellStyle name="Normal 6 5 11 3 4" xfId="21127" xr:uid="{00000000-0005-0000-0000-0000796B0000}"/>
    <cellStyle name="Normal 6 5 11 3 5" xfId="17887" xr:uid="{00000000-0005-0000-0000-00007A6B0000}"/>
    <cellStyle name="Normal 6 5 11 4" xfId="4927" xr:uid="{00000000-0005-0000-0000-00007B6B0000}"/>
    <cellStyle name="Normal 6 5 11 4 2" xfId="14053" xr:uid="{00000000-0005-0000-0000-00007C6B0000}"/>
    <cellStyle name="Normal 6 5 11 4 2 2" xfId="32071" xr:uid="{00000000-0005-0000-0000-00007D6B0000}"/>
    <cellStyle name="Normal 6 5 11 4 3" xfId="6961" xr:uid="{00000000-0005-0000-0000-00007E6B0000}"/>
    <cellStyle name="Normal 6 5 11 4 3 2" xfId="24979" xr:uid="{00000000-0005-0000-0000-00007F6B0000}"/>
    <cellStyle name="Normal 6 5 11 4 4" xfId="22945" xr:uid="{00000000-0005-0000-0000-0000806B0000}"/>
    <cellStyle name="Normal 6 5 11 5" xfId="10201" xr:uid="{00000000-0005-0000-0000-0000816B0000}"/>
    <cellStyle name="Normal 6 5 11 5 2" xfId="28219" xr:uid="{00000000-0005-0000-0000-0000826B0000}"/>
    <cellStyle name="Normal 6 5 11 6" xfId="5755" xr:uid="{00000000-0005-0000-0000-0000836B0000}"/>
    <cellStyle name="Normal 6 5 11 6 2" xfId="23773" xr:uid="{00000000-0005-0000-0000-0000846B0000}"/>
    <cellStyle name="Normal 6 5 11 7" xfId="19093" xr:uid="{00000000-0005-0000-0000-0000856B0000}"/>
    <cellStyle name="Normal 6 5 11 8" xfId="15853" xr:uid="{00000000-0005-0000-0000-0000866B0000}"/>
    <cellStyle name="Normal 6 5 12" xfId="407" xr:uid="{00000000-0005-0000-0000-0000876B0000}"/>
    <cellStyle name="Normal 6 5 12 2" xfId="2063" xr:uid="{00000000-0005-0000-0000-0000886B0000}"/>
    <cellStyle name="Normal 6 5 12 2 2" xfId="11191" xr:uid="{00000000-0005-0000-0000-0000896B0000}"/>
    <cellStyle name="Normal 6 5 12 2 2 2" xfId="29209" xr:uid="{00000000-0005-0000-0000-00008A6B0000}"/>
    <cellStyle name="Normal 6 5 12 2 3" xfId="7951" xr:uid="{00000000-0005-0000-0000-00008B6B0000}"/>
    <cellStyle name="Normal 6 5 12 2 3 2" xfId="25969" xr:uid="{00000000-0005-0000-0000-00008C6B0000}"/>
    <cellStyle name="Normal 6 5 12 2 4" xfId="20083" xr:uid="{00000000-0005-0000-0000-00008D6B0000}"/>
    <cellStyle name="Normal 6 5 12 2 5" xfId="16843" xr:uid="{00000000-0005-0000-0000-00008E6B0000}"/>
    <cellStyle name="Normal 6 5 12 3" xfId="4261" xr:uid="{00000000-0005-0000-0000-00008F6B0000}"/>
    <cellStyle name="Normal 6 5 12 3 2" xfId="13387" xr:uid="{00000000-0005-0000-0000-0000906B0000}"/>
    <cellStyle name="Normal 6 5 12 3 2 2" xfId="31405" xr:uid="{00000000-0005-0000-0000-0000916B0000}"/>
    <cellStyle name="Normal 6 5 12 3 3" xfId="22279" xr:uid="{00000000-0005-0000-0000-0000926B0000}"/>
    <cellStyle name="Normal 6 5 12 4" xfId="9535" xr:uid="{00000000-0005-0000-0000-0000936B0000}"/>
    <cellStyle name="Normal 6 5 12 4 2" xfId="27553" xr:uid="{00000000-0005-0000-0000-0000946B0000}"/>
    <cellStyle name="Normal 6 5 12 5" xfId="6295" xr:uid="{00000000-0005-0000-0000-0000956B0000}"/>
    <cellStyle name="Normal 6 5 12 5 2" xfId="24313" xr:uid="{00000000-0005-0000-0000-0000966B0000}"/>
    <cellStyle name="Normal 6 5 12 6" xfId="18427" xr:uid="{00000000-0005-0000-0000-0000976B0000}"/>
    <cellStyle name="Normal 6 5 12 7" xfId="15187" xr:uid="{00000000-0005-0000-0000-0000986B0000}"/>
    <cellStyle name="Normal 6 5 13" xfId="1235" xr:uid="{00000000-0005-0000-0000-0000996B0000}"/>
    <cellStyle name="Normal 6 5 13 2" xfId="3883" xr:uid="{00000000-0005-0000-0000-00009A6B0000}"/>
    <cellStyle name="Normal 6 5 13 2 2" xfId="13009" xr:uid="{00000000-0005-0000-0000-00009B6B0000}"/>
    <cellStyle name="Normal 6 5 13 2 2 2" xfId="31027" xr:uid="{00000000-0005-0000-0000-00009C6B0000}"/>
    <cellStyle name="Normal 6 5 13 2 3" xfId="21901" xr:uid="{00000000-0005-0000-0000-00009D6B0000}"/>
    <cellStyle name="Normal 6 5 13 3" xfId="10363" xr:uid="{00000000-0005-0000-0000-00009E6B0000}"/>
    <cellStyle name="Normal 6 5 13 3 2" xfId="28381" xr:uid="{00000000-0005-0000-0000-00009F6B0000}"/>
    <cellStyle name="Normal 6 5 13 4" xfId="7123" xr:uid="{00000000-0005-0000-0000-0000A06B0000}"/>
    <cellStyle name="Normal 6 5 13 4 2" xfId="25141" xr:uid="{00000000-0005-0000-0000-0000A16B0000}"/>
    <cellStyle name="Normal 6 5 13 5" xfId="19255" xr:uid="{00000000-0005-0000-0000-0000A26B0000}"/>
    <cellStyle name="Normal 6 5 13 6" xfId="16015" xr:uid="{00000000-0005-0000-0000-0000A36B0000}"/>
    <cellStyle name="Normal 6 5 14" xfId="2441" xr:uid="{00000000-0005-0000-0000-0000A46B0000}"/>
    <cellStyle name="Normal 6 5 14 2" xfId="11569" xr:uid="{00000000-0005-0000-0000-0000A56B0000}"/>
    <cellStyle name="Normal 6 5 14 2 2" xfId="29587" xr:uid="{00000000-0005-0000-0000-0000A66B0000}"/>
    <cellStyle name="Normal 6 5 14 3" xfId="8329" xr:uid="{00000000-0005-0000-0000-0000A76B0000}"/>
    <cellStyle name="Normal 6 5 14 3 2" xfId="26347" xr:uid="{00000000-0005-0000-0000-0000A86B0000}"/>
    <cellStyle name="Normal 6 5 14 4" xfId="20461" xr:uid="{00000000-0005-0000-0000-0000A96B0000}"/>
    <cellStyle name="Normal 6 5 14 5" xfId="17221" xr:uid="{00000000-0005-0000-0000-0000AA6B0000}"/>
    <cellStyle name="Normal 6 5 15" xfId="3269" xr:uid="{00000000-0005-0000-0000-0000AB6B0000}"/>
    <cellStyle name="Normal 6 5 15 2" xfId="12395" xr:uid="{00000000-0005-0000-0000-0000AC6B0000}"/>
    <cellStyle name="Normal 6 5 15 2 2" xfId="30413" xr:uid="{00000000-0005-0000-0000-0000AD6B0000}"/>
    <cellStyle name="Normal 6 5 15 3" xfId="5917" xr:uid="{00000000-0005-0000-0000-0000AE6B0000}"/>
    <cellStyle name="Normal 6 5 15 3 2" xfId="23935" xr:uid="{00000000-0005-0000-0000-0000AF6B0000}"/>
    <cellStyle name="Normal 6 5 15 4" xfId="21287" xr:uid="{00000000-0005-0000-0000-0000B06B0000}"/>
    <cellStyle name="Normal 6 5 15 5" xfId="14809" xr:uid="{00000000-0005-0000-0000-0000B16B0000}"/>
    <cellStyle name="Normal 6 5 16" xfId="9157" xr:uid="{00000000-0005-0000-0000-0000B26B0000}"/>
    <cellStyle name="Normal 6 5 16 2" xfId="27175" xr:uid="{00000000-0005-0000-0000-0000B36B0000}"/>
    <cellStyle name="Normal 6 5 17" xfId="5089" xr:uid="{00000000-0005-0000-0000-0000B46B0000}"/>
    <cellStyle name="Normal 6 5 17 2" xfId="23107" xr:uid="{00000000-0005-0000-0000-0000B56B0000}"/>
    <cellStyle name="Normal 6 5 18" xfId="18049" xr:uid="{00000000-0005-0000-0000-0000B66B0000}"/>
    <cellStyle name="Normal 6 5 19" xfId="14215" xr:uid="{00000000-0005-0000-0000-0000B76B0000}"/>
    <cellStyle name="Normal 6 5 2" xfId="63" xr:uid="{00000000-0005-0000-0000-0000B86B0000}"/>
    <cellStyle name="Normal 6 5 2 10" xfId="3289" xr:uid="{00000000-0005-0000-0000-0000B96B0000}"/>
    <cellStyle name="Normal 6 5 2 10 2" xfId="12415" xr:uid="{00000000-0005-0000-0000-0000BA6B0000}"/>
    <cellStyle name="Normal 6 5 2 10 2 2" xfId="30433" xr:uid="{00000000-0005-0000-0000-0000BB6B0000}"/>
    <cellStyle name="Normal 6 5 2 10 3" xfId="5953" xr:uid="{00000000-0005-0000-0000-0000BC6B0000}"/>
    <cellStyle name="Normal 6 5 2 10 3 2" xfId="23971" xr:uid="{00000000-0005-0000-0000-0000BD6B0000}"/>
    <cellStyle name="Normal 6 5 2 10 4" xfId="21307" xr:uid="{00000000-0005-0000-0000-0000BE6B0000}"/>
    <cellStyle name="Normal 6 5 2 10 5" xfId="14845" xr:uid="{00000000-0005-0000-0000-0000BF6B0000}"/>
    <cellStyle name="Normal 6 5 2 11" xfId="9193" xr:uid="{00000000-0005-0000-0000-0000C06B0000}"/>
    <cellStyle name="Normal 6 5 2 11 2" xfId="27211" xr:uid="{00000000-0005-0000-0000-0000C16B0000}"/>
    <cellStyle name="Normal 6 5 2 12" xfId="5143" xr:uid="{00000000-0005-0000-0000-0000C26B0000}"/>
    <cellStyle name="Normal 6 5 2 12 2" xfId="23161" xr:uid="{00000000-0005-0000-0000-0000C36B0000}"/>
    <cellStyle name="Normal 6 5 2 13" xfId="18085" xr:uid="{00000000-0005-0000-0000-0000C46B0000}"/>
    <cellStyle name="Normal 6 5 2 14" xfId="14233" xr:uid="{00000000-0005-0000-0000-0000C56B0000}"/>
    <cellStyle name="Normal 6 5 2 2" xfId="119" xr:uid="{00000000-0005-0000-0000-0000C66B0000}"/>
    <cellStyle name="Normal 6 5 2 2 10" xfId="9247" xr:uid="{00000000-0005-0000-0000-0000C76B0000}"/>
    <cellStyle name="Normal 6 5 2 2 10 2" xfId="27265" xr:uid="{00000000-0005-0000-0000-0000C86B0000}"/>
    <cellStyle name="Normal 6 5 2 2 11" xfId="5197" xr:uid="{00000000-0005-0000-0000-0000C96B0000}"/>
    <cellStyle name="Normal 6 5 2 2 11 2" xfId="23215" xr:uid="{00000000-0005-0000-0000-0000CA6B0000}"/>
    <cellStyle name="Normal 6 5 2 2 12" xfId="18139" xr:uid="{00000000-0005-0000-0000-0000CB6B0000}"/>
    <cellStyle name="Normal 6 5 2 2 13" xfId="14287" xr:uid="{00000000-0005-0000-0000-0000CC6B0000}"/>
    <cellStyle name="Normal 6 5 2 2 2" xfId="335" xr:uid="{00000000-0005-0000-0000-0000CD6B0000}"/>
    <cellStyle name="Normal 6 5 2 2 2 2" xfId="677" xr:uid="{00000000-0005-0000-0000-0000CE6B0000}"/>
    <cellStyle name="Normal 6 5 2 2 2 2 2" xfId="2333" xr:uid="{00000000-0005-0000-0000-0000CF6B0000}"/>
    <cellStyle name="Normal 6 5 2 2 2 2 2 2" xfId="11461" xr:uid="{00000000-0005-0000-0000-0000D06B0000}"/>
    <cellStyle name="Normal 6 5 2 2 2 2 2 2 2" xfId="29479" xr:uid="{00000000-0005-0000-0000-0000D16B0000}"/>
    <cellStyle name="Normal 6 5 2 2 2 2 2 3" xfId="8221" xr:uid="{00000000-0005-0000-0000-0000D26B0000}"/>
    <cellStyle name="Normal 6 5 2 2 2 2 2 3 2" xfId="26239" xr:uid="{00000000-0005-0000-0000-0000D36B0000}"/>
    <cellStyle name="Normal 6 5 2 2 2 2 2 4" xfId="20353" xr:uid="{00000000-0005-0000-0000-0000D46B0000}"/>
    <cellStyle name="Normal 6 5 2 2 2 2 2 5" xfId="17113" xr:uid="{00000000-0005-0000-0000-0000D56B0000}"/>
    <cellStyle name="Normal 6 5 2 2 2 2 3" xfId="4531" xr:uid="{00000000-0005-0000-0000-0000D66B0000}"/>
    <cellStyle name="Normal 6 5 2 2 2 2 3 2" xfId="13657" xr:uid="{00000000-0005-0000-0000-0000D76B0000}"/>
    <cellStyle name="Normal 6 5 2 2 2 2 3 2 2" xfId="31675" xr:uid="{00000000-0005-0000-0000-0000D86B0000}"/>
    <cellStyle name="Normal 6 5 2 2 2 2 3 3" xfId="22549" xr:uid="{00000000-0005-0000-0000-0000D96B0000}"/>
    <cellStyle name="Normal 6 5 2 2 2 2 4" xfId="9805" xr:uid="{00000000-0005-0000-0000-0000DA6B0000}"/>
    <cellStyle name="Normal 6 5 2 2 2 2 4 2" xfId="27823" xr:uid="{00000000-0005-0000-0000-0000DB6B0000}"/>
    <cellStyle name="Normal 6 5 2 2 2 2 5" xfId="6565" xr:uid="{00000000-0005-0000-0000-0000DC6B0000}"/>
    <cellStyle name="Normal 6 5 2 2 2 2 5 2" xfId="24583" xr:uid="{00000000-0005-0000-0000-0000DD6B0000}"/>
    <cellStyle name="Normal 6 5 2 2 2 2 6" xfId="18697" xr:uid="{00000000-0005-0000-0000-0000DE6B0000}"/>
    <cellStyle name="Normal 6 5 2 2 2 2 7" xfId="15457" xr:uid="{00000000-0005-0000-0000-0000DF6B0000}"/>
    <cellStyle name="Normal 6 5 2 2 2 3" xfId="1505" xr:uid="{00000000-0005-0000-0000-0000E06B0000}"/>
    <cellStyle name="Normal 6 5 2 2 2 3 2" xfId="4189" xr:uid="{00000000-0005-0000-0000-0000E16B0000}"/>
    <cellStyle name="Normal 6 5 2 2 2 3 2 2" xfId="13315" xr:uid="{00000000-0005-0000-0000-0000E26B0000}"/>
    <cellStyle name="Normal 6 5 2 2 2 3 2 2 2" xfId="31333" xr:uid="{00000000-0005-0000-0000-0000E36B0000}"/>
    <cellStyle name="Normal 6 5 2 2 2 3 2 3" xfId="22207" xr:uid="{00000000-0005-0000-0000-0000E46B0000}"/>
    <cellStyle name="Normal 6 5 2 2 2 3 3" xfId="10633" xr:uid="{00000000-0005-0000-0000-0000E56B0000}"/>
    <cellStyle name="Normal 6 5 2 2 2 3 3 2" xfId="28651" xr:uid="{00000000-0005-0000-0000-0000E66B0000}"/>
    <cellStyle name="Normal 6 5 2 2 2 3 4" xfId="7393" xr:uid="{00000000-0005-0000-0000-0000E76B0000}"/>
    <cellStyle name="Normal 6 5 2 2 2 3 4 2" xfId="25411" xr:uid="{00000000-0005-0000-0000-0000E86B0000}"/>
    <cellStyle name="Normal 6 5 2 2 2 3 5" xfId="19525" xr:uid="{00000000-0005-0000-0000-0000E96B0000}"/>
    <cellStyle name="Normal 6 5 2 2 2 3 6" xfId="16285" xr:uid="{00000000-0005-0000-0000-0000EA6B0000}"/>
    <cellStyle name="Normal 6 5 2 2 2 4" xfId="2711" xr:uid="{00000000-0005-0000-0000-0000EB6B0000}"/>
    <cellStyle name="Normal 6 5 2 2 2 4 2" xfId="11839" xr:uid="{00000000-0005-0000-0000-0000EC6B0000}"/>
    <cellStyle name="Normal 6 5 2 2 2 4 2 2" xfId="29857" xr:uid="{00000000-0005-0000-0000-0000ED6B0000}"/>
    <cellStyle name="Normal 6 5 2 2 2 4 3" xfId="8599" xr:uid="{00000000-0005-0000-0000-0000EE6B0000}"/>
    <cellStyle name="Normal 6 5 2 2 2 4 3 2" xfId="26617" xr:uid="{00000000-0005-0000-0000-0000EF6B0000}"/>
    <cellStyle name="Normal 6 5 2 2 2 4 4" xfId="20731" xr:uid="{00000000-0005-0000-0000-0000F06B0000}"/>
    <cellStyle name="Normal 6 5 2 2 2 4 5" xfId="17491" xr:uid="{00000000-0005-0000-0000-0000F16B0000}"/>
    <cellStyle name="Normal 6 5 2 2 2 5" xfId="3649" xr:uid="{00000000-0005-0000-0000-0000F26B0000}"/>
    <cellStyle name="Normal 6 5 2 2 2 5 2" xfId="12775" xr:uid="{00000000-0005-0000-0000-0000F36B0000}"/>
    <cellStyle name="Normal 6 5 2 2 2 5 2 2" xfId="30793" xr:uid="{00000000-0005-0000-0000-0000F46B0000}"/>
    <cellStyle name="Normal 6 5 2 2 2 5 3" xfId="6223" xr:uid="{00000000-0005-0000-0000-0000F56B0000}"/>
    <cellStyle name="Normal 6 5 2 2 2 5 3 2" xfId="24241" xr:uid="{00000000-0005-0000-0000-0000F66B0000}"/>
    <cellStyle name="Normal 6 5 2 2 2 5 4" xfId="21667" xr:uid="{00000000-0005-0000-0000-0000F76B0000}"/>
    <cellStyle name="Normal 6 5 2 2 2 5 5" xfId="15115" xr:uid="{00000000-0005-0000-0000-0000F86B0000}"/>
    <cellStyle name="Normal 6 5 2 2 2 6" xfId="9463" xr:uid="{00000000-0005-0000-0000-0000F96B0000}"/>
    <cellStyle name="Normal 6 5 2 2 2 6 2" xfId="27481" xr:uid="{00000000-0005-0000-0000-0000FA6B0000}"/>
    <cellStyle name="Normal 6 5 2 2 2 7" xfId="5359" xr:uid="{00000000-0005-0000-0000-0000FB6B0000}"/>
    <cellStyle name="Normal 6 5 2 2 2 7 2" xfId="23377" xr:uid="{00000000-0005-0000-0000-0000FC6B0000}"/>
    <cellStyle name="Normal 6 5 2 2 2 8" xfId="18355" xr:uid="{00000000-0005-0000-0000-0000FD6B0000}"/>
    <cellStyle name="Normal 6 5 2 2 2 9" xfId="14413" xr:uid="{00000000-0005-0000-0000-0000FE6B0000}"/>
    <cellStyle name="Normal 6 5 2 2 3" xfId="839" xr:uid="{00000000-0005-0000-0000-0000FF6B0000}"/>
    <cellStyle name="Normal 6 5 2 2 3 2" xfId="1667" xr:uid="{00000000-0005-0000-0000-0000006C0000}"/>
    <cellStyle name="Normal 6 5 2 2 3 2 2" xfId="4693" xr:uid="{00000000-0005-0000-0000-0000016C0000}"/>
    <cellStyle name="Normal 6 5 2 2 3 2 2 2" xfId="13819" xr:uid="{00000000-0005-0000-0000-0000026C0000}"/>
    <cellStyle name="Normal 6 5 2 2 3 2 2 2 2" xfId="31837" xr:uid="{00000000-0005-0000-0000-0000036C0000}"/>
    <cellStyle name="Normal 6 5 2 2 3 2 2 3" xfId="22711" xr:uid="{00000000-0005-0000-0000-0000046C0000}"/>
    <cellStyle name="Normal 6 5 2 2 3 2 3" xfId="10795" xr:uid="{00000000-0005-0000-0000-0000056C0000}"/>
    <cellStyle name="Normal 6 5 2 2 3 2 3 2" xfId="28813" xr:uid="{00000000-0005-0000-0000-0000066C0000}"/>
    <cellStyle name="Normal 6 5 2 2 3 2 4" xfId="7555" xr:uid="{00000000-0005-0000-0000-0000076C0000}"/>
    <cellStyle name="Normal 6 5 2 2 3 2 4 2" xfId="25573" xr:uid="{00000000-0005-0000-0000-0000086C0000}"/>
    <cellStyle name="Normal 6 5 2 2 3 2 5" xfId="19687" xr:uid="{00000000-0005-0000-0000-0000096C0000}"/>
    <cellStyle name="Normal 6 5 2 2 3 2 6" xfId="16447" xr:uid="{00000000-0005-0000-0000-00000A6C0000}"/>
    <cellStyle name="Normal 6 5 2 2 3 3" xfId="2873" xr:uid="{00000000-0005-0000-0000-00000B6C0000}"/>
    <cellStyle name="Normal 6 5 2 2 3 3 2" xfId="12001" xr:uid="{00000000-0005-0000-0000-00000C6C0000}"/>
    <cellStyle name="Normal 6 5 2 2 3 3 2 2" xfId="30019" xr:uid="{00000000-0005-0000-0000-00000D6C0000}"/>
    <cellStyle name="Normal 6 5 2 2 3 3 3" xfId="8761" xr:uid="{00000000-0005-0000-0000-00000E6C0000}"/>
    <cellStyle name="Normal 6 5 2 2 3 3 3 2" xfId="26779" xr:uid="{00000000-0005-0000-0000-00000F6C0000}"/>
    <cellStyle name="Normal 6 5 2 2 3 3 4" xfId="20893" xr:uid="{00000000-0005-0000-0000-0000106C0000}"/>
    <cellStyle name="Normal 6 5 2 2 3 3 5" xfId="17653" xr:uid="{00000000-0005-0000-0000-0000116C0000}"/>
    <cellStyle name="Normal 6 5 2 2 3 4" xfId="3811" xr:uid="{00000000-0005-0000-0000-0000126C0000}"/>
    <cellStyle name="Normal 6 5 2 2 3 4 2" xfId="12937" xr:uid="{00000000-0005-0000-0000-0000136C0000}"/>
    <cellStyle name="Normal 6 5 2 2 3 4 2 2" xfId="30955" xr:uid="{00000000-0005-0000-0000-0000146C0000}"/>
    <cellStyle name="Normal 6 5 2 2 3 4 3" xfId="6727" xr:uid="{00000000-0005-0000-0000-0000156C0000}"/>
    <cellStyle name="Normal 6 5 2 2 3 4 3 2" xfId="24745" xr:uid="{00000000-0005-0000-0000-0000166C0000}"/>
    <cellStyle name="Normal 6 5 2 2 3 4 4" xfId="21829" xr:uid="{00000000-0005-0000-0000-0000176C0000}"/>
    <cellStyle name="Normal 6 5 2 2 3 4 5" xfId="15619" xr:uid="{00000000-0005-0000-0000-0000186C0000}"/>
    <cellStyle name="Normal 6 5 2 2 3 5" xfId="9967" xr:uid="{00000000-0005-0000-0000-0000196C0000}"/>
    <cellStyle name="Normal 6 5 2 2 3 5 2" xfId="27985" xr:uid="{00000000-0005-0000-0000-00001A6C0000}"/>
    <cellStyle name="Normal 6 5 2 2 3 6" xfId="5521" xr:uid="{00000000-0005-0000-0000-00001B6C0000}"/>
    <cellStyle name="Normal 6 5 2 2 3 6 2" xfId="23539" xr:uid="{00000000-0005-0000-0000-00001C6C0000}"/>
    <cellStyle name="Normal 6 5 2 2 3 7" xfId="18859" xr:uid="{00000000-0005-0000-0000-00001D6C0000}"/>
    <cellStyle name="Normal 6 5 2 2 3 8" xfId="14575" xr:uid="{00000000-0005-0000-0000-00001E6C0000}"/>
    <cellStyle name="Normal 6 5 2 2 4" xfId="1001" xr:uid="{00000000-0005-0000-0000-00001F6C0000}"/>
    <cellStyle name="Normal 6 5 2 2 4 2" xfId="1829" xr:uid="{00000000-0005-0000-0000-0000206C0000}"/>
    <cellStyle name="Normal 6 5 2 2 4 2 2" xfId="10957" xr:uid="{00000000-0005-0000-0000-0000216C0000}"/>
    <cellStyle name="Normal 6 5 2 2 4 2 2 2" xfId="28975" xr:uid="{00000000-0005-0000-0000-0000226C0000}"/>
    <cellStyle name="Normal 6 5 2 2 4 2 3" xfId="7717" xr:uid="{00000000-0005-0000-0000-0000236C0000}"/>
    <cellStyle name="Normal 6 5 2 2 4 2 3 2" xfId="25735" xr:uid="{00000000-0005-0000-0000-0000246C0000}"/>
    <cellStyle name="Normal 6 5 2 2 4 2 4" xfId="19849" xr:uid="{00000000-0005-0000-0000-0000256C0000}"/>
    <cellStyle name="Normal 6 5 2 2 4 2 5" xfId="16609" xr:uid="{00000000-0005-0000-0000-0000266C0000}"/>
    <cellStyle name="Normal 6 5 2 2 4 3" xfId="3035" xr:uid="{00000000-0005-0000-0000-0000276C0000}"/>
    <cellStyle name="Normal 6 5 2 2 4 3 2" xfId="12163" xr:uid="{00000000-0005-0000-0000-0000286C0000}"/>
    <cellStyle name="Normal 6 5 2 2 4 3 2 2" xfId="30181" xr:uid="{00000000-0005-0000-0000-0000296C0000}"/>
    <cellStyle name="Normal 6 5 2 2 4 3 3" xfId="8923" xr:uid="{00000000-0005-0000-0000-00002A6C0000}"/>
    <cellStyle name="Normal 6 5 2 2 4 3 3 2" xfId="26941" xr:uid="{00000000-0005-0000-0000-00002B6C0000}"/>
    <cellStyle name="Normal 6 5 2 2 4 3 4" xfId="21055" xr:uid="{00000000-0005-0000-0000-00002C6C0000}"/>
    <cellStyle name="Normal 6 5 2 2 4 3 5" xfId="17815" xr:uid="{00000000-0005-0000-0000-00002D6C0000}"/>
    <cellStyle name="Normal 6 5 2 2 4 4" xfId="4855" xr:uid="{00000000-0005-0000-0000-00002E6C0000}"/>
    <cellStyle name="Normal 6 5 2 2 4 4 2" xfId="13981" xr:uid="{00000000-0005-0000-0000-00002F6C0000}"/>
    <cellStyle name="Normal 6 5 2 2 4 4 2 2" xfId="31999" xr:uid="{00000000-0005-0000-0000-0000306C0000}"/>
    <cellStyle name="Normal 6 5 2 2 4 4 3" xfId="6889" xr:uid="{00000000-0005-0000-0000-0000316C0000}"/>
    <cellStyle name="Normal 6 5 2 2 4 4 3 2" xfId="24907" xr:uid="{00000000-0005-0000-0000-0000326C0000}"/>
    <cellStyle name="Normal 6 5 2 2 4 4 4" xfId="22873" xr:uid="{00000000-0005-0000-0000-0000336C0000}"/>
    <cellStyle name="Normal 6 5 2 2 4 4 5" xfId="15781" xr:uid="{00000000-0005-0000-0000-0000346C0000}"/>
    <cellStyle name="Normal 6 5 2 2 4 5" xfId="10129" xr:uid="{00000000-0005-0000-0000-0000356C0000}"/>
    <cellStyle name="Normal 6 5 2 2 4 5 2" xfId="28147" xr:uid="{00000000-0005-0000-0000-0000366C0000}"/>
    <cellStyle name="Normal 6 5 2 2 4 6" xfId="5683" xr:uid="{00000000-0005-0000-0000-0000376C0000}"/>
    <cellStyle name="Normal 6 5 2 2 4 6 2" xfId="23701" xr:uid="{00000000-0005-0000-0000-0000386C0000}"/>
    <cellStyle name="Normal 6 5 2 2 4 7" xfId="19021" xr:uid="{00000000-0005-0000-0000-0000396C0000}"/>
    <cellStyle name="Normal 6 5 2 2 4 8" xfId="14737" xr:uid="{00000000-0005-0000-0000-00003A6C0000}"/>
    <cellStyle name="Normal 6 5 2 2 5" xfId="1163" xr:uid="{00000000-0005-0000-0000-00003B6C0000}"/>
    <cellStyle name="Normal 6 5 2 2 5 2" xfId="1991" xr:uid="{00000000-0005-0000-0000-00003C6C0000}"/>
    <cellStyle name="Normal 6 5 2 2 5 2 2" xfId="11119" xr:uid="{00000000-0005-0000-0000-00003D6C0000}"/>
    <cellStyle name="Normal 6 5 2 2 5 2 2 2" xfId="29137" xr:uid="{00000000-0005-0000-0000-00003E6C0000}"/>
    <cellStyle name="Normal 6 5 2 2 5 2 3" xfId="7879" xr:uid="{00000000-0005-0000-0000-00003F6C0000}"/>
    <cellStyle name="Normal 6 5 2 2 5 2 3 2" xfId="25897" xr:uid="{00000000-0005-0000-0000-0000406C0000}"/>
    <cellStyle name="Normal 6 5 2 2 5 2 4" xfId="20011" xr:uid="{00000000-0005-0000-0000-0000416C0000}"/>
    <cellStyle name="Normal 6 5 2 2 5 2 5" xfId="16771" xr:uid="{00000000-0005-0000-0000-0000426C0000}"/>
    <cellStyle name="Normal 6 5 2 2 5 3" xfId="3197" xr:uid="{00000000-0005-0000-0000-0000436C0000}"/>
    <cellStyle name="Normal 6 5 2 2 5 3 2" xfId="12325" xr:uid="{00000000-0005-0000-0000-0000446C0000}"/>
    <cellStyle name="Normal 6 5 2 2 5 3 2 2" xfId="30343" xr:uid="{00000000-0005-0000-0000-0000456C0000}"/>
    <cellStyle name="Normal 6 5 2 2 5 3 3" xfId="9085" xr:uid="{00000000-0005-0000-0000-0000466C0000}"/>
    <cellStyle name="Normal 6 5 2 2 5 3 3 2" xfId="27103" xr:uid="{00000000-0005-0000-0000-0000476C0000}"/>
    <cellStyle name="Normal 6 5 2 2 5 3 4" xfId="21217" xr:uid="{00000000-0005-0000-0000-0000486C0000}"/>
    <cellStyle name="Normal 6 5 2 2 5 3 5" xfId="17977" xr:uid="{00000000-0005-0000-0000-0000496C0000}"/>
    <cellStyle name="Normal 6 5 2 2 5 4" xfId="5017" xr:uid="{00000000-0005-0000-0000-00004A6C0000}"/>
    <cellStyle name="Normal 6 5 2 2 5 4 2" xfId="14143" xr:uid="{00000000-0005-0000-0000-00004B6C0000}"/>
    <cellStyle name="Normal 6 5 2 2 5 4 2 2" xfId="32161" xr:uid="{00000000-0005-0000-0000-00004C6C0000}"/>
    <cellStyle name="Normal 6 5 2 2 5 4 3" xfId="7051" xr:uid="{00000000-0005-0000-0000-00004D6C0000}"/>
    <cellStyle name="Normal 6 5 2 2 5 4 3 2" xfId="25069" xr:uid="{00000000-0005-0000-0000-00004E6C0000}"/>
    <cellStyle name="Normal 6 5 2 2 5 4 4" xfId="23035" xr:uid="{00000000-0005-0000-0000-00004F6C0000}"/>
    <cellStyle name="Normal 6 5 2 2 5 5" xfId="10291" xr:uid="{00000000-0005-0000-0000-0000506C0000}"/>
    <cellStyle name="Normal 6 5 2 2 5 5 2" xfId="28309" xr:uid="{00000000-0005-0000-0000-0000516C0000}"/>
    <cellStyle name="Normal 6 5 2 2 5 6" xfId="5845" xr:uid="{00000000-0005-0000-0000-0000526C0000}"/>
    <cellStyle name="Normal 6 5 2 2 5 6 2" xfId="23863" xr:uid="{00000000-0005-0000-0000-0000536C0000}"/>
    <cellStyle name="Normal 6 5 2 2 5 7" xfId="19183" xr:uid="{00000000-0005-0000-0000-0000546C0000}"/>
    <cellStyle name="Normal 6 5 2 2 5 8" xfId="15943" xr:uid="{00000000-0005-0000-0000-0000556C0000}"/>
    <cellStyle name="Normal 6 5 2 2 6" xfId="515" xr:uid="{00000000-0005-0000-0000-0000566C0000}"/>
    <cellStyle name="Normal 6 5 2 2 6 2" xfId="2171" xr:uid="{00000000-0005-0000-0000-0000576C0000}"/>
    <cellStyle name="Normal 6 5 2 2 6 2 2" xfId="11299" xr:uid="{00000000-0005-0000-0000-0000586C0000}"/>
    <cellStyle name="Normal 6 5 2 2 6 2 2 2" xfId="29317" xr:uid="{00000000-0005-0000-0000-0000596C0000}"/>
    <cellStyle name="Normal 6 5 2 2 6 2 3" xfId="8059" xr:uid="{00000000-0005-0000-0000-00005A6C0000}"/>
    <cellStyle name="Normal 6 5 2 2 6 2 3 2" xfId="26077" xr:uid="{00000000-0005-0000-0000-00005B6C0000}"/>
    <cellStyle name="Normal 6 5 2 2 6 2 4" xfId="20191" xr:uid="{00000000-0005-0000-0000-00005C6C0000}"/>
    <cellStyle name="Normal 6 5 2 2 6 2 5" xfId="16951" xr:uid="{00000000-0005-0000-0000-00005D6C0000}"/>
    <cellStyle name="Normal 6 5 2 2 6 3" xfId="4369" xr:uid="{00000000-0005-0000-0000-00005E6C0000}"/>
    <cellStyle name="Normal 6 5 2 2 6 3 2" xfId="13495" xr:uid="{00000000-0005-0000-0000-00005F6C0000}"/>
    <cellStyle name="Normal 6 5 2 2 6 3 2 2" xfId="31513" xr:uid="{00000000-0005-0000-0000-0000606C0000}"/>
    <cellStyle name="Normal 6 5 2 2 6 3 3" xfId="22387" xr:uid="{00000000-0005-0000-0000-0000616C0000}"/>
    <cellStyle name="Normal 6 5 2 2 6 4" xfId="9643" xr:uid="{00000000-0005-0000-0000-0000626C0000}"/>
    <cellStyle name="Normal 6 5 2 2 6 4 2" xfId="27661" xr:uid="{00000000-0005-0000-0000-0000636C0000}"/>
    <cellStyle name="Normal 6 5 2 2 6 5" xfId="6403" xr:uid="{00000000-0005-0000-0000-0000646C0000}"/>
    <cellStyle name="Normal 6 5 2 2 6 5 2" xfId="24421" xr:uid="{00000000-0005-0000-0000-0000656C0000}"/>
    <cellStyle name="Normal 6 5 2 2 6 6" xfId="18535" xr:uid="{00000000-0005-0000-0000-0000666C0000}"/>
    <cellStyle name="Normal 6 5 2 2 6 7" xfId="15295" xr:uid="{00000000-0005-0000-0000-0000676C0000}"/>
    <cellStyle name="Normal 6 5 2 2 7" xfId="1343" xr:uid="{00000000-0005-0000-0000-0000686C0000}"/>
    <cellStyle name="Normal 6 5 2 2 7 2" xfId="3973" xr:uid="{00000000-0005-0000-0000-0000696C0000}"/>
    <cellStyle name="Normal 6 5 2 2 7 2 2" xfId="13099" xr:uid="{00000000-0005-0000-0000-00006A6C0000}"/>
    <cellStyle name="Normal 6 5 2 2 7 2 2 2" xfId="31117" xr:uid="{00000000-0005-0000-0000-00006B6C0000}"/>
    <cellStyle name="Normal 6 5 2 2 7 2 3" xfId="21991" xr:uid="{00000000-0005-0000-0000-00006C6C0000}"/>
    <cellStyle name="Normal 6 5 2 2 7 3" xfId="10471" xr:uid="{00000000-0005-0000-0000-00006D6C0000}"/>
    <cellStyle name="Normal 6 5 2 2 7 3 2" xfId="28489" xr:uid="{00000000-0005-0000-0000-00006E6C0000}"/>
    <cellStyle name="Normal 6 5 2 2 7 4" xfId="7231" xr:uid="{00000000-0005-0000-0000-00006F6C0000}"/>
    <cellStyle name="Normal 6 5 2 2 7 4 2" xfId="25249" xr:uid="{00000000-0005-0000-0000-0000706C0000}"/>
    <cellStyle name="Normal 6 5 2 2 7 5" xfId="19363" xr:uid="{00000000-0005-0000-0000-0000716C0000}"/>
    <cellStyle name="Normal 6 5 2 2 7 6" xfId="16123" xr:uid="{00000000-0005-0000-0000-0000726C0000}"/>
    <cellStyle name="Normal 6 5 2 2 8" xfId="2549" xr:uid="{00000000-0005-0000-0000-0000736C0000}"/>
    <cellStyle name="Normal 6 5 2 2 8 2" xfId="11677" xr:uid="{00000000-0005-0000-0000-0000746C0000}"/>
    <cellStyle name="Normal 6 5 2 2 8 2 2" xfId="29695" xr:uid="{00000000-0005-0000-0000-0000756C0000}"/>
    <cellStyle name="Normal 6 5 2 2 8 3" xfId="8437" xr:uid="{00000000-0005-0000-0000-0000766C0000}"/>
    <cellStyle name="Normal 6 5 2 2 8 3 2" xfId="26455" xr:uid="{00000000-0005-0000-0000-0000776C0000}"/>
    <cellStyle name="Normal 6 5 2 2 8 4" xfId="20569" xr:uid="{00000000-0005-0000-0000-0000786C0000}"/>
    <cellStyle name="Normal 6 5 2 2 8 5" xfId="17329" xr:uid="{00000000-0005-0000-0000-0000796C0000}"/>
    <cellStyle name="Normal 6 5 2 2 9" xfId="3487" xr:uid="{00000000-0005-0000-0000-00007A6C0000}"/>
    <cellStyle name="Normal 6 5 2 2 9 2" xfId="12613" xr:uid="{00000000-0005-0000-0000-00007B6C0000}"/>
    <cellStyle name="Normal 6 5 2 2 9 2 2" xfId="30631" xr:uid="{00000000-0005-0000-0000-00007C6C0000}"/>
    <cellStyle name="Normal 6 5 2 2 9 3" xfId="6007" xr:uid="{00000000-0005-0000-0000-00007D6C0000}"/>
    <cellStyle name="Normal 6 5 2 2 9 3 2" xfId="24025" xr:uid="{00000000-0005-0000-0000-00007E6C0000}"/>
    <cellStyle name="Normal 6 5 2 2 9 4" xfId="21505" xr:uid="{00000000-0005-0000-0000-00007F6C0000}"/>
    <cellStyle name="Normal 6 5 2 2 9 5" xfId="14899" xr:uid="{00000000-0005-0000-0000-0000806C0000}"/>
    <cellStyle name="Normal 6 5 2 3" xfId="281" xr:uid="{00000000-0005-0000-0000-0000816C0000}"/>
    <cellStyle name="Normal 6 5 2 3 2" xfId="623" xr:uid="{00000000-0005-0000-0000-0000826C0000}"/>
    <cellStyle name="Normal 6 5 2 3 2 2" xfId="2279" xr:uid="{00000000-0005-0000-0000-0000836C0000}"/>
    <cellStyle name="Normal 6 5 2 3 2 2 2" xfId="11407" xr:uid="{00000000-0005-0000-0000-0000846C0000}"/>
    <cellStyle name="Normal 6 5 2 3 2 2 2 2" xfId="29425" xr:uid="{00000000-0005-0000-0000-0000856C0000}"/>
    <cellStyle name="Normal 6 5 2 3 2 2 3" xfId="8167" xr:uid="{00000000-0005-0000-0000-0000866C0000}"/>
    <cellStyle name="Normal 6 5 2 3 2 2 3 2" xfId="26185" xr:uid="{00000000-0005-0000-0000-0000876C0000}"/>
    <cellStyle name="Normal 6 5 2 3 2 2 4" xfId="20299" xr:uid="{00000000-0005-0000-0000-0000886C0000}"/>
    <cellStyle name="Normal 6 5 2 3 2 2 5" xfId="17059" xr:uid="{00000000-0005-0000-0000-0000896C0000}"/>
    <cellStyle name="Normal 6 5 2 3 2 3" xfId="4477" xr:uid="{00000000-0005-0000-0000-00008A6C0000}"/>
    <cellStyle name="Normal 6 5 2 3 2 3 2" xfId="13603" xr:uid="{00000000-0005-0000-0000-00008B6C0000}"/>
    <cellStyle name="Normal 6 5 2 3 2 3 2 2" xfId="31621" xr:uid="{00000000-0005-0000-0000-00008C6C0000}"/>
    <cellStyle name="Normal 6 5 2 3 2 3 3" xfId="22495" xr:uid="{00000000-0005-0000-0000-00008D6C0000}"/>
    <cellStyle name="Normal 6 5 2 3 2 4" xfId="9751" xr:uid="{00000000-0005-0000-0000-00008E6C0000}"/>
    <cellStyle name="Normal 6 5 2 3 2 4 2" xfId="27769" xr:uid="{00000000-0005-0000-0000-00008F6C0000}"/>
    <cellStyle name="Normal 6 5 2 3 2 5" xfId="6511" xr:uid="{00000000-0005-0000-0000-0000906C0000}"/>
    <cellStyle name="Normal 6 5 2 3 2 5 2" xfId="24529" xr:uid="{00000000-0005-0000-0000-0000916C0000}"/>
    <cellStyle name="Normal 6 5 2 3 2 6" xfId="18643" xr:uid="{00000000-0005-0000-0000-0000926C0000}"/>
    <cellStyle name="Normal 6 5 2 3 2 7" xfId="15403" xr:uid="{00000000-0005-0000-0000-0000936C0000}"/>
    <cellStyle name="Normal 6 5 2 3 3" xfId="1451" xr:uid="{00000000-0005-0000-0000-0000946C0000}"/>
    <cellStyle name="Normal 6 5 2 3 3 2" xfId="4135" xr:uid="{00000000-0005-0000-0000-0000956C0000}"/>
    <cellStyle name="Normal 6 5 2 3 3 2 2" xfId="13261" xr:uid="{00000000-0005-0000-0000-0000966C0000}"/>
    <cellStyle name="Normal 6 5 2 3 3 2 2 2" xfId="31279" xr:uid="{00000000-0005-0000-0000-0000976C0000}"/>
    <cellStyle name="Normal 6 5 2 3 3 2 3" xfId="22153" xr:uid="{00000000-0005-0000-0000-0000986C0000}"/>
    <cellStyle name="Normal 6 5 2 3 3 3" xfId="10579" xr:uid="{00000000-0005-0000-0000-0000996C0000}"/>
    <cellStyle name="Normal 6 5 2 3 3 3 2" xfId="28597" xr:uid="{00000000-0005-0000-0000-00009A6C0000}"/>
    <cellStyle name="Normal 6 5 2 3 3 4" xfId="7339" xr:uid="{00000000-0005-0000-0000-00009B6C0000}"/>
    <cellStyle name="Normal 6 5 2 3 3 4 2" xfId="25357" xr:uid="{00000000-0005-0000-0000-00009C6C0000}"/>
    <cellStyle name="Normal 6 5 2 3 3 5" xfId="19471" xr:uid="{00000000-0005-0000-0000-00009D6C0000}"/>
    <cellStyle name="Normal 6 5 2 3 3 6" xfId="16231" xr:uid="{00000000-0005-0000-0000-00009E6C0000}"/>
    <cellStyle name="Normal 6 5 2 3 4" xfId="2657" xr:uid="{00000000-0005-0000-0000-00009F6C0000}"/>
    <cellStyle name="Normal 6 5 2 3 4 2" xfId="11785" xr:uid="{00000000-0005-0000-0000-0000A06C0000}"/>
    <cellStyle name="Normal 6 5 2 3 4 2 2" xfId="29803" xr:uid="{00000000-0005-0000-0000-0000A16C0000}"/>
    <cellStyle name="Normal 6 5 2 3 4 3" xfId="8545" xr:uid="{00000000-0005-0000-0000-0000A26C0000}"/>
    <cellStyle name="Normal 6 5 2 3 4 3 2" xfId="26563" xr:uid="{00000000-0005-0000-0000-0000A36C0000}"/>
    <cellStyle name="Normal 6 5 2 3 4 4" xfId="20677" xr:uid="{00000000-0005-0000-0000-0000A46C0000}"/>
    <cellStyle name="Normal 6 5 2 3 4 5" xfId="17437" xr:uid="{00000000-0005-0000-0000-0000A56C0000}"/>
    <cellStyle name="Normal 6 5 2 3 5" xfId="3433" xr:uid="{00000000-0005-0000-0000-0000A66C0000}"/>
    <cellStyle name="Normal 6 5 2 3 5 2" xfId="12559" xr:uid="{00000000-0005-0000-0000-0000A76C0000}"/>
    <cellStyle name="Normal 6 5 2 3 5 2 2" xfId="30577" xr:uid="{00000000-0005-0000-0000-0000A86C0000}"/>
    <cellStyle name="Normal 6 5 2 3 5 3" xfId="6169" xr:uid="{00000000-0005-0000-0000-0000A96C0000}"/>
    <cellStyle name="Normal 6 5 2 3 5 3 2" xfId="24187" xr:uid="{00000000-0005-0000-0000-0000AA6C0000}"/>
    <cellStyle name="Normal 6 5 2 3 5 4" xfId="21451" xr:uid="{00000000-0005-0000-0000-0000AB6C0000}"/>
    <cellStyle name="Normal 6 5 2 3 5 5" xfId="15061" xr:uid="{00000000-0005-0000-0000-0000AC6C0000}"/>
    <cellStyle name="Normal 6 5 2 3 6" xfId="9409" xr:uid="{00000000-0005-0000-0000-0000AD6C0000}"/>
    <cellStyle name="Normal 6 5 2 3 6 2" xfId="27427" xr:uid="{00000000-0005-0000-0000-0000AE6C0000}"/>
    <cellStyle name="Normal 6 5 2 3 7" xfId="5305" xr:uid="{00000000-0005-0000-0000-0000AF6C0000}"/>
    <cellStyle name="Normal 6 5 2 3 7 2" xfId="23323" xr:uid="{00000000-0005-0000-0000-0000B06C0000}"/>
    <cellStyle name="Normal 6 5 2 3 8" xfId="18301" xr:uid="{00000000-0005-0000-0000-0000B16C0000}"/>
    <cellStyle name="Normal 6 5 2 3 9" xfId="14359" xr:uid="{00000000-0005-0000-0000-0000B26C0000}"/>
    <cellStyle name="Normal 6 5 2 4" xfId="209" xr:uid="{00000000-0005-0000-0000-0000B36C0000}"/>
    <cellStyle name="Normal 6 5 2 4 2" xfId="785" xr:uid="{00000000-0005-0000-0000-0000B46C0000}"/>
    <cellStyle name="Normal 6 5 2 4 2 2" xfId="2405" xr:uid="{00000000-0005-0000-0000-0000B56C0000}"/>
    <cellStyle name="Normal 6 5 2 4 2 2 2" xfId="11533" xr:uid="{00000000-0005-0000-0000-0000B66C0000}"/>
    <cellStyle name="Normal 6 5 2 4 2 2 2 2" xfId="29551" xr:uid="{00000000-0005-0000-0000-0000B76C0000}"/>
    <cellStyle name="Normal 6 5 2 4 2 2 3" xfId="8293" xr:uid="{00000000-0005-0000-0000-0000B86C0000}"/>
    <cellStyle name="Normal 6 5 2 4 2 2 3 2" xfId="26311" xr:uid="{00000000-0005-0000-0000-0000B96C0000}"/>
    <cellStyle name="Normal 6 5 2 4 2 2 4" xfId="20425" xr:uid="{00000000-0005-0000-0000-0000BA6C0000}"/>
    <cellStyle name="Normal 6 5 2 4 2 2 5" xfId="17185" xr:uid="{00000000-0005-0000-0000-0000BB6C0000}"/>
    <cellStyle name="Normal 6 5 2 4 2 3" xfId="4639" xr:uid="{00000000-0005-0000-0000-0000BC6C0000}"/>
    <cellStyle name="Normal 6 5 2 4 2 3 2" xfId="13765" xr:uid="{00000000-0005-0000-0000-0000BD6C0000}"/>
    <cellStyle name="Normal 6 5 2 4 2 3 2 2" xfId="31783" xr:uid="{00000000-0005-0000-0000-0000BE6C0000}"/>
    <cellStyle name="Normal 6 5 2 4 2 3 3" xfId="22657" xr:uid="{00000000-0005-0000-0000-0000BF6C0000}"/>
    <cellStyle name="Normal 6 5 2 4 2 4" xfId="9913" xr:uid="{00000000-0005-0000-0000-0000C06C0000}"/>
    <cellStyle name="Normal 6 5 2 4 2 4 2" xfId="27931" xr:uid="{00000000-0005-0000-0000-0000C16C0000}"/>
    <cellStyle name="Normal 6 5 2 4 2 5" xfId="6673" xr:uid="{00000000-0005-0000-0000-0000C26C0000}"/>
    <cellStyle name="Normal 6 5 2 4 2 5 2" xfId="24691" xr:uid="{00000000-0005-0000-0000-0000C36C0000}"/>
    <cellStyle name="Normal 6 5 2 4 2 6" xfId="18805" xr:uid="{00000000-0005-0000-0000-0000C46C0000}"/>
    <cellStyle name="Normal 6 5 2 4 2 7" xfId="15565" xr:uid="{00000000-0005-0000-0000-0000C56C0000}"/>
    <cellStyle name="Normal 6 5 2 4 3" xfId="1613" xr:uid="{00000000-0005-0000-0000-0000C66C0000}"/>
    <cellStyle name="Normal 6 5 2 4 3 2" xfId="4063" xr:uid="{00000000-0005-0000-0000-0000C76C0000}"/>
    <cellStyle name="Normal 6 5 2 4 3 2 2" xfId="13189" xr:uid="{00000000-0005-0000-0000-0000C86C0000}"/>
    <cellStyle name="Normal 6 5 2 4 3 2 2 2" xfId="31207" xr:uid="{00000000-0005-0000-0000-0000C96C0000}"/>
    <cellStyle name="Normal 6 5 2 4 3 2 3" xfId="22081" xr:uid="{00000000-0005-0000-0000-0000CA6C0000}"/>
    <cellStyle name="Normal 6 5 2 4 3 3" xfId="10741" xr:uid="{00000000-0005-0000-0000-0000CB6C0000}"/>
    <cellStyle name="Normal 6 5 2 4 3 3 2" xfId="28759" xr:uid="{00000000-0005-0000-0000-0000CC6C0000}"/>
    <cellStyle name="Normal 6 5 2 4 3 4" xfId="7501" xr:uid="{00000000-0005-0000-0000-0000CD6C0000}"/>
    <cellStyle name="Normal 6 5 2 4 3 4 2" xfId="25519" xr:uid="{00000000-0005-0000-0000-0000CE6C0000}"/>
    <cellStyle name="Normal 6 5 2 4 3 5" xfId="19633" xr:uid="{00000000-0005-0000-0000-0000CF6C0000}"/>
    <cellStyle name="Normal 6 5 2 4 3 6" xfId="16393" xr:uid="{00000000-0005-0000-0000-0000D06C0000}"/>
    <cellStyle name="Normal 6 5 2 4 4" xfId="2819" xr:uid="{00000000-0005-0000-0000-0000D16C0000}"/>
    <cellStyle name="Normal 6 5 2 4 4 2" xfId="11947" xr:uid="{00000000-0005-0000-0000-0000D26C0000}"/>
    <cellStyle name="Normal 6 5 2 4 4 2 2" xfId="29965" xr:uid="{00000000-0005-0000-0000-0000D36C0000}"/>
    <cellStyle name="Normal 6 5 2 4 4 3" xfId="8707" xr:uid="{00000000-0005-0000-0000-0000D46C0000}"/>
    <cellStyle name="Normal 6 5 2 4 4 3 2" xfId="26725" xr:uid="{00000000-0005-0000-0000-0000D56C0000}"/>
    <cellStyle name="Normal 6 5 2 4 4 4" xfId="20839" xr:uid="{00000000-0005-0000-0000-0000D66C0000}"/>
    <cellStyle name="Normal 6 5 2 4 4 5" xfId="17599" xr:uid="{00000000-0005-0000-0000-0000D76C0000}"/>
    <cellStyle name="Normal 6 5 2 4 5" xfId="3595" xr:uid="{00000000-0005-0000-0000-0000D86C0000}"/>
    <cellStyle name="Normal 6 5 2 4 5 2" xfId="12721" xr:uid="{00000000-0005-0000-0000-0000D96C0000}"/>
    <cellStyle name="Normal 6 5 2 4 5 2 2" xfId="30739" xr:uid="{00000000-0005-0000-0000-0000DA6C0000}"/>
    <cellStyle name="Normal 6 5 2 4 5 3" xfId="6097" xr:uid="{00000000-0005-0000-0000-0000DB6C0000}"/>
    <cellStyle name="Normal 6 5 2 4 5 3 2" xfId="24115" xr:uid="{00000000-0005-0000-0000-0000DC6C0000}"/>
    <cellStyle name="Normal 6 5 2 4 5 4" xfId="21613" xr:uid="{00000000-0005-0000-0000-0000DD6C0000}"/>
    <cellStyle name="Normal 6 5 2 4 5 5" xfId="14989" xr:uid="{00000000-0005-0000-0000-0000DE6C0000}"/>
    <cellStyle name="Normal 6 5 2 4 6" xfId="9337" xr:uid="{00000000-0005-0000-0000-0000DF6C0000}"/>
    <cellStyle name="Normal 6 5 2 4 6 2" xfId="27355" xr:uid="{00000000-0005-0000-0000-0000E06C0000}"/>
    <cellStyle name="Normal 6 5 2 4 7" xfId="5467" xr:uid="{00000000-0005-0000-0000-0000E16C0000}"/>
    <cellStyle name="Normal 6 5 2 4 7 2" xfId="23485" xr:uid="{00000000-0005-0000-0000-0000E26C0000}"/>
    <cellStyle name="Normal 6 5 2 4 8" xfId="18229" xr:uid="{00000000-0005-0000-0000-0000E36C0000}"/>
    <cellStyle name="Normal 6 5 2 4 9" xfId="14521" xr:uid="{00000000-0005-0000-0000-0000E46C0000}"/>
    <cellStyle name="Normal 6 5 2 5" xfId="947" xr:uid="{00000000-0005-0000-0000-0000E56C0000}"/>
    <cellStyle name="Normal 6 5 2 5 2" xfId="1775" xr:uid="{00000000-0005-0000-0000-0000E66C0000}"/>
    <cellStyle name="Normal 6 5 2 5 2 2" xfId="4801" xr:uid="{00000000-0005-0000-0000-0000E76C0000}"/>
    <cellStyle name="Normal 6 5 2 5 2 2 2" xfId="13927" xr:uid="{00000000-0005-0000-0000-0000E86C0000}"/>
    <cellStyle name="Normal 6 5 2 5 2 2 2 2" xfId="31945" xr:uid="{00000000-0005-0000-0000-0000E96C0000}"/>
    <cellStyle name="Normal 6 5 2 5 2 2 3" xfId="22819" xr:uid="{00000000-0005-0000-0000-0000EA6C0000}"/>
    <cellStyle name="Normal 6 5 2 5 2 3" xfId="10903" xr:uid="{00000000-0005-0000-0000-0000EB6C0000}"/>
    <cellStyle name="Normal 6 5 2 5 2 3 2" xfId="28921" xr:uid="{00000000-0005-0000-0000-0000EC6C0000}"/>
    <cellStyle name="Normal 6 5 2 5 2 4" xfId="7663" xr:uid="{00000000-0005-0000-0000-0000ED6C0000}"/>
    <cellStyle name="Normal 6 5 2 5 2 4 2" xfId="25681" xr:uid="{00000000-0005-0000-0000-0000EE6C0000}"/>
    <cellStyle name="Normal 6 5 2 5 2 5" xfId="19795" xr:uid="{00000000-0005-0000-0000-0000EF6C0000}"/>
    <cellStyle name="Normal 6 5 2 5 2 6" xfId="16555" xr:uid="{00000000-0005-0000-0000-0000F06C0000}"/>
    <cellStyle name="Normal 6 5 2 5 3" xfId="2981" xr:uid="{00000000-0005-0000-0000-0000F16C0000}"/>
    <cellStyle name="Normal 6 5 2 5 3 2" xfId="12109" xr:uid="{00000000-0005-0000-0000-0000F26C0000}"/>
    <cellStyle name="Normal 6 5 2 5 3 2 2" xfId="30127" xr:uid="{00000000-0005-0000-0000-0000F36C0000}"/>
    <cellStyle name="Normal 6 5 2 5 3 3" xfId="8869" xr:uid="{00000000-0005-0000-0000-0000F46C0000}"/>
    <cellStyle name="Normal 6 5 2 5 3 3 2" xfId="26887" xr:uid="{00000000-0005-0000-0000-0000F56C0000}"/>
    <cellStyle name="Normal 6 5 2 5 3 4" xfId="21001" xr:uid="{00000000-0005-0000-0000-0000F66C0000}"/>
    <cellStyle name="Normal 6 5 2 5 3 5" xfId="17761" xr:uid="{00000000-0005-0000-0000-0000F76C0000}"/>
    <cellStyle name="Normal 6 5 2 5 4" xfId="3757" xr:uid="{00000000-0005-0000-0000-0000F86C0000}"/>
    <cellStyle name="Normal 6 5 2 5 4 2" xfId="12883" xr:uid="{00000000-0005-0000-0000-0000F96C0000}"/>
    <cellStyle name="Normal 6 5 2 5 4 2 2" xfId="30901" xr:uid="{00000000-0005-0000-0000-0000FA6C0000}"/>
    <cellStyle name="Normal 6 5 2 5 4 3" xfId="6835" xr:uid="{00000000-0005-0000-0000-0000FB6C0000}"/>
    <cellStyle name="Normal 6 5 2 5 4 3 2" xfId="24853" xr:uid="{00000000-0005-0000-0000-0000FC6C0000}"/>
    <cellStyle name="Normal 6 5 2 5 4 4" xfId="21775" xr:uid="{00000000-0005-0000-0000-0000FD6C0000}"/>
    <cellStyle name="Normal 6 5 2 5 4 5" xfId="15727" xr:uid="{00000000-0005-0000-0000-0000FE6C0000}"/>
    <cellStyle name="Normal 6 5 2 5 5" xfId="10075" xr:uid="{00000000-0005-0000-0000-0000FF6C0000}"/>
    <cellStyle name="Normal 6 5 2 5 5 2" xfId="28093" xr:uid="{00000000-0005-0000-0000-0000006D0000}"/>
    <cellStyle name="Normal 6 5 2 5 6" xfId="5629" xr:uid="{00000000-0005-0000-0000-0000016D0000}"/>
    <cellStyle name="Normal 6 5 2 5 6 2" xfId="23647" xr:uid="{00000000-0005-0000-0000-0000026D0000}"/>
    <cellStyle name="Normal 6 5 2 5 7" xfId="18967" xr:uid="{00000000-0005-0000-0000-0000036D0000}"/>
    <cellStyle name="Normal 6 5 2 5 8" xfId="14683" xr:uid="{00000000-0005-0000-0000-0000046D0000}"/>
    <cellStyle name="Normal 6 5 2 6" xfId="1109" xr:uid="{00000000-0005-0000-0000-0000056D0000}"/>
    <cellStyle name="Normal 6 5 2 6 2" xfId="1937" xr:uid="{00000000-0005-0000-0000-0000066D0000}"/>
    <cellStyle name="Normal 6 5 2 6 2 2" xfId="11065" xr:uid="{00000000-0005-0000-0000-0000076D0000}"/>
    <cellStyle name="Normal 6 5 2 6 2 2 2" xfId="29083" xr:uid="{00000000-0005-0000-0000-0000086D0000}"/>
    <cellStyle name="Normal 6 5 2 6 2 3" xfId="7825" xr:uid="{00000000-0005-0000-0000-0000096D0000}"/>
    <cellStyle name="Normal 6 5 2 6 2 3 2" xfId="25843" xr:uid="{00000000-0005-0000-0000-00000A6D0000}"/>
    <cellStyle name="Normal 6 5 2 6 2 4" xfId="19957" xr:uid="{00000000-0005-0000-0000-00000B6D0000}"/>
    <cellStyle name="Normal 6 5 2 6 2 5" xfId="16717" xr:uid="{00000000-0005-0000-0000-00000C6D0000}"/>
    <cellStyle name="Normal 6 5 2 6 3" xfId="3143" xr:uid="{00000000-0005-0000-0000-00000D6D0000}"/>
    <cellStyle name="Normal 6 5 2 6 3 2" xfId="12271" xr:uid="{00000000-0005-0000-0000-00000E6D0000}"/>
    <cellStyle name="Normal 6 5 2 6 3 2 2" xfId="30289" xr:uid="{00000000-0005-0000-0000-00000F6D0000}"/>
    <cellStyle name="Normal 6 5 2 6 3 3" xfId="9031" xr:uid="{00000000-0005-0000-0000-0000106D0000}"/>
    <cellStyle name="Normal 6 5 2 6 3 3 2" xfId="27049" xr:uid="{00000000-0005-0000-0000-0000116D0000}"/>
    <cellStyle name="Normal 6 5 2 6 3 4" xfId="21163" xr:uid="{00000000-0005-0000-0000-0000126D0000}"/>
    <cellStyle name="Normal 6 5 2 6 3 5" xfId="17923" xr:uid="{00000000-0005-0000-0000-0000136D0000}"/>
    <cellStyle name="Normal 6 5 2 6 4" xfId="4963" xr:uid="{00000000-0005-0000-0000-0000146D0000}"/>
    <cellStyle name="Normal 6 5 2 6 4 2" xfId="14089" xr:uid="{00000000-0005-0000-0000-0000156D0000}"/>
    <cellStyle name="Normal 6 5 2 6 4 2 2" xfId="32107" xr:uid="{00000000-0005-0000-0000-0000166D0000}"/>
    <cellStyle name="Normal 6 5 2 6 4 3" xfId="6997" xr:uid="{00000000-0005-0000-0000-0000176D0000}"/>
    <cellStyle name="Normal 6 5 2 6 4 3 2" xfId="25015" xr:uid="{00000000-0005-0000-0000-0000186D0000}"/>
    <cellStyle name="Normal 6 5 2 6 4 4" xfId="22981" xr:uid="{00000000-0005-0000-0000-0000196D0000}"/>
    <cellStyle name="Normal 6 5 2 6 5" xfId="10237" xr:uid="{00000000-0005-0000-0000-00001A6D0000}"/>
    <cellStyle name="Normal 6 5 2 6 5 2" xfId="28255" xr:uid="{00000000-0005-0000-0000-00001B6D0000}"/>
    <cellStyle name="Normal 6 5 2 6 6" xfId="5791" xr:uid="{00000000-0005-0000-0000-00001C6D0000}"/>
    <cellStyle name="Normal 6 5 2 6 6 2" xfId="23809" xr:uid="{00000000-0005-0000-0000-00001D6D0000}"/>
    <cellStyle name="Normal 6 5 2 6 7" xfId="19129" xr:uid="{00000000-0005-0000-0000-00001E6D0000}"/>
    <cellStyle name="Normal 6 5 2 6 8" xfId="15889" xr:uid="{00000000-0005-0000-0000-00001F6D0000}"/>
    <cellStyle name="Normal 6 5 2 7" xfId="461" xr:uid="{00000000-0005-0000-0000-0000206D0000}"/>
    <cellStyle name="Normal 6 5 2 7 2" xfId="2117" xr:uid="{00000000-0005-0000-0000-0000216D0000}"/>
    <cellStyle name="Normal 6 5 2 7 2 2" xfId="11245" xr:uid="{00000000-0005-0000-0000-0000226D0000}"/>
    <cellStyle name="Normal 6 5 2 7 2 2 2" xfId="29263" xr:uid="{00000000-0005-0000-0000-0000236D0000}"/>
    <cellStyle name="Normal 6 5 2 7 2 3" xfId="8005" xr:uid="{00000000-0005-0000-0000-0000246D0000}"/>
    <cellStyle name="Normal 6 5 2 7 2 3 2" xfId="26023" xr:uid="{00000000-0005-0000-0000-0000256D0000}"/>
    <cellStyle name="Normal 6 5 2 7 2 4" xfId="20137" xr:uid="{00000000-0005-0000-0000-0000266D0000}"/>
    <cellStyle name="Normal 6 5 2 7 2 5" xfId="16897" xr:uid="{00000000-0005-0000-0000-0000276D0000}"/>
    <cellStyle name="Normal 6 5 2 7 3" xfId="4315" xr:uid="{00000000-0005-0000-0000-0000286D0000}"/>
    <cellStyle name="Normal 6 5 2 7 3 2" xfId="13441" xr:uid="{00000000-0005-0000-0000-0000296D0000}"/>
    <cellStyle name="Normal 6 5 2 7 3 2 2" xfId="31459" xr:uid="{00000000-0005-0000-0000-00002A6D0000}"/>
    <cellStyle name="Normal 6 5 2 7 3 3" xfId="22333" xr:uid="{00000000-0005-0000-0000-00002B6D0000}"/>
    <cellStyle name="Normal 6 5 2 7 4" xfId="9589" xr:uid="{00000000-0005-0000-0000-00002C6D0000}"/>
    <cellStyle name="Normal 6 5 2 7 4 2" xfId="27607" xr:uid="{00000000-0005-0000-0000-00002D6D0000}"/>
    <cellStyle name="Normal 6 5 2 7 5" xfId="6349" xr:uid="{00000000-0005-0000-0000-00002E6D0000}"/>
    <cellStyle name="Normal 6 5 2 7 5 2" xfId="24367" xr:uid="{00000000-0005-0000-0000-00002F6D0000}"/>
    <cellStyle name="Normal 6 5 2 7 6" xfId="18481" xr:uid="{00000000-0005-0000-0000-0000306D0000}"/>
    <cellStyle name="Normal 6 5 2 7 7" xfId="15241" xr:uid="{00000000-0005-0000-0000-0000316D0000}"/>
    <cellStyle name="Normal 6 5 2 8" xfId="1289" xr:uid="{00000000-0005-0000-0000-0000326D0000}"/>
    <cellStyle name="Normal 6 5 2 8 2" xfId="3919" xr:uid="{00000000-0005-0000-0000-0000336D0000}"/>
    <cellStyle name="Normal 6 5 2 8 2 2" xfId="13045" xr:uid="{00000000-0005-0000-0000-0000346D0000}"/>
    <cellStyle name="Normal 6 5 2 8 2 2 2" xfId="31063" xr:uid="{00000000-0005-0000-0000-0000356D0000}"/>
    <cellStyle name="Normal 6 5 2 8 2 3" xfId="21937" xr:uid="{00000000-0005-0000-0000-0000366D0000}"/>
    <cellStyle name="Normal 6 5 2 8 3" xfId="10417" xr:uid="{00000000-0005-0000-0000-0000376D0000}"/>
    <cellStyle name="Normal 6 5 2 8 3 2" xfId="28435" xr:uid="{00000000-0005-0000-0000-0000386D0000}"/>
    <cellStyle name="Normal 6 5 2 8 4" xfId="7177" xr:uid="{00000000-0005-0000-0000-0000396D0000}"/>
    <cellStyle name="Normal 6 5 2 8 4 2" xfId="25195" xr:uid="{00000000-0005-0000-0000-00003A6D0000}"/>
    <cellStyle name="Normal 6 5 2 8 5" xfId="19309" xr:uid="{00000000-0005-0000-0000-00003B6D0000}"/>
    <cellStyle name="Normal 6 5 2 8 6" xfId="16069" xr:uid="{00000000-0005-0000-0000-00003C6D0000}"/>
    <cellStyle name="Normal 6 5 2 9" xfId="2495" xr:uid="{00000000-0005-0000-0000-00003D6D0000}"/>
    <cellStyle name="Normal 6 5 2 9 2" xfId="11623" xr:uid="{00000000-0005-0000-0000-00003E6D0000}"/>
    <cellStyle name="Normal 6 5 2 9 2 2" xfId="29641" xr:uid="{00000000-0005-0000-0000-00003F6D0000}"/>
    <cellStyle name="Normal 6 5 2 9 3" xfId="8383" xr:uid="{00000000-0005-0000-0000-0000406D0000}"/>
    <cellStyle name="Normal 6 5 2 9 3 2" xfId="26401" xr:uid="{00000000-0005-0000-0000-0000416D0000}"/>
    <cellStyle name="Normal 6 5 2 9 4" xfId="20515" xr:uid="{00000000-0005-0000-0000-0000426D0000}"/>
    <cellStyle name="Normal 6 5 2 9 5" xfId="17275" xr:uid="{00000000-0005-0000-0000-0000436D0000}"/>
    <cellStyle name="Normal 6 5 3" xfId="81" xr:uid="{00000000-0005-0000-0000-0000446D0000}"/>
    <cellStyle name="Normal 6 5 3 10" xfId="3307" xr:uid="{00000000-0005-0000-0000-0000456D0000}"/>
    <cellStyle name="Normal 6 5 3 10 2" xfId="12433" xr:uid="{00000000-0005-0000-0000-0000466D0000}"/>
    <cellStyle name="Normal 6 5 3 10 2 2" xfId="30451" xr:uid="{00000000-0005-0000-0000-0000476D0000}"/>
    <cellStyle name="Normal 6 5 3 10 3" xfId="5971" xr:uid="{00000000-0005-0000-0000-0000486D0000}"/>
    <cellStyle name="Normal 6 5 3 10 3 2" xfId="23989" xr:uid="{00000000-0005-0000-0000-0000496D0000}"/>
    <cellStyle name="Normal 6 5 3 10 4" xfId="21325" xr:uid="{00000000-0005-0000-0000-00004A6D0000}"/>
    <cellStyle name="Normal 6 5 3 10 5" xfId="14863" xr:uid="{00000000-0005-0000-0000-00004B6D0000}"/>
    <cellStyle name="Normal 6 5 3 11" xfId="9211" xr:uid="{00000000-0005-0000-0000-00004C6D0000}"/>
    <cellStyle name="Normal 6 5 3 11 2" xfId="27229" xr:uid="{00000000-0005-0000-0000-00004D6D0000}"/>
    <cellStyle name="Normal 6 5 3 12" xfId="5161" xr:uid="{00000000-0005-0000-0000-00004E6D0000}"/>
    <cellStyle name="Normal 6 5 3 12 2" xfId="23179" xr:uid="{00000000-0005-0000-0000-00004F6D0000}"/>
    <cellStyle name="Normal 6 5 3 13" xfId="18103" xr:uid="{00000000-0005-0000-0000-0000506D0000}"/>
    <cellStyle name="Normal 6 5 3 14" xfId="14305" xr:uid="{00000000-0005-0000-0000-0000516D0000}"/>
    <cellStyle name="Normal 6 5 3 2" xfId="137" xr:uid="{00000000-0005-0000-0000-0000526D0000}"/>
    <cellStyle name="Normal 6 5 3 2 10" xfId="9265" xr:uid="{00000000-0005-0000-0000-0000536D0000}"/>
    <cellStyle name="Normal 6 5 3 2 10 2" xfId="27283" xr:uid="{00000000-0005-0000-0000-0000546D0000}"/>
    <cellStyle name="Normal 6 5 3 2 11" xfId="5215" xr:uid="{00000000-0005-0000-0000-0000556D0000}"/>
    <cellStyle name="Normal 6 5 3 2 11 2" xfId="23233" xr:uid="{00000000-0005-0000-0000-0000566D0000}"/>
    <cellStyle name="Normal 6 5 3 2 12" xfId="18157" xr:uid="{00000000-0005-0000-0000-0000576D0000}"/>
    <cellStyle name="Normal 6 5 3 2 13" xfId="14431" xr:uid="{00000000-0005-0000-0000-0000586D0000}"/>
    <cellStyle name="Normal 6 5 3 2 2" xfId="353" xr:uid="{00000000-0005-0000-0000-0000596D0000}"/>
    <cellStyle name="Normal 6 5 3 2 2 2" xfId="695" xr:uid="{00000000-0005-0000-0000-00005A6D0000}"/>
    <cellStyle name="Normal 6 5 3 2 2 2 2" xfId="2351" xr:uid="{00000000-0005-0000-0000-00005B6D0000}"/>
    <cellStyle name="Normal 6 5 3 2 2 2 2 2" xfId="11479" xr:uid="{00000000-0005-0000-0000-00005C6D0000}"/>
    <cellStyle name="Normal 6 5 3 2 2 2 2 2 2" xfId="29497" xr:uid="{00000000-0005-0000-0000-00005D6D0000}"/>
    <cellStyle name="Normal 6 5 3 2 2 2 2 3" xfId="8239" xr:uid="{00000000-0005-0000-0000-00005E6D0000}"/>
    <cellStyle name="Normal 6 5 3 2 2 2 2 3 2" xfId="26257" xr:uid="{00000000-0005-0000-0000-00005F6D0000}"/>
    <cellStyle name="Normal 6 5 3 2 2 2 2 4" xfId="20371" xr:uid="{00000000-0005-0000-0000-0000606D0000}"/>
    <cellStyle name="Normal 6 5 3 2 2 2 2 5" xfId="17131" xr:uid="{00000000-0005-0000-0000-0000616D0000}"/>
    <cellStyle name="Normal 6 5 3 2 2 2 3" xfId="4549" xr:uid="{00000000-0005-0000-0000-0000626D0000}"/>
    <cellStyle name="Normal 6 5 3 2 2 2 3 2" xfId="13675" xr:uid="{00000000-0005-0000-0000-0000636D0000}"/>
    <cellStyle name="Normal 6 5 3 2 2 2 3 2 2" xfId="31693" xr:uid="{00000000-0005-0000-0000-0000646D0000}"/>
    <cellStyle name="Normal 6 5 3 2 2 2 3 3" xfId="22567" xr:uid="{00000000-0005-0000-0000-0000656D0000}"/>
    <cellStyle name="Normal 6 5 3 2 2 2 4" xfId="9823" xr:uid="{00000000-0005-0000-0000-0000666D0000}"/>
    <cellStyle name="Normal 6 5 3 2 2 2 4 2" xfId="27841" xr:uid="{00000000-0005-0000-0000-0000676D0000}"/>
    <cellStyle name="Normal 6 5 3 2 2 2 5" xfId="6583" xr:uid="{00000000-0005-0000-0000-0000686D0000}"/>
    <cellStyle name="Normal 6 5 3 2 2 2 5 2" xfId="24601" xr:uid="{00000000-0005-0000-0000-0000696D0000}"/>
    <cellStyle name="Normal 6 5 3 2 2 2 6" xfId="18715" xr:uid="{00000000-0005-0000-0000-00006A6D0000}"/>
    <cellStyle name="Normal 6 5 3 2 2 2 7" xfId="15475" xr:uid="{00000000-0005-0000-0000-00006B6D0000}"/>
    <cellStyle name="Normal 6 5 3 2 2 3" xfId="1523" xr:uid="{00000000-0005-0000-0000-00006C6D0000}"/>
    <cellStyle name="Normal 6 5 3 2 2 3 2" xfId="4207" xr:uid="{00000000-0005-0000-0000-00006D6D0000}"/>
    <cellStyle name="Normal 6 5 3 2 2 3 2 2" xfId="13333" xr:uid="{00000000-0005-0000-0000-00006E6D0000}"/>
    <cellStyle name="Normal 6 5 3 2 2 3 2 2 2" xfId="31351" xr:uid="{00000000-0005-0000-0000-00006F6D0000}"/>
    <cellStyle name="Normal 6 5 3 2 2 3 2 3" xfId="22225" xr:uid="{00000000-0005-0000-0000-0000706D0000}"/>
    <cellStyle name="Normal 6 5 3 2 2 3 3" xfId="10651" xr:uid="{00000000-0005-0000-0000-0000716D0000}"/>
    <cellStyle name="Normal 6 5 3 2 2 3 3 2" xfId="28669" xr:uid="{00000000-0005-0000-0000-0000726D0000}"/>
    <cellStyle name="Normal 6 5 3 2 2 3 4" xfId="7411" xr:uid="{00000000-0005-0000-0000-0000736D0000}"/>
    <cellStyle name="Normal 6 5 3 2 2 3 4 2" xfId="25429" xr:uid="{00000000-0005-0000-0000-0000746D0000}"/>
    <cellStyle name="Normal 6 5 3 2 2 3 5" xfId="19543" xr:uid="{00000000-0005-0000-0000-0000756D0000}"/>
    <cellStyle name="Normal 6 5 3 2 2 3 6" xfId="16303" xr:uid="{00000000-0005-0000-0000-0000766D0000}"/>
    <cellStyle name="Normal 6 5 3 2 2 4" xfId="2729" xr:uid="{00000000-0005-0000-0000-0000776D0000}"/>
    <cellStyle name="Normal 6 5 3 2 2 4 2" xfId="11857" xr:uid="{00000000-0005-0000-0000-0000786D0000}"/>
    <cellStyle name="Normal 6 5 3 2 2 4 2 2" xfId="29875" xr:uid="{00000000-0005-0000-0000-0000796D0000}"/>
    <cellStyle name="Normal 6 5 3 2 2 4 3" xfId="8617" xr:uid="{00000000-0005-0000-0000-00007A6D0000}"/>
    <cellStyle name="Normal 6 5 3 2 2 4 3 2" xfId="26635" xr:uid="{00000000-0005-0000-0000-00007B6D0000}"/>
    <cellStyle name="Normal 6 5 3 2 2 4 4" xfId="20749" xr:uid="{00000000-0005-0000-0000-00007C6D0000}"/>
    <cellStyle name="Normal 6 5 3 2 2 4 5" xfId="17509" xr:uid="{00000000-0005-0000-0000-00007D6D0000}"/>
    <cellStyle name="Normal 6 5 3 2 2 5" xfId="3667" xr:uid="{00000000-0005-0000-0000-00007E6D0000}"/>
    <cellStyle name="Normal 6 5 3 2 2 5 2" xfId="12793" xr:uid="{00000000-0005-0000-0000-00007F6D0000}"/>
    <cellStyle name="Normal 6 5 3 2 2 5 2 2" xfId="30811" xr:uid="{00000000-0005-0000-0000-0000806D0000}"/>
    <cellStyle name="Normal 6 5 3 2 2 5 3" xfId="6241" xr:uid="{00000000-0005-0000-0000-0000816D0000}"/>
    <cellStyle name="Normal 6 5 3 2 2 5 3 2" xfId="24259" xr:uid="{00000000-0005-0000-0000-0000826D0000}"/>
    <cellStyle name="Normal 6 5 3 2 2 5 4" xfId="21685" xr:uid="{00000000-0005-0000-0000-0000836D0000}"/>
    <cellStyle name="Normal 6 5 3 2 2 5 5" xfId="15133" xr:uid="{00000000-0005-0000-0000-0000846D0000}"/>
    <cellStyle name="Normal 6 5 3 2 2 6" xfId="9481" xr:uid="{00000000-0005-0000-0000-0000856D0000}"/>
    <cellStyle name="Normal 6 5 3 2 2 6 2" xfId="27499" xr:uid="{00000000-0005-0000-0000-0000866D0000}"/>
    <cellStyle name="Normal 6 5 3 2 2 7" xfId="5377" xr:uid="{00000000-0005-0000-0000-0000876D0000}"/>
    <cellStyle name="Normal 6 5 3 2 2 7 2" xfId="23395" xr:uid="{00000000-0005-0000-0000-0000886D0000}"/>
    <cellStyle name="Normal 6 5 3 2 2 8" xfId="18373" xr:uid="{00000000-0005-0000-0000-0000896D0000}"/>
    <cellStyle name="Normal 6 5 3 2 2 9" xfId="14593" xr:uid="{00000000-0005-0000-0000-00008A6D0000}"/>
    <cellStyle name="Normal 6 5 3 2 3" xfId="857" xr:uid="{00000000-0005-0000-0000-00008B6D0000}"/>
    <cellStyle name="Normal 6 5 3 2 3 2" xfId="1685" xr:uid="{00000000-0005-0000-0000-00008C6D0000}"/>
    <cellStyle name="Normal 6 5 3 2 3 2 2" xfId="4711" xr:uid="{00000000-0005-0000-0000-00008D6D0000}"/>
    <cellStyle name="Normal 6 5 3 2 3 2 2 2" xfId="13837" xr:uid="{00000000-0005-0000-0000-00008E6D0000}"/>
    <cellStyle name="Normal 6 5 3 2 3 2 2 2 2" xfId="31855" xr:uid="{00000000-0005-0000-0000-00008F6D0000}"/>
    <cellStyle name="Normal 6 5 3 2 3 2 2 3" xfId="22729" xr:uid="{00000000-0005-0000-0000-0000906D0000}"/>
    <cellStyle name="Normal 6 5 3 2 3 2 3" xfId="10813" xr:uid="{00000000-0005-0000-0000-0000916D0000}"/>
    <cellStyle name="Normal 6 5 3 2 3 2 3 2" xfId="28831" xr:uid="{00000000-0005-0000-0000-0000926D0000}"/>
    <cellStyle name="Normal 6 5 3 2 3 2 4" xfId="7573" xr:uid="{00000000-0005-0000-0000-0000936D0000}"/>
    <cellStyle name="Normal 6 5 3 2 3 2 4 2" xfId="25591" xr:uid="{00000000-0005-0000-0000-0000946D0000}"/>
    <cellStyle name="Normal 6 5 3 2 3 2 5" xfId="19705" xr:uid="{00000000-0005-0000-0000-0000956D0000}"/>
    <cellStyle name="Normal 6 5 3 2 3 2 6" xfId="16465" xr:uid="{00000000-0005-0000-0000-0000966D0000}"/>
    <cellStyle name="Normal 6 5 3 2 3 3" xfId="2891" xr:uid="{00000000-0005-0000-0000-0000976D0000}"/>
    <cellStyle name="Normal 6 5 3 2 3 3 2" xfId="12019" xr:uid="{00000000-0005-0000-0000-0000986D0000}"/>
    <cellStyle name="Normal 6 5 3 2 3 3 2 2" xfId="30037" xr:uid="{00000000-0005-0000-0000-0000996D0000}"/>
    <cellStyle name="Normal 6 5 3 2 3 3 3" xfId="8779" xr:uid="{00000000-0005-0000-0000-00009A6D0000}"/>
    <cellStyle name="Normal 6 5 3 2 3 3 3 2" xfId="26797" xr:uid="{00000000-0005-0000-0000-00009B6D0000}"/>
    <cellStyle name="Normal 6 5 3 2 3 3 4" xfId="20911" xr:uid="{00000000-0005-0000-0000-00009C6D0000}"/>
    <cellStyle name="Normal 6 5 3 2 3 3 5" xfId="17671" xr:uid="{00000000-0005-0000-0000-00009D6D0000}"/>
    <cellStyle name="Normal 6 5 3 2 3 4" xfId="3829" xr:uid="{00000000-0005-0000-0000-00009E6D0000}"/>
    <cellStyle name="Normal 6 5 3 2 3 4 2" xfId="12955" xr:uid="{00000000-0005-0000-0000-00009F6D0000}"/>
    <cellStyle name="Normal 6 5 3 2 3 4 2 2" xfId="30973" xr:uid="{00000000-0005-0000-0000-0000A06D0000}"/>
    <cellStyle name="Normal 6 5 3 2 3 4 3" xfId="6745" xr:uid="{00000000-0005-0000-0000-0000A16D0000}"/>
    <cellStyle name="Normal 6 5 3 2 3 4 3 2" xfId="24763" xr:uid="{00000000-0005-0000-0000-0000A26D0000}"/>
    <cellStyle name="Normal 6 5 3 2 3 4 4" xfId="21847" xr:uid="{00000000-0005-0000-0000-0000A36D0000}"/>
    <cellStyle name="Normal 6 5 3 2 3 4 5" xfId="15637" xr:uid="{00000000-0005-0000-0000-0000A46D0000}"/>
    <cellStyle name="Normal 6 5 3 2 3 5" xfId="9985" xr:uid="{00000000-0005-0000-0000-0000A56D0000}"/>
    <cellStyle name="Normal 6 5 3 2 3 5 2" xfId="28003" xr:uid="{00000000-0005-0000-0000-0000A66D0000}"/>
    <cellStyle name="Normal 6 5 3 2 3 6" xfId="5539" xr:uid="{00000000-0005-0000-0000-0000A76D0000}"/>
    <cellStyle name="Normal 6 5 3 2 3 6 2" xfId="23557" xr:uid="{00000000-0005-0000-0000-0000A86D0000}"/>
    <cellStyle name="Normal 6 5 3 2 3 7" xfId="18877" xr:uid="{00000000-0005-0000-0000-0000A96D0000}"/>
    <cellStyle name="Normal 6 5 3 2 3 8" xfId="14755" xr:uid="{00000000-0005-0000-0000-0000AA6D0000}"/>
    <cellStyle name="Normal 6 5 3 2 4" xfId="1019" xr:uid="{00000000-0005-0000-0000-0000AB6D0000}"/>
    <cellStyle name="Normal 6 5 3 2 4 2" xfId="1847" xr:uid="{00000000-0005-0000-0000-0000AC6D0000}"/>
    <cellStyle name="Normal 6 5 3 2 4 2 2" xfId="10975" xr:uid="{00000000-0005-0000-0000-0000AD6D0000}"/>
    <cellStyle name="Normal 6 5 3 2 4 2 2 2" xfId="28993" xr:uid="{00000000-0005-0000-0000-0000AE6D0000}"/>
    <cellStyle name="Normal 6 5 3 2 4 2 3" xfId="7735" xr:uid="{00000000-0005-0000-0000-0000AF6D0000}"/>
    <cellStyle name="Normal 6 5 3 2 4 2 3 2" xfId="25753" xr:uid="{00000000-0005-0000-0000-0000B06D0000}"/>
    <cellStyle name="Normal 6 5 3 2 4 2 4" xfId="19867" xr:uid="{00000000-0005-0000-0000-0000B16D0000}"/>
    <cellStyle name="Normal 6 5 3 2 4 2 5" xfId="16627" xr:uid="{00000000-0005-0000-0000-0000B26D0000}"/>
    <cellStyle name="Normal 6 5 3 2 4 3" xfId="3053" xr:uid="{00000000-0005-0000-0000-0000B36D0000}"/>
    <cellStyle name="Normal 6 5 3 2 4 3 2" xfId="12181" xr:uid="{00000000-0005-0000-0000-0000B46D0000}"/>
    <cellStyle name="Normal 6 5 3 2 4 3 2 2" xfId="30199" xr:uid="{00000000-0005-0000-0000-0000B56D0000}"/>
    <cellStyle name="Normal 6 5 3 2 4 3 3" xfId="8941" xr:uid="{00000000-0005-0000-0000-0000B66D0000}"/>
    <cellStyle name="Normal 6 5 3 2 4 3 3 2" xfId="26959" xr:uid="{00000000-0005-0000-0000-0000B76D0000}"/>
    <cellStyle name="Normal 6 5 3 2 4 3 4" xfId="21073" xr:uid="{00000000-0005-0000-0000-0000B86D0000}"/>
    <cellStyle name="Normal 6 5 3 2 4 3 5" xfId="17833" xr:uid="{00000000-0005-0000-0000-0000B96D0000}"/>
    <cellStyle name="Normal 6 5 3 2 4 4" xfId="4873" xr:uid="{00000000-0005-0000-0000-0000BA6D0000}"/>
    <cellStyle name="Normal 6 5 3 2 4 4 2" xfId="13999" xr:uid="{00000000-0005-0000-0000-0000BB6D0000}"/>
    <cellStyle name="Normal 6 5 3 2 4 4 2 2" xfId="32017" xr:uid="{00000000-0005-0000-0000-0000BC6D0000}"/>
    <cellStyle name="Normal 6 5 3 2 4 4 3" xfId="6907" xr:uid="{00000000-0005-0000-0000-0000BD6D0000}"/>
    <cellStyle name="Normal 6 5 3 2 4 4 3 2" xfId="24925" xr:uid="{00000000-0005-0000-0000-0000BE6D0000}"/>
    <cellStyle name="Normal 6 5 3 2 4 4 4" xfId="22891" xr:uid="{00000000-0005-0000-0000-0000BF6D0000}"/>
    <cellStyle name="Normal 6 5 3 2 4 5" xfId="10147" xr:uid="{00000000-0005-0000-0000-0000C06D0000}"/>
    <cellStyle name="Normal 6 5 3 2 4 5 2" xfId="28165" xr:uid="{00000000-0005-0000-0000-0000C16D0000}"/>
    <cellStyle name="Normal 6 5 3 2 4 6" xfId="5701" xr:uid="{00000000-0005-0000-0000-0000C26D0000}"/>
    <cellStyle name="Normal 6 5 3 2 4 6 2" xfId="23719" xr:uid="{00000000-0005-0000-0000-0000C36D0000}"/>
    <cellStyle name="Normal 6 5 3 2 4 7" xfId="19039" xr:uid="{00000000-0005-0000-0000-0000C46D0000}"/>
    <cellStyle name="Normal 6 5 3 2 4 8" xfId="15799" xr:uid="{00000000-0005-0000-0000-0000C56D0000}"/>
    <cellStyle name="Normal 6 5 3 2 5" xfId="1181" xr:uid="{00000000-0005-0000-0000-0000C66D0000}"/>
    <cellStyle name="Normal 6 5 3 2 5 2" xfId="2009" xr:uid="{00000000-0005-0000-0000-0000C76D0000}"/>
    <cellStyle name="Normal 6 5 3 2 5 2 2" xfId="11137" xr:uid="{00000000-0005-0000-0000-0000C86D0000}"/>
    <cellStyle name="Normal 6 5 3 2 5 2 2 2" xfId="29155" xr:uid="{00000000-0005-0000-0000-0000C96D0000}"/>
    <cellStyle name="Normal 6 5 3 2 5 2 3" xfId="7897" xr:uid="{00000000-0005-0000-0000-0000CA6D0000}"/>
    <cellStyle name="Normal 6 5 3 2 5 2 3 2" xfId="25915" xr:uid="{00000000-0005-0000-0000-0000CB6D0000}"/>
    <cellStyle name="Normal 6 5 3 2 5 2 4" xfId="20029" xr:uid="{00000000-0005-0000-0000-0000CC6D0000}"/>
    <cellStyle name="Normal 6 5 3 2 5 2 5" xfId="16789" xr:uid="{00000000-0005-0000-0000-0000CD6D0000}"/>
    <cellStyle name="Normal 6 5 3 2 5 3" xfId="3215" xr:uid="{00000000-0005-0000-0000-0000CE6D0000}"/>
    <cellStyle name="Normal 6 5 3 2 5 3 2" xfId="12343" xr:uid="{00000000-0005-0000-0000-0000CF6D0000}"/>
    <cellStyle name="Normal 6 5 3 2 5 3 2 2" xfId="30361" xr:uid="{00000000-0005-0000-0000-0000D06D0000}"/>
    <cellStyle name="Normal 6 5 3 2 5 3 3" xfId="9103" xr:uid="{00000000-0005-0000-0000-0000D16D0000}"/>
    <cellStyle name="Normal 6 5 3 2 5 3 3 2" xfId="27121" xr:uid="{00000000-0005-0000-0000-0000D26D0000}"/>
    <cellStyle name="Normal 6 5 3 2 5 3 4" xfId="21235" xr:uid="{00000000-0005-0000-0000-0000D36D0000}"/>
    <cellStyle name="Normal 6 5 3 2 5 3 5" xfId="17995" xr:uid="{00000000-0005-0000-0000-0000D46D0000}"/>
    <cellStyle name="Normal 6 5 3 2 5 4" xfId="5035" xr:uid="{00000000-0005-0000-0000-0000D56D0000}"/>
    <cellStyle name="Normal 6 5 3 2 5 4 2" xfId="14161" xr:uid="{00000000-0005-0000-0000-0000D66D0000}"/>
    <cellStyle name="Normal 6 5 3 2 5 4 2 2" xfId="32179" xr:uid="{00000000-0005-0000-0000-0000D76D0000}"/>
    <cellStyle name="Normal 6 5 3 2 5 4 3" xfId="7069" xr:uid="{00000000-0005-0000-0000-0000D86D0000}"/>
    <cellStyle name="Normal 6 5 3 2 5 4 3 2" xfId="25087" xr:uid="{00000000-0005-0000-0000-0000D96D0000}"/>
    <cellStyle name="Normal 6 5 3 2 5 4 4" xfId="23053" xr:uid="{00000000-0005-0000-0000-0000DA6D0000}"/>
    <cellStyle name="Normal 6 5 3 2 5 5" xfId="10309" xr:uid="{00000000-0005-0000-0000-0000DB6D0000}"/>
    <cellStyle name="Normal 6 5 3 2 5 5 2" xfId="28327" xr:uid="{00000000-0005-0000-0000-0000DC6D0000}"/>
    <cellStyle name="Normal 6 5 3 2 5 6" xfId="5863" xr:uid="{00000000-0005-0000-0000-0000DD6D0000}"/>
    <cellStyle name="Normal 6 5 3 2 5 6 2" xfId="23881" xr:uid="{00000000-0005-0000-0000-0000DE6D0000}"/>
    <cellStyle name="Normal 6 5 3 2 5 7" xfId="19201" xr:uid="{00000000-0005-0000-0000-0000DF6D0000}"/>
    <cellStyle name="Normal 6 5 3 2 5 8" xfId="15961" xr:uid="{00000000-0005-0000-0000-0000E06D0000}"/>
    <cellStyle name="Normal 6 5 3 2 6" xfId="533" xr:uid="{00000000-0005-0000-0000-0000E16D0000}"/>
    <cellStyle name="Normal 6 5 3 2 6 2" xfId="2189" xr:uid="{00000000-0005-0000-0000-0000E26D0000}"/>
    <cellStyle name="Normal 6 5 3 2 6 2 2" xfId="11317" xr:uid="{00000000-0005-0000-0000-0000E36D0000}"/>
    <cellStyle name="Normal 6 5 3 2 6 2 2 2" xfId="29335" xr:uid="{00000000-0005-0000-0000-0000E46D0000}"/>
    <cellStyle name="Normal 6 5 3 2 6 2 3" xfId="8077" xr:uid="{00000000-0005-0000-0000-0000E56D0000}"/>
    <cellStyle name="Normal 6 5 3 2 6 2 3 2" xfId="26095" xr:uid="{00000000-0005-0000-0000-0000E66D0000}"/>
    <cellStyle name="Normal 6 5 3 2 6 2 4" xfId="20209" xr:uid="{00000000-0005-0000-0000-0000E76D0000}"/>
    <cellStyle name="Normal 6 5 3 2 6 2 5" xfId="16969" xr:uid="{00000000-0005-0000-0000-0000E86D0000}"/>
    <cellStyle name="Normal 6 5 3 2 6 3" xfId="4387" xr:uid="{00000000-0005-0000-0000-0000E96D0000}"/>
    <cellStyle name="Normal 6 5 3 2 6 3 2" xfId="13513" xr:uid="{00000000-0005-0000-0000-0000EA6D0000}"/>
    <cellStyle name="Normal 6 5 3 2 6 3 2 2" xfId="31531" xr:uid="{00000000-0005-0000-0000-0000EB6D0000}"/>
    <cellStyle name="Normal 6 5 3 2 6 3 3" xfId="22405" xr:uid="{00000000-0005-0000-0000-0000EC6D0000}"/>
    <cellStyle name="Normal 6 5 3 2 6 4" xfId="9661" xr:uid="{00000000-0005-0000-0000-0000ED6D0000}"/>
    <cellStyle name="Normal 6 5 3 2 6 4 2" xfId="27679" xr:uid="{00000000-0005-0000-0000-0000EE6D0000}"/>
    <cellStyle name="Normal 6 5 3 2 6 5" xfId="6421" xr:uid="{00000000-0005-0000-0000-0000EF6D0000}"/>
    <cellStyle name="Normal 6 5 3 2 6 5 2" xfId="24439" xr:uid="{00000000-0005-0000-0000-0000F06D0000}"/>
    <cellStyle name="Normal 6 5 3 2 6 6" xfId="18553" xr:uid="{00000000-0005-0000-0000-0000F16D0000}"/>
    <cellStyle name="Normal 6 5 3 2 6 7" xfId="15313" xr:uid="{00000000-0005-0000-0000-0000F26D0000}"/>
    <cellStyle name="Normal 6 5 3 2 7" xfId="1361" xr:uid="{00000000-0005-0000-0000-0000F36D0000}"/>
    <cellStyle name="Normal 6 5 3 2 7 2" xfId="3991" xr:uid="{00000000-0005-0000-0000-0000F46D0000}"/>
    <cellStyle name="Normal 6 5 3 2 7 2 2" xfId="13117" xr:uid="{00000000-0005-0000-0000-0000F56D0000}"/>
    <cellStyle name="Normal 6 5 3 2 7 2 2 2" xfId="31135" xr:uid="{00000000-0005-0000-0000-0000F66D0000}"/>
    <cellStyle name="Normal 6 5 3 2 7 2 3" xfId="22009" xr:uid="{00000000-0005-0000-0000-0000F76D0000}"/>
    <cellStyle name="Normal 6 5 3 2 7 3" xfId="10489" xr:uid="{00000000-0005-0000-0000-0000F86D0000}"/>
    <cellStyle name="Normal 6 5 3 2 7 3 2" xfId="28507" xr:uid="{00000000-0005-0000-0000-0000F96D0000}"/>
    <cellStyle name="Normal 6 5 3 2 7 4" xfId="7249" xr:uid="{00000000-0005-0000-0000-0000FA6D0000}"/>
    <cellStyle name="Normal 6 5 3 2 7 4 2" xfId="25267" xr:uid="{00000000-0005-0000-0000-0000FB6D0000}"/>
    <cellStyle name="Normal 6 5 3 2 7 5" xfId="19381" xr:uid="{00000000-0005-0000-0000-0000FC6D0000}"/>
    <cellStyle name="Normal 6 5 3 2 7 6" xfId="16141" xr:uid="{00000000-0005-0000-0000-0000FD6D0000}"/>
    <cellStyle name="Normal 6 5 3 2 8" xfId="2567" xr:uid="{00000000-0005-0000-0000-0000FE6D0000}"/>
    <cellStyle name="Normal 6 5 3 2 8 2" xfId="11695" xr:uid="{00000000-0005-0000-0000-0000FF6D0000}"/>
    <cellStyle name="Normal 6 5 3 2 8 2 2" xfId="29713" xr:uid="{00000000-0005-0000-0000-0000006E0000}"/>
    <cellStyle name="Normal 6 5 3 2 8 3" xfId="8455" xr:uid="{00000000-0005-0000-0000-0000016E0000}"/>
    <cellStyle name="Normal 6 5 3 2 8 3 2" xfId="26473" xr:uid="{00000000-0005-0000-0000-0000026E0000}"/>
    <cellStyle name="Normal 6 5 3 2 8 4" xfId="20587" xr:uid="{00000000-0005-0000-0000-0000036E0000}"/>
    <cellStyle name="Normal 6 5 3 2 8 5" xfId="17347" xr:uid="{00000000-0005-0000-0000-0000046E0000}"/>
    <cellStyle name="Normal 6 5 3 2 9" xfId="3505" xr:uid="{00000000-0005-0000-0000-0000056E0000}"/>
    <cellStyle name="Normal 6 5 3 2 9 2" xfId="12631" xr:uid="{00000000-0005-0000-0000-0000066E0000}"/>
    <cellStyle name="Normal 6 5 3 2 9 2 2" xfId="30649" xr:uid="{00000000-0005-0000-0000-0000076E0000}"/>
    <cellStyle name="Normal 6 5 3 2 9 3" xfId="6025" xr:uid="{00000000-0005-0000-0000-0000086E0000}"/>
    <cellStyle name="Normal 6 5 3 2 9 3 2" xfId="24043" xr:uid="{00000000-0005-0000-0000-0000096E0000}"/>
    <cellStyle name="Normal 6 5 3 2 9 4" xfId="21523" xr:uid="{00000000-0005-0000-0000-00000A6E0000}"/>
    <cellStyle name="Normal 6 5 3 2 9 5" xfId="14917" xr:uid="{00000000-0005-0000-0000-00000B6E0000}"/>
    <cellStyle name="Normal 6 5 3 3" xfId="299" xr:uid="{00000000-0005-0000-0000-00000C6E0000}"/>
    <cellStyle name="Normal 6 5 3 3 2" xfId="641" xr:uid="{00000000-0005-0000-0000-00000D6E0000}"/>
    <cellStyle name="Normal 6 5 3 3 2 2" xfId="2297" xr:uid="{00000000-0005-0000-0000-00000E6E0000}"/>
    <cellStyle name="Normal 6 5 3 3 2 2 2" xfId="11425" xr:uid="{00000000-0005-0000-0000-00000F6E0000}"/>
    <cellStyle name="Normal 6 5 3 3 2 2 2 2" xfId="29443" xr:uid="{00000000-0005-0000-0000-0000106E0000}"/>
    <cellStyle name="Normal 6 5 3 3 2 2 3" xfId="8185" xr:uid="{00000000-0005-0000-0000-0000116E0000}"/>
    <cellStyle name="Normal 6 5 3 3 2 2 3 2" xfId="26203" xr:uid="{00000000-0005-0000-0000-0000126E0000}"/>
    <cellStyle name="Normal 6 5 3 3 2 2 4" xfId="20317" xr:uid="{00000000-0005-0000-0000-0000136E0000}"/>
    <cellStyle name="Normal 6 5 3 3 2 2 5" xfId="17077" xr:uid="{00000000-0005-0000-0000-0000146E0000}"/>
    <cellStyle name="Normal 6 5 3 3 2 3" xfId="4495" xr:uid="{00000000-0005-0000-0000-0000156E0000}"/>
    <cellStyle name="Normal 6 5 3 3 2 3 2" xfId="13621" xr:uid="{00000000-0005-0000-0000-0000166E0000}"/>
    <cellStyle name="Normal 6 5 3 3 2 3 2 2" xfId="31639" xr:uid="{00000000-0005-0000-0000-0000176E0000}"/>
    <cellStyle name="Normal 6 5 3 3 2 3 3" xfId="22513" xr:uid="{00000000-0005-0000-0000-0000186E0000}"/>
    <cellStyle name="Normal 6 5 3 3 2 4" xfId="9769" xr:uid="{00000000-0005-0000-0000-0000196E0000}"/>
    <cellStyle name="Normal 6 5 3 3 2 4 2" xfId="27787" xr:uid="{00000000-0005-0000-0000-00001A6E0000}"/>
    <cellStyle name="Normal 6 5 3 3 2 5" xfId="6529" xr:uid="{00000000-0005-0000-0000-00001B6E0000}"/>
    <cellStyle name="Normal 6 5 3 3 2 5 2" xfId="24547" xr:uid="{00000000-0005-0000-0000-00001C6E0000}"/>
    <cellStyle name="Normal 6 5 3 3 2 6" xfId="18661" xr:uid="{00000000-0005-0000-0000-00001D6E0000}"/>
    <cellStyle name="Normal 6 5 3 3 2 7" xfId="15421" xr:uid="{00000000-0005-0000-0000-00001E6E0000}"/>
    <cellStyle name="Normal 6 5 3 3 3" xfId="1469" xr:uid="{00000000-0005-0000-0000-00001F6E0000}"/>
    <cellStyle name="Normal 6 5 3 3 3 2" xfId="4153" xr:uid="{00000000-0005-0000-0000-0000206E0000}"/>
    <cellStyle name="Normal 6 5 3 3 3 2 2" xfId="13279" xr:uid="{00000000-0005-0000-0000-0000216E0000}"/>
    <cellStyle name="Normal 6 5 3 3 3 2 2 2" xfId="31297" xr:uid="{00000000-0005-0000-0000-0000226E0000}"/>
    <cellStyle name="Normal 6 5 3 3 3 2 3" xfId="22171" xr:uid="{00000000-0005-0000-0000-0000236E0000}"/>
    <cellStyle name="Normal 6 5 3 3 3 3" xfId="10597" xr:uid="{00000000-0005-0000-0000-0000246E0000}"/>
    <cellStyle name="Normal 6 5 3 3 3 3 2" xfId="28615" xr:uid="{00000000-0005-0000-0000-0000256E0000}"/>
    <cellStyle name="Normal 6 5 3 3 3 4" xfId="7357" xr:uid="{00000000-0005-0000-0000-0000266E0000}"/>
    <cellStyle name="Normal 6 5 3 3 3 4 2" xfId="25375" xr:uid="{00000000-0005-0000-0000-0000276E0000}"/>
    <cellStyle name="Normal 6 5 3 3 3 5" xfId="19489" xr:uid="{00000000-0005-0000-0000-0000286E0000}"/>
    <cellStyle name="Normal 6 5 3 3 3 6" xfId="16249" xr:uid="{00000000-0005-0000-0000-0000296E0000}"/>
    <cellStyle name="Normal 6 5 3 3 4" xfId="2675" xr:uid="{00000000-0005-0000-0000-00002A6E0000}"/>
    <cellStyle name="Normal 6 5 3 3 4 2" xfId="11803" xr:uid="{00000000-0005-0000-0000-00002B6E0000}"/>
    <cellStyle name="Normal 6 5 3 3 4 2 2" xfId="29821" xr:uid="{00000000-0005-0000-0000-00002C6E0000}"/>
    <cellStyle name="Normal 6 5 3 3 4 3" xfId="8563" xr:uid="{00000000-0005-0000-0000-00002D6E0000}"/>
    <cellStyle name="Normal 6 5 3 3 4 3 2" xfId="26581" xr:uid="{00000000-0005-0000-0000-00002E6E0000}"/>
    <cellStyle name="Normal 6 5 3 3 4 4" xfId="20695" xr:uid="{00000000-0005-0000-0000-00002F6E0000}"/>
    <cellStyle name="Normal 6 5 3 3 4 5" xfId="17455" xr:uid="{00000000-0005-0000-0000-0000306E0000}"/>
    <cellStyle name="Normal 6 5 3 3 5" xfId="3451" xr:uid="{00000000-0005-0000-0000-0000316E0000}"/>
    <cellStyle name="Normal 6 5 3 3 5 2" xfId="12577" xr:uid="{00000000-0005-0000-0000-0000326E0000}"/>
    <cellStyle name="Normal 6 5 3 3 5 2 2" xfId="30595" xr:uid="{00000000-0005-0000-0000-0000336E0000}"/>
    <cellStyle name="Normal 6 5 3 3 5 3" xfId="6187" xr:uid="{00000000-0005-0000-0000-0000346E0000}"/>
    <cellStyle name="Normal 6 5 3 3 5 3 2" xfId="24205" xr:uid="{00000000-0005-0000-0000-0000356E0000}"/>
    <cellStyle name="Normal 6 5 3 3 5 4" xfId="21469" xr:uid="{00000000-0005-0000-0000-0000366E0000}"/>
    <cellStyle name="Normal 6 5 3 3 5 5" xfId="15079" xr:uid="{00000000-0005-0000-0000-0000376E0000}"/>
    <cellStyle name="Normal 6 5 3 3 6" xfId="9427" xr:uid="{00000000-0005-0000-0000-0000386E0000}"/>
    <cellStyle name="Normal 6 5 3 3 6 2" xfId="27445" xr:uid="{00000000-0005-0000-0000-0000396E0000}"/>
    <cellStyle name="Normal 6 5 3 3 7" xfId="5323" xr:uid="{00000000-0005-0000-0000-00003A6E0000}"/>
    <cellStyle name="Normal 6 5 3 3 7 2" xfId="23341" xr:uid="{00000000-0005-0000-0000-00003B6E0000}"/>
    <cellStyle name="Normal 6 5 3 3 8" xfId="18319" xr:uid="{00000000-0005-0000-0000-00003C6E0000}"/>
    <cellStyle name="Normal 6 5 3 3 9" xfId="14377" xr:uid="{00000000-0005-0000-0000-00003D6E0000}"/>
    <cellStyle name="Normal 6 5 3 4" xfId="227" xr:uid="{00000000-0005-0000-0000-00003E6E0000}"/>
    <cellStyle name="Normal 6 5 3 4 2" xfId="803" xr:uid="{00000000-0005-0000-0000-00003F6E0000}"/>
    <cellStyle name="Normal 6 5 3 4 2 2" xfId="2423" xr:uid="{00000000-0005-0000-0000-0000406E0000}"/>
    <cellStyle name="Normal 6 5 3 4 2 2 2" xfId="11551" xr:uid="{00000000-0005-0000-0000-0000416E0000}"/>
    <cellStyle name="Normal 6 5 3 4 2 2 2 2" xfId="29569" xr:uid="{00000000-0005-0000-0000-0000426E0000}"/>
    <cellStyle name="Normal 6 5 3 4 2 2 3" xfId="8311" xr:uid="{00000000-0005-0000-0000-0000436E0000}"/>
    <cellStyle name="Normal 6 5 3 4 2 2 3 2" xfId="26329" xr:uid="{00000000-0005-0000-0000-0000446E0000}"/>
    <cellStyle name="Normal 6 5 3 4 2 2 4" xfId="20443" xr:uid="{00000000-0005-0000-0000-0000456E0000}"/>
    <cellStyle name="Normal 6 5 3 4 2 2 5" xfId="17203" xr:uid="{00000000-0005-0000-0000-0000466E0000}"/>
    <cellStyle name="Normal 6 5 3 4 2 3" xfId="4657" xr:uid="{00000000-0005-0000-0000-0000476E0000}"/>
    <cellStyle name="Normal 6 5 3 4 2 3 2" xfId="13783" xr:uid="{00000000-0005-0000-0000-0000486E0000}"/>
    <cellStyle name="Normal 6 5 3 4 2 3 2 2" xfId="31801" xr:uid="{00000000-0005-0000-0000-0000496E0000}"/>
    <cellStyle name="Normal 6 5 3 4 2 3 3" xfId="22675" xr:uid="{00000000-0005-0000-0000-00004A6E0000}"/>
    <cellStyle name="Normal 6 5 3 4 2 4" xfId="9931" xr:uid="{00000000-0005-0000-0000-00004B6E0000}"/>
    <cellStyle name="Normal 6 5 3 4 2 4 2" xfId="27949" xr:uid="{00000000-0005-0000-0000-00004C6E0000}"/>
    <cellStyle name="Normal 6 5 3 4 2 5" xfId="6691" xr:uid="{00000000-0005-0000-0000-00004D6E0000}"/>
    <cellStyle name="Normal 6 5 3 4 2 5 2" xfId="24709" xr:uid="{00000000-0005-0000-0000-00004E6E0000}"/>
    <cellStyle name="Normal 6 5 3 4 2 6" xfId="18823" xr:uid="{00000000-0005-0000-0000-00004F6E0000}"/>
    <cellStyle name="Normal 6 5 3 4 2 7" xfId="15583" xr:uid="{00000000-0005-0000-0000-0000506E0000}"/>
    <cellStyle name="Normal 6 5 3 4 3" xfId="1631" xr:uid="{00000000-0005-0000-0000-0000516E0000}"/>
    <cellStyle name="Normal 6 5 3 4 3 2" xfId="4081" xr:uid="{00000000-0005-0000-0000-0000526E0000}"/>
    <cellStyle name="Normal 6 5 3 4 3 2 2" xfId="13207" xr:uid="{00000000-0005-0000-0000-0000536E0000}"/>
    <cellStyle name="Normal 6 5 3 4 3 2 2 2" xfId="31225" xr:uid="{00000000-0005-0000-0000-0000546E0000}"/>
    <cellStyle name="Normal 6 5 3 4 3 2 3" xfId="22099" xr:uid="{00000000-0005-0000-0000-0000556E0000}"/>
    <cellStyle name="Normal 6 5 3 4 3 3" xfId="10759" xr:uid="{00000000-0005-0000-0000-0000566E0000}"/>
    <cellStyle name="Normal 6 5 3 4 3 3 2" xfId="28777" xr:uid="{00000000-0005-0000-0000-0000576E0000}"/>
    <cellStyle name="Normal 6 5 3 4 3 4" xfId="7519" xr:uid="{00000000-0005-0000-0000-0000586E0000}"/>
    <cellStyle name="Normal 6 5 3 4 3 4 2" xfId="25537" xr:uid="{00000000-0005-0000-0000-0000596E0000}"/>
    <cellStyle name="Normal 6 5 3 4 3 5" xfId="19651" xr:uid="{00000000-0005-0000-0000-00005A6E0000}"/>
    <cellStyle name="Normal 6 5 3 4 3 6" xfId="16411" xr:uid="{00000000-0005-0000-0000-00005B6E0000}"/>
    <cellStyle name="Normal 6 5 3 4 4" xfId="2837" xr:uid="{00000000-0005-0000-0000-00005C6E0000}"/>
    <cellStyle name="Normal 6 5 3 4 4 2" xfId="11965" xr:uid="{00000000-0005-0000-0000-00005D6E0000}"/>
    <cellStyle name="Normal 6 5 3 4 4 2 2" xfId="29983" xr:uid="{00000000-0005-0000-0000-00005E6E0000}"/>
    <cellStyle name="Normal 6 5 3 4 4 3" xfId="8725" xr:uid="{00000000-0005-0000-0000-00005F6E0000}"/>
    <cellStyle name="Normal 6 5 3 4 4 3 2" xfId="26743" xr:uid="{00000000-0005-0000-0000-0000606E0000}"/>
    <cellStyle name="Normal 6 5 3 4 4 4" xfId="20857" xr:uid="{00000000-0005-0000-0000-0000616E0000}"/>
    <cellStyle name="Normal 6 5 3 4 4 5" xfId="17617" xr:uid="{00000000-0005-0000-0000-0000626E0000}"/>
    <cellStyle name="Normal 6 5 3 4 5" xfId="3613" xr:uid="{00000000-0005-0000-0000-0000636E0000}"/>
    <cellStyle name="Normal 6 5 3 4 5 2" xfId="12739" xr:uid="{00000000-0005-0000-0000-0000646E0000}"/>
    <cellStyle name="Normal 6 5 3 4 5 2 2" xfId="30757" xr:uid="{00000000-0005-0000-0000-0000656E0000}"/>
    <cellStyle name="Normal 6 5 3 4 5 3" xfId="6115" xr:uid="{00000000-0005-0000-0000-0000666E0000}"/>
    <cellStyle name="Normal 6 5 3 4 5 3 2" xfId="24133" xr:uid="{00000000-0005-0000-0000-0000676E0000}"/>
    <cellStyle name="Normal 6 5 3 4 5 4" xfId="21631" xr:uid="{00000000-0005-0000-0000-0000686E0000}"/>
    <cellStyle name="Normal 6 5 3 4 5 5" xfId="15007" xr:uid="{00000000-0005-0000-0000-0000696E0000}"/>
    <cellStyle name="Normal 6 5 3 4 6" xfId="9355" xr:uid="{00000000-0005-0000-0000-00006A6E0000}"/>
    <cellStyle name="Normal 6 5 3 4 6 2" xfId="27373" xr:uid="{00000000-0005-0000-0000-00006B6E0000}"/>
    <cellStyle name="Normal 6 5 3 4 7" xfId="5485" xr:uid="{00000000-0005-0000-0000-00006C6E0000}"/>
    <cellStyle name="Normal 6 5 3 4 7 2" xfId="23503" xr:uid="{00000000-0005-0000-0000-00006D6E0000}"/>
    <cellStyle name="Normal 6 5 3 4 8" xfId="18247" xr:uid="{00000000-0005-0000-0000-00006E6E0000}"/>
    <cellStyle name="Normal 6 5 3 4 9" xfId="14539" xr:uid="{00000000-0005-0000-0000-00006F6E0000}"/>
    <cellStyle name="Normal 6 5 3 5" xfId="965" xr:uid="{00000000-0005-0000-0000-0000706E0000}"/>
    <cellStyle name="Normal 6 5 3 5 2" xfId="1793" xr:uid="{00000000-0005-0000-0000-0000716E0000}"/>
    <cellStyle name="Normal 6 5 3 5 2 2" xfId="4819" xr:uid="{00000000-0005-0000-0000-0000726E0000}"/>
    <cellStyle name="Normal 6 5 3 5 2 2 2" xfId="13945" xr:uid="{00000000-0005-0000-0000-0000736E0000}"/>
    <cellStyle name="Normal 6 5 3 5 2 2 2 2" xfId="31963" xr:uid="{00000000-0005-0000-0000-0000746E0000}"/>
    <cellStyle name="Normal 6 5 3 5 2 2 3" xfId="22837" xr:uid="{00000000-0005-0000-0000-0000756E0000}"/>
    <cellStyle name="Normal 6 5 3 5 2 3" xfId="10921" xr:uid="{00000000-0005-0000-0000-0000766E0000}"/>
    <cellStyle name="Normal 6 5 3 5 2 3 2" xfId="28939" xr:uid="{00000000-0005-0000-0000-0000776E0000}"/>
    <cellStyle name="Normal 6 5 3 5 2 4" xfId="7681" xr:uid="{00000000-0005-0000-0000-0000786E0000}"/>
    <cellStyle name="Normal 6 5 3 5 2 4 2" xfId="25699" xr:uid="{00000000-0005-0000-0000-0000796E0000}"/>
    <cellStyle name="Normal 6 5 3 5 2 5" xfId="19813" xr:uid="{00000000-0005-0000-0000-00007A6E0000}"/>
    <cellStyle name="Normal 6 5 3 5 2 6" xfId="16573" xr:uid="{00000000-0005-0000-0000-00007B6E0000}"/>
    <cellStyle name="Normal 6 5 3 5 3" xfId="2999" xr:uid="{00000000-0005-0000-0000-00007C6E0000}"/>
    <cellStyle name="Normal 6 5 3 5 3 2" xfId="12127" xr:uid="{00000000-0005-0000-0000-00007D6E0000}"/>
    <cellStyle name="Normal 6 5 3 5 3 2 2" xfId="30145" xr:uid="{00000000-0005-0000-0000-00007E6E0000}"/>
    <cellStyle name="Normal 6 5 3 5 3 3" xfId="8887" xr:uid="{00000000-0005-0000-0000-00007F6E0000}"/>
    <cellStyle name="Normal 6 5 3 5 3 3 2" xfId="26905" xr:uid="{00000000-0005-0000-0000-0000806E0000}"/>
    <cellStyle name="Normal 6 5 3 5 3 4" xfId="21019" xr:uid="{00000000-0005-0000-0000-0000816E0000}"/>
    <cellStyle name="Normal 6 5 3 5 3 5" xfId="17779" xr:uid="{00000000-0005-0000-0000-0000826E0000}"/>
    <cellStyle name="Normal 6 5 3 5 4" xfId="3775" xr:uid="{00000000-0005-0000-0000-0000836E0000}"/>
    <cellStyle name="Normal 6 5 3 5 4 2" xfId="12901" xr:uid="{00000000-0005-0000-0000-0000846E0000}"/>
    <cellStyle name="Normal 6 5 3 5 4 2 2" xfId="30919" xr:uid="{00000000-0005-0000-0000-0000856E0000}"/>
    <cellStyle name="Normal 6 5 3 5 4 3" xfId="6853" xr:uid="{00000000-0005-0000-0000-0000866E0000}"/>
    <cellStyle name="Normal 6 5 3 5 4 3 2" xfId="24871" xr:uid="{00000000-0005-0000-0000-0000876E0000}"/>
    <cellStyle name="Normal 6 5 3 5 4 4" xfId="21793" xr:uid="{00000000-0005-0000-0000-0000886E0000}"/>
    <cellStyle name="Normal 6 5 3 5 4 5" xfId="15745" xr:uid="{00000000-0005-0000-0000-0000896E0000}"/>
    <cellStyle name="Normal 6 5 3 5 5" xfId="10093" xr:uid="{00000000-0005-0000-0000-00008A6E0000}"/>
    <cellStyle name="Normal 6 5 3 5 5 2" xfId="28111" xr:uid="{00000000-0005-0000-0000-00008B6E0000}"/>
    <cellStyle name="Normal 6 5 3 5 6" xfId="5647" xr:uid="{00000000-0005-0000-0000-00008C6E0000}"/>
    <cellStyle name="Normal 6 5 3 5 6 2" xfId="23665" xr:uid="{00000000-0005-0000-0000-00008D6E0000}"/>
    <cellStyle name="Normal 6 5 3 5 7" xfId="18985" xr:uid="{00000000-0005-0000-0000-00008E6E0000}"/>
    <cellStyle name="Normal 6 5 3 5 8" xfId="14701" xr:uid="{00000000-0005-0000-0000-00008F6E0000}"/>
    <cellStyle name="Normal 6 5 3 6" xfId="1127" xr:uid="{00000000-0005-0000-0000-0000906E0000}"/>
    <cellStyle name="Normal 6 5 3 6 2" xfId="1955" xr:uid="{00000000-0005-0000-0000-0000916E0000}"/>
    <cellStyle name="Normal 6 5 3 6 2 2" xfId="11083" xr:uid="{00000000-0005-0000-0000-0000926E0000}"/>
    <cellStyle name="Normal 6 5 3 6 2 2 2" xfId="29101" xr:uid="{00000000-0005-0000-0000-0000936E0000}"/>
    <cellStyle name="Normal 6 5 3 6 2 3" xfId="7843" xr:uid="{00000000-0005-0000-0000-0000946E0000}"/>
    <cellStyle name="Normal 6 5 3 6 2 3 2" xfId="25861" xr:uid="{00000000-0005-0000-0000-0000956E0000}"/>
    <cellStyle name="Normal 6 5 3 6 2 4" xfId="19975" xr:uid="{00000000-0005-0000-0000-0000966E0000}"/>
    <cellStyle name="Normal 6 5 3 6 2 5" xfId="16735" xr:uid="{00000000-0005-0000-0000-0000976E0000}"/>
    <cellStyle name="Normal 6 5 3 6 3" xfId="3161" xr:uid="{00000000-0005-0000-0000-0000986E0000}"/>
    <cellStyle name="Normal 6 5 3 6 3 2" xfId="12289" xr:uid="{00000000-0005-0000-0000-0000996E0000}"/>
    <cellStyle name="Normal 6 5 3 6 3 2 2" xfId="30307" xr:uid="{00000000-0005-0000-0000-00009A6E0000}"/>
    <cellStyle name="Normal 6 5 3 6 3 3" xfId="9049" xr:uid="{00000000-0005-0000-0000-00009B6E0000}"/>
    <cellStyle name="Normal 6 5 3 6 3 3 2" xfId="27067" xr:uid="{00000000-0005-0000-0000-00009C6E0000}"/>
    <cellStyle name="Normal 6 5 3 6 3 4" xfId="21181" xr:uid="{00000000-0005-0000-0000-00009D6E0000}"/>
    <cellStyle name="Normal 6 5 3 6 3 5" xfId="17941" xr:uid="{00000000-0005-0000-0000-00009E6E0000}"/>
    <cellStyle name="Normal 6 5 3 6 4" xfId="4981" xr:uid="{00000000-0005-0000-0000-00009F6E0000}"/>
    <cellStyle name="Normal 6 5 3 6 4 2" xfId="14107" xr:uid="{00000000-0005-0000-0000-0000A06E0000}"/>
    <cellStyle name="Normal 6 5 3 6 4 2 2" xfId="32125" xr:uid="{00000000-0005-0000-0000-0000A16E0000}"/>
    <cellStyle name="Normal 6 5 3 6 4 3" xfId="7015" xr:uid="{00000000-0005-0000-0000-0000A26E0000}"/>
    <cellStyle name="Normal 6 5 3 6 4 3 2" xfId="25033" xr:uid="{00000000-0005-0000-0000-0000A36E0000}"/>
    <cellStyle name="Normal 6 5 3 6 4 4" xfId="22999" xr:uid="{00000000-0005-0000-0000-0000A46E0000}"/>
    <cellStyle name="Normal 6 5 3 6 5" xfId="10255" xr:uid="{00000000-0005-0000-0000-0000A56E0000}"/>
    <cellStyle name="Normal 6 5 3 6 5 2" xfId="28273" xr:uid="{00000000-0005-0000-0000-0000A66E0000}"/>
    <cellStyle name="Normal 6 5 3 6 6" xfId="5809" xr:uid="{00000000-0005-0000-0000-0000A76E0000}"/>
    <cellStyle name="Normal 6 5 3 6 6 2" xfId="23827" xr:uid="{00000000-0005-0000-0000-0000A86E0000}"/>
    <cellStyle name="Normal 6 5 3 6 7" xfId="19147" xr:uid="{00000000-0005-0000-0000-0000A96E0000}"/>
    <cellStyle name="Normal 6 5 3 6 8" xfId="15907" xr:uid="{00000000-0005-0000-0000-0000AA6E0000}"/>
    <cellStyle name="Normal 6 5 3 7" xfId="479" xr:uid="{00000000-0005-0000-0000-0000AB6E0000}"/>
    <cellStyle name="Normal 6 5 3 7 2" xfId="2135" xr:uid="{00000000-0005-0000-0000-0000AC6E0000}"/>
    <cellStyle name="Normal 6 5 3 7 2 2" xfId="11263" xr:uid="{00000000-0005-0000-0000-0000AD6E0000}"/>
    <cellStyle name="Normal 6 5 3 7 2 2 2" xfId="29281" xr:uid="{00000000-0005-0000-0000-0000AE6E0000}"/>
    <cellStyle name="Normal 6 5 3 7 2 3" xfId="8023" xr:uid="{00000000-0005-0000-0000-0000AF6E0000}"/>
    <cellStyle name="Normal 6 5 3 7 2 3 2" xfId="26041" xr:uid="{00000000-0005-0000-0000-0000B06E0000}"/>
    <cellStyle name="Normal 6 5 3 7 2 4" xfId="20155" xr:uid="{00000000-0005-0000-0000-0000B16E0000}"/>
    <cellStyle name="Normal 6 5 3 7 2 5" xfId="16915" xr:uid="{00000000-0005-0000-0000-0000B26E0000}"/>
    <cellStyle name="Normal 6 5 3 7 3" xfId="4333" xr:uid="{00000000-0005-0000-0000-0000B36E0000}"/>
    <cellStyle name="Normal 6 5 3 7 3 2" xfId="13459" xr:uid="{00000000-0005-0000-0000-0000B46E0000}"/>
    <cellStyle name="Normal 6 5 3 7 3 2 2" xfId="31477" xr:uid="{00000000-0005-0000-0000-0000B56E0000}"/>
    <cellStyle name="Normal 6 5 3 7 3 3" xfId="22351" xr:uid="{00000000-0005-0000-0000-0000B66E0000}"/>
    <cellStyle name="Normal 6 5 3 7 4" xfId="9607" xr:uid="{00000000-0005-0000-0000-0000B76E0000}"/>
    <cellStyle name="Normal 6 5 3 7 4 2" xfId="27625" xr:uid="{00000000-0005-0000-0000-0000B86E0000}"/>
    <cellStyle name="Normal 6 5 3 7 5" xfId="6367" xr:uid="{00000000-0005-0000-0000-0000B96E0000}"/>
    <cellStyle name="Normal 6 5 3 7 5 2" xfId="24385" xr:uid="{00000000-0005-0000-0000-0000BA6E0000}"/>
    <cellStyle name="Normal 6 5 3 7 6" xfId="18499" xr:uid="{00000000-0005-0000-0000-0000BB6E0000}"/>
    <cellStyle name="Normal 6 5 3 7 7" xfId="15259" xr:uid="{00000000-0005-0000-0000-0000BC6E0000}"/>
    <cellStyle name="Normal 6 5 3 8" xfId="1307" xr:uid="{00000000-0005-0000-0000-0000BD6E0000}"/>
    <cellStyle name="Normal 6 5 3 8 2" xfId="3937" xr:uid="{00000000-0005-0000-0000-0000BE6E0000}"/>
    <cellStyle name="Normal 6 5 3 8 2 2" xfId="13063" xr:uid="{00000000-0005-0000-0000-0000BF6E0000}"/>
    <cellStyle name="Normal 6 5 3 8 2 2 2" xfId="31081" xr:uid="{00000000-0005-0000-0000-0000C06E0000}"/>
    <cellStyle name="Normal 6 5 3 8 2 3" xfId="21955" xr:uid="{00000000-0005-0000-0000-0000C16E0000}"/>
    <cellStyle name="Normal 6 5 3 8 3" xfId="10435" xr:uid="{00000000-0005-0000-0000-0000C26E0000}"/>
    <cellStyle name="Normal 6 5 3 8 3 2" xfId="28453" xr:uid="{00000000-0005-0000-0000-0000C36E0000}"/>
    <cellStyle name="Normal 6 5 3 8 4" xfId="7195" xr:uid="{00000000-0005-0000-0000-0000C46E0000}"/>
    <cellStyle name="Normal 6 5 3 8 4 2" xfId="25213" xr:uid="{00000000-0005-0000-0000-0000C56E0000}"/>
    <cellStyle name="Normal 6 5 3 8 5" xfId="19327" xr:uid="{00000000-0005-0000-0000-0000C66E0000}"/>
    <cellStyle name="Normal 6 5 3 8 6" xfId="16087" xr:uid="{00000000-0005-0000-0000-0000C76E0000}"/>
    <cellStyle name="Normal 6 5 3 9" xfId="2513" xr:uid="{00000000-0005-0000-0000-0000C86E0000}"/>
    <cellStyle name="Normal 6 5 3 9 2" xfId="11641" xr:uid="{00000000-0005-0000-0000-0000C96E0000}"/>
    <cellStyle name="Normal 6 5 3 9 2 2" xfId="29659" xr:uid="{00000000-0005-0000-0000-0000CA6E0000}"/>
    <cellStyle name="Normal 6 5 3 9 3" xfId="8401" xr:uid="{00000000-0005-0000-0000-0000CB6E0000}"/>
    <cellStyle name="Normal 6 5 3 9 3 2" xfId="26419" xr:uid="{00000000-0005-0000-0000-0000CC6E0000}"/>
    <cellStyle name="Normal 6 5 3 9 4" xfId="20533" xr:uid="{00000000-0005-0000-0000-0000CD6E0000}"/>
    <cellStyle name="Normal 6 5 3 9 5" xfId="17293" xr:uid="{00000000-0005-0000-0000-0000CE6E0000}"/>
    <cellStyle name="Normal 6 5 4" xfId="45" xr:uid="{00000000-0005-0000-0000-0000CF6E0000}"/>
    <cellStyle name="Normal 6 5 4 10" xfId="3325" xr:uid="{00000000-0005-0000-0000-0000D06E0000}"/>
    <cellStyle name="Normal 6 5 4 10 2" xfId="12451" xr:uid="{00000000-0005-0000-0000-0000D16E0000}"/>
    <cellStyle name="Normal 6 5 4 10 2 2" xfId="30469" xr:uid="{00000000-0005-0000-0000-0000D26E0000}"/>
    <cellStyle name="Normal 6 5 4 10 3" xfId="5935" xr:uid="{00000000-0005-0000-0000-0000D36E0000}"/>
    <cellStyle name="Normal 6 5 4 10 3 2" xfId="23953" xr:uid="{00000000-0005-0000-0000-0000D46E0000}"/>
    <cellStyle name="Normal 6 5 4 10 4" xfId="21343" xr:uid="{00000000-0005-0000-0000-0000D56E0000}"/>
    <cellStyle name="Normal 6 5 4 10 5" xfId="14827" xr:uid="{00000000-0005-0000-0000-0000D66E0000}"/>
    <cellStyle name="Normal 6 5 4 11" xfId="9175" xr:uid="{00000000-0005-0000-0000-0000D76E0000}"/>
    <cellStyle name="Normal 6 5 4 11 2" xfId="27193" xr:uid="{00000000-0005-0000-0000-0000D86E0000}"/>
    <cellStyle name="Normal 6 5 4 12" xfId="5125" xr:uid="{00000000-0005-0000-0000-0000D96E0000}"/>
    <cellStyle name="Normal 6 5 4 12 2" xfId="23143" xr:uid="{00000000-0005-0000-0000-0000DA6E0000}"/>
    <cellStyle name="Normal 6 5 4 13" xfId="18067" xr:uid="{00000000-0005-0000-0000-0000DB6E0000}"/>
    <cellStyle name="Normal 6 5 4 14" xfId="14269" xr:uid="{00000000-0005-0000-0000-0000DC6E0000}"/>
    <cellStyle name="Normal 6 5 4 2" xfId="155" xr:uid="{00000000-0005-0000-0000-0000DD6E0000}"/>
    <cellStyle name="Normal 6 5 4 2 10" xfId="9283" xr:uid="{00000000-0005-0000-0000-0000DE6E0000}"/>
    <cellStyle name="Normal 6 5 4 2 10 2" xfId="27301" xr:uid="{00000000-0005-0000-0000-0000DF6E0000}"/>
    <cellStyle name="Normal 6 5 4 2 11" xfId="5233" xr:uid="{00000000-0005-0000-0000-0000E06E0000}"/>
    <cellStyle name="Normal 6 5 4 2 11 2" xfId="23251" xr:uid="{00000000-0005-0000-0000-0000E16E0000}"/>
    <cellStyle name="Normal 6 5 4 2 12" xfId="18175" xr:uid="{00000000-0005-0000-0000-0000E26E0000}"/>
    <cellStyle name="Normal 6 5 4 2 13" xfId="14449" xr:uid="{00000000-0005-0000-0000-0000E36E0000}"/>
    <cellStyle name="Normal 6 5 4 2 2" xfId="371" xr:uid="{00000000-0005-0000-0000-0000E46E0000}"/>
    <cellStyle name="Normal 6 5 4 2 2 2" xfId="713" xr:uid="{00000000-0005-0000-0000-0000E56E0000}"/>
    <cellStyle name="Normal 6 5 4 2 2 2 2" xfId="2369" xr:uid="{00000000-0005-0000-0000-0000E66E0000}"/>
    <cellStyle name="Normal 6 5 4 2 2 2 2 2" xfId="11497" xr:uid="{00000000-0005-0000-0000-0000E76E0000}"/>
    <cellStyle name="Normal 6 5 4 2 2 2 2 2 2" xfId="29515" xr:uid="{00000000-0005-0000-0000-0000E86E0000}"/>
    <cellStyle name="Normal 6 5 4 2 2 2 2 3" xfId="8257" xr:uid="{00000000-0005-0000-0000-0000E96E0000}"/>
    <cellStyle name="Normal 6 5 4 2 2 2 2 3 2" xfId="26275" xr:uid="{00000000-0005-0000-0000-0000EA6E0000}"/>
    <cellStyle name="Normal 6 5 4 2 2 2 2 4" xfId="20389" xr:uid="{00000000-0005-0000-0000-0000EB6E0000}"/>
    <cellStyle name="Normal 6 5 4 2 2 2 2 5" xfId="17149" xr:uid="{00000000-0005-0000-0000-0000EC6E0000}"/>
    <cellStyle name="Normal 6 5 4 2 2 2 3" xfId="4567" xr:uid="{00000000-0005-0000-0000-0000ED6E0000}"/>
    <cellStyle name="Normal 6 5 4 2 2 2 3 2" xfId="13693" xr:uid="{00000000-0005-0000-0000-0000EE6E0000}"/>
    <cellStyle name="Normal 6 5 4 2 2 2 3 2 2" xfId="31711" xr:uid="{00000000-0005-0000-0000-0000EF6E0000}"/>
    <cellStyle name="Normal 6 5 4 2 2 2 3 3" xfId="22585" xr:uid="{00000000-0005-0000-0000-0000F06E0000}"/>
    <cellStyle name="Normal 6 5 4 2 2 2 4" xfId="9841" xr:uid="{00000000-0005-0000-0000-0000F16E0000}"/>
    <cellStyle name="Normal 6 5 4 2 2 2 4 2" xfId="27859" xr:uid="{00000000-0005-0000-0000-0000F26E0000}"/>
    <cellStyle name="Normal 6 5 4 2 2 2 5" xfId="6601" xr:uid="{00000000-0005-0000-0000-0000F36E0000}"/>
    <cellStyle name="Normal 6 5 4 2 2 2 5 2" xfId="24619" xr:uid="{00000000-0005-0000-0000-0000F46E0000}"/>
    <cellStyle name="Normal 6 5 4 2 2 2 6" xfId="18733" xr:uid="{00000000-0005-0000-0000-0000F56E0000}"/>
    <cellStyle name="Normal 6 5 4 2 2 2 7" xfId="15493" xr:uid="{00000000-0005-0000-0000-0000F66E0000}"/>
    <cellStyle name="Normal 6 5 4 2 2 3" xfId="1541" xr:uid="{00000000-0005-0000-0000-0000F76E0000}"/>
    <cellStyle name="Normal 6 5 4 2 2 3 2" xfId="4225" xr:uid="{00000000-0005-0000-0000-0000F86E0000}"/>
    <cellStyle name="Normal 6 5 4 2 2 3 2 2" xfId="13351" xr:uid="{00000000-0005-0000-0000-0000F96E0000}"/>
    <cellStyle name="Normal 6 5 4 2 2 3 2 2 2" xfId="31369" xr:uid="{00000000-0005-0000-0000-0000FA6E0000}"/>
    <cellStyle name="Normal 6 5 4 2 2 3 2 3" xfId="22243" xr:uid="{00000000-0005-0000-0000-0000FB6E0000}"/>
    <cellStyle name="Normal 6 5 4 2 2 3 3" xfId="10669" xr:uid="{00000000-0005-0000-0000-0000FC6E0000}"/>
    <cellStyle name="Normal 6 5 4 2 2 3 3 2" xfId="28687" xr:uid="{00000000-0005-0000-0000-0000FD6E0000}"/>
    <cellStyle name="Normal 6 5 4 2 2 3 4" xfId="7429" xr:uid="{00000000-0005-0000-0000-0000FE6E0000}"/>
    <cellStyle name="Normal 6 5 4 2 2 3 4 2" xfId="25447" xr:uid="{00000000-0005-0000-0000-0000FF6E0000}"/>
    <cellStyle name="Normal 6 5 4 2 2 3 5" xfId="19561" xr:uid="{00000000-0005-0000-0000-0000006F0000}"/>
    <cellStyle name="Normal 6 5 4 2 2 3 6" xfId="16321" xr:uid="{00000000-0005-0000-0000-0000016F0000}"/>
    <cellStyle name="Normal 6 5 4 2 2 4" xfId="2747" xr:uid="{00000000-0005-0000-0000-0000026F0000}"/>
    <cellStyle name="Normal 6 5 4 2 2 4 2" xfId="11875" xr:uid="{00000000-0005-0000-0000-0000036F0000}"/>
    <cellStyle name="Normal 6 5 4 2 2 4 2 2" xfId="29893" xr:uid="{00000000-0005-0000-0000-0000046F0000}"/>
    <cellStyle name="Normal 6 5 4 2 2 4 3" xfId="8635" xr:uid="{00000000-0005-0000-0000-0000056F0000}"/>
    <cellStyle name="Normal 6 5 4 2 2 4 3 2" xfId="26653" xr:uid="{00000000-0005-0000-0000-0000066F0000}"/>
    <cellStyle name="Normal 6 5 4 2 2 4 4" xfId="20767" xr:uid="{00000000-0005-0000-0000-0000076F0000}"/>
    <cellStyle name="Normal 6 5 4 2 2 4 5" xfId="17527" xr:uid="{00000000-0005-0000-0000-0000086F0000}"/>
    <cellStyle name="Normal 6 5 4 2 2 5" xfId="3685" xr:uid="{00000000-0005-0000-0000-0000096F0000}"/>
    <cellStyle name="Normal 6 5 4 2 2 5 2" xfId="12811" xr:uid="{00000000-0005-0000-0000-00000A6F0000}"/>
    <cellStyle name="Normal 6 5 4 2 2 5 2 2" xfId="30829" xr:uid="{00000000-0005-0000-0000-00000B6F0000}"/>
    <cellStyle name="Normal 6 5 4 2 2 5 3" xfId="6259" xr:uid="{00000000-0005-0000-0000-00000C6F0000}"/>
    <cellStyle name="Normal 6 5 4 2 2 5 3 2" xfId="24277" xr:uid="{00000000-0005-0000-0000-00000D6F0000}"/>
    <cellStyle name="Normal 6 5 4 2 2 5 4" xfId="21703" xr:uid="{00000000-0005-0000-0000-00000E6F0000}"/>
    <cellStyle name="Normal 6 5 4 2 2 5 5" xfId="15151" xr:uid="{00000000-0005-0000-0000-00000F6F0000}"/>
    <cellStyle name="Normal 6 5 4 2 2 6" xfId="9499" xr:uid="{00000000-0005-0000-0000-0000106F0000}"/>
    <cellStyle name="Normal 6 5 4 2 2 6 2" xfId="27517" xr:uid="{00000000-0005-0000-0000-0000116F0000}"/>
    <cellStyle name="Normal 6 5 4 2 2 7" xfId="5395" xr:uid="{00000000-0005-0000-0000-0000126F0000}"/>
    <cellStyle name="Normal 6 5 4 2 2 7 2" xfId="23413" xr:uid="{00000000-0005-0000-0000-0000136F0000}"/>
    <cellStyle name="Normal 6 5 4 2 2 8" xfId="18391" xr:uid="{00000000-0005-0000-0000-0000146F0000}"/>
    <cellStyle name="Normal 6 5 4 2 2 9" xfId="14611" xr:uid="{00000000-0005-0000-0000-0000156F0000}"/>
    <cellStyle name="Normal 6 5 4 2 3" xfId="875" xr:uid="{00000000-0005-0000-0000-0000166F0000}"/>
    <cellStyle name="Normal 6 5 4 2 3 2" xfId="1703" xr:uid="{00000000-0005-0000-0000-0000176F0000}"/>
    <cellStyle name="Normal 6 5 4 2 3 2 2" xfId="4729" xr:uid="{00000000-0005-0000-0000-0000186F0000}"/>
    <cellStyle name="Normal 6 5 4 2 3 2 2 2" xfId="13855" xr:uid="{00000000-0005-0000-0000-0000196F0000}"/>
    <cellStyle name="Normal 6 5 4 2 3 2 2 2 2" xfId="31873" xr:uid="{00000000-0005-0000-0000-00001A6F0000}"/>
    <cellStyle name="Normal 6 5 4 2 3 2 2 3" xfId="22747" xr:uid="{00000000-0005-0000-0000-00001B6F0000}"/>
    <cellStyle name="Normal 6 5 4 2 3 2 3" xfId="10831" xr:uid="{00000000-0005-0000-0000-00001C6F0000}"/>
    <cellStyle name="Normal 6 5 4 2 3 2 3 2" xfId="28849" xr:uid="{00000000-0005-0000-0000-00001D6F0000}"/>
    <cellStyle name="Normal 6 5 4 2 3 2 4" xfId="7591" xr:uid="{00000000-0005-0000-0000-00001E6F0000}"/>
    <cellStyle name="Normal 6 5 4 2 3 2 4 2" xfId="25609" xr:uid="{00000000-0005-0000-0000-00001F6F0000}"/>
    <cellStyle name="Normal 6 5 4 2 3 2 5" xfId="19723" xr:uid="{00000000-0005-0000-0000-0000206F0000}"/>
    <cellStyle name="Normal 6 5 4 2 3 2 6" xfId="16483" xr:uid="{00000000-0005-0000-0000-0000216F0000}"/>
    <cellStyle name="Normal 6 5 4 2 3 3" xfId="2909" xr:uid="{00000000-0005-0000-0000-0000226F0000}"/>
    <cellStyle name="Normal 6 5 4 2 3 3 2" xfId="12037" xr:uid="{00000000-0005-0000-0000-0000236F0000}"/>
    <cellStyle name="Normal 6 5 4 2 3 3 2 2" xfId="30055" xr:uid="{00000000-0005-0000-0000-0000246F0000}"/>
    <cellStyle name="Normal 6 5 4 2 3 3 3" xfId="8797" xr:uid="{00000000-0005-0000-0000-0000256F0000}"/>
    <cellStyle name="Normal 6 5 4 2 3 3 3 2" xfId="26815" xr:uid="{00000000-0005-0000-0000-0000266F0000}"/>
    <cellStyle name="Normal 6 5 4 2 3 3 4" xfId="20929" xr:uid="{00000000-0005-0000-0000-0000276F0000}"/>
    <cellStyle name="Normal 6 5 4 2 3 3 5" xfId="17689" xr:uid="{00000000-0005-0000-0000-0000286F0000}"/>
    <cellStyle name="Normal 6 5 4 2 3 4" xfId="3847" xr:uid="{00000000-0005-0000-0000-0000296F0000}"/>
    <cellStyle name="Normal 6 5 4 2 3 4 2" xfId="12973" xr:uid="{00000000-0005-0000-0000-00002A6F0000}"/>
    <cellStyle name="Normal 6 5 4 2 3 4 2 2" xfId="30991" xr:uid="{00000000-0005-0000-0000-00002B6F0000}"/>
    <cellStyle name="Normal 6 5 4 2 3 4 3" xfId="6763" xr:uid="{00000000-0005-0000-0000-00002C6F0000}"/>
    <cellStyle name="Normal 6 5 4 2 3 4 3 2" xfId="24781" xr:uid="{00000000-0005-0000-0000-00002D6F0000}"/>
    <cellStyle name="Normal 6 5 4 2 3 4 4" xfId="21865" xr:uid="{00000000-0005-0000-0000-00002E6F0000}"/>
    <cellStyle name="Normal 6 5 4 2 3 4 5" xfId="15655" xr:uid="{00000000-0005-0000-0000-00002F6F0000}"/>
    <cellStyle name="Normal 6 5 4 2 3 5" xfId="10003" xr:uid="{00000000-0005-0000-0000-0000306F0000}"/>
    <cellStyle name="Normal 6 5 4 2 3 5 2" xfId="28021" xr:uid="{00000000-0005-0000-0000-0000316F0000}"/>
    <cellStyle name="Normal 6 5 4 2 3 6" xfId="5557" xr:uid="{00000000-0005-0000-0000-0000326F0000}"/>
    <cellStyle name="Normal 6 5 4 2 3 6 2" xfId="23575" xr:uid="{00000000-0005-0000-0000-0000336F0000}"/>
    <cellStyle name="Normal 6 5 4 2 3 7" xfId="18895" xr:uid="{00000000-0005-0000-0000-0000346F0000}"/>
    <cellStyle name="Normal 6 5 4 2 3 8" xfId="14773" xr:uid="{00000000-0005-0000-0000-0000356F0000}"/>
    <cellStyle name="Normal 6 5 4 2 4" xfId="1037" xr:uid="{00000000-0005-0000-0000-0000366F0000}"/>
    <cellStyle name="Normal 6 5 4 2 4 2" xfId="1865" xr:uid="{00000000-0005-0000-0000-0000376F0000}"/>
    <cellStyle name="Normal 6 5 4 2 4 2 2" xfId="10993" xr:uid="{00000000-0005-0000-0000-0000386F0000}"/>
    <cellStyle name="Normal 6 5 4 2 4 2 2 2" xfId="29011" xr:uid="{00000000-0005-0000-0000-0000396F0000}"/>
    <cellStyle name="Normal 6 5 4 2 4 2 3" xfId="7753" xr:uid="{00000000-0005-0000-0000-00003A6F0000}"/>
    <cellStyle name="Normal 6 5 4 2 4 2 3 2" xfId="25771" xr:uid="{00000000-0005-0000-0000-00003B6F0000}"/>
    <cellStyle name="Normal 6 5 4 2 4 2 4" xfId="19885" xr:uid="{00000000-0005-0000-0000-00003C6F0000}"/>
    <cellStyle name="Normal 6 5 4 2 4 2 5" xfId="16645" xr:uid="{00000000-0005-0000-0000-00003D6F0000}"/>
    <cellStyle name="Normal 6 5 4 2 4 3" xfId="3071" xr:uid="{00000000-0005-0000-0000-00003E6F0000}"/>
    <cellStyle name="Normal 6 5 4 2 4 3 2" xfId="12199" xr:uid="{00000000-0005-0000-0000-00003F6F0000}"/>
    <cellStyle name="Normal 6 5 4 2 4 3 2 2" xfId="30217" xr:uid="{00000000-0005-0000-0000-0000406F0000}"/>
    <cellStyle name="Normal 6 5 4 2 4 3 3" xfId="8959" xr:uid="{00000000-0005-0000-0000-0000416F0000}"/>
    <cellStyle name="Normal 6 5 4 2 4 3 3 2" xfId="26977" xr:uid="{00000000-0005-0000-0000-0000426F0000}"/>
    <cellStyle name="Normal 6 5 4 2 4 3 4" xfId="21091" xr:uid="{00000000-0005-0000-0000-0000436F0000}"/>
    <cellStyle name="Normal 6 5 4 2 4 3 5" xfId="17851" xr:uid="{00000000-0005-0000-0000-0000446F0000}"/>
    <cellStyle name="Normal 6 5 4 2 4 4" xfId="4891" xr:uid="{00000000-0005-0000-0000-0000456F0000}"/>
    <cellStyle name="Normal 6 5 4 2 4 4 2" xfId="14017" xr:uid="{00000000-0005-0000-0000-0000466F0000}"/>
    <cellStyle name="Normal 6 5 4 2 4 4 2 2" xfId="32035" xr:uid="{00000000-0005-0000-0000-0000476F0000}"/>
    <cellStyle name="Normal 6 5 4 2 4 4 3" xfId="6925" xr:uid="{00000000-0005-0000-0000-0000486F0000}"/>
    <cellStyle name="Normal 6 5 4 2 4 4 3 2" xfId="24943" xr:uid="{00000000-0005-0000-0000-0000496F0000}"/>
    <cellStyle name="Normal 6 5 4 2 4 4 4" xfId="22909" xr:uid="{00000000-0005-0000-0000-00004A6F0000}"/>
    <cellStyle name="Normal 6 5 4 2 4 5" xfId="10165" xr:uid="{00000000-0005-0000-0000-00004B6F0000}"/>
    <cellStyle name="Normal 6 5 4 2 4 5 2" xfId="28183" xr:uid="{00000000-0005-0000-0000-00004C6F0000}"/>
    <cellStyle name="Normal 6 5 4 2 4 6" xfId="5719" xr:uid="{00000000-0005-0000-0000-00004D6F0000}"/>
    <cellStyle name="Normal 6 5 4 2 4 6 2" xfId="23737" xr:uid="{00000000-0005-0000-0000-00004E6F0000}"/>
    <cellStyle name="Normal 6 5 4 2 4 7" xfId="19057" xr:uid="{00000000-0005-0000-0000-00004F6F0000}"/>
    <cellStyle name="Normal 6 5 4 2 4 8" xfId="15817" xr:uid="{00000000-0005-0000-0000-0000506F0000}"/>
    <cellStyle name="Normal 6 5 4 2 5" xfId="1199" xr:uid="{00000000-0005-0000-0000-0000516F0000}"/>
    <cellStyle name="Normal 6 5 4 2 5 2" xfId="2027" xr:uid="{00000000-0005-0000-0000-0000526F0000}"/>
    <cellStyle name="Normal 6 5 4 2 5 2 2" xfId="11155" xr:uid="{00000000-0005-0000-0000-0000536F0000}"/>
    <cellStyle name="Normal 6 5 4 2 5 2 2 2" xfId="29173" xr:uid="{00000000-0005-0000-0000-0000546F0000}"/>
    <cellStyle name="Normal 6 5 4 2 5 2 3" xfId="7915" xr:uid="{00000000-0005-0000-0000-0000556F0000}"/>
    <cellStyle name="Normal 6 5 4 2 5 2 3 2" xfId="25933" xr:uid="{00000000-0005-0000-0000-0000566F0000}"/>
    <cellStyle name="Normal 6 5 4 2 5 2 4" xfId="20047" xr:uid="{00000000-0005-0000-0000-0000576F0000}"/>
    <cellStyle name="Normal 6 5 4 2 5 2 5" xfId="16807" xr:uid="{00000000-0005-0000-0000-0000586F0000}"/>
    <cellStyle name="Normal 6 5 4 2 5 3" xfId="3233" xr:uid="{00000000-0005-0000-0000-0000596F0000}"/>
    <cellStyle name="Normal 6 5 4 2 5 3 2" xfId="12361" xr:uid="{00000000-0005-0000-0000-00005A6F0000}"/>
    <cellStyle name="Normal 6 5 4 2 5 3 2 2" xfId="30379" xr:uid="{00000000-0005-0000-0000-00005B6F0000}"/>
    <cellStyle name="Normal 6 5 4 2 5 3 3" xfId="9121" xr:uid="{00000000-0005-0000-0000-00005C6F0000}"/>
    <cellStyle name="Normal 6 5 4 2 5 3 3 2" xfId="27139" xr:uid="{00000000-0005-0000-0000-00005D6F0000}"/>
    <cellStyle name="Normal 6 5 4 2 5 3 4" xfId="21253" xr:uid="{00000000-0005-0000-0000-00005E6F0000}"/>
    <cellStyle name="Normal 6 5 4 2 5 3 5" xfId="18013" xr:uid="{00000000-0005-0000-0000-00005F6F0000}"/>
    <cellStyle name="Normal 6 5 4 2 5 4" xfId="5053" xr:uid="{00000000-0005-0000-0000-0000606F0000}"/>
    <cellStyle name="Normal 6 5 4 2 5 4 2" xfId="14179" xr:uid="{00000000-0005-0000-0000-0000616F0000}"/>
    <cellStyle name="Normal 6 5 4 2 5 4 2 2" xfId="32197" xr:uid="{00000000-0005-0000-0000-0000626F0000}"/>
    <cellStyle name="Normal 6 5 4 2 5 4 3" xfId="7087" xr:uid="{00000000-0005-0000-0000-0000636F0000}"/>
    <cellStyle name="Normal 6 5 4 2 5 4 3 2" xfId="25105" xr:uid="{00000000-0005-0000-0000-0000646F0000}"/>
    <cellStyle name="Normal 6 5 4 2 5 4 4" xfId="23071" xr:uid="{00000000-0005-0000-0000-0000656F0000}"/>
    <cellStyle name="Normal 6 5 4 2 5 5" xfId="10327" xr:uid="{00000000-0005-0000-0000-0000666F0000}"/>
    <cellStyle name="Normal 6 5 4 2 5 5 2" xfId="28345" xr:uid="{00000000-0005-0000-0000-0000676F0000}"/>
    <cellStyle name="Normal 6 5 4 2 5 6" xfId="5881" xr:uid="{00000000-0005-0000-0000-0000686F0000}"/>
    <cellStyle name="Normal 6 5 4 2 5 6 2" xfId="23899" xr:uid="{00000000-0005-0000-0000-0000696F0000}"/>
    <cellStyle name="Normal 6 5 4 2 5 7" xfId="19219" xr:uid="{00000000-0005-0000-0000-00006A6F0000}"/>
    <cellStyle name="Normal 6 5 4 2 5 8" xfId="15979" xr:uid="{00000000-0005-0000-0000-00006B6F0000}"/>
    <cellStyle name="Normal 6 5 4 2 6" xfId="551" xr:uid="{00000000-0005-0000-0000-00006C6F0000}"/>
    <cellStyle name="Normal 6 5 4 2 6 2" xfId="2207" xr:uid="{00000000-0005-0000-0000-00006D6F0000}"/>
    <cellStyle name="Normal 6 5 4 2 6 2 2" xfId="11335" xr:uid="{00000000-0005-0000-0000-00006E6F0000}"/>
    <cellStyle name="Normal 6 5 4 2 6 2 2 2" xfId="29353" xr:uid="{00000000-0005-0000-0000-00006F6F0000}"/>
    <cellStyle name="Normal 6 5 4 2 6 2 3" xfId="8095" xr:uid="{00000000-0005-0000-0000-0000706F0000}"/>
    <cellStyle name="Normal 6 5 4 2 6 2 3 2" xfId="26113" xr:uid="{00000000-0005-0000-0000-0000716F0000}"/>
    <cellStyle name="Normal 6 5 4 2 6 2 4" xfId="20227" xr:uid="{00000000-0005-0000-0000-0000726F0000}"/>
    <cellStyle name="Normal 6 5 4 2 6 2 5" xfId="16987" xr:uid="{00000000-0005-0000-0000-0000736F0000}"/>
    <cellStyle name="Normal 6 5 4 2 6 3" xfId="4405" xr:uid="{00000000-0005-0000-0000-0000746F0000}"/>
    <cellStyle name="Normal 6 5 4 2 6 3 2" xfId="13531" xr:uid="{00000000-0005-0000-0000-0000756F0000}"/>
    <cellStyle name="Normal 6 5 4 2 6 3 2 2" xfId="31549" xr:uid="{00000000-0005-0000-0000-0000766F0000}"/>
    <cellStyle name="Normal 6 5 4 2 6 3 3" xfId="22423" xr:uid="{00000000-0005-0000-0000-0000776F0000}"/>
    <cellStyle name="Normal 6 5 4 2 6 4" xfId="9679" xr:uid="{00000000-0005-0000-0000-0000786F0000}"/>
    <cellStyle name="Normal 6 5 4 2 6 4 2" xfId="27697" xr:uid="{00000000-0005-0000-0000-0000796F0000}"/>
    <cellStyle name="Normal 6 5 4 2 6 5" xfId="6439" xr:uid="{00000000-0005-0000-0000-00007A6F0000}"/>
    <cellStyle name="Normal 6 5 4 2 6 5 2" xfId="24457" xr:uid="{00000000-0005-0000-0000-00007B6F0000}"/>
    <cellStyle name="Normal 6 5 4 2 6 6" xfId="18571" xr:uid="{00000000-0005-0000-0000-00007C6F0000}"/>
    <cellStyle name="Normal 6 5 4 2 6 7" xfId="15331" xr:uid="{00000000-0005-0000-0000-00007D6F0000}"/>
    <cellStyle name="Normal 6 5 4 2 7" xfId="1379" xr:uid="{00000000-0005-0000-0000-00007E6F0000}"/>
    <cellStyle name="Normal 6 5 4 2 7 2" xfId="4009" xr:uid="{00000000-0005-0000-0000-00007F6F0000}"/>
    <cellStyle name="Normal 6 5 4 2 7 2 2" xfId="13135" xr:uid="{00000000-0005-0000-0000-0000806F0000}"/>
    <cellStyle name="Normal 6 5 4 2 7 2 2 2" xfId="31153" xr:uid="{00000000-0005-0000-0000-0000816F0000}"/>
    <cellStyle name="Normal 6 5 4 2 7 2 3" xfId="22027" xr:uid="{00000000-0005-0000-0000-0000826F0000}"/>
    <cellStyle name="Normal 6 5 4 2 7 3" xfId="10507" xr:uid="{00000000-0005-0000-0000-0000836F0000}"/>
    <cellStyle name="Normal 6 5 4 2 7 3 2" xfId="28525" xr:uid="{00000000-0005-0000-0000-0000846F0000}"/>
    <cellStyle name="Normal 6 5 4 2 7 4" xfId="7267" xr:uid="{00000000-0005-0000-0000-0000856F0000}"/>
    <cellStyle name="Normal 6 5 4 2 7 4 2" xfId="25285" xr:uid="{00000000-0005-0000-0000-0000866F0000}"/>
    <cellStyle name="Normal 6 5 4 2 7 5" xfId="19399" xr:uid="{00000000-0005-0000-0000-0000876F0000}"/>
    <cellStyle name="Normal 6 5 4 2 7 6" xfId="16159" xr:uid="{00000000-0005-0000-0000-0000886F0000}"/>
    <cellStyle name="Normal 6 5 4 2 8" xfId="2585" xr:uid="{00000000-0005-0000-0000-0000896F0000}"/>
    <cellStyle name="Normal 6 5 4 2 8 2" xfId="11713" xr:uid="{00000000-0005-0000-0000-00008A6F0000}"/>
    <cellStyle name="Normal 6 5 4 2 8 2 2" xfId="29731" xr:uid="{00000000-0005-0000-0000-00008B6F0000}"/>
    <cellStyle name="Normal 6 5 4 2 8 3" xfId="8473" xr:uid="{00000000-0005-0000-0000-00008C6F0000}"/>
    <cellStyle name="Normal 6 5 4 2 8 3 2" xfId="26491" xr:uid="{00000000-0005-0000-0000-00008D6F0000}"/>
    <cellStyle name="Normal 6 5 4 2 8 4" xfId="20605" xr:uid="{00000000-0005-0000-0000-00008E6F0000}"/>
    <cellStyle name="Normal 6 5 4 2 8 5" xfId="17365" xr:uid="{00000000-0005-0000-0000-00008F6F0000}"/>
    <cellStyle name="Normal 6 5 4 2 9" xfId="3523" xr:uid="{00000000-0005-0000-0000-0000906F0000}"/>
    <cellStyle name="Normal 6 5 4 2 9 2" xfId="12649" xr:uid="{00000000-0005-0000-0000-0000916F0000}"/>
    <cellStyle name="Normal 6 5 4 2 9 2 2" xfId="30667" xr:uid="{00000000-0005-0000-0000-0000926F0000}"/>
    <cellStyle name="Normal 6 5 4 2 9 3" xfId="6043" xr:uid="{00000000-0005-0000-0000-0000936F0000}"/>
    <cellStyle name="Normal 6 5 4 2 9 3 2" xfId="24061" xr:uid="{00000000-0005-0000-0000-0000946F0000}"/>
    <cellStyle name="Normal 6 5 4 2 9 4" xfId="21541" xr:uid="{00000000-0005-0000-0000-0000956F0000}"/>
    <cellStyle name="Normal 6 5 4 2 9 5" xfId="14935" xr:uid="{00000000-0005-0000-0000-0000966F0000}"/>
    <cellStyle name="Normal 6 5 4 3" xfId="263" xr:uid="{00000000-0005-0000-0000-0000976F0000}"/>
    <cellStyle name="Normal 6 5 4 3 2" xfId="605" xr:uid="{00000000-0005-0000-0000-0000986F0000}"/>
    <cellStyle name="Normal 6 5 4 3 2 2" xfId="2261" xr:uid="{00000000-0005-0000-0000-0000996F0000}"/>
    <cellStyle name="Normal 6 5 4 3 2 2 2" xfId="11389" xr:uid="{00000000-0005-0000-0000-00009A6F0000}"/>
    <cellStyle name="Normal 6 5 4 3 2 2 2 2" xfId="29407" xr:uid="{00000000-0005-0000-0000-00009B6F0000}"/>
    <cellStyle name="Normal 6 5 4 3 2 2 3" xfId="8149" xr:uid="{00000000-0005-0000-0000-00009C6F0000}"/>
    <cellStyle name="Normal 6 5 4 3 2 2 3 2" xfId="26167" xr:uid="{00000000-0005-0000-0000-00009D6F0000}"/>
    <cellStyle name="Normal 6 5 4 3 2 2 4" xfId="20281" xr:uid="{00000000-0005-0000-0000-00009E6F0000}"/>
    <cellStyle name="Normal 6 5 4 3 2 2 5" xfId="17041" xr:uid="{00000000-0005-0000-0000-00009F6F0000}"/>
    <cellStyle name="Normal 6 5 4 3 2 3" xfId="4459" xr:uid="{00000000-0005-0000-0000-0000A06F0000}"/>
    <cellStyle name="Normal 6 5 4 3 2 3 2" xfId="13585" xr:uid="{00000000-0005-0000-0000-0000A16F0000}"/>
    <cellStyle name="Normal 6 5 4 3 2 3 2 2" xfId="31603" xr:uid="{00000000-0005-0000-0000-0000A26F0000}"/>
    <cellStyle name="Normal 6 5 4 3 2 3 3" xfId="22477" xr:uid="{00000000-0005-0000-0000-0000A36F0000}"/>
    <cellStyle name="Normal 6 5 4 3 2 4" xfId="9733" xr:uid="{00000000-0005-0000-0000-0000A46F0000}"/>
    <cellStyle name="Normal 6 5 4 3 2 4 2" xfId="27751" xr:uid="{00000000-0005-0000-0000-0000A56F0000}"/>
    <cellStyle name="Normal 6 5 4 3 2 5" xfId="6493" xr:uid="{00000000-0005-0000-0000-0000A66F0000}"/>
    <cellStyle name="Normal 6 5 4 3 2 5 2" xfId="24511" xr:uid="{00000000-0005-0000-0000-0000A76F0000}"/>
    <cellStyle name="Normal 6 5 4 3 2 6" xfId="18625" xr:uid="{00000000-0005-0000-0000-0000A86F0000}"/>
    <cellStyle name="Normal 6 5 4 3 2 7" xfId="15385" xr:uid="{00000000-0005-0000-0000-0000A96F0000}"/>
    <cellStyle name="Normal 6 5 4 3 3" xfId="1433" xr:uid="{00000000-0005-0000-0000-0000AA6F0000}"/>
    <cellStyle name="Normal 6 5 4 3 3 2" xfId="4117" xr:uid="{00000000-0005-0000-0000-0000AB6F0000}"/>
    <cellStyle name="Normal 6 5 4 3 3 2 2" xfId="13243" xr:uid="{00000000-0005-0000-0000-0000AC6F0000}"/>
    <cellStyle name="Normal 6 5 4 3 3 2 2 2" xfId="31261" xr:uid="{00000000-0005-0000-0000-0000AD6F0000}"/>
    <cellStyle name="Normal 6 5 4 3 3 2 3" xfId="22135" xr:uid="{00000000-0005-0000-0000-0000AE6F0000}"/>
    <cellStyle name="Normal 6 5 4 3 3 3" xfId="10561" xr:uid="{00000000-0005-0000-0000-0000AF6F0000}"/>
    <cellStyle name="Normal 6 5 4 3 3 3 2" xfId="28579" xr:uid="{00000000-0005-0000-0000-0000B06F0000}"/>
    <cellStyle name="Normal 6 5 4 3 3 4" xfId="7321" xr:uid="{00000000-0005-0000-0000-0000B16F0000}"/>
    <cellStyle name="Normal 6 5 4 3 3 4 2" xfId="25339" xr:uid="{00000000-0005-0000-0000-0000B26F0000}"/>
    <cellStyle name="Normal 6 5 4 3 3 5" xfId="19453" xr:uid="{00000000-0005-0000-0000-0000B36F0000}"/>
    <cellStyle name="Normal 6 5 4 3 3 6" xfId="16213" xr:uid="{00000000-0005-0000-0000-0000B46F0000}"/>
    <cellStyle name="Normal 6 5 4 3 4" xfId="2639" xr:uid="{00000000-0005-0000-0000-0000B56F0000}"/>
    <cellStyle name="Normal 6 5 4 3 4 2" xfId="11767" xr:uid="{00000000-0005-0000-0000-0000B66F0000}"/>
    <cellStyle name="Normal 6 5 4 3 4 2 2" xfId="29785" xr:uid="{00000000-0005-0000-0000-0000B76F0000}"/>
    <cellStyle name="Normal 6 5 4 3 4 3" xfId="8527" xr:uid="{00000000-0005-0000-0000-0000B86F0000}"/>
    <cellStyle name="Normal 6 5 4 3 4 3 2" xfId="26545" xr:uid="{00000000-0005-0000-0000-0000B96F0000}"/>
    <cellStyle name="Normal 6 5 4 3 4 4" xfId="20659" xr:uid="{00000000-0005-0000-0000-0000BA6F0000}"/>
    <cellStyle name="Normal 6 5 4 3 4 5" xfId="17419" xr:uid="{00000000-0005-0000-0000-0000BB6F0000}"/>
    <cellStyle name="Normal 6 5 4 3 5" xfId="3415" xr:uid="{00000000-0005-0000-0000-0000BC6F0000}"/>
    <cellStyle name="Normal 6 5 4 3 5 2" xfId="12541" xr:uid="{00000000-0005-0000-0000-0000BD6F0000}"/>
    <cellStyle name="Normal 6 5 4 3 5 2 2" xfId="30559" xr:uid="{00000000-0005-0000-0000-0000BE6F0000}"/>
    <cellStyle name="Normal 6 5 4 3 5 3" xfId="6151" xr:uid="{00000000-0005-0000-0000-0000BF6F0000}"/>
    <cellStyle name="Normal 6 5 4 3 5 3 2" xfId="24169" xr:uid="{00000000-0005-0000-0000-0000C06F0000}"/>
    <cellStyle name="Normal 6 5 4 3 5 4" xfId="21433" xr:uid="{00000000-0005-0000-0000-0000C16F0000}"/>
    <cellStyle name="Normal 6 5 4 3 5 5" xfId="15043" xr:uid="{00000000-0005-0000-0000-0000C26F0000}"/>
    <cellStyle name="Normal 6 5 4 3 6" xfId="9391" xr:uid="{00000000-0005-0000-0000-0000C36F0000}"/>
    <cellStyle name="Normal 6 5 4 3 6 2" xfId="27409" xr:uid="{00000000-0005-0000-0000-0000C46F0000}"/>
    <cellStyle name="Normal 6 5 4 3 7" xfId="5287" xr:uid="{00000000-0005-0000-0000-0000C56F0000}"/>
    <cellStyle name="Normal 6 5 4 3 7 2" xfId="23305" xr:uid="{00000000-0005-0000-0000-0000C66F0000}"/>
    <cellStyle name="Normal 6 5 4 3 8" xfId="18283" xr:uid="{00000000-0005-0000-0000-0000C76F0000}"/>
    <cellStyle name="Normal 6 5 4 3 9" xfId="14341" xr:uid="{00000000-0005-0000-0000-0000C86F0000}"/>
    <cellStyle name="Normal 6 5 4 4" xfId="767" xr:uid="{00000000-0005-0000-0000-0000C96F0000}"/>
    <cellStyle name="Normal 6 5 4 4 2" xfId="1595" xr:uid="{00000000-0005-0000-0000-0000CA6F0000}"/>
    <cellStyle name="Normal 6 5 4 4 2 2" xfId="4621" xr:uid="{00000000-0005-0000-0000-0000CB6F0000}"/>
    <cellStyle name="Normal 6 5 4 4 2 2 2" xfId="13747" xr:uid="{00000000-0005-0000-0000-0000CC6F0000}"/>
    <cellStyle name="Normal 6 5 4 4 2 2 2 2" xfId="31765" xr:uid="{00000000-0005-0000-0000-0000CD6F0000}"/>
    <cellStyle name="Normal 6 5 4 4 2 2 3" xfId="22639" xr:uid="{00000000-0005-0000-0000-0000CE6F0000}"/>
    <cellStyle name="Normal 6 5 4 4 2 3" xfId="10723" xr:uid="{00000000-0005-0000-0000-0000CF6F0000}"/>
    <cellStyle name="Normal 6 5 4 4 2 3 2" xfId="28741" xr:uid="{00000000-0005-0000-0000-0000D06F0000}"/>
    <cellStyle name="Normal 6 5 4 4 2 4" xfId="7483" xr:uid="{00000000-0005-0000-0000-0000D16F0000}"/>
    <cellStyle name="Normal 6 5 4 4 2 4 2" xfId="25501" xr:uid="{00000000-0005-0000-0000-0000D26F0000}"/>
    <cellStyle name="Normal 6 5 4 4 2 5" xfId="19615" xr:uid="{00000000-0005-0000-0000-0000D36F0000}"/>
    <cellStyle name="Normal 6 5 4 4 2 6" xfId="16375" xr:uid="{00000000-0005-0000-0000-0000D46F0000}"/>
    <cellStyle name="Normal 6 5 4 4 3" xfId="2801" xr:uid="{00000000-0005-0000-0000-0000D56F0000}"/>
    <cellStyle name="Normal 6 5 4 4 3 2" xfId="11929" xr:uid="{00000000-0005-0000-0000-0000D66F0000}"/>
    <cellStyle name="Normal 6 5 4 4 3 2 2" xfId="29947" xr:uid="{00000000-0005-0000-0000-0000D76F0000}"/>
    <cellStyle name="Normal 6 5 4 4 3 3" xfId="8689" xr:uid="{00000000-0005-0000-0000-0000D86F0000}"/>
    <cellStyle name="Normal 6 5 4 4 3 3 2" xfId="26707" xr:uid="{00000000-0005-0000-0000-0000D96F0000}"/>
    <cellStyle name="Normal 6 5 4 4 3 4" xfId="20821" xr:uid="{00000000-0005-0000-0000-0000DA6F0000}"/>
    <cellStyle name="Normal 6 5 4 4 3 5" xfId="17581" xr:uid="{00000000-0005-0000-0000-0000DB6F0000}"/>
    <cellStyle name="Normal 6 5 4 4 4" xfId="3577" xr:uid="{00000000-0005-0000-0000-0000DC6F0000}"/>
    <cellStyle name="Normal 6 5 4 4 4 2" xfId="12703" xr:uid="{00000000-0005-0000-0000-0000DD6F0000}"/>
    <cellStyle name="Normal 6 5 4 4 4 2 2" xfId="30721" xr:uid="{00000000-0005-0000-0000-0000DE6F0000}"/>
    <cellStyle name="Normal 6 5 4 4 4 3" xfId="6655" xr:uid="{00000000-0005-0000-0000-0000DF6F0000}"/>
    <cellStyle name="Normal 6 5 4 4 4 3 2" xfId="24673" xr:uid="{00000000-0005-0000-0000-0000E06F0000}"/>
    <cellStyle name="Normal 6 5 4 4 4 4" xfId="21595" xr:uid="{00000000-0005-0000-0000-0000E16F0000}"/>
    <cellStyle name="Normal 6 5 4 4 4 5" xfId="15547" xr:uid="{00000000-0005-0000-0000-0000E26F0000}"/>
    <cellStyle name="Normal 6 5 4 4 5" xfId="9895" xr:uid="{00000000-0005-0000-0000-0000E36F0000}"/>
    <cellStyle name="Normal 6 5 4 4 5 2" xfId="27913" xr:uid="{00000000-0005-0000-0000-0000E46F0000}"/>
    <cellStyle name="Normal 6 5 4 4 6" xfId="5449" xr:uid="{00000000-0005-0000-0000-0000E56F0000}"/>
    <cellStyle name="Normal 6 5 4 4 6 2" xfId="23467" xr:uid="{00000000-0005-0000-0000-0000E66F0000}"/>
    <cellStyle name="Normal 6 5 4 4 7" xfId="18787" xr:uid="{00000000-0005-0000-0000-0000E76F0000}"/>
    <cellStyle name="Normal 6 5 4 4 8" xfId="14503" xr:uid="{00000000-0005-0000-0000-0000E86F0000}"/>
    <cellStyle name="Normal 6 5 4 5" xfId="929" xr:uid="{00000000-0005-0000-0000-0000E96F0000}"/>
    <cellStyle name="Normal 6 5 4 5 2" xfId="1757" xr:uid="{00000000-0005-0000-0000-0000EA6F0000}"/>
    <cellStyle name="Normal 6 5 4 5 2 2" xfId="4783" xr:uid="{00000000-0005-0000-0000-0000EB6F0000}"/>
    <cellStyle name="Normal 6 5 4 5 2 2 2" xfId="13909" xr:uid="{00000000-0005-0000-0000-0000EC6F0000}"/>
    <cellStyle name="Normal 6 5 4 5 2 2 2 2" xfId="31927" xr:uid="{00000000-0005-0000-0000-0000ED6F0000}"/>
    <cellStyle name="Normal 6 5 4 5 2 2 3" xfId="22801" xr:uid="{00000000-0005-0000-0000-0000EE6F0000}"/>
    <cellStyle name="Normal 6 5 4 5 2 3" xfId="10885" xr:uid="{00000000-0005-0000-0000-0000EF6F0000}"/>
    <cellStyle name="Normal 6 5 4 5 2 3 2" xfId="28903" xr:uid="{00000000-0005-0000-0000-0000F06F0000}"/>
    <cellStyle name="Normal 6 5 4 5 2 4" xfId="7645" xr:uid="{00000000-0005-0000-0000-0000F16F0000}"/>
    <cellStyle name="Normal 6 5 4 5 2 4 2" xfId="25663" xr:uid="{00000000-0005-0000-0000-0000F26F0000}"/>
    <cellStyle name="Normal 6 5 4 5 2 5" xfId="19777" xr:uid="{00000000-0005-0000-0000-0000F36F0000}"/>
    <cellStyle name="Normal 6 5 4 5 2 6" xfId="16537" xr:uid="{00000000-0005-0000-0000-0000F46F0000}"/>
    <cellStyle name="Normal 6 5 4 5 3" xfId="2963" xr:uid="{00000000-0005-0000-0000-0000F56F0000}"/>
    <cellStyle name="Normal 6 5 4 5 3 2" xfId="12091" xr:uid="{00000000-0005-0000-0000-0000F66F0000}"/>
    <cellStyle name="Normal 6 5 4 5 3 2 2" xfId="30109" xr:uid="{00000000-0005-0000-0000-0000F76F0000}"/>
    <cellStyle name="Normal 6 5 4 5 3 3" xfId="8851" xr:uid="{00000000-0005-0000-0000-0000F86F0000}"/>
    <cellStyle name="Normal 6 5 4 5 3 3 2" xfId="26869" xr:uid="{00000000-0005-0000-0000-0000F96F0000}"/>
    <cellStyle name="Normal 6 5 4 5 3 4" xfId="20983" xr:uid="{00000000-0005-0000-0000-0000FA6F0000}"/>
    <cellStyle name="Normal 6 5 4 5 3 5" xfId="17743" xr:uid="{00000000-0005-0000-0000-0000FB6F0000}"/>
    <cellStyle name="Normal 6 5 4 5 4" xfId="3739" xr:uid="{00000000-0005-0000-0000-0000FC6F0000}"/>
    <cellStyle name="Normal 6 5 4 5 4 2" xfId="12865" xr:uid="{00000000-0005-0000-0000-0000FD6F0000}"/>
    <cellStyle name="Normal 6 5 4 5 4 2 2" xfId="30883" xr:uid="{00000000-0005-0000-0000-0000FE6F0000}"/>
    <cellStyle name="Normal 6 5 4 5 4 3" xfId="6817" xr:uid="{00000000-0005-0000-0000-0000FF6F0000}"/>
    <cellStyle name="Normal 6 5 4 5 4 3 2" xfId="24835" xr:uid="{00000000-0005-0000-0000-000000700000}"/>
    <cellStyle name="Normal 6 5 4 5 4 4" xfId="21757" xr:uid="{00000000-0005-0000-0000-000001700000}"/>
    <cellStyle name="Normal 6 5 4 5 4 5" xfId="15709" xr:uid="{00000000-0005-0000-0000-000002700000}"/>
    <cellStyle name="Normal 6 5 4 5 5" xfId="10057" xr:uid="{00000000-0005-0000-0000-000003700000}"/>
    <cellStyle name="Normal 6 5 4 5 5 2" xfId="28075" xr:uid="{00000000-0005-0000-0000-000004700000}"/>
    <cellStyle name="Normal 6 5 4 5 6" xfId="5611" xr:uid="{00000000-0005-0000-0000-000005700000}"/>
    <cellStyle name="Normal 6 5 4 5 6 2" xfId="23629" xr:uid="{00000000-0005-0000-0000-000006700000}"/>
    <cellStyle name="Normal 6 5 4 5 7" xfId="18949" xr:uid="{00000000-0005-0000-0000-000007700000}"/>
    <cellStyle name="Normal 6 5 4 5 8" xfId="14665" xr:uid="{00000000-0005-0000-0000-000008700000}"/>
    <cellStyle name="Normal 6 5 4 6" xfId="1091" xr:uid="{00000000-0005-0000-0000-000009700000}"/>
    <cellStyle name="Normal 6 5 4 6 2" xfId="1919" xr:uid="{00000000-0005-0000-0000-00000A700000}"/>
    <cellStyle name="Normal 6 5 4 6 2 2" xfId="11047" xr:uid="{00000000-0005-0000-0000-00000B700000}"/>
    <cellStyle name="Normal 6 5 4 6 2 2 2" xfId="29065" xr:uid="{00000000-0005-0000-0000-00000C700000}"/>
    <cellStyle name="Normal 6 5 4 6 2 3" xfId="7807" xr:uid="{00000000-0005-0000-0000-00000D700000}"/>
    <cellStyle name="Normal 6 5 4 6 2 3 2" xfId="25825" xr:uid="{00000000-0005-0000-0000-00000E700000}"/>
    <cellStyle name="Normal 6 5 4 6 2 4" xfId="19939" xr:uid="{00000000-0005-0000-0000-00000F700000}"/>
    <cellStyle name="Normal 6 5 4 6 2 5" xfId="16699" xr:uid="{00000000-0005-0000-0000-000010700000}"/>
    <cellStyle name="Normal 6 5 4 6 3" xfId="3125" xr:uid="{00000000-0005-0000-0000-000011700000}"/>
    <cellStyle name="Normal 6 5 4 6 3 2" xfId="12253" xr:uid="{00000000-0005-0000-0000-000012700000}"/>
    <cellStyle name="Normal 6 5 4 6 3 2 2" xfId="30271" xr:uid="{00000000-0005-0000-0000-000013700000}"/>
    <cellStyle name="Normal 6 5 4 6 3 3" xfId="9013" xr:uid="{00000000-0005-0000-0000-000014700000}"/>
    <cellStyle name="Normal 6 5 4 6 3 3 2" xfId="27031" xr:uid="{00000000-0005-0000-0000-000015700000}"/>
    <cellStyle name="Normal 6 5 4 6 3 4" xfId="21145" xr:uid="{00000000-0005-0000-0000-000016700000}"/>
    <cellStyle name="Normal 6 5 4 6 3 5" xfId="17905" xr:uid="{00000000-0005-0000-0000-000017700000}"/>
    <cellStyle name="Normal 6 5 4 6 4" xfId="4945" xr:uid="{00000000-0005-0000-0000-000018700000}"/>
    <cellStyle name="Normal 6 5 4 6 4 2" xfId="14071" xr:uid="{00000000-0005-0000-0000-000019700000}"/>
    <cellStyle name="Normal 6 5 4 6 4 2 2" xfId="32089" xr:uid="{00000000-0005-0000-0000-00001A700000}"/>
    <cellStyle name="Normal 6 5 4 6 4 3" xfId="6979" xr:uid="{00000000-0005-0000-0000-00001B700000}"/>
    <cellStyle name="Normal 6 5 4 6 4 3 2" xfId="24997" xr:uid="{00000000-0005-0000-0000-00001C700000}"/>
    <cellStyle name="Normal 6 5 4 6 4 4" xfId="22963" xr:uid="{00000000-0005-0000-0000-00001D700000}"/>
    <cellStyle name="Normal 6 5 4 6 5" xfId="10219" xr:uid="{00000000-0005-0000-0000-00001E700000}"/>
    <cellStyle name="Normal 6 5 4 6 5 2" xfId="28237" xr:uid="{00000000-0005-0000-0000-00001F700000}"/>
    <cellStyle name="Normal 6 5 4 6 6" xfId="5773" xr:uid="{00000000-0005-0000-0000-000020700000}"/>
    <cellStyle name="Normal 6 5 4 6 6 2" xfId="23791" xr:uid="{00000000-0005-0000-0000-000021700000}"/>
    <cellStyle name="Normal 6 5 4 6 7" xfId="19111" xr:uid="{00000000-0005-0000-0000-000022700000}"/>
    <cellStyle name="Normal 6 5 4 6 8" xfId="15871" xr:uid="{00000000-0005-0000-0000-000023700000}"/>
    <cellStyle name="Normal 6 5 4 7" xfId="443" xr:uid="{00000000-0005-0000-0000-000024700000}"/>
    <cellStyle name="Normal 6 5 4 7 2" xfId="2099" xr:uid="{00000000-0005-0000-0000-000025700000}"/>
    <cellStyle name="Normal 6 5 4 7 2 2" xfId="11227" xr:uid="{00000000-0005-0000-0000-000026700000}"/>
    <cellStyle name="Normal 6 5 4 7 2 2 2" xfId="29245" xr:uid="{00000000-0005-0000-0000-000027700000}"/>
    <cellStyle name="Normal 6 5 4 7 2 3" xfId="7987" xr:uid="{00000000-0005-0000-0000-000028700000}"/>
    <cellStyle name="Normal 6 5 4 7 2 3 2" xfId="26005" xr:uid="{00000000-0005-0000-0000-000029700000}"/>
    <cellStyle name="Normal 6 5 4 7 2 4" xfId="20119" xr:uid="{00000000-0005-0000-0000-00002A700000}"/>
    <cellStyle name="Normal 6 5 4 7 2 5" xfId="16879" xr:uid="{00000000-0005-0000-0000-00002B700000}"/>
    <cellStyle name="Normal 6 5 4 7 3" xfId="4297" xr:uid="{00000000-0005-0000-0000-00002C700000}"/>
    <cellStyle name="Normal 6 5 4 7 3 2" xfId="13423" xr:uid="{00000000-0005-0000-0000-00002D700000}"/>
    <cellStyle name="Normal 6 5 4 7 3 2 2" xfId="31441" xr:uid="{00000000-0005-0000-0000-00002E700000}"/>
    <cellStyle name="Normal 6 5 4 7 3 3" xfId="22315" xr:uid="{00000000-0005-0000-0000-00002F700000}"/>
    <cellStyle name="Normal 6 5 4 7 4" xfId="9571" xr:uid="{00000000-0005-0000-0000-000030700000}"/>
    <cellStyle name="Normal 6 5 4 7 4 2" xfId="27589" xr:uid="{00000000-0005-0000-0000-000031700000}"/>
    <cellStyle name="Normal 6 5 4 7 5" xfId="6331" xr:uid="{00000000-0005-0000-0000-000032700000}"/>
    <cellStyle name="Normal 6 5 4 7 5 2" xfId="24349" xr:uid="{00000000-0005-0000-0000-000033700000}"/>
    <cellStyle name="Normal 6 5 4 7 6" xfId="18463" xr:uid="{00000000-0005-0000-0000-000034700000}"/>
    <cellStyle name="Normal 6 5 4 7 7" xfId="15223" xr:uid="{00000000-0005-0000-0000-000035700000}"/>
    <cellStyle name="Normal 6 5 4 8" xfId="1271" xr:uid="{00000000-0005-0000-0000-000036700000}"/>
    <cellStyle name="Normal 6 5 4 8 2" xfId="3901" xr:uid="{00000000-0005-0000-0000-000037700000}"/>
    <cellStyle name="Normal 6 5 4 8 2 2" xfId="13027" xr:uid="{00000000-0005-0000-0000-000038700000}"/>
    <cellStyle name="Normal 6 5 4 8 2 2 2" xfId="31045" xr:uid="{00000000-0005-0000-0000-000039700000}"/>
    <cellStyle name="Normal 6 5 4 8 2 3" xfId="21919" xr:uid="{00000000-0005-0000-0000-00003A700000}"/>
    <cellStyle name="Normal 6 5 4 8 3" xfId="10399" xr:uid="{00000000-0005-0000-0000-00003B700000}"/>
    <cellStyle name="Normal 6 5 4 8 3 2" xfId="28417" xr:uid="{00000000-0005-0000-0000-00003C700000}"/>
    <cellStyle name="Normal 6 5 4 8 4" xfId="7159" xr:uid="{00000000-0005-0000-0000-00003D700000}"/>
    <cellStyle name="Normal 6 5 4 8 4 2" xfId="25177" xr:uid="{00000000-0005-0000-0000-00003E700000}"/>
    <cellStyle name="Normal 6 5 4 8 5" xfId="19291" xr:uid="{00000000-0005-0000-0000-00003F700000}"/>
    <cellStyle name="Normal 6 5 4 8 6" xfId="16051" xr:uid="{00000000-0005-0000-0000-000040700000}"/>
    <cellStyle name="Normal 6 5 4 9" xfId="2477" xr:uid="{00000000-0005-0000-0000-000041700000}"/>
    <cellStyle name="Normal 6 5 4 9 2" xfId="11605" xr:uid="{00000000-0005-0000-0000-000042700000}"/>
    <cellStyle name="Normal 6 5 4 9 2 2" xfId="29623" xr:uid="{00000000-0005-0000-0000-000043700000}"/>
    <cellStyle name="Normal 6 5 4 9 3" xfId="8365" xr:uid="{00000000-0005-0000-0000-000044700000}"/>
    <cellStyle name="Normal 6 5 4 9 3 2" xfId="26383" xr:uid="{00000000-0005-0000-0000-000045700000}"/>
    <cellStyle name="Normal 6 5 4 9 4" xfId="20497" xr:uid="{00000000-0005-0000-0000-000046700000}"/>
    <cellStyle name="Normal 6 5 4 9 5" xfId="17257" xr:uid="{00000000-0005-0000-0000-000047700000}"/>
    <cellStyle name="Normal 6 5 5" xfId="173" xr:uid="{00000000-0005-0000-0000-000048700000}"/>
    <cellStyle name="Normal 6 5 5 10" xfId="9301" xr:uid="{00000000-0005-0000-0000-000049700000}"/>
    <cellStyle name="Normal 6 5 5 10 2" xfId="27319" xr:uid="{00000000-0005-0000-0000-00004A700000}"/>
    <cellStyle name="Normal 6 5 5 11" xfId="5251" xr:uid="{00000000-0005-0000-0000-00004B700000}"/>
    <cellStyle name="Normal 6 5 5 11 2" xfId="23269" xr:uid="{00000000-0005-0000-0000-00004C700000}"/>
    <cellStyle name="Normal 6 5 5 12" xfId="18193" xr:uid="{00000000-0005-0000-0000-00004D700000}"/>
    <cellStyle name="Normal 6 5 5 13" xfId="14251" xr:uid="{00000000-0005-0000-0000-00004E700000}"/>
    <cellStyle name="Normal 6 5 5 2" xfId="389" xr:uid="{00000000-0005-0000-0000-00004F700000}"/>
    <cellStyle name="Normal 6 5 5 2 2" xfId="731" xr:uid="{00000000-0005-0000-0000-000050700000}"/>
    <cellStyle name="Normal 6 5 5 2 2 2" xfId="2387" xr:uid="{00000000-0005-0000-0000-000051700000}"/>
    <cellStyle name="Normal 6 5 5 2 2 2 2" xfId="11515" xr:uid="{00000000-0005-0000-0000-000052700000}"/>
    <cellStyle name="Normal 6 5 5 2 2 2 2 2" xfId="29533" xr:uid="{00000000-0005-0000-0000-000053700000}"/>
    <cellStyle name="Normal 6 5 5 2 2 2 3" xfId="8275" xr:uid="{00000000-0005-0000-0000-000054700000}"/>
    <cellStyle name="Normal 6 5 5 2 2 2 3 2" xfId="26293" xr:uid="{00000000-0005-0000-0000-000055700000}"/>
    <cellStyle name="Normal 6 5 5 2 2 2 4" xfId="20407" xr:uid="{00000000-0005-0000-0000-000056700000}"/>
    <cellStyle name="Normal 6 5 5 2 2 2 5" xfId="17167" xr:uid="{00000000-0005-0000-0000-000057700000}"/>
    <cellStyle name="Normal 6 5 5 2 2 3" xfId="4585" xr:uid="{00000000-0005-0000-0000-000058700000}"/>
    <cellStyle name="Normal 6 5 5 2 2 3 2" xfId="13711" xr:uid="{00000000-0005-0000-0000-000059700000}"/>
    <cellStyle name="Normal 6 5 5 2 2 3 2 2" xfId="31729" xr:uid="{00000000-0005-0000-0000-00005A700000}"/>
    <cellStyle name="Normal 6 5 5 2 2 3 3" xfId="22603" xr:uid="{00000000-0005-0000-0000-00005B700000}"/>
    <cellStyle name="Normal 6 5 5 2 2 4" xfId="9859" xr:uid="{00000000-0005-0000-0000-00005C700000}"/>
    <cellStyle name="Normal 6 5 5 2 2 4 2" xfId="27877" xr:uid="{00000000-0005-0000-0000-00005D700000}"/>
    <cellStyle name="Normal 6 5 5 2 2 5" xfId="6619" xr:uid="{00000000-0005-0000-0000-00005E700000}"/>
    <cellStyle name="Normal 6 5 5 2 2 5 2" xfId="24637" xr:uid="{00000000-0005-0000-0000-00005F700000}"/>
    <cellStyle name="Normal 6 5 5 2 2 6" xfId="18751" xr:uid="{00000000-0005-0000-0000-000060700000}"/>
    <cellStyle name="Normal 6 5 5 2 2 7" xfId="15511" xr:uid="{00000000-0005-0000-0000-000061700000}"/>
    <cellStyle name="Normal 6 5 5 2 3" xfId="1559" xr:uid="{00000000-0005-0000-0000-000062700000}"/>
    <cellStyle name="Normal 6 5 5 2 3 2" xfId="4243" xr:uid="{00000000-0005-0000-0000-000063700000}"/>
    <cellStyle name="Normal 6 5 5 2 3 2 2" xfId="13369" xr:uid="{00000000-0005-0000-0000-000064700000}"/>
    <cellStyle name="Normal 6 5 5 2 3 2 2 2" xfId="31387" xr:uid="{00000000-0005-0000-0000-000065700000}"/>
    <cellStyle name="Normal 6 5 5 2 3 2 3" xfId="22261" xr:uid="{00000000-0005-0000-0000-000066700000}"/>
    <cellStyle name="Normal 6 5 5 2 3 3" xfId="10687" xr:uid="{00000000-0005-0000-0000-000067700000}"/>
    <cellStyle name="Normal 6 5 5 2 3 3 2" xfId="28705" xr:uid="{00000000-0005-0000-0000-000068700000}"/>
    <cellStyle name="Normal 6 5 5 2 3 4" xfId="7447" xr:uid="{00000000-0005-0000-0000-000069700000}"/>
    <cellStyle name="Normal 6 5 5 2 3 4 2" xfId="25465" xr:uid="{00000000-0005-0000-0000-00006A700000}"/>
    <cellStyle name="Normal 6 5 5 2 3 5" xfId="19579" xr:uid="{00000000-0005-0000-0000-00006B700000}"/>
    <cellStyle name="Normal 6 5 5 2 3 6" xfId="16339" xr:uid="{00000000-0005-0000-0000-00006C700000}"/>
    <cellStyle name="Normal 6 5 5 2 4" xfId="2765" xr:uid="{00000000-0005-0000-0000-00006D700000}"/>
    <cellStyle name="Normal 6 5 5 2 4 2" xfId="11893" xr:uid="{00000000-0005-0000-0000-00006E700000}"/>
    <cellStyle name="Normal 6 5 5 2 4 2 2" xfId="29911" xr:uid="{00000000-0005-0000-0000-00006F700000}"/>
    <cellStyle name="Normal 6 5 5 2 4 3" xfId="8653" xr:uid="{00000000-0005-0000-0000-000070700000}"/>
    <cellStyle name="Normal 6 5 5 2 4 3 2" xfId="26671" xr:uid="{00000000-0005-0000-0000-000071700000}"/>
    <cellStyle name="Normal 6 5 5 2 4 4" xfId="20785" xr:uid="{00000000-0005-0000-0000-000072700000}"/>
    <cellStyle name="Normal 6 5 5 2 4 5" xfId="17545" xr:uid="{00000000-0005-0000-0000-000073700000}"/>
    <cellStyle name="Normal 6 5 5 2 5" xfId="3541" xr:uid="{00000000-0005-0000-0000-000074700000}"/>
    <cellStyle name="Normal 6 5 5 2 5 2" xfId="12667" xr:uid="{00000000-0005-0000-0000-000075700000}"/>
    <cellStyle name="Normal 6 5 5 2 5 2 2" xfId="30685" xr:uid="{00000000-0005-0000-0000-000076700000}"/>
    <cellStyle name="Normal 6 5 5 2 5 3" xfId="6277" xr:uid="{00000000-0005-0000-0000-000077700000}"/>
    <cellStyle name="Normal 6 5 5 2 5 3 2" xfId="24295" xr:uid="{00000000-0005-0000-0000-000078700000}"/>
    <cellStyle name="Normal 6 5 5 2 5 4" xfId="21559" xr:uid="{00000000-0005-0000-0000-000079700000}"/>
    <cellStyle name="Normal 6 5 5 2 5 5" xfId="15169" xr:uid="{00000000-0005-0000-0000-00007A700000}"/>
    <cellStyle name="Normal 6 5 5 2 6" xfId="9517" xr:uid="{00000000-0005-0000-0000-00007B700000}"/>
    <cellStyle name="Normal 6 5 5 2 6 2" xfId="27535" xr:uid="{00000000-0005-0000-0000-00007C700000}"/>
    <cellStyle name="Normal 6 5 5 2 7" xfId="5413" xr:uid="{00000000-0005-0000-0000-00007D700000}"/>
    <cellStyle name="Normal 6 5 5 2 7 2" xfId="23431" xr:uid="{00000000-0005-0000-0000-00007E700000}"/>
    <cellStyle name="Normal 6 5 5 2 8" xfId="18409" xr:uid="{00000000-0005-0000-0000-00007F700000}"/>
    <cellStyle name="Normal 6 5 5 2 9" xfId="14467" xr:uid="{00000000-0005-0000-0000-000080700000}"/>
    <cellStyle name="Normal 6 5 5 3" xfId="893" xr:uid="{00000000-0005-0000-0000-000081700000}"/>
    <cellStyle name="Normal 6 5 5 3 2" xfId="1721" xr:uid="{00000000-0005-0000-0000-000082700000}"/>
    <cellStyle name="Normal 6 5 5 3 2 2" xfId="4747" xr:uid="{00000000-0005-0000-0000-000083700000}"/>
    <cellStyle name="Normal 6 5 5 3 2 2 2" xfId="13873" xr:uid="{00000000-0005-0000-0000-000084700000}"/>
    <cellStyle name="Normal 6 5 5 3 2 2 2 2" xfId="31891" xr:uid="{00000000-0005-0000-0000-000085700000}"/>
    <cellStyle name="Normal 6 5 5 3 2 2 3" xfId="22765" xr:uid="{00000000-0005-0000-0000-000086700000}"/>
    <cellStyle name="Normal 6 5 5 3 2 3" xfId="10849" xr:uid="{00000000-0005-0000-0000-000087700000}"/>
    <cellStyle name="Normal 6 5 5 3 2 3 2" xfId="28867" xr:uid="{00000000-0005-0000-0000-000088700000}"/>
    <cellStyle name="Normal 6 5 5 3 2 4" xfId="7609" xr:uid="{00000000-0005-0000-0000-000089700000}"/>
    <cellStyle name="Normal 6 5 5 3 2 4 2" xfId="25627" xr:uid="{00000000-0005-0000-0000-00008A700000}"/>
    <cellStyle name="Normal 6 5 5 3 2 5" xfId="19741" xr:uid="{00000000-0005-0000-0000-00008B700000}"/>
    <cellStyle name="Normal 6 5 5 3 2 6" xfId="16501" xr:uid="{00000000-0005-0000-0000-00008C700000}"/>
    <cellStyle name="Normal 6 5 5 3 3" xfId="2927" xr:uid="{00000000-0005-0000-0000-00008D700000}"/>
    <cellStyle name="Normal 6 5 5 3 3 2" xfId="12055" xr:uid="{00000000-0005-0000-0000-00008E700000}"/>
    <cellStyle name="Normal 6 5 5 3 3 2 2" xfId="30073" xr:uid="{00000000-0005-0000-0000-00008F700000}"/>
    <cellStyle name="Normal 6 5 5 3 3 3" xfId="8815" xr:uid="{00000000-0005-0000-0000-000090700000}"/>
    <cellStyle name="Normal 6 5 5 3 3 3 2" xfId="26833" xr:uid="{00000000-0005-0000-0000-000091700000}"/>
    <cellStyle name="Normal 6 5 5 3 3 4" xfId="20947" xr:uid="{00000000-0005-0000-0000-000092700000}"/>
    <cellStyle name="Normal 6 5 5 3 3 5" xfId="17707" xr:uid="{00000000-0005-0000-0000-000093700000}"/>
    <cellStyle name="Normal 6 5 5 3 4" xfId="3703" xr:uid="{00000000-0005-0000-0000-000094700000}"/>
    <cellStyle name="Normal 6 5 5 3 4 2" xfId="12829" xr:uid="{00000000-0005-0000-0000-000095700000}"/>
    <cellStyle name="Normal 6 5 5 3 4 2 2" xfId="30847" xr:uid="{00000000-0005-0000-0000-000096700000}"/>
    <cellStyle name="Normal 6 5 5 3 4 3" xfId="6781" xr:uid="{00000000-0005-0000-0000-000097700000}"/>
    <cellStyle name="Normal 6 5 5 3 4 3 2" xfId="24799" xr:uid="{00000000-0005-0000-0000-000098700000}"/>
    <cellStyle name="Normal 6 5 5 3 4 4" xfId="21721" xr:uid="{00000000-0005-0000-0000-000099700000}"/>
    <cellStyle name="Normal 6 5 5 3 4 5" xfId="15673" xr:uid="{00000000-0005-0000-0000-00009A700000}"/>
    <cellStyle name="Normal 6 5 5 3 5" xfId="10021" xr:uid="{00000000-0005-0000-0000-00009B700000}"/>
    <cellStyle name="Normal 6 5 5 3 5 2" xfId="28039" xr:uid="{00000000-0005-0000-0000-00009C700000}"/>
    <cellStyle name="Normal 6 5 5 3 6" xfId="5575" xr:uid="{00000000-0005-0000-0000-00009D700000}"/>
    <cellStyle name="Normal 6 5 5 3 6 2" xfId="23593" xr:uid="{00000000-0005-0000-0000-00009E700000}"/>
    <cellStyle name="Normal 6 5 5 3 7" xfId="18913" xr:uid="{00000000-0005-0000-0000-00009F700000}"/>
    <cellStyle name="Normal 6 5 5 3 8" xfId="14629" xr:uid="{00000000-0005-0000-0000-0000A0700000}"/>
    <cellStyle name="Normal 6 5 5 4" xfId="1055" xr:uid="{00000000-0005-0000-0000-0000A1700000}"/>
    <cellStyle name="Normal 6 5 5 4 2" xfId="1883" xr:uid="{00000000-0005-0000-0000-0000A2700000}"/>
    <cellStyle name="Normal 6 5 5 4 2 2" xfId="4909" xr:uid="{00000000-0005-0000-0000-0000A3700000}"/>
    <cellStyle name="Normal 6 5 5 4 2 2 2" xfId="14035" xr:uid="{00000000-0005-0000-0000-0000A4700000}"/>
    <cellStyle name="Normal 6 5 5 4 2 2 2 2" xfId="32053" xr:uid="{00000000-0005-0000-0000-0000A5700000}"/>
    <cellStyle name="Normal 6 5 5 4 2 2 3" xfId="22927" xr:uid="{00000000-0005-0000-0000-0000A6700000}"/>
    <cellStyle name="Normal 6 5 5 4 2 3" xfId="11011" xr:uid="{00000000-0005-0000-0000-0000A7700000}"/>
    <cellStyle name="Normal 6 5 5 4 2 3 2" xfId="29029" xr:uid="{00000000-0005-0000-0000-0000A8700000}"/>
    <cellStyle name="Normal 6 5 5 4 2 4" xfId="7771" xr:uid="{00000000-0005-0000-0000-0000A9700000}"/>
    <cellStyle name="Normal 6 5 5 4 2 4 2" xfId="25789" xr:uid="{00000000-0005-0000-0000-0000AA700000}"/>
    <cellStyle name="Normal 6 5 5 4 2 5" xfId="19903" xr:uid="{00000000-0005-0000-0000-0000AB700000}"/>
    <cellStyle name="Normal 6 5 5 4 2 6" xfId="16663" xr:uid="{00000000-0005-0000-0000-0000AC700000}"/>
    <cellStyle name="Normal 6 5 5 4 3" xfId="3089" xr:uid="{00000000-0005-0000-0000-0000AD700000}"/>
    <cellStyle name="Normal 6 5 5 4 3 2" xfId="12217" xr:uid="{00000000-0005-0000-0000-0000AE700000}"/>
    <cellStyle name="Normal 6 5 5 4 3 2 2" xfId="30235" xr:uid="{00000000-0005-0000-0000-0000AF700000}"/>
    <cellStyle name="Normal 6 5 5 4 3 3" xfId="8977" xr:uid="{00000000-0005-0000-0000-0000B0700000}"/>
    <cellStyle name="Normal 6 5 5 4 3 3 2" xfId="26995" xr:uid="{00000000-0005-0000-0000-0000B1700000}"/>
    <cellStyle name="Normal 6 5 5 4 3 4" xfId="21109" xr:uid="{00000000-0005-0000-0000-0000B2700000}"/>
    <cellStyle name="Normal 6 5 5 4 3 5" xfId="17869" xr:uid="{00000000-0005-0000-0000-0000B3700000}"/>
    <cellStyle name="Normal 6 5 5 4 4" xfId="3865" xr:uid="{00000000-0005-0000-0000-0000B4700000}"/>
    <cellStyle name="Normal 6 5 5 4 4 2" xfId="12991" xr:uid="{00000000-0005-0000-0000-0000B5700000}"/>
    <cellStyle name="Normal 6 5 5 4 4 2 2" xfId="31009" xr:uid="{00000000-0005-0000-0000-0000B6700000}"/>
    <cellStyle name="Normal 6 5 5 4 4 3" xfId="6943" xr:uid="{00000000-0005-0000-0000-0000B7700000}"/>
    <cellStyle name="Normal 6 5 5 4 4 3 2" xfId="24961" xr:uid="{00000000-0005-0000-0000-0000B8700000}"/>
    <cellStyle name="Normal 6 5 5 4 4 4" xfId="21883" xr:uid="{00000000-0005-0000-0000-0000B9700000}"/>
    <cellStyle name="Normal 6 5 5 4 4 5" xfId="15835" xr:uid="{00000000-0005-0000-0000-0000BA700000}"/>
    <cellStyle name="Normal 6 5 5 4 5" xfId="10183" xr:uid="{00000000-0005-0000-0000-0000BB700000}"/>
    <cellStyle name="Normal 6 5 5 4 5 2" xfId="28201" xr:uid="{00000000-0005-0000-0000-0000BC700000}"/>
    <cellStyle name="Normal 6 5 5 4 6" xfId="5737" xr:uid="{00000000-0005-0000-0000-0000BD700000}"/>
    <cellStyle name="Normal 6 5 5 4 6 2" xfId="23755" xr:uid="{00000000-0005-0000-0000-0000BE700000}"/>
    <cellStyle name="Normal 6 5 5 4 7" xfId="19075" xr:uid="{00000000-0005-0000-0000-0000BF700000}"/>
    <cellStyle name="Normal 6 5 5 4 8" xfId="14791" xr:uid="{00000000-0005-0000-0000-0000C0700000}"/>
    <cellStyle name="Normal 6 5 5 5" xfId="1217" xr:uid="{00000000-0005-0000-0000-0000C1700000}"/>
    <cellStyle name="Normal 6 5 5 5 2" xfId="2045" xr:uid="{00000000-0005-0000-0000-0000C2700000}"/>
    <cellStyle name="Normal 6 5 5 5 2 2" xfId="11173" xr:uid="{00000000-0005-0000-0000-0000C3700000}"/>
    <cellStyle name="Normal 6 5 5 5 2 2 2" xfId="29191" xr:uid="{00000000-0005-0000-0000-0000C4700000}"/>
    <cellStyle name="Normal 6 5 5 5 2 3" xfId="7933" xr:uid="{00000000-0005-0000-0000-0000C5700000}"/>
    <cellStyle name="Normal 6 5 5 5 2 3 2" xfId="25951" xr:uid="{00000000-0005-0000-0000-0000C6700000}"/>
    <cellStyle name="Normal 6 5 5 5 2 4" xfId="20065" xr:uid="{00000000-0005-0000-0000-0000C7700000}"/>
    <cellStyle name="Normal 6 5 5 5 2 5" xfId="16825" xr:uid="{00000000-0005-0000-0000-0000C8700000}"/>
    <cellStyle name="Normal 6 5 5 5 3" xfId="3251" xr:uid="{00000000-0005-0000-0000-0000C9700000}"/>
    <cellStyle name="Normal 6 5 5 5 3 2" xfId="12379" xr:uid="{00000000-0005-0000-0000-0000CA700000}"/>
    <cellStyle name="Normal 6 5 5 5 3 2 2" xfId="30397" xr:uid="{00000000-0005-0000-0000-0000CB700000}"/>
    <cellStyle name="Normal 6 5 5 5 3 3" xfId="9139" xr:uid="{00000000-0005-0000-0000-0000CC700000}"/>
    <cellStyle name="Normal 6 5 5 5 3 3 2" xfId="27157" xr:uid="{00000000-0005-0000-0000-0000CD700000}"/>
    <cellStyle name="Normal 6 5 5 5 3 4" xfId="21271" xr:uid="{00000000-0005-0000-0000-0000CE700000}"/>
    <cellStyle name="Normal 6 5 5 5 3 5" xfId="18031" xr:uid="{00000000-0005-0000-0000-0000CF700000}"/>
    <cellStyle name="Normal 6 5 5 5 4" xfId="5071" xr:uid="{00000000-0005-0000-0000-0000D0700000}"/>
    <cellStyle name="Normal 6 5 5 5 4 2" xfId="14197" xr:uid="{00000000-0005-0000-0000-0000D1700000}"/>
    <cellStyle name="Normal 6 5 5 5 4 2 2" xfId="32215" xr:uid="{00000000-0005-0000-0000-0000D2700000}"/>
    <cellStyle name="Normal 6 5 5 5 4 3" xfId="7105" xr:uid="{00000000-0005-0000-0000-0000D3700000}"/>
    <cellStyle name="Normal 6 5 5 5 4 3 2" xfId="25123" xr:uid="{00000000-0005-0000-0000-0000D4700000}"/>
    <cellStyle name="Normal 6 5 5 5 4 4" xfId="23089" xr:uid="{00000000-0005-0000-0000-0000D5700000}"/>
    <cellStyle name="Normal 6 5 5 5 5" xfId="10345" xr:uid="{00000000-0005-0000-0000-0000D6700000}"/>
    <cellStyle name="Normal 6 5 5 5 5 2" xfId="28363" xr:uid="{00000000-0005-0000-0000-0000D7700000}"/>
    <cellStyle name="Normal 6 5 5 5 6" xfId="5899" xr:uid="{00000000-0005-0000-0000-0000D8700000}"/>
    <cellStyle name="Normal 6 5 5 5 6 2" xfId="23917" xr:uid="{00000000-0005-0000-0000-0000D9700000}"/>
    <cellStyle name="Normal 6 5 5 5 7" xfId="19237" xr:uid="{00000000-0005-0000-0000-0000DA700000}"/>
    <cellStyle name="Normal 6 5 5 5 8" xfId="15997" xr:uid="{00000000-0005-0000-0000-0000DB700000}"/>
    <cellStyle name="Normal 6 5 5 6" xfId="569" xr:uid="{00000000-0005-0000-0000-0000DC700000}"/>
    <cellStyle name="Normal 6 5 5 6 2" xfId="2225" xr:uid="{00000000-0005-0000-0000-0000DD700000}"/>
    <cellStyle name="Normal 6 5 5 6 2 2" xfId="11353" xr:uid="{00000000-0005-0000-0000-0000DE700000}"/>
    <cellStyle name="Normal 6 5 5 6 2 2 2" xfId="29371" xr:uid="{00000000-0005-0000-0000-0000DF700000}"/>
    <cellStyle name="Normal 6 5 5 6 2 3" xfId="8113" xr:uid="{00000000-0005-0000-0000-0000E0700000}"/>
    <cellStyle name="Normal 6 5 5 6 2 3 2" xfId="26131" xr:uid="{00000000-0005-0000-0000-0000E1700000}"/>
    <cellStyle name="Normal 6 5 5 6 2 4" xfId="20245" xr:uid="{00000000-0005-0000-0000-0000E2700000}"/>
    <cellStyle name="Normal 6 5 5 6 2 5" xfId="17005" xr:uid="{00000000-0005-0000-0000-0000E3700000}"/>
    <cellStyle name="Normal 6 5 5 6 3" xfId="4423" xr:uid="{00000000-0005-0000-0000-0000E4700000}"/>
    <cellStyle name="Normal 6 5 5 6 3 2" xfId="13549" xr:uid="{00000000-0005-0000-0000-0000E5700000}"/>
    <cellStyle name="Normal 6 5 5 6 3 2 2" xfId="31567" xr:uid="{00000000-0005-0000-0000-0000E6700000}"/>
    <cellStyle name="Normal 6 5 5 6 3 3" xfId="22441" xr:uid="{00000000-0005-0000-0000-0000E7700000}"/>
    <cellStyle name="Normal 6 5 5 6 4" xfId="9697" xr:uid="{00000000-0005-0000-0000-0000E8700000}"/>
    <cellStyle name="Normal 6 5 5 6 4 2" xfId="27715" xr:uid="{00000000-0005-0000-0000-0000E9700000}"/>
    <cellStyle name="Normal 6 5 5 6 5" xfId="6457" xr:uid="{00000000-0005-0000-0000-0000EA700000}"/>
    <cellStyle name="Normal 6 5 5 6 5 2" xfId="24475" xr:uid="{00000000-0005-0000-0000-0000EB700000}"/>
    <cellStyle name="Normal 6 5 5 6 6" xfId="18589" xr:uid="{00000000-0005-0000-0000-0000EC700000}"/>
    <cellStyle name="Normal 6 5 5 6 7" xfId="15349" xr:uid="{00000000-0005-0000-0000-0000ED700000}"/>
    <cellStyle name="Normal 6 5 5 7" xfId="1397" xr:uid="{00000000-0005-0000-0000-0000EE700000}"/>
    <cellStyle name="Normal 6 5 5 7 2" xfId="4027" xr:uid="{00000000-0005-0000-0000-0000EF700000}"/>
    <cellStyle name="Normal 6 5 5 7 2 2" xfId="13153" xr:uid="{00000000-0005-0000-0000-0000F0700000}"/>
    <cellStyle name="Normal 6 5 5 7 2 2 2" xfId="31171" xr:uid="{00000000-0005-0000-0000-0000F1700000}"/>
    <cellStyle name="Normal 6 5 5 7 2 3" xfId="22045" xr:uid="{00000000-0005-0000-0000-0000F2700000}"/>
    <cellStyle name="Normal 6 5 5 7 3" xfId="10525" xr:uid="{00000000-0005-0000-0000-0000F3700000}"/>
    <cellStyle name="Normal 6 5 5 7 3 2" xfId="28543" xr:uid="{00000000-0005-0000-0000-0000F4700000}"/>
    <cellStyle name="Normal 6 5 5 7 4" xfId="7285" xr:uid="{00000000-0005-0000-0000-0000F5700000}"/>
    <cellStyle name="Normal 6 5 5 7 4 2" xfId="25303" xr:uid="{00000000-0005-0000-0000-0000F6700000}"/>
    <cellStyle name="Normal 6 5 5 7 5" xfId="19417" xr:uid="{00000000-0005-0000-0000-0000F7700000}"/>
    <cellStyle name="Normal 6 5 5 7 6" xfId="16177" xr:uid="{00000000-0005-0000-0000-0000F8700000}"/>
    <cellStyle name="Normal 6 5 5 8" xfId="2603" xr:uid="{00000000-0005-0000-0000-0000F9700000}"/>
    <cellStyle name="Normal 6 5 5 8 2" xfId="11731" xr:uid="{00000000-0005-0000-0000-0000FA700000}"/>
    <cellStyle name="Normal 6 5 5 8 2 2" xfId="29749" xr:uid="{00000000-0005-0000-0000-0000FB700000}"/>
    <cellStyle name="Normal 6 5 5 8 3" xfId="8491" xr:uid="{00000000-0005-0000-0000-0000FC700000}"/>
    <cellStyle name="Normal 6 5 5 8 3 2" xfId="26509" xr:uid="{00000000-0005-0000-0000-0000FD700000}"/>
    <cellStyle name="Normal 6 5 5 8 4" xfId="20623" xr:uid="{00000000-0005-0000-0000-0000FE700000}"/>
    <cellStyle name="Normal 6 5 5 8 5" xfId="17383" xr:uid="{00000000-0005-0000-0000-0000FF700000}"/>
    <cellStyle name="Normal 6 5 5 9" xfId="3343" xr:uid="{00000000-0005-0000-0000-000000710000}"/>
    <cellStyle name="Normal 6 5 5 9 2" xfId="12469" xr:uid="{00000000-0005-0000-0000-000001710000}"/>
    <cellStyle name="Normal 6 5 5 9 2 2" xfId="30487" xr:uid="{00000000-0005-0000-0000-000002710000}"/>
    <cellStyle name="Normal 6 5 5 9 3" xfId="6061" xr:uid="{00000000-0005-0000-0000-000003710000}"/>
    <cellStyle name="Normal 6 5 5 9 3 2" xfId="24079" xr:uid="{00000000-0005-0000-0000-000004710000}"/>
    <cellStyle name="Normal 6 5 5 9 4" xfId="21361" xr:uid="{00000000-0005-0000-0000-000005710000}"/>
    <cellStyle name="Normal 6 5 5 9 5" xfId="14953" xr:uid="{00000000-0005-0000-0000-000006710000}"/>
    <cellStyle name="Normal 6 5 6" xfId="101" xr:uid="{00000000-0005-0000-0000-000007710000}"/>
    <cellStyle name="Normal 6 5 6 10" xfId="9229" xr:uid="{00000000-0005-0000-0000-000008710000}"/>
    <cellStyle name="Normal 6 5 6 10 2" xfId="27247" xr:uid="{00000000-0005-0000-0000-000009710000}"/>
    <cellStyle name="Normal 6 5 6 11" xfId="5179" xr:uid="{00000000-0005-0000-0000-00000A710000}"/>
    <cellStyle name="Normal 6 5 6 11 2" xfId="23197" xr:uid="{00000000-0005-0000-0000-00000B710000}"/>
    <cellStyle name="Normal 6 5 6 12" xfId="18121" xr:uid="{00000000-0005-0000-0000-00000C710000}"/>
    <cellStyle name="Normal 6 5 6 13" xfId="14395" xr:uid="{00000000-0005-0000-0000-00000D710000}"/>
    <cellStyle name="Normal 6 5 6 2" xfId="317" xr:uid="{00000000-0005-0000-0000-00000E710000}"/>
    <cellStyle name="Normal 6 5 6 2 2" xfId="659" xr:uid="{00000000-0005-0000-0000-00000F710000}"/>
    <cellStyle name="Normal 6 5 6 2 2 2" xfId="2315" xr:uid="{00000000-0005-0000-0000-000010710000}"/>
    <cellStyle name="Normal 6 5 6 2 2 2 2" xfId="11443" xr:uid="{00000000-0005-0000-0000-000011710000}"/>
    <cellStyle name="Normal 6 5 6 2 2 2 2 2" xfId="29461" xr:uid="{00000000-0005-0000-0000-000012710000}"/>
    <cellStyle name="Normal 6 5 6 2 2 2 3" xfId="8203" xr:uid="{00000000-0005-0000-0000-000013710000}"/>
    <cellStyle name="Normal 6 5 6 2 2 2 3 2" xfId="26221" xr:uid="{00000000-0005-0000-0000-000014710000}"/>
    <cellStyle name="Normal 6 5 6 2 2 2 4" xfId="20335" xr:uid="{00000000-0005-0000-0000-000015710000}"/>
    <cellStyle name="Normal 6 5 6 2 2 2 5" xfId="17095" xr:uid="{00000000-0005-0000-0000-000016710000}"/>
    <cellStyle name="Normal 6 5 6 2 2 3" xfId="4513" xr:uid="{00000000-0005-0000-0000-000017710000}"/>
    <cellStyle name="Normal 6 5 6 2 2 3 2" xfId="13639" xr:uid="{00000000-0005-0000-0000-000018710000}"/>
    <cellStyle name="Normal 6 5 6 2 2 3 2 2" xfId="31657" xr:uid="{00000000-0005-0000-0000-000019710000}"/>
    <cellStyle name="Normal 6 5 6 2 2 3 3" xfId="22531" xr:uid="{00000000-0005-0000-0000-00001A710000}"/>
    <cellStyle name="Normal 6 5 6 2 2 4" xfId="9787" xr:uid="{00000000-0005-0000-0000-00001B710000}"/>
    <cellStyle name="Normal 6 5 6 2 2 4 2" xfId="27805" xr:uid="{00000000-0005-0000-0000-00001C710000}"/>
    <cellStyle name="Normal 6 5 6 2 2 5" xfId="6547" xr:uid="{00000000-0005-0000-0000-00001D710000}"/>
    <cellStyle name="Normal 6 5 6 2 2 5 2" xfId="24565" xr:uid="{00000000-0005-0000-0000-00001E710000}"/>
    <cellStyle name="Normal 6 5 6 2 2 6" xfId="18679" xr:uid="{00000000-0005-0000-0000-00001F710000}"/>
    <cellStyle name="Normal 6 5 6 2 2 7" xfId="15439" xr:uid="{00000000-0005-0000-0000-000020710000}"/>
    <cellStyle name="Normal 6 5 6 2 3" xfId="1487" xr:uid="{00000000-0005-0000-0000-000021710000}"/>
    <cellStyle name="Normal 6 5 6 2 3 2" xfId="4171" xr:uid="{00000000-0005-0000-0000-000022710000}"/>
    <cellStyle name="Normal 6 5 6 2 3 2 2" xfId="13297" xr:uid="{00000000-0005-0000-0000-000023710000}"/>
    <cellStyle name="Normal 6 5 6 2 3 2 2 2" xfId="31315" xr:uid="{00000000-0005-0000-0000-000024710000}"/>
    <cellStyle name="Normal 6 5 6 2 3 2 3" xfId="22189" xr:uid="{00000000-0005-0000-0000-000025710000}"/>
    <cellStyle name="Normal 6 5 6 2 3 3" xfId="10615" xr:uid="{00000000-0005-0000-0000-000026710000}"/>
    <cellStyle name="Normal 6 5 6 2 3 3 2" xfId="28633" xr:uid="{00000000-0005-0000-0000-000027710000}"/>
    <cellStyle name="Normal 6 5 6 2 3 4" xfId="7375" xr:uid="{00000000-0005-0000-0000-000028710000}"/>
    <cellStyle name="Normal 6 5 6 2 3 4 2" xfId="25393" xr:uid="{00000000-0005-0000-0000-000029710000}"/>
    <cellStyle name="Normal 6 5 6 2 3 5" xfId="19507" xr:uid="{00000000-0005-0000-0000-00002A710000}"/>
    <cellStyle name="Normal 6 5 6 2 3 6" xfId="16267" xr:uid="{00000000-0005-0000-0000-00002B710000}"/>
    <cellStyle name="Normal 6 5 6 2 4" xfId="2693" xr:uid="{00000000-0005-0000-0000-00002C710000}"/>
    <cellStyle name="Normal 6 5 6 2 4 2" xfId="11821" xr:uid="{00000000-0005-0000-0000-00002D710000}"/>
    <cellStyle name="Normal 6 5 6 2 4 2 2" xfId="29839" xr:uid="{00000000-0005-0000-0000-00002E710000}"/>
    <cellStyle name="Normal 6 5 6 2 4 3" xfId="8581" xr:uid="{00000000-0005-0000-0000-00002F710000}"/>
    <cellStyle name="Normal 6 5 6 2 4 3 2" xfId="26599" xr:uid="{00000000-0005-0000-0000-000030710000}"/>
    <cellStyle name="Normal 6 5 6 2 4 4" xfId="20713" xr:uid="{00000000-0005-0000-0000-000031710000}"/>
    <cellStyle name="Normal 6 5 6 2 4 5" xfId="17473" xr:uid="{00000000-0005-0000-0000-000032710000}"/>
    <cellStyle name="Normal 6 5 6 2 5" xfId="3469" xr:uid="{00000000-0005-0000-0000-000033710000}"/>
    <cellStyle name="Normal 6 5 6 2 5 2" xfId="12595" xr:uid="{00000000-0005-0000-0000-000034710000}"/>
    <cellStyle name="Normal 6 5 6 2 5 2 2" xfId="30613" xr:uid="{00000000-0005-0000-0000-000035710000}"/>
    <cellStyle name="Normal 6 5 6 2 5 3" xfId="6205" xr:uid="{00000000-0005-0000-0000-000036710000}"/>
    <cellStyle name="Normal 6 5 6 2 5 3 2" xfId="24223" xr:uid="{00000000-0005-0000-0000-000037710000}"/>
    <cellStyle name="Normal 6 5 6 2 5 4" xfId="21487" xr:uid="{00000000-0005-0000-0000-000038710000}"/>
    <cellStyle name="Normal 6 5 6 2 5 5" xfId="15097" xr:uid="{00000000-0005-0000-0000-000039710000}"/>
    <cellStyle name="Normal 6 5 6 2 6" xfId="9445" xr:uid="{00000000-0005-0000-0000-00003A710000}"/>
    <cellStyle name="Normal 6 5 6 2 6 2" xfId="27463" xr:uid="{00000000-0005-0000-0000-00003B710000}"/>
    <cellStyle name="Normal 6 5 6 2 7" xfId="5341" xr:uid="{00000000-0005-0000-0000-00003C710000}"/>
    <cellStyle name="Normal 6 5 6 2 7 2" xfId="23359" xr:uid="{00000000-0005-0000-0000-00003D710000}"/>
    <cellStyle name="Normal 6 5 6 2 8" xfId="18337" xr:uid="{00000000-0005-0000-0000-00003E710000}"/>
    <cellStyle name="Normal 6 5 6 2 9" xfId="14557" xr:uid="{00000000-0005-0000-0000-00003F710000}"/>
    <cellStyle name="Normal 6 5 6 3" xfId="821" xr:uid="{00000000-0005-0000-0000-000040710000}"/>
    <cellStyle name="Normal 6 5 6 3 2" xfId="1649" xr:uid="{00000000-0005-0000-0000-000041710000}"/>
    <cellStyle name="Normal 6 5 6 3 2 2" xfId="4675" xr:uid="{00000000-0005-0000-0000-000042710000}"/>
    <cellStyle name="Normal 6 5 6 3 2 2 2" xfId="13801" xr:uid="{00000000-0005-0000-0000-000043710000}"/>
    <cellStyle name="Normal 6 5 6 3 2 2 2 2" xfId="31819" xr:uid="{00000000-0005-0000-0000-000044710000}"/>
    <cellStyle name="Normal 6 5 6 3 2 2 3" xfId="22693" xr:uid="{00000000-0005-0000-0000-000045710000}"/>
    <cellStyle name="Normal 6 5 6 3 2 3" xfId="10777" xr:uid="{00000000-0005-0000-0000-000046710000}"/>
    <cellStyle name="Normal 6 5 6 3 2 3 2" xfId="28795" xr:uid="{00000000-0005-0000-0000-000047710000}"/>
    <cellStyle name="Normal 6 5 6 3 2 4" xfId="7537" xr:uid="{00000000-0005-0000-0000-000048710000}"/>
    <cellStyle name="Normal 6 5 6 3 2 4 2" xfId="25555" xr:uid="{00000000-0005-0000-0000-000049710000}"/>
    <cellStyle name="Normal 6 5 6 3 2 5" xfId="19669" xr:uid="{00000000-0005-0000-0000-00004A710000}"/>
    <cellStyle name="Normal 6 5 6 3 2 6" xfId="16429" xr:uid="{00000000-0005-0000-0000-00004B710000}"/>
    <cellStyle name="Normal 6 5 6 3 3" xfId="2855" xr:uid="{00000000-0005-0000-0000-00004C710000}"/>
    <cellStyle name="Normal 6 5 6 3 3 2" xfId="11983" xr:uid="{00000000-0005-0000-0000-00004D710000}"/>
    <cellStyle name="Normal 6 5 6 3 3 2 2" xfId="30001" xr:uid="{00000000-0005-0000-0000-00004E710000}"/>
    <cellStyle name="Normal 6 5 6 3 3 3" xfId="8743" xr:uid="{00000000-0005-0000-0000-00004F710000}"/>
    <cellStyle name="Normal 6 5 6 3 3 3 2" xfId="26761" xr:uid="{00000000-0005-0000-0000-000050710000}"/>
    <cellStyle name="Normal 6 5 6 3 3 4" xfId="20875" xr:uid="{00000000-0005-0000-0000-000051710000}"/>
    <cellStyle name="Normal 6 5 6 3 3 5" xfId="17635" xr:uid="{00000000-0005-0000-0000-000052710000}"/>
    <cellStyle name="Normal 6 5 6 3 4" xfId="3631" xr:uid="{00000000-0005-0000-0000-000053710000}"/>
    <cellStyle name="Normal 6 5 6 3 4 2" xfId="12757" xr:uid="{00000000-0005-0000-0000-000054710000}"/>
    <cellStyle name="Normal 6 5 6 3 4 2 2" xfId="30775" xr:uid="{00000000-0005-0000-0000-000055710000}"/>
    <cellStyle name="Normal 6 5 6 3 4 3" xfId="6709" xr:uid="{00000000-0005-0000-0000-000056710000}"/>
    <cellStyle name="Normal 6 5 6 3 4 3 2" xfId="24727" xr:uid="{00000000-0005-0000-0000-000057710000}"/>
    <cellStyle name="Normal 6 5 6 3 4 4" xfId="21649" xr:uid="{00000000-0005-0000-0000-000058710000}"/>
    <cellStyle name="Normal 6 5 6 3 4 5" xfId="15601" xr:uid="{00000000-0005-0000-0000-000059710000}"/>
    <cellStyle name="Normal 6 5 6 3 5" xfId="9949" xr:uid="{00000000-0005-0000-0000-00005A710000}"/>
    <cellStyle name="Normal 6 5 6 3 5 2" xfId="27967" xr:uid="{00000000-0005-0000-0000-00005B710000}"/>
    <cellStyle name="Normal 6 5 6 3 6" xfId="5503" xr:uid="{00000000-0005-0000-0000-00005C710000}"/>
    <cellStyle name="Normal 6 5 6 3 6 2" xfId="23521" xr:uid="{00000000-0005-0000-0000-00005D710000}"/>
    <cellStyle name="Normal 6 5 6 3 7" xfId="18841" xr:uid="{00000000-0005-0000-0000-00005E710000}"/>
    <cellStyle name="Normal 6 5 6 3 8" xfId="14719" xr:uid="{00000000-0005-0000-0000-00005F710000}"/>
    <cellStyle name="Normal 6 5 6 4" xfId="983" xr:uid="{00000000-0005-0000-0000-000060710000}"/>
    <cellStyle name="Normal 6 5 6 4 2" xfId="1811" xr:uid="{00000000-0005-0000-0000-000061710000}"/>
    <cellStyle name="Normal 6 5 6 4 2 2" xfId="4837" xr:uid="{00000000-0005-0000-0000-000062710000}"/>
    <cellStyle name="Normal 6 5 6 4 2 2 2" xfId="13963" xr:uid="{00000000-0005-0000-0000-000063710000}"/>
    <cellStyle name="Normal 6 5 6 4 2 2 2 2" xfId="31981" xr:uid="{00000000-0005-0000-0000-000064710000}"/>
    <cellStyle name="Normal 6 5 6 4 2 2 3" xfId="22855" xr:uid="{00000000-0005-0000-0000-000065710000}"/>
    <cellStyle name="Normal 6 5 6 4 2 3" xfId="10939" xr:uid="{00000000-0005-0000-0000-000066710000}"/>
    <cellStyle name="Normal 6 5 6 4 2 3 2" xfId="28957" xr:uid="{00000000-0005-0000-0000-000067710000}"/>
    <cellStyle name="Normal 6 5 6 4 2 4" xfId="7699" xr:uid="{00000000-0005-0000-0000-000068710000}"/>
    <cellStyle name="Normal 6 5 6 4 2 4 2" xfId="25717" xr:uid="{00000000-0005-0000-0000-000069710000}"/>
    <cellStyle name="Normal 6 5 6 4 2 5" xfId="19831" xr:uid="{00000000-0005-0000-0000-00006A710000}"/>
    <cellStyle name="Normal 6 5 6 4 2 6" xfId="16591" xr:uid="{00000000-0005-0000-0000-00006B710000}"/>
    <cellStyle name="Normal 6 5 6 4 3" xfId="3017" xr:uid="{00000000-0005-0000-0000-00006C710000}"/>
    <cellStyle name="Normal 6 5 6 4 3 2" xfId="12145" xr:uid="{00000000-0005-0000-0000-00006D710000}"/>
    <cellStyle name="Normal 6 5 6 4 3 2 2" xfId="30163" xr:uid="{00000000-0005-0000-0000-00006E710000}"/>
    <cellStyle name="Normal 6 5 6 4 3 3" xfId="8905" xr:uid="{00000000-0005-0000-0000-00006F710000}"/>
    <cellStyle name="Normal 6 5 6 4 3 3 2" xfId="26923" xr:uid="{00000000-0005-0000-0000-000070710000}"/>
    <cellStyle name="Normal 6 5 6 4 3 4" xfId="21037" xr:uid="{00000000-0005-0000-0000-000071710000}"/>
    <cellStyle name="Normal 6 5 6 4 3 5" xfId="17797" xr:uid="{00000000-0005-0000-0000-000072710000}"/>
    <cellStyle name="Normal 6 5 6 4 4" xfId="3793" xr:uid="{00000000-0005-0000-0000-000073710000}"/>
    <cellStyle name="Normal 6 5 6 4 4 2" xfId="12919" xr:uid="{00000000-0005-0000-0000-000074710000}"/>
    <cellStyle name="Normal 6 5 6 4 4 2 2" xfId="30937" xr:uid="{00000000-0005-0000-0000-000075710000}"/>
    <cellStyle name="Normal 6 5 6 4 4 3" xfId="6871" xr:uid="{00000000-0005-0000-0000-000076710000}"/>
    <cellStyle name="Normal 6 5 6 4 4 3 2" xfId="24889" xr:uid="{00000000-0005-0000-0000-000077710000}"/>
    <cellStyle name="Normal 6 5 6 4 4 4" xfId="21811" xr:uid="{00000000-0005-0000-0000-000078710000}"/>
    <cellStyle name="Normal 6 5 6 4 5" xfId="10111" xr:uid="{00000000-0005-0000-0000-000079710000}"/>
    <cellStyle name="Normal 6 5 6 4 5 2" xfId="28129" xr:uid="{00000000-0005-0000-0000-00007A710000}"/>
    <cellStyle name="Normal 6 5 6 4 6" xfId="5665" xr:uid="{00000000-0005-0000-0000-00007B710000}"/>
    <cellStyle name="Normal 6 5 6 4 6 2" xfId="23683" xr:uid="{00000000-0005-0000-0000-00007C710000}"/>
    <cellStyle name="Normal 6 5 6 4 7" xfId="19003" xr:uid="{00000000-0005-0000-0000-00007D710000}"/>
    <cellStyle name="Normal 6 5 6 4 8" xfId="15763" xr:uid="{00000000-0005-0000-0000-00007E710000}"/>
    <cellStyle name="Normal 6 5 6 5" xfId="1145" xr:uid="{00000000-0005-0000-0000-00007F710000}"/>
    <cellStyle name="Normal 6 5 6 5 2" xfId="1973" xr:uid="{00000000-0005-0000-0000-000080710000}"/>
    <cellStyle name="Normal 6 5 6 5 2 2" xfId="11101" xr:uid="{00000000-0005-0000-0000-000081710000}"/>
    <cellStyle name="Normal 6 5 6 5 2 2 2" xfId="29119" xr:uid="{00000000-0005-0000-0000-000082710000}"/>
    <cellStyle name="Normal 6 5 6 5 2 3" xfId="7861" xr:uid="{00000000-0005-0000-0000-000083710000}"/>
    <cellStyle name="Normal 6 5 6 5 2 3 2" xfId="25879" xr:uid="{00000000-0005-0000-0000-000084710000}"/>
    <cellStyle name="Normal 6 5 6 5 2 4" xfId="19993" xr:uid="{00000000-0005-0000-0000-000085710000}"/>
    <cellStyle name="Normal 6 5 6 5 2 5" xfId="16753" xr:uid="{00000000-0005-0000-0000-000086710000}"/>
    <cellStyle name="Normal 6 5 6 5 3" xfId="3179" xr:uid="{00000000-0005-0000-0000-000087710000}"/>
    <cellStyle name="Normal 6 5 6 5 3 2" xfId="12307" xr:uid="{00000000-0005-0000-0000-000088710000}"/>
    <cellStyle name="Normal 6 5 6 5 3 2 2" xfId="30325" xr:uid="{00000000-0005-0000-0000-000089710000}"/>
    <cellStyle name="Normal 6 5 6 5 3 3" xfId="9067" xr:uid="{00000000-0005-0000-0000-00008A710000}"/>
    <cellStyle name="Normal 6 5 6 5 3 3 2" xfId="27085" xr:uid="{00000000-0005-0000-0000-00008B710000}"/>
    <cellStyle name="Normal 6 5 6 5 3 4" xfId="21199" xr:uid="{00000000-0005-0000-0000-00008C710000}"/>
    <cellStyle name="Normal 6 5 6 5 3 5" xfId="17959" xr:uid="{00000000-0005-0000-0000-00008D710000}"/>
    <cellStyle name="Normal 6 5 6 5 4" xfId="4999" xr:uid="{00000000-0005-0000-0000-00008E710000}"/>
    <cellStyle name="Normal 6 5 6 5 4 2" xfId="14125" xr:uid="{00000000-0005-0000-0000-00008F710000}"/>
    <cellStyle name="Normal 6 5 6 5 4 2 2" xfId="32143" xr:uid="{00000000-0005-0000-0000-000090710000}"/>
    <cellStyle name="Normal 6 5 6 5 4 3" xfId="7033" xr:uid="{00000000-0005-0000-0000-000091710000}"/>
    <cellStyle name="Normal 6 5 6 5 4 3 2" xfId="25051" xr:uid="{00000000-0005-0000-0000-000092710000}"/>
    <cellStyle name="Normal 6 5 6 5 4 4" xfId="23017" xr:uid="{00000000-0005-0000-0000-000093710000}"/>
    <cellStyle name="Normal 6 5 6 5 5" xfId="10273" xr:uid="{00000000-0005-0000-0000-000094710000}"/>
    <cellStyle name="Normal 6 5 6 5 5 2" xfId="28291" xr:uid="{00000000-0005-0000-0000-000095710000}"/>
    <cellStyle name="Normal 6 5 6 5 6" xfId="5827" xr:uid="{00000000-0005-0000-0000-000096710000}"/>
    <cellStyle name="Normal 6 5 6 5 6 2" xfId="23845" xr:uid="{00000000-0005-0000-0000-000097710000}"/>
    <cellStyle name="Normal 6 5 6 5 7" xfId="19165" xr:uid="{00000000-0005-0000-0000-000098710000}"/>
    <cellStyle name="Normal 6 5 6 5 8" xfId="15925" xr:uid="{00000000-0005-0000-0000-000099710000}"/>
    <cellStyle name="Normal 6 5 6 6" xfId="497" xr:uid="{00000000-0005-0000-0000-00009A710000}"/>
    <cellStyle name="Normal 6 5 6 6 2" xfId="2153" xr:uid="{00000000-0005-0000-0000-00009B710000}"/>
    <cellStyle name="Normal 6 5 6 6 2 2" xfId="11281" xr:uid="{00000000-0005-0000-0000-00009C710000}"/>
    <cellStyle name="Normal 6 5 6 6 2 2 2" xfId="29299" xr:uid="{00000000-0005-0000-0000-00009D710000}"/>
    <cellStyle name="Normal 6 5 6 6 2 3" xfId="8041" xr:uid="{00000000-0005-0000-0000-00009E710000}"/>
    <cellStyle name="Normal 6 5 6 6 2 3 2" xfId="26059" xr:uid="{00000000-0005-0000-0000-00009F710000}"/>
    <cellStyle name="Normal 6 5 6 6 2 4" xfId="20173" xr:uid="{00000000-0005-0000-0000-0000A0710000}"/>
    <cellStyle name="Normal 6 5 6 6 2 5" xfId="16933" xr:uid="{00000000-0005-0000-0000-0000A1710000}"/>
    <cellStyle name="Normal 6 5 6 6 3" xfId="4351" xr:uid="{00000000-0005-0000-0000-0000A2710000}"/>
    <cellStyle name="Normal 6 5 6 6 3 2" xfId="13477" xr:uid="{00000000-0005-0000-0000-0000A3710000}"/>
    <cellStyle name="Normal 6 5 6 6 3 2 2" xfId="31495" xr:uid="{00000000-0005-0000-0000-0000A4710000}"/>
    <cellStyle name="Normal 6 5 6 6 3 3" xfId="22369" xr:uid="{00000000-0005-0000-0000-0000A5710000}"/>
    <cellStyle name="Normal 6 5 6 6 4" xfId="9625" xr:uid="{00000000-0005-0000-0000-0000A6710000}"/>
    <cellStyle name="Normal 6 5 6 6 4 2" xfId="27643" xr:uid="{00000000-0005-0000-0000-0000A7710000}"/>
    <cellStyle name="Normal 6 5 6 6 5" xfId="6385" xr:uid="{00000000-0005-0000-0000-0000A8710000}"/>
    <cellStyle name="Normal 6 5 6 6 5 2" xfId="24403" xr:uid="{00000000-0005-0000-0000-0000A9710000}"/>
    <cellStyle name="Normal 6 5 6 6 6" xfId="18517" xr:uid="{00000000-0005-0000-0000-0000AA710000}"/>
    <cellStyle name="Normal 6 5 6 6 7" xfId="15277" xr:uid="{00000000-0005-0000-0000-0000AB710000}"/>
    <cellStyle name="Normal 6 5 6 7" xfId="1325" xr:uid="{00000000-0005-0000-0000-0000AC710000}"/>
    <cellStyle name="Normal 6 5 6 7 2" xfId="3955" xr:uid="{00000000-0005-0000-0000-0000AD710000}"/>
    <cellStyle name="Normal 6 5 6 7 2 2" xfId="13081" xr:uid="{00000000-0005-0000-0000-0000AE710000}"/>
    <cellStyle name="Normal 6 5 6 7 2 2 2" xfId="31099" xr:uid="{00000000-0005-0000-0000-0000AF710000}"/>
    <cellStyle name="Normal 6 5 6 7 2 3" xfId="21973" xr:uid="{00000000-0005-0000-0000-0000B0710000}"/>
    <cellStyle name="Normal 6 5 6 7 3" xfId="10453" xr:uid="{00000000-0005-0000-0000-0000B1710000}"/>
    <cellStyle name="Normal 6 5 6 7 3 2" xfId="28471" xr:uid="{00000000-0005-0000-0000-0000B2710000}"/>
    <cellStyle name="Normal 6 5 6 7 4" xfId="7213" xr:uid="{00000000-0005-0000-0000-0000B3710000}"/>
    <cellStyle name="Normal 6 5 6 7 4 2" xfId="25231" xr:uid="{00000000-0005-0000-0000-0000B4710000}"/>
    <cellStyle name="Normal 6 5 6 7 5" xfId="19345" xr:uid="{00000000-0005-0000-0000-0000B5710000}"/>
    <cellStyle name="Normal 6 5 6 7 6" xfId="16105" xr:uid="{00000000-0005-0000-0000-0000B6710000}"/>
    <cellStyle name="Normal 6 5 6 8" xfId="2531" xr:uid="{00000000-0005-0000-0000-0000B7710000}"/>
    <cellStyle name="Normal 6 5 6 8 2" xfId="11659" xr:uid="{00000000-0005-0000-0000-0000B8710000}"/>
    <cellStyle name="Normal 6 5 6 8 2 2" xfId="29677" xr:uid="{00000000-0005-0000-0000-0000B9710000}"/>
    <cellStyle name="Normal 6 5 6 8 3" xfId="8419" xr:uid="{00000000-0005-0000-0000-0000BA710000}"/>
    <cellStyle name="Normal 6 5 6 8 3 2" xfId="26437" xr:uid="{00000000-0005-0000-0000-0000BB710000}"/>
    <cellStyle name="Normal 6 5 6 8 4" xfId="20551" xr:uid="{00000000-0005-0000-0000-0000BC710000}"/>
    <cellStyle name="Normal 6 5 6 8 5" xfId="17311" xr:uid="{00000000-0005-0000-0000-0000BD710000}"/>
    <cellStyle name="Normal 6 5 6 9" xfId="3361" xr:uid="{00000000-0005-0000-0000-0000BE710000}"/>
    <cellStyle name="Normal 6 5 6 9 2" xfId="12487" xr:uid="{00000000-0005-0000-0000-0000BF710000}"/>
    <cellStyle name="Normal 6 5 6 9 2 2" xfId="30505" xr:uid="{00000000-0005-0000-0000-0000C0710000}"/>
    <cellStyle name="Normal 6 5 6 9 3" xfId="5989" xr:uid="{00000000-0005-0000-0000-0000C1710000}"/>
    <cellStyle name="Normal 6 5 6 9 3 2" xfId="24007" xr:uid="{00000000-0005-0000-0000-0000C2710000}"/>
    <cellStyle name="Normal 6 5 6 9 4" xfId="21379" xr:uid="{00000000-0005-0000-0000-0000C3710000}"/>
    <cellStyle name="Normal 6 5 6 9 5" xfId="14881" xr:uid="{00000000-0005-0000-0000-0000C4710000}"/>
    <cellStyle name="Normal 6 5 7" xfId="245" xr:uid="{00000000-0005-0000-0000-0000C5710000}"/>
    <cellStyle name="Normal 6 5 7 2" xfId="425" xr:uid="{00000000-0005-0000-0000-0000C6710000}"/>
    <cellStyle name="Normal 6 5 7 2 2" xfId="2081" xr:uid="{00000000-0005-0000-0000-0000C7710000}"/>
    <cellStyle name="Normal 6 5 7 2 2 2" xfId="11209" xr:uid="{00000000-0005-0000-0000-0000C8710000}"/>
    <cellStyle name="Normal 6 5 7 2 2 2 2" xfId="29227" xr:uid="{00000000-0005-0000-0000-0000C9710000}"/>
    <cellStyle name="Normal 6 5 7 2 2 3" xfId="7969" xr:uid="{00000000-0005-0000-0000-0000CA710000}"/>
    <cellStyle name="Normal 6 5 7 2 2 3 2" xfId="25987" xr:uid="{00000000-0005-0000-0000-0000CB710000}"/>
    <cellStyle name="Normal 6 5 7 2 2 4" xfId="20101" xr:uid="{00000000-0005-0000-0000-0000CC710000}"/>
    <cellStyle name="Normal 6 5 7 2 2 5" xfId="16861" xr:uid="{00000000-0005-0000-0000-0000CD710000}"/>
    <cellStyle name="Normal 6 5 7 2 3" xfId="4279" xr:uid="{00000000-0005-0000-0000-0000CE710000}"/>
    <cellStyle name="Normal 6 5 7 2 3 2" xfId="13405" xr:uid="{00000000-0005-0000-0000-0000CF710000}"/>
    <cellStyle name="Normal 6 5 7 2 3 2 2" xfId="31423" xr:uid="{00000000-0005-0000-0000-0000D0710000}"/>
    <cellStyle name="Normal 6 5 7 2 3 3" xfId="22297" xr:uid="{00000000-0005-0000-0000-0000D1710000}"/>
    <cellStyle name="Normal 6 5 7 2 4" xfId="9553" xr:uid="{00000000-0005-0000-0000-0000D2710000}"/>
    <cellStyle name="Normal 6 5 7 2 4 2" xfId="27571" xr:uid="{00000000-0005-0000-0000-0000D3710000}"/>
    <cellStyle name="Normal 6 5 7 2 5" xfId="6313" xr:uid="{00000000-0005-0000-0000-0000D4710000}"/>
    <cellStyle name="Normal 6 5 7 2 5 2" xfId="24331" xr:uid="{00000000-0005-0000-0000-0000D5710000}"/>
    <cellStyle name="Normal 6 5 7 2 6" xfId="18445" xr:uid="{00000000-0005-0000-0000-0000D6710000}"/>
    <cellStyle name="Normal 6 5 7 2 7" xfId="15205" xr:uid="{00000000-0005-0000-0000-0000D7710000}"/>
    <cellStyle name="Normal 6 5 7 3" xfId="1253" xr:uid="{00000000-0005-0000-0000-0000D8710000}"/>
    <cellStyle name="Normal 6 5 7 3 2" xfId="4099" xr:uid="{00000000-0005-0000-0000-0000D9710000}"/>
    <cellStyle name="Normal 6 5 7 3 2 2" xfId="13225" xr:uid="{00000000-0005-0000-0000-0000DA710000}"/>
    <cellStyle name="Normal 6 5 7 3 2 2 2" xfId="31243" xr:uid="{00000000-0005-0000-0000-0000DB710000}"/>
    <cellStyle name="Normal 6 5 7 3 2 3" xfId="22117" xr:uid="{00000000-0005-0000-0000-0000DC710000}"/>
    <cellStyle name="Normal 6 5 7 3 3" xfId="10381" xr:uid="{00000000-0005-0000-0000-0000DD710000}"/>
    <cellStyle name="Normal 6 5 7 3 3 2" xfId="28399" xr:uid="{00000000-0005-0000-0000-0000DE710000}"/>
    <cellStyle name="Normal 6 5 7 3 4" xfId="7141" xr:uid="{00000000-0005-0000-0000-0000DF710000}"/>
    <cellStyle name="Normal 6 5 7 3 4 2" xfId="25159" xr:uid="{00000000-0005-0000-0000-0000E0710000}"/>
    <cellStyle name="Normal 6 5 7 3 5" xfId="19273" xr:uid="{00000000-0005-0000-0000-0000E1710000}"/>
    <cellStyle name="Normal 6 5 7 3 6" xfId="16033" xr:uid="{00000000-0005-0000-0000-0000E2710000}"/>
    <cellStyle name="Normal 6 5 7 4" xfId="2459" xr:uid="{00000000-0005-0000-0000-0000E3710000}"/>
    <cellStyle name="Normal 6 5 7 4 2" xfId="11587" xr:uid="{00000000-0005-0000-0000-0000E4710000}"/>
    <cellStyle name="Normal 6 5 7 4 2 2" xfId="29605" xr:uid="{00000000-0005-0000-0000-0000E5710000}"/>
    <cellStyle name="Normal 6 5 7 4 3" xfId="8347" xr:uid="{00000000-0005-0000-0000-0000E6710000}"/>
    <cellStyle name="Normal 6 5 7 4 3 2" xfId="26365" xr:uid="{00000000-0005-0000-0000-0000E7710000}"/>
    <cellStyle name="Normal 6 5 7 4 4" xfId="20479" xr:uid="{00000000-0005-0000-0000-0000E8710000}"/>
    <cellStyle name="Normal 6 5 7 4 5" xfId="17239" xr:uid="{00000000-0005-0000-0000-0000E9710000}"/>
    <cellStyle name="Normal 6 5 7 5" xfId="3379" xr:uid="{00000000-0005-0000-0000-0000EA710000}"/>
    <cellStyle name="Normal 6 5 7 5 2" xfId="12505" xr:uid="{00000000-0005-0000-0000-0000EB710000}"/>
    <cellStyle name="Normal 6 5 7 5 2 2" xfId="30523" xr:uid="{00000000-0005-0000-0000-0000EC710000}"/>
    <cellStyle name="Normal 6 5 7 5 3" xfId="6133" xr:uid="{00000000-0005-0000-0000-0000ED710000}"/>
    <cellStyle name="Normal 6 5 7 5 3 2" xfId="24151" xr:uid="{00000000-0005-0000-0000-0000EE710000}"/>
    <cellStyle name="Normal 6 5 7 5 4" xfId="21397" xr:uid="{00000000-0005-0000-0000-0000EF710000}"/>
    <cellStyle name="Normal 6 5 7 5 5" xfId="15025" xr:uid="{00000000-0005-0000-0000-0000F0710000}"/>
    <cellStyle name="Normal 6 5 7 6" xfId="9373" xr:uid="{00000000-0005-0000-0000-0000F1710000}"/>
    <cellStyle name="Normal 6 5 7 6 2" xfId="27391" xr:uid="{00000000-0005-0000-0000-0000F2710000}"/>
    <cellStyle name="Normal 6 5 7 7" xfId="5107" xr:uid="{00000000-0005-0000-0000-0000F3710000}"/>
    <cellStyle name="Normal 6 5 7 7 2" xfId="23125" xr:uid="{00000000-0005-0000-0000-0000F4710000}"/>
    <cellStyle name="Normal 6 5 7 8" xfId="18265" xr:uid="{00000000-0005-0000-0000-0000F5710000}"/>
    <cellStyle name="Normal 6 5 7 9" xfId="14323" xr:uid="{00000000-0005-0000-0000-0000F6710000}"/>
    <cellStyle name="Normal 6 5 8" xfId="191" xr:uid="{00000000-0005-0000-0000-0000F7710000}"/>
    <cellStyle name="Normal 6 5 8 2" xfId="587" xr:uid="{00000000-0005-0000-0000-0000F8710000}"/>
    <cellStyle name="Normal 6 5 8 2 2" xfId="2243" xr:uid="{00000000-0005-0000-0000-0000F9710000}"/>
    <cellStyle name="Normal 6 5 8 2 2 2" xfId="11371" xr:uid="{00000000-0005-0000-0000-0000FA710000}"/>
    <cellStyle name="Normal 6 5 8 2 2 2 2" xfId="29389" xr:uid="{00000000-0005-0000-0000-0000FB710000}"/>
    <cellStyle name="Normal 6 5 8 2 2 3" xfId="8131" xr:uid="{00000000-0005-0000-0000-0000FC710000}"/>
    <cellStyle name="Normal 6 5 8 2 2 3 2" xfId="26149" xr:uid="{00000000-0005-0000-0000-0000FD710000}"/>
    <cellStyle name="Normal 6 5 8 2 2 4" xfId="20263" xr:uid="{00000000-0005-0000-0000-0000FE710000}"/>
    <cellStyle name="Normal 6 5 8 2 2 5" xfId="17023" xr:uid="{00000000-0005-0000-0000-0000FF710000}"/>
    <cellStyle name="Normal 6 5 8 2 3" xfId="4441" xr:uid="{00000000-0005-0000-0000-000000720000}"/>
    <cellStyle name="Normal 6 5 8 2 3 2" xfId="13567" xr:uid="{00000000-0005-0000-0000-000001720000}"/>
    <cellStyle name="Normal 6 5 8 2 3 2 2" xfId="31585" xr:uid="{00000000-0005-0000-0000-000002720000}"/>
    <cellStyle name="Normal 6 5 8 2 3 3" xfId="22459" xr:uid="{00000000-0005-0000-0000-000003720000}"/>
    <cellStyle name="Normal 6 5 8 2 4" xfId="9715" xr:uid="{00000000-0005-0000-0000-000004720000}"/>
    <cellStyle name="Normal 6 5 8 2 4 2" xfId="27733" xr:uid="{00000000-0005-0000-0000-000005720000}"/>
    <cellStyle name="Normal 6 5 8 2 5" xfId="6475" xr:uid="{00000000-0005-0000-0000-000006720000}"/>
    <cellStyle name="Normal 6 5 8 2 5 2" xfId="24493" xr:uid="{00000000-0005-0000-0000-000007720000}"/>
    <cellStyle name="Normal 6 5 8 2 6" xfId="18607" xr:uid="{00000000-0005-0000-0000-000008720000}"/>
    <cellStyle name="Normal 6 5 8 2 7" xfId="15367" xr:uid="{00000000-0005-0000-0000-000009720000}"/>
    <cellStyle name="Normal 6 5 8 3" xfId="1415" xr:uid="{00000000-0005-0000-0000-00000A720000}"/>
    <cellStyle name="Normal 6 5 8 3 2" xfId="4045" xr:uid="{00000000-0005-0000-0000-00000B720000}"/>
    <cellStyle name="Normal 6 5 8 3 2 2" xfId="13171" xr:uid="{00000000-0005-0000-0000-00000C720000}"/>
    <cellStyle name="Normal 6 5 8 3 2 2 2" xfId="31189" xr:uid="{00000000-0005-0000-0000-00000D720000}"/>
    <cellStyle name="Normal 6 5 8 3 2 3" xfId="22063" xr:uid="{00000000-0005-0000-0000-00000E720000}"/>
    <cellStyle name="Normal 6 5 8 3 3" xfId="10543" xr:uid="{00000000-0005-0000-0000-00000F720000}"/>
    <cellStyle name="Normal 6 5 8 3 3 2" xfId="28561" xr:uid="{00000000-0005-0000-0000-000010720000}"/>
    <cellStyle name="Normal 6 5 8 3 4" xfId="7303" xr:uid="{00000000-0005-0000-0000-000011720000}"/>
    <cellStyle name="Normal 6 5 8 3 4 2" xfId="25321" xr:uid="{00000000-0005-0000-0000-000012720000}"/>
    <cellStyle name="Normal 6 5 8 3 5" xfId="19435" xr:uid="{00000000-0005-0000-0000-000013720000}"/>
    <cellStyle name="Normal 6 5 8 3 6" xfId="16195" xr:uid="{00000000-0005-0000-0000-000014720000}"/>
    <cellStyle name="Normal 6 5 8 4" xfId="2621" xr:uid="{00000000-0005-0000-0000-000015720000}"/>
    <cellStyle name="Normal 6 5 8 4 2" xfId="11749" xr:uid="{00000000-0005-0000-0000-000016720000}"/>
    <cellStyle name="Normal 6 5 8 4 2 2" xfId="29767" xr:uid="{00000000-0005-0000-0000-000017720000}"/>
    <cellStyle name="Normal 6 5 8 4 3" xfId="8509" xr:uid="{00000000-0005-0000-0000-000018720000}"/>
    <cellStyle name="Normal 6 5 8 4 3 2" xfId="26527" xr:uid="{00000000-0005-0000-0000-000019720000}"/>
    <cellStyle name="Normal 6 5 8 4 4" xfId="20641" xr:uid="{00000000-0005-0000-0000-00001A720000}"/>
    <cellStyle name="Normal 6 5 8 4 5" xfId="17401" xr:uid="{00000000-0005-0000-0000-00001B720000}"/>
    <cellStyle name="Normal 6 5 8 5" xfId="3397" xr:uid="{00000000-0005-0000-0000-00001C720000}"/>
    <cellStyle name="Normal 6 5 8 5 2" xfId="12523" xr:uid="{00000000-0005-0000-0000-00001D720000}"/>
    <cellStyle name="Normal 6 5 8 5 2 2" xfId="30541" xr:uid="{00000000-0005-0000-0000-00001E720000}"/>
    <cellStyle name="Normal 6 5 8 5 3" xfId="6079" xr:uid="{00000000-0005-0000-0000-00001F720000}"/>
    <cellStyle name="Normal 6 5 8 5 3 2" xfId="24097" xr:uid="{00000000-0005-0000-0000-000020720000}"/>
    <cellStyle name="Normal 6 5 8 5 4" xfId="21415" xr:uid="{00000000-0005-0000-0000-000021720000}"/>
    <cellStyle name="Normal 6 5 8 5 5" xfId="14971" xr:uid="{00000000-0005-0000-0000-000022720000}"/>
    <cellStyle name="Normal 6 5 8 6" xfId="9319" xr:uid="{00000000-0005-0000-0000-000023720000}"/>
    <cellStyle name="Normal 6 5 8 6 2" xfId="27337" xr:uid="{00000000-0005-0000-0000-000024720000}"/>
    <cellStyle name="Normal 6 5 8 7" xfId="5269" xr:uid="{00000000-0005-0000-0000-000025720000}"/>
    <cellStyle name="Normal 6 5 8 7 2" xfId="23287" xr:uid="{00000000-0005-0000-0000-000026720000}"/>
    <cellStyle name="Normal 6 5 8 8" xfId="18211" xr:uid="{00000000-0005-0000-0000-000027720000}"/>
    <cellStyle name="Normal 6 5 8 9" xfId="14485" xr:uid="{00000000-0005-0000-0000-000028720000}"/>
    <cellStyle name="Normal 6 5 9" xfId="749" xr:uid="{00000000-0005-0000-0000-000029720000}"/>
    <cellStyle name="Normal 6 5 9 2" xfId="1577" xr:uid="{00000000-0005-0000-0000-00002A720000}"/>
    <cellStyle name="Normal 6 5 9 2 2" xfId="4603" xr:uid="{00000000-0005-0000-0000-00002B720000}"/>
    <cellStyle name="Normal 6 5 9 2 2 2" xfId="13729" xr:uid="{00000000-0005-0000-0000-00002C720000}"/>
    <cellStyle name="Normal 6 5 9 2 2 2 2" xfId="31747" xr:uid="{00000000-0005-0000-0000-00002D720000}"/>
    <cellStyle name="Normal 6 5 9 2 2 3" xfId="22621" xr:uid="{00000000-0005-0000-0000-00002E720000}"/>
    <cellStyle name="Normal 6 5 9 2 3" xfId="10705" xr:uid="{00000000-0005-0000-0000-00002F720000}"/>
    <cellStyle name="Normal 6 5 9 2 3 2" xfId="28723" xr:uid="{00000000-0005-0000-0000-000030720000}"/>
    <cellStyle name="Normal 6 5 9 2 4" xfId="7465" xr:uid="{00000000-0005-0000-0000-000031720000}"/>
    <cellStyle name="Normal 6 5 9 2 4 2" xfId="25483" xr:uid="{00000000-0005-0000-0000-000032720000}"/>
    <cellStyle name="Normal 6 5 9 2 5" xfId="19597" xr:uid="{00000000-0005-0000-0000-000033720000}"/>
    <cellStyle name="Normal 6 5 9 2 6" xfId="16357" xr:uid="{00000000-0005-0000-0000-000034720000}"/>
    <cellStyle name="Normal 6 5 9 3" xfId="2783" xr:uid="{00000000-0005-0000-0000-000035720000}"/>
    <cellStyle name="Normal 6 5 9 3 2" xfId="11911" xr:uid="{00000000-0005-0000-0000-000036720000}"/>
    <cellStyle name="Normal 6 5 9 3 2 2" xfId="29929" xr:uid="{00000000-0005-0000-0000-000037720000}"/>
    <cellStyle name="Normal 6 5 9 3 3" xfId="8671" xr:uid="{00000000-0005-0000-0000-000038720000}"/>
    <cellStyle name="Normal 6 5 9 3 3 2" xfId="26689" xr:uid="{00000000-0005-0000-0000-000039720000}"/>
    <cellStyle name="Normal 6 5 9 3 4" xfId="20803" xr:uid="{00000000-0005-0000-0000-00003A720000}"/>
    <cellStyle name="Normal 6 5 9 3 5" xfId="17563" xr:uid="{00000000-0005-0000-0000-00003B720000}"/>
    <cellStyle name="Normal 6 5 9 4" xfId="3559" xr:uid="{00000000-0005-0000-0000-00003C720000}"/>
    <cellStyle name="Normal 6 5 9 4 2" xfId="12685" xr:uid="{00000000-0005-0000-0000-00003D720000}"/>
    <cellStyle name="Normal 6 5 9 4 2 2" xfId="30703" xr:uid="{00000000-0005-0000-0000-00003E720000}"/>
    <cellStyle name="Normal 6 5 9 4 3" xfId="6637" xr:uid="{00000000-0005-0000-0000-00003F720000}"/>
    <cellStyle name="Normal 6 5 9 4 3 2" xfId="24655" xr:uid="{00000000-0005-0000-0000-000040720000}"/>
    <cellStyle name="Normal 6 5 9 4 4" xfId="21577" xr:uid="{00000000-0005-0000-0000-000041720000}"/>
    <cellStyle name="Normal 6 5 9 4 5" xfId="15529" xr:uid="{00000000-0005-0000-0000-000042720000}"/>
    <cellStyle name="Normal 6 5 9 5" xfId="9877" xr:uid="{00000000-0005-0000-0000-000043720000}"/>
    <cellStyle name="Normal 6 5 9 5 2" xfId="27895" xr:uid="{00000000-0005-0000-0000-000044720000}"/>
    <cellStyle name="Normal 6 5 9 6" xfId="5431" xr:uid="{00000000-0005-0000-0000-000045720000}"/>
    <cellStyle name="Normal 6 5 9 6 2" xfId="23449" xr:uid="{00000000-0005-0000-0000-000046720000}"/>
    <cellStyle name="Normal 6 5 9 7" xfId="18769" xr:uid="{00000000-0005-0000-0000-000047720000}"/>
    <cellStyle name="Normal 6 5 9 8" xfId="14647" xr:uid="{00000000-0005-0000-0000-000048720000}"/>
    <cellStyle name="Normal 6 6" xfId="27" xr:uid="{00000000-0005-0000-0000-000049720000}"/>
    <cellStyle name="Normal 6 6 10" xfId="912" xr:uid="{00000000-0005-0000-0000-00004A720000}"/>
    <cellStyle name="Normal 6 6 10 2" xfId="1740" xr:uid="{00000000-0005-0000-0000-00004B720000}"/>
    <cellStyle name="Normal 6 6 10 2 2" xfId="4766" xr:uid="{00000000-0005-0000-0000-00004C720000}"/>
    <cellStyle name="Normal 6 6 10 2 2 2" xfId="13892" xr:uid="{00000000-0005-0000-0000-00004D720000}"/>
    <cellStyle name="Normal 6 6 10 2 2 2 2" xfId="31910" xr:uid="{00000000-0005-0000-0000-00004E720000}"/>
    <cellStyle name="Normal 6 6 10 2 2 3" xfId="22784" xr:uid="{00000000-0005-0000-0000-00004F720000}"/>
    <cellStyle name="Normal 6 6 10 2 3" xfId="10868" xr:uid="{00000000-0005-0000-0000-000050720000}"/>
    <cellStyle name="Normal 6 6 10 2 3 2" xfId="28886" xr:uid="{00000000-0005-0000-0000-000051720000}"/>
    <cellStyle name="Normal 6 6 10 2 4" xfId="7628" xr:uid="{00000000-0005-0000-0000-000052720000}"/>
    <cellStyle name="Normal 6 6 10 2 4 2" xfId="25646" xr:uid="{00000000-0005-0000-0000-000053720000}"/>
    <cellStyle name="Normal 6 6 10 2 5" xfId="19760" xr:uid="{00000000-0005-0000-0000-000054720000}"/>
    <cellStyle name="Normal 6 6 10 2 6" xfId="16520" xr:uid="{00000000-0005-0000-0000-000055720000}"/>
    <cellStyle name="Normal 6 6 10 3" xfId="2946" xr:uid="{00000000-0005-0000-0000-000056720000}"/>
    <cellStyle name="Normal 6 6 10 3 2" xfId="12074" xr:uid="{00000000-0005-0000-0000-000057720000}"/>
    <cellStyle name="Normal 6 6 10 3 2 2" xfId="30092" xr:uid="{00000000-0005-0000-0000-000058720000}"/>
    <cellStyle name="Normal 6 6 10 3 3" xfId="8834" xr:uid="{00000000-0005-0000-0000-000059720000}"/>
    <cellStyle name="Normal 6 6 10 3 3 2" xfId="26852" xr:uid="{00000000-0005-0000-0000-00005A720000}"/>
    <cellStyle name="Normal 6 6 10 3 4" xfId="20966" xr:uid="{00000000-0005-0000-0000-00005B720000}"/>
    <cellStyle name="Normal 6 6 10 3 5" xfId="17726" xr:uid="{00000000-0005-0000-0000-00005C720000}"/>
    <cellStyle name="Normal 6 6 10 4" xfId="3722" xr:uid="{00000000-0005-0000-0000-00005D720000}"/>
    <cellStyle name="Normal 6 6 10 4 2" xfId="12848" xr:uid="{00000000-0005-0000-0000-00005E720000}"/>
    <cellStyle name="Normal 6 6 10 4 2 2" xfId="30866" xr:uid="{00000000-0005-0000-0000-00005F720000}"/>
    <cellStyle name="Normal 6 6 10 4 3" xfId="6800" xr:uid="{00000000-0005-0000-0000-000060720000}"/>
    <cellStyle name="Normal 6 6 10 4 3 2" xfId="24818" xr:uid="{00000000-0005-0000-0000-000061720000}"/>
    <cellStyle name="Normal 6 6 10 4 4" xfId="21740" xr:uid="{00000000-0005-0000-0000-000062720000}"/>
    <cellStyle name="Normal 6 6 10 5" xfId="10040" xr:uid="{00000000-0005-0000-0000-000063720000}"/>
    <cellStyle name="Normal 6 6 10 5 2" xfId="28058" xr:uid="{00000000-0005-0000-0000-000064720000}"/>
    <cellStyle name="Normal 6 6 10 6" xfId="5594" xr:uid="{00000000-0005-0000-0000-000065720000}"/>
    <cellStyle name="Normal 6 6 10 6 2" xfId="23612" xr:uid="{00000000-0005-0000-0000-000066720000}"/>
    <cellStyle name="Normal 6 6 10 7" xfId="18932" xr:uid="{00000000-0005-0000-0000-000067720000}"/>
    <cellStyle name="Normal 6 6 10 8" xfId="15692" xr:uid="{00000000-0005-0000-0000-000068720000}"/>
    <cellStyle name="Normal 6 6 11" xfId="1074" xr:uid="{00000000-0005-0000-0000-000069720000}"/>
    <cellStyle name="Normal 6 6 11 2" xfId="1902" xr:uid="{00000000-0005-0000-0000-00006A720000}"/>
    <cellStyle name="Normal 6 6 11 2 2" xfId="11030" xr:uid="{00000000-0005-0000-0000-00006B720000}"/>
    <cellStyle name="Normal 6 6 11 2 2 2" xfId="29048" xr:uid="{00000000-0005-0000-0000-00006C720000}"/>
    <cellStyle name="Normal 6 6 11 2 3" xfId="7790" xr:uid="{00000000-0005-0000-0000-00006D720000}"/>
    <cellStyle name="Normal 6 6 11 2 3 2" xfId="25808" xr:uid="{00000000-0005-0000-0000-00006E720000}"/>
    <cellStyle name="Normal 6 6 11 2 4" xfId="19922" xr:uid="{00000000-0005-0000-0000-00006F720000}"/>
    <cellStyle name="Normal 6 6 11 2 5" xfId="16682" xr:uid="{00000000-0005-0000-0000-000070720000}"/>
    <cellStyle name="Normal 6 6 11 3" xfId="3108" xr:uid="{00000000-0005-0000-0000-000071720000}"/>
    <cellStyle name="Normal 6 6 11 3 2" xfId="12236" xr:uid="{00000000-0005-0000-0000-000072720000}"/>
    <cellStyle name="Normal 6 6 11 3 2 2" xfId="30254" xr:uid="{00000000-0005-0000-0000-000073720000}"/>
    <cellStyle name="Normal 6 6 11 3 3" xfId="8996" xr:uid="{00000000-0005-0000-0000-000074720000}"/>
    <cellStyle name="Normal 6 6 11 3 3 2" xfId="27014" xr:uid="{00000000-0005-0000-0000-000075720000}"/>
    <cellStyle name="Normal 6 6 11 3 4" xfId="21128" xr:uid="{00000000-0005-0000-0000-000076720000}"/>
    <cellStyle name="Normal 6 6 11 3 5" xfId="17888" xr:uid="{00000000-0005-0000-0000-000077720000}"/>
    <cellStyle name="Normal 6 6 11 4" xfId="4928" xr:uid="{00000000-0005-0000-0000-000078720000}"/>
    <cellStyle name="Normal 6 6 11 4 2" xfId="14054" xr:uid="{00000000-0005-0000-0000-000079720000}"/>
    <cellStyle name="Normal 6 6 11 4 2 2" xfId="32072" xr:uid="{00000000-0005-0000-0000-00007A720000}"/>
    <cellStyle name="Normal 6 6 11 4 3" xfId="6962" xr:uid="{00000000-0005-0000-0000-00007B720000}"/>
    <cellStyle name="Normal 6 6 11 4 3 2" xfId="24980" xr:uid="{00000000-0005-0000-0000-00007C720000}"/>
    <cellStyle name="Normal 6 6 11 4 4" xfId="22946" xr:uid="{00000000-0005-0000-0000-00007D720000}"/>
    <cellStyle name="Normal 6 6 11 5" xfId="10202" xr:uid="{00000000-0005-0000-0000-00007E720000}"/>
    <cellStyle name="Normal 6 6 11 5 2" xfId="28220" xr:uid="{00000000-0005-0000-0000-00007F720000}"/>
    <cellStyle name="Normal 6 6 11 6" xfId="5756" xr:uid="{00000000-0005-0000-0000-000080720000}"/>
    <cellStyle name="Normal 6 6 11 6 2" xfId="23774" xr:uid="{00000000-0005-0000-0000-000081720000}"/>
    <cellStyle name="Normal 6 6 11 7" xfId="19094" xr:uid="{00000000-0005-0000-0000-000082720000}"/>
    <cellStyle name="Normal 6 6 11 8" xfId="15854" xr:uid="{00000000-0005-0000-0000-000083720000}"/>
    <cellStyle name="Normal 6 6 12" xfId="408" xr:uid="{00000000-0005-0000-0000-000084720000}"/>
    <cellStyle name="Normal 6 6 12 2" xfId="2064" xr:uid="{00000000-0005-0000-0000-000085720000}"/>
    <cellStyle name="Normal 6 6 12 2 2" xfId="11192" xr:uid="{00000000-0005-0000-0000-000086720000}"/>
    <cellStyle name="Normal 6 6 12 2 2 2" xfId="29210" xr:uid="{00000000-0005-0000-0000-000087720000}"/>
    <cellStyle name="Normal 6 6 12 2 3" xfId="7952" xr:uid="{00000000-0005-0000-0000-000088720000}"/>
    <cellStyle name="Normal 6 6 12 2 3 2" xfId="25970" xr:uid="{00000000-0005-0000-0000-000089720000}"/>
    <cellStyle name="Normal 6 6 12 2 4" xfId="20084" xr:uid="{00000000-0005-0000-0000-00008A720000}"/>
    <cellStyle name="Normal 6 6 12 2 5" xfId="16844" xr:uid="{00000000-0005-0000-0000-00008B720000}"/>
    <cellStyle name="Normal 6 6 12 3" xfId="4262" xr:uid="{00000000-0005-0000-0000-00008C720000}"/>
    <cellStyle name="Normal 6 6 12 3 2" xfId="13388" xr:uid="{00000000-0005-0000-0000-00008D720000}"/>
    <cellStyle name="Normal 6 6 12 3 2 2" xfId="31406" xr:uid="{00000000-0005-0000-0000-00008E720000}"/>
    <cellStyle name="Normal 6 6 12 3 3" xfId="22280" xr:uid="{00000000-0005-0000-0000-00008F720000}"/>
    <cellStyle name="Normal 6 6 12 4" xfId="9536" xr:uid="{00000000-0005-0000-0000-000090720000}"/>
    <cellStyle name="Normal 6 6 12 4 2" xfId="27554" xr:uid="{00000000-0005-0000-0000-000091720000}"/>
    <cellStyle name="Normal 6 6 12 5" xfId="6296" xr:uid="{00000000-0005-0000-0000-000092720000}"/>
    <cellStyle name="Normal 6 6 12 5 2" xfId="24314" xr:uid="{00000000-0005-0000-0000-000093720000}"/>
    <cellStyle name="Normal 6 6 12 6" xfId="18428" xr:uid="{00000000-0005-0000-0000-000094720000}"/>
    <cellStyle name="Normal 6 6 12 7" xfId="15188" xr:uid="{00000000-0005-0000-0000-000095720000}"/>
    <cellStyle name="Normal 6 6 13" xfId="1236" xr:uid="{00000000-0005-0000-0000-000096720000}"/>
    <cellStyle name="Normal 6 6 13 2" xfId="3884" xr:uid="{00000000-0005-0000-0000-000097720000}"/>
    <cellStyle name="Normal 6 6 13 2 2" xfId="13010" xr:uid="{00000000-0005-0000-0000-000098720000}"/>
    <cellStyle name="Normal 6 6 13 2 2 2" xfId="31028" xr:uid="{00000000-0005-0000-0000-000099720000}"/>
    <cellStyle name="Normal 6 6 13 2 3" xfId="21902" xr:uid="{00000000-0005-0000-0000-00009A720000}"/>
    <cellStyle name="Normal 6 6 13 3" xfId="10364" xr:uid="{00000000-0005-0000-0000-00009B720000}"/>
    <cellStyle name="Normal 6 6 13 3 2" xfId="28382" xr:uid="{00000000-0005-0000-0000-00009C720000}"/>
    <cellStyle name="Normal 6 6 13 4" xfId="7124" xr:uid="{00000000-0005-0000-0000-00009D720000}"/>
    <cellStyle name="Normal 6 6 13 4 2" xfId="25142" xr:uid="{00000000-0005-0000-0000-00009E720000}"/>
    <cellStyle name="Normal 6 6 13 5" xfId="19256" xr:uid="{00000000-0005-0000-0000-00009F720000}"/>
    <cellStyle name="Normal 6 6 13 6" xfId="16016" xr:uid="{00000000-0005-0000-0000-0000A0720000}"/>
    <cellStyle name="Normal 6 6 14" xfId="2442" xr:uid="{00000000-0005-0000-0000-0000A1720000}"/>
    <cellStyle name="Normal 6 6 14 2" xfId="11570" xr:uid="{00000000-0005-0000-0000-0000A2720000}"/>
    <cellStyle name="Normal 6 6 14 2 2" xfId="29588" xr:uid="{00000000-0005-0000-0000-0000A3720000}"/>
    <cellStyle name="Normal 6 6 14 3" xfId="8330" xr:uid="{00000000-0005-0000-0000-0000A4720000}"/>
    <cellStyle name="Normal 6 6 14 3 2" xfId="26348" xr:uid="{00000000-0005-0000-0000-0000A5720000}"/>
    <cellStyle name="Normal 6 6 14 4" xfId="20462" xr:uid="{00000000-0005-0000-0000-0000A6720000}"/>
    <cellStyle name="Normal 6 6 14 5" xfId="17222" xr:uid="{00000000-0005-0000-0000-0000A7720000}"/>
    <cellStyle name="Normal 6 6 15" xfId="3272" xr:uid="{00000000-0005-0000-0000-0000A8720000}"/>
    <cellStyle name="Normal 6 6 15 2" xfId="12398" xr:uid="{00000000-0005-0000-0000-0000A9720000}"/>
    <cellStyle name="Normal 6 6 15 2 2" xfId="30416" xr:uid="{00000000-0005-0000-0000-0000AA720000}"/>
    <cellStyle name="Normal 6 6 15 3" xfId="5918" xr:uid="{00000000-0005-0000-0000-0000AB720000}"/>
    <cellStyle name="Normal 6 6 15 3 2" xfId="23936" xr:uid="{00000000-0005-0000-0000-0000AC720000}"/>
    <cellStyle name="Normal 6 6 15 4" xfId="21290" xr:uid="{00000000-0005-0000-0000-0000AD720000}"/>
    <cellStyle name="Normal 6 6 15 5" xfId="14810" xr:uid="{00000000-0005-0000-0000-0000AE720000}"/>
    <cellStyle name="Normal 6 6 16" xfId="9158" xr:uid="{00000000-0005-0000-0000-0000AF720000}"/>
    <cellStyle name="Normal 6 6 16 2" xfId="27176" xr:uid="{00000000-0005-0000-0000-0000B0720000}"/>
    <cellStyle name="Normal 6 6 17" xfId="5090" xr:uid="{00000000-0005-0000-0000-0000B1720000}"/>
    <cellStyle name="Normal 6 6 17 2" xfId="23108" xr:uid="{00000000-0005-0000-0000-0000B2720000}"/>
    <cellStyle name="Normal 6 6 18" xfId="18050" xr:uid="{00000000-0005-0000-0000-0000B3720000}"/>
    <cellStyle name="Normal 6 6 19" xfId="14216" xr:uid="{00000000-0005-0000-0000-0000B4720000}"/>
    <cellStyle name="Normal 6 6 2" xfId="64" xr:uid="{00000000-0005-0000-0000-0000B5720000}"/>
    <cellStyle name="Normal 6 6 2 10" xfId="3290" xr:uid="{00000000-0005-0000-0000-0000B6720000}"/>
    <cellStyle name="Normal 6 6 2 10 2" xfId="12416" xr:uid="{00000000-0005-0000-0000-0000B7720000}"/>
    <cellStyle name="Normal 6 6 2 10 2 2" xfId="30434" xr:uid="{00000000-0005-0000-0000-0000B8720000}"/>
    <cellStyle name="Normal 6 6 2 10 3" xfId="5954" xr:uid="{00000000-0005-0000-0000-0000B9720000}"/>
    <cellStyle name="Normal 6 6 2 10 3 2" xfId="23972" xr:uid="{00000000-0005-0000-0000-0000BA720000}"/>
    <cellStyle name="Normal 6 6 2 10 4" xfId="21308" xr:uid="{00000000-0005-0000-0000-0000BB720000}"/>
    <cellStyle name="Normal 6 6 2 10 5" xfId="14846" xr:uid="{00000000-0005-0000-0000-0000BC720000}"/>
    <cellStyle name="Normal 6 6 2 11" xfId="9194" xr:uid="{00000000-0005-0000-0000-0000BD720000}"/>
    <cellStyle name="Normal 6 6 2 11 2" xfId="27212" xr:uid="{00000000-0005-0000-0000-0000BE720000}"/>
    <cellStyle name="Normal 6 6 2 12" xfId="5144" xr:uid="{00000000-0005-0000-0000-0000BF720000}"/>
    <cellStyle name="Normal 6 6 2 12 2" xfId="23162" xr:uid="{00000000-0005-0000-0000-0000C0720000}"/>
    <cellStyle name="Normal 6 6 2 13" xfId="18086" xr:uid="{00000000-0005-0000-0000-0000C1720000}"/>
    <cellStyle name="Normal 6 6 2 14" xfId="14234" xr:uid="{00000000-0005-0000-0000-0000C2720000}"/>
    <cellStyle name="Normal 6 6 2 2" xfId="120" xr:uid="{00000000-0005-0000-0000-0000C3720000}"/>
    <cellStyle name="Normal 6 6 2 2 10" xfId="9248" xr:uid="{00000000-0005-0000-0000-0000C4720000}"/>
    <cellStyle name="Normal 6 6 2 2 10 2" xfId="27266" xr:uid="{00000000-0005-0000-0000-0000C5720000}"/>
    <cellStyle name="Normal 6 6 2 2 11" xfId="5198" xr:uid="{00000000-0005-0000-0000-0000C6720000}"/>
    <cellStyle name="Normal 6 6 2 2 11 2" xfId="23216" xr:uid="{00000000-0005-0000-0000-0000C7720000}"/>
    <cellStyle name="Normal 6 6 2 2 12" xfId="18140" xr:uid="{00000000-0005-0000-0000-0000C8720000}"/>
    <cellStyle name="Normal 6 6 2 2 13" xfId="14288" xr:uid="{00000000-0005-0000-0000-0000C9720000}"/>
    <cellStyle name="Normal 6 6 2 2 2" xfId="336" xr:uid="{00000000-0005-0000-0000-0000CA720000}"/>
    <cellStyle name="Normal 6 6 2 2 2 2" xfId="678" xr:uid="{00000000-0005-0000-0000-0000CB720000}"/>
    <cellStyle name="Normal 6 6 2 2 2 2 2" xfId="2334" xr:uid="{00000000-0005-0000-0000-0000CC720000}"/>
    <cellStyle name="Normal 6 6 2 2 2 2 2 2" xfId="11462" xr:uid="{00000000-0005-0000-0000-0000CD720000}"/>
    <cellStyle name="Normal 6 6 2 2 2 2 2 2 2" xfId="29480" xr:uid="{00000000-0005-0000-0000-0000CE720000}"/>
    <cellStyle name="Normal 6 6 2 2 2 2 2 3" xfId="8222" xr:uid="{00000000-0005-0000-0000-0000CF720000}"/>
    <cellStyle name="Normal 6 6 2 2 2 2 2 3 2" xfId="26240" xr:uid="{00000000-0005-0000-0000-0000D0720000}"/>
    <cellStyle name="Normal 6 6 2 2 2 2 2 4" xfId="20354" xr:uid="{00000000-0005-0000-0000-0000D1720000}"/>
    <cellStyle name="Normal 6 6 2 2 2 2 2 5" xfId="17114" xr:uid="{00000000-0005-0000-0000-0000D2720000}"/>
    <cellStyle name="Normal 6 6 2 2 2 2 3" xfId="4532" xr:uid="{00000000-0005-0000-0000-0000D3720000}"/>
    <cellStyle name="Normal 6 6 2 2 2 2 3 2" xfId="13658" xr:uid="{00000000-0005-0000-0000-0000D4720000}"/>
    <cellStyle name="Normal 6 6 2 2 2 2 3 2 2" xfId="31676" xr:uid="{00000000-0005-0000-0000-0000D5720000}"/>
    <cellStyle name="Normal 6 6 2 2 2 2 3 3" xfId="22550" xr:uid="{00000000-0005-0000-0000-0000D6720000}"/>
    <cellStyle name="Normal 6 6 2 2 2 2 4" xfId="9806" xr:uid="{00000000-0005-0000-0000-0000D7720000}"/>
    <cellStyle name="Normal 6 6 2 2 2 2 4 2" xfId="27824" xr:uid="{00000000-0005-0000-0000-0000D8720000}"/>
    <cellStyle name="Normal 6 6 2 2 2 2 5" xfId="6566" xr:uid="{00000000-0005-0000-0000-0000D9720000}"/>
    <cellStyle name="Normal 6 6 2 2 2 2 5 2" xfId="24584" xr:uid="{00000000-0005-0000-0000-0000DA720000}"/>
    <cellStyle name="Normal 6 6 2 2 2 2 6" xfId="18698" xr:uid="{00000000-0005-0000-0000-0000DB720000}"/>
    <cellStyle name="Normal 6 6 2 2 2 2 7" xfId="15458" xr:uid="{00000000-0005-0000-0000-0000DC720000}"/>
    <cellStyle name="Normal 6 6 2 2 2 3" xfId="1506" xr:uid="{00000000-0005-0000-0000-0000DD720000}"/>
    <cellStyle name="Normal 6 6 2 2 2 3 2" xfId="4190" xr:uid="{00000000-0005-0000-0000-0000DE720000}"/>
    <cellStyle name="Normal 6 6 2 2 2 3 2 2" xfId="13316" xr:uid="{00000000-0005-0000-0000-0000DF720000}"/>
    <cellStyle name="Normal 6 6 2 2 2 3 2 2 2" xfId="31334" xr:uid="{00000000-0005-0000-0000-0000E0720000}"/>
    <cellStyle name="Normal 6 6 2 2 2 3 2 3" xfId="22208" xr:uid="{00000000-0005-0000-0000-0000E1720000}"/>
    <cellStyle name="Normal 6 6 2 2 2 3 3" xfId="10634" xr:uid="{00000000-0005-0000-0000-0000E2720000}"/>
    <cellStyle name="Normal 6 6 2 2 2 3 3 2" xfId="28652" xr:uid="{00000000-0005-0000-0000-0000E3720000}"/>
    <cellStyle name="Normal 6 6 2 2 2 3 4" xfId="7394" xr:uid="{00000000-0005-0000-0000-0000E4720000}"/>
    <cellStyle name="Normal 6 6 2 2 2 3 4 2" xfId="25412" xr:uid="{00000000-0005-0000-0000-0000E5720000}"/>
    <cellStyle name="Normal 6 6 2 2 2 3 5" xfId="19526" xr:uid="{00000000-0005-0000-0000-0000E6720000}"/>
    <cellStyle name="Normal 6 6 2 2 2 3 6" xfId="16286" xr:uid="{00000000-0005-0000-0000-0000E7720000}"/>
    <cellStyle name="Normal 6 6 2 2 2 4" xfId="2712" xr:uid="{00000000-0005-0000-0000-0000E8720000}"/>
    <cellStyle name="Normal 6 6 2 2 2 4 2" xfId="11840" xr:uid="{00000000-0005-0000-0000-0000E9720000}"/>
    <cellStyle name="Normal 6 6 2 2 2 4 2 2" xfId="29858" xr:uid="{00000000-0005-0000-0000-0000EA720000}"/>
    <cellStyle name="Normal 6 6 2 2 2 4 3" xfId="8600" xr:uid="{00000000-0005-0000-0000-0000EB720000}"/>
    <cellStyle name="Normal 6 6 2 2 2 4 3 2" xfId="26618" xr:uid="{00000000-0005-0000-0000-0000EC720000}"/>
    <cellStyle name="Normal 6 6 2 2 2 4 4" xfId="20732" xr:uid="{00000000-0005-0000-0000-0000ED720000}"/>
    <cellStyle name="Normal 6 6 2 2 2 4 5" xfId="17492" xr:uid="{00000000-0005-0000-0000-0000EE720000}"/>
    <cellStyle name="Normal 6 6 2 2 2 5" xfId="3650" xr:uid="{00000000-0005-0000-0000-0000EF720000}"/>
    <cellStyle name="Normal 6 6 2 2 2 5 2" xfId="12776" xr:uid="{00000000-0005-0000-0000-0000F0720000}"/>
    <cellStyle name="Normal 6 6 2 2 2 5 2 2" xfId="30794" xr:uid="{00000000-0005-0000-0000-0000F1720000}"/>
    <cellStyle name="Normal 6 6 2 2 2 5 3" xfId="6224" xr:uid="{00000000-0005-0000-0000-0000F2720000}"/>
    <cellStyle name="Normal 6 6 2 2 2 5 3 2" xfId="24242" xr:uid="{00000000-0005-0000-0000-0000F3720000}"/>
    <cellStyle name="Normal 6 6 2 2 2 5 4" xfId="21668" xr:uid="{00000000-0005-0000-0000-0000F4720000}"/>
    <cellStyle name="Normal 6 6 2 2 2 5 5" xfId="15116" xr:uid="{00000000-0005-0000-0000-0000F5720000}"/>
    <cellStyle name="Normal 6 6 2 2 2 6" xfId="9464" xr:uid="{00000000-0005-0000-0000-0000F6720000}"/>
    <cellStyle name="Normal 6 6 2 2 2 6 2" xfId="27482" xr:uid="{00000000-0005-0000-0000-0000F7720000}"/>
    <cellStyle name="Normal 6 6 2 2 2 7" xfId="5360" xr:uid="{00000000-0005-0000-0000-0000F8720000}"/>
    <cellStyle name="Normal 6 6 2 2 2 7 2" xfId="23378" xr:uid="{00000000-0005-0000-0000-0000F9720000}"/>
    <cellStyle name="Normal 6 6 2 2 2 8" xfId="18356" xr:uid="{00000000-0005-0000-0000-0000FA720000}"/>
    <cellStyle name="Normal 6 6 2 2 2 9" xfId="14414" xr:uid="{00000000-0005-0000-0000-0000FB720000}"/>
    <cellStyle name="Normal 6 6 2 2 3" xfId="840" xr:uid="{00000000-0005-0000-0000-0000FC720000}"/>
    <cellStyle name="Normal 6 6 2 2 3 2" xfId="1668" xr:uid="{00000000-0005-0000-0000-0000FD720000}"/>
    <cellStyle name="Normal 6 6 2 2 3 2 2" xfId="4694" xr:uid="{00000000-0005-0000-0000-0000FE720000}"/>
    <cellStyle name="Normal 6 6 2 2 3 2 2 2" xfId="13820" xr:uid="{00000000-0005-0000-0000-0000FF720000}"/>
    <cellStyle name="Normal 6 6 2 2 3 2 2 2 2" xfId="31838" xr:uid="{00000000-0005-0000-0000-000000730000}"/>
    <cellStyle name="Normal 6 6 2 2 3 2 2 3" xfId="22712" xr:uid="{00000000-0005-0000-0000-000001730000}"/>
    <cellStyle name="Normal 6 6 2 2 3 2 3" xfId="10796" xr:uid="{00000000-0005-0000-0000-000002730000}"/>
    <cellStyle name="Normal 6 6 2 2 3 2 3 2" xfId="28814" xr:uid="{00000000-0005-0000-0000-000003730000}"/>
    <cellStyle name="Normal 6 6 2 2 3 2 4" xfId="7556" xr:uid="{00000000-0005-0000-0000-000004730000}"/>
    <cellStyle name="Normal 6 6 2 2 3 2 4 2" xfId="25574" xr:uid="{00000000-0005-0000-0000-000005730000}"/>
    <cellStyle name="Normal 6 6 2 2 3 2 5" xfId="19688" xr:uid="{00000000-0005-0000-0000-000006730000}"/>
    <cellStyle name="Normal 6 6 2 2 3 2 6" xfId="16448" xr:uid="{00000000-0005-0000-0000-000007730000}"/>
    <cellStyle name="Normal 6 6 2 2 3 3" xfId="2874" xr:uid="{00000000-0005-0000-0000-000008730000}"/>
    <cellStyle name="Normal 6 6 2 2 3 3 2" xfId="12002" xr:uid="{00000000-0005-0000-0000-000009730000}"/>
    <cellStyle name="Normal 6 6 2 2 3 3 2 2" xfId="30020" xr:uid="{00000000-0005-0000-0000-00000A730000}"/>
    <cellStyle name="Normal 6 6 2 2 3 3 3" xfId="8762" xr:uid="{00000000-0005-0000-0000-00000B730000}"/>
    <cellStyle name="Normal 6 6 2 2 3 3 3 2" xfId="26780" xr:uid="{00000000-0005-0000-0000-00000C730000}"/>
    <cellStyle name="Normal 6 6 2 2 3 3 4" xfId="20894" xr:uid="{00000000-0005-0000-0000-00000D730000}"/>
    <cellStyle name="Normal 6 6 2 2 3 3 5" xfId="17654" xr:uid="{00000000-0005-0000-0000-00000E730000}"/>
    <cellStyle name="Normal 6 6 2 2 3 4" xfId="3812" xr:uid="{00000000-0005-0000-0000-00000F730000}"/>
    <cellStyle name="Normal 6 6 2 2 3 4 2" xfId="12938" xr:uid="{00000000-0005-0000-0000-000010730000}"/>
    <cellStyle name="Normal 6 6 2 2 3 4 2 2" xfId="30956" xr:uid="{00000000-0005-0000-0000-000011730000}"/>
    <cellStyle name="Normal 6 6 2 2 3 4 3" xfId="6728" xr:uid="{00000000-0005-0000-0000-000012730000}"/>
    <cellStyle name="Normal 6 6 2 2 3 4 3 2" xfId="24746" xr:uid="{00000000-0005-0000-0000-000013730000}"/>
    <cellStyle name="Normal 6 6 2 2 3 4 4" xfId="21830" xr:uid="{00000000-0005-0000-0000-000014730000}"/>
    <cellStyle name="Normal 6 6 2 2 3 4 5" xfId="15620" xr:uid="{00000000-0005-0000-0000-000015730000}"/>
    <cellStyle name="Normal 6 6 2 2 3 5" xfId="9968" xr:uid="{00000000-0005-0000-0000-000016730000}"/>
    <cellStyle name="Normal 6 6 2 2 3 5 2" xfId="27986" xr:uid="{00000000-0005-0000-0000-000017730000}"/>
    <cellStyle name="Normal 6 6 2 2 3 6" xfId="5522" xr:uid="{00000000-0005-0000-0000-000018730000}"/>
    <cellStyle name="Normal 6 6 2 2 3 6 2" xfId="23540" xr:uid="{00000000-0005-0000-0000-000019730000}"/>
    <cellStyle name="Normal 6 6 2 2 3 7" xfId="18860" xr:uid="{00000000-0005-0000-0000-00001A730000}"/>
    <cellStyle name="Normal 6 6 2 2 3 8" xfId="14576" xr:uid="{00000000-0005-0000-0000-00001B730000}"/>
    <cellStyle name="Normal 6 6 2 2 4" xfId="1002" xr:uid="{00000000-0005-0000-0000-00001C730000}"/>
    <cellStyle name="Normal 6 6 2 2 4 2" xfId="1830" xr:uid="{00000000-0005-0000-0000-00001D730000}"/>
    <cellStyle name="Normal 6 6 2 2 4 2 2" xfId="10958" xr:uid="{00000000-0005-0000-0000-00001E730000}"/>
    <cellStyle name="Normal 6 6 2 2 4 2 2 2" xfId="28976" xr:uid="{00000000-0005-0000-0000-00001F730000}"/>
    <cellStyle name="Normal 6 6 2 2 4 2 3" xfId="7718" xr:uid="{00000000-0005-0000-0000-000020730000}"/>
    <cellStyle name="Normal 6 6 2 2 4 2 3 2" xfId="25736" xr:uid="{00000000-0005-0000-0000-000021730000}"/>
    <cellStyle name="Normal 6 6 2 2 4 2 4" xfId="19850" xr:uid="{00000000-0005-0000-0000-000022730000}"/>
    <cellStyle name="Normal 6 6 2 2 4 2 5" xfId="16610" xr:uid="{00000000-0005-0000-0000-000023730000}"/>
    <cellStyle name="Normal 6 6 2 2 4 3" xfId="3036" xr:uid="{00000000-0005-0000-0000-000024730000}"/>
    <cellStyle name="Normal 6 6 2 2 4 3 2" xfId="12164" xr:uid="{00000000-0005-0000-0000-000025730000}"/>
    <cellStyle name="Normal 6 6 2 2 4 3 2 2" xfId="30182" xr:uid="{00000000-0005-0000-0000-000026730000}"/>
    <cellStyle name="Normal 6 6 2 2 4 3 3" xfId="8924" xr:uid="{00000000-0005-0000-0000-000027730000}"/>
    <cellStyle name="Normal 6 6 2 2 4 3 3 2" xfId="26942" xr:uid="{00000000-0005-0000-0000-000028730000}"/>
    <cellStyle name="Normal 6 6 2 2 4 3 4" xfId="21056" xr:uid="{00000000-0005-0000-0000-000029730000}"/>
    <cellStyle name="Normal 6 6 2 2 4 3 5" xfId="17816" xr:uid="{00000000-0005-0000-0000-00002A730000}"/>
    <cellStyle name="Normal 6 6 2 2 4 4" xfId="4856" xr:uid="{00000000-0005-0000-0000-00002B730000}"/>
    <cellStyle name="Normal 6 6 2 2 4 4 2" xfId="13982" xr:uid="{00000000-0005-0000-0000-00002C730000}"/>
    <cellStyle name="Normal 6 6 2 2 4 4 2 2" xfId="32000" xr:uid="{00000000-0005-0000-0000-00002D730000}"/>
    <cellStyle name="Normal 6 6 2 2 4 4 3" xfId="6890" xr:uid="{00000000-0005-0000-0000-00002E730000}"/>
    <cellStyle name="Normal 6 6 2 2 4 4 3 2" xfId="24908" xr:uid="{00000000-0005-0000-0000-00002F730000}"/>
    <cellStyle name="Normal 6 6 2 2 4 4 4" xfId="22874" xr:uid="{00000000-0005-0000-0000-000030730000}"/>
    <cellStyle name="Normal 6 6 2 2 4 4 5" xfId="15782" xr:uid="{00000000-0005-0000-0000-000031730000}"/>
    <cellStyle name="Normal 6 6 2 2 4 5" xfId="10130" xr:uid="{00000000-0005-0000-0000-000032730000}"/>
    <cellStyle name="Normal 6 6 2 2 4 5 2" xfId="28148" xr:uid="{00000000-0005-0000-0000-000033730000}"/>
    <cellStyle name="Normal 6 6 2 2 4 6" xfId="5684" xr:uid="{00000000-0005-0000-0000-000034730000}"/>
    <cellStyle name="Normal 6 6 2 2 4 6 2" xfId="23702" xr:uid="{00000000-0005-0000-0000-000035730000}"/>
    <cellStyle name="Normal 6 6 2 2 4 7" xfId="19022" xr:uid="{00000000-0005-0000-0000-000036730000}"/>
    <cellStyle name="Normal 6 6 2 2 4 8" xfId="14738" xr:uid="{00000000-0005-0000-0000-000037730000}"/>
    <cellStyle name="Normal 6 6 2 2 5" xfId="1164" xr:uid="{00000000-0005-0000-0000-000038730000}"/>
    <cellStyle name="Normal 6 6 2 2 5 2" xfId="1992" xr:uid="{00000000-0005-0000-0000-000039730000}"/>
    <cellStyle name="Normal 6 6 2 2 5 2 2" xfId="11120" xr:uid="{00000000-0005-0000-0000-00003A730000}"/>
    <cellStyle name="Normal 6 6 2 2 5 2 2 2" xfId="29138" xr:uid="{00000000-0005-0000-0000-00003B730000}"/>
    <cellStyle name="Normal 6 6 2 2 5 2 3" xfId="7880" xr:uid="{00000000-0005-0000-0000-00003C730000}"/>
    <cellStyle name="Normal 6 6 2 2 5 2 3 2" xfId="25898" xr:uid="{00000000-0005-0000-0000-00003D730000}"/>
    <cellStyle name="Normal 6 6 2 2 5 2 4" xfId="20012" xr:uid="{00000000-0005-0000-0000-00003E730000}"/>
    <cellStyle name="Normal 6 6 2 2 5 2 5" xfId="16772" xr:uid="{00000000-0005-0000-0000-00003F730000}"/>
    <cellStyle name="Normal 6 6 2 2 5 3" xfId="3198" xr:uid="{00000000-0005-0000-0000-000040730000}"/>
    <cellStyle name="Normal 6 6 2 2 5 3 2" xfId="12326" xr:uid="{00000000-0005-0000-0000-000041730000}"/>
    <cellStyle name="Normal 6 6 2 2 5 3 2 2" xfId="30344" xr:uid="{00000000-0005-0000-0000-000042730000}"/>
    <cellStyle name="Normal 6 6 2 2 5 3 3" xfId="9086" xr:uid="{00000000-0005-0000-0000-000043730000}"/>
    <cellStyle name="Normal 6 6 2 2 5 3 3 2" xfId="27104" xr:uid="{00000000-0005-0000-0000-000044730000}"/>
    <cellStyle name="Normal 6 6 2 2 5 3 4" xfId="21218" xr:uid="{00000000-0005-0000-0000-000045730000}"/>
    <cellStyle name="Normal 6 6 2 2 5 3 5" xfId="17978" xr:uid="{00000000-0005-0000-0000-000046730000}"/>
    <cellStyle name="Normal 6 6 2 2 5 4" xfId="5018" xr:uid="{00000000-0005-0000-0000-000047730000}"/>
    <cellStyle name="Normal 6 6 2 2 5 4 2" xfId="14144" xr:uid="{00000000-0005-0000-0000-000048730000}"/>
    <cellStyle name="Normal 6 6 2 2 5 4 2 2" xfId="32162" xr:uid="{00000000-0005-0000-0000-000049730000}"/>
    <cellStyle name="Normal 6 6 2 2 5 4 3" xfId="7052" xr:uid="{00000000-0005-0000-0000-00004A730000}"/>
    <cellStyle name="Normal 6 6 2 2 5 4 3 2" xfId="25070" xr:uid="{00000000-0005-0000-0000-00004B730000}"/>
    <cellStyle name="Normal 6 6 2 2 5 4 4" xfId="23036" xr:uid="{00000000-0005-0000-0000-00004C730000}"/>
    <cellStyle name="Normal 6 6 2 2 5 5" xfId="10292" xr:uid="{00000000-0005-0000-0000-00004D730000}"/>
    <cellStyle name="Normal 6 6 2 2 5 5 2" xfId="28310" xr:uid="{00000000-0005-0000-0000-00004E730000}"/>
    <cellStyle name="Normal 6 6 2 2 5 6" xfId="5846" xr:uid="{00000000-0005-0000-0000-00004F730000}"/>
    <cellStyle name="Normal 6 6 2 2 5 6 2" xfId="23864" xr:uid="{00000000-0005-0000-0000-000050730000}"/>
    <cellStyle name="Normal 6 6 2 2 5 7" xfId="19184" xr:uid="{00000000-0005-0000-0000-000051730000}"/>
    <cellStyle name="Normal 6 6 2 2 5 8" xfId="15944" xr:uid="{00000000-0005-0000-0000-000052730000}"/>
    <cellStyle name="Normal 6 6 2 2 6" xfId="516" xr:uid="{00000000-0005-0000-0000-000053730000}"/>
    <cellStyle name="Normal 6 6 2 2 6 2" xfId="2172" xr:uid="{00000000-0005-0000-0000-000054730000}"/>
    <cellStyle name="Normal 6 6 2 2 6 2 2" xfId="11300" xr:uid="{00000000-0005-0000-0000-000055730000}"/>
    <cellStyle name="Normal 6 6 2 2 6 2 2 2" xfId="29318" xr:uid="{00000000-0005-0000-0000-000056730000}"/>
    <cellStyle name="Normal 6 6 2 2 6 2 3" xfId="8060" xr:uid="{00000000-0005-0000-0000-000057730000}"/>
    <cellStyle name="Normal 6 6 2 2 6 2 3 2" xfId="26078" xr:uid="{00000000-0005-0000-0000-000058730000}"/>
    <cellStyle name="Normal 6 6 2 2 6 2 4" xfId="20192" xr:uid="{00000000-0005-0000-0000-000059730000}"/>
    <cellStyle name="Normal 6 6 2 2 6 2 5" xfId="16952" xr:uid="{00000000-0005-0000-0000-00005A730000}"/>
    <cellStyle name="Normal 6 6 2 2 6 3" xfId="4370" xr:uid="{00000000-0005-0000-0000-00005B730000}"/>
    <cellStyle name="Normal 6 6 2 2 6 3 2" xfId="13496" xr:uid="{00000000-0005-0000-0000-00005C730000}"/>
    <cellStyle name="Normal 6 6 2 2 6 3 2 2" xfId="31514" xr:uid="{00000000-0005-0000-0000-00005D730000}"/>
    <cellStyle name="Normal 6 6 2 2 6 3 3" xfId="22388" xr:uid="{00000000-0005-0000-0000-00005E730000}"/>
    <cellStyle name="Normal 6 6 2 2 6 4" xfId="9644" xr:uid="{00000000-0005-0000-0000-00005F730000}"/>
    <cellStyle name="Normal 6 6 2 2 6 4 2" xfId="27662" xr:uid="{00000000-0005-0000-0000-000060730000}"/>
    <cellStyle name="Normal 6 6 2 2 6 5" xfId="6404" xr:uid="{00000000-0005-0000-0000-000061730000}"/>
    <cellStyle name="Normal 6 6 2 2 6 5 2" xfId="24422" xr:uid="{00000000-0005-0000-0000-000062730000}"/>
    <cellStyle name="Normal 6 6 2 2 6 6" xfId="18536" xr:uid="{00000000-0005-0000-0000-000063730000}"/>
    <cellStyle name="Normal 6 6 2 2 6 7" xfId="15296" xr:uid="{00000000-0005-0000-0000-000064730000}"/>
    <cellStyle name="Normal 6 6 2 2 7" xfId="1344" xr:uid="{00000000-0005-0000-0000-000065730000}"/>
    <cellStyle name="Normal 6 6 2 2 7 2" xfId="3974" xr:uid="{00000000-0005-0000-0000-000066730000}"/>
    <cellStyle name="Normal 6 6 2 2 7 2 2" xfId="13100" xr:uid="{00000000-0005-0000-0000-000067730000}"/>
    <cellStyle name="Normal 6 6 2 2 7 2 2 2" xfId="31118" xr:uid="{00000000-0005-0000-0000-000068730000}"/>
    <cellStyle name="Normal 6 6 2 2 7 2 3" xfId="21992" xr:uid="{00000000-0005-0000-0000-000069730000}"/>
    <cellStyle name="Normal 6 6 2 2 7 3" xfId="10472" xr:uid="{00000000-0005-0000-0000-00006A730000}"/>
    <cellStyle name="Normal 6 6 2 2 7 3 2" xfId="28490" xr:uid="{00000000-0005-0000-0000-00006B730000}"/>
    <cellStyle name="Normal 6 6 2 2 7 4" xfId="7232" xr:uid="{00000000-0005-0000-0000-00006C730000}"/>
    <cellStyle name="Normal 6 6 2 2 7 4 2" xfId="25250" xr:uid="{00000000-0005-0000-0000-00006D730000}"/>
    <cellStyle name="Normal 6 6 2 2 7 5" xfId="19364" xr:uid="{00000000-0005-0000-0000-00006E730000}"/>
    <cellStyle name="Normal 6 6 2 2 7 6" xfId="16124" xr:uid="{00000000-0005-0000-0000-00006F730000}"/>
    <cellStyle name="Normal 6 6 2 2 8" xfId="2550" xr:uid="{00000000-0005-0000-0000-000070730000}"/>
    <cellStyle name="Normal 6 6 2 2 8 2" xfId="11678" xr:uid="{00000000-0005-0000-0000-000071730000}"/>
    <cellStyle name="Normal 6 6 2 2 8 2 2" xfId="29696" xr:uid="{00000000-0005-0000-0000-000072730000}"/>
    <cellStyle name="Normal 6 6 2 2 8 3" xfId="8438" xr:uid="{00000000-0005-0000-0000-000073730000}"/>
    <cellStyle name="Normal 6 6 2 2 8 3 2" xfId="26456" xr:uid="{00000000-0005-0000-0000-000074730000}"/>
    <cellStyle name="Normal 6 6 2 2 8 4" xfId="20570" xr:uid="{00000000-0005-0000-0000-000075730000}"/>
    <cellStyle name="Normal 6 6 2 2 8 5" xfId="17330" xr:uid="{00000000-0005-0000-0000-000076730000}"/>
    <cellStyle name="Normal 6 6 2 2 9" xfId="3488" xr:uid="{00000000-0005-0000-0000-000077730000}"/>
    <cellStyle name="Normal 6 6 2 2 9 2" xfId="12614" xr:uid="{00000000-0005-0000-0000-000078730000}"/>
    <cellStyle name="Normal 6 6 2 2 9 2 2" xfId="30632" xr:uid="{00000000-0005-0000-0000-000079730000}"/>
    <cellStyle name="Normal 6 6 2 2 9 3" xfId="6008" xr:uid="{00000000-0005-0000-0000-00007A730000}"/>
    <cellStyle name="Normal 6 6 2 2 9 3 2" xfId="24026" xr:uid="{00000000-0005-0000-0000-00007B730000}"/>
    <cellStyle name="Normal 6 6 2 2 9 4" xfId="21506" xr:uid="{00000000-0005-0000-0000-00007C730000}"/>
    <cellStyle name="Normal 6 6 2 2 9 5" xfId="14900" xr:uid="{00000000-0005-0000-0000-00007D730000}"/>
    <cellStyle name="Normal 6 6 2 3" xfId="282" xr:uid="{00000000-0005-0000-0000-00007E730000}"/>
    <cellStyle name="Normal 6 6 2 3 2" xfId="624" xr:uid="{00000000-0005-0000-0000-00007F730000}"/>
    <cellStyle name="Normal 6 6 2 3 2 2" xfId="2280" xr:uid="{00000000-0005-0000-0000-000080730000}"/>
    <cellStyle name="Normal 6 6 2 3 2 2 2" xfId="11408" xr:uid="{00000000-0005-0000-0000-000081730000}"/>
    <cellStyle name="Normal 6 6 2 3 2 2 2 2" xfId="29426" xr:uid="{00000000-0005-0000-0000-000082730000}"/>
    <cellStyle name="Normal 6 6 2 3 2 2 3" xfId="8168" xr:uid="{00000000-0005-0000-0000-000083730000}"/>
    <cellStyle name="Normal 6 6 2 3 2 2 3 2" xfId="26186" xr:uid="{00000000-0005-0000-0000-000084730000}"/>
    <cellStyle name="Normal 6 6 2 3 2 2 4" xfId="20300" xr:uid="{00000000-0005-0000-0000-000085730000}"/>
    <cellStyle name="Normal 6 6 2 3 2 2 5" xfId="17060" xr:uid="{00000000-0005-0000-0000-000086730000}"/>
    <cellStyle name="Normal 6 6 2 3 2 3" xfId="4478" xr:uid="{00000000-0005-0000-0000-000087730000}"/>
    <cellStyle name="Normal 6 6 2 3 2 3 2" xfId="13604" xr:uid="{00000000-0005-0000-0000-000088730000}"/>
    <cellStyle name="Normal 6 6 2 3 2 3 2 2" xfId="31622" xr:uid="{00000000-0005-0000-0000-000089730000}"/>
    <cellStyle name="Normal 6 6 2 3 2 3 3" xfId="22496" xr:uid="{00000000-0005-0000-0000-00008A730000}"/>
    <cellStyle name="Normal 6 6 2 3 2 4" xfId="9752" xr:uid="{00000000-0005-0000-0000-00008B730000}"/>
    <cellStyle name="Normal 6 6 2 3 2 4 2" xfId="27770" xr:uid="{00000000-0005-0000-0000-00008C730000}"/>
    <cellStyle name="Normal 6 6 2 3 2 5" xfId="6512" xr:uid="{00000000-0005-0000-0000-00008D730000}"/>
    <cellStyle name="Normal 6 6 2 3 2 5 2" xfId="24530" xr:uid="{00000000-0005-0000-0000-00008E730000}"/>
    <cellStyle name="Normal 6 6 2 3 2 6" xfId="18644" xr:uid="{00000000-0005-0000-0000-00008F730000}"/>
    <cellStyle name="Normal 6 6 2 3 2 7" xfId="15404" xr:uid="{00000000-0005-0000-0000-000090730000}"/>
    <cellStyle name="Normal 6 6 2 3 3" xfId="1452" xr:uid="{00000000-0005-0000-0000-000091730000}"/>
    <cellStyle name="Normal 6 6 2 3 3 2" xfId="4136" xr:uid="{00000000-0005-0000-0000-000092730000}"/>
    <cellStyle name="Normal 6 6 2 3 3 2 2" xfId="13262" xr:uid="{00000000-0005-0000-0000-000093730000}"/>
    <cellStyle name="Normal 6 6 2 3 3 2 2 2" xfId="31280" xr:uid="{00000000-0005-0000-0000-000094730000}"/>
    <cellStyle name="Normal 6 6 2 3 3 2 3" xfId="22154" xr:uid="{00000000-0005-0000-0000-000095730000}"/>
    <cellStyle name="Normal 6 6 2 3 3 3" xfId="10580" xr:uid="{00000000-0005-0000-0000-000096730000}"/>
    <cellStyle name="Normal 6 6 2 3 3 3 2" xfId="28598" xr:uid="{00000000-0005-0000-0000-000097730000}"/>
    <cellStyle name="Normal 6 6 2 3 3 4" xfId="7340" xr:uid="{00000000-0005-0000-0000-000098730000}"/>
    <cellStyle name="Normal 6 6 2 3 3 4 2" xfId="25358" xr:uid="{00000000-0005-0000-0000-000099730000}"/>
    <cellStyle name="Normal 6 6 2 3 3 5" xfId="19472" xr:uid="{00000000-0005-0000-0000-00009A730000}"/>
    <cellStyle name="Normal 6 6 2 3 3 6" xfId="16232" xr:uid="{00000000-0005-0000-0000-00009B730000}"/>
    <cellStyle name="Normal 6 6 2 3 4" xfId="2658" xr:uid="{00000000-0005-0000-0000-00009C730000}"/>
    <cellStyle name="Normal 6 6 2 3 4 2" xfId="11786" xr:uid="{00000000-0005-0000-0000-00009D730000}"/>
    <cellStyle name="Normal 6 6 2 3 4 2 2" xfId="29804" xr:uid="{00000000-0005-0000-0000-00009E730000}"/>
    <cellStyle name="Normal 6 6 2 3 4 3" xfId="8546" xr:uid="{00000000-0005-0000-0000-00009F730000}"/>
    <cellStyle name="Normal 6 6 2 3 4 3 2" xfId="26564" xr:uid="{00000000-0005-0000-0000-0000A0730000}"/>
    <cellStyle name="Normal 6 6 2 3 4 4" xfId="20678" xr:uid="{00000000-0005-0000-0000-0000A1730000}"/>
    <cellStyle name="Normal 6 6 2 3 4 5" xfId="17438" xr:uid="{00000000-0005-0000-0000-0000A2730000}"/>
    <cellStyle name="Normal 6 6 2 3 5" xfId="3434" xr:uid="{00000000-0005-0000-0000-0000A3730000}"/>
    <cellStyle name="Normal 6 6 2 3 5 2" xfId="12560" xr:uid="{00000000-0005-0000-0000-0000A4730000}"/>
    <cellStyle name="Normal 6 6 2 3 5 2 2" xfId="30578" xr:uid="{00000000-0005-0000-0000-0000A5730000}"/>
    <cellStyle name="Normal 6 6 2 3 5 3" xfId="6170" xr:uid="{00000000-0005-0000-0000-0000A6730000}"/>
    <cellStyle name="Normal 6 6 2 3 5 3 2" xfId="24188" xr:uid="{00000000-0005-0000-0000-0000A7730000}"/>
    <cellStyle name="Normal 6 6 2 3 5 4" xfId="21452" xr:uid="{00000000-0005-0000-0000-0000A8730000}"/>
    <cellStyle name="Normal 6 6 2 3 5 5" xfId="15062" xr:uid="{00000000-0005-0000-0000-0000A9730000}"/>
    <cellStyle name="Normal 6 6 2 3 6" xfId="9410" xr:uid="{00000000-0005-0000-0000-0000AA730000}"/>
    <cellStyle name="Normal 6 6 2 3 6 2" xfId="27428" xr:uid="{00000000-0005-0000-0000-0000AB730000}"/>
    <cellStyle name="Normal 6 6 2 3 7" xfId="5306" xr:uid="{00000000-0005-0000-0000-0000AC730000}"/>
    <cellStyle name="Normal 6 6 2 3 7 2" xfId="23324" xr:uid="{00000000-0005-0000-0000-0000AD730000}"/>
    <cellStyle name="Normal 6 6 2 3 8" xfId="18302" xr:uid="{00000000-0005-0000-0000-0000AE730000}"/>
    <cellStyle name="Normal 6 6 2 3 9" xfId="14360" xr:uid="{00000000-0005-0000-0000-0000AF730000}"/>
    <cellStyle name="Normal 6 6 2 4" xfId="210" xr:uid="{00000000-0005-0000-0000-0000B0730000}"/>
    <cellStyle name="Normal 6 6 2 4 2" xfId="786" xr:uid="{00000000-0005-0000-0000-0000B1730000}"/>
    <cellStyle name="Normal 6 6 2 4 2 2" xfId="2406" xr:uid="{00000000-0005-0000-0000-0000B2730000}"/>
    <cellStyle name="Normal 6 6 2 4 2 2 2" xfId="11534" xr:uid="{00000000-0005-0000-0000-0000B3730000}"/>
    <cellStyle name="Normal 6 6 2 4 2 2 2 2" xfId="29552" xr:uid="{00000000-0005-0000-0000-0000B4730000}"/>
    <cellStyle name="Normal 6 6 2 4 2 2 3" xfId="8294" xr:uid="{00000000-0005-0000-0000-0000B5730000}"/>
    <cellStyle name="Normal 6 6 2 4 2 2 3 2" xfId="26312" xr:uid="{00000000-0005-0000-0000-0000B6730000}"/>
    <cellStyle name="Normal 6 6 2 4 2 2 4" xfId="20426" xr:uid="{00000000-0005-0000-0000-0000B7730000}"/>
    <cellStyle name="Normal 6 6 2 4 2 2 5" xfId="17186" xr:uid="{00000000-0005-0000-0000-0000B8730000}"/>
    <cellStyle name="Normal 6 6 2 4 2 3" xfId="4640" xr:uid="{00000000-0005-0000-0000-0000B9730000}"/>
    <cellStyle name="Normal 6 6 2 4 2 3 2" xfId="13766" xr:uid="{00000000-0005-0000-0000-0000BA730000}"/>
    <cellStyle name="Normal 6 6 2 4 2 3 2 2" xfId="31784" xr:uid="{00000000-0005-0000-0000-0000BB730000}"/>
    <cellStyle name="Normal 6 6 2 4 2 3 3" xfId="22658" xr:uid="{00000000-0005-0000-0000-0000BC730000}"/>
    <cellStyle name="Normal 6 6 2 4 2 4" xfId="9914" xr:uid="{00000000-0005-0000-0000-0000BD730000}"/>
    <cellStyle name="Normal 6 6 2 4 2 4 2" xfId="27932" xr:uid="{00000000-0005-0000-0000-0000BE730000}"/>
    <cellStyle name="Normal 6 6 2 4 2 5" xfId="6674" xr:uid="{00000000-0005-0000-0000-0000BF730000}"/>
    <cellStyle name="Normal 6 6 2 4 2 5 2" xfId="24692" xr:uid="{00000000-0005-0000-0000-0000C0730000}"/>
    <cellStyle name="Normal 6 6 2 4 2 6" xfId="18806" xr:uid="{00000000-0005-0000-0000-0000C1730000}"/>
    <cellStyle name="Normal 6 6 2 4 2 7" xfId="15566" xr:uid="{00000000-0005-0000-0000-0000C2730000}"/>
    <cellStyle name="Normal 6 6 2 4 3" xfId="1614" xr:uid="{00000000-0005-0000-0000-0000C3730000}"/>
    <cellStyle name="Normal 6 6 2 4 3 2" xfId="4064" xr:uid="{00000000-0005-0000-0000-0000C4730000}"/>
    <cellStyle name="Normal 6 6 2 4 3 2 2" xfId="13190" xr:uid="{00000000-0005-0000-0000-0000C5730000}"/>
    <cellStyle name="Normal 6 6 2 4 3 2 2 2" xfId="31208" xr:uid="{00000000-0005-0000-0000-0000C6730000}"/>
    <cellStyle name="Normal 6 6 2 4 3 2 3" xfId="22082" xr:uid="{00000000-0005-0000-0000-0000C7730000}"/>
    <cellStyle name="Normal 6 6 2 4 3 3" xfId="10742" xr:uid="{00000000-0005-0000-0000-0000C8730000}"/>
    <cellStyle name="Normal 6 6 2 4 3 3 2" xfId="28760" xr:uid="{00000000-0005-0000-0000-0000C9730000}"/>
    <cellStyle name="Normal 6 6 2 4 3 4" xfId="7502" xr:uid="{00000000-0005-0000-0000-0000CA730000}"/>
    <cellStyle name="Normal 6 6 2 4 3 4 2" xfId="25520" xr:uid="{00000000-0005-0000-0000-0000CB730000}"/>
    <cellStyle name="Normal 6 6 2 4 3 5" xfId="19634" xr:uid="{00000000-0005-0000-0000-0000CC730000}"/>
    <cellStyle name="Normal 6 6 2 4 3 6" xfId="16394" xr:uid="{00000000-0005-0000-0000-0000CD730000}"/>
    <cellStyle name="Normal 6 6 2 4 4" xfId="2820" xr:uid="{00000000-0005-0000-0000-0000CE730000}"/>
    <cellStyle name="Normal 6 6 2 4 4 2" xfId="11948" xr:uid="{00000000-0005-0000-0000-0000CF730000}"/>
    <cellStyle name="Normal 6 6 2 4 4 2 2" xfId="29966" xr:uid="{00000000-0005-0000-0000-0000D0730000}"/>
    <cellStyle name="Normal 6 6 2 4 4 3" xfId="8708" xr:uid="{00000000-0005-0000-0000-0000D1730000}"/>
    <cellStyle name="Normal 6 6 2 4 4 3 2" xfId="26726" xr:uid="{00000000-0005-0000-0000-0000D2730000}"/>
    <cellStyle name="Normal 6 6 2 4 4 4" xfId="20840" xr:uid="{00000000-0005-0000-0000-0000D3730000}"/>
    <cellStyle name="Normal 6 6 2 4 4 5" xfId="17600" xr:uid="{00000000-0005-0000-0000-0000D4730000}"/>
    <cellStyle name="Normal 6 6 2 4 5" xfId="3596" xr:uid="{00000000-0005-0000-0000-0000D5730000}"/>
    <cellStyle name="Normal 6 6 2 4 5 2" xfId="12722" xr:uid="{00000000-0005-0000-0000-0000D6730000}"/>
    <cellStyle name="Normal 6 6 2 4 5 2 2" xfId="30740" xr:uid="{00000000-0005-0000-0000-0000D7730000}"/>
    <cellStyle name="Normal 6 6 2 4 5 3" xfId="6098" xr:uid="{00000000-0005-0000-0000-0000D8730000}"/>
    <cellStyle name="Normal 6 6 2 4 5 3 2" xfId="24116" xr:uid="{00000000-0005-0000-0000-0000D9730000}"/>
    <cellStyle name="Normal 6 6 2 4 5 4" xfId="21614" xr:uid="{00000000-0005-0000-0000-0000DA730000}"/>
    <cellStyle name="Normal 6 6 2 4 5 5" xfId="14990" xr:uid="{00000000-0005-0000-0000-0000DB730000}"/>
    <cellStyle name="Normal 6 6 2 4 6" xfId="9338" xr:uid="{00000000-0005-0000-0000-0000DC730000}"/>
    <cellStyle name="Normal 6 6 2 4 6 2" xfId="27356" xr:uid="{00000000-0005-0000-0000-0000DD730000}"/>
    <cellStyle name="Normal 6 6 2 4 7" xfId="5468" xr:uid="{00000000-0005-0000-0000-0000DE730000}"/>
    <cellStyle name="Normal 6 6 2 4 7 2" xfId="23486" xr:uid="{00000000-0005-0000-0000-0000DF730000}"/>
    <cellStyle name="Normal 6 6 2 4 8" xfId="18230" xr:uid="{00000000-0005-0000-0000-0000E0730000}"/>
    <cellStyle name="Normal 6 6 2 4 9" xfId="14522" xr:uid="{00000000-0005-0000-0000-0000E1730000}"/>
    <cellStyle name="Normal 6 6 2 5" xfId="948" xr:uid="{00000000-0005-0000-0000-0000E2730000}"/>
    <cellStyle name="Normal 6 6 2 5 2" xfId="1776" xr:uid="{00000000-0005-0000-0000-0000E3730000}"/>
    <cellStyle name="Normal 6 6 2 5 2 2" xfId="4802" xr:uid="{00000000-0005-0000-0000-0000E4730000}"/>
    <cellStyle name="Normal 6 6 2 5 2 2 2" xfId="13928" xr:uid="{00000000-0005-0000-0000-0000E5730000}"/>
    <cellStyle name="Normal 6 6 2 5 2 2 2 2" xfId="31946" xr:uid="{00000000-0005-0000-0000-0000E6730000}"/>
    <cellStyle name="Normal 6 6 2 5 2 2 3" xfId="22820" xr:uid="{00000000-0005-0000-0000-0000E7730000}"/>
    <cellStyle name="Normal 6 6 2 5 2 3" xfId="10904" xr:uid="{00000000-0005-0000-0000-0000E8730000}"/>
    <cellStyle name="Normal 6 6 2 5 2 3 2" xfId="28922" xr:uid="{00000000-0005-0000-0000-0000E9730000}"/>
    <cellStyle name="Normal 6 6 2 5 2 4" xfId="7664" xr:uid="{00000000-0005-0000-0000-0000EA730000}"/>
    <cellStyle name="Normal 6 6 2 5 2 4 2" xfId="25682" xr:uid="{00000000-0005-0000-0000-0000EB730000}"/>
    <cellStyle name="Normal 6 6 2 5 2 5" xfId="19796" xr:uid="{00000000-0005-0000-0000-0000EC730000}"/>
    <cellStyle name="Normal 6 6 2 5 2 6" xfId="16556" xr:uid="{00000000-0005-0000-0000-0000ED730000}"/>
    <cellStyle name="Normal 6 6 2 5 3" xfId="2982" xr:uid="{00000000-0005-0000-0000-0000EE730000}"/>
    <cellStyle name="Normal 6 6 2 5 3 2" xfId="12110" xr:uid="{00000000-0005-0000-0000-0000EF730000}"/>
    <cellStyle name="Normal 6 6 2 5 3 2 2" xfId="30128" xr:uid="{00000000-0005-0000-0000-0000F0730000}"/>
    <cellStyle name="Normal 6 6 2 5 3 3" xfId="8870" xr:uid="{00000000-0005-0000-0000-0000F1730000}"/>
    <cellStyle name="Normal 6 6 2 5 3 3 2" xfId="26888" xr:uid="{00000000-0005-0000-0000-0000F2730000}"/>
    <cellStyle name="Normal 6 6 2 5 3 4" xfId="21002" xr:uid="{00000000-0005-0000-0000-0000F3730000}"/>
    <cellStyle name="Normal 6 6 2 5 3 5" xfId="17762" xr:uid="{00000000-0005-0000-0000-0000F4730000}"/>
    <cellStyle name="Normal 6 6 2 5 4" xfId="3758" xr:uid="{00000000-0005-0000-0000-0000F5730000}"/>
    <cellStyle name="Normal 6 6 2 5 4 2" xfId="12884" xr:uid="{00000000-0005-0000-0000-0000F6730000}"/>
    <cellStyle name="Normal 6 6 2 5 4 2 2" xfId="30902" xr:uid="{00000000-0005-0000-0000-0000F7730000}"/>
    <cellStyle name="Normal 6 6 2 5 4 3" xfId="6836" xr:uid="{00000000-0005-0000-0000-0000F8730000}"/>
    <cellStyle name="Normal 6 6 2 5 4 3 2" xfId="24854" xr:uid="{00000000-0005-0000-0000-0000F9730000}"/>
    <cellStyle name="Normal 6 6 2 5 4 4" xfId="21776" xr:uid="{00000000-0005-0000-0000-0000FA730000}"/>
    <cellStyle name="Normal 6 6 2 5 4 5" xfId="15728" xr:uid="{00000000-0005-0000-0000-0000FB730000}"/>
    <cellStyle name="Normal 6 6 2 5 5" xfId="10076" xr:uid="{00000000-0005-0000-0000-0000FC730000}"/>
    <cellStyle name="Normal 6 6 2 5 5 2" xfId="28094" xr:uid="{00000000-0005-0000-0000-0000FD730000}"/>
    <cellStyle name="Normal 6 6 2 5 6" xfId="5630" xr:uid="{00000000-0005-0000-0000-0000FE730000}"/>
    <cellStyle name="Normal 6 6 2 5 6 2" xfId="23648" xr:uid="{00000000-0005-0000-0000-0000FF730000}"/>
    <cellStyle name="Normal 6 6 2 5 7" xfId="18968" xr:uid="{00000000-0005-0000-0000-000000740000}"/>
    <cellStyle name="Normal 6 6 2 5 8" xfId="14684" xr:uid="{00000000-0005-0000-0000-000001740000}"/>
    <cellStyle name="Normal 6 6 2 6" xfId="1110" xr:uid="{00000000-0005-0000-0000-000002740000}"/>
    <cellStyle name="Normal 6 6 2 6 2" xfId="1938" xr:uid="{00000000-0005-0000-0000-000003740000}"/>
    <cellStyle name="Normal 6 6 2 6 2 2" xfId="11066" xr:uid="{00000000-0005-0000-0000-000004740000}"/>
    <cellStyle name="Normal 6 6 2 6 2 2 2" xfId="29084" xr:uid="{00000000-0005-0000-0000-000005740000}"/>
    <cellStyle name="Normal 6 6 2 6 2 3" xfId="7826" xr:uid="{00000000-0005-0000-0000-000006740000}"/>
    <cellStyle name="Normal 6 6 2 6 2 3 2" xfId="25844" xr:uid="{00000000-0005-0000-0000-000007740000}"/>
    <cellStyle name="Normal 6 6 2 6 2 4" xfId="19958" xr:uid="{00000000-0005-0000-0000-000008740000}"/>
    <cellStyle name="Normal 6 6 2 6 2 5" xfId="16718" xr:uid="{00000000-0005-0000-0000-000009740000}"/>
    <cellStyle name="Normal 6 6 2 6 3" xfId="3144" xr:uid="{00000000-0005-0000-0000-00000A740000}"/>
    <cellStyle name="Normal 6 6 2 6 3 2" xfId="12272" xr:uid="{00000000-0005-0000-0000-00000B740000}"/>
    <cellStyle name="Normal 6 6 2 6 3 2 2" xfId="30290" xr:uid="{00000000-0005-0000-0000-00000C740000}"/>
    <cellStyle name="Normal 6 6 2 6 3 3" xfId="9032" xr:uid="{00000000-0005-0000-0000-00000D740000}"/>
    <cellStyle name="Normal 6 6 2 6 3 3 2" xfId="27050" xr:uid="{00000000-0005-0000-0000-00000E740000}"/>
    <cellStyle name="Normal 6 6 2 6 3 4" xfId="21164" xr:uid="{00000000-0005-0000-0000-00000F740000}"/>
    <cellStyle name="Normal 6 6 2 6 3 5" xfId="17924" xr:uid="{00000000-0005-0000-0000-000010740000}"/>
    <cellStyle name="Normal 6 6 2 6 4" xfId="4964" xr:uid="{00000000-0005-0000-0000-000011740000}"/>
    <cellStyle name="Normal 6 6 2 6 4 2" xfId="14090" xr:uid="{00000000-0005-0000-0000-000012740000}"/>
    <cellStyle name="Normal 6 6 2 6 4 2 2" xfId="32108" xr:uid="{00000000-0005-0000-0000-000013740000}"/>
    <cellStyle name="Normal 6 6 2 6 4 3" xfId="6998" xr:uid="{00000000-0005-0000-0000-000014740000}"/>
    <cellStyle name="Normal 6 6 2 6 4 3 2" xfId="25016" xr:uid="{00000000-0005-0000-0000-000015740000}"/>
    <cellStyle name="Normal 6 6 2 6 4 4" xfId="22982" xr:uid="{00000000-0005-0000-0000-000016740000}"/>
    <cellStyle name="Normal 6 6 2 6 5" xfId="10238" xr:uid="{00000000-0005-0000-0000-000017740000}"/>
    <cellStyle name="Normal 6 6 2 6 5 2" xfId="28256" xr:uid="{00000000-0005-0000-0000-000018740000}"/>
    <cellStyle name="Normal 6 6 2 6 6" xfId="5792" xr:uid="{00000000-0005-0000-0000-000019740000}"/>
    <cellStyle name="Normal 6 6 2 6 6 2" xfId="23810" xr:uid="{00000000-0005-0000-0000-00001A740000}"/>
    <cellStyle name="Normal 6 6 2 6 7" xfId="19130" xr:uid="{00000000-0005-0000-0000-00001B740000}"/>
    <cellStyle name="Normal 6 6 2 6 8" xfId="15890" xr:uid="{00000000-0005-0000-0000-00001C740000}"/>
    <cellStyle name="Normal 6 6 2 7" xfId="462" xr:uid="{00000000-0005-0000-0000-00001D740000}"/>
    <cellStyle name="Normal 6 6 2 7 2" xfId="2118" xr:uid="{00000000-0005-0000-0000-00001E740000}"/>
    <cellStyle name="Normal 6 6 2 7 2 2" xfId="11246" xr:uid="{00000000-0005-0000-0000-00001F740000}"/>
    <cellStyle name="Normal 6 6 2 7 2 2 2" xfId="29264" xr:uid="{00000000-0005-0000-0000-000020740000}"/>
    <cellStyle name="Normal 6 6 2 7 2 3" xfId="8006" xr:uid="{00000000-0005-0000-0000-000021740000}"/>
    <cellStyle name="Normal 6 6 2 7 2 3 2" xfId="26024" xr:uid="{00000000-0005-0000-0000-000022740000}"/>
    <cellStyle name="Normal 6 6 2 7 2 4" xfId="20138" xr:uid="{00000000-0005-0000-0000-000023740000}"/>
    <cellStyle name="Normal 6 6 2 7 2 5" xfId="16898" xr:uid="{00000000-0005-0000-0000-000024740000}"/>
    <cellStyle name="Normal 6 6 2 7 3" xfId="4316" xr:uid="{00000000-0005-0000-0000-000025740000}"/>
    <cellStyle name="Normal 6 6 2 7 3 2" xfId="13442" xr:uid="{00000000-0005-0000-0000-000026740000}"/>
    <cellStyle name="Normal 6 6 2 7 3 2 2" xfId="31460" xr:uid="{00000000-0005-0000-0000-000027740000}"/>
    <cellStyle name="Normal 6 6 2 7 3 3" xfId="22334" xr:uid="{00000000-0005-0000-0000-000028740000}"/>
    <cellStyle name="Normal 6 6 2 7 4" xfId="9590" xr:uid="{00000000-0005-0000-0000-000029740000}"/>
    <cellStyle name="Normal 6 6 2 7 4 2" xfId="27608" xr:uid="{00000000-0005-0000-0000-00002A740000}"/>
    <cellStyle name="Normal 6 6 2 7 5" xfId="6350" xr:uid="{00000000-0005-0000-0000-00002B740000}"/>
    <cellStyle name="Normal 6 6 2 7 5 2" xfId="24368" xr:uid="{00000000-0005-0000-0000-00002C740000}"/>
    <cellStyle name="Normal 6 6 2 7 6" xfId="18482" xr:uid="{00000000-0005-0000-0000-00002D740000}"/>
    <cellStyle name="Normal 6 6 2 7 7" xfId="15242" xr:uid="{00000000-0005-0000-0000-00002E740000}"/>
    <cellStyle name="Normal 6 6 2 8" xfId="1290" xr:uid="{00000000-0005-0000-0000-00002F740000}"/>
    <cellStyle name="Normal 6 6 2 8 2" xfId="3920" xr:uid="{00000000-0005-0000-0000-000030740000}"/>
    <cellStyle name="Normal 6 6 2 8 2 2" xfId="13046" xr:uid="{00000000-0005-0000-0000-000031740000}"/>
    <cellStyle name="Normal 6 6 2 8 2 2 2" xfId="31064" xr:uid="{00000000-0005-0000-0000-000032740000}"/>
    <cellStyle name="Normal 6 6 2 8 2 3" xfId="21938" xr:uid="{00000000-0005-0000-0000-000033740000}"/>
    <cellStyle name="Normal 6 6 2 8 3" xfId="10418" xr:uid="{00000000-0005-0000-0000-000034740000}"/>
    <cellStyle name="Normal 6 6 2 8 3 2" xfId="28436" xr:uid="{00000000-0005-0000-0000-000035740000}"/>
    <cellStyle name="Normal 6 6 2 8 4" xfId="7178" xr:uid="{00000000-0005-0000-0000-000036740000}"/>
    <cellStyle name="Normal 6 6 2 8 4 2" xfId="25196" xr:uid="{00000000-0005-0000-0000-000037740000}"/>
    <cellStyle name="Normal 6 6 2 8 5" xfId="19310" xr:uid="{00000000-0005-0000-0000-000038740000}"/>
    <cellStyle name="Normal 6 6 2 8 6" xfId="16070" xr:uid="{00000000-0005-0000-0000-000039740000}"/>
    <cellStyle name="Normal 6 6 2 9" xfId="2496" xr:uid="{00000000-0005-0000-0000-00003A740000}"/>
    <cellStyle name="Normal 6 6 2 9 2" xfId="11624" xr:uid="{00000000-0005-0000-0000-00003B740000}"/>
    <cellStyle name="Normal 6 6 2 9 2 2" xfId="29642" xr:uid="{00000000-0005-0000-0000-00003C740000}"/>
    <cellStyle name="Normal 6 6 2 9 3" xfId="8384" xr:uid="{00000000-0005-0000-0000-00003D740000}"/>
    <cellStyle name="Normal 6 6 2 9 3 2" xfId="26402" xr:uid="{00000000-0005-0000-0000-00003E740000}"/>
    <cellStyle name="Normal 6 6 2 9 4" xfId="20516" xr:uid="{00000000-0005-0000-0000-00003F740000}"/>
    <cellStyle name="Normal 6 6 2 9 5" xfId="17276" xr:uid="{00000000-0005-0000-0000-000040740000}"/>
    <cellStyle name="Normal 6 6 3" xfId="82" xr:uid="{00000000-0005-0000-0000-000041740000}"/>
    <cellStyle name="Normal 6 6 3 10" xfId="3308" xr:uid="{00000000-0005-0000-0000-000042740000}"/>
    <cellStyle name="Normal 6 6 3 10 2" xfId="12434" xr:uid="{00000000-0005-0000-0000-000043740000}"/>
    <cellStyle name="Normal 6 6 3 10 2 2" xfId="30452" xr:uid="{00000000-0005-0000-0000-000044740000}"/>
    <cellStyle name="Normal 6 6 3 10 3" xfId="5972" xr:uid="{00000000-0005-0000-0000-000045740000}"/>
    <cellStyle name="Normal 6 6 3 10 3 2" xfId="23990" xr:uid="{00000000-0005-0000-0000-000046740000}"/>
    <cellStyle name="Normal 6 6 3 10 4" xfId="21326" xr:uid="{00000000-0005-0000-0000-000047740000}"/>
    <cellStyle name="Normal 6 6 3 10 5" xfId="14864" xr:uid="{00000000-0005-0000-0000-000048740000}"/>
    <cellStyle name="Normal 6 6 3 11" xfId="9212" xr:uid="{00000000-0005-0000-0000-000049740000}"/>
    <cellStyle name="Normal 6 6 3 11 2" xfId="27230" xr:uid="{00000000-0005-0000-0000-00004A740000}"/>
    <cellStyle name="Normal 6 6 3 12" xfId="5162" xr:uid="{00000000-0005-0000-0000-00004B740000}"/>
    <cellStyle name="Normal 6 6 3 12 2" xfId="23180" xr:uid="{00000000-0005-0000-0000-00004C740000}"/>
    <cellStyle name="Normal 6 6 3 13" xfId="18104" xr:uid="{00000000-0005-0000-0000-00004D740000}"/>
    <cellStyle name="Normal 6 6 3 14" xfId="14306" xr:uid="{00000000-0005-0000-0000-00004E740000}"/>
    <cellStyle name="Normal 6 6 3 2" xfId="138" xr:uid="{00000000-0005-0000-0000-00004F740000}"/>
    <cellStyle name="Normal 6 6 3 2 10" xfId="9266" xr:uid="{00000000-0005-0000-0000-000050740000}"/>
    <cellStyle name="Normal 6 6 3 2 10 2" xfId="27284" xr:uid="{00000000-0005-0000-0000-000051740000}"/>
    <cellStyle name="Normal 6 6 3 2 11" xfId="5216" xr:uid="{00000000-0005-0000-0000-000052740000}"/>
    <cellStyle name="Normal 6 6 3 2 11 2" xfId="23234" xr:uid="{00000000-0005-0000-0000-000053740000}"/>
    <cellStyle name="Normal 6 6 3 2 12" xfId="18158" xr:uid="{00000000-0005-0000-0000-000054740000}"/>
    <cellStyle name="Normal 6 6 3 2 13" xfId="14432" xr:uid="{00000000-0005-0000-0000-000055740000}"/>
    <cellStyle name="Normal 6 6 3 2 2" xfId="354" xr:uid="{00000000-0005-0000-0000-000056740000}"/>
    <cellStyle name="Normal 6 6 3 2 2 2" xfId="696" xr:uid="{00000000-0005-0000-0000-000057740000}"/>
    <cellStyle name="Normal 6 6 3 2 2 2 2" xfId="2352" xr:uid="{00000000-0005-0000-0000-000058740000}"/>
    <cellStyle name="Normal 6 6 3 2 2 2 2 2" xfId="11480" xr:uid="{00000000-0005-0000-0000-000059740000}"/>
    <cellStyle name="Normal 6 6 3 2 2 2 2 2 2" xfId="29498" xr:uid="{00000000-0005-0000-0000-00005A740000}"/>
    <cellStyle name="Normal 6 6 3 2 2 2 2 3" xfId="8240" xr:uid="{00000000-0005-0000-0000-00005B740000}"/>
    <cellStyle name="Normal 6 6 3 2 2 2 2 3 2" xfId="26258" xr:uid="{00000000-0005-0000-0000-00005C740000}"/>
    <cellStyle name="Normal 6 6 3 2 2 2 2 4" xfId="20372" xr:uid="{00000000-0005-0000-0000-00005D740000}"/>
    <cellStyle name="Normal 6 6 3 2 2 2 2 5" xfId="17132" xr:uid="{00000000-0005-0000-0000-00005E740000}"/>
    <cellStyle name="Normal 6 6 3 2 2 2 3" xfId="4550" xr:uid="{00000000-0005-0000-0000-00005F740000}"/>
    <cellStyle name="Normal 6 6 3 2 2 2 3 2" xfId="13676" xr:uid="{00000000-0005-0000-0000-000060740000}"/>
    <cellStyle name="Normal 6 6 3 2 2 2 3 2 2" xfId="31694" xr:uid="{00000000-0005-0000-0000-000061740000}"/>
    <cellStyle name="Normal 6 6 3 2 2 2 3 3" xfId="22568" xr:uid="{00000000-0005-0000-0000-000062740000}"/>
    <cellStyle name="Normal 6 6 3 2 2 2 4" xfId="9824" xr:uid="{00000000-0005-0000-0000-000063740000}"/>
    <cellStyle name="Normal 6 6 3 2 2 2 4 2" xfId="27842" xr:uid="{00000000-0005-0000-0000-000064740000}"/>
    <cellStyle name="Normal 6 6 3 2 2 2 5" xfId="6584" xr:uid="{00000000-0005-0000-0000-000065740000}"/>
    <cellStyle name="Normal 6 6 3 2 2 2 5 2" xfId="24602" xr:uid="{00000000-0005-0000-0000-000066740000}"/>
    <cellStyle name="Normal 6 6 3 2 2 2 6" xfId="18716" xr:uid="{00000000-0005-0000-0000-000067740000}"/>
    <cellStyle name="Normal 6 6 3 2 2 2 7" xfId="15476" xr:uid="{00000000-0005-0000-0000-000068740000}"/>
    <cellStyle name="Normal 6 6 3 2 2 3" xfId="1524" xr:uid="{00000000-0005-0000-0000-000069740000}"/>
    <cellStyle name="Normal 6 6 3 2 2 3 2" xfId="4208" xr:uid="{00000000-0005-0000-0000-00006A740000}"/>
    <cellStyle name="Normal 6 6 3 2 2 3 2 2" xfId="13334" xr:uid="{00000000-0005-0000-0000-00006B740000}"/>
    <cellStyle name="Normal 6 6 3 2 2 3 2 2 2" xfId="31352" xr:uid="{00000000-0005-0000-0000-00006C740000}"/>
    <cellStyle name="Normal 6 6 3 2 2 3 2 3" xfId="22226" xr:uid="{00000000-0005-0000-0000-00006D740000}"/>
    <cellStyle name="Normal 6 6 3 2 2 3 3" xfId="10652" xr:uid="{00000000-0005-0000-0000-00006E740000}"/>
    <cellStyle name="Normal 6 6 3 2 2 3 3 2" xfId="28670" xr:uid="{00000000-0005-0000-0000-00006F740000}"/>
    <cellStyle name="Normal 6 6 3 2 2 3 4" xfId="7412" xr:uid="{00000000-0005-0000-0000-000070740000}"/>
    <cellStyle name="Normal 6 6 3 2 2 3 4 2" xfId="25430" xr:uid="{00000000-0005-0000-0000-000071740000}"/>
    <cellStyle name="Normal 6 6 3 2 2 3 5" xfId="19544" xr:uid="{00000000-0005-0000-0000-000072740000}"/>
    <cellStyle name="Normal 6 6 3 2 2 3 6" xfId="16304" xr:uid="{00000000-0005-0000-0000-000073740000}"/>
    <cellStyle name="Normal 6 6 3 2 2 4" xfId="2730" xr:uid="{00000000-0005-0000-0000-000074740000}"/>
    <cellStyle name="Normal 6 6 3 2 2 4 2" xfId="11858" xr:uid="{00000000-0005-0000-0000-000075740000}"/>
    <cellStyle name="Normal 6 6 3 2 2 4 2 2" xfId="29876" xr:uid="{00000000-0005-0000-0000-000076740000}"/>
    <cellStyle name="Normal 6 6 3 2 2 4 3" xfId="8618" xr:uid="{00000000-0005-0000-0000-000077740000}"/>
    <cellStyle name="Normal 6 6 3 2 2 4 3 2" xfId="26636" xr:uid="{00000000-0005-0000-0000-000078740000}"/>
    <cellStyle name="Normal 6 6 3 2 2 4 4" xfId="20750" xr:uid="{00000000-0005-0000-0000-000079740000}"/>
    <cellStyle name="Normal 6 6 3 2 2 4 5" xfId="17510" xr:uid="{00000000-0005-0000-0000-00007A740000}"/>
    <cellStyle name="Normal 6 6 3 2 2 5" xfId="3668" xr:uid="{00000000-0005-0000-0000-00007B740000}"/>
    <cellStyle name="Normal 6 6 3 2 2 5 2" xfId="12794" xr:uid="{00000000-0005-0000-0000-00007C740000}"/>
    <cellStyle name="Normal 6 6 3 2 2 5 2 2" xfId="30812" xr:uid="{00000000-0005-0000-0000-00007D740000}"/>
    <cellStyle name="Normal 6 6 3 2 2 5 3" xfId="6242" xr:uid="{00000000-0005-0000-0000-00007E740000}"/>
    <cellStyle name="Normal 6 6 3 2 2 5 3 2" xfId="24260" xr:uid="{00000000-0005-0000-0000-00007F740000}"/>
    <cellStyle name="Normal 6 6 3 2 2 5 4" xfId="21686" xr:uid="{00000000-0005-0000-0000-000080740000}"/>
    <cellStyle name="Normal 6 6 3 2 2 5 5" xfId="15134" xr:uid="{00000000-0005-0000-0000-000081740000}"/>
    <cellStyle name="Normal 6 6 3 2 2 6" xfId="9482" xr:uid="{00000000-0005-0000-0000-000082740000}"/>
    <cellStyle name="Normal 6 6 3 2 2 6 2" xfId="27500" xr:uid="{00000000-0005-0000-0000-000083740000}"/>
    <cellStyle name="Normal 6 6 3 2 2 7" xfId="5378" xr:uid="{00000000-0005-0000-0000-000084740000}"/>
    <cellStyle name="Normal 6 6 3 2 2 7 2" xfId="23396" xr:uid="{00000000-0005-0000-0000-000085740000}"/>
    <cellStyle name="Normal 6 6 3 2 2 8" xfId="18374" xr:uid="{00000000-0005-0000-0000-000086740000}"/>
    <cellStyle name="Normal 6 6 3 2 2 9" xfId="14594" xr:uid="{00000000-0005-0000-0000-000087740000}"/>
    <cellStyle name="Normal 6 6 3 2 3" xfId="858" xr:uid="{00000000-0005-0000-0000-000088740000}"/>
    <cellStyle name="Normal 6 6 3 2 3 2" xfId="1686" xr:uid="{00000000-0005-0000-0000-000089740000}"/>
    <cellStyle name="Normal 6 6 3 2 3 2 2" xfId="4712" xr:uid="{00000000-0005-0000-0000-00008A740000}"/>
    <cellStyle name="Normal 6 6 3 2 3 2 2 2" xfId="13838" xr:uid="{00000000-0005-0000-0000-00008B740000}"/>
    <cellStyle name="Normal 6 6 3 2 3 2 2 2 2" xfId="31856" xr:uid="{00000000-0005-0000-0000-00008C740000}"/>
    <cellStyle name="Normal 6 6 3 2 3 2 2 3" xfId="22730" xr:uid="{00000000-0005-0000-0000-00008D740000}"/>
    <cellStyle name="Normal 6 6 3 2 3 2 3" xfId="10814" xr:uid="{00000000-0005-0000-0000-00008E740000}"/>
    <cellStyle name="Normal 6 6 3 2 3 2 3 2" xfId="28832" xr:uid="{00000000-0005-0000-0000-00008F740000}"/>
    <cellStyle name="Normal 6 6 3 2 3 2 4" xfId="7574" xr:uid="{00000000-0005-0000-0000-000090740000}"/>
    <cellStyle name="Normal 6 6 3 2 3 2 4 2" xfId="25592" xr:uid="{00000000-0005-0000-0000-000091740000}"/>
    <cellStyle name="Normal 6 6 3 2 3 2 5" xfId="19706" xr:uid="{00000000-0005-0000-0000-000092740000}"/>
    <cellStyle name="Normal 6 6 3 2 3 2 6" xfId="16466" xr:uid="{00000000-0005-0000-0000-000093740000}"/>
    <cellStyle name="Normal 6 6 3 2 3 3" xfId="2892" xr:uid="{00000000-0005-0000-0000-000094740000}"/>
    <cellStyle name="Normal 6 6 3 2 3 3 2" xfId="12020" xr:uid="{00000000-0005-0000-0000-000095740000}"/>
    <cellStyle name="Normal 6 6 3 2 3 3 2 2" xfId="30038" xr:uid="{00000000-0005-0000-0000-000096740000}"/>
    <cellStyle name="Normal 6 6 3 2 3 3 3" xfId="8780" xr:uid="{00000000-0005-0000-0000-000097740000}"/>
    <cellStyle name="Normal 6 6 3 2 3 3 3 2" xfId="26798" xr:uid="{00000000-0005-0000-0000-000098740000}"/>
    <cellStyle name="Normal 6 6 3 2 3 3 4" xfId="20912" xr:uid="{00000000-0005-0000-0000-000099740000}"/>
    <cellStyle name="Normal 6 6 3 2 3 3 5" xfId="17672" xr:uid="{00000000-0005-0000-0000-00009A740000}"/>
    <cellStyle name="Normal 6 6 3 2 3 4" xfId="3830" xr:uid="{00000000-0005-0000-0000-00009B740000}"/>
    <cellStyle name="Normal 6 6 3 2 3 4 2" xfId="12956" xr:uid="{00000000-0005-0000-0000-00009C740000}"/>
    <cellStyle name="Normal 6 6 3 2 3 4 2 2" xfId="30974" xr:uid="{00000000-0005-0000-0000-00009D740000}"/>
    <cellStyle name="Normal 6 6 3 2 3 4 3" xfId="6746" xr:uid="{00000000-0005-0000-0000-00009E740000}"/>
    <cellStyle name="Normal 6 6 3 2 3 4 3 2" xfId="24764" xr:uid="{00000000-0005-0000-0000-00009F740000}"/>
    <cellStyle name="Normal 6 6 3 2 3 4 4" xfId="21848" xr:uid="{00000000-0005-0000-0000-0000A0740000}"/>
    <cellStyle name="Normal 6 6 3 2 3 4 5" xfId="15638" xr:uid="{00000000-0005-0000-0000-0000A1740000}"/>
    <cellStyle name="Normal 6 6 3 2 3 5" xfId="9986" xr:uid="{00000000-0005-0000-0000-0000A2740000}"/>
    <cellStyle name="Normal 6 6 3 2 3 5 2" xfId="28004" xr:uid="{00000000-0005-0000-0000-0000A3740000}"/>
    <cellStyle name="Normal 6 6 3 2 3 6" xfId="5540" xr:uid="{00000000-0005-0000-0000-0000A4740000}"/>
    <cellStyle name="Normal 6 6 3 2 3 6 2" xfId="23558" xr:uid="{00000000-0005-0000-0000-0000A5740000}"/>
    <cellStyle name="Normal 6 6 3 2 3 7" xfId="18878" xr:uid="{00000000-0005-0000-0000-0000A6740000}"/>
    <cellStyle name="Normal 6 6 3 2 3 8" xfId="14756" xr:uid="{00000000-0005-0000-0000-0000A7740000}"/>
    <cellStyle name="Normal 6 6 3 2 4" xfId="1020" xr:uid="{00000000-0005-0000-0000-0000A8740000}"/>
    <cellStyle name="Normal 6 6 3 2 4 2" xfId="1848" xr:uid="{00000000-0005-0000-0000-0000A9740000}"/>
    <cellStyle name="Normal 6 6 3 2 4 2 2" xfId="10976" xr:uid="{00000000-0005-0000-0000-0000AA740000}"/>
    <cellStyle name="Normal 6 6 3 2 4 2 2 2" xfId="28994" xr:uid="{00000000-0005-0000-0000-0000AB740000}"/>
    <cellStyle name="Normal 6 6 3 2 4 2 3" xfId="7736" xr:uid="{00000000-0005-0000-0000-0000AC740000}"/>
    <cellStyle name="Normal 6 6 3 2 4 2 3 2" xfId="25754" xr:uid="{00000000-0005-0000-0000-0000AD740000}"/>
    <cellStyle name="Normal 6 6 3 2 4 2 4" xfId="19868" xr:uid="{00000000-0005-0000-0000-0000AE740000}"/>
    <cellStyle name="Normal 6 6 3 2 4 2 5" xfId="16628" xr:uid="{00000000-0005-0000-0000-0000AF740000}"/>
    <cellStyle name="Normal 6 6 3 2 4 3" xfId="3054" xr:uid="{00000000-0005-0000-0000-0000B0740000}"/>
    <cellStyle name="Normal 6 6 3 2 4 3 2" xfId="12182" xr:uid="{00000000-0005-0000-0000-0000B1740000}"/>
    <cellStyle name="Normal 6 6 3 2 4 3 2 2" xfId="30200" xr:uid="{00000000-0005-0000-0000-0000B2740000}"/>
    <cellStyle name="Normal 6 6 3 2 4 3 3" xfId="8942" xr:uid="{00000000-0005-0000-0000-0000B3740000}"/>
    <cellStyle name="Normal 6 6 3 2 4 3 3 2" xfId="26960" xr:uid="{00000000-0005-0000-0000-0000B4740000}"/>
    <cellStyle name="Normal 6 6 3 2 4 3 4" xfId="21074" xr:uid="{00000000-0005-0000-0000-0000B5740000}"/>
    <cellStyle name="Normal 6 6 3 2 4 3 5" xfId="17834" xr:uid="{00000000-0005-0000-0000-0000B6740000}"/>
    <cellStyle name="Normal 6 6 3 2 4 4" xfId="4874" xr:uid="{00000000-0005-0000-0000-0000B7740000}"/>
    <cellStyle name="Normal 6 6 3 2 4 4 2" xfId="14000" xr:uid="{00000000-0005-0000-0000-0000B8740000}"/>
    <cellStyle name="Normal 6 6 3 2 4 4 2 2" xfId="32018" xr:uid="{00000000-0005-0000-0000-0000B9740000}"/>
    <cellStyle name="Normal 6 6 3 2 4 4 3" xfId="6908" xr:uid="{00000000-0005-0000-0000-0000BA740000}"/>
    <cellStyle name="Normal 6 6 3 2 4 4 3 2" xfId="24926" xr:uid="{00000000-0005-0000-0000-0000BB740000}"/>
    <cellStyle name="Normal 6 6 3 2 4 4 4" xfId="22892" xr:uid="{00000000-0005-0000-0000-0000BC740000}"/>
    <cellStyle name="Normal 6 6 3 2 4 5" xfId="10148" xr:uid="{00000000-0005-0000-0000-0000BD740000}"/>
    <cellStyle name="Normal 6 6 3 2 4 5 2" xfId="28166" xr:uid="{00000000-0005-0000-0000-0000BE740000}"/>
    <cellStyle name="Normal 6 6 3 2 4 6" xfId="5702" xr:uid="{00000000-0005-0000-0000-0000BF740000}"/>
    <cellStyle name="Normal 6 6 3 2 4 6 2" xfId="23720" xr:uid="{00000000-0005-0000-0000-0000C0740000}"/>
    <cellStyle name="Normal 6 6 3 2 4 7" xfId="19040" xr:uid="{00000000-0005-0000-0000-0000C1740000}"/>
    <cellStyle name="Normal 6 6 3 2 4 8" xfId="15800" xr:uid="{00000000-0005-0000-0000-0000C2740000}"/>
    <cellStyle name="Normal 6 6 3 2 5" xfId="1182" xr:uid="{00000000-0005-0000-0000-0000C3740000}"/>
    <cellStyle name="Normal 6 6 3 2 5 2" xfId="2010" xr:uid="{00000000-0005-0000-0000-0000C4740000}"/>
    <cellStyle name="Normal 6 6 3 2 5 2 2" xfId="11138" xr:uid="{00000000-0005-0000-0000-0000C5740000}"/>
    <cellStyle name="Normal 6 6 3 2 5 2 2 2" xfId="29156" xr:uid="{00000000-0005-0000-0000-0000C6740000}"/>
    <cellStyle name="Normal 6 6 3 2 5 2 3" xfId="7898" xr:uid="{00000000-0005-0000-0000-0000C7740000}"/>
    <cellStyle name="Normal 6 6 3 2 5 2 3 2" xfId="25916" xr:uid="{00000000-0005-0000-0000-0000C8740000}"/>
    <cellStyle name="Normal 6 6 3 2 5 2 4" xfId="20030" xr:uid="{00000000-0005-0000-0000-0000C9740000}"/>
    <cellStyle name="Normal 6 6 3 2 5 2 5" xfId="16790" xr:uid="{00000000-0005-0000-0000-0000CA740000}"/>
    <cellStyle name="Normal 6 6 3 2 5 3" xfId="3216" xr:uid="{00000000-0005-0000-0000-0000CB740000}"/>
    <cellStyle name="Normal 6 6 3 2 5 3 2" xfId="12344" xr:uid="{00000000-0005-0000-0000-0000CC740000}"/>
    <cellStyle name="Normal 6 6 3 2 5 3 2 2" xfId="30362" xr:uid="{00000000-0005-0000-0000-0000CD740000}"/>
    <cellStyle name="Normal 6 6 3 2 5 3 3" xfId="9104" xr:uid="{00000000-0005-0000-0000-0000CE740000}"/>
    <cellStyle name="Normal 6 6 3 2 5 3 3 2" xfId="27122" xr:uid="{00000000-0005-0000-0000-0000CF740000}"/>
    <cellStyle name="Normal 6 6 3 2 5 3 4" xfId="21236" xr:uid="{00000000-0005-0000-0000-0000D0740000}"/>
    <cellStyle name="Normal 6 6 3 2 5 3 5" xfId="17996" xr:uid="{00000000-0005-0000-0000-0000D1740000}"/>
    <cellStyle name="Normal 6 6 3 2 5 4" xfId="5036" xr:uid="{00000000-0005-0000-0000-0000D2740000}"/>
    <cellStyle name="Normal 6 6 3 2 5 4 2" xfId="14162" xr:uid="{00000000-0005-0000-0000-0000D3740000}"/>
    <cellStyle name="Normal 6 6 3 2 5 4 2 2" xfId="32180" xr:uid="{00000000-0005-0000-0000-0000D4740000}"/>
    <cellStyle name="Normal 6 6 3 2 5 4 3" xfId="7070" xr:uid="{00000000-0005-0000-0000-0000D5740000}"/>
    <cellStyle name="Normal 6 6 3 2 5 4 3 2" xfId="25088" xr:uid="{00000000-0005-0000-0000-0000D6740000}"/>
    <cellStyle name="Normal 6 6 3 2 5 4 4" xfId="23054" xr:uid="{00000000-0005-0000-0000-0000D7740000}"/>
    <cellStyle name="Normal 6 6 3 2 5 5" xfId="10310" xr:uid="{00000000-0005-0000-0000-0000D8740000}"/>
    <cellStyle name="Normal 6 6 3 2 5 5 2" xfId="28328" xr:uid="{00000000-0005-0000-0000-0000D9740000}"/>
    <cellStyle name="Normal 6 6 3 2 5 6" xfId="5864" xr:uid="{00000000-0005-0000-0000-0000DA740000}"/>
    <cellStyle name="Normal 6 6 3 2 5 6 2" xfId="23882" xr:uid="{00000000-0005-0000-0000-0000DB740000}"/>
    <cellStyle name="Normal 6 6 3 2 5 7" xfId="19202" xr:uid="{00000000-0005-0000-0000-0000DC740000}"/>
    <cellStyle name="Normal 6 6 3 2 5 8" xfId="15962" xr:uid="{00000000-0005-0000-0000-0000DD740000}"/>
    <cellStyle name="Normal 6 6 3 2 6" xfId="534" xr:uid="{00000000-0005-0000-0000-0000DE740000}"/>
    <cellStyle name="Normal 6 6 3 2 6 2" xfId="2190" xr:uid="{00000000-0005-0000-0000-0000DF740000}"/>
    <cellStyle name="Normal 6 6 3 2 6 2 2" xfId="11318" xr:uid="{00000000-0005-0000-0000-0000E0740000}"/>
    <cellStyle name="Normal 6 6 3 2 6 2 2 2" xfId="29336" xr:uid="{00000000-0005-0000-0000-0000E1740000}"/>
    <cellStyle name="Normal 6 6 3 2 6 2 3" xfId="8078" xr:uid="{00000000-0005-0000-0000-0000E2740000}"/>
    <cellStyle name="Normal 6 6 3 2 6 2 3 2" xfId="26096" xr:uid="{00000000-0005-0000-0000-0000E3740000}"/>
    <cellStyle name="Normal 6 6 3 2 6 2 4" xfId="20210" xr:uid="{00000000-0005-0000-0000-0000E4740000}"/>
    <cellStyle name="Normal 6 6 3 2 6 2 5" xfId="16970" xr:uid="{00000000-0005-0000-0000-0000E5740000}"/>
    <cellStyle name="Normal 6 6 3 2 6 3" xfId="4388" xr:uid="{00000000-0005-0000-0000-0000E6740000}"/>
    <cellStyle name="Normal 6 6 3 2 6 3 2" xfId="13514" xr:uid="{00000000-0005-0000-0000-0000E7740000}"/>
    <cellStyle name="Normal 6 6 3 2 6 3 2 2" xfId="31532" xr:uid="{00000000-0005-0000-0000-0000E8740000}"/>
    <cellStyle name="Normal 6 6 3 2 6 3 3" xfId="22406" xr:uid="{00000000-0005-0000-0000-0000E9740000}"/>
    <cellStyle name="Normal 6 6 3 2 6 4" xfId="9662" xr:uid="{00000000-0005-0000-0000-0000EA740000}"/>
    <cellStyle name="Normal 6 6 3 2 6 4 2" xfId="27680" xr:uid="{00000000-0005-0000-0000-0000EB740000}"/>
    <cellStyle name="Normal 6 6 3 2 6 5" xfId="6422" xr:uid="{00000000-0005-0000-0000-0000EC740000}"/>
    <cellStyle name="Normal 6 6 3 2 6 5 2" xfId="24440" xr:uid="{00000000-0005-0000-0000-0000ED740000}"/>
    <cellStyle name="Normal 6 6 3 2 6 6" xfId="18554" xr:uid="{00000000-0005-0000-0000-0000EE740000}"/>
    <cellStyle name="Normal 6 6 3 2 6 7" xfId="15314" xr:uid="{00000000-0005-0000-0000-0000EF740000}"/>
    <cellStyle name="Normal 6 6 3 2 7" xfId="1362" xr:uid="{00000000-0005-0000-0000-0000F0740000}"/>
    <cellStyle name="Normal 6 6 3 2 7 2" xfId="3992" xr:uid="{00000000-0005-0000-0000-0000F1740000}"/>
    <cellStyle name="Normal 6 6 3 2 7 2 2" xfId="13118" xr:uid="{00000000-0005-0000-0000-0000F2740000}"/>
    <cellStyle name="Normal 6 6 3 2 7 2 2 2" xfId="31136" xr:uid="{00000000-0005-0000-0000-0000F3740000}"/>
    <cellStyle name="Normal 6 6 3 2 7 2 3" xfId="22010" xr:uid="{00000000-0005-0000-0000-0000F4740000}"/>
    <cellStyle name="Normal 6 6 3 2 7 3" xfId="10490" xr:uid="{00000000-0005-0000-0000-0000F5740000}"/>
    <cellStyle name="Normal 6 6 3 2 7 3 2" xfId="28508" xr:uid="{00000000-0005-0000-0000-0000F6740000}"/>
    <cellStyle name="Normal 6 6 3 2 7 4" xfId="7250" xr:uid="{00000000-0005-0000-0000-0000F7740000}"/>
    <cellStyle name="Normal 6 6 3 2 7 4 2" xfId="25268" xr:uid="{00000000-0005-0000-0000-0000F8740000}"/>
    <cellStyle name="Normal 6 6 3 2 7 5" xfId="19382" xr:uid="{00000000-0005-0000-0000-0000F9740000}"/>
    <cellStyle name="Normal 6 6 3 2 7 6" xfId="16142" xr:uid="{00000000-0005-0000-0000-0000FA740000}"/>
    <cellStyle name="Normal 6 6 3 2 8" xfId="2568" xr:uid="{00000000-0005-0000-0000-0000FB740000}"/>
    <cellStyle name="Normal 6 6 3 2 8 2" xfId="11696" xr:uid="{00000000-0005-0000-0000-0000FC740000}"/>
    <cellStyle name="Normal 6 6 3 2 8 2 2" xfId="29714" xr:uid="{00000000-0005-0000-0000-0000FD740000}"/>
    <cellStyle name="Normal 6 6 3 2 8 3" xfId="8456" xr:uid="{00000000-0005-0000-0000-0000FE740000}"/>
    <cellStyle name="Normal 6 6 3 2 8 3 2" xfId="26474" xr:uid="{00000000-0005-0000-0000-0000FF740000}"/>
    <cellStyle name="Normal 6 6 3 2 8 4" xfId="20588" xr:uid="{00000000-0005-0000-0000-000000750000}"/>
    <cellStyle name="Normal 6 6 3 2 8 5" xfId="17348" xr:uid="{00000000-0005-0000-0000-000001750000}"/>
    <cellStyle name="Normal 6 6 3 2 9" xfId="3506" xr:uid="{00000000-0005-0000-0000-000002750000}"/>
    <cellStyle name="Normal 6 6 3 2 9 2" xfId="12632" xr:uid="{00000000-0005-0000-0000-000003750000}"/>
    <cellStyle name="Normal 6 6 3 2 9 2 2" xfId="30650" xr:uid="{00000000-0005-0000-0000-000004750000}"/>
    <cellStyle name="Normal 6 6 3 2 9 3" xfId="6026" xr:uid="{00000000-0005-0000-0000-000005750000}"/>
    <cellStyle name="Normal 6 6 3 2 9 3 2" xfId="24044" xr:uid="{00000000-0005-0000-0000-000006750000}"/>
    <cellStyle name="Normal 6 6 3 2 9 4" xfId="21524" xr:uid="{00000000-0005-0000-0000-000007750000}"/>
    <cellStyle name="Normal 6 6 3 2 9 5" xfId="14918" xr:uid="{00000000-0005-0000-0000-000008750000}"/>
    <cellStyle name="Normal 6 6 3 3" xfId="300" xr:uid="{00000000-0005-0000-0000-000009750000}"/>
    <cellStyle name="Normal 6 6 3 3 2" xfId="642" xr:uid="{00000000-0005-0000-0000-00000A750000}"/>
    <cellStyle name="Normal 6 6 3 3 2 2" xfId="2298" xr:uid="{00000000-0005-0000-0000-00000B750000}"/>
    <cellStyle name="Normal 6 6 3 3 2 2 2" xfId="11426" xr:uid="{00000000-0005-0000-0000-00000C750000}"/>
    <cellStyle name="Normal 6 6 3 3 2 2 2 2" xfId="29444" xr:uid="{00000000-0005-0000-0000-00000D750000}"/>
    <cellStyle name="Normal 6 6 3 3 2 2 3" xfId="8186" xr:uid="{00000000-0005-0000-0000-00000E750000}"/>
    <cellStyle name="Normal 6 6 3 3 2 2 3 2" xfId="26204" xr:uid="{00000000-0005-0000-0000-00000F750000}"/>
    <cellStyle name="Normal 6 6 3 3 2 2 4" xfId="20318" xr:uid="{00000000-0005-0000-0000-000010750000}"/>
    <cellStyle name="Normal 6 6 3 3 2 2 5" xfId="17078" xr:uid="{00000000-0005-0000-0000-000011750000}"/>
    <cellStyle name="Normal 6 6 3 3 2 3" xfId="4496" xr:uid="{00000000-0005-0000-0000-000012750000}"/>
    <cellStyle name="Normal 6 6 3 3 2 3 2" xfId="13622" xr:uid="{00000000-0005-0000-0000-000013750000}"/>
    <cellStyle name="Normal 6 6 3 3 2 3 2 2" xfId="31640" xr:uid="{00000000-0005-0000-0000-000014750000}"/>
    <cellStyle name="Normal 6 6 3 3 2 3 3" xfId="22514" xr:uid="{00000000-0005-0000-0000-000015750000}"/>
    <cellStyle name="Normal 6 6 3 3 2 4" xfId="9770" xr:uid="{00000000-0005-0000-0000-000016750000}"/>
    <cellStyle name="Normal 6 6 3 3 2 4 2" xfId="27788" xr:uid="{00000000-0005-0000-0000-000017750000}"/>
    <cellStyle name="Normal 6 6 3 3 2 5" xfId="6530" xr:uid="{00000000-0005-0000-0000-000018750000}"/>
    <cellStyle name="Normal 6 6 3 3 2 5 2" xfId="24548" xr:uid="{00000000-0005-0000-0000-000019750000}"/>
    <cellStyle name="Normal 6 6 3 3 2 6" xfId="18662" xr:uid="{00000000-0005-0000-0000-00001A750000}"/>
    <cellStyle name="Normal 6 6 3 3 2 7" xfId="15422" xr:uid="{00000000-0005-0000-0000-00001B750000}"/>
    <cellStyle name="Normal 6 6 3 3 3" xfId="1470" xr:uid="{00000000-0005-0000-0000-00001C750000}"/>
    <cellStyle name="Normal 6 6 3 3 3 2" xfId="4154" xr:uid="{00000000-0005-0000-0000-00001D750000}"/>
    <cellStyle name="Normal 6 6 3 3 3 2 2" xfId="13280" xr:uid="{00000000-0005-0000-0000-00001E750000}"/>
    <cellStyle name="Normal 6 6 3 3 3 2 2 2" xfId="31298" xr:uid="{00000000-0005-0000-0000-00001F750000}"/>
    <cellStyle name="Normal 6 6 3 3 3 2 3" xfId="22172" xr:uid="{00000000-0005-0000-0000-000020750000}"/>
    <cellStyle name="Normal 6 6 3 3 3 3" xfId="10598" xr:uid="{00000000-0005-0000-0000-000021750000}"/>
    <cellStyle name="Normal 6 6 3 3 3 3 2" xfId="28616" xr:uid="{00000000-0005-0000-0000-000022750000}"/>
    <cellStyle name="Normal 6 6 3 3 3 4" xfId="7358" xr:uid="{00000000-0005-0000-0000-000023750000}"/>
    <cellStyle name="Normal 6 6 3 3 3 4 2" xfId="25376" xr:uid="{00000000-0005-0000-0000-000024750000}"/>
    <cellStyle name="Normal 6 6 3 3 3 5" xfId="19490" xr:uid="{00000000-0005-0000-0000-000025750000}"/>
    <cellStyle name="Normal 6 6 3 3 3 6" xfId="16250" xr:uid="{00000000-0005-0000-0000-000026750000}"/>
    <cellStyle name="Normal 6 6 3 3 4" xfId="2676" xr:uid="{00000000-0005-0000-0000-000027750000}"/>
    <cellStyle name="Normal 6 6 3 3 4 2" xfId="11804" xr:uid="{00000000-0005-0000-0000-000028750000}"/>
    <cellStyle name="Normal 6 6 3 3 4 2 2" xfId="29822" xr:uid="{00000000-0005-0000-0000-000029750000}"/>
    <cellStyle name="Normal 6 6 3 3 4 3" xfId="8564" xr:uid="{00000000-0005-0000-0000-00002A750000}"/>
    <cellStyle name="Normal 6 6 3 3 4 3 2" xfId="26582" xr:uid="{00000000-0005-0000-0000-00002B750000}"/>
    <cellStyle name="Normal 6 6 3 3 4 4" xfId="20696" xr:uid="{00000000-0005-0000-0000-00002C750000}"/>
    <cellStyle name="Normal 6 6 3 3 4 5" xfId="17456" xr:uid="{00000000-0005-0000-0000-00002D750000}"/>
    <cellStyle name="Normal 6 6 3 3 5" xfId="3452" xr:uid="{00000000-0005-0000-0000-00002E750000}"/>
    <cellStyle name="Normal 6 6 3 3 5 2" xfId="12578" xr:uid="{00000000-0005-0000-0000-00002F750000}"/>
    <cellStyle name="Normal 6 6 3 3 5 2 2" xfId="30596" xr:uid="{00000000-0005-0000-0000-000030750000}"/>
    <cellStyle name="Normal 6 6 3 3 5 3" xfId="6188" xr:uid="{00000000-0005-0000-0000-000031750000}"/>
    <cellStyle name="Normal 6 6 3 3 5 3 2" xfId="24206" xr:uid="{00000000-0005-0000-0000-000032750000}"/>
    <cellStyle name="Normal 6 6 3 3 5 4" xfId="21470" xr:uid="{00000000-0005-0000-0000-000033750000}"/>
    <cellStyle name="Normal 6 6 3 3 5 5" xfId="15080" xr:uid="{00000000-0005-0000-0000-000034750000}"/>
    <cellStyle name="Normal 6 6 3 3 6" xfId="9428" xr:uid="{00000000-0005-0000-0000-000035750000}"/>
    <cellStyle name="Normal 6 6 3 3 6 2" xfId="27446" xr:uid="{00000000-0005-0000-0000-000036750000}"/>
    <cellStyle name="Normal 6 6 3 3 7" xfId="5324" xr:uid="{00000000-0005-0000-0000-000037750000}"/>
    <cellStyle name="Normal 6 6 3 3 7 2" xfId="23342" xr:uid="{00000000-0005-0000-0000-000038750000}"/>
    <cellStyle name="Normal 6 6 3 3 8" xfId="18320" xr:uid="{00000000-0005-0000-0000-000039750000}"/>
    <cellStyle name="Normal 6 6 3 3 9" xfId="14378" xr:uid="{00000000-0005-0000-0000-00003A750000}"/>
    <cellStyle name="Normal 6 6 3 4" xfId="228" xr:uid="{00000000-0005-0000-0000-00003B750000}"/>
    <cellStyle name="Normal 6 6 3 4 2" xfId="804" xr:uid="{00000000-0005-0000-0000-00003C750000}"/>
    <cellStyle name="Normal 6 6 3 4 2 2" xfId="2424" xr:uid="{00000000-0005-0000-0000-00003D750000}"/>
    <cellStyle name="Normal 6 6 3 4 2 2 2" xfId="11552" xr:uid="{00000000-0005-0000-0000-00003E750000}"/>
    <cellStyle name="Normal 6 6 3 4 2 2 2 2" xfId="29570" xr:uid="{00000000-0005-0000-0000-00003F750000}"/>
    <cellStyle name="Normal 6 6 3 4 2 2 3" xfId="8312" xr:uid="{00000000-0005-0000-0000-000040750000}"/>
    <cellStyle name="Normal 6 6 3 4 2 2 3 2" xfId="26330" xr:uid="{00000000-0005-0000-0000-000041750000}"/>
    <cellStyle name="Normal 6 6 3 4 2 2 4" xfId="20444" xr:uid="{00000000-0005-0000-0000-000042750000}"/>
    <cellStyle name="Normal 6 6 3 4 2 2 5" xfId="17204" xr:uid="{00000000-0005-0000-0000-000043750000}"/>
    <cellStyle name="Normal 6 6 3 4 2 3" xfId="4658" xr:uid="{00000000-0005-0000-0000-000044750000}"/>
    <cellStyle name="Normal 6 6 3 4 2 3 2" xfId="13784" xr:uid="{00000000-0005-0000-0000-000045750000}"/>
    <cellStyle name="Normal 6 6 3 4 2 3 2 2" xfId="31802" xr:uid="{00000000-0005-0000-0000-000046750000}"/>
    <cellStyle name="Normal 6 6 3 4 2 3 3" xfId="22676" xr:uid="{00000000-0005-0000-0000-000047750000}"/>
    <cellStyle name="Normal 6 6 3 4 2 4" xfId="9932" xr:uid="{00000000-0005-0000-0000-000048750000}"/>
    <cellStyle name="Normal 6 6 3 4 2 4 2" xfId="27950" xr:uid="{00000000-0005-0000-0000-000049750000}"/>
    <cellStyle name="Normal 6 6 3 4 2 5" xfId="6692" xr:uid="{00000000-0005-0000-0000-00004A750000}"/>
    <cellStyle name="Normal 6 6 3 4 2 5 2" xfId="24710" xr:uid="{00000000-0005-0000-0000-00004B750000}"/>
    <cellStyle name="Normal 6 6 3 4 2 6" xfId="18824" xr:uid="{00000000-0005-0000-0000-00004C750000}"/>
    <cellStyle name="Normal 6 6 3 4 2 7" xfId="15584" xr:uid="{00000000-0005-0000-0000-00004D750000}"/>
    <cellStyle name="Normal 6 6 3 4 3" xfId="1632" xr:uid="{00000000-0005-0000-0000-00004E750000}"/>
    <cellStyle name="Normal 6 6 3 4 3 2" xfId="4082" xr:uid="{00000000-0005-0000-0000-00004F750000}"/>
    <cellStyle name="Normal 6 6 3 4 3 2 2" xfId="13208" xr:uid="{00000000-0005-0000-0000-000050750000}"/>
    <cellStyle name="Normal 6 6 3 4 3 2 2 2" xfId="31226" xr:uid="{00000000-0005-0000-0000-000051750000}"/>
    <cellStyle name="Normal 6 6 3 4 3 2 3" xfId="22100" xr:uid="{00000000-0005-0000-0000-000052750000}"/>
    <cellStyle name="Normal 6 6 3 4 3 3" xfId="10760" xr:uid="{00000000-0005-0000-0000-000053750000}"/>
    <cellStyle name="Normal 6 6 3 4 3 3 2" xfId="28778" xr:uid="{00000000-0005-0000-0000-000054750000}"/>
    <cellStyle name="Normal 6 6 3 4 3 4" xfId="7520" xr:uid="{00000000-0005-0000-0000-000055750000}"/>
    <cellStyle name="Normal 6 6 3 4 3 4 2" xfId="25538" xr:uid="{00000000-0005-0000-0000-000056750000}"/>
    <cellStyle name="Normal 6 6 3 4 3 5" xfId="19652" xr:uid="{00000000-0005-0000-0000-000057750000}"/>
    <cellStyle name="Normal 6 6 3 4 3 6" xfId="16412" xr:uid="{00000000-0005-0000-0000-000058750000}"/>
    <cellStyle name="Normal 6 6 3 4 4" xfId="2838" xr:uid="{00000000-0005-0000-0000-000059750000}"/>
    <cellStyle name="Normal 6 6 3 4 4 2" xfId="11966" xr:uid="{00000000-0005-0000-0000-00005A750000}"/>
    <cellStyle name="Normal 6 6 3 4 4 2 2" xfId="29984" xr:uid="{00000000-0005-0000-0000-00005B750000}"/>
    <cellStyle name="Normal 6 6 3 4 4 3" xfId="8726" xr:uid="{00000000-0005-0000-0000-00005C750000}"/>
    <cellStyle name="Normal 6 6 3 4 4 3 2" xfId="26744" xr:uid="{00000000-0005-0000-0000-00005D750000}"/>
    <cellStyle name="Normal 6 6 3 4 4 4" xfId="20858" xr:uid="{00000000-0005-0000-0000-00005E750000}"/>
    <cellStyle name="Normal 6 6 3 4 4 5" xfId="17618" xr:uid="{00000000-0005-0000-0000-00005F750000}"/>
    <cellStyle name="Normal 6 6 3 4 5" xfId="3614" xr:uid="{00000000-0005-0000-0000-000060750000}"/>
    <cellStyle name="Normal 6 6 3 4 5 2" xfId="12740" xr:uid="{00000000-0005-0000-0000-000061750000}"/>
    <cellStyle name="Normal 6 6 3 4 5 2 2" xfId="30758" xr:uid="{00000000-0005-0000-0000-000062750000}"/>
    <cellStyle name="Normal 6 6 3 4 5 3" xfId="6116" xr:uid="{00000000-0005-0000-0000-000063750000}"/>
    <cellStyle name="Normal 6 6 3 4 5 3 2" xfId="24134" xr:uid="{00000000-0005-0000-0000-000064750000}"/>
    <cellStyle name="Normal 6 6 3 4 5 4" xfId="21632" xr:uid="{00000000-0005-0000-0000-000065750000}"/>
    <cellStyle name="Normal 6 6 3 4 5 5" xfId="15008" xr:uid="{00000000-0005-0000-0000-000066750000}"/>
    <cellStyle name="Normal 6 6 3 4 6" xfId="9356" xr:uid="{00000000-0005-0000-0000-000067750000}"/>
    <cellStyle name="Normal 6 6 3 4 6 2" xfId="27374" xr:uid="{00000000-0005-0000-0000-000068750000}"/>
    <cellStyle name="Normal 6 6 3 4 7" xfId="5486" xr:uid="{00000000-0005-0000-0000-000069750000}"/>
    <cellStyle name="Normal 6 6 3 4 7 2" xfId="23504" xr:uid="{00000000-0005-0000-0000-00006A750000}"/>
    <cellStyle name="Normal 6 6 3 4 8" xfId="18248" xr:uid="{00000000-0005-0000-0000-00006B750000}"/>
    <cellStyle name="Normal 6 6 3 4 9" xfId="14540" xr:uid="{00000000-0005-0000-0000-00006C750000}"/>
    <cellStyle name="Normal 6 6 3 5" xfId="966" xr:uid="{00000000-0005-0000-0000-00006D750000}"/>
    <cellStyle name="Normal 6 6 3 5 2" xfId="1794" xr:uid="{00000000-0005-0000-0000-00006E750000}"/>
    <cellStyle name="Normal 6 6 3 5 2 2" xfId="4820" xr:uid="{00000000-0005-0000-0000-00006F750000}"/>
    <cellStyle name="Normal 6 6 3 5 2 2 2" xfId="13946" xr:uid="{00000000-0005-0000-0000-000070750000}"/>
    <cellStyle name="Normal 6 6 3 5 2 2 2 2" xfId="31964" xr:uid="{00000000-0005-0000-0000-000071750000}"/>
    <cellStyle name="Normal 6 6 3 5 2 2 3" xfId="22838" xr:uid="{00000000-0005-0000-0000-000072750000}"/>
    <cellStyle name="Normal 6 6 3 5 2 3" xfId="10922" xr:uid="{00000000-0005-0000-0000-000073750000}"/>
    <cellStyle name="Normal 6 6 3 5 2 3 2" xfId="28940" xr:uid="{00000000-0005-0000-0000-000074750000}"/>
    <cellStyle name="Normal 6 6 3 5 2 4" xfId="7682" xr:uid="{00000000-0005-0000-0000-000075750000}"/>
    <cellStyle name="Normal 6 6 3 5 2 4 2" xfId="25700" xr:uid="{00000000-0005-0000-0000-000076750000}"/>
    <cellStyle name="Normal 6 6 3 5 2 5" xfId="19814" xr:uid="{00000000-0005-0000-0000-000077750000}"/>
    <cellStyle name="Normal 6 6 3 5 2 6" xfId="16574" xr:uid="{00000000-0005-0000-0000-000078750000}"/>
    <cellStyle name="Normal 6 6 3 5 3" xfId="3000" xr:uid="{00000000-0005-0000-0000-000079750000}"/>
    <cellStyle name="Normal 6 6 3 5 3 2" xfId="12128" xr:uid="{00000000-0005-0000-0000-00007A750000}"/>
    <cellStyle name="Normal 6 6 3 5 3 2 2" xfId="30146" xr:uid="{00000000-0005-0000-0000-00007B750000}"/>
    <cellStyle name="Normal 6 6 3 5 3 3" xfId="8888" xr:uid="{00000000-0005-0000-0000-00007C750000}"/>
    <cellStyle name="Normal 6 6 3 5 3 3 2" xfId="26906" xr:uid="{00000000-0005-0000-0000-00007D750000}"/>
    <cellStyle name="Normal 6 6 3 5 3 4" xfId="21020" xr:uid="{00000000-0005-0000-0000-00007E750000}"/>
    <cellStyle name="Normal 6 6 3 5 3 5" xfId="17780" xr:uid="{00000000-0005-0000-0000-00007F750000}"/>
    <cellStyle name="Normal 6 6 3 5 4" xfId="3776" xr:uid="{00000000-0005-0000-0000-000080750000}"/>
    <cellStyle name="Normal 6 6 3 5 4 2" xfId="12902" xr:uid="{00000000-0005-0000-0000-000081750000}"/>
    <cellStyle name="Normal 6 6 3 5 4 2 2" xfId="30920" xr:uid="{00000000-0005-0000-0000-000082750000}"/>
    <cellStyle name="Normal 6 6 3 5 4 3" xfId="6854" xr:uid="{00000000-0005-0000-0000-000083750000}"/>
    <cellStyle name="Normal 6 6 3 5 4 3 2" xfId="24872" xr:uid="{00000000-0005-0000-0000-000084750000}"/>
    <cellStyle name="Normal 6 6 3 5 4 4" xfId="21794" xr:uid="{00000000-0005-0000-0000-000085750000}"/>
    <cellStyle name="Normal 6 6 3 5 4 5" xfId="15746" xr:uid="{00000000-0005-0000-0000-000086750000}"/>
    <cellStyle name="Normal 6 6 3 5 5" xfId="10094" xr:uid="{00000000-0005-0000-0000-000087750000}"/>
    <cellStyle name="Normal 6 6 3 5 5 2" xfId="28112" xr:uid="{00000000-0005-0000-0000-000088750000}"/>
    <cellStyle name="Normal 6 6 3 5 6" xfId="5648" xr:uid="{00000000-0005-0000-0000-000089750000}"/>
    <cellStyle name="Normal 6 6 3 5 6 2" xfId="23666" xr:uid="{00000000-0005-0000-0000-00008A750000}"/>
    <cellStyle name="Normal 6 6 3 5 7" xfId="18986" xr:uid="{00000000-0005-0000-0000-00008B750000}"/>
    <cellStyle name="Normal 6 6 3 5 8" xfId="14702" xr:uid="{00000000-0005-0000-0000-00008C750000}"/>
    <cellStyle name="Normal 6 6 3 6" xfId="1128" xr:uid="{00000000-0005-0000-0000-00008D750000}"/>
    <cellStyle name="Normal 6 6 3 6 2" xfId="1956" xr:uid="{00000000-0005-0000-0000-00008E750000}"/>
    <cellStyle name="Normal 6 6 3 6 2 2" xfId="11084" xr:uid="{00000000-0005-0000-0000-00008F750000}"/>
    <cellStyle name="Normal 6 6 3 6 2 2 2" xfId="29102" xr:uid="{00000000-0005-0000-0000-000090750000}"/>
    <cellStyle name="Normal 6 6 3 6 2 3" xfId="7844" xr:uid="{00000000-0005-0000-0000-000091750000}"/>
    <cellStyle name="Normal 6 6 3 6 2 3 2" xfId="25862" xr:uid="{00000000-0005-0000-0000-000092750000}"/>
    <cellStyle name="Normal 6 6 3 6 2 4" xfId="19976" xr:uid="{00000000-0005-0000-0000-000093750000}"/>
    <cellStyle name="Normal 6 6 3 6 2 5" xfId="16736" xr:uid="{00000000-0005-0000-0000-000094750000}"/>
    <cellStyle name="Normal 6 6 3 6 3" xfId="3162" xr:uid="{00000000-0005-0000-0000-000095750000}"/>
    <cellStyle name="Normal 6 6 3 6 3 2" xfId="12290" xr:uid="{00000000-0005-0000-0000-000096750000}"/>
    <cellStyle name="Normal 6 6 3 6 3 2 2" xfId="30308" xr:uid="{00000000-0005-0000-0000-000097750000}"/>
    <cellStyle name="Normal 6 6 3 6 3 3" xfId="9050" xr:uid="{00000000-0005-0000-0000-000098750000}"/>
    <cellStyle name="Normal 6 6 3 6 3 3 2" xfId="27068" xr:uid="{00000000-0005-0000-0000-000099750000}"/>
    <cellStyle name="Normal 6 6 3 6 3 4" xfId="21182" xr:uid="{00000000-0005-0000-0000-00009A750000}"/>
    <cellStyle name="Normal 6 6 3 6 3 5" xfId="17942" xr:uid="{00000000-0005-0000-0000-00009B750000}"/>
    <cellStyle name="Normal 6 6 3 6 4" xfId="4982" xr:uid="{00000000-0005-0000-0000-00009C750000}"/>
    <cellStyle name="Normal 6 6 3 6 4 2" xfId="14108" xr:uid="{00000000-0005-0000-0000-00009D750000}"/>
    <cellStyle name="Normal 6 6 3 6 4 2 2" xfId="32126" xr:uid="{00000000-0005-0000-0000-00009E750000}"/>
    <cellStyle name="Normal 6 6 3 6 4 3" xfId="7016" xr:uid="{00000000-0005-0000-0000-00009F750000}"/>
    <cellStyle name="Normal 6 6 3 6 4 3 2" xfId="25034" xr:uid="{00000000-0005-0000-0000-0000A0750000}"/>
    <cellStyle name="Normal 6 6 3 6 4 4" xfId="23000" xr:uid="{00000000-0005-0000-0000-0000A1750000}"/>
    <cellStyle name="Normal 6 6 3 6 5" xfId="10256" xr:uid="{00000000-0005-0000-0000-0000A2750000}"/>
    <cellStyle name="Normal 6 6 3 6 5 2" xfId="28274" xr:uid="{00000000-0005-0000-0000-0000A3750000}"/>
    <cellStyle name="Normal 6 6 3 6 6" xfId="5810" xr:uid="{00000000-0005-0000-0000-0000A4750000}"/>
    <cellStyle name="Normal 6 6 3 6 6 2" xfId="23828" xr:uid="{00000000-0005-0000-0000-0000A5750000}"/>
    <cellStyle name="Normal 6 6 3 6 7" xfId="19148" xr:uid="{00000000-0005-0000-0000-0000A6750000}"/>
    <cellStyle name="Normal 6 6 3 6 8" xfId="15908" xr:uid="{00000000-0005-0000-0000-0000A7750000}"/>
    <cellStyle name="Normal 6 6 3 7" xfId="480" xr:uid="{00000000-0005-0000-0000-0000A8750000}"/>
    <cellStyle name="Normal 6 6 3 7 2" xfId="2136" xr:uid="{00000000-0005-0000-0000-0000A9750000}"/>
    <cellStyle name="Normal 6 6 3 7 2 2" xfId="11264" xr:uid="{00000000-0005-0000-0000-0000AA750000}"/>
    <cellStyle name="Normal 6 6 3 7 2 2 2" xfId="29282" xr:uid="{00000000-0005-0000-0000-0000AB750000}"/>
    <cellStyle name="Normal 6 6 3 7 2 3" xfId="8024" xr:uid="{00000000-0005-0000-0000-0000AC750000}"/>
    <cellStyle name="Normal 6 6 3 7 2 3 2" xfId="26042" xr:uid="{00000000-0005-0000-0000-0000AD750000}"/>
    <cellStyle name="Normal 6 6 3 7 2 4" xfId="20156" xr:uid="{00000000-0005-0000-0000-0000AE750000}"/>
    <cellStyle name="Normal 6 6 3 7 2 5" xfId="16916" xr:uid="{00000000-0005-0000-0000-0000AF750000}"/>
    <cellStyle name="Normal 6 6 3 7 3" xfId="4334" xr:uid="{00000000-0005-0000-0000-0000B0750000}"/>
    <cellStyle name="Normal 6 6 3 7 3 2" xfId="13460" xr:uid="{00000000-0005-0000-0000-0000B1750000}"/>
    <cellStyle name="Normal 6 6 3 7 3 2 2" xfId="31478" xr:uid="{00000000-0005-0000-0000-0000B2750000}"/>
    <cellStyle name="Normal 6 6 3 7 3 3" xfId="22352" xr:uid="{00000000-0005-0000-0000-0000B3750000}"/>
    <cellStyle name="Normal 6 6 3 7 4" xfId="9608" xr:uid="{00000000-0005-0000-0000-0000B4750000}"/>
    <cellStyle name="Normal 6 6 3 7 4 2" xfId="27626" xr:uid="{00000000-0005-0000-0000-0000B5750000}"/>
    <cellStyle name="Normal 6 6 3 7 5" xfId="6368" xr:uid="{00000000-0005-0000-0000-0000B6750000}"/>
    <cellStyle name="Normal 6 6 3 7 5 2" xfId="24386" xr:uid="{00000000-0005-0000-0000-0000B7750000}"/>
    <cellStyle name="Normal 6 6 3 7 6" xfId="18500" xr:uid="{00000000-0005-0000-0000-0000B8750000}"/>
    <cellStyle name="Normal 6 6 3 7 7" xfId="15260" xr:uid="{00000000-0005-0000-0000-0000B9750000}"/>
    <cellStyle name="Normal 6 6 3 8" xfId="1308" xr:uid="{00000000-0005-0000-0000-0000BA750000}"/>
    <cellStyle name="Normal 6 6 3 8 2" xfId="3938" xr:uid="{00000000-0005-0000-0000-0000BB750000}"/>
    <cellStyle name="Normal 6 6 3 8 2 2" xfId="13064" xr:uid="{00000000-0005-0000-0000-0000BC750000}"/>
    <cellStyle name="Normal 6 6 3 8 2 2 2" xfId="31082" xr:uid="{00000000-0005-0000-0000-0000BD750000}"/>
    <cellStyle name="Normal 6 6 3 8 2 3" xfId="21956" xr:uid="{00000000-0005-0000-0000-0000BE750000}"/>
    <cellStyle name="Normal 6 6 3 8 3" xfId="10436" xr:uid="{00000000-0005-0000-0000-0000BF750000}"/>
    <cellStyle name="Normal 6 6 3 8 3 2" xfId="28454" xr:uid="{00000000-0005-0000-0000-0000C0750000}"/>
    <cellStyle name="Normal 6 6 3 8 4" xfId="7196" xr:uid="{00000000-0005-0000-0000-0000C1750000}"/>
    <cellStyle name="Normal 6 6 3 8 4 2" xfId="25214" xr:uid="{00000000-0005-0000-0000-0000C2750000}"/>
    <cellStyle name="Normal 6 6 3 8 5" xfId="19328" xr:uid="{00000000-0005-0000-0000-0000C3750000}"/>
    <cellStyle name="Normal 6 6 3 8 6" xfId="16088" xr:uid="{00000000-0005-0000-0000-0000C4750000}"/>
    <cellStyle name="Normal 6 6 3 9" xfId="2514" xr:uid="{00000000-0005-0000-0000-0000C5750000}"/>
    <cellStyle name="Normal 6 6 3 9 2" xfId="11642" xr:uid="{00000000-0005-0000-0000-0000C6750000}"/>
    <cellStyle name="Normal 6 6 3 9 2 2" xfId="29660" xr:uid="{00000000-0005-0000-0000-0000C7750000}"/>
    <cellStyle name="Normal 6 6 3 9 3" xfId="8402" xr:uid="{00000000-0005-0000-0000-0000C8750000}"/>
    <cellStyle name="Normal 6 6 3 9 3 2" xfId="26420" xr:uid="{00000000-0005-0000-0000-0000C9750000}"/>
    <cellStyle name="Normal 6 6 3 9 4" xfId="20534" xr:uid="{00000000-0005-0000-0000-0000CA750000}"/>
    <cellStyle name="Normal 6 6 3 9 5" xfId="17294" xr:uid="{00000000-0005-0000-0000-0000CB750000}"/>
    <cellStyle name="Normal 6 6 4" xfId="46" xr:uid="{00000000-0005-0000-0000-0000CC750000}"/>
    <cellStyle name="Normal 6 6 4 10" xfId="3326" xr:uid="{00000000-0005-0000-0000-0000CD750000}"/>
    <cellStyle name="Normal 6 6 4 10 2" xfId="12452" xr:uid="{00000000-0005-0000-0000-0000CE750000}"/>
    <cellStyle name="Normal 6 6 4 10 2 2" xfId="30470" xr:uid="{00000000-0005-0000-0000-0000CF750000}"/>
    <cellStyle name="Normal 6 6 4 10 3" xfId="5936" xr:uid="{00000000-0005-0000-0000-0000D0750000}"/>
    <cellStyle name="Normal 6 6 4 10 3 2" xfId="23954" xr:uid="{00000000-0005-0000-0000-0000D1750000}"/>
    <cellStyle name="Normal 6 6 4 10 4" xfId="21344" xr:uid="{00000000-0005-0000-0000-0000D2750000}"/>
    <cellStyle name="Normal 6 6 4 10 5" xfId="14828" xr:uid="{00000000-0005-0000-0000-0000D3750000}"/>
    <cellStyle name="Normal 6 6 4 11" xfId="9176" xr:uid="{00000000-0005-0000-0000-0000D4750000}"/>
    <cellStyle name="Normal 6 6 4 11 2" xfId="27194" xr:uid="{00000000-0005-0000-0000-0000D5750000}"/>
    <cellStyle name="Normal 6 6 4 12" xfId="5126" xr:uid="{00000000-0005-0000-0000-0000D6750000}"/>
    <cellStyle name="Normal 6 6 4 12 2" xfId="23144" xr:uid="{00000000-0005-0000-0000-0000D7750000}"/>
    <cellStyle name="Normal 6 6 4 13" xfId="18068" xr:uid="{00000000-0005-0000-0000-0000D8750000}"/>
    <cellStyle name="Normal 6 6 4 14" xfId="14270" xr:uid="{00000000-0005-0000-0000-0000D9750000}"/>
    <cellStyle name="Normal 6 6 4 2" xfId="156" xr:uid="{00000000-0005-0000-0000-0000DA750000}"/>
    <cellStyle name="Normal 6 6 4 2 10" xfId="9284" xr:uid="{00000000-0005-0000-0000-0000DB750000}"/>
    <cellStyle name="Normal 6 6 4 2 10 2" xfId="27302" xr:uid="{00000000-0005-0000-0000-0000DC750000}"/>
    <cellStyle name="Normal 6 6 4 2 11" xfId="5234" xr:uid="{00000000-0005-0000-0000-0000DD750000}"/>
    <cellStyle name="Normal 6 6 4 2 11 2" xfId="23252" xr:uid="{00000000-0005-0000-0000-0000DE750000}"/>
    <cellStyle name="Normal 6 6 4 2 12" xfId="18176" xr:uid="{00000000-0005-0000-0000-0000DF750000}"/>
    <cellStyle name="Normal 6 6 4 2 13" xfId="14450" xr:uid="{00000000-0005-0000-0000-0000E0750000}"/>
    <cellStyle name="Normal 6 6 4 2 2" xfId="372" xr:uid="{00000000-0005-0000-0000-0000E1750000}"/>
    <cellStyle name="Normal 6 6 4 2 2 2" xfId="714" xr:uid="{00000000-0005-0000-0000-0000E2750000}"/>
    <cellStyle name="Normal 6 6 4 2 2 2 2" xfId="2370" xr:uid="{00000000-0005-0000-0000-0000E3750000}"/>
    <cellStyle name="Normal 6 6 4 2 2 2 2 2" xfId="11498" xr:uid="{00000000-0005-0000-0000-0000E4750000}"/>
    <cellStyle name="Normal 6 6 4 2 2 2 2 2 2" xfId="29516" xr:uid="{00000000-0005-0000-0000-0000E5750000}"/>
    <cellStyle name="Normal 6 6 4 2 2 2 2 3" xfId="8258" xr:uid="{00000000-0005-0000-0000-0000E6750000}"/>
    <cellStyle name="Normal 6 6 4 2 2 2 2 3 2" xfId="26276" xr:uid="{00000000-0005-0000-0000-0000E7750000}"/>
    <cellStyle name="Normal 6 6 4 2 2 2 2 4" xfId="20390" xr:uid="{00000000-0005-0000-0000-0000E8750000}"/>
    <cellStyle name="Normal 6 6 4 2 2 2 2 5" xfId="17150" xr:uid="{00000000-0005-0000-0000-0000E9750000}"/>
    <cellStyle name="Normal 6 6 4 2 2 2 3" xfId="4568" xr:uid="{00000000-0005-0000-0000-0000EA750000}"/>
    <cellStyle name="Normal 6 6 4 2 2 2 3 2" xfId="13694" xr:uid="{00000000-0005-0000-0000-0000EB750000}"/>
    <cellStyle name="Normal 6 6 4 2 2 2 3 2 2" xfId="31712" xr:uid="{00000000-0005-0000-0000-0000EC750000}"/>
    <cellStyle name="Normal 6 6 4 2 2 2 3 3" xfId="22586" xr:uid="{00000000-0005-0000-0000-0000ED750000}"/>
    <cellStyle name="Normal 6 6 4 2 2 2 4" xfId="9842" xr:uid="{00000000-0005-0000-0000-0000EE750000}"/>
    <cellStyle name="Normal 6 6 4 2 2 2 4 2" xfId="27860" xr:uid="{00000000-0005-0000-0000-0000EF750000}"/>
    <cellStyle name="Normal 6 6 4 2 2 2 5" xfId="6602" xr:uid="{00000000-0005-0000-0000-0000F0750000}"/>
    <cellStyle name="Normal 6 6 4 2 2 2 5 2" xfId="24620" xr:uid="{00000000-0005-0000-0000-0000F1750000}"/>
    <cellStyle name="Normal 6 6 4 2 2 2 6" xfId="18734" xr:uid="{00000000-0005-0000-0000-0000F2750000}"/>
    <cellStyle name="Normal 6 6 4 2 2 2 7" xfId="15494" xr:uid="{00000000-0005-0000-0000-0000F3750000}"/>
    <cellStyle name="Normal 6 6 4 2 2 3" xfId="1542" xr:uid="{00000000-0005-0000-0000-0000F4750000}"/>
    <cellStyle name="Normal 6 6 4 2 2 3 2" xfId="4226" xr:uid="{00000000-0005-0000-0000-0000F5750000}"/>
    <cellStyle name="Normal 6 6 4 2 2 3 2 2" xfId="13352" xr:uid="{00000000-0005-0000-0000-0000F6750000}"/>
    <cellStyle name="Normal 6 6 4 2 2 3 2 2 2" xfId="31370" xr:uid="{00000000-0005-0000-0000-0000F7750000}"/>
    <cellStyle name="Normal 6 6 4 2 2 3 2 3" xfId="22244" xr:uid="{00000000-0005-0000-0000-0000F8750000}"/>
    <cellStyle name="Normal 6 6 4 2 2 3 3" xfId="10670" xr:uid="{00000000-0005-0000-0000-0000F9750000}"/>
    <cellStyle name="Normal 6 6 4 2 2 3 3 2" xfId="28688" xr:uid="{00000000-0005-0000-0000-0000FA750000}"/>
    <cellStyle name="Normal 6 6 4 2 2 3 4" xfId="7430" xr:uid="{00000000-0005-0000-0000-0000FB750000}"/>
    <cellStyle name="Normal 6 6 4 2 2 3 4 2" xfId="25448" xr:uid="{00000000-0005-0000-0000-0000FC750000}"/>
    <cellStyle name="Normal 6 6 4 2 2 3 5" xfId="19562" xr:uid="{00000000-0005-0000-0000-0000FD750000}"/>
    <cellStyle name="Normal 6 6 4 2 2 3 6" xfId="16322" xr:uid="{00000000-0005-0000-0000-0000FE750000}"/>
    <cellStyle name="Normal 6 6 4 2 2 4" xfId="2748" xr:uid="{00000000-0005-0000-0000-0000FF750000}"/>
    <cellStyle name="Normal 6 6 4 2 2 4 2" xfId="11876" xr:uid="{00000000-0005-0000-0000-000000760000}"/>
    <cellStyle name="Normal 6 6 4 2 2 4 2 2" xfId="29894" xr:uid="{00000000-0005-0000-0000-000001760000}"/>
    <cellStyle name="Normal 6 6 4 2 2 4 3" xfId="8636" xr:uid="{00000000-0005-0000-0000-000002760000}"/>
    <cellStyle name="Normal 6 6 4 2 2 4 3 2" xfId="26654" xr:uid="{00000000-0005-0000-0000-000003760000}"/>
    <cellStyle name="Normal 6 6 4 2 2 4 4" xfId="20768" xr:uid="{00000000-0005-0000-0000-000004760000}"/>
    <cellStyle name="Normal 6 6 4 2 2 4 5" xfId="17528" xr:uid="{00000000-0005-0000-0000-000005760000}"/>
    <cellStyle name="Normal 6 6 4 2 2 5" xfId="3686" xr:uid="{00000000-0005-0000-0000-000006760000}"/>
    <cellStyle name="Normal 6 6 4 2 2 5 2" xfId="12812" xr:uid="{00000000-0005-0000-0000-000007760000}"/>
    <cellStyle name="Normal 6 6 4 2 2 5 2 2" xfId="30830" xr:uid="{00000000-0005-0000-0000-000008760000}"/>
    <cellStyle name="Normal 6 6 4 2 2 5 3" xfId="6260" xr:uid="{00000000-0005-0000-0000-000009760000}"/>
    <cellStyle name="Normal 6 6 4 2 2 5 3 2" xfId="24278" xr:uid="{00000000-0005-0000-0000-00000A760000}"/>
    <cellStyle name="Normal 6 6 4 2 2 5 4" xfId="21704" xr:uid="{00000000-0005-0000-0000-00000B760000}"/>
    <cellStyle name="Normal 6 6 4 2 2 5 5" xfId="15152" xr:uid="{00000000-0005-0000-0000-00000C760000}"/>
    <cellStyle name="Normal 6 6 4 2 2 6" xfId="9500" xr:uid="{00000000-0005-0000-0000-00000D760000}"/>
    <cellStyle name="Normal 6 6 4 2 2 6 2" xfId="27518" xr:uid="{00000000-0005-0000-0000-00000E760000}"/>
    <cellStyle name="Normal 6 6 4 2 2 7" xfId="5396" xr:uid="{00000000-0005-0000-0000-00000F760000}"/>
    <cellStyle name="Normal 6 6 4 2 2 7 2" xfId="23414" xr:uid="{00000000-0005-0000-0000-000010760000}"/>
    <cellStyle name="Normal 6 6 4 2 2 8" xfId="18392" xr:uid="{00000000-0005-0000-0000-000011760000}"/>
    <cellStyle name="Normal 6 6 4 2 2 9" xfId="14612" xr:uid="{00000000-0005-0000-0000-000012760000}"/>
    <cellStyle name="Normal 6 6 4 2 3" xfId="876" xr:uid="{00000000-0005-0000-0000-000013760000}"/>
    <cellStyle name="Normal 6 6 4 2 3 2" xfId="1704" xr:uid="{00000000-0005-0000-0000-000014760000}"/>
    <cellStyle name="Normal 6 6 4 2 3 2 2" xfId="4730" xr:uid="{00000000-0005-0000-0000-000015760000}"/>
    <cellStyle name="Normal 6 6 4 2 3 2 2 2" xfId="13856" xr:uid="{00000000-0005-0000-0000-000016760000}"/>
    <cellStyle name="Normal 6 6 4 2 3 2 2 2 2" xfId="31874" xr:uid="{00000000-0005-0000-0000-000017760000}"/>
    <cellStyle name="Normal 6 6 4 2 3 2 2 3" xfId="22748" xr:uid="{00000000-0005-0000-0000-000018760000}"/>
    <cellStyle name="Normal 6 6 4 2 3 2 3" xfId="10832" xr:uid="{00000000-0005-0000-0000-000019760000}"/>
    <cellStyle name="Normal 6 6 4 2 3 2 3 2" xfId="28850" xr:uid="{00000000-0005-0000-0000-00001A760000}"/>
    <cellStyle name="Normal 6 6 4 2 3 2 4" xfId="7592" xr:uid="{00000000-0005-0000-0000-00001B760000}"/>
    <cellStyle name="Normal 6 6 4 2 3 2 4 2" xfId="25610" xr:uid="{00000000-0005-0000-0000-00001C760000}"/>
    <cellStyle name="Normal 6 6 4 2 3 2 5" xfId="19724" xr:uid="{00000000-0005-0000-0000-00001D760000}"/>
    <cellStyle name="Normal 6 6 4 2 3 2 6" xfId="16484" xr:uid="{00000000-0005-0000-0000-00001E760000}"/>
    <cellStyle name="Normal 6 6 4 2 3 3" xfId="2910" xr:uid="{00000000-0005-0000-0000-00001F760000}"/>
    <cellStyle name="Normal 6 6 4 2 3 3 2" xfId="12038" xr:uid="{00000000-0005-0000-0000-000020760000}"/>
    <cellStyle name="Normal 6 6 4 2 3 3 2 2" xfId="30056" xr:uid="{00000000-0005-0000-0000-000021760000}"/>
    <cellStyle name="Normal 6 6 4 2 3 3 3" xfId="8798" xr:uid="{00000000-0005-0000-0000-000022760000}"/>
    <cellStyle name="Normal 6 6 4 2 3 3 3 2" xfId="26816" xr:uid="{00000000-0005-0000-0000-000023760000}"/>
    <cellStyle name="Normal 6 6 4 2 3 3 4" xfId="20930" xr:uid="{00000000-0005-0000-0000-000024760000}"/>
    <cellStyle name="Normal 6 6 4 2 3 3 5" xfId="17690" xr:uid="{00000000-0005-0000-0000-000025760000}"/>
    <cellStyle name="Normal 6 6 4 2 3 4" xfId="3848" xr:uid="{00000000-0005-0000-0000-000026760000}"/>
    <cellStyle name="Normal 6 6 4 2 3 4 2" xfId="12974" xr:uid="{00000000-0005-0000-0000-000027760000}"/>
    <cellStyle name="Normal 6 6 4 2 3 4 2 2" xfId="30992" xr:uid="{00000000-0005-0000-0000-000028760000}"/>
    <cellStyle name="Normal 6 6 4 2 3 4 3" xfId="6764" xr:uid="{00000000-0005-0000-0000-000029760000}"/>
    <cellStyle name="Normal 6 6 4 2 3 4 3 2" xfId="24782" xr:uid="{00000000-0005-0000-0000-00002A760000}"/>
    <cellStyle name="Normal 6 6 4 2 3 4 4" xfId="21866" xr:uid="{00000000-0005-0000-0000-00002B760000}"/>
    <cellStyle name="Normal 6 6 4 2 3 4 5" xfId="15656" xr:uid="{00000000-0005-0000-0000-00002C760000}"/>
    <cellStyle name="Normal 6 6 4 2 3 5" xfId="10004" xr:uid="{00000000-0005-0000-0000-00002D760000}"/>
    <cellStyle name="Normal 6 6 4 2 3 5 2" xfId="28022" xr:uid="{00000000-0005-0000-0000-00002E760000}"/>
    <cellStyle name="Normal 6 6 4 2 3 6" xfId="5558" xr:uid="{00000000-0005-0000-0000-00002F760000}"/>
    <cellStyle name="Normal 6 6 4 2 3 6 2" xfId="23576" xr:uid="{00000000-0005-0000-0000-000030760000}"/>
    <cellStyle name="Normal 6 6 4 2 3 7" xfId="18896" xr:uid="{00000000-0005-0000-0000-000031760000}"/>
    <cellStyle name="Normal 6 6 4 2 3 8" xfId="14774" xr:uid="{00000000-0005-0000-0000-000032760000}"/>
    <cellStyle name="Normal 6 6 4 2 4" xfId="1038" xr:uid="{00000000-0005-0000-0000-000033760000}"/>
    <cellStyle name="Normal 6 6 4 2 4 2" xfId="1866" xr:uid="{00000000-0005-0000-0000-000034760000}"/>
    <cellStyle name="Normal 6 6 4 2 4 2 2" xfId="10994" xr:uid="{00000000-0005-0000-0000-000035760000}"/>
    <cellStyle name="Normal 6 6 4 2 4 2 2 2" xfId="29012" xr:uid="{00000000-0005-0000-0000-000036760000}"/>
    <cellStyle name="Normal 6 6 4 2 4 2 3" xfId="7754" xr:uid="{00000000-0005-0000-0000-000037760000}"/>
    <cellStyle name="Normal 6 6 4 2 4 2 3 2" xfId="25772" xr:uid="{00000000-0005-0000-0000-000038760000}"/>
    <cellStyle name="Normal 6 6 4 2 4 2 4" xfId="19886" xr:uid="{00000000-0005-0000-0000-000039760000}"/>
    <cellStyle name="Normal 6 6 4 2 4 2 5" xfId="16646" xr:uid="{00000000-0005-0000-0000-00003A760000}"/>
    <cellStyle name="Normal 6 6 4 2 4 3" xfId="3072" xr:uid="{00000000-0005-0000-0000-00003B760000}"/>
    <cellStyle name="Normal 6 6 4 2 4 3 2" xfId="12200" xr:uid="{00000000-0005-0000-0000-00003C760000}"/>
    <cellStyle name="Normal 6 6 4 2 4 3 2 2" xfId="30218" xr:uid="{00000000-0005-0000-0000-00003D760000}"/>
    <cellStyle name="Normal 6 6 4 2 4 3 3" xfId="8960" xr:uid="{00000000-0005-0000-0000-00003E760000}"/>
    <cellStyle name="Normal 6 6 4 2 4 3 3 2" xfId="26978" xr:uid="{00000000-0005-0000-0000-00003F760000}"/>
    <cellStyle name="Normal 6 6 4 2 4 3 4" xfId="21092" xr:uid="{00000000-0005-0000-0000-000040760000}"/>
    <cellStyle name="Normal 6 6 4 2 4 3 5" xfId="17852" xr:uid="{00000000-0005-0000-0000-000041760000}"/>
    <cellStyle name="Normal 6 6 4 2 4 4" xfId="4892" xr:uid="{00000000-0005-0000-0000-000042760000}"/>
    <cellStyle name="Normal 6 6 4 2 4 4 2" xfId="14018" xr:uid="{00000000-0005-0000-0000-000043760000}"/>
    <cellStyle name="Normal 6 6 4 2 4 4 2 2" xfId="32036" xr:uid="{00000000-0005-0000-0000-000044760000}"/>
    <cellStyle name="Normal 6 6 4 2 4 4 3" xfId="6926" xr:uid="{00000000-0005-0000-0000-000045760000}"/>
    <cellStyle name="Normal 6 6 4 2 4 4 3 2" xfId="24944" xr:uid="{00000000-0005-0000-0000-000046760000}"/>
    <cellStyle name="Normal 6 6 4 2 4 4 4" xfId="22910" xr:uid="{00000000-0005-0000-0000-000047760000}"/>
    <cellStyle name="Normal 6 6 4 2 4 5" xfId="10166" xr:uid="{00000000-0005-0000-0000-000048760000}"/>
    <cellStyle name="Normal 6 6 4 2 4 5 2" xfId="28184" xr:uid="{00000000-0005-0000-0000-000049760000}"/>
    <cellStyle name="Normal 6 6 4 2 4 6" xfId="5720" xr:uid="{00000000-0005-0000-0000-00004A760000}"/>
    <cellStyle name="Normal 6 6 4 2 4 6 2" xfId="23738" xr:uid="{00000000-0005-0000-0000-00004B760000}"/>
    <cellStyle name="Normal 6 6 4 2 4 7" xfId="19058" xr:uid="{00000000-0005-0000-0000-00004C760000}"/>
    <cellStyle name="Normal 6 6 4 2 4 8" xfId="15818" xr:uid="{00000000-0005-0000-0000-00004D760000}"/>
    <cellStyle name="Normal 6 6 4 2 5" xfId="1200" xr:uid="{00000000-0005-0000-0000-00004E760000}"/>
    <cellStyle name="Normal 6 6 4 2 5 2" xfId="2028" xr:uid="{00000000-0005-0000-0000-00004F760000}"/>
    <cellStyle name="Normal 6 6 4 2 5 2 2" xfId="11156" xr:uid="{00000000-0005-0000-0000-000050760000}"/>
    <cellStyle name="Normal 6 6 4 2 5 2 2 2" xfId="29174" xr:uid="{00000000-0005-0000-0000-000051760000}"/>
    <cellStyle name="Normal 6 6 4 2 5 2 3" xfId="7916" xr:uid="{00000000-0005-0000-0000-000052760000}"/>
    <cellStyle name="Normal 6 6 4 2 5 2 3 2" xfId="25934" xr:uid="{00000000-0005-0000-0000-000053760000}"/>
    <cellStyle name="Normal 6 6 4 2 5 2 4" xfId="20048" xr:uid="{00000000-0005-0000-0000-000054760000}"/>
    <cellStyle name="Normal 6 6 4 2 5 2 5" xfId="16808" xr:uid="{00000000-0005-0000-0000-000055760000}"/>
    <cellStyle name="Normal 6 6 4 2 5 3" xfId="3234" xr:uid="{00000000-0005-0000-0000-000056760000}"/>
    <cellStyle name="Normal 6 6 4 2 5 3 2" xfId="12362" xr:uid="{00000000-0005-0000-0000-000057760000}"/>
    <cellStyle name="Normal 6 6 4 2 5 3 2 2" xfId="30380" xr:uid="{00000000-0005-0000-0000-000058760000}"/>
    <cellStyle name="Normal 6 6 4 2 5 3 3" xfId="9122" xr:uid="{00000000-0005-0000-0000-000059760000}"/>
    <cellStyle name="Normal 6 6 4 2 5 3 3 2" xfId="27140" xr:uid="{00000000-0005-0000-0000-00005A760000}"/>
    <cellStyle name="Normal 6 6 4 2 5 3 4" xfId="21254" xr:uid="{00000000-0005-0000-0000-00005B760000}"/>
    <cellStyle name="Normal 6 6 4 2 5 3 5" xfId="18014" xr:uid="{00000000-0005-0000-0000-00005C760000}"/>
    <cellStyle name="Normal 6 6 4 2 5 4" xfId="5054" xr:uid="{00000000-0005-0000-0000-00005D760000}"/>
    <cellStyle name="Normal 6 6 4 2 5 4 2" xfId="14180" xr:uid="{00000000-0005-0000-0000-00005E760000}"/>
    <cellStyle name="Normal 6 6 4 2 5 4 2 2" xfId="32198" xr:uid="{00000000-0005-0000-0000-00005F760000}"/>
    <cellStyle name="Normal 6 6 4 2 5 4 3" xfId="7088" xr:uid="{00000000-0005-0000-0000-000060760000}"/>
    <cellStyle name="Normal 6 6 4 2 5 4 3 2" xfId="25106" xr:uid="{00000000-0005-0000-0000-000061760000}"/>
    <cellStyle name="Normal 6 6 4 2 5 4 4" xfId="23072" xr:uid="{00000000-0005-0000-0000-000062760000}"/>
    <cellStyle name="Normal 6 6 4 2 5 5" xfId="10328" xr:uid="{00000000-0005-0000-0000-000063760000}"/>
    <cellStyle name="Normal 6 6 4 2 5 5 2" xfId="28346" xr:uid="{00000000-0005-0000-0000-000064760000}"/>
    <cellStyle name="Normal 6 6 4 2 5 6" xfId="5882" xr:uid="{00000000-0005-0000-0000-000065760000}"/>
    <cellStyle name="Normal 6 6 4 2 5 6 2" xfId="23900" xr:uid="{00000000-0005-0000-0000-000066760000}"/>
    <cellStyle name="Normal 6 6 4 2 5 7" xfId="19220" xr:uid="{00000000-0005-0000-0000-000067760000}"/>
    <cellStyle name="Normal 6 6 4 2 5 8" xfId="15980" xr:uid="{00000000-0005-0000-0000-000068760000}"/>
    <cellStyle name="Normal 6 6 4 2 6" xfId="552" xr:uid="{00000000-0005-0000-0000-000069760000}"/>
    <cellStyle name="Normal 6 6 4 2 6 2" xfId="2208" xr:uid="{00000000-0005-0000-0000-00006A760000}"/>
    <cellStyle name="Normal 6 6 4 2 6 2 2" xfId="11336" xr:uid="{00000000-0005-0000-0000-00006B760000}"/>
    <cellStyle name="Normal 6 6 4 2 6 2 2 2" xfId="29354" xr:uid="{00000000-0005-0000-0000-00006C760000}"/>
    <cellStyle name="Normal 6 6 4 2 6 2 3" xfId="8096" xr:uid="{00000000-0005-0000-0000-00006D760000}"/>
    <cellStyle name="Normal 6 6 4 2 6 2 3 2" xfId="26114" xr:uid="{00000000-0005-0000-0000-00006E760000}"/>
    <cellStyle name="Normal 6 6 4 2 6 2 4" xfId="20228" xr:uid="{00000000-0005-0000-0000-00006F760000}"/>
    <cellStyle name="Normal 6 6 4 2 6 2 5" xfId="16988" xr:uid="{00000000-0005-0000-0000-000070760000}"/>
    <cellStyle name="Normal 6 6 4 2 6 3" xfId="4406" xr:uid="{00000000-0005-0000-0000-000071760000}"/>
    <cellStyle name="Normal 6 6 4 2 6 3 2" xfId="13532" xr:uid="{00000000-0005-0000-0000-000072760000}"/>
    <cellStyle name="Normal 6 6 4 2 6 3 2 2" xfId="31550" xr:uid="{00000000-0005-0000-0000-000073760000}"/>
    <cellStyle name="Normal 6 6 4 2 6 3 3" xfId="22424" xr:uid="{00000000-0005-0000-0000-000074760000}"/>
    <cellStyle name="Normal 6 6 4 2 6 4" xfId="9680" xr:uid="{00000000-0005-0000-0000-000075760000}"/>
    <cellStyle name="Normal 6 6 4 2 6 4 2" xfId="27698" xr:uid="{00000000-0005-0000-0000-000076760000}"/>
    <cellStyle name="Normal 6 6 4 2 6 5" xfId="6440" xr:uid="{00000000-0005-0000-0000-000077760000}"/>
    <cellStyle name="Normal 6 6 4 2 6 5 2" xfId="24458" xr:uid="{00000000-0005-0000-0000-000078760000}"/>
    <cellStyle name="Normal 6 6 4 2 6 6" xfId="18572" xr:uid="{00000000-0005-0000-0000-000079760000}"/>
    <cellStyle name="Normal 6 6 4 2 6 7" xfId="15332" xr:uid="{00000000-0005-0000-0000-00007A760000}"/>
    <cellStyle name="Normal 6 6 4 2 7" xfId="1380" xr:uid="{00000000-0005-0000-0000-00007B760000}"/>
    <cellStyle name="Normal 6 6 4 2 7 2" xfId="4010" xr:uid="{00000000-0005-0000-0000-00007C760000}"/>
    <cellStyle name="Normal 6 6 4 2 7 2 2" xfId="13136" xr:uid="{00000000-0005-0000-0000-00007D760000}"/>
    <cellStyle name="Normal 6 6 4 2 7 2 2 2" xfId="31154" xr:uid="{00000000-0005-0000-0000-00007E760000}"/>
    <cellStyle name="Normal 6 6 4 2 7 2 3" xfId="22028" xr:uid="{00000000-0005-0000-0000-00007F760000}"/>
    <cellStyle name="Normal 6 6 4 2 7 3" xfId="10508" xr:uid="{00000000-0005-0000-0000-000080760000}"/>
    <cellStyle name="Normal 6 6 4 2 7 3 2" xfId="28526" xr:uid="{00000000-0005-0000-0000-000081760000}"/>
    <cellStyle name="Normal 6 6 4 2 7 4" xfId="7268" xr:uid="{00000000-0005-0000-0000-000082760000}"/>
    <cellStyle name="Normal 6 6 4 2 7 4 2" xfId="25286" xr:uid="{00000000-0005-0000-0000-000083760000}"/>
    <cellStyle name="Normal 6 6 4 2 7 5" xfId="19400" xr:uid="{00000000-0005-0000-0000-000084760000}"/>
    <cellStyle name="Normal 6 6 4 2 7 6" xfId="16160" xr:uid="{00000000-0005-0000-0000-000085760000}"/>
    <cellStyle name="Normal 6 6 4 2 8" xfId="2586" xr:uid="{00000000-0005-0000-0000-000086760000}"/>
    <cellStyle name="Normal 6 6 4 2 8 2" xfId="11714" xr:uid="{00000000-0005-0000-0000-000087760000}"/>
    <cellStyle name="Normal 6 6 4 2 8 2 2" xfId="29732" xr:uid="{00000000-0005-0000-0000-000088760000}"/>
    <cellStyle name="Normal 6 6 4 2 8 3" xfId="8474" xr:uid="{00000000-0005-0000-0000-000089760000}"/>
    <cellStyle name="Normal 6 6 4 2 8 3 2" xfId="26492" xr:uid="{00000000-0005-0000-0000-00008A760000}"/>
    <cellStyle name="Normal 6 6 4 2 8 4" xfId="20606" xr:uid="{00000000-0005-0000-0000-00008B760000}"/>
    <cellStyle name="Normal 6 6 4 2 8 5" xfId="17366" xr:uid="{00000000-0005-0000-0000-00008C760000}"/>
    <cellStyle name="Normal 6 6 4 2 9" xfId="3524" xr:uid="{00000000-0005-0000-0000-00008D760000}"/>
    <cellStyle name="Normal 6 6 4 2 9 2" xfId="12650" xr:uid="{00000000-0005-0000-0000-00008E760000}"/>
    <cellStyle name="Normal 6 6 4 2 9 2 2" xfId="30668" xr:uid="{00000000-0005-0000-0000-00008F760000}"/>
    <cellStyle name="Normal 6 6 4 2 9 3" xfId="6044" xr:uid="{00000000-0005-0000-0000-000090760000}"/>
    <cellStyle name="Normal 6 6 4 2 9 3 2" xfId="24062" xr:uid="{00000000-0005-0000-0000-000091760000}"/>
    <cellStyle name="Normal 6 6 4 2 9 4" xfId="21542" xr:uid="{00000000-0005-0000-0000-000092760000}"/>
    <cellStyle name="Normal 6 6 4 2 9 5" xfId="14936" xr:uid="{00000000-0005-0000-0000-000093760000}"/>
    <cellStyle name="Normal 6 6 4 3" xfId="264" xr:uid="{00000000-0005-0000-0000-000094760000}"/>
    <cellStyle name="Normal 6 6 4 3 2" xfId="606" xr:uid="{00000000-0005-0000-0000-000095760000}"/>
    <cellStyle name="Normal 6 6 4 3 2 2" xfId="2262" xr:uid="{00000000-0005-0000-0000-000096760000}"/>
    <cellStyle name="Normal 6 6 4 3 2 2 2" xfId="11390" xr:uid="{00000000-0005-0000-0000-000097760000}"/>
    <cellStyle name="Normal 6 6 4 3 2 2 2 2" xfId="29408" xr:uid="{00000000-0005-0000-0000-000098760000}"/>
    <cellStyle name="Normal 6 6 4 3 2 2 3" xfId="8150" xr:uid="{00000000-0005-0000-0000-000099760000}"/>
    <cellStyle name="Normal 6 6 4 3 2 2 3 2" xfId="26168" xr:uid="{00000000-0005-0000-0000-00009A760000}"/>
    <cellStyle name="Normal 6 6 4 3 2 2 4" xfId="20282" xr:uid="{00000000-0005-0000-0000-00009B760000}"/>
    <cellStyle name="Normal 6 6 4 3 2 2 5" xfId="17042" xr:uid="{00000000-0005-0000-0000-00009C760000}"/>
    <cellStyle name="Normal 6 6 4 3 2 3" xfId="4460" xr:uid="{00000000-0005-0000-0000-00009D760000}"/>
    <cellStyle name="Normal 6 6 4 3 2 3 2" xfId="13586" xr:uid="{00000000-0005-0000-0000-00009E760000}"/>
    <cellStyle name="Normal 6 6 4 3 2 3 2 2" xfId="31604" xr:uid="{00000000-0005-0000-0000-00009F760000}"/>
    <cellStyle name="Normal 6 6 4 3 2 3 3" xfId="22478" xr:uid="{00000000-0005-0000-0000-0000A0760000}"/>
    <cellStyle name="Normal 6 6 4 3 2 4" xfId="9734" xr:uid="{00000000-0005-0000-0000-0000A1760000}"/>
    <cellStyle name="Normal 6 6 4 3 2 4 2" xfId="27752" xr:uid="{00000000-0005-0000-0000-0000A2760000}"/>
    <cellStyle name="Normal 6 6 4 3 2 5" xfId="6494" xr:uid="{00000000-0005-0000-0000-0000A3760000}"/>
    <cellStyle name="Normal 6 6 4 3 2 5 2" xfId="24512" xr:uid="{00000000-0005-0000-0000-0000A4760000}"/>
    <cellStyle name="Normal 6 6 4 3 2 6" xfId="18626" xr:uid="{00000000-0005-0000-0000-0000A5760000}"/>
    <cellStyle name="Normal 6 6 4 3 2 7" xfId="15386" xr:uid="{00000000-0005-0000-0000-0000A6760000}"/>
    <cellStyle name="Normal 6 6 4 3 3" xfId="1434" xr:uid="{00000000-0005-0000-0000-0000A7760000}"/>
    <cellStyle name="Normal 6 6 4 3 3 2" xfId="4118" xr:uid="{00000000-0005-0000-0000-0000A8760000}"/>
    <cellStyle name="Normal 6 6 4 3 3 2 2" xfId="13244" xr:uid="{00000000-0005-0000-0000-0000A9760000}"/>
    <cellStyle name="Normal 6 6 4 3 3 2 2 2" xfId="31262" xr:uid="{00000000-0005-0000-0000-0000AA760000}"/>
    <cellStyle name="Normal 6 6 4 3 3 2 3" xfId="22136" xr:uid="{00000000-0005-0000-0000-0000AB760000}"/>
    <cellStyle name="Normal 6 6 4 3 3 3" xfId="10562" xr:uid="{00000000-0005-0000-0000-0000AC760000}"/>
    <cellStyle name="Normal 6 6 4 3 3 3 2" xfId="28580" xr:uid="{00000000-0005-0000-0000-0000AD760000}"/>
    <cellStyle name="Normal 6 6 4 3 3 4" xfId="7322" xr:uid="{00000000-0005-0000-0000-0000AE760000}"/>
    <cellStyle name="Normal 6 6 4 3 3 4 2" xfId="25340" xr:uid="{00000000-0005-0000-0000-0000AF760000}"/>
    <cellStyle name="Normal 6 6 4 3 3 5" xfId="19454" xr:uid="{00000000-0005-0000-0000-0000B0760000}"/>
    <cellStyle name="Normal 6 6 4 3 3 6" xfId="16214" xr:uid="{00000000-0005-0000-0000-0000B1760000}"/>
    <cellStyle name="Normal 6 6 4 3 4" xfId="2640" xr:uid="{00000000-0005-0000-0000-0000B2760000}"/>
    <cellStyle name="Normal 6 6 4 3 4 2" xfId="11768" xr:uid="{00000000-0005-0000-0000-0000B3760000}"/>
    <cellStyle name="Normal 6 6 4 3 4 2 2" xfId="29786" xr:uid="{00000000-0005-0000-0000-0000B4760000}"/>
    <cellStyle name="Normal 6 6 4 3 4 3" xfId="8528" xr:uid="{00000000-0005-0000-0000-0000B5760000}"/>
    <cellStyle name="Normal 6 6 4 3 4 3 2" xfId="26546" xr:uid="{00000000-0005-0000-0000-0000B6760000}"/>
    <cellStyle name="Normal 6 6 4 3 4 4" xfId="20660" xr:uid="{00000000-0005-0000-0000-0000B7760000}"/>
    <cellStyle name="Normal 6 6 4 3 4 5" xfId="17420" xr:uid="{00000000-0005-0000-0000-0000B8760000}"/>
    <cellStyle name="Normal 6 6 4 3 5" xfId="3416" xr:uid="{00000000-0005-0000-0000-0000B9760000}"/>
    <cellStyle name="Normal 6 6 4 3 5 2" xfId="12542" xr:uid="{00000000-0005-0000-0000-0000BA760000}"/>
    <cellStyle name="Normal 6 6 4 3 5 2 2" xfId="30560" xr:uid="{00000000-0005-0000-0000-0000BB760000}"/>
    <cellStyle name="Normal 6 6 4 3 5 3" xfId="6152" xr:uid="{00000000-0005-0000-0000-0000BC760000}"/>
    <cellStyle name="Normal 6 6 4 3 5 3 2" xfId="24170" xr:uid="{00000000-0005-0000-0000-0000BD760000}"/>
    <cellStyle name="Normal 6 6 4 3 5 4" xfId="21434" xr:uid="{00000000-0005-0000-0000-0000BE760000}"/>
    <cellStyle name="Normal 6 6 4 3 5 5" xfId="15044" xr:uid="{00000000-0005-0000-0000-0000BF760000}"/>
    <cellStyle name="Normal 6 6 4 3 6" xfId="9392" xr:uid="{00000000-0005-0000-0000-0000C0760000}"/>
    <cellStyle name="Normal 6 6 4 3 6 2" xfId="27410" xr:uid="{00000000-0005-0000-0000-0000C1760000}"/>
    <cellStyle name="Normal 6 6 4 3 7" xfId="5288" xr:uid="{00000000-0005-0000-0000-0000C2760000}"/>
    <cellStyle name="Normal 6 6 4 3 7 2" xfId="23306" xr:uid="{00000000-0005-0000-0000-0000C3760000}"/>
    <cellStyle name="Normal 6 6 4 3 8" xfId="18284" xr:uid="{00000000-0005-0000-0000-0000C4760000}"/>
    <cellStyle name="Normal 6 6 4 3 9" xfId="14342" xr:uid="{00000000-0005-0000-0000-0000C5760000}"/>
    <cellStyle name="Normal 6 6 4 4" xfId="768" xr:uid="{00000000-0005-0000-0000-0000C6760000}"/>
    <cellStyle name="Normal 6 6 4 4 2" xfId="1596" xr:uid="{00000000-0005-0000-0000-0000C7760000}"/>
    <cellStyle name="Normal 6 6 4 4 2 2" xfId="4622" xr:uid="{00000000-0005-0000-0000-0000C8760000}"/>
    <cellStyle name="Normal 6 6 4 4 2 2 2" xfId="13748" xr:uid="{00000000-0005-0000-0000-0000C9760000}"/>
    <cellStyle name="Normal 6 6 4 4 2 2 2 2" xfId="31766" xr:uid="{00000000-0005-0000-0000-0000CA760000}"/>
    <cellStyle name="Normal 6 6 4 4 2 2 3" xfId="22640" xr:uid="{00000000-0005-0000-0000-0000CB760000}"/>
    <cellStyle name="Normal 6 6 4 4 2 3" xfId="10724" xr:uid="{00000000-0005-0000-0000-0000CC760000}"/>
    <cellStyle name="Normal 6 6 4 4 2 3 2" xfId="28742" xr:uid="{00000000-0005-0000-0000-0000CD760000}"/>
    <cellStyle name="Normal 6 6 4 4 2 4" xfId="7484" xr:uid="{00000000-0005-0000-0000-0000CE760000}"/>
    <cellStyle name="Normal 6 6 4 4 2 4 2" xfId="25502" xr:uid="{00000000-0005-0000-0000-0000CF760000}"/>
    <cellStyle name="Normal 6 6 4 4 2 5" xfId="19616" xr:uid="{00000000-0005-0000-0000-0000D0760000}"/>
    <cellStyle name="Normal 6 6 4 4 2 6" xfId="16376" xr:uid="{00000000-0005-0000-0000-0000D1760000}"/>
    <cellStyle name="Normal 6 6 4 4 3" xfId="2802" xr:uid="{00000000-0005-0000-0000-0000D2760000}"/>
    <cellStyle name="Normal 6 6 4 4 3 2" xfId="11930" xr:uid="{00000000-0005-0000-0000-0000D3760000}"/>
    <cellStyle name="Normal 6 6 4 4 3 2 2" xfId="29948" xr:uid="{00000000-0005-0000-0000-0000D4760000}"/>
    <cellStyle name="Normal 6 6 4 4 3 3" xfId="8690" xr:uid="{00000000-0005-0000-0000-0000D5760000}"/>
    <cellStyle name="Normal 6 6 4 4 3 3 2" xfId="26708" xr:uid="{00000000-0005-0000-0000-0000D6760000}"/>
    <cellStyle name="Normal 6 6 4 4 3 4" xfId="20822" xr:uid="{00000000-0005-0000-0000-0000D7760000}"/>
    <cellStyle name="Normal 6 6 4 4 3 5" xfId="17582" xr:uid="{00000000-0005-0000-0000-0000D8760000}"/>
    <cellStyle name="Normal 6 6 4 4 4" xfId="3578" xr:uid="{00000000-0005-0000-0000-0000D9760000}"/>
    <cellStyle name="Normal 6 6 4 4 4 2" xfId="12704" xr:uid="{00000000-0005-0000-0000-0000DA760000}"/>
    <cellStyle name="Normal 6 6 4 4 4 2 2" xfId="30722" xr:uid="{00000000-0005-0000-0000-0000DB760000}"/>
    <cellStyle name="Normal 6 6 4 4 4 3" xfId="6656" xr:uid="{00000000-0005-0000-0000-0000DC760000}"/>
    <cellStyle name="Normal 6 6 4 4 4 3 2" xfId="24674" xr:uid="{00000000-0005-0000-0000-0000DD760000}"/>
    <cellStyle name="Normal 6 6 4 4 4 4" xfId="21596" xr:uid="{00000000-0005-0000-0000-0000DE760000}"/>
    <cellStyle name="Normal 6 6 4 4 4 5" xfId="15548" xr:uid="{00000000-0005-0000-0000-0000DF760000}"/>
    <cellStyle name="Normal 6 6 4 4 5" xfId="9896" xr:uid="{00000000-0005-0000-0000-0000E0760000}"/>
    <cellStyle name="Normal 6 6 4 4 5 2" xfId="27914" xr:uid="{00000000-0005-0000-0000-0000E1760000}"/>
    <cellStyle name="Normal 6 6 4 4 6" xfId="5450" xr:uid="{00000000-0005-0000-0000-0000E2760000}"/>
    <cellStyle name="Normal 6 6 4 4 6 2" xfId="23468" xr:uid="{00000000-0005-0000-0000-0000E3760000}"/>
    <cellStyle name="Normal 6 6 4 4 7" xfId="18788" xr:uid="{00000000-0005-0000-0000-0000E4760000}"/>
    <cellStyle name="Normal 6 6 4 4 8" xfId="14504" xr:uid="{00000000-0005-0000-0000-0000E5760000}"/>
    <cellStyle name="Normal 6 6 4 5" xfId="930" xr:uid="{00000000-0005-0000-0000-0000E6760000}"/>
    <cellStyle name="Normal 6 6 4 5 2" xfId="1758" xr:uid="{00000000-0005-0000-0000-0000E7760000}"/>
    <cellStyle name="Normal 6 6 4 5 2 2" xfId="4784" xr:uid="{00000000-0005-0000-0000-0000E8760000}"/>
    <cellStyle name="Normal 6 6 4 5 2 2 2" xfId="13910" xr:uid="{00000000-0005-0000-0000-0000E9760000}"/>
    <cellStyle name="Normal 6 6 4 5 2 2 2 2" xfId="31928" xr:uid="{00000000-0005-0000-0000-0000EA760000}"/>
    <cellStyle name="Normal 6 6 4 5 2 2 3" xfId="22802" xr:uid="{00000000-0005-0000-0000-0000EB760000}"/>
    <cellStyle name="Normal 6 6 4 5 2 3" xfId="10886" xr:uid="{00000000-0005-0000-0000-0000EC760000}"/>
    <cellStyle name="Normal 6 6 4 5 2 3 2" xfId="28904" xr:uid="{00000000-0005-0000-0000-0000ED760000}"/>
    <cellStyle name="Normal 6 6 4 5 2 4" xfId="7646" xr:uid="{00000000-0005-0000-0000-0000EE760000}"/>
    <cellStyle name="Normal 6 6 4 5 2 4 2" xfId="25664" xr:uid="{00000000-0005-0000-0000-0000EF760000}"/>
    <cellStyle name="Normal 6 6 4 5 2 5" xfId="19778" xr:uid="{00000000-0005-0000-0000-0000F0760000}"/>
    <cellStyle name="Normal 6 6 4 5 2 6" xfId="16538" xr:uid="{00000000-0005-0000-0000-0000F1760000}"/>
    <cellStyle name="Normal 6 6 4 5 3" xfId="2964" xr:uid="{00000000-0005-0000-0000-0000F2760000}"/>
    <cellStyle name="Normal 6 6 4 5 3 2" xfId="12092" xr:uid="{00000000-0005-0000-0000-0000F3760000}"/>
    <cellStyle name="Normal 6 6 4 5 3 2 2" xfId="30110" xr:uid="{00000000-0005-0000-0000-0000F4760000}"/>
    <cellStyle name="Normal 6 6 4 5 3 3" xfId="8852" xr:uid="{00000000-0005-0000-0000-0000F5760000}"/>
    <cellStyle name="Normal 6 6 4 5 3 3 2" xfId="26870" xr:uid="{00000000-0005-0000-0000-0000F6760000}"/>
    <cellStyle name="Normal 6 6 4 5 3 4" xfId="20984" xr:uid="{00000000-0005-0000-0000-0000F7760000}"/>
    <cellStyle name="Normal 6 6 4 5 3 5" xfId="17744" xr:uid="{00000000-0005-0000-0000-0000F8760000}"/>
    <cellStyle name="Normal 6 6 4 5 4" xfId="3740" xr:uid="{00000000-0005-0000-0000-0000F9760000}"/>
    <cellStyle name="Normal 6 6 4 5 4 2" xfId="12866" xr:uid="{00000000-0005-0000-0000-0000FA760000}"/>
    <cellStyle name="Normal 6 6 4 5 4 2 2" xfId="30884" xr:uid="{00000000-0005-0000-0000-0000FB760000}"/>
    <cellStyle name="Normal 6 6 4 5 4 3" xfId="6818" xr:uid="{00000000-0005-0000-0000-0000FC760000}"/>
    <cellStyle name="Normal 6 6 4 5 4 3 2" xfId="24836" xr:uid="{00000000-0005-0000-0000-0000FD760000}"/>
    <cellStyle name="Normal 6 6 4 5 4 4" xfId="21758" xr:uid="{00000000-0005-0000-0000-0000FE760000}"/>
    <cellStyle name="Normal 6 6 4 5 4 5" xfId="15710" xr:uid="{00000000-0005-0000-0000-0000FF760000}"/>
    <cellStyle name="Normal 6 6 4 5 5" xfId="10058" xr:uid="{00000000-0005-0000-0000-000000770000}"/>
    <cellStyle name="Normal 6 6 4 5 5 2" xfId="28076" xr:uid="{00000000-0005-0000-0000-000001770000}"/>
    <cellStyle name="Normal 6 6 4 5 6" xfId="5612" xr:uid="{00000000-0005-0000-0000-000002770000}"/>
    <cellStyle name="Normal 6 6 4 5 6 2" xfId="23630" xr:uid="{00000000-0005-0000-0000-000003770000}"/>
    <cellStyle name="Normal 6 6 4 5 7" xfId="18950" xr:uid="{00000000-0005-0000-0000-000004770000}"/>
    <cellStyle name="Normal 6 6 4 5 8" xfId="14666" xr:uid="{00000000-0005-0000-0000-000005770000}"/>
    <cellStyle name="Normal 6 6 4 6" xfId="1092" xr:uid="{00000000-0005-0000-0000-000006770000}"/>
    <cellStyle name="Normal 6 6 4 6 2" xfId="1920" xr:uid="{00000000-0005-0000-0000-000007770000}"/>
    <cellStyle name="Normal 6 6 4 6 2 2" xfId="11048" xr:uid="{00000000-0005-0000-0000-000008770000}"/>
    <cellStyle name="Normal 6 6 4 6 2 2 2" xfId="29066" xr:uid="{00000000-0005-0000-0000-000009770000}"/>
    <cellStyle name="Normal 6 6 4 6 2 3" xfId="7808" xr:uid="{00000000-0005-0000-0000-00000A770000}"/>
    <cellStyle name="Normal 6 6 4 6 2 3 2" xfId="25826" xr:uid="{00000000-0005-0000-0000-00000B770000}"/>
    <cellStyle name="Normal 6 6 4 6 2 4" xfId="19940" xr:uid="{00000000-0005-0000-0000-00000C770000}"/>
    <cellStyle name="Normal 6 6 4 6 2 5" xfId="16700" xr:uid="{00000000-0005-0000-0000-00000D770000}"/>
    <cellStyle name="Normal 6 6 4 6 3" xfId="3126" xr:uid="{00000000-0005-0000-0000-00000E770000}"/>
    <cellStyle name="Normal 6 6 4 6 3 2" xfId="12254" xr:uid="{00000000-0005-0000-0000-00000F770000}"/>
    <cellStyle name="Normal 6 6 4 6 3 2 2" xfId="30272" xr:uid="{00000000-0005-0000-0000-000010770000}"/>
    <cellStyle name="Normal 6 6 4 6 3 3" xfId="9014" xr:uid="{00000000-0005-0000-0000-000011770000}"/>
    <cellStyle name="Normal 6 6 4 6 3 3 2" xfId="27032" xr:uid="{00000000-0005-0000-0000-000012770000}"/>
    <cellStyle name="Normal 6 6 4 6 3 4" xfId="21146" xr:uid="{00000000-0005-0000-0000-000013770000}"/>
    <cellStyle name="Normal 6 6 4 6 3 5" xfId="17906" xr:uid="{00000000-0005-0000-0000-000014770000}"/>
    <cellStyle name="Normal 6 6 4 6 4" xfId="4946" xr:uid="{00000000-0005-0000-0000-000015770000}"/>
    <cellStyle name="Normal 6 6 4 6 4 2" xfId="14072" xr:uid="{00000000-0005-0000-0000-000016770000}"/>
    <cellStyle name="Normal 6 6 4 6 4 2 2" xfId="32090" xr:uid="{00000000-0005-0000-0000-000017770000}"/>
    <cellStyle name="Normal 6 6 4 6 4 3" xfId="6980" xr:uid="{00000000-0005-0000-0000-000018770000}"/>
    <cellStyle name="Normal 6 6 4 6 4 3 2" xfId="24998" xr:uid="{00000000-0005-0000-0000-000019770000}"/>
    <cellStyle name="Normal 6 6 4 6 4 4" xfId="22964" xr:uid="{00000000-0005-0000-0000-00001A770000}"/>
    <cellStyle name="Normal 6 6 4 6 5" xfId="10220" xr:uid="{00000000-0005-0000-0000-00001B770000}"/>
    <cellStyle name="Normal 6 6 4 6 5 2" xfId="28238" xr:uid="{00000000-0005-0000-0000-00001C770000}"/>
    <cellStyle name="Normal 6 6 4 6 6" xfId="5774" xr:uid="{00000000-0005-0000-0000-00001D770000}"/>
    <cellStyle name="Normal 6 6 4 6 6 2" xfId="23792" xr:uid="{00000000-0005-0000-0000-00001E770000}"/>
    <cellStyle name="Normal 6 6 4 6 7" xfId="19112" xr:uid="{00000000-0005-0000-0000-00001F770000}"/>
    <cellStyle name="Normal 6 6 4 6 8" xfId="15872" xr:uid="{00000000-0005-0000-0000-000020770000}"/>
    <cellStyle name="Normal 6 6 4 7" xfId="444" xr:uid="{00000000-0005-0000-0000-000021770000}"/>
    <cellStyle name="Normal 6 6 4 7 2" xfId="2100" xr:uid="{00000000-0005-0000-0000-000022770000}"/>
    <cellStyle name="Normal 6 6 4 7 2 2" xfId="11228" xr:uid="{00000000-0005-0000-0000-000023770000}"/>
    <cellStyle name="Normal 6 6 4 7 2 2 2" xfId="29246" xr:uid="{00000000-0005-0000-0000-000024770000}"/>
    <cellStyle name="Normal 6 6 4 7 2 3" xfId="7988" xr:uid="{00000000-0005-0000-0000-000025770000}"/>
    <cellStyle name="Normal 6 6 4 7 2 3 2" xfId="26006" xr:uid="{00000000-0005-0000-0000-000026770000}"/>
    <cellStyle name="Normal 6 6 4 7 2 4" xfId="20120" xr:uid="{00000000-0005-0000-0000-000027770000}"/>
    <cellStyle name="Normal 6 6 4 7 2 5" xfId="16880" xr:uid="{00000000-0005-0000-0000-000028770000}"/>
    <cellStyle name="Normal 6 6 4 7 3" xfId="4298" xr:uid="{00000000-0005-0000-0000-000029770000}"/>
    <cellStyle name="Normal 6 6 4 7 3 2" xfId="13424" xr:uid="{00000000-0005-0000-0000-00002A770000}"/>
    <cellStyle name="Normal 6 6 4 7 3 2 2" xfId="31442" xr:uid="{00000000-0005-0000-0000-00002B770000}"/>
    <cellStyle name="Normal 6 6 4 7 3 3" xfId="22316" xr:uid="{00000000-0005-0000-0000-00002C770000}"/>
    <cellStyle name="Normal 6 6 4 7 4" xfId="9572" xr:uid="{00000000-0005-0000-0000-00002D770000}"/>
    <cellStyle name="Normal 6 6 4 7 4 2" xfId="27590" xr:uid="{00000000-0005-0000-0000-00002E770000}"/>
    <cellStyle name="Normal 6 6 4 7 5" xfId="6332" xr:uid="{00000000-0005-0000-0000-00002F770000}"/>
    <cellStyle name="Normal 6 6 4 7 5 2" xfId="24350" xr:uid="{00000000-0005-0000-0000-000030770000}"/>
    <cellStyle name="Normal 6 6 4 7 6" xfId="18464" xr:uid="{00000000-0005-0000-0000-000031770000}"/>
    <cellStyle name="Normal 6 6 4 7 7" xfId="15224" xr:uid="{00000000-0005-0000-0000-000032770000}"/>
    <cellStyle name="Normal 6 6 4 8" xfId="1272" xr:uid="{00000000-0005-0000-0000-000033770000}"/>
    <cellStyle name="Normal 6 6 4 8 2" xfId="3902" xr:uid="{00000000-0005-0000-0000-000034770000}"/>
    <cellStyle name="Normal 6 6 4 8 2 2" xfId="13028" xr:uid="{00000000-0005-0000-0000-000035770000}"/>
    <cellStyle name="Normal 6 6 4 8 2 2 2" xfId="31046" xr:uid="{00000000-0005-0000-0000-000036770000}"/>
    <cellStyle name="Normal 6 6 4 8 2 3" xfId="21920" xr:uid="{00000000-0005-0000-0000-000037770000}"/>
    <cellStyle name="Normal 6 6 4 8 3" xfId="10400" xr:uid="{00000000-0005-0000-0000-000038770000}"/>
    <cellStyle name="Normal 6 6 4 8 3 2" xfId="28418" xr:uid="{00000000-0005-0000-0000-000039770000}"/>
    <cellStyle name="Normal 6 6 4 8 4" xfId="7160" xr:uid="{00000000-0005-0000-0000-00003A770000}"/>
    <cellStyle name="Normal 6 6 4 8 4 2" xfId="25178" xr:uid="{00000000-0005-0000-0000-00003B770000}"/>
    <cellStyle name="Normal 6 6 4 8 5" xfId="19292" xr:uid="{00000000-0005-0000-0000-00003C770000}"/>
    <cellStyle name="Normal 6 6 4 8 6" xfId="16052" xr:uid="{00000000-0005-0000-0000-00003D770000}"/>
    <cellStyle name="Normal 6 6 4 9" xfId="2478" xr:uid="{00000000-0005-0000-0000-00003E770000}"/>
    <cellStyle name="Normal 6 6 4 9 2" xfId="11606" xr:uid="{00000000-0005-0000-0000-00003F770000}"/>
    <cellStyle name="Normal 6 6 4 9 2 2" xfId="29624" xr:uid="{00000000-0005-0000-0000-000040770000}"/>
    <cellStyle name="Normal 6 6 4 9 3" xfId="8366" xr:uid="{00000000-0005-0000-0000-000041770000}"/>
    <cellStyle name="Normal 6 6 4 9 3 2" xfId="26384" xr:uid="{00000000-0005-0000-0000-000042770000}"/>
    <cellStyle name="Normal 6 6 4 9 4" xfId="20498" xr:uid="{00000000-0005-0000-0000-000043770000}"/>
    <cellStyle name="Normal 6 6 4 9 5" xfId="17258" xr:uid="{00000000-0005-0000-0000-000044770000}"/>
    <cellStyle name="Normal 6 6 5" xfId="174" xr:uid="{00000000-0005-0000-0000-000045770000}"/>
    <cellStyle name="Normal 6 6 5 10" xfId="9302" xr:uid="{00000000-0005-0000-0000-000046770000}"/>
    <cellStyle name="Normal 6 6 5 10 2" xfId="27320" xr:uid="{00000000-0005-0000-0000-000047770000}"/>
    <cellStyle name="Normal 6 6 5 11" xfId="5252" xr:uid="{00000000-0005-0000-0000-000048770000}"/>
    <cellStyle name="Normal 6 6 5 11 2" xfId="23270" xr:uid="{00000000-0005-0000-0000-000049770000}"/>
    <cellStyle name="Normal 6 6 5 12" xfId="18194" xr:uid="{00000000-0005-0000-0000-00004A770000}"/>
    <cellStyle name="Normal 6 6 5 13" xfId="14252" xr:uid="{00000000-0005-0000-0000-00004B770000}"/>
    <cellStyle name="Normal 6 6 5 2" xfId="390" xr:uid="{00000000-0005-0000-0000-00004C770000}"/>
    <cellStyle name="Normal 6 6 5 2 2" xfId="732" xr:uid="{00000000-0005-0000-0000-00004D770000}"/>
    <cellStyle name="Normal 6 6 5 2 2 2" xfId="2388" xr:uid="{00000000-0005-0000-0000-00004E770000}"/>
    <cellStyle name="Normal 6 6 5 2 2 2 2" xfId="11516" xr:uid="{00000000-0005-0000-0000-00004F770000}"/>
    <cellStyle name="Normal 6 6 5 2 2 2 2 2" xfId="29534" xr:uid="{00000000-0005-0000-0000-000050770000}"/>
    <cellStyle name="Normal 6 6 5 2 2 2 3" xfId="8276" xr:uid="{00000000-0005-0000-0000-000051770000}"/>
    <cellStyle name="Normal 6 6 5 2 2 2 3 2" xfId="26294" xr:uid="{00000000-0005-0000-0000-000052770000}"/>
    <cellStyle name="Normal 6 6 5 2 2 2 4" xfId="20408" xr:uid="{00000000-0005-0000-0000-000053770000}"/>
    <cellStyle name="Normal 6 6 5 2 2 2 5" xfId="17168" xr:uid="{00000000-0005-0000-0000-000054770000}"/>
    <cellStyle name="Normal 6 6 5 2 2 3" xfId="4586" xr:uid="{00000000-0005-0000-0000-000055770000}"/>
    <cellStyle name="Normal 6 6 5 2 2 3 2" xfId="13712" xr:uid="{00000000-0005-0000-0000-000056770000}"/>
    <cellStyle name="Normal 6 6 5 2 2 3 2 2" xfId="31730" xr:uid="{00000000-0005-0000-0000-000057770000}"/>
    <cellStyle name="Normal 6 6 5 2 2 3 3" xfId="22604" xr:uid="{00000000-0005-0000-0000-000058770000}"/>
    <cellStyle name="Normal 6 6 5 2 2 4" xfId="9860" xr:uid="{00000000-0005-0000-0000-000059770000}"/>
    <cellStyle name="Normal 6 6 5 2 2 4 2" xfId="27878" xr:uid="{00000000-0005-0000-0000-00005A770000}"/>
    <cellStyle name="Normal 6 6 5 2 2 5" xfId="6620" xr:uid="{00000000-0005-0000-0000-00005B770000}"/>
    <cellStyle name="Normal 6 6 5 2 2 5 2" xfId="24638" xr:uid="{00000000-0005-0000-0000-00005C770000}"/>
    <cellStyle name="Normal 6 6 5 2 2 6" xfId="18752" xr:uid="{00000000-0005-0000-0000-00005D770000}"/>
    <cellStyle name="Normal 6 6 5 2 2 7" xfId="15512" xr:uid="{00000000-0005-0000-0000-00005E770000}"/>
    <cellStyle name="Normal 6 6 5 2 3" xfId="1560" xr:uid="{00000000-0005-0000-0000-00005F770000}"/>
    <cellStyle name="Normal 6 6 5 2 3 2" xfId="4244" xr:uid="{00000000-0005-0000-0000-000060770000}"/>
    <cellStyle name="Normal 6 6 5 2 3 2 2" xfId="13370" xr:uid="{00000000-0005-0000-0000-000061770000}"/>
    <cellStyle name="Normal 6 6 5 2 3 2 2 2" xfId="31388" xr:uid="{00000000-0005-0000-0000-000062770000}"/>
    <cellStyle name="Normal 6 6 5 2 3 2 3" xfId="22262" xr:uid="{00000000-0005-0000-0000-000063770000}"/>
    <cellStyle name="Normal 6 6 5 2 3 3" xfId="10688" xr:uid="{00000000-0005-0000-0000-000064770000}"/>
    <cellStyle name="Normal 6 6 5 2 3 3 2" xfId="28706" xr:uid="{00000000-0005-0000-0000-000065770000}"/>
    <cellStyle name="Normal 6 6 5 2 3 4" xfId="7448" xr:uid="{00000000-0005-0000-0000-000066770000}"/>
    <cellStyle name="Normal 6 6 5 2 3 4 2" xfId="25466" xr:uid="{00000000-0005-0000-0000-000067770000}"/>
    <cellStyle name="Normal 6 6 5 2 3 5" xfId="19580" xr:uid="{00000000-0005-0000-0000-000068770000}"/>
    <cellStyle name="Normal 6 6 5 2 3 6" xfId="16340" xr:uid="{00000000-0005-0000-0000-000069770000}"/>
    <cellStyle name="Normal 6 6 5 2 4" xfId="2766" xr:uid="{00000000-0005-0000-0000-00006A770000}"/>
    <cellStyle name="Normal 6 6 5 2 4 2" xfId="11894" xr:uid="{00000000-0005-0000-0000-00006B770000}"/>
    <cellStyle name="Normal 6 6 5 2 4 2 2" xfId="29912" xr:uid="{00000000-0005-0000-0000-00006C770000}"/>
    <cellStyle name="Normal 6 6 5 2 4 3" xfId="8654" xr:uid="{00000000-0005-0000-0000-00006D770000}"/>
    <cellStyle name="Normal 6 6 5 2 4 3 2" xfId="26672" xr:uid="{00000000-0005-0000-0000-00006E770000}"/>
    <cellStyle name="Normal 6 6 5 2 4 4" xfId="20786" xr:uid="{00000000-0005-0000-0000-00006F770000}"/>
    <cellStyle name="Normal 6 6 5 2 4 5" xfId="17546" xr:uid="{00000000-0005-0000-0000-000070770000}"/>
    <cellStyle name="Normal 6 6 5 2 5" xfId="3542" xr:uid="{00000000-0005-0000-0000-000071770000}"/>
    <cellStyle name="Normal 6 6 5 2 5 2" xfId="12668" xr:uid="{00000000-0005-0000-0000-000072770000}"/>
    <cellStyle name="Normal 6 6 5 2 5 2 2" xfId="30686" xr:uid="{00000000-0005-0000-0000-000073770000}"/>
    <cellStyle name="Normal 6 6 5 2 5 3" xfId="6278" xr:uid="{00000000-0005-0000-0000-000074770000}"/>
    <cellStyle name="Normal 6 6 5 2 5 3 2" xfId="24296" xr:uid="{00000000-0005-0000-0000-000075770000}"/>
    <cellStyle name="Normal 6 6 5 2 5 4" xfId="21560" xr:uid="{00000000-0005-0000-0000-000076770000}"/>
    <cellStyle name="Normal 6 6 5 2 5 5" xfId="15170" xr:uid="{00000000-0005-0000-0000-000077770000}"/>
    <cellStyle name="Normal 6 6 5 2 6" xfId="9518" xr:uid="{00000000-0005-0000-0000-000078770000}"/>
    <cellStyle name="Normal 6 6 5 2 6 2" xfId="27536" xr:uid="{00000000-0005-0000-0000-000079770000}"/>
    <cellStyle name="Normal 6 6 5 2 7" xfId="5414" xr:uid="{00000000-0005-0000-0000-00007A770000}"/>
    <cellStyle name="Normal 6 6 5 2 7 2" xfId="23432" xr:uid="{00000000-0005-0000-0000-00007B770000}"/>
    <cellStyle name="Normal 6 6 5 2 8" xfId="18410" xr:uid="{00000000-0005-0000-0000-00007C770000}"/>
    <cellStyle name="Normal 6 6 5 2 9" xfId="14468" xr:uid="{00000000-0005-0000-0000-00007D770000}"/>
    <cellStyle name="Normal 6 6 5 3" xfId="894" xr:uid="{00000000-0005-0000-0000-00007E770000}"/>
    <cellStyle name="Normal 6 6 5 3 2" xfId="1722" xr:uid="{00000000-0005-0000-0000-00007F770000}"/>
    <cellStyle name="Normal 6 6 5 3 2 2" xfId="4748" xr:uid="{00000000-0005-0000-0000-000080770000}"/>
    <cellStyle name="Normal 6 6 5 3 2 2 2" xfId="13874" xr:uid="{00000000-0005-0000-0000-000081770000}"/>
    <cellStyle name="Normal 6 6 5 3 2 2 2 2" xfId="31892" xr:uid="{00000000-0005-0000-0000-000082770000}"/>
    <cellStyle name="Normal 6 6 5 3 2 2 3" xfId="22766" xr:uid="{00000000-0005-0000-0000-000083770000}"/>
    <cellStyle name="Normal 6 6 5 3 2 3" xfId="10850" xr:uid="{00000000-0005-0000-0000-000084770000}"/>
    <cellStyle name="Normal 6 6 5 3 2 3 2" xfId="28868" xr:uid="{00000000-0005-0000-0000-000085770000}"/>
    <cellStyle name="Normal 6 6 5 3 2 4" xfId="7610" xr:uid="{00000000-0005-0000-0000-000086770000}"/>
    <cellStyle name="Normal 6 6 5 3 2 4 2" xfId="25628" xr:uid="{00000000-0005-0000-0000-000087770000}"/>
    <cellStyle name="Normal 6 6 5 3 2 5" xfId="19742" xr:uid="{00000000-0005-0000-0000-000088770000}"/>
    <cellStyle name="Normal 6 6 5 3 2 6" xfId="16502" xr:uid="{00000000-0005-0000-0000-000089770000}"/>
    <cellStyle name="Normal 6 6 5 3 3" xfId="2928" xr:uid="{00000000-0005-0000-0000-00008A770000}"/>
    <cellStyle name="Normal 6 6 5 3 3 2" xfId="12056" xr:uid="{00000000-0005-0000-0000-00008B770000}"/>
    <cellStyle name="Normal 6 6 5 3 3 2 2" xfId="30074" xr:uid="{00000000-0005-0000-0000-00008C770000}"/>
    <cellStyle name="Normal 6 6 5 3 3 3" xfId="8816" xr:uid="{00000000-0005-0000-0000-00008D770000}"/>
    <cellStyle name="Normal 6 6 5 3 3 3 2" xfId="26834" xr:uid="{00000000-0005-0000-0000-00008E770000}"/>
    <cellStyle name="Normal 6 6 5 3 3 4" xfId="20948" xr:uid="{00000000-0005-0000-0000-00008F770000}"/>
    <cellStyle name="Normal 6 6 5 3 3 5" xfId="17708" xr:uid="{00000000-0005-0000-0000-000090770000}"/>
    <cellStyle name="Normal 6 6 5 3 4" xfId="3704" xr:uid="{00000000-0005-0000-0000-000091770000}"/>
    <cellStyle name="Normal 6 6 5 3 4 2" xfId="12830" xr:uid="{00000000-0005-0000-0000-000092770000}"/>
    <cellStyle name="Normal 6 6 5 3 4 2 2" xfId="30848" xr:uid="{00000000-0005-0000-0000-000093770000}"/>
    <cellStyle name="Normal 6 6 5 3 4 3" xfId="6782" xr:uid="{00000000-0005-0000-0000-000094770000}"/>
    <cellStyle name="Normal 6 6 5 3 4 3 2" xfId="24800" xr:uid="{00000000-0005-0000-0000-000095770000}"/>
    <cellStyle name="Normal 6 6 5 3 4 4" xfId="21722" xr:uid="{00000000-0005-0000-0000-000096770000}"/>
    <cellStyle name="Normal 6 6 5 3 4 5" xfId="15674" xr:uid="{00000000-0005-0000-0000-000097770000}"/>
    <cellStyle name="Normal 6 6 5 3 5" xfId="10022" xr:uid="{00000000-0005-0000-0000-000098770000}"/>
    <cellStyle name="Normal 6 6 5 3 5 2" xfId="28040" xr:uid="{00000000-0005-0000-0000-000099770000}"/>
    <cellStyle name="Normal 6 6 5 3 6" xfId="5576" xr:uid="{00000000-0005-0000-0000-00009A770000}"/>
    <cellStyle name="Normal 6 6 5 3 6 2" xfId="23594" xr:uid="{00000000-0005-0000-0000-00009B770000}"/>
    <cellStyle name="Normal 6 6 5 3 7" xfId="18914" xr:uid="{00000000-0005-0000-0000-00009C770000}"/>
    <cellStyle name="Normal 6 6 5 3 8" xfId="14630" xr:uid="{00000000-0005-0000-0000-00009D770000}"/>
    <cellStyle name="Normal 6 6 5 4" xfId="1056" xr:uid="{00000000-0005-0000-0000-00009E770000}"/>
    <cellStyle name="Normal 6 6 5 4 2" xfId="1884" xr:uid="{00000000-0005-0000-0000-00009F770000}"/>
    <cellStyle name="Normal 6 6 5 4 2 2" xfId="4910" xr:uid="{00000000-0005-0000-0000-0000A0770000}"/>
    <cellStyle name="Normal 6 6 5 4 2 2 2" xfId="14036" xr:uid="{00000000-0005-0000-0000-0000A1770000}"/>
    <cellStyle name="Normal 6 6 5 4 2 2 2 2" xfId="32054" xr:uid="{00000000-0005-0000-0000-0000A2770000}"/>
    <cellStyle name="Normal 6 6 5 4 2 2 3" xfId="22928" xr:uid="{00000000-0005-0000-0000-0000A3770000}"/>
    <cellStyle name="Normal 6 6 5 4 2 3" xfId="11012" xr:uid="{00000000-0005-0000-0000-0000A4770000}"/>
    <cellStyle name="Normal 6 6 5 4 2 3 2" xfId="29030" xr:uid="{00000000-0005-0000-0000-0000A5770000}"/>
    <cellStyle name="Normal 6 6 5 4 2 4" xfId="7772" xr:uid="{00000000-0005-0000-0000-0000A6770000}"/>
    <cellStyle name="Normal 6 6 5 4 2 4 2" xfId="25790" xr:uid="{00000000-0005-0000-0000-0000A7770000}"/>
    <cellStyle name="Normal 6 6 5 4 2 5" xfId="19904" xr:uid="{00000000-0005-0000-0000-0000A8770000}"/>
    <cellStyle name="Normal 6 6 5 4 2 6" xfId="16664" xr:uid="{00000000-0005-0000-0000-0000A9770000}"/>
    <cellStyle name="Normal 6 6 5 4 3" xfId="3090" xr:uid="{00000000-0005-0000-0000-0000AA770000}"/>
    <cellStyle name="Normal 6 6 5 4 3 2" xfId="12218" xr:uid="{00000000-0005-0000-0000-0000AB770000}"/>
    <cellStyle name="Normal 6 6 5 4 3 2 2" xfId="30236" xr:uid="{00000000-0005-0000-0000-0000AC770000}"/>
    <cellStyle name="Normal 6 6 5 4 3 3" xfId="8978" xr:uid="{00000000-0005-0000-0000-0000AD770000}"/>
    <cellStyle name="Normal 6 6 5 4 3 3 2" xfId="26996" xr:uid="{00000000-0005-0000-0000-0000AE770000}"/>
    <cellStyle name="Normal 6 6 5 4 3 4" xfId="21110" xr:uid="{00000000-0005-0000-0000-0000AF770000}"/>
    <cellStyle name="Normal 6 6 5 4 3 5" xfId="17870" xr:uid="{00000000-0005-0000-0000-0000B0770000}"/>
    <cellStyle name="Normal 6 6 5 4 4" xfId="3866" xr:uid="{00000000-0005-0000-0000-0000B1770000}"/>
    <cellStyle name="Normal 6 6 5 4 4 2" xfId="12992" xr:uid="{00000000-0005-0000-0000-0000B2770000}"/>
    <cellStyle name="Normal 6 6 5 4 4 2 2" xfId="31010" xr:uid="{00000000-0005-0000-0000-0000B3770000}"/>
    <cellStyle name="Normal 6 6 5 4 4 3" xfId="6944" xr:uid="{00000000-0005-0000-0000-0000B4770000}"/>
    <cellStyle name="Normal 6 6 5 4 4 3 2" xfId="24962" xr:uid="{00000000-0005-0000-0000-0000B5770000}"/>
    <cellStyle name="Normal 6 6 5 4 4 4" xfId="21884" xr:uid="{00000000-0005-0000-0000-0000B6770000}"/>
    <cellStyle name="Normal 6 6 5 4 4 5" xfId="15836" xr:uid="{00000000-0005-0000-0000-0000B7770000}"/>
    <cellStyle name="Normal 6 6 5 4 5" xfId="10184" xr:uid="{00000000-0005-0000-0000-0000B8770000}"/>
    <cellStyle name="Normal 6 6 5 4 5 2" xfId="28202" xr:uid="{00000000-0005-0000-0000-0000B9770000}"/>
    <cellStyle name="Normal 6 6 5 4 6" xfId="5738" xr:uid="{00000000-0005-0000-0000-0000BA770000}"/>
    <cellStyle name="Normal 6 6 5 4 6 2" xfId="23756" xr:uid="{00000000-0005-0000-0000-0000BB770000}"/>
    <cellStyle name="Normal 6 6 5 4 7" xfId="19076" xr:uid="{00000000-0005-0000-0000-0000BC770000}"/>
    <cellStyle name="Normal 6 6 5 4 8" xfId="14792" xr:uid="{00000000-0005-0000-0000-0000BD770000}"/>
    <cellStyle name="Normal 6 6 5 5" xfId="1218" xr:uid="{00000000-0005-0000-0000-0000BE770000}"/>
    <cellStyle name="Normal 6 6 5 5 2" xfId="2046" xr:uid="{00000000-0005-0000-0000-0000BF770000}"/>
    <cellStyle name="Normal 6 6 5 5 2 2" xfId="11174" xr:uid="{00000000-0005-0000-0000-0000C0770000}"/>
    <cellStyle name="Normal 6 6 5 5 2 2 2" xfId="29192" xr:uid="{00000000-0005-0000-0000-0000C1770000}"/>
    <cellStyle name="Normal 6 6 5 5 2 3" xfId="7934" xr:uid="{00000000-0005-0000-0000-0000C2770000}"/>
    <cellStyle name="Normal 6 6 5 5 2 3 2" xfId="25952" xr:uid="{00000000-0005-0000-0000-0000C3770000}"/>
    <cellStyle name="Normal 6 6 5 5 2 4" xfId="20066" xr:uid="{00000000-0005-0000-0000-0000C4770000}"/>
    <cellStyle name="Normal 6 6 5 5 2 5" xfId="16826" xr:uid="{00000000-0005-0000-0000-0000C5770000}"/>
    <cellStyle name="Normal 6 6 5 5 3" xfId="3252" xr:uid="{00000000-0005-0000-0000-0000C6770000}"/>
    <cellStyle name="Normal 6 6 5 5 3 2" xfId="12380" xr:uid="{00000000-0005-0000-0000-0000C7770000}"/>
    <cellStyle name="Normal 6 6 5 5 3 2 2" xfId="30398" xr:uid="{00000000-0005-0000-0000-0000C8770000}"/>
    <cellStyle name="Normal 6 6 5 5 3 3" xfId="9140" xr:uid="{00000000-0005-0000-0000-0000C9770000}"/>
    <cellStyle name="Normal 6 6 5 5 3 3 2" xfId="27158" xr:uid="{00000000-0005-0000-0000-0000CA770000}"/>
    <cellStyle name="Normal 6 6 5 5 3 4" xfId="21272" xr:uid="{00000000-0005-0000-0000-0000CB770000}"/>
    <cellStyle name="Normal 6 6 5 5 3 5" xfId="18032" xr:uid="{00000000-0005-0000-0000-0000CC770000}"/>
    <cellStyle name="Normal 6 6 5 5 4" xfId="5072" xr:uid="{00000000-0005-0000-0000-0000CD770000}"/>
    <cellStyle name="Normal 6 6 5 5 4 2" xfId="14198" xr:uid="{00000000-0005-0000-0000-0000CE770000}"/>
    <cellStyle name="Normal 6 6 5 5 4 2 2" xfId="32216" xr:uid="{00000000-0005-0000-0000-0000CF770000}"/>
    <cellStyle name="Normal 6 6 5 5 4 3" xfId="7106" xr:uid="{00000000-0005-0000-0000-0000D0770000}"/>
    <cellStyle name="Normal 6 6 5 5 4 3 2" xfId="25124" xr:uid="{00000000-0005-0000-0000-0000D1770000}"/>
    <cellStyle name="Normal 6 6 5 5 4 4" xfId="23090" xr:uid="{00000000-0005-0000-0000-0000D2770000}"/>
    <cellStyle name="Normal 6 6 5 5 5" xfId="10346" xr:uid="{00000000-0005-0000-0000-0000D3770000}"/>
    <cellStyle name="Normal 6 6 5 5 5 2" xfId="28364" xr:uid="{00000000-0005-0000-0000-0000D4770000}"/>
    <cellStyle name="Normal 6 6 5 5 6" xfId="5900" xr:uid="{00000000-0005-0000-0000-0000D5770000}"/>
    <cellStyle name="Normal 6 6 5 5 6 2" xfId="23918" xr:uid="{00000000-0005-0000-0000-0000D6770000}"/>
    <cellStyle name="Normal 6 6 5 5 7" xfId="19238" xr:uid="{00000000-0005-0000-0000-0000D7770000}"/>
    <cellStyle name="Normal 6 6 5 5 8" xfId="15998" xr:uid="{00000000-0005-0000-0000-0000D8770000}"/>
    <cellStyle name="Normal 6 6 5 6" xfId="570" xr:uid="{00000000-0005-0000-0000-0000D9770000}"/>
    <cellStyle name="Normal 6 6 5 6 2" xfId="2226" xr:uid="{00000000-0005-0000-0000-0000DA770000}"/>
    <cellStyle name="Normal 6 6 5 6 2 2" xfId="11354" xr:uid="{00000000-0005-0000-0000-0000DB770000}"/>
    <cellStyle name="Normal 6 6 5 6 2 2 2" xfId="29372" xr:uid="{00000000-0005-0000-0000-0000DC770000}"/>
    <cellStyle name="Normal 6 6 5 6 2 3" xfId="8114" xr:uid="{00000000-0005-0000-0000-0000DD770000}"/>
    <cellStyle name="Normal 6 6 5 6 2 3 2" xfId="26132" xr:uid="{00000000-0005-0000-0000-0000DE770000}"/>
    <cellStyle name="Normal 6 6 5 6 2 4" xfId="20246" xr:uid="{00000000-0005-0000-0000-0000DF770000}"/>
    <cellStyle name="Normal 6 6 5 6 2 5" xfId="17006" xr:uid="{00000000-0005-0000-0000-0000E0770000}"/>
    <cellStyle name="Normal 6 6 5 6 3" xfId="4424" xr:uid="{00000000-0005-0000-0000-0000E1770000}"/>
    <cellStyle name="Normal 6 6 5 6 3 2" xfId="13550" xr:uid="{00000000-0005-0000-0000-0000E2770000}"/>
    <cellStyle name="Normal 6 6 5 6 3 2 2" xfId="31568" xr:uid="{00000000-0005-0000-0000-0000E3770000}"/>
    <cellStyle name="Normal 6 6 5 6 3 3" xfId="22442" xr:uid="{00000000-0005-0000-0000-0000E4770000}"/>
    <cellStyle name="Normal 6 6 5 6 4" xfId="9698" xr:uid="{00000000-0005-0000-0000-0000E5770000}"/>
    <cellStyle name="Normal 6 6 5 6 4 2" xfId="27716" xr:uid="{00000000-0005-0000-0000-0000E6770000}"/>
    <cellStyle name="Normal 6 6 5 6 5" xfId="6458" xr:uid="{00000000-0005-0000-0000-0000E7770000}"/>
    <cellStyle name="Normal 6 6 5 6 5 2" xfId="24476" xr:uid="{00000000-0005-0000-0000-0000E8770000}"/>
    <cellStyle name="Normal 6 6 5 6 6" xfId="18590" xr:uid="{00000000-0005-0000-0000-0000E9770000}"/>
    <cellStyle name="Normal 6 6 5 6 7" xfId="15350" xr:uid="{00000000-0005-0000-0000-0000EA770000}"/>
    <cellStyle name="Normal 6 6 5 7" xfId="1398" xr:uid="{00000000-0005-0000-0000-0000EB770000}"/>
    <cellStyle name="Normal 6 6 5 7 2" xfId="4028" xr:uid="{00000000-0005-0000-0000-0000EC770000}"/>
    <cellStyle name="Normal 6 6 5 7 2 2" xfId="13154" xr:uid="{00000000-0005-0000-0000-0000ED770000}"/>
    <cellStyle name="Normal 6 6 5 7 2 2 2" xfId="31172" xr:uid="{00000000-0005-0000-0000-0000EE770000}"/>
    <cellStyle name="Normal 6 6 5 7 2 3" xfId="22046" xr:uid="{00000000-0005-0000-0000-0000EF770000}"/>
    <cellStyle name="Normal 6 6 5 7 3" xfId="10526" xr:uid="{00000000-0005-0000-0000-0000F0770000}"/>
    <cellStyle name="Normal 6 6 5 7 3 2" xfId="28544" xr:uid="{00000000-0005-0000-0000-0000F1770000}"/>
    <cellStyle name="Normal 6 6 5 7 4" xfId="7286" xr:uid="{00000000-0005-0000-0000-0000F2770000}"/>
    <cellStyle name="Normal 6 6 5 7 4 2" xfId="25304" xr:uid="{00000000-0005-0000-0000-0000F3770000}"/>
    <cellStyle name="Normal 6 6 5 7 5" xfId="19418" xr:uid="{00000000-0005-0000-0000-0000F4770000}"/>
    <cellStyle name="Normal 6 6 5 7 6" xfId="16178" xr:uid="{00000000-0005-0000-0000-0000F5770000}"/>
    <cellStyle name="Normal 6 6 5 8" xfId="2604" xr:uid="{00000000-0005-0000-0000-0000F6770000}"/>
    <cellStyle name="Normal 6 6 5 8 2" xfId="11732" xr:uid="{00000000-0005-0000-0000-0000F7770000}"/>
    <cellStyle name="Normal 6 6 5 8 2 2" xfId="29750" xr:uid="{00000000-0005-0000-0000-0000F8770000}"/>
    <cellStyle name="Normal 6 6 5 8 3" xfId="8492" xr:uid="{00000000-0005-0000-0000-0000F9770000}"/>
    <cellStyle name="Normal 6 6 5 8 3 2" xfId="26510" xr:uid="{00000000-0005-0000-0000-0000FA770000}"/>
    <cellStyle name="Normal 6 6 5 8 4" xfId="20624" xr:uid="{00000000-0005-0000-0000-0000FB770000}"/>
    <cellStyle name="Normal 6 6 5 8 5" xfId="17384" xr:uid="{00000000-0005-0000-0000-0000FC770000}"/>
    <cellStyle name="Normal 6 6 5 9" xfId="3344" xr:uid="{00000000-0005-0000-0000-0000FD770000}"/>
    <cellStyle name="Normal 6 6 5 9 2" xfId="12470" xr:uid="{00000000-0005-0000-0000-0000FE770000}"/>
    <cellStyle name="Normal 6 6 5 9 2 2" xfId="30488" xr:uid="{00000000-0005-0000-0000-0000FF770000}"/>
    <cellStyle name="Normal 6 6 5 9 3" xfId="6062" xr:uid="{00000000-0005-0000-0000-000000780000}"/>
    <cellStyle name="Normal 6 6 5 9 3 2" xfId="24080" xr:uid="{00000000-0005-0000-0000-000001780000}"/>
    <cellStyle name="Normal 6 6 5 9 4" xfId="21362" xr:uid="{00000000-0005-0000-0000-000002780000}"/>
    <cellStyle name="Normal 6 6 5 9 5" xfId="14954" xr:uid="{00000000-0005-0000-0000-000003780000}"/>
    <cellStyle name="Normal 6 6 6" xfId="102" xr:uid="{00000000-0005-0000-0000-000004780000}"/>
    <cellStyle name="Normal 6 6 6 10" xfId="9230" xr:uid="{00000000-0005-0000-0000-000005780000}"/>
    <cellStyle name="Normal 6 6 6 10 2" xfId="27248" xr:uid="{00000000-0005-0000-0000-000006780000}"/>
    <cellStyle name="Normal 6 6 6 11" xfId="5180" xr:uid="{00000000-0005-0000-0000-000007780000}"/>
    <cellStyle name="Normal 6 6 6 11 2" xfId="23198" xr:uid="{00000000-0005-0000-0000-000008780000}"/>
    <cellStyle name="Normal 6 6 6 12" xfId="18122" xr:uid="{00000000-0005-0000-0000-000009780000}"/>
    <cellStyle name="Normal 6 6 6 13" xfId="14396" xr:uid="{00000000-0005-0000-0000-00000A780000}"/>
    <cellStyle name="Normal 6 6 6 2" xfId="318" xr:uid="{00000000-0005-0000-0000-00000B780000}"/>
    <cellStyle name="Normal 6 6 6 2 2" xfId="660" xr:uid="{00000000-0005-0000-0000-00000C780000}"/>
    <cellStyle name="Normal 6 6 6 2 2 2" xfId="2316" xr:uid="{00000000-0005-0000-0000-00000D780000}"/>
    <cellStyle name="Normal 6 6 6 2 2 2 2" xfId="11444" xr:uid="{00000000-0005-0000-0000-00000E780000}"/>
    <cellStyle name="Normal 6 6 6 2 2 2 2 2" xfId="29462" xr:uid="{00000000-0005-0000-0000-00000F780000}"/>
    <cellStyle name="Normal 6 6 6 2 2 2 3" xfId="8204" xr:uid="{00000000-0005-0000-0000-000010780000}"/>
    <cellStyle name="Normal 6 6 6 2 2 2 3 2" xfId="26222" xr:uid="{00000000-0005-0000-0000-000011780000}"/>
    <cellStyle name="Normal 6 6 6 2 2 2 4" xfId="20336" xr:uid="{00000000-0005-0000-0000-000012780000}"/>
    <cellStyle name="Normal 6 6 6 2 2 2 5" xfId="17096" xr:uid="{00000000-0005-0000-0000-000013780000}"/>
    <cellStyle name="Normal 6 6 6 2 2 3" xfId="4514" xr:uid="{00000000-0005-0000-0000-000014780000}"/>
    <cellStyle name="Normal 6 6 6 2 2 3 2" xfId="13640" xr:uid="{00000000-0005-0000-0000-000015780000}"/>
    <cellStyle name="Normal 6 6 6 2 2 3 2 2" xfId="31658" xr:uid="{00000000-0005-0000-0000-000016780000}"/>
    <cellStyle name="Normal 6 6 6 2 2 3 3" xfId="22532" xr:uid="{00000000-0005-0000-0000-000017780000}"/>
    <cellStyle name="Normal 6 6 6 2 2 4" xfId="9788" xr:uid="{00000000-0005-0000-0000-000018780000}"/>
    <cellStyle name="Normal 6 6 6 2 2 4 2" xfId="27806" xr:uid="{00000000-0005-0000-0000-000019780000}"/>
    <cellStyle name="Normal 6 6 6 2 2 5" xfId="6548" xr:uid="{00000000-0005-0000-0000-00001A780000}"/>
    <cellStyle name="Normal 6 6 6 2 2 5 2" xfId="24566" xr:uid="{00000000-0005-0000-0000-00001B780000}"/>
    <cellStyle name="Normal 6 6 6 2 2 6" xfId="18680" xr:uid="{00000000-0005-0000-0000-00001C780000}"/>
    <cellStyle name="Normal 6 6 6 2 2 7" xfId="15440" xr:uid="{00000000-0005-0000-0000-00001D780000}"/>
    <cellStyle name="Normal 6 6 6 2 3" xfId="1488" xr:uid="{00000000-0005-0000-0000-00001E780000}"/>
    <cellStyle name="Normal 6 6 6 2 3 2" xfId="4172" xr:uid="{00000000-0005-0000-0000-00001F780000}"/>
    <cellStyle name="Normal 6 6 6 2 3 2 2" xfId="13298" xr:uid="{00000000-0005-0000-0000-000020780000}"/>
    <cellStyle name="Normal 6 6 6 2 3 2 2 2" xfId="31316" xr:uid="{00000000-0005-0000-0000-000021780000}"/>
    <cellStyle name="Normal 6 6 6 2 3 2 3" xfId="22190" xr:uid="{00000000-0005-0000-0000-000022780000}"/>
    <cellStyle name="Normal 6 6 6 2 3 3" xfId="10616" xr:uid="{00000000-0005-0000-0000-000023780000}"/>
    <cellStyle name="Normal 6 6 6 2 3 3 2" xfId="28634" xr:uid="{00000000-0005-0000-0000-000024780000}"/>
    <cellStyle name="Normal 6 6 6 2 3 4" xfId="7376" xr:uid="{00000000-0005-0000-0000-000025780000}"/>
    <cellStyle name="Normal 6 6 6 2 3 4 2" xfId="25394" xr:uid="{00000000-0005-0000-0000-000026780000}"/>
    <cellStyle name="Normal 6 6 6 2 3 5" xfId="19508" xr:uid="{00000000-0005-0000-0000-000027780000}"/>
    <cellStyle name="Normal 6 6 6 2 3 6" xfId="16268" xr:uid="{00000000-0005-0000-0000-000028780000}"/>
    <cellStyle name="Normal 6 6 6 2 4" xfId="2694" xr:uid="{00000000-0005-0000-0000-000029780000}"/>
    <cellStyle name="Normal 6 6 6 2 4 2" xfId="11822" xr:uid="{00000000-0005-0000-0000-00002A780000}"/>
    <cellStyle name="Normal 6 6 6 2 4 2 2" xfId="29840" xr:uid="{00000000-0005-0000-0000-00002B780000}"/>
    <cellStyle name="Normal 6 6 6 2 4 3" xfId="8582" xr:uid="{00000000-0005-0000-0000-00002C780000}"/>
    <cellStyle name="Normal 6 6 6 2 4 3 2" xfId="26600" xr:uid="{00000000-0005-0000-0000-00002D780000}"/>
    <cellStyle name="Normal 6 6 6 2 4 4" xfId="20714" xr:uid="{00000000-0005-0000-0000-00002E780000}"/>
    <cellStyle name="Normal 6 6 6 2 4 5" xfId="17474" xr:uid="{00000000-0005-0000-0000-00002F780000}"/>
    <cellStyle name="Normal 6 6 6 2 5" xfId="3470" xr:uid="{00000000-0005-0000-0000-000030780000}"/>
    <cellStyle name="Normal 6 6 6 2 5 2" xfId="12596" xr:uid="{00000000-0005-0000-0000-000031780000}"/>
    <cellStyle name="Normal 6 6 6 2 5 2 2" xfId="30614" xr:uid="{00000000-0005-0000-0000-000032780000}"/>
    <cellStyle name="Normal 6 6 6 2 5 3" xfId="6206" xr:uid="{00000000-0005-0000-0000-000033780000}"/>
    <cellStyle name="Normal 6 6 6 2 5 3 2" xfId="24224" xr:uid="{00000000-0005-0000-0000-000034780000}"/>
    <cellStyle name="Normal 6 6 6 2 5 4" xfId="21488" xr:uid="{00000000-0005-0000-0000-000035780000}"/>
    <cellStyle name="Normal 6 6 6 2 5 5" xfId="15098" xr:uid="{00000000-0005-0000-0000-000036780000}"/>
    <cellStyle name="Normal 6 6 6 2 6" xfId="9446" xr:uid="{00000000-0005-0000-0000-000037780000}"/>
    <cellStyle name="Normal 6 6 6 2 6 2" xfId="27464" xr:uid="{00000000-0005-0000-0000-000038780000}"/>
    <cellStyle name="Normal 6 6 6 2 7" xfId="5342" xr:uid="{00000000-0005-0000-0000-000039780000}"/>
    <cellStyle name="Normal 6 6 6 2 7 2" xfId="23360" xr:uid="{00000000-0005-0000-0000-00003A780000}"/>
    <cellStyle name="Normal 6 6 6 2 8" xfId="18338" xr:uid="{00000000-0005-0000-0000-00003B780000}"/>
    <cellStyle name="Normal 6 6 6 2 9" xfId="14558" xr:uid="{00000000-0005-0000-0000-00003C780000}"/>
    <cellStyle name="Normal 6 6 6 3" xfId="822" xr:uid="{00000000-0005-0000-0000-00003D780000}"/>
    <cellStyle name="Normal 6 6 6 3 2" xfId="1650" xr:uid="{00000000-0005-0000-0000-00003E780000}"/>
    <cellStyle name="Normal 6 6 6 3 2 2" xfId="4676" xr:uid="{00000000-0005-0000-0000-00003F780000}"/>
    <cellStyle name="Normal 6 6 6 3 2 2 2" xfId="13802" xr:uid="{00000000-0005-0000-0000-000040780000}"/>
    <cellStyle name="Normal 6 6 6 3 2 2 2 2" xfId="31820" xr:uid="{00000000-0005-0000-0000-000041780000}"/>
    <cellStyle name="Normal 6 6 6 3 2 2 3" xfId="22694" xr:uid="{00000000-0005-0000-0000-000042780000}"/>
    <cellStyle name="Normal 6 6 6 3 2 3" xfId="10778" xr:uid="{00000000-0005-0000-0000-000043780000}"/>
    <cellStyle name="Normal 6 6 6 3 2 3 2" xfId="28796" xr:uid="{00000000-0005-0000-0000-000044780000}"/>
    <cellStyle name="Normal 6 6 6 3 2 4" xfId="7538" xr:uid="{00000000-0005-0000-0000-000045780000}"/>
    <cellStyle name="Normal 6 6 6 3 2 4 2" xfId="25556" xr:uid="{00000000-0005-0000-0000-000046780000}"/>
    <cellStyle name="Normal 6 6 6 3 2 5" xfId="19670" xr:uid="{00000000-0005-0000-0000-000047780000}"/>
    <cellStyle name="Normal 6 6 6 3 2 6" xfId="16430" xr:uid="{00000000-0005-0000-0000-000048780000}"/>
    <cellStyle name="Normal 6 6 6 3 3" xfId="2856" xr:uid="{00000000-0005-0000-0000-000049780000}"/>
    <cellStyle name="Normal 6 6 6 3 3 2" xfId="11984" xr:uid="{00000000-0005-0000-0000-00004A780000}"/>
    <cellStyle name="Normal 6 6 6 3 3 2 2" xfId="30002" xr:uid="{00000000-0005-0000-0000-00004B780000}"/>
    <cellStyle name="Normal 6 6 6 3 3 3" xfId="8744" xr:uid="{00000000-0005-0000-0000-00004C780000}"/>
    <cellStyle name="Normal 6 6 6 3 3 3 2" xfId="26762" xr:uid="{00000000-0005-0000-0000-00004D780000}"/>
    <cellStyle name="Normal 6 6 6 3 3 4" xfId="20876" xr:uid="{00000000-0005-0000-0000-00004E780000}"/>
    <cellStyle name="Normal 6 6 6 3 3 5" xfId="17636" xr:uid="{00000000-0005-0000-0000-00004F780000}"/>
    <cellStyle name="Normal 6 6 6 3 4" xfId="3632" xr:uid="{00000000-0005-0000-0000-000050780000}"/>
    <cellStyle name="Normal 6 6 6 3 4 2" xfId="12758" xr:uid="{00000000-0005-0000-0000-000051780000}"/>
    <cellStyle name="Normal 6 6 6 3 4 2 2" xfId="30776" xr:uid="{00000000-0005-0000-0000-000052780000}"/>
    <cellStyle name="Normal 6 6 6 3 4 3" xfId="6710" xr:uid="{00000000-0005-0000-0000-000053780000}"/>
    <cellStyle name="Normal 6 6 6 3 4 3 2" xfId="24728" xr:uid="{00000000-0005-0000-0000-000054780000}"/>
    <cellStyle name="Normal 6 6 6 3 4 4" xfId="21650" xr:uid="{00000000-0005-0000-0000-000055780000}"/>
    <cellStyle name="Normal 6 6 6 3 4 5" xfId="15602" xr:uid="{00000000-0005-0000-0000-000056780000}"/>
    <cellStyle name="Normal 6 6 6 3 5" xfId="9950" xr:uid="{00000000-0005-0000-0000-000057780000}"/>
    <cellStyle name="Normal 6 6 6 3 5 2" xfId="27968" xr:uid="{00000000-0005-0000-0000-000058780000}"/>
    <cellStyle name="Normal 6 6 6 3 6" xfId="5504" xr:uid="{00000000-0005-0000-0000-000059780000}"/>
    <cellStyle name="Normal 6 6 6 3 6 2" xfId="23522" xr:uid="{00000000-0005-0000-0000-00005A780000}"/>
    <cellStyle name="Normal 6 6 6 3 7" xfId="18842" xr:uid="{00000000-0005-0000-0000-00005B780000}"/>
    <cellStyle name="Normal 6 6 6 3 8" xfId="14720" xr:uid="{00000000-0005-0000-0000-00005C780000}"/>
    <cellStyle name="Normal 6 6 6 4" xfId="984" xr:uid="{00000000-0005-0000-0000-00005D780000}"/>
    <cellStyle name="Normal 6 6 6 4 2" xfId="1812" xr:uid="{00000000-0005-0000-0000-00005E780000}"/>
    <cellStyle name="Normal 6 6 6 4 2 2" xfId="4838" xr:uid="{00000000-0005-0000-0000-00005F780000}"/>
    <cellStyle name="Normal 6 6 6 4 2 2 2" xfId="13964" xr:uid="{00000000-0005-0000-0000-000060780000}"/>
    <cellStyle name="Normal 6 6 6 4 2 2 2 2" xfId="31982" xr:uid="{00000000-0005-0000-0000-000061780000}"/>
    <cellStyle name="Normal 6 6 6 4 2 2 3" xfId="22856" xr:uid="{00000000-0005-0000-0000-000062780000}"/>
    <cellStyle name="Normal 6 6 6 4 2 3" xfId="10940" xr:uid="{00000000-0005-0000-0000-000063780000}"/>
    <cellStyle name="Normal 6 6 6 4 2 3 2" xfId="28958" xr:uid="{00000000-0005-0000-0000-000064780000}"/>
    <cellStyle name="Normal 6 6 6 4 2 4" xfId="7700" xr:uid="{00000000-0005-0000-0000-000065780000}"/>
    <cellStyle name="Normal 6 6 6 4 2 4 2" xfId="25718" xr:uid="{00000000-0005-0000-0000-000066780000}"/>
    <cellStyle name="Normal 6 6 6 4 2 5" xfId="19832" xr:uid="{00000000-0005-0000-0000-000067780000}"/>
    <cellStyle name="Normal 6 6 6 4 2 6" xfId="16592" xr:uid="{00000000-0005-0000-0000-000068780000}"/>
    <cellStyle name="Normal 6 6 6 4 3" xfId="3018" xr:uid="{00000000-0005-0000-0000-000069780000}"/>
    <cellStyle name="Normal 6 6 6 4 3 2" xfId="12146" xr:uid="{00000000-0005-0000-0000-00006A780000}"/>
    <cellStyle name="Normal 6 6 6 4 3 2 2" xfId="30164" xr:uid="{00000000-0005-0000-0000-00006B780000}"/>
    <cellStyle name="Normal 6 6 6 4 3 3" xfId="8906" xr:uid="{00000000-0005-0000-0000-00006C780000}"/>
    <cellStyle name="Normal 6 6 6 4 3 3 2" xfId="26924" xr:uid="{00000000-0005-0000-0000-00006D780000}"/>
    <cellStyle name="Normal 6 6 6 4 3 4" xfId="21038" xr:uid="{00000000-0005-0000-0000-00006E780000}"/>
    <cellStyle name="Normal 6 6 6 4 3 5" xfId="17798" xr:uid="{00000000-0005-0000-0000-00006F780000}"/>
    <cellStyle name="Normal 6 6 6 4 4" xfId="3794" xr:uid="{00000000-0005-0000-0000-000070780000}"/>
    <cellStyle name="Normal 6 6 6 4 4 2" xfId="12920" xr:uid="{00000000-0005-0000-0000-000071780000}"/>
    <cellStyle name="Normal 6 6 6 4 4 2 2" xfId="30938" xr:uid="{00000000-0005-0000-0000-000072780000}"/>
    <cellStyle name="Normal 6 6 6 4 4 3" xfId="6872" xr:uid="{00000000-0005-0000-0000-000073780000}"/>
    <cellStyle name="Normal 6 6 6 4 4 3 2" xfId="24890" xr:uid="{00000000-0005-0000-0000-000074780000}"/>
    <cellStyle name="Normal 6 6 6 4 4 4" xfId="21812" xr:uid="{00000000-0005-0000-0000-000075780000}"/>
    <cellStyle name="Normal 6 6 6 4 5" xfId="10112" xr:uid="{00000000-0005-0000-0000-000076780000}"/>
    <cellStyle name="Normal 6 6 6 4 5 2" xfId="28130" xr:uid="{00000000-0005-0000-0000-000077780000}"/>
    <cellStyle name="Normal 6 6 6 4 6" xfId="5666" xr:uid="{00000000-0005-0000-0000-000078780000}"/>
    <cellStyle name="Normal 6 6 6 4 6 2" xfId="23684" xr:uid="{00000000-0005-0000-0000-000079780000}"/>
    <cellStyle name="Normal 6 6 6 4 7" xfId="19004" xr:uid="{00000000-0005-0000-0000-00007A780000}"/>
    <cellStyle name="Normal 6 6 6 4 8" xfId="15764" xr:uid="{00000000-0005-0000-0000-00007B780000}"/>
    <cellStyle name="Normal 6 6 6 5" xfId="1146" xr:uid="{00000000-0005-0000-0000-00007C780000}"/>
    <cellStyle name="Normal 6 6 6 5 2" xfId="1974" xr:uid="{00000000-0005-0000-0000-00007D780000}"/>
    <cellStyle name="Normal 6 6 6 5 2 2" xfId="11102" xr:uid="{00000000-0005-0000-0000-00007E780000}"/>
    <cellStyle name="Normal 6 6 6 5 2 2 2" xfId="29120" xr:uid="{00000000-0005-0000-0000-00007F780000}"/>
    <cellStyle name="Normal 6 6 6 5 2 3" xfId="7862" xr:uid="{00000000-0005-0000-0000-000080780000}"/>
    <cellStyle name="Normal 6 6 6 5 2 3 2" xfId="25880" xr:uid="{00000000-0005-0000-0000-000081780000}"/>
    <cellStyle name="Normal 6 6 6 5 2 4" xfId="19994" xr:uid="{00000000-0005-0000-0000-000082780000}"/>
    <cellStyle name="Normal 6 6 6 5 2 5" xfId="16754" xr:uid="{00000000-0005-0000-0000-000083780000}"/>
    <cellStyle name="Normal 6 6 6 5 3" xfId="3180" xr:uid="{00000000-0005-0000-0000-000084780000}"/>
    <cellStyle name="Normal 6 6 6 5 3 2" xfId="12308" xr:uid="{00000000-0005-0000-0000-000085780000}"/>
    <cellStyle name="Normal 6 6 6 5 3 2 2" xfId="30326" xr:uid="{00000000-0005-0000-0000-000086780000}"/>
    <cellStyle name="Normal 6 6 6 5 3 3" xfId="9068" xr:uid="{00000000-0005-0000-0000-000087780000}"/>
    <cellStyle name="Normal 6 6 6 5 3 3 2" xfId="27086" xr:uid="{00000000-0005-0000-0000-000088780000}"/>
    <cellStyle name="Normal 6 6 6 5 3 4" xfId="21200" xr:uid="{00000000-0005-0000-0000-000089780000}"/>
    <cellStyle name="Normal 6 6 6 5 3 5" xfId="17960" xr:uid="{00000000-0005-0000-0000-00008A780000}"/>
    <cellStyle name="Normal 6 6 6 5 4" xfId="5000" xr:uid="{00000000-0005-0000-0000-00008B780000}"/>
    <cellStyle name="Normal 6 6 6 5 4 2" xfId="14126" xr:uid="{00000000-0005-0000-0000-00008C780000}"/>
    <cellStyle name="Normal 6 6 6 5 4 2 2" xfId="32144" xr:uid="{00000000-0005-0000-0000-00008D780000}"/>
    <cellStyle name="Normal 6 6 6 5 4 3" xfId="7034" xr:uid="{00000000-0005-0000-0000-00008E780000}"/>
    <cellStyle name="Normal 6 6 6 5 4 3 2" xfId="25052" xr:uid="{00000000-0005-0000-0000-00008F780000}"/>
    <cellStyle name="Normal 6 6 6 5 4 4" xfId="23018" xr:uid="{00000000-0005-0000-0000-000090780000}"/>
    <cellStyle name="Normal 6 6 6 5 5" xfId="10274" xr:uid="{00000000-0005-0000-0000-000091780000}"/>
    <cellStyle name="Normal 6 6 6 5 5 2" xfId="28292" xr:uid="{00000000-0005-0000-0000-000092780000}"/>
    <cellStyle name="Normal 6 6 6 5 6" xfId="5828" xr:uid="{00000000-0005-0000-0000-000093780000}"/>
    <cellStyle name="Normal 6 6 6 5 6 2" xfId="23846" xr:uid="{00000000-0005-0000-0000-000094780000}"/>
    <cellStyle name="Normal 6 6 6 5 7" xfId="19166" xr:uid="{00000000-0005-0000-0000-000095780000}"/>
    <cellStyle name="Normal 6 6 6 5 8" xfId="15926" xr:uid="{00000000-0005-0000-0000-000096780000}"/>
    <cellStyle name="Normal 6 6 6 6" xfId="498" xr:uid="{00000000-0005-0000-0000-000097780000}"/>
    <cellStyle name="Normal 6 6 6 6 2" xfId="2154" xr:uid="{00000000-0005-0000-0000-000098780000}"/>
    <cellStyle name="Normal 6 6 6 6 2 2" xfId="11282" xr:uid="{00000000-0005-0000-0000-000099780000}"/>
    <cellStyle name="Normal 6 6 6 6 2 2 2" xfId="29300" xr:uid="{00000000-0005-0000-0000-00009A780000}"/>
    <cellStyle name="Normal 6 6 6 6 2 3" xfId="8042" xr:uid="{00000000-0005-0000-0000-00009B780000}"/>
    <cellStyle name="Normal 6 6 6 6 2 3 2" xfId="26060" xr:uid="{00000000-0005-0000-0000-00009C780000}"/>
    <cellStyle name="Normal 6 6 6 6 2 4" xfId="20174" xr:uid="{00000000-0005-0000-0000-00009D780000}"/>
    <cellStyle name="Normal 6 6 6 6 2 5" xfId="16934" xr:uid="{00000000-0005-0000-0000-00009E780000}"/>
    <cellStyle name="Normal 6 6 6 6 3" xfId="4352" xr:uid="{00000000-0005-0000-0000-00009F780000}"/>
    <cellStyle name="Normal 6 6 6 6 3 2" xfId="13478" xr:uid="{00000000-0005-0000-0000-0000A0780000}"/>
    <cellStyle name="Normal 6 6 6 6 3 2 2" xfId="31496" xr:uid="{00000000-0005-0000-0000-0000A1780000}"/>
    <cellStyle name="Normal 6 6 6 6 3 3" xfId="22370" xr:uid="{00000000-0005-0000-0000-0000A2780000}"/>
    <cellStyle name="Normal 6 6 6 6 4" xfId="9626" xr:uid="{00000000-0005-0000-0000-0000A3780000}"/>
    <cellStyle name="Normal 6 6 6 6 4 2" xfId="27644" xr:uid="{00000000-0005-0000-0000-0000A4780000}"/>
    <cellStyle name="Normal 6 6 6 6 5" xfId="6386" xr:uid="{00000000-0005-0000-0000-0000A5780000}"/>
    <cellStyle name="Normal 6 6 6 6 5 2" xfId="24404" xr:uid="{00000000-0005-0000-0000-0000A6780000}"/>
    <cellStyle name="Normal 6 6 6 6 6" xfId="18518" xr:uid="{00000000-0005-0000-0000-0000A7780000}"/>
    <cellStyle name="Normal 6 6 6 6 7" xfId="15278" xr:uid="{00000000-0005-0000-0000-0000A8780000}"/>
    <cellStyle name="Normal 6 6 6 7" xfId="1326" xr:uid="{00000000-0005-0000-0000-0000A9780000}"/>
    <cellStyle name="Normal 6 6 6 7 2" xfId="3956" xr:uid="{00000000-0005-0000-0000-0000AA780000}"/>
    <cellStyle name="Normal 6 6 6 7 2 2" xfId="13082" xr:uid="{00000000-0005-0000-0000-0000AB780000}"/>
    <cellStyle name="Normal 6 6 6 7 2 2 2" xfId="31100" xr:uid="{00000000-0005-0000-0000-0000AC780000}"/>
    <cellStyle name="Normal 6 6 6 7 2 3" xfId="21974" xr:uid="{00000000-0005-0000-0000-0000AD780000}"/>
    <cellStyle name="Normal 6 6 6 7 3" xfId="10454" xr:uid="{00000000-0005-0000-0000-0000AE780000}"/>
    <cellStyle name="Normal 6 6 6 7 3 2" xfId="28472" xr:uid="{00000000-0005-0000-0000-0000AF780000}"/>
    <cellStyle name="Normal 6 6 6 7 4" xfId="7214" xr:uid="{00000000-0005-0000-0000-0000B0780000}"/>
    <cellStyle name="Normal 6 6 6 7 4 2" xfId="25232" xr:uid="{00000000-0005-0000-0000-0000B1780000}"/>
    <cellStyle name="Normal 6 6 6 7 5" xfId="19346" xr:uid="{00000000-0005-0000-0000-0000B2780000}"/>
    <cellStyle name="Normal 6 6 6 7 6" xfId="16106" xr:uid="{00000000-0005-0000-0000-0000B3780000}"/>
    <cellStyle name="Normal 6 6 6 8" xfId="2532" xr:uid="{00000000-0005-0000-0000-0000B4780000}"/>
    <cellStyle name="Normal 6 6 6 8 2" xfId="11660" xr:uid="{00000000-0005-0000-0000-0000B5780000}"/>
    <cellStyle name="Normal 6 6 6 8 2 2" xfId="29678" xr:uid="{00000000-0005-0000-0000-0000B6780000}"/>
    <cellStyle name="Normal 6 6 6 8 3" xfId="8420" xr:uid="{00000000-0005-0000-0000-0000B7780000}"/>
    <cellStyle name="Normal 6 6 6 8 3 2" xfId="26438" xr:uid="{00000000-0005-0000-0000-0000B8780000}"/>
    <cellStyle name="Normal 6 6 6 8 4" xfId="20552" xr:uid="{00000000-0005-0000-0000-0000B9780000}"/>
    <cellStyle name="Normal 6 6 6 8 5" xfId="17312" xr:uid="{00000000-0005-0000-0000-0000BA780000}"/>
    <cellStyle name="Normal 6 6 6 9" xfId="3362" xr:uid="{00000000-0005-0000-0000-0000BB780000}"/>
    <cellStyle name="Normal 6 6 6 9 2" xfId="12488" xr:uid="{00000000-0005-0000-0000-0000BC780000}"/>
    <cellStyle name="Normal 6 6 6 9 2 2" xfId="30506" xr:uid="{00000000-0005-0000-0000-0000BD780000}"/>
    <cellStyle name="Normal 6 6 6 9 3" xfId="5990" xr:uid="{00000000-0005-0000-0000-0000BE780000}"/>
    <cellStyle name="Normal 6 6 6 9 3 2" xfId="24008" xr:uid="{00000000-0005-0000-0000-0000BF780000}"/>
    <cellStyle name="Normal 6 6 6 9 4" xfId="21380" xr:uid="{00000000-0005-0000-0000-0000C0780000}"/>
    <cellStyle name="Normal 6 6 6 9 5" xfId="14882" xr:uid="{00000000-0005-0000-0000-0000C1780000}"/>
    <cellStyle name="Normal 6 6 7" xfId="246" xr:uid="{00000000-0005-0000-0000-0000C2780000}"/>
    <cellStyle name="Normal 6 6 7 2" xfId="426" xr:uid="{00000000-0005-0000-0000-0000C3780000}"/>
    <cellStyle name="Normal 6 6 7 2 2" xfId="2082" xr:uid="{00000000-0005-0000-0000-0000C4780000}"/>
    <cellStyle name="Normal 6 6 7 2 2 2" xfId="11210" xr:uid="{00000000-0005-0000-0000-0000C5780000}"/>
    <cellStyle name="Normal 6 6 7 2 2 2 2" xfId="29228" xr:uid="{00000000-0005-0000-0000-0000C6780000}"/>
    <cellStyle name="Normal 6 6 7 2 2 3" xfId="7970" xr:uid="{00000000-0005-0000-0000-0000C7780000}"/>
    <cellStyle name="Normal 6 6 7 2 2 3 2" xfId="25988" xr:uid="{00000000-0005-0000-0000-0000C8780000}"/>
    <cellStyle name="Normal 6 6 7 2 2 4" xfId="20102" xr:uid="{00000000-0005-0000-0000-0000C9780000}"/>
    <cellStyle name="Normal 6 6 7 2 2 5" xfId="16862" xr:uid="{00000000-0005-0000-0000-0000CA780000}"/>
    <cellStyle name="Normal 6 6 7 2 3" xfId="4280" xr:uid="{00000000-0005-0000-0000-0000CB780000}"/>
    <cellStyle name="Normal 6 6 7 2 3 2" xfId="13406" xr:uid="{00000000-0005-0000-0000-0000CC780000}"/>
    <cellStyle name="Normal 6 6 7 2 3 2 2" xfId="31424" xr:uid="{00000000-0005-0000-0000-0000CD780000}"/>
    <cellStyle name="Normal 6 6 7 2 3 3" xfId="22298" xr:uid="{00000000-0005-0000-0000-0000CE780000}"/>
    <cellStyle name="Normal 6 6 7 2 4" xfId="9554" xr:uid="{00000000-0005-0000-0000-0000CF780000}"/>
    <cellStyle name="Normal 6 6 7 2 4 2" xfId="27572" xr:uid="{00000000-0005-0000-0000-0000D0780000}"/>
    <cellStyle name="Normal 6 6 7 2 5" xfId="6314" xr:uid="{00000000-0005-0000-0000-0000D1780000}"/>
    <cellStyle name="Normal 6 6 7 2 5 2" xfId="24332" xr:uid="{00000000-0005-0000-0000-0000D2780000}"/>
    <cellStyle name="Normal 6 6 7 2 6" xfId="18446" xr:uid="{00000000-0005-0000-0000-0000D3780000}"/>
    <cellStyle name="Normal 6 6 7 2 7" xfId="15206" xr:uid="{00000000-0005-0000-0000-0000D4780000}"/>
    <cellStyle name="Normal 6 6 7 3" xfId="1254" xr:uid="{00000000-0005-0000-0000-0000D5780000}"/>
    <cellStyle name="Normal 6 6 7 3 2" xfId="4100" xr:uid="{00000000-0005-0000-0000-0000D6780000}"/>
    <cellStyle name="Normal 6 6 7 3 2 2" xfId="13226" xr:uid="{00000000-0005-0000-0000-0000D7780000}"/>
    <cellStyle name="Normal 6 6 7 3 2 2 2" xfId="31244" xr:uid="{00000000-0005-0000-0000-0000D8780000}"/>
    <cellStyle name="Normal 6 6 7 3 2 3" xfId="22118" xr:uid="{00000000-0005-0000-0000-0000D9780000}"/>
    <cellStyle name="Normal 6 6 7 3 3" xfId="10382" xr:uid="{00000000-0005-0000-0000-0000DA780000}"/>
    <cellStyle name="Normal 6 6 7 3 3 2" xfId="28400" xr:uid="{00000000-0005-0000-0000-0000DB780000}"/>
    <cellStyle name="Normal 6 6 7 3 4" xfId="7142" xr:uid="{00000000-0005-0000-0000-0000DC780000}"/>
    <cellStyle name="Normal 6 6 7 3 4 2" xfId="25160" xr:uid="{00000000-0005-0000-0000-0000DD780000}"/>
    <cellStyle name="Normal 6 6 7 3 5" xfId="19274" xr:uid="{00000000-0005-0000-0000-0000DE780000}"/>
    <cellStyle name="Normal 6 6 7 3 6" xfId="16034" xr:uid="{00000000-0005-0000-0000-0000DF780000}"/>
    <cellStyle name="Normal 6 6 7 4" xfId="2460" xr:uid="{00000000-0005-0000-0000-0000E0780000}"/>
    <cellStyle name="Normal 6 6 7 4 2" xfId="11588" xr:uid="{00000000-0005-0000-0000-0000E1780000}"/>
    <cellStyle name="Normal 6 6 7 4 2 2" xfId="29606" xr:uid="{00000000-0005-0000-0000-0000E2780000}"/>
    <cellStyle name="Normal 6 6 7 4 3" xfId="8348" xr:uid="{00000000-0005-0000-0000-0000E3780000}"/>
    <cellStyle name="Normal 6 6 7 4 3 2" xfId="26366" xr:uid="{00000000-0005-0000-0000-0000E4780000}"/>
    <cellStyle name="Normal 6 6 7 4 4" xfId="20480" xr:uid="{00000000-0005-0000-0000-0000E5780000}"/>
    <cellStyle name="Normal 6 6 7 4 5" xfId="17240" xr:uid="{00000000-0005-0000-0000-0000E6780000}"/>
    <cellStyle name="Normal 6 6 7 5" xfId="3380" xr:uid="{00000000-0005-0000-0000-0000E7780000}"/>
    <cellStyle name="Normal 6 6 7 5 2" xfId="12506" xr:uid="{00000000-0005-0000-0000-0000E8780000}"/>
    <cellStyle name="Normal 6 6 7 5 2 2" xfId="30524" xr:uid="{00000000-0005-0000-0000-0000E9780000}"/>
    <cellStyle name="Normal 6 6 7 5 3" xfId="6134" xr:uid="{00000000-0005-0000-0000-0000EA780000}"/>
    <cellStyle name="Normal 6 6 7 5 3 2" xfId="24152" xr:uid="{00000000-0005-0000-0000-0000EB780000}"/>
    <cellStyle name="Normal 6 6 7 5 4" xfId="21398" xr:uid="{00000000-0005-0000-0000-0000EC780000}"/>
    <cellStyle name="Normal 6 6 7 5 5" xfId="15026" xr:uid="{00000000-0005-0000-0000-0000ED780000}"/>
    <cellStyle name="Normal 6 6 7 6" xfId="9374" xr:uid="{00000000-0005-0000-0000-0000EE780000}"/>
    <cellStyle name="Normal 6 6 7 6 2" xfId="27392" xr:uid="{00000000-0005-0000-0000-0000EF780000}"/>
    <cellStyle name="Normal 6 6 7 7" xfId="5108" xr:uid="{00000000-0005-0000-0000-0000F0780000}"/>
    <cellStyle name="Normal 6 6 7 7 2" xfId="23126" xr:uid="{00000000-0005-0000-0000-0000F1780000}"/>
    <cellStyle name="Normal 6 6 7 8" xfId="18266" xr:uid="{00000000-0005-0000-0000-0000F2780000}"/>
    <cellStyle name="Normal 6 6 7 9" xfId="14324" xr:uid="{00000000-0005-0000-0000-0000F3780000}"/>
    <cellStyle name="Normal 6 6 8" xfId="192" xr:uid="{00000000-0005-0000-0000-0000F4780000}"/>
    <cellStyle name="Normal 6 6 8 2" xfId="588" xr:uid="{00000000-0005-0000-0000-0000F5780000}"/>
    <cellStyle name="Normal 6 6 8 2 2" xfId="2244" xr:uid="{00000000-0005-0000-0000-0000F6780000}"/>
    <cellStyle name="Normal 6 6 8 2 2 2" xfId="11372" xr:uid="{00000000-0005-0000-0000-0000F7780000}"/>
    <cellStyle name="Normal 6 6 8 2 2 2 2" xfId="29390" xr:uid="{00000000-0005-0000-0000-0000F8780000}"/>
    <cellStyle name="Normal 6 6 8 2 2 3" xfId="8132" xr:uid="{00000000-0005-0000-0000-0000F9780000}"/>
    <cellStyle name="Normal 6 6 8 2 2 3 2" xfId="26150" xr:uid="{00000000-0005-0000-0000-0000FA780000}"/>
    <cellStyle name="Normal 6 6 8 2 2 4" xfId="20264" xr:uid="{00000000-0005-0000-0000-0000FB780000}"/>
    <cellStyle name="Normal 6 6 8 2 2 5" xfId="17024" xr:uid="{00000000-0005-0000-0000-0000FC780000}"/>
    <cellStyle name="Normal 6 6 8 2 3" xfId="4442" xr:uid="{00000000-0005-0000-0000-0000FD780000}"/>
    <cellStyle name="Normal 6 6 8 2 3 2" xfId="13568" xr:uid="{00000000-0005-0000-0000-0000FE780000}"/>
    <cellStyle name="Normal 6 6 8 2 3 2 2" xfId="31586" xr:uid="{00000000-0005-0000-0000-0000FF780000}"/>
    <cellStyle name="Normal 6 6 8 2 3 3" xfId="22460" xr:uid="{00000000-0005-0000-0000-000000790000}"/>
    <cellStyle name="Normal 6 6 8 2 4" xfId="9716" xr:uid="{00000000-0005-0000-0000-000001790000}"/>
    <cellStyle name="Normal 6 6 8 2 4 2" xfId="27734" xr:uid="{00000000-0005-0000-0000-000002790000}"/>
    <cellStyle name="Normal 6 6 8 2 5" xfId="6476" xr:uid="{00000000-0005-0000-0000-000003790000}"/>
    <cellStyle name="Normal 6 6 8 2 5 2" xfId="24494" xr:uid="{00000000-0005-0000-0000-000004790000}"/>
    <cellStyle name="Normal 6 6 8 2 6" xfId="18608" xr:uid="{00000000-0005-0000-0000-000005790000}"/>
    <cellStyle name="Normal 6 6 8 2 7" xfId="15368" xr:uid="{00000000-0005-0000-0000-000006790000}"/>
    <cellStyle name="Normal 6 6 8 3" xfId="1416" xr:uid="{00000000-0005-0000-0000-000007790000}"/>
    <cellStyle name="Normal 6 6 8 3 2" xfId="4046" xr:uid="{00000000-0005-0000-0000-000008790000}"/>
    <cellStyle name="Normal 6 6 8 3 2 2" xfId="13172" xr:uid="{00000000-0005-0000-0000-000009790000}"/>
    <cellStyle name="Normal 6 6 8 3 2 2 2" xfId="31190" xr:uid="{00000000-0005-0000-0000-00000A790000}"/>
    <cellStyle name="Normal 6 6 8 3 2 3" xfId="22064" xr:uid="{00000000-0005-0000-0000-00000B790000}"/>
    <cellStyle name="Normal 6 6 8 3 3" xfId="10544" xr:uid="{00000000-0005-0000-0000-00000C790000}"/>
    <cellStyle name="Normal 6 6 8 3 3 2" xfId="28562" xr:uid="{00000000-0005-0000-0000-00000D790000}"/>
    <cellStyle name="Normal 6 6 8 3 4" xfId="7304" xr:uid="{00000000-0005-0000-0000-00000E790000}"/>
    <cellStyle name="Normal 6 6 8 3 4 2" xfId="25322" xr:uid="{00000000-0005-0000-0000-00000F790000}"/>
    <cellStyle name="Normal 6 6 8 3 5" xfId="19436" xr:uid="{00000000-0005-0000-0000-000010790000}"/>
    <cellStyle name="Normal 6 6 8 3 6" xfId="16196" xr:uid="{00000000-0005-0000-0000-000011790000}"/>
    <cellStyle name="Normal 6 6 8 4" xfId="2622" xr:uid="{00000000-0005-0000-0000-000012790000}"/>
    <cellStyle name="Normal 6 6 8 4 2" xfId="11750" xr:uid="{00000000-0005-0000-0000-000013790000}"/>
    <cellStyle name="Normal 6 6 8 4 2 2" xfId="29768" xr:uid="{00000000-0005-0000-0000-000014790000}"/>
    <cellStyle name="Normal 6 6 8 4 3" xfId="8510" xr:uid="{00000000-0005-0000-0000-000015790000}"/>
    <cellStyle name="Normal 6 6 8 4 3 2" xfId="26528" xr:uid="{00000000-0005-0000-0000-000016790000}"/>
    <cellStyle name="Normal 6 6 8 4 4" xfId="20642" xr:uid="{00000000-0005-0000-0000-000017790000}"/>
    <cellStyle name="Normal 6 6 8 4 5" xfId="17402" xr:uid="{00000000-0005-0000-0000-000018790000}"/>
    <cellStyle name="Normal 6 6 8 5" xfId="3398" xr:uid="{00000000-0005-0000-0000-000019790000}"/>
    <cellStyle name="Normal 6 6 8 5 2" xfId="12524" xr:uid="{00000000-0005-0000-0000-00001A790000}"/>
    <cellStyle name="Normal 6 6 8 5 2 2" xfId="30542" xr:uid="{00000000-0005-0000-0000-00001B790000}"/>
    <cellStyle name="Normal 6 6 8 5 3" xfId="6080" xr:uid="{00000000-0005-0000-0000-00001C790000}"/>
    <cellStyle name="Normal 6 6 8 5 3 2" xfId="24098" xr:uid="{00000000-0005-0000-0000-00001D790000}"/>
    <cellStyle name="Normal 6 6 8 5 4" xfId="21416" xr:uid="{00000000-0005-0000-0000-00001E790000}"/>
    <cellStyle name="Normal 6 6 8 5 5" xfId="14972" xr:uid="{00000000-0005-0000-0000-00001F790000}"/>
    <cellStyle name="Normal 6 6 8 6" xfId="9320" xr:uid="{00000000-0005-0000-0000-000020790000}"/>
    <cellStyle name="Normal 6 6 8 6 2" xfId="27338" xr:uid="{00000000-0005-0000-0000-000021790000}"/>
    <cellStyle name="Normal 6 6 8 7" xfId="5270" xr:uid="{00000000-0005-0000-0000-000022790000}"/>
    <cellStyle name="Normal 6 6 8 7 2" xfId="23288" xr:uid="{00000000-0005-0000-0000-000023790000}"/>
    <cellStyle name="Normal 6 6 8 8" xfId="18212" xr:uid="{00000000-0005-0000-0000-000024790000}"/>
    <cellStyle name="Normal 6 6 8 9" xfId="14486" xr:uid="{00000000-0005-0000-0000-000025790000}"/>
    <cellStyle name="Normal 6 6 9" xfId="750" xr:uid="{00000000-0005-0000-0000-000026790000}"/>
    <cellStyle name="Normal 6 6 9 2" xfId="1578" xr:uid="{00000000-0005-0000-0000-000027790000}"/>
    <cellStyle name="Normal 6 6 9 2 2" xfId="4604" xr:uid="{00000000-0005-0000-0000-000028790000}"/>
    <cellStyle name="Normal 6 6 9 2 2 2" xfId="13730" xr:uid="{00000000-0005-0000-0000-000029790000}"/>
    <cellStyle name="Normal 6 6 9 2 2 2 2" xfId="31748" xr:uid="{00000000-0005-0000-0000-00002A790000}"/>
    <cellStyle name="Normal 6 6 9 2 2 3" xfId="22622" xr:uid="{00000000-0005-0000-0000-00002B790000}"/>
    <cellStyle name="Normal 6 6 9 2 3" xfId="10706" xr:uid="{00000000-0005-0000-0000-00002C790000}"/>
    <cellStyle name="Normal 6 6 9 2 3 2" xfId="28724" xr:uid="{00000000-0005-0000-0000-00002D790000}"/>
    <cellStyle name="Normal 6 6 9 2 4" xfId="7466" xr:uid="{00000000-0005-0000-0000-00002E790000}"/>
    <cellStyle name="Normal 6 6 9 2 4 2" xfId="25484" xr:uid="{00000000-0005-0000-0000-00002F790000}"/>
    <cellStyle name="Normal 6 6 9 2 5" xfId="19598" xr:uid="{00000000-0005-0000-0000-000030790000}"/>
    <cellStyle name="Normal 6 6 9 2 6" xfId="16358" xr:uid="{00000000-0005-0000-0000-000031790000}"/>
    <cellStyle name="Normal 6 6 9 3" xfId="2784" xr:uid="{00000000-0005-0000-0000-000032790000}"/>
    <cellStyle name="Normal 6 6 9 3 2" xfId="11912" xr:uid="{00000000-0005-0000-0000-000033790000}"/>
    <cellStyle name="Normal 6 6 9 3 2 2" xfId="29930" xr:uid="{00000000-0005-0000-0000-000034790000}"/>
    <cellStyle name="Normal 6 6 9 3 3" xfId="8672" xr:uid="{00000000-0005-0000-0000-000035790000}"/>
    <cellStyle name="Normal 6 6 9 3 3 2" xfId="26690" xr:uid="{00000000-0005-0000-0000-000036790000}"/>
    <cellStyle name="Normal 6 6 9 3 4" xfId="20804" xr:uid="{00000000-0005-0000-0000-000037790000}"/>
    <cellStyle name="Normal 6 6 9 3 5" xfId="17564" xr:uid="{00000000-0005-0000-0000-000038790000}"/>
    <cellStyle name="Normal 6 6 9 4" xfId="3560" xr:uid="{00000000-0005-0000-0000-000039790000}"/>
    <cellStyle name="Normal 6 6 9 4 2" xfId="12686" xr:uid="{00000000-0005-0000-0000-00003A790000}"/>
    <cellStyle name="Normal 6 6 9 4 2 2" xfId="30704" xr:uid="{00000000-0005-0000-0000-00003B790000}"/>
    <cellStyle name="Normal 6 6 9 4 3" xfId="6638" xr:uid="{00000000-0005-0000-0000-00003C790000}"/>
    <cellStyle name="Normal 6 6 9 4 3 2" xfId="24656" xr:uid="{00000000-0005-0000-0000-00003D790000}"/>
    <cellStyle name="Normal 6 6 9 4 4" xfId="21578" xr:uid="{00000000-0005-0000-0000-00003E790000}"/>
    <cellStyle name="Normal 6 6 9 4 5" xfId="15530" xr:uid="{00000000-0005-0000-0000-00003F790000}"/>
    <cellStyle name="Normal 6 6 9 5" xfId="9878" xr:uid="{00000000-0005-0000-0000-000040790000}"/>
    <cellStyle name="Normal 6 6 9 5 2" xfId="27896" xr:uid="{00000000-0005-0000-0000-000041790000}"/>
    <cellStyle name="Normal 6 6 9 6" xfId="5432" xr:uid="{00000000-0005-0000-0000-000042790000}"/>
    <cellStyle name="Normal 6 6 9 6 2" xfId="23450" xr:uid="{00000000-0005-0000-0000-000043790000}"/>
    <cellStyle name="Normal 6 6 9 7" xfId="18770" xr:uid="{00000000-0005-0000-0000-000044790000}"/>
    <cellStyle name="Normal 6 6 9 8" xfId="14648" xr:uid="{00000000-0005-0000-0000-000045790000}"/>
    <cellStyle name="Normal 6 7" xfId="49" xr:uid="{00000000-0005-0000-0000-000046790000}"/>
    <cellStyle name="Normal 6 7 10" xfId="3275" xr:uid="{00000000-0005-0000-0000-000047790000}"/>
    <cellStyle name="Normal 6 7 10 2" xfId="12401" xr:uid="{00000000-0005-0000-0000-000048790000}"/>
    <cellStyle name="Normal 6 7 10 2 2" xfId="30419" xr:uid="{00000000-0005-0000-0000-000049790000}"/>
    <cellStyle name="Normal 6 7 10 3" xfId="5939" xr:uid="{00000000-0005-0000-0000-00004A790000}"/>
    <cellStyle name="Normal 6 7 10 3 2" xfId="23957" xr:uid="{00000000-0005-0000-0000-00004B790000}"/>
    <cellStyle name="Normal 6 7 10 4" xfId="21293" xr:uid="{00000000-0005-0000-0000-00004C790000}"/>
    <cellStyle name="Normal 6 7 10 5" xfId="14831" xr:uid="{00000000-0005-0000-0000-00004D790000}"/>
    <cellStyle name="Normal 6 7 11" xfId="9179" xr:uid="{00000000-0005-0000-0000-00004E790000}"/>
    <cellStyle name="Normal 6 7 11 2" xfId="27197" xr:uid="{00000000-0005-0000-0000-00004F790000}"/>
    <cellStyle name="Normal 6 7 12" xfId="5129" xr:uid="{00000000-0005-0000-0000-000050790000}"/>
    <cellStyle name="Normal 6 7 12 2" xfId="23147" xr:uid="{00000000-0005-0000-0000-000051790000}"/>
    <cellStyle name="Normal 6 7 13" xfId="18071" xr:uid="{00000000-0005-0000-0000-000052790000}"/>
    <cellStyle name="Normal 6 7 14" xfId="14219" xr:uid="{00000000-0005-0000-0000-000053790000}"/>
    <cellStyle name="Normal 6 7 2" xfId="105" xr:uid="{00000000-0005-0000-0000-000054790000}"/>
    <cellStyle name="Normal 6 7 2 10" xfId="9233" xr:uid="{00000000-0005-0000-0000-000055790000}"/>
    <cellStyle name="Normal 6 7 2 10 2" xfId="27251" xr:uid="{00000000-0005-0000-0000-000056790000}"/>
    <cellStyle name="Normal 6 7 2 11" xfId="5183" xr:uid="{00000000-0005-0000-0000-000057790000}"/>
    <cellStyle name="Normal 6 7 2 11 2" xfId="23201" xr:uid="{00000000-0005-0000-0000-000058790000}"/>
    <cellStyle name="Normal 6 7 2 12" xfId="18125" xr:uid="{00000000-0005-0000-0000-000059790000}"/>
    <cellStyle name="Normal 6 7 2 13" xfId="14273" xr:uid="{00000000-0005-0000-0000-00005A790000}"/>
    <cellStyle name="Normal 6 7 2 2" xfId="321" xr:uid="{00000000-0005-0000-0000-00005B790000}"/>
    <cellStyle name="Normal 6 7 2 2 2" xfId="663" xr:uid="{00000000-0005-0000-0000-00005C790000}"/>
    <cellStyle name="Normal 6 7 2 2 2 2" xfId="2319" xr:uid="{00000000-0005-0000-0000-00005D790000}"/>
    <cellStyle name="Normal 6 7 2 2 2 2 2" xfId="11447" xr:uid="{00000000-0005-0000-0000-00005E790000}"/>
    <cellStyle name="Normal 6 7 2 2 2 2 2 2" xfId="29465" xr:uid="{00000000-0005-0000-0000-00005F790000}"/>
    <cellStyle name="Normal 6 7 2 2 2 2 3" xfId="8207" xr:uid="{00000000-0005-0000-0000-000060790000}"/>
    <cellStyle name="Normal 6 7 2 2 2 2 3 2" xfId="26225" xr:uid="{00000000-0005-0000-0000-000061790000}"/>
    <cellStyle name="Normal 6 7 2 2 2 2 4" xfId="20339" xr:uid="{00000000-0005-0000-0000-000062790000}"/>
    <cellStyle name="Normal 6 7 2 2 2 2 5" xfId="17099" xr:uid="{00000000-0005-0000-0000-000063790000}"/>
    <cellStyle name="Normal 6 7 2 2 2 3" xfId="4517" xr:uid="{00000000-0005-0000-0000-000064790000}"/>
    <cellStyle name="Normal 6 7 2 2 2 3 2" xfId="13643" xr:uid="{00000000-0005-0000-0000-000065790000}"/>
    <cellStyle name="Normal 6 7 2 2 2 3 2 2" xfId="31661" xr:uid="{00000000-0005-0000-0000-000066790000}"/>
    <cellStyle name="Normal 6 7 2 2 2 3 3" xfId="22535" xr:uid="{00000000-0005-0000-0000-000067790000}"/>
    <cellStyle name="Normal 6 7 2 2 2 4" xfId="9791" xr:uid="{00000000-0005-0000-0000-000068790000}"/>
    <cellStyle name="Normal 6 7 2 2 2 4 2" xfId="27809" xr:uid="{00000000-0005-0000-0000-000069790000}"/>
    <cellStyle name="Normal 6 7 2 2 2 5" xfId="6551" xr:uid="{00000000-0005-0000-0000-00006A790000}"/>
    <cellStyle name="Normal 6 7 2 2 2 5 2" xfId="24569" xr:uid="{00000000-0005-0000-0000-00006B790000}"/>
    <cellStyle name="Normal 6 7 2 2 2 6" xfId="18683" xr:uid="{00000000-0005-0000-0000-00006C790000}"/>
    <cellStyle name="Normal 6 7 2 2 2 7" xfId="15443" xr:uid="{00000000-0005-0000-0000-00006D790000}"/>
    <cellStyle name="Normal 6 7 2 2 3" xfId="1491" xr:uid="{00000000-0005-0000-0000-00006E790000}"/>
    <cellStyle name="Normal 6 7 2 2 3 2" xfId="4175" xr:uid="{00000000-0005-0000-0000-00006F790000}"/>
    <cellStyle name="Normal 6 7 2 2 3 2 2" xfId="13301" xr:uid="{00000000-0005-0000-0000-000070790000}"/>
    <cellStyle name="Normal 6 7 2 2 3 2 2 2" xfId="31319" xr:uid="{00000000-0005-0000-0000-000071790000}"/>
    <cellStyle name="Normal 6 7 2 2 3 2 3" xfId="22193" xr:uid="{00000000-0005-0000-0000-000072790000}"/>
    <cellStyle name="Normal 6 7 2 2 3 3" xfId="10619" xr:uid="{00000000-0005-0000-0000-000073790000}"/>
    <cellStyle name="Normal 6 7 2 2 3 3 2" xfId="28637" xr:uid="{00000000-0005-0000-0000-000074790000}"/>
    <cellStyle name="Normal 6 7 2 2 3 4" xfId="7379" xr:uid="{00000000-0005-0000-0000-000075790000}"/>
    <cellStyle name="Normal 6 7 2 2 3 4 2" xfId="25397" xr:uid="{00000000-0005-0000-0000-000076790000}"/>
    <cellStyle name="Normal 6 7 2 2 3 5" xfId="19511" xr:uid="{00000000-0005-0000-0000-000077790000}"/>
    <cellStyle name="Normal 6 7 2 2 3 6" xfId="16271" xr:uid="{00000000-0005-0000-0000-000078790000}"/>
    <cellStyle name="Normal 6 7 2 2 4" xfId="2697" xr:uid="{00000000-0005-0000-0000-000079790000}"/>
    <cellStyle name="Normal 6 7 2 2 4 2" xfId="11825" xr:uid="{00000000-0005-0000-0000-00007A790000}"/>
    <cellStyle name="Normal 6 7 2 2 4 2 2" xfId="29843" xr:uid="{00000000-0005-0000-0000-00007B790000}"/>
    <cellStyle name="Normal 6 7 2 2 4 3" xfId="8585" xr:uid="{00000000-0005-0000-0000-00007C790000}"/>
    <cellStyle name="Normal 6 7 2 2 4 3 2" xfId="26603" xr:uid="{00000000-0005-0000-0000-00007D790000}"/>
    <cellStyle name="Normal 6 7 2 2 4 4" xfId="20717" xr:uid="{00000000-0005-0000-0000-00007E790000}"/>
    <cellStyle name="Normal 6 7 2 2 4 5" xfId="17477" xr:uid="{00000000-0005-0000-0000-00007F790000}"/>
    <cellStyle name="Normal 6 7 2 2 5" xfId="3635" xr:uid="{00000000-0005-0000-0000-000080790000}"/>
    <cellStyle name="Normal 6 7 2 2 5 2" xfId="12761" xr:uid="{00000000-0005-0000-0000-000081790000}"/>
    <cellStyle name="Normal 6 7 2 2 5 2 2" xfId="30779" xr:uid="{00000000-0005-0000-0000-000082790000}"/>
    <cellStyle name="Normal 6 7 2 2 5 3" xfId="6209" xr:uid="{00000000-0005-0000-0000-000083790000}"/>
    <cellStyle name="Normal 6 7 2 2 5 3 2" xfId="24227" xr:uid="{00000000-0005-0000-0000-000084790000}"/>
    <cellStyle name="Normal 6 7 2 2 5 4" xfId="21653" xr:uid="{00000000-0005-0000-0000-000085790000}"/>
    <cellStyle name="Normal 6 7 2 2 5 5" xfId="15101" xr:uid="{00000000-0005-0000-0000-000086790000}"/>
    <cellStyle name="Normal 6 7 2 2 6" xfId="9449" xr:uid="{00000000-0005-0000-0000-000087790000}"/>
    <cellStyle name="Normal 6 7 2 2 6 2" xfId="27467" xr:uid="{00000000-0005-0000-0000-000088790000}"/>
    <cellStyle name="Normal 6 7 2 2 7" xfId="5345" xr:uid="{00000000-0005-0000-0000-000089790000}"/>
    <cellStyle name="Normal 6 7 2 2 7 2" xfId="23363" xr:uid="{00000000-0005-0000-0000-00008A790000}"/>
    <cellStyle name="Normal 6 7 2 2 8" xfId="18341" xr:uid="{00000000-0005-0000-0000-00008B790000}"/>
    <cellStyle name="Normal 6 7 2 2 9" xfId="14399" xr:uid="{00000000-0005-0000-0000-00008C790000}"/>
    <cellStyle name="Normal 6 7 2 3" xfId="825" xr:uid="{00000000-0005-0000-0000-00008D790000}"/>
    <cellStyle name="Normal 6 7 2 3 2" xfId="1653" xr:uid="{00000000-0005-0000-0000-00008E790000}"/>
    <cellStyle name="Normal 6 7 2 3 2 2" xfId="4679" xr:uid="{00000000-0005-0000-0000-00008F790000}"/>
    <cellStyle name="Normal 6 7 2 3 2 2 2" xfId="13805" xr:uid="{00000000-0005-0000-0000-000090790000}"/>
    <cellStyle name="Normal 6 7 2 3 2 2 2 2" xfId="31823" xr:uid="{00000000-0005-0000-0000-000091790000}"/>
    <cellStyle name="Normal 6 7 2 3 2 2 3" xfId="22697" xr:uid="{00000000-0005-0000-0000-000092790000}"/>
    <cellStyle name="Normal 6 7 2 3 2 3" xfId="10781" xr:uid="{00000000-0005-0000-0000-000093790000}"/>
    <cellStyle name="Normal 6 7 2 3 2 3 2" xfId="28799" xr:uid="{00000000-0005-0000-0000-000094790000}"/>
    <cellStyle name="Normal 6 7 2 3 2 4" xfId="7541" xr:uid="{00000000-0005-0000-0000-000095790000}"/>
    <cellStyle name="Normal 6 7 2 3 2 4 2" xfId="25559" xr:uid="{00000000-0005-0000-0000-000096790000}"/>
    <cellStyle name="Normal 6 7 2 3 2 5" xfId="19673" xr:uid="{00000000-0005-0000-0000-000097790000}"/>
    <cellStyle name="Normal 6 7 2 3 2 6" xfId="16433" xr:uid="{00000000-0005-0000-0000-000098790000}"/>
    <cellStyle name="Normal 6 7 2 3 3" xfId="2859" xr:uid="{00000000-0005-0000-0000-000099790000}"/>
    <cellStyle name="Normal 6 7 2 3 3 2" xfId="11987" xr:uid="{00000000-0005-0000-0000-00009A790000}"/>
    <cellStyle name="Normal 6 7 2 3 3 2 2" xfId="30005" xr:uid="{00000000-0005-0000-0000-00009B790000}"/>
    <cellStyle name="Normal 6 7 2 3 3 3" xfId="8747" xr:uid="{00000000-0005-0000-0000-00009C790000}"/>
    <cellStyle name="Normal 6 7 2 3 3 3 2" xfId="26765" xr:uid="{00000000-0005-0000-0000-00009D790000}"/>
    <cellStyle name="Normal 6 7 2 3 3 4" xfId="20879" xr:uid="{00000000-0005-0000-0000-00009E790000}"/>
    <cellStyle name="Normal 6 7 2 3 3 5" xfId="17639" xr:uid="{00000000-0005-0000-0000-00009F790000}"/>
    <cellStyle name="Normal 6 7 2 3 4" xfId="3797" xr:uid="{00000000-0005-0000-0000-0000A0790000}"/>
    <cellStyle name="Normal 6 7 2 3 4 2" xfId="12923" xr:uid="{00000000-0005-0000-0000-0000A1790000}"/>
    <cellStyle name="Normal 6 7 2 3 4 2 2" xfId="30941" xr:uid="{00000000-0005-0000-0000-0000A2790000}"/>
    <cellStyle name="Normal 6 7 2 3 4 3" xfId="6713" xr:uid="{00000000-0005-0000-0000-0000A3790000}"/>
    <cellStyle name="Normal 6 7 2 3 4 3 2" xfId="24731" xr:uid="{00000000-0005-0000-0000-0000A4790000}"/>
    <cellStyle name="Normal 6 7 2 3 4 4" xfId="21815" xr:uid="{00000000-0005-0000-0000-0000A5790000}"/>
    <cellStyle name="Normal 6 7 2 3 4 5" xfId="15605" xr:uid="{00000000-0005-0000-0000-0000A6790000}"/>
    <cellStyle name="Normal 6 7 2 3 5" xfId="9953" xr:uid="{00000000-0005-0000-0000-0000A7790000}"/>
    <cellStyle name="Normal 6 7 2 3 5 2" xfId="27971" xr:uid="{00000000-0005-0000-0000-0000A8790000}"/>
    <cellStyle name="Normal 6 7 2 3 6" xfId="5507" xr:uid="{00000000-0005-0000-0000-0000A9790000}"/>
    <cellStyle name="Normal 6 7 2 3 6 2" xfId="23525" xr:uid="{00000000-0005-0000-0000-0000AA790000}"/>
    <cellStyle name="Normal 6 7 2 3 7" xfId="18845" xr:uid="{00000000-0005-0000-0000-0000AB790000}"/>
    <cellStyle name="Normal 6 7 2 3 8" xfId="14561" xr:uid="{00000000-0005-0000-0000-0000AC790000}"/>
    <cellStyle name="Normal 6 7 2 4" xfId="987" xr:uid="{00000000-0005-0000-0000-0000AD790000}"/>
    <cellStyle name="Normal 6 7 2 4 2" xfId="1815" xr:uid="{00000000-0005-0000-0000-0000AE790000}"/>
    <cellStyle name="Normal 6 7 2 4 2 2" xfId="10943" xr:uid="{00000000-0005-0000-0000-0000AF790000}"/>
    <cellStyle name="Normal 6 7 2 4 2 2 2" xfId="28961" xr:uid="{00000000-0005-0000-0000-0000B0790000}"/>
    <cellStyle name="Normal 6 7 2 4 2 3" xfId="7703" xr:uid="{00000000-0005-0000-0000-0000B1790000}"/>
    <cellStyle name="Normal 6 7 2 4 2 3 2" xfId="25721" xr:uid="{00000000-0005-0000-0000-0000B2790000}"/>
    <cellStyle name="Normal 6 7 2 4 2 4" xfId="19835" xr:uid="{00000000-0005-0000-0000-0000B3790000}"/>
    <cellStyle name="Normal 6 7 2 4 2 5" xfId="16595" xr:uid="{00000000-0005-0000-0000-0000B4790000}"/>
    <cellStyle name="Normal 6 7 2 4 3" xfId="3021" xr:uid="{00000000-0005-0000-0000-0000B5790000}"/>
    <cellStyle name="Normal 6 7 2 4 3 2" xfId="12149" xr:uid="{00000000-0005-0000-0000-0000B6790000}"/>
    <cellStyle name="Normal 6 7 2 4 3 2 2" xfId="30167" xr:uid="{00000000-0005-0000-0000-0000B7790000}"/>
    <cellStyle name="Normal 6 7 2 4 3 3" xfId="8909" xr:uid="{00000000-0005-0000-0000-0000B8790000}"/>
    <cellStyle name="Normal 6 7 2 4 3 3 2" xfId="26927" xr:uid="{00000000-0005-0000-0000-0000B9790000}"/>
    <cellStyle name="Normal 6 7 2 4 3 4" xfId="21041" xr:uid="{00000000-0005-0000-0000-0000BA790000}"/>
    <cellStyle name="Normal 6 7 2 4 3 5" xfId="17801" xr:uid="{00000000-0005-0000-0000-0000BB790000}"/>
    <cellStyle name="Normal 6 7 2 4 4" xfId="4841" xr:uid="{00000000-0005-0000-0000-0000BC790000}"/>
    <cellStyle name="Normal 6 7 2 4 4 2" xfId="13967" xr:uid="{00000000-0005-0000-0000-0000BD790000}"/>
    <cellStyle name="Normal 6 7 2 4 4 2 2" xfId="31985" xr:uid="{00000000-0005-0000-0000-0000BE790000}"/>
    <cellStyle name="Normal 6 7 2 4 4 3" xfId="6875" xr:uid="{00000000-0005-0000-0000-0000BF790000}"/>
    <cellStyle name="Normal 6 7 2 4 4 3 2" xfId="24893" xr:uid="{00000000-0005-0000-0000-0000C0790000}"/>
    <cellStyle name="Normal 6 7 2 4 4 4" xfId="22859" xr:uid="{00000000-0005-0000-0000-0000C1790000}"/>
    <cellStyle name="Normal 6 7 2 4 4 5" xfId="15767" xr:uid="{00000000-0005-0000-0000-0000C2790000}"/>
    <cellStyle name="Normal 6 7 2 4 5" xfId="10115" xr:uid="{00000000-0005-0000-0000-0000C3790000}"/>
    <cellStyle name="Normal 6 7 2 4 5 2" xfId="28133" xr:uid="{00000000-0005-0000-0000-0000C4790000}"/>
    <cellStyle name="Normal 6 7 2 4 6" xfId="5669" xr:uid="{00000000-0005-0000-0000-0000C5790000}"/>
    <cellStyle name="Normal 6 7 2 4 6 2" xfId="23687" xr:uid="{00000000-0005-0000-0000-0000C6790000}"/>
    <cellStyle name="Normal 6 7 2 4 7" xfId="19007" xr:uid="{00000000-0005-0000-0000-0000C7790000}"/>
    <cellStyle name="Normal 6 7 2 4 8" xfId="14723" xr:uid="{00000000-0005-0000-0000-0000C8790000}"/>
    <cellStyle name="Normal 6 7 2 5" xfId="1149" xr:uid="{00000000-0005-0000-0000-0000C9790000}"/>
    <cellStyle name="Normal 6 7 2 5 2" xfId="1977" xr:uid="{00000000-0005-0000-0000-0000CA790000}"/>
    <cellStyle name="Normal 6 7 2 5 2 2" xfId="11105" xr:uid="{00000000-0005-0000-0000-0000CB790000}"/>
    <cellStyle name="Normal 6 7 2 5 2 2 2" xfId="29123" xr:uid="{00000000-0005-0000-0000-0000CC790000}"/>
    <cellStyle name="Normal 6 7 2 5 2 3" xfId="7865" xr:uid="{00000000-0005-0000-0000-0000CD790000}"/>
    <cellStyle name="Normal 6 7 2 5 2 3 2" xfId="25883" xr:uid="{00000000-0005-0000-0000-0000CE790000}"/>
    <cellStyle name="Normal 6 7 2 5 2 4" xfId="19997" xr:uid="{00000000-0005-0000-0000-0000CF790000}"/>
    <cellStyle name="Normal 6 7 2 5 2 5" xfId="16757" xr:uid="{00000000-0005-0000-0000-0000D0790000}"/>
    <cellStyle name="Normal 6 7 2 5 3" xfId="3183" xr:uid="{00000000-0005-0000-0000-0000D1790000}"/>
    <cellStyle name="Normal 6 7 2 5 3 2" xfId="12311" xr:uid="{00000000-0005-0000-0000-0000D2790000}"/>
    <cellStyle name="Normal 6 7 2 5 3 2 2" xfId="30329" xr:uid="{00000000-0005-0000-0000-0000D3790000}"/>
    <cellStyle name="Normal 6 7 2 5 3 3" xfId="9071" xr:uid="{00000000-0005-0000-0000-0000D4790000}"/>
    <cellStyle name="Normal 6 7 2 5 3 3 2" xfId="27089" xr:uid="{00000000-0005-0000-0000-0000D5790000}"/>
    <cellStyle name="Normal 6 7 2 5 3 4" xfId="21203" xr:uid="{00000000-0005-0000-0000-0000D6790000}"/>
    <cellStyle name="Normal 6 7 2 5 3 5" xfId="17963" xr:uid="{00000000-0005-0000-0000-0000D7790000}"/>
    <cellStyle name="Normal 6 7 2 5 4" xfId="5003" xr:uid="{00000000-0005-0000-0000-0000D8790000}"/>
    <cellStyle name="Normal 6 7 2 5 4 2" xfId="14129" xr:uid="{00000000-0005-0000-0000-0000D9790000}"/>
    <cellStyle name="Normal 6 7 2 5 4 2 2" xfId="32147" xr:uid="{00000000-0005-0000-0000-0000DA790000}"/>
    <cellStyle name="Normal 6 7 2 5 4 3" xfId="7037" xr:uid="{00000000-0005-0000-0000-0000DB790000}"/>
    <cellStyle name="Normal 6 7 2 5 4 3 2" xfId="25055" xr:uid="{00000000-0005-0000-0000-0000DC790000}"/>
    <cellStyle name="Normal 6 7 2 5 4 4" xfId="23021" xr:uid="{00000000-0005-0000-0000-0000DD790000}"/>
    <cellStyle name="Normal 6 7 2 5 5" xfId="10277" xr:uid="{00000000-0005-0000-0000-0000DE790000}"/>
    <cellStyle name="Normal 6 7 2 5 5 2" xfId="28295" xr:uid="{00000000-0005-0000-0000-0000DF790000}"/>
    <cellStyle name="Normal 6 7 2 5 6" xfId="5831" xr:uid="{00000000-0005-0000-0000-0000E0790000}"/>
    <cellStyle name="Normal 6 7 2 5 6 2" xfId="23849" xr:uid="{00000000-0005-0000-0000-0000E1790000}"/>
    <cellStyle name="Normal 6 7 2 5 7" xfId="19169" xr:uid="{00000000-0005-0000-0000-0000E2790000}"/>
    <cellStyle name="Normal 6 7 2 5 8" xfId="15929" xr:uid="{00000000-0005-0000-0000-0000E3790000}"/>
    <cellStyle name="Normal 6 7 2 6" xfId="501" xr:uid="{00000000-0005-0000-0000-0000E4790000}"/>
    <cellStyle name="Normal 6 7 2 6 2" xfId="2157" xr:uid="{00000000-0005-0000-0000-0000E5790000}"/>
    <cellStyle name="Normal 6 7 2 6 2 2" xfId="11285" xr:uid="{00000000-0005-0000-0000-0000E6790000}"/>
    <cellStyle name="Normal 6 7 2 6 2 2 2" xfId="29303" xr:uid="{00000000-0005-0000-0000-0000E7790000}"/>
    <cellStyle name="Normal 6 7 2 6 2 3" xfId="8045" xr:uid="{00000000-0005-0000-0000-0000E8790000}"/>
    <cellStyle name="Normal 6 7 2 6 2 3 2" xfId="26063" xr:uid="{00000000-0005-0000-0000-0000E9790000}"/>
    <cellStyle name="Normal 6 7 2 6 2 4" xfId="20177" xr:uid="{00000000-0005-0000-0000-0000EA790000}"/>
    <cellStyle name="Normal 6 7 2 6 2 5" xfId="16937" xr:uid="{00000000-0005-0000-0000-0000EB790000}"/>
    <cellStyle name="Normal 6 7 2 6 3" xfId="4355" xr:uid="{00000000-0005-0000-0000-0000EC790000}"/>
    <cellStyle name="Normal 6 7 2 6 3 2" xfId="13481" xr:uid="{00000000-0005-0000-0000-0000ED790000}"/>
    <cellStyle name="Normal 6 7 2 6 3 2 2" xfId="31499" xr:uid="{00000000-0005-0000-0000-0000EE790000}"/>
    <cellStyle name="Normal 6 7 2 6 3 3" xfId="22373" xr:uid="{00000000-0005-0000-0000-0000EF790000}"/>
    <cellStyle name="Normal 6 7 2 6 4" xfId="9629" xr:uid="{00000000-0005-0000-0000-0000F0790000}"/>
    <cellStyle name="Normal 6 7 2 6 4 2" xfId="27647" xr:uid="{00000000-0005-0000-0000-0000F1790000}"/>
    <cellStyle name="Normal 6 7 2 6 5" xfId="6389" xr:uid="{00000000-0005-0000-0000-0000F2790000}"/>
    <cellStyle name="Normal 6 7 2 6 5 2" xfId="24407" xr:uid="{00000000-0005-0000-0000-0000F3790000}"/>
    <cellStyle name="Normal 6 7 2 6 6" xfId="18521" xr:uid="{00000000-0005-0000-0000-0000F4790000}"/>
    <cellStyle name="Normal 6 7 2 6 7" xfId="15281" xr:uid="{00000000-0005-0000-0000-0000F5790000}"/>
    <cellStyle name="Normal 6 7 2 7" xfId="1329" xr:uid="{00000000-0005-0000-0000-0000F6790000}"/>
    <cellStyle name="Normal 6 7 2 7 2" xfId="3959" xr:uid="{00000000-0005-0000-0000-0000F7790000}"/>
    <cellStyle name="Normal 6 7 2 7 2 2" xfId="13085" xr:uid="{00000000-0005-0000-0000-0000F8790000}"/>
    <cellStyle name="Normal 6 7 2 7 2 2 2" xfId="31103" xr:uid="{00000000-0005-0000-0000-0000F9790000}"/>
    <cellStyle name="Normal 6 7 2 7 2 3" xfId="21977" xr:uid="{00000000-0005-0000-0000-0000FA790000}"/>
    <cellStyle name="Normal 6 7 2 7 3" xfId="10457" xr:uid="{00000000-0005-0000-0000-0000FB790000}"/>
    <cellStyle name="Normal 6 7 2 7 3 2" xfId="28475" xr:uid="{00000000-0005-0000-0000-0000FC790000}"/>
    <cellStyle name="Normal 6 7 2 7 4" xfId="7217" xr:uid="{00000000-0005-0000-0000-0000FD790000}"/>
    <cellStyle name="Normal 6 7 2 7 4 2" xfId="25235" xr:uid="{00000000-0005-0000-0000-0000FE790000}"/>
    <cellStyle name="Normal 6 7 2 7 5" xfId="19349" xr:uid="{00000000-0005-0000-0000-0000FF790000}"/>
    <cellStyle name="Normal 6 7 2 7 6" xfId="16109" xr:uid="{00000000-0005-0000-0000-0000007A0000}"/>
    <cellStyle name="Normal 6 7 2 8" xfId="2535" xr:uid="{00000000-0005-0000-0000-0000017A0000}"/>
    <cellStyle name="Normal 6 7 2 8 2" xfId="11663" xr:uid="{00000000-0005-0000-0000-0000027A0000}"/>
    <cellStyle name="Normal 6 7 2 8 2 2" xfId="29681" xr:uid="{00000000-0005-0000-0000-0000037A0000}"/>
    <cellStyle name="Normal 6 7 2 8 3" xfId="8423" xr:uid="{00000000-0005-0000-0000-0000047A0000}"/>
    <cellStyle name="Normal 6 7 2 8 3 2" xfId="26441" xr:uid="{00000000-0005-0000-0000-0000057A0000}"/>
    <cellStyle name="Normal 6 7 2 8 4" xfId="20555" xr:uid="{00000000-0005-0000-0000-0000067A0000}"/>
    <cellStyle name="Normal 6 7 2 8 5" xfId="17315" xr:uid="{00000000-0005-0000-0000-0000077A0000}"/>
    <cellStyle name="Normal 6 7 2 9" xfId="3473" xr:uid="{00000000-0005-0000-0000-0000087A0000}"/>
    <cellStyle name="Normal 6 7 2 9 2" xfId="12599" xr:uid="{00000000-0005-0000-0000-0000097A0000}"/>
    <cellStyle name="Normal 6 7 2 9 2 2" xfId="30617" xr:uid="{00000000-0005-0000-0000-00000A7A0000}"/>
    <cellStyle name="Normal 6 7 2 9 3" xfId="5993" xr:uid="{00000000-0005-0000-0000-00000B7A0000}"/>
    <cellStyle name="Normal 6 7 2 9 3 2" xfId="24011" xr:uid="{00000000-0005-0000-0000-00000C7A0000}"/>
    <cellStyle name="Normal 6 7 2 9 4" xfId="21491" xr:uid="{00000000-0005-0000-0000-00000D7A0000}"/>
    <cellStyle name="Normal 6 7 2 9 5" xfId="14885" xr:uid="{00000000-0005-0000-0000-00000E7A0000}"/>
    <cellStyle name="Normal 6 7 3" xfId="267" xr:uid="{00000000-0005-0000-0000-00000F7A0000}"/>
    <cellStyle name="Normal 6 7 3 2" xfId="609" xr:uid="{00000000-0005-0000-0000-0000107A0000}"/>
    <cellStyle name="Normal 6 7 3 2 2" xfId="2265" xr:uid="{00000000-0005-0000-0000-0000117A0000}"/>
    <cellStyle name="Normal 6 7 3 2 2 2" xfId="11393" xr:uid="{00000000-0005-0000-0000-0000127A0000}"/>
    <cellStyle name="Normal 6 7 3 2 2 2 2" xfId="29411" xr:uid="{00000000-0005-0000-0000-0000137A0000}"/>
    <cellStyle name="Normal 6 7 3 2 2 3" xfId="8153" xr:uid="{00000000-0005-0000-0000-0000147A0000}"/>
    <cellStyle name="Normal 6 7 3 2 2 3 2" xfId="26171" xr:uid="{00000000-0005-0000-0000-0000157A0000}"/>
    <cellStyle name="Normal 6 7 3 2 2 4" xfId="20285" xr:uid="{00000000-0005-0000-0000-0000167A0000}"/>
    <cellStyle name="Normal 6 7 3 2 2 5" xfId="17045" xr:uid="{00000000-0005-0000-0000-0000177A0000}"/>
    <cellStyle name="Normal 6 7 3 2 3" xfId="4463" xr:uid="{00000000-0005-0000-0000-0000187A0000}"/>
    <cellStyle name="Normal 6 7 3 2 3 2" xfId="13589" xr:uid="{00000000-0005-0000-0000-0000197A0000}"/>
    <cellStyle name="Normal 6 7 3 2 3 2 2" xfId="31607" xr:uid="{00000000-0005-0000-0000-00001A7A0000}"/>
    <cellStyle name="Normal 6 7 3 2 3 3" xfId="22481" xr:uid="{00000000-0005-0000-0000-00001B7A0000}"/>
    <cellStyle name="Normal 6 7 3 2 4" xfId="9737" xr:uid="{00000000-0005-0000-0000-00001C7A0000}"/>
    <cellStyle name="Normal 6 7 3 2 4 2" xfId="27755" xr:uid="{00000000-0005-0000-0000-00001D7A0000}"/>
    <cellStyle name="Normal 6 7 3 2 5" xfId="6497" xr:uid="{00000000-0005-0000-0000-00001E7A0000}"/>
    <cellStyle name="Normal 6 7 3 2 5 2" xfId="24515" xr:uid="{00000000-0005-0000-0000-00001F7A0000}"/>
    <cellStyle name="Normal 6 7 3 2 6" xfId="18629" xr:uid="{00000000-0005-0000-0000-0000207A0000}"/>
    <cellStyle name="Normal 6 7 3 2 7" xfId="15389" xr:uid="{00000000-0005-0000-0000-0000217A0000}"/>
    <cellStyle name="Normal 6 7 3 3" xfId="1437" xr:uid="{00000000-0005-0000-0000-0000227A0000}"/>
    <cellStyle name="Normal 6 7 3 3 2" xfId="4121" xr:uid="{00000000-0005-0000-0000-0000237A0000}"/>
    <cellStyle name="Normal 6 7 3 3 2 2" xfId="13247" xr:uid="{00000000-0005-0000-0000-0000247A0000}"/>
    <cellStyle name="Normal 6 7 3 3 2 2 2" xfId="31265" xr:uid="{00000000-0005-0000-0000-0000257A0000}"/>
    <cellStyle name="Normal 6 7 3 3 2 3" xfId="22139" xr:uid="{00000000-0005-0000-0000-0000267A0000}"/>
    <cellStyle name="Normal 6 7 3 3 3" xfId="10565" xr:uid="{00000000-0005-0000-0000-0000277A0000}"/>
    <cellStyle name="Normal 6 7 3 3 3 2" xfId="28583" xr:uid="{00000000-0005-0000-0000-0000287A0000}"/>
    <cellStyle name="Normal 6 7 3 3 4" xfId="7325" xr:uid="{00000000-0005-0000-0000-0000297A0000}"/>
    <cellStyle name="Normal 6 7 3 3 4 2" xfId="25343" xr:uid="{00000000-0005-0000-0000-00002A7A0000}"/>
    <cellStyle name="Normal 6 7 3 3 5" xfId="19457" xr:uid="{00000000-0005-0000-0000-00002B7A0000}"/>
    <cellStyle name="Normal 6 7 3 3 6" xfId="16217" xr:uid="{00000000-0005-0000-0000-00002C7A0000}"/>
    <cellStyle name="Normal 6 7 3 4" xfId="2643" xr:uid="{00000000-0005-0000-0000-00002D7A0000}"/>
    <cellStyle name="Normal 6 7 3 4 2" xfId="11771" xr:uid="{00000000-0005-0000-0000-00002E7A0000}"/>
    <cellStyle name="Normal 6 7 3 4 2 2" xfId="29789" xr:uid="{00000000-0005-0000-0000-00002F7A0000}"/>
    <cellStyle name="Normal 6 7 3 4 3" xfId="8531" xr:uid="{00000000-0005-0000-0000-0000307A0000}"/>
    <cellStyle name="Normal 6 7 3 4 3 2" xfId="26549" xr:uid="{00000000-0005-0000-0000-0000317A0000}"/>
    <cellStyle name="Normal 6 7 3 4 4" xfId="20663" xr:uid="{00000000-0005-0000-0000-0000327A0000}"/>
    <cellStyle name="Normal 6 7 3 4 5" xfId="17423" xr:uid="{00000000-0005-0000-0000-0000337A0000}"/>
    <cellStyle name="Normal 6 7 3 5" xfId="3419" xr:uid="{00000000-0005-0000-0000-0000347A0000}"/>
    <cellStyle name="Normal 6 7 3 5 2" xfId="12545" xr:uid="{00000000-0005-0000-0000-0000357A0000}"/>
    <cellStyle name="Normal 6 7 3 5 2 2" xfId="30563" xr:uid="{00000000-0005-0000-0000-0000367A0000}"/>
    <cellStyle name="Normal 6 7 3 5 3" xfId="6155" xr:uid="{00000000-0005-0000-0000-0000377A0000}"/>
    <cellStyle name="Normal 6 7 3 5 3 2" xfId="24173" xr:uid="{00000000-0005-0000-0000-0000387A0000}"/>
    <cellStyle name="Normal 6 7 3 5 4" xfId="21437" xr:uid="{00000000-0005-0000-0000-0000397A0000}"/>
    <cellStyle name="Normal 6 7 3 5 5" xfId="15047" xr:uid="{00000000-0005-0000-0000-00003A7A0000}"/>
    <cellStyle name="Normal 6 7 3 6" xfId="9395" xr:uid="{00000000-0005-0000-0000-00003B7A0000}"/>
    <cellStyle name="Normal 6 7 3 6 2" xfId="27413" xr:uid="{00000000-0005-0000-0000-00003C7A0000}"/>
    <cellStyle name="Normal 6 7 3 7" xfId="5291" xr:uid="{00000000-0005-0000-0000-00003D7A0000}"/>
    <cellStyle name="Normal 6 7 3 7 2" xfId="23309" xr:uid="{00000000-0005-0000-0000-00003E7A0000}"/>
    <cellStyle name="Normal 6 7 3 8" xfId="18287" xr:uid="{00000000-0005-0000-0000-00003F7A0000}"/>
    <cellStyle name="Normal 6 7 3 9" xfId="14345" xr:uid="{00000000-0005-0000-0000-0000407A0000}"/>
    <cellStyle name="Normal 6 7 4" xfId="195" xr:uid="{00000000-0005-0000-0000-0000417A0000}"/>
    <cellStyle name="Normal 6 7 4 2" xfId="771" xr:uid="{00000000-0005-0000-0000-0000427A0000}"/>
    <cellStyle name="Normal 6 7 4 2 2" xfId="2391" xr:uid="{00000000-0005-0000-0000-0000437A0000}"/>
    <cellStyle name="Normal 6 7 4 2 2 2" xfId="11519" xr:uid="{00000000-0005-0000-0000-0000447A0000}"/>
    <cellStyle name="Normal 6 7 4 2 2 2 2" xfId="29537" xr:uid="{00000000-0005-0000-0000-0000457A0000}"/>
    <cellStyle name="Normal 6 7 4 2 2 3" xfId="8279" xr:uid="{00000000-0005-0000-0000-0000467A0000}"/>
    <cellStyle name="Normal 6 7 4 2 2 3 2" xfId="26297" xr:uid="{00000000-0005-0000-0000-0000477A0000}"/>
    <cellStyle name="Normal 6 7 4 2 2 4" xfId="20411" xr:uid="{00000000-0005-0000-0000-0000487A0000}"/>
    <cellStyle name="Normal 6 7 4 2 2 5" xfId="17171" xr:uid="{00000000-0005-0000-0000-0000497A0000}"/>
    <cellStyle name="Normal 6 7 4 2 3" xfId="4625" xr:uid="{00000000-0005-0000-0000-00004A7A0000}"/>
    <cellStyle name="Normal 6 7 4 2 3 2" xfId="13751" xr:uid="{00000000-0005-0000-0000-00004B7A0000}"/>
    <cellStyle name="Normal 6 7 4 2 3 2 2" xfId="31769" xr:uid="{00000000-0005-0000-0000-00004C7A0000}"/>
    <cellStyle name="Normal 6 7 4 2 3 3" xfId="22643" xr:uid="{00000000-0005-0000-0000-00004D7A0000}"/>
    <cellStyle name="Normal 6 7 4 2 4" xfId="9899" xr:uid="{00000000-0005-0000-0000-00004E7A0000}"/>
    <cellStyle name="Normal 6 7 4 2 4 2" xfId="27917" xr:uid="{00000000-0005-0000-0000-00004F7A0000}"/>
    <cellStyle name="Normal 6 7 4 2 5" xfId="6659" xr:uid="{00000000-0005-0000-0000-0000507A0000}"/>
    <cellStyle name="Normal 6 7 4 2 5 2" xfId="24677" xr:uid="{00000000-0005-0000-0000-0000517A0000}"/>
    <cellStyle name="Normal 6 7 4 2 6" xfId="18791" xr:uid="{00000000-0005-0000-0000-0000527A0000}"/>
    <cellStyle name="Normal 6 7 4 2 7" xfId="15551" xr:uid="{00000000-0005-0000-0000-0000537A0000}"/>
    <cellStyle name="Normal 6 7 4 3" xfId="1599" xr:uid="{00000000-0005-0000-0000-0000547A0000}"/>
    <cellStyle name="Normal 6 7 4 3 2" xfId="4049" xr:uid="{00000000-0005-0000-0000-0000557A0000}"/>
    <cellStyle name="Normal 6 7 4 3 2 2" xfId="13175" xr:uid="{00000000-0005-0000-0000-0000567A0000}"/>
    <cellStyle name="Normal 6 7 4 3 2 2 2" xfId="31193" xr:uid="{00000000-0005-0000-0000-0000577A0000}"/>
    <cellStyle name="Normal 6 7 4 3 2 3" xfId="22067" xr:uid="{00000000-0005-0000-0000-0000587A0000}"/>
    <cellStyle name="Normal 6 7 4 3 3" xfId="10727" xr:uid="{00000000-0005-0000-0000-0000597A0000}"/>
    <cellStyle name="Normal 6 7 4 3 3 2" xfId="28745" xr:uid="{00000000-0005-0000-0000-00005A7A0000}"/>
    <cellStyle name="Normal 6 7 4 3 4" xfId="7487" xr:uid="{00000000-0005-0000-0000-00005B7A0000}"/>
    <cellStyle name="Normal 6 7 4 3 4 2" xfId="25505" xr:uid="{00000000-0005-0000-0000-00005C7A0000}"/>
    <cellStyle name="Normal 6 7 4 3 5" xfId="19619" xr:uid="{00000000-0005-0000-0000-00005D7A0000}"/>
    <cellStyle name="Normal 6 7 4 3 6" xfId="16379" xr:uid="{00000000-0005-0000-0000-00005E7A0000}"/>
    <cellStyle name="Normal 6 7 4 4" xfId="2805" xr:uid="{00000000-0005-0000-0000-00005F7A0000}"/>
    <cellStyle name="Normal 6 7 4 4 2" xfId="11933" xr:uid="{00000000-0005-0000-0000-0000607A0000}"/>
    <cellStyle name="Normal 6 7 4 4 2 2" xfId="29951" xr:uid="{00000000-0005-0000-0000-0000617A0000}"/>
    <cellStyle name="Normal 6 7 4 4 3" xfId="8693" xr:uid="{00000000-0005-0000-0000-0000627A0000}"/>
    <cellStyle name="Normal 6 7 4 4 3 2" xfId="26711" xr:uid="{00000000-0005-0000-0000-0000637A0000}"/>
    <cellStyle name="Normal 6 7 4 4 4" xfId="20825" xr:uid="{00000000-0005-0000-0000-0000647A0000}"/>
    <cellStyle name="Normal 6 7 4 4 5" xfId="17585" xr:uid="{00000000-0005-0000-0000-0000657A0000}"/>
    <cellStyle name="Normal 6 7 4 5" xfId="3581" xr:uid="{00000000-0005-0000-0000-0000667A0000}"/>
    <cellStyle name="Normal 6 7 4 5 2" xfId="12707" xr:uid="{00000000-0005-0000-0000-0000677A0000}"/>
    <cellStyle name="Normal 6 7 4 5 2 2" xfId="30725" xr:uid="{00000000-0005-0000-0000-0000687A0000}"/>
    <cellStyle name="Normal 6 7 4 5 3" xfId="6083" xr:uid="{00000000-0005-0000-0000-0000697A0000}"/>
    <cellStyle name="Normal 6 7 4 5 3 2" xfId="24101" xr:uid="{00000000-0005-0000-0000-00006A7A0000}"/>
    <cellStyle name="Normal 6 7 4 5 4" xfId="21599" xr:uid="{00000000-0005-0000-0000-00006B7A0000}"/>
    <cellStyle name="Normal 6 7 4 5 5" xfId="14975" xr:uid="{00000000-0005-0000-0000-00006C7A0000}"/>
    <cellStyle name="Normal 6 7 4 6" xfId="9323" xr:uid="{00000000-0005-0000-0000-00006D7A0000}"/>
    <cellStyle name="Normal 6 7 4 6 2" xfId="27341" xr:uid="{00000000-0005-0000-0000-00006E7A0000}"/>
    <cellStyle name="Normal 6 7 4 7" xfId="5453" xr:uid="{00000000-0005-0000-0000-00006F7A0000}"/>
    <cellStyle name="Normal 6 7 4 7 2" xfId="23471" xr:uid="{00000000-0005-0000-0000-0000707A0000}"/>
    <cellStyle name="Normal 6 7 4 8" xfId="18215" xr:uid="{00000000-0005-0000-0000-0000717A0000}"/>
    <cellStyle name="Normal 6 7 4 9" xfId="14507" xr:uid="{00000000-0005-0000-0000-0000727A0000}"/>
    <cellStyle name="Normal 6 7 5" xfId="933" xr:uid="{00000000-0005-0000-0000-0000737A0000}"/>
    <cellStyle name="Normal 6 7 5 2" xfId="1761" xr:uid="{00000000-0005-0000-0000-0000747A0000}"/>
    <cellStyle name="Normal 6 7 5 2 2" xfId="4787" xr:uid="{00000000-0005-0000-0000-0000757A0000}"/>
    <cellStyle name="Normal 6 7 5 2 2 2" xfId="13913" xr:uid="{00000000-0005-0000-0000-0000767A0000}"/>
    <cellStyle name="Normal 6 7 5 2 2 2 2" xfId="31931" xr:uid="{00000000-0005-0000-0000-0000777A0000}"/>
    <cellStyle name="Normal 6 7 5 2 2 3" xfId="22805" xr:uid="{00000000-0005-0000-0000-0000787A0000}"/>
    <cellStyle name="Normal 6 7 5 2 3" xfId="10889" xr:uid="{00000000-0005-0000-0000-0000797A0000}"/>
    <cellStyle name="Normal 6 7 5 2 3 2" xfId="28907" xr:uid="{00000000-0005-0000-0000-00007A7A0000}"/>
    <cellStyle name="Normal 6 7 5 2 4" xfId="7649" xr:uid="{00000000-0005-0000-0000-00007B7A0000}"/>
    <cellStyle name="Normal 6 7 5 2 4 2" xfId="25667" xr:uid="{00000000-0005-0000-0000-00007C7A0000}"/>
    <cellStyle name="Normal 6 7 5 2 5" xfId="19781" xr:uid="{00000000-0005-0000-0000-00007D7A0000}"/>
    <cellStyle name="Normal 6 7 5 2 6" xfId="16541" xr:uid="{00000000-0005-0000-0000-00007E7A0000}"/>
    <cellStyle name="Normal 6 7 5 3" xfId="2967" xr:uid="{00000000-0005-0000-0000-00007F7A0000}"/>
    <cellStyle name="Normal 6 7 5 3 2" xfId="12095" xr:uid="{00000000-0005-0000-0000-0000807A0000}"/>
    <cellStyle name="Normal 6 7 5 3 2 2" xfId="30113" xr:uid="{00000000-0005-0000-0000-0000817A0000}"/>
    <cellStyle name="Normal 6 7 5 3 3" xfId="8855" xr:uid="{00000000-0005-0000-0000-0000827A0000}"/>
    <cellStyle name="Normal 6 7 5 3 3 2" xfId="26873" xr:uid="{00000000-0005-0000-0000-0000837A0000}"/>
    <cellStyle name="Normal 6 7 5 3 4" xfId="20987" xr:uid="{00000000-0005-0000-0000-0000847A0000}"/>
    <cellStyle name="Normal 6 7 5 3 5" xfId="17747" xr:uid="{00000000-0005-0000-0000-0000857A0000}"/>
    <cellStyle name="Normal 6 7 5 4" xfId="3743" xr:uid="{00000000-0005-0000-0000-0000867A0000}"/>
    <cellStyle name="Normal 6 7 5 4 2" xfId="12869" xr:uid="{00000000-0005-0000-0000-0000877A0000}"/>
    <cellStyle name="Normal 6 7 5 4 2 2" xfId="30887" xr:uid="{00000000-0005-0000-0000-0000887A0000}"/>
    <cellStyle name="Normal 6 7 5 4 3" xfId="6821" xr:uid="{00000000-0005-0000-0000-0000897A0000}"/>
    <cellStyle name="Normal 6 7 5 4 3 2" xfId="24839" xr:uid="{00000000-0005-0000-0000-00008A7A0000}"/>
    <cellStyle name="Normal 6 7 5 4 4" xfId="21761" xr:uid="{00000000-0005-0000-0000-00008B7A0000}"/>
    <cellStyle name="Normal 6 7 5 4 5" xfId="15713" xr:uid="{00000000-0005-0000-0000-00008C7A0000}"/>
    <cellStyle name="Normal 6 7 5 5" xfId="10061" xr:uid="{00000000-0005-0000-0000-00008D7A0000}"/>
    <cellStyle name="Normal 6 7 5 5 2" xfId="28079" xr:uid="{00000000-0005-0000-0000-00008E7A0000}"/>
    <cellStyle name="Normal 6 7 5 6" xfId="5615" xr:uid="{00000000-0005-0000-0000-00008F7A0000}"/>
    <cellStyle name="Normal 6 7 5 6 2" xfId="23633" xr:uid="{00000000-0005-0000-0000-0000907A0000}"/>
    <cellStyle name="Normal 6 7 5 7" xfId="18953" xr:uid="{00000000-0005-0000-0000-0000917A0000}"/>
    <cellStyle name="Normal 6 7 5 8" xfId="14669" xr:uid="{00000000-0005-0000-0000-0000927A0000}"/>
    <cellStyle name="Normal 6 7 6" xfId="1095" xr:uid="{00000000-0005-0000-0000-0000937A0000}"/>
    <cellStyle name="Normal 6 7 6 2" xfId="1923" xr:uid="{00000000-0005-0000-0000-0000947A0000}"/>
    <cellStyle name="Normal 6 7 6 2 2" xfId="11051" xr:uid="{00000000-0005-0000-0000-0000957A0000}"/>
    <cellStyle name="Normal 6 7 6 2 2 2" xfId="29069" xr:uid="{00000000-0005-0000-0000-0000967A0000}"/>
    <cellStyle name="Normal 6 7 6 2 3" xfId="7811" xr:uid="{00000000-0005-0000-0000-0000977A0000}"/>
    <cellStyle name="Normal 6 7 6 2 3 2" xfId="25829" xr:uid="{00000000-0005-0000-0000-0000987A0000}"/>
    <cellStyle name="Normal 6 7 6 2 4" xfId="19943" xr:uid="{00000000-0005-0000-0000-0000997A0000}"/>
    <cellStyle name="Normal 6 7 6 2 5" xfId="16703" xr:uid="{00000000-0005-0000-0000-00009A7A0000}"/>
    <cellStyle name="Normal 6 7 6 3" xfId="3129" xr:uid="{00000000-0005-0000-0000-00009B7A0000}"/>
    <cellStyle name="Normal 6 7 6 3 2" xfId="12257" xr:uid="{00000000-0005-0000-0000-00009C7A0000}"/>
    <cellStyle name="Normal 6 7 6 3 2 2" xfId="30275" xr:uid="{00000000-0005-0000-0000-00009D7A0000}"/>
    <cellStyle name="Normal 6 7 6 3 3" xfId="9017" xr:uid="{00000000-0005-0000-0000-00009E7A0000}"/>
    <cellStyle name="Normal 6 7 6 3 3 2" xfId="27035" xr:uid="{00000000-0005-0000-0000-00009F7A0000}"/>
    <cellStyle name="Normal 6 7 6 3 4" xfId="21149" xr:uid="{00000000-0005-0000-0000-0000A07A0000}"/>
    <cellStyle name="Normal 6 7 6 3 5" xfId="17909" xr:uid="{00000000-0005-0000-0000-0000A17A0000}"/>
    <cellStyle name="Normal 6 7 6 4" xfId="4949" xr:uid="{00000000-0005-0000-0000-0000A27A0000}"/>
    <cellStyle name="Normal 6 7 6 4 2" xfId="14075" xr:uid="{00000000-0005-0000-0000-0000A37A0000}"/>
    <cellStyle name="Normal 6 7 6 4 2 2" xfId="32093" xr:uid="{00000000-0005-0000-0000-0000A47A0000}"/>
    <cellStyle name="Normal 6 7 6 4 3" xfId="6983" xr:uid="{00000000-0005-0000-0000-0000A57A0000}"/>
    <cellStyle name="Normal 6 7 6 4 3 2" xfId="25001" xr:uid="{00000000-0005-0000-0000-0000A67A0000}"/>
    <cellStyle name="Normal 6 7 6 4 4" xfId="22967" xr:uid="{00000000-0005-0000-0000-0000A77A0000}"/>
    <cellStyle name="Normal 6 7 6 5" xfId="10223" xr:uid="{00000000-0005-0000-0000-0000A87A0000}"/>
    <cellStyle name="Normal 6 7 6 5 2" xfId="28241" xr:uid="{00000000-0005-0000-0000-0000A97A0000}"/>
    <cellStyle name="Normal 6 7 6 6" xfId="5777" xr:uid="{00000000-0005-0000-0000-0000AA7A0000}"/>
    <cellStyle name="Normal 6 7 6 6 2" xfId="23795" xr:uid="{00000000-0005-0000-0000-0000AB7A0000}"/>
    <cellStyle name="Normal 6 7 6 7" xfId="19115" xr:uid="{00000000-0005-0000-0000-0000AC7A0000}"/>
    <cellStyle name="Normal 6 7 6 8" xfId="15875" xr:uid="{00000000-0005-0000-0000-0000AD7A0000}"/>
    <cellStyle name="Normal 6 7 7" xfId="447" xr:uid="{00000000-0005-0000-0000-0000AE7A0000}"/>
    <cellStyle name="Normal 6 7 7 2" xfId="2103" xr:uid="{00000000-0005-0000-0000-0000AF7A0000}"/>
    <cellStyle name="Normal 6 7 7 2 2" xfId="11231" xr:uid="{00000000-0005-0000-0000-0000B07A0000}"/>
    <cellStyle name="Normal 6 7 7 2 2 2" xfId="29249" xr:uid="{00000000-0005-0000-0000-0000B17A0000}"/>
    <cellStyle name="Normal 6 7 7 2 3" xfId="7991" xr:uid="{00000000-0005-0000-0000-0000B27A0000}"/>
    <cellStyle name="Normal 6 7 7 2 3 2" xfId="26009" xr:uid="{00000000-0005-0000-0000-0000B37A0000}"/>
    <cellStyle name="Normal 6 7 7 2 4" xfId="20123" xr:uid="{00000000-0005-0000-0000-0000B47A0000}"/>
    <cellStyle name="Normal 6 7 7 2 5" xfId="16883" xr:uid="{00000000-0005-0000-0000-0000B57A0000}"/>
    <cellStyle name="Normal 6 7 7 3" xfId="4301" xr:uid="{00000000-0005-0000-0000-0000B67A0000}"/>
    <cellStyle name="Normal 6 7 7 3 2" xfId="13427" xr:uid="{00000000-0005-0000-0000-0000B77A0000}"/>
    <cellStyle name="Normal 6 7 7 3 2 2" xfId="31445" xr:uid="{00000000-0005-0000-0000-0000B87A0000}"/>
    <cellStyle name="Normal 6 7 7 3 3" xfId="22319" xr:uid="{00000000-0005-0000-0000-0000B97A0000}"/>
    <cellStyle name="Normal 6 7 7 4" xfId="9575" xr:uid="{00000000-0005-0000-0000-0000BA7A0000}"/>
    <cellStyle name="Normal 6 7 7 4 2" xfId="27593" xr:uid="{00000000-0005-0000-0000-0000BB7A0000}"/>
    <cellStyle name="Normal 6 7 7 5" xfId="6335" xr:uid="{00000000-0005-0000-0000-0000BC7A0000}"/>
    <cellStyle name="Normal 6 7 7 5 2" xfId="24353" xr:uid="{00000000-0005-0000-0000-0000BD7A0000}"/>
    <cellStyle name="Normal 6 7 7 6" xfId="18467" xr:uid="{00000000-0005-0000-0000-0000BE7A0000}"/>
    <cellStyle name="Normal 6 7 7 7" xfId="15227" xr:uid="{00000000-0005-0000-0000-0000BF7A0000}"/>
    <cellStyle name="Normal 6 7 8" xfId="1275" xr:uid="{00000000-0005-0000-0000-0000C07A0000}"/>
    <cellStyle name="Normal 6 7 8 2" xfId="3905" xr:uid="{00000000-0005-0000-0000-0000C17A0000}"/>
    <cellStyle name="Normal 6 7 8 2 2" xfId="13031" xr:uid="{00000000-0005-0000-0000-0000C27A0000}"/>
    <cellStyle name="Normal 6 7 8 2 2 2" xfId="31049" xr:uid="{00000000-0005-0000-0000-0000C37A0000}"/>
    <cellStyle name="Normal 6 7 8 2 3" xfId="21923" xr:uid="{00000000-0005-0000-0000-0000C47A0000}"/>
    <cellStyle name="Normal 6 7 8 3" xfId="10403" xr:uid="{00000000-0005-0000-0000-0000C57A0000}"/>
    <cellStyle name="Normal 6 7 8 3 2" xfId="28421" xr:uid="{00000000-0005-0000-0000-0000C67A0000}"/>
    <cellStyle name="Normal 6 7 8 4" xfId="7163" xr:uid="{00000000-0005-0000-0000-0000C77A0000}"/>
    <cellStyle name="Normal 6 7 8 4 2" xfId="25181" xr:uid="{00000000-0005-0000-0000-0000C87A0000}"/>
    <cellStyle name="Normal 6 7 8 5" xfId="19295" xr:uid="{00000000-0005-0000-0000-0000C97A0000}"/>
    <cellStyle name="Normal 6 7 8 6" xfId="16055" xr:uid="{00000000-0005-0000-0000-0000CA7A0000}"/>
    <cellStyle name="Normal 6 7 9" xfId="2481" xr:uid="{00000000-0005-0000-0000-0000CB7A0000}"/>
    <cellStyle name="Normal 6 7 9 2" xfId="11609" xr:uid="{00000000-0005-0000-0000-0000CC7A0000}"/>
    <cellStyle name="Normal 6 7 9 2 2" xfId="29627" xr:uid="{00000000-0005-0000-0000-0000CD7A0000}"/>
    <cellStyle name="Normal 6 7 9 3" xfId="8369" xr:uid="{00000000-0005-0000-0000-0000CE7A0000}"/>
    <cellStyle name="Normal 6 7 9 3 2" xfId="26387" xr:uid="{00000000-0005-0000-0000-0000CF7A0000}"/>
    <cellStyle name="Normal 6 7 9 4" xfId="20501" xr:uid="{00000000-0005-0000-0000-0000D07A0000}"/>
    <cellStyle name="Normal 6 7 9 5" xfId="17261" xr:uid="{00000000-0005-0000-0000-0000D17A0000}"/>
    <cellStyle name="Normal 6 8" xfId="67" xr:uid="{00000000-0005-0000-0000-0000D27A0000}"/>
    <cellStyle name="Normal 6 8 10" xfId="3293" xr:uid="{00000000-0005-0000-0000-0000D37A0000}"/>
    <cellStyle name="Normal 6 8 10 2" xfId="12419" xr:uid="{00000000-0005-0000-0000-0000D47A0000}"/>
    <cellStyle name="Normal 6 8 10 2 2" xfId="30437" xr:uid="{00000000-0005-0000-0000-0000D57A0000}"/>
    <cellStyle name="Normal 6 8 10 3" xfId="5957" xr:uid="{00000000-0005-0000-0000-0000D67A0000}"/>
    <cellStyle name="Normal 6 8 10 3 2" xfId="23975" xr:uid="{00000000-0005-0000-0000-0000D77A0000}"/>
    <cellStyle name="Normal 6 8 10 4" xfId="21311" xr:uid="{00000000-0005-0000-0000-0000D87A0000}"/>
    <cellStyle name="Normal 6 8 10 5" xfId="14849" xr:uid="{00000000-0005-0000-0000-0000D97A0000}"/>
    <cellStyle name="Normal 6 8 11" xfId="9197" xr:uid="{00000000-0005-0000-0000-0000DA7A0000}"/>
    <cellStyle name="Normal 6 8 11 2" xfId="27215" xr:uid="{00000000-0005-0000-0000-0000DB7A0000}"/>
    <cellStyle name="Normal 6 8 12" xfId="5147" xr:uid="{00000000-0005-0000-0000-0000DC7A0000}"/>
    <cellStyle name="Normal 6 8 12 2" xfId="23165" xr:uid="{00000000-0005-0000-0000-0000DD7A0000}"/>
    <cellStyle name="Normal 6 8 13" xfId="18089" xr:uid="{00000000-0005-0000-0000-0000DE7A0000}"/>
    <cellStyle name="Normal 6 8 14" xfId="14291" xr:uid="{00000000-0005-0000-0000-0000DF7A0000}"/>
    <cellStyle name="Normal 6 8 2" xfId="123" xr:uid="{00000000-0005-0000-0000-0000E07A0000}"/>
    <cellStyle name="Normal 6 8 2 10" xfId="9251" xr:uid="{00000000-0005-0000-0000-0000E17A0000}"/>
    <cellStyle name="Normal 6 8 2 10 2" xfId="27269" xr:uid="{00000000-0005-0000-0000-0000E27A0000}"/>
    <cellStyle name="Normal 6 8 2 11" xfId="5201" xr:uid="{00000000-0005-0000-0000-0000E37A0000}"/>
    <cellStyle name="Normal 6 8 2 11 2" xfId="23219" xr:uid="{00000000-0005-0000-0000-0000E47A0000}"/>
    <cellStyle name="Normal 6 8 2 12" xfId="18143" xr:uid="{00000000-0005-0000-0000-0000E57A0000}"/>
    <cellStyle name="Normal 6 8 2 13" xfId="14417" xr:uid="{00000000-0005-0000-0000-0000E67A0000}"/>
    <cellStyle name="Normal 6 8 2 2" xfId="339" xr:uid="{00000000-0005-0000-0000-0000E77A0000}"/>
    <cellStyle name="Normal 6 8 2 2 2" xfId="681" xr:uid="{00000000-0005-0000-0000-0000E87A0000}"/>
    <cellStyle name="Normal 6 8 2 2 2 2" xfId="2337" xr:uid="{00000000-0005-0000-0000-0000E97A0000}"/>
    <cellStyle name="Normal 6 8 2 2 2 2 2" xfId="11465" xr:uid="{00000000-0005-0000-0000-0000EA7A0000}"/>
    <cellStyle name="Normal 6 8 2 2 2 2 2 2" xfId="29483" xr:uid="{00000000-0005-0000-0000-0000EB7A0000}"/>
    <cellStyle name="Normal 6 8 2 2 2 2 3" xfId="8225" xr:uid="{00000000-0005-0000-0000-0000EC7A0000}"/>
    <cellStyle name="Normal 6 8 2 2 2 2 3 2" xfId="26243" xr:uid="{00000000-0005-0000-0000-0000ED7A0000}"/>
    <cellStyle name="Normal 6 8 2 2 2 2 4" xfId="20357" xr:uid="{00000000-0005-0000-0000-0000EE7A0000}"/>
    <cellStyle name="Normal 6 8 2 2 2 2 5" xfId="17117" xr:uid="{00000000-0005-0000-0000-0000EF7A0000}"/>
    <cellStyle name="Normal 6 8 2 2 2 3" xfId="4535" xr:uid="{00000000-0005-0000-0000-0000F07A0000}"/>
    <cellStyle name="Normal 6 8 2 2 2 3 2" xfId="13661" xr:uid="{00000000-0005-0000-0000-0000F17A0000}"/>
    <cellStyle name="Normal 6 8 2 2 2 3 2 2" xfId="31679" xr:uid="{00000000-0005-0000-0000-0000F27A0000}"/>
    <cellStyle name="Normal 6 8 2 2 2 3 3" xfId="22553" xr:uid="{00000000-0005-0000-0000-0000F37A0000}"/>
    <cellStyle name="Normal 6 8 2 2 2 4" xfId="9809" xr:uid="{00000000-0005-0000-0000-0000F47A0000}"/>
    <cellStyle name="Normal 6 8 2 2 2 4 2" xfId="27827" xr:uid="{00000000-0005-0000-0000-0000F57A0000}"/>
    <cellStyle name="Normal 6 8 2 2 2 5" xfId="6569" xr:uid="{00000000-0005-0000-0000-0000F67A0000}"/>
    <cellStyle name="Normal 6 8 2 2 2 5 2" xfId="24587" xr:uid="{00000000-0005-0000-0000-0000F77A0000}"/>
    <cellStyle name="Normal 6 8 2 2 2 6" xfId="18701" xr:uid="{00000000-0005-0000-0000-0000F87A0000}"/>
    <cellStyle name="Normal 6 8 2 2 2 7" xfId="15461" xr:uid="{00000000-0005-0000-0000-0000F97A0000}"/>
    <cellStyle name="Normal 6 8 2 2 3" xfId="1509" xr:uid="{00000000-0005-0000-0000-0000FA7A0000}"/>
    <cellStyle name="Normal 6 8 2 2 3 2" xfId="4193" xr:uid="{00000000-0005-0000-0000-0000FB7A0000}"/>
    <cellStyle name="Normal 6 8 2 2 3 2 2" xfId="13319" xr:uid="{00000000-0005-0000-0000-0000FC7A0000}"/>
    <cellStyle name="Normal 6 8 2 2 3 2 2 2" xfId="31337" xr:uid="{00000000-0005-0000-0000-0000FD7A0000}"/>
    <cellStyle name="Normal 6 8 2 2 3 2 3" xfId="22211" xr:uid="{00000000-0005-0000-0000-0000FE7A0000}"/>
    <cellStyle name="Normal 6 8 2 2 3 3" xfId="10637" xr:uid="{00000000-0005-0000-0000-0000FF7A0000}"/>
    <cellStyle name="Normal 6 8 2 2 3 3 2" xfId="28655" xr:uid="{00000000-0005-0000-0000-0000007B0000}"/>
    <cellStyle name="Normal 6 8 2 2 3 4" xfId="7397" xr:uid="{00000000-0005-0000-0000-0000017B0000}"/>
    <cellStyle name="Normal 6 8 2 2 3 4 2" xfId="25415" xr:uid="{00000000-0005-0000-0000-0000027B0000}"/>
    <cellStyle name="Normal 6 8 2 2 3 5" xfId="19529" xr:uid="{00000000-0005-0000-0000-0000037B0000}"/>
    <cellStyle name="Normal 6 8 2 2 3 6" xfId="16289" xr:uid="{00000000-0005-0000-0000-0000047B0000}"/>
    <cellStyle name="Normal 6 8 2 2 4" xfId="2715" xr:uid="{00000000-0005-0000-0000-0000057B0000}"/>
    <cellStyle name="Normal 6 8 2 2 4 2" xfId="11843" xr:uid="{00000000-0005-0000-0000-0000067B0000}"/>
    <cellStyle name="Normal 6 8 2 2 4 2 2" xfId="29861" xr:uid="{00000000-0005-0000-0000-0000077B0000}"/>
    <cellStyle name="Normal 6 8 2 2 4 3" xfId="8603" xr:uid="{00000000-0005-0000-0000-0000087B0000}"/>
    <cellStyle name="Normal 6 8 2 2 4 3 2" xfId="26621" xr:uid="{00000000-0005-0000-0000-0000097B0000}"/>
    <cellStyle name="Normal 6 8 2 2 4 4" xfId="20735" xr:uid="{00000000-0005-0000-0000-00000A7B0000}"/>
    <cellStyle name="Normal 6 8 2 2 4 5" xfId="17495" xr:uid="{00000000-0005-0000-0000-00000B7B0000}"/>
    <cellStyle name="Normal 6 8 2 2 5" xfId="3653" xr:uid="{00000000-0005-0000-0000-00000C7B0000}"/>
    <cellStyle name="Normal 6 8 2 2 5 2" xfId="12779" xr:uid="{00000000-0005-0000-0000-00000D7B0000}"/>
    <cellStyle name="Normal 6 8 2 2 5 2 2" xfId="30797" xr:uid="{00000000-0005-0000-0000-00000E7B0000}"/>
    <cellStyle name="Normal 6 8 2 2 5 3" xfId="6227" xr:uid="{00000000-0005-0000-0000-00000F7B0000}"/>
    <cellStyle name="Normal 6 8 2 2 5 3 2" xfId="24245" xr:uid="{00000000-0005-0000-0000-0000107B0000}"/>
    <cellStyle name="Normal 6 8 2 2 5 4" xfId="21671" xr:uid="{00000000-0005-0000-0000-0000117B0000}"/>
    <cellStyle name="Normal 6 8 2 2 5 5" xfId="15119" xr:uid="{00000000-0005-0000-0000-0000127B0000}"/>
    <cellStyle name="Normal 6 8 2 2 6" xfId="9467" xr:uid="{00000000-0005-0000-0000-0000137B0000}"/>
    <cellStyle name="Normal 6 8 2 2 6 2" xfId="27485" xr:uid="{00000000-0005-0000-0000-0000147B0000}"/>
    <cellStyle name="Normal 6 8 2 2 7" xfId="5363" xr:uid="{00000000-0005-0000-0000-0000157B0000}"/>
    <cellStyle name="Normal 6 8 2 2 7 2" xfId="23381" xr:uid="{00000000-0005-0000-0000-0000167B0000}"/>
    <cellStyle name="Normal 6 8 2 2 8" xfId="18359" xr:uid="{00000000-0005-0000-0000-0000177B0000}"/>
    <cellStyle name="Normal 6 8 2 2 9" xfId="14579" xr:uid="{00000000-0005-0000-0000-0000187B0000}"/>
    <cellStyle name="Normal 6 8 2 3" xfId="843" xr:uid="{00000000-0005-0000-0000-0000197B0000}"/>
    <cellStyle name="Normal 6 8 2 3 2" xfId="1671" xr:uid="{00000000-0005-0000-0000-00001A7B0000}"/>
    <cellStyle name="Normal 6 8 2 3 2 2" xfId="4697" xr:uid="{00000000-0005-0000-0000-00001B7B0000}"/>
    <cellStyle name="Normal 6 8 2 3 2 2 2" xfId="13823" xr:uid="{00000000-0005-0000-0000-00001C7B0000}"/>
    <cellStyle name="Normal 6 8 2 3 2 2 2 2" xfId="31841" xr:uid="{00000000-0005-0000-0000-00001D7B0000}"/>
    <cellStyle name="Normal 6 8 2 3 2 2 3" xfId="22715" xr:uid="{00000000-0005-0000-0000-00001E7B0000}"/>
    <cellStyle name="Normal 6 8 2 3 2 3" xfId="10799" xr:uid="{00000000-0005-0000-0000-00001F7B0000}"/>
    <cellStyle name="Normal 6 8 2 3 2 3 2" xfId="28817" xr:uid="{00000000-0005-0000-0000-0000207B0000}"/>
    <cellStyle name="Normal 6 8 2 3 2 4" xfId="7559" xr:uid="{00000000-0005-0000-0000-0000217B0000}"/>
    <cellStyle name="Normal 6 8 2 3 2 4 2" xfId="25577" xr:uid="{00000000-0005-0000-0000-0000227B0000}"/>
    <cellStyle name="Normal 6 8 2 3 2 5" xfId="19691" xr:uid="{00000000-0005-0000-0000-0000237B0000}"/>
    <cellStyle name="Normal 6 8 2 3 2 6" xfId="16451" xr:uid="{00000000-0005-0000-0000-0000247B0000}"/>
    <cellStyle name="Normal 6 8 2 3 3" xfId="2877" xr:uid="{00000000-0005-0000-0000-0000257B0000}"/>
    <cellStyle name="Normal 6 8 2 3 3 2" xfId="12005" xr:uid="{00000000-0005-0000-0000-0000267B0000}"/>
    <cellStyle name="Normal 6 8 2 3 3 2 2" xfId="30023" xr:uid="{00000000-0005-0000-0000-0000277B0000}"/>
    <cellStyle name="Normal 6 8 2 3 3 3" xfId="8765" xr:uid="{00000000-0005-0000-0000-0000287B0000}"/>
    <cellStyle name="Normal 6 8 2 3 3 3 2" xfId="26783" xr:uid="{00000000-0005-0000-0000-0000297B0000}"/>
    <cellStyle name="Normal 6 8 2 3 3 4" xfId="20897" xr:uid="{00000000-0005-0000-0000-00002A7B0000}"/>
    <cellStyle name="Normal 6 8 2 3 3 5" xfId="17657" xr:uid="{00000000-0005-0000-0000-00002B7B0000}"/>
    <cellStyle name="Normal 6 8 2 3 4" xfId="3815" xr:uid="{00000000-0005-0000-0000-00002C7B0000}"/>
    <cellStyle name="Normal 6 8 2 3 4 2" xfId="12941" xr:uid="{00000000-0005-0000-0000-00002D7B0000}"/>
    <cellStyle name="Normal 6 8 2 3 4 2 2" xfId="30959" xr:uid="{00000000-0005-0000-0000-00002E7B0000}"/>
    <cellStyle name="Normal 6 8 2 3 4 3" xfId="6731" xr:uid="{00000000-0005-0000-0000-00002F7B0000}"/>
    <cellStyle name="Normal 6 8 2 3 4 3 2" xfId="24749" xr:uid="{00000000-0005-0000-0000-0000307B0000}"/>
    <cellStyle name="Normal 6 8 2 3 4 4" xfId="21833" xr:uid="{00000000-0005-0000-0000-0000317B0000}"/>
    <cellStyle name="Normal 6 8 2 3 4 5" xfId="15623" xr:uid="{00000000-0005-0000-0000-0000327B0000}"/>
    <cellStyle name="Normal 6 8 2 3 5" xfId="9971" xr:uid="{00000000-0005-0000-0000-0000337B0000}"/>
    <cellStyle name="Normal 6 8 2 3 5 2" xfId="27989" xr:uid="{00000000-0005-0000-0000-0000347B0000}"/>
    <cellStyle name="Normal 6 8 2 3 6" xfId="5525" xr:uid="{00000000-0005-0000-0000-0000357B0000}"/>
    <cellStyle name="Normal 6 8 2 3 6 2" xfId="23543" xr:uid="{00000000-0005-0000-0000-0000367B0000}"/>
    <cellStyle name="Normal 6 8 2 3 7" xfId="18863" xr:uid="{00000000-0005-0000-0000-0000377B0000}"/>
    <cellStyle name="Normal 6 8 2 3 8" xfId="14741" xr:uid="{00000000-0005-0000-0000-0000387B0000}"/>
    <cellStyle name="Normal 6 8 2 4" xfId="1005" xr:uid="{00000000-0005-0000-0000-0000397B0000}"/>
    <cellStyle name="Normal 6 8 2 4 2" xfId="1833" xr:uid="{00000000-0005-0000-0000-00003A7B0000}"/>
    <cellStyle name="Normal 6 8 2 4 2 2" xfId="10961" xr:uid="{00000000-0005-0000-0000-00003B7B0000}"/>
    <cellStyle name="Normal 6 8 2 4 2 2 2" xfId="28979" xr:uid="{00000000-0005-0000-0000-00003C7B0000}"/>
    <cellStyle name="Normal 6 8 2 4 2 3" xfId="7721" xr:uid="{00000000-0005-0000-0000-00003D7B0000}"/>
    <cellStyle name="Normal 6 8 2 4 2 3 2" xfId="25739" xr:uid="{00000000-0005-0000-0000-00003E7B0000}"/>
    <cellStyle name="Normal 6 8 2 4 2 4" xfId="19853" xr:uid="{00000000-0005-0000-0000-00003F7B0000}"/>
    <cellStyle name="Normal 6 8 2 4 2 5" xfId="16613" xr:uid="{00000000-0005-0000-0000-0000407B0000}"/>
    <cellStyle name="Normal 6 8 2 4 3" xfId="3039" xr:uid="{00000000-0005-0000-0000-0000417B0000}"/>
    <cellStyle name="Normal 6 8 2 4 3 2" xfId="12167" xr:uid="{00000000-0005-0000-0000-0000427B0000}"/>
    <cellStyle name="Normal 6 8 2 4 3 2 2" xfId="30185" xr:uid="{00000000-0005-0000-0000-0000437B0000}"/>
    <cellStyle name="Normal 6 8 2 4 3 3" xfId="8927" xr:uid="{00000000-0005-0000-0000-0000447B0000}"/>
    <cellStyle name="Normal 6 8 2 4 3 3 2" xfId="26945" xr:uid="{00000000-0005-0000-0000-0000457B0000}"/>
    <cellStyle name="Normal 6 8 2 4 3 4" xfId="21059" xr:uid="{00000000-0005-0000-0000-0000467B0000}"/>
    <cellStyle name="Normal 6 8 2 4 3 5" xfId="17819" xr:uid="{00000000-0005-0000-0000-0000477B0000}"/>
    <cellStyle name="Normal 6 8 2 4 4" xfId="4859" xr:uid="{00000000-0005-0000-0000-0000487B0000}"/>
    <cellStyle name="Normal 6 8 2 4 4 2" xfId="13985" xr:uid="{00000000-0005-0000-0000-0000497B0000}"/>
    <cellStyle name="Normal 6 8 2 4 4 2 2" xfId="32003" xr:uid="{00000000-0005-0000-0000-00004A7B0000}"/>
    <cellStyle name="Normal 6 8 2 4 4 3" xfId="6893" xr:uid="{00000000-0005-0000-0000-00004B7B0000}"/>
    <cellStyle name="Normal 6 8 2 4 4 3 2" xfId="24911" xr:uid="{00000000-0005-0000-0000-00004C7B0000}"/>
    <cellStyle name="Normal 6 8 2 4 4 4" xfId="22877" xr:uid="{00000000-0005-0000-0000-00004D7B0000}"/>
    <cellStyle name="Normal 6 8 2 4 5" xfId="10133" xr:uid="{00000000-0005-0000-0000-00004E7B0000}"/>
    <cellStyle name="Normal 6 8 2 4 5 2" xfId="28151" xr:uid="{00000000-0005-0000-0000-00004F7B0000}"/>
    <cellStyle name="Normal 6 8 2 4 6" xfId="5687" xr:uid="{00000000-0005-0000-0000-0000507B0000}"/>
    <cellStyle name="Normal 6 8 2 4 6 2" xfId="23705" xr:uid="{00000000-0005-0000-0000-0000517B0000}"/>
    <cellStyle name="Normal 6 8 2 4 7" xfId="19025" xr:uid="{00000000-0005-0000-0000-0000527B0000}"/>
    <cellStyle name="Normal 6 8 2 4 8" xfId="15785" xr:uid="{00000000-0005-0000-0000-0000537B0000}"/>
    <cellStyle name="Normal 6 8 2 5" xfId="1167" xr:uid="{00000000-0005-0000-0000-0000547B0000}"/>
    <cellStyle name="Normal 6 8 2 5 2" xfId="1995" xr:uid="{00000000-0005-0000-0000-0000557B0000}"/>
    <cellStyle name="Normal 6 8 2 5 2 2" xfId="11123" xr:uid="{00000000-0005-0000-0000-0000567B0000}"/>
    <cellStyle name="Normal 6 8 2 5 2 2 2" xfId="29141" xr:uid="{00000000-0005-0000-0000-0000577B0000}"/>
    <cellStyle name="Normal 6 8 2 5 2 3" xfId="7883" xr:uid="{00000000-0005-0000-0000-0000587B0000}"/>
    <cellStyle name="Normal 6 8 2 5 2 3 2" xfId="25901" xr:uid="{00000000-0005-0000-0000-0000597B0000}"/>
    <cellStyle name="Normal 6 8 2 5 2 4" xfId="20015" xr:uid="{00000000-0005-0000-0000-00005A7B0000}"/>
    <cellStyle name="Normal 6 8 2 5 2 5" xfId="16775" xr:uid="{00000000-0005-0000-0000-00005B7B0000}"/>
    <cellStyle name="Normal 6 8 2 5 3" xfId="3201" xr:uid="{00000000-0005-0000-0000-00005C7B0000}"/>
    <cellStyle name="Normal 6 8 2 5 3 2" xfId="12329" xr:uid="{00000000-0005-0000-0000-00005D7B0000}"/>
    <cellStyle name="Normal 6 8 2 5 3 2 2" xfId="30347" xr:uid="{00000000-0005-0000-0000-00005E7B0000}"/>
    <cellStyle name="Normal 6 8 2 5 3 3" xfId="9089" xr:uid="{00000000-0005-0000-0000-00005F7B0000}"/>
    <cellStyle name="Normal 6 8 2 5 3 3 2" xfId="27107" xr:uid="{00000000-0005-0000-0000-0000607B0000}"/>
    <cellStyle name="Normal 6 8 2 5 3 4" xfId="21221" xr:uid="{00000000-0005-0000-0000-0000617B0000}"/>
    <cellStyle name="Normal 6 8 2 5 3 5" xfId="17981" xr:uid="{00000000-0005-0000-0000-0000627B0000}"/>
    <cellStyle name="Normal 6 8 2 5 4" xfId="5021" xr:uid="{00000000-0005-0000-0000-0000637B0000}"/>
    <cellStyle name="Normal 6 8 2 5 4 2" xfId="14147" xr:uid="{00000000-0005-0000-0000-0000647B0000}"/>
    <cellStyle name="Normal 6 8 2 5 4 2 2" xfId="32165" xr:uid="{00000000-0005-0000-0000-0000657B0000}"/>
    <cellStyle name="Normal 6 8 2 5 4 3" xfId="7055" xr:uid="{00000000-0005-0000-0000-0000667B0000}"/>
    <cellStyle name="Normal 6 8 2 5 4 3 2" xfId="25073" xr:uid="{00000000-0005-0000-0000-0000677B0000}"/>
    <cellStyle name="Normal 6 8 2 5 4 4" xfId="23039" xr:uid="{00000000-0005-0000-0000-0000687B0000}"/>
    <cellStyle name="Normal 6 8 2 5 5" xfId="10295" xr:uid="{00000000-0005-0000-0000-0000697B0000}"/>
    <cellStyle name="Normal 6 8 2 5 5 2" xfId="28313" xr:uid="{00000000-0005-0000-0000-00006A7B0000}"/>
    <cellStyle name="Normal 6 8 2 5 6" xfId="5849" xr:uid="{00000000-0005-0000-0000-00006B7B0000}"/>
    <cellStyle name="Normal 6 8 2 5 6 2" xfId="23867" xr:uid="{00000000-0005-0000-0000-00006C7B0000}"/>
    <cellStyle name="Normal 6 8 2 5 7" xfId="19187" xr:uid="{00000000-0005-0000-0000-00006D7B0000}"/>
    <cellStyle name="Normal 6 8 2 5 8" xfId="15947" xr:uid="{00000000-0005-0000-0000-00006E7B0000}"/>
    <cellStyle name="Normal 6 8 2 6" xfId="519" xr:uid="{00000000-0005-0000-0000-00006F7B0000}"/>
    <cellStyle name="Normal 6 8 2 6 2" xfId="2175" xr:uid="{00000000-0005-0000-0000-0000707B0000}"/>
    <cellStyle name="Normal 6 8 2 6 2 2" xfId="11303" xr:uid="{00000000-0005-0000-0000-0000717B0000}"/>
    <cellStyle name="Normal 6 8 2 6 2 2 2" xfId="29321" xr:uid="{00000000-0005-0000-0000-0000727B0000}"/>
    <cellStyle name="Normal 6 8 2 6 2 3" xfId="8063" xr:uid="{00000000-0005-0000-0000-0000737B0000}"/>
    <cellStyle name="Normal 6 8 2 6 2 3 2" xfId="26081" xr:uid="{00000000-0005-0000-0000-0000747B0000}"/>
    <cellStyle name="Normal 6 8 2 6 2 4" xfId="20195" xr:uid="{00000000-0005-0000-0000-0000757B0000}"/>
    <cellStyle name="Normal 6 8 2 6 2 5" xfId="16955" xr:uid="{00000000-0005-0000-0000-0000767B0000}"/>
    <cellStyle name="Normal 6 8 2 6 3" xfId="4373" xr:uid="{00000000-0005-0000-0000-0000777B0000}"/>
    <cellStyle name="Normal 6 8 2 6 3 2" xfId="13499" xr:uid="{00000000-0005-0000-0000-0000787B0000}"/>
    <cellStyle name="Normal 6 8 2 6 3 2 2" xfId="31517" xr:uid="{00000000-0005-0000-0000-0000797B0000}"/>
    <cellStyle name="Normal 6 8 2 6 3 3" xfId="22391" xr:uid="{00000000-0005-0000-0000-00007A7B0000}"/>
    <cellStyle name="Normal 6 8 2 6 4" xfId="9647" xr:uid="{00000000-0005-0000-0000-00007B7B0000}"/>
    <cellStyle name="Normal 6 8 2 6 4 2" xfId="27665" xr:uid="{00000000-0005-0000-0000-00007C7B0000}"/>
    <cellStyle name="Normal 6 8 2 6 5" xfId="6407" xr:uid="{00000000-0005-0000-0000-00007D7B0000}"/>
    <cellStyle name="Normal 6 8 2 6 5 2" xfId="24425" xr:uid="{00000000-0005-0000-0000-00007E7B0000}"/>
    <cellStyle name="Normal 6 8 2 6 6" xfId="18539" xr:uid="{00000000-0005-0000-0000-00007F7B0000}"/>
    <cellStyle name="Normal 6 8 2 6 7" xfId="15299" xr:uid="{00000000-0005-0000-0000-0000807B0000}"/>
    <cellStyle name="Normal 6 8 2 7" xfId="1347" xr:uid="{00000000-0005-0000-0000-0000817B0000}"/>
    <cellStyle name="Normal 6 8 2 7 2" xfId="3977" xr:uid="{00000000-0005-0000-0000-0000827B0000}"/>
    <cellStyle name="Normal 6 8 2 7 2 2" xfId="13103" xr:uid="{00000000-0005-0000-0000-0000837B0000}"/>
    <cellStyle name="Normal 6 8 2 7 2 2 2" xfId="31121" xr:uid="{00000000-0005-0000-0000-0000847B0000}"/>
    <cellStyle name="Normal 6 8 2 7 2 3" xfId="21995" xr:uid="{00000000-0005-0000-0000-0000857B0000}"/>
    <cellStyle name="Normal 6 8 2 7 3" xfId="10475" xr:uid="{00000000-0005-0000-0000-0000867B0000}"/>
    <cellStyle name="Normal 6 8 2 7 3 2" xfId="28493" xr:uid="{00000000-0005-0000-0000-0000877B0000}"/>
    <cellStyle name="Normal 6 8 2 7 4" xfId="7235" xr:uid="{00000000-0005-0000-0000-0000887B0000}"/>
    <cellStyle name="Normal 6 8 2 7 4 2" xfId="25253" xr:uid="{00000000-0005-0000-0000-0000897B0000}"/>
    <cellStyle name="Normal 6 8 2 7 5" xfId="19367" xr:uid="{00000000-0005-0000-0000-00008A7B0000}"/>
    <cellStyle name="Normal 6 8 2 7 6" xfId="16127" xr:uid="{00000000-0005-0000-0000-00008B7B0000}"/>
    <cellStyle name="Normal 6 8 2 8" xfId="2553" xr:uid="{00000000-0005-0000-0000-00008C7B0000}"/>
    <cellStyle name="Normal 6 8 2 8 2" xfId="11681" xr:uid="{00000000-0005-0000-0000-00008D7B0000}"/>
    <cellStyle name="Normal 6 8 2 8 2 2" xfId="29699" xr:uid="{00000000-0005-0000-0000-00008E7B0000}"/>
    <cellStyle name="Normal 6 8 2 8 3" xfId="8441" xr:uid="{00000000-0005-0000-0000-00008F7B0000}"/>
    <cellStyle name="Normal 6 8 2 8 3 2" xfId="26459" xr:uid="{00000000-0005-0000-0000-0000907B0000}"/>
    <cellStyle name="Normal 6 8 2 8 4" xfId="20573" xr:uid="{00000000-0005-0000-0000-0000917B0000}"/>
    <cellStyle name="Normal 6 8 2 8 5" xfId="17333" xr:uid="{00000000-0005-0000-0000-0000927B0000}"/>
    <cellStyle name="Normal 6 8 2 9" xfId="3491" xr:uid="{00000000-0005-0000-0000-0000937B0000}"/>
    <cellStyle name="Normal 6 8 2 9 2" xfId="12617" xr:uid="{00000000-0005-0000-0000-0000947B0000}"/>
    <cellStyle name="Normal 6 8 2 9 2 2" xfId="30635" xr:uid="{00000000-0005-0000-0000-0000957B0000}"/>
    <cellStyle name="Normal 6 8 2 9 3" xfId="6011" xr:uid="{00000000-0005-0000-0000-0000967B0000}"/>
    <cellStyle name="Normal 6 8 2 9 3 2" xfId="24029" xr:uid="{00000000-0005-0000-0000-0000977B0000}"/>
    <cellStyle name="Normal 6 8 2 9 4" xfId="21509" xr:uid="{00000000-0005-0000-0000-0000987B0000}"/>
    <cellStyle name="Normal 6 8 2 9 5" xfId="14903" xr:uid="{00000000-0005-0000-0000-0000997B0000}"/>
    <cellStyle name="Normal 6 8 3" xfId="285" xr:uid="{00000000-0005-0000-0000-00009A7B0000}"/>
    <cellStyle name="Normal 6 8 3 2" xfId="627" xr:uid="{00000000-0005-0000-0000-00009B7B0000}"/>
    <cellStyle name="Normal 6 8 3 2 2" xfId="2283" xr:uid="{00000000-0005-0000-0000-00009C7B0000}"/>
    <cellStyle name="Normal 6 8 3 2 2 2" xfId="11411" xr:uid="{00000000-0005-0000-0000-00009D7B0000}"/>
    <cellStyle name="Normal 6 8 3 2 2 2 2" xfId="29429" xr:uid="{00000000-0005-0000-0000-00009E7B0000}"/>
    <cellStyle name="Normal 6 8 3 2 2 3" xfId="8171" xr:uid="{00000000-0005-0000-0000-00009F7B0000}"/>
    <cellStyle name="Normal 6 8 3 2 2 3 2" xfId="26189" xr:uid="{00000000-0005-0000-0000-0000A07B0000}"/>
    <cellStyle name="Normal 6 8 3 2 2 4" xfId="20303" xr:uid="{00000000-0005-0000-0000-0000A17B0000}"/>
    <cellStyle name="Normal 6 8 3 2 2 5" xfId="17063" xr:uid="{00000000-0005-0000-0000-0000A27B0000}"/>
    <cellStyle name="Normal 6 8 3 2 3" xfId="4481" xr:uid="{00000000-0005-0000-0000-0000A37B0000}"/>
    <cellStyle name="Normal 6 8 3 2 3 2" xfId="13607" xr:uid="{00000000-0005-0000-0000-0000A47B0000}"/>
    <cellStyle name="Normal 6 8 3 2 3 2 2" xfId="31625" xr:uid="{00000000-0005-0000-0000-0000A57B0000}"/>
    <cellStyle name="Normal 6 8 3 2 3 3" xfId="22499" xr:uid="{00000000-0005-0000-0000-0000A67B0000}"/>
    <cellStyle name="Normal 6 8 3 2 4" xfId="9755" xr:uid="{00000000-0005-0000-0000-0000A77B0000}"/>
    <cellStyle name="Normal 6 8 3 2 4 2" xfId="27773" xr:uid="{00000000-0005-0000-0000-0000A87B0000}"/>
    <cellStyle name="Normal 6 8 3 2 5" xfId="6515" xr:uid="{00000000-0005-0000-0000-0000A97B0000}"/>
    <cellStyle name="Normal 6 8 3 2 5 2" xfId="24533" xr:uid="{00000000-0005-0000-0000-0000AA7B0000}"/>
    <cellStyle name="Normal 6 8 3 2 6" xfId="18647" xr:uid="{00000000-0005-0000-0000-0000AB7B0000}"/>
    <cellStyle name="Normal 6 8 3 2 7" xfId="15407" xr:uid="{00000000-0005-0000-0000-0000AC7B0000}"/>
    <cellStyle name="Normal 6 8 3 3" xfId="1455" xr:uid="{00000000-0005-0000-0000-0000AD7B0000}"/>
    <cellStyle name="Normal 6 8 3 3 2" xfId="4139" xr:uid="{00000000-0005-0000-0000-0000AE7B0000}"/>
    <cellStyle name="Normal 6 8 3 3 2 2" xfId="13265" xr:uid="{00000000-0005-0000-0000-0000AF7B0000}"/>
    <cellStyle name="Normal 6 8 3 3 2 2 2" xfId="31283" xr:uid="{00000000-0005-0000-0000-0000B07B0000}"/>
    <cellStyle name="Normal 6 8 3 3 2 3" xfId="22157" xr:uid="{00000000-0005-0000-0000-0000B17B0000}"/>
    <cellStyle name="Normal 6 8 3 3 3" xfId="10583" xr:uid="{00000000-0005-0000-0000-0000B27B0000}"/>
    <cellStyle name="Normal 6 8 3 3 3 2" xfId="28601" xr:uid="{00000000-0005-0000-0000-0000B37B0000}"/>
    <cellStyle name="Normal 6 8 3 3 4" xfId="7343" xr:uid="{00000000-0005-0000-0000-0000B47B0000}"/>
    <cellStyle name="Normal 6 8 3 3 4 2" xfId="25361" xr:uid="{00000000-0005-0000-0000-0000B57B0000}"/>
    <cellStyle name="Normal 6 8 3 3 5" xfId="19475" xr:uid="{00000000-0005-0000-0000-0000B67B0000}"/>
    <cellStyle name="Normal 6 8 3 3 6" xfId="16235" xr:uid="{00000000-0005-0000-0000-0000B77B0000}"/>
    <cellStyle name="Normal 6 8 3 4" xfId="2661" xr:uid="{00000000-0005-0000-0000-0000B87B0000}"/>
    <cellStyle name="Normal 6 8 3 4 2" xfId="11789" xr:uid="{00000000-0005-0000-0000-0000B97B0000}"/>
    <cellStyle name="Normal 6 8 3 4 2 2" xfId="29807" xr:uid="{00000000-0005-0000-0000-0000BA7B0000}"/>
    <cellStyle name="Normal 6 8 3 4 3" xfId="8549" xr:uid="{00000000-0005-0000-0000-0000BB7B0000}"/>
    <cellStyle name="Normal 6 8 3 4 3 2" xfId="26567" xr:uid="{00000000-0005-0000-0000-0000BC7B0000}"/>
    <cellStyle name="Normal 6 8 3 4 4" xfId="20681" xr:uid="{00000000-0005-0000-0000-0000BD7B0000}"/>
    <cellStyle name="Normal 6 8 3 4 5" xfId="17441" xr:uid="{00000000-0005-0000-0000-0000BE7B0000}"/>
    <cellStyle name="Normal 6 8 3 5" xfId="3437" xr:uid="{00000000-0005-0000-0000-0000BF7B0000}"/>
    <cellStyle name="Normal 6 8 3 5 2" xfId="12563" xr:uid="{00000000-0005-0000-0000-0000C07B0000}"/>
    <cellStyle name="Normal 6 8 3 5 2 2" xfId="30581" xr:uid="{00000000-0005-0000-0000-0000C17B0000}"/>
    <cellStyle name="Normal 6 8 3 5 3" xfId="6173" xr:uid="{00000000-0005-0000-0000-0000C27B0000}"/>
    <cellStyle name="Normal 6 8 3 5 3 2" xfId="24191" xr:uid="{00000000-0005-0000-0000-0000C37B0000}"/>
    <cellStyle name="Normal 6 8 3 5 4" xfId="21455" xr:uid="{00000000-0005-0000-0000-0000C47B0000}"/>
    <cellStyle name="Normal 6 8 3 5 5" xfId="15065" xr:uid="{00000000-0005-0000-0000-0000C57B0000}"/>
    <cellStyle name="Normal 6 8 3 6" xfId="9413" xr:uid="{00000000-0005-0000-0000-0000C67B0000}"/>
    <cellStyle name="Normal 6 8 3 6 2" xfId="27431" xr:uid="{00000000-0005-0000-0000-0000C77B0000}"/>
    <cellStyle name="Normal 6 8 3 7" xfId="5309" xr:uid="{00000000-0005-0000-0000-0000C87B0000}"/>
    <cellStyle name="Normal 6 8 3 7 2" xfId="23327" xr:uid="{00000000-0005-0000-0000-0000C97B0000}"/>
    <cellStyle name="Normal 6 8 3 8" xfId="18305" xr:uid="{00000000-0005-0000-0000-0000CA7B0000}"/>
    <cellStyle name="Normal 6 8 3 9" xfId="14363" xr:uid="{00000000-0005-0000-0000-0000CB7B0000}"/>
    <cellStyle name="Normal 6 8 4" xfId="213" xr:uid="{00000000-0005-0000-0000-0000CC7B0000}"/>
    <cellStyle name="Normal 6 8 4 2" xfId="789" xr:uid="{00000000-0005-0000-0000-0000CD7B0000}"/>
    <cellStyle name="Normal 6 8 4 2 2" xfId="2409" xr:uid="{00000000-0005-0000-0000-0000CE7B0000}"/>
    <cellStyle name="Normal 6 8 4 2 2 2" xfId="11537" xr:uid="{00000000-0005-0000-0000-0000CF7B0000}"/>
    <cellStyle name="Normal 6 8 4 2 2 2 2" xfId="29555" xr:uid="{00000000-0005-0000-0000-0000D07B0000}"/>
    <cellStyle name="Normal 6 8 4 2 2 3" xfId="8297" xr:uid="{00000000-0005-0000-0000-0000D17B0000}"/>
    <cellStyle name="Normal 6 8 4 2 2 3 2" xfId="26315" xr:uid="{00000000-0005-0000-0000-0000D27B0000}"/>
    <cellStyle name="Normal 6 8 4 2 2 4" xfId="20429" xr:uid="{00000000-0005-0000-0000-0000D37B0000}"/>
    <cellStyle name="Normal 6 8 4 2 2 5" xfId="17189" xr:uid="{00000000-0005-0000-0000-0000D47B0000}"/>
    <cellStyle name="Normal 6 8 4 2 3" xfId="4643" xr:uid="{00000000-0005-0000-0000-0000D57B0000}"/>
    <cellStyle name="Normal 6 8 4 2 3 2" xfId="13769" xr:uid="{00000000-0005-0000-0000-0000D67B0000}"/>
    <cellStyle name="Normal 6 8 4 2 3 2 2" xfId="31787" xr:uid="{00000000-0005-0000-0000-0000D77B0000}"/>
    <cellStyle name="Normal 6 8 4 2 3 3" xfId="22661" xr:uid="{00000000-0005-0000-0000-0000D87B0000}"/>
    <cellStyle name="Normal 6 8 4 2 4" xfId="9917" xr:uid="{00000000-0005-0000-0000-0000D97B0000}"/>
    <cellStyle name="Normal 6 8 4 2 4 2" xfId="27935" xr:uid="{00000000-0005-0000-0000-0000DA7B0000}"/>
    <cellStyle name="Normal 6 8 4 2 5" xfId="6677" xr:uid="{00000000-0005-0000-0000-0000DB7B0000}"/>
    <cellStyle name="Normal 6 8 4 2 5 2" xfId="24695" xr:uid="{00000000-0005-0000-0000-0000DC7B0000}"/>
    <cellStyle name="Normal 6 8 4 2 6" xfId="18809" xr:uid="{00000000-0005-0000-0000-0000DD7B0000}"/>
    <cellStyle name="Normal 6 8 4 2 7" xfId="15569" xr:uid="{00000000-0005-0000-0000-0000DE7B0000}"/>
    <cellStyle name="Normal 6 8 4 3" xfId="1617" xr:uid="{00000000-0005-0000-0000-0000DF7B0000}"/>
    <cellStyle name="Normal 6 8 4 3 2" xfId="4067" xr:uid="{00000000-0005-0000-0000-0000E07B0000}"/>
    <cellStyle name="Normal 6 8 4 3 2 2" xfId="13193" xr:uid="{00000000-0005-0000-0000-0000E17B0000}"/>
    <cellStyle name="Normal 6 8 4 3 2 2 2" xfId="31211" xr:uid="{00000000-0005-0000-0000-0000E27B0000}"/>
    <cellStyle name="Normal 6 8 4 3 2 3" xfId="22085" xr:uid="{00000000-0005-0000-0000-0000E37B0000}"/>
    <cellStyle name="Normal 6 8 4 3 3" xfId="10745" xr:uid="{00000000-0005-0000-0000-0000E47B0000}"/>
    <cellStyle name="Normal 6 8 4 3 3 2" xfId="28763" xr:uid="{00000000-0005-0000-0000-0000E57B0000}"/>
    <cellStyle name="Normal 6 8 4 3 4" xfId="7505" xr:uid="{00000000-0005-0000-0000-0000E67B0000}"/>
    <cellStyle name="Normal 6 8 4 3 4 2" xfId="25523" xr:uid="{00000000-0005-0000-0000-0000E77B0000}"/>
    <cellStyle name="Normal 6 8 4 3 5" xfId="19637" xr:uid="{00000000-0005-0000-0000-0000E87B0000}"/>
    <cellStyle name="Normal 6 8 4 3 6" xfId="16397" xr:uid="{00000000-0005-0000-0000-0000E97B0000}"/>
    <cellStyle name="Normal 6 8 4 4" xfId="2823" xr:uid="{00000000-0005-0000-0000-0000EA7B0000}"/>
    <cellStyle name="Normal 6 8 4 4 2" xfId="11951" xr:uid="{00000000-0005-0000-0000-0000EB7B0000}"/>
    <cellStyle name="Normal 6 8 4 4 2 2" xfId="29969" xr:uid="{00000000-0005-0000-0000-0000EC7B0000}"/>
    <cellStyle name="Normal 6 8 4 4 3" xfId="8711" xr:uid="{00000000-0005-0000-0000-0000ED7B0000}"/>
    <cellStyle name="Normal 6 8 4 4 3 2" xfId="26729" xr:uid="{00000000-0005-0000-0000-0000EE7B0000}"/>
    <cellStyle name="Normal 6 8 4 4 4" xfId="20843" xr:uid="{00000000-0005-0000-0000-0000EF7B0000}"/>
    <cellStyle name="Normal 6 8 4 4 5" xfId="17603" xr:uid="{00000000-0005-0000-0000-0000F07B0000}"/>
    <cellStyle name="Normal 6 8 4 5" xfId="3599" xr:uid="{00000000-0005-0000-0000-0000F17B0000}"/>
    <cellStyle name="Normal 6 8 4 5 2" xfId="12725" xr:uid="{00000000-0005-0000-0000-0000F27B0000}"/>
    <cellStyle name="Normal 6 8 4 5 2 2" xfId="30743" xr:uid="{00000000-0005-0000-0000-0000F37B0000}"/>
    <cellStyle name="Normal 6 8 4 5 3" xfId="6101" xr:uid="{00000000-0005-0000-0000-0000F47B0000}"/>
    <cellStyle name="Normal 6 8 4 5 3 2" xfId="24119" xr:uid="{00000000-0005-0000-0000-0000F57B0000}"/>
    <cellStyle name="Normal 6 8 4 5 4" xfId="21617" xr:uid="{00000000-0005-0000-0000-0000F67B0000}"/>
    <cellStyle name="Normal 6 8 4 5 5" xfId="14993" xr:uid="{00000000-0005-0000-0000-0000F77B0000}"/>
    <cellStyle name="Normal 6 8 4 6" xfId="9341" xr:uid="{00000000-0005-0000-0000-0000F87B0000}"/>
    <cellStyle name="Normal 6 8 4 6 2" xfId="27359" xr:uid="{00000000-0005-0000-0000-0000F97B0000}"/>
    <cellStyle name="Normal 6 8 4 7" xfId="5471" xr:uid="{00000000-0005-0000-0000-0000FA7B0000}"/>
    <cellStyle name="Normal 6 8 4 7 2" xfId="23489" xr:uid="{00000000-0005-0000-0000-0000FB7B0000}"/>
    <cellStyle name="Normal 6 8 4 8" xfId="18233" xr:uid="{00000000-0005-0000-0000-0000FC7B0000}"/>
    <cellStyle name="Normal 6 8 4 9" xfId="14525" xr:uid="{00000000-0005-0000-0000-0000FD7B0000}"/>
    <cellStyle name="Normal 6 8 5" xfId="951" xr:uid="{00000000-0005-0000-0000-0000FE7B0000}"/>
    <cellStyle name="Normal 6 8 5 2" xfId="1779" xr:uid="{00000000-0005-0000-0000-0000FF7B0000}"/>
    <cellStyle name="Normal 6 8 5 2 2" xfId="4805" xr:uid="{00000000-0005-0000-0000-0000007C0000}"/>
    <cellStyle name="Normal 6 8 5 2 2 2" xfId="13931" xr:uid="{00000000-0005-0000-0000-0000017C0000}"/>
    <cellStyle name="Normal 6 8 5 2 2 2 2" xfId="31949" xr:uid="{00000000-0005-0000-0000-0000027C0000}"/>
    <cellStyle name="Normal 6 8 5 2 2 3" xfId="22823" xr:uid="{00000000-0005-0000-0000-0000037C0000}"/>
    <cellStyle name="Normal 6 8 5 2 3" xfId="10907" xr:uid="{00000000-0005-0000-0000-0000047C0000}"/>
    <cellStyle name="Normal 6 8 5 2 3 2" xfId="28925" xr:uid="{00000000-0005-0000-0000-0000057C0000}"/>
    <cellStyle name="Normal 6 8 5 2 4" xfId="7667" xr:uid="{00000000-0005-0000-0000-0000067C0000}"/>
    <cellStyle name="Normal 6 8 5 2 4 2" xfId="25685" xr:uid="{00000000-0005-0000-0000-0000077C0000}"/>
    <cellStyle name="Normal 6 8 5 2 5" xfId="19799" xr:uid="{00000000-0005-0000-0000-0000087C0000}"/>
    <cellStyle name="Normal 6 8 5 2 6" xfId="16559" xr:uid="{00000000-0005-0000-0000-0000097C0000}"/>
    <cellStyle name="Normal 6 8 5 3" xfId="2985" xr:uid="{00000000-0005-0000-0000-00000A7C0000}"/>
    <cellStyle name="Normal 6 8 5 3 2" xfId="12113" xr:uid="{00000000-0005-0000-0000-00000B7C0000}"/>
    <cellStyle name="Normal 6 8 5 3 2 2" xfId="30131" xr:uid="{00000000-0005-0000-0000-00000C7C0000}"/>
    <cellStyle name="Normal 6 8 5 3 3" xfId="8873" xr:uid="{00000000-0005-0000-0000-00000D7C0000}"/>
    <cellStyle name="Normal 6 8 5 3 3 2" xfId="26891" xr:uid="{00000000-0005-0000-0000-00000E7C0000}"/>
    <cellStyle name="Normal 6 8 5 3 4" xfId="21005" xr:uid="{00000000-0005-0000-0000-00000F7C0000}"/>
    <cellStyle name="Normal 6 8 5 3 5" xfId="17765" xr:uid="{00000000-0005-0000-0000-0000107C0000}"/>
    <cellStyle name="Normal 6 8 5 4" xfId="3761" xr:uid="{00000000-0005-0000-0000-0000117C0000}"/>
    <cellStyle name="Normal 6 8 5 4 2" xfId="12887" xr:uid="{00000000-0005-0000-0000-0000127C0000}"/>
    <cellStyle name="Normal 6 8 5 4 2 2" xfId="30905" xr:uid="{00000000-0005-0000-0000-0000137C0000}"/>
    <cellStyle name="Normal 6 8 5 4 3" xfId="6839" xr:uid="{00000000-0005-0000-0000-0000147C0000}"/>
    <cellStyle name="Normal 6 8 5 4 3 2" xfId="24857" xr:uid="{00000000-0005-0000-0000-0000157C0000}"/>
    <cellStyle name="Normal 6 8 5 4 4" xfId="21779" xr:uid="{00000000-0005-0000-0000-0000167C0000}"/>
    <cellStyle name="Normal 6 8 5 4 5" xfId="15731" xr:uid="{00000000-0005-0000-0000-0000177C0000}"/>
    <cellStyle name="Normal 6 8 5 5" xfId="10079" xr:uid="{00000000-0005-0000-0000-0000187C0000}"/>
    <cellStyle name="Normal 6 8 5 5 2" xfId="28097" xr:uid="{00000000-0005-0000-0000-0000197C0000}"/>
    <cellStyle name="Normal 6 8 5 6" xfId="5633" xr:uid="{00000000-0005-0000-0000-00001A7C0000}"/>
    <cellStyle name="Normal 6 8 5 6 2" xfId="23651" xr:uid="{00000000-0005-0000-0000-00001B7C0000}"/>
    <cellStyle name="Normal 6 8 5 7" xfId="18971" xr:uid="{00000000-0005-0000-0000-00001C7C0000}"/>
    <cellStyle name="Normal 6 8 5 8" xfId="14687" xr:uid="{00000000-0005-0000-0000-00001D7C0000}"/>
    <cellStyle name="Normal 6 8 6" xfId="1113" xr:uid="{00000000-0005-0000-0000-00001E7C0000}"/>
    <cellStyle name="Normal 6 8 6 2" xfId="1941" xr:uid="{00000000-0005-0000-0000-00001F7C0000}"/>
    <cellStyle name="Normal 6 8 6 2 2" xfId="11069" xr:uid="{00000000-0005-0000-0000-0000207C0000}"/>
    <cellStyle name="Normal 6 8 6 2 2 2" xfId="29087" xr:uid="{00000000-0005-0000-0000-0000217C0000}"/>
    <cellStyle name="Normal 6 8 6 2 3" xfId="7829" xr:uid="{00000000-0005-0000-0000-0000227C0000}"/>
    <cellStyle name="Normal 6 8 6 2 3 2" xfId="25847" xr:uid="{00000000-0005-0000-0000-0000237C0000}"/>
    <cellStyle name="Normal 6 8 6 2 4" xfId="19961" xr:uid="{00000000-0005-0000-0000-0000247C0000}"/>
    <cellStyle name="Normal 6 8 6 2 5" xfId="16721" xr:uid="{00000000-0005-0000-0000-0000257C0000}"/>
    <cellStyle name="Normal 6 8 6 3" xfId="3147" xr:uid="{00000000-0005-0000-0000-0000267C0000}"/>
    <cellStyle name="Normal 6 8 6 3 2" xfId="12275" xr:uid="{00000000-0005-0000-0000-0000277C0000}"/>
    <cellStyle name="Normal 6 8 6 3 2 2" xfId="30293" xr:uid="{00000000-0005-0000-0000-0000287C0000}"/>
    <cellStyle name="Normal 6 8 6 3 3" xfId="9035" xr:uid="{00000000-0005-0000-0000-0000297C0000}"/>
    <cellStyle name="Normal 6 8 6 3 3 2" xfId="27053" xr:uid="{00000000-0005-0000-0000-00002A7C0000}"/>
    <cellStyle name="Normal 6 8 6 3 4" xfId="21167" xr:uid="{00000000-0005-0000-0000-00002B7C0000}"/>
    <cellStyle name="Normal 6 8 6 3 5" xfId="17927" xr:uid="{00000000-0005-0000-0000-00002C7C0000}"/>
    <cellStyle name="Normal 6 8 6 4" xfId="4967" xr:uid="{00000000-0005-0000-0000-00002D7C0000}"/>
    <cellStyle name="Normal 6 8 6 4 2" xfId="14093" xr:uid="{00000000-0005-0000-0000-00002E7C0000}"/>
    <cellStyle name="Normal 6 8 6 4 2 2" xfId="32111" xr:uid="{00000000-0005-0000-0000-00002F7C0000}"/>
    <cellStyle name="Normal 6 8 6 4 3" xfId="7001" xr:uid="{00000000-0005-0000-0000-0000307C0000}"/>
    <cellStyle name="Normal 6 8 6 4 3 2" xfId="25019" xr:uid="{00000000-0005-0000-0000-0000317C0000}"/>
    <cellStyle name="Normal 6 8 6 4 4" xfId="22985" xr:uid="{00000000-0005-0000-0000-0000327C0000}"/>
    <cellStyle name="Normal 6 8 6 5" xfId="10241" xr:uid="{00000000-0005-0000-0000-0000337C0000}"/>
    <cellStyle name="Normal 6 8 6 5 2" xfId="28259" xr:uid="{00000000-0005-0000-0000-0000347C0000}"/>
    <cellStyle name="Normal 6 8 6 6" xfId="5795" xr:uid="{00000000-0005-0000-0000-0000357C0000}"/>
    <cellStyle name="Normal 6 8 6 6 2" xfId="23813" xr:uid="{00000000-0005-0000-0000-0000367C0000}"/>
    <cellStyle name="Normal 6 8 6 7" xfId="19133" xr:uid="{00000000-0005-0000-0000-0000377C0000}"/>
    <cellStyle name="Normal 6 8 6 8" xfId="15893" xr:uid="{00000000-0005-0000-0000-0000387C0000}"/>
    <cellStyle name="Normal 6 8 7" xfId="465" xr:uid="{00000000-0005-0000-0000-0000397C0000}"/>
    <cellStyle name="Normal 6 8 7 2" xfId="2121" xr:uid="{00000000-0005-0000-0000-00003A7C0000}"/>
    <cellStyle name="Normal 6 8 7 2 2" xfId="11249" xr:uid="{00000000-0005-0000-0000-00003B7C0000}"/>
    <cellStyle name="Normal 6 8 7 2 2 2" xfId="29267" xr:uid="{00000000-0005-0000-0000-00003C7C0000}"/>
    <cellStyle name="Normal 6 8 7 2 3" xfId="8009" xr:uid="{00000000-0005-0000-0000-00003D7C0000}"/>
    <cellStyle name="Normal 6 8 7 2 3 2" xfId="26027" xr:uid="{00000000-0005-0000-0000-00003E7C0000}"/>
    <cellStyle name="Normal 6 8 7 2 4" xfId="20141" xr:uid="{00000000-0005-0000-0000-00003F7C0000}"/>
    <cellStyle name="Normal 6 8 7 2 5" xfId="16901" xr:uid="{00000000-0005-0000-0000-0000407C0000}"/>
    <cellStyle name="Normal 6 8 7 3" xfId="4319" xr:uid="{00000000-0005-0000-0000-0000417C0000}"/>
    <cellStyle name="Normal 6 8 7 3 2" xfId="13445" xr:uid="{00000000-0005-0000-0000-0000427C0000}"/>
    <cellStyle name="Normal 6 8 7 3 2 2" xfId="31463" xr:uid="{00000000-0005-0000-0000-0000437C0000}"/>
    <cellStyle name="Normal 6 8 7 3 3" xfId="22337" xr:uid="{00000000-0005-0000-0000-0000447C0000}"/>
    <cellStyle name="Normal 6 8 7 4" xfId="9593" xr:uid="{00000000-0005-0000-0000-0000457C0000}"/>
    <cellStyle name="Normal 6 8 7 4 2" xfId="27611" xr:uid="{00000000-0005-0000-0000-0000467C0000}"/>
    <cellStyle name="Normal 6 8 7 5" xfId="6353" xr:uid="{00000000-0005-0000-0000-0000477C0000}"/>
    <cellStyle name="Normal 6 8 7 5 2" xfId="24371" xr:uid="{00000000-0005-0000-0000-0000487C0000}"/>
    <cellStyle name="Normal 6 8 7 6" xfId="18485" xr:uid="{00000000-0005-0000-0000-0000497C0000}"/>
    <cellStyle name="Normal 6 8 7 7" xfId="15245" xr:uid="{00000000-0005-0000-0000-00004A7C0000}"/>
    <cellStyle name="Normal 6 8 8" xfId="1293" xr:uid="{00000000-0005-0000-0000-00004B7C0000}"/>
    <cellStyle name="Normal 6 8 8 2" xfId="3923" xr:uid="{00000000-0005-0000-0000-00004C7C0000}"/>
    <cellStyle name="Normal 6 8 8 2 2" xfId="13049" xr:uid="{00000000-0005-0000-0000-00004D7C0000}"/>
    <cellStyle name="Normal 6 8 8 2 2 2" xfId="31067" xr:uid="{00000000-0005-0000-0000-00004E7C0000}"/>
    <cellStyle name="Normal 6 8 8 2 3" xfId="21941" xr:uid="{00000000-0005-0000-0000-00004F7C0000}"/>
    <cellStyle name="Normal 6 8 8 3" xfId="10421" xr:uid="{00000000-0005-0000-0000-0000507C0000}"/>
    <cellStyle name="Normal 6 8 8 3 2" xfId="28439" xr:uid="{00000000-0005-0000-0000-0000517C0000}"/>
    <cellStyle name="Normal 6 8 8 4" xfId="7181" xr:uid="{00000000-0005-0000-0000-0000527C0000}"/>
    <cellStyle name="Normal 6 8 8 4 2" xfId="25199" xr:uid="{00000000-0005-0000-0000-0000537C0000}"/>
    <cellStyle name="Normal 6 8 8 5" xfId="19313" xr:uid="{00000000-0005-0000-0000-0000547C0000}"/>
    <cellStyle name="Normal 6 8 8 6" xfId="16073" xr:uid="{00000000-0005-0000-0000-0000557C0000}"/>
    <cellStyle name="Normal 6 8 9" xfId="2499" xr:uid="{00000000-0005-0000-0000-0000567C0000}"/>
    <cellStyle name="Normal 6 8 9 2" xfId="11627" xr:uid="{00000000-0005-0000-0000-0000577C0000}"/>
    <cellStyle name="Normal 6 8 9 2 2" xfId="29645" xr:uid="{00000000-0005-0000-0000-0000587C0000}"/>
    <cellStyle name="Normal 6 8 9 3" xfId="8387" xr:uid="{00000000-0005-0000-0000-0000597C0000}"/>
    <cellStyle name="Normal 6 8 9 3 2" xfId="26405" xr:uid="{00000000-0005-0000-0000-00005A7C0000}"/>
    <cellStyle name="Normal 6 8 9 4" xfId="20519" xr:uid="{00000000-0005-0000-0000-00005B7C0000}"/>
    <cellStyle name="Normal 6 8 9 5" xfId="17279" xr:uid="{00000000-0005-0000-0000-00005C7C0000}"/>
    <cellStyle name="Normal 6 9" xfId="31" xr:uid="{00000000-0005-0000-0000-00005D7C0000}"/>
    <cellStyle name="Normal 6 9 10" xfId="3311" xr:uid="{00000000-0005-0000-0000-00005E7C0000}"/>
    <cellStyle name="Normal 6 9 10 2" xfId="12437" xr:uid="{00000000-0005-0000-0000-00005F7C0000}"/>
    <cellStyle name="Normal 6 9 10 2 2" xfId="30455" xr:uid="{00000000-0005-0000-0000-0000607C0000}"/>
    <cellStyle name="Normal 6 9 10 3" xfId="5921" xr:uid="{00000000-0005-0000-0000-0000617C0000}"/>
    <cellStyle name="Normal 6 9 10 3 2" xfId="23939" xr:uid="{00000000-0005-0000-0000-0000627C0000}"/>
    <cellStyle name="Normal 6 9 10 4" xfId="21329" xr:uid="{00000000-0005-0000-0000-0000637C0000}"/>
    <cellStyle name="Normal 6 9 10 5" xfId="14813" xr:uid="{00000000-0005-0000-0000-0000647C0000}"/>
    <cellStyle name="Normal 6 9 11" xfId="9161" xr:uid="{00000000-0005-0000-0000-0000657C0000}"/>
    <cellStyle name="Normal 6 9 11 2" xfId="27179" xr:uid="{00000000-0005-0000-0000-0000667C0000}"/>
    <cellStyle name="Normal 6 9 12" xfId="5111" xr:uid="{00000000-0005-0000-0000-0000677C0000}"/>
    <cellStyle name="Normal 6 9 12 2" xfId="23129" xr:uid="{00000000-0005-0000-0000-0000687C0000}"/>
    <cellStyle name="Normal 6 9 13" xfId="18053" xr:uid="{00000000-0005-0000-0000-0000697C0000}"/>
    <cellStyle name="Normal 6 9 14" xfId="14255" xr:uid="{00000000-0005-0000-0000-00006A7C0000}"/>
    <cellStyle name="Normal 6 9 2" xfId="141" xr:uid="{00000000-0005-0000-0000-00006B7C0000}"/>
    <cellStyle name="Normal 6 9 2 10" xfId="9269" xr:uid="{00000000-0005-0000-0000-00006C7C0000}"/>
    <cellStyle name="Normal 6 9 2 10 2" xfId="27287" xr:uid="{00000000-0005-0000-0000-00006D7C0000}"/>
    <cellStyle name="Normal 6 9 2 11" xfId="5219" xr:uid="{00000000-0005-0000-0000-00006E7C0000}"/>
    <cellStyle name="Normal 6 9 2 11 2" xfId="23237" xr:uid="{00000000-0005-0000-0000-00006F7C0000}"/>
    <cellStyle name="Normal 6 9 2 12" xfId="18161" xr:uid="{00000000-0005-0000-0000-0000707C0000}"/>
    <cellStyle name="Normal 6 9 2 13" xfId="14435" xr:uid="{00000000-0005-0000-0000-0000717C0000}"/>
    <cellStyle name="Normal 6 9 2 2" xfId="357" xr:uid="{00000000-0005-0000-0000-0000727C0000}"/>
    <cellStyle name="Normal 6 9 2 2 2" xfId="699" xr:uid="{00000000-0005-0000-0000-0000737C0000}"/>
    <cellStyle name="Normal 6 9 2 2 2 2" xfId="2355" xr:uid="{00000000-0005-0000-0000-0000747C0000}"/>
    <cellStyle name="Normal 6 9 2 2 2 2 2" xfId="11483" xr:uid="{00000000-0005-0000-0000-0000757C0000}"/>
    <cellStyle name="Normal 6 9 2 2 2 2 2 2" xfId="29501" xr:uid="{00000000-0005-0000-0000-0000767C0000}"/>
    <cellStyle name="Normal 6 9 2 2 2 2 3" xfId="8243" xr:uid="{00000000-0005-0000-0000-0000777C0000}"/>
    <cellStyle name="Normal 6 9 2 2 2 2 3 2" xfId="26261" xr:uid="{00000000-0005-0000-0000-0000787C0000}"/>
    <cellStyle name="Normal 6 9 2 2 2 2 4" xfId="20375" xr:uid="{00000000-0005-0000-0000-0000797C0000}"/>
    <cellStyle name="Normal 6 9 2 2 2 2 5" xfId="17135" xr:uid="{00000000-0005-0000-0000-00007A7C0000}"/>
    <cellStyle name="Normal 6 9 2 2 2 3" xfId="4553" xr:uid="{00000000-0005-0000-0000-00007B7C0000}"/>
    <cellStyle name="Normal 6 9 2 2 2 3 2" xfId="13679" xr:uid="{00000000-0005-0000-0000-00007C7C0000}"/>
    <cellStyle name="Normal 6 9 2 2 2 3 2 2" xfId="31697" xr:uid="{00000000-0005-0000-0000-00007D7C0000}"/>
    <cellStyle name="Normal 6 9 2 2 2 3 3" xfId="22571" xr:uid="{00000000-0005-0000-0000-00007E7C0000}"/>
    <cellStyle name="Normal 6 9 2 2 2 4" xfId="9827" xr:uid="{00000000-0005-0000-0000-00007F7C0000}"/>
    <cellStyle name="Normal 6 9 2 2 2 4 2" xfId="27845" xr:uid="{00000000-0005-0000-0000-0000807C0000}"/>
    <cellStyle name="Normal 6 9 2 2 2 5" xfId="6587" xr:uid="{00000000-0005-0000-0000-0000817C0000}"/>
    <cellStyle name="Normal 6 9 2 2 2 5 2" xfId="24605" xr:uid="{00000000-0005-0000-0000-0000827C0000}"/>
    <cellStyle name="Normal 6 9 2 2 2 6" xfId="18719" xr:uid="{00000000-0005-0000-0000-0000837C0000}"/>
    <cellStyle name="Normal 6 9 2 2 2 7" xfId="15479" xr:uid="{00000000-0005-0000-0000-0000847C0000}"/>
    <cellStyle name="Normal 6 9 2 2 3" xfId="1527" xr:uid="{00000000-0005-0000-0000-0000857C0000}"/>
    <cellStyle name="Normal 6 9 2 2 3 2" xfId="4211" xr:uid="{00000000-0005-0000-0000-0000867C0000}"/>
    <cellStyle name="Normal 6 9 2 2 3 2 2" xfId="13337" xr:uid="{00000000-0005-0000-0000-0000877C0000}"/>
    <cellStyle name="Normal 6 9 2 2 3 2 2 2" xfId="31355" xr:uid="{00000000-0005-0000-0000-0000887C0000}"/>
    <cellStyle name="Normal 6 9 2 2 3 2 3" xfId="22229" xr:uid="{00000000-0005-0000-0000-0000897C0000}"/>
    <cellStyle name="Normal 6 9 2 2 3 3" xfId="10655" xr:uid="{00000000-0005-0000-0000-00008A7C0000}"/>
    <cellStyle name="Normal 6 9 2 2 3 3 2" xfId="28673" xr:uid="{00000000-0005-0000-0000-00008B7C0000}"/>
    <cellStyle name="Normal 6 9 2 2 3 4" xfId="7415" xr:uid="{00000000-0005-0000-0000-00008C7C0000}"/>
    <cellStyle name="Normal 6 9 2 2 3 4 2" xfId="25433" xr:uid="{00000000-0005-0000-0000-00008D7C0000}"/>
    <cellStyle name="Normal 6 9 2 2 3 5" xfId="19547" xr:uid="{00000000-0005-0000-0000-00008E7C0000}"/>
    <cellStyle name="Normal 6 9 2 2 3 6" xfId="16307" xr:uid="{00000000-0005-0000-0000-00008F7C0000}"/>
    <cellStyle name="Normal 6 9 2 2 4" xfId="2733" xr:uid="{00000000-0005-0000-0000-0000907C0000}"/>
    <cellStyle name="Normal 6 9 2 2 4 2" xfId="11861" xr:uid="{00000000-0005-0000-0000-0000917C0000}"/>
    <cellStyle name="Normal 6 9 2 2 4 2 2" xfId="29879" xr:uid="{00000000-0005-0000-0000-0000927C0000}"/>
    <cellStyle name="Normal 6 9 2 2 4 3" xfId="8621" xr:uid="{00000000-0005-0000-0000-0000937C0000}"/>
    <cellStyle name="Normal 6 9 2 2 4 3 2" xfId="26639" xr:uid="{00000000-0005-0000-0000-0000947C0000}"/>
    <cellStyle name="Normal 6 9 2 2 4 4" xfId="20753" xr:uid="{00000000-0005-0000-0000-0000957C0000}"/>
    <cellStyle name="Normal 6 9 2 2 4 5" xfId="17513" xr:uid="{00000000-0005-0000-0000-0000967C0000}"/>
    <cellStyle name="Normal 6 9 2 2 5" xfId="3671" xr:uid="{00000000-0005-0000-0000-0000977C0000}"/>
    <cellStyle name="Normal 6 9 2 2 5 2" xfId="12797" xr:uid="{00000000-0005-0000-0000-0000987C0000}"/>
    <cellStyle name="Normal 6 9 2 2 5 2 2" xfId="30815" xr:uid="{00000000-0005-0000-0000-0000997C0000}"/>
    <cellStyle name="Normal 6 9 2 2 5 3" xfId="6245" xr:uid="{00000000-0005-0000-0000-00009A7C0000}"/>
    <cellStyle name="Normal 6 9 2 2 5 3 2" xfId="24263" xr:uid="{00000000-0005-0000-0000-00009B7C0000}"/>
    <cellStyle name="Normal 6 9 2 2 5 4" xfId="21689" xr:uid="{00000000-0005-0000-0000-00009C7C0000}"/>
    <cellStyle name="Normal 6 9 2 2 5 5" xfId="15137" xr:uid="{00000000-0005-0000-0000-00009D7C0000}"/>
    <cellStyle name="Normal 6 9 2 2 6" xfId="9485" xr:uid="{00000000-0005-0000-0000-00009E7C0000}"/>
    <cellStyle name="Normal 6 9 2 2 6 2" xfId="27503" xr:uid="{00000000-0005-0000-0000-00009F7C0000}"/>
    <cellStyle name="Normal 6 9 2 2 7" xfId="5381" xr:uid="{00000000-0005-0000-0000-0000A07C0000}"/>
    <cellStyle name="Normal 6 9 2 2 7 2" xfId="23399" xr:uid="{00000000-0005-0000-0000-0000A17C0000}"/>
    <cellStyle name="Normal 6 9 2 2 8" xfId="18377" xr:uid="{00000000-0005-0000-0000-0000A27C0000}"/>
    <cellStyle name="Normal 6 9 2 2 9" xfId="14597" xr:uid="{00000000-0005-0000-0000-0000A37C0000}"/>
    <cellStyle name="Normal 6 9 2 3" xfId="861" xr:uid="{00000000-0005-0000-0000-0000A47C0000}"/>
    <cellStyle name="Normal 6 9 2 3 2" xfId="1689" xr:uid="{00000000-0005-0000-0000-0000A57C0000}"/>
    <cellStyle name="Normal 6 9 2 3 2 2" xfId="4715" xr:uid="{00000000-0005-0000-0000-0000A67C0000}"/>
    <cellStyle name="Normal 6 9 2 3 2 2 2" xfId="13841" xr:uid="{00000000-0005-0000-0000-0000A77C0000}"/>
    <cellStyle name="Normal 6 9 2 3 2 2 2 2" xfId="31859" xr:uid="{00000000-0005-0000-0000-0000A87C0000}"/>
    <cellStyle name="Normal 6 9 2 3 2 2 3" xfId="22733" xr:uid="{00000000-0005-0000-0000-0000A97C0000}"/>
    <cellStyle name="Normal 6 9 2 3 2 3" xfId="10817" xr:uid="{00000000-0005-0000-0000-0000AA7C0000}"/>
    <cellStyle name="Normal 6 9 2 3 2 3 2" xfId="28835" xr:uid="{00000000-0005-0000-0000-0000AB7C0000}"/>
    <cellStyle name="Normal 6 9 2 3 2 4" xfId="7577" xr:uid="{00000000-0005-0000-0000-0000AC7C0000}"/>
    <cellStyle name="Normal 6 9 2 3 2 4 2" xfId="25595" xr:uid="{00000000-0005-0000-0000-0000AD7C0000}"/>
    <cellStyle name="Normal 6 9 2 3 2 5" xfId="19709" xr:uid="{00000000-0005-0000-0000-0000AE7C0000}"/>
    <cellStyle name="Normal 6 9 2 3 2 6" xfId="16469" xr:uid="{00000000-0005-0000-0000-0000AF7C0000}"/>
    <cellStyle name="Normal 6 9 2 3 3" xfId="2895" xr:uid="{00000000-0005-0000-0000-0000B07C0000}"/>
    <cellStyle name="Normal 6 9 2 3 3 2" xfId="12023" xr:uid="{00000000-0005-0000-0000-0000B17C0000}"/>
    <cellStyle name="Normal 6 9 2 3 3 2 2" xfId="30041" xr:uid="{00000000-0005-0000-0000-0000B27C0000}"/>
    <cellStyle name="Normal 6 9 2 3 3 3" xfId="8783" xr:uid="{00000000-0005-0000-0000-0000B37C0000}"/>
    <cellStyle name="Normal 6 9 2 3 3 3 2" xfId="26801" xr:uid="{00000000-0005-0000-0000-0000B47C0000}"/>
    <cellStyle name="Normal 6 9 2 3 3 4" xfId="20915" xr:uid="{00000000-0005-0000-0000-0000B57C0000}"/>
    <cellStyle name="Normal 6 9 2 3 3 5" xfId="17675" xr:uid="{00000000-0005-0000-0000-0000B67C0000}"/>
    <cellStyle name="Normal 6 9 2 3 4" xfId="3833" xr:uid="{00000000-0005-0000-0000-0000B77C0000}"/>
    <cellStyle name="Normal 6 9 2 3 4 2" xfId="12959" xr:uid="{00000000-0005-0000-0000-0000B87C0000}"/>
    <cellStyle name="Normal 6 9 2 3 4 2 2" xfId="30977" xr:uid="{00000000-0005-0000-0000-0000B97C0000}"/>
    <cellStyle name="Normal 6 9 2 3 4 3" xfId="6749" xr:uid="{00000000-0005-0000-0000-0000BA7C0000}"/>
    <cellStyle name="Normal 6 9 2 3 4 3 2" xfId="24767" xr:uid="{00000000-0005-0000-0000-0000BB7C0000}"/>
    <cellStyle name="Normal 6 9 2 3 4 4" xfId="21851" xr:uid="{00000000-0005-0000-0000-0000BC7C0000}"/>
    <cellStyle name="Normal 6 9 2 3 4 5" xfId="15641" xr:uid="{00000000-0005-0000-0000-0000BD7C0000}"/>
    <cellStyle name="Normal 6 9 2 3 5" xfId="9989" xr:uid="{00000000-0005-0000-0000-0000BE7C0000}"/>
    <cellStyle name="Normal 6 9 2 3 5 2" xfId="28007" xr:uid="{00000000-0005-0000-0000-0000BF7C0000}"/>
    <cellStyle name="Normal 6 9 2 3 6" xfId="5543" xr:uid="{00000000-0005-0000-0000-0000C07C0000}"/>
    <cellStyle name="Normal 6 9 2 3 6 2" xfId="23561" xr:uid="{00000000-0005-0000-0000-0000C17C0000}"/>
    <cellStyle name="Normal 6 9 2 3 7" xfId="18881" xr:uid="{00000000-0005-0000-0000-0000C27C0000}"/>
    <cellStyle name="Normal 6 9 2 3 8" xfId="14759" xr:uid="{00000000-0005-0000-0000-0000C37C0000}"/>
    <cellStyle name="Normal 6 9 2 4" xfId="1023" xr:uid="{00000000-0005-0000-0000-0000C47C0000}"/>
    <cellStyle name="Normal 6 9 2 4 2" xfId="1851" xr:uid="{00000000-0005-0000-0000-0000C57C0000}"/>
    <cellStyle name="Normal 6 9 2 4 2 2" xfId="10979" xr:uid="{00000000-0005-0000-0000-0000C67C0000}"/>
    <cellStyle name="Normal 6 9 2 4 2 2 2" xfId="28997" xr:uid="{00000000-0005-0000-0000-0000C77C0000}"/>
    <cellStyle name="Normal 6 9 2 4 2 3" xfId="7739" xr:uid="{00000000-0005-0000-0000-0000C87C0000}"/>
    <cellStyle name="Normal 6 9 2 4 2 3 2" xfId="25757" xr:uid="{00000000-0005-0000-0000-0000C97C0000}"/>
    <cellStyle name="Normal 6 9 2 4 2 4" xfId="19871" xr:uid="{00000000-0005-0000-0000-0000CA7C0000}"/>
    <cellStyle name="Normal 6 9 2 4 2 5" xfId="16631" xr:uid="{00000000-0005-0000-0000-0000CB7C0000}"/>
    <cellStyle name="Normal 6 9 2 4 3" xfId="3057" xr:uid="{00000000-0005-0000-0000-0000CC7C0000}"/>
    <cellStyle name="Normal 6 9 2 4 3 2" xfId="12185" xr:uid="{00000000-0005-0000-0000-0000CD7C0000}"/>
    <cellStyle name="Normal 6 9 2 4 3 2 2" xfId="30203" xr:uid="{00000000-0005-0000-0000-0000CE7C0000}"/>
    <cellStyle name="Normal 6 9 2 4 3 3" xfId="8945" xr:uid="{00000000-0005-0000-0000-0000CF7C0000}"/>
    <cellStyle name="Normal 6 9 2 4 3 3 2" xfId="26963" xr:uid="{00000000-0005-0000-0000-0000D07C0000}"/>
    <cellStyle name="Normal 6 9 2 4 3 4" xfId="21077" xr:uid="{00000000-0005-0000-0000-0000D17C0000}"/>
    <cellStyle name="Normal 6 9 2 4 3 5" xfId="17837" xr:uid="{00000000-0005-0000-0000-0000D27C0000}"/>
    <cellStyle name="Normal 6 9 2 4 4" xfId="4877" xr:uid="{00000000-0005-0000-0000-0000D37C0000}"/>
    <cellStyle name="Normal 6 9 2 4 4 2" xfId="14003" xr:uid="{00000000-0005-0000-0000-0000D47C0000}"/>
    <cellStyle name="Normal 6 9 2 4 4 2 2" xfId="32021" xr:uid="{00000000-0005-0000-0000-0000D57C0000}"/>
    <cellStyle name="Normal 6 9 2 4 4 3" xfId="6911" xr:uid="{00000000-0005-0000-0000-0000D67C0000}"/>
    <cellStyle name="Normal 6 9 2 4 4 3 2" xfId="24929" xr:uid="{00000000-0005-0000-0000-0000D77C0000}"/>
    <cellStyle name="Normal 6 9 2 4 4 4" xfId="22895" xr:uid="{00000000-0005-0000-0000-0000D87C0000}"/>
    <cellStyle name="Normal 6 9 2 4 5" xfId="10151" xr:uid="{00000000-0005-0000-0000-0000D97C0000}"/>
    <cellStyle name="Normal 6 9 2 4 5 2" xfId="28169" xr:uid="{00000000-0005-0000-0000-0000DA7C0000}"/>
    <cellStyle name="Normal 6 9 2 4 6" xfId="5705" xr:uid="{00000000-0005-0000-0000-0000DB7C0000}"/>
    <cellStyle name="Normal 6 9 2 4 6 2" xfId="23723" xr:uid="{00000000-0005-0000-0000-0000DC7C0000}"/>
    <cellStyle name="Normal 6 9 2 4 7" xfId="19043" xr:uid="{00000000-0005-0000-0000-0000DD7C0000}"/>
    <cellStyle name="Normal 6 9 2 4 8" xfId="15803" xr:uid="{00000000-0005-0000-0000-0000DE7C0000}"/>
    <cellStyle name="Normal 6 9 2 5" xfId="1185" xr:uid="{00000000-0005-0000-0000-0000DF7C0000}"/>
    <cellStyle name="Normal 6 9 2 5 2" xfId="2013" xr:uid="{00000000-0005-0000-0000-0000E07C0000}"/>
    <cellStyle name="Normal 6 9 2 5 2 2" xfId="11141" xr:uid="{00000000-0005-0000-0000-0000E17C0000}"/>
    <cellStyle name="Normal 6 9 2 5 2 2 2" xfId="29159" xr:uid="{00000000-0005-0000-0000-0000E27C0000}"/>
    <cellStyle name="Normal 6 9 2 5 2 3" xfId="7901" xr:uid="{00000000-0005-0000-0000-0000E37C0000}"/>
    <cellStyle name="Normal 6 9 2 5 2 3 2" xfId="25919" xr:uid="{00000000-0005-0000-0000-0000E47C0000}"/>
    <cellStyle name="Normal 6 9 2 5 2 4" xfId="20033" xr:uid="{00000000-0005-0000-0000-0000E57C0000}"/>
    <cellStyle name="Normal 6 9 2 5 2 5" xfId="16793" xr:uid="{00000000-0005-0000-0000-0000E67C0000}"/>
    <cellStyle name="Normal 6 9 2 5 3" xfId="3219" xr:uid="{00000000-0005-0000-0000-0000E77C0000}"/>
    <cellStyle name="Normal 6 9 2 5 3 2" xfId="12347" xr:uid="{00000000-0005-0000-0000-0000E87C0000}"/>
    <cellStyle name="Normal 6 9 2 5 3 2 2" xfId="30365" xr:uid="{00000000-0005-0000-0000-0000E97C0000}"/>
    <cellStyle name="Normal 6 9 2 5 3 3" xfId="9107" xr:uid="{00000000-0005-0000-0000-0000EA7C0000}"/>
    <cellStyle name="Normal 6 9 2 5 3 3 2" xfId="27125" xr:uid="{00000000-0005-0000-0000-0000EB7C0000}"/>
    <cellStyle name="Normal 6 9 2 5 3 4" xfId="21239" xr:uid="{00000000-0005-0000-0000-0000EC7C0000}"/>
    <cellStyle name="Normal 6 9 2 5 3 5" xfId="17999" xr:uid="{00000000-0005-0000-0000-0000ED7C0000}"/>
    <cellStyle name="Normal 6 9 2 5 4" xfId="5039" xr:uid="{00000000-0005-0000-0000-0000EE7C0000}"/>
    <cellStyle name="Normal 6 9 2 5 4 2" xfId="14165" xr:uid="{00000000-0005-0000-0000-0000EF7C0000}"/>
    <cellStyle name="Normal 6 9 2 5 4 2 2" xfId="32183" xr:uid="{00000000-0005-0000-0000-0000F07C0000}"/>
    <cellStyle name="Normal 6 9 2 5 4 3" xfId="7073" xr:uid="{00000000-0005-0000-0000-0000F17C0000}"/>
    <cellStyle name="Normal 6 9 2 5 4 3 2" xfId="25091" xr:uid="{00000000-0005-0000-0000-0000F27C0000}"/>
    <cellStyle name="Normal 6 9 2 5 4 4" xfId="23057" xr:uid="{00000000-0005-0000-0000-0000F37C0000}"/>
    <cellStyle name="Normal 6 9 2 5 5" xfId="10313" xr:uid="{00000000-0005-0000-0000-0000F47C0000}"/>
    <cellStyle name="Normal 6 9 2 5 5 2" xfId="28331" xr:uid="{00000000-0005-0000-0000-0000F57C0000}"/>
    <cellStyle name="Normal 6 9 2 5 6" xfId="5867" xr:uid="{00000000-0005-0000-0000-0000F67C0000}"/>
    <cellStyle name="Normal 6 9 2 5 6 2" xfId="23885" xr:uid="{00000000-0005-0000-0000-0000F77C0000}"/>
    <cellStyle name="Normal 6 9 2 5 7" xfId="19205" xr:uid="{00000000-0005-0000-0000-0000F87C0000}"/>
    <cellStyle name="Normal 6 9 2 5 8" xfId="15965" xr:uid="{00000000-0005-0000-0000-0000F97C0000}"/>
    <cellStyle name="Normal 6 9 2 6" xfId="537" xr:uid="{00000000-0005-0000-0000-0000FA7C0000}"/>
    <cellStyle name="Normal 6 9 2 6 2" xfId="2193" xr:uid="{00000000-0005-0000-0000-0000FB7C0000}"/>
    <cellStyle name="Normal 6 9 2 6 2 2" xfId="11321" xr:uid="{00000000-0005-0000-0000-0000FC7C0000}"/>
    <cellStyle name="Normal 6 9 2 6 2 2 2" xfId="29339" xr:uid="{00000000-0005-0000-0000-0000FD7C0000}"/>
    <cellStyle name="Normal 6 9 2 6 2 3" xfId="8081" xr:uid="{00000000-0005-0000-0000-0000FE7C0000}"/>
    <cellStyle name="Normal 6 9 2 6 2 3 2" xfId="26099" xr:uid="{00000000-0005-0000-0000-0000FF7C0000}"/>
    <cellStyle name="Normal 6 9 2 6 2 4" xfId="20213" xr:uid="{00000000-0005-0000-0000-0000007D0000}"/>
    <cellStyle name="Normal 6 9 2 6 2 5" xfId="16973" xr:uid="{00000000-0005-0000-0000-0000017D0000}"/>
    <cellStyle name="Normal 6 9 2 6 3" xfId="4391" xr:uid="{00000000-0005-0000-0000-0000027D0000}"/>
    <cellStyle name="Normal 6 9 2 6 3 2" xfId="13517" xr:uid="{00000000-0005-0000-0000-0000037D0000}"/>
    <cellStyle name="Normal 6 9 2 6 3 2 2" xfId="31535" xr:uid="{00000000-0005-0000-0000-0000047D0000}"/>
    <cellStyle name="Normal 6 9 2 6 3 3" xfId="22409" xr:uid="{00000000-0005-0000-0000-0000057D0000}"/>
    <cellStyle name="Normal 6 9 2 6 4" xfId="9665" xr:uid="{00000000-0005-0000-0000-0000067D0000}"/>
    <cellStyle name="Normal 6 9 2 6 4 2" xfId="27683" xr:uid="{00000000-0005-0000-0000-0000077D0000}"/>
    <cellStyle name="Normal 6 9 2 6 5" xfId="6425" xr:uid="{00000000-0005-0000-0000-0000087D0000}"/>
    <cellStyle name="Normal 6 9 2 6 5 2" xfId="24443" xr:uid="{00000000-0005-0000-0000-0000097D0000}"/>
    <cellStyle name="Normal 6 9 2 6 6" xfId="18557" xr:uid="{00000000-0005-0000-0000-00000A7D0000}"/>
    <cellStyle name="Normal 6 9 2 6 7" xfId="15317" xr:uid="{00000000-0005-0000-0000-00000B7D0000}"/>
    <cellStyle name="Normal 6 9 2 7" xfId="1365" xr:uid="{00000000-0005-0000-0000-00000C7D0000}"/>
    <cellStyle name="Normal 6 9 2 7 2" xfId="3995" xr:uid="{00000000-0005-0000-0000-00000D7D0000}"/>
    <cellStyle name="Normal 6 9 2 7 2 2" xfId="13121" xr:uid="{00000000-0005-0000-0000-00000E7D0000}"/>
    <cellStyle name="Normal 6 9 2 7 2 2 2" xfId="31139" xr:uid="{00000000-0005-0000-0000-00000F7D0000}"/>
    <cellStyle name="Normal 6 9 2 7 2 3" xfId="22013" xr:uid="{00000000-0005-0000-0000-0000107D0000}"/>
    <cellStyle name="Normal 6 9 2 7 3" xfId="10493" xr:uid="{00000000-0005-0000-0000-0000117D0000}"/>
    <cellStyle name="Normal 6 9 2 7 3 2" xfId="28511" xr:uid="{00000000-0005-0000-0000-0000127D0000}"/>
    <cellStyle name="Normal 6 9 2 7 4" xfId="7253" xr:uid="{00000000-0005-0000-0000-0000137D0000}"/>
    <cellStyle name="Normal 6 9 2 7 4 2" xfId="25271" xr:uid="{00000000-0005-0000-0000-0000147D0000}"/>
    <cellStyle name="Normal 6 9 2 7 5" xfId="19385" xr:uid="{00000000-0005-0000-0000-0000157D0000}"/>
    <cellStyle name="Normal 6 9 2 7 6" xfId="16145" xr:uid="{00000000-0005-0000-0000-0000167D0000}"/>
    <cellStyle name="Normal 6 9 2 8" xfId="2571" xr:uid="{00000000-0005-0000-0000-0000177D0000}"/>
    <cellStyle name="Normal 6 9 2 8 2" xfId="11699" xr:uid="{00000000-0005-0000-0000-0000187D0000}"/>
    <cellStyle name="Normal 6 9 2 8 2 2" xfId="29717" xr:uid="{00000000-0005-0000-0000-0000197D0000}"/>
    <cellStyle name="Normal 6 9 2 8 3" xfId="8459" xr:uid="{00000000-0005-0000-0000-00001A7D0000}"/>
    <cellStyle name="Normal 6 9 2 8 3 2" xfId="26477" xr:uid="{00000000-0005-0000-0000-00001B7D0000}"/>
    <cellStyle name="Normal 6 9 2 8 4" xfId="20591" xr:uid="{00000000-0005-0000-0000-00001C7D0000}"/>
    <cellStyle name="Normal 6 9 2 8 5" xfId="17351" xr:uid="{00000000-0005-0000-0000-00001D7D0000}"/>
    <cellStyle name="Normal 6 9 2 9" xfId="3509" xr:uid="{00000000-0005-0000-0000-00001E7D0000}"/>
    <cellStyle name="Normal 6 9 2 9 2" xfId="12635" xr:uid="{00000000-0005-0000-0000-00001F7D0000}"/>
    <cellStyle name="Normal 6 9 2 9 2 2" xfId="30653" xr:uid="{00000000-0005-0000-0000-0000207D0000}"/>
    <cellStyle name="Normal 6 9 2 9 3" xfId="6029" xr:uid="{00000000-0005-0000-0000-0000217D0000}"/>
    <cellStyle name="Normal 6 9 2 9 3 2" xfId="24047" xr:uid="{00000000-0005-0000-0000-0000227D0000}"/>
    <cellStyle name="Normal 6 9 2 9 4" xfId="21527" xr:uid="{00000000-0005-0000-0000-0000237D0000}"/>
    <cellStyle name="Normal 6 9 2 9 5" xfId="14921" xr:uid="{00000000-0005-0000-0000-0000247D0000}"/>
    <cellStyle name="Normal 6 9 3" xfId="249" xr:uid="{00000000-0005-0000-0000-0000257D0000}"/>
    <cellStyle name="Normal 6 9 3 2" xfId="591" xr:uid="{00000000-0005-0000-0000-0000267D0000}"/>
    <cellStyle name="Normal 6 9 3 2 2" xfId="2247" xr:uid="{00000000-0005-0000-0000-0000277D0000}"/>
    <cellStyle name="Normal 6 9 3 2 2 2" xfId="11375" xr:uid="{00000000-0005-0000-0000-0000287D0000}"/>
    <cellStyle name="Normal 6 9 3 2 2 2 2" xfId="29393" xr:uid="{00000000-0005-0000-0000-0000297D0000}"/>
    <cellStyle name="Normal 6 9 3 2 2 3" xfId="8135" xr:uid="{00000000-0005-0000-0000-00002A7D0000}"/>
    <cellStyle name="Normal 6 9 3 2 2 3 2" xfId="26153" xr:uid="{00000000-0005-0000-0000-00002B7D0000}"/>
    <cellStyle name="Normal 6 9 3 2 2 4" xfId="20267" xr:uid="{00000000-0005-0000-0000-00002C7D0000}"/>
    <cellStyle name="Normal 6 9 3 2 2 5" xfId="17027" xr:uid="{00000000-0005-0000-0000-00002D7D0000}"/>
    <cellStyle name="Normal 6 9 3 2 3" xfId="4445" xr:uid="{00000000-0005-0000-0000-00002E7D0000}"/>
    <cellStyle name="Normal 6 9 3 2 3 2" xfId="13571" xr:uid="{00000000-0005-0000-0000-00002F7D0000}"/>
    <cellStyle name="Normal 6 9 3 2 3 2 2" xfId="31589" xr:uid="{00000000-0005-0000-0000-0000307D0000}"/>
    <cellStyle name="Normal 6 9 3 2 3 3" xfId="22463" xr:uid="{00000000-0005-0000-0000-0000317D0000}"/>
    <cellStyle name="Normal 6 9 3 2 4" xfId="9719" xr:uid="{00000000-0005-0000-0000-0000327D0000}"/>
    <cellStyle name="Normal 6 9 3 2 4 2" xfId="27737" xr:uid="{00000000-0005-0000-0000-0000337D0000}"/>
    <cellStyle name="Normal 6 9 3 2 5" xfId="6479" xr:uid="{00000000-0005-0000-0000-0000347D0000}"/>
    <cellStyle name="Normal 6 9 3 2 5 2" xfId="24497" xr:uid="{00000000-0005-0000-0000-0000357D0000}"/>
    <cellStyle name="Normal 6 9 3 2 6" xfId="18611" xr:uid="{00000000-0005-0000-0000-0000367D0000}"/>
    <cellStyle name="Normal 6 9 3 2 7" xfId="15371" xr:uid="{00000000-0005-0000-0000-0000377D0000}"/>
    <cellStyle name="Normal 6 9 3 3" xfId="1419" xr:uid="{00000000-0005-0000-0000-0000387D0000}"/>
    <cellStyle name="Normal 6 9 3 3 2" xfId="4103" xr:uid="{00000000-0005-0000-0000-0000397D0000}"/>
    <cellStyle name="Normal 6 9 3 3 2 2" xfId="13229" xr:uid="{00000000-0005-0000-0000-00003A7D0000}"/>
    <cellStyle name="Normal 6 9 3 3 2 2 2" xfId="31247" xr:uid="{00000000-0005-0000-0000-00003B7D0000}"/>
    <cellStyle name="Normal 6 9 3 3 2 3" xfId="22121" xr:uid="{00000000-0005-0000-0000-00003C7D0000}"/>
    <cellStyle name="Normal 6 9 3 3 3" xfId="10547" xr:uid="{00000000-0005-0000-0000-00003D7D0000}"/>
    <cellStyle name="Normal 6 9 3 3 3 2" xfId="28565" xr:uid="{00000000-0005-0000-0000-00003E7D0000}"/>
    <cellStyle name="Normal 6 9 3 3 4" xfId="7307" xr:uid="{00000000-0005-0000-0000-00003F7D0000}"/>
    <cellStyle name="Normal 6 9 3 3 4 2" xfId="25325" xr:uid="{00000000-0005-0000-0000-0000407D0000}"/>
    <cellStyle name="Normal 6 9 3 3 5" xfId="19439" xr:uid="{00000000-0005-0000-0000-0000417D0000}"/>
    <cellStyle name="Normal 6 9 3 3 6" xfId="16199" xr:uid="{00000000-0005-0000-0000-0000427D0000}"/>
    <cellStyle name="Normal 6 9 3 4" xfId="2625" xr:uid="{00000000-0005-0000-0000-0000437D0000}"/>
    <cellStyle name="Normal 6 9 3 4 2" xfId="11753" xr:uid="{00000000-0005-0000-0000-0000447D0000}"/>
    <cellStyle name="Normal 6 9 3 4 2 2" xfId="29771" xr:uid="{00000000-0005-0000-0000-0000457D0000}"/>
    <cellStyle name="Normal 6 9 3 4 3" xfId="8513" xr:uid="{00000000-0005-0000-0000-0000467D0000}"/>
    <cellStyle name="Normal 6 9 3 4 3 2" xfId="26531" xr:uid="{00000000-0005-0000-0000-0000477D0000}"/>
    <cellStyle name="Normal 6 9 3 4 4" xfId="20645" xr:uid="{00000000-0005-0000-0000-0000487D0000}"/>
    <cellStyle name="Normal 6 9 3 4 5" xfId="17405" xr:uid="{00000000-0005-0000-0000-0000497D0000}"/>
    <cellStyle name="Normal 6 9 3 5" xfId="3401" xr:uid="{00000000-0005-0000-0000-00004A7D0000}"/>
    <cellStyle name="Normal 6 9 3 5 2" xfId="12527" xr:uid="{00000000-0005-0000-0000-00004B7D0000}"/>
    <cellStyle name="Normal 6 9 3 5 2 2" xfId="30545" xr:uid="{00000000-0005-0000-0000-00004C7D0000}"/>
    <cellStyle name="Normal 6 9 3 5 3" xfId="6137" xr:uid="{00000000-0005-0000-0000-00004D7D0000}"/>
    <cellStyle name="Normal 6 9 3 5 3 2" xfId="24155" xr:uid="{00000000-0005-0000-0000-00004E7D0000}"/>
    <cellStyle name="Normal 6 9 3 5 4" xfId="21419" xr:uid="{00000000-0005-0000-0000-00004F7D0000}"/>
    <cellStyle name="Normal 6 9 3 5 5" xfId="15029" xr:uid="{00000000-0005-0000-0000-0000507D0000}"/>
    <cellStyle name="Normal 6 9 3 6" xfId="9377" xr:uid="{00000000-0005-0000-0000-0000517D0000}"/>
    <cellStyle name="Normal 6 9 3 6 2" xfId="27395" xr:uid="{00000000-0005-0000-0000-0000527D0000}"/>
    <cellStyle name="Normal 6 9 3 7" xfId="5273" xr:uid="{00000000-0005-0000-0000-0000537D0000}"/>
    <cellStyle name="Normal 6 9 3 7 2" xfId="23291" xr:uid="{00000000-0005-0000-0000-0000547D0000}"/>
    <cellStyle name="Normal 6 9 3 8" xfId="18269" xr:uid="{00000000-0005-0000-0000-0000557D0000}"/>
    <cellStyle name="Normal 6 9 3 9" xfId="14327" xr:uid="{00000000-0005-0000-0000-0000567D0000}"/>
    <cellStyle name="Normal 6 9 4" xfId="753" xr:uid="{00000000-0005-0000-0000-0000577D0000}"/>
    <cellStyle name="Normal 6 9 4 2" xfId="1581" xr:uid="{00000000-0005-0000-0000-0000587D0000}"/>
    <cellStyle name="Normal 6 9 4 2 2" xfId="4607" xr:uid="{00000000-0005-0000-0000-0000597D0000}"/>
    <cellStyle name="Normal 6 9 4 2 2 2" xfId="13733" xr:uid="{00000000-0005-0000-0000-00005A7D0000}"/>
    <cellStyle name="Normal 6 9 4 2 2 2 2" xfId="31751" xr:uid="{00000000-0005-0000-0000-00005B7D0000}"/>
    <cellStyle name="Normal 6 9 4 2 2 3" xfId="22625" xr:uid="{00000000-0005-0000-0000-00005C7D0000}"/>
    <cellStyle name="Normal 6 9 4 2 3" xfId="10709" xr:uid="{00000000-0005-0000-0000-00005D7D0000}"/>
    <cellStyle name="Normal 6 9 4 2 3 2" xfId="28727" xr:uid="{00000000-0005-0000-0000-00005E7D0000}"/>
    <cellStyle name="Normal 6 9 4 2 4" xfId="7469" xr:uid="{00000000-0005-0000-0000-00005F7D0000}"/>
    <cellStyle name="Normal 6 9 4 2 4 2" xfId="25487" xr:uid="{00000000-0005-0000-0000-0000607D0000}"/>
    <cellStyle name="Normal 6 9 4 2 5" xfId="19601" xr:uid="{00000000-0005-0000-0000-0000617D0000}"/>
    <cellStyle name="Normal 6 9 4 2 6" xfId="16361" xr:uid="{00000000-0005-0000-0000-0000627D0000}"/>
    <cellStyle name="Normal 6 9 4 3" xfId="2787" xr:uid="{00000000-0005-0000-0000-0000637D0000}"/>
    <cellStyle name="Normal 6 9 4 3 2" xfId="11915" xr:uid="{00000000-0005-0000-0000-0000647D0000}"/>
    <cellStyle name="Normal 6 9 4 3 2 2" xfId="29933" xr:uid="{00000000-0005-0000-0000-0000657D0000}"/>
    <cellStyle name="Normal 6 9 4 3 3" xfId="8675" xr:uid="{00000000-0005-0000-0000-0000667D0000}"/>
    <cellStyle name="Normal 6 9 4 3 3 2" xfId="26693" xr:uid="{00000000-0005-0000-0000-0000677D0000}"/>
    <cellStyle name="Normal 6 9 4 3 4" xfId="20807" xr:uid="{00000000-0005-0000-0000-0000687D0000}"/>
    <cellStyle name="Normal 6 9 4 3 5" xfId="17567" xr:uid="{00000000-0005-0000-0000-0000697D0000}"/>
    <cellStyle name="Normal 6 9 4 4" xfId="3563" xr:uid="{00000000-0005-0000-0000-00006A7D0000}"/>
    <cellStyle name="Normal 6 9 4 4 2" xfId="12689" xr:uid="{00000000-0005-0000-0000-00006B7D0000}"/>
    <cellStyle name="Normal 6 9 4 4 2 2" xfId="30707" xr:uid="{00000000-0005-0000-0000-00006C7D0000}"/>
    <cellStyle name="Normal 6 9 4 4 3" xfId="6641" xr:uid="{00000000-0005-0000-0000-00006D7D0000}"/>
    <cellStyle name="Normal 6 9 4 4 3 2" xfId="24659" xr:uid="{00000000-0005-0000-0000-00006E7D0000}"/>
    <cellStyle name="Normal 6 9 4 4 4" xfId="21581" xr:uid="{00000000-0005-0000-0000-00006F7D0000}"/>
    <cellStyle name="Normal 6 9 4 4 5" xfId="15533" xr:uid="{00000000-0005-0000-0000-0000707D0000}"/>
    <cellStyle name="Normal 6 9 4 5" xfId="9881" xr:uid="{00000000-0005-0000-0000-0000717D0000}"/>
    <cellStyle name="Normal 6 9 4 5 2" xfId="27899" xr:uid="{00000000-0005-0000-0000-0000727D0000}"/>
    <cellStyle name="Normal 6 9 4 6" xfId="5435" xr:uid="{00000000-0005-0000-0000-0000737D0000}"/>
    <cellStyle name="Normal 6 9 4 6 2" xfId="23453" xr:uid="{00000000-0005-0000-0000-0000747D0000}"/>
    <cellStyle name="Normal 6 9 4 7" xfId="18773" xr:uid="{00000000-0005-0000-0000-0000757D0000}"/>
    <cellStyle name="Normal 6 9 4 8" xfId="14489" xr:uid="{00000000-0005-0000-0000-0000767D0000}"/>
    <cellStyle name="Normal 6 9 5" xfId="915" xr:uid="{00000000-0005-0000-0000-0000777D0000}"/>
    <cellStyle name="Normal 6 9 5 2" xfId="1743" xr:uid="{00000000-0005-0000-0000-0000787D0000}"/>
    <cellStyle name="Normal 6 9 5 2 2" xfId="4769" xr:uid="{00000000-0005-0000-0000-0000797D0000}"/>
    <cellStyle name="Normal 6 9 5 2 2 2" xfId="13895" xr:uid="{00000000-0005-0000-0000-00007A7D0000}"/>
    <cellStyle name="Normal 6 9 5 2 2 2 2" xfId="31913" xr:uid="{00000000-0005-0000-0000-00007B7D0000}"/>
    <cellStyle name="Normal 6 9 5 2 2 3" xfId="22787" xr:uid="{00000000-0005-0000-0000-00007C7D0000}"/>
    <cellStyle name="Normal 6 9 5 2 3" xfId="10871" xr:uid="{00000000-0005-0000-0000-00007D7D0000}"/>
    <cellStyle name="Normal 6 9 5 2 3 2" xfId="28889" xr:uid="{00000000-0005-0000-0000-00007E7D0000}"/>
    <cellStyle name="Normal 6 9 5 2 4" xfId="7631" xr:uid="{00000000-0005-0000-0000-00007F7D0000}"/>
    <cellStyle name="Normal 6 9 5 2 4 2" xfId="25649" xr:uid="{00000000-0005-0000-0000-0000807D0000}"/>
    <cellStyle name="Normal 6 9 5 2 5" xfId="19763" xr:uid="{00000000-0005-0000-0000-0000817D0000}"/>
    <cellStyle name="Normal 6 9 5 2 6" xfId="16523" xr:uid="{00000000-0005-0000-0000-0000827D0000}"/>
    <cellStyle name="Normal 6 9 5 3" xfId="2949" xr:uid="{00000000-0005-0000-0000-0000837D0000}"/>
    <cellStyle name="Normal 6 9 5 3 2" xfId="12077" xr:uid="{00000000-0005-0000-0000-0000847D0000}"/>
    <cellStyle name="Normal 6 9 5 3 2 2" xfId="30095" xr:uid="{00000000-0005-0000-0000-0000857D0000}"/>
    <cellStyle name="Normal 6 9 5 3 3" xfId="8837" xr:uid="{00000000-0005-0000-0000-0000867D0000}"/>
    <cellStyle name="Normal 6 9 5 3 3 2" xfId="26855" xr:uid="{00000000-0005-0000-0000-0000877D0000}"/>
    <cellStyle name="Normal 6 9 5 3 4" xfId="20969" xr:uid="{00000000-0005-0000-0000-0000887D0000}"/>
    <cellStyle name="Normal 6 9 5 3 5" xfId="17729" xr:uid="{00000000-0005-0000-0000-0000897D0000}"/>
    <cellStyle name="Normal 6 9 5 4" xfId="3725" xr:uid="{00000000-0005-0000-0000-00008A7D0000}"/>
    <cellStyle name="Normal 6 9 5 4 2" xfId="12851" xr:uid="{00000000-0005-0000-0000-00008B7D0000}"/>
    <cellStyle name="Normal 6 9 5 4 2 2" xfId="30869" xr:uid="{00000000-0005-0000-0000-00008C7D0000}"/>
    <cellStyle name="Normal 6 9 5 4 3" xfId="6803" xr:uid="{00000000-0005-0000-0000-00008D7D0000}"/>
    <cellStyle name="Normal 6 9 5 4 3 2" xfId="24821" xr:uid="{00000000-0005-0000-0000-00008E7D0000}"/>
    <cellStyle name="Normal 6 9 5 4 4" xfId="21743" xr:uid="{00000000-0005-0000-0000-00008F7D0000}"/>
    <cellStyle name="Normal 6 9 5 4 5" xfId="15695" xr:uid="{00000000-0005-0000-0000-0000907D0000}"/>
    <cellStyle name="Normal 6 9 5 5" xfId="10043" xr:uid="{00000000-0005-0000-0000-0000917D0000}"/>
    <cellStyle name="Normal 6 9 5 5 2" xfId="28061" xr:uid="{00000000-0005-0000-0000-0000927D0000}"/>
    <cellStyle name="Normal 6 9 5 6" xfId="5597" xr:uid="{00000000-0005-0000-0000-0000937D0000}"/>
    <cellStyle name="Normal 6 9 5 6 2" xfId="23615" xr:uid="{00000000-0005-0000-0000-0000947D0000}"/>
    <cellStyle name="Normal 6 9 5 7" xfId="18935" xr:uid="{00000000-0005-0000-0000-0000957D0000}"/>
    <cellStyle name="Normal 6 9 5 8" xfId="14651" xr:uid="{00000000-0005-0000-0000-0000967D0000}"/>
    <cellStyle name="Normal 6 9 6" xfId="1077" xr:uid="{00000000-0005-0000-0000-0000977D0000}"/>
    <cellStyle name="Normal 6 9 6 2" xfId="1905" xr:uid="{00000000-0005-0000-0000-0000987D0000}"/>
    <cellStyle name="Normal 6 9 6 2 2" xfId="11033" xr:uid="{00000000-0005-0000-0000-0000997D0000}"/>
    <cellStyle name="Normal 6 9 6 2 2 2" xfId="29051" xr:uid="{00000000-0005-0000-0000-00009A7D0000}"/>
    <cellStyle name="Normal 6 9 6 2 3" xfId="7793" xr:uid="{00000000-0005-0000-0000-00009B7D0000}"/>
    <cellStyle name="Normal 6 9 6 2 3 2" xfId="25811" xr:uid="{00000000-0005-0000-0000-00009C7D0000}"/>
    <cellStyle name="Normal 6 9 6 2 4" xfId="19925" xr:uid="{00000000-0005-0000-0000-00009D7D0000}"/>
    <cellStyle name="Normal 6 9 6 2 5" xfId="16685" xr:uid="{00000000-0005-0000-0000-00009E7D0000}"/>
    <cellStyle name="Normal 6 9 6 3" xfId="3111" xr:uid="{00000000-0005-0000-0000-00009F7D0000}"/>
    <cellStyle name="Normal 6 9 6 3 2" xfId="12239" xr:uid="{00000000-0005-0000-0000-0000A07D0000}"/>
    <cellStyle name="Normal 6 9 6 3 2 2" xfId="30257" xr:uid="{00000000-0005-0000-0000-0000A17D0000}"/>
    <cellStyle name="Normal 6 9 6 3 3" xfId="8999" xr:uid="{00000000-0005-0000-0000-0000A27D0000}"/>
    <cellStyle name="Normal 6 9 6 3 3 2" xfId="27017" xr:uid="{00000000-0005-0000-0000-0000A37D0000}"/>
    <cellStyle name="Normal 6 9 6 3 4" xfId="21131" xr:uid="{00000000-0005-0000-0000-0000A47D0000}"/>
    <cellStyle name="Normal 6 9 6 3 5" xfId="17891" xr:uid="{00000000-0005-0000-0000-0000A57D0000}"/>
    <cellStyle name="Normal 6 9 6 4" xfId="4931" xr:uid="{00000000-0005-0000-0000-0000A67D0000}"/>
    <cellStyle name="Normal 6 9 6 4 2" xfId="14057" xr:uid="{00000000-0005-0000-0000-0000A77D0000}"/>
    <cellStyle name="Normal 6 9 6 4 2 2" xfId="32075" xr:uid="{00000000-0005-0000-0000-0000A87D0000}"/>
    <cellStyle name="Normal 6 9 6 4 3" xfId="6965" xr:uid="{00000000-0005-0000-0000-0000A97D0000}"/>
    <cellStyle name="Normal 6 9 6 4 3 2" xfId="24983" xr:uid="{00000000-0005-0000-0000-0000AA7D0000}"/>
    <cellStyle name="Normal 6 9 6 4 4" xfId="22949" xr:uid="{00000000-0005-0000-0000-0000AB7D0000}"/>
    <cellStyle name="Normal 6 9 6 5" xfId="10205" xr:uid="{00000000-0005-0000-0000-0000AC7D0000}"/>
    <cellStyle name="Normal 6 9 6 5 2" xfId="28223" xr:uid="{00000000-0005-0000-0000-0000AD7D0000}"/>
    <cellStyle name="Normal 6 9 6 6" xfId="5759" xr:uid="{00000000-0005-0000-0000-0000AE7D0000}"/>
    <cellStyle name="Normal 6 9 6 6 2" xfId="23777" xr:uid="{00000000-0005-0000-0000-0000AF7D0000}"/>
    <cellStyle name="Normal 6 9 6 7" xfId="19097" xr:uid="{00000000-0005-0000-0000-0000B07D0000}"/>
    <cellStyle name="Normal 6 9 6 8" xfId="15857" xr:uid="{00000000-0005-0000-0000-0000B17D0000}"/>
    <cellStyle name="Normal 6 9 7" xfId="429" xr:uid="{00000000-0005-0000-0000-0000B27D0000}"/>
    <cellStyle name="Normal 6 9 7 2" xfId="2085" xr:uid="{00000000-0005-0000-0000-0000B37D0000}"/>
    <cellStyle name="Normal 6 9 7 2 2" xfId="11213" xr:uid="{00000000-0005-0000-0000-0000B47D0000}"/>
    <cellStyle name="Normal 6 9 7 2 2 2" xfId="29231" xr:uid="{00000000-0005-0000-0000-0000B57D0000}"/>
    <cellStyle name="Normal 6 9 7 2 3" xfId="7973" xr:uid="{00000000-0005-0000-0000-0000B67D0000}"/>
    <cellStyle name="Normal 6 9 7 2 3 2" xfId="25991" xr:uid="{00000000-0005-0000-0000-0000B77D0000}"/>
    <cellStyle name="Normal 6 9 7 2 4" xfId="20105" xr:uid="{00000000-0005-0000-0000-0000B87D0000}"/>
    <cellStyle name="Normal 6 9 7 2 5" xfId="16865" xr:uid="{00000000-0005-0000-0000-0000B97D0000}"/>
    <cellStyle name="Normal 6 9 7 3" xfId="4283" xr:uid="{00000000-0005-0000-0000-0000BA7D0000}"/>
    <cellStyle name="Normal 6 9 7 3 2" xfId="13409" xr:uid="{00000000-0005-0000-0000-0000BB7D0000}"/>
    <cellStyle name="Normal 6 9 7 3 2 2" xfId="31427" xr:uid="{00000000-0005-0000-0000-0000BC7D0000}"/>
    <cellStyle name="Normal 6 9 7 3 3" xfId="22301" xr:uid="{00000000-0005-0000-0000-0000BD7D0000}"/>
    <cellStyle name="Normal 6 9 7 4" xfId="9557" xr:uid="{00000000-0005-0000-0000-0000BE7D0000}"/>
    <cellStyle name="Normal 6 9 7 4 2" xfId="27575" xr:uid="{00000000-0005-0000-0000-0000BF7D0000}"/>
    <cellStyle name="Normal 6 9 7 5" xfId="6317" xr:uid="{00000000-0005-0000-0000-0000C07D0000}"/>
    <cellStyle name="Normal 6 9 7 5 2" xfId="24335" xr:uid="{00000000-0005-0000-0000-0000C17D0000}"/>
    <cellStyle name="Normal 6 9 7 6" xfId="18449" xr:uid="{00000000-0005-0000-0000-0000C27D0000}"/>
    <cellStyle name="Normal 6 9 7 7" xfId="15209" xr:uid="{00000000-0005-0000-0000-0000C37D0000}"/>
    <cellStyle name="Normal 6 9 8" xfId="1257" xr:uid="{00000000-0005-0000-0000-0000C47D0000}"/>
    <cellStyle name="Normal 6 9 8 2" xfId="3887" xr:uid="{00000000-0005-0000-0000-0000C57D0000}"/>
    <cellStyle name="Normal 6 9 8 2 2" xfId="13013" xr:uid="{00000000-0005-0000-0000-0000C67D0000}"/>
    <cellStyle name="Normal 6 9 8 2 2 2" xfId="31031" xr:uid="{00000000-0005-0000-0000-0000C77D0000}"/>
    <cellStyle name="Normal 6 9 8 2 3" xfId="21905" xr:uid="{00000000-0005-0000-0000-0000C87D0000}"/>
    <cellStyle name="Normal 6 9 8 3" xfId="10385" xr:uid="{00000000-0005-0000-0000-0000C97D0000}"/>
    <cellStyle name="Normal 6 9 8 3 2" xfId="28403" xr:uid="{00000000-0005-0000-0000-0000CA7D0000}"/>
    <cellStyle name="Normal 6 9 8 4" xfId="7145" xr:uid="{00000000-0005-0000-0000-0000CB7D0000}"/>
    <cellStyle name="Normal 6 9 8 4 2" xfId="25163" xr:uid="{00000000-0005-0000-0000-0000CC7D0000}"/>
    <cellStyle name="Normal 6 9 8 5" xfId="19277" xr:uid="{00000000-0005-0000-0000-0000CD7D0000}"/>
    <cellStyle name="Normal 6 9 8 6" xfId="16037" xr:uid="{00000000-0005-0000-0000-0000CE7D0000}"/>
    <cellStyle name="Normal 6 9 9" xfId="2463" xr:uid="{00000000-0005-0000-0000-0000CF7D0000}"/>
    <cellStyle name="Normal 6 9 9 2" xfId="11591" xr:uid="{00000000-0005-0000-0000-0000D07D0000}"/>
    <cellStyle name="Normal 6 9 9 2 2" xfId="29609" xr:uid="{00000000-0005-0000-0000-0000D17D0000}"/>
    <cellStyle name="Normal 6 9 9 3" xfId="8351" xr:uid="{00000000-0005-0000-0000-0000D27D0000}"/>
    <cellStyle name="Normal 6 9 9 3 2" xfId="26369" xr:uid="{00000000-0005-0000-0000-0000D37D0000}"/>
    <cellStyle name="Normal 6 9 9 4" xfId="20483" xr:uid="{00000000-0005-0000-0000-0000D47D0000}"/>
    <cellStyle name="Normal 6 9 9 5" xfId="17243" xr:uid="{00000000-0005-0000-0000-0000D57D0000}"/>
    <cellStyle name="Normal 7" xfId="28" xr:uid="{00000000-0005-0000-0000-0000D67D0000}"/>
    <cellStyle name="Normal 7 8" xfId="32222" xr:uid="{00000000-0005-0000-0000-0000D77D0000}"/>
    <cellStyle name="Normal_regina-2004-purchases-5" xfId="4" xr:uid="{00000000-0005-0000-0000-0000D87D0000}"/>
    <cellStyle name="Normal_regina-2004-purchases-5_regina-2005-shippingInst" xfId="2" xr:uid="{00000000-0005-0000-0000-0000D97D0000}"/>
    <cellStyle name="Normal_regina-2004-purchases-5_regina-2005-shippingInst 2" xfId="7" xr:uid="{00000000-0005-0000-0000-0000DA7D0000}"/>
    <cellStyle name="Normal_regina-2004-purchases-5_regina-2005-shippingInst 2 2" xfId="32221" xr:uid="{00000000-0005-0000-0000-0000DB7D0000}"/>
    <cellStyle name="標準 2" xfId="11" xr:uid="{00000000-0005-0000-0000-0000DC7D0000}"/>
    <cellStyle name="標準 2 2" xfId="87" xr:uid="{00000000-0005-0000-0000-0000DD7D0000}"/>
    <cellStyle name="標準 2 3" xfId="83" xr:uid="{00000000-0005-0000-0000-0000DE7D0000}"/>
    <cellStyle name="標準_Sheet1" xfId="6" xr:uid="{00000000-0005-0000-0000-0000DF7D0000}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plusnyaga1@gmail.com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senda.us/jcb/page_include/vehicle_manage/vehicle_display.php?id=15015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highwayauto@onvol.net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highwayauto@onvol.net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arinos.takka.motorsltd@cytanet.com.cy" TargetMode="Externa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7.bin"/><Relationship Id="rId2" Type="http://schemas.openxmlformats.org/officeDocument/2006/relationships/hyperlink" Target="tel:%20+258875012135" TargetMode="External"/><Relationship Id="rId1" Type="http://schemas.openxmlformats.org/officeDocument/2006/relationships/hyperlink" Target="Email:%20martinchileshe2017@gmail.com" TargetMode="Externa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kurtdesira11@gmail.com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h_s_a_88@yahoo.com" TargetMode="Externa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silasmwangi@hotmail.com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highwayauto@onvol.net" TargetMode="Externa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enrique_charriot98@hotmail.com" TargetMode="Externa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5">
    <tabColor theme="7"/>
    <pageSetUpPr fitToPage="1"/>
  </sheetPr>
  <dimension ref="A1:R734"/>
  <sheetViews>
    <sheetView zoomScaleNormal="100" workbookViewId="0">
      <pane xSplit="4" ySplit="2" topLeftCell="E681" activePane="bottomRight" state="frozen"/>
      <selection pane="topRight" activeCell="B200" sqref="B200"/>
      <selection pane="bottomLeft" activeCell="B200" sqref="B200"/>
      <selection pane="bottomRight" activeCell="B580" sqref="B580"/>
    </sheetView>
  </sheetViews>
  <sheetFormatPr defaultColWidth="9" defaultRowHeight="12.75"/>
  <cols>
    <col min="1" max="1" width="10.42578125" style="309" customWidth="1"/>
    <col min="2" max="2" width="31" style="110" customWidth="1"/>
    <col min="3" max="3" width="26.7109375" style="182" customWidth="1"/>
    <col min="4" max="4" width="12.7109375" style="931" customWidth="1"/>
    <col min="5" max="5" width="11.140625" style="931" customWidth="1"/>
    <col min="6" max="6" width="21.42578125" style="921" customWidth="1"/>
    <col min="7" max="7" width="11.7109375" style="899" customWidth="1"/>
    <col min="8" max="8" width="15.140625" style="899" customWidth="1"/>
    <col min="9" max="9" width="10.7109375" style="182" customWidth="1"/>
    <col min="10" max="10" width="10.42578125" style="182" customWidth="1"/>
    <col min="11" max="12" width="9.42578125" style="899" customWidth="1"/>
    <col min="13" max="14" width="9.42578125" style="182" customWidth="1"/>
    <col min="15" max="15" width="12.28515625" style="899" customWidth="1"/>
    <col min="16" max="16" width="15" style="899" customWidth="1"/>
    <col min="17" max="17" width="18.28515625" style="183" customWidth="1"/>
    <col min="18" max="18" width="9" style="887"/>
    <col min="19" max="16384" width="9" style="183"/>
  </cols>
  <sheetData>
    <row r="1" spans="1:18" ht="12.75" customHeight="1">
      <c r="A1" s="2892" t="s">
        <v>0</v>
      </c>
      <c r="B1" s="2873" t="s">
        <v>1</v>
      </c>
      <c r="C1" s="2891" t="s">
        <v>2</v>
      </c>
      <c r="D1" s="2891" t="s">
        <v>3</v>
      </c>
      <c r="E1" s="2891"/>
      <c r="F1" s="2891" t="s">
        <v>4</v>
      </c>
      <c r="G1" s="2890" t="s">
        <v>5</v>
      </c>
      <c r="H1" s="2890"/>
      <c r="I1" s="2890"/>
      <c r="J1" s="2873" t="s">
        <v>6</v>
      </c>
      <c r="K1" s="2889" t="s">
        <v>7</v>
      </c>
      <c r="L1" s="2872"/>
      <c r="M1" s="2890"/>
      <c r="N1" s="2890"/>
      <c r="O1" s="2890"/>
      <c r="P1" s="2890"/>
      <c r="Q1" s="2891" t="s">
        <v>8</v>
      </c>
    </row>
    <row r="2" spans="1:18" ht="25.5">
      <c r="A2" s="2892"/>
      <c r="B2" s="2873" t="s">
        <v>9</v>
      </c>
      <c r="C2" s="2891"/>
      <c r="D2" s="2874" t="s">
        <v>10</v>
      </c>
      <c r="E2" s="2874"/>
      <c r="F2" s="2891"/>
      <c r="G2" s="962" t="s">
        <v>11</v>
      </c>
      <c r="H2" s="962" t="s">
        <v>12</v>
      </c>
      <c r="I2" s="2873" t="s">
        <v>13</v>
      </c>
      <c r="J2" s="2873" t="s">
        <v>11</v>
      </c>
      <c r="K2" s="2889"/>
      <c r="L2" s="2874" t="s">
        <v>14</v>
      </c>
      <c r="M2" s="2873" t="s">
        <v>15</v>
      </c>
      <c r="N2" s="2874" t="s">
        <v>16</v>
      </c>
      <c r="O2" s="2872" t="s">
        <v>17</v>
      </c>
      <c r="P2" s="2872" t="s">
        <v>18</v>
      </c>
      <c r="Q2" s="2891"/>
    </row>
    <row r="3" spans="1:18">
      <c r="A3" s="1239" t="s">
        <v>19</v>
      </c>
      <c r="B3" s="2873"/>
      <c r="C3" s="1249" t="s">
        <v>20</v>
      </c>
      <c r="D3" s="1248"/>
      <c r="E3" s="1247"/>
      <c r="F3" s="2874"/>
      <c r="G3" s="962"/>
      <c r="H3" s="962"/>
      <c r="I3" s="2873"/>
      <c r="J3" s="2873"/>
      <c r="K3" s="2872"/>
      <c r="L3" s="1377"/>
      <c r="M3" s="2873"/>
      <c r="N3" s="2873"/>
      <c r="O3" s="2872"/>
      <c r="P3" s="2872"/>
    </row>
    <row r="4" spans="1:18" ht="14.25">
      <c r="A4" s="216" t="s">
        <v>21</v>
      </c>
      <c r="B4" s="1245"/>
      <c r="C4" s="1246" t="s">
        <v>22</v>
      </c>
      <c r="D4" s="550"/>
      <c r="E4" s="1203"/>
      <c r="F4" s="1195"/>
      <c r="I4" s="1208"/>
      <c r="J4" s="1208"/>
      <c r="O4" s="927"/>
    </row>
    <row r="5" spans="1:18" ht="14.25">
      <c r="A5" s="216"/>
      <c r="B5" s="1245"/>
      <c r="C5" s="217"/>
      <c r="D5" s="550"/>
      <c r="E5" s="1203"/>
      <c r="F5" s="1195"/>
      <c r="I5" s="1208"/>
      <c r="J5" s="1208"/>
      <c r="O5" s="927"/>
    </row>
    <row r="6" spans="1:18">
      <c r="A6" s="184">
        <v>5001030</v>
      </c>
      <c r="B6" s="108" t="s">
        <v>23</v>
      </c>
      <c r="C6" s="217" t="s">
        <v>24</v>
      </c>
      <c r="D6" s="550">
        <v>800000</v>
      </c>
      <c r="E6" s="1203"/>
      <c r="F6" s="1195" t="s">
        <v>25</v>
      </c>
      <c r="G6" s="899" t="s">
        <v>26</v>
      </c>
      <c r="H6" s="899" t="s">
        <v>27</v>
      </c>
      <c r="I6" s="1208">
        <v>688000</v>
      </c>
      <c r="J6" s="1208" t="s">
        <v>26</v>
      </c>
      <c r="M6" s="182" t="s">
        <v>28</v>
      </c>
      <c r="O6" s="927"/>
    </row>
    <row r="7" spans="1:18">
      <c r="A7" s="184">
        <v>5001108</v>
      </c>
      <c r="B7" s="108" t="s">
        <v>29</v>
      </c>
      <c r="C7" s="217" t="s">
        <v>30</v>
      </c>
      <c r="D7" s="550">
        <v>540000</v>
      </c>
      <c r="E7" s="1203"/>
      <c r="F7" s="1195" t="s">
        <v>31</v>
      </c>
      <c r="G7" s="899" t="s">
        <v>32</v>
      </c>
      <c r="H7" s="899" t="s">
        <v>33</v>
      </c>
      <c r="I7" s="1208">
        <v>437000</v>
      </c>
      <c r="J7" s="1208" t="s">
        <v>34</v>
      </c>
      <c r="M7" s="182" t="s">
        <v>35</v>
      </c>
      <c r="O7" s="927"/>
    </row>
    <row r="8" spans="1:18">
      <c r="A8" s="184"/>
      <c r="B8" s="108"/>
      <c r="C8" s="217"/>
      <c r="D8" s="550"/>
      <c r="E8" s="1203"/>
      <c r="F8" s="1195"/>
      <c r="I8" s="1208"/>
      <c r="J8" s="1208"/>
      <c r="O8" s="927"/>
    </row>
    <row r="9" spans="1:18">
      <c r="A9" s="216" t="s">
        <v>36</v>
      </c>
      <c r="B9" s="108"/>
      <c r="C9" s="217"/>
      <c r="D9" s="550"/>
      <c r="E9" s="1203"/>
      <c r="F9" s="1195"/>
      <c r="I9" s="1208"/>
      <c r="J9" s="1208"/>
      <c r="O9" s="927"/>
    </row>
    <row r="10" spans="1:18">
      <c r="A10" s="184">
        <v>5001115</v>
      </c>
      <c r="B10" s="108" t="s">
        <v>37</v>
      </c>
      <c r="C10" s="217" t="s">
        <v>38</v>
      </c>
      <c r="D10" s="550">
        <v>490000</v>
      </c>
      <c r="E10" s="1203"/>
      <c r="F10" s="1195" t="s">
        <v>25</v>
      </c>
      <c r="G10" s="899" t="s">
        <v>39</v>
      </c>
      <c r="H10" s="899" t="s">
        <v>40</v>
      </c>
      <c r="I10" s="1208">
        <v>379000</v>
      </c>
      <c r="J10" s="899" t="s">
        <v>39</v>
      </c>
      <c r="M10" s="182" t="s">
        <v>41</v>
      </c>
      <c r="O10" s="927"/>
    </row>
    <row r="11" spans="1:18">
      <c r="A11" s="184"/>
      <c r="B11" s="108"/>
      <c r="C11" s="217"/>
      <c r="D11" s="550"/>
      <c r="E11" s="1203"/>
      <c r="O11" s="927"/>
      <c r="Q11" s="183" t="s">
        <v>42</v>
      </c>
    </row>
    <row r="12" spans="1:18" s="931" customFormat="1" ht="15">
      <c r="A12" s="118"/>
      <c r="B12" s="1233"/>
      <c r="C12" s="1209"/>
      <c r="D12" s="552"/>
      <c r="E12" s="1244"/>
      <c r="F12" s="899"/>
      <c r="G12" s="899"/>
      <c r="H12" s="899"/>
      <c r="I12" s="182"/>
      <c r="J12" s="182"/>
      <c r="K12" s="899"/>
      <c r="L12" s="899"/>
      <c r="M12" s="182"/>
      <c r="N12" s="182"/>
      <c r="O12" s="899"/>
      <c r="P12" s="899"/>
      <c r="Q12" s="1229">
        <v>3781726815</v>
      </c>
      <c r="R12" s="1210"/>
    </row>
    <row r="13" spans="1:18" s="931" customFormat="1">
      <c r="A13" s="349" t="s">
        <v>43</v>
      </c>
      <c r="B13" s="119"/>
      <c r="C13" s="1209"/>
      <c r="D13" s="552"/>
      <c r="E13" s="1244"/>
      <c r="F13" s="899"/>
      <c r="G13" s="899"/>
      <c r="H13" s="899"/>
      <c r="I13" s="182"/>
      <c r="J13" s="182"/>
      <c r="K13" s="899"/>
      <c r="L13" s="899"/>
      <c r="M13" s="182"/>
      <c r="N13" s="182"/>
      <c r="O13" s="899"/>
      <c r="P13" s="899"/>
      <c r="Q13" s="183"/>
      <c r="R13" s="1210"/>
    </row>
    <row r="14" spans="1:18" s="931" customFormat="1">
      <c r="A14" s="118"/>
      <c r="B14" s="110" t="s">
        <v>44</v>
      </c>
      <c r="C14" s="1215">
        <v>-915000</v>
      </c>
      <c r="D14" s="552"/>
      <c r="E14" s="1201"/>
      <c r="F14" s="899"/>
      <c r="G14" s="899"/>
      <c r="H14" s="899"/>
      <c r="I14" s="182"/>
      <c r="J14" s="182"/>
      <c r="K14" s="899"/>
      <c r="L14" s="899"/>
      <c r="M14" s="182"/>
      <c r="N14" s="182"/>
      <c r="O14" s="899"/>
      <c r="P14" s="899"/>
      <c r="Q14" s="183"/>
      <c r="R14" s="1210"/>
    </row>
    <row r="15" spans="1:18" s="931" customFormat="1">
      <c r="A15" s="118"/>
      <c r="B15" s="110" t="s">
        <v>45</v>
      </c>
      <c r="C15" s="1215">
        <v>-915000</v>
      </c>
      <c r="D15" s="552"/>
      <c r="E15" s="1201"/>
      <c r="F15" s="899"/>
      <c r="G15" s="899"/>
      <c r="H15" s="899"/>
      <c r="I15" s="182"/>
      <c r="J15" s="182"/>
      <c r="K15" s="899"/>
      <c r="L15" s="899"/>
      <c r="M15" s="182"/>
      <c r="N15" s="182"/>
      <c r="O15" s="899"/>
      <c r="P15" s="899"/>
      <c r="Q15" s="183"/>
      <c r="R15" s="1210"/>
    </row>
    <row r="16" spans="1:18" s="931" customFormat="1">
      <c r="A16" s="118"/>
      <c r="B16" s="110"/>
      <c r="C16" s="1215"/>
      <c r="D16" s="552"/>
      <c r="E16" s="1201"/>
      <c r="F16" s="899"/>
      <c r="G16" s="899"/>
      <c r="H16" s="899"/>
      <c r="I16" s="182"/>
      <c r="J16" s="182"/>
      <c r="K16" s="899"/>
      <c r="L16" s="899"/>
      <c r="M16" s="182"/>
      <c r="N16" s="182"/>
      <c r="O16" s="899"/>
      <c r="P16" s="899"/>
      <c r="Q16" s="183"/>
      <c r="R16" s="1210"/>
    </row>
    <row r="17" spans="1:18" s="931" customFormat="1">
      <c r="A17" s="118"/>
      <c r="B17" s="1214" t="s">
        <v>46</v>
      </c>
      <c r="C17" s="1213">
        <f>SUM(D3:D12)+SUM(C13:C16)</f>
        <v>0</v>
      </c>
      <c r="D17" s="552"/>
      <c r="E17" s="1244"/>
      <c r="F17" s="899"/>
      <c r="G17" s="899"/>
      <c r="H17" s="899"/>
      <c r="I17" s="182"/>
      <c r="J17" s="182"/>
      <c r="K17" s="899"/>
      <c r="L17" s="899"/>
      <c r="M17" s="182"/>
      <c r="N17" s="182"/>
      <c r="O17" s="899"/>
      <c r="P17" s="899"/>
      <c r="Q17" s="183"/>
      <c r="R17" s="1210"/>
    </row>
    <row r="18" spans="1:18" s="931" customFormat="1">
      <c r="A18" s="1225"/>
      <c r="B18" s="1243"/>
      <c r="C18" s="1240"/>
      <c r="D18" s="1222"/>
      <c r="E18" s="1221"/>
      <c r="F18" s="925"/>
      <c r="G18" s="896"/>
      <c r="H18" s="896"/>
      <c r="I18" s="1220"/>
      <c r="J18" s="893"/>
      <c r="K18" s="896"/>
      <c r="L18" s="896"/>
      <c r="M18" s="893"/>
      <c r="N18" s="893"/>
      <c r="O18" s="896"/>
      <c r="P18" s="896"/>
      <c r="Q18" s="1219"/>
      <c r="R18" s="1210"/>
    </row>
    <row r="19" spans="1:18" s="931" customFormat="1">
      <c r="A19" s="1239" t="s">
        <v>47</v>
      </c>
      <c r="B19" s="1212"/>
      <c r="C19" s="422" t="s">
        <v>48</v>
      </c>
      <c r="D19" s="1208"/>
      <c r="E19" s="1203"/>
      <c r="F19" s="921"/>
      <c r="G19" s="899"/>
      <c r="H19" s="899"/>
      <c r="I19" s="1195"/>
      <c r="J19" s="182"/>
      <c r="K19" s="899"/>
      <c r="L19" s="899"/>
      <c r="M19" s="182"/>
      <c r="N19" s="182"/>
      <c r="O19" s="899"/>
      <c r="P19" s="899"/>
      <c r="Q19" s="183"/>
      <c r="R19" s="1210"/>
    </row>
    <row r="20" spans="1:18" s="931" customFormat="1">
      <c r="A20" s="216" t="s">
        <v>49</v>
      </c>
      <c r="B20" s="1212"/>
      <c r="C20" s="1242" t="s">
        <v>50</v>
      </c>
      <c r="D20" s="1208"/>
      <c r="E20" s="1203"/>
      <c r="F20" s="921"/>
      <c r="G20" s="899"/>
      <c r="H20" s="899"/>
      <c r="I20" s="1195"/>
      <c r="J20" s="182"/>
      <c r="K20" s="899"/>
      <c r="L20" s="899"/>
      <c r="M20" s="182"/>
      <c r="N20" s="182"/>
      <c r="O20" s="899"/>
      <c r="P20" s="899"/>
      <c r="Q20" s="183"/>
      <c r="R20" s="1210"/>
    </row>
    <row r="21" spans="1:18" s="931" customFormat="1">
      <c r="A21" s="118"/>
      <c r="B21" s="1212"/>
      <c r="C21" s="1211"/>
      <c r="D21" s="1208"/>
      <c r="E21" s="1203"/>
      <c r="F21" s="921"/>
      <c r="G21" s="899"/>
      <c r="H21" s="899"/>
      <c r="I21" s="1195"/>
      <c r="J21" s="182"/>
      <c r="K21" s="899"/>
      <c r="L21" s="899"/>
      <c r="M21" s="182" t="s">
        <v>41</v>
      </c>
      <c r="N21" s="182"/>
      <c r="O21" s="899" t="s">
        <v>51</v>
      </c>
      <c r="P21" s="899" t="s">
        <v>52</v>
      </c>
      <c r="Q21" s="183" t="s">
        <v>53</v>
      </c>
      <c r="R21" s="1210"/>
    </row>
    <row r="22" spans="1:18" s="931" customFormat="1" ht="15">
      <c r="A22" s="118">
        <v>5001129</v>
      </c>
      <c r="B22" s="1216" t="s">
        <v>54</v>
      </c>
      <c r="C22" s="422" t="s">
        <v>55</v>
      </c>
      <c r="D22" s="1208">
        <v>1060000</v>
      </c>
      <c r="E22" s="1203"/>
      <c r="F22" s="921"/>
      <c r="G22" s="899"/>
      <c r="H22" s="899"/>
      <c r="I22" s="1195"/>
      <c r="J22" s="182"/>
      <c r="K22" s="899"/>
      <c r="L22" s="899"/>
      <c r="M22" s="182"/>
      <c r="N22" s="182"/>
      <c r="O22" s="899"/>
      <c r="P22" s="899"/>
      <c r="Q22" s="1229">
        <v>6483935345</v>
      </c>
      <c r="R22" s="1210"/>
    </row>
    <row r="23" spans="1:18" s="931" customFormat="1">
      <c r="A23" s="118"/>
      <c r="B23" s="1212"/>
      <c r="C23" s="1211"/>
      <c r="D23" s="1208"/>
      <c r="E23" s="1203"/>
      <c r="F23" s="921"/>
      <c r="G23" s="899"/>
      <c r="H23" s="899"/>
      <c r="I23" s="1195"/>
      <c r="J23" s="182"/>
      <c r="K23" s="899"/>
      <c r="L23" s="899"/>
      <c r="M23" s="182"/>
      <c r="N23" s="182"/>
      <c r="O23" s="899"/>
      <c r="P23" s="899"/>
      <c r="Q23" s="183"/>
      <c r="R23" s="1210"/>
    </row>
    <row r="24" spans="1:18" s="931" customFormat="1">
      <c r="A24" s="349" t="s">
        <v>56</v>
      </c>
      <c r="B24" s="119"/>
      <c r="C24" s="1209"/>
      <c r="D24" s="1208"/>
      <c r="E24" s="1203"/>
      <c r="F24" s="921"/>
      <c r="G24" s="899"/>
      <c r="H24" s="899"/>
      <c r="I24" s="1195"/>
      <c r="J24" s="182"/>
      <c r="K24" s="899"/>
      <c r="L24" s="899"/>
      <c r="M24" s="182"/>
      <c r="N24" s="182"/>
      <c r="O24" s="899"/>
      <c r="P24" s="899"/>
      <c r="Q24" s="183"/>
      <c r="R24" s="1210"/>
    </row>
    <row r="25" spans="1:18" s="931" customFormat="1">
      <c r="A25" s="118"/>
      <c r="B25" s="110" t="s">
        <v>57</v>
      </c>
      <c r="C25" s="1215">
        <v>-1060000</v>
      </c>
      <c r="D25" s="1208"/>
      <c r="E25" s="1203"/>
      <c r="F25" s="921"/>
      <c r="G25" s="899"/>
      <c r="H25" s="899"/>
      <c r="I25" s="1195"/>
      <c r="J25" s="182"/>
      <c r="K25" s="899"/>
      <c r="L25" s="899"/>
      <c r="M25" s="182"/>
      <c r="N25" s="182"/>
      <c r="O25" s="899"/>
      <c r="P25" s="899"/>
      <c r="Q25" s="183"/>
      <c r="R25" s="1210"/>
    </row>
    <row r="26" spans="1:18" s="931" customFormat="1">
      <c r="A26" s="118"/>
      <c r="B26" s="1214" t="s">
        <v>46</v>
      </c>
      <c r="C26" s="1213">
        <f>SUM(D19:D23)+SUM(C24:C25)</f>
        <v>0</v>
      </c>
      <c r="D26" s="1208"/>
      <c r="E26" s="1203"/>
      <c r="F26" s="921"/>
      <c r="G26" s="899"/>
      <c r="H26" s="899"/>
      <c r="I26" s="1195"/>
      <c r="J26" s="182"/>
      <c r="K26" s="899"/>
      <c r="L26" s="899"/>
      <c r="M26" s="182"/>
      <c r="N26" s="182"/>
      <c r="O26" s="899"/>
      <c r="P26" s="899"/>
      <c r="Q26" s="183"/>
      <c r="R26" s="1210"/>
    </row>
    <row r="27" spans="1:18" s="931" customFormat="1">
      <c r="A27" s="1225"/>
      <c r="B27" s="1224"/>
      <c r="C27" s="1223"/>
      <c r="D27" s="1222"/>
      <c r="E27" s="1221"/>
      <c r="F27" s="925"/>
      <c r="G27" s="896"/>
      <c r="H27" s="896"/>
      <c r="I27" s="1220"/>
      <c r="J27" s="893"/>
      <c r="K27" s="896"/>
      <c r="L27" s="896"/>
      <c r="M27" s="893"/>
      <c r="N27" s="893"/>
      <c r="O27" s="896"/>
      <c r="P27" s="896"/>
      <c r="Q27" s="1219"/>
      <c r="R27" s="1210"/>
    </row>
    <row r="28" spans="1:18" s="931" customFormat="1">
      <c r="A28" s="1239" t="s">
        <v>58</v>
      </c>
      <c r="B28" s="1214"/>
      <c r="C28" s="1215" t="s">
        <v>59</v>
      </c>
      <c r="D28" s="1208"/>
      <c r="E28" s="1203"/>
      <c r="F28" s="921"/>
      <c r="G28" s="899"/>
      <c r="H28" s="899"/>
      <c r="I28" s="1195"/>
      <c r="J28" s="182"/>
      <c r="K28" s="899"/>
      <c r="L28" s="899"/>
      <c r="M28" s="182"/>
      <c r="N28" s="182"/>
      <c r="O28" s="899"/>
      <c r="P28" s="899"/>
      <c r="Q28" s="183"/>
      <c r="R28" s="1210"/>
    </row>
    <row r="29" spans="1:18" s="931" customFormat="1" ht="15">
      <c r="A29" s="1218" t="s">
        <v>60</v>
      </c>
      <c r="B29" s="1214"/>
      <c r="C29" s="1242" t="s">
        <v>61</v>
      </c>
      <c r="D29" s="1208"/>
      <c r="E29" s="1203"/>
      <c r="F29" s="921"/>
      <c r="G29" s="899"/>
      <c r="H29" s="899"/>
      <c r="I29" s="1195"/>
      <c r="J29" s="182"/>
      <c r="K29" s="899"/>
      <c r="L29" s="899"/>
      <c r="M29" s="182"/>
      <c r="N29" s="182"/>
      <c r="O29" s="899"/>
      <c r="P29" s="899"/>
      <c r="Q29" s="183"/>
      <c r="R29" s="1210"/>
    </row>
    <row r="30" spans="1:18" s="931" customFormat="1">
      <c r="A30" s="118"/>
      <c r="B30" s="1214"/>
      <c r="C30" s="1213"/>
      <c r="D30" s="1208"/>
      <c r="E30" s="1203"/>
      <c r="F30" s="921"/>
      <c r="G30" s="899"/>
      <c r="H30" s="899"/>
      <c r="I30" s="1195"/>
      <c r="J30" s="182"/>
      <c r="K30" s="899"/>
      <c r="L30" s="899"/>
      <c r="M30" s="182"/>
      <c r="N30" s="182"/>
      <c r="O30" s="899"/>
      <c r="P30" s="899"/>
      <c r="Q30" s="183"/>
      <c r="R30" s="1210"/>
    </row>
    <row r="31" spans="1:18" s="931" customFormat="1">
      <c r="A31" s="118">
        <v>5003209</v>
      </c>
      <c r="B31" s="1216" t="s">
        <v>62</v>
      </c>
      <c r="C31" s="1215" t="s">
        <v>63</v>
      </c>
      <c r="D31" s="1208">
        <v>2735000</v>
      </c>
      <c r="E31" s="1203"/>
      <c r="F31" s="921" t="s">
        <v>64</v>
      </c>
      <c r="G31" s="899" t="s">
        <v>65</v>
      </c>
      <c r="H31" s="899" t="s">
        <v>66</v>
      </c>
      <c r="I31" s="1195">
        <v>2600000</v>
      </c>
      <c r="J31" s="899" t="s">
        <v>65</v>
      </c>
      <c r="K31" s="899"/>
      <c r="L31" s="899"/>
      <c r="M31" s="182" t="s">
        <v>67</v>
      </c>
      <c r="N31" s="182"/>
      <c r="O31" s="899" t="s">
        <v>68</v>
      </c>
      <c r="P31" s="899" t="s">
        <v>69</v>
      </c>
      <c r="Q31" s="183" t="s">
        <v>70</v>
      </c>
      <c r="R31" s="1210"/>
    </row>
    <row r="32" spans="1:18" s="931" customFormat="1" ht="15">
      <c r="A32" s="118">
        <v>4906110</v>
      </c>
      <c r="B32" s="1216" t="s">
        <v>71</v>
      </c>
      <c r="C32" s="1217" t="s">
        <v>72</v>
      </c>
      <c r="D32" s="1208">
        <v>540000</v>
      </c>
      <c r="E32" s="1203"/>
      <c r="F32" s="921" t="s">
        <v>73</v>
      </c>
      <c r="G32" s="899" t="s">
        <v>74</v>
      </c>
      <c r="H32" s="899" t="s">
        <v>75</v>
      </c>
      <c r="I32" s="1195">
        <v>534000</v>
      </c>
      <c r="J32" s="899" t="s">
        <v>65</v>
      </c>
      <c r="K32" s="899"/>
      <c r="L32" s="899"/>
      <c r="M32" s="182"/>
      <c r="N32" s="182"/>
      <c r="O32" s="899"/>
      <c r="P32" s="899"/>
      <c r="Q32" s="1228">
        <v>4537182064</v>
      </c>
      <c r="R32" s="1210"/>
    </row>
    <row r="33" spans="1:18" s="931" customFormat="1">
      <c r="A33" s="118"/>
      <c r="B33" s="1214"/>
      <c r="C33" s="1213"/>
      <c r="D33" s="1208"/>
      <c r="E33" s="1203"/>
      <c r="F33" s="921"/>
      <c r="G33" s="899"/>
      <c r="H33" s="899"/>
      <c r="I33" s="1195"/>
      <c r="J33" s="182"/>
      <c r="K33" s="899"/>
      <c r="L33" s="899"/>
      <c r="M33" s="182"/>
      <c r="N33" s="182"/>
      <c r="O33" s="899"/>
      <c r="P33" s="899"/>
      <c r="Q33" s="183"/>
      <c r="R33" s="1210"/>
    </row>
    <row r="34" spans="1:18" s="931" customFormat="1">
      <c r="A34" s="349" t="s">
        <v>76</v>
      </c>
      <c r="B34" s="119"/>
      <c r="C34" s="1209"/>
      <c r="D34" s="1208"/>
      <c r="E34" s="1203"/>
      <c r="F34" s="921"/>
      <c r="G34" s="899"/>
      <c r="H34" s="899"/>
      <c r="I34" s="1195"/>
      <c r="J34" s="182"/>
      <c r="K34" s="899"/>
      <c r="L34" s="899"/>
      <c r="M34" s="182"/>
      <c r="N34" s="182"/>
      <c r="O34" s="899"/>
      <c r="P34" s="899"/>
      <c r="Q34" s="183"/>
      <c r="R34" s="1210"/>
    </row>
    <row r="35" spans="1:18" s="931" customFormat="1">
      <c r="A35" s="349"/>
      <c r="B35" s="110" t="s">
        <v>77</v>
      </c>
      <c r="C35" s="1236">
        <v>-1275000</v>
      </c>
      <c r="D35" s="1208"/>
      <c r="E35" s="1203"/>
      <c r="F35" s="921"/>
      <c r="G35" s="899"/>
      <c r="H35" s="899"/>
      <c r="I35" s="1195"/>
      <c r="J35" s="182"/>
      <c r="K35" s="899"/>
      <c r="L35" s="899"/>
      <c r="M35" s="182"/>
      <c r="N35" s="182"/>
      <c r="O35" s="899"/>
      <c r="P35" s="899"/>
      <c r="Q35" s="183"/>
      <c r="R35" s="1210"/>
    </row>
    <row r="36" spans="1:18" s="931" customFormat="1" ht="15">
      <c r="A36" s="349"/>
      <c r="B36" s="1233" t="s">
        <v>78</v>
      </c>
      <c r="C36" s="1236">
        <v>-2000000</v>
      </c>
      <c r="D36" s="1208"/>
      <c r="E36" s="1201" t="s">
        <v>79</v>
      </c>
      <c r="F36" s="921"/>
      <c r="G36" s="899"/>
      <c r="H36" s="899"/>
      <c r="I36" s="1195"/>
      <c r="J36" s="182"/>
      <c r="K36" s="899"/>
      <c r="L36" s="899"/>
      <c r="M36" s="182"/>
      <c r="N36" s="182"/>
      <c r="O36" s="899"/>
      <c r="P36" s="899"/>
      <c r="Q36" s="183"/>
      <c r="R36" s="1210"/>
    </row>
    <row r="37" spans="1:18" s="931" customFormat="1">
      <c r="A37" s="118"/>
      <c r="B37" s="110"/>
      <c r="C37" s="1215"/>
      <c r="D37" s="1208"/>
      <c r="E37" s="1203"/>
      <c r="F37" s="921"/>
      <c r="G37" s="899"/>
      <c r="H37" s="899"/>
      <c r="I37" s="1195"/>
      <c r="J37" s="182"/>
      <c r="K37" s="899"/>
      <c r="L37" s="899"/>
      <c r="M37" s="182"/>
      <c r="N37" s="182"/>
      <c r="O37" s="899"/>
      <c r="P37" s="899"/>
      <c r="Q37" s="183"/>
      <c r="R37" s="1210"/>
    </row>
    <row r="38" spans="1:18" s="931" customFormat="1">
      <c r="A38" s="118"/>
      <c r="B38" s="1214" t="s">
        <v>46</v>
      </c>
      <c r="C38" s="1213">
        <f>SUM(D28:D33)+SUM(C34:C37)</f>
        <v>0</v>
      </c>
      <c r="D38" s="1208"/>
      <c r="E38" s="1203"/>
      <c r="F38" s="921"/>
      <c r="G38" s="899"/>
      <c r="H38" s="899"/>
      <c r="I38" s="1195"/>
      <c r="J38" s="182"/>
      <c r="K38" s="899"/>
      <c r="L38" s="899"/>
      <c r="M38" s="182"/>
      <c r="N38" s="182"/>
      <c r="O38" s="899"/>
      <c r="P38" s="899"/>
      <c r="Q38" s="183"/>
      <c r="R38" s="1210"/>
    </row>
    <row r="39" spans="1:18" s="931" customFormat="1">
      <c r="A39" s="1225"/>
      <c r="B39" s="1224"/>
      <c r="C39" s="1223"/>
      <c r="D39" s="1222"/>
      <c r="E39" s="1221"/>
      <c r="F39" s="925"/>
      <c r="G39" s="896"/>
      <c r="H39" s="896"/>
      <c r="I39" s="1220"/>
      <c r="J39" s="893"/>
      <c r="K39" s="896"/>
      <c r="L39" s="896"/>
      <c r="M39" s="893"/>
      <c r="N39" s="893"/>
      <c r="O39" s="896"/>
      <c r="P39" s="896"/>
      <c r="Q39" s="1219"/>
      <c r="R39" s="1210"/>
    </row>
    <row r="40" spans="1:18" s="931" customFormat="1">
      <c r="A40" s="1239" t="s">
        <v>80</v>
      </c>
      <c r="B40" s="1214"/>
      <c r="C40" s="1215" t="s">
        <v>81</v>
      </c>
      <c r="D40" s="1208"/>
      <c r="E40" s="1203"/>
      <c r="F40" s="921"/>
      <c r="G40" s="899"/>
      <c r="H40" s="899"/>
      <c r="I40" s="1195"/>
      <c r="J40" s="182"/>
      <c r="K40" s="899"/>
      <c r="L40" s="899"/>
      <c r="M40" s="182"/>
      <c r="N40" s="182"/>
      <c r="O40" s="899"/>
      <c r="P40" s="899"/>
      <c r="Q40" s="183"/>
      <c r="R40" s="1210"/>
    </row>
    <row r="41" spans="1:18" s="931" customFormat="1" ht="15">
      <c r="A41" s="1218" t="s">
        <v>82</v>
      </c>
      <c r="B41" s="1214"/>
      <c r="C41" s="1215" t="s">
        <v>83</v>
      </c>
      <c r="D41" s="1208"/>
      <c r="E41" s="1203"/>
      <c r="F41" s="921"/>
      <c r="G41" s="899"/>
      <c r="H41" s="899"/>
      <c r="I41" s="1195"/>
      <c r="J41" s="182"/>
      <c r="K41" s="899"/>
      <c r="L41" s="899"/>
      <c r="M41" s="182"/>
      <c r="N41" s="182"/>
      <c r="O41" s="899"/>
      <c r="P41" s="899"/>
      <c r="Q41" s="183"/>
      <c r="R41" s="1210"/>
    </row>
    <row r="42" spans="1:18" s="931" customFormat="1">
      <c r="A42" s="118"/>
      <c r="B42" s="1214"/>
      <c r="C42" s="1213"/>
      <c r="D42" s="1208"/>
      <c r="E42" s="1203"/>
      <c r="F42" s="921"/>
      <c r="G42" s="899"/>
      <c r="H42" s="899"/>
      <c r="I42" s="1195"/>
      <c r="J42" s="182"/>
      <c r="K42" s="899"/>
      <c r="L42" s="899"/>
      <c r="M42" s="182"/>
      <c r="N42" s="182"/>
      <c r="O42" s="899"/>
      <c r="P42" s="899"/>
      <c r="Q42" s="183"/>
      <c r="R42" s="1210"/>
    </row>
    <row r="43" spans="1:18" s="931" customFormat="1">
      <c r="A43" s="118">
        <v>5005029</v>
      </c>
      <c r="B43" s="1216" t="s">
        <v>84</v>
      </c>
      <c r="C43" s="1215" t="s">
        <v>85</v>
      </c>
      <c r="D43" s="1208">
        <v>1400000</v>
      </c>
      <c r="E43" s="1203"/>
      <c r="F43" s="921" t="s">
        <v>64</v>
      </c>
      <c r="G43" s="899" t="s">
        <v>86</v>
      </c>
      <c r="H43" s="899" t="s">
        <v>87</v>
      </c>
      <c r="I43" s="1195">
        <v>1300000</v>
      </c>
      <c r="J43" s="182" t="s">
        <v>86</v>
      </c>
      <c r="K43" s="899"/>
      <c r="L43" s="899"/>
      <c r="M43" s="182" t="s">
        <v>41</v>
      </c>
      <c r="N43" s="182"/>
      <c r="O43" s="899"/>
      <c r="P43" s="899"/>
      <c r="Q43" s="183"/>
      <c r="R43" s="1210"/>
    </row>
    <row r="44" spans="1:18" s="931" customFormat="1">
      <c r="A44" s="118"/>
      <c r="B44" s="1214"/>
      <c r="C44" s="1213"/>
      <c r="D44" s="1208"/>
      <c r="E44" s="1203"/>
      <c r="F44" s="921"/>
      <c r="G44" s="899"/>
      <c r="H44" s="899"/>
      <c r="I44" s="1195"/>
      <c r="J44" s="182"/>
      <c r="K44" s="899"/>
      <c r="L44" s="899"/>
      <c r="M44" s="182"/>
      <c r="N44" s="182"/>
      <c r="O44" s="899"/>
      <c r="P44" s="899"/>
      <c r="Q44" s="183"/>
      <c r="R44" s="1210"/>
    </row>
    <row r="45" spans="1:18" s="931" customFormat="1">
      <c r="A45" s="118"/>
      <c r="B45" s="1214"/>
      <c r="C45" s="1213"/>
      <c r="D45" s="1208"/>
      <c r="E45" s="1203"/>
      <c r="F45" s="921"/>
      <c r="G45" s="899"/>
      <c r="H45" s="899"/>
      <c r="I45" s="1195"/>
      <c r="J45" s="182"/>
      <c r="K45" s="899"/>
      <c r="L45" s="899"/>
      <c r="M45" s="182"/>
      <c r="N45" s="182"/>
      <c r="O45" s="899"/>
      <c r="P45" s="899"/>
      <c r="Q45" s="183"/>
      <c r="R45" s="1210"/>
    </row>
    <row r="46" spans="1:18" s="931" customFormat="1">
      <c r="A46" s="349" t="s">
        <v>88</v>
      </c>
      <c r="B46" s="119"/>
      <c r="C46" s="1209"/>
      <c r="D46" s="1208"/>
      <c r="E46" s="1203"/>
      <c r="F46" s="921"/>
      <c r="G46" s="899"/>
      <c r="H46" s="899"/>
      <c r="I46" s="1195"/>
      <c r="J46" s="182"/>
      <c r="K46" s="899"/>
      <c r="L46" s="899"/>
      <c r="M46" s="182"/>
      <c r="N46" s="182"/>
      <c r="O46" s="899"/>
      <c r="P46" s="899"/>
      <c r="Q46" s="183" t="s">
        <v>89</v>
      </c>
      <c r="R46" s="1210"/>
    </row>
    <row r="47" spans="1:18" s="931" customFormat="1" ht="15">
      <c r="A47" s="349"/>
      <c r="B47" s="1233" t="s">
        <v>78</v>
      </c>
      <c r="C47" s="1236">
        <v>-400000</v>
      </c>
      <c r="D47" s="1208"/>
      <c r="E47" s="1201" t="s">
        <v>79</v>
      </c>
      <c r="F47" s="921"/>
      <c r="G47" s="899"/>
      <c r="H47" s="899"/>
      <c r="I47" s="1195"/>
      <c r="J47" s="182"/>
      <c r="K47" s="899"/>
      <c r="L47" s="899"/>
      <c r="M47" s="182"/>
      <c r="N47" s="182"/>
      <c r="O47" s="899"/>
      <c r="P47" s="899"/>
      <c r="Q47" s="183" t="s">
        <v>90</v>
      </c>
      <c r="R47" s="1210"/>
    </row>
    <row r="48" spans="1:18" s="931" customFormat="1" ht="15">
      <c r="A48" s="349"/>
      <c r="B48" s="1233" t="s">
        <v>91</v>
      </c>
      <c r="C48" s="1236">
        <v>-1000000</v>
      </c>
      <c r="D48" s="1208"/>
      <c r="E48" s="1203"/>
      <c r="F48" s="921"/>
      <c r="G48" s="899"/>
      <c r="H48" s="899"/>
      <c r="I48" s="1195"/>
      <c r="J48" s="182"/>
      <c r="K48" s="899"/>
      <c r="L48" s="899"/>
      <c r="M48" s="182"/>
      <c r="N48" s="182"/>
      <c r="O48" s="899"/>
      <c r="P48" s="899"/>
      <c r="Q48" s="183"/>
      <c r="R48" s="1210"/>
    </row>
    <row r="49" spans="1:18" s="931" customFormat="1">
      <c r="A49" s="118"/>
      <c r="B49" s="110"/>
      <c r="C49" s="1215"/>
      <c r="D49" s="1208"/>
      <c r="E49" s="1203"/>
      <c r="F49" s="921"/>
      <c r="G49" s="899"/>
      <c r="H49" s="899"/>
      <c r="I49" s="1195"/>
      <c r="J49" s="182"/>
      <c r="K49" s="899"/>
      <c r="L49" s="899"/>
      <c r="M49" s="182"/>
      <c r="N49" s="182"/>
      <c r="O49" s="899"/>
      <c r="P49" s="899"/>
      <c r="Q49" s="183"/>
      <c r="R49" s="1210"/>
    </row>
    <row r="50" spans="1:18" s="931" customFormat="1">
      <c r="A50" s="118"/>
      <c r="B50" s="1214" t="s">
        <v>46</v>
      </c>
      <c r="C50" s="1213">
        <f>SUM(D40:D45)+SUM(C46:C49)</f>
        <v>0</v>
      </c>
      <c r="D50" s="1208"/>
      <c r="E50" s="1203"/>
      <c r="F50" s="921"/>
      <c r="G50" s="899"/>
      <c r="H50" s="899"/>
      <c r="I50" s="1195"/>
      <c r="J50" s="182"/>
      <c r="K50" s="899"/>
      <c r="L50" s="899"/>
      <c r="M50" s="182"/>
      <c r="N50" s="182"/>
      <c r="O50" s="899"/>
      <c r="P50" s="899"/>
      <c r="Q50" s="183"/>
      <c r="R50" s="1210"/>
    </row>
    <row r="51" spans="1:18" s="931" customFormat="1" ht="15">
      <c r="A51" s="118"/>
      <c r="B51" s="1233"/>
      <c r="C51" s="1211"/>
      <c r="D51" s="1208"/>
      <c r="E51" s="1203"/>
      <c r="F51" s="921"/>
      <c r="G51" s="899"/>
      <c r="H51" s="899"/>
      <c r="I51" s="1195"/>
      <c r="J51" s="182"/>
      <c r="K51" s="899"/>
      <c r="L51" s="899"/>
      <c r="M51" s="182"/>
      <c r="N51" s="182"/>
      <c r="O51" s="899"/>
      <c r="P51" s="899"/>
      <c r="Q51" s="183"/>
      <c r="R51" s="1210"/>
    </row>
    <row r="52" spans="1:18" s="931" customFormat="1" ht="15">
      <c r="A52" s="1225"/>
      <c r="B52" s="1241"/>
      <c r="C52" s="1240"/>
      <c r="D52" s="1222"/>
      <c r="E52" s="1221"/>
      <c r="F52" s="925"/>
      <c r="G52" s="896"/>
      <c r="H52" s="896"/>
      <c r="I52" s="1220"/>
      <c r="J52" s="893"/>
      <c r="K52" s="896"/>
      <c r="L52" s="896"/>
      <c r="M52" s="893"/>
      <c r="N52" s="893"/>
      <c r="O52" s="896"/>
      <c r="P52" s="896"/>
      <c r="Q52" s="1219"/>
      <c r="R52" s="1210"/>
    </row>
    <row r="53" spans="1:18" s="931" customFormat="1" ht="15">
      <c r="A53" s="1239" t="s">
        <v>92</v>
      </c>
      <c r="B53" s="1233"/>
      <c r="C53" s="1215" t="s">
        <v>93</v>
      </c>
      <c r="D53" s="1208"/>
      <c r="E53" s="1203"/>
      <c r="F53" s="921"/>
      <c r="G53" s="899"/>
      <c r="H53" s="899"/>
      <c r="I53" s="1195"/>
      <c r="J53" s="182"/>
      <c r="K53" s="899"/>
      <c r="L53" s="899"/>
      <c r="M53" s="182"/>
      <c r="N53" s="182"/>
      <c r="O53" s="899"/>
      <c r="P53" s="899"/>
      <c r="Q53" s="183"/>
      <c r="R53" s="1210"/>
    </row>
    <row r="54" spans="1:18" s="931" customFormat="1" ht="15">
      <c r="A54" s="1218" t="s">
        <v>94</v>
      </c>
      <c r="B54" s="1233"/>
      <c r="C54" s="1215" t="s">
        <v>95</v>
      </c>
      <c r="D54" s="1208"/>
      <c r="E54" s="1203"/>
      <c r="F54" s="921"/>
      <c r="G54" s="899"/>
      <c r="H54" s="899"/>
      <c r="I54" s="1195"/>
      <c r="J54" s="182"/>
      <c r="K54" s="899"/>
      <c r="L54" s="899"/>
      <c r="M54" s="182"/>
      <c r="N54" s="182"/>
      <c r="O54" s="899"/>
      <c r="P54" s="899"/>
      <c r="Q54" s="183"/>
      <c r="R54" s="1210"/>
    </row>
    <row r="55" spans="1:18" s="931" customFormat="1" ht="15">
      <c r="A55" s="118"/>
      <c r="B55" s="1233"/>
      <c r="C55" s="1211"/>
      <c r="D55" s="1208"/>
      <c r="E55" s="1203"/>
      <c r="F55" s="921"/>
      <c r="G55" s="899"/>
      <c r="H55" s="899"/>
      <c r="I55" s="1195"/>
      <c r="J55" s="182"/>
      <c r="K55" s="899"/>
      <c r="L55" s="899"/>
      <c r="M55" s="182"/>
      <c r="N55" s="182"/>
      <c r="O55" s="899"/>
      <c r="P55" s="899"/>
      <c r="Q55" s="183"/>
      <c r="R55" s="1210"/>
    </row>
    <row r="56" spans="1:18" s="931" customFormat="1" ht="15">
      <c r="A56" s="118">
        <v>5006007</v>
      </c>
      <c r="B56" s="1233" t="s">
        <v>96</v>
      </c>
      <c r="C56" s="422" t="s">
        <v>97</v>
      </c>
      <c r="D56" s="1208">
        <v>2500000</v>
      </c>
      <c r="E56" s="1203"/>
      <c r="F56" s="921" t="s">
        <v>98</v>
      </c>
      <c r="G56" s="899" t="s">
        <v>99</v>
      </c>
      <c r="H56" s="899" t="s">
        <v>100</v>
      </c>
      <c r="I56" s="1195">
        <v>2360000</v>
      </c>
      <c r="J56" s="182" t="s">
        <v>99</v>
      </c>
      <c r="K56" s="899"/>
      <c r="L56" s="899"/>
      <c r="M56" s="182" t="s">
        <v>41</v>
      </c>
      <c r="N56" s="182"/>
      <c r="O56" s="899" t="s">
        <v>101</v>
      </c>
      <c r="P56" s="899"/>
      <c r="Q56" s="183" t="s">
        <v>102</v>
      </c>
      <c r="R56" s="1210"/>
    </row>
    <row r="57" spans="1:18" s="931" customFormat="1" ht="15">
      <c r="A57" s="118">
        <v>5006063</v>
      </c>
      <c r="B57" s="1233" t="s">
        <v>96</v>
      </c>
      <c r="C57" s="422" t="s">
        <v>103</v>
      </c>
      <c r="D57" s="1208">
        <v>2600000</v>
      </c>
      <c r="E57" s="1203"/>
      <c r="F57" s="921" t="s">
        <v>104</v>
      </c>
      <c r="G57" s="899" t="s">
        <v>105</v>
      </c>
      <c r="H57" s="899" t="s">
        <v>106</v>
      </c>
      <c r="I57" s="1195">
        <v>2480000</v>
      </c>
      <c r="J57" s="899" t="s">
        <v>105</v>
      </c>
      <c r="K57" s="899"/>
      <c r="L57" s="899"/>
      <c r="M57" s="182" t="s">
        <v>107</v>
      </c>
      <c r="N57" s="182"/>
      <c r="O57" s="899"/>
      <c r="P57" s="899"/>
      <c r="Q57" s="1229">
        <v>8599376166</v>
      </c>
      <c r="R57" s="1210"/>
    </row>
    <row r="58" spans="1:18" s="931" customFormat="1" ht="15">
      <c r="A58" s="118">
        <v>5006073</v>
      </c>
      <c r="B58" s="1233" t="s">
        <v>108</v>
      </c>
      <c r="C58" s="1238" t="s">
        <v>109</v>
      </c>
      <c r="D58" s="1208">
        <v>605000</v>
      </c>
      <c r="E58" s="1203"/>
      <c r="F58" s="921" t="s">
        <v>110</v>
      </c>
      <c r="G58" s="899" t="s">
        <v>111</v>
      </c>
      <c r="H58" s="899" t="s">
        <v>100</v>
      </c>
      <c r="I58" s="1195">
        <v>515000</v>
      </c>
      <c r="J58" s="899" t="s">
        <v>111</v>
      </c>
      <c r="K58" s="899"/>
      <c r="L58" s="899"/>
      <c r="M58" s="182"/>
      <c r="N58" s="182"/>
      <c r="O58" s="899"/>
      <c r="P58" s="899"/>
      <c r="Q58" s="183"/>
      <c r="R58" s="1210"/>
    </row>
    <row r="59" spans="1:18" s="931" customFormat="1" ht="15">
      <c r="A59" s="118">
        <v>5006074</v>
      </c>
      <c r="B59" s="1233" t="s">
        <v>112</v>
      </c>
      <c r="C59" s="1238" t="s">
        <v>113</v>
      </c>
      <c r="D59" s="1208">
        <v>605000</v>
      </c>
      <c r="E59" s="1203"/>
      <c r="F59" s="921" t="s">
        <v>114</v>
      </c>
      <c r="G59" s="899" t="s">
        <v>111</v>
      </c>
      <c r="H59" s="899" t="s">
        <v>100</v>
      </c>
      <c r="I59" s="1195">
        <v>515000</v>
      </c>
      <c r="J59" s="899" t="s">
        <v>111</v>
      </c>
      <c r="K59" s="899"/>
      <c r="L59" s="899"/>
      <c r="M59" s="182"/>
      <c r="N59" s="182"/>
      <c r="O59" s="899"/>
      <c r="P59" s="899"/>
      <c r="Q59" s="183"/>
      <c r="R59" s="1210"/>
    </row>
    <row r="60" spans="1:18" s="931" customFormat="1" ht="15">
      <c r="A60" s="1218" t="s">
        <v>115</v>
      </c>
      <c r="B60" s="1233" t="s">
        <v>116</v>
      </c>
      <c r="C60" s="422"/>
      <c r="D60" s="1208">
        <v>105000</v>
      </c>
      <c r="E60" s="1203"/>
      <c r="F60" s="921"/>
      <c r="G60" s="899"/>
      <c r="H60" s="899"/>
      <c r="I60" s="1195">
        <v>72360</v>
      </c>
      <c r="J60" s="182"/>
      <c r="K60" s="899"/>
      <c r="L60" s="899"/>
      <c r="M60" s="182"/>
      <c r="N60" s="182"/>
      <c r="O60" s="899"/>
      <c r="P60" s="899"/>
      <c r="Q60" s="183"/>
      <c r="R60" s="1210"/>
    </row>
    <row r="61" spans="1:18" s="931" customFormat="1">
      <c r="A61" s="118"/>
      <c r="B61" s="376" t="s">
        <v>117</v>
      </c>
      <c r="C61" s="422"/>
      <c r="D61" s="1208">
        <v>8000</v>
      </c>
      <c r="E61" s="1237" t="s">
        <v>118</v>
      </c>
      <c r="F61" s="921"/>
      <c r="G61" s="899"/>
      <c r="H61" s="899"/>
      <c r="I61" s="1195"/>
      <c r="J61" s="182"/>
      <c r="K61" s="899"/>
      <c r="L61" s="899"/>
      <c r="M61" s="182"/>
      <c r="N61" s="182"/>
      <c r="O61" s="899"/>
      <c r="P61" s="899"/>
      <c r="Q61" s="183"/>
      <c r="R61" s="1210"/>
    </row>
    <row r="62" spans="1:18" s="931" customFormat="1" ht="15">
      <c r="A62" s="118"/>
      <c r="B62" s="1233"/>
      <c r="C62" s="1211"/>
      <c r="D62" s="1208"/>
      <c r="E62" s="1203"/>
      <c r="F62" s="921"/>
      <c r="G62" s="899"/>
      <c r="H62" s="899"/>
      <c r="I62" s="1195"/>
      <c r="J62" s="182"/>
      <c r="K62" s="899"/>
      <c r="L62" s="899"/>
      <c r="M62" s="182"/>
      <c r="N62" s="182"/>
      <c r="O62" s="899"/>
      <c r="P62" s="899"/>
      <c r="Q62" s="183"/>
      <c r="R62" s="1210"/>
    </row>
    <row r="63" spans="1:18" s="931" customFormat="1">
      <c r="A63" s="349" t="s">
        <v>119</v>
      </c>
      <c r="B63" s="119"/>
      <c r="C63" s="1209"/>
      <c r="D63" s="1208"/>
      <c r="E63" s="1203"/>
      <c r="F63" s="921"/>
      <c r="G63" s="899"/>
      <c r="H63" s="899"/>
      <c r="I63" s="1195"/>
      <c r="J63" s="182"/>
      <c r="K63" s="899"/>
      <c r="L63" s="899"/>
      <c r="M63" s="182"/>
      <c r="N63" s="182"/>
      <c r="O63" s="899"/>
      <c r="P63" s="899"/>
      <c r="Q63" s="183"/>
      <c r="R63" s="1210"/>
    </row>
    <row r="64" spans="1:18" s="931" customFormat="1" ht="15">
      <c r="A64" s="349"/>
      <c r="B64" s="1233" t="s">
        <v>120</v>
      </c>
      <c r="C64" s="1236">
        <v>-105000</v>
      </c>
      <c r="D64" s="1208"/>
      <c r="E64" s="1198"/>
      <c r="F64" s="921"/>
      <c r="G64" s="899"/>
      <c r="H64" s="899"/>
      <c r="I64" s="1195"/>
      <c r="J64" s="182"/>
      <c r="K64" s="899"/>
      <c r="L64" s="899"/>
      <c r="M64" s="182"/>
      <c r="N64" s="182"/>
      <c r="O64" s="899"/>
      <c r="P64" s="899"/>
      <c r="Q64" s="183"/>
      <c r="R64" s="1210"/>
    </row>
    <row r="65" spans="1:18" s="931" customFormat="1" ht="15">
      <c r="A65" s="349"/>
      <c r="B65" s="1233" t="s">
        <v>121</v>
      </c>
      <c r="C65" s="1236">
        <v>-1000000</v>
      </c>
      <c r="D65" s="1208"/>
      <c r="E65" s="1198" t="s">
        <v>122</v>
      </c>
      <c r="F65" s="921"/>
      <c r="G65" s="899"/>
      <c r="H65" s="899"/>
      <c r="I65" s="1195"/>
      <c r="J65" s="182"/>
      <c r="K65" s="899"/>
      <c r="L65" s="899"/>
      <c r="M65" s="182"/>
      <c r="N65" s="182"/>
      <c r="O65" s="899"/>
      <c r="P65" s="899"/>
      <c r="Q65" s="183"/>
      <c r="R65" s="1210"/>
    </row>
    <row r="66" spans="1:18" s="931" customFormat="1" ht="15">
      <c r="A66" s="349"/>
      <c r="B66" s="1233" t="s">
        <v>123</v>
      </c>
      <c r="C66" s="1236">
        <v>-1000000</v>
      </c>
      <c r="D66" s="1208"/>
      <c r="E66" s="1198"/>
      <c r="F66" s="921"/>
      <c r="G66" s="899"/>
      <c r="H66" s="899"/>
      <c r="I66" s="1195"/>
      <c r="J66" s="182"/>
      <c r="K66" s="899"/>
      <c r="L66" s="899"/>
      <c r="M66" s="182"/>
      <c r="N66" s="182"/>
      <c r="O66" s="899"/>
      <c r="P66" s="899"/>
      <c r="Q66" s="183"/>
      <c r="R66" s="1210"/>
    </row>
    <row r="67" spans="1:18" s="931" customFormat="1" ht="15">
      <c r="A67" s="349"/>
      <c r="B67" s="1233" t="s">
        <v>124</v>
      </c>
      <c r="C67" s="1236">
        <v>-1000000</v>
      </c>
      <c r="D67" s="1208"/>
      <c r="E67" s="1198"/>
      <c r="F67" s="921"/>
      <c r="G67" s="899"/>
      <c r="H67" s="899"/>
      <c r="I67" s="1195"/>
      <c r="J67" s="182"/>
      <c r="K67" s="899"/>
      <c r="L67" s="899"/>
      <c r="M67" s="182"/>
      <c r="N67" s="182"/>
      <c r="O67" s="899"/>
      <c r="P67" s="899"/>
      <c r="Q67" s="183"/>
      <c r="R67" s="1210"/>
    </row>
    <row r="68" spans="1:18" s="931" customFormat="1" ht="15">
      <c r="A68" s="349"/>
      <c r="B68" s="1233" t="s">
        <v>125</v>
      </c>
      <c r="C68" s="1236">
        <v>-3318000</v>
      </c>
      <c r="D68" s="1208"/>
      <c r="E68" s="1203"/>
      <c r="F68" s="921"/>
      <c r="G68" s="899"/>
      <c r="H68" s="899"/>
      <c r="I68" s="1195"/>
      <c r="J68" s="182"/>
      <c r="K68" s="899"/>
      <c r="L68" s="899"/>
      <c r="M68" s="182"/>
      <c r="N68" s="182"/>
      <c r="O68" s="899"/>
      <c r="P68" s="899"/>
      <c r="Q68" s="183"/>
      <c r="R68" s="1210"/>
    </row>
    <row r="69" spans="1:18" s="931" customFormat="1">
      <c r="A69" s="118"/>
      <c r="B69" s="110"/>
      <c r="C69" s="1215"/>
      <c r="D69" s="1208"/>
      <c r="E69" s="1203"/>
      <c r="F69" s="921"/>
      <c r="G69" s="899"/>
      <c r="H69" s="899"/>
      <c r="I69" s="1195"/>
      <c r="J69" s="182"/>
      <c r="K69" s="899"/>
      <c r="L69" s="899"/>
      <c r="M69" s="182"/>
      <c r="N69" s="182"/>
      <c r="O69" s="899"/>
      <c r="P69" s="899"/>
      <c r="Q69" s="183"/>
      <c r="R69" s="1210"/>
    </row>
    <row r="70" spans="1:18" s="931" customFormat="1">
      <c r="A70" s="118"/>
      <c r="B70" s="1214" t="s">
        <v>46</v>
      </c>
      <c r="C70" s="1213">
        <f>SUM(D53:D62)+SUM(C63:C69)</f>
        <v>0</v>
      </c>
      <c r="D70" s="1208"/>
      <c r="E70" s="1203"/>
      <c r="F70" s="921"/>
      <c r="G70" s="899"/>
      <c r="H70" s="899"/>
      <c r="I70" s="1195"/>
      <c r="J70" s="182"/>
      <c r="K70" s="899"/>
      <c r="L70" s="899"/>
      <c r="M70" s="182"/>
      <c r="N70" s="182"/>
      <c r="O70" s="899"/>
      <c r="P70" s="899"/>
      <c r="Q70" s="183"/>
      <c r="R70" s="1210"/>
    </row>
    <row r="71" spans="1:18" s="931" customFormat="1">
      <c r="A71" s="1225"/>
      <c r="B71" s="1224"/>
      <c r="C71" s="1223"/>
      <c r="D71" s="1222"/>
      <c r="E71" s="1221"/>
      <c r="F71" s="925"/>
      <c r="G71" s="896"/>
      <c r="H71" s="896"/>
      <c r="I71" s="1220"/>
      <c r="J71" s="893"/>
      <c r="K71" s="896"/>
      <c r="L71" s="896"/>
      <c r="M71" s="893"/>
      <c r="N71" s="893"/>
      <c r="O71" s="896"/>
      <c r="P71" s="899"/>
      <c r="Q71" s="183"/>
      <c r="R71" s="1210"/>
    </row>
    <row r="72" spans="1:18" s="931" customFormat="1" ht="15">
      <c r="A72" s="1218" t="s">
        <v>126</v>
      </c>
      <c r="B72" s="1214"/>
      <c r="C72" s="1213" t="s">
        <v>127</v>
      </c>
      <c r="D72" s="1208"/>
      <c r="E72" s="1203"/>
      <c r="F72" s="921"/>
      <c r="G72" s="899"/>
      <c r="H72" s="899"/>
      <c r="I72" s="1195"/>
      <c r="J72" s="182"/>
      <c r="K72" s="899"/>
      <c r="L72" s="899"/>
      <c r="M72" s="182"/>
      <c r="N72" s="182"/>
      <c r="O72" s="899"/>
      <c r="P72" s="899"/>
      <c r="Q72" s="183"/>
      <c r="R72" s="1210"/>
    </row>
    <row r="73" spans="1:18" s="931" customFormat="1" ht="15">
      <c r="A73" s="1218" t="s">
        <v>128</v>
      </c>
      <c r="B73" s="1214"/>
      <c r="C73" s="1217" t="s">
        <v>129</v>
      </c>
      <c r="D73" s="1208"/>
      <c r="E73" s="1203"/>
      <c r="F73" s="921"/>
      <c r="G73" s="899"/>
      <c r="H73" s="899"/>
      <c r="I73" s="1195"/>
      <c r="J73" s="182"/>
      <c r="K73" s="899"/>
      <c r="L73" s="899"/>
      <c r="M73" s="182"/>
      <c r="N73" s="182"/>
      <c r="O73" s="899"/>
      <c r="P73" s="899"/>
      <c r="Q73" s="183"/>
      <c r="R73" s="1210"/>
    </row>
    <row r="74" spans="1:18" s="931" customFormat="1">
      <c r="A74" s="118"/>
      <c r="B74" s="1214"/>
      <c r="C74" s="1213"/>
      <c r="D74" s="1208"/>
      <c r="E74" s="1203"/>
      <c r="F74" s="921"/>
      <c r="G74" s="899"/>
      <c r="H74" s="899"/>
      <c r="I74" s="1195"/>
      <c r="J74" s="182"/>
      <c r="K74" s="899"/>
      <c r="L74" s="899"/>
      <c r="M74" s="182"/>
      <c r="N74" s="182"/>
      <c r="O74" s="899"/>
      <c r="P74" s="899"/>
      <c r="Q74" s="183" t="s">
        <v>130</v>
      </c>
      <c r="R74" s="1210"/>
    </row>
    <row r="75" spans="1:18" s="931" customFormat="1" ht="15">
      <c r="A75" s="118">
        <v>5007105</v>
      </c>
      <c r="B75" s="1216" t="s">
        <v>131</v>
      </c>
      <c r="C75" s="1217" t="s">
        <v>132</v>
      </c>
      <c r="D75" s="1208">
        <v>1250000</v>
      </c>
      <c r="E75" s="1203"/>
      <c r="F75" s="921" t="s">
        <v>133</v>
      </c>
      <c r="G75" s="899" t="s">
        <v>134</v>
      </c>
      <c r="H75" s="899" t="s">
        <v>135</v>
      </c>
      <c r="I75" s="1195">
        <v>1150000</v>
      </c>
      <c r="J75" s="182"/>
      <c r="K75" s="899"/>
      <c r="L75" s="899"/>
      <c r="M75" s="182"/>
      <c r="N75" s="182"/>
      <c r="O75" s="899"/>
      <c r="P75" s="899"/>
      <c r="Q75" s="1229">
        <v>6289673854</v>
      </c>
      <c r="R75" s="1210"/>
    </row>
    <row r="76" spans="1:18" s="931" customFormat="1">
      <c r="A76" s="118"/>
      <c r="B76" s="1216"/>
      <c r="C76" s="1215"/>
      <c r="D76" s="1208"/>
      <c r="E76" s="1203"/>
      <c r="F76" s="921"/>
      <c r="G76" s="899"/>
      <c r="H76" s="899"/>
      <c r="I76" s="1195"/>
      <c r="J76" s="182"/>
      <c r="K76" s="899"/>
      <c r="L76" s="899"/>
      <c r="M76" s="182"/>
      <c r="N76" s="182"/>
      <c r="O76" s="899"/>
      <c r="P76" s="899"/>
      <c r="Q76" s="183"/>
      <c r="R76" s="1210"/>
    </row>
    <row r="77" spans="1:18" s="931" customFormat="1">
      <c r="A77" s="349" t="s">
        <v>136</v>
      </c>
      <c r="B77" s="119"/>
      <c r="C77" s="1209"/>
      <c r="D77" s="1208"/>
      <c r="E77" s="1203"/>
      <c r="F77" s="921"/>
      <c r="G77" s="899"/>
      <c r="H77" s="899"/>
      <c r="I77" s="1195"/>
      <c r="J77" s="182"/>
      <c r="K77" s="899"/>
      <c r="L77" s="899"/>
      <c r="M77" s="182"/>
      <c r="N77" s="182"/>
      <c r="O77" s="899"/>
      <c r="P77" s="899"/>
      <c r="Q77" s="183"/>
      <c r="R77" s="1210"/>
    </row>
    <row r="78" spans="1:18" s="931" customFormat="1">
      <c r="A78" s="118"/>
      <c r="B78" s="110" t="s">
        <v>137</v>
      </c>
      <c r="C78" s="1215">
        <v>-1250000</v>
      </c>
      <c r="D78" s="1208"/>
      <c r="E78" s="1203"/>
      <c r="F78" s="921"/>
      <c r="G78" s="899"/>
      <c r="H78" s="899"/>
      <c r="I78" s="1195"/>
      <c r="J78" s="182"/>
      <c r="K78" s="899"/>
      <c r="L78" s="899"/>
      <c r="M78" s="182"/>
      <c r="N78" s="182"/>
      <c r="O78" s="899"/>
      <c r="P78" s="899"/>
      <c r="Q78" s="183"/>
      <c r="R78" s="1210"/>
    </row>
    <row r="79" spans="1:18" s="931" customFormat="1">
      <c r="A79" s="118"/>
      <c r="B79" s="1214" t="s">
        <v>46</v>
      </c>
      <c r="C79" s="1213">
        <f>SUM(D72:D76)+SUM(C77:C78)</f>
        <v>0</v>
      </c>
      <c r="D79" s="1208"/>
      <c r="E79" s="1203"/>
      <c r="F79" s="921"/>
      <c r="G79" s="899"/>
      <c r="H79" s="899"/>
      <c r="I79" s="1195"/>
      <c r="J79" s="182"/>
      <c r="K79" s="899"/>
      <c r="L79" s="899"/>
      <c r="M79" s="182"/>
      <c r="N79" s="182"/>
      <c r="O79" s="899"/>
      <c r="P79" s="899"/>
      <c r="Q79" s="183"/>
      <c r="R79" s="1210"/>
    </row>
    <row r="80" spans="1:18" s="931" customFormat="1">
      <c r="A80" s="1225"/>
      <c r="B80" s="1235"/>
      <c r="C80" s="1234"/>
      <c r="D80" s="1222"/>
      <c r="E80" s="1221"/>
      <c r="F80" s="925"/>
      <c r="G80" s="896"/>
      <c r="H80" s="896"/>
      <c r="I80" s="1220"/>
      <c r="J80" s="893"/>
      <c r="K80" s="896"/>
      <c r="L80" s="896"/>
      <c r="M80" s="893"/>
      <c r="N80" s="893"/>
      <c r="O80" s="896"/>
      <c r="P80" s="896"/>
      <c r="Q80" s="1219"/>
      <c r="R80" s="1210"/>
    </row>
    <row r="81" spans="1:18" s="931" customFormat="1" ht="15">
      <c r="A81" s="1218" t="s">
        <v>138</v>
      </c>
      <c r="B81" s="1216"/>
      <c r="C81" s="1217" t="s">
        <v>139</v>
      </c>
      <c r="D81" s="1208"/>
      <c r="E81" s="1203"/>
      <c r="F81" s="921"/>
      <c r="G81" s="899"/>
      <c r="H81" s="899"/>
      <c r="I81" s="1195"/>
      <c r="J81" s="182"/>
      <c r="K81" s="899"/>
      <c r="L81" s="899"/>
      <c r="M81" s="182"/>
      <c r="N81" s="182"/>
      <c r="O81" s="899"/>
      <c r="P81" s="899"/>
      <c r="Q81" s="183"/>
      <c r="R81" s="1210"/>
    </row>
    <row r="82" spans="1:18" s="931" customFormat="1" ht="15">
      <c r="A82" s="1218" t="s">
        <v>140</v>
      </c>
      <c r="B82" s="1216"/>
      <c r="C82" s="1217" t="s">
        <v>141</v>
      </c>
      <c r="D82" s="1208"/>
      <c r="E82" s="1203"/>
      <c r="F82" s="921"/>
      <c r="G82" s="899"/>
      <c r="H82" s="899"/>
      <c r="I82" s="1195"/>
      <c r="J82" s="182"/>
      <c r="K82" s="899"/>
      <c r="L82" s="899"/>
      <c r="M82" s="182"/>
      <c r="N82" s="182"/>
      <c r="O82" s="899"/>
      <c r="P82" s="899"/>
      <c r="Q82" s="183"/>
      <c r="R82" s="1210"/>
    </row>
    <row r="83" spans="1:18" s="931" customFormat="1">
      <c r="A83" s="118"/>
      <c r="B83" s="1216"/>
      <c r="C83" s="1215"/>
      <c r="D83" s="1208"/>
      <c r="E83" s="1203"/>
      <c r="F83" s="921"/>
      <c r="G83" s="899"/>
      <c r="H83" s="899"/>
      <c r="I83" s="1195"/>
      <c r="J83" s="182"/>
      <c r="K83" s="899"/>
      <c r="L83" s="899"/>
      <c r="M83" s="182"/>
      <c r="N83" s="182"/>
      <c r="O83" s="899"/>
      <c r="P83" s="899"/>
      <c r="Q83" s="183"/>
      <c r="R83" s="1210"/>
    </row>
    <row r="84" spans="1:18" s="931" customFormat="1">
      <c r="A84" s="118"/>
      <c r="B84" s="1214"/>
      <c r="C84" s="1213"/>
      <c r="D84" s="1208"/>
      <c r="E84" s="1203"/>
      <c r="F84" s="921"/>
      <c r="G84" s="899"/>
      <c r="H84" s="899"/>
      <c r="I84" s="1195"/>
      <c r="J84" s="182"/>
      <c r="K84" s="899"/>
      <c r="L84" s="899"/>
      <c r="M84" s="182"/>
      <c r="N84" s="182"/>
      <c r="O84" s="899"/>
      <c r="P84" s="899"/>
      <c r="Q84" s="183"/>
      <c r="R84" s="1210"/>
    </row>
    <row r="85" spans="1:18" s="931" customFormat="1">
      <c r="A85" s="118">
        <v>5007114</v>
      </c>
      <c r="B85" s="1216" t="s">
        <v>142</v>
      </c>
      <c r="C85" s="1215" t="s">
        <v>143</v>
      </c>
      <c r="D85" s="1208">
        <v>996000</v>
      </c>
      <c r="E85" s="1203"/>
      <c r="F85" s="921" t="s">
        <v>25</v>
      </c>
      <c r="G85" s="899" t="s">
        <v>144</v>
      </c>
      <c r="H85" s="899" t="s">
        <v>145</v>
      </c>
      <c r="I85" s="1195">
        <v>896000</v>
      </c>
      <c r="J85" s="182"/>
      <c r="K85" s="899"/>
      <c r="L85" s="899"/>
      <c r="M85" s="182" t="s">
        <v>67</v>
      </c>
      <c r="N85" s="182"/>
      <c r="O85" s="899"/>
      <c r="P85" s="899"/>
      <c r="Q85" s="183" t="s">
        <v>146</v>
      </c>
      <c r="R85" s="1210"/>
    </row>
    <row r="86" spans="1:18" s="931" customFormat="1" ht="15">
      <c r="A86" s="118">
        <v>5007115</v>
      </c>
      <c r="B86" s="1216" t="s">
        <v>142</v>
      </c>
      <c r="C86" s="1215" t="s">
        <v>147</v>
      </c>
      <c r="D86" s="1208">
        <v>984000</v>
      </c>
      <c r="E86" s="1203"/>
      <c r="F86" s="921" t="s">
        <v>25</v>
      </c>
      <c r="G86" s="899" t="s">
        <v>144</v>
      </c>
      <c r="H86" s="899" t="s">
        <v>145</v>
      </c>
      <c r="I86" s="1195">
        <v>884000</v>
      </c>
      <c r="J86" s="182"/>
      <c r="K86" s="899"/>
      <c r="L86" s="899"/>
      <c r="M86" s="182" t="s">
        <v>67</v>
      </c>
      <c r="N86" s="182"/>
      <c r="O86" s="899"/>
      <c r="P86" s="899"/>
      <c r="Q86" s="1229">
        <v>2818380246</v>
      </c>
      <c r="R86" s="1210"/>
    </row>
    <row r="87" spans="1:18" s="931" customFormat="1" ht="15">
      <c r="A87" s="118">
        <v>5008003</v>
      </c>
      <c r="B87" s="1216" t="s">
        <v>148</v>
      </c>
      <c r="C87" s="1217" t="s">
        <v>149</v>
      </c>
      <c r="D87" s="1208">
        <v>1345000</v>
      </c>
      <c r="E87" s="1203" t="s">
        <v>150</v>
      </c>
      <c r="F87" s="921" t="s">
        <v>25</v>
      </c>
      <c r="G87" s="899" t="s">
        <v>151</v>
      </c>
      <c r="H87" s="899" t="s">
        <v>152</v>
      </c>
      <c r="I87" s="1195">
        <v>1225000</v>
      </c>
      <c r="J87" s="182"/>
      <c r="K87" s="899"/>
      <c r="L87" s="899"/>
      <c r="M87" s="182" t="s">
        <v>67</v>
      </c>
      <c r="N87" s="182"/>
      <c r="O87" s="899"/>
      <c r="P87" s="899"/>
      <c r="Q87" s="183"/>
      <c r="R87" s="1210"/>
    </row>
    <row r="88" spans="1:18" s="931" customFormat="1">
      <c r="A88" s="118"/>
      <c r="B88" s="1214" t="s">
        <v>153</v>
      </c>
      <c r="C88" s="1213"/>
      <c r="D88" s="1208">
        <v>10000</v>
      </c>
      <c r="E88" s="1203"/>
      <c r="F88" s="921"/>
      <c r="G88" s="899"/>
      <c r="H88" s="899"/>
      <c r="I88" s="1195"/>
      <c r="J88" s="182"/>
      <c r="K88" s="899"/>
      <c r="L88" s="899"/>
      <c r="M88" s="182"/>
      <c r="N88" s="182"/>
      <c r="O88" s="899"/>
      <c r="P88" s="899"/>
      <c r="Q88" s="183"/>
      <c r="R88" s="1210"/>
    </row>
    <row r="89" spans="1:18" s="931" customFormat="1">
      <c r="A89" s="118"/>
      <c r="B89" s="1214"/>
      <c r="C89" s="1213"/>
      <c r="D89" s="1208"/>
      <c r="E89" s="1203"/>
      <c r="F89" s="921"/>
      <c r="G89" s="899"/>
      <c r="H89" s="899"/>
      <c r="I89" s="1195"/>
      <c r="J89" s="182"/>
      <c r="K89" s="899"/>
      <c r="L89" s="899"/>
      <c r="M89" s="182"/>
      <c r="N89" s="182"/>
      <c r="O89" s="899"/>
      <c r="P89" s="899"/>
      <c r="Q89" s="183"/>
      <c r="R89" s="1210"/>
    </row>
    <row r="90" spans="1:18" s="931" customFormat="1">
      <c r="A90" s="349" t="s">
        <v>154</v>
      </c>
      <c r="B90" s="119"/>
      <c r="C90" s="1209"/>
      <c r="D90" s="1208"/>
      <c r="E90" s="1203"/>
      <c r="F90" s="921"/>
      <c r="G90" s="899"/>
      <c r="H90" s="899"/>
      <c r="I90" s="1195"/>
      <c r="J90" s="182"/>
      <c r="K90" s="899"/>
      <c r="L90" s="899"/>
      <c r="M90" s="182"/>
      <c r="N90" s="182"/>
      <c r="O90" s="899"/>
      <c r="P90" s="899"/>
      <c r="Q90" s="183"/>
      <c r="R90" s="1210"/>
    </row>
    <row r="91" spans="1:18" s="931" customFormat="1">
      <c r="A91" s="118"/>
      <c r="B91" s="110" t="s">
        <v>155</v>
      </c>
      <c r="C91" s="1215">
        <v>-2700000</v>
      </c>
      <c r="D91" s="1208"/>
      <c r="E91" s="1203"/>
      <c r="F91" s="921"/>
      <c r="G91" s="899"/>
      <c r="H91" s="899"/>
      <c r="I91" s="1195"/>
      <c r="J91" s="182"/>
      <c r="K91" s="899"/>
      <c r="L91" s="899"/>
      <c r="M91" s="182"/>
      <c r="N91" s="182"/>
      <c r="O91" s="899"/>
      <c r="P91" s="899"/>
      <c r="Q91" s="183"/>
      <c r="R91" s="1210"/>
    </row>
    <row r="92" spans="1:18" s="931" customFormat="1">
      <c r="A92" s="118"/>
      <c r="B92" s="110" t="s">
        <v>156</v>
      </c>
      <c r="C92" s="1215">
        <v>-635000</v>
      </c>
      <c r="D92" s="1208"/>
      <c r="E92" s="1203"/>
      <c r="F92" s="921"/>
      <c r="G92" s="899"/>
      <c r="H92" s="899"/>
      <c r="I92" s="1195"/>
      <c r="J92" s="182"/>
      <c r="K92" s="899"/>
      <c r="L92" s="899"/>
      <c r="M92" s="182"/>
      <c r="N92" s="182"/>
      <c r="O92" s="899"/>
      <c r="P92" s="899"/>
      <c r="Q92" s="183"/>
      <c r="R92" s="1210"/>
    </row>
    <row r="93" spans="1:18" s="931" customFormat="1">
      <c r="A93" s="118"/>
      <c r="B93" s="1214" t="s">
        <v>46</v>
      </c>
      <c r="C93" s="1213">
        <f>SUM(D81:D89)+SUM(C90:C92)</f>
        <v>0</v>
      </c>
      <c r="D93" s="1208"/>
      <c r="E93" s="1203"/>
      <c r="F93" s="921"/>
      <c r="G93" s="899"/>
      <c r="H93" s="899"/>
      <c r="I93" s="1195"/>
      <c r="J93" s="182"/>
      <c r="K93" s="899"/>
      <c r="L93" s="899"/>
      <c r="M93" s="182"/>
      <c r="N93" s="182"/>
      <c r="O93" s="899"/>
      <c r="P93" s="899"/>
      <c r="Q93" s="183"/>
      <c r="R93" s="1210"/>
    </row>
    <row r="94" spans="1:18" s="931" customFormat="1">
      <c r="A94" s="1225"/>
      <c r="B94" s="1224"/>
      <c r="C94" s="1223"/>
      <c r="D94" s="1222"/>
      <c r="E94" s="1221"/>
      <c r="F94" s="925"/>
      <c r="G94" s="896"/>
      <c r="H94" s="896"/>
      <c r="I94" s="1220"/>
      <c r="J94" s="893"/>
      <c r="K94" s="896"/>
      <c r="L94" s="896"/>
      <c r="M94" s="893"/>
      <c r="N94" s="893"/>
      <c r="O94" s="896"/>
      <c r="P94" s="896"/>
      <c r="Q94" s="1219"/>
      <c r="R94" s="1210"/>
    </row>
    <row r="95" spans="1:18" s="931" customFormat="1" ht="15">
      <c r="A95" s="1218" t="s">
        <v>157</v>
      </c>
      <c r="B95" s="1216"/>
      <c r="C95" s="1217" t="s">
        <v>158</v>
      </c>
      <c r="D95" s="1208"/>
      <c r="E95" s="1203"/>
      <c r="F95" s="921"/>
      <c r="G95" s="899"/>
      <c r="H95" s="899"/>
      <c r="I95" s="1195"/>
      <c r="J95" s="182"/>
      <c r="K95" s="899"/>
      <c r="L95" s="899"/>
      <c r="M95" s="182"/>
      <c r="N95" s="182"/>
      <c r="O95" s="899"/>
      <c r="P95" s="899"/>
      <c r="Q95" s="183"/>
      <c r="R95" s="1210"/>
    </row>
    <row r="96" spans="1:18" s="931" customFormat="1" ht="15">
      <c r="A96" s="1218" t="s">
        <v>159</v>
      </c>
      <c r="B96" s="1216"/>
      <c r="C96" s="1217" t="s">
        <v>160</v>
      </c>
      <c r="D96" s="1208"/>
      <c r="E96" s="1203"/>
      <c r="F96" s="921"/>
      <c r="G96" s="899"/>
      <c r="H96" s="899"/>
      <c r="I96" s="1195"/>
      <c r="J96" s="182"/>
      <c r="K96" s="899"/>
      <c r="L96" s="899"/>
      <c r="M96" s="182"/>
      <c r="N96" s="182"/>
      <c r="O96" s="899"/>
      <c r="P96" s="899"/>
      <c r="Q96" s="183"/>
      <c r="R96" s="1210"/>
    </row>
    <row r="97" spans="1:18" s="931" customFormat="1">
      <c r="A97" s="118"/>
      <c r="B97" s="1216"/>
      <c r="C97" s="1215"/>
      <c r="D97" s="1208"/>
      <c r="E97" s="1203"/>
      <c r="F97" s="921"/>
      <c r="G97" s="899"/>
      <c r="H97" s="899"/>
      <c r="I97" s="1195"/>
      <c r="J97" s="182"/>
      <c r="K97" s="899"/>
      <c r="L97" s="899"/>
      <c r="M97" s="182"/>
      <c r="N97" s="182"/>
      <c r="O97" s="899"/>
      <c r="P97" s="899"/>
      <c r="Q97" s="183"/>
      <c r="R97" s="1210"/>
    </row>
    <row r="98" spans="1:18" s="931" customFormat="1">
      <c r="A98" s="118"/>
      <c r="B98" s="1214"/>
      <c r="C98" s="1213"/>
      <c r="D98" s="1208"/>
      <c r="E98" s="1203"/>
      <c r="F98" s="921"/>
      <c r="G98" s="899"/>
      <c r="H98" s="899"/>
      <c r="I98" s="1195"/>
      <c r="J98" s="182"/>
      <c r="K98" s="899"/>
      <c r="L98" s="899"/>
      <c r="M98" s="182"/>
      <c r="N98" s="182"/>
      <c r="O98" s="899"/>
      <c r="P98" s="899"/>
      <c r="Q98" s="183"/>
      <c r="R98" s="1210"/>
    </row>
    <row r="99" spans="1:18" s="931" customFormat="1">
      <c r="A99" s="118"/>
      <c r="B99" s="1214"/>
      <c r="C99" s="1213"/>
      <c r="D99" s="1208"/>
      <c r="E99" s="1203"/>
      <c r="F99" s="921"/>
      <c r="G99" s="899"/>
      <c r="H99" s="899"/>
      <c r="I99" s="1195"/>
      <c r="J99" s="182"/>
      <c r="K99" s="899"/>
      <c r="L99" s="899"/>
      <c r="M99" s="182"/>
      <c r="N99" s="182"/>
      <c r="O99" s="899"/>
      <c r="P99" s="899"/>
      <c r="Q99" s="183"/>
      <c r="R99" s="1210"/>
    </row>
    <row r="100" spans="1:18" s="931" customFormat="1" ht="15">
      <c r="A100" s="118">
        <v>5006064</v>
      </c>
      <c r="B100" s="1233" t="s">
        <v>161</v>
      </c>
      <c r="C100" s="422" t="s">
        <v>162</v>
      </c>
      <c r="D100" s="1208">
        <v>2050000</v>
      </c>
      <c r="E100" s="1203" t="s">
        <v>163</v>
      </c>
      <c r="F100" s="921" t="s">
        <v>31</v>
      </c>
      <c r="G100" s="899" t="s">
        <v>164</v>
      </c>
      <c r="H100" s="899" t="s">
        <v>165</v>
      </c>
      <c r="I100" s="1195">
        <v>1930000</v>
      </c>
      <c r="J100" s="182" t="s">
        <v>164</v>
      </c>
      <c r="K100" s="899"/>
      <c r="L100" s="899"/>
      <c r="M100" s="182" t="s">
        <v>166</v>
      </c>
      <c r="N100" s="182"/>
      <c r="O100" s="899"/>
      <c r="P100" s="899"/>
      <c r="Q100" s="1232" t="s">
        <v>167</v>
      </c>
      <c r="R100" s="1210"/>
    </row>
    <row r="101" spans="1:18" s="931" customFormat="1" ht="15">
      <c r="A101" s="118"/>
      <c r="B101" s="1214" t="s">
        <v>168</v>
      </c>
      <c r="C101" s="1213"/>
      <c r="D101" s="1208">
        <v>30000</v>
      </c>
      <c r="E101" s="1203"/>
      <c r="F101" s="1231"/>
      <c r="G101" s="899"/>
      <c r="H101" s="899"/>
      <c r="I101" s="1195"/>
      <c r="J101" s="182"/>
      <c r="K101" s="899"/>
      <c r="L101" s="899"/>
      <c r="M101" s="182"/>
      <c r="N101" s="182"/>
      <c r="O101" s="899"/>
      <c r="P101" s="899"/>
      <c r="Q101" s="1229">
        <v>2437504650</v>
      </c>
      <c r="R101" s="1210"/>
    </row>
    <row r="102" spans="1:18" s="931" customFormat="1">
      <c r="A102" s="118"/>
      <c r="B102" s="1214"/>
      <c r="C102" s="1213"/>
      <c r="D102" s="1208"/>
      <c r="E102" s="1230" t="s">
        <v>169</v>
      </c>
      <c r="F102" s="921"/>
      <c r="G102" s="899"/>
      <c r="H102" s="899"/>
      <c r="I102" s="1195"/>
      <c r="J102" s="182"/>
      <c r="K102" s="899"/>
      <c r="L102" s="899"/>
      <c r="M102" s="182"/>
      <c r="N102" s="182"/>
      <c r="O102" s="899"/>
      <c r="P102" s="899"/>
      <c r="Q102" s="183"/>
      <c r="R102" s="1210"/>
    </row>
    <row r="103" spans="1:18" s="931" customFormat="1">
      <c r="A103" s="349" t="s">
        <v>170</v>
      </c>
      <c r="B103" s="119"/>
      <c r="C103" s="1209"/>
      <c r="D103" s="1208"/>
      <c r="E103" s="1203"/>
      <c r="F103" s="921"/>
      <c r="G103" s="899"/>
      <c r="H103" s="899"/>
      <c r="I103" s="1195"/>
      <c r="J103" s="182"/>
      <c r="K103" s="899"/>
      <c r="L103" s="899"/>
      <c r="M103" s="182"/>
      <c r="N103" s="182"/>
      <c r="O103" s="899"/>
      <c r="P103" s="899"/>
      <c r="Q103" s="183"/>
      <c r="R103" s="1210"/>
    </row>
    <row r="104" spans="1:18" s="931" customFormat="1">
      <c r="A104" s="118"/>
      <c r="B104" s="110" t="s">
        <v>171</v>
      </c>
      <c r="C104" s="1215">
        <v>-1000000</v>
      </c>
      <c r="D104" s="1208"/>
      <c r="E104" s="1203"/>
      <c r="F104" s="921"/>
      <c r="G104" s="899"/>
      <c r="H104" s="899"/>
      <c r="I104" s="1195"/>
      <c r="J104" s="182"/>
      <c r="K104" s="899"/>
      <c r="L104" s="899"/>
      <c r="M104" s="182"/>
      <c r="N104" s="182"/>
      <c r="O104" s="899"/>
      <c r="P104" s="899"/>
      <c r="Q104" s="183"/>
      <c r="R104" s="1210"/>
    </row>
    <row r="105" spans="1:18" s="931" customFormat="1">
      <c r="A105" s="118"/>
      <c r="B105" s="110" t="s">
        <v>172</v>
      </c>
      <c r="C105" s="1215">
        <v>-1080000</v>
      </c>
      <c r="D105" s="1208"/>
      <c r="E105" s="1203"/>
      <c r="F105" s="921"/>
      <c r="G105" s="899"/>
      <c r="H105" s="899"/>
      <c r="I105" s="1195"/>
      <c r="J105" s="182"/>
      <c r="K105" s="899"/>
      <c r="L105" s="899"/>
      <c r="M105" s="182"/>
      <c r="N105" s="182"/>
      <c r="O105" s="899"/>
      <c r="P105" s="899"/>
      <c r="Q105" s="183"/>
      <c r="R105" s="1210"/>
    </row>
    <row r="106" spans="1:18" s="931" customFormat="1">
      <c r="A106" s="118"/>
      <c r="B106" s="1214" t="s">
        <v>46</v>
      </c>
      <c r="C106" s="1213">
        <f>SUM(D95:D102)+SUM(C103:C105)</f>
        <v>0</v>
      </c>
      <c r="D106" s="1208"/>
      <c r="E106" s="1203"/>
      <c r="F106" s="921"/>
      <c r="G106" s="899"/>
      <c r="H106" s="899"/>
      <c r="I106" s="1195"/>
      <c r="J106" s="182"/>
      <c r="K106" s="899"/>
      <c r="L106" s="899"/>
      <c r="M106" s="182"/>
      <c r="N106" s="182"/>
      <c r="O106" s="899"/>
      <c r="P106" s="899"/>
      <c r="Q106" s="183"/>
      <c r="R106" s="1210"/>
    </row>
    <row r="107" spans="1:18" s="931" customFormat="1">
      <c r="A107" s="1225"/>
      <c r="B107" s="1224"/>
      <c r="C107" s="1223"/>
      <c r="D107" s="1222"/>
      <c r="E107" s="1221"/>
      <c r="F107" s="925"/>
      <c r="G107" s="896"/>
      <c r="H107" s="896"/>
      <c r="I107" s="1220"/>
      <c r="J107" s="893"/>
      <c r="K107" s="896"/>
      <c r="L107" s="896"/>
      <c r="M107" s="893"/>
      <c r="N107" s="893"/>
      <c r="O107" s="896"/>
      <c r="P107" s="896"/>
      <c r="Q107" s="1219"/>
      <c r="R107" s="1210"/>
    </row>
    <row r="108" spans="1:18" s="931" customFormat="1" ht="15">
      <c r="A108" s="1218" t="s">
        <v>173</v>
      </c>
      <c r="B108" s="1214"/>
      <c r="C108" s="1215" t="s">
        <v>174</v>
      </c>
      <c r="D108" s="1208"/>
      <c r="E108" s="1203"/>
      <c r="F108" s="921"/>
      <c r="G108" s="899"/>
      <c r="H108" s="899"/>
      <c r="I108" s="1195"/>
      <c r="J108" s="182"/>
      <c r="K108" s="899"/>
      <c r="L108" s="899"/>
      <c r="M108" s="182"/>
      <c r="N108" s="182"/>
      <c r="O108" s="899"/>
      <c r="P108" s="899"/>
      <c r="Q108" s="183"/>
      <c r="R108" s="1210"/>
    </row>
    <row r="109" spans="1:18" s="931" customFormat="1" ht="15">
      <c r="A109" s="1218" t="s">
        <v>175</v>
      </c>
      <c r="B109" s="1214"/>
      <c r="C109" s="1215"/>
      <c r="D109" s="1208"/>
      <c r="E109" s="1203"/>
      <c r="F109" s="921"/>
      <c r="G109" s="899"/>
      <c r="H109" s="899"/>
      <c r="I109" s="1195"/>
      <c r="J109" s="182"/>
      <c r="K109" s="899"/>
      <c r="L109" s="899"/>
      <c r="M109" s="182"/>
      <c r="N109" s="182"/>
      <c r="O109" s="899"/>
      <c r="P109" s="899"/>
      <c r="Q109" s="183"/>
      <c r="R109" s="1210"/>
    </row>
    <row r="110" spans="1:18" s="931" customFormat="1" ht="15">
      <c r="A110" s="118"/>
      <c r="B110" s="1214"/>
      <c r="C110" s="1217" t="s">
        <v>176</v>
      </c>
      <c r="D110" s="1208"/>
      <c r="E110" s="1203"/>
      <c r="F110" s="921"/>
      <c r="G110" s="899"/>
      <c r="H110" s="899"/>
      <c r="I110" s="1195"/>
      <c r="J110" s="182"/>
      <c r="K110" s="899"/>
      <c r="L110" s="899"/>
      <c r="M110" s="182"/>
      <c r="N110" s="182"/>
      <c r="O110" s="899"/>
      <c r="P110" s="899"/>
      <c r="Q110" s="183"/>
      <c r="R110" s="1210"/>
    </row>
    <row r="111" spans="1:18" s="931" customFormat="1">
      <c r="A111" s="118">
        <v>5007097</v>
      </c>
      <c r="B111" s="1216" t="s">
        <v>177</v>
      </c>
      <c r="C111" s="1215" t="s">
        <v>178</v>
      </c>
      <c r="D111" s="1208">
        <v>460000</v>
      </c>
      <c r="E111" s="1203"/>
      <c r="F111" s="921" t="s">
        <v>25</v>
      </c>
      <c r="G111" s="899" t="s">
        <v>179</v>
      </c>
      <c r="H111" s="899" t="s">
        <v>180</v>
      </c>
      <c r="I111" s="1195">
        <v>371000</v>
      </c>
      <c r="J111" s="182" t="s">
        <v>181</v>
      </c>
      <c r="K111" s="899"/>
      <c r="L111" s="899"/>
      <c r="M111" s="182" t="s">
        <v>41</v>
      </c>
      <c r="N111" s="182"/>
      <c r="O111" s="899"/>
      <c r="P111" s="899" t="s">
        <v>69</v>
      </c>
      <c r="Q111" s="183" t="s">
        <v>182</v>
      </c>
      <c r="R111" s="1210"/>
    </row>
    <row r="112" spans="1:18" s="931" customFormat="1" ht="15">
      <c r="A112" s="118"/>
      <c r="B112" s="1214"/>
      <c r="C112" s="1213"/>
      <c r="D112" s="1208"/>
      <c r="E112" s="1203"/>
      <c r="F112" s="921"/>
      <c r="G112" s="899"/>
      <c r="H112" s="899"/>
      <c r="I112" s="1195"/>
      <c r="J112" s="182"/>
      <c r="K112" s="899"/>
      <c r="L112" s="899"/>
      <c r="M112" s="182"/>
      <c r="N112" s="182"/>
      <c r="O112" s="899"/>
      <c r="P112" s="899"/>
      <c r="Q112" s="1229">
        <v>1002041213</v>
      </c>
      <c r="R112" s="1210"/>
    </row>
    <row r="113" spans="1:18" s="931" customFormat="1">
      <c r="A113" s="118"/>
      <c r="B113" s="1214"/>
      <c r="C113" s="1213"/>
      <c r="D113" s="1208"/>
      <c r="E113" s="1203"/>
      <c r="F113" s="921"/>
      <c r="G113" s="899"/>
      <c r="H113" s="899"/>
      <c r="I113" s="1195"/>
      <c r="J113" s="182"/>
      <c r="K113" s="899"/>
      <c r="L113" s="899"/>
      <c r="M113" s="182"/>
      <c r="N113" s="182"/>
      <c r="O113" s="899"/>
      <c r="P113" s="899"/>
      <c r="Q113" s="183"/>
      <c r="R113" s="1210"/>
    </row>
    <row r="114" spans="1:18" s="931" customFormat="1">
      <c r="A114" s="349" t="s">
        <v>183</v>
      </c>
      <c r="B114" s="119"/>
      <c r="C114" s="1209"/>
      <c r="D114" s="1208"/>
      <c r="E114" s="1203"/>
      <c r="F114" s="921"/>
      <c r="G114" s="899"/>
      <c r="H114" s="899"/>
      <c r="I114" s="1195"/>
      <c r="J114" s="182"/>
      <c r="K114" s="899"/>
      <c r="L114" s="899"/>
      <c r="M114" s="182"/>
      <c r="N114" s="182"/>
      <c r="O114" s="899"/>
      <c r="P114" s="899"/>
      <c r="Q114" s="183"/>
      <c r="R114" s="1210"/>
    </row>
    <row r="115" spans="1:18" s="931" customFormat="1">
      <c r="A115" s="118"/>
      <c r="B115" s="110" t="s">
        <v>184</v>
      </c>
      <c r="C115" s="1215">
        <v>-460000</v>
      </c>
      <c r="D115" s="1208"/>
      <c r="E115" s="1203"/>
      <c r="F115" s="921"/>
      <c r="G115" s="899"/>
      <c r="H115" s="899"/>
      <c r="I115" s="1195"/>
      <c r="J115" s="182"/>
      <c r="K115" s="899"/>
      <c r="L115" s="899"/>
      <c r="M115" s="182"/>
      <c r="N115" s="182"/>
      <c r="O115" s="899"/>
      <c r="P115" s="899"/>
      <c r="Q115" s="183"/>
      <c r="R115" s="1210"/>
    </row>
    <row r="116" spans="1:18" s="931" customFormat="1">
      <c r="A116" s="118"/>
      <c r="B116" s="110"/>
      <c r="C116" s="1215"/>
      <c r="D116" s="1208"/>
      <c r="E116" s="1203"/>
      <c r="F116" s="921"/>
      <c r="G116" s="899"/>
      <c r="H116" s="899"/>
      <c r="I116" s="1195"/>
      <c r="J116" s="182"/>
      <c r="K116" s="899"/>
      <c r="L116" s="899"/>
      <c r="M116" s="182"/>
      <c r="N116" s="182"/>
      <c r="O116" s="899"/>
      <c r="P116" s="899"/>
      <c r="Q116" s="183"/>
      <c r="R116" s="1210"/>
    </row>
    <row r="117" spans="1:18" s="931" customFormat="1">
      <c r="A117" s="118"/>
      <c r="B117" s="1214" t="s">
        <v>46</v>
      </c>
      <c r="C117" s="1213">
        <f>SUM(D108:D113)+SUM(C114:C116)</f>
        <v>0</v>
      </c>
      <c r="D117" s="1208"/>
      <c r="E117" s="1203"/>
      <c r="F117" s="921"/>
      <c r="G117" s="899"/>
      <c r="H117" s="899"/>
      <c r="I117" s="1195"/>
      <c r="J117" s="182"/>
      <c r="K117" s="899"/>
      <c r="L117" s="899"/>
      <c r="M117" s="182"/>
      <c r="N117" s="182"/>
      <c r="O117" s="899"/>
      <c r="P117" s="899"/>
      <c r="Q117" s="1226"/>
      <c r="R117" s="1210"/>
    </row>
    <row r="118" spans="1:18" s="931" customFormat="1">
      <c r="A118" s="1225"/>
      <c r="B118" s="1224"/>
      <c r="C118" s="1223"/>
      <c r="D118" s="1222"/>
      <c r="E118" s="1221"/>
      <c r="F118" s="925"/>
      <c r="G118" s="896"/>
      <c r="H118" s="896"/>
      <c r="I118" s="1220"/>
      <c r="J118" s="893"/>
      <c r="K118" s="896"/>
      <c r="L118" s="896"/>
      <c r="M118" s="893"/>
      <c r="N118" s="893"/>
      <c r="O118" s="896"/>
      <c r="P118" s="896"/>
      <c r="Q118" s="1219"/>
      <c r="R118" s="1210"/>
    </row>
    <row r="119" spans="1:18" s="931" customFormat="1" ht="15">
      <c r="A119" s="1218" t="s">
        <v>185</v>
      </c>
      <c r="B119" s="1214"/>
      <c r="C119" s="1215" t="s">
        <v>186</v>
      </c>
      <c r="D119" s="1208"/>
      <c r="E119" s="1203"/>
      <c r="F119" s="921"/>
      <c r="G119" s="899"/>
      <c r="H119" s="899"/>
      <c r="I119" s="1195"/>
      <c r="J119" s="182"/>
      <c r="K119" s="899"/>
      <c r="L119" s="899"/>
      <c r="M119" s="182"/>
      <c r="N119" s="182"/>
      <c r="O119" s="899"/>
      <c r="P119" s="899"/>
      <c r="Q119" s="183"/>
      <c r="R119" s="1210"/>
    </row>
    <row r="120" spans="1:18" s="931" customFormat="1" ht="15">
      <c r="A120" s="1218" t="s">
        <v>187</v>
      </c>
      <c r="B120" s="1214"/>
      <c r="C120" s="1217" t="s">
        <v>188</v>
      </c>
      <c r="D120" s="1208"/>
      <c r="E120" s="1203"/>
      <c r="F120" s="921"/>
      <c r="G120" s="899"/>
      <c r="H120" s="899"/>
      <c r="I120" s="1195"/>
      <c r="J120" s="182"/>
      <c r="K120" s="899"/>
      <c r="L120" s="899"/>
      <c r="M120" s="182"/>
      <c r="N120" s="182"/>
      <c r="O120" s="899"/>
      <c r="P120" s="899"/>
      <c r="Q120" s="183"/>
      <c r="R120" s="1210"/>
    </row>
    <row r="121" spans="1:18" s="931" customFormat="1">
      <c r="A121" s="118"/>
      <c r="B121" s="1214"/>
      <c r="C121" s="1213"/>
      <c r="D121" s="1208"/>
      <c r="E121" s="1203"/>
      <c r="F121" s="921"/>
      <c r="G121" s="899"/>
      <c r="H121" s="899"/>
      <c r="I121" s="1195"/>
      <c r="J121" s="182"/>
      <c r="K121" s="899"/>
      <c r="L121" s="899"/>
      <c r="M121" s="182"/>
      <c r="N121" s="182"/>
      <c r="O121" s="899"/>
      <c r="P121" s="899"/>
      <c r="Q121" s="183"/>
      <c r="R121" s="1210"/>
    </row>
    <row r="122" spans="1:18" s="931" customFormat="1">
      <c r="A122" s="118">
        <v>5101035</v>
      </c>
      <c r="B122" s="1216" t="s">
        <v>189</v>
      </c>
      <c r="C122" s="1215" t="s">
        <v>190</v>
      </c>
      <c r="D122" s="1208">
        <v>540350</v>
      </c>
      <c r="E122" s="1203"/>
      <c r="F122" s="921" t="s">
        <v>73</v>
      </c>
      <c r="G122" s="899" t="s">
        <v>191</v>
      </c>
      <c r="H122" s="899" t="s">
        <v>192</v>
      </c>
      <c r="I122" s="1195">
        <v>445000</v>
      </c>
      <c r="J122" s="899" t="s">
        <v>191</v>
      </c>
      <c r="K122" s="899"/>
      <c r="L122" s="899"/>
      <c r="M122" s="182"/>
      <c r="N122" s="182"/>
      <c r="O122" s="899"/>
      <c r="P122" s="899" t="s">
        <v>52</v>
      </c>
      <c r="Q122" s="183" t="s">
        <v>193</v>
      </c>
      <c r="R122" s="1210"/>
    </row>
    <row r="123" spans="1:18" s="931" customFormat="1">
      <c r="A123" s="118"/>
      <c r="B123" s="1214"/>
      <c r="C123" s="1213"/>
      <c r="D123" s="1208"/>
      <c r="E123" s="1203"/>
      <c r="F123" s="921"/>
      <c r="G123" s="899"/>
      <c r="H123" s="899"/>
      <c r="I123" s="1195"/>
      <c r="J123" s="182"/>
      <c r="K123" s="899"/>
      <c r="L123" s="899"/>
      <c r="M123" s="182"/>
      <c r="N123" s="182"/>
      <c r="O123" s="899"/>
      <c r="P123" s="899"/>
      <c r="Q123" s="183">
        <v>1031487726</v>
      </c>
      <c r="R123" s="1210"/>
    </row>
    <row r="124" spans="1:18" s="931" customFormat="1">
      <c r="A124" s="118"/>
      <c r="B124" s="1214"/>
      <c r="C124" s="1213"/>
      <c r="D124" s="1208"/>
      <c r="E124" s="1203"/>
      <c r="F124" s="921"/>
      <c r="G124" s="899"/>
      <c r="H124" s="899"/>
      <c r="I124" s="1195"/>
      <c r="J124" s="182"/>
      <c r="K124" s="899"/>
      <c r="L124" s="899"/>
      <c r="M124" s="182"/>
      <c r="N124" s="182"/>
      <c r="O124" s="899"/>
      <c r="P124" s="899"/>
      <c r="Q124" s="183"/>
      <c r="R124" s="1210"/>
    </row>
    <row r="125" spans="1:18" s="931" customFormat="1">
      <c r="A125" s="118"/>
      <c r="B125" s="1214"/>
      <c r="C125" s="1213"/>
      <c r="D125" s="1208"/>
      <c r="E125" s="1203"/>
      <c r="F125" s="921"/>
      <c r="G125" s="899"/>
      <c r="H125" s="899"/>
      <c r="I125" s="1195"/>
      <c r="J125" s="182"/>
      <c r="K125" s="899"/>
      <c r="L125" s="899"/>
      <c r="M125" s="182"/>
      <c r="N125" s="182"/>
      <c r="O125" s="899"/>
      <c r="P125" s="899"/>
      <c r="Q125" s="183"/>
      <c r="R125" s="1210"/>
    </row>
    <row r="126" spans="1:18" s="931" customFormat="1">
      <c r="A126" s="349" t="s">
        <v>194</v>
      </c>
      <c r="B126" s="119"/>
      <c r="C126" s="1209"/>
      <c r="D126" s="1208"/>
      <c r="E126" s="1203"/>
      <c r="F126" s="921"/>
      <c r="G126" s="899"/>
      <c r="H126" s="899"/>
      <c r="I126" s="1195"/>
      <c r="J126" s="182"/>
      <c r="K126" s="899"/>
      <c r="L126" s="899"/>
      <c r="M126" s="182"/>
      <c r="N126" s="182"/>
      <c r="O126" s="899"/>
      <c r="P126" s="899"/>
      <c r="Q126" s="183"/>
      <c r="R126" s="1210"/>
    </row>
    <row r="127" spans="1:18" s="931" customFormat="1">
      <c r="A127" s="118"/>
      <c r="B127" s="110" t="s">
        <v>195</v>
      </c>
      <c r="C127" s="1215">
        <v>-540350</v>
      </c>
      <c r="D127" s="1208"/>
      <c r="E127" s="1203"/>
      <c r="F127" s="921"/>
      <c r="G127" s="899"/>
      <c r="H127" s="899"/>
      <c r="I127" s="1195"/>
      <c r="J127" s="182"/>
      <c r="K127" s="899"/>
      <c r="L127" s="899"/>
      <c r="M127" s="182"/>
      <c r="N127" s="182"/>
      <c r="O127" s="899"/>
      <c r="P127" s="899"/>
      <c r="Q127" s="183"/>
      <c r="R127" s="1210"/>
    </row>
    <row r="128" spans="1:18" s="931" customFormat="1">
      <c r="A128" s="118"/>
      <c r="B128" s="110"/>
      <c r="C128" s="1215"/>
      <c r="D128" s="1208"/>
      <c r="E128" s="1203"/>
      <c r="F128" s="921"/>
      <c r="G128" s="899"/>
      <c r="H128" s="899"/>
      <c r="I128" s="1195"/>
      <c r="J128" s="182"/>
      <c r="K128" s="899"/>
      <c r="L128" s="899"/>
      <c r="M128" s="182"/>
      <c r="N128" s="182"/>
      <c r="O128" s="899"/>
      <c r="P128" s="899"/>
      <c r="Q128" s="183"/>
      <c r="R128" s="1210"/>
    </row>
    <row r="129" spans="1:18" s="931" customFormat="1">
      <c r="A129" s="118"/>
      <c r="B129" s="1214" t="s">
        <v>46</v>
      </c>
      <c r="C129" s="1213">
        <f>SUM(D119:D125)+SUM(C126:C128)</f>
        <v>0</v>
      </c>
      <c r="D129" s="1208"/>
      <c r="E129" s="1203"/>
      <c r="F129" s="921"/>
      <c r="G129" s="899"/>
      <c r="H129" s="899"/>
      <c r="I129" s="1195"/>
      <c r="J129" s="182"/>
      <c r="K129" s="899"/>
      <c r="L129" s="899"/>
      <c r="M129" s="182"/>
      <c r="N129" s="182"/>
      <c r="O129" s="899"/>
      <c r="P129" s="899"/>
      <c r="Q129" s="183"/>
      <c r="R129" s="1210"/>
    </row>
    <row r="130" spans="1:18" s="931" customFormat="1">
      <c r="A130" s="1225"/>
      <c r="B130" s="1224"/>
      <c r="C130" s="1223"/>
      <c r="D130" s="1222"/>
      <c r="E130" s="1221"/>
      <c r="F130" s="925"/>
      <c r="G130" s="896"/>
      <c r="H130" s="896"/>
      <c r="I130" s="1220"/>
      <c r="J130" s="893"/>
      <c r="K130" s="896"/>
      <c r="L130" s="896"/>
      <c r="M130" s="893"/>
      <c r="N130" s="893"/>
      <c r="O130" s="896"/>
      <c r="P130" s="896"/>
      <c r="Q130" s="1219"/>
      <c r="R130" s="1210"/>
    </row>
    <row r="131" spans="1:18" s="931" customFormat="1" ht="15">
      <c r="A131" s="1218" t="s">
        <v>196</v>
      </c>
      <c r="B131" s="1214"/>
      <c r="C131" s="1215" t="s">
        <v>197</v>
      </c>
      <c r="D131" s="1208"/>
      <c r="E131" s="1203"/>
      <c r="F131" s="921"/>
      <c r="G131" s="899"/>
      <c r="H131" s="899"/>
      <c r="I131" s="1195"/>
      <c r="J131" s="182"/>
      <c r="K131" s="899"/>
      <c r="L131" s="899"/>
      <c r="M131" s="182"/>
      <c r="N131" s="182"/>
      <c r="O131" s="899"/>
      <c r="P131" s="899"/>
      <c r="Q131" s="183"/>
      <c r="R131" s="1210"/>
    </row>
    <row r="132" spans="1:18" s="931" customFormat="1" ht="15">
      <c r="A132" s="1218" t="s">
        <v>198</v>
      </c>
      <c r="B132" s="1214"/>
      <c r="C132" s="1215" t="s">
        <v>199</v>
      </c>
      <c r="D132" s="1208"/>
      <c r="E132" s="1203"/>
      <c r="F132" s="921"/>
      <c r="G132" s="899"/>
      <c r="H132" s="899"/>
      <c r="I132" s="1195"/>
      <c r="J132" s="182"/>
      <c r="K132" s="899"/>
      <c r="L132" s="899"/>
      <c r="M132" s="182"/>
      <c r="N132" s="182"/>
      <c r="O132" s="899"/>
      <c r="P132" s="899"/>
      <c r="Q132" s="183"/>
      <c r="R132" s="1210"/>
    </row>
    <row r="133" spans="1:18" s="931" customFormat="1">
      <c r="A133" s="118"/>
      <c r="B133" s="1214"/>
      <c r="C133" s="1213"/>
      <c r="D133" s="1208"/>
      <c r="E133" s="1203"/>
      <c r="F133" s="921"/>
      <c r="G133" s="899"/>
      <c r="H133" s="899"/>
      <c r="I133" s="1195"/>
      <c r="J133" s="182"/>
      <c r="K133" s="899"/>
      <c r="L133" s="899"/>
      <c r="M133" s="182"/>
      <c r="N133" s="182"/>
      <c r="O133" s="899"/>
      <c r="P133" s="899"/>
      <c r="Q133" s="183"/>
      <c r="R133" s="1210"/>
    </row>
    <row r="134" spans="1:18" s="931" customFormat="1">
      <c r="A134" s="118">
        <v>5103014</v>
      </c>
      <c r="B134" s="1216" t="s">
        <v>200</v>
      </c>
      <c r="C134" s="1215" t="s">
        <v>201</v>
      </c>
      <c r="D134" s="1208">
        <v>570000</v>
      </c>
      <c r="E134" s="1203"/>
      <c r="F134" s="921" t="s">
        <v>25</v>
      </c>
      <c r="G134" s="899" t="s">
        <v>202</v>
      </c>
      <c r="H134" s="899" t="s">
        <v>203</v>
      </c>
      <c r="I134" s="1195">
        <v>446000</v>
      </c>
      <c r="J134" s="182" t="s">
        <v>197</v>
      </c>
      <c r="K134" s="899"/>
      <c r="L134" s="899"/>
      <c r="M134" s="182"/>
      <c r="N134" s="182"/>
      <c r="O134" s="899"/>
      <c r="P134" s="899" t="s">
        <v>52</v>
      </c>
      <c r="Q134" s="183" t="s">
        <v>204</v>
      </c>
      <c r="R134" s="1210"/>
    </row>
    <row r="135" spans="1:18" s="931" customFormat="1">
      <c r="A135" s="118">
        <v>5104082</v>
      </c>
      <c r="B135" s="1216" t="s">
        <v>205</v>
      </c>
      <c r="C135" s="1215" t="s">
        <v>206</v>
      </c>
      <c r="D135" s="1208">
        <v>787800</v>
      </c>
      <c r="E135" s="1203"/>
      <c r="F135" s="921" t="s">
        <v>207</v>
      </c>
      <c r="G135" s="899" t="s">
        <v>208</v>
      </c>
      <c r="H135" s="899" t="s">
        <v>209</v>
      </c>
      <c r="I135" s="1195">
        <v>690000</v>
      </c>
      <c r="J135" s="182" t="s">
        <v>197</v>
      </c>
      <c r="K135" s="899"/>
      <c r="L135" s="899"/>
      <c r="M135" s="182"/>
      <c r="N135" s="182"/>
      <c r="O135" s="899"/>
      <c r="P135" s="899"/>
      <c r="Q135" s="1228">
        <v>1487397682</v>
      </c>
      <c r="R135" s="1210"/>
    </row>
    <row r="136" spans="1:18" s="931" customFormat="1">
      <c r="A136" s="118"/>
      <c r="B136" s="1214"/>
      <c r="C136" s="1213"/>
      <c r="D136" s="1208"/>
      <c r="E136" s="1203"/>
      <c r="F136" s="921"/>
      <c r="G136" s="899"/>
      <c r="H136" s="899"/>
      <c r="I136" s="1195"/>
      <c r="J136" s="182"/>
      <c r="K136" s="899"/>
      <c r="L136" s="899"/>
      <c r="M136" s="182"/>
      <c r="N136" s="182"/>
      <c r="O136" s="899"/>
      <c r="P136" s="899"/>
      <c r="Q136" s="183"/>
      <c r="R136" s="1210"/>
    </row>
    <row r="137" spans="1:18" s="931" customFormat="1">
      <c r="A137" s="118"/>
      <c r="B137" s="1214"/>
      <c r="C137" s="1213"/>
      <c r="D137" s="1208"/>
      <c r="E137" s="1203"/>
      <c r="F137" s="921"/>
      <c r="G137" s="899"/>
      <c r="H137" s="899"/>
      <c r="I137" s="1195"/>
      <c r="J137" s="182"/>
      <c r="K137" s="899"/>
      <c r="L137" s="899"/>
      <c r="M137" s="182"/>
      <c r="N137" s="182"/>
      <c r="O137" s="899"/>
      <c r="P137" s="899"/>
      <c r="Q137" s="183"/>
      <c r="R137" s="1210"/>
    </row>
    <row r="138" spans="1:18" s="931" customFormat="1">
      <c r="A138" s="349" t="s">
        <v>210</v>
      </c>
      <c r="B138" s="119"/>
      <c r="C138" s="1209"/>
      <c r="D138" s="1208"/>
      <c r="E138" s="1203"/>
      <c r="F138" s="921"/>
      <c r="G138" s="899"/>
      <c r="H138" s="899"/>
      <c r="I138" s="1195"/>
      <c r="J138" s="182"/>
      <c r="K138" s="899"/>
      <c r="L138" s="899"/>
      <c r="M138" s="182"/>
      <c r="N138" s="182"/>
      <c r="O138" s="899"/>
      <c r="P138" s="899"/>
      <c r="Q138" s="183"/>
      <c r="R138" s="1210"/>
    </row>
    <row r="139" spans="1:18" s="931" customFormat="1">
      <c r="A139" s="118"/>
      <c r="B139" s="110" t="s">
        <v>211</v>
      </c>
      <c r="C139" s="1215">
        <v>-1357800</v>
      </c>
      <c r="D139" s="1208"/>
      <c r="E139" s="1203"/>
      <c r="F139" s="921"/>
      <c r="G139" s="899"/>
      <c r="H139" s="899"/>
      <c r="I139" s="1195"/>
      <c r="J139" s="182"/>
      <c r="K139" s="899"/>
      <c r="L139" s="899"/>
      <c r="M139" s="182"/>
      <c r="N139" s="182"/>
      <c r="O139" s="899"/>
      <c r="P139" s="899"/>
      <c r="Q139" s="183"/>
      <c r="R139" s="1210"/>
    </row>
    <row r="140" spans="1:18" s="931" customFormat="1">
      <c r="A140" s="118"/>
      <c r="B140" s="110"/>
      <c r="C140" s="1215"/>
      <c r="D140" s="1208"/>
      <c r="E140" s="1203"/>
      <c r="F140" s="921"/>
      <c r="G140" s="899"/>
      <c r="H140" s="899"/>
      <c r="I140" s="1195"/>
      <c r="J140" s="182"/>
      <c r="K140" s="899"/>
      <c r="L140" s="899"/>
      <c r="M140" s="182"/>
      <c r="N140" s="182"/>
      <c r="O140" s="899"/>
      <c r="P140" s="899"/>
      <c r="Q140" s="183"/>
      <c r="R140" s="1210"/>
    </row>
    <row r="141" spans="1:18" s="931" customFormat="1">
      <c r="A141" s="118"/>
      <c r="B141" s="1214" t="s">
        <v>46</v>
      </c>
      <c r="C141" s="1213">
        <f>SUM(D131:D137)+SUM(C138:C140)</f>
        <v>0</v>
      </c>
      <c r="D141" s="1208"/>
      <c r="E141" s="1203"/>
      <c r="F141" s="921"/>
      <c r="G141" s="899"/>
      <c r="H141" s="899"/>
      <c r="I141" s="1195"/>
      <c r="J141" s="182"/>
      <c r="K141" s="899"/>
      <c r="L141" s="899"/>
      <c r="M141" s="182"/>
      <c r="N141" s="182"/>
      <c r="O141" s="899"/>
      <c r="P141" s="899"/>
      <c r="Q141" s="1226"/>
      <c r="R141" s="1210"/>
    </row>
    <row r="142" spans="1:18" s="931" customFormat="1">
      <c r="A142" s="1225"/>
      <c r="B142" s="1224"/>
      <c r="C142" s="1223"/>
      <c r="D142" s="1222"/>
      <c r="E142" s="1221"/>
      <c r="F142" s="925"/>
      <c r="G142" s="896"/>
      <c r="H142" s="896"/>
      <c r="I142" s="1220"/>
      <c r="J142" s="893"/>
      <c r="K142" s="896"/>
      <c r="L142" s="896"/>
      <c r="M142" s="893"/>
      <c r="N142" s="893"/>
      <c r="O142" s="896"/>
      <c r="P142" s="896"/>
      <c r="Q142" s="1219"/>
      <c r="R142" s="1210"/>
    </row>
    <row r="143" spans="1:18" s="931" customFormat="1" ht="15">
      <c r="A143" s="1218" t="s">
        <v>212</v>
      </c>
      <c r="B143" s="1214"/>
      <c r="C143" s="1215" t="s">
        <v>213</v>
      </c>
      <c r="D143" s="1208"/>
      <c r="E143" s="1203"/>
      <c r="F143" s="921"/>
      <c r="G143" s="899"/>
      <c r="H143" s="899"/>
      <c r="I143" s="1195"/>
      <c r="J143" s="182"/>
      <c r="K143" s="899"/>
      <c r="L143" s="899"/>
      <c r="M143" s="182"/>
      <c r="N143" s="182"/>
      <c r="O143" s="899"/>
      <c r="P143" s="899"/>
      <c r="Q143" s="183"/>
      <c r="R143" s="1210"/>
    </row>
    <row r="144" spans="1:18" s="931" customFormat="1" ht="15">
      <c r="A144" s="1218" t="s">
        <v>214</v>
      </c>
      <c r="B144" s="1214"/>
      <c r="C144" s="1215" t="s">
        <v>215</v>
      </c>
      <c r="D144" s="1208"/>
      <c r="E144" s="1203"/>
      <c r="F144" s="921"/>
      <c r="G144" s="899"/>
      <c r="H144" s="899"/>
      <c r="I144" s="1195"/>
      <c r="J144" s="182"/>
      <c r="K144" s="899"/>
      <c r="L144" s="899"/>
      <c r="M144" s="182"/>
      <c r="N144" s="182"/>
      <c r="O144" s="899"/>
      <c r="P144" s="899"/>
      <c r="Q144" s="183"/>
      <c r="R144" s="1210"/>
    </row>
    <row r="145" spans="1:18" s="931" customFormat="1">
      <c r="B145" s="1214"/>
      <c r="C145" s="1213"/>
      <c r="D145" s="1208"/>
      <c r="E145" s="1203"/>
      <c r="F145" s="921"/>
      <c r="G145" s="899"/>
      <c r="H145" s="899"/>
      <c r="I145" s="1195"/>
      <c r="J145" s="182"/>
      <c r="K145" s="899"/>
      <c r="L145" s="899"/>
      <c r="M145" s="182"/>
      <c r="N145" s="182"/>
      <c r="O145" s="899"/>
      <c r="P145" s="899"/>
      <c r="Q145" s="183"/>
      <c r="R145" s="1210"/>
    </row>
    <row r="146" spans="1:18" s="931" customFormat="1">
      <c r="A146" s="118"/>
      <c r="B146" s="1214"/>
      <c r="C146" s="1213"/>
      <c r="D146" s="1208"/>
      <c r="E146" s="1203"/>
      <c r="F146" s="921"/>
      <c r="G146" s="899"/>
      <c r="H146" s="899"/>
      <c r="I146" s="1195"/>
      <c r="J146" s="182"/>
      <c r="K146" s="899"/>
      <c r="L146" s="899"/>
      <c r="M146" s="182"/>
      <c r="N146" s="182"/>
      <c r="O146" s="899"/>
      <c r="P146" s="899"/>
      <c r="Q146" s="183"/>
      <c r="R146" s="1210"/>
    </row>
    <row r="147" spans="1:18" s="931" customFormat="1">
      <c r="A147" s="118">
        <v>5108017</v>
      </c>
      <c r="B147" s="1216" t="s">
        <v>142</v>
      </c>
      <c r="C147" s="1215" t="s">
        <v>216</v>
      </c>
      <c r="D147" s="1208">
        <v>681000</v>
      </c>
      <c r="E147" s="1203"/>
      <c r="F147" s="921" t="s">
        <v>217</v>
      </c>
      <c r="G147" s="899" t="s">
        <v>218</v>
      </c>
      <c r="H147" s="899" t="s">
        <v>219</v>
      </c>
      <c r="I147" s="1195">
        <v>581000</v>
      </c>
      <c r="J147" s="182" t="s">
        <v>220</v>
      </c>
      <c r="K147" s="899"/>
      <c r="L147" s="899"/>
      <c r="M147" s="182"/>
      <c r="N147" s="182"/>
      <c r="O147" s="899"/>
      <c r="P147" s="899"/>
      <c r="Q147" s="183"/>
      <c r="R147" s="1210"/>
    </row>
    <row r="148" spans="1:18" s="931" customFormat="1">
      <c r="A148" s="118">
        <v>5108018</v>
      </c>
      <c r="B148" s="1216" t="s">
        <v>221</v>
      </c>
      <c r="C148" s="1215" t="s">
        <v>222</v>
      </c>
      <c r="D148" s="1208">
        <v>900000</v>
      </c>
      <c r="E148" s="1203"/>
      <c r="F148" s="921" t="s">
        <v>25</v>
      </c>
      <c r="G148" s="899" t="s">
        <v>223</v>
      </c>
      <c r="H148" s="899" t="s">
        <v>224</v>
      </c>
      <c r="I148" s="1195">
        <v>800000</v>
      </c>
      <c r="J148" s="182" t="s">
        <v>220</v>
      </c>
      <c r="K148" s="899"/>
      <c r="L148" s="899"/>
      <c r="M148" s="182"/>
      <c r="N148" s="182"/>
      <c r="O148" s="899"/>
      <c r="P148" s="899" t="s">
        <v>52</v>
      </c>
      <c r="Q148" s="914" t="s">
        <v>225</v>
      </c>
      <c r="R148" s="1210"/>
    </row>
    <row r="149" spans="1:18" s="931" customFormat="1">
      <c r="A149" s="118"/>
      <c r="B149" s="1214"/>
      <c r="C149" s="1213"/>
      <c r="D149" s="1208"/>
      <c r="E149" s="1203"/>
      <c r="F149" s="921"/>
      <c r="G149" s="899"/>
      <c r="H149" s="899"/>
      <c r="I149" s="1195"/>
      <c r="J149" s="182"/>
      <c r="K149" s="899"/>
      <c r="L149" s="899"/>
      <c r="M149" s="182"/>
      <c r="N149" s="182"/>
      <c r="O149" s="899"/>
      <c r="P149" s="899"/>
      <c r="Q149" s="224">
        <v>9860729922</v>
      </c>
      <c r="R149" s="1210"/>
    </row>
    <row r="150" spans="1:18" s="931" customFormat="1">
      <c r="A150" s="118"/>
      <c r="B150" s="1214"/>
      <c r="C150" s="1213"/>
      <c r="D150" s="1208"/>
      <c r="E150" s="1203"/>
      <c r="F150" s="921"/>
      <c r="G150" s="899"/>
      <c r="H150" s="899"/>
      <c r="I150" s="1195"/>
      <c r="J150" s="182"/>
      <c r="K150" s="899"/>
      <c r="L150" s="899"/>
      <c r="M150" s="182"/>
      <c r="N150" s="182"/>
      <c r="O150" s="899"/>
      <c r="P150" s="899"/>
      <c r="Q150" s="183"/>
      <c r="R150" s="1210"/>
    </row>
    <row r="151" spans="1:18" s="931" customFormat="1">
      <c r="A151" s="349" t="s">
        <v>226</v>
      </c>
      <c r="B151" s="119"/>
      <c r="C151" s="1209"/>
      <c r="D151" s="1208"/>
      <c r="E151" s="1203"/>
      <c r="F151" s="921"/>
      <c r="G151" s="899"/>
      <c r="H151" s="899"/>
      <c r="I151" s="1195"/>
      <c r="J151" s="182"/>
      <c r="K151" s="899"/>
      <c r="L151" s="899"/>
      <c r="M151" s="182"/>
      <c r="N151" s="182"/>
      <c r="O151" s="899"/>
      <c r="P151" s="899"/>
      <c r="Q151" s="183"/>
      <c r="R151" s="1210"/>
    </row>
    <row r="152" spans="1:18" s="931" customFormat="1">
      <c r="A152" s="118"/>
      <c r="B152" s="110" t="s">
        <v>227</v>
      </c>
      <c r="C152" s="1215">
        <v>-1581000</v>
      </c>
      <c r="D152" s="1208"/>
      <c r="E152" s="1203"/>
      <c r="F152" s="921"/>
      <c r="G152" s="899"/>
      <c r="H152" s="899"/>
      <c r="I152" s="1195"/>
      <c r="J152" s="182"/>
      <c r="K152" s="899"/>
      <c r="L152" s="899"/>
      <c r="M152" s="182"/>
      <c r="N152" s="182"/>
      <c r="O152" s="899"/>
      <c r="P152" s="899"/>
      <c r="Q152" s="183"/>
      <c r="R152" s="1210"/>
    </row>
    <row r="153" spans="1:18" s="931" customFormat="1">
      <c r="A153" s="118"/>
      <c r="B153" s="110"/>
      <c r="C153" s="1215"/>
      <c r="D153" s="1208"/>
      <c r="E153" s="1203"/>
      <c r="F153" s="921"/>
      <c r="G153" s="899"/>
      <c r="H153" s="899"/>
      <c r="I153" s="1195"/>
      <c r="J153" s="182"/>
      <c r="K153" s="899"/>
      <c r="L153" s="899"/>
      <c r="M153" s="182"/>
      <c r="N153" s="182"/>
      <c r="O153" s="899"/>
      <c r="P153" s="899"/>
      <c r="Q153" s="183"/>
      <c r="R153" s="1210"/>
    </row>
    <row r="154" spans="1:18" s="931" customFormat="1">
      <c r="A154" s="118"/>
      <c r="B154" s="1214" t="s">
        <v>46</v>
      </c>
      <c r="C154" s="1213">
        <f>SUM(D143:D150)+SUM(C151:C153)</f>
        <v>0</v>
      </c>
      <c r="D154" s="1208"/>
      <c r="E154" s="1203"/>
      <c r="F154" s="921"/>
      <c r="G154" s="899"/>
      <c r="H154" s="899"/>
      <c r="I154" s="1195"/>
      <c r="J154" s="182"/>
      <c r="K154" s="899"/>
      <c r="L154" s="899"/>
      <c r="M154" s="182"/>
      <c r="N154" s="182"/>
      <c r="O154" s="899"/>
      <c r="P154" s="899"/>
      <c r="Q154" s="183"/>
      <c r="R154" s="1210"/>
    </row>
    <row r="155" spans="1:18" s="931" customFormat="1">
      <c r="A155" s="1225"/>
      <c r="B155" s="1224"/>
      <c r="C155" s="1223"/>
      <c r="D155" s="1222"/>
      <c r="E155" s="1221"/>
      <c r="F155" s="925"/>
      <c r="G155" s="896"/>
      <c r="H155" s="896"/>
      <c r="I155" s="1220"/>
      <c r="J155" s="893"/>
      <c r="K155" s="896"/>
      <c r="L155" s="896"/>
      <c r="M155" s="893"/>
      <c r="N155" s="893"/>
      <c r="O155" s="896"/>
      <c r="P155" s="896"/>
      <c r="Q155" s="1219"/>
      <c r="R155" s="1210"/>
    </row>
    <row r="156" spans="1:18" s="931" customFormat="1" ht="15">
      <c r="A156" s="1218" t="s">
        <v>228</v>
      </c>
      <c r="B156" s="1214"/>
      <c r="C156" s="1215" t="s">
        <v>229</v>
      </c>
      <c r="D156" s="1208"/>
      <c r="E156" s="1203"/>
      <c r="F156" s="921"/>
      <c r="G156" s="899"/>
      <c r="H156" s="899"/>
      <c r="I156" s="1195"/>
      <c r="J156" s="182"/>
      <c r="K156" s="899"/>
      <c r="L156" s="899"/>
      <c r="M156" s="182"/>
      <c r="N156" s="182"/>
      <c r="O156" s="899"/>
      <c r="P156" s="899"/>
      <c r="Q156" s="183"/>
      <c r="R156" s="1210"/>
    </row>
    <row r="157" spans="1:18" s="931" customFormat="1" ht="15">
      <c r="A157" s="1218" t="s">
        <v>230</v>
      </c>
      <c r="B157" s="1214"/>
      <c r="C157" s="1215" t="s">
        <v>231</v>
      </c>
      <c r="D157" s="1208"/>
      <c r="E157" s="1203"/>
      <c r="F157" s="921"/>
      <c r="G157" s="899"/>
      <c r="H157" s="899"/>
      <c r="I157" s="1195"/>
      <c r="J157" s="182"/>
      <c r="K157" s="899"/>
      <c r="L157" s="899"/>
      <c r="M157" s="182"/>
      <c r="N157" s="182"/>
      <c r="O157" s="899"/>
      <c r="P157" s="899"/>
      <c r="Q157" s="183"/>
      <c r="R157" s="1210"/>
    </row>
    <row r="158" spans="1:18" s="931" customFormat="1">
      <c r="A158" s="118"/>
      <c r="B158" s="1214"/>
      <c r="C158" s="1213"/>
      <c r="D158" s="1208"/>
      <c r="E158" s="1203"/>
      <c r="F158" s="921"/>
      <c r="G158" s="899"/>
      <c r="H158" s="899"/>
      <c r="I158" s="1195"/>
      <c r="J158" s="182"/>
      <c r="K158" s="899"/>
      <c r="L158" s="899"/>
      <c r="M158" s="182"/>
      <c r="N158" s="182"/>
      <c r="O158" s="899"/>
      <c r="P158" s="899"/>
      <c r="Q158" s="183"/>
      <c r="R158" s="1210"/>
    </row>
    <row r="159" spans="1:18" s="931" customFormat="1">
      <c r="A159" s="118">
        <v>5108125</v>
      </c>
      <c r="B159" s="1216" t="s">
        <v>221</v>
      </c>
      <c r="C159" s="1215" t="s">
        <v>232</v>
      </c>
      <c r="D159" s="1208">
        <v>858500</v>
      </c>
      <c r="E159" s="1203"/>
      <c r="F159" s="921" t="s">
        <v>25</v>
      </c>
      <c r="G159" s="899" t="s">
        <v>233</v>
      </c>
      <c r="H159" s="899" t="s">
        <v>100</v>
      </c>
      <c r="I159" s="1195">
        <v>760000</v>
      </c>
      <c r="J159" s="182" t="s">
        <v>234</v>
      </c>
      <c r="K159" s="899"/>
      <c r="L159" s="899"/>
      <c r="M159" s="182"/>
      <c r="N159" s="182"/>
      <c r="O159" s="899"/>
      <c r="P159" s="899"/>
      <c r="Q159" s="914" t="s">
        <v>235</v>
      </c>
      <c r="R159" s="1210"/>
    </row>
    <row r="160" spans="1:18" s="931" customFormat="1">
      <c r="A160" s="118">
        <v>5108126</v>
      </c>
      <c r="B160" s="1216" t="s">
        <v>221</v>
      </c>
      <c r="C160" s="1215" t="s">
        <v>236</v>
      </c>
      <c r="D160" s="1208">
        <v>797900</v>
      </c>
      <c r="E160" s="1203"/>
      <c r="F160" s="921" t="s">
        <v>25</v>
      </c>
      <c r="G160" s="899" t="s">
        <v>233</v>
      </c>
      <c r="H160" s="899" t="s">
        <v>100</v>
      </c>
      <c r="I160" s="1195">
        <v>730000</v>
      </c>
      <c r="J160" s="182" t="s">
        <v>234</v>
      </c>
      <c r="K160" s="899"/>
      <c r="L160" s="899"/>
      <c r="M160" s="182"/>
      <c r="N160" s="182"/>
      <c r="O160" s="899"/>
      <c r="P160" s="899"/>
      <c r="Q160" s="1227">
        <v>4058652080</v>
      </c>
      <c r="R160" s="1210"/>
    </row>
    <row r="161" spans="1:18" s="931" customFormat="1">
      <c r="A161" s="118"/>
      <c r="B161" s="1216"/>
      <c r="C161" s="1215"/>
      <c r="D161" s="1208"/>
      <c r="E161" s="1203"/>
      <c r="F161" s="921"/>
      <c r="G161" s="899"/>
      <c r="H161" s="899"/>
      <c r="I161" s="1195"/>
      <c r="J161" s="182"/>
      <c r="K161" s="899"/>
      <c r="L161" s="899"/>
      <c r="M161" s="182"/>
      <c r="N161" s="182"/>
      <c r="O161" s="899"/>
      <c r="P161" s="899"/>
      <c r="Q161" s="183"/>
      <c r="R161" s="1210"/>
    </row>
    <row r="162" spans="1:18" s="931" customFormat="1">
      <c r="A162" s="118"/>
      <c r="B162" s="1214"/>
      <c r="C162" s="1213"/>
      <c r="D162" s="1208"/>
      <c r="E162" s="1203"/>
      <c r="F162" s="921"/>
      <c r="G162" s="899"/>
      <c r="H162" s="899"/>
      <c r="I162" s="1195"/>
      <c r="J162" s="182"/>
      <c r="K162" s="899"/>
      <c r="L162" s="899"/>
      <c r="M162" s="182"/>
      <c r="N162" s="182"/>
      <c r="O162" s="899"/>
      <c r="P162" s="899"/>
      <c r="Q162" s="183"/>
      <c r="R162" s="1210"/>
    </row>
    <row r="163" spans="1:18" s="931" customFormat="1">
      <c r="A163" s="349" t="s">
        <v>237</v>
      </c>
      <c r="B163" s="119"/>
      <c r="C163" s="1209"/>
      <c r="D163" s="1208"/>
      <c r="E163" s="1203"/>
      <c r="F163" s="921"/>
      <c r="G163" s="899"/>
      <c r="H163" s="899"/>
      <c r="I163" s="1195"/>
      <c r="J163" s="182"/>
      <c r="K163" s="899"/>
      <c r="L163" s="899"/>
      <c r="M163" s="182"/>
      <c r="N163" s="182"/>
      <c r="O163" s="899"/>
      <c r="P163" s="899"/>
      <c r="Q163" s="183"/>
      <c r="R163" s="1210"/>
    </row>
    <row r="164" spans="1:18" s="931" customFormat="1">
      <c r="A164" s="118"/>
      <c r="B164" s="110" t="s">
        <v>238</v>
      </c>
      <c r="C164" s="1215">
        <v>-1656400</v>
      </c>
      <c r="D164" s="1208"/>
      <c r="E164" s="1203"/>
      <c r="F164" s="921"/>
      <c r="G164" s="899"/>
      <c r="H164" s="899"/>
      <c r="I164" s="1195"/>
      <c r="J164" s="182"/>
      <c r="K164" s="899"/>
      <c r="L164" s="899"/>
      <c r="M164" s="182"/>
      <c r="N164" s="182"/>
      <c r="O164" s="899"/>
      <c r="P164" s="899"/>
      <c r="Q164" s="183"/>
      <c r="R164" s="1210"/>
    </row>
    <row r="165" spans="1:18" s="931" customFormat="1">
      <c r="A165" s="118"/>
      <c r="B165" s="110"/>
      <c r="C165" s="1215"/>
      <c r="D165" s="1208"/>
      <c r="E165" s="1203"/>
      <c r="F165" s="921"/>
      <c r="G165" s="899"/>
      <c r="H165" s="899"/>
      <c r="I165" s="1195"/>
      <c r="J165" s="182"/>
      <c r="K165" s="899"/>
      <c r="L165" s="899"/>
      <c r="M165" s="182"/>
      <c r="N165" s="182"/>
      <c r="O165" s="899"/>
      <c r="P165" s="899"/>
      <c r="Q165" s="183"/>
      <c r="R165" s="1210"/>
    </row>
    <row r="166" spans="1:18" s="931" customFormat="1">
      <c r="A166" s="118"/>
      <c r="B166" s="1214" t="s">
        <v>46</v>
      </c>
      <c r="C166" s="1213">
        <f>SUM(D156:D162)+SUM(C163:C165)</f>
        <v>0</v>
      </c>
      <c r="D166" s="1208"/>
      <c r="E166" s="1203"/>
      <c r="F166" s="921"/>
      <c r="G166" s="899"/>
      <c r="H166" s="899"/>
      <c r="I166" s="1195"/>
      <c r="J166" s="182"/>
      <c r="K166" s="899"/>
      <c r="L166" s="899"/>
      <c r="M166" s="182"/>
      <c r="N166" s="182"/>
      <c r="O166" s="899"/>
      <c r="P166" s="899"/>
      <c r="Q166" s="183"/>
      <c r="R166" s="1210"/>
    </row>
    <row r="167" spans="1:18" s="931" customFormat="1">
      <c r="A167" s="1225"/>
      <c r="B167" s="1224"/>
      <c r="C167" s="1223"/>
      <c r="D167" s="1222"/>
      <c r="E167" s="1221"/>
      <c r="F167" s="925"/>
      <c r="G167" s="896"/>
      <c r="H167" s="896"/>
      <c r="I167" s="1220"/>
      <c r="J167" s="893"/>
      <c r="K167" s="896"/>
      <c r="L167" s="896"/>
      <c r="M167" s="893"/>
      <c r="N167" s="893"/>
      <c r="O167" s="896"/>
      <c r="P167" s="896"/>
      <c r="Q167" s="1219"/>
      <c r="R167" s="1210"/>
    </row>
    <row r="168" spans="1:18" s="931" customFormat="1" ht="15">
      <c r="A168" s="1218" t="s">
        <v>239</v>
      </c>
      <c r="B168" s="1214"/>
      <c r="C168" s="1215" t="s">
        <v>240</v>
      </c>
      <c r="D168" s="1208"/>
      <c r="E168" s="1203"/>
      <c r="F168" s="921"/>
      <c r="G168" s="899"/>
      <c r="H168" s="899"/>
      <c r="I168" s="1195"/>
      <c r="J168" s="182"/>
      <c r="K168" s="899"/>
      <c r="L168" s="899"/>
      <c r="M168" s="182"/>
      <c r="N168" s="182"/>
      <c r="O168" s="899"/>
      <c r="P168" s="899"/>
      <c r="Q168" s="183"/>
      <c r="R168" s="1210"/>
    </row>
    <row r="169" spans="1:18" s="931" customFormat="1">
      <c r="A169" s="1997" t="s">
        <v>241</v>
      </c>
      <c r="B169" s="1214"/>
      <c r="C169" s="1215" t="s">
        <v>242</v>
      </c>
      <c r="D169" s="1208"/>
      <c r="E169" s="1203"/>
      <c r="F169" s="921"/>
      <c r="G169" s="899"/>
      <c r="H169" s="899"/>
      <c r="I169" s="1195"/>
      <c r="J169" s="182"/>
      <c r="K169" s="899"/>
      <c r="L169" s="899"/>
      <c r="M169" s="182"/>
      <c r="N169" s="182"/>
      <c r="O169" s="899"/>
      <c r="P169" s="899"/>
      <c r="Q169" s="183"/>
      <c r="R169" s="1210"/>
    </row>
    <row r="170" spans="1:18" s="931" customFormat="1" ht="15">
      <c r="A170" s="118"/>
      <c r="B170" s="1214"/>
      <c r="C170" s="1215"/>
      <c r="D170" s="1208"/>
      <c r="E170" s="1203"/>
      <c r="F170" s="921" t="s">
        <v>25</v>
      </c>
      <c r="G170" s="899" t="s">
        <v>243</v>
      </c>
      <c r="H170" s="899" t="s">
        <v>244</v>
      </c>
      <c r="I170" s="1195">
        <v>390000</v>
      </c>
      <c r="J170" s="182"/>
      <c r="K170" s="899"/>
      <c r="L170" s="899"/>
      <c r="M170" s="182"/>
      <c r="N170" s="182"/>
      <c r="O170" s="899"/>
      <c r="P170" s="899"/>
      <c r="Q170" s="914" t="s">
        <v>245</v>
      </c>
      <c r="R170" s="1210"/>
    </row>
    <row r="171" spans="1:18" s="931" customFormat="1" ht="15">
      <c r="A171" s="118">
        <v>5111037</v>
      </c>
      <c r="B171" s="1216" t="s">
        <v>246</v>
      </c>
      <c r="C171" s="1215" t="s">
        <v>247</v>
      </c>
      <c r="D171" s="1208">
        <v>470000</v>
      </c>
      <c r="E171" s="1203"/>
      <c r="F171" s="921" t="s">
        <v>25</v>
      </c>
      <c r="G171" s="899" t="s">
        <v>243</v>
      </c>
      <c r="H171" s="899" t="s">
        <v>248</v>
      </c>
      <c r="I171" s="1195">
        <v>400000</v>
      </c>
      <c r="J171" s="182"/>
      <c r="K171" s="899"/>
      <c r="L171" s="899"/>
      <c r="M171" s="182"/>
      <c r="N171" s="182"/>
      <c r="O171" s="899"/>
      <c r="P171" s="899"/>
      <c r="Q171" s="1227">
        <v>1133468114</v>
      </c>
      <c r="R171" s="1210"/>
    </row>
    <row r="172" spans="1:18" s="931" customFormat="1">
      <c r="A172" s="118">
        <v>5111038</v>
      </c>
      <c r="B172" s="1216" t="s">
        <v>246</v>
      </c>
      <c r="C172" s="1215" t="s">
        <v>249</v>
      </c>
      <c r="D172" s="1208">
        <v>480000</v>
      </c>
      <c r="E172" s="1203"/>
      <c r="F172" s="921"/>
      <c r="G172" s="899"/>
      <c r="H172" s="899"/>
      <c r="I172" s="1195"/>
      <c r="J172" s="182"/>
      <c r="K172" s="899"/>
      <c r="L172" s="899"/>
      <c r="M172" s="182"/>
      <c r="N172" s="182"/>
      <c r="O172" s="899"/>
      <c r="P172" s="899"/>
      <c r="Q172" s="183"/>
      <c r="R172" s="1210"/>
    </row>
    <row r="173" spans="1:18" s="931" customFormat="1">
      <c r="A173" s="118"/>
      <c r="B173" s="1216"/>
      <c r="C173" s="1215"/>
      <c r="D173" s="1208"/>
      <c r="E173" s="1203"/>
      <c r="F173" s="921"/>
      <c r="G173" s="899"/>
      <c r="H173" s="899"/>
      <c r="I173" s="1195"/>
      <c r="J173" s="182"/>
      <c r="K173" s="899"/>
      <c r="L173" s="899"/>
      <c r="M173" s="182"/>
      <c r="N173" s="182"/>
      <c r="O173" s="899"/>
      <c r="P173" s="899"/>
      <c r="Q173" s="183"/>
      <c r="R173" s="1210"/>
    </row>
    <row r="174" spans="1:18" s="931" customFormat="1">
      <c r="A174" s="349" t="s">
        <v>250</v>
      </c>
      <c r="B174" s="119"/>
      <c r="C174" s="1209"/>
      <c r="D174" s="1208"/>
      <c r="E174" s="1203"/>
      <c r="F174" s="921"/>
      <c r="G174" s="899"/>
      <c r="H174" s="899"/>
      <c r="I174" s="1195"/>
      <c r="J174" s="182"/>
      <c r="K174" s="899"/>
      <c r="L174" s="899"/>
      <c r="M174" s="182"/>
      <c r="N174" s="182"/>
      <c r="O174" s="899"/>
      <c r="P174" s="899"/>
      <c r="Q174" s="183"/>
      <c r="R174" s="1210"/>
    </row>
    <row r="175" spans="1:18" s="931" customFormat="1">
      <c r="A175" s="118"/>
      <c r="B175" s="110" t="s">
        <v>251</v>
      </c>
      <c r="C175" s="1215">
        <v>-500000</v>
      </c>
      <c r="D175" s="1208"/>
      <c r="E175" s="1203"/>
      <c r="F175" s="921"/>
      <c r="G175" s="899"/>
      <c r="H175" s="899"/>
      <c r="I175" s="1195"/>
      <c r="J175" s="182"/>
      <c r="K175" s="899"/>
      <c r="L175" s="899"/>
      <c r="M175" s="182"/>
      <c r="N175" s="182"/>
      <c r="O175" s="899"/>
      <c r="P175" s="899"/>
      <c r="Q175" s="183"/>
      <c r="R175" s="1210"/>
    </row>
    <row r="176" spans="1:18" s="931" customFormat="1">
      <c r="A176" s="118"/>
      <c r="B176" s="110" t="s">
        <v>252</v>
      </c>
      <c r="C176" s="1215">
        <v>-450000</v>
      </c>
      <c r="D176" s="1208"/>
      <c r="E176" s="1203"/>
      <c r="F176" s="921"/>
      <c r="G176" s="899"/>
      <c r="H176" s="899"/>
      <c r="I176" s="1195"/>
      <c r="J176" s="182"/>
      <c r="K176" s="899"/>
      <c r="L176" s="899"/>
      <c r="M176" s="182"/>
      <c r="N176" s="182"/>
      <c r="O176" s="899"/>
      <c r="P176" s="899"/>
      <c r="Q176" s="183"/>
      <c r="R176" s="1210"/>
    </row>
    <row r="177" spans="1:18" s="931" customFormat="1">
      <c r="A177" s="118"/>
      <c r="B177" s="1214" t="s">
        <v>46</v>
      </c>
      <c r="C177" s="1213">
        <f>SUM(D168:D173)+SUM(C174:C176)</f>
        <v>0</v>
      </c>
      <c r="D177" s="1208"/>
      <c r="E177" s="1203"/>
      <c r="F177" s="921"/>
      <c r="G177" s="899"/>
      <c r="H177" s="899"/>
      <c r="I177" s="1195"/>
      <c r="J177" s="182"/>
      <c r="K177" s="899"/>
      <c r="L177" s="899"/>
      <c r="M177" s="182"/>
      <c r="N177" s="182"/>
      <c r="O177" s="899"/>
      <c r="P177" s="899"/>
      <c r="Q177" s="1226"/>
      <c r="R177" s="1210"/>
    </row>
    <row r="178" spans="1:18" s="931" customFormat="1">
      <c r="A178" s="1225"/>
      <c r="B178" s="1224"/>
      <c r="C178" s="1223"/>
      <c r="D178" s="1222"/>
      <c r="E178" s="1221"/>
      <c r="F178" s="925"/>
      <c r="G178" s="896"/>
      <c r="H178" s="896"/>
      <c r="I178" s="1220"/>
      <c r="J178" s="893"/>
      <c r="K178" s="896"/>
      <c r="L178" s="896"/>
      <c r="M178" s="893"/>
      <c r="N178" s="893"/>
      <c r="O178" s="896"/>
      <c r="P178" s="896"/>
      <c r="Q178" s="1219"/>
      <c r="R178" s="1210"/>
    </row>
    <row r="179" spans="1:18" s="931" customFormat="1">
      <c r="A179" s="1997" t="s">
        <v>253</v>
      </c>
      <c r="B179" s="1214"/>
      <c r="C179" s="1998" t="s">
        <v>254</v>
      </c>
      <c r="D179" s="1208"/>
      <c r="E179" s="1203"/>
      <c r="F179" s="921"/>
      <c r="G179" s="899"/>
      <c r="H179" s="899"/>
      <c r="I179" s="1195"/>
      <c r="J179" s="182"/>
      <c r="K179" s="899"/>
      <c r="L179" s="899"/>
      <c r="M179" s="182"/>
      <c r="N179" s="182"/>
      <c r="O179" s="899"/>
      <c r="P179" s="899"/>
      <c r="Q179" s="183"/>
      <c r="R179" s="1210"/>
    </row>
    <row r="180" spans="1:18" s="931" customFormat="1">
      <c r="A180" s="1997" t="s">
        <v>255</v>
      </c>
      <c r="B180" s="1214"/>
      <c r="C180" s="1998" t="s">
        <v>256</v>
      </c>
      <c r="D180" s="1208"/>
      <c r="E180" s="1203"/>
      <c r="F180" s="921"/>
      <c r="G180" s="899"/>
      <c r="H180" s="899"/>
      <c r="I180" s="1195"/>
      <c r="J180" s="182"/>
      <c r="K180" s="899"/>
      <c r="L180" s="899"/>
      <c r="M180" s="182"/>
      <c r="N180" s="182"/>
      <c r="O180" s="899"/>
      <c r="P180" s="899"/>
      <c r="Q180" s="183"/>
      <c r="R180" s="1210"/>
    </row>
    <row r="181" spans="1:18" s="931" customFormat="1">
      <c r="A181" s="118"/>
      <c r="B181" s="1214"/>
      <c r="C181" s="1213"/>
      <c r="D181" s="1208"/>
      <c r="E181" s="1203"/>
      <c r="F181" s="921"/>
      <c r="G181" s="899"/>
      <c r="H181" s="899"/>
      <c r="I181" s="1195"/>
      <c r="J181" s="182"/>
      <c r="K181" s="899"/>
      <c r="L181" s="899"/>
      <c r="M181" s="182"/>
      <c r="N181" s="182"/>
      <c r="O181" s="899"/>
      <c r="P181" s="899"/>
      <c r="Q181" s="183"/>
      <c r="R181" s="1210"/>
    </row>
    <row r="182" spans="1:18" s="931" customFormat="1">
      <c r="A182" s="118">
        <v>5206107</v>
      </c>
      <c r="B182" s="1216" t="s">
        <v>142</v>
      </c>
      <c r="C182" s="1215" t="s">
        <v>257</v>
      </c>
      <c r="D182" s="1208">
        <v>750000</v>
      </c>
      <c r="E182" s="1203"/>
      <c r="F182" s="921" t="s">
        <v>25</v>
      </c>
      <c r="G182" s="899" t="s">
        <v>258</v>
      </c>
      <c r="H182" s="899" t="s">
        <v>203</v>
      </c>
      <c r="I182" s="1195">
        <v>652000</v>
      </c>
      <c r="J182" s="182"/>
      <c r="K182" s="899"/>
      <c r="L182" s="899"/>
      <c r="M182" s="182"/>
      <c r="N182" s="182"/>
      <c r="O182" s="899"/>
      <c r="Q182" s="1399">
        <v>43336</v>
      </c>
      <c r="R182" s="1210"/>
    </row>
    <row r="183" spans="1:18" s="931" customFormat="1">
      <c r="A183" s="118">
        <v>5207039</v>
      </c>
      <c r="B183" s="1216" t="s">
        <v>259</v>
      </c>
      <c r="C183" s="1215" t="s">
        <v>260</v>
      </c>
      <c r="D183" s="1208">
        <v>763000</v>
      </c>
      <c r="E183" s="1203"/>
      <c r="F183" s="921" t="s">
        <v>25</v>
      </c>
      <c r="G183" s="899" t="s">
        <v>261</v>
      </c>
      <c r="H183" s="899" t="s">
        <v>262</v>
      </c>
      <c r="I183" s="1195">
        <v>665000</v>
      </c>
      <c r="J183" s="182"/>
      <c r="K183" s="899"/>
      <c r="L183" s="899"/>
      <c r="M183" s="182"/>
      <c r="N183" s="182"/>
      <c r="O183" s="899"/>
      <c r="Q183" s="1228" t="s">
        <v>263</v>
      </c>
      <c r="R183" s="1210"/>
    </row>
    <row r="184" spans="1:18" s="931" customFormat="1">
      <c r="A184" s="118"/>
      <c r="B184" s="1214"/>
      <c r="C184" s="1213"/>
      <c r="D184" s="1208"/>
      <c r="E184" s="1203"/>
      <c r="F184" s="921"/>
      <c r="G184" s="899"/>
      <c r="H184" s="899"/>
      <c r="I184" s="1195"/>
      <c r="J184" s="182"/>
      <c r="K184" s="899"/>
      <c r="L184" s="899"/>
      <c r="M184" s="182"/>
      <c r="N184" s="182"/>
      <c r="O184" s="899"/>
      <c r="P184" s="899"/>
      <c r="Q184" s="183"/>
      <c r="R184" s="1210"/>
    </row>
    <row r="185" spans="1:18" s="931" customFormat="1">
      <c r="A185" s="118"/>
      <c r="B185" s="1214"/>
      <c r="C185" s="1213"/>
      <c r="D185" s="1208"/>
      <c r="E185" s="1203"/>
      <c r="F185" s="921"/>
      <c r="G185" s="899"/>
      <c r="H185" s="899"/>
      <c r="I185" s="1195"/>
      <c r="J185" s="182"/>
      <c r="K185" s="899"/>
      <c r="L185" s="899"/>
      <c r="M185" s="182"/>
      <c r="N185" s="182"/>
      <c r="O185" s="899"/>
      <c r="P185" s="899"/>
      <c r="Q185" s="183"/>
      <c r="R185" s="1210"/>
    </row>
    <row r="186" spans="1:18" s="931" customFormat="1">
      <c r="A186" s="349" t="s">
        <v>264</v>
      </c>
      <c r="B186" s="119"/>
      <c r="C186" s="1209"/>
      <c r="D186" s="1208"/>
      <c r="E186" s="1203"/>
      <c r="F186" s="921"/>
      <c r="G186" s="899"/>
      <c r="H186" s="899"/>
      <c r="I186" s="1195"/>
      <c r="J186" s="182"/>
      <c r="K186" s="899"/>
      <c r="L186" s="899"/>
      <c r="M186" s="182"/>
      <c r="N186" s="182"/>
      <c r="O186" s="899"/>
      <c r="P186" s="899"/>
      <c r="Q186" s="183"/>
      <c r="R186" s="1210"/>
    </row>
    <row r="187" spans="1:18" s="931" customFormat="1">
      <c r="A187" s="118"/>
      <c r="B187" s="110" t="s">
        <v>265</v>
      </c>
      <c r="C187" s="1215">
        <v>-750000</v>
      </c>
      <c r="D187" s="1208"/>
      <c r="E187" s="1203"/>
      <c r="F187" s="921"/>
      <c r="G187" s="899"/>
      <c r="H187" s="899"/>
      <c r="I187" s="1195"/>
      <c r="J187" s="182"/>
      <c r="K187" s="899"/>
      <c r="L187" s="899"/>
      <c r="M187" s="182"/>
      <c r="N187" s="182"/>
      <c r="O187" s="899"/>
      <c r="P187" s="899"/>
      <c r="Q187" s="183"/>
      <c r="R187" s="1210"/>
    </row>
    <row r="188" spans="1:18" s="931" customFormat="1">
      <c r="A188" s="118"/>
      <c r="B188" s="110" t="s">
        <v>266</v>
      </c>
      <c r="C188" s="1215">
        <v>-763000</v>
      </c>
      <c r="D188" s="1208"/>
      <c r="E188" s="1203"/>
      <c r="F188" s="921"/>
      <c r="G188" s="899"/>
      <c r="H188" s="899"/>
      <c r="I188" s="1195"/>
      <c r="J188" s="182"/>
      <c r="K188" s="899"/>
      <c r="L188" s="899"/>
      <c r="M188" s="182"/>
      <c r="N188" s="182"/>
      <c r="O188" s="899"/>
      <c r="P188" s="899"/>
      <c r="Q188" s="183"/>
      <c r="R188" s="1210"/>
    </row>
    <row r="189" spans="1:18" s="931" customFormat="1">
      <c r="A189" s="118"/>
      <c r="B189" s="1214" t="s">
        <v>46</v>
      </c>
      <c r="C189" s="1213">
        <f>SUM(D180:D185)+SUM(C186:C188)</f>
        <v>0</v>
      </c>
      <c r="D189" s="1208"/>
      <c r="E189" s="1203"/>
      <c r="F189" s="921"/>
      <c r="G189" s="899"/>
      <c r="H189" s="899"/>
      <c r="I189" s="1195"/>
      <c r="J189" s="182"/>
      <c r="K189" s="899"/>
      <c r="L189" s="899"/>
      <c r="M189" s="182"/>
      <c r="N189" s="182"/>
      <c r="O189" s="899"/>
      <c r="P189" s="899"/>
      <c r="Q189" s="183"/>
      <c r="R189" s="1210"/>
    </row>
    <row r="190" spans="1:18" s="931" customFormat="1">
      <c r="A190" s="1225"/>
      <c r="B190" s="1224"/>
      <c r="C190" s="1223"/>
      <c r="D190" s="1222"/>
      <c r="E190" s="1221"/>
      <c r="F190" s="925"/>
      <c r="G190" s="896"/>
      <c r="H190" s="896"/>
      <c r="I190" s="1220"/>
      <c r="J190" s="893"/>
      <c r="K190" s="896"/>
      <c r="L190" s="896"/>
      <c r="M190" s="893"/>
      <c r="N190" s="893"/>
      <c r="O190" s="896"/>
      <c r="P190" s="896"/>
      <c r="Q190" s="1219"/>
      <c r="R190" s="1210"/>
    </row>
    <row r="191" spans="1:18" s="931" customFormat="1">
      <c r="A191" s="1997" t="s">
        <v>267</v>
      </c>
      <c r="B191" s="1214"/>
      <c r="C191" s="1998" t="s">
        <v>268</v>
      </c>
      <c r="D191" s="1208"/>
      <c r="E191" s="1203"/>
      <c r="F191" s="921"/>
      <c r="G191" s="899"/>
      <c r="H191" s="899"/>
      <c r="I191" s="1195"/>
      <c r="J191" s="182"/>
      <c r="K191" s="899"/>
      <c r="L191" s="899"/>
      <c r="M191" s="182"/>
      <c r="N191" s="182"/>
      <c r="O191" s="899"/>
      <c r="P191" s="899"/>
      <c r="Q191" s="183"/>
      <c r="R191" s="1210"/>
    </row>
    <row r="192" spans="1:18" s="931" customFormat="1">
      <c r="A192" s="1409" t="s">
        <v>269</v>
      </c>
      <c r="B192" s="1214"/>
      <c r="C192" s="1998" t="s">
        <v>270</v>
      </c>
      <c r="D192" s="1208"/>
      <c r="E192" s="1203"/>
      <c r="F192" s="921"/>
      <c r="G192" s="899"/>
      <c r="H192" s="899"/>
      <c r="I192" s="1195"/>
      <c r="J192" s="182"/>
      <c r="K192" s="899"/>
      <c r="L192" s="899"/>
      <c r="M192" s="182"/>
      <c r="N192" s="182"/>
      <c r="O192" s="899"/>
      <c r="P192" s="899"/>
      <c r="Q192" s="1399">
        <v>43490</v>
      </c>
      <c r="R192" s="1210"/>
    </row>
    <row r="193" spans="1:18" s="931" customFormat="1">
      <c r="A193" s="118"/>
      <c r="B193" s="1214"/>
      <c r="C193" s="1213"/>
      <c r="D193" s="1208"/>
      <c r="E193" s="1203"/>
      <c r="F193" s="921"/>
      <c r="G193" s="899"/>
      <c r="H193" s="899"/>
      <c r="I193" s="1195"/>
      <c r="J193" s="182"/>
      <c r="K193" s="899"/>
      <c r="L193" s="899"/>
      <c r="M193" s="182"/>
      <c r="N193" s="182"/>
      <c r="O193" s="899"/>
      <c r="P193" s="899"/>
      <c r="Q193" s="1377" t="s">
        <v>271</v>
      </c>
      <c r="R193" s="1210"/>
    </row>
    <row r="194" spans="1:18" s="931" customFormat="1">
      <c r="A194" s="118">
        <v>5211054</v>
      </c>
      <c r="B194" s="1216" t="s">
        <v>272</v>
      </c>
      <c r="C194" s="1215" t="s">
        <v>273</v>
      </c>
      <c r="D194" s="1396">
        <v>545000</v>
      </c>
      <c r="E194" s="1203"/>
      <c r="F194" s="921" t="s">
        <v>31</v>
      </c>
      <c r="G194" s="899">
        <v>43432</v>
      </c>
      <c r="H194" s="899" t="s">
        <v>274</v>
      </c>
      <c r="I194" s="1195">
        <v>450000</v>
      </c>
      <c r="J194" s="182"/>
      <c r="K194" s="899"/>
      <c r="L194" s="899"/>
      <c r="M194" s="182"/>
      <c r="N194" s="182"/>
      <c r="O194" s="899"/>
      <c r="P194" s="899"/>
      <c r="Q194" s="183"/>
      <c r="R194" s="1210"/>
    </row>
    <row r="195" spans="1:18" s="931" customFormat="1">
      <c r="A195" s="118"/>
      <c r="B195" s="1216"/>
      <c r="C195" s="1215"/>
      <c r="D195" s="1208"/>
      <c r="E195" s="1203"/>
      <c r="F195" s="921"/>
      <c r="G195" s="899"/>
      <c r="H195" s="899"/>
      <c r="I195" s="1195"/>
      <c r="J195" s="182"/>
      <c r="K195" s="899"/>
      <c r="L195" s="899"/>
      <c r="M195" s="182"/>
      <c r="N195" s="182"/>
      <c r="O195" s="899"/>
      <c r="P195" s="899"/>
      <c r="Q195" s="183"/>
      <c r="R195" s="1210"/>
    </row>
    <row r="196" spans="1:18" s="931" customFormat="1">
      <c r="A196" s="118"/>
      <c r="B196" s="1214"/>
      <c r="C196" s="1213"/>
      <c r="D196" s="1208"/>
      <c r="E196" s="1203"/>
      <c r="F196" s="921"/>
      <c r="G196" s="899"/>
      <c r="H196" s="899"/>
      <c r="I196" s="1195"/>
      <c r="J196" s="182"/>
      <c r="K196" s="899"/>
      <c r="L196" s="899"/>
      <c r="M196" s="182"/>
      <c r="N196" s="182"/>
      <c r="O196" s="899"/>
      <c r="P196" s="899"/>
      <c r="Q196" s="183"/>
      <c r="R196" s="1210"/>
    </row>
    <row r="197" spans="1:18" s="931" customFormat="1">
      <c r="A197" s="118"/>
      <c r="B197" s="1214"/>
      <c r="C197" s="1213"/>
      <c r="D197" s="1208"/>
      <c r="E197" s="1203"/>
      <c r="F197" s="921"/>
      <c r="G197" s="899"/>
      <c r="H197" s="899"/>
      <c r="I197" s="1195"/>
      <c r="J197" s="182"/>
      <c r="K197" s="899"/>
      <c r="L197" s="899"/>
      <c r="M197" s="182"/>
      <c r="N197" s="182"/>
      <c r="O197" s="899"/>
      <c r="P197" s="899"/>
      <c r="Q197" s="183"/>
      <c r="R197" s="1210"/>
    </row>
    <row r="198" spans="1:18" s="931" customFormat="1">
      <c r="A198" s="349" t="s">
        <v>275</v>
      </c>
      <c r="B198" s="119"/>
      <c r="C198" s="1209"/>
      <c r="D198" s="1208"/>
      <c r="E198" s="1203"/>
      <c r="F198" s="921"/>
      <c r="G198" s="899"/>
      <c r="H198" s="899"/>
      <c r="I198" s="1195"/>
      <c r="J198" s="182"/>
      <c r="K198" s="899"/>
      <c r="L198" s="899"/>
      <c r="M198" s="182"/>
      <c r="N198" s="182"/>
      <c r="O198" s="899"/>
      <c r="P198" s="899"/>
      <c r="Q198" s="183"/>
      <c r="R198" s="1210"/>
    </row>
    <row r="199" spans="1:18" s="931" customFormat="1">
      <c r="A199" s="118"/>
      <c r="B199" s="110" t="s">
        <v>276</v>
      </c>
      <c r="C199" s="1215">
        <v>-197500</v>
      </c>
      <c r="D199" s="1208"/>
      <c r="E199" s="1203"/>
      <c r="F199" s="921"/>
      <c r="G199" s="899"/>
      <c r="H199" s="899"/>
      <c r="I199" s="1195"/>
      <c r="J199" s="182"/>
      <c r="K199" s="899"/>
      <c r="L199" s="899"/>
      <c r="M199" s="182"/>
      <c r="N199" s="182"/>
      <c r="O199" s="899"/>
      <c r="P199" s="899"/>
      <c r="Q199" s="183"/>
      <c r="R199" s="1210"/>
    </row>
    <row r="200" spans="1:18" s="931" customFormat="1">
      <c r="A200" s="118"/>
      <c r="B200" s="110" t="s">
        <v>277</v>
      </c>
      <c r="C200" s="1215">
        <v>-342500</v>
      </c>
      <c r="D200" s="1208"/>
      <c r="E200" s="1203"/>
      <c r="F200" s="921"/>
      <c r="G200" s="899"/>
      <c r="H200" s="899"/>
      <c r="I200" s="1195"/>
      <c r="J200" s="182"/>
      <c r="K200" s="899"/>
      <c r="L200" s="899"/>
      <c r="M200" s="182"/>
      <c r="N200" s="182"/>
      <c r="O200" s="899"/>
      <c r="P200" s="899"/>
      <c r="Q200" s="183"/>
      <c r="R200" s="1210"/>
    </row>
    <row r="201" spans="1:18" s="931" customFormat="1">
      <c r="A201" s="118"/>
      <c r="B201" s="1214" t="s">
        <v>46</v>
      </c>
      <c r="C201" s="1213">
        <f>SUM(D192:D197)+SUM(C198:C200)</f>
        <v>5000</v>
      </c>
      <c r="D201" s="1208"/>
      <c r="E201" s="1203"/>
      <c r="F201" s="921"/>
      <c r="G201" s="899"/>
      <c r="H201" s="899"/>
      <c r="I201" s="1195"/>
      <c r="J201" s="182"/>
      <c r="K201" s="899"/>
      <c r="L201" s="899"/>
      <c r="M201" s="182"/>
      <c r="N201" s="182"/>
      <c r="O201" s="899"/>
      <c r="P201" s="899"/>
      <c r="Q201" s="183"/>
      <c r="R201" s="1210"/>
    </row>
    <row r="202" spans="1:18" s="931" customFormat="1">
      <c r="A202" s="1225"/>
      <c r="B202" s="1224"/>
      <c r="C202" s="1223"/>
      <c r="D202" s="1222"/>
      <c r="E202" s="1221"/>
      <c r="F202" s="925"/>
      <c r="G202" s="896"/>
      <c r="H202" s="896"/>
      <c r="I202" s="1220"/>
      <c r="J202" s="893"/>
      <c r="K202" s="896"/>
      <c r="L202" s="896"/>
      <c r="M202" s="893"/>
      <c r="N202" s="893"/>
      <c r="O202" s="896"/>
      <c r="P202" s="896"/>
      <c r="Q202" s="1219"/>
      <c r="R202" s="1210"/>
    </row>
    <row r="203" spans="1:18" s="931" customFormat="1">
      <c r="A203" s="1997" t="s">
        <v>278</v>
      </c>
      <c r="B203" s="1214"/>
      <c r="C203" s="1998" t="s">
        <v>279</v>
      </c>
      <c r="D203" s="1208"/>
      <c r="E203" s="1203"/>
      <c r="F203" s="921"/>
      <c r="G203" s="899"/>
      <c r="H203" s="899"/>
      <c r="I203" s="1195"/>
      <c r="J203" s="182"/>
      <c r="K203" s="899"/>
      <c r="L203" s="899"/>
      <c r="M203" s="182"/>
      <c r="N203" s="182"/>
      <c r="O203" s="899"/>
      <c r="P203" s="899"/>
      <c r="Q203" s="183"/>
      <c r="R203" s="1210"/>
    </row>
    <row r="204" spans="1:18" s="931" customFormat="1">
      <c r="A204" s="1409" t="s">
        <v>280</v>
      </c>
      <c r="B204" s="1430"/>
      <c r="C204" s="1998" t="s">
        <v>281</v>
      </c>
      <c r="D204" s="1208"/>
      <c r="E204" s="1203"/>
      <c r="F204" s="921"/>
      <c r="G204" s="899"/>
      <c r="H204" s="899"/>
      <c r="I204" s="1195"/>
      <c r="J204" s="182"/>
      <c r="K204" s="899"/>
      <c r="L204" s="899"/>
      <c r="M204" s="182"/>
      <c r="N204" s="182"/>
      <c r="O204" s="899"/>
      <c r="P204" s="899"/>
      <c r="Q204" s="1399">
        <v>43553</v>
      </c>
      <c r="R204" s="1210"/>
    </row>
    <row r="205" spans="1:18" s="931" customFormat="1">
      <c r="A205" s="118">
        <v>5301071</v>
      </c>
      <c r="B205" s="1216" t="s">
        <v>282</v>
      </c>
      <c r="C205" s="1215" t="s">
        <v>283</v>
      </c>
      <c r="D205" s="1208">
        <v>608000</v>
      </c>
      <c r="E205" s="1203"/>
      <c r="F205" s="921" t="s">
        <v>98</v>
      </c>
      <c r="G205" s="1410">
        <v>43496</v>
      </c>
      <c r="H205" s="899" t="s">
        <v>284</v>
      </c>
      <c r="I205" s="1195">
        <v>513000</v>
      </c>
      <c r="J205" s="182"/>
      <c r="K205" s="899"/>
      <c r="L205" s="899"/>
      <c r="M205" s="182"/>
      <c r="N205" s="182"/>
      <c r="O205" s="899"/>
      <c r="P205" s="899"/>
      <c r="Q205" s="1377" t="s">
        <v>285</v>
      </c>
      <c r="R205" s="1210"/>
    </row>
    <row r="206" spans="1:18" s="931" customFormat="1">
      <c r="A206" s="118"/>
      <c r="B206" s="1214"/>
      <c r="C206" s="1213"/>
      <c r="D206" s="1208"/>
      <c r="E206" s="1203"/>
      <c r="F206" s="921"/>
      <c r="G206" s="899"/>
      <c r="H206" s="899"/>
      <c r="I206" s="1195"/>
      <c r="J206" s="182"/>
      <c r="K206" s="899"/>
      <c r="L206" s="899"/>
      <c r="M206" s="182"/>
      <c r="N206" s="182"/>
      <c r="O206" s="899"/>
      <c r="P206" s="899"/>
      <c r="Q206" s="183"/>
      <c r="R206" s="1210"/>
    </row>
    <row r="207" spans="1:18" s="931" customFormat="1">
      <c r="A207" s="118"/>
      <c r="B207" s="1214"/>
      <c r="C207" s="1213"/>
      <c r="D207" s="1208"/>
      <c r="E207" s="1203"/>
      <c r="F207" s="921"/>
      <c r="G207" s="899"/>
      <c r="H207" s="899"/>
      <c r="I207" s="1195"/>
      <c r="J207" s="182"/>
      <c r="K207" s="899"/>
      <c r="L207" s="899"/>
      <c r="M207" s="182"/>
      <c r="N207" s="182"/>
      <c r="O207" s="899"/>
      <c r="P207" s="899"/>
      <c r="Q207" s="183"/>
      <c r="R207" s="1210"/>
    </row>
    <row r="208" spans="1:18" s="931" customFormat="1">
      <c r="A208" s="118"/>
      <c r="B208" s="1214"/>
      <c r="C208" s="1213"/>
      <c r="D208" s="1208"/>
      <c r="E208" s="1203"/>
      <c r="F208" s="921"/>
      <c r="G208" s="899"/>
      <c r="H208" s="899"/>
      <c r="I208" s="1195"/>
      <c r="J208" s="182"/>
      <c r="K208" s="899"/>
      <c r="L208" s="899"/>
      <c r="M208" s="182"/>
      <c r="N208" s="182"/>
      <c r="O208" s="899"/>
      <c r="P208" s="899"/>
      <c r="Q208" s="183"/>
      <c r="R208" s="1210"/>
    </row>
    <row r="209" spans="1:18" s="931" customFormat="1">
      <c r="A209" s="118"/>
      <c r="B209" s="1214"/>
      <c r="C209" s="1213"/>
      <c r="D209" s="1208"/>
      <c r="E209" s="1203"/>
      <c r="F209" s="921"/>
      <c r="G209" s="899"/>
      <c r="H209" s="899"/>
      <c r="I209" s="1195"/>
      <c r="J209" s="182"/>
      <c r="K209" s="899"/>
      <c r="L209" s="899"/>
      <c r="M209" s="182"/>
      <c r="N209" s="182"/>
      <c r="O209" s="899"/>
      <c r="P209" s="899"/>
      <c r="Q209" s="183"/>
      <c r="R209" s="1210"/>
    </row>
    <row r="210" spans="1:18" s="931" customFormat="1">
      <c r="A210" s="118"/>
      <c r="B210" s="1214"/>
      <c r="C210" s="1213"/>
      <c r="D210" s="1208"/>
      <c r="E210" s="1203"/>
      <c r="F210" s="921"/>
      <c r="G210" s="899"/>
      <c r="H210" s="899"/>
      <c r="I210" s="1195"/>
      <c r="J210" s="182"/>
      <c r="K210" s="899"/>
      <c r="L210" s="899"/>
      <c r="M210" s="182"/>
      <c r="N210" s="182"/>
      <c r="O210" s="899"/>
      <c r="P210" s="899"/>
      <c r="Q210" s="183"/>
      <c r="R210" s="1210"/>
    </row>
    <row r="211" spans="1:18" s="931" customFormat="1">
      <c r="A211" s="118"/>
      <c r="B211" s="1214"/>
      <c r="C211" s="1213"/>
      <c r="D211" s="1208"/>
      <c r="E211" s="1203"/>
      <c r="F211" s="921"/>
      <c r="G211" s="899"/>
      <c r="H211" s="899"/>
      <c r="I211" s="1195"/>
      <c r="J211" s="182"/>
      <c r="K211" s="899"/>
      <c r="L211" s="899"/>
      <c r="M211" s="182"/>
      <c r="N211" s="182"/>
      <c r="O211" s="899"/>
      <c r="P211" s="899"/>
      <c r="Q211" s="183"/>
      <c r="R211" s="1210"/>
    </row>
    <row r="212" spans="1:18" s="931" customFormat="1">
      <c r="A212" s="118"/>
      <c r="B212" s="1214"/>
      <c r="C212" s="1213"/>
      <c r="D212" s="1208"/>
      <c r="E212" s="1203"/>
      <c r="F212" s="921"/>
      <c r="G212" s="899"/>
      <c r="H212" s="899"/>
      <c r="I212" s="1195"/>
      <c r="J212" s="182"/>
      <c r="K212" s="899"/>
      <c r="L212" s="899"/>
      <c r="M212" s="182"/>
      <c r="N212" s="182"/>
      <c r="O212" s="899"/>
      <c r="P212" s="899"/>
      <c r="Q212" s="183"/>
      <c r="R212" s="1210"/>
    </row>
    <row r="213" spans="1:18" s="931" customFormat="1">
      <c r="A213" s="118"/>
      <c r="B213" s="1214"/>
      <c r="C213" s="1213"/>
      <c r="D213" s="1208"/>
      <c r="E213" s="1203"/>
      <c r="F213" s="921"/>
      <c r="G213" s="899"/>
      <c r="H213" s="899"/>
      <c r="I213" s="1195"/>
      <c r="J213" s="182"/>
      <c r="K213" s="899"/>
      <c r="L213" s="899"/>
      <c r="M213" s="182"/>
      <c r="N213" s="182"/>
      <c r="O213" s="899"/>
      <c r="P213" s="899"/>
      <c r="Q213" s="183"/>
      <c r="R213" s="1210"/>
    </row>
    <row r="214" spans="1:18" s="931" customFormat="1">
      <c r="A214" s="349" t="s">
        <v>43</v>
      </c>
      <c r="B214" s="119"/>
      <c r="C214" s="1209"/>
      <c r="D214" s="1208"/>
      <c r="E214" s="1203"/>
      <c r="F214" s="921"/>
      <c r="G214" s="899"/>
      <c r="H214" s="899"/>
      <c r="I214" s="1195"/>
      <c r="J214" s="182"/>
      <c r="K214" s="899"/>
      <c r="L214" s="899"/>
      <c r="M214" s="182"/>
      <c r="N214" s="182"/>
      <c r="O214" s="899"/>
      <c r="P214" s="899"/>
      <c r="Q214" s="183"/>
      <c r="R214" s="1210"/>
    </row>
    <row r="215" spans="1:18" s="931" customFormat="1">
      <c r="A215" s="118"/>
      <c r="B215" s="110" t="s">
        <v>286</v>
      </c>
      <c r="C215" s="1215"/>
      <c r="D215" s="1208"/>
      <c r="E215" s="1203"/>
      <c r="F215" s="921"/>
      <c r="G215" s="899"/>
      <c r="H215" s="899"/>
      <c r="I215" s="1195"/>
      <c r="J215" s="182"/>
      <c r="K215" s="899"/>
      <c r="L215" s="899"/>
      <c r="M215" s="182"/>
      <c r="N215" s="182"/>
      <c r="O215" s="899"/>
      <c r="P215" s="899"/>
      <c r="Q215" s="183"/>
      <c r="R215" s="1210"/>
    </row>
    <row r="216" spans="1:18" s="931" customFormat="1">
      <c r="A216" s="118"/>
      <c r="B216" s="110"/>
      <c r="C216" s="1215"/>
      <c r="D216" s="1208"/>
      <c r="E216" s="1203"/>
      <c r="F216" s="921"/>
      <c r="G216" s="899"/>
      <c r="H216" s="899"/>
      <c r="I216" s="1195"/>
      <c r="J216" s="182"/>
      <c r="K216" s="899"/>
      <c r="L216" s="899"/>
      <c r="M216" s="182"/>
      <c r="N216" s="182"/>
      <c r="O216" s="899"/>
      <c r="P216" s="899"/>
      <c r="Q216" s="183"/>
      <c r="R216" s="1210"/>
    </row>
    <row r="217" spans="1:18" s="931" customFormat="1">
      <c r="A217" s="118"/>
      <c r="B217" s="110"/>
      <c r="C217" s="1215"/>
      <c r="D217" s="1208"/>
      <c r="E217" s="1203"/>
      <c r="F217" s="921"/>
      <c r="G217" s="899"/>
      <c r="H217" s="899"/>
      <c r="I217" s="1195"/>
      <c r="J217" s="182"/>
      <c r="K217" s="899"/>
      <c r="L217" s="899"/>
      <c r="M217" s="182"/>
      <c r="N217" s="182"/>
      <c r="O217" s="899"/>
      <c r="P217" s="899"/>
      <c r="Q217" s="183"/>
      <c r="R217" s="1210"/>
    </row>
    <row r="218" spans="1:18" s="931" customFormat="1">
      <c r="A218" s="118"/>
      <c r="B218" s="1214" t="s">
        <v>46</v>
      </c>
      <c r="C218" s="1213">
        <f>SUM(D203:D213)+SUM(C214:C215)</f>
        <v>608000</v>
      </c>
      <c r="D218" s="1208"/>
      <c r="E218" s="1203"/>
      <c r="F218" s="921"/>
      <c r="G218" s="899"/>
      <c r="H218" s="899"/>
      <c r="I218" s="1195"/>
      <c r="J218" s="182"/>
      <c r="K218" s="899"/>
      <c r="L218" s="899"/>
      <c r="M218" s="182"/>
      <c r="N218" s="182"/>
      <c r="O218" s="899"/>
      <c r="P218" s="899"/>
      <c r="Q218" s="183"/>
      <c r="R218" s="1210"/>
    </row>
    <row r="219" spans="1:18" s="931" customFormat="1">
      <c r="A219" s="1225"/>
      <c r="B219" s="1224"/>
      <c r="C219" s="1223"/>
      <c r="D219" s="1222"/>
      <c r="E219" s="1221"/>
      <c r="F219" s="925"/>
      <c r="G219" s="896"/>
      <c r="H219" s="896"/>
      <c r="I219" s="1220"/>
      <c r="J219" s="893"/>
      <c r="K219" s="896"/>
      <c r="L219" s="896"/>
      <c r="M219" s="893"/>
      <c r="N219" s="893"/>
      <c r="O219" s="896"/>
      <c r="P219" s="896"/>
      <c r="Q219" s="1219"/>
      <c r="R219" s="1210"/>
    </row>
    <row r="220" spans="1:18" s="931" customFormat="1">
      <c r="A220" s="1997" t="s">
        <v>287</v>
      </c>
      <c r="B220" s="1214"/>
      <c r="C220" s="1998" t="s">
        <v>288</v>
      </c>
      <c r="D220" s="1208"/>
      <c r="E220" s="1203"/>
      <c r="F220" s="921"/>
      <c r="G220" s="899"/>
      <c r="H220" s="899"/>
      <c r="I220" s="1195"/>
      <c r="J220" s="182"/>
      <c r="K220" s="899"/>
      <c r="L220" s="899"/>
      <c r="M220" s="182"/>
      <c r="N220" s="182"/>
      <c r="O220" s="899"/>
      <c r="P220" s="899"/>
      <c r="Q220" s="183"/>
      <c r="R220" s="1210"/>
    </row>
    <row r="221" spans="1:18" s="931" customFormat="1">
      <c r="A221" s="1409" t="s">
        <v>289</v>
      </c>
      <c r="B221" s="1214"/>
      <c r="C221" s="1998" t="s">
        <v>290</v>
      </c>
      <c r="D221" s="1208"/>
      <c r="E221" s="1203"/>
      <c r="F221" s="921"/>
      <c r="G221" s="899"/>
      <c r="H221" s="899"/>
      <c r="I221" s="1195"/>
      <c r="J221" s="182"/>
      <c r="K221" s="899"/>
      <c r="L221" s="899"/>
      <c r="M221" s="182"/>
      <c r="N221" s="182"/>
      <c r="O221" s="899"/>
      <c r="P221" s="899"/>
      <c r="Q221" s="1399">
        <v>43671</v>
      </c>
      <c r="R221" s="1210"/>
    </row>
    <row r="222" spans="1:18" s="931" customFormat="1">
      <c r="A222" s="1997">
        <v>5305078</v>
      </c>
      <c r="B222" s="1216" t="s">
        <v>282</v>
      </c>
      <c r="C222" s="1998" t="s">
        <v>291</v>
      </c>
      <c r="D222" s="1396">
        <v>577000</v>
      </c>
      <c r="E222" s="1203"/>
      <c r="F222" s="921" t="s">
        <v>25</v>
      </c>
      <c r="G222" s="969">
        <v>43615</v>
      </c>
      <c r="H222" s="899" t="s">
        <v>219</v>
      </c>
      <c r="I222" s="1195">
        <v>482000</v>
      </c>
      <c r="J222" s="182"/>
      <c r="K222" s="899"/>
      <c r="L222" s="899"/>
      <c r="M222" s="182"/>
      <c r="N222" s="182"/>
      <c r="O222" s="899"/>
      <c r="P222" s="899"/>
      <c r="Q222" s="1648" t="s">
        <v>292</v>
      </c>
      <c r="R222" s="1210"/>
    </row>
    <row r="223" spans="1:18" s="931" customFormat="1">
      <c r="A223" s="1997"/>
      <c r="B223" s="1214"/>
      <c r="C223" s="1998"/>
      <c r="D223" s="1208"/>
      <c r="E223" s="1203"/>
      <c r="F223" s="921"/>
      <c r="G223" s="899"/>
      <c r="H223" s="899"/>
      <c r="I223" s="1195"/>
      <c r="J223" s="182"/>
      <c r="K223" s="899"/>
      <c r="L223" s="899"/>
      <c r="M223" s="182"/>
      <c r="N223" s="182"/>
      <c r="O223" s="899"/>
      <c r="P223" s="899"/>
      <c r="Q223" s="183"/>
      <c r="R223" s="1210"/>
    </row>
    <row r="224" spans="1:18" s="931" customFormat="1">
      <c r="A224" s="1997"/>
      <c r="B224" s="1214"/>
      <c r="C224" s="1998"/>
      <c r="D224" s="1208"/>
      <c r="E224" s="1203"/>
      <c r="F224" s="921"/>
      <c r="G224" s="899"/>
      <c r="H224" s="899"/>
      <c r="I224" s="1195"/>
      <c r="J224" s="182"/>
      <c r="K224" s="899"/>
      <c r="L224" s="899"/>
      <c r="M224" s="182"/>
      <c r="N224" s="182"/>
      <c r="O224" s="899"/>
      <c r="P224" s="899"/>
      <c r="Q224" s="183"/>
      <c r="R224" s="1210"/>
    </row>
    <row r="225" spans="1:18" s="931" customFormat="1">
      <c r="A225" s="1997"/>
      <c r="B225" s="1214"/>
      <c r="C225" s="1998"/>
      <c r="D225" s="1208"/>
      <c r="E225" s="1203"/>
      <c r="F225" s="921"/>
      <c r="G225" s="899"/>
      <c r="H225" s="899"/>
      <c r="I225" s="1195"/>
      <c r="J225" s="182"/>
      <c r="K225" s="899"/>
      <c r="L225" s="899"/>
      <c r="M225" s="182"/>
      <c r="N225" s="182"/>
      <c r="O225" s="899"/>
      <c r="P225" s="899"/>
      <c r="Q225" s="183"/>
      <c r="R225" s="1210"/>
    </row>
    <row r="226" spans="1:18" s="931" customFormat="1">
      <c r="A226" s="1997"/>
      <c r="B226" s="1214"/>
      <c r="C226" s="1998"/>
      <c r="D226" s="1208"/>
      <c r="E226" s="1203"/>
      <c r="F226" s="921"/>
      <c r="G226" s="899"/>
      <c r="H226" s="899"/>
      <c r="I226" s="1195"/>
      <c r="J226" s="182"/>
      <c r="K226" s="899"/>
      <c r="L226" s="899"/>
      <c r="M226" s="182"/>
      <c r="N226" s="182"/>
      <c r="O226" s="899"/>
      <c r="P226" s="899"/>
      <c r="Q226" s="183"/>
      <c r="R226" s="1210"/>
    </row>
    <row r="227" spans="1:18" s="931" customFormat="1">
      <c r="A227" s="1997"/>
      <c r="B227" s="1214"/>
      <c r="C227" s="1998"/>
      <c r="D227" s="1208"/>
      <c r="E227" s="1203"/>
      <c r="F227" s="921"/>
      <c r="G227" s="899"/>
      <c r="H227" s="899"/>
      <c r="I227" s="1195"/>
      <c r="J227" s="182"/>
      <c r="K227" s="899"/>
      <c r="L227" s="899"/>
      <c r="M227" s="182"/>
      <c r="N227" s="182"/>
      <c r="O227" s="899"/>
      <c r="P227" s="899"/>
      <c r="Q227" s="183"/>
      <c r="R227" s="1210"/>
    </row>
    <row r="228" spans="1:18" s="931" customFormat="1">
      <c r="A228" s="1997"/>
      <c r="B228" s="1214"/>
      <c r="C228" s="1998"/>
      <c r="D228" s="1208"/>
      <c r="E228" s="1203"/>
      <c r="F228" s="921"/>
      <c r="G228" s="899"/>
      <c r="H228" s="899"/>
      <c r="I228" s="1195"/>
      <c r="J228" s="182"/>
      <c r="K228" s="899"/>
      <c r="L228" s="899"/>
      <c r="M228" s="182"/>
      <c r="N228" s="182"/>
      <c r="O228" s="899"/>
      <c r="P228" s="899"/>
      <c r="Q228" s="183"/>
      <c r="R228" s="1210"/>
    </row>
    <row r="229" spans="1:18" s="931" customFormat="1">
      <c r="A229" s="1997"/>
      <c r="B229" s="1214"/>
      <c r="C229" s="1998"/>
      <c r="D229" s="1208"/>
      <c r="E229" s="1203"/>
      <c r="F229" s="921"/>
      <c r="G229" s="899"/>
      <c r="H229" s="899"/>
      <c r="I229" s="1195"/>
      <c r="J229" s="182"/>
      <c r="K229" s="899"/>
      <c r="L229" s="899"/>
      <c r="M229" s="182"/>
      <c r="N229" s="182"/>
      <c r="O229" s="899"/>
      <c r="P229" s="899"/>
      <c r="Q229" s="183"/>
      <c r="R229" s="1210"/>
    </row>
    <row r="230" spans="1:18" s="931" customFormat="1">
      <c r="A230" s="349" t="s">
        <v>56</v>
      </c>
      <c r="B230" s="119"/>
      <c r="C230" s="1209"/>
      <c r="D230" s="1208"/>
      <c r="E230" s="1203"/>
      <c r="F230" s="921"/>
      <c r="G230" s="899"/>
      <c r="H230" s="899"/>
      <c r="I230" s="1195"/>
      <c r="J230" s="182"/>
      <c r="K230" s="899"/>
      <c r="L230" s="899"/>
      <c r="M230" s="182"/>
      <c r="N230" s="182"/>
      <c r="O230" s="899"/>
      <c r="P230" s="899"/>
      <c r="Q230" s="183"/>
      <c r="R230" s="1210"/>
    </row>
    <row r="231" spans="1:18" s="931" customFormat="1">
      <c r="A231" s="118"/>
      <c r="B231" s="110" t="s">
        <v>286</v>
      </c>
      <c r="C231" s="1215"/>
      <c r="D231" s="1208"/>
      <c r="E231" s="1203"/>
      <c r="F231" s="921"/>
      <c r="G231" s="899"/>
      <c r="H231" s="899"/>
      <c r="I231" s="1195"/>
      <c r="J231" s="182"/>
      <c r="K231" s="899"/>
      <c r="L231" s="899"/>
      <c r="M231" s="182"/>
      <c r="N231" s="182"/>
      <c r="O231" s="899"/>
      <c r="P231" s="899"/>
      <c r="Q231" s="183"/>
      <c r="R231" s="1210"/>
    </row>
    <row r="232" spans="1:18" s="931" customFormat="1">
      <c r="A232" s="118"/>
      <c r="B232" s="110"/>
      <c r="C232" s="1215"/>
      <c r="D232" s="1208"/>
      <c r="E232" s="1203"/>
      <c r="F232" s="921"/>
      <c r="G232" s="899"/>
      <c r="H232" s="899"/>
      <c r="I232" s="1195"/>
      <c r="J232" s="182"/>
      <c r="K232" s="899"/>
      <c r="L232" s="899"/>
      <c r="M232" s="182"/>
      <c r="N232" s="182"/>
      <c r="O232" s="899"/>
      <c r="P232" s="899"/>
      <c r="Q232" s="183"/>
      <c r="R232" s="1210"/>
    </row>
    <row r="233" spans="1:18" s="931" customFormat="1">
      <c r="A233" s="118"/>
      <c r="B233" s="110"/>
      <c r="C233" s="1215"/>
      <c r="D233" s="1208"/>
      <c r="E233" s="1203"/>
      <c r="F233" s="921"/>
      <c r="G233" s="899"/>
      <c r="H233" s="899"/>
      <c r="I233" s="1195"/>
      <c r="J233" s="182"/>
      <c r="K233" s="899"/>
      <c r="L233" s="899"/>
      <c r="M233" s="182"/>
      <c r="N233" s="182"/>
      <c r="O233" s="899"/>
      <c r="P233" s="899"/>
      <c r="Q233" s="183"/>
      <c r="R233" s="1210"/>
    </row>
    <row r="234" spans="1:18" s="931" customFormat="1">
      <c r="A234" s="118"/>
      <c r="B234" s="1214" t="s">
        <v>46</v>
      </c>
      <c r="C234" s="1213">
        <f>SUM(D220:D229)+SUM(C230:C231)</f>
        <v>577000</v>
      </c>
      <c r="D234" s="1208"/>
      <c r="E234" s="1203"/>
      <c r="F234" s="921"/>
      <c r="G234" s="899"/>
      <c r="H234" s="899"/>
      <c r="I234" s="1195"/>
      <c r="J234" s="182"/>
      <c r="K234" s="899"/>
      <c r="L234" s="899"/>
      <c r="M234" s="182"/>
      <c r="N234" s="182"/>
      <c r="O234" s="899"/>
      <c r="P234" s="899"/>
      <c r="Q234" s="183"/>
      <c r="R234" s="1210"/>
    </row>
    <row r="235" spans="1:18" s="931" customFormat="1">
      <c r="A235" s="1225"/>
      <c r="B235" s="1224"/>
      <c r="C235" s="1223"/>
      <c r="D235" s="1222"/>
      <c r="E235" s="1221"/>
      <c r="F235" s="925"/>
      <c r="G235" s="896"/>
      <c r="H235" s="896"/>
      <c r="I235" s="1220"/>
      <c r="J235" s="893"/>
      <c r="K235" s="896"/>
      <c r="L235" s="896"/>
      <c r="M235" s="893"/>
      <c r="N235" s="893"/>
      <c r="O235" s="896"/>
      <c r="P235" s="896"/>
      <c r="Q235" s="1219"/>
      <c r="R235" s="1210"/>
    </row>
    <row r="236" spans="1:18" s="931" customFormat="1">
      <c r="A236" s="1997" t="s">
        <v>293</v>
      </c>
      <c r="B236" s="1214"/>
      <c r="C236" s="1998" t="s">
        <v>294</v>
      </c>
      <c r="D236" s="1208"/>
      <c r="E236" s="1203"/>
      <c r="F236" s="921"/>
      <c r="G236" s="899"/>
      <c r="H236" s="899"/>
      <c r="I236" s="1195"/>
      <c r="J236" s="182"/>
      <c r="K236" s="899"/>
      <c r="L236" s="899"/>
      <c r="M236" s="182"/>
      <c r="N236" s="182"/>
      <c r="O236" s="899"/>
      <c r="P236" s="899"/>
      <c r="Q236" s="183"/>
      <c r="R236" s="1210"/>
    </row>
    <row r="237" spans="1:18" s="931" customFormat="1">
      <c r="B237" s="1214"/>
      <c r="C237" s="1998" t="s">
        <v>295</v>
      </c>
      <c r="D237" s="1208"/>
      <c r="E237" s="1203"/>
      <c r="F237" s="921"/>
      <c r="G237" s="899"/>
      <c r="H237" s="899"/>
      <c r="I237" s="1195"/>
      <c r="J237" s="182"/>
      <c r="K237" s="899"/>
      <c r="L237" s="899"/>
      <c r="M237" s="182"/>
      <c r="N237" s="182"/>
      <c r="O237" s="899"/>
      <c r="P237" s="899"/>
      <c r="Q237" s="183"/>
      <c r="R237" s="1210"/>
    </row>
    <row r="238" spans="1:18" s="931" customFormat="1">
      <c r="A238" s="1673" t="s">
        <v>296</v>
      </c>
      <c r="B238" s="1214"/>
      <c r="C238" s="1998"/>
      <c r="D238" s="1208"/>
      <c r="E238" s="1203"/>
      <c r="F238" s="921"/>
      <c r="G238" s="899"/>
      <c r="H238" s="899"/>
      <c r="I238" s="1195"/>
      <c r="J238" s="182"/>
      <c r="K238" s="899"/>
      <c r="L238" s="899"/>
      <c r="M238" s="182"/>
      <c r="N238" s="182"/>
      <c r="O238" s="899"/>
      <c r="P238" s="899"/>
      <c r="Q238" s="1399">
        <v>43740</v>
      </c>
      <c r="R238" s="1210"/>
    </row>
    <row r="239" spans="1:18" s="931" customFormat="1">
      <c r="A239" s="1997">
        <v>5308013</v>
      </c>
      <c r="B239" s="1645" t="s">
        <v>297</v>
      </c>
      <c r="C239" s="1998" t="s">
        <v>298</v>
      </c>
      <c r="D239" s="1208">
        <v>1902000</v>
      </c>
      <c r="E239" s="1203"/>
      <c r="F239" s="921" t="s">
        <v>31</v>
      </c>
      <c r="G239" s="969">
        <v>43683</v>
      </c>
      <c r="H239" s="899" t="s">
        <v>299</v>
      </c>
      <c r="I239" s="1195">
        <v>1797000</v>
      </c>
      <c r="J239" s="182"/>
      <c r="K239" s="899"/>
      <c r="L239" s="899"/>
      <c r="M239" s="182"/>
      <c r="N239" s="182"/>
      <c r="O239" s="899"/>
      <c r="P239" s="899"/>
      <c r="Q239" s="1738" t="s">
        <v>300</v>
      </c>
      <c r="R239" s="1210"/>
    </row>
    <row r="240" spans="1:18" s="931" customFormat="1">
      <c r="A240" s="1997"/>
      <c r="B240" s="1214"/>
      <c r="C240" s="1998"/>
      <c r="D240" s="1208"/>
      <c r="E240" s="1203"/>
      <c r="F240" s="921"/>
      <c r="G240" s="969"/>
      <c r="H240" s="899"/>
      <c r="I240" s="1195"/>
      <c r="J240" s="182"/>
      <c r="K240" s="899"/>
      <c r="L240" s="899"/>
      <c r="M240" s="182"/>
      <c r="N240" s="182"/>
      <c r="O240" s="899"/>
      <c r="P240" s="899"/>
      <c r="Q240" s="183"/>
      <c r="R240" s="1210"/>
    </row>
    <row r="241" spans="1:18" s="931" customFormat="1">
      <c r="A241" s="1673" t="s">
        <v>301</v>
      </c>
      <c r="B241" s="1214"/>
      <c r="C241" s="1998"/>
      <c r="D241" s="1208"/>
      <c r="E241" s="1203"/>
      <c r="F241" s="921"/>
      <c r="G241" s="969"/>
      <c r="H241" s="899"/>
      <c r="I241" s="1195"/>
      <c r="J241" s="182"/>
      <c r="K241" s="899"/>
      <c r="L241" s="899"/>
      <c r="M241" s="182"/>
      <c r="N241" s="182"/>
      <c r="O241" s="899"/>
      <c r="P241" s="899"/>
      <c r="Q241" s="1399">
        <v>43740</v>
      </c>
      <c r="R241" s="1210"/>
    </row>
    <row r="242" spans="1:18" s="931" customFormat="1">
      <c r="A242" s="1997">
        <v>5308014</v>
      </c>
      <c r="B242" s="1645" t="s">
        <v>297</v>
      </c>
      <c r="C242" s="1998" t="s">
        <v>302</v>
      </c>
      <c r="D242" s="1208">
        <v>1853000</v>
      </c>
      <c r="E242" s="1203"/>
      <c r="F242" s="921" t="s">
        <v>64</v>
      </c>
      <c r="G242" s="969">
        <v>43683</v>
      </c>
      <c r="H242" s="899" t="s">
        <v>303</v>
      </c>
      <c r="I242" s="1195">
        <v>1748000</v>
      </c>
      <c r="J242" s="182"/>
      <c r="K242" s="899"/>
      <c r="L242" s="899"/>
      <c r="M242" s="182"/>
      <c r="N242" s="182"/>
      <c r="O242" s="899"/>
      <c r="P242" s="899"/>
      <c r="Q242" s="1738" t="s">
        <v>300</v>
      </c>
      <c r="R242" s="1210"/>
    </row>
    <row r="243" spans="1:18" s="931" customFormat="1">
      <c r="A243" s="1997"/>
      <c r="B243" s="1645"/>
      <c r="C243" s="1998"/>
      <c r="D243" s="1208"/>
      <c r="E243" s="1203"/>
      <c r="F243" s="921"/>
      <c r="G243" s="969"/>
      <c r="H243" s="899"/>
      <c r="I243" s="1195"/>
      <c r="J243" s="182"/>
      <c r="K243" s="899"/>
      <c r="L243" s="899"/>
      <c r="M243" s="182"/>
      <c r="N243" s="182"/>
      <c r="O243" s="899"/>
      <c r="P243" s="899"/>
      <c r="Q243" s="1736"/>
      <c r="R243" s="1210"/>
    </row>
    <row r="244" spans="1:18" s="931" customFormat="1">
      <c r="A244" s="1997"/>
      <c r="B244" s="1214"/>
      <c r="C244" s="1998"/>
      <c r="D244" s="1208"/>
      <c r="E244" s="1203"/>
      <c r="F244" s="921"/>
      <c r="G244" s="969"/>
      <c r="H244" s="899"/>
      <c r="I244" s="1195"/>
      <c r="J244" s="182"/>
      <c r="K244" s="899"/>
      <c r="L244" s="899"/>
      <c r="M244" s="182"/>
      <c r="N244" s="182"/>
      <c r="O244" s="899"/>
      <c r="P244" s="899"/>
      <c r="Q244" s="183"/>
      <c r="R244" s="1210"/>
    </row>
    <row r="245" spans="1:18" s="931" customFormat="1">
      <c r="A245" s="1776" t="s">
        <v>304</v>
      </c>
      <c r="B245" s="1214"/>
      <c r="C245" s="1998"/>
      <c r="D245" s="1208"/>
      <c r="E245" s="1203"/>
      <c r="F245" s="921"/>
      <c r="G245" s="969"/>
      <c r="H245" s="899"/>
      <c r="I245" s="1195"/>
      <c r="J245" s="182"/>
      <c r="K245" s="899"/>
      <c r="L245" s="899"/>
      <c r="M245" s="182"/>
      <c r="N245" s="182"/>
      <c r="O245" s="899"/>
      <c r="P245" s="899"/>
      <c r="Q245" s="1399">
        <v>43770</v>
      </c>
      <c r="R245" s="1210"/>
    </row>
    <row r="246" spans="1:18" s="931" customFormat="1">
      <c r="A246" s="1997">
        <v>5307053</v>
      </c>
      <c r="B246" s="1645" t="s">
        <v>305</v>
      </c>
      <c r="C246" s="1998" t="s">
        <v>306</v>
      </c>
      <c r="D246" s="1208">
        <v>806000</v>
      </c>
      <c r="E246" s="1203"/>
      <c r="F246" s="921" t="s">
        <v>25</v>
      </c>
      <c r="G246" s="969">
        <v>43665</v>
      </c>
      <c r="H246" s="899" t="s">
        <v>307</v>
      </c>
      <c r="I246" s="1195">
        <v>711000</v>
      </c>
      <c r="J246" s="182"/>
      <c r="K246" s="899"/>
      <c r="L246" s="899"/>
      <c r="M246" s="182"/>
      <c r="N246" s="182"/>
      <c r="O246" s="899"/>
      <c r="P246" s="899"/>
      <c r="Q246" s="1377" t="s">
        <v>308</v>
      </c>
      <c r="R246" s="1210"/>
    </row>
    <row r="247" spans="1:18" s="931" customFormat="1">
      <c r="A247" s="1997"/>
      <c r="B247" s="1214"/>
      <c r="C247" s="1998"/>
      <c r="D247" s="1208"/>
      <c r="E247" s="1203"/>
      <c r="F247" s="921"/>
      <c r="G247" s="969"/>
      <c r="H247" s="899"/>
      <c r="I247" s="1195"/>
      <c r="J247" s="182"/>
      <c r="K247" s="899"/>
      <c r="L247" s="899"/>
      <c r="M247" s="182"/>
      <c r="N247" s="182"/>
      <c r="O247" s="899"/>
      <c r="P247" s="899"/>
      <c r="Q247" s="183"/>
      <c r="R247" s="1210"/>
    </row>
    <row r="248" spans="1:18" s="931" customFormat="1">
      <c r="A248" s="1997"/>
      <c r="B248" s="1214"/>
      <c r="C248" s="1998"/>
      <c r="D248" s="1208"/>
      <c r="E248" s="1203"/>
      <c r="F248" s="921"/>
      <c r="G248" s="969"/>
      <c r="H248" s="899"/>
      <c r="I248" s="1195"/>
      <c r="J248" s="182"/>
      <c r="K248" s="899"/>
      <c r="L248" s="899"/>
      <c r="M248" s="182"/>
      <c r="N248" s="182"/>
      <c r="O248" s="899"/>
      <c r="P248" s="899"/>
      <c r="Q248" s="183"/>
      <c r="R248" s="1210"/>
    </row>
    <row r="249" spans="1:18" s="931" customFormat="1">
      <c r="A249" s="1997"/>
      <c r="B249" s="1214"/>
      <c r="C249" s="1998"/>
      <c r="D249" s="1208"/>
      <c r="E249" s="1203"/>
      <c r="F249" s="921"/>
      <c r="G249" s="899"/>
      <c r="H249" s="899"/>
      <c r="I249" s="1195"/>
      <c r="J249" s="182"/>
      <c r="K249" s="899"/>
      <c r="L249" s="899"/>
      <c r="M249" s="182"/>
      <c r="N249" s="182"/>
      <c r="O249" s="899"/>
      <c r="P249" s="899"/>
      <c r="Q249" s="183"/>
      <c r="R249" s="1210"/>
    </row>
    <row r="250" spans="1:18" s="931" customFormat="1">
      <c r="A250" s="1997"/>
      <c r="B250" s="1214"/>
      <c r="C250" s="1998"/>
      <c r="D250" s="1208"/>
      <c r="E250" s="1203"/>
      <c r="F250" s="921"/>
      <c r="G250" s="899"/>
      <c r="H250" s="899"/>
      <c r="I250" s="1195"/>
      <c r="J250" s="182"/>
      <c r="K250" s="899"/>
      <c r="L250" s="899"/>
      <c r="M250" s="182"/>
      <c r="N250" s="182"/>
      <c r="O250" s="899"/>
      <c r="P250" s="899"/>
      <c r="Q250" s="183"/>
      <c r="R250" s="1210"/>
    </row>
    <row r="251" spans="1:18" s="931" customFormat="1">
      <c r="A251" s="1997"/>
      <c r="B251" s="1214"/>
      <c r="C251" s="1998"/>
      <c r="D251" s="1208"/>
      <c r="E251" s="1203"/>
      <c r="F251" s="921"/>
      <c r="G251" s="899"/>
      <c r="H251" s="899"/>
      <c r="I251" s="1195"/>
      <c r="J251" s="182"/>
      <c r="K251" s="899"/>
      <c r="L251" s="899"/>
      <c r="M251" s="182"/>
      <c r="N251" s="182"/>
      <c r="O251" s="899"/>
      <c r="P251" s="899"/>
      <c r="Q251" s="183"/>
      <c r="R251" s="1210"/>
    </row>
    <row r="252" spans="1:18" s="931" customFormat="1">
      <c r="A252" s="1997"/>
      <c r="B252" s="1214"/>
      <c r="C252" s="1998"/>
      <c r="D252" s="1208"/>
      <c r="E252" s="1203"/>
      <c r="F252" s="921"/>
      <c r="G252" s="899"/>
      <c r="H252" s="899"/>
      <c r="I252" s="1195"/>
      <c r="J252" s="182"/>
      <c r="K252" s="899"/>
      <c r="L252" s="899"/>
      <c r="M252" s="182"/>
      <c r="N252" s="182"/>
      <c r="O252" s="899"/>
      <c r="P252" s="899"/>
      <c r="Q252" s="183"/>
      <c r="R252" s="1210"/>
    </row>
    <row r="253" spans="1:18" s="931" customFormat="1">
      <c r="A253" s="349" t="s">
        <v>76</v>
      </c>
      <c r="B253" s="119"/>
      <c r="C253" s="1209"/>
      <c r="D253" s="1208"/>
      <c r="E253" s="1203"/>
      <c r="F253" s="921"/>
      <c r="G253" s="899"/>
      <c r="H253" s="899"/>
      <c r="I253" s="1195"/>
      <c r="J253" s="182"/>
      <c r="K253" s="899"/>
      <c r="L253" s="899"/>
      <c r="M253" s="182"/>
      <c r="N253" s="182"/>
      <c r="O253" s="899"/>
      <c r="P253" s="899"/>
      <c r="Q253" s="183"/>
      <c r="R253" s="1210"/>
    </row>
    <row r="254" spans="1:18" s="931" customFormat="1">
      <c r="A254" s="118"/>
      <c r="B254" s="110" t="s">
        <v>286</v>
      </c>
      <c r="C254" s="1215"/>
      <c r="D254" s="1208"/>
      <c r="E254" s="1203"/>
      <c r="F254" s="921"/>
      <c r="G254" s="899"/>
      <c r="H254" s="899"/>
      <c r="I254" s="1195"/>
      <c r="J254" s="182"/>
      <c r="K254" s="899"/>
      <c r="L254" s="899"/>
      <c r="M254" s="182"/>
      <c r="N254" s="182"/>
      <c r="O254" s="899"/>
      <c r="P254" s="899"/>
      <c r="Q254" s="183"/>
      <c r="R254" s="1210"/>
    </row>
    <row r="255" spans="1:18" s="931" customFormat="1">
      <c r="A255" s="118"/>
      <c r="B255" s="110"/>
      <c r="C255" s="1215"/>
      <c r="D255" s="1208"/>
      <c r="E255" s="1203"/>
      <c r="F255" s="921"/>
      <c r="G255" s="899"/>
      <c r="H255" s="899"/>
      <c r="I255" s="1195"/>
      <c r="J255" s="182"/>
      <c r="K255" s="899"/>
      <c r="L255" s="899"/>
      <c r="M255" s="182"/>
      <c r="N255" s="182"/>
      <c r="O255" s="899"/>
      <c r="P255" s="899"/>
      <c r="Q255" s="183"/>
      <c r="R255" s="1210"/>
    </row>
    <row r="256" spans="1:18" s="931" customFormat="1">
      <c r="A256" s="118"/>
      <c r="B256" s="110"/>
      <c r="C256" s="1215"/>
      <c r="D256" s="1208"/>
      <c r="E256" s="1203"/>
      <c r="F256" s="921"/>
      <c r="G256" s="899"/>
      <c r="H256" s="899"/>
      <c r="I256" s="1195"/>
      <c r="J256" s="182"/>
      <c r="K256" s="899"/>
      <c r="L256" s="899"/>
      <c r="M256" s="182"/>
      <c r="N256" s="182"/>
      <c r="O256" s="899"/>
      <c r="P256" s="899"/>
      <c r="Q256" s="183"/>
      <c r="R256" s="1210"/>
    </row>
    <row r="257" spans="1:18" s="931" customFormat="1">
      <c r="A257" s="118"/>
      <c r="B257" s="1214" t="s">
        <v>46</v>
      </c>
      <c r="C257" s="1213">
        <f>SUM(D236:D252)+SUM(C253:C254)</f>
        <v>4561000</v>
      </c>
      <c r="D257" s="1208"/>
      <c r="E257" s="1203"/>
      <c r="F257" s="921"/>
      <c r="G257" s="899"/>
      <c r="H257" s="899"/>
      <c r="I257" s="1195"/>
      <c r="J257" s="182"/>
      <c r="K257" s="899"/>
      <c r="L257" s="899"/>
      <c r="M257" s="182"/>
      <c r="N257" s="182"/>
      <c r="O257" s="899"/>
      <c r="P257" s="899"/>
      <c r="Q257" s="183"/>
      <c r="R257" s="1210"/>
    </row>
    <row r="258" spans="1:18" s="931" customFormat="1">
      <c r="A258" s="1225"/>
      <c r="B258" s="1224"/>
      <c r="C258" s="1223"/>
      <c r="D258" s="1222"/>
      <c r="E258" s="1221"/>
      <c r="F258" s="925"/>
      <c r="G258" s="896"/>
      <c r="H258" s="896"/>
      <c r="I258" s="1220"/>
      <c r="J258" s="893"/>
      <c r="K258" s="896"/>
      <c r="L258" s="896"/>
      <c r="M258" s="893"/>
      <c r="N258" s="893"/>
      <c r="O258" s="896"/>
      <c r="P258" s="896"/>
      <c r="Q258" s="1219"/>
      <c r="R258" s="1210"/>
    </row>
    <row r="259" spans="1:18" s="931" customFormat="1">
      <c r="A259" s="1997" t="s">
        <v>309</v>
      </c>
      <c r="B259" s="1214"/>
      <c r="C259" s="1998" t="s">
        <v>310</v>
      </c>
      <c r="D259" s="1208"/>
      <c r="E259" s="1203"/>
      <c r="F259" s="921"/>
      <c r="G259" s="899"/>
      <c r="H259" s="899"/>
      <c r="I259" s="1195"/>
      <c r="J259" s="182"/>
      <c r="K259" s="899"/>
      <c r="L259" s="899"/>
      <c r="M259" s="182"/>
      <c r="N259" s="182"/>
      <c r="O259" s="899"/>
      <c r="P259" s="899"/>
      <c r="Q259" s="183"/>
      <c r="R259" s="1210"/>
    </row>
    <row r="260" spans="1:18" s="931" customFormat="1">
      <c r="A260" s="1997" t="s">
        <v>311</v>
      </c>
      <c r="B260" s="1214"/>
      <c r="C260" s="1998" t="s">
        <v>312</v>
      </c>
      <c r="D260" s="1208"/>
      <c r="E260" s="1203"/>
      <c r="F260" s="921"/>
      <c r="G260" s="899"/>
      <c r="H260" s="899"/>
      <c r="I260" s="1195"/>
      <c r="J260" s="182"/>
      <c r="K260" s="899"/>
      <c r="L260" s="899"/>
      <c r="M260" s="182"/>
      <c r="N260" s="182"/>
      <c r="O260" s="899"/>
      <c r="P260" s="899"/>
      <c r="Q260" s="183"/>
      <c r="R260" s="1210"/>
    </row>
    <row r="261" spans="1:18" s="931" customFormat="1">
      <c r="A261" s="1997">
        <v>5311019</v>
      </c>
      <c r="B261" s="1645" t="s">
        <v>313</v>
      </c>
      <c r="C261" s="1999" t="s">
        <v>314</v>
      </c>
      <c r="D261" s="1208">
        <v>1160000</v>
      </c>
      <c r="E261" s="1203"/>
      <c r="F261" s="921" t="s">
        <v>98</v>
      </c>
      <c r="G261" s="969">
        <v>43776</v>
      </c>
      <c r="H261" s="899" t="s">
        <v>284</v>
      </c>
      <c r="I261" s="1195">
        <v>1055000</v>
      </c>
      <c r="J261" s="182"/>
      <c r="K261" s="899"/>
      <c r="L261" s="899"/>
      <c r="M261" s="182"/>
      <c r="N261" s="182"/>
      <c r="O261" s="899"/>
      <c r="P261" s="899"/>
      <c r="Q261" s="1399">
        <v>43860</v>
      </c>
      <c r="R261" s="1210"/>
    </row>
    <row r="262" spans="1:18" s="931" customFormat="1">
      <c r="A262" s="1997">
        <v>5311025</v>
      </c>
      <c r="B262" s="1645" t="s">
        <v>315</v>
      </c>
      <c r="C262" s="1781" t="s">
        <v>316</v>
      </c>
      <c r="D262" s="1208">
        <v>766000</v>
      </c>
      <c r="E262" s="1203"/>
      <c r="F262" s="921" t="s">
        <v>31</v>
      </c>
      <c r="G262" s="969">
        <v>43778</v>
      </c>
      <c r="H262" s="899" t="s">
        <v>317</v>
      </c>
      <c r="I262" s="1195">
        <v>671000</v>
      </c>
      <c r="J262" s="182"/>
      <c r="K262" s="899"/>
      <c r="L262" s="899"/>
      <c r="M262" s="182"/>
      <c r="N262" s="182"/>
      <c r="O262" s="899"/>
      <c r="P262" s="899"/>
      <c r="Q262" s="1738" t="s">
        <v>318</v>
      </c>
      <c r="R262" s="1210"/>
    </row>
    <row r="263" spans="1:18" s="931" customFormat="1">
      <c r="A263" s="1997">
        <v>5311046</v>
      </c>
      <c r="B263" s="1216" t="s">
        <v>282</v>
      </c>
      <c r="C263" s="1781" t="s">
        <v>319</v>
      </c>
      <c r="D263" s="552">
        <v>645000</v>
      </c>
      <c r="E263" s="1203"/>
      <c r="F263" s="921" t="s">
        <v>25</v>
      </c>
      <c r="G263" s="969">
        <v>43788</v>
      </c>
      <c r="H263" s="899" t="s">
        <v>303</v>
      </c>
      <c r="I263" s="1195">
        <v>540000</v>
      </c>
      <c r="J263" s="182"/>
      <c r="K263" s="899"/>
      <c r="L263" s="899"/>
      <c r="M263" s="182"/>
      <c r="N263" s="182"/>
      <c r="O263" s="899"/>
      <c r="P263" s="899"/>
      <c r="Q263" s="183"/>
      <c r="R263" s="1210"/>
    </row>
    <row r="264" spans="1:18" s="931" customFormat="1">
      <c r="A264" s="1997"/>
      <c r="B264" s="1214"/>
      <c r="C264" s="1999"/>
      <c r="D264" s="1208"/>
      <c r="E264" s="1203"/>
      <c r="F264" s="921"/>
      <c r="G264" s="899"/>
      <c r="H264" s="899"/>
      <c r="I264" s="1195"/>
      <c r="J264" s="182"/>
      <c r="K264" s="899"/>
      <c r="L264" s="899"/>
      <c r="M264" s="182"/>
      <c r="N264" s="182"/>
      <c r="O264" s="899"/>
      <c r="P264" s="899"/>
      <c r="Q264" s="183"/>
      <c r="R264" s="1210"/>
    </row>
    <row r="265" spans="1:18" s="931" customFormat="1">
      <c r="A265" s="1997" t="s">
        <v>320</v>
      </c>
      <c r="B265" s="1214"/>
      <c r="C265" s="1999"/>
      <c r="D265" s="1208"/>
      <c r="E265" s="1203"/>
      <c r="F265" s="921"/>
      <c r="G265" s="969"/>
      <c r="H265" s="899"/>
      <c r="I265" s="1195"/>
      <c r="J265" s="182"/>
      <c r="K265" s="899"/>
      <c r="L265" s="899"/>
      <c r="M265" s="182"/>
      <c r="N265" s="182"/>
      <c r="O265" s="899"/>
      <c r="P265" s="899"/>
      <c r="Q265" s="183"/>
      <c r="R265" s="1210"/>
    </row>
    <row r="266" spans="1:18" s="931" customFormat="1">
      <c r="A266" s="2000">
        <v>5312004</v>
      </c>
      <c r="B266" s="1216" t="s">
        <v>321</v>
      </c>
      <c r="C266" s="1999" t="s">
        <v>322</v>
      </c>
      <c r="D266" s="1208">
        <v>390000</v>
      </c>
      <c r="E266" s="1203"/>
      <c r="F266" s="921" t="s">
        <v>73</v>
      </c>
      <c r="G266" s="969">
        <v>43801</v>
      </c>
      <c r="H266" s="899" t="s">
        <v>323</v>
      </c>
      <c r="I266" s="1195">
        <v>300000</v>
      </c>
      <c r="J266" s="182"/>
      <c r="K266" s="899"/>
      <c r="L266" s="899"/>
      <c r="M266" s="182"/>
      <c r="N266" s="182"/>
      <c r="O266" s="899"/>
      <c r="P266" s="899"/>
      <c r="Q266" s="1399">
        <v>43860</v>
      </c>
      <c r="R266" s="1210"/>
    </row>
    <row r="267" spans="1:18" s="931" customFormat="1">
      <c r="A267" s="2000">
        <v>5312007</v>
      </c>
      <c r="B267" s="1216" t="s">
        <v>324</v>
      </c>
      <c r="C267" s="1999" t="s">
        <v>325</v>
      </c>
      <c r="D267" s="1208">
        <v>895000</v>
      </c>
      <c r="E267" s="1203"/>
      <c r="F267" s="921" t="s">
        <v>64</v>
      </c>
      <c r="G267" s="969">
        <v>43802</v>
      </c>
      <c r="H267" s="899" t="s">
        <v>27</v>
      </c>
      <c r="I267" s="1195">
        <v>800000</v>
      </c>
      <c r="J267" s="182"/>
      <c r="K267" s="899"/>
      <c r="L267" s="899"/>
      <c r="M267" s="182"/>
      <c r="N267" s="182"/>
      <c r="O267" s="899"/>
      <c r="P267" s="899"/>
      <c r="Q267" s="1738" t="s">
        <v>326</v>
      </c>
      <c r="R267" s="1210"/>
    </row>
    <row r="268" spans="1:18" s="931" customFormat="1">
      <c r="A268" s="1997"/>
      <c r="B268" s="1679"/>
      <c r="C268" s="1999"/>
      <c r="D268" s="1208"/>
      <c r="E268" s="1203"/>
      <c r="F268" s="921"/>
      <c r="G268" s="969"/>
      <c r="H268" s="899"/>
      <c r="I268" s="1195"/>
      <c r="J268" s="182"/>
      <c r="K268" s="899"/>
      <c r="L268" s="899"/>
      <c r="M268" s="182"/>
      <c r="N268" s="182"/>
      <c r="O268" s="899"/>
      <c r="P268" s="899"/>
      <c r="Q268" s="183"/>
      <c r="R268" s="1210"/>
    </row>
    <row r="269" spans="1:18" s="931" customFormat="1">
      <c r="A269" s="1997"/>
      <c r="B269" s="1214"/>
      <c r="C269" s="1999"/>
      <c r="D269" s="1208"/>
      <c r="E269" s="1203"/>
      <c r="F269" s="921"/>
      <c r="G269" s="969"/>
      <c r="H269" s="899"/>
      <c r="I269" s="1195"/>
      <c r="J269" s="182"/>
      <c r="K269" s="899"/>
      <c r="L269" s="899"/>
      <c r="M269" s="182"/>
      <c r="N269" s="182"/>
      <c r="O269" s="899"/>
      <c r="P269" s="899"/>
      <c r="Q269" s="183"/>
      <c r="R269" s="1210"/>
    </row>
    <row r="270" spans="1:18" s="931" customFormat="1">
      <c r="A270" s="1997"/>
      <c r="B270" s="1214"/>
      <c r="C270" s="1999"/>
      <c r="D270" s="1208"/>
      <c r="E270" s="1203"/>
      <c r="F270" s="921"/>
      <c r="G270" s="969"/>
      <c r="H270" s="899"/>
      <c r="I270" s="1195"/>
      <c r="J270" s="182"/>
      <c r="K270" s="899"/>
      <c r="L270" s="899"/>
      <c r="M270" s="182"/>
      <c r="N270" s="182"/>
      <c r="O270" s="899"/>
      <c r="P270" s="899"/>
      <c r="Q270" s="183"/>
      <c r="R270" s="1210"/>
    </row>
    <row r="271" spans="1:18" s="931" customFormat="1">
      <c r="A271" s="1997"/>
      <c r="B271" s="1214"/>
      <c r="C271" s="1999"/>
      <c r="D271" s="1208"/>
      <c r="E271" s="1203"/>
      <c r="F271" s="921"/>
      <c r="G271" s="969"/>
      <c r="H271" s="899"/>
      <c r="I271" s="1195"/>
      <c r="J271" s="182"/>
      <c r="K271" s="899"/>
      <c r="L271" s="899"/>
      <c r="M271" s="182"/>
      <c r="N271" s="182"/>
      <c r="O271" s="899"/>
      <c r="P271" s="899"/>
      <c r="Q271" s="183"/>
      <c r="R271" s="1210"/>
    </row>
    <row r="272" spans="1:18" s="931" customFormat="1">
      <c r="A272" s="1997"/>
      <c r="B272" s="1214"/>
      <c r="C272" s="1998"/>
      <c r="D272" s="1208"/>
      <c r="E272" s="1203"/>
      <c r="F272" s="921"/>
      <c r="G272" s="969"/>
      <c r="H272" s="899"/>
      <c r="I272" s="1195"/>
      <c r="J272" s="182"/>
      <c r="K272" s="899"/>
      <c r="L272" s="899"/>
      <c r="M272" s="182"/>
      <c r="N272" s="182"/>
      <c r="O272" s="899"/>
      <c r="P272" s="899"/>
      <c r="Q272" s="183"/>
      <c r="R272" s="1210"/>
    </row>
    <row r="273" spans="1:18" s="931" customFormat="1">
      <c r="A273" s="349" t="s">
        <v>88</v>
      </c>
      <c r="B273" s="119"/>
      <c r="C273" s="1209"/>
      <c r="D273" s="1208"/>
      <c r="E273" s="1203"/>
      <c r="F273" s="921"/>
      <c r="G273" s="969"/>
      <c r="H273" s="899"/>
      <c r="I273" s="1195"/>
      <c r="J273" s="182"/>
      <c r="K273" s="899"/>
      <c r="L273" s="899"/>
      <c r="M273" s="182"/>
      <c r="N273" s="182"/>
      <c r="O273" s="899"/>
      <c r="P273" s="899"/>
      <c r="Q273" s="183"/>
      <c r="R273" s="1210"/>
    </row>
    <row r="274" spans="1:18" s="931" customFormat="1">
      <c r="A274" s="118"/>
      <c r="B274" s="1079" t="s">
        <v>327</v>
      </c>
      <c r="C274" s="1215">
        <v>-2000000</v>
      </c>
      <c r="D274" s="1208"/>
      <c r="E274" s="1203"/>
      <c r="F274" s="921"/>
      <c r="G274" s="969"/>
      <c r="H274" s="899"/>
      <c r="I274" s="1195"/>
      <c r="J274" s="182"/>
      <c r="K274" s="899"/>
      <c r="L274" s="899"/>
      <c r="M274" s="182"/>
      <c r="N274" s="182"/>
      <c r="O274" s="899"/>
      <c r="P274" s="899"/>
      <c r="Q274" s="183"/>
      <c r="R274" s="1210"/>
    </row>
    <row r="275" spans="1:18" s="931" customFormat="1">
      <c r="A275" s="118"/>
      <c r="B275" s="1079" t="s">
        <v>328</v>
      </c>
      <c r="C275" s="1215">
        <v>-1856000</v>
      </c>
      <c r="D275" s="1208"/>
      <c r="E275" s="1203"/>
      <c r="F275" s="921"/>
      <c r="G275" s="899"/>
      <c r="H275" s="899"/>
      <c r="I275" s="1195"/>
      <c r="J275" s="182"/>
      <c r="K275" s="899"/>
      <c r="L275" s="899"/>
      <c r="M275" s="182"/>
      <c r="N275" s="182"/>
      <c r="O275" s="899"/>
      <c r="P275" s="899"/>
      <c r="Q275" s="183"/>
      <c r="R275" s="1210"/>
    </row>
    <row r="276" spans="1:18" s="931" customFormat="1">
      <c r="A276" s="118"/>
      <c r="B276" s="110"/>
      <c r="C276" s="1215"/>
      <c r="D276" s="1208"/>
      <c r="E276" s="1203"/>
      <c r="F276" s="921"/>
      <c r="G276" s="899"/>
      <c r="H276" s="899"/>
      <c r="I276" s="1195"/>
      <c r="J276" s="182"/>
      <c r="K276" s="899"/>
      <c r="L276" s="899"/>
      <c r="M276" s="182"/>
      <c r="N276" s="182"/>
      <c r="O276" s="899"/>
      <c r="P276" s="899"/>
      <c r="Q276" s="183"/>
      <c r="R276" s="1210"/>
    </row>
    <row r="277" spans="1:18" s="931" customFormat="1">
      <c r="A277" s="118"/>
      <c r="B277" s="1214" t="s">
        <v>46</v>
      </c>
      <c r="C277" s="1213">
        <f>SUM(D259:D272)+SUM(C273:C276)</f>
        <v>0</v>
      </c>
      <c r="D277" s="1208"/>
      <c r="E277" s="1203"/>
      <c r="F277" s="921"/>
      <c r="G277" s="899"/>
      <c r="H277" s="899"/>
      <c r="I277" s="1195"/>
      <c r="J277" s="182"/>
      <c r="K277" s="899"/>
      <c r="L277" s="899"/>
      <c r="M277" s="182"/>
      <c r="N277" s="182"/>
      <c r="O277" s="899"/>
      <c r="P277" s="899"/>
      <c r="Q277" s="183"/>
      <c r="R277" s="1210"/>
    </row>
    <row r="278" spans="1:18" s="931" customFormat="1">
      <c r="A278" s="1225"/>
      <c r="B278" s="1224"/>
      <c r="C278" s="1223"/>
      <c r="D278" s="1222"/>
      <c r="E278" s="1221"/>
      <c r="F278" s="925"/>
      <c r="G278" s="896"/>
      <c r="H278" s="896"/>
      <c r="I278" s="1220"/>
      <c r="J278" s="893"/>
      <c r="K278" s="896"/>
      <c r="L278" s="896"/>
      <c r="M278" s="893"/>
      <c r="N278" s="893"/>
      <c r="O278" s="896"/>
      <c r="P278" s="896"/>
      <c r="Q278" s="1219"/>
      <c r="R278" s="1210"/>
    </row>
    <row r="279" spans="1:18" s="931" customFormat="1">
      <c r="A279" s="1997" t="s">
        <v>329</v>
      </c>
      <c r="B279" s="1214"/>
      <c r="C279" s="1998" t="s">
        <v>330</v>
      </c>
      <c r="D279" s="1208"/>
      <c r="E279" s="1203"/>
      <c r="F279" s="921"/>
      <c r="G279" s="899"/>
      <c r="H279" s="899"/>
      <c r="I279" s="1195"/>
      <c r="J279" s="182"/>
      <c r="K279" s="899"/>
      <c r="L279" s="899"/>
      <c r="M279" s="182"/>
      <c r="N279" s="182"/>
      <c r="O279" s="899"/>
      <c r="P279" s="899"/>
      <c r="Q279" s="183"/>
      <c r="R279" s="1210"/>
    </row>
    <row r="280" spans="1:18" s="931" customFormat="1">
      <c r="A280" s="1997" t="s">
        <v>331</v>
      </c>
      <c r="B280" s="1214"/>
      <c r="C280" s="1999" t="s">
        <v>332</v>
      </c>
      <c r="D280" s="1888"/>
      <c r="E280" s="1203"/>
      <c r="F280" s="921"/>
      <c r="G280" s="899"/>
      <c r="H280" s="899"/>
      <c r="I280" s="1195"/>
      <c r="J280" s="182"/>
      <c r="K280" s="899"/>
      <c r="L280" s="899"/>
      <c r="M280" s="182"/>
      <c r="N280" s="182"/>
      <c r="O280" s="899"/>
      <c r="P280" s="899"/>
      <c r="Q280" s="183"/>
      <c r="R280" s="1210"/>
    </row>
    <row r="281" spans="1:18" s="931" customFormat="1">
      <c r="A281" s="2000">
        <v>5312040</v>
      </c>
      <c r="B281" s="1216" t="s">
        <v>315</v>
      </c>
      <c r="C281" s="1999" t="s">
        <v>333</v>
      </c>
      <c r="D281" s="1888">
        <v>746000</v>
      </c>
      <c r="E281" s="1203"/>
      <c r="F281" s="921" t="s">
        <v>98</v>
      </c>
      <c r="G281" s="969">
        <v>43823</v>
      </c>
      <c r="H281" s="899" t="s">
        <v>334</v>
      </c>
      <c r="I281" s="1195">
        <v>644000</v>
      </c>
      <c r="J281" s="182"/>
      <c r="K281" s="899"/>
      <c r="L281" s="899"/>
      <c r="M281" s="182"/>
      <c r="N281" s="182"/>
      <c r="O281" s="899"/>
      <c r="P281" s="899"/>
      <c r="Q281" s="1399">
        <v>43888</v>
      </c>
      <c r="R281" s="1210"/>
    </row>
    <row r="282" spans="1:18" s="931" customFormat="1">
      <c r="A282" s="2000">
        <v>5401002</v>
      </c>
      <c r="B282" s="1682" t="s">
        <v>335</v>
      </c>
      <c r="C282" s="1999" t="s">
        <v>336</v>
      </c>
      <c r="D282" s="1888">
        <v>1160000</v>
      </c>
      <c r="E282" s="1203"/>
      <c r="F282" s="921" t="s">
        <v>25</v>
      </c>
      <c r="G282" s="969">
        <v>43838</v>
      </c>
      <c r="H282" s="899" t="s">
        <v>192</v>
      </c>
      <c r="I282" s="1195">
        <v>1055000</v>
      </c>
      <c r="J282" s="182"/>
      <c r="K282" s="899"/>
      <c r="L282" s="899"/>
      <c r="M282" s="182"/>
      <c r="N282" s="182"/>
      <c r="O282" s="899"/>
      <c r="P282" s="899"/>
      <c r="Q282" s="1377" t="s">
        <v>337</v>
      </c>
      <c r="R282" s="1210"/>
    </row>
    <row r="283" spans="1:18" s="931" customFormat="1">
      <c r="A283" s="2000">
        <v>5401047</v>
      </c>
      <c r="B283" s="1682" t="s">
        <v>338</v>
      </c>
      <c r="C283" s="1999" t="s">
        <v>339</v>
      </c>
      <c r="D283" s="1888">
        <v>704000</v>
      </c>
      <c r="E283" s="1203"/>
      <c r="F283" s="921" t="s">
        <v>98</v>
      </c>
      <c r="G283" s="969">
        <v>43851</v>
      </c>
      <c r="H283" s="899" t="s">
        <v>27</v>
      </c>
      <c r="I283" s="1195">
        <v>609000</v>
      </c>
      <c r="J283" s="182"/>
      <c r="K283" s="899"/>
      <c r="L283" s="899"/>
      <c r="M283" s="182"/>
      <c r="N283" s="182"/>
      <c r="O283" s="899"/>
      <c r="P283" s="899"/>
      <c r="Q283" s="183"/>
      <c r="R283" s="1210"/>
    </row>
    <row r="284" spans="1:18" s="931" customFormat="1">
      <c r="A284" s="2000"/>
      <c r="B284" s="1682"/>
      <c r="C284" s="1999"/>
      <c r="D284" s="1888"/>
      <c r="E284" s="1203"/>
      <c r="F284" s="921"/>
      <c r="G284" s="969"/>
      <c r="H284" s="899"/>
      <c r="I284" s="1195"/>
      <c r="J284" s="182"/>
      <c r="K284" s="899"/>
      <c r="L284" s="899"/>
      <c r="M284" s="182"/>
      <c r="N284" s="182"/>
      <c r="O284" s="899"/>
      <c r="P284" s="899"/>
      <c r="Q284" s="183"/>
      <c r="R284" s="1210"/>
    </row>
    <row r="285" spans="1:18" s="931" customFormat="1">
      <c r="A285" s="2000" t="s">
        <v>340</v>
      </c>
      <c r="B285" s="1216"/>
      <c r="C285" s="1999"/>
      <c r="D285" s="1888"/>
      <c r="E285" s="1203"/>
      <c r="F285" s="921"/>
      <c r="G285" s="969"/>
      <c r="H285" s="899"/>
      <c r="I285" s="1195"/>
      <c r="J285" s="182"/>
      <c r="K285" s="899"/>
      <c r="L285" s="899"/>
      <c r="M285" s="182"/>
      <c r="N285" s="182"/>
      <c r="O285" s="899"/>
      <c r="P285" s="899"/>
      <c r="Q285" s="183"/>
      <c r="R285" s="1210"/>
    </row>
    <row r="286" spans="1:18" s="931" customFormat="1">
      <c r="A286" s="1776">
        <v>5401003</v>
      </c>
      <c r="B286" s="1682" t="s">
        <v>324</v>
      </c>
      <c r="C286" s="1999" t="s">
        <v>341</v>
      </c>
      <c r="D286" s="1888">
        <v>736000</v>
      </c>
      <c r="E286" s="1203"/>
      <c r="F286" s="921" t="s">
        <v>25</v>
      </c>
      <c r="G286" s="969">
        <v>43839</v>
      </c>
      <c r="H286" s="899" t="s">
        <v>284</v>
      </c>
      <c r="I286" s="1195">
        <v>634000</v>
      </c>
      <c r="J286" s="182"/>
      <c r="K286" s="899"/>
      <c r="L286" s="899"/>
      <c r="M286" s="182"/>
      <c r="N286" s="182"/>
      <c r="O286" s="899"/>
      <c r="P286" s="899"/>
      <c r="Q286" s="1399">
        <v>43888</v>
      </c>
      <c r="R286" s="1210"/>
    </row>
    <row r="287" spans="1:18" s="931" customFormat="1">
      <c r="A287" s="2000"/>
      <c r="B287" s="1889"/>
      <c r="C287" s="1999"/>
      <c r="D287" s="1888"/>
      <c r="E287" s="1203"/>
      <c r="F287" s="921"/>
      <c r="G287" s="899"/>
      <c r="H287" s="899"/>
      <c r="I287" s="1195"/>
      <c r="J287" s="182"/>
      <c r="K287" s="899"/>
      <c r="L287" s="899"/>
      <c r="M287" s="182"/>
      <c r="N287" s="182"/>
      <c r="O287" s="899"/>
      <c r="P287" s="899"/>
      <c r="Q287" s="1377" t="s">
        <v>337</v>
      </c>
      <c r="R287" s="1210"/>
    </row>
    <row r="288" spans="1:18" s="931" customFormat="1">
      <c r="A288" s="2000"/>
      <c r="B288" s="1679"/>
      <c r="C288" s="1999"/>
      <c r="D288" s="1888"/>
      <c r="E288" s="1203"/>
      <c r="F288" s="921"/>
      <c r="G288" s="899"/>
      <c r="H288" s="899"/>
      <c r="I288" s="1195"/>
      <c r="J288" s="182"/>
      <c r="K288" s="899"/>
      <c r="L288" s="899"/>
      <c r="M288" s="182"/>
      <c r="N288" s="182"/>
      <c r="O288" s="899"/>
      <c r="P288" s="899"/>
      <c r="Q288" s="183"/>
      <c r="R288" s="1210"/>
    </row>
    <row r="289" spans="1:18" s="931" customFormat="1">
      <c r="A289" s="2000" t="s">
        <v>342</v>
      </c>
      <c r="B289" s="1679"/>
      <c r="C289" s="1999"/>
      <c r="D289" s="1888"/>
      <c r="E289" s="1203"/>
      <c r="F289" s="921"/>
      <c r="G289" s="899"/>
      <c r="H289" s="899"/>
      <c r="I289" s="1195"/>
      <c r="J289" s="182"/>
      <c r="K289" s="899"/>
      <c r="L289" s="899"/>
      <c r="M289" s="182"/>
      <c r="N289" s="182"/>
      <c r="O289" s="899"/>
      <c r="P289" s="899"/>
      <c r="Q289" s="183"/>
      <c r="R289" s="1210"/>
    </row>
    <row r="290" spans="1:18" s="931" customFormat="1">
      <c r="A290" s="2000">
        <v>5401054</v>
      </c>
      <c r="B290" s="1679" t="s">
        <v>324</v>
      </c>
      <c r="C290" s="1999" t="s">
        <v>343</v>
      </c>
      <c r="D290" s="1888">
        <v>612000</v>
      </c>
      <c r="E290" s="1203"/>
      <c r="F290" s="921" t="s">
        <v>98</v>
      </c>
      <c r="G290" s="969">
        <v>43855</v>
      </c>
      <c r="H290" s="899" t="s">
        <v>317</v>
      </c>
      <c r="I290" s="1195">
        <v>517000</v>
      </c>
      <c r="J290" s="182"/>
      <c r="K290" s="899"/>
      <c r="L290" s="899"/>
      <c r="M290" s="182"/>
      <c r="N290" s="182"/>
      <c r="O290" s="899"/>
      <c r="P290" s="899"/>
      <c r="Q290" s="1399">
        <v>43888</v>
      </c>
      <c r="R290" s="1210"/>
    </row>
    <row r="291" spans="1:18" s="931" customFormat="1">
      <c r="A291" s="2000"/>
      <c r="B291" s="1679"/>
      <c r="C291" s="1999"/>
      <c r="D291" s="1888"/>
      <c r="E291" s="1203"/>
      <c r="F291" s="921"/>
      <c r="G291" s="899"/>
      <c r="H291" s="899"/>
      <c r="I291" s="1195"/>
      <c r="J291" s="182"/>
      <c r="K291" s="899"/>
      <c r="L291" s="899"/>
      <c r="M291" s="182"/>
      <c r="N291" s="182"/>
      <c r="O291" s="899"/>
      <c r="P291" s="899"/>
      <c r="Q291" s="1377" t="s">
        <v>337</v>
      </c>
      <c r="R291" s="1210"/>
    </row>
    <row r="292" spans="1:18" s="931" customFormat="1">
      <c r="A292" s="1997"/>
      <c r="B292" s="1214"/>
      <c r="C292" s="1999"/>
      <c r="D292" s="1888"/>
      <c r="E292" s="1203"/>
      <c r="F292" s="921"/>
      <c r="G292" s="899"/>
      <c r="H292" s="899"/>
      <c r="I292" s="1195"/>
      <c r="J292" s="182"/>
      <c r="K292" s="899"/>
      <c r="L292" s="899"/>
      <c r="M292" s="182"/>
      <c r="N292" s="182"/>
      <c r="O292" s="899"/>
      <c r="P292" s="899"/>
      <c r="Q292" s="183"/>
      <c r="R292" s="1210"/>
    </row>
    <row r="293" spans="1:18" s="931" customFormat="1">
      <c r="A293" s="1997"/>
      <c r="B293" s="1214"/>
      <c r="C293" s="1999"/>
      <c r="D293" s="1888"/>
      <c r="E293" s="1203"/>
      <c r="F293" s="921"/>
      <c r="G293" s="899"/>
      <c r="H293" s="899"/>
      <c r="I293" s="1195"/>
      <c r="J293" s="182"/>
      <c r="K293" s="899"/>
      <c r="L293" s="899"/>
      <c r="M293" s="182"/>
      <c r="N293" s="182"/>
      <c r="O293" s="899"/>
      <c r="P293" s="899"/>
      <c r="Q293" s="183"/>
      <c r="R293" s="1210"/>
    </row>
    <row r="294" spans="1:18" s="931" customFormat="1">
      <c r="A294" s="349" t="s">
        <v>119</v>
      </c>
      <c r="B294" s="119"/>
      <c r="C294" s="1209"/>
      <c r="D294" s="1208"/>
      <c r="E294" s="1203"/>
      <c r="F294" s="921"/>
      <c r="G294" s="969"/>
      <c r="H294" s="899"/>
      <c r="I294" s="1195"/>
      <c r="J294" s="182"/>
      <c r="K294" s="899"/>
      <c r="L294" s="899"/>
      <c r="M294" s="182"/>
      <c r="N294" s="182"/>
      <c r="O294" s="899"/>
      <c r="P294" s="899"/>
      <c r="Q294" s="183"/>
      <c r="R294" s="1210"/>
    </row>
    <row r="295" spans="1:18" s="931" customFormat="1">
      <c r="A295" s="118"/>
      <c r="B295" s="1391" t="s">
        <v>344</v>
      </c>
      <c r="C295" s="1215">
        <v>-1678000</v>
      </c>
      <c r="D295" s="1208"/>
      <c r="E295" s="1203"/>
      <c r="F295" s="921"/>
      <c r="G295" s="969"/>
      <c r="H295" s="899"/>
      <c r="I295" s="1195"/>
      <c r="J295" s="182"/>
      <c r="K295" s="899"/>
      <c r="L295" s="899"/>
      <c r="M295" s="182"/>
      <c r="N295" s="182"/>
      <c r="O295" s="899"/>
      <c r="P295" s="899"/>
      <c r="Q295" s="183"/>
      <c r="R295" s="1210"/>
    </row>
    <row r="296" spans="1:18" s="931" customFormat="1">
      <c r="A296" s="118"/>
      <c r="B296" s="1535" t="s">
        <v>345</v>
      </c>
      <c r="C296" s="2393">
        <v>-2280000</v>
      </c>
      <c r="D296" s="1208"/>
      <c r="E296" s="1203"/>
      <c r="F296" s="921"/>
      <c r="G296" s="899"/>
      <c r="H296" s="899"/>
      <c r="I296" s="1195"/>
      <c r="J296" s="182"/>
      <c r="K296" s="899"/>
      <c r="L296" s="899"/>
      <c r="M296" s="182"/>
      <c r="N296" s="182"/>
      <c r="O296" s="899"/>
      <c r="P296" s="899"/>
      <c r="Q296" s="183"/>
      <c r="R296" s="1210"/>
    </row>
    <row r="297" spans="1:18" s="931" customFormat="1">
      <c r="A297" s="118"/>
      <c r="B297" s="110"/>
      <c r="C297" s="1215"/>
      <c r="D297" s="1208"/>
      <c r="E297" s="1203"/>
      <c r="F297" s="921"/>
      <c r="G297" s="899"/>
      <c r="H297" s="899"/>
      <c r="I297" s="1195"/>
      <c r="J297" s="182"/>
      <c r="K297" s="899"/>
      <c r="L297" s="899"/>
      <c r="M297" s="182"/>
      <c r="N297" s="182"/>
      <c r="O297" s="899"/>
      <c r="P297" s="899"/>
      <c r="Q297" s="183"/>
      <c r="R297" s="1210"/>
    </row>
    <row r="298" spans="1:18" s="931" customFormat="1">
      <c r="A298" s="118"/>
      <c r="B298" s="1214" t="s">
        <v>46</v>
      </c>
      <c r="C298" s="1213">
        <f>SUM(D279:D293)+SUM(C294:D297)</f>
        <v>0</v>
      </c>
      <c r="D298" s="1208"/>
      <c r="E298" s="1203"/>
      <c r="F298" s="921"/>
      <c r="G298" s="899"/>
      <c r="H298" s="899"/>
      <c r="I298" s="1195"/>
      <c r="J298" s="182"/>
      <c r="K298" s="899"/>
      <c r="L298" s="899"/>
      <c r="M298" s="182"/>
      <c r="N298" s="182"/>
      <c r="O298" s="899"/>
      <c r="P298" s="899"/>
      <c r="Q298" s="183"/>
      <c r="R298" s="1210"/>
    </row>
    <row r="299" spans="1:18" s="931" customFormat="1">
      <c r="A299" s="1225"/>
      <c r="B299" s="1224"/>
      <c r="C299" s="1223"/>
      <c r="D299" s="1222"/>
      <c r="E299" s="1221"/>
      <c r="F299" s="925"/>
      <c r="G299" s="896"/>
      <c r="H299" s="896"/>
      <c r="I299" s="1220"/>
      <c r="J299" s="893"/>
      <c r="K299" s="896"/>
      <c r="L299" s="896"/>
      <c r="M299" s="893"/>
      <c r="N299" s="893"/>
      <c r="O299" s="896"/>
      <c r="P299" s="896"/>
      <c r="Q299" s="1219"/>
      <c r="R299" s="1210"/>
    </row>
    <row r="300" spans="1:18" s="931" customFormat="1">
      <c r="A300" s="1997" t="s">
        <v>346</v>
      </c>
      <c r="B300" s="1214"/>
      <c r="C300" s="1998" t="s">
        <v>347</v>
      </c>
      <c r="D300" s="1208"/>
      <c r="E300" s="1203"/>
      <c r="F300" s="921"/>
      <c r="G300" s="899"/>
      <c r="H300" s="899"/>
      <c r="I300" s="1195"/>
      <c r="J300" s="182"/>
      <c r="K300" s="899"/>
      <c r="L300" s="899"/>
      <c r="M300" s="182"/>
      <c r="N300" s="182"/>
      <c r="O300" s="899"/>
      <c r="P300" s="899"/>
      <c r="Q300" s="183"/>
      <c r="R300" s="1210"/>
    </row>
    <row r="301" spans="1:18" s="931" customFormat="1">
      <c r="A301" s="1997" t="s">
        <v>348</v>
      </c>
      <c r="B301" s="1214"/>
      <c r="C301" s="1999" t="s">
        <v>349</v>
      </c>
      <c r="D301" s="1888"/>
      <c r="E301" s="1203"/>
      <c r="F301" s="921"/>
      <c r="G301" s="899"/>
      <c r="H301" s="899"/>
      <c r="I301" s="1195"/>
      <c r="J301" s="182"/>
      <c r="K301" s="899"/>
      <c r="L301" s="899"/>
      <c r="M301" s="182"/>
      <c r="N301" s="182"/>
      <c r="O301" s="899"/>
      <c r="P301" s="899"/>
      <c r="Q301" s="183"/>
      <c r="R301" s="1210"/>
    </row>
    <row r="302" spans="1:18" s="931" customFormat="1">
      <c r="A302" s="2000">
        <v>5402006</v>
      </c>
      <c r="B302" s="1679" t="s">
        <v>350</v>
      </c>
      <c r="C302" s="1781" t="s">
        <v>351</v>
      </c>
      <c r="D302" s="1888">
        <v>650000</v>
      </c>
      <c r="E302" s="1203"/>
      <c r="F302" s="921" t="s">
        <v>25</v>
      </c>
      <c r="G302" s="969">
        <v>43866</v>
      </c>
      <c r="H302" s="899" t="s">
        <v>66</v>
      </c>
      <c r="I302" s="1195">
        <v>560000</v>
      </c>
      <c r="J302" s="182"/>
      <c r="K302" s="899"/>
      <c r="L302" s="899"/>
      <c r="M302" s="182"/>
      <c r="N302" s="182"/>
      <c r="O302" s="899"/>
      <c r="P302" s="899"/>
      <c r="Q302" s="1399">
        <v>43964</v>
      </c>
      <c r="R302" s="1210"/>
    </row>
    <row r="303" spans="1:18" s="931" customFormat="1">
      <c r="A303" s="2000">
        <v>5402037</v>
      </c>
      <c r="B303" s="1679" t="s">
        <v>352</v>
      </c>
      <c r="C303" s="1781" t="s">
        <v>353</v>
      </c>
      <c r="D303" s="1888">
        <v>1785000</v>
      </c>
      <c r="E303" s="1203"/>
      <c r="F303" s="921" t="s">
        <v>354</v>
      </c>
      <c r="G303" s="969">
        <v>43880</v>
      </c>
      <c r="H303" s="899" t="s">
        <v>355</v>
      </c>
      <c r="I303" s="1195">
        <v>1685000</v>
      </c>
      <c r="J303" s="182"/>
      <c r="K303" s="899"/>
      <c r="L303" s="899"/>
      <c r="M303" s="182"/>
      <c r="N303" s="182"/>
      <c r="O303" s="899"/>
      <c r="P303" s="899"/>
      <c r="Q303" s="1377" t="s">
        <v>356</v>
      </c>
      <c r="R303" s="1210"/>
    </row>
    <row r="304" spans="1:18" s="931" customFormat="1">
      <c r="A304" s="2000"/>
      <c r="B304" s="1679"/>
      <c r="C304" s="1781"/>
      <c r="D304" s="1888"/>
      <c r="E304" s="1203"/>
      <c r="F304" s="921"/>
      <c r="G304" s="899"/>
      <c r="H304" s="899"/>
      <c r="I304" s="1195"/>
      <c r="J304" s="182"/>
      <c r="K304" s="899"/>
      <c r="L304" s="899"/>
      <c r="M304" s="182"/>
      <c r="N304" s="182"/>
      <c r="O304" s="899"/>
      <c r="P304" s="899"/>
      <c r="Q304" s="183"/>
      <c r="R304" s="1210"/>
    </row>
    <row r="305" spans="1:18" s="931" customFormat="1">
      <c r="A305" s="2000" t="s">
        <v>357</v>
      </c>
      <c r="B305" s="1889"/>
      <c r="C305" s="1631"/>
      <c r="D305" s="1888"/>
      <c r="E305" s="1203"/>
      <c r="F305" s="921"/>
      <c r="G305" s="899"/>
      <c r="H305" s="899"/>
      <c r="I305" s="1195"/>
      <c r="J305" s="182"/>
      <c r="K305" s="899"/>
      <c r="L305" s="899"/>
      <c r="M305" s="182"/>
      <c r="N305" s="182"/>
      <c r="O305" s="899"/>
      <c r="P305" s="899"/>
      <c r="Q305" s="1399">
        <v>43964</v>
      </c>
      <c r="R305" s="1210"/>
    </row>
    <row r="306" spans="1:18" s="931" customFormat="1">
      <c r="A306" s="1776">
        <v>5402027</v>
      </c>
      <c r="B306" s="1679" t="s">
        <v>324</v>
      </c>
      <c r="C306" s="1600" t="s">
        <v>358</v>
      </c>
      <c r="D306" s="1888">
        <v>903000</v>
      </c>
      <c r="E306" s="1203"/>
      <c r="F306" s="921" t="s">
        <v>25</v>
      </c>
      <c r="G306" s="969">
        <v>43875</v>
      </c>
      <c r="H306" s="899" t="s">
        <v>359</v>
      </c>
      <c r="I306" s="1195">
        <v>813000</v>
      </c>
      <c r="J306" s="182"/>
      <c r="K306" s="899"/>
      <c r="L306" s="899"/>
      <c r="M306" s="182"/>
      <c r="N306" s="182"/>
      <c r="O306" s="899"/>
      <c r="P306" s="899"/>
      <c r="Q306" s="1377" t="s">
        <v>360</v>
      </c>
      <c r="R306" s="1210"/>
    </row>
    <row r="307" spans="1:18" s="931" customFormat="1">
      <c r="A307" s="2000"/>
      <c r="B307" s="1679"/>
      <c r="C307" s="1631"/>
      <c r="D307" s="1888"/>
      <c r="E307" s="1203"/>
      <c r="F307" s="921"/>
      <c r="G307" s="899"/>
      <c r="H307" s="899"/>
      <c r="I307" s="1195"/>
      <c r="J307" s="182"/>
      <c r="K307" s="899"/>
      <c r="L307" s="899"/>
      <c r="M307" s="182"/>
      <c r="N307" s="182"/>
      <c r="O307" s="899"/>
      <c r="P307" s="899"/>
      <c r="Q307" s="183"/>
      <c r="R307" s="1210"/>
    </row>
    <row r="308" spans="1:18" s="931" customFormat="1">
      <c r="A308" s="2000" t="s">
        <v>361</v>
      </c>
      <c r="B308" s="1679"/>
      <c r="C308" s="1631"/>
      <c r="D308" s="1888"/>
      <c r="E308" s="1203"/>
      <c r="F308" s="921"/>
      <c r="G308" s="899"/>
      <c r="H308" s="899"/>
      <c r="I308" s="1195"/>
      <c r="J308" s="182"/>
      <c r="K308" s="899"/>
      <c r="L308" s="899"/>
      <c r="M308" s="182"/>
      <c r="N308" s="182"/>
      <c r="O308" s="899"/>
      <c r="P308" s="899"/>
      <c r="Q308" s="183"/>
      <c r="R308" s="1210"/>
    </row>
    <row r="309" spans="1:18" s="931" customFormat="1">
      <c r="A309" s="2000">
        <v>5402021</v>
      </c>
      <c r="B309" s="1679" t="s">
        <v>362</v>
      </c>
      <c r="C309" s="1600" t="s">
        <v>363</v>
      </c>
      <c r="D309" s="1888">
        <v>743000</v>
      </c>
      <c r="E309" s="1203"/>
      <c r="F309" s="921" t="s">
        <v>25</v>
      </c>
      <c r="G309" s="969">
        <v>43874</v>
      </c>
      <c r="H309" s="899" t="s">
        <v>284</v>
      </c>
      <c r="I309" s="1195">
        <v>641000</v>
      </c>
      <c r="J309" s="182"/>
      <c r="K309" s="899"/>
      <c r="L309" s="899"/>
      <c r="M309" s="182"/>
      <c r="N309" s="182"/>
      <c r="O309" s="899"/>
      <c r="P309" s="899"/>
      <c r="Q309" s="1399">
        <v>43964</v>
      </c>
      <c r="R309" s="1210"/>
    </row>
    <row r="310" spans="1:18" s="931" customFormat="1">
      <c r="A310" s="2000">
        <v>5402045</v>
      </c>
      <c r="B310" s="1679" t="s">
        <v>364</v>
      </c>
      <c r="C310" s="1600" t="s">
        <v>365</v>
      </c>
      <c r="D310" s="1888">
        <v>753000</v>
      </c>
      <c r="E310" s="1203"/>
      <c r="F310" s="921" t="s">
        <v>25</v>
      </c>
      <c r="G310" s="969">
        <v>43881</v>
      </c>
      <c r="H310" s="899" t="s">
        <v>366</v>
      </c>
      <c r="I310" s="1195">
        <v>656000</v>
      </c>
      <c r="J310" s="182"/>
      <c r="K310" s="899"/>
      <c r="L310" s="899"/>
      <c r="M310" s="182"/>
      <c r="N310" s="182"/>
      <c r="O310" s="899"/>
      <c r="P310" s="899"/>
      <c r="Q310" s="1377" t="s">
        <v>360</v>
      </c>
      <c r="R310" s="1210"/>
    </row>
    <row r="311" spans="1:18" s="931" customFormat="1">
      <c r="A311" s="1776">
        <v>5402048</v>
      </c>
      <c r="B311" s="1679" t="s">
        <v>367</v>
      </c>
      <c r="C311" s="1600" t="s">
        <v>368</v>
      </c>
      <c r="D311" s="1888">
        <v>1770000</v>
      </c>
      <c r="E311" s="1203"/>
      <c r="F311" s="921" t="s">
        <v>369</v>
      </c>
      <c r="G311" s="969">
        <v>43881</v>
      </c>
      <c r="H311" s="899" t="s">
        <v>100</v>
      </c>
      <c r="I311" s="1195">
        <v>1670000</v>
      </c>
      <c r="J311" s="182"/>
      <c r="K311" s="899"/>
      <c r="L311" s="899"/>
      <c r="M311" s="182"/>
      <c r="N311" s="182"/>
      <c r="O311" s="899"/>
      <c r="P311" s="899"/>
      <c r="Q311" s="183"/>
      <c r="R311" s="1210"/>
    </row>
    <row r="312" spans="1:18" s="931" customFormat="1">
      <c r="A312" s="2000"/>
      <c r="B312" s="1679"/>
      <c r="C312" s="1781"/>
      <c r="D312" s="1888"/>
      <c r="E312" s="1203"/>
      <c r="F312" s="921"/>
      <c r="G312" s="899"/>
      <c r="H312" s="899"/>
      <c r="I312" s="1195"/>
      <c r="J312" s="182"/>
      <c r="K312" s="899"/>
      <c r="L312" s="899"/>
      <c r="M312" s="182"/>
      <c r="N312" s="182"/>
      <c r="O312" s="899"/>
      <c r="P312" s="899"/>
      <c r="Q312" s="183"/>
      <c r="R312" s="1210"/>
    </row>
    <row r="313" spans="1:18" s="931" customFormat="1">
      <c r="A313" s="2000" t="s">
        <v>370</v>
      </c>
      <c r="B313" s="1890"/>
      <c r="C313" s="1999"/>
      <c r="D313" s="1888"/>
      <c r="E313" s="1203"/>
      <c r="F313" s="921"/>
      <c r="G313" s="899"/>
      <c r="H313" s="899"/>
      <c r="I313" s="1195"/>
      <c r="J313" s="182"/>
      <c r="K313" s="899"/>
      <c r="L313" s="899"/>
      <c r="M313" s="182"/>
      <c r="N313" s="182"/>
      <c r="O313" s="899"/>
      <c r="P313" s="899"/>
      <c r="Q313" s="1399">
        <v>43964</v>
      </c>
      <c r="R313" s="1210"/>
    </row>
    <row r="314" spans="1:18" s="931" customFormat="1">
      <c r="A314" s="2000">
        <v>5401064</v>
      </c>
      <c r="B314" s="1679" t="s">
        <v>371</v>
      </c>
      <c r="C314" s="1999" t="s">
        <v>372</v>
      </c>
      <c r="D314" s="1888">
        <v>1615000</v>
      </c>
      <c r="E314" s="1203"/>
      <c r="F314" s="921" t="s">
        <v>373</v>
      </c>
      <c r="G314" s="969">
        <v>43858</v>
      </c>
      <c r="H314" s="899" t="s">
        <v>303</v>
      </c>
      <c r="I314" s="1195">
        <v>1505000</v>
      </c>
      <c r="J314" s="182"/>
      <c r="K314" s="899"/>
      <c r="L314" s="899"/>
      <c r="M314" s="182"/>
      <c r="N314" s="182"/>
      <c r="O314" s="899"/>
      <c r="P314" s="899"/>
      <c r="Q314" s="1377" t="s">
        <v>356</v>
      </c>
      <c r="R314" s="1210"/>
    </row>
    <row r="315" spans="1:18" s="931" customFormat="1">
      <c r="A315" s="2000"/>
      <c r="B315" s="1214"/>
      <c r="C315" s="1998"/>
      <c r="D315" s="1888"/>
      <c r="E315" s="1203"/>
      <c r="F315" s="921"/>
      <c r="G315" s="899"/>
      <c r="H315" s="899"/>
      <c r="I315" s="1195"/>
      <c r="J315" s="182"/>
      <c r="K315" s="899"/>
      <c r="L315" s="899"/>
      <c r="M315" s="182"/>
      <c r="N315" s="182"/>
      <c r="O315" s="899"/>
      <c r="P315" s="899"/>
      <c r="Q315" s="183"/>
      <c r="R315" s="1210"/>
    </row>
    <row r="316" spans="1:18" s="931" customFormat="1">
      <c r="A316" s="2000"/>
      <c r="B316" s="1445" t="s">
        <v>374</v>
      </c>
      <c r="C316" s="1998"/>
      <c r="D316" s="1208"/>
      <c r="E316" s="1203"/>
      <c r="F316" s="921"/>
      <c r="G316" s="899"/>
      <c r="H316" s="899"/>
      <c r="I316" s="1195"/>
      <c r="J316" s="182"/>
      <c r="K316" s="899"/>
      <c r="L316" s="899"/>
      <c r="M316" s="182"/>
      <c r="N316" s="182"/>
      <c r="O316" s="899"/>
      <c r="P316" s="899"/>
      <c r="Q316" s="183"/>
      <c r="R316" s="1210"/>
    </row>
    <row r="317" spans="1:18" s="931" customFormat="1">
      <c r="A317" s="1997"/>
      <c r="B317" s="1440" t="s">
        <v>375</v>
      </c>
      <c r="C317" s="1998"/>
      <c r="D317" s="1208"/>
      <c r="E317" s="1203"/>
      <c r="F317" s="921"/>
      <c r="G317" s="899"/>
      <c r="H317" s="899"/>
      <c r="I317" s="1195"/>
      <c r="J317" s="182"/>
      <c r="K317" s="899"/>
      <c r="L317" s="899"/>
      <c r="M317" s="182"/>
      <c r="N317" s="182"/>
      <c r="O317" s="899"/>
      <c r="P317" s="899"/>
      <c r="Q317" s="183"/>
      <c r="R317" s="1210"/>
    </row>
    <row r="318" spans="1:18" s="931" customFormat="1">
      <c r="A318" s="1997"/>
      <c r="B318" s="1889"/>
      <c r="C318" s="1998"/>
      <c r="D318" s="1208"/>
      <c r="E318" s="1203"/>
      <c r="F318" s="921"/>
      <c r="G318" s="899"/>
      <c r="H318" s="899"/>
      <c r="I318" s="1195"/>
      <c r="J318" s="182"/>
      <c r="K318" s="899"/>
      <c r="L318" s="899"/>
      <c r="M318" s="182"/>
      <c r="N318" s="182"/>
      <c r="O318" s="899"/>
      <c r="P318" s="899"/>
      <c r="Q318" s="183"/>
      <c r="R318" s="1210"/>
    </row>
    <row r="319" spans="1:18" s="931" customFormat="1">
      <c r="A319" s="1997"/>
      <c r="B319" s="1890"/>
      <c r="C319" s="1998"/>
      <c r="D319" s="1208"/>
      <c r="E319" s="1203"/>
      <c r="F319" s="921"/>
      <c r="G319" s="899"/>
      <c r="H319" s="899"/>
      <c r="I319" s="1195"/>
      <c r="J319" s="182"/>
      <c r="K319" s="899"/>
      <c r="L319" s="899"/>
      <c r="M319" s="182"/>
      <c r="N319" s="182"/>
      <c r="O319" s="899"/>
      <c r="P319" s="899"/>
      <c r="Q319" s="183"/>
      <c r="R319" s="1210"/>
    </row>
    <row r="320" spans="1:18" s="931" customFormat="1">
      <c r="A320" s="1997"/>
      <c r="B320" s="1214"/>
      <c r="C320" s="1998"/>
      <c r="D320" s="1208"/>
      <c r="E320" s="1203"/>
      <c r="F320" s="921"/>
      <c r="G320" s="899"/>
      <c r="H320" s="899"/>
      <c r="I320" s="1195"/>
      <c r="J320" s="182"/>
      <c r="K320" s="899"/>
      <c r="L320" s="899"/>
      <c r="M320" s="182"/>
      <c r="N320" s="182"/>
      <c r="O320" s="899"/>
      <c r="P320" s="899"/>
      <c r="Q320" s="183"/>
      <c r="R320" s="1210"/>
    </row>
    <row r="321" spans="1:18" s="931" customFormat="1">
      <c r="A321" s="349" t="s">
        <v>136</v>
      </c>
      <c r="B321" s="119"/>
      <c r="C321" s="1209"/>
      <c r="D321" s="1208"/>
      <c r="E321" s="1203"/>
      <c r="F321" s="921"/>
      <c r="G321" s="969"/>
      <c r="H321" s="899"/>
      <c r="I321" s="1195"/>
      <c r="J321" s="182"/>
      <c r="K321" s="899"/>
      <c r="L321" s="899"/>
      <c r="M321" s="182"/>
      <c r="N321" s="182"/>
      <c r="O321" s="899"/>
      <c r="P321" s="899"/>
      <c r="Q321" s="183"/>
      <c r="R321" s="1210"/>
    </row>
    <row r="322" spans="1:18" s="931" customFormat="1">
      <c r="A322" s="118"/>
      <c r="B322" s="1079" t="s">
        <v>7</v>
      </c>
      <c r="C322" s="1215"/>
      <c r="D322" s="1208"/>
      <c r="E322" s="1203"/>
      <c r="F322" s="921"/>
      <c r="G322" s="969"/>
      <c r="H322" s="899"/>
      <c r="I322" s="1195"/>
      <c r="J322" s="182"/>
      <c r="K322" s="899"/>
      <c r="L322" s="899"/>
      <c r="M322" s="182"/>
      <c r="N322" s="182"/>
      <c r="O322" s="899"/>
      <c r="P322" s="899"/>
      <c r="Q322" s="183"/>
      <c r="R322" s="1210"/>
    </row>
    <row r="323" spans="1:18" s="931" customFormat="1">
      <c r="A323" s="118"/>
      <c r="B323" s="110"/>
      <c r="C323" s="1215"/>
      <c r="D323" s="1208"/>
      <c r="E323" s="1203"/>
      <c r="F323" s="921"/>
      <c r="G323" s="899"/>
      <c r="H323" s="899"/>
      <c r="I323" s="1195"/>
      <c r="J323" s="182"/>
      <c r="K323" s="899"/>
      <c r="L323" s="899"/>
      <c r="M323" s="182"/>
      <c r="N323" s="182"/>
      <c r="O323" s="899"/>
      <c r="P323" s="899"/>
      <c r="Q323" s="183"/>
      <c r="R323" s="1210"/>
    </row>
    <row r="324" spans="1:18" s="931" customFormat="1">
      <c r="A324" s="118"/>
      <c r="B324" s="110"/>
      <c r="C324" s="1215"/>
      <c r="D324" s="1208"/>
      <c r="E324" s="1203"/>
      <c r="F324" s="921"/>
      <c r="G324" s="899"/>
      <c r="H324" s="899"/>
      <c r="I324" s="1195"/>
      <c r="J324" s="182"/>
      <c r="K324" s="899"/>
      <c r="L324" s="899"/>
      <c r="M324" s="182"/>
      <c r="N324" s="182"/>
      <c r="O324" s="899"/>
      <c r="P324" s="899"/>
      <c r="Q324" s="183"/>
      <c r="R324" s="1210"/>
    </row>
    <row r="325" spans="1:18" s="931" customFormat="1">
      <c r="A325" s="118"/>
      <c r="B325" s="1214" t="s">
        <v>46</v>
      </c>
      <c r="C325" s="1213">
        <f>SUM(D300:D320)+SUM(C321:C324)</f>
        <v>8219000</v>
      </c>
      <c r="D325" s="1208"/>
      <c r="E325" s="1203"/>
      <c r="F325" s="921"/>
      <c r="G325" s="899"/>
      <c r="H325" s="899"/>
      <c r="I325" s="1195"/>
      <c r="J325" s="182"/>
      <c r="K325" s="899"/>
      <c r="L325" s="899"/>
      <c r="M325" s="182"/>
      <c r="N325" s="182"/>
      <c r="O325" s="899"/>
      <c r="P325" s="899"/>
      <c r="Q325" s="183"/>
      <c r="R325" s="1210"/>
    </row>
    <row r="326" spans="1:18" s="931" customFormat="1">
      <c r="A326" s="1225"/>
      <c r="B326" s="1224"/>
      <c r="C326" s="1223"/>
      <c r="D326" s="1222"/>
      <c r="E326" s="1221"/>
      <c r="F326" s="925"/>
      <c r="G326" s="896"/>
      <c r="H326" s="896"/>
      <c r="I326" s="1220"/>
      <c r="J326" s="893"/>
      <c r="K326" s="896"/>
      <c r="L326" s="896"/>
      <c r="M326" s="893"/>
      <c r="N326" s="893"/>
      <c r="O326" s="896"/>
      <c r="P326" s="896"/>
      <c r="Q326" s="1219"/>
      <c r="R326" s="1210"/>
    </row>
    <row r="327" spans="1:18" s="931" customFormat="1">
      <c r="A327" s="1997" t="s">
        <v>376</v>
      </c>
      <c r="B327" s="1214"/>
      <c r="C327" s="1998" t="s">
        <v>377</v>
      </c>
      <c r="D327" s="1208"/>
      <c r="E327" s="1203"/>
      <c r="F327" s="921"/>
      <c r="G327" s="899"/>
      <c r="H327" s="899"/>
      <c r="I327" s="1195"/>
      <c r="J327" s="182"/>
      <c r="K327" s="899"/>
      <c r="L327" s="899"/>
      <c r="M327" s="182"/>
      <c r="N327" s="182"/>
      <c r="O327" s="899"/>
      <c r="P327" s="899"/>
      <c r="Q327" s="183"/>
      <c r="R327" s="1210"/>
    </row>
    <row r="328" spans="1:18" s="931" customFormat="1">
      <c r="A328" s="2479" t="s">
        <v>378</v>
      </c>
      <c r="B328" s="1214"/>
      <c r="C328" s="1999" t="s">
        <v>379</v>
      </c>
      <c r="D328" s="1208"/>
      <c r="E328" s="1203"/>
      <c r="F328" s="921"/>
      <c r="G328" s="899"/>
      <c r="H328" s="899"/>
      <c r="I328" s="1195"/>
      <c r="J328" s="182"/>
      <c r="K328" s="899"/>
      <c r="L328" s="899"/>
      <c r="M328" s="182"/>
      <c r="N328" s="182"/>
      <c r="O328" s="899"/>
      <c r="P328" s="899"/>
      <c r="Q328" s="1399">
        <v>44029</v>
      </c>
      <c r="R328" s="1210"/>
    </row>
    <row r="329" spans="1:18" s="931" customFormat="1">
      <c r="A329" s="1997">
        <v>5403002</v>
      </c>
      <c r="B329" s="1679" t="s">
        <v>364</v>
      </c>
      <c r="C329" s="1998" t="s">
        <v>380</v>
      </c>
      <c r="D329" s="1208">
        <v>740000</v>
      </c>
      <c r="E329" s="1203"/>
      <c r="F329" s="921" t="s">
        <v>25</v>
      </c>
      <c r="G329" s="969">
        <v>43893</v>
      </c>
      <c r="H329" s="899" t="s">
        <v>40</v>
      </c>
      <c r="I329" s="1195">
        <v>650000</v>
      </c>
      <c r="J329" s="182"/>
      <c r="K329" s="899"/>
      <c r="L329" s="899"/>
      <c r="M329" s="182"/>
      <c r="N329" s="182"/>
      <c r="O329" s="899"/>
      <c r="P329" s="899"/>
      <c r="Q329" s="1377" t="s">
        <v>381</v>
      </c>
      <c r="R329" s="1210"/>
    </row>
    <row r="330" spans="1:18" s="931" customFormat="1">
      <c r="A330" s="1997">
        <v>5403024</v>
      </c>
      <c r="B330" s="1682" t="s">
        <v>315</v>
      </c>
      <c r="C330" s="1998" t="s">
        <v>382</v>
      </c>
      <c r="D330" s="1208">
        <v>635000</v>
      </c>
      <c r="E330" s="1203"/>
      <c r="F330" s="921" t="s">
        <v>98</v>
      </c>
      <c r="G330" s="969">
        <v>43902</v>
      </c>
      <c r="H330" s="899" t="s">
        <v>383</v>
      </c>
      <c r="I330" s="1195">
        <v>545000</v>
      </c>
      <c r="J330" s="182"/>
      <c r="K330" s="899"/>
      <c r="L330" s="899"/>
      <c r="M330" s="182"/>
      <c r="N330" s="182"/>
      <c r="O330" s="899"/>
      <c r="P330" s="899"/>
      <c r="Q330" s="183"/>
      <c r="R330" s="1210"/>
    </row>
    <row r="331" spans="1:18" s="931" customFormat="1">
      <c r="A331" s="1997">
        <v>5403046</v>
      </c>
      <c r="B331" s="1682" t="s">
        <v>384</v>
      </c>
      <c r="C331" s="1998" t="s">
        <v>385</v>
      </c>
      <c r="D331" s="1208">
        <v>648000</v>
      </c>
      <c r="E331" s="1203"/>
      <c r="F331" s="921" t="s">
        <v>25</v>
      </c>
      <c r="G331" s="969">
        <v>43908</v>
      </c>
      <c r="H331" s="899" t="s">
        <v>386</v>
      </c>
      <c r="I331" s="1195">
        <v>555000</v>
      </c>
      <c r="J331" s="182"/>
      <c r="K331" s="899"/>
      <c r="L331" s="899"/>
      <c r="M331" s="182"/>
      <c r="N331" s="182"/>
      <c r="O331" s="899"/>
      <c r="P331" s="899"/>
      <c r="Q331" s="183"/>
      <c r="R331" s="1210"/>
    </row>
    <row r="332" spans="1:18" s="931" customFormat="1">
      <c r="A332" s="1776">
        <v>5406004</v>
      </c>
      <c r="B332" s="1682" t="s">
        <v>384</v>
      </c>
      <c r="C332" s="1781" t="s">
        <v>387</v>
      </c>
      <c r="D332" s="1888">
        <v>848000</v>
      </c>
      <c r="E332" s="1203"/>
      <c r="F332" s="921" t="s">
        <v>98</v>
      </c>
      <c r="G332" s="969">
        <v>43985</v>
      </c>
      <c r="H332" s="899" t="s">
        <v>386</v>
      </c>
      <c r="I332" s="1195">
        <v>755000</v>
      </c>
      <c r="J332" s="182"/>
      <c r="K332" s="899"/>
      <c r="L332" s="899"/>
      <c r="M332" s="182"/>
      <c r="N332" s="182"/>
      <c r="O332" s="899"/>
      <c r="P332" s="899"/>
      <c r="Q332" s="183"/>
      <c r="R332" s="1210"/>
    </row>
    <row r="333" spans="1:18" s="931" customFormat="1">
      <c r="A333" s="1776">
        <v>5406005</v>
      </c>
      <c r="B333" s="1682" t="s">
        <v>384</v>
      </c>
      <c r="C333" s="1781" t="s">
        <v>388</v>
      </c>
      <c r="D333" s="1888">
        <v>838000</v>
      </c>
      <c r="E333" s="1203"/>
      <c r="F333" s="921" t="s">
        <v>25</v>
      </c>
      <c r="G333" s="969">
        <v>43986</v>
      </c>
      <c r="H333" s="899" t="s">
        <v>100</v>
      </c>
      <c r="I333" s="1195">
        <v>745000</v>
      </c>
      <c r="J333" s="182"/>
      <c r="K333" s="899"/>
      <c r="L333" s="899"/>
      <c r="M333" s="182"/>
      <c r="N333" s="182"/>
      <c r="O333" s="899"/>
      <c r="P333" s="899"/>
      <c r="Q333" s="183"/>
      <c r="R333" s="1210"/>
    </row>
    <row r="334" spans="1:18" s="931" customFormat="1">
      <c r="A334" s="1997"/>
      <c r="B334" s="1682"/>
      <c r="C334" s="1998"/>
      <c r="D334" s="1888"/>
      <c r="E334" s="1203"/>
      <c r="F334" s="921"/>
      <c r="G334" s="899"/>
      <c r="H334" s="899"/>
      <c r="I334" s="1195"/>
      <c r="J334" s="182"/>
      <c r="K334" s="899"/>
      <c r="L334" s="899"/>
      <c r="M334" s="182"/>
      <c r="N334" s="182"/>
      <c r="O334" s="899"/>
      <c r="P334" s="899"/>
      <c r="Q334" s="183"/>
      <c r="R334" s="1210"/>
    </row>
    <row r="335" spans="1:18" s="931" customFormat="1">
      <c r="A335" s="1997"/>
      <c r="B335" s="1682"/>
      <c r="C335" s="1998"/>
      <c r="D335" s="1888"/>
      <c r="E335" s="1203"/>
      <c r="F335" s="921"/>
      <c r="G335" s="899"/>
      <c r="H335" s="899"/>
      <c r="I335" s="1195"/>
      <c r="J335" s="182"/>
      <c r="K335" s="899"/>
      <c r="L335" s="899"/>
      <c r="M335" s="182"/>
      <c r="N335" s="182"/>
      <c r="O335" s="899"/>
      <c r="P335" s="899"/>
      <c r="Q335" s="183"/>
      <c r="R335" s="1210"/>
    </row>
    <row r="336" spans="1:18" s="931" customFormat="1">
      <c r="A336" s="2000" t="s">
        <v>389</v>
      </c>
      <c r="B336" s="1890"/>
      <c r="C336" s="1998"/>
      <c r="D336" s="1888"/>
      <c r="E336" s="1203"/>
      <c r="F336" s="921"/>
      <c r="G336" s="899"/>
      <c r="H336" s="899"/>
      <c r="I336" s="1195"/>
      <c r="J336" s="182"/>
      <c r="K336" s="899"/>
      <c r="L336" s="899"/>
      <c r="M336" s="182"/>
      <c r="N336" s="182"/>
      <c r="O336" s="899"/>
      <c r="P336" s="899"/>
      <c r="Q336" s="1399">
        <v>44029</v>
      </c>
      <c r="R336" s="1210"/>
    </row>
    <row r="337" spans="1:18" s="931" customFormat="1">
      <c r="A337" s="1997">
        <v>5403032</v>
      </c>
      <c r="B337" s="1682" t="s">
        <v>364</v>
      </c>
      <c r="C337" s="1998" t="s">
        <v>390</v>
      </c>
      <c r="D337" s="1888">
        <v>695000</v>
      </c>
      <c r="E337" s="1203"/>
      <c r="F337" s="921" t="s">
        <v>391</v>
      </c>
      <c r="G337" s="969">
        <v>43903</v>
      </c>
      <c r="H337" s="899" t="s">
        <v>392</v>
      </c>
      <c r="I337" s="1195">
        <v>605000</v>
      </c>
      <c r="J337" s="182"/>
      <c r="K337" s="899"/>
      <c r="L337" s="899"/>
      <c r="M337" s="182"/>
      <c r="N337" s="182"/>
      <c r="O337" s="899"/>
      <c r="P337" s="899"/>
      <c r="Q337" s="1377" t="s">
        <v>381</v>
      </c>
      <c r="R337" s="1210"/>
    </row>
    <row r="338" spans="1:18" s="931" customFormat="1">
      <c r="A338" s="1997">
        <v>5403034</v>
      </c>
      <c r="B338" s="1682" t="s">
        <v>384</v>
      </c>
      <c r="C338" s="1998" t="s">
        <v>393</v>
      </c>
      <c r="D338" s="1888">
        <v>750000</v>
      </c>
      <c r="E338" s="1203"/>
      <c r="F338" s="921" t="s">
        <v>31</v>
      </c>
      <c r="G338" s="969">
        <v>43904</v>
      </c>
      <c r="H338" s="899" t="s">
        <v>394</v>
      </c>
      <c r="I338" s="1195">
        <v>660000</v>
      </c>
      <c r="J338" s="182"/>
      <c r="K338" s="899"/>
      <c r="L338" s="899"/>
      <c r="M338" s="182"/>
      <c r="N338" s="182"/>
      <c r="O338" s="899"/>
      <c r="P338" s="899"/>
      <c r="Q338" s="183"/>
      <c r="R338" s="1210"/>
    </row>
    <row r="339" spans="1:18" s="931" customFormat="1">
      <c r="A339" s="1997">
        <v>5403041</v>
      </c>
      <c r="B339" s="1645" t="s">
        <v>395</v>
      </c>
      <c r="C339" s="1781" t="s">
        <v>396</v>
      </c>
      <c r="D339" s="1888">
        <v>818000</v>
      </c>
      <c r="E339" s="1203"/>
      <c r="F339" s="921" t="s">
        <v>64</v>
      </c>
      <c r="G339" s="969">
        <v>43907</v>
      </c>
      <c r="H339" s="899" t="s">
        <v>397</v>
      </c>
      <c r="I339" s="1195">
        <v>725000</v>
      </c>
      <c r="J339" s="182"/>
      <c r="K339" s="899"/>
      <c r="L339" s="899"/>
      <c r="M339" s="182"/>
      <c r="N339" s="182"/>
      <c r="O339" s="899"/>
      <c r="P339" s="899"/>
      <c r="Q339" s="183"/>
      <c r="R339" s="1210"/>
    </row>
    <row r="340" spans="1:18" s="931" customFormat="1">
      <c r="A340" s="1997">
        <v>5405042</v>
      </c>
      <c r="B340" s="1645" t="s">
        <v>398</v>
      </c>
      <c r="C340" s="1781" t="s">
        <v>399</v>
      </c>
      <c r="D340" s="1888">
        <v>1053000</v>
      </c>
      <c r="E340" s="1203"/>
      <c r="F340" s="921" t="s">
        <v>31</v>
      </c>
      <c r="G340" s="969">
        <v>43980</v>
      </c>
      <c r="H340" s="899" t="s">
        <v>400</v>
      </c>
      <c r="I340" s="1195">
        <v>960000</v>
      </c>
      <c r="J340" s="182"/>
      <c r="K340" s="899"/>
      <c r="L340" s="899"/>
      <c r="M340" s="182"/>
      <c r="N340" s="182"/>
      <c r="O340" s="899"/>
      <c r="P340" s="899"/>
      <c r="Q340" s="183"/>
      <c r="R340" s="1210"/>
    </row>
    <row r="341" spans="1:18" s="931" customFormat="1">
      <c r="A341" s="1997">
        <v>5406001</v>
      </c>
      <c r="B341" s="1645" t="s">
        <v>398</v>
      </c>
      <c r="C341" s="1781" t="s">
        <v>401</v>
      </c>
      <c r="D341" s="1888">
        <v>968000</v>
      </c>
      <c r="E341" s="1203"/>
      <c r="F341" s="921" t="s">
        <v>25</v>
      </c>
      <c r="G341" s="969">
        <v>43984</v>
      </c>
      <c r="H341" s="899" t="s">
        <v>402</v>
      </c>
      <c r="I341" s="1195">
        <v>870000</v>
      </c>
      <c r="J341" s="182"/>
      <c r="K341" s="899"/>
      <c r="L341" s="899"/>
      <c r="M341" s="182"/>
      <c r="N341" s="182"/>
      <c r="O341" s="899"/>
      <c r="P341" s="899"/>
      <c r="Q341" s="183"/>
      <c r="R341" s="1210"/>
    </row>
    <row r="342" spans="1:18" s="931" customFormat="1">
      <c r="A342" s="1997">
        <v>5406008</v>
      </c>
      <c r="B342" s="1645" t="s">
        <v>403</v>
      </c>
      <c r="C342" s="1781" t="s">
        <v>404</v>
      </c>
      <c r="D342" s="1888">
        <v>1018000</v>
      </c>
      <c r="E342" s="1203"/>
      <c r="F342" s="921" t="s">
        <v>25</v>
      </c>
      <c r="G342" s="969">
        <v>43987</v>
      </c>
      <c r="H342" s="899" t="s">
        <v>400</v>
      </c>
      <c r="I342" s="1195">
        <v>925000</v>
      </c>
      <c r="J342" s="182"/>
      <c r="K342" s="899"/>
      <c r="L342" s="899"/>
      <c r="M342" s="182"/>
      <c r="N342" s="182"/>
      <c r="O342" s="899"/>
      <c r="P342" s="899"/>
      <c r="Q342" s="183"/>
      <c r="R342" s="1210"/>
    </row>
    <row r="343" spans="1:18" s="931" customFormat="1">
      <c r="A343" s="1776">
        <v>5406030</v>
      </c>
      <c r="B343" s="1682" t="s">
        <v>324</v>
      </c>
      <c r="C343" s="1781" t="s">
        <v>405</v>
      </c>
      <c r="D343" s="1208">
        <v>468000</v>
      </c>
      <c r="E343" s="1203"/>
      <c r="F343" s="921" t="s">
        <v>25</v>
      </c>
      <c r="G343" s="969">
        <v>43994</v>
      </c>
      <c r="H343" s="899" t="s">
        <v>400</v>
      </c>
      <c r="I343" s="1195">
        <v>375000</v>
      </c>
      <c r="J343" s="182"/>
      <c r="K343" s="899"/>
      <c r="L343" s="899"/>
      <c r="M343" s="182"/>
      <c r="N343" s="182"/>
      <c r="O343" s="899"/>
      <c r="P343" s="899"/>
      <c r="Q343" s="183"/>
      <c r="R343" s="1210"/>
    </row>
    <row r="344" spans="1:18" s="931" customFormat="1">
      <c r="A344" s="1997"/>
      <c r="B344" s="1682"/>
      <c r="C344" s="1999"/>
      <c r="D344" s="1888"/>
      <c r="E344" s="1203"/>
      <c r="F344" s="921"/>
      <c r="G344" s="899"/>
      <c r="H344" s="899"/>
      <c r="I344" s="1195"/>
      <c r="J344" s="182"/>
      <c r="K344" s="899"/>
      <c r="L344" s="899"/>
      <c r="M344" s="182"/>
      <c r="N344" s="182"/>
      <c r="O344" s="899"/>
      <c r="P344" s="899"/>
      <c r="Q344" s="183"/>
      <c r="R344" s="1210"/>
    </row>
    <row r="345" spans="1:18" s="931" customFormat="1">
      <c r="A345" s="2000" t="s">
        <v>406</v>
      </c>
      <c r="B345" s="1682"/>
      <c r="C345" s="1999"/>
      <c r="D345" s="1888"/>
      <c r="E345" s="1203"/>
      <c r="F345" s="921"/>
      <c r="G345" s="969"/>
      <c r="H345" s="899"/>
      <c r="I345" s="1195"/>
      <c r="J345" s="182"/>
      <c r="K345" s="899"/>
      <c r="L345" s="899"/>
      <c r="M345" s="182"/>
      <c r="N345" s="182"/>
      <c r="O345" s="899"/>
      <c r="P345" s="899"/>
      <c r="Q345" s="1399">
        <v>44029</v>
      </c>
      <c r="R345" s="1210"/>
    </row>
    <row r="346" spans="1:18" s="931" customFormat="1">
      <c r="A346" s="1997">
        <v>5403040</v>
      </c>
      <c r="B346" s="1679" t="s">
        <v>282</v>
      </c>
      <c r="C346" s="1781" t="s">
        <v>407</v>
      </c>
      <c r="D346" s="1888">
        <v>622000</v>
      </c>
      <c r="E346" s="1203"/>
      <c r="F346" s="921" t="s">
        <v>31</v>
      </c>
      <c r="G346" s="969">
        <v>43907</v>
      </c>
      <c r="H346" s="899" t="s">
        <v>303</v>
      </c>
      <c r="I346" s="1195">
        <v>524000</v>
      </c>
      <c r="J346" s="182"/>
      <c r="K346" s="899"/>
      <c r="L346" s="899"/>
      <c r="M346" s="182"/>
      <c r="N346" s="182"/>
      <c r="O346" s="899"/>
      <c r="P346" s="899"/>
      <c r="Q346" s="1377" t="s">
        <v>381</v>
      </c>
      <c r="R346" s="1210"/>
    </row>
    <row r="347" spans="1:18" s="931" customFormat="1">
      <c r="A347" s="1997"/>
      <c r="B347" s="1679"/>
      <c r="C347" s="1781"/>
      <c r="D347" s="1888"/>
      <c r="E347" s="1203"/>
      <c r="F347" s="921"/>
      <c r="G347" s="969"/>
      <c r="H347" s="899"/>
      <c r="I347" s="1195"/>
      <c r="J347" s="182"/>
      <c r="K347" s="899"/>
      <c r="L347" s="899"/>
      <c r="M347" s="182"/>
      <c r="N347" s="182"/>
      <c r="O347" s="899"/>
      <c r="P347" s="899"/>
      <c r="Q347" s="183"/>
      <c r="R347" s="1210"/>
    </row>
    <row r="348" spans="1:18" s="931" customFormat="1">
      <c r="A348" s="1997"/>
      <c r="B348" s="1445" t="s">
        <v>408</v>
      </c>
      <c r="C348" s="1781"/>
      <c r="D348" s="1888"/>
      <c r="E348" s="1203"/>
      <c r="F348" s="921"/>
      <c r="G348" s="969"/>
      <c r="H348" s="899"/>
      <c r="I348" s="1195"/>
      <c r="J348" s="182"/>
      <c r="K348" s="899"/>
      <c r="L348" s="899"/>
      <c r="M348" s="182"/>
      <c r="N348" s="182"/>
      <c r="O348" s="899"/>
      <c r="P348" s="899"/>
      <c r="Q348" s="183"/>
      <c r="R348" s="1210"/>
    </row>
    <row r="349" spans="1:18" s="931" customFormat="1">
      <c r="A349" s="1997"/>
      <c r="B349" s="1440" t="s">
        <v>375</v>
      </c>
      <c r="C349" s="1781"/>
      <c r="D349" s="1888"/>
      <c r="E349" s="1203"/>
      <c r="F349" s="921"/>
      <c r="G349" s="969"/>
      <c r="H349" s="899"/>
      <c r="I349" s="1195"/>
      <c r="J349" s="182"/>
      <c r="K349" s="899"/>
      <c r="L349" s="899"/>
      <c r="M349" s="182"/>
      <c r="N349" s="182"/>
      <c r="O349" s="899"/>
      <c r="P349" s="899"/>
      <c r="Q349" s="183"/>
      <c r="R349" s="1210"/>
    </row>
    <row r="350" spans="1:18" s="931" customFormat="1">
      <c r="A350" s="1997"/>
      <c r="B350" s="1679"/>
      <c r="C350" s="1781"/>
      <c r="D350" s="1888"/>
      <c r="E350" s="1203"/>
      <c r="F350" s="921"/>
      <c r="G350" s="969"/>
      <c r="H350" s="899"/>
      <c r="I350" s="1195"/>
      <c r="J350" s="182"/>
      <c r="K350" s="899"/>
      <c r="L350" s="899"/>
      <c r="M350" s="182"/>
      <c r="N350" s="182"/>
      <c r="O350" s="899"/>
      <c r="P350" s="899"/>
      <c r="Q350" s="183"/>
      <c r="R350" s="1210"/>
    </row>
    <row r="351" spans="1:18" s="931" customFormat="1">
      <c r="A351" s="1997"/>
      <c r="B351" s="1214"/>
      <c r="C351" s="1998"/>
      <c r="D351" s="1208"/>
      <c r="E351" s="1203"/>
      <c r="F351" s="921"/>
      <c r="G351" s="899"/>
      <c r="H351" s="899"/>
      <c r="I351" s="1195"/>
      <c r="J351" s="182"/>
      <c r="K351" s="899"/>
      <c r="L351" s="899"/>
      <c r="M351" s="182"/>
      <c r="N351" s="182"/>
      <c r="O351" s="899"/>
      <c r="P351" s="899"/>
      <c r="Q351" s="183"/>
      <c r="R351" s="1210"/>
    </row>
    <row r="352" spans="1:18" s="931" customFormat="1">
      <c r="A352" s="1997"/>
      <c r="B352" s="1214"/>
      <c r="C352" s="1998"/>
      <c r="D352" s="1208"/>
      <c r="E352" s="1203"/>
      <c r="F352" s="921"/>
      <c r="G352" s="899"/>
      <c r="H352" s="899"/>
      <c r="I352" s="1195"/>
      <c r="J352" s="182"/>
      <c r="K352" s="899"/>
      <c r="L352" s="899"/>
      <c r="M352" s="182"/>
      <c r="N352" s="182"/>
      <c r="O352" s="899"/>
      <c r="P352" s="899"/>
      <c r="Q352" s="183"/>
      <c r="R352" s="1210"/>
    </row>
    <row r="353" spans="1:18" s="931" customFormat="1">
      <c r="A353" s="349" t="s">
        <v>154</v>
      </c>
      <c r="B353" s="119"/>
      <c r="C353" s="1209"/>
      <c r="D353" s="1208"/>
      <c r="E353" s="1203"/>
      <c r="F353" s="921"/>
      <c r="G353" s="969"/>
      <c r="H353" s="899"/>
      <c r="I353" s="1195"/>
      <c r="J353" s="182"/>
      <c r="K353" s="899"/>
      <c r="L353" s="899"/>
      <c r="M353" s="182"/>
      <c r="N353" s="182"/>
      <c r="O353" s="899"/>
      <c r="P353" s="899"/>
      <c r="Q353" s="183"/>
      <c r="R353" s="1210"/>
    </row>
    <row r="354" spans="1:18" s="931" customFormat="1">
      <c r="A354" s="118"/>
      <c r="B354" s="1079" t="s">
        <v>7</v>
      </c>
      <c r="C354" s="1215"/>
      <c r="D354" s="1208"/>
      <c r="E354" s="1203"/>
      <c r="F354" s="921"/>
      <c r="G354" s="969"/>
      <c r="H354" s="899"/>
      <c r="I354" s="1195"/>
      <c r="J354" s="182"/>
      <c r="K354" s="899"/>
      <c r="L354" s="899"/>
      <c r="M354" s="182"/>
      <c r="N354" s="182"/>
      <c r="O354" s="899"/>
      <c r="P354" s="899"/>
      <c r="Q354" s="183"/>
      <c r="R354" s="1210"/>
    </row>
    <row r="355" spans="1:18" s="931" customFormat="1">
      <c r="A355" s="118"/>
      <c r="B355" s="110"/>
      <c r="C355" s="1215"/>
      <c r="D355" s="1208"/>
      <c r="E355" s="1203"/>
      <c r="F355" s="921"/>
      <c r="G355" s="899"/>
      <c r="H355" s="899"/>
      <c r="I355" s="1195"/>
      <c r="J355" s="182"/>
      <c r="K355" s="899"/>
      <c r="L355" s="899"/>
      <c r="M355" s="182"/>
      <c r="N355" s="182"/>
      <c r="O355" s="899"/>
      <c r="P355" s="899"/>
      <c r="Q355" s="183"/>
      <c r="R355" s="1210"/>
    </row>
    <row r="356" spans="1:18" s="931" customFormat="1">
      <c r="A356" s="118"/>
      <c r="B356" s="110"/>
      <c r="C356" s="1215"/>
      <c r="D356" s="1208"/>
      <c r="E356" s="1203"/>
      <c r="F356" s="921"/>
      <c r="G356" s="899"/>
      <c r="H356" s="899"/>
      <c r="I356" s="1195"/>
      <c r="J356" s="182"/>
      <c r="K356" s="899"/>
      <c r="L356" s="899"/>
      <c r="M356" s="182"/>
      <c r="N356" s="182"/>
      <c r="O356" s="899"/>
      <c r="P356" s="899"/>
      <c r="Q356" s="183"/>
      <c r="R356" s="1210"/>
    </row>
    <row r="357" spans="1:18" s="931" customFormat="1">
      <c r="A357" s="118"/>
      <c r="B357" s="1214" t="s">
        <v>46</v>
      </c>
      <c r="C357" s="1213">
        <f>SUM(D327:D352)+SUM(C353:C356)</f>
        <v>10101000</v>
      </c>
      <c r="D357" s="1208"/>
      <c r="E357" s="1203"/>
      <c r="F357" s="921"/>
      <c r="G357" s="899"/>
      <c r="H357" s="899"/>
      <c r="I357" s="1195"/>
      <c r="J357" s="182"/>
      <c r="K357" s="899"/>
      <c r="L357" s="899"/>
      <c r="M357" s="182"/>
      <c r="N357" s="182"/>
      <c r="O357" s="899"/>
      <c r="P357" s="899"/>
      <c r="Q357" s="183"/>
      <c r="R357" s="1210"/>
    </row>
    <row r="358" spans="1:18" s="931" customFormat="1">
      <c r="A358" s="1225"/>
      <c r="B358" s="1224"/>
      <c r="C358" s="1223"/>
      <c r="D358" s="1222"/>
      <c r="E358" s="1221"/>
      <c r="F358" s="925"/>
      <c r="G358" s="896"/>
      <c r="H358" s="896"/>
      <c r="I358" s="1220"/>
      <c r="J358" s="893"/>
      <c r="K358" s="896"/>
      <c r="L358" s="896"/>
      <c r="M358" s="893"/>
      <c r="N358" s="893"/>
      <c r="O358" s="896"/>
      <c r="P358" s="896"/>
      <c r="Q358" s="1219"/>
      <c r="R358" s="1210"/>
    </row>
    <row r="359" spans="1:18" s="931" customFormat="1">
      <c r="A359" s="1997" t="s">
        <v>409</v>
      </c>
      <c r="B359" s="1214"/>
      <c r="C359" s="1998" t="s">
        <v>410</v>
      </c>
      <c r="D359" s="1208"/>
      <c r="E359" s="1203"/>
      <c r="F359" s="921"/>
      <c r="G359" s="899"/>
      <c r="H359" s="899"/>
      <c r="I359" s="1195"/>
      <c r="J359" s="182"/>
      <c r="K359" s="899"/>
      <c r="L359" s="899"/>
      <c r="M359" s="182"/>
      <c r="N359" s="182"/>
      <c r="O359" s="899"/>
      <c r="P359" s="899"/>
      <c r="Q359" s="183"/>
      <c r="R359" s="1210"/>
    </row>
    <row r="360" spans="1:18" s="931" customFormat="1">
      <c r="A360" s="2506" t="s">
        <v>411</v>
      </c>
      <c r="B360" s="1645"/>
      <c r="C360" s="1781" t="s">
        <v>412</v>
      </c>
      <c r="D360" s="1208"/>
      <c r="E360" s="1203"/>
      <c r="F360" s="921"/>
      <c r="G360" s="899"/>
      <c r="H360" s="899"/>
      <c r="I360" s="1195"/>
      <c r="J360" s="182"/>
      <c r="K360" s="899"/>
      <c r="L360" s="899"/>
      <c r="M360" s="182"/>
      <c r="N360" s="182"/>
      <c r="O360" s="899"/>
      <c r="P360" s="899"/>
      <c r="Q360" s="183"/>
      <c r="R360" s="1210"/>
    </row>
    <row r="361" spans="1:18" s="931" customFormat="1">
      <c r="A361" s="2000">
        <v>5403030</v>
      </c>
      <c r="B361" s="1682" t="s">
        <v>413</v>
      </c>
      <c r="C361" s="1998" t="s">
        <v>414</v>
      </c>
      <c r="D361" s="1208">
        <v>1765000</v>
      </c>
      <c r="E361" s="1203"/>
      <c r="F361" s="921" t="s">
        <v>98</v>
      </c>
      <c r="G361" s="969">
        <v>43902</v>
      </c>
      <c r="H361" s="899" t="s">
        <v>100</v>
      </c>
      <c r="I361" s="1195">
        <v>1665000</v>
      </c>
      <c r="J361" s="182"/>
      <c r="K361" s="899"/>
      <c r="L361" s="899"/>
      <c r="M361" s="182"/>
      <c r="N361" s="182"/>
      <c r="O361" s="899"/>
      <c r="P361" s="899"/>
      <c r="Q361" s="183"/>
      <c r="R361" s="1210"/>
    </row>
    <row r="362" spans="1:18" s="931" customFormat="1">
      <c r="A362" s="2480"/>
      <c r="B362" s="2499" t="s">
        <v>415</v>
      </c>
      <c r="C362" s="1781"/>
      <c r="D362" s="1208"/>
      <c r="E362" s="1203"/>
      <c r="F362" s="921"/>
      <c r="G362" s="899"/>
      <c r="H362" s="899"/>
      <c r="I362" s="1195"/>
      <c r="J362" s="182"/>
      <c r="K362" s="899"/>
      <c r="L362" s="899"/>
      <c r="M362" s="182"/>
      <c r="N362" s="182"/>
      <c r="O362" s="899"/>
      <c r="P362" s="899"/>
      <c r="Q362" s="183"/>
      <c r="R362" s="1210"/>
    </row>
    <row r="363" spans="1:18" s="931" customFormat="1">
      <c r="A363" s="1579" t="s">
        <v>416</v>
      </c>
      <c r="B363" s="1645" t="s">
        <v>417</v>
      </c>
      <c r="C363" s="1781" t="s">
        <v>418</v>
      </c>
      <c r="D363" s="1208">
        <v>14300</v>
      </c>
      <c r="E363" s="1203"/>
      <c r="F363" s="921"/>
      <c r="G363" s="899"/>
      <c r="H363" s="899"/>
      <c r="I363" s="1195"/>
      <c r="J363" s="182"/>
      <c r="K363" s="899"/>
      <c r="L363" s="899"/>
      <c r="M363" s="182"/>
      <c r="N363" s="182"/>
      <c r="O363" s="899"/>
      <c r="P363" s="899"/>
      <c r="Q363" s="183"/>
      <c r="R363" s="1210"/>
    </row>
    <row r="364" spans="1:18" s="931" customFormat="1">
      <c r="A364" s="1579" t="s">
        <v>419</v>
      </c>
      <c r="B364" s="1645" t="s">
        <v>420</v>
      </c>
      <c r="C364" s="1781"/>
      <c r="D364" s="1208">
        <v>5500</v>
      </c>
      <c r="E364" s="1203"/>
      <c r="F364" s="921"/>
      <c r="G364" s="899"/>
      <c r="H364" s="899"/>
      <c r="I364" s="1195"/>
      <c r="J364" s="182"/>
      <c r="K364" s="899"/>
      <c r="L364" s="899"/>
      <c r="M364" s="182"/>
      <c r="N364" s="182"/>
      <c r="O364" s="899"/>
      <c r="P364" s="899"/>
      <c r="Q364" s="183"/>
      <c r="R364" s="1210"/>
    </row>
    <row r="365" spans="1:18" s="931" customFormat="1">
      <c r="A365" s="1579" t="s">
        <v>421</v>
      </c>
      <c r="B365" s="1645" t="s">
        <v>422</v>
      </c>
      <c r="C365" s="1781" t="s">
        <v>423</v>
      </c>
      <c r="D365" s="1208">
        <v>3300</v>
      </c>
      <c r="E365" s="1203"/>
      <c r="F365" s="921"/>
      <c r="G365" s="899"/>
      <c r="H365" s="899"/>
      <c r="I365" s="1195"/>
      <c r="J365" s="182"/>
      <c r="K365" s="899"/>
      <c r="L365" s="899"/>
      <c r="M365" s="182"/>
      <c r="N365" s="182"/>
      <c r="O365" s="899"/>
      <c r="P365" s="899"/>
      <c r="Q365" s="183"/>
      <c r="R365" s="1210"/>
    </row>
    <row r="366" spans="1:18" s="931" customFormat="1">
      <c r="A366" s="1579" t="s">
        <v>424</v>
      </c>
      <c r="B366" s="1645" t="s">
        <v>425</v>
      </c>
      <c r="C366" s="1781" t="s">
        <v>423</v>
      </c>
      <c r="D366" s="1208">
        <v>2750</v>
      </c>
      <c r="E366" s="1203"/>
      <c r="F366" s="921"/>
      <c r="G366" s="899"/>
      <c r="H366" s="899"/>
      <c r="I366" s="1195"/>
      <c r="J366" s="182"/>
      <c r="K366" s="899"/>
      <c r="L366" s="899"/>
      <c r="M366" s="182"/>
      <c r="N366" s="182"/>
      <c r="O366" s="899"/>
      <c r="P366" s="899"/>
      <c r="Q366" s="183"/>
      <c r="R366" s="1210"/>
    </row>
    <row r="367" spans="1:18" s="931" customFormat="1">
      <c r="A367" s="1579" t="s">
        <v>426</v>
      </c>
      <c r="B367" s="1645" t="s">
        <v>427</v>
      </c>
      <c r="C367" s="1781" t="s">
        <v>423</v>
      </c>
      <c r="D367" s="1208">
        <v>2200</v>
      </c>
      <c r="E367" s="1203"/>
      <c r="F367" s="921"/>
      <c r="G367" s="899"/>
      <c r="H367" s="899"/>
      <c r="I367" s="1195"/>
      <c r="J367" s="182"/>
      <c r="K367" s="899"/>
      <c r="L367" s="899"/>
      <c r="M367" s="182"/>
      <c r="N367" s="182"/>
      <c r="O367" s="899"/>
      <c r="P367" s="899"/>
      <c r="Q367" s="183"/>
      <c r="R367" s="1210"/>
    </row>
    <row r="368" spans="1:18" s="931" customFormat="1">
      <c r="A368" s="2480"/>
      <c r="B368" s="1645"/>
      <c r="C368" s="1781"/>
      <c r="D368" s="1208"/>
      <c r="E368" s="1203"/>
      <c r="F368" s="921"/>
      <c r="G368" s="899"/>
      <c r="H368" s="899"/>
      <c r="I368" s="1195"/>
      <c r="J368" s="182"/>
      <c r="K368" s="899"/>
      <c r="L368" s="899"/>
      <c r="M368" s="182"/>
      <c r="N368" s="182"/>
      <c r="O368" s="899"/>
      <c r="P368" s="899"/>
      <c r="Q368" s="183"/>
      <c r="R368" s="1210"/>
    </row>
    <row r="369" spans="1:18" s="931" customFormat="1">
      <c r="A369" s="2000">
        <v>5403055</v>
      </c>
      <c r="B369" s="1679" t="s">
        <v>395</v>
      </c>
      <c r="C369" s="1781" t="s">
        <v>428</v>
      </c>
      <c r="D369" s="1888">
        <v>748000</v>
      </c>
      <c r="E369" s="1203"/>
      <c r="F369" s="921" t="s">
        <v>25</v>
      </c>
      <c r="G369" s="969">
        <v>43914</v>
      </c>
      <c r="H369" s="899" t="s">
        <v>429</v>
      </c>
      <c r="I369" s="1195">
        <v>655000</v>
      </c>
      <c r="J369" s="182"/>
      <c r="K369" s="899"/>
      <c r="L369" s="899"/>
      <c r="M369" s="182"/>
      <c r="N369" s="182"/>
      <c r="O369" s="899"/>
      <c r="P369" s="899"/>
      <c r="Q369" s="183"/>
      <c r="R369" s="1210"/>
    </row>
    <row r="370" spans="1:18" s="931" customFormat="1">
      <c r="A370" s="2480"/>
      <c r="B370" s="2499" t="s">
        <v>415</v>
      </c>
      <c r="C370" s="1781"/>
      <c r="D370" s="1208"/>
      <c r="E370" s="1203"/>
      <c r="F370" s="921"/>
      <c r="G370" s="899"/>
      <c r="H370" s="899"/>
      <c r="I370" s="1195"/>
      <c r="J370" s="182"/>
      <c r="K370" s="899"/>
      <c r="L370" s="899"/>
      <c r="M370" s="182"/>
      <c r="N370" s="182"/>
      <c r="O370" s="899"/>
      <c r="P370" s="899"/>
      <c r="Q370" s="183"/>
      <c r="R370" s="1210"/>
    </row>
    <row r="371" spans="1:18" s="931" customFormat="1">
      <c r="A371" s="1579" t="s">
        <v>430</v>
      </c>
      <c r="B371" s="1645" t="s">
        <v>431</v>
      </c>
      <c r="C371" s="1781"/>
      <c r="D371" s="1208">
        <v>23100</v>
      </c>
      <c r="E371" s="1203"/>
      <c r="F371" s="921"/>
      <c r="G371" s="899"/>
      <c r="H371" s="899"/>
      <c r="I371" s="1195"/>
      <c r="J371" s="182"/>
      <c r="K371" s="899"/>
      <c r="L371" s="899"/>
      <c r="M371" s="182"/>
      <c r="N371" s="182"/>
      <c r="O371" s="899"/>
      <c r="P371" s="899"/>
      <c r="Q371" s="183"/>
      <c r="R371" s="1210"/>
    </row>
    <row r="372" spans="1:18" s="931" customFormat="1">
      <c r="A372" s="1579" t="s">
        <v>432</v>
      </c>
      <c r="B372" s="1645" t="s">
        <v>433</v>
      </c>
      <c r="C372" s="1781"/>
      <c r="D372" s="1208">
        <v>12100</v>
      </c>
      <c r="E372" s="1203"/>
      <c r="F372" s="921"/>
      <c r="G372" s="899"/>
      <c r="H372" s="899"/>
      <c r="I372" s="1195"/>
      <c r="J372" s="182"/>
      <c r="K372" s="899"/>
      <c r="L372" s="899"/>
      <c r="M372" s="182"/>
      <c r="N372" s="182"/>
      <c r="O372" s="899"/>
      <c r="P372" s="899"/>
      <c r="Q372" s="183"/>
      <c r="R372" s="1210"/>
    </row>
    <row r="373" spans="1:18" s="931" customFormat="1">
      <c r="A373" s="1579" t="s">
        <v>434</v>
      </c>
      <c r="B373" s="1645" t="s">
        <v>435</v>
      </c>
      <c r="C373" s="1781"/>
      <c r="D373" s="1208">
        <v>12100</v>
      </c>
      <c r="E373" s="1203"/>
      <c r="F373" s="921"/>
      <c r="G373" s="899"/>
      <c r="H373" s="899"/>
      <c r="I373" s="1195"/>
      <c r="J373" s="182"/>
      <c r="K373" s="899"/>
      <c r="L373" s="899"/>
      <c r="M373" s="182"/>
      <c r="N373" s="182"/>
      <c r="O373" s="899"/>
      <c r="P373" s="899"/>
      <c r="Q373" s="183"/>
      <c r="R373" s="1210"/>
    </row>
    <row r="374" spans="1:18" s="931" customFormat="1">
      <c r="A374" s="1579" t="s">
        <v>436</v>
      </c>
      <c r="B374" s="1645" t="s">
        <v>437</v>
      </c>
      <c r="C374" s="1781"/>
      <c r="D374" s="1208">
        <v>4400</v>
      </c>
      <c r="E374" s="1203"/>
      <c r="F374" s="921"/>
      <c r="G374" s="899"/>
      <c r="H374" s="899"/>
      <c r="I374" s="1195"/>
      <c r="J374" s="182"/>
      <c r="K374" s="899"/>
      <c r="L374" s="899"/>
      <c r="M374" s="182"/>
      <c r="N374" s="182"/>
      <c r="O374" s="899"/>
      <c r="P374" s="899"/>
      <c r="Q374" s="183"/>
      <c r="R374" s="1210"/>
    </row>
    <row r="375" spans="1:18" s="931" customFormat="1">
      <c r="A375" s="1579"/>
      <c r="B375" s="1645"/>
      <c r="C375" s="1781"/>
      <c r="D375" s="1208"/>
      <c r="E375" s="1203"/>
      <c r="F375" s="921"/>
      <c r="G375" s="899"/>
      <c r="H375" s="899"/>
      <c r="I375" s="1195"/>
      <c r="J375" s="182"/>
      <c r="K375" s="899"/>
      <c r="L375" s="899"/>
      <c r="M375" s="182"/>
      <c r="N375" s="182"/>
      <c r="O375" s="899"/>
      <c r="P375" s="899"/>
      <c r="Q375" s="183"/>
      <c r="R375" s="1210"/>
    </row>
    <row r="376" spans="1:18" s="931" customFormat="1">
      <c r="A376" s="1579"/>
      <c r="B376" s="1445" t="s">
        <v>438</v>
      </c>
      <c r="C376" s="1781"/>
      <c r="D376" s="1208"/>
      <c r="E376" s="1203"/>
      <c r="F376" s="921"/>
      <c r="G376" s="899"/>
      <c r="H376" s="899"/>
      <c r="I376" s="1195"/>
      <c r="J376" s="182"/>
      <c r="K376" s="899"/>
      <c r="L376" s="899"/>
      <c r="M376" s="182"/>
      <c r="N376" s="182"/>
      <c r="O376" s="899"/>
      <c r="P376" s="899"/>
      <c r="Q376" s="183"/>
      <c r="R376" s="1210"/>
    </row>
    <row r="377" spans="1:18" s="931" customFormat="1">
      <c r="A377" s="1579"/>
      <c r="B377" s="2479" t="s">
        <v>439</v>
      </c>
      <c r="C377" s="1781"/>
      <c r="D377" s="1208"/>
      <c r="E377" s="1203"/>
      <c r="F377" s="921"/>
      <c r="G377" s="899"/>
      <c r="H377" s="899"/>
      <c r="I377" s="1195"/>
      <c r="J377" s="182"/>
      <c r="K377" s="899"/>
      <c r="L377" s="899"/>
      <c r="M377" s="182"/>
      <c r="N377" s="182"/>
      <c r="O377" s="899"/>
      <c r="P377" s="899"/>
      <c r="Q377" s="183"/>
      <c r="R377" s="1210"/>
    </row>
    <row r="378" spans="1:18" s="931" customFormat="1">
      <c r="A378" s="2480"/>
      <c r="B378" s="1440" t="s">
        <v>440</v>
      </c>
      <c r="C378" s="1781"/>
      <c r="D378" s="1208"/>
      <c r="E378" s="1203"/>
      <c r="F378" s="921"/>
      <c r="G378" s="899"/>
      <c r="H378" s="899"/>
      <c r="I378" s="1195"/>
      <c r="J378" s="182"/>
      <c r="K378" s="899"/>
      <c r="L378" s="899"/>
      <c r="M378" s="182"/>
      <c r="N378" s="182"/>
      <c r="O378" s="899"/>
      <c r="P378" s="899"/>
      <c r="Q378" s="183"/>
      <c r="R378" s="1210"/>
    </row>
    <row r="379" spans="1:18" s="931" customFormat="1">
      <c r="A379" s="309"/>
      <c r="B379" s="1645"/>
      <c r="C379" s="1781"/>
      <c r="D379" s="1208"/>
      <c r="E379" s="1203"/>
      <c r="F379" s="921"/>
      <c r="G379" s="899"/>
      <c r="H379" s="899"/>
      <c r="I379" s="1195"/>
      <c r="J379" s="182"/>
      <c r="K379" s="899"/>
      <c r="L379" s="899"/>
      <c r="M379" s="182"/>
      <c r="N379" s="182"/>
      <c r="O379" s="899"/>
      <c r="P379" s="899"/>
      <c r="Q379" s="183"/>
      <c r="R379" s="1210"/>
    </row>
    <row r="380" spans="1:18" s="931" customFormat="1">
      <c r="A380" s="2507" t="s">
        <v>441</v>
      </c>
      <c r="B380" s="1645"/>
      <c r="C380" s="1781"/>
      <c r="D380" s="1208"/>
      <c r="E380" s="1203"/>
      <c r="F380" s="921"/>
      <c r="G380" s="899"/>
      <c r="H380" s="899"/>
      <c r="I380" s="1195"/>
      <c r="J380" s="182"/>
      <c r="K380" s="899"/>
      <c r="L380" s="899"/>
      <c r="M380" s="182"/>
      <c r="N380" s="182"/>
      <c r="O380" s="899"/>
      <c r="P380" s="899"/>
      <c r="Q380" s="183"/>
      <c r="R380" s="1210"/>
    </row>
    <row r="381" spans="1:18" s="931" customFormat="1">
      <c r="A381" s="2000">
        <v>5406032</v>
      </c>
      <c r="B381" s="1645" t="s">
        <v>395</v>
      </c>
      <c r="C381" s="1998" t="s">
        <v>442</v>
      </c>
      <c r="D381" s="1888">
        <v>598000</v>
      </c>
      <c r="E381" s="1203"/>
      <c r="F381" s="921" t="s">
        <v>98</v>
      </c>
      <c r="G381" s="969">
        <v>43998</v>
      </c>
      <c r="H381" s="899" t="s">
        <v>106</v>
      </c>
      <c r="I381" s="1195">
        <v>505000</v>
      </c>
      <c r="J381" s="182"/>
      <c r="K381" s="899"/>
      <c r="L381" s="899"/>
      <c r="M381" s="182"/>
      <c r="N381" s="182"/>
      <c r="O381" s="899"/>
      <c r="P381" s="899"/>
      <c r="Q381" s="183"/>
      <c r="R381" s="1210"/>
    </row>
    <row r="382" spans="1:18" s="931" customFormat="1">
      <c r="A382" s="2000">
        <v>5406057</v>
      </c>
      <c r="B382" s="1679" t="s">
        <v>297</v>
      </c>
      <c r="C382" s="1998" t="s">
        <v>443</v>
      </c>
      <c r="D382" s="1888">
        <v>1585000</v>
      </c>
      <c r="E382" s="1203"/>
      <c r="F382" s="921" t="s">
        <v>25</v>
      </c>
      <c r="G382" s="969">
        <v>44007</v>
      </c>
      <c r="H382" s="899" t="s">
        <v>444</v>
      </c>
      <c r="I382" s="1195">
        <v>1459000</v>
      </c>
      <c r="J382" s="182"/>
      <c r="K382" s="899"/>
      <c r="L382" s="899"/>
      <c r="M382" s="182"/>
      <c r="N382" s="182"/>
      <c r="O382" s="899"/>
      <c r="P382" s="899"/>
      <c r="Q382" s="183"/>
      <c r="R382" s="1210"/>
    </row>
    <row r="383" spans="1:18" s="931" customFormat="1">
      <c r="A383" s="1997"/>
      <c r="B383" s="1679"/>
      <c r="C383" s="1998"/>
      <c r="D383" s="1888"/>
      <c r="E383" s="1203"/>
      <c r="F383" s="921"/>
      <c r="G383" s="969"/>
      <c r="H383" s="899"/>
      <c r="I383" s="1195"/>
      <c r="J383" s="182"/>
      <c r="K383" s="899"/>
      <c r="L383" s="899"/>
      <c r="M383" s="182"/>
      <c r="N383" s="182"/>
      <c r="O383" s="899"/>
      <c r="P383" s="899"/>
      <c r="Q383" s="183"/>
      <c r="R383" s="1210"/>
    </row>
    <row r="384" spans="1:18" s="931" customFormat="1">
      <c r="A384" s="1997"/>
      <c r="B384" s="1445" t="s">
        <v>438</v>
      </c>
      <c r="C384" s="1998"/>
      <c r="D384" s="1888"/>
      <c r="E384" s="1203"/>
      <c r="F384" s="921"/>
      <c r="G384" s="969"/>
      <c r="H384" s="899"/>
      <c r="I384" s="1195"/>
      <c r="J384" s="182"/>
      <c r="K384" s="899"/>
      <c r="L384" s="899"/>
      <c r="M384" s="182"/>
      <c r="N384" s="182"/>
      <c r="O384" s="899"/>
      <c r="P384" s="899"/>
      <c r="Q384" s="183"/>
      <c r="R384" s="1210"/>
    </row>
    <row r="385" spans="1:18" s="931" customFormat="1">
      <c r="A385" s="1997"/>
      <c r="B385" s="2479" t="s">
        <v>439</v>
      </c>
      <c r="C385" s="1998"/>
      <c r="D385" s="1888"/>
      <c r="E385" s="1203"/>
      <c r="F385" s="921"/>
      <c r="G385" s="969"/>
      <c r="H385" s="899"/>
      <c r="I385" s="1195"/>
      <c r="J385" s="182"/>
      <c r="K385" s="899"/>
      <c r="L385" s="899"/>
      <c r="M385" s="182"/>
      <c r="N385" s="182"/>
      <c r="O385" s="899"/>
      <c r="P385" s="899"/>
      <c r="Q385" s="183"/>
      <c r="R385" s="1210"/>
    </row>
    <row r="386" spans="1:18" s="931" customFormat="1">
      <c r="A386" s="1997"/>
      <c r="B386" s="1440" t="s">
        <v>375</v>
      </c>
      <c r="C386" s="1998"/>
      <c r="D386" s="1888"/>
      <c r="E386" s="1203"/>
      <c r="F386" s="921"/>
      <c r="G386" s="969"/>
      <c r="H386" s="899"/>
      <c r="I386" s="1195"/>
      <c r="J386" s="182"/>
      <c r="K386" s="899"/>
      <c r="L386" s="899"/>
      <c r="M386" s="182"/>
      <c r="N386" s="182"/>
      <c r="O386" s="899"/>
      <c r="P386" s="899"/>
      <c r="Q386" s="183"/>
      <c r="R386" s="1210"/>
    </row>
    <row r="387" spans="1:18" s="931" customFormat="1">
      <c r="A387" s="1997"/>
      <c r="B387" s="1679"/>
      <c r="C387" s="1998"/>
      <c r="D387" s="1888"/>
      <c r="E387" s="1203"/>
      <c r="F387" s="921"/>
      <c r="G387" s="969"/>
      <c r="H387" s="899"/>
      <c r="I387" s="1195"/>
      <c r="J387" s="182"/>
      <c r="K387" s="899"/>
      <c r="L387" s="899"/>
      <c r="M387" s="182"/>
      <c r="N387" s="182"/>
      <c r="O387" s="899"/>
      <c r="P387" s="899"/>
      <c r="Q387" s="183"/>
      <c r="R387" s="1210"/>
    </row>
    <row r="388" spans="1:18" s="931" customFormat="1">
      <c r="A388" s="1997"/>
      <c r="B388" s="1679"/>
      <c r="C388" s="1998"/>
      <c r="D388" s="1888"/>
      <c r="E388" s="1203"/>
      <c r="F388" s="921"/>
      <c r="G388" s="969"/>
      <c r="H388" s="899"/>
      <c r="I388" s="1195"/>
      <c r="J388" s="182"/>
      <c r="K388" s="899"/>
      <c r="L388" s="899"/>
      <c r="M388" s="182"/>
      <c r="N388" s="182"/>
      <c r="O388" s="899"/>
      <c r="P388" s="899"/>
      <c r="Q388" s="183"/>
      <c r="R388" s="1210"/>
    </row>
    <row r="389" spans="1:18" s="931" customFormat="1">
      <c r="A389" s="2507" t="s">
        <v>445</v>
      </c>
      <c r="B389" s="1679"/>
      <c r="C389" s="1998"/>
      <c r="D389" s="1888"/>
      <c r="E389" s="1203"/>
      <c r="F389" s="921"/>
      <c r="G389" s="969"/>
      <c r="H389" s="899"/>
      <c r="I389" s="1195"/>
      <c r="J389" s="182"/>
      <c r="K389" s="899"/>
      <c r="L389" s="899"/>
      <c r="M389" s="182"/>
      <c r="N389" s="182"/>
      <c r="O389" s="899"/>
      <c r="P389" s="899"/>
      <c r="Q389" s="183"/>
      <c r="R389" s="1210"/>
    </row>
    <row r="390" spans="1:18" s="931" customFormat="1">
      <c r="A390" s="2000">
        <v>5407035</v>
      </c>
      <c r="B390" s="1682" t="s">
        <v>446</v>
      </c>
      <c r="C390" s="1998" t="s">
        <v>447</v>
      </c>
      <c r="D390" s="1208">
        <v>706000</v>
      </c>
      <c r="E390" s="1203"/>
      <c r="F390" s="921" t="s">
        <v>25</v>
      </c>
      <c r="G390" s="969">
        <v>44028</v>
      </c>
      <c r="H390" s="899" t="s">
        <v>448</v>
      </c>
      <c r="I390" s="1195">
        <v>611000</v>
      </c>
      <c r="J390" s="182"/>
      <c r="K390" s="899"/>
      <c r="L390" s="899" t="s">
        <v>449</v>
      </c>
      <c r="M390" s="182"/>
      <c r="N390" s="182" t="s">
        <v>449</v>
      </c>
      <c r="O390" s="899"/>
      <c r="P390" s="899"/>
      <c r="Q390" s="183"/>
      <c r="R390" s="1210"/>
    </row>
    <row r="391" spans="1:18" s="931" customFormat="1">
      <c r="A391" s="1997"/>
      <c r="B391" s="1645"/>
      <c r="C391" s="1998"/>
      <c r="D391" s="1208"/>
      <c r="E391" s="1203"/>
      <c r="F391" s="921"/>
      <c r="G391" s="899"/>
      <c r="H391" s="899"/>
      <c r="I391" s="1195"/>
      <c r="J391" s="182"/>
      <c r="K391" s="899"/>
      <c r="L391" s="899"/>
      <c r="M391" s="182"/>
      <c r="N391" s="182"/>
      <c r="O391" s="899"/>
      <c r="P391" s="899"/>
      <c r="Q391" s="183"/>
      <c r="R391" s="1210"/>
    </row>
    <row r="392" spans="1:18" s="931" customFormat="1">
      <c r="A392" s="1997"/>
      <c r="B392" s="1445" t="s">
        <v>450</v>
      </c>
      <c r="C392" s="1998"/>
      <c r="D392" s="1208"/>
      <c r="E392" s="1203"/>
      <c r="F392" s="921"/>
      <c r="G392" s="899"/>
      <c r="H392" s="899"/>
      <c r="I392" s="1195"/>
      <c r="J392" s="182"/>
      <c r="K392" s="899"/>
      <c r="L392" s="899"/>
      <c r="M392" s="182"/>
      <c r="N392" s="182"/>
      <c r="O392" s="899"/>
      <c r="P392" s="899"/>
      <c r="Q392" s="183"/>
      <c r="R392" s="1210"/>
    </row>
    <row r="393" spans="1:18" s="931" customFormat="1">
      <c r="A393" s="1997"/>
      <c r="B393" s="1440" t="s">
        <v>375</v>
      </c>
      <c r="C393" s="1998"/>
      <c r="D393" s="1208"/>
      <c r="E393" s="1203"/>
      <c r="F393" s="921"/>
      <c r="G393" s="899"/>
      <c r="H393" s="899"/>
      <c r="I393" s="1195"/>
      <c r="J393" s="182"/>
      <c r="K393" s="899"/>
      <c r="L393" s="899"/>
      <c r="M393" s="182"/>
      <c r="N393" s="182"/>
      <c r="O393" s="899"/>
      <c r="P393" s="899"/>
      <c r="Q393" s="183"/>
      <c r="R393" s="1210"/>
    </row>
    <row r="394" spans="1:18" s="931" customFormat="1">
      <c r="A394" s="1997"/>
      <c r="B394" s="1645"/>
      <c r="C394" s="1998"/>
      <c r="D394" s="1208"/>
      <c r="E394" s="1203"/>
      <c r="F394" s="921"/>
      <c r="G394" s="899"/>
      <c r="H394" s="899"/>
      <c r="I394" s="1195"/>
      <c r="J394" s="182"/>
      <c r="K394" s="899"/>
      <c r="L394" s="899"/>
      <c r="M394" s="182"/>
      <c r="N394" s="182"/>
      <c r="O394" s="899"/>
      <c r="P394" s="899"/>
      <c r="Q394" s="183"/>
      <c r="R394" s="1210"/>
    </row>
    <row r="395" spans="1:18" s="931" customFormat="1">
      <c r="A395" s="1997"/>
      <c r="B395" s="1645"/>
      <c r="C395" s="1998"/>
      <c r="D395" s="1208"/>
      <c r="E395" s="1203"/>
      <c r="F395" s="921"/>
      <c r="G395" s="899"/>
      <c r="H395" s="899"/>
      <c r="I395" s="1195"/>
      <c r="J395" s="182"/>
      <c r="K395" s="899"/>
      <c r="L395" s="899"/>
      <c r="M395" s="182"/>
      <c r="N395" s="182"/>
      <c r="O395" s="899"/>
      <c r="P395" s="899"/>
      <c r="Q395" s="183"/>
      <c r="R395" s="1210"/>
    </row>
    <row r="396" spans="1:18" s="931" customFormat="1">
      <c r="A396" s="1817" t="s">
        <v>451</v>
      </c>
      <c r="B396" s="1679"/>
      <c r="C396" s="1998"/>
      <c r="D396" s="1208"/>
      <c r="E396" s="1203"/>
      <c r="F396" s="921"/>
      <c r="G396" s="899"/>
      <c r="H396" s="899"/>
      <c r="I396" s="1195"/>
      <c r="J396" s="182"/>
      <c r="K396" s="899"/>
      <c r="L396" s="899"/>
      <c r="M396" s="182"/>
      <c r="N396" s="182"/>
      <c r="O396" s="899"/>
      <c r="P396" s="899"/>
      <c r="Q396" s="183"/>
      <c r="R396" s="1210"/>
    </row>
    <row r="397" spans="1:18" s="931" customFormat="1">
      <c r="A397" s="1776">
        <v>5406029</v>
      </c>
      <c r="B397" s="1682" t="s">
        <v>297</v>
      </c>
      <c r="C397" s="1781" t="s">
        <v>452</v>
      </c>
      <c r="D397" s="1208">
        <v>1453000</v>
      </c>
      <c r="E397" s="1203"/>
      <c r="F397" s="921" t="s">
        <v>354</v>
      </c>
      <c r="G397" s="969">
        <v>43994</v>
      </c>
      <c r="H397" s="899" t="s">
        <v>400</v>
      </c>
      <c r="I397" s="1195">
        <v>1350000</v>
      </c>
      <c r="J397" s="182"/>
      <c r="K397" s="899"/>
      <c r="L397" s="899" t="s">
        <v>449</v>
      </c>
      <c r="M397" s="182"/>
      <c r="N397" s="899" t="s">
        <v>449</v>
      </c>
      <c r="O397" s="899"/>
      <c r="P397" s="899"/>
      <c r="Q397" s="183"/>
      <c r="R397" s="1210"/>
    </row>
    <row r="398" spans="1:18" s="931" customFormat="1">
      <c r="A398" s="1776"/>
      <c r="B398" s="1682"/>
      <c r="C398" s="1781"/>
      <c r="D398" s="1208"/>
      <c r="E398" s="1203"/>
      <c r="F398" s="921"/>
      <c r="G398" s="969"/>
      <c r="H398" s="899"/>
      <c r="I398" s="1195"/>
      <c r="J398" s="182"/>
      <c r="K398" s="899"/>
      <c r="L398" s="899"/>
      <c r="M398" s="182"/>
      <c r="N398" s="182"/>
      <c r="O398" s="899"/>
      <c r="P398" s="899"/>
      <c r="Q398" s="183"/>
      <c r="R398" s="1210"/>
    </row>
    <row r="399" spans="1:18" s="931" customFormat="1">
      <c r="A399" s="1776"/>
      <c r="B399" s="1445" t="s">
        <v>438</v>
      </c>
      <c r="C399" s="1781"/>
      <c r="D399" s="1208"/>
      <c r="E399" s="1203"/>
      <c r="F399" s="921"/>
      <c r="G399" s="969"/>
      <c r="H399" s="899"/>
      <c r="I399" s="1195"/>
      <c r="J399" s="182"/>
      <c r="K399" s="899"/>
      <c r="L399" s="899"/>
      <c r="M399" s="182"/>
      <c r="N399" s="182"/>
      <c r="O399" s="899"/>
      <c r="P399" s="899"/>
      <c r="Q399" s="183"/>
      <c r="R399" s="1210"/>
    </row>
    <row r="400" spans="1:18" s="931" customFormat="1">
      <c r="A400" s="1776"/>
      <c r="B400" s="2479" t="s">
        <v>439</v>
      </c>
      <c r="C400" s="1781"/>
      <c r="D400" s="1208"/>
      <c r="E400" s="1203"/>
      <c r="F400" s="921"/>
      <c r="G400" s="969"/>
      <c r="H400" s="899"/>
      <c r="I400" s="1195"/>
      <c r="J400" s="182"/>
      <c r="K400" s="899"/>
      <c r="L400" s="899"/>
      <c r="M400" s="182"/>
      <c r="N400" s="182"/>
      <c r="O400" s="899"/>
      <c r="P400" s="899"/>
      <c r="Q400" s="183"/>
      <c r="R400" s="1210"/>
    </row>
    <row r="401" spans="1:18" s="931" customFormat="1">
      <c r="A401" s="1997"/>
      <c r="B401" s="1440" t="s">
        <v>440</v>
      </c>
      <c r="C401" s="1998"/>
      <c r="D401" s="1208"/>
      <c r="E401" s="1203"/>
      <c r="F401" s="921"/>
      <c r="G401" s="969"/>
      <c r="H401" s="899"/>
      <c r="I401" s="1195"/>
      <c r="J401" s="182"/>
      <c r="K401" s="899"/>
      <c r="L401" s="899"/>
      <c r="M401" s="182"/>
      <c r="N401" s="182"/>
      <c r="O401" s="899"/>
      <c r="P401" s="899"/>
      <c r="Q401" s="183"/>
      <c r="R401" s="1210"/>
    </row>
    <row r="402" spans="1:18" s="931" customFormat="1">
      <c r="A402" s="1997"/>
      <c r="B402" s="1682"/>
      <c r="C402" s="1998"/>
      <c r="D402" s="1208"/>
      <c r="E402" s="1203"/>
      <c r="F402" s="921"/>
      <c r="G402" s="969"/>
      <c r="H402" s="899"/>
      <c r="I402" s="1195"/>
      <c r="J402" s="182"/>
      <c r="K402" s="899"/>
      <c r="L402" s="899"/>
      <c r="M402" s="182"/>
      <c r="N402" s="182"/>
      <c r="O402" s="899"/>
      <c r="P402" s="899"/>
      <c r="Q402" s="183"/>
      <c r="R402" s="1210"/>
    </row>
    <row r="403" spans="1:18" s="931" customFormat="1">
      <c r="A403" s="1817" t="s">
        <v>453</v>
      </c>
      <c r="B403" s="1682"/>
      <c r="C403" s="1998"/>
      <c r="D403" s="1208"/>
      <c r="E403" s="1203"/>
      <c r="F403" s="921"/>
      <c r="G403" s="969"/>
      <c r="H403" s="899"/>
      <c r="I403" s="1195"/>
      <c r="J403" s="182"/>
      <c r="K403" s="899"/>
      <c r="L403" s="899"/>
      <c r="M403" s="182"/>
      <c r="N403" s="182"/>
      <c r="O403" s="899"/>
      <c r="P403" s="899"/>
      <c r="Q403" s="183"/>
      <c r="R403" s="1210"/>
    </row>
    <row r="404" spans="1:18" s="931" customFormat="1">
      <c r="A404" s="2000">
        <v>5406038</v>
      </c>
      <c r="B404" s="1682" t="s">
        <v>454</v>
      </c>
      <c r="C404" s="1998" t="s">
        <v>455</v>
      </c>
      <c r="D404" s="1208">
        <v>706000</v>
      </c>
      <c r="E404" s="1203"/>
      <c r="F404" s="921" t="s">
        <v>207</v>
      </c>
      <c r="G404" s="969">
        <v>44000</v>
      </c>
      <c r="H404" s="899" t="s">
        <v>456</v>
      </c>
      <c r="I404" s="1195">
        <v>613000</v>
      </c>
      <c r="J404" s="182"/>
      <c r="K404" s="899"/>
      <c r="L404" s="899"/>
      <c r="M404" s="182"/>
      <c r="N404" s="182"/>
      <c r="O404" s="899"/>
      <c r="P404" s="899"/>
      <c r="Q404" s="183"/>
      <c r="R404" s="1210"/>
    </row>
    <row r="405" spans="1:18" s="931" customFormat="1">
      <c r="A405" s="2000"/>
      <c r="B405" s="1682"/>
      <c r="C405" s="1998"/>
      <c r="D405" s="1208"/>
      <c r="E405" s="1203"/>
      <c r="F405" s="921"/>
      <c r="G405" s="969"/>
      <c r="H405" s="899"/>
      <c r="I405" s="1195"/>
      <c r="J405" s="182"/>
      <c r="K405" s="899"/>
      <c r="L405" s="899"/>
      <c r="M405" s="182"/>
      <c r="N405" s="182"/>
      <c r="O405" s="899"/>
      <c r="P405" s="899"/>
      <c r="Q405" s="183"/>
      <c r="R405" s="1210"/>
    </row>
    <row r="406" spans="1:18" s="931" customFormat="1">
      <c r="A406" s="2000"/>
      <c r="B406" s="1445" t="s">
        <v>450</v>
      </c>
      <c r="C406" s="1998"/>
      <c r="D406" s="1208"/>
      <c r="E406" s="1203"/>
      <c r="F406" s="921"/>
      <c r="G406" s="969"/>
      <c r="H406" s="899"/>
      <c r="I406" s="1195"/>
      <c r="J406" s="182"/>
      <c r="K406" s="899"/>
      <c r="L406" s="899"/>
      <c r="M406" s="182"/>
      <c r="N406" s="182"/>
      <c r="O406" s="899"/>
      <c r="P406" s="899"/>
      <c r="Q406" s="183"/>
      <c r="R406" s="1210"/>
    </row>
    <row r="407" spans="1:18" s="931" customFormat="1">
      <c r="A407" s="2000"/>
      <c r="B407" s="1440" t="s">
        <v>440</v>
      </c>
      <c r="C407" s="1998"/>
      <c r="D407" s="1208"/>
      <c r="E407" s="1203"/>
      <c r="F407" s="921"/>
      <c r="G407" s="969"/>
      <c r="H407" s="899"/>
      <c r="I407" s="1195"/>
      <c r="J407" s="182"/>
      <c r="K407" s="899"/>
      <c r="L407" s="899"/>
      <c r="M407" s="182"/>
      <c r="N407" s="182"/>
      <c r="O407" s="899"/>
      <c r="P407" s="899"/>
      <c r="Q407" s="183"/>
      <c r="R407" s="1210"/>
    </row>
    <row r="408" spans="1:18" s="931" customFormat="1">
      <c r="A408" s="2000"/>
      <c r="B408" s="1682"/>
      <c r="C408" s="1998"/>
      <c r="D408" s="1208"/>
      <c r="E408" s="1203"/>
      <c r="F408" s="921"/>
      <c r="G408" s="969"/>
      <c r="H408" s="899"/>
      <c r="I408" s="1195"/>
      <c r="J408" s="182"/>
      <c r="K408" s="899"/>
      <c r="L408" s="899"/>
      <c r="M408" s="182"/>
      <c r="N408" s="182"/>
      <c r="O408" s="899"/>
      <c r="P408" s="899"/>
      <c r="Q408" s="183"/>
      <c r="R408" s="1210"/>
    </row>
    <row r="409" spans="1:18" s="931" customFormat="1">
      <c r="A409" s="1817" t="s">
        <v>457</v>
      </c>
      <c r="B409" s="1682"/>
      <c r="C409" s="1998"/>
      <c r="D409" s="1208"/>
      <c r="E409" s="1203"/>
      <c r="F409" s="921"/>
      <c r="G409" s="969"/>
      <c r="H409" s="899"/>
      <c r="I409" s="1195"/>
      <c r="J409" s="182"/>
      <c r="K409" s="899"/>
      <c r="L409" s="899"/>
      <c r="M409" s="182"/>
      <c r="N409" s="182"/>
      <c r="O409" s="899"/>
      <c r="P409" s="899"/>
      <c r="Q409" s="183"/>
      <c r="R409" s="1210"/>
    </row>
    <row r="410" spans="1:18" s="931" customFormat="1">
      <c r="A410" s="2000">
        <v>5406042</v>
      </c>
      <c r="B410" s="1682" t="s">
        <v>458</v>
      </c>
      <c r="C410" s="1998" t="s">
        <v>459</v>
      </c>
      <c r="D410" s="1208">
        <v>655000</v>
      </c>
      <c r="E410" s="1203"/>
      <c r="F410" s="921" t="s">
        <v>31</v>
      </c>
      <c r="G410" s="969">
        <v>44000</v>
      </c>
      <c r="H410" s="899" t="s">
        <v>203</v>
      </c>
      <c r="I410" s="1195">
        <v>562000</v>
      </c>
      <c r="J410" s="182"/>
      <c r="K410" s="899"/>
      <c r="L410" s="899"/>
      <c r="M410" s="182"/>
      <c r="N410" s="182"/>
      <c r="O410" s="899"/>
      <c r="P410" s="899"/>
      <c r="Q410" s="183"/>
      <c r="R410" s="1210"/>
    </row>
    <row r="411" spans="1:18" s="931" customFormat="1">
      <c r="A411" s="1997"/>
      <c r="B411" s="1682"/>
      <c r="C411" s="1998"/>
      <c r="D411" s="1208"/>
      <c r="E411" s="1203"/>
      <c r="F411" s="921"/>
      <c r="G411" s="969"/>
      <c r="H411" s="899"/>
      <c r="I411" s="1195"/>
      <c r="J411" s="182"/>
      <c r="K411" s="899"/>
      <c r="L411" s="899"/>
      <c r="M411" s="182"/>
      <c r="N411" s="182"/>
      <c r="O411" s="899"/>
      <c r="P411" s="899"/>
      <c r="Q411" s="183"/>
      <c r="R411" s="1210"/>
    </row>
    <row r="412" spans="1:18" s="931" customFormat="1">
      <c r="A412" s="1997"/>
      <c r="B412" s="1445" t="s">
        <v>460</v>
      </c>
      <c r="C412" s="1998"/>
      <c r="D412" s="1208"/>
      <c r="E412" s="1203"/>
      <c r="F412" s="921"/>
      <c r="G412" s="969"/>
      <c r="H412" s="899"/>
      <c r="I412" s="1195"/>
      <c r="J412" s="182"/>
      <c r="K412" s="899"/>
      <c r="L412" s="899"/>
      <c r="M412" s="182"/>
      <c r="N412" s="182"/>
      <c r="O412" s="899"/>
      <c r="P412" s="899"/>
      <c r="Q412" s="183"/>
      <c r="R412" s="1210"/>
    </row>
    <row r="413" spans="1:18" s="931" customFormat="1">
      <c r="A413" s="1997"/>
      <c r="B413" s="1440" t="s">
        <v>461</v>
      </c>
      <c r="C413" s="1998"/>
      <c r="D413" s="1208"/>
      <c r="E413" s="1203"/>
      <c r="F413" s="921"/>
      <c r="G413" s="969"/>
      <c r="H413" s="899"/>
      <c r="I413" s="1195"/>
      <c r="J413" s="182"/>
      <c r="K413" s="899"/>
      <c r="L413" s="899"/>
      <c r="M413" s="182"/>
      <c r="N413" s="182"/>
      <c r="O413" s="899"/>
      <c r="P413" s="899"/>
      <c r="Q413" s="183"/>
      <c r="R413" s="1210"/>
    </row>
    <row r="414" spans="1:18" s="931" customFormat="1">
      <c r="A414" s="1997"/>
      <c r="B414" s="1645" t="s">
        <v>462</v>
      </c>
      <c r="C414" s="1998"/>
      <c r="D414" s="1208"/>
      <c r="E414" s="1203"/>
      <c r="F414" s="921"/>
      <c r="G414" s="969"/>
      <c r="H414" s="899"/>
      <c r="I414" s="1195"/>
      <c r="J414" s="182"/>
      <c r="K414" s="899"/>
      <c r="L414" s="899"/>
      <c r="M414" s="182"/>
      <c r="N414" s="182"/>
      <c r="O414" s="899"/>
      <c r="P414" s="899"/>
      <c r="Q414" s="183"/>
      <c r="R414" s="1210"/>
    </row>
    <row r="415" spans="1:18" s="931" customFormat="1">
      <c r="A415" s="1997"/>
      <c r="B415" s="1682"/>
      <c r="C415" s="1998"/>
      <c r="D415" s="1208"/>
      <c r="E415" s="1203"/>
      <c r="F415" s="921"/>
      <c r="G415" s="969"/>
      <c r="H415" s="899"/>
      <c r="I415" s="1195"/>
      <c r="J415" s="182"/>
      <c r="K415" s="899"/>
      <c r="L415" s="899"/>
      <c r="M415" s="182"/>
      <c r="N415" s="182"/>
      <c r="O415" s="899"/>
      <c r="P415" s="899"/>
      <c r="Q415" s="183"/>
      <c r="R415" s="1210"/>
    </row>
    <row r="416" spans="1:18" s="931" customFormat="1">
      <c r="A416" s="1817" t="s">
        <v>463</v>
      </c>
      <c r="B416" s="1682"/>
      <c r="C416" s="1998"/>
      <c r="D416" s="1208"/>
      <c r="E416" s="1203"/>
      <c r="F416" s="921"/>
      <c r="G416" s="969"/>
      <c r="H416" s="899"/>
      <c r="I416" s="1195"/>
      <c r="J416" s="182"/>
      <c r="K416" s="899"/>
      <c r="L416" s="899"/>
      <c r="M416" s="182"/>
      <c r="N416" s="182"/>
      <c r="O416" s="899"/>
      <c r="P416" s="899"/>
      <c r="Q416" s="183"/>
      <c r="R416" s="1210"/>
    </row>
    <row r="417" spans="1:18" s="931" customFormat="1">
      <c r="A417" s="2000">
        <v>5406050</v>
      </c>
      <c r="B417" s="1682" t="s">
        <v>454</v>
      </c>
      <c r="C417" s="1781" t="s">
        <v>464</v>
      </c>
      <c r="D417" s="2478">
        <v>673000</v>
      </c>
      <c r="E417" s="1203"/>
      <c r="F417" s="921" t="s">
        <v>25</v>
      </c>
      <c r="G417" s="969">
        <v>44001</v>
      </c>
      <c r="H417" s="899" t="s">
        <v>262</v>
      </c>
      <c r="I417" s="1195">
        <v>580000</v>
      </c>
      <c r="J417" s="182"/>
      <c r="K417" s="899"/>
      <c r="L417" s="899" t="s">
        <v>449</v>
      </c>
      <c r="M417" s="182"/>
      <c r="N417" s="182" t="s">
        <v>449</v>
      </c>
      <c r="O417" s="899"/>
      <c r="P417" s="899"/>
      <c r="Q417" s="183"/>
      <c r="R417" s="1210"/>
    </row>
    <row r="418" spans="1:18">
      <c r="A418" s="2480">
        <v>5407034</v>
      </c>
      <c r="B418" s="1591" t="s">
        <v>362</v>
      </c>
      <c r="C418" s="182" t="s">
        <v>465</v>
      </c>
      <c r="D418" s="1208">
        <v>640000</v>
      </c>
      <c r="F418" s="921" t="s">
        <v>466</v>
      </c>
      <c r="G418" s="969">
        <v>44026</v>
      </c>
      <c r="H418" s="899" t="s">
        <v>467</v>
      </c>
      <c r="I418" s="1195">
        <v>505000</v>
      </c>
      <c r="L418" s="899" t="s">
        <v>449</v>
      </c>
      <c r="N418" s="182" t="s">
        <v>449</v>
      </c>
    </row>
    <row r="419" spans="1:18">
      <c r="B419" s="1591"/>
      <c r="D419" s="1208"/>
      <c r="G419" s="969"/>
      <c r="I419" s="1195"/>
    </row>
    <row r="420" spans="1:18">
      <c r="B420" s="1445" t="s">
        <v>450</v>
      </c>
      <c r="D420" s="1208"/>
      <c r="G420" s="969"/>
      <c r="I420" s="1195"/>
    </row>
    <row r="421" spans="1:18" s="931" customFormat="1">
      <c r="A421" s="1997"/>
      <c r="B421" s="1440" t="s">
        <v>440</v>
      </c>
      <c r="C421" s="1998"/>
      <c r="D421" s="1208"/>
      <c r="E421" s="1203"/>
      <c r="F421" s="921"/>
      <c r="G421" s="899"/>
      <c r="H421" s="899"/>
      <c r="I421" s="1195"/>
      <c r="J421" s="182"/>
      <c r="K421" s="899"/>
      <c r="L421" s="899"/>
      <c r="M421" s="182"/>
      <c r="N421" s="182"/>
      <c r="O421" s="899"/>
      <c r="P421" s="899"/>
      <c r="Q421" s="183"/>
      <c r="R421" s="1210"/>
    </row>
    <row r="422" spans="1:18" s="931" customFormat="1">
      <c r="A422" s="1997"/>
      <c r="B422" s="1214"/>
      <c r="C422" s="1998"/>
      <c r="D422" s="1208"/>
      <c r="E422" s="1203"/>
      <c r="F422" s="921"/>
      <c r="G422" s="899"/>
      <c r="H422" s="899"/>
      <c r="I422" s="1195"/>
      <c r="J422" s="182"/>
      <c r="K422" s="899"/>
      <c r="L422" s="899"/>
      <c r="M422" s="182"/>
      <c r="N422" s="182"/>
      <c r="O422" s="899"/>
      <c r="P422" s="899"/>
      <c r="Q422" s="183"/>
      <c r="R422" s="1210"/>
    </row>
    <row r="423" spans="1:18" s="931" customFormat="1">
      <c r="A423" s="349" t="s">
        <v>170</v>
      </c>
      <c r="B423" s="119"/>
      <c r="C423" s="1209"/>
      <c r="D423" s="1208"/>
      <c r="E423" s="1203"/>
      <c r="F423" s="921"/>
      <c r="G423" s="969"/>
      <c r="H423" s="899"/>
      <c r="I423" s="1195"/>
      <c r="J423" s="182"/>
      <c r="K423" s="899"/>
      <c r="L423" s="899"/>
      <c r="M423" s="182"/>
      <c r="N423" s="182"/>
      <c r="O423" s="899"/>
      <c r="P423" s="899"/>
      <c r="Q423" s="183"/>
      <c r="R423" s="1210"/>
    </row>
    <row r="424" spans="1:18" s="931" customFormat="1">
      <c r="A424" s="118"/>
      <c r="B424" s="1079" t="s">
        <v>7</v>
      </c>
      <c r="C424" s="1215"/>
      <c r="D424" s="1208"/>
      <c r="E424" s="1203"/>
      <c r="F424" s="921"/>
      <c r="G424" s="969"/>
      <c r="H424" s="899"/>
      <c r="I424" s="1195"/>
      <c r="J424" s="182"/>
      <c r="K424" s="899"/>
      <c r="L424" s="899"/>
      <c r="M424" s="182"/>
      <c r="N424" s="182"/>
      <c r="O424" s="899"/>
      <c r="P424" s="899"/>
      <c r="Q424" s="183"/>
      <c r="R424" s="1210"/>
    </row>
    <row r="425" spans="1:18" s="931" customFormat="1">
      <c r="A425" s="118"/>
      <c r="B425" s="110"/>
      <c r="C425" s="1215"/>
      <c r="D425" s="1208"/>
      <c r="E425" s="1203"/>
      <c r="F425" s="921"/>
      <c r="G425" s="899"/>
      <c r="H425" s="899"/>
      <c r="I425" s="1195"/>
      <c r="J425" s="182"/>
      <c r="K425" s="899"/>
      <c r="L425" s="899"/>
      <c r="M425" s="182"/>
      <c r="N425" s="182"/>
      <c r="O425" s="899"/>
      <c r="P425" s="899"/>
      <c r="Q425" s="183"/>
      <c r="R425" s="1210"/>
    </row>
    <row r="426" spans="1:18" s="931" customFormat="1">
      <c r="A426" s="118"/>
      <c r="B426" s="110"/>
      <c r="C426" s="1215"/>
      <c r="D426" s="1208"/>
      <c r="E426" s="1203"/>
      <c r="F426" s="921"/>
      <c r="G426" s="899"/>
      <c r="H426" s="899"/>
      <c r="I426" s="1195"/>
      <c r="J426" s="182"/>
      <c r="K426" s="899"/>
      <c r="L426" s="899"/>
      <c r="M426" s="182"/>
      <c r="N426" s="182"/>
      <c r="O426" s="899"/>
      <c r="P426" s="899"/>
      <c r="Q426" s="183"/>
      <c r="R426" s="1210"/>
    </row>
    <row r="427" spans="1:18" s="931" customFormat="1">
      <c r="A427" s="118"/>
      <c r="B427" s="1214" t="s">
        <v>46</v>
      </c>
      <c r="C427" s="1213">
        <f>SUM(D359:D422)+SUM(C423:C426)</f>
        <v>9608750</v>
      </c>
      <c r="D427" s="1208"/>
      <c r="E427" s="1203"/>
      <c r="F427" s="921"/>
      <c r="G427" s="899"/>
      <c r="H427" s="899"/>
      <c r="I427" s="1195"/>
      <c r="J427" s="182"/>
      <c r="K427" s="899"/>
      <c r="L427" s="899"/>
      <c r="M427" s="182"/>
      <c r="N427" s="182"/>
      <c r="O427" s="899"/>
      <c r="P427" s="899"/>
      <c r="Q427" s="183"/>
      <c r="R427" s="1210"/>
    </row>
    <row r="428" spans="1:18" s="931" customFormat="1">
      <c r="A428" s="1225"/>
      <c r="B428" s="1224"/>
      <c r="C428" s="1223"/>
      <c r="D428" s="1222"/>
      <c r="E428" s="1221"/>
      <c r="F428" s="925"/>
      <c r="G428" s="896"/>
      <c r="H428" s="896"/>
      <c r="I428" s="1220"/>
      <c r="J428" s="893"/>
      <c r="K428" s="896"/>
      <c r="L428" s="896"/>
      <c r="M428" s="893"/>
      <c r="N428" s="893"/>
      <c r="O428" s="896"/>
      <c r="P428" s="896"/>
      <c r="Q428" s="1219"/>
      <c r="R428" s="1210"/>
    </row>
    <row r="429" spans="1:18" s="931" customFormat="1">
      <c r="A429" s="1997" t="s">
        <v>468</v>
      </c>
      <c r="B429" s="1214"/>
      <c r="C429" s="1998" t="s">
        <v>469</v>
      </c>
      <c r="D429" s="1208"/>
      <c r="E429" s="1203"/>
      <c r="F429" s="921"/>
      <c r="G429" s="969"/>
      <c r="H429" s="899"/>
      <c r="I429" s="1195"/>
      <c r="J429" s="182"/>
      <c r="K429" s="899"/>
      <c r="L429" s="899"/>
      <c r="M429" s="182"/>
      <c r="N429" s="182"/>
      <c r="O429" s="899"/>
      <c r="P429" s="899"/>
      <c r="Q429" s="183"/>
      <c r="R429" s="1210"/>
    </row>
    <row r="430" spans="1:18" s="931" customFormat="1">
      <c r="A430" s="2506" t="s">
        <v>470</v>
      </c>
      <c r="B430" s="1214"/>
      <c r="C430" s="1781" t="s">
        <v>471</v>
      </c>
      <c r="D430" s="1208"/>
      <c r="E430" s="1203"/>
      <c r="F430" s="921"/>
      <c r="G430" s="969"/>
      <c r="H430" s="899"/>
      <c r="I430" s="1195"/>
      <c r="J430" s="182"/>
      <c r="K430" s="899"/>
      <c r="L430" s="899"/>
      <c r="M430" s="182"/>
      <c r="N430" s="182"/>
      <c r="O430" s="899"/>
      <c r="P430" s="899"/>
      <c r="Q430" s="183"/>
      <c r="R430" s="1210"/>
    </row>
    <row r="431" spans="1:18" s="931" customFormat="1">
      <c r="A431" s="2000">
        <v>5407054</v>
      </c>
      <c r="B431" s="1591" t="s">
        <v>472</v>
      </c>
      <c r="C431" s="1998" t="s">
        <v>473</v>
      </c>
      <c r="D431" s="1208">
        <v>1200000</v>
      </c>
      <c r="E431" s="1203"/>
      <c r="F431" s="921" t="s">
        <v>25</v>
      </c>
      <c r="G431" s="969">
        <v>44035</v>
      </c>
      <c r="H431" s="899" t="s">
        <v>219</v>
      </c>
      <c r="I431" s="1195">
        <v>1100000</v>
      </c>
      <c r="J431" s="182"/>
      <c r="K431" s="899"/>
      <c r="L431" s="899"/>
      <c r="M431" s="182"/>
      <c r="N431" s="182"/>
      <c r="O431" s="899"/>
      <c r="P431" s="899"/>
      <c r="Q431" s="183"/>
      <c r="R431" s="1210"/>
    </row>
    <row r="432" spans="1:18" s="931" customFormat="1">
      <c r="A432" s="1997"/>
      <c r="B432" s="1214"/>
      <c r="C432" s="1998"/>
      <c r="D432" s="1208"/>
      <c r="E432" s="1203"/>
      <c r="F432" s="921"/>
      <c r="G432" s="899"/>
      <c r="H432" s="899"/>
      <c r="I432" s="1195"/>
      <c r="J432" s="182"/>
      <c r="K432" s="899"/>
      <c r="L432" s="899" t="s">
        <v>449</v>
      </c>
      <c r="M432" s="182"/>
      <c r="N432" s="182" t="s">
        <v>449</v>
      </c>
      <c r="O432" s="899"/>
      <c r="P432" s="899"/>
      <c r="Q432" s="183"/>
      <c r="R432" s="1210"/>
    </row>
    <row r="433" spans="1:18" s="931" customFormat="1">
      <c r="A433" s="2531"/>
      <c r="B433" s="1445" t="s">
        <v>450</v>
      </c>
      <c r="C433" s="1998"/>
      <c r="D433" s="1208"/>
      <c r="E433" s="1203"/>
      <c r="F433" s="921"/>
      <c r="G433" s="899"/>
      <c r="H433" s="899"/>
      <c r="I433" s="1195"/>
      <c r="J433" s="182"/>
      <c r="K433" s="899"/>
      <c r="L433" s="899"/>
      <c r="M433" s="182"/>
      <c r="N433" s="182"/>
      <c r="O433" s="899"/>
      <c r="P433" s="899"/>
      <c r="Q433" s="183"/>
      <c r="R433" s="1210"/>
    </row>
    <row r="434" spans="1:18" s="931" customFormat="1">
      <c r="A434" s="2531"/>
      <c r="B434" s="1440" t="s">
        <v>440</v>
      </c>
      <c r="C434" s="1998"/>
      <c r="D434" s="1208"/>
      <c r="E434" s="1203"/>
      <c r="F434" s="921"/>
      <c r="G434" s="899"/>
      <c r="H434" s="899"/>
      <c r="I434" s="1195"/>
      <c r="J434" s="182"/>
      <c r="K434" s="899"/>
      <c r="L434" s="899"/>
      <c r="M434" s="182"/>
      <c r="N434" s="182"/>
      <c r="O434" s="899"/>
      <c r="P434" s="899"/>
      <c r="Q434" s="183"/>
      <c r="R434" s="1210"/>
    </row>
    <row r="435" spans="1:18" s="931" customFormat="1">
      <c r="A435" s="2531"/>
      <c r="B435" s="1214"/>
      <c r="C435" s="1998"/>
      <c r="D435" s="1208"/>
      <c r="E435" s="1203"/>
      <c r="F435" s="921"/>
      <c r="G435" s="899"/>
      <c r="H435" s="899"/>
      <c r="I435" s="1195"/>
      <c r="J435" s="182"/>
      <c r="K435" s="899"/>
      <c r="L435" s="899"/>
      <c r="M435" s="182"/>
      <c r="N435" s="182"/>
      <c r="O435" s="899"/>
      <c r="P435" s="899"/>
      <c r="Q435" s="183"/>
      <c r="R435" s="1210"/>
    </row>
    <row r="436" spans="1:18" s="931" customFormat="1">
      <c r="A436" s="2506" t="s">
        <v>474</v>
      </c>
      <c r="B436" s="1214"/>
      <c r="C436" s="1998"/>
      <c r="D436" s="1208"/>
      <c r="E436" s="1203"/>
      <c r="F436" s="921"/>
      <c r="G436" s="899"/>
      <c r="H436" s="899"/>
      <c r="I436" s="1195"/>
      <c r="J436" s="182"/>
      <c r="K436" s="899"/>
      <c r="L436" s="899"/>
      <c r="M436" s="182"/>
      <c r="N436" s="182"/>
      <c r="O436" s="899"/>
      <c r="P436" s="899"/>
      <c r="Q436" s="183"/>
      <c r="R436" s="1210"/>
    </row>
    <row r="437" spans="1:18" s="931" customFormat="1">
      <c r="A437" s="2000">
        <v>5408021</v>
      </c>
      <c r="B437" s="1591" t="s">
        <v>324</v>
      </c>
      <c r="C437" s="1998" t="s">
        <v>475</v>
      </c>
      <c r="D437" s="1208">
        <v>740000</v>
      </c>
      <c r="E437" s="1203"/>
      <c r="F437" s="921" t="s">
        <v>476</v>
      </c>
      <c r="G437" s="969">
        <v>44064</v>
      </c>
      <c r="H437" s="899" t="s">
        <v>359</v>
      </c>
      <c r="I437" s="1195">
        <v>605000</v>
      </c>
      <c r="J437" s="182"/>
      <c r="K437" s="899"/>
      <c r="L437" s="899" t="s">
        <v>449</v>
      </c>
      <c r="M437" s="182"/>
      <c r="N437" s="182" t="s">
        <v>449</v>
      </c>
      <c r="O437" s="899"/>
      <c r="P437" s="899"/>
      <c r="Q437" s="183"/>
      <c r="R437" s="1210"/>
    </row>
    <row r="438" spans="1:18" s="931" customFormat="1">
      <c r="A438" s="1997"/>
      <c r="B438" s="1214"/>
      <c r="C438" s="1998"/>
      <c r="D438" s="1208"/>
      <c r="E438" s="1203"/>
      <c r="F438" s="921"/>
      <c r="G438" s="899"/>
      <c r="H438" s="899"/>
      <c r="I438" s="1195"/>
      <c r="J438" s="182"/>
      <c r="K438" s="899"/>
      <c r="L438" s="899"/>
      <c r="M438" s="182"/>
      <c r="N438" s="182"/>
      <c r="O438" s="899"/>
      <c r="P438" s="899"/>
      <c r="Q438" s="183"/>
      <c r="R438" s="1210"/>
    </row>
    <row r="439" spans="1:18" s="931" customFormat="1">
      <c r="A439" s="1997"/>
      <c r="B439" s="1445" t="s">
        <v>460</v>
      </c>
      <c r="C439" s="1998"/>
      <c r="D439" s="1208"/>
      <c r="E439" s="1203"/>
      <c r="F439" s="921"/>
      <c r="G439" s="899"/>
      <c r="H439" s="899"/>
      <c r="I439" s="1195"/>
      <c r="J439" s="182"/>
      <c r="K439" s="899"/>
      <c r="L439" s="899"/>
      <c r="M439" s="182"/>
      <c r="N439" s="182"/>
      <c r="O439" s="899"/>
      <c r="P439" s="899"/>
      <c r="Q439" s="183"/>
      <c r="R439" s="1210"/>
    </row>
    <row r="440" spans="1:18" s="931" customFormat="1">
      <c r="A440" s="1997"/>
      <c r="B440" s="1440" t="s">
        <v>461</v>
      </c>
      <c r="C440" s="1998"/>
      <c r="D440" s="1208"/>
      <c r="E440" s="1203"/>
      <c r="F440" s="921"/>
      <c r="G440" s="899"/>
      <c r="H440" s="899"/>
      <c r="I440" s="1195"/>
      <c r="J440" s="182"/>
      <c r="K440" s="899"/>
      <c r="L440" s="899"/>
      <c r="M440" s="182"/>
      <c r="N440" s="182"/>
      <c r="O440" s="899"/>
      <c r="P440" s="899"/>
      <c r="Q440" s="183"/>
      <c r="R440" s="1210"/>
    </row>
    <row r="441" spans="1:18" s="931" customFormat="1">
      <c r="A441" s="1997"/>
      <c r="B441" s="1645" t="s">
        <v>462</v>
      </c>
      <c r="C441" s="1998"/>
      <c r="D441" s="1208"/>
      <c r="E441" s="1203"/>
      <c r="F441" s="921"/>
      <c r="G441" s="899"/>
      <c r="H441" s="899"/>
      <c r="I441" s="1195"/>
      <c r="J441" s="182"/>
      <c r="K441" s="899"/>
      <c r="L441" s="899"/>
      <c r="M441" s="182"/>
      <c r="N441" s="182"/>
      <c r="O441" s="899"/>
      <c r="P441" s="899"/>
      <c r="Q441" s="183"/>
      <c r="R441" s="1210"/>
    </row>
    <row r="442" spans="1:18" s="931" customFormat="1">
      <c r="A442" s="1997"/>
      <c r="B442" s="1214"/>
      <c r="C442" s="1998"/>
      <c r="D442" s="1208"/>
      <c r="E442" s="1203"/>
      <c r="F442" s="921"/>
      <c r="G442" s="899"/>
      <c r="H442" s="899"/>
      <c r="I442" s="1195"/>
      <c r="J442" s="182"/>
      <c r="K442" s="899"/>
      <c r="L442" s="899"/>
      <c r="M442" s="182"/>
      <c r="N442" s="182"/>
      <c r="O442" s="899"/>
      <c r="P442" s="899"/>
      <c r="Q442" s="183"/>
      <c r="R442" s="1210"/>
    </row>
    <row r="443" spans="1:18" s="931" customFormat="1">
      <c r="A443" s="349" t="s">
        <v>183</v>
      </c>
      <c r="B443" s="119"/>
      <c r="C443" s="1209"/>
      <c r="D443" s="1208"/>
      <c r="E443" s="1203"/>
      <c r="F443" s="921"/>
      <c r="G443" s="969"/>
      <c r="H443" s="899"/>
      <c r="I443" s="1195"/>
      <c r="J443" s="182"/>
      <c r="K443" s="899"/>
      <c r="L443" s="899"/>
      <c r="M443" s="182"/>
      <c r="N443" s="182"/>
      <c r="O443" s="899"/>
      <c r="P443" s="899"/>
      <c r="Q443" s="183"/>
      <c r="R443" s="1210"/>
    </row>
    <row r="444" spans="1:18" s="931" customFormat="1">
      <c r="A444" s="118"/>
      <c r="B444" s="1079" t="s">
        <v>7</v>
      </c>
      <c r="C444" s="1215"/>
      <c r="D444" s="1208"/>
      <c r="E444" s="1203"/>
      <c r="F444" s="921"/>
      <c r="G444" s="969"/>
      <c r="H444" s="899"/>
      <c r="I444" s="1195"/>
      <c r="J444" s="182"/>
      <c r="K444" s="899"/>
      <c r="L444" s="899"/>
      <c r="M444" s="182"/>
      <c r="N444" s="182"/>
      <c r="O444" s="899"/>
      <c r="P444" s="899"/>
      <c r="Q444" s="183"/>
      <c r="R444" s="1210"/>
    </row>
    <row r="445" spans="1:18" s="931" customFormat="1">
      <c r="A445" s="118"/>
      <c r="B445" s="110"/>
      <c r="C445" s="1215"/>
      <c r="D445" s="1208"/>
      <c r="E445" s="1203"/>
      <c r="F445" s="921"/>
      <c r="G445" s="899"/>
      <c r="H445" s="899"/>
      <c r="I445" s="1195"/>
      <c r="J445" s="182"/>
      <c r="K445" s="899"/>
      <c r="L445" s="899"/>
      <c r="M445" s="182"/>
      <c r="N445" s="182"/>
      <c r="O445" s="899"/>
      <c r="P445" s="899"/>
      <c r="Q445" s="183"/>
      <c r="R445" s="1210"/>
    </row>
    <row r="446" spans="1:18" s="931" customFormat="1">
      <c r="A446" s="118"/>
      <c r="B446" s="110"/>
      <c r="C446" s="1215"/>
      <c r="D446" s="1208"/>
      <c r="E446" s="1203"/>
      <c r="F446" s="921"/>
      <c r="G446" s="899"/>
      <c r="H446" s="899"/>
      <c r="I446" s="1195"/>
      <c r="J446" s="182"/>
      <c r="K446" s="899"/>
      <c r="L446" s="899"/>
      <c r="M446" s="182"/>
      <c r="N446" s="182"/>
      <c r="O446" s="899"/>
      <c r="P446" s="899"/>
      <c r="Q446" s="183"/>
      <c r="R446" s="1210"/>
    </row>
    <row r="447" spans="1:18" s="931" customFormat="1">
      <c r="A447" s="118"/>
      <c r="B447" s="1214" t="s">
        <v>46</v>
      </c>
      <c r="C447" s="1213">
        <f>SUM(D429:D442)+SUM(C443:C446)</f>
        <v>1940000</v>
      </c>
      <c r="D447" s="1208"/>
      <c r="E447" s="1203"/>
      <c r="F447" s="921"/>
      <c r="G447" s="899"/>
      <c r="H447" s="899"/>
      <c r="I447" s="1195"/>
      <c r="J447" s="182"/>
      <c r="K447" s="899"/>
      <c r="L447" s="899"/>
      <c r="M447" s="182"/>
      <c r="N447" s="182"/>
      <c r="O447" s="899"/>
      <c r="P447" s="899"/>
      <c r="Q447" s="183"/>
      <c r="R447" s="1210"/>
    </row>
    <row r="448" spans="1:18" s="931" customFormat="1">
      <c r="A448" s="1225"/>
      <c r="B448" s="1224"/>
      <c r="C448" s="1223"/>
      <c r="D448" s="1222"/>
      <c r="E448" s="1221"/>
      <c r="F448" s="925"/>
      <c r="G448" s="896"/>
      <c r="H448" s="896"/>
      <c r="I448" s="1220"/>
      <c r="J448" s="893"/>
      <c r="K448" s="896"/>
      <c r="L448" s="896"/>
      <c r="M448" s="893"/>
      <c r="N448" s="893"/>
      <c r="O448" s="896"/>
      <c r="P448" s="896"/>
      <c r="Q448" s="1219"/>
      <c r="R448" s="1210"/>
    </row>
    <row r="449" spans="1:18" s="931" customFormat="1">
      <c r="A449" s="1997" t="s">
        <v>185</v>
      </c>
      <c r="B449" s="1214"/>
      <c r="C449" s="1998" t="s">
        <v>477</v>
      </c>
      <c r="D449" s="1208"/>
      <c r="E449" s="1203"/>
      <c r="F449" s="921"/>
      <c r="G449" s="899"/>
      <c r="H449" s="899"/>
      <c r="I449" s="1195"/>
      <c r="J449" s="182"/>
      <c r="K449" s="899"/>
      <c r="L449" s="899"/>
      <c r="M449" s="182"/>
      <c r="N449" s="182"/>
      <c r="O449" s="899"/>
      <c r="P449" s="899"/>
      <c r="Q449" s="183"/>
      <c r="R449" s="1210"/>
    </row>
    <row r="450" spans="1:18" s="931" customFormat="1">
      <c r="A450" s="2506" t="s">
        <v>478</v>
      </c>
      <c r="B450" s="1214"/>
      <c r="C450" s="1781" t="s">
        <v>479</v>
      </c>
      <c r="D450" s="1208"/>
      <c r="E450" s="1203"/>
      <c r="F450" s="921"/>
      <c r="G450" s="899"/>
      <c r="H450" s="899"/>
      <c r="I450" s="1195"/>
      <c r="J450" s="182"/>
      <c r="K450" s="899"/>
      <c r="L450" s="899"/>
      <c r="M450" s="182"/>
      <c r="N450" s="182"/>
      <c r="O450" s="899"/>
      <c r="P450" s="899"/>
      <c r="Q450" s="183"/>
      <c r="R450" s="1210"/>
    </row>
    <row r="451" spans="1:18" s="931" customFormat="1">
      <c r="A451" s="2000">
        <v>5408052</v>
      </c>
      <c r="B451" s="1591" t="s">
        <v>335</v>
      </c>
      <c r="C451" s="1998" t="s">
        <v>480</v>
      </c>
      <c r="D451" s="1208">
        <v>1040000</v>
      </c>
      <c r="E451" s="1203"/>
      <c r="F451" s="921" t="s">
        <v>25</v>
      </c>
      <c r="G451" s="969">
        <v>44074</v>
      </c>
      <c r="H451" s="899" t="s">
        <v>481</v>
      </c>
      <c r="I451" s="1195">
        <v>950000</v>
      </c>
      <c r="J451" s="182"/>
      <c r="K451" s="899"/>
      <c r="L451" s="899" t="s">
        <v>449</v>
      </c>
      <c r="M451" s="182"/>
      <c r="N451" s="182" t="s">
        <v>449</v>
      </c>
      <c r="O451" s="899"/>
      <c r="P451" s="899"/>
      <c r="Q451" s="183"/>
      <c r="R451" s="1210"/>
    </row>
    <row r="452" spans="1:18" s="931" customFormat="1">
      <c r="A452" s="1997"/>
      <c r="B452" s="1214"/>
      <c r="C452" s="1998"/>
      <c r="D452" s="1208"/>
      <c r="E452" s="1203"/>
      <c r="F452" s="921"/>
      <c r="G452" s="969"/>
      <c r="H452" s="899"/>
      <c r="I452" s="1195"/>
      <c r="J452" s="182"/>
      <c r="K452" s="899"/>
      <c r="L452" s="899"/>
      <c r="M452" s="182"/>
      <c r="N452" s="182"/>
      <c r="O452" s="899"/>
      <c r="P452" s="899"/>
      <c r="Q452" s="183"/>
      <c r="R452" s="1210"/>
    </row>
    <row r="453" spans="1:18" s="931" customFormat="1">
      <c r="A453" s="1997"/>
      <c r="B453" s="1445" t="s">
        <v>460</v>
      </c>
      <c r="C453" s="1998"/>
      <c r="D453" s="1208"/>
      <c r="E453" s="1203"/>
      <c r="F453" s="921"/>
      <c r="G453" s="969"/>
      <c r="H453" s="899"/>
      <c r="I453" s="1195"/>
      <c r="J453" s="182"/>
      <c r="K453" s="899"/>
      <c r="L453" s="899"/>
      <c r="M453" s="182"/>
      <c r="N453" s="182"/>
      <c r="O453" s="899"/>
      <c r="P453" s="899"/>
      <c r="Q453" s="183"/>
      <c r="R453" s="1210"/>
    </row>
    <row r="454" spans="1:18" s="931" customFormat="1">
      <c r="A454" s="1997"/>
      <c r="B454" s="1440" t="s">
        <v>461</v>
      </c>
      <c r="C454" s="1998"/>
      <c r="D454" s="1208"/>
      <c r="E454" s="1203"/>
      <c r="F454" s="921"/>
      <c r="G454" s="969"/>
      <c r="H454" s="899"/>
      <c r="I454" s="1195"/>
      <c r="J454" s="182"/>
      <c r="K454" s="899"/>
      <c r="L454" s="899"/>
      <c r="M454" s="182"/>
      <c r="N454" s="182"/>
      <c r="O454" s="899"/>
      <c r="P454" s="899"/>
      <c r="Q454" s="183"/>
      <c r="R454" s="1210"/>
    </row>
    <row r="455" spans="1:18" s="931" customFormat="1">
      <c r="A455" s="1997"/>
      <c r="B455" s="1645" t="s">
        <v>462</v>
      </c>
      <c r="C455" s="1998"/>
      <c r="D455" s="1208"/>
      <c r="E455" s="1203"/>
      <c r="F455" s="921"/>
      <c r="G455" s="969"/>
      <c r="H455" s="899"/>
      <c r="I455" s="1195"/>
      <c r="J455" s="182"/>
      <c r="K455" s="899"/>
      <c r="L455" s="899"/>
      <c r="M455" s="182"/>
      <c r="N455" s="182"/>
      <c r="O455" s="899"/>
      <c r="P455" s="899"/>
      <c r="Q455" s="183"/>
      <c r="R455" s="1210"/>
    </row>
    <row r="456" spans="1:18" s="931" customFormat="1">
      <c r="A456" s="2531"/>
      <c r="B456" s="1645"/>
      <c r="C456" s="1998"/>
      <c r="D456" s="1208"/>
      <c r="E456" s="1203"/>
      <c r="F456" s="921"/>
      <c r="G456" s="969"/>
      <c r="H456" s="899"/>
      <c r="I456" s="1195"/>
      <c r="J456" s="182"/>
      <c r="K456" s="899"/>
      <c r="L456" s="899"/>
      <c r="M456" s="182"/>
      <c r="N456" s="182"/>
      <c r="O456" s="899"/>
      <c r="P456" s="899"/>
      <c r="Q456" s="183"/>
      <c r="R456" s="1210"/>
    </row>
    <row r="457" spans="1:18" s="931" customFormat="1">
      <c r="A457" s="2613" t="s">
        <v>482</v>
      </c>
      <c r="B457" s="1214"/>
      <c r="C457" s="1998"/>
      <c r="D457" s="1208"/>
      <c r="E457" s="1203"/>
      <c r="F457" s="921"/>
      <c r="G457" s="969"/>
      <c r="H457" s="899"/>
      <c r="I457" s="1195"/>
      <c r="J457" s="182"/>
      <c r="K457" s="899"/>
      <c r="L457" s="899"/>
      <c r="M457" s="182"/>
      <c r="N457" s="182"/>
      <c r="O457" s="899"/>
      <c r="P457" s="899"/>
      <c r="Q457" s="183"/>
      <c r="R457" s="1210"/>
    </row>
    <row r="458" spans="1:18" s="931" customFormat="1">
      <c r="A458" s="1997">
        <v>5409047</v>
      </c>
      <c r="B458" s="1645" t="s">
        <v>454</v>
      </c>
      <c r="C458" s="1998" t="s">
        <v>483</v>
      </c>
      <c r="D458" s="1208">
        <v>705000</v>
      </c>
      <c r="E458" s="1203"/>
      <c r="F458" s="921" t="s">
        <v>31</v>
      </c>
      <c r="G458" s="969">
        <v>44092</v>
      </c>
      <c r="H458" s="899" t="s">
        <v>262</v>
      </c>
      <c r="I458" s="1195">
        <v>615000</v>
      </c>
      <c r="J458" s="182"/>
      <c r="K458" s="899"/>
      <c r="L458" s="899" t="s">
        <v>449</v>
      </c>
      <c r="M458" s="182"/>
      <c r="N458" s="182" t="s">
        <v>449</v>
      </c>
      <c r="O458" s="899"/>
      <c r="P458" s="899"/>
      <c r="Q458" s="183"/>
      <c r="R458" s="1210"/>
    </row>
    <row r="459" spans="1:18" s="931" customFormat="1">
      <c r="A459" s="1997"/>
      <c r="B459" s="1645"/>
      <c r="C459" s="1998"/>
      <c r="D459" s="1208"/>
      <c r="E459" s="1203"/>
      <c r="F459" s="921"/>
      <c r="G459" s="969"/>
      <c r="H459" s="899"/>
      <c r="I459" s="1195"/>
      <c r="J459" s="182"/>
      <c r="K459" s="899"/>
      <c r="L459" s="899"/>
      <c r="M459" s="182"/>
      <c r="N459" s="182"/>
      <c r="O459" s="899"/>
      <c r="P459" s="899"/>
      <c r="Q459" s="183"/>
      <c r="R459" s="1210"/>
    </row>
    <row r="460" spans="1:18" s="931" customFormat="1">
      <c r="A460" s="1997"/>
      <c r="B460" s="1445" t="s">
        <v>484</v>
      </c>
      <c r="C460" s="1998"/>
      <c r="D460" s="1208"/>
      <c r="E460" s="1203"/>
      <c r="F460" s="921"/>
      <c r="G460" s="969"/>
      <c r="H460" s="899"/>
      <c r="I460" s="1195"/>
      <c r="J460" s="182"/>
      <c r="K460" s="899"/>
      <c r="L460" s="899"/>
      <c r="M460" s="182"/>
      <c r="N460" s="182"/>
      <c r="O460" s="899"/>
      <c r="P460" s="899"/>
      <c r="Q460" s="183"/>
      <c r="R460" s="1210"/>
    </row>
    <row r="461" spans="1:18" s="931" customFormat="1">
      <c r="A461" s="1997"/>
      <c r="B461" s="1440" t="s">
        <v>440</v>
      </c>
      <c r="C461" s="1998"/>
      <c r="D461" s="1208"/>
      <c r="E461" s="1203"/>
      <c r="F461" s="921"/>
      <c r="G461" s="969"/>
      <c r="H461" s="899"/>
      <c r="I461" s="1195"/>
      <c r="J461" s="182"/>
      <c r="K461" s="899"/>
      <c r="L461" s="899"/>
      <c r="M461" s="182"/>
      <c r="N461" s="182"/>
      <c r="O461" s="899"/>
      <c r="P461" s="899"/>
      <c r="Q461" s="183"/>
      <c r="R461" s="1210"/>
    </row>
    <row r="462" spans="1:18" s="931" customFormat="1">
      <c r="A462" s="1997"/>
      <c r="B462" s="1645"/>
      <c r="C462" s="1998"/>
      <c r="D462" s="1208"/>
      <c r="E462" s="1203"/>
      <c r="F462" s="921"/>
      <c r="G462" s="969"/>
      <c r="H462" s="899"/>
      <c r="I462" s="1195"/>
      <c r="J462" s="182"/>
      <c r="K462" s="899"/>
      <c r="L462" s="899"/>
      <c r="M462" s="182"/>
      <c r="N462" s="182"/>
      <c r="O462" s="899"/>
      <c r="P462" s="899"/>
      <c r="Q462" s="183"/>
      <c r="R462" s="1210"/>
    </row>
    <row r="463" spans="1:18" s="931" customFormat="1">
      <c r="A463" s="1997"/>
      <c r="B463" s="1645"/>
      <c r="C463" s="1998"/>
      <c r="D463" s="1208"/>
      <c r="E463" s="1203"/>
      <c r="F463" s="921"/>
      <c r="G463" s="969"/>
      <c r="H463" s="899"/>
      <c r="I463" s="1195"/>
      <c r="J463" s="182"/>
      <c r="K463" s="899"/>
      <c r="L463" s="899"/>
      <c r="M463" s="182"/>
      <c r="N463" s="182"/>
      <c r="O463" s="899"/>
      <c r="P463" s="899"/>
      <c r="Q463" s="183"/>
      <c r="R463" s="1210"/>
    </row>
    <row r="464" spans="1:18" s="931" customFormat="1">
      <c r="A464" s="2506" t="s">
        <v>474</v>
      </c>
      <c r="B464" s="1645"/>
      <c r="C464" s="1998"/>
      <c r="D464" s="1208"/>
      <c r="E464" s="1203"/>
      <c r="F464" s="921"/>
      <c r="G464" s="969"/>
      <c r="H464" s="899"/>
      <c r="I464" s="1195"/>
      <c r="J464" s="182"/>
      <c r="K464" s="899"/>
      <c r="L464" s="899"/>
      <c r="M464" s="182"/>
      <c r="N464" s="182"/>
      <c r="O464" s="899"/>
      <c r="P464" s="899"/>
      <c r="Q464" s="183"/>
      <c r="R464" s="1210"/>
    </row>
    <row r="465" spans="1:18" s="931" customFormat="1">
      <c r="A465" s="2000">
        <v>5409062</v>
      </c>
      <c r="B465" s="1679" t="s">
        <v>364</v>
      </c>
      <c r="C465" s="1998" t="s">
        <v>485</v>
      </c>
      <c r="D465" s="1208">
        <v>645000</v>
      </c>
      <c r="E465" s="1203"/>
      <c r="F465" s="921" t="s">
        <v>31</v>
      </c>
      <c r="G465" s="969">
        <v>44098</v>
      </c>
      <c r="H465" s="899" t="s">
        <v>456</v>
      </c>
      <c r="I465" s="1195">
        <v>548000</v>
      </c>
      <c r="J465" s="182"/>
      <c r="K465" s="899"/>
      <c r="L465" s="899" t="s">
        <v>449</v>
      </c>
      <c r="M465" s="182"/>
      <c r="N465" s="182" t="s">
        <v>449</v>
      </c>
      <c r="O465" s="899"/>
      <c r="P465" s="899"/>
      <c r="Q465" s="183"/>
      <c r="R465" s="1210"/>
    </row>
    <row r="466" spans="1:18" s="931" customFormat="1">
      <c r="A466" s="2000">
        <v>5409063</v>
      </c>
      <c r="B466" s="1679" t="s">
        <v>454</v>
      </c>
      <c r="C466" s="1998" t="s">
        <v>486</v>
      </c>
      <c r="D466" s="1208">
        <v>686000</v>
      </c>
      <c r="E466" s="1203"/>
      <c r="F466" s="921" t="s">
        <v>25</v>
      </c>
      <c r="G466" s="969">
        <v>44098</v>
      </c>
      <c r="H466" s="899" t="s">
        <v>487</v>
      </c>
      <c r="I466" s="1195">
        <v>580000</v>
      </c>
      <c r="J466" s="182"/>
      <c r="K466" s="899"/>
      <c r="L466" s="899" t="s">
        <v>449</v>
      </c>
      <c r="M466" s="182"/>
      <c r="N466" s="182" t="s">
        <v>449</v>
      </c>
      <c r="O466" s="899"/>
      <c r="P466" s="899"/>
      <c r="Q466" s="183"/>
      <c r="R466" s="1210"/>
    </row>
    <row r="467" spans="1:18" s="931" customFormat="1">
      <c r="A467" s="1997"/>
      <c r="B467" s="1890"/>
      <c r="C467" s="1998"/>
      <c r="D467" s="1208"/>
      <c r="E467" s="1203"/>
      <c r="F467" s="921"/>
      <c r="G467" s="969"/>
      <c r="H467" s="899"/>
      <c r="I467" s="1195"/>
      <c r="J467" s="182"/>
      <c r="K467" s="899"/>
      <c r="L467" s="899"/>
      <c r="M467" s="182"/>
      <c r="N467" s="182"/>
      <c r="O467" s="899"/>
      <c r="P467" s="899"/>
      <c r="Q467" s="183"/>
      <c r="R467" s="1210"/>
    </row>
    <row r="468" spans="1:18" s="931" customFormat="1">
      <c r="A468" s="1997"/>
      <c r="B468" s="1445" t="s">
        <v>460</v>
      </c>
      <c r="C468" s="1998"/>
      <c r="D468" s="1208"/>
      <c r="E468" s="1203"/>
      <c r="F468" s="921"/>
      <c r="G468" s="969"/>
      <c r="H468" s="899"/>
      <c r="I468" s="1195"/>
      <c r="J468" s="182"/>
      <c r="K468" s="899"/>
      <c r="L468" s="899"/>
      <c r="M468" s="182"/>
      <c r="N468" s="182"/>
      <c r="O468" s="899"/>
      <c r="P468" s="899"/>
      <c r="Q468" s="183"/>
      <c r="R468" s="1210"/>
    </row>
    <row r="469" spans="1:18" s="931" customFormat="1">
      <c r="A469" s="1997"/>
      <c r="B469" s="1440" t="s">
        <v>461</v>
      </c>
      <c r="C469" s="1998"/>
      <c r="D469" s="1208"/>
      <c r="E469" s="1203"/>
      <c r="F469" s="921"/>
      <c r="G469" s="899"/>
      <c r="H469" s="899"/>
      <c r="I469" s="1195"/>
      <c r="J469" s="182"/>
      <c r="K469" s="899"/>
      <c r="L469" s="899"/>
      <c r="M469" s="182"/>
      <c r="N469" s="182"/>
      <c r="O469" s="899"/>
      <c r="P469" s="899"/>
      <c r="Q469" s="183"/>
      <c r="R469" s="1210"/>
    </row>
    <row r="470" spans="1:18" s="931" customFormat="1">
      <c r="A470" s="1997"/>
      <c r="B470" s="1645" t="s">
        <v>462</v>
      </c>
      <c r="C470" s="1998"/>
      <c r="D470" s="1208"/>
      <c r="E470" s="1203"/>
      <c r="F470" s="921"/>
      <c r="G470" s="899"/>
      <c r="H470" s="899"/>
      <c r="I470" s="1195"/>
      <c r="J470" s="182"/>
      <c r="K470" s="899"/>
      <c r="L470" s="899"/>
      <c r="M470" s="182"/>
      <c r="N470" s="182"/>
      <c r="O470" s="899"/>
      <c r="P470" s="899"/>
      <c r="Q470" s="183"/>
      <c r="R470" s="1210"/>
    </row>
    <row r="471" spans="1:18" s="931" customFormat="1">
      <c r="A471" s="1997"/>
      <c r="B471" s="1214"/>
      <c r="C471" s="1998"/>
      <c r="D471" s="1208"/>
      <c r="E471" s="1203"/>
      <c r="F471" s="921"/>
      <c r="G471" s="899"/>
      <c r="H471" s="899"/>
      <c r="I471" s="1195"/>
      <c r="J471" s="182"/>
      <c r="K471" s="899"/>
      <c r="L471" s="899"/>
      <c r="M471" s="182"/>
      <c r="N471" s="182"/>
      <c r="O471" s="899"/>
      <c r="P471" s="899"/>
      <c r="Q471" s="183"/>
      <c r="R471" s="1210"/>
    </row>
    <row r="472" spans="1:18" s="931" customFormat="1">
      <c r="A472" s="349" t="s">
        <v>194</v>
      </c>
      <c r="B472" s="119"/>
      <c r="C472" s="1209"/>
      <c r="D472" s="1208"/>
      <c r="E472" s="1203"/>
      <c r="F472" s="921"/>
      <c r="G472" s="969"/>
      <c r="H472" s="899"/>
      <c r="I472" s="1195"/>
      <c r="J472" s="182"/>
      <c r="K472" s="899"/>
      <c r="L472" s="899"/>
      <c r="M472" s="182"/>
      <c r="N472" s="182"/>
      <c r="O472" s="899"/>
      <c r="P472" s="899"/>
      <c r="Q472" s="183"/>
      <c r="R472" s="1210"/>
    </row>
    <row r="473" spans="1:18" s="931" customFormat="1">
      <c r="A473" s="118"/>
      <c r="B473" s="1079" t="s">
        <v>7</v>
      </c>
      <c r="C473" s="1215"/>
      <c r="D473" s="1208"/>
      <c r="E473" s="1203"/>
      <c r="F473" s="921"/>
      <c r="G473" s="969"/>
      <c r="H473" s="899"/>
      <c r="I473" s="1195"/>
      <c r="J473" s="182"/>
      <c r="K473" s="899"/>
      <c r="L473" s="899"/>
      <c r="M473" s="182"/>
      <c r="N473" s="182"/>
      <c r="O473" s="899"/>
      <c r="P473" s="899"/>
      <c r="Q473" s="183"/>
      <c r="R473" s="1210"/>
    </row>
    <row r="474" spans="1:18" s="931" customFormat="1">
      <c r="A474" s="118"/>
      <c r="B474" s="110"/>
      <c r="C474" s="1215"/>
      <c r="D474" s="1208"/>
      <c r="E474" s="1203"/>
      <c r="F474" s="921"/>
      <c r="G474" s="899"/>
      <c r="H474" s="899"/>
      <c r="I474" s="1195"/>
      <c r="J474" s="182"/>
      <c r="K474" s="899"/>
      <c r="L474" s="899"/>
      <c r="M474" s="182"/>
      <c r="N474" s="182"/>
      <c r="O474" s="899"/>
      <c r="P474" s="899"/>
      <c r="Q474" s="183"/>
      <c r="R474" s="1210"/>
    </row>
    <row r="475" spans="1:18" s="931" customFormat="1">
      <c r="A475" s="118"/>
      <c r="B475" s="110"/>
      <c r="C475" s="1215"/>
      <c r="D475" s="1208"/>
      <c r="E475" s="1203"/>
      <c r="F475" s="921"/>
      <c r="G475" s="899"/>
      <c r="H475" s="899"/>
      <c r="I475" s="1195"/>
      <c r="J475" s="182"/>
      <c r="K475" s="899"/>
      <c r="L475" s="899"/>
      <c r="M475" s="182"/>
      <c r="N475" s="182"/>
      <c r="O475" s="899"/>
      <c r="P475" s="899"/>
      <c r="Q475" s="183"/>
      <c r="R475" s="1210"/>
    </row>
    <row r="476" spans="1:18" s="931" customFormat="1">
      <c r="A476" s="118"/>
      <c r="B476" s="1214" t="s">
        <v>46</v>
      </c>
      <c r="C476" s="1213">
        <f>SUM(D449:D471)+SUM(C472:C475)</f>
        <v>3076000</v>
      </c>
      <c r="D476" s="1208"/>
      <c r="E476" s="1203"/>
      <c r="F476" s="921"/>
      <c r="G476" s="899"/>
      <c r="H476" s="899"/>
      <c r="I476" s="1195"/>
      <c r="J476" s="182"/>
      <c r="K476" s="899"/>
      <c r="L476" s="899"/>
      <c r="M476" s="182"/>
      <c r="N476" s="182"/>
      <c r="O476" s="899"/>
      <c r="P476" s="899"/>
      <c r="Q476" s="183"/>
      <c r="R476" s="1210"/>
    </row>
    <row r="477" spans="1:18" s="931" customFormat="1">
      <c r="A477" s="1225"/>
      <c r="B477" s="1224"/>
      <c r="C477" s="1223"/>
      <c r="D477" s="1222"/>
      <c r="E477" s="1221"/>
      <c r="F477" s="925"/>
      <c r="G477" s="896"/>
      <c r="H477" s="896"/>
      <c r="I477" s="1220"/>
      <c r="J477" s="893"/>
      <c r="K477" s="896"/>
      <c r="L477" s="896"/>
      <c r="M477" s="893"/>
      <c r="N477" s="893"/>
      <c r="O477" s="896"/>
      <c r="P477" s="896"/>
      <c r="Q477" s="1219"/>
      <c r="R477" s="1210"/>
    </row>
    <row r="478" spans="1:18" s="931" customFormat="1">
      <c r="A478" s="1997" t="s">
        <v>196</v>
      </c>
      <c r="B478" s="1214"/>
      <c r="C478" s="1998" t="s">
        <v>488</v>
      </c>
      <c r="D478" s="1208"/>
      <c r="E478" s="1203"/>
      <c r="F478" s="921"/>
      <c r="G478" s="899"/>
      <c r="H478" s="899"/>
      <c r="I478" s="1195"/>
      <c r="J478" s="182"/>
      <c r="K478" s="899"/>
      <c r="L478" s="899"/>
      <c r="M478" s="182"/>
      <c r="N478" s="182"/>
      <c r="O478" s="899"/>
      <c r="P478" s="899"/>
      <c r="Q478" s="183"/>
      <c r="R478" s="1210"/>
    </row>
    <row r="479" spans="1:18" s="931" customFormat="1">
      <c r="A479" s="2506" t="s">
        <v>489</v>
      </c>
      <c r="B479" s="1214"/>
      <c r="C479" s="1781" t="s">
        <v>490</v>
      </c>
      <c r="D479" s="1208"/>
      <c r="E479" s="1203"/>
      <c r="F479" s="921"/>
      <c r="G479" s="1568"/>
      <c r="H479" s="899"/>
      <c r="I479" s="1195"/>
      <c r="J479" s="182"/>
      <c r="K479" s="899"/>
      <c r="L479" s="899"/>
      <c r="M479" s="182"/>
      <c r="N479" s="182"/>
      <c r="O479" s="899"/>
      <c r="P479" s="899"/>
      <c r="Q479" s="183"/>
      <c r="R479" s="1210"/>
    </row>
    <row r="480" spans="1:18" s="931" customFormat="1">
      <c r="A480" s="1997">
        <v>5411009</v>
      </c>
      <c r="B480" s="1679" t="s">
        <v>491</v>
      </c>
      <c r="C480" s="1998" t="s">
        <v>492</v>
      </c>
      <c r="D480" s="1208">
        <v>435000</v>
      </c>
      <c r="E480" s="1203"/>
      <c r="F480" s="921" t="s">
        <v>466</v>
      </c>
      <c r="G480" s="1568">
        <v>44140</v>
      </c>
      <c r="H480" s="899" t="s">
        <v>100</v>
      </c>
      <c r="I480" s="1195">
        <v>345000</v>
      </c>
      <c r="J480" s="182"/>
      <c r="K480" s="899"/>
      <c r="L480" s="899" t="s">
        <v>449</v>
      </c>
      <c r="M480" s="182"/>
      <c r="N480" s="182" t="s">
        <v>449</v>
      </c>
      <c r="O480" s="899"/>
      <c r="P480" s="899"/>
      <c r="Q480" s="183"/>
      <c r="R480" s="1210"/>
    </row>
    <row r="481" spans="1:18" s="931" customFormat="1">
      <c r="A481" s="1997"/>
      <c r="B481" s="1214"/>
      <c r="C481" s="1998"/>
      <c r="D481" s="1208"/>
      <c r="E481" s="1203"/>
      <c r="F481" s="921"/>
      <c r="G481" s="1568"/>
      <c r="H481" s="899"/>
      <c r="I481" s="1195"/>
      <c r="J481" s="182"/>
      <c r="K481" s="899"/>
      <c r="L481" s="899"/>
      <c r="M481" s="182"/>
      <c r="N481" s="182"/>
      <c r="O481" s="899"/>
      <c r="P481" s="899"/>
      <c r="Q481" s="183"/>
      <c r="R481" s="1210"/>
    </row>
    <row r="482" spans="1:18" s="931" customFormat="1">
      <c r="A482" s="1997"/>
      <c r="B482" s="1445" t="s">
        <v>493</v>
      </c>
      <c r="C482" s="1998"/>
      <c r="D482" s="1208"/>
      <c r="E482" s="1203"/>
      <c r="F482" s="921"/>
      <c r="G482" s="1568"/>
      <c r="H482" s="899"/>
      <c r="I482" s="1195"/>
      <c r="J482" s="182"/>
      <c r="K482" s="899"/>
      <c r="L482" s="899"/>
      <c r="M482" s="182"/>
      <c r="N482" s="182"/>
      <c r="O482" s="899"/>
      <c r="P482" s="899"/>
      <c r="Q482" s="183"/>
      <c r="R482" s="1210"/>
    </row>
    <row r="483" spans="1:18" s="931" customFormat="1">
      <c r="A483" s="1997"/>
      <c r="B483" s="1440" t="s">
        <v>440</v>
      </c>
      <c r="C483" s="1998"/>
      <c r="D483" s="1208"/>
      <c r="E483" s="1203"/>
      <c r="F483" s="921"/>
      <c r="G483" s="1568"/>
      <c r="H483" s="899"/>
      <c r="I483" s="1195"/>
      <c r="J483" s="182"/>
      <c r="K483" s="899"/>
      <c r="L483" s="899"/>
      <c r="M483" s="182"/>
      <c r="N483" s="182"/>
      <c r="O483" s="899"/>
      <c r="P483" s="899"/>
      <c r="Q483" s="183"/>
      <c r="R483" s="1210"/>
    </row>
    <row r="484" spans="1:18" s="931" customFormat="1">
      <c r="A484" s="1997"/>
      <c r="B484" s="1214"/>
      <c r="C484" s="1998"/>
      <c r="D484" s="1208"/>
      <c r="E484" s="1203"/>
      <c r="F484" s="921"/>
      <c r="G484" s="1568"/>
      <c r="H484" s="899"/>
      <c r="I484" s="1195"/>
      <c r="J484" s="182"/>
      <c r="K484" s="899"/>
      <c r="L484" s="899"/>
      <c r="M484" s="182"/>
      <c r="N484" s="182"/>
      <c r="O484" s="899"/>
      <c r="P484" s="899"/>
      <c r="Q484" s="183"/>
      <c r="R484" s="1210"/>
    </row>
    <row r="485" spans="1:18" s="931" customFormat="1">
      <c r="A485" s="1997"/>
      <c r="B485" s="1214"/>
      <c r="C485" s="1998"/>
      <c r="D485" s="1208"/>
      <c r="E485" s="1203"/>
      <c r="F485" s="921"/>
      <c r="G485" s="1568"/>
      <c r="H485" s="899"/>
      <c r="I485" s="1195"/>
      <c r="J485" s="182"/>
      <c r="K485" s="899"/>
      <c r="L485" s="899"/>
      <c r="M485" s="182"/>
      <c r="N485" s="182"/>
      <c r="O485" s="899"/>
      <c r="P485" s="899"/>
      <c r="Q485" s="183"/>
      <c r="R485" s="1210"/>
    </row>
    <row r="486" spans="1:18" s="931" customFormat="1">
      <c r="A486" s="1997"/>
      <c r="B486" s="1214"/>
      <c r="C486" s="1998"/>
      <c r="D486" s="1208"/>
      <c r="E486" s="1203"/>
      <c r="F486" s="921"/>
      <c r="G486" s="1568"/>
      <c r="H486" s="899"/>
      <c r="I486" s="1195"/>
      <c r="J486" s="182"/>
      <c r="K486" s="899"/>
      <c r="L486" s="899"/>
      <c r="M486" s="182"/>
      <c r="N486" s="182"/>
      <c r="O486" s="899"/>
      <c r="P486" s="899"/>
      <c r="Q486" s="183"/>
      <c r="R486" s="1210"/>
    </row>
    <row r="487" spans="1:18" s="931" customFormat="1">
      <c r="A487" s="349" t="s">
        <v>210</v>
      </c>
      <c r="B487" s="119"/>
      <c r="C487" s="1209"/>
      <c r="D487" s="1208"/>
      <c r="E487" s="1203"/>
      <c r="F487" s="921"/>
      <c r="G487" s="1568"/>
      <c r="H487" s="899"/>
      <c r="I487" s="1195"/>
      <c r="J487" s="182"/>
      <c r="K487" s="899"/>
      <c r="L487" s="899"/>
      <c r="M487" s="182"/>
      <c r="N487" s="182"/>
      <c r="O487" s="899"/>
      <c r="P487" s="899"/>
      <c r="Q487" s="183"/>
      <c r="R487" s="1210"/>
    </row>
    <row r="488" spans="1:18" s="931" customFormat="1">
      <c r="A488" s="118"/>
      <c r="B488" s="1079" t="s">
        <v>7</v>
      </c>
      <c r="C488" s="1215"/>
      <c r="D488" s="1208"/>
      <c r="E488" s="1203"/>
      <c r="F488" s="921"/>
      <c r="G488" s="1568"/>
      <c r="H488" s="899"/>
      <c r="I488" s="1195"/>
      <c r="J488" s="182"/>
      <c r="K488" s="899"/>
      <c r="L488" s="899"/>
      <c r="M488" s="182"/>
      <c r="N488" s="182"/>
      <c r="O488" s="899"/>
      <c r="P488" s="899"/>
      <c r="Q488" s="183"/>
      <c r="R488" s="1210"/>
    </row>
    <row r="489" spans="1:18" s="931" customFormat="1">
      <c r="A489" s="118"/>
      <c r="B489" s="110"/>
      <c r="C489" s="1215"/>
      <c r="D489" s="1208"/>
      <c r="E489" s="1203"/>
      <c r="F489" s="921"/>
      <c r="G489" s="1568"/>
      <c r="H489" s="899"/>
      <c r="I489" s="1195"/>
      <c r="J489" s="182"/>
      <c r="K489" s="899"/>
      <c r="L489" s="899"/>
      <c r="M489" s="182"/>
      <c r="N489" s="182"/>
      <c r="O489" s="899"/>
      <c r="P489" s="899"/>
      <c r="Q489" s="183"/>
      <c r="R489" s="1210"/>
    </row>
    <row r="490" spans="1:18" s="931" customFormat="1">
      <c r="A490" s="118"/>
      <c r="B490" s="110"/>
      <c r="C490" s="1215"/>
      <c r="D490" s="1208"/>
      <c r="E490" s="1203"/>
      <c r="F490" s="921"/>
      <c r="G490" s="1568"/>
      <c r="H490" s="899"/>
      <c r="I490" s="1195"/>
      <c r="J490" s="182"/>
      <c r="K490" s="899"/>
      <c r="L490" s="899"/>
      <c r="M490" s="182"/>
      <c r="N490" s="182"/>
      <c r="O490" s="899"/>
      <c r="P490" s="899"/>
      <c r="Q490" s="183"/>
      <c r="R490" s="1210"/>
    </row>
    <row r="491" spans="1:18" s="931" customFormat="1">
      <c r="A491" s="118"/>
      <c r="B491" s="1214" t="s">
        <v>46</v>
      </c>
      <c r="C491" s="1213">
        <f>SUM(D478:D486)+SUM(C487:C490)</f>
        <v>435000</v>
      </c>
      <c r="D491" s="1208"/>
      <c r="E491" s="1203"/>
      <c r="F491" s="921"/>
      <c r="G491" s="1568"/>
      <c r="H491" s="899"/>
      <c r="I491" s="1195"/>
      <c r="J491" s="182"/>
      <c r="K491" s="899"/>
      <c r="L491" s="899"/>
      <c r="M491" s="182"/>
      <c r="N491" s="182"/>
      <c r="O491" s="899"/>
      <c r="P491" s="899"/>
      <c r="Q491" s="183"/>
      <c r="R491" s="1210"/>
    </row>
    <row r="492" spans="1:18" s="931" customFormat="1">
      <c r="A492" s="1225"/>
      <c r="B492" s="1224"/>
      <c r="C492" s="1223"/>
      <c r="D492" s="1222"/>
      <c r="E492" s="1221"/>
      <c r="F492" s="925"/>
      <c r="G492" s="896"/>
      <c r="H492" s="896"/>
      <c r="I492" s="1220"/>
      <c r="J492" s="893"/>
      <c r="K492" s="896"/>
      <c r="L492" s="896"/>
      <c r="M492" s="893"/>
      <c r="N492" s="893"/>
      <c r="O492" s="896"/>
      <c r="P492" s="896"/>
      <c r="Q492" s="1219"/>
      <c r="R492" s="1210"/>
    </row>
    <row r="493" spans="1:18" s="931" customFormat="1">
      <c r="A493" s="1997" t="s">
        <v>212</v>
      </c>
      <c r="B493" s="1214"/>
      <c r="C493" s="1998" t="s">
        <v>494</v>
      </c>
      <c r="D493" s="1208"/>
      <c r="E493" s="1203"/>
      <c r="F493" s="921"/>
      <c r="G493" s="899"/>
      <c r="H493" s="899"/>
      <c r="I493" s="1195"/>
      <c r="J493" s="182"/>
      <c r="K493" s="899"/>
      <c r="L493" s="899"/>
      <c r="M493" s="182"/>
      <c r="N493" s="182"/>
      <c r="O493" s="899"/>
      <c r="P493" s="899"/>
      <c r="Q493" s="183"/>
      <c r="R493" s="1210"/>
    </row>
    <row r="494" spans="1:18" s="931" customFormat="1">
      <c r="A494" s="1817" t="s">
        <v>495</v>
      </c>
      <c r="B494" s="1214"/>
      <c r="C494" s="1781" t="s">
        <v>496</v>
      </c>
      <c r="D494" s="1208"/>
      <c r="E494" s="1203"/>
      <c r="F494" s="921"/>
      <c r="G494" s="1568"/>
      <c r="H494" s="899"/>
      <c r="I494" s="1195"/>
      <c r="J494" s="182"/>
      <c r="K494" s="899"/>
      <c r="L494" s="899"/>
      <c r="M494" s="182"/>
      <c r="N494" s="182"/>
      <c r="O494" s="899"/>
      <c r="P494" s="899"/>
      <c r="Q494" s="183"/>
      <c r="R494" s="1210"/>
    </row>
    <row r="495" spans="1:18" s="931" customFormat="1">
      <c r="A495" s="1997">
        <v>5412081</v>
      </c>
      <c r="B495" s="1645" t="s">
        <v>497</v>
      </c>
      <c r="C495" s="1998" t="s">
        <v>498</v>
      </c>
      <c r="D495" s="1208">
        <v>1190000</v>
      </c>
      <c r="E495" s="1203"/>
      <c r="F495" s="921" t="s">
        <v>98</v>
      </c>
      <c r="G495" s="1568">
        <v>44183</v>
      </c>
      <c r="H495" s="899" t="s">
        <v>400</v>
      </c>
      <c r="I495" s="1195">
        <v>1090000</v>
      </c>
      <c r="J495" s="182"/>
      <c r="K495" s="899"/>
      <c r="L495" s="899" t="s">
        <v>449</v>
      </c>
      <c r="M495" s="182"/>
      <c r="N495" s="182" t="s">
        <v>449</v>
      </c>
      <c r="O495" s="899"/>
      <c r="P495" s="899"/>
      <c r="Q495" s="183"/>
      <c r="R495" s="1210"/>
    </row>
    <row r="496" spans="1:18" s="931" customFormat="1">
      <c r="A496" s="1997"/>
      <c r="B496" s="1214"/>
      <c r="C496" s="1998"/>
      <c r="D496" s="1208"/>
      <c r="E496" s="1203"/>
      <c r="F496" s="921"/>
      <c r="G496" s="1568"/>
      <c r="H496" s="899"/>
      <c r="I496" s="1195"/>
      <c r="J496" s="182"/>
      <c r="K496" s="899"/>
      <c r="L496" s="899"/>
      <c r="M496" s="182"/>
      <c r="N496" s="182"/>
      <c r="O496" s="899"/>
      <c r="P496" s="899"/>
      <c r="Q496" s="183"/>
      <c r="R496" s="1210"/>
    </row>
    <row r="497" spans="1:18" s="931" customFormat="1">
      <c r="A497" s="1997"/>
      <c r="B497" s="1445" t="s">
        <v>499</v>
      </c>
      <c r="C497" s="1998"/>
      <c r="D497" s="1208"/>
      <c r="E497" s="1203"/>
      <c r="F497" s="921"/>
      <c r="G497" s="1568"/>
      <c r="H497" s="899"/>
      <c r="I497" s="1195"/>
      <c r="J497" s="182"/>
      <c r="K497" s="899"/>
      <c r="L497" s="899"/>
      <c r="M497" s="182"/>
      <c r="N497" s="182"/>
      <c r="O497" s="899"/>
      <c r="P497" s="899"/>
      <c r="Q497" s="183"/>
      <c r="R497" s="1210"/>
    </row>
    <row r="498" spans="1:18" s="931" customFormat="1">
      <c r="A498" s="1997"/>
      <c r="B498" s="1440" t="s">
        <v>440</v>
      </c>
      <c r="C498" s="1998"/>
      <c r="D498" s="1208"/>
      <c r="E498" s="1203"/>
      <c r="F498" s="921"/>
      <c r="G498" s="1568"/>
      <c r="H498" s="899"/>
      <c r="I498" s="1195"/>
      <c r="J498" s="182"/>
      <c r="K498" s="899"/>
      <c r="L498" s="899"/>
      <c r="M498" s="182"/>
      <c r="N498" s="182"/>
      <c r="O498" s="899"/>
      <c r="P498" s="899"/>
      <c r="Q498" s="183"/>
      <c r="R498" s="1210"/>
    </row>
    <row r="499" spans="1:18" s="931" customFormat="1">
      <c r="A499" s="1997"/>
      <c r="B499" s="1214"/>
      <c r="C499" s="1998"/>
      <c r="D499" s="1208"/>
      <c r="E499" s="1203"/>
      <c r="F499" s="921"/>
      <c r="G499" s="1568"/>
      <c r="H499" s="899"/>
      <c r="I499" s="1195"/>
      <c r="J499" s="182"/>
      <c r="K499" s="899"/>
      <c r="L499" s="899"/>
      <c r="M499" s="182"/>
      <c r="N499" s="182"/>
      <c r="O499" s="899"/>
      <c r="P499" s="899"/>
      <c r="Q499" s="183"/>
      <c r="R499" s="1210"/>
    </row>
    <row r="500" spans="1:18" s="931" customFormat="1">
      <c r="A500" s="1997"/>
      <c r="B500" s="1214"/>
      <c r="C500" s="1998"/>
      <c r="D500" s="1208"/>
      <c r="E500" s="1203"/>
      <c r="F500" s="921"/>
      <c r="G500" s="1568"/>
      <c r="H500" s="899"/>
      <c r="I500" s="1195"/>
      <c r="J500" s="182"/>
      <c r="K500" s="899"/>
      <c r="L500" s="899"/>
      <c r="M500" s="182"/>
      <c r="N500" s="182"/>
      <c r="O500" s="899"/>
      <c r="P500" s="899"/>
      <c r="Q500" s="183"/>
      <c r="R500" s="1210"/>
    </row>
    <row r="501" spans="1:18" s="931" customFormat="1">
      <c r="A501" s="349" t="s">
        <v>226</v>
      </c>
      <c r="B501" s="119"/>
      <c r="C501" s="1209"/>
      <c r="D501" s="1208"/>
      <c r="E501" s="1203"/>
      <c r="F501" s="921"/>
      <c r="G501" s="969"/>
      <c r="H501" s="899"/>
      <c r="I501" s="1195"/>
      <c r="J501" s="182"/>
      <c r="K501" s="899"/>
      <c r="L501" s="899"/>
      <c r="M501" s="182"/>
      <c r="N501" s="182"/>
      <c r="O501" s="899"/>
      <c r="P501" s="899"/>
      <c r="Q501" s="183"/>
      <c r="R501" s="1210"/>
    </row>
    <row r="502" spans="1:18" s="931" customFormat="1">
      <c r="A502" s="118"/>
      <c r="B502" s="1079" t="s">
        <v>7</v>
      </c>
      <c r="C502" s="1215"/>
      <c r="D502" s="1208"/>
      <c r="E502" s="1203"/>
      <c r="F502" s="921"/>
      <c r="G502" s="969"/>
      <c r="H502" s="899"/>
      <c r="I502" s="1195"/>
      <c r="J502" s="182"/>
      <c r="K502" s="899"/>
      <c r="L502" s="899"/>
      <c r="M502" s="182"/>
      <c r="N502" s="182"/>
      <c r="O502" s="899"/>
      <c r="P502" s="899"/>
      <c r="Q502" s="183"/>
      <c r="R502" s="1210"/>
    </row>
    <row r="503" spans="1:18" s="931" customFormat="1">
      <c r="A503" s="118"/>
      <c r="B503" s="110"/>
      <c r="C503" s="1215"/>
      <c r="D503" s="1208"/>
      <c r="E503" s="1203"/>
      <c r="F503" s="921"/>
      <c r="G503" s="899"/>
      <c r="H503" s="899"/>
      <c r="I503" s="1195"/>
      <c r="J503" s="182"/>
      <c r="K503" s="899"/>
      <c r="L503" s="899"/>
      <c r="M503" s="182"/>
      <c r="N503" s="182"/>
      <c r="O503" s="899"/>
      <c r="P503" s="899"/>
      <c r="Q503" s="183"/>
      <c r="R503" s="1210"/>
    </row>
    <row r="504" spans="1:18" s="931" customFormat="1">
      <c r="A504" s="118"/>
      <c r="B504" s="110"/>
      <c r="C504" s="1215"/>
      <c r="D504" s="1208"/>
      <c r="E504" s="1203"/>
      <c r="F504" s="921"/>
      <c r="G504" s="899"/>
      <c r="H504" s="899"/>
      <c r="I504" s="1195"/>
      <c r="J504" s="182"/>
      <c r="K504" s="899"/>
      <c r="L504" s="899"/>
      <c r="M504" s="182"/>
      <c r="N504" s="182"/>
      <c r="O504" s="899"/>
      <c r="P504" s="899"/>
      <c r="Q504" s="183"/>
      <c r="R504" s="1210"/>
    </row>
    <row r="505" spans="1:18" s="931" customFormat="1">
      <c r="A505" s="118"/>
      <c r="B505" s="1214" t="s">
        <v>46</v>
      </c>
      <c r="C505" s="1213">
        <f>SUM(D493:D500)+SUM(C501:C504)</f>
        <v>1190000</v>
      </c>
      <c r="D505" s="1208"/>
      <c r="E505" s="1203"/>
      <c r="F505" s="921"/>
      <c r="G505" s="899"/>
      <c r="H505" s="899"/>
      <c r="I505" s="1195"/>
      <c r="J505" s="182"/>
      <c r="K505" s="899"/>
      <c r="L505" s="899"/>
      <c r="M505" s="182"/>
      <c r="N505" s="182"/>
      <c r="O505" s="899"/>
      <c r="P505" s="899"/>
      <c r="Q505" s="183"/>
      <c r="R505" s="1210"/>
    </row>
    <row r="506" spans="1:18" s="931" customFormat="1">
      <c r="A506" s="1225"/>
      <c r="B506" s="1224"/>
      <c r="C506" s="1223"/>
      <c r="D506" s="1222"/>
      <c r="E506" s="1221"/>
      <c r="F506" s="925"/>
      <c r="G506" s="896"/>
      <c r="H506" s="896"/>
      <c r="I506" s="1220"/>
      <c r="J506" s="893"/>
      <c r="K506" s="896"/>
      <c r="L506" s="896"/>
      <c r="M506" s="893"/>
      <c r="N506" s="893"/>
      <c r="O506" s="896"/>
      <c r="P506" s="896"/>
      <c r="Q506" s="1219"/>
      <c r="R506" s="1210"/>
    </row>
    <row r="507" spans="1:18" s="931" customFormat="1">
      <c r="A507" s="1997" t="s">
        <v>228</v>
      </c>
      <c r="B507" s="1214"/>
      <c r="C507" s="1998" t="s">
        <v>500</v>
      </c>
      <c r="D507" s="1208"/>
      <c r="E507" s="1203"/>
      <c r="F507" s="921"/>
      <c r="G507" s="899"/>
      <c r="H507" s="899"/>
      <c r="I507" s="1195"/>
      <c r="J507" s="182"/>
      <c r="K507" s="899"/>
      <c r="L507" s="899"/>
      <c r="M507" s="182"/>
      <c r="N507" s="182"/>
      <c r="O507" s="899"/>
      <c r="P507" s="899"/>
      <c r="Q507" s="183"/>
      <c r="R507" s="1210"/>
    </row>
    <row r="508" spans="1:18" s="931" customFormat="1">
      <c r="A508" s="1817" t="s">
        <v>495</v>
      </c>
      <c r="B508" s="1214"/>
      <c r="C508" s="1781" t="s">
        <v>501</v>
      </c>
      <c r="D508" s="1208"/>
      <c r="E508" s="1203"/>
      <c r="F508" s="921"/>
      <c r="G508" s="1568"/>
      <c r="H508" s="899"/>
      <c r="I508" s="1195"/>
      <c r="J508" s="182"/>
      <c r="K508" s="899"/>
      <c r="L508" s="899"/>
      <c r="M508" s="182"/>
      <c r="N508" s="182"/>
      <c r="O508" s="899"/>
      <c r="P508" s="899"/>
      <c r="Q508" s="183"/>
      <c r="R508" s="1210"/>
    </row>
    <row r="509" spans="1:18" s="931" customFormat="1">
      <c r="A509" s="1997">
        <v>5501046</v>
      </c>
      <c r="B509" s="1645" t="s">
        <v>502</v>
      </c>
      <c r="C509" s="1999" t="s">
        <v>503</v>
      </c>
      <c r="D509" s="1208">
        <v>1747000</v>
      </c>
      <c r="E509" s="1203"/>
      <c r="F509" s="921" t="s">
        <v>25</v>
      </c>
      <c r="G509" s="1568">
        <v>44216</v>
      </c>
      <c r="H509" s="899" t="s">
        <v>504</v>
      </c>
      <c r="I509" s="1195">
        <v>1647000</v>
      </c>
      <c r="J509" s="182"/>
      <c r="K509" s="899"/>
      <c r="L509" s="899" t="s">
        <v>449</v>
      </c>
      <c r="M509" s="182"/>
      <c r="N509" s="182" t="s">
        <v>449</v>
      </c>
      <c r="O509" s="899"/>
      <c r="P509" s="899"/>
      <c r="Q509" s="183"/>
      <c r="R509" s="1210"/>
    </row>
    <row r="510" spans="1:18" s="931" customFormat="1">
      <c r="A510" s="1997">
        <v>5501067</v>
      </c>
      <c r="B510" s="1679" t="s">
        <v>491</v>
      </c>
      <c r="C510" s="1999" t="s">
        <v>505</v>
      </c>
      <c r="D510" s="1208">
        <v>474000</v>
      </c>
      <c r="E510" s="1203"/>
      <c r="F510" s="921"/>
      <c r="G510" s="1568">
        <v>44218</v>
      </c>
      <c r="H510" s="899" t="s">
        <v>392</v>
      </c>
      <c r="I510" s="1195">
        <v>384000</v>
      </c>
      <c r="J510" s="182"/>
      <c r="K510" s="899"/>
      <c r="L510" s="899" t="s">
        <v>449</v>
      </c>
      <c r="M510" s="182"/>
      <c r="N510" s="182" t="s">
        <v>449</v>
      </c>
      <c r="O510" s="899"/>
      <c r="P510" s="899"/>
      <c r="Q510" s="183"/>
      <c r="R510" s="1210"/>
    </row>
    <row r="511" spans="1:18" s="931" customFormat="1">
      <c r="A511" s="1997"/>
      <c r="B511" s="1890"/>
      <c r="C511" s="1999"/>
      <c r="D511" s="1208"/>
      <c r="E511" s="1203"/>
      <c r="F511" s="921"/>
      <c r="G511" s="1568"/>
      <c r="H511" s="899"/>
      <c r="I511" s="1195"/>
      <c r="J511" s="182"/>
      <c r="K511" s="899"/>
      <c r="L511" s="899"/>
      <c r="M511" s="182"/>
      <c r="N511" s="182"/>
      <c r="O511" s="899"/>
      <c r="P511" s="899"/>
      <c r="Q511" s="183"/>
      <c r="R511" s="1210"/>
    </row>
    <row r="512" spans="1:18" s="931" customFormat="1">
      <c r="A512" s="1997">
        <v>5501106</v>
      </c>
      <c r="B512" s="1679" t="s">
        <v>506</v>
      </c>
      <c r="C512" s="1999" t="s">
        <v>507</v>
      </c>
      <c r="D512" s="1208">
        <v>755000</v>
      </c>
      <c r="E512" s="1203"/>
      <c r="F512" s="921" t="s">
        <v>98</v>
      </c>
      <c r="G512" s="1568">
        <v>44224</v>
      </c>
      <c r="H512" s="899" t="s">
        <v>203</v>
      </c>
      <c r="I512" s="1195">
        <v>711000</v>
      </c>
      <c r="J512" s="182"/>
      <c r="K512" s="899"/>
      <c r="L512" s="899" t="s">
        <v>449</v>
      </c>
      <c r="M512" s="182"/>
      <c r="N512" s="182" t="s">
        <v>449</v>
      </c>
      <c r="O512" s="899"/>
      <c r="P512" s="899"/>
      <c r="Q512" s="183"/>
      <c r="R512" s="1210"/>
    </row>
    <row r="513" spans="1:18" s="931" customFormat="1">
      <c r="A513" s="1997"/>
      <c r="B513" s="1679"/>
      <c r="C513" s="1999"/>
      <c r="D513" s="1208"/>
      <c r="E513" s="1203"/>
      <c r="F513" s="921"/>
      <c r="G513" s="1568"/>
      <c r="H513" s="899"/>
      <c r="I513" s="1195"/>
      <c r="J513" s="182"/>
      <c r="K513" s="899"/>
      <c r="L513" s="899"/>
      <c r="M513" s="182"/>
      <c r="N513" s="182"/>
      <c r="O513" s="899"/>
      <c r="P513" s="899"/>
      <c r="Q513" s="183"/>
      <c r="R513" s="1210"/>
    </row>
    <row r="514" spans="1:18" s="931" customFormat="1">
      <c r="A514" s="1997"/>
      <c r="B514" s="1445" t="s">
        <v>499</v>
      </c>
      <c r="C514" s="1999"/>
      <c r="D514" s="1208"/>
      <c r="E514" s="1203"/>
      <c r="F514" s="921"/>
      <c r="G514" s="1568"/>
      <c r="H514" s="899"/>
      <c r="I514" s="1195"/>
      <c r="J514" s="182"/>
      <c r="K514" s="899"/>
      <c r="L514" s="899"/>
      <c r="M514" s="182"/>
      <c r="N514" s="182"/>
      <c r="O514" s="899"/>
      <c r="P514" s="899"/>
      <c r="Q514" s="183"/>
      <c r="R514" s="1210"/>
    </row>
    <row r="515" spans="1:18" s="931" customFormat="1">
      <c r="A515" s="1997"/>
      <c r="B515" s="1440" t="s">
        <v>440</v>
      </c>
      <c r="C515" s="1999"/>
      <c r="D515" s="1208"/>
      <c r="E515" s="1203"/>
      <c r="F515" s="921"/>
      <c r="G515" s="1568"/>
      <c r="H515" s="899"/>
      <c r="I515" s="1195"/>
      <c r="J515" s="182"/>
      <c r="K515" s="899"/>
      <c r="L515" s="899"/>
      <c r="M515" s="182"/>
      <c r="N515" s="182"/>
      <c r="O515" s="899"/>
      <c r="P515" s="899"/>
      <c r="Q515" s="183"/>
      <c r="R515" s="1210"/>
    </row>
    <row r="516" spans="1:18" s="931" customFormat="1">
      <c r="A516" s="1997"/>
      <c r="B516" s="1214"/>
      <c r="C516" s="1998"/>
      <c r="D516" s="1208"/>
      <c r="E516" s="1203"/>
      <c r="F516" s="921"/>
      <c r="G516" s="1568"/>
      <c r="H516" s="899"/>
      <c r="I516" s="1195"/>
      <c r="J516" s="182"/>
      <c r="K516" s="899"/>
      <c r="L516" s="899"/>
      <c r="M516" s="182"/>
      <c r="N516" s="182"/>
      <c r="O516" s="899"/>
      <c r="P516" s="899"/>
      <c r="Q516" s="183"/>
      <c r="R516" s="1210"/>
    </row>
    <row r="517" spans="1:18" s="931" customFormat="1">
      <c r="A517" s="1997"/>
      <c r="B517" s="1214"/>
      <c r="C517" s="1998"/>
      <c r="D517" s="1208"/>
      <c r="E517" s="1203"/>
      <c r="F517" s="921"/>
      <c r="G517" s="1568"/>
      <c r="H517" s="899"/>
      <c r="I517" s="1195"/>
      <c r="J517" s="182"/>
      <c r="K517" s="899"/>
      <c r="L517" s="899"/>
      <c r="M517" s="182"/>
      <c r="N517" s="182"/>
      <c r="O517" s="899"/>
      <c r="P517" s="899"/>
      <c r="Q517" s="183"/>
      <c r="R517" s="1210"/>
    </row>
    <row r="518" spans="1:18" s="931" customFormat="1">
      <c r="A518" s="1997"/>
      <c r="B518" s="1214"/>
      <c r="C518" s="1998"/>
      <c r="D518" s="1208"/>
      <c r="E518" s="1203"/>
      <c r="F518" s="921"/>
      <c r="G518" s="1568"/>
      <c r="H518" s="899"/>
      <c r="I518" s="1195"/>
      <c r="J518" s="182"/>
      <c r="K518" s="899"/>
      <c r="L518" s="899"/>
      <c r="M518" s="182"/>
      <c r="N518" s="182"/>
      <c r="O518" s="899"/>
      <c r="P518" s="899"/>
      <c r="Q518" s="183"/>
      <c r="R518" s="1210"/>
    </row>
    <row r="519" spans="1:18" s="931" customFormat="1">
      <c r="A519" s="1997"/>
      <c r="B519" s="1214"/>
      <c r="C519" s="1998"/>
      <c r="D519" s="1208"/>
      <c r="E519" s="1203"/>
      <c r="F519" s="921"/>
      <c r="G519" s="1568"/>
      <c r="H519" s="899"/>
      <c r="I519" s="1195"/>
      <c r="J519" s="182"/>
      <c r="K519" s="899"/>
      <c r="L519" s="899"/>
      <c r="M519" s="182"/>
      <c r="N519" s="182"/>
      <c r="O519" s="899"/>
      <c r="P519" s="899"/>
      <c r="Q519" s="183"/>
      <c r="R519" s="1210"/>
    </row>
    <row r="520" spans="1:18" s="931" customFormat="1">
      <c r="A520" s="349" t="s">
        <v>237</v>
      </c>
      <c r="B520" s="119"/>
      <c r="C520" s="1209"/>
      <c r="D520" s="1208"/>
      <c r="E520" s="1203"/>
      <c r="F520" s="921"/>
      <c r="G520" s="1568"/>
      <c r="H520" s="899"/>
      <c r="I520" s="1195"/>
      <c r="J520" s="182"/>
      <c r="K520" s="899"/>
      <c r="L520" s="899"/>
      <c r="M520" s="182"/>
      <c r="N520" s="182"/>
      <c r="O520" s="899"/>
      <c r="P520" s="899"/>
      <c r="Q520" s="183"/>
      <c r="R520" s="1210"/>
    </row>
    <row r="521" spans="1:18" s="931" customFormat="1">
      <c r="A521" s="118"/>
      <c r="B521" s="1079" t="s">
        <v>7</v>
      </c>
      <c r="C521" s="1215"/>
      <c r="D521" s="1208"/>
      <c r="E521" s="1203"/>
      <c r="F521" s="921"/>
      <c r="G521" s="1568"/>
      <c r="H521" s="899"/>
      <c r="I521" s="1195"/>
      <c r="J521" s="182"/>
      <c r="K521" s="899"/>
      <c r="L521" s="899"/>
      <c r="M521" s="182"/>
      <c r="N521" s="182"/>
      <c r="O521" s="899"/>
      <c r="P521" s="899"/>
      <c r="Q521" s="183"/>
      <c r="R521" s="1210"/>
    </row>
    <row r="522" spans="1:18" s="931" customFormat="1">
      <c r="A522" s="118"/>
      <c r="B522" s="110"/>
      <c r="C522" s="1215"/>
      <c r="D522" s="1208"/>
      <c r="E522" s="1203"/>
      <c r="F522" s="921"/>
      <c r="G522" s="1568"/>
      <c r="H522" s="899"/>
      <c r="I522" s="1195"/>
      <c r="J522" s="182"/>
      <c r="K522" s="899"/>
      <c r="L522" s="899"/>
      <c r="M522" s="182"/>
      <c r="N522" s="182"/>
      <c r="O522" s="899"/>
      <c r="P522" s="899"/>
      <c r="Q522" s="183"/>
      <c r="R522" s="1210"/>
    </row>
    <row r="523" spans="1:18" s="931" customFormat="1">
      <c r="A523" s="118"/>
      <c r="B523" s="110"/>
      <c r="C523" s="1215"/>
      <c r="D523" s="1208"/>
      <c r="E523" s="1203"/>
      <c r="F523" s="921"/>
      <c r="G523" s="1568"/>
      <c r="H523" s="899"/>
      <c r="I523" s="1195"/>
      <c r="J523" s="182"/>
      <c r="K523" s="899"/>
      <c r="L523" s="899"/>
      <c r="M523" s="182"/>
      <c r="N523" s="182"/>
      <c r="O523" s="899"/>
      <c r="P523" s="899"/>
      <c r="Q523" s="183"/>
      <c r="R523" s="1210"/>
    </row>
    <row r="524" spans="1:18" s="931" customFormat="1">
      <c r="A524" s="118"/>
      <c r="B524" s="1214" t="s">
        <v>46</v>
      </c>
      <c r="C524" s="1213">
        <f>SUM(D507:D519)+SUM(C520:C523)</f>
        <v>2976000</v>
      </c>
      <c r="D524" s="1208"/>
      <c r="E524" s="1203"/>
      <c r="F524" s="921"/>
      <c r="G524" s="1568"/>
      <c r="H524" s="899"/>
      <c r="I524" s="1195"/>
      <c r="J524" s="182"/>
      <c r="K524" s="899"/>
      <c r="L524" s="899"/>
      <c r="M524" s="182"/>
      <c r="N524" s="182"/>
      <c r="O524" s="899"/>
      <c r="P524" s="899"/>
      <c r="Q524" s="183"/>
      <c r="R524" s="1210"/>
    </row>
    <row r="525" spans="1:18" s="931" customFormat="1">
      <c r="A525" s="1225"/>
      <c r="B525" s="1224"/>
      <c r="C525" s="1223"/>
      <c r="D525" s="1222"/>
      <c r="E525" s="1221"/>
      <c r="F525" s="925"/>
      <c r="G525" s="896"/>
      <c r="H525" s="896"/>
      <c r="I525" s="1220"/>
      <c r="J525" s="893"/>
      <c r="K525" s="896"/>
      <c r="L525" s="896"/>
      <c r="M525" s="893"/>
      <c r="N525" s="893"/>
      <c r="O525" s="896"/>
      <c r="P525" s="896"/>
      <c r="Q525" s="1219"/>
      <c r="R525" s="1210"/>
    </row>
    <row r="526" spans="1:18" s="931" customFormat="1">
      <c r="A526" s="1997" t="s">
        <v>508</v>
      </c>
      <c r="B526" s="1214"/>
      <c r="C526" s="1998" t="s">
        <v>509</v>
      </c>
      <c r="D526" s="1208"/>
      <c r="E526" s="1203"/>
      <c r="F526" s="921"/>
      <c r="G526" s="899"/>
      <c r="H526" s="899"/>
      <c r="I526" s="1195"/>
      <c r="J526" s="182"/>
      <c r="K526" s="899"/>
      <c r="L526" s="899"/>
      <c r="M526" s="182"/>
      <c r="N526" s="182"/>
      <c r="O526" s="899"/>
      <c r="P526" s="899"/>
      <c r="Q526" s="183"/>
      <c r="R526" s="1210"/>
    </row>
    <row r="527" spans="1:18" s="931" customFormat="1">
      <c r="A527" s="2756" t="s">
        <v>510</v>
      </c>
      <c r="B527" s="1214"/>
      <c r="C527" s="1781" t="s">
        <v>511</v>
      </c>
      <c r="D527" s="1208"/>
      <c r="E527" s="1203"/>
      <c r="F527" s="921"/>
      <c r="G527" s="1568"/>
      <c r="H527" s="899"/>
      <c r="I527" s="1195"/>
      <c r="J527" s="182"/>
      <c r="K527" s="899"/>
      <c r="L527" s="899"/>
      <c r="M527" s="182"/>
      <c r="N527" s="182"/>
      <c r="O527" s="899"/>
      <c r="P527" s="899"/>
      <c r="Q527" s="183"/>
      <c r="R527" s="1210"/>
    </row>
    <row r="528" spans="1:18" s="931" customFormat="1">
      <c r="A528" s="1776">
        <v>5503048</v>
      </c>
      <c r="B528" s="1645" t="s">
        <v>502</v>
      </c>
      <c r="C528" s="1999" t="s">
        <v>512</v>
      </c>
      <c r="D528" s="1208">
        <v>1764000</v>
      </c>
      <c r="E528" s="1203"/>
      <c r="F528" s="921" t="s">
        <v>31</v>
      </c>
      <c r="G528" s="1568">
        <v>44274</v>
      </c>
      <c r="H528" s="899" t="s">
        <v>513</v>
      </c>
      <c r="I528" s="1195">
        <v>1654000</v>
      </c>
      <c r="J528" s="182"/>
      <c r="K528" s="899"/>
      <c r="L528" s="899" t="s">
        <v>449</v>
      </c>
      <c r="M528" s="182"/>
      <c r="N528" s="182"/>
      <c r="O528" s="899"/>
      <c r="P528" s="899"/>
      <c r="Q528" s="183"/>
      <c r="R528" s="1210"/>
    </row>
    <row r="529" spans="1:18" s="931" customFormat="1">
      <c r="A529" s="1776">
        <v>5503056</v>
      </c>
      <c r="B529" s="2636" t="s">
        <v>514</v>
      </c>
      <c r="C529" s="1999" t="s">
        <v>515</v>
      </c>
      <c r="D529" s="1208">
        <v>1775000</v>
      </c>
      <c r="E529" s="1203"/>
      <c r="F529" s="921" t="s">
        <v>104</v>
      </c>
      <c r="G529" s="1568">
        <v>44275</v>
      </c>
      <c r="H529" s="899" t="s">
        <v>33</v>
      </c>
      <c r="I529" s="1195">
        <v>1665000</v>
      </c>
      <c r="J529" s="182"/>
      <c r="K529" s="899"/>
      <c r="L529" s="899" t="s">
        <v>449</v>
      </c>
      <c r="M529" s="182"/>
      <c r="N529" s="182"/>
      <c r="O529" s="899"/>
      <c r="P529" s="899"/>
      <c r="Q529" s="183"/>
      <c r="R529" s="1210"/>
    </row>
    <row r="530" spans="1:18" s="931" customFormat="1">
      <c r="A530" s="1776"/>
      <c r="B530" s="1214"/>
      <c r="C530" s="1998"/>
      <c r="D530" s="1208"/>
      <c r="E530" s="1203"/>
      <c r="F530" s="921"/>
      <c r="G530" s="1568"/>
      <c r="H530" s="899"/>
      <c r="I530" s="1195"/>
      <c r="J530" s="182"/>
      <c r="K530" s="899"/>
      <c r="L530" s="899"/>
      <c r="M530" s="182"/>
      <c r="N530" s="182"/>
      <c r="O530" s="899"/>
      <c r="P530" s="899"/>
      <c r="Q530" s="183"/>
      <c r="R530" s="1210"/>
    </row>
    <row r="531" spans="1:18" s="931" customFormat="1">
      <c r="A531" s="2000"/>
      <c r="B531" s="1445" t="s">
        <v>516</v>
      </c>
      <c r="C531" s="1998"/>
      <c r="D531" s="1208"/>
      <c r="E531" s="1203"/>
      <c r="F531" s="921"/>
      <c r="G531" s="1568"/>
      <c r="H531" s="899"/>
      <c r="I531" s="1195"/>
      <c r="J531" s="182"/>
      <c r="K531" s="899"/>
      <c r="L531" s="899"/>
      <c r="M531" s="182"/>
      <c r="N531" s="182"/>
      <c r="O531" s="899"/>
      <c r="P531" s="899"/>
      <c r="Q531" s="183"/>
      <c r="R531" s="1210"/>
    </row>
    <row r="532" spans="1:18" s="931" customFormat="1">
      <c r="A532" s="1997"/>
      <c r="B532" s="1440" t="s">
        <v>440</v>
      </c>
      <c r="C532" s="1998"/>
      <c r="D532" s="1208"/>
      <c r="E532" s="1203"/>
      <c r="F532" s="921"/>
      <c r="G532" s="1568"/>
      <c r="H532" s="899"/>
      <c r="I532" s="1195"/>
      <c r="J532" s="182"/>
      <c r="K532" s="899"/>
      <c r="L532" s="899"/>
      <c r="M532" s="182"/>
      <c r="N532" s="182"/>
      <c r="O532" s="899"/>
      <c r="P532" s="899"/>
      <c r="Q532" s="183"/>
      <c r="R532" s="1210"/>
    </row>
    <row r="533" spans="1:18" s="931" customFormat="1">
      <c r="A533" s="1997"/>
      <c r="B533" s="1214"/>
      <c r="C533" s="1998"/>
      <c r="D533" s="1208"/>
      <c r="E533" s="1203"/>
      <c r="F533" s="921"/>
      <c r="G533" s="1568"/>
      <c r="H533" s="899"/>
      <c r="I533" s="1195"/>
      <c r="J533" s="182"/>
      <c r="K533" s="899"/>
      <c r="L533" s="899"/>
      <c r="M533" s="182"/>
      <c r="N533" s="182"/>
      <c r="O533" s="899"/>
      <c r="P533" s="899"/>
      <c r="Q533" s="183"/>
      <c r="R533" s="1210"/>
    </row>
    <row r="534" spans="1:18" s="931" customFormat="1">
      <c r="A534" s="1997"/>
      <c r="B534" s="1214"/>
      <c r="C534" s="1998"/>
      <c r="D534" s="1208"/>
      <c r="E534" s="1203"/>
      <c r="F534" s="921"/>
      <c r="G534" s="1568"/>
      <c r="H534" s="899"/>
      <c r="I534" s="1195"/>
      <c r="J534" s="182"/>
      <c r="K534" s="899"/>
      <c r="L534" s="899"/>
      <c r="M534" s="182"/>
      <c r="N534" s="182"/>
      <c r="O534" s="899"/>
      <c r="P534" s="899"/>
      <c r="Q534" s="183"/>
      <c r="R534" s="1210"/>
    </row>
    <row r="535" spans="1:18" s="931" customFormat="1">
      <c r="A535" s="349" t="s">
        <v>517</v>
      </c>
      <c r="B535" s="119"/>
      <c r="C535" s="1209"/>
      <c r="D535" s="1208"/>
      <c r="E535" s="1203"/>
      <c r="F535" s="921"/>
      <c r="G535" s="1568"/>
      <c r="H535" s="899"/>
      <c r="I535" s="1195"/>
      <c r="J535" s="182"/>
      <c r="K535" s="899"/>
      <c r="L535" s="899"/>
      <c r="M535" s="182"/>
      <c r="N535" s="182"/>
      <c r="O535" s="899"/>
      <c r="P535" s="899"/>
      <c r="Q535" s="183"/>
      <c r="R535" s="1210"/>
    </row>
    <row r="536" spans="1:18" s="931" customFormat="1">
      <c r="A536" s="118"/>
      <c r="B536" s="1079" t="s">
        <v>7</v>
      </c>
      <c r="C536" s="1215"/>
      <c r="D536" s="1208"/>
      <c r="E536" s="1203"/>
      <c r="F536" s="921"/>
      <c r="G536" s="1568"/>
      <c r="H536" s="899"/>
      <c r="I536" s="1195"/>
      <c r="J536" s="182"/>
      <c r="K536" s="899"/>
      <c r="L536" s="899"/>
      <c r="M536" s="182"/>
      <c r="N536" s="182"/>
      <c r="O536" s="899"/>
      <c r="P536" s="899"/>
      <c r="Q536" s="183"/>
      <c r="R536" s="1210"/>
    </row>
    <row r="537" spans="1:18" s="931" customFormat="1">
      <c r="A537" s="118"/>
      <c r="B537" s="110"/>
      <c r="C537" s="1215"/>
      <c r="D537" s="1208"/>
      <c r="E537" s="1203"/>
      <c r="F537" s="921"/>
      <c r="G537" s="1568"/>
      <c r="H537" s="899"/>
      <c r="I537" s="1195"/>
      <c r="J537" s="182"/>
      <c r="K537" s="899"/>
      <c r="L537" s="899"/>
      <c r="M537" s="182"/>
      <c r="N537" s="182"/>
      <c r="O537" s="899"/>
      <c r="P537" s="899"/>
      <c r="Q537" s="183"/>
      <c r="R537" s="1210"/>
    </row>
    <row r="538" spans="1:18" s="931" customFormat="1">
      <c r="A538" s="118"/>
      <c r="B538" s="110"/>
      <c r="C538" s="1215"/>
      <c r="D538" s="1208"/>
      <c r="E538" s="1203"/>
      <c r="F538" s="921"/>
      <c r="G538" s="899"/>
      <c r="H538" s="899"/>
      <c r="I538" s="1195"/>
      <c r="J538" s="182"/>
      <c r="K538" s="899"/>
      <c r="L538" s="899"/>
      <c r="M538" s="182"/>
      <c r="N538" s="182"/>
      <c r="O538" s="899"/>
      <c r="P538" s="899"/>
      <c r="Q538" s="183"/>
      <c r="R538" s="1210"/>
    </row>
    <row r="539" spans="1:18" s="931" customFormat="1">
      <c r="A539" s="118"/>
      <c r="B539" s="1214" t="s">
        <v>46</v>
      </c>
      <c r="C539" s="1213">
        <f>SUM(D526:D534)+SUM(C535:C538)</f>
        <v>3539000</v>
      </c>
      <c r="D539" s="1208"/>
      <c r="E539" s="1203"/>
      <c r="F539" s="921"/>
      <c r="G539" s="899"/>
      <c r="H539" s="899"/>
      <c r="I539" s="1195"/>
      <c r="J539" s="182"/>
      <c r="K539" s="899"/>
      <c r="L539" s="899"/>
      <c r="M539" s="182"/>
      <c r="N539" s="182"/>
      <c r="O539" s="899"/>
      <c r="P539" s="899"/>
      <c r="Q539" s="183"/>
      <c r="R539" s="1210"/>
    </row>
    <row r="540" spans="1:18" s="931" customFormat="1">
      <c r="A540" s="1225"/>
      <c r="B540" s="1224"/>
      <c r="C540" s="1223"/>
      <c r="D540" s="1222"/>
      <c r="E540" s="1221"/>
      <c r="F540" s="925"/>
      <c r="G540" s="896"/>
      <c r="H540" s="896"/>
      <c r="I540" s="1220"/>
      <c r="J540" s="893"/>
      <c r="K540" s="896"/>
      <c r="L540" s="896"/>
      <c r="M540" s="893"/>
      <c r="N540" s="893"/>
      <c r="O540" s="896"/>
      <c r="P540" s="896"/>
      <c r="Q540" s="1219"/>
      <c r="R540" s="1210"/>
    </row>
    <row r="541" spans="1:18" s="931" customFormat="1">
      <c r="A541" s="1997" t="s">
        <v>253</v>
      </c>
      <c r="B541" s="1214"/>
      <c r="C541" s="1998" t="s">
        <v>518</v>
      </c>
      <c r="D541" s="1208"/>
      <c r="E541" s="1203"/>
      <c r="F541" s="921"/>
      <c r="G541" s="899"/>
      <c r="H541" s="899"/>
      <c r="I541" s="1195"/>
      <c r="J541" s="182"/>
      <c r="K541" s="899"/>
      <c r="L541" s="899"/>
      <c r="M541" s="182"/>
      <c r="N541" s="182"/>
      <c r="O541" s="899"/>
      <c r="P541" s="899"/>
      <c r="Q541" s="183"/>
      <c r="R541" s="1210"/>
    </row>
    <row r="542" spans="1:18" s="931" customFormat="1">
      <c r="A542" s="2734" t="s">
        <v>519</v>
      </c>
      <c r="B542" s="1214"/>
      <c r="C542" s="1781" t="s">
        <v>520</v>
      </c>
      <c r="D542" s="1208"/>
      <c r="E542" s="1203"/>
      <c r="F542" s="921"/>
      <c r="G542" s="1568"/>
      <c r="H542" s="899"/>
      <c r="I542" s="1195"/>
      <c r="J542" s="182"/>
      <c r="K542" s="899"/>
      <c r="L542" s="899"/>
      <c r="M542" s="182"/>
      <c r="N542" s="182"/>
      <c r="O542" s="899"/>
      <c r="P542" s="899"/>
      <c r="Q542" s="183"/>
      <c r="R542" s="1210"/>
    </row>
    <row r="543" spans="1:18" s="931" customFormat="1">
      <c r="A543" s="2000">
        <v>5504002</v>
      </c>
      <c r="B543" s="1645" t="s">
        <v>521</v>
      </c>
      <c r="C543" s="1998" t="s">
        <v>522</v>
      </c>
      <c r="D543" s="2753">
        <v>750000</v>
      </c>
      <c r="E543" s="1203"/>
      <c r="F543" s="921" t="s">
        <v>98</v>
      </c>
      <c r="G543" s="1568">
        <v>44287</v>
      </c>
      <c r="H543" s="899" t="s">
        <v>523</v>
      </c>
      <c r="I543" s="1195">
        <v>377000</v>
      </c>
      <c r="J543" s="182"/>
      <c r="K543" s="899"/>
      <c r="L543" s="899" t="s">
        <v>449</v>
      </c>
      <c r="M543" s="182"/>
      <c r="N543" s="182"/>
      <c r="O543" s="899"/>
      <c r="P543" s="899"/>
      <c r="Q543" s="183"/>
      <c r="R543" s="1210"/>
    </row>
    <row r="544" spans="1:18" s="931" customFormat="1">
      <c r="A544" s="2000"/>
      <c r="B544" s="1645"/>
      <c r="C544" s="1998"/>
      <c r="D544" s="1888"/>
      <c r="E544" s="1203"/>
      <c r="F544" s="921"/>
      <c r="G544" s="1568"/>
      <c r="H544" s="899"/>
      <c r="I544" s="1195"/>
      <c r="J544" s="182"/>
      <c r="K544" s="899"/>
      <c r="L544" s="899"/>
      <c r="M544" s="182"/>
      <c r="N544" s="182"/>
      <c r="O544" s="899"/>
      <c r="P544" s="899"/>
      <c r="Q544" s="183"/>
      <c r="R544" s="1210"/>
    </row>
    <row r="545" spans="1:18" s="931" customFormat="1">
      <c r="A545" s="2000"/>
      <c r="B545" s="1645"/>
      <c r="C545" s="1998"/>
      <c r="D545" s="1888"/>
      <c r="E545" s="1203"/>
      <c r="F545" s="921"/>
      <c r="G545" s="1568"/>
      <c r="H545" s="899"/>
      <c r="I545" s="1195"/>
      <c r="J545" s="182"/>
      <c r="K545" s="899"/>
      <c r="L545" s="899"/>
      <c r="M545" s="182"/>
      <c r="N545" s="182"/>
      <c r="O545" s="899"/>
      <c r="P545" s="899"/>
      <c r="Q545" s="183"/>
      <c r="R545" s="1210"/>
    </row>
    <row r="546" spans="1:18" s="931" customFormat="1">
      <c r="A546" s="2000"/>
      <c r="B546" s="1645"/>
      <c r="C546" s="1998"/>
      <c r="D546" s="1888"/>
      <c r="E546" s="1203"/>
      <c r="F546" s="921"/>
      <c r="G546" s="1568"/>
      <c r="H546" s="899"/>
      <c r="I546" s="1195"/>
      <c r="J546" s="182"/>
      <c r="K546" s="899"/>
      <c r="L546" s="899"/>
      <c r="M546" s="182"/>
      <c r="N546" s="182"/>
      <c r="O546" s="899"/>
      <c r="P546" s="899"/>
      <c r="Q546" s="183"/>
      <c r="R546" s="1210"/>
    </row>
    <row r="547" spans="1:18" s="931" customFormat="1">
      <c r="A547" s="2000"/>
      <c r="B547" s="1645"/>
      <c r="C547" s="1998"/>
      <c r="D547" s="1888"/>
      <c r="E547" s="1203"/>
      <c r="F547" s="921"/>
      <c r="G547" s="1568"/>
      <c r="H547" s="899"/>
      <c r="I547" s="1195"/>
      <c r="J547" s="182"/>
      <c r="K547" s="899"/>
      <c r="L547" s="899"/>
      <c r="M547" s="182"/>
      <c r="N547" s="182"/>
      <c r="O547" s="899"/>
      <c r="P547" s="899"/>
      <c r="Q547" s="183"/>
      <c r="R547" s="1210"/>
    </row>
    <row r="548" spans="1:18" s="931" customFormat="1">
      <c r="A548" s="2756" t="s">
        <v>524</v>
      </c>
      <c r="B548" s="1645"/>
      <c r="C548" s="1998"/>
      <c r="D548" s="1888"/>
      <c r="E548" s="1203"/>
      <c r="F548" s="921"/>
      <c r="G548" s="1568"/>
      <c r="H548" s="899"/>
      <c r="I548" s="1195"/>
      <c r="J548" s="182"/>
      <c r="K548" s="899"/>
      <c r="L548" s="899"/>
      <c r="M548" s="182"/>
      <c r="N548" s="182"/>
      <c r="O548" s="899"/>
      <c r="P548" s="899"/>
      <c r="Q548" s="183"/>
      <c r="R548" s="1210"/>
    </row>
    <row r="549" spans="1:18" s="931" customFormat="1">
      <c r="A549" s="1997">
        <v>5504021</v>
      </c>
      <c r="B549" s="1645" t="s">
        <v>525</v>
      </c>
      <c r="C549" s="1998" t="s">
        <v>526</v>
      </c>
      <c r="D549" s="1208">
        <v>695000</v>
      </c>
      <c r="E549" s="1203"/>
      <c r="F549" s="921" t="s">
        <v>98</v>
      </c>
      <c r="G549" s="1568">
        <v>44294</v>
      </c>
      <c r="H549" s="899" t="s">
        <v>527</v>
      </c>
      <c r="I549" s="1195">
        <v>605000</v>
      </c>
      <c r="J549" s="182"/>
      <c r="K549" s="899"/>
      <c r="L549" s="899" t="s">
        <v>449</v>
      </c>
      <c r="M549" s="182"/>
      <c r="N549" s="182"/>
      <c r="O549" s="899"/>
      <c r="P549" s="899"/>
      <c r="Q549" s="183"/>
      <c r="R549" s="1210"/>
    </row>
    <row r="550" spans="1:18" s="931" customFormat="1">
      <c r="A550" s="1997"/>
      <c r="B550" s="1214"/>
      <c r="C550" s="1998"/>
      <c r="D550" s="1208"/>
      <c r="E550" s="1203"/>
      <c r="F550" s="921"/>
      <c r="G550" s="1568"/>
      <c r="H550" s="899"/>
      <c r="I550" s="1195"/>
      <c r="J550" s="182"/>
      <c r="K550" s="899"/>
      <c r="L550" s="899"/>
      <c r="M550" s="182"/>
      <c r="N550" s="182"/>
      <c r="O550" s="899"/>
      <c r="P550" s="899"/>
      <c r="Q550" s="183"/>
      <c r="R550" s="1210"/>
    </row>
    <row r="551" spans="1:18" s="931" customFormat="1">
      <c r="A551" s="1997"/>
      <c r="B551" s="1445" t="s">
        <v>528</v>
      </c>
      <c r="C551" s="1998"/>
      <c r="D551" s="1208"/>
      <c r="E551" s="1203"/>
      <c r="F551" s="921"/>
      <c r="G551" s="1568"/>
      <c r="H551" s="899"/>
      <c r="I551" s="1195"/>
      <c r="J551" s="182"/>
      <c r="K551" s="899"/>
      <c r="L551" s="899"/>
      <c r="M551" s="182"/>
      <c r="N551" s="182"/>
      <c r="O551" s="899"/>
      <c r="P551" s="899"/>
      <c r="Q551" s="183"/>
      <c r="R551" s="1210"/>
    </row>
    <row r="552" spans="1:18" s="931" customFormat="1">
      <c r="A552" s="1997"/>
      <c r="B552" s="1440" t="s">
        <v>440</v>
      </c>
      <c r="C552" s="1998"/>
      <c r="D552" s="1208"/>
      <c r="E552" s="1203"/>
      <c r="F552" s="921"/>
      <c r="G552" s="1568"/>
      <c r="H552" s="899"/>
      <c r="I552" s="1195"/>
      <c r="J552" s="182"/>
      <c r="K552" s="899"/>
      <c r="L552" s="899"/>
      <c r="M552" s="182"/>
      <c r="N552" s="182"/>
      <c r="O552" s="899"/>
      <c r="P552" s="899"/>
      <c r="Q552" s="183"/>
      <c r="R552" s="1210"/>
    </row>
    <row r="553" spans="1:18" s="931" customFormat="1">
      <c r="A553" s="1997"/>
      <c r="B553" s="1214"/>
      <c r="C553" s="1998"/>
      <c r="D553" s="1208"/>
      <c r="E553" s="1203"/>
      <c r="F553" s="921"/>
      <c r="G553" s="1568"/>
      <c r="H553" s="899"/>
      <c r="I553" s="1195"/>
      <c r="J553" s="182"/>
      <c r="K553" s="899"/>
      <c r="L553" s="899"/>
      <c r="M553" s="182"/>
      <c r="N553" s="182"/>
      <c r="O553" s="899"/>
      <c r="P553" s="899"/>
      <c r="Q553" s="183"/>
      <c r="R553" s="1210"/>
    </row>
    <row r="554" spans="1:18" s="931" customFormat="1">
      <c r="A554" s="2756" t="s">
        <v>529</v>
      </c>
      <c r="B554" s="1214"/>
      <c r="C554" s="1999"/>
      <c r="D554" s="1208"/>
      <c r="E554" s="1203"/>
      <c r="F554" s="921"/>
      <c r="G554" s="1568"/>
      <c r="H554" s="899"/>
      <c r="I554" s="1195"/>
      <c r="J554" s="182"/>
      <c r="K554" s="899"/>
      <c r="L554" s="899"/>
      <c r="M554" s="182"/>
      <c r="N554" s="182"/>
      <c r="O554" s="899"/>
      <c r="P554" s="899"/>
      <c r="Q554" s="183"/>
      <c r="R554" s="1210"/>
    </row>
    <row r="555" spans="1:18" s="931" customFormat="1">
      <c r="A555" s="1997">
        <v>5504121</v>
      </c>
      <c r="B555" s="1645" t="s">
        <v>530</v>
      </c>
      <c r="C555" s="1999" t="s">
        <v>531</v>
      </c>
      <c r="D555" s="1208">
        <v>692000</v>
      </c>
      <c r="E555" s="1203"/>
      <c r="F555" s="921" t="s">
        <v>25</v>
      </c>
      <c r="G555" s="1568">
        <v>44308</v>
      </c>
      <c r="H555" s="899" t="s">
        <v>487</v>
      </c>
      <c r="I555" s="1195">
        <v>592000</v>
      </c>
      <c r="J555" s="182"/>
      <c r="K555" s="899"/>
      <c r="L555" s="899" t="s">
        <v>449</v>
      </c>
      <c r="M555" s="182"/>
      <c r="N555" s="182"/>
      <c r="O555" s="899"/>
      <c r="P555" s="899"/>
      <c r="Q555" s="183"/>
      <c r="R555" s="1210"/>
    </row>
    <row r="556" spans="1:18" s="931" customFormat="1">
      <c r="A556" s="1997">
        <v>5504122</v>
      </c>
      <c r="B556" s="1645" t="s">
        <v>530</v>
      </c>
      <c r="C556" s="1999" t="s">
        <v>532</v>
      </c>
      <c r="D556" s="1208">
        <v>689000</v>
      </c>
      <c r="E556" s="1203"/>
      <c r="F556" s="921" t="s">
        <v>25</v>
      </c>
      <c r="G556" s="1568">
        <v>44308</v>
      </c>
      <c r="H556" s="899" t="s">
        <v>487</v>
      </c>
      <c r="I556" s="1195">
        <v>589000</v>
      </c>
      <c r="J556" s="182"/>
      <c r="K556" s="899"/>
      <c r="L556" s="899" t="s">
        <v>449</v>
      </c>
      <c r="M556" s="182"/>
      <c r="N556" s="182"/>
      <c r="O556" s="899"/>
      <c r="P556" s="899"/>
      <c r="Q556" s="183"/>
      <c r="R556" s="1210"/>
    </row>
    <row r="557" spans="1:18" s="931" customFormat="1">
      <c r="A557" s="1997"/>
      <c r="B557" s="1214"/>
      <c r="C557" s="1999"/>
      <c r="D557" s="1208"/>
      <c r="E557" s="1203"/>
      <c r="F557" s="921"/>
      <c r="G557" s="1568"/>
      <c r="H557" s="899"/>
      <c r="I557" s="1195"/>
      <c r="J557" s="182"/>
      <c r="K557" s="899"/>
      <c r="L557" s="899"/>
      <c r="M557" s="182"/>
      <c r="N557" s="182"/>
      <c r="O557" s="899"/>
      <c r="P557" s="899"/>
      <c r="Q557" s="183"/>
      <c r="R557" s="1210"/>
    </row>
    <row r="558" spans="1:18" s="931" customFormat="1">
      <c r="A558" s="1997"/>
      <c r="B558" s="1445" t="s">
        <v>533</v>
      </c>
      <c r="C558" s="1998"/>
      <c r="D558" s="1208"/>
      <c r="E558" s="1203"/>
      <c r="F558" s="921"/>
      <c r="G558" s="1568"/>
      <c r="H558" s="899"/>
      <c r="I558" s="1195"/>
      <c r="J558" s="182"/>
      <c r="K558" s="899"/>
      <c r="L558" s="899"/>
      <c r="M558" s="182"/>
      <c r="N558" s="182"/>
      <c r="O558" s="899"/>
      <c r="P558" s="899"/>
      <c r="Q558" s="183"/>
      <c r="R558" s="1210"/>
    </row>
    <row r="559" spans="1:18" s="931" customFormat="1">
      <c r="A559" s="1997"/>
      <c r="B559" s="1440" t="s">
        <v>534</v>
      </c>
      <c r="C559" s="1998"/>
      <c r="D559" s="1208"/>
      <c r="E559" s="1203"/>
      <c r="F559" s="921"/>
      <c r="G559" s="1568"/>
      <c r="H559" s="899"/>
      <c r="I559" s="1195"/>
      <c r="J559" s="182"/>
      <c r="K559" s="899"/>
      <c r="L559" s="899"/>
      <c r="M559" s="182"/>
      <c r="N559" s="182"/>
      <c r="O559" s="899"/>
      <c r="P559" s="899"/>
      <c r="Q559" s="183"/>
      <c r="R559" s="1210"/>
    </row>
    <row r="560" spans="1:18" s="931" customFormat="1">
      <c r="A560" s="1997"/>
      <c r="B560" s="1214"/>
      <c r="C560" s="1998"/>
      <c r="D560" s="1208"/>
      <c r="E560" s="1203"/>
      <c r="F560" s="921"/>
      <c r="G560" s="1568"/>
      <c r="H560" s="899"/>
      <c r="I560" s="1195"/>
      <c r="J560" s="182"/>
      <c r="K560" s="899"/>
      <c r="L560" s="899"/>
      <c r="M560" s="182"/>
      <c r="N560" s="182"/>
      <c r="O560" s="899"/>
      <c r="P560" s="899"/>
      <c r="Q560" s="183"/>
      <c r="R560" s="1210"/>
    </row>
    <row r="561" spans="1:18" s="931" customFormat="1">
      <c r="A561" s="1997"/>
      <c r="B561" s="1214"/>
      <c r="C561" s="1998"/>
      <c r="D561" s="1208"/>
      <c r="E561" s="1203"/>
      <c r="F561" s="921"/>
      <c r="G561" s="1568"/>
      <c r="H561" s="899"/>
      <c r="I561" s="1195"/>
      <c r="J561" s="182"/>
      <c r="K561" s="899"/>
      <c r="L561" s="899"/>
      <c r="M561" s="182"/>
      <c r="N561" s="182"/>
      <c r="O561" s="899"/>
      <c r="P561" s="899"/>
      <c r="Q561" s="183"/>
      <c r="R561" s="1210"/>
    </row>
    <row r="562" spans="1:18" s="931" customFormat="1">
      <c r="A562" s="349" t="s">
        <v>264</v>
      </c>
      <c r="B562" s="119"/>
      <c r="C562" s="1209"/>
      <c r="D562" s="1208"/>
      <c r="E562" s="1203"/>
      <c r="F562" s="921"/>
      <c r="G562" s="1568"/>
      <c r="H562" s="899"/>
      <c r="I562" s="1195"/>
      <c r="J562" s="182"/>
      <c r="K562" s="899"/>
      <c r="L562" s="899"/>
      <c r="M562" s="182"/>
      <c r="N562" s="182"/>
      <c r="O562" s="899"/>
      <c r="P562" s="899"/>
      <c r="Q562" s="183"/>
      <c r="R562" s="1210"/>
    </row>
    <row r="563" spans="1:18" s="931" customFormat="1">
      <c r="A563" s="118"/>
      <c r="B563" s="1079" t="s">
        <v>7</v>
      </c>
      <c r="C563" s="1215"/>
      <c r="D563" s="1208"/>
      <c r="E563" s="1203"/>
      <c r="F563" s="921"/>
      <c r="G563" s="1568"/>
      <c r="H563" s="899"/>
      <c r="I563" s="1195"/>
      <c r="J563" s="182"/>
      <c r="K563" s="899"/>
      <c r="L563" s="899"/>
      <c r="M563" s="182"/>
      <c r="N563" s="182"/>
      <c r="O563" s="899"/>
      <c r="P563" s="899"/>
      <c r="Q563" s="183"/>
      <c r="R563" s="1210"/>
    </row>
    <row r="564" spans="1:18" s="931" customFormat="1">
      <c r="A564" s="118"/>
      <c r="B564" s="110"/>
      <c r="C564" s="1215"/>
      <c r="D564" s="1208"/>
      <c r="E564" s="1203"/>
      <c r="F564" s="921"/>
      <c r="G564" s="1568"/>
      <c r="H564" s="899"/>
      <c r="I564" s="1195"/>
      <c r="J564" s="182"/>
      <c r="K564" s="899"/>
      <c r="L564" s="899"/>
      <c r="M564" s="182"/>
      <c r="N564" s="182"/>
      <c r="O564" s="899"/>
      <c r="P564" s="899"/>
      <c r="Q564" s="183"/>
      <c r="R564" s="1210"/>
    </row>
    <row r="565" spans="1:18" s="931" customFormat="1">
      <c r="A565" s="118"/>
      <c r="B565" s="110"/>
      <c r="C565" s="1215"/>
      <c r="D565" s="1208"/>
      <c r="E565" s="1203"/>
      <c r="F565" s="921"/>
      <c r="G565" s="1568"/>
      <c r="H565" s="899"/>
      <c r="I565" s="1195"/>
      <c r="J565" s="182"/>
      <c r="K565" s="899"/>
      <c r="L565" s="899"/>
      <c r="M565" s="182"/>
      <c r="N565" s="182"/>
      <c r="O565" s="899"/>
      <c r="P565" s="899"/>
      <c r="Q565" s="183"/>
      <c r="R565" s="1210"/>
    </row>
    <row r="566" spans="1:18" s="931" customFormat="1">
      <c r="A566" s="118"/>
      <c r="B566" s="1214" t="s">
        <v>46</v>
      </c>
      <c r="C566" s="1213">
        <f>SUM(D541:D561)+SUM(C562:C565)</f>
        <v>2826000</v>
      </c>
      <c r="D566" s="1208"/>
      <c r="E566" s="1203"/>
      <c r="F566" s="921"/>
      <c r="G566" s="1568"/>
      <c r="H566" s="899"/>
      <c r="I566" s="1195"/>
      <c r="J566" s="182"/>
      <c r="K566" s="899"/>
      <c r="L566" s="899"/>
      <c r="M566" s="182"/>
      <c r="N566" s="182"/>
      <c r="O566" s="899"/>
      <c r="P566" s="899"/>
      <c r="Q566" s="183"/>
      <c r="R566" s="1210"/>
    </row>
    <row r="567" spans="1:18" s="931" customFormat="1">
      <c r="A567" s="1225"/>
      <c r="B567" s="1224"/>
      <c r="C567" s="1223"/>
      <c r="D567" s="1222"/>
      <c r="E567" s="1221"/>
      <c r="F567" s="925"/>
      <c r="G567" s="896"/>
      <c r="H567" s="896"/>
      <c r="I567" s="1220"/>
      <c r="J567" s="893"/>
      <c r="K567" s="896"/>
      <c r="L567" s="896"/>
      <c r="M567" s="893"/>
      <c r="N567" s="893"/>
      <c r="O567" s="896"/>
      <c r="P567" s="896"/>
      <c r="Q567" s="1219"/>
      <c r="R567" s="1210"/>
    </row>
    <row r="568" spans="1:18" s="931" customFormat="1">
      <c r="A568" s="1997" t="s">
        <v>267</v>
      </c>
      <c r="B568" s="1214"/>
      <c r="C568" s="1998" t="s">
        <v>535</v>
      </c>
      <c r="D568" s="1208"/>
      <c r="E568" s="1203"/>
      <c r="F568" s="921"/>
      <c r="G568" s="899"/>
      <c r="H568" s="899"/>
      <c r="I568" s="1195"/>
      <c r="J568" s="182"/>
      <c r="K568" s="899"/>
      <c r="L568" s="899"/>
      <c r="M568" s="182"/>
      <c r="N568" s="182"/>
      <c r="O568" s="899"/>
      <c r="P568" s="899"/>
      <c r="Q568" s="183"/>
      <c r="R568" s="1210"/>
    </row>
    <row r="569" spans="1:18" s="931" customFormat="1">
      <c r="A569" s="2734" t="s">
        <v>519</v>
      </c>
      <c r="B569" s="1214"/>
      <c r="C569" s="1781" t="s">
        <v>536</v>
      </c>
      <c r="D569" s="1208"/>
      <c r="E569" s="1203"/>
      <c r="F569" s="921"/>
      <c r="G569" s="1568"/>
      <c r="H569" s="899"/>
      <c r="I569" s="1195"/>
      <c r="J569" s="182"/>
      <c r="K569" s="899"/>
      <c r="L569" s="899"/>
      <c r="M569" s="182"/>
      <c r="N569" s="182"/>
      <c r="O569" s="899"/>
      <c r="P569" s="899"/>
      <c r="Q569" s="183"/>
      <c r="R569" s="1210"/>
    </row>
    <row r="570" spans="1:18" s="931" customFormat="1">
      <c r="A570" s="1997">
        <v>5506046</v>
      </c>
      <c r="B570" s="1645" t="s">
        <v>537</v>
      </c>
      <c r="C570" s="1999" t="s">
        <v>538</v>
      </c>
      <c r="D570" s="1208">
        <v>810000</v>
      </c>
      <c r="E570" s="1203"/>
      <c r="F570" s="921" t="s">
        <v>31</v>
      </c>
      <c r="G570" s="1568">
        <v>44358</v>
      </c>
      <c r="H570" s="899" t="s">
        <v>400</v>
      </c>
      <c r="I570" s="1195">
        <v>720000</v>
      </c>
      <c r="J570" s="182"/>
      <c r="K570" s="899"/>
      <c r="L570" s="899" t="s">
        <v>449</v>
      </c>
      <c r="M570" s="182"/>
      <c r="N570" s="182"/>
      <c r="O570" s="899"/>
      <c r="P570" s="899"/>
      <c r="Q570" s="183"/>
      <c r="R570" s="1210"/>
    </row>
    <row r="571" spans="1:18" s="931" customFormat="1">
      <c r="A571" s="1997"/>
      <c r="B571" s="1645"/>
      <c r="C571" s="1999"/>
      <c r="D571" s="1208"/>
      <c r="E571" s="1203"/>
      <c r="F571" s="921"/>
      <c r="G571" s="1568"/>
      <c r="H571" s="899"/>
      <c r="I571" s="1195"/>
      <c r="J571" s="182"/>
      <c r="K571" s="899"/>
      <c r="L571" s="899"/>
      <c r="M571" s="182"/>
      <c r="N571" s="182"/>
      <c r="O571" s="899"/>
      <c r="P571" s="899"/>
      <c r="Q571" s="183"/>
      <c r="R571" s="1210"/>
    </row>
    <row r="572" spans="1:18" s="931" customFormat="1">
      <c r="A572" s="1997"/>
      <c r="B572" s="1645"/>
      <c r="C572" s="1999"/>
      <c r="D572" s="1208"/>
      <c r="E572" s="1203"/>
      <c r="F572" s="921"/>
      <c r="G572" s="1568"/>
      <c r="H572" s="899"/>
      <c r="I572" s="1195"/>
      <c r="J572" s="182"/>
      <c r="K572" s="899"/>
      <c r="L572" s="899"/>
      <c r="M572" s="182"/>
      <c r="N572" s="182"/>
      <c r="O572" s="899"/>
      <c r="P572" s="899"/>
      <c r="Q572" s="183"/>
      <c r="R572" s="1210"/>
    </row>
    <row r="573" spans="1:18" s="931" customFormat="1">
      <c r="A573" s="2734"/>
      <c r="B573" s="1645"/>
      <c r="C573" s="1999"/>
      <c r="D573" s="1208"/>
      <c r="E573" s="1203"/>
      <c r="F573" s="921"/>
      <c r="G573" s="1568"/>
      <c r="H573" s="899"/>
      <c r="I573" s="1195"/>
      <c r="J573" s="182"/>
      <c r="K573" s="899"/>
      <c r="L573" s="899"/>
      <c r="M573" s="182"/>
      <c r="N573" s="182"/>
      <c r="O573" s="899"/>
      <c r="P573" s="899"/>
      <c r="Q573" s="183"/>
      <c r="R573" s="1210"/>
    </row>
    <row r="574" spans="1:18" s="931" customFormat="1">
      <c r="A574" s="2756" t="s">
        <v>539</v>
      </c>
      <c r="B574" s="1645"/>
      <c r="C574" s="1999"/>
      <c r="D574" s="1208"/>
      <c r="E574" s="1203"/>
      <c r="F574" s="921"/>
      <c r="G574" s="1568"/>
      <c r="H574" s="899"/>
      <c r="I574" s="1195"/>
      <c r="J574" s="182"/>
      <c r="K574" s="899"/>
      <c r="L574" s="899"/>
      <c r="M574" s="182"/>
      <c r="N574" s="182"/>
      <c r="O574" s="899"/>
      <c r="P574" s="899"/>
      <c r="Q574" s="183"/>
      <c r="R574" s="1210"/>
    </row>
    <row r="575" spans="1:18" s="931" customFormat="1">
      <c r="A575" s="1997">
        <v>5506057</v>
      </c>
      <c r="B575" s="1645" t="s">
        <v>352</v>
      </c>
      <c r="C575" s="1999" t="s">
        <v>540</v>
      </c>
      <c r="D575" s="1208">
        <v>1667000</v>
      </c>
      <c r="E575" s="1203"/>
      <c r="F575" s="921" t="s">
        <v>31</v>
      </c>
      <c r="G575" s="1568">
        <v>44363</v>
      </c>
      <c r="H575" s="899" t="s">
        <v>541</v>
      </c>
      <c r="I575" s="1195">
        <v>1557000</v>
      </c>
      <c r="J575" s="182"/>
      <c r="K575" s="899"/>
      <c r="L575" s="899" t="s">
        <v>449</v>
      </c>
      <c r="M575" s="182"/>
      <c r="N575" s="182"/>
      <c r="O575" s="899"/>
      <c r="P575" s="899"/>
      <c r="Q575" s="183"/>
      <c r="R575" s="1210"/>
    </row>
    <row r="576" spans="1:18" s="931" customFormat="1">
      <c r="A576" s="2000">
        <v>5506071</v>
      </c>
      <c r="B576" s="1645" t="s">
        <v>446</v>
      </c>
      <c r="C576" s="1999" t="s">
        <v>542</v>
      </c>
      <c r="D576" s="1208">
        <v>792000</v>
      </c>
      <c r="E576" s="1203"/>
      <c r="F576" s="921" t="s">
        <v>25</v>
      </c>
      <c r="G576" s="1568">
        <v>44366</v>
      </c>
      <c r="H576" s="899" t="s">
        <v>317</v>
      </c>
      <c r="I576" s="1195">
        <v>702000</v>
      </c>
      <c r="J576" s="182"/>
      <c r="K576" s="899"/>
      <c r="L576" s="899" t="s">
        <v>449</v>
      </c>
      <c r="M576" s="182"/>
      <c r="N576" s="182"/>
      <c r="O576" s="899"/>
      <c r="P576" s="899"/>
      <c r="Q576" s="183"/>
      <c r="R576" s="1210"/>
    </row>
    <row r="577" spans="1:18" s="931" customFormat="1">
      <c r="A577" s="2000"/>
      <c r="B577" s="1645"/>
      <c r="C577" s="1999"/>
      <c r="D577" s="1208"/>
      <c r="E577" s="1203"/>
      <c r="F577" s="921"/>
      <c r="G577" s="1568"/>
      <c r="H577" s="899"/>
      <c r="I577" s="1195"/>
      <c r="J577" s="182"/>
      <c r="K577" s="899"/>
      <c r="L577" s="899"/>
      <c r="M577" s="182"/>
      <c r="N577" s="182"/>
      <c r="O577" s="899"/>
      <c r="P577" s="899"/>
      <c r="Q577" s="183"/>
      <c r="R577" s="1210"/>
    </row>
    <row r="578" spans="1:18" s="931" customFormat="1">
      <c r="A578" s="2000"/>
      <c r="B578" s="1445" t="s">
        <v>543</v>
      </c>
      <c r="C578" s="1999"/>
      <c r="D578" s="1208"/>
      <c r="E578" s="1203"/>
      <c r="F578" s="921"/>
      <c r="G578" s="1568"/>
      <c r="H578" s="899"/>
      <c r="I578" s="1195"/>
      <c r="J578" s="182"/>
      <c r="K578" s="899"/>
      <c r="L578" s="899"/>
      <c r="M578" s="182"/>
      <c r="N578" s="182"/>
      <c r="O578" s="899"/>
      <c r="P578" s="899"/>
      <c r="Q578" s="183"/>
      <c r="R578" s="1210"/>
    </row>
    <row r="579" spans="1:18" s="931" customFormat="1">
      <c r="A579" s="2000"/>
      <c r="B579" s="1440" t="s">
        <v>440</v>
      </c>
      <c r="C579" s="1999"/>
      <c r="D579" s="1208"/>
      <c r="E579" s="1203"/>
      <c r="F579" s="921"/>
      <c r="G579" s="1568"/>
      <c r="H579" s="899"/>
      <c r="I579" s="1195"/>
      <c r="J579" s="182"/>
      <c r="K579" s="899"/>
      <c r="L579" s="899"/>
      <c r="M579" s="182"/>
      <c r="N579" s="182"/>
      <c r="O579" s="899"/>
      <c r="P579" s="899"/>
      <c r="Q579" s="183"/>
      <c r="R579" s="1210"/>
    </row>
    <row r="580" spans="1:18" s="931" customFormat="1">
      <c r="A580" s="2000"/>
      <c r="B580" s="1679" t="s">
        <v>544</v>
      </c>
      <c r="C580" s="1999"/>
      <c r="D580" s="1208"/>
      <c r="E580" s="1203"/>
      <c r="F580" s="921"/>
      <c r="G580" s="1568"/>
      <c r="H580" s="899"/>
      <c r="I580" s="1195"/>
      <c r="J580" s="182"/>
      <c r="K580" s="899"/>
      <c r="L580" s="899"/>
      <c r="M580" s="182"/>
      <c r="N580" s="182"/>
      <c r="O580" s="899"/>
      <c r="P580" s="899"/>
      <c r="Q580" s="183"/>
      <c r="R580" s="1210"/>
    </row>
    <row r="581" spans="1:18" s="931" customFormat="1">
      <c r="A581" s="2000"/>
      <c r="B581" s="1645"/>
      <c r="C581" s="1999"/>
      <c r="D581" s="1208"/>
      <c r="E581" s="1203"/>
      <c r="F581" s="921"/>
      <c r="G581" s="1568"/>
      <c r="H581" s="899"/>
      <c r="I581" s="1195"/>
      <c r="J581" s="182"/>
      <c r="K581" s="899"/>
      <c r="L581" s="899"/>
      <c r="M581" s="182"/>
      <c r="N581" s="182"/>
      <c r="O581" s="899"/>
      <c r="P581" s="899"/>
      <c r="Q581" s="183"/>
      <c r="R581" s="1210"/>
    </row>
    <row r="582" spans="1:18" s="931" customFormat="1">
      <c r="A582" s="2734" t="s">
        <v>545</v>
      </c>
      <c r="B582" s="1645"/>
      <c r="C582" s="1999"/>
      <c r="D582" s="1208"/>
      <c r="E582" s="1203"/>
      <c r="F582" s="921"/>
      <c r="G582" s="1568"/>
      <c r="H582" s="899"/>
      <c r="I582" s="1195"/>
      <c r="J582" s="182"/>
      <c r="K582" s="899"/>
      <c r="L582" s="899"/>
      <c r="M582" s="182"/>
      <c r="N582" s="182"/>
      <c r="O582" s="899"/>
      <c r="P582" s="899"/>
      <c r="Q582" s="183"/>
      <c r="R582" s="1210"/>
    </row>
    <row r="583" spans="1:18" s="931" customFormat="1">
      <c r="A583" s="2000">
        <v>5506072</v>
      </c>
      <c r="B583" s="1645" t="s">
        <v>446</v>
      </c>
      <c r="C583" s="1999" t="s">
        <v>546</v>
      </c>
      <c r="D583" s="1208">
        <v>798000</v>
      </c>
      <c r="E583" s="1203"/>
      <c r="F583" s="921" t="s">
        <v>25</v>
      </c>
      <c r="G583" s="1568">
        <v>44366</v>
      </c>
      <c r="H583" s="899" t="s">
        <v>317</v>
      </c>
      <c r="I583" s="1195">
        <v>708000</v>
      </c>
      <c r="J583" s="182"/>
      <c r="K583" s="899"/>
      <c r="L583" s="899" t="s">
        <v>449</v>
      </c>
      <c r="M583" s="182"/>
      <c r="N583" s="182"/>
      <c r="O583" s="899"/>
      <c r="P583" s="899"/>
      <c r="Q583" s="183"/>
      <c r="R583" s="1210"/>
    </row>
    <row r="585" spans="1:18" s="931" customFormat="1">
      <c r="A585" s="1997"/>
      <c r="B585" s="1214"/>
      <c r="C585" s="1998"/>
      <c r="D585" s="1208"/>
      <c r="E585" s="1203"/>
      <c r="F585" s="921"/>
      <c r="G585" s="899"/>
      <c r="H585" s="899"/>
      <c r="I585" s="1195"/>
      <c r="J585" s="182"/>
      <c r="K585" s="899"/>
      <c r="L585" s="899"/>
      <c r="M585" s="182"/>
      <c r="N585" s="182"/>
      <c r="O585" s="899"/>
      <c r="P585" s="899"/>
      <c r="Q585" s="183"/>
      <c r="R585" s="1210"/>
    </row>
    <row r="586" spans="1:18" s="931" customFormat="1">
      <c r="A586" s="1997"/>
      <c r="B586" s="1214"/>
      <c r="C586" s="1998"/>
      <c r="D586" s="1208"/>
      <c r="E586" s="1203"/>
      <c r="F586" s="921"/>
      <c r="G586" s="899"/>
      <c r="H586" s="899"/>
      <c r="I586" s="1195"/>
      <c r="J586" s="182"/>
      <c r="K586" s="899"/>
      <c r="L586" s="899"/>
      <c r="M586" s="182"/>
      <c r="N586" s="182"/>
      <c r="O586" s="899"/>
      <c r="P586" s="899"/>
      <c r="Q586" s="183"/>
      <c r="R586" s="1210"/>
    </row>
    <row r="587" spans="1:18" s="931" customFormat="1">
      <c r="A587" s="1997"/>
      <c r="B587" s="1214"/>
      <c r="C587" s="1998"/>
      <c r="D587" s="1208"/>
      <c r="E587" s="1203"/>
      <c r="F587" s="921"/>
      <c r="G587" s="899"/>
      <c r="H587" s="899"/>
      <c r="I587" s="1195"/>
      <c r="J587" s="182"/>
      <c r="K587" s="899"/>
      <c r="L587" s="899"/>
      <c r="M587" s="182"/>
      <c r="N587" s="182"/>
      <c r="O587" s="899"/>
      <c r="P587" s="899"/>
      <c r="Q587" s="183"/>
      <c r="R587" s="1210"/>
    </row>
    <row r="588" spans="1:18" s="931" customFormat="1">
      <c r="A588" s="1997"/>
      <c r="B588" s="1214"/>
      <c r="C588" s="1998"/>
      <c r="D588" s="1208"/>
      <c r="E588" s="1203"/>
      <c r="F588" s="921"/>
      <c r="G588" s="899"/>
      <c r="H588" s="899"/>
      <c r="I588" s="1195"/>
      <c r="J588" s="182"/>
      <c r="K588" s="899"/>
      <c r="L588" s="899"/>
      <c r="M588" s="182"/>
      <c r="N588" s="182"/>
      <c r="O588" s="899"/>
      <c r="P588" s="899"/>
      <c r="Q588" s="183"/>
      <c r="R588" s="1210"/>
    </row>
    <row r="589" spans="1:18" s="931" customFormat="1">
      <c r="A589" s="1997"/>
      <c r="B589" s="1214"/>
      <c r="C589" s="1998"/>
      <c r="D589" s="1208"/>
      <c r="E589" s="1203"/>
      <c r="F589" s="921"/>
      <c r="G589" s="899"/>
      <c r="H589" s="899"/>
      <c r="I589" s="1195"/>
      <c r="J589" s="182"/>
      <c r="K589" s="899"/>
      <c r="L589" s="899"/>
      <c r="M589" s="182"/>
      <c r="N589" s="182"/>
      <c r="O589" s="899"/>
      <c r="P589" s="899"/>
      <c r="Q589" s="183"/>
      <c r="R589" s="1210"/>
    </row>
    <row r="590" spans="1:18" s="931" customFormat="1">
      <c r="A590" s="349" t="s">
        <v>275</v>
      </c>
      <c r="B590" s="119"/>
      <c r="C590" s="1209"/>
      <c r="D590" s="1208"/>
      <c r="E590" s="1203"/>
      <c r="F590" s="921"/>
      <c r="G590" s="969"/>
      <c r="H590" s="899"/>
      <c r="I590" s="1195"/>
      <c r="J590" s="182"/>
      <c r="K590" s="899"/>
      <c r="L590" s="899"/>
      <c r="M590" s="182"/>
      <c r="N590" s="182"/>
      <c r="O590" s="899"/>
      <c r="P590" s="899"/>
      <c r="Q590" s="183"/>
      <c r="R590" s="1210"/>
    </row>
    <row r="591" spans="1:18" s="931" customFormat="1">
      <c r="A591" s="118"/>
      <c r="B591" s="1079" t="s">
        <v>7</v>
      </c>
      <c r="C591" s="1215"/>
      <c r="D591" s="1208"/>
      <c r="E591" s="1203"/>
      <c r="F591" s="921"/>
      <c r="G591" s="969"/>
      <c r="H591" s="899"/>
      <c r="I591" s="1195"/>
      <c r="J591" s="182"/>
      <c r="K591" s="899"/>
      <c r="L591" s="899"/>
      <c r="M591" s="182"/>
      <c r="N591" s="182"/>
      <c r="O591" s="899"/>
      <c r="P591" s="899"/>
      <c r="Q591" s="183"/>
      <c r="R591" s="1210"/>
    </row>
    <row r="592" spans="1:18" s="931" customFormat="1">
      <c r="A592" s="118"/>
      <c r="B592" s="110"/>
      <c r="C592" s="1215"/>
      <c r="D592" s="1208"/>
      <c r="E592" s="1203"/>
      <c r="F592" s="921"/>
      <c r="G592" s="899"/>
      <c r="H592" s="899"/>
      <c r="I592" s="1195"/>
      <c r="J592" s="182"/>
      <c r="K592" s="899"/>
      <c r="L592" s="899"/>
      <c r="M592" s="182"/>
      <c r="N592" s="182"/>
      <c r="O592" s="899"/>
      <c r="P592" s="899"/>
      <c r="Q592" s="183"/>
      <c r="R592" s="1210"/>
    </row>
    <row r="593" spans="1:18" s="931" customFormat="1">
      <c r="A593" s="118"/>
      <c r="B593" s="110"/>
      <c r="C593" s="1215"/>
      <c r="D593" s="1208"/>
      <c r="E593" s="1203"/>
      <c r="F593" s="921"/>
      <c r="G593" s="899"/>
      <c r="H593" s="899"/>
      <c r="I593" s="1195"/>
      <c r="J593" s="182"/>
      <c r="K593" s="899"/>
      <c r="L593" s="899"/>
      <c r="M593" s="182"/>
      <c r="N593" s="182"/>
      <c r="O593" s="899"/>
      <c r="P593" s="899"/>
      <c r="Q593" s="183"/>
      <c r="R593" s="1210"/>
    </row>
    <row r="594" spans="1:18" s="931" customFormat="1">
      <c r="A594" s="118"/>
      <c r="B594" s="1214" t="s">
        <v>46</v>
      </c>
      <c r="C594" s="1213">
        <f>SUM(D568:D589)+SUM(C590:C593)</f>
        <v>4067000</v>
      </c>
      <c r="D594" s="1208"/>
      <c r="E594" s="1203"/>
      <c r="F594" s="921"/>
      <c r="G594" s="899"/>
      <c r="H594" s="899"/>
      <c r="I594" s="1195"/>
      <c r="J594" s="182"/>
      <c r="K594" s="899"/>
      <c r="L594" s="899"/>
      <c r="M594" s="182"/>
      <c r="N594" s="182"/>
      <c r="O594" s="899"/>
      <c r="P594" s="899"/>
      <c r="Q594" s="183"/>
      <c r="R594" s="1210"/>
    </row>
    <row r="595" spans="1:18" s="931" customFormat="1">
      <c r="A595" s="1225"/>
      <c r="B595" s="1224"/>
      <c r="C595" s="1223"/>
      <c r="D595" s="1222"/>
      <c r="E595" s="1221"/>
      <c r="F595" s="925"/>
      <c r="G595" s="896"/>
      <c r="H595" s="896"/>
      <c r="I595" s="1220"/>
      <c r="J595" s="893"/>
      <c r="K595" s="896"/>
      <c r="L595" s="896"/>
      <c r="M595" s="893"/>
      <c r="N595" s="893"/>
      <c r="O595" s="896"/>
      <c r="P595" s="896"/>
      <c r="Q595" s="1219"/>
      <c r="R595" s="1210"/>
    </row>
    <row r="596" spans="1:18" s="931" customFormat="1">
      <c r="A596" s="1997" t="s">
        <v>547</v>
      </c>
      <c r="B596" s="1214"/>
      <c r="C596" s="1998" t="s">
        <v>548</v>
      </c>
      <c r="D596" s="1208"/>
      <c r="E596" s="1203"/>
      <c r="F596" s="921"/>
      <c r="G596" s="899"/>
      <c r="H596" s="899"/>
      <c r="I596" s="1195"/>
      <c r="J596" s="182"/>
      <c r="K596" s="899"/>
      <c r="L596" s="899"/>
      <c r="M596" s="182"/>
      <c r="N596" s="182"/>
      <c r="O596" s="899"/>
      <c r="P596" s="899"/>
      <c r="Q596" s="183"/>
      <c r="R596" s="1210"/>
    </row>
    <row r="597" spans="1:18" s="931" customFormat="1">
      <c r="A597" s="2734" t="s">
        <v>545</v>
      </c>
      <c r="B597" s="1214"/>
      <c r="C597" s="1781" t="s">
        <v>549</v>
      </c>
      <c r="D597" s="1208"/>
      <c r="E597" s="1203"/>
      <c r="F597" s="921"/>
      <c r="G597" s="899"/>
      <c r="H597" s="899"/>
      <c r="I597" s="1195"/>
      <c r="J597" s="182"/>
      <c r="K597" s="899"/>
      <c r="L597" s="899"/>
      <c r="M597" s="182"/>
      <c r="N597" s="182"/>
      <c r="O597" s="899"/>
      <c r="P597" s="899"/>
      <c r="Q597" s="183"/>
      <c r="R597" s="1210"/>
    </row>
    <row r="598" spans="1:18" s="931" customFormat="1">
      <c r="A598" s="2000">
        <v>5507027</v>
      </c>
      <c r="B598" s="1645" t="s">
        <v>550</v>
      </c>
      <c r="C598" s="1999" t="s">
        <v>551</v>
      </c>
      <c r="D598" s="1208">
        <v>1135000</v>
      </c>
      <c r="E598" s="1203"/>
      <c r="F598" s="921" t="s">
        <v>25</v>
      </c>
      <c r="G598" s="1568">
        <v>44386</v>
      </c>
      <c r="H598" s="899" t="s">
        <v>552</v>
      </c>
      <c r="I598" s="1195">
        <v>1022000</v>
      </c>
      <c r="J598" s="182"/>
      <c r="K598" s="899"/>
      <c r="L598" s="899" t="s">
        <v>449</v>
      </c>
      <c r="M598" s="182"/>
      <c r="N598" s="182"/>
      <c r="O598" s="899"/>
      <c r="P598" s="899"/>
      <c r="Q598" s="183"/>
      <c r="R598" s="1210"/>
    </row>
    <row r="599" spans="1:18" s="931" customFormat="1">
      <c r="A599" s="1997"/>
      <c r="B599" s="1214"/>
      <c r="C599" s="1998"/>
      <c r="D599" s="1208"/>
      <c r="E599" s="1203"/>
      <c r="F599" s="921"/>
      <c r="G599" s="899"/>
      <c r="H599" s="899"/>
      <c r="I599" s="1195"/>
      <c r="J599" s="182"/>
      <c r="K599" s="899"/>
      <c r="L599" s="899"/>
      <c r="M599" s="182"/>
      <c r="N599" s="182"/>
      <c r="O599" s="899"/>
      <c r="P599" s="899"/>
      <c r="Q599" s="183"/>
      <c r="R599" s="1210"/>
    </row>
    <row r="600" spans="1:18" s="931" customFormat="1">
      <c r="A600" s="1997"/>
      <c r="B600" s="1214"/>
      <c r="C600" s="1998"/>
      <c r="D600" s="1208"/>
      <c r="E600" s="1203"/>
      <c r="F600" s="921"/>
      <c r="G600" s="899"/>
      <c r="H600" s="899"/>
      <c r="I600" s="1195"/>
      <c r="J600" s="182"/>
      <c r="K600" s="899"/>
      <c r="L600" s="899"/>
      <c r="M600" s="182"/>
      <c r="N600" s="182"/>
      <c r="O600" s="899"/>
      <c r="P600" s="899"/>
      <c r="Q600" s="183"/>
      <c r="R600" s="1210"/>
    </row>
    <row r="601" spans="1:18" s="931" customFormat="1">
      <c r="A601" s="1997"/>
      <c r="B601" s="1214"/>
      <c r="C601" s="1998"/>
      <c r="D601" s="1208"/>
      <c r="E601" s="1203"/>
      <c r="F601" s="921"/>
      <c r="G601" s="899"/>
      <c r="H601" s="899"/>
      <c r="I601" s="1195"/>
      <c r="J601" s="182"/>
      <c r="K601" s="899"/>
      <c r="L601" s="899"/>
      <c r="M601" s="182"/>
      <c r="N601" s="182"/>
      <c r="O601" s="899"/>
      <c r="P601" s="899"/>
      <c r="Q601" s="183"/>
      <c r="R601" s="1210"/>
    </row>
    <row r="602" spans="1:18" s="931" customFormat="1">
      <c r="A602" s="1997"/>
      <c r="B602" s="1214"/>
      <c r="C602" s="1998"/>
      <c r="D602" s="1208"/>
      <c r="E602" s="1203"/>
      <c r="F602" s="921"/>
      <c r="G602" s="899"/>
      <c r="H602" s="899"/>
      <c r="I602" s="1195"/>
      <c r="J602" s="182"/>
      <c r="K602" s="899"/>
      <c r="L602" s="899"/>
      <c r="M602" s="182"/>
      <c r="N602" s="182"/>
      <c r="O602" s="899"/>
      <c r="P602" s="899"/>
      <c r="Q602" s="183"/>
      <c r="R602" s="1210"/>
    </row>
    <row r="603" spans="1:18" s="931" customFormat="1">
      <c r="A603" s="1997"/>
      <c r="B603" s="1214"/>
      <c r="C603" s="1998"/>
      <c r="D603" s="1208"/>
      <c r="E603" s="1203"/>
      <c r="F603" s="921"/>
      <c r="G603" s="899"/>
      <c r="H603" s="899"/>
      <c r="I603" s="1195"/>
      <c r="J603" s="182"/>
      <c r="K603" s="899"/>
      <c r="L603" s="899"/>
      <c r="M603" s="182"/>
      <c r="N603" s="182"/>
      <c r="O603" s="899"/>
      <c r="P603" s="899"/>
      <c r="Q603" s="183"/>
      <c r="R603" s="1210"/>
    </row>
    <row r="604" spans="1:18" s="931" customFormat="1">
      <c r="A604" s="1997"/>
      <c r="B604" s="1214"/>
      <c r="C604" s="1998"/>
      <c r="D604" s="1208"/>
      <c r="E604" s="1203"/>
      <c r="F604" s="921"/>
      <c r="G604" s="899"/>
      <c r="H604" s="899"/>
      <c r="I604" s="1195"/>
      <c r="J604" s="182"/>
      <c r="K604" s="899"/>
      <c r="L604" s="899"/>
      <c r="M604" s="182"/>
      <c r="N604" s="182"/>
      <c r="O604" s="899"/>
      <c r="P604" s="899"/>
      <c r="Q604" s="183"/>
      <c r="R604" s="1210"/>
    </row>
    <row r="605" spans="1:18" s="931" customFormat="1">
      <c r="A605" s="1997"/>
      <c r="B605" s="1214"/>
      <c r="C605" s="1998"/>
      <c r="D605" s="1208"/>
      <c r="E605" s="1203"/>
      <c r="F605" s="921"/>
      <c r="G605" s="899"/>
      <c r="H605" s="899"/>
      <c r="I605" s="1195"/>
      <c r="J605" s="182"/>
      <c r="K605" s="899"/>
      <c r="L605" s="899"/>
      <c r="M605" s="182"/>
      <c r="N605" s="182"/>
      <c r="O605" s="899"/>
      <c r="P605" s="899"/>
      <c r="Q605" s="183"/>
      <c r="R605" s="1210"/>
    </row>
    <row r="606" spans="1:18" s="931" customFormat="1">
      <c r="A606" s="1997"/>
      <c r="B606" s="1214"/>
      <c r="C606" s="1998"/>
      <c r="D606" s="1208"/>
      <c r="E606" s="1203"/>
      <c r="F606" s="921"/>
      <c r="G606" s="899"/>
      <c r="H606" s="899"/>
      <c r="I606" s="1195"/>
      <c r="J606" s="182"/>
      <c r="K606" s="899"/>
      <c r="L606" s="899"/>
      <c r="M606" s="182"/>
      <c r="N606" s="182"/>
      <c r="O606" s="899"/>
      <c r="P606" s="899"/>
      <c r="Q606" s="183"/>
      <c r="R606" s="1210"/>
    </row>
    <row r="607" spans="1:18" s="931" customFormat="1">
      <c r="A607" s="1997"/>
      <c r="B607" s="1214"/>
      <c r="C607" s="1998"/>
      <c r="D607" s="1208"/>
      <c r="E607" s="1203"/>
      <c r="F607" s="921"/>
      <c r="G607" s="899"/>
      <c r="H607" s="899"/>
      <c r="I607" s="1195"/>
      <c r="J607" s="182"/>
      <c r="K607" s="899"/>
      <c r="L607" s="899"/>
      <c r="M607" s="182"/>
      <c r="N607" s="182"/>
      <c r="O607" s="899"/>
      <c r="P607" s="899"/>
      <c r="Q607" s="183"/>
      <c r="R607" s="1210"/>
    </row>
    <row r="608" spans="1:18" s="931" customFormat="1">
      <c r="A608" s="1997"/>
      <c r="B608" s="1214"/>
      <c r="C608" s="1998"/>
      <c r="D608" s="1208"/>
      <c r="E608" s="1203"/>
      <c r="F608" s="921"/>
      <c r="G608" s="899"/>
      <c r="H608" s="899"/>
      <c r="I608" s="1195"/>
      <c r="J608" s="182"/>
      <c r="K608" s="899"/>
      <c r="L608" s="899"/>
      <c r="M608" s="182"/>
      <c r="N608" s="182"/>
      <c r="O608" s="899"/>
      <c r="P608" s="899"/>
      <c r="Q608" s="183"/>
      <c r="R608" s="1210"/>
    </row>
    <row r="609" spans="1:18" s="931" customFormat="1">
      <c r="A609" s="1997"/>
      <c r="B609" s="1214"/>
      <c r="C609" s="1998"/>
      <c r="D609" s="1208"/>
      <c r="E609" s="1203"/>
      <c r="F609" s="921"/>
      <c r="G609" s="899"/>
      <c r="H609" s="899"/>
      <c r="I609" s="1195"/>
      <c r="J609" s="182"/>
      <c r="K609" s="899"/>
      <c r="L609" s="899"/>
      <c r="M609" s="182"/>
      <c r="N609" s="182"/>
      <c r="O609" s="899"/>
      <c r="P609" s="899"/>
      <c r="Q609" s="183"/>
      <c r="R609" s="1210"/>
    </row>
    <row r="610" spans="1:18" s="931" customFormat="1">
      <c r="A610" s="349" t="s">
        <v>553</v>
      </c>
      <c r="B610" s="119"/>
      <c r="C610" s="1209"/>
      <c r="D610" s="1208"/>
      <c r="E610" s="1203"/>
      <c r="F610" s="921"/>
      <c r="G610" s="969"/>
      <c r="H610" s="899"/>
      <c r="I610" s="1195"/>
      <c r="J610" s="182"/>
      <c r="K610" s="899"/>
      <c r="L610" s="899"/>
      <c r="M610" s="182"/>
      <c r="N610" s="182"/>
      <c r="O610" s="899"/>
      <c r="P610" s="899"/>
      <c r="Q610" s="183"/>
      <c r="R610" s="1210"/>
    </row>
    <row r="611" spans="1:18" s="931" customFormat="1">
      <c r="A611" s="118"/>
      <c r="B611" s="1079" t="s">
        <v>7</v>
      </c>
      <c r="C611" s="1215"/>
      <c r="D611" s="1208"/>
      <c r="E611" s="1203"/>
      <c r="F611" s="921"/>
      <c r="G611" s="969"/>
      <c r="H611" s="899"/>
      <c r="I611" s="1195"/>
      <c r="J611" s="182"/>
      <c r="K611" s="899"/>
      <c r="L611" s="899"/>
      <c r="M611" s="182"/>
      <c r="N611" s="182"/>
      <c r="O611" s="899"/>
      <c r="P611" s="899"/>
      <c r="Q611" s="183"/>
      <c r="R611" s="1210"/>
    </row>
    <row r="612" spans="1:18" s="931" customFormat="1">
      <c r="A612" s="118"/>
      <c r="B612" s="110"/>
      <c r="C612" s="1215"/>
      <c r="D612" s="1208"/>
      <c r="E612" s="1203"/>
      <c r="F612" s="921"/>
      <c r="G612" s="899"/>
      <c r="H612" s="899"/>
      <c r="I612" s="1195"/>
      <c r="J612" s="182"/>
      <c r="K612" s="899"/>
      <c r="L612" s="899"/>
      <c r="M612" s="182"/>
      <c r="N612" s="182"/>
      <c r="O612" s="899"/>
      <c r="P612" s="899"/>
      <c r="Q612" s="183"/>
      <c r="R612" s="1210"/>
    </row>
    <row r="613" spans="1:18" s="931" customFormat="1">
      <c r="A613" s="118"/>
      <c r="B613" s="110"/>
      <c r="C613" s="1215"/>
      <c r="D613" s="1208"/>
      <c r="E613" s="1203"/>
      <c r="F613" s="921"/>
      <c r="G613" s="899"/>
      <c r="H613" s="899"/>
      <c r="I613" s="1195"/>
      <c r="J613" s="182"/>
      <c r="K613" s="899"/>
      <c r="L613" s="899"/>
      <c r="M613" s="182"/>
      <c r="N613" s="182"/>
      <c r="O613" s="899"/>
      <c r="P613" s="899"/>
      <c r="Q613" s="183"/>
      <c r="R613" s="1210"/>
    </row>
    <row r="614" spans="1:18" s="931" customFormat="1">
      <c r="A614" s="118"/>
      <c r="B614" s="1214" t="s">
        <v>46</v>
      </c>
      <c r="C614" s="1213">
        <f>SUM(D596:D609)+SUM(C610:C613)</f>
        <v>1135000</v>
      </c>
      <c r="D614" s="1208"/>
      <c r="E614" s="1203"/>
      <c r="F614" s="921"/>
      <c r="G614" s="899"/>
      <c r="H614" s="899"/>
      <c r="I614" s="1195"/>
      <c r="J614" s="182"/>
      <c r="K614" s="899"/>
      <c r="L614" s="899"/>
      <c r="M614" s="182"/>
      <c r="N614" s="182"/>
      <c r="O614" s="899"/>
      <c r="P614" s="899"/>
      <c r="Q614" s="183"/>
      <c r="R614" s="1210"/>
    </row>
    <row r="615" spans="1:18" s="931" customFormat="1">
      <c r="A615" s="1225"/>
      <c r="B615" s="1224"/>
      <c r="C615" s="1223"/>
      <c r="D615" s="1222"/>
      <c r="E615" s="1221"/>
      <c r="F615" s="925"/>
      <c r="G615" s="896"/>
      <c r="H615" s="896"/>
      <c r="I615" s="1220"/>
      <c r="J615" s="893"/>
      <c r="K615" s="896"/>
      <c r="L615" s="896"/>
      <c r="M615" s="893"/>
      <c r="N615" s="893"/>
      <c r="O615" s="896"/>
      <c r="P615" s="896"/>
      <c r="Q615" s="1219"/>
      <c r="R615" s="1210"/>
    </row>
    <row r="616" spans="1:18" s="931" customFormat="1">
      <c r="A616" s="1997"/>
      <c r="B616" s="1214"/>
      <c r="C616" s="1998"/>
      <c r="D616" s="1208"/>
      <c r="E616" s="1203"/>
      <c r="F616" s="921"/>
      <c r="G616" s="899"/>
      <c r="H616" s="899"/>
      <c r="I616" s="1195"/>
      <c r="J616" s="182"/>
      <c r="K616" s="899"/>
      <c r="L616" s="899"/>
      <c r="M616" s="182"/>
      <c r="N616" s="182"/>
      <c r="O616" s="899"/>
      <c r="P616" s="899"/>
      <c r="Q616" s="183"/>
      <c r="R616" s="1210"/>
    </row>
    <row r="617" spans="1:18" s="931" customFormat="1">
      <c r="A617" s="1997"/>
      <c r="B617" s="1214"/>
      <c r="C617" s="1998"/>
      <c r="D617" s="1208"/>
      <c r="E617" s="1203"/>
      <c r="F617" s="921"/>
      <c r="G617" s="899"/>
      <c r="H617" s="899"/>
      <c r="I617" s="1195"/>
      <c r="J617" s="182"/>
      <c r="K617" s="899"/>
      <c r="L617" s="899"/>
      <c r="M617" s="182"/>
      <c r="N617" s="182"/>
      <c r="O617" s="899"/>
      <c r="P617" s="899"/>
      <c r="Q617" s="183"/>
      <c r="R617" s="1210"/>
    </row>
    <row r="618" spans="1:18" s="931" customFormat="1">
      <c r="A618" s="1997"/>
      <c r="B618" s="1214"/>
      <c r="C618" s="1998"/>
      <c r="D618" s="1208"/>
      <c r="E618" s="1203"/>
      <c r="F618" s="921"/>
      <c r="G618" s="899"/>
      <c r="H618" s="899"/>
      <c r="I618" s="1195"/>
      <c r="J618" s="182"/>
      <c r="K618" s="899"/>
      <c r="L618" s="899"/>
      <c r="M618" s="182"/>
      <c r="N618" s="182"/>
      <c r="O618" s="899"/>
      <c r="P618" s="899"/>
      <c r="Q618" s="183"/>
      <c r="R618" s="1210"/>
    </row>
    <row r="619" spans="1:18" s="931" customFormat="1">
      <c r="A619" s="1997"/>
      <c r="B619" s="1214"/>
      <c r="C619" s="1998"/>
      <c r="D619" s="1208"/>
      <c r="E619" s="1203"/>
      <c r="F619" s="921"/>
      <c r="G619" s="899"/>
      <c r="H619" s="899"/>
      <c r="I619" s="1195"/>
      <c r="J619" s="182"/>
      <c r="K619" s="899"/>
      <c r="L619" s="899"/>
      <c r="M619" s="182"/>
      <c r="N619" s="182"/>
      <c r="O619" s="899"/>
      <c r="P619" s="899"/>
      <c r="Q619" s="183"/>
      <c r="R619" s="1210"/>
    </row>
    <row r="620" spans="1:18" s="931" customFormat="1">
      <c r="A620" s="1997"/>
      <c r="B620" s="1214"/>
      <c r="C620" s="1998"/>
      <c r="D620" s="1208"/>
      <c r="E620" s="1203"/>
      <c r="F620" s="921"/>
      <c r="G620" s="899"/>
      <c r="H620" s="899"/>
      <c r="I620" s="1195"/>
      <c r="J620" s="182"/>
      <c r="K620" s="899"/>
      <c r="L620" s="899"/>
      <c r="M620" s="182"/>
      <c r="N620" s="182"/>
      <c r="O620" s="899"/>
      <c r="P620" s="899"/>
      <c r="Q620" s="183"/>
      <c r="R620" s="1210"/>
    </row>
    <row r="621" spans="1:18" s="931" customFormat="1">
      <c r="A621" s="1997"/>
      <c r="B621" s="1214"/>
      <c r="C621" s="1998"/>
      <c r="D621" s="1208"/>
      <c r="E621" s="1203"/>
      <c r="F621" s="921"/>
      <c r="G621" s="899"/>
      <c r="H621" s="899"/>
      <c r="I621" s="1195"/>
      <c r="J621" s="182"/>
      <c r="K621" s="899"/>
      <c r="L621" s="899"/>
      <c r="M621" s="182"/>
      <c r="N621" s="182"/>
      <c r="O621" s="899"/>
      <c r="P621" s="899"/>
      <c r="Q621" s="183"/>
      <c r="R621" s="1210"/>
    </row>
    <row r="622" spans="1:18" s="931" customFormat="1">
      <c r="A622" s="1997"/>
      <c r="B622" s="1214"/>
      <c r="C622" s="1998"/>
      <c r="D622" s="1208"/>
      <c r="E622" s="1203"/>
      <c r="F622" s="921"/>
      <c r="G622" s="899"/>
      <c r="H622" s="899"/>
      <c r="I622" s="1195"/>
      <c r="J622" s="182"/>
      <c r="K622" s="899"/>
      <c r="L622" s="899"/>
      <c r="M622" s="182"/>
      <c r="N622" s="182"/>
      <c r="O622" s="899"/>
      <c r="P622" s="899"/>
      <c r="Q622" s="183"/>
      <c r="R622" s="1210"/>
    </row>
    <row r="623" spans="1:18" s="931" customFormat="1">
      <c r="A623" s="1997"/>
      <c r="B623" s="1214"/>
      <c r="C623" s="1998"/>
      <c r="D623" s="1208"/>
      <c r="E623" s="1203"/>
      <c r="F623" s="921"/>
      <c r="G623" s="899"/>
      <c r="H623" s="899"/>
      <c r="I623" s="1195"/>
      <c r="J623" s="182"/>
      <c r="K623" s="899"/>
      <c r="L623" s="899"/>
      <c r="M623" s="182"/>
      <c r="N623" s="182"/>
      <c r="O623" s="899"/>
      <c r="P623" s="899"/>
      <c r="Q623" s="183"/>
      <c r="R623" s="1210"/>
    </row>
    <row r="624" spans="1:18" s="931" customFormat="1">
      <c r="A624" s="1997"/>
      <c r="B624" s="1214"/>
      <c r="C624" s="1998"/>
      <c r="D624" s="1208"/>
      <c r="E624" s="1203"/>
      <c r="F624" s="921"/>
      <c r="G624" s="899"/>
      <c r="H624" s="899"/>
      <c r="I624" s="1195"/>
      <c r="J624" s="182"/>
      <c r="K624" s="899"/>
      <c r="L624" s="899"/>
      <c r="M624" s="182"/>
      <c r="N624" s="182"/>
      <c r="O624" s="899"/>
      <c r="P624" s="899"/>
      <c r="Q624" s="183"/>
      <c r="R624" s="1210"/>
    </row>
    <row r="625" spans="1:18" s="931" customFormat="1">
      <c r="A625" s="1997"/>
      <c r="B625" s="1214"/>
      <c r="C625" s="1998"/>
      <c r="D625" s="1208"/>
      <c r="E625" s="1203"/>
      <c r="F625" s="921"/>
      <c r="G625" s="899"/>
      <c r="H625" s="899"/>
      <c r="I625" s="1195"/>
      <c r="J625" s="182"/>
      <c r="K625" s="899"/>
      <c r="L625" s="899"/>
      <c r="M625" s="182"/>
      <c r="N625" s="182"/>
      <c r="O625" s="899"/>
      <c r="P625" s="899"/>
      <c r="Q625" s="183"/>
      <c r="R625" s="1210"/>
    </row>
    <row r="626" spans="1:18" s="931" customFormat="1">
      <c r="A626" s="1997"/>
      <c r="B626" s="1214"/>
      <c r="C626" s="1998"/>
      <c r="D626" s="1208"/>
      <c r="E626" s="1203"/>
      <c r="F626" s="921"/>
      <c r="G626" s="899"/>
      <c r="H626" s="899"/>
      <c r="I626" s="1195"/>
      <c r="J626" s="182"/>
      <c r="K626" s="899"/>
      <c r="L626" s="899"/>
      <c r="M626" s="182"/>
      <c r="N626" s="182"/>
      <c r="O626" s="899"/>
      <c r="P626" s="899"/>
      <c r="Q626" s="183"/>
      <c r="R626" s="1210"/>
    </row>
    <row r="627" spans="1:18" s="931" customFormat="1">
      <c r="A627" s="1997"/>
      <c r="B627" s="1214"/>
      <c r="C627" s="1998"/>
      <c r="D627" s="1208"/>
      <c r="E627" s="1203"/>
      <c r="F627" s="921"/>
      <c r="G627" s="899"/>
      <c r="H627" s="899"/>
      <c r="I627" s="1195"/>
      <c r="J627" s="182"/>
      <c r="K627" s="899"/>
      <c r="L627" s="899"/>
      <c r="M627" s="182"/>
      <c r="N627" s="182"/>
      <c r="O627" s="899"/>
      <c r="P627" s="899"/>
      <c r="Q627" s="183"/>
      <c r="R627" s="1210"/>
    </row>
    <row r="628" spans="1:18" s="931" customFormat="1">
      <c r="A628" s="1997"/>
      <c r="B628" s="1214"/>
      <c r="C628" s="1998"/>
      <c r="D628" s="1208"/>
      <c r="E628" s="1203"/>
      <c r="F628" s="921"/>
      <c r="G628" s="899"/>
      <c r="H628" s="899"/>
      <c r="I628" s="1195"/>
      <c r="J628" s="182"/>
      <c r="K628" s="899"/>
      <c r="L628" s="899"/>
      <c r="M628" s="182"/>
      <c r="N628" s="182"/>
      <c r="O628" s="899"/>
      <c r="P628" s="899"/>
      <c r="Q628" s="183"/>
      <c r="R628" s="1210"/>
    </row>
    <row r="629" spans="1:18" s="931" customFormat="1">
      <c r="A629" s="1997"/>
      <c r="B629" s="1214"/>
      <c r="C629" s="1998"/>
      <c r="D629" s="1208"/>
      <c r="E629" s="1203"/>
      <c r="F629" s="921"/>
      <c r="G629" s="899"/>
      <c r="H629" s="899"/>
      <c r="I629" s="1195"/>
      <c r="J629" s="182"/>
      <c r="K629" s="899"/>
      <c r="L629" s="899"/>
      <c r="M629" s="182"/>
      <c r="N629" s="182"/>
      <c r="O629" s="899"/>
      <c r="P629" s="899"/>
      <c r="Q629" s="183"/>
      <c r="R629" s="1210"/>
    </row>
    <row r="630" spans="1:18" s="931" customFormat="1">
      <c r="A630" s="1997"/>
      <c r="B630" s="1214"/>
      <c r="C630" s="1998"/>
      <c r="D630" s="1208"/>
      <c r="E630" s="1203"/>
      <c r="F630" s="921"/>
      <c r="G630" s="899"/>
      <c r="H630" s="899"/>
      <c r="I630" s="1195"/>
      <c r="J630" s="182"/>
      <c r="K630" s="899"/>
      <c r="L630" s="899"/>
      <c r="M630" s="182"/>
      <c r="N630" s="182"/>
      <c r="O630" s="899"/>
      <c r="P630" s="899"/>
      <c r="Q630" s="183"/>
      <c r="R630" s="1210"/>
    </row>
    <row r="631" spans="1:18" s="931" customFormat="1">
      <c r="A631" s="1997"/>
      <c r="B631" s="1214"/>
      <c r="C631" s="1998"/>
      <c r="D631" s="1208"/>
      <c r="E631" s="1203"/>
      <c r="F631" s="921"/>
      <c r="G631" s="899"/>
      <c r="H631" s="899"/>
      <c r="I631" s="1195"/>
      <c r="J631" s="182"/>
      <c r="K631" s="899"/>
      <c r="L631" s="899"/>
      <c r="M631" s="182"/>
      <c r="N631" s="182"/>
      <c r="O631" s="899"/>
      <c r="P631" s="899"/>
      <c r="Q631" s="183"/>
      <c r="R631" s="1210"/>
    </row>
    <row r="632" spans="1:18" s="931" customFormat="1">
      <c r="A632" s="1997"/>
      <c r="B632" s="1214"/>
      <c r="C632" s="1998"/>
      <c r="D632" s="1208"/>
      <c r="E632" s="1203"/>
      <c r="F632" s="921"/>
      <c r="G632" s="899"/>
      <c r="H632" s="899"/>
      <c r="I632" s="1195"/>
      <c r="J632" s="182"/>
      <c r="K632" s="899"/>
      <c r="L632" s="899"/>
      <c r="M632" s="182"/>
      <c r="N632" s="182"/>
      <c r="O632" s="899"/>
      <c r="P632" s="899"/>
      <c r="Q632" s="183"/>
      <c r="R632" s="1210"/>
    </row>
    <row r="633" spans="1:18" s="931" customFormat="1">
      <c r="A633" s="1997"/>
      <c r="B633" s="1214"/>
      <c r="C633" s="1998"/>
      <c r="D633" s="1208"/>
      <c r="E633" s="1203"/>
      <c r="F633" s="921"/>
      <c r="G633" s="899"/>
      <c r="H633" s="899"/>
      <c r="I633" s="1195"/>
      <c r="J633" s="182"/>
      <c r="K633" s="899"/>
      <c r="L633" s="899"/>
      <c r="M633" s="182"/>
      <c r="N633" s="182"/>
      <c r="O633" s="899"/>
      <c r="P633" s="899"/>
      <c r="Q633" s="183"/>
      <c r="R633" s="1210"/>
    </row>
    <row r="634" spans="1:18" s="931" customFormat="1">
      <c r="A634" s="1997"/>
      <c r="B634" s="1214"/>
      <c r="C634" s="1998"/>
      <c r="D634" s="1208"/>
      <c r="E634" s="1203"/>
      <c r="F634" s="921"/>
      <c r="G634" s="899"/>
      <c r="H634" s="899"/>
      <c r="I634" s="1195"/>
      <c r="J634" s="182"/>
      <c r="K634" s="899"/>
      <c r="L634" s="899"/>
      <c r="M634" s="182"/>
      <c r="N634" s="182"/>
      <c r="O634" s="899"/>
      <c r="P634" s="899"/>
      <c r="Q634" s="183"/>
      <c r="R634" s="1210"/>
    </row>
    <row r="635" spans="1:18" s="931" customFormat="1">
      <c r="A635" s="1997"/>
      <c r="B635" s="1214"/>
      <c r="C635" s="1998"/>
      <c r="D635" s="1208"/>
      <c r="E635" s="1203"/>
      <c r="F635" s="921"/>
      <c r="G635" s="899"/>
      <c r="H635" s="899"/>
      <c r="I635" s="1195"/>
      <c r="J635" s="182"/>
      <c r="K635" s="899"/>
      <c r="L635" s="899"/>
      <c r="M635" s="182"/>
      <c r="N635" s="182"/>
      <c r="O635" s="899"/>
      <c r="P635" s="899"/>
      <c r="Q635" s="183"/>
      <c r="R635" s="1210"/>
    </row>
    <row r="636" spans="1:18" s="931" customFormat="1">
      <c r="A636" s="1997"/>
      <c r="B636" s="1214"/>
      <c r="C636" s="1998"/>
      <c r="D636" s="1208"/>
      <c r="E636" s="1203"/>
      <c r="F636" s="921"/>
      <c r="G636" s="899"/>
      <c r="H636" s="899"/>
      <c r="I636" s="1195"/>
      <c r="J636" s="182"/>
      <c r="K636" s="899"/>
      <c r="L636" s="899"/>
      <c r="M636" s="182"/>
      <c r="N636" s="182"/>
      <c r="O636" s="899"/>
      <c r="P636" s="899"/>
      <c r="Q636" s="183"/>
      <c r="R636" s="1210"/>
    </row>
    <row r="637" spans="1:18" s="931" customFormat="1">
      <c r="A637" s="2704" t="s">
        <v>554</v>
      </c>
      <c r="B637" s="1214"/>
      <c r="C637" s="1213"/>
      <c r="D637" s="1208"/>
      <c r="E637" s="1203"/>
      <c r="F637" s="921"/>
      <c r="G637" s="899"/>
      <c r="H637" s="899"/>
      <c r="I637" s="1195"/>
      <c r="J637" s="182"/>
      <c r="K637" s="899"/>
      <c r="L637" s="899"/>
      <c r="M637" s="182"/>
      <c r="N637" s="182"/>
      <c r="O637" s="899"/>
      <c r="P637" s="899"/>
      <c r="Q637" s="183"/>
      <c r="R637" s="1210"/>
    </row>
    <row r="638" spans="1:18" s="931" customFormat="1">
      <c r="A638" s="118"/>
      <c r="B638" s="1214"/>
      <c r="C638" s="1213"/>
      <c r="D638" s="1208"/>
      <c r="E638" s="1203"/>
      <c r="F638" s="921"/>
      <c r="G638" s="899"/>
      <c r="H638" s="899"/>
      <c r="I638" s="1195"/>
      <c r="J638" s="182"/>
      <c r="K638" s="899"/>
      <c r="L638" s="899"/>
      <c r="M638" s="182"/>
      <c r="N638" s="182"/>
      <c r="O638" s="899"/>
      <c r="P638" s="899"/>
      <c r="Q638" s="183"/>
      <c r="R638" s="1210"/>
    </row>
    <row r="639" spans="1:18" s="931" customFormat="1">
      <c r="A639" s="118"/>
      <c r="B639" s="1214"/>
      <c r="C639" s="1213"/>
      <c r="D639" s="1208"/>
      <c r="E639" s="1203"/>
      <c r="F639" s="921"/>
      <c r="G639" s="899"/>
      <c r="H639" s="899"/>
      <c r="I639" s="1195"/>
      <c r="J639" s="182"/>
      <c r="K639" s="899"/>
      <c r="L639" s="899"/>
      <c r="M639" s="182"/>
      <c r="N639" s="182"/>
      <c r="O639" s="899"/>
      <c r="P639" s="899"/>
      <c r="Q639" s="183"/>
      <c r="R639" s="1210"/>
    </row>
    <row r="640" spans="1:18" s="931" customFormat="1">
      <c r="A640" s="118"/>
      <c r="B640" s="1214" t="s">
        <v>555</v>
      </c>
      <c r="C640" s="1213"/>
      <c r="D640" s="1208"/>
      <c r="E640" s="1203"/>
      <c r="F640" s="921"/>
      <c r="G640" s="899"/>
      <c r="H640" s="899"/>
      <c r="I640" s="1195"/>
      <c r="J640" s="182"/>
      <c r="K640" s="899"/>
      <c r="L640" s="899"/>
      <c r="M640" s="182"/>
      <c r="N640" s="182"/>
      <c r="O640" s="899"/>
      <c r="P640" s="899"/>
      <c r="Q640" s="183"/>
      <c r="R640" s="1210"/>
    </row>
    <row r="641" spans="1:18" s="931" customFormat="1">
      <c r="A641" s="118"/>
      <c r="B641" s="1212" t="s">
        <v>556</v>
      </c>
      <c r="C641" s="1211"/>
      <c r="D641" s="1208"/>
      <c r="E641" s="1203"/>
      <c r="F641" s="921"/>
      <c r="G641" s="899"/>
      <c r="H641" s="899"/>
      <c r="I641" s="1195"/>
      <c r="J641" s="182"/>
      <c r="K641" s="899"/>
      <c r="L641" s="899"/>
      <c r="M641" s="182"/>
      <c r="N641" s="182"/>
      <c r="O641" s="899"/>
      <c r="P641" s="899"/>
      <c r="Q641" s="183"/>
      <c r="R641" s="1210"/>
    </row>
    <row r="642" spans="1:18" s="931" customFormat="1">
      <c r="A642" s="118"/>
      <c r="B642" s="1889"/>
      <c r="C642" s="1211"/>
      <c r="D642" s="1208"/>
      <c r="E642" s="1203"/>
      <c r="F642" s="921"/>
      <c r="G642" s="899"/>
      <c r="H642" s="899"/>
      <c r="I642" s="1195"/>
      <c r="J642" s="182"/>
      <c r="K642" s="899"/>
      <c r="L642" s="899"/>
      <c r="M642" s="182"/>
      <c r="N642" s="182"/>
      <c r="O642" s="899"/>
      <c r="P642" s="899"/>
      <c r="Q642" s="183"/>
      <c r="R642" s="1210"/>
    </row>
    <row r="643" spans="1:18">
      <c r="A643" s="118"/>
      <c r="C643" s="1209"/>
      <c r="D643" s="1208"/>
      <c r="E643" s="1203"/>
      <c r="I643" s="1195"/>
    </row>
    <row r="644" spans="1:18" s="921" customFormat="1">
      <c r="A644" s="1207" t="s">
        <v>557</v>
      </c>
      <c r="B644" s="1206"/>
      <c r="C644" s="1205"/>
      <c r="D644" s="1204"/>
      <c r="E644" s="1203"/>
      <c r="G644" s="899"/>
      <c r="H644" s="899"/>
      <c r="I644" s="1195"/>
      <c r="J644" s="182"/>
      <c r="K644" s="899"/>
      <c r="L644" s="899"/>
      <c r="M644" s="182"/>
      <c r="N644" s="182"/>
      <c r="O644" s="899"/>
      <c r="P644" s="899"/>
      <c r="Q644" s="183"/>
      <c r="R644" s="887"/>
    </row>
    <row r="645" spans="1:18" s="921" customFormat="1">
      <c r="A645" s="309"/>
      <c r="B645" s="216"/>
      <c r="C645" s="683"/>
      <c r="D645" s="252"/>
      <c r="E645" s="108"/>
      <c r="G645" s="899"/>
      <c r="H645" s="899"/>
      <c r="I645" s="1195"/>
      <c r="J645" s="182"/>
      <c r="K645" s="899"/>
      <c r="L645" s="899"/>
      <c r="M645" s="182"/>
      <c r="N645" s="182"/>
      <c r="O645" s="899"/>
      <c r="P645" s="899"/>
      <c r="Q645" s="183"/>
      <c r="R645" s="887"/>
    </row>
    <row r="646" spans="1:18" s="921" customFormat="1">
      <c r="A646" s="309"/>
      <c r="B646" s="110" t="s">
        <v>558</v>
      </c>
      <c r="C646" s="182" t="s">
        <v>559</v>
      </c>
      <c r="D646" s="1373">
        <v>-915000</v>
      </c>
      <c r="E646" s="1201" t="s">
        <v>560</v>
      </c>
      <c r="G646" s="899"/>
      <c r="I646" s="1195">
        <v>912500</v>
      </c>
      <c r="J646" s="899" t="s">
        <v>561</v>
      </c>
      <c r="K646" s="899"/>
      <c r="L646" s="899"/>
      <c r="M646" s="182"/>
      <c r="N646" s="182"/>
      <c r="O646" s="899"/>
      <c r="P646" s="899"/>
      <c r="Q646" s="183"/>
      <c r="R646" s="887"/>
    </row>
    <row r="647" spans="1:18" s="921" customFormat="1">
      <c r="A647" s="309"/>
      <c r="B647" s="110" t="s">
        <v>558</v>
      </c>
      <c r="C647" s="182" t="s">
        <v>42</v>
      </c>
      <c r="D647" s="1373">
        <v>-915000</v>
      </c>
      <c r="E647" s="1201" t="s">
        <v>562</v>
      </c>
      <c r="G647" s="899"/>
      <c r="I647" s="1195">
        <v>912500</v>
      </c>
      <c r="J647" s="899" t="s">
        <v>561</v>
      </c>
      <c r="K647" s="899"/>
      <c r="L647" s="899"/>
      <c r="M647" s="182"/>
      <c r="N647" s="182"/>
      <c r="O647" s="899"/>
      <c r="P647" s="899"/>
      <c r="Q647" s="183"/>
      <c r="R647" s="887"/>
    </row>
    <row r="648" spans="1:18" s="921" customFormat="1">
      <c r="A648" s="309"/>
      <c r="B648" s="110" t="s">
        <v>558</v>
      </c>
      <c r="C648" s="182" t="s">
        <v>563</v>
      </c>
      <c r="D648" s="1373">
        <v>-1060000</v>
      </c>
      <c r="E648" s="1201" t="s">
        <v>564</v>
      </c>
      <c r="G648" s="899"/>
      <c r="I648" s="1195">
        <v>1057500</v>
      </c>
      <c r="J648" s="899" t="s">
        <v>561</v>
      </c>
      <c r="K648" s="899"/>
      <c r="L648" s="899"/>
      <c r="M648" s="182"/>
      <c r="N648" s="182"/>
      <c r="O648" s="899"/>
      <c r="P648" s="899"/>
      <c r="Q648" s="183"/>
      <c r="R648" s="887"/>
    </row>
    <row r="649" spans="1:18" s="921" customFormat="1">
      <c r="A649" s="309"/>
      <c r="B649" s="110" t="s">
        <v>558</v>
      </c>
      <c r="C649" s="182" t="s">
        <v>565</v>
      </c>
      <c r="D649" s="1373">
        <v>-1275000</v>
      </c>
      <c r="E649" s="1201" t="s">
        <v>566</v>
      </c>
      <c r="G649" s="899"/>
      <c r="I649" s="1195">
        <v>1275000</v>
      </c>
      <c r="J649" s="899" t="s">
        <v>561</v>
      </c>
      <c r="K649" s="899"/>
      <c r="L649" s="899"/>
      <c r="M649" s="182"/>
      <c r="N649" s="182"/>
      <c r="O649" s="899"/>
      <c r="P649" s="899"/>
      <c r="Q649" s="183"/>
      <c r="R649" s="887"/>
    </row>
    <row r="650" spans="1:18" s="921" customFormat="1">
      <c r="A650" s="309"/>
      <c r="B650" s="110" t="s">
        <v>558</v>
      </c>
      <c r="C650" s="182" t="s">
        <v>567</v>
      </c>
      <c r="D650" s="1373">
        <v>-2400000</v>
      </c>
      <c r="E650" s="1201" t="s">
        <v>79</v>
      </c>
      <c r="G650" s="899"/>
      <c r="I650" s="1195">
        <v>2397500</v>
      </c>
      <c r="J650" s="899" t="s">
        <v>561</v>
      </c>
      <c r="K650" s="899"/>
      <c r="L650" s="899"/>
      <c r="M650" s="182"/>
      <c r="N650" s="182"/>
      <c r="O650" s="899"/>
      <c r="P650" s="899"/>
      <c r="Q650" s="183"/>
      <c r="R650" s="887"/>
    </row>
    <row r="651" spans="1:18" s="921" customFormat="1">
      <c r="A651" s="309"/>
      <c r="B651" s="110" t="s">
        <v>568</v>
      </c>
      <c r="C651" s="182" t="s">
        <v>569</v>
      </c>
      <c r="D651" s="1373">
        <v>-105000</v>
      </c>
      <c r="E651" s="1201"/>
      <c r="G651" s="899"/>
      <c r="I651" s="1195">
        <v>105000</v>
      </c>
      <c r="J651" s="899" t="s">
        <v>561</v>
      </c>
      <c r="K651" s="899"/>
      <c r="L651" s="899"/>
      <c r="M651" s="182"/>
      <c r="N651" s="182"/>
      <c r="O651" s="899"/>
      <c r="P651" s="899"/>
      <c r="Q651" s="183"/>
      <c r="R651" s="887"/>
    </row>
    <row r="652" spans="1:18" s="921" customFormat="1">
      <c r="A652" s="309"/>
      <c r="B652" s="110" t="s">
        <v>558</v>
      </c>
      <c r="C652" s="182" t="s">
        <v>569</v>
      </c>
      <c r="D652" s="1373">
        <v>-1000000</v>
      </c>
      <c r="E652" s="1201" t="s">
        <v>570</v>
      </c>
      <c r="G652" s="899"/>
      <c r="I652" s="1195">
        <v>997500</v>
      </c>
      <c r="J652" s="899" t="s">
        <v>561</v>
      </c>
      <c r="K652" s="899"/>
      <c r="L652" s="899"/>
      <c r="M652" s="182"/>
      <c r="N652" s="182"/>
      <c r="O652" s="899"/>
      <c r="P652" s="899"/>
      <c r="Q652" s="183"/>
      <c r="R652" s="887"/>
    </row>
    <row r="653" spans="1:18" s="921" customFormat="1">
      <c r="A653" s="309"/>
      <c r="B653" s="110" t="s">
        <v>558</v>
      </c>
      <c r="C653" s="182" t="s">
        <v>571</v>
      </c>
      <c r="D653" s="1373">
        <v>-1000000</v>
      </c>
      <c r="E653" s="1202" t="s">
        <v>572</v>
      </c>
      <c r="G653" s="899"/>
      <c r="I653" s="1195">
        <v>997500</v>
      </c>
      <c r="J653" s="899" t="s">
        <v>561</v>
      </c>
      <c r="K653" s="899"/>
      <c r="L653" s="899"/>
      <c r="M653" s="182"/>
      <c r="N653" s="182"/>
      <c r="O653" s="899"/>
      <c r="P653" s="899"/>
      <c r="Q653" s="183"/>
      <c r="R653" s="887"/>
    </row>
    <row r="654" spans="1:18" s="921" customFormat="1">
      <c r="A654" s="309"/>
      <c r="B654" s="110" t="s">
        <v>558</v>
      </c>
      <c r="C654" s="182" t="s">
        <v>573</v>
      </c>
      <c r="D654" s="1373">
        <v>-1000000</v>
      </c>
      <c r="E654" s="1202" t="s">
        <v>574</v>
      </c>
      <c r="G654" s="899"/>
      <c r="I654" s="1195">
        <v>997500</v>
      </c>
      <c r="J654" s="899" t="s">
        <v>561</v>
      </c>
      <c r="K654" s="899"/>
      <c r="L654" s="899"/>
      <c r="M654" s="182"/>
      <c r="N654" s="182"/>
      <c r="O654" s="899"/>
      <c r="P654" s="899"/>
      <c r="Q654" s="183"/>
      <c r="R654" s="887"/>
    </row>
    <row r="655" spans="1:18" s="921" customFormat="1">
      <c r="A655" s="309"/>
      <c r="B655" s="110" t="s">
        <v>558</v>
      </c>
      <c r="C655" s="182" t="s">
        <v>575</v>
      </c>
      <c r="D655" s="1373">
        <v>-1000000</v>
      </c>
      <c r="E655" s="1202" t="s">
        <v>576</v>
      </c>
      <c r="G655" s="899"/>
      <c r="I655" s="1195">
        <v>997500</v>
      </c>
      <c r="J655" s="899" t="s">
        <v>561</v>
      </c>
      <c r="K655" s="899"/>
      <c r="L655" s="899"/>
      <c r="M655" s="182"/>
      <c r="N655" s="182"/>
      <c r="O655" s="899"/>
      <c r="P655" s="899"/>
      <c r="Q655" s="183"/>
      <c r="R655" s="887"/>
    </row>
    <row r="656" spans="1:18" s="921" customFormat="1">
      <c r="A656" s="309"/>
      <c r="B656" s="110" t="s">
        <v>558</v>
      </c>
      <c r="C656" s="182" t="s">
        <v>577</v>
      </c>
      <c r="D656" s="1373">
        <v>-3318000</v>
      </c>
      <c r="E656" s="1202" t="s">
        <v>578</v>
      </c>
      <c r="G656" s="899"/>
      <c r="I656" s="1195">
        <v>3315500</v>
      </c>
      <c r="J656" s="899" t="s">
        <v>561</v>
      </c>
      <c r="K656" s="899"/>
      <c r="L656" s="899"/>
      <c r="M656" s="182"/>
      <c r="N656" s="182"/>
      <c r="O656" s="899"/>
      <c r="P656" s="899"/>
      <c r="Q656" s="183"/>
      <c r="R656" s="887"/>
    </row>
    <row r="657" spans="1:18" s="921" customFormat="1">
      <c r="A657" s="309"/>
      <c r="B657" s="110" t="s">
        <v>558</v>
      </c>
      <c r="C657" s="182" t="s">
        <v>579</v>
      </c>
      <c r="D657" s="1373">
        <v>-1250000</v>
      </c>
      <c r="E657" s="1202" t="s">
        <v>580</v>
      </c>
      <c r="G657" s="899"/>
      <c r="I657" s="1195">
        <v>1247500</v>
      </c>
      <c r="J657" s="899" t="s">
        <v>561</v>
      </c>
      <c r="K657" s="899"/>
      <c r="L657" s="899"/>
      <c r="M657" s="182"/>
      <c r="N657" s="182"/>
      <c r="O657" s="899"/>
      <c r="P657" s="899"/>
      <c r="Q657" s="183"/>
      <c r="R657" s="887"/>
    </row>
    <row r="658" spans="1:18" s="921" customFormat="1">
      <c r="A658" s="309"/>
      <c r="B658" s="110" t="s">
        <v>558</v>
      </c>
      <c r="C658" s="182" t="s">
        <v>581</v>
      </c>
      <c r="D658" s="1373">
        <v>-2700000</v>
      </c>
      <c r="E658" s="1202" t="s">
        <v>582</v>
      </c>
      <c r="G658" s="899"/>
      <c r="I658" s="1195">
        <v>2697500</v>
      </c>
      <c r="J658" s="899" t="s">
        <v>561</v>
      </c>
      <c r="K658" s="899"/>
      <c r="L658" s="899"/>
      <c r="M658" s="182"/>
      <c r="N658" s="182"/>
      <c r="O658" s="899"/>
      <c r="P658" s="899"/>
      <c r="Q658" s="183"/>
      <c r="R658" s="887"/>
    </row>
    <row r="659" spans="1:18" s="921" customFormat="1">
      <c r="A659" s="309"/>
      <c r="B659" s="110" t="s">
        <v>558</v>
      </c>
      <c r="C659" s="182" t="s">
        <v>583</v>
      </c>
      <c r="D659" s="1373">
        <v>-635000</v>
      </c>
      <c r="E659" s="1202" t="s">
        <v>584</v>
      </c>
      <c r="G659" s="899"/>
      <c r="I659" s="1195">
        <v>632500</v>
      </c>
      <c r="J659" s="899" t="s">
        <v>561</v>
      </c>
      <c r="K659" s="899"/>
      <c r="L659" s="899"/>
      <c r="M659" s="182"/>
      <c r="N659" s="182"/>
      <c r="O659" s="899"/>
      <c r="P659" s="899"/>
      <c r="Q659" s="183"/>
      <c r="R659" s="887"/>
    </row>
    <row r="660" spans="1:18" s="921" customFormat="1">
      <c r="A660" s="309"/>
      <c r="B660" s="110" t="s">
        <v>558</v>
      </c>
      <c r="C660" s="182" t="s">
        <v>585</v>
      </c>
      <c r="D660" s="1373">
        <v>-1000000</v>
      </c>
      <c r="E660" s="1202" t="s">
        <v>586</v>
      </c>
      <c r="G660" s="899"/>
      <c r="I660" s="1195">
        <v>997500</v>
      </c>
      <c r="J660" s="899" t="s">
        <v>561</v>
      </c>
      <c r="K660" s="899"/>
      <c r="L660" s="899"/>
      <c r="M660" s="182"/>
      <c r="N660" s="182"/>
      <c r="O660" s="899"/>
      <c r="P660" s="899"/>
      <c r="Q660" s="183"/>
      <c r="R660" s="887"/>
    </row>
    <row r="661" spans="1:18" s="921" customFormat="1">
      <c r="A661" s="309"/>
      <c r="B661" s="110" t="s">
        <v>558</v>
      </c>
      <c r="C661" s="182" t="s">
        <v>167</v>
      </c>
      <c r="D661" s="1373">
        <v>-1080000</v>
      </c>
      <c r="E661" s="1202" t="s">
        <v>587</v>
      </c>
      <c r="G661" s="899"/>
      <c r="I661" s="1195">
        <v>1077500</v>
      </c>
      <c r="J661" s="899" t="s">
        <v>561</v>
      </c>
      <c r="K661" s="899"/>
      <c r="L661" s="899"/>
      <c r="M661" s="182"/>
      <c r="N661" s="182"/>
      <c r="O661" s="899"/>
      <c r="P661" s="899"/>
      <c r="Q661" s="183"/>
      <c r="R661" s="887"/>
    </row>
    <row r="662" spans="1:18" s="921" customFormat="1">
      <c r="A662" s="309"/>
      <c r="B662" s="110" t="s">
        <v>558</v>
      </c>
      <c r="C662" s="921" t="s">
        <v>588</v>
      </c>
      <c r="D662" s="1373">
        <v>-460000</v>
      </c>
      <c r="E662" s="1201" t="s">
        <v>589</v>
      </c>
      <c r="G662" s="899"/>
      <c r="I662" s="1195">
        <v>457500</v>
      </c>
      <c r="J662" s="899" t="s">
        <v>561</v>
      </c>
      <c r="K662" s="899"/>
      <c r="L662" s="899"/>
      <c r="M662" s="182"/>
      <c r="N662" s="182"/>
      <c r="O662" s="899"/>
      <c r="P662" s="899"/>
      <c r="Q662" s="183"/>
      <c r="R662" s="887"/>
    </row>
    <row r="663" spans="1:18" s="921" customFormat="1">
      <c r="A663" s="309"/>
      <c r="B663" s="110" t="s">
        <v>558</v>
      </c>
      <c r="C663" s="182" t="s">
        <v>590</v>
      </c>
      <c r="D663" s="1373">
        <v>-540350</v>
      </c>
      <c r="E663" s="1201" t="s">
        <v>591</v>
      </c>
      <c r="G663" s="899"/>
      <c r="I663" s="1195">
        <v>537850</v>
      </c>
      <c r="J663" s="899" t="s">
        <v>561</v>
      </c>
      <c r="K663" s="899"/>
      <c r="L663" s="899"/>
      <c r="M663" s="182"/>
      <c r="N663" s="182"/>
      <c r="O663" s="899"/>
      <c r="P663" s="899"/>
      <c r="Q663" s="183"/>
      <c r="R663" s="887"/>
    </row>
    <row r="664" spans="1:18" s="921" customFormat="1">
      <c r="A664" s="309"/>
      <c r="B664" s="110" t="s">
        <v>558</v>
      </c>
      <c r="C664" s="182" t="s">
        <v>592</v>
      </c>
      <c r="D664" s="1373">
        <v>-1357800</v>
      </c>
      <c r="E664" s="1201" t="s">
        <v>593</v>
      </c>
      <c r="G664" s="899"/>
      <c r="I664" s="1195">
        <v>1355300</v>
      </c>
      <c r="J664" s="899" t="s">
        <v>561</v>
      </c>
      <c r="K664" s="899"/>
      <c r="L664" s="899"/>
      <c r="M664" s="182"/>
      <c r="N664" s="182"/>
      <c r="O664" s="899"/>
      <c r="P664" s="899"/>
      <c r="Q664" s="183"/>
      <c r="R664" s="887"/>
    </row>
    <row r="665" spans="1:18" s="921" customFormat="1">
      <c r="A665" s="309"/>
      <c r="B665" s="110" t="s">
        <v>558</v>
      </c>
      <c r="C665" s="182" t="s">
        <v>594</v>
      </c>
      <c r="D665" s="1373">
        <v>-1581000</v>
      </c>
      <c r="E665" s="1201" t="s">
        <v>595</v>
      </c>
      <c r="G665" s="899"/>
      <c r="I665" s="1195">
        <v>1578500</v>
      </c>
      <c r="J665" s="899" t="s">
        <v>561</v>
      </c>
      <c r="K665" s="899"/>
      <c r="L665" s="899"/>
      <c r="M665" s="182"/>
      <c r="N665" s="182"/>
      <c r="O665" s="899"/>
      <c r="P665" s="899"/>
      <c r="Q665" s="183"/>
      <c r="R665" s="887"/>
    </row>
    <row r="666" spans="1:18" s="921" customFormat="1">
      <c r="A666" s="309"/>
      <c r="B666" s="110" t="s">
        <v>558</v>
      </c>
      <c r="C666" s="182" t="s">
        <v>596</v>
      </c>
      <c r="D666" s="1373">
        <v>-1656400</v>
      </c>
      <c r="E666" s="1200" t="s">
        <v>597</v>
      </c>
      <c r="G666" s="899"/>
      <c r="H666" s="899"/>
      <c r="I666" s="1195">
        <v>1653900</v>
      </c>
      <c r="J666" s="182" t="s">
        <v>561</v>
      </c>
      <c r="K666" s="899"/>
      <c r="L666" s="899"/>
      <c r="M666" s="182"/>
      <c r="N666" s="182"/>
      <c r="O666" s="899"/>
      <c r="P666" s="899"/>
      <c r="Q666" s="183"/>
      <c r="R666" s="887"/>
    </row>
    <row r="667" spans="1:18" s="921" customFormat="1">
      <c r="A667" s="309"/>
      <c r="B667" s="110" t="s">
        <v>558</v>
      </c>
      <c r="C667" s="182" t="s">
        <v>598</v>
      </c>
      <c r="D667" s="1373">
        <v>-500000</v>
      </c>
      <c r="E667" s="1200" t="s">
        <v>599</v>
      </c>
      <c r="G667" s="899"/>
      <c r="H667" s="899"/>
      <c r="I667" s="1195">
        <v>497500</v>
      </c>
      <c r="J667" s="182" t="s">
        <v>600</v>
      </c>
      <c r="K667" s="899"/>
      <c r="L667" s="899"/>
      <c r="M667" s="182"/>
      <c r="N667" s="182"/>
      <c r="O667" s="899"/>
      <c r="P667" s="899"/>
      <c r="Q667" s="183"/>
      <c r="R667" s="887"/>
    </row>
    <row r="668" spans="1:18" s="921" customFormat="1">
      <c r="A668" s="309"/>
      <c r="B668" s="110" t="s">
        <v>558</v>
      </c>
      <c r="C668" s="182" t="s">
        <v>601</v>
      </c>
      <c r="D668" s="1373">
        <v>-450000</v>
      </c>
      <c r="E668" s="1200" t="s">
        <v>602</v>
      </c>
      <c r="G668" s="899"/>
      <c r="H668" s="899"/>
      <c r="I668" s="1195">
        <v>447500</v>
      </c>
      <c r="J668" s="182" t="s">
        <v>561</v>
      </c>
      <c r="K668" s="899"/>
      <c r="L668" s="899"/>
      <c r="M668" s="182"/>
      <c r="N668" s="182"/>
      <c r="O668" s="899"/>
      <c r="P668" s="899"/>
      <c r="Q668" s="183"/>
      <c r="R668" s="887"/>
    </row>
    <row r="669" spans="1:18" s="921" customFormat="1">
      <c r="A669" s="309"/>
      <c r="B669" s="110" t="s">
        <v>558</v>
      </c>
      <c r="C669" s="182" t="s">
        <v>603</v>
      </c>
      <c r="D669" s="1373">
        <v>-750000</v>
      </c>
      <c r="E669" s="1200" t="s">
        <v>604</v>
      </c>
      <c r="G669" s="899"/>
      <c r="H669" s="899"/>
      <c r="I669" s="1195">
        <v>747500</v>
      </c>
      <c r="J669" s="182" t="s">
        <v>561</v>
      </c>
      <c r="K669" s="899"/>
      <c r="L669" s="899"/>
      <c r="M669" s="182"/>
      <c r="N669" s="182"/>
      <c r="O669" s="899"/>
      <c r="P669" s="899"/>
      <c r="Q669" s="183"/>
      <c r="R669" s="887"/>
    </row>
    <row r="670" spans="1:18" s="921" customFormat="1">
      <c r="A670" s="309"/>
      <c r="B670" s="110" t="s">
        <v>558</v>
      </c>
      <c r="C670" s="182" t="s">
        <v>605</v>
      </c>
      <c r="D670" s="1373">
        <v>-763000</v>
      </c>
      <c r="E670" s="1200" t="s">
        <v>606</v>
      </c>
      <c r="G670" s="899"/>
      <c r="H670" s="899"/>
      <c r="I670" s="1195">
        <v>760500</v>
      </c>
      <c r="J670" s="182" t="s">
        <v>561</v>
      </c>
      <c r="K670" s="899"/>
      <c r="L670" s="899"/>
      <c r="M670" s="182"/>
      <c r="N670" s="182"/>
      <c r="O670" s="899"/>
      <c r="P670" s="899"/>
      <c r="Q670" s="183"/>
      <c r="R670" s="887"/>
    </row>
    <row r="671" spans="1:18" s="921" customFormat="1">
      <c r="A671" s="309"/>
      <c r="B671" s="1079" t="s">
        <v>558</v>
      </c>
      <c r="C671" s="1391" t="s">
        <v>607</v>
      </c>
      <c r="D671" s="1373">
        <v>-197500</v>
      </c>
      <c r="E671" s="1200" t="s">
        <v>608</v>
      </c>
      <c r="G671" s="1398" t="s">
        <v>609</v>
      </c>
      <c r="H671" s="899"/>
      <c r="I671" s="1195">
        <v>-197500</v>
      </c>
      <c r="J671" s="182" t="s">
        <v>561</v>
      </c>
      <c r="K671" s="899"/>
      <c r="L671" s="899"/>
      <c r="M671" s="182"/>
      <c r="N671" s="182"/>
      <c r="O671" s="899"/>
      <c r="P671" s="899"/>
      <c r="Q671" s="183"/>
      <c r="R671" s="887"/>
    </row>
    <row r="672" spans="1:18" s="921" customFormat="1">
      <c r="A672" s="309"/>
      <c r="B672" s="1079" t="s">
        <v>558</v>
      </c>
      <c r="C672" s="1391" t="s">
        <v>610</v>
      </c>
      <c r="D672" s="1373">
        <v>-347500</v>
      </c>
      <c r="E672" s="1200" t="s">
        <v>611</v>
      </c>
      <c r="G672" s="1398" t="s">
        <v>612</v>
      </c>
      <c r="H672" s="899"/>
      <c r="I672" s="1195">
        <v>-342500</v>
      </c>
      <c r="J672" s="182" t="s">
        <v>561</v>
      </c>
      <c r="K672" s="899"/>
      <c r="L672" s="899"/>
      <c r="M672" s="182"/>
      <c r="N672" s="182"/>
      <c r="O672" s="899"/>
      <c r="P672" s="899"/>
      <c r="Q672" s="183"/>
      <c r="R672" s="887"/>
    </row>
    <row r="673" spans="1:18" s="921" customFormat="1">
      <c r="A673" s="309"/>
      <c r="B673" s="1079" t="s">
        <v>558</v>
      </c>
      <c r="C673" s="1391" t="s">
        <v>613</v>
      </c>
      <c r="D673" s="1373">
        <v>-208000</v>
      </c>
      <c r="E673" s="1200" t="s">
        <v>614</v>
      </c>
      <c r="G673" s="1423"/>
      <c r="H673" s="899"/>
      <c r="I673" s="1195">
        <v>-205500</v>
      </c>
      <c r="J673" s="182" t="s">
        <v>561</v>
      </c>
      <c r="K673" s="899"/>
      <c r="L673" s="899"/>
      <c r="M673" s="182"/>
      <c r="N673" s="182"/>
      <c r="O673" s="899"/>
      <c r="P673" s="899"/>
      <c r="Q673" s="183"/>
      <c r="R673" s="887"/>
    </row>
    <row r="674" spans="1:18" s="921" customFormat="1">
      <c r="A674" s="309"/>
      <c r="B674" s="1079" t="s">
        <v>558</v>
      </c>
      <c r="C674" s="1391" t="s">
        <v>615</v>
      </c>
      <c r="D674" s="1373">
        <v>-400000</v>
      </c>
      <c r="E674" s="1200" t="s">
        <v>616</v>
      </c>
      <c r="G674" s="1423"/>
      <c r="H674" s="899"/>
      <c r="I674" s="1195">
        <v>-400000</v>
      </c>
      <c r="J674" s="182" t="s">
        <v>561</v>
      </c>
      <c r="K674" s="899"/>
      <c r="L674" s="899"/>
      <c r="M674" s="182"/>
      <c r="N674" s="182"/>
      <c r="O674" s="899"/>
      <c r="P674" s="899"/>
      <c r="Q674" s="183"/>
      <c r="R674" s="887"/>
    </row>
    <row r="675" spans="1:18" s="921" customFormat="1">
      <c r="A675" s="309"/>
      <c r="B675" s="1079" t="s">
        <v>617</v>
      </c>
      <c r="C675" s="1391" t="s">
        <v>618</v>
      </c>
      <c r="D675" s="1647">
        <v>-200000</v>
      </c>
      <c r="E675" s="1200" t="s">
        <v>619</v>
      </c>
      <c r="F675" s="1600"/>
      <c r="G675" s="1423"/>
      <c r="H675" s="899"/>
      <c r="I675" s="1195">
        <v>200000</v>
      </c>
      <c r="J675" s="182" t="s">
        <v>561</v>
      </c>
      <c r="K675" s="899"/>
      <c r="L675" s="899"/>
      <c r="M675" s="182"/>
      <c r="N675" s="182"/>
      <c r="O675" s="899"/>
      <c r="P675" s="899"/>
      <c r="Q675" s="183"/>
      <c r="R675" s="887"/>
    </row>
    <row r="676" spans="1:18" s="921" customFormat="1">
      <c r="A676" s="309"/>
      <c r="B676" s="1079" t="s">
        <v>617</v>
      </c>
      <c r="C676" s="1391" t="s">
        <v>620</v>
      </c>
      <c r="D676" s="1647">
        <v>-377000</v>
      </c>
      <c r="E676" s="1200" t="s">
        <v>621</v>
      </c>
      <c r="G676" s="1423"/>
      <c r="H676" s="899"/>
      <c r="I676" s="1195">
        <v>377000</v>
      </c>
      <c r="J676" s="182" t="s">
        <v>561</v>
      </c>
      <c r="K676" s="899"/>
      <c r="L676" s="899"/>
      <c r="M676" s="182"/>
      <c r="N676" s="182"/>
      <c r="O676" s="899"/>
      <c r="P676" s="899"/>
      <c r="Q676" s="183"/>
      <c r="R676" s="887"/>
    </row>
    <row r="677" spans="1:18" s="921" customFormat="1">
      <c r="A677" s="309"/>
      <c r="B677" s="1079" t="s">
        <v>617</v>
      </c>
      <c r="C677" s="1391" t="s">
        <v>622</v>
      </c>
      <c r="D677" s="1373">
        <v>-1000000</v>
      </c>
      <c r="E677" s="1200" t="s">
        <v>623</v>
      </c>
      <c r="F677" s="1600"/>
      <c r="G677" s="1423"/>
      <c r="H677" s="899"/>
      <c r="I677" s="1195">
        <v>997500</v>
      </c>
      <c r="J677" s="182" t="s">
        <v>561</v>
      </c>
      <c r="K677" s="899"/>
      <c r="L677" s="899"/>
      <c r="M677" s="182"/>
      <c r="N677" s="182"/>
      <c r="O677" s="899"/>
      <c r="P677" s="899"/>
      <c r="Q677" s="183"/>
      <c r="R677" s="887"/>
    </row>
    <row r="678" spans="1:18" s="921" customFormat="1">
      <c r="A678" s="309"/>
      <c r="B678" s="1079" t="s">
        <v>617</v>
      </c>
      <c r="C678" s="1391" t="s">
        <v>624</v>
      </c>
      <c r="D678" s="1373">
        <v>-3000000</v>
      </c>
      <c r="E678" s="1200" t="s">
        <v>625</v>
      </c>
      <c r="F678" s="1739"/>
      <c r="G678" s="1423"/>
      <c r="H678" s="899"/>
      <c r="I678" s="1195">
        <v>2997500</v>
      </c>
      <c r="J678" s="182" t="s">
        <v>561</v>
      </c>
      <c r="K678" s="899"/>
      <c r="L678" s="899"/>
      <c r="M678" s="182"/>
      <c r="N678" s="182"/>
      <c r="O678" s="899"/>
      <c r="P678" s="899"/>
      <c r="Q678" s="183"/>
      <c r="R678" s="887"/>
    </row>
    <row r="679" spans="1:18" s="921" customFormat="1">
      <c r="A679" s="309"/>
      <c r="B679" s="1079" t="s">
        <v>617</v>
      </c>
      <c r="C679" s="1391" t="s">
        <v>626</v>
      </c>
      <c r="D679" s="1373">
        <v>-561000</v>
      </c>
      <c r="E679" s="1200" t="s">
        <v>627</v>
      </c>
      <c r="F679" s="1600"/>
      <c r="G679" s="1423"/>
      <c r="H679" s="899"/>
      <c r="I679" s="1195">
        <v>561000</v>
      </c>
      <c r="J679" s="182" t="s">
        <v>561</v>
      </c>
      <c r="K679" s="899"/>
      <c r="L679" s="899"/>
      <c r="M679" s="182"/>
      <c r="N679" s="182"/>
      <c r="O679" s="899"/>
      <c r="P679" s="899"/>
      <c r="Q679" s="183"/>
      <c r="R679" s="887"/>
    </row>
    <row r="680" spans="1:18" s="921" customFormat="1">
      <c r="A680" s="309"/>
      <c r="B680" s="1079" t="s">
        <v>617</v>
      </c>
      <c r="C680" s="1391" t="s">
        <v>327</v>
      </c>
      <c r="D680" s="1373">
        <v>-2000000</v>
      </c>
      <c r="E680" s="1200" t="s">
        <v>628</v>
      </c>
      <c r="F680" s="1600"/>
      <c r="G680" s="1423"/>
      <c r="H680" s="899"/>
      <c r="I680" s="1195">
        <v>2000000</v>
      </c>
      <c r="J680" s="182" t="s">
        <v>561</v>
      </c>
      <c r="K680" s="899"/>
      <c r="L680" s="899"/>
      <c r="M680" s="182"/>
      <c r="N680" s="182"/>
      <c r="O680" s="899"/>
      <c r="P680" s="899"/>
      <c r="Q680" s="183"/>
      <c r="R680" s="887"/>
    </row>
    <row r="681" spans="1:18" s="921" customFormat="1">
      <c r="A681" s="309"/>
      <c r="B681" s="1079" t="s">
        <v>617</v>
      </c>
      <c r="C681" s="1391" t="s">
        <v>629</v>
      </c>
      <c r="D681" s="1373">
        <v>-1856000</v>
      </c>
      <c r="E681" s="1200" t="s">
        <v>630</v>
      </c>
      <c r="F681" s="1600"/>
      <c r="G681" s="1423"/>
      <c r="H681" s="899"/>
      <c r="I681" s="1195">
        <v>1853500</v>
      </c>
      <c r="J681" s="182" t="s">
        <v>561</v>
      </c>
      <c r="K681" s="899"/>
      <c r="L681" s="899"/>
      <c r="M681" s="182"/>
      <c r="N681" s="182"/>
      <c r="O681" s="899"/>
      <c r="P681" s="899"/>
      <c r="Q681" s="183"/>
      <c r="R681" s="887"/>
    </row>
    <row r="682" spans="1:18" s="921" customFormat="1">
      <c r="A682" s="309"/>
      <c r="B682" s="1079" t="s">
        <v>617</v>
      </c>
      <c r="C682" s="1535" t="s">
        <v>631</v>
      </c>
      <c r="D682" s="1373">
        <v>-1678000</v>
      </c>
      <c r="E682" s="1200" t="s">
        <v>632</v>
      </c>
      <c r="F682" s="1600"/>
      <c r="G682" s="1423"/>
      <c r="H682" s="899"/>
      <c r="I682" s="1195">
        <v>1678000</v>
      </c>
      <c r="J682" s="182" t="s">
        <v>561</v>
      </c>
      <c r="K682" s="899"/>
      <c r="L682" s="899"/>
      <c r="M682" s="182"/>
      <c r="N682" s="182"/>
      <c r="O682" s="899"/>
      <c r="P682" s="899"/>
      <c r="Q682" s="183"/>
      <c r="R682" s="887"/>
    </row>
    <row r="683" spans="1:18" s="921" customFormat="1">
      <c r="A683" s="309"/>
      <c r="B683" s="1079" t="s">
        <v>617</v>
      </c>
      <c r="C683" s="1535" t="s">
        <v>345</v>
      </c>
      <c r="D683" s="1373">
        <v>-2280000</v>
      </c>
      <c r="E683" s="1200" t="s">
        <v>633</v>
      </c>
      <c r="F683" s="1600"/>
      <c r="G683" s="1423"/>
      <c r="H683" s="899"/>
      <c r="I683" s="1195">
        <v>2280000</v>
      </c>
      <c r="J683" s="182" t="s">
        <v>561</v>
      </c>
      <c r="K683" s="899"/>
      <c r="L683" s="899"/>
      <c r="M683" s="182"/>
      <c r="N683" s="182"/>
      <c r="O683" s="899"/>
      <c r="P683" s="899"/>
      <c r="Q683" s="183"/>
      <c r="R683" s="887"/>
    </row>
    <row r="684" spans="1:18" s="921" customFormat="1">
      <c r="A684" s="309"/>
      <c r="B684" s="1079" t="s">
        <v>617</v>
      </c>
      <c r="C684" s="1535" t="s">
        <v>634</v>
      </c>
      <c r="D684" s="1373">
        <v>-2549000</v>
      </c>
      <c r="E684" s="1200" t="s">
        <v>635</v>
      </c>
      <c r="F684" s="1600"/>
      <c r="G684" s="1423"/>
      <c r="H684" s="899"/>
      <c r="I684" s="1195">
        <v>2549000</v>
      </c>
      <c r="J684" s="182" t="s">
        <v>561</v>
      </c>
      <c r="K684" s="899"/>
      <c r="L684" s="899"/>
      <c r="M684" s="182"/>
      <c r="N684" s="182"/>
      <c r="O684" s="899"/>
      <c r="P684" s="899"/>
      <c r="Q684" s="183"/>
      <c r="R684" s="887"/>
    </row>
    <row r="685" spans="1:18" s="921" customFormat="1">
      <c r="A685" s="309"/>
      <c r="B685" s="1079" t="s">
        <v>617</v>
      </c>
      <c r="C685" s="1535" t="s">
        <v>636</v>
      </c>
      <c r="D685" s="1373">
        <v>-5670000</v>
      </c>
      <c r="E685" s="1200" t="s">
        <v>637</v>
      </c>
      <c r="F685" s="1600"/>
      <c r="G685" s="1423"/>
      <c r="H685" s="899"/>
      <c r="I685" s="1195">
        <v>5667000</v>
      </c>
      <c r="J685" s="182" t="s">
        <v>561</v>
      </c>
      <c r="K685" s="899"/>
      <c r="L685" s="899"/>
      <c r="M685" s="182"/>
      <c r="N685" s="182"/>
      <c r="O685" s="899"/>
      <c r="P685" s="899"/>
      <c r="Q685" s="183"/>
      <c r="R685" s="887"/>
    </row>
    <row r="686" spans="1:18" s="921" customFormat="1">
      <c r="A686" s="309"/>
      <c r="B686" s="1079" t="s">
        <v>617</v>
      </c>
      <c r="C686" s="1535" t="s">
        <v>638</v>
      </c>
      <c r="D686" s="1373">
        <v>-1200000</v>
      </c>
      <c r="E686" s="1200" t="s">
        <v>639</v>
      </c>
      <c r="F686" s="1600"/>
      <c r="G686" s="1423"/>
      <c r="H686" s="899"/>
      <c r="I686" s="1195">
        <v>1197500</v>
      </c>
      <c r="J686" s="182" t="s">
        <v>561</v>
      </c>
      <c r="K686" s="899"/>
      <c r="L686" s="899"/>
      <c r="M686" s="182"/>
      <c r="N686" s="182"/>
      <c r="O686" s="899"/>
      <c r="P686" s="899"/>
      <c r="Q686" s="183"/>
      <c r="R686" s="887"/>
    </row>
    <row r="687" spans="1:18" s="921" customFormat="1">
      <c r="A687" s="309"/>
      <c r="B687" s="1079" t="s">
        <v>617</v>
      </c>
      <c r="C687" s="1535" t="s">
        <v>640</v>
      </c>
      <c r="D687" s="1373">
        <v>-1300000</v>
      </c>
      <c r="E687" s="1200" t="s">
        <v>641</v>
      </c>
      <c r="F687" s="1600"/>
      <c r="G687" s="1423"/>
      <c r="H687" s="899"/>
      <c r="I687" s="1195">
        <v>1300000</v>
      </c>
      <c r="J687" s="182" t="s">
        <v>561</v>
      </c>
      <c r="K687" s="899"/>
      <c r="L687" s="899"/>
      <c r="M687" s="182"/>
      <c r="N687" s="182"/>
      <c r="O687" s="899"/>
      <c r="P687" s="899"/>
      <c r="Q687" s="183"/>
      <c r="R687" s="887"/>
    </row>
    <row r="688" spans="1:18" s="921" customFormat="1">
      <c r="A688" s="309"/>
      <c r="B688" s="1079" t="s">
        <v>617</v>
      </c>
      <c r="C688" s="1535" t="s">
        <v>642</v>
      </c>
      <c r="D688" s="1373">
        <v>-1500000</v>
      </c>
      <c r="E688" s="1200" t="s">
        <v>643</v>
      </c>
      <c r="F688" s="1600"/>
      <c r="G688" s="1423"/>
      <c r="H688" s="899"/>
      <c r="I688" s="1195">
        <v>1495000</v>
      </c>
      <c r="J688" s="182" t="s">
        <v>561</v>
      </c>
      <c r="K688" s="899"/>
      <c r="L688" s="899"/>
      <c r="M688" s="182"/>
      <c r="N688" s="182"/>
      <c r="O688" s="899"/>
      <c r="P688" s="899"/>
      <c r="Q688" s="183"/>
      <c r="R688" s="887"/>
    </row>
    <row r="689" spans="1:18" s="921" customFormat="1">
      <c r="A689" s="309"/>
      <c r="B689" s="1079" t="s">
        <v>617</v>
      </c>
      <c r="C689" s="1535" t="s">
        <v>644</v>
      </c>
      <c r="D689" s="1373">
        <v>-1500000</v>
      </c>
      <c r="E689" s="1200" t="s">
        <v>645</v>
      </c>
      <c r="F689" s="1600"/>
      <c r="G689" s="1423"/>
      <c r="H689" s="899"/>
      <c r="I689" s="1195">
        <v>1497500</v>
      </c>
      <c r="J689" s="182" t="s">
        <v>561</v>
      </c>
      <c r="K689" s="899"/>
      <c r="L689" s="899"/>
      <c r="M689" s="182"/>
      <c r="N689" s="182"/>
      <c r="O689" s="899"/>
      <c r="P689" s="899"/>
      <c r="Q689" s="183"/>
      <c r="R689" s="887"/>
    </row>
    <row r="690" spans="1:18" s="921" customFormat="1">
      <c r="A690" s="309"/>
      <c r="B690" s="1079" t="s">
        <v>617</v>
      </c>
      <c r="C690" s="1535" t="s">
        <v>646</v>
      </c>
      <c r="D690" s="1373">
        <v>-5601000</v>
      </c>
      <c r="E690" s="1200" t="s">
        <v>647</v>
      </c>
      <c r="F690" s="1631"/>
      <c r="G690" s="1423"/>
      <c r="H690" s="899"/>
      <c r="I690" s="1195">
        <v>5598000</v>
      </c>
      <c r="J690" s="182" t="s">
        <v>561</v>
      </c>
      <c r="K690" s="899"/>
      <c r="L690" s="899"/>
      <c r="M690" s="182"/>
      <c r="N690" s="182"/>
      <c r="O690" s="899"/>
      <c r="P690" s="899"/>
      <c r="Q690" s="183"/>
      <c r="R690" s="887"/>
    </row>
    <row r="691" spans="1:18" s="921" customFormat="1">
      <c r="A691" s="309"/>
      <c r="B691" s="1079" t="s">
        <v>617</v>
      </c>
      <c r="C691" s="1535" t="s">
        <v>648</v>
      </c>
      <c r="D691" s="1373">
        <v>-6149000</v>
      </c>
      <c r="E691" s="1200" t="s">
        <v>649</v>
      </c>
      <c r="F691" s="1631"/>
      <c r="G691" s="1423"/>
      <c r="H691" s="899"/>
      <c r="I691" s="1195">
        <v>6145500</v>
      </c>
      <c r="J691" s="182" t="s">
        <v>561</v>
      </c>
      <c r="K691" s="899"/>
      <c r="L691" s="899"/>
      <c r="M691" s="182"/>
      <c r="N691" s="182"/>
      <c r="O691" s="899"/>
      <c r="P691" s="899"/>
      <c r="Q691" s="183"/>
      <c r="R691" s="887"/>
    </row>
    <row r="692" spans="1:18" s="921" customFormat="1">
      <c r="A692" s="309"/>
      <c r="B692" s="1079" t="s">
        <v>617</v>
      </c>
      <c r="C692" s="1535" t="s">
        <v>650</v>
      </c>
      <c r="D692" s="1373">
        <v>-3425000</v>
      </c>
      <c r="E692" s="1200" t="s">
        <v>651</v>
      </c>
      <c r="F692" s="2479"/>
      <c r="G692" s="1423"/>
      <c r="H692" s="899"/>
      <c r="I692" s="1195">
        <v>3425000</v>
      </c>
      <c r="J692" s="182" t="s">
        <v>561</v>
      </c>
      <c r="K692" s="899"/>
      <c r="L692" s="899"/>
      <c r="M692" s="182"/>
      <c r="N692" s="182"/>
      <c r="O692" s="899"/>
      <c r="P692" s="899"/>
      <c r="Q692" s="183"/>
      <c r="R692" s="887"/>
    </row>
    <row r="693" spans="1:18" s="921" customFormat="1">
      <c r="A693" s="309"/>
      <c r="B693" s="1079" t="s">
        <v>617</v>
      </c>
      <c r="C693" s="1535" t="s">
        <v>652</v>
      </c>
      <c r="D693" s="1373">
        <v>-4050750</v>
      </c>
      <c r="E693" s="1200" t="s">
        <v>653</v>
      </c>
      <c r="F693" s="2479"/>
      <c r="G693" s="1423"/>
      <c r="H693" s="899"/>
      <c r="I693" s="1195">
        <v>4050750</v>
      </c>
      <c r="J693" s="182" t="s">
        <v>561</v>
      </c>
      <c r="K693" s="899"/>
      <c r="L693" s="899"/>
      <c r="M693" s="182"/>
      <c r="N693" s="182"/>
      <c r="O693" s="899"/>
      <c r="P693" s="899"/>
      <c r="Q693" s="183"/>
      <c r="R693" s="887"/>
    </row>
    <row r="694" spans="1:18" s="921" customFormat="1">
      <c r="A694" s="309"/>
      <c r="B694" s="1079" t="s">
        <v>617</v>
      </c>
      <c r="C694" s="1535" t="s">
        <v>654</v>
      </c>
      <c r="D694" s="1373">
        <v>-435000</v>
      </c>
      <c r="E694" s="1200" t="s">
        <v>655</v>
      </c>
      <c r="F694" s="2479"/>
      <c r="G694" s="1423"/>
      <c r="H694" s="899"/>
      <c r="I694" s="1195">
        <v>435000</v>
      </c>
      <c r="J694" s="182" t="s">
        <v>561</v>
      </c>
      <c r="K694" s="899"/>
      <c r="L694" s="899"/>
      <c r="M694" s="182"/>
      <c r="N694" s="182"/>
      <c r="O694" s="899"/>
      <c r="P694" s="899"/>
      <c r="Q694" s="183"/>
      <c r="R694" s="887"/>
    </row>
    <row r="695" spans="1:18" s="921" customFormat="1">
      <c r="A695" s="309"/>
      <c r="B695" s="1079" t="s">
        <v>617</v>
      </c>
      <c r="C695" s="1535" t="s">
        <v>656</v>
      </c>
      <c r="D695" s="1373">
        <v>-390000</v>
      </c>
      <c r="E695" s="1200" t="s">
        <v>657</v>
      </c>
      <c r="F695" s="2479"/>
      <c r="G695" s="1423"/>
      <c r="H695" s="899"/>
      <c r="I695" s="1195">
        <v>390000</v>
      </c>
      <c r="J695" s="182" t="s">
        <v>561</v>
      </c>
      <c r="K695" s="899"/>
      <c r="L695" s="899"/>
      <c r="M695" s="182"/>
      <c r="N695" s="182"/>
      <c r="O695" s="899"/>
      <c r="P695" s="899"/>
      <c r="Q695" s="183"/>
      <c r="R695" s="887"/>
    </row>
    <row r="696" spans="1:18" s="921" customFormat="1">
      <c r="A696" s="309"/>
      <c r="B696" s="1079" t="s">
        <v>617</v>
      </c>
      <c r="C696" s="1535" t="s">
        <v>658</v>
      </c>
      <c r="D696" s="1373">
        <v>-1000000</v>
      </c>
      <c r="E696" s="1200" t="s">
        <v>659</v>
      </c>
      <c r="F696" s="2479"/>
      <c r="G696" s="1423"/>
      <c r="H696" s="899"/>
      <c r="I696" s="1195">
        <v>1000000</v>
      </c>
      <c r="J696" s="182" t="s">
        <v>561</v>
      </c>
      <c r="K696" s="899"/>
      <c r="L696" s="899"/>
      <c r="M696" s="182"/>
      <c r="N696" s="182"/>
      <c r="O696" s="899"/>
      <c r="P696" s="899"/>
      <c r="Q696" s="183"/>
      <c r="R696" s="887"/>
    </row>
    <row r="697" spans="1:18" s="921" customFormat="1">
      <c r="A697" s="309"/>
      <c r="B697" s="1079" t="s">
        <v>617</v>
      </c>
      <c r="C697" s="1535" t="s">
        <v>660</v>
      </c>
      <c r="D697" s="1373">
        <v>-2776000</v>
      </c>
      <c r="E697" s="1200" t="s">
        <v>661</v>
      </c>
      <c r="F697" s="2479"/>
      <c r="G697" s="1423"/>
      <c r="H697" s="899"/>
      <c r="I697" s="1195">
        <v>2773000</v>
      </c>
      <c r="J697" s="182" t="s">
        <v>561</v>
      </c>
      <c r="K697" s="899"/>
      <c r="L697" s="899"/>
      <c r="M697" s="182"/>
      <c r="N697" s="182"/>
      <c r="O697" s="899"/>
      <c r="P697" s="899"/>
      <c r="Q697" s="183"/>
      <c r="R697" s="887"/>
    </row>
    <row r="698" spans="1:18" s="921" customFormat="1">
      <c r="A698" s="309"/>
      <c r="B698" s="1079" t="s">
        <v>617</v>
      </c>
      <c r="C698" s="1535" t="s">
        <v>662</v>
      </c>
      <c r="D698" s="1373">
        <v>-1339000</v>
      </c>
      <c r="E698" s="1200" t="s">
        <v>663</v>
      </c>
      <c r="F698" s="2479"/>
      <c r="G698" s="1423"/>
      <c r="H698" s="899"/>
      <c r="I698" s="1195">
        <v>1333000</v>
      </c>
      <c r="J698" s="182" t="s">
        <v>561</v>
      </c>
      <c r="K698" s="899"/>
      <c r="L698" s="899"/>
      <c r="M698" s="182"/>
      <c r="N698" s="182"/>
      <c r="O698" s="899"/>
      <c r="P698" s="899"/>
      <c r="Q698" s="183"/>
      <c r="R698" s="887"/>
    </row>
    <row r="699" spans="1:18" s="921" customFormat="1">
      <c r="A699" s="309"/>
      <c r="B699" s="1079" t="s">
        <v>617</v>
      </c>
      <c r="C699" s="1535" t="s">
        <v>664</v>
      </c>
      <c r="D699" s="1373">
        <v>-2200000</v>
      </c>
      <c r="E699" s="1200" t="s">
        <v>665</v>
      </c>
      <c r="F699" s="2479"/>
      <c r="G699" s="1423"/>
      <c r="H699" s="899"/>
      <c r="I699" s="1195">
        <v>2197000</v>
      </c>
      <c r="J699" s="182" t="s">
        <v>561</v>
      </c>
      <c r="K699" s="899"/>
      <c r="L699" s="899"/>
      <c r="M699" s="182"/>
      <c r="N699" s="182"/>
      <c r="O699" s="899"/>
      <c r="P699" s="899"/>
      <c r="Q699" s="183"/>
      <c r="R699" s="887"/>
    </row>
    <row r="700" spans="1:18" s="921" customFormat="1">
      <c r="A700" s="309"/>
      <c r="B700" s="1079" t="s">
        <v>617</v>
      </c>
      <c r="C700" s="1535" t="s">
        <v>666</v>
      </c>
      <c r="D700" s="1373">
        <v>-295000</v>
      </c>
      <c r="E700" s="1200" t="s">
        <v>667</v>
      </c>
      <c r="F700" s="2479"/>
      <c r="G700" s="1423"/>
      <c r="H700" s="899"/>
      <c r="I700" s="1195">
        <v>295000</v>
      </c>
      <c r="J700" s="182" t="s">
        <v>561</v>
      </c>
      <c r="K700" s="899"/>
      <c r="L700" s="899"/>
      <c r="M700" s="182"/>
      <c r="N700" s="182"/>
      <c r="O700" s="899"/>
      <c r="P700" s="899"/>
      <c r="Q700" s="183"/>
      <c r="R700" s="887"/>
    </row>
    <row r="701" spans="1:18" s="921" customFormat="1">
      <c r="A701" s="309"/>
      <c r="B701" s="1079" t="s">
        <v>617</v>
      </c>
      <c r="C701" s="1535" t="s">
        <v>668</v>
      </c>
      <c r="D701" s="1373">
        <v>-400000</v>
      </c>
      <c r="E701" s="1200" t="s">
        <v>669</v>
      </c>
      <c r="F701" s="2479"/>
      <c r="G701" s="1423"/>
      <c r="H701" s="899"/>
      <c r="I701" s="1195">
        <v>400000</v>
      </c>
      <c r="J701" s="182" t="s">
        <v>561</v>
      </c>
      <c r="K701" s="899"/>
      <c r="L701" s="899"/>
      <c r="M701" s="182"/>
      <c r="N701" s="182"/>
      <c r="O701" s="899"/>
      <c r="P701" s="899"/>
      <c r="Q701" s="183"/>
      <c r="R701" s="887"/>
    </row>
    <row r="702" spans="1:18" s="921" customFormat="1">
      <c r="A702" s="309"/>
      <c r="B702" s="1079" t="s">
        <v>617</v>
      </c>
      <c r="C702" s="1535" t="s">
        <v>670</v>
      </c>
      <c r="D702" s="1373">
        <v>-481000</v>
      </c>
      <c r="E702" s="1200" t="s">
        <v>671</v>
      </c>
      <c r="F702" s="2479"/>
      <c r="G702" s="1423"/>
      <c r="H702" s="899"/>
      <c r="I702" s="1195">
        <v>478000</v>
      </c>
      <c r="J702" s="182" t="s">
        <v>561</v>
      </c>
      <c r="K702" s="899"/>
      <c r="L702" s="899"/>
      <c r="M702" s="182"/>
      <c r="N702" s="182"/>
      <c r="O702" s="899"/>
      <c r="P702" s="899"/>
      <c r="Q702" s="183"/>
      <c r="R702" s="887"/>
    </row>
    <row r="703" spans="1:18" s="921" customFormat="1">
      <c r="A703" s="309"/>
      <c r="B703" s="1079" t="s">
        <v>617</v>
      </c>
      <c r="C703" s="1535" t="s">
        <v>672</v>
      </c>
      <c r="D703" s="1373">
        <v>-900000</v>
      </c>
      <c r="E703" s="1200" t="s">
        <v>673</v>
      </c>
      <c r="F703" s="2479"/>
      <c r="G703" s="1423"/>
      <c r="H703" s="1195"/>
      <c r="I703" s="1195">
        <v>900000</v>
      </c>
      <c r="J703" s="182" t="s">
        <v>561</v>
      </c>
      <c r="K703" s="899"/>
      <c r="L703" s="899"/>
      <c r="M703" s="182"/>
      <c r="N703" s="182"/>
      <c r="O703" s="899"/>
      <c r="P703" s="899"/>
      <c r="Q703" s="183"/>
      <c r="R703" s="887"/>
    </row>
    <row r="704" spans="1:18" s="921" customFormat="1">
      <c r="A704" s="309"/>
      <c r="B704" s="1079" t="s">
        <v>617</v>
      </c>
      <c r="C704" s="1535" t="s">
        <v>674</v>
      </c>
      <c r="D704" s="1373">
        <v>-1267000</v>
      </c>
      <c r="E704" s="1200" t="s">
        <v>675</v>
      </c>
      <c r="F704" s="2479"/>
      <c r="G704" s="1423"/>
      <c r="H704" s="1195"/>
      <c r="I704" s="1195">
        <v>1267000</v>
      </c>
      <c r="J704" s="182" t="s">
        <v>561</v>
      </c>
      <c r="K704" s="899"/>
      <c r="L704" s="899"/>
      <c r="M704" s="182"/>
      <c r="N704" s="182"/>
      <c r="O704" s="899"/>
      <c r="P704" s="899"/>
      <c r="Q704" s="183"/>
      <c r="R704" s="887"/>
    </row>
    <row r="705" spans="1:18" s="921" customFormat="1">
      <c r="A705" s="309"/>
      <c r="B705" s="1079" t="s">
        <v>617</v>
      </c>
      <c r="C705" s="1535" t="s">
        <v>676</v>
      </c>
      <c r="D705" s="1373">
        <v>-2192000</v>
      </c>
      <c r="E705" s="2845" t="s">
        <v>677</v>
      </c>
      <c r="F705" s="2479"/>
      <c r="G705" s="1423"/>
      <c r="H705" s="1195"/>
      <c r="I705" s="1195">
        <v>2189000</v>
      </c>
      <c r="J705" s="182" t="s">
        <v>561</v>
      </c>
      <c r="K705" s="899"/>
      <c r="L705" s="899"/>
      <c r="M705" s="182"/>
      <c r="N705" s="182"/>
      <c r="O705" s="899"/>
      <c r="P705" s="899"/>
      <c r="Q705" s="183"/>
      <c r="R705" s="887"/>
    </row>
    <row r="706" spans="1:18" s="921" customFormat="1">
      <c r="A706" s="309"/>
      <c r="B706" s="1079"/>
      <c r="C706" s="1535"/>
      <c r="D706" s="1373"/>
      <c r="E706" s="1200"/>
      <c r="F706" s="2479"/>
      <c r="G706" s="1423"/>
      <c r="H706" s="1195"/>
      <c r="J706" s="182"/>
      <c r="K706" s="899"/>
      <c r="L706" s="899"/>
      <c r="M706" s="182"/>
      <c r="N706" s="182"/>
      <c r="O706" s="899"/>
      <c r="P706" s="899"/>
      <c r="Q706" s="183"/>
      <c r="R706" s="887"/>
    </row>
    <row r="707" spans="1:18" s="921" customFormat="1">
      <c r="A707" s="309"/>
      <c r="B707" s="1079"/>
      <c r="C707" s="1535"/>
      <c r="D707" s="1373"/>
      <c r="E707" s="1200"/>
      <c r="F707" s="2479"/>
      <c r="G707" s="1423"/>
      <c r="H707" s="1195"/>
      <c r="J707" s="182"/>
      <c r="K707" s="899"/>
      <c r="L707" s="899"/>
      <c r="M707" s="182"/>
      <c r="N707" s="182"/>
      <c r="O707" s="899"/>
      <c r="P707" s="899"/>
      <c r="Q707" s="183"/>
      <c r="R707" s="887"/>
    </row>
    <row r="708" spans="1:18" s="921" customFormat="1">
      <c r="A708" s="309"/>
      <c r="B708" s="1079"/>
      <c r="C708" s="1373"/>
      <c r="D708" s="1373"/>
      <c r="E708" s="1200"/>
      <c r="F708" s="2479"/>
      <c r="G708" s="1423"/>
      <c r="H708" s="1195"/>
      <c r="I708" s="1195"/>
      <c r="J708" s="182"/>
      <c r="K708" s="899"/>
      <c r="L708" s="899"/>
      <c r="M708" s="182"/>
      <c r="N708" s="182"/>
      <c r="O708" s="899"/>
      <c r="P708" s="899"/>
      <c r="Q708" s="183"/>
      <c r="R708" s="887"/>
    </row>
    <row r="709" spans="1:18" s="921" customFormat="1">
      <c r="A709" s="1412" t="s">
        <v>678</v>
      </c>
      <c r="B709" s="1412"/>
      <c r="C709" s="2837">
        <v>3000</v>
      </c>
      <c r="D709" s="1373"/>
      <c r="E709" s="1200"/>
      <c r="F709" s="1631"/>
      <c r="G709" s="1423"/>
      <c r="H709" s="899"/>
      <c r="I709" s="1195"/>
      <c r="J709" s="182"/>
      <c r="K709" s="899"/>
      <c r="L709" s="899"/>
      <c r="M709" s="182"/>
      <c r="N709" s="182"/>
      <c r="O709" s="899"/>
      <c r="P709" s="899"/>
      <c r="Q709" s="183"/>
      <c r="R709" s="887"/>
    </row>
    <row r="710" spans="1:18" s="921" customFormat="1">
      <c r="A710" s="1412" t="s">
        <v>679</v>
      </c>
      <c r="B710" s="1412" t="s">
        <v>679</v>
      </c>
      <c r="C710" s="1199"/>
      <c r="D710" s="1194"/>
      <c r="E710" s="1198"/>
      <c r="G710" s="1195"/>
      <c r="H710" s="899"/>
      <c r="I710" s="1195"/>
      <c r="J710" s="182"/>
      <c r="K710" s="899"/>
      <c r="L710" s="899"/>
      <c r="M710" s="182"/>
      <c r="N710" s="182"/>
      <c r="O710" s="899"/>
      <c r="P710" s="899"/>
      <c r="Q710" s="183"/>
      <c r="R710" s="887"/>
    </row>
    <row r="711" spans="1:18" s="921" customFormat="1">
      <c r="A711" s="309"/>
      <c r="B711" s="110"/>
      <c r="C711" s="182"/>
      <c r="D711" s="1194"/>
      <c r="E711" s="1196"/>
      <c r="G711" s="1195"/>
      <c r="H711" s="1195"/>
      <c r="I711" s="1195"/>
      <c r="J711" s="182"/>
      <c r="K711" s="899"/>
      <c r="L711" s="899"/>
      <c r="M711" s="182"/>
      <c r="N711" s="182"/>
      <c r="O711" s="899"/>
      <c r="P711" s="899"/>
      <c r="Q711" s="183"/>
      <c r="R711" s="887"/>
    </row>
    <row r="712" spans="1:18" s="921" customFormat="1" ht="15">
      <c r="A712" s="2580" t="s">
        <v>680</v>
      </c>
      <c r="B712" s="1892"/>
      <c r="C712" s="1893"/>
      <c r="D712" s="2559">
        <f>SUM(D3:D643)+SUM(D645:D711)</f>
        <v>2493000</v>
      </c>
      <c r="G712" s="899"/>
      <c r="H712" s="899"/>
      <c r="I712" s="1195"/>
      <c r="J712" s="182"/>
      <c r="K712" s="899"/>
      <c r="L712" s="899"/>
      <c r="M712" s="182"/>
      <c r="N712" s="182"/>
      <c r="O712" s="899"/>
      <c r="P712" s="899"/>
      <c r="Q712" s="183"/>
      <c r="R712" s="887"/>
    </row>
    <row r="713" spans="1:18" s="921" customFormat="1">
      <c r="A713" s="2581"/>
      <c r="B713" s="1894"/>
      <c r="C713" s="1883"/>
      <c r="D713" s="1895"/>
      <c r="E713" s="1196"/>
      <c r="G713" s="899"/>
      <c r="H713" s="899"/>
      <c r="I713" s="1195"/>
      <c r="J713" s="182"/>
      <c r="K713" s="899"/>
      <c r="L713" s="899"/>
      <c r="M713" s="182"/>
      <c r="N713" s="182"/>
      <c r="O713" s="899"/>
      <c r="P713" s="899"/>
      <c r="Q713" s="183"/>
      <c r="R713" s="887"/>
    </row>
    <row r="714" spans="1:18">
      <c r="D714" s="1194"/>
    </row>
    <row r="715" spans="1:18">
      <c r="D715" s="1194"/>
    </row>
    <row r="716" spans="1:18">
      <c r="A716" s="865" t="s">
        <v>681</v>
      </c>
      <c r="F716" s="1631"/>
      <c r="G716" s="1631"/>
      <c r="H716" s="1539"/>
      <c r="I716" s="1534"/>
    </row>
    <row r="717" spans="1:18">
      <c r="F717" s="1631"/>
      <c r="G717" s="1539"/>
      <c r="H717" s="1539"/>
      <c r="I717" s="1534"/>
    </row>
    <row r="718" spans="1:18">
      <c r="F718" s="1631"/>
      <c r="G718" s="1539"/>
      <c r="H718" s="1539"/>
      <c r="I718" s="1534"/>
    </row>
    <row r="719" spans="1:18">
      <c r="F719" s="1442"/>
      <c r="G719" s="1539"/>
      <c r="H719" s="1539"/>
      <c r="I719" s="1534"/>
    </row>
    <row r="720" spans="1:18" ht="15">
      <c r="A720" s="2887" t="s">
        <v>682</v>
      </c>
      <c r="B720" s="2888"/>
      <c r="C720" s="706" t="s">
        <v>683</v>
      </c>
      <c r="F720" s="1631"/>
      <c r="G720" s="1539"/>
      <c r="H720" s="1539"/>
      <c r="I720" s="1534"/>
    </row>
    <row r="721" spans="1:9" ht="15">
      <c r="A721" s="707" t="s">
        <v>684</v>
      </c>
      <c r="B721" s="1721"/>
      <c r="C721" s="706"/>
      <c r="F721" s="1631"/>
      <c r="G721" s="1539"/>
      <c r="H721" s="1539"/>
      <c r="I721" s="1534"/>
    </row>
    <row r="722" spans="1:9" ht="15">
      <c r="A722" s="2887" t="s">
        <v>685</v>
      </c>
      <c r="B722" s="2888"/>
      <c r="C722" s="706"/>
      <c r="F722" s="1631"/>
      <c r="G722" s="1539"/>
      <c r="H722" s="1539"/>
      <c r="I722" s="1534"/>
    </row>
    <row r="723" spans="1:9" ht="15">
      <c r="A723" s="2887" t="s">
        <v>686</v>
      </c>
      <c r="B723" s="2888"/>
      <c r="C723" s="705" t="s">
        <v>687</v>
      </c>
      <c r="F723" s="1631"/>
      <c r="G723" s="1539"/>
      <c r="H723" s="1539"/>
      <c r="I723" s="1534"/>
    </row>
    <row r="724" spans="1:9" ht="15">
      <c r="A724" s="2887" t="s">
        <v>688</v>
      </c>
      <c r="B724" s="2888"/>
      <c r="C724" s="706" t="s">
        <v>689</v>
      </c>
    </row>
    <row r="725" spans="1:9" ht="15">
      <c r="A725" s="2887" t="s">
        <v>690</v>
      </c>
      <c r="B725" s="2888"/>
      <c r="C725" s="706" t="s">
        <v>691</v>
      </c>
    </row>
    <row r="726" spans="1:9" ht="15">
      <c r="A726" s="2887" t="s">
        <v>692</v>
      </c>
      <c r="B726" s="2888"/>
      <c r="C726" s="706" t="s">
        <v>10</v>
      </c>
    </row>
    <row r="727" spans="1:9" ht="15">
      <c r="A727" s="2883" t="s">
        <v>693</v>
      </c>
      <c r="B727" s="2884"/>
      <c r="C727" s="705" t="s">
        <v>694</v>
      </c>
    </row>
    <row r="728" spans="1:9" ht="15">
      <c r="A728" s="2883" t="s">
        <v>695</v>
      </c>
      <c r="B728" s="2884"/>
      <c r="C728" s="717" t="s">
        <v>696</v>
      </c>
    </row>
    <row r="729" spans="1:9" ht="30">
      <c r="A729" s="2883" t="s">
        <v>697</v>
      </c>
      <c r="B729" s="2884"/>
      <c r="C729" s="862" t="s">
        <v>698</v>
      </c>
    </row>
    <row r="730" spans="1:9" ht="15">
      <c r="A730" s="2883" t="s">
        <v>699</v>
      </c>
      <c r="B730" s="2884"/>
      <c r="C730" s="705"/>
    </row>
    <row r="731" spans="1:9" ht="15">
      <c r="A731" s="2883" t="s">
        <v>700</v>
      </c>
      <c r="B731" s="2884"/>
      <c r="C731" s="708" t="s">
        <v>701</v>
      </c>
    </row>
    <row r="732" spans="1:9" ht="15">
      <c r="A732" s="2883" t="s">
        <v>702</v>
      </c>
      <c r="B732" s="2884"/>
      <c r="C732" s="705" t="s">
        <v>703</v>
      </c>
    </row>
    <row r="733" spans="1:9" ht="15">
      <c r="A733" s="2883" t="s">
        <v>704</v>
      </c>
      <c r="B733" s="2884"/>
      <c r="C733" s="708" t="s">
        <v>705</v>
      </c>
    </row>
    <row r="734" spans="1:9" ht="30">
      <c r="A734" s="2885" t="s">
        <v>706</v>
      </c>
      <c r="B734" s="2886"/>
      <c r="C734" s="705" t="s">
        <v>707</v>
      </c>
    </row>
  </sheetData>
  <mergeCells count="22">
    <mergeCell ref="K1:K2"/>
    <mergeCell ref="M1:P1"/>
    <mergeCell ref="Q1:Q2"/>
    <mergeCell ref="A1:A2"/>
    <mergeCell ref="C1:C2"/>
    <mergeCell ref="D1:E1"/>
    <mergeCell ref="F1:F2"/>
    <mergeCell ref="G1:I1"/>
    <mergeCell ref="A720:B720"/>
    <mergeCell ref="A722:B722"/>
    <mergeCell ref="A723:B723"/>
    <mergeCell ref="A724:B724"/>
    <mergeCell ref="A725:B725"/>
    <mergeCell ref="A731:B731"/>
    <mergeCell ref="A732:B732"/>
    <mergeCell ref="A733:B733"/>
    <mergeCell ref="A734:B734"/>
    <mergeCell ref="A726:B726"/>
    <mergeCell ref="A727:B727"/>
    <mergeCell ref="A728:B728"/>
    <mergeCell ref="A729:B729"/>
    <mergeCell ref="A730:B730"/>
  </mergeCells>
  <phoneticPr fontId="124"/>
  <printOptions horizontalCentered="1"/>
  <pageMargins left="0.5" right="0.5" top="0.5" bottom="0.5" header="0" footer="0"/>
  <pageSetup paperSize="9" scale="47" orientation="portrait" horizontalDpi="1200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9">
    <tabColor theme="9"/>
  </sheetPr>
  <dimension ref="A1:AG134"/>
  <sheetViews>
    <sheetView zoomScaleNormal="100" workbookViewId="0">
      <pane xSplit="4" ySplit="2" topLeftCell="E13" activePane="bottomRight" state="frozen"/>
      <selection pane="topRight" activeCell="B1957" sqref="B1957"/>
      <selection pane="bottomLeft" activeCell="B1957" sqref="B1957"/>
      <selection pane="bottomRight" activeCell="B31" sqref="B31"/>
    </sheetView>
  </sheetViews>
  <sheetFormatPr defaultColWidth="9" defaultRowHeight="12.75"/>
  <cols>
    <col min="1" max="1" width="15.28515625" style="2005" customWidth="1"/>
    <col min="2" max="2" width="32" style="2004" customWidth="1"/>
    <col min="3" max="3" width="24.5703125" style="2004" customWidth="1"/>
    <col min="4" max="4" width="13" style="2025" customWidth="1"/>
    <col min="5" max="5" width="12.140625" style="2007" customWidth="1"/>
    <col min="6" max="6" width="11.42578125" style="2041" customWidth="1"/>
    <col min="7" max="7" width="10.28515625" style="2005" customWidth="1"/>
    <col min="8" max="8" width="11.85546875" style="2011" customWidth="1"/>
    <col min="9" max="9" width="12.7109375" style="2005" customWidth="1"/>
    <col min="10" max="10" width="7.7109375" style="2005" customWidth="1"/>
    <col min="11" max="11" width="9" style="2005" customWidth="1"/>
    <col min="12" max="12" width="16.28515625" style="2005" customWidth="1"/>
    <col min="13" max="13" width="12" style="2005" customWidth="1"/>
    <col min="14" max="14" width="12.85546875" style="2011" customWidth="1"/>
    <col min="15" max="15" width="9.28515625" style="2004" customWidth="1"/>
    <col min="16" max="16" width="19.7109375" style="2005" customWidth="1"/>
    <col min="17" max="17" width="27.42578125" style="2004" customWidth="1"/>
    <col min="18" max="16384" width="9" style="2004"/>
  </cols>
  <sheetData>
    <row r="1" spans="1:17">
      <c r="A1" s="3"/>
      <c r="B1" s="2876" t="s">
        <v>9</v>
      </c>
      <c r="C1" s="1"/>
      <c r="D1" s="209" t="s">
        <v>708</v>
      </c>
      <c r="E1" s="209" t="s">
        <v>709</v>
      </c>
      <c r="F1" s="1"/>
      <c r="G1" s="2876"/>
      <c r="H1" s="1505"/>
      <c r="I1" s="1"/>
      <c r="J1" s="2876"/>
      <c r="K1" s="2893"/>
      <c r="L1" s="2893"/>
      <c r="M1" s="2893"/>
      <c r="N1" s="2893"/>
      <c r="O1" s="2893"/>
      <c r="P1" s="2876"/>
    </row>
    <row r="2" spans="1:17" s="2005" customFormat="1" ht="25.5">
      <c r="A2" s="4" t="s">
        <v>710</v>
      </c>
      <c r="B2" s="5" t="s">
        <v>1</v>
      </c>
      <c r="C2" s="5" t="s">
        <v>711</v>
      </c>
      <c r="D2" s="10" t="s">
        <v>712</v>
      </c>
      <c r="E2" s="20" t="s">
        <v>713</v>
      </c>
      <c r="F2" s="2511" t="s">
        <v>714</v>
      </c>
      <c r="G2" s="5" t="s">
        <v>715</v>
      </c>
      <c r="H2" s="1504" t="s">
        <v>716</v>
      </c>
      <c r="I2" s="5" t="s">
        <v>717</v>
      </c>
      <c r="J2" s="2510" t="s">
        <v>718</v>
      </c>
      <c r="K2" s="5" t="s">
        <v>719</v>
      </c>
      <c r="L2" s="2512" t="s">
        <v>720</v>
      </c>
      <c r="M2" s="2512" t="s">
        <v>16</v>
      </c>
      <c r="N2" s="2509" t="s">
        <v>17</v>
      </c>
      <c r="O2" s="6" t="s">
        <v>18</v>
      </c>
      <c r="P2" s="5" t="s">
        <v>721</v>
      </c>
      <c r="Q2" s="29" t="s">
        <v>722</v>
      </c>
    </row>
    <row r="3" spans="1:17" s="2005" customFormat="1" ht="15">
      <c r="A3" s="15"/>
      <c r="B3" s="7"/>
      <c r="C3" s="65"/>
      <c r="D3" s="496"/>
      <c r="E3" s="93"/>
      <c r="F3" s="93"/>
      <c r="G3" s="2876"/>
      <c r="H3" s="1505"/>
      <c r="I3" s="2876"/>
      <c r="J3" s="2876"/>
      <c r="K3" s="2876"/>
      <c r="L3" s="2876"/>
      <c r="M3" s="2876"/>
      <c r="N3" s="1505"/>
      <c r="O3" s="49"/>
      <c r="P3" s="2876"/>
    </row>
    <row r="4" spans="1:17" s="2005" customFormat="1">
      <c r="A4" s="15"/>
      <c r="B4" s="245"/>
      <c r="C4" s="65"/>
      <c r="D4" s="830"/>
      <c r="E4" s="93"/>
      <c r="F4" s="93"/>
      <c r="G4" s="2876"/>
      <c r="H4" s="1505"/>
      <c r="I4" s="2876"/>
      <c r="J4" s="2876"/>
      <c r="K4" s="2876"/>
      <c r="L4" s="2876"/>
      <c r="M4" s="2876"/>
      <c r="N4" s="1505"/>
      <c r="O4" s="49"/>
      <c r="P4" s="2876"/>
    </row>
    <row r="5" spans="1:17" s="108" customFormat="1">
      <c r="A5" s="15" t="s">
        <v>723</v>
      </c>
      <c r="B5" s="245"/>
      <c r="C5" s="104" t="s">
        <v>724</v>
      </c>
      <c r="D5" s="2257"/>
      <c r="F5" s="590"/>
      <c r="G5" s="217"/>
      <c r="H5" s="1479"/>
      <c r="I5" s="217"/>
      <c r="J5" s="217"/>
      <c r="L5" s="217"/>
      <c r="M5" s="510"/>
    </row>
    <row r="6" spans="1:17" s="108" customFormat="1">
      <c r="A6" s="57">
        <v>5002045</v>
      </c>
      <c r="B6" s="2012" t="s">
        <v>725</v>
      </c>
      <c r="C6" s="2013" t="s">
        <v>726</v>
      </c>
      <c r="D6" s="2081">
        <v>7800</v>
      </c>
      <c r="E6" s="590">
        <v>721000</v>
      </c>
      <c r="F6" s="590">
        <v>615000</v>
      </c>
      <c r="G6" s="217" t="s">
        <v>98</v>
      </c>
      <c r="H6" s="1479">
        <v>42409</v>
      </c>
      <c r="I6" s="217" t="s">
        <v>727</v>
      </c>
      <c r="J6" s="217" t="s">
        <v>449</v>
      </c>
      <c r="L6" s="217" t="s">
        <v>67</v>
      </c>
      <c r="M6" s="969">
        <v>44168</v>
      </c>
      <c r="N6" s="875" t="s">
        <v>728</v>
      </c>
      <c r="O6" s="108" t="s">
        <v>729</v>
      </c>
    </row>
    <row r="7" spans="1:17" s="108" customFormat="1">
      <c r="A7" s="216"/>
      <c r="B7" s="216"/>
      <c r="C7" s="217"/>
      <c r="D7" s="248"/>
      <c r="F7" s="590"/>
      <c r="G7" s="217"/>
      <c r="H7" s="1479"/>
      <c r="I7" s="217"/>
      <c r="J7" s="217"/>
      <c r="L7" s="217"/>
      <c r="M7" s="510"/>
    </row>
    <row r="8" spans="1:17" s="108" customFormat="1">
      <c r="A8" s="216"/>
      <c r="B8" s="216" t="s">
        <v>730</v>
      </c>
      <c r="C8" s="217"/>
      <c r="D8" s="248"/>
      <c r="F8" s="590"/>
      <c r="G8" s="217"/>
      <c r="H8" s="1479"/>
      <c r="I8" s="217"/>
      <c r="J8" s="217"/>
      <c r="L8" s="217"/>
      <c r="M8" s="510"/>
    </row>
    <row r="9" spans="1:17" s="108" customFormat="1">
      <c r="A9" s="216"/>
      <c r="B9" s="2004" t="s">
        <v>731</v>
      </c>
      <c r="C9" s="217"/>
      <c r="D9" s="248"/>
      <c r="F9" s="590"/>
      <c r="G9" s="217"/>
      <c r="H9" s="1479"/>
      <c r="I9" s="217"/>
      <c r="J9" s="217"/>
      <c r="L9" s="217"/>
      <c r="M9" s="510"/>
    </row>
    <row r="10" spans="1:17" s="108" customFormat="1">
      <c r="A10" s="216"/>
      <c r="B10" s="2004"/>
      <c r="C10" s="217"/>
      <c r="D10" s="248"/>
      <c r="F10" s="590"/>
      <c r="G10" s="217"/>
      <c r="H10" s="1479"/>
      <c r="I10" s="217"/>
      <c r="J10" s="217"/>
      <c r="L10" s="217"/>
      <c r="M10" s="510"/>
    </row>
    <row r="11" spans="1:17" s="183" customFormat="1" ht="12.75" customHeight="1">
      <c r="A11" s="210" t="s">
        <v>732</v>
      </c>
      <c r="B11" s="216"/>
      <c r="C11" s="217"/>
      <c r="D11" s="109"/>
      <c r="E11" s="898"/>
      <c r="F11" s="2105"/>
      <c r="G11" s="182"/>
      <c r="H11" s="901"/>
      <c r="I11" s="2002"/>
      <c r="J11" s="969"/>
      <c r="K11" s="899"/>
      <c r="L11" s="969"/>
      <c r="M11" s="969"/>
      <c r="N11" s="592"/>
    </row>
    <row r="12" spans="1:17" s="183" customFormat="1" ht="12.75" customHeight="1">
      <c r="A12" s="184"/>
      <c r="B12" s="28"/>
      <c r="C12" s="684"/>
      <c r="D12" s="109"/>
      <c r="E12" s="898"/>
      <c r="F12" s="2105"/>
      <c r="G12" s="182"/>
      <c r="H12" s="901"/>
      <c r="I12" s="2002"/>
      <c r="J12" s="969"/>
      <c r="K12" s="899"/>
      <c r="L12" s="969"/>
      <c r="M12" s="969"/>
      <c r="N12" s="592"/>
    </row>
    <row r="13" spans="1:17" s="183" customFormat="1" ht="12.75" customHeight="1">
      <c r="A13" s="184"/>
      <c r="B13" s="216"/>
      <c r="C13" s="217"/>
      <c r="D13" s="109"/>
      <c r="E13" s="898"/>
      <c r="F13" s="2105"/>
      <c r="G13" s="182"/>
      <c r="H13" s="901"/>
      <c r="I13" s="2002"/>
      <c r="J13" s="969"/>
      <c r="K13" s="899"/>
      <c r="L13" s="969"/>
      <c r="M13" s="969"/>
      <c r="N13" s="592"/>
    </row>
    <row r="14" spans="1:17" s="183" customFormat="1" ht="12.75" customHeight="1">
      <c r="A14" s="184"/>
      <c r="B14" s="244" t="s">
        <v>733</v>
      </c>
      <c r="C14" s="2607">
        <f>SUM(D4:D10)+SUM(C11:C13)</f>
        <v>7800</v>
      </c>
      <c r="D14" s="109"/>
      <c r="E14" s="898"/>
      <c r="F14" s="969"/>
      <c r="G14" s="182"/>
      <c r="H14" s="901"/>
      <c r="I14" s="898"/>
      <c r="J14" s="969"/>
      <c r="K14" s="899"/>
      <c r="L14" s="969"/>
      <c r="M14" s="969"/>
      <c r="N14" s="592"/>
    </row>
    <row r="15" spans="1:17" s="183" customFormat="1" ht="12.75" customHeight="1">
      <c r="A15" s="309"/>
      <c r="B15" s="110"/>
      <c r="C15" s="182"/>
      <c r="D15" s="109"/>
      <c r="E15" s="898"/>
      <c r="F15" s="969"/>
      <c r="G15" s="182"/>
      <c r="H15" s="901"/>
      <c r="I15" s="898"/>
      <c r="J15" s="969"/>
      <c r="K15" s="899"/>
      <c r="L15" s="969"/>
      <c r="M15" s="969"/>
      <c r="N15" s="592"/>
    </row>
    <row r="16" spans="1:17" s="1833" customFormat="1">
      <c r="A16" s="1844"/>
      <c r="B16" s="2023"/>
      <c r="C16" s="1831"/>
      <c r="D16" s="2567"/>
      <c r="F16" s="1944"/>
      <c r="G16" s="1831"/>
      <c r="H16" s="1901"/>
      <c r="I16" s="1831"/>
      <c r="J16" s="1831"/>
      <c r="L16" s="1831"/>
      <c r="M16" s="1832"/>
    </row>
    <row r="17" spans="1:14" s="108" customFormat="1">
      <c r="A17" s="1088" t="s">
        <v>734</v>
      </c>
      <c r="B17" s="2004"/>
      <c r="C17" s="233" t="s">
        <v>735</v>
      </c>
      <c r="D17" s="248"/>
      <c r="F17" s="590"/>
      <c r="G17" s="217"/>
      <c r="H17" s="1479"/>
      <c r="I17" s="217"/>
      <c r="J17" s="217"/>
      <c r="L17" s="217"/>
      <c r="M17" s="510"/>
    </row>
    <row r="18" spans="1:14" s="108" customFormat="1">
      <c r="A18" s="216">
        <v>5409052</v>
      </c>
      <c r="B18" s="2004" t="s">
        <v>736</v>
      </c>
      <c r="C18" s="217" t="s">
        <v>737</v>
      </c>
      <c r="D18" s="2081">
        <v>7000</v>
      </c>
      <c r="E18" s="590">
        <v>655000</v>
      </c>
      <c r="F18" s="590">
        <v>448000</v>
      </c>
      <c r="G18" s="217" t="s">
        <v>98</v>
      </c>
      <c r="H18" s="1479">
        <v>44096</v>
      </c>
      <c r="I18" s="217" t="s">
        <v>303</v>
      </c>
      <c r="J18" s="560" t="s">
        <v>449</v>
      </c>
      <c r="L18" s="217" t="s">
        <v>67</v>
      </c>
      <c r="M18" s="969">
        <v>44180</v>
      </c>
      <c r="N18" s="875" t="s">
        <v>728</v>
      </c>
    </row>
    <row r="19" spans="1:14" s="108" customFormat="1">
      <c r="A19" s="216"/>
      <c r="B19" s="2079" t="s">
        <v>738</v>
      </c>
      <c r="C19" s="217"/>
      <c r="D19" s="248"/>
      <c r="F19" s="590"/>
      <c r="G19" s="217"/>
      <c r="H19" s="1479"/>
      <c r="I19" s="217"/>
      <c r="J19" s="217"/>
      <c r="L19" s="217"/>
      <c r="M19" s="510"/>
    </row>
    <row r="20" spans="1:14" s="108" customFormat="1">
      <c r="A20" s="216"/>
      <c r="B20" s="2042"/>
      <c r="C20" s="217"/>
      <c r="D20" s="248"/>
      <c r="F20" s="590"/>
      <c r="G20" s="217"/>
      <c r="H20" s="1479"/>
      <c r="I20" s="217"/>
      <c r="J20" s="217"/>
      <c r="L20" s="217"/>
      <c r="M20" s="510"/>
    </row>
    <row r="21" spans="1:14" s="108" customFormat="1">
      <c r="A21" s="216"/>
      <c r="B21" s="1445" t="s">
        <v>739</v>
      </c>
      <c r="C21" s="217"/>
      <c r="D21" s="248"/>
      <c r="F21" s="590"/>
      <c r="G21" s="217"/>
      <c r="H21" s="1479"/>
      <c r="I21" s="217"/>
      <c r="J21" s="217"/>
      <c r="L21" s="217"/>
      <c r="M21" s="510"/>
    </row>
    <row r="22" spans="1:14" s="108" customFormat="1">
      <c r="A22" s="216"/>
      <c r="B22" s="1440" t="s">
        <v>440</v>
      </c>
      <c r="C22" s="217"/>
      <c r="D22" s="248"/>
      <c r="F22" s="590"/>
      <c r="G22" s="217"/>
      <c r="H22" s="1479"/>
      <c r="I22" s="217"/>
      <c r="J22" s="217"/>
      <c r="L22" s="217"/>
      <c r="M22" s="510"/>
    </row>
    <row r="23" spans="1:14" s="108" customFormat="1">
      <c r="A23" s="216"/>
      <c r="B23" s="2042"/>
      <c r="C23" s="217"/>
      <c r="D23" s="248"/>
      <c r="F23" s="590"/>
      <c r="G23" s="217"/>
      <c r="H23" s="1479"/>
      <c r="I23" s="217"/>
      <c r="J23" s="217"/>
      <c r="L23" s="217"/>
      <c r="M23" s="510"/>
    </row>
    <row r="24" spans="1:14" s="108" customFormat="1">
      <c r="A24" s="216"/>
      <c r="B24" s="2004"/>
      <c r="C24" s="217"/>
      <c r="D24" s="248"/>
      <c r="F24" s="590"/>
      <c r="G24" s="217"/>
      <c r="H24" s="1479"/>
      <c r="I24" s="217"/>
      <c r="J24" s="217"/>
      <c r="L24" s="217"/>
      <c r="M24" s="510"/>
    </row>
    <row r="25" spans="1:14" s="108" customFormat="1">
      <c r="A25" s="1088" t="s">
        <v>740</v>
      </c>
      <c r="B25" s="2004"/>
      <c r="C25" s="217"/>
      <c r="D25" s="248"/>
      <c r="F25" s="590"/>
      <c r="G25" s="217"/>
      <c r="H25" s="1479"/>
      <c r="I25" s="217"/>
      <c r="J25" s="217"/>
      <c r="L25" s="217"/>
      <c r="M25" s="510"/>
    </row>
    <row r="26" spans="1:14" s="108" customFormat="1">
      <c r="A26" s="216">
        <v>5411007</v>
      </c>
      <c r="B26" s="2004" t="s">
        <v>741</v>
      </c>
      <c r="C26" s="217" t="s">
        <v>742</v>
      </c>
      <c r="D26" s="2081">
        <v>7800</v>
      </c>
      <c r="E26" s="590">
        <v>642000</v>
      </c>
      <c r="F26" s="590">
        <v>483000</v>
      </c>
      <c r="G26" s="217" t="s">
        <v>98</v>
      </c>
      <c r="H26" s="1479">
        <v>44160</v>
      </c>
      <c r="I26" s="217" t="s">
        <v>527</v>
      </c>
      <c r="J26" s="560" t="s">
        <v>449</v>
      </c>
      <c r="L26" s="217" t="s">
        <v>67</v>
      </c>
      <c r="M26" s="969">
        <v>44181</v>
      </c>
      <c r="N26" s="875" t="s">
        <v>728</v>
      </c>
    </row>
    <row r="27" spans="1:14" s="108" customFormat="1">
      <c r="A27" s="2299"/>
      <c r="B27" s="2299"/>
      <c r="C27" s="2300"/>
      <c r="D27" s="2301"/>
      <c r="E27" s="590"/>
      <c r="F27" s="590"/>
      <c r="G27" s="217"/>
      <c r="H27" s="1479"/>
      <c r="I27" s="217"/>
      <c r="J27" s="217"/>
      <c r="K27" s="217"/>
      <c r="L27" s="217"/>
      <c r="M27" s="217"/>
      <c r="N27" s="510"/>
    </row>
    <row r="28" spans="1:14" s="108" customFormat="1">
      <c r="A28" s="244"/>
      <c r="B28" s="1445" t="s">
        <v>739</v>
      </c>
      <c r="C28" s="1463"/>
      <c r="D28" s="248"/>
      <c r="F28" s="590"/>
      <c r="G28" s="217"/>
      <c r="H28" s="1479"/>
      <c r="I28" s="217"/>
      <c r="J28" s="217"/>
      <c r="K28" s="217"/>
      <c r="L28" s="217"/>
      <c r="M28" s="217"/>
      <c r="N28" s="510"/>
    </row>
    <row r="29" spans="1:14" s="108" customFormat="1">
      <c r="A29" s="216"/>
      <c r="B29" s="1440" t="s">
        <v>440</v>
      </c>
      <c r="C29" s="217"/>
      <c r="D29" s="2301"/>
      <c r="E29" s="590"/>
      <c r="F29" s="590"/>
      <c r="G29" s="217"/>
      <c r="H29" s="1479"/>
      <c r="I29" s="217"/>
      <c r="J29" s="1456"/>
      <c r="K29" s="217"/>
      <c r="L29" s="217"/>
      <c r="M29" s="217"/>
      <c r="N29" s="510"/>
    </row>
    <row r="30" spans="1:14" s="108" customFormat="1">
      <c r="A30" s="216"/>
      <c r="B30" s="1061"/>
      <c r="C30" s="217"/>
      <c r="D30" s="248"/>
      <c r="F30" s="590"/>
      <c r="G30" s="217"/>
      <c r="H30" s="1479"/>
      <c r="I30" s="217"/>
      <c r="J30" s="1462"/>
      <c r="K30" s="217"/>
      <c r="L30" s="217"/>
      <c r="M30" s="217"/>
      <c r="N30" s="510"/>
    </row>
    <row r="31" spans="1:14" s="183" customFormat="1" ht="12.75" customHeight="1">
      <c r="A31" s="210" t="s">
        <v>732</v>
      </c>
      <c r="B31" s="216"/>
      <c r="C31" s="217"/>
      <c r="D31" s="109"/>
      <c r="E31" s="898"/>
      <c r="F31" s="2105"/>
      <c r="G31" s="182"/>
      <c r="H31" s="901"/>
      <c r="I31" s="2002"/>
      <c r="J31" s="969"/>
      <c r="K31" s="899"/>
      <c r="L31" s="969"/>
      <c r="M31" s="969"/>
      <c r="N31" s="592"/>
    </row>
    <row r="32" spans="1:14" s="183" customFormat="1" ht="12.75" customHeight="1">
      <c r="A32" s="184"/>
      <c r="B32" s="28"/>
      <c r="C32" s="684"/>
      <c r="D32" s="109"/>
      <c r="E32" s="898"/>
      <c r="F32" s="2105"/>
      <c r="G32" s="182"/>
      <c r="H32" s="901"/>
      <c r="I32" s="2002"/>
      <c r="J32" s="969"/>
      <c r="K32" s="899"/>
      <c r="L32" s="969"/>
      <c r="M32" s="969"/>
      <c r="N32" s="592"/>
    </row>
    <row r="33" spans="1:14" s="183" customFormat="1" ht="12.75" customHeight="1">
      <c r="A33" s="184"/>
      <c r="B33" s="216"/>
      <c r="C33" s="217"/>
      <c r="D33" s="109"/>
      <c r="E33" s="898"/>
      <c r="F33" s="2105"/>
      <c r="G33" s="182"/>
      <c r="H33" s="901"/>
      <c r="I33" s="2002"/>
      <c r="J33" s="969"/>
      <c r="K33" s="899"/>
      <c r="L33" s="969"/>
      <c r="M33" s="969"/>
      <c r="N33" s="592"/>
    </row>
    <row r="34" spans="1:14" s="183" customFormat="1" ht="12.75" customHeight="1">
      <c r="A34" s="184"/>
      <c r="B34" s="244" t="s">
        <v>733</v>
      </c>
      <c r="C34" s="2607">
        <f>SUM(D16:D30)+SUM(C31:C33)</f>
        <v>14800</v>
      </c>
      <c r="D34" s="109"/>
      <c r="E34" s="898"/>
      <c r="F34" s="969"/>
      <c r="G34" s="182"/>
      <c r="H34" s="901"/>
      <c r="I34" s="898"/>
      <c r="J34" s="969"/>
      <c r="K34" s="899"/>
      <c r="L34" s="969"/>
      <c r="M34" s="969"/>
      <c r="N34" s="592"/>
    </row>
    <row r="35" spans="1:14" s="183" customFormat="1" ht="12.75" customHeight="1">
      <c r="A35" s="309"/>
      <c r="B35" s="110"/>
      <c r="C35" s="182"/>
      <c r="D35" s="109"/>
      <c r="E35" s="898"/>
      <c r="F35" s="969"/>
      <c r="G35" s="182"/>
      <c r="H35" s="901"/>
      <c r="I35" s="898"/>
      <c r="J35" s="969"/>
      <c r="K35" s="899"/>
      <c r="L35" s="969"/>
      <c r="M35" s="969"/>
      <c r="N35" s="592"/>
    </row>
    <row r="36" spans="1:14" s="1833" customFormat="1">
      <c r="A36" s="1844"/>
      <c r="B36" s="2023"/>
      <c r="C36" s="1831"/>
      <c r="D36" s="2567"/>
      <c r="F36" s="1944"/>
      <c r="G36" s="1831"/>
      <c r="H36" s="1901"/>
      <c r="I36" s="1831"/>
      <c r="J36" s="1831"/>
      <c r="L36" s="1831"/>
      <c r="M36" s="1832"/>
    </row>
    <row r="37" spans="1:14" s="1501" customFormat="1">
      <c r="A37" s="1585"/>
      <c r="B37" s="2036"/>
      <c r="C37" s="1499"/>
      <c r="D37" s="2608"/>
      <c r="F37" s="1743"/>
      <c r="G37" s="1499"/>
      <c r="H37" s="2609"/>
      <c r="I37" s="1499"/>
      <c r="J37" s="1499"/>
      <c r="L37" s="1499"/>
      <c r="M37" s="1500"/>
    </row>
    <row r="38" spans="1:14" s="1501" customFormat="1">
      <c r="A38" s="1585"/>
      <c r="B38" s="2036"/>
      <c r="C38" s="1499"/>
      <c r="D38" s="2608"/>
      <c r="F38" s="1743"/>
      <c r="G38" s="1499"/>
      <c r="H38" s="2609"/>
      <c r="I38" s="1499"/>
      <c r="J38" s="1499"/>
      <c r="L38" s="1499"/>
      <c r="M38" s="1500"/>
    </row>
    <row r="39" spans="1:14" s="1501" customFormat="1">
      <c r="A39" s="1585"/>
      <c r="B39" s="2036"/>
      <c r="C39" s="1499"/>
      <c r="D39" s="2608"/>
      <c r="F39" s="1743"/>
      <c r="G39" s="1499"/>
      <c r="H39" s="2609"/>
      <c r="I39" s="1499"/>
      <c r="J39" s="1499"/>
      <c r="L39" s="1499"/>
      <c r="M39" s="1500"/>
    </row>
    <row r="40" spans="1:14" s="1501" customFormat="1">
      <c r="A40" s="1585"/>
      <c r="B40" s="2036"/>
      <c r="C40" s="1499"/>
      <c r="D40" s="2608"/>
      <c r="F40" s="1743"/>
      <c r="G40" s="1499"/>
      <c r="H40" s="2609"/>
      <c r="I40" s="1499"/>
      <c r="J40" s="1499"/>
      <c r="L40" s="1499"/>
      <c r="M40" s="1500"/>
    </row>
    <row r="41" spans="1:14" s="1501" customFormat="1">
      <c r="A41" s="1585"/>
      <c r="B41" s="2036"/>
      <c r="C41" s="1499"/>
      <c r="D41" s="2608"/>
      <c r="F41" s="1743"/>
      <c r="G41" s="1499"/>
      <c r="H41" s="2609"/>
      <c r="I41" s="1499"/>
      <c r="J41" s="1499"/>
      <c r="L41" s="1499"/>
      <c r="M41" s="1500"/>
    </row>
    <row r="42" spans="1:14" s="1501" customFormat="1">
      <c r="A42" s="1585"/>
      <c r="B42" s="2036"/>
      <c r="C42" s="1499"/>
      <c r="D42" s="2608"/>
      <c r="F42" s="1743"/>
      <c r="G42" s="1499"/>
      <c r="H42" s="2609"/>
      <c r="I42" s="1499"/>
      <c r="J42" s="1499"/>
      <c r="L42" s="1499"/>
      <c r="M42" s="1500"/>
    </row>
    <row r="43" spans="1:14" s="1501" customFormat="1">
      <c r="A43" s="1585"/>
      <c r="B43" s="2036"/>
      <c r="C43" s="1499"/>
      <c r="D43" s="2608"/>
      <c r="F43" s="1743"/>
      <c r="G43" s="1499"/>
      <c r="H43" s="2609"/>
      <c r="I43" s="1499"/>
      <c r="J43" s="1499"/>
      <c r="L43" s="1499"/>
      <c r="M43" s="1500"/>
    </row>
    <row r="44" spans="1:14" s="1501" customFormat="1">
      <c r="A44" s="1585"/>
      <c r="B44" s="2036"/>
      <c r="C44" s="1499"/>
      <c r="D44" s="2608"/>
      <c r="F44" s="1743"/>
      <c r="G44" s="1499"/>
      <c r="H44" s="2609"/>
      <c r="I44" s="1499"/>
      <c r="J44" s="1499"/>
      <c r="L44" s="1499"/>
      <c r="M44" s="1500"/>
    </row>
    <row r="45" spans="1:14" s="1501" customFormat="1">
      <c r="A45" s="1585"/>
      <c r="B45" s="2036"/>
      <c r="C45" s="1499"/>
      <c r="D45" s="2608"/>
      <c r="F45" s="1743"/>
      <c r="G45" s="1499"/>
      <c r="H45" s="2609"/>
      <c r="I45" s="1499"/>
      <c r="J45" s="1499"/>
      <c r="L45" s="1499"/>
      <c r="M45" s="1500"/>
    </row>
    <row r="46" spans="1:14" s="1501" customFormat="1">
      <c r="A46" s="1585"/>
      <c r="B46" s="2036"/>
      <c r="C46" s="1499"/>
      <c r="D46" s="2608"/>
      <c r="F46" s="1743"/>
      <c r="G46" s="1499"/>
      <c r="H46" s="2609"/>
      <c r="I46" s="1499"/>
      <c r="J46" s="1499"/>
      <c r="L46" s="1499"/>
      <c r="M46" s="1500"/>
    </row>
    <row r="47" spans="1:14" s="1501" customFormat="1">
      <c r="A47" s="1585"/>
      <c r="B47" s="2036"/>
      <c r="C47" s="1499"/>
      <c r="D47" s="2608"/>
      <c r="F47" s="1743"/>
      <c r="G47" s="1499"/>
      <c r="H47" s="2609"/>
      <c r="I47" s="1499"/>
      <c r="J47" s="1499"/>
      <c r="L47" s="1499"/>
      <c r="M47" s="1500"/>
    </row>
    <row r="48" spans="1:14" s="1501" customFormat="1">
      <c r="A48" s="1585"/>
      <c r="B48" s="2036"/>
      <c r="C48" s="1499"/>
      <c r="D48" s="2608"/>
      <c r="F48" s="1743"/>
      <c r="G48" s="1499"/>
      <c r="H48" s="2609"/>
      <c r="I48" s="1499"/>
      <c r="J48" s="1499"/>
      <c r="L48" s="1499"/>
      <c r="M48" s="1500"/>
    </row>
    <row r="49" spans="1:25" s="1501" customFormat="1">
      <c r="A49" s="1585"/>
      <c r="B49" s="2036"/>
      <c r="C49" s="1499"/>
      <c r="D49" s="2608"/>
      <c r="F49" s="1743"/>
      <c r="G49" s="1499"/>
      <c r="H49" s="2609"/>
      <c r="I49" s="1499"/>
      <c r="J49" s="1499"/>
      <c r="L49" s="1499"/>
      <c r="M49" s="1500"/>
    </row>
    <row r="50" spans="1:25" s="1501" customFormat="1">
      <c r="A50" s="1585"/>
      <c r="B50" s="2036"/>
      <c r="C50" s="1499"/>
      <c r="D50" s="2608"/>
      <c r="F50" s="1743"/>
      <c r="G50" s="1499"/>
      <c r="H50" s="2609"/>
      <c r="I50" s="1499"/>
      <c r="J50" s="1499"/>
      <c r="L50" s="1499"/>
      <c r="M50" s="1500"/>
    </row>
    <row r="51" spans="1:25" s="1501" customFormat="1">
      <c r="A51" s="1585"/>
      <c r="B51" s="2036"/>
      <c r="C51" s="1499"/>
      <c r="D51" s="2608"/>
      <c r="F51" s="1743"/>
      <c r="G51" s="1499"/>
      <c r="H51" s="2609"/>
      <c r="I51" s="1499"/>
      <c r="J51" s="1499"/>
      <c r="L51" s="1499"/>
      <c r="M51" s="1500"/>
    </row>
    <row r="52" spans="1:25" s="1501" customFormat="1">
      <c r="A52" s="1585"/>
      <c r="B52" s="2036"/>
      <c r="C52" s="1499"/>
      <c r="D52" s="2608"/>
      <c r="F52" s="1743"/>
      <c r="G52" s="1499"/>
      <c r="H52" s="2609"/>
      <c r="I52" s="1499"/>
      <c r="J52" s="1499"/>
      <c r="L52" s="1499"/>
      <c r="M52" s="1500"/>
    </row>
    <row r="53" spans="1:25" s="2036" customFormat="1">
      <c r="A53" s="2661" t="s">
        <v>743</v>
      </c>
      <c r="B53" s="1803"/>
      <c r="C53" s="2038"/>
      <c r="D53" s="2030"/>
      <c r="E53" s="2040"/>
      <c r="F53" s="2031"/>
      <c r="G53" s="2032"/>
      <c r="H53" s="2033"/>
      <c r="I53" s="2032"/>
      <c r="J53" s="2032"/>
      <c r="K53" s="2032"/>
      <c r="L53" s="2032"/>
      <c r="M53" s="2032"/>
      <c r="N53" s="2035"/>
    </row>
    <row r="54" spans="1:25" s="2036" customFormat="1">
      <c r="A54" s="2037" t="s">
        <v>744</v>
      </c>
      <c r="B54" s="1803"/>
      <c r="C54" s="2038"/>
      <c r="D54" s="2030"/>
      <c r="E54" s="2040"/>
      <c r="F54" s="2031"/>
      <c r="G54" s="2032"/>
      <c r="H54" s="2033"/>
      <c r="I54" s="2032"/>
      <c r="J54" s="2032"/>
      <c r="K54" s="2032"/>
      <c r="L54" s="2032"/>
      <c r="M54" s="2032"/>
      <c r="N54" s="2035"/>
    </row>
    <row r="55" spans="1:25" s="2036" customFormat="1">
      <c r="A55" s="2037" t="s">
        <v>745</v>
      </c>
      <c r="B55" s="1803"/>
      <c r="C55" s="2038"/>
      <c r="D55" s="2030"/>
      <c r="E55" s="2040"/>
      <c r="F55" s="2031"/>
      <c r="G55" s="2032"/>
      <c r="H55" s="2033"/>
      <c r="I55" s="2032"/>
      <c r="J55" s="2032"/>
      <c r="K55" s="2032"/>
      <c r="L55" s="2032"/>
      <c r="M55" s="2032"/>
      <c r="N55" s="2035"/>
    </row>
    <row r="56" spans="1:25" s="2036" customFormat="1">
      <c r="A56" s="2037" t="s">
        <v>746</v>
      </c>
      <c r="B56" s="1803"/>
      <c r="C56" s="2038"/>
      <c r="D56" s="2030"/>
      <c r="E56" s="2040"/>
      <c r="F56" s="2031"/>
      <c r="G56" s="2032"/>
      <c r="H56" s="2033"/>
      <c r="I56" s="2032"/>
      <c r="J56" s="2032"/>
      <c r="K56" s="2032"/>
      <c r="L56" s="2032"/>
      <c r="M56" s="2032"/>
      <c r="N56" s="2035"/>
    </row>
    <row r="57" spans="1:25" s="2036" customFormat="1">
      <c r="A57" s="2037" t="s">
        <v>747</v>
      </c>
      <c r="B57" s="1803"/>
      <c r="C57" s="2038"/>
      <c r="D57" s="2030"/>
      <c r="E57" s="2040"/>
      <c r="F57" s="2031"/>
      <c r="G57" s="2032"/>
      <c r="H57" s="2033"/>
      <c r="I57" s="2032"/>
      <c r="J57" s="2032"/>
      <c r="K57" s="2032"/>
      <c r="L57" s="2032"/>
      <c r="M57" s="2032"/>
      <c r="N57" s="2035"/>
    </row>
    <row r="58" spans="1:25">
      <c r="H58" s="2033"/>
    </row>
    <row r="59" spans="1:25">
      <c r="A59" s="180" t="s">
        <v>748</v>
      </c>
      <c r="B59" s="2079"/>
    </row>
    <row r="60" spans="1:25">
      <c r="A60" s="180" t="s">
        <v>749</v>
      </c>
      <c r="B60" s="2079"/>
    </row>
    <row r="62" spans="1:25" s="2007" customFormat="1" ht="14.25" customHeight="1">
      <c r="A62" s="40"/>
      <c r="C62" s="2050"/>
      <c r="D62" s="2051"/>
      <c r="E62" s="2002"/>
      <c r="F62" s="2002"/>
      <c r="G62" s="2005"/>
      <c r="H62" s="2011"/>
      <c r="I62" s="2005"/>
      <c r="J62" s="2005"/>
      <c r="K62" s="2005"/>
      <c r="L62" s="2005"/>
      <c r="M62" s="2005"/>
      <c r="N62" s="2011"/>
      <c r="O62" s="2004"/>
      <c r="P62" s="2005"/>
      <c r="Q62" s="2004"/>
      <c r="R62" s="2004"/>
      <c r="S62" s="2004"/>
      <c r="T62" s="2004"/>
      <c r="U62" s="2004"/>
      <c r="V62" s="2004"/>
      <c r="W62" s="2004"/>
      <c r="X62" s="2004"/>
      <c r="Y62" s="2004"/>
    </row>
    <row r="63" spans="1:25" s="2007" customFormat="1" ht="14.25" customHeight="1">
      <c r="A63" s="40"/>
      <c r="C63" s="2050"/>
      <c r="D63" s="2051"/>
      <c r="E63" s="2002"/>
      <c r="F63" s="2002"/>
      <c r="G63" s="2005"/>
      <c r="H63" s="2011"/>
      <c r="I63" s="2005"/>
      <c r="J63" s="2005"/>
      <c r="K63" s="2005"/>
      <c r="L63" s="2005"/>
      <c r="M63" s="2005"/>
      <c r="N63" s="2011"/>
      <c r="O63" s="2004"/>
      <c r="P63" s="2005"/>
      <c r="Q63" s="2004"/>
      <c r="R63" s="2004"/>
      <c r="S63" s="2004"/>
      <c r="T63" s="2004"/>
      <c r="U63" s="2004"/>
      <c r="V63" s="2004"/>
      <c r="W63" s="2004"/>
      <c r="X63" s="2004"/>
      <c r="Y63" s="2004"/>
    </row>
    <row r="64" spans="1:25" ht="13.5" thickBot="1">
      <c r="A64" s="2053"/>
      <c r="B64" s="2054"/>
      <c r="C64" s="2054"/>
      <c r="D64" s="2055"/>
      <c r="E64" s="2002"/>
      <c r="F64" s="2002"/>
    </row>
    <row r="65" spans="1:16">
      <c r="E65" s="2050"/>
      <c r="F65" s="2056"/>
    </row>
    <row r="66" spans="1:16" s="2005" customFormat="1">
      <c r="A66" s="15" t="s">
        <v>557</v>
      </c>
      <c r="B66" s="16"/>
      <c r="C66" s="17"/>
      <c r="D66" s="56"/>
      <c r="E66" s="2007"/>
      <c r="F66" s="2041"/>
      <c r="H66" s="2011"/>
      <c r="N66" s="2011"/>
      <c r="O66" s="2004"/>
    </row>
    <row r="67" spans="1:16" s="2005" customFormat="1">
      <c r="A67" s="80"/>
      <c r="B67" s="558" t="s">
        <v>617</v>
      </c>
      <c r="C67" s="630" t="s">
        <v>750</v>
      </c>
      <c r="D67" s="326">
        <v>-6700</v>
      </c>
      <c r="E67" s="40">
        <v>5989130</v>
      </c>
      <c r="F67" s="590"/>
      <c r="H67" s="2011"/>
      <c r="N67" s="2011"/>
      <c r="O67" s="2004"/>
    </row>
    <row r="68" spans="1:16" s="2005" customFormat="1">
      <c r="A68" s="2876"/>
      <c r="B68" s="558" t="s">
        <v>617</v>
      </c>
      <c r="C68" s="8" t="s">
        <v>751</v>
      </c>
      <c r="D68" s="2029">
        <v>-1100</v>
      </c>
      <c r="E68" s="216">
        <v>6024754</v>
      </c>
      <c r="F68" s="590"/>
      <c r="H68" s="2011"/>
      <c r="N68" s="2011"/>
      <c r="O68" s="2004"/>
    </row>
    <row r="69" spans="1:16" s="2005" customFormat="1">
      <c r="A69" s="2876"/>
      <c r="B69" s="558" t="s">
        <v>617</v>
      </c>
      <c r="C69" s="8" t="s">
        <v>752</v>
      </c>
      <c r="D69" s="2029">
        <v>-7000</v>
      </c>
      <c r="E69" s="216">
        <v>5234432</v>
      </c>
      <c r="F69" s="590"/>
      <c r="H69" s="2011"/>
      <c r="I69" s="2051"/>
      <c r="N69" s="2011"/>
      <c r="O69" s="2004"/>
    </row>
    <row r="70" spans="1:16" s="2005" customFormat="1">
      <c r="A70" s="2876"/>
      <c r="B70" s="558" t="s">
        <v>617</v>
      </c>
      <c r="C70" s="8" t="s">
        <v>753</v>
      </c>
      <c r="D70" s="2029">
        <v>-7800</v>
      </c>
      <c r="E70" s="216">
        <v>43108603</v>
      </c>
      <c r="F70" s="590"/>
      <c r="H70" s="2011"/>
      <c r="I70" s="2051"/>
      <c r="N70" s="2011"/>
      <c r="O70" s="2004"/>
    </row>
    <row r="71" spans="1:16" s="2005" customFormat="1">
      <c r="A71" s="2876"/>
      <c r="B71" s="9"/>
      <c r="C71" s="1463"/>
      <c r="D71" s="2029"/>
      <c r="E71" s="216"/>
      <c r="F71" s="2411"/>
      <c r="H71" s="2011"/>
      <c r="I71" s="2051"/>
      <c r="N71" s="2011"/>
      <c r="O71" s="2004"/>
    </row>
    <row r="72" spans="1:16" s="2005" customFormat="1">
      <c r="A72" s="2876"/>
      <c r="B72" s="9"/>
      <c r="C72" s="1463"/>
      <c r="D72" s="2526"/>
      <c r="E72" s="2012"/>
      <c r="F72" s="1805"/>
      <c r="H72" s="2011"/>
      <c r="I72" s="2051"/>
      <c r="N72" s="2011"/>
      <c r="O72" s="2004"/>
    </row>
    <row r="73" spans="1:16" s="2005" customFormat="1">
      <c r="A73" s="2876"/>
      <c r="B73" s="9"/>
      <c r="C73" s="1463"/>
      <c r="D73" s="2526"/>
      <c r="E73" s="2012"/>
      <c r="F73" s="1805"/>
      <c r="H73" s="2011"/>
      <c r="I73" s="2051"/>
      <c r="N73" s="2011"/>
      <c r="O73" s="2004"/>
    </row>
    <row r="74" spans="1:16" s="2005" customFormat="1">
      <c r="A74" s="2876"/>
      <c r="B74" s="9"/>
      <c r="C74" s="1463"/>
      <c r="D74" s="2526"/>
      <c r="E74" s="2012"/>
      <c r="F74" s="1805"/>
      <c r="H74" s="2011"/>
      <c r="I74" s="2051"/>
      <c r="N74" s="2011"/>
      <c r="O74" s="2004"/>
    </row>
    <row r="75" spans="1:16" s="2005" customFormat="1">
      <c r="A75" s="2876"/>
      <c r="B75" s="9"/>
      <c r="C75" s="1463"/>
      <c r="D75" s="205"/>
      <c r="E75" s="2063"/>
      <c r="F75" s="2284"/>
      <c r="H75" s="2011"/>
      <c r="I75" s="2051"/>
      <c r="N75" s="2011"/>
      <c r="O75" s="2004"/>
    </row>
    <row r="76" spans="1:16" s="2007" customFormat="1">
      <c r="A76" s="44" t="s">
        <v>754</v>
      </c>
      <c r="D76" s="114">
        <f>SUM(D3:D75)</f>
        <v>0</v>
      </c>
      <c r="E76" s="2063"/>
      <c r="F76" s="2284"/>
      <c r="G76" s="2005"/>
      <c r="H76" s="2011"/>
      <c r="I76" s="2005"/>
      <c r="J76" s="2005"/>
      <c r="K76" s="2005"/>
      <c r="L76" s="2005"/>
      <c r="M76" s="2005"/>
      <c r="N76" s="2011"/>
      <c r="O76" s="2004"/>
      <c r="P76" s="2005"/>
    </row>
    <row r="77" spans="1:16" s="2007" customFormat="1">
      <c r="A77" s="44"/>
      <c r="D77" s="114"/>
      <c r="E77" s="2064"/>
      <c r="F77" s="2041"/>
      <c r="G77" s="2005"/>
      <c r="H77" s="2011"/>
      <c r="I77" s="2005"/>
      <c r="J77" s="2005"/>
      <c r="K77" s="2005"/>
      <c r="L77" s="2005"/>
      <c r="M77" s="2005"/>
      <c r="N77" s="2011"/>
      <c r="O77" s="2004"/>
      <c r="P77" s="2005"/>
    </row>
    <row r="78" spans="1:16" s="2007" customFormat="1">
      <c r="A78" s="249"/>
      <c r="D78" s="114"/>
      <c r="E78" s="2064"/>
      <c r="F78" s="2041"/>
      <c r="G78" s="2005"/>
      <c r="H78" s="2011"/>
      <c r="I78" s="2005"/>
      <c r="J78" s="2005"/>
      <c r="K78" s="2005"/>
      <c r="L78" s="2005"/>
      <c r="M78" s="2005"/>
      <c r="N78" s="2011"/>
      <c r="O78" s="2004"/>
      <c r="P78" s="2005"/>
    </row>
    <row r="79" spans="1:16" s="2007" customFormat="1">
      <c r="A79" s="1061"/>
      <c r="D79" s="114"/>
      <c r="E79" s="2064"/>
      <c r="F79" s="2041"/>
      <c r="G79" s="2005"/>
      <c r="H79" s="2011"/>
      <c r="I79" s="2005"/>
      <c r="J79" s="2005"/>
      <c r="K79" s="2005"/>
      <c r="L79" s="2005"/>
      <c r="M79" s="2005"/>
      <c r="N79" s="2011"/>
      <c r="O79" s="2004"/>
      <c r="P79" s="2005"/>
    </row>
    <row r="80" spans="1:16" s="2007" customFormat="1">
      <c r="A80" s="1452"/>
      <c r="D80" s="114"/>
      <c r="E80" s="2064"/>
      <c r="F80" s="2041"/>
      <c r="G80" s="2005"/>
      <c r="H80" s="2011"/>
      <c r="I80" s="2005"/>
      <c r="J80" s="2005"/>
      <c r="K80" s="2005"/>
      <c r="L80" s="2005"/>
      <c r="M80" s="2005"/>
      <c r="N80" s="2011"/>
      <c r="O80" s="2004"/>
      <c r="P80" s="2005"/>
    </row>
    <row r="81" spans="1:16" s="2007" customFormat="1">
      <c r="A81" s="1452"/>
      <c r="D81" s="114"/>
      <c r="E81" s="2064"/>
      <c r="F81" s="2041"/>
      <c r="G81" s="2005"/>
      <c r="H81" s="2011"/>
      <c r="I81" s="2005"/>
      <c r="J81" s="2005"/>
      <c r="K81" s="2005"/>
      <c r="L81" s="2005"/>
      <c r="M81" s="2005"/>
      <c r="N81" s="2011"/>
      <c r="O81" s="2004"/>
      <c r="P81" s="2005"/>
    </row>
    <row r="82" spans="1:16" s="2007" customFormat="1">
      <c r="A82" s="1452"/>
      <c r="D82" s="114"/>
      <c r="E82" s="2064"/>
      <c r="F82" s="114"/>
      <c r="G82" s="2005"/>
      <c r="H82" s="2011"/>
      <c r="I82" s="2005"/>
      <c r="J82" s="2005"/>
      <c r="K82" s="2005"/>
      <c r="L82" s="2005"/>
      <c r="M82" s="2005"/>
      <c r="N82" s="2011"/>
      <c r="O82" s="2004"/>
      <c r="P82" s="2005"/>
    </row>
    <row r="83" spans="1:16" s="2007" customFormat="1">
      <c r="A83" s="1452"/>
      <c r="D83" s="114"/>
      <c r="E83" s="2064"/>
      <c r="F83" s="114"/>
      <c r="G83" s="2005"/>
      <c r="H83" s="2011"/>
      <c r="I83" s="2005"/>
      <c r="J83" s="2005"/>
      <c r="K83" s="2005"/>
      <c r="L83" s="2005"/>
      <c r="M83" s="2005"/>
      <c r="N83" s="2011"/>
      <c r="O83" s="2004"/>
      <c r="P83" s="2005"/>
    </row>
    <row r="84" spans="1:16" s="2007" customFormat="1">
      <c r="A84" s="1452"/>
      <c r="D84" s="114"/>
      <c r="E84" s="2064"/>
      <c r="F84" s="114"/>
      <c r="G84" s="2005"/>
      <c r="H84" s="2011"/>
      <c r="I84" s="2005"/>
      <c r="J84" s="2005"/>
      <c r="K84" s="2005"/>
      <c r="L84" s="2005"/>
      <c r="M84" s="2005"/>
      <c r="N84" s="2011"/>
      <c r="O84" s="2004"/>
      <c r="P84" s="2005"/>
    </row>
    <row r="85" spans="1:16" s="2007" customFormat="1">
      <c r="A85" s="216"/>
      <c r="D85" s="114"/>
      <c r="E85" s="2064"/>
      <c r="F85" s="114"/>
      <c r="G85" s="2005"/>
      <c r="H85" s="2011"/>
      <c r="I85" s="2005"/>
      <c r="J85" s="2005"/>
      <c r="K85" s="2005"/>
      <c r="L85" s="2005"/>
      <c r="M85" s="2005"/>
      <c r="N85" s="2011"/>
      <c r="O85" s="2004"/>
      <c r="P85" s="2005"/>
    </row>
    <row r="86" spans="1:16" s="2007" customFormat="1">
      <c r="A86" s="216"/>
      <c r="D86" s="114"/>
      <c r="E86" s="2064"/>
      <c r="F86" s="114"/>
      <c r="G86" s="2005"/>
      <c r="H86" s="2011"/>
      <c r="I86" s="2005"/>
      <c r="J86" s="2005"/>
      <c r="K86" s="2005"/>
      <c r="L86" s="2005"/>
      <c r="M86" s="2005"/>
      <c r="N86" s="2011"/>
      <c r="O86" s="2004"/>
      <c r="P86" s="2005"/>
    </row>
    <row r="87" spans="1:16" s="2007" customFormat="1">
      <c r="A87" s="216"/>
      <c r="D87" s="114"/>
      <c r="E87" s="2064"/>
      <c r="F87" s="114"/>
      <c r="G87" s="2005"/>
      <c r="H87" s="2011"/>
      <c r="I87" s="2005"/>
      <c r="J87" s="2005"/>
      <c r="K87" s="2005"/>
      <c r="L87" s="2005"/>
      <c r="M87" s="2005"/>
      <c r="N87" s="2011"/>
      <c r="O87" s="2004"/>
      <c r="P87" s="2005"/>
    </row>
    <row r="88" spans="1:16" s="2007" customFormat="1">
      <c r="A88" s="216"/>
      <c r="D88" s="114"/>
      <c r="E88" s="2064"/>
      <c r="F88" s="114"/>
      <c r="G88" s="2005"/>
      <c r="H88" s="2011"/>
      <c r="I88" s="2005"/>
      <c r="J88" s="2005"/>
      <c r="K88" s="2005"/>
      <c r="L88" s="2005"/>
      <c r="M88" s="2005"/>
      <c r="N88" s="2011"/>
      <c r="O88" s="2004"/>
      <c r="P88" s="2005"/>
    </row>
    <row r="89" spans="1:16" s="2007" customFormat="1">
      <c r="A89" s="216"/>
      <c r="D89" s="114"/>
      <c r="E89" s="2064"/>
      <c r="F89" s="114"/>
      <c r="G89" s="2005"/>
      <c r="H89" s="2011"/>
      <c r="I89" s="2005"/>
      <c r="J89" s="2005"/>
      <c r="K89" s="2005"/>
      <c r="L89" s="2005"/>
      <c r="M89" s="2005"/>
      <c r="N89" s="2011"/>
      <c r="O89" s="2004"/>
      <c r="P89" s="2005"/>
    </row>
    <row r="90" spans="1:16" s="2007" customFormat="1">
      <c r="A90" s="1550"/>
      <c r="D90" s="114"/>
      <c r="E90" s="2064"/>
      <c r="F90" s="2041"/>
      <c r="G90" s="2005"/>
      <c r="H90" s="2011"/>
      <c r="I90" s="2005"/>
      <c r="J90" s="2005"/>
      <c r="K90" s="2005"/>
      <c r="L90" s="2005"/>
      <c r="M90" s="2005"/>
      <c r="N90" s="2011"/>
      <c r="O90" s="2004"/>
      <c r="P90" s="2005"/>
    </row>
    <row r="91" spans="1:16" s="2007" customFormat="1">
      <c r="A91" s="1550"/>
      <c r="D91" s="114"/>
      <c r="E91" s="2064"/>
      <c r="F91" s="2041"/>
      <c r="G91" s="2005"/>
      <c r="H91" s="2011"/>
      <c r="I91" s="2005"/>
      <c r="J91" s="2005"/>
      <c r="K91" s="2005"/>
      <c r="L91" s="2005"/>
      <c r="M91" s="2005"/>
      <c r="N91" s="2011"/>
      <c r="O91" s="2004"/>
      <c r="P91" s="2005"/>
    </row>
    <row r="92" spans="1:16" ht="13.5" thickBot="1">
      <c r="E92" s="2064"/>
    </row>
    <row r="93" spans="1:16" ht="15.75" thickBot="1">
      <c r="A93" s="2887" t="s">
        <v>682</v>
      </c>
      <c r="B93" s="2888"/>
      <c r="C93" s="706" t="s">
        <v>755</v>
      </c>
      <c r="E93" s="2064"/>
    </row>
    <row r="94" spans="1:16" ht="15.75" thickBot="1">
      <c r="A94" s="2887" t="s">
        <v>684</v>
      </c>
      <c r="B94" s="2888"/>
      <c r="C94" s="706"/>
      <c r="E94" s="2064"/>
    </row>
    <row r="95" spans="1:16" ht="15.75" thickBot="1">
      <c r="A95" s="2887" t="s">
        <v>685</v>
      </c>
      <c r="B95" s="2888"/>
      <c r="C95" s="706"/>
      <c r="E95" s="2064"/>
    </row>
    <row r="96" spans="1:16" ht="15.75" thickBot="1">
      <c r="A96" s="2887" t="s">
        <v>686</v>
      </c>
      <c r="B96" s="2888"/>
      <c r="C96" s="705"/>
      <c r="E96" s="2064"/>
    </row>
    <row r="97" spans="1:33" s="2041" customFormat="1" ht="15.75" thickBot="1">
      <c r="A97" s="2887" t="s">
        <v>688</v>
      </c>
      <c r="B97" s="2888"/>
      <c r="C97" s="706" t="s">
        <v>756</v>
      </c>
      <c r="D97" s="2025"/>
      <c r="E97" s="2064"/>
      <c r="G97" s="2005"/>
      <c r="H97" s="2011"/>
      <c r="I97" s="2005"/>
      <c r="J97" s="2005"/>
      <c r="K97" s="2005"/>
      <c r="L97" s="2005"/>
      <c r="M97" s="2005"/>
      <c r="N97" s="2011"/>
      <c r="O97" s="2004"/>
      <c r="P97" s="2005"/>
      <c r="Q97" s="2004"/>
      <c r="R97" s="2004"/>
      <c r="S97" s="2004"/>
      <c r="T97" s="2004"/>
      <c r="U97" s="2004"/>
      <c r="V97" s="2004"/>
      <c r="W97" s="2004"/>
      <c r="X97" s="2004"/>
      <c r="Y97" s="2004"/>
      <c r="Z97" s="2004"/>
      <c r="AA97" s="2004"/>
      <c r="AB97" s="2004"/>
      <c r="AC97" s="2004"/>
      <c r="AD97" s="2004"/>
      <c r="AE97" s="2004"/>
      <c r="AF97" s="2004"/>
      <c r="AG97" s="2004"/>
    </row>
    <row r="98" spans="1:33" s="2041" customFormat="1" ht="15.75" thickBot="1">
      <c r="A98" s="2887" t="s">
        <v>690</v>
      </c>
      <c r="B98" s="2888"/>
      <c r="C98" s="706" t="s">
        <v>757</v>
      </c>
      <c r="D98" s="2025"/>
      <c r="E98" s="2064"/>
      <c r="G98" s="2005"/>
      <c r="H98" s="2011"/>
      <c r="I98" s="2005"/>
      <c r="J98" s="2005"/>
      <c r="K98" s="2005"/>
      <c r="L98" s="2005"/>
      <c r="M98" s="2005"/>
      <c r="N98" s="2011"/>
      <c r="O98" s="2004"/>
      <c r="P98" s="2005"/>
      <c r="Q98" s="2004"/>
      <c r="R98" s="2004"/>
      <c r="S98" s="2004"/>
      <c r="T98" s="2004"/>
      <c r="U98" s="2004"/>
      <c r="V98" s="2004"/>
      <c r="W98" s="2004"/>
      <c r="X98" s="2004"/>
      <c r="Y98" s="2004"/>
      <c r="Z98" s="2004"/>
      <c r="AA98" s="2004"/>
      <c r="AB98" s="2004"/>
      <c r="AC98" s="2004"/>
      <c r="AD98" s="2004"/>
      <c r="AE98" s="2004"/>
      <c r="AF98" s="2004"/>
      <c r="AG98" s="2004"/>
    </row>
    <row r="99" spans="1:33" s="2041" customFormat="1" ht="15.75" thickBot="1">
      <c r="A99" s="2887" t="s">
        <v>692</v>
      </c>
      <c r="B99" s="2888"/>
      <c r="C99" s="706" t="s">
        <v>758</v>
      </c>
      <c r="D99" s="2025"/>
      <c r="E99" s="2064"/>
      <c r="G99" s="2005"/>
      <c r="H99" s="2011"/>
      <c r="I99" s="2005"/>
      <c r="J99" s="2005"/>
      <c r="K99" s="2005"/>
      <c r="L99" s="2005"/>
      <c r="M99" s="2005"/>
      <c r="N99" s="2011"/>
      <c r="O99" s="2004"/>
      <c r="P99" s="2005"/>
      <c r="Q99" s="2004"/>
      <c r="R99" s="2004"/>
      <c r="S99" s="2004"/>
      <c r="T99" s="2004"/>
      <c r="U99" s="2004"/>
      <c r="V99" s="2004"/>
      <c r="W99" s="2004"/>
      <c r="X99" s="2004"/>
      <c r="Y99" s="2004"/>
      <c r="Z99" s="2004"/>
      <c r="AA99" s="2004"/>
      <c r="AB99" s="2004"/>
      <c r="AC99" s="2004"/>
      <c r="AD99" s="2004"/>
      <c r="AE99" s="2004"/>
      <c r="AF99" s="2004"/>
      <c r="AG99" s="2004"/>
    </row>
    <row r="100" spans="1:33" s="2041" customFormat="1" ht="15.75" thickBot="1">
      <c r="A100" s="2883" t="s">
        <v>693</v>
      </c>
      <c r="B100" s="2884"/>
      <c r="C100" s="705" t="s">
        <v>694</v>
      </c>
      <c r="D100" s="2025"/>
      <c r="E100" s="2064"/>
      <c r="G100" s="2005"/>
      <c r="H100" s="2011"/>
      <c r="I100" s="2005"/>
      <c r="J100" s="2005"/>
      <c r="K100" s="2005"/>
      <c r="L100" s="2005"/>
      <c r="M100" s="2005"/>
      <c r="N100" s="2011"/>
      <c r="O100" s="2004"/>
      <c r="P100" s="2005"/>
      <c r="Q100" s="2004"/>
      <c r="R100" s="2004"/>
      <c r="S100" s="2004"/>
      <c r="T100" s="2004"/>
      <c r="U100" s="2004"/>
      <c r="V100" s="2004"/>
      <c r="W100" s="2004"/>
      <c r="X100" s="2004"/>
      <c r="Y100" s="2004"/>
      <c r="Z100" s="2004"/>
      <c r="AA100" s="2004"/>
      <c r="AB100" s="2004"/>
      <c r="AC100" s="2004"/>
      <c r="AD100" s="2004"/>
      <c r="AE100" s="2004"/>
      <c r="AF100" s="2004"/>
      <c r="AG100" s="2004"/>
    </row>
    <row r="101" spans="1:33" s="2041" customFormat="1" ht="15.75" thickBot="1">
      <c r="A101" s="2883" t="s">
        <v>695</v>
      </c>
      <c r="B101" s="2884"/>
      <c r="C101" s="717" t="s">
        <v>696</v>
      </c>
      <c r="D101" s="2025"/>
      <c r="E101" s="2064"/>
      <c r="G101" s="2005"/>
      <c r="H101" s="2011"/>
      <c r="I101" s="2005"/>
      <c r="J101" s="2005"/>
      <c r="K101" s="2005"/>
      <c r="L101" s="2005"/>
      <c r="M101" s="2005"/>
      <c r="N101" s="2011"/>
      <c r="O101" s="2004"/>
      <c r="P101" s="2005"/>
      <c r="Q101" s="2004"/>
      <c r="R101" s="2004"/>
      <c r="S101" s="2004"/>
      <c r="T101" s="2004"/>
      <c r="U101" s="2004"/>
      <c r="V101" s="2004"/>
      <c r="W101" s="2004"/>
      <c r="X101" s="2004"/>
      <c r="Y101" s="2004"/>
      <c r="Z101" s="2004"/>
      <c r="AA101" s="2004"/>
      <c r="AB101" s="2004"/>
      <c r="AC101" s="2004"/>
      <c r="AD101" s="2004"/>
      <c r="AE101" s="2004"/>
      <c r="AF101" s="2004"/>
      <c r="AG101" s="2004"/>
    </row>
    <row r="102" spans="1:33" s="2041" customFormat="1" ht="15.75" thickBot="1">
      <c r="A102" s="2885" t="s">
        <v>697</v>
      </c>
      <c r="B102" s="2886"/>
      <c r="C102" s="1362" t="s">
        <v>759</v>
      </c>
      <c r="D102" s="2025"/>
      <c r="E102" s="2064"/>
      <c r="G102" s="2005"/>
      <c r="H102" s="2011"/>
      <c r="I102" s="2005"/>
      <c r="J102" s="2005"/>
      <c r="K102" s="2005"/>
      <c r="L102" s="2005"/>
      <c r="M102" s="2005"/>
      <c r="N102" s="2011"/>
      <c r="O102" s="2004"/>
      <c r="P102" s="2005"/>
      <c r="Q102" s="2004"/>
      <c r="R102" s="2004"/>
      <c r="S102" s="2004"/>
      <c r="T102" s="2004"/>
      <c r="U102" s="2004"/>
      <c r="V102" s="2004"/>
      <c r="W102" s="2004"/>
      <c r="X102" s="2004"/>
      <c r="Y102" s="2004"/>
      <c r="Z102" s="2004"/>
      <c r="AA102" s="2004"/>
      <c r="AB102" s="2004"/>
      <c r="AC102" s="2004"/>
      <c r="AD102" s="2004"/>
      <c r="AE102" s="2004"/>
      <c r="AF102" s="2004"/>
      <c r="AG102" s="2004"/>
    </row>
    <row r="103" spans="1:33" s="2041" customFormat="1" ht="15.75" thickBot="1">
      <c r="A103" s="2883" t="s">
        <v>699</v>
      </c>
      <c r="B103" s="2884"/>
      <c r="C103" s="705"/>
      <c r="D103" s="2025"/>
      <c r="E103" s="2064"/>
      <c r="G103" s="2005"/>
      <c r="H103" s="2011"/>
      <c r="I103" s="2005"/>
      <c r="J103" s="2005"/>
      <c r="K103" s="2005"/>
      <c r="L103" s="2005"/>
      <c r="M103" s="2005"/>
      <c r="N103" s="2011"/>
      <c r="O103" s="2004"/>
      <c r="P103" s="2005"/>
      <c r="Q103" s="2004"/>
      <c r="R103" s="2004"/>
      <c r="S103" s="2004"/>
      <c r="T103" s="2004"/>
      <c r="U103" s="2004"/>
      <c r="V103" s="2004"/>
      <c r="W103" s="2004"/>
      <c r="X103" s="2004"/>
      <c r="Y103" s="2004"/>
      <c r="Z103" s="2004"/>
      <c r="AA103" s="2004"/>
      <c r="AB103" s="2004"/>
      <c r="AC103" s="2004"/>
      <c r="AD103" s="2004"/>
      <c r="AE103" s="2004"/>
      <c r="AF103" s="2004"/>
      <c r="AG103" s="2004"/>
    </row>
    <row r="104" spans="1:33" s="2041" customFormat="1" ht="15.75" thickBot="1">
      <c r="A104" s="2883" t="s">
        <v>700</v>
      </c>
      <c r="B104" s="2884"/>
      <c r="C104" s="709"/>
      <c r="D104" s="2025"/>
      <c r="E104" s="2064"/>
      <c r="G104" s="2005"/>
      <c r="H104" s="2011"/>
      <c r="I104" s="2005"/>
      <c r="J104" s="2005"/>
      <c r="K104" s="2005"/>
      <c r="L104" s="2005"/>
      <c r="M104" s="2005"/>
      <c r="N104" s="2011"/>
      <c r="O104" s="2004"/>
      <c r="P104" s="2005"/>
      <c r="Q104" s="2004"/>
      <c r="R104" s="2004"/>
      <c r="S104" s="2004"/>
      <c r="T104" s="2004"/>
      <c r="U104" s="2004"/>
      <c r="V104" s="2004"/>
      <c r="W104" s="2004"/>
      <c r="X104" s="2004"/>
      <c r="Y104" s="2004"/>
      <c r="Z104" s="2004"/>
      <c r="AA104" s="2004"/>
      <c r="AB104" s="2004"/>
      <c r="AC104" s="2004"/>
      <c r="AD104" s="2004"/>
      <c r="AE104" s="2004"/>
      <c r="AF104" s="2004"/>
      <c r="AG104" s="2004"/>
    </row>
    <row r="105" spans="1:33" s="2041" customFormat="1" ht="15.75" thickBot="1">
      <c r="A105" s="2883" t="s">
        <v>702</v>
      </c>
      <c r="B105" s="2884"/>
      <c r="C105" s="705" t="s">
        <v>760</v>
      </c>
      <c r="D105" s="2025"/>
      <c r="E105" s="2064"/>
      <c r="G105" s="2005"/>
      <c r="H105" s="2011"/>
      <c r="I105" s="2005"/>
      <c r="J105" s="2005"/>
      <c r="K105" s="2005"/>
      <c r="L105" s="2005"/>
      <c r="M105" s="2005"/>
      <c r="N105" s="2011"/>
      <c r="O105" s="2004"/>
      <c r="P105" s="2005"/>
      <c r="Q105" s="2004"/>
      <c r="R105" s="2004"/>
      <c r="S105" s="2004"/>
      <c r="T105" s="2004"/>
      <c r="U105" s="2004"/>
      <c r="V105" s="2004"/>
      <c r="W105" s="2004"/>
      <c r="X105" s="2004"/>
      <c r="Y105" s="2004"/>
      <c r="Z105" s="2004"/>
      <c r="AA105" s="2004"/>
      <c r="AB105" s="2004"/>
      <c r="AC105" s="2004"/>
      <c r="AD105" s="2004"/>
      <c r="AE105" s="2004"/>
      <c r="AF105" s="2004"/>
      <c r="AG105" s="2004"/>
    </row>
    <row r="106" spans="1:33" s="2041" customFormat="1" ht="15.75" thickBot="1">
      <c r="A106" s="2883" t="s">
        <v>704</v>
      </c>
      <c r="B106" s="2884"/>
      <c r="C106" s="709" t="s">
        <v>705</v>
      </c>
      <c r="D106" s="2025"/>
      <c r="E106" s="2064"/>
      <c r="G106" s="2005"/>
      <c r="H106" s="2011"/>
      <c r="I106" s="2005"/>
      <c r="J106" s="2005"/>
      <c r="K106" s="2005"/>
      <c r="L106" s="2005"/>
      <c r="M106" s="2005"/>
      <c r="N106" s="2011"/>
      <c r="O106" s="2004"/>
      <c r="P106" s="2005"/>
      <c r="Q106" s="2004"/>
      <c r="R106" s="2004"/>
      <c r="S106" s="2004"/>
      <c r="T106" s="2004"/>
      <c r="U106" s="2004"/>
      <c r="V106" s="2004"/>
      <c r="W106" s="2004"/>
      <c r="X106" s="2004"/>
      <c r="Y106" s="2004"/>
      <c r="Z106" s="2004"/>
      <c r="AA106" s="2004"/>
      <c r="AB106" s="2004"/>
      <c r="AC106" s="2004"/>
      <c r="AD106" s="2004"/>
      <c r="AE106" s="2004"/>
      <c r="AF106" s="2004"/>
      <c r="AG106" s="2004"/>
    </row>
    <row r="107" spans="1:33" s="2041" customFormat="1" ht="15.75" thickBot="1">
      <c r="A107" s="2885" t="s">
        <v>706</v>
      </c>
      <c r="B107" s="2886"/>
      <c r="C107" s="705"/>
      <c r="D107" s="2025"/>
      <c r="E107" s="2064"/>
      <c r="G107" s="2005"/>
      <c r="H107" s="2011"/>
      <c r="I107" s="2005"/>
      <c r="J107" s="2005"/>
      <c r="K107" s="2005"/>
      <c r="L107" s="2005"/>
      <c r="M107" s="2005"/>
      <c r="N107" s="2011"/>
      <c r="O107" s="2004"/>
      <c r="P107" s="2005"/>
      <c r="Q107" s="2004"/>
      <c r="R107" s="2004"/>
      <c r="S107" s="2004"/>
      <c r="T107" s="2004"/>
      <c r="U107" s="2004"/>
      <c r="V107" s="2004"/>
      <c r="W107" s="2004"/>
      <c r="X107" s="2004"/>
      <c r="Y107" s="2004"/>
      <c r="Z107" s="2004"/>
      <c r="AA107" s="2004"/>
      <c r="AB107" s="2004"/>
      <c r="AC107" s="2004"/>
      <c r="AD107" s="2004"/>
      <c r="AE107" s="2004"/>
      <c r="AF107" s="2004"/>
      <c r="AG107" s="2004"/>
    </row>
    <row r="108" spans="1:33" s="2041" customFormat="1">
      <c r="A108" s="2005"/>
      <c r="B108" s="2004"/>
      <c r="C108" s="2004"/>
      <c r="D108" s="2025"/>
      <c r="E108" s="2064"/>
      <c r="G108" s="2005"/>
      <c r="H108" s="2011"/>
      <c r="I108" s="2005"/>
      <c r="J108" s="2005"/>
      <c r="K108" s="2005"/>
      <c r="L108" s="2005"/>
      <c r="M108" s="2005"/>
      <c r="N108" s="2011"/>
      <c r="O108" s="2004"/>
      <c r="P108" s="2005"/>
      <c r="Q108" s="2004"/>
      <c r="R108" s="2004"/>
      <c r="S108" s="2004"/>
      <c r="T108" s="2004"/>
      <c r="U108" s="2004"/>
      <c r="V108" s="2004"/>
      <c r="W108" s="2004"/>
      <c r="X108" s="2004"/>
      <c r="Y108" s="2004"/>
      <c r="Z108" s="2004"/>
      <c r="AA108" s="2004"/>
      <c r="AB108" s="2004"/>
      <c r="AC108" s="2004"/>
      <c r="AD108" s="2004"/>
      <c r="AE108" s="2004"/>
      <c r="AF108" s="2004"/>
      <c r="AG108" s="2004"/>
    </row>
    <row r="109" spans="1:33" s="2041" customFormat="1">
      <c r="A109" s="2005"/>
      <c r="B109" s="2004"/>
      <c r="C109" s="2004"/>
      <c r="D109" s="2025"/>
      <c r="E109" s="2064"/>
      <c r="G109" s="2005"/>
      <c r="H109" s="2011"/>
      <c r="I109" s="2005"/>
      <c r="J109" s="2005"/>
      <c r="K109" s="2005"/>
      <c r="L109" s="2005"/>
      <c r="M109" s="2005"/>
      <c r="N109" s="2011"/>
      <c r="O109" s="2004"/>
      <c r="P109" s="2005"/>
      <c r="Q109" s="2004"/>
      <c r="R109" s="2004"/>
      <c r="S109" s="2004"/>
      <c r="T109" s="2004"/>
      <c r="U109" s="2004"/>
      <c r="V109" s="2004"/>
      <c r="W109" s="2004"/>
      <c r="X109" s="2004"/>
      <c r="Y109" s="2004"/>
      <c r="Z109" s="2004"/>
      <c r="AA109" s="2004"/>
      <c r="AB109" s="2004"/>
      <c r="AC109" s="2004"/>
      <c r="AD109" s="2004"/>
      <c r="AE109" s="2004"/>
      <c r="AF109" s="2004"/>
      <c r="AG109" s="2004"/>
    </row>
    <row r="110" spans="1:33" s="2041" customFormat="1">
      <c r="A110" s="2005"/>
      <c r="B110" s="2004"/>
      <c r="C110" s="2004"/>
      <c r="D110" s="2025"/>
      <c r="E110" s="2064"/>
      <c r="G110" s="2005"/>
      <c r="H110" s="2011"/>
      <c r="I110" s="2005"/>
      <c r="J110" s="2005"/>
      <c r="K110" s="2005"/>
      <c r="L110" s="2005"/>
      <c r="M110" s="2005"/>
      <c r="N110" s="2011"/>
      <c r="O110" s="2004"/>
      <c r="P110" s="2005"/>
      <c r="Q110" s="2004"/>
      <c r="R110" s="2004"/>
      <c r="S110" s="2004"/>
      <c r="T110" s="2004"/>
      <c r="U110" s="2004"/>
      <c r="V110" s="2004"/>
      <c r="W110" s="2004"/>
      <c r="X110" s="2004"/>
      <c r="Y110" s="2004"/>
      <c r="Z110" s="2004"/>
      <c r="AA110" s="2004"/>
      <c r="AB110" s="2004"/>
      <c r="AC110" s="2004"/>
      <c r="AD110" s="2004"/>
      <c r="AE110" s="2004"/>
      <c r="AF110" s="2004"/>
      <c r="AG110" s="2004"/>
    </row>
    <row r="111" spans="1:33" s="2041" customFormat="1">
      <c r="A111" s="2005"/>
      <c r="B111" s="2004"/>
      <c r="C111" s="2004"/>
      <c r="D111" s="2025"/>
      <c r="E111" s="2064"/>
      <c r="G111" s="2005"/>
      <c r="H111" s="2011"/>
      <c r="I111" s="2005"/>
      <c r="J111" s="2005"/>
      <c r="K111" s="2005"/>
      <c r="L111" s="2005"/>
      <c r="M111" s="2005"/>
      <c r="N111" s="2011"/>
      <c r="O111" s="2004"/>
      <c r="P111" s="2005"/>
      <c r="Q111" s="2004"/>
      <c r="R111" s="2004"/>
      <c r="S111" s="2004"/>
      <c r="T111" s="2004"/>
      <c r="U111" s="2004"/>
      <c r="V111" s="2004"/>
      <c r="W111" s="2004"/>
      <c r="X111" s="2004"/>
      <c r="Y111" s="2004"/>
      <c r="Z111" s="2004"/>
      <c r="AA111" s="2004"/>
      <c r="AB111" s="2004"/>
      <c r="AC111" s="2004"/>
      <c r="AD111" s="2004"/>
      <c r="AE111" s="2004"/>
      <c r="AF111" s="2004"/>
      <c r="AG111" s="2004"/>
    </row>
    <row r="112" spans="1:33" s="2041" customFormat="1">
      <c r="A112" s="2005"/>
      <c r="B112" s="2004"/>
      <c r="C112" s="2004"/>
      <c r="D112" s="2025"/>
      <c r="E112" s="2064"/>
      <c r="G112" s="2005"/>
      <c r="H112" s="2011"/>
      <c r="I112" s="2005"/>
      <c r="J112" s="2005"/>
      <c r="K112" s="2005"/>
      <c r="L112" s="2005"/>
      <c r="M112" s="2005"/>
      <c r="N112" s="2011"/>
      <c r="O112" s="2004"/>
      <c r="P112" s="2005"/>
      <c r="Q112" s="2004"/>
      <c r="R112" s="2004"/>
      <c r="S112" s="2004"/>
      <c r="T112" s="2004"/>
      <c r="U112" s="2004"/>
      <c r="V112" s="2004"/>
      <c r="W112" s="2004"/>
      <c r="X112" s="2004"/>
      <c r="Y112" s="2004"/>
      <c r="Z112" s="2004"/>
      <c r="AA112" s="2004"/>
      <c r="AB112" s="2004"/>
      <c r="AC112" s="2004"/>
      <c r="AD112" s="2004"/>
      <c r="AE112" s="2004"/>
      <c r="AF112" s="2004"/>
      <c r="AG112" s="2004"/>
    </row>
    <row r="113" spans="1:33" s="2041" customFormat="1">
      <c r="A113" s="2005"/>
      <c r="B113" s="2004"/>
      <c r="C113" s="2004"/>
      <c r="D113" s="2025"/>
      <c r="E113" s="2064"/>
      <c r="G113" s="2005"/>
      <c r="H113" s="2011"/>
      <c r="I113" s="2005"/>
      <c r="J113" s="2005"/>
      <c r="K113" s="2005"/>
      <c r="L113" s="2005"/>
      <c r="M113" s="2005"/>
      <c r="N113" s="2011"/>
      <c r="O113" s="2004"/>
      <c r="P113" s="2005"/>
      <c r="Q113" s="2004"/>
      <c r="R113" s="2004"/>
      <c r="S113" s="2004"/>
      <c r="T113" s="2004"/>
      <c r="U113" s="2004"/>
      <c r="V113" s="2004"/>
      <c r="W113" s="2004"/>
      <c r="X113" s="2004"/>
      <c r="Y113" s="2004"/>
      <c r="Z113" s="2004"/>
      <c r="AA113" s="2004"/>
      <c r="AB113" s="2004"/>
      <c r="AC113" s="2004"/>
      <c r="AD113" s="2004"/>
      <c r="AE113" s="2004"/>
      <c r="AF113" s="2004"/>
      <c r="AG113" s="2004"/>
    </row>
    <row r="114" spans="1:33" s="2041" customFormat="1">
      <c r="A114" s="2005"/>
      <c r="B114" s="2004"/>
      <c r="C114" s="2004"/>
      <c r="D114" s="2025"/>
      <c r="E114" s="2064"/>
      <c r="G114" s="2005"/>
      <c r="H114" s="2011"/>
      <c r="I114" s="2005"/>
      <c r="J114" s="2005"/>
      <c r="K114" s="2005"/>
      <c r="L114" s="2005"/>
      <c r="M114" s="2005"/>
      <c r="N114" s="2011"/>
      <c r="O114" s="2004"/>
      <c r="P114" s="2005"/>
      <c r="Q114" s="2004"/>
      <c r="R114" s="2004"/>
      <c r="S114" s="2004"/>
      <c r="T114" s="2004"/>
      <c r="U114" s="2004"/>
      <c r="V114" s="2004"/>
      <c r="W114" s="2004"/>
      <c r="X114" s="2004"/>
      <c r="Y114" s="2004"/>
      <c r="Z114" s="2004"/>
      <c r="AA114" s="2004"/>
      <c r="AB114" s="2004"/>
      <c r="AC114" s="2004"/>
      <c r="AD114" s="2004"/>
      <c r="AE114" s="2004"/>
      <c r="AF114" s="2004"/>
      <c r="AG114" s="2004"/>
    </row>
    <row r="115" spans="1:33" s="2041" customFormat="1">
      <c r="A115" s="2005"/>
      <c r="B115" s="2004"/>
      <c r="C115" s="2004"/>
      <c r="D115" s="2025"/>
      <c r="E115" s="2064"/>
      <c r="G115" s="2005"/>
      <c r="H115" s="2011"/>
      <c r="I115" s="2005"/>
      <c r="J115" s="2005"/>
      <c r="K115" s="2005"/>
      <c r="L115" s="2005"/>
      <c r="M115" s="2005"/>
      <c r="N115" s="2011"/>
      <c r="O115" s="2004"/>
      <c r="P115" s="2005"/>
      <c r="Q115" s="2004"/>
      <c r="R115" s="2004"/>
      <c r="S115" s="2004"/>
      <c r="T115" s="2004"/>
      <c r="U115" s="2004"/>
      <c r="V115" s="2004"/>
      <c r="W115" s="2004"/>
      <c r="X115" s="2004"/>
      <c r="Y115" s="2004"/>
      <c r="Z115" s="2004"/>
      <c r="AA115" s="2004"/>
      <c r="AB115" s="2004"/>
      <c r="AC115" s="2004"/>
      <c r="AD115" s="2004"/>
      <c r="AE115" s="2004"/>
      <c r="AF115" s="2004"/>
      <c r="AG115" s="2004"/>
    </row>
    <row r="116" spans="1:33" s="2041" customFormat="1">
      <c r="A116" s="2005"/>
      <c r="B116" s="2004"/>
      <c r="C116" s="2004"/>
      <c r="D116" s="2025"/>
      <c r="E116" s="2064"/>
      <c r="G116" s="2005"/>
      <c r="H116" s="2011"/>
      <c r="I116" s="2005"/>
      <c r="J116" s="2005"/>
      <c r="K116" s="2005"/>
      <c r="L116" s="2005"/>
      <c r="M116" s="2005"/>
      <c r="N116" s="2011"/>
      <c r="O116" s="2004"/>
      <c r="P116" s="2005"/>
      <c r="Q116" s="2004"/>
      <c r="R116" s="2004"/>
      <c r="S116" s="2004"/>
      <c r="T116" s="2004"/>
      <c r="U116" s="2004"/>
      <c r="V116" s="2004"/>
      <c r="W116" s="2004"/>
      <c r="X116" s="2004"/>
      <c r="Y116" s="2004"/>
      <c r="Z116" s="2004"/>
      <c r="AA116" s="2004"/>
      <c r="AB116" s="2004"/>
      <c r="AC116" s="2004"/>
      <c r="AD116" s="2004"/>
      <c r="AE116" s="2004"/>
      <c r="AF116" s="2004"/>
      <c r="AG116" s="2004"/>
    </row>
    <row r="117" spans="1:33" s="2041" customFormat="1">
      <c r="A117" s="2005"/>
      <c r="B117" s="2004"/>
      <c r="C117" s="2004"/>
      <c r="D117" s="2025"/>
      <c r="E117" s="2064"/>
      <c r="G117" s="2005"/>
      <c r="H117" s="2011"/>
      <c r="I117" s="2005"/>
      <c r="J117" s="2005"/>
      <c r="K117" s="2005"/>
      <c r="L117" s="2005"/>
      <c r="M117" s="2005"/>
      <c r="N117" s="2011"/>
      <c r="O117" s="2004"/>
      <c r="P117" s="2005"/>
      <c r="Q117" s="2004"/>
      <c r="R117" s="2004"/>
      <c r="S117" s="2004"/>
      <c r="T117" s="2004"/>
      <c r="U117" s="2004"/>
      <c r="V117" s="2004"/>
      <c r="W117" s="2004"/>
      <c r="X117" s="2004"/>
      <c r="Y117" s="2004"/>
      <c r="Z117" s="2004"/>
      <c r="AA117" s="2004"/>
      <c r="AB117" s="2004"/>
      <c r="AC117" s="2004"/>
      <c r="AD117" s="2004"/>
      <c r="AE117" s="2004"/>
      <c r="AF117" s="2004"/>
      <c r="AG117" s="2004"/>
    </row>
    <row r="118" spans="1:33" s="2041" customFormat="1">
      <c r="A118" s="2005"/>
      <c r="B118" s="2004"/>
      <c r="C118" s="2004"/>
      <c r="D118" s="2025"/>
      <c r="E118" s="2064"/>
      <c r="G118" s="2005"/>
      <c r="H118" s="2011"/>
      <c r="I118" s="2005"/>
      <c r="J118" s="2005"/>
      <c r="K118" s="2005"/>
      <c r="L118" s="2005"/>
      <c r="M118" s="2005"/>
      <c r="N118" s="2011"/>
      <c r="O118" s="2004"/>
      <c r="P118" s="2005"/>
      <c r="Q118" s="2004"/>
      <c r="R118" s="2004"/>
      <c r="S118" s="2004"/>
      <c r="T118" s="2004"/>
      <c r="U118" s="2004"/>
      <c r="V118" s="2004"/>
      <c r="W118" s="2004"/>
      <c r="X118" s="2004"/>
      <c r="Y118" s="2004"/>
      <c r="Z118" s="2004"/>
      <c r="AA118" s="2004"/>
      <c r="AB118" s="2004"/>
      <c r="AC118" s="2004"/>
      <c r="AD118" s="2004"/>
      <c r="AE118" s="2004"/>
      <c r="AF118" s="2004"/>
      <c r="AG118" s="2004"/>
    </row>
    <row r="119" spans="1:33" s="2041" customFormat="1">
      <c r="A119" s="2005"/>
      <c r="B119" s="2004"/>
      <c r="C119" s="2004"/>
      <c r="D119" s="2025"/>
      <c r="E119" s="2064"/>
      <c r="G119" s="2005"/>
      <c r="H119" s="2011"/>
      <c r="I119" s="2005"/>
      <c r="J119" s="2005"/>
      <c r="K119" s="2005"/>
      <c r="L119" s="2005"/>
      <c r="M119" s="2005"/>
      <c r="N119" s="2011"/>
      <c r="O119" s="2004"/>
      <c r="P119" s="2005"/>
      <c r="Q119" s="2004"/>
      <c r="R119" s="2004"/>
      <c r="S119" s="2004"/>
      <c r="T119" s="2004"/>
      <c r="U119" s="2004"/>
      <c r="V119" s="2004"/>
      <c r="W119" s="2004"/>
      <c r="X119" s="2004"/>
      <c r="Y119" s="2004"/>
      <c r="Z119" s="2004"/>
      <c r="AA119" s="2004"/>
      <c r="AB119" s="2004"/>
      <c r="AC119" s="2004"/>
      <c r="AD119" s="2004"/>
      <c r="AE119" s="2004"/>
      <c r="AF119" s="2004"/>
      <c r="AG119" s="2004"/>
    </row>
    <row r="120" spans="1:33" s="2041" customFormat="1">
      <c r="A120" s="2005"/>
      <c r="B120" s="2004"/>
      <c r="C120" s="2004"/>
      <c r="D120" s="2025"/>
      <c r="E120" s="2064"/>
      <c r="G120" s="2005"/>
      <c r="H120" s="2011"/>
      <c r="I120" s="2005"/>
      <c r="J120" s="2005"/>
      <c r="K120" s="2005"/>
      <c r="L120" s="2005"/>
      <c r="M120" s="2005"/>
      <c r="N120" s="2011"/>
      <c r="O120" s="2004"/>
      <c r="P120" s="2005"/>
      <c r="Q120" s="2004"/>
      <c r="R120" s="2004"/>
      <c r="S120" s="2004"/>
      <c r="T120" s="2004"/>
      <c r="U120" s="2004"/>
      <c r="V120" s="2004"/>
      <c r="W120" s="2004"/>
      <c r="X120" s="2004"/>
      <c r="Y120" s="2004"/>
      <c r="Z120" s="2004"/>
      <c r="AA120" s="2004"/>
      <c r="AB120" s="2004"/>
      <c r="AC120" s="2004"/>
      <c r="AD120" s="2004"/>
      <c r="AE120" s="2004"/>
      <c r="AF120" s="2004"/>
      <c r="AG120" s="2004"/>
    </row>
    <row r="121" spans="1:33" s="2041" customFormat="1">
      <c r="A121" s="2005"/>
      <c r="B121" s="2004"/>
      <c r="C121" s="2004"/>
      <c r="D121" s="2025"/>
      <c r="E121" s="2064"/>
      <c r="G121" s="2005"/>
      <c r="H121" s="2011"/>
      <c r="I121" s="2005"/>
      <c r="J121" s="2005"/>
      <c r="K121" s="2005"/>
      <c r="L121" s="2005"/>
      <c r="M121" s="2005"/>
      <c r="N121" s="2011"/>
      <c r="O121" s="2004"/>
      <c r="P121" s="2005"/>
      <c r="Q121" s="2004"/>
      <c r="R121" s="2004"/>
      <c r="S121" s="2004"/>
      <c r="T121" s="2004"/>
      <c r="U121" s="2004"/>
      <c r="V121" s="2004"/>
      <c r="W121" s="2004"/>
      <c r="X121" s="2004"/>
      <c r="Y121" s="2004"/>
      <c r="Z121" s="2004"/>
      <c r="AA121" s="2004"/>
      <c r="AB121" s="2004"/>
      <c r="AC121" s="2004"/>
      <c r="AD121" s="2004"/>
      <c r="AE121" s="2004"/>
      <c r="AF121" s="2004"/>
      <c r="AG121" s="2004"/>
    </row>
    <row r="122" spans="1:33" s="2041" customFormat="1">
      <c r="A122" s="2005"/>
      <c r="B122" s="2004"/>
      <c r="C122" s="2004"/>
      <c r="D122" s="2025"/>
      <c r="E122" s="2064"/>
      <c r="G122" s="2005"/>
      <c r="H122" s="2011"/>
      <c r="I122" s="2005"/>
      <c r="J122" s="2005"/>
      <c r="K122" s="2005"/>
      <c r="L122" s="2005"/>
      <c r="M122" s="2005"/>
      <c r="N122" s="2011"/>
      <c r="O122" s="2004"/>
      <c r="P122" s="2005"/>
      <c r="Q122" s="2004"/>
      <c r="R122" s="2004"/>
      <c r="S122" s="2004"/>
      <c r="T122" s="2004"/>
      <c r="U122" s="2004"/>
      <c r="V122" s="2004"/>
      <c r="W122" s="2004"/>
      <c r="X122" s="2004"/>
      <c r="Y122" s="2004"/>
      <c r="Z122" s="2004"/>
      <c r="AA122" s="2004"/>
      <c r="AB122" s="2004"/>
      <c r="AC122" s="2004"/>
      <c r="AD122" s="2004"/>
      <c r="AE122" s="2004"/>
      <c r="AF122" s="2004"/>
      <c r="AG122" s="2004"/>
    </row>
    <row r="123" spans="1:33" s="2041" customFormat="1">
      <c r="A123" s="2005"/>
      <c r="B123" s="2004"/>
      <c r="C123" s="2004"/>
      <c r="D123" s="2025"/>
      <c r="E123" s="2064"/>
      <c r="G123" s="2005"/>
      <c r="H123" s="2011"/>
      <c r="I123" s="2005"/>
      <c r="J123" s="2005"/>
      <c r="K123" s="2005"/>
      <c r="L123" s="2005"/>
      <c r="M123" s="2005"/>
      <c r="N123" s="2011"/>
      <c r="O123" s="2004"/>
      <c r="P123" s="2005"/>
      <c r="Q123" s="2004"/>
      <c r="R123" s="2004"/>
      <c r="S123" s="2004"/>
      <c r="T123" s="2004"/>
      <c r="U123" s="2004"/>
      <c r="V123" s="2004"/>
      <c r="W123" s="2004"/>
      <c r="X123" s="2004"/>
      <c r="Y123" s="2004"/>
      <c r="Z123" s="2004"/>
      <c r="AA123" s="2004"/>
      <c r="AB123" s="2004"/>
      <c r="AC123" s="2004"/>
      <c r="AD123" s="2004"/>
      <c r="AE123" s="2004"/>
      <c r="AF123" s="2004"/>
      <c r="AG123" s="2004"/>
    </row>
    <row r="124" spans="1:33" s="2041" customFormat="1">
      <c r="A124" s="2005"/>
      <c r="B124" s="2004"/>
      <c r="C124" s="2004"/>
      <c r="D124" s="2025"/>
      <c r="E124" s="2064"/>
      <c r="G124" s="2005"/>
      <c r="H124" s="2011"/>
      <c r="I124" s="2005"/>
      <c r="J124" s="2005"/>
      <c r="K124" s="2005"/>
      <c r="L124" s="2005"/>
      <c r="M124" s="2005"/>
      <c r="N124" s="2011"/>
      <c r="O124" s="2004"/>
      <c r="P124" s="2005"/>
      <c r="Q124" s="2004"/>
      <c r="R124" s="2004"/>
      <c r="S124" s="2004"/>
      <c r="T124" s="2004"/>
      <c r="U124" s="2004"/>
      <c r="V124" s="2004"/>
      <c r="W124" s="2004"/>
      <c r="X124" s="2004"/>
      <c r="Y124" s="2004"/>
      <c r="Z124" s="2004"/>
      <c r="AA124" s="2004"/>
      <c r="AB124" s="2004"/>
      <c r="AC124" s="2004"/>
      <c r="AD124" s="2004"/>
      <c r="AE124" s="2004"/>
      <c r="AF124" s="2004"/>
      <c r="AG124" s="2004"/>
    </row>
    <row r="125" spans="1:33" s="2041" customFormat="1">
      <c r="A125" s="2005"/>
      <c r="B125" s="2004"/>
      <c r="C125" s="2004"/>
      <c r="D125" s="2025"/>
      <c r="E125" s="2064"/>
      <c r="G125" s="2005"/>
      <c r="H125" s="2011"/>
      <c r="I125" s="2005"/>
      <c r="J125" s="2005"/>
      <c r="K125" s="2005"/>
      <c r="L125" s="2005"/>
      <c r="M125" s="2005"/>
      <c r="N125" s="2011"/>
      <c r="O125" s="2004"/>
      <c r="P125" s="2005"/>
      <c r="Q125" s="2004"/>
      <c r="R125" s="2004"/>
      <c r="S125" s="2004"/>
      <c r="T125" s="2004"/>
      <c r="U125" s="2004"/>
      <c r="V125" s="2004"/>
      <c r="W125" s="2004"/>
      <c r="X125" s="2004"/>
      <c r="Y125" s="2004"/>
      <c r="Z125" s="2004"/>
      <c r="AA125" s="2004"/>
      <c r="AB125" s="2004"/>
      <c r="AC125" s="2004"/>
      <c r="AD125" s="2004"/>
      <c r="AE125" s="2004"/>
      <c r="AF125" s="2004"/>
      <c r="AG125" s="2004"/>
    </row>
    <row r="126" spans="1:33" s="2041" customFormat="1">
      <c r="A126" s="2005"/>
      <c r="B126" s="2004"/>
      <c r="C126" s="2004"/>
      <c r="D126" s="2025"/>
      <c r="E126" s="2064"/>
      <c r="G126" s="2005"/>
      <c r="H126" s="2011"/>
      <c r="I126" s="2005"/>
      <c r="J126" s="2005"/>
      <c r="K126" s="2005"/>
      <c r="L126" s="2005"/>
      <c r="M126" s="2005"/>
      <c r="N126" s="2011"/>
      <c r="O126" s="2004"/>
      <c r="P126" s="2005"/>
      <c r="Q126" s="2004"/>
      <c r="R126" s="2004"/>
      <c r="S126" s="2004"/>
      <c r="T126" s="2004"/>
      <c r="U126" s="2004"/>
      <c r="V126" s="2004"/>
      <c r="W126" s="2004"/>
      <c r="X126" s="2004"/>
      <c r="Y126" s="2004"/>
      <c r="Z126" s="2004"/>
      <c r="AA126" s="2004"/>
      <c r="AB126" s="2004"/>
      <c r="AC126" s="2004"/>
      <c r="AD126" s="2004"/>
      <c r="AE126" s="2004"/>
      <c r="AF126" s="2004"/>
      <c r="AG126" s="2004"/>
    </row>
    <row r="127" spans="1:33" s="2041" customFormat="1">
      <c r="A127" s="2005"/>
      <c r="B127" s="2004"/>
      <c r="C127" s="2004"/>
      <c r="D127" s="2025"/>
      <c r="E127" s="2064"/>
      <c r="G127" s="2005"/>
      <c r="H127" s="2011"/>
      <c r="I127" s="2005"/>
      <c r="J127" s="2005"/>
      <c r="K127" s="2005"/>
      <c r="L127" s="2005"/>
      <c r="M127" s="2005"/>
      <c r="N127" s="2011"/>
      <c r="O127" s="2004"/>
      <c r="P127" s="2005"/>
      <c r="Q127" s="2004"/>
      <c r="R127" s="2004"/>
      <c r="S127" s="2004"/>
      <c r="T127" s="2004"/>
      <c r="U127" s="2004"/>
      <c r="V127" s="2004"/>
      <c r="W127" s="2004"/>
      <c r="X127" s="2004"/>
      <c r="Y127" s="2004"/>
      <c r="Z127" s="2004"/>
      <c r="AA127" s="2004"/>
      <c r="AB127" s="2004"/>
      <c r="AC127" s="2004"/>
      <c r="AD127" s="2004"/>
      <c r="AE127" s="2004"/>
      <c r="AF127" s="2004"/>
      <c r="AG127" s="2004"/>
    </row>
    <row r="128" spans="1:33" s="2041" customFormat="1">
      <c r="A128" s="2005"/>
      <c r="B128" s="2004"/>
      <c r="C128" s="2004"/>
      <c r="D128" s="2025"/>
      <c r="E128" s="2064"/>
      <c r="G128" s="2005"/>
      <c r="H128" s="2011"/>
      <c r="I128" s="2005"/>
      <c r="J128" s="2005"/>
      <c r="K128" s="2005"/>
      <c r="L128" s="2005"/>
      <c r="M128" s="2005"/>
      <c r="N128" s="2011"/>
      <c r="O128" s="2004"/>
      <c r="P128" s="2005"/>
      <c r="Q128" s="2004"/>
      <c r="R128" s="2004"/>
      <c r="S128" s="2004"/>
      <c r="T128" s="2004"/>
      <c r="U128" s="2004"/>
      <c r="V128" s="2004"/>
      <c r="W128" s="2004"/>
      <c r="X128" s="2004"/>
      <c r="Y128" s="2004"/>
      <c r="Z128" s="2004"/>
      <c r="AA128" s="2004"/>
      <c r="AB128" s="2004"/>
      <c r="AC128" s="2004"/>
      <c r="AD128" s="2004"/>
      <c r="AE128" s="2004"/>
      <c r="AF128" s="2004"/>
      <c r="AG128" s="2004"/>
    </row>
    <row r="129" spans="1:33" s="2041" customFormat="1">
      <c r="A129" s="2005"/>
      <c r="B129" s="2004"/>
      <c r="C129" s="2004"/>
      <c r="D129" s="2025"/>
      <c r="E129" s="2064"/>
      <c r="G129" s="2005"/>
      <c r="H129" s="2011"/>
      <c r="I129" s="2005"/>
      <c r="J129" s="2005"/>
      <c r="K129" s="2005"/>
      <c r="L129" s="2005"/>
      <c r="M129" s="2005"/>
      <c r="N129" s="2011"/>
      <c r="O129" s="2004"/>
      <c r="P129" s="2005"/>
      <c r="Q129" s="2004"/>
      <c r="R129" s="2004"/>
      <c r="S129" s="2004"/>
      <c r="T129" s="2004"/>
      <c r="U129" s="2004"/>
      <c r="V129" s="2004"/>
      <c r="W129" s="2004"/>
      <c r="X129" s="2004"/>
      <c r="Y129" s="2004"/>
      <c r="Z129" s="2004"/>
      <c r="AA129" s="2004"/>
      <c r="AB129" s="2004"/>
      <c r="AC129" s="2004"/>
      <c r="AD129" s="2004"/>
      <c r="AE129" s="2004"/>
      <c r="AF129" s="2004"/>
      <c r="AG129" s="2004"/>
    </row>
    <row r="130" spans="1:33" s="2041" customFormat="1">
      <c r="A130" s="2005"/>
      <c r="B130" s="2004"/>
      <c r="C130" s="2004"/>
      <c r="D130" s="2025"/>
      <c r="E130" s="2064"/>
      <c r="G130" s="2005"/>
      <c r="H130" s="2011"/>
      <c r="I130" s="2005"/>
      <c r="J130" s="2005"/>
      <c r="K130" s="2005"/>
      <c r="L130" s="2005"/>
      <c r="M130" s="2005"/>
      <c r="N130" s="2011"/>
      <c r="O130" s="2004"/>
      <c r="P130" s="2005"/>
      <c r="Q130" s="2004"/>
      <c r="R130" s="2004"/>
      <c r="S130" s="2004"/>
      <c r="T130" s="2004"/>
      <c r="U130" s="2004"/>
      <c r="V130" s="2004"/>
      <c r="W130" s="2004"/>
      <c r="X130" s="2004"/>
      <c r="Y130" s="2004"/>
      <c r="Z130" s="2004"/>
      <c r="AA130" s="2004"/>
      <c r="AB130" s="2004"/>
      <c r="AC130" s="2004"/>
      <c r="AD130" s="2004"/>
      <c r="AE130" s="2004"/>
      <c r="AF130" s="2004"/>
      <c r="AG130" s="2004"/>
    </row>
    <row r="131" spans="1:33" s="2041" customFormat="1">
      <c r="A131" s="2005"/>
      <c r="B131" s="2004"/>
      <c r="C131" s="2004"/>
      <c r="D131" s="2025"/>
      <c r="E131" s="2064"/>
      <c r="G131" s="2005"/>
      <c r="H131" s="2011"/>
      <c r="I131" s="2005"/>
      <c r="J131" s="2005"/>
      <c r="K131" s="2005"/>
      <c r="L131" s="2005"/>
      <c r="M131" s="2005"/>
      <c r="N131" s="2011"/>
      <c r="O131" s="2004"/>
      <c r="P131" s="2005"/>
      <c r="Q131" s="2004"/>
      <c r="R131" s="2004"/>
      <c r="S131" s="2004"/>
      <c r="T131" s="2004"/>
      <c r="U131" s="2004"/>
      <c r="V131" s="2004"/>
      <c r="W131" s="2004"/>
      <c r="X131" s="2004"/>
      <c r="Y131" s="2004"/>
      <c r="Z131" s="2004"/>
      <c r="AA131" s="2004"/>
      <c r="AB131" s="2004"/>
      <c r="AC131" s="2004"/>
      <c r="AD131" s="2004"/>
      <c r="AE131" s="2004"/>
      <c r="AF131" s="2004"/>
      <c r="AG131" s="2004"/>
    </row>
    <row r="132" spans="1:33" s="2041" customFormat="1">
      <c r="A132" s="2005"/>
      <c r="B132" s="2004"/>
      <c r="C132" s="2004"/>
      <c r="D132" s="2025"/>
      <c r="E132" s="2064"/>
      <c r="G132" s="2005"/>
      <c r="H132" s="2011"/>
      <c r="I132" s="2005"/>
      <c r="J132" s="2005"/>
      <c r="K132" s="2005"/>
      <c r="L132" s="2005"/>
      <c r="M132" s="2005"/>
      <c r="N132" s="2011"/>
      <c r="O132" s="2004"/>
      <c r="P132" s="2005"/>
      <c r="Q132" s="2004"/>
      <c r="R132" s="2004"/>
      <c r="S132" s="2004"/>
      <c r="T132" s="2004"/>
      <c r="U132" s="2004"/>
      <c r="V132" s="2004"/>
      <c r="W132" s="2004"/>
      <c r="X132" s="2004"/>
      <c r="Y132" s="2004"/>
      <c r="Z132" s="2004"/>
      <c r="AA132" s="2004"/>
      <c r="AB132" s="2004"/>
      <c r="AC132" s="2004"/>
      <c r="AD132" s="2004"/>
      <c r="AE132" s="2004"/>
      <c r="AF132" s="2004"/>
      <c r="AG132" s="2004"/>
    </row>
    <row r="133" spans="1:33" s="2041" customFormat="1">
      <c r="A133" s="2005"/>
      <c r="B133" s="2004"/>
      <c r="C133" s="2004"/>
      <c r="D133" s="2025"/>
      <c r="E133" s="2064"/>
      <c r="G133" s="2005"/>
      <c r="H133" s="2011"/>
      <c r="I133" s="2005"/>
      <c r="J133" s="2005"/>
      <c r="K133" s="2005"/>
      <c r="L133" s="2005"/>
      <c r="M133" s="2005"/>
      <c r="N133" s="2011"/>
      <c r="O133" s="2004"/>
      <c r="P133" s="2005"/>
      <c r="Q133" s="2004"/>
      <c r="R133" s="2004"/>
      <c r="S133" s="2004"/>
      <c r="T133" s="2004"/>
      <c r="U133" s="2004"/>
      <c r="V133" s="2004"/>
      <c r="W133" s="2004"/>
      <c r="X133" s="2004"/>
      <c r="Y133" s="2004"/>
      <c r="Z133" s="2004"/>
      <c r="AA133" s="2004"/>
      <c r="AB133" s="2004"/>
      <c r="AC133" s="2004"/>
      <c r="AD133" s="2004"/>
      <c r="AE133" s="2004"/>
      <c r="AF133" s="2004"/>
      <c r="AG133" s="2004"/>
    </row>
    <row r="134" spans="1:33" s="2041" customFormat="1">
      <c r="A134" s="2005"/>
      <c r="B134" s="2004"/>
      <c r="C134" s="2004"/>
      <c r="D134" s="2025"/>
      <c r="E134" s="2064"/>
      <c r="G134" s="2005"/>
      <c r="H134" s="2011"/>
      <c r="I134" s="2005"/>
      <c r="J134" s="2005"/>
      <c r="K134" s="2005"/>
      <c r="L134" s="2005"/>
      <c r="M134" s="2005"/>
      <c r="N134" s="2011"/>
      <c r="O134" s="2004"/>
      <c r="P134" s="2005"/>
      <c r="Q134" s="2004"/>
      <c r="R134" s="2004"/>
      <c r="S134" s="2004"/>
      <c r="T134" s="2004"/>
      <c r="U134" s="2004"/>
      <c r="V134" s="2004"/>
      <c r="W134" s="2004"/>
      <c r="X134" s="2004"/>
      <c r="Y134" s="2004"/>
      <c r="Z134" s="2004"/>
      <c r="AA134" s="2004"/>
      <c r="AB134" s="2004"/>
      <c r="AC134" s="2004"/>
      <c r="AD134" s="2004"/>
      <c r="AE134" s="2004"/>
      <c r="AF134" s="2004"/>
      <c r="AG134" s="2004"/>
    </row>
  </sheetData>
  <mergeCells count="16">
    <mergeCell ref="A104:B104"/>
    <mergeCell ref="A105:B105"/>
    <mergeCell ref="A106:B106"/>
    <mergeCell ref="A107:B107"/>
    <mergeCell ref="A98:B98"/>
    <mergeCell ref="A99:B99"/>
    <mergeCell ref="A100:B100"/>
    <mergeCell ref="A101:B101"/>
    <mergeCell ref="A102:B102"/>
    <mergeCell ref="A103:B103"/>
    <mergeCell ref="A97:B97"/>
    <mergeCell ref="K1:O1"/>
    <mergeCell ref="A93:B93"/>
    <mergeCell ref="A94:B94"/>
    <mergeCell ref="A95:B95"/>
    <mergeCell ref="A96:B96"/>
  </mergeCells>
  <phoneticPr fontId="124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6">
    <tabColor theme="9"/>
  </sheetPr>
  <dimension ref="A1:AG328"/>
  <sheetViews>
    <sheetView tabSelected="1" zoomScaleNormal="100" workbookViewId="0">
      <pane xSplit="4" ySplit="2" topLeftCell="E156" activePane="bottomRight" state="frozen"/>
      <selection pane="topRight" activeCell="B1957" sqref="B1957"/>
      <selection pane="bottomLeft" activeCell="B1957" sqref="B1957"/>
      <selection pane="bottomRight" activeCell="H189" sqref="H189"/>
    </sheetView>
  </sheetViews>
  <sheetFormatPr defaultColWidth="9" defaultRowHeight="12.75"/>
  <cols>
    <col min="1" max="1" width="15.28515625" style="2005" customWidth="1"/>
    <col min="2" max="2" width="32" style="2004" customWidth="1"/>
    <col min="3" max="3" width="24.5703125" style="2004" customWidth="1"/>
    <col min="4" max="4" width="13" style="2025" customWidth="1"/>
    <col min="5" max="5" width="12.140625" style="2007" customWidth="1"/>
    <col min="6" max="6" width="11.42578125" style="2041" customWidth="1"/>
    <col min="7" max="7" width="10.28515625" style="2005" customWidth="1"/>
    <col min="8" max="8" width="11.85546875" style="2011" customWidth="1"/>
    <col min="9" max="9" width="12.7109375" style="2005" customWidth="1"/>
    <col min="10" max="10" width="7.7109375" style="2005" customWidth="1"/>
    <col min="11" max="11" width="9" style="2005" customWidth="1"/>
    <col min="12" max="12" width="16.28515625" style="2005" customWidth="1"/>
    <col min="13" max="13" width="8.85546875" style="2005" customWidth="1"/>
    <col min="14" max="14" width="12.85546875" style="2011" customWidth="1"/>
    <col min="15" max="15" width="9.28515625" style="2004" customWidth="1"/>
    <col min="16" max="16" width="19.7109375" style="2005" customWidth="1"/>
    <col min="17" max="17" width="27.42578125" style="2004" customWidth="1"/>
    <col min="18" max="16384" width="9" style="2004"/>
  </cols>
  <sheetData>
    <row r="1" spans="1:17">
      <c r="A1" s="3"/>
      <c r="B1" s="2876" t="s">
        <v>9</v>
      </c>
      <c r="C1" s="1"/>
      <c r="D1" s="209" t="s">
        <v>708</v>
      </c>
      <c r="E1" s="209" t="s">
        <v>709</v>
      </c>
      <c r="F1" s="1"/>
      <c r="G1" s="2876"/>
      <c r="H1" s="1505"/>
      <c r="I1" s="1"/>
      <c r="J1" s="2876"/>
      <c r="K1" s="2893"/>
      <c r="L1" s="2893"/>
      <c r="M1" s="2893"/>
      <c r="N1" s="2893"/>
      <c r="O1" s="2893"/>
      <c r="P1" s="2876"/>
    </row>
    <row r="2" spans="1:17" s="2005" customFormat="1" ht="25.5">
      <c r="A2" s="4" t="s">
        <v>710</v>
      </c>
      <c r="B2" s="5" t="s">
        <v>1</v>
      </c>
      <c r="C2" s="5" t="s">
        <v>711</v>
      </c>
      <c r="D2" s="10" t="s">
        <v>712</v>
      </c>
      <c r="E2" s="20" t="s">
        <v>713</v>
      </c>
      <c r="F2" s="2511" t="s">
        <v>714</v>
      </c>
      <c r="G2" s="5" t="s">
        <v>715</v>
      </c>
      <c r="H2" s="1504" t="s">
        <v>716</v>
      </c>
      <c r="I2" s="5" t="s">
        <v>717</v>
      </c>
      <c r="J2" s="2510" t="s">
        <v>718</v>
      </c>
      <c r="K2" s="5" t="s">
        <v>719</v>
      </c>
      <c r="L2" s="2512" t="s">
        <v>720</v>
      </c>
      <c r="M2" s="2512" t="s">
        <v>16</v>
      </c>
      <c r="N2" s="2509" t="s">
        <v>17</v>
      </c>
      <c r="O2" s="6" t="s">
        <v>18</v>
      </c>
      <c r="P2" s="5" t="s">
        <v>721</v>
      </c>
      <c r="Q2" s="29" t="s">
        <v>722</v>
      </c>
    </row>
    <row r="3" spans="1:17" s="2005" customFormat="1" ht="15">
      <c r="A3" s="15"/>
      <c r="B3" s="7"/>
      <c r="C3" s="65"/>
      <c r="D3" s="496"/>
      <c r="E3" s="93"/>
      <c r="F3" s="93"/>
      <c r="G3" s="2876"/>
      <c r="H3" s="1505"/>
      <c r="I3" s="2876"/>
      <c r="J3" s="2876"/>
      <c r="K3" s="2876"/>
      <c r="L3" s="2876"/>
      <c r="M3" s="2876"/>
      <c r="N3" s="1505"/>
      <c r="O3" s="49"/>
      <c r="P3" s="2876"/>
    </row>
    <row r="4" spans="1:17" s="2005" customFormat="1">
      <c r="A4" s="15"/>
      <c r="B4" s="245"/>
      <c r="C4" s="65"/>
      <c r="D4" s="830"/>
      <c r="E4" s="93"/>
      <c r="F4" s="93"/>
      <c r="G4" s="2876"/>
      <c r="H4" s="1505"/>
      <c r="I4" s="2876"/>
      <c r="J4" s="2876"/>
      <c r="K4" s="2876"/>
      <c r="L4" s="2876"/>
      <c r="M4" s="2876"/>
      <c r="N4" s="1505"/>
      <c r="O4" s="49"/>
      <c r="P4" s="2876"/>
    </row>
    <row r="5" spans="1:17" s="108" customFormat="1">
      <c r="A5" s="213" t="s">
        <v>761</v>
      </c>
      <c r="B5" s="9"/>
      <c r="C5" s="8" t="s">
        <v>762</v>
      </c>
      <c r="D5" s="2091"/>
      <c r="E5" s="2063"/>
      <c r="F5" s="590"/>
      <c r="G5" s="217"/>
      <c r="H5" s="1479"/>
      <c r="I5" s="217"/>
      <c r="J5" s="217"/>
      <c r="K5" s="217"/>
      <c r="L5" s="217"/>
      <c r="M5" s="217"/>
      <c r="N5" s="510"/>
    </row>
    <row r="6" spans="1:17" s="108" customFormat="1">
      <c r="A6" s="1081">
        <v>5109116</v>
      </c>
      <c r="B6" s="643" t="s">
        <v>763</v>
      </c>
      <c r="C6" s="644" t="s">
        <v>764</v>
      </c>
      <c r="D6" s="645">
        <v>8800</v>
      </c>
      <c r="E6" s="590">
        <v>883000</v>
      </c>
      <c r="F6" s="590">
        <v>723000</v>
      </c>
      <c r="G6" s="217" t="s">
        <v>98</v>
      </c>
      <c r="H6" s="1479">
        <v>43006</v>
      </c>
      <c r="I6" s="217" t="s">
        <v>527</v>
      </c>
      <c r="J6" s="217"/>
      <c r="K6" s="217" t="s">
        <v>67</v>
      </c>
      <c r="L6" s="217"/>
      <c r="M6" s="217"/>
      <c r="N6" s="510">
        <v>43112</v>
      </c>
      <c r="O6" s="108" t="s">
        <v>728</v>
      </c>
      <c r="P6" s="108" t="s">
        <v>729</v>
      </c>
    </row>
    <row r="7" spans="1:17" s="108" customFormat="1">
      <c r="A7" s="216"/>
      <c r="B7" s="216"/>
      <c r="C7" s="217"/>
      <c r="D7" s="2091"/>
      <c r="F7" s="590"/>
      <c r="G7" s="217"/>
      <c r="H7" s="1479"/>
      <c r="I7" s="217"/>
      <c r="J7" s="217"/>
      <c r="K7" s="217"/>
      <c r="L7" s="217"/>
      <c r="M7" s="217"/>
      <c r="N7" s="510"/>
    </row>
    <row r="8" spans="1:17" s="108" customFormat="1">
      <c r="A8" s="216"/>
      <c r="B8" s="1061" t="s">
        <v>765</v>
      </c>
      <c r="C8" s="217"/>
      <c r="D8" s="248"/>
      <c r="F8" s="590"/>
      <c r="G8" s="217"/>
      <c r="H8" s="1479"/>
      <c r="I8" s="217"/>
      <c r="J8" s="217"/>
      <c r="K8" s="217"/>
      <c r="L8" s="217"/>
      <c r="M8" s="217"/>
      <c r="N8" s="510"/>
    </row>
    <row r="9" spans="1:17" s="108" customFormat="1">
      <c r="A9" s="216"/>
      <c r="B9" s="1061" t="s">
        <v>731</v>
      </c>
      <c r="C9" s="217"/>
      <c r="D9" s="248"/>
      <c r="F9" s="590"/>
      <c r="G9" s="217"/>
      <c r="H9" s="1479"/>
      <c r="I9" s="217"/>
      <c r="J9" s="217"/>
      <c r="K9" s="217"/>
      <c r="L9" s="217"/>
      <c r="M9" s="217"/>
      <c r="N9" s="510"/>
    </row>
    <row r="10" spans="1:17" s="108" customFormat="1">
      <c r="A10" s="216"/>
      <c r="B10" s="1061"/>
      <c r="C10" s="217"/>
      <c r="D10" s="248"/>
      <c r="F10" s="590"/>
      <c r="G10" s="217"/>
      <c r="H10" s="1479"/>
      <c r="I10" s="217"/>
      <c r="J10" s="217"/>
      <c r="K10" s="217"/>
      <c r="L10" s="217"/>
      <c r="M10" s="217"/>
      <c r="N10" s="510"/>
    </row>
    <row r="11" spans="1:17" s="108" customFormat="1">
      <c r="A11" s="244" t="s">
        <v>766</v>
      </c>
      <c r="B11" s="1061"/>
      <c r="C11" s="233" t="s">
        <v>767</v>
      </c>
      <c r="D11" s="248"/>
      <c r="F11" s="590"/>
      <c r="G11" s="217"/>
      <c r="H11" s="1479"/>
      <c r="I11" s="217"/>
      <c r="J11" s="217"/>
      <c r="K11" s="217"/>
      <c r="L11" s="217"/>
      <c r="M11" s="217"/>
      <c r="N11" s="510"/>
    </row>
    <row r="12" spans="1:17" s="108" customFormat="1">
      <c r="A12" s="216">
        <v>5203119</v>
      </c>
      <c r="B12" s="1061" t="s">
        <v>768</v>
      </c>
      <c r="C12" s="217" t="s">
        <v>769</v>
      </c>
      <c r="D12" s="645">
        <v>5500</v>
      </c>
      <c r="E12" s="590">
        <v>567000</v>
      </c>
      <c r="F12" s="590">
        <v>262000</v>
      </c>
      <c r="G12" s="217" t="s">
        <v>98</v>
      </c>
      <c r="H12" s="1479">
        <v>43182</v>
      </c>
      <c r="I12" s="217" t="s">
        <v>770</v>
      </c>
      <c r="J12" s="217"/>
      <c r="K12" s="217" t="s">
        <v>67</v>
      </c>
      <c r="L12" s="217"/>
      <c r="M12" s="217"/>
      <c r="N12" s="510">
        <v>43220</v>
      </c>
      <c r="O12" s="108" t="s">
        <v>728</v>
      </c>
      <c r="P12" s="108" t="s">
        <v>771</v>
      </c>
    </row>
    <row r="13" spans="1:17" s="108" customFormat="1">
      <c r="A13" s="216"/>
      <c r="B13" s="1061"/>
      <c r="C13" s="217"/>
      <c r="D13" s="248"/>
      <c r="F13" s="590"/>
      <c r="G13" s="217"/>
      <c r="H13" s="1479"/>
      <c r="I13" s="217"/>
      <c r="J13" s="217"/>
      <c r="K13" s="217"/>
      <c r="L13" s="217"/>
      <c r="M13" s="217"/>
      <c r="N13" s="510"/>
    </row>
    <row r="14" spans="1:17" s="108" customFormat="1">
      <c r="A14" s="216"/>
      <c r="B14" s="1061" t="s">
        <v>772</v>
      </c>
      <c r="D14" s="248"/>
      <c r="F14" s="590"/>
      <c r="G14" s="217"/>
      <c r="H14" s="1479"/>
      <c r="I14" s="217"/>
      <c r="J14" s="217"/>
      <c r="K14" s="217"/>
      <c r="L14" s="217"/>
      <c r="M14" s="217"/>
      <c r="N14" s="510"/>
    </row>
    <row r="15" spans="1:17" s="108" customFormat="1">
      <c r="A15" s="216"/>
      <c r="B15" s="1061" t="s">
        <v>731</v>
      </c>
      <c r="C15" s="217"/>
      <c r="D15" s="248"/>
      <c r="F15" s="590"/>
      <c r="G15" s="217"/>
      <c r="H15" s="1479"/>
      <c r="I15" s="217"/>
      <c r="J15" s="217"/>
      <c r="K15" s="217"/>
      <c r="L15" s="217"/>
      <c r="M15" s="217"/>
      <c r="N15" s="510"/>
    </row>
    <row r="16" spans="1:17" s="108" customFormat="1">
      <c r="A16" s="2299"/>
      <c r="B16" s="2299"/>
      <c r="C16" s="2300"/>
      <c r="D16" s="2301"/>
      <c r="E16" s="590"/>
      <c r="F16" s="590"/>
      <c r="G16" s="217"/>
      <c r="H16" s="1479"/>
      <c r="I16" s="217"/>
      <c r="J16" s="217"/>
      <c r="K16" s="217"/>
      <c r="L16" s="217"/>
      <c r="M16" s="217"/>
      <c r="N16" s="510"/>
    </row>
    <row r="17" spans="1:15" s="108" customFormat="1">
      <c r="A17" s="216"/>
      <c r="B17" s="1061"/>
      <c r="C17" s="217"/>
      <c r="D17" s="248"/>
      <c r="F17" s="590"/>
      <c r="G17" s="217"/>
      <c r="H17" s="1479"/>
      <c r="I17" s="217"/>
      <c r="J17" s="217"/>
      <c r="K17" s="217"/>
      <c r="L17" s="217"/>
      <c r="M17" s="217"/>
      <c r="N17" s="510"/>
    </row>
    <row r="18" spans="1:15" s="108" customFormat="1">
      <c r="A18" s="244" t="s">
        <v>773</v>
      </c>
      <c r="B18" s="1061"/>
      <c r="C18" s="1463" t="s">
        <v>774</v>
      </c>
      <c r="D18" s="248"/>
      <c r="F18" s="590"/>
      <c r="G18" s="217"/>
      <c r="H18" s="1479"/>
      <c r="I18" s="217"/>
      <c r="J18" s="217"/>
      <c r="K18" s="217"/>
      <c r="L18" s="217"/>
      <c r="M18" s="217"/>
      <c r="N18" s="510"/>
    </row>
    <row r="19" spans="1:15" s="108" customFormat="1">
      <c r="A19" s="216">
        <v>5306103</v>
      </c>
      <c r="B19" s="1061" t="s">
        <v>775</v>
      </c>
      <c r="C19" s="217" t="s">
        <v>776</v>
      </c>
      <c r="D19" s="2301">
        <v>7800</v>
      </c>
      <c r="E19" s="590">
        <v>766000</v>
      </c>
      <c r="F19" s="590">
        <v>450000</v>
      </c>
      <c r="G19" s="217" t="s">
        <v>98</v>
      </c>
      <c r="H19" s="1479">
        <v>43596</v>
      </c>
      <c r="I19" s="217" t="s">
        <v>448</v>
      </c>
      <c r="J19" s="1165" t="s">
        <v>449</v>
      </c>
      <c r="K19" s="217" t="s">
        <v>41</v>
      </c>
      <c r="L19" s="217"/>
      <c r="M19" s="217"/>
      <c r="N19" s="510">
        <v>43686</v>
      </c>
      <c r="O19" s="108" t="s">
        <v>728</v>
      </c>
    </row>
    <row r="20" spans="1:15" s="108" customFormat="1">
      <c r="A20" s="216"/>
      <c r="B20" s="1061"/>
      <c r="C20" s="217"/>
      <c r="D20" s="248"/>
      <c r="F20" s="590"/>
      <c r="G20" s="217"/>
      <c r="H20" s="1479"/>
      <c r="I20" s="217"/>
      <c r="J20" s="217"/>
      <c r="K20" s="217"/>
      <c r="L20" s="217"/>
      <c r="M20" s="217"/>
      <c r="N20" s="510"/>
    </row>
    <row r="21" spans="1:15" s="108" customFormat="1">
      <c r="A21" s="216"/>
      <c r="B21" s="1061" t="s">
        <v>777</v>
      </c>
      <c r="C21" s="217"/>
      <c r="D21" s="248"/>
      <c r="F21" s="590"/>
      <c r="G21" s="217"/>
      <c r="H21" s="1479"/>
      <c r="I21" s="217"/>
      <c r="J21" s="217"/>
      <c r="K21" s="217"/>
      <c r="L21" s="217"/>
      <c r="M21" s="217"/>
      <c r="N21" s="510"/>
    </row>
    <row r="22" spans="1:15" s="108" customFormat="1">
      <c r="A22" s="216"/>
      <c r="B22" s="1061" t="s">
        <v>731</v>
      </c>
      <c r="C22" s="217"/>
      <c r="D22" s="248"/>
      <c r="F22" s="590"/>
      <c r="G22" s="217"/>
      <c r="H22" s="1479"/>
      <c r="I22" s="217"/>
      <c r="J22" s="217"/>
      <c r="K22" s="217"/>
      <c r="L22" s="217"/>
      <c r="M22" s="217"/>
      <c r="N22" s="510"/>
    </row>
    <row r="23" spans="1:15" s="108" customFormat="1">
      <c r="A23" s="216"/>
      <c r="B23" s="1061"/>
      <c r="C23" s="217"/>
      <c r="D23" s="248"/>
      <c r="F23" s="590"/>
      <c r="G23" s="217"/>
      <c r="H23" s="1479"/>
      <c r="I23" s="217"/>
      <c r="J23" s="217"/>
      <c r="K23" s="217"/>
      <c r="L23" s="217"/>
      <c r="M23" s="217"/>
      <c r="N23" s="510"/>
    </row>
    <row r="24" spans="1:15" s="108" customFormat="1">
      <c r="A24" s="1649" t="s">
        <v>778</v>
      </c>
      <c r="B24" s="1061"/>
      <c r="C24" s="1463" t="s">
        <v>779</v>
      </c>
      <c r="D24" s="248"/>
      <c r="F24" s="590"/>
      <c r="G24" s="217"/>
      <c r="H24" s="1479"/>
      <c r="I24" s="217"/>
      <c r="J24" s="217"/>
      <c r="K24" s="217"/>
      <c r="L24" s="217"/>
      <c r="M24" s="217"/>
      <c r="N24" s="510"/>
    </row>
    <row r="25" spans="1:15" s="108" customFormat="1">
      <c r="A25" s="216">
        <v>5401011</v>
      </c>
      <c r="B25" s="1061" t="s">
        <v>780</v>
      </c>
      <c r="C25" s="1462" t="s">
        <v>781</v>
      </c>
      <c r="D25" s="2301">
        <v>8700</v>
      </c>
      <c r="E25" s="590">
        <v>782000</v>
      </c>
      <c r="F25" s="590">
        <v>548000</v>
      </c>
      <c r="G25" s="217" t="s">
        <v>98</v>
      </c>
      <c r="H25" s="1479">
        <v>43840</v>
      </c>
      <c r="I25" s="217" t="s">
        <v>782</v>
      </c>
      <c r="J25" s="1165" t="s">
        <v>449</v>
      </c>
      <c r="K25" s="217" t="s">
        <v>67</v>
      </c>
      <c r="L25" s="217"/>
      <c r="M25" s="217"/>
      <c r="N25" s="510">
        <v>43885</v>
      </c>
      <c r="O25" s="108" t="s">
        <v>728</v>
      </c>
    </row>
    <row r="26" spans="1:15" s="108" customFormat="1">
      <c r="A26" s="216"/>
      <c r="B26" s="1061"/>
      <c r="C26" s="1462"/>
      <c r="D26" s="248"/>
      <c r="F26" s="590"/>
      <c r="G26" s="217"/>
      <c r="H26" s="1479"/>
      <c r="I26" s="217"/>
      <c r="J26" s="217"/>
      <c r="K26" s="217"/>
      <c r="L26" s="217"/>
      <c r="M26" s="217"/>
      <c r="N26" s="510"/>
    </row>
    <row r="27" spans="1:15" s="108" customFormat="1">
      <c r="A27" s="216"/>
      <c r="B27" s="1061" t="s">
        <v>783</v>
      </c>
      <c r="C27" s="1462"/>
      <c r="D27" s="248"/>
      <c r="F27" s="590"/>
      <c r="G27" s="217"/>
      <c r="H27" s="1479"/>
      <c r="I27" s="217"/>
      <c r="J27" s="217"/>
      <c r="K27" s="217"/>
      <c r="L27" s="217"/>
      <c r="M27" s="217"/>
      <c r="N27" s="510"/>
    </row>
    <row r="28" spans="1:15" s="108" customFormat="1">
      <c r="A28" s="216"/>
      <c r="B28" s="1061" t="s">
        <v>731</v>
      </c>
      <c r="C28" s="1462"/>
      <c r="D28" s="248"/>
      <c r="F28" s="590"/>
      <c r="G28" s="217"/>
      <c r="H28" s="1479"/>
      <c r="I28" s="217"/>
      <c r="J28" s="217"/>
      <c r="K28" s="217"/>
      <c r="L28" s="217"/>
      <c r="M28" s="217"/>
      <c r="N28" s="510"/>
    </row>
    <row r="29" spans="1:15" s="108" customFormat="1">
      <c r="A29" s="216"/>
      <c r="B29" s="1061"/>
      <c r="C29" s="1462"/>
      <c r="D29" s="248"/>
      <c r="F29" s="590"/>
      <c r="G29" s="217"/>
      <c r="H29" s="1479"/>
      <c r="I29" s="217"/>
      <c r="J29" s="217"/>
      <c r="K29" s="217"/>
      <c r="L29" s="217"/>
      <c r="M29" s="217"/>
      <c r="N29" s="510"/>
    </row>
    <row r="30" spans="1:15" s="108" customFormat="1">
      <c r="A30" s="244" t="s">
        <v>784</v>
      </c>
      <c r="B30" s="1061"/>
      <c r="C30" s="1463" t="s">
        <v>785</v>
      </c>
      <c r="D30" s="248"/>
      <c r="F30" s="590"/>
      <c r="G30" s="217"/>
      <c r="H30" s="1479"/>
      <c r="I30" s="217"/>
      <c r="J30" s="217"/>
      <c r="K30" s="217"/>
      <c r="L30" s="217"/>
      <c r="M30" s="217"/>
      <c r="N30" s="510"/>
    </row>
    <row r="31" spans="1:15" s="108" customFormat="1">
      <c r="A31" s="216">
        <v>5403018</v>
      </c>
      <c r="B31" s="1445" t="s">
        <v>786</v>
      </c>
      <c r="C31" s="1462" t="s">
        <v>787</v>
      </c>
      <c r="D31" s="2301">
        <v>7200</v>
      </c>
      <c r="E31" s="590">
        <v>687000</v>
      </c>
      <c r="F31" s="590">
        <v>523000</v>
      </c>
      <c r="G31" s="217" t="s">
        <v>98</v>
      </c>
      <c r="H31" s="1479">
        <v>43900</v>
      </c>
      <c r="I31" s="217" t="s">
        <v>788</v>
      </c>
      <c r="J31" s="217"/>
      <c r="K31" s="217" t="s">
        <v>67</v>
      </c>
      <c r="L31" s="217"/>
      <c r="M31" s="217"/>
      <c r="N31" s="510"/>
    </row>
    <row r="32" spans="1:15" s="108" customFormat="1">
      <c r="A32" s="216"/>
      <c r="B32" s="1445"/>
      <c r="C32" s="1462"/>
      <c r="D32" s="2301"/>
      <c r="E32" s="590"/>
      <c r="F32" s="590"/>
      <c r="G32" s="217"/>
      <c r="H32" s="1479"/>
      <c r="I32" s="217"/>
      <c r="J32" s="217"/>
      <c r="K32" s="217"/>
      <c r="L32" s="217"/>
      <c r="M32" s="217"/>
      <c r="N32" s="510"/>
    </row>
    <row r="33" spans="1:15" s="108" customFormat="1">
      <c r="A33" s="216"/>
      <c r="B33" s="1445" t="s">
        <v>789</v>
      </c>
      <c r="C33" s="1462"/>
      <c r="D33" s="2301"/>
      <c r="E33" s="590"/>
      <c r="F33" s="590"/>
      <c r="G33" s="217"/>
      <c r="H33" s="1479"/>
      <c r="I33" s="217"/>
      <c r="J33" s="217"/>
      <c r="K33" s="217"/>
      <c r="L33" s="217"/>
      <c r="M33" s="217"/>
      <c r="N33" s="510"/>
    </row>
    <row r="34" spans="1:15" s="108" customFormat="1">
      <c r="A34" s="216"/>
      <c r="B34" s="1445" t="s">
        <v>731</v>
      </c>
      <c r="C34" s="1462"/>
      <c r="D34" s="2301"/>
      <c r="E34" s="590"/>
      <c r="F34" s="590"/>
      <c r="G34" s="217"/>
      <c r="H34" s="1479"/>
      <c r="I34" s="217"/>
      <c r="J34" s="217"/>
      <c r="K34" s="217"/>
      <c r="L34" s="217"/>
      <c r="M34" s="217"/>
      <c r="N34" s="510"/>
    </row>
    <row r="35" spans="1:15" s="108" customFormat="1">
      <c r="A35" s="216"/>
      <c r="B35" s="1445"/>
      <c r="C35" s="1462"/>
      <c r="D35" s="2301"/>
      <c r="E35" s="590"/>
      <c r="F35" s="590"/>
      <c r="G35" s="217"/>
      <c r="H35" s="1479"/>
      <c r="I35" s="217"/>
      <c r="J35" s="217"/>
      <c r="K35" s="217"/>
      <c r="L35" s="217"/>
      <c r="M35" s="217"/>
      <c r="N35" s="510"/>
    </row>
    <row r="36" spans="1:15" s="108" customFormat="1">
      <c r="A36" s="1502" t="s">
        <v>790</v>
      </c>
      <c r="B36" s="1445"/>
      <c r="C36" s="1462"/>
      <c r="D36" s="2301"/>
      <c r="E36" s="590"/>
      <c r="F36" s="590"/>
      <c r="G36" s="217"/>
      <c r="H36" s="1479"/>
      <c r="I36" s="217"/>
      <c r="J36" s="217"/>
      <c r="K36" s="217"/>
      <c r="L36" s="217"/>
      <c r="M36" s="217"/>
      <c r="N36" s="510"/>
    </row>
    <row r="37" spans="1:15" s="108" customFormat="1">
      <c r="A37" s="184">
        <v>5404010</v>
      </c>
      <c r="B37" s="1809" t="s">
        <v>786</v>
      </c>
      <c r="C37" s="1462" t="s">
        <v>791</v>
      </c>
      <c r="D37" s="2301">
        <v>6700</v>
      </c>
      <c r="E37" s="590">
        <v>631000</v>
      </c>
      <c r="F37" s="590">
        <v>250000</v>
      </c>
      <c r="G37" s="217" t="s">
        <v>98</v>
      </c>
      <c r="H37" s="1479">
        <v>43930</v>
      </c>
      <c r="I37" s="217" t="s">
        <v>203</v>
      </c>
      <c r="J37" s="217"/>
      <c r="K37" s="217" t="s">
        <v>67</v>
      </c>
      <c r="L37" s="217"/>
      <c r="M37" s="217"/>
      <c r="N37" s="510">
        <v>43967</v>
      </c>
      <c r="O37" s="986" t="s">
        <v>728</v>
      </c>
    </row>
    <row r="38" spans="1:15" s="108" customFormat="1">
      <c r="A38" s="1585"/>
      <c r="B38" s="2451" t="s">
        <v>792</v>
      </c>
      <c r="C38" s="1766"/>
      <c r="D38" s="1456"/>
      <c r="E38" s="2452"/>
      <c r="F38" s="1766"/>
      <c r="G38" s="1456"/>
      <c r="H38" s="1479"/>
      <c r="I38" s="217"/>
      <c r="J38" s="217"/>
      <c r="K38" s="217"/>
      <c r="L38" s="217"/>
      <c r="M38" s="217"/>
      <c r="N38" s="510"/>
    </row>
    <row r="39" spans="1:15" s="108" customFormat="1">
      <c r="A39" s="1585"/>
      <c r="B39" s="1809"/>
      <c r="C39" s="1462"/>
      <c r="D39" s="2407"/>
      <c r="E39" s="590"/>
      <c r="F39" s="590"/>
      <c r="G39" s="217"/>
      <c r="H39" s="1479"/>
      <c r="I39" s="217"/>
      <c r="J39" s="217"/>
      <c r="K39" s="217"/>
      <c r="L39" s="217"/>
      <c r="M39" s="217"/>
      <c r="N39" s="510"/>
    </row>
    <row r="40" spans="1:15" s="108" customFormat="1">
      <c r="A40" s="1585"/>
      <c r="B40" s="1061" t="s">
        <v>793</v>
      </c>
      <c r="C40" s="1462"/>
      <c r="D40" s="2407"/>
      <c r="E40" s="590"/>
      <c r="F40" s="590"/>
      <c r="G40" s="217"/>
      <c r="H40" s="1479"/>
      <c r="I40" s="217"/>
      <c r="J40" s="217"/>
      <c r="K40" s="217"/>
      <c r="L40" s="217"/>
      <c r="M40" s="217"/>
      <c r="N40" s="510"/>
    </row>
    <row r="41" spans="1:15" s="108" customFormat="1">
      <c r="A41" s="1585"/>
      <c r="B41" s="1061" t="s">
        <v>731</v>
      </c>
      <c r="C41" s="1462"/>
      <c r="D41" s="2407"/>
      <c r="E41" s="590"/>
      <c r="F41" s="590"/>
      <c r="G41" s="217"/>
      <c r="H41" s="1479"/>
      <c r="I41" s="217"/>
      <c r="J41" s="217"/>
      <c r="K41" s="217"/>
      <c r="L41" s="217"/>
      <c r="M41" s="217"/>
      <c r="N41" s="510"/>
    </row>
    <row r="42" spans="1:15" s="108" customFormat="1">
      <c r="A42" s="1585"/>
      <c r="B42" s="1809"/>
      <c r="C42" s="1462"/>
      <c r="D42" s="2407"/>
      <c r="E42" s="590"/>
      <c r="F42" s="590"/>
      <c r="G42" s="217"/>
      <c r="H42" s="1479"/>
      <c r="I42" s="217"/>
      <c r="J42" s="217"/>
      <c r="K42" s="217"/>
      <c r="L42" s="217"/>
      <c r="M42" s="217"/>
      <c r="N42" s="510"/>
    </row>
    <row r="43" spans="1:15" s="108" customFormat="1">
      <c r="A43" s="1585"/>
      <c r="B43" s="1809"/>
      <c r="C43" s="1462"/>
      <c r="D43" s="2407"/>
      <c r="E43" s="590"/>
      <c r="F43" s="590"/>
      <c r="G43" s="217"/>
      <c r="H43" s="1479"/>
      <c r="I43" s="217"/>
      <c r="J43" s="217"/>
      <c r="K43" s="217"/>
      <c r="L43" s="217"/>
      <c r="M43" s="217"/>
      <c r="N43" s="510"/>
    </row>
    <row r="44" spans="1:15" s="108" customFormat="1">
      <c r="A44" s="1649" t="s">
        <v>794</v>
      </c>
      <c r="B44" s="1445"/>
      <c r="C44" s="1463" t="s">
        <v>795</v>
      </c>
      <c r="D44" s="2407"/>
      <c r="E44" s="590"/>
      <c r="F44" s="590"/>
      <c r="G44" s="217"/>
      <c r="H44" s="1479"/>
      <c r="I44" s="217"/>
      <c r="J44" s="217"/>
      <c r="K44" s="217"/>
      <c r="L44" s="217"/>
      <c r="M44" s="217"/>
      <c r="N44" s="510"/>
    </row>
    <row r="45" spans="1:15" s="108" customFormat="1">
      <c r="A45" s="1445">
        <v>5405005</v>
      </c>
      <c r="B45" s="1440" t="s">
        <v>796</v>
      </c>
      <c r="C45" s="1462" t="s">
        <v>797</v>
      </c>
      <c r="D45" s="2407">
        <v>8000</v>
      </c>
      <c r="E45" s="1766">
        <v>720000</v>
      </c>
      <c r="F45" s="590">
        <v>640000</v>
      </c>
      <c r="G45" s="217" t="s">
        <v>98</v>
      </c>
      <c r="H45" s="1479">
        <v>43960</v>
      </c>
      <c r="I45" s="217" t="s">
        <v>317</v>
      </c>
      <c r="J45" s="217"/>
      <c r="K45" s="217" t="s">
        <v>798</v>
      </c>
      <c r="L45" s="217"/>
      <c r="M45" s="217"/>
      <c r="N45" s="510">
        <v>43992</v>
      </c>
      <c r="O45" s="986" t="s">
        <v>728</v>
      </c>
    </row>
    <row r="46" spans="1:15" s="108" customFormat="1">
      <c r="A46" s="1445"/>
      <c r="B46" s="1440"/>
      <c r="C46" s="1462"/>
      <c r="D46" s="2407"/>
      <c r="E46" s="1766"/>
      <c r="F46" s="590"/>
      <c r="G46" s="217"/>
      <c r="H46" s="1479"/>
      <c r="I46" s="217"/>
      <c r="J46" s="217"/>
      <c r="K46" s="217"/>
      <c r="L46" s="217"/>
      <c r="M46" s="217"/>
      <c r="N46" s="510"/>
    </row>
    <row r="47" spans="1:15" s="108" customFormat="1">
      <c r="A47" s="1445"/>
      <c r="B47" s="1061" t="s">
        <v>799</v>
      </c>
      <c r="C47" s="1462"/>
      <c r="D47" s="2407"/>
      <c r="E47" s="1766"/>
      <c r="F47" s="590"/>
      <c r="G47" s="217"/>
      <c r="H47" s="1479"/>
      <c r="I47" s="217"/>
      <c r="J47" s="217"/>
      <c r="K47" s="217"/>
      <c r="L47" s="217"/>
      <c r="M47" s="217"/>
      <c r="N47" s="510"/>
    </row>
    <row r="48" spans="1:15" s="108" customFormat="1">
      <c r="A48" s="1445"/>
      <c r="B48" s="1061" t="s">
        <v>731</v>
      </c>
      <c r="C48" s="1462"/>
      <c r="D48" s="2407"/>
      <c r="E48" s="1766"/>
      <c r="F48" s="590"/>
      <c r="G48" s="217"/>
      <c r="H48" s="1479"/>
      <c r="I48" s="217"/>
      <c r="J48" s="217"/>
      <c r="K48" s="217"/>
      <c r="L48" s="217"/>
      <c r="M48" s="217"/>
      <c r="N48" s="510"/>
    </row>
    <row r="49" spans="1:15" s="108" customFormat="1">
      <c r="A49" s="216"/>
      <c r="B49" s="1445"/>
      <c r="C49" s="1462"/>
      <c r="D49" s="2407"/>
      <c r="E49" s="590"/>
      <c r="F49" s="590"/>
      <c r="G49" s="217"/>
      <c r="H49" s="1479"/>
      <c r="I49" s="217"/>
      <c r="J49" s="217"/>
      <c r="K49" s="217"/>
      <c r="L49" s="217"/>
      <c r="M49" s="217"/>
      <c r="N49" s="510"/>
    </row>
    <row r="50" spans="1:15" s="108" customFormat="1">
      <c r="A50" s="1649" t="s">
        <v>800</v>
      </c>
      <c r="C50" s="1463" t="s">
        <v>801</v>
      </c>
      <c r="D50" s="2407"/>
      <c r="E50" s="590"/>
      <c r="F50" s="590"/>
      <c r="G50" s="217"/>
      <c r="H50" s="1479"/>
      <c r="I50" s="217"/>
      <c r="J50" s="217"/>
      <c r="K50" s="217"/>
      <c r="L50" s="217"/>
      <c r="M50" s="217"/>
      <c r="N50" s="510"/>
    </row>
    <row r="51" spans="1:15" s="108" customFormat="1">
      <c r="A51" s="1445">
        <v>5405015</v>
      </c>
      <c r="B51" s="1440" t="s">
        <v>802</v>
      </c>
      <c r="C51" s="1462" t="s">
        <v>803</v>
      </c>
      <c r="D51" s="2407">
        <v>7400</v>
      </c>
      <c r="E51" s="1766">
        <v>706000</v>
      </c>
      <c r="F51" s="590">
        <v>450000</v>
      </c>
      <c r="G51" s="217" t="s">
        <v>98</v>
      </c>
      <c r="H51" s="1479">
        <v>43964</v>
      </c>
      <c r="I51" s="217" t="s">
        <v>66</v>
      </c>
      <c r="J51" s="1165" t="s">
        <v>449</v>
      </c>
      <c r="K51" s="217" t="s">
        <v>67</v>
      </c>
      <c r="L51" s="217"/>
      <c r="M51" s="217"/>
      <c r="N51" s="510">
        <v>43994</v>
      </c>
      <c r="O51" s="986" t="s">
        <v>728</v>
      </c>
    </row>
    <row r="52" spans="1:15" s="108" customFormat="1">
      <c r="A52" s="1445"/>
      <c r="B52" s="1440"/>
      <c r="C52" s="1462"/>
      <c r="D52" s="2407"/>
      <c r="E52" s="1766"/>
      <c r="F52" s="590"/>
      <c r="G52" s="217"/>
      <c r="H52" s="1479"/>
      <c r="I52" s="1462"/>
      <c r="J52" s="1456"/>
      <c r="K52" s="217"/>
      <c r="L52" s="217"/>
      <c r="M52" s="217"/>
      <c r="N52" s="510"/>
    </row>
    <row r="53" spans="1:15" s="108" customFormat="1">
      <c r="A53" s="1445"/>
      <c r="B53" s="1061" t="s">
        <v>799</v>
      </c>
      <c r="C53" s="1462"/>
      <c r="D53" s="2407"/>
      <c r="E53" s="1766"/>
      <c r="F53" s="590"/>
      <c r="G53" s="217"/>
      <c r="H53" s="1479"/>
      <c r="I53" s="1462"/>
      <c r="J53" s="1456"/>
      <c r="K53" s="217"/>
      <c r="L53" s="217"/>
      <c r="M53" s="217"/>
      <c r="N53" s="510"/>
    </row>
    <row r="54" spans="1:15" s="108" customFormat="1">
      <c r="A54" s="1445"/>
      <c r="B54" s="1061" t="s">
        <v>731</v>
      </c>
      <c r="C54" s="1462"/>
      <c r="D54" s="2407"/>
      <c r="E54" s="1766"/>
      <c r="F54" s="590"/>
      <c r="G54" s="217"/>
      <c r="H54" s="1479"/>
      <c r="I54" s="1462"/>
      <c r="J54" s="1456"/>
      <c r="K54" s="217"/>
      <c r="L54" s="217"/>
      <c r="M54" s="217"/>
      <c r="N54" s="510"/>
    </row>
    <row r="55" spans="1:15" s="108" customFormat="1">
      <c r="A55" s="1445"/>
      <c r="B55" s="1440"/>
      <c r="C55" s="1462"/>
      <c r="D55" s="2407"/>
      <c r="E55" s="1766"/>
      <c r="F55" s="590"/>
      <c r="G55" s="217"/>
      <c r="H55" s="1479"/>
      <c r="I55" s="1462"/>
      <c r="J55" s="1456"/>
      <c r="K55" s="217"/>
      <c r="L55" s="217"/>
      <c r="M55" s="217"/>
      <c r="N55" s="510"/>
    </row>
    <row r="56" spans="1:15" s="108" customFormat="1">
      <c r="A56" s="1649" t="s">
        <v>804</v>
      </c>
      <c r="B56" s="1445"/>
      <c r="C56" s="1463" t="s">
        <v>805</v>
      </c>
      <c r="D56" s="2407"/>
      <c r="E56" s="590"/>
      <c r="F56" s="590"/>
      <c r="G56" s="217"/>
      <c r="H56" s="1479"/>
      <c r="I56" s="217"/>
      <c r="J56" s="217"/>
      <c r="K56" s="217"/>
      <c r="L56" s="217"/>
      <c r="M56" s="217"/>
      <c r="N56" s="510"/>
      <c r="O56" s="1468"/>
    </row>
    <row r="57" spans="1:15" s="2036" customFormat="1">
      <c r="A57" s="2037">
        <v>5406035</v>
      </c>
      <c r="B57" s="2471" t="s">
        <v>786</v>
      </c>
      <c r="C57" s="2038" t="s">
        <v>806</v>
      </c>
      <c r="D57" s="2407">
        <v>8600</v>
      </c>
      <c r="E57" s="1766">
        <v>838000</v>
      </c>
      <c r="F57" s="2031">
        <v>554000</v>
      </c>
      <c r="G57" s="2032" t="s">
        <v>98</v>
      </c>
      <c r="H57" s="2033">
        <v>43999</v>
      </c>
      <c r="I57" s="2032" t="s">
        <v>807</v>
      </c>
      <c r="J57" s="2032"/>
      <c r="K57" s="217" t="s">
        <v>67</v>
      </c>
      <c r="L57" s="217"/>
      <c r="M57" s="217"/>
      <c r="N57" s="510">
        <v>44024</v>
      </c>
      <c r="O57" s="986" t="s">
        <v>728</v>
      </c>
    </row>
    <row r="58" spans="1:15" s="2036" customFormat="1">
      <c r="A58" s="2037"/>
      <c r="B58" s="2471"/>
      <c r="C58" s="2038"/>
      <c r="D58" s="2407"/>
      <c r="E58" s="1766"/>
      <c r="F58" s="2031"/>
      <c r="G58" s="2032"/>
      <c r="H58" s="2033"/>
      <c r="I58" s="2032"/>
      <c r="J58" s="2032"/>
      <c r="K58" s="2032"/>
      <c r="L58" s="2032"/>
      <c r="M58" s="2032"/>
      <c r="N58" s="2035"/>
      <c r="O58" s="1468"/>
    </row>
    <row r="59" spans="1:15" s="2036" customFormat="1">
      <c r="A59" s="2037"/>
      <c r="B59" s="1445" t="s">
        <v>808</v>
      </c>
      <c r="C59" s="2038"/>
      <c r="D59" s="2407"/>
      <c r="E59" s="1766"/>
      <c r="F59" s="2031"/>
      <c r="G59" s="2032"/>
      <c r="H59" s="2033"/>
      <c r="I59" s="2032"/>
      <c r="J59" s="2032"/>
      <c r="K59" s="2032"/>
      <c r="L59" s="2032"/>
      <c r="M59" s="2032"/>
      <c r="N59" s="2035"/>
      <c r="O59" s="1468"/>
    </row>
    <row r="60" spans="1:15" s="2036" customFormat="1">
      <c r="A60" s="2037"/>
      <c r="B60" s="1445" t="s">
        <v>731</v>
      </c>
      <c r="C60" s="2038"/>
      <c r="D60" s="2407"/>
      <c r="E60" s="1766"/>
      <c r="F60" s="2031"/>
      <c r="G60" s="2032"/>
      <c r="H60" s="2033"/>
      <c r="I60" s="2032"/>
      <c r="J60" s="2032"/>
      <c r="K60" s="2032"/>
      <c r="L60" s="2032"/>
      <c r="M60" s="2032"/>
      <c r="N60" s="2035"/>
      <c r="O60" s="1468"/>
    </row>
    <row r="61" spans="1:15" s="2036" customFormat="1">
      <c r="A61" s="2037"/>
      <c r="B61" s="2471"/>
      <c r="C61" s="2038"/>
      <c r="D61" s="2030"/>
      <c r="E61" s="2040"/>
      <c r="F61" s="2031"/>
      <c r="G61" s="2032"/>
      <c r="H61" s="2033"/>
      <c r="I61" s="2032"/>
      <c r="J61" s="2032"/>
      <c r="K61" s="2032"/>
      <c r="L61" s="2032"/>
      <c r="M61" s="2032"/>
      <c r="N61" s="2035"/>
    </row>
    <row r="62" spans="1:15" s="2036" customFormat="1">
      <c r="A62" s="2497" t="s">
        <v>809</v>
      </c>
      <c r="B62" s="2471"/>
      <c r="C62" s="1596" t="s">
        <v>810</v>
      </c>
      <c r="D62" s="2030"/>
      <c r="E62" s="2040"/>
      <c r="F62" s="2031"/>
      <c r="G62" s="2032"/>
      <c r="H62" s="2033"/>
      <c r="I62" s="2032"/>
      <c r="J62" s="2032"/>
      <c r="K62" s="2032"/>
      <c r="L62" s="2032"/>
      <c r="M62" s="2032"/>
      <c r="N62" s="2035"/>
    </row>
    <row r="63" spans="1:15" s="2036" customFormat="1">
      <c r="A63" s="2472">
        <v>5406055</v>
      </c>
      <c r="B63" s="2471" t="s">
        <v>811</v>
      </c>
      <c r="C63" s="2038" t="s">
        <v>812</v>
      </c>
      <c r="D63" s="2407">
        <v>8000</v>
      </c>
      <c r="E63" s="1766">
        <v>767000</v>
      </c>
      <c r="F63" s="2031">
        <v>502000</v>
      </c>
      <c r="G63" s="2032" t="s">
        <v>98</v>
      </c>
      <c r="H63" s="2033">
        <v>44007</v>
      </c>
      <c r="I63" s="2032" t="s">
        <v>284</v>
      </c>
      <c r="J63" s="2032"/>
      <c r="K63" s="2032" t="s">
        <v>41</v>
      </c>
      <c r="L63" s="2032"/>
      <c r="M63" s="2032"/>
      <c r="N63" s="510">
        <v>44038</v>
      </c>
      <c r="O63" s="986" t="s">
        <v>728</v>
      </c>
    </row>
    <row r="64" spans="1:15" s="2036" customFormat="1">
      <c r="A64" s="2472"/>
      <c r="B64" s="2471"/>
      <c r="C64" s="2038"/>
      <c r="D64" s="2407"/>
      <c r="E64" s="1766"/>
      <c r="F64" s="2031"/>
      <c r="G64" s="2032"/>
      <c r="H64" s="2033"/>
      <c r="I64" s="2032"/>
      <c r="J64" s="2032"/>
      <c r="K64" s="2032"/>
      <c r="L64" s="2032"/>
      <c r="M64" s="2032"/>
      <c r="N64" s="2035"/>
    </row>
    <row r="65" spans="1:15" s="2036" customFormat="1">
      <c r="A65" s="2472"/>
      <c r="B65" s="1445" t="s">
        <v>813</v>
      </c>
      <c r="C65" s="2038"/>
      <c r="D65" s="2407"/>
      <c r="E65" s="1766"/>
      <c r="F65" s="2031"/>
      <c r="G65" s="2032"/>
      <c r="H65" s="2033"/>
      <c r="I65" s="2032"/>
      <c r="J65" s="2032"/>
      <c r="K65" s="2032"/>
      <c r="L65" s="2032"/>
      <c r="M65" s="2032"/>
      <c r="N65" s="2035"/>
    </row>
    <row r="66" spans="1:15" s="2036" customFormat="1">
      <c r="A66" s="2472"/>
      <c r="B66" s="1445" t="s">
        <v>731</v>
      </c>
      <c r="C66" s="2038"/>
      <c r="D66" s="2407"/>
      <c r="E66" s="1766"/>
      <c r="F66" s="2031"/>
      <c r="G66" s="2032"/>
      <c r="H66" s="2033"/>
      <c r="I66" s="2032"/>
      <c r="J66" s="2032"/>
      <c r="K66" s="2032"/>
      <c r="L66" s="2032"/>
      <c r="M66" s="2032"/>
      <c r="N66" s="2035"/>
    </row>
    <row r="67" spans="1:15" s="2036" customFormat="1">
      <c r="A67" s="2472"/>
      <c r="B67" s="2471"/>
      <c r="C67" s="2038"/>
      <c r="D67" s="2407"/>
      <c r="E67" s="1766"/>
      <c r="F67" s="2031"/>
      <c r="G67" s="2032"/>
      <c r="H67" s="2033"/>
      <c r="I67" s="2032"/>
      <c r="J67" s="2032"/>
      <c r="K67" s="2032"/>
      <c r="L67" s="2032"/>
      <c r="M67" s="2032"/>
      <c r="N67" s="2035"/>
    </row>
    <row r="68" spans="1:15" s="2036" customFormat="1">
      <c r="A68" s="2497" t="s">
        <v>814</v>
      </c>
      <c r="B68" s="2471"/>
      <c r="C68" s="1596" t="s">
        <v>815</v>
      </c>
      <c r="D68" s="2030"/>
      <c r="E68" s="2040"/>
      <c r="F68" s="2031"/>
      <c r="G68" s="2032"/>
      <c r="H68" s="2033"/>
      <c r="I68" s="2032"/>
      <c r="J68" s="2032"/>
      <c r="K68" s="2032"/>
      <c r="L68" s="2032"/>
      <c r="M68" s="2032"/>
      <c r="N68" s="2035"/>
    </row>
    <row r="69" spans="1:15" s="2036" customFormat="1">
      <c r="A69" s="2037">
        <v>5407013</v>
      </c>
      <c r="B69" s="2471" t="s">
        <v>786</v>
      </c>
      <c r="C69" s="2038" t="s">
        <v>816</v>
      </c>
      <c r="D69" s="2407">
        <v>6800</v>
      </c>
      <c r="E69" s="1766">
        <v>649000</v>
      </c>
      <c r="F69" s="2031">
        <v>515000</v>
      </c>
      <c r="G69" s="2032" t="s">
        <v>110</v>
      </c>
      <c r="H69" s="2033">
        <v>44014</v>
      </c>
      <c r="I69" s="2032" t="s">
        <v>523</v>
      </c>
      <c r="J69" s="2032"/>
      <c r="K69" s="2032" t="s">
        <v>67</v>
      </c>
      <c r="L69" s="2032" t="s">
        <v>449</v>
      </c>
      <c r="M69" s="2032"/>
      <c r="N69" s="510">
        <v>44068</v>
      </c>
      <c r="O69" s="986" t="s">
        <v>728</v>
      </c>
    </row>
    <row r="70" spans="1:15" s="2036" customFormat="1">
      <c r="A70" s="2037"/>
      <c r="B70" s="2471"/>
      <c r="C70" s="2038"/>
      <c r="D70" s="2407"/>
      <c r="E70" s="1766"/>
      <c r="F70" s="2031"/>
      <c r="G70" s="2032"/>
      <c r="H70" s="2033"/>
      <c r="I70" s="2032"/>
      <c r="J70" s="2032"/>
      <c r="K70" s="2032"/>
      <c r="L70" s="2032"/>
      <c r="M70" s="2032"/>
      <c r="N70" s="2035"/>
    </row>
    <row r="71" spans="1:15" s="2036" customFormat="1">
      <c r="A71" s="2037"/>
      <c r="B71" s="1445" t="s">
        <v>817</v>
      </c>
      <c r="C71" s="2038"/>
      <c r="D71" s="2407"/>
      <c r="E71" s="1766"/>
      <c r="F71" s="2031"/>
      <c r="G71" s="2032"/>
      <c r="H71" s="2033"/>
      <c r="I71" s="2032"/>
      <c r="J71" s="2032"/>
      <c r="K71" s="2032"/>
      <c r="L71" s="2032"/>
      <c r="M71" s="2032"/>
      <c r="N71" s="2035"/>
    </row>
    <row r="72" spans="1:15" s="2036" customFormat="1">
      <c r="A72" s="2037"/>
      <c r="B72" s="1445" t="s">
        <v>731</v>
      </c>
      <c r="C72" s="2038"/>
      <c r="D72" s="2407"/>
      <c r="E72" s="1766"/>
      <c r="F72" s="2031"/>
      <c r="G72" s="2032"/>
      <c r="H72" s="2033"/>
      <c r="I72" s="2032"/>
      <c r="J72" s="2032"/>
      <c r="K72" s="2032"/>
      <c r="L72" s="2032"/>
      <c r="M72" s="2032"/>
      <c r="N72" s="2035"/>
    </row>
    <row r="73" spans="1:15" s="2036" customFormat="1">
      <c r="A73" s="2037"/>
      <c r="B73" s="2471"/>
      <c r="C73" s="2038"/>
      <c r="D73" s="2030"/>
      <c r="E73" s="2040"/>
      <c r="F73" s="2031"/>
      <c r="G73" s="2032"/>
      <c r="H73" s="2033"/>
      <c r="I73" s="2032"/>
      <c r="J73" s="2032"/>
      <c r="K73" s="2032"/>
      <c r="L73" s="2032"/>
      <c r="M73" s="2032"/>
      <c r="N73" s="2035"/>
    </row>
    <row r="74" spans="1:15" s="2036" customFormat="1">
      <c r="A74" s="2400" t="s">
        <v>818</v>
      </c>
      <c r="B74" s="2471"/>
      <c r="C74" s="2379" t="s">
        <v>819</v>
      </c>
      <c r="D74" s="2030"/>
      <c r="E74" s="2040"/>
      <c r="F74" s="2031"/>
      <c r="G74" s="2032"/>
      <c r="H74" s="2033"/>
      <c r="I74" s="2032"/>
      <c r="J74" s="2032"/>
      <c r="K74" s="2032"/>
      <c r="L74" s="2032"/>
      <c r="M74" s="2032"/>
      <c r="N74" s="2035"/>
    </row>
    <row r="75" spans="1:15" s="2036" customFormat="1">
      <c r="A75" s="2037">
        <v>5407058</v>
      </c>
      <c r="B75" s="2471" t="s">
        <v>796</v>
      </c>
      <c r="C75" s="2038" t="s">
        <v>820</v>
      </c>
      <c r="D75" s="2407">
        <v>8200</v>
      </c>
      <c r="E75" s="1766">
        <v>794000</v>
      </c>
      <c r="F75" s="2031">
        <v>560000</v>
      </c>
      <c r="G75" s="2032" t="s">
        <v>98</v>
      </c>
      <c r="H75" s="2033">
        <v>44041</v>
      </c>
      <c r="I75" s="2032" t="s">
        <v>821</v>
      </c>
      <c r="J75" s="2032"/>
      <c r="K75" s="2032" t="s">
        <v>798</v>
      </c>
      <c r="L75" s="2070" t="s">
        <v>449</v>
      </c>
      <c r="M75" s="2032"/>
      <c r="N75" s="2035">
        <v>44084</v>
      </c>
      <c r="O75" s="986" t="s">
        <v>728</v>
      </c>
    </row>
    <row r="76" spans="1:15" s="2036" customFormat="1">
      <c r="A76" s="2037"/>
      <c r="B76" s="2471"/>
      <c r="C76" s="2038"/>
      <c r="D76" s="2030"/>
      <c r="E76" s="2040"/>
      <c r="F76" s="2031"/>
      <c r="G76" s="2032"/>
      <c r="H76" s="2033"/>
      <c r="I76" s="2032"/>
      <c r="J76" s="2032"/>
      <c r="K76" s="2032"/>
      <c r="L76" s="2032"/>
      <c r="M76" s="2032"/>
      <c r="N76" s="2035"/>
    </row>
    <row r="77" spans="1:15" s="2036" customFormat="1">
      <c r="A77" s="2037"/>
      <c r="B77" s="1445" t="s">
        <v>822</v>
      </c>
      <c r="C77" s="2038"/>
      <c r="D77" s="2030"/>
      <c r="E77" s="2040"/>
      <c r="F77" s="2031"/>
      <c r="G77" s="2032"/>
      <c r="H77" s="2033"/>
      <c r="I77" s="2032"/>
      <c r="J77" s="2032"/>
      <c r="K77" s="2032"/>
      <c r="L77" s="2032"/>
      <c r="M77" s="2032"/>
      <c r="N77" s="2035"/>
    </row>
    <row r="78" spans="1:15" s="2036" customFormat="1">
      <c r="A78" s="2037"/>
      <c r="B78" s="1445" t="s">
        <v>731</v>
      </c>
      <c r="C78" s="2038"/>
      <c r="D78" s="2030"/>
      <c r="E78" s="2040"/>
      <c r="F78" s="2031"/>
      <c r="G78" s="2032"/>
      <c r="H78" s="2033"/>
      <c r="I78" s="2032"/>
      <c r="J78" s="2032"/>
      <c r="K78" s="2032"/>
      <c r="L78" s="2032"/>
      <c r="M78" s="2032"/>
      <c r="N78" s="2035"/>
    </row>
    <row r="79" spans="1:15" s="2036" customFormat="1">
      <c r="A79" s="2037"/>
      <c r="B79" s="2471"/>
      <c r="C79" s="2038"/>
      <c r="D79" s="2030"/>
      <c r="E79" s="2040"/>
      <c r="F79" s="2031"/>
      <c r="G79" s="2032"/>
      <c r="H79" s="2033"/>
      <c r="I79" s="2032"/>
      <c r="J79" s="2032"/>
      <c r="K79" s="2032"/>
      <c r="L79" s="2032"/>
      <c r="M79" s="2032"/>
      <c r="N79" s="2035"/>
    </row>
    <row r="80" spans="1:15" s="2036" customFormat="1">
      <c r="A80" s="2037"/>
      <c r="B80" s="2471"/>
      <c r="C80" s="2038"/>
      <c r="D80" s="2030"/>
      <c r="E80" s="2040"/>
      <c r="F80" s="2031"/>
      <c r="G80" s="2032"/>
      <c r="H80" s="2033"/>
      <c r="I80" s="2032"/>
      <c r="J80" s="2032"/>
      <c r="K80" s="2032"/>
      <c r="L80" s="2032"/>
      <c r="M80" s="2032"/>
      <c r="N80" s="2035"/>
    </row>
    <row r="81" spans="1:15" s="2036" customFormat="1">
      <c r="A81" s="2400" t="s">
        <v>818</v>
      </c>
      <c r="B81" s="2471"/>
      <c r="C81" s="2379" t="s">
        <v>823</v>
      </c>
      <c r="D81" s="2030"/>
      <c r="E81" s="2040"/>
      <c r="F81" s="2031"/>
      <c r="G81" s="2032"/>
      <c r="H81" s="2033"/>
      <c r="I81" s="2032"/>
      <c r="J81" s="2032"/>
      <c r="K81" s="2032"/>
      <c r="L81" s="2032"/>
      <c r="M81" s="2032"/>
      <c r="N81" s="2035"/>
    </row>
    <row r="82" spans="1:15" s="2036" customFormat="1">
      <c r="A82" s="2037">
        <v>5407068</v>
      </c>
      <c r="B82" s="2471" t="s">
        <v>824</v>
      </c>
      <c r="C82" s="2038" t="s">
        <v>825</v>
      </c>
      <c r="D82" s="2407">
        <v>7000</v>
      </c>
      <c r="E82" s="1766">
        <v>665000</v>
      </c>
      <c r="F82" s="2031">
        <v>475000</v>
      </c>
      <c r="G82" s="2032" t="s">
        <v>98</v>
      </c>
      <c r="H82" s="2033">
        <v>44043</v>
      </c>
      <c r="I82" s="2032" t="s">
        <v>359</v>
      </c>
      <c r="J82" s="2032"/>
      <c r="K82" s="2032" t="s">
        <v>798</v>
      </c>
      <c r="L82" s="2032" t="s">
        <v>449</v>
      </c>
      <c r="M82" s="2032" t="s">
        <v>449</v>
      </c>
      <c r="N82" s="2035">
        <v>44084</v>
      </c>
      <c r="O82" s="986" t="s">
        <v>728</v>
      </c>
    </row>
    <row r="83" spans="1:15" s="2036" customFormat="1">
      <c r="A83" s="2037"/>
      <c r="B83" s="2471"/>
      <c r="C83" s="2038"/>
      <c r="D83" s="2030"/>
      <c r="E83" s="2040"/>
      <c r="F83" s="2031"/>
      <c r="G83" s="2032"/>
      <c r="H83" s="2033"/>
      <c r="I83" s="2032"/>
      <c r="J83" s="2032"/>
      <c r="K83" s="2032"/>
      <c r="L83" s="2032"/>
      <c r="M83" s="2032"/>
      <c r="N83" s="2035"/>
    </row>
    <row r="84" spans="1:15" s="2036" customFormat="1">
      <c r="A84" s="2037"/>
      <c r="B84" s="1445" t="s">
        <v>822</v>
      </c>
      <c r="C84" s="2038"/>
      <c r="D84" s="2030"/>
      <c r="E84" s="2040"/>
      <c r="F84" s="2031"/>
      <c r="G84" s="2032"/>
      <c r="H84" s="2033"/>
      <c r="I84" s="2032"/>
      <c r="J84" s="2032"/>
      <c r="K84" s="2032"/>
      <c r="L84" s="2032"/>
      <c r="M84" s="2032"/>
      <c r="N84" s="2035"/>
    </row>
    <row r="85" spans="1:15" s="2036" customFormat="1">
      <c r="A85" s="2037"/>
      <c r="B85" s="1445" t="s">
        <v>731</v>
      </c>
      <c r="C85" s="2038"/>
      <c r="D85" s="2030"/>
      <c r="E85" s="2040"/>
      <c r="F85" s="2031"/>
      <c r="G85" s="2032"/>
      <c r="H85" s="2033"/>
      <c r="I85" s="2032"/>
      <c r="J85" s="2032"/>
      <c r="K85" s="2032"/>
      <c r="L85" s="2032"/>
      <c r="M85" s="2032"/>
      <c r="N85" s="2035"/>
    </row>
    <row r="86" spans="1:15" s="2036" customFormat="1">
      <c r="A86" s="2037"/>
      <c r="B86" s="1445"/>
      <c r="C86" s="2038"/>
      <c r="D86" s="2030"/>
      <c r="E86" s="2040"/>
      <c r="F86" s="2031"/>
      <c r="G86" s="2032"/>
      <c r="H86" s="2033"/>
      <c r="I86" s="2032"/>
      <c r="J86" s="2032"/>
      <c r="K86" s="2032"/>
      <c r="L86" s="2032"/>
      <c r="M86" s="2032"/>
      <c r="N86" s="2035"/>
    </row>
    <row r="87" spans="1:15" s="2036" customFormat="1">
      <c r="A87" s="2400" t="s">
        <v>826</v>
      </c>
      <c r="B87" s="2471"/>
      <c r="C87" s="2379" t="s">
        <v>827</v>
      </c>
      <c r="D87" s="2030"/>
      <c r="E87" s="2040"/>
      <c r="F87" s="2031"/>
      <c r="G87" s="2032"/>
      <c r="H87" s="2033"/>
      <c r="I87" s="2032"/>
      <c r="J87" s="2032"/>
      <c r="K87" s="2032"/>
      <c r="L87" s="2032"/>
      <c r="M87" s="2032"/>
      <c r="N87" s="2035"/>
    </row>
    <row r="88" spans="1:15" s="2036" customFormat="1">
      <c r="A88" s="2037">
        <v>5409013</v>
      </c>
      <c r="B88" s="2471" t="s">
        <v>828</v>
      </c>
      <c r="C88" s="2038" t="s">
        <v>829</v>
      </c>
      <c r="D88" s="2407">
        <v>8000</v>
      </c>
      <c r="E88" s="1766">
        <v>745000</v>
      </c>
      <c r="F88" s="2031">
        <v>440000</v>
      </c>
      <c r="G88" s="2032" t="s">
        <v>98</v>
      </c>
      <c r="H88" s="2033">
        <v>44079</v>
      </c>
      <c r="I88" s="2032" t="s">
        <v>448</v>
      </c>
      <c r="J88" s="2174" t="s">
        <v>449</v>
      </c>
      <c r="K88" s="2032" t="s">
        <v>798</v>
      </c>
      <c r="L88" s="2070" t="s">
        <v>449</v>
      </c>
      <c r="M88" s="2032"/>
      <c r="N88" s="2035">
        <v>44154</v>
      </c>
      <c r="O88" s="986" t="s">
        <v>728</v>
      </c>
    </row>
    <row r="89" spans="1:15" s="2036" customFormat="1">
      <c r="A89" s="2037"/>
      <c r="B89" s="2471"/>
      <c r="C89" s="2038"/>
      <c r="D89" s="2407"/>
      <c r="E89" s="1766"/>
      <c r="F89" s="2031"/>
      <c r="G89" s="2032"/>
      <c r="H89" s="2033"/>
      <c r="I89" s="2032"/>
      <c r="J89" s="2070"/>
      <c r="K89" s="2070"/>
      <c r="L89" s="2070"/>
      <c r="M89" s="2070"/>
      <c r="N89" s="2035"/>
    </row>
    <row r="90" spans="1:15" s="2036" customFormat="1">
      <c r="A90" s="2037"/>
      <c r="B90" s="1445" t="s">
        <v>830</v>
      </c>
      <c r="C90" s="2038"/>
      <c r="D90" s="2407"/>
      <c r="E90" s="1766"/>
      <c r="F90" s="2031"/>
      <c r="G90" s="2032"/>
      <c r="H90" s="2033"/>
      <c r="I90" s="2032"/>
      <c r="J90" s="2070"/>
      <c r="K90" s="2070"/>
      <c r="L90" s="2070"/>
      <c r="M90" s="2070"/>
      <c r="N90" s="2035"/>
    </row>
    <row r="91" spans="1:15" s="2036" customFormat="1">
      <c r="A91" s="2037"/>
      <c r="B91" s="1445" t="s">
        <v>731</v>
      </c>
      <c r="C91" s="2038"/>
      <c r="D91" s="2407"/>
      <c r="E91" s="1766"/>
      <c r="F91" s="2031"/>
      <c r="G91" s="2032"/>
      <c r="H91" s="2033"/>
      <c r="I91" s="2032"/>
      <c r="J91" s="2070"/>
      <c r="K91" s="2070"/>
      <c r="L91" s="2070"/>
      <c r="M91" s="2070"/>
      <c r="N91" s="2035"/>
    </row>
    <row r="92" spans="1:15" s="2036" customFormat="1">
      <c r="A92" s="2037"/>
      <c r="B92" s="1803"/>
      <c r="C92" s="2038"/>
      <c r="D92" s="2030"/>
      <c r="E92" s="1766"/>
      <c r="F92" s="2031"/>
      <c r="G92" s="2032"/>
      <c r="H92" s="2033"/>
      <c r="I92" s="2032"/>
      <c r="J92" s="2070"/>
      <c r="K92" s="2070"/>
      <c r="L92" s="2070"/>
      <c r="M92" s="2070"/>
      <c r="N92" s="2035"/>
    </row>
    <row r="93" spans="1:15" s="2036" customFormat="1">
      <c r="A93" s="2037"/>
      <c r="B93" s="1803"/>
      <c r="C93" s="2038"/>
      <c r="D93" s="2030"/>
      <c r="E93" s="1766"/>
      <c r="F93" s="2031"/>
      <c r="G93" s="2032"/>
      <c r="H93" s="2033"/>
      <c r="I93" s="2032"/>
      <c r="J93" s="2032"/>
      <c r="K93" s="2032"/>
      <c r="L93" s="2032"/>
      <c r="M93" s="2032"/>
      <c r="N93" s="2035"/>
    </row>
    <row r="94" spans="1:15" s="2036" customFormat="1">
      <c r="A94" s="2400" t="s">
        <v>831</v>
      </c>
      <c r="B94" s="1803"/>
      <c r="C94" s="2379" t="s">
        <v>832</v>
      </c>
      <c r="D94" s="2030"/>
      <c r="E94" s="1766"/>
      <c r="F94" s="2031"/>
      <c r="G94" s="2032"/>
      <c r="H94" s="2033"/>
      <c r="I94" s="2032"/>
      <c r="J94" s="2032"/>
      <c r="K94" s="2032"/>
      <c r="L94" s="2032"/>
      <c r="M94" s="2032"/>
      <c r="N94" s="2035"/>
    </row>
    <row r="95" spans="1:15" s="2036" customFormat="1">
      <c r="A95" s="2536">
        <v>5409051</v>
      </c>
      <c r="B95" s="1803" t="s">
        <v>811</v>
      </c>
      <c r="C95" s="2038" t="s">
        <v>833</v>
      </c>
      <c r="D95" s="2407">
        <v>8300</v>
      </c>
      <c r="E95" s="1766">
        <v>780000</v>
      </c>
      <c r="F95" s="2031">
        <v>622000</v>
      </c>
      <c r="G95" s="2032" t="s">
        <v>98</v>
      </c>
      <c r="H95" s="2033">
        <v>44096</v>
      </c>
      <c r="I95" s="2032" t="s">
        <v>402</v>
      </c>
      <c r="J95" s="2174" t="s">
        <v>449</v>
      </c>
      <c r="K95" s="2032" t="s">
        <v>67</v>
      </c>
      <c r="L95" s="2032" t="s">
        <v>449</v>
      </c>
      <c r="M95" s="2032" t="s">
        <v>449</v>
      </c>
      <c r="N95" s="2035">
        <v>44130</v>
      </c>
      <c r="O95" s="986" t="s">
        <v>728</v>
      </c>
    </row>
    <row r="96" spans="1:15" s="2036" customFormat="1">
      <c r="A96" s="2536"/>
      <c r="B96" s="1803"/>
      <c r="C96" s="2038"/>
      <c r="D96" s="2407"/>
      <c r="E96" s="1766"/>
      <c r="F96" s="2031"/>
      <c r="G96" s="2032"/>
      <c r="H96" s="2033"/>
      <c r="I96" s="2032"/>
      <c r="J96" s="2070"/>
      <c r="K96" s="2032"/>
      <c r="L96" s="2032"/>
      <c r="M96" s="2032"/>
      <c r="N96" s="2035"/>
    </row>
    <row r="97" spans="1:15" s="2036" customFormat="1">
      <c r="A97" s="2536"/>
      <c r="B97" s="1445" t="s">
        <v>834</v>
      </c>
      <c r="C97" s="2038"/>
      <c r="D97" s="2407"/>
      <c r="E97" s="1766"/>
      <c r="F97" s="2031"/>
      <c r="G97" s="2032"/>
      <c r="H97" s="2033"/>
      <c r="I97" s="2032"/>
      <c r="J97" s="2070"/>
      <c r="K97" s="2032"/>
      <c r="L97" s="2032"/>
      <c r="M97" s="2032"/>
      <c r="N97" s="2035"/>
    </row>
    <row r="98" spans="1:15" s="2036" customFormat="1">
      <c r="A98" s="2536"/>
      <c r="B98" s="1445" t="s">
        <v>731</v>
      </c>
      <c r="C98" s="2038"/>
      <c r="D98" s="2407"/>
      <c r="E98" s="1766"/>
      <c r="F98" s="2031"/>
      <c r="G98" s="2032"/>
      <c r="H98" s="2033"/>
      <c r="I98" s="2032"/>
      <c r="J98" s="2070"/>
      <c r="K98" s="2032"/>
      <c r="L98" s="2032"/>
      <c r="M98" s="2032"/>
      <c r="N98" s="2035"/>
    </row>
    <row r="99" spans="1:15" s="2036" customFormat="1">
      <c r="A99" s="2536"/>
      <c r="B99" s="1803"/>
      <c r="C99" s="2038"/>
      <c r="D99" s="2407"/>
      <c r="E99" s="1766"/>
      <c r="F99" s="2031"/>
      <c r="G99" s="2032"/>
      <c r="H99" s="2033"/>
      <c r="I99" s="2032"/>
      <c r="J99" s="2070"/>
      <c r="K99" s="2032"/>
      <c r="L99" s="2032"/>
      <c r="M99" s="2032"/>
      <c r="N99" s="2035"/>
    </row>
    <row r="100" spans="1:15" s="2036" customFormat="1">
      <c r="A100" s="2400" t="s">
        <v>835</v>
      </c>
      <c r="B100" s="1803"/>
      <c r="C100" s="2038"/>
      <c r="D100" s="2407"/>
      <c r="E100" s="1766"/>
      <c r="F100" s="2031"/>
      <c r="G100" s="2032"/>
      <c r="H100" s="2033"/>
      <c r="I100" s="2032"/>
      <c r="J100" s="2070"/>
      <c r="K100" s="2032"/>
      <c r="L100" s="2032"/>
      <c r="M100" s="2032"/>
      <c r="N100" s="2035"/>
    </row>
    <row r="101" spans="1:15" s="2036" customFormat="1">
      <c r="A101" s="2536">
        <v>5410001</v>
      </c>
      <c r="B101" s="1803" t="s">
        <v>786</v>
      </c>
      <c r="C101" s="2039" t="s">
        <v>836</v>
      </c>
      <c r="D101" s="2407">
        <v>8000</v>
      </c>
      <c r="E101" s="1766">
        <v>748000</v>
      </c>
      <c r="F101" s="2031">
        <v>572000</v>
      </c>
      <c r="G101" s="2032" t="s">
        <v>98</v>
      </c>
      <c r="H101" s="2033">
        <v>44105</v>
      </c>
      <c r="I101" s="2032" t="s">
        <v>487</v>
      </c>
      <c r="J101" s="2032"/>
      <c r="K101" s="2032" t="s">
        <v>67</v>
      </c>
      <c r="L101" s="2032" t="s">
        <v>449</v>
      </c>
      <c r="M101" s="2032" t="s">
        <v>449</v>
      </c>
      <c r="N101" s="2035">
        <v>44152</v>
      </c>
      <c r="O101" s="986" t="s">
        <v>728</v>
      </c>
    </row>
    <row r="102" spans="1:15" s="2036" customFormat="1">
      <c r="A102" s="2037">
        <v>5410007</v>
      </c>
      <c r="B102" s="1803" t="s">
        <v>828</v>
      </c>
      <c r="C102" s="2039" t="s">
        <v>837</v>
      </c>
      <c r="D102" s="2407">
        <v>7500</v>
      </c>
      <c r="E102" s="1766">
        <v>696000</v>
      </c>
      <c r="F102" s="2031">
        <v>514000</v>
      </c>
      <c r="G102" s="2032" t="s">
        <v>98</v>
      </c>
      <c r="H102" s="2033">
        <v>44106</v>
      </c>
      <c r="I102" s="2032" t="s">
        <v>782</v>
      </c>
      <c r="J102" s="2032"/>
      <c r="K102" s="2032" t="s">
        <v>67</v>
      </c>
      <c r="L102" s="2032" t="s">
        <v>449</v>
      </c>
      <c r="M102" s="2032"/>
      <c r="N102" s="2035">
        <v>44152</v>
      </c>
      <c r="O102" s="986" t="s">
        <v>728</v>
      </c>
    </row>
    <row r="103" spans="1:15" s="2036" customFormat="1">
      <c r="A103" s="2037"/>
      <c r="B103" s="2639" t="s">
        <v>838</v>
      </c>
      <c r="C103" s="2039"/>
      <c r="D103" s="2407"/>
      <c r="E103" s="1766"/>
      <c r="F103" s="2031"/>
      <c r="G103" s="2032"/>
      <c r="H103" s="2033"/>
      <c r="I103" s="2032"/>
      <c r="J103" s="2032"/>
      <c r="K103" s="2032"/>
      <c r="L103" s="2032"/>
      <c r="M103" s="2032"/>
      <c r="N103" s="2035"/>
      <c r="O103" s="1468"/>
    </row>
    <row r="104" spans="1:15" s="2036" customFormat="1">
      <c r="A104" s="2037"/>
      <c r="B104" s="1803" t="s">
        <v>839</v>
      </c>
      <c r="C104" s="2039" t="s">
        <v>840</v>
      </c>
      <c r="D104" s="2640">
        <v>0</v>
      </c>
      <c r="E104" s="1766">
        <v>2717</v>
      </c>
      <c r="F104" s="2031"/>
      <c r="G104" s="2032"/>
      <c r="H104" s="2033"/>
      <c r="I104" s="2032"/>
      <c r="J104" s="2032"/>
      <c r="K104" s="2032"/>
      <c r="L104" s="2032"/>
      <c r="M104" s="2032"/>
      <c r="N104" s="2035"/>
      <c r="O104" s="1468"/>
    </row>
    <row r="105" spans="1:15" s="2036" customFormat="1">
      <c r="A105" s="2536"/>
      <c r="B105" s="1803" t="s">
        <v>841</v>
      </c>
      <c r="C105" s="2038"/>
      <c r="D105" s="2640">
        <v>0</v>
      </c>
      <c r="E105" s="1766">
        <v>4398</v>
      </c>
      <c r="F105" s="2031"/>
      <c r="G105" s="2032"/>
      <c r="H105" s="2033"/>
      <c r="I105" s="2032"/>
      <c r="J105" s="2032"/>
      <c r="K105" s="2032"/>
      <c r="L105" s="2032"/>
      <c r="M105" s="2032"/>
      <c r="N105" s="2035"/>
    </row>
    <row r="106" spans="1:15" s="2036" customFormat="1">
      <c r="A106" s="2536"/>
      <c r="B106" s="1445" t="s">
        <v>842</v>
      </c>
      <c r="C106" s="2038"/>
      <c r="D106" s="2640"/>
      <c r="E106" s="1766"/>
      <c r="F106" s="2031"/>
      <c r="G106" s="2032"/>
      <c r="H106" s="2033"/>
      <c r="I106" s="2032"/>
      <c r="J106" s="2032"/>
      <c r="K106" s="2032"/>
      <c r="L106" s="2032"/>
      <c r="M106" s="2032"/>
      <c r="N106" s="2035"/>
    </row>
    <row r="107" spans="1:15" s="2036" customFormat="1">
      <c r="A107" s="2536"/>
      <c r="B107" s="1803"/>
      <c r="C107" s="2038"/>
      <c r="D107" s="2068"/>
      <c r="E107" s="2040"/>
      <c r="F107" s="2031"/>
      <c r="G107" s="2032"/>
      <c r="H107" s="2033"/>
      <c r="I107" s="2032"/>
      <c r="J107" s="2032"/>
      <c r="K107" s="2032"/>
      <c r="L107" s="2032"/>
      <c r="M107" s="2032"/>
      <c r="N107" s="2035"/>
    </row>
    <row r="108" spans="1:15" s="2036" customFormat="1">
      <c r="A108" s="2536"/>
      <c r="B108" s="1445" t="s">
        <v>830</v>
      </c>
      <c r="C108" s="2038"/>
      <c r="D108" s="2030"/>
      <c r="E108" s="2040"/>
      <c r="F108" s="2031"/>
      <c r="G108" s="2032"/>
      <c r="H108" s="2033"/>
      <c r="I108" s="2032"/>
      <c r="J108" s="2032"/>
      <c r="K108" s="2032"/>
      <c r="L108" s="2032"/>
      <c r="M108" s="2032"/>
      <c r="N108" s="2035"/>
    </row>
    <row r="109" spans="1:15" s="2036" customFormat="1">
      <c r="A109" s="2536"/>
      <c r="B109" s="1445" t="s">
        <v>731</v>
      </c>
      <c r="C109" s="2038"/>
      <c r="D109" s="2030"/>
      <c r="E109" s="2040"/>
      <c r="F109" s="2031"/>
      <c r="G109" s="2032"/>
      <c r="H109" s="2033"/>
      <c r="I109" s="2032"/>
      <c r="J109" s="2032"/>
      <c r="K109" s="2032"/>
      <c r="L109" s="2032"/>
      <c r="M109" s="2032"/>
      <c r="N109" s="2035"/>
    </row>
    <row r="110" spans="1:15" s="2036" customFormat="1">
      <c r="A110" s="2037"/>
      <c r="B110" s="1803"/>
      <c r="C110" s="2038"/>
      <c r="D110" s="2030"/>
      <c r="E110" s="2040"/>
      <c r="F110" s="2031"/>
      <c r="G110" s="2032"/>
      <c r="H110" s="2033"/>
      <c r="I110" s="2032"/>
      <c r="J110" s="2032"/>
      <c r="K110" s="2032"/>
      <c r="L110" s="2032"/>
      <c r="M110" s="2032"/>
      <c r="N110" s="2035"/>
    </row>
    <row r="111" spans="1:15" s="2036" customFormat="1">
      <c r="A111" s="2400" t="s">
        <v>734</v>
      </c>
      <c r="B111" s="1803"/>
      <c r="C111" s="2379" t="s">
        <v>843</v>
      </c>
      <c r="D111" s="2030"/>
      <c r="E111" s="2040"/>
      <c r="F111" s="2031"/>
      <c r="G111" s="2032"/>
      <c r="H111" s="2033"/>
      <c r="I111" s="2032"/>
      <c r="J111" s="2032"/>
      <c r="K111" s="2032"/>
      <c r="L111" s="2032"/>
      <c r="M111" s="2032"/>
      <c r="N111" s="2035"/>
    </row>
    <row r="112" spans="1:15" s="2036" customFormat="1">
      <c r="A112" s="2536">
        <v>5411026</v>
      </c>
      <c r="B112" s="1803" t="s">
        <v>802</v>
      </c>
      <c r="C112" s="2039" t="s">
        <v>844</v>
      </c>
      <c r="D112" s="2407">
        <v>8600</v>
      </c>
      <c r="E112" s="1766">
        <v>760000</v>
      </c>
      <c r="F112" s="2031">
        <v>655000</v>
      </c>
      <c r="G112" s="2032" t="s">
        <v>98</v>
      </c>
      <c r="H112" s="2033">
        <v>44148</v>
      </c>
      <c r="I112" s="2032" t="s">
        <v>262</v>
      </c>
      <c r="J112" s="2032"/>
      <c r="K112" s="2032" t="s">
        <v>67</v>
      </c>
      <c r="L112" s="2032" t="s">
        <v>449</v>
      </c>
      <c r="M112" s="2032"/>
      <c r="N112" s="2073">
        <v>44180</v>
      </c>
      <c r="O112" s="986" t="s">
        <v>728</v>
      </c>
    </row>
    <row r="113" spans="1:15" s="2036" customFormat="1">
      <c r="A113" s="2536"/>
      <c r="B113" s="1803"/>
      <c r="C113" s="2039"/>
      <c r="D113" s="2407"/>
      <c r="E113" s="1766"/>
      <c r="F113" s="2031"/>
      <c r="G113" s="2032"/>
      <c r="H113" s="2033"/>
      <c r="I113" s="2032"/>
      <c r="J113" s="2032"/>
      <c r="K113" s="2032"/>
      <c r="L113" s="2032"/>
      <c r="M113" s="2032"/>
      <c r="N113" s="2073"/>
      <c r="O113" s="1468"/>
    </row>
    <row r="114" spans="1:15" s="2036" customFormat="1">
      <c r="A114" s="2536"/>
      <c r="B114" s="1445" t="s">
        <v>845</v>
      </c>
      <c r="C114" s="2039"/>
      <c r="D114" s="2407"/>
      <c r="E114" s="1766"/>
      <c r="F114" s="2031"/>
      <c r="G114" s="2032"/>
      <c r="H114" s="2033"/>
      <c r="I114" s="2032"/>
      <c r="J114" s="2032"/>
      <c r="K114" s="2032"/>
      <c r="L114" s="2032"/>
      <c r="M114" s="2032"/>
      <c r="N114" s="2073"/>
      <c r="O114" s="1468"/>
    </row>
    <row r="115" spans="1:15" s="2036" customFormat="1">
      <c r="A115" s="2536"/>
      <c r="B115" s="1445" t="s">
        <v>375</v>
      </c>
      <c r="C115" s="2039"/>
      <c r="D115" s="2407"/>
      <c r="E115" s="1766"/>
      <c r="F115" s="2031"/>
      <c r="G115" s="2032"/>
      <c r="H115" s="2033"/>
      <c r="I115" s="2032"/>
      <c r="J115" s="2032"/>
      <c r="K115" s="2032"/>
      <c r="L115" s="2032"/>
      <c r="M115" s="2032"/>
      <c r="N115" s="2073"/>
      <c r="O115" s="1468"/>
    </row>
    <row r="116" spans="1:15" s="2036" customFormat="1">
      <c r="A116" s="2536"/>
      <c r="B116" s="1803"/>
      <c r="C116" s="2039"/>
      <c r="D116" s="2407"/>
      <c r="E116" s="1766"/>
      <c r="F116" s="2031"/>
      <c r="G116" s="2032"/>
      <c r="H116" s="2033"/>
      <c r="I116" s="2032"/>
      <c r="J116" s="2032"/>
      <c r="K116" s="2032"/>
      <c r="L116" s="2032"/>
      <c r="M116" s="2032"/>
      <c r="N116" s="2073"/>
      <c r="O116" s="1468"/>
    </row>
    <row r="117" spans="1:15" s="2036" customFormat="1">
      <c r="A117" s="2536"/>
      <c r="B117" s="1803"/>
      <c r="C117" s="2039"/>
      <c r="D117" s="2030"/>
      <c r="E117" s="2040"/>
      <c r="F117" s="2031"/>
      <c r="G117" s="2032"/>
      <c r="H117" s="2033"/>
      <c r="I117" s="2032"/>
      <c r="J117" s="2032"/>
      <c r="K117" s="2032"/>
      <c r="L117" s="2032"/>
      <c r="M117" s="2032"/>
      <c r="N117" s="2035"/>
    </row>
    <row r="118" spans="1:15" s="2036" customFormat="1">
      <c r="A118" s="2400" t="s">
        <v>846</v>
      </c>
      <c r="B118" s="1803"/>
      <c r="C118" s="1596" t="s">
        <v>847</v>
      </c>
      <c r="D118" s="2030"/>
      <c r="E118" s="2040"/>
      <c r="F118" s="2031"/>
      <c r="G118" s="2032"/>
      <c r="H118" s="2033"/>
      <c r="I118" s="2032"/>
      <c r="J118" s="2032"/>
      <c r="K118" s="2032"/>
      <c r="L118" s="2032"/>
      <c r="M118" s="2032"/>
      <c r="N118" s="2035"/>
    </row>
    <row r="119" spans="1:15" s="2036" customFormat="1">
      <c r="A119" s="2037">
        <v>5412068</v>
      </c>
      <c r="B119" s="1803" t="s">
        <v>848</v>
      </c>
      <c r="C119" s="2039" t="s">
        <v>849</v>
      </c>
      <c r="D119" s="2407">
        <v>8150</v>
      </c>
      <c r="E119" s="1766">
        <v>765000</v>
      </c>
      <c r="F119" s="2031">
        <v>635000</v>
      </c>
      <c r="G119" s="2032" t="s">
        <v>98</v>
      </c>
      <c r="H119" s="2033">
        <v>44177</v>
      </c>
      <c r="I119" s="2032" t="s">
        <v>850</v>
      </c>
      <c r="J119" s="2032"/>
      <c r="K119" s="2032" t="s">
        <v>67</v>
      </c>
      <c r="L119" s="2032" t="s">
        <v>449</v>
      </c>
      <c r="M119" s="2032" t="s">
        <v>449</v>
      </c>
      <c r="N119" s="2073">
        <v>44228</v>
      </c>
      <c r="O119" s="986" t="s">
        <v>728</v>
      </c>
    </row>
    <row r="120" spans="1:15" s="2036" customFormat="1">
      <c r="A120" s="2037"/>
      <c r="B120" s="1803"/>
      <c r="C120" s="2039"/>
      <c r="D120" s="2407"/>
      <c r="E120" s="1766"/>
      <c r="F120" s="2031"/>
      <c r="G120" s="2032"/>
      <c r="H120" s="2033"/>
      <c r="I120" s="2032"/>
      <c r="J120" s="2032"/>
      <c r="K120" s="2032"/>
      <c r="L120" s="2032"/>
      <c r="M120" s="2032"/>
      <c r="N120" s="2035"/>
    </row>
    <row r="121" spans="1:15" s="2036" customFormat="1">
      <c r="A121" s="2037"/>
      <c r="B121" s="1445" t="s">
        <v>851</v>
      </c>
      <c r="C121" s="2039"/>
      <c r="D121" s="2407"/>
      <c r="E121" s="1766"/>
      <c r="F121" s="2031"/>
      <c r="G121" s="2032"/>
      <c r="H121" s="2033"/>
      <c r="I121" s="2032"/>
      <c r="J121" s="2032"/>
      <c r="K121" s="2032"/>
      <c r="L121" s="2032"/>
      <c r="M121" s="2032"/>
      <c r="N121" s="2035"/>
    </row>
    <row r="122" spans="1:15" s="2036" customFormat="1">
      <c r="A122" s="2037"/>
      <c r="B122" s="1445" t="s">
        <v>440</v>
      </c>
      <c r="C122" s="2039"/>
      <c r="D122" s="2407"/>
      <c r="E122" s="1766"/>
      <c r="F122" s="2031"/>
      <c r="G122" s="2032"/>
      <c r="H122" s="2033"/>
      <c r="I122" s="2032"/>
      <c r="J122" s="2032"/>
      <c r="K122" s="2032"/>
      <c r="L122" s="2032"/>
      <c r="M122" s="2032"/>
      <c r="N122" s="2035"/>
    </row>
    <row r="123" spans="1:15" s="2036" customFormat="1">
      <c r="A123" s="2037"/>
      <c r="B123" s="1803"/>
      <c r="C123" s="2038"/>
      <c r="D123" s="2030"/>
      <c r="E123" s="2040"/>
      <c r="F123" s="2031"/>
      <c r="G123" s="2032"/>
      <c r="H123" s="2033"/>
      <c r="I123" s="2032"/>
      <c r="J123" s="2032"/>
      <c r="K123" s="2032"/>
      <c r="L123" s="2032"/>
      <c r="M123" s="2032"/>
      <c r="N123" s="2035"/>
    </row>
    <row r="124" spans="1:15" s="2036" customFormat="1">
      <c r="A124" s="2037"/>
      <c r="B124" s="1803"/>
      <c r="C124" s="2038"/>
      <c r="D124" s="2030"/>
      <c r="E124" s="2040"/>
      <c r="F124" s="2031"/>
      <c r="G124" s="2032"/>
      <c r="H124" s="2033"/>
      <c r="I124" s="2032"/>
      <c r="J124" s="2032"/>
      <c r="K124" s="2032"/>
      <c r="L124" s="2032"/>
      <c r="M124" s="2032"/>
      <c r="N124" s="2035"/>
    </row>
    <row r="125" spans="1:15" s="2036" customFormat="1">
      <c r="A125" s="2400" t="s">
        <v>846</v>
      </c>
      <c r="B125" s="1803"/>
      <c r="C125" s="2379" t="s">
        <v>852</v>
      </c>
      <c r="D125" s="2030"/>
      <c r="E125" s="2040"/>
      <c r="F125" s="2031"/>
      <c r="G125" s="2032"/>
      <c r="H125" s="2033"/>
      <c r="I125" s="2032"/>
      <c r="J125" s="2032"/>
      <c r="K125" s="2032"/>
      <c r="L125" s="2032"/>
      <c r="M125" s="2032"/>
      <c r="N125" s="2035"/>
    </row>
    <row r="126" spans="1:15" s="2036" customFormat="1">
      <c r="A126" s="2037">
        <v>5501014</v>
      </c>
      <c r="B126" s="1803" t="s">
        <v>853</v>
      </c>
      <c r="C126" s="2039" t="s">
        <v>854</v>
      </c>
      <c r="D126" s="2407">
        <v>13000</v>
      </c>
      <c r="E126" s="1766">
        <v>1238000</v>
      </c>
      <c r="F126" s="2031">
        <v>905000</v>
      </c>
      <c r="G126" s="2032" t="s">
        <v>98</v>
      </c>
      <c r="H126" s="2033">
        <v>44204</v>
      </c>
      <c r="I126" s="2032" t="s">
        <v>262</v>
      </c>
      <c r="J126" s="2032"/>
      <c r="K126" s="2032" t="s">
        <v>67</v>
      </c>
      <c r="L126" s="2032" t="s">
        <v>449</v>
      </c>
      <c r="M126" s="2032" t="s">
        <v>449</v>
      </c>
      <c r="N126" s="2073">
        <v>44228</v>
      </c>
      <c r="O126" s="986" t="s">
        <v>728</v>
      </c>
    </row>
    <row r="127" spans="1:15" s="2036" customFormat="1">
      <c r="A127" s="2037"/>
      <c r="B127" s="1803"/>
      <c r="C127" s="2039"/>
      <c r="D127" s="2407"/>
      <c r="E127" s="1766"/>
      <c r="F127" s="2031"/>
      <c r="G127" s="2032"/>
      <c r="H127" s="2033"/>
      <c r="I127" s="2032"/>
      <c r="J127" s="2032"/>
      <c r="K127" s="2032"/>
      <c r="L127" s="2032"/>
      <c r="M127" s="2032"/>
      <c r="N127" s="2035"/>
    </row>
    <row r="128" spans="1:15" s="2036" customFormat="1">
      <c r="A128" s="2037"/>
      <c r="B128" s="1445" t="s">
        <v>851</v>
      </c>
      <c r="C128" s="2039"/>
      <c r="D128" s="2407"/>
      <c r="E128" s="1766"/>
      <c r="F128" s="2031"/>
      <c r="G128" s="2032"/>
      <c r="H128" s="2033"/>
      <c r="I128" s="2032"/>
      <c r="J128" s="2032"/>
      <c r="K128" s="2032"/>
      <c r="L128" s="2032"/>
      <c r="M128" s="2032"/>
      <c r="N128" s="2035"/>
    </row>
    <row r="129" spans="1:15" s="2036" customFormat="1">
      <c r="A129" s="2037"/>
      <c r="B129" s="1445" t="s">
        <v>440</v>
      </c>
      <c r="C129" s="2039"/>
      <c r="D129" s="2407"/>
      <c r="E129" s="1766"/>
      <c r="F129" s="2031"/>
      <c r="G129" s="2032"/>
      <c r="H129" s="2033"/>
      <c r="I129" s="2032"/>
      <c r="J129" s="2032"/>
      <c r="K129" s="2032"/>
      <c r="L129" s="2032"/>
      <c r="M129" s="2032"/>
      <c r="N129" s="2035"/>
    </row>
    <row r="130" spans="1:15" s="2036" customFormat="1">
      <c r="A130" s="2037"/>
      <c r="B130" s="1803"/>
      <c r="C130" s="2039"/>
      <c r="D130" s="2407"/>
      <c r="E130" s="1766"/>
      <c r="F130" s="2031"/>
      <c r="G130" s="2032"/>
      <c r="H130" s="2033"/>
      <c r="I130" s="2032"/>
      <c r="J130" s="2032"/>
      <c r="K130" s="2032"/>
      <c r="L130" s="2032"/>
      <c r="M130" s="2032"/>
      <c r="N130" s="2035"/>
    </row>
    <row r="131" spans="1:15" s="2036" customFormat="1">
      <c r="A131" s="2037"/>
      <c r="B131" s="1803"/>
      <c r="C131" s="2038"/>
      <c r="D131" s="2030"/>
      <c r="E131" s="2040"/>
      <c r="F131" s="2031"/>
      <c r="G131" s="2032"/>
      <c r="H131" s="2033"/>
      <c r="I131" s="2032"/>
      <c r="J131" s="2032"/>
      <c r="K131" s="2032"/>
      <c r="L131" s="2032"/>
      <c r="M131" s="2032"/>
      <c r="N131" s="2035"/>
    </row>
    <row r="132" spans="1:15" s="2036" customFormat="1">
      <c r="A132" s="2400" t="s">
        <v>855</v>
      </c>
      <c r="B132" s="1803"/>
      <c r="C132" s="2379" t="s">
        <v>856</v>
      </c>
      <c r="D132" s="2030"/>
      <c r="E132" s="2040"/>
      <c r="F132" s="2031"/>
      <c r="G132" s="2032"/>
      <c r="H132" s="2033"/>
      <c r="I132" s="2032"/>
      <c r="J132" s="2032"/>
      <c r="K132" s="2032"/>
      <c r="L132" s="2032"/>
      <c r="M132" s="2032"/>
      <c r="N132" s="2035"/>
    </row>
    <row r="133" spans="1:15" s="2036" customFormat="1">
      <c r="A133" s="2037">
        <v>5501054</v>
      </c>
      <c r="B133" s="1803" t="s">
        <v>802</v>
      </c>
      <c r="C133" s="2039" t="s">
        <v>857</v>
      </c>
      <c r="D133" s="2407">
        <v>8500</v>
      </c>
      <c r="E133" s="1766">
        <v>796000</v>
      </c>
      <c r="F133" s="2031">
        <v>697000</v>
      </c>
      <c r="G133" s="2032" t="s">
        <v>98</v>
      </c>
      <c r="H133" s="2033">
        <v>44217</v>
      </c>
      <c r="I133" s="2032" t="s">
        <v>523</v>
      </c>
      <c r="J133" s="2032"/>
      <c r="K133" s="2032" t="s">
        <v>67</v>
      </c>
      <c r="L133" s="2032" t="s">
        <v>449</v>
      </c>
      <c r="M133" s="2032"/>
      <c r="N133" s="2073">
        <v>44267</v>
      </c>
      <c r="O133" s="986" t="s">
        <v>728</v>
      </c>
    </row>
    <row r="134" spans="1:15" s="2036" customFormat="1">
      <c r="A134" s="2037"/>
      <c r="B134" s="1803"/>
      <c r="C134" s="2038"/>
      <c r="D134" s="2407"/>
      <c r="E134" s="2040"/>
      <c r="F134" s="2031"/>
      <c r="G134" s="2032"/>
      <c r="H134" s="2033"/>
      <c r="I134" s="2032"/>
      <c r="J134" s="2032"/>
      <c r="K134" s="2032"/>
      <c r="L134" s="2032"/>
      <c r="M134" s="2032"/>
      <c r="N134" s="2035"/>
    </row>
    <row r="135" spans="1:15" s="2036" customFormat="1">
      <c r="A135" s="2037"/>
      <c r="B135" s="1445" t="s">
        <v>858</v>
      </c>
      <c r="C135" s="2038"/>
      <c r="D135" s="2407"/>
      <c r="E135" s="2040"/>
      <c r="F135" s="2031"/>
      <c r="G135" s="2032"/>
      <c r="H135" s="2033"/>
      <c r="I135" s="2032"/>
      <c r="J135" s="2032"/>
      <c r="K135" s="2032"/>
      <c r="L135" s="2032"/>
      <c r="M135" s="2032"/>
      <c r="N135" s="2035"/>
    </row>
    <row r="136" spans="1:15" s="2036" customFormat="1">
      <c r="A136" s="2037"/>
      <c r="B136" s="1445" t="s">
        <v>440</v>
      </c>
      <c r="C136" s="2038"/>
      <c r="D136" s="2407"/>
      <c r="E136" s="2040"/>
      <c r="F136" s="2031"/>
      <c r="G136" s="2032"/>
      <c r="H136" s="2033"/>
      <c r="I136" s="2032"/>
      <c r="J136" s="2032"/>
      <c r="K136" s="2032"/>
      <c r="L136" s="2032"/>
      <c r="M136" s="2032"/>
      <c r="N136" s="2035"/>
    </row>
    <row r="137" spans="1:15" s="2036" customFormat="1">
      <c r="A137" s="2037"/>
      <c r="B137" s="1803"/>
      <c r="C137" s="2038"/>
      <c r="D137" s="2407"/>
      <c r="E137" s="2040"/>
      <c r="F137" s="2031"/>
      <c r="G137" s="2032"/>
      <c r="H137" s="2033"/>
      <c r="I137" s="2032"/>
      <c r="J137" s="2032"/>
      <c r="K137" s="2032"/>
      <c r="L137" s="2032"/>
      <c r="M137" s="2032"/>
      <c r="N137" s="2035"/>
    </row>
    <row r="138" spans="1:15" s="2036" customFormat="1">
      <c r="A138" s="2037"/>
      <c r="B138" s="1803"/>
      <c r="C138" s="2038"/>
      <c r="D138" s="2407"/>
      <c r="E138" s="2040"/>
      <c r="F138" s="2031"/>
      <c r="G138" s="2032"/>
      <c r="H138" s="2033"/>
      <c r="I138" s="2032"/>
      <c r="J138" s="2032"/>
      <c r="K138" s="2032"/>
      <c r="L138" s="2032"/>
      <c r="M138" s="2032"/>
      <c r="N138" s="2035"/>
    </row>
    <row r="139" spans="1:15" s="2036" customFormat="1">
      <c r="A139" s="2400" t="s">
        <v>859</v>
      </c>
      <c r="B139" s="1803"/>
      <c r="C139" s="2038"/>
      <c r="D139" s="2407"/>
      <c r="E139" s="2040"/>
      <c r="F139" s="2031"/>
      <c r="G139" s="2032"/>
      <c r="H139" s="2033"/>
      <c r="I139" s="2032"/>
      <c r="J139" s="2032"/>
      <c r="K139" s="2032"/>
      <c r="L139" s="2032"/>
      <c r="M139" s="2032"/>
      <c r="N139" s="2035"/>
    </row>
    <row r="140" spans="1:15" s="2036" customFormat="1">
      <c r="A140" s="2536">
        <v>5501065</v>
      </c>
      <c r="B140" s="1803" t="s">
        <v>848</v>
      </c>
      <c r="C140" s="2039" t="s">
        <v>860</v>
      </c>
      <c r="D140" s="2407">
        <v>8700</v>
      </c>
      <c r="E140" s="1766">
        <v>763000</v>
      </c>
      <c r="F140" s="2031">
        <v>668000</v>
      </c>
      <c r="G140" s="2032" t="s">
        <v>110</v>
      </c>
      <c r="H140" s="2033">
        <v>44218</v>
      </c>
      <c r="I140" s="2032" t="s">
        <v>359</v>
      </c>
      <c r="J140" s="2032"/>
      <c r="K140" s="2032" t="s">
        <v>798</v>
      </c>
      <c r="L140" s="2032" t="s">
        <v>449</v>
      </c>
      <c r="M140" s="2032"/>
      <c r="N140" s="2073">
        <v>44242</v>
      </c>
      <c r="O140" s="986" t="s">
        <v>728</v>
      </c>
    </row>
    <row r="141" spans="1:15" s="2036" customFormat="1">
      <c r="A141" s="2536"/>
      <c r="B141" s="1803"/>
      <c r="C141" s="2038"/>
      <c r="D141" s="2407"/>
      <c r="E141" s="2040"/>
      <c r="F141" s="2031"/>
      <c r="G141" s="2032"/>
      <c r="H141" s="2033"/>
      <c r="I141" s="2032"/>
      <c r="J141" s="2032"/>
      <c r="K141" s="2032"/>
      <c r="L141" s="2032"/>
      <c r="M141" s="2032"/>
      <c r="N141" s="2035"/>
    </row>
    <row r="142" spans="1:15" s="2036" customFormat="1">
      <c r="A142" s="2536"/>
      <c r="B142" s="1445" t="s">
        <v>861</v>
      </c>
      <c r="C142" s="2038"/>
      <c r="D142" s="2407"/>
      <c r="E142" s="2040"/>
      <c r="F142" s="2031"/>
      <c r="G142" s="2032"/>
      <c r="H142" s="2033"/>
      <c r="I142" s="2032"/>
      <c r="J142" s="2032"/>
      <c r="K142" s="2032"/>
      <c r="L142" s="2032"/>
      <c r="M142" s="2032"/>
      <c r="N142" s="2035"/>
    </row>
    <row r="143" spans="1:15" s="2036" customFormat="1">
      <c r="A143" s="2536"/>
      <c r="B143" s="1445" t="s">
        <v>440</v>
      </c>
      <c r="C143" s="2038"/>
      <c r="D143" s="2407"/>
      <c r="E143" s="2040"/>
      <c r="F143" s="2031"/>
      <c r="G143" s="2032"/>
      <c r="H143" s="2033"/>
      <c r="I143" s="2032"/>
      <c r="J143" s="2032"/>
      <c r="K143" s="2032"/>
      <c r="L143" s="2032"/>
      <c r="M143" s="2032"/>
      <c r="N143" s="2035"/>
    </row>
    <row r="144" spans="1:15" s="2036" customFormat="1">
      <c r="A144" s="2536"/>
      <c r="B144" s="1803"/>
      <c r="C144" s="2038"/>
      <c r="D144" s="2407"/>
      <c r="E144" s="2040"/>
      <c r="F144" s="2031"/>
      <c r="G144" s="2032"/>
      <c r="H144" s="2033"/>
      <c r="I144" s="2032"/>
      <c r="J144" s="2032"/>
      <c r="K144" s="2032"/>
      <c r="L144" s="2032"/>
      <c r="M144" s="2032"/>
      <c r="N144" s="2035"/>
    </row>
    <row r="145" spans="1:15" s="2036" customFormat="1">
      <c r="A145" s="2536"/>
      <c r="B145" s="1803"/>
      <c r="C145" s="2038"/>
      <c r="D145" s="2407"/>
      <c r="E145" s="2040"/>
      <c r="F145" s="2031"/>
      <c r="G145" s="2032"/>
      <c r="H145" s="2033"/>
      <c r="I145" s="2032"/>
      <c r="J145" s="2032"/>
      <c r="K145" s="2032"/>
      <c r="L145" s="2032"/>
      <c r="M145" s="2032"/>
      <c r="N145" s="2035"/>
    </row>
    <row r="146" spans="1:15" s="2036" customFormat="1">
      <c r="A146" s="2400" t="s">
        <v>862</v>
      </c>
      <c r="B146" s="1803"/>
      <c r="C146" s="2379" t="s">
        <v>863</v>
      </c>
      <c r="D146" s="2407"/>
      <c r="E146" s="2040"/>
      <c r="F146" s="2031"/>
      <c r="G146" s="2032"/>
      <c r="H146" s="2033"/>
      <c r="I146" s="2032"/>
      <c r="J146" s="2032"/>
      <c r="K146" s="2032"/>
      <c r="L146" s="2032"/>
      <c r="M146" s="2032"/>
      <c r="N146" s="2035"/>
    </row>
    <row r="147" spans="1:15" s="2036" customFormat="1">
      <c r="A147" s="2536">
        <v>5501010</v>
      </c>
      <c r="B147" s="1803" t="s">
        <v>864</v>
      </c>
      <c r="C147" s="2039" t="s">
        <v>865</v>
      </c>
      <c r="D147" s="2407">
        <v>9500</v>
      </c>
      <c r="E147" s="1766">
        <v>868000</v>
      </c>
      <c r="F147" s="2031">
        <v>596000</v>
      </c>
      <c r="G147" s="2032" t="s">
        <v>98</v>
      </c>
      <c r="H147" s="2033">
        <v>44203</v>
      </c>
      <c r="I147" s="2032" t="s">
        <v>527</v>
      </c>
      <c r="J147" s="2174" t="s">
        <v>449</v>
      </c>
      <c r="K147" s="2032" t="s">
        <v>67</v>
      </c>
      <c r="L147" s="2032" t="s">
        <v>449</v>
      </c>
      <c r="M147" s="2032"/>
      <c r="N147" s="2073">
        <v>44276</v>
      </c>
      <c r="O147" s="986" t="s">
        <v>728</v>
      </c>
    </row>
    <row r="148" spans="1:15" s="2036" customFormat="1">
      <c r="A148" s="2536"/>
      <c r="B148" s="2079" t="s">
        <v>738</v>
      </c>
      <c r="C148" s="2038"/>
      <c r="D148" s="2407"/>
      <c r="E148" s="2040"/>
      <c r="F148" s="2031"/>
      <c r="G148" s="2032"/>
      <c r="H148" s="2033"/>
      <c r="I148" s="2032"/>
      <c r="J148" s="2032"/>
      <c r="K148" s="2032"/>
      <c r="L148" s="2032"/>
      <c r="M148" s="2032"/>
      <c r="N148" s="2035"/>
    </row>
    <row r="149" spans="1:15" s="2036" customFormat="1">
      <c r="A149" s="2536"/>
      <c r="B149" s="1803"/>
      <c r="C149" s="2038"/>
      <c r="D149" s="2407"/>
      <c r="E149" s="2040"/>
      <c r="F149" s="2031"/>
      <c r="G149" s="2032"/>
      <c r="H149" s="2033"/>
      <c r="I149" s="2032"/>
      <c r="J149" s="2032"/>
      <c r="K149" s="2032"/>
      <c r="L149" s="2032"/>
      <c r="M149" s="2032"/>
      <c r="N149" s="2035"/>
    </row>
    <row r="150" spans="1:15" s="2036" customFormat="1">
      <c r="A150" s="2536"/>
      <c r="B150" s="1445" t="s">
        <v>866</v>
      </c>
      <c r="C150" s="2038"/>
      <c r="D150" s="2407"/>
      <c r="E150" s="2040"/>
      <c r="F150" s="2031"/>
      <c r="G150" s="2032"/>
      <c r="H150" s="2033"/>
      <c r="I150" s="2032"/>
      <c r="J150" s="2032"/>
      <c r="K150" s="2032"/>
      <c r="L150" s="2032"/>
      <c r="M150" s="2032"/>
      <c r="N150" s="2035"/>
    </row>
    <row r="151" spans="1:15" s="2036" customFormat="1">
      <c r="A151" s="2536"/>
      <c r="B151" s="1445" t="s">
        <v>440</v>
      </c>
      <c r="C151" s="2038"/>
      <c r="D151" s="2407"/>
      <c r="E151" s="2040"/>
      <c r="F151" s="2031"/>
      <c r="G151" s="2032"/>
      <c r="H151" s="2033"/>
      <c r="I151" s="2032"/>
      <c r="J151" s="2032"/>
      <c r="K151" s="2032"/>
      <c r="L151" s="2032"/>
      <c r="M151" s="2032"/>
      <c r="N151" s="2035"/>
    </row>
    <row r="152" spans="1:15" s="2036" customFormat="1">
      <c r="A152" s="2536"/>
      <c r="B152" s="1803"/>
      <c r="C152" s="2038"/>
      <c r="D152" s="2407"/>
      <c r="E152" s="2040"/>
      <c r="F152" s="2031"/>
      <c r="G152" s="2032"/>
      <c r="H152" s="2033"/>
      <c r="I152" s="2032"/>
      <c r="J152" s="2032"/>
      <c r="K152" s="2032"/>
      <c r="L152" s="2032"/>
      <c r="M152" s="2032"/>
      <c r="N152" s="2035"/>
    </row>
    <row r="153" spans="1:15" s="2036" customFormat="1">
      <c r="A153" s="2400" t="s">
        <v>855</v>
      </c>
      <c r="B153" s="1803"/>
      <c r="C153" s="2038"/>
      <c r="D153" s="2407"/>
      <c r="E153" s="2040"/>
      <c r="F153" s="2031"/>
      <c r="G153" s="2032"/>
      <c r="H153" s="2033"/>
      <c r="I153" s="2032"/>
      <c r="J153" s="2032"/>
      <c r="K153" s="2032"/>
      <c r="L153" s="2032"/>
      <c r="M153" s="2032"/>
      <c r="N153" s="2035"/>
    </row>
    <row r="154" spans="1:15" s="2036" customFormat="1">
      <c r="A154" s="2536">
        <v>5502008</v>
      </c>
      <c r="B154" s="1803" t="s">
        <v>864</v>
      </c>
      <c r="C154" s="2039" t="s">
        <v>867</v>
      </c>
      <c r="D154" s="2407">
        <v>9100</v>
      </c>
      <c r="E154" s="1766">
        <v>900000</v>
      </c>
      <c r="F154" s="2031">
        <v>737000</v>
      </c>
      <c r="G154" s="2032" t="s">
        <v>98</v>
      </c>
      <c r="H154" s="2033">
        <v>44232</v>
      </c>
      <c r="I154" s="2032" t="s">
        <v>782</v>
      </c>
      <c r="J154" s="2032"/>
      <c r="K154" s="2032" t="s">
        <v>67</v>
      </c>
      <c r="L154" s="2032" t="s">
        <v>449</v>
      </c>
      <c r="M154" s="2032"/>
      <c r="N154" s="2073">
        <v>44267</v>
      </c>
      <c r="O154" s="986" t="s">
        <v>728</v>
      </c>
    </row>
    <row r="155" spans="1:15" s="2036" customFormat="1">
      <c r="A155" s="2536"/>
      <c r="B155" s="2079" t="s">
        <v>738</v>
      </c>
      <c r="C155" s="2038"/>
      <c r="D155" s="2407"/>
      <c r="E155" s="2040"/>
      <c r="F155" s="2031"/>
      <c r="G155" s="2032"/>
      <c r="H155" s="2033"/>
      <c r="I155" s="2032"/>
      <c r="J155" s="2032"/>
      <c r="K155" s="2032"/>
      <c r="L155" s="2032"/>
      <c r="M155" s="2032"/>
      <c r="N155" s="2035"/>
    </row>
    <row r="156" spans="1:15" s="2036" customFormat="1">
      <c r="A156" s="2037"/>
      <c r="B156" s="1803"/>
      <c r="C156" s="2038"/>
      <c r="D156" s="2030"/>
      <c r="E156" s="2040"/>
      <c r="F156" s="2031"/>
      <c r="G156" s="2032"/>
      <c r="H156" s="2033"/>
      <c r="I156" s="2032"/>
      <c r="J156" s="2032"/>
      <c r="K156" s="2032"/>
      <c r="L156" s="2032"/>
      <c r="M156" s="2032"/>
      <c r="N156" s="2035"/>
    </row>
    <row r="157" spans="1:15" s="2036" customFormat="1">
      <c r="A157" s="2037"/>
      <c r="B157" s="1445" t="s">
        <v>858</v>
      </c>
      <c r="C157" s="2038"/>
      <c r="D157" s="2030"/>
      <c r="E157" s="2040"/>
      <c r="F157" s="2031"/>
      <c r="G157" s="2032"/>
      <c r="H157" s="2033"/>
      <c r="I157" s="2032"/>
      <c r="J157" s="2032"/>
      <c r="K157" s="2032"/>
      <c r="L157" s="2032"/>
      <c r="M157" s="2032"/>
      <c r="N157" s="2035"/>
    </row>
    <row r="158" spans="1:15" s="2036" customFormat="1">
      <c r="A158" s="2037"/>
      <c r="B158" s="1445" t="s">
        <v>440</v>
      </c>
      <c r="C158" s="2038"/>
      <c r="D158" s="2030"/>
      <c r="E158" s="2040"/>
      <c r="F158" s="2031"/>
      <c r="G158" s="2032"/>
      <c r="H158" s="2033"/>
      <c r="I158" s="2032"/>
      <c r="J158" s="2032"/>
      <c r="K158" s="2032"/>
      <c r="L158" s="2032"/>
      <c r="M158" s="2032"/>
      <c r="N158" s="2035"/>
    </row>
    <row r="159" spans="1:15" s="2036" customFormat="1">
      <c r="A159" s="2037"/>
      <c r="B159" s="1803"/>
      <c r="C159" s="2038"/>
      <c r="D159" s="2030"/>
      <c r="E159" s="2040"/>
      <c r="F159" s="2031"/>
      <c r="G159" s="2032"/>
      <c r="H159" s="2033"/>
      <c r="I159" s="2032"/>
      <c r="J159" s="2032"/>
      <c r="K159" s="2032"/>
      <c r="L159" s="2032"/>
      <c r="M159" s="2032"/>
      <c r="N159" s="2035"/>
    </row>
    <row r="160" spans="1:15" s="2036" customFormat="1">
      <c r="A160" s="2400" t="s">
        <v>524</v>
      </c>
      <c r="B160" s="1803"/>
      <c r="C160" s="2379" t="s">
        <v>868</v>
      </c>
      <c r="D160" s="2030"/>
      <c r="E160" s="2040"/>
      <c r="F160" s="2031"/>
      <c r="G160" s="2032"/>
      <c r="H160" s="2033"/>
      <c r="I160" s="2032"/>
      <c r="J160" s="2032"/>
      <c r="K160" s="2032"/>
      <c r="L160" s="2032"/>
      <c r="M160" s="2032"/>
      <c r="N160" s="2035"/>
    </row>
    <row r="161" spans="1:15" s="2036" customFormat="1">
      <c r="A161" s="2037">
        <v>5503057</v>
      </c>
      <c r="B161" s="1803" t="s">
        <v>869</v>
      </c>
      <c r="C161" s="2039" t="s">
        <v>870</v>
      </c>
      <c r="D161" s="2407">
        <v>7600</v>
      </c>
      <c r="E161" s="1766">
        <v>709000</v>
      </c>
      <c r="F161" s="2031">
        <v>546000</v>
      </c>
      <c r="G161" s="2032" t="s">
        <v>98</v>
      </c>
      <c r="H161" s="2033">
        <v>44278</v>
      </c>
      <c r="I161" s="2032" t="s">
        <v>871</v>
      </c>
      <c r="J161" s="2174" t="s">
        <v>449</v>
      </c>
      <c r="K161" s="2032" t="s">
        <v>67</v>
      </c>
      <c r="L161" s="2032" t="s">
        <v>449</v>
      </c>
      <c r="M161" s="2032"/>
      <c r="N161" s="2073">
        <v>44330</v>
      </c>
      <c r="O161" s="986" t="s">
        <v>728</v>
      </c>
    </row>
    <row r="162" spans="1:15" s="2036" customFormat="1">
      <c r="A162" s="2037"/>
      <c r="B162" s="2504" t="s">
        <v>872</v>
      </c>
      <c r="C162" s="2038"/>
      <c r="D162" s="2407"/>
      <c r="E162" s="2040"/>
      <c r="F162" s="2031"/>
      <c r="G162" s="2032"/>
      <c r="H162" s="2033"/>
      <c r="I162" s="2032"/>
      <c r="J162" s="2032"/>
      <c r="K162" s="2032"/>
      <c r="L162" s="2032"/>
      <c r="M162" s="2032"/>
      <c r="N162" s="2035"/>
    </row>
    <row r="163" spans="1:15" s="2036" customFormat="1">
      <c r="A163" s="2037"/>
      <c r="B163" s="1803"/>
      <c r="C163" s="2038"/>
      <c r="D163" s="2407"/>
      <c r="E163" s="2040"/>
      <c r="F163" s="2031"/>
      <c r="G163" s="2032"/>
      <c r="H163" s="2033"/>
      <c r="I163" s="2032"/>
      <c r="J163" s="2032"/>
      <c r="K163" s="2032"/>
      <c r="L163" s="2032"/>
      <c r="M163" s="2032"/>
      <c r="N163" s="2035"/>
    </row>
    <row r="164" spans="1:15" s="2036" customFormat="1">
      <c r="A164" s="2037"/>
      <c r="B164" s="1445" t="s">
        <v>873</v>
      </c>
      <c r="C164" s="2038"/>
      <c r="D164" s="2407"/>
      <c r="E164" s="2040"/>
      <c r="F164" s="2031"/>
      <c r="G164" s="2032"/>
      <c r="H164" s="2033"/>
      <c r="I164" s="2032"/>
      <c r="J164" s="2032"/>
      <c r="K164" s="2032"/>
      <c r="L164" s="2032"/>
      <c r="M164" s="2032"/>
      <c r="N164" s="2035"/>
    </row>
    <row r="165" spans="1:15" s="2036" customFormat="1">
      <c r="A165" s="2037"/>
      <c r="B165" s="1445" t="s">
        <v>440</v>
      </c>
      <c r="C165" s="2038"/>
      <c r="D165" s="2407"/>
      <c r="E165" s="2040"/>
      <c r="F165" s="2031"/>
      <c r="G165" s="2032"/>
      <c r="H165" s="2033"/>
      <c r="I165" s="2032"/>
      <c r="J165" s="2032"/>
      <c r="K165" s="2032"/>
      <c r="L165" s="2032"/>
      <c r="M165" s="2032"/>
      <c r="N165" s="2035"/>
    </row>
    <row r="166" spans="1:15" s="2036" customFormat="1">
      <c r="A166" s="2037"/>
      <c r="B166" s="1803"/>
      <c r="C166" s="2038"/>
      <c r="D166" s="2407"/>
      <c r="E166" s="2040"/>
      <c r="F166" s="2031"/>
      <c r="G166" s="2032"/>
      <c r="H166" s="2033"/>
      <c r="I166" s="2032"/>
      <c r="J166" s="2032"/>
      <c r="K166" s="2032"/>
      <c r="L166" s="2032"/>
      <c r="M166" s="2032"/>
      <c r="N166" s="2035"/>
    </row>
    <row r="167" spans="1:15" s="2036" customFormat="1">
      <c r="A167" s="2400" t="s">
        <v>874</v>
      </c>
      <c r="B167" s="1803"/>
      <c r="C167" s="2379" t="s">
        <v>875</v>
      </c>
      <c r="D167" s="2407"/>
      <c r="E167" s="2040"/>
      <c r="F167" s="2031"/>
      <c r="G167" s="2032"/>
      <c r="H167" s="2033"/>
      <c r="I167" s="2032"/>
      <c r="J167" s="2032"/>
      <c r="K167" s="2032"/>
      <c r="L167" s="2032"/>
      <c r="M167" s="2032"/>
      <c r="N167" s="2035"/>
    </row>
    <row r="168" spans="1:15" s="2036" customFormat="1">
      <c r="A168" s="2037">
        <v>5504033</v>
      </c>
      <c r="B168" s="1803" t="s">
        <v>848</v>
      </c>
      <c r="C168" s="2039" t="s">
        <v>876</v>
      </c>
      <c r="D168" s="2407">
        <v>9500</v>
      </c>
      <c r="E168" s="1766">
        <v>910000</v>
      </c>
      <c r="F168" s="2031">
        <v>785000</v>
      </c>
      <c r="G168" s="2032" t="s">
        <v>98</v>
      </c>
      <c r="H168" s="2033">
        <v>44295</v>
      </c>
      <c r="I168" s="2032" t="s">
        <v>262</v>
      </c>
      <c r="J168" s="2032"/>
      <c r="K168" s="2032" t="s">
        <v>67</v>
      </c>
      <c r="L168" s="2032" t="s">
        <v>449</v>
      </c>
      <c r="M168" s="2032"/>
      <c r="N168" s="2073">
        <v>44363</v>
      </c>
      <c r="O168" s="986" t="s">
        <v>728</v>
      </c>
    </row>
    <row r="169" spans="1:15" s="2036" customFormat="1">
      <c r="A169" s="2037"/>
      <c r="B169" s="2789" t="s">
        <v>838</v>
      </c>
      <c r="C169" s="2038"/>
      <c r="D169" s="2640"/>
      <c r="E169" s="2040"/>
      <c r="F169" s="2031"/>
      <c r="G169" s="2032"/>
      <c r="H169" s="2033"/>
      <c r="I169" s="2032"/>
      <c r="J169" s="2032"/>
      <c r="K169" s="2032"/>
      <c r="L169" s="2032"/>
      <c r="M169" s="2032"/>
      <c r="N169" s="2035"/>
    </row>
    <row r="170" spans="1:15" s="2036" customFormat="1">
      <c r="A170" s="2037" t="s">
        <v>877</v>
      </c>
      <c r="B170" s="2471" t="s">
        <v>878</v>
      </c>
      <c r="C170" s="2038" t="s">
        <v>423</v>
      </c>
      <c r="D170" s="2640">
        <v>0</v>
      </c>
      <c r="E170" s="1766">
        <v>2717</v>
      </c>
      <c r="F170" s="2031"/>
      <c r="G170" s="2032"/>
      <c r="H170" s="2033"/>
      <c r="I170" s="2032"/>
      <c r="J170" s="2032"/>
      <c r="K170" s="2032"/>
      <c r="L170" s="2032"/>
      <c r="M170" s="2032"/>
      <c r="N170" s="2035"/>
    </row>
    <row r="171" spans="1:15" s="2036" customFormat="1">
      <c r="A171" s="2037" t="s">
        <v>879</v>
      </c>
      <c r="B171" s="1803" t="s">
        <v>880</v>
      </c>
      <c r="C171" s="2038" t="s">
        <v>881</v>
      </c>
      <c r="D171" s="2640">
        <v>0</v>
      </c>
      <c r="E171" s="1766">
        <v>2464</v>
      </c>
      <c r="F171" s="2031"/>
      <c r="G171" s="2032"/>
      <c r="H171" s="2033"/>
      <c r="I171" s="2032"/>
      <c r="J171" s="2032"/>
      <c r="K171" s="2032"/>
      <c r="L171" s="2032"/>
      <c r="M171" s="2032"/>
      <c r="N171" s="2035"/>
    </row>
    <row r="172" spans="1:15" s="2036" customFormat="1">
      <c r="A172" s="2037" t="s">
        <v>882</v>
      </c>
      <c r="B172" s="1803" t="s">
        <v>883</v>
      </c>
      <c r="C172" s="2038" t="s">
        <v>884</v>
      </c>
      <c r="D172" s="2640">
        <v>100</v>
      </c>
      <c r="E172" s="1766">
        <v>8690</v>
      </c>
      <c r="F172" s="2031"/>
      <c r="G172" s="2032"/>
      <c r="H172" s="2033"/>
      <c r="I172" s="2032"/>
      <c r="J172" s="2032"/>
      <c r="K172" s="2032"/>
      <c r="L172" s="2032"/>
      <c r="M172" s="2032"/>
      <c r="N172" s="2035"/>
    </row>
    <row r="173" spans="1:15" s="2036" customFormat="1">
      <c r="A173" s="2656" t="s">
        <v>885</v>
      </c>
      <c r="B173" s="2504"/>
      <c r="C173" s="2038"/>
      <c r="D173" s="2407"/>
      <c r="E173" s="2040"/>
      <c r="F173" s="2031"/>
      <c r="G173" s="2032"/>
      <c r="H173" s="2033"/>
      <c r="I173" s="2032"/>
      <c r="J173" s="2032"/>
      <c r="K173" s="2032"/>
      <c r="L173" s="2032"/>
      <c r="M173" s="2032"/>
      <c r="N173" s="2035"/>
    </row>
    <row r="174" spans="1:15" s="2036" customFormat="1">
      <c r="A174" s="2037"/>
      <c r="B174" s="1803"/>
      <c r="C174" s="2038"/>
      <c r="D174" s="2407"/>
      <c r="E174" s="2040"/>
      <c r="F174" s="2031"/>
      <c r="G174" s="2032"/>
      <c r="H174" s="2033"/>
      <c r="I174" s="2032"/>
      <c r="J174" s="2032"/>
      <c r="K174" s="2032"/>
      <c r="L174" s="2032"/>
      <c r="M174" s="2032"/>
      <c r="N174" s="2035"/>
    </row>
    <row r="175" spans="1:15" s="2036" customFormat="1">
      <c r="A175" s="2037"/>
      <c r="B175" s="1445" t="s">
        <v>886</v>
      </c>
      <c r="C175" s="2038"/>
      <c r="D175" s="2407"/>
      <c r="E175" s="2040"/>
      <c r="F175" s="2031"/>
      <c r="G175" s="2032"/>
      <c r="H175" s="2033"/>
      <c r="I175" s="2032"/>
      <c r="J175" s="2032"/>
      <c r="K175" s="2032"/>
      <c r="L175" s="2032"/>
      <c r="M175" s="2032"/>
      <c r="N175" s="2035"/>
    </row>
    <row r="176" spans="1:15" s="2036" customFormat="1">
      <c r="A176" s="2037"/>
      <c r="B176" s="1445" t="s">
        <v>887</v>
      </c>
      <c r="C176" s="2038"/>
      <c r="D176" s="2407"/>
      <c r="E176" s="2040"/>
      <c r="F176" s="2031"/>
      <c r="G176" s="2032"/>
      <c r="H176" s="2033"/>
      <c r="I176" s="2032"/>
      <c r="J176" s="2032"/>
      <c r="K176" s="2032"/>
      <c r="L176" s="2032"/>
      <c r="M176" s="2032"/>
      <c r="N176" s="2035"/>
    </row>
    <row r="177" spans="1:15" s="2036" customFormat="1">
      <c r="A177" s="2037"/>
      <c r="B177" s="1803"/>
      <c r="C177" s="2038"/>
      <c r="D177" s="2407"/>
      <c r="E177" s="2040"/>
      <c r="F177" s="2031"/>
      <c r="G177" s="2032"/>
      <c r="H177" s="2033"/>
      <c r="I177" s="2032"/>
      <c r="J177" s="2032"/>
      <c r="K177" s="2032"/>
      <c r="L177" s="2032"/>
      <c r="M177" s="2032"/>
      <c r="N177" s="2035"/>
    </row>
    <row r="178" spans="1:15" s="2036" customFormat="1">
      <c r="A178" s="2931" t="s">
        <v>1950</v>
      </c>
      <c r="B178" s="1803"/>
      <c r="C178" s="2379" t="s">
        <v>889</v>
      </c>
      <c r="D178" s="2407"/>
      <c r="E178" s="2040"/>
      <c r="F178" s="2031"/>
      <c r="G178" s="2032"/>
      <c r="H178" s="2033"/>
      <c r="I178" s="2032"/>
      <c r="J178" s="2032"/>
      <c r="K178" s="2032"/>
      <c r="L178" s="2032"/>
      <c r="M178" s="2032"/>
      <c r="N178" s="2035"/>
    </row>
    <row r="179" spans="1:15" s="2036" customFormat="1">
      <c r="A179" s="2037">
        <v>5504081</v>
      </c>
      <c r="B179" s="1803" t="s">
        <v>890</v>
      </c>
      <c r="C179" s="2039" t="s">
        <v>891</v>
      </c>
      <c r="D179" s="2407">
        <v>8500</v>
      </c>
      <c r="E179" s="1766">
        <v>732000</v>
      </c>
      <c r="F179" s="2031">
        <v>620000</v>
      </c>
      <c r="G179" s="2032" t="s">
        <v>98</v>
      </c>
      <c r="H179" s="2033">
        <v>44303</v>
      </c>
      <c r="I179" s="2032" t="s">
        <v>448</v>
      </c>
      <c r="J179" s="2032"/>
      <c r="K179" s="2032" t="s">
        <v>107</v>
      </c>
      <c r="L179" s="2032" t="s">
        <v>449</v>
      </c>
      <c r="M179" s="2032"/>
      <c r="N179" s="2073">
        <v>44377</v>
      </c>
      <c r="O179" s="986" t="s">
        <v>728</v>
      </c>
    </row>
    <row r="180" spans="1:15" s="2036" customFormat="1">
      <c r="A180" s="2037"/>
      <c r="B180" s="1803"/>
      <c r="C180" s="2038"/>
      <c r="D180" s="2407"/>
      <c r="E180" s="2040"/>
      <c r="F180" s="2031"/>
      <c r="G180" s="2032"/>
      <c r="H180" s="2033"/>
      <c r="I180" s="2032"/>
      <c r="J180" s="2032"/>
      <c r="K180" s="2032"/>
      <c r="L180" s="2032"/>
      <c r="M180" s="2032"/>
      <c r="N180" s="2035"/>
    </row>
    <row r="181" spans="1:15" s="2036" customFormat="1">
      <c r="A181" s="2037"/>
      <c r="B181" s="1445" t="s">
        <v>892</v>
      </c>
      <c r="C181" s="2038"/>
      <c r="D181" s="2407"/>
      <c r="E181" s="2040"/>
      <c r="F181" s="2031"/>
      <c r="G181" s="2032"/>
      <c r="H181" s="2033"/>
      <c r="I181" s="2032"/>
      <c r="J181" s="2032"/>
      <c r="K181" s="2032"/>
      <c r="L181" s="2032"/>
      <c r="M181" s="2032"/>
      <c r="N181" s="2035"/>
    </row>
    <row r="182" spans="1:15" s="2036" customFormat="1">
      <c r="A182" s="2037"/>
      <c r="B182" s="1445" t="s">
        <v>440</v>
      </c>
      <c r="C182" s="2038"/>
      <c r="D182" s="2407"/>
      <c r="E182" s="2040"/>
      <c r="F182" s="2031"/>
      <c r="G182" s="2032"/>
      <c r="H182" s="2033"/>
      <c r="I182" s="2032"/>
      <c r="J182" s="2032"/>
      <c r="K182" s="2032"/>
      <c r="L182" s="2032"/>
      <c r="M182" s="2032"/>
      <c r="N182" s="2035"/>
    </row>
    <row r="183" spans="1:15" s="2036" customFormat="1">
      <c r="A183" s="2037"/>
      <c r="B183" s="1803"/>
      <c r="C183" s="2038"/>
      <c r="D183" s="2407"/>
      <c r="E183" s="2040"/>
      <c r="F183" s="2031"/>
      <c r="G183" s="2032"/>
      <c r="H183" s="2033"/>
      <c r="I183" s="2032"/>
      <c r="J183" s="2032"/>
      <c r="K183" s="2032"/>
      <c r="L183" s="2032"/>
      <c r="M183" s="2032"/>
      <c r="N183" s="2035"/>
    </row>
    <row r="184" spans="1:15" s="2036" customFormat="1">
      <c r="A184" s="2037"/>
      <c r="B184" s="1803"/>
      <c r="C184" s="2038"/>
      <c r="D184" s="2407"/>
      <c r="E184" s="2040"/>
      <c r="F184" s="2031"/>
      <c r="G184" s="2032"/>
      <c r="H184" s="2033"/>
      <c r="I184" s="2032"/>
      <c r="J184" s="2032"/>
      <c r="K184" s="2032"/>
      <c r="L184" s="2032"/>
      <c r="M184" s="2032"/>
      <c r="N184" s="2035"/>
    </row>
    <row r="185" spans="1:15" s="2036" customFormat="1">
      <c r="A185" s="1597" t="s">
        <v>893</v>
      </c>
      <c r="B185" s="1803"/>
      <c r="C185" s="2379" t="s">
        <v>894</v>
      </c>
      <c r="D185" s="2407"/>
      <c r="E185" s="2040"/>
      <c r="F185" s="2031"/>
      <c r="G185" s="2032"/>
      <c r="H185" s="2033"/>
      <c r="I185" s="2032"/>
      <c r="J185" s="2032"/>
      <c r="K185" s="2032"/>
      <c r="L185" s="2032"/>
      <c r="M185" s="2032"/>
      <c r="N185" s="2035"/>
    </row>
    <row r="186" spans="1:15" s="2036" customFormat="1">
      <c r="A186" s="2037">
        <v>5504154</v>
      </c>
      <c r="B186" s="1803" t="s">
        <v>895</v>
      </c>
      <c r="C186" s="2039" t="s">
        <v>896</v>
      </c>
      <c r="D186" s="2407">
        <v>7075</v>
      </c>
      <c r="E186" s="1766">
        <v>498000</v>
      </c>
      <c r="F186" s="2031">
        <v>310000</v>
      </c>
      <c r="G186" s="2032" t="s">
        <v>98</v>
      </c>
      <c r="H186" s="2033">
        <v>44316</v>
      </c>
      <c r="I186" s="2032" t="s">
        <v>897</v>
      </c>
      <c r="J186" s="2174" t="s">
        <v>449</v>
      </c>
      <c r="K186" s="2032" t="s">
        <v>898</v>
      </c>
      <c r="L186" s="2032" t="s">
        <v>449</v>
      </c>
      <c r="M186" s="2032"/>
      <c r="N186" s="2035"/>
    </row>
    <row r="187" spans="1:15" s="2036" customFormat="1">
      <c r="A187" s="2037"/>
      <c r="B187" s="2079" t="s">
        <v>738</v>
      </c>
      <c r="C187" s="2038"/>
      <c r="D187" s="2407"/>
      <c r="E187" s="2040"/>
      <c r="F187" s="2031"/>
      <c r="G187" s="2032"/>
      <c r="H187" s="2033"/>
      <c r="I187" s="2032"/>
      <c r="J187" s="2032"/>
      <c r="K187" s="2032"/>
      <c r="L187" s="2032"/>
      <c r="M187" s="2032"/>
      <c r="N187" s="2035"/>
    </row>
    <row r="188" spans="1:15" s="2036" customFormat="1">
      <c r="A188" s="2037"/>
      <c r="B188" s="2789"/>
      <c r="C188" s="2038"/>
      <c r="D188" s="2640"/>
      <c r="E188" s="2040"/>
      <c r="F188" s="2031"/>
      <c r="G188" s="2032"/>
      <c r="H188" s="2033"/>
      <c r="I188" s="2032"/>
      <c r="J188" s="2032"/>
      <c r="K188" s="2032"/>
      <c r="L188" s="2032"/>
      <c r="M188" s="2032"/>
      <c r="N188" s="2035"/>
    </row>
    <row r="189" spans="1:15" s="2036" customFormat="1">
      <c r="A189" s="2037"/>
      <c r="B189" s="2471"/>
      <c r="C189" s="2038"/>
      <c r="D189" s="2640"/>
      <c r="E189" s="1766"/>
      <c r="F189" s="2031"/>
      <c r="G189" s="2032"/>
      <c r="H189" s="2033"/>
      <c r="I189" s="2032"/>
      <c r="J189" s="2032"/>
      <c r="K189" s="2032"/>
      <c r="L189" s="2032"/>
      <c r="M189" s="2032"/>
      <c r="N189" s="2035"/>
    </row>
    <row r="190" spans="1:15" s="2036" customFormat="1">
      <c r="A190" s="2037"/>
      <c r="B190" s="1803"/>
      <c r="C190" s="2038"/>
      <c r="D190" s="2407"/>
      <c r="E190" s="2040"/>
      <c r="F190" s="2031"/>
      <c r="G190" s="2032"/>
      <c r="H190" s="2033"/>
      <c r="I190" s="2032"/>
      <c r="J190" s="2032"/>
      <c r="K190" s="2032"/>
      <c r="L190" s="2032"/>
      <c r="M190" s="2032"/>
      <c r="N190" s="2035"/>
    </row>
    <row r="191" spans="1:15" s="2036" customFormat="1">
      <c r="A191" s="2037"/>
      <c r="B191" s="1803"/>
      <c r="C191" s="2038"/>
      <c r="D191" s="2407"/>
      <c r="E191" s="2040"/>
      <c r="F191" s="2031"/>
      <c r="G191" s="2032"/>
      <c r="H191" s="2033"/>
      <c r="I191" s="2032"/>
      <c r="J191" s="2032"/>
      <c r="K191" s="2032"/>
      <c r="L191" s="2032"/>
      <c r="M191" s="2032"/>
      <c r="N191" s="2035"/>
    </row>
    <row r="192" spans="1:15" s="2036" customFormat="1">
      <c r="A192" s="2037"/>
      <c r="B192" s="1803"/>
      <c r="C192" s="2038"/>
      <c r="D192" s="2407"/>
      <c r="E192" s="2040"/>
      <c r="F192" s="2031"/>
      <c r="G192" s="2032"/>
      <c r="H192" s="2033"/>
      <c r="I192" s="2032"/>
      <c r="J192" s="2032"/>
      <c r="K192" s="2032"/>
      <c r="L192" s="2032"/>
      <c r="M192" s="2032"/>
      <c r="N192" s="2035"/>
    </row>
    <row r="193" spans="1:14" s="2036" customFormat="1">
      <c r="A193" s="2037"/>
      <c r="B193" s="1803"/>
      <c r="C193" s="2038"/>
      <c r="D193" s="2407"/>
      <c r="E193" s="2040"/>
      <c r="F193" s="2031"/>
      <c r="G193" s="2032"/>
      <c r="H193" s="2033"/>
      <c r="I193" s="2032"/>
      <c r="J193" s="2032"/>
      <c r="K193" s="2032"/>
      <c r="L193" s="2032"/>
      <c r="M193" s="2032"/>
      <c r="N193" s="2035"/>
    </row>
    <row r="194" spans="1:14" s="2036" customFormat="1">
      <c r="A194" s="1597" t="s">
        <v>519</v>
      </c>
      <c r="B194" s="1803"/>
      <c r="C194" s="2038"/>
      <c r="D194" s="2407"/>
      <c r="E194" s="2040"/>
      <c r="F194" s="2031"/>
      <c r="G194" s="2032"/>
      <c r="H194" s="2033"/>
      <c r="I194" s="2032"/>
      <c r="J194" s="2032"/>
      <c r="K194" s="2032"/>
      <c r="L194" s="2032"/>
      <c r="M194" s="2032"/>
      <c r="N194" s="2035"/>
    </row>
    <row r="195" spans="1:14" s="2036" customFormat="1">
      <c r="A195" s="2536">
        <v>5505029</v>
      </c>
      <c r="B195" s="1803" t="s">
        <v>802</v>
      </c>
      <c r="C195" s="2039" t="s">
        <v>899</v>
      </c>
      <c r="D195" s="2407">
        <v>5500</v>
      </c>
      <c r="E195" s="1766">
        <v>433000</v>
      </c>
      <c r="F195" s="2031">
        <v>352000</v>
      </c>
      <c r="G195" s="2032" t="s">
        <v>354</v>
      </c>
      <c r="H195" s="2033">
        <v>44330</v>
      </c>
      <c r="I195" s="2032" t="s">
        <v>782</v>
      </c>
      <c r="J195" s="2174" t="s">
        <v>449</v>
      </c>
      <c r="K195" s="2032" t="s">
        <v>67</v>
      </c>
      <c r="L195" s="2032" t="s">
        <v>449</v>
      </c>
      <c r="M195" s="2032"/>
      <c r="N195" s="2035"/>
    </row>
    <row r="196" spans="1:14" s="2036" customFormat="1">
      <c r="A196" s="2536"/>
      <c r="B196" s="1803"/>
      <c r="C196" s="2039"/>
      <c r="D196" s="2407"/>
      <c r="E196" s="2040"/>
      <c r="F196" s="2031"/>
      <c r="G196" s="2032"/>
      <c r="H196" s="2033"/>
      <c r="I196" s="2032"/>
      <c r="J196" s="2032"/>
      <c r="K196" s="2032"/>
      <c r="L196" s="2032"/>
      <c r="M196" s="2032"/>
      <c r="N196" s="2035"/>
    </row>
    <row r="197" spans="1:14" s="2036" customFormat="1">
      <c r="A197" s="2536"/>
      <c r="B197" s="1803"/>
      <c r="C197" s="2039"/>
      <c r="D197" s="2407"/>
      <c r="E197" s="2040"/>
      <c r="F197" s="2031"/>
      <c r="G197" s="2032"/>
      <c r="H197" s="2033"/>
      <c r="I197" s="2032"/>
      <c r="J197" s="2032"/>
      <c r="K197" s="2032"/>
      <c r="L197" s="2032"/>
      <c r="M197" s="2032"/>
      <c r="N197" s="2035"/>
    </row>
    <row r="198" spans="1:14" s="2036" customFormat="1">
      <c r="A198" s="2536"/>
      <c r="B198" s="1803"/>
      <c r="C198" s="2039"/>
      <c r="D198" s="2407"/>
      <c r="E198" s="2040"/>
      <c r="F198" s="2031"/>
      <c r="G198" s="2032"/>
      <c r="H198" s="2033"/>
      <c r="I198" s="2032"/>
      <c r="J198" s="2032"/>
      <c r="K198" s="2032"/>
      <c r="L198" s="2032"/>
      <c r="M198" s="2032"/>
      <c r="N198" s="2035"/>
    </row>
    <row r="199" spans="1:14" s="2036" customFormat="1">
      <c r="A199" s="2536"/>
      <c r="B199" s="1803"/>
      <c r="C199" s="2039"/>
      <c r="D199" s="2407"/>
      <c r="E199" s="2040"/>
      <c r="F199" s="2031"/>
      <c r="G199" s="2032"/>
      <c r="H199" s="2033"/>
      <c r="I199" s="2032"/>
      <c r="J199" s="2032"/>
      <c r="K199" s="2032"/>
      <c r="L199" s="2032"/>
      <c r="M199" s="2032"/>
      <c r="N199" s="2035"/>
    </row>
    <row r="200" spans="1:14" s="2036" customFormat="1">
      <c r="A200" s="1597" t="s">
        <v>545</v>
      </c>
      <c r="B200" s="1803"/>
      <c r="C200" s="2039"/>
      <c r="D200" s="2407"/>
      <c r="E200" s="2040"/>
      <c r="F200" s="2031"/>
      <c r="G200" s="2032"/>
      <c r="H200" s="2033"/>
      <c r="I200" s="2032"/>
      <c r="J200" s="2032"/>
      <c r="K200" s="2032"/>
      <c r="L200" s="2032"/>
      <c r="M200" s="2032"/>
      <c r="N200" s="2035"/>
    </row>
    <row r="201" spans="1:14" s="2036" customFormat="1">
      <c r="A201" s="2536">
        <v>5505052</v>
      </c>
      <c r="B201" s="1803" t="s">
        <v>802</v>
      </c>
      <c r="C201" s="2039" t="s">
        <v>900</v>
      </c>
      <c r="D201" s="2407">
        <v>8800</v>
      </c>
      <c r="E201" s="1766">
        <v>780000</v>
      </c>
      <c r="F201" s="2031">
        <v>649000</v>
      </c>
      <c r="G201" s="2032" t="s">
        <v>98</v>
      </c>
      <c r="H201" s="2033">
        <v>44340</v>
      </c>
      <c r="I201" s="2032" t="s">
        <v>481</v>
      </c>
      <c r="J201" s="2032"/>
      <c r="K201" s="2032" t="s">
        <v>41</v>
      </c>
      <c r="L201" s="2032" t="s">
        <v>449</v>
      </c>
      <c r="M201" s="2032"/>
      <c r="N201" s="2035"/>
    </row>
    <row r="202" spans="1:14" s="2036" customFormat="1">
      <c r="A202" s="2536"/>
      <c r="B202" s="1803"/>
      <c r="C202" s="2039"/>
      <c r="D202" s="2407"/>
      <c r="E202" s="1766"/>
      <c r="F202" s="2031"/>
      <c r="G202" s="2032"/>
      <c r="H202" s="2033"/>
      <c r="I202" s="2032"/>
      <c r="J202" s="2032"/>
      <c r="K202" s="2032"/>
      <c r="L202" s="2032"/>
      <c r="M202" s="2032"/>
      <c r="N202" s="2035"/>
    </row>
    <row r="203" spans="1:14" s="2036" customFormat="1">
      <c r="A203" s="2536"/>
      <c r="B203" s="1803"/>
      <c r="C203" s="2039"/>
      <c r="D203" s="2407"/>
      <c r="E203" s="1766"/>
      <c r="F203" s="2031"/>
      <c r="G203" s="2032"/>
      <c r="H203" s="2033"/>
      <c r="I203" s="2032"/>
      <c r="J203" s="2032"/>
      <c r="K203" s="2032"/>
      <c r="L203" s="2032"/>
      <c r="M203" s="2032"/>
      <c r="N203" s="2035"/>
    </row>
    <row r="204" spans="1:14" s="2036" customFormat="1">
      <c r="A204" s="2536"/>
      <c r="B204" s="1803"/>
      <c r="C204" s="2039"/>
      <c r="D204" s="2407"/>
      <c r="E204" s="1766"/>
      <c r="F204" s="2031"/>
      <c r="G204" s="2032"/>
      <c r="H204" s="2033"/>
      <c r="I204" s="2032"/>
      <c r="J204" s="2032"/>
      <c r="K204" s="2032"/>
      <c r="L204" s="2032"/>
      <c r="M204" s="2032"/>
      <c r="N204" s="2035"/>
    </row>
    <row r="205" spans="1:14" s="2036" customFormat="1">
      <c r="A205" s="2536"/>
      <c r="B205" s="1803"/>
      <c r="C205" s="2039"/>
      <c r="D205" s="2407"/>
      <c r="E205" s="1766"/>
      <c r="F205" s="2031"/>
      <c r="G205" s="2032"/>
      <c r="H205" s="2033"/>
      <c r="I205" s="2032"/>
      <c r="J205" s="2032"/>
      <c r="K205" s="2032"/>
      <c r="L205" s="2032"/>
      <c r="M205" s="2032"/>
      <c r="N205" s="2035"/>
    </row>
    <row r="206" spans="1:14" s="2036" customFormat="1">
      <c r="A206" s="2536"/>
      <c r="B206" s="1803"/>
      <c r="C206" s="2039"/>
      <c r="D206" s="2407"/>
      <c r="E206" s="2040"/>
      <c r="F206" s="2031"/>
      <c r="G206" s="2032"/>
      <c r="H206" s="2033"/>
      <c r="I206" s="2032"/>
      <c r="J206" s="2032"/>
      <c r="K206" s="2032"/>
      <c r="L206" s="2032"/>
      <c r="M206" s="2032"/>
      <c r="N206" s="2035"/>
    </row>
    <row r="207" spans="1:14" s="2036" customFormat="1">
      <c r="A207" s="2536"/>
      <c r="B207" s="1803"/>
      <c r="C207" s="2039"/>
      <c r="D207" s="2407"/>
      <c r="E207" s="2040"/>
      <c r="F207" s="2031"/>
      <c r="G207" s="2032"/>
      <c r="H207" s="2033"/>
      <c r="I207" s="2032"/>
      <c r="J207" s="2032"/>
      <c r="K207" s="2032"/>
      <c r="L207" s="2032"/>
      <c r="M207" s="2032"/>
      <c r="N207" s="2035"/>
    </row>
    <row r="208" spans="1:14" s="2386" customFormat="1">
      <c r="A208" s="2796"/>
      <c r="B208" s="2797"/>
      <c r="C208" s="2798"/>
      <c r="D208" s="2801"/>
      <c r="E208" s="2388"/>
      <c r="F208" s="2799"/>
      <c r="G208" s="2385"/>
      <c r="H208" s="2800"/>
      <c r="I208" s="2385"/>
      <c r="J208" s="2385"/>
      <c r="K208" s="2385"/>
      <c r="L208" s="2385"/>
      <c r="M208" s="2385"/>
      <c r="N208" s="2390"/>
    </row>
    <row r="209" spans="1:14" s="2036" customFormat="1">
      <c r="A209" s="1597" t="s">
        <v>893</v>
      </c>
      <c r="C209" s="2379" t="s">
        <v>901</v>
      </c>
      <c r="D209" s="2407"/>
      <c r="E209" s="2040"/>
      <c r="F209" s="2031"/>
      <c r="G209" s="2032"/>
      <c r="H209" s="2033"/>
      <c r="I209" s="2032"/>
      <c r="J209" s="2032"/>
      <c r="K209" s="2032"/>
      <c r="L209" s="2032"/>
      <c r="M209" s="2032"/>
      <c r="N209" s="2035"/>
    </row>
    <row r="210" spans="1:14" s="2036" customFormat="1">
      <c r="A210" s="2536">
        <v>5506011</v>
      </c>
      <c r="B210" s="2036" t="s">
        <v>902</v>
      </c>
      <c r="C210" s="2039" t="s">
        <v>903</v>
      </c>
      <c r="D210" s="2407">
        <v>11200</v>
      </c>
      <c r="E210" s="1766">
        <v>1046000</v>
      </c>
      <c r="F210" s="2031">
        <v>905000</v>
      </c>
      <c r="G210" s="2032" t="s">
        <v>98</v>
      </c>
      <c r="H210" s="2033">
        <v>44348</v>
      </c>
      <c r="I210" s="2032" t="s">
        <v>106</v>
      </c>
      <c r="J210" s="2174" t="s">
        <v>449</v>
      </c>
      <c r="K210" s="2032" t="s">
        <v>107</v>
      </c>
      <c r="L210" s="2032" t="s">
        <v>449</v>
      </c>
      <c r="M210" s="2032" t="s">
        <v>904</v>
      </c>
      <c r="N210" s="2035"/>
    </row>
    <row r="211" spans="1:14" s="2036" customFormat="1">
      <c r="A211" s="2536"/>
      <c r="B211" s="1803"/>
      <c r="C211" s="2039"/>
      <c r="D211" s="2407"/>
      <c r="E211" s="2040"/>
      <c r="F211" s="2031"/>
      <c r="G211" s="2032"/>
      <c r="H211" s="2033"/>
      <c r="I211" s="2032"/>
      <c r="J211" s="2032"/>
      <c r="K211" s="2032"/>
      <c r="L211" s="2032"/>
      <c r="M211" s="2032"/>
      <c r="N211" s="2035"/>
    </row>
    <row r="212" spans="1:14" s="2036" customFormat="1">
      <c r="A212" s="2536"/>
      <c r="B212" s="1803"/>
      <c r="C212" s="2038"/>
      <c r="D212" s="2407"/>
      <c r="E212" s="2040"/>
      <c r="F212" s="2031"/>
      <c r="G212" s="2032"/>
      <c r="H212" s="2033"/>
      <c r="I212" s="2032"/>
      <c r="J212" s="2032"/>
      <c r="K212" s="2032"/>
      <c r="L212" s="2032"/>
      <c r="M212" s="2032"/>
      <c r="N212" s="2035"/>
    </row>
    <row r="213" spans="1:14" s="2036" customFormat="1">
      <c r="A213" s="2536"/>
      <c r="B213" s="1803"/>
      <c r="C213" s="2038"/>
      <c r="D213" s="2407"/>
      <c r="E213" s="2040"/>
      <c r="F213" s="2031"/>
      <c r="G213" s="2032"/>
      <c r="H213" s="2033"/>
      <c r="I213" s="2032"/>
      <c r="J213" s="2032"/>
      <c r="K213" s="2032"/>
      <c r="L213" s="2032"/>
      <c r="M213" s="2032"/>
      <c r="N213" s="2035"/>
    </row>
    <row r="214" spans="1:14" s="2036" customFormat="1">
      <c r="A214" s="2536"/>
      <c r="B214" s="1803"/>
      <c r="C214" s="2038"/>
      <c r="D214" s="2407"/>
      <c r="E214" s="2040"/>
      <c r="F214" s="2031"/>
      <c r="G214" s="2032"/>
      <c r="H214" s="2033"/>
      <c r="I214" s="2032"/>
      <c r="J214" s="2032"/>
      <c r="K214" s="2032"/>
      <c r="L214" s="2032"/>
      <c r="M214" s="2032"/>
      <c r="N214" s="2035"/>
    </row>
    <row r="215" spans="1:14" s="2036" customFormat="1">
      <c r="A215" s="2037"/>
      <c r="B215" s="1803"/>
      <c r="C215" s="2038"/>
      <c r="D215" s="2030"/>
      <c r="E215" s="2040"/>
      <c r="F215" s="2031"/>
      <c r="G215" s="2032"/>
      <c r="H215" s="2033"/>
      <c r="I215" s="2032"/>
      <c r="J215" s="2032"/>
      <c r="K215" s="2032"/>
      <c r="L215" s="2032"/>
      <c r="M215" s="2032"/>
      <c r="N215" s="2035"/>
    </row>
    <row r="216" spans="1:14" s="2036" customFormat="1">
      <c r="A216" s="2037"/>
      <c r="B216" s="1803"/>
      <c r="C216" s="2038"/>
      <c r="D216" s="2030"/>
      <c r="E216" s="2040"/>
      <c r="F216" s="2031"/>
      <c r="G216" s="2032"/>
      <c r="H216" s="2033"/>
      <c r="I216" s="2032"/>
      <c r="J216" s="2032"/>
      <c r="K216" s="2032"/>
      <c r="L216" s="2032"/>
      <c r="M216" s="2032"/>
      <c r="N216" s="2035"/>
    </row>
    <row r="217" spans="1:14" s="2036" customFormat="1">
      <c r="A217" s="2037"/>
      <c r="B217" s="1803"/>
      <c r="C217" s="2038"/>
      <c r="D217" s="2030"/>
      <c r="E217" s="2040"/>
      <c r="F217" s="2031"/>
      <c r="G217" s="2032"/>
      <c r="H217" s="2033"/>
      <c r="I217" s="2032"/>
      <c r="J217" s="2032"/>
      <c r="K217" s="2032"/>
      <c r="L217" s="2032"/>
      <c r="M217" s="2032"/>
      <c r="N217" s="2035"/>
    </row>
    <row r="218" spans="1:14" s="2036" customFormat="1">
      <c r="A218" s="2037"/>
      <c r="B218" s="1803"/>
      <c r="C218" s="2038"/>
      <c r="D218" s="2030"/>
      <c r="E218" s="2040"/>
      <c r="F218" s="2031"/>
      <c r="G218" s="2032"/>
      <c r="H218" s="2033"/>
      <c r="I218" s="2032"/>
      <c r="J218" s="2032"/>
      <c r="K218" s="2032"/>
      <c r="L218" s="2032"/>
      <c r="M218" s="2032"/>
      <c r="N218" s="2035"/>
    </row>
    <row r="219" spans="1:14" s="2036" customFormat="1">
      <c r="A219" s="2037"/>
      <c r="B219" s="1803"/>
      <c r="C219" s="2038"/>
      <c r="D219" s="2030"/>
      <c r="E219" s="2040"/>
      <c r="F219" s="2031"/>
      <c r="G219" s="2032"/>
      <c r="H219" s="2033"/>
      <c r="I219" s="2032"/>
      <c r="J219" s="2032"/>
      <c r="K219" s="2032"/>
      <c r="L219" s="2032"/>
      <c r="M219" s="2032"/>
      <c r="N219" s="2035"/>
    </row>
    <row r="220" spans="1:14" s="2036" customFormat="1">
      <c r="A220" s="2037"/>
      <c r="B220" s="1803"/>
      <c r="C220" s="2038"/>
      <c r="D220" s="2030"/>
      <c r="E220" s="2040"/>
      <c r="F220" s="2031"/>
      <c r="G220" s="2032"/>
      <c r="H220" s="2033"/>
      <c r="I220" s="2032"/>
      <c r="J220" s="2032"/>
      <c r="K220" s="2032"/>
      <c r="L220" s="2032"/>
      <c r="M220" s="2032"/>
      <c r="N220" s="2035"/>
    </row>
    <row r="221" spans="1:14" s="2036" customFormat="1">
      <c r="A221" s="2037"/>
      <c r="B221" s="1803"/>
      <c r="C221" s="2038"/>
      <c r="D221" s="2030"/>
      <c r="E221" s="2040"/>
      <c r="F221" s="2031"/>
      <c r="G221" s="2032"/>
      <c r="H221" s="2033"/>
      <c r="I221" s="2032"/>
      <c r="J221" s="2032"/>
      <c r="K221" s="2032"/>
      <c r="L221" s="2032"/>
      <c r="M221" s="2032"/>
      <c r="N221" s="2035"/>
    </row>
    <row r="222" spans="1:14" s="2036" customFormat="1">
      <c r="A222" s="2037"/>
      <c r="B222" s="1803"/>
      <c r="C222" s="2038"/>
      <c r="D222" s="2030"/>
      <c r="E222" s="2040"/>
      <c r="F222" s="2031"/>
      <c r="G222" s="2032"/>
      <c r="H222" s="2033"/>
      <c r="I222" s="2032"/>
      <c r="J222" s="2032"/>
      <c r="K222" s="2032"/>
      <c r="L222" s="2032"/>
      <c r="M222" s="2032"/>
      <c r="N222" s="2035"/>
    </row>
    <row r="223" spans="1:14" s="2036" customFormat="1">
      <c r="A223" s="2037"/>
      <c r="B223" s="1803"/>
      <c r="C223" s="2038"/>
      <c r="D223" s="2030"/>
      <c r="E223" s="2040"/>
      <c r="F223" s="2031"/>
      <c r="G223" s="2032"/>
      <c r="H223" s="2033"/>
      <c r="I223" s="2032"/>
      <c r="J223" s="2032"/>
      <c r="K223" s="2032"/>
      <c r="L223" s="2032"/>
      <c r="M223" s="2032"/>
      <c r="N223" s="2035"/>
    </row>
    <row r="224" spans="1:14" s="2036" customFormat="1">
      <c r="A224" s="2037"/>
      <c r="B224" s="1803"/>
      <c r="C224" s="2038"/>
      <c r="D224" s="2030"/>
      <c r="E224" s="2040"/>
      <c r="F224" s="2031"/>
      <c r="G224" s="2032"/>
      <c r="H224" s="2033"/>
      <c r="I224" s="2032"/>
      <c r="J224" s="2032"/>
      <c r="K224" s="2032"/>
      <c r="L224" s="2032"/>
      <c r="M224" s="2032"/>
      <c r="N224" s="2035"/>
    </row>
    <row r="225" spans="1:25" s="2036" customFormat="1">
      <c r="A225" s="2037"/>
      <c r="B225" s="1803"/>
      <c r="C225" s="2038"/>
      <c r="D225" s="2030"/>
      <c r="E225" s="2040"/>
      <c r="F225" s="2031"/>
      <c r="G225" s="2032"/>
      <c r="H225" s="2033"/>
      <c r="I225" s="2032"/>
      <c r="J225" s="2032"/>
      <c r="K225" s="2032"/>
      <c r="L225" s="2032"/>
      <c r="M225" s="2032"/>
      <c r="N225" s="2035"/>
    </row>
    <row r="226" spans="1:25" s="2036" customFormat="1">
      <c r="A226" s="2037"/>
      <c r="B226" s="1803"/>
      <c r="C226" s="2038"/>
      <c r="D226" s="2030"/>
      <c r="E226" s="2040"/>
      <c r="F226" s="2031"/>
      <c r="G226" s="2032"/>
      <c r="H226" s="2033"/>
      <c r="I226" s="2032"/>
      <c r="J226" s="2032"/>
      <c r="K226" s="2032"/>
      <c r="L226" s="2032"/>
      <c r="M226" s="2032"/>
      <c r="N226" s="2035"/>
    </row>
    <row r="227" spans="1:25" s="2036" customFormat="1">
      <c r="A227" s="2037"/>
      <c r="B227" s="1803"/>
      <c r="C227" s="2038"/>
      <c r="D227" s="2030"/>
      <c r="E227" s="2040"/>
      <c r="F227" s="2031"/>
      <c r="G227" s="2032"/>
      <c r="H227" s="2033"/>
      <c r="I227" s="2032"/>
      <c r="J227" s="2032"/>
      <c r="K227" s="2032"/>
      <c r="L227" s="2032"/>
      <c r="M227" s="2032"/>
      <c r="N227" s="2035"/>
    </row>
    <row r="228" spans="1:25" s="2036" customFormat="1">
      <c r="A228" s="2037"/>
      <c r="B228" s="1803"/>
      <c r="C228" s="2038"/>
      <c r="D228" s="2030"/>
      <c r="E228" s="2040"/>
      <c r="F228" s="2031"/>
      <c r="G228" s="2032"/>
      <c r="H228" s="2033"/>
      <c r="I228" s="2032"/>
      <c r="J228" s="2032"/>
      <c r="K228" s="2032"/>
      <c r="L228" s="2032"/>
      <c r="M228" s="2032"/>
      <c r="N228" s="2035"/>
    </row>
    <row r="229" spans="1:25" s="2036" customFormat="1">
      <c r="A229" s="2037"/>
      <c r="B229" s="1803"/>
      <c r="C229" s="2038"/>
      <c r="D229" s="2030"/>
      <c r="E229" s="2040"/>
      <c r="F229" s="2031"/>
      <c r="G229" s="2032"/>
      <c r="H229" s="2033"/>
      <c r="I229" s="2032"/>
      <c r="J229" s="2032"/>
      <c r="K229" s="2032"/>
      <c r="L229" s="2032"/>
      <c r="M229" s="2032"/>
      <c r="N229" s="2035"/>
    </row>
    <row r="230" spans="1:25" s="2036" customFormat="1">
      <c r="A230" s="2037"/>
      <c r="B230" s="1594"/>
      <c r="C230" s="2038"/>
      <c r="D230" s="2030"/>
      <c r="E230" s="2040"/>
      <c r="F230" s="2031"/>
      <c r="G230" s="2032"/>
      <c r="H230" s="2033"/>
      <c r="I230" s="2032"/>
      <c r="J230" s="2032"/>
      <c r="K230" s="2032"/>
      <c r="L230" s="2032"/>
      <c r="M230" s="2032"/>
      <c r="N230" s="2035"/>
    </row>
    <row r="231" spans="1:25">
      <c r="A231" s="180" t="s">
        <v>905</v>
      </c>
      <c r="B231" s="2698"/>
      <c r="H231" s="2033"/>
    </row>
    <row r="233" spans="1:25">
      <c r="A233" s="180" t="s">
        <v>748</v>
      </c>
      <c r="B233" s="2079"/>
    </row>
    <row r="234" spans="1:25">
      <c r="A234" s="180" t="s">
        <v>749</v>
      </c>
      <c r="B234" s="2079"/>
    </row>
    <row r="235" spans="1:25" s="2007" customFormat="1" ht="14.25" customHeight="1">
      <c r="A235" s="180" t="s">
        <v>906</v>
      </c>
      <c r="B235" s="180"/>
      <c r="C235" s="2050"/>
      <c r="D235" s="2051"/>
      <c r="E235" s="2002"/>
      <c r="F235" s="2002"/>
      <c r="G235" s="2005"/>
      <c r="H235" s="2011"/>
      <c r="I235" s="2005"/>
      <c r="J235" s="2005"/>
      <c r="K235" s="2005"/>
      <c r="L235" s="2005"/>
      <c r="M235" s="2005"/>
      <c r="N235" s="2011"/>
      <c r="O235" s="2004"/>
      <c r="P235" s="2005"/>
      <c r="Q235" s="2004"/>
      <c r="R235" s="2004"/>
      <c r="S235" s="2004"/>
      <c r="T235" s="2004"/>
      <c r="U235" s="2004"/>
      <c r="V235" s="2004"/>
      <c r="W235" s="2004"/>
      <c r="X235" s="2004"/>
      <c r="Y235" s="2004"/>
    </row>
    <row r="236" spans="1:25" s="2007" customFormat="1" ht="14.25" customHeight="1">
      <c r="A236" s="40"/>
      <c r="B236" s="1089"/>
      <c r="C236" s="2050"/>
      <c r="D236" s="2051"/>
      <c r="E236" s="2002"/>
      <c r="F236" s="2002"/>
      <c r="G236" s="2005"/>
      <c r="H236" s="2011"/>
      <c r="I236" s="2005"/>
      <c r="J236" s="2005"/>
      <c r="K236" s="2005"/>
      <c r="L236" s="2005"/>
      <c r="M236" s="2005"/>
      <c r="N236" s="2011"/>
      <c r="O236" s="2004"/>
      <c r="P236" s="2005"/>
      <c r="Q236" s="2004"/>
      <c r="R236" s="2004"/>
      <c r="S236" s="2004"/>
      <c r="T236" s="2004"/>
      <c r="U236" s="2004"/>
      <c r="V236" s="2004"/>
      <c r="W236" s="2004"/>
      <c r="X236" s="2004"/>
      <c r="Y236" s="2004"/>
    </row>
    <row r="237" spans="1:25" s="2007" customFormat="1" ht="14.25" customHeight="1">
      <c r="A237" s="40"/>
      <c r="C237" s="2050"/>
      <c r="D237" s="2051"/>
      <c r="E237" s="2002"/>
      <c r="F237" s="2002"/>
      <c r="G237" s="2005"/>
      <c r="H237" s="2011"/>
      <c r="I237" s="2005"/>
      <c r="J237" s="2005"/>
      <c r="K237" s="2005"/>
      <c r="L237" s="2005"/>
      <c r="M237" s="2005"/>
      <c r="N237" s="2011"/>
      <c r="O237" s="2004"/>
      <c r="P237" s="2005"/>
      <c r="Q237" s="2004"/>
      <c r="R237" s="2004"/>
      <c r="S237" s="2004"/>
      <c r="T237" s="2004"/>
      <c r="U237" s="2004"/>
      <c r="V237" s="2004"/>
      <c r="W237" s="2004"/>
      <c r="X237" s="2004"/>
      <c r="Y237" s="2004"/>
    </row>
    <row r="238" spans="1:25" s="2007" customFormat="1" ht="14.25" customHeight="1">
      <c r="A238" s="40"/>
      <c r="C238" s="2050"/>
      <c r="D238" s="2051"/>
      <c r="E238" s="2002"/>
      <c r="F238" s="2002"/>
      <c r="G238" s="2005"/>
      <c r="H238" s="2011"/>
      <c r="I238" s="2005"/>
      <c r="J238" s="2005"/>
      <c r="K238" s="2005"/>
      <c r="L238" s="2005"/>
      <c r="M238" s="2005"/>
      <c r="N238" s="2011"/>
      <c r="O238" s="2004"/>
      <c r="P238" s="2005"/>
      <c r="Q238" s="2004"/>
      <c r="R238" s="2004"/>
      <c r="S238" s="2004"/>
      <c r="T238" s="2004"/>
      <c r="U238" s="2004"/>
      <c r="V238" s="2004"/>
      <c r="W238" s="2004"/>
      <c r="X238" s="2004"/>
      <c r="Y238" s="2004"/>
    </row>
    <row r="239" spans="1:25">
      <c r="A239" s="2053"/>
      <c r="B239" s="2054"/>
      <c r="C239" s="2054"/>
      <c r="D239" s="2055"/>
      <c r="E239" s="2002"/>
      <c r="F239" s="2002"/>
    </row>
    <row r="240" spans="1:25">
      <c r="E240" s="2050"/>
      <c r="F240" s="2056"/>
    </row>
    <row r="241" spans="1:15" s="2005" customFormat="1">
      <c r="A241" s="15" t="s">
        <v>557</v>
      </c>
      <c r="B241" s="16"/>
      <c r="C241" s="17"/>
      <c r="D241" s="56"/>
      <c r="E241" s="2007"/>
      <c r="F241" s="2041"/>
      <c r="H241" s="2011"/>
      <c r="N241" s="2011"/>
      <c r="O241" s="2004"/>
    </row>
    <row r="242" spans="1:15" s="2005" customFormat="1">
      <c r="A242" s="80"/>
      <c r="B242" s="9" t="s">
        <v>907</v>
      </c>
      <c r="C242" s="233" t="s">
        <v>908</v>
      </c>
      <c r="D242" s="2029">
        <v>-8800</v>
      </c>
      <c r="E242" s="216">
        <v>5541024</v>
      </c>
      <c r="F242" s="590"/>
      <c r="H242" s="2011"/>
      <c r="N242" s="2011"/>
      <c r="O242" s="2004"/>
    </row>
    <row r="243" spans="1:15" s="2005" customFormat="1">
      <c r="A243" s="2876"/>
      <c r="B243" s="9" t="s">
        <v>907</v>
      </c>
      <c r="C243" s="233" t="s">
        <v>909</v>
      </c>
      <c r="D243" s="2029">
        <v>-5500</v>
      </c>
      <c r="E243" s="216">
        <v>5546235</v>
      </c>
      <c r="F243" s="590"/>
      <c r="H243" s="2011"/>
      <c r="N243" s="2011"/>
      <c r="O243" s="2004"/>
    </row>
    <row r="244" spans="1:15" s="2005" customFormat="1">
      <c r="A244" s="2876"/>
      <c r="B244" s="9" t="s">
        <v>907</v>
      </c>
      <c r="C244" s="233" t="s">
        <v>910</v>
      </c>
      <c r="D244" s="2029">
        <v>-8000</v>
      </c>
      <c r="E244" s="216">
        <v>6116844</v>
      </c>
      <c r="F244" s="590"/>
      <c r="H244" s="2011"/>
      <c r="I244" s="2051"/>
      <c r="N244" s="2011"/>
      <c r="O244" s="2004"/>
    </row>
    <row r="245" spans="1:15" s="2005" customFormat="1">
      <c r="A245" s="2876"/>
      <c r="B245" s="9" t="s">
        <v>907</v>
      </c>
      <c r="C245" s="1463" t="s">
        <v>911</v>
      </c>
      <c r="D245" s="2029">
        <v>-8500</v>
      </c>
      <c r="E245" s="216">
        <v>5630853</v>
      </c>
      <c r="F245" s="1612"/>
      <c r="H245" s="2011"/>
      <c r="I245" s="2051"/>
      <c r="N245" s="2011"/>
      <c r="O245" s="2004"/>
    </row>
    <row r="246" spans="1:15" s="2005" customFormat="1">
      <c r="A246" s="2876"/>
      <c r="B246" s="9" t="s">
        <v>907</v>
      </c>
      <c r="C246" s="1463" t="s">
        <v>912</v>
      </c>
      <c r="D246" s="2029">
        <v>-7200</v>
      </c>
      <c r="E246" s="216">
        <v>5988525</v>
      </c>
      <c r="F246" s="2411"/>
      <c r="H246" s="2011"/>
      <c r="I246" s="2051"/>
      <c r="N246" s="2011"/>
      <c r="O246" s="2004"/>
    </row>
    <row r="247" spans="1:15" s="2043" customFormat="1">
      <c r="A247" s="2408"/>
      <c r="B247" s="9" t="s">
        <v>907</v>
      </c>
      <c r="C247" s="1463" t="s">
        <v>913</v>
      </c>
      <c r="D247" s="2409">
        <v>-6600</v>
      </c>
      <c r="E247" s="2075">
        <v>6126586</v>
      </c>
      <c r="F247" s="2410"/>
      <c r="G247" s="2284"/>
      <c r="H247" s="2011"/>
      <c r="I247" s="2246"/>
      <c r="N247" s="2132"/>
      <c r="O247" s="2042"/>
    </row>
    <row r="248" spans="1:15" s="2043" customFormat="1">
      <c r="A248" s="2408"/>
      <c r="B248" s="9" t="s">
        <v>907</v>
      </c>
      <c r="C248" s="1463" t="s">
        <v>914</v>
      </c>
      <c r="D248" s="2409">
        <v>-8100</v>
      </c>
      <c r="E248" s="2075">
        <v>5262243</v>
      </c>
      <c r="F248" s="2450"/>
      <c r="H248" s="2132"/>
      <c r="I248" s="2246"/>
      <c r="N248" s="2132"/>
      <c r="O248" s="2042"/>
    </row>
    <row r="249" spans="1:15" s="2005" customFormat="1">
      <c r="A249" s="2876"/>
      <c r="B249" s="9" t="s">
        <v>907</v>
      </c>
      <c r="C249" s="1463" t="s">
        <v>915</v>
      </c>
      <c r="D249" s="2409">
        <v>-7400</v>
      </c>
      <c r="E249" s="2012">
        <v>5389969</v>
      </c>
      <c r="F249" s="2450"/>
      <c r="H249" s="2132"/>
      <c r="I249" s="2051"/>
      <c r="N249" s="2011"/>
      <c r="O249" s="2004"/>
    </row>
    <row r="250" spans="1:15" s="2005" customFormat="1">
      <c r="A250" s="2876"/>
      <c r="B250" s="9" t="s">
        <v>907</v>
      </c>
      <c r="C250" s="1463" t="s">
        <v>916</v>
      </c>
      <c r="D250" s="2409">
        <v>-16600</v>
      </c>
      <c r="E250" s="2012">
        <v>5504191</v>
      </c>
      <c r="F250" s="2450"/>
      <c r="H250" s="2011"/>
      <c r="I250" s="2051"/>
      <c r="N250" s="2011"/>
      <c r="O250" s="2004"/>
    </row>
    <row r="251" spans="1:15" s="2005" customFormat="1">
      <c r="A251" s="2876"/>
      <c r="B251" s="9" t="s">
        <v>907</v>
      </c>
      <c r="C251" s="1463" t="s">
        <v>917</v>
      </c>
      <c r="D251" s="2409">
        <v>-6800</v>
      </c>
      <c r="E251" s="2012">
        <v>5567127</v>
      </c>
      <c r="F251" s="2450"/>
      <c r="H251" s="2011"/>
      <c r="I251" s="2051"/>
      <c r="N251" s="2011"/>
      <c r="O251" s="2004"/>
    </row>
    <row r="252" spans="1:15" s="2005" customFormat="1">
      <c r="A252" s="2876"/>
      <c r="B252" s="9" t="s">
        <v>907</v>
      </c>
      <c r="C252" s="1463" t="s">
        <v>918</v>
      </c>
      <c r="D252" s="2409">
        <v>-15200</v>
      </c>
      <c r="E252" s="2012">
        <v>5753381</v>
      </c>
      <c r="F252" s="2450"/>
      <c r="H252" s="2011"/>
      <c r="I252" s="2051"/>
      <c r="N252" s="2011"/>
      <c r="O252" s="2004"/>
    </row>
    <row r="253" spans="1:15" s="2005" customFormat="1">
      <c r="A253" s="2876"/>
      <c r="B253" s="9" t="s">
        <v>907</v>
      </c>
      <c r="C253" s="1463" t="s">
        <v>919</v>
      </c>
      <c r="D253" s="2526">
        <v>-8000</v>
      </c>
      <c r="E253" s="2012">
        <v>5895334</v>
      </c>
      <c r="F253" s="1805"/>
      <c r="H253" s="2011"/>
      <c r="I253" s="2051"/>
      <c r="N253" s="2011"/>
      <c r="O253" s="2004"/>
    </row>
    <row r="254" spans="1:15" s="2005" customFormat="1">
      <c r="A254" s="2876"/>
      <c r="B254" s="9" t="s">
        <v>907</v>
      </c>
      <c r="C254" s="1463" t="s">
        <v>920</v>
      </c>
      <c r="D254" s="2526">
        <v>-16300</v>
      </c>
      <c r="E254" s="2012">
        <v>6031842</v>
      </c>
      <c r="F254" s="1805"/>
      <c r="H254" s="2011"/>
      <c r="I254" s="2051"/>
      <c r="N254" s="2011"/>
      <c r="O254" s="2004"/>
    </row>
    <row r="255" spans="1:15" s="2005" customFormat="1">
      <c r="A255" s="2876"/>
      <c r="B255" s="9" t="s">
        <v>907</v>
      </c>
      <c r="C255" s="1463" t="s">
        <v>921</v>
      </c>
      <c r="D255" s="2526">
        <v>-7500</v>
      </c>
      <c r="E255" s="2012">
        <v>6163388</v>
      </c>
      <c r="F255" s="1805"/>
      <c r="H255" s="2011"/>
      <c r="I255" s="2051"/>
      <c r="N255" s="2011"/>
      <c r="O255" s="2004"/>
    </row>
    <row r="256" spans="1:15" s="2005" customFormat="1">
      <c r="A256" s="2876"/>
      <c r="B256" s="9" t="s">
        <v>907</v>
      </c>
      <c r="C256" s="1463" t="s">
        <v>922</v>
      </c>
      <c r="D256" s="2526">
        <v>-8600</v>
      </c>
      <c r="E256" s="2012">
        <v>5270039</v>
      </c>
      <c r="F256" s="1805"/>
      <c r="H256" s="2011"/>
      <c r="I256" s="2051"/>
      <c r="N256" s="2011"/>
      <c r="O256" s="2004"/>
    </row>
    <row r="257" spans="1:16" s="2005" customFormat="1">
      <c r="A257" s="2876"/>
      <c r="B257" s="9" t="s">
        <v>907</v>
      </c>
      <c r="C257" s="1463" t="s">
        <v>923</v>
      </c>
      <c r="D257" s="2526">
        <v>-8150</v>
      </c>
      <c r="E257" s="2012">
        <v>5439179</v>
      </c>
      <c r="F257" s="1805"/>
      <c r="H257" s="2011"/>
      <c r="I257" s="2051"/>
      <c r="N257" s="2011"/>
      <c r="O257" s="2004"/>
    </row>
    <row r="258" spans="1:16" s="2005" customFormat="1">
      <c r="A258" s="2876"/>
      <c r="B258" s="9" t="s">
        <v>907</v>
      </c>
      <c r="C258" s="1463" t="s">
        <v>924</v>
      </c>
      <c r="D258" s="2526">
        <v>-13000</v>
      </c>
      <c r="E258" s="2012">
        <v>5580898</v>
      </c>
      <c r="F258" s="1805"/>
      <c r="H258" s="2011"/>
      <c r="I258" s="2051"/>
      <c r="N258" s="2011"/>
      <c r="O258" s="2004"/>
    </row>
    <row r="259" spans="1:16" s="2005" customFormat="1">
      <c r="A259" s="2876"/>
      <c r="B259" s="9" t="s">
        <v>907</v>
      </c>
      <c r="C259" s="1463" t="s">
        <v>925</v>
      </c>
      <c r="D259" s="2526">
        <v>-17200</v>
      </c>
      <c r="E259" s="2012">
        <v>5644477</v>
      </c>
      <c r="F259" s="2284"/>
      <c r="H259" s="2011"/>
      <c r="I259" s="2051"/>
      <c r="N259" s="2011"/>
      <c r="O259" s="2004"/>
    </row>
    <row r="260" spans="1:16" s="2005" customFormat="1">
      <c r="A260" s="2876"/>
      <c r="B260" s="9" t="s">
        <v>907</v>
      </c>
      <c r="C260" s="1463" t="s">
        <v>926</v>
      </c>
      <c r="D260" s="2526">
        <v>-9500</v>
      </c>
      <c r="E260" s="2012">
        <v>5695616</v>
      </c>
      <c r="F260" s="2284"/>
      <c r="H260" s="2011"/>
      <c r="I260" s="2051"/>
      <c r="N260" s="2011"/>
      <c r="O260" s="2004"/>
    </row>
    <row r="261" spans="1:16" s="2005" customFormat="1">
      <c r="A261" s="2876"/>
      <c r="B261" s="9" t="s">
        <v>907</v>
      </c>
      <c r="C261" s="1463" t="s">
        <v>927</v>
      </c>
      <c r="D261" s="2526">
        <v>-9100</v>
      </c>
      <c r="E261" s="2012">
        <v>5730238</v>
      </c>
      <c r="F261" s="2284"/>
      <c r="H261" s="2011"/>
      <c r="I261" s="2051"/>
      <c r="N261" s="2011"/>
      <c r="O261" s="2004"/>
    </row>
    <row r="262" spans="1:16" s="2005" customFormat="1">
      <c r="A262" s="2876"/>
      <c r="B262" s="9" t="s">
        <v>907</v>
      </c>
      <c r="C262" s="1463" t="s">
        <v>928</v>
      </c>
      <c r="D262" s="2526">
        <v>-7600</v>
      </c>
      <c r="E262" s="2012">
        <v>6007423</v>
      </c>
      <c r="F262" s="2284"/>
      <c r="G262" s="2043"/>
      <c r="H262" s="2132"/>
      <c r="I262" s="2051"/>
      <c r="N262" s="2011"/>
      <c r="O262" s="2004"/>
    </row>
    <row r="263" spans="1:16" s="2005" customFormat="1">
      <c r="A263" s="2876"/>
      <c r="B263" s="9" t="s">
        <v>907</v>
      </c>
      <c r="C263" s="1463" t="s">
        <v>929</v>
      </c>
      <c r="D263" s="2526">
        <v>-9500</v>
      </c>
      <c r="E263" s="2012">
        <v>6118379</v>
      </c>
      <c r="F263" s="2284"/>
      <c r="G263" s="2043"/>
      <c r="H263" s="2132"/>
      <c r="I263" s="2051"/>
      <c r="N263" s="2011"/>
      <c r="O263" s="2004"/>
    </row>
    <row r="264" spans="1:16" s="2005" customFormat="1">
      <c r="A264" s="2876"/>
      <c r="B264" s="9" t="s">
        <v>907</v>
      </c>
      <c r="C264" s="1463" t="s">
        <v>930</v>
      </c>
      <c r="D264" s="2526">
        <v>-8500</v>
      </c>
      <c r="E264" s="2012">
        <v>6181021</v>
      </c>
      <c r="F264" s="2284"/>
      <c r="G264" s="2043"/>
      <c r="H264" s="2132"/>
      <c r="I264" s="2051"/>
      <c r="N264" s="2011"/>
      <c r="O264" s="2004"/>
    </row>
    <row r="265" spans="1:16" s="2005" customFormat="1">
      <c r="A265" s="2876"/>
      <c r="B265" s="9" t="s">
        <v>907</v>
      </c>
      <c r="C265" s="1463" t="s">
        <v>931</v>
      </c>
      <c r="D265" s="2526">
        <v>-12575</v>
      </c>
      <c r="E265" s="2012">
        <v>5300913</v>
      </c>
      <c r="F265" s="2284"/>
      <c r="G265" s="2043"/>
      <c r="H265" s="2132"/>
      <c r="I265" s="2051"/>
      <c r="N265" s="2011"/>
      <c r="O265" s="2004"/>
    </row>
    <row r="266" spans="1:16" s="2005" customFormat="1">
      <c r="A266" s="2876"/>
      <c r="B266" s="9" t="s">
        <v>907</v>
      </c>
      <c r="C266" s="1463" t="s">
        <v>932</v>
      </c>
      <c r="D266" s="2526">
        <v>-8900</v>
      </c>
      <c r="E266" s="2012">
        <v>5378400</v>
      </c>
      <c r="F266" s="2284"/>
      <c r="G266" s="2043"/>
      <c r="H266" s="2132"/>
      <c r="I266" s="2051"/>
      <c r="N266" s="2011"/>
      <c r="O266" s="2004"/>
    </row>
    <row r="267" spans="1:16" s="2005" customFormat="1">
      <c r="A267" s="2876"/>
      <c r="B267" s="9" t="s">
        <v>907</v>
      </c>
      <c r="C267" s="1463" t="s">
        <v>933</v>
      </c>
      <c r="D267" s="2526">
        <v>-11200</v>
      </c>
      <c r="E267" s="2012">
        <v>6696262</v>
      </c>
      <c r="F267" s="2284"/>
      <c r="G267" s="2043"/>
      <c r="H267" s="2132"/>
      <c r="I267" s="2051"/>
      <c r="N267" s="2011"/>
      <c r="O267" s="2004"/>
    </row>
    <row r="268" spans="1:16" s="2005" customFormat="1">
      <c r="A268" s="2876"/>
      <c r="B268" s="9"/>
      <c r="C268" s="1463"/>
      <c r="D268" s="2526"/>
      <c r="E268" s="2012"/>
      <c r="F268" s="2284"/>
      <c r="G268" s="2043"/>
      <c r="H268" s="2132"/>
      <c r="I268" s="2051"/>
      <c r="N268" s="2011"/>
      <c r="O268" s="2004"/>
    </row>
    <row r="269" spans="1:16" s="2005" customFormat="1">
      <c r="A269" s="2876"/>
      <c r="B269" s="9"/>
      <c r="C269" s="1463"/>
      <c r="D269" s="205"/>
      <c r="E269" s="2063"/>
      <c r="F269" s="2284"/>
      <c r="G269" s="2043"/>
      <c r="H269" s="2132"/>
      <c r="I269" s="2051"/>
      <c r="N269" s="2011"/>
      <c r="O269" s="2004"/>
    </row>
    <row r="270" spans="1:16" s="2007" customFormat="1">
      <c r="A270" s="44" t="s">
        <v>754</v>
      </c>
      <c r="D270" s="114">
        <f>SUM(D3:D269)</f>
        <v>0</v>
      </c>
      <c r="E270" s="2063"/>
      <c r="F270" s="2284"/>
      <c r="G270" s="2043"/>
      <c r="H270" s="2132"/>
      <c r="I270" s="2005"/>
      <c r="J270" s="2005"/>
      <c r="K270" s="2005"/>
      <c r="L270" s="2005"/>
      <c r="M270" s="2005"/>
      <c r="N270" s="2011"/>
      <c r="O270" s="2004"/>
      <c r="P270" s="2005"/>
    </row>
    <row r="271" spans="1:16" s="2007" customFormat="1">
      <c r="A271" s="44"/>
      <c r="D271" s="114"/>
      <c r="E271" s="2064"/>
      <c r="F271" s="2284"/>
      <c r="G271" s="2043"/>
      <c r="H271" s="2132"/>
      <c r="I271" s="2005"/>
      <c r="J271" s="2005"/>
      <c r="K271" s="2005"/>
      <c r="L271" s="2005"/>
      <c r="M271" s="2005"/>
      <c r="N271" s="2011"/>
      <c r="O271" s="2004"/>
      <c r="P271" s="2005"/>
    </row>
    <row r="272" spans="1:16" s="2007" customFormat="1">
      <c r="A272" s="249" t="s">
        <v>743</v>
      </c>
      <c r="D272" s="114"/>
      <c r="E272" s="2064"/>
      <c r="F272" s="2041"/>
      <c r="G272" s="2005"/>
      <c r="H272" s="2011"/>
      <c r="I272" s="2005"/>
      <c r="J272" s="2005"/>
      <c r="K272" s="2005"/>
      <c r="L272" s="2005"/>
      <c r="M272" s="2005"/>
      <c r="N272" s="2011"/>
      <c r="O272" s="2004"/>
      <c r="P272" s="2005"/>
    </row>
    <row r="273" spans="1:16" s="2007" customFormat="1">
      <c r="A273" s="1061" t="s">
        <v>934</v>
      </c>
      <c r="D273" s="114"/>
      <c r="E273" s="2064"/>
      <c r="F273" s="2041"/>
      <c r="G273" s="2005"/>
      <c r="H273" s="2011"/>
      <c r="I273" s="2005"/>
      <c r="J273" s="2005"/>
      <c r="K273" s="2005"/>
      <c r="L273" s="2005"/>
      <c r="M273" s="2005"/>
      <c r="N273" s="2011"/>
      <c r="O273" s="2004"/>
      <c r="P273" s="2005"/>
    </row>
    <row r="274" spans="1:16" s="2007" customFormat="1">
      <c r="A274" s="1452" t="s">
        <v>935</v>
      </c>
      <c r="D274" s="114"/>
      <c r="E274" s="2064"/>
      <c r="F274" s="2041"/>
      <c r="G274" s="2005"/>
      <c r="H274" s="2011"/>
      <c r="I274" s="2005"/>
      <c r="J274" s="2005"/>
      <c r="K274" s="2005"/>
      <c r="L274" s="2005"/>
      <c r="M274" s="2005"/>
      <c r="N274" s="2011"/>
      <c r="O274" s="2004"/>
      <c r="P274" s="2005"/>
    </row>
    <row r="275" spans="1:16" s="2007" customFormat="1">
      <c r="A275" s="1452" t="s">
        <v>936</v>
      </c>
      <c r="D275" s="114"/>
      <c r="E275" s="2064"/>
      <c r="F275" s="2041"/>
      <c r="G275" s="2005"/>
      <c r="H275" s="2011"/>
      <c r="I275" s="2005"/>
      <c r="J275" s="2005"/>
      <c r="K275" s="2005"/>
      <c r="L275" s="2005"/>
      <c r="M275" s="2005"/>
      <c r="N275" s="2011"/>
      <c r="O275" s="2004"/>
      <c r="P275" s="2005"/>
    </row>
    <row r="276" spans="1:16" s="2007" customFormat="1">
      <c r="A276" s="1452" t="s">
        <v>937</v>
      </c>
      <c r="D276" s="114"/>
      <c r="E276" s="2064"/>
      <c r="F276" s="114"/>
      <c r="G276" s="2005"/>
      <c r="H276" s="2011"/>
      <c r="I276" s="2005"/>
      <c r="J276" s="2005"/>
      <c r="K276" s="2005"/>
      <c r="L276" s="2005"/>
      <c r="M276" s="2005"/>
      <c r="N276" s="2011"/>
      <c r="O276" s="2004"/>
      <c r="P276" s="2005"/>
    </row>
    <row r="277" spans="1:16" s="2007" customFormat="1">
      <c r="A277" s="1452" t="s">
        <v>747</v>
      </c>
      <c r="D277" s="114"/>
      <c r="E277" s="2064"/>
      <c r="F277" s="114"/>
      <c r="G277" s="2005"/>
      <c r="H277" s="2011"/>
      <c r="I277" s="2005"/>
      <c r="J277" s="2005"/>
      <c r="K277" s="2005"/>
      <c r="L277" s="2005"/>
      <c r="M277" s="2005"/>
      <c r="N277" s="2011"/>
      <c r="O277" s="2004"/>
      <c r="P277" s="2005"/>
    </row>
    <row r="278" spans="1:16" s="2007" customFormat="1">
      <c r="A278" s="1452"/>
      <c r="D278" s="114"/>
      <c r="E278" s="2064"/>
      <c r="F278" s="114"/>
      <c r="G278" s="2005"/>
      <c r="H278" s="2011"/>
      <c r="I278" s="2005"/>
      <c r="J278" s="2005"/>
      <c r="K278" s="2005"/>
      <c r="L278" s="2005"/>
      <c r="M278" s="2005"/>
      <c r="N278" s="2011"/>
      <c r="O278" s="2004"/>
      <c r="P278" s="2005"/>
    </row>
    <row r="279" spans="1:16" s="2007" customFormat="1">
      <c r="A279" s="216"/>
      <c r="D279" s="114"/>
      <c r="E279" s="2064"/>
      <c r="F279" s="114"/>
      <c r="G279" s="2005"/>
      <c r="H279" s="2011"/>
      <c r="I279" s="2005"/>
      <c r="J279" s="2005"/>
      <c r="K279" s="2005"/>
      <c r="L279" s="2005"/>
      <c r="M279" s="2005"/>
      <c r="N279" s="2011"/>
      <c r="O279" s="2004"/>
      <c r="P279" s="2005"/>
    </row>
    <row r="280" spans="1:16" s="2007" customFormat="1">
      <c r="A280" s="216"/>
      <c r="D280" s="114"/>
      <c r="E280" s="2064"/>
      <c r="F280" s="114"/>
      <c r="G280" s="2005"/>
      <c r="H280" s="2011"/>
      <c r="I280" s="2005"/>
      <c r="J280" s="2005"/>
      <c r="K280" s="2005"/>
      <c r="L280" s="2005"/>
      <c r="M280" s="2005"/>
      <c r="N280" s="2011"/>
      <c r="O280" s="2004"/>
      <c r="P280" s="2005"/>
    </row>
    <row r="281" spans="1:16" s="2007" customFormat="1">
      <c r="A281" s="216"/>
      <c r="D281" s="114"/>
      <c r="E281" s="2064"/>
      <c r="F281" s="114"/>
      <c r="G281" s="2005"/>
      <c r="H281" s="2011"/>
      <c r="I281" s="2005"/>
      <c r="J281" s="2005"/>
      <c r="K281" s="2005"/>
      <c r="L281" s="2005"/>
      <c r="M281" s="2005"/>
      <c r="N281" s="2011"/>
      <c r="O281" s="2004"/>
      <c r="P281" s="2005"/>
    </row>
    <row r="282" spans="1:16" s="2007" customFormat="1">
      <c r="A282" s="216"/>
      <c r="D282" s="114"/>
      <c r="E282" s="2064"/>
      <c r="F282" s="114"/>
      <c r="G282" s="2005"/>
      <c r="H282" s="2011"/>
      <c r="I282" s="2005"/>
      <c r="J282" s="2005"/>
      <c r="K282" s="2005"/>
      <c r="L282" s="2005"/>
      <c r="M282" s="2005"/>
      <c r="N282" s="2011"/>
      <c r="O282" s="2004"/>
      <c r="P282" s="2005"/>
    </row>
    <row r="283" spans="1:16" s="2007" customFormat="1">
      <c r="A283" s="216"/>
      <c r="D283" s="114"/>
      <c r="E283" s="2064"/>
      <c r="F283" s="114"/>
      <c r="G283" s="2005"/>
      <c r="H283" s="2011"/>
      <c r="I283" s="2005"/>
      <c r="J283" s="2005"/>
      <c r="K283" s="2005"/>
      <c r="L283" s="2005"/>
      <c r="M283" s="2005"/>
      <c r="N283" s="2011"/>
      <c r="O283" s="2004"/>
      <c r="P283" s="2005"/>
    </row>
    <row r="284" spans="1:16" s="2007" customFormat="1">
      <c r="A284" s="1550"/>
      <c r="D284" s="114"/>
      <c r="E284" s="2064"/>
      <c r="F284" s="2041"/>
      <c r="G284" s="2005"/>
      <c r="H284" s="2011"/>
      <c r="I284" s="2005"/>
      <c r="J284" s="2005"/>
      <c r="K284" s="2005"/>
      <c r="L284" s="2005"/>
      <c r="M284" s="2005"/>
      <c r="N284" s="2011"/>
      <c r="O284" s="2004"/>
      <c r="P284" s="2005"/>
    </row>
    <row r="285" spans="1:16" s="2007" customFormat="1">
      <c r="A285" s="1550"/>
      <c r="D285" s="114"/>
      <c r="E285" s="2064"/>
      <c r="F285" s="2041"/>
      <c r="G285" s="2005"/>
      <c r="H285" s="2011"/>
      <c r="I285" s="2005"/>
      <c r="J285" s="2005"/>
      <c r="K285" s="2005"/>
      <c r="L285" s="2005"/>
      <c r="M285" s="2005"/>
      <c r="N285" s="2011"/>
      <c r="O285" s="2004"/>
      <c r="P285" s="2005"/>
    </row>
    <row r="286" spans="1:16">
      <c r="E286" s="2064"/>
    </row>
    <row r="287" spans="1:16" ht="15">
      <c r="A287" s="2887" t="s">
        <v>682</v>
      </c>
      <c r="B287" s="2888"/>
      <c r="C287" s="706" t="s">
        <v>938</v>
      </c>
      <c r="E287" s="2064"/>
    </row>
    <row r="288" spans="1:16" ht="15">
      <c r="A288" s="2887" t="s">
        <v>684</v>
      </c>
      <c r="B288" s="2888"/>
      <c r="C288" s="706" t="s">
        <v>939</v>
      </c>
      <c r="E288" s="2064"/>
    </row>
    <row r="289" spans="1:33" ht="15">
      <c r="A289" s="2887" t="s">
        <v>685</v>
      </c>
      <c r="B289" s="2888"/>
      <c r="C289" s="706" t="s">
        <v>939</v>
      </c>
      <c r="E289" s="2064"/>
    </row>
    <row r="290" spans="1:33" ht="78.75" customHeight="1">
      <c r="A290" s="2887" t="s">
        <v>686</v>
      </c>
      <c r="B290" s="2888"/>
      <c r="C290" s="705" t="s">
        <v>940</v>
      </c>
      <c r="E290" s="2064"/>
    </row>
    <row r="291" spans="1:33" s="2041" customFormat="1" ht="15">
      <c r="A291" s="2887" t="s">
        <v>688</v>
      </c>
      <c r="B291" s="2888"/>
      <c r="C291" s="706" t="s">
        <v>756</v>
      </c>
      <c r="D291" s="2025"/>
      <c r="E291" s="2064"/>
      <c r="G291" s="2005"/>
      <c r="H291" s="2011"/>
      <c r="I291" s="2005"/>
      <c r="J291" s="2005"/>
      <c r="K291" s="2005"/>
      <c r="L291" s="2005"/>
      <c r="M291" s="2005"/>
      <c r="N291" s="2011"/>
      <c r="O291" s="2004"/>
      <c r="P291" s="2005"/>
      <c r="Q291" s="2004"/>
      <c r="R291" s="2004"/>
      <c r="S291" s="2004"/>
      <c r="T291" s="2004"/>
      <c r="U291" s="2004"/>
      <c r="V291" s="2004"/>
      <c r="W291" s="2004"/>
      <c r="X291" s="2004"/>
      <c r="Y291" s="2004"/>
      <c r="Z291" s="2004"/>
      <c r="AA291" s="2004"/>
      <c r="AB291" s="2004"/>
      <c r="AC291" s="2004"/>
      <c r="AD291" s="2004"/>
      <c r="AE291" s="2004"/>
      <c r="AF291" s="2004"/>
      <c r="AG291" s="2004"/>
    </row>
    <row r="292" spans="1:33" s="2041" customFormat="1" ht="15">
      <c r="A292" s="2887" t="s">
        <v>690</v>
      </c>
      <c r="B292" s="2888"/>
      <c r="C292" s="706" t="s">
        <v>757</v>
      </c>
      <c r="D292" s="2025"/>
      <c r="E292" s="2064"/>
      <c r="G292" s="2005"/>
      <c r="H292" s="2011"/>
      <c r="I292" s="2005"/>
      <c r="J292" s="2005"/>
      <c r="K292" s="2005"/>
      <c r="L292" s="2005"/>
      <c r="M292" s="2005"/>
      <c r="N292" s="2011"/>
      <c r="O292" s="2004"/>
      <c r="P292" s="2005"/>
      <c r="Q292" s="2004"/>
      <c r="R292" s="2004"/>
      <c r="S292" s="2004"/>
      <c r="T292" s="2004"/>
      <c r="U292" s="2004"/>
      <c r="V292" s="2004"/>
      <c r="W292" s="2004"/>
      <c r="X292" s="2004"/>
      <c r="Y292" s="2004"/>
      <c r="Z292" s="2004"/>
      <c r="AA292" s="2004"/>
      <c r="AB292" s="2004"/>
      <c r="AC292" s="2004"/>
      <c r="AD292" s="2004"/>
      <c r="AE292" s="2004"/>
      <c r="AF292" s="2004"/>
      <c r="AG292" s="2004"/>
    </row>
    <row r="293" spans="1:33" s="2041" customFormat="1" ht="15">
      <c r="A293" s="2887" t="s">
        <v>692</v>
      </c>
      <c r="B293" s="2888"/>
      <c r="C293" s="706" t="s">
        <v>758</v>
      </c>
      <c r="D293" s="2025"/>
      <c r="E293" s="2064"/>
      <c r="G293" s="2005"/>
      <c r="H293" s="2011"/>
      <c r="I293" s="2005"/>
      <c r="J293" s="2005"/>
      <c r="K293" s="2005"/>
      <c r="L293" s="2005"/>
      <c r="M293" s="2005"/>
      <c r="N293" s="2011"/>
      <c r="O293" s="2004"/>
      <c r="P293" s="2005"/>
      <c r="Q293" s="2004"/>
      <c r="R293" s="2004"/>
      <c r="S293" s="2004"/>
      <c r="T293" s="2004"/>
      <c r="U293" s="2004"/>
      <c r="V293" s="2004"/>
      <c r="W293" s="2004"/>
      <c r="X293" s="2004"/>
      <c r="Y293" s="2004"/>
      <c r="Z293" s="2004"/>
      <c r="AA293" s="2004"/>
      <c r="AB293" s="2004"/>
      <c r="AC293" s="2004"/>
      <c r="AD293" s="2004"/>
      <c r="AE293" s="2004"/>
      <c r="AF293" s="2004"/>
      <c r="AG293" s="2004"/>
    </row>
    <row r="294" spans="1:33" s="2041" customFormat="1" ht="15">
      <c r="A294" s="2883" t="s">
        <v>693</v>
      </c>
      <c r="B294" s="2884"/>
      <c r="C294" s="705" t="s">
        <v>694</v>
      </c>
      <c r="D294" s="2025"/>
      <c r="E294" s="2064"/>
      <c r="G294" s="2005"/>
      <c r="H294" s="2011"/>
      <c r="I294" s="2005"/>
      <c r="J294" s="2005"/>
      <c r="K294" s="2005"/>
      <c r="L294" s="2005"/>
      <c r="M294" s="2005"/>
      <c r="N294" s="2011"/>
      <c r="O294" s="2004"/>
      <c r="P294" s="2005"/>
      <c r="Q294" s="2004"/>
      <c r="R294" s="2004"/>
      <c r="S294" s="2004"/>
      <c r="T294" s="2004"/>
      <c r="U294" s="2004"/>
      <c r="V294" s="2004"/>
      <c r="W294" s="2004"/>
      <c r="X294" s="2004"/>
      <c r="Y294" s="2004"/>
      <c r="Z294" s="2004"/>
      <c r="AA294" s="2004"/>
      <c r="AB294" s="2004"/>
      <c r="AC294" s="2004"/>
      <c r="AD294" s="2004"/>
      <c r="AE294" s="2004"/>
      <c r="AF294" s="2004"/>
      <c r="AG294" s="2004"/>
    </row>
    <row r="295" spans="1:33" s="2041" customFormat="1" ht="15">
      <c r="A295" s="2883" t="s">
        <v>695</v>
      </c>
      <c r="B295" s="2884"/>
      <c r="C295" s="717" t="s">
        <v>696</v>
      </c>
      <c r="D295" s="2025"/>
      <c r="E295" s="2064"/>
      <c r="G295" s="2005"/>
      <c r="H295" s="2011"/>
      <c r="I295" s="2005"/>
      <c r="J295" s="2005"/>
      <c r="K295" s="2005"/>
      <c r="L295" s="2005"/>
      <c r="M295" s="2005"/>
      <c r="N295" s="2011"/>
      <c r="O295" s="2004"/>
      <c r="P295" s="2005"/>
      <c r="Q295" s="2004"/>
      <c r="R295" s="2004"/>
      <c r="S295" s="2004"/>
      <c r="T295" s="2004"/>
      <c r="U295" s="2004"/>
      <c r="V295" s="2004"/>
      <c r="W295" s="2004"/>
      <c r="X295" s="2004"/>
      <c r="Y295" s="2004"/>
      <c r="Z295" s="2004"/>
      <c r="AA295" s="2004"/>
      <c r="AB295" s="2004"/>
      <c r="AC295" s="2004"/>
      <c r="AD295" s="2004"/>
      <c r="AE295" s="2004"/>
      <c r="AF295" s="2004"/>
      <c r="AG295" s="2004"/>
    </row>
    <row r="296" spans="1:33" s="2041" customFormat="1" ht="15">
      <c r="A296" s="2885" t="s">
        <v>697</v>
      </c>
      <c r="B296" s="2886"/>
      <c r="C296" s="1362" t="s">
        <v>941</v>
      </c>
      <c r="D296" s="2025"/>
      <c r="E296" s="2064"/>
      <c r="G296" s="2005"/>
      <c r="H296" s="2011"/>
      <c r="I296" s="2005"/>
      <c r="J296" s="2005"/>
      <c r="K296" s="2005"/>
      <c r="L296" s="2005"/>
      <c r="M296" s="2005"/>
      <c r="N296" s="2011"/>
      <c r="O296" s="2004"/>
      <c r="P296" s="2005"/>
      <c r="Q296" s="2004"/>
      <c r="R296" s="2004"/>
      <c r="S296" s="2004"/>
      <c r="T296" s="2004"/>
      <c r="U296" s="2004"/>
      <c r="V296" s="2004"/>
      <c r="W296" s="2004"/>
      <c r="X296" s="2004"/>
      <c r="Y296" s="2004"/>
      <c r="Z296" s="2004"/>
      <c r="AA296" s="2004"/>
      <c r="AB296" s="2004"/>
      <c r="AC296" s="2004"/>
      <c r="AD296" s="2004"/>
      <c r="AE296" s="2004"/>
      <c r="AF296" s="2004"/>
      <c r="AG296" s="2004"/>
    </row>
    <row r="297" spans="1:33" s="2041" customFormat="1" ht="15">
      <c r="A297" s="2883" t="s">
        <v>699</v>
      </c>
      <c r="B297" s="2884"/>
      <c r="C297" s="705"/>
      <c r="D297" s="2025"/>
      <c r="E297" s="2064"/>
      <c r="G297" s="2005"/>
      <c r="H297" s="2011"/>
      <c r="I297" s="2005"/>
      <c r="J297" s="2005"/>
      <c r="K297" s="2005"/>
      <c r="L297" s="2005"/>
      <c r="M297" s="2005"/>
      <c r="N297" s="2011"/>
      <c r="O297" s="2004"/>
      <c r="P297" s="2005"/>
      <c r="Q297" s="2004"/>
      <c r="R297" s="2004"/>
      <c r="S297" s="2004"/>
      <c r="T297" s="2004"/>
      <c r="U297" s="2004"/>
      <c r="V297" s="2004"/>
      <c r="W297" s="2004"/>
      <c r="X297" s="2004"/>
      <c r="Y297" s="2004"/>
      <c r="Z297" s="2004"/>
      <c r="AA297" s="2004"/>
      <c r="AB297" s="2004"/>
      <c r="AC297" s="2004"/>
      <c r="AD297" s="2004"/>
      <c r="AE297" s="2004"/>
      <c r="AF297" s="2004"/>
      <c r="AG297" s="2004"/>
    </row>
    <row r="298" spans="1:33" s="2041" customFormat="1" ht="15">
      <c r="A298" s="2883" t="s">
        <v>700</v>
      </c>
      <c r="B298" s="2884"/>
      <c r="C298" s="709"/>
      <c r="D298" s="2025"/>
      <c r="E298" s="2064"/>
      <c r="G298" s="2005"/>
      <c r="H298" s="2011"/>
      <c r="I298" s="2005"/>
      <c r="J298" s="2005"/>
      <c r="K298" s="2005"/>
      <c r="L298" s="2005"/>
      <c r="M298" s="2005"/>
      <c r="N298" s="2011"/>
      <c r="O298" s="2004"/>
      <c r="P298" s="2005"/>
      <c r="Q298" s="2004"/>
      <c r="R298" s="2004"/>
      <c r="S298" s="2004"/>
      <c r="T298" s="2004"/>
      <c r="U298" s="2004"/>
      <c r="V298" s="2004"/>
      <c r="W298" s="2004"/>
      <c r="X298" s="2004"/>
      <c r="Y298" s="2004"/>
      <c r="Z298" s="2004"/>
      <c r="AA298" s="2004"/>
      <c r="AB298" s="2004"/>
      <c r="AC298" s="2004"/>
      <c r="AD298" s="2004"/>
      <c r="AE298" s="2004"/>
      <c r="AF298" s="2004"/>
      <c r="AG298" s="2004"/>
    </row>
    <row r="299" spans="1:33" s="2041" customFormat="1" ht="15">
      <c r="A299" s="2883" t="s">
        <v>702</v>
      </c>
      <c r="B299" s="2884"/>
      <c r="C299" s="705" t="s">
        <v>760</v>
      </c>
      <c r="D299" s="2025"/>
      <c r="E299" s="2064"/>
      <c r="G299" s="2005"/>
      <c r="H299" s="2011"/>
      <c r="I299" s="2005"/>
      <c r="J299" s="2005"/>
      <c r="K299" s="2005"/>
      <c r="L299" s="2005"/>
      <c r="M299" s="2005"/>
      <c r="N299" s="2011"/>
      <c r="O299" s="2004"/>
      <c r="P299" s="2005"/>
      <c r="Q299" s="2004"/>
      <c r="R299" s="2004"/>
      <c r="S299" s="2004"/>
      <c r="T299" s="2004"/>
      <c r="U299" s="2004"/>
      <c r="V299" s="2004"/>
      <c r="W299" s="2004"/>
      <c r="X299" s="2004"/>
      <c r="Y299" s="2004"/>
      <c r="Z299" s="2004"/>
      <c r="AA299" s="2004"/>
      <c r="AB299" s="2004"/>
      <c r="AC299" s="2004"/>
      <c r="AD299" s="2004"/>
      <c r="AE299" s="2004"/>
      <c r="AF299" s="2004"/>
      <c r="AG299" s="2004"/>
    </row>
    <row r="300" spans="1:33" s="2041" customFormat="1" ht="15">
      <c r="A300" s="2883" t="s">
        <v>704</v>
      </c>
      <c r="B300" s="2884"/>
      <c r="C300" s="709" t="s">
        <v>705</v>
      </c>
      <c r="D300" s="2025"/>
      <c r="E300" s="2064"/>
      <c r="G300" s="2005"/>
      <c r="H300" s="2011"/>
      <c r="I300" s="2005"/>
      <c r="J300" s="2005"/>
      <c r="K300" s="2005"/>
      <c r="L300" s="2005"/>
      <c r="M300" s="2005"/>
      <c r="N300" s="2011"/>
      <c r="O300" s="2004"/>
      <c r="P300" s="2005"/>
      <c r="Q300" s="2004"/>
      <c r="R300" s="2004"/>
      <c r="S300" s="2004"/>
      <c r="T300" s="2004"/>
      <c r="U300" s="2004"/>
      <c r="V300" s="2004"/>
      <c r="W300" s="2004"/>
      <c r="X300" s="2004"/>
      <c r="Y300" s="2004"/>
      <c r="Z300" s="2004"/>
      <c r="AA300" s="2004"/>
      <c r="AB300" s="2004"/>
      <c r="AC300" s="2004"/>
      <c r="AD300" s="2004"/>
      <c r="AE300" s="2004"/>
      <c r="AF300" s="2004"/>
      <c r="AG300" s="2004"/>
    </row>
    <row r="301" spans="1:33" s="2041" customFormat="1" ht="15">
      <c r="A301" s="2885" t="s">
        <v>706</v>
      </c>
      <c r="B301" s="2886"/>
      <c r="C301" s="705"/>
      <c r="D301" s="2025"/>
      <c r="E301" s="2064"/>
      <c r="G301" s="2005"/>
      <c r="H301" s="2011"/>
      <c r="I301" s="2005"/>
      <c r="J301" s="2005"/>
      <c r="K301" s="2005"/>
      <c r="L301" s="2005"/>
      <c r="M301" s="2005"/>
      <c r="N301" s="2011"/>
      <c r="O301" s="2004"/>
      <c r="P301" s="2005"/>
      <c r="Q301" s="2004"/>
      <c r="R301" s="2004"/>
      <c r="S301" s="2004"/>
      <c r="T301" s="2004"/>
      <c r="U301" s="2004"/>
      <c r="V301" s="2004"/>
      <c r="W301" s="2004"/>
      <c r="X301" s="2004"/>
      <c r="Y301" s="2004"/>
      <c r="Z301" s="2004"/>
      <c r="AA301" s="2004"/>
      <c r="AB301" s="2004"/>
      <c r="AC301" s="2004"/>
      <c r="AD301" s="2004"/>
      <c r="AE301" s="2004"/>
      <c r="AF301" s="2004"/>
      <c r="AG301" s="2004"/>
    </row>
    <row r="302" spans="1:33" s="2041" customFormat="1">
      <c r="A302" s="2005"/>
      <c r="B302" s="2004"/>
      <c r="C302" s="2004"/>
      <c r="D302" s="2025"/>
      <c r="E302" s="2064"/>
      <c r="G302" s="2005"/>
      <c r="H302" s="2011"/>
      <c r="I302" s="2005"/>
      <c r="J302" s="2005"/>
      <c r="K302" s="2005"/>
      <c r="L302" s="2005"/>
      <c r="M302" s="2005"/>
      <c r="N302" s="2011"/>
      <c r="O302" s="2004"/>
      <c r="P302" s="2005"/>
      <c r="Q302" s="2004"/>
      <c r="R302" s="2004"/>
      <c r="S302" s="2004"/>
      <c r="T302" s="2004"/>
      <c r="U302" s="2004"/>
      <c r="V302" s="2004"/>
      <c r="W302" s="2004"/>
      <c r="X302" s="2004"/>
      <c r="Y302" s="2004"/>
      <c r="Z302" s="2004"/>
      <c r="AA302" s="2004"/>
      <c r="AB302" s="2004"/>
      <c r="AC302" s="2004"/>
      <c r="AD302" s="2004"/>
      <c r="AE302" s="2004"/>
      <c r="AF302" s="2004"/>
      <c r="AG302" s="2004"/>
    </row>
    <row r="303" spans="1:33" s="2041" customFormat="1">
      <c r="A303" s="2005"/>
      <c r="B303" s="2004"/>
      <c r="C303" s="2004"/>
      <c r="D303" s="2025"/>
      <c r="E303" s="2064"/>
      <c r="G303" s="2005"/>
      <c r="H303" s="2011"/>
      <c r="I303" s="2005"/>
      <c r="J303" s="2005"/>
      <c r="K303" s="2005"/>
      <c r="L303" s="2005"/>
      <c r="M303" s="2005"/>
      <c r="N303" s="2011"/>
      <c r="O303" s="2004"/>
      <c r="P303" s="2005"/>
      <c r="Q303" s="2004"/>
      <c r="R303" s="2004"/>
      <c r="S303" s="2004"/>
      <c r="T303" s="2004"/>
      <c r="U303" s="2004"/>
      <c r="V303" s="2004"/>
      <c r="W303" s="2004"/>
      <c r="X303" s="2004"/>
      <c r="Y303" s="2004"/>
      <c r="Z303" s="2004"/>
      <c r="AA303" s="2004"/>
      <c r="AB303" s="2004"/>
      <c r="AC303" s="2004"/>
      <c r="AD303" s="2004"/>
      <c r="AE303" s="2004"/>
      <c r="AF303" s="2004"/>
      <c r="AG303" s="2004"/>
    </row>
    <row r="304" spans="1:33" s="2041" customFormat="1">
      <c r="A304" s="2005"/>
      <c r="B304" s="2004"/>
      <c r="C304" s="2004"/>
      <c r="D304" s="2025"/>
      <c r="E304" s="2064"/>
      <c r="G304" s="2005"/>
      <c r="H304" s="2011"/>
      <c r="I304" s="2005"/>
      <c r="J304" s="2005"/>
      <c r="K304" s="2005"/>
      <c r="L304" s="2005"/>
      <c r="M304" s="2005"/>
      <c r="N304" s="2011"/>
      <c r="O304" s="2004"/>
      <c r="P304" s="2005"/>
      <c r="Q304" s="2004"/>
      <c r="R304" s="2004"/>
      <c r="S304" s="2004"/>
      <c r="T304" s="2004"/>
      <c r="U304" s="2004"/>
      <c r="V304" s="2004"/>
      <c r="W304" s="2004"/>
      <c r="X304" s="2004"/>
      <c r="Y304" s="2004"/>
      <c r="Z304" s="2004"/>
      <c r="AA304" s="2004"/>
      <c r="AB304" s="2004"/>
      <c r="AC304" s="2004"/>
      <c r="AD304" s="2004"/>
      <c r="AE304" s="2004"/>
      <c r="AF304" s="2004"/>
      <c r="AG304" s="2004"/>
    </row>
    <row r="305" spans="1:33" s="2041" customFormat="1">
      <c r="A305" s="2005"/>
      <c r="B305" s="2004"/>
      <c r="C305" s="2004"/>
      <c r="D305" s="2025"/>
      <c r="E305" s="2064"/>
      <c r="G305" s="2005"/>
      <c r="H305" s="2011"/>
      <c r="I305" s="2005"/>
      <c r="J305" s="2005"/>
      <c r="K305" s="2005"/>
      <c r="L305" s="2005"/>
      <c r="M305" s="2005"/>
      <c r="N305" s="2011"/>
      <c r="O305" s="2004"/>
      <c r="P305" s="2005"/>
      <c r="Q305" s="2004"/>
      <c r="R305" s="2004"/>
      <c r="S305" s="2004"/>
      <c r="T305" s="2004"/>
      <c r="U305" s="2004"/>
      <c r="V305" s="2004"/>
      <c r="W305" s="2004"/>
      <c r="X305" s="2004"/>
      <c r="Y305" s="2004"/>
      <c r="Z305" s="2004"/>
      <c r="AA305" s="2004"/>
      <c r="AB305" s="2004"/>
      <c r="AC305" s="2004"/>
      <c r="AD305" s="2004"/>
      <c r="AE305" s="2004"/>
      <c r="AF305" s="2004"/>
      <c r="AG305" s="2004"/>
    </row>
    <row r="306" spans="1:33" s="2041" customFormat="1">
      <c r="A306" s="2005"/>
      <c r="B306" s="2004"/>
      <c r="C306" s="2004"/>
      <c r="D306" s="2025"/>
      <c r="E306" s="2064"/>
      <c r="G306" s="2005"/>
      <c r="H306" s="2011"/>
      <c r="I306" s="2005"/>
      <c r="J306" s="2005"/>
      <c r="K306" s="2005"/>
      <c r="L306" s="2005"/>
      <c r="M306" s="2005"/>
      <c r="N306" s="2011"/>
      <c r="O306" s="2004"/>
      <c r="P306" s="2005"/>
      <c r="Q306" s="2004"/>
      <c r="R306" s="2004"/>
      <c r="S306" s="2004"/>
      <c r="T306" s="2004"/>
      <c r="U306" s="2004"/>
      <c r="V306" s="2004"/>
      <c r="W306" s="2004"/>
      <c r="X306" s="2004"/>
      <c r="Y306" s="2004"/>
      <c r="Z306" s="2004"/>
      <c r="AA306" s="2004"/>
      <c r="AB306" s="2004"/>
      <c r="AC306" s="2004"/>
      <c r="AD306" s="2004"/>
      <c r="AE306" s="2004"/>
      <c r="AF306" s="2004"/>
      <c r="AG306" s="2004"/>
    </row>
    <row r="307" spans="1:33" s="2041" customFormat="1">
      <c r="A307" s="2005"/>
      <c r="B307" s="2004"/>
      <c r="C307" s="2004"/>
      <c r="D307" s="2025"/>
      <c r="E307" s="2064"/>
      <c r="G307" s="2005"/>
      <c r="H307" s="2011"/>
      <c r="I307" s="2005"/>
      <c r="J307" s="2005"/>
      <c r="K307" s="2005"/>
      <c r="L307" s="2005"/>
      <c r="M307" s="2005"/>
      <c r="N307" s="2011"/>
      <c r="O307" s="2004"/>
      <c r="P307" s="2005"/>
      <c r="Q307" s="2004"/>
      <c r="R307" s="2004"/>
      <c r="S307" s="2004"/>
      <c r="T307" s="2004"/>
      <c r="U307" s="2004"/>
      <c r="V307" s="2004"/>
      <c r="W307" s="2004"/>
      <c r="X307" s="2004"/>
      <c r="Y307" s="2004"/>
      <c r="Z307" s="2004"/>
      <c r="AA307" s="2004"/>
      <c r="AB307" s="2004"/>
      <c r="AC307" s="2004"/>
      <c r="AD307" s="2004"/>
      <c r="AE307" s="2004"/>
      <c r="AF307" s="2004"/>
      <c r="AG307" s="2004"/>
    </row>
    <row r="308" spans="1:33" s="2041" customFormat="1">
      <c r="A308" s="2005"/>
      <c r="B308" s="2004"/>
      <c r="C308" s="2004"/>
      <c r="D308" s="2025"/>
      <c r="E308" s="2064"/>
      <c r="G308" s="2005"/>
      <c r="H308" s="2011"/>
      <c r="I308" s="2005"/>
      <c r="J308" s="2005"/>
      <c r="K308" s="2005"/>
      <c r="L308" s="2005"/>
      <c r="M308" s="2005"/>
      <c r="N308" s="2011"/>
      <c r="O308" s="2004"/>
      <c r="P308" s="2005"/>
      <c r="Q308" s="2004"/>
      <c r="R308" s="2004"/>
      <c r="S308" s="2004"/>
      <c r="T308" s="2004"/>
      <c r="U308" s="2004"/>
      <c r="V308" s="2004"/>
      <c r="W308" s="2004"/>
      <c r="X308" s="2004"/>
      <c r="Y308" s="2004"/>
      <c r="Z308" s="2004"/>
      <c r="AA308" s="2004"/>
      <c r="AB308" s="2004"/>
      <c r="AC308" s="2004"/>
      <c r="AD308" s="2004"/>
      <c r="AE308" s="2004"/>
      <c r="AF308" s="2004"/>
      <c r="AG308" s="2004"/>
    </row>
    <row r="309" spans="1:33" s="2041" customFormat="1">
      <c r="A309" s="2005"/>
      <c r="B309" s="2004"/>
      <c r="C309" s="2004"/>
      <c r="D309" s="2025"/>
      <c r="E309" s="2064"/>
      <c r="G309" s="2005"/>
      <c r="H309" s="2011"/>
      <c r="I309" s="2005"/>
      <c r="J309" s="2005"/>
      <c r="K309" s="2005"/>
      <c r="L309" s="2005"/>
      <c r="M309" s="2005"/>
      <c r="N309" s="2011"/>
      <c r="O309" s="2004"/>
      <c r="P309" s="2005"/>
      <c r="Q309" s="2004"/>
      <c r="R309" s="2004"/>
      <c r="S309" s="2004"/>
      <c r="T309" s="2004"/>
      <c r="U309" s="2004"/>
      <c r="V309" s="2004"/>
      <c r="W309" s="2004"/>
      <c r="X309" s="2004"/>
      <c r="Y309" s="2004"/>
      <c r="Z309" s="2004"/>
      <c r="AA309" s="2004"/>
      <c r="AB309" s="2004"/>
      <c r="AC309" s="2004"/>
      <c r="AD309" s="2004"/>
      <c r="AE309" s="2004"/>
      <c r="AF309" s="2004"/>
      <c r="AG309" s="2004"/>
    </row>
    <row r="310" spans="1:33" s="2041" customFormat="1">
      <c r="A310" s="2005"/>
      <c r="B310" s="2004"/>
      <c r="C310" s="2004"/>
      <c r="D310" s="2025"/>
      <c r="E310" s="2064"/>
      <c r="G310" s="2005"/>
      <c r="H310" s="2011"/>
      <c r="I310" s="2005"/>
      <c r="J310" s="2005"/>
      <c r="K310" s="2005"/>
      <c r="L310" s="2005"/>
      <c r="M310" s="2005"/>
      <c r="N310" s="2011"/>
      <c r="O310" s="2004"/>
      <c r="P310" s="2005"/>
      <c r="Q310" s="2004"/>
      <c r="R310" s="2004"/>
      <c r="S310" s="2004"/>
      <c r="T310" s="2004"/>
      <c r="U310" s="2004"/>
      <c r="V310" s="2004"/>
      <c r="W310" s="2004"/>
      <c r="X310" s="2004"/>
      <c r="Y310" s="2004"/>
      <c r="Z310" s="2004"/>
      <c r="AA310" s="2004"/>
      <c r="AB310" s="2004"/>
      <c r="AC310" s="2004"/>
      <c r="AD310" s="2004"/>
      <c r="AE310" s="2004"/>
      <c r="AF310" s="2004"/>
      <c r="AG310" s="2004"/>
    </row>
    <row r="311" spans="1:33" s="2041" customFormat="1">
      <c r="A311" s="2005"/>
      <c r="B311" s="2004"/>
      <c r="C311" s="2004"/>
      <c r="D311" s="2025"/>
      <c r="E311" s="2064"/>
      <c r="G311" s="2005"/>
      <c r="H311" s="2011"/>
      <c r="I311" s="2005"/>
      <c r="J311" s="2005"/>
      <c r="K311" s="2005"/>
      <c r="L311" s="2005"/>
      <c r="M311" s="2005"/>
      <c r="N311" s="2011"/>
      <c r="O311" s="2004"/>
      <c r="P311" s="2005"/>
      <c r="Q311" s="2004"/>
      <c r="R311" s="2004"/>
      <c r="S311" s="2004"/>
      <c r="T311" s="2004"/>
      <c r="U311" s="2004"/>
      <c r="V311" s="2004"/>
      <c r="W311" s="2004"/>
      <c r="X311" s="2004"/>
      <c r="Y311" s="2004"/>
      <c r="Z311" s="2004"/>
      <c r="AA311" s="2004"/>
      <c r="AB311" s="2004"/>
      <c r="AC311" s="2004"/>
      <c r="AD311" s="2004"/>
      <c r="AE311" s="2004"/>
      <c r="AF311" s="2004"/>
      <c r="AG311" s="2004"/>
    </row>
    <row r="312" spans="1:33" s="2041" customFormat="1">
      <c r="A312" s="2005"/>
      <c r="B312" s="2004"/>
      <c r="C312" s="2004"/>
      <c r="D312" s="2025"/>
      <c r="E312" s="2064"/>
      <c r="G312" s="2005"/>
      <c r="H312" s="2011"/>
      <c r="I312" s="2005"/>
      <c r="J312" s="2005"/>
      <c r="K312" s="2005"/>
      <c r="L312" s="2005"/>
      <c r="M312" s="2005"/>
      <c r="N312" s="2011"/>
      <c r="O312" s="2004"/>
      <c r="P312" s="2005"/>
      <c r="Q312" s="2004"/>
      <c r="R312" s="2004"/>
      <c r="S312" s="2004"/>
      <c r="T312" s="2004"/>
      <c r="U312" s="2004"/>
      <c r="V312" s="2004"/>
      <c r="W312" s="2004"/>
      <c r="X312" s="2004"/>
      <c r="Y312" s="2004"/>
      <c r="Z312" s="2004"/>
      <c r="AA312" s="2004"/>
      <c r="AB312" s="2004"/>
      <c r="AC312" s="2004"/>
      <c r="AD312" s="2004"/>
      <c r="AE312" s="2004"/>
      <c r="AF312" s="2004"/>
      <c r="AG312" s="2004"/>
    </row>
    <row r="313" spans="1:33" s="2041" customFormat="1">
      <c r="A313" s="2005"/>
      <c r="B313" s="2004"/>
      <c r="C313" s="2004"/>
      <c r="D313" s="2025"/>
      <c r="E313" s="2064"/>
      <c r="G313" s="2005"/>
      <c r="H313" s="2011"/>
      <c r="I313" s="2005"/>
      <c r="J313" s="2005"/>
      <c r="K313" s="2005"/>
      <c r="L313" s="2005"/>
      <c r="M313" s="2005"/>
      <c r="N313" s="2011"/>
      <c r="O313" s="2004"/>
      <c r="P313" s="2005"/>
      <c r="Q313" s="2004"/>
      <c r="R313" s="2004"/>
      <c r="S313" s="2004"/>
      <c r="T313" s="2004"/>
      <c r="U313" s="2004"/>
      <c r="V313" s="2004"/>
      <c r="W313" s="2004"/>
      <c r="X313" s="2004"/>
      <c r="Y313" s="2004"/>
      <c r="Z313" s="2004"/>
      <c r="AA313" s="2004"/>
      <c r="AB313" s="2004"/>
      <c r="AC313" s="2004"/>
      <c r="AD313" s="2004"/>
      <c r="AE313" s="2004"/>
      <c r="AF313" s="2004"/>
      <c r="AG313" s="2004"/>
    </row>
    <row r="314" spans="1:33" s="2041" customFormat="1">
      <c r="A314" s="2005"/>
      <c r="B314" s="2004"/>
      <c r="C314" s="2004"/>
      <c r="D314" s="2025"/>
      <c r="E314" s="2064"/>
      <c r="G314" s="2005"/>
      <c r="H314" s="2011"/>
      <c r="I314" s="2005"/>
      <c r="J314" s="2005"/>
      <c r="K314" s="2005"/>
      <c r="L314" s="2005"/>
      <c r="M314" s="2005"/>
      <c r="N314" s="2011"/>
      <c r="O314" s="2004"/>
      <c r="P314" s="2005"/>
      <c r="Q314" s="2004"/>
      <c r="R314" s="2004"/>
      <c r="S314" s="2004"/>
      <c r="T314" s="2004"/>
      <c r="U314" s="2004"/>
      <c r="V314" s="2004"/>
      <c r="W314" s="2004"/>
      <c r="X314" s="2004"/>
      <c r="Y314" s="2004"/>
      <c r="Z314" s="2004"/>
      <c r="AA314" s="2004"/>
      <c r="AB314" s="2004"/>
      <c r="AC314" s="2004"/>
      <c r="AD314" s="2004"/>
      <c r="AE314" s="2004"/>
      <c r="AF314" s="2004"/>
      <c r="AG314" s="2004"/>
    </row>
    <row r="315" spans="1:33" s="2041" customFormat="1">
      <c r="A315" s="2005"/>
      <c r="B315" s="2004"/>
      <c r="C315" s="2004"/>
      <c r="D315" s="2025"/>
      <c r="E315" s="2064"/>
      <c r="G315" s="2005"/>
      <c r="H315" s="2011"/>
      <c r="I315" s="2005"/>
      <c r="J315" s="2005"/>
      <c r="K315" s="2005"/>
      <c r="L315" s="2005"/>
      <c r="M315" s="2005"/>
      <c r="N315" s="2011"/>
      <c r="O315" s="2004"/>
      <c r="P315" s="2005"/>
      <c r="Q315" s="2004"/>
      <c r="R315" s="2004"/>
      <c r="S315" s="2004"/>
      <c r="T315" s="2004"/>
      <c r="U315" s="2004"/>
      <c r="V315" s="2004"/>
      <c r="W315" s="2004"/>
      <c r="X315" s="2004"/>
      <c r="Y315" s="2004"/>
      <c r="Z315" s="2004"/>
      <c r="AA315" s="2004"/>
      <c r="AB315" s="2004"/>
      <c r="AC315" s="2004"/>
      <c r="AD315" s="2004"/>
      <c r="AE315" s="2004"/>
      <c r="AF315" s="2004"/>
      <c r="AG315" s="2004"/>
    </row>
    <row r="316" spans="1:33" s="2041" customFormat="1">
      <c r="A316" s="2005"/>
      <c r="B316" s="2004"/>
      <c r="C316" s="2004"/>
      <c r="D316" s="2025"/>
      <c r="E316" s="2064"/>
      <c r="G316" s="2005"/>
      <c r="H316" s="2011"/>
      <c r="I316" s="2005"/>
      <c r="J316" s="2005"/>
      <c r="K316" s="2005"/>
      <c r="L316" s="2005"/>
      <c r="M316" s="2005"/>
      <c r="N316" s="2011"/>
      <c r="O316" s="2004"/>
      <c r="P316" s="2005"/>
      <c r="Q316" s="2004"/>
      <c r="R316" s="2004"/>
      <c r="S316" s="2004"/>
      <c r="T316" s="2004"/>
      <c r="U316" s="2004"/>
      <c r="V316" s="2004"/>
      <c r="W316" s="2004"/>
      <c r="X316" s="2004"/>
      <c r="Y316" s="2004"/>
      <c r="Z316" s="2004"/>
      <c r="AA316" s="2004"/>
      <c r="AB316" s="2004"/>
      <c r="AC316" s="2004"/>
      <c r="AD316" s="2004"/>
      <c r="AE316" s="2004"/>
      <c r="AF316" s="2004"/>
      <c r="AG316" s="2004"/>
    </row>
    <row r="317" spans="1:33" s="2041" customFormat="1">
      <c r="A317" s="2005"/>
      <c r="B317" s="2004"/>
      <c r="C317" s="2004"/>
      <c r="D317" s="2025"/>
      <c r="E317" s="2064"/>
      <c r="G317" s="2005"/>
      <c r="H317" s="2011"/>
      <c r="I317" s="2005"/>
      <c r="J317" s="2005"/>
      <c r="K317" s="2005"/>
      <c r="L317" s="2005"/>
      <c r="M317" s="2005"/>
      <c r="N317" s="2011"/>
      <c r="O317" s="2004"/>
      <c r="P317" s="2005"/>
      <c r="Q317" s="2004"/>
      <c r="R317" s="2004"/>
      <c r="S317" s="2004"/>
      <c r="T317" s="2004"/>
      <c r="U317" s="2004"/>
      <c r="V317" s="2004"/>
      <c r="W317" s="2004"/>
      <c r="X317" s="2004"/>
      <c r="Y317" s="2004"/>
      <c r="Z317" s="2004"/>
      <c r="AA317" s="2004"/>
      <c r="AB317" s="2004"/>
      <c r="AC317" s="2004"/>
      <c r="AD317" s="2004"/>
      <c r="AE317" s="2004"/>
      <c r="AF317" s="2004"/>
      <c r="AG317" s="2004"/>
    </row>
    <row r="318" spans="1:33" s="2041" customFormat="1">
      <c r="A318" s="2005"/>
      <c r="B318" s="2004"/>
      <c r="C318" s="2004"/>
      <c r="D318" s="2025"/>
      <c r="E318" s="2064"/>
      <c r="G318" s="2005"/>
      <c r="H318" s="2011"/>
      <c r="I318" s="2005"/>
      <c r="J318" s="2005"/>
      <c r="K318" s="2005"/>
      <c r="L318" s="2005"/>
      <c r="M318" s="2005"/>
      <c r="N318" s="2011"/>
      <c r="O318" s="2004"/>
      <c r="P318" s="2005"/>
      <c r="Q318" s="2004"/>
      <c r="R318" s="2004"/>
      <c r="S318" s="2004"/>
      <c r="T318" s="2004"/>
      <c r="U318" s="2004"/>
      <c r="V318" s="2004"/>
      <c r="W318" s="2004"/>
      <c r="X318" s="2004"/>
      <c r="Y318" s="2004"/>
      <c r="Z318" s="2004"/>
      <c r="AA318" s="2004"/>
      <c r="AB318" s="2004"/>
      <c r="AC318" s="2004"/>
      <c r="AD318" s="2004"/>
      <c r="AE318" s="2004"/>
      <c r="AF318" s="2004"/>
      <c r="AG318" s="2004"/>
    </row>
    <row r="319" spans="1:33" s="2041" customFormat="1">
      <c r="A319" s="2005"/>
      <c r="B319" s="2004"/>
      <c r="C319" s="2004"/>
      <c r="D319" s="2025"/>
      <c r="E319" s="2064"/>
      <c r="G319" s="2005"/>
      <c r="H319" s="2011"/>
      <c r="I319" s="2005"/>
      <c r="J319" s="2005"/>
      <c r="K319" s="2005"/>
      <c r="L319" s="2005"/>
      <c r="M319" s="2005"/>
      <c r="N319" s="2011"/>
      <c r="O319" s="2004"/>
      <c r="P319" s="2005"/>
      <c r="Q319" s="2004"/>
      <c r="R319" s="2004"/>
      <c r="S319" s="2004"/>
      <c r="T319" s="2004"/>
      <c r="U319" s="2004"/>
      <c r="V319" s="2004"/>
      <c r="W319" s="2004"/>
      <c r="X319" s="2004"/>
      <c r="Y319" s="2004"/>
      <c r="Z319" s="2004"/>
      <c r="AA319" s="2004"/>
      <c r="AB319" s="2004"/>
      <c r="AC319" s="2004"/>
      <c r="AD319" s="2004"/>
      <c r="AE319" s="2004"/>
      <c r="AF319" s="2004"/>
      <c r="AG319" s="2004"/>
    </row>
    <row r="320" spans="1:33" s="2041" customFormat="1">
      <c r="A320" s="2005"/>
      <c r="B320" s="2004"/>
      <c r="C320" s="2004"/>
      <c r="D320" s="2025"/>
      <c r="E320" s="2064"/>
      <c r="G320" s="2005"/>
      <c r="H320" s="2011"/>
      <c r="I320" s="2005"/>
      <c r="J320" s="2005"/>
      <c r="K320" s="2005"/>
      <c r="L320" s="2005"/>
      <c r="M320" s="2005"/>
      <c r="N320" s="2011"/>
      <c r="O320" s="2004"/>
      <c r="P320" s="2005"/>
      <c r="Q320" s="2004"/>
      <c r="R320" s="2004"/>
      <c r="S320" s="2004"/>
      <c r="T320" s="2004"/>
      <c r="U320" s="2004"/>
      <c r="V320" s="2004"/>
      <c r="W320" s="2004"/>
      <c r="X320" s="2004"/>
      <c r="Y320" s="2004"/>
      <c r="Z320" s="2004"/>
      <c r="AA320" s="2004"/>
      <c r="AB320" s="2004"/>
      <c r="AC320" s="2004"/>
      <c r="AD320" s="2004"/>
      <c r="AE320" s="2004"/>
      <c r="AF320" s="2004"/>
      <c r="AG320" s="2004"/>
    </row>
    <row r="321" spans="1:33" s="2041" customFormat="1">
      <c r="A321" s="2005"/>
      <c r="B321" s="2004"/>
      <c r="C321" s="2004"/>
      <c r="D321" s="2025"/>
      <c r="E321" s="2064"/>
      <c r="G321" s="2005"/>
      <c r="H321" s="2011"/>
      <c r="I321" s="2005"/>
      <c r="J321" s="2005"/>
      <c r="K321" s="2005"/>
      <c r="L321" s="2005"/>
      <c r="M321" s="2005"/>
      <c r="N321" s="2011"/>
      <c r="O321" s="2004"/>
      <c r="P321" s="2005"/>
      <c r="Q321" s="2004"/>
      <c r="R321" s="2004"/>
      <c r="S321" s="2004"/>
      <c r="T321" s="2004"/>
      <c r="U321" s="2004"/>
      <c r="V321" s="2004"/>
      <c r="W321" s="2004"/>
      <c r="X321" s="2004"/>
      <c r="Y321" s="2004"/>
      <c r="Z321" s="2004"/>
      <c r="AA321" s="2004"/>
      <c r="AB321" s="2004"/>
      <c r="AC321" s="2004"/>
      <c r="AD321" s="2004"/>
      <c r="AE321" s="2004"/>
      <c r="AF321" s="2004"/>
      <c r="AG321" s="2004"/>
    </row>
    <row r="322" spans="1:33" s="2041" customFormat="1">
      <c r="A322" s="2005"/>
      <c r="B322" s="2004"/>
      <c r="C322" s="2004"/>
      <c r="D322" s="2025"/>
      <c r="E322" s="2064"/>
      <c r="G322" s="2005"/>
      <c r="H322" s="2011"/>
      <c r="I322" s="2005"/>
      <c r="J322" s="2005"/>
      <c r="K322" s="2005"/>
      <c r="L322" s="2005"/>
      <c r="M322" s="2005"/>
      <c r="N322" s="2011"/>
      <c r="O322" s="2004"/>
      <c r="P322" s="2005"/>
      <c r="Q322" s="2004"/>
      <c r="R322" s="2004"/>
      <c r="S322" s="2004"/>
      <c r="T322" s="2004"/>
      <c r="U322" s="2004"/>
      <c r="V322" s="2004"/>
      <c r="W322" s="2004"/>
      <c r="X322" s="2004"/>
      <c r="Y322" s="2004"/>
      <c r="Z322" s="2004"/>
      <c r="AA322" s="2004"/>
      <c r="AB322" s="2004"/>
      <c r="AC322" s="2004"/>
      <c r="AD322" s="2004"/>
      <c r="AE322" s="2004"/>
      <c r="AF322" s="2004"/>
      <c r="AG322" s="2004"/>
    </row>
    <row r="323" spans="1:33" s="2041" customFormat="1">
      <c r="A323" s="2005"/>
      <c r="B323" s="2004"/>
      <c r="C323" s="2004"/>
      <c r="D323" s="2025"/>
      <c r="E323" s="2064"/>
      <c r="G323" s="2005"/>
      <c r="H323" s="2011"/>
      <c r="I323" s="2005"/>
      <c r="J323" s="2005"/>
      <c r="K323" s="2005"/>
      <c r="L323" s="2005"/>
      <c r="M323" s="2005"/>
      <c r="N323" s="2011"/>
      <c r="O323" s="2004"/>
      <c r="P323" s="2005"/>
      <c r="Q323" s="2004"/>
      <c r="R323" s="2004"/>
      <c r="S323" s="2004"/>
      <c r="T323" s="2004"/>
      <c r="U323" s="2004"/>
      <c r="V323" s="2004"/>
      <c r="W323" s="2004"/>
      <c r="X323" s="2004"/>
      <c r="Y323" s="2004"/>
      <c r="Z323" s="2004"/>
      <c r="AA323" s="2004"/>
      <c r="AB323" s="2004"/>
      <c r="AC323" s="2004"/>
      <c r="AD323" s="2004"/>
      <c r="AE323" s="2004"/>
      <c r="AF323" s="2004"/>
      <c r="AG323" s="2004"/>
    </row>
    <row r="324" spans="1:33" s="2041" customFormat="1">
      <c r="A324" s="2005"/>
      <c r="B324" s="2004"/>
      <c r="C324" s="2004"/>
      <c r="D324" s="2025"/>
      <c r="E324" s="2064"/>
      <c r="G324" s="2005"/>
      <c r="H324" s="2011"/>
      <c r="I324" s="2005"/>
      <c r="J324" s="2005"/>
      <c r="K324" s="2005"/>
      <c r="L324" s="2005"/>
      <c r="M324" s="2005"/>
      <c r="N324" s="2011"/>
      <c r="O324" s="2004"/>
      <c r="P324" s="2005"/>
      <c r="Q324" s="2004"/>
      <c r="R324" s="2004"/>
      <c r="S324" s="2004"/>
      <c r="T324" s="2004"/>
      <c r="U324" s="2004"/>
      <c r="V324" s="2004"/>
      <c r="W324" s="2004"/>
      <c r="X324" s="2004"/>
      <c r="Y324" s="2004"/>
      <c r="Z324" s="2004"/>
      <c r="AA324" s="2004"/>
      <c r="AB324" s="2004"/>
      <c r="AC324" s="2004"/>
      <c r="AD324" s="2004"/>
      <c r="AE324" s="2004"/>
      <c r="AF324" s="2004"/>
      <c r="AG324" s="2004"/>
    </row>
    <row r="325" spans="1:33" s="2041" customFormat="1">
      <c r="A325" s="2005"/>
      <c r="B325" s="2004"/>
      <c r="C325" s="2004"/>
      <c r="D325" s="2025"/>
      <c r="E325" s="2064"/>
      <c r="G325" s="2005"/>
      <c r="H325" s="2011"/>
      <c r="I325" s="2005"/>
      <c r="J325" s="2005"/>
      <c r="K325" s="2005"/>
      <c r="L325" s="2005"/>
      <c r="M325" s="2005"/>
      <c r="N325" s="2011"/>
      <c r="O325" s="2004"/>
      <c r="P325" s="2005"/>
      <c r="Q325" s="2004"/>
      <c r="R325" s="2004"/>
      <c r="S325" s="2004"/>
      <c r="T325" s="2004"/>
      <c r="U325" s="2004"/>
      <c r="V325" s="2004"/>
      <c r="W325" s="2004"/>
      <c r="X325" s="2004"/>
      <c r="Y325" s="2004"/>
      <c r="Z325" s="2004"/>
      <c r="AA325" s="2004"/>
      <c r="AB325" s="2004"/>
      <c r="AC325" s="2004"/>
      <c r="AD325" s="2004"/>
      <c r="AE325" s="2004"/>
      <c r="AF325" s="2004"/>
      <c r="AG325" s="2004"/>
    </row>
    <row r="326" spans="1:33" s="2041" customFormat="1">
      <c r="A326" s="2005"/>
      <c r="B326" s="2004"/>
      <c r="C326" s="2004"/>
      <c r="D326" s="2025"/>
      <c r="E326" s="2064"/>
      <c r="G326" s="2005"/>
      <c r="H326" s="2011"/>
      <c r="I326" s="2005"/>
      <c r="J326" s="2005"/>
      <c r="K326" s="2005"/>
      <c r="L326" s="2005"/>
      <c r="M326" s="2005"/>
      <c r="N326" s="2011"/>
      <c r="O326" s="2004"/>
      <c r="P326" s="2005"/>
      <c r="Q326" s="2004"/>
      <c r="R326" s="2004"/>
      <c r="S326" s="2004"/>
      <c r="T326" s="2004"/>
      <c r="U326" s="2004"/>
      <c r="V326" s="2004"/>
      <c r="W326" s="2004"/>
      <c r="X326" s="2004"/>
      <c r="Y326" s="2004"/>
      <c r="Z326" s="2004"/>
      <c r="AA326" s="2004"/>
      <c r="AB326" s="2004"/>
      <c r="AC326" s="2004"/>
      <c r="AD326" s="2004"/>
      <c r="AE326" s="2004"/>
      <c r="AF326" s="2004"/>
      <c r="AG326" s="2004"/>
    </row>
    <row r="327" spans="1:33" s="2041" customFormat="1">
      <c r="A327" s="2005"/>
      <c r="B327" s="2004"/>
      <c r="C327" s="2004"/>
      <c r="D327" s="2025"/>
      <c r="E327" s="2064"/>
      <c r="G327" s="2005"/>
      <c r="H327" s="2011"/>
      <c r="I327" s="2005"/>
      <c r="J327" s="2005"/>
      <c r="K327" s="2005"/>
      <c r="L327" s="2005"/>
      <c r="M327" s="2005"/>
      <c r="N327" s="2011"/>
      <c r="O327" s="2004"/>
      <c r="P327" s="2005"/>
      <c r="Q327" s="2004"/>
      <c r="R327" s="2004"/>
      <c r="S327" s="2004"/>
      <c r="T327" s="2004"/>
      <c r="U327" s="2004"/>
      <c r="V327" s="2004"/>
      <c r="W327" s="2004"/>
      <c r="X327" s="2004"/>
      <c r="Y327" s="2004"/>
      <c r="Z327" s="2004"/>
      <c r="AA327" s="2004"/>
      <c r="AB327" s="2004"/>
      <c r="AC327" s="2004"/>
      <c r="AD327" s="2004"/>
      <c r="AE327" s="2004"/>
      <c r="AF327" s="2004"/>
      <c r="AG327" s="2004"/>
    </row>
    <row r="328" spans="1:33" s="2041" customFormat="1">
      <c r="A328" s="2005"/>
      <c r="B328" s="2004"/>
      <c r="C328" s="2004"/>
      <c r="D328" s="2025"/>
      <c r="E328" s="2064"/>
      <c r="G328" s="2005"/>
      <c r="H328" s="2011"/>
      <c r="I328" s="2005"/>
      <c r="J328" s="2005"/>
      <c r="K328" s="2005"/>
      <c r="L328" s="2005"/>
      <c r="M328" s="2005"/>
      <c r="N328" s="2011"/>
      <c r="O328" s="2004"/>
      <c r="P328" s="2005"/>
      <c r="Q328" s="2004"/>
      <c r="R328" s="2004"/>
      <c r="S328" s="2004"/>
      <c r="T328" s="2004"/>
      <c r="U328" s="2004"/>
      <c r="V328" s="2004"/>
      <c r="W328" s="2004"/>
      <c r="X328" s="2004"/>
      <c r="Y328" s="2004"/>
      <c r="Z328" s="2004"/>
      <c r="AA328" s="2004"/>
      <c r="AB328" s="2004"/>
      <c r="AC328" s="2004"/>
      <c r="AD328" s="2004"/>
      <c r="AE328" s="2004"/>
      <c r="AF328" s="2004"/>
      <c r="AG328" s="2004"/>
    </row>
  </sheetData>
  <mergeCells count="16">
    <mergeCell ref="A298:B298"/>
    <mergeCell ref="A299:B299"/>
    <mergeCell ref="A300:B300"/>
    <mergeCell ref="A301:B301"/>
    <mergeCell ref="A292:B292"/>
    <mergeCell ref="A293:B293"/>
    <mergeCell ref="A294:B294"/>
    <mergeCell ref="A295:B295"/>
    <mergeCell ref="A296:B296"/>
    <mergeCell ref="A297:B297"/>
    <mergeCell ref="A291:B291"/>
    <mergeCell ref="K1:O1"/>
    <mergeCell ref="A287:B287"/>
    <mergeCell ref="A288:B288"/>
    <mergeCell ref="A289:B289"/>
    <mergeCell ref="A290:B290"/>
  </mergeCells>
  <phoneticPr fontId="124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2">
    <tabColor theme="9"/>
  </sheetPr>
  <dimension ref="A1:AG765"/>
  <sheetViews>
    <sheetView zoomScaleNormal="100" workbookViewId="0">
      <pane xSplit="4" ySplit="2" topLeftCell="E391" activePane="bottomRight" state="frozen"/>
      <selection pane="topRight" activeCell="B1957" sqref="B1957"/>
      <selection pane="bottomLeft" activeCell="B1957" sqref="B1957"/>
      <selection pane="bottomRight" activeCell="B441" sqref="B441"/>
    </sheetView>
  </sheetViews>
  <sheetFormatPr defaultColWidth="9" defaultRowHeight="12.75"/>
  <cols>
    <col min="1" max="1" width="15.28515625" style="1698" customWidth="1"/>
    <col min="2" max="2" width="35.5703125" style="1697" customWidth="1"/>
    <col min="3" max="3" width="23.140625" style="1697" customWidth="1"/>
    <col min="4" max="4" width="13" style="1703" customWidth="1"/>
    <col min="5" max="5" width="12.140625" style="1699" customWidth="1"/>
    <col min="6" max="6" width="11.42578125" style="1704" customWidth="1"/>
    <col min="7" max="7" width="10.28515625" style="1698" customWidth="1"/>
    <col min="8" max="8" width="11.85546875" style="1701" customWidth="1"/>
    <col min="9" max="9" width="17.140625" style="1698" customWidth="1"/>
    <col min="10" max="10" width="10.7109375" style="1698" customWidth="1"/>
    <col min="11" max="11" width="14" style="1700" customWidth="1"/>
    <col min="12" max="12" width="9" style="1698" customWidth="1"/>
    <col min="13" max="13" width="12.140625" style="1698" customWidth="1"/>
    <col min="14" max="14" width="12.85546875" style="1701" customWidth="1"/>
    <col min="15" max="15" width="9.28515625" style="1697" customWidth="1"/>
    <col min="16" max="16" width="19.7109375" style="1698" customWidth="1"/>
    <col min="17" max="17" width="27.42578125" style="1697" customWidth="1"/>
    <col min="18" max="16384" width="9" style="1697"/>
  </cols>
  <sheetData>
    <row r="1" spans="1:33">
      <c r="A1" s="3"/>
      <c r="B1" s="2876" t="s">
        <v>9</v>
      </c>
      <c r="C1" s="1"/>
      <c r="D1" s="209" t="s">
        <v>708</v>
      </c>
      <c r="E1" s="209" t="s">
        <v>709</v>
      </c>
      <c r="F1" s="1" t="s">
        <v>942</v>
      </c>
      <c r="G1" s="2876"/>
      <c r="H1" s="1505"/>
      <c r="I1" s="1"/>
      <c r="J1" s="2876" t="s">
        <v>943</v>
      </c>
      <c r="K1" s="27"/>
      <c r="L1" s="2893"/>
      <c r="M1" s="2893"/>
      <c r="N1" s="2893"/>
      <c r="O1" s="2893"/>
      <c r="P1" s="2876"/>
      <c r="Q1" s="2004"/>
      <c r="R1" s="2004"/>
      <c r="S1" s="2004"/>
      <c r="T1" s="2004"/>
      <c r="U1" s="2004"/>
      <c r="V1" s="2004"/>
      <c r="W1" s="2004"/>
      <c r="X1" s="2004"/>
      <c r="Y1" s="2004"/>
      <c r="Z1" s="2004"/>
      <c r="AA1" s="2004"/>
      <c r="AB1" s="2004"/>
      <c r="AC1" s="2004"/>
      <c r="AD1" s="2004"/>
      <c r="AE1" s="2004"/>
      <c r="AF1" s="2004"/>
      <c r="AG1" s="2004"/>
    </row>
    <row r="2" spans="1:33" s="1698" customFormat="1">
      <c r="A2" s="4" t="s">
        <v>710</v>
      </c>
      <c r="B2" s="5" t="s">
        <v>1</v>
      </c>
      <c r="C2" s="5" t="s">
        <v>711</v>
      </c>
      <c r="D2" s="10" t="s">
        <v>712</v>
      </c>
      <c r="E2" s="20" t="s">
        <v>713</v>
      </c>
      <c r="F2" s="88" t="s">
        <v>944</v>
      </c>
      <c r="G2" s="5" t="s">
        <v>715</v>
      </c>
      <c r="H2" s="1504" t="s">
        <v>716</v>
      </c>
      <c r="I2" s="5" t="s">
        <v>717</v>
      </c>
      <c r="J2" s="5" t="s">
        <v>945</v>
      </c>
      <c r="K2" s="11" t="s">
        <v>946</v>
      </c>
      <c r="L2" s="5" t="s">
        <v>719</v>
      </c>
      <c r="M2" s="5" t="s">
        <v>947</v>
      </c>
      <c r="N2" s="1504" t="s">
        <v>948</v>
      </c>
      <c r="O2" s="6" t="s">
        <v>18</v>
      </c>
      <c r="P2" s="5" t="s">
        <v>949</v>
      </c>
      <c r="Q2" s="29" t="s">
        <v>722</v>
      </c>
      <c r="R2" s="2005"/>
      <c r="S2" s="2005"/>
      <c r="T2" s="2005"/>
      <c r="U2" s="2005"/>
      <c r="V2" s="2005"/>
      <c r="W2" s="2005"/>
      <c r="X2" s="2005"/>
      <c r="Y2" s="2005"/>
      <c r="Z2" s="2005"/>
      <c r="AA2" s="2005"/>
      <c r="AB2" s="2005"/>
      <c r="AC2" s="2005"/>
      <c r="AD2" s="2005"/>
      <c r="AE2" s="2005"/>
      <c r="AF2" s="2005"/>
      <c r="AG2" s="2005"/>
    </row>
    <row r="3" spans="1:33" s="1698" customFormat="1" ht="15">
      <c r="A3" s="15"/>
      <c r="B3" s="7"/>
      <c r="C3" s="65"/>
      <c r="D3" s="496"/>
      <c r="E3" s="93"/>
      <c r="F3" s="93"/>
      <c r="G3" s="2876"/>
      <c r="H3" s="1505"/>
      <c r="I3" s="2876"/>
      <c r="J3" s="2876"/>
      <c r="K3" s="48"/>
      <c r="L3" s="2876"/>
      <c r="M3" s="2876"/>
      <c r="N3" s="1505"/>
      <c r="O3" s="49"/>
      <c r="P3" s="2876"/>
      <c r="Q3" s="2005"/>
      <c r="R3" s="2005"/>
      <c r="S3" s="2005"/>
      <c r="T3" s="2005"/>
      <c r="U3" s="2005"/>
      <c r="V3" s="2005"/>
      <c r="W3" s="2005"/>
      <c r="X3" s="2005"/>
      <c r="Y3" s="2005"/>
      <c r="Z3" s="2005"/>
      <c r="AA3" s="2005"/>
      <c r="AB3" s="2005"/>
      <c r="AC3" s="2005"/>
      <c r="AD3" s="2005"/>
      <c r="AE3" s="2005"/>
      <c r="AF3" s="2005"/>
      <c r="AG3" s="2005"/>
    </row>
    <row r="4" spans="1:33" s="1698" customFormat="1">
      <c r="A4" s="15"/>
      <c r="B4" s="245"/>
      <c r="C4" s="65"/>
      <c r="D4" s="830"/>
      <c r="E4" s="93"/>
      <c r="F4" s="93"/>
      <c r="G4" s="2876"/>
      <c r="H4" s="1505"/>
      <c r="I4" s="2876"/>
      <c r="J4" s="2876"/>
      <c r="K4" s="48"/>
      <c r="L4" s="2876"/>
      <c r="M4" s="2876"/>
      <c r="N4" s="1505"/>
      <c r="O4" s="49"/>
      <c r="P4" s="2876"/>
      <c r="Q4" s="2005"/>
      <c r="R4" s="2005"/>
      <c r="S4" s="2005"/>
      <c r="T4" s="2005"/>
      <c r="U4" s="2005"/>
      <c r="V4" s="2005"/>
      <c r="W4" s="2005"/>
      <c r="X4" s="2005"/>
      <c r="Y4" s="2005"/>
      <c r="Z4" s="2005"/>
      <c r="AA4" s="2005"/>
      <c r="AB4" s="2005"/>
      <c r="AC4" s="2005"/>
      <c r="AD4" s="2005"/>
      <c r="AE4" s="2005"/>
      <c r="AF4" s="2005"/>
      <c r="AG4" s="2005"/>
    </row>
    <row r="5" spans="1:33" s="108" customFormat="1">
      <c r="A5" s="651" t="s">
        <v>950</v>
      </c>
      <c r="B5" s="216"/>
      <c r="C5" s="233" t="s">
        <v>951</v>
      </c>
      <c r="D5" s="248"/>
      <c r="F5" s="590"/>
      <c r="G5" s="217"/>
      <c r="H5" s="1479"/>
      <c r="I5" s="217"/>
      <c r="J5" s="217"/>
      <c r="L5" s="217"/>
      <c r="M5" s="217"/>
      <c r="N5" s="510"/>
    </row>
    <row r="6" spans="1:33" s="108" customFormat="1">
      <c r="A6" s="216">
        <v>5205017</v>
      </c>
      <c r="B6" s="216" t="s">
        <v>952</v>
      </c>
      <c r="C6" s="217" t="s">
        <v>953</v>
      </c>
      <c r="D6" s="1405">
        <v>3300</v>
      </c>
      <c r="E6" s="590">
        <v>300000</v>
      </c>
      <c r="F6" s="590">
        <v>160000</v>
      </c>
      <c r="G6" s="217" t="s">
        <v>25</v>
      </c>
      <c r="H6" s="1479">
        <v>43231</v>
      </c>
      <c r="I6" s="217" t="s">
        <v>954</v>
      </c>
      <c r="J6" s="217"/>
      <c r="L6" s="217" t="s">
        <v>67</v>
      </c>
      <c r="M6" s="217"/>
      <c r="N6" s="510">
        <v>43539</v>
      </c>
      <c r="O6" s="108" t="s">
        <v>728</v>
      </c>
    </row>
    <row r="7" spans="1:33" s="108" customFormat="1">
      <c r="A7" s="216"/>
      <c r="B7" s="216"/>
      <c r="C7" s="217"/>
      <c r="D7" s="248"/>
      <c r="F7" s="590"/>
      <c r="G7" s="217"/>
      <c r="H7" s="1479"/>
      <c r="I7" s="217"/>
      <c r="J7" s="217"/>
      <c r="L7" s="217"/>
      <c r="M7" s="217"/>
      <c r="N7" s="510"/>
    </row>
    <row r="8" spans="1:33" s="108" customFormat="1">
      <c r="A8" s="216"/>
      <c r="B8" s="1061" t="s">
        <v>955</v>
      </c>
      <c r="C8" s="217"/>
      <c r="D8" s="248"/>
      <c r="F8" s="590"/>
      <c r="G8" s="217"/>
      <c r="H8" s="1479"/>
      <c r="I8" s="217"/>
      <c r="J8" s="217"/>
      <c r="L8" s="217"/>
      <c r="M8" s="217"/>
      <c r="N8" s="510"/>
    </row>
    <row r="9" spans="1:33" s="108" customFormat="1">
      <c r="A9" s="216"/>
      <c r="B9" s="334" t="s">
        <v>731</v>
      </c>
      <c r="C9" s="217"/>
      <c r="D9" s="248"/>
      <c r="F9" s="590"/>
      <c r="G9" s="217"/>
      <c r="H9" s="1479"/>
      <c r="I9" s="217"/>
      <c r="J9" s="217"/>
      <c r="L9" s="217"/>
      <c r="M9" s="217"/>
      <c r="N9" s="510"/>
    </row>
    <row r="10" spans="1:33" s="108" customFormat="1">
      <c r="A10" s="216"/>
      <c r="B10" s="334"/>
      <c r="C10" s="217"/>
      <c r="D10" s="248"/>
      <c r="F10" s="590"/>
      <c r="G10" s="217"/>
      <c r="H10" s="1479"/>
      <c r="I10" s="217"/>
      <c r="J10" s="217"/>
      <c r="L10" s="217"/>
      <c r="M10" s="217"/>
      <c r="N10" s="510"/>
    </row>
    <row r="11" spans="1:33">
      <c r="A11" s="210" t="s">
        <v>732</v>
      </c>
      <c r="B11" s="216"/>
      <c r="C11" s="217"/>
      <c r="D11" s="2006"/>
      <c r="E11" s="2007"/>
      <c r="F11" s="2008"/>
      <c r="G11" s="2005"/>
      <c r="H11" s="2009"/>
      <c r="I11" s="2005"/>
      <c r="J11" s="2005"/>
      <c r="K11" s="2010"/>
      <c r="L11" s="2005"/>
      <c r="M11" s="2005"/>
      <c r="N11" s="2011"/>
      <c r="O11" s="2004"/>
      <c r="P11" s="2004"/>
      <c r="Q11" s="2004"/>
      <c r="R11" s="2004"/>
      <c r="S11" s="2004"/>
      <c r="T11" s="2004"/>
      <c r="U11" s="2004"/>
      <c r="V11" s="2004"/>
      <c r="W11" s="2004"/>
      <c r="X11" s="2004"/>
      <c r="Y11" s="2004"/>
      <c r="Z11" s="2004"/>
      <c r="AA11" s="2004"/>
      <c r="AB11" s="2004"/>
      <c r="AC11" s="2004"/>
      <c r="AD11" s="2004"/>
      <c r="AE11" s="2004"/>
      <c r="AF11" s="2004"/>
      <c r="AG11" s="2004"/>
    </row>
    <row r="12" spans="1:33">
      <c r="A12" s="184"/>
      <c r="B12" s="9"/>
      <c r="C12" s="693"/>
      <c r="D12" s="2006"/>
      <c r="E12" s="2007"/>
      <c r="F12" s="2008"/>
      <c r="G12" s="2005"/>
      <c r="H12" s="2009"/>
      <c r="I12" s="2005"/>
      <c r="J12" s="2005"/>
      <c r="K12" s="2010"/>
      <c r="L12" s="2005"/>
      <c r="M12" s="2005"/>
      <c r="N12" s="2011"/>
      <c r="O12" s="2004"/>
      <c r="P12" s="2004"/>
      <c r="Q12" s="2004"/>
      <c r="R12" s="2004"/>
      <c r="S12" s="2004"/>
      <c r="T12" s="2004"/>
      <c r="U12" s="2004"/>
      <c r="V12" s="2004"/>
      <c r="W12" s="2004"/>
      <c r="X12" s="2004"/>
      <c r="Y12" s="2004"/>
      <c r="Z12" s="2004"/>
      <c r="AA12" s="2004"/>
      <c r="AB12" s="2004"/>
      <c r="AC12" s="2004"/>
      <c r="AD12" s="2004"/>
      <c r="AE12" s="2004"/>
      <c r="AF12" s="2004"/>
      <c r="AG12" s="2004"/>
    </row>
    <row r="13" spans="1:33">
      <c r="A13" s="184"/>
      <c r="B13" s="216"/>
      <c r="C13" s="730"/>
      <c r="D13" s="2006"/>
      <c r="E13" s="2007"/>
      <c r="F13" s="2008"/>
      <c r="G13" s="2005"/>
      <c r="H13" s="2009"/>
      <c r="I13" s="2005"/>
      <c r="J13" s="2005"/>
      <c r="K13" s="2010"/>
      <c r="L13" s="2005"/>
      <c r="M13" s="2005"/>
      <c r="N13" s="2011"/>
      <c r="O13" s="2004"/>
      <c r="P13" s="2004"/>
      <c r="Q13" s="2004"/>
      <c r="R13" s="2004"/>
      <c r="S13" s="2004"/>
      <c r="T13" s="2004"/>
      <c r="U13" s="2004"/>
      <c r="V13" s="2004"/>
      <c r="W13" s="2004"/>
      <c r="X13" s="2004"/>
      <c r="Y13" s="2004"/>
      <c r="Z13" s="2004"/>
      <c r="AA13" s="2004"/>
      <c r="AB13" s="2004"/>
      <c r="AC13" s="2004"/>
      <c r="AD13" s="2004"/>
      <c r="AE13" s="2004"/>
      <c r="AF13" s="2004"/>
      <c r="AG13" s="2004"/>
    </row>
    <row r="14" spans="1:33">
      <c r="A14" s="184"/>
      <c r="B14" s="244" t="s">
        <v>733</v>
      </c>
      <c r="C14" s="673">
        <f>SUM(D5:D10)+SUM(C11:C13)</f>
        <v>3300</v>
      </c>
      <c r="D14" s="2006"/>
      <c r="E14" s="2007"/>
      <c r="F14" s="2008"/>
      <c r="G14" s="2005"/>
      <c r="H14" s="2009"/>
      <c r="I14" s="2005"/>
      <c r="J14" s="2005"/>
      <c r="K14" s="2010"/>
      <c r="L14" s="2005"/>
      <c r="M14" s="2005"/>
      <c r="N14" s="2011"/>
      <c r="O14" s="2004"/>
      <c r="P14" s="2004"/>
      <c r="Q14" s="2004"/>
      <c r="R14" s="2004"/>
      <c r="S14" s="2004"/>
      <c r="T14" s="2004"/>
      <c r="U14" s="2004"/>
      <c r="V14" s="2004"/>
      <c r="W14" s="2004"/>
      <c r="X14" s="2004"/>
      <c r="Y14" s="2004"/>
      <c r="Z14" s="2004"/>
      <c r="AA14" s="2004"/>
      <c r="AB14" s="2004"/>
      <c r="AC14" s="2004"/>
      <c r="AD14" s="2004"/>
      <c r="AE14" s="2004"/>
      <c r="AF14" s="2004"/>
      <c r="AG14" s="2004"/>
    </row>
    <row r="15" spans="1:33">
      <c r="A15" s="2012"/>
      <c r="B15" s="632"/>
      <c r="C15" s="2013"/>
      <c r="D15" s="2006"/>
      <c r="E15" s="2007"/>
      <c r="F15" s="2008"/>
      <c r="G15" s="2005"/>
      <c r="H15" s="2009"/>
      <c r="I15" s="2005"/>
      <c r="J15" s="2005"/>
      <c r="K15" s="2010"/>
      <c r="L15" s="2005"/>
      <c r="M15" s="2005"/>
      <c r="N15" s="2011"/>
      <c r="O15" s="2004"/>
      <c r="P15" s="2004"/>
      <c r="Q15" s="2004"/>
      <c r="R15" s="2004"/>
      <c r="S15" s="2004"/>
      <c r="T15" s="2004"/>
      <c r="U15" s="2004"/>
      <c r="V15" s="2004"/>
      <c r="W15" s="2004"/>
      <c r="X15" s="2004"/>
      <c r="Y15" s="2004"/>
      <c r="Z15" s="2004"/>
      <c r="AA15" s="2004"/>
      <c r="AB15" s="2004"/>
      <c r="AC15" s="2004"/>
      <c r="AD15" s="2004"/>
      <c r="AE15" s="2004"/>
      <c r="AF15" s="2004"/>
      <c r="AG15" s="2004"/>
    </row>
    <row r="16" spans="1:33" s="1702" customFormat="1">
      <c r="A16" s="2014"/>
      <c r="B16" s="1896"/>
      <c r="C16" s="2015"/>
      <c r="D16" s="2016"/>
      <c r="E16" s="2017"/>
      <c r="F16" s="2018"/>
      <c r="G16" s="2019"/>
      <c r="H16" s="2020"/>
      <c r="I16" s="2019"/>
      <c r="J16" s="2019"/>
      <c r="K16" s="2021"/>
      <c r="L16" s="2019"/>
      <c r="M16" s="2019"/>
      <c r="N16" s="2022"/>
      <c r="O16" s="2023"/>
      <c r="P16" s="2023"/>
      <c r="Q16" s="2023"/>
      <c r="R16" s="2023"/>
      <c r="S16" s="2023"/>
      <c r="T16" s="2023"/>
      <c r="U16" s="2023"/>
      <c r="V16" s="2023"/>
      <c r="W16" s="2023"/>
      <c r="X16" s="2023"/>
      <c r="Y16" s="2023"/>
      <c r="Z16" s="2023"/>
      <c r="AA16" s="2023"/>
      <c r="AB16" s="2023"/>
      <c r="AC16" s="2023"/>
      <c r="AD16" s="2023"/>
      <c r="AE16" s="2023"/>
      <c r="AF16" s="2023"/>
      <c r="AG16" s="2023"/>
    </row>
    <row r="17" spans="1:33" s="108" customFormat="1">
      <c r="A17" s="244" t="s">
        <v>956</v>
      </c>
      <c r="B17" s="216"/>
      <c r="C17" s="233" t="s">
        <v>957</v>
      </c>
      <c r="D17" s="248"/>
      <c r="F17" s="590"/>
      <c r="G17" s="217"/>
      <c r="H17" s="1479"/>
      <c r="I17" s="217"/>
      <c r="J17" s="217"/>
      <c r="L17" s="217"/>
      <c r="M17" s="217"/>
      <c r="N17" s="510"/>
    </row>
    <row r="18" spans="1:33" s="108" customFormat="1">
      <c r="A18" s="216">
        <v>5303080</v>
      </c>
      <c r="B18" s="216" t="s">
        <v>958</v>
      </c>
      <c r="C18" s="217" t="s">
        <v>959</v>
      </c>
      <c r="D18" s="1405">
        <v>3850</v>
      </c>
      <c r="E18" s="590">
        <v>338000</v>
      </c>
      <c r="F18" s="590">
        <v>250000</v>
      </c>
      <c r="G18" s="217" t="s">
        <v>73</v>
      </c>
      <c r="H18" s="1479">
        <v>43547</v>
      </c>
      <c r="I18" s="217" t="s">
        <v>960</v>
      </c>
      <c r="J18" s="217"/>
      <c r="L18" s="217" t="s">
        <v>41</v>
      </c>
      <c r="M18" s="217"/>
      <c r="N18" s="510">
        <v>43615</v>
      </c>
      <c r="O18" s="108" t="s">
        <v>728</v>
      </c>
    </row>
    <row r="19" spans="1:33" s="108" customFormat="1">
      <c r="A19" s="216"/>
      <c r="B19" s="216"/>
      <c r="C19" s="217"/>
      <c r="D19" s="248"/>
      <c r="E19" s="590"/>
      <c r="F19" s="590"/>
      <c r="G19" s="217"/>
      <c r="H19" s="1479"/>
      <c r="I19" s="217"/>
      <c r="J19" s="217"/>
      <c r="L19" s="217"/>
      <c r="M19" s="217"/>
      <c r="N19" s="510"/>
    </row>
    <row r="20" spans="1:33" s="108" customFormat="1">
      <c r="A20" s="216"/>
      <c r="B20" s="1061" t="s">
        <v>961</v>
      </c>
      <c r="C20" s="217"/>
      <c r="D20" s="248"/>
      <c r="F20" s="590"/>
      <c r="G20" s="217"/>
      <c r="H20" s="1479"/>
      <c r="I20" s="217"/>
      <c r="J20" s="217"/>
      <c r="L20" s="217"/>
      <c r="M20" s="217"/>
      <c r="N20" s="510"/>
    </row>
    <row r="21" spans="1:33" s="108" customFormat="1">
      <c r="A21" s="216"/>
      <c r="B21" s="334" t="s">
        <v>731</v>
      </c>
      <c r="C21" s="217"/>
      <c r="D21" s="248"/>
      <c r="F21" s="590"/>
      <c r="G21" s="217"/>
      <c r="H21" s="1479"/>
      <c r="I21" s="217"/>
      <c r="J21" s="217"/>
      <c r="L21" s="217"/>
      <c r="M21" s="217"/>
      <c r="N21" s="510"/>
    </row>
    <row r="22" spans="1:33" s="108" customFormat="1">
      <c r="A22" s="216"/>
      <c r="B22" s="216"/>
      <c r="C22" s="217"/>
      <c r="D22" s="248"/>
      <c r="F22" s="590"/>
      <c r="G22" s="217"/>
      <c r="H22" s="1479"/>
      <c r="I22" s="217"/>
      <c r="J22" s="217"/>
      <c r="L22" s="217"/>
      <c r="M22" s="217"/>
      <c r="N22" s="510"/>
    </row>
    <row r="23" spans="1:33">
      <c r="A23" s="210" t="s">
        <v>732</v>
      </c>
      <c r="B23" s="216"/>
      <c r="C23" s="217"/>
      <c r="D23" s="2006"/>
      <c r="E23" s="2007"/>
      <c r="F23" s="2008"/>
      <c r="G23" s="2005"/>
      <c r="H23" s="2009"/>
      <c r="I23" s="2005"/>
      <c r="J23" s="2005"/>
      <c r="K23" s="2010"/>
      <c r="L23" s="2005"/>
      <c r="M23" s="2005"/>
      <c r="N23" s="2011"/>
      <c r="O23" s="2004"/>
      <c r="P23" s="2004"/>
      <c r="Q23" s="2004"/>
      <c r="R23" s="2004"/>
      <c r="S23" s="2004"/>
      <c r="T23" s="2004"/>
      <c r="U23" s="2004"/>
      <c r="V23" s="2004"/>
      <c r="W23" s="2004"/>
      <c r="X23" s="2004"/>
      <c r="Y23" s="2004"/>
      <c r="Z23" s="2004"/>
      <c r="AA23" s="2004"/>
      <c r="AB23" s="2004"/>
      <c r="AC23" s="2004"/>
      <c r="AD23" s="2004"/>
      <c r="AE23" s="2004"/>
      <c r="AF23" s="2004"/>
      <c r="AG23" s="2004"/>
    </row>
    <row r="24" spans="1:33">
      <c r="A24" s="184"/>
      <c r="B24" s="9"/>
      <c r="C24" s="693"/>
      <c r="D24" s="2006"/>
      <c r="E24" s="2007"/>
      <c r="F24" s="2008"/>
      <c r="G24" s="2005"/>
      <c r="H24" s="2009"/>
      <c r="I24" s="2005"/>
      <c r="J24" s="2005"/>
      <c r="K24" s="2010"/>
      <c r="L24" s="2005"/>
      <c r="M24" s="2005"/>
      <c r="N24" s="2011"/>
      <c r="O24" s="2004"/>
      <c r="P24" s="2004"/>
      <c r="Q24" s="2004"/>
      <c r="R24" s="2004"/>
      <c r="S24" s="2004"/>
      <c r="T24" s="2004"/>
      <c r="U24" s="2004"/>
      <c r="V24" s="2004"/>
      <c r="W24" s="2004"/>
      <c r="X24" s="2004"/>
      <c r="Y24" s="2004"/>
      <c r="Z24" s="2004"/>
      <c r="AA24" s="2004"/>
      <c r="AB24" s="2004"/>
      <c r="AC24" s="2004"/>
      <c r="AD24" s="2004"/>
      <c r="AE24" s="2004"/>
      <c r="AF24" s="2004"/>
      <c r="AG24" s="2004"/>
    </row>
    <row r="25" spans="1:33">
      <c r="A25" s="184"/>
      <c r="B25" s="216"/>
      <c r="C25" s="730"/>
      <c r="D25" s="2006"/>
      <c r="E25" s="2007"/>
      <c r="F25" s="2008"/>
      <c r="G25" s="2005"/>
      <c r="H25" s="2009"/>
      <c r="I25" s="2005"/>
      <c r="J25" s="2005"/>
      <c r="K25" s="2010"/>
      <c r="L25" s="2005"/>
      <c r="M25" s="2005"/>
      <c r="N25" s="2011"/>
      <c r="O25" s="2004"/>
      <c r="P25" s="2004"/>
      <c r="Q25" s="2004"/>
      <c r="R25" s="2004"/>
      <c r="S25" s="2004"/>
      <c r="T25" s="2004"/>
      <c r="U25" s="2004"/>
      <c r="V25" s="2004"/>
      <c r="W25" s="2004"/>
      <c r="X25" s="2004"/>
      <c r="Y25" s="2004"/>
      <c r="Z25" s="2004"/>
      <c r="AA25" s="2004"/>
      <c r="AB25" s="2004"/>
      <c r="AC25" s="2004"/>
      <c r="AD25" s="2004"/>
      <c r="AE25" s="2004"/>
      <c r="AF25" s="2004"/>
      <c r="AG25" s="2004"/>
    </row>
    <row r="26" spans="1:33">
      <c r="A26" s="184"/>
      <c r="B26" s="244" t="s">
        <v>733</v>
      </c>
      <c r="C26" s="673">
        <f>SUM(D16:D22)+SUM(C23:C25)</f>
        <v>3850</v>
      </c>
      <c r="D26" s="2006"/>
      <c r="E26" s="2007"/>
      <c r="F26" s="2008"/>
      <c r="G26" s="2005"/>
      <c r="H26" s="2009"/>
      <c r="I26" s="2005"/>
      <c r="J26" s="2005"/>
      <c r="K26" s="2010"/>
      <c r="L26" s="2005"/>
      <c r="M26" s="2005"/>
      <c r="N26" s="2011"/>
      <c r="O26" s="2004"/>
      <c r="P26" s="2004"/>
      <c r="Q26" s="2004"/>
      <c r="R26" s="2004"/>
      <c r="S26" s="2004"/>
      <c r="T26" s="2004"/>
      <c r="U26" s="2004"/>
      <c r="V26" s="2004"/>
      <c r="W26" s="2004"/>
      <c r="X26" s="2004"/>
      <c r="Y26" s="2004"/>
      <c r="Z26" s="2004"/>
      <c r="AA26" s="2004"/>
      <c r="AB26" s="2004"/>
      <c r="AC26" s="2004"/>
      <c r="AD26" s="2004"/>
      <c r="AE26" s="2004"/>
      <c r="AF26" s="2004"/>
      <c r="AG26" s="2004"/>
    </row>
    <row r="27" spans="1:33">
      <c r="A27" s="1788" t="s">
        <v>962</v>
      </c>
      <c r="B27" s="1975"/>
      <c r="C27" s="2024" t="s">
        <v>963</v>
      </c>
      <c r="D27" s="1795"/>
      <c r="E27" s="2007"/>
      <c r="F27" s="2008"/>
      <c r="G27" s="2005"/>
      <c r="H27" s="2009"/>
      <c r="I27" s="2005"/>
      <c r="J27" s="2005"/>
      <c r="K27" s="2010"/>
      <c r="L27" s="2005"/>
      <c r="M27" s="2005"/>
      <c r="N27" s="2011"/>
      <c r="O27" s="2004"/>
      <c r="P27" s="2004"/>
      <c r="Q27" s="2004"/>
      <c r="R27" s="2004"/>
      <c r="S27" s="2004"/>
      <c r="T27" s="2004"/>
      <c r="U27" s="2004"/>
      <c r="V27" s="2004"/>
      <c r="W27" s="2004"/>
      <c r="X27" s="2004"/>
      <c r="Y27" s="2004"/>
      <c r="Z27" s="2004"/>
      <c r="AA27" s="2004"/>
      <c r="AB27" s="2004"/>
      <c r="AC27" s="2004"/>
      <c r="AD27" s="2004"/>
      <c r="AE27" s="2004"/>
      <c r="AF27" s="2004"/>
      <c r="AG27" s="2004"/>
    </row>
    <row r="28" spans="1:33">
      <c r="A28" s="1792">
        <v>5206063</v>
      </c>
      <c r="B28" s="1793" t="s">
        <v>964</v>
      </c>
      <c r="C28" s="1976" t="s">
        <v>965</v>
      </c>
      <c r="D28" s="1795">
        <v>2800</v>
      </c>
      <c r="E28" s="2007"/>
      <c r="F28" s="2008"/>
      <c r="G28" s="2005"/>
      <c r="H28" s="2009"/>
      <c r="I28" s="2005"/>
      <c r="J28" s="2005"/>
      <c r="K28" s="2010"/>
      <c r="L28" s="2005"/>
      <c r="M28" s="2005"/>
      <c r="N28" s="2011"/>
      <c r="O28" s="2004"/>
      <c r="P28" s="2004"/>
      <c r="Q28" s="2004"/>
      <c r="R28" s="2004"/>
      <c r="S28" s="2004"/>
      <c r="T28" s="2004"/>
      <c r="U28" s="2004"/>
      <c r="V28" s="2004"/>
      <c r="W28" s="2004"/>
      <c r="X28" s="2004"/>
      <c r="Y28" s="2004"/>
      <c r="Z28" s="2004"/>
      <c r="AA28" s="2004"/>
      <c r="AB28" s="2004"/>
      <c r="AC28" s="2004"/>
      <c r="AD28" s="2004"/>
      <c r="AE28" s="2004"/>
      <c r="AF28" s="2004"/>
      <c r="AG28" s="2004"/>
    </row>
    <row r="29" spans="1:33">
      <c r="A29" s="2005"/>
      <c r="B29" s="2004"/>
      <c r="C29" s="2004"/>
      <c r="D29" s="2025"/>
      <c r="E29" s="2007"/>
      <c r="F29" s="2008"/>
      <c r="G29" s="2005"/>
      <c r="H29" s="2009"/>
      <c r="I29" s="2005"/>
      <c r="J29" s="2005"/>
      <c r="K29" s="2010"/>
      <c r="L29" s="2005"/>
      <c r="M29" s="2005"/>
      <c r="N29" s="2011"/>
      <c r="O29" s="2004"/>
      <c r="P29" s="2004"/>
      <c r="Q29" s="2004"/>
      <c r="R29" s="2004"/>
      <c r="S29" s="2004"/>
      <c r="T29" s="2004"/>
      <c r="U29" s="2004"/>
      <c r="V29" s="2004"/>
      <c r="W29" s="2004"/>
      <c r="X29" s="2004"/>
      <c r="Y29" s="2004"/>
      <c r="Z29" s="2004"/>
      <c r="AA29" s="2004"/>
      <c r="AB29" s="2004"/>
      <c r="AC29" s="2004"/>
      <c r="AD29" s="2004"/>
      <c r="AE29" s="2004"/>
      <c r="AF29" s="2004"/>
      <c r="AG29" s="2004"/>
    </row>
    <row r="30" spans="1:33">
      <c r="A30" s="1788" t="s">
        <v>966</v>
      </c>
      <c r="B30" s="1789"/>
      <c r="C30" s="1790"/>
      <c r="D30" s="1791"/>
      <c r="E30" s="2007"/>
      <c r="F30" s="2008"/>
      <c r="G30" s="2005"/>
      <c r="H30" s="2009"/>
      <c r="I30" s="2005"/>
      <c r="J30" s="2005"/>
      <c r="K30" s="2010"/>
      <c r="L30" s="2005"/>
      <c r="M30" s="2005"/>
      <c r="N30" s="2011"/>
      <c r="O30" s="2004"/>
      <c r="P30" s="2004"/>
      <c r="Q30" s="2004"/>
      <c r="R30" s="2004"/>
      <c r="S30" s="2004"/>
      <c r="T30" s="2004"/>
      <c r="U30" s="2004"/>
      <c r="V30" s="2004"/>
      <c r="W30" s="2004"/>
      <c r="X30" s="2004"/>
      <c r="Y30" s="2004"/>
      <c r="Z30" s="2004"/>
      <c r="AA30" s="2004"/>
      <c r="AB30" s="2004"/>
      <c r="AC30" s="2004"/>
      <c r="AD30" s="2004"/>
      <c r="AE30" s="2004"/>
      <c r="AF30" s="2004"/>
      <c r="AG30" s="2004"/>
    </row>
    <row r="31" spans="1:33">
      <c r="A31" s="1792">
        <v>5206093</v>
      </c>
      <c r="B31" s="1793" t="s">
        <v>964</v>
      </c>
      <c r="C31" s="1794" t="s">
        <v>967</v>
      </c>
      <c r="D31" s="1795">
        <v>2800</v>
      </c>
      <c r="E31" s="2007"/>
      <c r="F31" s="2026" t="s">
        <v>968</v>
      </c>
      <c r="G31" s="2027"/>
      <c r="H31" s="2028"/>
      <c r="I31" s="2027"/>
      <c r="J31" s="2027"/>
      <c r="K31" s="2010"/>
      <c r="L31" s="2005"/>
      <c r="M31" s="2005"/>
      <c r="N31" s="2011"/>
      <c r="O31" s="2004"/>
      <c r="P31" s="2004"/>
      <c r="Q31" s="2004"/>
      <c r="R31" s="2004"/>
      <c r="S31" s="2004"/>
      <c r="T31" s="2004"/>
      <c r="U31" s="2004"/>
      <c r="V31" s="2004"/>
      <c r="W31" s="2004"/>
      <c r="X31" s="2004"/>
      <c r="Y31" s="2004"/>
      <c r="Z31" s="2004"/>
      <c r="AA31" s="2004"/>
      <c r="AB31" s="2004"/>
      <c r="AC31" s="2004"/>
      <c r="AD31" s="2004"/>
      <c r="AE31" s="2004"/>
      <c r="AF31" s="2004"/>
      <c r="AG31" s="2004"/>
    </row>
    <row r="32" spans="1:33">
      <c r="A32" s="2005"/>
      <c r="B32" s="2004"/>
      <c r="C32" s="2004"/>
      <c r="D32" s="2025"/>
      <c r="E32" s="2007"/>
      <c r="F32" s="2008"/>
      <c r="G32" s="2005"/>
      <c r="H32" s="2009"/>
      <c r="I32" s="2005"/>
      <c r="J32" s="2005"/>
      <c r="K32" s="2010"/>
      <c r="L32" s="2005"/>
      <c r="M32" s="2005"/>
      <c r="N32" s="2011"/>
      <c r="O32" s="2004"/>
      <c r="P32" s="2004"/>
      <c r="Q32" s="2004"/>
      <c r="R32" s="2004"/>
      <c r="S32" s="2004"/>
      <c r="T32" s="2004"/>
      <c r="U32" s="2004"/>
      <c r="V32" s="2004"/>
      <c r="W32" s="2004"/>
      <c r="X32" s="2004"/>
      <c r="Y32" s="2004"/>
      <c r="Z32" s="2004"/>
      <c r="AA32" s="2004"/>
      <c r="AB32" s="2004"/>
      <c r="AC32" s="2004"/>
      <c r="AD32" s="2004"/>
      <c r="AE32" s="2004"/>
      <c r="AF32" s="2004"/>
      <c r="AG32" s="2004"/>
    </row>
    <row r="33" spans="1:33">
      <c r="A33" s="2005"/>
      <c r="B33" s="2004"/>
      <c r="C33" s="2004"/>
      <c r="D33" s="2025"/>
      <c r="E33" s="2007"/>
      <c r="F33" s="2008"/>
      <c r="G33" s="2005"/>
      <c r="H33" s="2009"/>
      <c r="I33" s="2005"/>
      <c r="J33" s="2005"/>
      <c r="K33" s="2010"/>
      <c r="L33" s="2005"/>
      <c r="M33" s="2005"/>
      <c r="N33" s="2011"/>
      <c r="O33" s="2004"/>
      <c r="P33" s="2004"/>
      <c r="Q33" s="2004"/>
      <c r="R33" s="2004"/>
      <c r="S33" s="2004"/>
      <c r="T33" s="2004"/>
      <c r="U33" s="2004"/>
      <c r="V33" s="2004"/>
      <c r="W33" s="2004"/>
      <c r="X33" s="2004"/>
      <c r="Y33" s="2004"/>
      <c r="Z33" s="2004"/>
      <c r="AA33" s="2004"/>
      <c r="AB33" s="2004"/>
      <c r="AC33" s="2004"/>
      <c r="AD33" s="2004"/>
      <c r="AE33" s="2004"/>
      <c r="AF33" s="2004"/>
      <c r="AG33" s="2004"/>
    </row>
    <row r="34" spans="1:33" s="1702" customFormat="1">
      <c r="A34" s="2014"/>
      <c r="B34" s="1896"/>
      <c r="C34" s="2015"/>
      <c r="D34" s="2016"/>
      <c r="E34" s="2017"/>
      <c r="F34" s="2018"/>
      <c r="G34" s="2019"/>
      <c r="H34" s="2020"/>
      <c r="I34" s="2019"/>
      <c r="J34" s="2019"/>
      <c r="K34" s="2021"/>
      <c r="L34" s="2019"/>
      <c r="M34" s="2019"/>
      <c r="N34" s="2022"/>
      <c r="O34" s="2023"/>
      <c r="P34" s="2023"/>
      <c r="Q34" s="2023"/>
      <c r="R34" s="2023"/>
      <c r="S34" s="2023"/>
      <c r="T34" s="2023"/>
      <c r="U34" s="2023"/>
      <c r="V34" s="2023"/>
      <c r="W34" s="2023"/>
      <c r="X34" s="2023"/>
      <c r="Y34" s="2023"/>
      <c r="Z34" s="2023"/>
      <c r="AA34" s="2023"/>
      <c r="AB34" s="2023"/>
      <c r="AC34" s="2023"/>
      <c r="AD34" s="2023"/>
      <c r="AE34" s="2023"/>
      <c r="AF34" s="2023"/>
      <c r="AG34" s="2023"/>
    </row>
    <row r="35" spans="1:33" s="108" customFormat="1">
      <c r="A35" s="984" t="s">
        <v>969</v>
      </c>
      <c r="B35" s="216"/>
      <c r="C35" s="233" t="s">
        <v>957</v>
      </c>
      <c r="D35" s="248"/>
      <c r="F35" s="590"/>
      <c r="G35" s="217"/>
      <c r="H35" s="1479"/>
      <c r="I35" s="217"/>
      <c r="J35" s="217"/>
      <c r="L35" s="217"/>
      <c r="M35" s="217"/>
      <c r="N35" s="510"/>
    </row>
    <row r="36" spans="1:33" s="108" customFormat="1">
      <c r="A36" s="216">
        <v>5206044</v>
      </c>
      <c r="B36" s="216" t="s">
        <v>952</v>
      </c>
      <c r="C36" s="217" t="s">
        <v>970</v>
      </c>
      <c r="D36" s="1405">
        <v>3450</v>
      </c>
      <c r="E36" s="590">
        <v>295000</v>
      </c>
      <c r="F36" s="590">
        <v>256000</v>
      </c>
      <c r="G36" s="217" t="s">
        <v>971</v>
      </c>
      <c r="H36" s="1479">
        <v>43263</v>
      </c>
      <c r="I36" s="217" t="s">
        <v>27</v>
      </c>
      <c r="J36" s="217"/>
      <c r="L36" s="217" t="s">
        <v>67</v>
      </c>
      <c r="M36" s="217"/>
      <c r="N36" s="510"/>
    </row>
    <row r="37" spans="1:33" s="108" customFormat="1">
      <c r="A37" s="216"/>
      <c r="B37" s="216"/>
      <c r="C37" s="217"/>
      <c r="D37" s="1405"/>
      <c r="E37" s="590"/>
      <c r="F37" s="590"/>
      <c r="G37" s="217"/>
      <c r="H37" s="1479"/>
      <c r="I37" s="217"/>
      <c r="J37" s="217"/>
      <c r="L37" s="217"/>
      <c r="M37" s="217"/>
      <c r="N37" s="510"/>
    </row>
    <row r="38" spans="1:33" s="108" customFormat="1">
      <c r="A38" s="984" t="s">
        <v>972</v>
      </c>
      <c r="B38" s="216"/>
      <c r="C38" s="217"/>
      <c r="D38" s="1405"/>
      <c r="E38" s="590"/>
      <c r="F38" s="590"/>
      <c r="G38" s="217"/>
      <c r="H38" s="1479"/>
      <c r="I38" s="217"/>
      <c r="J38" s="217"/>
      <c r="L38" s="217"/>
      <c r="M38" s="217"/>
      <c r="N38" s="510"/>
    </row>
    <row r="39" spans="1:33" s="108" customFormat="1">
      <c r="A39" s="216">
        <v>5206059</v>
      </c>
      <c r="B39" s="40" t="s">
        <v>973</v>
      </c>
      <c r="C39" s="1455" t="s">
        <v>974</v>
      </c>
      <c r="D39" s="2029">
        <v>3350</v>
      </c>
      <c r="E39" s="590">
        <v>285000</v>
      </c>
      <c r="F39" s="590">
        <v>299000</v>
      </c>
      <c r="G39" s="217" t="s">
        <v>98</v>
      </c>
      <c r="H39" s="1479">
        <v>43630</v>
      </c>
      <c r="I39" s="217" t="s">
        <v>448</v>
      </c>
      <c r="J39" s="217"/>
      <c r="L39" s="217" t="s">
        <v>41</v>
      </c>
      <c r="M39" s="217"/>
      <c r="N39" s="510"/>
    </row>
    <row r="40" spans="1:33" s="108" customFormat="1">
      <c r="A40" s="216"/>
      <c r="B40" s="9"/>
      <c r="C40" s="233"/>
      <c r="D40" s="2029"/>
      <c r="E40" s="590"/>
      <c r="F40" s="590"/>
      <c r="G40" s="217"/>
      <c r="H40" s="1479"/>
      <c r="I40" s="217"/>
      <c r="J40" s="217"/>
      <c r="L40" s="217"/>
      <c r="M40" s="217"/>
      <c r="N40" s="510"/>
    </row>
    <row r="41" spans="1:33">
      <c r="A41" s="244"/>
      <c r="B41" s="1061" t="s">
        <v>975</v>
      </c>
      <c r="C41" s="683"/>
      <c r="D41" s="58"/>
      <c r="E41" s="590"/>
      <c r="F41" s="654"/>
      <c r="G41" s="2005"/>
      <c r="H41" s="2011"/>
      <c r="I41" s="2005"/>
      <c r="J41" s="2005"/>
      <c r="K41" s="2010"/>
      <c r="L41" s="2005"/>
      <c r="M41" s="2005"/>
      <c r="N41" s="2011"/>
      <c r="O41" s="2004"/>
      <c r="P41" s="2004"/>
      <c r="Q41" s="2004"/>
      <c r="R41" s="2004"/>
      <c r="S41" s="2004"/>
      <c r="T41" s="2004"/>
      <c r="U41" s="2004"/>
      <c r="V41" s="2004"/>
      <c r="W41" s="2004"/>
      <c r="X41" s="2004"/>
      <c r="Y41" s="2004"/>
      <c r="Z41" s="2004"/>
      <c r="AA41" s="2004"/>
      <c r="AB41" s="2004"/>
      <c r="AC41" s="2004"/>
      <c r="AD41" s="2004"/>
      <c r="AE41" s="2004"/>
      <c r="AF41" s="2004"/>
      <c r="AG41" s="2004"/>
    </row>
    <row r="42" spans="1:33">
      <c r="A42" s="244"/>
      <c r="B42" s="334" t="s">
        <v>731</v>
      </c>
      <c r="C42" s="683"/>
      <c r="D42" s="58"/>
      <c r="E42" s="590"/>
      <c r="F42" s="654"/>
      <c r="G42" s="2005"/>
      <c r="H42" s="2011"/>
      <c r="I42" s="2005"/>
      <c r="J42" s="2005"/>
      <c r="K42" s="2010"/>
      <c r="L42" s="2005"/>
      <c r="M42" s="2005"/>
      <c r="N42" s="2011"/>
      <c r="O42" s="2004"/>
      <c r="P42" s="2004"/>
      <c r="Q42" s="2004"/>
      <c r="R42" s="2004"/>
      <c r="S42" s="2004"/>
      <c r="T42" s="2004"/>
      <c r="U42" s="2004"/>
      <c r="V42" s="2004"/>
      <c r="W42" s="2004"/>
      <c r="X42" s="2004"/>
      <c r="Y42" s="2004"/>
      <c r="Z42" s="2004"/>
      <c r="AA42" s="2004"/>
      <c r="AB42" s="2004"/>
      <c r="AC42" s="2004"/>
      <c r="AD42" s="2004"/>
      <c r="AE42" s="2004"/>
      <c r="AF42" s="2004"/>
      <c r="AG42" s="2004"/>
    </row>
    <row r="43" spans="1:33">
      <c r="A43" s="244"/>
      <c r="B43" s="675"/>
      <c r="C43" s="683"/>
      <c r="D43" s="58"/>
      <c r="E43" s="590"/>
      <c r="F43" s="654"/>
      <c r="G43" s="2005"/>
      <c r="H43" s="2011"/>
      <c r="I43" s="2005"/>
      <c r="J43" s="2005"/>
      <c r="K43" s="2010"/>
      <c r="L43" s="2005"/>
      <c r="M43" s="2005"/>
      <c r="N43" s="2011"/>
      <c r="O43" s="2004"/>
      <c r="P43" s="2004"/>
      <c r="Q43" s="2004"/>
      <c r="R43" s="2004"/>
      <c r="S43" s="2004"/>
      <c r="T43" s="2004"/>
      <c r="U43" s="2004"/>
      <c r="V43" s="2004"/>
      <c r="W43" s="2004"/>
      <c r="X43" s="2004"/>
      <c r="Y43" s="2004"/>
      <c r="Z43" s="2004"/>
      <c r="AA43" s="2004"/>
      <c r="AB43" s="2004"/>
      <c r="AC43" s="2004"/>
      <c r="AD43" s="2004"/>
      <c r="AE43" s="2004"/>
      <c r="AF43" s="2004"/>
      <c r="AG43" s="2004"/>
    </row>
    <row r="44" spans="1:33">
      <c r="A44" s="244"/>
      <c r="B44" s="675"/>
      <c r="C44" s="683"/>
      <c r="D44" s="58"/>
      <c r="E44" s="590"/>
      <c r="F44" s="654"/>
      <c r="G44" s="2005"/>
      <c r="H44" s="2011"/>
      <c r="I44" s="2005"/>
      <c r="J44" s="2005"/>
      <c r="K44" s="2010"/>
      <c r="L44" s="2005"/>
      <c r="M44" s="2005"/>
      <c r="N44" s="2011"/>
      <c r="O44" s="2004"/>
      <c r="P44" s="2004"/>
      <c r="Q44" s="2004"/>
      <c r="R44" s="2004"/>
      <c r="S44" s="2004"/>
      <c r="T44" s="2004"/>
      <c r="U44" s="2004"/>
      <c r="V44" s="2004"/>
      <c r="W44" s="2004"/>
      <c r="X44" s="2004"/>
      <c r="Y44" s="2004"/>
      <c r="Z44" s="2004"/>
      <c r="AA44" s="2004"/>
      <c r="AB44" s="2004"/>
      <c r="AC44" s="2004"/>
      <c r="AD44" s="2004"/>
      <c r="AE44" s="2004"/>
      <c r="AF44" s="2004"/>
      <c r="AG44" s="2004"/>
    </row>
    <row r="45" spans="1:33">
      <c r="A45" s="210" t="s">
        <v>732</v>
      </c>
      <c r="B45" s="216"/>
      <c r="C45" s="217"/>
      <c r="D45" s="2006"/>
      <c r="E45" s="590"/>
      <c r="F45" s="2008"/>
      <c r="G45" s="2005"/>
      <c r="H45" s="2009"/>
      <c r="I45" s="2005"/>
      <c r="J45" s="2005"/>
      <c r="K45" s="2010"/>
      <c r="L45" s="2005"/>
      <c r="M45" s="2005"/>
      <c r="N45" s="2011"/>
      <c r="O45" s="2004"/>
      <c r="P45" s="2004"/>
      <c r="Q45" s="2004"/>
      <c r="R45" s="2004"/>
      <c r="S45" s="2004"/>
      <c r="T45" s="2004"/>
      <c r="U45" s="2004"/>
      <c r="V45" s="2004"/>
      <c r="W45" s="2004"/>
      <c r="X45" s="2004"/>
      <c r="Y45" s="2004"/>
      <c r="Z45" s="2004"/>
      <c r="AA45" s="2004"/>
      <c r="AB45" s="2004"/>
      <c r="AC45" s="2004"/>
      <c r="AD45" s="2004"/>
      <c r="AE45" s="2004"/>
      <c r="AF45" s="2004"/>
      <c r="AG45" s="2004"/>
    </row>
    <row r="46" spans="1:33">
      <c r="A46" s="184"/>
      <c r="B46" s="9"/>
      <c r="C46" s="693"/>
      <c r="D46" s="2006"/>
      <c r="E46" s="590"/>
      <c r="F46" s="2008"/>
      <c r="G46" s="2005"/>
      <c r="H46" s="2009"/>
      <c r="I46" s="2005"/>
      <c r="J46" s="2005"/>
      <c r="K46" s="2010"/>
      <c r="L46" s="2005"/>
      <c r="M46" s="2005"/>
      <c r="N46" s="2011"/>
      <c r="O46" s="2004"/>
      <c r="P46" s="2004"/>
      <c r="Q46" s="2004"/>
      <c r="R46" s="2004"/>
      <c r="S46" s="2004"/>
      <c r="T46" s="2004"/>
      <c r="U46" s="2004"/>
      <c r="V46" s="2004"/>
      <c r="W46" s="2004"/>
      <c r="X46" s="2004"/>
      <c r="Y46" s="2004"/>
      <c r="Z46" s="2004"/>
      <c r="AA46" s="2004"/>
      <c r="AB46" s="2004"/>
      <c r="AC46" s="2004"/>
      <c r="AD46" s="2004"/>
      <c r="AE46" s="2004"/>
      <c r="AF46" s="2004"/>
      <c r="AG46" s="2004"/>
    </row>
    <row r="47" spans="1:33">
      <c r="A47" s="184"/>
      <c r="B47" s="216"/>
      <c r="C47" s="730"/>
      <c r="D47" s="2006"/>
      <c r="E47" s="590"/>
      <c r="F47" s="2008"/>
      <c r="G47" s="2005"/>
      <c r="H47" s="2009"/>
      <c r="I47" s="2005"/>
      <c r="J47" s="2005"/>
      <c r="K47" s="2010"/>
      <c r="L47" s="2005"/>
      <c r="M47" s="2005"/>
      <c r="N47" s="2011"/>
      <c r="O47" s="2004"/>
      <c r="P47" s="2004"/>
      <c r="Q47" s="2004"/>
      <c r="R47" s="2004"/>
      <c r="S47" s="2004"/>
      <c r="T47" s="2004"/>
      <c r="U47" s="2004"/>
      <c r="V47" s="2004"/>
      <c r="W47" s="2004"/>
      <c r="X47" s="2004"/>
      <c r="Y47" s="2004"/>
      <c r="Z47" s="2004"/>
      <c r="AA47" s="2004"/>
      <c r="AB47" s="2004"/>
      <c r="AC47" s="2004"/>
      <c r="AD47" s="2004"/>
      <c r="AE47" s="2004"/>
      <c r="AF47" s="2004"/>
      <c r="AG47" s="2004"/>
    </row>
    <row r="48" spans="1:33">
      <c r="A48" s="184"/>
      <c r="B48" s="244" t="s">
        <v>733</v>
      </c>
      <c r="C48" s="673">
        <f>SUM(D34:D44)+SUM(C45:C47)</f>
        <v>6800</v>
      </c>
      <c r="D48" s="2006"/>
      <c r="E48" s="590"/>
      <c r="F48" s="2008"/>
      <c r="G48" s="2005"/>
      <c r="H48" s="2009"/>
      <c r="I48" s="2005"/>
      <c r="J48" s="2005"/>
      <c r="K48" s="2010"/>
      <c r="L48" s="2005"/>
      <c r="M48" s="2005"/>
      <c r="N48" s="2011"/>
      <c r="O48" s="2004"/>
      <c r="P48" s="2004"/>
      <c r="Q48" s="2004"/>
      <c r="R48" s="2004"/>
      <c r="S48" s="2004"/>
      <c r="T48" s="2004"/>
      <c r="U48" s="2004"/>
      <c r="V48" s="2004"/>
      <c r="W48" s="2004"/>
      <c r="X48" s="2004"/>
      <c r="Y48" s="2004"/>
      <c r="Z48" s="2004"/>
      <c r="AA48" s="2004"/>
      <c r="AB48" s="2004"/>
      <c r="AC48" s="2004"/>
      <c r="AD48" s="2004"/>
      <c r="AE48" s="2004"/>
      <c r="AF48" s="2004"/>
      <c r="AG48" s="2004"/>
    </row>
    <row r="49" spans="1:33">
      <c r="A49" s="2012"/>
      <c r="B49" s="632"/>
      <c r="C49" s="2013"/>
      <c r="D49" s="2006"/>
      <c r="E49" s="590"/>
      <c r="F49" s="2008"/>
      <c r="G49" s="2005"/>
      <c r="H49" s="2009"/>
      <c r="I49" s="2005"/>
      <c r="J49" s="2005"/>
      <c r="K49" s="2010"/>
      <c r="L49" s="2005"/>
      <c r="M49" s="2005"/>
      <c r="N49" s="2011"/>
      <c r="O49" s="2004"/>
      <c r="P49" s="2004"/>
      <c r="Q49" s="2004"/>
      <c r="R49" s="2004"/>
      <c r="S49" s="2004"/>
      <c r="T49" s="2004"/>
      <c r="U49" s="2004"/>
      <c r="V49" s="2004"/>
      <c r="W49" s="2004"/>
      <c r="X49" s="2004"/>
      <c r="Y49" s="2004"/>
      <c r="Z49" s="2004"/>
      <c r="AA49" s="2004"/>
      <c r="AB49" s="2004"/>
      <c r="AC49" s="2004"/>
      <c r="AD49" s="2004"/>
      <c r="AE49" s="2004"/>
      <c r="AF49" s="2004"/>
      <c r="AG49" s="2004"/>
    </row>
    <row r="50" spans="1:33" s="1702" customFormat="1">
      <c r="A50" s="2014"/>
      <c r="B50" s="1896"/>
      <c r="C50" s="2015"/>
      <c r="D50" s="2016"/>
      <c r="E50" s="1779"/>
      <c r="F50" s="2018"/>
      <c r="G50" s="2019"/>
      <c r="H50" s="2020"/>
      <c r="I50" s="2019"/>
      <c r="J50" s="2019"/>
      <c r="K50" s="2021"/>
      <c r="L50" s="2019"/>
      <c r="M50" s="2019"/>
      <c r="N50" s="2022"/>
      <c r="O50" s="2023"/>
      <c r="P50" s="2023"/>
      <c r="Q50" s="2023"/>
      <c r="R50" s="2023"/>
      <c r="S50" s="2023"/>
      <c r="T50" s="2023"/>
      <c r="U50" s="2023"/>
      <c r="V50" s="2023"/>
      <c r="W50" s="2023"/>
      <c r="X50" s="2023"/>
      <c r="Y50" s="2023"/>
      <c r="Z50" s="2023"/>
      <c r="AA50" s="2023"/>
      <c r="AB50" s="2023"/>
      <c r="AC50" s="2023"/>
      <c r="AD50" s="2023"/>
      <c r="AE50" s="2023"/>
      <c r="AF50" s="2023"/>
      <c r="AG50" s="2023"/>
    </row>
    <row r="51" spans="1:33" s="1778" customFormat="1">
      <c r="A51" s="1684" t="s">
        <v>835</v>
      </c>
      <c r="B51" s="1594"/>
      <c r="C51" s="1596" t="s">
        <v>976</v>
      </c>
      <c r="D51" s="2030"/>
      <c r="E51" s="590"/>
      <c r="F51" s="2031"/>
      <c r="G51" s="2032"/>
      <c r="H51" s="2033"/>
      <c r="I51" s="2032"/>
      <c r="J51" s="2032"/>
      <c r="K51" s="2034"/>
      <c r="L51" s="2032"/>
      <c r="M51" s="2032"/>
      <c r="N51" s="2035"/>
      <c r="O51" s="2036"/>
      <c r="P51" s="2036"/>
      <c r="Q51" s="2036"/>
      <c r="R51" s="2036"/>
      <c r="S51" s="2036"/>
      <c r="T51" s="2036"/>
      <c r="U51" s="2036"/>
      <c r="V51" s="2036"/>
      <c r="W51" s="2036"/>
      <c r="X51" s="2036"/>
      <c r="Y51" s="2036"/>
      <c r="Z51" s="2036"/>
      <c r="AA51" s="2036"/>
      <c r="AB51" s="2036"/>
      <c r="AC51" s="2036"/>
      <c r="AD51" s="2036"/>
      <c r="AE51" s="2036"/>
      <c r="AF51" s="2036"/>
      <c r="AG51" s="2036"/>
    </row>
    <row r="52" spans="1:33" s="1778" customFormat="1">
      <c r="A52" s="2037">
        <v>5306039</v>
      </c>
      <c r="B52" s="1803" t="s">
        <v>977</v>
      </c>
      <c r="C52" s="2038" t="s">
        <v>978</v>
      </c>
      <c r="D52" s="2029">
        <v>2800</v>
      </c>
      <c r="E52" s="590">
        <v>255000</v>
      </c>
      <c r="F52" s="2031">
        <v>155000</v>
      </c>
      <c r="G52" s="2032" t="s">
        <v>369</v>
      </c>
      <c r="H52" s="2033">
        <v>43627</v>
      </c>
      <c r="I52" s="2032" t="s">
        <v>979</v>
      </c>
      <c r="J52" s="2032"/>
      <c r="K52" s="2034"/>
      <c r="L52" s="2032" t="s">
        <v>67</v>
      </c>
      <c r="M52" s="2032"/>
      <c r="N52" s="2035">
        <v>43786</v>
      </c>
      <c r="O52" s="2036" t="s">
        <v>728</v>
      </c>
      <c r="P52" s="2036" t="s">
        <v>980</v>
      </c>
      <c r="Q52" s="2036"/>
      <c r="R52" s="2036"/>
      <c r="S52" s="2036"/>
      <c r="T52" s="2036"/>
      <c r="U52" s="2036"/>
      <c r="V52" s="2036"/>
      <c r="W52" s="2036"/>
      <c r="X52" s="2036"/>
      <c r="Y52" s="2036"/>
      <c r="Z52" s="2036"/>
      <c r="AA52" s="2036"/>
      <c r="AB52" s="2036"/>
      <c r="AC52" s="2036"/>
      <c r="AD52" s="2036"/>
      <c r="AE52" s="2036"/>
      <c r="AF52" s="2036"/>
      <c r="AG52" s="2036"/>
    </row>
    <row r="53" spans="1:33" s="1778" customFormat="1">
      <c r="A53" s="2037">
        <v>5306040</v>
      </c>
      <c r="B53" s="1803" t="s">
        <v>981</v>
      </c>
      <c r="C53" s="2038" t="s">
        <v>982</v>
      </c>
      <c r="D53" s="2029">
        <v>3200</v>
      </c>
      <c r="E53" s="590">
        <v>295000</v>
      </c>
      <c r="F53" s="2031">
        <v>262000</v>
      </c>
      <c r="G53" s="2032" t="s">
        <v>25</v>
      </c>
      <c r="H53" s="2033">
        <v>43627</v>
      </c>
      <c r="I53" s="2032" t="s">
        <v>979</v>
      </c>
      <c r="J53" s="2032"/>
      <c r="K53" s="2034"/>
      <c r="L53" s="2032" t="s">
        <v>67</v>
      </c>
      <c r="M53" s="2032"/>
      <c r="N53" s="2035">
        <v>43786</v>
      </c>
      <c r="O53" s="2036" t="s">
        <v>728</v>
      </c>
      <c r="P53" s="2036"/>
      <c r="Q53" s="2036"/>
      <c r="R53" s="2036"/>
      <c r="S53" s="2036"/>
      <c r="T53" s="2036"/>
      <c r="U53" s="2036"/>
      <c r="V53" s="2036"/>
      <c r="W53" s="2036"/>
      <c r="X53" s="2036"/>
      <c r="Y53" s="2036"/>
      <c r="Z53" s="2036"/>
      <c r="AA53" s="2036"/>
      <c r="AB53" s="2036"/>
      <c r="AC53" s="2036"/>
      <c r="AD53" s="2036"/>
      <c r="AE53" s="2036"/>
      <c r="AF53" s="2036"/>
      <c r="AG53" s="2036"/>
    </row>
    <row r="54" spans="1:33" s="1778" customFormat="1">
      <c r="A54" s="2037"/>
      <c r="B54" s="1803"/>
      <c r="C54" s="2038"/>
      <c r="D54" s="2029"/>
      <c r="E54" s="590"/>
      <c r="F54" s="2031"/>
      <c r="G54" s="2032"/>
      <c r="H54" s="2033"/>
      <c r="I54" s="2032"/>
      <c r="J54" s="2032"/>
      <c r="K54" s="2034"/>
      <c r="L54" s="2032"/>
      <c r="M54" s="2032"/>
      <c r="N54" s="2035"/>
      <c r="O54" s="2036"/>
      <c r="P54" s="2036"/>
      <c r="Q54" s="2036"/>
      <c r="R54" s="2036"/>
      <c r="S54" s="2036"/>
      <c r="T54" s="2036"/>
      <c r="U54" s="2036"/>
      <c r="V54" s="2036"/>
      <c r="W54" s="2036"/>
      <c r="X54" s="2036"/>
      <c r="Y54" s="2036"/>
      <c r="Z54" s="2036"/>
      <c r="AA54" s="2036"/>
      <c r="AB54" s="2036"/>
      <c r="AC54" s="2036"/>
      <c r="AD54" s="2036"/>
      <c r="AE54" s="2036"/>
      <c r="AF54" s="2036"/>
      <c r="AG54" s="2036"/>
    </row>
    <row r="55" spans="1:33" s="1778" customFormat="1">
      <c r="A55" s="2037"/>
      <c r="B55" s="1445" t="s">
        <v>983</v>
      </c>
      <c r="C55" s="2038"/>
      <c r="D55" s="2029"/>
      <c r="E55" s="590"/>
      <c r="F55" s="2031"/>
      <c r="G55" s="2032"/>
      <c r="H55" s="2033"/>
      <c r="I55" s="2032"/>
      <c r="J55" s="2032"/>
      <c r="K55" s="2034"/>
      <c r="L55" s="2032"/>
      <c r="M55" s="2032"/>
      <c r="N55" s="2035"/>
      <c r="O55" s="2036"/>
      <c r="P55" s="2036"/>
      <c r="Q55" s="2036"/>
      <c r="R55" s="2036"/>
      <c r="S55" s="2036"/>
      <c r="T55" s="2036"/>
      <c r="U55" s="2036"/>
      <c r="V55" s="2036"/>
      <c r="W55" s="2036"/>
      <c r="X55" s="2036"/>
      <c r="Y55" s="2036"/>
      <c r="Z55" s="2036"/>
      <c r="AA55" s="2036"/>
      <c r="AB55" s="2036"/>
      <c r="AC55" s="2036"/>
      <c r="AD55" s="2036"/>
      <c r="AE55" s="2036"/>
      <c r="AF55" s="2036"/>
      <c r="AG55" s="2036"/>
    </row>
    <row r="56" spans="1:33" s="1778" customFormat="1">
      <c r="A56" s="2037"/>
      <c r="B56" s="1440" t="s">
        <v>375</v>
      </c>
      <c r="C56" s="2038"/>
      <c r="D56" s="2029"/>
      <c r="E56" s="590"/>
      <c r="F56" s="2031"/>
      <c r="G56" s="2032"/>
      <c r="H56" s="2033"/>
      <c r="I56" s="2032"/>
      <c r="J56" s="2032"/>
      <c r="K56" s="2034"/>
      <c r="L56" s="2032"/>
      <c r="M56" s="2032"/>
      <c r="N56" s="2035"/>
      <c r="O56" s="2036"/>
      <c r="P56" s="2036"/>
      <c r="Q56" s="2036"/>
      <c r="R56" s="2036"/>
      <c r="S56" s="2036"/>
      <c r="T56" s="2036"/>
      <c r="U56" s="2036"/>
      <c r="V56" s="2036"/>
      <c r="W56" s="2036"/>
      <c r="X56" s="2036"/>
      <c r="Y56" s="2036"/>
      <c r="Z56" s="2036"/>
      <c r="AA56" s="2036"/>
      <c r="AB56" s="2036"/>
      <c r="AC56" s="2036"/>
      <c r="AD56" s="2036"/>
      <c r="AE56" s="2036"/>
      <c r="AF56" s="2036"/>
      <c r="AG56" s="2036"/>
    </row>
    <row r="57" spans="1:33" s="1778" customFormat="1">
      <c r="A57" s="2037"/>
      <c r="B57" s="1440"/>
      <c r="C57" s="2038"/>
      <c r="D57" s="2029"/>
      <c r="E57" s="590"/>
      <c r="F57" s="2031"/>
      <c r="G57" s="2032"/>
      <c r="H57" s="2033"/>
      <c r="I57" s="2032"/>
      <c r="J57" s="2032"/>
      <c r="K57" s="2034"/>
      <c r="L57" s="2032"/>
      <c r="M57" s="2032"/>
      <c r="N57" s="2035"/>
      <c r="O57" s="2036"/>
      <c r="P57" s="2036"/>
      <c r="Q57" s="2036"/>
      <c r="R57" s="2036"/>
      <c r="S57" s="2036"/>
      <c r="T57" s="2036"/>
      <c r="U57" s="2036"/>
      <c r="V57" s="2036"/>
      <c r="W57" s="2036"/>
      <c r="X57" s="2036"/>
      <c r="Y57" s="2036"/>
      <c r="Z57" s="2036"/>
      <c r="AA57" s="2036"/>
      <c r="AB57" s="2036"/>
      <c r="AC57" s="2036"/>
      <c r="AD57" s="2036"/>
      <c r="AE57" s="2036"/>
      <c r="AF57" s="2036"/>
      <c r="AG57" s="2036"/>
    </row>
    <row r="58" spans="1:33" s="1778" customFormat="1">
      <c r="A58" s="1684" t="s">
        <v>835</v>
      </c>
      <c r="B58" s="1803"/>
      <c r="C58" s="2038"/>
      <c r="D58" s="2029"/>
      <c r="E58" s="590"/>
      <c r="F58" s="2031"/>
      <c r="G58" s="2032"/>
      <c r="H58" s="2033"/>
      <c r="I58" s="2032"/>
      <c r="J58" s="2032"/>
      <c r="K58" s="2034"/>
      <c r="L58" s="2032"/>
      <c r="M58" s="2032"/>
      <c r="N58" s="2035"/>
      <c r="O58" s="2036"/>
      <c r="P58" s="2036"/>
      <c r="Q58" s="2036"/>
      <c r="R58" s="2036"/>
      <c r="S58" s="2036"/>
      <c r="T58" s="2036"/>
      <c r="U58" s="2036"/>
      <c r="V58" s="2036"/>
      <c r="W58" s="2036"/>
      <c r="X58" s="2036"/>
      <c r="Y58" s="2036"/>
      <c r="Z58" s="2036"/>
      <c r="AA58" s="2036"/>
      <c r="AB58" s="2036"/>
      <c r="AC58" s="2036"/>
      <c r="AD58" s="2036"/>
      <c r="AE58" s="2036"/>
      <c r="AF58" s="2036"/>
      <c r="AG58" s="2036"/>
    </row>
    <row r="59" spans="1:33" s="1778" customFormat="1">
      <c r="A59" s="2037">
        <v>5307016</v>
      </c>
      <c r="B59" s="1594" t="s">
        <v>984</v>
      </c>
      <c r="C59" s="2039" t="s">
        <v>985</v>
      </c>
      <c r="D59" s="2029">
        <v>6200</v>
      </c>
      <c r="E59" s="590">
        <v>613000</v>
      </c>
      <c r="F59" s="2031">
        <v>545000</v>
      </c>
      <c r="G59" s="2032" t="s">
        <v>104</v>
      </c>
      <c r="H59" s="2033">
        <v>43655</v>
      </c>
      <c r="I59" s="2032" t="s">
        <v>979</v>
      </c>
      <c r="J59" s="2032"/>
      <c r="K59" s="2034"/>
      <c r="L59" s="2032" t="s">
        <v>67</v>
      </c>
      <c r="M59" s="2032"/>
      <c r="N59" s="2035">
        <v>43786</v>
      </c>
      <c r="O59" s="2036" t="s">
        <v>728</v>
      </c>
      <c r="P59" s="2036"/>
      <c r="Q59" s="2036"/>
      <c r="R59" s="2036"/>
      <c r="S59" s="2036"/>
      <c r="T59" s="2036"/>
      <c r="U59" s="2036"/>
      <c r="V59" s="2036"/>
      <c r="W59" s="2036"/>
      <c r="X59" s="2036"/>
      <c r="Y59" s="2036"/>
      <c r="Z59" s="2036"/>
      <c r="AA59" s="2036"/>
      <c r="AB59" s="2036"/>
      <c r="AC59" s="2036"/>
      <c r="AD59" s="2036"/>
      <c r="AE59" s="2036"/>
      <c r="AF59" s="2036"/>
      <c r="AG59" s="2036"/>
    </row>
    <row r="60" spans="1:33" s="1778" customFormat="1">
      <c r="A60" s="2037"/>
      <c r="B60" s="1594"/>
      <c r="C60" s="2039"/>
      <c r="D60" s="2030"/>
      <c r="E60" s="2040"/>
      <c r="F60" s="2031"/>
      <c r="G60" s="2032"/>
      <c r="H60" s="2033"/>
      <c r="I60" s="2032"/>
      <c r="J60" s="2032"/>
      <c r="K60" s="2034"/>
      <c r="L60" s="2032"/>
      <c r="M60" s="2032"/>
      <c r="N60" s="2035"/>
      <c r="O60" s="2036"/>
      <c r="P60" s="2036"/>
      <c r="Q60" s="2036"/>
      <c r="R60" s="2036"/>
      <c r="S60" s="2036"/>
      <c r="T60" s="2036"/>
      <c r="U60" s="2036"/>
      <c r="V60" s="2036"/>
      <c r="W60" s="2036"/>
      <c r="X60" s="2036"/>
      <c r="Y60" s="2036"/>
      <c r="Z60" s="2036"/>
      <c r="AA60" s="2036"/>
      <c r="AB60" s="2036"/>
      <c r="AC60" s="2036"/>
      <c r="AD60" s="2036"/>
      <c r="AE60" s="2036"/>
      <c r="AF60" s="2036"/>
      <c r="AG60" s="2036"/>
    </row>
    <row r="61" spans="1:33" s="1778" customFormat="1">
      <c r="A61" s="2037"/>
      <c r="B61" s="1445" t="s">
        <v>986</v>
      </c>
      <c r="C61" s="2039"/>
      <c r="D61" s="2030"/>
      <c r="E61" s="2040"/>
      <c r="F61" s="2031"/>
      <c r="G61" s="2032"/>
      <c r="H61" s="2033"/>
      <c r="I61" s="2032"/>
      <c r="J61" s="2032"/>
      <c r="K61" s="2034"/>
      <c r="L61" s="2032"/>
      <c r="M61" s="2032"/>
      <c r="N61" s="2035"/>
      <c r="O61" s="2036"/>
      <c r="P61" s="2036"/>
      <c r="Q61" s="2036"/>
      <c r="R61" s="2036"/>
      <c r="S61" s="2036"/>
      <c r="T61" s="2036"/>
      <c r="U61" s="2036"/>
      <c r="V61" s="2036"/>
      <c r="W61" s="2036"/>
      <c r="X61" s="2036"/>
      <c r="Y61" s="2036"/>
      <c r="Z61" s="2036"/>
      <c r="AA61" s="2036"/>
      <c r="AB61" s="2036"/>
      <c r="AC61" s="2036"/>
      <c r="AD61" s="2036"/>
      <c r="AE61" s="2036"/>
      <c r="AF61" s="2036"/>
      <c r="AG61" s="2036"/>
    </row>
    <row r="62" spans="1:33" s="1778" customFormat="1">
      <c r="A62" s="2037"/>
      <c r="B62" s="1440" t="s">
        <v>375</v>
      </c>
      <c r="C62" s="2038"/>
      <c r="D62" s="2030"/>
      <c r="E62" s="2040"/>
      <c r="F62" s="2031"/>
      <c r="G62" s="2032"/>
      <c r="H62" s="2033"/>
      <c r="I62" s="2032"/>
      <c r="J62" s="2032"/>
      <c r="K62" s="2034"/>
      <c r="L62" s="2032"/>
      <c r="M62" s="2032"/>
      <c r="N62" s="2035"/>
      <c r="O62" s="2036"/>
      <c r="P62" s="2036"/>
      <c r="Q62" s="2036"/>
      <c r="R62" s="2036"/>
      <c r="S62" s="2036"/>
      <c r="T62" s="2036"/>
      <c r="U62" s="2036"/>
      <c r="V62" s="2036"/>
      <c r="W62" s="2036"/>
      <c r="X62" s="2036"/>
      <c r="Y62" s="2036"/>
      <c r="Z62" s="2036"/>
      <c r="AA62" s="2036"/>
      <c r="AB62" s="2036"/>
      <c r="AC62" s="2036"/>
      <c r="AD62" s="2036"/>
      <c r="AE62" s="2036"/>
      <c r="AF62" s="2036"/>
      <c r="AG62" s="2036"/>
    </row>
    <row r="63" spans="1:33" s="1778" customFormat="1">
      <c r="A63" s="2037"/>
      <c r="B63" s="1594"/>
      <c r="C63" s="2038"/>
      <c r="D63" s="2030"/>
      <c r="E63" s="2040"/>
      <c r="F63" s="2031"/>
      <c r="G63" s="2032"/>
      <c r="H63" s="2033"/>
      <c r="I63" s="2032"/>
      <c r="J63" s="2032"/>
      <c r="K63" s="2034"/>
      <c r="L63" s="2032"/>
      <c r="M63" s="2032"/>
      <c r="N63" s="2035"/>
      <c r="O63" s="2036"/>
      <c r="P63" s="2036"/>
      <c r="Q63" s="2036"/>
      <c r="R63" s="2036"/>
      <c r="S63" s="2036"/>
      <c r="T63" s="2036"/>
      <c r="U63" s="2036"/>
      <c r="V63" s="2036"/>
      <c r="W63" s="2036"/>
      <c r="X63" s="2036"/>
      <c r="Y63" s="2036"/>
      <c r="Z63" s="2036"/>
      <c r="AA63" s="2036"/>
      <c r="AB63" s="2036"/>
      <c r="AC63" s="2036"/>
      <c r="AD63" s="2036"/>
      <c r="AE63" s="2036"/>
      <c r="AF63" s="2036"/>
      <c r="AG63" s="2036"/>
    </row>
    <row r="64" spans="1:33">
      <c r="A64" s="210" t="s">
        <v>732</v>
      </c>
      <c r="B64" s="216"/>
      <c r="C64" s="217"/>
      <c r="D64" s="2006"/>
      <c r="E64" s="2007"/>
      <c r="F64" s="2008"/>
      <c r="G64" s="2005"/>
      <c r="H64" s="2009"/>
      <c r="I64" s="2005"/>
      <c r="J64" s="2005"/>
      <c r="K64" s="2010"/>
      <c r="L64" s="2005"/>
      <c r="M64" s="2005"/>
      <c r="N64" s="2011"/>
      <c r="O64" s="2004"/>
      <c r="P64" s="2004"/>
      <c r="Q64" s="2004"/>
      <c r="R64" s="2004"/>
      <c r="S64" s="2004"/>
      <c r="T64" s="2004"/>
      <c r="U64" s="2004"/>
      <c r="V64" s="2004"/>
      <c r="W64" s="2004"/>
      <c r="X64" s="2004"/>
      <c r="Y64" s="2004"/>
      <c r="Z64" s="2004"/>
      <c r="AA64" s="2004"/>
      <c r="AB64" s="2004"/>
      <c r="AC64" s="2004"/>
      <c r="AD64" s="2004"/>
      <c r="AE64" s="2004"/>
      <c r="AF64" s="2004"/>
      <c r="AG64" s="2004"/>
    </row>
    <row r="65" spans="1:33">
      <c r="A65" s="184"/>
      <c r="B65" s="9"/>
      <c r="C65" s="693"/>
      <c r="D65" s="2006"/>
      <c r="E65" s="2007"/>
      <c r="F65" s="2008"/>
      <c r="G65" s="2005"/>
      <c r="H65" s="2009"/>
      <c r="I65" s="2005"/>
      <c r="J65" s="2005"/>
      <c r="K65" s="2010"/>
      <c r="L65" s="2005"/>
      <c r="M65" s="2005"/>
      <c r="N65" s="2011"/>
      <c r="O65" s="2004"/>
      <c r="P65" s="2004"/>
      <c r="Q65" s="2004"/>
      <c r="R65" s="2004"/>
      <c r="S65" s="2004"/>
      <c r="T65" s="2004"/>
      <c r="U65" s="2004"/>
      <c r="V65" s="2004"/>
      <c r="W65" s="2004"/>
      <c r="X65" s="2004"/>
      <c r="Y65" s="2004"/>
      <c r="Z65" s="2004"/>
      <c r="AA65" s="2004"/>
      <c r="AB65" s="2004"/>
      <c r="AC65" s="2004"/>
      <c r="AD65" s="2004"/>
      <c r="AE65" s="2004"/>
      <c r="AF65" s="2004"/>
      <c r="AG65" s="2004"/>
    </row>
    <row r="66" spans="1:33">
      <c r="A66" s="184"/>
      <c r="B66" s="216"/>
      <c r="C66" s="730"/>
      <c r="D66" s="2006"/>
      <c r="E66" s="2007"/>
      <c r="F66" s="2008"/>
      <c r="G66" s="2005"/>
      <c r="H66" s="2009"/>
      <c r="I66" s="2005"/>
      <c r="J66" s="2005"/>
      <c r="K66" s="2010"/>
      <c r="L66" s="2005"/>
      <c r="M66" s="2005"/>
      <c r="N66" s="2011"/>
      <c r="O66" s="2004"/>
      <c r="P66" s="2004"/>
      <c r="Q66" s="2004"/>
      <c r="R66" s="2004"/>
      <c r="S66" s="2004"/>
      <c r="T66" s="2004"/>
      <c r="U66" s="2004"/>
      <c r="V66" s="2004"/>
      <c r="W66" s="2004"/>
      <c r="X66" s="2004"/>
      <c r="Y66" s="2004"/>
      <c r="Z66" s="2004"/>
      <c r="AA66" s="2004"/>
      <c r="AB66" s="2004"/>
      <c r="AC66" s="2004"/>
      <c r="AD66" s="2004"/>
      <c r="AE66" s="2004"/>
      <c r="AF66" s="2004"/>
      <c r="AG66" s="2004"/>
    </row>
    <row r="67" spans="1:33">
      <c r="A67" s="184"/>
      <c r="B67" s="244" t="s">
        <v>733</v>
      </c>
      <c r="C67" s="673">
        <f>SUM(D50:D63)+SUM(C64:C66)</f>
        <v>12200</v>
      </c>
      <c r="D67" s="2006"/>
      <c r="E67" s="2007"/>
      <c r="F67" s="2008"/>
      <c r="G67" s="2005"/>
      <c r="H67" s="2009"/>
      <c r="I67" s="2005"/>
      <c r="J67" s="2005"/>
      <c r="K67" s="2010"/>
      <c r="L67" s="2005"/>
      <c r="M67" s="2005"/>
      <c r="N67" s="2011"/>
      <c r="O67" s="2004"/>
      <c r="P67" s="2004"/>
      <c r="Q67" s="2004"/>
      <c r="R67" s="2004"/>
      <c r="S67" s="2004"/>
      <c r="T67" s="2004"/>
      <c r="U67" s="2004"/>
      <c r="V67" s="2004"/>
      <c r="W67" s="2004"/>
      <c r="X67" s="2004"/>
      <c r="Y67" s="2004"/>
      <c r="Z67" s="2004"/>
      <c r="AA67" s="2004"/>
      <c r="AB67" s="2004"/>
      <c r="AC67" s="2004"/>
      <c r="AD67" s="2004"/>
      <c r="AE67" s="2004"/>
      <c r="AF67" s="2004"/>
      <c r="AG67" s="2004"/>
    </row>
    <row r="68" spans="1:33">
      <c r="A68" s="2012"/>
      <c r="B68" s="632"/>
      <c r="C68" s="2013"/>
      <c r="D68" s="2006"/>
      <c r="E68" s="2007"/>
      <c r="F68" s="2008"/>
      <c r="G68" s="2005"/>
      <c r="H68" s="2009"/>
      <c r="I68" s="2005"/>
      <c r="J68" s="2005"/>
      <c r="K68" s="2010"/>
      <c r="L68" s="2005"/>
      <c r="M68" s="2005"/>
      <c r="N68" s="2011"/>
      <c r="O68" s="2004"/>
      <c r="P68" s="2004"/>
      <c r="Q68" s="2004"/>
      <c r="R68" s="2004"/>
      <c r="S68" s="2004"/>
      <c r="T68" s="2004"/>
      <c r="U68" s="2004"/>
      <c r="V68" s="2004"/>
      <c r="W68" s="2004"/>
      <c r="X68" s="2004"/>
      <c r="Y68" s="2004"/>
      <c r="Z68" s="2004"/>
      <c r="AA68" s="2004"/>
      <c r="AB68" s="2004"/>
      <c r="AC68" s="2004"/>
      <c r="AD68" s="2004"/>
      <c r="AE68" s="2004"/>
      <c r="AF68" s="2004"/>
      <c r="AG68" s="2004"/>
    </row>
    <row r="69" spans="1:33" s="1702" customFormat="1">
      <c r="A69" s="2014"/>
      <c r="B69" s="1896"/>
      <c r="C69" s="2015"/>
      <c r="D69" s="2016"/>
      <c r="E69" s="2017"/>
      <c r="F69" s="2018"/>
      <c r="G69" s="2019"/>
      <c r="H69" s="2020"/>
      <c r="I69" s="2019"/>
      <c r="J69" s="2019"/>
      <c r="K69" s="2021"/>
      <c r="L69" s="2019"/>
      <c r="M69" s="2019"/>
      <c r="N69" s="2022"/>
      <c r="O69" s="2023"/>
      <c r="P69" s="2023"/>
      <c r="Q69" s="2023"/>
      <c r="R69" s="2023"/>
      <c r="S69" s="2023"/>
      <c r="T69" s="2023"/>
      <c r="U69" s="2023"/>
      <c r="V69" s="2023"/>
      <c r="W69" s="2023"/>
      <c r="X69" s="2023"/>
      <c r="Y69" s="2023"/>
      <c r="Z69" s="2023"/>
      <c r="AA69" s="2023"/>
      <c r="AB69" s="2023"/>
      <c r="AC69" s="2023"/>
      <c r="AD69" s="2023"/>
      <c r="AE69" s="2023"/>
      <c r="AF69" s="2023"/>
      <c r="AG69" s="2023"/>
    </row>
    <row r="70" spans="1:33">
      <c r="A70" s="2400" t="s">
        <v>723</v>
      </c>
      <c r="B70" s="2004"/>
      <c r="C70" s="1603" t="s">
        <v>987</v>
      </c>
      <c r="D70" s="2025"/>
      <c r="E70" s="2007"/>
      <c r="F70" s="2041"/>
      <c r="G70" s="2005"/>
      <c r="H70" s="2011"/>
      <c r="I70" s="2005"/>
      <c r="J70" s="2005"/>
      <c r="K70" s="2010"/>
      <c r="L70" s="2005"/>
      <c r="M70" s="2005"/>
      <c r="N70" s="2011"/>
      <c r="O70" s="2004"/>
      <c r="P70" s="2005"/>
      <c r="Q70" s="2004"/>
      <c r="R70" s="2004"/>
      <c r="S70" s="2004"/>
      <c r="T70" s="2004"/>
      <c r="U70" s="2004"/>
      <c r="V70" s="2004"/>
      <c r="W70" s="2004"/>
      <c r="X70" s="2004"/>
      <c r="Y70" s="2004"/>
      <c r="Z70" s="2004"/>
      <c r="AA70" s="2004"/>
      <c r="AB70" s="2004"/>
      <c r="AC70" s="2004"/>
      <c r="AD70" s="2004"/>
      <c r="AE70" s="2004"/>
      <c r="AF70" s="2004"/>
      <c r="AG70" s="2004"/>
    </row>
    <row r="71" spans="1:33" s="1778" customFormat="1">
      <c r="A71" s="2037">
        <v>5307008</v>
      </c>
      <c r="B71" s="1594" t="s">
        <v>988</v>
      </c>
      <c r="C71" s="2038" t="s">
        <v>989</v>
      </c>
      <c r="D71" s="2029">
        <v>7000</v>
      </c>
      <c r="E71" s="590">
        <v>677000</v>
      </c>
      <c r="F71" s="2031">
        <v>665000</v>
      </c>
      <c r="G71" s="2032" t="s">
        <v>369</v>
      </c>
      <c r="H71" s="2033">
        <v>43651</v>
      </c>
      <c r="I71" s="2032" t="s">
        <v>400</v>
      </c>
      <c r="J71" s="2032"/>
      <c r="K71" s="2034"/>
      <c r="L71" s="2032" t="s">
        <v>67</v>
      </c>
      <c r="M71" s="2032"/>
      <c r="N71" s="2035"/>
      <c r="O71" s="2036"/>
      <c r="P71" s="2036"/>
      <c r="Q71" s="2036"/>
      <c r="R71" s="2036"/>
      <c r="S71" s="2036"/>
      <c r="T71" s="2036"/>
      <c r="U71" s="2036"/>
      <c r="V71" s="2036"/>
      <c r="W71" s="2036"/>
      <c r="X71" s="2036"/>
      <c r="Y71" s="2036"/>
      <c r="Z71" s="2036"/>
      <c r="AA71" s="2036"/>
      <c r="AB71" s="2036"/>
      <c r="AC71" s="2036"/>
      <c r="AD71" s="2036"/>
      <c r="AE71" s="2036"/>
      <c r="AF71" s="2036"/>
      <c r="AG71" s="2036"/>
    </row>
    <row r="72" spans="1:33" s="1778" customFormat="1">
      <c r="A72" s="2037"/>
      <c r="B72" s="1594"/>
      <c r="C72" s="2038"/>
      <c r="D72" s="2030"/>
      <c r="E72" s="2040"/>
      <c r="F72" s="2031"/>
      <c r="G72" s="2032"/>
      <c r="H72" s="2033"/>
      <c r="I72" s="2032"/>
      <c r="J72" s="2032"/>
      <c r="K72" s="2034"/>
      <c r="L72" s="2032"/>
      <c r="M72" s="2032"/>
      <c r="N72" s="2035"/>
      <c r="O72" s="2036"/>
      <c r="P72" s="2036"/>
      <c r="Q72" s="2036"/>
      <c r="R72" s="2036"/>
      <c r="S72" s="2036"/>
      <c r="T72" s="2036"/>
      <c r="U72" s="2036"/>
      <c r="V72" s="2036"/>
      <c r="W72" s="2036"/>
      <c r="X72" s="2036"/>
      <c r="Y72" s="2036"/>
      <c r="Z72" s="2036"/>
      <c r="AA72" s="2036"/>
      <c r="AB72" s="2036"/>
      <c r="AC72" s="2036"/>
      <c r="AD72" s="2036"/>
      <c r="AE72" s="2036"/>
      <c r="AF72" s="2036"/>
      <c r="AG72" s="2036"/>
    </row>
    <row r="73" spans="1:33" s="1778" customFormat="1">
      <c r="A73" s="2037"/>
      <c r="B73" s="1594"/>
      <c r="C73" s="2038"/>
      <c r="D73" s="2030"/>
      <c r="E73" s="2040"/>
      <c r="F73" s="2031"/>
      <c r="G73" s="2032"/>
      <c r="H73" s="2033"/>
      <c r="I73" s="2032"/>
      <c r="J73" s="2032"/>
      <c r="K73" s="2034"/>
      <c r="L73" s="2032"/>
      <c r="M73" s="2032"/>
      <c r="N73" s="2035"/>
      <c r="O73" s="2036"/>
      <c r="P73" s="2036"/>
      <c r="Q73" s="2036"/>
      <c r="R73" s="2036"/>
      <c r="S73" s="2036"/>
      <c r="T73" s="2036"/>
      <c r="U73" s="2036"/>
      <c r="V73" s="2036"/>
      <c r="W73" s="2036"/>
      <c r="X73" s="2036"/>
      <c r="Y73" s="2036"/>
      <c r="Z73" s="2036"/>
      <c r="AA73" s="2036"/>
      <c r="AB73" s="2036"/>
      <c r="AC73" s="2036"/>
      <c r="AD73" s="2036"/>
      <c r="AE73" s="2036"/>
      <c r="AF73" s="2036"/>
      <c r="AG73" s="2036"/>
    </row>
    <row r="74" spans="1:33" s="1778" customFormat="1">
      <c r="A74" s="2037"/>
      <c r="B74" s="1445" t="s">
        <v>990</v>
      </c>
      <c r="C74" s="2038"/>
      <c r="D74" s="2030"/>
      <c r="E74" s="2040"/>
      <c r="F74" s="2031"/>
      <c r="G74" s="2032"/>
      <c r="H74" s="2033"/>
      <c r="I74" s="2032"/>
      <c r="J74" s="2032"/>
      <c r="K74" s="2034"/>
      <c r="L74" s="2032"/>
      <c r="M74" s="2032"/>
      <c r="N74" s="2035"/>
      <c r="O74" s="2036"/>
      <c r="P74" s="2036"/>
      <c r="Q74" s="2036"/>
      <c r="R74" s="2036"/>
      <c r="S74" s="2036"/>
      <c r="T74" s="2036"/>
      <c r="U74" s="2036"/>
      <c r="V74" s="2036"/>
      <c r="W74" s="2036"/>
      <c r="X74" s="2036"/>
      <c r="Y74" s="2036"/>
      <c r="Z74" s="2036"/>
      <c r="AA74" s="2036"/>
      <c r="AB74" s="2036"/>
      <c r="AC74" s="2036"/>
      <c r="AD74" s="2036"/>
      <c r="AE74" s="2036"/>
      <c r="AF74" s="2036"/>
      <c r="AG74" s="2036"/>
    </row>
    <row r="75" spans="1:33" s="1778" customFormat="1">
      <c r="A75" s="2037"/>
      <c r="B75" s="1440" t="s">
        <v>375</v>
      </c>
      <c r="C75" s="2038"/>
      <c r="D75" s="2030"/>
      <c r="E75" s="2040"/>
      <c r="F75" s="2031"/>
      <c r="G75" s="2032"/>
      <c r="H75" s="2033"/>
      <c r="I75" s="2032"/>
      <c r="J75" s="2032"/>
      <c r="K75" s="2034"/>
      <c r="L75" s="2032"/>
      <c r="M75" s="2032"/>
      <c r="N75" s="2035"/>
      <c r="O75" s="2036"/>
      <c r="P75" s="2036"/>
      <c r="Q75" s="2036"/>
      <c r="R75" s="2036"/>
      <c r="S75" s="2036"/>
      <c r="T75" s="2036"/>
      <c r="U75" s="2036"/>
      <c r="V75" s="2036"/>
      <c r="W75" s="2036"/>
      <c r="X75" s="2036"/>
      <c r="Y75" s="2036"/>
      <c r="Z75" s="2036"/>
      <c r="AA75" s="2036"/>
      <c r="AB75" s="2036"/>
      <c r="AC75" s="2036"/>
      <c r="AD75" s="2036"/>
      <c r="AE75" s="2036"/>
      <c r="AF75" s="2036"/>
      <c r="AG75" s="2036"/>
    </row>
    <row r="76" spans="1:33" s="1778" customFormat="1">
      <c r="A76" s="2037"/>
      <c r="B76" s="1594"/>
      <c r="C76" s="2038"/>
      <c r="D76" s="2030"/>
      <c r="E76" s="2040"/>
      <c r="F76" s="2031"/>
      <c r="G76" s="2032"/>
      <c r="H76" s="2033"/>
      <c r="I76" s="2032"/>
      <c r="J76" s="2032"/>
      <c r="K76" s="2034"/>
      <c r="L76" s="2032"/>
      <c r="M76" s="2032"/>
      <c r="N76" s="2035"/>
      <c r="O76" s="2036"/>
      <c r="P76" s="2036"/>
      <c r="Q76" s="2036"/>
      <c r="R76" s="2036"/>
      <c r="S76" s="2036"/>
      <c r="T76" s="2036"/>
      <c r="U76" s="2036"/>
      <c r="V76" s="2036"/>
      <c r="W76" s="2036"/>
      <c r="X76" s="2036"/>
      <c r="Y76" s="2036"/>
      <c r="Z76" s="2036"/>
      <c r="AA76" s="2036"/>
      <c r="AB76" s="2036"/>
      <c r="AC76" s="2036"/>
      <c r="AD76" s="2036"/>
      <c r="AE76" s="2036"/>
      <c r="AF76" s="2036"/>
      <c r="AG76" s="2036"/>
    </row>
    <row r="77" spans="1:33" s="1778" customFormat="1">
      <c r="A77" s="2037" t="s">
        <v>991</v>
      </c>
      <c r="B77" s="1594"/>
      <c r="C77" s="2038"/>
      <c r="D77" s="2030"/>
      <c r="E77" s="2040"/>
      <c r="F77" s="2031"/>
      <c r="G77" s="2032"/>
      <c r="H77" s="2033"/>
      <c r="I77" s="2032"/>
      <c r="J77" s="2032"/>
      <c r="K77" s="2034"/>
      <c r="L77" s="2032"/>
      <c r="M77" s="2032"/>
      <c r="N77" s="2035"/>
      <c r="O77" s="2036"/>
      <c r="P77" s="2036"/>
      <c r="Q77" s="2036"/>
      <c r="R77" s="2036"/>
      <c r="S77" s="2036"/>
      <c r="T77" s="2036"/>
      <c r="U77" s="2036"/>
      <c r="V77" s="2036"/>
      <c r="W77" s="2036"/>
      <c r="X77" s="2036"/>
      <c r="Y77" s="2036"/>
      <c r="Z77" s="2036"/>
      <c r="AA77" s="2036"/>
      <c r="AB77" s="2036"/>
      <c r="AC77" s="2036"/>
      <c r="AD77" s="2036"/>
      <c r="AE77" s="2036"/>
      <c r="AF77" s="2036"/>
      <c r="AG77" s="2036"/>
    </row>
    <row r="78" spans="1:33" s="1778" customFormat="1">
      <c r="A78" s="2037" t="s">
        <v>992</v>
      </c>
      <c r="B78" s="1594"/>
      <c r="C78" s="2038"/>
      <c r="D78" s="2030"/>
      <c r="E78" s="2040"/>
      <c r="F78" s="2031"/>
      <c r="G78" s="2032"/>
      <c r="H78" s="2033"/>
      <c r="I78" s="2032"/>
      <c r="J78" s="2032"/>
      <c r="K78" s="2034"/>
      <c r="L78" s="2032"/>
      <c r="M78" s="2032"/>
      <c r="N78" s="2035"/>
      <c r="O78" s="2036"/>
      <c r="P78" s="2036"/>
      <c r="Q78" s="2036"/>
      <c r="R78" s="2036"/>
      <c r="S78" s="2036"/>
      <c r="T78" s="2036"/>
      <c r="U78" s="2036"/>
      <c r="V78" s="2036"/>
      <c r="W78" s="2036"/>
      <c r="X78" s="2036"/>
      <c r="Y78" s="2036"/>
      <c r="Z78" s="2036"/>
      <c r="AA78" s="2036"/>
      <c r="AB78" s="2036"/>
      <c r="AC78" s="2036"/>
      <c r="AD78" s="2036"/>
      <c r="AE78" s="2036"/>
      <c r="AF78" s="2036"/>
      <c r="AG78" s="2036"/>
    </row>
    <row r="79" spans="1:33" s="1778" customFormat="1">
      <c r="A79" s="2037" t="s">
        <v>993</v>
      </c>
      <c r="B79" s="1594"/>
      <c r="C79" s="2038"/>
      <c r="D79" s="2030"/>
      <c r="E79" s="2040"/>
      <c r="F79" s="2031"/>
      <c r="G79" s="2032"/>
      <c r="H79" s="2033"/>
      <c r="I79" s="2032"/>
      <c r="J79" s="2032"/>
      <c r="K79" s="2034"/>
      <c r="L79" s="2032"/>
      <c r="M79" s="2032"/>
      <c r="N79" s="2035"/>
      <c r="O79" s="2036"/>
      <c r="P79" s="2036"/>
      <c r="Q79" s="2036"/>
      <c r="R79" s="2036"/>
      <c r="S79" s="2036"/>
      <c r="T79" s="2036"/>
      <c r="U79" s="2036"/>
      <c r="V79" s="2036"/>
      <c r="W79" s="2036"/>
      <c r="X79" s="2036"/>
      <c r="Y79" s="2036"/>
      <c r="Z79" s="2036"/>
      <c r="AA79" s="2036"/>
      <c r="AB79" s="2036"/>
      <c r="AC79" s="2036"/>
      <c r="AD79" s="2036"/>
      <c r="AE79" s="2036"/>
      <c r="AF79" s="2036"/>
      <c r="AG79" s="2036"/>
    </row>
    <row r="80" spans="1:33" s="1778" customFormat="1">
      <c r="A80" s="2037" t="s">
        <v>994</v>
      </c>
      <c r="B80" s="1594"/>
      <c r="C80" s="2038"/>
      <c r="D80" s="2030"/>
      <c r="E80" s="2040"/>
      <c r="F80" s="2031"/>
      <c r="G80" s="2032"/>
      <c r="H80" s="2033"/>
      <c r="I80" s="2032"/>
      <c r="J80" s="2032"/>
      <c r="K80" s="2034"/>
      <c r="L80" s="2032"/>
      <c r="M80" s="2032"/>
      <c r="N80" s="2035"/>
      <c r="O80" s="2036"/>
      <c r="P80" s="2036"/>
      <c r="Q80" s="2036"/>
      <c r="R80" s="2036"/>
      <c r="S80" s="2036"/>
      <c r="T80" s="2036"/>
      <c r="U80" s="2036"/>
      <c r="V80" s="2036"/>
      <c r="W80" s="2036"/>
      <c r="X80" s="2036"/>
      <c r="Y80" s="2036"/>
      <c r="Z80" s="2036"/>
      <c r="AA80" s="2036"/>
      <c r="AB80" s="2036"/>
      <c r="AC80" s="2036"/>
      <c r="AD80" s="2036"/>
      <c r="AE80" s="2036"/>
      <c r="AF80" s="2036"/>
      <c r="AG80" s="2036"/>
    </row>
    <row r="81" spans="1:33" s="1778" customFormat="1">
      <c r="A81" s="2037" t="s">
        <v>995</v>
      </c>
      <c r="B81" s="1594"/>
      <c r="C81" s="2038"/>
      <c r="D81" s="2030"/>
      <c r="E81" s="2040"/>
      <c r="F81" s="2031"/>
      <c r="G81" s="2032"/>
      <c r="H81" s="2033"/>
      <c r="I81" s="2032"/>
      <c r="J81" s="1960"/>
      <c r="K81" s="2034"/>
      <c r="L81" s="2032"/>
      <c r="M81" s="2032"/>
      <c r="N81" s="2035"/>
      <c r="O81" s="2036"/>
      <c r="P81" s="2036"/>
      <c r="Q81" s="2036"/>
      <c r="R81" s="2036"/>
      <c r="S81" s="2036"/>
      <c r="T81" s="2036"/>
      <c r="U81" s="2036"/>
      <c r="V81" s="2036"/>
      <c r="W81" s="2036"/>
      <c r="X81" s="2036"/>
      <c r="Y81" s="2036"/>
      <c r="Z81" s="2036"/>
      <c r="AA81" s="2036"/>
      <c r="AB81" s="2036"/>
      <c r="AC81" s="2036"/>
      <c r="AD81" s="2036"/>
      <c r="AE81" s="2036"/>
      <c r="AF81" s="2036"/>
      <c r="AG81" s="2036"/>
    </row>
    <row r="82" spans="1:33" s="1778" customFormat="1">
      <c r="A82" s="2037" t="s">
        <v>996</v>
      </c>
      <c r="B82" s="1594"/>
      <c r="C82" s="2038"/>
      <c r="D82" s="2030"/>
      <c r="E82" s="2040"/>
      <c r="F82" s="2031"/>
      <c r="G82" s="2032"/>
      <c r="H82" s="2033"/>
      <c r="I82" s="2032"/>
      <c r="J82" s="2032"/>
      <c r="K82" s="2034"/>
      <c r="L82" s="2032"/>
      <c r="M82" s="2032"/>
      <c r="N82" s="2035"/>
      <c r="O82" s="2036"/>
      <c r="P82" s="2036"/>
      <c r="Q82" s="2036"/>
      <c r="R82" s="2036"/>
      <c r="S82" s="2036"/>
      <c r="T82" s="2036"/>
      <c r="U82" s="2036"/>
      <c r="V82" s="2036"/>
      <c r="W82" s="2036"/>
      <c r="X82" s="2036"/>
      <c r="Y82" s="2036"/>
      <c r="Z82" s="2036"/>
      <c r="AA82" s="2036"/>
      <c r="AB82" s="2036"/>
      <c r="AC82" s="2036"/>
      <c r="AD82" s="2036"/>
      <c r="AE82" s="2036"/>
      <c r="AF82" s="2036"/>
      <c r="AG82" s="2036"/>
    </row>
    <row r="83" spans="1:33" s="1778" customFormat="1">
      <c r="A83" s="2037"/>
      <c r="B83" s="1594"/>
      <c r="C83" s="2038"/>
      <c r="D83" s="2030"/>
      <c r="E83" s="2040"/>
      <c r="F83" s="2031"/>
      <c r="G83" s="2032"/>
      <c r="H83" s="2033"/>
      <c r="I83" s="2032"/>
      <c r="J83" s="2032"/>
      <c r="K83" s="2034"/>
      <c r="L83" s="2032"/>
      <c r="M83" s="2032"/>
      <c r="N83" s="2035"/>
      <c r="O83" s="2036"/>
      <c r="P83" s="2036"/>
      <c r="Q83" s="2036"/>
      <c r="R83" s="2036"/>
      <c r="S83" s="2036"/>
      <c r="T83" s="2036"/>
      <c r="U83" s="2036"/>
      <c r="V83" s="2036"/>
      <c r="W83" s="2036"/>
      <c r="X83" s="2036"/>
      <c r="Y83" s="2036"/>
      <c r="Z83" s="2036"/>
      <c r="AA83" s="2036"/>
      <c r="AB83" s="2036"/>
      <c r="AC83" s="2036"/>
      <c r="AD83" s="2036"/>
      <c r="AE83" s="2036"/>
      <c r="AF83" s="2036"/>
      <c r="AG83" s="2036"/>
    </row>
    <row r="84" spans="1:33">
      <c r="A84" s="210" t="s">
        <v>732</v>
      </c>
      <c r="B84" s="216"/>
      <c r="C84" s="217"/>
      <c r="D84" s="2006"/>
      <c r="E84" s="2007"/>
      <c r="F84" s="2008"/>
      <c r="G84" s="2005"/>
      <c r="H84" s="2009"/>
      <c r="I84" s="2005"/>
      <c r="J84" s="2005"/>
      <c r="K84" s="2010"/>
      <c r="L84" s="2005"/>
      <c r="M84" s="2005"/>
      <c r="N84" s="2011"/>
      <c r="O84" s="2004"/>
      <c r="P84" s="2004"/>
      <c r="Q84" s="2004"/>
      <c r="R84" s="2004"/>
      <c r="S84" s="2004"/>
      <c r="T84" s="2004"/>
      <c r="U84" s="2004"/>
      <c r="V84" s="2004"/>
      <c r="W84" s="2004"/>
      <c r="X84" s="2004"/>
      <c r="Y84" s="2004"/>
      <c r="Z84" s="2004"/>
      <c r="AA84" s="2004"/>
      <c r="AB84" s="2004"/>
      <c r="AC84" s="2004"/>
      <c r="AD84" s="2004"/>
      <c r="AE84" s="2004"/>
      <c r="AF84" s="2004"/>
      <c r="AG84" s="2004"/>
    </row>
    <row r="85" spans="1:33">
      <c r="A85" s="184"/>
      <c r="B85" s="9"/>
      <c r="C85" s="693"/>
      <c r="D85" s="2006"/>
      <c r="E85" s="2007"/>
      <c r="F85" s="2008"/>
      <c r="G85" s="2005"/>
      <c r="H85" s="2009"/>
      <c r="I85" s="2005"/>
      <c r="J85" s="2005"/>
      <c r="K85" s="2010"/>
      <c r="L85" s="2005"/>
      <c r="M85" s="2005"/>
      <c r="N85" s="2011"/>
      <c r="O85" s="2004"/>
      <c r="P85" s="2004"/>
      <c r="Q85" s="2004"/>
      <c r="R85" s="2004"/>
      <c r="S85" s="2004"/>
      <c r="T85" s="2004"/>
      <c r="U85" s="2004"/>
      <c r="V85" s="2004"/>
      <c r="W85" s="2004"/>
      <c r="X85" s="2004"/>
      <c r="Y85" s="2004"/>
      <c r="Z85" s="2004"/>
      <c r="AA85" s="2004"/>
      <c r="AB85" s="2004"/>
      <c r="AC85" s="2004"/>
      <c r="AD85" s="2004"/>
      <c r="AE85" s="2004"/>
      <c r="AF85" s="2004"/>
      <c r="AG85" s="2004"/>
    </row>
    <row r="86" spans="1:33">
      <c r="A86" s="184"/>
      <c r="B86" s="216"/>
      <c r="C86" s="730"/>
      <c r="D86" s="2006"/>
      <c r="E86" s="2007"/>
      <c r="F86" s="2008"/>
      <c r="G86" s="2005"/>
      <c r="H86" s="2009"/>
      <c r="I86" s="2005"/>
      <c r="J86" s="2005"/>
      <c r="K86" s="2010"/>
      <c r="L86" s="2005"/>
      <c r="M86" s="2005"/>
      <c r="N86" s="2011"/>
      <c r="O86" s="2004"/>
      <c r="P86" s="2004"/>
      <c r="Q86" s="2004"/>
      <c r="R86" s="2004"/>
      <c r="S86" s="2004"/>
      <c r="T86" s="2004"/>
      <c r="U86" s="2004"/>
      <c r="V86" s="2004"/>
      <c r="W86" s="2004"/>
      <c r="X86" s="2004"/>
      <c r="Y86" s="2004"/>
      <c r="Z86" s="2004"/>
      <c r="AA86" s="2004"/>
      <c r="AB86" s="2004"/>
      <c r="AC86" s="2004"/>
      <c r="AD86" s="2004"/>
      <c r="AE86" s="2004"/>
      <c r="AF86" s="2004"/>
      <c r="AG86" s="2004"/>
    </row>
    <row r="87" spans="1:33">
      <c r="A87" s="184"/>
      <c r="B87" s="244" t="s">
        <v>733</v>
      </c>
      <c r="C87" s="673">
        <f>SUM(D69:D83)+SUM(C84:C86)</f>
        <v>7000</v>
      </c>
      <c r="D87" s="2006"/>
      <c r="E87" s="2007"/>
      <c r="F87" s="2008"/>
      <c r="G87" s="2005"/>
      <c r="H87" s="2009"/>
      <c r="I87" s="2005"/>
      <c r="J87" s="2005"/>
      <c r="K87" s="2010"/>
      <c r="L87" s="2005"/>
      <c r="M87" s="2005"/>
      <c r="N87" s="2011"/>
      <c r="O87" s="2004"/>
      <c r="P87" s="2004"/>
      <c r="Q87" s="2004"/>
      <c r="R87" s="2004"/>
      <c r="S87" s="2004"/>
      <c r="T87" s="2004"/>
      <c r="U87" s="2004"/>
      <c r="V87" s="2004"/>
      <c r="W87" s="2004"/>
      <c r="X87" s="2004"/>
      <c r="Y87" s="2004"/>
      <c r="Z87" s="2004"/>
      <c r="AA87" s="2004"/>
      <c r="AB87" s="2004"/>
      <c r="AC87" s="2004"/>
      <c r="AD87" s="2004"/>
      <c r="AE87" s="2004"/>
      <c r="AF87" s="2004"/>
      <c r="AG87" s="2004"/>
    </row>
    <row r="88" spans="1:33">
      <c r="A88" s="2012"/>
      <c r="B88" s="632"/>
      <c r="C88" s="2013"/>
      <c r="D88" s="2006"/>
      <c r="E88" s="2007"/>
      <c r="F88" s="2008"/>
      <c r="G88" s="2005"/>
      <c r="H88" s="2009"/>
      <c r="I88" s="2005"/>
      <c r="J88" s="2005"/>
      <c r="K88" s="2010"/>
      <c r="L88" s="2005"/>
      <c r="M88" s="2005"/>
      <c r="N88" s="2011"/>
      <c r="O88" s="2004"/>
      <c r="P88" s="2004"/>
      <c r="Q88" s="2004"/>
      <c r="R88" s="2004"/>
      <c r="S88" s="2004"/>
      <c r="T88" s="2004"/>
      <c r="U88" s="2004"/>
      <c r="V88" s="2004"/>
      <c r="W88" s="2004"/>
      <c r="X88" s="2004"/>
      <c r="Y88" s="2004"/>
      <c r="Z88" s="2004"/>
      <c r="AA88" s="2004"/>
      <c r="AB88" s="2004"/>
      <c r="AC88" s="2004"/>
      <c r="AD88" s="2004"/>
      <c r="AE88" s="2004"/>
      <c r="AF88" s="2004"/>
      <c r="AG88" s="2004"/>
    </row>
    <row r="89" spans="1:33" s="1702" customFormat="1">
      <c r="A89" s="2014"/>
      <c r="B89" s="1896"/>
      <c r="C89" s="2015"/>
      <c r="D89" s="2016"/>
      <c r="E89" s="2017"/>
      <c r="F89" s="2018"/>
      <c r="G89" s="2019"/>
      <c r="H89" s="2020"/>
      <c r="I89" s="2019"/>
      <c r="J89" s="2019"/>
      <c r="K89" s="2021"/>
      <c r="L89" s="2019"/>
      <c r="M89" s="2019"/>
      <c r="N89" s="2022"/>
      <c r="O89" s="2023"/>
      <c r="P89" s="2023"/>
      <c r="Q89" s="2023"/>
      <c r="R89" s="2023"/>
      <c r="S89" s="2023"/>
      <c r="T89" s="2023"/>
      <c r="U89" s="2023"/>
      <c r="V89" s="2023"/>
      <c r="W89" s="2023"/>
      <c r="X89" s="2023"/>
      <c r="Y89" s="2023"/>
      <c r="Z89" s="2023"/>
      <c r="AA89" s="2023"/>
      <c r="AB89" s="2023"/>
      <c r="AC89" s="2023"/>
      <c r="AD89" s="2023"/>
      <c r="AE89" s="2023"/>
      <c r="AF89" s="2023"/>
      <c r="AG89" s="2023"/>
    </row>
    <row r="90" spans="1:33">
      <c r="A90" s="1684" t="s">
        <v>997</v>
      </c>
      <c r="B90" s="2004"/>
      <c r="C90" s="1603" t="s">
        <v>998</v>
      </c>
      <c r="D90" s="2025"/>
      <c r="E90" s="2007"/>
      <c r="F90" s="2041"/>
      <c r="G90" s="2005"/>
      <c r="H90" s="2011"/>
      <c r="I90" s="2005"/>
      <c r="J90" s="2005"/>
      <c r="K90" s="2010"/>
      <c r="L90" s="2005"/>
      <c r="M90" s="2005"/>
      <c r="N90" s="2011"/>
      <c r="O90" s="2004"/>
      <c r="P90" s="2005"/>
      <c r="Q90" s="2004"/>
      <c r="R90" s="2004"/>
      <c r="S90" s="2004"/>
      <c r="T90" s="2004"/>
      <c r="U90" s="2004"/>
      <c r="V90" s="2004"/>
      <c r="W90" s="2004"/>
      <c r="X90" s="2004"/>
      <c r="Y90" s="2004"/>
      <c r="Z90" s="2004"/>
      <c r="AA90" s="2004"/>
      <c r="AB90" s="2004"/>
      <c r="AC90" s="2004"/>
      <c r="AD90" s="2004"/>
      <c r="AE90" s="2004"/>
      <c r="AF90" s="2004"/>
      <c r="AG90" s="2004"/>
    </row>
    <row r="91" spans="1:33">
      <c r="A91" s="2037">
        <v>5401027</v>
      </c>
      <c r="B91" s="1440" t="s">
        <v>999</v>
      </c>
      <c r="C91" s="2005" t="s">
        <v>1000</v>
      </c>
      <c r="D91" s="2025">
        <v>3400</v>
      </c>
      <c r="E91" s="590">
        <v>319000</v>
      </c>
      <c r="F91" s="2031">
        <v>198000</v>
      </c>
      <c r="G91" s="2005" t="s">
        <v>25</v>
      </c>
      <c r="H91" s="2033">
        <v>43847</v>
      </c>
      <c r="I91" s="2005" t="s">
        <v>1001</v>
      </c>
      <c r="J91" s="2005"/>
      <c r="K91" s="2010"/>
      <c r="L91" s="2005" t="s">
        <v>41</v>
      </c>
      <c r="M91" s="2005"/>
      <c r="N91" s="2011">
        <v>43906</v>
      </c>
      <c r="O91" s="2046" t="s">
        <v>728</v>
      </c>
      <c r="P91" s="2005"/>
      <c r="Q91" s="2004"/>
      <c r="R91" s="2004"/>
      <c r="S91" s="2004"/>
      <c r="T91" s="2004"/>
      <c r="U91" s="2004"/>
      <c r="V91" s="2004"/>
      <c r="W91" s="2004"/>
      <c r="X91" s="2004"/>
      <c r="Y91" s="2004"/>
      <c r="Z91" s="2004"/>
      <c r="AA91" s="2004"/>
      <c r="AB91" s="2004"/>
      <c r="AC91" s="2004"/>
      <c r="AD91" s="2004"/>
      <c r="AE91" s="2004"/>
      <c r="AF91" s="2004"/>
      <c r="AG91" s="2004"/>
    </row>
    <row r="92" spans="1:33">
      <c r="A92" s="2037"/>
      <c r="B92" s="1440"/>
      <c r="C92" s="2005"/>
      <c r="D92" s="2025"/>
      <c r="E92" s="590"/>
      <c r="F92" s="2031"/>
      <c r="G92" s="2005"/>
      <c r="H92" s="2033"/>
      <c r="I92" s="2005"/>
      <c r="J92" s="2005"/>
      <c r="K92" s="2010"/>
      <c r="L92" s="2005"/>
      <c r="M92" s="2005"/>
      <c r="N92" s="2011"/>
      <c r="O92" s="2042"/>
      <c r="P92" s="2005"/>
      <c r="Q92" s="2004"/>
      <c r="R92" s="2004"/>
      <c r="S92" s="2004"/>
      <c r="T92" s="2004"/>
      <c r="U92" s="2004"/>
      <c r="V92" s="2004"/>
      <c r="W92" s="2004"/>
      <c r="X92" s="2004"/>
      <c r="Y92" s="2004"/>
      <c r="Z92" s="2004"/>
      <c r="AA92" s="2004"/>
      <c r="AB92" s="2004"/>
      <c r="AC92" s="2004"/>
      <c r="AD92" s="2004"/>
      <c r="AE92" s="2004"/>
      <c r="AF92" s="2004"/>
      <c r="AG92" s="2004"/>
    </row>
    <row r="93" spans="1:33">
      <c r="A93" s="2037"/>
      <c r="B93" s="1445" t="s">
        <v>1002</v>
      </c>
      <c r="C93" s="2005"/>
      <c r="D93" s="2025"/>
      <c r="E93" s="590"/>
      <c r="F93" s="2031"/>
      <c r="G93" s="2005"/>
      <c r="H93" s="2033"/>
      <c r="I93" s="2005"/>
      <c r="J93" s="2005"/>
      <c r="K93" s="2010"/>
      <c r="L93" s="2005"/>
      <c r="M93" s="2005"/>
      <c r="N93" s="2011"/>
      <c r="O93" s="2042"/>
      <c r="P93" s="2005"/>
      <c r="Q93" s="2004"/>
      <c r="R93" s="2004"/>
      <c r="S93" s="2004"/>
      <c r="T93" s="2004"/>
      <c r="U93" s="2004"/>
      <c r="V93" s="2004"/>
      <c r="W93" s="2004"/>
      <c r="X93" s="2004"/>
      <c r="Y93" s="2004"/>
      <c r="Z93" s="2004"/>
      <c r="AA93" s="2004"/>
      <c r="AB93" s="2004"/>
      <c r="AC93" s="2004"/>
      <c r="AD93" s="2004"/>
      <c r="AE93" s="2004"/>
      <c r="AF93" s="2004"/>
      <c r="AG93" s="2004"/>
    </row>
    <row r="94" spans="1:33">
      <c r="A94" s="2037"/>
      <c r="B94" s="1440" t="s">
        <v>440</v>
      </c>
      <c r="C94" s="2005"/>
      <c r="D94" s="2025"/>
      <c r="E94" s="590"/>
      <c r="F94" s="2031"/>
      <c r="G94" s="2005"/>
      <c r="H94" s="2033"/>
      <c r="I94" s="2005"/>
      <c r="J94" s="2005"/>
      <c r="K94" s="2010"/>
      <c r="L94" s="2005"/>
      <c r="M94" s="2005"/>
      <c r="N94" s="2011"/>
      <c r="O94" s="2042"/>
      <c r="P94" s="2005"/>
      <c r="Q94" s="2004"/>
      <c r="R94" s="2004"/>
      <c r="S94" s="2004"/>
      <c r="T94" s="2004"/>
      <c r="U94" s="2004"/>
      <c r="V94" s="2004"/>
      <c r="W94" s="2004"/>
      <c r="X94" s="2004"/>
      <c r="Y94" s="2004"/>
      <c r="Z94" s="2004"/>
      <c r="AA94" s="2004"/>
      <c r="AB94" s="2004"/>
      <c r="AC94" s="2004"/>
      <c r="AD94" s="2004"/>
      <c r="AE94" s="2004"/>
      <c r="AF94" s="2004"/>
      <c r="AG94" s="2004"/>
    </row>
    <row r="95" spans="1:33">
      <c r="A95" s="2037"/>
      <c r="B95" s="1440"/>
      <c r="C95" s="2005"/>
      <c r="D95" s="2025"/>
      <c r="E95" s="590"/>
      <c r="F95" s="2031"/>
      <c r="G95" s="2005"/>
      <c r="H95" s="2033"/>
      <c r="I95" s="2005"/>
      <c r="J95" s="2005"/>
      <c r="K95" s="2010"/>
      <c r="L95" s="2005"/>
      <c r="M95" s="2005"/>
      <c r="N95" s="2011"/>
      <c r="O95" s="2004"/>
      <c r="P95" s="2005"/>
      <c r="Q95" s="2004"/>
      <c r="R95" s="2004"/>
      <c r="S95" s="2004"/>
      <c r="T95" s="2004"/>
      <c r="U95" s="2004"/>
      <c r="V95" s="2004"/>
      <c r="W95" s="2004"/>
      <c r="X95" s="2004"/>
      <c r="Y95" s="2004"/>
      <c r="Z95" s="2004"/>
      <c r="AA95" s="2004"/>
      <c r="AB95" s="2004"/>
      <c r="AC95" s="2004"/>
      <c r="AD95" s="2004"/>
      <c r="AE95" s="2004"/>
      <c r="AF95" s="2004"/>
      <c r="AG95" s="2004"/>
    </row>
    <row r="96" spans="1:33">
      <c r="A96" s="1684" t="s">
        <v>1003</v>
      </c>
      <c r="B96" s="1440"/>
      <c r="C96" s="2005"/>
      <c r="D96" s="2025"/>
      <c r="E96" s="590"/>
      <c r="F96" s="2031"/>
      <c r="G96" s="2005"/>
      <c r="H96" s="2033"/>
      <c r="I96" s="2005"/>
      <c r="J96" s="2005"/>
      <c r="K96" s="2010"/>
      <c r="L96" s="2005"/>
      <c r="M96" s="2005"/>
      <c r="N96" s="2011"/>
      <c r="O96" s="2004"/>
      <c r="P96" s="2005"/>
      <c r="Q96" s="2004"/>
      <c r="R96" s="2004"/>
      <c r="S96" s="2004"/>
      <c r="T96" s="2004"/>
      <c r="U96" s="2004"/>
      <c r="V96" s="2004"/>
      <c r="W96" s="2004"/>
      <c r="X96" s="2004"/>
      <c r="Y96" s="2004"/>
      <c r="Z96" s="2004"/>
      <c r="AA96" s="2004"/>
      <c r="AB96" s="2004"/>
      <c r="AC96" s="2004"/>
      <c r="AD96" s="2004"/>
      <c r="AE96" s="2004"/>
      <c r="AF96" s="2004"/>
      <c r="AG96" s="2004"/>
    </row>
    <row r="97" spans="1:33">
      <c r="A97" s="2037">
        <v>5401061</v>
      </c>
      <c r="B97" s="1440" t="s">
        <v>1004</v>
      </c>
      <c r="C97" s="2005" t="s">
        <v>1005</v>
      </c>
      <c r="D97" s="2025">
        <v>3300</v>
      </c>
      <c r="E97" s="590">
        <v>309000</v>
      </c>
      <c r="F97" s="2031">
        <v>192000</v>
      </c>
      <c r="G97" s="2005" t="s">
        <v>98</v>
      </c>
      <c r="H97" s="2033">
        <v>43858</v>
      </c>
      <c r="I97" s="2005" t="s">
        <v>448</v>
      </c>
      <c r="J97" s="2005"/>
      <c r="K97" s="2010"/>
      <c r="L97" s="2005" t="s">
        <v>41</v>
      </c>
      <c r="M97" s="2005"/>
      <c r="N97" s="2011">
        <v>43906</v>
      </c>
      <c r="O97" s="2046" t="s">
        <v>728</v>
      </c>
      <c r="P97" s="2005"/>
      <c r="Q97" s="2004"/>
      <c r="R97" s="2004"/>
      <c r="S97" s="2004"/>
      <c r="T97" s="2004"/>
      <c r="U97" s="2004"/>
      <c r="V97" s="2004"/>
      <c r="W97" s="2004"/>
      <c r="X97" s="2004"/>
      <c r="Y97" s="2004"/>
      <c r="Z97" s="2004"/>
      <c r="AA97" s="2004"/>
      <c r="AB97" s="2004"/>
      <c r="AC97" s="2004"/>
      <c r="AD97" s="2004"/>
      <c r="AE97" s="2004"/>
      <c r="AF97" s="2004"/>
      <c r="AG97" s="2004"/>
    </row>
    <row r="98" spans="1:33">
      <c r="A98" s="2037"/>
      <c r="B98" s="1440"/>
      <c r="C98" s="2005"/>
      <c r="D98" s="2025"/>
      <c r="E98" s="590"/>
      <c r="F98" s="2031"/>
      <c r="G98" s="2005"/>
      <c r="H98" s="2033"/>
      <c r="I98" s="2005"/>
      <c r="J98" s="2005"/>
      <c r="K98" s="2010"/>
      <c r="L98" s="2005"/>
      <c r="M98" s="2005"/>
      <c r="N98" s="2011"/>
      <c r="O98" s="2004"/>
      <c r="P98" s="2005"/>
      <c r="Q98" s="2004"/>
      <c r="R98" s="2004"/>
      <c r="S98" s="2004"/>
      <c r="T98" s="2004"/>
      <c r="U98" s="2004"/>
      <c r="V98" s="2004"/>
      <c r="W98" s="2004"/>
      <c r="X98" s="2004"/>
      <c r="Y98" s="2004"/>
      <c r="Z98" s="2004"/>
      <c r="AA98" s="2004"/>
      <c r="AB98" s="2004"/>
      <c r="AC98" s="2004"/>
      <c r="AD98" s="2004"/>
      <c r="AE98" s="2004"/>
      <c r="AF98" s="2004"/>
      <c r="AG98" s="2004"/>
    </row>
    <row r="99" spans="1:33">
      <c r="A99" s="2037"/>
      <c r="B99" s="1445" t="s">
        <v>1006</v>
      </c>
      <c r="C99" s="2005"/>
      <c r="D99" s="2025"/>
      <c r="E99" s="590"/>
      <c r="F99" s="2031"/>
      <c r="G99" s="2005"/>
      <c r="H99" s="2033"/>
      <c r="I99" s="2005"/>
      <c r="J99" s="2005"/>
      <c r="K99" s="2010"/>
      <c r="L99" s="2005"/>
      <c r="M99" s="2005"/>
      <c r="N99" s="2011"/>
      <c r="O99" s="2004"/>
      <c r="P99" s="2005"/>
      <c r="Q99" s="2004"/>
      <c r="R99" s="2004"/>
      <c r="S99" s="2004"/>
      <c r="T99" s="2004"/>
      <c r="U99" s="2004"/>
      <c r="V99" s="2004"/>
      <c r="W99" s="2004"/>
      <c r="X99" s="2004"/>
      <c r="Y99" s="2004"/>
      <c r="Z99" s="2004"/>
      <c r="AA99" s="2004"/>
      <c r="AB99" s="2004"/>
      <c r="AC99" s="2004"/>
      <c r="AD99" s="2004"/>
      <c r="AE99" s="2004"/>
      <c r="AF99" s="2004"/>
      <c r="AG99" s="2004"/>
    </row>
    <row r="100" spans="1:33">
      <c r="A100" s="2037"/>
      <c r="B100" s="1440" t="s">
        <v>440</v>
      </c>
      <c r="C100" s="2005"/>
      <c r="D100" s="2025"/>
      <c r="E100" s="590"/>
      <c r="F100" s="2031"/>
      <c r="G100" s="2005"/>
      <c r="H100" s="2033"/>
      <c r="I100" s="2005"/>
      <c r="J100" s="2005"/>
      <c r="K100" s="2010"/>
      <c r="L100" s="2005"/>
      <c r="M100" s="2005"/>
      <c r="N100" s="2011"/>
      <c r="O100" s="2004"/>
      <c r="P100" s="2005"/>
      <c r="Q100" s="2004"/>
      <c r="R100" s="2004"/>
      <c r="S100" s="2004"/>
      <c r="T100" s="2004"/>
      <c r="U100" s="2004"/>
      <c r="V100" s="2004"/>
      <c r="W100" s="2004"/>
      <c r="X100" s="2004"/>
      <c r="Y100" s="2004"/>
      <c r="Z100" s="2004"/>
      <c r="AA100" s="2004"/>
      <c r="AB100" s="2004"/>
      <c r="AC100" s="2004"/>
      <c r="AD100" s="2004"/>
      <c r="AE100" s="2004"/>
      <c r="AF100" s="2004"/>
      <c r="AG100" s="2004"/>
    </row>
    <row r="101" spans="1:33">
      <c r="A101" s="2037"/>
      <c r="B101" s="1440"/>
      <c r="C101" s="2005"/>
      <c r="D101" s="2025"/>
      <c r="E101" s="590"/>
      <c r="F101" s="2031"/>
      <c r="G101" s="2005"/>
      <c r="H101" s="2033"/>
      <c r="I101" s="2005"/>
      <c r="J101" s="2005"/>
      <c r="K101" s="2010"/>
      <c r="L101" s="2005"/>
      <c r="M101" s="2005"/>
      <c r="N101" s="2011"/>
      <c r="O101" s="2004"/>
      <c r="P101" s="2005"/>
      <c r="Q101" s="2004"/>
      <c r="R101" s="2004"/>
      <c r="S101" s="2004"/>
      <c r="T101" s="2004"/>
      <c r="U101" s="2004"/>
      <c r="V101" s="2004"/>
      <c r="W101" s="2004"/>
      <c r="X101" s="2004"/>
      <c r="Y101" s="2004"/>
      <c r="Z101" s="2004"/>
      <c r="AA101" s="2004"/>
      <c r="AB101" s="2004"/>
      <c r="AC101" s="2004"/>
      <c r="AD101" s="2004"/>
      <c r="AE101" s="2004"/>
      <c r="AF101" s="2004"/>
      <c r="AG101" s="2004"/>
    </row>
    <row r="102" spans="1:33">
      <c r="A102" s="1684" t="s">
        <v>778</v>
      </c>
      <c r="B102" s="1440"/>
      <c r="C102" s="2005"/>
      <c r="D102" s="2025"/>
      <c r="E102" s="590"/>
      <c r="F102" s="2031"/>
      <c r="G102" s="2005"/>
      <c r="H102" s="2033"/>
      <c r="I102" s="2005"/>
      <c r="J102" s="2005"/>
      <c r="K102" s="2010"/>
      <c r="L102" s="2005"/>
      <c r="M102" s="2005"/>
      <c r="N102" s="2011"/>
      <c r="O102" s="2004"/>
      <c r="P102" s="2005"/>
      <c r="Q102" s="2004"/>
      <c r="R102" s="2004"/>
      <c r="S102" s="2004"/>
      <c r="T102" s="2004"/>
      <c r="U102" s="2004"/>
      <c r="V102" s="2004"/>
      <c r="W102" s="2004"/>
      <c r="X102" s="2004"/>
      <c r="Y102" s="2004"/>
      <c r="Z102" s="2004"/>
      <c r="AA102" s="2004"/>
      <c r="AB102" s="2004"/>
      <c r="AC102" s="2004"/>
      <c r="AD102" s="2004"/>
      <c r="AE102" s="2004"/>
      <c r="AF102" s="2004"/>
      <c r="AG102" s="2004"/>
    </row>
    <row r="103" spans="1:33">
      <c r="A103" s="2037">
        <v>5401038</v>
      </c>
      <c r="B103" s="1440" t="s">
        <v>1007</v>
      </c>
      <c r="C103" s="2005" t="s">
        <v>1008</v>
      </c>
      <c r="D103" s="2025">
        <v>2350</v>
      </c>
      <c r="E103" s="590">
        <v>207000</v>
      </c>
      <c r="F103" s="2031">
        <v>136000</v>
      </c>
      <c r="G103" s="2005" t="s">
        <v>1009</v>
      </c>
      <c r="H103" s="2033">
        <v>43848</v>
      </c>
      <c r="I103" s="2005" t="s">
        <v>394</v>
      </c>
      <c r="J103" s="2005"/>
      <c r="K103" s="2010"/>
      <c r="L103" s="2005" t="s">
        <v>67</v>
      </c>
      <c r="M103" s="2005"/>
      <c r="N103" s="2011">
        <v>43885</v>
      </c>
      <c r="O103" s="2046" t="s">
        <v>728</v>
      </c>
      <c r="P103" s="2005"/>
      <c r="Q103" s="2004"/>
      <c r="R103" s="2004"/>
      <c r="S103" s="2004"/>
      <c r="T103" s="2004"/>
      <c r="U103" s="2004"/>
      <c r="V103" s="2004"/>
      <c r="W103" s="2004"/>
      <c r="X103" s="2004"/>
      <c r="Y103" s="2004"/>
      <c r="Z103" s="2004"/>
      <c r="AA103" s="2004"/>
      <c r="AB103" s="2004"/>
      <c r="AC103" s="2004"/>
      <c r="AD103" s="2004"/>
      <c r="AE103" s="2004"/>
      <c r="AF103" s="2004"/>
      <c r="AG103" s="2004"/>
    </row>
    <row r="104" spans="1:33">
      <c r="A104" s="2037"/>
      <c r="B104" s="1440"/>
      <c r="C104" s="2005"/>
      <c r="D104" s="2025"/>
      <c r="E104" s="590"/>
      <c r="F104" s="2031"/>
      <c r="G104" s="2005"/>
      <c r="H104" s="2033"/>
      <c r="I104" s="2005"/>
      <c r="J104" s="2005"/>
      <c r="K104" s="2010"/>
      <c r="L104" s="2005"/>
      <c r="M104" s="2005"/>
      <c r="N104" s="2011"/>
      <c r="O104" s="2004"/>
      <c r="P104" s="2005"/>
      <c r="Q104" s="2004"/>
      <c r="R104" s="2004"/>
      <c r="S104" s="2004"/>
      <c r="T104" s="2004"/>
      <c r="U104" s="2004"/>
      <c r="V104" s="2004"/>
      <c r="W104" s="2004"/>
      <c r="X104" s="2004"/>
      <c r="Y104" s="2004"/>
      <c r="Z104" s="2004"/>
      <c r="AA104" s="2004"/>
      <c r="AB104" s="2004"/>
      <c r="AC104" s="2004"/>
      <c r="AD104" s="2004"/>
      <c r="AE104" s="2004"/>
      <c r="AF104" s="2004"/>
      <c r="AG104" s="2004"/>
    </row>
    <row r="105" spans="1:33">
      <c r="A105" s="2037"/>
      <c r="B105" s="1445" t="s">
        <v>1010</v>
      </c>
      <c r="C105" s="2005"/>
      <c r="D105" s="2025"/>
      <c r="E105" s="590"/>
      <c r="F105" s="2031"/>
      <c r="G105" s="2005"/>
      <c r="H105" s="2033"/>
      <c r="I105" s="2005"/>
      <c r="J105" s="2005"/>
      <c r="K105" s="2010"/>
      <c r="L105" s="2005"/>
      <c r="M105" s="2005"/>
      <c r="N105" s="2011"/>
      <c r="O105" s="2004"/>
      <c r="P105" s="2005"/>
      <c r="Q105" s="2004"/>
      <c r="R105" s="2004"/>
      <c r="S105" s="2004"/>
      <c r="T105" s="2004"/>
      <c r="U105" s="2004"/>
      <c r="V105" s="2004"/>
      <c r="W105" s="2004"/>
      <c r="X105" s="2004"/>
      <c r="Y105" s="2004"/>
      <c r="Z105" s="2004"/>
      <c r="AA105" s="2004"/>
      <c r="AB105" s="2004"/>
      <c r="AC105" s="2004"/>
      <c r="AD105" s="2004"/>
      <c r="AE105" s="2004"/>
      <c r="AF105" s="2004"/>
      <c r="AG105" s="2004"/>
    </row>
    <row r="106" spans="1:33">
      <c r="A106" s="2037"/>
      <c r="B106" s="1440" t="s">
        <v>440</v>
      </c>
      <c r="C106" s="2005"/>
      <c r="D106" s="2025"/>
      <c r="E106" s="590"/>
      <c r="F106" s="2031"/>
      <c r="G106" s="2005"/>
      <c r="H106" s="2033"/>
      <c r="I106" s="2005"/>
      <c r="J106" s="2005"/>
      <c r="K106" s="2010"/>
      <c r="L106" s="2005"/>
      <c r="M106" s="2005"/>
      <c r="N106" s="2011"/>
      <c r="O106" s="2004"/>
      <c r="P106" s="2005"/>
      <c r="Q106" s="2004"/>
      <c r="R106" s="2004"/>
      <c r="S106" s="2004"/>
      <c r="T106" s="2004"/>
      <c r="U106" s="2004"/>
      <c r="V106" s="2004"/>
      <c r="W106" s="2004"/>
      <c r="X106" s="2004"/>
      <c r="Y106" s="2004"/>
      <c r="Z106" s="2004"/>
      <c r="AA106" s="2004"/>
      <c r="AB106" s="2004"/>
      <c r="AC106" s="2004"/>
      <c r="AD106" s="2004"/>
      <c r="AE106" s="2004"/>
      <c r="AF106" s="2004"/>
      <c r="AG106" s="2004"/>
    </row>
    <row r="107" spans="1:33">
      <c r="A107" s="2037"/>
      <c r="B107" s="1440"/>
      <c r="C107" s="2005"/>
      <c r="D107" s="2025"/>
      <c r="E107" s="590"/>
      <c r="F107" s="2031"/>
      <c r="G107" s="2005"/>
      <c r="H107" s="2033"/>
      <c r="I107" s="2005"/>
      <c r="J107" s="2005"/>
      <c r="K107" s="2010"/>
      <c r="L107" s="2005"/>
      <c r="M107" s="2005"/>
      <c r="N107" s="2011"/>
      <c r="O107" s="2004"/>
      <c r="P107" s="2005"/>
      <c r="Q107" s="2004"/>
      <c r="R107" s="2004"/>
      <c r="S107" s="2004"/>
      <c r="T107" s="2004"/>
      <c r="U107" s="2004"/>
      <c r="V107" s="2004"/>
      <c r="W107" s="2004"/>
      <c r="X107" s="2004"/>
      <c r="Y107" s="2004"/>
      <c r="Z107" s="2004"/>
      <c r="AA107" s="2004"/>
      <c r="AB107" s="2004"/>
      <c r="AC107" s="2004"/>
      <c r="AD107" s="2004"/>
      <c r="AE107" s="2004"/>
      <c r="AF107" s="2004"/>
      <c r="AG107" s="2004"/>
    </row>
    <row r="108" spans="1:33">
      <c r="A108" s="1684" t="s">
        <v>790</v>
      </c>
      <c r="B108" s="1440"/>
      <c r="C108" s="2005"/>
      <c r="D108" s="2025"/>
      <c r="E108" s="590"/>
      <c r="F108" s="2031"/>
      <c r="G108" s="2005"/>
      <c r="H108" s="2033"/>
      <c r="I108" s="2005"/>
      <c r="J108" s="2005"/>
      <c r="K108" s="2010"/>
      <c r="L108" s="2005"/>
      <c r="M108" s="2005"/>
      <c r="N108" s="2011"/>
      <c r="O108" s="2004"/>
      <c r="P108" s="2005"/>
      <c r="Q108" s="2004"/>
      <c r="R108" s="2004"/>
      <c r="S108" s="2004"/>
      <c r="T108" s="2004"/>
      <c r="U108" s="2004"/>
      <c r="V108" s="2004"/>
      <c r="W108" s="2004"/>
      <c r="X108" s="2004"/>
      <c r="Y108" s="2004"/>
      <c r="Z108" s="2004"/>
      <c r="AA108" s="2004"/>
      <c r="AB108" s="2004"/>
      <c r="AC108" s="2004"/>
      <c r="AD108" s="2004"/>
      <c r="AE108" s="2004"/>
      <c r="AF108" s="2004"/>
      <c r="AG108" s="2004"/>
    </row>
    <row r="109" spans="1:33">
      <c r="A109" s="2037">
        <v>5402059</v>
      </c>
      <c r="B109" s="1440" t="s">
        <v>1007</v>
      </c>
      <c r="C109" s="2043" t="s">
        <v>1011</v>
      </c>
      <c r="D109" s="2025">
        <v>2350</v>
      </c>
      <c r="E109" s="590">
        <v>202000</v>
      </c>
      <c r="F109" s="2031">
        <v>86000</v>
      </c>
      <c r="G109" s="2005" t="s">
        <v>25</v>
      </c>
      <c r="H109" s="2033">
        <v>43886</v>
      </c>
      <c r="I109" s="2005" t="s">
        <v>871</v>
      </c>
      <c r="J109" s="2005"/>
      <c r="K109" s="2010"/>
      <c r="L109" s="2005" t="s">
        <v>67</v>
      </c>
      <c r="M109" s="2005"/>
      <c r="N109" s="2011">
        <v>43967</v>
      </c>
      <c r="O109" s="2046" t="s">
        <v>728</v>
      </c>
      <c r="P109" s="2005"/>
      <c r="Q109" s="2004"/>
      <c r="R109" s="2004"/>
      <c r="S109" s="2004"/>
      <c r="T109" s="2004"/>
      <c r="U109" s="2004"/>
      <c r="V109" s="2004"/>
      <c r="W109" s="2004"/>
      <c r="X109" s="2004"/>
      <c r="Y109" s="2004"/>
      <c r="Z109" s="2004"/>
      <c r="AA109" s="2004"/>
      <c r="AB109" s="2004"/>
      <c r="AC109" s="2004"/>
      <c r="AD109" s="2004"/>
      <c r="AE109" s="2004"/>
      <c r="AF109" s="2004"/>
      <c r="AG109" s="2004"/>
    </row>
    <row r="110" spans="1:33">
      <c r="A110" s="2037"/>
      <c r="B110" s="1440"/>
      <c r="C110" s="2043"/>
      <c r="D110" s="2025"/>
      <c r="E110" s="590"/>
      <c r="F110" s="2031"/>
      <c r="G110" s="2005"/>
      <c r="H110" s="2033"/>
      <c r="I110" s="2005"/>
      <c r="J110" s="2005"/>
      <c r="K110" s="2010"/>
      <c r="L110" s="2005"/>
      <c r="M110" s="2005"/>
      <c r="N110" s="2011"/>
      <c r="O110" s="2004"/>
      <c r="P110" s="2005"/>
      <c r="Q110" s="2004"/>
      <c r="R110" s="2004"/>
      <c r="S110" s="2004"/>
      <c r="T110" s="2004"/>
      <c r="U110" s="2004"/>
      <c r="V110" s="2004"/>
      <c r="W110" s="2004"/>
      <c r="X110" s="2004"/>
      <c r="Y110" s="2004"/>
      <c r="Z110" s="2004"/>
      <c r="AA110" s="2004"/>
      <c r="AB110" s="2004"/>
      <c r="AC110" s="2004"/>
      <c r="AD110" s="2004"/>
      <c r="AE110" s="2004"/>
      <c r="AF110" s="2004"/>
      <c r="AG110" s="2004"/>
    </row>
    <row r="111" spans="1:33">
      <c r="A111" s="2037"/>
      <c r="B111" s="1445" t="s">
        <v>1012</v>
      </c>
      <c r="C111" s="2043"/>
      <c r="D111" s="2025"/>
      <c r="E111" s="590"/>
      <c r="F111" s="2031"/>
      <c r="G111" s="2005"/>
      <c r="H111" s="2033"/>
      <c r="I111" s="2005"/>
      <c r="J111" s="2005"/>
      <c r="K111" s="2010"/>
      <c r="L111" s="2005"/>
      <c r="M111" s="2005"/>
      <c r="N111" s="2011"/>
      <c r="O111" s="2004"/>
      <c r="P111" s="2005"/>
      <c r="Q111" s="2004"/>
      <c r="R111" s="2004"/>
      <c r="S111" s="2004"/>
      <c r="T111" s="2004"/>
      <c r="U111" s="2004"/>
      <c r="V111" s="2004"/>
      <c r="W111" s="2004"/>
      <c r="X111" s="2004"/>
      <c r="Y111" s="2004"/>
      <c r="Z111" s="2004"/>
      <c r="AA111" s="2004"/>
      <c r="AB111" s="2004"/>
      <c r="AC111" s="2004"/>
      <c r="AD111" s="2004"/>
      <c r="AE111" s="2004"/>
      <c r="AF111" s="2004"/>
      <c r="AG111" s="2004"/>
    </row>
    <row r="112" spans="1:33">
      <c r="A112" s="2037"/>
      <c r="B112" s="1440" t="s">
        <v>440</v>
      </c>
      <c r="C112" s="2043"/>
      <c r="D112" s="2025"/>
      <c r="E112" s="590"/>
      <c r="F112" s="2031"/>
      <c r="G112" s="2005"/>
      <c r="H112" s="2033"/>
      <c r="I112" s="2005"/>
      <c r="J112" s="2005"/>
      <c r="K112" s="2010"/>
      <c r="L112" s="2005"/>
      <c r="M112" s="2005"/>
      <c r="N112" s="2011"/>
      <c r="O112" s="2004"/>
      <c r="P112" s="2005"/>
      <c r="Q112" s="2004"/>
      <c r="R112" s="2004"/>
      <c r="S112" s="2004"/>
      <c r="T112" s="2004"/>
      <c r="U112" s="2004"/>
      <c r="V112" s="2004"/>
      <c r="W112" s="2004"/>
      <c r="X112" s="2004"/>
      <c r="Y112" s="2004"/>
      <c r="Z112" s="2004"/>
      <c r="AA112" s="2004"/>
      <c r="AB112" s="2004"/>
      <c r="AC112" s="2004"/>
      <c r="AD112" s="2004"/>
      <c r="AE112" s="2004"/>
      <c r="AF112" s="2004"/>
      <c r="AG112" s="2004"/>
    </row>
    <row r="113" spans="1:33">
      <c r="A113" s="2037"/>
      <c r="B113" s="1440"/>
      <c r="C113" s="2043"/>
      <c r="D113" s="2025"/>
      <c r="E113" s="590"/>
      <c r="F113" s="2031"/>
      <c r="G113" s="2005"/>
      <c r="H113" s="2033"/>
      <c r="I113" s="2005"/>
      <c r="J113" s="2005"/>
      <c r="K113" s="2010"/>
      <c r="L113" s="2005"/>
      <c r="M113" s="2005"/>
      <c r="N113" s="2011"/>
      <c r="O113" s="2004"/>
      <c r="P113" s="2005"/>
      <c r="Q113" s="2004"/>
      <c r="R113" s="2004"/>
      <c r="S113" s="2004"/>
      <c r="T113" s="2004"/>
      <c r="U113" s="2004"/>
      <c r="V113" s="2004"/>
      <c r="W113" s="2004"/>
      <c r="X113" s="2004"/>
      <c r="Y113" s="2004"/>
      <c r="Z113" s="2004"/>
      <c r="AA113" s="2004"/>
      <c r="AB113" s="2004"/>
      <c r="AC113" s="2004"/>
      <c r="AD113" s="2004"/>
      <c r="AE113" s="2004"/>
      <c r="AF113" s="2004"/>
      <c r="AG113" s="2004"/>
    </row>
    <row r="114" spans="1:33" s="1778" customFormat="1">
      <c r="A114" s="2005"/>
      <c r="B114" s="29" t="s">
        <v>838</v>
      </c>
      <c r="C114" s="2042"/>
      <c r="D114" s="2025"/>
      <c r="E114" s="858" t="s">
        <v>1013</v>
      </c>
      <c r="F114" s="858" t="s">
        <v>1014</v>
      </c>
      <c r="G114" s="1983" t="s">
        <v>1015</v>
      </c>
      <c r="H114" s="670" t="s">
        <v>1016</v>
      </c>
      <c r="I114" s="2032"/>
      <c r="J114" s="2032"/>
      <c r="K114" s="2034"/>
      <c r="L114" s="2032"/>
      <c r="M114" s="2032"/>
      <c r="N114" s="2035"/>
      <c r="O114" s="2036"/>
      <c r="P114" s="2036"/>
      <c r="Q114" s="2036"/>
      <c r="R114" s="2036"/>
      <c r="S114" s="2036"/>
      <c r="T114" s="2036"/>
      <c r="U114" s="2036"/>
      <c r="V114" s="2036"/>
      <c r="W114" s="2036"/>
      <c r="X114" s="2036"/>
      <c r="Y114" s="2036"/>
      <c r="Z114" s="2036"/>
      <c r="AA114" s="2036"/>
      <c r="AB114" s="2036"/>
      <c r="AC114" s="2036"/>
      <c r="AD114" s="2036"/>
      <c r="AE114" s="2036"/>
      <c r="AF114" s="2036"/>
      <c r="AG114" s="2036"/>
    </row>
    <row r="115" spans="1:33" s="1778" customFormat="1">
      <c r="A115" s="1579" t="s">
        <v>1017</v>
      </c>
      <c r="B115" s="2044" t="s">
        <v>1018</v>
      </c>
      <c r="C115" s="2043" t="s">
        <v>423</v>
      </c>
      <c r="D115" s="2025">
        <v>205</v>
      </c>
      <c r="E115" s="2031">
        <v>22000</v>
      </c>
      <c r="F115" s="1977">
        <v>17500</v>
      </c>
      <c r="G115" s="1977">
        <v>2250</v>
      </c>
      <c r="H115" s="2002">
        <f>SUM(E115-(F115+G115))</f>
        <v>2250</v>
      </c>
      <c r="I115" s="2032"/>
      <c r="J115" s="2032"/>
      <c r="K115" s="2034"/>
      <c r="L115" s="2032"/>
      <c r="M115" s="2032"/>
      <c r="N115" s="2035"/>
      <c r="O115" s="2036"/>
      <c r="P115" s="2036"/>
      <c r="Q115" s="2036"/>
      <c r="R115" s="2036"/>
      <c r="S115" s="2036"/>
      <c r="T115" s="2036"/>
      <c r="U115" s="2036"/>
      <c r="V115" s="2036"/>
      <c r="W115" s="2036"/>
      <c r="X115" s="2036"/>
      <c r="Y115" s="2036"/>
      <c r="Z115" s="2036"/>
      <c r="AA115" s="2036"/>
      <c r="AB115" s="2036"/>
      <c r="AC115" s="2036"/>
      <c r="AD115" s="2036"/>
      <c r="AE115" s="2036"/>
      <c r="AF115" s="2036"/>
      <c r="AG115" s="2036"/>
    </row>
    <row r="116" spans="1:33" s="1778" customFormat="1">
      <c r="A116" s="1579" t="s">
        <v>1019</v>
      </c>
      <c r="B116" s="2044" t="s">
        <v>1018</v>
      </c>
      <c r="C116" s="2043" t="s">
        <v>423</v>
      </c>
      <c r="D116" s="2025">
        <v>205</v>
      </c>
      <c r="E116" s="2031">
        <v>22000</v>
      </c>
      <c r="F116" s="2045">
        <v>13000</v>
      </c>
      <c r="G116" s="1977">
        <v>2200</v>
      </c>
      <c r="H116" s="2002">
        <f t="shared" ref="H116:H128" si="0">SUM(E116-(F116+G116))</f>
        <v>6800</v>
      </c>
      <c r="I116" s="2032"/>
      <c r="J116" s="2032"/>
      <c r="K116" s="2034"/>
      <c r="L116" s="2032"/>
      <c r="M116" s="2032"/>
      <c r="N116" s="2035"/>
      <c r="O116" s="2036"/>
      <c r="P116" s="2036"/>
      <c r="Q116" s="2036"/>
      <c r="R116" s="2036"/>
      <c r="S116" s="2036"/>
      <c r="T116" s="2036"/>
      <c r="U116" s="2036"/>
      <c r="V116" s="2036"/>
      <c r="W116" s="2036"/>
      <c r="X116" s="2036"/>
      <c r="Y116" s="2036"/>
      <c r="Z116" s="2036"/>
      <c r="AA116" s="2036"/>
      <c r="AB116" s="2036"/>
      <c r="AC116" s="2036"/>
      <c r="AD116" s="2036"/>
      <c r="AE116" s="2036"/>
      <c r="AF116" s="2036"/>
      <c r="AG116" s="2036"/>
    </row>
    <row r="117" spans="1:33" s="1778" customFormat="1">
      <c r="A117" s="1579" t="s">
        <v>1020</v>
      </c>
      <c r="B117" s="2044" t="s">
        <v>1021</v>
      </c>
      <c r="C117" s="2043" t="s">
        <v>423</v>
      </c>
      <c r="D117" s="2025">
        <v>205</v>
      </c>
      <c r="E117" s="2031">
        <v>22000</v>
      </c>
      <c r="F117" s="2031">
        <v>18002</v>
      </c>
      <c r="G117" s="1977">
        <v>1463</v>
      </c>
      <c r="H117" s="2002">
        <f t="shared" si="0"/>
        <v>2535</v>
      </c>
      <c r="I117" s="2032"/>
      <c r="J117" s="2032"/>
      <c r="K117" s="2034"/>
      <c r="L117" s="2032"/>
      <c r="M117" s="2032"/>
      <c r="N117" s="2035"/>
      <c r="O117" s="2036"/>
      <c r="P117" s="2036"/>
      <c r="Q117" s="2036"/>
      <c r="R117" s="2036"/>
      <c r="S117" s="2036"/>
      <c r="T117" s="2036"/>
      <c r="U117" s="2036"/>
      <c r="V117" s="2036"/>
      <c r="W117" s="2036"/>
      <c r="X117" s="2036"/>
      <c r="Y117" s="2036"/>
      <c r="Z117" s="2036"/>
      <c r="AA117" s="2036"/>
      <c r="AB117" s="2036"/>
      <c r="AC117" s="2036"/>
      <c r="AD117" s="2036"/>
      <c r="AE117" s="2036"/>
      <c r="AF117" s="2036"/>
      <c r="AG117" s="2036"/>
    </row>
    <row r="118" spans="1:33" s="1778" customFormat="1">
      <c r="A118" s="1579" t="s">
        <v>1022</v>
      </c>
      <c r="B118" s="2044" t="s">
        <v>1021</v>
      </c>
      <c r="C118" s="2043" t="s">
        <v>423</v>
      </c>
      <c r="D118" s="2025">
        <v>205</v>
      </c>
      <c r="E118" s="2031">
        <v>22000</v>
      </c>
      <c r="F118" s="2031">
        <v>17500</v>
      </c>
      <c r="G118" s="1977">
        <v>1759</v>
      </c>
      <c r="H118" s="2002">
        <f t="shared" si="0"/>
        <v>2741</v>
      </c>
      <c r="I118" s="2032"/>
      <c r="J118" s="2032"/>
      <c r="K118" s="2034"/>
      <c r="L118" s="2032"/>
      <c r="M118" s="2032"/>
      <c r="N118" s="2035"/>
      <c r="O118" s="2036"/>
      <c r="P118" s="2036"/>
      <c r="Q118" s="2036"/>
      <c r="R118" s="2036"/>
      <c r="S118" s="2036"/>
      <c r="T118" s="2036"/>
      <c r="U118" s="2036"/>
      <c r="V118" s="2036"/>
      <c r="W118" s="2036"/>
      <c r="X118" s="2036"/>
      <c r="Y118" s="2036"/>
      <c r="Z118" s="2036"/>
      <c r="AA118" s="2036"/>
      <c r="AB118" s="2036"/>
      <c r="AC118" s="2036"/>
      <c r="AD118" s="2036"/>
      <c r="AE118" s="2036"/>
      <c r="AF118" s="2036"/>
      <c r="AG118" s="2036"/>
    </row>
    <row r="119" spans="1:33" s="1778" customFormat="1">
      <c r="A119" s="1579" t="s">
        <v>1023</v>
      </c>
      <c r="B119" s="2044" t="s">
        <v>1024</v>
      </c>
      <c r="C119" s="2043" t="s">
        <v>423</v>
      </c>
      <c r="D119" s="2025">
        <v>164</v>
      </c>
      <c r="E119" s="2031">
        <v>20000</v>
      </c>
      <c r="F119" s="2031">
        <v>9300</v>
      </c>
      <c r="G119" s="1977">
        <v>1390</v>
      </c>
      <c r="H119" s="2002">
        <f t="shared" si="0"/>
        <v>9310</v>
      </c>
      <c r="I119" s="2032"/>
      <c r="J119" s="2032"/>
      <c r="K119" s="2034"/>
      <c r="L119" s="2032"/>
      <c r="M119" s="2032"/>
      <c r="N119" s="2035"/>
      <c r="O119" s="2036"/>
      <c r="P119" s="2036"/>
      <c r="Q119" s="2036"/>
      <c r="R119" s="2036"/>
      <c r="S119" s="2036"/>
      <c r="T119" s="2036"/>
      <c r="U119" s="2036"/>
      <c r="V119" s="2036"/>
      <c r="W119" s="2036"/>
      <c r="X119" s="2036"/>
      <c r="Y119" s="2036"/>
      <c r="Z119" s="2036"/>
      <c r="AA119" s="2036"/>
      <c r="AB119" s="2036"/>
      <c r="AC119" s="2036"/>
      <c r="AD119" s="2036"/>
      <c r="AE119" s="2036"/>
      <c r="AF119" s="2036"/>
      <c r="AG119" s="2036"/>
    </row>
    <row r="120" spans="1:33" s="1778" customFormat="1">
      <c r="A120" s="1579" t="s">
        <v>1025</v>
      </c>
      <c r="B120" s="2044" t="s">
        <v>1026</v>
      </c>
      <c r="C120" s="2043" t="s">
        <v>423</v>
      </c>
      <c r="D120" s="2025">
        <v>118</v>
      </c>
      <c r="E120" s="2031">
        <v>12508</v>
      </c>
      <c r="F120" s="2031">
        <v>3300</v>
      </c>
      <c r="G120" s="1977">
        <v>1900</v>
      </c>
      <c r="H120" s="2002">
        <f>SUM(E120-(F120+G120))</f>
        <v>7308</v>
      </c>
      <c r="I120" s="2032"/>
      <c r="J120" s="2032"/>
      <c r="K120" s="2034"/>
      <c r="L120" s="2032"/>
      <c r="M120" s="2032"/>
      <c r="N120" s="2035"/>
      <c r="O120" s="2036"/>
      <c r="P120" s="2036"/>
      <c r="Q120" s="2036"/>
      <c r="R120" s="2036"/>
      <c r="S120" s="2036"/>
      <c r="T120" s="2036"/>
      <c r="U120" s="2036"/>
      <c r="V120" s="2036"/>
      <c r="W120" s="2036"/>
      <c r="X120" s="2036"/>
      <c r="Y120" s="2036"/>
      <c r="Z120" s="2036"/>
      <c r="AA120" s="2036"/>
      <c r="AB120" s="2036"/>
      <c r="AC120" s="2036"/>
      <c r="AD120" s="2036"/>
      <c r="AE120" s="2036"/>
      <c r="AF120" s="2036"/>
      <c r="AG120" s="2036"/>
    </row>
    <row r="121" spans="1:33" s="1778" customFormat="1">
      <c r="A121" s="1579" t="s">
        <v>1027</v>
      </c>
      <c r="B121" s="2044" t="s">
        <v>1028</v>
      </c>
      <c r="C121" s="2043" t="s">
        <v>423</v>
      </c>
      <c r="D121" s="2025">
        <v>118</v>
      </c>
      <c r="E121" s="2031">
        <v>12508</v>
      </c>
      <c r="F121" s="2031">
        <v>5280</v>
      </c>
      <c r="G121" s="1977">
        <v>1200</v>
      </c>
      <c r="H121" s="2002">
        <f t="shared" si="0"/>
        <v>6028</v>
      </c>
      <c r="I121" s="2032"/>
      <c r="J121" s="2032"/>
      <c r="K121" s="2034"/>
      <c r="L121" s="2032"/>
      <c r="M121" s="2032"/>
      <c r="N121" s="2035"/>
      <c r="O121" s="2036"/>
      <c r="P121" s="2036"/>
      <c r="Q121" s="2036"/>
      <c r="R121" s="2036"/>
      <c r="S121" s="2036"/>
      <c r="T121" s="2036"/>
      <c r="U121" s="2036"/>
      <c r="V121" s="2036"/>
      <c r="W121" s="2036"/>
      <c r="X121" s="2036"/>
      <c r="Y121" s="2036"/>
      <c r="Z121" s="2036"/>
      <c r="AA121" s="2036"/>
      <c r="AB121" s="2036"/>
      <c r="AC121" s="2036"/>
      <c r="AD121" s="2036"/>
      <c r="AE121" s="2036"/>
      <c r="AF121" s="2036"/>
      <c r="AG121" s="2036"/>
    </row>
    <row r="122" spans="1:33" s="1778" customFormat="1">
      <c r="A122" s="1579" t="s">
        <v>1029</v>
      </c>
      <c r="B122" s="2044" t="s">
        <v>1030</v>
      </c>
      <c r="C122" s="2043" t="s">
        <v>423</v>
      </c>
      <c r="D122" s="2025">
        <v>118</v>
      </c>
      <c r="E122" s="2031">
        <v>12508</v>
      </c>
      <c r="F122" s="2031">
        <v>6600</v>
      </c>
      <c r="G122" s="1977">
        <v>1300</v>
      </c>
      <c r="H122" s="2002">
        <f t="shared" si="0"/>
        <v>4608</v>
      </c>
      <c r="I122" s="2032"/>
      <c r="J122" s="2032"/>
      <c r="K122" s="2034"/>
      <c r="L122" s="2032"/>
      <c r="M122" s="2032"/>
      <c r="N122" s="2035"/>
      <c r="O122" s="2036"/>
      <c r="P122" s="2036"/>
      <c r="Q122" s="2036"/>
      <c r="R122" s="2036"/>
      <c r="S122" s="2036"/>
      <c r="T122" s="2036"/>
      <c r="U122" s="2036"/>
      <c r="V122" s="2036"/>
      <c r="W122" s="2036"/>
      <c r="X122" s="2036"/>
      <c r="Y122" s="2036"/>
      <c r="Z122" s="2036"/>
      <c r="AA122" s="2036"/>
      <c r="AB122" s="2036"/>
      <c r="AC122" s="2036"/>
      <c r="AD122" s="2036"/>
      <c r="AE122" s="2036"/>
      <c r="AF122" s="2036"/>
      <c r="AG122" s="2036"/>
    </row>
    <row r="123" spans="1:33" s="1778" customFormat="1">
      <c r="A123" s="1579" t="s">
        <v>1031</v>
      </c>
      <c r="B123" s="2044" t="s">
        <v>1032</v>
      </c>
      <c r="C123" s="2043" t="s">
        <v>423</v>
      </c>
      <c r="D123" s="2025">
        <v>118</v>
      </c>
      <c r="E123" s="2031">
        <v>12508</v>
      </c>
      <c r="F123" s="2031">
        <v>3500</v>
      </c>
      <c r="G123" s="1977">
        <v>2212</v>
      </c>
      <c r="H123" s="2002">
        <f t="shared" si="0"/>
        <v>6796</v>
      </c>
      <c r="I123" s="2032"/>
      <c r="J123" s="2032"/>
      <c r="K123" s="2034"/>
      <c r="L123" s="2032"/>
      <c r="M123" s="2032"/>
      <c r="N123" s="2035"/>
      <c r="O123" s="2036"/>
      <c r="P123" s="2036"/>
      <c r="Q123" s="2036"/>
      <c r="R123" s="2036"/>
      <c r="S123" s="2036"/>
      <c r="T123" s="2036"/>
      <c r="U123" s="2036"/>
      <c r="V123" s="2036"/>
      <c r="W123" s="2036"/>
      <c r="X123" s="2036"/>
      <c r="Y123" s="2036"/>
      <c r="Z123" s="2036"/>
      <c r="AA123" s="2036"/>
      <c r="AB123" s="2036"/>
      <c r="AC123" s="2036"/>
      <c r="AD123" s="2036"/>
      <c r="AE123" s="2036"/>
      <c r="AF123" s="2036"/>
      <c r="AG123" s="2036"/>
    </row>
    <row r="124" spans="1:33" s="1778" customFormat="1">
      <c r="A124" s="1579" t="s">
        <v>1033</v>
      </c>
      <c r="B124" s="2044" t="s">
        <v>1034</v>
      </c>
      <c r="C124" s="2043" t="s">
        <v>881</v>
      </c>
      <c r="D124" s="2025">
        <v>510</v>
      </c>
      <c r="E124" s="2031">
        <v>55000</v>
      </c>
      <c r="F124" s="2031">
        <v>38500</v>
      </c>
      <c r="G124" s="1977">
        <v>2200</v>
      </c>
      <c r="H124" s="2002">
        <f t="shared" si="0"/>
        <v>14300</v>
      </c>
      <c r="I124" s="2032"/>
      <c r="J124" s="2032"/>
      <c r="K124" s="2034"/>
      <c r="L124" s="2032"/>
      <c r="M124" s="2032"/>
      <c r="N124" s="2035"/>
      <c r="O124" s="2036"/>
      <c r="P124" s="2036"/>
      <c r="Q124" s="2036"/>
      <c r="R124" s="2036"/>
      <c r="S124" s="2036"/>
      <c r="T124" s="2036"/>
      <c r="U124" s="2036"/>
      <c r="V124" s="2036"/>
      <c r="W124" s="2036"/>
      <c r="X124" s="2036"/>
      <c r="Y124" s="2036"/>
      <c r="Z124" s="2036"/>
      <c r="AA124" s="2036"/>
      <c r="AB124" s="2036"/>
      <c r="AC124" s="2036"/>
      <c r="AD124" s="2036"/>
      <c r="AE124" s="2036"/>
      <c r="AF124" s="2036"/>
      <c r="AG124" s="2036"/>
    </row>
    <row r="125" spans="1:33" s="1778" customFormat="1">
      <c r="A125" s="1579" t="s">
        <v>1035</v>
      </c>
      <c r="B125" s="2044" t="s">
        <v>1036</v>
      </c>
      <c r="C125" s="2043" t="s">
        <v>423</v>
      </c>
      <c r="D125" s="2025">
        <v>177</v>
      </c>
      <c r="E125" s="2031">
        <v>19000</v>
      </c>
      <c r="F125" s="1977">
        <v>15000</v>
      </c>
      <c r="G125" s="1977">
        <v>1970</v>
      </c>
      <c r="H125" s="2002">
        <f>SUM(E125-(F125+G125))</f>
        <v>2030</v>
      </c>
      <c r="I125" s="2032"/>
      <c r="J125" s="2032"/>
      <c r="K125" s="2034"/>
      <c r="L125" s="2032"/>
      <c r="M125" s="2032"/>
      <c r="N125" s="2035"/>
      <c r="O125" s="2036"/>
      <c r="P125" s="2036"/>
      <c r="Q125" s="2036"/>
      <c r="R125" s="2036"/>
      <c r="S125" s="2036"/>
      <c r="T125" s="2036"/>
      <c r="U125" s="2036"/>
      <c r="V125" s="2036"/>
      <c r="W125" s="2036"/>
      <c r="X125" s="2036"/>
      <c r="Y125" s="2036"/>
      <c r="Z125" s="2036"/>
      <c r="AA125" s="2036"/>
      <c r="AB125" s="2036"/>
      <c r="AC125" s="2036"/>
      <c r="AD125" s="2036"/>
      <c r="AE125" s="2036"/>
      <c r="AF125" s="2036"/>
      <c r="AG125" s="2036"/>
    </row>
    <row r="126" spans="1:33" s="1778" customFormat="1">
      <c r="A126" s="1579" t="s">
        <v>1037</v>
      </c>
      <c r="B126" s="2044" t="s">
        <v>1038</v>
      </c>
      <c r="C126" s="2043" t="s">
        <v>423</v>
      </c>
      <c r="D126" s="2025">
        <v>177</v>
      </c>
      <c r="E126" s="2031">
        <v>19000</v>
      </c>
      <c r="F126" s="2031">
        <v>9900</v>
      </c>
      <c r="G126" s="1977">
        <v>1900</v>
      </c>
      <c r="H126" s="2002">
        <f t="shared" si="0"/>
        <v>7200</v>
      </c>
      <c r="I126" s="2032"/>
      <c r="J126" s="2032"/>
      <c r="K126" s="2034"/>
      <c r="L126" s="2032"/>
      <c r="M126" s="2032"/>
      <c r="N126" s="2035"/>
      <c r="O126" s="2036"/>
      <c r="P126" s="2036"/>
      <c r="Q126" s="2036"/>
      <c r="R126" s="2036"/>
      <c r="S126" s="2036"/>
      <c r="T126" s="2036"/>
      <c r="U126" s="2036"/>
      <c r="V126" s="2036"/>
      <c r="W126" s="2036"/>
      <c r="X126" s="2036"/>
      <c r="Y126" s="2036"/>
      <c r="Z126" s="2036"/>
      <c r="AA126" s="2036"/>
      <c r="AB126" s="2036"/>
      <c r="AC126" s="2036"/>
      <c r="AD126" s="2036"/>
      <c r="AE126" s="2036"/>
      <c r="AF126" s="2036"/>
      <c r="AG126" s="2036"/>
    </row>
    <row r="127" spans="1:33" s="1778" customFormat="1">
      <c r="A127" s="1579" t="s">
        <v>1039</v>
      </c>
      <c r="B127" s="2046" t="s">
        <v>1040</v>
      </c>
      <c r="C127" s="2043" t="s">
        <v>423</v>
      </c>
      <c r="D127" s="1705">
        <v>205</v>
      </c>
      <c r="E127" s="2031">
        <v>22000</v>
      </c>
      <c r="F127" s="2031">
        <v>16580</v>
      </c>
      <c r="G127" s="1977">
        <v>1850</v>
      </c>
      <c r="H127" s="2002">
        <f t="shared" si="0"/>
        <v>3570</v>
      </c>
      <c r="I127" s="2032"/>
      <c r="J127" s="2032"/>
      <c r="K127" s="2034"/>
      <c r="L127" s="2032"/>
      <c r="M127" s="2032"/>
      <c r="N127" s="2035"/>
      <c r="O127" s="2036"/>
      <c r="P127" s="2036"/>
      <c r="Q127" s="2036"/>
      <c r="R127" s="2036"/>
      <c r="S127" s="2036"/>
      <c r="T127" s="2036"/>
      <c r="U127" s="2036"/>
      <c r="V127" s="2036"/>
      <c r="W127" s="2036"/>
      <c r="X127" s="2036"/>
      <c r="Y127" s="2036"/>
      <c r="Z127" s="2036"/>
      <c r="AA127" s="2036"/>
      <c r="AB127" s="2036"/>
      <c r="AC127" s="2036"/>
      <c r="AD127" s="2036"/>
      <c r="AE127" s="2036"/>
      <c r="AF127" s="2036"/>
      <c r="AG127" s="2036"/>
    </row>
    <row r="128" spans="1:33" s="1778" customFormat="1">
      <c r="A128" s="1579" t="s">
        <v>1041</v>
      </c>
      <c r="B128" s="2046" t="s">
        <v>1042</v>
      </c>
      <c r="C128" s="2043" t="s">
        <v>423</v>
      </c>
      <c r="D128" s="1705">
        <v>205</v>
      </c>
      <c r="E128" s="1977">
        <v>22000</v>
      </c>
      <c r="F128" s="1977">
        <v>15950</v>
      </c>
      <c r="G128" s="1977">
        <v>1700</v>
      </c>
      <c r="H128" s="2002">
        <f t="shared" si="0"/>
        <v>4350</v>
      </c>
      <c r="I128" s="2032"/>
      <c r="J128" s="2032"/>
      <c r="K128" s="2034"/>
      <c r="L128" s="2032"/>
      <c r="M128" s="2032"/>
      <c r="N128" s="2035"/>
      <c r="O128" s="2036"/>
      <c r="P128" s="2036"/>
      <c r="Q128" s="2036"/>
      <c r="R128" s="2036"/>
      <c r="S128" s="2036"/>
      <c r="T128" s="2036"/>
      <c r="U128" s="2036"/>
      <c r="V128" s="2036"/>
      <c r="W128" s="2036"/>
      <c r="X128" s="2036"/>
      <c r="Y128" s="2036"/>
      <c r="Z128" s="2036"/>
      <c r="AA128" s="2036"/>
      <c r="AB128" s="2036"/>
      <c r="AC128" s="2036"/>
      <c r="AD128" s="2036"/>
      <c r="AE128" s="2036"/>
      <c r="AF128" s="2036"/>
      <c r="AG128" s="2036"/>
    </row>
    <row r="129" spans="1:33" s="1778" customFormat="1">
      <c r="A129" s="1579" t="s">
        <v>1043</v>
      </c>
      <c r="B129" s="2432" t="s">
        <v>1044</v>
      </c>
      <c r="C129" s="2043" t="s">
        <v>423</v>
      </c>
      <c r="D129" s="2417">
        <v>175</v>
      </c>
      <c r="E129" s="2031">
        <v>18900</v>
      </c>
      <c r="F129" s="2031">
        <v>4000</v>
      </c>
      <c r="G129" s="1977">
        <v>0</v>
      </c>
      <c r="H129" s="2002">
        <f t="shared" ref="H129:H134" si="1">SUM(E129-(F129+G129))</f>
        <v>14900</v>
      </c>
      <c r="I129" s="2032"/>
      <c r="J129" s="2032"/>
      <c r="K129" s="2034"/>
      <c r="L129" s="2032"/>
      <c r="M129" s="2032"/>
      <c r="N129" s="2035"/>
      <c r="O129" s="2036"/>
      <c r="P129" s="2036"/>
      <c r="Q129" s="2036"/>
      <c r="R129" s="2036"/>
      <c r="S129" s="2036"/>
      <c r="T129" s="2036"/>
      <c r="U129" s="2036"/>
      <c r="V129" s="2036"/>
      <c r="W129" s="2036"/>
      <c r="X129" s="2036"/>
      <c r="Y129" s="2036"/>
      <c r="Z129" s="2036"/>
      <c r="AA129" s="2036"/>
      <c r="AB129" s="2036"/>
      <c r="AC129" s="2036"/>
      <c r="AD129" s="2036"/>
      <c r="AE129" s="2036"/>
      <c r="AF129" s="2036"/>
      <c r="AG129" s="2036"/>
    </row>
    <row r="130" spans="1:33" s="1778" customFormat="1">
      <c r="A130" s="1579" t="s">
        <v>1045</v>
      </c>
      <c r="B130" s="2432" t="s">
        <v>1046</v>
      </c>
      <c r="C130" s="2043" t="s">
        <v>423</v>
      </c>
      <c r="D130" s="2417">
        <v>175</v>
      </c>
      <c r="E130" s="2031">
        <v>18900</v>
      </c>
      <c r="F130" s="2031">
        <v>4000</v>
      </c>
      <c r="G130" s="1977">
        <v>0</v>
      </c>
      <c r="H130" s="2002">
        <f t="shared" si="1"/>
        <v>14900</v>
      </c>
      <c r="I130" s="2032"/>
      <c r="J130" s="2032"/>
      <c r="K130" s="2034"/>
      <c r="L130" s="2032"/>
      <c r="M130" s="2032"/>
      <c r="N130" s="2035"/>
      <c r="O130" s="2036"/>
      <c r="P130" s="2036"/>
      <c r="Q130" s="2036"/>
      <c r="R130" s="2036"/>
      <c r="S130" s="2036"/>
      <c r="T130" s="2036"/>
      <c r="U130" s="2036"/>
      <c r="V130" s="2036"/>
      <c r="W130" s="2036"/>
      <c r="X130" s="2036"/>
      <c r="Y130" s="2036"/>
      <c r="Z130" s="2036"/>
      <c r="AA130" s="2036"/>
      <c r="AB130" s="2036"/>
      <c r="AC130" s="2036"/>
      <c r="AD130" s="2036"/>
      <c r="AE130" s="2036"/>
      <c r="AF130" s="2036"/>
      <c r="AG130" s="2036"/>
    </row>
    <row r="131" spans="1:33" s="1778" customFormat="1">
      <c r="A131" s="1579" t="s">
        <v>1047</v>
      </c>
      <c r="B131" s="2432" t="s">
        <v>1044</v>
      </c>
      <c r="C131" s="2043" t="s">
        <v>423</v>
      </c>
      <c r="D131" s="2417">
        <v>175</v>
      </c>
      <c r="E131" s="2031">
        <v>18900</v>
      </c>
      <c r="F131" s="2031">
        <v>4000</v>
      </c>
      <c r="G131" s="1977">
        <v>0</v>
      </c>
      <c r="H131" s="2002">
        <f t="shared" si="1"/>
        <v>14900</v>
      </c>
      <c r="I131" s="2032"/>
      <c r="J131" s="2032"/>
      <c r="K131" s="2034"/>
      <c r="L131" s="2032"/>
      <c r="M131" s="2032"/>
      <c r="N131" s="2035"/>
      <c r="O131" s="2036"/>
      <c r="P131" s="2036"/>
      <c r="Q131" s="2036"/>
      <c r="R131" s="2036"/>
      <c r="S131" s="2036"/>
      <c r="T131" s="2036"/>
      <c r="U131" s="2036"/>
      <c r="V131" s="2036"/>
      <c r="W131" s="2036"/>
      <c r="X131" s="2036"/>
      <c r="Y131" s="2036"/>
      <c r="Z131" s="2036"/>
      <c r="AA131" s="2036"/>
      <c r="AB131" s="2036"/>
      <c r="AC131" s="2036"/>
      <c r="AD131" s="2036"/>
      <c r="AE131" s="2036"/>
      <c r="AF131" s="2036"/>
      <c r="AG131" s="2036"/>
    </row>
    <row r="132" spans="1:33" s="1778" customFormat="1">
      <c r="A132" s="1579" t="s">
        <v>1048</v>
      </c>
      <c r="B132" s="2432" t="s">
        <v>1046</v>
      </c>
      <c r="C132" s="2043" t="s">
        <v>423</v>
      </c>
      <c r="D132" s="2417">
        <v>175</v>
      </c>
      <c r="E132" s="2031">
        <v>18900</v>
      </c>
      <c r="F132" s="2031">
        <v>4000</v>
      </c>
      <c r="G132" s="1977">
        <v>0</v>
      </c>
      <c r="H132" s="2002">
        <f t="shared" si="1"/>
        <v>14900</v>
      </c>
      <c r="I132" s="2032"/>
      <c r="J132" s="2032"/>
      <c r="K132" s="2034"/>
      <c r="L132" s="2032"/>
      <c r="M132" s="2032"/>
      <c r="N132" s="2035"/>
      <c r="O132" s="2036"/>
      <c r="P132" s="2036"/>
      <c r="Q132" s="2036"/>
      <c r="R132" s="2036"/>
      <c r="S132" s="2036"/>
      <c r="T132" s="2036"/>
      <c r="U132" s="2036"/>
      <c r="V132" s="2036"/>
      <c r="W132" s="2036"/>
      <c r="X132" s="2036"/>
      <c r="Y132" s="2036"/>
      <c r="Z132" s="2036"/>
      <c r="AA132" s="2036"/>
      <c r="AB132" s="2036"/>
      <c r="AC132" s="2036"/>
      <c r="AD132" s="2036"/>
      <c r="AE132" s="2036"/>
      <c r="AF132" s="2036"/>
      <c r="AG132" s="2036"/>
    </row>
    <row r="133" spans="1:33" s="1778" customFormat="1">
      <c r="A133" s="1579"/>
      <c r="B133" s="2463"/>
      <c r="C133" s="2043"/>
      <c r="D133" s="2417"/>
      <c r="E133" s="2031"/>
      <c r="F133" s="2031"/>
      <c r="G133" s="1977"/>
      <c r="H133" s="2002"/>
      <c r="I133" s="2032"/>
      <c r="J133" s="2032"/>
      <c r="K133" s="2034"/>
      <c r="L133" s="2032"/>
      <c r="M133" s="2032"/>
      <c r="N133" s="2035"/>
      <c r="O133" s="2036"/>
      <c r="P133" s="2036"/>
      <c r="Q133" s="2036"/>
      <c r="R133" s="2036"/>
      <c r="S133" s="2036"/>
      <c r="T133" s="2036"/>
      <c r="U133" s="2036"/>
      <c r="V133" s="2036"/>
      <c r="W133" s="2036"/>
      <c r="X133" s="2036"/>
      <c r="Y133" s="2036"/>
      <c r="Z133" s="2036"/>
      <c r="AA133" s="2036"/>
      <c r="AB133" s="2036"/>
      <c r="AC133" s="2036"/>
      <c r="AD133" s="2036"/>
      <c r="AE133" s="2036"/>
      <c r="AF133" s="2036"/>
      <c r="AG133" s="2036"/>
    </row>
    <row r="134" spans="1:33" s="1778" customFormat="1">
      <c r="A134" s="1579" t="s">
        <v>1049</v>
      </c>
      <c r="B134" s="2464" t="s">
        <v>1050</v>
      </c>
      <c r="C134" s="2043" t="s">
        <v>423</v>
      </c>
      <c r="D134" s="2047">
        <v>550</v>
      </c>
      <c r="E134" s="2031">
        <v>58300</v>
      </c>
      <c r="F134" s="1977">
        <v>37140</v>
      </c>
      <c r="G134" s="1977">
        <v>0</v>
      </c>
      <c r="H134" s="2002">
        <f t="shared" si="1"/>
        <v>21160</v>
      </c>
      <c r="I134" s="2032"/>
      <c r="J134" s="2032"/>
      <c r="K134" s="2034"/>
      <c r="L134" s="2032"/>
      <c r="M134" s="2032"/>
      <c r="N134" s="2541">
        <v>44077</v>
      </c>
      <c r="O134" s="2036"/>
      <c r="P134" s="2036"/>
      <c r="Q134" s="2036"/>
      <c r="R134" s="2036"/>
      <c r="S134" s="2036"/>
      <c r="T134" s="2036"/>
      <c r="U134" s="2036"/>
      <c r="V134" s="2036"/>
      <c r="W134" s="2036"/>
      <c r="X134" s="2036"/>
      <c r="Y134" s="2036"/>
      <c r="Z134" s="2036"/>
      <c r="AA134" s="2036"/>
      <c r="AB134" s="2036"/>
      <c r="AC134" s="2036"/>
      <c r="AD134" s="2036"/>
      <c r="AE134" s="2036"/>
      <c r="AF134" s="2036"/>
      <c r="AG134" s="2036"/>
    </row>
    <row r="135" spans="1:33" s="1778" customFormat="1">
      <c r="A135" s="1579"/>
      <c r="B135" s="2463"/>
      <c r="C135" s="2043"/>
      <c r="D135" s="2417"/>
      <c r="E135" s="2031"/>
      <c r="F135" s="2031"/>
      <c r="G135" s="1977"/>
      <c r="H135" s="2002"/>
      <c r="I135" s="2032"/>
      <c r="J135" s="2032"/>
      <c r="K135" s="2034"/>
      <c r="L135" s="2032"/>
      <c r="M135" s="2032"/>
      <c r="N135" s="2035"/>
      <c r="O135" s="2036"/>
      <c r="P135" s="2036"/>
      <c r="Q135" s="2036"/>
      <c r="R135" s="2036"/>
      <c r="S135" s="2036"/>
      <c r="T135" s="2036"/>
      <c r="U135" s="2036"/>
      <c r="V135" s="2036"/>
      <c r="W135" s="2036"/>
      <c r="X135" s="2036"/>
      <c r="Y135" s="2036"/>
      <c r="Z135" s="2036"/>
      <c r="AA135" s="2036"/>
      <c r="AB135" s="2036"/>
      <c r="AC135" s="2036"/>
      <c r="AD135" s="2036"/>
      <c r="AE135" s="2036"/>
      <c r="AF135" s="2036"/>
      <c r="AG135" s="2036"/>
    </row>
    <row r="136" spans="1:33" s="1778" customFormat="1">
      <c r="A136" s="1579" t="s">
        <v>1051</v>
      </c>
      <c r="B136" s="2044" t="s">
        <v>1052</v>
      </c>
      <c r="C136" s="2042"/>
      <c r="D136" s="2518">
        <v>0</v>
      </c>
      <c r="E136" s="1977">
        <v>57500</v>
      </c>
      <c r="F136" s="2031">
        <v>55000</v>
      </c>
      <c r="G136" s="2005"/>
      <c r="H136" s="2002">
        <f>SUM(E136-F136)</f>
        <v>2500</v>
      </c>
      <c r="I136" s="2047">
        <v>575</v>
      </c>
      <c r="J136" s="2032"/>
      <c r="K136" s="2034"/>
      <c r="L136" s="2032"/>
      <c r="M136" s="2032"/>
      <c r="N136" s="2035"/>
      <c r="O136" s="2036"/>
      <c r="P136" s="2036"/>
      <c r="Q136" s="2036"/>
      <c r="R136" s="2036"/>
      <c r="S136" s="2036"/>
      <c r="T136" s="2036"/>
      <c r="U136" s="2036"/>
      <c r="V136" s="2036"/>
      <c r="W136" s="2036"/>
      <c r="X136" s="2036"/>
      <c r="Y136" s="2036"/>
      <c r="Z136" s="2036"/>
      <c r="AA136" s="2036"/>
      <c r="AB136" s="2036"/>
      <c r="AC136" s="2036"/>
      <c r="AD136" s="2036"/>
      <c r="AE136" s="2036"/>
      <c r="AF136" s="2036"/>
      <c r="AG136" s="2036"/>
    </row>
    <row r="137" spans="1:33" s="1778" customFormat="1">
      <c r="A137" s="2043"/>
      <c r="B137" s="1440" t="s">
        <v>1053</v>
      </c>
      <c r="C137" s="2042"/>
      <c r="D137" s="2519"/>
      <c r="E137" s="2045"/>
      <c r="F137" s="2031"/>
      <c r="G137" s="2005"/>
      <c r="H137" s="2011"/>
      <c r="I137" s="2047"/>
      <c r="J137" s="2032"/>
      <c r="K137" s="2034"/>
      <c r="L137" s="2032"/>
      <c r="M137" s="2032"/>
      <c r="N137" s="2035"/>
      <c r="O137" s="2036"/>
      <c r="P137" s="2036"/>
      <c r="Q137" s="2036"/>
      <c r="R137" s="2036"/>
      <c r="S137" s="2036"/>
      <c r="T137" s="2036"/>
      <c r="U137" s="2036"/>
      <c r="V137" s="2036"/>
      <c r="W137" s="2036"/>
      <c r="X137" s="2036"/>
      <c r="Y137" s="2036"/>
      <c r="Z137" s="2036"/>
      <c r="AA137" s="2036"/>
      <c r="AB137" s="2036"/>
      <c r="AC137" s="2036"/>
      <c r="AD137" s="2036"/>
      <c r="AE137" s="2036"/>
      <c r="AF137" s="2036"/>
      <c r="AG137" s="2036"/>
    </row>
    <row r="138" spans="1:33" s="1778" customFormat="1">
      <c r="A138" s="1579" t="s">
        <v>1054</v>
      </c>
      <c r="B138" s="2044" t="s">
        <v>1055</v>
      </c>
      <c r="C138" s="2042"/>
      <c r="D138" s="2518">
        <v>0</v>
      </c>
      <c r="E138" s="1977">
        <v>44900</v>
      </c>
      <c r="F138" s="2031">
        <v>42400</v>
      </c>
      <c r="G138" s="2005"/>
      <c r="H138" s="2002">
        <f>SUM(E138-F138)</f>
        <v>2500</v>
      </c>
      <c r="I138" s="2047">
        <v>455</v>
      </c>
      <c r="J138" s="2032"/>
      <c r="K138" s="2034"/>
      <c r="L138" s="2032"/>
      <c r="M138" s="2032"/>
      <c r="N138" s="2035"/>
      <c r="O138" s="2036"/>
      <c r="P138" s="2036"/>
      <c r="Q138" s="2036"/>
      <c r="R138" s="2036"/>
      <c r="S138" s="2036"/>
      <c r="T138" s="2036"/>
      <c r="U138" s="2036"/>
      <c r="V138" s="2036"/>
      <c r="W138" s="2036"/>
      <c r="X138" s="2036"/>
      <c r="Y138" s="2036"/>
      <c r="Z138" s="2036"/>
      <c r="AA138" s="2036"/>
      <c r="AB138" s="2036"/>
      <c r="AC138" s="2036"/>
      <c r="AD138" s="2036"/>
      <c r="AE138" s="2036"/>
      <c r="AF138" s="2036"/>
      <c r="AG138" s="2036"/>
    </row>
    <row r="139" spans="1:33" s="1778" customFormat="1">
      <c r="A139" s="2043"/>
      <c r="B139" s="1440" t="s">
        <v>1056</v>
      </c>
      <c r="C139" s="2004"/>
      <c r="D139" s="2519"/>
      <c r="E139" s="2048"/>
      <c r="F139" s="2041"/>
      <c r="G139" s="2005"/>
      <c r="H139" s="2011"/>
      <c r="I139" s="2047"/>
      <c r="J139" s="2032"/>
      <c r="K139" s="2034"/>
      <c r="L139" s="2032"/>
      <c r="M139" s="2032"/>
      <c r="N139" s="2035"/>
      <c r="O139" s="2036"/>
      <c r="P139" s="2036"/>
      <c r="Q139" s="2036"/>
      <c r="R139" s="2036"/>
      <c r="S139" s="2036"/>
      <c r="T139" s="2036"/>
      <c r="U139" s="2036"/>
      <c r="V139" s="2036"/>
      <c r="W139" s="2036"/>
      <c r="X139" s="2036"/>
      <c r="Y139" s="2036"/>
      <c r="Z139" s="2036"/>
      <c r="AA139" s="2036"/>
      <c r="AB139" s="2036"/>
      <c r="AC139" s="2036"/>
      <c r="AD139" s="2036"/>
      <c r="AE139" s="2036"/>
      <c r="AF139" s="2036"/>
      <c r="AG139" s="2036"/>
    </row>
    <row r="140" spans="1:33" s="1778" customFormat="1">
      <c r="A140" s="1579" t="s">
        <v>1057</v>
      </c>
      <c r="B140" s="2046" t="s">
        <v>1058</v>
      </c>
      <c r="C140" s="2004"/>
      <c r="D140" s="2518">
        <v>0</v>
      </c>
      <c r="E140" s="1977">
        <v>79400</v>
      </c>
      <c r="F140" s="1977">
        <v>76400</v>
      </c>
      <c r="G140" s="2005"/>
      <c r="H140" s="2002">
        <f>SUM(E140-F140)</f>
        <v>3000</v>
      </c>
      <c r="I140" s="2047">
        <v>736</v>
      </c>
      <c r="J140" s="2032"/>
      <c r="K140" s="2034"/>
      <c r="L140" s="2032"/>
      <c r="M140" s="2032"/>
      <c r="N140" s="2035"/>
      <c r="O140" s="2036"/>
      <c r="P140" s="2036"/>
      <c r="Q140" s="2036"/>
      <c r="R140" s="2036"/>
      <c r="S140" s="2036"/>
      <c r="T140" s="2036"/>
      <c r="U140" s="2036"/>
      <c r="V140" s="2036"/>
      <c r="W140" s="2036"/>
      <c r="X140" s="2036"/>
      <c r="Y140" s="2036"/>
      <c r="Z140" s="2036"/>
      <c r="AA140" s="2036"/>
      <c r="AB140" s="2036"/>
      <c r="AC140" s="2036"/>
      <c r="AD140" s="2036"/>
      <c r="AE140" s="2036"/>
      <c r="AF140" s="2036"/>
      <c r="AG140" s="2036"/>
    </row>
    <row r="141" spans="1:33" s="1778" customFormat="1">
      <c r="A141" s="1579"/>
      <c r="B141" s="2042"/>
      <c r="C141" s="2004"/>
      <c r="D141" s="2518"/>
      <c r="E141" s="1977"/>
      <c r="F141" s="1977"/>
      <c r="G141" s="2005"/>
      <c r="H141" s="2002"/>
      <c r="I141" s="2047"/>
      <c r="J141" s="2032"/>
      <c r="K141" s="2034"/>
      <c r="L141" s="2032"/>
      <c r="M141" s="2032"/>
      <c r="N141" s="2035"/>
      <c r="O141" s="2036"/>
      <c r="P141" s="2036"/>
      <c r="Q141" s="2036"/>
      <c r="R141" s="2036"/>
      <c r="S141" s="2036"/>
      <c r="T141" s="2036"/>
      <c r="U141" s="2036"/>
      <c r="V141" s="2036"/>
      <c r="W141" s="2036"/>
      <c r="X141" s="2036"/>
      <c r="Y141" s="2036"/>
      <c r="Z141" s="2036"/>
      <c r="AA141" s="2036"/>
      <c r="AB141" s="2036"/>
      <c r="AC141" s="2036"/>
      <c r="AD141" s="2036"/>
      <c r="AE141" s="2036"/>
      <c r="AF141" s="2036"/>
      <c r="AG141" s="2036"/>
    </row>
    <row r="142" spans="1:33" s="1778" customFormat="1">
      <c r="A142" s="2043"/>
      <c r="B142" s="2036"/>
      <c r="C142" s="2004"/>
      <c r="D142" s="2047"/>
      <c r="E142" s="2007"/>
      <c r="F142" s="2041"/>
      <c r="G142" s="2005"/>
      <c r="H142" s="2011"/>
      <c r="I142" s="2047"/>
      <c r="J142" s="2032"/>
      <c r="K142" s="2034"/>
      <c r="L142" s="2032"/>
      <c r="M142" s="2032"/>
      <c r="N142" s="2035"/>
      <c r="O142" s="2036"/>
      <c r="P142" s="2036"/>
      <c r="Q142" s="2036"/>
      <c r="R142" s="2036"/>
      <c r="S142" s="2036"/>
      <c r="T142" s="2036"/>
      <c r="U142" s="2036"/>
      <c r="V142" s="2036"/>
      <c r="W142" s="2036"/>
      <c r="X142" s="2036"/>
      <c r="Y142" s="2036"/>
      <c r="Z142" s="2036"/>
      <c r="AA142" s="2036"/>
      <c r="AB142" s="2036"/>
      <c r="AC142" s="2036"/>
      <c r="AD142" s="2036"/>
      <c r="AE142" s="2036"/>
      <c r="AF142" s="2036"/>
      <c r="AG142" s="2036"/>
    </row>
    <row r="143" spans="1:33">
      <c r="A143" s="1579" t="s">
        <v>1059</v>
      </c>
      <c r="B143" s="2464" t="s">
        <v>1060</v>
      </c>
      <c r="C143" s="2043"/>
      <c r="D143" s="1705">
        <v>1600</v>
      </c>
      <c r="E143" s="1977">
        <v>129000</v>
      </c>
      <c r="F143" s="2041"/>
      <c r="G143" s="2031">
        <v>109000</v>
      </c>
      <c r="H143" s="2002">
        <f>SUM(E143-G143)</f>
        <v>20000</v>
      </c>
      <c r="I143" s="2047"/>
      <c r="J143" s="2005"/>
      <c r="K143" s="2010"/>
      <c r="L143" s="2005"/>
      <c r="M143" s="2005"/>
      <c r="N143" s="2541">
        <v>44077</v>
      </c>
      <c r="O143" s="2004"/>
      <c r="P143" s="2005"/>
      <c r="Q143" s="2004"/>
      <c r="R143" s="2004"/>
      <c r="S143" s="2004"/>
      <c r="T143" s="2004"/>
      <c r="U143" s="2004"/>
      <c r="V143" s="2004"/>
      <c r="W143" s="2004"/>
      <c r="X143" s="2004"/>
      <c r="Y143" s="2004"/>
      <c r="Z143" s="2004"/>
      <c r="AA143" s="2004"/>
      <c r="AB143" s="2004"/>
      <c r="AC143" s="2004"/>
      <c r="AD143" s="2004"/>
      <c r="AE143" s="2004"/>
      <c r="AF143" s="2004"/>
      <c r="AG143" s="2004"/>
    </row>
    <row r="144" spans="1:33">
      <c r="A144" s="2004"/>
      <c r="B144" s="1440" t="s">
        <v>1061</v>
      </c>
      <c r="C144" s="2004"/>
      <c r="D144" s="2004"/>
      <c r="E144" s="2004"/>
      <c r="F144" s="2004"/>
      <c r="G144" s="2004"/>
      <c r="H144" s="2004"/>
      <c r="I144" s="2047"/>
      <c r="J144" s="2005"/>
      <c r="K144" s="2010"/>
      <c r="L144" s="2005"/>
      <c r="M144" s="2005"/>
      <c r="N144" s="2011"/>
      <c r="O144" s="2004"/>
      <c r="P144" s="2005"/>
      <c r="Q144" s="2004"/>
      <c r="R144" s="2004"/>
      <c r="S144" s="2004"/>
      <c r="T144" s="2004"/>
      <c r="U144" s="2004"/>
      <c r="V144" s="2004"/>
      <c r="W144" s="2004"/>
      <c r="X144" s="2004"/>
      <c r="Y144" s="2004"/>
      <c r="Z144" s="2004"/>
      <c r="AA144" s="2004"/>
      <c r="AB144" s="2004"/>
      <c r="AC144" s="2004"/>
      <c r="AD144" s="2004"/>
      <c r="AE144" s="2004"/>
      <c r="AF144" s="2004"/>
      <c r="AG144" s="2004"/>
    </row>
    <row r="145" spans="1:33">
      <c r="A145" s="2004"/>
      <c r="B145" s="2004"/>
      <c r="C145" s="2004"/>
      <c r="D145" s="2004"/>
      <c r="E145" s="2004"/>
      <c r="F145" s="2004"/>
      <c r="G145" s="2004"/>
      <c r="H145" s="2004"/>
      <c r="I145" s="2005"/>
      <c r="J145" s="2005"/>
      <c r="K145" s="2010"/>
      <c r="L145" s="2005"/>
      <c r="M145" s="2005"/>
      <c r="N145" s="2011"/>
      <c r="O145" s="2004"/>
      <c r="P145" s="2005"/>
      <c r="Q145" s="2004"/>
      <c r="R145" s="2004"/>
      <c r="S145" s="2004"/>
      <c r="T145" s="2004"/>
      <c r="U145" s="2004"/>
      <c r="V145" s="2004"/>
      <c r="W145" s="2004"/>
      <c r="X145" s="2004"/>
      <c r="Y145" s="2004"/>
      <c r="Z145" s="2004"/>
      <c r="AA145" s="2004"/>
      <c r="AB145" s="2004"/>
      <c r="AC145" s="2004"/>
      <c r="AD145" s="2004"/>
      <c r="AE145" s="2004"/>
      <c r="AF145" s="2004"/>
      <c r="AG145" s="2004"/>
    </row>
    <row r="146" spans="1:33">
      <c r="A146" s="2005"/>
      <c r="B146" s="2004"/>
      <c r="C146" s="2004"/>
      <c r="D146" s="2047"/>
      <c r="E146" s="2007"/>
      <c r="F146" s="2041"/>
      <c r="G146" s="2005"/>
      <c r="H146" s="2011"/>
      <c r="I146" s="2005"/>
      <c r="J146" s="2005"/>
      <c r="K146" s="2010"/>
      <c r="L146" s="2005"/>
      <c r="M146" s="2005"/>
      <c r="N146" s="2011"/>
      <c r="O146" s="2004"/>
      <c r="P146" s="2005"/>
      <c r="Q146" s="2004"/>
      <c r="R146" s="2004"/>
      <c r="S146" s="2004"/>
      <c r="T146" s="2004"/>
      <c r="U146" s="2004"/>
      <c r="V146" s="2004"/>
      <c r="W146" s="2004"/>
      <c r="X146" s="2004"/>
      <c r="Y146" s="2004"/>
      <c r="Z146" s="2004"/>
      <c r="AA146" s="2004"/>
      <c r="AB146" s="2004"/>
      <c r="AC146" s="2004"/>
      <c r="AD146" s="2004"/>
      <c r="AE146" s="2004"/>
      <c r="AF146" s="2004"/>
      <c r="AG146" s="2004"/>
    </row>
    <row r="147" spans="1:33">
      <c r="A147" s="2049" t="s">
        <v>1062</v>
      </c>
      <c r="B147" s="2004"/>
      <c r="C147" s="2004"/>
      <c r="D147" s="2025"/>
      <c r="E147" s="2007"/>
      <c r="F147" s="2041"/>
      <c r="G147" s="2005"/>
      <c r="H147" s="2011"/>
      <c r="I147" s="2005"/>
      <c r="J147" s="2005"/>
      <c r="K147" s="2010"/>
      <c r="L147" s="2005"/>
      <c r="M147" s="2005"/>
      <c r="N147" s="2011"/>
      <c r="O147" s="2004"/>
      <c r="P147" s="2005"/>
      <c r="Q147" s="2004"/>
      <c r="R147" s="2004"/>
      <c r="S147" s="2004"/>
      <c r="T147" s="2004"/>
      <c r="U147" s="2004"/>
      <c r="V147" s="2004"/>
      <c r="W147" s="2004"/>
      <c r="X147" s="2004"/>
      <c r="Y147" s="2004"/>
      <c r="Z147" s="2004"/>
      <c r="AA147" s="2004"/>
      <c r="AB147" s="2004"/>
      <c r="AC147" s="2004"/>
      <c r="AD147" s="2004"/>
      <c r="AE147" s="2004"/>
      <c r="AF147" s="2004"/>
      <c r="AG147" s="2004"/>
    </row>
    <row r="148" spans="1:33">
      <c r="A148" s="2049" t="s">
        <v>1063</v>
      </c>
      <c r="B148" s="2004"/>
      <c r="C148" s="2004"/>
      <c r="D148" s="2025"/>
      <c r="E148" s="2007"/>
      <c r="F148" s="2041"/>
      <c r="G148" s="2005"/>
      <c r="H148" s="2011"/>
      <c r="I148" s="2005"/>
      <c r="J148" s="2005"/>
      <c r="K148" s="2010"/>
      <c r="L148" s="2005"/>
      <c r="M148" s="2005"/>
      <c r="N148" s="2011"/>
      <c r="O148" s="2004"/>
      <c r="P148" s="2005"/>
      <c r="Q148" s="2004"/>
      <c r="R148" s="2004"/>
      <c r="S148" s="2004"/>
      <c r="T148" s="2004"/>
      <c r="U148" s="2004"/>
      <c r="V148" s="2004"/>
      <c r="W148" s="2004"/>
      <c r="X148" s="2004"/>
      <c r="Y148" s="2004"/>
      <c r="Z148" s="2004"/>
      <c r="AA148" s="2004"/>
      <c r="AB148" s="2004"/>
      <c r="AC148" s="2004"/>
      <c r="AD148" s="2004"/>
      <c r="AE148" s="2004"/>
      <c r="AF148" s="2004"/>
      <c r="AG148" s="2004"/>
    </row>
    <row r="149" spans="1:33">
      <c r="A149" s="2049" t="s">
        <v>1064</v>
      </c>
      <c r="B149" s="2004"/>
      <c r="C149" s="2004"/>
      <c r="D149" s="2025"/>
      <c r="E149" s="2007"/>
      <c r="F149" s="2041"/>
      <c r="G149" s="2005"/>
      <c r="H149" s="2011"/>
      <c r="I149" s="2005"/>
      <c r="J149" s="2005"/>
      <c r="K149" s="2010"/>
      <c r="L149" s="2005"/>
      <c r="M149" s="2005"/>
      <c r="N149" s="2011"/>
      <c r="O149" s="2004"/>
      <c r="P149" s="2005"/>
      <c r="Q149" s="2004"/>
      <c r="R149" s="2004"/>
      <c r="S149" s="2004"/>
      <c r="T149" s="2004"/>
      <c r="U149" s="2004"/>
      <c r="V149" s="2004"/>
      <c r="W149" s="2004"/>
      <c r="X149" s="2004"/>
      <c r="Y149" s="2004"/>
      <c r="Z149" s="2004"/>
      <c r="AA149" s="2004"/>
      <c r="AB149" s="2004"/>
      <c r="AC149" s="2004"/>
      <c r="AD149" s="2004"/>
      <c r="AE149" s="2004"/>
      <c r="AF149" s="2004"/>
      <c r="AG149" s="2004"/>
    </row>
    <row r="150" spans="1:33">
      <c r="A150" s="2049" t="s">
        <v>995</v>
      </c>
      <c r="B150" s="2004"/>
      <c r="C150" s="2004"/>
      <c r="D150" s="2025"/>
      <c r="E150" s="2007"/>
      <c r="F150" s="2041"/>
      <c r="G150" s="2005"/>
      <c r="H150" s="2011"/>
      <c r="I150" s="2005"/>
      <c r="J150" s="2005"/>
      <c r="K150" s="2010"/>
      <c r="L150" s="2005"/>
      <c r="M150" s="2005"/>
      <c r="N150" s="2011"/>
      <c r="O150" s="2004"/>
      <c r="P150" s="2005"/>
      <c r="Q150" s="2004"/>
      <c r="R150" s="2004"/>
      <c r="S150" s="2004"/>
      <c r="T150" s="2004"/>
      <c r="U150" s="2004"/>
      <c r="V150" s="2004"/>
      <c r="W150" s="2004"/>
      <c r="X150" s="2004"/>
      <c r="Y150" s="2004"/>
      <c r="Z150" s="2004"/>
      <c r="AA150" s="2004"/>
      <c r="AB150" s="2004"/>
      <c r="AC150" s="2004"/>
      <c r="AD150" s="2004"/>
      <c r="AE150" s="2004"/>
      <c r="AF150" s="2004"/>
      <c r="AG150" s="2004"/>
    </row>
    <row r="153" spans="1:33">
      <c r="A153" s="210" t="s">
        <v>732</v>
      </c>
      <c r="B153" s="216"/>
      <c r="C153" s="217"/>
      <c r="D153" s="2006"/>
      <c r="E153" s="2007"/>
      <c r="F153" s="2008"/>
      <c r="G153" s="2005"/>
      <c r="H153" s="2009"/>
      <c r="I153" s="2005"/>
      <c r="J153" s="2005"/>
      <c r="K153" s="2010"/>
      <c r="L153" s="2005"/>
      <c r="M153" s="2005"/>
      <c r="N153" s="2011"/>
      <c r="O153" s="2004"/>
      <c r="P153" s="2004"/>
      <c r="Q153" s="2004"/>
      <c r="R153" s="2004"/>
      <c r="S153" s="2004"/>
      <c r="T153" s="2004"/>
      <c r="U153" s="2004"/>
      <c r="V153" s="2004"/>
      <c r="W153" s="2004"/>
      <c r="X153" s="2004"/>
      <c r="Y153" s="2004"/>
      <c r="Z153" s="2004"/>
      <c r="AA153" s="2004"/>
      <c r="AB153" s="2004"/>
      <c r="AC153" s="2004"/>
      <c r="AD153" s="2004"/>
      <c r="AE153" s="2004"/>
      <c r="AF153" s="2004"/>
      <c r="AG153" s="2004"/>
    </row>
    <row r="154" spans="1:33">
      <c r="A154" s="184"/>
      <c r="B154" s="9"/>
      <c r="C154" s="693"/>
      <c r="D154" s="2006"/>
      <c r="E154" s="2007"/>
      <c r="F154" s="2008"/>
      <c r="G154" s="2005"/>
      <c r="H154" s="2009"/>
      <c r="I154" s="2005"/>
      <c r="J154" s="2005"/>
      <c r="K154" s="2010"/>
      <c r="L154" s="2005"/>
      <c r="M154" s="2005"/>
      <c r="N154" s="2011"/>
      <c r="O154" s="2004"/>
      <c r="P154" s="2004"/>
      <c r="Q154" s="2004"/>
      <c r="R154" s="2004"/>
      <c r="S154" s="2004"/>
      <c r="T154" s="2004"/>
      <c r="U154" s="2004"/>
      <c r="V154" s="2004"/>
      <c r="W154" s="2004"/>
      <c r="X154" s="2004"/>
      <c r="Y154" s="2004"/>
      <c r="Z154" s="2004"/>
      <c r="AA154" s="2004"/>
      <c r="AB154" s="2004"/>
      <c r="AC154" s="2004"/>
      <c r="AD154" s="2004"/>
      <c r="AE154" s="2004"/>
      <c r="AF154" s="2004"/>
      <c r="AG154" s="2004"/>
    </row>
    <row r="155" spans="1:33">
      <c r="A155" s="184"/>
      <c r="B155" s="216"/>
      <c r="C155" s="730"/>
      <c r="D155" s="2006"/>
      <c r="E155" s="2007"/>
      <c r="F155" s="2008"/>
      <c r="G155" s="2005"/>
      <c r="H155" s="2009"/>
      <c r="I155" s="2005"/>
      <c r="J155" s="2005"/>
      <c r="K155" s="2010"/>
      <c r="L155" s="2005"/>
      <c r="M155" s="2005"/>
      <c r="N155" s="2011"/>
      <c r="O155" s="2004"/>
      <c r="P155" s="2004"/>
      <c r="Q155" s="2004"/>
      <c r="R155" s="2004"/>
      <c r="S155" s="2004"/>
      <c r="T155" s="2004"/>
      <c r="U155" s="2004"/>
      <c r="V155" s="2004"/>
      <c r="W155" s="2004"/>
      <c r="X155" s="2004"/>
      <c r="Y155" s="2004"/>
      <c r="Z155" s="2004"/>
      <c r="AA155" s="2004"/>
      <c r="AB155" s="2004"/>
      <c r="AC155" s="2004"/>
      <c r="AD155" s="2004"/>
      <c r="AE155" s="2004"/>
      <c r="AF155" s="2004"/>
      <c r="AG155" s="2004"/>
    </row>
    <row r="156" spans="1:33">
      <c r="A156" s="184"/>
      <c r="B156" s="244" t="s">
        <v>733</v>
      </c>
      <c r="C156" s="673">
        <f>SUM(D90:D152)+SUM(C153:C155)</f>
        <v>16980</v>
      </c>
      <c r="D156" s="2006"/>
      <c r="E156" s="2007"/>
      <c r="F156" s="2008"/>
      <c r="G156" s="2005"/>
      <c r="H156" s="2009"/>
      <c r="I156" s="2005"/>
      <c r="J156" s="2005"/>
      <c r="K156" s="2010"/>
      <c r="L156" s="2005"/>
      <c r="M156" s="2005"/>
      <c r="N156" s="2011"/>
      <c r="O156" s="2004"/>
      <c r="P156" s="2004"/>
      <c r="Q156" s="2004"/>
      <c r="R156" s="2004"/>
      <c r="S156" s="2004"/>
      <c r="T156" s="2004"/>
      <c r="U156" s="2004"/>
      <c r="V156" s="2004"/>
      <c r="W156" s="2004"/>
      <c r="X156" s="2004"/>
      <c r="Y156" s="2004"/>
      <c r="Z156" s="2004"/>
      <c r="AA156" s="2004"/>
      <c r="AB156" s="2004"/>
      <c r="AC156" s="2004"/>
      <c r="AD156" s="2004"/>
      <c r="AE156" s="2004"/>
      <c r="AF156" s="2004"/>
      <c r="AG156" s="2004"/>
    </row>
    <row r="157" spans="1:33">
      <c r="A157" s="2012"/>
      <c r="B157" s="632"/>
      <c r="C157" s="2013"/>
      <c r="D157" s="2006"/>
      <c r="E157" s="2007"/>
      <c r="F157" s="2008"/>
      <c r="G157" s="2005"/>
      <c r="H157" s="2009"/>
      <c r="I157" s="2005"/>
      <c r="J157" s="2005"/>
      <c r="K157" s="2010"/>
      <c r="L157" s="2005"/>
      <c r="M157" s="2005"/>
      <c r="N157" s="2011"/>
      <c r="O157" s="2004"/>
      <c r="P157" s="2004"/>
      <c r="Q157" s="2004"/>
      <c r="R157" s="2004"/>
      <c r="S157" s="2004"/>
      <c r="T157" s="2004"/>
      <c r="U157" s="2004"/>
      <c r="V157" s="2004"/>
      <c r="W157" s="2004"/>
      <c r="X157" s="2004"/>
      <c r="Y157" s="2004"/>
      <c r="Z157" s="2004"/>
      <c r="AA157" s="2004"/>
      <c r="AB157" s="2004"/>
      <c r="AC157" s="2004"/>
      <c r="AD157" s="2004"/>
      <c r="AE157" s="2004"/>
      <c r="AF157" s="2004"/>
      <c r="AG157" s="2004"/>
    </row>
    <row r="158" spans="1:33" s="1702" customFormat="1">
      <c r="A158" s="2014"/>
      <c r="B158" s="1896"/>
      <c r="C158" s="2015"/>
      <c r="D158" s="2016"/>
      <c r="E158" s="2017"/>
      <c r="F158" s="2018"/>
      <c r="G158" s="2019"/>
      <c r="H158" s="2020"/>
      <c r="I158" s="2019"/>
      <c r="J158" s="2019"/>
      <c r="K158" s="2021"/>
      <c r="L158" s="2019"/>
      <c r="M158" s="2019"/>
      <c r="N158" s="2022"/>
      <c r="O158" s="2023"/>
      <c r="P158" s="2023"/>
      <c r="Q158" s="2023"/>
      <c r="R158" s="2023"/>
      <c r="S158" s="2023"/>
      <c r="T158" s="2023"/>
      <c r="U158" s="2023"/>
      <c r="V158" s="2023"/>
      <c r="W158" s="2023"/>
      <c r="X158" s="2023"/>
      <c r="Y158" s="2023"/>
      <c r="Z158" s="2023"/>
      <c r="AA158" s="2023"/>
      <c r="AB158" s="2023"/>
      <c r="AC158" s="2023"/>
      <c r="AD158" s="2023"/>
      <c r="AE158" s="2023"/>
      <c r="AF158" s="2023"/>
      <c r="AG158" s="2023"/>
    </row>
    <row r="159" spans="1:33" s="1778" customFormat="1">
      <c r="A159" s="2400" t="s">
        <v>1065</v>
      </c>
      <c r="B159" s="1594"/>
      <c r="C159" s="1596" t="s">
        <v>1066</v>
      </c>
      <c r="D159" s="2030"/>
      <c r="E159" s="2040"/>
      <c r="F159" s="2031"/>
      <c r="G159" s="2032"/>
      <c r="H159" s="2033"/>
      <c r="I159" s="2032"/>
      <c r="J159" s="2032"/>
      <c r="K159" s="2034"/>
      <c r="L159" s="2032"/>
      <c r="M159" s="2032"/>
      <c r="N159" s="2035"/>
      <c r="O159" s="2036"/>
      <c r="P159" s="2036"/>
      <c r="Q159" s="2036"/>
      <c r="R159" s="2036"/>
      <c r="S159" s="2036"/>
      <c r="T159" s="2036"/>
      <c r="U159" s="2036"/>
      <c r="V159" s="2036"/>
      <c r="W159" s="2036"/>
      <c r="X159" s="2036"/>
      <c r="Y159" s="2036"/>
      <c r="Z159" s="2036"/>
      <c r="AA159" s="2036"/>
      <c r="AB159" s="2036"/>
      <c r="AC159" s="2036"/>
      <c r="AD159" s="2036"/>
      <c r="AE159" s="2036"/>
      <c r="AF159" s="2036"/>
      <c r="AG159" s="2036"/>
    </row>
    <row r="160" spans="1:33" s="1778" customFormat="1">
      <c r="A160" s="2037">
        <v>5404001</v>
      </c>
      <c r="B160" s="1594" t="s">
        <v>71</v>
      </c>
      <c r="C160" s="2038" t="s">
        <v>1067</v>
      </c>
      <c r="D160" s="2417">
        <v>1900</v>
      </c>
      <c r="E160" s="1977">
        <v>150000</v>
      </c>
      <c r="F160" s="2031">
        <v>84000</v>
      </c>
      <c r="G160" s="2032" t="s">
        <v>25</v>
      </c>
      <c r="H160" s="2033">
        <v>43922</v>
      </c>
      <c r="I160" s="2032" t="s">
        <v>1068</v>
      </c>
      <c r="J160" s="2032"/>
      <c r="K160" s="2034"/>
      <c r="L160" s="2032" t="s">
        <v>1069</v>
      </c>
      <c r="M160" s="2032"/>
      <c r="N160" s="2035">
        <v>43991</v>
      </c>
      <c r="O160" s="2046" t="s">
        <v>728</v>
      </c>
      <c r="P160" s="1959" t="s">
        <v>1070</v>
      </c>
      <c r="Q160" s="2036"/>
      <c r="R160" s="2036"/>
      <c r="S160" s="2036"/>
      <c r="T160" s="2036"/>
      <c r="U160" s="2036"/>
      <c r="V160" s="2036"/>
      <c r="W160" s="2036"/>
      <c r="X160" s="2036"/>
      <c r="Y160" s="2036"/>
      <c r="Z160" s="2036"/>
      <c r="AA160" s="2036"/>
      <c r="AB160" s="2036"/>
      <c r="AC160" s="2036"/>
      <c r="AD160" s="2036"/>
      <c r="AE160" s="2036"/>
      <c r="AF160" s="2036"/>
      <c r="AG160" s="2036"/>
    </row>
    <row r="161" spans="1:33" s="1778" customFormat="1">
      <c r="A161" s="2037"/>
      <c r="B161" s="1594"/>
      <c r="C161" s="2038"/>
      <c r="D161" s="2417"/>
      <c r="E161" s="1977"/>
      <c r="F161" s="2031"/>
      <c r="G161" s="2032"/>
      <c r="H161" s="2033"/>
      <c r="I161" s="2032"/>
      <c r="J161" s="2032"/>
      <c r="K161" s="2034"/>
      <c r="L161" s="2032"/>
      <c r="M161" s="2032"/>
      <c r="N161" s="2035"/>
      <c r="O161" s="2036"/>
      <c r="P161" s="1599"/>
      <c r="Q161" s="2036"/>
      <c r="R161" s="2036"/>
      <c r="S161" s="2036"/>
      <c r="T161" s="2036"/>
      <c r="U161" s="2036"/>
      <c r="V161" s="2036"/>
      <c r="W161" s="2036"/>
      <c r="X161" s="2036"/>
      <c r="Y161" s="2036"/>
      <c r="Z161" s="2036"/>
      <c r="AA161" s="2036"/>
      <c r="AB161" s="2036"/>
      <c r="AC161" s="2036"/>
      <c r="AD161" s="2036"/>
      <c r="AE161" s="2036"/>
      <c r="AF161" s="2036"/>
      <c r="AG161" s="2036"/>
    </row>
    <row r="162" spans="1:33" s="1778" customFormat="1">
      <c r="A162" s="2037"/>
      <c r="B162" s="1445" t="s">
        <v>1071</v>
      </c>
      <c r="C162" s="2038"/>
      <c r="D162" s="2417"/>
      <c r="E162" s="1977"/>
      <c r="F162" s="2031"/>
      <c r="G162" s="2032"/>
      <c r="H162" s="2033"/>
      <c r="I162" s="2032"/>
      <c r="J162" s="2032"/>
      <c r="K162" s="2034"/>
      <c r="L162" s="2032"/>
      <c r="M162" s="2032"/>
      <c r="N162" s="2035"/>
      <c r="O162" s="2036"/>
      <c r="P162" s="1599"/>
      <c r="Q162" s="2036"/>
      <c r="R162" s="2036"/>
      <c r="S162" s="2036"/>
      <c r="T162" s="2036"/>
      <c r="U162" s="2036"/>
      <c r="V162" s="2036"/>
      <c r="W162" s="2036"/>
      <c r="X162" s="2036"/>
      <c r="Y162" s="2036"/>
      <c r="Z162" s="2036"/>
      <c r="AA162" s="2036"/>
      <c r="AB162" s="2036"/>
      <c r="AC162" s="2036"/>
      <c r="AD162" s="2036"/>
      <c r="AE162" s="2036"/>
      <c r="AF162" s="2036"/>
      <c r="AG162" s="2036"/>
    </row>
    <row r="163" spans="1:33" s="1778" customFormat="1">
      <c r="A163" s="2037"/>
      <c r="B163" s="1440" t="s">
        <v>375</v>
      </c>
      <c r="C163" s="2038"/>
      <c r="D163" s="2417"/>
      <c r="E163" s="1977"/>
      <c r="F163" s="2031"/>
      <c r="G163" s="2032"/>
      <c r="H163" s="2033"/>
      <c r="I163" s="2032"/>
      <c r="J163" s="2032"/>
      <c r="K163" s="2034"/>
      <c r="L163" s="2032"/>
      <c r="M163" s="2032"/>
      <c r="N163" s="2035"/>
      <c r="O163" s="2036"/>
      <c r="P163" s="1599"/>
      <c r="Q163" s="2036"/>
      <c r="R163" s="2036"/>
      <c r="S163" s="2036"/>
      <c r="T163" s="2036"/>
      <c r="U163" s="2036"/>
      <c r="V163" s="2036"/>
      <c r="W163" s="2036"/>
      <c r="X163" s="2036"/>
      <c r="Y163" s="2036"/>
      <c r="Z163" s="2036"/>
      <c r="AA163" s="2036"/>
      <c r="AB163" s="2036"/>
      <c r="AC163" s="2036"/>
      <c r="AD163" s="2036"/>
      <c r="AE163" s="2036"/>
      <c r="AF163" s="2036"/>
      <c r="AG163" s="2036"/>
    </row>
    <row r="164" spans="1:33" s="1778" customFormat="1">
      <c r="A164" s="2037"/>
      <c r="B164" s="1594"/>
      <c r="C164" s="2038"/>
      <c r="D164" s="2417"/>
      <c r="E164" s="1977"/>
      <c r="F164" s="2031"/>
      <c r="G164" s="2032"/>
      <c r="H164" s="2033"/>
      <c r="I164" s="2032"/>
      <c r="J164" s="2032"/>
      <c r="K164" s="2034"/>
      <c r="L164" s="2032"/>
      <c r="M164" s="2032"/>
      <c r="N164" s="2035"/>
      <c r="O164" s="2036"/>
      <c r="P164" s="1599"/>
      <c r="Q164" s="2036"/>
      <c r="R164" s="2036"/>
      <c r="S164" s="2036"/>
      <c r="T164" s="2036"/>
      <c r="U164" s="2036"/>
      <c r="V164" s="2036"/>
      <c r="W164" s="2036"/>
      <c r="X164" s="2036"/>
      <c r="Y164" s="2036"/>
      <c r="Z164" s="2036"/>
      <c r="AA164" s="2036"/>
      <c r="AB164" s="2036"/>
      <c r="AC164" s="2036"/>
      <c r="AD164" s="2036"/>
      <c r="AE164" s="2036"/>
      <c r="AF164" s="2036"/>
      <c r="AG164" s="2036"/>
    </row>
    <row r="165" spans="1:33" s="1778" customFormat="1">
      <c r="A165" s="2400" t="s">
        <v>1072</v>
      </c>
      <c r="B165" s="1594"/>
      <c r="C165" s="2038"/>
      <c r="D165" s="2417"/>
      <c r="E165" s="1977"/>
      <c r="F165" s="2031"/>
      <c r="G165" s="2032"/>
      <c r="H165" s="2033"/>
      <c r="I165" s="2032"/>
      <c r="J165" s="2032"/>
      <c r="K165" s="2034"/>
      <c r="L165" s="2032"/>
      <c r="M165" s="2032"/>
      <c r="N165" s="2035"/>
      <c r="O165" s="2036"/>
      <c r="P165" s="1599"/>
      <c r="Q165" s="2036"/>
      <c r="R165" s="2036"/>
      <c r="S165" s="2036"/>
      <c r="T165" s="2036"/>
      <c r="U165" s="2036"/>
      <c r="V165" s="2036"/>
      <c r="W165" s="2036"/>
      <c r="X165" s="2036"/>
      <c r="Y165" s="2036"/>
      <c r="Z165" s="2036"/>
      <c r="AA165" s="2036"/>
      <c r="AB165" s="2036"/>
      <c r="AC165" s="2036"/>
      <c r="AD165" s="2036"/>
      <c r="AE165" s="2036"/>
      <c r="AF165" s="2036"/>
      <c r="AG165" s="2036"/>
    </row>
    <row r="166" spans="1:33" s="1778" customFormat="1">
      <c r="A166" s="2037">
        <v>5405027</v>
      </c>
      <c r="B166" s="1803" t="s">
        <v>1073</v>
      </c>
      <c r="C166" s="2038" t="s">
        <v>1074</v>
      </c>
      <c r="D166" s="2417">
        <v>3300</v>
      </c>
      <c r="E166" s="1977">
        <v>256000</v>
      </c>
      <c r="F166" s="2031">
        <v>127000</v>
      </c>
      <c r="G166" s="2032" t="s">
        <v>98</v>
      </c>
      <c r="H166" s="2033">
        <v>43970</v>
      </c>
      <c r="I166" s="2032" t="s">
        <v>303</v>
      </c>
      <c r="J166" s="2174" t="s">
        <v>449</v>
      </c>
      <c r="K166" s="2034"/>
      <c r="L166" s="2032"/>
      <c r="M166" s="2032"/>
      <c r="N166" s="2035">
        <v>44116</v>
      </c>
      <c r="O166" s="2046" t="s">
        <v>728</v>
      </c>
      <c r="P166" s="1599"/>
      <c r="Q166" s="2036"/>
      <c r="R166" s="2036"/>
      <c r="S166" s="2036"/>
      <c r="T166" s="2036"/>
      <c r="U166" s="2036"/>
      <c r="V166" s="2036"/>
      <c r="W166" s="2036"/>
      <c r="X166" s="2036"/>
      <c r="Y166" s="2036"/>
      <c r="Z166" s="2036"/>
      <c r="AA166" s="2036"/>
      <c r="AB166" s="2036"/>
      <c r="AC166" s="2036"/>
      <c r="AD166" s="2036"/>
      <c r="AE166" s="2036"/>
      <c r="AF166" s="2036"/>
      <c r="AG166" s="2036"/>
    </row>
    <row r="167" spans="1:33" s="1778" customFormat="1">
      <c r="A167" s="2037"/>
      <c r="B167" s="2504" t="s">
        <v>1075</v>
      </c>
      <c r="C167" s="2038"/>
      <c r="D167" s="2417"/>
      <c r="E167" s="1977"/>
      <c r="F167" s="2031"/>
      <c r="G167" s="2032"/>
      <c r="H167" s="2033"/>
      <c r="I167" s="2032"/>
      <c r="J167" s="2032"/>
      <c r="K167" s="2034"/>
      <c r="L167" s="2032"/>
      <c r="M167" s="2032"/>
      <c r="N167" s="2035"/>
      <c r="O167" s="2036"/>
      <c r="P167" s="1599"/>
      <c r="Q167" s="2036"/>
      <c r="R167" s="2036"/>
      <c r="S167" s="2036"/>
      <c r="T167" s="2036"/>
      <c r="U167" s="2036"/>
      <c r="V167" s="2036"/>
      <c r="W167" s="2036"/>
      <c r="X167" s="2036"/>
      <c r="Y167" s="2036"/>
      <c r="Z167" s="2036"/>
      <c r="AA167" s="2036"/>
      <c r="AB167" s="2036"/>
      <c r="AC167" s="2036"/>
      <c r="AD167" s="2036"/>
      <c r="AE167" s="2036"/>
      <c r="AF167" s="2036"/>
      <c r="AG167" s="2036"/>
    </row>
    <row r="168" spans="1:33" s="1778" customFormat="1">
      <c r="A168" s="2037"/>
      <c r="B168" s="1594"/>
      <c r="C168" s="2038"/>
      <c r="D168" s="2030"/>
      <c r="E168" s="2040"/>
      <c r="F168" s="2031"/>
      <c r="G168" s="2032"/>
      <c r="H168" s="2033"/>
      <c r="I168" s="2032"/>
      <c r="J168" s="2032"/>
      <c r="K168" s="2034"/>
      <c r="L168" s="2032"/>
      <c r="M168" s="2032"/>
      <c r="N168" s="2035"/>
      <c r="O168" s="2036"/>
      <c r="P168" s="2074"/>
      <c r="Q168" s="2036"/>
      <c r="R168" s="2036"/>
      <c r="S168" s="2036"/>
      <c r="T168" s="2036"/>
      <c r="U168" s="2036"/>
      <c r="V168" s="2036"/>
      <c r="W168" s="2036"/>
      <c r="X168" s="2036"/>
      <c r="Y168" s="2036"/>
      <c r="Z168" s="2036"/>
      <c r="AA168" s="2036"/>
      <c r="AB168" s="2036"/>
      <c r="AC168" s="2036"/>
      <c r="AD168" s="2036"/>
      <c r="AE168" s="2036"/>
      <c r="AF168" s="2036"/>
      <c r="AG168" s="2036"/>
    </row>
    <row r="169" spans="1:33" s="1778" customFormat="1">
      <c r="A169" s="2037"/>
      <c r="B169" s="1445" t="s">
        <v>1076</v>
      </c>
      <c r="C169" s="2038"/>
      <c r="D169" s="2030"/>
      <c r="E169" s="2040"/>
      <c r="F169" s="2031"/>
      <c r="G169" s="2032"/>
      <c r="H169" s="2033"/>
      <c r="I169" s="2032"/>
      <c r="J169" s="2032"/>
      <c r="K169" s="2034"/>
      <c r="L169" s="2032"/>
      <c r="M169" s="2032"/>
      <c r="N169" s="2035"/>
      <c r="O169" s="2036"/>
      <c r="P169" s="2074"/>
      <c r="Q169" s="2036"/>
      <c r="R169" s="2036"/>
      <c r="S169" s="2036"/>
      <c r="T169" s="2036"/>
      <c r="U169" s="2036"/>
      <c r="V169" s="2036"/>
      <c r="W169" s="2036"/>
      <c r="X169" s="2036"/>
      <c r="Y169" s="2036"/>
      <c r="Z169" s="2036"/>
      <c r="AA169" s="2036"/>
      <c r="AB169" s="2036"/>
      <c r="AC169" s="2036"/>
      <c r="AD169" s="2036"/>
      <c r="AE169" s="2036"/>
      <c r="AF169" s="2036"/>
      <c r="AG169" s="2036"/>
    </row>
    <row r="170" spans="1:33" s="1778" customFormat="1">
      <c r="A170" s="2037"/>
      <c r="B170" s="1440" t="s">
        <v>440</v>
      </c>
      <c r="C170" s="2038"/>
      <c r="D170" s="2030"/>
      <c r="E170" s="2040"/>
      <c r="F170" s="2031"/>
      <c r="G170" s="2032"/>
      <c r="H170" s="2033"/>
      <c r="I170" s="2032"/>
      <c r="J170" s="2032"/>
      <c r="K170" s="2034"/>
      <c r="L170" s="2032"/>
      <c r="M170" s="2032"/>
      <c r="N170" s="2035"/>
      <c r="O170" s="2036"/>
      <c r="P170" s="2074"/>
      <c r="Q170" s="2036"/>
      <c r="R170" s="2036"/>
      <c r="S170" s="2036"/>
      <c r="T170" s="2036"/>
      <c r="U170" s="2036"/>
      <c r="V170" s="2036"/>
      <c r="W170" s="2036"/>
      <c r="X170" s="2036"/>
      <c r="Y170" s="2036"/>
      <c r="Z170" s="2036"/>
      <c r="AA170" s="2036"/>
      <c r="AB170" s="2036"/>
      <c r="AC170" s="2036"/>
      <c r="AD170" s="2036"/>
      <c r="AE170" s="2036"/>
      <c r="AF170" s="2036"/>
      <c r="AG170" s="2036"/>
    </row>
    <row r="171" spans="1:33" s="1778" customFormat="1">
      <c r="A171" s="2037"/>
      <c r="B171" s="1594"/>
      <c r="C171" s="2038"/>
      <c r="D171" s="2030"/>
      <c r="E171" s="2040"/>
      <c r="F171" s="2031"/>
      <c r="G171" s="2032"/>
      <c r="H171" s="2033"/>
      <c r="I171" s="2032"/>
      <c r="J171" s="2032"/>
      <c r="K171" s="2034"/>
      <c r="L171" s="2032"/>
      <c r="M171" s="2032"/>
      <c r="N171" s="2035"/>
      <c r="O171" s="2036"/>
      <c r="P171" s="2074"/>
      <c r="Q171" s="2036"/>
      <c r="R171" s="2036"/>
      <c r="S171" s="2036"/>
      <c r="T171" s="2036"/>
      <c r="U171" s="2036"/>
      <c r="V171" s="2036"/>
      <c r="W171" s="2036"/>
      <c r="X171" s="2036"/>
      <c r="Y171" s="2036"/>
      <c r="Z171" s="2036"/>
      <c r="AA171" s="2036"/>
      <c r="AB171" s="2036"/>
      <c r="AC171" s="2036"/>
      <c r="AD171" s="2036"/>
      <c r="AE171" s="2036"/>
      <c r="AF171" s="2036"/>
      <c r="AG171" s="2036"/>
    </row>
    <row r="172" spans="1:33" s="1778" customFormat="1">
      <c r="A172" s="2037"/>
      <c r="B172" s="1594"/>
      <c r="C172" s="2038"/>
      <c r="D172" s="2030"/>
      <c r="E172" s="2040"/>
      <c r="F172" s="2031"/>
      <c r="G172" s="2032"/>
      <c r="H172" s="2033"/>
      <c r="I172" s="2032"/>
      <c r="J172" s="2032"/>
      <c r="K172" s="2034"/>
      <c r="L172" s="2032"/>
      <c r="M172" s="2032"/>
      <c r="N172" s="2035"/>
      <c r="O172" s="2036"/>
      <c r="P172" s="2074"/>
      <c r="Q172" s="2036"/>
      <c r="R172" s="2036"/>
      <c r="S172" s="2036"/>
      <c r="T172" s="2036"/>
      <c r="U172" s="2036"/>
      <c r="V172" s="2036"/>
      <c r="W172" s="2036"/>
      <c r="X172" s="2036"/>
      <c r="Y172" s="2036"/>
      <c r="Z172" s="2036"/>
      <c r="AA172" s="2036"/>
      <c r="AB172" s="2036"/>
      <c r="AC172" s="2036"/>
      <c r="AD172" s="2036"/>
      <c r="AE172" s="2036"/>
      <c r="AF172" s="2036"/>
      <c r="AG172" s="2036"/>
    </row>
    <row r="173" spans="1:33" s="1778" customFormat="1">
      <c r="A173" s="2400" t="s">
        <v>1077</v>
      </c>
      <c r="B173" s="1594"/>
      <c r="C173" s="2038"/>
      <c r="D173" s="2030"/>
      <c r="E173" s="2040"/>
      <c r="F173" s="2031"/>
      <c r="G173" s="2032"/>
      <c r="H173" s="2033"/>
      <c r="I173" s="2032"/>
      <c r="J173" s="2032"/>
      <c r="K173" s="2034"/>
      <c r="L173" s="2032"/>
      <c r="M173" s="2032"/>
      <c r="N173" s="2035"/>
      <c r="O173" s="2036"/>
      <c r="P173" s="2036"/>
      <c r="Q173" s="2036"/>
      <c r="R173" s="2036"/>
      <c r="S173" s="2036"/>
      <c r="T173" s="2036"/>
      <c r="U173" s="2036"/>
      <c r="V173" s="2036"/>
      <c r="W173" s="2036"/>
      <c r="X173" s="2036"/>
      <c r="Y173" s="2036"/>
      <c r="Z173" s="2036"/>
      <c r="AA173" s="2036"/>
      <c r="AB173" s="2036"/>
      <c r="AC173" s="2036"/>
      <c r="AD173" s="2036"/>
      <c r="AE173" s="2036"/>
      <c r="AF173" s="2036"/>
      <c r="AG173" s="2036"/>
    </row>
    <row r="174" spans="1:33" s="1778" customFormat="1">
      <c r="A174" s="2037">
        <v>5404005</v>
      </c>
      <c r="B174" s="1594" t="s">
        <v>1078</v>
      </c>
      <c r="C174" s="2038" t="s">
        <v>1079</v>
      </c>
      <c r="D174" s="2417">
        <v>2200</v>
      </c>
      <c r="E174" s="1977">
        <v>175000</v>
      </c>
      <c r="F174" s="2031">
        <v>87000</v>
      </c>
      <c r="G174" s="2032" t="s">
        <v>1080</v>
      </c>
      <c r="H174" s="2033">
        <v>43924</v>
      </c>
      <c r="I174" s="2032" t="s">
        <v>1081</v>
      </c>
      <c r="J174" s="2032"/>
      <c r="K174" s="2034"/>
      <c r="L174" s="2032" t="s">
        <v>1082</v>
      </c>
      <c r="M174" s="2032"/>
      <c r="N174" s="2035">
        <v>43987</v>
      </c>
      <c r="O174" s="2046" t="s">
        <v>728</v>
      </c>
      <c r="P174" s="2036"/>
      <c r="Q174" s="2036"/>
      <c r="R174" s="2036"/>
      <c r="S174" s="2036"/>
      <c r="T174" s="2036"/>
      <c r="U174" s="2036"/>
      <c r="V174" s="2036"/>
      <c r="W174" s="2036"/>
      <c r="X174" s="2036"/>
      <c r="Y174" s="2036"/>
      <c r="Z174" s="2036"/>
      <c r="AA174" s="2036"/>
      <c r="AB174" s="2036"/>
      <c r="AC174" s="2036"/>
      <c r="AD174" s="2036"/>
      <c r="AE174" s="2036"/>
      <c r="AF174" s="2036"/>
      <c r="AG174" s="2036"/>
    </row>
    <row r="175" spans="1:33" s="1778" customFormat="1">
      <c r="A175" s="2037"/>
      <c r="B175" s="1594"/>
      <c r="C175" s="2038"/>
      <c r="D175" s="2417"/>
      <c r="E175" s="1977"/>
      <c r="F175" s="2031"/>
      <c r="G175" s="2032"/>
      <c r="H175" s="2033"/>
      <c r="I175" s="2032"/>
      <c r="J175" s="2032"/>
      <c r="K175" s="2034"/>
      <c r="L175" s="2032"/>
      <c r="M175" s="2032"/>
      <c r="N175" s="2035"/>
      <c r="O175" s="2036"/>
      <c r="P175" s="2036"/>
      <c r="Q175" s="2036"/>
      <c r="R175" s="2036"/>
      <c r="S175" s="2036"/>
      <c r="T175" s="2036"/>
      <c r="U175" s="2036"/>
      <c r="V175" s="2036"/>
      <c r="W175" s="2036"/>
      <c r="X175" s="2036"/>
      <c r="Y175" s="2036"/>
      <c r="Z175" s="2036"/>
      <c r="AA175" s="2036"/>
      <c r="AB175" s="2036"/>
      <c r="AC175" s="2036"/>
      <c r="AD175" s="2036"/>
      <c r="AE175" s="2036"/>
      <c r="AF175" s="2036"/>
      <c r="AG175" s="2036"/>
    </row>
    <row r="176" spans="1:33" s="1778" customFormat="1">
      <c r="A176" s="2037"/>
      <c r="B176" s="1445" t="s">
        <v>1071</v>
      </c>
      <c r="C176" s="2038"/>
      <c r="D176" s="2417"/>
      <c r="E176" s="1977"/>
      <c r="F176" s="2031"/>
      <c r="G176" s="2032"/>
      <c r="H176" s="2033"/>
      <c r="I176" s="2032"/>
      <c r="J176" s="2032"/>
      <c r="K176" s="2034"/>
      <c r="L176" s="2032"/>
      <c r="M176" s="2032"/>
      <c r="N176" s="2035"/>
      <c r="O176" s="2036"/>
      <c r="P176" s="2036"/>
      <c r="Q176" s="2036"/>
      <c r="R176" s="2036"/>
      <c r="S176" s="2036"/>
      <c r="T176" s="2036"/>
      <c r="U176" s="2036"/>
      <c r="V176" s="2036"/>
      <c r="W176" s="2036"/>
      <c r="X176" s="2036"/>
      <c r="Y176" s="2036"/>
      <c r="Z176" s="2036"/>
      <c r="AA176" s="2036"/>
      <c r="AB176" s="2036"/>
      <c r="AC176" s="2036"/>
      <c r="AD176" s="2036"/>
      <c r="AE176" s="2036"/>
      <c r="AF176" s="2036"/>
      <c r="AG176" s="2036"/>
    </row>
    <row r="177" spans="1:33" s="1778" customFormat="1">
      <c r="A177" s="2037"/>
      <c r="B177" s="1440" t="s">
        <v>375</v>
      </c>
      <c r="C177" s="2038"/>
      <c r="D177" s="2417"/>
      <c r="E177" s="1977"/>
      <c r="F177" s="2031"/>
      <c r="G177" s="2032"/>
      <c r="H177" s="2033"/>
      <c r="I177" s="2032"/>
      <c r="J177" s="2032"/>
      <c r="K177" s="2034"/>
      <c r="L177" s="2032"/>
      <c r="M177" s="2032"/>
      <c r="N177" s="2035"/>
      <c r="O177" s="2036"/>
      <c r="P177" s="2036"/>
      <c r="Q177" s="2036"/>
      <c r="R177" s="2036"/>
      <c r="S177" s="2036"/>
      <c r="T177" s="2036"/>
      <c r="U177" s="2036"/>
      <c r="V177" s="2036"/>
      <c r="W177" s="2036"/>
      <c r="X177" s="2036"/>
      <c r="Y177" s="2036"/>
      <c r="Z177" s="2036"/>
      <c r="AA177" s="2036"/>
      <c r="AB177" s="2036"/>
      <c r="AC177" s="2036"/>
      <c r="AD177" s="2036"/>
      <c r="AE177" s="2036"/>
      <c r="AF177" s="2036"/>
      <c r="AG177" s="2036"/>
    </row>
    <row r="178" spans="1:33" s="1778" customFormat="1">
      <c r="A178" s="2037"/>
      <c r="B178" s="1594"/>
      <c r="C178" s="2038"/>
      <c r="D178" s="2030"/>
      <c r="E178" s="2040"/>
      <c r="F178" s="2031"/>
      <c r="G178" s="2032"/>
      <c r="H178" s="2033"/>
      <c r="I178" s="2032"/>
      <c r="J178" s="2032"/>
      <c r="K178" s="2034"/>
      <c r="L178" s="2032"/>
      <c r="M178" s="2032"/>
      <c r="N178" s="2035"/>
      <c r="O178" s="2036"/>
      <c r="P178" s="2036"/>
      <c r="Q178" s="2036"/>
      <c r="R178" s="2036"/>
      <c r="S178" s="2036"/>
      <c r="T178" s="2036"/>
      <c r="U178" s="2036"/>
      <c r="V178" s="2036"/>
      <c r="W178" s="2036"/>
      <c r="X178" s="2036"/>
      <c r="Y178" s="2036"/>
      <c r="Z178" s="2036"/>
      <c r="AA178" s="2036"/>
      <c r="AB178" s="2036"/>
      <c r="AC178" s="2036"/>
      <c r="AD178" s="2036"/>
      <c r="AE178" s="2036"/>
      <c r="AF178" s="2036"/>
      <c r="AG178" s="2036"/>
    </row>
    <row r="179" spans="1:33" s="1778" customFormat="1">
      <c r="A179" s="2037"/>
      <c r="B179" s="29" t="s">
        <v>838</v>
      </c>
      <c r="C179" s="2038"/>
      <c r="D179" s="2030"/>
      <c r="E179" s="858" t="s">
        <v>1013</v>
      </c>
      <c r="F179" s="858" t="s">
        <v>1014</v>
      </c>
      <c r="G179" s="1983" t="s">
        <v>1015</v>
      </c>
      <c r="H179" s="670" t="s">
        <v>1016</v>
      </c>
      <c r="I179" s="2032"/>
      <c r="J179" s="2032"/>
      <c r="K179" s="2034"/>
      <c r="L179" s="2032"/>
      <c r="M179" s="2032"/>
      <c r="N179" s="2035"/>
      <c r="O179" s="2036"/>
      <c r="P179" s="2036"/>
      <c r="Q179" s="2036"/>
      <c r="R179" s="2036"/>
      <c r="S179" s="2036"/>
      <c r="T179" s="2036"/>
      <c r="U179" s="2036"/>
      <c r="V179" s="2036"/>
      <c r="W179" s="2036"/>
      <c r="X179" s="2036"/>
      <c r="Y179" s="2036"/>
      <c r="Z179" s="2036"/>
      <c r="AA179" s="2036"/>
      <c r="AB179" s="2036"/>
      <c r="AC179" s="2036"/>
      <c r="AD179" s="2036"/>
      <c r="AE179" s="2036"/>
      <c r="AF179" s="2036"/>
      <c r="AG179" s="2036"/>
    </row>
    <row r="180" spans="1:33" s="1778" customFormat="1">
      <c r="A180" s="1579" t="s">
        <v>1083</v>
      </c>
      <c r="B180" s="2467" t="s">
        <v>1084</v>
      </c>
      <c r="C180" s="2043" t="s">
        <v>423</v>
      </c>
      <c r="D180" s="2417">
        <v>118</v>
      </c>
      <c r="E180" s="2031">
        <v>12744</v>
      </c>
      <c r="F180" s="2031">
        <v>2981</v>
      </c>
      <c r="G180" s="2031">
        <v>2400</v>
      </c>
      <c r="H180" s="2002">
        <f>SUM(E180-(F180+G180))</f>
        <v>7363</v>
      </c>
      <c r="I180" s="2032"/>
      <c r="J180" s="2032"/>
      <c r="K180" s="2034"/>
      <c r="L180" s="2032"/>
      <c r="M180" s="2032"/>
      <c r="N180" s="2540">
        <v>44077</v>
      </c>
      <c r="O180" s="2036"/>
      <c r="P180" s="2036"/>
      <c r="Q180" s="2036"/>
      <c r="R180" s="2036"/>
      <c r="S180" s="2036"/>
      <c r="T180" s="2036"/>
      <c r="U180" s="2036"/>
      <c r="V180" s="2036"/>
      <c r="W180" s="2036"/>
      <c r="X180" s="2036"/>
      <c r="Y180" s="2036"/>
      <c r="Z180" s="2036"/>
      <c r="AA180" s="2036"/>
      <c r="AB180" s="2036"/>
      <c r="AC180" s="2036"/>
      <c r="AD180" s="2036"/>
      <c r="AE180" s="2036"/>
      <c r="AF180" s="2036"/>
      <c r="AG180" s="2036"/>
    </row>
    <row r="181" spans="1:33" s="1778" customFormat="1">
      <c r="A181" s="1579" t="s">
        <v>1085</v>
      </c>
      <c r="B181" s="2467" t="s">
        <v>1086</v>
      </c>
      <c r="C181" s="2043" t="s">
        <v>423</v>
      </c>
      <c r="D181" s="2417">
        <v>100</v>
      </c>
      <c r="E181" s="2031">
        <v>10800</v>
      </c>
      <c r="F181" s="2031">
        <v>320</v>
      </c>
      <c r="G181" s="2031">
        <v>2000</v>
      </c>
      <c r="H181" s="2002">
        <f>SUM(E181-(F181+G181))</f>
        <v>8480</v>
      </c>
      <c r="I181" s="2032"/>
      <c r="J181" s="2032"/>
      <c r="K181" s="2034"/>
      <c r="L181" s="2032"/>
      <c r="M181" s="2032"/>
      <c r="N181" s="2540">
        <v>44077</v>
      </c>
      <c r="O181" s="2036"/>
      <c r="P181" s="2036"/>
      <c r="Q181" s="2036"/>
      <c r="R181" s="2036"/>
      <c r="S181" s="2036"/>
      <c r="T181" s="2036"/>
      <c r="U181" s="2036"/>
      <c r="V181" s="2036"/>
      <c r="W181" s="2036"/>
      <c r="X181" s="2036"/>
      <c r="Y181" s="2036"/>
      <c r="Z181" s="2036"/>
      <c r="AA181" s="2036"/>
      <c r="AB181" s="2036"/>
      <c r="AC181" s="2036"/>
      <c r="AD181" s="2036"/>
      <c r="AE181" s="2036"/>
      <c r="AF181" s="2036"/>
      <c r="AG181" s="2036"/>
    </row>
    <row r="182" spans="1:33" s="1778" customFormat="1">
      <c r="A182" s="2532" t="s">
        <v>1087</v>
      </c>
      <c r="B182" s="2042" t="s">
        <v>1088</v>
      </c>
      <c r="C182" s="2004"/>
      <c r="D182" s="2518">
        <v>269</v>
      </c>
      <c r="E182" s="1977"/>
      <c r="F182" s="1977">
        <v>28000</v>
      </c>
      <c r="G182" s="2005"/>
      <c r="H182" s="2002"/>
      <c r="I182" s="2047"/>
      <c r="J182" s="2032"/>
      <c r="K182" s="2034"/>
      <c r="L182" s="2032"/>
      <c r="M182" s="2032"/>
      <c r="N182" s="2540">
        <v>44077</v>
      </c>
      <c r="O182" s="2036"/>
      <c r="P182" s="2036"/>
      <c r="Q182" s="2036"/>
      <c r="R182" s="2036"/>
      <c r="S182" s="2036"/>
      <c r="T182" s="2036"/>
      <c r="U182" s="2036"/>
      <c r="V182" s="2036"/>
      <c r="W182" s="2036"/>
      <c r="X182" s="2036"/>
      <c r="Y182" s="2036"/>
      <c r="Z182" s="2036"/>
      <c r="AA182" s="2036"/>
      <c r="AB182" s="2036"/>
      <c r="AC182" s="2036"/>
      <c r="AD182" s="2036"/>
      <c r="AE182" s="2036"/>
      <c r="AF182" s="2036"/>
      <c r="AG182" s="2036"/>
    </row>
    <row r="183" spans="1:33" s="1778" customFormat="1">
      <c r="A183" s="2037"/>
      <c r="B183" s="1594"/>
      <c r="C183" s="2038"/>
      <c r="D183" s="2417"/>
      <c r="E183" s="2040"/>
      <c r="F183" s="2031"/>
      <c r="G183" s="2032"/>
      <c r="H183" s="2033"/>
      <c r="I183" s="2032"/>
      <c r="J183" s="2032"/>
      <c r="K183" s="2034"/>
      <c r="L183" s="2032"/>
      <c r="M183" s="2032"/>
      <c r="N183" s="2035"/>
      <c r="O183" s="2036"/>
      <c r="P183" s="2036"/>
      <c r="Q183" s="2036"/>
      <c r="R183" s="2036"/>
      <c r="S183" s="2036"/>
      <c r="T183" s="2036"/>
      <c r="U183" s="2036"/>
      <c r="V183" s="2036"/>
      <c r="W183" s="2036"/>
      <c r="X183" s="2036"/>
      <c r="Y183" s="2036"/>
      <c r="Z183" s="2036"/>
      <c r="AA183" s="2036"/>
      <c r="AB183" s="2036"/>
      <c r="AC183" s="2036"/>
      <c r="AD183" s="2036"/>
      <c r="AE183" s="2036"/>
      <c r="AF183" s="2036"/>
      <c r="AG183" s="2036"/>
    </row>
    <row r="184" spans="1:33" s="1778" customFormat="1">
      <c r="A184" s="2037"/>
      <c r="B184" s="1594"/>
      <c r="C184" s="2038"/>
      <c r="D184" s="2030"/>
      <c r="E184" s="2040"/>
      <c r="F184" s="2031"/>
      <c r="G184" s="2032"/>
      <c r="H184" s="2033"/>
      <c r="I184" s="2032"/>
      <c r="J184" s="2032"/>
      <c r="K184" s="2034"/>
      <c r="L184" s="2032"/>
      <c r="M184" s="2032"/>
      <c r="N184" s="2035"/>
      <c r="O184" s="2036"/>
      <c r="P184" s="2036"/>
      <c r="Q184" s="2036"/>
      <c r="R184" s="2036"/>
      <c r="S184" s="2036"/>
      <c r="T184" s="2036"/>
      <c r="U184" s="2036"/>
      <c r="V184" s="2036"/>
      <c r="W184" s="2036"/>
      <c r="X184" s="2036"/>
      <c r="Y184" s="2036"/>
      <c r="Z184" s="2036"/>
      <c r="AA184" s="2036"/>
      <c r="AB184" s="2036"/>
      <c r="AC184" s="2036"/>
      <c r="AD184" s="2036"/>
      <c r="AE184" s="2036"/>
      <c r="AF184" s="2036"/>
      <c r="AG184" s="2036"/>
    </row>
    <row r="185" spans="1:33" s="1778" customFormat="1">
      <c r="A185" s="2037"/>
      <c r="B185" s="1594"/>
      <c r="C185" s="2038"/>
      <c r="D185" s="2030"/>
      <c r="E185" s="2040"/>
      <c r="F185" s="2031"/>
      <c r="G185" s="2032"/>
      <c r="H185" s="2033"/>
      <c r="I185" s="2032"/>
      <c r="J185" s="2032"/>
      <c r="K185" s="2034"/>
      <c r="L185" s="2032"/>
      <c r="M185" s="2032"/>
      <c r="N185" s="2035"/>
      <c r="O185" s="2036"/>
      <c r="P185" s="2036"/>
      <c r="Q185" s="2036"/>
      <c r="R185" s="2036"/>
      <c r="S185" s="2036"/>
      <c r="T185" s="2036"/>
      <c r="U185" s="2036"/>
      <c r="V185" s="2036"/>
      <c r="W185" s="2036"/>
      <c r="X185" s="2036"/>
      <c r="Y185" s="2036"/>
      <c r="Z185" s="2036"/>
      <c r="AA185" s="2036"/>
      <c r="AB185" s="2036"/>
      <c r="AC185" s="2036"/>
      <c r="AD185" s="2036"/>
      <c r="AE185" s="2036"/>
      <c r="AF185" s="2036"/>
      <c r="AG185" s="2036"/>
    </row>
    <row r="186" spans="1:33" s="1778" customFormat="1">
      <c r="A186" s="2037"/>
      <c r="B186" s="1594"/>
      <c r="C186" s="2038"/>
      <c r="D186" s="2030"/>
      <c r="E186" s="2040"/>
      <c r="F186" s="2031"/>
      <c r="G186" s="2032"/>
      <c r="H186" s="2033"/>
      <c r="I186" s="2032"/>
      <c r="J186" s="2032"/>
      <c r="K186" s="2034"/>
      <c r="L186" s="2032"/>
      <c r="M186" s="2032"/>
      <c r="N186" s="2035"/>
      <c r="O186" s="2036"/>
      <c r="P186" s="2036"/>
      <c r="Q186" s="2036"/>
      <c r="R186" s="2036"/>
      <c r="S186" s="2036"/>
      <c r="T186" s="2036"/>
      <c r="U186" s="2036"/>
      <c r="V186" s="2036"/>
      <c r="W186" s="2036"/>
      <c r="X186" s="2036"/>
      <c r="Y186" s="2036"/>
      <c r="Z186" s="2036"/>
      <c r="AA186" s="2036"/>
      <c r="AB186" s="2036"/>
      <c r="AC186" s="2036"/>
      <c r="AD186" s="2036"/>
      <c r="AE186" s="2036"/>
      <c r="AF186" s="2036"/>
      <c r="AG186" s="2036"/>
    </row>
    <row r="187" spans="1:33" s="1778" customFormat="1">
      <c r="A187" s="2037"/>
      <c r="B187" s="1594"/>
      <c r="C187" s="2038"/>
      <c r="D187" s="2030"/>
      <c r="E187" s="2040"/>
      <c r="F187" s="2031"/>
      <c r="G187" s="2032"/>
      <c r="H187" s="2033"/>
      <c r="I187" s="2032"/>
      <c r="J187" s="2032"/>
      <c r="K187" s="2034"/>
      <c r="L187" s="2032"/>
      <c r="M187" s="2032"/>
      <c r="N187" s="2035"/>
      <c r="O187" s="2036"/>
      <c r="P187" s="2036"/>
      <c r="Q187" s="2036"/>
      <c r="R187" s="2036"/>
      <c r="S187" s="2036"/>
      <c r="T187" s="2036"/>
      <c r="U187" s="2036"/>
      <c r="V187" s="2036"/>
      <c r="W187" s="2036"/>
      <c r="X187" s="2036"/>
      <c r="Y187" s="2036"/>
      <c r="Z187" s="2036"/>
      <c r="AA187" s="2036"/>
      <c r="AB187" s="2036"/>
      <c r="AC187" s="2036"/>
      <c r="AD187" s="2036"/>
      <c r="AE187" s="2036"/>
      <c r="AF187" s="2036"/>
      <c r="AG187" s="2036"/>
    </row>
    <row r="188" spans="1:33" s="1778" customFormat="1">
      <c r="A188" s="2037"/>
      <c r="B188" s="1594"/>
      <c r="C188" s="2038"/>
      <c r="D188" s="2030"/>
      <c r="E188" s="2040"/>
      <c r="F188" s="2031"/>
      <c r="G188" s="2032"/>
      <c r="H188" s="2033"/>
      <c r="I188" s="2032"/>
      <c r="J188" s="2032"/>
      <c r="K188" s="2034"/>
      <c r="L188" s="2032"/>
      <c r="M188" s="2032"/>
      <c r="N188" s="2035"/>
      <c r="O188" s="2036"/>
      <c r="P188" s="2036"/>
      <c r="Q188" s="2036"/>
      <c r="R188" s="2036"/>
      <c r="S188" s="2036"/>
      <c r="T188" s="2036"/>
      <c r="U188" s="2036"/>
      <c r="V188" s="2036"/>
      <c r="W188" s="2036"/>
      <c r="X188" s="2036"/>
      <c r="Y188" s="2036"/>
      <c r="Z188" s="2036"/>
      <c r="AA188" s="2036"/>
      <c r="AB188" s="2036"/>
      <c r="AC188" s="2036"/>
      <c r="AD188" s="2036"/>
      <c r="AE188" s="2036"/>
      <c r="AF188" s="2036"/>
      <c r="AG188" s="2036"/>
    </row>
    <row r="189" spans="1:33">
      <c r="A189" s="210" t="s">
        <v>732</v>
      </c>
      <c r="B189" s="216"/>
      <c r="C189" s="217"/>
      <c r="D189" s="2006"/>
      <c r="E189" s="2007"/>
      <c r="F189" s="2008"/>
      <c r="G189" s="2005"/>
      <c r="H189" s="2009"/>
      <c r="I189" s="2005"/>
      <c r="J189" s="2005"/>
      <c r="K189" s="2010"/>
      <c r="L189" s="2005"/>
      <c r="M189" s="2005"/>
      <c r="N189" s="2011"/>
      <c r="O189" s="2004"/>
      <c r="P189" s="2004"/>
      <c r="Q189" s="2004"/>
      <c r="R189" s="2004"/>
      <c r="S189" s="2004"/>
      <c r="T189" s="2004"/>
      <c r="U189" s="2004"/>
      <c r="V189" s="2004"/>
      <c r="W189" s="2004"/>
      <c r="X189" s="2004"/>
      <c r="Y189" s="2004"/>
      <c r="Z189" s="2004"/>
      <c r="AA189" s="2004"/>
      <c r="AB189" s="2004"/>
      <c r="AC189" s="2004"/>
      <c r="AD189" s="2004"/>
      <c r="AE189" s="2004"/>
      <c r="AF189" s="2004"/>
      <c r="AG189" s="2004"/>
    </row>
    <row r="190" spans="1:33">
      <c r="A190" s="184"/>
      <c r="B190" s="9"/>
      <c r="C190" s="693"/>
      <c r="D190" s="2006"/>
      <c r="E190" s="2007"/>
      <c r="F190" s="2008"/>
      <c r="G190" s="2005"/>
      <c r="H190" s="2009"/>
      <c r="I190" s="2005"/>
      <c r="J190" s="2005"/>
      <c r="K190" s="2010"/>
      <c r="L190" s="2005"/>
      <c r="M190" s="2005"/>
      <c r="N190" s="2011"/>
      <c r="O190" s="2004"/>
      <c r="P190" s="2004"/>
      <c r="Q190" s="2004"/>
      <c r="R190" s="2004"/>
      <c r="S190" s="2004"/>
      <c r="T190" s="2004"/>
      <c r="U190" s="2004"/>
      <c r="V190" s="2004"/>
      <c r="W190" s="2004"/>
      <c r="X190" s="2004"/>
      <c r="Y190" s="2004"/>
      <c r="Z190" s="2004"/>
      <c r="AA190" s="2004"/>
      <c r="AB190" s="2004"/>
      <c r="AC190" s="2004"/>
      <c r="AD190" s="2004"/>
      <c r="AE190" s="2004"/>
      <c r="AF190" s="2004"/>
      <c r="AG190" s="2004"/>
    </row>
    <row r="191" spans="1:33">
      <c r="A191" s="184"/>
      <c r="B191" s="216"/>
      <c r="C191" s="730"/>
      <c r="D191" s="2006"/>
      <c r="E191" s="2007"/>
      <c r="F191" s="2008"/>
      <c r="G191" s="2005"/>
      <c r="H191" s="2009"/>
      <c r="I191" s="2005"/>
      <c r="J191" s="2005"/>
      <c r="K191" s="2010"/>
      <c r="L191" s="2005"/>
      <c r="M191" s="2005"/>
      <c r="N191" s="2011"/>
      <c r="O191" s="2004"/>
      <c r="P191" s="2004"/>
      <c r="Q191" s="2004"/>
      <c r="R191" s="2004"/>
      <c r="S191" s="2004"/>
      <c r="T191" s="2004"/>
      <c r="U191" s="2004"/>
      <c r="V191" s="2004"/>
      <c r="W191" s="2004"/>
      <c r="X191" s="2004"/>
      <c r="Y191" s="2004"/>
      <c r="Z191" s="2004"/>
      <c r="AA191" s="2004"/>
      <c r="AB191" s="2004"/>
      <c r="AC191" s="2004"/>
      <c r="AD191" s="2004"/>
      <c r="AE191" s="2004"/>
      <c r="AF191" s="2004"/>
      <c r="AG191" s="2004"/>
    </row>
    <row r="192" spans="1:33">
      <c r="A192" s="184"/>
      <c r="B192" s="244" t="s">
        <v>733</v>
      </c>
      <c r="C192" s="673">
        <f>SUM(D158:D188)+SUM(C189:C191)</f>
        <v>7887</v>
      </c>
      <c r="D192" s="2006"/>
      <c r="E192" s="2007"/>
      <c r="F192" s="2008"/>
      <c r="G192" s="2005"/>
      <c r="H192" s="2009"/>
      <c r="I192" s="2005"/>
      <c r="J192" s="2005"/>
      <c r="K192" s="2010"/>
      <c r="L192" s="2005"/>
      <c r="M192" s="2005"/>
      <c r="N192" s="2011"/>
      <c r="O192" s="2004"/>
      <c r="P192" s="2004"/>
      <c r="Q192" s="2004"/>
      <c r="R192" s="2004"/>
      <c r="S192" s="2004"/>
      <c r="T192" s="2004"/>
      <c r="U192" s="2004"/>
      <c r="V192" s="2004"/>
      <c r="W192" s="2004"/>
      <c r="X192" s="2004"/>
      <c r="Y192" s="2004"/>
      <c r="Z192" s="2004"/>
      <c r="AA192" s="2004"/>
      <c r="AB192" s="2004"/>
      <c r="AC192" s="2004"/>
      <c r="AD192" s="2004"/>
      <c r="AE192" s="2004"/>
      <c r="AF192" s="2004"/>
      <c r="AG192" s="2004"/>
    </row>
    <row r="193" spans="1:33">
      <c r="A193" s="2012"/>
      <c r="B193" s="632"/>
      <c r="C193" s="2013"/>
      <c r="D193" s="2006"/>
      <c r="E193" s="2007"/>
      <c r="F193" s="2008"/>
      <c r="G193" s="2005"/>
      <c r="H193" s="2009"/>
      <c r="I193" s="2005"/>
      <c r="J193" s="2005"/>
      <c r="K193" s="2010"/>
      <c r="L193" s="2005"/>
      <c r="M193" s="2005"/>
      <c r="N193" s="2011"/>
      <c r="O193" s="2004"/>
      <c r="P193" s="2004"/>
      <c r="Q193" s="2004"/>
      <c r="R193" s="2004"/>
      <c r="S193" s="2004"/>
      <c r="T193" s="2004"/>
      <c r="U193" s="2004"/>
      <c r="V193" s="2004"/>
      <c r="W193" s="2004"/>
      <c r="X193" s="2004"/>
      <c r="Y193" s="2004"/>
      <c r="Z193" s="2004"/>
      <c r="AA193" s="2004"/>
      <c r="AB193" s="2004"/>
      <c r="AC193" s="2004"/>
      <c r="AD193" s="2004"/>
      <c r="AE193" s="2004"/>
      <c r="AF193" s="2004"/>
      <c r="AG193" s="2004"/>
    </row>
    <row r="194" spans="1:33" s="1702" customFormat="1">
      <c r="A194" s="2014"/>
      <c r="B194" s="1896"/>
      <c r="C194" s="2015"/>
      <c r="D194" s="2016"/>
      <c r="E194" s="2017"/>
      <c r="F194" s="2018"/>
      <c r="G194" s="2019"/>
      <c r="H194" s="2020"/>
      <c r="I194" s="2019"/>
      <c r="J194" s="2019"/>
      <c r="K194" s="2021"/>
      <c r="L194" s="2019"/>
      <c r="M194" s="2019"/>
      <c r="N194" s="2022"/>
      <c r="O194" s="2023"/>
      <c r="P194" s="2023"/>
      <c r="Q194" s="2023"/>
      <c r="R194" s="2023"/>
      <c r="S194" s="2023"/>
      <c r="T194" s="2023"/>
      <c r="U194" s="2023"/>
      <c r="V194" s="2023"/>
      <c r="W194" s="2023"/>
      <c r="X194" s="2023"/>
      <c r="Y194" s="2023"/>
      <c r="Z194" s="2023"/>
      <c r="AA194" s="2023"/>
      <c r="AB194" s="2023"/>
      <c r="AC194" s="2023"/>
      <c r="AD194" s="2023"/>
      <c r="AE194" s="2023"/>
      <c r="AF194" s="2023"/>
      <c r="AG194" s="2023"/>
    </row>
    <row r="195" spans="1:33" s="1778" customFormat="1">
      <c r="A195" s="2400" t="s">
        <v>804</v>
      </c>
      <c r="B195" s="1594"/>
      <c r="C195" s="1596" t="s">
        <v>1089</v>
      </c>
      <c r="D195" s="2030"/>
      <c r="E195" s="2040"/>
      <c r="F195" s="2031"/>
      <c r="G195" s="2032"/>
      <c r="H195" s="2033"/>
      <c r="I195" s="2032"/>
      <c r="J195" s="2032"/>
      <c r="K195" s="2034"/>
      <c r="L195" s="2032"/>
      <c r="M195" s="2032"/>
      <c r="N195" s="2035"/>
      <c r="O195" s="2036"/>
      <c r="P195" s="2036"/>
      <c r="Q195" s="2036"/>
      <c r="R195" s="2036"/>
      <c r="S195" s="2036"/>
      <c r="T195" s="2036"/>
      <c r="U195" s="2036"/>
      <c r="V195" s="2036"/>
      <c r="W195" s="2036"/>
      <c r="X195" s="2036"/>
      <c r="Y195" s="2036"/>
      <c r="Z195" s="2036"/>
      <c r="AA195" s="2036"/>
      <c r="AB195" s="2036"/>
      <c r="AC195" s="2036"/>
      <c r="AD195" s="2036"/>
      <c r="AE195" s="2036"/>
      <c r="AF195" s="2036"/>
      <c r="AG195" s="2036"/>
    </row>
    <row r="196" spans="1:33" s="1778" customFormat="1">
      <c r="A196" s="2037">
        <v>5406002</v>
      </c>
      <c r="B196" s="1594" t="s">
        <v>999</v>
      </c>
      <c r="C196" s="2038" t="s">
        <v>1090</v>
      </c>
      <c r="D196" s="2417">
        <v>2500</v>
      </c>
      <c r="E196" s="1977">
        <v>216000</v>
      </c>
      <c r="F196" s="2031">
        <v>115000</v>
      </c>
      <c r="G196" s="2032" t="s">
        <v>1091</v>
      </c>
      <c r="H196" s="2033">
        <v>43984</v>
      </c>
      <c r="I196" s="2032" t="s">
        <v>979</v>
      </c>
      <c r="J196" s="2032"/>
      <c r="K196" s="2034"/>
      <c r="L196" s="2032"/>
      <c r="M196" s="2032"/>
      <c r="N196" s="2035">
        <v>44024</v>
      </c>
      <c r="O196" s="2046" t="s">
        <v>728</v>
      </c>
      <c r="P196" s="2036"/>
      <c r="Q196" s="2036"/>
      <c r="R196" s="2036"/>
      <c r="S196" s="2036"/>
      <c r="T196" s="2036"/>
      <c r="U196" s="2036"/>
      <c r="V196" s="2036"/>
      <c r="W196" s="2036"/>
      <c r="X196" s="2036"/>
      <c r="Y196" s="2036"/>
      <c r="Z196" s="2036"/>
      <c r="AA196" s="2036"/>
      <c r="AB196" s="2036"/>
      <c r="AC196" s="2036"/>
      <c r="AD196" s="2036"/>
      <c r="AE196" s="2036"/>
      <c r="AF196" s="2036"/>
      <c r="AG196" s="2036"/>
    </row>
    <row r="197" spans="1:33" s="1778" customFormat="1">
      <c r="A197" s="2037"/>
      <c r="B197" s="1594"/>
      <c r="C197" s="2038"/>
      <c r="D197" s="2417"/>
      <c r="E197" s="1977"/>
      <c r="F197" s="2031"/>
      <c r="G197" s="2032"/>
      <c r="H197" s="2033"/>
      <c r="I197" s="2032"/>
      <c r="J197" s="2032"/>
      <c r="K197" s="2034"/>
      <c r="L197" s="2032"/>
      <c r="M197" s="2032"/>
      <c r="N197" s="2035"/>
      <c r="O197" s="2036"/>
      <c r="P197" s="2036"/>
      <c r="Q197" s="2036"/>
      <c r="R197" s="2036"/>
      <c r="S197" s="2036"/>
      <c r="T197" s="2036"/>
      <c r="U197" s="2036"/>
      <c r="V197" s="2036"/>
      <c r="W197" s="2036"/>
      <c r="X197" s="2036"/>
      <c r="Y197" s="2036"/>
      <c r="Z197" s="2036"/>
      <c r="AA197" s="2036"/>
      <c r="AB197" s="2036"/>
      <c r="AC197" s="2036"/>
      <c r="AD197" s="2036"/>
      <c r="AE197" s="2036"/>
      <c r="AF197" s="2036"/>
      <c r="AG197" s="2036"/>
    </row>
    <row r="198" spans="1:33" s="1778" customFormat="1">
      <c r="A198" s="2037"/>
      <c r="B198" s="1445" t="s">
        <v>1092</v>
      </c>
      <c r="C198" s="2038"/>
      <c r="D198" s="2417"/>
      <c r="E198" s="1977"/>
      <c r="F198" s="2031"/>
      <c r="G198" s="2032"/>
      <c r="H198" s="2033"/>
      <c r="I198" s="2032"/>
      <c r="J198" s="2032"/>
      <c r="K198" s="2034"/>
      <c r="L198" s="2032"/>
      <c r="M198" s="2032"/>
      <c r="N198" s="2035"/>
      <c r="O198" s="2036"/>
      <c r="P198" s="2036"/>
      <c r="Q198" s="2036"/>
      <c r="R198" s="2036"/>
      <c r="S198" s="2036"/>
      <c r="T198" s="2036"/>
      <c r="U198" s="2036"/>
      <c r="V198" s="2036"/>
      <c r="W198" s="2036"/>
      <c r="X198" s="2036"/>
      <c r="Y198" s="2036"/>
      <c r="Z198" s="2036"/>
      <c r="AA198" s="2036"/>
      <c r="AB198" s="2036"/>
      <c r="AC198" s="2036"/>
      <c r="AD198" s="2036"/>
      <c r="AE198" s="2036"/>
      <c r="AF198" s="2036"/>
      <c r="AG198" s="2036"/>
    </row>
    <row r="199" spans="1:33" s="1778" customFormat="1">
      <c r="A199" s="2037"/>
      <c r="B199" s="1440" t="s">
        <v>375</v>
      </c>
      <c r="C199" s="2038"/>
      <c r="D199" s="2417"/>
      <c r="E199" s="1977"/>
      <c r="F199" s="2031"/>
      <c r="G199" s="2032"/>
      <c r="H199" s="2033"/>
      <c r="I199" s="2032"/>
      <c r="J199" s="2032"/>
      <c r="K199" s="2034"/>
      <c r="L199" s="2032"/>
      <c r="M199" s="2032"/>
      <c r="N199" s="2035"/>
      <c r="O199" s="2036"/>
      <c r="P199" s="2036"/>
      <c r="Q199" s="2036"/>
      <c r="R199" s="2036"/>
      <c r="S199" s="2036"/>
      <c r="T199" s="2036"/>
      <c r="U199" s="2036"/>
      <c r="V199" s="2036"/>
      <c r="W199" s="2036"/>
      <c r="X199" s="2036"/>
      <c r="Y199" s="2036"/>
      <c r="Z199" s="2036"/>
      <c r="AA199" s="2036"/>
      <c r="AB199" s="2036"/>
      <c r="AC199" s="2036"/>
      <c r="AD199" s="2036"/>
      <c r="AE199" s="2036"/>
      <c r="AF199" s="2036"/>
      <c r="AG199" s="2036"/>
    </row>
    <row r="200" spans="1:33" s="1778" customFormat="1">
      <c r="A200" s="2037"/>
      <c r="B200" s="1594"/>
      <c r="C200" s="2038"/>
      <c r="D200" s="2417"/>
      <c r="E200" s="1977"/>
      <c r="F200" s="2031"/>
      <c r="G200" s="2032"/>
      <c r="H200" s="2033"/>
      <c r="I200" s="2032"/>
      <c r="J200" s="2032"/>
      <c r="K200" s="2034"/>
      <c r="L200" s="2032"/>
      <c r="M200" s="2032"/>
      <c r="N200" s="2035"/>
      <c r="O200" s="2036"/>
      <c r="P200" s="2036"/>
      <c r="Q200" s="2036"/>
      <c r="R200" s="2036"/>
      <c r="S200" s="2036"/>
      <c r="T200" s="2036"/>
      <c r="U200" s="2036"/>
      <c r="V200" s="2036"/>
      <c r="W200" s="2036"/>
      <c r="X200" s="2036"/>
      <c r="Y200" s="2036"/>
      <c r="Z200" s="2036"/>
      <c r="AA200" s="2036"/>
      <c r="AB200" s="2036"/>
      <c r="AC200" s="2036"/>
      <c r="AD200" s="2036"/>
      <c r="AE200" s="2036"/>
      <c r="AF200" s="2036"/>
      <c r="AG200" s="2036"/>
    </row>
    <row r="201" spans="1:33" s="1778" customFormat="1">
      <c r="A201" s="2037"/>
      <c r="B201" s="1594"/>
      <c r="C201" s="2038"/>
      <c r="D201" s="2030"/>
      <c r="E201" s="2040"/>
      <c r="F201" s="2031"/>
      <c r="G201" s="2032"/>
      <c r="H201" s="2033"/>
      <c r="I201" s="2032"/>
      <c r="J201" s="2032"/>
      <c r="K201" s="2034"/>
      <c r="L201" s="2032"/>
      <c r="M201" s="2032"/>
      <c r="N201" s="2035"/>
      <c r="O201" s="2036"/>
      <c r="P201" s="2036"/>
      <c r="Q201" s="2036"/>
      <c r="R201" s="2036"/>
      <c r="S201" s="2036"/>
      <c r="T201" s="2036"/>
      <c r="U201" s="2036"/>
      <c r="V201" s="2036"/>
      <c r="W201" s="2036"/>
      <c r="X201" s="2036"/>
      <c r="Y201" s="2036"/>
      <c r="Z201" s="2036"/>
      <c r="AA201" s="2036"/>
      <c r="AB201" s="2036"/>
      <c r="AC201" s="2036"/>
      <c r="AD201" s="2036"/>
      <c r="AE201" s="2036"/>
      <c r="AF201" s="2036"/>
      <c r="AG201" s="2036"/>
    </row>
    <row r="202" spans="1:33" s="1778" customFormat="1">
      <c r="A202" s="2400" t="s">
        <v>1093</v>
      </c>
      <c r="B202" s="1594"/>
      <c r="C202" s="2039"/>
      <c r="D202" s="2030"/>
      <c r="E202" s="2040"/>
      <c r="F202" s="2031"/>
      <c r="G202" s="2032"/>
      <c r="H202" s="2033"/>
      <c r="I202" s="2032"/>
      <c r="J202" s="2032"/>
      <c r="K202" s="2034"/>
      <c r="L202" s="2032"/>
      <c r="M202" s="2032"/>
      <c r="N202" s="2035"/>
      <c r="O202" s="2036"/>
      <c r="P202" s="2036"/>
      <c r="Q202" s="2036"/>
      <c r="R202" s="2036"/>
      <c r="S202" s="2036"/>
      <c r="T202" s="2036"/>
      <c r="U202" s="2036"/>
      <c r="V202" s="2036"/>
      <c r="W202" s="2036"/>
      <c r="X202" s="2036"/>
      <c r="Y202" s="2036"/>
      <c r="Z202" s="2036"/>
      <c r="AA202" s="2036"/>
      <c r="AB202" s="2036"/>
      <c r="AC202" s="2036"/>
      <c r="AD202" s="2036"/>
      <c r="AE202" s="2036"/>
      <c r="AF202" s="2036"/>
      <c r="AG202" s="2036"/>
    </row>
    <row r="203" spans="1:33" s="1778" customFormat="1">
      <c r="A203" s="2037">
        <v>5406017</v>
      </c>
      <c r="B203" s="1594" t="s">
        <v>71</v>
      </c>
      <c r="C203" s="2473" t="s">
        <v>1094</v>
      </c>
      <c r="D203" s="2417">
        <v>2100</v>
      </c>
      <c r="E203" s="1977">
        <v>172000</v>
      </c>
      <c r="F203" s="2031">
        <v>180000</v>
      </c>
      <c r="G203" s="2032" t="s">
        <v>98</v>
      </c>
      <c r="H203" s="2035">
        <v>43889</v>
      </c>
      <c r="I203" s="2032" t="s">
        <v>359</v>
      </c>
      <c r="J203" s="2032"/>
      <c r="K203" s="2034"/>
      <c r="L203" s="2032"/>
      <c r="M203" s="2032"/>
      <c r="N203" s="2035">
        <v>44033</v>
      </c>
      <c r="O203" s="2046" t="s">
        <v>728</v>
      </c>
      <c r="P203" s="2036"/>
      <c r="Q203" s="2036"/>
      <c r="R203" s="2036"/>
      <c r="S203" s="2036"/>
      <c r="T203" s="2036"/>
      <c r="U203" s="2036"/>
      <c r="V203" s="2036"/>
      <c r="W203" s="2036"/>
      <c r="X203" s="2036"/>
      <c r="Y203" s="2036"/>
      <c r="Z203" s="2036"/>
      <c r="AA203" s="2036"/>
      <c r="AB203" s="2036"/>
      <c r="AC203" s="2036"/>
      <c r="AD203" s="2036"/>
      <c r="AE203" s="2036"/>
      <c r="AF203" s="2036"/>
      <c r="AG203" s="2036"/>
    </row>
    <row r="204" spans="1:33" s="1778" customFormat="1">
      <c r="A204" s="2037"/>
      <c r="B204" s="2471"/>
      <c r="C204" s="2472"/>
      <c r="D204" s="2030"/>
      <c r="E204" s="2040"/>
      <c r="F204" s="2031"/>
      <c r="G204" s="2032"/>
      <c r="H204" s="2035"/>
      <c r="I204" s="2032"/>
      <c r="J204" s="2032"/>
      <c r="K204" s="2034"/>
      <c r="L204" s="2032"/>
      <c r="M204" s="2032"/>
      <c r="N204" s="2035"/>
      <c r="O204" s="2036"/>
      <c r="P204" s="2036"/>
      <c r="Q204" s="2036"/>
      <c r="R204" s="2036"/>
      <c r="S204" s="2036"/>
      <c r="T204" s="2036"/>
      <c r="U204" s="2036"/>
      <c r="V204" s="2036"/>
      <c r="W204" s="2036"/>
      <c r="X204" s="2036"/>
      <c r="Y204" s="2036"/>
      <c r="Z204" s="2036"/>
      <c r="AA204" s="2036"/>
      <c r="AB204" s="2036"/>
      <c r="AC204" s="2036"/>
      <c r="AD204" s="2036"/>
      <c r="AE204" s="2036"/>
      <c r="AF204" s="2036"/>
      <c r="AG204" s="2036"/>
    </row>
    <row r="205" spans="1:33" s="1778" customFormat="1">
      <c r="A205" s="2037"/>
      <c r="B205" s="1445" t="s">
        <v>1095</v>
      </c>
      <c r="C205" s="2039"/>
      <c r="D205" s="2030"/>
      <c r="E205" s="2040"/>
      <c r="F205" s="2031"/>
      <c r="G205" s="2032"/>
      <c r="H205" s="2035"/>
      <c r="I205" s="2032"/>
      <c r="J205" s="2032"/>
      <c r="K205" s="2034"/>
      <c r="L205" s="2032"/>
      <c r="M205" s="2032"/>
      <c r="N205" s="2035"/>
      <c r="O205" s="2036"/>
      <c r="P205" s="2036"/>
      <c r="Q205" s="2036"/>
      <c r="R205" s="2036"/>
      <c r="S205" s="2036"/>
      <c r="T205" s="2036"/>
      <c r="U205" s="2036"/>
      <c r="V205" s="2036"/>
      <c r="W205" s="2036"/>
      <c r="X205" s="2036"/>
      <c r="Y205" s="2036"/>
      <c r="Z205" s="2036"/>
      <c r="AA205" s="2036"/>
      <c r="AB205" s="2036"/>
      <c r="AC205" s="2036"/>
      <c r="AD205" s="2036"/>
      <c r="AE205" s="2036"/>
      <c r="AF205" s="2036"/>
      <c r="AG205" s="2036"/>
    </row>
    <row r="206" spans="1:33" s="1778" customFormat="1">
      <c r="A206" s="2037"/>
      <c r="B206" s="1440" t="s">
        <v>440</v>
      </c>
      <c r="C206" s="2039"/>
      <c r="D206" s="2030"/>
      <c r="E206" s="2040"/>
      <c r="F206" s="2031"/>
      <c r="G206" s="2032"/>
      <c r="H206" s="2035"/>
      <c r="I206" s="2032"/>
      <c r="J206" s="2032"/>
      <c r="K206" s="2034"/>
      <c r="L206" s="2032"/>
      <c r="M206" s="2032"/>
      <c r="N206" s="2035"/>
      <c r="O206" s="2036"/>
      <c r="P206" s="2036"/>
      <c r="Q206" s="2036"/>
      <c r="R206" s="2036"/>
      <c r="S206" s="2036"/>
      <c r="T206" s="2036"/>
      <c r="U206" s="2036"/>
      <c r="V206" s="2036"/>
      <c r="W206" s="2036"/>
      <c r="X206" s="2036"/>
      <c r="Y206" s="2036"/>
      <c r="Z206" s="2036"/>
      <c r="AA206" s="2036"/>
      <c r="AB206" s="2036"/>
      <c r="AC206" s="2036"/>
      <c r="AD206" s="2036"/>
      <c r="AE206" s="2036"/>
      <c r="AF206" s="2036"/>
      <c r="AG206" s="2036"/>
    </row>
    <row r="207" spans="1:33" s="1778" customFormat="1">
      <c r="A207" s="2037"/>
      <c r="B207" s="1594"/>
      <c r="C207" s="2038"/>
      <c r="D207" s="2030"/>
      <c r="E207" s="2040"/>
      <c r="F207" s="2031"/>
      <c r="G207" s="2032"/>
      <c r="H207" s="2035"/>
      <c r="I207" s="2032"/>
      <c r="J207" s="2032"/>
      <c r="K207" s="2034"/>
      <c r="L207" s="2032"/>
      <c r="M207" s="2032"/>
      <c r="N207" s="2035"/>
      <c r="O207" s="2036"/>
      <c r="P207" s="2036"/>
      <c r="Q207" s="2036"/>
      <c r="R207" s="2036"/>
      <c r="S207" s="2036"/>
      <c r="T207" s="2036"/>
      <c r="U207" s="2036"/>
      <c r="V207" s="2036"/>
      <c r="W207" s="2036"/>
      <c r="X207" s="2036"/>
      <c r="Y207" s="2036"/>
      <c r="Z207" s="2036"/>
      <c r="AA207" s="2036"/>
      <c r="AB207" s="2036"/>
      <c r="AC207" s="2036"/>
      <c r="AD207" s="2036"/>
      <c r="AE207" s="2036"/>
      <c r="AF207" s="2036"/>
      <c r="AG207" s="2036"/>
    </row>
    <row r="208" spans="1:33" s="1778" customFormat="1">
      <c r="A208" s="2037"/>
      <c r="B208" s="1594"/>
      <c r="C208" s="2038"/>
      <c r="D208" s="2030"/>
      <c r="E208" s="2040"/>
      <c r="F208" s="2031"/>
      <c r="G208" s="2032"/>
      <c r="H208" s="2035"/>
      <c r="I208" s="2032"/>
      <c r="J208" s="2032"/>
      <c r="K208" s="2034"/>
      <c r="L208" s="2032"/>
      <c r="M208" s="2032"/>
      <c r="N208" s="2035"/>
      <c r="O208" s="2036"/>
      <c r="P208" s="2036"/>
      <c r="Q208" s="2036"/>
      <c r="R208" s="2036"/>
      <c r="S208" s="2036"/>
      <c r="T208" s="2036"/>
      <c r="U208" s="2036"/>
      <c r="V208" s="2036"/>
      <c r="W208" s="2036"/>
      <c r="X208" s="2036"/>
      <c r="Y208" s="2036"/>
      <c r="Z208" s="2036"/>
      <c r="AA208" s="2036"/>
      <c r="AB208" s="2036"/>
      <c r="AC208" s="2036"/>
      <c r="AD208" s="2036"/>
      <c r="AE208" s="2036"/>
      <c r="AF208" s="2036"/>
      <c r="AG208" s="2036"/>
    </row>
    <row r="209" spans="1:33">
      <c r="A209" s="210" t="s">
        <v>732</v>
      </c>
      <c r="B209" s="216"/>
      <c r="C209" s="217"/>
      <c r="D209" s="2006"/>
      <c r="E209" s="2007"/>
      <c r="F209" s="2008"/>
      <c r="G209" s="2005"/>
      <c r="H209" s="2011"/>
      <c r="I209" s="2005"/>
      <c r="J209" s="2005"/>
      <c r="K209" s="2010"/>
      <c r="L209" s="2005"/>
      <c r="M209" s="2005"/>
      <c r="N209" s="2011"/>
      <c r="O209" s="2004"/>
      <c r="P209" s="2004"/>
      <c r="Q209" s="2004"/>
      <c r="R209" s="2004"/>
      <c r="S209" s="2004"/>
      <c r="T209" s="2004"/>
      <c r="U209" s="2004"/>
      <c r="V209" s="2004"/>
      <c r="W209" s="2004"/>
      <c r="X209" s="2004"/>
      <c r="Y209" s="2004"/>
      <c r="Z209" s="2004"/>
      <c r="AA209" s="2004"/>
      <c r="AB209" s="2004"/>
      <c r="AC209" s="2004"/>
      <c r="AD209" s="2004"/>
      <c r="AE209" s="2004"/>
      <c r="AF209" s="2004"/>
      <c r="AG209" s="2004"/>
    </row>
    <row r="210" spans="1:33">
      <c r="A210" s="184"/>
      <c r="B210" s="9"/>
      <c r="C210" s="693"/>
      <c r="D210" s="2006"/>
      <c r="E210" s="2007"/>
      <c r="F210" s="2008"/>
      <c r="G210" s="2005"/>
      <c r="H210" s="2011"/>
      <c r="I210" s="2005"/>
      <c r="J210" s="2005"/>
      <c r="K210" s="2010"/>
      <c r="L210" s="2005"/>
      <c r="M210" s="2005"/>
      <c r="N210" s="2011"/>
      <c r="O210" s="2004"/>
      <c r="P210" s="2004"/>
      <c r="Q210" s="2004"/>
      <c r="R210" s="2004"/>
      <c r="S210" s="2004"/>
      <c r="T210" s="2004"/>
      <c r="U210" s="2004"/>
      <c r="V210" s="2004"/>
      <c r="W210" s="2004"/>
      <c r="X210" s="2004"/>
      <c r="Y210" s="2004"/>
      <c r="Z210" s="2004"/>
      <c r="AA210" s="2004"/>
      <c r="AB210" s="2004"/>
      <c r="AC210" s="2004"/>
      <c r="AD210" s="2004"/>
      <c r="AE210" s="2004"/>
      <c r="AF210" s="2004"/>
      <c r="AG210" s="2004"/>
    </row>
    <row r="211" spans="1:33">
      <c r="A211" s="184"/>
      <c r="B211" s="216"/>
      <c r="C211" s="730"/>
      <c r="D211" s="2006"/>
      <c r="E211" s="2007"/>
      <c r="F211" s="2008"/>
      <c r="G211" s="2005"/>
      <c r="H211" s="2011"/>
      <c r="I211" s="2005"/>
      <c r="J211" s="2005"/>
      <c r="K211" s="2010"/>
      <c r="L211" s="2005"/>
      <c r="M211" s="2005"/>
      <c r="N211" s="2011"/>
      <c r="O211" s="2004"/>
      <c r="P211" s="2004"/>
      <c r="Q211" s="2004"/>
      <c r="R211" s="2004"/>
      <c r="S211" s="2004"/>
      <c r="T211" s="2004"/>
      <c r="U211" s="2004"/>
      <c r="V211" s="2004"/>
      <c r="W211" s="2004"/>
      <c r="X211" s="2004"/>
      <c r="Y211" s="2004"/>
      <c r="Z211" s="2004"/>
      <c r="AA211" s="2004"/>
      <c r="AB211" s="2004"/>
      <c r="AC211" s="2004"/>
      <c r="AD211" s="2004"/>
      <c r="AE211" s="2004"/>
      <c r="AF211" s="2004"/>
      <c r="AG211" s="2004"/>
    </row>
    <row r="212" spans="1:33">
      <c r="A212" s="184"/>
      <c r="B212" s="244" t="s">
        <v>733</v>
      </c>
      <c r="C212" s="673">
        <f>SUM(D194:D208)+SUM(C209:C211)</f>
        <v>4600</v>
      </c>
      <c r="D212" s="2006"/>
      <c r="E212" s="2007"/>
      <c r="F212" s="2008"/>
      <c r="G212" s="2005"/>
      <c r="H212" s="2011"/>
      <c r="I212" s="2005"/>
      <c r="J212" s="2005"/>
      <c r="K212" s="2010"/>
      <c r="L212" s="2005"/>
      <c r="M212" s="2005"/>
      <c r="N212" s="2011"/>
      <c r="O212" s="2004"/>
      <c r="P212" s="2004"/>
      <c r="Q212" s="2004"/>
      <c r="R212" s="2004"/>
      <c r="S212" s="2004"/>
      <c r="T212" s="2004"/>
      <c r="U212" s="2004"/>
      <c r="V212" s="2004"/>
      <c r="W212" s="2004"/>
      <c r="X212" s="2004"/>
      <c r="Y212" s="2004"/>
      <c r="Z212" s="2004"/>
      <c r="AA212" s="2004"/>
      <c r="AB212" s="2004"/>
      <c r="AC212" s="2004"/>
      <c r="AD212" s="2004"/>
      <c r="AE212" s="2004"/>
      <c r="AF212" s="2004"/>
      <c r="AG212" s="2004"/>
    </row>
    <row r="213" spans="1:33">
      <c r="A213" s="2012"/>
      <c r="B213" s="632"/>
      <c r="C213" s="2013"/>
      <c r="D213" s="2006"/>
      <c r="E213" s="2007"/>
      <c r="F213" s="2008"/>
      <c r="G213" s="2005"/>
      <c r="H213" s="2011"/>
      <c r="I213" s="2005"/>
      <c r="J213" s="2005"/>
      <c r="K213" s="2010"/>
      <c r="L213" s="2005"/>
      <c r="M213" s="2005"/>
      <c r="N213" s="2011"/>
      <c r="O213" s="2004"/>
      <c r="P213" s="2004"/>
      <c r="Q213" s="2004"/>
      <c r="R213" s="2004"/>
      <c r="S213" s="2004"/>
      <c r="T213" s="2004"/>
      <c r="U213" s="2004"/>
      <c r="V213" s="2004"/>
      <c r="W213" s="2004"/>
      <c r="X213" s="2004"/>
      <c r="Y213" s="2004"/>
      <c r="Z213" s="2004"/>
      <c r="AA213" s="2004"/>
      <c r="AB213" s="2004"/>
      <c r="AC213" s="2004"/>
      <c r="AD213" s="2004"/>
      <c r="AE213" s="2004"/>
      <c r="AF213" s="2004"/>
      <c r="AG213" s="2004"/>
    </row>
    <row r="214" spans="1:33" s="1702" customFormat="1">
      <c r="A214" s="2014"/>
      <c r="B214" s="1896"/>
      <c r="C214" s="2015"/>
      <c r="D214" s="2016"/>
      <c r="E214" s="2017"/>
      <c r="F214" s="2018"/>
      <c r="G214" s="2019"/>
      <c r="H214" s="2022"/>
      <c r="I214" s="2019"/>
      <c r="J214" s="2019"/>
      <c r="K214" s="2021"/>
      <c r="L214" s="2019"/>
      <c r="M214" s="2019"/>
      <c r="N214" s="2022"/>
      <c r="O214" s="2023"/>
      <c r="P214" s="2023"/>
      <c r="Q214" s="2023"/>
      <c r="R214" s="2023"/>
      <c r="S214" s="2023"/>
      <c r="T214" s="2023"/>
      <c r="U214" s="2023"/>
      <c r="V214" s="2023"/>
      <c r="W214" s="2023"/>
      <c r="X214" s="2023"/>
      <c r="Y214" s="2023"/>
      <c r="Z214" s="2023"/>
      <c r="AA214" s="2023"/>
      <c r="AB214" s="2023"/>
      <c r="AC214" s="2023"/>
      <c r="AD214" s="2023"/>
      <c r="AE214" s="2023"/>
      <c r="AF214" s="2023"/>
      <c r="AG214" s="2023"/>
    </row>
    <row r="215" spans="1:33" s="1778" customFormat="1">
      <c r="A215" s="2400" t="s">
        <v>1096</v>
      </c>
      <c r="B215" s="1594"/>
      <c r="C215" s="2379" t="s">
        <v>1097</v>
      </c>
      <c r="D215" s="2030"/>
      <c r="E215" s="2040"/>
      <c r="F215" s="2031"/>
      <c r="G215" s="2032"/>
      <c r="H215" s="2035"/>
      <c r="I215" s="2032"/>
      <c r="J215" s="2032"/>
      <c r="K215" s="2034"/>
      <c r="L215" s="2032"/>
      <c r="M215" s="2032"/>
      <c r="N215" s="2035"/>
      <c r="O215" s="2036"/>
      <c r="P215" s="2036"/>
      <c r="Q215" s="2036"/>
      <c r="R215" s="2036"/>
      <c r="S215" s="2036"/>
      <c r="T215" s="2036"/>
      <c r="U215" s="2036"/>
      <c r="V215" s="2036"/>
      <c r="W215" s="2036"/>
      <c r="X215" s="2036"/>
      <c r="Y215" s="2036"/>
      <c r="Z215" s="2036"/>
      <c r="AA215" s="2036"/>
      <c r="AB215" s="2036"/>
      <c r="AC215" s="2036"/>
      <c r="AD215" s="2036"/>
      <c r="AE215" s="2036"/>
      <c r="AF215" s="2036"/>
      <c r="AG215" s="2036"/>
    </row>
    <row r="216" spans="1:33" s="1778" customFormat="1">
      <c r="A216" s="2037">
        <v>5401031</v>
      </c>
      <c r="B216" s="1594" t="s">
        <v>1098</v>
      </c>
      <c r="C216" s="2038" t="s">
        <v>1099</v>
      </c>
      <c r="D216" s="2417">
        <v>2600</v>
      </c>
      <c r="E216" s="1977">
        <v>214000</v>
      </c>
      <c r="F216" s="2031">
        <v>150000</v>
      </c>
      <c r="G216" s="2032" t="s">
        <v>207</v>
      </c>
      <c r="H216" s="2035">
        <v>43847</v>
      </c>
      <c r="I216" s="2032" t="s">
        <v>400</v>
      </c>
      <c r="J216" s="2174" t="s">
        <v>449</v>
      </c>
      <c r="K216" s="2034"/>
      <c r="L216" s="2032" t="s">
        <v>67</v>
      </c>
      <c r="M216" s="2032"/>
      <c r="N216" s="2035">
        <v>44116</v>
      </c>
      <c r="O216" s="2046" t="s">
        <v>728</v>
      </c>
      <c r="P216" s="2036"/>
      <c r="Q216" s="2036"/>
      <c r="R216" s="2036"/>
      <c r="S216" s="2036"/>
      <c r="T216" s="2036"/>
      <c r="U216" s="2036"/>
      <c r="V216" s="2036"/>
      <c r="W216" s="2036"/>
      <c r="X216" s="2036"/>
      <c r="Y216" s="2036"/>
      <c r="Z216" s="2036"/>
      <c r="AA216" s="2036"/>
      <c r="AB216" s="2036"/>
      <c r="AC216" s="2036"/>
      <c r="AD216" s="2036"/>
      <c r="AE216" s="2036"/>
      <c r="AF216" s="2036"/>
      <c r="AG216" s="2036"/>
    </row>
    <row r="217" spans="1:33" s="1778" customFormat="1">
      <c r="A217" s="2037"/>
      <c r="B217" s="1594"/>
      <c r="C217" s="2038"/>
      <c r="D217" s="2417"/>
      <c r="E217" s="1977"/>
      <c r="F217" s="2031"/>
      <c r="G217" s="2032"/>
      <c r="H217" s="2035"/>
      <c r="I217" s="2032"/>
      <c r="J217" s="2032"/>
      <c r="K217" s="2034"/>
      <c r="L217" s="2032"/>
      <c r="M217" s="2032"/>
      <c r="N217" s="2035"/>
      <c r="O217" s="2036"/>
      <c r="P217" s="2036"/>
      <c r="Q217" s="2036"/>
      <c r="R217" s="2036"/>
      <c r="S217" s="2036"/>
      <c r="T217" s="2036"/>
      <c r="U217" s="2036"/>
      <c r="V217" s="2036"/>
      <c r="W217" s="2036"/>
      <c r="X217" s="2036"/>
      <c r="Y217" s="2036"/>
      <c r="Z217" s="2036"/>
      <c r="AA217" s="2036"/>
      <c r="AB217" s="2036"/>
      <c r="AC217" s="2036"/>
      <c r="AD217" s="2036"/>
      <c r="AE217" s="2036"/>
      <c r="AF217" s="2036"/>
      <c r="AG217" s="2036"/>
    </row>
    <row r="218" spans="1:33" s="1778" customFormat="1">
      <c r="A218" s="2037"/>
      <c r="B218" s="1445" t="s">
        <v>1100</v>
      </c>
      <c r="C218" s="2038"/>
      <c r="D218" s="2417"/>
      <c r="E218" s="1977"/>
      <c r="F218" s="2031"/>
      <c r="G218" s="2032"/>
      <c r="H218" s="2035"/>
      <c r="I218" s="2032"/>
      <c r="J218" s="2032"/>
      <c r="K218" s="2034"/>
      <c r="L218" s="2032"/>
      <c r="M218" s="2032"/>
      <c r="N218" s="2035"/>
      <c r="O218" s="2036"/>
      <c r="P218" s="2036"/>
      <c r="Q218" s="2036"/>
      <c r="R218" s="2036"/>
      <c r="S218" s="2036"/>
      <c r="T218" s="2036"/>
      <c r="U218" s="2036"/>
      <c r="V218" s="2036"/>
      <c r="W218" s="2036"/>
      <c r="X218" s="2036"/>
      <c r="Y218" s="2036"/>
      <c r="Z218" s="2036"/>
      <c r="AA218" s="2036"/>
      <c r="AB218" s="2036"/>
      <c r="AC218" s="2036"/>
      <c r="AD218" s="2036"/>
      <c r="AE218" s="2036"/>
      <c r="AF218" s="2036"/>
      <c r="AG218" s="2036"/>
    </row>
    <row r="219" spans="1:33" s="1778" customFormat="1">
      <c r="A219" s="2037"/>
      <c r="B219" s="1440" t="s">
        <v>440</v>
      </c>
      <c r="C219" s="2038"/>
      <c r="D219" s="2417"/>
      <c r="E219" s="1977"/>
      <c r="F219" s="2031"/>
      <c r="G219" s="2032"/>
      <c r="H219" s="2035"/>
      <c r="I219" s="2032"/>
      <c r="J219" s="2032"/>
      <c r="K219" s="2034"/>
      <c r="L219" s="2032"/>
      <c r="M219" s="2032"/>
      <c r="N219" s="2035"/>
      <c r="O219" s="2036"/>
      <c r="P219" s="2036"/>
      <c r="Q219" s="2036"/>
      <c r="R219" s="2036"/>
      <c r="S219" s="2036"/>
      <c r="T219" s="2036"/>
      <c r="U219" s="2036"/>
      <c r="V219" s="2036"/>
      <c r="W219" s="2036"/>
      <c r="X219" s="2036"/>
      <c r="Y219" s="2036"/>
      <c r="Z219" s="2036"/>
      <c r="AA219" s="2036"/>
      <c r="AB219" s="2036"/>
      <c r="AC219" s="2036"/>
      <c r="AD219" s="2036"/>
      <c r="AE219" s="2036"/>
      <c r="AF219" s="2036"/>
      <c r="AG219" s="2036"/>
    </row>
    <row r="220" spans="1:33" s="1778" customFormat="1">
      <c r="A220" s="2037"/>
      <c r="B220" s="1594"/>
      <c r="C220" s="2038"/>
      <c r="D220" s="2417"/>
      <c r="E220" s="1977"/>
      <c r="F220" s="2031"/>
      <c r="G220" s="2032"/>
      <c r="H220" s="2035"/>
      <c r="I220" s="2032"/>
      <c r="J220" s="2032"/>
      <c r="K220" s="2034"/>
      <c r="L220" s="2032"/>
      <c r="M220" s="2032"/>
      <c r="N220" s="2035"/>
      <c r="O220" s="2036"/>
      <c r="P220" s="2036"/>
      <c r="Q220" s="2036"/>
      <c r="R220" s="2036"/>
      <c r="S220" s="2036"/>
      <c r="T220" s="2036"/>
      <c r="U220" s="2036"/>
      <c r="V220" s="2036"/>
      <c r="W220" s="2036"/>
      <c r="X220" s="2036"/>
      <c r="Y220" s="2036"/>
      <c r="Z220" s="2036"/>
      <c r="AA220" s="2036"/>
      <c r="AB220" s="2036"/>
      <c r="AC220" s="2036"/>
      <c r="AD220" s="2036"/>
      <c r="AE220" s="2036"/>
      <c r="AF220" s="2036"/>
      <c r="AG220" s="2036"/>
    </row>
    <row r="221" spans="1:33" s="1778" customFormat="1">
      <c r="A221" s="2400" t="s">
        <v>1101</v>
      </c>
      <c r="B221" s="1594"/>
      <c r="C221" s="2038"/>
      <c r="D221" s="2417"/>
      <c r="E221" s="1977"/>
      <c r="F221" s="2031"/>
      <c r="G221" s="2032"/>
      <c r="H221" s="2035"/>
      <c r="I221" s="2032"/>
      <c r="J221" s="2032"/>
      <c r="K221" s="2034"/>
      <c r="L221" s="2032"/>
      <c r="M221" s="2032"/>
      <c r="N221" s="2035"/>
      <c r="O221" s="2036"/>
      <c r="P221" s="2036"/>
      <c r="Q221" s="2036"/>
      <c r="R221" s="2036"/>
      <c r="S221" s="2036"/>
      <c r="T221" s="2036"/>
      <c r="U221" s="2036"/>
      <c r="V221" s="2036"/>
      <c r="W221" s="2036"/>
      <c r="X221" s="2036"/>
      <c r="Y221" s="2036"/>
      <c r="Z221" s="2036"/>
      <c r="AA221" s="2036"/>
      <c r="AB221" s="2036"/>
      <c r="AC221" s="2036"/>
      <c r="AD221" s="2036"/>
      <c r="AE221" s="2036"/>
      <c r="AF221" s="2036"/>
      <c r="AG221" s="2036"/>
    </row>
    <row r="222" spans="1:33" s="1778" customFormat="1">
      <c r="A222" s="2037">
        <v>5402008</v>
      </c>
      <c r="B222" s="1594" t="s">
        <v>1098</v>
      </c>
      <c r="C222" s="2038" t="s">
        <v>1102</v>
      </c>
      <c r="D222" s="2417">
        <v>2600</v>
      </c>
      <c r="E222" s="1977">
        <v>214000</v>
      </c>
      <c r="F222" s="2031">
        <v>130000</v>
      </c>
      <c r="G222" s="2032" t="s">
        <v>98</v>
      </c>
      <c r="H222" s="2035">
        <v>43867</v>
      </c>
      <c r="I222" s="2032" t="s">
        <v>1103</v>
      </c>
      <c r="J222" s="2174" t="s">
        <v>449</v>
      </c>
      <c r="K222" s="2034"/>
      <c r="L222" s="2032" t="s">
        <v>41</v>
      </c>
      <c r="M222" s="2032"/>
      <c r="N222" s="2035">
        <v>44130</v>
      </c>
      <c r="O222" s="2046" t="s">
        <v>728</v>
      </c>
      <c r="P222" s="2036"/>
      <c r="Q222" s="2036"/>
      <c r="R222" s="2036"/>
      <c r="S222" s="2036"/>
      <c r="T222" s="2036"/>
      <c r="U222" s="2036"/>
      <c r="V222" s="2036"/>
      <c r="W222" s="2036"/>
      <c r="X222" s="2036"/>
      <c r="Y222" s="2036"/>
      <c r="Z222" s="2036"/>
      <c r="AA222" s="2036"/>
      <c r="AB222" s="2036"/>
      <c r="AC222" s="2036"/>
      <c r="AD222" s="2036"/>
      <c r="AE222" s="2036"/>
      <c r="AF222" s="2036"/>
      <c r="AG222" s="2036"/>
    </row>
    <row r="223" spans="1:33" s="1778" customFormat="1">
      <c r="A223" s="2037"/>
      <c r="B223" s="1594"/>
      <c r="C223" s="2038"/>
      <c r="D223" s="2417"/>
      <c r="E223" s="1977"/>
      <c r="F223" s="2031"/>
      <c r="G223" s="2032"/>
      <c r="H223" s="2035"/>
      <c r="I223" s="2032"/>
      <c r="J223" s="2032"/>
      <c r="K223" s="2034"/>
      <c r="L223" s="2032"/>
      <c r="M223" s="2032"/>
      <c r="N223" s="2035"/>
      <c r="O223" s="2036"/>
      <c r="P223" s="2036"/>
      <c r="Q223" s="2036"/>
      <c r="R223" s="2036"/>
      <c r="S223" s="2036"/>
      <c r="T223" s="2036"/>
      <c r="U223" s="2036"/>
      <c r="V223" s="2036"/>
      <c r="W223" s="2036"/>
      <c r="X223" s="2036"/>
      <c r="Y223" s="2036"/>
      <c r="Z223" s="2036"/>
      <c r="AA223" s="2036"/>
      <c r="AB223" s="2036"/>
      <c r="AC223" s="2036"/>
      <c r="AD223" s="2036"/>
      <c r="AE223" s="2036"/>
      <c r="AF223" s="2036"/>
      <c r="AG223" s="2036"/>
    </row>
    <row r="224" spans="1:33" s="1778" customFormat="1">
      <c r="A224" s="2037"/>
      <c r="B224" s="1445" t="s">
        <v>1100</v>
      </c>
      <c r="C224" s="2038"/>
      <c r="D224" s="2417"/>
      <c r="E224" s="1977"/>
      <c r="F224" s="2031"/>
      <c r="G224" s="2032"/>
      <c r="H224" s="2035"/>
      <c r="I224" s="2032"/>
      <c r="J224" s="2032"/>
      <c r="K224" s="2034"/>
      <c r="L224" s="2032"/>
      <c r="M224" s="2032"/>
      <c r="N224" s="2035"/>
      <c r="O224" s="2036"/>
      <c r="P224" s="2036"/>
      <c r="Q224" s="2036"/>
      <c r="R224" s="2036"/>
      <c r="S224" s="2036"/>
      <c r="T224" s="2036"/>
      <c r="U224" s="2036"/>
      <c r="V224" s="2036"/>
      <c r="W224" s="2036"/>
      <c r="X224" s="2036"/>
      <c r="Y224" s="2036"/>
      <c r="Z224" s="2036"/>
      <c r="AA224" s="2036"/>
      <c r="AB224" s="2036"/>
      <c r="AC224" s="2036"/>
      <c r="AD224" s="2036"/>
      <c r="AE224" s="2036"/>
      <c r="AF224" s="2036"/>
      <c r="AG224" s="2036"/>
    </row>
    <row r="225" spans="1:33" s="1778" customFormat="1">
      <c r="A225" s="2037"/>
      <c r="B225" s="1440" t="s">
        <v>440</v>
      </c>
      <c r="C225" s="2038"/>
      <c r="D225" s="2030"/>
      <c r="E225" s="1977"/>
      <c r="F225" s="2031"/>
      <c r="G225" s="2032"/>
      <c r="H225" s="2035"/>
      <c r="I225" s="2032"/>
      <c r="J225" s="2032"/>
      <c r="K225" s="2034"/>
      <c r="L225" s="2032"/>
      <c r="M225" s="2032"/>
      <c r="N225" s="2035"/>
      <c r="O225" s="2036"/>
      <c r="P225" s="2036"/>
      <c r="Q225" s="2036"/>
      <c r="R225" s="2036"/>
      <c r="S225" s="2036"/>
      <c r="T225" s="2036"/>
      <c r="U225" s="2036"/>
      <c r="V225" s="2036"/>
      <c r="W225" s="2036"/>
      <c r="X225" s="2036"/>
      <c r="Y225" s="2036"/>
      <c r="Z225" s="2036"/>
      <c r="AA225" s="2036"/>
      <c r="AB225" s="2036"/>
      <c r="AC225" s="2036"/>
      <c r="AD225" s="2036"/>
      <c r="AE225" s="2036"/>
      <c r="AF225" s="2036"/>
      <c r="AG225" s="2036"/>
    </row>
    <row r="226" spans="1:33" s="1778" customFormat="1">
      <c r="A226" s="2037"/>
      <c r="B226" s="1594"/>
      <c r="C226" s="2038"/>
      <c r="D226" s="2030"/>
      <c r="E226" s="2040"/>
      <c r="F226" s="2031"/>
      <c r="G226" s="2032"/>
      <c r="H226" s="2033"/>
      <c r="I226" s="2032"/>
      <c r="J226" s="2032"/>
      <c r="K226" s="2034"/>
      <c r="L226" s="2032"/>
      <c r="M226" s="2032"/>
      <c r="N226" s="2035"/>
      <c r="O226" s="2036"/>
      <c r="P226" s="2036"/>
      <c r="Q226" s="2036"/>
      <c r="R226" s="2036"/>
      <c r="S226" s="2036"/>
      <c r="T226" s="2036"/>
      <c r="U226" s="2036"/>
      <c r="V226" s="2036"/>
      <c r="W226" s="2036"/>
      <c r="X226" s="2036"/>
      <c r="Y226" s="2036"/>
      <c r="Z226" s="2036"/>
      <c r="AA226" s="2036"/>
      <c r="AB226" s="2036"/>
      <c r="AC226" s="2036"/>
      <c r="AD226" s="2036"/>
      <c r="AE226" s="2036"/>
      <c r="AF226" s="2036"/>
      <c r="AG226" s="2036"/>
    </row>
    <row r="227" spans="1:33">
      <c r="A227" s="210" t="s">
        <v>732</v>
      </c>
      <c r="B227" s="216"/>
      <c r="C227" s="217"/>
      <c r="D227" s="2006"/>
      <c r="E227" s="2007"/>
      <c r="F227" s="2008"/>
      <c r="G227" s="2005"/>
      <c r="H227" s="2009"/>
      <c r="I227" s="2005"/>
      <c r="J227" s="2005"/>
      <c r="K227" s="2010"/>
      <c r="L227" s="2005"/>
      <c r="M227" s="2005"/>
      <c r="N227" s="2011"/>
      <c r="O227" s="2004"/>
      <c r="P227" s="2004"/>
      <c r="Q227" s="2004"/>
      <c r="R227" s="2004"/>
      <c r="S227" s="2004"/>
      <c r="T227" s="2004"/>
      <c r="U227" s="2004"/>
      <c r="V227" s="2004"/>
      <c r="W227" s="2004"/>
      <c r="X227" s="2004"/>
      <c r="Y227" s="2004"/>
      <c r="Z227" s="2004"/>
      <c r="AA227" s="2004"/>
      <c r="AB227" s="2004"/>
      <c r="AC227" s="2004"/>
      <c r="AD227" s="2004"/>
      <c r="AE227" s="2004"/>
      <c r="AF227" s="2004"/>
      <c r="AG227" s="2004"/>
    </row>
    <row r="228" spans="1:33">
      <c r="A228" s="184"/>
      <c r="B228" s="9"/>
      <c r="C228" s="693"/>
      <c r="D228" s="2006"/>
      <c r="E228" s="2007"/>
      <c r="F228" s="2008"/>
      <c r="G228" s="2005"/>
      <c r="H228" s="2009"/>
      <c r="I228" s="2005"/>
      <c r="J228" s="2005"/>
      <c r="K228" s="2010"/>
      <c r="L228" s="2005"/>
      <c r="M228" s="2005"/>
      <c r="N228" s="2011"/>
      <c r="O228" s="2004"/>
      <c r="P228" s="2004"/>
      <c r="Q228" s="2004"/>
      <c r="R228" s="2004"/>
      <c r="S228" s="2004"/>
      <c r="T228" s="2004"/>
      <c r="U228" s="2004"/>
      <c r="V228" s="2004"/>
      <c r="W228" s="2004"/>
      <c r="X228" s="2004"/>
      <c r="Y228" s="2004"/>
      <c r="Z228" s="2004"/>
      <c r="AA228" s="2004"/>
      <c r="AB228" s="2004"/>
      <c r="AC228" s="2004"/>
      <c r="AD228" s="2004"/>
      <c r="AE228" s="2004"/>
      <c r="AF228" s="2004"/>
      <c r="AG228" s="2004"/>
    </row>
    <row r="229" spans="1:33">
      <c r="A229" s="184"/>
      <c r="B229" s="216"/>
      <c r="C229" s="730"/>
      <c r="D229" s="2006"/>
      <c r="E229" s="2007"/>
      <c r="F229" s="2008"/>
      <c r="G229" s="2005"/>
      <c r="H229" s="2009"/>
      <c r="I229" s="2005"/>
      <c r="J229" s="2005"/>
      <c r="K229" s="2010"/>
      <c r="L229" s="2005"/>
      <c r="M229" s="2005"/>
      <c r="N229" s="2011"/>
      <c r="O229" s="2004"/>
      <c r="P229" s="2004"/>
      <c r="Q229" s="2004"/>
      <c r="R229" s="2004"/>
      <c r="S229" s="2004"/>
      <c r="T229" s="2004"/>
      <c r="U229" s="2004"/>
      <c r="V229" s="2004"/>
      <c r="W229" s="2004"/>
      <c r="X229" s="2004"/>
      <c r="Y229" s="2004"/>
      <c r="Z229" s="2004"/>
      <c r="AA229" s="2004"/>
      <c r="AB229" s="2004"/>
      <c r="AC229" s="2004"/>
      <c r="AD229" s="2004"/>
      <c r="AE229" s="2004"/>
      <c r="AF229" s="2004"/>
      <c r="AG229" s="2004"/>
    </row>
    <row r="230" spans="1:33">
      <c r="A230" s="184"/>
      <c r="B230" s="244" t="s">
        <v>733</v>
      </c>
      <c r="C230" s="673">
        <f>SUM(D214:D226)+SUM(C227:C229)</f>
        <v>5200</v>
      </c>
      <c r="D230" s="2006"/>
      <c r="E230" s="2007"/>
      <c r="F230" s="2008"/>
      <c r="G230" s="2005"/>
      <c r="H230" s="2009"/>
      <c r="I230" s="2005"/>
      <c r="J230" s="2005"/>
      <c r="K230" s="2010"/>
      <c r="L230" s="2005"/>
      <c r="M230" s="2005"/>
      <c r="N230" s="2011"/>
      <c r="O230" s="2004"/>
      <c r="P230" s="2004"/>
      <c r="Q230" s="2004"/>
      <c r="R230" s="2004"/>
      <c r="S230" s="2004"/>
      <c r="T230" s="2004"/>
      <c r="U230" s="2004"/>
      <c r="V230" s="2004"/>
      <c r="W230" s="2004"/>
      <c r="X230" s="2004"/>
      <c r="Y230" s="2004"/>
      <c r="Z230" s="2004"/>
      <c r="AA230" s="2004"/>
      <c r="AB230" s="2004"/>
      <c r="AC230" s="2004"/>
      <c r="AD230" s="2004"/>
      <c r="AE230" s="2004"/>
      <c r="AF230" s="2004"/>
      <c r="AG230" s="2004"/>
    </row>
    <row r="231" spans="1:33">
      <c r="A231" s="2012"/>
      <c r="B231" s="632"/>
      <c r="C231" s="2013"/>
      <c r="D231" s="2006"/>
      <c r="E231" s="2007"/>
      <c r="F231" s="2008"/>
      <c r="G231" s="2005"/>
      <c r="H231" s="2009"/>
      <c r="I231" s="2005"/>
      <c r="J231" s="2005"/>
      <c r="K231" s="2010"/>
      <c r="L231" s="2005"/>
      <c r="M231" s="2005"/>
      <c r="N231" s="2011"/>
      <c r="O231" s="2004"/>
      <c r="P231" s="2004"/>
      <c r="Q231" s="2004"/>
      <c r="R231" s="2004"/>
      <c r="S231" s="2004"/>
      <c r="T231" s="2004"/>
      <c r="U231" s="2004"/>
      <c r="V231" s="2004"/>
      <c r="W231" s="2004"/>
      <c r="X231" s="2004"/>
      <c r="Y231" s="2004"/>
      <c r="Z231" s="2004"/>
      <c r="AA231" s="2004"/>
      <c r="AB231" s="2004"/>
      <c r="AC231" s="2004"/>
      <c r="AD231" s="2004"/>
      <c r="AE231" s="2004"/>
      <c r="AF231" s="2004"/>
      <c r="AG231" s="2004"/>
    </row>
    <row r="232" spans="1:33" s="1702" customFormat="1">
      <c r="A232" s="2014"/>
      <c r="B232" s="1896"/>
      <c r="C232" s="2015"/>
      <c r="D232" s="2016"/>
      <c r="E232" s="2017"/>
      <c r="F232" s="2018"/>
      <c r="G232" s="2019"/>
      <c r="H232" s="2020"/>
      <c r="I232" s="2019"/>
      <c r="J232" s="2019"/>
      <c r="K232" s="2021"/>
      <c r="L232" s="2019"/>
      <c r="M232" s="2019"/>
      <c r="N232" s="2022"/>
      <c r="O232" s="2023"/>
      <c r="P232" s="2023"/>
      <c r="Q232" s="2023"/>
      <c r="R232" s="2023"/>
      <c r="S232" s="2023"/>
      <c r="T232" s="2023"/>
      <c r="U232" s="2023"/>
      <c r="V232" s="2023"/>
      <c r="W232" s="2023"/>
      <c r="X232" s="2023"/>
      <c r="Y232" s="2023"/>
      <c r="Z232" s="2023"/>
      <c r="AA232" s="2023"/>
      <c r="AB232" s="2023"/>
      <c r="AC232" s="2023"/>
      <c r="AD232" s="2023"/>
      <c r="AE232" s="2023"/>
      <c r="AF232" s="2023"/>
      <c r="AG232" s="2023"/>
    </row>
    <row r="233" spans="1:33" s="1778" customFormat="1">
      <c r="A233" s="2613" t="s">
        <v>835</v>
      </c>
      <c r="B233" s="1594"/>
      <c r="C233" s="2379" t="s">
        <v>1104</v>
      </c>
      <c r="D233" s="2030"/>
      <c r="E233" s="2040"/>
      <c r="F233" s="2031"/>
      <c r="G233" s="2032"/>
      <c r="H233" s="2033"/>
      <c r="I233" s="2032"/>
      <c r="J233" s="2032"/>
      <c r="K233" s="2034"/>
      <c r="L233" s="2032"/>
      <c r="M233" s="2032"/>
      <c r="N233" s="2035"/>
      <c r="O233" s="2036"/>
      <c r="P233" s="2036"/>
      <c r="Q233" s="2036"/>
      <c r="R233" s="2036"/>
      <c r="S233" s="2036"/>
      <c r="T233" s="2036"/>
      <c r="U233" s="2036"/>
      <c r="V233" s="2036"/>
      <c r="W233" s="2036"/>
      <c r="X233" s="2036"/>
      <c r="Y233" s="2036"/>
      <c r="Z233" s="2036"/>
      <c r="AA233" s="2036"/>
      <c r="AB233" s="2036"/>
      <c r="AC233" s="2036"/>
      <c r="AD233" s="2036"/>
      <c r="AE233" s="2036"/>
      <c r="AF233" s="2036"/>
      <c r="AG233" s="2036"/>
    </row>
    <row r="234" spans="1:33" s="1778" customFormat="1">
      <c r="A234" s="2037">
        <v>5402005</v>
      </c>
      <c r="B234" s="1594" t="s">
        <v>1105</v>
      </c>
      <c r="C234" s="2038" t="s">
        <v>1106</v>
      </c>
      <c r="D234" s="2417">
        <v>3000</v>
      </c>
      <c r="E234" s="1977">
        <v>258000</v>
      </c>
      <c r="F234" s="2031">
        <v>215000</v>
      </c>
      <c r="G234" s="2032" t="s">
        <v>104</v>
      </c>
      <c r="H234" s="2035">
        <v>43865</v>
      </c>
      <c r="I234" s="2032" t="s">
        <v>979</v>
      </c>
      <c r="J234" s="2032"/>
      <c r="K234" s="2034"/>
      <c r="L234" s="2032" t="s">
        <v>67</v>
      </c>
      <c r="M234" s="2032"/>
      <c r="N234" s="2035">
        <v>44152</v>
      </c>
      <c r="O234" s="2046" t="s">
        <v>728</v>
      </c>
      <c r="P234" s="2036"/>
      <c r="Q234" s="2036"/>
      <c r="R234" s="2036"/>
      <c r="S234" s="2036"/>
      <c r="T234" s="2036"/>
      <c r="U234" s="2036"/>
      <c r="V234" s="2036"/>
      <c r="W234" s="2036"/>
      <c r="X234" s="2036"/>
      <c r="Y234" s="2036"/>
      <c r="Z234" s="2036"/>
      <c r="AA234" s="2036"/>
      <c r="AB234" s="2036"/>
      <c r="AC234" s="2036"/>
      <c r="AD234" s="2036"/>
      <c r="AE234" s="2036"/>
      <c r="AF234" s="2036"/>
      <c r="AG234" s="2036"/>
    </row>
    <row r="235" spans="1:33" s="1778" customFormat="1">
      <c r="A235" s="2037"/>
      <c r="B235" s="1594"/>
      <c r="C235" s="2038"/>
      <c r="D235" s="2030"/>
      <c r="E235" s="2040"/>
      <c r="F235" s="2031"/>
      <c r="G235" s="2032"/>
      <c r="H235" s="2033"/>
      <c r="I235" s="2032"/>
      <c r="J235" s="2032"/>
      <c r="K235" s="2034"/>
      <c r="L235" s="2032"/>
      <c r="M235" s="2032"/>
      <c r="N235" s="2035"/>
      <c r="O235" s="2036"/>
      <c r="P235" s="2036"/>
      <c r="Q235" s="2036"/>
      <c r="R235" s="2036"/>
      <c r="S235" s="2036"/>
      <c r="T235" s="2036"/>
      <c r="U235" s="2036"/>
      <c r="V235" s="2036"/>
      <c r="W235" s="2036"/>
      <c r="X235" s="2036"/>
      <c r="Y235" s="2036"/>
      <c r="Z235" s="2036"/>
      <c r="AA235" s="2036"/>
      <c r="AB235" s="2036"/>
      <c r="AC235" s="2036"/>
      <c r="AD235" s="2036"/>
      <c r="AE235" s="2036"/>
      <c r="AF235" s="2036"/>
      <c r="AG235" s="2036"/>
    </row>
    <row r="236" spans="1:33" s="1778" customFormat="1">
      <c r="A236" s="2037"/>
      <c r="B236" s="1445" t="s">
        <v>1100</v>
      </c>
      <c r="C236" s="2038"/>
      <c r="D236" s="2030"/>
      <c r="E236" s="2040"/>
      <c r="F236" s="2031"/>
      <c r="G236" s="2032"/>
      <c r="H236" s="2033"/>
      <c r="I236" s="2032"/>
      <c r="J236" s="2032"/>
      <c r="K236" s="2034"/>
      <c r="L236" s="2032"/>
      <c r="M236" s="2032"/>
      <c r="N236" s="2035"/>
      <c r="O236" s="2036"/>
      <c r="P236" s="2036"/>
      <c r="Q236" s="2036"/>
      <c r="R236" s="2036"/>
      <c r="S236" s="2036"/>
      <c r="T236" s="2036"/>
      <c r="U236" s="2036"/>
      <c r="V236" s="2036"/>
      <c r="W236" s="2036"/>
      <c r="X236" s="2036"/>
      <c r="Y236" s="2036"/>
      <c r="Z236" s="2036"/>
      <c r="AA236" s="2036"/>
      <c r="AB236" s="2036"/>
      <c r="AC236" s="2036"/>
      <c r="AD236" s="2036"/>
      <c r="AE236" s="2036"/>
      <c r="AF236" s="2036"/>
      <c r="AG236" s="2036"/>
    </row>
    <row r="237" spans="1:33" s="1778" customFormat="1">
      <c r="A237" s="2037"/>
      <c r="B237" s="1440" t="s">
        <v>440</v>
      </c>
      <c r="C237" s="2038"/>
      <c r="D237" s="2030"/>
      <c r="E237" s="2040"/>
      <c r="F237" s="2031"/>
      <c r="G237" s="2032"/>
      <c r="H237" s="2033"/>
      <c r="I237" s="2032"/>
      <c r="J237" s="2032"/>
      <c r="K237" s="2034"/>
      <c r="L237" s="2032"/>
      <c r="M237" s="2032"/>
      <c r="N237" s="2035"/>
      <c r="O237" s="2036"/>
      <c r="P237" s="2036"/>
      <c r="Q237" s="2036"/>
      <c r="R237" s="2036"/>
      <c r="S237" s="2036"/>
      <c r="T237" s="2036"/>
      <c r="U237" s="2036"/>
      <c r="V237" s="2036"/>
      <c r="W237" s="2036"/>
      <c r="X237" s="2036"/>
      <c r="Y237" s="2036"/>
      <c r="Z237" s="2036"/>
      <c r="AA237" s="2036"/>
      <c r="AB237" s="2036"/>
      <c r="AC237" s="2036"/>
      <c r="AD237" s="2036"/>
      <c r="AE237" s="2036"/>
      <c r="AF237" s="2036"/>
      <c r="AG237" s="2036"/>
    </row>
    <row r="238" spans="1:33" s="1778" customFormat="1">
      <c r="A238" s="2037"/>
      <c r="B238" s="1594" t="s">
        <v>1107</v>
      </c>
      <c r="C238" s="2038"/>
      <c r="D238" s="2030"/>
      <c r="E238" s="2040"/>
      <c r="F238" s="2031"/>
      <c r="G238" s="2032"/>
      <c r="H238" s="2033"/>
      <c r="I238" s="2032"/>
      <c r="J238" s="2032"/>
      <c r="K238" s="2034"/>
      <c r="L238" s="2032"/>
      <c r="M238" s="2032"/>
      <c r="N238" s="2035"/>
      <c r="O238" s="2036"/>
      <c r="P238" s="2036"/>
      <c r="Q238" s="2036"/>
      <c r="R238" s="2036"/>
      <c r="S238" s="2036"/>
      <c r="T238" s="2036"/>
      <c r="U238" s="2036"/>
      <c r="V238" s="2036"/>
      <c r="W238" s="2036"/>
      <c r="X238" s="2036"/>
      <c r="Y238" s="2036"/>
      <c r="Z238" s="2036"/>
      <c r="AA238" s="2036"/>
      <c r="AB238" s="2036"/>
      <c r="AC238" s="2036"/>
      <c r="AD238" s="2036"/>
      <c r="AE238" s="2036"/>
      <c r="AF238" s="2036"/>
      <c r="AG238" s="2036"/>
    </row>
    <row r="239" spans="1:33" s="1778" customFormat="1">
      <c r="A239" s="2037"/>
      <c r="B239" s="1803"/>
      <c r="C239" s="2038"/>
      <c r="D239" s="2030"/>
      <c r="E239" s="2040"/>
      <c r="F239" s="2031"/>
      <c r="G239" s="2032"/>
      <c r="H239" s="2033"/>
      <c r="I239" s="2032"/>
      <c r="J239" s="2032"/>
      <c r="K239" s="2034"/>
      <c r="L239" s="2032"/>
      <c r="M239" s="2032"/>
      <c r="N239" s="2035"/>
      <c r="O239" s="2036"/>
      <c r="P239" s="2036"/>
      <c r="Q239" s="2036"/>
      <c r="R239" s="2036"/>
      <c r="S239" s="2036"/>
      <c r="T239" s="2036"/>
      <c r="U239" s="2036"/>
      <c r="V239" s="2036"/>
      <c r="W239" s="2036"/>
      <c r="X239" s="2036"/>
      <c r="Y239" s="2036"/>
      <c r="Z239" s="2036"/>
      <c r="AA239" s="2036"/>
      <c r="AB239" s="2036"/>
      <c r="AC239" s="2036"/>
      <c r="AD239" s="2036"/>
      <c r="AE239" s="2036"/>
      <c r="AF239" s="2036"/>
      <c r="AG239" s="2036"/>
    </row>
    <row r="240" spans="1:33">
      <c r="A240" s="210" t="s">
        <v>732</v>
      </c>
      <c r="B240" s="216"/>
      <c r="C240" s="217"/>
      <c r="D240" s="2006"/>
      <c r="E240" s="2007"/>
      <c r="F240" s="2008"/>
      <c r="G240" s="2005"/>
      <c r="H240" s="2009"/>
      <c r="I240" s="2005"/>
      <c r="J240" s="2005"/>
      <c r="K240" s="2010"/>
      <c r="L240" s="2005"/>
      <c r="M240" s="2005"/>
      <c r="N240" s="2011"/>
      <c r="O240" s="2004"/>
      <c r="P240" s="2004"/>
      <c r="Q240" s="2004"/>
      <c r="R240" s="2004"/>
      <c r="S240" s="2004"/>
      <c r="T240" s="2004"/>
      <c r="U240" s="2004"/>
      <c r="V240" s="2004"/>
      <c r="W240" s="2004"/>
      <c r="X240" s="2004"/>
      <c r="Y240" s="2004"/>
      <c r="Z240" s="2004"/>
      <c r="AA240" s="2004"/>
      <c r="AB240" s="2004"/>
      <c r="AC240" s="2004"/>
      <c r="AD240" s="2004"/>
      <c r="AE240" s="2004"/>
      <c r="AF240" s="2004"/>
      <c r="AG240" s="2004"/>
    </row>
    <row r="241" spans="1:33">
      <c r="A241" s="184"/>
      <c r="B241" s="9"/>
      <c r="C241" s="693"/>
      <c r="D241" s="2006"/>
      <c r="E241" s="2007"/>
      <c r="F241" s="2008"/>
      <c r="G241" s="2005"/>
      <c r="H241" s="2009"/>
      <c r="I241" s="2005"/>
      <c r="J241" s="2005"/>
      <c r="K241" s="2010"/>
      <c r="L241" s="2005"/>
      <c r="M241" s="2005"/>
      <c r="N241" s="2011"/>
      <c r="O241" s="2004"/>
      <c r="P241" s="2004"/>
      <c r="Q241" s="2004"/>
      <c r="R241" s="2004"/>
      <c r="S241" s="2004"/>
      <c r="T241" s="2004"/>
      <c r="U241" s="2004"/>
      <c r="V241" s="2004"/>
      <c r="W241" s="2004"/>
      <c r="X241" s="2004"/>
      <c r="Y241" s="2004"/>
      <c r="Z241" s="2004"/>
      <c r="AA241" s="2004"/>
      <c r="AB241" s="2004"/>
      <c r="AC241" s="2004"/>
      <c r="AD241" s="2004"/>
      <c r="AE241" s="2004"/>
      <c r="AF241" s="2004"/>
      <c r="AG241" s="2004"/>
    </row>
    <row r="242" spans="1:33">
      <c r="A242" s="184"/>
      <c r="B242" s="216"/>
      <c r="C242" s="730"/>
      <c r="D242" s="2006"/>
      <c r="E242" s="2007"/>
      <c r="F242" s="2008"/>
      <c r="G242" s="2005"/>
      <c r="H242" s="2009"/>
      <c r="I242" s="2005"/>
      <c r="J242" s="2005"/>
      <c r="K242" s="2010"/>
      <c r="L242" s="2005"/>
      <c r="M242" s="2005"/>
      <c r="N242" s="2011"/>
      <c r="O242" s="2004"/>
      <c r="P242" s="2004"/>
      <c r="Q242" s="2004"/>
      <c r="R242" s="2004"/>
      <c r="S242" s="2004"/>
      <c r="T242" s="2004"/>
      <c r="U242" s="2004"/>
      <c r="V242" s="2004"/>
      <c r="W242" s="2004"/>
      <c r="X242" s="2004"/>
      <c r="Y242" s="2004"/>
      <c r="Z242" s="2004"/>
      <c r="AA242" s="2004"/>
      <c r="AB242" s="2004"/>
      <c r="AC242" s="2004"/>
      <c r="AD242" s="2004"/>
      <c r="AE242" s="2004"/>
      <c r="AF242" s="2004"/>
      <c r="AG242" s="2004"/>
    </row>
    <row r="243" spans="1:33">
      <c r="A243" s="184"/>
      <c r="B243" s="244" t="s">
        <v>733</v>
      </c>
      <c r="C243" s="673">
        <f>SUM(D232:D239)+SUM(C240:C242)</f>
        <v>3000</v>
      </c>
      <c r="D243" s="2006"/>
      <c r="E243" s="2007"/>
      <c r="F243" s="2008"/>
      <c r="G243" s="2005"/>
      <c r="H243" s="2009"/>
      <c r="I243" s="2005"/>
      <c r="J243" s="2005"/>
      <c r="K243" s="2010"/>
      <c r="L243" s="2005"/>
      <c r="M243" s="2005"/>
      <c r="N243" s="2011"/>
      <c r="O243" s="2004"/>
      <c r="P243" s="2004"/>
      <c r="Q243" s="2004"/>
      <c r="R243" s="2004"/>
      <c r="S243" s="2004"/>
      <c r="T243" s="2004"/>
      <c r="U243" s="2004"/>
      <c r="V243" s="2004"/>
      <c r="W243" s="2004"/>
      <c r="X243" s="2004"/>
      <c r="Y243" s="2004"/>
      <c r="Z243" s="2004"/>
      <c r="AA243" s="2004"/>
      <c r="AB243" s="2004"/>
      <c r="AC243" s="2004"/>
      <c r="AD243" s="2004"/>
      <c r="AE243" s="2004"/>
      <c r="AF243" s="2004"/>
      <c r="AG243" s="2004"/>
    </row>
    <row r="244" spans="1:33">
      <c r="A244" s="2012"/>
      <c r="B244" s="632"/>
      <c r="C244" s="2013"/>
      <c r="D244" s="2006"/>
      <c r="E244" s="2007"/>
      <c r="F244" s="2008"/>
      <c r="G244" s="2005"/>
      <c r="H244" s="2009"/>
      <c r="I244" s="2005"/>
      <c r="J244" s="2005"/>
      <c r="K244" s="2010"/>
      <c r="L244" s="2005"/>
      <c r="M244" s="2005"/>
      <c r="N244" s="2011"/>
      <c r="O244" s="2004"/>
      <c r="P244" s="2004"/>
      <c r="Q244" s="2004"/>
      <c r="R244" s="2004"/>
      <c r="S244" s="2004"/>
      <c r="T244" s="2004"/>
      <c r="U244" s="2004"/>
      <c r="V244" s="2004"/>
      <c r="W244" s="2004"/>
      <c r="X244" s="2004"/>
      <c r="Y244" s="2004"/>
      <c r="Z244" s="2004"/>
      <c r="AA244" s="2004"/>
      <c r="AB244" s="2004"/>
      <c r="AC244" s="2004"/>
      <c r="AD244" s="2004"/>
      <c r="AE244" s="2004"/>
      <c r="AF244" s="2004"/>
      <c r="AG244" s="2004"/>
    </row>
    <row r="245" spans="1:33" s="1702" customFormat="1">
      <c r="A245" s="2014"/>
      <c r="B245" s="1896"/>
      <c r="C245" s="2015"/>
      <c r="D245" s="2016"/>
      <c r="E245" s="2017"/>
      <c r="F245" s="2018"/>
      <c r="G245" s="2019"/>
      <c r="H245" s="2020"/>
      <c r="I245" s="2019"/>
      <c r="J245" s="2019"/>
      <c r="K245" s="2021"/>
      <c r="L245" s="2019"/>
      <c r="M245" s="2019"/>
      <c r="N245" s="2022"/>
      <c r="O245" s="2023"/>
      <c r="P245" s="2023"/>
      <c r="Q245" s="2023"/>
      <c r="R245" s="2023"/>
      <c r="S245" s="2023"/>
      <c r="T245" s="2023"/>
      <c r="U245" s="2023"/>
      <c r="V245" s="2023"/>
      <c r="W245" s="2023"/>
      <c r="X245" s="2023"/>
      <c r="Y245" s="2023"/>
      <c r="Z245" s="2023"/>
      <c r="AA245" s="2023"/>
      <c r="AB245" s="2023"/>
      <c r="AC245" s="2023"/>
      <c r="AD245" s="2023"/>
      <c r="AE245" s="2023"/>
      <c r="AF245" s="2023"/>
      <c r="AG245" s="2023"/>
    </row>
    <row r="246" spans="1:33" s="1778" customFormat="1">
      <c r="A246" s="2400" t="s">
        <v>1108</v>
      </c>
      <c r="B246" s="1594"/>
      <c r="C246" s="2379" t="s">
        <v>1109</v>
      </c>
      <c r="D246" s="2030"/>
      <c r="E246" s="2040"/>
      <c r="F246" s="2031"/>
      <c r="G246" s="2032"/>
      <c r="H246" s="2033"/>
      <c r="I246" s="2032"/>
      <c r="J246" s="2032"/>
      <c r="K246" s="2034"/>
      <c r="L246" s="2032"/>
      <c r="M246" s="2032"/>
      <c r="N246" s="2035"/>
      <c r="O246" s="2036"/>
      <c r="P246" s="2036"/>
      <c r="Q246" s="2036"/>
      <c r="R246" s="2036"/>
      <c r="S246" s="2036"/>
      <c r="T246" s="2036"/>
      <c r="U246" s="2036"/>
      <c r="V246" s="2036"/>
      <c r="W246" s="2036"/>
      <c r="X246" s="2036"/>
      <c r="Y246" s="2036"/>
      <c r="Z246" s="2036"/>
      <c r="AA246" s="2036"/>
      <c r="AB246" s="2036"/>
      <c r="AC246" s="2036"/>
      <c r="AD246" s="2036"/>
      <c r="AE246" s="2036"/>
      <c r="AF246" s="2036"/>
      <c r="AG246" s="2036"/>
    </row>
    <row r="247" spans="1:33" s="1778" customFormat="1">
      <c r="A247" s="2037">
        <v>5408023</v>
      </c>
      <c r="B247" s="1803" t="s">
        <v>1110</v>
      </c>
      <c r="C247" s="2038" t="s">
        <v>1111</v>
      </c>
      <c r="D247" s="2417">
        <v>7500</v>
      </c>
      <c r="E247" s="2031">
        <v>700000</v>
      </c>
      <c r="F247" s="2031">
        <v>495000</v>
      </c>
      <c r="G247" s="2032" t="s">
        <v>31</v>
      </c>
      <c r="H247" s="2033">
        <v>44064</v>
      </c>
      <c r="I247" s="2032" t="s">
        <v>400</v>
      </c>
      <c r="J247" s="2032"/>
      <c r="K247" s="2034"/>
      <c r="L247" s="2032" t="s">
        <v>67</v>
      </c>
      <c r="M247" s="2032"/>
      <c r="N247" s="2035">
        <v>44214</v>
      </c>
      <c r="O247" s="2046" t="s">
        <v>728</v>
      </c>
      <c r="P247" s="2036"/>
      <c r="Q247" s="2036"/>
      <c r="R247" s="2036"/>
      <c r="S247" s="2036"/>
      <c r="T247" s="2036"/>
      <c r="U247" s="2036"/>
      <c r="V247" s="2036"/>
      <c r="W247" s="2036"/>
      <c r="X247" s="2036"/>
      <c r="Y247" s="2036"/>
      <c r="Z247" s="2036"/>
      <c r="AA247" s="2036"/>
      <c r="AB247" s="2036"/>
      <c r="AC247" s="2036"/>
      <c r="AD247" s="2036"/>
      <c r="AE247" s="2036"/>
      <c r="AF247" s="2036"/>
      <c r="AG247" s="2036"/>
    </row>
    <row r="248" spans="1:33" s="1778" customFormat="1">
      <c r="A248" s="2037"/>
      <c r="B248" s="1803"/>
      <c r="C248" s="2038"/>
      <c r="D248" s="2030"/>
      <c r="E248" s="2040"/>
      <c r="F248" s="2031"/>
      <c r="G248" s="2032"/>
      <c r="H248" s="2033"/>
      <c r="I248" s="2032"/>
      <c r="J248" s="2032"/>
      <c r="K248" s="2034"/>
      <c r="L248" s="2032"/>
      <c r="M248" s="2032"/>
      <c r="N248" s="2035"/>
      <c r="O248" s="2036"/>
      <c r="P248" s="2036"/>
      <c r="Q248" s="2036"/>
      <c r="R248" s="2036"/>
      <c r="S248" s="2036"/>
      <c r="T248" s="2036"/>
      <c r="U248" s="2036"/>
      <c r="V248" s="2036"/>
      <c r="W248" s="2036"/>
      <c r="X248" s="2036"/>
      <c r="Y248" s="2036"/>
      <c r="Z248" s="2036"/>
      <c r="AA248" s="2036"/>
      <c r="AB248" s="2036"/>
      <c r="AC248" s="2036"/>
      <c r="AD248" s="2036"/>
      <c r="AE248" s="2036"/>
      <c r="AF248" s="2036"/>
      <c r="AG248" s="2036"/>
    </row>
    <row r="249" spans="1:33" s="1778" customFormat="1">
      <c r="A249" s="2536"/>
      <c r="B249" s="29" t="s">
        <v>838</v>
      </c>
      <c r="C249" s="2038"/>
      <c r="D249" s="2068"/>
      <c r="E249" s="858" t="s">
        <v>1112</v>
      </c>
      <c r="F249" s="858" t="s">
        <v>1014</v>
      </c>
      <c r="G249" s="1983" t="s">
        <v>1015</v>
      </c>
      <c r="H249" s="670" t="s">
        <v>1016</v>
      </c>
      <c r="I249" s="2032"/>
      <c r="J249" s="2032"/>
      <c r="K249" s="2034"/>
      <c r="L249" s="2032"/>
      <c r="M249" s="2032"/>
      <c r="N249" s="2035"/>
      <c r="O249" s="2036"/>
      <c r="P249" s="2036"/>
      <c r="Q249" s="2036"/>
      <c r="R249" s="2036"/>
      <c r="S249" s="2036"/>
      <c r="T249" s="2036"/>
      <c r="U249" s="2036"/>
      <c r="V249" s="2036"/>
      <c r="W249" s="2036"/>
      <c r="X249" s="2036"/>
      <c r="Y249" s="2036"/>
      <c r="Z249" s="2036"/>
      <c r="AA249" s="2036"/>
      <c r="AB249" s="2036"/>
      <c r="AC249" s="2036"/>
      <c r="AD249" s="2036"/>
      <c r="AE249" s="2036"/>
      <c r="AF249" s="2036"/>
      <c r="AG249" s="2036"/>
    </row>
    <row r="250" spans="1:33" s="1778" customFormat="1">
      <c r="A250" s="2615" t="s">
        <v>1113</v>
      </c>
      <c r="B250" s="2617" t="s">
        <v>1114</v>
      </c>
      <c r="C250" s="2038"/>
      <c r="D250" s="2627">
        <v>118</v>
      </c>
      <c r="E250" s="2126">
        <v>12272</v>
      </c>
      <c r="F250" s="2031">
        <v>2860</v>
      </c>
      <c r="G250" s="2031">
        <v>1750</v>
      </c>
      <c r="H250" s="2105">
        <f>SUM(E250-(F250+G250))</f>
        <v>7662</v>
      </c>
      <c r="I250" s="2032"/>
      <c r="J250" s="2032"/>
      <c r="K250" s="2034"/>
      <c r="L250" s="2032"/>
      <c r="M250" s="2032"/>
      <c r="N250" s="2035"/>
      <c r="O250" s="2036"/>
      <c r="P250" s="2036"/>
      <c r="Q250" s="2036"/>
      <c r="R250" s="2036"/>
      <c r="S250" s="2036"/>
      <c r="T250" s="2036"/>
      <c r="U250" s="2036"/>
      <c r="V250" s="2036"/>
      <c r="W250" s="2036"/>
      <c r="X250" s="2036"/>
      <c r="Y250" s="2036"/>
      <c r="Z250" s="2036"/>
      <c r="AA250" s="2036"/>
      <c r="AB250" s="2036"/>
      <c r="AC250" s="2036"/>
      <c r="AD250" s="2036"/>
      <c r="AE250" s="2036"/>
      <c r="AF250" s="2036"/>
      <c r="AG250" s="2036"/>
    </row>
    <row r="251" spans="1:33" s="1778" customFormat="1">
      <c r="A251" s="2615" t="s">
        <v>1115</v>
      </c>
      <c r="B251" s="2617" t="s">
        <v>1116</v>
      </c>
      <c r="C251" s="2038"/>
      <c r="D251" s="2627">
        <v>118</v>
      </c>
      <c r="E251" s="2126">
        <v>12272</v>
      </c>
      <c r="F251" s="2031">
        <v>3300</v>
      </c>
      <c r="G251" s="2031">
        <v>1100</v>
      </c>
      <c r="H251" s="2105">
        <f t="shared" ref="H251:H260" si="2">SUM(E251-(F251+G251))</f>
        <v>7872</v>
      </c>
      <c r="I251" s="2032"/>
      <c r="J251" s="2032"/>
      <c r="K251" s="2034"/>
      <c r="L251" s="2032"/>
      <c r="M251" s="2032"/>
      <c r="N251" s="2035"/>
      <c r="O251" s="2036"/>
      <c r="P251" s="2036"/>
      <c r="Q251" s="2036"/>
      <c r="R251" s="2036"/>
      <c r="S251" s="2036"/>
      <c r="T251" s="2036"/>
      <c r="U251" s="2036"/>
      <c r="V251" s="2036"/>
      <c r="W251" s="2036"/>
      <c r="X251" s="2036"/>
      <c r="Y251" s="2036"/>
      <c r="Z251" s="2036"/>
      <c r="AA251" s="2036"/>
      <c r="AB251" s="2036"/>
      <c r="AC251" s="2036"/>
      <c r="AD251" s="2036"/>
      <c r="AE251" s="2036"/>
      <c r="AF251" s="2036"/>
      <c r="AG251" s="2036"/>
    </row>
    <row r="252" spans="1:33" s="1778" customFormat="1">
      <c r="A252" s="2615" t="s">
        <v>1117</v>
      </c>
      <c r="B252" s="2617" t="s">
        <v>1118</v>
      </c>
      <c r="C252" s="2038"/>
      <c r="D252" s="2627">
        <v>236</v>
      </c>
      <c r="E252" s="2126">
        <v>24544</v>
      </c>
      <c r="F252" s="2031">
        <v>6600</v>
      </c>
      <c r="G252" s="2031">
        <v>2000</v>
      </c>
      <c r="H252" s="2105">
        <f t="shared" si="2"/>
        <v>15944</v>
      </c>
      <c r="I252" s="2032"/>
      <c r="J252" s="2032"/>
      <c r="K252" s="2034"/>
      <c r="L252" s="2032"/>
      <c r="M252" s="2032"/>
      <c r="N252" s="2035"/>
      <c r="O252" s="2036"/>
      <c r="P252" s="2036"/>
      <c r="Q252" s="2036"/>
      <c r="R252" s="2036"/>
      <c r="S252" s="2036"/>
      <c r="T252" s="2036"/>
      <c r="U252" s="2036"/>
      <c r="V252" s="2036"/>
      <c r="W252" s="2036"/>
      <c r="X252" s="2036"/>
      <c r="Y252" s="2036"/>
      <c r="Z252" s="2036"/>
      <c r="AA252" s="2036"/>
      <c r="AB252" s="2036"/>
      <c r="AC252" s="2036"/>
      <c r="AD252" s="2036"/>
      <c r="AE252" s="2036"/>
      <c r="AF252" s="2036"/>
      <c r="AG252" s="2036"/>
    </row>
    <row r="253" spans="1:33" s="1778" customFormat="1">
      <c r="A253" s="2615" t="s">
        <v>1119</v>
      </c>
      <c r="B253" s="2617" t="s">
        <v>1120</v>
      </c>
      <c r="C253" s="2038"/>
      <c r="D253" s="2627">
        <v>120</v>
      </c>
      <c r="E253" s="2126">
        <v>12480</v>
      </c>
      <c r="F253" s="2031">
        <v>7150</v>
      </c>
      <c r="G253" s="2031">
        <v>1566</v>
      </c>
      <c r="H253" s="2105">
        <f t="shared" si="2"/>
        <v>3764</v>
      </c>
      <c r="I253" s="2032"/>
      <c r="J253" s="2032"/>
      <c r="K253" s="2034"/>
      <c r="L253" s="2032"/>
      <c r="M253" s="2032"/>
      <c r="N253" s="2035"/>
      <c r="O253" s="2036"/>
      <c r="P253" s="2036"/>
      <c r="Q253" s="2036"/>
      <c r="R253" s="2036"/>
      <c r="S253" s="2036"/>
      <c r="T253" s="2036"/>
      <c r="U253" s="2036"/>
      <c r="V253" s="2036"/>
      <c r="W253" s="2036"/>
      <c r="X253" s="2036"/>
      <c r="Y253" s="2036"/>
      <c r="Z253" s="2036"/>
      <c r="AA253" s="2036"/>
      <c r="AB253" s="2036"/>
      <c r="AC253" s="2036"/>
      <c r="AD253" s="2036"/>
      <c r="AE253" s="2036"/>
      <c r="AF253" s="2036"/>
      <c r="AG253" s="2036"/>
    </row>
    <row r="254" spans="1:33" s="1778" customFormat="1">
      <c r="A254" s="2615" t="s">
        <v>1121</v>
      </c>
      <c r="B254" s="2621" t="s">
        <v>1122</v>
      </c>
      <c r="C254" s="2038"/>
      <c r="D254" s="2627">
        <v>173</v>
      </c>
      <c r="E254" s="2126">
        <v>17992</v>
      </c>
      <c r="F254" s="2031">
        <v>11000</v>
      </c>
      <c r="G254" s="2031">
        <v>1610</v>
      </c>
      <c r="H254" s="2105">
        <f t="shared" si="2"/>
        <v>5382</v>
      </c>
      <c r="I254" s="2032"/>
      <c r="J254" s="2032"/>
      <c r="K254" s="2034"/>
      <c r="L254" s="2032"/>
      <c r="M254" s="2032"/>
      <c r="N254" s="2035"/>
      <c r="O254" s="2036"/>
      <c r="P254" s="2036"/>
      <c r="Q254" s="2036"/>
      <c r="R254" s="2036"/>
      <c r="S254" s="2036"/>
      <c r="T254" s="2036"/>
      <c r="U254" s="2036"/>
      <c r="V254" s="2036"/>
      <c r="W254" s="2036"/>
      <c r="X254" s="2036"/>
      <c r="Y254" s="2036"/>
      <c r="Z254" s="2036"/>
      <c r="AA254" s="2036"/>
      <c r="AB254" s="2036"/>
      <c r="AC254" s="2036"/>
      <c r="AD254" s="2036"/>
      <c r="AE254" s="2036"/>
      <c r="AF254" s="2036"/>
      <c r="AG254" s="2036"/>
    </row>
    <row r="255" spans="1:33" s="1778" customFormat="1">
      <c r="A255" s="2615" t="s">
        <v>1123</v>
      </c>
      <c r="B255" s="2621" t="s">
        <v>1124</v>
      </c>
      <c r="C255" s="2038"/>
      <c r="D255" s="2627">
        <v>118</v>
      </c>
      <c r="E255" s="2126">
        <v>12272</v>
      </c>
      <c r="F255" s="2031">
        <v>4400</v>
      </c>
      <c r="G255" s="2031">
        <v>1500</v>
      </c>
      <c r="H255" s="2105">
        <f t="shared" si="2"/>
        <v>6372</v>
      </c>
      <c r="I255" s="2032"/>
      <c r="J255" s="2032"/>
      <c r="K255" s="2034"/>
      <c r="L255" s="2032"/>
      <c r="M255" s="2032"/>
      <c r="N255" s="2035"/>
      <c r="O255" s="2036"/>
      <c r="P255" s="2036"/>
      <c r="Q255" s="2036"/>
      <c r="R255" s="2036"/>
      <c r="S255" s="2036"/>
      <c r="T255" s="2036"/>
      <c r="U255" s="2036"/>
      <c r="V255" s="2036"/>
      <c r="W255" s="2036"/>
      <c r="X255" s="2036"/>
      <c r="Y255" s="2036"/>
      <c r="Z255" s="2036"/>
      <c r="AA255" s="2036"/>
      <c r="AB255" s="2036"/>
      <c r="AC255" s="2036"/>
      <c r="AD255" s="2036"/>
      <c r="AE255" s="2036"/>
      <c r="AF255" s="2036"/>
      <c r="AG255" s="2036"/>
    </row>
    <row r="256" spans="1:33" s="1778" customFormat="1">
      <c r="A256" s="2615" t="s">
        <v>1125</v>
      </c>
      <c r="B256" s="2619" t="s">
        <v>1126</v>
      </c>
      <c r="C256" s="2038"/>
      <c r="D256" s="2627">
        <v>365</v>
      </c>
      <c r="E256" s="2126">
        <v>37960</v>
      </c>
      <c r="F256" s="2031">
        <v>12100</v>
      </c>
      <c r="G256" s="2031">
        <v>2070</v>
      </c>
      <c r="H256" s="2105">
        <f t="shared" si="2"/>
        <v>23790</v>
      </c>
      <c r="I256" s="2032"/>
      <c r="J256" s="2032"/>
      <c r="K256" s="2034"/>
      <c r="L256" s="2032"/>
      <c r="M256" s="2032"/>
      <c r="N256" s="2035"/>
      <c r="O256" s="2036"/>
      <c r="P256" s="2036"/>
      <c r="Q256" s="2036"/>
      <c r="R256" s="2036"/>
      <c r="S256" s="2036"/>
      <c r="T256" s="2036"/>
      <c r="U256" s="2036"/>
      <c r="V256" s="2036"/>
      <c r="W256" s="2036"/>
      <c r="X256" s="2036"/>
      <c r="Y256" s="2036"/>
      <c r="Z256" s="2036"/>
      <c r="AA256" s="2036"/>
      <c r="AB256" s="2036"/>
      <c r="AC256" s="2036"/>
      <c r="AD256" s="2036"/>
      <c r="AE256" s="2036"/>
      <c r="AF256" s="2036"/>
      <c r="AG256" s="2036"/>
    </row>
    <row r="257" spans="1:33" s="1778" customFormat="1">
      <c r="A257" s="2615" t="s">
        <v>1127</v>
      </c>
      <c r="B257" s="2619" t="s">
        <v>1128</v>
      </c>
      <c r="C257" s="2038"/>
      <c r="D257" s="2627">
        <v>118</v>
      </c>
      <c r="E257" s="2126">
        <v>12272</v>
      </c>
      <c r="F257" s="2031">
        <v>2200</v>
      </c>
      <c r="G257" s="2031">
        <v>1600</v>
      </c>
      <c r="H257" s="2105">
        <f t="shared" si="2"/>
        <v>8472</v>
      </c>
      <c r="I257" s="2032"/>
      <c r="J257" s="2032"/>
      <c r="K257" s="2034"/>
      <c r="L257" s="2032"/>
      <c r="M257" s="2032"/>
      <c r="N257" s="2035"/>
      <c r="O257" s="2036"/>
      <c r="P257" s="2036"/>
      <c r="Q257" s="2036"/>
      <c r="R257" s="2036"/>
      <c r="S257" s="2036"/>
      <c r="T257" s="2036"/>
      <c r="U257" s="2036"/>
      <c r="V257" s="2036"/>
      <c r="W257" s="2036"/>
      <c r="X257" s="2036"/>
      <c r="Y257" s="2036"/>
      <c r="Z257" s="2036"/>
      <c r="AA257" s="2036"/>
      <c r="AB257" s="2036"/>
      <c r="AC257" s="2036"/>
      <c r="AD257" s="2036"/>
      <c r="AE257" s="2036"/>
      <c r="AF257" s="2036"/>
      <c r="AG257" s="2036"/>
    </row>
    <row r="258" spans="1:33" s="1778" customFormat="1">
      <c r="A258" s="2615"/>
      <c r="B258" s="1803"/>
      <c r="C258" s="2038"/>
      <c r="D258" s="2627"/>
      <c r="E258" s="2040"/>
      <c r="F258" s="2031"/>
      <c r="G258" s="2031"/>
      <c r="H258" s="2033"/>
      <c r="I258" s="2032"/>
      <c r="J258" s="2032"/>
      <c r="K258" s="2034"/>
      <c r="L258" s="2032"/>
      <c r="M258" s="2032"/>
      <c r="N258" s="2035"/>
      <c r="O258" s="2036"/>
      <c r="P258" s="2036"/>
      <c r="Q258" s="2036"/>
      <c r="R258" s="2036"/>
      <c r="S258" s="2036"/>
      <c r="T258" s="2036"/>
      <c r="U258" s="2036"/>
      <c r="V258" s="2036"/>
      <c r="W258" s="2036"/>
      <c r="X258" s="2036"/>
      <c r="Y258" s="2036"/>
      <c r="Z258" s="2036"/>
      <c r="AA258" s="2036"/>
      <c r="AB258" s="2036"/>
      <c r="AC258" s="2036"/>
      <c r="AD258" s="2036"/>
      <c r="AE258" s="2036"/>
      <c r="AF258" s="2036"/>
      <c r="AG258" s="2036"/>
    </row>
    <row r="259" spans="1:33" s="1778" customFormat="1">
      <c r="A259" s="2615" t="s">
        <v>1129</v>
      </c>
      <c r="B259" s="2618" t="s">
        <v>1130</v>
      </c>
      <c r="C259" s="2038"/>
      <c r="D259" s="2627">
        <v>475</v>
      </c>
      <c r="E259" s="2126">
        <v>49400</v>
      </c>
      <c r="F259" s="2031">
        <v>48700</v>
      </c>
      <c r="G259" s="2032"/>
      <c r="H259" s="2105">
        <f t="shared" si="2"/>
        <v>700</v>
      </c>
      <c r="I259" s="2032"/>
      <c r="J259" s="2032"/>
      <c r="K259" s="2034"/>
      <c r="L259" s="2032"/>
      <c r="M259" s="2032"/>
      <c r="N259" s="2035"/>
      <c r="O259" s="2036"/>
      <c r="P259" s="2036"/>
      <c r="Q259" s="2036"/>
      <c r="R259" s="2036"/>
      <c r="S259" s="2036"/>
      <c r="T259" s="2036"/>
      <c r="U259" s="2036"/>
      <c r="V259" s="2036"/>
      <c r="W259" s="2036"/>
      <c r="X259" s="2036"/>
      <c r="Y259" s="2036"/>
      <c r="Z259" s="2036"/>
      <c r="AA259" s="2036"/>
      <c r="AB259" s="2036"/>
      <c r="AC259" s="2036"/>
      <c r="AD259" s="2036"/>
      <c r="AE259" s="2036"/>
      <c r="AF259" s="2036"/>
      <c r="AG259" s="2036"/>
    </row>
    <row r="260" spans="1:33" s="1778" customFormat="1">
      <c r="A260" s="2615" t="s">
        <v>1131</v>
      </c>
      <c r="B260" s="2620" t="s">
        <v>1132</v>
      </c>
      <c r="C260" s="2038"/>
      <c r="D260" s="2627">
        <v>475</v>
      </c>
      <c r="E260" s="2126">
        <v>49400</v>
      </c>
      <c r="F260" s="2031">
        <v>46600</v>
      </c>
      <c r="G260" s="2032"/>
      <c r="H260" s="2105">
        <f t="shared" si="2"/>
        <v>2800</v>
      </c>
      <c r="I260" s="2032"/>
      <c r="J260" s="2032"/>
      <c r="K260" s="2034"/>
      <c r="L260" s="2032"/>
      <c r="M260" s="2032"/>
      <c r="N260" s="2035"/>
      <c r="O260" s="2036"/>
      <c r="P260" s="2036"/>
      <c r="Q260" s="2036"/>
      <c r="R260" s="2036"/>
      <c r="S260" s="2036"/>
      <c r="T260" s="2036"/>
      <c r="U260" s="2036"/>
      <c r="V260" s="2036"/>
      <c r="W260" s="2036"/>
      <c r="X260" s="2036"/>
      <c r="Y260" s="2036"/>
      <c r="Z260" s="2036"/>
      <c r="AA260" s="2036"/>
      <c r="AB260" s="2036"/>
      <c r="AC260" s="2036"/>
      <c r="AD260" s="2036"/>
      <c r="AE260" s="2036"/>
      <c r="AF260" s="2036"/>
      <c r="AG260" s="2036"/>
    </row>
    <row r="261" spans="1:33" s="1778" customFormat="1">
      <c r="A261" s="2536"/>
      <c r="B261" s="1440" t="s">
        <v>1133</v>
      </c>
      <c r="C261" s="2038"/>
      <c r="D261" s="2628"/>
      <c r="E261" s="2040"/>
      <c r="F261" s="2031"/>
      <c r="G261" s="2032"/>
      <c r="H261" s="2033"/>
      <c r="I261" s="2032"/>
      <c r="J261" s="2032"/>
      <c r="K261" s="2034"/>
      <c r="L261" s="2032"/>
      <c r="M261" s="2032"/>
      <c r="N261" s="2035"/>
      <c r="O261" s="2036"/>
      <c r="P261" s="2036"/>
      <c r="Q261" s="2036"/>
      <c r="R261" s="2036"/>
      <c r="S261" s="2036"/>
      <c r="T261" s="2036"/>
      <c r="U261" s="2036"/>
      <c r="V261" s="2036"/>
      <c r="W261" s="2036"/>
      <c r="X261" s="2036"/>
      <c r="Y261" s="2036"/>
      <c r="Z261" s="2036"/>
      <c r="AA261" s="2036"/>
      <c r="AB261" s="2036"/>
      <c r="AC261" s="2036"/>
      <c r="AD261" s="2036"/>
      <c r="AE261" s="2036"/>
      <c r="AF261" s="2036"/>
      <c r="AG261" s="2036"/>
    </row>
    <row r="262" spans="1:33" s="1778" customFormat="1">
      <c r="A262" s="2037"/>
      <c r="B262" s="1594" t="s">
        <v>1134</v>
      </c>
      <c r="C262" s="2038"/>
      <c r="D262" s="2030"/>
      <c r="E262" s="2040"/>
      <c r="F262" s="2031"/>
      <c r="G262" s="2032"/>
      <c r="H262" s="2033"/>
      <c r="I262" s="2032"/>
      <c r="J262" s="2032"/>
      <c r="K262" s="2034"/>
      <c r="L262" s="2032"/>
      <c r="M262" s="2032"/>
      <c r="N262" s="2035"/>
      <c r="O262" s="2036"/>
      <c r="P262" s="2036"/>
      <c r="Q262" s="2036"/>
      <c r="R262" s="2036"/>
      <c r="S262" s="2036"/>
      <c r="T262" s="2036"/>
      <c r="U262" s="2036"/>
      <c r="V262" s="2036"/>
      <c r="W262" s="2036"/>
      <c r="X262" s="2036"/>
      <c r="Y262" s="2036"/>
      <c r="Z262" s="2036"/>
      <c r="AA262" s="2036"/>
      <c r="AB262" s="2036"/>
      <c r="AC262" s="2036"/>
      <c r="AD262" s="2036"/>
      <c r="AE262" s="2036"/>
      <c r="AF262" s="2036"/>
      <c r="AG262" s="2036"/>
    </row>
    <row r="263" spans="1:33" s="1778" customFormat="1">
      <c r="A263" s="2037"/>
      <c r="B263" s="1594" t="s">
        <v>1135</v>
      </c>
      <c r="C263" s="2038"/>
      <c r="D263" s="2030"/>
      <c r="E263" s="2040"/>
      <c r="F263" s="2031"/>
      <c r="G263" s="2032"/>
      <c r="H263" s="2033"/>
      <c r="I263" s="2032"/>
      <c r="J263" s="2032"/>
      <c r="K263" s="2034"/>
      <c r="L263" s="2032"/>
      <c r="M263" s="2032"/>
      <c r="N263" s="2035"/>
      <c r="O263" s="2036"/>
      <c r="P263" s="2036"/>
      <c r="Q263" s="2036"/>
      <c r="R263" s="2036"/>
      <c r="S263" s="2036"/>
      <c r="T263" s="2036"/>
      <c r="U263" s="2036"/>
      <c r="V263" s="2036"/>
      <c r="W263" s="2036"/>
      <c r="X263" s="2036"/>
      <c r="Y263" s="2036"/>
      <c r="Z263" s="2036"/>
      <c r="AA263" s="2036"/>
      <c r="AB263" s="2036"/>
      <c r="AC263" s="2036"/>
      <c r="AD263" s="2036"/>
      <c r="AE263" s="2036"/>
      <c r="AF263" s="2036"/>
      <c r="AG263" s="2036"/>
    </row>
    <row r="264" spans="1:33" s="1778" customFormat="1">
      <c r="A264" s="2037"/>
      <c r="B264" s="1594"/>
      <c r="C264" s="2038"/>
      <c r="D264" s="2030"/>
      <c r="E264" s="2040"/>
      <c r="F264" s="2031"/>
      <c r="G264" s="2032"/>
      <c r="H264" s="2033"/>
      <c r="I264" s="2032"/>
      <c r="J264" s="2032"/>
      <c r="K264" s="2034"/>
      <c r="L264" s="2032"/>
      <c r="M264" s="2032"/>
      <c r="N264" s="2035"/>
      <c r="O264" s="2036"/>
      <c r="P264" s="2036"/>
      <c r="Q264" s="2036"/>
      <c r="R264" s="2036"/>
      <c r="S264" s="2036"/>
      <c r="T264" s="2036"/>
      <c r="U264" s="2036"/>
      <c r="V264" s="2036"/>
      <c r="W264" s="2036"/>
      <c r="X264" s="2036"/>
      <c r="Y264" s="2036"/>
      <c r="Z264" s="2036"/>
      <c r="AA264" s="2036"/>
      <c r="AB264" s="2036"/>
      <c r="AC264" s="2036"/>
      <c r="AD264" s="2036"/>
      <c r="AE264" s="2036"/>
      <c r="AF264" s="2036"/>
      <c r="AG264" s="2036"/>
    </row>
    <row r="265" spans="1:33" s="1778" customFormat="1">
      <c r="A265" s="2037"/>
      <c r="B265" s="1445" t="s">
        <v>1136</v>
      </c>
      <c r="C265" s="2038"/>
      <c r="D265" s="2030"/>
      <c r="E265" s="2040"/>
      <c r="F265" s="2031"/>
      <c r="G265" s="2032"/>
      <c r="H265" s="2033"/>
      <c r="I265" s="2032"/>
      <c r="J265" s="2032"/>
      <c r="K265" s="2034"/>
      <c r="L265" s="2032"/>
      <c r="M265" s="2032"/>
      <c r="N265" s="2035"/>
      <c r="O265" s="2036"/>
      <c r="P265" s="2036"/>
      <c r="Q265" s="2036"/>
      <c r="R265" s="2036"/>
      <c r="S265" s="2036"/>
      <c r="T265" s="2036"/>
      <c r="U265" s="2036"/>
      <c r="V265" s="2036"/>
      <c r="W265" s="2036"/>
      <c r="X265" s="2036"/>
      <c r="Y265" s="2036"/>
      <c r="Z265" s="2036"/>
      <c r="AA265" s="2036"/>
      <c r="AB265" s="2036"/>
      <c r="AC265" s="2036"/>
      <c r="AD265" s="2036"/>
      <c r="AE265" s="2036"/>
      <c r="AF265" s="2036"/>
      <c r="AG265" s="2036"/>
    </row>
    <row r="266" spans="1:33" s="1778" customFormat="1">
      <c r="A266" s="2037"/>
      <c r="B266" s="1440" t="s">
        <v>440</v>
      </c>
      <c r="C266" s="2038"/>
      <c r="D266" s="2030"/>
      <c r="E266" s="2040"/>
      <c r="F266" s="2031"/>
      <c r="G266" s="2032"/>
      <c r="H266" s="2033"/>
      <c r="I266" s="2032"/>
      <c r="J266" s="2032"/>
      <c r="K266" s="2034"/>
      <c r="L266" s="2032"/>
      <c r="M266" s="2032"/>
      <c r="N266" s="2035"/>
      <c r="O266" s="2036"/>
      <c r="P266" s="2036"/>
      <c r="Q266" s="2036"/>
      <c r="R266" s="2036"/>
      <c r="S266" s="2036"/>
      <c r="T266" s="2036"/>
      <c r="U266" s="2036"/>
      <c r="V266" s="2036"/>
      <c r="W266" s="2036"/>
      <c r="X266" s="2036"/>
      <c r="Y266" s="2036"/>
      <c r="Z266" s="2036"/>
      <c r="AA266" s="2036"/>
      <c r="AB266" s="2036"/>
      <c r="AC266" s="2036"/>
      <c r="AD266" s="2036"/>
      <c r="AE266" s="2036"/>
      <c r="AF266" s="2036"/>
      <c r="AG266" s="2036"/>
    </row>
    <row r="267" spans="1:33" s="1778" customFormat="1">
      <c r="A267" s="2037"/>
      <c r="B267" s="1594"/>
      <c r="C267" s="2038"/>
      <c r="D267" s="2030"/>
      <c r="E267" s="2040"/>
      <c r="F267" s="2031"/>
      <c r="G267" s="2032"/>
      <c r="H267" s="2033"/>
      <c r="I267" s="2032"/>
      <c r="J267" s="2032"/>
      <c r="K267" s="2034"/>
      <c r="L267" s="2032"/>
      <c r="M267" s="2032"/>
      <c r="N267" s="2035"/>
      <c r="O267" s="2036"/>
      <c r="P267" s="2036"/>
      <c r="Q267" s="2036"/>
      <c r="R267" s="2036"/>
      <c r="S267" s="2036"/>
      <c r="T267" s="2036"/>
      <c r="U267" s="2036"/>
      <c r="V267" s="2036"/>
      <c r="W267" s="2036"/>
      <c r="X267" s="2036"/>
      <c r="Y267" s="2036"/>
      <c r="Z267" s="2036"/>
      <c r="AA267" s="2036"/>
      <c r="AB267" s="2036"/>
      <c r="AC267" s="2036"/>
      <c r="AD267" s="2036"/>
      <c r="AE267" s="2036"/>
      <c r="AF267" s="2036"/>
      <c r="AG267" s="2036"/>
    </row>
    <row r="268" spans="1:33">
      <c r="A268" s="210" t="s">
        <v>732</v>
      </c>
      <c r="B268" s="216"/>
      <c r="C268" s="217"/>
      <c r="D268" s="2006"/>
      <c r="E268" s="2007"/>
      <c r="F268" s="2008"/>
      <c r="G268" s="2005"/>
      <c r="H268" s="2009"/>
      <c r="I268" s="2005"/>
      <c r="J268" s="2005"/>
      <c r="K268" s="2010"/>
      <c r="L268" s="2005"/>
      <c r="M268" s="2005"/>
      <c r="N268" s="2011"/>
      <c r="O268" s="2004"/>
      <c r="P268" s="2004"/>
      <c r="Q268" s="2004"/>
      <c r="R268" s="2004"/>
      <c r="S268" s="2004"/>
      <c r="T268" s="2004"/>
      <c r="U268" s="2004"/>
      <c r="V268" s="2004"/>
      <c r="W268" s="2004"/>
      <c r="X268" s="2004"/>
      <c r="Y268" s="2004"/>
      <c r="Z268" s="2004"/>
      <c r="AA268" s="2004"/>
      <c r="AB268" s="2004"/>
      <c r="AC268" s="2004"/>
      <c r="AD268" s="2004"/>
      <c r="AE268" s="2004"/>
      <c r="AF268" s="2004"/>
      <c r="AG268" s="2004"/>
    </row>
    <row r="269" spans="1:33">
      <c r="A269" s="184"/>
      <c r="B269" s="9"/>
      <c r="C269" s="693"/>
      <c r="D269" s="2006"/>
      <c r="E269" s="2007"/>
      <c r="F269" s="2008"/>
      <c r="G269" s="2005"/>
      <c r="H269" s="2009"/>
      <c r="I269" s="2005"/>
      <c r="J269" s="2005"/>
      <c r="K269" s="2010"/>
      <c r="L269" s="2005"/>
      <c r="M269" s="2005"/>
      <c r="N269" s="2011"/>
      <c r="O269" s="2004"/>
      <c r="P269" s="2004"/>
      <c r="Q269" s="2004"/>
      <c r="R269" s="2004"/>
      <c r="S269" s="2004"/>
      <c r="T269" s="2004"/>
      <c r="U269" s="2004"/>
      <c r="V269" s="2004"/>
      <c r="W269" s="2004"/>
      <c r="X269" s="2004"/>
      <c r="Y269" s="2004"/>
      <c r="Z269" s="2004"/>
      <c r="AA269" s="2004"/>
      <c r="AB269" s="2004"/>
      <c r="AC269" s="2004"/>
      <c r="AD269" s="2004"/>
      <c r="AE269" s="2004"/>
      <c r="AF269" s="2004"/>
      <c r="AG269" s="2004"/>
    </row>
    <row r="270" spans="1:33">
      <c r="A270" s="184"/>
      <c r="B270" s="216"/>
      <c r="C270" s="730"/>
      <c r="D270" s="2006"/>
      <c r="E270" s="2007"/>
      <c r="F270" s="2008"/>
      <c r="G270" s="2005"/>
      <c r="H270" s="2009"/>
      <c r="I270" s="2005"/>
      <c r="J270" s="2005"/>
      <c r="K270" s="2010"/>
      <c r="L270" s="2005"/>
      <c r="M270" s="2005"/>
      <c r="N270" s="2011"/>
      <c r="O270" s="2004"/>
      <c r="P270" s="2004"/>
      <c r="Q270" s="2004"/>
      <c r="R270" s="2004"/>
      <c r="S270" s="2004"/>
      <c r="T270" s="2004"/>
      <c r="U270" s="2004"/>
      <c r="V270" s="2004"/>
      <c r="W270" s="2004"/>
      <c r="X270" s="2004"/>
      <c r="Y270" s="2004"/>
      <c r="Z270" s="2004"/>
      <c r="AA270" s="2004"/>
      <c r="AB270" s="2004"/>
      <c r="AC270" s="2004"/>
      <c r="AD270" s="2004"/>
      <c r="AE270" s="2004"/>
      <c r="AF270" s="2004"/>
      <c r="AG270" s="2004"/>
    </row>
    <row r="271" spans="1:33">
      <c r="A271" s="184"/>
      <c r="B271" s="244" t="s">
        <v>733</v>
      </c>
      <c r="C271" s="673">
        <f>SUM(D245:D262)+SUM(C268:C270)</f>
        <v>9816</v>
      </c>
      <c r="D271" s="2006"/>
      <c r="E271" s="2007"/>
      <c r="F271" s="2008"/>
      <c r="G271" s="2005"/>
      <c r="H271" s="2009"/>
      <c r="I271" s="2005"/>
      <c r="J271" s="2005"/>
      <c r="K271" s="2010"/>
      <c r="L271" s="2005"/>
      <c r="M271" s="2005"/>
      <c r="N271" s="2011"/>
      <c r="O271" s="2004"/>
      <c r="P271" s="2004"/>
      <c r="Q271" s="2004"/>
      <c r="R271" s="2004"/>
      <c r="S271" s="2004"/>
      <c r="T271" s="2004"/>
      <c r="U271" s="2004"/>
      <c r="V271" s="2004"/>
      <c r="W271" s="2004"/>
      <c r="X271" s="2004"/>
      <c r="Y271" s="2004"/>
      <c r="Z271" s="2004"/>
      <c r="AA271" s="2004"/>
      <c r="AB271" s="2004"/>
      <c r="AC271" s="2004"/>
      <c r="AD271" s="2004"/>
      <c r="AE271" s="2004"/>
      <c r="AF271" s="2004"/>
      <c r="AG271" s="2004"/>
    </row>
    <row r="272" spans="1:33">
      <c r="A272" s="2012"/>
      <c r="B272" s="632"/>
      <c r="C272" s="2013"/>
      <c r="D272" s="2006"/>
      <c r="E272" s="2007"/>
      <c r="F272" s="2008"/>
      <c r="G272" s="2005"/>
      <c r="H272" s="2009"/>
      <c r="I272" s="2005"/>
      <c r="J272" s="2005"/>
      <c r="K272" s="2010"/>
      <c r="L272" s="2005"/>
      <c r="M272" s="2005"/>
      <c r="N272" s="2011"/>
      <c r="O272" s="2004"/>
      <c r="P272" s="2004"/>
      <c r="Q272" s="2004"/>
      <c r="R272" s="2004"/>
      <c r="S272" s="2004"/>
      <c r="T272" s="2004"/>
      <c r="U272" s="2004"/>
      <c r="V272" s="2004"/>
      <c r="W272" s="2004"/>
      <c r="X272" s="2004"/>
      <c r="Y272" s="2004"/>
      <c r="Z272" s="2004"/>
      <c r="AA272" s="2004"/>
      <c r="AB272" s="2004"/>
      <c r="AC272" s="2004"/>
      <c r="AD272" s="2004"/>
      <c r="AE272" s="2004"/>
      <c r="AF272" s="2004"/>
      <c r="AG272" s="2004"/>
    </row>
    <row r="273" spans="1:33" s="1702" customFormat="1">
      <c r="A273" s="2014"/>
      <c r="B273" s="1896"/>
      <c r="C273" s="2015"/>
      <c r="D273" s="2016"/>
      <c r="E273" s="2017"/>
      <c r="F273" s="2018"/>
      <c r="G273" s="2019"/>
      <c r="H273" s="2020"/>
      <c r="I273" s="2019"/>
      <c r="J273" s="2019"/>
      <c r="K273" s="2021"/>
      <c r="L273" s="2019"/>
      <c r="M273" s="2019"/>
      <c r="N273" s="2022"/>
      <c r="O273" s="2023"/>
      <c r="P273" s="2023"/>
      <c r="Q273" s="2023"/>
      <c r="R273" s="2023"/>
      <c r="S273" s="2023"/>
      <c r="T273" s="2023"/>
      <c r="U273" s="2023"/>
      <c r="V273" s="2023"/>
      <c r="W273" s="2023"/>
      <c r="X273" s="2023"/>
      <c r="Y273" s="2023"/>
      <c r="Z273" s="2023"/>
      <c r="AA273" s="2023"/>
      <c r="AB273" s="2023"/>
      <c r="AC273" s="2023"/>
      <c r="AD273" s="2023"/>
      <c r="AE273" s="2023"/>
      <c r="AF273" s="2023"/>
      <c r="AG273" s="2023"/>
    </row>
    <row r="274" spans="1:33" s="1778" customFormat="1">
      <c r="A274" s="2400" t="s">
        <v>1137</v>
      </c>
      <c r="B274" s="1594"/>
      <c r="C274" s="2379" t="s">
        <v>1138</v>
      </c>
      <c r="D274" s="2030"/>
      <c r="E274" s="2040"/>
      <c r="F274" s="2031"/>
      <c r="G274" s="2032"/>
      <c r="H274" s="2033"/>
      <c r="I274" s="2032"/>
      <c r="J274" s="2032"/>
      <c r="K274" s="2034"/>
      <c r="L274" s="2032"/>
      <c r="M274" s="2032"/>
      <c r="N274" s="2035"/>
      <c r="O274" s="2036"/>
      <c r="P274" s="2036"/>
      <c r="Q274" s="2036"/>
      <c r="R274" s="2036"/>
      <c r="S274" s="2036"/>
      <c r="T274" s="2036"/>
      <c r="U274" s="2036"/>
      <c r="V274" s="2036"/>
      <c r="W274" s="2036"/>
      <c r="X274" s="2036"/>
      <c r="Y274" s="2036"/>
      <c r="Z274" s="2036"/>
      <c r="AA274" s="2036"/>
      <c r="AB274" s="2036"/>
      <c r="AC274" s="2036"/>
      <c r="AD274" s="2036"/>
      <c r="AE274" s="2036"/>
      <c r="AF274" s="2036"/>
      <c r="AG274" s="2036"/>
    </row>
    <row r="275" spans="1:33" s="1778" customFormat="1">
      <c r="A275" s="2037">
        <v>5411050</v>
      </c>
      <c r="B275" s="1594" t="s">
        <v>1139</v>
      </c>
      <c r="C275" s="2038" t="s">
        <v>1140</v>
      </c>
      <c r="D275" s="2616">
        <v>4700</v>
      </c>
      <c r="E275" s="2126">
        <v>427000</v>
      </c>
      <c r="F275" s="2031">
        <v>310000</v>
      </c>
      <c r="G275" s="2032" t="s">
        <v>98</v>
      </c>
      <c r="H275" s="2033">
        <v>44159</v>
      </c>
      <c r="I275" s="2032" t="s">
        <v>27</v>
      </c>
      <c r="J275" s="2032"/>
      <c r="K275" s="2034"/>
      <c r="L275" s="2032" t="s">
        <v>67</v>
      </c>
      <c r="M275" s="2032"/>
      <c r="N275" s="2035">
        <v>44193</v>
      </c>
      <c r="O275" s="2046" t="s">
        <v>728</v>
      </c>
      <c r="P275" s="2036"/>
      <c r="Q275" s="2036"/>
      <c r="R275" s="2036"/>
      <c r="S275" s="2036"/>
      <c r="T275" s="2036"/>
      <c r="U275" s="2036"/>
      <c r="V275" s="2036"/>
      <c r="W275" s="2036"/>
      <c r="X275" s="2036"/>
      <c r="Y275" s="2036"/>
      <c r="Z275" s="2036"/>
      <c r="AA275" s="2036"/>
      <c r="AB275" s="2036"/>
      <c r="AC275" s="2036"/>
      <c r="AD275" s="2036"/>
      <c r="AE275" s="2036"/>
      <c r="AF275" s="2036"/>
      <c r="AG275" s="2036"/>
    </row>
    <row r="276" spans="1:33" s="1778" customFormat="1">
      <c r="A276" s="2037"/>
      <c r="B276" s="1594"/>
      <c r="C276" s="2038"/>
      <c r="D276" s="2030"/>
      <c r="E276" s="2040"/>
      <c r="F276" s="2031"/>
      <c r="G276" s="2032"/>
      <c r="H276" s="2033"/>
      <c r="I276" s="2032"/>
      <c r="J276" s="2032"/>
      <c r="K276" s="2034"/>
      <c r="L276" s="2032"/>
      <c r="M276" s="2032"/>
      <c r="N276" s="2035"/>
      <c r="O276" s="2036"/>
      <c r="P276" s="2036"/>
      <c r="Q276" s="2036"/>
      <c r="R276" s="2036"/>
      <c r="S276" s="2036"/>
      <c r="T276" s="2036"/>
      <c r="U276" s="2036"/>
      <c r="V276" s="2036"/>
      <c r="W276" s="2036"/>
      <c r="X276" s="2036"/>
      <c r="Y276" s="2036"/>
      <c r="Z276" s="2036"/>
      <c r="AA276" s="2036"/>
      <c r="AB276" s="2036"/>
      <c r="AC276" s="2036"/>
      <c r="AD276" s="2036"/>
      <c r="AE276" s="2036"/>
      <c r="AF276" s="2036"/>
      <c r="AG276" s="2036"/>
    </row>
    <row r="277" spans="1:33" s="1778" customFormat="1">
      <c r="A277" s="2037"/>
      <c r="B277" s="1445" t="s">
        <v>1141</v>
      </c>
      <c r="C277" s="2038"/>
      <c r="D277" s="2030"/>
      <c r="E277" s="2040"/>
      <c r="F277" s="2031"/>
      <c r="G277" s="2032"/>
      <c r="H277" s="2033"/>
      <c r="I277" s="2032"/>
      <c r="J277" s="2032"/>
      <c r="K277" s="2034"/>
      <c r="L277" s="2032"/>
      <c r="M277" s="2032"/>
      <c r="N277" s="2035"/>
      <c r="O277" s="2036"/>
      <c r="P277" s="2036"/>
      <c r="Q277" s="2036"/>
      <c r="R277" s="2036"/>
      <c r="S277" s="2036"/>
      <c r="T277" s="2036"/>
      <c r="U277" s="2036"/>
      <c r="V277" s="2036"/>
      <c r="W277" s="2036"/>
      <c r="X277" s="2036"/>
      <c r="Y277" s="2036"/>
      <c r="Z277" s="2036"/>
      <c r="AA277" s="2036"/>
      <c r="AB277" s="2036"/>
      <c r="AC277" s="2036"/>
      <c r="AD277" s="2036"/>
      <c r="AE277" s="2036"/>
      <c r="AF277" s="2036"/>
      <c r="AG277" s="2036"/>
    </row>
    <row r="278" spans="1:33" s="1778" customFormat="1">
      <c r="A278" s="2037"/>
      <c r="B278" s="1440" t="s">
        <v>375</v>
      </c>
      <c r="C278" s="2038"/>
      <c r="D278" s="2030"/>
      <c r="E278" s="2040"/>
      <c r="F278" s="2031"/>
      <c r="G278" s="2032"/>
      <c r="H278" s="2033"/>
      <c r="I278" s="2032"/>
      <c r="J278" s="2032"/>
      <c r="K278" s="2034"/>
      <c r="L278" s="2032"/>
      <c r="M278" s="2032"/>
      <c r="N278" s="2035"/>
      <c r="O278" s="2036"/>
      <c r="P278" s="2036"/>
      <c r="Q278" s="2036"/>
      <c r="R278" s="2036"/>
      <c r="S278" s="2036"/>
      <c r="T278" s="2036"/>
      <c r="U278" s="2036"/>
      <c r="V278" s="2036"/>
      <c r="W278" s="2036"/>
      <c r="X278" s="2036"/>
      <c r="Y278" s="2036"/>
      <c r="Z278" s="2036"/>
      <c r="AA278" s="2036"/>
      <c r="AB278" s="2036"/>
      <c r="AC278" s="2036"/>
      <c r="AD278" s="2036"/>
      <c r="AE278" s="2036"/>
      <c r="AF278" s="2036"/>
      <c r="AG278" s="2036"/>
    </row>
    <row r="279" spans="1:33" s="1778" customFormat="1">
      <c r="A279" s="2037"/>
      <c r="B279" s="1594"/>
      <c r="C279" s="2038"/>
      <c r="D279" s="2030"/>
      <c r="E279" s="2040"/>
      <c r="F279" s="2031"/>
      <c r="G279" s="2032"/>
      <c r="H279" s="2033"/>
      <c r="I279" s="2032"/>
      <c r="J279" s="2032"/>
      <c r="K279" s="2034"/>
      <c r="L279" s="2032"/>
      <c r="M279" s="2032"/>
      <c r="N279" s="2035"/>
      <c r="O279" s="2036"/>
      <c r="P279" s="2036"/>
      <c r="Q279" s="2036"/>
      <c r="R279" s="2036"/>
      <c r="S279" s="2036"/>
      <c r="T279" s="2036"/>
      <c r="U279" s="2036"/>
      <c r="V279" s="2036"/>
      <c r="W279" s="2036"/>
      <c r="X279" s="2036"/>
      <c r="Y279" s="2036"/>
      <c r="Z279" s="2036"/>
      <c r="AA279" s="2036"/>
      <c r="AB279" s="2036"/>
      <c r="AC279" s="2036"/>
      <c r="AD279" s="2036"/>
      <c r="AE279" s="2036"/>
      <c r="AF279" s="2036"/>
      <c r="AG279" s="2036"/>
    </row>
    <row r="280" spans="1:33">
      <c r="A280" s="210" t="s">
        <v>732</v>
      </c>
      <c r="B280" s="216"/>
      <c r="C280" s="217"/>
      <c r="D280" s="2006"/>
      <c r="E280" s="2007"/>
      <c r="F280" s="2008"/>
      <c r="G280" s="2005"/>
      <c r="H280" s="2009"/>
      <c r="I280" s="2005"/>
      <c r="J280" s="2005"/>
      <c r="K280" s="2010"/>
      <c r="L280" s="2005"/>
      <c r="M280" s="2005"/>
      <c r="N280" s="2011"/>
      <c r="O280" s="2004"/>
      <c r="P280" s="2004"/>
      <c r="Q280" s="2004"/>
      <c r="R280" s="2004"/>
      <c r="S280" s="2004"/>
      <c r="T280" s="2004"/>
      <c r="U280" s="2004"/>
      <c r="V280" s="2004"/>
      <c r="W280" s="2004"/>
      <c r="X280" s="2004"/>
      <c r="Y280" s="2004"/>
      <c r="Z280" s="2004"/>
      <c r="AA280" s="2004"/>
      <c r="AB280" s="2004"/>
      <c r="AC280" s="2004"/>
      <c r="AD280" s="2004"/>
      <c r="AE280" s="2004"/>
      <c r="AF280" s="2004"/>
      <c r="AG280" s="2004"/>
    </row>
    <row r="281" spans="1:33">
      <c r="A281" s="184"/>
      <c r="B281" s="9"/>
      <c r="C281" s="693"/>
      <c r="D281" s="2006"/>
      <c r="E281" s="2007"/>
      <c r="F281" s="2008"/>
      <c r="G281" s="2005"/>
      <c r="H281" s="2009"/>
      <c r="I281" s="2005"/>
      <c r="J281" s="2005"/>
      <c r="K281" s="2010"/>
      <c r="L281" s="2005"/>
      <c r="M281" s="2005"/>
      <c r="N281" s="2011"/>
      <c r="O281" s="2004"/>
      <c r="P281" s="2004"/>
      <c r="Q281" s="2004"/>
      <c r="R281" s="2004"/>
      <c r="S281" s="2004"/>
      <c r="T281" s="2004"/>
      <c r="U281" s="2004"/>
      <c r="V281" s="2004"/>
      <c r="W281" s="2004"/>
      <c r="X281" s="2004"/>
      <c r="Y281" s="2004"/>
      <c r="Z281" s="2004"/>
      <c r="AA281" s="2004"/>
      <c r="AB281" s="2004"/>
      <c r="AC281" s="2004"/>
      <c r="AD281" s="2004"/>
      <c r="AE281" s="2004"/>
      <c r="AF281" s="2004"/>
      <c r="AG281" s="2004"/>
    </row>
    <row r="282" spans="1:33">
      <c r="A282" s="184"/>
      <c r="B282" s="216"/>
      <c r="C282" s="730"/>
      <c r="D282" s="2006"/>
      <c r="E282" s="2007"/>
      <c r="F282" s="2008"/>
      <c r="G282" s="2005"/>
      <c r="H282" s="2009"/>
      <c r="I282" s="2005"/>
      <c r="J282" s="2005"/>
      <c r="K282" s="2010"/>
      <c r="L282" s="2005"/>
      <c r="M282" s="2005"/>
      <c r="N282" s="2011"/>
      <c r="O282" s="2004"/>
      <c r="P282" s="2004"/>
      <c r="Q282" s="2004"/>
      <c r="R282" s="2004"/>
      <c r="S282" s="2004"/>
      <c r="T282" s="2004"/>
      <c r="U282" s="2004"/>
      <c r="V282" s="2004"/>
      <c r="W282" s="2004"/>
      <c r="X282" s="2004"/>
      <c r="Y282" s="2004"/>
      <c r="Z282" s="2004"/>
      <c r="AA282" s="2004"/>
      <c r="AB282" s="2004"/>
      <c r="AC282" s="2004"/>
      <c r="AD282" s="2004"/>
      <c r="AE282" s="2004"/>
      <c r="AF282" s="2004"/>
      <c r="AG282" s="2004"/>
    </row>
    <row r="283" spans="1:33">
      <c r="A283" s="184"/>
      <c r="B283" s="244" t="s">
        <v>733</v>
      </c>
      <c r="C283" s="673">
        <f>SUM(D273:D279)+SUM(C280:C282)</f>
        <v>4700</v>
      </c>
      <c r="D283" s="2006"/>
      <c r="E283" s="2007"/>
      <c r="F283" s="2008"/>
      <c r="G283" s="2005"/>
      <c r="H283" s="2009"/>
      <c r="I283" s="2005"/>
      <c r="J283" s="2005"/>
      <c r="K283" s="2010"/>
      <c r="L283" s="2005"/>
      <c r="M283" s="2005"/>
      <c r="N283" s="2011"/>
      <c r="O283" s="2004"/>
      <c r="P283" s="2004"/>
      <c r="Q283" s="2004"/>
      <c r="R283" s="2004"/>
      <c r="S283" s="2004"/>
      <c r="T283" s="2004"/>
      <c r="U283" s="2004"/>
      <c r="V283" s="2004"/>
      <c r="W283" s="2004"/>
      <c r="X283" s="2004"/>
      <c r="Y283" s="2004"/>
      <c r="Z283" s="2004"/>
      <c r="AA283" s="2004"/>
      <c r="AB283" s="2004"/>
      <c r="AC283" s="2004"/>
      <c r="AD283" s="2004"/>
      <c r="AE283" s="2004"/>
      <c r="AF283" s="2004"/>
      <c r="AG283" s="2004"/>
    </row>
    <row r="284" spans="1:33">
      <c r="A284" s="2012"/>
      <c r="B284" s="632"/>
      <c r="C284" s="2013"/>
      <c r="D284" s="2006"/>
      <c r="E284" s="2007"/>
      <c r="F284" s="2008"/>
      <c r="G284" s="2005"/>
      <c r="H284" s="2009"/>
      <c r="I284" s="2005"/>
      <c r="J284" s="2005"/>
      <c r="K284" s="2010"/>
      <c r="L284" s="2005"/>
      <c r="M284" s="2005"/>
      <c r="N284" s="2011"/>
      <c r="O284" s="2004"/>
      <c r="P284" s="2004"/>
      <c r="Q284" s="2004"/>
      <c r="R284" s="2004"/>
      <c r="S284" s="2004"/>
      <c r="T284" s="2004"/>
      <c r="U284" s="2004"/>
      <c r="V284" s="2004"/>
      <c r="W284" s="2004"/>
      <c r="X284" s="2004"/>
      <c r="Y284" s="2004"/>
      <c r="Z284" s="2004"/>
      <c r="AA284" s="2004"/>
      <c r="AB284" s="2004"/>
      <c r="AC284" s="2004"/>
      <c r="AD284" s="2004"/>
      <c r="AE284" s="2004"/>
      <c r="AF284" s="2004"/>
      <c r="AG284" s="2004"/>
    </row>
    <row r="285" spans="1:33" s="1702" customFormat="1">
      <c r="A285" s="2014"/>
      <c r="B285" s="1896"/>
      <c r="C285" s="2015"/>
      <c r="D285" s="2016"/>
      <c r="E285" s="2017"/>
      <c r="F285" s="2018"/>
      <c r="G285" s="2019"/>
      <c r="H285" s="2020"/>
      <c r="I285" s="2019"/>
      <c r="J285" s="2019"/>
      <c r="K285" s="2021"/>
      <c r="L285" s="2019"/>
      <c r="M285" s="2019"/>
      <c r="N285" s="2022"/>
      <c r="O285" s="2023"/>
      <c r="P285" s="2023"/>
      <c r="Q285" s="2023"/>
      <c r="R285" s="2023"/>
      <c r="S285" s="2023"/>
      <c r="T285" s="2023"/>
      <c r="U285" s="2023"/>
      <c r="V285" s="2023"/>
      <c r="W285" s="2023"/>
      <c r="X285" s="2023"/>
      <c r="Y285" s="2023"/>
      <c r="Z285" s="2023"/>
      <c r="AA285" s="2023"/>
      <c r="AB285" s="2023"/>
      <c r="AC285" s="2023"/>
      <c r="AD285" s="2023"/>
      <c r="AE285" s="2023"/>
      <c r="AF285" s="2023"/>
      <c r="AG285" s="2023"/>
    </row>
    <row r="286" spans="1:33" s="1778" customFormat="1">
      <c r="A286" s="2400" t="s">
        <v>846</v>
      </c>
      <c r="B286" s="1594"/>
      <c r="C286" s="2379" t="s">
        <v>1142</v>
      </c>
      <c r="D286" s="2616"/>
      <c r="E286" s="2040"/>
      <c r="F286" s="2031"/>
      <c r="G286" s="2032"/>
      <c r="H286" s="2033"/>
      <c r="I286" s="2032"/>
      <c r="J286" s="2032"/>
      <c r="K286" s="2034"/>
      <c r="L286" s="2032"/>
      <c r="M286" s="2032"/>
      <c r="N286" s="2035"/>
      <c r="O286" s="2036"/>
      <c r="P286" s="2036"/>
      <c r="Q286" s="2036"/>
      <c r="R286" s="2036"/>
      <c r="S286" s="2036"/>
      <c r="T286" s="2036"/>
      <c r="U286" s="2036"/>
      <c r="V286" s="2036"/>
      <c r="W286" s="2036"/>
      <c r="X286" s="2036"/>
      <c r="Y286" s="2036"/>
      <c r="Z286" s="2036"/>
      <c r="AA286" s="2036"/>
      <c r="AB286" s="2036"/>
      <c r="AC286" s="2036"/>
      <c r="AD286" s="2036"/>
      <c r="AE286" s="2036"/>
      <c r="AF286" s="2036"/>
      <c r="AG286" s="2036"/>
    </row>
    <row r="287" spans="1:33" s="1778" customFormat="1">
      <c r="A287" s="2037">
        <v>5412044</v>
      </c>
      <c r="B287" s="1803" t="s">
        <v>1143</v>
      </c>
      <c r="C287" s="2038" t="s">
        <v>1144</v>
      </c>
      <c r="D287" s="2616">
        <v>4100</v>
      </c>
      <c r="E287" s="2126">
        <v>365000</v>
      </c>
      <c r="F287" s="2031">
        <v>283000</v>
      </c>
      <c r="G287" s="2032" t="s">
        <v>98</v>
      </c>
      <c r="H287" s="2035">
        <v>44173</v>
      </c>
      <c r="I287" s="2032" t="s">
        <v>27</v>
      </c>
      <c r="J287" s="2032"/>
      <c r="K287" s="2034"/>
      <c r="L287" s="2032" t="s">
        <v>67</v>
      </c>
      <c r="M287" s="2032"/>
      <c r="N287" s="2035">
        <v>44228</v>
      </c>
      <c r="O287" s="2046" t="s">
        <v>728</v>
      </c>
      <c r="P287" s="2036"/>
      <c r="Q287" s="2036"/>
      <c r="R287" s="2036"/>
      <c r="S287" s="2036"/>
      <c r="T287" s="2036"/>
      <c r="U287" s="2036"/>
      <c r="V287" s="2036"/>
      <c r="W287" s="2036"/>
      <c r="X287" s="2036"/>
      <c r="Y287" s="2036"/>
      <c r="Z287" s="2036"/>
      <c r="AA287" s="2036"/>
      <c r="AB287" s="2036"/>
      <c r="AC287" s="2036"/>
      <c r="AD287" s="2036"/>
      <c r="AE287" s="2036"/>
      <c r="AF287" s="2036"/>
      <c r="AG287" s="2036"/>
    </row>
    <row r="288" spans="1:33" s="1778" customFormat="1">
      <c r="A288" s="2037"/>
      <c r="B288" s="1803"/>
      <c r="C288" s="2038"/>
      <c r="D288" s="2616"/>
      <c r="E288" s="2126"/>
      <c r="F288" s="2031"/>
      <c r="G288" s="2032"/>
      <c r="H288" s="2035"/>
      <c r="I288" s="2032"/>
      <c r="J288" s="2032"/>
      <c r="K288" s="2034"/>
      <c r="L288" s="2032"/>
      <c r="M288" s="2032"/>
      <c r="N288" s="2035"/>
      <c r="O288" s="2036"/>
      <c r="P288" s="2036"/>
      <c r="Q288" s="2036"/>
      <c r="R288" s="2036"/>
      <c r="S288" s="2036"/>
      <c r="T288" s="2036"/>
      <c r="U288" s="2036"/>
      <c r="V288" s="2036"/>
      <c r="W288" s="2036"/>
      <c r="X288" s="2036"/>
      <c r="Y288" s="2036"/>
      <c r="Z288" s="2036"/>
      <c r="AA288" s="2036"/>
      <c r="AB288" s="2036"/>
      <c r="AC288" s="2036"/>
      <c r="AD288" s="2036"/>
      <c r="AE288" s="2036"/>
      <c r="AF288" s="2036"/>
      <c r="AG288" s="2036"/>
    </row>
    <row r="289" spans="1:33" s="1778" customFormat="1">
      <c r="A289" s="2037"/>
      <c r="B289" s="1445" t="s">
        <v>1145</v>
      </c>
      <c r="C289" s="2038"/>
      <c r="D289" s="2616"/>
      <c r="E289" s="2126"/>
      <c r="F289" s="2031"/>
      <c r="G289" s="2032"/>
      <c r="H289" s="2035"/>
      <c r="I289" s="2032"/>
      <c r="J289" s="2032"/>
      <c r="K289" s="2034"/>
      <c r="L289" s="2032"/>
      <c r="M289" s="2032"/>
      <c r="N289" s="2035"/>
      <c r="O289" s="2036"/>
      <c r="P289" s="2036"/>
      <c r="Q289" s="2036"/>
      <c r="R289" s="2036"/>
      <c r="S289" s="2036"/>
      <c r="T289" s="2036"/>
      <c r="U289" s="2036"/>
      <c r="V289" s="2036"/>
      <c r="W289" s="2036"/>
      <c r="X289" s="2036"/>
      <c r="Y289" s="2036"/>
      <c r="Z289" s="2036"/>
      <c r="AA289" s="2036"/>
      <c r="AB289" s="2036"/>
      <c r="AC289" s="2036"/>
      <c r="AD289" s="2036"/>
      <c r="AE289" s="2036"/>
      <c r="AF289" s="2036"/>
      <c r="AG289" s="2036"/>
    </row>
    <row r="290" spans="1:33" s="1778" customFormat="1">
      <c r="A290" s="2037"/>
      <c r="B290" s="1440" t="s">
        <v>440</v>
      </c>
      <c r="C290" s="2038"/>
      <c r="D290" s="2616"/>
      <c r="E290" s="2126"/>
      <c r="F290" s="2031"/>
      <c r="G290" s="2032"/>
      <c r="H290" s="2035"/>
      <c r="I290" s="2032"/>
      <c r="J290" s="2032"/>
      <c r="K290" s="2034"/>
      <c r="L290" s="2032"/>
      <c r="M290" s="2032"/>
      <c r="N290" s="2035"/>
      <c r="O290" s="2036"/>
      <c r="P290" s="2036"/>
      <c r="Q290" s="2036"/>
      <c r="R290" s="2036"/>
      <c r="S290" s="2036"/>
      <c r="T290" s="2036"/>
      <c r="U290" s="2036"/>
      <c r="V290" s="2036"/>
      <c r="W290" s="2036"/>
      <c r="X290" s="2036"/>
      <c r="Y290" s="2036"/>
      <c r="Z290" s="2036"/>
      <c r="AA290" s="2036"/>
      <c r="AB290" s="2036"/>
      <c r="AC290" s="2036"/>
      <c r="AD290" s="2036"/>
      <c r="AE290" s="2036"/>
      <c r="AF290" s="2036"/>
      <c r="AG290" s="2036"/>
    </row>
    <row r="291" spans="1:33" s="1778" customFormat="1">
      <c r="A291" s="2037"/>
      <c r="B291" s="1803"/>
      <c r="C291" s="2038"/>
      <c r="D291" s="2616"/>
      <c r="E291" s="2126"/>
      <c r="F291" s="2031"/>
      <c r="G291" s="2032"/>
      <c r="H291" s="2035"/>
      <c r="I291" s="2032"/>
      <c r="J291" s="2032"/>
      <c r="K291" s="2034"/>
      <c r="L291" s="2032"/>
      <c r="M291" s="2032"/>
      <c r="N291" s="2035"/>
      <c r="O291" s="2036"/>
      <c r="P291" s="2036"/>
      <c r="Q291" s="2036"/>
      <c r="R291" s="2036"/>
      <c r="S291" s="2036"/>
      <c r="T291" s="2036"/>
      <c r="U291" s="2036"/>
      <c r="V291" s="2036"/>
      <c r="W291" s="2036"/>
      <c r="X291" s="2036"/>
      <c r="Y291" s="2036"/>
      <c r="Z291" s="2036"/>
      <c r="AA291" s="2036"/>
      <c r="AB291" s="2036"/>
      <c r="AC291" s="2036"/>
      <c r="AD291" s="2036"/>
      <c r="AE291" s="2036"/>
      <c r="AF291" s="2036"/>
      <c r="AG291" s="2036"/>
    </row>
    <row r="292" spans="1:33" s="1778" customFormat="1">
      <c r="A292" s="2037"/>
      <c r="B292" s="1803"/>
      <c r="C292" s="2038"/>
      <c r="D292" s="2616"/>
      <c r="E292" s="2126"/>
      <c r="F292" s="2031"/>
      <c r="G292" s="2032"/>
      <c r="H292" s="2035"/>
      <c r="I292" s="2032"/>
      <c r="J292" s="2032"/>
      <c r="K292" s="2034"/>
      <c r="L292" s="2032"/>
      <c r="M292" s="2032"/>
      <c r="N292" s="2035"/>
      <c r="O292" s="2036"/>
      <c r="P292" s="2036"/>
      <c r="Q292" s="2036"/>
      <c r="R292" s="2036"/>
      <c r="S292" s="2036"/>
      <c r="T292" s="2036"/>
      <c r="U292" s="2036"/>
      <c r="V292" s="2036"/>
      <c r="W292" s="2036"/>
      <c r="X292" s="2036"/>
      <c r="Y292" s="2036"/>
      <c r="Z292" s="2036"/>
      <c r="AA292" s="2036"/>
      <c r="AB292" s="2036"/>
      <c r="AC292" s="2036"/>
      <c r="AD292" s="2036"/>
      <c r="AE292" s="2036"/>
      <c r="AF292" s="2036"/>
      <c r="AG292" s="2036"/>
    </row>
    <row r="293" spans="1:33" s="1778" customFormat="1">
      <c r="A293" s="2400" t="s">
        <v>1146</v>
      </c>
      <c r="B293" s="1803"/>
      <c r="C293" s="2038"/>
      <c r="D293" s="2616"/>
      <c r="E293" s="2126"/>
      <c r="F293" s="2031"/>
      <c r="G293" s="2032"/>
      <c r="H293" s="2035"/>
      <c r="I293" s="2032"/>
      <c r="J293" s="2032"/>
      <c r="K293" s="2034"/>
      <c r="L293" s="2032"/>
      <c r="M293" s="2032"/>
      <c r="N293" s="2035"/>
      <c r="O293" s="2036"/>
      <c r="P293" s="2036"/>
      <c r="Q293" s="2036"/>
      <c r="R293" s="2036"/>
      <c r="S293" s="2036"/>
      <c r="T293" s="2036"/>
      <c r="U293" s="2036"/>
      <c r="V293" s="2036"/>
      <c r="W293" s="2036"/>
      <c r="X293" s="2036"/>
      <c r="Y293" s="2036"/>
      <c r="Z293" s="2036"/>
      <c r="AA293" s="2036"/>
      <c r="AB293" s="2036"/>
      <c r="AC293" s="2036"/>
      <c r="AD293" s="2036"/>
      <c r="AE293" s="2036"/>
      <c r="AF293" s="2036"/>
      <c r="AG293" s="2036"/>
    </row>
    <row r="294" spans="1:33" s="1778" customFormat="1">
      <c r="A294" s="2037">
        <v>5412046</v>
      </c>
      <c r="B294" s="1803" t="s">
        <v>1143</v>
      </c>
      <c r="C294" s="2038" t="s">
        <v>1147</v>
      </c>
      <c r="D294" s="2616">
        <v>4100</v>
      </c>
      <c r="E294" s="2126">
        <v>365000</v>
      </c>
      <c r="F294" s="2031">
        <v>283000</v>
      </c>
      <c r="G294" s="2032" t="s">
        <v>98</v>
      </c>
      <c r="H294" s="2035">
        <v>44173</v>
      </c>
      <c r="I294" s="2032" t="s">
        <v>299</v>
      </c>
      <c r="J294" s="2032"/>
      <c r="K294" s="2034"/>
      <c r="L294" s="2032" t="s">
        <v>67</v>
      </c>
      <c r="M294" s="2032"/>
      <c r="N294" s="2035">
        <v>44239</v>
      </c>
      <c r="O294" s="2046" t="s">
        <v>728</v>
      </c>
      <c r="P294" s="2036"/>
      <c r="Q294" s="2036"/>
      <c r="R294" s="2036"/>
      <c r="S294" s="2036"/>
      <c r="T294" s="2036"/>
      <c r="U294" s="2036"/>
      <c r="V294" s="2036"/>
      <c r="W294" s="2036"/>
      <c r="X294" s="2036"/>
      <c r="Y294" s="2036"/>
      <c r="Z294" s="2036"/>
      <c r="AA294" s="2036"/>
      <c r="AB294" s="2036"/>
      <c r="AC294" s="2036"/>
      <c r="AD294" s="2036"/>
      <c r="AE294" s="2036"/>
      <c r="AF294" s="2036"/>
      <c r="AG294" s="2036"/>
    </row>
    <row r="295" spans="1:33" s="1778" customFormat="1">
      <c r="A295" s="2037"/>
      <c r="B295" s="1803"/>
      <c r="C295" s="2038"/>
      <c r="D295" s="2616"/>
      <c r="E295" s="2126"/>
      <c r="F295" s="2031"/>
      <c r="G295" s="2032"/>
      <c r="H295" s="2035"/>
      <c r="I295" s="2032"/>
      <c r="J295" s="2032"/>
      <c r="K295" s="2034"/>
      <c r="L295" s="2032"/>
      <c r="M295" s="2032"/>
      <c r="N295" s="2035"/>
      <c r="O295" s="2036"/>
      <c r="P295" s="2036"/>
      <c r="Q295" s="2036"/>
      <c r="R295" s="2036"/>
      <c r="S295" s="2036"/>
      <c r="T295" s="2036"/>
      <c r="U295" s="2036"/>
      <c r="V295" s="2036"/>
      <c r="W295" s="2036"/>
      <c r="X295" s="2036"/>
      <c r="Y295" s="2036"/>
      <c r="Z295" s="2036"/>
      <c r="AA295" s="2036"/>
      <c r="AB295" s="2036"/>
      <c r="AC295" s="2036"/>
      <c r="AD295" s="2036"/>
      <c r="AE295" s="2036"/>
      <c r="AF295" s="2036"/>
      <c r="AG295" s="2036"/>
    </row>
    <row r="296" spans="1:33" s="1778" customFormat="1">
      <c r="A296" s="2037"/>
      <c r="B296" s="1445" t="s">
        <v>1148</v>
      </c>
      <c r="C296" s="2038"/>
      <c r="D296" s="2616"/>
      <c r="E296" s="2126"/>
      <c r="F296" s="2031"/>
      <c r="G296" s="2032"/>
      <c r="H296" s="2035"/>
      <c r="I296" s="2032"/>
      <c r="J296" s="2032"/>
      <c r="K296" s="2034"/>
      <c r="L296" s="2032"/>
      <c r="M296" s="2032"/>
      <c r="N296" s="2035"/>
      <c r="O296" s="2036"/>
      <c r="P296" s="2036"/>
      <c r="Q296" s="2036"/>
      <c r="R296" s="2036"/>
      <c r="S296" s="2036"/>
      <c r="T296" s="2036"/>
      <c r="U296" s="2036"/>
      <c r="V296" s="2036"/>
      <c r="W296" s="2036"/>
      <c r="X296" s="2036"/>
      <c r="Y296" s="2036"/>
      <c r="Z296" s="2036"/>
      <c r="AA296" s="2036"/>
      <c r="AB296" s="2036"/>
      <c r="AC296" s="2036"/>
      <c r="AD296" s="2036"/>
      <c r="AE296" s="2036"/>
      <c r="AF296" s="2036"/>
      <c r="AG296" s="2036"/>
    </row>
    <row r="297" spans="1:33" s="1778" customFormat="1">
      <c r="A297" s="2037"/>
      <c r="B297" s="1440" t="s">
        <v>440</v>
      </c>
      <c r="C297" s="2038"/>
      <c r="D297" s="2616"/>
      <c r="E297" s="2126"/>
      <c r="F297" s="2031"/>
      <c r="G297" s="2032"/>
      <c r="H297" s="2035"/>
      <c r="I297" s="2032"/>
      <c r="J297" s="2032"/>
      <c r="K297" s="2034"/>
      <c r="L297" s="2032"/>
      <c r="M297" s="2032"/>
      <c r="N297" s="2035"/>
      <c r="O297" s="2036"/>
      <c r="P297" s="2036"/>
      <c r="Q297" s="2036"/>
      <c r="R297" s="2036"/>
      <c r="S297" s="2036"/>
      <c r="T297" s="2036"/>
      <c r="U297" s="2036"/>
      <c r="V297" s="2036"/>
      <c r="W297" s="2036"/>
      <c r="X297" s="2036"/>
      <c r="Y297" s="2036"/>
      <c r="Z297" s="2036"/>
      <c r="AA297" s="2036"/>
      <c r="AB297" s="2036"/>
      <c r="AC297" s="2036"/>
      <c r="AD297" s="2036"/>
      <c r="AE297" s="2036"/>
      <c r="AF297" s="2036"/>
      <c r="AG297" s="2036"/>
    </row>
    <row r="298" spans="1:33" s="1778" customFormat="1">
      <c r="A298" s="2037"/>
      <c r="B298" s="1803"/>
      <c r="C298" s="2038"/>
      <c r="D298" s="2616"/>
      <c r="E298" s="2126"/>
      <c r="F298" s="2031"/>
      <c r="G298" s="2032"/>
      <c r="H298" s="2035"/>
      <c r="I298" s="2032"/>
      <c r="J298" s="2032"/>
      <c r="K298" s="2034"/>
      <c r="L298" s="2032"/>
      <c r="M298" s="2032"/>
      <c r="N298" s="2035"/>
      <c r="O298" s="2036"/>
      <c r="P298" s="2036"/>
      <c r="Q298" s="2036"/>
      <c r="R298" s="2036"/>
      <c r="S298" s="2036"/>
      <c r="T298" s="2036"/>
      <c r="U298" s="2036"/>
      <c r="V298" s="2036"/>
      <c r="W298" s="2036"/>
      <c r="X298" s="2036"/>
      <c r="Y298" s="2036"/>
      <c r="Z298" s="2036"/>
      <c r="AA298" s="2036"/>
      <c r="AB298" s="2036"/>
      <c r="AC298" s="2036"/>
      <c r="AD298" s="2036"/>
      <c r="AE298" s="2036"/>
      <c r="AF298" s="2036"/>
      <c r="AG298" s="2036"/>
    </row>
    <row r="299" spans="1:33" s="1778" customFormat="1">
      <c r="A299" s="2037"/>
      <c r="B299" s="1803"/>
      <c r="C299" s="2038"/>
      <c r="D299" s="2616"/>
      <c r="E299" s="2126"/>
      <c r="F299" s="2031"/>
      <c r="G299" s="2032"/>
      <c r="H299" s="2035"/>
      <c r="I299" s="2032"/>
      <c r="J299" s="2032"/>
      <c r="K299" s="2034"/>
      <c r="L299" s="2032"/>
      <c r="M299" s="2032"/>
      <c r="N299" s="2035"/>
      <c r="O299" s="2036"/>
      <c r="P299" s="2036"/>
      <c r="Q299" s="2036"/>
      <c r="R299" s="2036"/>
      <c r="S299" s="2036"/>
      <c r="T299" s="2036"/>
      <c r="U299" s="2036"/>
      <c r="V299" s="2036"/>
      <c r="W299" s="2036"/>
      <c r="X299" s="2036"/>
      <c r="Y299" s="2036"/>
      <c r="Z299" s="2036"/>
      <c r="AA299" s="2036"/>
      <c r="AB299" s="2036"/>
      <c r="AC299" s="2036"/>
      <c r="AD299" s="2036"/>
      <c r="AE299" s="2036"/>
      <c r="AF299" s="2036"/>
      <c r="AG299" s="2036"/>
    </row>
    <row r="300" spans="1:33" s="1778" customFormat="1">
      <c r="A300" s="2400" t="s">
        <v>1108</v>
      </c>
      <c r="B300" s="1803"/>
      <c r="C300" s="2038"/>
      <c r="D300" s="2616"/>
      <c r="E300" s="2126"/>
      <c r="F300" s="2031"/>
      <c r="G300" s="2032"/>
      <c r="H300" s="2035"/>
      <c r="I300" s="2032"/>
      <c r="J300" s="2032"/>
      <c r="K300" s="2034"/>
      <c r="L300" s="2032"/>
      <c r="M300" s="2032"/>
      <c r="N300" s="2035"/>
      <c r="O300" s="2036"/>
      <c r="P300" s="2036"/>
      <c r="Q300" s="2036"/>
      <c r="R300" s="2036"/>
      <c r="S300" s="2036"/>
      <c r="T300" s="2036"/>
      <c r="U300" s="2036"/>
      <c r="V300" s="2036"/>
      <c r="W300" s="2036"/>
      <c r="X300" s="2036"/>
      <c r="Y300" s="2036"/>
      <c r="Z300" s="2036"/>
      <c r="AA300" s="2036"/>
      <c r="AB300" s="2036"/>
      <c r="AC300" s="2036"/>
      <c r="AD300" s="2036"/>
      <c r="AE300" s="2036"/>
      <c r="AF300" s="2036"/>
      <c r="AG300" s="2036"/>
    </row>
    <row r="301" spans="1:33" s="1778" customFormat="1">
      <c r="A301" s="2037">
        <v>5412047</v>
      </c>
      <c r="B301" s="1803" t="s">
        <v>1143</v>
      </c>
      <c r="C301" s="2038" t="s">
        <v>1149</v>
      </c>
      <c r="D301" s="2616">
        <v>4100</v>
      </c>
      <c r="E301" s="2126">
        <v>365000</v>
      </c>
      <c r="F301" s="2031">
        <v>277000</v>
      </c>
      <c r="G301" s="2032" t="s">
        <v>98</v>
      </c>
      <c r="H301" s="2035">
        <v>44173</v>
      </c>
      <c r="I301" s="2032" t="s">
        <v>299</v>
      </c>
      <c r="J301" s="2032"/>
      <c r="K301" s="2034"/>
      <c r="L301" s="2032" t="s">
        <v>67</v>
      </c>
      <c r="M301" s="2032"/>
      <c r="N301" s="2035">
        <v>44214</v>
      </c>
      <c r="O301" s="2046" t="s">
        <v>728</v>
      </c>
      <c r="P301" s="2036"/>
      <c r="Q301" s="2036"/>
      <c r="R301" s="2036"/>
      <c r="S301" s="2036"/>
      <c r="T301" s="2036"/>
      <c r="U301" s="2036"/>
      <c r="V301" s="2036"/>
      <c r="W301" s="2036"/>
      <c r="X301" s="2036"/>
      <c r="Y301" s="2036"/>
      <c r="Z301" s="2036"/>
      <c r="AA301" s="2036"/>
      <c r="AB301" s="2036"/>
      <c r="AC301" s="2036"/>
      <c r="AD301" s="2036"/>
      <c r="AE301" s="2036"/>
      <c r="AF301" s="2036"/>
      <c r="AG301" s="2036"/>
    </row>
    <row r="302" spans="1:33" s="1778" customFormat="1">
      <c r="A302" s="2037"/>
      <c r="B302" s="1803"/>
      <c r="C302" s="2038"/>
      <c r="D302" s="2616"/>
      <c r="E302" s="2126"/>
      <c r="F302" s="2031"/>
      <c r="G302" s="2032"/>
      <c r="H302" s="2033"/>
      <c r="I302" s="2032"/>
      <c r="J302" s="2032"/>
      <c r="K302" s="2034"/>
      <c r="L302" s="2032"/>
      <c r="M302" s="2032"/>
      <c r="N302" s="2035"/>
      <c r="O302" s="2036"/>
      <c r="P302" s="2036"/>
      <c r="Q302" s="2036"/>
      <c r="R302" s="2036"/>
      <c r="S302" s="2036"/>
      <c r="T302" s="2036"/>
      <c r="U302" s="2036"/>
      <c r="V302" s="2036"/>
      <c r="W302" s="2036"/>
      <c r="X302" s="2036"/>
      <c r="Y302" s="2036"/>
      <c r="Z302" s="2036"/>
      <c r="AA302" s="2036"/>
      <c r="AB302" s="2036"/>
      <c r="AC302" s="2036"/>
      <c r="AD302" s="2036"/>
      <c r="AE302" s="2036"/>
      <c r="AF302" s="2036"/>
      <c r="AG302" s="2036"/>
    </row>
    <row r="303" spans="1:33" s="1778" customFormat="1">
      <c r="A303" s="2037"/>
      <c r="B303" s="1445" t="s">
        <v>1136</v>
      </c>
      <c r="C303" s="2038"/>
      <c r="D303" s="2616"/>
      <c r="E303" s="2126"/>
      <c r="F303" s="2031"/>
      <c r="G303" s="2032"/>
      <c r="H303" s="2033"/>
      <c r="I303" s="2032"/>
      <c r="J303" s="2032"/>
      <c r="K303" s="2034"/>
      <c r="L303" s="2032"/>
      <c r="M303" s="2032"/>
      <c r="N303" s="2035"/>
      <c r="O303" s="2036"/>
      <c r="P303" s="2036"/>
      <c r="Q303" s="2036"/>
      <c r="R303" s="2036"/>
      <c r="S303" s="2036"/>
      <c r="T303" s="2036"/>
      <c r="U303" s="2036"/>
      <c r="V303" s="2036"/>
      <c r="W303" s="2036"/>
      <c r="X303" s="2036"/>
      <c r="Y303" s="2036"/>
      <c r="Z303" s="2036"/>
      <c r="AA303" s="2036"/>
      <c r="AB303" s="2036"/>
      <c r="AC303" s="2036"/>
      <c r="AD303" s="2036"/>
      <c r="AE303" s="2036"/>
      <c r="AF303" s="2036"/>
      <c r="AG303" s="2036"/>
    </row>
    <row r="304" spans="1:33" s="1778" customFormat="1">
      <c r="A304" s="2037"/>
      <c r="B304" s="1440" t="s">
        <v>440</v>
      </c>
      <c r="C304" s="2038"/>
      <c r="D304" s="2616"/>
      <c r="E304" s="2126"/>
      <c r="F304" s="2031"/>
      <c r="G304" s="2032"/>
      <c r="H304" s="2033"/>
      <c r="I304" s="2032"/>
      <c r="J304" s="2032"/>
      <c r="K304" s="2034"/>
      <c r="L304" s="2032"/>
      <c r="M304" s="2032"/>
      <c r="N304" s="2035"/>
      <c r="O304" s="2036"/>
      <c r="P304" s="2036"/>
      <c r="Q304" s="2036"/>
      <c r="R304" s="2036"/>
      <c r="S304" s="2036"/>
      <c r="T304" s="2036"/>
      <c r="U304" s="2036"/>
      <c r="V304" s="2036"/>
      <c r="W304" s="2036"/>
      <c r="X304" s="2036"/>
      <c r="Y304" s="2036"/>
      <c r="Z304" s="2036"/>
      <c r="AA304" s="2036"/>
      <c r="AB304" s="2036"/>
      <c r="AC304" s="2036"/>
      <c r="AD304" s="2036"/>
      <c r="AE304" s="2036"/>
      <c r="AF304" s="2036"/>
      <c r="AG304" s="2036"/>
    </row>
    <row r="305" spans="1:33" s="1778" customFormat="1">
      <c r="A305" s="2037"/>
      <c r="B305" s="1803"/>
      <c r="C305" s="2038"/>
      <c r="D305" s="2616"/>
      <c r="E305" s="2126"/>
      <c r="F305" s="2031"/>
      <c r="G305" s="2032"/>
      <c r="H305" s="2033"/>
      <c r="I305" s="2032"/>
      <c r="J305" s="2032"/>
      <c r="K305" s="2034"/>
      <c r="L305" s="2032"/>
      <c r="M305" s="2032"/>
      <c r="N305" s="2035"/>
      <c r="O305" s="2036"/>
      <c r="P305" s="2036"/>
      <c r="Q305" s="2036"/>
      <c r="R305" s="2036"/>
      <c r="S305" s="2036"/>
      <c r="T305" s="2036"/>
      <c r="U305" s="2036"/>
      <c r="V305" s="2036"/>
      <c r="W305" s="2036"/>
      <c r="X305" s="2036"/>
      <c r="Y305" s="2036"/>
      <c r="Z305" s="2036"/>
      <c r="AA305" s="2036"/>
      <c r="AB305" s="2036"/>
      <c r="AC305" s="2036"/>
      <c r="AD305" s="2036"/>
      <c r="AE305" s="2036"/>
      <c r="AF305" s="2036"/>
      <c r="AG305" s="2036"/>
    </row>
    <row r="306" spans="1:33" s="1778" customFormat="1">
      <c r="A306" s="2037"/>
      <c r="B306" s="1803"/>
      <c r="C306" s="2038"/>
      <c r="D306" s="2616"/>
      <c r="E306" s="2126"/>
      <c r="F306" s="2031"/>
      <c r="G306" s="2032"/>
      <c r="H306" s="2033"/>
      <c r="I306" s="2032"/>
      <c r="J306" s="2032"/>
      <c r="K306" s="2034"/>
      <c r="L306" s="2032"/>
      <c r="M306" s="2032"/>
      <c r="N306" s="2035"/>
      <c r="O306" s="2036"/>
      <c r="P306" s="2036"/>
      <c r="Q306" s="2036"/>
      <c r="R306" s="2036"/>
      <c r="S306" s="2036"/>
      <c r="T306" s="2036"/>
      <c r="U306" s="2036"/>
      <c r="V306" s="2036"/>
      <c r="W306" s="2036"/>
      <c r="X306" s="2036"/>
      <c r="Y306" s="2036"/>
      <c r="Z306" s="2036"/>
      <c r="AA306" s="2036"/>
      <c r="AB306" s="2036"/>
      <c r="AC306" s="2036"/>
      <c r="AD306" s="2036"/>
      <c r="AE306" s="2036"/>
      <c r="AF306" s="2036"/>
      <c r="AG306" s="2036"/>
    </row>
    <row r="307" spans="1:33" s="1778" customFormat="1">
      <c r="A307" s="2037"/>
      <c r="B307" s="1803"/>
      <c r="C307" s="2038"/>
      <c r="D307" s="2616"/>
      <c r="E307" s="2126"/>
      <c r="F307" s="2031"/>
      <c r="G307" s="2032"/>
      <c r="H307" s="2033"/>
      <c r="I307" s="2032"/>
      <c r="J307" s="2032"/>
      <c r="K307" s="2034"/>
      <c r="L307" s="2032"/>
      <c r="M307" s="2032"/>
      <c r="N307" s="2035"/>
      <c r="O307" s="2036"/>
      <c r="P307" s="2036"/>
      <c r="Q307" s="2036"/>
      <c r="R307" s="2036"/>
      <c r="S307" s="2036"/>
      <c r="T307" s="2036"/>
      <c r="U307" s="2036"/>
      <c r="V307" s="2036"/>
      <c r="W307" s="2036"/>
      <c r="X307" s="2036"/>
      <c r="Y307" s="2036"/>
      <c r="Z307" s="2036"/>
      <c r="AA307" s="2036"/>
      <c r="AB307" s="2036"/>
      <c r="AC307" s="2036"/>
      <c r="AD307" s="2036"/>
      <c r="AE307" s="2036"/>
      <c r="AF307" s="2036"/>
      <c r="AG307" s="2036"/>
    </row>
    <row r="308" spans="1:33" s="1778" customFormat="1">
      <c r="A308" s="2400" t="s">
        <v>1108</v>
      </c>
      <c r="B308" s="1803"/>
      <c r="C308" s="2038"/>
      <c r="D308" s="2616"/>
      <c r="E308" s="2126"/>
      <c r="F308" s="2031"/>
      <c r="G308" s="2032"/>
      <c r="H308" s="2033"/>
      <c r="I308" s="2032"/>
      <c r="J308" s="2032"/>
      <c r="K308" s="2034"/>
      <c r="L308" s="2032"/>
      <c r="M308" s="2032"/>
      <c r="N308" s="2035"/>
      <c r="O308" s="2036"/>
      <c r="P308" s="2036"/>
      <c r="Q308" s="2036"/>
      <c r="R308" s="2036"/>
      <c r="S308" s="2036"/>
      <c r="T308" s="2036"/>
      <c r="U308" s="2036"/>
      <c r="V308" s="2036"/>
      <c r="W308" s="2036"/>
      <c r="X308" s="2036"/>
      <c r="Y308" s="2036"/>
      <c r="Z308" s="2036"/>
      <c r="AA308" s="2036"/>
      <c r="AB308" s="2036"/>
      <c r="AC308" s="2036"/>
      <c r="AD308" s="2036"/>
      <c r="AE308" s="2036"/>
      <c r="AF308" s="2036"/>
      <c r="AG308" s="2036"/>
    </row>
    <row r="309" spans="1:33" s="1778" customFormat="1">
      <c r="A309" s="2037">
        <v>5412084</v>
      </c>
      <c r="B309" s="1803" t="s">
        <v>1143</v>
      </c>
      <c r="C309" s="2038" t="s">
        <v>1150</v>
      </c>
      <c r="D309" s="2616">
        <v>4150</v>
      </c>
      <c r="E309" s="2126">
        <v>370000</v>
      </c>
      <c r="F309" s="2031">
        <v>268000</v>
      </c>
      <c r="G309" s="2032" t="s">
        <v>98</v>
      </c>
      <c r="H309" s="2033">
        <v>44184</v>
      </c>
      <c r="I309" s="2032" t="s">
        <v>1151</v>
      </c>
      <c r="J309" s="2032"/>
      <c r="K309" s="2034"/>
      <c r="L309" s="2032" t="s">
        <v>67</v>
      </c>
      <c r="M309" s="2032"/>
      <c r="N309" s="2035">
        <v>44214</v>
      </c>
      <c r="O309" s="2046" t="s">
        <v>728</v>
      </c>
      <c r="P309" s="2036"/>
      <c r="Q309" s="2036"/>
      <c r="R309" s="2036"/>
      <c r="S309" s="2036"/>
      <c r="T309" s="2036"/>
      <c r="U309" s="2036"/>
      <c r="V309" s="2036"/>
      <c r="W309" s="2036"/>
      <c r="X309" s="2036"/>
      <c r="Y309" s="2036"/>
      <c r="Z309" s="2036"/>
      <c r="AA309" s="2036"/>
      <c r="AB309" s="2036"/>
      <c r="AC309" s="2036"/>
      <c r="AD309" s="2036"/>
      <c r="AE309" s="2036"/>
      <c r="AF309" s="2036"/>
      <c r="AG309" s="2036"/>
    </row>
    <row r="310" spans="1:33" s="1778" customFormat="1">
      <c r="A310" s="2037"/>
      <c r="B310" s="1803"/>
      <c r="C310" s="2038"/>
      <c r="D310" s="2616"/>
      <c r="E310" s="2126"/>
      <c r="F310" s="2031"/>
      <c r="G310" s="2032"/>
      <c r="H310" s="2033"/>
      <c r="I310" s="2032"/>
      <c r="J310" s="2032"/>
      <c r="K310" s="2034"/>
      <c r="L310" s="2032"/>
      <c r="M310" s="2032"/>
      <c r="N310" s="2035"/>
      <c r="O310" s="2036"/>
      <c r="P310" s="2036"/>
      <c r="Q310" s="2036"/>
      <c r="R310" s="2036"/>
      <c r="S310" s="2036"/>
      <c r="T310" s="2036"/>
      <c r="U310" s="2036"/>
      <c r="V310" s="2036"/>
      <c r="W310" s="2036"/>
      <c r="X310" s="2036"/>
      <c r="Y310" s="2036"/>
      <c r="Z310" s="2036"/>
      <c r="AA310" s="2036"/>
      <c r="AB310" s="2036"/>
      <c r="AC310" s="2036"/>
      <c r="AD310" s="2036"/>
      <c r="AE310" s="2036"/>
      <c r="AF310" s="2036"/>
      <c r="AG310" s="2036"/>
    </row>
    <row r="311" spans="1:33" s="1778" customFormat="1">
      <c r="A311" s="2037"/>
      <c r="B311" s="1445" t="s">
        <v>1152</v>
      </c>
      <c r="C311" s="2038"/>
      <c r="D311" s="2616"/>
      <c r="E311" s="2126"/>
      <c r="F311" s="2031"/>
      <c r="G311" s="2032"/>
      <c r="H311" s="2033"/>
      <c r="I311" s="2032"/>
      <c r="J311" s="2032"/>
      <c r="K311" s="2034"/>
      <c r="L311" s="2032"/>
      <c r="M311" s="2032"/>
      <c r="N311" s="2035"/>
      <c r="O311" s="2036"/>
      <c r="P311" s="2036"/>
      <c r="Q311" s="2036"/>
      <c r="R311" s="2036"/>
      <c r="S311" s="2036"/>
      <c r="T311" s="2036"/>
      <c r="U311" s="2036"/>
      <c r="V311" s="2036"/>
      <c r="W311" s="2036"/>
      <c r="X311" s="2036"/>
      <c r="Y311" s="2036"/>
      <c r="Z311" s="2036"/>
      <c r="AA311" s="2036"/>
      <c r="AB311" s="2036"/>
      <c r="AC311" s="2036"/>
      <c r="AD311" s="2036"/>
      <c r="AE311" s="2036"/>
      <c r="AF311" s="2036"/>
      <c r="AG311" s="2036"/>
    </row>
    <row r="312" spans="1:33" s="1778" customFormat="1">
      <c r="A312" s="2037"/>
      <c r="B312" s="1440" t="s">
        <v>440</v>
      </c>
      <c r="C312" s="2038"/>
      <c r="D312" s="2616"/>
      <c r="E312" s="2126"/>
      <c r="F312" s="2031"/>
      <c r="G312" s="2032"/>
      <c r="H312" s="2033"/>
      <c r="I312" s="2032"/>
      <c r="J312" s="2032"/>
      <c r="K312" s="2034"/>
      <c r="L312" s="2032"/>
      <c r="M312" s="2032"/>
      <c r="N312" s="2035"/>
      <c r="O312" s="2036"/>
      <c r="P312" s="2036"/>
      <c r="Q312" s="2036"/>
      <c r="R312" s="2036"/>
      <c r="S312" s="2036"/>
      <c r="T312" s="2036"/>
      <c r="U312" s="2036"/>
      <c r="V312" s="2036"/>
      <c r="W312" s="2036"/>
      <c r="X312" s="2036"/>
      <c r="Y312" s="2036"/>
      <c r="Z312" s="2036"/>
      <c r="AA312" s="2036"/>
      <c r="AB312" s="2036"/>
      <c r="AC312" s="2036"/>
      <c r="AD312" s="2036"/>
      <c r="AE312" s="2036"/>
      <c r="AF312" s="2036"/>
      <c r="AG312" s="2036"/>
    </row>
    <row r="313" spans="1:33" s="1778" customFormat="1">
      <c r="A313" s="2037"/>
      <c r="B313" s="1803"/>
      <c r="C313" s="2038"/>
      <c r="D313" s="2616"/>
      <c r="E313" s="2126"/>
      <c r="F313" s="2031"/>
      <c r="G313" s="2032"/>
      <c r="H313" s="2033"/>
      <c r="I313" s="2032"/>
      <c r="J313" s="2032"/>
      <c r="K313" s="2034"/>
      <c r="L313" s="2032"/>
      <c r="M313" s="2032"/>
      <c r="N313" s="2035"/>
      <c r="O313" s="2036"/>
      <c r="P313" s="2036"/>
      <c r="Q313" s="2036"/>
      <c r="R313" s="2036"/>
      <c r="S313" s="2036"/>
      <c r="T313" s="2036"/>
      <c r="U313" s="2036"/>
      <c r="V313" s="2036"/>
      <c r="W313" s="2036"/>
      <c r="X313" s="2036"/>
      <c r="Y313" s="2036"/>
      <c r="Z313" s="2036"/>
      <c r="AA313" s="2036"/>
      <c r="AB313" s="2036"/>
      <c r="AC313" s="2036"/>
      <c r="AD313" s="2036"/>
      <c r="AE313" s="2036"/>
      <c r="AF313" s="2036"/>
      <c r="AG313" s="2036"/>
    </row>
    <row r="314" spans="1:33" s="1778" customFormat="1">
      <c r="A314" s="2037"/>
      <c r="B314" s="1803"/>
      <c r="C314" s="2038"/>
      <c r="D314" s="2616"/>
      <c r="E314" s="2126"/>
      <c r="F314" s="2031"/>
      <c r="G314" s="2032"/>
      <c r="H314" s="2033"/>
      <c r="I314" s="2032"/>
      <c r="J314" s="2032"/>
      <c r="K314" s="2034"/>
      <c r="L314" s="2032"/>
      <c r="M314" s="2032"/>
      <c r="N314" s="2035"/>
      <c r="O314" s="2036"/>
      <c r="P314" s="2036"/>
      <c r="Q314" s="2036"/>
      <c r="R314" s="2036"/>
      <c r="S314" s="2036"/>
      <c r="T314" s="2036"/>
      <c r="U314" s="2036"/>
      <c r="V314" s="2036"/>
      <c r="W314" s="2036"/>
      <c r="X314" s="2036"/>
      <c r="Y314" s="2036"/>
      <c r="Z314" s="2036"/>
      <c r="AA314" s="2036"/>
      <c r="AB314" s="2036"/>
      <c r="AC314" s="2036"/>
      <c r="AD314" s="2036"/>
      <c r="AE314" s="2036"/>
      <c r="AF314" s="2036"/>
      <c r="AG314" s="2036"/>
    </row>
    <row r="315" spans="1:33" s="1778" customFormat="1">
      <c r="A315" s="2037"/>
      <c r="B315" s="1803"/>
      <c r="C315" s="2038"/>
      <c r="D315" s="2616"/>
      <c r="E315" s="2040"/>
      <c r="F315" s="2031"/>
      <c r="G315" s="2032"/>
      <c r="H315" s="2033"/>
      <c r="I315" s="2032"/>
      <c r="J315" s="2032"/>
      <c r="K315" s="2034"/>
      <c r="L315" s="2032"/>
      <c r="M315" s="2032"/>
      <c r="N315" s="2035"/>
      <c r="O315" s="2036"/>
      <c r="P315" s="2036"/>
      <c r="Q315" s="2036"/>
      <c r="R315" s="2036"/>
      <c r="S315" s="2036"/>
      <c r="T315" s="2036"/>
      <c r="U315" s="2036"/>
      <c r="V315" s="2036"/>
      <c r="W315" s="2036"/>
      <c r="X315" s="2036"/>
      <c r="Y315" s="2036"/>
      <c r="Z315" s="2036"/>
      <c r="AA315" s="2036"/>
      <c r="AB315" s="2036"/>
      <c r="AC315" s="2036"/>
      <c r="AD315" s="2036"/>
      <c r="AE315" s="2036"/>
      <c r="AF315" s="2036"/>
      <c r="AG315" s="2036"/>
    </row>
    <row r="316" spans="1:33" s="1778" customFormat="1">
      <c r="A316" s="2400" t="s">
        <v>1153</v>
      </c>
      <c r="B316" s="1803"/>
      <c r="C316" s="2038"/>
      <c r="D316" s="2616"/>
      <c r="E316" s="2040"/>
      <c r="F316" s="2031"/>
      <c r="G316" s="2032"/>
      <c r="H316" s="2033"/>
      <c r="I316" s="2032"/>
      <c r="J316" s="2032"/>
      <c r="K316" s="2034"/>
      <c r="L316" s="2032"/>
      <c r="M316" s="2032"/>
      <c r="N316" s="2035"/>
      <c r="O316" s="2036"/>
      <c r="P316" s="2036"/>
      <c r="Q316" s="2036"/>
      <c r="R316" s="2036"/>
      <c r="S316" s="2036"/>
      <c r="T316" s="2036"/>
      <c r="U316" s="2036"/>
      <c r="V316" s="2036"/>
      <c r="W316" s="2036"/>
      <c r="X316" s="2036"/>
      <c r="Y316" s="2036"/>
      <c r="Z316" s="2036"/>
      <c r="AA316" s="2036"/>
      <c r="AB316" s="2036"/>
      <c r="AC316" s="2036"/>
      <c r="AD316" s="2036"/>
      <c r="AE316" s="2036"/>
      <c r="AF316" s="2036"/>
      <c r="AG316" s="2036"/>
    </row>
    <row r="317" spans="1:33" s="1778" customFormat="1">
      <c r="A317" s="2037">
        <v>5412080</v>
      </c>
      <c r="B317" s="1803" t="s">
        <v>1143</v>
      </c>
      <c r="C317" s="2038" t="s">
        <v>1154</v>
      </c>
      <c r="D317" s="2616">
        <v>4150</v>
      </c>
      <c r="E317" s="2126">
        <v>370000</v>
      </c>
      <c r="F317" s="2031">
        <v>256000</v>
      </c>
      <c r="G317" s="2032" t="s">
        <v>98</v>
      </c>
      <c r="H317" s="2033">
        <v>44182</v>
      </c>
      <c r="I317" s="2032" t="s">
        <v>444</v>
      </c>
      <c r="J317" s="2032"/>
      <c r="K317" s="2034"/>
      <c r="L317" s="2032" t="s">
        <v>107</v>
      </c>
      <c r="M317" s="2032"/>
      <c r="N317" s="2035">
        <v>44214</v>
      </c>
      <c r="O317" s="2046" t="s">
        <v>728</v>
      </c>
      <c r="P317" s="2036"/>
      <c r="Q317" s="2036"/>
      <c r="R317" s="2036"/>
      <c r="S317" s="2036"/>
      <c r="T317" s="2036"/>
      <c r="U317" s="2036"/>
      <c r="V317" s="2036"/>
      <c r="W317" s="2036"/>
      <c r="X317" s="2036"/>
      <c r="Y317" s="2036"/>
      <c r="Z317" s="2036"/>
      <c r="AA317" s="2036"/>
      <c r="AB317" s="2036"/>
      <c r="AC317" s="2036"/>
      <c r="AD317" s="2036"/>
      <c r="AE317" s="2036"/>
      <c r="AF317" s="2036"/>
      <c r="AG317" s="2036"/>
    </row>
    <row r="318" spans="1:33" s="1778" customFormat="1">
      <c r="A318" s="2037"/>
      <c r="B318" s="1803"/>
      <c r="C318" s="2038"/>
      <c r="D318" s="2616"/>
      <c r="E318" s="2126"/>
      <c r="F318" s="2031"/>
      <c r="G318" s="2032"/>
      <c r="H318" s="2033"/>
      <c r="I318" s="2032"/>
      <c r="J318" s="2032"/>
      <c r="K318" s="2034"/>
      <c r="L318" s="2032"/>
      <c r="M318" s="2032"/>
      <c r="N318" s="2035"/>
      <c r="O318" s="2042"/>
      <c r="P318" s="2036"/>
      <c r="Q318" s="2036"/>
      <c r="R318" s="2036"/>
      <c r="S318" s="2036"/>
      <c r="T318" s="2036"/>
      <c r="U318" s="2036"/>
      <c r="V318" s="2036"/>
      <c r="W318" s="2036"/>
      <c r="X318" s="2036"/>
      <c r="Y318" s="2036"/>
      <c r="Z318" s="2036"/>
      <c r="AA318" s="2036"/>
      <c r="AB318" s="2036"/>
      <c r="AC318" s="2036"/>
      <c r="AD318" s="2036"/>
      <c r="AE318" s="2036"/>
      <c r="AF318" s="2036"/>
      <c r="AG318" s="2036"/>
    </row>
    <row r="319" spans="1:33" s="1778" customFormat="1">
      <c r="A319" s="2037"/>
      <c r="B319" s="1445" t="s">
        <v>1136</v>
      </c>
      <c r="C319" s="2038"/>
      <c r="D319" s="2616"/>
      <c r="E319" s="2126"/>
      <c r="F319" s="2031"/>
      <c r="G319" s="2032"/>
      <c r="H319" s="2033"/>
      <c r="I319" s="2032"/>
      <c r="J319" s="2032"/>
      <c r="K319" s="2034"/>
      <c r="L319" s="2032"/>
      <c r="M319" s="2032"/>
      <c r="N319" s="2035"/>
      <c r="O319" s="2042"/>
      <c r="P319" s="2036"/>
      <c r="Q319" s="2036"/>
      <c r="R319" s="2036"/>
      <c r="S319" s="2036"/>
      <c r="T319" s="2036"/>
      <c r="U319" s="2036"/>
      <c r="V319" s="2036"/>
      <c r="W319" s="2036"/>
      <c r="X319" s="2036"/>
      <c r="Y319" s="2036"/>
      <c r="Z319" s="2036"/>
      <c r="AA319" s="2036"/>
      <c r="AB319" s="2036"/>
      <c r="AC319" s="2036"/>
      <c r="AD319" s="2036"/>
      <c r="AE319" s="2036"/>
      <c r="AF319" s="2036"/>
      <c r="AG319" s="2036"/>
    </row>
    <row r="320" spans="1:33" s="1778" customFormat="1">
      <c r="A320" s="2037"/>
      <c r="B320" s="1440" t="s">
        <v>440</v>
      </c>
      <c r="C320" s="2038"/>
      <c r="D320" s="2616"/>
      <c r="E320" s="2126"/>
      <c r="F320" s="2031"/>
      <c r="G320" s="2032"/>
      <c r="H320" s="2033"/>
      <c r="I320" s="2032"/>
      <c r="J320" s="2032"/>
      <c r="K320" s="2034"/>
      <c r="L320" s="2032"/>
      <c r="M320" s="2032"/>
      <c r="N320" s="2035"/>
      <c r="O320" s="2042"/>
      <c r="P320" s="2036"/>
      <c r="Q320" s="2036"/>
      <c r="R320" s="2036"/>
      <c r="S320" s="2036"/>
      <c r="T320" s="2036"/>
      <c r="U320" s="2036"/>
      <c r="V320" s="2036"/>
      <c r="W320" s="2036"/>
      <c r="X320" s="2036"/>
      <c r="Y320" s="2036"/>
      <c r="Z320" s="2036"/>
      <c r="AA320" s="2036"/>
      <c r="AB320" s="2036"/>
      <c r="AC320" s="2036"/>
      <c r="AD320" s="2036"/>
      <c r="AE320" s="2036"/>
      <c r="AF320" s="2036"/>
      <c r="AG320" s="2036"/>
    </row>
    <row r="321" spans="1:33" s="1778" customFormat="1">
      <c r="A321" s="2037"/>
      <c r="B321" s="1803"/>
      <c r="C321" s="2038"/>
      <c r="D321" s="2030"/>
      <c r="E321" s="2040"/>
      <c r="F321" s="2031"/>
      <c r="G321" s="2032"/>
      <c r="H321" s="2033"/>
      <c r="I321" s="2032"/>
      <c r="J321" s="2032"/>
      <c r="K321" s="2034"/>
      <c r="L321" s="2032"/>
      <c r="M321" s="2032"/>
      <c r="N321" s="2035"/>
      <c r="O321" s="2036"/>
      <c r="P321" s="2036"/>
      <c r="Q321" s="2036"/>
      <c r="R321" s="2036"/>
      <c r="S321" s="2036"/>
      <c r="T321" s="2036"/>
      <c r="U321" s="2036"/>
      <c r="V321" s="2036"/>
      <c r="W321" s="2036"/>
      <c r="X321" s="2036"/>
      <c r="Y321" s="2036"/>
      <c r="Z321" s="2036"/>
      <c r="AA321" s="2036"/>
      <c r="AB321" s="2036"/>
      <c r="AC321" s="2036"/>
      <c r="AD321" s="2036"/>
      <c r="AE321" s="2036"/>
      <c r="AF321" s="2036"/>
      <c r="AG321" s="2036"/>
    </row>
    <row r="322" spans="1:33" s="1778" customFormat="1">
      <c r="A322" s="2536"/>
      <c r="B322" s="2639" t="s">
        <v>838</v>
      </c>
      <c r="C322" s="2038"/>
      <c r="D322" s="2030"/>
      <c r="E322" s="858" t="s">
        <v>1112</v>
      </c>
      <c r="F322" s="858" t="s">
        <v>1014</v>
      </c>
      <c r="G322" s="1983" t="s">
        <v>1015</v>
      </c>
      <c r="H322" s="670" t="s">
        <v>1016</v>
      </c>
      <c r="I322" s="2032"/>
      <c r="J322" s="2032"/>
      <c r="K322" s="2034"/>
      <c r="L322" s="2032"/>
      <c r="M322" s="2032"/>
      <c r="N322" s="2035"/>
      <c r="O322" s="2036"/>
      <c r="P322" s="2036"/>
      <c r="Q322" s="2036"/>
      <c r="R322" s="2036"/>
      <c r="S322" s="2036"/>
      <c r="T322" s="2036"/>
      <c r="U322" s="2036"/>
      <c r="V322" s="2036"/>
      <c r="W322" s="2036"/>
      <c r="X322" s="2036"/>
      <c r="Y322" s="2036"/>
      <c r="Z322" s="2036"/>
      <c r="AA322" s="2036"/>
      <c r="AB322" s="2036"/>
      <c r="AC322" s="2036"/>
      <c r="AD322" s="2036"/>
      <c r="AE322" s="2036"/>
      <c r="AF322" s="2036"/>
      <c r="AG322" s="2036"/>
    </row>
    <row r="323" spans="1:33" s="1778" customFormat="1">
      <c r="A323" s="2536" t="s">
        <v>1155</v>
      </c>
      <c r="B323" s="2671" t="s">
        <v>1156</v>
      </c>
      <c r="C323" s="2038"/>
      <c r="D323" s="2616">
        <v>350</v>
      </c>
      <c r="E323" s="2031">
        <v>36400</v>
      </c>
      <c r="F323" s="2031">
        <v>24200</v>
      </c>
      <c r="G323" s="2031">
        <v>0</v>
      </c>
      <c r="H323" s="2105">
        <f>SUM(E323-(F323+G323))</f>
        <v>12200</v>
      </c>
      <c r="I323" s="2032"/>
      <c r="J323" s="2032"/>
      <c r="K323" s="2034"/>
      <c r="L323" s="2032"/>
      <c r="M323" s="2032"/>
      <c r="N323" s="2035">
        <v>44214</v>
      </c>
      <c r="O323" s="2036"/>
      <c r="P323" s="2036"/>
      <c r="Q323" s="2036"/>
      <c r="R323" s="2036"/>
      <c r="S323" s="2036"/>
      <c r="T323" s="2036"/>
      <c r="U323" s="2036"/>
      <c r="V323" s="2036"/>
      <c r="W323" s="2036"/>
      <c r="X323" s="2036"/>
      <c r="Y323" s="2036"/>
      <c r="Z323" s="2036"/>
      <c r="AA323" s="2036"/>
      <c r="AB323" s="2036"/>
      <c r="AC323" s="2036"/>
      <c r="AD323" s="2036"/>
      <c r="AE323" s="2036"/>
      <c r="AF323" s="2036"/>
      <c r="AG323" s="2036"/>
    </row>
    <row r="324" spans="1:33" s="1778" customFormat="1">
      <c r="A324" s="2536" t="s">
        <v>1157</v>
      </c>
      <c r="B324" s="2662" t="s">
        <v>1158</v>
      </c>
      <c r="C324" s="2038"/>
      <c r="D324" s="2616">
        <v>120</v>
      </c>
      <c r="E324" s="2031">
        <v>12480</v>
      </c>
      <c r="F324" s="2031">
        <v>3741</v>
      </c>
      <c r="G324" s="2031">
        <v>1700</v>
      </c>
      <c r="H324" s="2105">
        <f t="shared" ref="H324:H329" si="3">SUM(E324-(F324+G324))</f>
        <v>7039</v>
      </c>
      <c r="I324" s="2032"/>
      <c r="J324" s="2032"/>
      <c r="K324" s="2034"/>
      <c r="L324" s="2032"/>
      <c r="M324" s="2032"/>
      <c r="N324" s="2035">
        <v>44214</v>
      </c>
      <c r="O324" s="2036"/>
      <c r="P324" s="2036"/>
      <c r="Q324" s="2036"/>
      <c r="R324" s="2036"/>
      <c r="S324" s="2036"/>
      <c r="T324" s="2036"/>
      <c r="U324" s="2036"/>
      <c r="V324" s="2036"/>
      <c r="W324" s="2036"/>
      <c r="X324" s="2036"/>
      <c r="Y324" s="2036"/>
      <c r="Z324" s="2036"/>
      <c r="AA324" s="2036"/>
      <c r="AB324" s="2036"/>
      <c r="AC324" s="2036"/>
      <c r="AD324" s="2036"/>
      <c r="AE324" s="2036"/>
      <c r="AF324" s="2036"/>
      <c r="AG324" s="2036"/>
    </row>
    <row r="325" spans="1:33" s="1778" customFormat="1">
      <c r="A325" s="2536" t="s">
        <v>1159</v>
      </c>
      <c r="B325" s="2662" t="s">
        <v>1160</v>
      </c>
      <c r="C325" s="2038"/>
      <c r="D325" s="2616">
        <v>120</v>
      </c>
      <c r="E325" s="2031">
        <v>12480</v>
      </c>
      <c r="F325" s="2031">
        <v>5500</v>
      </c>
      <c r="G325" s="2031">
        <v>1300</v>
      </c>
      <c r="H325" s="2105">
        <f t="shared" si="3"/>
        <v>5680</v>
      </c>
      <c r="I325" s="2032"/>
      <c r="J325" s="2032"/>
      <c r="K325" s="2034"/>
      <c r="L325" s="2032"/>
      <c r="M325" s="2032"/>
      <c r="N325" s="2035">
        <v>44214</v>
      </c>
      <c r="O325" s="2036"/>
      <c r="P325" s="2036"/>
      <c r="Q325" s="2036"/>
      <c r="R325" s="2036"/>
      <c r="S325" s="2036"/>
      <c r="T325" s="2036"/>
      <c r="U325" s="2036"/>
      <c r="V325" s="2036"/>
      <c r="W325" s="2036"/>
      <c r="X325" s="2036"/>
      <c r="Y325" s="2036"/>
      <c r="Z325" s="2036"/>
      <c r="AA325" s="2036"/>
      <c r="AB325" s="2036"/>
      <c r="AC325" s="2036"/>
      <c r="AD325" s="2036"/>
      <c r="AE325" s="2036"/>
      <c r="AF325" s="2036"/>
      <c r="AG325" s="2036"/>
    </row>
    <row r="326" spans="1:33" s="1778" customFormat="1">
      <c r="A326" s="2536" t="s">
        <v>1161</v>
      </c>
      <c r="B326" s="2662" t="s">
        <v>1162</v>
      </c>
      <c r="C326" s="2038"/>
      <c r="D326" s="2616">
        <v>120</v>
      </c>
      <c r="E326" s="2031">
        <v>12480</v>
      </c>
      <c r="F326" s="2031">
        <v>3300</v>
      </c>
      <c r="G326" s="2031">
        <v>1045</v>
      </c>
      <c r="H326" s="2105">
        <f t="shared" si="3"/>
        <v>8135</v>
      </c>
      <c r="I326" s="2032"/>
      <c r="J326" s="2032"/>
      <c r="K326" s="2034"/>
      <c r="L326" s="2032"/>
      <c r="M326" s="2032"/>
      <c r="N326" s="2035">
        <v>44214</v>
      </c>
      <c r="O326" s="2036"/>
      <c r="P326" s="2036"/>
      <c r="Q326" s="2036"/>
      <c r="R326" s="2036"/>
      <c r="S326" s="2036"/>
      <c r="T326" s="2036"/>
      <c r="U326" s="2036"/>
      <c r="V326" s="2036"/>
      <c r="W326" s="2036"/>
      <c r="X326" s="2036"/>
      <c r="Y326" s="2036"/>
      <c r="Z326" s="2036"/>
      <c r="AA326" s="2036"/>
      <c r="AB326" s="2036"/>
      <c r="AC326" s="2036"/>
      <c r="AD326" s="2036"/>
      <c r="AE326" s="2036"/>
      <c r="AF326" s="2036"/>
      <c r="AG326" s="2036"/>
    </row>
    <row r="327" spans="1:33" s="1778" customFormat="1">
      <c r="A327" s="2536" t="s">
        <v>1163</v>
      </c>
      <c r="B327" s="2662" t="s">
        <v>1164</v>
      </c>
      <c r="C327" s="2038"/>
      <c r="D327" s="2616">
        <v>120</v>
      </c>
      <c r="E327" s="2031">
        <v>12480</v>
      </c>
      <c r="F327" s="2031">
        <v>3960</v>
      </c>
      <c r="G327" s="2031">
        <v>2200</v>
      </c>
      <c r="H327" s="2105">
        <f t="shared" si="3"/>
        <v>6320</v>
      </c>
      <c r="I327" s="2032"/>
      <c r="J327" s="2032"/>
      <c r="K327" s="2034"/>
      <c r="L327" s="2032"/>
      <c r="M327" s="2032"/>
      <c r="N327" s="2035">
        <v>44214</v>
      </c>
      <c r="O327" s="2036"/>
      <c r="P327" s="2036"/>
      <c r="Q327" s="2036"/>
      <c r="R327" s="2036"/>
      <c r="S327" s="2036"/>
      <c r="T327" s="2036"/>
      <c r="U327" s="2036"/>
      <c r="V327" s="2036"/>
      <c r="W327" s="2036"/>
      <c r="X327" s="2036"/>
      <c r="Y327" s="2036"/>
      <c r="Z327" s="2036"/>
      <c r="AA327" s="2036"/>
      <c r="AB327" s="2036"/>
      <c r="AC327" s="2036"/>
      <c r="AD327" s="2036"/>
      <c r="AE327" s="2036"/>
      <c r="AF327" s="2036"/>
      <c r="AG327" s="2036"/>
    </row>
    <row r="328" spans="1:33" s="1778" customFormat="1">
      <c r="A328" s="2536" t="s">
        <v>1165</v>
      </c>
      <c r="B328" s="2662" t="s">
        <v>1166</v>
      </c>
      <c r="C328" s="2038"/>
      <c r="D328" s="2616">
        <v>120</v>
      </c>
      <c r="E328" s="2031">
        <v>12480</v>
      </c>
      <c r="F328" s="2031">
        <v>4400</v>
      </c>
      <c r="G328" s="2031">
        <v>1650</v>
      </c>
      <c r="H328" s="2105">
        <f t="shared" si="3"/>
        <v>6430</v>
      </c>
      <c r="I328" s="2032"/>
      <c r="J328" s="2032"/>
      <c r="K328" s="2034"/>
      <c r="L328" s="2032"/>
      <c r="M328" s="2032"/>
      <c r="N328" s="2035">
        <v>44214</v>
      </c>
      <c r="O328" s="2036"/>
      <c r="P328" s="2036"/>
      <c r="Q328" s="2036"/>
      <c r="R328" s="2036"/>
      <c r="S328" s="2036"/>
      <c r="T328" s="2036"/>
      <c r="U328" s="2036"/>
      <c r="V328" s="2036"/>
      <c r="W328" s="2036"/>
      <c r="X328" s="2036"/>
      <c r="Y328" s="2036"/>
      <c r="Z328" s="2036"/>
      <c r="AA328" s="2036"/>
      <c r="AB328" s="2036"/>
      <c r="AC328" s="2036"/>
      <c r="AD328" s="2036"/>
      <c r="AE328" s="2036"/>
      <c r="AF328" s="2036"/>
      <c r="AG328" s="2036"/>
    </row>
    <row r="329" spans="1:33" s="1778" customFormat="1">
      <c r="A329" s="2536" t="s">
        <v>1167</v>
      </c>
      <c r="B329" s="2671" t="s">
        <v>1168</v>
      </c>
      <c r="C329" s="2038"/>
      <c r="D329" s="2616">
        <v>200</v>
      </c>
      <c r="E329" s="2031">
        <v>20800</v>
      </c>
      <c r="F329" s="2031">
        <v>5500</v>
      </c>
      <c r="G329" s="2031">
        <v>1860</v>
      </c>
      <c r="H329" s="2105">
        <f t="shared" si="3"/>
        <v>13440</v>
      </c>
      <c r="I329" s="2032"/>
      <c r="J329" s="2032"/>
      <c r="K329" s="2034"/>
      <c r="L329" s="2032"/>
      <c r="M329" s="2032"/>
      <c r="N329" s="2035">
        <v>44214</v>
      </c>
      <c r="O329" s="2036"/>
      <c r="P329" s="2036"/>
      <c r="Q329" s="2036"/>
      <c r="R329" s="2036"/>
      <c r="S329" s="2036"/>
      <c r="T329" s="2036"/>
      <c r="U329" s="2036"/>
      <c r="V329" s="2036"/>
      <c r="W329" s="2036"/>
      <c r="X329" s="2036"/>
      <c r="Y329" s="2036"/>
      <c r="Z329" s="2036"/>
      <c r="AA329" s="2036"/>
      <c r="AB329" s="2036"/>
      <c r="AC329" s="2036"/>
      <c r="AD329" s="2036"/>
      <c r="AE329" s="2036"/>
      <c r="AF329" s="2036"/>
      <c r="AG329" s="2036"/>
    </row>
    <row r="330" spans="1:33" s="1778" customFormat="1">
      <c r="A330" s="2536" t="s">
        <v>1169</v>
      </c>
      <c r="B330" s="2671" t="s">
        <v>1170</v>
      </c>
      <c r="C330" s="2038" t="s">
        <v>423</v>
      </c>
      <c r="D330" s="2616">
        <v>20</v>
      </c>
      <c r="E330" s="2031">
        <v>2080</v>
      </c>
      <c r="F330" s="2031">
        <v>2000</v>
      </c>
      <c r="G330" s="2032"/>
      <c r="H330" s="2105">
        <f t="shared" ref="H330:H333" si="4">SUM(E330-(F330+G330))</f>
        <v>80</v>
      </c>
      <c r="I330" s="2032"/>
      <c r="J330" s="2032"/>
      <c r="K330" s="2034"/>
      <c r="L330" s="2032"/>
      <c r="M330" s="2032"/>
      <c r="N330" s="2035">
        <v>44214</v>
      </c>
      <c r="O330" s="2036"/>
      <c r="P330" s="2036"/>
      <c r="Q330" s="2036"/>
      <c r="R330" s="2036"/>
      <c r="S330" s="2036"/>
      <c r="T330" s="2036"/>
      <c r="U330" s="2036"/>
      <c r="V330" s="2036"/>
      <c r="W330" s="2036"/>
      <c r="X330" s="2036"/>
      <c r="Y330" s="2036"/>
      <c r="Z330" s="2036"/>
      <c r="AA330" s="2036"/>
      <c r="AB330" s="2036"/>
      <c r="AC330" s="2036"/>
      <c r="AD330" s="2036"/>
      <c r="AE330" s="2036"/>
      <c r="AF330" s="2036"/>
      <c r="AG330" s="2036"/>
    </row>
    <row r="331" spans="1:33" s="1778" customFormat="1">
      <c r="A331" s="2536" t="s">
        <v>1171</v>
      </c>
      <c r="B331" s="2671" t="s">
        <v>1172</v>
      </c>
      <c r="C331" s="2038" t="s">
        <v>423</v>
      </c>
      <c r="D331" s="2616">
        <v>25</v>
      </c>
      <c r="E331" s="2031">
        <v>2600</v>
      </c>
      <c r="F331" s="2031">
        <v>1000</v>
      </c>
      <c r="G331" s="2032"/>
      <c r="H331" s="2105">
        <f t="shared" si="4"/>
        <v>1600</v>
      </c>
      <c r="I331" s="2070" t="s">
        <v>1173</v>
      </c>
      <c r="J331" s="2032"/>
      <c r="K331" s="2034"/>
      <c r="L331" s="2032"/>
      <c r="M331" s="2032"/>
      <c r="N331" s="2035">
        <v>44214</v>
      </c>
      <c r="O331" s="2036"/>
      <c r="P331" s="2036"/>
      <c r="Q331" s="2036"/>
      <c r="R331" s="2036"/>
      <c r="S331" s="2036"/>
      <c r="T331" s="2036"/>
      <c r="U331" s="2036"/>
      <c r="V331" s="2036"/>
      <c r="W331" s="2036"/>
      <c r="X331" s="2036"/>
      <c r="Y331" s="2036"/>
      <c r="Z331" s="2036"/>
      <c r="AA331" s="2036"/>
      <c r="AB331" s="2036"/>
      <c r="AC331" s="2036"/>
      <c r="AD331" s="2036"/>
      <c r="AE331" s="2036"/>
      <c r="AF331" s="2036"/>
      <c r="AG331" s="2036"/>
    </row>
    <row r="332" spans="1:33" s="1778" customFormat="1">
      <c r="A332" s="2536" t="s">
        <v>1174</v>
      </c>
      <c r="B332" s="2671" t="s">
        <v>1175</v>
      </c>
      <c r="C332" s="2038" t="s">
        <v>423</v>
      </c>
      <c r="D332" s="2616">
        <v>10</v>
      </c>
      <c r="E332" s="2031">
        <v>1040</v>
      </c>
      <c r="F332" s="2031">
        <v>200</v>
      </c>
      <c r="G332" s="2032"/>
      <c r="H332" s="2105">
        <f t="shared" si="4"/>
        <v>840</v>
      </c>
      <c r="I332" s="2070" t="s">
        <v>1173</v>
      </c>
      <c r="J332" s="2032"/>
      <c r="K332" s="2034"/>
      <c r="L332" s="2032"/>
      <c r="M332" s="2032"/>
      <c r="N332" s="2035">
        <v>44214</v>
      </c>
      <c r="O332" s="2036"/>
      <c r="P332" s="2036"/>
      <c r="Q332" s="2036"/>
      <c r="R332" s="2036"/>
      <c r="S332" s="2036"/>
      <c r="T332" s="2036"/>
      <c r="U332" s="2036"/>
      <c r="V332" s="2036"/>
      <c r="W332" s="2036"/>
      <c r="X332" s="2036"/>
      <c r="Y332" s="2036"/>
      <c r="Z332" s="2036"/>
      <c r="AA332" s="2036"/>
      <c r="AB332" s="2036"/>
      <c r="AC332" s="2036"/>
      <c r="AD332" s="2036"/>
      <c r="AE332" s="2036"/>
      <c r="AF332" s="2036"/>
      <c r="AG332" s="2036"/>
    </row>
    <row r="333" spans="1:33" s="1778" customFormat="1">
      <c r="A333" s="2536" t="s">
        <v>1176</v>
      </c>
      <c r="B333" s="2671" t="s">
        <v>1177</v>
      </c>
      <c r="C333" s="2038" t="s">
        <v>423</v>
      </c>
      <c r="D333" s="2616">
        <v>10</v>
      </c>
      <c r="E333" s="2031">
        <v>1040</v>
      </c>
      <c r="F333" s="2031">
        <v>500</v>
      </c>
      <c r="G333" s="2032"/>
      <c r="H333" s="2105">
        <f t="shared" si="4"/>
        <v>540</v>
      </c>
      <c r="I333" s="2070" t="s">
        <v>1173</v>
      </c>
      <c r="J333" s="2032"/>
      <c r="K333" s="2034"/>
      <c r="L333" s="2032"/>
      <c r="M333" s="2032"/>
      <c r="N333" s="2035">
        <v>44214</v>
      </c>
      <c r="O333" s="2036"/>
      <c r="P333" s="2036"/>
      <c r="Q333" s="2036"/>
      <c r="R333" s="2036"/>
      <c r="S333" s="2036"/>
      <c r="T333" s="2036"/>
      <c r="U333" s="2036"/>
      <c r="V333" s="2036"/>
      <c r="W333" s="2036"/>
      <c r="X333" s="2036"/>
      <c r="Y333" s="2036"/>
      <c r="Z333" s="2036"/>
      <c r="AA333" s="2036"/>
      <c r="AB333" s="2036"/>
      <c r="AC333" s="2036"/>
      <c r="AD333" s="2036"/>
      <c r="AE333" s="2036"/>
      <c r="AF333" s="2036"/>
      <c r="AG333" s="2036"/>
    </row>
    <row r="334" spans="1:33" s="1778" customFormat="1">
      <c r="A334" s="2536"/>
      <c r="B334" s="1803"/>
      <c r="C334" s="2038"/>
      <c r="D334" s="2616"/>
      <c r="E334" s="2031"/>
      <c r="F334" s="2031"/>
      <c r="G334" s="2032"/>
      <c r="H334" s="2105"/>
      <c r="I334" s="2070"/>
      <c r="J334" s="2032"/>
      <c r="K334" s="2034"/>
      <c r="L334" s="2032"/>
      <c r="M334" s="2032"/>
      <c r="N334" s="2035"/>
      <c r="O334" s="2036"/>
      <c r="P334" s="2036"/>
      <c r="Q334" s="2036"/>
      <c r="R334" s="2036"/>
      <c r="S334" s="2036"/>
      <c r="T334" s="2036"/>
      <c r="U334" s="2036"/>
      <c r="V334" s="2036"/>
      <c r="W334" s="2036"/>
      <c r="X334" s="2036"/>
      <c r="Y334" s="2036"/>
      <c r="Z334" s="2036"/>
      <c r="AA334" s="2036"/>
      <c r="AB334" s="2036"/>
      <c r="AC334" s="2036"/>
      <c r="AD334" s="2036"/>
      <c r="AE334" s="2036"/>
      <c r="AF334" s="2036"/>
      <c r="AG334" s="2036"/>
    </row>
    <row r="335" spans="1:33" s="1778" customFormat="1">
      <c r="A335" s="2536" t="s">
        <v>1178</v>
      </c>
      <c r="B335" s="2663" t="s">
        <v>1179</v>
      </c>
      <c r="C335" s="2038"/>
      <c r="D335" s="2616">
        <v>475</v>
      </c>
      <c r="E335" s="2031">
        <v>49400</v>
      </c>
      <c r="F335" s="2031">
        <v>44500</v>
      </c>
      <c r="G335" s="2032"/>
      <c r="H335" s="2105">
        <f t="shared" ref="H335" si="5">SUM(E335-(F335+G335))</f>
        <v>4900</v>
      </c>
      <c r="I335" s="2032"/>
      <c r="J335" s="2032"/>
      <c r="K335" s="2034"/>
      <c r="L335" s="2032"/>
      <c r="M335" s="2032"/>
      <c r="N335" s="2035">
        <v>44214</v>
      </c>
      <c r="O335" s="2036"/>
      <c r="P335" s="2036"/>
      <c r="Q335" s="2036"/>
      <c r="R335" s="2036"/>
      <c r="S335" s="2036"/>
      <c r="T335" s="2036"/>
      <c r="U335" s="2036"/>
      <c r="V335" s="2036"/>
      <c r="W335" s="2036"/>
      <c r="X335" s="2036"/>
      <c r="Y335" s="2036"/>
      <c r="Z335" s="2036"/>
      <c r="AA335" s="2036"/>
      <c r="AB335" s="2036"/>
      <c r="AC335" s="2036"/>
      <c r="AD335" s="2036"/>
      <c r="AE335" s="2036"/>
      <c r="AF335" s="2036"/>
      <c r="AG335" s="2036"/>
    </row>
    <row r="336" spans="1:33" s="1778" customFormat="1">
      <c r="A336" s="2074"/>
      <c r="B336" s="2662" t="s">
        <v>1180</v>
      </c>
      <c r="C336" s="2038"/>
      <c r="D336" s="2030"/>
      <c r="E336" s="2040"/>
      <c r="F336" s="2031"/>
      <c r="G336" s="2032"/>
      <c r="H336" s="2033"/>
      <c r="I336" s="2032"/>
      <c r="J336" s="2032"/>
      <c r="K336" s="2034"/>
      <c r="L336" s="2032"/>
      <c r="M336" s="2032"/>
      <c r="N336" s="2035"/>
      <c r="O336" s="2036"/>
      <c r="P336" s="2036"/>
      <c r="Q336" s="2036"/>
      <c r="R336" s="2036"/>
      <c r="S336" s="2036"/>
      <c r="T336" s="2036"/>
      <c r="U336" s="2036"/>
      <c r="V336" s="2036"/>
      <c r="W336" s="2036"/>
      <c r="X336" s="2036"/>
      <c r="Y336" s="2036"/>
      <c r="Z336" s="2036"/>
      <c r="AA336" s="2036"/>
      <c r="AB336" s="2036"/>
      <c r="AC336" s="2036"/>
      <c r="AD336" s="2036"/>
      <c r="AE336" s="2036"/>
      <c r="AF336" s="2036"/>
      <c r="AG336" s="2036"/>
    </row>
    <row r="337" spans="1:33" s="1778" customFormat="1">
      <c r="A337" s="2536" t="s">
        <v>1181</v>
      </c>
      <c r="B337" s="2672" t="s">
        <v>1182</v>
      </c>
      <c r="C337" s="2038"/>
      <c r="D337" s="2616">
        <v>475</v>
      </c>
      <c r="E337" s="2031">
        <v>49400</v>
      </c>
      <c r="F337" s="2031">
        <v>44500</v>
      </c>
      <c r="G337" s="2032"/>
      <c r="H337" s="2105">
        <f t="shared" ref="H337" si="6">SUM(E337-(F337+G337))</f>
        <v>4900</v>
      </c>
      <c r="I337" s="2032"/>
      <c r="J337" s="2032"/>
      <c r="K337" s="2034"/>
      <c r="L337" s="2032"/>
      <c r="M337" s="2032"/>
      <c r="N337" s="2035">
        <v>44214</v>
      </c>
      <c r="O337" s="2036"/>
      <c r="P337" s="2036"/>
      <c r="Q337" s="2036"/>
      <c r="R337" s="2036"/>
      <c r="S337" s="2036"/>
      <c r="T337" s="2036"/>
      <c r="U337" s="2036"/>
      <c r="V337" s="2036"/>
      <c r="W337" s="2036"/>
      <c r="X337" s="2036"/>
      <c r="Y337" s="2036"/>
      <c r="Z337" s="2036"/>
      <c r="AA337" s="2036"/>
      <c r="AB337" s="2036"/>
      <c r="AC337" s="2036"/>
      <c r="AD337" s="2036"/>
      <c r="AE337" s="2036"/>
      <c r="AF337" s="2036"/>
      <c r="AG337" s="2036"/>
    </row>
    <row r="338" spans="1:33" s="1778" customFormat="1">
      <c r="A338" s="2536"/>
      <c r="B338" s="2671" t="s">
        <v>1183</v>
      </c>
      <c r="C338" s="2038"/>
      <c r="D338" s="2030"/>
      <c r="E338" s="2040"/>
      <c r="F338" s="2031"/>
      <c r="G338" s="2032"/>
      <c r="H338" s="2033"/>
      <c r="I338" s="2032"/>
      <c r="J338" s="2032"/>
      <c r="K338" s="2034"/>
      <c r="L338" s="2032"/>
      <c r="M338" s="2032"/>
      <c r="N338" s="2035"/>
      <c r="O338" s="2036"/>
      <c r="P338" s="2036"/>
      <c r="Q338" s="2036"/>
      <c r="R338" s="2036"/>
      <c r="S338" s="2036"/>
      <c r="T338" s="2036"/>
      <c r="U338" s="2036"/>
      <c r="V338" s="2036"/>
      <c r="W338" s="2036"/>
      <c r="X338" s="2036"/>
      <c r="Y338" s="2036"/>
      <c r="Z338" s="2036"/>
      <c r="AA338" s="2036"/>
      <c r="AB338" s="2036"/>
      <c r="AC338" s="2036"/>
      <c r="AD338" s="2036"/>
      <c r="AE338" s="2036"/>
      <c r="AF338" s="2036"/>
      <c r="AG338" s="2036"/>
    </row>
    <row r="339" spans="1:33" s="1778" customFormat="1">
      <c r="A339" s="2536"/>
      <c r="B339" s="1803"/>
      <c r="C339" s="2038"/>
      <c r="D339" s="2030"/>
      <c r="E339" s="2040"/>
      <c r="F339" s="2031"/>
      <c r="G339" s="2032"/>
      <c r="H339" s="2033"/>
      <c r="I339" s="2032"/>
      <c r="J339" s="2032"/>
      <c r="K339" s="2034"/>
      <c r="L339" s="2032"/>
      <c r="M339" s="2032"/>
      <c r="N339" s="2035"/>
      <c r="O339" s="2036"/>
      <c r="P339" s="2036"/>
      <c r="Q339" s="2036"/>
      <c r="R339" s="2036"/>
      <c r="S339" s="2036"/>
      <c r="T339" s="2036"/>
      <c r="U339" s="2036"/>
      <c r="V339" s="2036"/>
      <c r="W339" s="2036"/>
      <c r="X339" s="2036"/>
      <c r="Y339" s="2036"/>
      <c r="Z339" s="2036"/>
      <c r="AA339" s="2036"/>
      <c r="AB339" s="2036"/>
      <c r="AC339" s="2036"/>
      <c r="AD339" s="2036"/>
      <c r="AE339" s="2036"/>
      <c r="AF339" s="2036"/>
      <c r="AG339" s="2036"/>
    </row>
    <row r="340" spans="1:33" s="1778" customFormat="1">
      <c r="A340" s="2536"/>
      <c r="B340" s="1803"/>
      <c r="C340" s="2038"/>
      <c r="D340" s="2030"/>
      <c r="E340" s="2040"/>
      <c r="F340" s="2031"/>
      <c r="G340" s="2032"/>
      <c r="H340" s="2033"/>
      <c r="I340" s="2032"/>
      <c r="J340" s="2032"/>
      <c r="K340" s="2034"/>
      <c r="L340" s="2032"/>
      <c r="M340" s="2032"/>
      <c r="N340" s="2035"/>
      <c r="O340" s="2036"/>
      <c r="P340" s="2036"/>
      <c r="Q340" s="2036"/>
      <c r="R340" s="2036"/>
      <c r="S340" s="2036"/>
      <c r="T340" s="2036"/>
      <c r="U340" s="2036"/>
      <c r="V340" s="2036"/>
      <c r="W340" s="2036"/>
      <c r="X340" s="2036"/>
      <c r="Y340" s="2036"/>
      <c r="Z340" s="2036"/>
      <c r="AA340" s="2036"/>
      <c r="AB340" s="2036"/>
      <c r="AC340" s="2036"/>
      <c r="AD340" s="2036"/>
      <c r="AE340" s="2036"/>
      <c r="AF340" s="2036"/>
      <c r="AG340" s="2036"/>
    </row>
    <row r="341" spans="1:33" s="1778" customFormat="1">
      <c r="A341" s="2037"/>
      <c r="B341" s="1594"/>
      <c r="C341" s="2038"/>
      <c r="D341" s="2030"/>
      <c r="E341" s="2040"/>
      <c r="F341" s="2031"/>
      <c r="G341" s="2032"/>
      <c r="H341" s="2033"/>
      <c r="I341" s="2032"/>
      <c r="J341" s="2032"/>
      <c r="K341" s="2034"/>
      <c r="L341" s="2032"/>
      <c r="M341" s="2032"/>
      <c r="N341" s="2035"/>
      <c r="O341" s="2036"/>
      <c r="P341" s="2036"/>
      <c r="Q341" s="2036"/>
      <c r="R341" s="2036"/>
      <c r="S341" s="2036"/>
      <c r="T341" s="2036"/>
      <c r="U341" s="2036"/>
      <c r="V341" s="2036"/>
      <c r="W341" s="2036"/>
      <c r="X341" s="2036"/>
      <c r="Y341" s="2036"/>
      <c r="Z341" s="2036"/>
      <c r="AA341" s="2036"/>
      <c r="AB341" s="2036"/>
      <c r="AC341" s="2036"/>
      <c r="AD341" s="2036"/>
      <c r="AE341" s="2036"/>
      <c r="AF341" s="2036"/>
      <c r="AG341" s="2036"/>
    </row>
    <row r="342" spans="1:33" s="1778" customFormat="1">
      <c r="A342" s="2037"/>
      <c r="B342" s="1594"/>
      <c r="C342" s="2038"/>
      <c r="D342" s="2030"/>
      <c r="E342" s="2040"/>
      <c r="F342" s="2031"/>
      <c r="G342" s="2032"/>
      <c r="H342" s="2033"/>
      <c r="I342" s="2032"/>
      <c r="J342" s="2032"/>
      <c r="K342" s="2034"/>
      <c r="L342" s="2032"/>
      <c r="M342" s="2032"/>
      <c r="N342" s="2035"/>
      <c r="O342" s="2036"/>
      <c r="P342" s="2036"/>
      <c r="Q342" s="2036"/>
      <c r="R342" s="2036"/>
      <c r="S342" s="2036"/>
      <c r="T342" s="2036"/>
      <c r="U342" s="2036"/>
      <c r="V342" s="2036"/>
      <c r="W342" s="2036"/>
      <c r="X342" s="2036"/>
      <c r="Y342" s="2036"/>
      <c r="Z342" s="2036"/>
      <c r="AA342" s="2036"/>
      <c r="AB342" s="2036"/>
      <c r="AC342" s="2036"/>
      <c r="AD342" s="2036"/>
      <c r="AE342" s="2036"/>
      <c r="AF342" s="2036"/>
      <c r="AG342" s="2036"/>
    </row>
    <row r="343" spans="1:33" s="1778" customFormat="1">
      <c r="A343" s="2656" t="s">
        <v>1184</v>
      </c>
      <c r="B343" s="2504"/>
      <c r="C343" s="2038"/>
      <c r="D343" s="2030"/>
      <c r="E343" s="2040"/>
      <c r="F343" s="2031"/>
      <c r="G343" s="2032"/>
      <c r="H343" s="2033"/>
      <c r="I343" s="2032"/>
      <c r="J343" s="2032"/>
      <c r="K343" s="2034"/>
      <c r="L343" s="2032"/>
      <c r="M343" s="2032"/>
      <c r="N343" s="2035"/>
      <c r="O343" s="2036"/>
      <c r="P343" s="2036"/>
      <c r="Q343" s="2036"/>
      <c r="R343" s="2036"/>
      <c r="S343" s="2036"/>
      <c r="T343" s="2036"/>
      <c r="U343" s="2036"/>
      <c r="V343" s="2036"/>
      <c r="W343" s="2036"/>
      <c r="X343" s="2036"/>
      <c r="Y343" s="2036"/>
      <c r="Z343" s="2036"/>
      <c r="AA343" s="2036"/>
      <c r="AB343" s="2036"/>
      <c r="AC343" s="2036"/>
      <c r="AD343" s="2036"/>
      <c r="AE343" s="2036"/>
      <c r="AF343" s="2036"/>
      <c r="AG343" s="2036"/>
    </row>
    <row r="344" spans="1:33">
      <c r="A344" s="210" t="s">
        <v>732</v>
      </c>
      <c r="B344" s="216"/>
      <c r="C344" s="217"/>
      <c r="D344" s="2006"/>
      <c r="E344" s="2007"/>
      <c r="F344" s="2008"/>
      <c r="G344" s="2005"/>
      <c r="H344" s="2009"/>
      <c r="I344" s="2005"/>
      <c r="J344" s="2005"/>
      <c r="K344" s="2010"/>
      <c r="L344" s="2005"/>
      <c r="M344" s="2005"/>
      <c r="N344" s="2011"/>
      <c r="O344" s="2004"/>
      <c r="P344" s="2004"/>
      <c r="Q344" s="2004"/>
      <c r="R344" s="2004"/>
      <c r="S344" s="2004"/>
      <c r="T344" s="2004"/>
      <c r="U344" s="2004"/>
      <c r="V344" s="2004"/>
      <c r="W344" s="2004"/>
      <c r="X344" s="2004"/>
      <c r="Y344" s="2004"/>
      <c r="Z344" s="2004"/>
      <c r="AA344" s="2004"/>
      <c r="AB344" s="2004"/>
      <c r="AC344" s="2004"/>
      <c r="AD344" s="2004"/>
      <c r="AE344" s="2004"/>
      <c r="AF344" s="2004"/>
      <c r="AG344" s="2004"/>
    </row>
    <row r="345" spans="1:33">
      <c r="A345" s="184"/>
      <c r="B345" s="9"/>
      <c r="C345" s="693"/>
      <c r="D345" s="2006"/>
      <c r="E345" s="2007"/>
      <c r="F345" s="2008"/>
      <c r="G345" s="2005"/>
      <c r="H345" s="2009"/>
      <c r="I345" s="2005"/>
      <c r="J345" s="2005"/>
      <c r="K345" s="2010"/>
      <c r="L345" s="2005"/>
      <c r="M345" s="2005"/>
      <c r="N345" s="2011"/>
      <c r="O345" s="2004"/>
      <c r="P345" s="2004"/>
      <c r="Q345" s="2004"/>
      <c r="R345" s="2004"/>
      <c r="S345" s="2004"/>
      <c r="T345" s="2004"/>
      <c r="U345" s="2004"/>
      <c r="V345" s="2004"/>
      <c r="W345" s="2004"/>
      <c r="X345" s="2004"/>
      <c r="Y345" s="2004"/>
      <c r="Z345" s="2004"/>
      <c r="AA345" s="2004"/>
      <c r="AB345" s="2004"/>
      <c r="AC345" s="2004"/>
      <c r="AD345" s="2004"/>
      <c r="AE345" s="2004"/>
      <c r="AF345" s="2004"/>
      <c r="AG345" s="2004"/>
    </row>
    <row r="346" spans="1:33">
      <c r="A346" s="184"/>
      <c r="B346" s="216"/>
      <c r="C346" s="730"/>
      <c r="D346" s="2006"/>
      <c r="E346" s="2007"/>
      <c r="F346" s="2008"/>
      <c r="G346" s="2005"/>
      <c r="H346" s="2009"/>
      <c r="I346" s="2005"/>
      <c r="J346" s="2005"/>
      <c r="K346" s="2010"/>
      <c r="L346" s="2005"/>
      <c r="M346" s="2005"/>
      <c r="N346" s="2011"/>
      <c r="O346" s="2004"/>
      <c r="P346" s="2004"/>
      <c r="Q346" s="2004"/>
      <c r="R346" s="2004"/>
      <c r="S346" s="2004"/>
      <c r="T346" s="2004"/>
      <c r="U346" s="2004"/>
      <c r="V346" s="2004"/>
      <c r="W346" s="2004"/>
      <c r="X346" s="2004"/>
      <c r="Y346" s="2004"/>
      <c r="Z346" s="2004"/>
      <c r="AA346" s="2004"/>
      <c r="AB346" s="2004"/>
      <c r="AC346" s="2004"/>
      <c r="AD346" s="2004"/>
      <c r="AE346" s="2004"/>
      <c r="AF346" s="2004"/>
      <c r="AG346" s="2004"/>
    </row>
    <row r="347" spans="1:33">
      <c r="A347" s="184"/>
      <c r="B347" s="244" t="s">
        <v>733</v>
      </c>
      <c r="C347" s="673">
        <f>SUM(D285:D343)+SUM(C344:C346)</f>
        <v>22765</v>
      </c>
      <c r="D347" s="2006"/>
      <c r="E347" s="2007"/>
      <c r="F347" s="2008"/>
      <c r="G347" s="2005"/>
      <c r="H347" s="2009"/>
      <c r="I347" s="2005"/>
      <c r="J347" s="2005"/>
      <c r="K347" s="2010"/>
      <c r="L347" s="2005"/>
      <c r="M347" s="2005"/>
      <c r="N347" s="2011"/>
      <c r="O347" s="2004"/>
      <c r="P347" s="2004"/>
      <c r="Q347" s="2004"/>
      <c r="R347" s="2004"/>
      <c r="S347" s="2004"/>
      <c r="T347" s="2004"/>
      <c r="U347" s="2004"/>
      <c r="V347" s="2004"/>
      <c r="W347" s="2004"/>
      <c r="X347" s="2004"/>
      <c r="Y347" s="2004"/>
      <c r="Z347" s="2004"/>
      <c r="AA347" s="2004"/>
      <c r="AB347" s="2004"/>
      <c r="AC347" s="2004"/>
      <c r="AD347" s="2004"/>
      <c r="AE347" s="2004"/>
      <c r="AF347" s="2004"/>
      <c r="AG347" s="2004"/>
    </row>
    <row r="348" spans="1:33">
      <c r="A348" s="2012"/>
      <c r="B348" s="632"/>
      <c r="C348" s="2013"/>
      <c r="D348" s="2006"/>
      <c r="E348" s="2007"/>
      <c r="F348" s="2008"/>
      <c r="G348" s="2005"/>
      <c r="H348" s="2009"/>
      <c r="I348" s="2005"/>
      <c r="J348" s="2005"/>
      <c r="K348" s="2010"/>
      <c r="L348" s="2005"/>
      <c r="M348" s="2005"/>
      <c r="N348" s="2011"/>
      <c r="O348" s="2004"/>
      <c r="P348" s="2004"/>
      <c r="Q348" s="2004"/>
      <c r="R348" s="2004"/>
      <c r="S348" s="2004"/>
      <c r="T348" s="2004"/>
      <c r="U348" s="2004"/>
      <c r="V348" s="2004"/>
      <c r="W348" s="2004"/>
      <c r="X348" s="2004"/>
      <c r="Y348" s="2004"/>
      <c r="Z348" s="2004"/>
      <c r="AA348" s="2004"/>
      <c r="AB348" s="2004"/>
      <c r="AC348" s="2004"/>
      <c r="AD348" s="2004"/>
      <c r="AE348" s="2004"/>
      <c r="AF348" s="2004"/>
      <c r="AG348" s="2004"/>
    </row>
    <row r="349" spans="1:33" s="1702" customFormat="1">
      <c r="A349" s="2014"/>
      <c r="B349" s="1896"/>
      <c r="C349" s="2015"/>
      <c r="D349" s="2016"/>
      <c r="E349" s="2017"/>
      <c r="F349" s="2018"/>
      <c r="G349" s="2019"/>
      <c r="H349" s="2020"/>
      <c r="I349" s="2019"/>
      <c r="J349" s="2019"/>
      <c r="K349" s="2021"/>
      <c r="L349" s="2019"/>
      <c r="M349" s="2019"/>
      <c r="N349" s="2022"/>
      <c r="O349" s="2023"/>
      <c r="P349" s="2023"/>
      <c r="Q349" s="2023"/>
      <c r="R349" s="2023"/>
      <c r="S349" s="2023"/>
      <c r="T349" s="2023"/>
      <c r="U349" s="2023"/>
      <c r="V349" s="2023"/>
      <c r="W349" s="2023"/>
      <c r="X349" s="2023"/>
      <c r="Y349" s="2023"/>
      <c r="Z349" s="2023"/>
      <c r="AA349" s="2023"/>
      <c r="AB349" s="2023"/>
      <c r="AC349" s="2023"/>
      <c r="AD349" s="2023"/>
      <c r="AE349" s="2023"/>
      <c r="AF349" s="2023"/>
      <c r="AG349" s="2023"/>
    </row>
    <row r="350" spans="1:33" s="1778" customFormat="1">
      <c r="A350" s="1597" t="s">
        <v>519</v>
      </c>
      <c r="B350" s="1594"/>
      <c r="C350" s="1596" t="s">
        <v>1185</v>
      </c>
      <c r="D350" s="2030"/>
      <c r="E350" s="2040"/>
      <c r="F350" s="2031"/>
      <c r="G350" s="2032"/>
      <c r="H350" s="2033"/>
      <c r="I350" s="2032"/>
      <c r="J350" s="2032"/>
      <c r="K350" s="2034"/>
      <c r="L350" s="2032"/>
      <c r="M350" s="2032"/>
      <c r="N350" s="2035"/>
      <c r="O350" s="2036"/>
      <c r="P350" s="2036"/>
      <c r="Q350" s="2036"/>
      <c r="R350" s="2036"/>
      <c r="S350" s="2036"/>
      <c r="T350" s="2036"/>
      <c r="U350" s="2036"/>
      <c r="V350" s="2036"/>
      <c r="W350" s="2036"/>
      <c r="X350" s="2036"/>
      <c r="Y350" s="2036"/>
      <c r="Z350" s="2036"/>
      <c r="AA350" s="2036"/>
      <c r="AB350" s="2036"/>
      <c r="AC350" s="2036"/>
      <c r="AD350" s="2036"/>
      <c r="AE350" s="2036"/>
      <c r="AF350" s="2036"/>
      <c r="AG350" s="2036"/>
    </row>
    <row r="351" spans="1:33" s="1778" customFormat="1">
      <c r="A351" s="2037">
        <v>5501050</v>
      </c>
      <c r="B351" s="1594" t="s">
        <v>1186</v>
      </c>
      <c r="C351" s="2039" t="s">
        <v>1187</v>
      </c>
      <c r="D351" s="2616">
        <v>4200</v>
      </c>
      <c r="E351" s="2031">
        <v>370000</v>
      </c>
      <c r="F351" s="2031">
        <v>200000</v>
      </c>
      <c r="G351" s="2032" t="s">
        <v>1188</v>
      </c>
      <c r="H351" s="2033">
        <v>44216</v>
      </c>
      <c r="I351" s="2032" t="s">
        <v>192</v>
      </c>
      <c r="J351" s="2174" t="s">
        <v>449</v>
      </c>
      <c r="K351" s="2034"/>
      <c r="L351" s="2032" t="s">
        <v>67</v>
      </c>
      <c r="M351" s="2032" t="s">
        <v>449</v>
      </c>
      <c r="N351" s="2035"/>
      <c r="O351" s="2036"/>
      <c r="P351" s="2036"/>
      <c r="Q351" s="2036"/>
      <c r="R351" s="2036"/>
      <c r="S351" s="2036"/>
      <c r="T351" s="2036"/>
      <c r="U351" s="2036"/>
      <c r="V351" s="2036"/>
      <c r="W351" s="2036"/>
      <c r="X351" s="2036"/>
      <c r="Y351" s="2036"/>
      <c r="Z351" s="2036"/>
      <c r="AA351" s="2036"/>
      <c r="AB351" s="2036"/>
      <c r="AC351" s="2036"/>
      <c r="AD351" s="2036"/>
      <c r="AE351" s="2036"/>
      <c r="AF351" s="2036"/>
      <c r="AG351" s="2036"/>
    </row>
    <row r="352" spans="1:33" s="1778" customFormat="1">
      <c r="A352" s="2037"/>
      <c r="B352" s="1594"/>
      <c r="C352" s="2039"/>
      <c r="D352" s="2616"/>
      <c r="E352" s="2040"/>
      <c r="F352" s="2031"/>
      <c r="G352" s="2032"/>
      <c r="H352" s="2033"/>
      <c r="I352" s="2032"/>
      <c r="J352" s="2032"/>
      <c r="K352" s="2034"/>
      <c r="L352" s="2032"/>
      <c r="M352" s="2032"/>
      <c r="N352" s="2035"/>
      <c r="O352" s="2036"/>
      <c r="P352" s="2036"/>
      <c r="Q352" s="2036"/>
      <c r="R352" s="2036"/>
      <c r="S352" s="2036"/>
      <c r="T352" s="2036"/>
      <c r="U352" s="2036"/>
      <c r="V352" s="2036"/>
      <c r="W352" s="2036"/>
      <c r="X352" s="2036"/>
      <c r="Y352" s="2036"/>
      <c r="Z352" s="2036"/>
      <c r="AA352" s="2036"/>
      <c r="AB352" s="2036"/>
      <c r="AC352" s="2036"/>
      <c r="AD352" s="2036"/>
      <c r="AE352" s="2036"/>
      <c r="AF352" s="2036"/>
      <c r="AG352" s="2036"/>
    </row>
    <row r="353" spans="1:33" s="1778" customFormat="1">
      <c r="A353" s="2037"/>
      <c r="B353" s="1594"/>
      <c r="C353" s="2038"/>
      <c r="D353" s="2030"/>
      <c r="E353" s="2040"/>
      <c r="F353" s="2031"/>
      <c r="G353" s="2032"/>
      <c r="H353" s="2033"/>
      <c r="I353" s="2032"/>
      <c r="J353" s="2032"/>
      <c r="K353" s="2034"/>
      <c r="L353" s="2032"/>
      <c r="M353" s="2032"/>
      <c r="N353" s="2035"/>
      <c r="O353" s="2036"/>
      <c r="P353" s="2036"/>
      <c r="Q353" s="2036"/>
      <c r="R353" s="2036"/>
      <c r="S353" s="2036"/>
      <c r="T353" s="2036"/>
      <c r="U353" s="2036"/>
      <c r="V353" s="2036"/>
      <c r="W353" s="2036"/>
      <c r="X353" s="2036"/>
      <c r="Y353" s="2036"/>
      <c r="Z353" s="2036"/>
      <c r="AA353" s="2036"/>
      <c r="AB353" s="2036"/>
      <c r="AC353" s="2036"/>
      <c r="AD353" s="2036"/>
      <c r="AE353" s="2036"/>
      <c r="AF353" s="2036"/>
      <c r="AG353" s="2036"/>
    </row>
    <row r="354" spans="1:33" s="1778" customFormat="1">
      <c r="A354" s="2037"/>
      <c r="B354" s="1594"/>
      <c r="C354" s="2038"/>
      <c r="D354" s="2030"/>
      <c r="E354" s="2040"/>
      <c r="F354" s="2031"/>
      <c r="G354" s="2032"/>
      <c r="H354" s="2033"/>
      <c r="I354" s="2032"/>
      <c r="J354" s="2032"/>
      <c r="K354" s="2034"/>
      <c r="L354" s="2032"/>
      <c r="M354" s="2032"/>
      <c r="N354" s="2035"/>
      <c r="O354" s="2036"/>
      <c r="P354" s="2036"/>
      <c r="Q354" s="2036"/>
      <c r="R354" s="2036"/>
      <c r="S354" s="2036"/>
      <c r="T354" s="2036"/>
      <c r="U354" s="2036"/>
      <c r="V354" s="2036"/>
      <c r="W354" s="2036"/>
      <c r="X354" s="2036"/>
      <c r="Y354" s="2036"/>
      <c r="Z354" s="2036"/>
      <c r="AA354" s="2036"/>
      <c r="AB354" s="2036"/>
      <c r="AC354" s="2036"/>
      <c r="AD354" s="2036"/>
      <c r="AE354" s="2036"/>
      <c r="AF354" s="2036"/>
      <c r="AG354" s="2036"/>
    </row>
    <row r="355" spans="1:33" s="1778" customFormat="1">
      <c r="A355" s="2037"/>
      <c r="B355" s="1594"/>
      <c r="C355" s="2038"/>
      <c r="D355" s="2030"/>
      <c r="E355" s="2040"/>
      <c r="F355" s="2031"/>
      <c r="G355" s="2032"/>
      <c r="H355" s="2033"/>
      <c r="I355" s="2032"/>
      <c r="J355" s="2032"/>
      <c r="K355" s="2034"/>
      <c r="L355" s="2032"/>
      <c r="M355" s="2032"/>
      <c r="N355" s="2035"/>
      <c r="O355" s="2036"/>
      <c r="P355" s="2036"/>
      <c r="Q355" s="2036"/>
      <c r="R355" s="2036"/>
      <c r="S355" s="2036"/>
      <c r="T355" s="2036"/>
      <c r="U355" s="2036"/>
      <c r="V355" s="2036"/>
      <c r="W355" s="2036"/>
      <c r="X355" s="2036"/>
      <c r="Y355" s="2036"/>
      <c r="Z355" s="2036"/>
      <c r="AA355" s="2036"/>
      <c r="AB355" s="2036"/>
      <c r="AC355" s="2036"/>
      <c r="AD355" s="2036"/>
      <c r="AE355" s="2036"/>
      <c r="AF355" s="2036"/>
      <c r="AG355" s="2036"/>
    </row>
    <row r="356" spans="1:33" s="1778" customFormat="1">
      <c r="A356" s="2037"/>
      <c r="B356" s="1594"/>
      <c r="C356" s="2038"/>
      <c r="D356" s="2030"/>
      <c r="E356" s="2040"/>
      <c r="F356" s="2031"/>
      <c r="G356" s="2032"/>
      <c r="H356" s="2033"/>
      <c r="I356" s="2032"/>
      <c r="J356" s="2032"/>
      <c r="K356" s="2034"/>
      <c r="L356" s="2032"/>
      <c r="M356" s="2032"/>
      <c r="N356" s="2035"/>
      <c r="O356" s="2036"/>
      <c r="P356" s="2036"/>
      <c r="Q356" s="2036"/>
      <c r="R356" s="2036"/>
      <c r="S356" s="2036"/>
      <c r="T356" s="2036"/>
      <c r="U356" s="2036"/>
      <c r="V356" s="2036"/>
      <c r="W356" s="2036"/>
      <c r="X356" s="2036"/>
      <c r="Y356" s="2036"/>
      <c r="Z356" s="2036"/>
      <c r="AA356" s="2036"/>
      <c r="AB356" s="2036"/>
      <c r="AC356" s="2036"/>
      <c r="AD356" s="2036"/>
      <c r="AE356" s="2036"/>
      <c r="AF356" s="2036"/>
      <c r="AG356" s="2036"/>
    </row>
    <row r="357" spans="1:33">
      <c r="A357" s="210" t="s">
        <v>732</v>
      </c>
      <c r="B357" s="216"/>
      <c r="C357" s="217"/>
      <c r="D357" s="2006"/>
      <c r="E357" s="2007"/>
      <c r="F357" s="2008"/>
      <c r="G357" s="2005"/>
      <c r="H357" s="2009"/>
      <c r="I357" s="2005"/>
      <c r="J357" s="2005"/>
      <c r="K357" s="2010"/>
      <c r="L357" s="2005"/>
      <c r="M357" s="2005"/>
      <c r="N357" s="2011"/>
      <c r="O357" s="2004"/>
      <c r="P357" s="2004"/>
      <c r="Q357" s="2004"/>
      <c r="R357" s="2004"/>
      <c r="S357" s="2004"/>
      <c r="T357" s="2004"/>
      <c r="U357" s="2004"/>
      <c r="V357" s="2004"/>
      <c r="W357" s="2004"/>
      <c r="X357" s="2004"/>
      <c r="Y357" s="2004"/>
      <c r="Z357" s="2004"/>
      <c r="AA357" s="2004"/>
      <c r="AB357" s="2004"/>
      <c r="AC357" s="2004"/>
      <c r="AD357" s="2004"/>
      <c r="AE357" s="2004"/>
      <c r="AF357" s="2004"/>
      <c r="AG357" s="2004"/>
    </row>
    <row r="358" spans="1:33">
      <c r="A358" s="184"/>
      <c r="B358" s="9"/>
      <c r="C358" s="693"/>
      <c r="D358" s="2006"/>
      <c r="E358" s="2007"/>
      <c r="F358" s="2008"/>
      <c r="G358" s="2005"/>
      <c r="H358" s="2009"/>
      <c r="I358" s="2005"/>
      <c r="J358" s="2005"/>
      <c r="K358" s="2010"/>
      <c r="L358" s="2005"/>
      <c r="M358" s="2005"/>
      <c r="N358" s="2011"/>
      <c r="O358" s="2004"/>
      <c r="P358" s="2004"/>
      <c r="Q358" s="2004"/>
      <c r="R358" s="2004"/>
      <c r="S358" s="2004"/>
      <c r="T358" s="2004"/>
      <c r="U358" s="2004"/>
      <c r="V358" s="2004"/>
      <c r="W358" s="2004"/>
      <c r="X358" s="2004"/>
      <c r="Y358" s="2004"/>
      <c r="Z358" s="2004"/>
      <c r="AA358" s="2004"/>
      <c r="AB358" s="2004"/>
      <c r="AC358" s="2004"/>
      <c r="AD358" s="2004"/>
      <c r="AE358" s="2004"/>
      <c r="AF358" s="2004"/>
      <c r="AG358" s="2004"/>
    </row>
    <row r="359" spans="1:33">
      <c r="A359" s="184"/>
      <c r="B359" s="216"/>
      <c r="C359" s="730"/>
      <c r="D359" s="2006"/>
      <c r="E359" s="2007"/>
      <c r="F359" s="2008"/>
      <c r="G359" s="2005"/>
      <c r="H359" s="2009"/>
      <c r="I359" s="2005"/>
      <c r="J359" s="2005"/>
      <c r="K359" s="2010"/>
      <c r="L359" s="2005"/>
      <c r="M359" s="2005"/>
      <c r="N359" s="2011"/>
      <c r="O359" s="2004"/>
      <c r="P359" s="2004"/>
      <c r="Q359" s="2004"/>
      <c r="R359" s="2004"/>
      <c r="S359" s="2004"/>
      <c r="T359" s="2004"/>
      <c r="U359" s="2004"/>
      <c r="V359" s="2004"/>
      <c r="W359" s="2004"/>
      <c r="X359" s="2004"/>
      <c r="Y359" s="2004"/>
      <c r="Z359" s="2004"/>
      <c r="AA359" s="2004"/>
      <c r="AB359" s="2004"/>
      <c r="AC359" s="2004"/>
      <c r="AD359" s="2004"/>
      <c r="AE359" s="2004"/>
      <c r="AF359" s="2004"/>
      <c r="AG359" s="2004"/>
    </row>
    <row r="360" spans="1:33">
      <c r="A360" s="184"/>
      <c r="B360" s="244" t="s">
        <v>733</v>
      </c>
      <c r="C360" s="673">
        <f>SUM(D349:D356)+SUM(C357:C359)</f>
        <v>4200</v>
      </c>
      <c r="D360" s="2006"/>
      <c r="E360" s="2007"/>
      <c r="F360" s="2008"/>
      <c r="G360" s="2005"/>
      <c r="H360" s="2009"/>
      <c r="I360" s="2005"/>
      <c r="J360" s="2005"/>
      <c r="K360" s="2010"/>
      <c r="L360" s="2005"/>
      <c r="M360" s="2005"/>
      <c r="N360" s="2011"/>
      <c r="O360" s="2004"/>
      <c r="P360" s="2004"/>
      <c r="Q360" s="2004"/>
      <c r="R360" s="2004"/>
      <c r="S360" s="2004"/>
      <c r="T360" s="2004"/>
      <c r="U360" s="2004"/>
      <c r="V360" s="2004"/>
      <c r="W360" s="2004"/>
      <c r="X360" s="2004"/>
      <c r="Y360" s="2004"/>
      <c r="Z360" s="2004"/>
      <c r="AA360" s="2004"/>
      <c r="AB360" s="2004"/>
      <c r="AC360" s="2004"/>
      <c r="AD360" s="2004"/>
      <c r="AE360" s="2004"/>
      <c r="AF360" s="2004"/>
      <c r="AG360" s="2004"/>
    </row>
    <row r="361" spans="1:33">
      <c r="A361" s="2012"/>
      <c r="B361" s="632"/>
      <c r="C361" s="2013"/>
      <c r="D361" s="2006"/>
      <c r="E361" s="2007"/>
      <c r="F361" s="2008"/>
      <c r="G361" s="2005"/>
      <c r="H361" s="2009"/>
      <c r="I361" s="2005"/>
      <c r="J361" s="2005"/>
      <c r="K361" s="2010"/>
      <c r="L361" s="2005"/>
      <c r="M361" s="2005"/>
      <c r="N361" s="2011"/>
      <c r="O361" s="2004"/>
      <c r="P361" s="2004"/>
      <c r="Q361" s="2004"/>
      <c r="R361" s="2004"/>
      <c r="S361" s="2004"/>
      <c r="T361" s="2004"/>
      <c r="U361" s="2004"/>
      <c r="V361" s="2004"/>
      <c r="W361" s="2004"/>
      <c r="X361" s="2004"/>
      <c r="Y361" s="2004"/>
      <c r="Z361" s="2004"/>
      <c r="AA361" s="2004"/>
      <c r="AB361" s="2004"/>
      <c r="AC361" s="2004"/>
      <c r="AD361" s="2004"/>
      <c r="AE361" s="2004"/>
      <c r="AF361" s="2004"/>
      <c r="AG361" s="2004"/>
    </row>
    <row r="362" spans="1:33" s="1702" customFormat="1">
      <c r="A362" s="2014"/>
      <c r="B362" s="1896"/>
      <c r="C362" s="2015"/>
      <c r="D362" s="2016"/>
      <c r="E362" s="2017"/>
      <c r="F362" s="2018"/>
      <c r="G362" s="2019"/>
      <c r="H362" s="2020"/>
      <c r="I362" s="2019"/>
      <c r="J362" s="2019"/>
      <c r="K362" s="2021"/>
      <c r="L362" s="2019"/>
      <c r="M362" s="2019"/>
      <c r="N362" s="2022"/>
      <c r="O362" s="2023"/>
      <c r="P362" s="2023"/>
      <c r="Q362" s="2023"/>
      <c r="R362" s="2023"/>
      <c r="S362" s="2023"/>
      <c r="T362" s="2023"/>
      <c r="U362" s="2023"/>
      <c r="V362" s="2023"/>
      <c r="W362" s="2023"/>
      <c r="X362" s="2023"/>
      <c r="Y362" s="2023"/>
      <c r="Z362" s="2023"/>
      <c r="AA362" s="2023"/>
      <c r="AB362" s="2023"/>
      <c r="AC362" s="2023"/>
      <c r="AD362" s="2023"/>
      <c r="AE362" s="2023"/>
      <c r="AF362" s="2023"/>
      <c r="AG362" s="2023"/>
    </row>
    <row r="363" spans="1:33" s="1778" customFormat="1">
      <c r="A363" s="2400" t="s">
        <v>1189</v>
      </c>
      <c r="B363" s="1594"/>
      <c r="C363" s="1596" t="s">
        <v>1190</v>
      </c>
      <c r="D363" s="2616"/>
      <c r="E363" s="2031"/>
      <c r="F363" s="2031"/>
      <c r="G363" s="2032"/>
      <c r="H363" s="2033"/>
      <c r="I363" s="2032"/>
      <c r="J363" s="2032"/>
      <c r="K363" s="2034"/>
      <c r="L363" s="2032"/>
      <c r="M363" s="2032"/>
      <c r="N363" s="2035"/>
      <c r="O363" s="2036"/>
      <c r="P363" s="2036"/>
      <c r="Q363" s="2036"/>
      <c r="R363" s="2036"/>
      <c r="S363" s="2036"/>
      <c r="T363" s="2036"/>
      <c r="U363" s="2036"/>
      <c r="V363" s="2036"/>
      <c r="W363" s="2036"/>
      <c r="X363" s="2036"/>
      <c r="Y363" s="2036"/>
      <c r="Z363" s="2036"/>
      <c r="AA363" s="2036"/>
      <c r="AB363" s="2036"/>
      <c r="AC363" s="2036"/>
      <c r="AD363" s="2036"/>
      <c r="AE363" s="2036"/>
      <c r="AF363" s="2036"/>
      <c r="AG363" s="2036"/>
    </row>
    <row r="364" spans="1:33" s="1778" customFormat="1">
      <c r="A364" s="2037">
        <v>5501103</v>
      </c>
      <c r="B364" s="1594" t="s">
        <v>1186</v>
      </c>
      <c r="C364" s="2039" t="s">
        <v>1191</v>
      </c>
      <c r="D364" s="2616">
        <v>4200</v>
      </c>
      <c r="E364" s="2031">
        <v>376000</v>
      </c>
      <c r="F364" s="2031">
        <v>265000</v>
      </c>
      <c r="G364" s="2032" t="s">
        <v>98</v>
      </c>
      <c r="H364" s="2033">
        <v>44224</v>
      </c>
      <c r="I364" s="2032" t="s">
        <v>219</v>
      </c>
      <c r="J364" s="2032"/>
      <c r="K364" s="2034"/>
      <c r="L364" s="2032" t="s">
        <v>41</v>
      </c>
      <c r="M364" s="2032" t="s">
        <v>449</v>
      </c>
      <c r="N364" s="2035">
        <v>44270</v>
      </c>
      <c r="O364" s="2046" t="s">
        <v>728</v>
      </c>
      <c r="P364" s="2036"/>
      <c r="Q364" s="2036"/>
      <c r="R364" s="2036"/>
      <c r="S364" s="2036"/>
      <c r="T364" s="2036"/>
      <c r="U364" s="2036"/>
      <c r="V364" s="2036"/>
      <c r="W364" s="2036"/>
      <c r="X364" s="2036"/>
      <c r="Y364" s="2036"/>
      <c r="Z364" s="2036"/>
      <c r="AA364" s="2036"/>
      <c r="AB364" s="2036"/>
      <c r="AC364" s="2036"/>
      <c r="AD364" s="2036"/>
      <c r="AE364" s="2036"/>
      <c r="AF364" s="2036"/>
      <c r="AG364" s="2036"/>
    </row>
    <row r="365" spans="1:33" s="1778" customFormat="1">
      <c r="A365" s="2037"/>
      <c r="B365" s="1594"/>
      <c r="C365" s="2039"/>
      <c r="D365" s="2616"/>
      <c r="E365" s="2031"/>
      <c r="F365" s="2031"/>
      <c r="G365" s="2032"/>
      <c r="H365" s="2033"/>
      <c r="I365" s="2032"/>
      <c r="J365" s="2032"/>
      <c r="K365" s="2034"/>
      <c r="L365" s="2032"/>
      <c r="M365" s="2032"/>
      <c r="N365" s="2035"/>
      <c r="O365" s="2036"/>
      <c r="P365" s="2036"/>
      <c r="Q365" s="2036"/>
      <c r="R365" s="2036"/>
      <c r="S365" s="2036"/>
      <c r="T365" s="2036"/>
      <c r="U365" s="2036"/>
      <c r="V365" s="2036"/>
      <c r="W365" s="2036"/>
      <c r="X365" s="2036"/>
      <c r="Y365" s="2036"/>
      <c r="Z365" s="2036"/>
      <c r="AA365" s="2036"/>
      <c r="AB365" s="2036"/>
      <c r="AC365" s="2036"/>
      <c r="AD365" s="2036"/>
      <c r="AE365" s="2036"/>
      <c r="AF365" s="2036"/>
      <c r="AG365" s="2036"/>
    </row>
    <row r="366" spans="1:33" s="1778" customFormat="1">
      <c r="A366" s="2037"/>
      <c r="B366" s="1445" t="s">
        <v>1192</v>
      </c>
      <c r="C366" s="2039"/>
      <c r="D366" s="2616"/>
      <c r="E366" s="2031"/>
      <c r="F366" s="2031"/>
      <c r="G366" s="2032"/>
      <c r="H366" s="2033"/>
      <c r="I366" s="2032"/>
      <c r="J366" s="2032"/>
      <c r="K366" s="2034"/>
      <c r="L366" s="2032"/>
      <c r="M366" s="2032"/>
      <c r="N366" s="2035"/>
      <c r="O366" s="2036"/>
      <c r="P366" s="2036"/>
      <c r="Q366" s="2036"/>
      <c r="R366" s="2036"/>
      <c r="S366" s="2036"/>
      <c r="T366" s="2036"/>
      <c r="U366" s="2036"/>
      <c r="V366" s="2036"/>
      <c r="W366" s="2036"/>
      <c r="X366" s="2036"/>
      <c r="Y366" s="2036"/>
      <c r="Z366" s="2036"/>
      <c r="AA366" s="2036"/>
      <c r="AB366" s="2036"/>
      <c r="AC366" s="2036"/>
      <c r="AD366" s="2036"/>
      <c r="AE366" s="2036"/>
      <c r="AF366" s="2036"/>
      <c r="AG366" s="2036"/>
    </row>
    <row r="367" spans="1:33" s="1778" customFormat="1">
      <c r="A367" s="2037"/>
      <c r="B367" s="1440" t="s">
        <v>440</v>
      </c>
      <c r="C367" s="2039"/>
      <c r="D367" s="2616"/>
      <c r="E367" s="2031"/>
      <c r="F367" s="2031"/>
      <c r="G367" s="2032"/>
      <c r="H367" s="2033"/>
      <c r="I367" s="2032"/>
      <c r="J367" s="2032"/>
      <c r="K367" s="2034"/>
      <c r="L367" s="2032"/>
      <c r="M367" s="2032"/>
      <c r="N367" s="2035"/>
      <c r="O367" s="2036"/>
      <c r="P367" s="2036"/>
      <c r="Q367" s="2036"/>
      <c r="R367" s="2036"/>
      <c r="S367" s="2036"/>
      <c r="T367" s="2036"/>
      <c r="U367" s="2036"/>
      <c r="V367" s="2036"/>
      <c r="W367" s="2036"/>
      <c r="X367" s="2036"/>
      <c r="Y367" s="2036"/>
      <c r="Z367" s="2036"/>
      <c r="AA367" s="2036"/>
      <c r="AB367" s="2036"/>
      <c r="AC367" s="2036"/>
      <c r="AD367" s="2036"/>
      <c r="AE367" s="2036"/>
      <c r="AF367" s="2036"/>
      <c r="AG367" s="2036"/>
    </row>
    <row r="368" spans="1:33" s="1778" customFormat="1">
      <c r="A368" s="2037"/>
      <c r="B368" s="1594"/>
      <c r="C368" s="2039"/>
      <c r="D368" s="2616"/>
      <c r="E368" s="2031"/>
      <c r="F368" s="2031"/>
      <c r="G368" s="2032"/>
      <c r="H368" s="2033"/>
      <c r="I368" s="2032"/>
      <c r="J368" s="2032"/>
      <c r="K368" s="2034"/>
      <c r="L368" s="2032"/>
      <c r="M368" s="2032"/>
      <c r="N368" s="2035"/>
      <c r="O368" s="2036"/>
      <c r="P368" s="2036"/>
      <c r="Q368" s="2036"/>
      <c r="R368" s="2036"/>
      <c r="S368" s="2036"/>
      <c r="T368" s="2036"/>
      <c r="U368" s="2036"/>
      <c r="V368" s="2036"/>
      <c r="W368" s="2036"/>
      <c r="X368" s="2036"/>
      <c r="Y368" s="2036"/>
      <c r="Z368" s="2036"/>
      <c r="AA368" s="2036"/>
      <c r="AB368" s="2036"/>
      <c r="AC368" s="2036"/>
      <c r="AD368" s="2036"/>
      <c r="AE368" s="2036"/>
      <c r="AF368" s="2036"/>
      <c r="AG368" s="2036"/>
    </row>
    <row r="369" spans="1:33" s="1778" customFormat="1">
      <c r="A369" s="2037"/>
      <c r="B369" s="2639" t="s">
        <v>838</v>
      </c>
      <c r="C369" s="2038"/>
      <c r="D369" s="2030"/>
      <c r="E369" s="858" t="s">
        <v>1112</v>
      </c>
      <c r="F369" s="858" t="s">
        <v>1014</v>
      </c>
      <c r="G369" s="1983" t="s">
        <v>1015</v>
      </c>
      <c r="H369" s="670" t="s">
        <v>1016</v>
      </c>
      <c r="I369" s="2032"/>
      <c r="J369" s="2032"/>
      <c r="K369" s="2034"/>
      <c r="L369" s="2032"/>
      <c r="M369" s="2032"/>
      <c r="N369" s="2035"/>
      <c r="O369" s="2036"/>
      <c r="P369" s="2036"/>
      <c r="Q369" s="2036"/>
      <c r="R369" s="2036"/>
      <c r="S369" s="2036"/>
      <c r="T369" s="2036"/>
      <c r="U369" s="2036"/>
      <c r="V369" s="2036"/>
      <c r="W369" s="2036"/>
      <c r="X369" s="2036"/>
      <c r="Y369" s="2036"/>
      <c r="Z369" s="2036"/>
      <c r="AA369" s="2036"/>
      <c r="AB369" s="2036"/>
      <c r="AC369" s="2036"/>
      <c r="AD369" s="2036"/>
      <c r="AE369" s="2036"/>
      <c r="AF369" s="2036"/>
      <c r="AG369" s="2036"/>
    </row>
    <row r="370" spans="1:33" s="1778" customFormat="1">
      <c r="A370" s="2536" t="s">
        <v>1193</v>
      </c>
      <c r="B370" s="2713" t="s">
        <v>1194</v>
      </c>
      <c r="C370" s="2038"/>
      <c r="D370" s="2616">
        <v>120</v>
      </c>
      <c r="E370" s="2031">
        <v>12480</v>
      </c>
      <c r="F370" s="2031">
        <v>3741</v>
      </c>
      <c r="G370" s="2031">
        <v>1700</v>
      </c>
      <c r="H370" s="2105">
        <f t="shared" ref="H370:H378" si="7">SUM(E370-(F370+G370))</f>
        <v>7039</v>
      </c>
      <c r="I370" s="2032"/>
      <c r="J370" s="2032"/>
      <c r="K370" s="2034"/>
      <c r="L370" s="2032"/>
      <c r="M370" s="2032"/>
      <c r="N370" s="2035"/>
      <c r="O370" s="2036"/>
      <c r="P370" s="2036"/>
      <c r="Q370" s="2036"/>
      <c r="R370" s="2036"/>
      <c r="S370" s="2036"/>
      <c r="T370" s="2036"/>
      <c r="U370" s="2036"/>
      <c r="V370" s="2036"/>
      <c r="W370" s="2036"/>
      <c r="X370" s="2036"/>
      <c r="Y370" s="2036"/>
      <c r="Z370" s="2036"/>
      <c r="AA370" s="2036"/>
      <c r="AB370" s="2036"/>
      <c r="AC370" s="2036"/>
      <c r="AD370" s="2036"/>
      <c r="AE370" s="2036"/>
      <c r="AF370" s="2036"/>
      <c r="AG370" s="2036"/>
    </row>
    <row r="371" spans="1:33" s="1778" customFormat="1">
      <c r="A371" s="2536" t="s">
        <v>1195</v>
      </c>
      <c r="B371" s="2713" t="s">
        <v>1196</v>
      </c>
      <c r="C371" s="2038"/>
      <c r="D371" s="2616">
        <v>120</v>
      </c>
      <c r="E371" s="2031">
        <v>12480</v>
      </c>
      <c r="F371" s="2031">
        <v>4400</v>
      </c>
      <c r="G371" s="2031">
        <v>1400</v>
      </c>
      <c r="H371" s="2105">
        <f t="shared" si="7"/>
        <v>6680</v>
      </c>
      <c r="I371" s="2032"/>
      <c r="J371" s="2032"/>
      <c r="K371" s="2034"/>
      <c r="L371" s="2032"/>
      <c r="M371" s="2032"/>
      <c r="N371" s="2035"/>
      <c r="O371" s="2036"/>
      <c r="P371" s="2036"/>
      <c r="Q371" s="2036"/>
      <c r="R371" s="2036"/>
      <c r="S371" s="2036"/>
      <c r="T371" s="2036"/>
      <c r="U371" s="2036"/>
      <c r="V371" s="2036"/>
      <c r="W371" s="2036"/>
      <c r="X371" s="2036"/>
      <c r="Y371" s="2036"/>
      <c r="Z371" s="2036"/>
      <c r="AA371" s="2036"/>
      <c r="AB371" s="2036"/>
      <c r="AC371" s="2036"/>
      <c r="AD371" s="2036"/>
      <c r="AE371" s="2036"/>
      <c r="AF371" s="2036"/>
      <c r="AG371" s="2036"/>
    </row>
    <row r="372" spans="1:33" s="1778" customFormat="1">
      <c r="A372" s="2536" t="s">
        <v>1197</v>
      </c>
      <c r="B372" s="2719" t="s">
        <v>1198</v>
      </c>
      <c r="C372" s="2038"/>
      <c r="D372" s="2616">
        <v>120</v>
      </c>
      <c r="E372" s="2031">
        <v>12480</v>
      </c>
      <c r="F372" s="2031">
        <v>4235</v>
      </c>
      <c r="G372" s="2031">
        <v>1650</v>
      </c>
      <c r="H372" s="2105">
        <f t="shared" si="7"/>
        <v>6595</v>
      </c>
      <c r="I372" s="2032"/>
      <c r="J372" s="2032"/>
      <c r="K372" s="2034"/>
      <c r="L372" s="2032"/>
      <c r="M372" s="2032"/>
      <c r="N372" s="2035"/>
      <c r="O372" s="2036"/>
      <c r="P372" s="2036"/>
      <c r="Q372" s="2036"/>
      <c r="R372" s="2036"/>
      <c r="S372" s="2036"/>
      <c r="T372" s="2036"/>
      <c r="U372" s="2036"/>
      <c r="V372" s="2036"/>
      <c r="W372" s="2036"/>
      <c r="X372" s="2036"/>
      <c r="Y372" s="2036"/>
      <c r="Z372" s="2036"/>
      <c r="AA372" s="2036"/>
      <c r="AB372" s="2036"/>
      <c r="AC372" s="2036"/>
      <c r="AD372" s="2036"/>
      <c r="AE372" s="2036"/>
      <c r="AF372" s="2036"/>
      <c r="AG372" s="2036"/>
    </row>
    <row r="373" spans="1:33" s="1778" customFormat="1">
      <c r="A373" s="2536" t="s">
        <v>1199</v>
      </c>
      <c r="B373" s="2719" t="s">
        <v>1200</v>
      </c>
      <c r="C373" s="2038"/>
      <c r="D373" s="2616">
        <v>120</v>
      </c>
      <c r="E373" s="2031">
        <v>12480</v>
      </c>
      <c r="F373" s="2031">
        <v>5280</v>
      </c>
      <c r="G373" s="2031">
        <v>900</v>
      </c>
      <c r="H373" s="2105">
        <f t="shared" si="7"/>
        <v>6300</v>
      </c>
      <c r="I373" s="2032"/>
      <c r="J373" s="2032"/>
      <c r="K373" s="2034"/>
      <c r="L373" s="2032"/>
      <c r="M373" s="2032"/>
      <c r="N373" s="2035"/>
      <c r="O373" s="2036"/>
      <c r="P373" s="2036"/>
      <c r="Q373" s="2036"/>
      <c r="R373" s="2036"/>
      <c r="S373" s="2036"/>
      <c r="T373" s="2036"/>
      <c r="U373" s="2036"/>
      <c r="V373" s="2036"/>
      <c r="W373" s="2036"/>
      <c r="X373" s="2036"/>
      <c r="Y373" s="2036"/>
      <c r="Z373" s="2036"/>
      <c r="AA373" s="2036"/>
      <c r="AB373" s="2036"/>
      <c r="AC373" s="2036"/>
      <c r="AD373" s="2036"/>
      <c r="AE373" s="2036"/>
      <c r="AF373" s="2036"/>
      <c r="AG373" s="2036"/>
    </row>
    <row r="374" spans="1:33" s="1778" customFormat="1">
      <c r="A374" s="2536" t="s">
        <v>1201</v>
      </c>
      <c r="B374" s="2713" t="s">
        <v>1202</v>
      </c>
      <c r="C374" s="2038" t="s">
        <v>418</v>
      </c>
      <c r="D374" s="2616">
        <v>70</v>
      </c>
      <c r="E374" s="2031">
        <v>7280</v>
      </c>
      <c r="F374" s="2031">
        <v>4000</v>
      </c>
      <c r="G374" s="2031">
        <v>0</v>
      </c>
      <c r="H374" s="2105">
        <f t="shared" si="7"/>
        <v>3280</v>
      </c>
      <c r="I374" s="2032"/>
      <c r="J374" s="2032"/>
      <c r="K374" s="2034"/>
      <c r="L374" s="2032"/>
      <c r="M374" s="2032"/>
      <c r="N374" s="2035"/>
      <c r="O374" s="2036"/>
      <c r="P374" s="2036"/>
      <c r="Q374" s="2036"/>
      <c r="R374" s="2036"/>
      <c r="S374" s="2036"/>
      <c r="T374" s="2036"/>
      <c r="U374" s="2036"/>
      <c r="V374" s="2036"/>
      <c r="W374" s="2036"/>
      <c r="X374" s="2036"/>
      <c r="Y374" s="2036"/>
      <c r="Z374" s="2036"/>
      <c r="AA374" s="2036"/>
      <c r="AB374" s="2036"/>
      <c r="AC374" s="2036"/>
      <c r="AD374" s="2036"/>
      <c r="AE374" s="2036"/>
      <c r="AF374" s="2036"/>
      <c r="AG374" s="2036"/>
    </row>
    <row r="375" spans="1:33" s="1778" customFormat="1">
      <c r="A375" s="2536" t="s">
        <v>1203</v>
      </c>
      <c r="B375" s="2713" t="s">
        <v>1204</v>
      </c>
      <c r="C375" s="2038" t="s">
        <v>423</v>
      </c>
      <c r="D375" s="2616">
        <v>35</v>
      </c>
      <c r="E375" s="2031">
        <v>3640</v>
      </c>
      <c r="F375" s="2031">
        <v>2000</v>
      </c>
      <c r="G375" s="2031">
        <v>0</v>
      </c>
      <c r="H375" s="2105">
        <f t="shared" si="7"/>
        <v>1640</v>
      </c>
      <c r="I375" s="2032"/>
      <c r="J375" s="2032"/>
      <c r="K375" s="2034"/>
      <c r="L375" s="2032"/>
      <c r="M375" s="2032"/>
      <c r="N375" s="2035"/>
      <c r="O375" s="2036"/>
      <c r="P375" s="2036"/>
      <c r="Q375" s="2036"/>
      <c r="R375" s="2036"/>
      <c r="S375" s="2036"/>
      <c r="T375" s="2036"/>
      <c r="U375" s="2036"/>
      <c r="V375" s="2036"/>
      <c r="W375" s="2036"/>
      <c r="X375" s="2036"/>
      <c r="Y375" s="2036"/>
      <c r="Z375" s="2036"/>
      <c r="AA375" s="2036"/>
      <c r="AB375" s="2036"/>
      <c r="AC375" s="2036"/>
      <c r="AD375" s="2036"/>
      <c r="AE375" s="2036"/>
      <c r="AF375" s="2036"/>
      <c r="AG375" s="2036"/>
    </row>
    <row r="376" spans="1:33" s="1778" customFormat="1">
      <c r="A376" s="2536" t="s">
        <v>1205</v>
      </c>
      <c r="B376" s="2713" t="s">
        <v>1206</v>
      </c>
      <c r="C376" s="2038" t="s">
        <v>423</v>
      </c>
      <c r="D376" s="2616">
        <v>50</v>
      </c>
      <c r="E376" s="2031">
        <v>5200</v>
      </c>
      <c r="F376" s="2031">
        <v>2000</v>
      </c>
      <c r="G376" s="2031">
        <v>0</v>
      </c>
      <c r="H376" s="2105">
        <f t="shared" si="7"/>
        <v>3200</v>
      </c>
      <c r="I376" s="2032"/>
      <c r="J376" s="2032"/>
      <c r="K376" s="2034"/>
      <c r="L376" s="2032"/>
      <c r="M376" s="2032"/>
      <c r="N376" s="2035"/>
      <c r="O376" s="2036"/>
      <c r="P376" s="2036"/>
      <c r="Q376" s="2036"/>
      <c r="R376" s="2036"/>
      <c r="S376" s="2036"/>
      <c r="T376" s="2036"/>
      <c r="U376" s="2036"/>
      <c r="V376" s="2036"/>
      <c r="W376" s="2036"/>
      <c r="X376" s="2036"/>
      <c r="Y376" s="2036"/>
      <c r="Z376" s="2036"/>
      <c r="AA376" s="2036"/>
      <c r="AB376" s="2036"/>
      <c r="AC376" s="2036"/>
      <c r="AD376" s="2036"/>
      <c r="AE376" s="2036"/>
      <c r="AF376" s="2036"/>
      <c r="AG376" s="2036"/>
    </row>
    <row r="377" spans="1:33" s="1778" customFormat="1">
      <c r="A377" s="2536" t="s">
        <v>1207</v>
      </c>
      <c r="B377" s="2716" t="s">
        <v>1208</v>
      </c>
      <c r="C377" s="2038" t="s">
        <v>423</v>
      </c>
      <c r="D377" s="2616">
        <v>20</v>
      </c>
      <c r="E377" s="2031">
        <v>2080</v>
      </c>
      <c r="F377" s="2031">
        <v>1000</v>
      </c>
      <c r="G377" s="2031">
        <v>0</v>
      </c>
      <c r="H377" s="2105">
        <f t="shared" si="7"/>
        <v>1080</v>
      </c>
      <c r="I377" s="2070" t="s">
        <v>1173</v>
      </c>
      <c r="J377" s="2032"/>
      <c r="K377" s="2034"/>
      <c r="L377" s="2032"/>
      <c r="M377" s="2032"/>
      <c r="N377" s="2035"/>
      <c r="O377" s="2036"/>
      <c r="P377" s="2036"/>
      <c r="Q377" s="2036"/>
      <c r="R377" s="2036"/>
      <c r="S377" s="2036"/>
      <c r="T377" s="2036"/>
      <c r="U377" s="2036"/>
      <c r="V377" s="2036"/>
      <c r="W377" s="2036"/>
      <c r="X377" s="2036"/>
      <c r="Y377" s="2036"/>
      <c r="Z377" s="2036"/>
      <c r="AA377" s="2036"/>
      <c r="AB377" s="2036"/>
      <c r="AC377" s="2036"/>
      <c r="AD377" s="2036"/>
      <c r="AE377" s="2036"/>
      <c r="AF377" s="2036"/>
      <c r="AG377" s="2036"/>
    </row>
    <row r="378" spans="1:33" s="1778" customFormat="1">
      <c r="A378" s="2536" t="s">
        <v>1209</v>
      </c>
      <c r="B378" s="2715" t="s">
        <v>1210</v>
      </c>
      <c r="C378" s="2038" t="s">
        <v>423</v>
      </c>
      <c r="D378" s="2616">
        <v>35</v>
      </c>
      <c r="E378" s="2031">
        <v>3640</v>
      </c>
      <c r="F378" s="2031">
        <v>1000</v>
      </c>
      <c r="G378" s="2031">
        <v>0</v>
      </c>
      <c r="H378" s="2105">
        <f t="shared" si="7"/>
        <v>2640</v>
      </c>
      <c r="I378" s="2070" t="s">
        <v>1173</v>
      </c>
      <c r="J378" s="2032"/>
      <c r="K378" s="2034"/>
      <c r="L378" s="2032"/>
      <c r="M378" s="2032"/>
      <c r="N378" s="2035"/>
      <c r="O378" s="2036"/>
      <c r="P378" s="2036"/>
      <c r="Q378" s="2036"/>
      <c r="R378" s="2036"/>
      <c r="S378" s="2036"/>
      <c r="T378" s="2036"/>
      <c r="U378" s="2036"/>
      <c r="V378" s="2036"/>
      <c r="W378" s="2036"/>
      <c r="X378" s="2036"/>
      <c r="Y378" s="2036"/>
      <c r="Z378" s="2036"/>
      <c r="AA378" s="2036"/>
      <c r="AB378" s="2036"/>
      <c r="AC378" s="2036"/>
      <c r="AD378" s="2036"/>
      <c r="AE378" s="2036"/>
      <c r="AF378" s="2036"/>
      <c r="AG378" s="2036"/>
    </row>
    <row r="379" spans="1:33" s="1778" customFormat="1">
      <c r="A379" s="2536" t="s">
        <v>1211</v>
      </c>
      <c r="B379" s="2718" t="s">
        <v>1212</v>
      </c>
      <c r="C379" s="2039"/>
      <c r="D379" s="2616">
        <v>365</v>
      </c>
      <c r="E379" s="2031">
        <v>37960</v>
      </c>
      <c r="F379" s="2031">
        <v>21780</v>
      </c>
      <c r="G379" s="2031">
        <v>4800</v>
      </c>
      <c r="H379" s="2105">
        <f t="shared" ref="H379" si="8">SUM(E379-(F379+G379))</f>
        <v>11380</v>
      </c>
      <c r="I379" s="2032"/>
      <c r="J379" s="2032"/>
      <c r="K379" s="2034"/>
      <c r="L379" s="2032"/>
      <c r="M379" s="2032"/>
      <c r="N379" s="2035"/>
      <c r="O379" s="2036"/>
      <c r="P379" s="2036"/>
      <c r="Q379" s="2036"/>
      <c r="R379" s="2036"/>
      <c r="S379" s="2036"/>
      <c r="T379" s="2036"/>
      <c r="U379" s="2036"/>
      <c r="V379" s="2036"/>
      <c r="W379" s="2036"/>
      <c r="X379" s="2036"/>
      <c r="Y379" s="2036"/>
      <c r="Z379" s="2036"/>
      <c r="AA379" s="2036"/>
      <c r="AB379" s="2036"/>
      <c r="AC379" s="2036"/>
      <c r="AD379" s="2036"/>
      <c r="AE379" s="2036"/>
      <c r="AF379" s="2036"/>
      <c r="AG379" s="2036"/>
    </row>
    <row r="380" spans="1:33" s="1778" customFormat="1">
      <c r="A380" s="2536" t="s">
        <v>1213</v>
      </c>
      <c r="B380" s="2715" t="s">
        <v>1214</v>
      </c>
      <c r="C380" s="2039"/>
      <c r="D380" s="2616">
        <v>120</v>
      </c>
      <c r="E380" s="2031">
        <v>12480</v>
      </c>
      <c r="F380" s="2031">
        <v>4400</v>
      </c>
      <c r="G380" s="2031">
        <v>1100</v>
      </c>
      <c r="H380" s="2105">
        <f t="shared" ref="H380:H388" si="9">SUM(E380-(F380+G380))</f>
        <v>6980</v>
      </c>
      <c r="I380" s="2032"/>
      <c r="J380" s="2032"/>
      <c r="K380" s="2034"/>
      <c r="L380" s="2032"/>
      <c r="M380" s="2032"/>
      <c r="N380" s="2035"/>
      <c r="O380" s="2036"/>
      <c r="P380" s="2036"/>
      <c r="Q380" s="2036"/>
      <c r="R380" s="2036"/>
      <c r="S380" s="2036"/>
      <c r="T380" s="2036"/>
      <c r="U380" s="2036"/>
      <c r="V380" s="2036"/>
      <c r="W380" s="2036"/>
      <c r="X380" s="2036"/>
      <c r="Y380" s="2036"/>
      <c r="Z380" s="2036"/>
      <c r="AA380" s="2036"/>
      <c r="AB380" s="2036"/>
      <c r="AC380" s="2036"/>
      <c r="AD380" s="2036"/>
      <c r="AE380" s="2036"/>
      <c r="AF380" s="2036"/>
      <c r="AG380" s="2036"/>
    </row>
    <row r="381" spans="1:33" s="1778" customFormat="1">
      <c r="A381" s="2536" t="s">
        <v>1215</v>
      </c>
      <c r="B381" s="2715" t="s">
        <v>1216</v>
      </c>
      <c r="C381" s="2039"/>
      <c r="D381" s="2616">
        <v>120</v>
      </c>
      <c r="E381" s="2031">
        <v>12480</v>
      </c>
      <c r="F381" s="2031">
        <v>4400</v>
      </c>
      <c r="G381" s="2031">
        <v>900</v>
      </c>
      <c r="H381" s="2105">
        <f t="shared" si="9"/>
        <v>7180</v>
      </c>
      <c r="I381" s="2032"/>
      <c r="J381" s="2032"/>
      <c r="K381" s="2034"/>
      <c r="L381" s="2032"/>
      <c r="M381" s="2032"/>
      <c r="N381" s="2035"/>
      <c r="O381" s="2036"/>
      <c r="P381" s="2036"/>
      <c r="Q381" s="2036"/>
      <c r="R381" s="2036"/>
      <c r="S381" s="2036"/>
      <c r="T381" s="2036"/>
      <c r="U381" s="2036"/>
      <c r="V381" s="2036"/>
      <c r="W381" s="2036"/>
      <c r="X381" s="2036"/>
      <c r="Y381" s="2036"/>
      <c r="Z381" s="2036"/>
      <c r="AA381" s="2036"/>
      <c r="AB381" s="2036"/>
      <c r="AC381" s="2036"/>
      <c r="AD381" s="2036"/>
      <c r="AE381" s="2036"/>
      <c r="AF381" s="2036"/>
      <c r="AG381" s="2036"/>
    </row>
    <row r="382" spans="1:33" s="1778" customFormat="1">
      <c r="A382" s="2536" t="s">
        <v>1217</v>
      </c>
      <c r="B382" s="2715" t="s">
        <v>1218</v>
      </c>
      <c r="C382" s="2039"/>
      <c r="D382" s="2616">
        <v>120</v>
      </c>
      <c r="E382" s="2031">
        <v>12480</v>
      </c>
      <c r="F382" s="2031">
        <v>3465</v>
      </c>
      <c r="G382" s="2031">
        <v>900</v>
      </c>
      <c r="H382" s="2105">
        <f t="shared" si="9"/>
        <v>8115</v>
      </c>
      <c r="I382" s="2032"/>
      <c r="J382" s="2032"/>
      <c r="K382" s="2034"/>
      <c r="L382" s="2032"/>
      <c r="M382" s="2032"/>
      <c r="N382" s="2035"/>
      <c r="O382" s="2036"/>
      <c r="P382" s="2036"/>
      <c r="Q382" s="2036"/>
      <c r="R382" s="2036"/>
      <c r="S382" s="2036"/>
      <c r="T382" s="2036"/>
      <c r="U382" s="2036"/>
      <c r="V382" s="2036"/>
      <c r="W382" s="2036"/>
      <c r="X382" s="2036"/>
      <c r="Y382" s="2036"/>
      <c r="Z382" s="2036"/>
      <c r="AA382" s="2036"/>
      <c r="AB382" s="2036"/>
      <c r="AC382" s="2036"/>
      <c r="AD382" s="2036"/>
      <c r="AE382" s="2036"/>
      <c r="AF382" s="2036"/>
      <c r="AG382" s="2036"/>
    </row>
    <row r="383" spans="1:33" s="1778" customFormat="1">
      <c r="A383" s="2536" t="s">
        <v>1219</v>
      </c>
      <c r="B383" s="2715" t="s">
        <v>1220</v>
      </c>
      <c r="C383" s="2039"/>
      <c r="D383" s="2616">
        <v>180</v>
      </c>
      <c r="E383" s="2031">
        <v>18720</v>
      </c>
      <c r="F383" s="2045">
        <v>3300</v>
      </c>
      <c r="G383" s="2031">
        <v>1690</v>
      </c>
      <c r="H383" s="2105">
        <f t="shared" si="9"/>
        <v>13730</v>
      </c>
      <c r="I383" s="2032"/>
      <c r="J383" s="2032"/>
      <c r="K383" s="2034"/>
      <c r="L383" s="2032"/>
      <c r="M383" s="2032"/>
      <c r="N383" s="2035"/>
      <c r="O383" s="2036"/>
      <c r="P383" s="2036"/>
      <c r="Q383" s="2036"/>
      <c r="R383" s="2036"/>
      <c r="S383" s="2036"/>
      <c r="T383" s="2036"/>
      <c r="U383" s="2036"/>
      <c r="V383" s="2036"/>
      <c r="W383" s="2036"/>
      <c r="X383" s="2036"/>
      <c r="Y383" s="2036"/>
      <c r="Z383" s="2036"/>
      <c r="AA383" s="2036"/>
      <c r="AB383" s="2036"/>
      <c r="AC383" s="2036"/>
      <c r="AD383" s="2036"/>
      <c r="AE383" s="2036"/>
      <c r="AF383" s="2036"/>
      <c r="AG383" s="2036"/>
    </row>
    <row r="384" spans="1:33" s="1778" customFormat="1">
      <c r="A384" s="2536" t="s">
        <v>1221</v>
      </c>
      <c r="B384" s="2718" t="s">
        <v>1222</v>
      </c>
      <c r="C384" s="2039"/>
      <c r="D384" s="2616">
        <v>120</v>
      </c>
      <c r="E384" s="2031">
        <v>12480</v>
      </c>
      <c r="F384" s="2031">
        <v>3960</v>
      </c>
      <c r="G384" s="2031">
        <v>1650</v>
      </c>
      <c r="H384" s="2105">
        <f t="shared" si="9"/>
        <v>6870</v>
      </c>
      <c r="I384" s="2032"/>
      <c r="J384" s="2032"/>
      <c r="K384" s="2034"/>
      <c r="L384" s="2032"/>
      <c r="M384" s="2032"/>
      <c r="N384" s="2035"/>
      <c r="O384" s="2036"/>
      <c r="P384" s="2036"/>
      <c r="Q384" s="2036"/>
      <c r="R384" s="2036"/>
      <c r="S384" s="2036"/>
      <c r="T384" s="2036"/>
      <c r="U384" s="2036"/>
      <c r="V384" s="2036"/>
      <c r="W384" s="2036"/>
      <c r="X384" s="2036"/>
      <c r="Y384" s="2036"/>
      <c r="Z384" s="2036"/>
      <c r="AA384" s="2036"/>
      <c r="AB384" s="2036"/>
      <c r="AC384" s="2036"/>
      <c r="AD384" s="2036"/>
      <c r="AE384" s="2036"/>
      <c r="AF384" s="2036"/>
      <c r="AG384" s="2036"/>
    </row>
    <row r="385" spans="1:33" s="1778" customFormat="1">
      <c r="A385" s="2536" t="s">
        <v>1223</v>
      </c>
      <c r="B385" s="2722" t="s">
        <v>1224</v>
      </c>
      <c r="C385" s="2039"/>
      <c r="D385" s="2616">
        <v>180</v>
      </c>
      <c r="E385" s="2031">
        <v>18720</v>
      </c>
      <c r="F385" s="2031">
        <v>1000</v>
      </c>
      <c r="G385" s="2031">
        <v>1958</v>
      </c>
      <c r="H385" s="2105">
        <f t="shared" si="9"/>
        <v>15762</v>
      </c>
      <c r="I385" s="2032"/>
      <c r="J385" s="2032"/>
      <c r="K385" s="2034"/>
      <c r="L385" s="2032"/>
      <c r="M385" s="2032"/>
      <c r="N385" s="2035"/>
      <c r="O385" s="2036"/>
      <c r="P385" s="2036"/>
      <c r="Q385" s="2036"/>
      <c r="R385" s="2036"/>
      <c r="S385" s="2036"/>
      <c r="T385" s="2036"/>
      <c r="U385" s="2036"/>
      <c r="V385" s="2036"/>
      <c r="W385" s="2036"/>
      <c r="X385" s="2036"/>
      <c r="Y385" s="2036"/>
      <c r="Z385" s="2036"/>
      <c r="AA385" s="2036"/>
      <c r="AB385" s="2036"/>
      <c r="AC385" s="2036"/>
      <c r="AD385" s="2036"/>
      <c r="AE385" s="2036"/>
      <c r="AF385" s="2036"/>
      <c r="AG385" s="2036"/>
    </row>
    <row r="386" spans="1:33" s="1778" customFormat="1">
      <c r="A386" s="2536" t="s">
        <v>1225</v>
      </c>
      <c r="B386" s="2722" t="s">
        <v>1226</v>
      </c>
      <c r="C386" s="2039"/>
      <c r="D386" s="2616">
        <v>230</v>
      </c>
      <c r="E386" s="2031">
        <v>23920</v>
      </c>
      <c r="F386" s="2031">
        <v>2750</v>
      </c>
      <c r="G386" s="2031">
        <v>2040</v>
      </c>
      <c r="H386" s="2105">
        <f t="shared" si="9"/>
        <v>19130</v>
      </c>
      <c r="I386" s="2032"/>
      <c r="J386" s="2032"/>
      <c r="K386" s="2034"/>
      <c r="L386" s="2032"/>
      <c r="M386" s="2032"/>
      <c r="N386" s="2035"/>
      <c r="O386" s="2036"/>
      <c r="P386" s="2036"/>
      <c r="Q386" s="2036"/>
      <c r="R386" s="2036"/>
      <c r="S386" s="2036"/>
      <c r="T386" s="2036"/>
      <c r="U386" s="2036"/>
      <c r="V386" s="2036"/>
      <c r="W386" s="2036"/>
      <c r="X386" s="2036"/>
      <c r="Y386" s="2036"/>
      <c r="Z386" s="2036"/>
      <c r="AA386" s="2036"/>
      <c r="AB386" s="2036"/>
      <c r="AC386" s="2036"/>
      <c r="AD386" s="2036"/>
      <c r="AE386" s="2036"/>
      <c r="AF386" s="2036"/>
      <c r="AG386" s="2036"/>
    </row>
    <row r="387" spans="1:33" s="1778" customFormat="1">
      <c r="A387" s="2536" t="s">
        <v>1227</v>
      </c>
      <c r="B387" s="2722" t="s">
        <v>1228</v>
      </c>
      <c r="C387" s="2039"/>
      <c r="D387" s="2616">
        <v>225</v>
      </c>
      <c r="E387" s="2045">
        <v>23400</v>
      </c>
      <c r="F387" s="2031">
        <v>2420</v>
      </c>
      <c r="G387" s="2031">
        <v>2200</v>
      </c>
      <c r="H387" s="2105">
        <f t="shared" si="9"/>
        <v>18780</v>
      </c>
      <c r="I387" s="2032"/>
      <c r="J387" s="2032"/>
      <c r="K387" s="2034"/>
      <c r="L387" s="2032"/>
      <c r="M387" s="2032"/>
      <c r="N387" s="2035"/>
      <c r="O387" s="2036"/>
      <c r="P387" s="2036"/>
      <c r="Q387" s="2036"/>
      <c r="R387" s="2036"/>
      <c r="S387" s="2036"/>
      <c r="T387" s="2036"/>
      <c r="U387" s="2036"/>
      <c r="V387" s="2036"/>
      <c r="W387" s="2036"/>
      <c r="X387" s="2036"/>
      <c r="Y387" s="2036"/>
      <c r="Z387" s="2036"/>
      <c r="AA387" s="2036"/>
      <c r="AB387" s="2036"/>
      <c r="AC387" s="2036"/>
      <c r="AD387" s="2036"/>
      <c r="AE387" s="2036"/>
      <c r="AF387" s="2036"/>
      <c r="AG387" s="2036"/>
    </row>
    <row r="388" spans="1:33" s="1778" customFormat="1">
      <c r="A388" s="2536" t="s">
        <v>1229</v>
      </c>
      <c r="B388" s="2722" t="s">
        <v>1230</v>
      </c>
      <c r="C388" s="2038" t="s">
        <v>423</v>
      </c>
      <c r="D388" s="2616">
        <v>250</v>
      </c>
      <c r="E388" s="2045">
        <v>26250</v>
      </c>
      <c r="F388" s="2031">
        <v>16500</v>
      </c>
      <c r="G388" s="2031">
        <v>2200</v>
      </c>
      <c r="H388" s="2105">
        <f t="shared" si="9"/>
        <v>7550</v>
      </c>
      <c r="I388" s="2032"/>
      <c r="J388" s="2032"/>
      <c r="K388" s="2034"/>
      <c r="L388" s="2032"/>
      <c r="M388" s="2032"/>
      <c r="N388" s="2035"/>
      <c r="O388" s="2036"/>
      <c r="P388" s="2036"/>
      <c r="Q388" s="2036"/>
      <c r="R388" s="2036"/>
      <c r="S388" s="2036"/>
      <c r="T388" s="2036"/>
      <c r="U388" s="2036"/>
      <c r="V388" s="2036"/>
      <c r="W388" s="2036"/>
      <c r="X388" s="2036"/>
      <c r="Y388" s="2036"/>
      <c r="Z388" s="2036"/>
      <c r="AA388" s="2036"/>
      <c r="AB388" s="2036"/>
      <c r="AC388" s="2036"/>
      <c r="AD388" s="2036"/>
      <c r="AE388" s="2036"/>
      <c r="AF388" s="2036"/>
      <c r="AG388" s="2036"/>
    </row>
    <row r="389" spans="1:33" s="1778" customFormat="1">
      <c r="A389" s="2536"/>
      <c r="B389" s="1440"/>
      <c r="C389" s="2039"/>
      <c r="D389" s="2616"/>
      <c r="E389" s="2045"/>
      <c r="F389" s="2031"/>
      <c r="G389" s="2031"/>
      <c r="H389" s="2105"/>
      <c r="I389" s="2032"/>
      <c r="J389" s="2032"/>
      <c r="K389" s="2034"/>
      <c r="L389" s="2032"/>
      <c r="M389" s="2032"/>
      <c r="N389" s="2035"/>
      <c r="O389" s="2036"/>
      <c r="P389" s="2036"/>
      <c r="Q389" s="2036"/>
      <c r="R389" s="2036"/>
      <c r="S389" s="2036"/>
      <c r="T389" s="2036"/>
      <c r="U389" s="2036"/>
      <c r="V389" s="2036"/>
      <c r="W389" s="2036"/>
      <c r="X389" s="2036"/>
      <c r="Y389" s="2036"/>
      <c r="Z389" s="2036"/>
      <c r="AA389" s="2036"/>
      <c r="AB389" s="2036"/>
      <c r="AC389" s="2036"/>
      <c r="AD389" s="2036"/>
      <c r="AE389" s="2036"/>
      <c r="AF389" s="2036"/>
      <c r="AG389" s="2036"/>
    </row>
    <row r="390" spans="1:33" s="1778" customFormat="1">
      <c r="A390" s="2536"/>
      <c r="B390" s="1594"/>
      <c r="C390" s="2038"/>
      <c r="D390" s="2068"/>
      <c r="E390" s="2727" t="s">
        <v>1231</v>
      </c>
      <c r="F390" s="2031"/>
      <c r="G390" s="2032"/>
      <c r="H390" s="2033"/>
      <c r="I390" s="2032"/>
      <c r="J390" s="2032"/>
      <c r="K390" s="2034"/>
      <c r="L390" s="2032"/>
      <c r="M390" s="2032"/>
      <c r="N390" s="2035"/>
      <c r="O390" s="2036"/>
      <c r="P390" s="2036"/>
      <c r="Q390" s="2036"/>
      <c r="R390" s="2036"/>
      <c r="S390" s="2036"/>
      <c r="T390" s="2036"/>
      <c r="U390" s="2036"/>
      <c r="V390" s="2036"/>
      <c r="W390" s="2036"/>
      <c r="X390" s="2036"/>
      <c r="Y390" s="2036"/>
      <c r="Z390" s="2036"/>
      <c r="AA390" s="2036"/>
      <c r="AB390" s="2036"/>
      <c r="AC390" s="2036"/>
      <c r="AD390" s="2036"/>
      <c r="AE390" s="2036"/>
      <c r="AF390" s="2036"/>
      <c r="AG390" s="2036"/>
    </row>
    <row r="391" spans="1:33" s="1778" customFormat="1">
      <c r="A391" s="2536" t="s">
        <v>1232</v>
      </c>
      <c r="B391" s="2712" t="s">
        <v>1233</v>
      </c>
      <c r="C391" s="2038"/>
      <c r="D391" s="2616">
        <v>404</v>
      </c>
      <c r="E391" s="2045">
        <v>42000</v>
      </c>
      <c r="F391" s="2031">
        <v>36100</v>
      </c>
      <c r="G391" s="2031"/>
      <c r="H391" s="2105">
        <f t="shared" ref="H391:H395" si="10">SUM(E391-(F391+G391))</f>
        <v>5900</v>
      </c>
      <c r="I391" s="2032"/>
      <c r="J391" s="2032"/>
      <c r="K391" s="2034"/>
      <c r="L391" s="2032"/>
      <c r="M391" s="2032"/>
      <c r="N391" s="2035"/>
      <c r="O391" s="2036"/>
      <c r="P391" s="2036"/>
      <c r="Q391" s="2036"/>
      <c r="R391" s="2036"/>
      <c r="S391" s="2036"/>
      <c r="T391" s="2036"/>
      <c r="U391" s="2036"/>
      <c r="V391" s="2036"/>
      <c r="W391" s="2036"/>
      <c r="X391" s="2036"/>
      <c r="Y391" s="2036"/>
      <c r="Z391" s="2036"/>
      <c r="AA391" s="2036"/>
      <c r="AB391" s="2036"/>
      <c r="AC391" s="2036"/>
      <c r="AD391" s="2036"/>
      <c r="AE391" s="2036"/>
      <c r="AF391" s="2036"/>
      <c r="AG391" s="2036"/>
    </row>
    <row r="392" spans="1:33" s="1778" customFormat="1">
      <c r="A392" s="2536"/>
      <c r="B392" s="1803" t="s">
        <v>1234</v>
      </c>
      <c r="C392" s="2038"/>
      <c r="D392" s="2068"/>
      <c r="E392" s="2069"/>
      <c r="F392" s="2031"/>
      <c r="G392" s="2032"/>
      <c r="H392" s="2033"/>
      <c r="I392" s="2032"/>
      <c r="J392" s="2032"/>
      <c r="K392" s="2034"/>
      <c r="L392" s="2032"/>
      <c r="M392" s="2032"/>
      <c r="N392" s="2035"/>
      <c r="O392" s="2036"/>
      <c r="P392" s="2036"/>
      <c r="Q392" s="2036"/>
      <c r="R392" s="2036"/>
      <c r="S392" s="2036"/>
      <c r="T392" s="2036"/>
      <c r="U392" s="2036"/>
      <c r="V392" s="2036"/>
      <c r="W392" s="2036"/>
      <c r="X392" s="2036"/>
      <c r="Y392" s="2036"/>
      <c r="Z392" s="2036"/>
      <c r="AA392" s="2036"/>
      <c r="AB392" s="2036"/>
      <c r="AC392" s="2036"/>
      <c r="AD392" s="2036"/>
      <c r="AE392" s="2036"/>
      <c r="AF392" s="2036"/>
      <c r="AG392" s="2036"/>
    </row>
    <row r="393" spans="1:33" s="1778" customFormat="1">
      <c r="A393" s="2536" t="s">
        <v>1235</v>
      </c>
      <c r="B393" s="2714" t="s">
        <v>1236</v>
      </c>
      <c r="C393" s="2038"/>
      <c r="D393" s="2616">
        <v>444</v>
      </c>
      <c r="E393" s="2045">
        <v>46600</v>
      </c>
      <c r="F393" s="2031">
        <v>46600</v>
      </c>
      <c r="G393" s="2032"/>
      <c r="H393" s="2105">
        <f t="shared" si="10"/>
        <v>0</v>
      </c>
      <c r="I393" s="2032"/>
      <c r="J393" s="2032"/>
      <c r="K393" s="2034"/>
      <c r="L393" s="2032"/>
      <c r="M393" s="2032"/>
      <c r="N393" s="2035"/>
      <c r="O393" s="2036"/>
      <c r="P393" s="2036"/>
      <c r="Q393" s="2036"/>
      <c r="R393" s="2036"/>
      <c r="S393" s="2036"/>
      <c r="T393" s="2036"/>
      <c r="U393" s="2036"/>
      <c r="V393" s="2036"/>
      <c r="W393" s="2036"/>
      <c r="X393" s="2036"/>
      <c r="Y393" s="2036"/>
      <c r="Z393" s="2036"/>
      <c r="AA393" s="2036"/>
      <c r="AB393" s="2036"/>
      <c r="AC393" s="2036"/>
      <c r="AD393" s="2036"/>
      <c r="AE393" s="2036"/>
      <c r="AF393" s="2036"/>
      <c r="AG393" s="2036"/>
    </row>
    <row r="394" spans="1:33" s="1778" customFormat="1">
      <c r="A394" s="2536"/>
      <c r="B394" s="1599" t="s">
        <v>1237</v>
      </c>
      <c r="C394" s="2038"/>
      <c r="D394" s="2068"/>
      <c r="E394" s="2069"/>
      <c r="F394" s="2031"/>
      <c r="G394" s="2032"/>
      <c r="H394" s="2033"/>
      <c r="I394" s="2032"/>
      <c r="J394" s="2032"/>
      <c r="K394" s="2034"/>
      <c r="L394" s="2032"/>
      <c r="M394" s="2032"/>
      <c r="N394" s="2035"/>
      <c r="O394" s="2036"/>
      <c r="P394" s="2036"/>
      <c r="Q394" s="2036"/>
      <c r="R394" s="2036"/>
      <c r="S394" s="2036"/>
      <c r="T394" s="2036"/>
      <c r="U394" s="2036"/>
      <c r="V394" s="2036"/>
      <c r="W394" s="2036"/>
      <c r="X394" s="2036"/>
      <c r="Y394" s="2036"/>
      <c r="Z394" s="2036"/>
      <c r="AA394" s="2036"/>
      <c r="AB394" s="2036"/>
      <c r="AC394" s="2036"/>
      <c r="AD394" s="2036"/>
      <c r="AE394" s="2036"/>
      <c r="AF394" s="2036"/>
      <c r="AG394" s="2036"/>
    </row>
    <row r="395" spans="1:33" s="1778" customFormat="1">
      <c r="A395" s="2536" t="s">
        <v>1238</v>
      </c>
      <c r="B395" s="2717" t="s">
        <v>1239</v>
      </c>
      <c r="C395" s="2038"/>
      <c r="D395" s="2616">
        <v>504</v>
      </c>
      <c r="E395" s="2045">
        <v>52900</v>
      </c>
      <c r="F395" s="2031">
        <v>52900</v>
      </c>
      <c r="G395" s="2032"/>
      <c r="H395" s="2105">
        <f t="shared" si="10"/>
        <v>0</v>
      </c>
      <c r="I395" s="2032"/>
      <c r="J395" s="2032"/>
      <c r="K395" s="2034"/>
      <c r="L395" s="2032"/>
      <c r="M395" s="2032"/>
      <c r="N395" s="2035"/>
      <c r="O395" s="2036"/>
      <c r="P395" s="2036"/>
      <c r="Q395" s="2036"/>
      <c r="R395" s="2036"/>
      <c r="S395" s="2036"/>
      <c r="T395" s="2036"/>
      <c r="U395" s="2036"/>
      <c r="V395" s="2036"/>
      <c r="W395" s="2036"/>
      <c r="X395" s="2036"/>
      <c r="Y395" s="2036"/>
      <c r="Z395" s="2036"/>
      <c r="AA395" s="2036"/>
      <c r="AB395" s="2036"/>
      <c r="AC395" s="2036"/>
      <c r="AD395" s="2036"/>
      <c r="AE395" s="2036"/>
      <c r="AF395" s="2036"/>
      <c r="AG395" s="2036"/>
    </row>
    <row r="396" spans="1:33" s="1778" customFormat="1">
      <c r="A396" s="2074"/>
      <c r="B396" s="1440" t="s">
        <v>1240</v>
      </c>
      <c r="C396" s="2038"/>
      <c r="D396" s="2068"/>
      <c r="E396" s="2069"/>
      <c r="F396" s="2031"/>
      <c r="G396" s="2032"/>
      <c r="H396" s="2033"/>
      <c r="I396" s="2032"/>
      <c r="J396" s="2032"/>
      <c r="K396" s="2034"/>
      <c r="L396" s="2032"/>
      <c r="M396" s="2032"/>
      <c r="N396" s="2035"/>
      <c r="O396" s="2036"/>
      <c r="P396" s="2036"/>
      <c r="Q396" s="2036"/>
      <c r="R396" s="2036"/>
      <c r="S396" s="2036"/>
      <c r="T396" s="2036"/>
      <c r="U396" s="2036"/>
      <c r="V396" s="2036"/>
      <c r="W396" s="2036"/>
      <c r="X396" s="2036"/>
      <c r="Y396" s="2036"/>
      <c r="Z396" s="2036"/>
      <c r="AA396" s="2036"/>
      <c r="AB396" s="2036"/>
      <c r="AC396" s="2036"/>
      <c r="AD396" s="2036"/>
      <c r="AE396" s="2036"/>
      <c r="AF396" s="2036"/>
      <c r="AG396" s="2036"/>
    </row>
    <row r="397" spans="1:33" s="1778" customFormat="1">
      <c r="A397" s="2536" t="s">
        <v>1241</v>
      </c>
      <c r="B397" s="2618" t="s">
        <v>1242</v>
      </c>
      <c r="C397" s="2038"/>
      <c r="D397" s="2616">
        <v>400</v>
      </c>
      <c r="E397" s="2045">
        <v>42000</v>
      </c>
      <c r="F397" s="2031">
        <v>40300</v>
      </c>
      <c r="G397" s="2032"/>
      <c r="H397" s="2105">
        <f t="shared" ref="H397" si="11">SUM(E397-(F397+G397))</f>
        <v>1700</v>
      </c>
      <c r="I397" s="2032"/>
      <c r="J397" s="2032"/>
      <c r="K397" s="2034"/>
      <c r="L397" s="2032"/>
      <c r="M397" s="2032"/>
      <c r="N397" s="2035"/>
      <c r="O397" s="2036"/>
      <c r="P397" s="2036"/>
      <c r="Q397" s="2036"/>
      <c r="R397" s="2036"/>
      <c r="S397" s="2036"/>
      <c r="T397" s="2036"/>
      <c r="U397" s="2036"/>
      <c r="V397" s="2036"/>
      <c r="W397" s="2036"/>
      <c r="X397" s="2036"/>
      <c r="Y397" s="2036"/>
      <c r="Z397" s="2036"/>
      <c r="AA397" s="2036"/>
      <c r="AB397" s="2036"/>
      <c r="AC397" s="2036"/>
      <c r="AD397" s="2036"/>
      <c r="AE397" s="2036"/>
      <c r="AF397" s="2036"/>
      <c r="AG397" s="2036"/>
    </row>
    <row r="398" spans="1:33" s="1778" customFormat="1">
      <c r="A398" s="2074"/>
      <c r="B398" s="1440" t="s">
        <v>1243</v>
      </c>
      <c r="C398" s="2038"/>
      <c r="D398" s="2068"/>
      <c r="E398" s="2069"/>
      <c r="F398" s="2031"/>
      <c r="G398" s="2032"/>
      <c r="H398" s="2033"/>
      <c r="I398" s="2032"/>
      <c r="J398" s="2032"/>
      <c r="K398" s="2034"/>
      <c r="L398" s="2032"/>
      <c r="M398" s="2032"/>
      <c r="N398" s="2035"/>
      <c r="O398" s="2036"/>
      <c r="P398" s="2036"/>
      <c r="Q398" s="2036"/>
      <c r="R398" s="2036"/>
      <c r="S398" s="2036"/>
      <c r="T398" s="2036"/>
      <c r="U398" s="2036"/>
      <c r="V398" s="2036"/>
      <c r="W398" s="2036"/>
      <c r="X398" s="2036"/>
      <c r="Y398" s="2036"/>
      <c r="Z398" s="2036"/>
      <c r="AA398" s="2036"/>
      <c r="AB398" s="2036"/>
      <c r="AC398" s="2036"/>
      <c r="AD398" s="2036"/>
      <c r="AE398" s="2036"/>
      <c r="AF398" s="2036"/>
      <c r="AG398" s="2036"/>
    </row>
    <row r="399" spans="1:33" s="1778" customFormat="1">
      <c r="A399" s="2536"/>
      <c r="B399" s="1594"/>
      <c r="C399" s="2038"/>
      <c r="D399" s="2068"/>
      <c r="E399" s="2069"/>
      <c r="F399" s="2031"/>
      <c r="G399" s="2032"/>
      <c r="H399" s="2033"/>
      <c r="I399" s="2032"/>
      <c r="J399" s="2032"/>
      <c r="K399" s="2034"/>
      <c r="L399" s="2032"/>
      <c r="M399" s="2032"/>
      <c r="N399" s="2035"/>
      <c r="O399" s="2036"/>
      <c r="P399" s="2036"/>
      <c r="Q399" s="2036"/>
      <c r="R399" s="2036"/>
      <c r="S399" s="2036"/>
      <c r="T399" s="2036"/>
      <c r="U399" s="2036"/>
      <c r="V399" s="2036"/>
      <c r="W399" s="2036"/>
      <c r="X399" s="2036"/>
      <c r="Y399" s="2036"/>
      <c r="Z399" s="2036"/>
      <c r="AA399" s="2036"/>
      <c r="AB399" s="2036"/>
      <c r="AC399" s="2036"/>
      <c r="AD399" s="2036"/>
      <c r="AE399" s="2036"/>
      <c r="AF399" s="2036"/>
      <c r="AG399" s="2036"/>
    </row>
    <row r="400" spans="1:33" s="1778" customFormat="1">
      <c r="A400" s="2037"/>
      <c r="B400" s="1594"/>
      <c r="C400" s="2038"/>
      <c r="D400" s="2068"/>
      <c r="E400" s="2069"/>
      <c r="F400" s="2031"/>
      <c r="G400" s="2032"/>
      <c r="H400" s="2033"/>
      <c r="I400" s="2032"/>
      <c r="J400" s="2032"/>
      <c r="K400" s="2034"/>
      <c r="L400" s="2032"/>
      <c r="M400" s="2032"/>
      <c r="N400" s="2035"/>
      <c r="O400" s="2036"/>
      <c r="P400" s="2036"/>
      <c r="Q400" s="2036"/>
      <c r="R400" s="2036"/>
      <c r="S400" s="2036"/>
      <c r="T400" s="2036"/>
      <c r="U400" s="2036"/>
      <c r="V400" s="2036"/>
      <c r="W400" s="2036"/>
      <c r="X400" s="2036"/>
      <c r="Y400" s="2036"/>
      <c r="Z400" s="2036"/>
      <c r="AA400" s="2036"/>
      <c r="AB400" s="2036"/>
      <c r="AC400" s="2036"/>
      <c r="AD400" s="2036"/>
      <c r="AE400" s="2036"/>
      <c r="AF400" s="2036"/>
      <c r="AG400" s="2036"/>
    </row>
    <row r="401" spans="1:33" s="1778" customFormat="1">
      <c r="A401" s="2036"/>
      <c r="B401" s="1803"/>
      <c r="C401" s="2038"/>
      <c r="D401" s="2030"/>
      <c r="E401" s="2040"/>
      <c r="F401" s="2031"/>
      <c r="G401" s="2032"/>
      <c r="H401" s="2033"/>
      <c r="I401" s="2032"/>
      <c r="J401" s="2032"/>
      <c r="K401" s="2034"/>
      <c r="L401" s="2032"/>
      <c r="M401" s="2032"/>
      <c r="N401" s="2035"/>
      <c r="O401" s="2036"/>
      <c r="P401" s="2036"/>
      <c r="Q401" s="2036"/>
      <c r="R401" s="2036"/>
      <c r="S401" s="2036"/>
      <c r="T401" s="2036"/>
      <c r="U401" s="2036"/>
      <c r="V401" s="2036"/>
      <c r="W401" s="2036"/>
      <c r="X401" s="2036"/>
      <c r="Y401" s="2036"/>
      <c r="Z401" s="2036"/>
      <c r="AA401" s="2036"/>
      <c r="AB401" s="2036"/>
      <c r="AC401" s="2036"/>
      <c r="AD401" s="2036"/>
      <c r="AE401" s="2036"/>
      <c r="AF401" s="2036"/>
      <c r="AG401" s="2036"/>
    </row>
    <row r="402" spans="1:33" s="1778" customFormat="1">
      <c r="A402" s="2037"/>
      <c r="B402" s="1594"/>
      <c r="C402" s="2038"/>
      <c r="D402" s="2030"/>
      <c r="E402" s="2040"/>
      <c r="F402" s="2031"/>
      <c r="G402" s="2032"/>
      <c r="H402" s="2033"/>
      <c r="I402" s="2032"/>
      <c r="J402" s="2032"/>
      <c r="K402" s="2034"/>
      <c r="L402" s="2032"/>
      <c r="M402" s="2032"/>
      <c r="N402" s="2035"/>
      <c r="O402" s="2036"/>
      <c r="P402" s="2036"/>
      <c r="Q402" s="2036"/>
      <c r="R402" s="2036"/>
      <c r="S402" s="2036"/>
      <c r="T402" s="2036"/>
      <c r="U402" s="2036"/>
      <c r="V402" s="2036"/>
      <c r="W402" s="2036"/>
      <c r="X402" s="2036"/>
      <c r="Y402" s="2036"/>
      <c r="Z402" s="2036"/>
      <c r="AA402" s="2036"/>
      <c r="AB402" s="2036"/>
      <c r="AC402" s="2036"/>
      <c r="AD402" s="2036"/>
      <c r="AE402" s="2036"/>
      <c r="AF402" s="2036"/>
      <c r="AG402" s="2036"/>
    </row>
    <row r="403" spans="1:33" s="1778" customFormat="1">
      <c r="A403" s="2037"/>
      <c r="B403" s="1594"/>
      <c r="C403" s="2038"/>
      <c r="D403" s="2030"/>
      <c r="E403" s="2040"/>
      <c r="F403" s="2031"/>
      <c r="G403" s="2032"/>
      <c r="H403" s="2033"/>
      <c r="I403" s="2032"/>
      <c r="J403" s="2032"/>
      <c r="K403" s="2034"/>
      <c r="L403" s="2032"/>
      <c r="M403" s="2032"/>
      <c r="N403" s="2035"/>
      <c r="O403" s="2036"/>
      <c r="P403" s="2036"/>
      <c r="Q403" s="2036"/>
      <c r="R403" s="2036"/>
      <c r="S403" s="2036"/>
      <c r="T403" s="2036"/>
      <c r="U403" s="2036"/>
      <c r="V403" s="2036"/>
      <c r="W403" s="2036"/>
      <c r="X403" s="2036"/>
      <c r="Y403" s="2036"/>
      <c r="Z403" s="2036"/>
      <c r="AA403" s="2036"/>
      <c r="AB403" s="2036"/>
      <c r="AC403" s="2036"/>
      <c r="AD403" s="2036"/>
      <c r="AE403" s="2036"/>
      <c r="AF403" s="2036"/>
      <c r="AG403" s="2036"/>
    </row>
    <row r="404" spans="1:33" s="1778" customFormat="1">
      <c r="A404" s="2656" t="s">
        <v>1184</v>
      </c>
      <c r="B404" s="1594"/>
      <c r="C404" s="2038"/>
      <c r="D404" s="2030"/>
      <c r="E404" s="2040"/>
      <c r="F404" s="2031"/>
      <c r="G404" s="2032"/>
      <c r="H404" s="2033"/>
      <c r="I404" s="2032"/>
      <c r="J404" s="2032"/>
      <c r="K404" s="2034"/>
      <c r="L404" s="2032"/>
      <c r="M404" s="2032"/>
      <c r="N404" s="2035"/>
      <c r="O404" s="2036"/>
      <c r="P404" s="2036"/>
      <c r="Q404" s="2036"/>
      <c r="R404" s="2036"/>
      <c r="S404" s="2036"/>
      <c r="T404" s="2036"/>
      <c r="U404" s="2036"/>
      <c r="V404" s="2036"/>
      <c r="W404" s="2036"/>
      <c r="X404" s="2036"/>
      <c r="Y404" s="2036"/>
      <c r="Z404" s="2036"/>
      <c r="AA404" s="2036"/>
      <c r="AB404" s="2036"/>
      <c r="AC404" s="2036"/>
      <c r="AD404" s="2036"/>
      <c r="AE404" s="2036"/>
      <c r="AF404" s="2036"/>
      <c r="AG404" s="2036"/>
    </row>
    <row r="405" spans="1:33">
      <c r="A405" s="210" t="s">
        <v>732</v>
      </c>
      <c r="B405" s="216"/>
      <c r="C405" s="217"/>
      <c r="D405" s="2006"/>
      <c r="E405" s="2007"/>
      <c r="F405" s="2008"/>
      <c r="G405" s="2005"/>
      <c r="H405" s="2009"/>
      <c r="I405" s="2005"/>
      <c r="J405" s="2005"/>
      <c r="K405" s="2010"/>
      <c r="L405" s="2005"/>
      <c r="M405" s="2005"/>
      <c r="N405" s="2011"/>
      <c r="O405" s="2004"/>
      <c r="P405" s="2004"/>
      <c r="Q405" s="2004"/>
      <c r="R405" s="2004"/>
      <c r="S405" s="2004"/>
      <c r="T405" s="2004"/>
      <c r="U405" s="2004"/>
      <c r="V405" s="2004"/>
      <c r="W405" s="2004"/>
      <c r="X405" s="2004"/>
      <c r="Y405" s="2004"/>
      <c r="Z405" s="2004"/>
      <c r="AA405" s="2004"/>
      <c r="AB405" s="2004"/>
      <c r="AC405" s="2004"/>
      <c r="AD405" s="2004"/>
      <c r="AE405" s="2004"/>
      <c r="AF405" s="2004"/>
      <c r="AG405" s="2004"/>
    </row>
    <row r="406" spans="1:33">
      <c r="A406" s="184"/>
      <c r="B406" s="9"/>
      <c r="C406" s="693"/>
      <c r="D406" s="2006"/>
      <c r="E406" s="2007"/>
      <c r="F406" s="2008"/>
      <c r="G406" s="2005"/>
      <c r="H406" s="2009"/>
      <c r="I406" s="2005"/>
      <c r="J406" s="2005"/>
      <c r="K406" s="2010"/>
      <c r="L406" s="2005"/>
      <c r="M406" s="2005"/>
      <c r="N406" s="2011"/>
      <c r="O406" s="2004"/>
      <c r="P406" s="2004"/>
      <c r="Q406" s="2004"/>
      <c r="R406" s="2004"/>
      <c r="S406" s="2004"/>
      <c r="T406" s="2004"/>
      <c r="U406" s="2004"/>
      <c r="V406" s="2004"/>
      <c r="W406" s="2004"/>
      <c r="X406" s="2004"/>
      <c r="Y406" s="2004"/>
      <c r="Z406" s="2004"/>
      <c r="AA406" s="2004"/>
      <c r="AB406" s="2004"/>
      <c r="AC406" s="2004"/>
      <c r="AD406" s="2004"/>
      <c r="AE406" s="2004"/>
      <c r="AF406" s="2004"/>
      <c r="AG406" s="2004"/>
    </row>
    <row r="407" spans="1:33">
      <c r="A407" s="184"/>
      <c r="B407" s="216"/>
      <c r="C407" s="730"/>
      <c r="D407" s="2006"/>
      <c r="E407" s="2007"/>
      <c r="F407" s="2008"/>
      <c r="G407" s="2005"/>
      <c r="H407" s="2009"/>
      <c r="I407" s="2005"/>
      <c r="J407" s="2005"/>
      <c r="K407" s="2010"/>
      <c r="L407" s="2005"/>
      <c r="M407" s="2005"/>
      <c r="N407" s="2011"/>
      <c r="O407" s="2004"/>
      <c r="P407" s="2004"/>
      <c r="Q407" s="2004"/>
      <c r="R407" s="2004"/>
      <c r="S407" s="2004"/>
      <c r="T407" s="2004"/>
      <c r="U407" s="2004"/>
      <c r="V407" s="2004"/>
      <c r="W407" s="2004"/>
      <c r="X407" s="2004"/>
      <c r="Y407" s="2004"/>
      <c r="Z407" s="2004"/>
      <c r="AA407" s="2004"/>
      <c r="AB407" s="2004"/>
      <c r="AC407" s="2004"/>
      <c r="AD407" s="2004"/>
      <c r="AE407" s="2004"/>
      <c r="AF407" s="2004"/>
      <c r="AG407" s="2004"/>
    </row>
    <row r="408" spans="1:33">
      <c r="A408" s="184"/>
      <c r="B408" s="244" t="s">
        <v>733</v>
      </c>
      <c r="C408" s="673">
        <f>SUM(D362:D404)+SUM(C405:C407)</f>
        <v>8552</v>
      </c>
      <c r="D408" s="2006"/>
      <c r="E408" s="2007"/>
      <c r="F408" s="2008"/>
      <c r="G408" s="2005"/>
      <c r="H408" s="2009"/>
      <c r="I408" s="2005"/>
      <c r="J408" s="2005"/>
      <c r="K408" s="2010"/>
      <c r="L408" s="2005"/>
      <c r="M408" s="2005"/>
      <c r="N408" s="2011"/>
      <c r="O408" s="2004"/>
      <c r="P408" s="2004"/>
      <c r="Q408" s="2004"/>
      <c r="R408" s="2004"/>
      <c r="S408" s="2004"/>
      <c r="T408" s="2004"/>
      <c r="U408" s="2004"/>
      <c r="V408" s="2004"/>
      <c r="W408" s="2004"/>
      <c r="X408" s="2004"/>
      <c r="Y408" s="2004"/>
      <c r="Z408" s="2004"/>
      <c r="AA408" s="2004"/>
      <c r="AB408" s="2004"/>
      <c r="AC408" s="2004"/>
      <c r="AD408" s="2004"/>
      <c r="AE408" s="2004"/>
      <c r="AF408" s="2004"/>
      <c r="AG408" s="2004"/>
    </row>
    <row r="409" spans="1:33">
      <c r="A409" s="2012"/>
      <c r="B409" s="632"/>
      <c r="C409" s="2013"/>
      <c r="D409" s="2006"/>
      <c r="E409" s="2007"/>
      <c r="F409" s="2008"/>
      <c r="G409" s="2005"/>
      <c r="H409" s="2009"/>
      <c r="I409" s="2005"/>
      <c r="J409" s="2005"/>
      <c r="K409" s="2010"/>
      <c r="L409" s="2005"/>
      <c r="M409" s="2005"/>
      <c r="N409" s="2011"/>
      <c r="O409" s="2004"/>
      <c r="P409" s="2004"/>
      <c r="Q409" s="2004"/>
      <c r="R409" s="2004"/>
      <c r="S409" s="2004"/>
      <c r="T409" s="2004"/>
      <c r="U409" s="2004"/>
      <c r="V409" s="2004"/>
      <c r="W409" s="2004"/>
      <c r="X409" s="2004"/>
      <c r="Y409" s="2004"/>
      <c r="Z409" s="2004"/>
      <c r="AA409" s="2004"/>
      <c r="AB409" s="2004"/>
      <c r="AC409" s="2004"/>
      <c r="AD409" s="2004"/>
      <c r="AE409" s="2004"/>
      <c r="AF409" s="2004"/>
      <c r="AG409" s="2004"/>
    </row>
    <row r="410" spans="1:33" s="1702" customFormat="1">
      <c r="A410" s="2014"/>
      <c r="B410" s="1896"/>
      <c r="C410" s="2015"/>
      <c r="D410" s="2016"/>
      <c r="E410" s="2017"/>
      <c r="F410" s="2018"/>
      <c r="G410" s="2019"/>
      <c r="H410" s="2020"/>
      <c r="I410" s="2019"/>
      <c r="J410" s="2019"/>
      <c r="K410" s="2021"/>
      <c r="L410" s="2019"/>
      <c r="M410" s="2019"/>
      <c r="N410" s="2022"/>
      <c r="O410" s="2023"/>
      <c r="P410" s="2023"/>
      <c r="Q410" s="2023"/>
      <c r="R410" s="2023"/>
      <c r="S410" s="2023"/>
      <c r="T410" s="2023"/>
      <c r="U410" s="2023"/>
      <c r="V410" s="2023"/>
      <c r="W410" s="2023"/>
      <c r="X410" s="2023"/>
      <c r="Y410" s="2023"/>
      <c r="Z410" s="2023"/>
      <c r="AA410" s="2023"/>
      <c r="AB410" s="2023"/>
      <c r="AC410" s="2023"/>
      <c r="AD410" s="2023"/>
      <c r="AE410" s="2023"/>
      <c r="AF410" s="2023"/>
      <c r="AG410" s="2023"/>
    </row>
    <row r="411" spans="1:33" s="1778" customFormat="1">
      <c r="A411" s="1597" t="s">
        <v>1244</v>
      </c>
      <c r="B411" s="1594"/>
      <c r="C411" s="1596" t="s">
        <v>1245</v>
      </c>
      <c r="D411" s="2616"/>
      <c r="E411" s="2031"/>
      <c r="F411" s="2031"/>
      <c r="G411" s="2032"/>
      <c r="H411" s="2033"/>
      <c r="I411" s="2032"/>
      <c r="J411" s="2032"/>
      <c r="K411" s="2034"/>
      <c r="L411" s="2032"/>
      <c r="M411" s="2032"/>
      <c r="N411" s="2035"/>
      <c r="O411" s="2036"/>
      <c r="P411" s="2036"/>
      <c r="Q411" s="2036"/>
      <c r="R411" s="2036"/>
      <c r="S411" s="2036"/>
      <c r="T411" s="2036"/>
      <c r="U411" s="2036"/>
      <c r="V411" s="2036"/>
      <c r="W411" s="2036"/>
      <c r="X411" s="2036"/>
      <c r="Y411" s="2036"/>
      <c r="Z411" s="2036"/>
      <c r="AA411" s="2036"/>
      <c r="AB411" s="2036"/>
      <c r="AC411" s="2036"/>
      <c r="AD411" s="2036"/>
      <c r="AE411" s="2036"/>
      <c r="AF411" s="2036"/>
      <c r="AG411" s="2036"/>
    </row>
    <row r="412" spans="1:33" s="1778" customFormat="1">
      <c r="A412" s="2536">
        <v>5502032</v>
      </c>
      <c r="B412" s="1594" t="s">
        <v>1186</v>
      </c>
      <c r="C412" s="2038" t="s">
        <v>1246</v>
      </c>
      <c r="D412" s="2616">
        <v>4200</v>
      </c>
      <c r="E412" s="2031">
        <v>376000</v>
      </c>
      <c r="F412" s="2031">
        <v>267000</v>
      </c>
      <c r="G412" s="2032" t="s">
        <v>98</v>
      </c>
      <c r="H412" s="2033">
        <v>44245</v>
      </c>
      <c r="I412" s="2032" t="s">
        <v>444</v>
      </c>
      <c r="J412" s="2032"/>
      <c r="K412" s="2034"/>
      <c r="L412" s="2032" t="s">
        <v>107</v>
      </c>
      <c r="M412" s="2032" t="s">
        <v>449</v>
      </c>
      <c r="N412" s="2035"/>
      <c r="O412" s="2036"/>
      <c r="P412" s="2036"/>
      <c r="Q412" s="2036"/>
      <c r="R412" s="2036"/>
      <c r="S412" s="2036"/>
      <c r="T412" s="2036"/>
      <c r="U412" s="2036"/>
      <c r="V412" s="2036"/>
      <c r="W412" s="2036"/>
      <c r="X412" s="2036"/>
      <c r="Y412" s="2036"/>
      <c r="Z412" s="2036"/>
      <c r="AA412" s="2036"/>
      <c r="AB412" s="2036"/>
      <c r="AC412" s="2036"/>
      <c r="AD412" s="2036"/>
      <c r="AE412" s="2036"/>
      <c r="AF412" s="2036"/>
      <c r="AG412" s="2036"/>
    </row>
    <row r="413" spans="1:33" s="1778" customFormat="1">
      <c r="A413" s="2037"/>
      <c r="B413" s="1594"/>
      <c r="C413" s="2038"/>
      <c r="D413" s="2030"/>
      <c r="E413" s="2040"/>
      <c r="F413" s="2031"/>
      <c r="G413" s="2032"/>
      <c r="H413" s="2033"/>
      <c r="I413" s="2032"/>
      <c r="J413" s="2032"/>
      <c r="K413" s="2034"/>
      <c r="L413" s="2032"/>
      <c r="M413" s="2032"/>
      <c r="N413" s="2035"/>
      <c r="O413" s="2036"/>
      <c r="P413" s="2036"/>
      <c r="Q413" s="2036"/>
      <c r="R413" s="2036"/>
      <c r="S413" s="2036"/>
      <c r="T413" s="2036"/>
      <c r="U413" s="2036"/>
      <c r="V413" s="2036"/>
      <c r="W413" s="2036"/>
      <c r="X413" s="2036"/>
      <c r="Y413" s="2036"/>
      <c r="Z413" s="2036"/>
      <c r="AA413" s="2036"/>
      <c r="AB413" s="2036"/>
      <c r="AC413" s="2036"/>
      <c r="AD413" s="2036"/>
      <c r="AE413" s="2036"/>
      <c r="AF413" s="2036"/>
      <c r="AG413" s="2036"/>
    </row>
    <row r="414" spans="1:33" s="1778" customFormat="1">
      <c r="A414" s="2037"/>
      <c r="B414" s="1080" t="s">
        <v>1247</v>
      </c>
      <c r="C414" s="2038"/>
      <c r="D414" s="2030"/>
      <c r="E414" s="2040"/>
      <c r="F414" s="2031"/>
      <c r="G414" s="2032"/>
      <c r="H414" s="2033"/>
      <c r="I414" s="2032"/>
      <c r="J414" s="2032"/>
      <c r="K414" s="2034"/>
      <c r="L414" s="2032"/>
      <c r="M414" s="2032"/>
      <c r="N414" s="2035"/>
      <c r="O414" s="2036"/>
      <c r="P414" s="2036"/>
      <c r="Q414" s="2036"/>
      <c r="R414" s="2036"/>
      <c r="S414" s="2036"/>
      <c r="T414" s="2036"/>
      <c r="U414" s="2036"/>
      <c r="V414" s="2036"/>
      <c r="W414" s="2036"/>
      <c r="X414" s="2036"/>
      <c r="Y414" s="2036"/>
      <c r="Z414" s="2036"/>
      <c r="AA414" s="2036"/>
      <c r="AB414" s="2036"/>
      <c r="AC414" s="2036"/>
      <c r="AD414" s="2036"/>
      <c r="AE414" s="2036"/>
      <c r="AF414" s="2036"/>
      <c r="AG414" s="2036"/>
    </row>
    <row r="415" spans="1:33" s="1778" customFormat="1">
      <c r="A415" s="2037"/>
      <c r="B415" s="1092" t="s">
        <v>440</v>
      </c>
      <c r="C415" s="2038"/>
      <c r="D415" s="2030"/>
      <c r="E415" s="2040"/>
      <c r="F415" s="2031"/>
      <c r="G415" s="2032"/>
      <c r="H415" s="2033"/>
      <c r="I415" s="2032"/>
      <c r="J415" s="2032"/>
      <c r="K415" s="2034"/>
      <c r="L415" s="2032"/>
      <c r="M415" s="2032"/>
      <c r="N415" s="2035"/>
      <c r="O415" s="2036"/>
      <c r="P415" s="2036"/>
      <c r="Q415" s="2036"/>
      <c r="R415" s="2036"/>
      <c r="S415" s="2036"/>
      <c r="T415" s="2036"/>
      <c r="U415" s="2036"/>
      <c r="V415" s="2036"/>
      <c r="W415" s="2036"/>
      <c r="X415" s="2036"/>
      <c r="Y415" s="2036"/>
      <c r="Z415" s="2036"/>
      <c r="AA415" s="2036"/>
      <c r="AB415" s="2036"/>
      <c r="AC415" s="2036"/>
      <c r="AD415" s="2036"/>
      <c r="AE415" s="2036"/>
      <c r="AF415" s="2036"/>
      <c r="AG415" s="2036"/>
    </row>
    <row r="416" spans="1:33" s="1778" customFormat="1">
      <c r="A416" s="2037"/>
      <c r="B416" s="2504" t="s">
        <v>1248</v>
      </c>
      <c r="C416" s="2038"/>
      <c r="D416" s="2030"/>
      <c r="E416" s="2040"/>
      <c r="F416" s="2031"/>
      <c r="G416" s="2032"/>
      <c r="H416" s="2033"/>
      <c r="I416" s="2032"/>
      <c r="J416" s="2032"/>
      <c r="K416" s="2034"/>
      <c r="L416" s="2032"/>
      <c r="M416" s="2032"/>
      <c r="N416" s="2035"/>
      <c r="O416" s="2036"/>
      <c r="P416" s="2036"/>
      <c r="Q416" s="2036"/>
      <c r="R416" s="2036"/>
      <c r="S416" s="2036"/>
      <c r="T416" s="2036"/>
      <c r="U416" s="2036"/>
      <c r="V416" s="2036"/>
      <c r="W416" s="2036"/>
      <c r="X416" s="2036"/>
      <c r="Y416" s="2036"/>
      <c r="Z416" s="2036"/>
      <c r="AA416" s="2036"/>
      <c r="AB416" s="2036"/>
      <c r="AC416" s="2036"/>
      <c r="AD416" s="2036"/>
      <c r="AE416" s="2036"/>
      <c r="AF416" s="2036"/>
      <c r="AG416" s="2036"/>
    </row>
    <row r="417" spans="1:33" s="1778" customFormat="1">
      <c r="A417" s="2037"/>
      <c r="B417" s="1594"/>
      <c r="C417" s="2038"/>
      <c r="D417" s="2030"/>
      <c r="E417" s="2040"/>
      <c r="F417" s="2031"/>
      <c r="G417" s="2032"/>
      <c r="H417" s="2033"/>
      <c r="I417" s="2032"/>
      <c r="J417" s="2032"/>
      <c r="K417" s="2034"/>
      <c r="L417" s="2032"/>
      <c r="M417" s="2032"/>
      <c r="N417" s="2035"/>
      <c r="O417" s="2036"/>
      <c r="P417" s="2036"/>
      <c r="Q417" s="2036"/>
      <c r="R417" s="2036"/>
      <c r="S417" s="2036"/>
      <c r="T417" s="2036"/>
      <c r="U417" s="2036"/>
      <c r="V417" s="2036"/>
      <c r="W417" s="2036"/>
      <c r="X417" s="2036"/>
      <c r="Y417" s="2036"/>
      <c r="Z417" s="2036"/>
      <c r="AA417" s="2036"/>
      <c r="AB417" s="2036"/>
      <c r="AC417" s="2036"/>
      <c r="AD417" s="2036"/>
      <c r="AE417" s="2036"/>
      <c r="AF417" s="2036"/>
      <c r="AG417" s="2036"/>
    </row>
    <row r="418" spans="1:33">
      <c r="A418" s="210" t="s">
        <v>732</v>
      </c>
      <c r="B418" s="216"/>
      <c r="C418" s="217"/>
      <c r="D418" s="2006"/>
      <c r="E418" s="2007"/>
      <c r="F418" s="2008"/>
      <c r="G418" s="2005"/>
      <c r="H418" s="2009"/>
      <c r="I418" s="2005"/>
      <c r="J418" s="2005"/>
      <c r="K418" s="2010"/>
      <c r="L418" s="2005"/>
      <c r="M418" s="2005"/>
      <c r="N418" s="2011"/>
      <c r="O418" s="2004"/>
      <c r="P418" s="2004"/>
      <c r="Q418" s="2004"/>
      <c r="R418" s="2004"/>
      <c r="S418" s="2004"/>
      <c r="T418" s="2004"/>
      <c r="U418" s="2004"/>
      <c r="V418" s="2004"/>
      <c r="W418" s="2004"/>
      <c r="X418" s="2004"/>
      <c r="Y418" s="2004"/>
      <c r="Z418" s="2004"/>
      <c r="AA418" s="2004"/>
      <c r="AB418" s="2004"/>
      <c r="AC418" s="2004"/>
      <c r="AD418" s="2004"/>
      <c r="AE418" s="2004"/>
      <c r="AF418" s="2004"/>
      <c r="AG418" s="2004"/>
    </row>
    <row r="419" spans="1:33">
      <c r="A419" s="184"/>
      <c r="B419" s="9"/>
      <c r="C419" s="693"/>
      <c r="D419" s="2006"/>
      <c r="E419" s="2007"/>
      <c r="F419" s="2008"/>
      <c r="G419" s="2005"/>
      <c r="H419" s="2009"/>
      <c r="I419" s="2005"/>
      <c r="J419" s="2005"/>
      <c r="K419" s="2010"/>
      <c r="L419" s="2005"/>
      <c r="M419" s="2005"/>
      <c r="N419" s="2011"/>
      <c r="O419" s="2004"/>
      <c r="P419" s="2004"/>
      <c r="Q419" s="2004"/>
      <c r="R419" s="2004"/>
      <c r="S419" s="2004"/>
      <c r="T419" s="2004"/>
      <c r="U419" s="2004"/>
      <c r="V419" s="2004"/>
      <c r="W419" s="2004"/>
      <c r="X419" s="2004"/>
      <c r="Y419" s="2004"/>
      <c r="Z419" s="2004"/>
      <c r="AA419" s="2004"/>
      <c r="AB419" s="2004"/>
      <c r="AC419" s="2004"/>
      <c r="AD419" s="2004"/>
      <c r="AE419" s="2004"/>
      <c r="AF419" s="2004"/>
      <c r="AG419" s="2004"/>
    </row>
    <row r="420" spans="1:33">
      <c r="A420" s="184"/>
      <c r="B420" s="216"/>
      <c r="C420" s="730"/>
      <c r="D420" s="2006"/>
      <c r="E420" s="2007"/>
      <c r="F420" s="2008"/>
      <c r="G420" s="2005"/>
      <c r="H420" s="2009"/>
      <c r="I420" s="2005"/>
      <c r="J420" s="2005"/>
      <c r="K420" s="2010"/>
      <c r="L420" s="2005"/>
      <c r="M420" s="2005"/>
      <c r="N420" s="2011"/>
      <c r="O420" s="2004"/>
      <c r="P420" s="2004"/>
      <c r="Q420" s="2004"/>
      <c r="R420" s="2004"/>
      <c r="S420" s="2004"/>
      <c r="T420" s="2004"/>
      <c r="U420" s="2004"/>
      <c r="V420" s="2004"/>
      <c r="W420" s="2004"/>
      <c r="X420" s="2004"/>
      <c r="Y420" s="2004"/>
      <c r="Z420" s="2004"/>
      <c r="AA420" s="2004"/>
      <c r="AB420" s="2004"/>
      <c r="AC420" s="2004"/>
      <c r="AD420" s="2004"/>
      <c r="AE420" s="2004"/>
      <c r="AF420" s="2004"/>
      <c r="AG420" s="2004"/>
    </row>
    <row r="421" spans="1:33">
      <c r="A421" s="184"/>
      <c r="B421" s="244" t="s">
        <v>733</v>
      </c>
      <c r="C421" s="673">
        <f>SUM(D410:D417)+SUM(C418:C420)</f>
        <v>4200</v>
      </c>
      <c r="D421" s="2006"/>
      <c r="E421" s="2007"/>
      <c r="F421" s="2008"/>
      <c r="G421" s="2005"/>
      <c r="H421" s="2009"/>
      <c r="I421" s="2005"/>
      <c r="J421" s="2005"/>
      <c r="K421" s="2010"/>
      <c r="L421" s="2005"/>
      <c r="M421" s="2005"/>
      <c r="N421" s="2011"/>
      <c r="O421" s="2004"/>
      <c r="P421" s="2004"/>
      <c r="Q421" s="2004"/>
      <c r="R421" s="2004"/>
      <c r="S421" s="2004"/>
      <c r="T421" s="2004"/>
      <c r="U421" s="2004"/>
      <c r="V421" s="2004"/>
      <c r="W421" s="2004"/>
      <c r="X421" s="2004"/>
      <c r="Y421" s="2004"/>
      <c r="Z421" s="2004"/>
      <c r="AA421" s="2004"/>
      <c r="AB421" s="2004"/>
      <c r="AC421" s="2004"/>
      <c r="AD421" s="2004"/>
      <c r="AE421" s="2004"/>
      <c r="AF421" s="2004"/>
      <c r="AG421" s="2004"/>
    </row>
    <row r="422" spans="1:33">
      <c r="A422" s="2012"/>
      <c r="B422" s="632"/>
      <c r="C422" s="2013"/>
      <c r="D422" s="2006"/>
      <c r="E422" s="2007"/>
      <c r="F422" s="2008"/>
      <c r="G422" s="2005"/>
      <c r="H422" s="2009"/>
      <c r="I422" s="2005"/>
      <c r="J422" s="2005"/>
      <c r="K422" s="2010"/>
      <c r="L422" s="2005"/>
      <c r="M422" s="2005"/>
      <c r="N422" s="2011"/>
      <c r="O422" s="2004"/>
      <c r="P422" s="2004"/>
      <c r="Q422" s="2004"/>
      <c r="R422" s="2004"/>
      <c r="S422" s="2004"/>
      <c r="T422" s="2004"/>
      <c r="U422" s="2004"/>
      <c r="V422" s="2004"/>
      <c r="W422" s="2004"/>
      <c r="X422" s="2004"/>
      <c r="Y422" s="2004"/>
      <c r="Z422" s="2004"/>
      <c r="AA422" s="2004"/>
      <c r="AB422" s="2004"/>
      <c r="AC422" s="2004"/>
      <c r="AD422" s="2004"/>
      <c r="AE422" s="2004"/>
      <c r="AF422" s="2004"/>
      <c r="AG422" s="2004"/>
    </row>
    <row r="423" spans="1:33" s="1702" customFormat="1">
      <c r="A423" s="2014"/>
      <c r="B423" s="1896"/>
      <c r="C423" s="2015"/>
      <c r="D423" s="2016"/>
      <c r="E423" s="2017"/>
      <c r="F423" s="2018"/>
      <c r="G423" s="2019"/>
      <c r="H423" s="2020"/>
      <c r="I423" s="2019"/>
      <c r="J423" s="2019"/>
      <c r="K423" s="2021"/>
      <c r="L423" s="2019"/>
      <c r="M423" s="2019"/>
      <c r="N423" s="2022"/>
      <c r="O423" s="2023"/>
      <c r="P423" s="2023"/>
      <c r="Q423" s="2023"/>
      <c r="R423" s="2023"/>
      <c r="S423" s="2023"/>
      <c r="T423" s="2023"/>
      <c r="U423" s="2023"/>
      <c r="V423" s="2023"/>
      <c r="W423" s="2023"/>
      <c r="X423" s="2023"/>
      <c r="Y423" s="2023"/>
      <c r="Z423" s="2023"/>
      <c r="AA423" s="2023"/>
      <c r="AB423" s="2023"/>
      <c r="AC423" s="2023"/>
      <c r="AD423" s="2023"/>
      <c r="AE423" s="2023"/>
      <c r="AF423" s="2023"/>
      <c r="AG423" s="2023"/>
    </row>
    <row r="424" spans="1:33" s="1778" customFormat="1">
      <c r="A424" s="2400" t="s">
        <v>1249</v>
      </c>
      <c r="B424" s="1594"/>
      <c r="C424" s="2379" t="s">
        <v>1250</v>
      </c>
      <c r="D424" s="2030"/>
      <c r="E424" s="2040"/>
      <c r="F424" s="2031"/>
      <c r="G424" s="2032"/>
      <c r="H424" s="2033"/>
      <c r="I424" s="2032"/>
      <c r="J424" s="2032"/>
      <c r="K424" s="2034"/>
      <c r="L424" s="2032"/>
      <c r="M424" s="2032"/>
      <c r="N424" s="2035"/>
      <c r="O424" s="2036"/>
      <c r="P424" s="2036"/>
      <c r="Q424" s="2036"/>
      <c r="R424" s="2036"/>
      <c r="S424" s="2036"/>
      <c r="T424" s="2036"/>
      <c r="U424" s="2036"/>
      <c r="V424" s="2036"/>
      <c r="W424" s="2036"/>
      <c r="X424" s="2036"/>
      <c r="Y424" s="2036"/>
      <c r="Z424" s="2036"/>
      <c r="AA424" s="2036"/>
      <c r="AB424" s="2036"/>
      <c r="AC424" s="2036"/>
      <c r="AD424" s="2036"/>
      <c r="AE424" s="2036"/>
      <c r="AF424" s="2036"/>
      <c r="AG424" s="2036"/>
    </row>
    <row r="425" spans="1:33" s="1778" customFormat="1">
      <c r="A425" s="2037">
        <v>5502078</v>
      </c>
      <c r="B425" s="1594" t="s">
        <v>142</v>
      </c>
      <c r="C425" s="2039" t="s">
        <v>1251</v>
      </c>
      <c r="D425" s="2616">
        <v>5200</v>
      </c>
      <c r="E425" s="2031">
        <v>480000</v>
      </c>
      <c r="F425" s="2031">
        <v>343000</v>
      </c>
      <c r="G425" s="2032" t="s">
        <v>98</v>
      </c>
      <c r="H425" s="2033">
        <v>44254</v>
      </c>
      <c r="I425" s="2032" t="s">
        <v>317</v>
      </c>
      <c r="J425" s="2032"/>
      <c r="K425" s="2034"/>
      <c r="L425" s="2032" t="s">
        <v>107</v>
      </c>
      <c r="M425" s="2032" t="s">
        <v>449</v>
      </c>
      <c r="N425" s="2035">
        <v>44327</v>
      </c>
      <c r="O425" s="2046" t="s">
        <v>728</v>
      </c>
      <c r="P425" s="2036"/>
      <c r="Q425" s="2036"/>
      <c r="R425" s="2036"/>
      <c r="S425" s="2036"/>
      <c r="T425" s="2036"/>
      <c r="U425" s="2036"/>
      <c r="V425" s="2036"/>
      <c r="W425" s="2036"/>
      <c r="X425" s="2036"/>
      <c r="Y425" s="2036"/>
      <c r="Z425" s="2036"/>
      <c r="AA425" s="2036"/>
      <c r="AB425" s="2036"/>
      <c r="AC425" s="2036"/>
      <c r="AD425" s="2036"/>
      <c r="AE425" s="2036"/>
      <c r="AF425" s="2036"/>
      <c r="AG425" s="2036"/>
    </row>
    <row r="426" spans="1:33" s="1778" customFormat="1">
      <c r="A426" s="2037"/>
      <c r="B426" s="2710"/>
      <c r="C426" s="2038"/>
      <c r="D426" s="2616"/>
      <c r="E426" s="2031"/>
      <c r="F426" s="2031"/>
      <c r="G426" s="2032"/>
      <c r="H426" s="2033"/>
      <c r="I426" s="2032"/>
      <c r="J426" s="2032"/>
      <c r="K426" s="2034"/>
      <c r="L426" s="2032"/>
      <c r="M426" s="2032"/>
      <c r="N426" s="2035"/>
      <c r="O426" s="2036"/>
      <c r="P426" s="2036"/>
      <c r="Q426" s="2036"/>
      <c r="R426" s="2036"/>
      <c r="S426" s="2036"/>
      <c r="T426" s="2036"/>
      <c r="U426" s="2036"/>
      <c r="V426" s="2036"/>
      <c r="W426" s="2036"/>
      <c r="X426" s="2036"/>
      <c r="Y426" s="2036"/>
      <c r="Z426" s="2036"/>
      <c r="AA426" s="2036"/>
      <c r="AB426" s="2036"/>
      <c r="AC426" s="2036"/>
      <c r="AD426" s="2036"/>
      <c r="AE426" s="2036"/>
      <c r="AF426" s="2036"/>
      <c r="AG426" s="2036"/>
    </row>
    <row r="427" spans="1:33" s="1778" customFormat="1">
      <c r="A427" s="2037"/>
      <c r="B427" s="1445" t="s">
        <v>1252</v>
      </c>
      <c r="C427" s="2038"/>
      <c r="D427" s="2616"/>
      <c r="E427" s="2031"/>
      <c r="F427" s="2031"/>
      <c r="G427" s="2032"/>
      <c r="H427" s="2033"/>
      <c r="I427" s="2032"/>
      <c r="J427" s="2032"/>
      <c r="K427" s="2034"/>
      <c r="L427" s="2032"/>
      <c r="M427" s="2032"/>
      <c r="N427" s="2035"/>
      <c r="O427" s="2036"/>
      <c r="P427" s="2036"/>
      <c r="Q427" s="2036"/>
      <c r="R427" s="2036"/>
      <c r="S427" s="2036"/>
      <c r="T427" s="2036"/>
      <c r="U427" s="2036"/>
      <c r="V427" s="2036"/>
      <c r="W427" s="2036"/>
      <c r="X427" s="2036"/>
      <c r="Y427" s="2036"/>
      <c r="Z427" s="2036"/>
      <c r="AA427" s="2036"/>
      <c r="AB427" s="2036"/>
      <c r="AC427" s="2036"/>
      <c r="AD427" s="2036"/>
      <c r="AE427" s="2036"/>
      <c r="AF427" s="2036"/>
      <c r="AG427" s="2036"/>
    </row>
    <row r="428" spans="1:33" s="1778" customFormat="1">
      <c r="A428" s="2037"/>
      <c r="B428" s="1440" t="s">
        <v>440</v>
      </c>
      <c r="C428" s="2038"/>
      <c r="D428" s="2616"/>
      <c r="E428" s="2031"/>
      <c r="F428" s="2031"/>
      <c r="G428" s="2032"/>
      <c r="H428" s="2033"/>
      <c r="I428" s="2032"/>
      <c r="J428" s="2032"/>
      <c r="K428" s="2034"/>
      <c r="L428" s="2032"/>
      <c r="M428" s="2032"/>
      <c r="N428" s="2035"/>
      <c r="O428" s="2036"/>
      <c r="P428" s="2036"/>
      <c r="Q428" s="2036"/>
      <c r="R428" s="2036"/>
      <c r="S428" s="2036"/>
      <c r="T428" s="2036"/>
      <c r="U428" s="2036"/>
      <c r="V428" s="2036"/>
      <c r="W428" s="2036"/>
      <c r="X428" s="2036"/>
      <c r="Y428" s="2036"/>
      <c r="Z428" s="2036"/>
      <c r="AA428" s="2036"/>
      <c r="AB428" s="2036"/>
      <c r="AC428" s="2036"/>
      <c r="AD428" s="2036"/>
      <c r="AE428" s="2036"/>
      <c r="AF428" s="2036"/>
      <c r="AG428" s="2036"/>
    </row>
    <row r="429" spans="1:33" s="1778" customFormat="1">
      <c r="A429" s="2037"/>
      <c r="B429" s="1594"/>
      <c r="C429" s="2038"/>
      <c r="D429" s="2616"/>
      <c r="E429" s="2031"/>
      <c r="F429" s="2031"/>
      <c r="G429" s="2032"/>
      <c r="H429" s="2033"/>
      <c r="I429" s="2032"/>
      <c r="J429" s="2032"/>
      <c r="K429" s="2034"/>
      <c r="L429" s="2032"/>
      <c r="M429" s="2032"/>
      <c r="N429" s="2035"/>
      <c r="O429" s="2036"/>
      <c r="P429" s="2036"/>
      <c r="Q429" s="2036"/>
      <c r="R429" s="2036"/>
      <c r="S429" s="2036"/>
      <c r="T429" s="2036"/>
      <c r="U429" s="2036"/>
      <c r="V429" s="2036"/>
      <c r="W429" s="2036"/>
      <c r="X429" s="2036"/>
      <c r="Y429" s="2036"/>
      <c r="Z429" s="2036"/>
      <c r="AA429" s="2036"/>
      <c r="AB429" s="2036"/>
      <c r="AC429" s="2036"/>
      <c r="AD429" s="2036"/>
      <c r="AE429" s="2036"/>
      <c r="AF429" s="2036"/>
      <c r="AG429" s="2036"/>
    </row>
    <row r="430" spans="1:33" s="1778" customFormat="1">
      <c r="A430" s="2400" t="s">
        <v>1253</v>
      </c>
      <c r="B430" s="1594"/>
      <c r="C430" s="2038"/>
      <c r="D430" s="2616"/>
      <c r="E430" s="2031"/>
      <c r="F430" s="2031"/>
      <c r="G430" s="2032"/>
      <c r="H430" s="2033"/>
      <c r="I430" s="2032"/>
      <c r="J430" s="2032"/>
      <c r="K430" s="2034"/>
      <c r="L430" s="2032"/>
      <c r="M430" s="2032"/>
      <c r="N430" s="2035"/>
      <c r="O430" s="2036"/>
      <c r="P430" s="2036"/>
      <c r="Q430" s="2036"/>
      <c r="R430" s="2036"/>
      <c r="S430" s="2036"/>
      <c r="T430" s="2036"/>
      <c r="U430" s="2036"/>
      <c r="V430" s="2036"/>
      <c r="W430" s="2036"/>
      <c r="X430" s="2036"/>
      <c r="Y430" s="2036"/>
      <c r="Z430" s="2036"/>
      <c r="AA430" s="2036"/>
      <c r="AB430" s="2036"/>
      <c r="AC430" s="2036"/>
      <c r="AD430" s="2036"/>
      <c r="AE430" s="2036"/>
      <c r="AF430" s="2036"/>
      <c r="AG430" s="2036"/>
    </row>
    <row r="431" spans="1:33" s="1778" customFormat="1">
      <c r="A431" s="2536">
        <v>5502080</v>
      </c>
      <c r="B431" s="1594" t="s">
        <v>1254</v>
      </c>
      <c r="C431" s="2039" t="s">
        <v>1255</v>
      </c>
      <c r="D431" s="2616">
        <v>3400</v>
      </c>
      <c r="E431" s="2031">
        <v>295000</v>
      </c>
      <c r="F431" s="2031">
        <v>177000</v>
      </c>
      <c r="G431" s="2032" t="s">
        <v>25</v>
      </c>
      <c r="H431" s="2033">
        <v>44251</v>
      </c>
      <c r="I431" s="2032" t="s">
        <v>1256</v>
      </c>
      <c r="J431" s="2032"/>
      <c r="K431" s="2034"/>
      <c r="L431" s="2032" t="s">
        <v>67</v>
      </c>
      <c r="M431" s="2032" t="s">
        <v>449</v>
      </c>
      <c r="N431" s="2035">
        <v>44300</v>
      </c>
      <c r="O431" s="2046" t="s">
        <v>728</v>
      </c>
      <c r="P431" s="2036"/>
      <c r="Q431" s="2036"/>
      <c r="R431" s="2036"/>
      <c r="S431" s="2036"/>
      <c r="T431" s="2036"/>
      <c r="U431" s="2036"/>
      <c r="V431" s="2036"/>
      <c r="W431" s="2036"/>
      <c r="X431" s="2036"/>
      <c r="Y431" s="2036"/>
      <c r="Z431" s="2036"/>
      <c r="AA431" s="2036"/>
      <c r="AB431" s="2036"/>
      <c r="AC431" s="2036"/>
      <c r="AD431" s="2036"/>
      <c r="AE431" s="2036"/>
      <c r="AF431" s="2036"/>
      <c r="AG431" s="2036"/>
    </row>
    <row r="432" spans="1:33">
      <c r="A432" s="2043"/>
      <c r="B432" s="2004"/>
      <c r="C432" s="2004"/>
      <c r="D432" s="2025"/>
      <c r="E432" s="2007"/>
      <c r="F432" s="2041"/>
      <c r="G432" s="2005"/>
      <c r="H432" s="2011"/>
      <c r="I432" s="2005"/>
      <c r="J432" s="2005"/>
      <c r="K432" s="2010"/>
      <c r="L432" s="2005"/>
      <c r="M432" s="2005"/>
      <c r="N432" s="2011"/>
      <c r="O432" s="2004"/>
      <c r="P432" s="2005"/>
      <c r="Q432" s="2004"/>
      <c r="R432" s="2004"/>
      <c r="S432" s="2004"/>
      <c r="T432" s="2004"/>
      <c r="U432" s="2004"/>
      <c r="V432" s="2004"/>
      <c r="W432" s="2004"/>
      <c r="X432" s="2004"/>
      <c r="Y432" s="2004"/>
      <c r="Z432" s="2004"/>
      <c r="AA432" s="2004"/>
      <c r="AB432" s="2004"/>
      <c r="AC432" s="2004"/>
      <c r="AD432" s="2004"/>
      <c r="AE432" s="2004"/>
      <c r="AF432" s="2004"/>
      <c r="AG432" s="2004"/>
    </row>
    <row r="433" spans="1:33" s="1778" customFormat="1">
      <c r="A433" s="2790"/>
      <c r="B433" s="1445" t="s">
        <v>1257</v>
      </c>
      <c r="C433" s="2003"/>
      <c r="D433" s="2616"/>
      <c r="E433" s="2031"/>
      <c r="F433" s="2031"/>
      <c r="G433" s="921"/>
      <c r="H433" s="2033"/>
      <c r="I433" s="899"/>
      <c r="J433" s="2032"/>
      <c r="K433" s="2034"/>
      <c r="L433" s="2032"/>
      <c r="M433" s="2032"/>
      <c r="N433" s="2035"/>
      <c r="O433" s="2036"/>
      <c r="P433" s="2036"/>
      <c r="Q433" s="2036"/>
      <c r="R433" s="2036"/>
      <c r="S433" s="2036"/>
      <c r="T433" s="2036"/>
      <c r="U433" s="2036"/>
      <c r="V433" s="2036"/>
      <c r="W433" s="2036"/>
      <c r="X433" s="2036"/>
      <c r="Y433" s="2036"/>
      <c r="Z433" s="2036"/>
      <c r="AA433" s="2036"/>
      <c r="AB433" s="2036"/>
      <c r="AC433" s="2036"/>
      <c r="AD433" s="2036"/>
      <c r="AE433" s="2036"/>
      <c r="AF433" s="2036"/>
      <c r="AG433" s="2036"/>
    </row>
    <row r="434" spans="1:33" s="1778" customFormat="1">
      <c r="A434" s="2531"/>
      <c r="B434" s="1440" t="s">
        <v>440</v>
      </c>
      <c r="C434" s="2003"/>
      <c r="D434" s="2616"/>
      <c r="E434" s="2031"/>
      <c r="F434" s="2031"/>
      <c r="G434" s="921"/>
      <c r="H434" s="2033"/>
      <c r="I434" s="899"/>
      <c r="J434" s="2032"/>
      <c r="K434" s="2034"/>
      <c r="L434" s="2032"/>
      <c r="M434" s="2032"/>
      <c r="N434" s="2035"/>
      <c r="O434" s="2036"/>
      <c r="P434" s="2036"/>
      <c r="Q434" s="2036"/>
      <c r="R434" s="2036"/>
      <c r="S434" s="2036"/>
      <c r="T434" s="2036"/>
      <c r="U434" s="2036"/>
      <c r="V434" s="2036"/>
      <c r="W434" s="2036"/>
      <c r="X434" s="2036"/>
      <c r="Y434" s="2036"/>
      <c r="Z434" s="2036"/>
      <c r="AA434" s="2036"/>
      <c r="AB434" s="2036"/>
      <c r="AC434" s="2036"/>
      <c r="AD434" s="2036"/>
      <c r="AE434" s="2036"/>
      <c r="AF434" s="2036"/>
      <c r="AG434" s="2036"/>
    </row>
    <row r="435" spans="1:33" s="1778" customFormat="1">
      <c r="A435" s="2531"/>
      <c r="B435" s="1591"/>
      <c r="C435" s="2003"/>
      <c r="D435" s="2616"/>
      <c r="E435" s="2031"/>
      <c r="F435" s="2031"/>
      <c r="G435" s="921"/>
      <c r="H435" s="2033"/>
      <c r="I435" s="899"/>
      <c r="J435" s="2032"/>
      <c r="K435" s="2034"/>
      <c r="L435" s="2032"/>
      <c r="M435" s="2032"/>
      <c r="N435" s="2035"/>
      <c r="O435" s="2036"/>
      <c r="P435" s="2036"/>
      <c r="Q435" s="2036"/>
      <c r="R435" s="2036"/>
      <c r="S435" s="2036"/>
      <c r="T435" s="2036"/>
      <c r="U435" s="2036"/>
      <c r="V435" s="2036"/>
      <c r="W435" s="2036"/>
      <c r="X435" s="2036"/>
      <c r="Y435" s="2036"/>
      <c r="Z435" s="2036"/>
      <c r="AA435" s="2036"/>
      <c r="AB435" s="2036"/>
      <c r="AC435" s="2036"/>
      <c r="AD435" s="2036"/>
      <c r="AE435" s="2036"/>
      <c r="AF435" s="2036"/>
      <c r="AG435" s="2036"/>
    </row>
    <row r="436" spans="1:33" s="1778" customFormat="1">
      <c r="A436" s="2531"/>
      <c r="B436" s="1591"/>
      <c r="C436" s="2003"/>
      <c r="D436" s="2616"/>
      <c r="E436" s="2031"/>
      <c r="F436" s="2031"/>
      <c r="G436" s="921"/>
      <c r="H436" s="2033"/>
      <c r="I436" s="899"/>
      <c r="J436" s="2032"/>
      <c r="K436" s="2034"/>
      <c r="L436" s="2032"/>
      <c r="M436" s="2032"/>
      <c r="N436" s="2035"/>
      <c r="O436" s="2036"/>
      <c r="P436" s="2036"/>
      <c r="Q436" s="2036"/>
      <c r="R436" s="2036"/>
      <c r="S436" s="2036"/>
      <c r="T436" s="2036"/>
      <c r="U436" s="2036"/>
      <c r="V436" s="2036"/>
      <c r="W436" s="2036"/>
      <c r="X436" s="2036"/>
      <c r="Y436" s="2036"/>
      <c r="Z436" s="2036"/>
      <c r="AA436" s="2036"/>
      <c r="AB436" s="2036"/>
      <c r="AC436" s="2036"/>
      <c r="AD436" s="2036"/>
      <c r="AE436" s="2036"/>
      <c r="AF436" s="2036"/>
      <c r="AG436" s="2036"/>
    </row>
    <row r="437" spans="1:33" s="1778" customFormat="1">
      <c r="A437" s="2400" t="s">
        <v>855</v>
      </c>
      <c r="B437" s="1591"/>
      <c r="C437" s="2003"/>
      <c r="D437" s="2616"/>
      <c r="E437" s="2031"/>
      <c r="F437" s="2031"/>
      <c r="G437" s="921"/>
      <c r="H437" s="2033"/>
      <c r="I437" s="899"/>
      <c r="J437" s="2032"/>
      <c r="K437" s="2034"/>
      <c r="L437" s="2032"/>
      <c r="M437" s="2032"/>
      <c r="N437" s="2035"/>
      <c r="O437" s="2036"/>
      <c r="P437" s="2036"/>
      <c r="Q437" s="2036"/>
      <c r="R437" s="2036"/>
      <c r="S437" s="2036"/>
      <c r="T437" s="2036"/>
      <c r="U437" s="2036"/>
      <c r="V437" s="2036"/>
      <c r="W437" s="2036"/>
      <c r="X437" s="2036"/>
      <c r="Y437" s="2036"/>
      <c r="Z437" s="2036"/>
      <c r="AA437" s="2036"/>
      <c r="AB437" s="2036"/>
      <c r="AC437" s="2036"/>
      <c r="AD437" s="2036"/>
      <c r="AE437" s="2036"/>
      <c r="AF437" s="2036"/>
      <c r="AG437" s="2036"/>
    </row>
    <row r="438" spans="1:33" s="1778" customFormat="1">
      <c r="A438" s="1997">
        <v>5501051</v>
      </c>
      <c r="B438" s="1591" t="s">
        <v>1186</v>
      </c>
      <c r="C438" s="2003" t="s">
        <v>1258</v>
      </c>
      <c r="D438" s="2616">
        <v>4300</v>
      </c>
      <c r="E438" s="2031">
        <v>390000</v>
      </c>
      <c r="F438" s="2031">
        <v>285000</v>
      </c>
      <c r="G438" s="921" t="s">
        <v>98</v>
      </c>
      <c r="H438" s="2033">
        <v>44216</v>
      </c>
      <c r="I438" s="899" t="s">
        <v>1259</v>
      </c>
      <c r="J438" s="2032"/>
      <c r="K438" s="2034"/>
      <c r="L438" s="2032"/>
      <c r="M438" s="2032"/>
      <c r="N438" s="2035">
        <v>44267</v>
      </c>
      <c r="O438" s="2046" t="s">
        <v>728</v>
      </c>
      <c r="P438" s="2036"/>
      <c r="Q438" s="2036"/>
      <c r="R438" s="2036"/>
      <c r="S438" s="2036"/>
      <c r="T438" s="2036"/>
      <c r="U438" s="2036"/>
      <c r="V438" s="2036"/>
      <c r="W438" s="2036"/>
      <c r="X438" s="2036"/>
      <c r="Y438" s="2036"/>
      <c r="Z438" s="2036"/>
      <c r="AA438" s="2036"/>
      <c r="AB438" s="2036"/>
      <c r="AC438" s="2036"/>
      <c r="AD438" s="2036"/>
      <c r="AE438" s="2036"/>
      <c r="AF438" s="2036"/>
      <c r="AG438" s="2036"/>
    </row>
    <row r="439" spans="1:33" s="1778" customFormat="1">
      <c r="A439" s="2037"/>
      <c r="B439" s="1803"/>
      <c r="C439" s="2038"/>
      <c r="D439" s="2030"/>
      <c r="E439" s="2040"/>
      <c r="F439" s="2036"/>
      <c r="G439" s="2036"/>
      <c r="H439" s="2036"/>
      <c r="I439" s="2036"/>
      <c r="J439" s="1195"/>
      <c r="K439" s="969"/>
      <c r="L439" s="2032" t="s">
        <v>67</v>
      </c>
      <c r="M439" s="2032" t="s">
        <v>449</v>
      </c>
      <c r="N439" s="2035"/>
      <c r="O439" s="2036"/>
      <c r="P439" s="2036"/>
      <c r="Q439" s="2036"/>
      <c r="R439" s="2036"/>
      <c r="S439" s="2036"/>
      <c r="T439" s="2036"/>
      <c r="U439" s="2036"/>
      <c r="V439" s="2036"/>
      <c r="W439" s="2036"/>
      <c r="X439" s="2036"/>
      <c r="Y439" s="2036"/>
      <c r="Z439" s="2036"/>
      <c r="AA439" s="2036"/>
      <c r="AB439" s="2036"/>
      <c r="AC439" s="2036"/>
      <c r="AD439" s="2036"/>
      <c r="AE439" s="2036"/>
      <c r="AF439" s="2036"/>
      <c r="AG439" s="2036"/>
    </row>
    <row r="440" spans="1:33" s="1778" customFormat="1">
      <c r="A440" s="2037"/>
      <c r="B440" s="1445" t="s">
        <v>1260</v>
      </c>
      <c r="C440" s="2038"/>
      <c r="D440" s="2030"/>
      <c r="E440" s="2040"/>
      <c r="F440" s="2036"/>
      <c r="G440" s="2036"/>
      <c r="H440" s="2036"/>
      <c r="I440" s="2036"/>
      <c r="J440" s="1195"/>
      <c r="K440" s="969"/>
      <c r="L440" s="2032"/>
      <c r="M440" s="2032"/>
      <c r="N440" s="2035"/>
      <c r="O440" s="2036"/>
      <c r="P440" s="2036"/>
      <c r="Q440" s="2036"/>
      <c r="R440" s="2036"/>
      <c r="S440" s="2036"/>
      <c r="T440" s="2036"/>
      <c r="U440" s="2036"/>
      <c r="V440" s="2036"/>
      <c r="W440" s="2036"/>
      <c r="X440" s="2036"/>
      <c r="Y440" s="2036"/>
      <c r="Z440" s="2036"/>
      <c r="AA440" s="2036"/>
      <c r="AB440" s="2036"/>
      <c r="AC440" s="2036"/>
      <c r="AD440" s="2036"/>
      <c r="AE440" s="2036"/>
      <c r="AF440" s="2036"/>
      <c r="AG440" s="2036"/>
    </row>
    <row r="441" spans="1:33" s="1778" customFormat="1">
      <c r="A441" s="2037"/>
      <c r="B441" s="1440" t="s">
        <v>440</v>
      </c>
      <c r="C441" s="2038"/>
      <c r="D441" s="2030"/>
      <c r="E441" s="2040"/>
      <c r="F441" s="2036"/>
      <c r="G441" s="2036"/>
      <c r="H441" s="2036"/>
      <c r="I441" s="2036"/>
      <c r="J441" s="1195"/>
      <c r="K441" s="969"/>
      <c r="L441" s="2032"/>
      <c r="M441" s="2032"/>
      <c r="N441" s="2035"/>
      <c r="O441" s="2036"/>
      <c r="P441" s="2036"/>
      <c r="Q441" s="2036"/>
      <c r="R441" s="2036"/>
      <c r="S441" s="2036"/>
      <c r="T441" s="2036"/>
      <c r="U441" s="2036"/>
      <c r="V441" s="2036"/>
      <c r="W441" s="2036"/>
      <c r="X441" s="2036"/>
      <c r="Y441" s="2036"/>
      <c r="Z441" s="2036"/>
      <c r="AA441" s="2036"/>
      <c r="AB441" s="2036"/>
      <c r="AC441" s="2036"/>
      <c r="AD441" s="2036"/>
      <c r="AE441" s="2036"/>
      <c r="AF441" s="2036"/>
      <c r="AG441" s="2036"/>
    </row>
    <row r="442" spans="1:33" s="1778" customFormat="1">
      <c r="A442" s="2037"/>
      <c r="B442" s="1803"/>
      <c r="C442" s="2038"/>
      <c r="D442" s="2030"/>
      <c r="E442" s="2040"/>
      <c r="F442" s="2031"/>
      <c r="G442" s="2032"/>
      <c r="H442" s="2033"/>
      <c r="I442" s="2032"/>
      <c r="J442" s="2032"/>
      <c r="K442" s="2034"/>
      <c r="L442" s="2032"/>
      <c r="M442" s="2032"/>
      <c r="N442" s="2035"/>
      <c r="O442" s="2036"/>
      <c r="P442" s="2036"/>
      <c r="Q442" s="2036"/>
      <c r="R442" s="2036"/>
      <c r="S442" s="2036"/>
      <c r="T442" s="2036"/>
      <c r="U442" s="2036"/>
      <c r="V442" s="2036"/>
      <c r="W442" s="2036"/>
      <c r="X442" s="2036"/>
      <c r="Y442" s="2036"/>
      <c r="Z442" s="2036"/>
      <c r="AA442" s="2036"/>
      <c r="AB442" s="2036"/>
      <c r="AC442" s="2036"/>
      <c r="AD442" s="2036"/>
      <c r="AE442" s="2036"/>
      <c r="AF442" s="2036"/>
      <c r="AG442" s="2036"/>
    </row>
    <row r="443" spans="1:33" s="1778" customFormat="1">
      <c r="A443" s="2037"/>
      <c r="B443" s="1594"/>
      <c r="C443" s="2038"/>
      <c r="D443" s="2030"/>
      <c r="E443" s="2040"/>
      <c r="F443" s="2031"/>
      <c r="G443" s="2032"/>
      <c r="H443" s="2033"/>
      <c r="I443" s="2032"/>
      <c r="J443" s="2032"/>
      <c r="K443" s="2034"/>
      <c r="L443" s="2032"/>
      <c r="M443" s="2032"/>
      <c r="N443" s="2035"/>
      <c r="O443" s="2036"/>
      <c r="P443" s="2036"/>
      <c r="Q443" s="2036"/>
      <c r="R443" s="2036"/>
      <c r="S443" s="2036"/>
      <c r="T443" s="2036"/>
      <c r="U443" s="2036"/>
      <c r="V443" s="2036"/>
      <c r="W443" s="2036"/>
      <c r="X443" s="2036"/>
      <c r="Y443" s="2036"/>
      <c r="Z443" s="2036"/>
      <c r="AA443" s="2036"/>
      <c r="AB443" s="2036"/>
      <c r="AC443" s="2036"/>
      <c r="AD443" s="2036"/>
      <c r="AE443" s="2036"/>
      <c r="AF443" s="2036"/>
      <c r="AG443" s="2036"/>
    </row>
    <row r="444" spans="1:33">
      <c r="A444" s="210" t="s">
        <v>732</v>
      </c>
      <c r="B444" s="216"/>
      <c r="C444" s="217"/>
      <c r="D444" s="2006"/>
      <c r="E444" s="2007"/>
      <c r="F444" s="2008"/>
      <c r="G444" s="2005"/>
      <c r="H444" s="2009"/>
      <c r="I444" s="2005"/>
      <c r="J444" s="2005"/>
      <c r="K444" s="2010"/>
      <c r="L444" s="2005"/>
      <c r="M444" s="2005"/>
      <c r="N444" s="2011"/>
      <c r="O444" s="2004"/>
      <c r="P444" s="2004"/>
      <c r="Q444" s="2004"/>
      <c r="R444" s="2004"/>
      <c r="S444" s="2004"/>
      <c r="T444" s="2004"/>
      <c r="U444" s="2004"/>
      <c r="V444" s="2004"/>
      <c r="W444" s="2004"/>
      <c r="X444" s="2004"/>
      <c r="Y444" s="2004"/>
      <c r="Z444" s="2004"/>
      <c r="AA444" s="2004"/>
      <c r="AB444" s="2004"/>
      <c r="AC444" s="2004"/>
      <c r="AD444" s="2004"/>
      <c r="AE444" s="2004"/>
      <c r="AF444" s="2004"/>
      <c r="AG444" s="2004"/>
    </row>
    <row r="445" spans="1:33">
      <c r="A445" s="184"/>
      <c r="B445" s="9"/>
      <c r="C445" s="693"/>
      <c r="D445" s="2006"/>
      <c r="E445" s="2007"/>
      <c r="F445" s="2008"/>
      <c r="G445" s="2005"/>
      <c r="H445" s="2009"/>
      <c r="I445" s="2005"/>
      <c r="J445" s="2005"/>
      <c r="K445" s="2010"/>
      <c r="L445" s="2005"/>
      <c r="M445" s="2005"/>
      <c r="N445" s="2011"/>
      <c r="O445" s="2004"/>
      <c r="P445" s="2004"/>
      <c r="Q445" s="2004"/>
      <c r="R445" s="2004"/>
      <c r="S445" s="2004"/>
      <c r="T445" s="2004"/>
      <c r="U445" s="2004"/>
      <c r="V445" s="2004"/>
      <c r="W445" s="2004"/>
      <c r="X445" s="2004"/>
      <c r="Y445" s="2004"/>
      <c r="Z445" s="2004"/>
      <c r="AA445" s="2004"/>
      <c r="AB445" s="2004"/>
      <c r="AC445" s="2004"/>
      <c r="AD445" s="2004"/>
      <c r="AE445" s="2004"/>
      <c r="AF445" s="2004"/>
      <c r="AG445" s="2004"/>
    </row>
    <row r="446" spans="1:33">
      <c r="A446" s="184"/>
      <c r="B446" s="216"/>
      <c r="C446" s="730"/>
      <c r="D446" s="2006"/>
      <c r="E446" s="2007"/>
      <c r="F446" s="2008"/>
      <c r="G446" s="2005"/>
      <c r="H446" s="2009"/>
      <c r="I446" s="2005"/>
      <c r="J446" s="2005"/>
      <c r="K446" s="2010"/>
      <c r="L446" s="2005"/>
      <c r="M446" s="2005"/>
      <c r="N446" s="2011"/>
      <c r="O446" s="2004"/>
      <c r="P446" s="2004"/>
      <c r="Q446" s="2004"/>
      <c r="R446" s="2004"/>
      <c r="S446" s="2004"/>
      <c r="T446" s="2004"/>
      <c r="U446" s="2004"/>
      <c r="V446" s="2004"/>
      <c r="W446" s="2004"/>
      <c r="X446" s="2004"/>
      <c r="Y446" s="2004"/>
      <c r="Z446" s="2004"/>
      <c r="AA446" s="2004"/>
      <c r="AB446" s="2004"/>
      <c r="AC446" s="2004"/>
      <c r="AD446" s="2004"/>
      <c r="AE446" s="2004"/>
      <c r="AF446" s="2004"/>
      <c r="AG446" s="2004"/>
    </row>
    <row r="447" spans="1:33">
      <c r="A447" s="184"/>
      <c r="B447" s="244" t="s">
        <v>733</v>
      </c>
      <c r="C447" s="673">
        <f>SUM(D423:D443)+SUM(C444:C446)</f>
        <v>12900</v>
      </c>
      <c r="D447" s="2006"/>
      <c r="E447" s="2007"/>
      <c r="F447" s="2008"/>
      <c r="G447" s="2005"/>
      <c r="H447" s="2009"/>
      <c r="I447" s="2005"/>
      <c r="J447" s="2005"/>
      <c r="K447" s="2010"/>
      <c r="L447" s="2005"/>
      <c r="M447" s="2005"/>
      <c r="N447" s="2011"/>
      <c r="O447" s="2004"/>
      <c r="P447" s="2004"/>
      <c r="Q447" s="2004"/>
      <c r="R447" s="2004"/>
      <c r="S447" s="2004"/>
      <c r="T447" s="2004"/>
      <c r="U447" s="2004"/>
      <c r="V447" s="2004"/>
      <c r="W447" s="2004"/>
      <c r="X447" s="2004"/>
      <c r="Y447" s="2004"/>
      <c r="Z447" s="2004"/>
      <c r="AA447" s="2004"/>
      <c r="AB447" s="2004"/>
      <c r="AC447" s="2004"/>
      <c r="AD447" s="2004"/>
      <c r="AE447" s="2004"/>
      <c r="AF447" s="2004"/>
      <c r="AG447" s="2004"/>
    </row>
    <row r="448" spans="1:33">
      <c r="A448" s="2012"/>
      <c r="B448" s="632"/>
      <c r="C448" s="2013"/>
      <c r="D448" s="2006"/>
      <c r="E448" s="2007"/>
      <c r="F448" s="2008"/>
      <c r="G448" s="2005"/>
      <c r="H448" s="2009"/>
      <c r="I448" s="2005"/>
      <c r="J448" s="2005"/>
      <c r="K448" s="2010"/>
      <c r="L448" s="2005"/>
      <c r="M448" s="2005"/>
      <c r="N448" s="2011"/>
      <c r="O448" s="2004"/>
      <c r="P448" s="2004"/>
      <c r="Q448" s="2004"/>
      <c r="R448" s="2004"/>
      <c r="S448" s="2004"/>
      <c r="T448" s="2004"/>
      <c r="U448" s="2004"/>
      <c r="V448" s="2004"/>
      <c r="W448" s="2004"/>
      <c r="X448" s="2004"/>
      <c r="Y448" s="2004"/>
      <c r="Z448" s="2004"/>
      <c r="AA448" s="2004"/>
      <c r="AB448" s="2004"/>
      <c r="AC448" s="2004"/>
      <c r="AD448" s="2004"/>
      <c r="AE448" s="2004"/>
      <c r="AF448" s="2004"/>
      <c r="AG448" s="2004"/>
    </row>
    <row r="449" spans="1:33" s="1702" customFormat="1">
      <c r="A449" s="2014"/>
      <c r="B449" s="1896"/>
      <c r="C449" s="2015"/>
      <c r="D449" s="2016"/>
      <c r="E449" s="2017"/>
      <c r="F449" s="2018"/>
      <c r="G449" s="2019"/>
      <c r="H449" s="2020"/>
      <c r="I449" s="2019"/>
      <c r="J449" s="2019"/>
      <c r="K449" s="2021"/>
      <c r="L449" s="2019"/>
      <c r="M449" s="2019"/>
      <c r="N449" s="2022"/>
      <c r="O449" s="2023"/>
      <c r="P449" s="2023"/>
      <c r="Q449" s="2023"/>
      <c r="R449" s="2023"/>
      <c r="S449" s="2023"/>
      <c r="T449" s="2023"/>
      <c r="U449" s="2023"/>
      <c r="V449" s="2023"/>
      <c r="W449" s="2023"/>
      <c r="X449" s="2023"/>
      <c r="Y449" s="2023"/>
      <c r="Z449" s="2023"/>
      <c r="AA449" s="2023"/>
      <c r="AB449" s="2023"/>
      <c r="AC449" s="2023"/>
      <c r="AD449" s="2023"/>
      <c r="AE449" s="2023"/>
      <c r="AF449" s="2023"/>
      <c r="AG449" s="2023"/>
    </row>
    <row r="450" spans="1:33" s="1778" customFormat="1">
      <c r="A450" s="1597" t="s">
        <v>893</v>
      </c>
      <c r="B450" s="1594"/>
      <c r="C450" s="2379" t="s">
        <v>1261</v>
      </c>
      <c r="D450" s="2030"/>
      <c r="E450" s="2040"/>
      <c r="F450" s="2031"/>
      <c r="G450" s="2032"/>
      <c r="H450" s="2033"/>
      <c r="I450" s="2032"/>
      <c r="J450" s="2032"/>
      <c r="K450" s="2034"/>
      <c r="L450" s="2032"/>
      <c r="M450" s="2032"/>
      <c r="N450" s="2035"/>
      <c r="O450" s="2036"/>
      <c r="P450" s="2036"/>
      <c r="Q450" s="2036"/>
      <c r="R450" s="2036"/>
      <c r="S450" s="2036"/>
      <c r="T450" s="2036"/>
      <c r="U450" s="2036"/>
      <c r="V450" s="2036"/>
      <c r="W450" s="2036"/>
      <c r="X450" s="2036"/>
      <c r="Y450" s="2036"/>
      <c r="Z450" s="2036"/>
      <c r="AA450" s="2036"/>
      <c r="AB450" s="2036"/>
      <c r="AC450" s="2036"/>
      <c r="AD450" s="2036"/>
      <c r="AE450" s="2036"/>
      <c r="AF450" s="2036"/>
      <c r="AG450" s="2036"/>
    </row>
    <row r="451" spans="1:33" s="1778" customFormat="1">
      <c r="A451" s="2037">
        <v>5504028</v>
      </c>
      <c r="B451" s="1594" t="s">
        <v>1262</v>
      </c>
      <c r="C451" s="2039" t="s">
        <v>1263</v>
      </c>
      <c r="D451" s="2616">
        <v>12000</v>
      </c>
      <c r="E451" s="2031">
        <v>1078000</v>
      </c>
      <c r="F451" s="2031">
        <v>753000</v>
      </c>
      <c r="G451" s="2032" t="s">
        <v>1264</v>
      </c>
      <c r="H451" s="2033">
        <v>44295</v>
      </c>
      <c r="I451" s="2032" t="s">
        <v>1265</v>
      </c>
      <c r="J451" s="2032"/>
      <c r="K451" s="2034"/>
      <c r="L451" s="2032" t="s">
        <v>107</v>
      </c>
      <c r="M451" s="2032" t="s">
        <v>449</v>
      </c>
      <c r="N451" s="2035"/>
      <c r="O451" s="2036"/>
      <c r="P451" s="2036"/>
      <c r="Q451" s="2036"/>
      <c r="R451" s="2036"/>
      <c r="S451" s="2036"/>
      <c r="T451" s="2036"/>
      <c r="U451" s="2036"/>
      <c r="V451" s="2036"/>
      <c r="W451" s="2036"/>
      <c r="X451" s="2036"/>
      <c r="Y451" s="2036"/>
      <c r="Z451" s="2036"/>
      <c r="AA451" s="2036"/>
      <c r="AB451" s="2036"/>
      <c r="AC451" s="2036"/>
      <c r="AD451" s="2036"/>
      <c r="AE451" s="2036"/>
      <c r="AF451" s="2036"/>
      <c r="AG451" s="2036"/>
    </row>
    <row r="452" spans="1:33" s="1778" customFormat="1">
      <c r="A452" s="2037"/>
      <c r="B452" s="1594"/>
      <c r="C452" s="2038"/>
      <c r="D452" s="2030"/>
      <c r="E452" s="2040"/>
      <c r="F452" s="2031"/>
      <c r="G452" s="2032"/>
      <c r="H452" s="2033"/>
      <c r="I452" s="2032"/>
      <c r="J452" s="2032"/>
      <c r="K452" s="2034"/>
      <c r="L452" s="2032"/>
      <c r="M452" s="2032"/>
      <c r="N452" s="2035"/>
      <c r="O452" s="2036"/>
      <c r="P452" s="2036"/>
      <c r="Q452" s="2036"/>
      <c r="R452" s="2036"/>
      <c r="S452" s="2036"/>
      <c r="T452" s="2036"/>
      <c r="U452" s="2036"/>
      <c r="V452" s="2036"/>
      <c r="W452" s="2036"/>
      <c r="X452" s="2036"/>
      <c r="Y452" s="2036"/>
      <c r="Z452" s="2036"/>
      <c r="AA452" s="2036"/>
      <c r="AB452" s="2036"/>
      <c r="AC452" s="2036"/>
      <c r="AD452" s="2036"/>
      <c r="AE452" s="2036"/>
      <c r="AF452" s="2036"/>
      <c r="AG452" s="2036"/>
    </row>
    <row r="453" spans="1:33" s="1778" customFormat="1">
      <c r="A453" s="2037"/>
      <c r="B453" s="1594"/>
      <c r="C453" s="2038"/>
      <c r="D453" s="2030"/>
      <c r="E453" s="2040"/>
      <c r="F453" s="2031"/>
      <c r="G453" s="2032"/>
      <c r="H453" s="2033"/>
      <c r="I453" s="2032"/>
      <c r="J453" s="2032"/>
      <c r="K453" s="2034"/>
      <c r="L453" s="2032"/>
      <c r="M453" s="2032"/>
      <c r="N453" s="2035"/>
      <c r="O453" s="2036"/>
      <c r="P453" s="2036"/>
      <c r="Q453" s="2036"/>
      <c r="R453" s="2036"/>
      <c r="S453" s="2036"/>
      <c r="T453" s="2036"/>
      <c r="U453" s="2036"/>
      <c r="V453" s="2036"/>
      <c r="W453" s="2036"/>
      <c r="X453" s="2036"/>
      <c r="Y453" s="2036"/>
      <c r="Z453" s="2036"/>
      <c r="AA453" s="2036"/>
      <c r="AB453" s="2036"/>
      <c r="AC453" s="2036"/>
      <c r="AD453" s="2036"/>
      <c r="AE453" s="2036"/>
      <c r="AF453" s="2036"/>
      <c r="AG453" s="2036"/>
    </row>
    <row r="454" spans="1:33" s="1778" customFormat="1">
      <c r="A454" s="2037"/>
      <c r="B454" s="1594"/>
      <c r="C454" s="2038"/>
      <c r="D454" s="2030"/>
      <c r="E454" s="2040"/>
      <c r="F454" s="2031"/>
      <c r="G454" s="2032"/>
      <c r="H454" s="2033"/>
      <c r="I454" s="2032"/>
      <c r="J454" s="2032"/>
      <c r="K454" s="2034"/>
      <c r="L454" s="2032"/>
      <c r="M454" s="2032"/>
      <c r="N454" s="2035"/>
      <c r="O454" s="2036"/>
      <c r="P454" s="2036"/>
      <c r="Q454" s="2036"/>
      <c r="R454" s="2036"/>
      <c r="S454" s="2036"/>
      <c r="T454" s="2036"/>
      <c r="U454" s="2036"/>
      <c r="V454" s="2036"/>
      <c r="W454" s="2036"/>
      <c r="X454" s="2036"/>
      <c r="Y454" s="2036"/>
      <c r="Z454" s="2036"/>
      <c r="AA454" s="2036"/>
      <c r="AB454" s="2036"/>
      <c r="AC454" s="2036"/>
      <c r="AD454" s="2036"/>
      <c r="AE454" s="2036"/>
      <c r="AF454" s="2036"/>
      <c r="AG454" s="2036"/>
    </row>
    <row r="455" spans="1:33" s="1778" customFormat="1">
      <c r="A455" s="2037"/>
      <c r="B455" s="1594"/>
      <c r="C455" s="2038"/>
      <c r="D455" s="2030"/>
      <c r="E455" s="2040"/>
      <c r="F455" s="2031"/>
      <c r="G455" s="2032"/>
      <c r="H455" s="2033"/>
      <c r="I455" s="2032"/>
      <c r="J455" s="2032"/>
      <c r="K455" s="2034"/>
      <c r="L455" s="2032"/>
      <c r="M455" s="2032"/>
      <c r="N455" s="2035"/>
      <c r="O455" s="2036"/>
      <c r="P455" s="2036"/>
      <c r="Q455" s="2036"/>
      <c r="R455" s="2036"/>
      <c r="S455" s="2036"/>
      <c r="T455" s="2036"/>
      <c r="U455" s="2036"/>
      <c r="V455" s="2036"/>
      <c r="W455" s="2036"/>
      <c r="X455" s="2036"/>
      <c r="Y455" s="2036"/>
      <c r="Z455" s="2036"/>
      <c r="AA455" s="2036"/>
      <c r="AB455" s="2036"/>
      <c r="AC455" s="2036"/>
      <c r="AD455" s="2036"/>
      <c r="AE455" s="2036"/>
      <c r="AF455" s="2036"/>
      <c r="AG455" s="2036"/>
    </row>
    <row r="456" spans="1:33" s="1778" customFormat="1">
      <c r="A456" s="2037"/>
      <c r="B456" s="1594"/>
      <c r="C456" s="2038"/>
      <c r="D456" s="2030"/>
      <c r="E456" s="2040"/>
      <c r="F456" s="2031"/>
      <c r="G456" s="2032"/>
      <c r="H456" s="2033"/>
      <c r="I456" s="2032"/>
      <c r="J456" s="2032"/>
      <c r="K456" s="2034"/>
      <c r="L456" s="2032"/>
      <c r="M456" s="2032"/>
      <c r="N456" s="2035"/>
      <c r="O456" s="2036"/>
      <c r="P456" s="2036"/>
      <c r="Q456" s="2036"/>
      <c r="R456" s="2036"/>
      <c r="S456" s="2036"/>
      <c r="T456" s="2036"/>
      <c r="U456" s="2036"/>
      <c r="V456" s="2036"/>
      <c r="W456" s="2036"/>
      <c r="X456" s="2036"/>
      <c r="Y456" s="2036"/>
      <c r="Z456" s="2036"/>
      <c r="AA456" s="2036"/>
      <c r="AB456" s="2036"/>
      <c r="AC456" s="2036"/>
      <c r="AD456" s="2036"/>
      <c r="AE456" s="2036"/>
      <c r="AF456" s="2036"/>
      <c r="AG456" s="2036"/>
    </row>
    <row r="457" spans="1:33" s="1778" customFormat="1">
      <c r="A457" s="2037"/>
      <c r="B457" s="1594"/>
      <c r="C457" s="2038"/>
      <c r="D457" s="2030"/>
      <c r="E457" s="2040"/>
      <c r="F457" s="2031"/>
      <c r="G457" s="2032"/>
      <c r="H457" s="2033"/>
      <c r="I457" s="2032"/>
      <c r="J457" s="2032"/>
      <c r="K457" s="2034"/>
      <c r="L457" s="2032"/>
      <c r="M457" s="2032"/>
      <c r="N457" s="2035"/>
      <c r="O457" s="2036"/>
      <c r="P457" s="2036"/>
      <c r="Q457" s="2036"/>
      <c r="R457" s="2036"/>
      <c r="S457" s="2036"/>
      <c r="T457" s="2036"/>
      <c r="U457" s="2036"/>
      <c r="V457" s="2036"/>
      <c r="W457" s="2036"/>
      <c r="X457" s="2036"/>
      <c r="Y457" s="2036"/>
      <c r="Z457" s="2036"/>
      <c r="AA457" s="2036"/>
      <c r="AB457" s="2036"/>
      <c r="AC457" s="2036"/>
      <c r="AD457" s="2036"/>
      <c r="AE457" s="2036"/>
      <c r="AF457" s="2036"/>
      <c r="AG457" s="2036"/>
    </row>
    <row r="458" spans="1:33" s="1778" customFormat="1">
      <c r="A458" s="2037"/>
      <c r="B458" s="1594"/>
      <c r="C458" s="2038"/>
      <c r="D458" s="2030"/>
      <c r="E458" s="2040"/>
      <c r="F458" s="2031"/>
      <c r="G458" s="2032"/>
      <c r="H458" s="2033"/>
      <c r="I458" s="2032"/>
      <c r="J458" s="2032"/>
      <c r="K458" s="2034"/>
      <c r="L458" s="2032"/>
      <c r="M458" s="2032"/>
      <c r="N458" s="2035"/>
      <c r="O458" s="2036"/>
      <c r="P458" s="2036"/>
      <c r="Q458" s="2036"/>
      <c r="R458" s="2036"/>
      <c r="S458" s="2036"/>
      <c r="T458" s="2036"/>
      <c r="U458" s="2036"/>
      <c r="V458" s="2036"/>
      <c r="W458" s="2036"/>
      <c r="X458" s="2036"/>
      <c r="Y458" s="2036"/>
      <c r="Z458" s="2036"/>
      <c r="AA458" s="2036"/>
      <c r="AB458" s="2036"/>
      <c r="AC458" s="2036"/>
      <c r="AD458" s="2036"/>
      <c r="AE458" s="2036"/>
      <c r="AF458" s="2036"/>
      <c r="AG458" s="2036"/>
    </row>
    <row r="459" spans="1:33" s="1778" customFormat="1">
      <c r="A459" s="2037"/>
      <c r="B459" s="1594"/>
      <c r="C459" s="2038"/>
      <c r="D459" s="2030"/>
      <c r="E459" s="2040"/>
      <c r="F459" s="2031"/>
      <c r="G459" s="2032"/>
      <c r="H459" s="2033"/>
      <c r="I459" s="2032"/>
      <c r="J459" s="2032"/>
      <c r="K459" s="2034"/>
      <c r="L459" s="2032"/>
      <c r="M459" s="2032"/>
      <c r="N459" s="2035"/>
      <c r="O459" s="2036"/>
      <c r="P459" s="2036"/>
      <c r="Q459" s="2036"/>
      <c r="R459" s="2036"/>
      <c r="S459" s="2036"/>
      <c r="T459" s="2036"/>
      <c r="U459" s="2036"/>
      <c r="V459" s="2036"/>
      <c r="W459" s="2036"/>
      <c r="X459" s="2036"/>
      <c r="Y459" s="2036"/>
      <c r="Z459" s="2036"/>
      <c r="AA459" s="2036"/>
      <c r="AB459" s="2036"/>
      <c r="AC459" s="2036"/>
      <c r="AD459" s="2036"/>
      <c r="AE459" s="2036"/>
      <c r="AF459" s="2036"/>
      <c r="AG459" s="2036"/>
    </row>
    <row r="460" spans="1:33" s="1778" customFormat="1">
      <c r="A460" s="2037"/>
      <c r="B460" s="1594"/>
      <c r="C460" s="2038"/>
      <c r="D460" s="2030"/>
      <c r="E460" s="2040"/>
      <c r="F460" s="2031"/>
      <c r="G460" s="2032"/>
      <c r="H460" s="2033"/>
      <c r="I460" s="2032"/>
      <c r="J460" s="2032"/>
      <c r="K460" s="2034"/>
      <c r="L460" s="2032"/>
      <c r="M460" s="2032"/>
      <c r="N460" s="2035"/>
      <c r="O460" s="2036"/>
      <c r="P460" s="2036"/>
      <c r="Q460" s="2036"/>
      <c r="R460" s="2036"/>
      <c r="S460" s="2036"/>
      <c r="T460" s="2036"/>
      <c r="U460" s="2036"/>
      <c r="V460" s="2036"/>
      <c r="W460" s="2036"/>
      <c r="X460" s="2036"/>
      <c r="Y460" s="2036"/>
      <c r="Z460" s="2036"/>
      <c r="AA460" s="2036"/>
      <c r="AB460" s="2036"/>
      <c r="AC460" s="2036"/>
      <c r="AD460" s="2036"/>
      <c r="AE460" s="2036"/>
      <c r="AF460" s="2036"/>
      <c r="AG460" s="2036"/>
    </row>
    <row r="461" spans="1:33">
      <c r="A461" s="210" t="s">
        <v>732</v>
      </c>
      <c r="B461" s="216"/>
      <c r="C461" s="217"/>
      <c r="D461" s="2006"/>
      <c r="E461" s="2007"/>
      <c r="F461" s="2008"/>
      <c r="G461" s="2005"/>
      <c r="H461" s="2009"/>
      <c r="I461" s="2005"/>
      <c r="J461" s="2005"/>
      <c r="K461" s="2010"/>
      <c r="L461" s="2005"/>
      <c r="M461" s="2005"/>
      <c r="N461" s="2011"/>
      <c r="O461" s="2004"/>
      <c r="P461" s="2004"/>
      <c r="Q461" s="2004"/>
      <c r="R461" s="2004"/>
      <c r="S461" s="2004"/>
      <c r="T461" s="2004"/>
      <c r="U461" s="2004"/>
      <c r="V461" s="2004"/>
      <c r="W461" s="2004"/>
      <c r="X461" s="2004"/>
      <c r="Y461" s="2004"/>
      <c r="Z461" s="2004"/>
      <c r="AA461" s="2004"/>
      <c r="AB461" s="2004"/>
      <c r="AC461" s="2004"/>
      <c r="AD461" s="2004"/>
      <c r="AE461" s="2004"/>
      <c r="AF461" s="2004"/>
      <c r="AG461" s="2004"/>
    </row>
    <row r="462" spans="1:33">
      <c r="A462" s="184"/>
      <c r="B462" s="9"/>
      <c r="C462" s="693"/>
      <c r="D462" s="2006"/>
      <c r="E462" s="2007"/>
      <c r="F462" s="2008"/>
      <c r="G462" s="2005"/>
      <c r="H462" s="2009"/>
      <c r="I462" s="2005"/>
      <c r="J462" s="2005"/>
      <c r="K462" s="2010"/>
      <c r="L462" s="2005"/>
      <c r="M462" s="2005"/>
      <c r="N462" s="2011"/>
      <c r="O462" s="2004"/>
      <c r="P462" s="2004"/>
      <c r="Q462" s="2004"/>
      <c r="R462" s="2004"/>
      <c r="S462" s="2004"/>
      <c r="T462" s="2004"/>
      <c r="U462" s="2004"/>
      <c r="V462" s="2004"/>
      <c r="W462" s="2004"/>
      <c r="X462" s="2004"/>
      <c r="Y462" s="2004"/>
      <c r="Z462" s="2004"/>
      <c r="AA462" s="2004"/>
      <c r="AB462" s="2004"/>
      <c r="AC462" s="2004"/>
      <c r="AD462" s="2004"/>
      <c r="AE462" s="2004"/>
      <c r="AF462" s="2004"/>
      <c r="AG462" s="2004"/>
    </row>
    <row r="463" spans="1:33">
      <c r="A463" s="184"/>
      <c r="B463" s="216"/>
      <c r="C463" s="730"/>
      <c r="D463" s="2006"/>
      <c r="E463" s="2007"/>
      <c r="F463" s="2008"/>
      <c r="G463" s="2005"/>
      <c r="H463" s="2009"/>
      <c r="I463" s="2005"/>
      <c r="J463" s="2005"/>
      <c r="K463" s="2010"/>
      <c r="L463" s="2005"/>
      <c r="M463" s="2005"/>
      <c r="N463" s="2011"/>
      <c r="O463" s="2004"/>
      <c r="P463" s="2004"/>
      <c r="Q463" s="2004"/>
      <c r="R463" s="2004"/>
      <c r="S463" s="2004"/>
      <c r="T463" s="2004"/>
      <c r="U463" s="2004"/>
      <c r="V463" s="2004"/>
      <c r="W463" s="2004"/>
      <c r="X463" s="2004"/>
      <c r="Y463" s="2004"/>
      <c r="Z463" s="2004"/>
      <c r="AA463" s="2004"/>
      <c r="AB463" s="2004"/>
      <c r="AC463" s="2004"/>
      <c r="AD463" s="2004"/>
      <c r="AE463" s="2004"/>
      <c r="AF463" s="2004"/>
      <c r="AG463" s="2004"/>
    </row>
    <row r="464" spans="1:33">
      <c r="A464" s="184"/>
      <c r="B464" s="244" t="s">
        <v>733</v>
      </c>
      <c r="C464" s="673">
        <f>SUM(D449:D460)+SUM(C461:C463)</f>
        <v>12000</v>
      </c>
      <c r="D464" s="2006"/>
      <c r="E464" s="2007"/>
      <c r="F464" s="2008"/>
      <c r="G464" s="2005"/>
      <c r="H464" s="2009"/>
      <c r="I464" s="2005"/>
      <c r="J464" s="2005"/>
      <c r="K464" s="2010"/>
      <c r="L464" s="2005"/>
      <c r="M464" s="2005"/>
      <c r="N464" s="2011"/>
      <c r="O464" s="2004"/>
      <c r="P464" s="2004"/>
      <c r="Q464" s="2004"/>
      <c r="R464" s="2004"/>
      <c r="S464" s="2004"/>
      <c r="T464" s="2004"/>
      <c r="U464" s="2004"/>
      <c r="V464" s="2004"/>
      <c r="W464" s="2004"/>
      <c r="X464" s="2004"/>
      <c r="Y464" s="2004"/>
      <c r="Z464" s="2004"/>
      <c r="AA464" s="2004"/>
      <c r="AB464" s="2004"/>
      <c r="AC464" s="2004"/>
      <c r="AD464" s="2004"/>
      <c r="AE464" s="2004"/>
      <c r="AF464" s="2004"/>
      <c r="AG464" s="2004"/>
    </row>
    <row r="465" spans="1:33">
      <c r="A465" s="2012"/>
      <c r="B465" s="632"/>
      <c r="C465" s="2013"/>
      <c r="D465" s="2006"/>
      <c r="E465" s="2007"/>
      <c r="F465" s="2008"/>
      <c r="G465" s="2005"/>
      <c r="H465" s="2009"/>
      <c r="I465" s="2005"/>
      <c r="J465" s="2005"/>
      <c r="K465" s="2010"/>
      <c r="L465" s="2005"/>
      <c r="M465" s="2005"/>
      <c r="N465" s="2011"/>
      <c r="O465" s="2004"/>
      <c r="P465" s="2004"/>
      <c r="Q465" s="2004"/>
      <c r="R465" s="2004"/>
      <c r="S465" s="2004"/>
      <c r="T465" s="2004"/>
      <c r="U465" s="2004"/>
      <c r="V465" s="2004"/>
      <c r="W465" s="2004"/>
      <c r="X465" s="2004"/>
      <c r="Y465" s="2004"/>
      <c r="Z465" s="2004"/>
      <c r="AA465" s="2004"/>
      <c r="AB465" s="2004"/>
      <c r="AC465" s="2004"/>
      <c r="AD465" s="2004"/>
      <c r="AE465" s="2004"/>
      <c r="AF465" s="2004"/>
      <c r="AG465" s="2004"/>
    </row>
    <row r="466" spans="1:33" s="1702" customFormat="1">
      <c r="A466" s="2014"/>
      <c r="B466" s="1896"/>
      <c r="C466" s="2015"/>
      <c r="D466" s="2016"/>
      <c r="E466" s="2017"/>
      <c r="F466" s="2018"/>
      <c r="G466" s="2019"/>
      <c r="H466" s="2020"/>
      <c r="I466" s="2019"/>
      <c r="J466" s="2019"/>
      <c r="K466" s="2021"/>
      <c r="L466" s="2019"/>
      <c r="M466" s="2019"/>
      <c r="N466" s="2022"/>
      <c r="O466" s="2023"/>
      <c r="P466" s="2023"/>
      <c r="Q466" s="2023"/>
      <c r="R466" s="2023"/>
      <c r="S466" s="2023"/>
      <c r="T466" s="2023"/>
      <c r="U466" s="2023"/>
      <c r="V466" s="2023"/>
      <c r="W466" s="2023"/>
      <c r="X466" s="2023"/>
      <c r="Y466" s="2023"/>
      <c r="Z466" s="2023"/>
      <c r="AA466" s="2023"/>
      <c r="AB466" s="2023"/>
      <c r="AC466" s="2023"/>
      <c r="AD466" s="2023"/>
      <c r="AE466" s="2023"/>
      <c r="AF466" s="2023"/>
      <c r="AG466" s="2023"/>
    </row>
    <row r="467" spans="1:33" s="1778" customFormat="1">
      <c r="A467" s="2037"/>
      <c r="B467" s="1594"/>
      <c r="C467" s="2038"/>
      <c r="D467" s="2030"/>
      <c r="E467" s="2040"/>
      <c r="F467" s="2031"/>
      <c r="G467" s="2032"/>
      <c r="H467" s="2033"/>
      <c r="I467" s="2032"/>
      <c r="J467" s="2032"/>
      <c r="K467" s="2034"/>
      <c r="L467" s="2032"/>
      <c r="M467" s="2032"/>
      <c r="N467" s="2035"/>
      <c r="O467" s="2036"/>
      <c r="P467" s="2036"/>
      <c r="Q467" s="2036"/>
      <c r="R467" s="2036"/>
      <c r="S467" s="2036"/>
      <c r="T467" s="2036"/>
      <c r="U467" s="2036"/>
      <c r="V467" s="2036"/>
      <c r="W467" s="2036"/>
      <c r="X467" s="2036"/>
      <c r="Y467" s="2036"/>
      <c r="Z467" s="2036"/>
      <c r="AA467" s="2036"/>
      <c r="AB467" s="2036"/>
      <c r="AC467" s="2036"/>
      <c r="AD467" s="2036"/>
      <c r="AE467" s="2036"/>
      <c r="AF467" s="2036"/>
      <c r="AG467" s="2036"/>
    </row>
    <row r="468" spans="1:33" s="1778" customFormat="1">
      <c r="A468" s="2037"/>
      <c r="B468" s="1594"/>
      <c r="C468" s="2038"/>
      <c r="D468" s="2030"/>
      <c r="E468" s="2040"/>
      <c r="F468" s="2031"/>
      <c r="G468" s="2032"/>
      <c r="H468" s="2033"/>
      <c r="I468" s="2032"/>
      <c r="J468" s="2032"/>
      <c r="K468" s="2034"/>
      <c r="L468" s="2032"/>
      <c r="M468" s="2032"/>
      <c r="N468" s="2035"/>
      <c r="O468" s="2036"/>
      <c r="P468" s="2036"/>
      <c r="Q468" s="2036"/>
      <c r="R468" s="2036"/>
      <c r="S468" s="2036"/>
      <c r="T468" s="2036"/>
      <c r="U468" s="2036"/>
      <c r="V468" s="2036"/>
      <c r="W468" s="2036"/>
      <c r="X468" s="2036"/>
      <c r="Y468" s="2036"/>
      <c r="Z468" s="2036"/>
      <c r="AA468" s="2036"/>
      <c r="AB468" s="2036"/>
      <c r="AC468" s="2036"/>
      <c r="AD468" s="2036"/>
      <c r="AE468" s="2036"/>
      <c r="AF468" s="2036"/>
      <c r="AG468" s="2036"/>
    </row>
    <row r="469" spans="1:33" s="1778" customFormat="1">
      <c r="A469" s="2037"/>
      <c r="B469" s="1594"/>
      <c r="C469" s="2038"/>
      <c r="D469" s="2030"/>
      <c r="E469" s="2040"/>
      <c r="F469" s="2031"/>
      <c r="G469" s="2032"/>
      <c r="H469" s="2033"/>
      <c r="I469" s="2032"/>
      <c r="J469" s="2032"/>
      <c r="K469" s="2034"/>
      <c r="L469" s="2032"/>
      <c r="M469" s="2032"/>
      <c r="N469" s="2035"/>
      <c r="O469" s="2036"/>
      <c r="P469" s="2036"/>
      <c r="Q469" s="2036"/>
      <c r="R469" s="2036"/>
      <c r="S469" s="2036"/>
      <c r="T469" s="2036"/>
      <c r="U469" s="2036"/>
      <c r="V469" s="2036"/>
      <c r="W469" s="2036"/>
      <c r="X469" s="2036"/>
      <c r="Y469" s="2036"/>
      <c r="Z469" s="2036"/>
      <c r="AA469" s="2036"/>
      <c r="AB469" s="2036"/>
      <c r="AC469" s="2036"/>
      <c r="AD469" s="2036"/>
      <c r="AE469" s="2036"/>
      <c r="AF469" s="2036"/>
      <c r="AG469" s="2036"/>
    </row>
    <row r="470" spans="1:33" s="1778" customFormat="1">
      <c r="A470" s="2037"/>
      <c r="B470" s="1594"/>
      <c r="C470" s="2038"/>
      <c r="D470" s="2030"/>
      <c r="E470" s="2040"/>
      <c r="F470" s="2031"/>
      <c r="G470" s="2032"/>
      <c r="H470" s="2033"/>
      <c r="I470" s="2032"/>
      <c r="J470" s="2032"/>
      <c r="K470" s="2034"/>
      <c r="L470" s="2032"/>
      <c r="M470" s="2032"/>
      <c r="N470" s="2035"/>
      <c r="O470" s="2036"/>
      <c r="P470" s="2036"/>
      <c r="Q470" s="2036"/>
      <c r="R470" s="2036"/>
      <c r="S470" s="2036"/>
      <c r="T470" s="2036"/>
      <c r="U470" s="2036"/>
      <c r="V470" s="2036"/>
      <c r="W470" s="2036"/>
      <c r="X470" s="2036"/>
      <c r="Y470" s="2036"/>
      <c r="Z470" s="2036"/>
      <c r="AA470" s="2036"/>
      <c r="AB470" s="2036"/>
      <c r="AC470" s="2036"/>
      <c r="AD470" s="2036"/>
      <c r="AE470" s="2036"/>
      <c r="AF470" s="2036"/>
      <c r="AG470" s="2036"/>
    </row>
    <row r="471" spans="1:33" s="1778" customFormat="1">
      <c r="A471" s="2037"/>
      <c r="B471" s="1594"/>
      <c r="C471" s="2038"/>
      <c r="D471" s="2030"/>
      <c r="E471" s="2040"/>
      <c r="F471" s="2031"/>
      <c r="G471" s="2032"/>
      <c r="H471" s="2033"/>
      <c r="I471" s="2032"/>
      <c r="J471" s="2032"/>
      <c r="K471" s="2034"/>
      <c r="L471" s="2032"/>
      <c r="M471" s="2032"/>
      <c r="N471" s="2035"/>
      <c r="O471" s="2036"/>
      <c r="P471" s="2036"/>
      <c r="Q471" s="2036"/>
      <c r="R471" s="2036"/>
      <c r="S471" s="2036"/>
      <c r="T471" s="2036"/>
      <c r="U471" s="2036"/>
      <c r="V471" s="2036"/>
      <c r="W471" s="2036"/>
      <c r="X471" s="2036"/>
      <c r="Y471" s="2036"/>
      <c r="Z471" s="2036"/>
      <c r="AA471" s="2036"/>
      <c r="AB471" s="2036"/>
      <c r="AC471" s="2036"/>
      <c r="AD471" s="2036"/>
      <c r="AE471" s="2036"/>
      <c r="AF471" s="2036"/>
      <c r="AG471" s="2036"/>
    </row>
    <row r="472" spans="1:33" s="1778" customFormat="1">
      <c r="A472" s="2037"/>
      <c r="B472" s="1594"/>
      <c r="C472" s="2038"/>
      <c r="D472" s="2030"/>
      <c r="E472" s="2040"/>
      <c r="F472" s="2031"/>
      <c r="G472" s="2032"/>
      <c r="H472" s="2033"/>
      <c r="I472" s="2032"/>
      <c r="J472" s="2032"/>
      <c r="K472" s="2034"/>
      <c r="L472" s="2032"/>
      <c r="M472" s="2032"/>
      <c r="N472" s="2035"/>
      <c r="O472" s="2036"/>
      <c r="P472" s="2036"/>
      <c r="Q472" s="2036"/>
      <c r="R472" s="2036"/>
      <c r="S472" s="2036"/>
      <c r="T472" s="2036"/>
      <c r="U472" s="2036"/>
      <c r="V472" s="2036"/>
      <c r="W472" s="2036"/>
      <c r="X472" s="2036"/>
      <c r="Y472" s="2036"/>
      <c r="Z472" s="2036"/>
      <c r="AA472" s="2036"/>
      <c r="AB472" s="2036"/>
      <c r="AC472" s="2036"/>
      <c r="AD472" s="2036"/>
      <c r="AE472" s="2036"/>
      <c r="AF472" s="2036"/>
      <c r="AG472" s="2036"/>
    </row>
    <row r="473" spans="1:33" s="1778" customFormat="1">
      <c r="A473" s="2037"/>
      <c r="B473" s="1594"/>
      <c r="C473" s="2038"/>
      <c r="D473" s="2030"/>
      <c r="E473" s="2040"/>
      <c r="F473" s="2031"/>
      <c r="G473" s="2032"/>
      <c r="H473" s="2033"/>
      <c r="I473" s="2032"/>
      <c r="J473" s="2032"/>
      <c r="K473" s="2034"/>
      <c r="L473" s="2032"/>
      <c r="M473" s="2032"/>
      <c r="N473" s="2035"/>
      <c r="O473" s="2036"/>
      <c r="P473" s="2036"/>
      <c r="Q473" s="2036"/>
      <c r="R473" s="2036"/>
      <c r="S473" s="2036"/>
      <c r="T473" s="2036"/>
      <c r="U473" s="2036"/>
      <c r="V473" s="2036"/>
      <c r="W473" s="2036"/>
      <c r="X473" s="2036"/>
      <c r="Y473" s="2036"/>
      <c r="Z473" s="2036"/>
      <c r="AA473" s="2036"/>
      <c r="AB473" s="2036"/>
      <c r="AC473" s="2036"/>
      <c r="AD473" s="2036"/>
      <c r="AE473" s="2036"/>
      <c r="AF473" s="2036"/>
      <c r="AG473" s="2036"/>
    </row>
    <row r="474" spans="1:33" s="1778" customFormat="1">
      <c r="A474" s="2037"/>
      <c r="B474" s="1594"/>
      <c r="C474" s="2038"/>
      <c r="D474" s="2030"/>
      <c r="E474" s="2040"/>
      <c r="F474" s="2031"/>
      <c r="G474" s="2032"/>
      <c r="H474" s="2033"/>
      <c r="I474" s="2032"/>
      <c r="J474" s="2032"/>
      <c r="K474" s="2034"/>
      <c r="L474" s="2032"/>
      <c r="M474" s="2032"/>
      <c r="N474" s="2035"/>
      <c r="O474" s="2036"/>
      <c r="P474" s="2036"/>
      <c r="Q474" s="2036"/>
      <c r="R474" s="2036"/>
      <c r="S474" s="2036"/>
      <c r="T474" s="2036"/>
      <c r="U474" s="2036"/>
      <c r="V474" s="2036"/>
      <c r="W474" s="2036"/>
      <c r="X474" s="2036"/>
      <c r="Y474" s="2036"/>
      <c r="Z474" s="2036"/>
      <c r="AA474" s="2036"/>
      <c r="AB474" s="2036"/>
      <c r="AC474" s="2036"/>
      <c r="AD474" s="2036"/>
      <c r="AE474" s="2036"/>
      <c r="AF474" s="2036"/>
      <c r="AG474" s="2036"/>
    </row>
    <row r="475" spans="1:33" s="1778" customFormat="1">
      <c r="A475" s="2037"/>
      <c r="B475" s="1594"/>
      <c r="C475" s="2038"/>
      <c r="D475" s="2030"/>
      <c r="E475" s="2040"/>
      <c r="F475" s="2031"/>
      <c r="G475" s="2032"/>
      <c r="H475" s="2033"/>
      <c r="I475" s="2032"/>
      <c r="J475" s="2032"/>
      <c r="K475" s="2034"/>
      <c r="L475" s="2032"/>
      <c r="M475" s="2032"/>
      <c r="N475" s="2035"/>
      <c r="O475" s="2036"/>
      <c r="P475" s="2036"/>
      <c r="Q475" s="2036"/>
      <c r="R475" s="2036"/>
      <c r="S475" s="2036"/>
      <c r="T475" s="2036"/>
      <c r="U475" s="2036"/>
      <c r="V475" s="2036"/>
      <c r="W475" s="2036"/>
      <c r="X475" s="2036"/>
      <c r="Y475" s="2036"/>
      <c r="Z475" s="2036"/>
      <c r="AA475" s="2036"/>
      <c r="AB475" s="2036"/>
      <c r="AC475" s="2036"/>
      <c r="AD475" s="2036"/>
      <c r="AE475" s="2036"/>
      <c r="AF475" s="2036"/>
      <c r="AG475" s="2036"/>
    </row>
    <row r="476" spans="1:33" s="1778" customFormat="1">
      <c r="A476" s="2037"/>
      <c r="B476" s="1594"/>
      <c r="C476" s="2038"/>
      <c r="D476" s="2030"/>
      <c r="E476" s="2040"/>
      <c r="F476" s="2031"/>
      <c r="G476" s="2032"/>
      <c r="H476" s="2033"/>
      <c r="I476" s="2032"/>
      <c r="J476" s="2032"/>
      <c r="K476" s="2034"/>
      <c r="L476" s="2032"/>
      <c r="M476" s="2032"/>
      <c r="N476" s="2035"/>
      <c r="O476" s="2036"/>
      <c r="P476" s="2036"/>
      <c r="Q476" s="2036"/>
      <c r="R476" s="2036"/>
      <c r="S476" s="2036"/>
      <c r="T476" s="2036"/>
      <c r="U476" s="2036"/>
      <c r="V476" s="2036"/>
      <c r="W476" s="2036"/>
      <c r="X476" s="2036"/>
      <c r="Y476" s="2036"/>
      <c r="Z476" s="2036"/>
      <c r="AA476" s="2036"/>
      <c r="AB476" s="2036"/>
      <c r="AC476" s="2036"/>
      <c r="AD476" s="2036"/>
      <c r="AE476" s="2036"/>
      <c r="AF476" s="2036"/>
      <c r="AG476" s="2036"/>
    </row>
    <row r="477" spans="1:33">
      <c r="A477" s="2005"/>
      <c r="B477" s="2004"/>
      <c r="C477" s="2004"/>
      <c r="D477" s="2025"/>
      <c r="E477" s="2007"/>
      <c r="F477" s="2041"/>
      <c r="G477" s="2005"/>
      <c r="H477" s="2011"/>
      <c r="I477" s="2005"/>
      <c r="J477" s="2005"/>
      <c r="K477" s="2010"/>
      <c r="L477" s="2005"/>
      <c r="M477" s="2005"/>
      <c r="N477" s="2011"/>
      <c r="O477" s="2004"/>
      <c r="P477" s="2005"/>
      <c r="Q477" s="2004"/>
      <c r="R477" s="2004"/>
      <c r="S477" s="2004"/>
      <c r="T477" s="2004"/>
      <c r="U477" s="2004"/>
      <c r="V477" s="2004"/>
      <c r="W477" s="2004"/>
      <c r="X477" s="2004"/>
      <c r="Y477" s="2004"/>
      <c r="Z477" s="2004"/>
      <c r="AA477" s="2004"/>
      <c r="AB477" s="2004"/>
      <c r="AC477" s="2004"/>
      <c r="AD477" s="2004"/>
      <c r="AE477" s="2004"/>
      <c r="AF477" s="2004"/>
      <c r="AG477" s="2004"/>
    </row>
    <row r="478" spans="1:33">
      <c r="A478" s="2005"/>
      <c r="B478" s="2004"/>
      <c r="C478" s="2004"/>
      <c r="D478" s="2025"/>
      <c r="E478" s="2007"/>
      <c r="F478" s="2041"/>
      <c r="G478" s="2005"/>
      <c r="H478" s="2011"/>
      <c r="I478" s="2005"/>
      <c r="J478" s="2005"/>
      <c r="K478" s="2010"/>
      <c r="L478" s="2005"/>
      <c r="M478" s="2005"/>
      <c r="N478" s="2011"/>
      <c r="O478" s="2004"/>
      <c r="P478" s="2005"/>
      <c r="Q478" s="2004"/>
      <c r="R478" s="2004"/>
      <c r="S478" s="2004"/>
      <c r="T478" s="2004"/>
      <c r="U478" s="2004"/>
      <c r="V478" s="2004"/>
      <c r="W478" s="2004"/>
      <c r="X478" s="2004"/>
      <c r="Y478" s="2004"/>
      <c r="Z478" s="2004"/>
      <c r="AA478" s="2004"/>
      <c r="AB478" s="2004"/>
      <c r="AC478" s="2004"/>
      <c r="AD478" s="2004"/>
      <c r="AE478" s="2004"/>
      <c r="AF478" s="2004"/>
      <c r="AG478" s="2004"/>
    </row>
    <row r="479" spans="1:33">
      <c r="A479" s="2005"/>
      <c r="B479" s="2004"/>
      <c r="C479" s="2004"/>
      <c r="D479" s="2025"/>
      <c r="E479" s="2007"/>
      <c r="F479" s="2041"/>
      <c r="G479" s="2005"/>
      <c r="H479" s="2011"/>
      <c r="I479" s="2005"/>
      <c r="J479" s="2005"/>
      <c r="K479" s="2010"/>
      <c r="L479" s="2005"/>
      <c r="M479" s="2005"/>
      <c r="N479" s="2011"/>
      <c r="O479" s="2004"/>
      <c r="P479" s="2005"/>
      <c r="Q479" s="2004"/>
      <c r="R479" s="2004"/>
      <c r="S479" s="2004"/>
      <c r="T479" s="2004"/>
      <c r="U479" s="2004"/>
      <c r="V479" s="2004"/>
      <c r="W479" s="2004"/>
      <c r="X479" s="2004"/>
      <c r="Y479" s="2004"/>
      <c r="Z479" s="2004"/>
      <c r="AA479" s="2004"/>
      <c r="AB479" s="2004"/>
      <c r="AC479" s="2004"/>
      <c r="AD479" s="2004"/>
      <c r="AE479" s="2004"/>
      <c r="AF479" s="2004"/>
      <c r="AG479" s="2004"/>
    </row>
    <row r="480" spans="1:33">
      <c r="A480" s="2005"/>
      <c r="B480" s="2004"/>
      <c r="C480" s="2004"/>
      <c r="D480" s="2025"/>
      <c r="E480" s="2007"/>
      <c r="F480" s="2041"/>
      <c r="G480" s="2005"/>
      <c r="H480" s="2011"/>
      <c r="I480" s="2005"/>
      <c r="J480" s="2005"/>
      <c r="K480" s="2010"/>
      <c r="L480" s="2005"/>
      <c r="M480" s="2005"/>
      <c r="N480" s="2011"/>
      <c r="O480" s="2004"/>
      <c r="P480" s="2005"/>
      <c r="Q480" s="2004"/>
      <c r="R480" s="2004"/>
      <c r="S480" s="2004"/>
      <c r="T480" s="2004"/>
      <c r="U480" s="2004"/>
      <c r="V480" s="2004"/>
      <c r="W480" s="2004"/>
      <c r="X480" s="2004"/>
      <c r="Y480" s="2004"/>
      <c r="Z480" s="2004"/>
      <c r="AA480" s="2004"/>
      <c r="AB480" s="2004"/>
      <c r="AC480" s="2004"/>
      <c r="AD480" s="2004"/>
      <c r="AE480" s="2004"/>
      <c r="AF480" s="2004"/>
      <c r="AG480" s="2004"/>
    </row>
    <row r="481" spans="1:33" s="1699" customFormat="1" ht="14.25" customHeight="1">
      <c r="A481" s="40"/>
      <c r="B481" s="1089"/>
      <c r="C481" s="2050"/>
      <c r="D481" s="2051"/>
      <c r="E481" s="2002"/>
      <c r="F481" s="2002"/>
      <c r="G481" s="2005"/>
      <c r="H481" s="2011"/>
      <c r="I481" s="2005"/>
      <c r="J481" s="2005"/>
      <c r="K481" s="2052"/>
      <c r="L481" s="2005"/>
      <c r="M481" s="2005"/>
      <c r="N481" s="2011"/>
      <c r="O481" s="2004"/>
      <c r="P481" s="2005"/>
      <c r="Q481" s="2004"/>
      <c r="R481" s="2004"/>
      <c r="S481" s="2004"/>
      <c r="T481" s="2004"/>
      <c r="U481" s="2004"/>
      <c r="V481" s="2004"/>
      <c r="W481" s="2004"/>
      <c r="X481" s="2004"/>
      <c r="Y481" s="2004"/>
      <c r="Z481" s="2007"/>
      <c r="AA481" s="2007"/>
      <c r="AB481" s="2007"/>
      <c r="AC481" s="2007"/>
      <c r="AD481" s="2007"/>
      <c r="AE481" s="2007"/>
      <c r="AF481" s="2007"/>
      <c r="AG481" s="2007"/>
    </row>
    <row r="482" spans="1:33" s="1699" customFormat="1" ht="14.25" customHeight="1">
      <c r="A482" s="40"/>
      <c r="B482" s="1089"/>
      <c r="C482" s="2050"/>
      <c r="D482" s="2051"/>
      <c r="E482" s="2002"/>
      <c r="F482" s="2002"/>
      <c r="G482" s="2005"/>
      <c r="H482" s="2011"/>
      <c r="I482" s="2005"/>
      <c r="J482" s="2005"/>
      <c r="K482" s="2052"/>
      <c r="L482" s="2005"/>
      <c r="M482" s="2005"/>
      <c r="N482" s="2011"/>
      <c r="O482" s="2004"/>
      <c r="P482" s="2005"/>
      <c r="Q482" s="2004"/>
      <c r="R482" s="2004"/>
      <c r="S482" s="2004"/>
      <c r="T482" s="2004"/>
      <c r="U482" s="2004"/>
      <c r="V482" s="2004"/>
      <c r="W482" s="2004"/>
      <c r="X482" s="2004"/>
      <c r="Y482" s="2004"/>
      <c r="Z482" s="2007"/>
      <c r="AA482" s="2007"/>
      <c r="AB482" s="2007"/>
      <c r="AC482" s="2007"/>
      <c r="AD482" s="2007"/>
      <c r="AE482" s="2007"/>
      <c r="AF482" s="2007"/>
      <c r="AG482" s="2007"/>
    </row>
    <row r="483" spans="1:33" s="1699" customFormat="1" ht="14.25" customHeight="1">
      <c r="A483" s="40"/>
      <c r="B483" s="2277" t="s">
        <v>1266</v>
      </c>
      <c r="C483" s="2050"/>
      <c r="D483" s="2051"/>
      <c r="E483" s="2002"/>
      <c r="F483" s="2002"/>
      <c r="G483" s="2005"/>
      <c r="H483" s="2011"/>
      <c r="I483" s="2005"/>
      <c r="J483" s="2005"/>
      <c r="K483" s="2052"/>
      <c r="L483" s="2005"/>
      <c r="M483" s="2005"/>
      <c r="N483" s="2011"/>
      <c r="O483" s="2004"/>
      <c r="P483" s="2005"/>
      <c r="Q483" s="2004"/>
      <c r="R483" s="2004"/>
      <c r="S483" s="2004"/>
      <c r="T483" s="2004"/>
      <c r="U483" s="2004"/>
      <c r="V483" s="2004"/>
      <c r="W483" s="2004"/>
      <c r="X483" s="2004"/>
      <c r="Y483" s="2004"/>
      <c r="Z483" s="2007"/>
      <c r="AA483" s="2007"/>
      <c r="AB483" s="2007"/>
      <c r="AC483" s="2007"/>
      <c r="AD483" s="2007"/>
      <c r="AE483" s="2007"/>
      <c r="AF483" s="2007"/>
      <c r="AG483" s="2007"/>
    </row>
    <row r="484" spans="1:33" s="1699" customFormat="1" ht="14.25" customHeight="1">
      <c r="A484" s="40"/>
      <c r="B484" s="2007"/>
      <c r="C484" s="2050"/>
      <c r="D484" s="2051"/>
      <c r="E484" s="2002"/>
      <c r="F484" s="2002"/>
      <c r="G484" s="2005"/>
      <c r="H484" s="2011"/>
      <c r="I484" s="2005"/>
      <c r="J484" s="2005"/>
      <c r="K484" s="2052"/>
      <c r="L484" s="2005"/>
      <c r="M484" s="2005"/>
      <c r="N484" s="2011"/>
      <c r="O484" s="2004"/>
      <c r="P484" s="2005"/>
      <c r="Q484" s="2004"/>
      <c r="R484" s="2004"/>
      <c r="S484" s="2004"/>
      <c r="T484" s="2004"/>
      <c r="U484" s="2004"/>
      <c r="V484" s="2004"/>
      <c r="W484" s="2004"/>
      <c r="X484" s="2004"/>
      <c r="Y484" s="2004"/>
      <c r="Z484" s="2007"/>
      <c r="AA484" s="2007"/>
      <c r="AB484" s="2007"/>
      <c r="AC484" s="2007"/>
      <c r="AD484" s="2007"/>
      <c r="AE484" s="2007"/>
      <c r="AF484" s="2007"/>
      <c r="AG484" s="2007"/>
    </row>
    <row r="485" spans="1:33">
      <c r="A485" s="2053"/>
      <c r="B485" s="2054"/>
      <c r="C485" s="2054"/>
      <c r="D485" s="2055"/>
      <c r="E485" s="2002"/>
      <c r="F485" s="2002"/>
      <c r="G485" s="2005"/>
      <c r="H485" s="2011"/>
      <c r="I485" s="2005"/>
      <c r="J485" s="2005"/>
      <c r="K485" s="2052"/>
      <c r="L485" s="2005"/>
      <c r="M485" s="2005"/>
      <c r="N485" s="2011"/>
      <c r="O485" s="2004"/>
      <c r="P485" s="2005"/>
      <c r="Q485" s="2004"/>
      <c r="R485" s="2004"/>
      <c r="S485" s="2004"/>
      <c r="T485" s="2004"/>
      <c r="U485" s="2004"/>
      <c r="V485" s="2004"/>
      <c r="W485" s="2004"/>
      <c r="X485" s="2004"/>
      <c r="Y485" s="2004"/>
      <c r="Z485" s="2004"/>
      <c r="AA485" s="2004"/>
      <c r="AB485" s="2004"/>
      <c r="AC485" s="2004"/>
      <c r="AD485" s="2004"/>
      <c r="AE485" s="2004"/>
      <c r="AF485" s="2004"/>
      <c r="AG485" s="2004"/>
    </row>
    <row r="486" spans="1:33">
      <c r="A486" s="2005"/>
      <c r="B486" s="2004"/>
      <c r="C486" s="2004"/>
      <c r="D486" s="2025"/>
      <c r="E486" s="2050"/>
      <c r="F486" s="2056"/>
      <c r="G486" s="2005"/>
      <c r="H486" s="2011"/>
      <c r="I486" s="2005"/>
      <c r="J486" s="2005"/>
      <c r="K486" s="2052"/>
      <c r="L486" s="2005"/>
      <c r="M486" s="2005"/>
      <c r="N486" s="2011"/>
      <c r="O486" s="2004"/>
      <c r="P486" s="2005"/>
      <c r="Q486" s="2004"/>
      <c r="R486" s="2004"/>
      <c r="S486" s="2004"/>
      <c r="T486" s="2004"/>
      <c r="U486" s="2004"/>
      <c r="V486" s="2004"/>
      <c r="W486" s="2004"/>
      <c r="X486" s="2004"/>
      <c r="Y486" s="2004"/>
      <c r="Z486" s="2004"/>
      <c r="AA486" s="2004"/>
      <c r="AB486" s="2004"/>
      <c r="AC486" s="2004"/>
      <c r="AD486" s="2004"/>
      <c r="AE486" s="2004"/>
      <c r="AF486" s="2004"/>
      <c r="AG486" s="2004"/>
    </row>
    <row r="487" spans="1:33" s="1698" customFormat="1">
      <c r="A487" s="15" t="s">
        <v>557</v>
      </c>
      <c r="B487" s="16"/>
      <c r="C487" s="17"/>
      <c r="D487" s="56"/>
      <c r="E487" s="2007"/>
      <c r="F487" s="2041"/>
      <c r="G487" s="2005"/>
      <c r="H487" s="2011"/>
      <c r="I487" s="2005"/>
      <c r="J487" s="2005"/>
      <c r="K487" s="2010"/>
      <c r="L487" s="2005"/>
      <c r="M487" s="2005"/>
      <c r="N487" s="2011"/>
      <c r="O487" s="2004"/>
      <c r="P487" s="2005"/>
      <c r="Q487" s="2005"/>
      <c r="R487" s="2005"/>
      <c r="S487" s="2005"/>
      <c r="T487" s="2005"/>
      <c r="U487" s="2005"/>
      <c r="V487" s="2005"/>
      <c r="W487" s="2005"/>
      <c r="X487" s="2005"/>
      <c r="Y487" s="2005"/>
      <c r="Z487" s="2005"/>
      <c r="AA487" s="2005"/>
      <c r="AB487" s="2005"/>
      <c r="AC487" s="2005"/>
      <c r="AD487" s="2005"/>
      <c r="AE487" s="2005"/>
      <c r="AF487" s="2005"/>
      <c r="AG487" s="2005"/>
    </row>
    <row r="488" spans="1:33" s="1698" customFormat="1">
      <c r="A488" s="80"/>
      <c r="B488" s="16"/>
      <c r="C488" s="17"/>
      <c r="D488" s="56"/>
      <c r="E488" s="2007"/>
      <c r="F488" s="2041"/>
      <c r="G488" s="2005"/>
      <c r="H488" s="2011"/>
      <c r="I488" s="2005"/>
      <c r="J488" s="2005"/>
      <c r="K488" s="2010"/>
      <c r="L488" s="2005"/>
      <c r="M488" s="2005"/>
      <c r="N488" s="2011"/>
      <c r="O488" s="2004"/>
      <c r="P488" s="2005"/>
      <c r="Q488" s="2005"/>
      <c r="R488" s="2005"/>
      <c r="S488" s="2005"/>
      <c r="T488" s="2005"/>
      <c r="U488" s="2005"/>
      <c r="V488" s="2005"/>
      <c r="W488" s="2005"/>
      <c r="X488" s="2005"/>
      <c r="Y488" s="2005"/>
      <c r="Z488" s="2005"/>
      <c r="AA488" s="2005"/>
      <c r="AB488" s="2005"/>
      <c r="AC488" s="2005"/>
      <c r="AD488" s="2005"/>
      <c r="AE488" s="2005"/>
      <c r="AF488" s="2005"/>
      <c r="AG488" s="2005"/>
    </row>
    <row r="489" spans="1:33" s="1698" customFormat="1">
      <c r="A489" s="2876"/>
      <c r="B489" s="9" t="s">
        <v>907</v>
      </c>
      <c r="C489" s="233" t="s">
        <v>1267</v>
      </c>
      <c r="D489" s="2029">
        <v>-3300</v>
      </c>
      <c r="E489" s="216">
        <v>5512723</v>
      </c>
      <c r="F489" s="2041"/>
      <c r="G489" s="2005"/>
      <c r="H489" s="2011"/>
      <c r="I489" s="2005"/>
      <c r="J489" s="2005"/>
      <c r="K489" s="2010"/>
      <c r="L489" s="2005"/>
      <c r="M489" s="2005"/>
      <c r="N489" s="2011"/>
      <c r="O489" s="2004"/>
      <c r="P489" s="2005"/>
      <c r="Q489" s="2005"/>
      <c r="R489" s="2005"/>
      <c r="S489" s="2005"/>
      <c r="T489" s="2005"/>
      <c r="U489" s="2005"/>
      <c r="V489" s="2005"/>
      <c r="W489" s="2005"/>
      <c r="X489" s="2005"/>
      <c r="Y489" s="2005"/>
      <c r="Z489" s="2005"/>
      <c r="AA489" s="2005"/>
      <c r="AB489" s="2005"/>
      <c r="AC489" s="2005"/>
      <c r="AD489" s="2005"/>
      <c r="AE489" s="2005"/>
      <c r="AF489" s="2005"/>
      <c r="AG489" s="2005"/>
    </row>
    <row r="490" spans="1:33" s="1698" customFormat="1">
      <c r="A490" s="2876"/>
      <c r="B490" s="9" t="s">
        <v>907</v>
      </c>
      <c r="C490" s="233" t="s">
        <v>910</v>
      </c>
      <c r="D490" s="2029">
        <v>-3850</v>
      </c>
      <c r="E490" s="216">
        <v>6104327</v>
      </c>
      <c r="F490" s="2041"/>
      <c r="G490" s="2005"/>
      <c r="H490" s="2011"/>
      <c r="I490" s="2051"/>
      <c r="J490" s="2005"/>
      <c r="K490" s="2010"/>
      <c r="L490" s="2005"/>
      <c r="M490" s="2005"/>
      <c r="N490" s="2011"/>
      <c r="O490" s="2004"/>
      <c r="P490" s="2005"/>
      <c r="Q490" s="2005"/>
      <c r="R490" s="2005"/>
      <c r="S490" s="2005"/>
      <c r="T490" s="2005"/>
      <c r="U490" s="2005"/>
      <c r="V490" s="2005"/>
      <c r="W490" s="2005"/>
      <c r="X490" s="2005"/>
      <c r="Y490" s="2005"/>
      <c r="Z490" s="2005"/>
      <c r="AA490" s="2005"/>
      <c r="AB490" s="2005"/>
      <c r="AC490" s="2005"/>
      <c r="AD490" s="2005"/>
      <c r="AE490" s="2005"/>
      <c r="AF490" s="2005"/>
      <c r="AG490" s="2005"/>
    </row>
    <row r="491" spans="1:33" s="1698" customFormat="1">
      <c r="A491" s="2876"/>
      <c r="B491" s="9" t="s">
        <v>907</v>
      </c>
      <c r="C491" s="233" t="s">
        <v>1268</v>
      </c>
      <c r="D491" s="2029">
        <v>-3450</v>
      </c>
      <c r="E491" s="1428">
        <v>5824900</v>
      </c>
      <c r="F491" s="2041"/>
      <c r="G491" s="2005"/>
      <c r="H491" s="2011"/>
      <c r="I491" s="2051"/>
      <c r="J491" s="2005"/>
      <c r="K491" s="2010"/>
      <c r="L491" s="2005"/>
      <c r="M491" s="2005"/>
      <c r="N491" s="2011"/>
      <c r="O491" s="2004"/>
      <c r="P491" s="2005"/>
      <c r="Q491" s="2005"/>
      <c r="R491" s="2005"/>
      <c r="S491" s="2005"/>
      <c r="T491" s="2005"/>
      <c r="U491" s="2005"/>
      <c r="V491" s="2005"/>
      <c r="W491" s="2005"/>
      <c r="X491" s="2005"/>
      <c r="Y491" s="2005"/>
      <c r="Z491" s="2005"/>
      <c r="AA491" s="2005"/>
      <c r="AB491" s="2005"/>
      <c r="AC491" s="2005"/>
      <c r="AD491" s="2005"/>
      <c r="AE491" s="2005"/>
      <c r="AF491" s="2005"/>
      <c r="AG491" s="2005"/>
    </row>
    <row r="492" spans="1:33" s="1698" customFormat="1">
      <c r="A492" s="2876"/>
      <c r="B492" s="9" t="s">
        <v>907</v>
      </c>
      <c r="C492" s="233" t="s">
        <v>1269</v>
      </c>
      <c r="D492" s="2029">
        <v>-3350</v>
      </c>
      <c r="E492" s="1428">
        <v>6000682</v>
      </c>
      <c r="F492" s="2041"/>
      <c r="G492" s="2005"/>
      <c r="H492" s="2011"/>
      <c r="I492" s="2051"/>
      <c r="J492" s="2005"/>
      <c r="K492" s="2010"/>
      <c r="L492" s="2005"/>
      <c r="M492" s="2005"/>
      <c r="N492" s="2011"/>
      <c r="O492" s="2004"/>
      <c r="P492" s="2005"/>
      <c r="Q492" s="2005"/>
      <c r="R492" s="2005"/>
      <c r="S492" s="2005"/>
      <c r="T492" s="2005"/>
      <c r="U492" s="2005"/>
      <c r="V492" s="2005"/>
      <c r="W492" s="2005"/>
      <c r="X492" s="2005"/>
      <c r="Y492" s="2005"/>
      <c r="Z492" s="2005"/>
      <c r="AA492" s="2005"/>
      <c r="AB492" s="2005"/>
      <c r="AC492" s="2005"/>
      <c r="AD492" s="2005"/>
      <c r="AE492" s="2005"/>
      <c r="AF492" s="2005"/>
      <c r="AG492" s="2005"/>
    </row>
    <row r="493" spans="1:33" s="1698" customFormat="1">
      <c r="A493" s="2876"/>
      <c r="B493" s="9" t="s">
        <v>907</v>
      </c>
      <c r="C493" s="233" t="s">
        <v>1270</v>
      </c>
      <c r="D493" s="2029">
        <v>-2800</v>
      </c>
      <c r="E493" s="2012">
        <v>6156307</v>
      </c>
      <c r="F493" s="2057">
        <v>5206093</v>
      </c>
      <c r="G493" s="2058" t="s">
        <v>1271</v>
      </c>
      <c r="H493" s="2059"/>
      <c r="I493" s="2060"/>
      <c r="J493" s="2027"/>
      <c r="K493" s="2061"/>
      <c r="L493" s="2027"/>
      <c r="M493" s="2027"/>
      <c r="N493" s="2059"/>
      <c r="O493" s="2004"/>
      <c r="P493" s="2005"/>
      <c r="Q493" s="2005"/>
      <c r="R493" s="2005"/>
      <c r="S493" s="2005"/>
      <c r="T493" s="2005"/>
      <c r="U493" s="2005"/>
      <c r="V493" s="2005"/>
      <c r="W493" s="2005"/>
      <c r="X493" s="2005"/>
      <c r="Y493" s="2005"/>
      <c r="Z493" s="2005"/>
      <c r="AA493" s="2005"/>
      <c r="AB493" s="2005"/>
      <c r="AC493" s="2005"/>
      <c r="AD493" s="2005"/>
      <c r="AE493" s="2005"/>
      <c r="AF493" s="2005"/>
      <c r="AG493" s="2005"/>
    </row>
    <row r="494" spans="1:33" s="1698" customFormat="1">
      <c r="A494" s="2876"/>
      <c r="B494" s="9" t="s">
        <v>907</v>
      </c>
      <c r="C494" s="233" t="s">
        <v>1272</v>
      </c>
      <c r="D494" s="2029">
        <v>-3000</v>
      </c>
      <c r="E494" s="2012">
        <v>5255381</v>
      </c>
      <c r="F494" s="2041"/>
      <c r="G494" s="2005"/>
      <c r="H494" s="2011"/>
      <c r="I494" s="2051"/>
      <c r="J494" s="2005"/>
      <c r="K494" s="2010"/>
      <c r="L494" s="2005"/>
      <c r="M494" s="2005"/>
      <c r="N494" s="2011"/>
      <c r="O494" s="2004"/>
      <c r="P494" s="2005"/>
      <c r="Q494" s="2005"/>
      <c r="R494" s="2005"/>
      <c r="S494" s="2005"/>
      <c r="T494" s="2005"/>
      <c r="U494" s="2005"/>
      <c r="V494" s="2005"/>
      <c r="W494" s="2005"/>
      <c r="X494" s="2005"/>
      <c r="Y494" s="2005"/>
      <c r="Z494" s="2005"/>
      <c r="AA494" s="2005"/>
      <c r="AB494" s="2005"/>
      <c r="AC494" s="2005"/>
      <c r="AD494" s="2005"/>
      <c r="AE494" s="2005"/>
      <c r="AF494" s="2005"/>
      <c r="AG494" s="2005"/>
    </row>
    <row r="495" spans="1:33" s="1698" customFormat="1">
      <c r="A495" s="2876"/>
      <c r="B495" s="9" t="s">
        <v>907</v>
      </c>
      <c r="C495" s="233" t="s">
        <v>1273</v>
      </c>
      <c r="D495" s="2029">
        <v>-3000</v>
      </c>
      <c r="E495" s="2012">
        <v>5285889</v>
      </c>
      <c r="F495" s="2041"/>
      <c r="G495" s="2005"/>
      <c r="H495" s="2011"/>
      <c r="I495" s="2051"/>
      <c r="J495" s="2005"/>
      <c r="K495" s="2010"/>
      <c r="L495" s="2005"/>
      <c r="M495" s="2005"/>
      <c r="N495" s="2011"/>
      <c r="O495" s="2004"/>
      <c r="P495" s="2005"/>
      <c r="Q495" s="2005"/>
      <c r="R495" s="2005"/>
      <c r="S495" s="2005"/>
      <c r="T495" s="2005"/>
      <c r="U495" s="2005"/>
      <c r="V495" s="2005"/>
      <c r="W495" s="2005"/>
      <c r="X495" s="2005"/>
      <c r="Y495" s="2005"/>
      <c r="Z495" s="2005"/>
      <c r="AA495" s="2005"/>
      <c r="AB495" s="2005"/>
      <c r="AC495" s="2005"/>
      <c r="AD495" s="2005"/>
      <c r="AE495" s="2005"/>
      <c r="AF495" s="2005"/>
      <c r="AG495" s="2005"/>
    </row>
    <row r="496" spans="1:33" s="1698" customFormat="1">
      <c r="A496" s="2876"/>
      <c r="B496" s="9" t="s">
        <v>907</v>
      </c>
      <c r="C496" s="233" t="s">
        <v>1274</v>
      </c>
      <c r="D496" s="2029">
        <v>-4000</v>
      </c>
      <c r="E496" s="2012">
        <v>5463025</v>
      </c>
      <c r="F496" s="2005"/>
      <c r="G496" s="2005"/>
      <c r="H496" s="2011"/>
      <c r="I496" s="2051"/>
      <c r="J496" s="2005"/>
      <c r="K496" s="2010"/>
      <c r="L496" s="2005"/>
      <c r="M496" s="2005"/>
      <c r="N496" s="2011"/>
      <c r="O496" s="2004"/>
      <c r="P496" s="2005"/>
      <c r="Q496" s="2005"/>
      <c r="R496" s="2005"/>
      <c r="S496" s="2005"/>
      <c r="T496" s="2005"/>
      <c r="U496" s="2005"/>
      <c r="V496" s="2005"/>
      <c r="W496" s="2005"/>
      <c r="X496" s="2005"/>
      <c r="Y496" s="2005"/>
      <c r="Z496" s="2005"/>
      <c r="AA496" s="2005"/>
      <c r="AB496" s="2005"/>
      <c r="AC496" s="2005"/>
      <c r="AD496" s="2005"/>
      <c r="AE496" s="2005"/>
      <c r="AF496" s="2005"/>
      <c r="AG496" s="2005"/>
    </row>
    <row r="497" spans="1:33" s="1698" customFormat="1">
      <c r="A497" s="2876"/>
      <c r="B497" s="9" t="s">
        <v>907</v>
      </c>
      <c r="C497" s="1463" t="s">
        <v>1275</v>
      </c>
      <c r="D497" s="2029">
        <v>-4000</v>
      </c>
      <c r="E497" s="2012">
        <v>5551950</v>
      </c>
      <c r="F497" s="2005"/>
      <c r="G497" s="2005"/>
      <c r="H497" s="2011"/>
      <c r="I497" s="2051"/>
      <c r="J497" s="2005"/>
      <c r="K497" s="2010"/>
      <c r="L497" s="2005"/>
      <c r="M497" s="2005"/>
      <c r="N497" s="2011"/>
      <c r="O497" s="2004"/>
      <c r="P497" s="2005"/>
      <c r="Q497" s="2005"/>
      <c r="R497" s="2005"/>
      <c r="S497" s="2005"/>
      <c r="T497" s="2005"/>
      <c r="U497" s="2005"/>
      <c r="V497" s="2005"/>
      <c r="W497" s="2005"/>
      <c r="X497" s="2005"/>
      <c r="Y497" s="2005"/>
      <c r="Z497" s="2005"/>
      <c r="AA497" s="2005"/>
      <c r="AB497" s="2005"/>
      <c r="AC497" s="2005"/>
      <c r="AD497" s="2005"/>
      <c r="AE497" s="2005"/>
      <c r="AF497" s="2005"/>
      <c r="AG497" s="2005"/>
    </row>
    <row r="498" spans="1:33" s="1698" customFormat="1">
      <c r="A498" s="2876"/>
      <c r="B498" s="9" t="s">
        <v>907</v>
      </c>
      <c r="C498" s="1463" t="s">
        <v>1276</v>
      </c>
      <c r="D498" s="2029">
        <v>-3200</v>
      </c>
      <c r="E498" s="2012">
        <v>5657903</v>
      </c>
      <c r="F498" s="2005"/>
      <c r="G498" s="2005"/>
      <c r="H498" s="2011"/>
      <c r="I498" s="2051"/>
      <c r="J498" s="2005"/>
      <c r="K498" s="2010"/>
      <c r="L498" s="2005"/>
      <c r="M498" s="2005"/>
      <c r="N498" s="2011"/>
      <c r="O498" s="2004"/>
      <c r="P498" s="2005"/>
      <c r="Q498" s="2005"/>
      <c r="R498" s="2005"/>
      <c r="S498" s="2005"/>
      <c r="T498" s="2005"/>
      <c r="U498" s="2005"/>
      <c r="V498" s="2005"/>
      <c r="W498" s="2005"/>
      <c r="X498" s="2005"/>
      <c r="Y498" s="2005"/>
      <c r="Z498" s="2005"/>
      <c r="AA498" s="2005"/>
      <c r="AB498" s="2005"/>
      <c r="AC498" s="2005"/>
      <c r="AD498" s="2005"/>
      <c r="AE498" s="2005"/>
      <c r="AF498" s="2005"/>
      <c r="AG498" s="2005"/>
    </row>
    <row r="499" spans="1:33" s="1698" customFormat="1">
      <c r="A499" s="2876"/>
      <c r="B499" s="9" t="s">
        <v>907</v>
      </c>
      <c r="C499" s="1463" t="s">
        <v>1277</v>
      </c>
      <c r="D499" s="2029">
        <v>-2800</v>
      </c>
      <c r="E499" s="2012">
        <v>5619897</v>
      </c>
      <c r="F499" s="1155">
        <v>5206063</v>
      </c>
      <c r="G499" s="2058" t="s">
        <v>1271</v>
      </c>
      <c r="H499" s="2059"/>
      <c r="I499" s="2060"/>
      <c r="J499" s="2027"/>
      <c r="K499" s="2062"/>
      <c r="L499" s="2027"/>
      <c r="M499" s="2027"/>
      <c r="N499" s="2059"/>
      <c r="O499" s="2004"/>
      <c r="P499" s="2005"/>
      <c r="Q499" s="2005"/>
      <c r="R499" s="2005"/>
      <c r="S499" s="2005"/>
      <c r="T499" s="2005"/>
      <c r="U499" s="2005"/>
      <c r="V499" s="2005"/>
      <c r="W499" s="2005"/>
      <c r="X499" s="2005"/>
      <c r="Y499" s="2005"/>
      <c r="Z499" s="2005"/>
      <c r="AA499" s="2005"/>
      <c r="AB499" s="2005"/>
      <c r="AC499" s="2005"/>
      <c r="AD499" s="2005"/>
      <c r="AE499" s="2005"/>
      <c r="AF499" s="2005"/>
      <c r="AG499" s="2005"/>
    </row>
    <row r="500" spans="1:33" s="1698" customFormat="1">
      <c r="A500" s="2876"/>
      <c r="B500" s="9" t="s">
        <v>907</v>
      </c>
      <c r="C500" s="1463" t="s">
        <v>1278</v>
      </c>
      <c r="D500" s="2029">
        <v>-1300</v>
      </c>
      <c r="E500" s="2012">
        <v>5766577</v>
      </c>
      <c r="F500" s="2041"/>
      <c r="G500" s="2005"/>
      <c r="H500" s="2011"/>
      <c r="I500" s="2051"/>
      <c r="J500" s="2005"/>
      <c r="K500" s="2010"/>
      <c r="L500" s="2005"/>
      <c r="M500" s="2005"/>
      <c r="N500" s="2011"/>
      <c r="O500" s="2004"/>
      <c r="P500" s="2005"/>
      <c r="Q500" s="2005"/>
      <c r="R500" s="2005"/>
      <c r="S500" s="2005"/>
      <c r="T500" s="2005"/>
      <c r="U500" s="2005"/>
      <c r="V500" s="2005"/>
      <c r="W500" s="2005"/>
      <c r="X500" s="2005"/>
      <c r="Y500" s="2005"/>
      <c r="Z500" s="2005"/>
      <c r="AA500" s="2005"/>
      <c r="AB500" s="2005"/>
      <c r="AC500" s="2005"/>
      <c r="AD500" s="2005"/>
      <c r="AE500" s="2005"/>
      <c r="AF500" s="2005"/>
      <c r="AG500" s="2005"/>
    </row>
    <row r="501" spans="1:33" s="1698" customFormat="1">
      <c r="A501" s="2876"/>
      <c r="B501" s="9" t="s">
        <v>907</v>
      </c>
      <c r="C501" s="1463" t="s">
        <v>1279</v>
      </c>
      <c r="D501" s="2029">
        <v>-5175</v>
      </c>
      <c r="E501" s="2012">
        <v>5856571</v>
      </c>
      <c r="F501" s="2041"/>
      <c r="G501" s="2005"/>
      <c r="H501" s="2011"/>
      <c r="I501" s="2051"/>
      <c r="J501" s="2005"/>
      <c r="K501" s="2010"/>
      <c r="L501" s="2005"/>
      <c r="M501" s="2005"/>
      <c r="N501" s="2011"/>
      <c r="O501" s="2004"/>
      <c r="P501" s="2005"/>
      <c r="Q501" s="2005"/>
      <c r="R501" s="2005"/>
      <c r="S501" s="2005"/>
      <c r="T501" s="2005"/>
      <c r="U501" s="2005"/>
      <c r="V501" s="2005"/>
      <c r="W501" s="2005"/>
      <c r="X501" s="2005"/>
      <c r="Y501" s="2005"/>
      <c r="Z501" s="2005"/>
      <c r="AA501" s="2005"/>
      <c r="AB501" s="2005"/>
      <c r="AC501" s="2005"/>
      <c r="AD501" s="2005"/>
      <c r="AE501" s="2005"/>
      <c r="AF501" s="2005"/>
      <c r="AG501" s="2005"/>
    </row>
    <row r="502" spans="1:33" s="1698" customFormat="1">
      <c r="A502" s="2876"/>
      <c r="B502" s="9" t="s">
        <v>1280</v>
      </c>
      <c r="C502" s="1463" t="s">
        <v>1281</v>
      </c>
      <c r="D502" s="2029">
        <v>-3500</v>
      </c>
      <c r="E502" s="2012">
        <v>6018244</v>
      </c>
      <c r="F502" s="2041"/>
      <c r="G502" s="2005"/>
      <c r="H502" s="2011"/>
      <c r="I502" s="2051"/>
      <c r="J502" s="2005"/>
      <c r="K502" s="2010"/>
      <c r="L502" s="2005"/>
      <c r="M502" s="2005"/>
      <c r="N502" s="2011"/>
      <c r="O502" s="2004"/>
      <c r="P502" s="2005"/>
      <c r="Q502" s="2005"/>
      <c r="R502" s="2005"/>
      <c r="S502" s="2005"/>
      <c r="T502" s="2005"/>
      <c r="U502" s="2005"/>
      <c r="V502" s="2005"/>
      <c r="W502" s="2005"/>
      <c r="X502" s="2005"/>
      <c r="Y502" s="2005"/>
      <c r="Z502" s="2005"/>
      <c r="AA502" s="2005"/>
      <c r="AB502" s="2005"/>
      <c r="AC502" s="2005"/>
      <c r="AD502" s="2005"/>
      <c r="AE502" s="2005"/>
      <c r="AF502" s="2005"/>
      <c r="AG502" s="2005"/>
    </row>
    <row r="503" spans="1:33" s="1698" customFormat="1">
      <c r="A503" s="2876"/>
      <c r="B503" s="9" t="s">
        <v>907</v>
      </c>
      <c r="C503" s="1463" t="s">
        <v>1282</v>
      </c>
      <c r="D503" s="2318">
        <v>-1050</v>
      </c>
      <c r="E503" s="2012">
        <v>6025702</v>
      </c>
      <c r="F503" s="2041"/>
      <c r="G503" s="2005"/>
      <c r="H503" s="2011"/>
      <c r="I503" s="2051"/>
      <c r="J503" s="2005"/>
      <c r="K503" s="2010"/>
      <c r="L503" s="2005"/>
      <c r="M503" s="2005"/>
      <c r="N503" s="2011"/>
      <c r="O503" s="2004"/>
      <c r="P503" s="2005"/>
      <c r="Q503" s="2005"/>
      <c r="R503" s="2005"/>
      <c r="S503" s="2005"/>
      <c r="T503" s="2005"/>
      <c r="U503" s="2005"/>
      <c r="V503" s="2005"/>
      <c r="W503" s="2005"/>
      <c r="X503" s="2005"/>
      <c r="Y503" s="2005"/>
      <c r="Z503" s="2005"/>
      <c r="AA503" s="2005"/>
      <c r="AB503" s="2005"/>
      <c r="AC503" s="2005"/>
      <c r="AD503" s="2005"/>
      <c r="AE503" s="2005"/>
      <c r="AF503" s="2005"/>
      <c r="AG503" s="2005"/>
    </row>
    <row r="504" spans="1:33" s="1698" customFormat="1">
      <c r="A504" s="2876"/>
      <c r="B504" s="9" t="s">
        <v>907</v>
      </c>
      <c r="C504" s="1463" t="s">
        <v>1283</v>
      </c>
      <c r="D504" s="2318">
        <v>-3500</v>
      </c>
      <c r="E504" s="2012">
        <v>5206387</v>
      </c>
      <c r="F504" s="2041"/>
      <c r="G504" s="2005"/>
      <c r="H504" s="2011"/>
      <c r="I504" s="2051"/>
      <c r="J504" s="2005"/>
      <c r="K504" s="2010"/>
      <c r="L504" s="2005"/>
      <c r="M504" s="2005"/>
      <c r="N504" s="2011"/>
      <c r="O504" s="2004"/>
      <c r="P504" s="2005"/>
      <c r="Q504" s="2005"/>
      <c r="R504" s="2005"/>
      <c r="S504" s="2005"/>
      <c r="T504" s="2005"/>
      <c r="U504" s="2005"/>
      <c r="V504" s="2005"/>
      <c r="W504" s="2005"/>
      <c r="X504" s="2005"/>
      <c r="Y504" s="2005"/>
      <c r="Z504" s="2005"/>
      <c r="AA504" s="2005"/>
      <c r="AB504" s="2005"/>
      <c r="AC504" s="2005"/>
      <c r="AD504" s="2005"/>
      <c r="AE504" s="2005"/>
      <c r="AF504" s="2005"/>
      <c r="AG504" s="2005"/>
    </row>
    <row r="505" spans="1:33" s="1698" customFormat="1">
      <c r="A505" s="2876"/>
      <c r="B505" s="9" t="s">
        <v>907</v>
      </c>
      <c r="C505" s="1463" t="s">
        <v>1284</v>
      </c>
      <c r="D505" s="2318">
        <v>-3200</v>
      </c>
      <c r="E505" s="2012">
        <v>5330928</v>
      </c>
      <c r="F505" s="2041"/>
      <c r="G505" s="2005"/>
      <c r="H505" s="2011"/>
      <c r="I505" s="2051"/>
      <c r="J505" s="2005"/>
      <c r="K505" s="2010"/>
      <c r="L505" s="2005"/>
      <c r="M505" s="2005"/>
      <c r="N505" s="2011"/>
      <c r="O505" s="2004"/>
      <c r="P505" s="2005"/>
      <c r="Q505" s="2005"/>
      <c r="R505" s="2005"/>
      <c r="S505" s="2005"/>
      <c r="T505" s="2005"/>
      <c r="U505" s="2005"/>
      <c r="V505" s="2005"/>
      <c r="W505" s="2005"/>
      <c r="X505" s="2005"/>
      <c r="Y505" s="2005"/>
      <c r="Z505" s="2005"/>
      <c r="AA505" s="2005"/>
      <c r="AB505" s="2005"/>
      <c r="AC505" s="2005"/>
      <c r="AD505" s="2005"/>
      <c r="AE505" s="2005"/>
      <c r="AF505" s="2005"/>
      <c r="AG505" s="2005"/>
    </row>
    <row r="506" spans="1:33" s="1698" customFormat="1">
      <c r="A506" s="2876"/>
      <c r="B506" s="9" t="s">
        <v>907</v>
      </c>
      <c r="C506" s="1463" t="s">
        <v>1285</v>
      </c>
      <c r="D506" s="2318">
        <v>-2170</v>
      </c>
      <c r="E506" s="2012">
        <v>5377598</v>
      </c>
      <c r="F506" s="2041"/>
      <c r="G506" s="2005"/>
      <c r="H506" s="2011"/>
      <c r="I506" s="2051"/>
      <c r="J506" s="2005"/>
      <c r="K506" s="2010"/>
      <c r="L506" s="2005"/>
      <c r="M506" s="2005"/>
      <c r="N506" s="2011"/>
      <c r="O506" s="2004"/>
      <c r="P506" s="2005"/>
      <c r="Q506" s="2005"/>
      <c r="R506" s="2005"/>
      <c r="S506" s="2005"/>
      <c r="T506" s="2005"/>
      <c r="U506" s="2005"/>
      <c r="V506" s="2005"/>
      <c r="W506" s="2005"/>
      <c r="X506" s="2005"/>
      <c r="Y506" s="2005"/>
      <c r="Z506" s="2005"/>
      <c r="AA506" s="2005"/>
      <c r="AB506" s="2005"/>
      <c r="AC506" s="2005"/>
      <c r="AD506" s="2005"/>
      <c r="AE506" s="2005"/>
      <c r="AF506" s="2005"/>
      <c r="AG506" s="2005"/>
    </row>
    <row r="507" spans="1:33" s="1698" customFormat="1">
      <c r="A507" s="2876"/>
      <c r="B507" s="9" t="s">
        <v>907</v>
      </c>
      <c r="C507" s="1463" t="s">
        <v>1286</v>
      </c>
      <c r="D507" s="2318">
        <v>-4000</v>
      </c>
      <c r="E507" s="2012">
        <v>5669217</v>
      </c>
      <c r="F507" s="2284"/>
      <c r="G507" s="2005"/>
      <c r="H507" s="2011"/>
      <c r="I507" s="2051"/>
      <c r="J507" s="2005"/>
      <c r="K507" s="2010"/>
      <c r="L507" s="2005"/>
      <c r="M507" s="2005"/>
      <c r="N507" s="2011"/>
      <c r="O507" s="2004"/>
      <c r="P507" s="2005"/>
      <c r="Q507" s="2005"/>
      <c r="R507" s="2005"/>
      <c r="S507" s="2005"/>
      <c r="T507" s="2005"/>
      <c r="U507" s="2005"/>
      <c r="V507" s="2005"/>
      <c r="W507" s="2005"/>
      <c r="X507" s="2005"/>
      <c r="Y507" s="2005"/>
      <c r="Z507" s="2005"/>
      <c r="AA507" s="2005"/>
      <c r="AB507" s="2005"/>
      <c r="AC507" s="2005"/>
      <c r="AD507" s="2005"/>
      <c r="AE507" s="2005"/>
      <c r="AF507" s="2005"/>
      <c r="AG507" s="2005"/>
    </row>
    <row r="508" spans="1:33" s="1698" customFormat="1">
      <c r="A508" s="2876"/>
      <c r="B508" s="9" t="s">
        <v>907</v>
      </c>
      <c r="C508" s="1463" t="s">
        <v>1287</v>
      </c>
      <c r="D508" s="2318">
        <v>-2100</v>
      </c>
      <c r="E508" s="2012">
        <v>5703459</v>
      </c>
      <c r="F508" s="2284"/>
      <c r="G508" s="2005"/>
      <c r="H508" s="2011"/>
      <c r="I508" s="2051"/>
      <c r="J508" s="2005"/>
      <c r="K508" s="2010"/>
      <c r="L508" s="2005"/>
      <c r="M508" s="2005"/>
      <c r="N508" s="2011"/>
      <c r="O508" s="2004"/>
      <c r="P508" s="2005"/>
      <c r="Q508" s="2005"/>
      <c r="R508" s="2005"/>
      <c r="S508" s="2005"/>
      <c r="T508" s="2005"/>
      <c r="U508" s="2005"/>
      <c r="V508" s="2005"/>
      <c r="W508" s="2005"/>
      <c r="X508" s="2005"/>
      <c r="Y508" s="2005"/>
      <c r="Z508" s="2005"/>
      <c r="AA508" s="2005"/>
      <c r="AB508" s="2005"/>
      <c r="AC508" s="2005"/>
      <c r="AD508" s="2005"/>
      <c r="AE508" s="2005"/>
      <c r="AF508" s="2005"/>
      <c r="AG508" s="2005"/>
    </row>
    <row r="509" spans="1:33" s="1698" customFormat="1">
      <c r="A509" s="2876"/>
      <c r="B509" s="9" t="s">
        <v>907</v>
      </c>
      <c r="C509" s="1463" t="s">
        <v>1288</v>
      </c>
      <c r="D509" s="2318">
        <v>-2500</v>
      </c>
      <c r="E509" s="2012">
        <v>5765871</v>
      </c>
      <c r="F509" s="2284"/>
      <c r="G509" s="2005"/>
      <c r="H509" s="2011"/>
      <c r="I509" s="2051"/>
      <c r="J509" s="2005"/>
      <c r="K509" s="2010"/>
      <c r="L509" s="2005"/>
      <c r="M509" s="2005"/>
      <c r="N509" s="2011"/>
      <c r="O509" s="2004"/>
      <c r="P509" s="2005"/>
      <c r="Q509" s="2005"/>
      <c r="R509" s="2005"/>
      <c r="S509" s="2005"/>
      <c r="T509" s="2005"/>
      <c r="U509" s="2005"/>
      <c r="V509" s="2005"/>
      <c r="W509" s="2005"/>
      <c r="X509" s="2005"/>
      <c r="Y509" s="2005"/>
      <c r="Z509" s="2005"/>
      <c r="AA509" s="2005"/>
      <c r="AB509" s="2005"/>
      <c r="AC509" s="2005"/>
      <c r="AD509" s="2005"/>
      <c r="AE509" s="2005"/>
      <c r="AF509" s="2005"/>
      <c r="AG509" s="2005"/>
    </row>
    <row r="510" spans="1:33" s="1698" customFormat="1">
      <c r="A510" s="2876"/>
      <c r="B510" s="9" t="s">
        <v>907</v>
      </c>
      <c r="C510" s="1463" t="s">
        <v>1289</v>
      </c>
      <c r="D510" s="2318">
        <v>-3100</v>
      </c>
      <c r="E510" s="2012">
        <v>6137535</v>
      </c>
      <c r="F510" s="2284"/>
      <c r="G510" s="2005"/>
      <c r="H510" s="2011"/>
      <c r="I510" s="2051"/>
      <c r="J510" s="2005"/>
      <c r="K510" s="2010"/>
      <c r="L510" s="2005"/>
      <c r="M510" s="2005"/>
      <c r="N510" s="2011"/>
      <c r="O510" s="2004"/>
      <c r="P510" s="2005"/>
      <c r="Q510" s="2005"/>
      <c r="R510" s="2005"/>
      <c r="S510" s="2005"/>
      <c r="T510" s="2005"/>
      <c r="U510" s="2005"/>
      <c r="V510" s="2005"/>
      <c r="W510" s="2005"/>
      <c r="X510" s="2005"/>
      <c r="Y510" s="2005"/>
      <c r="Z510" s="2005"/>
      <c r="AA510" s="2005"/>
      <c r="AB510" s="2005"/>
      <c r="AC510" s="2005"/>
      <c r="AD510" s="2005"/>
      <c r="AE510" s="2005"/>
      <c r="AF510" s="2005"/>
      <c r="AG510" s="2005"/>
    </row>
    <row r="511" spans="1:33" s="1698" customFormat="1">
      <c r="A511" s="2876"/>
      <c r="B511" s="9" t="s">
        <v>907</v>
      </c>
      <c r="C511" s="1463" t="s">
        <v>1290</v>
      </c>
      <c r="D511" s="2318">
        <v>-4000</v>
      </c>
      <c r="E511" s="2012">
        <v>6156073</v>
      </c>
      <c r="F511" s="2284"/>
      <c r="G511" s="2005"/>
      <c r="H511" s="2011"/>
      <c r="I511" s="2051"/>
      <c r="J511" s="2005"/>
      <c r="K511" s="2010"/>
      <c r="L511" s="2005"/>
      <c r="M511" s="2005"/>
      <c r="N511" s="2011"/>
      <c r="O511" s="2004"/>
      <c r="P511" s="2005"/>
      <c r="Q511" s="2005"/>
      <c r="R511" s="2005"/>
      <c r="S511" s="2005"/>
      <c r="T511" s="2005"/>
      <c r="U511" s="2005"/>
      <c r="V511" s="2005"/>
      <c r="W511" s="2005"/>
      <c r="X511" s="2005"/>
      <c r="Y511" s="2005"/>
      <c r="Z511" s="2005"/>
      <c r="AA511" s="2005"/>
      <c r="AB511" s="2005"/>
      <c r="AC511" s="2005"/>
      <c r="AD511" s="2005"/>
      <c r="AE511" s="2005"/>
      <c r="AF511" s="2005"/>
      <c r="AG511" s="2005"/>
    </row>
    <row r="512" spans="1:33" s="1698" customFormat="1">
      <c r="A512" s="2876"/>
      <c r="B512" s="9" t="s">
        <v>907</v>
      </c>
      <c r="C512" s="1463" t="s">
        <v>922</v>
      </c>
      <c r="D512" s="2318">
        <v>-7500</v>
      </c>
      <c r="E512" s="2012">
        <v>5269720</v>
      </c>
      <c r="F512" s="2284"/>
      <c r="G512" s="2005"/>
      <c r="H512" s="2011"/>
      <c r="I512" s="2051"/>
      <c r="J512" s="2005"/>
      <c r="K512" s="2010"/>
      <c r="L512" s="2005"/>
      <c r="M512" s="2005"/>
      <c r="N512" s="2011"/>
      <c r="O512" s="2004"/>
      <c r="P512" s="2005"/>
      <c r="Q512" s="2005"/>
      <c r="R512" s="2005"/>
      <c r="S512" s="2005"/>
      <c r="T512" s="2005"/>
      <c r="U512" s="2005"/>
      <c r="V512" s="2005"/>
      <c r="W512" s="2005"/>
      <c r="X512" s="2005"/>
      <c r="Y512" s="2005"/>
      <c r="Z512" s="2005"/>
      <c r="AA512" s="2005"/>
      <c r="AB512" s="2005"/>
      <c r="AC512" s="2005"/>
      <c r="AD512" s="2005"/>
      <c r="AE512" s="2005"/>
      <c r="AF512" s="2005"/>
      <c r="AG512" s="2005"/>
    </row>
    <row r="513" spans="1:33" s="1698" customFormat="1">
      <c r="A513" s="2876"/>
      <c r="B513" s="9" t="s">
        <v>907</v>
      </c>
      <c r="C513" s="1463" t="s">
        <v>1291</v>
      </c>
      <c r="D513" s="2318">
        <v>-7600</v>
      </c>
      <c r="E513" s="2012">
        <v>5452578</v>
      </c>
      <c r="F513" s="2284"/>
      <c r="G513" s="2005"/>
      <c r="H513" s="2011"/>
      <c r="I513" s="2051"/>
      <c r="J513" s="2005"/>
      <c r="K513" s="2010"/>
      <c r="L513" s="2005"/>
      <c r="M513" s="2005"/>
      <c r="N513" s="2011"/>
      <c r="O513" s="2004"/>
      <c r="P513" s="2005"/>
      <c r="Q513" s="2005"/>
      <c r="R513" s="2005"/>
      <c r="S513" s="2005"/>
      <c r="T513" s="2005"/>
      <c r="U513" s="2005"/>
      <c r="V513" s="2005"/>
      <c r="W513" s="2005"/>
      <c r="X513" s="2005"/>
      <c r="Y513" s="2005"/>
      <c r="Z513" s="2005"/>
      <c r="AA513" s="2005"/>
      <c r="AB513" s="2005"/>
      <c r="AC513" s="2005"/>
      <c r="AD513" s="2005"/>
      <c r="AE513" s="2005"/>
      <c r="AF513" s="2005"/>
      <c r="AG513" s="2005"/>
    </row>
    <row r="514" spans="1:33" s="1698" customFormat="1">
      <c r="A514" s="2876"/>
      <c r="B514" s="9" t="s">
        <v>907</v>
      </c>
      <c r="C514" s="1463" t="s">
        <v>926</v>
      </c>
      <c r="D514" s="2318">
        <v>-7200</v>
      </c>
      <c r="E514" s="2012">
        <v>5693400</v>
      </c>
      <c r="F514" s="2041"/>
      <c r="G514" s="2005"/>
      <c r="H514" s="2011"/>
      <c r="I514" s="2051"/>
      <c r="J514" s="2005"/>
      <c r="K514" s="2010"/>
      <c r="L514" s="2005"/>
      <c r="M514" s="2005"/>
      <c r="N514" s="2011"/>
      <c r="O514" s="2004"/>
      <c r="P514" s="2005"/>
      <c r="Q514" s="2005"/>
      <c r="R514" s="2005"/>
      <c r="S514" s="2005"/>
      <c r="T514" s="2005"/>
      <c r="U514" s="2005"/>
      <c r="V514" s="2005"/>
      <c r="W514" s="2005"/>
      <c r="X514" s="2005"/>
      <c r="Y514" s="2005"/>
      <c r="Z514" s="2005"/>
      <c r="AA514" s="2005"/>
      <c r="AB514" s="2005"/>
      <c r="AC514" s="2005"/>
      <c r="AD514" s="2005"/>
      <c r="AE514" s="2005"/>
      <c r="AF514" s="2005"/>
      <c r="AG514" s="2005"/>
    </row>
    <row r="515" spans="1:33" s="1698" customFormat="1">
      <c r="A515" s="2876"/>
      <c r="B515" s="9" t="s">
        <v>907</v>
      </c>
      <c r="C515" s="1463" t="s">
        <v>1292</v>
      </c>
      <c r="D515" s="2318">
        <v>-9000</v>
      </c>
      <c r="E515" s="2012">
        <v>5744920</v>
      </c>
      <c r="F515" s="2041"/>
      <c r="G515" s="2005"/>
      <c r="H515" s="2011"/>
      <c r="I515" s="2051"/>
      <c r="J515" s="2005"/>
      <c r="K515" s="2010"/>
      <c r="L515" s="2005"/>
      <c r="M515" s="2005"/>
      <c r="N515" s="2011"/>
      <c r="O515" s="2004"/>
      <c r="P515" s="2005"/>
      <c r="Q515" s="2005"/>
      <c r="R515" s="2005"/>
      <c r="S515" s="2005"/>
      <c r="T515" s="2005"/>
      <c r="U515" s="2005"/>
      <c r="V515" s="2005"/>
      <c r="W515" s="2005"/>
      <c r="X515" s="2005"/>
      <c r="Y515" s="2005"/>
      <c r="Z515" s="2005"/>
      <c r="AA515" s="2005"/>
      <c r="AB515" s="2005"/>
      <c r="AC515" s="2005"/>
      <c r="AD515" s="2005"/>
      <c r="AE515" s="2005"/>
      <c r="AF515" s="2005"/>
      <c r="AG515" s="2005"/>
    </row>
    <row r="516" spans="1:33" s="1698" customFormat="1">
      <c r="A516" s="2876"/>
      <c r="B516" s="9" t="s">
        <v>907</v>
      </c>
      <c r="C516" s="1463" t="s">
        <v>1293</v>
      </c>
      <c r="D516" s="2318">
        <v>-6200</v>
      </c>
      <c r="E516" s="2012">
        <v>5905016</v>
      </c>
      <c r="F516" s="2041"/>
      <c r="G516" s="2005"/>
      <c r="H516" s="2011"/>
      <c r="I516" s="2051"/>
      <c r="J516" s="2005"/>
      <c r="K516" s="2010"/>
      <c r="L516" s="2005"/>
      <c r="M516" s="2005"/>
      <c r="N516" s="2011"/>
      <c r="O516" s="2004"/>
      <c r="P516" s="2005"/>
      <c r="Q516" s="2005"/>
      <c r="R516" s="2005"/>
      <c r="S516" s="2005"/>
      <c r="T516" s="2005"/>
      <c r="U516" s="2005"/>
      <c r="V516" s="2005"/>
      <c r="W516" s="2005"/>
      <c r="X516" s="2005"/>
      <c r="Y516" s="2005"/>
      <c r="Z516" s="2005"/>
      <c r="AA516" s="2005"/>
      <c r="AB516" s="2005"/>
      <c r="AC516" s="2005"/>
      <c r="AD516" s="2005"/>
      <c r="AE516" s="2005"/>
      <c r="AF516" s="2005"/>
      <c r="AG516" s="2005"/>
    </row>
    <row r="517" spans="1:33" s="1698" customFormat="1">
      <c r="A517" s="2876"/>
      <c r="B517" s="9" t="s">
        <v>907</v>
      </c>
      <c r="C517" s="1463" t="s">
        <v>928</v>
      </c>
      <c r="D517" s="2318">
        <v>-2500</v>
      </c>
      <c r="E517" s="2012">
        <v>6013963</v>
      </c>
      <c r="F517" s="2284"/>
      <c r="G517" s="2043"/>
      <c r="H517" s="2011"/>
      <c r="I517" s="2051"/>
      <c r="J517" s="2005"/>
      <c r="K517" s="2010"/>
      <c r="L517" s="2005"/>
      <c r="M517" s="2005"/>
      <c r="N517" s="2011"/>
      <c r="O517" s="2004"/>
      <c r="P517" s="2005"/>
      <c r="Q517" s="2005"/>
      <c r="R517" s="2005"/>
      <c r="S517" s="2005"/>
      <c r="T517" s="2005"/>
      <c r="U517" s="2005"/>
      <c r="V517" s="2005"/>
      <c r="W517" s="2005"/>
      <c r="X517" s="2005"/>
      <c r="Y517" s="2005"/>
      <c r="Z517" s="2005"/>
      <c r="AA517" s="2005"/>
      <c r="AB517" s="2005"/>
      <c r="AC517" s="2005"/>
      <c r="AD517" s="2005"/>
      <c r="AE517" s="2005"/>
      <c r="AF517" s="2005"/>
      <c r="AG517" s="2005"/>
    </row>
    <row r="518" spans="1:33" s="1698" customFormat="1">
      <c r="A518" s="2876"/>
      <c r="B518" s="9" t="s">
        <v>907</v>
      </c>
      <c r="C518" s="1463" t="s">
        <v>1294</v>
      </c>
      <c r="D518" s="2318">
        <v>-6000</v>
      </c>
      <c r="E518" s="2012">
        <v>6115960</v>
      </c>
      <c r="F518" s="2284"/>
      <c r="G518" s="2043"/>
      <c r="H518" s="2011"/>
      <c r="I518" s="2051"/>
      <c r="J518" s="2005"/>
      <c r="K518" s="2010"/>
      <c r="L518" s="2005"/>
      <c r="M518" s="2005"/>
      <c r="N518" s="2011"/>
      <c r="O518" s="2004"/>
      <c r="P518" s="2005"/>
      <c r="Q518" s="2005"/>
      <c r="R518" s="2005"/>
      <c r="S518" s="2005"/>
      <c r="T518" s="2005"/>
      <c r="U518" s="2005"/>
      <c r="V518" s="2005"/>
      <c r="W518" s="2005"/>
      <c r="X518" s="2005"/>
      <c r="Y518" s="2005"/>
      <c r="Z518" s="2005"/>
      <c r="AA518" s="2005"/>
      <c r="AB518" s="2005"/>
      <c r="AC518" s="2005"/>
      <c r="AD518" s="2005"/>
      <c r="AE518" s="2005"/>
      <c r="AF518" s="2005"/>
      <c r="AG518" s="2005"/>
    </row>
    <row r="519" spans="1:33" s="1698" customFormat="1">
      <c r="A519" s="2876"/>
      <c r="B519" s="9" t="s">
        <v>907</v>
      </c>
      <c r="C519" s="1463" t="s">
        <v>1295</v>
      </c>
      <c r="D519" s="2318">
        <v>-6000</v>
      </c>
      <c r="E519" s="2012">
        <v>6148792</v>
      </c>
      <c r="F519" s="2284"/>
      <c r="G519" s="2043"/>
      <c r="H519" s="2011"/>
      <c r="I519" s="2051"/>
      <c r="J519" s="2005"/>
      <c r="K519" s="2010"/>
      <c r="L519" s="2005"/>
      <c r="M519" s="2005"/>
      <c r="N519" s="2011"/>
      <c r="O519" s="2004"/>
      <c r="P519" s="2005"/>
      <c r="Q519" s="2005"/>
      <c r="R519" s="2005"/>
      <c r="S519" s="2005"/>
      <c r="T519" s="2005"/>
      <c r="U519" s="2005"/>
      <c r="V519" s="2005"/>
      <c r="W519" s="2005"/>
      <c r="X519" s="2005"/>
      <c r="Y519" s="2005"/>
      <c r="Z519" s="2005"/>
      <c r="AA519" s="2005"/>
      <c r="AB519" s="2005"/>
      <c r="AC519" s="2005"/>
      <c r="AD519" s="2005"/>
      <c r="AE519" s="2005"/>
      <c r="AF519" s="2005"/>
      <c r="AG519" s="2005"/>
    </row>
    <row r="520" spans="1:33" s="1698" customFormat="1">
      <c r="A520" s="2876"/>
      <c r="B520" s="9" t="s">
        <v>907</v>
      </c>
      <c r="C520" s="1463" t="s">
        <v>1296</v>
      </c>
      <c r="D520" s="2318">
        <v>-2675</v>
      </c>
      <c r="E520" s="2012">
        <v>6171799</v>
      </c>
      <c r="F520" s="2284"/>
      <c r="G520" s="2043"/>
      <c r="H520" s="2011"/>
      <c r="I520" s="2051"/>
      <c r="J520" s="2005"/>
      <c r="K520" s="2010"/>
      <c r="L520" s="2005"/>
      <c r="M520" s="2005"/>
      <c r="N520" s="2011"/>
      <c r="O520" s="2004"/>
      <c r="P520" s="2005"/>
      <c r="Q520" s="2005"/>
      <c r="R520" s="2005"/>
      <c r="S520" s="2005"/>
      <c r="T520" s="2005"/>
      <c r="U520" s="2005"/>
      <c r="V520" s="2005"/>
      <c r="W520" s="2005"/>
      <c r="X520" s="2005"/>
      <c r="Y520" s="2005"/>
      <c r="Z520" s="2005"/>
      <c r="AA520" s="2005"/>
      <c r="AB520" s="2005"/>
      <c r="AC520" s="2005"/>
      <c r="AD520" s="2005"/>
      <c r="AE520" s="2005"/>
      <c r="AF520" s="2005"/>
      <c r="AG520" s="2005"/>
    </row>
    <row r="521" spans="1:33" s="1698" customFormat="1">
      <c r="A521" s="2876"/>
      <c r="B521" s="9" t="s">
        <v>907</v>
      </c>
      <c r="C521" s="1463" t="s">
        <v>1297</v>
      </c>
      <c r="D521" s="2318">
        <v>-4200</v>
      </c>
      <c r="E521" s="2012">
        <v>5226239</v>
      </c>
      <c r="F521" s="2284"/>
      <c r="G521" s="2043"/>
      <c r="H521" s="2011"/>
      <c r="I521" s="2051"/>
      <c r="J521" s="2005"/>
      <c r="K521" s="2010"/>
      <c r="L521" s="2005"/>
      <c r="M521" s="2005"/>
      <c r="N521" s="2011"/>
      <c r="O521" s="2004"/>
      <c r="P521" s="2005"/>
      <c r="Q521" s="2005"/>
      <c r="R521" s="2005"/>
      <c r="S521" s="2005"/>
      <c r="T521" s="2005"/>
      <c r="U521" s="2005"/>
      <c r="V521" s="2005"/>
      <c r="W521" s="2005"/>
      <c r="X521" s="2005"/>
      <c r="Y521" s="2005"/>
      <c r="Z521" s="2005"/>
      <c r="AA521" s="2005"/>
      <c r="AB521" s="2005"/>
      <c r="AC521" s="2005"/>
      <c r="AD521" s="2005"/>
      <c r="AE521" s="2005"/>
      <c r="AF521" s="2005"/>
      <c r="AG521" s="2005"/>
    </row>
    <row r="522" spans="1:33" s="1698" customFormat="1">
      <c r="A522" s="2876"/>
      <c r="B522" s="9" t="s">
        <v>907</v>
      </c>
      <c r="C522" s="1463" t="s">
        <v>1298</v>
      </c>
      <c r="D522" s="2318">
        <v>-4200</v>
      </c>
      <c r="E522" s="2012">
        <v>5291592</v>
      </c>
      <c r="F522" s="2284"/>
      <c r="G522" s="2043"/>
      <c r="H522" s="2011"/>
      <c r="I522" s="2051"/>
      <c r="J522" s="2005"/>
      <c r="K522" s="2010"/>
      <c r="L522" s="2005"/>
      <c r="M522" s="2005"/>
      <c r="N522" s="2011"/>
      <c r="O522" s="2004"/>
      <c r="P522" s="2005"/>
      <c r="Q522" s="2005"/>
      <c r="R522" s="2005"/>
      <c r="S522" s="2005"/>
      <c r="T522" s="2005"/>
      <c r="U522" s="2005"/>
      <c r="V522" s="2005"/>
      <c r="W522" s="2005"/>
      <c r="X522" s="2005"/>
      <c r="Y522" s="2005"/>
      <c r="Z522" s="2005"/>
      <c r="AA522" s="2005"/>
      <c r="AB522" s="2005"/>
      <c r="AC522" s="2005"/>
      <c r="AD522" s="2005"/>
      <c r="AE522" s="2005"/>
      <c r="AF522" s="2005"/>
      <c r="AG522" s="2005"/>
    </row>
    <row r="523" spans="1:33" s="1698" customFormat="1">
      <c r="A523" s="2876"/>
      <c r="B523" s="9" t="s">
        <v>907</v>
      </c>
      <c r="C523" s="1463" t="s">
        <v>1299</v>
      </c>
      <c r="D523" s="2318">
        <v>-1150</v>
      </c>
      <c r="E523" s="2012">
        <v>5325152</v>
      </c>
      <c r="F523" s="2284"/>
      <c r="G523" s="2043"/>
      <c r="H523" s="2011"/>
      <c r="I523" s="2051"/>
      <c r="J523" s="2005"/>
      <c r="K523" s="2010"/>
      <c r="L523" s="2005"/>
      <c r="M523" s="2005"/>
      <c r="N523" s="2011"/>
      <c r="O523" s="2004"/>
      <c r="P523" s="2005"/>
      <c r="Q523" s="2005"/>
      <c r="R523" s="2005"/>
      <c r="S523" s="2005"/>
      <c r="T523" s="2005"/>
      <c r="U523" s="2005"/>
      <c r="V523" s="2005"/>
      <c r="W523" s="2005"/>
      <c r="X523" s="2005"/>
      <c r="Y523" s="2005"/>
      <c r="Z523" s="2005"/>
      <c r="AA523" s="2005"/>
      <c r="AB523" s="2005"/>
      <c r="AC523" s="2005"/>
      <c r="AD523" s="2005"/>
      <c r="AE523" s="2005"/>
      <c r="AF523" s="2005"/>
      <c r="AG523" s="2005"/>
    </row>
    <row r="524" spans="1:33" s="1698" customFormat="1">
      <c r="A524" s="2876"/>
      <c r="B524" s="9" t="s">
        <v>907</v>
      </c>
      <c r="C524" s="1463" t="s">
        <v>1299</v>
      </c>
      <c r="D524" s="2318">
        <v>-2000</v>
      </c>
      <c r="E524" s="2012">
        <v>5331570</v>
      </c>
      <c r="F524" s="2284"/>
      <c r="G524" s="2043"/>
      <c r="H524" s="2011"/>
      <c r="I524" s="2051"/>
      <c r="J524" s="2005"/>
      <c r="K524" s="2010"/>
      <c r="L524" s="2005"/>
      <c r="M524" s="2005"/>
      <c r="N524" s="2011"/>
      <c r="O524" s="2004"/>
      <c r="P524" s="2005"/>
      <c r="Q524" s="2005"/>
      <c r="R524" s="2005"/>
      <c r="S524" s="2005"/>
      <c r="T524" s="2005"/>
      <c r="U524" s="2005"/>
      <c r="V524" s="2005"/>
      <c r="W524" s="2005"/>
      <c r="X524" s="2005"/>
      <c r="Y524" s="2005"/>
      <c r="Z524" s="2005"/>
      <c r="AA524" s="2005"/>
      <c r="AB524" s="2005"/>
      <c r="AC524" s="2005"/>
      <c r="AD524" s="2005"/>
      <c r="AE524" s="2005"/>
      <c r="AF524" s="2005"/>
      <c r="AG524" s="2005"/>
    </row>
    <row r="525" spans="1:33" s="1698" customFormat="1">
      <c r="A525" s="2876"/>
      <c r="B525" s="9" t="s">
        <v>907</v>
      </c>
      <c r="C525" s="1463" t="s">
        <v>1300</v>
      </c>
      <c r="D525" s="2318">
        <v>-5000</v>
      </c>
      <c r="E525" s="2012">
        <v>5590066</v>
      </c>
      <c r="F525" s="2284"/>
      <c r="G525" s="2043"/>
      <c r="H525" s="2011"/>
      <c r="I525" s="2051"/>
      <c r="J525" s="2005"/>
      <c r="K525" s="2010"/>
      <c r="L525" s="2005"/>
      <c r="M525" s="2005"/>
      <c r="N525" s="2011"/>
      <c r="O525" s="2004"/>
      <c r="P525" s="2005"/>
      <c r="Q525" s="2005"/>
      <c r="R525" s="2005"/>
      <c r="S525" s="2005"/>
      <c r="T525" s="2005"/>
      <c r="U525" s="2005"/>
      <c r="V525" s="2005"/>
      <c r="W525" s="2005"/>
      <c r="X525" s="2005"/>
      <c r="Y525" s="2005"/>
      <c r="Z525" s="2005"/>
      <c r="AA525" s="2005"/>
      <c r="AB525" s="2005"/>
      <c r="AC525" s="2005"/>
      <c r="AD525" s="2005"/>
      <c r="AE525" s="2005"/>
      <c r="AF525" s="2005"/>
      <c r="AG525" s="2005"/>
    </row>
    <row r="526" spans="1:33" s="1698" customFormat="1">
      <c r="A526" s="2876"/>
      <c r="B526" s="9"/>
      <c r="C526" s="1463"/>
      <c r="D526" s="2318"/>
      <c r="E526" s="2012"/>
      <c r="F526" s="2284"/>
      <c r="G526" s="2043"/>
      <c r="H526" s="2011"/>
      <c r="I526" s="2051"/>
      <c r="J526" s="2005"/>
      <c r="K526" s="2010"/>
      <c r="L526" s="2005"/>
      <c r="M526" s="2005"/>
      <c r="N526" s="2011"/>
      <c r="O526" s="2004"/>
      <c r="P526" s="2005"/>
      <c r="Q526" s="2005"/>
      <c r="R526" s="2005"/>
      <c r="S526" s="2005"/>
      <c r="T526" s="2005"/>
      <c r="U526" s="2005"/>
      <c r="V526" s="2005"/>
      <c r="W526" s="2005"/>
      <c r="X526" s="2005"/>
      <c r="Y526" s="2005"/>
      <c r="Z526" s="2005"/>
      <c r="AA526" s="2005"/>
      <c r="AB526" s="2005"/>
      <c r="AC526" s="2005"/>
      <c r="AD526" s="2005"/>
      <c r="AE526" s="2005"/>
      <c r="AF526" s="2005"/>
      <c r="AG526" s="2005"/>
    </row>
    <row r="527" spans="1:33" s="1698" customFormat="1" ht="14.25">
      <c r="A527" s="2876"/>
      <c r="B527" s="70"/>
      <c r="C527" s="1990"/>
      <c r="D527" s="205"/>
      <c r="E527" s="2063"/>
      <c r="F527" s="2284"/>
      <c r="G527" s="2005"/>
      <c r="H527" s="2011"/>
      <c r="I527" s="2051"/>
      <c r="J527" s="2005"/>
      <c r="K527" s="2010"/>
      <c r="L527" s="2005"/>
      <c r="M527" s="2005"/>
      <c r="N527" s="2011"/>
      <c r="O527" s="2004"/>
      <c r="P527" s="2005"/>
      <c r="Q527" s="2005"/>
      <c r="R527" s="2005"/>
      <c r="S527" s="2005"/>
      <c r="T527" s="2005"/>
      <c r="U527" s="2005"/>
      <c r="V527" s="2005"/>
      <c r="W527" s="2005"/>
      <c r="X527" s="2005"/>
      <c r="Y527" s="2005"/>
      <c r="Z527" s="2005"/>
      <c r="AA527" s="2005"/>
      <c r="AB527" s="2005"/>
      <c r="AC527" s="2005"/>
      <c r="AD527" s="2005"/>
      <c r="AE527" s="2005"/>
      <c r="AF527" s="2005"/>
      <c r="AG527" s="2005"/>
    </row>
    <row r="528" spans="1:33" s="1699" customFormat="1">
      <c r="A528" s="44" t="s">
        <v>754</v>
      </c>
      <c r="B528" s="2007"/>
      <c r="C528" s="2007"/>
      <c r="D528" s="114">
        <f>SUM(D3:D527)</f>
        <v>11980</v>
      </c>
      <c r="E528" s="2063"/>
      <c r="F528" s="2041"/>
      <c r="G528" s="2005"/>
      <c r="H528" s="2011"/>
      <c r="I528" s="2005"/>
      <c r="J528" s="2005"/>
      <c r="K528" s="2010"/>
      <c r="L528" s="2005"/>
      <c r="M528" s="2005"/>
      <c r="N528" s="2011"/>
      <c r="O528" s="2004"/>
      <c r="P528" s="2005"/>
      <c r="Q528" s="2007"/>
      <c r="R528" s="2007"/>
      <c r="S528" s="2007"/>
      <c r="T528" s="2007"/>
      <c r="U528" s="2007"/>
      <c r="V528" s="2007"/>
      <c r="W528" s="2007"/>
      <c r="X528" s="2007"/>
      <c r="Y528" s="2007"/>
      <c r="Z528" s="2007"/>
      <c r="AA528" s="2007"/>
      <c r="AB528" s="2007"/>
      <c r="AC528" s="2007"/>
      <c r="AD528" s="2007"/>
      <c r="AE528" s="2007"/>
      <c r="AF528" s="2007"/>
      <c r="AG528" s="2007"/>
    </row>
    <row r="529" spans="1:33" s="1699" customFormat="1">
      <c r="A529" s="44"/>
      <c r="B529" s="2007"/>
      <c r="C529" s="2007"/>
      <c r="D529" s="114"/>
      <c r="E529" s="2064"/>
      <c r="F529" s="2041"/>
      <c r="G529" s="2005"/>
      <c r="H529" s="2011"/>
      <c r="I529" s="2005"/>
      <c r="J529" s="2005"/>
      <c r="K529" s="2010"/>
      <c r="L529" s="2005"/>
      <c r="M529" s="2005"/>
      <c r="N529" s="2011"/>
      <c r="O529" s="2004"/>
      <c r="P529" s="2005"/>
      <c r="Q529" s="2007"/>
      <c r="R529" s="2007"/>
      <c r="S529" s="2007"/>
      <c r="T529" s="2007"/>
      <c r="U529" s="2007"/>
      <c r="V529" s="2007"/>
      <c r="W529" s="2007"/>
      <c r="X529" s="2007"/>
      <c r="Y529" s="2007"/>
      <c r="Z529" s="2007"/>
      <c r="AA529" s="2007"/>
      <c r="AB529" s="2007"/>
      <c r="AC529" s="2007"/>
      <c r="AD529" s="2007"/>
      <c r="AE529" s="2007"/>
      <c r="AF529" s="2007"/>
      <c r="AG529" s="2007"/>
    </row>
    <row r="530" spans="1:33" s="1699" customFormat="1">
      <c r="A530" s="249" t="s">
        <v>743</v>
      </c>
      <c r="B530" s="2007"/>
      <c r="C530" s="2007"/>
      <c r="D530" s="114"/>
      <c r="E530" s="2064"/>
      <c r="F530" s="2041"/>
      <c r="G530" s="2005"/>
      <c r="H530" s="2011"/>
      <c r="I530" s="2005"/>
      <c r="J530" s="2005"/>
      <c r="K530" s="2010"/>
      <c r="L530" s="2005"/>
      <c r="M530" s="2005"/>
      <c r="N530" s="2011"/>
      <c r="O530" s="2004"/>
      <c r="P530" s="2005"/>
      <c r="Q530" s="2007"/>
      <c r="R530" s="2007"/>
      <c r="S530" s="2007"/>
      <c r="T530" s="2007"/>
      <c r="U530" s="2007"/>
      <c r="V530" s="2007"/>
      <c r="W530" s="2007"/>
      <c r="X530" s="2007"/>
      <c r="Y530" s="2007"/>
      <c r="Z530" s="2007"/>
      <c r="AA530" s="2007"/>
      <c r="AB530" s="2007"/>
      <c r="AC530" s="2007"/>
      <c r="AD530" s="2007"/>
      <c r="AE530" s="2007"/>
      <c r="AF530" s="2007"/>
      <c r="AG530" s="2007"/>
    </row>
    <row r="531" spans="1:33" s="1699" customFormat="1">
      <c r="A531" s="1061" t="s">
        <v>1301</v>
      </c>
      <c r="B531" s="2007"/>
      <c r="C531" s="2007"/>
      <c r="D531" s="114"/>
      <c r="E531" s="2064"/>
      <c r="F531" s="2041"/>
      <c r="G531" s="2005"/>
      <c r="H531" s="2011"/>
      <c r="I531" s="2005"/>
      <c r="J531" s="2005"/>
      <c r="K531" s="2010"/>
      <c r="L531" s="2005"/>
      <c r="M531" s="2005"/>
      <c r="N531" s="2011"/>
      <c r="O531" s="2004"/>
      <c r="P531" s="2005"/>
      <c r="Q531" s="2007"/>
      <c r="R531" s="2007"/>
      <c r="S531" s="2007"/>
      <c r="T531" s="2007"/>
      <c r="U531" s="2007"/>
      <c r="V531" s="2007"/>
      <c r="W531" s="2007"/>
      <c r="X531" s="2007"/>
      <c r="Y531" s="2007"/>
      <c r="Z531" s="2007"/>
      <c r="AA531" s="2007"/>
      <c r="AB531" s="2007"/>
      <c r="AC531" s="2007"/>
      <c r="AD531" s="2007"/>
      <c r="AE531" s="2007"/>
      <c r="AF531" s="2007"/>
      <c r="AG531" s="2007"/>
    </row>
    <row r="532" spans="1:33" s="1699" customFormat="1">
      <c r="A532" s="216">
        <v>723298148</v>
      </c>
      <c r="B532" s="2007"/>
      <c r="C532" s="2007"/>
      <c r="D532" s="114"/>
      <c r="E532" s="2064"/>
      <c r="F532" s="2041"/>
      <c r="G532" s="2005"/>
      <c r="H532" s="2011"/>
      <c r="I532" s="2005"/>
      <c r="J532" s="2005"/>
      <c r="K532" s="2010"/>
      <c r="L532" s="2005"/>
      <c r="M532" s="2005"/>
      <c r="N532" s="2011"/>
      <c r="O532" s="2004"/>
      <c r="P532" s="2005"/>
      <c r="Q532" s="2007"/>
      <c r="R532" s="2007"/>
      <c r="S532" s="2007"/>
      <c r="T532" s="2007"/>
      <c r="U532" s="2007"/>
      <c r="V532" s="2007"/>
      <c r="W532" s="2007"/>
      <c r="X532" s="2007"/>
      <c r="Y532" s="2007"/>
      <c r="Z532" s="2007"/>
      <c r="AA532" s="2007"/>
      <c r="AB532" s="2007"/>
      <c r="AC532" s="2007"/>
      <c r="AD532" s="2007"/>
      <c r="AE532" s="2007"/>
      <c r="AF532" s="2007"/>
      <c r="AG532" s="2007"/>
    </row>
    <row r="533" spans="1:33" s="1699" customFormat="1">
      <c r="A533" s="216" t="s">
        <v>994</v>
      </c>
      <c r="B533" s="2007"/>
      <c r="C533" s="2007"/>
      <c r="D533" s="114"/>
      <c r="E533" s="2064"/>
      <c r="F533" s="2041"/>
      <c r="G533" s="2005"/>
      <c r="H533" s="2011"/>
      <c r="I533" s="2005"/>
      <c r="J533" s="2005"/>
      <c r="K533" s="2010"/>
      <c r="L533" s="2005"/>
      <c r="M533" s="2005"/>
      <c r="N533" s="2011"/>
      <c r="O533" s="2004"/>
      <c r="P533" s="2005"/>
      <c r="Q533" s="2007"/>
      <c r="R533" s="2007"/>
      <c r="S533" s="2007"/>
      <c r="T533" s="2007"/>
      <c r="U533" s="2007"/>
      <c r="V533" s="2007"/>
      <c r="W533" s="2007"/>
      <c r="X533" s="2007"/>
      <c r="Y533" s="2007"/>
      <c r="Z533" s="2007"/>
      <c r="AA533" s="2007"/>
      <c r="AB533" s="2007"/>
      <c r="AC533" s="2007"/>
      <c r="AD533" s="2007"/>
      <c r="AE533" s="2007"/>
      <c r="AF533" s="2007"/>
      <c r="AG533" s="2007"/>
    </row>
    <row r="534" spans="1:33" s="1699" customFormat="1">
      <c r="A534" s="216" t="s">
        <v>995</v>
      </c>
      <c r="B534" s="2007"/>
      <c r="C534" s="2007"/>
      <c r="D534" s="114"/>
      <c r="E534" s="2064"/>
      <c r="F534" s="114"/>
      <c r="G534" s="2005"/>
      <c r="H534" s="2011"/>
      <c r="I534" s="2005"/>
      <c r="J534" s="2005"/>
      <c r="K534" s="2010"/>
      <c r="L534" s="2005"/>
      <c r="M534" s="2005"/>
      <c r="N534" s="2011"/>
      <c r="O534" s="2004"/>
      <c r="P534" s="2005"/>
      <c r="Q534" s="2007"/>
      <c r="R534" s="2007"/>
      <c r="S534" s="2007"/>
      <c r="T534" s="2007"/>
      <c r="U534" s="2007"/>
      <c r="V534" s="2007"/>
      <c r="W534" s="2007"/>
      <c r="X534" s="2007"/>
      <c r="Y534" s="2007"/>
      <c r="Z534" s="2007"/>
      <c r="AA534" s="2007"/>
      <c r="AB534" s="2007"/>
      <c r="AC534" s="2007"/>
      <c r="AD534" s="2007"/>
      <c r="AE534" s="2007"/>
      <c r="AF534" s="2007"/>
      <c r="AG534" s="2007"/>
    </row>
    <row r="535" spans="1:33" s="1699" customFormat="1">
      <c r="A535" s="216" t="s">
        <v>1302</v>
      </c>
      <c r="B535" s="2007"/>
      <c r="C535" s="2007"/>
      <c r="D535" s="114"/>
      <c r="E535" s="2064"/>
      <c r="F535" s="114"/>
      <c r="G535" s="2005"/>
      <c r="H535" s="2011"/>
      <c r="I535" s="2005"/>
      <c r="J535" s="2005"/>
      <c r="K535" s="2010"/>
      <c r="L535" s="2005"/>
      <c r="M535" s="2005"/>
      <c r="N535" s="2011"/>
      <c r="O535" s="2004"/>
      <c r="P535" s="2005"/>
      <c r="Q535" s="2007"/>
      <c r="R535" s="2007"/>
      <c r="S535" s="2007"/>
      <c r="T535" s="2007"/>
      <c r="U535" s="2007"/>
      <c r="V535" s="2007"/>
      <c r="W535" s="2007"/>
      <c r="X535" s="2007"/>
      <c r="Y535" s="2007"/>
      <c r="Z535" s="2007"/>
      <c r="AA535" s="2007"/>
      <c r="AB535" s="2007"/>
      <c r="AC535" s="2007"/>
      <c r="AD535" s="2007"/>
      <c r="AE535" s="2007"/>
      <c r="AF535" s="2007"/>
      <c r="AG535" s="2007"/>
    </row>
    <row r="536" spans="1:33" s="1699" customFormat="1">
      <c r="A536" s="216"/>
      <c r="B536" s="2007"/>
      <c r="C536" s="2007"/>
      <c r="D536" s="114"/>
      <c r="E536" s="2064"/>
      <c r="F536" s="114"/>
      <c r="G536" s="2005"/>
      <c r="H536" s="2011"/>
      <c r="I536" s="2005"/>
      <c r="J536" s="2005"/>
      <c r="K536" s="2010"/>
      <c r="L536" s="2005"/>
      <c r="M536" s="2005"/>
      <c r="N536" s="2011"/>
      <c r="O536" s="2004"/>
      <c r="P536" s="2005"/>
      <c r="Q536" s="2007"/>
      <c r="R536" s="2007"/>
      <c r="S536" s="2007"/>
      <c r="T536" s="2007"/>
      <c r="U536" s="2007"/>
      <c r="V536" s="2007"/>
      <c r="W536" s="2007"/>
      <c r="X536" s="2007"/>
      <c r="Y536" s="2007"/>
      <c r="Z536" s="2007"/>
      <c r="AA536" s="2007"/>
      <c r="AB536" s="2007"/>
      <c r="AC536" s="2007"/>
      <c r="AD536" s="2007"/>
      <c r="AE536" s="2007"/>
      <c r="AF536" s="2007"/>
      <c r="AG536" s="2007"/>
    </row>
    <row r="537" spans="1:33" s="1699" customFormat="1">
      <c r="A537" s="244" t="s">
        <v>1303</v>
      </c>
      <c r="B537" s="2007"/>
      <c r="C537" s="2007"/>
      <c r="D537" s="114"/>
      <c r="E537" s="2064"/>
      <c r="F537" s="114"/>
      <c r="G537" s="2005"/>
      <c r="H537" s="2011"/>
      <c r="I537" s="2005"/>
      <c r="J537" s="2005"/>
      <c r="K537" s="2010"/>
      <c r="L537" s="2005"/>
      <c r="M537" s="2005"/>
      <c r="N537" s="2011"/>
      <c r="O537" s="2004"/>
      <c r="P537" s="2005"/>
      <c r="Q537" s="2007"/>
      <c r="R537" s="2007"/>
      <c r="S537" s="2007"/>
      <c r="T537" s="2007"/>
      <c r="U537" s="2007"/>
      <c r="V537" s="2007"/>
      <c r="W537" s="2007"/>
      <c r="X537" s="2007"/>
      <c r="Y537" s="2007"/>
      <c r="Z537" s="2007"/>
      <c r="AA537" s="2007"/>
      <c r="AB537" s="2007"/>
      <c r="AC537" s="2007"/>
      <c r="AD537" s="2007"/>
      <c r="AE537" s="2007"/>
      <c r="AF537" s="2007"/>
      <c r="AG537" s="2007"/>
    </row>
    <row r="538" spans="1:33" s="1699" customFormat="1">
      <c r="A538" s="216" t="s">
        <v>1062</v>
      </c>
      <c r="B538" s="2007"/>
      <c r="C538" s="2007"/>
      <c r="D538" s="114"/>
      <c r="E538" s="2064"/>
      <c r="F538" s="114"/>
      <c r="G538" s="2005"/>
      <c r="H538" s="2011"/>
      <c r="I538" s="2005"/>
      <c r="J538" s="2005"/>
      <c r="K538" s="2010"/>
      <c r="L538" s="2005"/>
      <c r="M538" s="2005"/>
      <c r="N538" s="2011"/>
      <c r="O538" s="2004"/>
      <c r="P538" s="2005"/>
      <c r="Q538" s="2007"/>
      <c r="R538" s="2007"/>
      <c r="S538" s="2007"/>
      <c r="T538" s="2007"/>
      <c r="U538" s="2007"/>
      <c r="V538" s="2007"/>
      <c r="W538" s="2007"/>
      <c r="X538" s="2007"/>
      <c r="Y538" s="2007"/>
      <c r="Z538" s="2007"/>
      <c r="AA538" s="2007"/>
      <c r="AB538" s="2007"/>
      <c r="AC538" s="2007"/>
      <c r="AD538" s="2007"/>
      <c r="AE538" s="2007"/>
      <c r="AF538" s="2007"/>
      <c r="AG538" s="2007"/>
    </row>
    <row r="539" spans="1:33" s="1699" customFormat="1">
      <c r="A539" s="216" t="s">
        <v>1304</v>
      </c>
      <c r="B539" s="2007"/>
      <c r="C539" s="2007"/>
      <c r="D539" s="114"/>
      <c r="E539" s="2064"/>
      <c r="F539" s="114"/>
      <c r="G539" s="2005"/>
      <c r="H539" s="2011"/>
      <c r="I539" s="2005"/>
      <c r="J539" s="2005"/>
      <c r="K539" s="2010"/>
      <c r="L539" s="2005"/>
      <c r="M539" s="2005"/>
      <c r="N539" s="2011"/>
      <c r="O539" s="2004"/>
      <c r="P539" s="2005"/>
      <c r="Q539" s="2007"/>
      <c r="R539" s="2007"/>
      <c r="S539" s="2007"/>
      <c r="T539" s="2007"/>
      <c r="U539" s="2007"/>
      <c r="V539" s="2007"/>
      <c r="W539" s="2007"/>
      <c r="X539" s="2007"/>
      <c r="Y539" s="2007"/>
      <c r="Z539" s="2007"/>
      <c r="AA539" s="2007"/>
      <c r="AB539" s="2007"/>
      <c r="AC539" s="2007"/>
      <c r="AD539" s="2007"/>
      <c r="AE539" s="2007"/>
      <c r="AF539" s="2007"/>
      <c r="AG539" s="2007"/>
    </row>
    <row r="540" spans="1:33" s="1699" customFormat="1">
      <c r="A540" s="216" t="s">
        <v>1305</v>
      </c>
      <c r="B540" s="2007"/>
      <c r="C540" s="2007"/>
      <c r="D540" s="114"/>
      <c r="E540" s="2064"/>
      <c r="F540" s="114"/>
      <c r="G540" s="2005"/>
      <c r="H540" s="2011"/>
      <c r="I540" s="2005"/>
      <c r="J540" s="2005"/>
      <c r="K540" s="2010"/>
      <c r="L540" s="2005"/>
      <c r="M540" s="2005"/>
      <c r="N540" s="2011"/>
      <c r="O540" s="2004"/>
      <c r="P540" s="2005"/>
      <c r="Q540" s="2007"/>
      <c r="R540" s="2007"/>
      <c r="S540" s="2007"/>
      <c r="T540" s="2007"/>
      <c r="U540" s="2007"/>
      <c r="V540" s="2007"/>
      <c r="W540" s="2007"/>
      <c r="X540" s="2007"/>
      <c r="Y540" s="2007"/>
      <c r="Z540" s="2007"/>
      <c r="AA540" s="2007"/>
      <c r="AB540" s="2007"/>
      <c r="AC540" s="2007"/>
      <c r="AD540" s="2007"/>
      <c r="AE540" s="2007"/>
      <c r="AF540" s="2007"/>
      <c r="AG540" s="2007"/>
    </row>
    <row r="541" spans="1:33" s="1699" customFormat="1">
      <c r="A541" s="216" t="s">
        <v>1306</v>
      </c>
      <c r="B541" s="2007"/>
      <c r="C541" s="2007"/>
      <c r="D541" s="114"/>
      <c r="E541" s="2064"/>
      <c r="F541" s="114"/>
      <c r="G541" s="2005"/>
      <c r="H541" s="2011"/>
      <c r="I541" s="2005"/>
      <c r="J541" s="2005"/>
      <c r="K541" s="2010"/>
      <c r="L541" s="2005"/>
      <c r="M541" s="2005"/>
      <c r="N541" s="2011"/>
      <c r="O541" s="2004"/>
      <c r="P541" s="2005"/>
      <c r="Q541" s="2007"/>
      <c r="R541" s="2007"/>
      <c r="S541" s="2007"/>
      <c r="T541" s="2007"/>
      <c r="U541" s="2007"/>
      <c r="V541" s="2007"/>
      <c r="W541" s="2007"/>
      <c r="X541" s="2007"/>
      <c r="Y541" s="2007"/>
      <c r="Z541" s="2007"/>
      <c r="AA541" s="2007"/>
      <c r="AB541" s="2007"/>
      <c r="AC541" s="2007"/>
      <c r="AD541" s="2007"/>
      <c r="AE541" s="2007"/>
      <c r="AF541" s="2007"/>
      <c r="AG541" s="2007"/>
    </row>
    <row r="542" spans="1:33" s="1699" customFormat="1">
      <c r="A542" s="216" t="s">
        <v>747</v>
      </c>
      <c r="B542" s="2007"/>
      <c r="C542" s="2007"/>
      <c r="D542" s="114"/>
      <c r="E542" s="2064"/>
      <c r="F542" s="114"/>
      <c r="G542" s="2005"/>
      <c r="H542" s="2011"/>
      <c r="I542" s="2005"/>
      <c r="J542" s="2005"/>
      <c r="K542" s="2010"/>
      <c r="L542" s="2005"/>
      <c r="M542" s="2005"/>
      <c r="N542" s="2011"/>
      <c r="O542" s="2004"/>
      <c r="P542" s="2005"/>
      <c r="Q542" s="2007"/>
      <c r="R542" s="2007"/>
      <c r="S542" s="2007"/>
      <c r="T542" s="2007"/>
      <c r="U542" s="2007"/>
      <c r="V542" s="2007"/>
      <c r="W542" s="2007"/>
      <c r="X542" s="2007"/>
      <c r="Y542" s="2007"/>
      <c r="Z542" s="2007"/>
      <c r="AA542" s="2007"/>
      <c r="AB542" s="2007"/>
      <c r="AC542" s="2007"/>
      <c r="AD542" s="2007"/>
      <c r="AE542" s="2007"/>
      <c r="AF542" s="2007"/>
      <c r="AG542" s="2007"/>
    </row>
    <row r="543" spans="1:33" s="1699" customFormat="1">
      <c r="A543" s="1550" t="s">
        <v>996</v>
      </c>
      <c r="B543" s="2007"/>
      <c r="C543" s="2007"/>
      <c r="D543" s="114"/>
      <c r="E543" s="2064"/>
      <c r="F543" s="2041"/>
      <c r="G543" s="2005"/>
      <c r="H543" s="2011"/>
      <c r="I543" s="2005"/>
      <c r="J543" s="2005"/>
      <c r="K543" s="2010"/>
      <c r="L543" s="2005"/>
      <c r="M543" s="2005"/>
      <c r="N543" s="2011"/>
      <c r="O543" s="2004"/>
      <c r="P543" s="2005"/>
      <c r="Q543" s="2007"/>
      <c r="R543" s="2007"/>
      <c r="S543" s="2007"/>
      <c r="T543" s="2007"/>
      <c r="U543" s="2007"/>
      <c r="V543" s="2007"/>
      <c r="W543" s="2007"/>
      <c r="X543" s="2007"/>
      <c r="Y543" s="2007"/>
      <c r="Z543" s="2007"/>
      <c r="AA543" s="2007"/>
      <c r="AB543" s="2007"/>
      <c r="AC543" s="2007"/>
      <c r="AD543" s="2007"/>
      <c r="AE543" s="2007"/>
      <c r="AF543" s="2007"/>
      <c r="AG543" s="2007"/>
    </row>
    <row r="544" spans="1:33" s="1699" customFormat="1">
      <c r="A544" s="1550" t="s">
        <v>1307</v>
      </c>
      <c r="B544" s="2007"/>
      <c r="C544" s="2007"/>
      <c r="D544" s="114"/>
      <c r="E544" s="2064"/>
      <c r="F544" s="2041"/>
      <c r="G544" s="2005"/>
      <c r="H544" s="2011"/>
      <c r="I544" s="2005"/>
      <c r="J544" s="2005"/>
      <c r="K544" s="2010"/>
      <c r="L544" s="2005"/>
      <c r="M544" s="2005"/>
      <c r="N544" s="2011"/>
      <c r="O544" s="2004"/>
      <c r="P544" s="2005"/>
      <c r="Q544" s="2007"/>
      <c r="R544" s="2007"/>
      <c r="S544" s="2007"/>
      <c r="T544" s="2007"/>
      <c r="U544" s="2007"/>
      <c r="V544" s="2007"/>
      <c r="W544" s="2007"/>
      <c r="X544" s="2007"/>
      <c r="Y544" s="2007"/>
      <c r="Z544" s="2007"/>
      <c r="AA544" s="2007"/>
      <c r="AB544" s="2007"/>
      <c r="AC544" s="2007"/>
      <c r="AD544" s="2007"/>
      <c r="AE544" s="2007"/>
      <c r="AF544" s="2007"/>
      <c r="AG544" s="2007"/>
    </row>
    <row r="545" spans="1:33">
      <c r="A545" s="2005"/>
      <c r="B545" s="2004"/>
      <c r="C545" s="2004"/>
      <c r="D545" s="2025"/>
      <c r="E545" s="2064"/>
      <c r="F545" s="2041"/>
      <c r="G545" s="2005"/>
      <c r="H545" s="2011"/>
      <c r="I545" s="2005"/>
      <c r="J545" s="2005"/>
      <c r="K545" s="2010"/>
      <c r="L545" s="2005"/>
      <c r="M545" s="2005"/>
      <c r="N545" s="2011"/>
      <c r="O545" s="2004"/>
      <c r="P545" s="2005"/>
      <c r="Q545" s="2004"/>
      <c r="R545" s="2004"/>
      <c r="S545" s="2004"/>
      <c r="T545" s="2004"/>
      <c r="U545" s="2004"/>
      <c r="V545" s="2004"/>
      <c r="W545" s="2004"/>
      <c r="X545" s="2004"/>
      <c r="Y545" s="2004"/>
      <c r="Z545" s="2004"/>
      <c r="AA545" s="2004"/>
      <c r="AB545" s="2004"/>
      <c r="AC545" s="2004"/>
      <c r="AD545" s="2004"/>
      <c r="AE545" s="2004"/>
      <c r="AF545" s="2004"/>
      <c r="AG545" s="2004"/>
    </row>
    <row r="546" spans="1:33" ht="15">
      <c r="A546" s="2887" t="s">
        <v>682</v>
      </c>
      <c r="B546" s="2888"/>
      <c r="C546" s="706" t="s">
        <v>1308</v>
      </c>
      <c r="D546" s="2025"/>
      <c r="E546" s="2064"/>
      <c r="F546" s="2041"/>
      <c r="G546" s="2005"/>
      <c r="H546" s="2011"/>
      <c r="I546" s="2005"/>
      <c r="J546" s="2005"/>
      <c r="K546" s="2010"/>
      <c r="L546" s="2005"/>
      <c r="M546" s="2005"/>
      <c r="N546" s="2011"/>
      <c r="O546" s="2004"/>
      <c r="P546" s="2005"/>
      <c r="Q546" s="2004"/>
      <c r="R546" s="2004"/>
      <c r="S546" s="2004"/>
      <c r="T546" s="2004"/>
      <c r="U546" s="2004"/>
      <c r="V546" s="2004"/>
      <c r="W546" s="2004"/>
      <c r="X546" s="2004"/>
      <c r="Y546" s="2004"/>
      <c r="Z546" s="2004"/>
      <c r="AA546" s="2004"/>
      <c r="AB546" s="2004"/>
      <c r="AC546" s="2004"/>
      <c r="AD546" s="2004"/>
      <c r="AE546" s="2004"/>
      <c r="AF546" s="2004"/>
      <c r="AG546" s="2004"/>
    </row>
    <row r="547" spans="1:33" ht="15">
      <c r="A547" s="2887" t="s">
        <v>684</v>
      </c>
      <c r="B547" s="2888"/>
      <c r="C547" s="706" t="s">
        <v>1309</v>
      </c>
      <c r="D547" s="2025"/>
      <c r="E547" s="2064"/>
      <c r="F547" s="2041"/>
      <c r="G547" s="2005"/>
      <c r="H547" s="2011"/>
      <c r="I547" s="2005"/>
      <c r="J547" s="2005"/>
      <c r="K547" s="2010"/>
      <c r="L547" s="2005"/>
      <c r="M547" s="2005"/>
      <c r="N547" s="2011"/>
      <c r="O547" s="2004"/>
      <c r="P547" s="2005"/>
      <c r="Q547" s="2004"/>
      <c r="R547" s="2004"/>
      <c r="S547" s="2004"/>
      <c r="T547" s="2004"/>
      <c r="U547" s="2004"/>
      <c r="V547" s="2004"/>
      <c r="W547" s="2004"/>
      <c r="X547" s="2004"/>
      <c r="Y547" s="2004"/>
      <c r="Z547" s="2004"/>
      <c r="AA547" s="2004"/>
      <c r="AB547" s="2004"/>
      <c r="AC547" s="2004"/>
      <c r="AD547" s="2004"/>
      <c r="AE547" s="2004"/>
      <c r="AF547" s="2004"/>
      <c r="AG547" s="2004"/>
    </row>
    <row r="548" spans="1:33" ht="15">
      <c r="A548" s="2887" t="s">
        <v>685</v>
      </c>
      <c r="B548" s="2888"/>
      <c r="C548" s="706" t="s">
        <v>1309</v>
      </c>
      <c r="D548" s="2025"/>
      <c r="E548" s="2064"/>
      <c r="F548" s="2041"/>
      <c r="G548" s="2005"/>
      <c r="H548" s="2011"/>
      <c r="I548" s="2005"/>
      <c r="J548" s="2005"/>
      <c r="K548" s="2010"/>
      <c r="L548" s="2005"/>
      <c r="M548" s="2005"/>
      <c r="N548" s="2011"/>
      <c r="O548" s="2004"/>
      <c r="P548" s="2005"/>
      <c r="Q548" s="2004"/>
      <c r="R548" s="2004"/>
      <c r="S548" s="2004"/>
      <c r="T548" s="2004"/>
      <c r="U548" s="2004"/>
      <c r="V548" s="2004"/>
      <c r="W548" s="2004"/>
      <c r="X548" s="2004"/>
      <c r="Y548" s="2004"/>
      <c r="Z548" s="2004"/>
      <c r="AA548" s="2004"/>
      <c r="AB548" s="2004"/>
      <c r="AC548" s="2004"/>
      <c r="AD548" s="2004"/>
      <c r="AE548" s="2004"/>
      <c r="AF548" s="2004"/>
      <c r="AG548" s="2004"/>
    </row>
    <row r="549" spans="1:33" ht="30">
      <c r="A549" s="2887" t="s">
        <v>686</v>
      </c>
      <c r="B549" s="2888"/>
      <c r="C549" s="705" t="s">
        <v>1310</v>
      </c>
      <c r="D549" s="2025"/>
      <c r="E549" s="2064"/>
      <c r="F549" s="2041"/>
      <c r="G549" s="2005"/>
      <c r="H549" s="2011"/>
      <c r="I549" s="2005"/>
      <c r="J549" s="2005"/>
      <c r="K549" s="2010"/>
      <c r="L549" s="2005"/>
      <c r="M549" s="2005"/>
      <c r="N549" s="2011"/>
      <c r="O549" s="2004"/>
      <c r="P549" s="2005"/>
      <c r="Q549" s="2004"/>
      <c r="R549" s="2004"/>
      <c r="S549" s="2004"/>
      <c r="T549" s="2004"/>
      <c r="U549" s="2004"/>
      <c r="V549" s="2004"/>
      <c r="W549" s="2004"/>
      <c r="X549" s="2004"/>
      <c r="Y549" s="2004"/>
      <c r="Z549" s="2004"/>
      <c r="AA549" s="2004"/>
      <c r="AB549" s="2004"/>
      <c r="AC549" s="2004"/>
      <c r="AD549" s="2004"/>
      <c r="AE549" s="2004"/>
      <c r="AF549" s="2004"/>
      <c r="AG549" s="2004"/>
    </row>
    <row r="550" spans="1:33" s="1704" customFormat="1" ht="15">
      <c r="A550" s="2887" t="s">
        <v>688</v>
      </c>
      <c r="B550" s="2888"/>
      <c r="C550" s="706" t="s">
        <v>756</v>
      </c>
      <c r="D550" s="2025"/>
      <c r="E550" s="2064"/>
      <c r="F550" s="2041"/>
      <c r="G550" s="2005"/>
      <c r="H550" s="2011"/>
      <c r="I550" s="2005"/>
      <c r="J550" s="2005"/>
      <c r="K550" s="2010"/>
      <c r="L550" s="2005"/>
      <c r="M550" s="2005"/>
      <c r="N550" s="2011"/>
      <c r="O550" s="2004"/>
      <c r="P550" s="2005"/>
      <c r="Q550" s="2004"/>
      <c r="R550" s="2004"/>
      <c r="S550" s="2004"/>
      <c r="T550" s="2004"/>
      <c r="U550" s="2004"/>
      <c r="V550" s="2004"/>
      <c r="W550" s="2004"/>
      <c r="X550" s="2004"/>
      <c r="Y550" s="2004"/>
      <c r="Z550" s="2004"/>
      <c r="AA550" s="2004"/>
      <c r="AB550" s="2004"/>
      <c r="AC550" s="2004"/>
      <c r="AD550" s="2004"/>
      <c r="AE550" s="2004"/>
      <c r="AF550" s="2004"/>
      <c r="AG550" s="2004"/>
    </row>
    <row r="551" spans="1:33" s="1704" customFormat="1" ht="15">
      <c r="A551" s="2887" t="s">
        <v>690</v>
      </c>
      <c r="B551" s="2888"/>
      <c r="C551" s="706" t="s">
        <v>757</v>
      </c>
      <c r="D551" s="2025"/>
      <c r="E551" s="2064"/>
      <c r="F551" s="2041"/>
      <c r="G551" s="2005"/>
      <c r="H551" s="2011"/>
      <c r="I551" s="2005"/>
      <c r="J551" s="2005"/>
      <c r="K551" s="2010"/>
      <c r="L551" s="2005"/>
      <c r="M551" s="2005"/>
      <c r="N551" s="2011"/>
      <c r="O551" s="2004"/>
      <c r="P551" s="2005"/>
      <c r="Q551" s="2004"/>
      <c r="R551" s="2004"/>
      <c r="S551" s="2004"/>
      <c r="T551" s="2004"/>
      <c r="U551" s="2004"/>
      <c r="V551" s="2004"/>
      <c r="W551" s="2004"/>
      <c r="X551" s="2004"/>
      <c r="Y551" s="2004"/>
      <c r="Z551" s="2004"/>
      <c r="AA551" s="2004"/>
      <c r="AB551" s="2004"/>
      <c r="AC551" s="2004"/>
      <c r="AD551" s="2004"/>
      <c r="AE551" s="2004"/>
      <c r="AF551" s="2004"/>
      <c r="AG551" s="2004"/>
    </row>
    <row r="552" spans="1:33" s="1704" customFormat="1" ht="15">
      <c r="A552" s="2887" t="s">
        <v>692</v>
      </c>
      <c r="B552" s="2888"/>
      <c r="C552" s="706" t="s">
        <v>758</v>
      </c>
      <c r="D552" s="2025"/>
      <c r="E552" s="2064"/>
      <c r="F552" s="2041"/>
      <c r="G552" s="2005"/>
      <c r="H552" s="2011"/>
      <c r="I552" s="2005"/>
      <c r="J552" s="2005"/>
      <c r="K552" s="2010"/>
      <c r="L552" s="2005"/>
      <c r="M552" s="2005"/>
      <c r="N552" s="2011"/>
      <c r="O552" s="2004"/>
      <c r="P552" s="2005"/>
      <c r="Q552" s="2004"/>
      <c r="R552" s="2004"/>
      <c r="S552" s="2004"/>
      <c r="T552" s="2004"/>
      <c r="U552" s="2004"/>
      <c r="V552" s="2004"/>
      <c r="W552" s="2004"/>
      <c r="X552" s="2004"/>
      <c r="Y552" s="2004"/>
      <c r="Z552" s="2004"/>
      <c r="AA552" s="2004"/>
      <c r="AB552" s="2004"/>
      <c r="AC552" s="2004"/>
      <c r="AD552" s="2004"/>
      <c r="AE552" s="2004"/>
      <c r="AF552" s="2004"/>
      <c r="AG552" s="2004"/>
    </row>
    <row r="553" spans="1:33" s="1704" customFormat="1" ht="15">
      <c r="A553" s="2883" t="s">
        <v>693</v>
      </c>
      <c r="B553" s="2884"/>
      <c r="C553" s="705" t="s">
        <v>694</v>
      </c>
      <c r="D553" s="2025"/>
      <c r="E553" s="2064"/>
      <c r="F553" s="2041"/>
      <c r="G553" s="2005"/>
      <c r="H553" s="2011"/>
      <c r="I553" s="2005"/>
      <c r="J553" s="2005"/>
      <c r="K553" s="2010"/>
      <c r="L553" s="2005"/>
      <c r="M553" s="2005"/>
      <c r="N553" s="2011"/>
      <c r="O553" s="2004"/>
      <c r="P553" s="2005"/>
      <c r="Q553" s="2004"/>
      <c r="R553" s="2004"/>
      <c r="S553" s="2004"/>
      <c r="T553" s="2004"/>
      <c r="U553" s="2004"/>
      <c r="V553" s="2004"/>
      <c r="W553" s="2004"/>
      <c r="X553" s="2004"/>
      <c r="Y553" s="2004"/>
      <c r="Z553" s="2004"/>
      <c r="AA553" s="2004"/>
      <c r="AB553" s="2004"/>
      <c r="AC553" s="2004"/>
      <c r="AD553" s="2004"/>
      <c r="AE553" s="2004"/>
      <c r="AF553" s="2004"/>
      <c r="AG553" s="2004"/>
    </row>
    <row r="554" spans="1:33" s="1704" customFormat="1" ht="15">
      <c r="A554" s="2883" t="s">
        <v>695</v>
      </c>
      <c r="B554" s="2884"/>
      <c r="C554" s="717" t="s">
        <v>696</v>
      </c>
      <c r="D554" s="2025"/>
      <c r="E554" s="2064"/>
      <c r="F554" s="2041"/>
      <c r="G554" s="2005"/>
      <c r="H554" s="2011"/>
      <c r="I554" s="2005"/>
      <c r="J554" s="2005"/>
      <c r="K554" s="2010"/>
      <c r="L554" s="2005"/>
      <c r="M554" s="2005"/>
      <c r="N554" s="2011"/>
      <c r="O554" s="2004"/>
      <c r="P554" s="2005"/>
      <c r="Q554" s="2004"/>
      <c r="R554" s="2004"/>
      <c r="S554" s="2004"/>
      <c r="T554" s="2004"/>
      <c r="U554" s="2004"/>
      <c r="V554" s="2004"/>
      <c r="W554" s="2004"/>
      <c r="X554" s="2004"/>
      <c r="Y554" s="2004"/>
      <c r="Z554" s="2004"/>
      <c r="AA554" s="2004"/>
      <c r="AB554" s="2004"/>
      <c r="AC554" s="2004"/>
      <c r="AD554" s="2004"/>
      <c r="AE554" s="2004"/>
      <c r="AF554" s="2004"/>
      <c r="AG554" s="2004"/>
    </row>
    <row r="555" spans="1:33" s="1704" customFormat="1" ht="15">
      <c r="A555" s="2885" t="s">
        <v>697</v>
      </c>
      <c r="B555" s="2886"/>
      <c r="C555" s="705" t="s">
        <v>1311</v>
      </c>
      <c r="D555" s="2025"/>
      <c r="E555" s="2064"/>
      <c r="F555" s="2041"/>
      <c r="G555" s="2005"/>
      <c r="H555" s="2011"/>
      <c r="I555" s="2005"/>
      <c r="J555" s="2005"/>
      <c r="K555" s="2010"/>
      <c r="L555" s="2005"/>
      <c r="M555" s="2005"/>
      <c r="N555" s="2011"/>
      <c r="O555" s="2004"/>
      <c r="P555" s="2005"/>
      <c r="Q555" s="2004"/>
      <c r="R555" s="2004"/>
      <c r="S555" s="2004"/>
      <c r="T555" s="2004"/>
      <c r="U555" s="2004"/>
      <c r="V555" s="2004"/>
      <c r="W555" s="2004"/>
      <c r="X555" s="2004"/>
      <c r="Y555" s="2004"/>
      <c r="Z555" s="2004"/>
      <c r="AA555" s="2004"/>
      <c r="AB555" s="2004"/>
      <c r="AC555" s="2004"/>
      <c r="AD555" s="2004"/>
      <c r="AE555" s="2004"/>
      <c r="AF555" s="2004"/>
      <c r="AG555" s="2004"/>
    </row>
    <row r="556" spans="1:33" s="1704" customFormat="1" ht="15">
      <c r="A556" s="2883" t="s">
        <v>699</v>
      </c>
      <c r="B556" s="2884"/>
      <c r="C556" s="705"/>
      <c r="D556" s="2025"/>
      <c r="E556" s="2064"/>
      <c r="F556" s="2041"/>
      <c r="G556" s="2005"/>
      <c r="H556" s="2011"/>
      <c r="I556" s="2005"/>
      <c r="J556" s="2005"/>
      <c r="K556" s="2010"/>
      <c r="L556" s="2005"/>
      <c r="M556" s="2005"/>
      <c r="N556" s="2011"/>
      <c r="O556" s="2004"/>
      <c r="P556" s="2005"/>
      <c r="Q556" s="2004"/>
      <c r="R556" s="2004"/>
      <c r="S556" s="2004"/>
      <c r="T556" s="2004"/>
      <c r="U556" s="2004"/>
      <c r="V556" s="2004"/>
      <c r="W556" s="2004"/>
      <c r="X556" s="2004"/>
      <c r="Y556" s="2004"/>
      <c r="Z556" s="2004"/>
      <c r="AA556" s="2004"/>
      <c r="AB556" s="2004"/>
      <c r="AC556" s="2004"/>
      <c r="AD556" s="2004"/>
      <c r="AE556" s="2004"/>
      <c r="AF556" s="2004"/>
      <c r="AG556" s="2004"/>
    </row>
    <row r="557" spans="1:33" s="1704" customFormat="1" ht="15">
      <c r="A557" s="2883" t="s">
        <v>1307</v>
      </c>
      <c r="B557" s="2884"/>
      <c r="C557" s="709"/>
      <c r="D557" s="2025"/>
      <c r="E557" s="2064"/>
      <c r="F557" s="2041"/>
      <c r="G557" s="2005"/>
      <c r="H557" s="2011"/>
      <c r="I557" s="2005"/>
      <c r="J557" s="2005"/>
      <c r="K557" s="2010"/>
      <c r="L557" s="2005"/>
      <c r="M557" s="2005"/>
      <c r="N557" s="2011"/>
      <c r="O557" s="2004"/>
      <c r="P557" s="2005"/>
      <c r="Q557" s="2004"/>
      <c r="R557" s="2004"/>
      <c r="S557" s="2004"/>
      <c r="T557" s="2004"/>
      <c r="U557" s="2004"/>
      <c r="V557" s="2004"/>
      <c r="W557" s="2004"/>
      <c r="X557" s="2004"/>
      <c r="Y557" s="2004"/>
      <c r="Z557" s="2004"/>
      <c r="AA557" s="2004"/>
      <c r="AB557" s="2004"/>
      <c r="AC557" s="2004"/>
      <c r="AD557" s="2004"/>
      <c r="AE557" s="2004"/>
      <c r="AF557" s="2004"/>
      <c r="AG557" s="2004"/>
    </row>
    <row r="558" spans="1:33" s="1704" customFormat="1" ht="15">
      <c r="A558" s="2883" t="s">
        <v>702</v>
      </c>
      <c r="B558" s="2884"/>
      <c r="C558" s="705" t="s">
        <v>760</v>
      </c>
      <c r="D558" s="2025"/>
      <c r="E558" s="2064"/>
      <c r="F558" s="2041"/>
      <c r="G558" s="2005"/>
      <c r="H558" s="2011"/>
      <c r="I558" s="2005"/>
      <c r="J558" s="2005"/>
      <c r="K558" s="2010"/>
      <c r="L558" s="2005"/>
      <c r="M558" s="2005"/>
      <c r="N558" s="2011"/>
      <c r="O558" s="2004"/>
      <c r="P558" s="2005"/>
      <c r="Q558" s="2004"/>
      <c r="R558" s="2004"/>
      <c r="S558" s="2004"/>
      <c r="T558" s="2004"/>
      <c r="U558" s="2004"/>
      <c r="V558" s="2004"/>
      <c r="W558" s="2004"/>
      <c r="X558" s="2004"/>
      <c r="Y558" s="2004"/>
      <c r="Z558" s="2004"/>
      <c r="AA558" s="2004"/>
      <c r="AB558" s="2004"/>
      <c r="AC558" s="2004"/>
      <c r="AD558" s="2004"/>
      <c r="AE558" s="2004"/>
      <c r="AF558" s="2004"/>
      <c r="AG558" s="2004"/>
    </row>
    <row r="559" spans="1:33" s="1704" customFormat="1" ht="15">
      <c r="A559" s="2883" t="s">
        <v>704</v>
      </c>
      <c r="B559" s="2884"/>
      <c r="C559" s="709" t="s">
        <v>705</v>
      </c>
      <c r="D559" s="2025"/>
      <c r="E559" s="2064"/>
      <c r="F559" s="2041"/>
      <c r="G559" s="2005"/>
      <c r="H559" s="2011"/>
      <c r="I559" s="2005"/>
      <c r="J559" s="2005"/>
      <c r="K559" s="2010"/>
      <c r="L559" s="2005"/>
      <c r="M559" s="2005"/>
      <c r="N559" s="2011"/>
      <c r="O559" s="2004"/>
      <c r="P559" s="2005"/>
      <c r="Q559" s="2004"/>
      <c r="R559" s="2004"/>
      <c r="S559" s="2004"/>
      <c r="T559" s="2004"/>
      <c r="U559" s="2004"/>
      <c r="V559" s="2004"/>
      <c r="W559" s="2004"/>
      <c r="X559" s="2004"/>
      <c r="Y559" s="2004"/>
      <c r="Z559" s="2004"/>
      <c r="AA559" s="2004"/>
      <c r="AB559" s="2004"/>
      <c r="AC559" s="2004"/>
      <c r="AD559" s="2004"/>
      <c r="AE559" s="2004"/>
      <c r="AF559" s="2004"/>
      <c r="AG559" s="2004"/>
    </row>
    <row r="560" spans="1:33" s="1704" customFormat="1" ht="15">
      <c r="A560" s="2885" t="s">
        <v>706</v>
      </c>
      <c r="B560" s="2886"/>
      <c r="C560" s="705"/>
      <c r="D560" s="2025"/>
      <c r="E560" s="2064"/>
      <c r="F560" s="2041"/>
      <c r="G560" s="2005"/>
      <c r="H560" s="2011"/>
      <c r="I560" s="2005"/>
      <c r="J560" s="2005"/>
      <c r="K560" s="2010"/>
      <c r="L560" s="2005"/>
      <c r="M560" s="2005"/>
      <c r="N560" s="2011"/>
      <c r="O560" s="2004"/>
      <c r="P560" s="2005"/>
      <c r="Q560" s="2004"/>
      <c r="R560" s="2004"/>
      <c r="S560" s="2004"/>
      <c r="T560" s="2004"/>
      <c r="U560" s="2004"/>
      <c r="V560" s="2004"/>
      <c r="W560" s="2004"/>
      <c r="X560" s="2004"/>
      <c r="Y560" s="2004"/>
      <c r="Z560" s="2004"/>
      <c r="AA560" s="2004"/>
      <c r="AB560" s="2004"/>
      <c r="AC560" s="2004"/>
      <c r="AD560" s="2004"/>
      <c r="AE560" s="2004"/>
      <c r="AF560" s="2004"/>
      <c r="AG560" s="2004"/>
    </row>
    <row r="561" spans="1:33" s="1704" customFormat="1">
      <c r="A561" s="2005"/>
      <c r="B561" s="2004"/>
      <c r="C561" s="2004"/>
      <c r="D561" s="2025"/>
      <c r="E561" s="2064"/>
      <c r="F561" s="2041"/>
      <c r="G561" s="2005"/>
      <c r="H561" s="2011"/>
      <c r="I561" s="2005"/>
      <c r="J561" s="2005"/>
      <c r="K561" s="2010"/>
      <c r="L561" s="2005"/>
      <c r="M561" s="2005"/>
      <c r="N561" s="2011"/>
      <c r="O561" s="2004"/>
      <c r="P561" s="2005"/>
      <c r="Q561" s="2004"/>
      <c r="R561" s="2004"/>
      <c r="S561" s="2004"/>
      <c r="T561" s="2004"/>
      <c r="U561" s="2004"/>
      <c r="V561" s="2004"/>
      <c r="W561" s="2004"/>
      <c r="X561" s="2004"/>
      <c r="Y561" s="2004"/>
      <c r="Z561" s="2004"/>
      <c r="AA561" s="2004"/>
      <c r="AB561" s="2004"/>
      <c r="AC561" s="2004"/>
      <c r="AD561" s="2004"/>
      <c r="AE561" s="2004"/>
      <c r="AF561" s="2004"/>
      <c r="AG561" s="2004"/>
    </row>
    <row r="562" spans="1:33" s="1704" customFormat="1">
      <c r="A562" s="2005"/>
      <c r="B562" s="2004"/>
      <c r="C562" s="2004"/>
      <c r="D562" s="2025"/>
      <c r="E562" s="2064"/>
      <c r="F562" s="2041"/>
      <c r="G562" s="2005"/>
      <c r="H562" s="2011"/>
      <c r="I562" s="2005"/>
      <c r="J562" s="2005"/>
      <c r="K562" s="2010"/>
      <c r="L562" s="2005"/>
      <c r="M562" s="2005"/>
      <c r="N562" s="2011"/>
      <c r="O562" s="2004"/>
      <c r="P562" s="2005"/>
      <c r="Q562" s="2004"/>
      <c r="R562" s="2004"/>
      <c r="S562" s="2004"/>
      <c r="T562" s="2004"/>
      <c r="U562" s="2004"/>
      <c r="V562" s="2004"/>
      <c r="W562" s="2004"/>
      <c r="X562" s="2004"/>
      <c r="Y562" s="2004"/>
      <c r="Z562" s="2004"/>
      <c r="AA562" s="2004"/>
      <c r="AB562" s="2004"/>
      <c r="AC562" s="2004"/>
      <c r="AD562" s="2004"/>
      <c r="AE562" s="2004"/>
      <c r="AF562" s="2004"/>
      <c r="AG562" s="2004"/>
    </row>
    <row r="563" spans="1:33" s="1704" customFormat="1">
      <c r="A563" s="2005"/>
      <c r="B563" s="2004"/>
      <c r="C563" s="2004"/>
      <c r="D563" s="2025"/>
      <c r="E563" s="2064"/>
      <c r="F563" s="2041"/>
      <c r="G563" s="2005"/>
      <c r="H563" s="2011"/>
      <c r="I563" s="2005"/>
      <c r="J563" s="2005"/>
      <c r="K563" s="2010"/>
      <c r="L563" s="2005"/>
      <c r="M563" s="2005"/>
      <c r="N563" s="2011"/>
      <c r="O563" s="2004"/>
      <c r="P563" s="2005"/>
      <c r="Q563" s="2004"/>
      <c r="R563" s="2004"/>
      <c r="S563" s="2004"/>
      <c r="T563" s="2004"/>
      <c r="U563" s="2004"/>
      <c r="V563" s="2004"/>
      <c r="W563" s="2004"/>
      <c r="X563" s="2004"/>
      <c r="Y563" s="2004"/>
      <c r="Z563" s="2004"/>
      <c r="AA563" s="2004"/>
      <c r="AB563" s="2004"/>
      <c r="AC563" s="2004"/>
      <c r="AD563" s="2004"/>
      <c r="AE563" s="2004"/>
      <c r="AF563" s="2004"/>
      <c r="AG563" s="2004"/>
    </row>
    <row r="564" spans="1:33" s="1704" customFormat="1">
      <c r="A564" s="2005"/>
      <c r="B564" s="2004"/>
      <c r="C564" s="2004"/>
      <c r="D564" s="2025"/>
      <c r="E564" s="2064"/>
      <c r="F564" s="2041"/>
      <c r="G564" s="2005"/>
      <c r="H564" s="2011"/>
      <c r="I564" s="2005"/>
      <c r="J564" s="2005"/>
      <c r="K564" s="2010"/>
      <c r="L564" s="2005"/>
      <c r="M564" s="2005"/>
      <c r="N564" s="2011"/>
      <c r="O564" s="2004"/>
      <c r="P564" s="2005"/>
      <c r="Q564" s="2004"/>
      <c r="R564" s="2004"/>
      <c r="S564" s="2004"/>
      <c r="T564" s="2004"/>
      <c r="U564" s="2004"/>
      <c r="V564" s="2004"/>
      <c r="W564" s="2004"/>
      <c r="X564" s="2004"/>
      <c r="Y564" s="2004"/>
      <c r="Z564" s="2004"/>
      <c r="AA564" s="2004"/>
      <c r="AB564" s="2004"/>
      <c r="AC564" s="2004"/>
      <c r="AD564" s="2004"/>
      <c r="AE564" s="2004"/>
      <c r="AF564" s="2004"/>
      <c r="AG564" s="2004"/>
    </row>
    <row r="565" spans="1:33" s="1704" customFormat="1">
      <c r="A565" s="2005"/>
      <c r="B565" s="2004"/>
      <c r="C565" s="2004"/>
      <c r="D565" s="2025"/>
      <c r="E565" s="2064"/>
      <c r="F565" s="2041"/>
      <c r="G565" s="2005"/>
      <c r="H565" s="2011"/>
      <c r="I565" s="2005"/>
      <c r="J565" s="2005"/>
      <c r="K565" s="2010"/>
      <c r="L565" s="2005"/>
      <c r="M565" s="2005"/>
      <c r="N565" s="2011"/>
      <c r="O565" s="2004"/>
      <c r="P565" s="2005"/>
      <c r="Q565" s="2004"/>
      <c r="R565" s="2004"/>
      <c r="S565" s="2004"/>
      <c r="T565" s="2004"/>
      <c r="U565" s="2004"/>
      <c r="V565" s="2004"/>
      <c r="W565" s="2004"/>
      <c r="X565" s="2004"/>
      <c r="Y565" s="2004"/>
      <c r="Z565" s="2004"/>
      <c r="AA565" s="2004"/>
      <c r="AB565" s="2004"/>
      <c r="AC565" s="2004"/>
      <c r="AD565" s="2004"/>
      <c r="AE565" s="2004"/>
      <c r="AF565" s="2004"/>
      <c r="AG565" s="2004"/>
    </row>
    <row r="566" spans="1:33" s="1704" customFormat="1">
      <c r="A566" s="2005"/>
      <c r="B566" s="2004"/>
      <c r="C566" s="2004"/>
      <c r="D566" s="2025"/>
      <c r="E566" s="2064"/>
      <c r="F566" s="2041"/>
      <c r="G566" s="2005"/>
      <c r="H566" s="2011"/>
      <c r="I566" s="2005"/>
      <c r="J566" s="2005"/>
      <c r="K566" s="2010"/>
      <c r="L566" s="2005"/>
      <c r="M566" s="2005"/>
      <c r="N566" s="2011"/>
      <c r="O566" s="2004"/>
      <c r="P566" s="2005"/>
      <c r="Q566" s="2004"/>
      <c r="R566" s="2004"/>
      <c r="S566" s="2004"/>
      <c r="T566" s="2004"/>
      <c r="U566" s="2004"/>
      <c r="V566" s="2004"/>
      <c r="W566" s="2004"/>
      <c r="X566" s="2004"/>
      <c r="Y566" s="2004"/>
      <c r="Z566" s="2004"/>
      <c r="AA566" s="2004"/>
      <c r="AB566" s="2004"/>
      <c r="AC566" s="2004"/>
      <c r="AD566" s="2004"/>
      <c r="AE566" s="2004"/>
      <c r="AF566" s="2004"/>
      <c r="AG566" s="2004"/>
    </row>
    <row r="567" spans="1:33" s="1704" customFormat="1">
      <c r="A567" s="2005"/>
      <c r="B567" s="2004"/>
      <c r="C567" s="2004"/>
      <c r="D567" s="2025"/>
      <c r="E567" s="2064"/>
      <c r="F567" s="2041"/>
      <c r="G567" s="2005"/>
      <c r="H567" s="2011"/>
      <c r="I567" s="2005"/>
      <c r="J567" s="2005"/>
      <c r="K567" s="2010"/>
      <c r="L567" s="2005"/>
      <c r="M567" s="2005"/>
      <c r="N567" s="2011"/>
      <c r="O567" s="2004"/>
      <c r="P567" s="2005"/>
      <c r="Q567" s="2004"/>
      <c r="R567" s="2004"/>
      <c r="S567" s="2004"/>
      <c r="T567" s="2004"/>
      <c r="U567" s="2004"/>
      <c r="V567" s="2004"/>
      <c r="W567" s="2004"/>
      <c r="X567" s="2004"/>
      <c r="Y567" s="2004"/>
      <c r="Z567" s="2004"/>
      <c r="AA567" s="2004"/>
      <c r="AB567" s="2004"/>
      <c r="AC567" s="2004"/>
      <c r="AD567" s="2004"/>
      <c r="AE567" s="2004"/>
      <c r="AF567" s="2004"/>
      <c r="AG567" s="2004"/>
    </row>
    <row r="568" spans="1:33" s="1704" customFormat="1">
      <c r="A568" s="2005"/>
      <c r="B568" s="2004"/>
      <c r="C568" s="2004"/>
      <c r="D568" s="2025"/>
      <c r="E568" s="2064"/>
      <c r="F568" s="2041"/>
      <c r="G568" s="2005"/>
      <c r="H568" s="2011"/>
      <c r="I568" s="2005"/>
      <c r="J568" s="2005"/>
      <c r="K568" s="2010"/>
      <c r="L568" s="2005"/>
      <c r="M568" s="2005"/>
      <c r="N568" s="2011"/>
      <c r="O568" s="2004"/>
      <c r="P568" s="2005"/>
      <c r="Q568" s="2004"/>
      <c r="R568" s="2004"/>
      <c r="S568" s="2004"/>
      <c r="T568" s="2004"/>
      <c r="U568" s="2004"/>
      <c r="V568" s="2004"/>
      <c r="W568" s="2004"/>
      <c r="X568" s="2004"/>
      <c r="Y568" s="2004"/>
      <c r="Z568" s="2004"/>
      <c r="AA568" s="2004"/>
      <c r="AB568" s="2004"/>
      <c r="AC568" s="2004"/>
      <c r="AD568" s="2004"/>
      <c r="AE568" s="2004"/>
      <c r="AF568" s="2004"/>
      <c r="AG568" s="2004"/>
    </row>
    <row r="569" spans="1:33" s="1704" customFormat="1">
      <c r="A569" s="2005"/>
      <c r="B569" s="2004"/>
      <c r="C569" s="2004"/>
      <c r="D569" s="2025"/>
      <c r="E569" s="2064"/>
      <c r="F569" s="2041"/>
      <c r="G569" s="2005"/>
      <c r="H569" s="2011"/>
      <c r="I569" s="2005"/>
      <c r="J569" s="2005"/>
      <c r="K569" s="2010"/>
      <c r="L569" s="2005"/>
      <c r="M569" s="2005"/>
      <c r="N569" s="2011"/>
      <c r="O569" s="2004"/>
      <c r="P569" s="2005"/>
      <c r="Q569" s="2004"/>
      <c r="R569" s="2004"/>
      <c r="S569" s="2004"/>
      <c r="T569" s="2004"/>
      <c r="U569" s="2004"/>
      <c r="V569" s="2004"/>
      <c r="W569" s="2004"/>
      <c r="X569" s="2004"/>
      <c r="Y569" s="2004"/>
      <c r="Z569" s="2004"/>
      <c r="AA569" s="2004"/>
      <c r="AB569" s="2004"/>
      <c r="AC569" s="2004"/>
      <c r="AD569" s="2004"/>
      <c r="AE569" s="2004"/>
      <c r="AF569" s="2004"/>
      <c r="AG569" s="2004"/>
    </row>
    <row r="570" spans="1:33" s="1704" customFormat="1">
      <c r="A570" s="2005"/>
      <c r="B570" s="2004"/>
      <c r="C570" s="2004"/>
      <c r="D570" s="2025"/>
      <c r="E570" s="2064"/>
      <c r="F570" s="2041"/>
      <c r="G570" s="2005"/>
      <c r="H570" s="2011"/>
      <c r="I570" s="2005"/>
      <c r="J570" s="2005"/>
      <c r="K570" s="2010"/>
      <c r="L570" s="2005"/>
      <c r="M570" s="2005"/>
      <c r="N570" s="2011"/>
      <c r="O570" s="2004"/>
      <c r="P570" s="2005"/>
      <c r="Q570" s="2004"/>
      <c r="R570" s="2004"/>
      <c r="S570" s="2004"/>
      <c r="T570" s="2004"/>
      <c r="U570" s="2004"/>
      <c r="V570" s="2004"/>
      <c r="W570" s="2004"/>
      <c r="X570" s="2004"/>
      <c r="Y570" s="2004"/>
      <c r="Z570" s="2004"/>
      <c r="AA570" s="2004"/>
      <c r="AB570" s="2004"/>
      <c r="AC570" s="2004"/>
      <c r="AD570" s="2004"/>
      <c r="AE570" s="2004"/>
      <c r="AF570" s="2004"/>
      <c r="AG570" s="2004"/>
    </row>
    <row r="571" spans="1:33" s="1704" customFormat="1">
      <c r="A571" s="2005"/>
      <c r="B571" s="2004"/>
      <c r="C571" s="2004"/>
      <c r="D571" s="2025"/>
      <c r="E571" s="2064"/>
      <c r="F571" s="2041"/>
      <c r="G571" s="2005"/>
      <c r="H571" s="2011"/>
      <c r="I571" s="2005"/>
      <c r="J571" s="2005"/>
      <c r="K571" s="2010"/>
      <c r="L571" s="2005"/>
      <c r="M571" s="2005"/>
      <c r="N571" s="2011"/>
      <c r="O571" s="2004"/>
      <c r="P571" s="2005"/>
      <c r="Q571" s="2004"/>
      <c r="R571" s="2004"/>
      <c r="S571" s="2004"/>
      <c r="T571" s="2004"/>
      <c r="U571" s="2004"/>
      <c r="V571" s="2004"/>
      <c r="W571" s="2004"/>
      <c r="X571" s="2004"/>
      <c r="Y571" s="2004"/>
      <c r="Z571" s="2004"/>
      <c r="AA571" s="2004"/>
      <c r="AB571" s="2004"/>
      <c r="AC571" s="2004"/>
      <c r="AD571" s="2004"/>
      <c r="AE571" s="2004"/>
      <c r="AF571" s="2004"/>
      <c r="AG571" s="2004"/>
    </row>
    <row r="572" spans="1:33" s="1704" customFormat="1">
      <c r="A572" s="2005"/>
      <c r="B572" s="2004"/>
      <c r="C572" s="2004"/>
      <c r="D572" s="2025"/>
      <c r="E572" s="2064"/>
      <c r="F572" s="2041"/>
      <c r="G572" s="2005"/>
      <c r="H572" s="2011"/>
      <c r="I572" s="2005"/>
      <c r="J572" s="2005"/>
      <c r="K572" s="2010"/>
      <c r="L572" s="2005"/>
      <c r="M572" s="2005"/>
      <c r="N572" s="2011"/>
      <c r="O572" s="2004"/>
      <c r="P572" s="2005"/>
      <c r="Q572" s="2004"/>
      <c r="R572" s="2004"/>
      <c r="S572" s="2004"/>
      <c r="T572" s="2004"/>
      <c r="U572" s="2004"/>
      <c r="V572" s="2004"/>
      <c r="W572" s="2004"/>
      <c r="X572" s="2004"/>
      <c r="Y572" s="2004"/>
      <c r="Z572" s="2004"/>
      <c r="AA572" s="2004"/>
      <c r="AB572" s="2004"/>
      <c r="AC572" s="2004"/>
      <c r="AD572" s="2004"/>
      <c r="AE572" s="2004"/>
      <c r="AF572" s="2004"/>
      <c r="AG572" s="2004"/>
    </row>
    <row r="573" spans="1:33" s="1704" customFormat="1">
      <c r="A573" s="2005"/>
      <c r="B573" s="2004"/>
      <c r="C573" s="2004"/>
      <c r="D573" s="2025"/>
      <c r="E573" s="2064"/>
      <c r="F573" s="2041"/>
      <c r="G573" s="2005"/>
      <c r="H573" s="2011"/>
      <c r="I573" s="2005"/>
      <c r="J573" s="2005"/>
      <c r="K573" s="2010"/>
      <c r="L573" s="2005"/>
      <c r="M573" s="2005"/>
      <c r="N573" s="2011"/>
      <c r="O573" s="2004"/>
      <c r="P573" s="2005"/>
      <c r="Q573" s="2004"/>
      <c r="R573" s="2004"/>
      <c r="S573" s="2004"/>
      <c r="T573" s="2004"/>
      <c r="U573" s="2004"/>
      <c r="V573" s="2004"/>
      <c r="W573" s="2004"/>
      <c r="X573" s="2004"/>
      <c r="Y573" s="2004"/>
      <c r="Z573" s="2004"/>
      <c r="AA573" s="2004"/>
      <c r="AB573" s="2004"/>
      <c r="AC573" s="2004"/>
      <c r="AD573" s="2004"/>
      <c r="AE573" s="2004"/>
      <c r="AF573" s="2004"/>
      <c r="AG573" s="2004"/>
    </row>
    <row r="574" spans="1:33" s="1704" customFormat="1">
      <c r="A574" s="2005"/>
      <c r="B574" s="2004"/>
      <c r="C574" s="2004"/>
      <c r="D574" s="2025"/>
      <c r="E574" s="2064"/>
      <c r="F574" s="2041"/>
      <c r="G574" s="2005"/>
      <c r="H574" s="2011"/>
      <c r="I574" s="2005"/>
      <c r="J574" s="2005"/>
      <c r="K574" s="2010"/>
      <c r="L574" s="2005"/>
      <c r="M574" s="2005"/>
      <c r="N574" s="2011"/>
      <c r="O574" s="2004"/>
      <c r="P574" s="2005"/>
      <c r="Q574" s="2004"/>
      <c r="R574" s="2004"/>
      <c r="S574" s="2004"/>
      <c r="T574" s="2004"/>
      <c r="U574" s="2004"/>
      <c r="V574" s="2004"/>
      <c r="W574" s="2004"/>
      <c r="X574" s="2004"/>
      <c r="Y574" s="2004"/>
      <c r="Z574" s="2004"/>
      <c r="AA574" s="2004"/>
      <c r="AB574" s="2004"/>
      <c r="AC574" s="2004"/>
      <c r="AD574" s="2004"/>
      <c r="AE574" s="2004"/>
      <c r="AF574" s="2004"/>
      <c r="AG574" s="2004"/>
    </row>
    <row r="575" spans="1:33" s="1704" customFormat="1">
      <c r="A575" s="2005"/>
      <c r="B575" s="2004"/>
      <c r="C575" s="2004"/>
      <c r="D575" s="2025"/>
      <c r="E575" s="2064"/>
      <c r="F575" s="2041"/>
      <c r="G575" s="2005"/>
      <c r="H575" s="2011"/>
      <c r="I575" s="2005"/>
      <c r="J575" s="2005"/>
      <c r="K575" s="2010"/>
      <c r="L575" s="2005"/>
      <c r="M575" s="2005"/>
      <c r="N575" s="2011"/>
      <c r="O575" s="2004"/>
      <c r="P575" s="2005"/>
      <c r="Q575" s="2004"/>
      <c r="R575" s="2004"/>
      <c r="S575" s="2004"/>
      <c r="T575" s="2004"/>
      <c r="U575" s="2004"/>
      <c r="V575" s="2004"/>
      <c r="W575" s="2004"/>
      <c r="X575" s="2004"/>
      <c r="Y575" s="2004"/>
      <c r="Z575" s="2004"/>
      <c r="AA575" s="2004"/>
      <c r="AB575" s="2004"/>
      <c r="AC575" s="2004"/>
      <c r="AD575" s="2004"/>
      <c r="AE575" s="2004"/>
      <c r="AF575" s="2004"/>
      <c r="AG575" s="2004"/>
    </row>
    <row r="576" spans="1:33" s="1704" customFormat="1">
      <c r="A576" s="2005"/>
      <c r="B576" s="2004"/>
      <c r="C576" s="2004"/>
      <c r="D576" s="2025"/>
      <c r="E576" s="2064"/>
      <c r="F576" s="2041"/>
      <c r="G576" s="2005"/>
      <c r="H576" s="2011"/>
      <c r="I576" s="2005"/>
      <c r="J576" s="2005"/>
      <c r="K576" s="2010"/>
      <c r="L576" s="2005"/>
      <c r="M576" s="2005"/>
      <c r="N576" s="2011"/>
      <c r="O576" s="2004"/>
      <c r="P576" s="2005"/>
      <c r="Q576" s="2004"/>
      <c r="R576" s="2004"/>
      <c r="S576" s="2004"/>
      <c r="T576" s="2004"/>
      <c r="U576" s="2004"/>
      <c r="V576" s="2004"/>
      <c r="W576" s="2004"/>
      <c r="X576" s="2004"/>
      <c r="Y576" s="2004"/>
      <c r="Z576" s="2004"/>
      <c r="AA576" s="2004"/>
      <c r="AB576" s="2004"/>
      <c r="AC576" s="2004"/>
      <c r="AD576" s="2004"/>
      <c r="AE576" s="2004"/>
      <c r="AF576" s="2004"/>
      <c r="AG576" s="2004"/>
    </row>
    <row r="577" spans="1:33" s="1704" customFormat="1">
      <c r="A577" s="2005"/>
      <c r="B577" s="2004"/>
      <c r="C577" s="2004"/>
      <c r="D577" s="2025"/>
      <c r="E577" s="2064"/>
      <c r="F577" s="2041"/>
      <c r="G577" s="2005"/>
      <c r="H577" s="2011"/>
      <c r="I577" s="2005"/>
      <c r="J577" s="2005"/>
      <c r="K577" s="2010"/>
      <c r="L577" s="2005"/>
      <c r="M577" s="2005"/>
      <c r="N577" s="2011"/>
      <c r="O577" s="2004"/>
      <c r="P577" s="2005"/>
      <c r="Q577" s="2004"/>
      <c r="R577" s="2004"/>
      <c r="S577" s="2004"/>
      <c r="T577" s="2004"/>
      <c r="U577" s="2004"/>
      <c r="V577" s="2004"/>
      <c r="W577" s="2004"/>
      <c r="X577" s="2004"/>
      <c r="Y577" s="2004"/>
      <c r="Z577" s="2004"/>
      <c r="AA577" s="2004"/>
      <c r="AB577" s="2004"/>
      <c r="AC577" s="2004"/>
      <c r="AD577" s="2004"/>
      <c r="AE577" s="2004"/>
      <c r="AF577" s="2004"/>
      <c r="AG577" s="2004"/>
    </row>
    <row r="578" spans="1:33" s="1704" customFormat="1">
      <c r="A578" s="2005"/>
      <c r="B578" s="2004"/>
      <c r="C578" s="2004"/>
      <c r="D578" s="2025"/>
      <c r="E578" s="2064"/>
      <c r="F578" s="2041"/>
      <c r="G578" s="2005"/>
      <c r="H578" s="2011"/>
      <c r="I578" s="2005"/>
      <c r="J578" s="2005"/>
      <c r="K578" s="2010"/>
      <c r="L578" s="2005"/>
      <c r="M578" s="2005"/>
      <c r="N578" s="2011"/>
      <c r="O578" s="2004"/>
      <c r="P578" s="2005"/>
      <c r="Q578" s="2004"/>
      <c r="R578" s="2004"/>
      <c r="S578" s="2004"/>
      <c r="T578" s="2004"/>
      <c r="U578" s="2004"/>
      <c r="V578" s="2004"/>
      <c r="W578" s="2004"/>
      <c r="X578" s="2004"/>
      <c r="Y578" s="2004"/>
      <c r="Z578" s="2004"/>
      <c r="AA578" s="2004"/>
      <c r="AB578" s="2004"/>
      <c r="AC578" s="2004"/>
      <c r="AD578" s="2004"/>
      <c r="AE578" s="2004"/>
      <c r="AF578" s="2004"/>
      <c r="AG578" s="2004"/>
    </row>
    <row r="579" spans="1:33" s="1704" customFormat="1">
      <c r="A579" s="2005"/>
      <c r="B579" s="2004"/>
      <c r="C579" s="2004"/>
      <c r="D579" s="2025"/>
      <c r="E579" s="2064"/>
      <c r="F579" s="2041"/>
      <c r="G579" s="2005"/>
      <c r="H579" s="2011"/>
      <c r="I579" s="2005"/>
      <c r="J579" s="2005"/>
      <c r="K579" s="2010"/>
      <c r="L579" s="2005"/>
      <c r="M579" s="2005"/>
      <c r="N579" s="2011"/>
      <c r="O579" s="2004"/>
      <c r="P579" s="2005"/>
      <c r="Q579" s="2004"/>
      <c r="R579" s="2004"/>
      <c r="S579" s="2004"/>
      <c r="T579" s="2004"/>
      <c r="U579" s="2004"/>
      <c r="V579" s="2004"/>
      <c r="W579" s="2004"/>
      <c r="X579" s="2004"/>
      <c r="Y579" s="2004"/>
      <c r="Z579" s="2004"/>
      <c r="AA579" s="2004"/>
      <c r="AB579" s="2004"/>
      <c r="AC579" s="2004"/>
      <c r="AD579" s="2004"/>
      <c r="AE579" s="2004"/>
      <c r="AF579" s="2004"/>
      <c r="AG579" s="2004"/>
    </row>
    <row r="580" spans="1:33" s="1704" customFormat="1">
      <c r="A580" s="2005"/>
      <c r="B580" s="2004"/>
      <c r="C580" s="2004"/>
      <c r="D580" s="2025"/>
      <c r="E580" s="2064"/>
      <c r="F580" s="2041"/>
      <c r="G580" s="2005"/>
      <c r="H580" s="2011"/>
      <c r="I580" s="2005"/>
      <c r="J580" s="2005"/>
      <c r="K580" s="2010"/>
      <c r="L580" s="2005"/>
      <c r="M580" s="2005"/>
      <c r="N580" s="2011"/>
      <c r="O580" s="2004"/>
      <c r="P580" s="2005"/>
      <c r="Q580" s="2004"/>
      <c r="R580" s="2004"/>
      <c r="S580" s="2004"/>
      <c r="T580" s="2004"/>
      <c r="U580" s="2004"/>
      <c r="V580" s="2004"/>
      <c r="W580" s="2004"/>
      <c r="X580" s="2004"/>
      <c r="Y580" s="2004"/>
      <c r="Z580" s="2004"/>
      <c r="AA580" s="2004"/>
      <c r="AB580" s="2004"/>
      <c r="AC580" s="2004"/>
      <c r="AD580" s="2004"/>
      <c r="AE580" s="2004"/>
      <c r="AF580" s="2004"/>
      <c r="AG580" s="2004"/>
    </row>
    <row r="581" spans="1:33" s="1704" customFormat="1">
      <c r="A581" s="2005"/>
      <c r="B581" s="2004"/>
      <c r="C581" s="2004"/>
      <c r="D581" s="2025"/>
      <c r="E581" s="2064"/>
      <c r="F581" s="2041"/>
      <c r="G581" s="2005"/>
      <c r="H581" s="2011"/>
      <c r="I581" s="2005"/>
      <c r="J581" s="2005"/>
      <c r="K581" s="2010"/>
      <c r="L581" s="2005"/>
      <c r="M581" s="2005"/>
      <c r="N581" s="2011"/>
      <c r="O581" s="2004"/>
      <c r="P581" s="2005"/>
      <c r="Q581" s="2004"/>
      <c r="R581" s="2004"/>
      <c r="S581" s="2004"/>
      <c r="T581" s="2004"/>
      <c r="U581" s="2004"/>
      <c r="V581" s="2004"/>
      <c r="W581" s="2004"/>
      <c r="X581" s="2004"/>
      <c r="Y581" s="2004"/>
      <c r="Z581" s="2004"/>
      <c r="AA581" s="2004"/>
      <c r="AB581" s="2004"/>
      <c r="AC581" s="2004"/>
      <c r="AD581" s="2004"/>
      <c r="AE581" s="2004"/>
      <c r="AF581" s="2004"/>
      <c r="AG581" s="2004"/>
    </row>
    <row r="582" spans="1:33" s="1704" customFormat="1">
      <c r="A582" s="2005"/>
      <c r="B582" s="2004"/>
      <c r="C582" s="2004"/>
      <c r="D582" s="2025"/>
      <c r="E582" s="2064"/>
      <c r="F582" s="2041"/>
      <c r="G582" s="2005"/>
      <c r="H582" s="2011"/>
      <c r="I582" s="2005"/>
      <c r="J582" s="2005"/>
      <c r="K582" s="2010"/>
      <c r="L582" s="2005"/>
      <c r="M582" s="2005"/>
      <c r="N582" s="2011"/>
      <c r="O582" s="2004"/>
      <c r="P582" s="2005"/>
      <c r="Q582" s="2004"/>
      <c r="R582" s="2004"/>
      <c r="S582" s="2004"/>
      <c r="T582" s="2004"/>
      <c r="U582" s="2004"/>
      <c r="V582" s="2004"/>
      <c r="W582" s="2004"/>
      <c r="X582" s="2004"/>
      <c r="Y582" s="2004"/>
      <c r="Z582" s="2004"/>
      <c r="AA582" s="2004"/>
      <c r="AB582" s="2004"/>
      <c r="AC582" s="2004"/>
      <c r="AD582" s="2004"/>
      <c r="AE582" s="2004"/>
      <c r="AF582" s="2004"/>
      <c r="AG582" s="2004"/>
    </row>
    <row r="583" spans="1:33" s="1704" customFormat="1">
      <c r="A583" s="2005"/>
      <c r="B583" s="2004"/>
      <c r="C583" s="2004"/>
      <c r="D583" s="2025"/>
      <c r="E583" s="2064"/>
      <c r="F583" s="2041"/>
      <c r="G583" s="2005"/>
      <c r="H583" s="2011"/>
      <c r="I583" s="2005"/>
      <c r="J583" s="2005"/>
      <c r="K583" s="2010"/>
      <c r="L583" s="2005"/>
      <c r="M583" s="2005"/>
      <c r="N583" s="2011"/>
      <c r="O583" s="2004"/>
      <c r="P583" s="2005"/>
      <c r="Q583" s="2004"/>
      <c r="R583" s="2004"/>
      <c r="S583" s="2004"/>
      <c r="T583" s="2004"/>
      <c r="U583" s="2004"/>
      <c r="V583" s="2004"/>
      <c r="W583" s="2004"/>
      <c r="X583" s="2004"/>
      <c r="Y583" s="2004"/>
      <c r="Z583" s="2004"/>
      <c r="AA583" s="2004"/>
      <c r="AB583" s="2004"/>
      <c r="AC583" s="2004"/>
      <c r="AD583" s="2004"/>
      <c r="AE583" s="2004"/>
      <c r="AF583" s="2004"/>
      <c r="AG583" s="2004"/>
    </row>
    <row r="584" spans="1:33" s="1704" customFormat="1">
      <c r="A584" s="2005"/>
      <c r="B584" s="2004"/>
      <c r="C584" s="2004"/>
      <c r="D584" s="2025"/>
      <c r="E584" s="2064"/>
      <c r="F584" s="2041"/>
      <c r="G584" s="2005"/>
      <c r="H584" s="2011"/>
      <c r="I584" s="2005"/>
      <c r="J584" s="2005"/>
      <c r="K584" s="2010"/>
      <c r="L584" s="2005"/>
      <c r="M584" s="2005"/>
      <c r="N584" s="2011"/>
      <c r="O584" s="2004"/>
      <c r="P584" s="2005"/>
      <c r="Q584" s="2004"/>
      <c r="R584" s="2004"/>
      <c r="S584" s="2004"/>
      <c r="T584" s="2004"/>
      <c r="U584" s="2004"/>
      <c r="V584" s="2004"/>
      <c r="W584" s="2004"/>
      <c r="X584" s="2004"/>
      <c r="Y584" s="2004"/>
      <c r="Z584" s="2004"/>
      <c r="AA584" s="2004"/>
      <c r="AB584" s="2004"/>
      <c r="AC584" s="2004"/>
      <c r="AD584" s="2004"/>
      <c r="AE584" s="2004"/>
      <c r="AF584" s="2004"/>
      <c r="AG584" s="2004"/>
    </row>
    <row r="585" spans="1:33" s="1704" customFormat="1">
      <c r="A585" s="2005"/>
      <c r="B585" s="2004"/>
      <c r="C585" s="2004"/>
      <c r="D585" s="2025"/>
      <c r="E585" s="2064"/>
      <c r="F585" s="2041"/>
      <c r="G585" s="2005"/>
      <c r="H585" s="2011"/>
      <c r="I585" s="2005"/>
      <c r="J585" s="2005"/>
      <c r="K585" s="2010"/>
      <c r="L585" s="2005"/>
      <c r="M585" s="2005"/>
      <c r="N585" s="2011"/>
      <c r="O585" s="2004"/>
      <c r="P585" s="2005"/>
      <c r="Q585" s="2004"/>
      <c r="R585" s="2004"/>
      <c r="S585" s="2004"/>
      <c r="T585" s="2004"/>
      <c r="U585" s="2004"/>
      <c r="V585" s="2004"/>
      <c r="W585" s="2004"/>
      <c r="X585" s="2004"/>
      <c r="Y585" s="2004"/>
      <c r="Z585" s="2004"/>
      <c r="AA585" s="2004"/>
      <c r="AB585" s="2004"/>
      <c r="AC585" s="2004"/>
      <c r="AD585" s="2004"/>
      <c r="AE585" s="2004"/>
      <c r="AF585" s="2004"/>
      <c r="AG585" s="2004"/>
    </row>
    <row r="586" spans="1:33" s="1704" customFormat="1">
      <c r="A586" s="2005"/>
      <c r="B586" s="2004"/>
      <c r="C586" s="2004"/>
      <c r="D586" s="2025"/>
      <c r="E586" s="2064"/>
      <c r="F586" s="2041"/>
      <c r="G586" s="2005"/>
      <c r="H586" s="2011"/>
      <c r="I586" s="2005"/>
      <c r="J586" s="2005"/>
      <c r="K586" s="2010"/>
      <c r="L586" s="2005"/>
      <c r="M586" s="2005"/>
      <c r="N586" s="2011"/>
      <c r="O586" s="2004"/>
      <c r="P586" s="2005"/>
      <c r="Q586" s="2004"/>
      <c r="R586" s="2004"/>
      <c r="S586" s="2004"/>
      <c r="T586" s="2004"/>
      <c r="U586" s="2004"/>
      <c r="V586" s="2004"/>
      <c r="W586" s="2004"/>
      <c r="X586" s="2004"/>
      <c r="Y586" s="2004"/>
      <c r="Z586" s="2004"/>
      <c r="AA586" s="2004"/>
      <c r="AB586" s="2004"/>
      <c r="AC586" s="2004"/>
      <c r="AD586" s="2004"/>
      <c r="AE586" s="2004"/>
      <c r="AF586" s="2004"/>
      <c r="AG586" s="2004"/>
    </row>
    <row r="587" spans="1:33" s="1704" customFormat="1">
      <c r="A587" s="2005"/>
      <c r="B587" s="2004"/>
      <c r="C587" s="2004"/>
      <c r="D587" s="2025"/>
      <c r="E587" s="2064"/>
      <c r="F587" s="2041"/>
      <c r="G587" s="2005"/>
      <c r="H587" s="2011"/>
      <c r="I587" s="2005"/>
      <c r="J587" s="2005"/>
      <c r="K587" s="2010"/>
      <c r="L587" s="2005"/>
      <c r="M587" s="2005"/>
      <c r="N587" s="2011"/>
      <c r="O587" s="2004"/>
      <c r="P587" s="2005"/>
      <c r="Q587" s="2004"/>
      <c r="R587" s="2004"/>
      <c r="S587" s="2004"/>
      <c r="T587" s="2004"/>
      <c r="U587" s="2004"/>
      <c r="V587" s="2004"/>
      <c r="W587" s="2004"/>
      <c r="X587" s="2004"/>
      <c r="Y587" s="2004"/>
      <c r="Z587" s="2004"/>
      <c r="AA587" s="2004"/>
      <c r="AB587" s="2004"/>
      <c r="AC587" s="2004"/>
      <c r="AD587" s="2004"/>
      <c r="AE587" s="2004"/>
      <c r="AF587" s="2004"/>
      <c r="AG587" s="2004"/>
    </row>
    <row r="588" spans="1:33">
      <c r="A588" s="2005"/>
      <c r="B588" s="2004"/>
      <c r="C588" s="2004"/>
      <c r="D588" s="2025"/>
      <c r="E588" s="2007"/>
      <c r="F588" s="2041"/>
      <c r="G588" s="2005"/>
      <c r="H588" s="2011"/>
      <c r="I588" s="2005"/>
      <c r="J588" s="2005"/>
      <c r="K588" s="2010"/>
      <c r="L588" s="2005"/>
      <c r="M588" s="2005"/>
      <c r="N588" s="2011"/>
      <c r="O588" s="2004"/>
      <c r="P588" s="2005"/>
      <c r="Q588" s="2004"/>
      <c r="R588" s="2004"/>
      <c r="S588" s="2004"/>
      <c r="T588" s="2004"/>
      <c r="U588" s="2004"/>
      <c r="V588" s="2004"/>
      <c r="W588" s="2004"/>
      <c r="X588" s="2004"/>
      <c r="Y588" s="2004"/>
      <c r="Z588" s="2004"/>
      <c r="AA588" s="2004"/>
      <c r="AB588" s="2004"/>
      <c r="AC588" s="2004"/>
      <c r="AD588" s="2004"/>
      <c r="AE588" s="2004"/>
      <c r="AF588" s="2004"/>
      <c r="AG588" s="2004"/>
    </row>
    <row r="589" spans="1:33">
      <c r="A589" s="2005"/>
      <c r="B589" s="2004"/>
      <c r="C589" s="2004"/>
      <c r="D589" s="2025"/>
      <c r="E589" s="2007"/>
      <c r="F589" s="2041"/>
      <c r="G589" s="2005"/>
      <c r="H589" s="2011"/>
      <c r="I589" s="2005"/>
      <c r="J589" s="2005"/>
      <c r="K589" s="2010"/>
      <c r="L589" s="2005"/>
      <c r="M589" s="2005"/>
      <c r="N589" s="2011"/>
      <c r="O589" s="2004"/>
      <c r="P589" s="2005"/>
      <c r="Q589" s="2004"/>
      <c r="R589" s="2004"/>
      <c r="S589" s="2004"/>
      <c r="T589" s="2004"/>
      <c r="U589" s="2004"/>
      <c r="V589" s="2004"/>
      <c r="W589" s="2004"/>
      <c r="X589" s="2004"/>
      <c r="Y589" s="2004"/>
      <c r="Z589" s="2004"/>
      <c r="AA589" s="2004"/>
      <c r="AB589" s="2004"/>
      <c r="AC589" s="2004"/>
      <c r="AD589" s="2004"/>
      <c r="AE589" s="2004"/>
      <c r="AF589" s="2004"/>
      <c r="AG589" s="2004"/>
    </row>
    <row r="590" spans="1:33">
      <c r="A590" s="2005"/>
      <c r="B590" s="2004"/>
      <c r="C590" s="2004"/>
      <c r="D590" s="2025"/>
      <c r="E590" s="2007"/>
      <c r="F590" s="2041"/>
      <c r="G590" s="2005"/>
      <c r="H590" s="2011"/>
      <c r="I590" s="2005"/>
      <c r="J590" s="2005"/>
      <c r="K590" s="2010"/>
      <c r="L590" s="2005"/>
      <c r="M590" s="2005"/>
      <c r="N590" s="2011"/>
      <c r="O590" s="2004"/>
      <c r="P590" s="2005"/>
      <c r="Q590" s="2004"/>
      <c r="R590" s="2004"/>
      <c r="S590" s="2004"/>
      <c r="T590" s="2004"/>
      <c r="U590" s="2004"/>
      <c r="V590" s="2004"/>
      <c r="W590" s="2004"/>
      <c r="X590" s="2004"/>
      <c r="Y590" s="2004"/>
      <c r="Z590" s="2004"/>
      <c r="AA590" s="2004"/>
      <c r="AB590" s="2004"/>
      <c r="AC590" s="2004"/>
      <c r="AD590" s="2004"/>
      <c r="AE590" s="2004"/>
      <c r="AF590" s="2004"/>
      <c r="AG590" s="2004"/>
    </row>
    <row r="591" spans="1:33">
      <c r="A591" s="2005"/>
      <c r="B591" s="2004"/>
      <c r="C591" s="2004"/>
      <c r="D591" s="2025"/>
      <c r="E591" s="2007"/>
      <c r="F591" s="2041"/>
      <c r="G591" s="2005"/>
      <c r="H591" s="2011"/>
      <c r="I591" s="2005"/>
      <c r="J591" s="2005"/>
      <c r="K591" s="2010"/>
      <c r="L591" s="2005"/>
      <c r="M591" s="2005"/>
      <c r="N591" s="2011"/>
      <c r="O591" s="2004"/>
      <c r="P591" s="2005"/>
      <c r="Q591" s="2004"/>
      <c r="R591" s="2004"/>
      <c r="S591" s="2004"/>
      <c r="T591" s="2004"/>
      <c r="U591" s="2004"/>
      <c r="V591" s="2004"/>
      <c r="W591" s="2004"/>
      <c r="X591" s="2004"/>
      <c r="Y591" s="2004"/>
      <c r="Z591" s="2004"/>
      <c r="AA591" s="2004"/>
      <c r="AB591" s="2004"/>
      <c r="AC591" s="2004"/>
      <c r="AD591" s="2004"/>
      <c r="AE591" s="2004"/>
      <c r="AF591" s="2004"/>
      <c r="AG591" s="2004"/>
    </row>
    <row r="592" spans="1:33">
      <c r="A592" s="2005"/>
      <c r="B592" s="2004"/>
      <c r="C592" s="2004"/>
      <c r="D592" s="2025"/>
      <c r="E592" s="2007"/>
      <c r="F592" s="2041"/>
      <c r="G592" s="2005"/>
      <c r="H592" s="2011"/>
      <c r="I592" s="2005"/>
      <c r="J592" s="2005"/>
      <c r="K592" s="2010"/>
      <c r="L592" s="2005"/>
      <c r="M592" s="2005"/>
      <c r="N592" s="2011"/>
      <c r="O592" s="2004"/>
      <c r="P592" s="2005"/>
      <c r="Q592" s="2004"/>
      <c r="R592" s="2004"/>
      <c r="S592" s="2004"/>
      <c r="T592" s="2004"/>
      <c r="U592" s="2004"/>
      <c r="V592" s="2004"/>
      <c r="W592" s="2004"/>
      <c r="X592" s="2004"/>
      <c r="Y592" s="2004"/>
      <c r="Z592" s="2004"/>
      <c r="AA592" s="2004"/>
      <c r="AB592" s="2004"/>
      <c r="AC592" s="2004"/>
      <c r="AD592" s="2004"/>
      <c r="AE592" s="2004"/>
      <c r="AF592" s="2004"/>
      <c r="AG592" s="2004"/>
    </row>
    <row r="593" spans="1:33">
      <c r="A593" s="2005"/>
      <c r="B593" s="2004"/>
      <c r="C593" s="2004"/>
      <c r="D593" s="2025"/>
      <c r="E593" s="2007"/>
      <c r="F593" s="2041"/>
      <c r="G593" s="2005"/>
      <c r="H593" s="2011"/>
      <c r="I593" s="2005"/>
      <c r="J593" s="2005"/>
      <c r="K593" s="2010"/>
      <c r="L593" s="2005"/>
      <c r="M593" s="2005"/>
      <c r="N593" s="2011"/>
      <c r="O593" s="2004"/>
      <c r="P593" s="2005"/>
      <c r="Q593" s="2004"/>
      <c r="R593" s="2004"/>
      <c r="S593" s="2004"/>
      <c r="T593" s="2004"/>
      <c r="U593" s="2004"/>
      <c r="V593" s="2004"/>
      <c r="W593" s="2004"/>
      <c r="X593" s="2004"/>
      <c r="Y593" s="2004"/>
      <c r="Z593" s="2004"/>
      <c r="AA593" s="2004"/>
      <c r="AB593" s="2004"/>
      <c r="AC593" s="2004"/>
      <c r="AD593" s="2004"/>
      <c r="AE593" s="2004"/>
      <c r="AF593" s="2004"/>
      <c r="AG593" s="2004"/>
    </row>
    <row r="594" spans="1:33">
      <c r="A594" s="2005"/>
      <c r="B594" s="2004"/>
      <c r="C594" s="2004"/>
      <c r="D594" s="2025"/>
      <c r="E594" s="2007"/>
      <c r="F594" s="2041"/>
      <c r="G594" s="2005"/>
      <c r="H594" s="2011"/>
      <c r="I594" s="2005"/>
      <c r="J594" s="2005"/>
      <c r="K594" s="2010"/>
      <c r="L594" s="2005"/>
      <c r="M594" s="2005"/>
      <c r="N594" s="2011"/>
      <c r="O594" s="2004"/>
      <c r="P594" s="2005"/>
      <c r="Q594" s="2004"/>
      <c r="R594" s="2004"/>
      <c r="S594" s="2004"/>
      <c r="T594" s="2004"/>
      <c r="U594" s="2004"/>
      <c r="V594" s="2004"/>
      <c r="W594" s="2004"/>
      <c r="X594" s="2004"/>
      <c r="Y594" s="2004"/>
      <c r="Z594" s="2004"/>
      <c r="AA594" s="2004"/>
      <c r="AB594" s="2004"/>
      <c r="AC594" s="2004"/>
      <c r="AD594" s="2004"/>
      <c r="AE594" s="2004"/>
      <c r="AF594" s="2004"/>
      <c r="AG594" s="2004"/>
    </row>
    <row r="595" spans="1:33">
      <c r="A595" s="2005"/>
      <c r="B595" s="2004"/>
      <c r="C595" s="2004"/>
      <c r="D595" s="2025"/>
      <c r="E595" s="2007"/>
      <c r="F595" s="2041"/>
      <c r="G595" s="2005"/>
      <c r="H595" s="2011"/>
      <c r="I595" s="2005"/>
      <c r="J595" s="2005"/>
      <c r="K595" s="2010"/>
      <c r="L595" s="2005"/>
      <c r="M595" s="2005"/>
      <c r="N595" s="2011"/>
      <c r="O595" s="2004"/>
      <c r="P595" s="2005"/>
      <c r="Q595" s="2004"/>
      <c r="R595" s="2004"/>
      <c r="S595" s="2004"/>
      <c r="T595" s="2004"/>
      <c r="U595" s="2004"/>
      <c r="V595" s="2004"/>
      <c r="W595" s="2004"/>
      <c r="X595" s="2004"/>
      <c r="Y595" s="2004"/>
      <c r="Z595" s="2004"/>
      <c r="AA595" s="2004"/>
      <c r="AB595" s="2004"/>
      <c r="AC595" s="2004"/>
      <c r="AD595" s="2004"/>
      <c r="AE595" s="2004"/>
      <c r="AF595" s="2004"/>
      <c r="AG595" s="2004"/>
    </row>
    <row r="596" spans="1:33">
      <c r="A596" s="2005"/>
      <c r="B596" s="2004"/>
      <c r="C596" s="2004"/>
      <c r="D596" s="2025"/>
      <c r="E596" s="2007"/>
      <c r="F596" s="2041"/>
      <c r="G596" s="2005"/>
      <c r="H596" s="2011"/>
      <c r="I596" s="2005"/>
      <c r="J596" s="2005"/>
      <c r="K596" s="2010"/>
      <c r="L596" s="2005"/>
      <c r="M596" s="2005"/>
      <c r="N596" s="2011"/>
      <c r="O596" s="2004"/>
      <c r="P596" s="2005"/>
      <c r="Q596" s="2004"/>
      <c r="R596" s="2004"/>
      <c r="S596" s="2004"/>
      <c r="T596" s="2004"/>
      <c r="U596" s="2004"/>
      <c r="V596" s="2004"/>
      <c r="W596" s="2004"/>
      <c r="X596" s="2004"/>
      <c r="Y596" s="2004"/>
      <c r="Z596" s="2004"/>
      <c r="AA596" s="2004"/>
      <c r="AB596" s="2004"/>
      <c r="AC596" s="2004"/>
      <c r="AD596" s="2004"/>
      <c r="AE596" s="2004"/>
      <c r="AF596" s="2004"/>
      <c r="AG596" s="2004"/>
    </row>
    <row r="597" spans="1:33">
      <c r="A597" s="2005"/>
      <c r="B597" s="2004"/>
      <c r="C597" s="2004"/>
      <c r="D597" s="2025"/>
      <c r="E597" s="2007"/>
      <c r="F597" s="2041"/>
      <c r="G597" s="2005"/>
      <c r="H597" s="2011"/>
      <c r="I597" s="2005"/>
      <c r="J597" s="2005"/>
      <c r="K597" s="2010"/>
      <c r="L597" s="2005"/>
      <c r="M597" s="2005"/>
      <c r="N597" s="2011"/>
      <c r="O597" s="2004"/>
      <c r="P597" s="2005"/>
      <c r="Q597" s="2004"/>
      <c r="R597" s="2004"/>
      <c r="S597" s="2004"/>
      <c r="T597" s="2004"/>
      <c r="U597" s="2004"/>
      <c r="V597" s="2004"/>
      <c r="W597" s="2004"/>
      <c r="X597" s="2004"/>
      <c r="Y597" s="2004"/>
      <c r="Z597" s="2004"/>
      <c r="AA597" s="2004"/>
      <c r="AB597" s="2004"/>
      <c r="AC597" s="2004"/>
      <c r="AD597" s="2004"/>
      <c r="AE597" s="2004"/>
      <c r="AF597" s="2004"/>
      <c r="AG597" s="2004"/>
    </row>
    <row r="598" spans="1:33">
      <c r="A598" s="2005"/>
      <c r="B598" s="2004"/>
      <c r="C598" s="2004"/>
      <c r="D598" s="2025"/>
      <c r="E598" s="2007"/>
      <c r="F598" s="2041"/>
      <c r="G598" s="2005"/>
      <c r="H598" s="2011"/>
      <c r="I598" s="2005"/>
      <c r="J598" s="2005"/>
      <c r="K598" s="2010"/>
      <c r="L598" s="2005"/>
      <c r="M598" s="2005"/>
      <c r="N598" s="2011"/>
      <c r="O598" s="2004"/>
      <c r="P598" s="2005"/>
      <c r="Q598" s="2004"/>
      <c r="R598" s="2004"/>
      <c r="S598" s="2004"/>
      <c r="T598" s="2004"/>
      <c r="U598" s="2004"/>
      <c r="V598" s="2004"/>
      <c r="W598" s="2004"/>
      <c r="X598" s="2004"/>
      <c r="Y598" s="2004"/>
      <c r="Z598" s="2004"/>
      <c r="AA598" s="2004"/>
      <c r="AB598" s="2004"/>
      <c r="AC598" s="2004"/>
      <c r="AD598" s="2004"/>
      <c r="AE598" s="2004"/>
      <c r="AF598" s="2004"/>
      <c r="AG598" s="2004"/>
    </row>
    <row r="599" spans="1:33">
      <c r="A599" s="2005"/>
      <c r="B599" s="2004"/>
      <c r="C599" s="2004"/>
      <c r="D599" s="2025"/>
      <c r="E599" s="2007"/>
      <c r="F599" s="2041"/>
      <c r="G599" s="2005"/>
      <c r="H599" s="2011"/>
      <c r="I599" s="2005"/>
      <c r="J599" s="2005"/>
      <c r="K599" s="2010"/>
      <c r="L599" s="2005"/>
      <c r="M599" s="2005"/>
      <c r="N599" s="2011"/>
      <c r="O599" s="2004"/>
      <c r="P599" s="2005"/>
      <c r="Q599" s="2004"/>
      <c r="R599" s="2004"/>
      <c r="S599" s="2004"/>
      <c r="T599" s="2004"/>
      <c r="U599" s="2004"/>
      <c r="V599" s="2004"/>
      <c r="W599" s="2004"/>
      <c r="X599" s="2004"/>
      <c r="Y599" s="2004"/>
      <c r="Z599" s="2004"/>
      <c r="AA599" s="2004"/>
      <c r="AB599" s="2004"/>
      <c r="AC599" s="2004"/>
      <c r="AD599" s="2004"/>
      <c r="AE599" s="2004"/>
      <c r="AF599" s="2004"/>
      <c r="AG599" s="2004"/>
    </row>
    <row r="600" spans="1:33">
      <c r="A600" s="2005"/>
      <c r="B600" s="2004"/>
      <c r="C600" s="2004"/>
      <c r="D600" s="2025"/>
      <c r="E600" s="2007"/>
      <c r="F600" s="2041"/>
      <c r="G600" s="2005"/>
      <c r="H600" s="2011"/>
      <c r="I600" s="2005"/>
      <c r="J600" s="2005"/>
      <c r="K600" s="2010"/>
      <c r="L600" s="2005"/>
      <c r="M600" s="2005"/>
      <c r="N600" s="2011"/>
      <c r="O600" s="2004"/>
      <c r="P600" s="2005"/>
      <c r="Q600" s="2004"/>
      <c r="R600" s="2004"/>
      <c r="S600" s="2004"/>
      <c r="T600" s="2004"/>
      <c r="U600" s="2004"/>
      <c r="V600" s="2004"/>
      <c r="W600" s="2004"/>
      <c r="X600" s="2004"/>
      <c r="Y600" s="2004"/>
      <c r="Z600" s="2004"/>
      <c r="AA600" s="2004"/>
      <c r="AB600" s="2004"/>
      <c r="AC600" s="2004"/>
      <c r="AD600" s="2004"/>
      <c r="AE600" s="2004"/>
      <c r="AF600" s="2004"/>
      <c r="AG600" s="2004"/>
    </row>
    <row r="601" spans="1:33">
      <c r="A601" s="2005"/>
      <c r="B601" s="2004"/>
      <c r="C601" s="2004"/>
      <c r="D601" s="2025"/>
      <c r="E601" s="2007"/>
      <c r="F601" s="2041"/>
      <c r="G601" s="2005"/>
      <c r="H601" s="2011"/>
      <c r="I601" s="2005"/>
      <c r="J601" s="2005"/>
      <c r="K601" s="2010"/>
      <c r="L601" s="2005"/>
      <c r="M601" s="2005"/>
      <c r="N601" s="2011"/>
      <c r="O601" s="2004"/>
      <c r="P601" s="2005"/>
      <c r="Q601" s="2004"/>
      <c r="R601" s="2004"/>
      <c r="S601" s="2004"/>
      <c r="T601" s="2004"/>
      <c r="U601" s="2004"/>
      <c r="V601" s="2004"/>
      <c r="W601" s="2004"/>
      <c r="X601" s="2004"/>
      <c r="Y601" s="2004"/>
      <c r="Z601" s="2004"/>
      <c r="AA601" s="2004"/>
      <c r="AB601" s="2004"/>
      <c r="AC601" s="2004"/>
      <c r="AD601" s="2004"/>
      <c r="AE601" s="2004"/>
      <c r="AF601" s="2004"/>
      <c r="AG601" s="2004"/>
    </row>
    <row r="602" spans="1:33">
      <c r="A602" s="2005"/>
      <c r="B602" s="2004"/>
      <c r="C602" s="2004"/>
      <c r="D602" s="2025"/>
      <c r="E602" s="2007"/>
      <c r="F602" s="2041"/>
      <c r="G602" s="2005"/>
      <c r="H602" s="2011"/>
      <c r="I602" s="2005"/>
      <c r="J602" s="2005"/>
      <c r="K602" s="2010"/>
      <c r="L602" s="2005"/>
      <c r="M602" s="2005"/>
      <c r="N602" s="2011"/>
      <c r="O602" s="2004"/>
      <c r="P602" s="2005"/>
      <c r="Q602" s="2004"/>
      <c r="R602" s="2004"/>
      <c r="S602" s="2004"/>
      <c r="T602" s="2004"/>
      <c r="U602" s="2004"/>
      <c r="V602" s="2004"/>
      <c r="W602" s="2004"/>
      <c r="X602" s="2004"/>
      <c r="Y602" s="2004"/>
      <c r="Z602" s="2004"/>
      <c r="AA602" s="2004"/>
      <c r="AB602" s="2004"/>
      <c r="AC602" s="2004"/>
      <c r="AD602" s="2004"/>
      <c r="AE602" s="2004"/>
      <c r="AF602" s="2004"/>
      <c r="AG602" s="2004"/>
    </row>
    <row r="603" spans="1:33">
      <c r="A603" s="2005"/>
      <c r="B603" s="2004"/>
      <c r="C603" s="2004"/>
      <c r="D603" s="2025"/>
      <c r="E603" s="2007"/>
      <c r="F603" s="2041"/>
      <c r="G603" s="2005"/>
      <c r="H603" s="2011"/>
      <c r="I603" s="2005"/>
      <c r="J603" s="2005"/>
      <c r="K603" s="2010"/>
      <c r="L603" s="2005"/>
      <c r="M603" s="2005"/>
      <c r="N603" s="2011"/>
      <c r="O603" s="2004"/>
      <c r="P603" s="2005"/>
      <c r="Q603" s="2004"/>
      <c r="R603" s="2004"/>
      <c r="S603" s="2004"/>
      <c r="T603" s="2004"/>
      <c r="U603" s="2004"/>
      <c r="V603" s="2004"/>
      <c r="W603" s="2004"/>
      <c r="X603" s="2004"/>
      <c r="Y603" s="2004"/>
      <c r="Z603" s="2004"/>
      <c r="AA603" s="2004"/>
      <c r="AB603" s="2004"/>
      <c r="AC603" s="2004"/>
      <c r="AD603" s="2004"/>
      <c r="AE603" s="2004"/>
      <c r="AF603" s="2004"/>
      <c r="AG603" s="2004"/>
    </row>
    <row r="604" spans="1:33">
      <c r="A604" s="2005"/>
      <c r="B604" s="2004"/>
      <c r="C604" s="2004"/>
      <c r="D604" s="2025"/>
      <c r="E604" s="2007"/>
      <c r="F604" s="2041"/>
      <c r="G604" s="2005"/>
      <c r="H604" s="2011"/>
      <c r="I604" s="2005"/>
      <c r="J604" s="2005"/>
      <c r="K604" s="2010"/>
      <c r="L604" s="2005"/>
      <c r="M604" s="2005"/>
      <c r="N604" s="2011"/>
      <c r="O604" s="2004"/>
      <c r="P604" s="2005"/>
      <c r="Q604" s="2004"/>
      <c r="R604" s="2004"/>
      <c r="S604" s="2004"/>
      <c r="T604" s="2004"/>
      <c r="U604" s="2004"/>
      <c r="V604" s="2004"/>
      <c r="W604" s="2004"/>
      <c r="X604" s="2004"/>
      <c r="Y604" s="2004"/>
      <c r="Z604" s="2004"/>
      <c r="AA604" s="2004"/>
      <c r="AB604" s="2004"/>
      <c r="AC604" s="2004"/>
      <c r="AD604" s="2004"/>
      <c r="AE604" s="2004"/>
      <c r="AF604" s="2004"/>
      <c r="AG604" s="2004"/>
    </row>
    <row r="605" spans="1:33">
      <c r="A605" s="2005"/>
      <c r="B605" s="2004"/>
      <c r="C605" s="2004"/>
      <c r="D605" s="2025"/>
      <c r="E605" s="2007"/>
      <c r="F605" s="2041"/>
      <c r="G605" s="2005"/>
      <c r="H605" s="2011"/>
      <c r="I605" s="2005"/>
      <c r="J605" s="2005"/>
      <c r="K605" s="2010"/>
      <c r="L605" s="2005"/>
      <c r="M605" s="2005"/>
      <c r="N605" s="2011"/>
      <c r="O605" s="2004"/>
      <c r="P605" s="2005"/>
      <c r="Q605" s="2004"/>
      <c r="R605" s="2004"/>
      <c r="S605" s="2004"/>
      <c r="T605" s="2004"/>
      <c r="U605" s="2004"/>
      <c r="V605" s="2004"/>
      <c r="W605" s="2004"/>
      <c r="X605" s="2004"/>
      <c r="Y605" s="2004"/>
      <c r="Z605" s="2004"/>
      <c r="AA605" s="2004"/>
      <c r="AB605" s="2004"/>
      <c r="AC605" s="2004"/>
      <c r="AD605" s="2004"/>
      <c r="AE605" s="2004"/>
      <c r="AF605" s="2004"/>
      <c r="AG605" s="2004"/>
    </row>
    <row r="606" spans="1:33">
      <c r="A606" s="2005"/>
      <c r="B606" s="2004"/>
      <c r="C606" s="2004"/>
      <c r="D606" s="2025"/>
      <c r="E606" s="2007"/>
      <c r="F606" s="2041"/>
      <c r="G606" s="2005"/>
      <c r="H606" s="2011"/>
      <c r="I606" s="2005"/>
      <c r="J606" s="2005"/>
      <c r="K606" s="2010"/>
      <c r="L606" s="2005"/>
      <c r="M606" s="2005"/>
      <c r="N606" s="2011"/>
      <c r="O606" s="2004"/>
      <c r="P606" s="2005"/>
      <c r="Q606" s="2004"/>
      <c r="R606" s="2004"/>
      <c r="S606" s="2004"/>
      <c r="T606" s="2004"/>
      <c r="U606" s="2004"/>
      <c r="V606" s="2004"/>
      <c r="W606" s="2004"/>
      <c r="X606" s="2004"/>
      <c r="Y606" s="2004"/>
      <c r="Z606" s="2004"/>
      <c r="AA606" s="2004"/>
      <c r="AB606" s="2004"/>
      <c r="AC606" s="2004"/>
      <c r="AD606" s="2004"/>
      <c r="AE606" s="2004"/>
      <c r="AF606" s="2004"/>
      <c r="AG606" s="2004"/>
    </row>
    <row r="607" spans="1:33">
      <c r="A607" s="2005"/>
      <c r="B607" s="2004"/>
      <c r="C607" s="2004"/>
      <c r="D607" s="2025"/>
      <c r="E607" s="2007"/>
      <c r="F607" s="2041"/>
      <c r="G607" s="2005"/>
      <c r="H607" s="2011"/>
      <c r="I607" s="2005"/>
      <c r="J607" s="2005"/>
      <c r="K607" s="2010"/>
      <c r="L607" s="2005"/>
      <c r="M607" s="2005"/>
      <c r="N607" s="2011"/>
      <c r="O607" s="2004"/>
      <c r="P607" s="2005"/>
      <c r="Q607" s="2004"/>
      <c r="R607" s="2004"/>
      <c r="S607" s="2004"/>
      <c r="T607" s="2004"/>
      <c r="U607" s="2004"/>
      <c r="V607" s="2004"/>
      <c r="W607" s="2004"/>
      <c r="X607" s="2004"/>
      <c r="Y607" s="2004"/>
      <c r="Z607" s="2004"/>
      <c r="AA607" s="2004"/>
      <c r="AB607" s="2004"/>
      <c r="AC607" s="2004"/>
      <c r="AD607" s="2004"/>
      <c r="AE607" s="2004"/>
      <c r="AF607" s="2004"/>
      <c r="AG607" s="2004"/>
    </row>
    <row r="608" spans="1:33">
      <c r="A608" s="2005"/>
      <c r="B608" s="2004"/>
      <c r="C608" s="2004"/>
      <c r="D608" s="2025"/>
      <c r="E608" s="2007"/>
      <c r="F608" s="2041"/>
      <c r="G608" s="2005"/>
      <c r="H608" s="2011"/>
      <c r="I608" s="2005"/>
      <c r="J608" s="2005"/>
      <c r="K608" s="2010"/>
      <c r="L608" s="2005"/>
      <c r="M608" s="2005"/>
      <c r="N608" s="2011"/>
      <c r="O608" s="2004"/>
      <c r="P608" s="2005"/>
      <c r="Q608" s="2004"/>
      <c r="R608" s="2004"/>
      <c r="S608" s="2004"/>
      <c r="T608" s="2004"/>
      <c r="U608" s="2004"/>
      <c r="V608" s="2004"/>
      <c r="W608" s="2004"/>
      <c r="X608" s="2004"/>
      <c r="Y608" s="2004"/>
      <c r="Z608" s="2004"/>
      <c r="AA608" s="2004"/>
      <c r="AB608" s="2004"/>
      <c r="AC608" s="2004"/>
      <c r="AD608" s="2004"/>
      <c r="AE608" s="2004"/>
      <c r="AF608" s="2004"/>
      <c r="AG608" s="2004"/>
    </row>
    <row r="609" spans="1:33">
      <c r="A609" s="2005"/>
      <c r="B609" s="2004"/>
      <c r="C609" s="2004"/>
      <c r="D609" s="2025"/>
      <c r="E609" s="2007"/>
      <c r="F609" s="2041"/>
      <c r="G609" s="2005"/>
      <c r="H609" s="2011"/>
      <c r="I609" s="2005"/>
      <c r="J609" s="2005"/>
      <c r="K609" s="2010"/>
      <c r="L609" s="2005"/>
      <c r="M609" s="2005"/>
      <c r="N609" s="2011"/>
      <c r="O609" s="2004"/>
      <c r="P609" s="2005"/>
      <c r="Q609" s="2004"/>
      <c r="R609" s="2004"/>
      <c r="S609" s="2004"/>
      <c r="T609" s="2004"/>
      <c r="U609" s="2004"/>
      <c r="V609" s="2004"/>
      <c r="W609" s="2004"/>
      <c r="X609" s="2004"/>
      <c r="Y609" s="2004"/>
      <c r="Z609" s="2004"/>
      <c r="AA609" s="2004"/>
      <c r="AB609" s="2004"/>
      <c r="AC609" s="2004"/>
      <c r="AD609" s="2004"/>
      <c r="AE609" s="2004"/>
      <c r="AF609" s="2004"/>
      <c r="AG609" s="2004"/>
    </row>
    <row r="610" spans="1:33">
      <c r="A610" s="2005"/>
      <c r="B610" s="2004"/>
      <c r="C610" s="2004"/>
      <c r="D610" s="2025"/>
      <c r="E610" s="2007"/>
      <c r="F610" s="2041"/>
      <c r="G610" s="2005"/>
      <c r="H610" s="2011"/>
      <c r="I610" s="2005"/>
      <c r="J610" s="2005"/>
      <c r="K610" s="2010"/>
      <c r="L610" s="2005"/>
      <c r="M610" s="2005"/>
      <c r="N610" s="2011"/>
      <c r="O610" s="2004"/>
      <c r="P610" s="2005"/>
      <c r="Q610" s="2004"/>
      <c r="R610" s="2004"/>
      <c r="S610" s="2004"/>
      <c r="T610" s="2004"/>
      <c r="U610" s="2004"/>
      <c r="V610" s="2004"/>
      <c r="W610" s="2004"/>
      <c r="X610" s="2004"/>
      <c r="Y610" s="2004"/>
      <c r="Z610" s="2004"/>
      <c r="AA610" s="2004"/>
      <c r="AB610" s="2004"/>
      <c r="AC610" s="2004"/>
      <c r="AD610" s="2004"/>
      <c r="AE610" s="2004"/>
      <c r="AF610" s="2004"/>
      <c r="AG610" s="2004"/>
    </row>
    <row r="611" spans="1:33">
      <c r="A611" s="2005"/>
      <c r="B611" s="2004"/>
      <c r="C611" s="2004"/>
      <c r="D611" s="2025"/>
      <c r="E611" s="2007"/>
      <c r="F611" s="2041"/>
      <c r="G611" s="2005"/>
      <c r="H611" s="2011"/>
      <c r="I611" s="2005"/>
      <c r="J611" s="2005"/>
      <c r="K611" s="2010"/>
      <c r="L611" s="2005"/>
      <c r="M611" s="2005"/>
      <c r="N611" s="2011"/>
      <c r="O611" s="2004"/>
      <c r="P611" s="2005"/>
      <c r="Q611" s="2004"/>
      <c r="R611" s="2004"/>
      <c r="S611" s="2004"/>
      <c r="T611" s="2004"/>
      <c r="U611" s="2004"/>
      <c r="V611" s="2004"/>
      <c r="W611" s="2004"/>
      <c r="X611" s="2004"/>
      <c r="Y611" s="2004"/>
      <c r="Z611" s="2004"/>
      <c r="AA611" s="2004"/>
      <c r="AB611" s="2004"/>
      <c r="AC611" s="2004"/>
      <c r="AD611" s="2004"/>
      <c r="AE611" s="2004"/>
      <c r="AF611" s="2004"/>
      <c r="AG611" s="2004"/>
    </row>
    <row r="612" spans="1:33">
      <c r="A612" s="2005"/>
      <c r="B612" s="2004"/>
      <c r="C612" s="2004"/>
      <c r="D612" s="2025"/>
      <c r="E612" s="2007"/>
      <c r="F612" s="2041"/>
      <c r="G612" s="2005"/>
      <c r="H612" s="2011"/>
      <c r="I612" s="2005"/>
      <c r="J612" s="2005"/>
      <c r="K612" s="2010"/>
      <c r="L612" s="2005"/>
      <c r="M612" s="2005"/>
      <c r="N612" s="2011"/>
      <c r="O612" s="2004"/>
      <c r="P612" s="2005"/>
      <c r="Q612" s="2004"/>
      <c r="R612" s="2004"/>
      <c r="S612" s="2004"/>
      <c r="T612" s="2004"/>
      <c r="U612" s="2004"/>
      <c r="V612" s="2004"/>
      <c r="W612" s="2004"/>
      <c r="X612" s="2004"/>
      <c r="Y612" s="2004"/>
      <c r="Z612" s="2004"/>
      <c r="AA612" s="2004"/>
      <c r="AB612" s="2004"/>
      <c r="AC612" s="2004"/>
      <c r="AD612" s="2004"/>
      <c r="AE612" s="2004"/>
      <c r="AF612" s="2004"/>
      <c r="AG612" s="2004"/>
    </row>
    <row r="613" spans="1:33">
      <c r="A613" s="2005"/>
      <c r="B613" s="2004"/>
      <c r="C613" s="2004"/>
      <c r="D613" s="2025"/>
      <c r="E613" s="2007"/>
      <c r="F613" s="2041"/>
      <c r="G613" s="2005"/>
      <c r="H613" s="2011"/>
      <c r="I613" s="2005"/>
      <c r="J613" s="2005"/>
      <c r="K613" s="2010"/>
      <c r="L613" s="2005"/>
      <c r="M613" s="2005"/>
      <c r="N613" s="2011"/>
      <c r="O613" s="2004"/>
      <c r="P613" s="2005"/>
      <c r="Q613" s="2004"/>
      <c r="R613" s="2004"/>
      <c r="S613" s="2004"/>
      <c r="T613" s="2004"/>
      <c r="U613" s="2004"/>
      <c r="V613" s="2004"/>
      <c r="W613" s="2004"/>
      <c r="X613" s="2004"/>
      <c r="Y613" s="2004"/>
      <c r="Z613" s="2004"/>
      <c r="AA613" s="2004"/>
      <c r="AB613" s="2004"/>
      <c r="AC613" s="2004"/>
      <c r="AD613" s="2004"/>
      <c r="AE613" s="2004"/>
      <c r="AF613" s="2004"/>
      <c r="AG613" s="2004"/>
    </row>
    <row r="614" spans="1:33">
      <c r="A614" s="2005"/>
      <c r="B614" s="2004"/>
      <c r="C614" s="2004"/>
      <c r="D614" s="2025"/>
      <c r="E614" s="2007"/>
      <c r="F614" s="2041"/>
      <c r="G614" s="2005"/>
      <c r="H614" s="2011"/>
      <c r="I614" s="2005"/>
      <c r="J614" s="2005"/>
      <c r="K614" s="2010"/>
      <c r="L614" s="2005"/>
      <c r="M614" s="2005"/>
      <c r="N614" s="2011"/>
      <c r="O614" s="2004"/>
      <c r="P614" s="2005"/>
      <c r="Q614" s="2004"/>
      <c r="R614" s="2004"/>
      <c r="S614" s="2004"/>
      <c r="T614" s="2004"/>
      <c r="U614" s="2004"/>
      <c r="V614" s="2004"/>
      <c r="W614" s="2004"/>
      <c r="X614" s="2004"/>
      <c r="Y614" s="2004"/>
      <c r="Z614" s="2004"/>
      <c r="AA614" s="2004"/>
      <c r="AB614" s="2004"/>
      <c r="AC614" s="2004"/>
      <c r="AD614" s="2004"/>
      <c r="AE614" s="2004"/>
      <c r="AF614" s="2004"/>
      <c r="AG614" s="2004"/>
    </row>
    <row r="615" spans="1:33">
      <c r="A615" s="2005"/>
      <c r="B615" s="2004"/>
      <c r="C615" s="2004"/>
      <c r="D615" s="2025"/>
      <c r="E615" s="2007"/>
      <c r="F615" s="2041"/>
      <c r="G615" s="2005"/>
      <c r="H615" s="2011"/>
      <c r="I615" s="2005"/>
      <c r="J615" s="2005"/>
      <c r="K615" s="2010"/>
      <c r="L615" s="2005"/>
      <c r="M615" s="2005"/>
      <c r="N615" s="2011"/>
      <c r="O615" s="2004"/>
      <c r="P615" s="2005"/>
      <c r="Q615" s="2004"/>
      <c r="R615" s="2004"/>
      <c r="S615" s="2004"/>
      <c r="T615" s="2004"/>
      <c r="U615" s="2004"/>
      <c r="V615" s="2004"/>
      <c r="W615" s="2004"/>
      <c r="X615" s="2004"/>
      <c r="Y615" s="2004"/>
      <c r="Z615" s="2004"/>
      <c r="AA615" s="2004"/>
      <c r="AB615" s="2004"/>
      <c r="AC615" s="2004"/>
      <c r="AD615" s="2004"/>
      <c r="AE615" s="2004"/>
      <c r="AF615" s="2004"/>
      <c r="AG615" s="2004"/>
    </row>
    <row r="616" spans="1:33">
      <c r="A616" s="2005"/>
      <c r="B616" s="2004"/>
      <c r="C616" s="2004"/>
      <c r="D616" s="2025"/>
      <c r="E616" s="2007"/>
      <c r="F616" s="2041"/>
      <c r="G616" s="2005"/>
      <c r="H616" s="2011"/>
      <c r="I616" s="2005"/>
      <c r="J616" s="2005"/>
      <c r="K616" s="2010"/>
      <c r="L616" s="2005"/>
      <c r="M616" s="2005"/>
      <c r="N616" s="2011"/>
      <c r="O616" s="2004"/>
      <c r="P616" s="2005"/>
      <c r="Q616" s="2004"/>
      <c r="R616" s="2004"/>
      <c r="S616" s="2004"/>
      <c r="T616" s="2004"/>
      <c r="U616" s="2004"/>
      <c r="V616" s="2004"/>
      <c r="W616" s="2004"/>
      <c r="X616" s="2004"/>
      <c r="Y616" s="2004"/>
      <c r="Z616" s="2004"/>
      <c r="AA616" s="2004"/>
      <c r="AB616" s="2004"/>
      <c r="AC616" s="2004"/>
      <c r="AD616" s="2004"/>
      <c r="AE616" s="2004"/>
      <c r="AF616" s="2004"/>
      <c r="AG616" s="2004"/>
    </row>
    <row r="617" spans="1:33">
      <c r="A617" s="2005"/>
      <c r="B617" s="2004"/>
      <c r="C617" s="2004"/>
      <c r="D617" s="2025"/>
      <c r="E617" s="2007"/>
      <c r="F617" s="2041"/>
      <c r="G617" s="2005"/>
      <c r="H617" s="2011"/>
      <c r="I617" s="2005"/>
      <c r="J617" s="2005"/>
      <c r="K617" s="2010"/>
      <c r="L617" s="2005"/>
      <c r="M617" s="2005"/>
      <c r="N617" s="2011"/>
      <c r="O617" s="2004"/>
      <c r="P617" s="2005"/>
      <c r="Q617" s="2004"/>
      <c r="R617" s="2004"/>
      <c r="S617" s="2004"/>
      <c r="T617" s="2004"/>
      <c r="U617" s="2004"/>
      <c r="V617" s="2004"/>
      <c r="W617" s="2004"/>
      <c r="X617" s="2004"/>
      <c r="Y617" s="2004"/>
      <c r="Z617" s="2004"/>
      <c r="AA617" s="2004"/>
      <c r="AB617" s="2004"/>
      <c r="AC617" s="2004"/>
      <c r="AD617" s="2004"/>
      <c r="AE617" s="2004"/>
      <c r="AF617" s="2004"/>
      <c r="AG617" s="2004"/>
    </row>
    <row r="618" spans="1:33">
      <c r="A618" s="2005"/>
      <c r="B618" s="2004"/>
      <c r="C618" s="2004"/>
      <c r="D618" s="2025"/>
      <c r="E618" s="2007"/>
      <c r="F618" s="2041"/>
      <c r="G618" s="2005"/>
      <c r="H618" s="2011"/>
      <c r="I618" s="2005"/>
      <c r="J618" s="2005"/>
      <c r="K618" s="2010"/>
      <c r="L618" s="2005"/>
      <c r="M618" s="2005"/>
      <c r="N618" s="2011"/>
      <c r="O618" s="2004"/>
      <c r="P618" s="2005"/>
      <c r="Q618" s="2004"/>
      <c r="R618" s="2004"/>
      <c r="S618" s="2004"/>
      <c r="T618" s="2004"/>
      <c r="U618" s="2004"/>
      <c r="V618" s="2004"/>
      <c r="W618" s="2004"/>
      <c r="X618" s="2004"/>
      <c r="Y618" s="2004"/>
      <c r="Z618" s="2004"/>
      <c r="AA618" s="2004"/>
      <c r="AB618" s="2004"/>
      <c r="AC618" s="2004"/>
      <c r="AD618" s="2004"/>
      <c r="AE618" s="2004"/>
      <c r="AF618" s="2004"/>
      <c r="AG618" s="2004"/>
    </row>
    <row r="619" spans="1:33">
      <c r="A619" s="2005"/>
      <c r="B619" s="2004"/>
      <c r="C619" s="2004"/>
      <c r="D619" s="2025"/>
      <c r="E619" s="2007"/>
      <c r="F619" s="2041"/>
      <c r="G619" s="2005"/>
      <c r="H619" s="2011"/>
      <c r="I619" s="2005"/>
      <c r="J619" s="2005"/>
      <c r="K619" s="2010"/>
      <c r="L619" s="2005"/>
      <c r="M619" s="2005"/>
      <c r="N619" s="2011"/>
      <c r="O619" s="2004"/>
      <c r="P619" s="2005"/>
      <c r="Q619" s="2004"/>
      <c r="R619" s="2004"/>
      <c r="S619" s="2004"/>
      <c r="T619" s="2004"/>
      <c r="U619" s="2004"/>
      <c r="V619" s="2004"/>
      <c r="W619" s="2004"/>
      <c r="X619" s="2004"/>
      <c r="Y619" s="2004"/>
      <c r="Z619" s="2004"/>
      <c r="AA619" s="2004"/>
      <c r="AB619" s="2004"/>
      <c r="AC619" s="2004"/>
      <c r="AD619" s="2004"/>
      <c r="AE619" s="2004"/>
      <c r="AF619" s="2004"/>
      <c r="AG619" s="2004"/>
    </row>
    <row r="620" spans="1:33">
      <c r="A620" s="2005"/>
      <c r="B620" s="2004"/>
      <c r="C620" s="2004"/>
      <c r="D620" s="2025"/>
      <c r="E620" s="2007"/>
      <c r="F620" s="2041"/>
      <c r="G620" s="2005"/>
      <c r="H620" s="2011"/>
      <c r="I620" s="2005"/>
      <c r="J620" s="2005"/>
      <c r="K620" s="2010"/>
      <c r="L620" s="2005"/>
      <c r="M620" s="2005"/>
      <c r="N620" s="2011"/>
      <c r="O620" s="2004"/>
      <c r="P620" s="2005"/>
      <c r="Q620" s="2004"/>
      <c r="R620" s="2004"/>
      <c r="S620" s="2004"/>
      <c r="T620" s="2004"/>
      <c r="U620" s="2004"/>
      <c r="V620" s="2004"/>
      <c r="W620" s="2004"/>
      <c r="X620" s="2004"/>
      <c r="Y620" s="2004"/>
      <c r="Z620" s="2004"/>
      <c r="AA620" s="2004"/>
      <c r="AB620" s="2004"/>
      <c r="AC620" s="2004"/>
      <c r="AD620" s="2004"/>
      <c r="AE620" s="2004"/>
      <c r="AF620" s="2004"/>
      <c r="AG620" s="2004"/>
    </row>
    <row r="621" spans="1:33">
      <c r="A621" s="2005"/>
      <c r="B621" s="2004"/>
      <c r="C621" s="2004"/>
      <c r="D621" s="2025"/>
      <c r="E621" s="2007"/>
      <c r="F621" s="2041"/>
      <c r="G621" s="2005"/>
      <c r="H621" s="2011"/>
      <c r="I621" s="2005"/>
      <c r="J621" s="2005"/>
      <c r="K621" s="2010"/>
      <c r="L621" s="2005"/>
      <c r="M621" s="2005"/>
      <c r="N621" s="2011"/>
      <c r="O621" s="2004"/>
      <c r="P621" s="2005"/>
      <c r="Q621" s="2004"/>
      <c r="R621" s="2004"/>
      <c r="S621" s="2004"/>
      <c r="T621" s="2004"/>
      <c r="U621" s="2004"/>
      <c r="V621" s="2004"/>
      <c r="W621" s="2004"/>
      <c r="X621" s="2004"/>
      <c r="Y621" s="2004"/>
      <c r="Z621" s="2004"/>
      <c r="AA621" s="2004"/>
      <c r="AB621" s="2004"/>
      <c r="AC621" s="2004"/>
      <c r="AD621" s="2004"/>
      <c r="AE621" s="2004"/>
      <c r="AF621" s="2004"/>
      <c r="AG621" s="2004"/>
    </row>
    <row r="622" spans="1:33">
      <c r="A622" s="2005"/>
      <c r="B622" s="2004"/>
      <c r="C622" s="2004"/>
      <c r="D622" s="2025"/>
      <c r="E622" s="2007"/>
      <c r="F622" s="2041"/>
      <c r="G622" s="2005"/>
      <c r="H622" s="2011"/>
      <c r="I622" s="2005"/>
      <c r="J622" s="2005"/>
      <c r="K622" s="2010"/>
      <c r="L622" s="2005"/>
      <c r="M622" s="2005"/>
      <c r="N622" s="2011"/>
      <c r="O622" s="2004"/>
      <c r="P622" s="2005"/>
      <c r="Q622" s="2004"/>
      <c r="R622" s="2004"/>
      <c r="S622" s="2004"/>
      <c r="T622" s="2004"/>
      <c r="U622" s="2004"/>
      <c r="V622" s="2004"/>
      <c r="W622" s="2004"/>
      <c r="X622" s="2004"/>
      <c r="Y622" s="2004"/>
      <c r="Z622" s="2004"/>
      <c r="AA622" s="2004"/>
      <c r="AB622" s="2004"/>
      <c r="AC622" s="2004"/>
      <c r="AD622" s="2004"/>
      <c r="AE622" s="2004"/>
      <c r="AF622" s="2004"/>
      <c r="AG622" s="2004"/>
    </row>
    <row r="623" spans="1:33">
      <c r="A623" s="2005"/>
      <c r="B623" s="2004"/>
      <c r="C623" s="2004"/>
      <c r="D623" s="2025"/>
      <c r="E623" s="2007"/>
      <c r="F623" s="2041"/>
      <c r="G623" s="2005"/>
      <c r="H623" s="2011"/>
      <c r="I623" s="2005"/>
      <c r="J623" s="2005"/>
      <c r="K623" s="2010"/>
      <c r="L623" s="2005"/>
      <c r="M623" s="2005"/>
      <c r="N623" s="2011"/>
      <c r="O623" s="2004"/>
      <c r="P623" s="2005"/>
      <c r="Q623" s="2004"/>
      <c r="R623" s="2004"/>
      <c r="S623" s="2004"/>
      <c r="T623" s="2004"/>
      <c r="U623" s="2004"/>
      <c r="V623" s="2004"/>
      <c r="W623" s="2004"/>
      <c r="X623" s="2004"/>
      <c r="Y623" s="2004"/>
      <c r="Z623" s="2004"/>
      <c r="AA623" s="2004"/>
      <c r="AB623" s="2004"/>
      <c r="AC623" s="2004"/>
      <c r="AD623" s="2004"/>
      <c r="AE623" s="2004"/>
      <c r="AF623" s="2004"/>
      <c r="AG623" s="2004"/>
    </row>
    <row r="624" spans="1:33">
      <c r="A624" s="2005"/>
      <c r="B624" s="2004"/>
      <c r="C624" s="2004"/>
      <c r="D624" s="2025"/>
      <c r="E624" s="2007"/>
      <c r="F624" s="2041"/>
      <c r="G624" s="2005"/>
      <c r="H624" s="2011"/>
      <c r="I624" s="2005"/>
      <c r="J624" s="2005"/>
      <c r="K624" s="2010"/>
      <c r="L624" s="2005"/>
      <c r="M624" s="2005"/>
      <c r="N624" s="2011"/>
      <c r="O624" s="2004"/>
      <c r="P624" s="2005"/>
      <c r="Q624" s="2004"/>
      <c r="R624" s="2004"/>
      <c r="S624" s="2004"/>
      <c r="T624" s="2004"/>
      <c r="U624" s="2004"/>
      <c r="V624" s="2004"/>
      <c r="W624" s="2004"/>
      <c r="X624" s="2004"/>
      <c r="Y624" s="2004"/>
      <c r="Z624" s="2004"/>
      <c r="AA624" s="2004"/>
      <c r="AB624" s="2004"/>
      <c r="AC624" s="2004"/>
      <c r="AD624" s="2004"/>
      <c r="AE624" s="2004"/>
      <c r="AF624" s="2004"/>
      <c r="AG624" s="2004"/>
    </row>
    <row r="625" spans="1:33">
      <c r="A625" s="2005"/>
      <c r="B625" s="2004"/>
      <c r="C625" s="2004"/>
      <c r="D625" s="2025"/>
      <c r="E625" s="2007"/>
      <c r="F625" s="2041"/>
      <c r="G625" s="2005"/>
      <c r="H625" s="2011"/>
      <c r="I625" s="2005"/>
      <c r="J625" s="2005"/>
      <c r="K625" s="2010"/>
      <c r="L625" s="2005"/>
      <c r="M625" s="2005"/>
      <c r="N625" s="2011"/>
      <c r="O625" s="2004"/>
      <c r="P625" s="2005"/>
      <c r="Q625" s="2004"/>
      <c r="R625" s="2004"/>
      <c r="S625" s="2004"/>
      <c r="T625" s="2004"/>
      <c r="U625" s="2004"/>
      <c r="V625" s="2004"/>
      <c r="W625" s="2004"/>
      <c r="X625" s="2004"/>
      <c r="Y625" s="2004"/>
      <c r="Z625" s="2004"/>
      <c r="AA625" s="2004"/>
      <c r="AB625" s="2004"/>
      <c r="AC625" s="2004"/>
      <c r="AD625" s="2004"/>
      <c r="AE625" s="2004"/>
      <c r="AF625" s="2004"/>
      <c r="AG625" s="2004"/>
    </row>
    <row r="626" spans="1:33">
      <c r="A626" s="2005"/>
      <c r="B626" s="2004"/>
      <c r="C626" s="2004"/>
      <c r="D626" s="2025"/>
      <c r="E626" s="2007"/>
      <c r="F626" s="2041"/>
      <c r="G626" s="2005"/>
      <c r="H626" s="2011"/>
      <c r="I626" s="2005"/>
      <c r="J626" s="2005"/>
      <c r="K626" s="2010"/>
      <c r="L626" s="2005"/>
      <c r="M626" s="2005"/>
      <c r="N626" s="2011"/>
      <c r="O626" s="2004"/>
      <c r="P626" s="2005"/>
      <c r="Q626" s="2004"/>
      <c r="R626" s="2004"/>
      <c r="S626" s="2004"/>
      <c r="T626" s="2004"/>
      <c r="U626" s="2004"/>
      <c r="V626" s="2004"/>
      <c r="W626" s="2004"/>
      <c r="X626" s="2004"/>
      <c r="Y626" s="2004"/>
      <c r="Z626" s="2004"/>
      <c r="AA626" s="2004"/>
      <c r="AB626" s="2004"/>
      <c r="AC626" s="2004"/>
      <c r="AD626" s="2004"/>
      <c r="AE626" s="2004"/>
      <c r="AF626" s="2004"/>
      <c r="AG626" s="2004"/>
    </row>
    <row r="627" spans="1:33">
      <c r="A627" s="2005"/>
      <c r="B627" s="2004"/>
      <c r="C627" s="2004"/>
      <c r="D627" s="2025"/>
      <c r="E627" s="2007"/>
      <c r="F627" s="2041"/>
      <c r="G627" s="2005"/>
      <c r="H627" s="2011"/>
      <c r="I627" s="2005"/>
      <c r="J627" s="2005"/>
      <c r="K627" s="2010"/>
      <c r="L627" s="2005"/>
      <c r="M627" s="2005"/>
      <c r="N627" s="2011"/>
      <c r="O627" s="2004"/>
      <c r="P627" s="2005"/>
      <c r="Q627" s="2004"/>
      <c r="R627" s="2004"/>
      <c r="S627" s="2004"/>
      <c r="T627" s="2004"/>
      <c r="U627" s="2004"/>
      <c r="V627" s="2004"/>
      <c r="W627" s="2004"/>
      <c r="X627" s="2004"/>
      <c r="Y627" s="2004"/>
      <c r="Z627" s="2004"/>
      <c r="AA627" s="2004"/>
      <c r="AB627" s="2004"/>
      <c r="AC627" s="2004"/>
      <c r="AD627" s="2004"/>
      <c r="AE627" s="2004"/>
      <c r="AF627" s="2004"/>
      <c r="AG627" s="2004"/>
    </row>
    <row r="628" spans="1:33">
      <c r="A628" s="2005"/>
      <c r="B628" s="2004"/>
      <c r="C628" s="2004"/>
      <c r="D628" s="2025"/>
      <c r="E628" s="2007"/>
      <c r="F628" s="2041"/>
      <c r="G628" s="2005"/>
      <c r="H628" s="2011"/>
      <c r="I628" s="2005"/>
      <c r="J628" s="2005"/>
      <c r="K628" s="2010"/>
      <c r="L628" s="2005"/>
      <c r="M628" s="2005"/>
      <c r="N628" s="2011"/>
      <c r="O628" s="2004"/>
      <c r="P628" s="2005"/>
      <c r="Q628" s="2004"/>
      <c r="R628" s="2004"/>
      <c r="S628" s="2004"/>
      <c r="T628" s="2004"/>
      <c r="U628" s="2004"/>
      <c r="V628" s="2004"/>
      <c r="W628" s="2004"/>
      <c r="X628" s="2004"/>
      <c r="Y628" s="2004"/>
      <c r="Z628" s="2004"/>
      <c r="AA628" s="2004"/>
      <c r="AB628" s="2004"/>
      <c r="AC628" s="2004"/>
      <c r="AD628" s="2004"/>
      <c r="AE628" s="2004"/>
      <c r="AF628" s="2004"/>
      <c r="AG628" s="2004"/>
    </row>
    <row r="629" spans="1:33">
      <c r="A629" s="2005"/>
      <c r="B629" s="2004"/>
      <c r="C629" s="2004"/>
      <c r="D629" s="2025"/>
      <c r="E629" s="2007"/>
      <c r="F629" s="2041"/>
      <c r="G629" s="2005"/>
      <c r="H629" s="2011"/>
      <c r="I629" s="2005"/>
      <c r="J629" s="2005"/>
      <c r="K629" s="2010"/>
      <c r="L629" s="2005"/>
      <c r="M629" s="2005"/>
      <c r="N629" s="2011"/>
      <c r="O629" s="2004"/>
      <c r="P629" s="2005"/>
      <c r="Q629" s="2004"/>
      <c r="R629" s="2004"/>
      <c r="S629" s="2004"/>
      <c r="T629" s="2004"/>
      <c r="U629" s="2004"/>
      <c r="V629" s="2004"/>
      <c r="W629" s="2004"/>
      <c r="X629" s="2004"/>
      <c r="Y629" s="2004"/>
      <c r="Z629" s="2004"/>
      <c r="AA629" s="2004"/>
      <c r="AB629" s="2004"/>
      <c r="AC629" s="2004"/>
      <c r="AD629" s="2004"/>
      <c r="AE629" s="2004"/>
      <c r="AF629" s="2004"/>
      <c r="AG629" s="2004"/>
    </row>
    <row r="630" spans="1:33">
      <c r="A630" s="2005"/>
      <c r="B630" s="2004"/>
      <c r="C630" s="2004"/>
      <c r="D630" s="2025"/>
      <c r="E630" s="2007"/>
      <c r="F630" s="2041"/>
      <c r="G630" s="2005"/>
      <c r="H630" s="2011"/>
      <c r="I630" s="2005"/>
      <c r="J630" s="2005"/>
      <c r="K630" s="2010"/>
      <c r="L630" s="2005"/>
      <c r="M630" s="2005"/>
      <c r="N630" s="2011"/>
      <c r="O630" s="2004"/>
      <c r="P630" s="2005"/>
      <c r="Q630" s="2004"/>
      <c r="R630" s="2004"/>
      <c r="S630" s="2004"/>
      <c r="T630" s="2004"/>
      <c r="U630" s="2004"/>
      <c r="V630" s="2004"/>
      <c r="W630" s="2004"/>
      <c r="X630" s="2004"/>
      <c r="Y630" s="2004"/>
      <c r="Z630" s="2004"/>
      <c r="AA630" s="2004"/>
      <c r="AB630" s="2004"/>
      <c r="AC630" s="2004"/>
      <c r="AD630" s="2004"/>
      <c r="AE630" s="2004"/>
      <c r="AF630" s="2004"/>
      <c r="AG630" s="2004"/>
    </row>
    <row r="631" spans="1:33">
      <c r="A631" s="2005"/>
      <c r="B631" s="2004"/>
      <c r="C631" s="2004"/>
      <c r="D631" s="2025"/>
      <c r="E631" s="2007"/>
      <c r="F631" s="2041"/>
      <c r="G631" s="2005"/>
      <c r="H631" s="2011"/>
      <c r="I631" s="2005"/>
      <c r="J631" s="2005"/>
      <c r="K631" s="2010"/>
      <c r="L631" s="2005"/>
      <c r="M631" s="2005"/>
      <c r="N631" s="2011"/>
      <c r="O631" s="2004"/>
      <c r="P631" s="2005"/>
      <c r="Q631" s="2004"/>
      <c r="R631" s="2004"/>
      <c r="S631" s="2004"/>
      <c r="T631" s="2004"/>
      <c r="U631" s="2004"/>
      <c r="V631" s="2004"/>
      <c r="W631" s="2004"/>
      <c r="X631" s="2004"/>
      <c r="Y631" s="2004"/>
      <c r="Z631" s="2004"/>
      <c r="AA631" s="2004"/>
      <c r="AB631" s="2004"/>
      <c r="AC631" s="2004"/>
      <c r="AD631" s="2004"/>
      <c r="AE631" s="2004"/>
      <c r="AF631" s="2004"/>
      <c r="AG631" s="2004"/>
    </row>
    <row r="632" spans="1:33">
      <c r="A632" s="2005"/>
      <c r="B632" s="2004"/>
      <c r="C632" s="2004"/>
      <c r="D632" s="2025"/>
      <c r="E632" s="2007"/>
      <c r="F632" s="2041"/>
      <c r="G632" s="2005"/>
      <c r="H632" s="2011"/>
      <c r="I632" s="2005"/>
      <c r="J632" s="2005"/>
      <c r="K632" s="2010"/>
      <c r="L632" s="2005"/>
      <c r="M632" s="2005"/>
      <c r="N632" s="2011"/>
      <c r="O632" s="2004"/>
      <c r="P632" s="2005"/>
      <c r="Q632" s="2004"/>
      <c r="R632" s="2004"/>
      <c r="S632" s="2004"/>
      <c r="T632" s="2004"/>
      <c r="U632" s="2004"/>
      <c r="V632" s="2004"/>
      <c r="W632" s="2004"/>
      <c r="X632" s="2004"/>
      <c r="Y632" s="2004"/>
      <c r="Z632" s="2004"/>
      <c r="AA632" s="2004"/>
      <c r="AB632" s="2004"/>
      <c r="AC632" s="2004"/>
      <c r="AD632" s="2004"/>
      <c r="AE632" s="2004"/>
      <c r="AF632" s="2004"/>
      <c r="AG632" s="2004"/>
    </row>
    <row r="633" spans="1:33">
      <c r="A633" s="2005"/>
      <c r="B633" s="2004"/>
      <c r="C633" s="2004"/>
      <c r="D633" s="2025"/>
      <c r="E633" s="2007"/>
      <c r="F633" s="2041"/>
      <c r="G633" s="2005"/>
      <c r="H633" s="2011"/>
      <c r="I633" s="2005"/>
      <c r="J633" s="2005"/>
      <c r="K633" s="2010"/>
      <c r="L633" s="2005"/>
      <c r="M633" s="2005"/>
      <c r="N633" s="2011"/>
      <c r="O633" s="2004"/>
      <c r="P633" s="2005"/>
      <c r="Q633" s="2004"/>
      <c r="R633" s="2004"/>
      <c r="S633" s="2004"/>
      <c r="T633" s="2004"/>
      <c r="U633" s="2004"/>
      <c r="V633" s="2004"/>
      <c r="W633" s="2004"/>
      <c r="X633" s="2004"/>
      <c r="Y633" s="2004"/>
      <c r="Z633" s="2004"/>
      <c r="AA633" s="2004"/>
      <c r="AB633" s="2004"/>
      <c r="AC633" s="2004"/>
      <c r="AD633" s="2004"/>
      <c r="AE633" s="2004"/>
      <c r="AF633" s="2004"/>
      <c r="AG633" s="2004"/>
    </row>
    <row r="634" spans="1:33">
      <c r="A634" s="2005"/>
      <c r="B634" s="2004"/>
      <c r="C634" s="2004"/>
      <c r="D634" s="2025"/>
      <c r="E634" s="2007"/>
      <c r="F634" s="2041"/>
      <c r="G634" s="2005"/>
      <c r="H634" s="2011"/>
      <c r="I634" s="2005"/>
      <c r="J634" s="2005"/>
      <c r="K634" s="2010"/>
      <c r="L634" s="2005"/>
      <c r="M634" s="2005"/>
      <c r="N634" s="2011"/>
      <c r="O634" s="2004"/>
      <c r="P634" s="2005"/>
      <c r="Q634" s="2004"/>
      <c r="R634" s="2004"/>
      <c r="S634" s="2004"/>
      <c r="T634" s="2004"/>
      <c r="U634" s="2004"/>
      <c r="V634" s="2004"/>
      <c r="W634" s="2004"/>
      <c r="X634" s="2004"/>
      <c r="Y634" s="2004"/>
      <c r="Z634" s="2004"/>
      <c r="AA634" s="2004"/>
      <c r="AB634" s="2004"/>
      <c r="AC634" s="2004"/>
      <c r="AD634" s="2004"/>
      <c r="AE634" s="2004"/>
      <c r="AF634" s="2004"/>
      <c r="AG634" s="2004"/>
    </row>
    <row r="635" spans="1:33">
      <c r="A635" s="2005"/>
      <c r="B635" s="2004"/>
      <c r="C635" s="2004"/>
      <c r="D635" s="2025"/>
      <c r="E635" s="2007"/>
      <c r="F635" s="2041"/>
      <c r="G635" s="2005"/>
      <c r="H635" s="2011"/>
      <c r="I635" s="2005"/>
      <c r="J635" s="2005"/>
      <c r="K635" s="2010"/>
      <c r="L635" s="2005"/>
      <c r="M635" s="2005"/>
      <c r="N635" s="2011"/>
      <c r="O635" s="2004"/>
      <c r="P635" s="2005"/>
      <c r="Q635" s="2004"/>
      <c r="R635" s="2004"/>
      <c r="S635" s="2004"/>
      <c r="T635" s="2004"/>
      <c r="U635" s="2004"/>
      <c r="V635" s="2004"/>
      <c r="W635" s="2004"/>
      <c r="X635" s="2004"/>
      <c r="Y635" s="2004"/>
      <c r="Z635" s="2004"/>
      <c r="AA635" s="2004"/>
      <c r="AB635" s="2004"/>
      <c r="AC635" s="2004"/>
      <c r="AD635" s="2004"/>
      <c r="AE635" s="2004"/>
      <c r="AF635" s="2004"/>
      <c r="AG635" s="2004"/>
    </row>
    <row r="636" spans="1:33">
      <c r="A636" s="2005"/>
      <c r="B636" s="2004"/>
      <c r="C636" s="2004"/>
      <c r="D636" s="2025"/>
      <c r="E636" s="2007"/>
      <c r="F636" s="2041"/>
      <c r="G636" s="2005"/>
      <c r="H636" s="2011"/>
      <c r="I636" s="2005"/>
      <c r="J636" s="2005"/>
      <c r="K636" s="2010"/>
      <c r="L636" s="2005"/>
      <c r="M636" s="2005"/>
      <c r="N636" s="2011"/>
      <c r="O636" s="2004"/>
      <c r="P636" s="2005"/>
      <c r="Q636" s="2004"/>
      <c r="R636" s="2004"/>
      <c r="S636" s="2004"/>
      <c r="T636" s="2004"/>
      <c r="U636" s="2004"/>
      <c r="V636" s="2004"/>
      <c r="W636" s="2004"/>
      <c r="X636" s="2004"/>
      <c r="Y636" s="2004"/>
      <c r="Z636" s="2004"/>
      <c r="AA636" s="2004"/>
      <c r="AB636" s="2004"/>
      <c r="AC636" s="2004"/>
      <c r="AD636" s="2004"/>
      <c r="AE636" s="2004"/>
      <c r="AF636" s="2004"/>
      <c r="AG636" s="2004"/>
    </row>
    <row r="637" spans="1:33">
      <c r="A637" s="2005"/>
      <c r="B637" s="2004"/>
      <c r="C637" s="2004"/>
      <c r="D637" s="2025"/>
      <c r="E637" s="2007"/>
      <c r="F637" s="2041"/>
      <c r="G637" s="2005"/>
      <c r="H637" s="2011"/>
      <c r="I637" s="2005"/>
      <c r="J637" s="2005"/>
      <c r="K637" s="2010"/>
      <c r="L637" s="2005"/>
      <c r="M637" s="2005"/>
      <c r="N637" s="2011"/>
      <c r="O637" s="2004"/>
      <c r="P637" s="2005"/>
      <c r="Q637" s="2004"/>
      <c r="R637" s="2004"/>
      <c r="S637" s="2004"/>
      <c r="T637" s="2004"/>
      <c r="U637" s="2004"/>
      <c r="V637" s="2004"/>
      <c r="W637" s="2004"/>
      <c r="X637" s="2004"/>
      <c r="Y637" s="2004"/>
      <c r="Z637" s="2004"/>
      <c r="AA637" s="2004"/>
      <c r="AB637" s="2004"/>
      <c r="AC637" s="2004"/>
      <c r="AD637" s="2004"/>
      <c r="AE637" s="2004"/>
      <c r="AF637" s="2004"/>
      <c r="AG637" s="2004"/>
    </row>
    <row r="638" spans="1:33">
      <c r="A638" s="2005"/>
      <c r="B638" s="2004"/>
      <c r="C638" s="2004"/>
      <c r="D638" s="2025"/>
      <c r="E638" s="2007"/>
      <c r="F638" s="2041"/>
      <c r="G638" s="2005"/>
      <c r="H638" s="2011"/>
      <c r="I638" s="2005"/>
      <c r="J638" s="2005"/>
      <c r="K638" s="2010"/>
      <c r="L638" s="2005"/>
      <c r="M638" s="2005"/>
      <c r="N638" s="2011"/>
      <c r="O638" s="2004"/>
      <c r="P638" s="2005"/>
      <c r="Q638" s="2004"/>
      <c r="R638" s="2004"/>
      <c r="S638" s="2004"/>
      <c r="T638" s="2004"/>
      <c r="U638" s="2004"/>
      <c r="V638" s="2004"/>
      <c r="W638" s="2004"/>
      <c r="X638" s="2004"/>
      <c r="Y638" s="2004"/>
      <c r="Z638" s="2004"/>
      <c r="AA638" s="2004"/>
      <c r="AB638" s="2004"/>
      <c r="AC638" s="2004"/>
      <c r="AD638" s="2004"/>
      <c r="AE638" s="2004"/>
      <c r="AF638" s="2004"/>
      <c r="AG638" s="2004"/>
    </row>
    <row r="639" spans="1:33">
      <c r="A639" s="2005"/>
      <c r="B639" s="2004"/>
      <c r="C639" s="2004"/>
      <c r="D639" s="2025"/>
      <c r="E639" s="2007"/>
      <c r="F639" s="2041"/>
      <c r="G639" s="2005"/>
      <c r="H639" s="2011"/>
      <c r="I639" s="2005"/>
      <c r="J639" s="2005"/>
      <c r="K639" s="2010"/>
      <c r="L639" s="2005"/>
      <c r="M639" s="2005"/>
      <c r="N639" s="2011"/>
      <c r="O639" s="2004"/>
      <c r="P639" s="2005"/>
      <c r="Q639" s="2004"/>
      <c r="R639" s="2004"/>
      <c r="S639" s="2004"/>
      <c r="T639" s="2004"/>
      <c r="U639" s="2004"/>
      <c r="V639" s="2004"/>
      <c r="W639" s="2004"/>
      <c r="X639" s="2004"/>
      <c r="Y639" s="2004"/>
      <c r="Z639" s="2004"/>
      <c r="AA639" s="2004"/>
      <c r="AB639" s="2004"/>
      <c r="AC639" s="2004"/>
      <c r="AD639" s="2004"/>
      <c r="AE639" s="2004"/>
      <c r="AF639" s="2004"/>
      <c r="AG639" s="2004"/>
    </row>
    <row r="640" spans="1:33">
      <c r="A640" s="2005"/>
      <c r="B640" s="2004"/>
      <c r="C640" s="2004"/>
      <c r="D640" s="2025"/>
      <c r="E640" s="2007"/>
      <c r="F640" s="2041"/>
      <c r="G640" s="2005"/>
      <c r="H640" s="2011"/>
      <c r="I640" s="2005"/>
      <c r="J640" s="2005"/>
      <c r="K640" s="2010"/>
      <c r="L640" s="2005"/>
      <c r="M640" s="2005"/>
      <c r="N640" s="2011"/>
      <c r="O640" s="2004"/>
      <c r="P640" s="2005"/>
      <c r="Q640" s="2004"/>
      <c r="R640" s="2004"/>
      <c r="S640" s="2004"/>
      <c r="T640" s="2004"/>
      <c r="U640" s="2004"/>
      <c r="V640" s="2004"/>
      <c r="W640" s="2004"/>
      <c r="X640" s="2004"/>
      <c r="Y640" s="2004"/>
      <c r="Z640" s="2004"/>
      <c r="AA640" s="2004"/>
      <c r="AB640" s="2004"/>
      <c r="AC640" s="2004"/>
      <c r="AD640" s="2004"/>
      <c r="AE640" s="2004"/>
      <c r="AF640" s="2004"/>
      <c r="AG640" s="2004"/>
    </row>
    <row r="641" spans="1:33">
      <c r="A641" s="2005"/>
      <c r="B641" s="2004"/>
      <c r="C641" s="2004"/>
      <c r="D641" s="2025"/>
      <c r="E641" s="2007"/>
      <c r="F641" s="2041"/>
      <c r="G641" s="2005"/>
      <c r="H641" s="2011"/>
      <c r="I641" s="2005"/>
      <c r="J641" s="2005"/>
      <c r="K641" s="2010"/>
      <c r="L641" s="2005"/>
      <c r="M641" s="2005"/>
      <c r="N641" s="2011"/>
      <c r="O641" s="2004"/>
      <c r="P641" s="2005"/>
      <c r="Q641" s="2004"/>
      <c r="R641" s="2004"/>
      <c r="S641" s="2004"/>
      <c r="T641" s="2004"/>
      <c r="U641" s="2004"/>
      <c r="V641" s="2004"/>
      <c r="W641" s="2004"/>
      <c r="X641" s="2004"/>
      <c r="Y641" s="2004"/>
      <c r="Z641" s="2004"/>
      <c r="AA641" s="2004"/>
      <c r="AB641" s="2004"/>
      <c r="AC641" s="2004"/>
      <c r="AD641" s="2004"/>
      <c r="AE641" s="2004"/>
      <c r="AF641" s="2004"/>
      <c r="AG641" s="2004"/>
    </row>
    <row r="642" spans="1:33">
      <c r="A642" s="2005"/>
      <c r="B642" s="2004"/>
      <c r="C642" s="2004"/>
      <c r="D642" s="2025"/>
      <c r="E642" s="2007"/>
      <c r="F642" s="2041"/>
      <c r="G642" s="2005"/>
      <c r="H642" s="2011"/>
      <c r="I642" s="2005"/>
      <c r="J642" s="2005"/>
      <c r="K642" s="2010"/>
      <c r="L642" s="2005"/>
      <c r="M642" s="2005"/>
      <c r="N642" s="2011"/>
      <c r="O642" s="2004"/>
      <c r="P642" s="2005"/>
      <c r="Q642" s="2004"/>
      <c r="R642" s="2004"/>
      <c r="S642" s="2004"/>
      <c r="T642" s="2004"/>
      <c r="U642" s="2004"/>
      <c r="V642" s="2004"/>
      <c r="W642" s="2004"/>
      <c r="X642" s="2004"/>
      <c r="Y642" s="2004"/>
      <c r="Z642" s="2004"/>
      <c r="AA642" s="2004"/>
      <c r="AB642" s="2004"/>
      <c r="AC642" s="2004"/>
      <c r="AD642" s="2004"/>
      <c r="AE642" s="2004"/>
      <c r="AF642" s="2004"/>
      <c r="AG642" s="2004"/>
    </row>
    <row r="643" spans="1:33">
      <c r="A643" s="2005"/>
      <c r="B643" s="2004"/>
      <c r="C643" s="2004"/>
      <c r="D643" s="2025"/>
      <c r="E643" s="2007"/>
      <c r="F643" s="2041"/>
      <c r="G643" s="2005"/>
      <c r="H643" s="2011"/>
      <c r="I643" s="2005"/>
      <c r="J643" s="2005"/>
      <c r="K643" s="2010"/>
      <c r="L643" s="2005"/>
      <c r="M643" s="2005"/>
      <c r="N643" s="2011"/>
      <c r="O643" s="2004"/>
      <c r="P643" s="2005"/>
      <c r="Q643" s="2004"/>
      <c r="R643" s="2004"/>
      <c r="S643" s="2004"/>
      <c r="T643" s="2004"/>
      <c r="U643" s="2004"/>
      <c r="V643" s="2004"/>
      <c r="W643" s="2004"/>
      <c r="X643" s="2004"/>
      <c r="Y643" s="2004"/>
      <c r="Z643" s="2004"/>
      <c r="AA643" s="2004"/>
      <c r="AB643" s="2004"/>
      <c r="AC643" s="2004"/>
      <c r="AD643" s="2004"/>
      <c r="AE643" s="2004"/>
      <c r="AF643" s="2004"/>
      <c r="AG643" s="2004"/>
    </row>
    <row r="644" spans="1:33">
      <c r="A644" s="2005"/>
      <c r="B644" s="2004"/>
      <c r="C644" s="2004"/>
      <c r="D644" s="2025"/>
      <c r="E644" s="2007"/>
      <c r="F644" s="2041"/>
      <c r="G644" s="2005"/>
      <c r="H644" s="2011"/>
      <c r="I644" s="2005"/>
      <c r="J644" s="2005"/>
      <c r="K644" s="2010"/>
      <c r="L644" s="2005"/>
      <c r="M644" s="2005"/>
      <c r="N644" s="2011"/>
      <c r="O644" s="2004"/>
      <c r="P644" s="2005"/>
      <c r="Q644" s="2004"/>
      <c r="R644" s="2004"/>
      <c r="S644" s="2004"/>
      <c r="T644" s="2004"/>
      <c r="U644" s="2004"/>
      <c r="V644" s="2004"/>
      <c r="W644" s="2004"/>
      <c r="X644" s="2004"/>
      <c r="Y644" s="2004"/>
      <c r="Z644" s="2004"/>
      <c r="AA644" s="2004"/>
      <c r="AB644" s="2004"/>
      <c r="AC644" s="2004"/>
      <c r="AD644" s="2004"/>
      <c r="AE644" s="2004"/>
      <c r="AF644" s="2004"/>
      <c r="AG644" s="2004"/>
    </row>
    <row r="645" spans="1:33">
      <c r="A645" s="2005"/>
      <c r="B645" s="2004"/>
      <c r="C645" s="2004"/>
      <c r="D645" s="2025"/>
      <c r="E645" s="2007"/>
      <c r="F645" s="2041"/>
      <c r="G645" s="2005"/>
      <c r="H645" s="2011"/>
      <c r="I645" s="2005"/>
      <c r="J645" s="2005"/>
      <c r="K645" s="2010"/>
      <c r="L645" s="2005"/>
      <c r="M645" s="2005"/>
      <c r="N645" s="2011"/>
      <c r="O645" s="2004"/>
      <c r="P645" s="2005"/>
      <c r="Q645" s="2004"/>
      <c r="R645" s="2004"/>
      <c r="S645" s="2004"/>
      <c r="T645" s="2004"/>
      <c r="U645" s="2004"/>
      <c r="V645" s="2004"/>
      <c r="W645" s="2004"/>
      <c r="X645" s="2004"/>
      <c r="Y645" s="2004"/>
      <c r="Z645" s="2004"/>
      <c r="AA645" s="2004"/>
      <c r="AB645" s="2004"/>
      <c r="AC645" s="2004"/>
      <c r="AD645" s="2004"/>
      <c r="AE645" s="2004"/>
      <c r="AF645" s="2004"/>
      <c r="AG645" s="2004"/>
    </row>
    <row r="646" spans="1:33">
      <c r="A646" s="2005"/>
      <c r="B646" s="2004"/>
      <c r="C646" s="2004"/>
      <c r="D646" s="2025"/>
      <c r="E646" s="2007"/>
      <c r="F646" s="2041"/>
      <c r="G646" s="2005"/>
      <c r="H646" s="2011"/>
      <c r="I646" s="2005"/>
      <c r="J646" s="2005"/>
      <c r="K646" s="2010"/>
      <c r="L646" s="2005"/>
      <c r="M646" s="2005"/>
      <c r="N646" s="2011"/>
      <c r="O646" s="2004"/>
      <c r="P646" s="2005"/>
      <c r="Q646" s="2004"/>
      <c r="R646" s="2004"/>
      <c r="S646" s="2004"/>
      <c r="T646" s="2004"/>
      <c r="U646" s="2004"/>
      <c r="V646" s="2004"/>
      <c r="W646" s="2004"/>
      <c r="X646" s="2004"/>
      <c r="Y646" s="2004"/>
      <c r="Z646" s="2004"/>
      <c r="AA646" s="2004"/>
      <c r="AB646" s="2004"/>
      <c r="AC646" s="2004"/>
      <c r="AD646" s="2004"/>
      <c r="AE646" s="2004"/>
      <c r="AF646" s="2004"/>
      <c r="AG646" s="2004"/>
    </row>
    <row r="647" spans="1:33">
      <c r="A647" s="2005"/>
      <c r="B647" s="2004"/>
      <c r="C647" s="2004"/>
      <c r="D647" s="2025"/>
      <c r="E647" s="2007"/>
      <c r="F647" s="2041"/>
      <c r="G647" s="2005"/>
      <c r="H647" s="2011"/>
      <c r="I647" s="2005"/>
      <c r="J647" s="2005"/>
      <c r="K647" s="2010"/>
      <c r="L647" s="2005"/>
      <c r="M647" s="2005"/>
      <c r="N647" s="2011"/>
      <c r="O647" s="2004"/>
      <c r="P647" s="2005"/>
      <c r="Q647" s="2004"/>
      <c r="R647" s="2004"/>
      <c r="S647" s="2004"/>
      <c r="T647" s="2004"/>
      <c r="U647" s="2004"/>
      <c r="V647" s="2004"/>
      <c r="W647" s="2004"/>
      <c r="X647" s="2004"/>
      <c r="Y647" s="2004"/>
      <c r="Z647" s="2004"/>
      <c r="AA647" s="2004"/>
      <c r="AB647" s="2004"/>
      <c r="AC647" s="2004"/>
      <c r="AD647" s="2004"/>
      <c r="AE647" s="2004"/>
      <c r="AF647" s="2004"/>
      <c r="AG647" s="2004"/>
    </row>
    <row r="648" spans="1:33">
      <c r="A648" s="2005"/>
      <c r="B648" s="2004"/>
      <c r="C648" s="2004"/>
      <c r="D648" s="2025"/>
      <c r="E648" s="2007"/>
      <c r="F648" s="2041"/>
      <c r="G648" s="2005"/>
      <c r="H648" s="2011"/>
      <c r="I648" s="2005"/>
      <c r="J648" s="2005"/>
      <c r="K648" s="2010"/>
      <c r="L648" s="2005"/>
      <c r="M648" s="2005"/>
      <c r="N648" s="2011"/>
      <c r="O648" s="2004"/>
      <c r="P648" s="2005"/>
      <c r="Q648" s="2004"/>
      <c r="R648" s="2004"/>
      <c r="S648" s="2004"/>
      <c r="T648" s="2004"/>
      <c r="U648" s="2004"/>
      <c r="V648" s="2004"/>
      <c r="W648" s="2004"/>
      <c r="X648" s="2004"/>
      <c r="Y648" s="2004"/>
      <c r="Z648" s="2004"/>
      <c r="AA648" s="2004"/>
      <c r="AB648" s="2004"/>
      <c r="AC648" s="2004"/>
      <c r="AD648" s="2004"/>
      <c r="AE648" s="2004"/>
      <c r="AF648" s="2004"/>
      <c r="AG648" s="2004"/>
    </row>
    <row r="649" spans="1:33">
      <c r="A649" s="2005"/>
      <c r="B649" s="2004"/>
      <c r="C649" s="2004"/>
      <c r="D649" s="2025"/>
      <c r="E649" s="2007"/>
      <c r="F649" s="2041"/>
      <c r="G649" s="2005"/>
      <c r="H649" s="2011"/>
      <c r="I649" s="2005"/>
      <c r="J649" s="2005"/>
      <c r="K649" s="2010"/>
      <c r="L649" s="2005"/>
      <c r="M649" s="2005"/>
      <c r="N649" s="2011"/>
      <c r="O649" s="2004"/>
      <c r="P649" s="2005"/>
      <c r="Q649" s="2004"/>
      <c r="R649" s="2004"/>
      <c r="S649" s="2004"/>
      <c r="T649" s="2004"/>
      <c r="U649" s="2004"/>
      <c r="V649" s="2004"/>
      <c r="W649" s="2004"/>
      <c r="X649" s="2004"/>
      <c r="Y649" s="2004"/>
      <c r="Z649" s="2004"/>
      <c r="AA649" s="2004"/>
      <c r="AB649" s="2004"/>
      <c r="AC649" s="2004"/>
      <c r="AD649" s="2004"/>
      <c r="AE649" s="2004"/>
      <c r="AF649" s="2004"/>
      <c r="AG649" s="2004"/>
    </row>
    <row r="650" spans="1:33">
      <c r="A650" s="2005"/>
      <c r="B650" s="2004"/>
      <c r="C650" s="2004"/>
      <c r="D650" s="2025"/>
      <c r="E650" s="2007"/>
      <c r="F650" s="2041"/>
      <c r="G650" s="2005"/>
      <c r="H650" s="2011"/>
      <c r="I650" s="2005"/>
      <c r="J650" s="2005"/>
      <c r="K650" s="2010"/>
      <c r="L650" s="2005"/>
      <c r="M650" s="2005"/>
      <c r="N650" s="2011"/>
      <c r="O650" s="2004"/>
      <c r="P650" s="2005"/>
      <c r="Q650" s="2004"/>
      <c r="R650" s="2004"/>
      <c r="S650" s="2004"/>
      <c r="T650" s="2004"/>
      <c r="U650" s="2004"/>
      <c r="V650" s="2004"/>
      <c r="W650" s="2004"/>
      <c r="X650" s="2004"/>
      <c r="Y650" s="2004"/>
      <c r="Z650" s="2004"/>
      <c r="AA650" s="2004"/>
      <c r="AB650" s="2004"/>
      <c r="AC650" s="2004"/>
      <c r="AD650" s="2004"/>
      <c r="AE650" s="2004"/>
      <c r="AF650" s="2004"/>
      <c r="AG650" s="2004"/>
    </row>
    <row r="651" spans="1:33">
      <c r="A651" s="2005"/>
      <c r="B651" s="2004"/>
      <c r="C651" s="2004"/>
      <c r="D651" s="2025"/>
      <c r="E651" s="2007"/>
      <c r="F651" s="2041"/>
      <c r="G651" s="2005"/>
      <c r="H651" s="2011"/>
      <c r="I651" s="2005"/>
      <c r="J651" s="2005"/>
      <c r="K651" s="2010"/>
      <c r="L651" s="2005"/>
      <c r="M651" s="2005"/>
      <c r="N651" s="2011"/>
      <c r="O651" s="2004"/>
      <c r="P651" s="2005"/>
      <c r="Q651" s="2004"/>
      <c r="R651" s="2004"/>
      <c r="S651" s="2004"/>
      <c r="T651" s="2004"/>
      <c r="U651" s="2004"/>
      <c r="V651" s="2004"/>
      <c r="W651" s="2004"/>
      <c r="X651" s="2004"/>
      <c r="Y651" s="2004"/>
      <c r="Z651" s="2004"/>
      <c r="AA651" s="2004"/>
      <c r="AB651" s="2004"/>
      <c r="AC651" s="2004"/>
      <c r="AD651" s="2004"/>
      <c r="AE651" s="2004"/>
      <c r="AF651" s="2004"/>
      <c r="AG651" s="2004"/>
    </row>
    <row r="652" spans="1:33">
      <c r="A652" s="2005"/>
      <c r="B652" s="2004"/>
      <c r="C652" s="2004"/>
      <c r="D652" s="2025"/>
      <c r="E652" s="2007"/>
      <c r="F652" s="2041"/>
      <c r="G652" s="2005"/>
      <c r="H652" s="2011"/>
      <c r="I652" s="2005"/>
      <c r="J652" s="2005"/>
      <c r="K652" s="2010"/>
      <c r="L652" s="2005"/>
      <c r="M652" s="2005"/>
      <c r="N652" s="2011"/>
      <c r="O652" s="2004"/>
      <c r="P652" s="2005"/>
      <c r="Q652" s="2004"/>
      <c r="R652" s="2004"/>
      <c r="S652" s="2004"/>
      <c r="T652" s="2004"/>
      <c r="U652" s="2004"/>
      <c r="V652" s="2004"/>
      <c r="W652" s="2004"/>
      <c r="X652" s="2004"/>
      <c r="Y652" s="2004"/>
      <c r="Z652" s="2004"/>
      <c r="AA652" s="2004"/>
      <c r="AB652" s="2004"/>
      <c r="AC652" s="2004"/>
      <c r="AD652" s="2004"/>
      <c r="AE652" s="2004"/>
      <c r="AF652" s="2004"/>
      <c r="AG652" s="2004"/>
    </row>
    <row r="653" spans="1:33">
      <c r="A653" s="2005"/>
      <c r="B653" s="2004"/>
      <c r="C653" s="2004"/>
      <c r="D653" s="2025"/>
      <c r="E653" s="2007"/>
      <c r="F653" s="2041"/>
      <c r="G653" s="2005"/>
      <c r="H653" s="2011"/>
      <c r="I653" s="2005"/>
      <c r="J653" s="2005"/>
      <c r="K653" s="2010"/>
      <c r="L653" s="2005"/>
      <c r="M653" s="2005"/>
      <c r="N653" s="2011"/>
      <c r="O653" s="2004"/>
      <c r="P653" s="2005"/>
      <c r="Q653" s="2004"/>
      <c r="R653" s="2004"/>
      <c r="S653" s="2004"/>
      <c r="T653" s="2004"/>
      <c r="U653" s="2004"/>
      <c r="V653" s="2004"/>
      <c r="W653" s="2004"/>
      <c r="X653" s="2004"/>
      <c r="Y653" s="2004"/>
      <c r="Z653" s="2004"/>
      <c r="AA653" s="2004"/>
      <c r="AB653" s="2004"/>
      <c r="AC653" s="2004"/>
      <c r="AD653" s="2004"/>
      <c r="AE653" s="2004"/>
      <c r="AF653" s="2004"/>
      <c r="AG653" s="2004"/>
    </row>
    <row r="654" spans="1:33">
      <c r="A654" s="2005"/>
      <c r="B654" s="2004"/>
      <c r="C654" s="2004"/>
      <c r="D654" s="2025"/>
      <c r="E654" s="2007"/>
      <c r="F654" s="2041"/>
      <c r="G654" s="2005"/>
      <c r="H654" s="2011"/>
      <c r="I654" s="2005"/>
      <c r="J654" s="2005"/>
      <c r="K654" s="2010"/>
      <c r="L654" s="2005"/>
      <c r="M654" s="2005"/>
      <c r="N654" s="2011"/>
      <c r="O654" s="2004"/>
      <c r="P654" s="2005"/>
      <c r="Q654" s="2004"/>
      <c r="R654" s="2004"/>
      <c r="S654" s="2004"/>
      <c r="T654" s="2004"/>
      <c r="U654" s="2004"/>
      <c r="V654" s="2004"/>
      <c r="W654" s="2004"/>
      <c r="X654" s="2004"/>
      <c r="Y654" s="2004"/>
      <c r="Z654" s="2004"/>
      <c r="AA654" s="2004"/>
      <c r="AB654" s="2004"/>
      <c r="AC654" s="2004"/>
      <c r="AD654" s="2004"/>
      <c r="AE654" s="2004"/>
      <c r="AF654" s="2004"/>
      <c r="AG654" s="2004"/>
    </row>
    <row r="655" spans="1:33">
      <c r="A655" s="2005"/>
      <c r="B655" s="2004"/>
      <c r="C655" s="2004"/>
      <c r="D655" s="2025"/>
      <c r="E655" s="2007"/>
      <c r="F655" s="2041"/>
      <c r="G655" s="2005"/>
      <c r="H655" s="2011"/>
      <c r="I655" s="2005"/>
      <c r="J655" s="2005"/>
      <c r="K655" s="2010"/>
      <c r="L655" s="2005"/>
      <c r="M655" s="2005"/>
      <c r="N655" s="2011"/>
      <c r="O655" s="2004"/>
      <c r="P655" s="2005"/>
      <c r="Q655" s="2004"/>
      <c r="R655" s="2004"/>
      <c r="S655" s="2004"/>
      <c r="T655" s="2004"/>
      <c r="U655" s="2004"/>
      <c r="V655" s="2004"/>
      <c r="W655" s="2004"/>
      <c r="X655" s="2004"/>
      <c r="Y655" s="2004"/>
      <c r="Z655" s="2004"/>
      <c r="AA655" s="2004"/>
      <c r="AB655" s="2004"/>
      <c r="AC655" s="2004"/>
      <c r="AD655" s="2004"/>
      <c r="AE655" s="2004"/>
      <c r="AF655" s="2004"/>
      <c r="AG655" s="2004"/>
    </row>
    <row r="656" spans="1:33">
      <c r="A656" s="2005"/>
      <c r="B656" s="2004"/>
      <c r="C656" s="2004"/>
      <c r="D656" s="2025"/>
      <c r="E656" s="2007"/>
      <c r="F656" s="2041"/>
      <c r="G656" s="2005"/>
      <c r="H656" s="2011"/>
      <c r="I656" s="2005"/>
      <c r="J656" s="2005"/>
      <c r="K656" s="2010"/>
      <c r="L656" s="2005"/>
      <c r="M656" s="2005"/>
      <c r="N656" s="2011"/>
      <c r="O656" s="2004"/>
      <c r="P656" s="2005"/>
      <c r="Q656" s="2004"/>
      <c r="R656" s="2004"/>
      <c r="S656" s="2004"/>
      <c r="T656" s="2004"/>
      <c r="U656" s="2004"/>
      <c r="V656" s="2004"/>
      <c r="W656" s="2004"/>
      <c r="X656" s="2004"/>
      <c r="Y656" s="2004"/>
      <c r="Z656" s="2004"/>
      <c r="AA656" s="2004"/>
      <c r="AB656" s="2004"/>
      <c r="AC656" s="2004"/>
      <c r="AD656" s="2004"/>
      <c r="AE656" s="2004"/>
      <c r="AF656" s="2004"/>
      <c r="AG656" s="2004"/>
    </row>
    <row r="657" spans="1:33">
      <c r="A657" s="2005"/>
      <c r="B657" s="2004"/>
      <c r="C657" s="2004"/>
      <c r="D657" s="2025"/>
      <c r="E657" s="2007"/>
      <c r="F657" s="2041"/>
      <c r="G657" s="2005"/>
      <c r="H657" s="2011"/>
      <c r="I657" s="2005"/>
      <c r="J657" s="2005"/>
      <c r="K657" s="2010"/>
      <c r="L657" s="2005"/>
      <c r="M657" s="2005"/>
      <c r="N657" s="2011"/>
      <c r="O657" s="2004"/>
      <c r="P657" s="2005"/>
      <c r="Q657" s="2004"/>
      <c r="R657" s="2004"/>
      <c r="S657" s="2004"/>
      <c r="T657" s="2004"/>
      <c r="U657" s="2004"/>
      <c r="V657" s="2004"/>
      <c r="W657" s="2004"/>
      <c r="X657" s="2004"/>
      <c r="Y657" s="2004"/>
      <c r="Z657" s="2004"/>
      <c r="AA657" s="2004"/>
      <c r="AB657" s="2004"/>
      <c r="AC657" s="2004"/>
      <c r="AD657" s="2004"/>
      <c r="AE657" s="2004"/>
      <c r="AF657" s="2004"/>
      <c r="AG657" s="2004"/>
    </row>
    <row r="658" spans="1:33">
      <c r="A658" s="2005"/>
      <c r="B658" s="2004"/>
      <c r="C658" s="2004"/>
      <c r="D658" s="2025"/>
      <c r="E658" s="2007"/>
      <c r="F658" s="2041"/>
      <c r="G658" s="2005"/>
      <c r="H658" s="2011"/>
      <c r="I658" s="2005"/>
      <c r="J658" s="2005"/>
      <c r="K658" s="2010"/>
      <c r="L658" s="2005"/>
      <c r="M658" s="2005"/>
      <c r="N658" s="2011"/>
      <c r="O658" s="2004"/>
      <c r="P658" s="2005"/>
      <c r="Q658" s="2004"/>
      <c r="R658" s="2004"/>
      <c r="S658" s="2004"/>
      <c r="T658" s="2004"/>
      <c r="U658" s="2004"/>
      <c r="V658" s="2004"/>
      <c r="W658" s="2004"/>
      <c r="X658" s="2004"/>
      <c r="Y658" s="2004"/>
      <c r="Z658" s="2004"/>
      <c r="AA658" s="2004"/>
      <c r="AB658" s="2004"/>
      <c r="AC658" s="2004"/>
      <c r="AD658" s="2004"/>
      <c r="AE658" s="2004"/>
      <c r="AF658" s="2004"/>
      <c r="AG658" s="2004"/>
    </row>
    <row r="659" spans="1:33">
      <c r="A659" s="2005"/>
      <c r="B659" s="2004"/>
      <c r="C659" s="2004"/>
      <c r="D659" s="2025"/>
      <c r="E659" s="2007"/>
      <c r="F659" s="2041"/>
      <c r="G659" s="2005"/>
      <c r="H659" s="2011"/>
      <c r="I659" s="2005"/>
      <c r="J659" s="2005"/>
      <c r="K659" s="2010"/>
      <c r="L659" s="2005"/>
      <c r="M659" s="2005"/>
      <c r="N659" s="2011"/>
      <c r="O659" s="2004"/>
      <c r="P659" s="2005"/>
      <c r="Q659" s="2004"/>
      <c r="R659" s="2004"/>
      <c r="S659" s="2004"/>
      <c r="T659" s="2004"/>
      <c r="U659" s="2004"/>
      <c r="V659" s="2004"/>
      <c r="W659" s="2004"/>
      <c r="X659" s="2004"/>
      <c r="Y659" s="2004"/>
      <c r="Z659" s="2004"/>
      <c r="AA659" s="2004"/>
      <c r="AB659" s="2004"/>
      <c r="AC659" s="2004"/>
      <c r="AD659" s="2004"/>
      <c r="AE659" s="2004"/>
      <c r="AF659" s="2004"/>
      <c r="AG659" s="2004"/>
    </row>
    <row r="660" spans="1:33">
      <c r="A660" s="2005"/>
      <c r="B660" s="2004"/>
      <c r="C660" s="2004"/>
      <c r="D660" s="2025"/>
      <c r="E660" s="2007"/>
      <c r="F660" s="2041"/>
      <c r="G660" s="2005"/>
      <c r="H660" s="2011"/>
      <c r="I660" s="2005"/>
      <c r="J660" s="2005"/>
      <c r="K660" s="2010"/>
      <c r="L660" s="2005"/>
      <c r="M660" s="2005"/>
      <c r="N660" s="2011"/>
      <c r="O660" s="2004"/>
      <c r="P660" s="2005"/>
      <c r="Q660" s="2004"/>
      <c r="R660" s="2004"/>
      <c r="S660" s="2004"/>
      <c r="T660" s="2004"/>
      <c r="U660" s="2004"/>
      <c r="V660" s="2004"/>
      <c r="W660" s="2004"/>
      <c r="X660" s="2004"/>
      <c r="Y660" s="2004"/>
      <c r="Z660" s="2004"/>
      <c r="AA660" s="2004"/>
      <c r="AB660" s="2004"/>
      <c r="AC660" s="2004"/>
      <c r="AD660" s="2004"/>
      <c r="AE660" s="2004"/>
      <c r="AF660" s="2004"/>
      <c r="AG660" s="2004"/>
    </row>
    <row r="661" spans="1:33">
      <c r="A661" s="2005"/>
      <c r="B661" s="2004"/>
      <c r="C661" s="2004"/>
      <c r="D661" s="2025"/>
      <c r="E661" s="2007"/>
      <c r="F661" s="2041"/>
      <c r="G661" s="2005"/>
      <c r="H661" s="2011"/>
      <c r="I661" s="2005"/>
      <c r="J661" s="2005"/>
      <c r="K661" s="2010"/>
      <c r="L661" s="2005"/>
      <c r="M661" s="2005"/>
      <c r="N661" s="2011"/>
      <c r="O661" s="2004"/>
      <c r="P661" s="2005"/>
      <c r="Q661" s="2004"/>
      <c r="R661" s="2004"/>
      <c r="S661" s="2004"/>
      <c r="T661" s="2004"/>
      <c r="U661" s="2004"/>
      <c r="V661" s="2004"/>
      <c r="W661" s="2004"/>
      <c r="X661" s="2004"/>
      <c r="Y661" s="2004"/>
      <c r="Z661" s="2004"/>
      <c r="AA661" s="2004"/>
      <c r="AB661" s="2004"/>
      <c r="AC661" s="2004"/>
      <c r="AD661" s="2004"/>
      <c r="AE661" s="2004"/>
      <c r="AF661" s="2004"/>
      <c r="AG661" s="2004"/>
    </row>
    <row r="662" spans="1:33">
      <c r="A662" s="2005"/>
      <c r="B662" s="2004"/>
      <c r="C662" s="2004"/>
      <c r="D662" s="2025"/>
      <c r="E662" s="2007"/>
      <c r="F662" s="2041"/>
      <c r="G662" s="2005"/>
      <c r="H662" s="2011"/>
      <c r="I662" s="2005"/>
      <c r="J662" s="2005"/>
      <c r="K662" s="2010"/>
      <c r="L662" s="2005"/>
      <c r="M662" s="2005"/>
      <c r="N662" s="2011"/>
      <c r="O662" s="2004"/>
      <c r="P662" s="2005"/>
      <c r="Q662" s="2004"/>
      <c r="R662" s="2004"/>
      <c r="S662" s="2004"/>
      <c r="T662" s="2004"/>
      <c r="U662" s="2004"/>
      <c r="V662" s="2004"/>
      <c r="W662" s="2004"/>
      <c r="X662" s="2004"/>
      <c r="Y662" s="2004"/>
      <c r="Z662" s="2004"/>
      <c r="AA662" s="2004"/>
      <c r="AB662" s="2004"/>
      <c r="AC662" s="2004"/>
      <c r="AD662" s="2004"/>
      <c r="AE662" s="2004"/>
      <c r="AF662" s="2004"/>
      <c r="AG662" s="2004"/>
    </row>
    <row r="663" spans="1:33">
      <c r="A663" s="2005"/>
      <c r="B663" s="2004"/>
      <c r="C663" s="2004"/>
      <c r="D663" s="2025"/>
      <c r="E663" s="2007"/>
      <c r="F663" s="2041"/>
      <c r="G663" s="2005"/>
      <c r="H663" s="2011"/>
      <c r="I663" s="2005"/>
      <c r="J663" s="2005"/>
      <c r="K663" s="2010"/>
      <c r="L663" s="2005"/>
      <c r="M663" s="2005"/>
      <c r="N663" s="2011"/>
      <c r="O663" s="2004"/>
      <c r="P663" s="2005"/>
      <c r="Q663" s="2004"/>
      <c r="R663" s="2004"/>
      <c r="S663" s="2004"/>
      <c r="T663" s="2004"/>
      <c r="U663" s="2004"/>
      <c r="V663" s="2004"/>
      <c r="W663" s="2004"/>
      <c r="X663" s="2004"/>
      <c r="Y663" s="2004"/>
      <c r="Z663" s="2004"/>
      <c r="AA663" s="2004"/>
      <c r="AB663" s="2004"/>
      <c r="AC663" s="2004"/>
      <c r="AD663" s="2004"/>
      <c r="AE663" s="2004"/>
      <c r="AF663" s="2004"/>
      <c r="AG663" s="2004"/>
    </row>
    <row r="664" spans="1:33">
      <c r="A664" s="2005"/>
      <c r="B664" s="2004"/>
      <c r="C664" s="2004"/>
      <c r="D664" s="2025"/>
      <c r="E664" s="2007"/>
      <c r="F664" s="2041"/>
      <c r="G664" s="2005"/>
      <c r="H664" s="2011"/>
      <c r="I664" s="2005"/>
      <c r="J664" s="2005"/>
      <c r="K664" s="2010"/>
      <c r="L664" s="2005"/>
      <c r="M664" s="2005"/>
      <c r="N664" s="2011"/>
      <c r="O664" s="2004"/>
      <c r="P664" s="2005"/>
      <c r="Q664" s="2004"/>
      <c r="R664" s="2004"/>
      <c r="S664" s="2004"/>
      <c r="T664" s="2004"/>
      <c r="U664" s="2004"/>
      <c r="V664" s="2004"/>
      <c r="W664" s="2004"/>
      <c r="X664" s="2004"/>
      <c r="Y664" s="2004"/>
      <c r="Z664" s="2004"/>
      <c r="AA664" s="2004"/>
      <c r="AB664" s="2004"/>
      <c r="AC664" s="2004"/>
      <c r="AD664" s="2004"/>
      <c r="AE664" s="2004"/>
      <c r="AF664" s="2004"/>
      <c r="AG664" s="2004"/>
    </row>
    <row r="665" spans="1:33">
      <c r="A665" s="2005"/>
      <c r="B665" s="2004"/>
      <c r="C665" s="2004"/>
      <c r="D665" s="2025"/>
      <c r="E665" s="2007"/>
      <c r="F665" s="2041"/>
      <c r="G665" s="2005"/>
      <c r="H665" s="2011"/>
      <c r="I665" s="2005"/>
      <c r="J665" s="2005"/>
      <c r="K665" s="2010"/>
      <c r="L665" s="2005"/>
      <c r="M665" s="2005"/>
      <c r="N665" s="2011"/>
      <c r="O665" s="2004"/>
      <c r="P665" s="2005"/>
      <c r="Q665" s="2004"/>
      <c r="R665" s="2004"/>
      <c r="S665" s="2004"/>
      <c r="T665" s="2004"/>
      <c r="U665" s="2004"/>
      <c r="V665" s="2004"/>
      <c r="W665" s="2004"/>
      <c r="X665" s="2004"/>
      <c r="Y665" s="2004"/>
      <c r="Z665" s="2004"/>
      <c r="AA665" s="2004"/>
      <c r="AB665" s="2004"/>
      <c r="AC665" s="2004"/>
      <c r="AD665" s="2004"/>
      <c r="AE665" s="2004"/>
      <c r="AF665" s="2004"/>
      <c r="AG665" s="2004"/>
    </row>
    <row r="666" spans="1:33">
      <c r="A666" s="2005"/>
      <c r="B666" s="2004"/>
      <c r="C666" s="2004"/>
      <c r="D666" s="2025"/>
      <c r="E666" s="2007"/>
      <c r="F666" s="2041"/>
      <c r="G666" s="2005"/>
      <c r="H666" s="2011"/>
      <c r="I666" s="2005"/>
      <c r="J666" s="2005"/>
      <c r="K666" s="2010"/>
      <c r="L666" s="2005"/>
      <c r="M666" s="2005"/>
      <c r="N666" s="2011"/>
      <c r="O666" s="2004"/>
      <c r="P666" s="2005"/>
      <c r="Q666" s="2004"/>
      <c r="R666" s="2004"/>
      <c r="S666" s="2004"/>
      <c r="T666" s="2004"/>
      <c r="U666" s="2004"/>
      <c r="V666" s="2004"/>
      <c r="W666" s="2004"/>
      <c r="X666" s="2004"/>
      <c r="Y666" s="2004"/>
      <c r="Z666" s="2004"/>
      <c r="AA666" s="2004"/>
      <c r="AB666" s="2004"/>
      <c r="AC666" s="2004"/>
      <c r="AD666" s="2004"/>
      <c r="AE666" s="2004"/>
      <c r="AF666" s="2004"/>
      <c r="AG666" s="2004"/>
    </row>
    <row r="667" spans="1:33">
      <c r="A667" s="2005"/>
      <c r="B667" s="2004"/>
      <c r="C667" s="2004"/>
      <c r="D667" s="2025"/>
      <c r="E667" s="2007"/>
      <c r="F667" s="2041"/>
      <c r="G667" s="2005"/>
      <c r="H667" s="2011"/>
      <c r="I667" s="2005"/>
      <c r="J667" s="2005"/>
      <c r="K667" s="2010"/>
      <c r="L667" s="2005"/>
      <c r="M667" s="2005"/>
      <c r="N667" s="2011"/>
      <c r="O667" s="2004"/>
      <c r="P667" s="2005"/>
      <c r="Q667" s="2004"/>
      <c r="R667" s="2004"/>
      <c r="S667" s="2004"/>
      <c r="T667" s="2004"/>
      <c r="U667" s="2004"/>
      <c r="V667" s="2004"/>
      <c r="W667" s="2004"/>
      <c r="X667" s="2004"/>
      <c r="Y667" s="2004"/>
      <c r="Z667" s="2004"/>
      <c r="AA667" s="2004"/>
      <c r="AB667" s="2004"/>
      <c r="AC667" s="2004"/>
      <c r="AD667" s="2004"/>
      <c r="AE667" s="2004"/>
      <c r="AF667" s="2004"/>
      <c r="AG667" s="2004"/>
    </row>
    <row r="668" spans="1:33">
      <c r="A668" s="2005"/>
      <c r="B668" s="2004"/>
      <c r="C668" s="2004"/>
      <c r="D668" s="2025"/>
      <c r="E668" s="2007"/>
      <c r="F668" s="2041"/>
      <c r="G668" s="2005"/>
      <c r="H668" s="2011"/>
      <c r="I668" s="2005"/>
      <c r="J668" s="2005"/>
      <c r="K668" s="2010"/>
      <c r="L668" s="2005"/>
      <c r="M668" s="2005"/>
      <c r="N668" s="2011"/>
      <c r="O668" s="2004"/>
      <c r="P668" s="2005"/>
      <c r="Q668" s="2004"/>
      <c r="R668" s="2004"/>
      <c r="S668" s="2004"/>
      <c r="T668" s="2004"/>
      <c r="U668" s="2004"/>
      <c r="V668" s="2004"/>
      <c r="W668" s="2004"/>
      <c r="X668" s="2004"/>
      <c r="Y668" s="2004"/>
      <c r="Z668" s="2004"/>
      <c r="AA668" s="2004"/>
      <c r="AB668" s="2004"/>
      <c r="AC668" s="2004"/>
      <c r="AD668" s="2004"/>
      <c r="AE668" s="2004"/>
      <c r="AF668" s="2004"/>
      <c r="AG668" s="2004"/>
    </row>
    <row r="669" spans="1:33">
      <c r="A669" s="2005"/>
      <c r="B669" s="2004"/>
      <c r="C669" s="2004"/>
      <c r="D669" s="2025"/>
      <c r="E669" s="2007"/>
      <c r="F669" s="2041"/>
      <c r="G669" s="2005"/>
      <c r="H669" s="2011"/>
      <c r="I669" s="2005"/>
      <c r="J669" s="2005"/>
      <c r="K669" s="2010"/>
      <c r="L669" s="2005"/>
      <c r="M669" s="2005"/>
      <c r="N669" s="2011"/>
      <c r="O669" s="2004"/>
      <c r="P669" s="2005"/>
      <c r="Q669" s="2004"/>
      <c r="R669" s="2004"/>
      <c r="S669" s="2004"/>
      <c r="T669" s="2004"/>
      <c r="U669" s="2004"/>
      <c r="V669" s="2004"/>
      <c r="W669" s="2004"/>
      <c r="X669" s="2004"/>
      <c r="Y669" s="2004"/>
      <c r="Z669" s="2004"/>
      <c r="AA669" s="2004"/>
      <c r="AB669" s="2004"/>
      <c r="AC669" s="2004"/>
      <c r="AD669" s="2004"/>
      <c r="AE669" s="2004"/>
      <c r="AF669" s="2004"/>
      <c r="AG669" s="2004"/>
    </row>
    <row r="670" spans="1:33">
      <c r="A670" s="2005"/>
      <c r="B670" s="2004"/>
      <c r="C670" s="2004"/>
      <c r="D670" s="2025"/>
      <c r="E670" s="2007"/>
      <c r="F670" s="2041"/>
      <c r="G670" s="2005"/>
      <c r="H670" s="2011"/>
      <c r="I670" s="2005"/>
      <c r="J670" s="2005"/>
      <c r="K670" s="2010"/>
      <c r="L670" s="2005"/>
      <c r="M670" s="2005"/>
      <c r="N670" s="2011"/>
      <c r="O670" s="2004"/>
      <c r="P670" s="2005"/>
      <c r="Q670" s="2004"/>
      <c r="R670" s="2004"/>
      <c r="S670" s="2004"/>
      <c r="T670" s="2004"/>
      <c r="U670" s="2004"/>
      <c r="V670" s="2004"/>
      <c r="W670" s="2004"/>
      <c r="X670" s="2004"/>
      <c r="Y670" s="2004"/>
      <c r="Z670" s="2004"/>
      <c r="AA670" s="2004"/>
      <c r="AB670" s="2004"/>
      <c r="AC670" s="2004"/>
      <c r="AD670" s="2004"/>
      <c r="AE670" s="2004"/>
      <c r="AF670" s="2004"/>
      <c r="AG670" s="2004"/>
    </row>
    <row r="671" spans="1:33">
      <c r="A671" s="2005"/>
      <c r="B671" s="2004"/>
      <c r="C671" s="2004"/>
      <c r="D671" s="2025"/>
      <c r="E671" s="2007"/>
      <c r="F671" s="2041"/>
      <c r="G671" s="2005"/>
      <c r="H671" s="2011"/>
      <c r="I671" s="2005"/>
      <c r="J671" s="2005"/>
      <c r="K671" s="2010"/>
      <c r="L671" s="2005"/>
      <c r="M671" s="2005"/>
      <c r="N671" s="2011"/>
      <c r="O671" s="2004"/>
      <c r="P671" s="2005"/>
      <c r="Q671" s="2004"/>
      <c r="R671" s="2004"/>
      <c r="S671" s="2004"/>
      <c r="T671" s="2004"/>
      <c r="U671" s="2004"/>
      <c r="V671" s="2004"/>
      <c r="W671" s="2004"/>
      <c r="X671" s="2004"/>
      <c r="Y671" s="2004"/>
      <c r="Z671" s="2004"/>
      <c r="AA671" s="2004"/>
      <c r="AB671" s="2004"/>
      <c r="AC671" s="2004"/>
      <c r="AD671" s="2004"/>
      <c r="AE671" s="2004"/>
      <c r="AF671" s="2004"/>
      <c r="AG671" s="2004"/>
    </row>
    <row r="672" spans="1:33">
      <c r="A672" s="2005"/>
      <c r="B672" s="2004"/>
      <c r="C672" s="2004"/>
      <c r="D672" s="2025"/>
      <c r="E672" s="2007"/>
      <c r="F672" s="2041"/>
      <c r="G672" s="2005"/>
      <c r="H672" s="2011"/>
      <c r="I672" s="2005"/>
      <c r="J672" s="2005"/>
      <c r="K672" s="2010"/>
      <c r="L672" s="2005"/>
      <c r="M672" s="2005"/>
      <c r="N672" s="2011"/>
      <c r="O672" s="2004"/>
      <c r="P672" s="2005"/>
      <c r="Q672" s="2004"/>
      <c r="R672" s="2004"/>
      <c r="S672" s="2004"/>
      <c r="T672" s="2004"/>
      <c r="U672" s="2004"/>
      <c r="V672" s="2004"/>
      <c r="W672" s="2004"/>
      <c r="X672" s="2004"/>
      <c r="Y672" s="2004"/>
      <c r="Z672" s="2004"/>
      <c r="AA672" s="2004"/>
      <c r="AB672" s="2004"/>
      <c r="AC672" s="2004"/>
      <c r="AD672" s="2004"/>
      <c r="AE672" s="2004"/>
      <c r="AF672" s="2004"/>
      <c r="AG672" s="2004"/>
    </row>
    <row r="673" spans="1:33">
      <c r="A673" s="2005"/>
      <c r="B673" s="2004"/>
      <c r="C673" s="2004"/>
      <c r="D673" s="2025"/>
      <c r="E673" s="2007"/>
      <c r="F673" s="2041"/>
      <c r="G673" s="2005"/>
      <c r="H673" s="2011"/>
      <c r="I673" s="2005"/>
      <c r="J673" s="2005"/>
      <c r="K673" s="2010"/>
      <c r="L673" s="2005"/>
      <c r="M673" s="2005"/>
      <c r="N673" s="2011"/>
      <c r="O673" s="2004"/>
      <c r="P673" s="2005"/>
      <c r="Q673" s="2004"/>
      <c r="R673" s="2004"/>
      <c r="S673" s="2004"/>
      <c r="T673" s="2004"/>
      <c r="U673" s="2004"/>
      <c r="V673" s="2004"/>
      <c r="W673" s="2004"/>
      <c r="X673" s="2004"/>
      <c r="Y673" s="2004"/>
      <c r="Z673" s="2004"/>
      <c r="AA673" s="2004"/>
      <c r="AB673" s="2004"/>
      <c r="AC673" s="2004"/>
      <c r="AD673" s="2004"/>
      <c r="AE673" s="2004"/>
      <c r="AF673" s="2004"/>
      <c r="AG673" s="2004"/>
    </row>
    <row r="674" spans="1:33">
      <c r="A674" s="2005"/>
      <c r="B674" s="2004"/>
      <c r="C674" s="2004"/>
      <c r="D674" s="2025"/>
      <c r="E674" s="2007"/>
      <c r="F674" s="2041"/>
      <c r="G674" s="2005"/>
      <c r="H674" s="2011"/>
      <c r="I674" s="2005"/>
      <c r="J674" s="2005"/>
      <c r="K674" s="2010"/>
      <c r="L674" s="2005"/>
      <c r="M674" s="2005"/>
      <c r="N674" s="2011"/>
      <c r="O674" s="2004"/>
      <c r="P674" s="2005"/>
      <c r="Q674" s="2004"/>
      <c r="R674" s="2004"/>
      <c r="S674" s="2004"/>
      <c r="T674" s="2004"/>
      <c r="U674" s="2004"/>
      <c r="V674" s="2004"/>
      <c r="W674" s="2004"/>
      <c r="X674" s="2004"/>
      <c r="Y674" s="2004"/>
      <c r="Z674" s="2004"/>
      <c r="AA674" s="2004"/>
      <c r="AB674" s="2004"/>
      <c r="AC674" s="2004"/>
      <c r="AD674" s="2004"/>
      <c r="AE674" s="2004"/>
      <c r="AF674" s="2004"/>
      <c r="AG674" s="2004"/>
    </row>
    <row r="675" spans="1:33">
      <c r="A675" s="2005"/>
      <c r="B675" s="2004"/>
      <c r="C675" s="2004"/>
      <c r="D675" s="2025"/>
      <c r="E675" s="2007"/>
      <c r="F675" s="2041"/>
      <c r="G675" s="2005"/>
      <c r="H675" s="2011"/>
      <c r="I675" s="2005"/>
      <c r="J675" s="2005"/>
      <c r="K675" s="2010"/>
      <c r="L675" s="2005"/>
      <c r="M675" s="2005"/>
      <c r="N675" s="2011"/>
      <c r="O675" s="2004"/>
      <c r="P675" s="2005"/>
      <c r="Q675" s="2004"/>
      <c r="R675" s="2004"/>
      <c r="S675" s="2004"/>
      <c r="T675" s="2004"/>
      <c r="U675" s="2004"/>
      <c r="V675" s="2004"/>
      <c r="W675" s="2004"/>
      <c r="X675" s="2004"/>
      <c r="Y675" s="2004"/>
      <c r="Z675" s="2004"/>
      <c r="AA675" s="2004"/>
      <c r="AB675" s="2004"/>
      <c r="AC675" s="2004"/>
      <c r="AD675" s="2004"/>
      <c r="AE675" s="2004"/>
      <c r="AF675" s="2004"/>
      <c r="AG675" s="2004"/>
    </row>
    <row r="676" spans="1:33">
      <c r="A676" s="2005"/>
      <c r="B676" s="2004"/>
      <c r="C676" s="2004"/>
      <c r="D676" s="2025"/>
      <c r="E676" s="2007"/>
      <c r="F676" s="2041"/>
      <c r="G676" s="2005"/>
      <c r="H676" s="2011"/>
      <c r="I676" s="2005"/>
      <c r="J676" s="2005"/>
      <c r="K676" s="2010"/>
      <c r="L676" s="2005"/>
      <c r="M676" s="2005"/>
      <c r="N676" s="2011"/>
      <c r="O676" s="2004"/>
      <c r="P676" s="2005"/>
      <c r="Q676" s="2004"/>
      <c r="R676" s="2004"/>
      <c r="S676" s="2004"/>
      <c r="T676" s="2004"/>
      <c r="U676" s="2004"/>
      <c r="V676" s="2004"/>
      <c r="W676" s="2004"/>
      <c r="X676" s="2004"/>
      <c r="Y676" s="2004"/>
      <c r="Z676" s="2004"/>
      <c r="AA676" s="2004"/>
      <c r="AB676" s="2004"/>
      <c r="AC676" s="2004"/>
      <c r="AD676" s="2004"/>
      <c r="AE676" s="2004"/>
      <c r="AF676" s="2004"/>
      <c r="AG676" s="2004"/>
    </row>
    <row r="677" spans="1:33">
      <c r="A677" s="2005"/>
      <c r="B677" s="2004"/>
      <c r="C677" s="2004"/>
      <c r="D677" s="2025"/>
      <c r="E677" s="2007"/>
      <c r="F677" s="2041"/>
      <c r="G677" s="2005"/>
      <c r="H677" s="2011"/>
      <c r="I677" s="2005"/>
      <c r="J677" s="2005"/>
      <c r="K677" s="2010"/>
      <c r="L677" s="2005"/>
      <c r="M677" s="2005"/>
      <c r="N677" s="2011"/>
      <c r="O677" s="2004"/>
      <c r="P677" s="2005"/>
      <c r="Q677" s="2004"/>
      <c r="R677" s="2004"/>
      <c r="S677" s="2004"/>
      <c r="T677" s="2004"/>
      <c r="U677" s="2004"/>
      <c r="V677" s="2004"/>
      <c r="W677" s="2004"/>
      <c r="X677" s="2004"/>
      <c r="Y677" s="2004"/>
      <c r="Z677" s="2004"/>
      <c r="AA677" s="2004"/>
      <c r="AB677" s="2004"/>
      <c r="AC677" s="2004"/>
      <c r="AD677" s="2004"/>
      <c r="AE677" s="2004"/>
      <c r="AF677" s="2004"/>
      <c r="AG677" s="2004"/>
    </row>
    <row r="678" spans="1:33">
      <c r="A678" s="2005"/>
      <c r="B678" s="2004"/>
      <c r="C678" s="2004"/>
      <c r="D678" s="2025"/>
      <c r="E678" s="2007"/>
      <c r="F678" s="2041"/>
      <c r="G678" s="2005"/>
      <c r="H678" s="2011"/>
      <c r="I678" s="2005"/>
      <c r="J678" s="2005"/>
      <c r="K678" s="2010"/>
      <c r="L678" s="2005"/>
      <c r="M678" s="2005"/>
      <c r="N678" s="2011"/>
      <c r="O678" s="2004"/>
      <c r="P678" s="2005"/>
      <c r="Q678" s="2004"/>
      <c r="R678" s="2004"/>
      <c r="S678" s="2004"/>
      <c r="T678" s="2004"/>
      <c r="U678" s="2004"/>
      <c r="V678" s="2004"/>
      <c r="W678" s="2004"/>
      <c r="X678" s="2004"/>
      <c r="Y678" s="2004"/>
      <c r="Z678" s="2004"/>
      <c r="AA678" s="2004"/>
      <c r="AB678" s="2004"/>
      <c r="AC678" s="2004"/>
      <c r="AD678" s="2004"/>
      <c r="AE678" s="2004"/>
      <c r="AF678" s="2004"/>
      <c r="AG678" s="2004"/>
    </row>
    <row r="679" spans="1:33">
      <c r="A679" s="2005"/>
      <c r="B679" s="2004"/>
      <c r="C679" s="2004"/>
      <c r="D679" s="2025"/>
      <c r="E679" s="2007"/>
      <c r="F679" s="2041"/>
      <c r="G679" s="2005"/>
      <c r="H679" s="2011"/>
      <c r="I679" s="2005"/>
      <c r="J679" s="2005"/>
      <c r="K679" s="2010"/>
      <c r="L679" s="2005"/>
      <c r="M679" s="2005"/>
      <c r="N679" s="2011"/>
      <c r="O679" s="2004"/>
      <c r="P679" s="2005"/>
      <c r="Q679" s="2004"/>
      <c r="R679" s="2004"/>
      <c r="S679" s="2004"/>
      <c r="T679" s="2004"/>
      <c r="U679" s="2004"/>
      <c r="V679" s="2004"/>
      <c r="W679" s="2004"/>
      <c r="X679" s="2004"/>
      <c r="Y679" s="2004"/>
      <c r="Z679" s="2004"/>
      <c r="AA679" s="2004"/>
      <c r="AB679" s="2004"/>
      <c r="AC679" s="2004"/>
      <c r="AD679" s="2004"/>
      <c r="AE679" s="2004"/>
      <c r="AF679" s="2004"/>
      <c r="AG679" s="2004"/>
    </row>
    <row r="680" spans="1:33">
      <c r="A680" s="2005"/>
      <c r="B680" s="2004"/>
      <c r="C680" s="2004"/>
      <c r="D680" s="2025"/>
      <c r="E680" s="2007"/>
      <c r="F680" s="2041"/>
      <c r="G680" s="2005"/>
      <c r="H680" s="2011"/>
      <c r="I680" s="2005"/>
      <c r="J680" s="2005"/>
      <c r="K680" s="2010"/>
      <c r="L680" s="2005"/>
      <c r="M680" s="2005"/>
      <c r="N680" s="2011"/>
      <c r="O680" s="2004"/>
      <c r="P680" s="2005"/>
      <c r="Q680" s="2004"/>
      <c r="R680" s="2004"/>
      <c r="S680" s="2004"/>
      <c r="T680" s="2004"/>
      <c r="U680" s="2004"/>
      <c r="V680" s="2004"/>
      <c r="W680" s="2004"/>
      <c r="X680" s="2004"/>
      <c r="Y680" s="2004"/>
      <c r="Z680" s="2004"/>
      <c r="AA680" s="2004"/>
      <c r="AB680" s="2004"/>
      <c r="AC680" s="2004"/>
      <c r="AD680" s="2004"/>
      <c r="AE680" s="2004"/>
      <c r="AF680" s="2004"/>
      <c r="AG680" s="2004"/>
    </row>
    <row r="681" spans="1:33">
      <c r="A681" s="2005"/>
      <c r="B681" s="2004"/>
      <c r="C681" s="2004"/>
      <c r="D681" s="2025"/>
      <c r="E681" s="2007"/>
      <c r="F681" s="2041"/>
      <c r="G681" s="2005"/>
      <c r="H681" s="2011"/>
      <c r="I681" s="2005"/>
      <c r="J681" s="2005"/>
      <c r="K681" s="2010"/>
      <c r="L681" s="2005"/>
      <c r="M681" s="2005"/>
      <c r="N681" s="2011"/>
      <c r="O681" s="2004"/>
      <c r="P681" s="2005"/>
      <c r="Q681" s="2004"/>
      <c r="R681" s="2004"/>
      <c r="S681" s="2004"/>
      <c r="T681" s="2004"/>
      <c r="U681" s="2004"/>
      <c r="V681" s="2004"/>
      <c r="W681" s="2004"/>
      <c r="X681" s="2004"/>
      <c r="Y681" s="2004"/>
      <c r="Z681" s="2004"/>
      <c r="AA681" s="2004"/>
      <c r="AB681" s="2004"/>
      <c r="AC681" s="2004"/>
      <c r="AD681" s="2004"/>
      <c r="AE681" s="2004"/>
      <c r="AF681" s="2004"/>
      <c r="AG681" s="2004"/>
    </row>
    <row r="682" spans="1:33">
      <c r="A682" s="2005"/>
      <c r="B682" s="2004"/>
      <c r="C682" s="2004"/>
      <c r="D682" s="2025"/>
      <c r="E682" s="2007"/>
      <c r="F682" s="2041"/>
      <c r="G682" s="2005"/>
      <c r="H682" s="2011"/>
      <c r="I682" s="2005"/>
      <c r="J682" s="2005"/>
      <c r="K682" s="2010"/>
      <c r="L682" s="2005"/>
      <c r="M682" s="2005"/>
      <c r="N682" s="2011"/>
      <c r="O682" s="2004"/>
      <c r="P682" s="2005"/>
      <c r="Q682" s="2004"/>
      <c r="R682" s="2004"/>
      <c r="S682" s="2004"/>
      <c r="T682" s="2004"/>
      <c r="U682" s="2004"/>
      <c r="V682" s="2004"/>
      <c r="W682" s="2004"/>
      <c r="X682" s="2004"/>
      <c r="Y682" s="2004"/>
      <c r="Z682" s="2004"/>
      <c r="AA682" s="2004"/>
      <c r="AB682" s="2004"/>
      <c r="AC682" s="2004"/>
      <c r="AD682" s="2004"/>
      <c r="AE682" s="2004"/>
      <c r="AF682" s="2004"/>
      <c r="AG682" s="2004"/>
    </row>
    <row r="683" spans="1:33">
      <c r="A683" s="2005"/>
      <c r="B683" s="2004"/>
      <c r="C683" s="2004"/>
      <c r="D683" s="2025"/>
      <c r="E683" s="2007"/>
      <c r="F683" s="2041"/>
      <c r="G683" s="2005"/>
      <c r="H683" s="2011"/>
      <c r="I683" s="2005"/>
      <c r="J683" s="2005"/>
      <c r="K683" s="2010"/>
      <c r="L683" s="2005"/>
      <c r="M683" s="2005"/>
      <c r="N683" s="2011"/>
      <c r="O683" s="2004"/>
      <c r="P683" s="2005"/>
      <c r="Q683" s="2004"/>
      <c r="R683" s="2004"/>
      <c r="S683" s="2004"/>
      <c r="T683" s="2004"/>
      <c r="U683" s="2004"/>
      <c r="V683" s="2004"/>
      <c r="W683" s="2004"/>
      <c r="X683" s="2004"/>
      <c r="Y683" s="2004"/>
      <c r="Z683" s="2004"/>
      <c r="AA683" s="2004"/>
      <c r="AB683" s="2004"/>
      <c r="AC683" s="2004"/>
      <c r="AD683" s="2004"/>
      <c r="AE683" s="2004"/>
      <c r="AF683" s="2004"/>
      <c r="AG683" s="2004"/>
    </row>
    <row r="684" spans="1:33">
      <c r="A684" s="2005"/>
      <c r="B684" s="2004"/>
      <c r="C684" s="2004"/>
      <c r="D684" s="2025"/>
      <c r="E684" s="2007"/>
      <c r="F684" s="2041"/>
      <c r="G684" s="2005"/>
      <c r="H684" s="2011"/>
      <c r="I684" s="2005"/>
      <c r="J684" s="2005"/>
      <c r="K684" s="2010"/>
      <c r="L684" s="2005"/>
      <c r="M684" s="2005"/>
      <c r="N684" s="2011"/>
      <c r="O684" s="2004"/>
      <c r="P684" s="2005"/>
      <c r="Q684" s="2004"/>
      <c r="R684" s="2004"/>
      <c r="S684" s="2004"/>
      <c r="T684" s="2004"/>
      <c r="U684" s="2004"/>
      <c r="V684" s="2004"/>
      <c r="W684" s="2004"/>
      <c r="X684" s="2004"/>
      <c r="Y684" s="2004"/>
      <c r="Z684" s="2004"/>
      <c r="AA684" s="2004"/>
      <c r="AB684" s="2004"/>
      <c r="AC684" s="2004"/>
      <c r="AD684" s="2004"/>
      <c r="AE684" s="2004"/>
      <c r="AF684" s="2004"/>
      <c r="AG684" s="2004"/>
    </row>
    <row r="685" spans="1:33">
      <c r="A685" s="2005"/>
      <c r="B685" s="2004"/>
      <c r="C685" s="2004"/>
      <c r="D685" s="2025"/>
      <c r="E685" s="2007"/>
      <c r="F685" s="2041"/>
      <c r="G685" s="2005"/>
      <c r="H685" s="2011"/>
      <c r="I685" s="2005"/>
      <c r="J685" s="2005"/>
      <c r="K685" s="2010"/>
      <c r="L685" s="2005"/>
      <c r="M685" s="2005"/>
      <c r="N685" s="2011"/>
      <c r="O685" s="2004"/>
      <c r="P685" s="2005"/>
      <c r="Q685" s="2004"/>
      <c r="R685" s="2004"/>
      <c r="S685" s="2004"/>
      <c r="T685" s="2004"/>
      <c r="U685" s="2004"/>
      <c r="V685" s="2004"/>
      <c r="W685" s="2004"/>
      <c r="X685" s="2004"/>
      <c r="Y685" s="2004"/>
      <c r="Z685" s="2004"/>
      <c r="AA685" s="2004"/>
      <c r="AB685" s="2004"/>
      <c r="AC685" s="2004"/>
      <c r="AD685" s="2004"/>
      <c r="AE685" s="2004"/>
      <c r="AF685" s="2004"/>
      <c r="AG685" s="2004"/>
    </row>
    <row r="686" spans="1:33">
      <c r="A686" s="2005"/>
      <c r="B686" s="2004"/>
      <c r="C686" s="2004"/>
      <c r="D686" s="2025"/>
      <c r="E686" s="2007"/>
      <c r="F686" s="2041"/>
      <c r="G686" s="2005"/>
      <c r="H686" s="2011"/>
      <c r="I686" s="2005"/>
      <c r="J686" s="2005"/>
      <c r="K686" s="2010"/>
      <c r="L686" s="2005"/>
      <c r="M686" s="2005"/>
      <c r="N686" s="2011"/>
      <c r="O686" s="2004"/>
      <c r="P686" s="2005"/>
      <c r="Q686" s="2004"/>
      <c r="R686" s="2004"/>
      <c r="S686" s="2004"/>
      <c r="T686" s="2004"/>
      <c r="U686" s="2004"/>
      <c r="V686" s="2004"/>
      <c r="W686" s="2004"/>
      <c r="X686" s="2004"/>
      <c r="Y686" s="2004"/>
      <c r="Z686" s="2004"/>
      <c r="AA686" s="2004"/>
      <c r="AB686" s="2004"/>
      <c r="AC686" s="2004"/>
      <c r="AD686" s="2004"/>
      <c r="AE686" s="2004"/>
      <c r="AF686" s="2004"/>
      <c r="AG686" s="2004"/>
    </row>
    <row r="687" spans="1:33">
      <c r="A687" s="2005"/>
      <c r="B687" s="2004"/>
      <c r="C687" s="2004"/>
      <c r="D687" s="2025"/>
      <c r="E687" s="2007"/>
      <c r="F687" s="2041"/>
      <c r="G687" s="2005"/>
      <c r="H687" s="2011"/>
      <c r="I687" s="2005"/>
      <c r="J687" s="2005"/>
      <c r="K687" s="2010"/>
      <c r="L687" s="2005"/>
      <c r="M687" s="2005"/>
      <c r="N687" s="2011"/>
      <c r="O687" s="2004"/>
      <c r="P687" s="2005"/>
      <c r="Q687" s="2004"/>
      <c r="R687" s="2004"/>
      <c r="S687" s="2004"/>
      <c r="T687" s="2004"/>
      <c r="U687" s="2004"/>
      <c r="V687" s="2004"/>
      <c r="W687" s="2004"/>
      <c r="X687" s="2004"/>
      <c r="Y687" s="2004"/>
      <c r="Z687" s="2004"/>
      <c r="AA687" s="2004"/>
      <c r="AB687" s="2004"/>
      <c r="AC687" s="2004"/>
      <c r="AD687" s="2004"/>
      <c r="AE687" s="2004"/>
      <c r="AF687" s="2004"/>
      <c r="AG687" s="2004"/>
    </row>
    <row r="688" spans="1:33">
      <c r="A688" s="2005"/>
      <c r="B688" s="2004"/>
      <c r="C688" s="2004"/>
      <c r="D688" s="2025"/>
      <c r="E688" s="2007"/>
      <c r="F688" s="2041"/>
      <c r="G688" s="2005"/>
      <c r="H688" s="2011"/>
      <c r="I688" s="2005"/>
      <c r="J688" s="2005"/>
      <c r="K688" s="2010"/>
      <c r="L688" s="2005"/>
      <c r="M688" s="2005"/>
      <c r="N688" s="2011"/>
      <c r="O688" s="2004"/>
      <c r="P688" s="2005"/>
      <c r="Q688" s="2004"/>
      <c r="R688" s="2004"/>
      <c r="S688" s="2004"/>
      <c r="T688" s="2004"/>
      <c r="U688" s="2004"/>
      <c r="V688" s="2004"/>
      <c r="W688" s="2004"/>
      <c r="X688" s="2004"/>
      <c r="Y688" s="2004"/>
      <c r="Z688" s="2004"/>
      <c r="AA688" s="2004"/>
      <c r="AB688" s="2004"/>
      <c r="AC688" s="2004"/>
      <c r="AD688" s="2004"/>
      <c r="AE688" s="2004"/>
      <c r="AF688" s="2004"/>
      <c r="AG688" s="2004"/>
    </row>
    <row r="689" spans="1:33">
      <c r="A689" s="2005"/>
      <c r="B689" s="2004"/>
      <c r="C689" s="2004"/>
      <c r="D689" s="2025"/>
      <c r="E689" s="2007"/>
      <c r="F689" s="2041"/>
      <c r="G689" s="2005"/>
      <c r="H689" s="2011"/>
      <c r="I689" s="2005"/>
      <c r="J689" s="2005"/>
      <c r="K689" s="2010"/>
      <c r="L689" s="2005"/>
      <c r="M689" s="2005"/>
      <c r="N689" s="2011"/>
      <c r="O689" s="2004"/>
      <c r="P689" s="2005"/>
      <c r="Q689" s="2004"/>
      <c r="R689" s="2004"/>
      <c r="S689" s="2004"/>
      <c r="T689" s="2004"/>
      <c r="U689" s="2004"/>
      <c r="V689" s="2004"/>
      <c r="W689" s="2004"/>
      <c r="X689" s="2004"/>
      <c r="Y689" s="2004"/>
      <c r="Z689" s="2004"/>
      <c r="AA689" s="2004"/>
      <c r="AB689" s="2004"/>
      <c r="AC689" s="2004"/>
      <c r="AD689" s="2004"/>
      <c r="AE689" s="2004"/>
      <c r="AF689" s="2004"/>
      <c r="AG689" s="2004"/>
    </row>
    <row r="690" spans="1:33">
      <c r="A690" s="2005"/>
      <c r="B690" s="2004"/>
      <c r="C690" s="2004"/>
      <c r="D690" s="2025"/>
      <c r="E690" s="2007"/>
      <c r="F690" s="2041"/>
      <c r="G690" s="2005"/>
      <c r="H690" s="2011"/>
      <c r="I690" s="2005"/>
      <c r="J690" s="2005"/>
      <c r="K690" s="2010"/>
      <c r="L690" s="2005"/>
      <c r="M690" s="2005"/>
      <c r="N690" s="2011"/>
      <c r="O690" s="2004"/>
      <c r="P690" s="2005"/>
      <c r="Q690" s="2004"/>
      <c r="R690" s="2004"/>
      <c r="S690" s="2004"/>
      <c r="T690" s="2004"/>
      <c r="U690" s="2004"/>
      <c r="V690" s="2004"/>
      <c r="W690" s="2004"/>
      <c r="X690" s="2004"/>
      <c r="Y690" s="2004"/>
      <c r="Z690" s="2004"/>
      <c r="AA690" s="2004"/>
      <c r="AB690" s="2004"/>
      <c r="AC690" s="2004"/>
      <c r="AD690" s="2004"/>
      <c r="AE690" s="2004"/>
      <c r="AF690" s="2004"/>
      <c r="AG690" s="2004"/>
    </row>
    <row r="691" spans="1:33">
      <c r="A691" s="2005"/>
      <c r="B691" s="2004"/>
      <c r="C691" s="2004"/>
      <c r="D691" s="2025"/>
      <c r="E691" s="2007"/>
      <c r="F691" s="2041"/>
      <c r="G691" s="2005"/>
      <c r="H691" s="2011"/>
      <c r="I691" s="2005"/>
      <c r="J691" s="2005"/>
      <c r="K691" s="2010"/>
      <c r="L691" s="2005"/>
      <c r="M691" s="2005"/>
      <c r="N691" s="2011"/>
      <c r="O691" s="2004"/>
      <c r="P691" s="2005"/>
      <c r="Q691" s="2004"/>
      <c r="R691" s="2004"/>
      <c r="S691" s="2004"/>
      <c r="T691" s="2004"/>
      <c r="U691" s="2004"/>
      <c r="V691" s="2004"/>
      <c r="W691" s="2004"/>
      <c r="X691" s="2004"/>
      <c r="Y691" s="2004"/>
      <c r="Z691" s="2004"/>
      <c r="AA691" s="2004"/>
      <c r="AB691" s="2004"/>
      <c r="AC691" s="2004"/>
      <c r="AD691" s="2004"/>
      <c r="AE691" s="2004"/>
      <c r="AF691" s="2004"/>
      <c r="AG691" s="2004"/>
    </row>
    <row r="692" spans="1:33">
      <c r="A692" s="2005"/>
      <c r="B692" s="2004"/>
      <c r="C692" s="2004"/>
      <c r="D692" s="2025"/>
      <c r="E692" s="2007"/>
      <c r="F692" s="2041"/>
      <c r="G692" s="2005"/>
      <c r="H692" s="2011"/>
      <c r="I692" s="2005"/>
      <c r="J692" s="2005"/>
      <c r="K692" s="2010"/>
      <c r="L692" s="2005"/>
      <c r="M692" s="2005"/>
      <c r="N692" s="2011"/>
      <c r="O692" s="2004"/>
      <c r="P692" s="2005"/>
      <c r="Q692" s="2004"/>
      <c r="R692" s="2004"/>
      <c r="S692" s="2004"/>
      <c r="T692" s="2004"/>
      <c r="U692" s="2004"/>
      <c r="V692" s="2004"/>
      <c r="W692" s="2004"/>
      <c r="X692" s="2004"/>
      <c r="Y692" s="2004"/>
      <c r="Z692" s="2004"/>
      <c r="AA692" s="2004"/>
      <c r="AB692" s="2004"/>
      <c r="AC692" s="2004"/>
      <c r="AD692" s="2004"/>
      <c r="AE692" s="2004"/>
      <c r="AF692" s="2004"/>
      <c r="AG692" s="2004"/>
    </row>
    <row r="693" spans="1:33">
      <c r="A693" s="2005"/>
      <c r="B693" s="2004"/>
      <c r="C693" s="2004"/>
      <c r="D693" s="2025"/>
      <c r="E693" s="2007"/>
      <c r="F693" s="2041"/>
      <c r="G693" s="2005"/>
      <c r="H693" s="2011"/>
      <c r="I693" s="2005"/>
      <c r="J693" s="2005"/>
      <c r="K693" s="2010"/>
      <c r="L693" s="2005"/>
      <c r="M693" s="2005"/>
      <c r="N693" s="2011"/>
      <c r="O693" s="2004"/>
      <c r="P693" s="2005"/>
      <c r="Q693" s="2004"/>
      <c r="R693" s="2004"/>
      <c r="S693" s="2004"/>
      <c r="T693" s="2004"/>
      <c r="U693" s="2004"/>
      <c r="V693" s="2004"/>
      <c r="W693" s="2004"/>
      <c r="X693" s="2004"/>
      <c r="Y693" s="2004"/>
      <c r="Z693" s="2004"/>
      <c r="AA693" s="2004"/>
      <c r="AB693" s="2004"/>
      <c r="AC693" s="2004"/>
      <c r="AD693" s="2004"/>
      <c r="AE693" s="2004"/>
      <c r="AF693" s="2004"/>
      <c r="AG693" s="2004"/>
    </row>
    <row r="694" spans="1:33">
      <c r="A694" s="2005"/>
      <c r="B694" s="2004"/>
      <c r="C694" s="2004"/>
      <c r="D694" s="2025"/>
      <c r="E694" s="2007"/>
      <c r="F694" s="2041"/>
      <c r="G694" s="2005"/>
      <c r="H694" s="2011"/>
      <c r="I694" s="2005"/>
      <c r="J694" s="2005"/>
      <c r="K694" s="2010"/>
      <c r="L694" s="2005"/>
      <c r="M694" s="2005"/>
      <c r="N694" s="2011"/>
      <c r="O694" s="2004"/>
      <c r="P694" s="2005"/>
      <c r="Q694" s="2004"/>
      <c r="R694" s="2004"/>
      <c r="S694" s="2004"/>
      <c r="T694" s="2004"/>
      <c r="U694" s="2004"/>
      <c r="V694" s="2004"/>
      <c r="W694" s="2004"/>
      <c r="X694" s="2004"/>
      <c r="Y694" s="2004"/>
      <c r="Z694" s="2004"/>
      <c r="AA694" s="2004"/>
      <c r="AB694" s="2004"/>
      <c r="AC694" s="2004"/>
      <c r="AD694" s="2004"/>
      <c r="AE694" s="2004"/>
      <c r="AF694" s="2004"/>
      <c r="AG694" s="2004"/>
    </row>
    <row r="695" spans="1:33">
      <c r="A695" s="2005"/>
      <c r="B695" s="2004"/>
      <c r="C695" s="2004"/>
      <c r="D695" s="2025"/>
      <c r="E695" s="2007"/>
      <c r="F695" s="2041"/>
      <c r="G695" s="2005"/>
      <c r="H695" s="2011"/>
      <c r="I695" s="2005"/>
      <c r="J695" s="2005"/>
      <c r="K695" s="2010"/>
      <c r="L695" s="2005"/>
      <c r="M695" s="2005"/>
      <c r="N695" s="2011"/>
      <c r="O695" s="2004"/>
      <c r="P695" s="2005"/>
      <c r="Q695" s="2004"/>
      <c r="R695" s="2004"/>
      <c r="S695" s="2004"/>
      <c r="T695" s="2004"/>
      <c r="U695" s="2004"/>
      <c r="V695" s="2004"/>
      <c r="W695" s="2004"/>
      <c r="X695" s="2004"/>
      <c r="Y695" s="2004"/>
      <c r="Z695" s="2004"/>
      <c r="AA695" s="2004"/>
      <c r="AB695" s="2004"/>
      <c r="AC695" s="2004"/>
      <c r="AD695" s="2004"/>
      <c r="AE695" s="2004"/>
      <c r="AF695" s="2004"/>
      <c r="AG695" s="2004"/>
    </row>
    <row r="696" spans="1:33">
      <c r="A696" s="2005"/>
      <c r="B696" s="2004"/>
      <c r="C696" s="2004"/>
      <c r="D696" s="2025"/>
      <c r="E696" s="2007"/>
      <c r="F696" s="2041"/>
      <c r="G696" s="2005"/>
      <c r="H696" s="2011"/>
      <c r="I696" s="2005"/>
      <c r="J696" s="2005"/>
      <c r="K696" s="2010"/>
      <c r="L696" s="2005"/>
      <c r="M696" s="2005"/>
      <c r="N696" s="2011"/>
      <c r="O696" s="2004"/>
      <c r="P696" s="2005"/>
      <c r="Q696" s="2004"/>
      <c r="R696" s="2004"/>
      <c r="S696" s="2004"/>
      <c r="T696" s="2004"/>
      <c r="U696" s="2004"/>
      <c r="V696" s="2004"/>
      <c r="W696" s="2004"/>
      <c r="X696" s="2004"/>
      <c r="Y696" s="2004"/>
      <c r="Z696" s="2004"/>
      <c r="AA696" s="2004"/>
      <c r="AB696" s="2004"/>
      <c r="AC696" s="2004"/>
      <c r="AD696" s="2004"/>
      <c r="AE696" s="2004"/>
      <c r="AF696" s="2004"/>
      <c r="AG696" s="2004"/>
    </row>
    <row r="697" spans="1:33">
      <c r="A697" s="2005"/>
      <c r="B697" s="2004"/>
      <c r="C697" s="2004"/>
      <c r="D697" s="2025"/>
      <c r="E697" s="2007"/>
      <c r="F697" s="2041"/>
      <c r="G697" s="2005"/>
      <c r="H697" s="2011"/>
      <c r="I697" s="2005"/>
      <c r="J697" s="2005"/>
      <c r="K697" s="2010"/>
      <c r="L697" s="2005"/>
      <c r="M697" s="2005"/>
      <c r="N697" s="2011"/>
      <c r="O697" s="2004"/>
      <c r="P697" s="2005"/>
      <c r="Q697" s="2004"/>
      <c r="R697" s="2004"/>
      <c r="S697" s="2004"/>
      <c r="T697" s="2004"/>
      <c r="U697" s="2004"/>
      <c r="V697" s="2004"/>
      <c r="W697" s="2004"/>
      <c r="X697" s="2004"/>
      <c r="Y697" s="2004"/>
      <c r="Z697" s="2004"/>
      <c r="AA697" s="2004"/>
      <c r="AB697" s="2004"/>
      <c r="AC697" s="2004"/>
      <c r="AD697" s="2004"/>
      <c r="AE697" s="2004"/>
      <c r="AF697" s="2004"/>
      <c r="AG697" s="2004"/>
    </row>
    <row r="698" spans="1:33">
      <c r="A698" s="2005"/>
      <c r="B698" s="2004"/>
      <c r="C698" s="2004"/>
      <c r="D698" s="2025"/>
      <c r="E698" s="2007"/>
      <c r="F698" s="2041"/>
      <c r="G698" s="2005"/>
      <c r="H698" s="2011"/>
      <c r="I698" s="2005"/>
      <c r="J698" s="2005"/>
      <c r="K698" s="2010"/>
      <c r="L698" s="2005"/>
      <c r="M698" s="2005"/>
      <c r="N698" s="2011"/>
      <c r="O698" s="2004"/>
      <c r="P698" s="2005"/>
      <c r="Q698" s="2004"/>
      <c r="R698" s="2004"/>
      <c r="S698" s="2004"/>
      <c r="T698" s="2004"/>
      <c r="U698" s="2004"/>
      <c r="V698" s="2004"/>
      <c r="W698" s="2004"/>
      <c r="X698" s="2004"/>
      <c r="Y698" s="2004"/>
      <c r="Z698" s="2004"/>
      <c r="AA698" s="2004"/>
      <c r="AB698" s="2004"/>
      <c r="AC698" s="2004"/>
      <c r="AD698" s="2004"/>
      <c r="AE698" s="2004"/>
      <c r="AF698" s="2004"/>
      <c r="AG698" s="2004"/>
    </row>
    <row r="699" spans="1:33">
      <c r="A699" s="2005"/>
      <c r="B699" s="2004"/>
      <c r="C699" s="2004"/>
      <c r="D699" s="2025"/>
      <c r="E699" s="2007"/>
      <c r="F699" s="2041"/>
      <c r="G699" s="2005"/>
      <c r="H699" s="2011"/>
      <c r="I699" s="2005"/>
      <c r="J699" s="2005"/>
      <c r="K699" s="2010"/>
      <c r="L699" s="2005"/>
      <c r="M699" s="2005"/>
      <c r="N699" s="2011"/>
      <c r="O699" s="2004"/>
      <c r="P699" s="2005"/>
      <c r="Q699" s="2004"/>
      <c r="R699" s="2004"/>
      <c r="S699" s="2004"/>
      <c r="T699" s="2004"/>
      <c r="U699" s="2004"/>
      <c r="V699" s="2004"/>
      <c r="W699" s="2004"/>
      <c r="X699" s="2004"/>
      <c r="Y699" s="2004"/>
      <c r="Z699" s="2004"/>
      <c r="AA699" s="2004"/>
      <c r="AB699" s="2004"/>
      <c r="AC699" s="2004"/>
      <c r="AD699" s="2004"/>
      <c r="AE699" s="2004"/>
      <c r="AF699" s="2004"/>
      <c r="AG699" s="2004"/>
    </row>
    <row r="700" spans="1:33">
      <c r="A700" s="2005"/>
      <c r="B700" s="2004"/>
      <c r="C700" s="2004"/>
      <c r="D700" s="2025"/>
      <c r="E700" s="2007"/>
      <c r="F700" s="2041"/>
      <c r="G700" s="2005"/>
      <c r="H700" s="2011"/>
      <c r="I700" s="2005"/>
      <c r="J700" s="2005"/>
      <c r="K700" s="2010"/>
      <c r="L700" s="2005"/>
      <c r="M700" s="2005"/>
      <c r="N700" s="2011"/>
      <c r="O700" s="2004"/>
      <c r="P700" s="2005"/>
      <c r="Q700" s="2004"/>
      <c r="R700" s="2004"/>
      <c r="S700" s="2004"/>
      <c r="T700" s="2004"/>
      <c r="U700" s="2004"/>
      <c r="V700" s="2004"/>
      <c r="W700" s="2004"/>
      <c r="X700" s="2004"/>
      <c r="Y700" s="2004"/>
      <c r="Z700" s="2004"/>
      <c r="AA700" s="2004"/>
      <c r="AB700" s="2004"/>
      <c r="AC700" s="2004"/>
      <c r="AD700" s="2004"/>
      <c r="AE700" s="2004"/>
      <c r="AF700" s="2004"/>
      <c r="AG700" s="2004"/>
    </row>
    <row r="701" spans="1:33">
      <c r="A701" s="2005"/>
      <c r="B701" s="2004"/>
      <c r="C701" s="2004"/>
      <c r="D701" s="2025"/>
      <c r="E701" s="2007"/>
      <c r="F701" s="2041"/>
      <c r="G701" s="2005"/>
      <c r="H701" s="2011"/>
      <c r="I701" s="2005"/>
      <c r="J701" s="2005"/>
      <c r="K701" s="2010"/>
      <c r="L701" s="2005"/>
      <c r="M701" s="2005"/>
      <c r="N701" s="2011"/>
      <c r="O701" s="2004"/>
      <c r="P701" s="2005"/>
      <c r="Q701" s="2004"/>
      <c r="R701" s="2004"/>
      <c r="S701" s="2004"/>
      <c r="T701" s="2004"/>
      <c r="U701" s="2004"/>
      <c r="V701" s="2004"/>
      <c r="W701" s="2004"/>
      <c r="X701" s="2004"/>
      <c r="Y701" s="2004"/>
      <c r="Z701" s="2004"/>
      <c r="AA701" s="2004"/>
      <c r="AB701" s="2004"/>
      <c r="AC701" s="2004"/>
      <c r="AD701" s="2004"/>
      <c r="AE701" s="2004"/>
      <c r="AF701" s="2004"/>
      <c r="AG701" s="2004"/>
    </row>
    <row r="702" spans="1:33">
      <c r="A702" s="2005"/>
      <c r="B702" s="2004"/>
      <c r="C702" s="2004"/>
      <c r="D702" s="2025"/>
      <c r="E702" s="2007"/>
      <c r="F702" s="2041"/>
      <c r="G702" s="2005"/>
      <c r="H702" s="2011"/>
      <c r="I702" s="2005"/>
      <c r="J702" s="2005"/>
      <c r="K702" s="2010"/>
      <c r="L702" s="2005"/>
      <c r="M702" s="2005"/>
      <c r="N702" s="2011"/>
      <c r="O702" s="2004"/>
      <c r="P702" s="2005"/>
      <c r="Q702" s="2004"/>
      <c r="R702" s="2004"/>
      <c r="S702" s="2004"/>
      <c r="T702" s="2004"/>
      <c r="U702" s="2004"/>
      <c r="V702" s="2004"/>
      <c r="W702" s="2004"/>
      <c r="X702" s="2004"/>
      <c r="Y702" s="2004"/>
      <c r="Z702" s="2004"/>
      <c r="AA702" s="2004"/>
      <c r="AB702" s="2004"/>
      <c r="AC702" s="2004"/>
      <c r="AD702" s="2004"/>
      <c r="AE702" s="2004"/>
      <c r="AF702" s="2004"/>
      <c r="AG702" s="2004"/>
    </row>
    <row r="703" spans="1:33">
      <c r="A703" s="2005"/>
      <c r="B703" s="2004"/>
      <c r="C703" s="2004"/>
      <c r="D703" s="2025"/>
      <c r="E703" s="2007"/>
      <c r="F703" s="2041"/>
      <c r="G703" s="2005"/>
      <c r="H703" s="2011"/>
      <c r="I703" s="2005"/>
      <c r="J703" s="2005"/>
      <c r="K703" s="2010"/>
      <c r="L703" s="2005"/>
      <c r="M703" s="2005"/>
      <c r="N703" s="2011"/>
      <c r="O703" s="2004"/>
      <c r="P703" s="2005"/>
      <c r="Q703" s="2004"/>
      <c r="R703" s="2004"/>
      <c r="S703" s="2004"/>
      <c r="T703" s="2004"/>
      <c r="U703" s="2004"/>
      <c r="V703" s="2004"/>
      <c r="W703" s="2004"/>
      <c r="X703" s="2004"/>
      <c r="Y703" s="2004"/>
      <c r="Z703" s="2004"/>
      <c r="AA703" s="2004"/>
      <c r="AB703" s="2004"/>
      <c r="AC703" s="2004"/>
      <c r="AD703" s="2004"/>
      <c r="AE703" s="2004"/>
      <c r="AF703" s="2004"/>
      <c r="AG703" s="2004"/>
    </row>
    <row r="704" spans="1:33">
      <c r="A704" s="2005"/>
      <c r="B704" s="2004"/>
      <c r="C704" s="2004"/>
      <c r="D704" s="2025"/>
      <c r="E704" s="2007"/>
      <c r="F704" s="2041"/>
      <c r="G704" s="2005"/>
      <c r="H704" s="2011"/>
      <c r="I704" s="2005"/>
      <c r="J704" s="2005"/>
      <c r="K704" s="2010"/>
      <c r="L704" s="2005"/>
      <c r="M704" s="2005"/>
      <c r="N704" s="2011"/>
      <c r="O704" s="2004"/>
      <c r="P704" s="2005"/>
      <c r="Q704" s="2004"/>
      <c r="R704" s="2004"/>
      <c r="S704" s="2004"/>
      <c r="T704" s="2004"/>
      <c r="U704" s="2004"/>
      <c r="V704" s="2004"/>
      <c r="W704" s="2004"/>
      <c r="X704" s="2004"/>
      <c r="Y704" s="2004"/>
      <c r="Z704" s="2004"/>
      <c r="AA704" s="2004"/>
      <c r="AB704" s="2004"/>
      <c r="AC704" s="2004"/>
      <c r="AD704" s="2004"/>
      <c r="AE704" s="2004"/>
      <c r="AF704" s="2004"/>
      <c r="AG704" s="2004"/>
    </row>
    <row r="705" spans="1:33">
      <c r="A705" s="2005"/>
      <c r="B705" s="2004"/>
      <c r="C705" s="2004"/>
      <c r="D705" s="2025"/>
      <c r="E705" s="2007"/>
      <c r="F705" s="2041"/>
      <c r="G705" s="2005"/>
      <c r="H705" s="2011"/>
      <c r="I705" s="2005"/>
      <c r="J705" s="2005"/>
      <c r="K705" s="2010"/>
      <c r="L705" s="2005"/>
      <c r="M705" s="2005"/>
      <c r="N705" s="2011"/>
      <c r="O705" s="2004"/>
      <c r="P705" s="2005"/>
      <c r="Q705" s="2004"/>
      <c r="R705" s="2004"/>
      <c r="S705" s="2004"/>
      <c r="T705" s="2004"/>
      <c r="U705" s="2004"/>
      <c r="V705" s="2004"/>
      <c r="W705" s="2004"/>
      <c r="X705" s="2004"/>
      <c r="Y705" s="2004"/>
      <c r="Z705" s="2004"/>
      <c r="AA705" s="2004"/>
      <c r="AB705" s="2004"/>
      <c r="AC705" s="2004"/>
      <c r="AD705" s="2004"/>
      <c r="AE705" s="2004"/>
      <c r="AF705" s="2004"/>
      <c r="AG705" s="2004"/>
    </row>
    <row r="706" spans="1:33">
      <c r="A706" s="2005"/>
      <c r="B706" s="2004"/>
      <c r="C706" s="2004"/>
      <c r="D706" s="2025"/>
      <c r="E706" s="2007"/>
      <c r="F706" s="2041"/>
      <c r="G706" s="2005"/>
      <c r="H706" s="2011"/>
      <c r="I706" s="2005"/>
      <c r="J706" s="2005"/>
      <c r="K706" s="2010"/>
      <c r="L706" s="2005"/>
      <c r="M706" s="2005"/>
      <c r="N706" s="2011"/>
      <c r="O706" s="2004"/>
      <c r="P706" s="2005"/>
      <c r="Q706" s="2004"/>
      <c r="R706" s="2004"/>
      <c r="S706" s="2004"/>
      <c r="T706" s="2004"/>
      <c r="U706" s="2004"/>
      <c r="V706" s="2004"/>
      <c r="W706" s="2004"/>
      <c r="X706" s="2004"/>
      <c r="Y706" s="2004"/>
      <c r="Z706" s="2004"/>
      <c r="AA706" s="2004"/>
      <c r="AB706" s="2004"/>
      <c r="AC706" s="2004"/>
      <c r="AD706" s="2004"/>
      <c r="AE706" s="2004"/>
      <c r="AF706" s="2004"/>
      <c r="AG706" s="2004"/>
    </row>
    <row r="707" spans="1:33">
      <c r="A707" s="2005"/>
      <c r="B707" s="2004"/>
      <c r="C707" s="2004"/>
      <c r="D707" s="2025"/>
      <c r="E707" s="2007"/>
      <c r="F707" s="2041"/>
      <c r="G707" s="2005"/>
      <c r="H707" s="2011"/>
      <c r="I707" s="2005"/>
      <c r="J707" s="2005"/>
      <c r="K707" s="2010"/>
      <c r="L707" s="2005"/>
      <c r="M707" s="2005"/>
      <c r="N707" s="2011"/>
      <c r="O707" s="2004"/>
      <c r="P707" s="2005"/>
      <c r="Q707" s="2004"/>
      <c r="R707" s="2004"/>
      <c r="S707" s="2004"/>
      <c r="T707" s="2004"/>
      <c r="U707" s="2004"/>
      <c r="V707" s="2004"/>
      <c r="W707" s="2004"/>
      <c r="X707" s="2004"/>
      <c r="Y707" s="2004"/>
      <c r="Z707" s="2004"/>
      <c r="AA707" s="2004"/>
      <c r="AB707" s="2004"/>
      <c r="AC707" s="2004"/>
      <c r="AD707" s="2004"/>
      <c r="AE707" s="2004"/>
      <c r="AF707" s="2004"/>
      <c r="AG707" s="2004"/>
    </row>
    <row r="708" spans="1:33">
      <c r="A708" s="2005"/>
      <c r="B708" s="2004"/>
      <c r="C708" s="2004"/>
      <c r="D708" s="2025"/>
      <c r="E708" s="2007"/>
      <c r="F708" s="2041"/>
      <c r="G708" s="2005"/>
      <c r="H708" s="2011"/>
      <c r="I708" s="2005"/>
      <c r="J708" s="2005"/>
      <c r="K708" s="2010"/>
      <c r="L708" s="2005"/>
      <c r="M708" s="2005"/>
      <c r="N708" s="2011"/>
      <c r="O708" s="2004"/>
      <c r="P708" s="2005"/>
      <c r="Q708" s="2004"/>
      <c r="R708" s="2004"/>
      <c r="S708" s="2004"/>
      <c r="T708" s="2004"/>
      <c r="U708" s="2004"/>
      <c r="V708" s="2004"/>
      <c r="W708" s="2004"/>
      <c r="X708" s="2004"/>
      <c r="Y708" s="2004"/>
      <c r="Z708" s="2004"/>
      <c r="AA708" s="2004"/>
      <c r="AB708" s="2004"/>
      <c r="AC708" s="2004"/>
      <c r="AD708" s="2004"/>
      <c r="AE708" s="2004"/>
      <c r="AF708" s="2004"/>
      <c r="AG708" s="2004"/>
    </row>
    <row r="709" spans="1:33">
      <c r="A709" s="2005"/>
      <c r="B709" s="2004"/>
      <c r="C709" s="2004"/>
      <c r="D709" s="2025"/>
      <c r="E709" s="2007"/>
      <c r="F709" s="2041"/>
      <c r="G709" s="2005"/>
      <c r="H709" s="2011"/>
      <c r="I709" s="2005"/>
      <c r="J709" s="2005"/>
      <c r="K709" s="2010"/>
      <c r="L709" s="2005"/>
      <c r="M709" s="2005"/>
      <c r="N709" s="2011"/>
      <c r="O709" s="2004"/>
      <c r="P709" s="2005"/>
      <c r="Q709" s="2004"/>
      <c r="R709" s="2004"/>
      <c r="S709" s="2004"/>
      <c r="T709" s="2004"/>
      <c r="U709" s="2004"/>
      <c r="V709" s="2004"/>
      <c r="W709" s="2004"/>
      <c r="X709" s="2004"/>
      <c r="Y709" s="2004"/>
      <c r="Z709" s="2004"/>
      <c r="AA709" s="2004"/>
      <c r="AB709" s="2004"/>
      <c r="AC709" s="2004"/>
      <c r="AD709" s="2004"/>
      <c r="AE709" s="2004"/>
      <c r="AF709" s="2004"/>
      <c r="AG709" s="2004"/>
    </row>
    <row r="710" spans="1:33">
      <c r="A710" s="2005"/>
      <c r="B710" s="2004"/>
      <c r="C710" s="2004"/>
      <c r="D710" s="2025"/>
      <c r="E710" s="2007"/>
      <c r="F710" s="2041"/>
      <c r="G710" s="2005"/>
      <c r="H710" s="2011"/>
      <c r="I710" s="2005"/>
      <c r="J710" s="2005"/>
      <c r="K710" s="2010"/>
      <c r="L710" s="2005"/>
      <c r="M710" s="2005"/>
      <c r="N710" s="2011"/>
      <c r="O710" s="2004"/>
      <c r="P710" s="2005"/>
      <c r="Q710" s="2004"/>
      <c r="R710" s="2004"/>
      <c r="S710" s="2004"/>
      <c r="T710" s="2004"/>
      <c r="U710" s="2004"/>
      <c r="V710" s="2004"/>
      <c r="W710" s="2004"/>
      <c r="X710" s="2004"/>
      <c r="Y710" s="2004"/>
      <c r="Z710" s="2004"/>
      <c r="AA710" s="2004"/>
      <c r="AB710" s="2004"/>
      <c r="AC710" s="2004"/>
      <c r="AD710" s="2004"/>
      <c r="AE710" s="2004"/>
      <c r="AF710" s="2004"/>
      <c r="AG710" s="2004"/>
    </row>
    <row r="711" spans="1:33">
      <c r="A711" s="2005"/>
      <c r="B711" s="2004"/>
      <c r="C711" s="2004"/>
      <c r="D711" s="2025"/>
      <c r="E711" s="2007"/>
      <c r="F711" s="2041"/>
      <c r="G711" s="2005"/>
      <c r="H711" s="2011"/>
      <c r="I711" s="2005"/>
      <c r="J711" s="2005"/>
      <c r="K711" s="2010"/>
      <c r="L711" s="2005"/>
      <c r="M711" s="2005"/>
      <c r="N711" s="2011"/>
      <c r="O711" s="2004"/>
      <c r="P711" s="2005"/>
      <c r="Q711" s="2004"/>
      <c r="R711" s="2004"/>
      <c r="S711" s="2004"/>
      <c r="T711" s="2004"/>
      <c r="U711" s="2004"/>
      <c r="V711" s="2004"/>
      <c r="W711" s="2004"/>
      <c r="X711" s="2004"/>
      <c r="Y711" s="2004"/>
      <c r="Z711" s="2004"/>
      <c r="AA711" s="2004"/>
      <c r="AB711" s="2004"/>
      <c r="AC711" s="2004"/>
      <c r="AD711" s="2004"/>
      <c r="AE711" s="2004"/>
      <c r="AF711" s="2004"/>
      <c r="AG711" s="2004"/>
    </row>
    <row r="712" spans="1:33">
      <c r="A712" s="2005"/>
      <c r="B712" s="2004"/>
      <c r="C712" s="2004"/>
      <c r="D712" s="2025"/>
      <c r="E712" s="2007"/>
      <c r="F712" s="2041"/>
      <c r="G712" s="2005"/>
      <c r="H712" s="2011"/>
      <c r="I712" s="2005"/>
      <c r="J712" s="2005"/>
      <c r="K712" s="2010"/>
      <c r="L712" s="2005"/>
      <c r="M712" s="2005"/>
      <c r="N712" s="2011"/>
      <c r="O712" s="2004"/>
      <c r="P712" s="2005"/>
      <c r="Q712" s="2004"/>
      <c r="R712" s="2004"/>
      <c r="S712" s="2004"/>
      <c r="T712" s="2004"/>
      <c r="U712" s="2004"/>
      <c r="V712" s="2004"/>
      <c r="W712" s="2004"/>
      <c r="X712" s="2004"/>
      <c r="Y712" s="2004"/>
      <c r="Z712" s="2004"/>
      <c r="AA712" s="2004"/>
      <c r="AB712" s="2004"/>
      <c r="AC712" s="2004"/>
      <c r="AD712" s="2004"/>
      <c r="AE712" s="2004"/>
      <c r="AF712" s="2004"/>
      <c r="AG712" s="2004"/>
    </row>
    <row r="713" spans="1:33">
      <c r="A713" s="2005"/>
      <c r="B713" s="2004"/>
      <c r="C713" s="2004"/>
      <c r="D713" s="2025"/>
      <c r="E713" s="2007"/>
      <c r="F713" s="2041"/>
      <c r="G713" s="2005"/>
      <c r="H713" s="2011"/>
      <c r="I713" s="2005"/>
      <c r="J713" s="2005"/>
      <c r="K713" s="2010"/>
      <c r="L713" s="2005"/>
      <c r="M713" s="2005"/>
      <c r="N713" s="2011"/>
      <c r="O713" s="2004"/>
      <c r="P713" s="2005"/>
      <c r="Q713" s="2004"/>
      <c r="R713" s="2004"/>
      <c r="S713" s="2004"/>
      <c r="T713" s="2004"/>
      <c r="U713" s="2004"/>
      <c r="V713" s="2004"/>
      <c r="W713" s="2004"/>
      <c r="X713" s="2004"/>
      <c r="Y713" s="2004"/>
      <c r="Z713" s="2004"/>
      <c r="AA713" s="2004"/>
      <c r="AB713" s="2004"/>
      <c r="AC713" s="2004"/>
      <c r="AD713" s="2004"/>
      <c r="AE713" s="2004"/>
      <c r="AF713" s="2004"/>
      <c r="AG713" s="2004"/>
    </row>
    <row r="714" spans="1:33">
      <c r="A714" s="2005"/>
      <c r="B714" s="2004"/>
      <c r="C714" s="2004"/>
      <c r="D714" s="2025"/>
      <c r="E714" s="2007"/>
      <c r="F714" s="2041"/>
      <c r="G714" s="2005"/>
      <c r="H714" s="2011"/>
      <c r="I714" s="2005"/>
      <c r="J714" s="2005"/>
      <c r="K714" s="2010"/>
      <c r="L714" s="2005"/>
      <c r="M714" s="2005"/>
      <c r="N714" s="2011"/>
      <c r="O714" s="2004"/>
      <c r="P714" s="2005"/>
      <c r="Q714" s="2004"/>
      <c r="R714" s="2004"/>
      <c r="S714" s="2004"/>
      <c r="T714" s="2004"/>
      <c r="U714" s="2004"/>
      <c r="V714" s="2004"/>
      <c r="W714" s="2004"/>
      <c r="X714" s="2004"/>
      <c r="Y714" s="2004"/>
      <c r="Z714" s="2004"/>
      <c r="AA714" s="2004"/>
      <c r="AB714" s="2004"/>
      <c r="AC714" s="2004"/>
      <c r="AD714" s="2004"/>
      <c r="AE714" s="2004"/>
      <c r="AF714" s="2004"/>
      <c r="AG714" s="2004"/>
    </row>
    <row r="715" spans="1:33">
      <c r="A715" s="2005"/>
      <c r="B715" s="2004"/>
      <c r="C715" s="2004"/>
      <c r="D715" s="2025"/>
      <c r="E715" s="2007"/>
      <c r="F715" s="2041"/>
      <c r="G715" s="2005"/>
      <c r="H715" s="2011"/>
      <c r="I715" s="2005"/>
      <c r="J715" s="2005"/>
      <c r="K715" s="2010"/>
      <c r="L715" s="2005"/>
      <c r="M715" s="2005"/>
      <c r="N715" s="2011"/>
      <c r="O715" s="2004"/>
      <c r="P715" s="2005"/>
      <c r="Q715" s="2004"/>
      <c r="R715" s="2004"/>
      <c r="S715" s="2004"/>
      <c r="T715" s="2004"/>
      <c r="U715" s="2004"/>
      <c r="V715" s="2004"/>
      <c r="W715" s="2004"/>
      <c r="X715" s="2004"/>
      <c r="Y715" s="2004"/>
      <c r="Z715" s="2004"/>
      <c r="AA715" s="2004"/>
      <c r="AB715" s="2004"/>
      <c r="AC715" s="2004"/>
      <c r="AD715" s="2004"/>
      <c r="AE715" s="2004"/>
      <c r="AF715" s="2004"/>
      <c r="AG715" s="2004"/>
    </row>
    <row r="716" spans="1:33">
      <c r="A716" s="2005"/>
      <c r="B716" s="2004"/>
      <c r="C716" s="2004"/>
      <c r="D716" s="2025"/>
      <c r="E716" s="2007"/>
      <c r="F716" s="2041"/>
      <c r="G716" s="2005"/>
      <c r="H716" s="2011"/>
      <c r="I716" s="2005"/>
      <c r="J716" s="2005"/>
      <c r="K716" s="2010"/>
      <c r="L716" s="2005"/>
      <c r="M716" s="2005"/>
      <c r="N716" s="2011"/>
      <c r="O716" s="2004"/>
      <c r="P716" s="2005"/>
      <c r="Q716" s="2004"/>
      <c r="R716" s="2004"/>
      <c r="S716" s="2004"/>
      <c r="T716" s="2004"/>
      <c r="U716" s="2004"/>
      <c r="V716" s="2004"/>
      <c r="W716" s="2004"/>
      <c r="X716" s="2004"/>
      <c r="Y716" s="2004"/>
      <c r="Z716" s="2004"/>
      <c r="AA716" s="2004"/>
      <c r="AB716" s="2004"/>
      <c r="AC716" s="2004"/>
      <c r="AD716" s="2004"/>
      <c r="AE716" s="2004"/>
      <c r="AF716" s="2004"/>
      <c r="AG716" s="2004"/>
    </row>
    <row r="717" spans="1:33">
      <c r="A717" s="2005"/>
      <c r="B717" s="2004"/>
      <c r="C717" s="2004"/>
      <c r="D717" s="2025"/>
      <c r="E717" s="2007"/>
      <c r="F717" s="2041"/>
      <c r="G717" s="2005"/>
      <c r="H717" s="2011"/>
      <c r="I717" s="2005"/>
      <c r="J717" s="2005"/>
      <c r="K717" s="2010"/>
      <c r="L717" s="2005"/>
      <c r="M717" s="2005"/>
      <c r="N717" s="2011"/>
      <c r="O717" s="2004"/>
      <c r="P717" s="2005"/>
      <c r="Q717" s="2004"/>
      <c r="R717" s="2004"/>
      <c r="S717" s="2004"/>
      <c r="T717" s="2004"/>
      <c r="U717" s="2004"/>
      <c r="V717" s="2004"/>
      <c r="W717" s="2004"/>
      <c r="X717" s="2004"/>
      <c r="Y717" s="2004"/>
      <c r="Z717" s="2004"/>
      <c r="AA717" s="2004"/>
      <c r="AB717" s="2004"/>
      <c r="AC717" s="2004"/>
      <c r="AD717" s="2004"/>
      <c r="AE717" s="2004"/>
      <c r="AF717" s="2004"/>
      <c r="AG717" s="2004"/>
    </row>
    <row r="718" spans="1:33">
      <c r="A718" s="2005"/>
      <c r="B718" s="2004"/>
      <c r="C718" s="2004"/>
      <c r="D718" s="2025"/>
      <c r="E718" s="2007"/>
      <c r="F718" s="2041"/>
      <c r="G718" s="2005"/>
      <c r="H718" s="2011"/>
      <c r="I718" s="2005"/>
      <c r="J718" s="2005"/>
      <c r="K718" s="2010"/>
      <c r="L718" s="2005"/>
      <c r="M718" s="2005"/>
      <c r="N718" s="2011"/>
      <c r="O718" s="2004"/>
      <c r="P718" s="2005"/>
      <c r="Q718" s="2004"/>
      <c r="R718" s="2004"/>
      <c r="S718" s="2004"/>
      <c r="T718" s="2004"/>
      <c r="U718" s="2004"/>
      <c r="V718" s="2004"/>
      <c r="W718" s="2004"/>
      <c r="X718" s="2004"/>
      <c r="Y718" s="2004"/>
      <c r="Z718" s="2004"/>
      <c r="AA718" s="2004"/>
      <c r="AB718" s="2004"/>
      <c r="AC718" s="2004"/>
      <c r="AD718" s="2004"/>
      <c r="AE718" s="2004"/>
      <c r="AF718" s="2004"/>
      <c r="AG718" s="2004"/>
    </row>
    <row r="719" spans="1:33">
      <c r="A719" s="2005"/>
      <c r="B719" s="2004"/>
      <c r="C719" s="2004"/>
      <c r="D719" s="2025"/>
      <c r="E719" s="2007"/>
      <c r="F719" s="2041"/>
      <c r="G719" s="2005"/>
      <c r="H719" s="2011"/>
      <c r="I719" s="2005"/>
      <c r="J719" s="2005"/>
      <c r="K719" s="2010"/>
      <c r="L719" s="2005"/>
      <c r="M719" s="2005"/>
      <c r="N719" s="2011"/>
      <c r="O719" s="2004"/>
      <c r="P719" s="2005"/>
      <c r="Q719" s="2004"/>
      <c r="R719" s="2004"/>
      <c r="S719" s="2004"/>
      <c r="T719" s="2004"/>
      <c r="U719" s="2004"/>
      <c r="V719" s="2004"/>
      <c r="W719" s="2004"/>
      <c r="X719" s="2004"/>
      <c r="Y719" s="2004"/>
      <c r="Z719" s="2004"/>
      <c r="AA719" s="2004"/>
      <c r="AB719" s="2004"/>
      <c r="AC719" s="2004"/>
      <c r="AD719" s="2004"/>
      <c r="AE719" s="2004"/>
      <c r="AF719" s="2004"/>
      <c r="AG719" s="2004"/>
    </row>
    <row r="720" spans="1:33">
      <c r="A720" s="2005"/>
      <c r="B720" s="2004"/>
      <c r="C720" s="2004"/>
      <c r="D720" s="2025"/>
      <c r="E720" s="2007"/>
      <c r="F720" s="2041"/>
      <c r="G720" s="2005"/>
      <c r="H720" s="2011"/>
      <c r="I720" s="2005"/>
      <c r="J720" s="2005"/>
      <c r="K720" s="2010"/>
      <c r="L720" s="2005"/>
      <c r="M720" s="2005"/>
      <c r="N720" s="2011"/>
      <c r="O720" s="2004"/>
      <c r="P720" s="2005"/>
      <c r="Q720" s="2004"/>
      <c r="R720" s="2004"/>
      <c r="S720" s="2004"/>
      <c r="T720" s="2004"/>
      <c r="U720" s="2004"/>
      <c r="V720" s="2004"/>
      <c r="W720" s="2004"/>
      <c r="X720" s="2004"/>
      <c r="Y720" s="2004"/>
      <c r="Z720" s="2004"/>
      <c r="AA720" s="2004"/>
      <c r="AB720" s="2004"/>
      <c r="AC720" s="2004"/>
      <c r="AD720" s="2004"/>
      <c r="AE720" s="2004"/>
      <c r="AF720" s="2004"/>
      <c r="AG720" s="2004"/>
    </row>
    <row r="721" spans="1:33">
      <c r="A721" s="2005"/>
      <c r="B721" s="2004"/>
      <c r="C721" s="2004"/>
      <c r="D721" s="2025"/>
      <c r="E721" s="2007"/>
      <c r="F721" s="2041"/>
      <c r="G721" s="2005"/>
      <c r="H721" s="2011"/>
      <c r="I721" s="2005"/>
      <c r="J721" s="2005"/>
      <c r="K721" s="2010"/>
      <c r="L721" s="2005"/>
      <c r="M721" s="2005"/>
      <c r="N721" s="2011"/>
      <c r="O721" s="2004"/>
      <c r="P721" s="2005"/>
      <c r="Q721" s="2004"/>
      <c r="R721" s="2004"/>
      <c r="S721" s="2004"/>
      <c r="T721" s="2004"/>
      <c r="U721" s="2004"/>
      <c r="V721" s="2004"/>
      <c r="W721" s="2004"/>
      <c r="X721" s="2004"/>
      <c r="Y721" s="2004"/>
      <c r="Z721" s="2004"/>
      <c r="AA721" s="2004"/>
      <c r="AB721" s="2004"/>
      <c r="AC721" s="2004"/>
      <c r="AD721" s="2004"/>
      <c r="AE721" s="2004"/>
      <c r="AF721" s="2004"/>
      <c r="AG721" s="2004"/>
    </row>
    <row r="722" spans="1:33">
      <c r="A722" s="2005"/>
      <c r="B722" s="2004"/>
      <c r="C722" s="2004"/>
      <c r="D722" s="2025"/>
      <c r="E722" s="2007"/>
      <c r="F722" s="2041"/>
      <c r="G722" s="2005"/>
      <c r="H722" s="2011"/>
      <c r="I722" s="2005"/>
      <c r="J722" s="2005"/>
      <c r="K722" s="2010"/>
      <c r="L722" s="2005"/>
      <c r="M722" s="2005"/>
      <c r="N722" s="2011"/>
      <c r="O722" s="2004"/>
      <c r="P722" s="2005"/>
      <c r="Q722" s="2004"/>
      <c r="R722" s="2004"/>
      <c r="S722" s="2004"/>
      <c r="T722" s="2004"/>
      <c r="U722" s="2004"/>
      <c r="V722" s="2004"/>
      <c r="W722" s="2004"/>
      <c r="X722" s="2004"/>
      <c r="Y722" s="2004"/>
      <c r="Z722" s="2004"/>
      <c r="AA722" s="2004"/>
      <c r="AB722" s="2004"/>
      <c r="AC722" s="2004"/>
      <c r="AD722" s="2004"/>
      <c r="AE722" s="2004"/>
      <c r="AF722" s="2004"/>
      <c r="AG722" s="2004"/>
    </row>
    <row r="723" spans="1:33">
      <c r="A723" s="2005"/>
      <c r="B723" s="2004"/>
      <c r="C723" s="2004"/>
      <c r="D723" s="2025"/>
      <c r="E723" s="2007"/>
      <c r="F723" s="2041"/>
      <c r="G723" s="2005"/>
      <c r="H723" s="2011"/>
      <c r="I723" s="2005"/>
      <c r="J723" s="2005"/>
      <c r="K723" s="2010"/>
      <c r="L723" s="2005"/>
      <c r="M723" s="2005"/>
      <c r="N723" s="2011"/>
      <c r="O723" s="2004"/>
      <c r="P723" s="2005"/>
      <c r="Q723" s="2004"/>
      <c r="R723" s="2004"/>
      <c r="S723" s="2004"/>
      <c r="T723" s="2004"/>
      <c r="U723" s="2004"/>
      <c r="V723" s="2004"/>
      <c r="W723" s="2004"/>
      <c r="X723" s="2004"/>
      <c r="Y723" s="2004"/>
      <c r="Z723" s="2004"/>
      <c r="AA723" s="2004"/>
      <c r="AB723" s="2004"/>
      <c r="AC723" s="2004"/>
      <c r="AD723" s="2004"/>
      <c r="AE723" s="2004"/>
      <c r="AF723" s="2004"/>
      <c r="AG723" s="2004"/>
    </row>
    <row r="724" spans="1:33">
      <c r="A724" s="2005"/>
      <c r="B724" s="2004"/>
      <c r="C724" s="2004"/>
      <c r="D724" s="2025"/>
      <c r="E724" s="2007"/>
      <c r="F724" s="2041"/>
      <c r="G724" s="2005"/>
      <c r="H724" s="2011"/>
      <c r="I724" s="2005"/>
      <c r="J724" s="2005"/>
      <c r="K724" s="2010"/>
      <c r="L724" s="2005"/>
      <c r="M724" s="2005"/>
      <c r="N724" s="2011"/>
      <c r="O724" s="2004"/>
      <c r="P724" s="2005"/>
      <c r="Q724" s="2004"/>
      <c r="R724" s="2004"/>
      <c r="S724" s="2004"/>
      <c r="T724" s="2004"/>
      <c r="U724" s="2004"/>
      <c r="V724" s="2004"/>
      <c r="W724" s="2004"/>
      <c r="X724" s="2004"/>
      <c r="Y724" s="2004"/>
      <c r="Z724" s="2004"/>
      <c r="AA724" s="2004"/>
      <c r="AB724" s="2004"/>
      <c r="AC724" s="2004"/>
      <c r="AD724" s="2004"/>
      <c r="AE724" s="2004"/>
      <c r="AF724" s="2004"/>
      <c r="AG724" s="2004"/>
    </row>
    <row r="725" spans="1:33">
      <c r="A725" s="2005"/>
      <c r="B725" s="2004"/>
      <c r="C725" s="2004"/>
      <c r="D725" s="2025"/>
      <c r="E725" s="2007"/>
      <c r="F725" s="2041"/>
      <c r="G725" s="2005"/>
      <c r="H725" s="2011"/>
      <c r="I725" s="2005"/>
      <c r="J725" s="2005"/>
      <c r="K725" s="2010"/>
      <c r="L725" s="2005"/>
      <c r="M725" s="2005"/>
      <c r="N725" s="2011"/>
      <c r="O725" s="2004"/>
      <c r="P725" s="2005"/>
      <c r="Q725" s="2004"/>
      <c r="R725" s="2004"/>
      <c r="S725" s="2004"/>
      <c r="T725" s="2004"/>
      <c r="U725" s="2004"/>
      <c r="V725" s="2004"/>
      <c r="W725" s="2004"/>
      <c r="X725" s="2004"/>
      <c r="Y725" s="2004"/>
      <c r="Z725" s="2004"/>
      <c r="AA725" s="2004"/>
      <c r="AB725" s="2004"/>
      <c r="AC725" s="2004"/>
      <c r="AD725" s="2004"/>
      <c r="AE725" s="2004"/>
      <c r="AF725" s="2004"/>
      <c r="AG725" s="2004"/>
    </row>
    <row r="726" spans="1:33">
      <c r="A726" s="2005"/>
      <c r="B726" s="2004"/>
      <c r="C726" s="2004"/>
      <c r="D726" s="2025"/>
      <c r="E726" s="2007"/>
      <c r="F726" s="2041"/>
      <c r="G726" s="2005"/>
      <c r="H726" s="2011"/>
      <c r="I726" s="2005"/>
      <c r="J726" s="2005"/>
      <c r="K726" s="2010"/>
      <c r="L726" s="2005"/>
      <c r="M726" s="2005"/>
      <c r="N726" s="2011"/>
      <c r="O726" s="2004"/>
      <c r="P726" s="2005"/>
      <c r="Q726" s="2004"/>
      <c r="R726" s="2004"/>
      <c r="S726" s="2004"/>
      <c r="T726" s="2004"/>
      <c r="U726" s="2004"/>
      <c r="V726" s="2004"/>
      <c r="W726" s="2004"/>
      <c r="X726" s="2004"/>
      <c r="Y726" s="2004"/>
      <c r="Z726" s="2004"/>
      <c r="AA726" s="2004"/>
      <c r="AB726" s="2004"/>
      <c r="AC726" s="2004"/>
      <c r="AD726" s="2004"/>
      <c r="AE726" s="2004"/>
      <c r="AF726" s="2004"/>
      <c r="AG726" s="2004"/>
    </row>
    <row r="727" spans="1:33">
      <c r="A727" s="2005"/>
      <c r="B727" s="2004"/>
      <c r="C727" s="2004"/>
      <c r="D727" s="2025"/>
      <c r="E727" s="2007"/>
      <c r="F727" s="2041"/>
      <c r="G727" s="2005"/>
      <c r="H727" s="2011"/>
      <c r="I727" s="2005"/>
      <c r="J727" s="2005"/>
      <c r="K727" s="2010"/>
      <c r="L727" s="2005"/>
      <c r="M727" s="2005"/>
      <c r="N727" s="2011"/>
      <c r="O727" s="2004"/>
      <c r="P727" s="2005"/>
      <c r="Q727" s="2004"/>
      <c r="R727" s="2004"/>
      <c r="S727" s="2004"/>
      <c r="T727" s="2004"/>
      <c r="U727" s="2004"/>
      <c r="V727" s="2004"/>
      <c r="W727" s="2004"/>
      <c r="X727" s="2004"/>
      <c r="Y727" s="2004"/>
      <c r="Z727" s="2004"/>
      <c r="AA727" s="2004"/>
      <c r="AB727" s="2004"/>
      <c r="AC727" s="2004"/>
      <c r="AD727" s="2004"/>
      <c r="AE727" s="2004"/>
      <c r="AF727" s="2004"/>
      <c r="AG727" s="2004"/>
    </row>
    <row r="728" spans="1:33">
      <c r="A728" s="2005"/>
      <c r="B728" s="2004"/>
      <c r="C728" s="2004"/>
      <c r="D728" s="2025"/>
      <c r="E728" s="2007"/>
      <c r="F728" s="2041"/>
      <c r="G728" s="2005"/>
      <c r="H728" s="2011"/>
      <c r="I728" s="2005"/>
      <c r="J728" s="2005"/>
      <c r="K728" s="2010"/>
      <c r="L728" s="2005"/>
      <c r="M728" s="2005"/>
      <c r="N728" s="2011"/>
      <c r="O728" s="2004"/>
      <c r="P728" s="2005"/>
      <c r="Q728" s="2004"/>
      <c r="R728" s="2004"/>
      <c r="S728" s="2004"/>
      <c r="T728" s="2004"/>
      <c r="U728" s="2004"/>
      <c r="V728" s="2004"/>
      <c r="W728" s="2004"/>
      <c r="X728" s="2004"/>
      <c r="Y728" s="2004"/>
      <c r="Z728" s="2004"/>
      <c r="AA728" s="2004"/>
      <c r="AB728" s="2004"/>
      <c r="AC728" s="2004"/>
      <c r="AD728" s="2004"/>
      <c r="AE728" s="2004"/>
      <c r="AF728" s="2004"/>
      <c r="AG728" s="2004"/>
    </row>
    <row r="729" spans="1:33">
      <c r="A729" s="2005"/>
      <c r="B729" s="2004"/>
      <c r="C729" s="2004"/>
      <c r="D729" s="2025"/>
      <c r="E729" s="2007"/>
      <c r="F729" s="2041"/>
      <c r="G729" s="2005"/>
      <c r="H729" s="2011"/>
      <c r="I729" s="2005"/>
      <c r="J729" s="2005"/>
      <c r="K729" s="2010"/>
      <c r="L729" s="2005"/>
      <c r="M729" s="2005"/>
      <c r="N729" s="2011"/>
      <c r="O729" s="2004"/>
      <c r="P729" s="2005"/>
      <c r="Q729" s="2004"/>
      <c r="R729" s="2004"/>
      <c r="S729" s="2004"/>
      <c r="T729" s="2004"/>
      <c r="U729" s="2004"/>
      <c r="V729" s="2004"/>
      <c r="W729" s="2004"/>
      <c r="X729" s="2004"/>
      <c r="Y729" s="2004"/>
      <c r="Z729" s="2004"/>
      <c r="AA729" s="2004"/>
      <c r="AB729" s="2004"/>
      <c r="AC729" s="2004"/>
      <c r="AD729" s="2004"/>
      <c r="AE729" s="2004"/>
      <c r="AF729" s="2004"/>
      <c r="AG729" s="2004"/>
    </row>
    <row r="730" spans="1:33">
      <c r="A730" s="2005"/>
      <c r="B730" s="2004"/>
      <c r="C730" s="2004"/>
      <c r="D730" s="2025"/>
      <c r="E730" s="2007"/>
      <c r="F730" s="2041"/>
      <c r="G730" s="2005"/>
      <c r="H730" s="2011"/>
      <c r="I730" s="2005"/>
      <c r="J730" s="2005"/>
      <c r="K730" s="2010"/>
      <c r="L730" s="2005"/>
      <c r="M730" s="2005"/>
      <c r="N730" s="2011"/>
      <c r="O730" s="2004"/>
      <c r="P730" s="2005"/>
      <c r="Q730" s="2004"/>
      <c r="R730" s="2004"/>
      <c r="S730" s="2004"/>
      <c r="T730" s="2004"/>
      <c r="U730" s="2004"/>
      <c r="V730" s="2004"/>
      <c r="W730" s="2004"/>
      <c r="X730" s="2004"/>
      <c r="Y730" s="2004"/>
      <c r="Z730" s="2004"/>
      <c r="AA730" s="2004"/>
      <c r="AB730" s="2004"/>
      <c r="AC730" s="2004"/>
      <c r="AD730" s="2004"/>
      <c r="AE730" s="2004"/>
      <c r="AF730" s="2004"/>
      <c r="AG730" s="2004"/>
    </row>
    <row r="731" spans="1:33">
      <c r="A731" s="2005"/>
      <c r="B731" s="2004"/>
      <c r="C731" s="2004"/>
      <c r="D731" s="2025"/>
      <c r="E731" s="2007"/>
      <c r="F731" s="2041"/>
      <c r="G731" s="2005"/>
      <c r="H731" s="2011"/>
      <c r="I731" s="2005"/>
      <c r="J731" s="2005"/>
      <c r="K731" s="2010"/>
      <c r="L731" s="2005"/>
      <c r="M731" s="2005"/>
      <c r="N731" s="2011"/>
      <c r="O731" s="2004"/>
      <c r="P731" s="2005"/>
      <c r="Q731" s="2004"/>
      <c r="R731" s="2004"/>
      <c r="S731" s="2004"/>
      <c r="T731" s="2004"/>
      <c r="U731" s="2004"/>
      <c r="V731" s="2004"/>
      <c r="W731" s="2004"/>
      <c r="X731" s="2004"/>
      <c r="Y731" s="2004"/>
      <c r="Z731" s="2004"/>
      <c r="AA731" s="2004"/>
      <c r="AB731" s="2004"/>
      <c r="AC731" s="2004"/>
      <c r="AD731" s="2004"/>
      <c r="AE731" s="2004"/>
      <c r="AF731" s="2004"/>
      <c r="AG731" s="2004"/>
    </row>
    <row r="732" spans="1:33">
      <c r="A732" s="2005"/>
      <c r="B732" s="2004"/>
      <c r="C732" s="2004"/>
      <c r="D732" s="2025"/>
      <c r="E732" s="2007"/>
      <c r="F732" s="2041"/>
      <c r="G732" s="2005"/>
      <c r="H732" s="2011"/>
      <c r="I732" s="2005"/>
      <c r="J732" s="2005"/>
      <c r="K732" s="2010"/>
      <c r="L732" s="2005"/>
      <c r="M732" s="2005"/>
      <c r="N732" s="2011"/>
      <c r="O732" s="2004"/>
      <c r="P732" s="2005"/>
      <c r="Q732" s="2004"/>
      <c r="R732" s="2004"/>
      <c r="S732" s="2004"/>
      <c r="T732" s="2004"/>
      <c r="U732" s="2004"/>
      <c r="V732" s="2004"/>
      <c r="W732" s="2004"/>
      <c r="X732" s="2004"/>
      <c r="Y732" s="2004"/>
      <c r="Z732" s="2004"/>
      <c r="AA732" s="2004"/>
      <c r="AB732" s="2004"/>
      <c r="AC732" s="2004"/>
      <c r="AD732" s="2004"/>
      <c r="AE732" s="2004"/>
      <c r="AF732" s="2004"/>
      <c r="AG732" s="2004"/>
    </row>
    <row r="733" spans="1:33">
      <c r="A733" s="2005"/>
      <c r="B733" s="2004"/>
      <c r="C733" s="2004"/>
      <c r="D733" s="2025"/>
      <c r="E733" s="2007"/>
      <c r="F733" s="2041"/>
      <c r="G733" s="2005"/>
      <c r="H733" s="2011"/>
      <c r="I733" s="2005"/>
      <c r="J733" s="2005"/>
      <c r="K733" s="2010"/>
      <c r="L733" s="2005"/>
      <c r="M733" s="2005"/>
      <c r="N733" s="2011"/>
      <c r="O733" s="2004"/>
      <c r="P733" s="2005"/>
      <c r="Q733" s="2004"/>
      <c r="R733" s="2004"/>
      <c r="S733" s="2004"/>
      <c r="T733" s="2004"/>
      <c r="U733" s="2004"/>
      <c r="V733" s="2004"/>
      <c r="W733" s="2004"/>
      <c r="X733" s="2004"/>
      <c r="Y733" s="2004"/>
      <c r="Z733" s="2004"/>
      <c r="AA733" s="2004"/>
      <c r="AB733" s="2004"/>
      <c r="AC733" s="2004"/>
      <c r="AD733" s="2004"/>
      <c r="AE733" s="2004"/>
      <c r="AF733" s="2004"/>
      <c r="AG733" s="2004"/>
    </row>
    <row r="734" spans="1:33">
      <c r="A734" s="2005"/>
      <c r="B734" s="2004"/>
      <c r="C734" s="2004"/>
      <c r="D734" s="2025"/>
      <c r="E734" s="2007"/>
      <c r="F734" s="2041"/>
      <c r="G734" s="2005"/>
      <c r="H734" s="2011"/>
      <c r="I734" s="2005"/>
      <c r="J734" s="2005"/>
      <c r="K734" s="2010"/>
      <c r="L734" s="2005"/>
      <c r="M734" s="2005"/>
      <c r="N734" s="2011"/>
      <c r="O734" s="2004"/>
      <c r="P734" s="2005"/>
      <c r="Q734" s="2004"/>
      <c r="R734" s="2004"/>
      <c r="S734" s="2004"/>
      <c r="T734" s="2004"/>
      <c r="U734" s="2004"/>
      <c r="V734" s="2004"/>
      <c r="W734" s="2004"/>
      <c r="X734" s="2004"/>
      <c r="Y734" s="2004"/>
      <c r="Z734" s="2004"/>
      <c r="AA734" s="2004"/>
      <c r="AB734" s="2004"/>
      <c r="AC734" s="2004"/>
      <c r="AD734" s="2004"/>
      <c r="AE734" s="2004"/>
      <c r="AF734" s="2004"/>
      <c r="AG734" s="2004"/>
    </row>
    <row r="735" spans="1:33">
      <c r="A735" s="2005"/>
      <c r="B735" s="2004"/>
      <c r="C735" s="2004"/>
      <c r="D735" s="2025"/>
      <c r="E735" s="2007"/>
      <c r="F735" s="2041"/>
      <c r="G735" s="2005"/>
      <c r="H735" s="2011"/>
      <c r="I735" s="2005"/>
      <c r="J735" s="2005"/>
      <c r="K735" s="2010"/>
      <c r="L735" s="2005"/>
      <c r="M735" s="2005"/>
      <c r="N735" s="2011"/>
      <c r="O735" s="2004"/>
      <c r="P735" s="2005"/>
      <c r="Q735" s="2004"/>
      <c r="R735" s="2004"/>
      <c r="S735" s="2004"/>
      <c r="T735" s="2004"/>
      <c r="U735" s="2004"/>
      <c r="V735" s="2004"/>
      <c r="W735" s="2004"/>
      <c r="X735" s="2004"/>
      <c r="Y735" s="2004"/>
      <c r="Z735" s="2004"/>
      <c r="AA735" s="2004"/>
      <c r="AB735" s="2004"/>
      <c r="AC735" s="2004"/>
      <c r="AD735" s="2004"/>
      <c r="AE735" s="2004"/>
      <c r="AF735" s="2004"/>
      <c r="AG735" s="2004"/>
    </row>
    <row r="736" spans="1:33">
      <c r="A736" s="2005"/>
      <c r="B736" s="2004"/>
      <c r="C736" s="2004"/>
      <c r="D736" s="2025"/>
      <c r="E736" s="2007"/>
      <c r="F736" s="2041"/>
      <c r="G736" s="2005"/>
      <c r="H736" s="2011"/>
      <c r="I736" s="2005"/>
      <c r="J736" s="2005"/>
      <c r="K736" s="2010"/>
      <c r="L736" s="2005"/>
      <c r="M736" s="2005"/>
      <c r="N736" s="2011"/>
      <c r="O736" s="2004"/>
      <c r="P736" s="2005"/>
      <c r="Q736" s="2004"/>
      <c r="R736" s="2004"/>
      <c r="S736" s="2004"/>
      <c r="T736" s="2004"/>
      <c r="U736" s="2004"/>
      <c r="V736" s="2004"/>
      <c r="W736" s="2004"/>
      <c r="X736" s="2004"/>
      <c r="Y736" s="2004"/>
      <c r="Z736" s="2004"/>
      <c r="AA736" s="2004"/>
      <c r="AB736" s="2004"/>
      <c r="AC736" s="2004"/>
      <c r="AD736" s="2004"/>
      <c r="AE736" s="2004"/>
      <c r="AF736" s="2004"/>
      <c r="AG736" s="2004"/>
    </row>
    <row r="737" spans="1:33">
      <c r="A737" s="2005"/>
      <c r="B737" s="2004"/>
      <c r="C737" s="2004"/>
      <c r="D737" s="2025"/>
      <c r="E737" s="2007"/>
      <c r="F737" s="2041"/>
      <c r="G737" s="2005"/>
      <c r="H737" s="2011"/>
      <c r="I737" s="2005"/>
      <c r="J737" s="2005"/>
      <c r="K737" s="2010"/>
      <c r="L737" s="2005"/>
      <c r="M737" s="2005"/>
      <c r="N737" s="2011"/>
      <c r="O737" s="2004"/>
      <c r="P737" s="2005"/>
      <c r="Q737" s="2004"/>
      <c r="R737" s="2004"/>
      <c r="S737" s="2004"/>
      <c r="T737" s="2004"/>
      <c r="U737" s="2004"/>
      <c r="V737" s="2004"/>
      <c r="W737" s="2004"/>
      <c r="X737" s="2004"/>
      <c r="Y737" s="2004"/>
      <c r="Z737" s="2004"/>
      <c r="AA737" s="2004"/>
      <c r="AB737" s="2004"/>
      <c r="AC737" s="2004"/>
      <c r="AD737" s="2004"/>
      <c r="AE737" s="2004"/>
      <c r="AF737" s="2004"/>
      <c r="AG737" s="2004"/>
    </row>
    <row r="738" spans="1:33">
      <c r="A738" s="2005"/>
      <c r="B738" s="2004"/>
      <c r="C738" s="2004"/>
      <c r="D738" s="2025"/>
      <c r="E738" s="2007"/>
      <c r="F738" s="2041"/>
      <c r="G738" s="2005"/>
      <c r="H738" s="2011"/>
      <c r="I738" s="2005"/>
      <c r="J738" s="2005"/>
      <c r="K738" s="2010"/>
      <c r="L738" s="2005"/>
      <c r="M738" s="2005"/>
      <c r="N738" s="2011"/>
      <c r="O738" s="2004"/>
      <c r="P738" s="2005"/>
      <c r="Q738" s="2004"/>
      <c r="R738" s="2004"/>
      <c r="S738" s="2004"/>
      <c r="T738" s="2004"/>
      <c r="U738" s="2004"/>
      <c r="V738" s="2004"/>
      <c r="W738" s="2004"/>
      <c r="X738" s="2004"/>
      <c r="Y738" s="2004"/>
      <c r="Z738" s="2004"/>
      <c r="AA738" s="2004"/>
      <c r="AB738" s="2004"/>
      <c r="AC738" s="2004"/>
      <c r="AD738" s="2004"/>
      <c r="AE738" s="2004"/>
      <c r="AF738" s="2004"/>
      <c r="AG738" s="2004"/>
    </row>
    <row r="739" spans="1:33">
      <c r="A739" s="2005"/>
      <c r="B739" s="2004"/>
      <c r="C739" s="2004"/>
      <c r="D739" s="2025"/>
      <c r="E739" s="2007"/>
      <c r="F739" s="2041"/>
      <c r="G739" s="2005"/>
      <c r="H739" s="2011"/>
      <c r="I739" s="2005"/>
      <c r="J739" s="2005"/>
      <c r="K739" s="2010"/>
      <c r="L739" s="2005"/>
      <c r="M739" s="2005"/>
      <c r="N739" s="2011"/>
      <c r="O739" s="2004"/>
      <c r="P739" s="2005"/>
      <c r="Q739" s="2004"/>
      <c r="R739" s="2004"/>
      <c r="S739" s="2004"/>
      <c r="T739" s="2004"/>
      <c r="U739" s="2004"/>
      <c r="V739" s="2004"/>
      <c r="W739" s="2004"/>
      <c r="X739" s="2004"/>
      <c r="Y739" s="2004"/>
      <c r="Z739" s="2004"/>
      <c r="AA739" s="2004"/>
      <c r="AB739" s="2004"/>
      <c r="AC739" s="2004"/>
      <c r="AD739" s="2004"/>
      <c r="AE739" s="2004"/>
      <c r="AF739" s="2004"/>
      <c r="AG739" s="2004"/>
    </row>
    <row r="740" spans="1:33">
      <c r="A740" s="2005"/>
      <c r="B740" s="2004"/>
      <c r="C740" s="2004"/>
      <c r="D740" s="2025"/>
      <c r="E740" s="2007"/>
      <c r="F740" s="2041"/>
      <c r="G740" s="2005"/>
      <c r="H740" s="2011"/>
      <c r="I740" s="2005"/>
      <c r="J740" s="2005"/>
      <c r="K740" s="2010"/>
      <c r="L740" s="2005"/>
      <c r="M740" s="2005"/>
      <c r="N740" s="2011"/>
      <c r="O740" s="2004"/>
      <c r="P740" s="2005"/>
      <c r="Q740" s="2004"/>
      <c r="R740" s="2004"/>
      <c r="S740" s="2004"/>
      <c r="T740" s="2004"/>
      <c r="U740" s="2004"/>
      <c r="V740" s="2004"/>
      <c r="W740" s="2004"/>
      <c r="X740" s="2004"/>
      <c r="Y740" s="2004"/>
      <c r="Z740" s="2004"/>
      <c r="AA740" s="2004"/>
      <c r="AB740" s="2004"/>
      <c r="AC740" s="2004"/>
      <c r="AD740" s="2004"/>
      <c r="AE740" s="2004"/>
      <c r="AF740" s="2004"/>
      <c r="AG740" s="2004"/>
    </row>
    <row r="741" spans="1:33">
      <c r="A741" s="2005"/>
      <c r="B741" s="2004"/>
      <c r="C741" s="2004"/>
      <c r="D741" s="2025"/>
      <c r="E741" s="2007"/>
      <c r="F741" s="2041"/>
      <c r="G741" s="2005"/>
      <c r="H741" s="2011"/>
      <c r="I741" s="2005"/>
      <c r="J741" s="2005"/>
      <c r="K741" s="2010"/>
      <c r="L741" s="2005"/>
      <c r="M741" s="2005"/>
      <c r="N741" s="2011"/>
      <c r="O741" s="2004"/>
      <c r="P741" s="2005"/>
      <c r="Q741" s="2004"/>
      <c r="R741" s="2004"/>
      <c r="S741" s="2004"/>
      <c r="T741" s="2004"/>
      <c r="U741" s="2004"/>
      <c r="V741" s="2004"/>
      <c r="W741" s="2004"/>
      <c r="X741" s="2004"/>
      <c r="Y741" s="2004"/>
      <c r="Z741" s="2004"/>
      <c r="AA741" s="2004"/>
      <c r="AB741" s="2004"/>
      <c r="AC741" s="2004"/>
      <c r="AD741" s="2004"/>
      <c r="AE741" s="2004"/>
      <c r="AF741" s="2004"/>
      <c r="AG741" s="2004"/>
    </row>
    <row r="742" spans="1:33">
      <c r="A742" s="2005"/>
      <c r="B742" s="2004"/>
      <c r="C742" s="2004"/>
      <c r="D742" s="2025"/>
      <c r="E742" s="2007"/>
      <c r="F742" s="2041"/>
      <c r="G742" s="2005"/>
      <c r="H742" s="2011"/>
      <c r="I742" s="2005"/>
      <c r="J742" s="2005"/>
      <c r="K742" s="2010"/>
      <c r="L742" s="2005"/>
      <c r="M742" s="2005"/>
      <c r="N742" s="2011"/>
      <c r="O742" s="2004"/>
      <c r="P742" s="2005"/>
      <c r="Q742" s="2004"/>
      <c r="R742" s="2004"/>
      <c r="S742" s="2004"/>
      <c r="T742" s="2004"/>
      <c r="U742" s="2004"/>
      <c r="V742" s="2004"/>
      <c r="W742" s="2004"/>
      <c r="X742" s="2004"/>
      <c r="Y742" s="2004"/>
      <c r="Z742" s="2004"/>
      <c r="AA742" s="2004"/>
      <c r="AB742" s="2004"/>
      <c r="AC742" s="2004"/>
      <c r="AD742" s="2004"/>
      <c r="AE742" s="2004"/>
      <c r="AF742" s="2004"/>
      <c r="AG742" s="2004"/>
    </row>
    <row r="743" spans="1:33">
      <c r="A743" s="2005"/>
      <c r="B743" s="2004"/>
      <c r="C743" s="2004"/>
      <c r="D743" s="2025"/>
      <c r="E743" s="2007"/>
      <c r="F743" s="2041"/>
      <c r="G743" s="2005"/>
      <c r="H743" s="2011"/>
      <c r="I743" s="2005"/>
      <c r="J743" s="2005"/>
      <c r="K743" s="2010"/>
      <c r="L743" s="2005"/>
      <c r="M743" s="2005"/>
      <c r="N743" s="2011"/>
      <c r="O743" s="2004"/>
      <c r="P743" s="2005"/>
      <c r="Q743" s="2004"/>
      <c r="R743" s="2004"/>
      <c r="S743" s="2004"/>
      <c r="T743" s="2004"/>
      <c r="U743" s="2004"/>
      <c r="V743" s="2004"/>
      <c r="W743" s="2004"/>
      <c r="X743" s="2004"/>
      <c r="Y743" s="2004"/>
      <c r="Z743" s="2004"/>
      <c r="AA743" s="2004"/>
      <c r="AB743" s="2004"/>
      <c r="AC743" s="2004"/>
      <c r="AD743" s="2004"/>
      <c r="AE743" s="2004"/>
      <c r="AF743" s="2004"/>
      <c r="AG743" s="2004"/>
    </row>
    <row r="744" spans="1:33">
      <c r="A744" s="2005"/>
      <c r="B744" s="2004"/>
      <c r="C744" s="2004"/>
      <c r="D744" s="2025"/>
      <c r="E744" s="2007"/>
      <c r="F744" s="2041"/>
      <c r="G744" s="2005"/>
      <c r="H744" s="2011"/>
      <c r="I744" s="2005"/>
      <c r="J744" s="2005"/>
      <c r="K744" s="2010"/>
      <c r="L744" s="2005"/>
      <c r="M744" s="2005"/>
      <c r="N744" s="2011"/>
      <c r="O744" s="2004"/>
      <c r="P744" s="2005"/>
      <c r="Q744" s="2004"/>
      <c r="R744" s="2004"/>
      <c r="S744" s="2004"/>
      <c r="T744" s="2004"/>
      <c r="U744" s="2004"/>
      <c r="V744" s="2004"/>
      <c r="W744" s="2004"/>
      <c r="X744" s="2004"/>
      <c r="Y744" s="2004"/>
      <c r="Z744" s="2004"/>
      <c r="AA744" s="2004"/>
      <c r="AB744" s="2004"/>
      <c r="AC744" s="2004"/>
      <c r="AD744" s="2004"/>
      <c r="AE744" s="2004"/>
      <c r="AF744" s="2004"/>
      <c r="AG744" s="2004"/>
    </row>
    <row r="745" spans="1:33">
      <c r="A745" s="2005"/>
      <c r="B745" s="2004"/>
      <c r="C745" s="2004"/>
      <c r="D745" s="2025"/>
      <c r="E745" s="2007"/>
      <c r="F745" s="2041"/>
      <c r="G745" s="2005"/>
      <c r="H745" s="2011"/>
      <c r="I745" s="2005"/>
      <c r="J745" s="2005"/>
      <c r="K745" s="2010"/>
      <c r="L745" s="2005"/>
      <c r="M745" s="2005"/>
      <c r="N745" s="2011"/>
      <c r="O745" s="2004"/>
      <c r="P745" s="2005"/>
      <c r="Q745" s="2004"/>
      <c r="R745" s="2004"/>
      <c r="S745" s="2004"/>
      <c r="T745" s="2004"/>
      <c r="U745" s="2004"/>
      <c r="V745" s="2004"/>
      <c r="W745" s="2004"/>
      <c r="X745" s="2004"/>
      <c r="Y745" s="2004"/>
      <c r="Z745" s="2004"/>
      <c r="AA745" s="2004"/>
      <c r="AB745" s="2004"/>
      <c r="AC745" s="2004"/>
      <c r="AD745" s="2004"/>
      <c r="AE745" s="2004"/>
      <c r="AF745" s="2004"/>
      <c r="AG745" s="2004"/>
    </row>
    <row r="746" spans="1:33">
      <c r="A746" s="2005"/>
      <c r="B746" s="2004"/>
      <c r="C746" s="2004"/>
      <c r="D746" s="2025"/>
      <c r="E746" s="2007"/>
      <c r="F746" s="2041"/>
      <c r="G746" s="2005"/>
      <c r="H746" s="2011"/>
      <c r="I746" s="2005"/>
      <c r="J746" s="2005"/>
      <c r="K746" s="2010"/>
      <c r="L746" s="2005"/>
      <c r="M746" s="2005"/>
      <c r="N746" s="2011"/>
      <c r="O746" s="2004"/>
      <c r="P746" s="2005"/>
      <c r="Q746" s="2004"/>
      <c r="R746" s="2004"/>
      <c r="S746" s="2004"/>
      <c r="T746" s="2004"/>
      <c r="U746" s="2004"/>
      <c r="V746" s="2004"/>
      <c r="W746" s="2004"/>
      <c r="X746" s="2004"/>
      <c r="Y746" s="2004"/>
      <c r="Z746" s="2004"/>
      <c r="AA746" s="2004"/>
      <c r="AB746" s="2004"/>
      <c r="AC746" s="2004"/>
      <c r="AD746" s="2004"/>
      <c r="AE746" s="2004"/>
      <c r="AF746" s="2004"/>
      <c r="AG746" s="2004"/>
    </row>
    <row r="747" spans="1:33">
      <c r="A747" s="2005"/>
      <c r="B747" s="2004"/>
      <c r="C747" s="2004"/>
      <c r="D747" s="2025"/>
      <c r="E747" s="2007"/>
      <c r="F747" s="2041"/>
      <c r="G747" s="2005"/>
      <c r="H747" s="2011"/>
      <c r="I747" s="2005"/>
      <c r="J747" s="2005"/>
      <c r="K747" s="2010"/>
      <c r="L747" s="2005"/>
      <c r="M747" s="2005"/>
      <c r="N747" s="2011"/>
      <c r="O747" s="2004"/>
      <c r="P747" s="2005"/>
      <c r="Q747" s="2004"/>
      <c r="R747" s="2004"/>
      <c r="S747" s="2004"/>
      <c r="T747" s="2004"/>
      <c r="U747" s="2004"/>
      <c r="V747" s="2004"/>
      <c r="W747" s="2004"/>
      <c r="X747" s="2004"/>
      <c r="Y747" s="2004"/>
      <c r="Z747" s="2004"/>
      <c r="AA747" s="2004"/>
      <c r="AB747" s="2004"/>
      <c r="AC747" s="2004"/>
      <c r="AD747" s="2004"/>
      <c r="AE747" s="2004"/>
      <c r="AF747" s="2004"/>
      <c r="AG747" s="2004"/>
    </row>
    <row r="748" spans="1:33">
      <c r="A748" s="2005"/>
      <c r="B748" s="2004"/>
      <c r="C748" s="2004"/>
      <c r="D748" s="2025"/>
      <c r="E748" s="2007"/>
      <c r="F748" s="2041"/>
      <c r="G748" s="2005"/>
      <c r="H748" s="2011"/>
      <c r="I748" s="2005"/>
      <c r="J748" s="2005"/>
      <c r="K748" s="2010"/>
      <c r="L748" s="2005"/>
      <c r="M748" s="2005"/>
      <c r="N748" s="2011"/>
      <c r="O748" s="2004"/>
      <c r="P748" s="2005"/>
      <c r="Q748" s="2004"/>
      <c r="R748" s="2004"/>
      <c r="S748" s="2004"/>
      <c r="T748" s="2004"/>
      <c r="U748" s="2004"/>
      <c r="V748" s="2004"/>
      <c r="W748" s="2004"/>
      <c r="X748" s="2004"/>
      <c r="Y748" s="2004"/>
      <c r="Z748" s="2004"/>
      <c r="AA748" s="2004"/>
      <c r="AB748" s="2004"/>
      <c r="AC748" s="2004"/>
      <c r="AD748" s="2004"/>
      <c r="AE748" s="2004"/>
      <c r="AF748" s="2004"/>
      <c r="AG748" s="2004"/>
    </row>
    <row r="749" spans="1:33">
      <c r="A749" s="2005"/>
      <c r="B749" s="2004"/>
      <c r="C749" s="2004"/>
      <c r="D749" s="2025"/>
      <c r="E749" s="2007"/>
      <c r="F749" s="2041"/>
      <c r="G749" s="2005"/>
      <c r="H749" s="2011"/>
      <c r="I749" s="2005"/>
      <c r="J749" s="2005"/>
      <c r="K749" s="2010"/>
      <c r="L749" s="2005"/>
      <c r="M749" s="2005"/>
      <c r="N749" s="2011"/>
      <c r="O749" s="2004"/>
      <c r="P749" s="2005"/>
      <c r="Q749" s="2004"/>
      <c r="R749" s="2004"/>
      <c r="S749" s="2004"/>
      <c r="T749" s="2004"/>
      <c r="U749" s="2004"/>
      <c r="V749" s="2004"/>
      <c r="W749" s="2004"/>
      <c r="X749" s="2004"/>
      <c r="Y749" s="2004"/>
      <c r="Z749" s="2004"/>
      <c r="AA749" s="2004"/>
      <c r="AB749" s="2004"/>
      <c r="AC749" s="2004"/>
      <c r="AD749" s="2004"/>
      <c r="AE749" s="2004"/>
      <c r="AF749" s="2004"/>
      <c r="AG749" s="2004"/>
    </row>
    <row r="750" spans="1:33">
      <c r="A750" s="2005"/>
      <c r="B750" s="2004"/>
      <c r="C750" s="2004"/>
      <c r="D750" s="2025"/>
      <c r="E750" s="2007"/>
      <c r="F750" s="2041"/>
      <c r="G750" s="2005"/>
      <c r="H750" s="2011"/>
      <c r="I750" s="2005"/>
      <c r="J750" s="2005"/>
      <c r="K750" s="2010"/>
      <c r="L750" s="2005"/>
      <c r="M750" s="2005"/>
      <c r="N750" s="2011"/>
      <c r="O750" s="2004"/>
      <c r="P750" s="2005"/>
      <c r="Q750" s="2004"/>
      <c r="R750" s="2004"/>
      <c r="S750" s="2004"/>
      <c r="T750" s="2004"/>
      <c r="U750" s="2004"/>
      <c r="V750" s="2004"/>
      <c r="W750" s="2004"/>
      <c r="X750" s="2004"/>
      <c r="Y750" s="2004"/>
      <c r="Z750" s="2004"/>
      <c r="AA750" s="2004"/>
      <c r="AB750" s="2004"/>
      <c r="AC750" s="2004"/>
      <c r="AD750" s="2004"/>
      <c r="AE750" s="2004"/>
      <c r="AF750" s="2004"/>
      <c r="AG750" s="2004"/>
    </row>
    <row r="751" spans="1:33">
      <c r="A751" s="2005"/>
      <c r="B751" s="2004"/>
      <c r="C751" s="2004"/>
      <c r="D751" s="2025"/>
      <c r="E751" s="2007"/>
      <c r="F751" s="2041"/>
      <c r="G751" s="2005"/>
      <c r="H751" s="2011"/>
      <c r="I751" s="2005"/>
      <c r="J751" s="2005"/>
      <c r="K751" s="2010"/>
      <c r="L751" s="2005"/>
      <c r="M751" s="2005"/>
      <c r="N751" s="2011"/>
      <c r="O751" s="2004"/>
      <c r="P751" s="2005"/>
      <c r="Q751" s="2004"/>
      <c r="R751" s="2004"/>
      <c r="S751" s="2004"/>
      <c r="T751" s="2004"/>
      <c r="U751" s="2004"/>
      <c r="V751" s="2004"/>
      <c r="W751" s="2004"/>
      <c r="X751" s="2004"/>
      <c r="Y751" s="2004"/>
      <c r="Z751" s="2004"/>
      <c r="AA751" s="2004"/>
      <c r="AB751" s="2004"/>
      <c r="AC751" s="2004"/>
      <c r="AD751" s="2004"/>
      <c r="AE751" s="2004"/>
      <c r="AF751" s="2004"/>
      <c r="AG751" s="2004"/>
    </row>
    <row r="752" spans="1:33">
      <c r="A752" s="2005"/>
      <c r="B752" s="2004"/>
      <c r="C752" s="2004"/>
      <c r="D752" s="2025"/>
      <c r="E752" s="2007"/>
      <c r="F752" s="2041"/>
      <c r="G752" s="2005"/>
      <c r="H752" s="2011"/>
      <c r="I752" s="2005"/>
      <c r="J752" s="2005"/>
      <c r="K752" s="2010"/>
      <c r="L752" s="2005"/>
      <c r="M752" s="2005"/>
      <c r="N752" s="2011"/>
      <c r="O752" s="2004"/>
      <c r="P752" s="2005"/>
      <c r="Q752" s="2004"/>
      <c r="R752" s="2004"/>
      <c r="S752" s="2004"/>
      <c r="T752" s="2004"/>
      <c r="U752" s="2004"/>
      <c r="V752" s="2004"/>
      <c r="W752" s="2004"/>
      <c r="X752" s="2004"/>
      <c r="Y752" s="2004"/>
      <c r="Z752" s="2004"/>
      <c r="AA752" s="2004"/>
      <c r="AB752" s="2004"/>
      <c r="AC752" s="2004"/>
      <c r="AD752" s="2004"/>
      <c r="AE752" s="2004"/>
      <c r="AF752" s="2004"/>
      <c r="AG752" s="2004"/>
    </row>
    <row r="753" spans="1:33">
      <c r="A753" s="2005"/>
      <c r="B753" s="2004"/>
      <c r="C753" s="2004"/>
      <c r="D753" s="2025"/>
      <c r="E753" s="2007"/>
      <c r="F753" s="2041"/>
      <c r="G753" s="2005"/>
      <c r="H753" s="2011"/>
      <c r="I753" s="2005"/>
      <c r="J753" s="2005"/>
      <c r="K753" s="2010"/>
      <c r="L753" s="2005"/>
      <c r="M753" s="2005"/>
      <c r="N753" s="2011"/>
      <c r="O753" s="2004"/>
      <c r="P753" s="2005"/>
      <c r="Q753" s="2004"/>
      <c r="R753" s="2004"/>
      <c r="S753" s="2004"/>
      <c r="T753" s="2004"/>
      <c r="U753" s="2004"/>
      <c r="V753" s="2004"/>
      <c r="W753" s="2004"/>
      <c r="X753" s="2004"/>
      <c r="Y753" s="2004"/>
      <c r="Z753" s="2004"/>
      <c r="AA753" s="2004"/>
      <c r="AB753" s="2004"/>
      <c r="AC753" s="2004"/>
      <c r="AD753" s="2004"/>
      <c r="AE753" s="2004"/>
      <c r="AF753" s="2004"/>
      <c r="AG753" s="2004"/>
    </row>
    <row r="754" spans="1:33">
      <c r="A754" s="2005"/>
      <c r="B754" s="2004"/>
      <c r="C754" s="2004"/>
      <c r="D754" s="2025"/>
      <c r="E754" s="2007"/>
      <c r="F754" s="2041"/>
      <c r="G754" s="2005"/>
      <c r="H754" s="2011"/>
      <c r="I754" s="2005"/>
      <c r="J754" s="2005"/>
      <c r="K754" s="2010"/>
      <c r="L754" s="2005"/>
      <c r="M754" s="2005"/>
      <c r="N754" s="2011"/>
      <c r="O754" s="2004"/>
      <c r="P754" s="2005"/>
      <c r="Q754" s="2004"/>
      <c r="R754" s="2004"/>
      <c r="S754" s="2004"/>
      <c r="T754" s="2004"/>
      <c r="U754" s="2004"/>
      <c r="V754" s="2004"/>
      <c r="W754" s="2004"/>
      <c r="X754" s="2004"/>
      <c r="Y754" s="2004"/>
      <c r="Z754" s="2004"/>
      <c r="AA754" s="2004"/>
      <c r="AB754" s="2004"/>
      <c r="AC754" s="2004"/>
      <c r="AD754" s="2004"/>
      <c r="AE754" s="2004"/>
      <c r="AF754" s="2004"/>
      <c r="AG754" s="2004"/>
    </row>
    <row r="755" spans="1:33">
      <c r="A755" s="2005"/>
      <c r="B755" s="2004"/>
      <c r="C755" s="2004"/>
      <c r="D755" s="2025"/>
      <c r="E755" s="2007"/>
      <c r="F755" s="2041"/>
      <c r="G755" s="2005"/>
      <c r="H755" s="2011"/>
      <c r="I755" s="2005"/>
      <c r="J755" s="2005"/>
      <c r="K755" s="2010"/>
      <c r="L755" s="2005"/>
      <c r="M755" s="2005"/>
      <c r="N755" s="2011"/>
      <c r="O755" s="2004"/>
      <c r="P755" s="2005"/>
      <c r="Q755" s="2004"/>
      <c r="R755" s="2004"/>
      <c r="S755" s="2004"/>
      <c r="T755" s="2004"/>
      <c r="U755" s="2004"/>
      <c r="V755" s="2004"/>
      <c r="W755" s="2004"/>
      <c r="X755" s="2004"/>
      <c r="Y755" s="2004"/>
      <c r="Z755" s="2004"/>
      <c r="AA755" s="2004"/>
      <c r="AB755" s="2004"/>
      <c r="AC755" s="2004"/>
      <c r="AD755" s="2004"/>
      <c r="AE755" s="2004"/>
      <c r="AF755" s="2004"/>
      <c r="AG755" s="2004"/>
    </row>
    <row r="756" spans="1:33">
      <c r="A756" s="2005"/>
      <c r="B756" s="2004"/>
      <c r="C756" s="2004"/>
      <c r="D756" s="2025"/>
      <c r="E756" s="2007"/>
      <c r="F756" s="2041"/>
      <c r="G756" s="2005"/>
      <c r="H756" s="2011"/>
      <c r="I756" s="2005"/>
      <c r="J756" s="2005"/>
      <c r="K756" s="2010"/>
      <c r="L756" s="2005"/>
      <c r="M756" s="2005"/>
      <c r="N756" s="2011"/>
      <c r="O756" s="2004"/>
      <c r="P756" s="2005"/>
      <c r="Q756" s="2004"/>
      <c r="R756" s="2004"/>
      <c r="S756" s="2004"/>
      <c r="T756" s="2004"/>
      <c r="U756" s="2004"/>
      <c r="V756" s="2004"/>
      <c r="W756" s="2004"/>
      <c r="X756" s="2004"/>
      <c r="Y756" s="2004"/>
      <c r="Z756" s="2004"/>
      <c r="AA756" s="2004"/>
      <c r="AB756" s="2004"/>
      <c r="AC756" s="2004"/>
      <c r="AD756" s="2004"/>
      <c r="AE756" s="2004"/>
      <c r="AF756" s="2004"/>
      <c r="AG756" s="2004"/>
    </row>
    <row r="757" spans="1:33">
      <c r="A757" s="2005"/>
      <c r="B757" s="2004"/>
      <c r="C757" s="2004"/>
      <c r="D757" s="2025"/>
      <c r="E757" s="2007"/>
      <c r="F757" s="2041"/>
      <c r="G757" s="2005"/>
      <c r="H757" s="2011"/>
      <c r="I757" s="2005"/>
      <c r="J757" s="2005"/>
      <c r="K757" s="2010"/>
      <c r="L757" s="2005"/>
      <c r="M757" s="2005"/>
      <c r="N757" s="2011"/>
      <c r="O757" s="2004"/>
      <c r="P757" s="2005"/>
      <c r="Q757" s="2004"/>
      <c r="R757" s="2004"/>
      <c r="S757" s="2004"/>
      <c r="T757" s="2004"/>
      <c r="U757" s="2004"/>
      <c r="V757" s="2004"/>
      <c r="W757" s="2004"/>
      <c r="X757" s="2004"/>
      <c r="Y757" s="2004"/>
      <c r="Z757" s="2004"/>
      <c r="AA757" s="2004"/>
      <c r="AB757" s="2004"/>
      <c r="AC757" s="2004"/>
      <c r="AD757" s="2004"/>
      <c r="AE757" s="2004"/>
      <c r="AF757" s="2004"/>
      <c r="AG757" s="2004"/>
    </row>
    <row r="758" spans="1:33">
      <c r="A758" s="2005"/>
      <c r="B758" s="2004"/>
      <c r="C758" s="2004"/>
      <c r="D758" s="2025"/>
      <c r="E758" s="2007"/>
      <c r="F758" s="2041"/>
      <c r="G758" s="2005"/>
      <c r="H758" s="2011"/>
      <c r="I758" s="2005"/>
      <c r="J758" s="2005"/>
      <c r="K758" s="2010"/>
      <c r="L758" s="2005"/>
      <c r="M758" s="2005"/>
      <c r="N758" s="2011"/>
      <c r="O758" s="2004"/>
      <c r="P758" s="2005"/>
      <c r="Q758" s="2004"/>
      <c r="R758" s="2004"/>
      <c r="S758" s="2004"/>
      <c r="T758" s="2004"/>
      <c r="U758" s="2004"/>
      <c r="V758" s="2004"/>
      <c r="W758" s="2004"/>
      <c r="X758" s="2004"/>
      <c r="Y758" s="2004"/>
      <c r="Z758" s="2004"/>
      <c r="AA758" s="2004"/>
      <c r="AB758" s="2004"/>
      <c r="AC758" s="2004"/>
      <c r="AD758" s="2004"/>
      <c r="AE758" s="2004"/>
      <c r="AF758" s="2004"/>
      <c r="AG758" s="2004"/>
    </row>
    <row r="759" spans="1:33">
      <c r="A759" s="2005"/>
      <c r="B759" s="2004"/>
      <c r="C759" s="2004"/>
      <c r="D759" s="2025"/>
      <c r="E759" s="2007"/>
      <c r="F759" s="2041"/>
      <c r="G759" s="2005"/>
      <c r="H759" s="2011"/>
      <c r="I759" s="2005"/>
      <c r="J759" s="2005"/>
      <c r="K759" s="2010"/>
      <c r="L759" s="2005"/>
      <c r="M759" s="2005"/>
      <c r="N759" s="2011"/>
      <c r="O759" s="2004"/>
      <c r="P759" s="2005"/>
      <c r="Q759" s="2004"/>
      <c r="R759" s="2004"/>
      <c r="S759" s="2004"/>
      <c r="T759" s="2004"/>
      <c r="U759" s="2004"/>
      <c r="V759" s="2004"/>
      <c r="W759" s="2004"/>
      <c r="X759" s="2004"/>
      <c r="Y759" s="2004"/>
      <c r="Z759" s="2004"/>
      <c r="AA759" s="2004"/>
      <c r="AB759" s="2004"/>
      <c r="AC759" s="2004"/>
      <c r="AD759" s="2004"/>
      <c r="AE759" s="2004"/>
      <c r="AF759" s="2004"/>
      <c r="AG759" s="2004"/>
    </row>
    <row r="760" spans="1:33">
      <c r="A760" s="2005"/>
      <c r="B760" s="2004"/>
      <c r="C760" s="2004"/>
      <c r="D760" s="2025"/>
      <c r="E760" s="2007"/>
      <c r="F760" s="2041"/>
      <c r="G760" s="2005"/>
      <c r="H760" s="2011"/>
      <c r="I760" s="2005"/>
      <c r="J760" s="2005"/>
      <c r="K760" s="2010"/>
      <c r="L760" s="2005"/>
      <c r="M760" s="2005"/>
      <c r="N760" s="2011"/>
      <c r="O760" s="2004"/>
      <c r="P760" s="2005"/>
      <c r="Q760" s="2004"/>
      <c r="R760" s="2004"/>
      <c r="S760" s="2004"/>
      <c r="T760" s="2004"/>
      <c r="U760" s="2004"/>
      <c r="V760" s="2004"/>
      <c r="W760" s="2004"/>
      <c r="X760" s="2004"/>
      <c r="Y760" s="2004"/>
      <c r="Z760" s="2004"/>
      <c r="AA760" s="2004"/>
      <c r="AB760" s="2004"/>
      <c r="AC760" s="2004"/>
      <c r="AD760" s="2004"/>
      <c r="AE760" s="2004"/>
      <c r="AF760" s="2004"/>
      <c r="AG760" s="2004"/>
    </row>
    <row r="761" spans="1:33">
      <c r="A761" s="2005"/>
      <c r="B761" s="2004"/>
      <c r="C761" s="2004"/>
      <c r="D761" s="2025"/>
      <c r="E761" s="2007"/>
      <c r="F761" s="2041"/>
      <c r="G761" s="2005"/>
      <c r="H761" s="2011"/>
      <c r="I761" s="2005"/>
      <c r="J761" s="2005"/>
      <c r="K761" s="2010"/>
      <c r="L761" s="2005"/>
      <c r="M761" s="2005"/>
      <c r="N761" s="2011"/>
      <c r="O761" s="2004"/>
      <c r="P761" s="2005"/>
      <c r="Q761" s="2004"/>
      <c r="R761" s="2004"/>
      <c r="S761" s="2004"/>
      <c r="T761" s="2004"/>
      <c r="U761" s="2004"/>
      <c r="V761" s="2004"/>
      <c r="W761" s="2004"/>
      <c r="X761" s="2004"/>
      <c r="Y761" s="2004"/>
      <c r="Z761" s="2004"/>
      <c r="AA761" s="2004"/>
      <c r="AB761" s="2004"/>
      <c r="AC761" s="2004"/>
      <c r="AD761" s="2004"/>
      <c r="AE761" s="2004"/>
      <c r="AF761" s="2004"/>
      <c r="AG761" s="2004"/>
    </row>
    <row r="762" spans="1:33">
      <c r="A762" s="2005"/>
      <c r="B762" s="2004"/>
      <c r="C762" s="2004"/>
      <c r="D762" s="2025"/>
      <c r="E762" s="2007"/>
      <c r="F762" s="2041"/>
      <c r="G762" s="2005"/>
      <c r="H762" s="2011"/>
      <c r="I762" s="2005"/>
      <c r="J762" s="2005"/>
      <c r="K762" s="2010"/>
      <c r="L762" s="2005"/>
      <c r="M762" s="2005"/>
      <c r="N762" s="2011"/>
      <c r="O762" s="2004"/>
      <c r="P762" s="2005"/>
      <c r="Q762" s="2004"/>
      <c r="R762" s="2004"/>
      <c r="S762" s="2004"/>
      <c r="T762" s="2004"/>
      <c r="U762" s="2004"/>
      <c r="V762" s="2004"/>
      <c r="W762" s="2004"/>
      <c r="X762" s="2004"/>
      <c r="Y762" s="2004"/>
      <c r="Z762" s="2004"/>
      <c r="AA762" s="2004"/>
      <c r="AB762" s="2004"/>
      <c r="AC762" s="2004"/>
      <c r="AD762" s="2004"/>
      <c r="AE762" s="2004"/>
      <c r="AF762" s="2004"/>
      <c r="AG762" s="2004"/>
    </row>
    <row r="763" spans="1:33">
      <c r="A763" s="2005"/>
      <c r="B763" s="2004"/>
      <c r="C763" s="2004"/>
      <c r="D763" s="2025"/>
      <c r="E763" s="2007"/>
      <c r="F763" s="2041"/>
      <c r="G763" s="2005"/>
      <c r="H763" s="2011"/>
      <c r="I763" s="2005"/>
      <c r="J763" s="2005"/>
      <c r="K763" s="2010"/>
      <c r="L763" s="2005"/>
      <c r="M763" s="2005"/>
      <c r="N763" s="2011"/>
      <c r="O763" s="2004"/>
      <c r="P763" s="2005"/>
      <c r="Q763" s="2004"/>
      <c r="R763" s="2004"/>
      <c r="S763" s="2004"/>
      <c r="T763" s="2004"/>
      <c r="U763" s="2004"/>
      <c r="V763" s="2004"/>
      <c r="W763" s="2004"/>
      <c r="X763" s="2004"/>
      <c r="Y763" s="2004"/>
      <c r="Z763" s="2004"/>
      <c r="AA763" s="2004"/>
      <c r="AB763" s="2004"/>
      <c r="AC763" s="2004"/>
      <c r="AD763" s="2004"/>
      <c r="AE763" s="2004"/>
      <c r="AF763" s="2004"/>
      <c r="AG763" s="2004"/>
    </row>
    <row r="764" spans="1:33">
      <c r="A764" s="2005"/>
      <c r="B764" s="2004"/>
      <c r="C764" s="2004"/>
      <c r="D764" s="2025"/>
      <c r="E764" s="2007"/>
      <c r="F764" s="2041"/>
      <c r="G764" s="2005"/>
      <c r="H764" s="2011"/>
      <c r="I764" s="2005"/>
      <c r="J764" s="2005"/>
      <c r="K764" s="2010"/>
      <c r="L764" s="2005"/>
      <c r="M764" s="2005"/>
      <c r="N764" s="2011"/>
      <c r="O764" s="2004"/>
      <c r="P764" s="2005"/>
      <c r="Q764" s="2004"/>
      <c r="R764" s="2004"/>
      <c r="S764" s="2004"/>
      <c r="T764" s="2004"/>
      <c r="U764" s="2004"/>
      <c r="V764" s="2004"/>
      <c r="W764" s="2004"/>
      <c r="X764" s="2004"/>
      <c r="Y764" s="2004"/>
      <c r="Z764" s="2004"/>
      <c r="AA764" s="2004"/>
      <c r="AB764" s="2004"/>
      <c r="AC764" s="2004"/>
      <c r="AD764" s="2004"/>
      <c r="AE764" s="2004"/>
      <c r="AF764" s="2004"/>
      <c r="AG764" s="2004"/>
    </row>
    <row r="765" spans="1:33">
      <c r="A765" s="2005"/>
      <c r="B765" s="2004"/>
      <c r="C765" s="2004"/>
      <c r="D765" s="2025"/>
      <c r="E765" s="2007"/>
      <c r="F765" s="2041"/>
      <c r="G765" s="2005"/>
      <c r="H765" s="2011"/>
      <c r="I765" s="2005"/>
      <c r="J765" s="2005"/>
      <c r="K765" s="2010"/>
      <c r="L765" s="2005"/>
      <c r="M765" s="2005"/>
      <c r="N765" s="2011"/>
      <c r="O765" s="2004"/>
      <c r="P765" s="2005"/>
      <c r="Q765" s="2004"/>
      <c r="R765" s="2004"/>
      <c r="S765" s="2004"/>
      <c r="T765" s="2004"/>
      <c r="U765" s="2004"/>
      <c r="V765" s="2004"/>
      <c r="W765" s="2004"/>
      <c r="X765" s="2004"/>
      <c r="Y765" s="2004"/>
      <c r="Z765" s="2004"/>
      <c r="AA765" s="2004"/>
      <c r="AB765" s="2004"/>
      <c r="AC765" s="2004"/>
      <c r="AD765" s="2004"/>
      <c r="AE765" s="2004"/>
      <c r="AF765" s="2004"/>
      <c r="AG765" s="2004"/>
    </row>
  </sheetData>
  <mergeCells count="16">
    <mergeCell ref="A550:B550"/>
    <mergeCell ref="L1:O1"/>
    <mergeCell ref="A546:B546"/>
    <mergeCell ref="A547:B547"/>
    <mergeCell ref="A548:B548"/>
    <mergeCell ref="A549:B549"/>
    <mergeCell ref="A557:B557"/>
    <mergeCell ref="A558:B558"/>
    <mergeCell ref="A559:B559"/>
    <mergeCell ref="A560:B560"/>
    <mergeCell ref="A551:B551"/>
    <mergeCell ref="A552:B552"/>
    <mergeCell ref="A553:B553"/>
    <mergeCell ref="A554:B554"/>
    <mergeCell ref="A555:B555"/>
    <mergeCell ref="A556:B556"/>
  </mergeCells>
  <phoneticPr fontId="124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7">
    <tabColor theme="9"/>
    <pageSetUpPr fitToPage="1"/>
  </sheetPr>
  <dimension ref="A1:Q358"/>
  <sheetViews>
    <sheetView zoomScaleNormal="100" workbookViewId="0">
      <pane xSplit="4" ySplit="2" topLeftCell="E255" activePane="bottomRight" state="frozen"/>
      <selection pane="topRight" activeCell="A69" sqref="A69:B69"/>
      <selection pane="bottomLeft" activeCell="A69" sqref="A69:B69"/>
      <selection pane="bottomRight" activeCell="A274" sqref="A274"/>
    </sheetView>
  </sheetViews>
  <sheetFormatPr defaultColWidth="9" defaultRowHeight="12.75"/>
  <cols>
    <col min="1" max="1" width="12.7109375" style="309" customWidth="1"/>
    <col min="2" max="2" width="27.7109375" style="110" customWidth="1"/>
    <col min="3" max="3" width="22.85546875" style="182" customWidth="1"/>
    <col min="4" max="4" width="10.28515625" style="931" customWidth="1"/>
    <col min="5" max="5" width="12.140625" style="931" customWidth="1"/>
    <col min="6" max="6" width="11.42578125" style="921" customWidth="1"/>
    <col min="7" max="7" width="12.140625" style="899" customWidth="1"/>
    <col min="8" max="8" width="14.42578125" style="899" bestFit="1" customWidth="1"/>
    <col min="9" max="9" width="11.7109375" style="182" customWidth="1"/>
    <col min="10" max="10" width="11.42578125" style="182" customWidth="1"/>
    <col min="11" max="11" width="9.42578125" style="182" customWidth="1"/>
    <col min="12" max="12" width="9.42578125" style="899" customWidth="1"/>
    <col min="13" max="13" width="9.42578125" style="182" customWidth="1"/>
    <col min="14" max="14" width="10.85546875" style="899" customWidth="1"/>
    <col min="15" max="15" width="9.42578125" style="899" customWidth="1"/>
    <col min="16" max="16" width="18.28515625" style="183" customWidth="1"/>
    <col min="17" max="17" width="9" style="887"/>
    <col min="18" max="16384" width="9" style="183"/>
  </cols>
  <sheetData>
    <row r="1" spans="1:16">
      <c r="A1" s="2892" t="s">
        <v>0</v>
      </c>
      <c r="B1" s="2873" t="s">
        <v>1</v>
      </c>
      <c r="C1" s="2891" t="s">
        <v>2</v>
      </c>
      <c r="D1" s="2891" t="s">
        <v>1312</v>
      </c>
      <c r="E1" s="2891"/>
      <c r="F1" s="2891" t="s">
        <v>4</v>
      </c>
      <c r="G1" s="2890" t="s">
        <v>5</v>
      </c>
      <c r="H1" s="2890"/>
      <c r="I1" s="2890"/>
      <c r="J1" s="2873"/>
      <c r="K1" s="2891" t="s">
        <v>947</v>
      </c>
      <c r="L1" s="2889" t="s">
        <v>7</v>
      </c>
      <c r="M1" s="2890" t="s">
        <v>1313</v>
      </c>
      <c r="N1" s="2890"/>
      <c r="O1" s="2890"/>
      <c r="P1" s="2891" t="s">
        <v>8</v>
      </c>
    </row>
    <row r="2" spans="1:16">
      <c r="A2" s="2892"/>
      <c r="B2" s="2873" t="s">
        <v>9</v>
      </c>
      <c r="C2" s="2891"/>
      <c r="D2" s="2874" t="s">
        <v>758</v>
      </c>
      <c r="E2" s="2874" t="s">
        <v>10</v>
      </c>
      <c r="F2" s="2891"/>
      <c r="G2" s="962" t="s">
        <v>11</v>
      </c>
      <c r="H2" s="962" t="s">
        <v>12</v>
      </c>
      <c r="I2" s="2873" t="s">
        <v>13</v>
      </c>
      <c r="J2" s="2873" t="s">
        <v>1314</v>
      </c>
      <c r="K2" s="2891"/>
      <c r="L2" s="2889"/>
      <c r="M2" s="2873" t="s">
        <v>15</v>
      </c>
      <c r="N2" s="2872" t="s">
        <v>11</v>
      </c>
      <c r="O2" s="2872" t="s">
        <v>18</v>
      </c>
      <c r="P2" s="2891"/>
    </row>
    <row r="3" spans="1:16">
      <c r="A3" s="2875"/>
      <c r="B3" s="2890" t="s">
        <v>1315</v>
      </c>
      <c r="C3" s="2890"/>
      <c r="D3" s="2874"/>
      <c r="E3" s="2874"/>
      <c r="F3" s="2874"/>
      <c r="G3" s="962"/>
      <c r="H3" s="962"/>
      <c r="I3" s="2873"/>
      <c r="J3" s="2873"/>
      <c r="K3" s="2874"/>
      <c r="L3" s="2872"/>
      <c r="M3" s="2873"/>
      <c r="N3" s="2872"/>
      <c r="O3" s="2872"/>
      <c r="P3" s="2874"/>
    </row>
    <row r="4" spans="1:16">
      <c r="A4" s="2875"/>
      <c r="B4" s="2890"/>
      <c r="C4" s="2890"/>
      <c r="D4" s="2874"/>
      <c r="E4" s="2874"/>
      <c r="F4" s="2874"/>
      <c r="G4" s="962"/>
      <c r="H4" s="962"/>
      <c r="I4" s="2873"/>
      <c r="J4" s="2873"/>
      <c r="K4" s="2874"/>
      <c r="L4" s="2872"/>
      <c r="M4" s="2873"/>
      <c r="N4" s="2872"/>
      <c r="O4" s="2872"/>
      <c r="P4" s="2874"/>
    </row>
    <row r="5" spans="1:16">
      <c r="A5" s="2875"/>
      <c r="B5" s="2890"/>
      <c r="C5" s="2890"/>
      <c r="D5" s="2874"/>
      <c r="E5" s="2874"/>
      <c r="F5" s="2874"/>
      <c r="G5" s="962"/>
      <c r="H5" s="962"/>
      <c r="I5" s="2873"/>
      <c r="J5" s="2873"/>
      <c r="K5" s="2874"/>
      <c r="L5" s="2872"/>
      <c r="M5" s="2873"/>
      <c r="N5" s="2872"/>
      <c r="O5" s="2872"/>
      <c r="P5" s="2874"/>
    </row>
    <row r="6" spans="1:16">
      <c r="A6" s="2875"/>
      <c r="B6" s="2873"/>
      <c r="C6" s="2874"/>
      <c r="D6" s="2874"/>
      <c r="E6" s="2874"/>
      <c r="F6" s="2874"/>
      <c r="G6" s="962"/>
      <c r="H6" s="962"/>
      <c r="I6" s="2873"/>
      <c r="J6" s="2873"/>
      <c r="K6" s="2874"/>
      <c r="L6" s="2872"/>
      <c r="M6" s="2873"/>
      <c r="N6" s="2872"/>
      <c r="O6" s="2872"/>
      <c r="P6" s="2874"/>
    </row>
    <row r="7" spans="1:16">
      <c r="A7" s="1279" t="s">
        <v>1316</v>
      </c>
      <c r="B7" s="2873"/>
      <c r="C7" s="1249" t="s">
        <v>1317</v>
      </c>
      <c r="D7" s="2874"/>
      <c r="E7" s="2874"/>
      <c r="F7" s="2874"/>
      <c r="G7" s="962"/>
      <c r="H7" s="962"/>
      <c r="I7" s="2873"/>
      <c r="J7" s="2873"/>
      <c r="K7" s="2874"/>
      <c r="L7" s="2872"/>
      <c r="M7" s="2873"/>
      <c r="N7" s="2872"/>
      <c r="O7" s="2872"/>
      <c r="P7" s="2874"/>
    </row>
    <row r="8" spans="1:16">
      <c r="A8" s="309" t="s">
        <v>1318</v>
      </c>
      <c r="B8" s="2873"/>
      <c r="C8" s="1249" t="s">
        <v>1319</v>
      </c>
      <c r="D8" s="1278"/>
      <c r="E8" s="2874"/>
      <c r="F8" s="2874"/>
      <c r="G8" s="962"/>
      <c r="H8" s="962"/>
      <c r="I8" s="2873"/>
      <c r="J8" s="2873"/>
      <c r="K8" s="2874"/>
      <c r="L8" s="2872"/>
      <c r="M8" s="2873"/>
      <c r="N8" s="2872"/>
      <c r="O8" s="2872"/>
    </row>
    <row r="9" spans="1:16">
      <c r="A9" s="183"/>
      <c r="B9" s="183"/>
      <c r="C9" s="430"/>
      <c r="D9" s="1202"/>
      <c r="E9" s="1276"/>
      <c r="F9" s="1208"/>
      <c r="G9" s="922"/>
      <c r="H9" s="922"/>
      <c r="I9" s="1208"/>
      <c r="J9" s="922"/>
      <c r="K9" s="922"/>
      <c r="L9" s="183"/>
      <c r="M9" s="922"/>
      <c r="N9" s="922"/>
    </row>
    <row r="10" spans="1:16" ht="14.25">
      <c r="A10" s="309">
        <v>5011012</v>
      </c>
      <c r="B10" s="183" t="s">
        <v>1320</v>
      </c>
      <c r="C10" s="430" t="s">
        <v>1321</v>
      </c>
      <c r="D10" s="1277">
        <v>7100</v>
      </c>
      <c r="E10" s="1276"/>
      <c r="F10" s="1195" t="s">
        <v>114</v>
      </c>
      <c r="G10" s="922" t="s">
        <v>1322</v>
      </c>
      <c r="H10" s="922" t="s">
        <v>1323</v>
      </c>
      <c r="I10" s="1208">
        <v>604000</v>
      </c>
      <c r="J10" s="969">
        <v>42754</v>
      </c>
      <c r="K10" s="922"/>
      <c r="L10" s="183"/>
      <c r="M10" s="922" t="s">
        <v>41</v>
      </c>
      <c r="N10" s="922"/>
      <c r="O10" s="899" t="s">
        <v>52</v>
      </c>
      <c r="P10" s="914" t="s">
        <v>1324</v>
      </c>
    </row>
    <row r="11" spans="1:16" ht="14.25">
      <c r="A11" s="309" t="s">
        <v>1318</v>
      </c>
      <c r="B11" s="183"/>
      <c r="C11" s="183" t="s">
        <v>1325</v>
      </c>
      <c r="D11" s="1277"/>
      <c r="E11" s="1276"/>
      <c r="F11" s="182"/>
      <c r="G11" s="183"/>
      <c r="H11" s="183"/>
      <c r="I11" s="183"/>
      <c r="J11" s="183"/>
      <c r="K11" s="922"/>
      <c r="L11" s="183"/>
      <c r="M11" s="922"/>
      <c r="N11" s="922"/>
      <c r="P11" s="914">
        <v>9159844481</v>
      </c>
    </row>
    <row r="12" spans="1:16" ht="14.25">
      <c r="A12" s="309">
        <v>5101003</v>
      </c>
      <c r="B12" s="183" t="s">
        <v>1326</v>
      </c>
      <c r="C12" s="430" t="s">
        <v>1327</v>
      </c>
      <c r="D12" s="1277">
        <v>24000</v>
      </c>
      <c r="E12" s="1276"/>
      <c r="F12" s="1195" t="s">
        <v>1328</v>
      </c>
      <c r="G12" s="922" t="s">
        <v>1329</v>
      </c>
      <c r="H12" s="922" t="s">
        <v>192</v>
      </c>
      <c r="I12" s="1208">
        <v>2319000</v>
      </c>
      <c r="J12" s="969">
        <v>42746</v>
      </c>
      <c r="K12" s="922"/>
      <c r="L12" s="183"/>
      <c r="M12" s="922"/>
      <c r="N12" s="922"/>
      <c r="P12" s="914">
        <v>9159844481</v>
      </c>
    </row>
    <row r="13" spans="1:16" ht="14.25">
      <c r="B13" s="183"/>
      <c r="C13" s="430"/>
      <c r="D13" s="1277"/>
      <c r="E13" s="1276"/>
      <c r="F13" s="1195"/>
      <c r="G13" s="922"/>
      <c r="H13" s="922"/>
      <c r="I13" s="1208"/>
      <c r="J13" s="899"/>
      <c r="K13" s="922"/>
      <c r="L13" s="183"/>
      <c r="M13" s="922"/>
      <c r="N13" s="922"/>
    </row>
    <row r="14" spans="1:16" ht="14.25">
      <c r="A14" s="118"/>
      <c r="B14" s="1212"/>
      <c r="C14" s="1211"/>
      <c r="D14" s="1269"/>
      <c r="E14" s="1203"/>
      <c r="I14" s="1195"/>
    </row>
    <row r="15" spans="1:16" ht="14.25">
      <c r="A15" s="349" t="s">
        <v>43</v>
      </c>
      <c r="B15" s="119"/>
      <c r="C15" s="1211"/>
      <c r="D15" s="1269"/>
      <c r="E15" s="1203"/>
      <c r="I15" s="1195"/>
    </row>
    <row r="16" spans="1:16" ht="14.25">
      <c r="A16" s="118"/>
      <c r="B16" s="1253" t="s">
        <v>1330</v>
      </c>
      <c r="C16" s="1211">
        <v>-20000</v>
      </c>
      <c r="D16" s="1269"/>
      <c r="E16" s="1198"/>
      <c r="I16" s="1195"/>
    </row>
    <row r="17" spans="1:16" ht="14.25">
      <c r="A17" s="118"/>
      <c r="B17" s="1253" t="s">
        <v>1331</v>
      </c>
      <c r="C17" s="1211">
        <v>-11100</v>
      </c>
      <c r="D17" s="1269"/>
      <c r="E17" s="1198" t="s">
        <v>1332</v>
      </c>
      <c r="I17" s="1195"/>
    </row>
    <row r="18" spans="1:16" ht="14.25">
      <c r="A18" s="118"/>
      <c r="B18" s="1212" t="s">
        <v>46</v>
      </c>
      <c r="C18" s="1211">
        <f>SUM(D7:D14)+SUM(C15:C17)</f>
        <v>0</v>
      </c>
      <c r="D18" s="1269"/>
      <c r="E18" s="1203"/>
      <c r="I18" s="1195"/>
    </row>
    <row r="19" spans="1:16" ht="15" thickBot="1">
      <c r="A19" s="1225"/>
      <c r="B19" s="1243"/>
      <c r="C19" s="1240"/>
      <c r="D19" s="1270"/>
      <c r="E19" s="1221"/>
      <c r="F19" s="925"/>
      <c r="G19" s="896"/>
      <c r="H19" s="896"/>
      <c r="I19" s="1220"/>
      <c r="J19" s="893"/>
      <c r="K19" s="893"/>
      <c r="L19" s="896"/>
      <c r="M19" s="893"/>
      <c r="N19" s="896"/>
      <c r="O19" s="896"/>
      <c r="P19" s="1219"/>
    </row>
    <row r="20" spans="1:16" ht="15">
      <c r="A20" s="1279" t="s">
        <v>1333</v>
      </c>
      <c r="B20" s="1212"/>
      <c r="C20" s="1238" t="s">
        <v>1334</v>
      </c>
      <c r="D20" s="1269"/>
      <c r="E20" s="1203"/>
      <c r="I20" s="1195"/>
    </row>
    <row r="21" spans="1:16" ht="15">
      <c r="A21" s="309" t="s">
        <v>1335</v>
      </c>
      <c r="B21" s="1212"/>
      <c r="C21" s="1238" t="s">
        <v>1336</v>
      </c>
      <c r="D21" s="1269"/>
      <c r="E21" s="1203"/>
      <c r="I21" s="1195"/>
    </row>
    <row r="22" spans="1:16" ht="14.25">
      <c r="A22" s="118"/>
      <c r="B22" s="1212"/>
      <c r="C22" s="1211"/>
      <c r="D22" s="1269"/>
      <c r="E22" s="1203"/>
      <c r="I22" s="1195"/>
    </row>
    <row r="23" spans="1:16" ht="15">
      <c r="A23" s="118">
        <v>5011025</v>
      </c>
      <c r="B23" s="1216" t="s">
        <v>1337</v>
      </c>
      <c r="C23" s="1238" t="s">
        <v>1338</v>
      </c>
      <c r="D23" s="1269">
        <v>4000</v>
      </c>
      <c r="E23" s="1342"/>
      <c r="F23" s="921" t="s">
        <v>110</v>
      </c>
      <c r="G23" s="899" t="s">
        <v>1339</v>
      </c>
      <c r="H23" s="899" t="s">
        <v>523</v>
      </c>
      <c r="I23" s="1195">
        <v>178000</v>
      </c>
      <c r="O23" s="899" t="s">
        <v>52</v>
      </c>
      <c r="P23" s="183" t="s">
        <v>1340</v>
      </c>
    </row>
    <row r="24" spans="1:16" ht="15">
      <c r="A24" s="118"/>
      <c r="B24" s="1216"/>
      <c r="C24" s="1238"/>
      <c r="D24" s="1269"/>
      <c r="E24" s="1342"/>
      <c r="I24" s="1195"/>
      <c r="P24" s="183">
        <v>3289751614</v>
      </c>
    </row>
    <row r="25" spans="1:16" ht="14.25">
      <c r="A25" s="118"/>
      <c r="B25" s="1212"/>
      <c r="C25" s="1211"/>
      <c r="D25" s="1269"/>
      <c r="E25" s="1203"/>
      <c r="I25" s="1195"/>
    </row>
    <row r="26" spans="1:16" ht="14.25">
      <c r="A26" s="349" t="s">
        <v>56</v>
      </c>
      <c r="B26" s="119"/>
      <c r="C26" s="1211"/>
      <c r="D26" s="1269"/>
      <c r="E26" s="1203"/>
      <c r="I26" s="1195"/>
    </row>
    <row r="27" spans="1:16" ht="14.25">
      <c r="A27" s="118"/>
      <c r="B27" s="1253" t="s">
        <v>1331</v>
      </c>
      <c r="C27" s="1211">
        <v>-2000</v>
      </c>
      <c r="D27" s="1269"/>
      <c r="E27" s="1198" t="s">
        <v>1332</v>
      </c>
      <c r="I27" s="1195"/>
    </row>
    <row r="28" spans="1:16" ht="14.25">
      <c r="A28" s="118"/>
      <c r="B28" s="1253" t="s">
        <v>1341</v>
      </c>
      <c r="C28" s="1211">
        <v>-2000</v>
      </c>
      <c r="D28" s="1269"/>
      <c r="E28" s="1267" t="s">
        <v>1342</v>
      </c>
      <c r="I28" s="1195"/>
    </row>
    <row r="29" spans="1:16" ht="14.25">
      <c r="A29" s="118"/>
      <c r="B29" s="1212" t="s">
        <v>46</v>
      </c>
      <c r="C29" s="1211">
        <f>SUM(D20:D25)+SUM(C26:C28)</f>
        <v>0</v>
      </c>
      <c r="D29" s="1269"/>
      <c r="E29" s="1203"/>
      <c r="I29" s="1195"/>
    </row>
    <row r="30" spans="1:16" ht="15" thickBot="1">
      <c r="A30" s="1225"/>
      <c r="B30" s="1243"/>
      <c r="C30" s="1240"/>
      <c r="D30" s="1270"/>
      <c r="E30" s="1221"/>
      <c r="F30" s="925"/>
      <c r="G30" s="896"/>
      <c r="H30" s="896"/>
      <c r="I30" s="1220"/>
      <c r="J30" s="893"/>
      <c r="K30" s="893"/>
      <c r="L30" s="896"/>
      <c r="M30" s="893"/>
      <c r="N30" s="896"/>
      <c r="O30" s="896"/>
      <c r="P30" s="1219"/>
    </row>
    <row r="31" spans="1:16" ht="15">
      <c r="A31" s="1218" t="s">
        <v>293</v>
      </c>
      <c r="B31" s="1212"/>
      <c r="C31" s="422" t="s">
        <v>1343</v>
      </c>
      <c r="D31" s="1269"/>
      <c r="E31" s="1203"/>
      <c r="I31" s="1195"/>
    </row>
    <row r="32" spans="1:16" ht="15">
      <c r="A32" s="1218" t="s">
        <v>1344</v>
      </c>
      <c r="B32" s="1212"/>
      <c r="C32" s="422" t="s">
        <v>1345</v>
      </c>
      <c r="D32" s="1269"/>
      <c r="E32" s="1203"/>
      <c r="I32" s="1195"/>
    </row>
    <row r="33" spans="1:16" ht="14.25">
      <c r="A33" s="118"/>
      <c r="B33" s="1212"/>
      <c r="C33" s="422"/>
      <c r="D33" s="1269"/>
      <c r="E33" s="1203"/>
      <c r="I33" s="1195"/>
    </row>
    <row r="34" spans="1:16" ht="14.25">
      <c r="A34" s="118"/>
      <c r="B34" s="1212"/>
      <c r="C34" s="1211"/>
      <c r="D34" s="1269"/>
      <c r="E34" s="1203"/>
      <c r="I34" s="1195"/>
    </row>
    <row r="35" spans="1:16" ht="14.25">
      <c r="A35" s="118">
        <v>5103150</v>
      </c>
      <c r="B35" s="1216" t="s">
        <v>1326</v>
      </c>
      <c r="C35" s="422" t="s">
        <v>1346</v>
      </c>
      <c r="D35" s="1269">
        <v>24000</v>
      </c>
      <c r="E35" s="1203"/>
      <c r="F35" s="921" t="s">
        <v>31</v>
      </c>
      <c r="G35" s="899" t="s">
        <v>1347</v>
      </c>
      <c r="H35" s="899" t="s">
        <v>1348</v>
      </c>
      <c r="I35" s="1195">
        <v>2195000</v>
      </c>
      <c r="J35" s="969">
        <v>42818</v>
      </c>
      <c r="K35" s="182" t="s">
        <v>52</v>
      </c>
      <c r="L35" s="899" t="s">
        <v>1349</v>
      </c>
      <c r="M35" s="182" t="s">
        <v>67</v>
      </c>
      <c r="O35" s="899" t="s">
        <v>52</v>
      </c>
      <c r="P35" s="183" t="s">
        <v>1350</v>
      </c>
    </row>
    <row r="36" spans="1:16" ht="14.25">
      <c r="A36" s="118"/>
      <c r="B36" s="1212"/>
      <c r="C36" s="1211"/>
      <c r="D36" s="1269"/>
      <c r="E36" s="1203"/>
      <c r="I36" s="1195"/>
      <c r="P36" s="183">
        <v>6525210856</v>
      </c>
    </row>
    <row r="37" spans="1:16" ht="14.25">
      <c r="A37" s="118"/>
      <c r="B37" s="1212"/>
      <c r="C37" s="1211"/>
      <c r="D37" s="1269"/>
      <c r="E37" s="1203"/>
      <c r="I37" s="1195"/>
    </row>
    <row r="38" spans="1:16" ht="14.25">
      <c r="A38" s="349" t="s">
        <v>76</v>
      </c>
      <c r="B38" s="119"/>
      <c r="C38" s="1211"/>
      <c r="D38" s="1269"/>
      <c r="E38" s="1203"/>
      <c r="I38" s="1195"/>
    </row>
    <row r="39" spans="1:16" ht="14.25">
      <c r="A39" s="118"/>
      <c r="B39" s="1253" t="s">
        <v>1341</v>
      </c>
      <c r="C39" s="1211">
        <v>-10000</v>
      </c>
      <c r="D39" s="1269"/>
      <c r="E39" s="1267" t="s">
        <v>1342</v>
      </c>
      <c r="I39" s="1195"/>
    </row>
    <row r="40" spans="1:16" ht="14.25">
      <c r="A40" s="118"/>
      <c r="B40" s="183" t="s">
        <v>1351</v>
      </c>
      <c r="C40" s="1211">
        <v>-14000</v>
      </c>
      <c r="D40" s="1269"/>
      <c r="E40" s="1267" t="s">
        <v>1352</v>
      </c>
      <c r="I40" s="1195"/>
    </row>
    <row r="41" spans="1:16" ht="14.25">
      <c r="A41" s="118"/>
      <c r="B41" s="1212" t="s">
        <v>46</v>
      </c>
      <c r="C41" s="1211">
        <f>SUM(D29:D37)+SUM(C38:C40)</f>
        <v>0</v>
      </c>
      <c r="D41" s="1269"/>
      <c r="E41" s="1203"/>
      <c r="I41" s="1195"/>
    </row>
    <row r="42" spans="1:16" ht="15" thickBot="1">
      <c r="A42" s="1225"/>
      <c r="B42" s="1243"/>
      <c r="C42" s="1240"/>
      <c r="D42" s="1270"/>
      <c r="E42" s="1221"/>
      <c r="F42" s="925"/>
      <c r="G42" s="896"/>
      <c r="H42" s="896"/>
      <c r="I42" s="1220"/>
      <c r="J42" s="893"/>
      <c r="K42" s="893"/>
      <c r="L42" s="896"/>
      <c r="M42" s="893"/>
      <c r="N42" s="896"/>
      <c r="O42" s="896"/>
      <c r="P42" s="1219"/>
    </row>
    <row r="43" spans="1:16" ht="15">
      <c r="A43" s="1218" t="s">
        <v>309</v>
      </c>
      <c r="B43" s="1212"/>
      <c r="C43" s="1238" t="s">
        <v>1353</v>
      </c>
      <c r="D43" s="1269"/>
      <c r="E43" s="1203"/>
      <c r="I43" s="1195"/>
    </row>
    <row r="44" spans="1:16" ht="15">
      <c r="A44" s="1218" t="s">
        <v>1354</v>
      </c>
      <c r="B44" s="1212"/>
      <c r="C44" s="1238" t="s">
        <v>1355</v>
      </c>
      <c r="D44" s="1269"/>
      <c r="E44" s="1203"/>
      <c r="I44" s="1195"/>
    </row>
    <row r="45" spans="1:16" ht="14.25">
      <c r="A45" s="118"/>
      <c r="B45" s="1212"/>
      <c r="C45" s="1211"/>
      <c r="D45" s="1269"/>
      <c r="E45" s="1203"/>
      <c r="I45" s="1195"/>
    </row>
    <row r="46" spans="1:16" ht="14.25">
      <c r="A46" s="118">
        <v>5012070</v>
      </c>
      <c r="B46" s="1216" t="s">
        <v>1337</v>
      </c>
      <c r="C46" s="422" t="s">
        <v>1356</v>
      </c>
      <c r="D46" s="1269">
        <v>4650</v>
      </c>
      <c r="E46" s="1203"/>
      <c r="F46" s="921" t="s">
        <v>110</v>
      </c>
      <c r="G46" s="899" t="s">
        <v>1357</v>
      </c>
      <c r="H46" s="899" t="s">
        <v>1358</v>
      </c>
      <c r="I46" s="1195">
        <v>315000</v>
      </c>
      <c r="J46" s="969" t="s">
        <v>1359</v>
      </c>
      <c r="K46" s="182" t="s">
        <v>52</v>
      </c>
      <c r="L46" s="899" t="s">
        <v>1349</v>
      </c>
      <c r="P46" s="183" t="s">
        <v>1360</v>
      </c>
    </row>
    <row r="47" spans="1:16" ht="14.25">
      <c r="A47" s="118"/>
      <c r="B47" s="1212"/>
      <c r="C47" s="1211"/>
      <c r="D47" s="1269"/>
      <c r="E47" s="1203"/>
      <c r="I47" s="1195"/>
      <c r="P47" s="108">
        <v>9000404560</v>
      </c>
    </row>
    <row r="48" spans="1:16" ht="14.25">
      <c r="A48" s="349" t="s">
        <v>88</v>
      </c>
      <c r="B48" s="119"/>
      <c r="C48" s="1211"/>
      <c r="D48" s="1269"/>
      <c r="E48" s="1203"/>
      <c r="I48" s="1195"/>
    </row>
    <row r="49" spans="1:16" ht="14.25">
      <c r="A49" s="118"/>
      <c r="B49" s="183" t="s">
        <v>1361</v>
      </c>
      <c r="C49" s="1211">
        <v>-2000</v>
      </c>
      <c r="D49" s="1269"/>
      <c r="E49" s="1267" t="s">
        <v>1352</v>
      </c>
      <c r="I49" s="1195"/>
    </row>
    <row r="50" spans="1:16" ht="14.25">
      <c r="A50" s="118"/>
      <c r="B50" s="1253" t="s">
        <v>1362</v>
      </c>
      <c r="C50" s="1211">
        <v>-2650</v>
      </c>
      <c r="D50" s="1269"/>
      <c r="E50" s="1198" t="s">
        <v>1363</v>
      </c>
      <c r="I50" s="1195"/>
    </row>
    <row r="51" spans="1:16" ht="14.25">
      <c r="A51" s="118"/>
      <c r="B51" s="1212" t="s">
        <v>46</v>
      </c>
      <c r="C51" s="1211">
        <f>SUM(D43:D47)+SUM(C48:C50)</f>
        <v>0</v>
      </c>
      <c r="D51" s="1269"/>
      <c r="E51" s="1203"/>
      <c r="I51" s="1195"/>
      <c r="P51" s="1226"/>
    </row>
    <row r="52" spans="1:16" ht="15" thickBot="1">
      <c r="A52" s="1225"/>
      <c r="B52" s="1243"/>
      <c r="C52" s="1240"/>
      <c r="D52" s="1270"/>
      <c r="E52" s="1221"/>
      <c r="F52" s="925"/>
      <c r="G52" s="896"/>
      <c r="H52" s="896"/>
      <c r="I52" s="1220"/>
      <c r="J52" s="893"/>
      <c r="K52" s="893"/>
      <c r="L52" s="896"/>
      <c r="M52" s="893"/>
      <c r="N52" s="896"/>
      <c r="O52" s="896"/>
      <c r="P52" s="1219"/>
    </row>
    <row r="53" spans="1:16" ht="15">
      <c r="A53" s="1218" t="s">
        <v>329</v>
      </c>
      <c r="B53" s="1212"/>
      <c r="C53" s="422" t="s">
        <v>1364</v>
      </c>
      <c r="D53" s="1269"/>
      <c r="E53" s="1203"/>
      <c r="I53" s="1195"/>
    </row>
    <row r="54" spans="1:16" ht="15">
      <c r="A54" s="1218" t="s">
        <v>1365</v>
      </c>
      <c r="B54" s="1212"/>
      <c r="C54" s="1238" t="s">
        <v>1366</v>
      </c>
      <c r="D54" s="1269"/>
      <c r="E54" s="1203"/>
      <c r="I54" s="1195"/>
    </row>
    <row r="55" spans="1:16" ht="15">
      <c r="A55" s="1218"/>
      <c r="B55" s="1212"/>
      <c r="C55" s="1238"/>
      <c r="D55" s="1269"/>
      <c r="E55" s="1203">
        <v>3600</v>
      </c>
      <c r="I55" s="1195"/>
    </row>
    <row r="56" spans="1:16">
      <c r="A56" s="118">
        <v>5101052</v>
      </c>
      <c r="B56" s="108" t="s">
        <v>1337</v>
      </c>
      <c r="C56" s="422" t="s">
        <v>1367</v>
      </c>
      <c r="D56" s="1252">
        <v>4600</v>
      </c>
      <c r="E56" s="1203"/>
      <c r="F56" s="921" t="s">
        <v>64</v>
      </c>
      <c r="G56" s="899" t="s">
        <v>1368</v>
      </c>
      <c r="H56" s="899" t="s">
        <v>1369</v>
      </c>
      <c r="I56" s="1195">
        <v>383000</v>
      </c>
      <c r="J56" s="969">
        <v>42873</v>
      </c>
      <c r="M56" s="182" t="s">
        <v>41</v>
      </c>
      <c r="O56" s="899" t="s">
        <v>52</v>
      </c>
      <c r="P56" s="183" t="s">
        <v>1370</v>
      </c>
    </row>
    <row r="57" spans="1:16">
      <c r="A57" s="184">
        <v>5102001</v>
      </c>
      <c r="B57" s="108" t="s">
        <v>1337</v>
      </c>
      <c r="C57" s="217" t="s">
        <v>1371</v>
      </c>
      <c r="D57" s="1252">
        <v>4600</v>
      </c>
      <c r="E57" s="1203"/>
      <c r="F57" s="921" t="s">
        <v>31</v>
      </c>
      <c r="G57" s="899" t="s">
        <v>1372</v>
      </c>
      <c r="H57" s="899" t="s">
        <v>87</v>
      </c>
      <c r="I57" s="1195">
        <v>330000</v>
      </c>
      <c r="J57" s="969">
        <v>42873</v>
      </c>
      <c r="M57" s="182" t="s">
        <v>41</v>
      </c>
      <c r="P57" s="108">
        <v>9158658283</v>
      </c>
    </row>
    <row r="58" spans="1:16" ht="15">
      <c r="A58" s="1218"/>
      <c r="B58" s="1212"/>
      <c r="C58" s="1211"/>
      <c r="D58" s="1252"/>
      <c r="E58" s="1203"/>
      <c r="I58" s="1195"/>
    </row>
    <row r="59" spans="1:16">
      <c r="A59" s="349" t="s">
        <v>1373</v>
      </c>
      <c r="B59" s="119"/>
      <c r="C59" s="1211"/>
      <c r="D59" s="1252"/>
      <c r="E59" s="1203"/>
      <c r="I59" s="1195"/>
    </row>
    <row r="60" spans="1:16">
      <c r="A60" s="118"/>
      <c r="B60" s="183" t="s">
        <v>1374</v>
      </c>
      <c r="C60" s="1211">
        <v>-3500</v>
      </c>
      <c r="D60" s="1252"/>
      <c r="E60" s="1267" t="s">
        <v>1375</v>
      </c>
      <c r="I60" s="1195"/>
    </row>
    <row r="61" spans="1:16">
      <c r="A61" s="118"/>
      <c r="B61" s="1253" t="s">
        <v>1376</v>
      </c>
      <c r="C61" s="1211">
        <v>-5700</v>
      </c>
      <c r="D61" s="1252"/>
      <c r="E61" s="1267" t="s">
        <v>1377</v>
      </c>
      <c r="I61" s="1195"/>
    </row>
    <row r="62" spans="1:16">
      <c r="A62" s="118"/>
      <c r="B62" s="1212" t="s">
        <v>46</v>
      </c>
      <c r="C62" s="1211">
        <f>SUM(D53:D58)+SUM(C59:C61)</f>
        <v>0</v>
      </c>
      <c r="D62" s="1252"/>
      <c r="E62" s="1203"/>
      <c r="I62" s="1195"/>
    </row>
    <row r="63" spans="1:16">
      <c r="A63" s="118"/>
      <c r="B63" s="1212"/>
      <c r="C63" s="1211"/>
      <c r="D63" s="1252"/>
      <c r="E63" s="1203"/>
      <c r="I63" s="1195"/>
    </row>
    <row r="64" spans="1:16">
      <c r="A64" s="184">
        <v>5103081</v>
      </c>
      <c r="B64" s="108" t="s">
        <v>1337</v>
      </c>
      <c r="C64" s="217" t="s">
        <v>1378</v>
      </c>
      <c r="D64" s="1252">
        <v>4950</v>
      </c>
      <c r="E64" s="1203"/>
      <c r="F64" s="921" t="s">
        <v>25</v>
      </c>
      <c r="G64" s="899" t="s">
        <v>1379</v>
      </c>
      <c r="H64" s="899" t="s">
        <v>303</v>
      </c>
      <c r="I64" s="1195">
        <v>444000</v>
      </c>
      <c r="J64" s="969">
        <v>42873</v>
      </c>
      <c r="M64" s="593" t="s">
        <v>67</v>
      </c>
      <c r="P64" s="183" t="s">
        <v>1360</v>
      </c>
    </row>
    <row r="65" spans="1:16">
      <c r="A65" s="184">
        <v>5103124</v>
      </c>
      <c r="B65" s="108" t="s">
        <v>1337</v>
      </c>
      <c r="C65" s="217" t="s">
        <v>1380</v>
      </c>
      <c r="D65" s="1252">
        <v>4700</v>
      </c>
      <c r="E65" s="1203"/>
      <c r="F65" s="921" t="s">
        <v>25</v>
      </c>
      <c r="G65" s="899" t="s">
        <v>1381</v>
      </c>
      <c r="H65" s="899" t="s">
        <v>334</v>
      </c>
      <c r="I65" s="1195">
        <v>424000</v>
      </c>
      <c r="J65" s="969">
        <v>42873</v>
      </c>
      <c r="M65" s="593" t="s">
        <v>67</v>
      </c>
      <c r="P65" s="108">
        <v>9000404560</v>
      </c>
    </row>
    <row r="66" spans="1:16" ht="15">
      <c r="A66" s="1339">
        <v>5105056</v>
      </c>
      <c r="B66" s="108" t="s">
        <v>1337</v>
      </c>
      <c r="C66" s="1341" t="s">
        <v>1382</v>
      </c>
      <c r="D66" s="1252">
        <v>4250</v>
      </c>
      <c r="E66" s="1203"/>
      <c r="F66" s="921" t="s">
        <v>98</v>
      </c>
      <c r="G66" s="899" t="s">
        <v>1383</v>
      </c>
      <c r="H66" s="899" t="s">
        <v>871</v>
      </c>
      <c r="I66" s="1195">
        <v>290000</v>
      </c>
      <c r="J66" s="969">
        <v>42873</v>
      </c>
      <c r="M66" s="593" t="s">
        <v>67</v>
      </c>
    </row>
    <row r="67" spans="1:16" ht="14.25">
      <c r="A67" s="118"/>
      <c r="B67" s="1212"/>
      <c r="C67" s="1211"/>
      <c r="D67" s="1269"/>
      <c r="E67" s="1203"/>
      <c r="I67" s="1195"/>
    </row>
    <row r="68" spans="1:16" ht="14.25">
      <c r="A68" s="349" t="s">
        <v>119</v>
      </c>
      <c r="B68" s="119"/>
      <c r="C68" s="1211"/>
      <c r="D68" s="1269"/>
      <c r="E68" s="1203"/>
      <c r="I68" s="1195"/>
    </row>
    <row r="69" spans="1:16" ht="14.25">
      <c r="A69" s="118"/>
      <c r="B69" s="183" t="s">
        <v>1374</v>
      </c>
      <c r="C69" s="1211">
        <v>-6500</v>
      </c>
      <c r="D69" s="1269"/>
      <c r="E69" s="1267" t="s">
        <v>1384</v>
      </c>
      <c r="I69" s="1195"/>
    </row>
    <row r="70" spans="1:16" ht="14.25">
      <c r="A70" s="118"/>
      <c r="B70" s="1253" t="s">
        <v>1385</v>
      </c>
      <c r="C70" s="1211">
        <v>-7400</v>
      </c>
      <c r="D70" s="1269"/>
      <c r="E70" s="1198" t="s">
        <v>1363</v>
      </c>
      <c r="I70" s="1195"/>
    </row>
    <row r="71" spans="1:16" ht="14.25">
      <c r="A71" s="118"/>
      <c r="B71" s="1212" t="s">
        <v>46</v>
      </c>
      <c r="C71" s="1211">
        <f>SUM(D64:D67)+SUM(C68:C70)</f>
        <v>0</v>
      </c>
      <c r="D71" s="1269"/>
      <c r="E71" s="1203"/>
      <c r="I71" s="1195"/>
    </row>
    <row r="72" spans="1:16" ht="15" thickBot="1">
      <c r="A72" s="1225"/>
      <c r="B72" s="1243"/>
      <c r="C72" s="1240"/>
      <c r="D72" s="1270"/>
      <c r="E72" s="1221"/>
      <c r="F72" s="925"/>
      <c r="G72" s="896"/>
      <c r="H72" s="896"/>
      <c r="I72" s="1220"/>
      <c r="J72" s="893"/>
      <c r="K72" s="893"/>
      <c r="L72" s="896"/>
      <c r="M72" s="893"/>
      <c r="N72" s="896"/>
      <c r="O72" s="896"/>
      <c r="P72" s="1219"/>
    </row>
    <row r="73" spans="1:16" ht="15">
      <c r="A73" s="1218" t="s">
        <v>1386</v>
      </c>
      <c r="B73" s="1212"/>
      <c r="C73" s="1238" t="s">
        <v>1387</v>
      </c>
      <c r="D73" s="1269"/>
      <c r="E73" s="1203"/>
      <c r="I73" s="1195"/>
    </row>
    <row r="74" spans="1:16" ht="15">
      <c r="A74" s="1218" t="s">
        <v>1388</v>
      </c>
      <c r="B74" s="1212"/>
      <c r="C74" s="1238" t="s">
        <v>1389</v>
      </c>
      <c r="D74" s="1269"/>
      <c r="E74" s="1203"/>
      <c r="I74" s="1195"/>
    </row>
    <row r="75" spans="1:16" ht="14.25">
      <c r="A75" s="118"/>
      <c r="B75" s="1212"/>
      <c r="C75" s="1211"/>
      <c r="D75" s="1269"/>
      <c r="E75" s="1203"/>
      <c r="I75" s="1195"/>
    </row>
    <row r="76" spans="1:16" ht="15">
      <c r="A76" s="118">
        <v>5106147</v>
      </c>
      <c r="B76" s="1216" t="s">
        <v>1326</v>
      </c>
      <c r="C76" s="1238" t="s">
        <v>1390</v>
      </c>
      <c r="D76" s="1269">
        <v>23000</v>
      </c>
      <c r="E76" s="1203"/>
      <c r="F76" s="921" t="s">
        <v>64</v>
      </c>
      <c r="G76" s="899" t="s">
        <v>1391</v>
      </c>
      <c r="H76" s="899" t="s">
        <v>1392</v>
      </c>
      <c r="I76" s="1195">
        <v>2187000</v>
      </c>
      <c r="J76" s="969">
        <v>42914</v>
      </c>
      <c r="M76" s="182" t="s">
        <v>41</v>
      </c>
    </row>
    <row r="77" spans="1:16" ht="14.25">
      <c r="A77" s="118">
        <v>5107066</v>
      </c>
      <c r="B77" s="1216" t="s">
        <v>1393</v>
      </c>
      <c r="C77" s="422" t="s">
        <v>1394</v>
      </c>
      <c r="D77" s="1269">
        <v>3500</v>
      </c>
      <c r="E77" s="1203"/>
      <c r="F77" s="921" t="s">
        <v>98</v>
      </c>
      <c r="G77" s="899" t="s">
        <v>1395</v>
      </c>
      <c r="H77" s="899" t="s">
        <v>1396</v>
      </c>
      <c r="I77" s="1195">
        <v>190000</v>
      </c>
      <c r="J77" s="969">
        <v>42930</v>
      </c>
    </row>
    <row r="78" spans="1:16" ht="14.25">
      <c r="A78" s="118"/>
      <c r="B78" s="1216"/>
      <c r="C78" s="422"/>
      <c r="D78" s="1269"/>
      <c r="E78" s="1203"/>
      <c r="I78" s="1195"/>
    </row>
    <row r="79" spans="1:16" ht="14.25">
      <c r="A79" s="349" t="s">
        <v>136</v>
      </c>
      <c r="B79" s="119"/>
      <c r="C79" s="1211"/>
      <c r="D79" s="1269"/>
      <c r="E79" s="1203"/>
      <c r="I79" s="1195"/>
    </row>
    <row r="80" spans="1:16" ht="14.25">
      <c r="A80" s="118"/>
      <c r="B80" s="1253" t="s">
        <v>1385</v>
      </c>
      <c r="C80" s="1211">
        <v>-7850</v>
      </c>
      <c r="D80" s="1269"/>
      <c r="E80" s="1198" t="s">
        <v>1397</v>
      </c>
      <c r="I80" s="1195"/>
    </row>
    <row r="81" spans="1:16" ht="14.25">
      <c r="A81" s="118"/>
      <c r="B81" s="1253" t="s">
        <v>1398</v>
      </c>
      <c r="C81" s="1211">
        <v>-18650</v>
      </c>
      <c r="D81" s="1269"/>
      <c r="E81" s="1267" t="s">
        <v>1399</v>
      </c>
      <c r="I81" s="1195"/>
    </row>
    <row r="82" spans="1:16" ht="14.25">
      <c r="A82" s="118"/>
      <c r="B82" s="1212" t="s">
        <v>46</v>
      </c>
      <c r="C82" s="1211">
        <f>SUM(D73:D78)+SUM(C79:C81)</f>
        <v>0</v>
      </c>
      <c r="D82" s="1269"/>
      <c r="E82" s="1203"/>
      <c r="I82" s="1195"/>
    </row>
    <row r="83" spans="1:16" ht="15" thickBot="1">
      <c r="A83" s="1225"/>
      <c r="B83" s="1243"/>
      <c r="C83" s="1240"/>
      <c r="D83" s="1270"/>
      <c r="E83" s="1221"/>
      <c r="F83" s="925"/>
      <c r="G83" s="896"/>
      <c r="H83" s="896"/>
      <c r="I83" s="1220"/>
      <c r="J83" s="893"/>
      <c r="K83" s="893"/>
      <c r="L83" s="896"/>
      <c r="M83" s="893"/>
      <c r="N83" s="896"/>
      <c r="O83" s="896"/>
      <c r="P83" s="1219"/>
    </row>
    <row r="84" spans="1:16" ht="15">
      <c r="A84" s="1218" t="s">
        <v>1400</v>
      </c>
      <c r="B84" s="1212"/>
      <c r="C84" s="422" t="s">
        <v>1401</v>
      </c>
      <c r="D84" s="1269"/>
      <c r="E84" s="1203"/>
      <c r="I84" s="1195"/>
    </row>
    <row r="85" spans="1:16" ht="15">
      <c r="A85" s="1218" t="s">
        <v>1402</v>
      </c>
      <c r="B85" s="1212"/>
      <c r="C85" s="1238" t="s">
        <v>1403</v>
      </c>
      <c r="D85" s="1269"/>
      <c r="E85" s="1203"/>
      <c r="I85" s="1195"/>
    </row>
    <row r="86" spans="1:16" ht="14.25">
      <c r="A86" s="118"/>
      <c r="B86" s="1212"/>
      <c r="C86" s="1211"/>
      <c r="D86" s="1269"/>
      <c r="E86" s="1203"/>
      <c r="I86" s="1195"/>
    </row>
    <row r="87" spans="1:16" ht="14.25">
      <c r="A87" s="118"/>
      <c r="B87" s="1216"/>
      <c r="C87" s="422"/>
      <c r="D87" s="1269"/>
      <c r="E87" s="1203"/>
      <c r="I87" s="1195"/>
      <c r="P87" s="183" t="s">
        <v>1404</v>
      </c>
    </row>
    <row r="88" spans="1:16" ht="15">
      <c r="A88" s="118">
        <v>5107098</v>
      </c>
      <c r="B88" s="1216" t="s">
        <v>1393</v>
      </c>
      <c r="C88" s="1238" t="s">
        <v>1405</v>
      </c>
      <c r="D88" s="1269">
        <v>3500</v>
      </c>
      <c r="E88" s="1203"/>
      <c r="F88" s="921" t="s">
        <v>98</v>
      </c>
      <c r="G88" s="899" t="s">
        <v>1406</v>
      </c>
      <c r="H88" s="899" t="s">
        <v>1396</v>
      </c>
      <c r="I88" s="1195">
        <v>211000</v>
      </c>
      <c r="J88" s="969">
        <v>42936</v>
      </c>
      <c r="P88" s="224">
        <v>9515317103</v>
      </c>
    </row>
    <row r="89" spans="1:16" ht="15">
      <c r="A89" s="118">
        <v>5106011</v>
      </c>
      <c r="B89" s="1216" t="s">
        <v>1407</v>
      </c>
      <c r="C89" s="1238" t="s">
        <v>1408</v>
      </c>
      <c r="D89" s="1269">
        <v>3000</v>
      </c>
      <c r="E89" s="1203"/>
      <c r="F89" s="921" t="s">
        <v>114</v>
      </c>
      <c r="G89" s="899" t="s">
        <v>1409</v>
      </c>
      <c r="H89" s="899" t="s">
        <v>1410</v>
      </c>
      <c r="I89" s="1195">
        <v>162000</v>
      </c>
      <c r="P89" s="914"/>
    </row>
    <row r="90" spans="1:16" ht="14.25">
      <c r="A90" s="118"/>
      <c r="B90" s="1212"/>
      <c r="C90" s="1211"/>
      <c r="D90" s="1269"/>
      <c r="E90" s="1203"/>
      <c r="I90" s="1195"/>
    </row>
    <row r="91" spans="1:16" ht="14.25">
      <c r="A91" s="349" t="s">
        <v>154</v>
      </c>
      <c r="B91" s="119"/>
      <c r="C91" s="1211"/>
      <c r="D91" s="1269"/>
      <c r="E91" s="1203"/>
      <c r="I91" s="1195"/>
    </row>
    <row r="92" spans="1:16" ht="14.25">
      <c r="A92" s="118"/>
      <c r="B92" s="1253" t="s">
        <v>1376</v>
      </c>
      <c r="C92" s="1211">
        <v>-2500</v>
      </c>
      <c r="D92" s="1269"/>
      <c r="E92" s="1267" t="s">
        <v>1411</v>
      </c>
      <c r="I92" s="1195"/>
    </row>
    <row r="93" spans="1:16" ht="14.25">
      <c r="A93" s="118"/>
      <c r="B93" s="1253" t="s">
        <v>1412</v>
      </c>
      <c r="C93" s="1211">
        <v>-4000</v>
      </c>
      <c r="D93" s="1269"/>
      <c r="E93" s="1267" t="s">
        <v>1413</v>
      </c>
      <c r="I93" s="1195"/>
    </row>
    <row r="94" spans="1:16" ht="14.25">
      <c r="A94" s="118"/>
      <c r="B94" s="1212" t="s">
        <v>46</v>
      </c>
      <c r="C94" s="1211">
        <f>SUM(D84:D90)+SUM(C91:C93)</f>
        <v>0</v>
      </c>
      <c r="D94" s="1269"/>
      <c r="E94" s="1203"/>
      <c r="I94" s="1195"/>
    </row>
    <row r="95" spans="1:16" ht="15" thickBot="1">
      <c r="A95" s="1225"/>
      <c r="B95" s="1243"/>
      <c r="C95" s="1240"/>
      <c r="D95" s="1270"/>
      <c r="E95" s="1221"/>
      <c r="F95" s="925"/>
      <c r="G95" s="896"/>
      <c r="H95" s="896"/>
      <c r="I95" s="1220"/>
      <c r="J95" s="893"/>
      <c r="K95" s="893"/>
      <c r="L95" s="896"/>
      <c r="M95" s="893"/>
      <c r="N95" s="896"/>
      <c r="O95" s="896"/>
      <c r="P95" s="1219"/>
    </row>
    <row r="96" spans="1:16" ht="15">
      <c r="A96" s="1218" t="s">
        <v>1414</v>
      </c>
      <c r="B96" s="1212"/>
      <c r="C96" s="422" t="s">
        <v>1370</v>
      </c>
      <c r="D96" s="1269"/>
      <c r="E96" s="1203"/>
      <c r="I96" s="1195"/>
    </row>
    <row r="97" spans="1:16" ht="15">
      <c r="A97" s="1218" t="s">
        <v>1415</v>
      </c>
      <c r="B97" s="1212"/>
      <c r="C97" s="422" t="s">
        <v>1416</v>
      </c>
      <c r="D97" s="1269"/>
      <c r="E97" s="1203"/>
      <c r="I97" s="1195"/>
    </row>
    <row r="98" spans="1:16" ht="14.25">
      <c r="A98" s="118"/>
      <c r="B98" s="1212"/>
      <c r="C98" s="1211"/>
      <c r="D98" s="1269"/>
      <c r="E98" s="1203"/>
      <c r="I98" s="1195"/>
      <c r="P98" s="183" t="s">
        <v>1404</v>
      </c>
    </row>
    <row r="99" spans="1:16" ht="14.25">
      <c r="A99" s="118">
        <v>5107115</v>
      </c>
      <c r="B99" s="1216" t="s">
        <v>1417</v>
      </c>
      <c r="C99" s="422" t="s">
        <v>1418</v>
      </c>
      <c r="D99" s="1269">
        <v>6050</v>
      </c>
      <c r="E99" s="1203"/>
      <c r="F99" s="921" t="s">
        <v>25</v>
      </c>
      <c r="G99" s="899" t="s">
        <v>1419</v>
      </c>
      <c r="H99" s="899" t="s">
        <v>1420</v>
      </c>
      <c r="I99" s="1208">
        <v>483000</v>
      </c>
      <c r="M99" s="182" t="s">
        <v>28</v>
      </c>
      <c r="P99" s="224">
        <v>9515317103</v>
      </c>
    </row>
    <row r="100" spans="1:16" ht="15">
      <c r="A100" s="118">
        <v>5107119</v>
      </c>
      <c r="B100" s="1216" t="s">
        <v>1393</v>
      </c>
      <c r="C100" s="1238" t="s">
        <v>1421</v>
      </c>
      <c r="D100" s="1269">
        <v>3350</v>
      </c>
      <c r="E100" s="1203"/>
      <c r="F100" s="182" t="s">
        <v>98</v>
      </c>
      <c r="G100" s="183" t="s">
        <v>1419</v>
      </c>
      <c r="H100" s="183" t="s">
        <v>1422</v>
      </c>
      <c r="I100" s="1208">
        <v>196000</v>
      </c>
      <c r="M100" s="182" t="s">
        <v>28</v>
      </c>
      <c r="P100" s="914"/>
    </row>
    <row r="101" spans="1:16" ht="14.25">
      <c r="A101" s="118">
        <v>5108048</v>
      </c>
      <c r="B101" s="1216" t="s">
        <v>1423</v>
      </c>
      <c r="C101" s="182" t="s">
        <v>1424</v>
      </c>
      <c r="D101" s="1269">
        <v>7550</v>
      </c>
      <c r="E101" s="1203"/>
      <c r="F101" s="182" t="s">
        <v>64</v>
      </c>
      <c r="G101" s="183" t="s">
        <v>1425</v>
      </c>
      <c r="H101" s="183" t="s">
        <v>66</v>
      </c>
      <c r="I101" s="1208">
        <v>610000</v>
      </c>
      <c r="M101" s="182" t="s">
        <v>28</v>
      </c>
      <c r="P101" s="914"/>
    </row>
    <row r="102" spans="1:16" ht="15">
      <c r="A102" s="1218" t="s">
        <v>1426</v>
      </c>
      <c r="B102" s="1216"/>
      <c r="D102" s="1269"/>
      <c r="E102" s="1203"/>
      <c r="F102" s="182"/>
      <c r="G102" s="183"/>
      <c r="H102" s="183"/>
      <c r="I102" s="1208"/>
      <c r="P102" s="914"/>
    </row>
    <row r="103" spans="1:16" ht="15">
      <c r="A103" s="118">
        <v>5107122</v>
      </c>
      <c r="B103" s="1216" t="s">
        <v>1393</v>
      </c>
      <c r="C103" s="1238" t="s">
        <v>1427</v>
      </c>
      <c r="D103" s="1269">
        <v>3150</v>
      </c>
      <c r="E103" s="1203"/>
      <c r="F103" s="921" t="s">
        <v>98</v>
      </c>
      <c r="G103" s="899" t="s">
        <v>1419</v>
      </c>
      <c r="H103" s="899" t="s">
        <v>1428</v>
      </c>
      <c r="I103" s="1208">
        <v>155000</v>
      </c>
      <c r="M103" s="182" t="s">
        <v>166</v>
      </c>
      <c r="P103" s="1228" t="s">
        <v>1429</v>
      </c>
    </row>
    <row r="104" spans="1:16" ht="14.25">
      <c r="A104" s="118">
        <v>5107150</v>
      </c>
      <c r="B104" s="1216" t="s">
        <v>1423</v>
      </c>
      <c r="C104" s="422" t="s">
        <v>1430</v>
      </c>
      <c r="D104" s="1269">
        <v>7250</v>
      </c>
      <c r="E104" s="1203"/>
      <c r="F104" s="921" t="s">
        <v>25</v>
      </c>
      <c r="G104" s="899" t="s">
        <v>1431</v>
      </c>
      <c r="H104" s="899" t="s">
        <v>203</v>
      </c>
      <c r="I104" s="1208">
        <v>598000</v>
      </c>
      <c r="J104" s="921"/>
      <c r="K104" s="899"/>
      <c r="M104" s="1195" t="s">
        <v>28</v>
      </c>
      <c r="P104" s="224">
        <v>9515317103</v>
      </c>
    </row>
    <row r="105" spans="1:16" ht="15">
      <c r="A105" s="118">
        <v>5107154</v>
      </c>
      <c r="B105" s="1340" t="s">
        <v>1432</v>
      </c>
      <c r="C105" s="217" t="s">
        <v>1433</v>
      </c>
      <c r="D105" s="1269">
        <v>7450</v>
      </c>
      <c r="E105" s="1203"/>
      <c r="F105" s="921" t="s">
        <v>25</v>
      </c>
      <c r="G105" s="899" t="s">
        <v>1431</v>
      </c>
      <c r="H105" s="899" t="s">
        <v>100</v>
      </c>
      <c r="I105" s="1208">
        <v>625000</v>
      </c>
      <c r="M105" s="182" t="s">
        <v>166</v>
      </c>
      <c r="P105" s="914"/>
    </row>
    <row r="106" spans="1:16" ht="15">
      <c r="A106" s="118"/>
      <c r="B106" s="1216"/>
      <c r="C106" s="1238"/>
      <c r="D106" s="1269"/>
      <c r="E106" s="1203"/>
      <c r="I106" s="1195"/>
    </row>
    <row r="107" spans="1:16" ht="14.25">
      <c r="A107" s="349" t="s">
        <v>170</v>
      </c>
      <c r="B107" s="119"/>
      <c r="C107" s="1211"/>
      <c r="D107" s="1269"/>
      <c r="E107" s="1203"/>
      <c r="I107" s="1195"/>
    </row>
    <row r="108" spans="1:16" ht="14.25">
      <c r="A108" s="118"/>
      <c r="B108" s="1253" t="s">
        <v>1376</v>
      </c>
      <c r="C108" s="1211">
        <v>-9425</v>
      </c>
      <c r="D108" s="1269"/>
      <c r="E108" s="1267" t="s">
        <v>1411</v>
      </c>
      <c r="I108" s="1195"/>
    </row>
    <row r="109" spans="1:16" ht="14.25">
      <c r="A109" s="118"/>
      <c r="B109" s="1253" t="s">
        <v>1398</v>
      </c>
      <c r="C109" s="1211">
        <v>-1350</v>
      </c>
      <c r="D109" s="1269"/>
      <c r="E109" s="1267" t="s">
        <v>1399</v>
      </c>
      <c r="I109" s="1195"/>
    </row>
    <row r="110" spans="1:16" ht="14.25">
      <c r="A110" s="118"/>
      <c r="B110" s="1253" t="s">
        <v>1412</v>
      </c>
      <c r="C110" s="1211">
        <v>-24025</v>
      </c>
      <c r="D110" s="1269"/>
      <c r="E110" s="1267" t="s">
        <v>1434</v>
      </c>
      <c r="I110" s="1195"/>
    </row>
    <row r="111" spans="1:16" ht="14.25">
      <c r="A111" s="118"/>
      <c r="B111" s="1212" t="s">
        <v>46</v>
      </c>
      <c r="C111" s="1211">
        <f>SUM(D96:D106)+SUM(C107:C110)</f>
        <v>0</v>
      </c>
      <c r="D111" s="1269"/>
      <c r="E111" s="1203"/>
      <c r="I111" s="1195"/>
    </row>
    <row r="112" spans="1:16" ht="15" thickBot="1">
      <c r="A112" s="1225"/>
      <c r="B112" s="1243"/>
      <c r="C112" s="1240"/>
      <c r="D112" s="1270"/>
      <c r="E112" s="1221"/>
      <c r="F112" s="925"/>
      <c r="G112" s="896"/>
      <c r="H112" s="896"/>
      <c r="I112" s="1220"/>
      <c r="J112" s="893"/>
      <c r="K112" s="893"/>
      <c r="L112" s="896"/>
      <c r="M112" s="893"/>
      <c r="N112" s="896"/>
      <c r="O112" s="896"/>
      <c r="P112" s="1219"/>
    </row>
    <row r="113" spans="1:16" ht="15">
      <c r="A113" s="1218" t="s">
        <v>468</v>
      </c>
      <c r="B113" s="1212"/>
      <c r="C113" s="422" t="s">
        <v>1435</v>
      </c>
      <c r="D113" s="1269"/>
      <c r="E113" s="1203"/>
      <c r="I113" s="1195"/>
    </row>
    <row r="114" spans="1:16" ht="15">
      <c r="A114" s="1218" t="s">
        <v>1436</v>
      </c>
      <c r="B114" s="1212"/>
      <c r="C114" s="422" t="s">
        <v>1437</v>
      </c>
      <c r="D114" s="1269"/>
      <c r="E114" s="1203"/>
      <c r="I114" s="1195"/>
    </row>
    <row r="115" spans="1:16" ht="14.25">
      <c r="A115" s="1816"/>
      <c r="B115" s="1212"/>
      <c r="C115" s="1211"/>
      <c r="D115" s="1269"/>
      <c r="E115" s="1203"/>
      <c r="I115" s="1195"/>
      <c r="O115" s="899" t="s">
        <v>1438</v>
      </c>
      <c r="P115" s="183" t="s">
        <v>1439</v>
      </c>
    </row>
    <row r="116" spans="1:16" ht="14.25">
      <c r="A116" s="118">
        <v>5108078</v>
      </c>
      <c r="B116" s="1216" t="s">
        <v>1440</v>
      </c>
      <c r="C116" s="422" t="s">
        <v>1441</v>
      </c>
      <c r="D116" s="1269">
        <v>4500</v>
      </c>
      <c r="E116" s="1203"/>
      <c r="F116" s="921" t="s">
        <v>369</v>
      </c>
      <c r="G116" s="899" t="s">
        <v>1442</v>
      </c>
      <c r="H116" s="899" t="s">
        <v>209</v>
      </c>
      <c r="I116" s="1195">
        <v>304000</v>
      </c>
      <c r="P116" s="108">
        <v>2584201012</v>
      </c>
    </row>
    <row r="117" spans="1:16" ht="14.25">
      <c r="A117" s="118">
        <v>5109052</v>
      </c>
      <c r="B117" s="1216" t="s">
        <v>1443</v>
      </c>
      <c r="C117" s="422" t="s">
        <v>1444</v>
      </c>
      <c r="D117" s="1269">
        <v>23350</v>
      </c>
      <c r="E117" s="1203"/>
      <c r="F117" s="921" t="s">
        <v>369</v>
      </c>
      <c r="G117" s="899" t="s">
        <v>1445</v>
      </c>
      <c r="H117" s="899" t="s">
        <v>1446</v>
      </c>
      <c r="I117" s="1195">
        <v>2211000</v>
      </c>
      <c r="M117" s="182" t="s">
        <v>67</v>
      </c>
      <c r="P117" s="108"/>
    </row>
    <row r="118" spans="1:16" ht="15">
      <c r="A118" s="118">
        <v>5109031</v>
      </c>
      <c r="B118" s="1216" t="s">
        <v>1447</v>
      </c>
      <c r="C118" s="1238" t="s">
        <v>1448</v>
      </c>
      <c r="D118" s="1269">
        <v>10000</v>
      </c>
      <c r="E118" s="1203"/>
      <c r="F118" s="921" t="s">
        <v>1449</v>
      </c>
      <c r="G118" s="899" t="s">
        <v>1450</v>
      </c>
      <c r="H118" s="899" t="s">
        <v>448</v>
      </c>
      <c r="I118" s="1195">
        <v>845000</v>
      </c>
      <c r="M118" s="182" t="s">
        <v>41</v>
      </c>
    </row>
    <row r="119" spans="1:16" ht="14.25">
      <c r="A119" s="118">
        <v>5110026</v>
      </c>
      <c r="B119" s="1216" t="s">
        <v>1443</v>
      </c>
      <c r="C119" s="422" t="s">
        <v>1451</v>
      </c>
      <c r="D119" s="1269">
        <v>23500</v>
      </c>
      <c r="E119" s="1203"/>
      <c r="F119" s="921" t="s">
        <v>31</v>
      </c>
      <c r="G119" s="899" t="s">
        <v>1452</v>
      </c>
      <c r="H119" s="899" t="s">
        <v>1348</v>
      </c>
      <c r="I119" s="1195">
        <v>2320000</v>
      </c>
      <c r="M119" s="182" t="s">
        <v>41</v>
      </c>
    </row>
    <row r="120" spans="1:16" ht="14.25">
      <c r="A120" s="118"/>
      <c r="B120" s="1212"/>
      <c r="C120" s="1211"/>
      <c r="D120" s="1269"/>
      <c r="E120" s="1203"/>
      <c r="I120" s="1195"/>
    </row>
    <row r="121" spans="1:16" ht="14.25">
      <c r="A121" s="349" t="s">
        <v>183</v>
      </c>
      <c r="B121" s="119"/>
      <c r="C121" s="1211"/>
      <c r="D121" s="1269"/>
      <c r="E121" s="1203"/>
      <c r="I121" s="1195"/>
    </row>
    <row r="122" spans="1:16" ht="14.25">
      <c r="A122" s="118"/>
      <c r="B122" s="1253" t="s">
        <v>1453</v>
      </c>
      <c r="C122" s="1211">
        <v>-30675</v>
      </c>
      <c r="D122" s="1269"/>
      <c r="E122" s="1203"/>
      <c r="I122" s="1195"/>
    </row>
    <row r="123" spans="1:16" ht="14.25">
      <c r="A123" s="118"/>
      <c r="B123" s="1253" t="s">
        <v>1454</v>
      </c>
      <c r="C123" s="1211">
        <v>-30675</v>
      </c>
      <c r="D123" s="1269"/>
      <c r="E123" s="1203"/>
      <c r="I123" s="1195"/>
    </row>
    <row r="124" spans="1:16" ht="14.25">
      <c r="A124" s="118"/>
      <c r="B124" s="1212" t="s">
        <v>46</v>
      </c>
      <c r="C124" s="1211">
        <f>SUM(D113:D120)+SUM(C121:C123)</f>
        <v>0</v>
      </c>
      <c r="D124" s="1269"/>
      <c r="E124" s="1203"/>
      <c r="I124" s="1195"/>
    </row>
    <row r="125" spans="1:16" ht="15" thickBot="1">
      <c r="A125" s="1225"/>
      <c r="B125" s="1243"/>
      <c r="C125" s="1240"/>
      <c r="D125" s="1270"/>
      <c r="E125" s="1221"/>
      <c r="F125" s="925"/>
      <c r="G125" s="896"/>
      <c r="H125" s="896"/>
      <c r="I125" s="1220"/>
      <c r="J125" s="893"/>
      <c r="K125" s="893"/>
      <c r="L125" s="896"/>
      <c r="M125" s="893"/>
      <c r="N125" s="896"/>
      <c r="O125" s="896"/>
      <c r="P125" s="1219"/>
    </row>
    <row r="126" spans="1:16" ht="15">
      <c r="A126" s="1218" t="s">
        <v>185</v>
      </c>
      <c r="B126" s="1212"/>
      <c r="C126" s="1238" t="s">
        <v>1455</v>
      </c>
      <c r="D126" s="1269"/>
      <c r="E126" s="1203"/>
      <c r="I126" s="1195"/>
    </row>
    <row r="127" spans="1:16" ht="15">
      <c r="A127" s="1218" t="s">
        <v>1456</v>
      </c>
      <c r="B127" s="1212"/>
      <c r="C127" s="1238" t="s">
        <v>1457</v>
      </c>
      <c r="D127" s="1269"/>
      <c r="E127" s="1203"/>
      <c r="I127" s="1195"/>
    </row>
    <row r="128" spans="1:16" ht="14.25">
      <c r="A128" s="118"/>
      <c r="B128" s="1212"/>
      <c r="C128" s="1211"/>
      <c r="D128" s="1269"/>
      <c r="E128" s="1203"/>
      <c r="I128" s="1195"/>
      <c r="O128" s="899" t="s">
        <v>52</v>
      </c>
      <c r="P128" s="183" t="s">
        <v>1458</v>
      </c>
    </row>
    <row r="129" spans="1:16">
      <c r="A129" s="184">
        <v>5111097</v>
      </c>
      <c r="B129" s="108" t="s">
        <v>1459</v>
      </c>
      <c r="C129" s="217" t="s">
        <v>1460</v>
      </c>
      <c r="D129" s="422">
        <v>3200</v>
      </c>
      <c r="E129" s="1203"/>
      <c r="F129" s="921" t="s">
        <v>114</v>
      </c>
      <c r="G129" s="899" t="s">
        <v>1461</v>
      </c>
      <c r="H129" s="899" t="s">
        <v>1462</v>
      </c>
      <c r="I129" s="1195">
        <v>190000</v>
      </c>
      <c r="P129" s="108">
        <v>6791179603</v>
      </c>
    </row>
    <row r="130" spans="1:16">
      <c r="A130" s="184">
        <v>5111098</v>
      </c>
      <c r="B130" s="108" t="s">
        <v>1459</v>
      </c>
      <c r="C130" s="217" t="s">
        <v>1463</v>
      </c>
      <c r="D130" s="422">
        <v>2950</v>
      </c>
      <c r="E130" s="1203"/>
      <c r="F130" s="921" t="s">
        <v>98</v>
      </c>
      <c r="G130" s="899" t="s">
        <v>1461</v>
      </c>
      <c r="H130" s="899" t="s">
        <v>1464</v>
      </c>
      <c r="I130" s="1195">
        <v>166000</v>
      </c>
      <c r="P130" s="108"/>
    </row>
    <row r="131" spans="1:16">
      <c r="A131" s="184">
        <v>5111101</v>
      </c>
      <c r="B131" s="216" t="s">
        <v>1465</v>
      </c>
      <c r="C131" s="217" t="s">
        <v>1466</v>
      </c>
      <c r="D131" s="422">
        <v>22250</v>
      </c>
      <c r="E131" s="1203"/>
      <c r="F131" s="921" t="s">
        <v>31</v>
      </c>
      <c r="G131" s="899" t="s">
        <v>1461</v>
      </c>
      <c r="H131" s="899" t="s">
        <v>100</v>
      </c>
      <c r="I131" s="1195">
        <v>2225000</v>
      </c>
    </row>
    <row r="132" spans="1:16" ht="15">
      <c r="A132" s="1339">
        <v>5111125</v>
      </c>
      <c r="B132" s="108" t="s">
        <v>1459</v>
      </c>
      <c r="C132" s="647" t="s">
        <v>1467</v>
      </c>
      <c r="D132" s="422">
        <v>3150</v>
      </c>
      <c r="E132" s="1203"/>
      <c r="F132" s="921" t="s">
        <v>98</v>
      </c>
      <c r="G132" s="899" t="s">
        <v>1468</v>
      </c>
      <c r="H132" s="899" t="s">
        <v>27</v>
      </c>
      <c r="I132" s="1195">
        <v>190000</v>
      </c>
    </row>
    <row r="133" spans="1:16" ht="15">
      <c r="A133" s="1339">
        <v>5111139</v>
      </c>
      <c r="B133" s="108" t="s">
        <v>1469</v>
      </c>
      <c r="C133" s="647" t="s">
        <v>1470</v>
      </c>
      <c r="D133" s="422">
        <v>3150</v>
      </c>
      <c r="E133" s="1203"/>
      <c r="F133" s="921" t="s">
        <v>98</v>
      </c>
      <c r="G133" s="899" t="s">
        <v>1471</v>
      </c>
      <c r="H133" s="899" t="s">
        <v>1472</v>
      </c>
      <c r="I133" s="1195">
        <v>199000</v>
      </c>
    </row>
    <row r="134" spans="1:16" ht="15">
      <c r="A134" s="1339">
        <v>5111144</v>
      </c>
      <c r="B134" s="108" t="s">
        <v>1469</v>
      </c>
      <c r="C134" s="647" t="s">
        <v>1473</v>
      </c>
      <c r="D134" s="422">
        <v>2950</v>
      </c>
      <c r="E134" s="1203"/>
      <c r="F134" s="921" t="s">
        <v>98</v>
      </c>
      <c r="G134" s="899" t="s">
        <v>1474</v>
      </c>
      <c r="H134" s="899" t="s">
        <v>444</v>
      </c>
      <c r="I134" s="1195">
        <v>130000</v>
      </c>
    </row>
    <row r="135" spans="1:16" ht="14.25">
      <c r="A135" s="118"/>
      <c r="B135" s="1212"/>
      <c r="C135" s="1211"/>
      <c r="D135" s="1269"/>
      <c r="E135" s="1203"/>
      <c r="I135" s="1195"/>
    </row>
    <row r="136" spans="1:16" ht="14.25">
      <c r="A136" s="118"/>
      <c r="B136" s="1212"/>
      <c r="C136" s="1211"/>
      <c r="D136" s="1269"/>
      <c r="E136" s="1203"/>
      <c r="I136" s="1195"/>
    </row>
    <row r="137" spans="1:16" ht="14.25">
      <c r="A137" s="349" t="s">
        <v>194</v>
      </c>
      <c r="B137" s="119"/>
      <c r="C137" s="1211"/>
      <c r="D137" s="1269"/>
      <c r="E137" s="1203"/>
      <c r="I137" s="1195"/>
    </row>
    <row r="138" spans="1:16" ht="14.25">
      <c r="A138" s="118"/>
      <c r="B138" s="1253" t="s">
        <v>1475</v>
      </c>
      <c r="C138" s="1211">
        <v>-18825</v>
      </c>
      <c r="D138" s="1269"/>
      <c r="E138" s="1203"/>
      <c r="I138" s="1195"/>
    </row>
    <row r="139" spans="1:16" ht="14.25">
      <c r="A139" s="118"/>
      <c r="B139" s="1253" t="s">
        <v>1476</v>
      </c>
      <c r="C139" s="1211">
        <v>-18825</v>
      </c>
      <c r="D139" s="1269"/>
      <c r="E139" s="1267" t="s">
        <v>1477</v>
      </c>
      <c r="I139" s="1195"/>
    </row>
    <row r="140" spans="1:16" ht="14.25">
      <c r="A140" s="118"/>
      <c r="B140" s="1212" t="s">
        <v>46</v>
      </c>
      <c r="C140" s="1211">
        <f>SUM(D126:D136)+SUM(C137:C139)</f>
        <v>0</v>
      </c>
      <c r="D140" s="1269"/>
      <c r="E140" s="1203"/>
      <c r="I140" s="1195"/>
    </row>
    <row r="141" spans="1:16" ht="15" thickBot="1">
      <c r="A141" s="1225"/>
      <c r="B141" s="1243"/>
      <c r="C141" s="1240"/>
      <c r="D141" s="1270"/>
      <c r="E141" s="1221"/>
      <c r="F141" s="925"/>
      <c r="G141" s="896"/>
      <c r="H141" s="896"/>
      <c r="I141" s="1220"/>
      <c r="J141" s="893"/>
      <c r="K141" s="893"/>
      <c r="L141" s="896"/>
      <c r="M141" s="893"/>
      <c r="N141" s="896"/>
      <c r="O141" s="896"/>
      <c r="P141" s="1219"/>
    </row>
    <row r="142" spans="1:16" ht="15">
      <c r="A142" s="1218" t="s">
        <v>1478</v>
      </c>
      <c r="B142" s="1212"/>
      <c r="C142" s="1238" t="s">
        <v>1479</v>
      </c>
      <c r="D142" s="1269"/>
      <c r="E142" s="1203"/>
      <c r="I142" s="1195"/>
    </row>
    <row r="143" spans="1:16" ht="15">
      <c r="A143" s="1218" t="s">
        <v>1480</v>
      </c>
      <c r="B143" s="1212"/>
      <c r="C143" s="1238" t="s">
        <v>1481</v>
      </c>
      <c r="D143" s="1269"/>
      <c r="E143" s="1203"/>
      <c r="I143" s="1195"/>
    </row>
    <row r="144" spans="1:16" ht="14.25">
      <c r="A144" s="118"/>
      <c r="B144" s="1212"/>
      <c r="C144" s="422"/>
      <c r="D144" s="1269"/>
      <c r="E144" s="1203"/>
      <c r="I144" s="1195"/>
      <c r="O144" s="899" t="s">
        <v>52</v>
      </c>
      <c r="P144" s="183" t="s">
        <v>1482</v>
      </c>
    </row>
    <row r="145" spans="1:16">
      <c r="A145" s="118">
        <v>5202032</v>
      </c>
      <c r="B145" s="1216" t="s">
        <v>1483</v>
      </c>
      <c r="C145" s="422" t="s">
        <v>1484</v>
      </c>
      <c r="D145" s="422">
        <v>22200</v>
      </c>
      <c r="E145" s="1203"/>
      <c r="F145" s="921" t="s">
        <v>31</v>
      </c>
      <c r="G145" s="899" t="s">
        <v>1485</v>
      </c>
      <c r="H145" s="899" t="s">
        <v>27</v>
      </c>
      <c r="I145" s="1195">
        <v>2100000</v>
      </c>
      <c r="J145" s="969">
        <v>43144</v>
      </c>
      <c r="P145" s="108">
        <v>2160354055</v>
      </c>
    </row>
    <row r="146" spans="1:16">
      <c r="A146" s="118">
        <v>5203009</v>
      </c>
      <c r="B146" s="1216" t="s">
        <v>1486</v>
      </c>
      <c r="C146" s="422" t="s">
        <v>1487</v>
      </c>
      <c r="D146" s="422">
        <v>22000</v>
      </c>
      <c r="E146" s="1203"/>
      <c r="F146" s="921" t="s">
        <v>31</v>
      </c>
      <c r="G146" s="899" t="s">
        <v>1488</v>
      </c>
      <c r="H146" s="899" t="s">
        <v>75</v>
      </c>
      <c r="I146" s="1195">
        <v>2000000</v>
      </c>
      <c r="J146" s="969">
        <v>43134</v>
      </c>
    </row>
    <row r="147" spans="1:16" ht="14.25">
      <c r="A147" s="118"/>
      <c r="B147" s="1212"/>
      <c r="C147" s="1211"/>
      <c r="D147" s="1269"/>
      <c r="E147" s="1203"/>
      <c r="I147" s="1195"/>
    </row>
    <row r="148" spans="1:16" ht="14.25">
      <c r="A148" s="349" t="s">
        <v>210</v>
      </c>
      <c r="B148" s="119"/>
      <c r="C148" s="1211"/>
      <c r="D148" s="1269"/>
      <c r="E148" s="1203"/>
      <c r="I148" s="1195"/>
    </row>
    <row r="149" spans="1:16" ht="14.25">
      <c r="A149" s="118"/>
      <c r="B149" s="1253" t="s">
        <v>1476</v>
      </c>
      <c r="C149" s="1211">
        <v>-6175</v>
      </c>
      <c r="D149" s="1269"/>
      <c r="E149" s="1267" t="s">
        <v>1477</v>
      </c>
      <c r="I149" s="1195"/>
    </row>
    <row r="150" spans="1:16" ht="14.25">
      <c r="A150" s="118"/>
      <c r="B150" s="1253" t="s">
        <v>1489</v>
      </c>
      <c r="C150" s="1211">
        <v>-20000</v>
      </c>
      <c r="D150" s="1269"/>
      <c r="E150" s="1267"/>
      <c r="I150" s="1195"/>
    </row>
    <row r="151" spans="1:16" ht="14.25">
      <c r="A151" s="118"/>
      <c r="B151" s="1253" t="s">
        <v>1490</v>
      </c>
      <c r="C151" s="1211">
        <v>-18025</v>
      </c>
      <c r="D151" s="1269"/>
      <c r="E151" s="1203"/>
      <c r="I151" s="1195"/>
    </row>
    <row r="152" spans="1:16" ht="14.25">
      <c r="A152" s="118"/>
      <c r="B152" s="1212" t="s">
        <v>46</v>
      </c>
      <c r="C152" s="1211">
        <f>SUM(D142:D147)+SUM(C148:C151)</f>
        <v>0</v>
      </c>
      <c r="D152" s="1269"/>
      <c r="E152" s="1203"/>
      <c r="I152" s="1195"/>
    </row>
    <row r="153" spans="1:16" ht="14.25">
      <c r="A153" s="118"/>
      <c r="B153" s="1212"/>
      <c r="C153" s="1211"/>
      <c r="D153" s="1269"/>
      <c r="E153" s="1203"/>
      <c r="I153" s="1195"/>
    </row>
    <row r="154" spans="1:16" ht="15" thickBot="1">
      <c r="A154" s="1225"/>
      <c r="B154" s="1243"/>
      <c r="C154" s="1240"/>
      <c r="D154" s="1270"/>
      <c r="E154" s="1221"/>
      <c r="F154" s="925"/>
      <c r="G154" s="896"/>
      <c r="H154" s="896"/>
      <c r="I154" s="1220"/>
      <c r="J154" s="893"/>
      <c r="K154" s="893"/>
      <c r="L154" s="896"/>
      <c r="M154" s="893"/>
      <c r="N154" s="896"/>
      <c r="O154" s="896"/>
      <c r="P154" s="1219"/>
    </row>
    <row r="155" spans="1:16" ht="14.25">
      <c r="A155" s="1997" t="s">
        <v>1316</v>
      </c>
      <c r="B155" s="1212"/>
      <c r="C155" s="2001" t="s">
        <v>1491</v>
      </c>
      <c r="D155" s="1269"/>
      <c r="E155" s="1203"/>
      <c r="I155" s="1195"/>
    </row>
    <row r="156" spans="1:16" ht="14.25">
      <c r="A156" s="349" t="s">
        <v>1492</v>
      </c>
      <c r="B156" s="1212"/>
      <c r="C156" s="1686" t="s">
        <v>1493</v>
      </c>
      <c r="D156" s="1269"/>
      <c r="E156" s="1203"/>
      <c r="I156" s="1195"/>
      <c r="O156" s="899" t="s">
        <v>52</v>
      </c>
      <c r="P156" s="1764">
        <v>43767</v>
      </c>
    </row>
    <row r="157" spans="1:16">
      <c r="A157" s="118">
        <v>5305023</v>
      </c>
      <c r="B157" s="1682" t="s">
        <v>981</v>
      </c>
      <c r="C157" s="422" t="s">
        <v>1494</v>
      </c>
      <c r="D157" s="1252">
        <v>4100</v>
      </c>
      <c r="E157" s="1203"/>
      <c r="F157" s="921" t="s">
        <v>31</v>
      </c>
      <c r="G157" s="969">
        <v>43599</v>
      </c>
      <c r="H157" s="899" t="s">
        <v>979</v>
      </c>
      <c r="I157" s="1195">
        <v>256000</v>
      </c>
      <c r="J157" s="969">
        <v>43699</v>
      </c>
      <c r="P157" s="183">
        <v>6452743732</v>
      </c>
    </row>
    <row r="158" spans="1:16">
      <c r="A158" s="118"/>
      <c r="B158" s="1687"/>
      <c r="C158" s="422"/>
      <c r="D158" s="1252"/>
      <c r="E158" s="1203"/>
      <c r="G158" s="969"/>
      <c r="I158" s="1195"/>
      <c r="J158" s="969"/>
    </row>
    <row r="159" spans="1:16">
      <c r="A159" s="349" t="s">
        <v>1495</v>
      </c>
      <c r="B159" s="1687"/>
      <c r="C159" s="422"/>
      <c r="D159" s="1252"/>
      <c r="E159" s="1203"/>
      <c r="G159" s="969"/>
      <c r="I159" s="1195"/>
      <c r="J159" s="969"/>
      <c r="O159" s="899" t="s">
        <v>52</v>
      </c>
      <c r="P159" s="1764">
        <v>43767</v>
      </c>
    </row>
    <row r="160" spans="1:16">
      <c r="A160" s="1409">
        <v>5308019</v>
      </c>
      <c r="B160" s="1687" t="s">
        <v>1496</v>
      </c>
      <c r="C160" s="422" t="s">
        <v>1497</v>
      </c>
      <c r="D160" s="1252">
        <v>23300</v>
      </c>
      <c r="E160" s="1203"/>
      <c r="F160" s="921" t="s">
        <v>31</v>
      </c>
      <c r="G160" s="969">
        <v>43685</v>
      </c>
      <c r="H160" s="1398" t="s">
        <v>1498</v>
      </c>
      <c r="I160" s="1195">
        <v>2184000</v>
      </c>
      <c r="J160" s="969">
        <v>43685</v>
      </c>
      <c r="P160" s="183">
        <v>6452743732</v>
      </c>
    </row>
    <row r="161" spans="1:16" ht="14.25">
      <c r="A161" s="118"/>
      <c r="B161" s="1682"/>
      <c r="C161" s="422"/>
      <c r="D161" s="1269"/>
      <c r="E161" s="1203"/>
      <c r="I161" s="1195"/>
    </row>
    <row r="162" spans="1:16" ht="14.25">
      <c r="A162" s="118"/>
      <c r="B162" s="1634"/>
      <c r="C162" s="1211"/>
      <c r="D162" s="1269"/>
      <c r="E162" s="1203"/>
      <c r="I162" s="1195"/>
    </row>
    <row r="163" spans="1:16" ht="14.25">
      <c r="A163" s="118"/>
      <c r="B163" s="1212"/>
      <c r="C163" s="1211"/>
      <c r="D163" s="1269"/>
      <c r="E163" s="1203"/>
      <c r="I163" s="1195"/>
    </row>
    <row r="164" spans="1:16" ht="14.25">
      <c r="A164" s="118"/>
      <c r="B164" s="1212"/>
      <c r="C164" s="1211"/>
      <c r="D164" s="1269"/>
      <c r="E164" s="1203"/>
      <c r="I164" s="1195"/>
    </row>
    <row r="165" spans="1:16" ht="14.25">
      <c r="A165" s="118"/>
      <c r="B165" s="1212"/>
      <c r="C165" s="1211"/>
      <c r="D165" s="1269"/>
      <c r="E165" s="1203"/>
      <c r="I165" s="1195"/>
    </row>
    <row r="166" spans="1:16" ht="14.25">
      <c r="A166" s="349" t="s">
        <v>43</v>
      </c>
      <c r="B166" s="119"/>
      <c r="C166" s="1211"/>
      <c r="D166" s="1269"/>
      <c r="E166" s="1203"/>
      <c r="I166" s="1195"/>
    </row>
    <row r="167" spans="1:16" ht="14.25">
      <c r="A167" s="118"/>
      <c r="B167" s="1253"/>
      <c r="C167" s="1211"/>
      <c r="D167" s="1269"/>
      <c r="E167" s="1267"/>
      <c r="I167" s="1195"/>
    </row>
    <row r="168" spans="1:16" ht="14.25">
      <c r="A168" s="118"/>
      <c r="B168" s="1253"/>
      <c r="C168" s="1211"/>
      <c r="D168" s="1269"/>
      <c r="E168" s="1267"/>
      <c r="I168" s="1195"/>
    </row>
    <row r="169" spans="1:16" ht="14.25">
      <c r="A169" s="118"/>
      <c r="B169" s="1253"/>
      <c r="C169" s="1211"/>
      <c r="D169" s="1269"/>
      <c r="E169" s="1203"/>
      <c r="I169" s="1195"/>
    </row>
    <row r="170" spans="1:16" ht="14.25">
      <c r="A170" s="118"/>
      <c r="B170" s="1212" t="s">
        <v>46</v>
      </c>
      <c r="C170" s="1211">
        <f>SUM(D155:D162)+SUM(C166:C169)</f>
        <v>27400</v>
      </c>
      <c r="D170" s="1269"/>
      <c r="E170" s="1203"/>
      <c r="I170" s="1195"/>
    </row>
    <row r="171" spans="1:16" ht="14.25">
      <c r="A171" s="118"/>
      <c r="B171" s="1212"/>
      <c r="C171" s="1211"/>
      <c r="D171" s="1269"/>
      <c r="E171" s="1203"/>
      <c r="I171" s="1195"/>
    </row>
    <row r="172" spans="1:16" ht="15" thickBot="1">
      <c r="A172" s="1225"/>
      <c r="B172" s="1243"/>
      <c r="C172" s="1240"/>
      <c r="D172" s="1270"/>
      <c r="E172" s="1221"/>
      <c r="F172" s="925"/>
      <c r="G172" s="896"/>
      <c r="H172" s="896"/>
      <c r="I172" s="1220"/>
      <c r="J172" s="893"/>
      <c r="K172" s="893"/>
      <c r="L172" s="896"/>
      <c r="M172" s="893"/>
      <c r="N172" s="896"/>
      <c r="O172" s="896"/>
      <c r="P172" s="1219"/>
    </row>
    <row r="173" spans="1:16" ht="14.25">
      <c r="A173" s="1997" t="s">
        <v>1333</v>
      </c>
      <c r="B173" s="1212"/>
      <c r="C173" s="2001" t="s">
        <v>1499</v>
      </c>
      <c r="D173" s="1269"/>
      <c r="E173" s="1203"/>
      <c r="I173" s="1195"/>
    </row>
    <row r="174" spans="1:16" ht="14.25">
      <c r="A174" s="1817" t="s">
        <v>1500</v>
      </c>
      <c r="B174" s="1212"/>
      <c r="C174" s="1686" t="s">
        <v>1501</v>
      </c>
      <c r="D174" s="1269"/>
      <c r="E174" s="1630"/>
      <c r="I174" s="1195"/>
      <c r="O174" s="899" t="s">
        <v>52</v>
      </c>
      <c r="P174" s="1764">
        <v>43840</v>
      </c>
    </row>
    <row r="175" spans="1:16">
      <c r="A175" s="1745">
        <v>5310005</v>
      </c>
      <c r="B175" s="1747" t="s">
        <v>1502</v>
      </c>
      <c r="C175" s="1746" t="s">
        <v>1503</v>
      </c>
      <c r="D175" s="1252">
        <v>2250</v>
      </c>
      <c r="E175" s="1630"/>
      <c r="F175" s="921" t="s">
        <v>31</v>
      </c>
      <c r="G175" s="969">
        <v>43740</v>
      </c>
      <c r="H175" s="899" t="s">
        <v>541</v>
      </c>
      <c r="I175" s="1195">
        <v>99000</v>
      </c>
      <c r="J175" s="969">
        <v>43741</v>
      </c>
      <c r="P175" s="183">
        <v>9027085712</v>
      </c>
    </row>
    <row r="176" spans="1:16">
      <c r="A176" s="118">
        <v>5310027</v>
      </c>
      <c r="B176" s="1682" t="s">
        <v>1504</v>
      </c>
      <c r="C176" s="1754" t="s">
        <v>1505</v>
      </c>
      <c r="D176" s="1252">
        <v>13000</v>
      </c>
      <c r="E176" s="1630"/>
      <c r="F176" s="921" t="s">
        <v>98</v>
      </c>
      <c r="G176" s="969">
        <v>43754</v>
      </c>
      <c r="H176" s="1755" t="s">
        <v>135</v>
      </c>
      <c r="I176" s="1195">
        <v>1183000</v>
      </c>
      <c r="J176" s="969">
        <v>43754</v>
      </c>
      <c r="P176" s="183">
        <v>9027085712</v>
      </c>
    </row>
    <row r="177" spans="1:16">
      <c r="A177" s="1745"/>
      <c r="B177" s="1747"/>
      <c r="C177" s="1746"/>
      <c r="D177" s="1252"/>
      <c r="E177" s="1630"/>
      <c r="G177" s="969"/>
      <c r="I177" s="1195"/>
      <c r="J177" s="969"/>
    </row>
    <row r="178" spans="1:16">
      <c r="A178" s="118"/>
      <c r="B178" s="1634"/>
      <c r="C178" s="1211"/>
      <c r="D178" s="1252"/>
      <c r="E178" s="1630"/>
      <c r="I178" s="1195"/>
    </row>
    <row r="179" spans="1:16">
      <c r="A179" s="1817" t="s">
        <v>1506</v>
      </c>
      <c r="B179" s="1212"/>
      <c r="C179" s="1211"/>
      <c r="D179" s="1252"/>
      <c r="E179" s="1630"/>
      <c r="I179" s="1195"/>
    </row>
    <row r="180" spans="1:16">
      <c r="A180" s="118">
        <v>5310020</v>
      </c>
      <c r="B180" s="1757" t="s">
        <v>1507</v>
      </c>
      <c r="C180" s="1754" t="s">
        <v>1508</v>
      </c>
      <c r="D180" s="1252">
        <v>13500</v>
      </c>
      <c r="E180" s="1630"/>
      <c r="F180" s="921" t="s">
        <v>98</v>
      </c>
      <c r="G180" s="969">
        <v>43749</v>
      </c>
      <c r="H180" s="899" t="s">
        <v>979</v>
      </c>
      <c r="I180" s="1195">
        <v>1171000</v>
      </c>
      <c r="J180" s="969">
        <v>43754</v>
      </c>
      <c r="P180" s="183">
        <v>9027085712</v>
      </c>
    </row>
    <row r="181" spans="1:16">
      <c r="A181" s="118"/>
      <c r="B181" s="1212"/>
      <c r="C181" s="1211"/>
      <c r="D181" s="1252"/>
      <c r="E181" s="1630"/>
      <c r="I181" s="1195"/>
    </row>
    <row r="182" spans="1:16">
      <c r="A182" s="1817" t="s">
        <v>1509</v>
      </c>
      <c r="B182" s="1212"/>
      <c r="C182" s="1211"/>
      <c r="D182" s="1252"/>
      <c r="E182" s="1203"/>
      <c r="I182" s="1195"/>
    </row>
    <row r="183" spans="1:16">
      <c r="A183" s="118">
        <v>5310026</v>
      </c>
      <c r="B183" s="1682" t="s">
        <v>1510</v>
      </c>
      <c r="C183" s="1754" t="s">
        <v>1511</v>
      </c>
      <c r="D183" s="1252">
        <v>2400</v>
      </c>
      <c r="E183" s="1203"/>
      <c r="F183" s="921" t="s">
        <v>98</v>
      </c>
      <c r="G183" s="969">
        <v>43748</v>
      </c>
      <c r="H183" s="1755" t="s">
        <v>527</v>
      </c>
      <c r="I183" s="1195">
        <v>93000</v>
      </c>
      <c r="J183" s="969">
        <v>43754</v>
      </c>
      <c r="P183" s="183">
        <v>9027085712</v>
      </c>
    </row>
    <row r="184" spans="1:16">
      <c r="A184" s="118"/>
      <c r="B184" s="1216"/>
      <c r="C184" s="1754"/>
      <c r="D184" s="1252"/>
      <c r="E184" s="1203"/>
      <c r="H184" s="1755"/>
      <c r="I184" s="1195"/>
    </row>
    <row r="185" spans="1:16">
      <c r="A185" s="118"/>
      <c r="B185" s="1445" t="s">
        <v>1512</v>
      </c>
      <c r="C185" s="1211"/>
      <c r="D185" s="1252"/>
      <c r="E185" s="1203"/>
      <c r="I185" s="1195"/>
    </row>
    <row r="186" spans="1:16">
      <c r="A186" s="118"/>
      <c r="B186" s="1440" t="s">
        <v>440</v>
      </c>
      <c r="C186" s="1211"/>
      <c r="D186" s="1252"/>
      <c r="E186" s="1203"/>
      <c r="I186" s="1195"/>
    </row>
    <row r="187" spans="1:16">
      <c r="A187" s="118"/>
      <c r="B187" s="1212"/>
      <c r="C187" s="1211"/>
      <c r="D187" s="1252"/>
      <c r="E187" s="1203"/>
      <c r="I187" s="1195"/>
    </row>
    <row r="188" spans="1:16">
      <c r="A188" s="349" t="s">
        <v>56</v>
      </c>
      <c r="B188" s="119"/>
      <c r="C188" s="1211"/>
      <c r="D188" s="1252"/>
      <c r="E188" s="1203"/>
      <c r="I188" s="1195"/>
    </row>
    <row r="189" spans="1:16">
      <c r="A189" s="118"/>
      <c r="B189" s="1253"/>
      <c r="C189" s="1211"/>
      <c r="D189" s="1252"/>
      <c r="E189" s="1267"/>
      <c r="I189" s="1195"/>
    </row>
    <row r="190" spans="1:16">
      <c r="A190" s="118"/>
      <c r="B190" s="1253"/>
      <c r="C190" s="1211"/>
      <c r="D190" s="1252"/>
      <c r="E190" s="1267"/>
      <c r="I190" s="1195"/>
    </row>
    <row r="191" spans="1:16" ht="14.25">
      <c r="A191" s="118"/>
      <c r="B191" s="1253"/>
      <c r="C191" s="1211"/>
      <c r="D191" s="1269"/>
      <c r="E191" s="1203"/>
      <c r="I191" s="1195"/>
    </row>
    <row r="192" spans="1:16" ht="14.25">
      <c r="A192" s="118"/>
      <c r="B192" s="1212" t="s">
        <v>46</v>
      </c>
      <c r="C192" s="1211">
        <f>SUM(D173:D187)+SUM(C188:C191)</f>
        <v>31150</v>
      </c>
      <c r="D192" s="1269"/>
      <c r="E192" s="1203"/>
      <c r="I192" s="1195"/>
    </row>
    <row r="193" spans="1:16" ht="14.25">
      <c r="A193" s="118"/>
      <c r="B193" s="1212"/>
      <c r="C193" s="1211"/>
      <c r="D193" s="1269"/>
      <c r="E193" s="1203"/>
      <c r="I193" s="1195"/>
    </row>
    <row r="194" spans="1:16" ht="14.25">
      <c r="A194" s="1225"/>
      <c r="B194" s="1243"/>
      <c r="C194" s="1240"/>
      <c r="D194" s="1270"/>
      <c r="E194" s="1221"/>
      <c r="F194" s="925"/>
      <c r="G194" s="896"/>
      <c r="H194" s="896"/>
      <c r="I194" s="1220"/>
      <c r="J194" s="893"/>
      <c r="K194" s="893"/>
      <c r="L194" s="896"/>
      <c r="M194" s="893"/>
      <c r="N194" s="896"/>
      <c r="O194" s="896"/>
      <c r="P194" s="1219"/>
    </row>
    <row r="195" spans="1:16" ht="14.25">
      <c r="A195" s="1997" t="s">
        <v>1513</v>
      </c>
      <c r="B195" s="1212"/>
      <c r="C195" s="2001"/>
      <c r="D195" s="1269"/>
      <c r="E195" s="1203"/>
      <c r="I195" s="1195"/>
    </row>
    <row r="196" spans="1:16" ht="14.25">
      <c r="A196" s="349" t="s">
        <v>1514</v>
      </c>
      <c r="B196" s="1212"/>
      <c r="C196" s="1958" t="s">
        <v>1515</v>
      </c>
      <c r="D196" s="1269"/>
      <c r="E196" s="1203"/>
      <c r="I196" s="1195"/>
    </row>
    <row r="197" spans="1:16">
      <c r="A197" s="1997">
        <v>5401029</v>
      </c>
      <c r="B197" s="1682" t="s">
        <v>999</v>
      </c>
      <c r="C197" s="2001" t="s">
        <v>1516</v>
      </c>
      <c r="D197" s="1252">
        <v>2700</v>
      </c>
      <c r="E197" s="1203"/>
      <c r="F197" s="921" t="s">
        <v>73</v>
      </c>
      <c r="G197" s="969">
        <v>43847</v>
      </c>
      <c r="H197" s="899" t="s">
        <v>513</v>
      </c>
      <c r="I197" s="1195">
        <v>109000</v>
      </c>
      <c r="J197" s="969">
        <v>43999</v>
      </c>
    </row>
    <row r="198" spans="1:16" ht="14.25">
      <c r="A198" s="1997"/>
      <c r="B198" s="1971"/>
      <c r="C198" s="2001"/>
      <c r="D198" s="1269"/>
      <c r="E198" s="1203"/>
      <c r="I198" s="1195"/>
    </row>
    <row r="199" spans="1:16" ht="14.25">
      <c r="A199" s="1997"/>
      <c r="B199" s="1445" t="s">
        <v>1517</v>
      </c>
      <c r="C199" s="2001"/>
      <c r="D199" s="1269"/>
      <c r="E199" s="1203"/>
      <c r="I199" s="1195"/>
    </row>
    <row r="200" spans="1:16" ht="14.25">
      <c r="A200" s="1997"/>
      <c r="B200" s="1440" t="s">
        <v>440</v>
      </c>
      <c r="C200" s="2001"/>
      <c r="D200" s="1269"/>
      <c r="E200" s="1203"/>
      <c r="I200" s="1195"/>
    </row>
    <row r="201" spans="1:16" ht="14.25">
      <c r="A201" s="1997"/>
      <c r="B201" s="1212"/>
      <c r="C201" s="2001"/>
      <c r="D201" s="1269"/>
      <c r="E201" s="1203"/>
      <c r="I201" s="1195"/>
    </row>
    <row r="202" spans="1:16">
      <c r="A202" s="349" t="s">
        <v>76</v>
      </c>
      <c r="B202" s="119"/>
      <c r="C202" s="1211"/>
      <c r="D202" s="1252"/>
      <c r="E202" s="1203"/>
      <c r="I202" s="1195"/>
    </row>
    <row r="203" spans="1:16">
      <c r="A203" s="118"/>
      <c r="B203" s="1253"/>
      <c r="C203" s="1211"/>
      <c r="D203" s="1252"/>
      <c r="E203" s="1267"/>
      <c r="I203" s="1195"/>
    </row>
    <row r="204" spans="1:16">
      <c r="A204" s="118"/>
      <c r="B204" s="1253"/>
      <c r="C204" s="1211"/>
      <c r="D204" s="1252"/>
      <c r="E204" s="1267"/>
      <c r="I204" s="1195"/>
    </row>
    <row r="205" spans="1:16" ht="14.25">
      <c r="A205" s="118"/>
      <c r="B205" s="1253"/>
      <c r="C205" s="1211"/>
      <c r="D205" s="1269"/>
      <c r="E205" s="1203"/>
      <c r="I205" s="1195"/>
    </row>
    <row r="206" spans="1:16" ht="14.25">
      <c r="A206" s="118"/>
      <c r="B206" s="1212" t="s">
        <v>46</v>
      </c>
      <c r="C206" s="1211">
        <f>SUM(D189:D201)+SUM(C202:C205)</f>
        <v>2700</v>
      </c>
      <c r="D206" s="1269"/>
      <c r="E206" s="1203"/>
      <c r="I206" s="1195"/>
    </row>
    <row r="207" spans="1:16" ht="14.25">
      <c r="A207" s="118"/>
      <c r="B207" s="1212"/>
      <c r="C207" s="1211"/>
      <c r="D207" s="1269"/>
      <c r="E207" s="1203"/>
      <c r="I207" s="1195"/>
    </row>
    <row r="208" spans="1:16" ht="15" thickBot="1">
      <c r="A208" s="1225"/>
      <c r="B208" s="1243"/>
      <c r="C208" s="1240"/>
      <c r="D208" s="1270"/>
      <c r="E208" s="1221"/>
      <c r="F208" s="925"/>
      <c r="G208" s="896"/>
      <c r="H208" s="896"/>
      <c r="I208" s="1220"/>
      <c r="J208" s="893"/>
      <c r="K208" s="893"/>
      <c r="L208" s="896"/>
      <c r="M208" s="893"/>
      <c r="N208" s="896"/>
      <c r="O208" s="896"/>
      <c r="P208" s="1219"/>
    </row>
    <row r="209" spans="1:16" ht="14.25">
      <c r="A209" s="1997" t="s">
        <v>1518</v>
      </c>
      <c r="B209" s="1212"/>
      <c r="C209" s="2001"/>
      <c r="D209" s="1269"/>
      <c r="E209" s="1203"/>
      <c r="I209" s="1195"/>
    </row>
    <row r="210" spans="1:16" ht="14.25">
      <c r="A210" s="1817" t="s">
        <v>1519</v>
      </c>
      <c r="B210" s="1212"/>
      <c r="C210" s="1958" t="s">
        <v>1520</v>
      </c>
      <c r="D210" s="1269"/>
      <c r="E210" s="1203"/>
      <c r="I210" s="1195"/>
    </row>
    <row r="211" spans="1:16">
      <c r="A211" s="1776">
        <v>5402007</v>
      </c>
      <c r="B211" s="1682" t="s">
        <v>1521</v>
      </c>
      <c r="C211" s="2001" t="s">
        <v>1522</v>
      </c>
      <c r="D211" s="1252">
        <v>25100</v>
      </c>
      <c r="E211" s="1203"/>
      <c r="F211" s="921" t="s">
        <v>31</v>
      </c>
      <c r="G211" s="969">
        <v>43866</v>
      </c>
      <c r="H211" s="899" t="s">
        <v>1392</v>
      </c>
      <c r="I211" s="1195">
        <v>2263000</v>
      </c>
      <c r="J211" s="969">
        <v>43866</v>
      </c>
      <c r="O211" s="899" t="s">
        <v>1438</v>
      </c>
    </row>
    <row r="212" spans="1:16">
      <c r="A212" s="1776"/>
      <c r="B212" s="1682"/>
      <c r="C212" s="2001"/>
      <c r="D212" s="1252"/>
      <c r="E212" s="1203"/>
      <c r="G212" s="969"/>
      <c r="I212" s="1195"/>
      <c r="J212" s="969"/>
    </row>
    <row r="213" spans="1:16">
      <c r="A213" s="1776"/>
      <c r="B213" s="1445" t="s">
        <v>1523</v>
      </c>
      <c r="C213" s="2001"/>
      <c r="D213" s="1252"/>
      <c r="E213" s="1203"/>
      <c r="G213" s="969"/>
      <c r="I213" s="1195"/>
      <c r="J213" s="969"/>
    </row>
    <row r="214" spans="1:16">
      <c r="A214" s="1776"/>
      <c r="B214" s="1440" t="s">
        <v>375</v>
      </c>
      <c r="C214" s="2001"/>
      <c r="D214" s="1252"/>
      <c r="E214" s="1203"/>
      <c r="G214" s="969"/>
      <c r="I214" s="1195"/>
      <c r="J214" s="969"/>
    </row>
    <row r="215" spans="1:16">
      <c r="A215" s="1776"/>
      <c r="B215" s="1682"/>
      <c r="C215" s="2001"/>
      <c r="D215" s="1252"/>
      <c r="E215" s="1203"/>
      <c r="G215" s="969"/>
      <c r="I215" s="1195"/>
      <c r="J215" s="969"/>
    </row>
    <row r="216" spans="1:16">
      <c r="A216" s="1776"/>
      <c r="B216" s="1682"/>
      <c r="C216" s="2001"/>
      <c r="D216" s="1252"/>
      <c r="E216" s="1203"/>
      <c r="G216" s="969"/>
      <c r="I216" s="1195"/>
      <c r="J216" s="969"/>
    </row>
    <row r="217" spans="1:16">
      <c r="A217" s="2421" t="s">
        <v>1524</v>
      </c>
      <c r="B217" s="1682"/>
      <c r="C217" s="2001"/>
      <c r="D217" s="1252"/>
      <c r="E217" s="1203"/>
      <c r="G217" s="969"/>
      <c r="I217" s="1195"/>
      <c r="J217" s="969"/>
      <c r="O217" s="899" t="s">
        <v>1438</v>
      </c>
      <c r="P217" s="1764">
        <v>43915</v>
      </c>
    </row>
    <row r="218" spans="1:16">
      <c r="A218" s="1997">
        <v>5402013</v>
      </c>
      <c r="B218" s="1682" t="s">
        <v>1007</v>
      </c>
      <c r="C218" s="1989" t="s">
        <v>1525</v>
      </c>
      <c r="D218" s="1252">
        <v>2350</v>
      </c>
      <c r="E218" s="1203"/>
      <c r="F218" s="921" t="s">
        <v>110</v>
      </c>
      <c r="G218" s="969">
        <v>43868</v>
      </c>
      <c r="H218" s="899" t="s">
        <v>359</v>
      </c>
      <c r="I218" s="1195">
        <v>69000</v>
      </c>
      <c r="J218" s="969">
        <v>43868</v>
      </c>
      <c r="P218" s="183">
        <v>2010091650</v>
      </c>
    </row>
    <row r="219" spans="1:16">
      <c r="A219" s="1997"/>
      <c r="B219" s="1682"/>
      <c r="C219" s="1989"/>
      <c r="D219" s="1252"/>
      <c r="E219" s="1203"/>
      <c r="G219" s="969"/>
      <c r="I219" s="1195"/>
      <c r="J219" s="969"/>
    </row>
    <row r="220" spans="1:16">
      <c r="A220" s="1997"/>
      <c r="B220" s="1992" t="s">
        <v>838</v>
      </c>
      <c r="C220" s="1989"/>
      <c r="D220" s="1252"/>
      <c r="E220" s="1203"/>
      <c r="F220" s="858" t="s">
        <v>1014</v>
      </c>
      <c r="G220" s="1983" t="s">
        <v>1015</v>
      </c>
      <c r="H220" s="670" t="s">
        <v>1016</v>
      </c>
      <c r="I220" s="1195"/>
      <c r="J220" s="969"/>
    </row>
    <row r="221" spans="1:16">
      <c r="A221" s="1776"/>
      <c r="B221" s="1682" t="s">
        <v>1526</v>
      </c>
      <c r="C221" s="1989"/>
      <c r="D221" s="1995">
        <v>0</v>
      </c>
      <c r="E221" s="1994"/>
      <c r="F221" s="898">
        <v>33000</v>
      </c>
      <c r="G221" s="898">
        <v>12000</v>
      </c>
      <c r="H221" s="2002"/>
      <c r="I221" s="1195"/>
      <c r="J221" s="969"/>
    </row>
    <row r="222" spans="1:16">
      <c r="A222" s="1776"/>
      <c r="B222" s="1682" t="s">
        <v>1527</v>
      </c>
      <c r="C222" s="1989"/>
      <c r="D222" s="1252"/>
      <c r="E222" s="1203"/>
      <c r="G222" s="969"/>
      <c r="I222" s="1195"/>
      <c r="J222" s="969"/>
    </row>
    <row r="223" spans="1:16">
      <c r="A223" s="1776"/>
      <c r="B223" s="1682"/>
      <c r="C223" s="1989"/>
      <c r="D223" s="1252"/>
      <c r="E223" s="1203"/>
      <c r="G223" s="969"/>
      <c r="I223" s="1195"/>
      <c r="J223" s="969"/>
    </row>
    <row r="224" spans="1:16" ht="14.25">
      <c r="A224" s="1997"/>
      <c r="B224" s="1971"/>
      <c r="C224" s="2003"/>
      <c r="D224" s="1269"/>
      <c r="E224" s="1203"/>
      <c r="I224" s="1195"/>
    </row>
    <row r="225" spans="1:16" ht="14.25">
      <c r="A225" s="349" t="s">
        <v>1528</v>
      </c>
      <c r="B225" s="1634"/>
      <c r="C225" s="2003"/>
      <c r="D225" s="1269"/>
      <c r="E225" s="1203"/>
      <c r="I225" s="1195"/>
    </row>
    <row r="226" spans="1:16">
      <c r="A226" s="1997">
        <v>5402014</v>
      </c>
      <c r="B226" s="1682" t="s">
        <v>1529</v>
      </c>
      <c r="C226" s="1989" t="s">
        <v>1530</v>
      </c>
      <c r="D226" s="1252">
        <v>10300</v>
      </c>
      <c r="E226" s="1203"/>
      <c r="F226" s="921" t="s">
        <v>25</v>
      </c>
      <c r="G226" s="969">
        <v>43871</v>
      </c>
      <c r="H226" s="899" t="s">
        <v>262</v>
      </c>
      <c r="I226" s="1195">
        <v>890000</v>
      </c>
      <c r="J226" s="969">
        <v>43871</v>
      </c>
      <c r="O226" s="899" t="s">
        <v>1438</v>
      </c>
      <c r="P226" s="1764">
        <v>43959</v>
      </c>
    </row>
    <row r="227" spans="1:16">
      <c r="A227" s="1997"/>
      <c r="B227" s="1682"/>
      <c r="C227" s="1989"/>
      <c r="D227" s="1252"/>
      <c r="E227" s="1203"/>
      <c r="G227" s="969"/>
      <c r="I227" s="1195"/>
      <c r="J227" s="969"/>
      <c r="P227" s="183">
        <v>2682839191</v>
      </c>
    </row>
    <row r="228" spans="1:16">
      <c r="A228" s="1997"/>
      <c r="B228" s="1445" t="s">
        <v>1531</v>
      </c>
      <c r="C228" s="1989"/>
      <c r="D228" s="1252"/>
      <c r="E228" s="1203"/>
      <c r="G228" s="969"/>
      <c r="I228" s="1195"/>
      <c r="J228" s="969"/>
    </row>
    <row r="229" spans="1:16">
      <c r="A229" s="1997"/>
      <c r="B229" s="1440" t="s">
        <v>440</v>
      </c>
      <c r="C229" s="1989"/>
      <c r="D229" s="1252"/>
      <c r="E229" s="1203"/>
      <c r="G229" s="969"/>
      <c r="I229" s="1195"/>
      <c r="J229" s="969"/>
    </row>
    <row r="230" spans="1:16">
      <c r="A230" s="1997"/>
      <c r="B230" s="1682"/>
      <c r="C230" s="1989"/>
      <c r="D230" s="1252"/>
      <c r="E230" s="1203"/>
      <c r="G230" s="969"/>
      <c r="I230" s="1195"/>
      <c r="J230" s="969"/>
    </row>
    <row r="231" spans="1:16">
      <c r="A231" s="1817" t="s">
        <v>804</v>
      </c>
      <c r="B231" s="1682"/>
      <c r="C231" s="1989"/>
      <c r="D231" s="1252"/>
      <c r="E231" s="1203"/>
      <c r="G231" s="969"/>
      <c r="I231" s="1195"/>
      <c r="J231" s="969"/>
      <c r="O231" s="899" t="s">
        <v>1438</v>
      </c>
    </row>
    <row r="232" spans="1:16">
      <c r="A232" s="309">
        <v>5402015</v>
      </c>
      <c r="B232" s="110" t="s">
        <v>1532</v>
      </c>
      <c r="C232" s="1535" t="s">
        <v>1533</v>
      </c>
      <c r="D232" s="1252">
        <v>2300</v>
      </c>
      <c r="F232" s="921" t="s">
        <v>1091</v>
      </c>
      <c r="G232" s="969">
        <v>43869</v>
      </c>
      <c r="H232" s="899" t="s">
        <v>850</v>
      </c>
      <c r="I232" s="1195">
        <v>82000</v>
      </c>
      <c r="J232" s="969">
        <v>43869</v>
      </c>
      <c r="P232" s="1764">
        <v>44047</v>
      </c>
    </row>
    <row r="233" spans="1:16">
      <c r="A233" s="1997">
        <v>5402069</v>
      </c>
      <c r="B233" s="110" t="s">
        <v>1532</v>
      </c>
      <c r="C233" s="2003" t="s">
        <v>1534</v>
      </c>
      <c r="D233" s="1252">
        <v>2350</v>
      </c>
      <c r="E233" s="1203"/>
      <c r="F233" s="921" t="s">
        <v>98</v>
      </c>
      <c r="G233" s="969">
        <v>43888</v>
      </c>
      <c r="H233" s="899" t="s">
        <v>527</v>
      </c>
      <c r="I233" s="1195">
        <v>109000</v>
      </c>
      <c r="J233" s="969">
        <v>43925</v>
      </c>
      <c r="P233" s="183">
        <v>7013110915</v>
      </c>
    </row>
    <row r="234" spans="1:16" ht="14.25">
      <c r="A234" s="1997"/>
      <c r="B234" s="1212"/>
      <c r="C234" s="1989"/>
      <c r="D234" s="1269"/>
      <c r="E234" s="1203"/>
      <c r="I234" s="1195"/>
    </row>
    <row r="235" spans="1:16" ht="14.25">
      <c r="A235" s="1997"/>
      <c r="B235" s="1212"/>
      <c r="C235" s="2003"/>
      <c r="D235" s="1269"/>
      <c r="E235" s="1203"/>
      <c r="I235" s="1195"/>
    </row>
    <row r="236" spans="1:16">
      <c r="A236" s="349" t="s">
        <v>88</v>
      </c>
      <c r="B236" s="119"/>
      <c r="C236" s="1628"/>
      <c r="D236" s="1252"/>
      <c r="E236" s="1203"/>
      <c r="I236" s="1195"/>
    </row>
    <row r="237" spans="1:16">
      <c r="A237" s="118"/>
      <c r="B237" s="1253"/>
      <c r="C237" s="1211"/>
      <c r="D237" s="1252"/>
      <c r="E237" s="1267"/>
      <c r="I237" s="1195"/>
    </row>
    <row r="238" spans="1:16">
      <c r="A238" s="118"/>
      <c r="B238" s="1253"/>
      <c r="C238" s="1211"/>
      <c r="D238" s="1252"/>
      <c r="E238" s="1267"/>
      <c r="I238" s="1195"/>
    </row>
    <row r="239" spans="1:16" ht="14.25">
      <c r="A239" s="118"/>
      <c r="B239" s="1253"/>
      <c r="C239" s="1211"/>
      <c r="D239" s="1269"/>
      <c r="E239" s="1203"/>
      <c r="I239" s="1195"/>
    </row>
    <row r="240" spans="1:16" ht="14.25">
      <c r="A240" s="118"/>
      <c r="B240" s="1212" t="s">
        <v>46</v>
      </c>
      <c r="C240" s="1211">
        <f>SUM(D209:D235)+SUM(C236:C239)</f>
        <v>42400</v>
      </c>
      <c r="D240" s="1269"/>
      <c r="E240" s="1203"/>
      <c r="I240" s="1195"/>
    </row>
    <row r="241" spans="1:16" ht="14.25">
      <c r="A241" s="118"/>
      <c r="B241" s="1212"/>
      <c r="C241" s="1211"/>
      <c r="D241" s="1269"/>
      <c r="E241" s="1203"/>
      <c r="I241" s="1195"/>
    </row>
    <row r="242" spans="1:16" ht="15" thickBot="1">
      <c r="A242" s="1225"/>
      <c r="B242" s="1243"/>
      <c r="C242" s="1240"/>
      <c r="D242" s="1270"/>
      <c r="E242" s="1221"/>
      <c r="F242" s="925"/>
      <c r="G242" s="896"/>
      <c r="H242" s="896"/>
      <c r="I242" s="1220"/>
      <c r="J242" s="893"/>
      <c r="K242" s="893"/>
      <c r="L242" s="896"/>
      <c r="M242" s="893"/>
      <c r="N242" s="896"/>
      <c r="O242" s="896"/>
      <c r="P242" s="1219"/>
    </row>
    <row r="243" spans="1:16" ht="14.25">
      <c r="A243" s="1997" t="s">
        <v>1535</v>
      </c>
      <c r="B243" s="1212"/>
      <c r="C243" s="2001"/>
      <c r="D243" s="1269"/>
      <c r="E243" s="1203"/>
      <c r="I243" s="1195"/>
    </row>
    <row r="244" spans="1:16" ht="14.25">
      <c r="A244" s="1817" t="s">
        <v>1536</v>
      </c>
      <c r="B244" s="1212"/>
      <c r="C244" s="475" t="s">
        <v>1537</v>
      </c>
      <c r="D244" s="1269"/>
      <c r="E244" s="1203"/>
      <c r="I244" s="1195"/>
    </row>
    <row r="245" spans="1:16">
      <c r="A245" s="1997">
        <v>5407027</v>
      </c>
      <c r="B245" s="1591" t="s">
        <v>1538</v>
      </c>
      <c r="C245" s="2001" t="s">
        <v>1539</v>
      </c>
      <c r="D245" s="1252">
        <v>3250</v>
      </c>
      <c r="E245" s="1203"/>
      <c r="F245" s="921" t="s">
        <v>31</v>
      </c>
      <c r="G245" s="969">
        <v>44013</v>
      </c>
      <c r="H245" s="899" t="s">
        <v>192</v>
      </c>
      <c r="I245" s="1195">
        <v>490000</v>
      </c>
      <c r="J245" s="969">
        <v>44013</v>
      </c>
      <c r="O245" s="899" t="s">
        <v>1438</v>
      </c>
    </row>
    <row r="246" spans="1:16" ht="14.25">
      <c r="A246" s="1997"/>
      <c r="B246" s="1679"/>
      <c r="C246" s="2001"/>
      <c r="D246" s="1269"/>
      <c r="E246" s="1203"/>
      <c r="I246" s="1195"/>
    </row>
    <row r="247" spans="1:16" ht="14.25">
      <c r="A247" s="1997"/>
      <c r="B247" s="1445" t="s">
        <v>1540</v>
      </c>
      <c r="C247" s="2001"/>
      <c r="D247" s="1269"/>
      <c r="E247" s="1203"/>
      <c r="I247" s="1195"/>
    </row>
    <row r="248" spans="1:16" ht="14.25">
      <c r="A248" s="1997"/>
      <c r="B248" s="1440" t="s">
        <v>440</v>
      </c>
      <c r="C248" s="2001"/>
      <c r="D248" s="1269"/>
      <c r="E248" s="1203"/>
      <c r="I248" s="1195"/>
    </row>
    <row r="249" spans="1:16" ht="14.25">
      <c r="A249" s="1997"/>
      <c r="B249" s="1212"/>
      <c r="C249" s="2001"/>
      <c r="D249" s="1269"/>
      <c r="E249" s="1203"/>
      <c r="I249" s="1195"/>
    </row>
    <row r="250" spans="1:16" ht="14.25">
      <c r="A250" s="1997"/>
      <c r="B250" s="1212"/>
      <c r="C250" s="2001"/>
      <c r="D250" s="1269"/>
      <c r="E250" s="1203"/>
      <c r="I250" s="1195"/>
    </row>
    <row r="251" spans="1:16">
      <c r="A251" s="349" t="s">
        <v>119</v>
      </c>
      <c r="B251" s="119"/>
      <c r="C251" s="1628"/>
      <c r="D251" s="1252"/>
      <c r="E251" s="1203"/>
      <c r="I251" s="1195"/>
    </row>
    <row r="252" spans="1:16">
      <c r="A252" s="118"/>
      <c r="B252" s="1253"/>
      <c r="C252" s="1211"/>
      <c r="D252" s="1252"/>
      <c r="E252" s="1267"/>
      <c r="I252" s="1195"/>
    </row>
    <row r="253" spans="1:16">
      <c r="A253" s="118"/>
      <c r="B253" s="1253"/>
      <c r="C253" s="1211"/>
      <c r="D253" s="1252"/>
      <c r="E253" s="1267"/>
      <c r="I253" s="1195"/>
    </row>
    <row r="254" spans="1:16" ht="14.25">
      <c r="A254" s="118"/>
      <c r="B254" s="1253"/>
      <c r="C254" s="1211"/>
      <c r="D254" s="1269"/>
      <c r="E254" s="1203"/>
      <c r="I254" s="1195"/>
    </row>
    <row r="255" spans="1:16" ht="14.25">
      <c r="A255" s="118"/>
      <c r="B255" s="1212" t="s">
        <v>46</v>
      </c>
      <c r="C255" s="1211">
        <f>SUM(D243:D250)+SUM(C251:C254)</f>
        <v>3250</v>
      </c>
      <c r="D255" s="1269"/>
      <c r="E255" s="1203"/>
      <c r="I255" s="1195"/>
    </row>
    <row r="256" spans="1:16" ht="14.25">
      <c r="A256" s="118"/>
      <c r="B256" s="1212"/>
      <c r="C256" s="1211"/>
      <c r="D256" s="1269"/>
      <c r="E256" s="1203"/>
      <c r="I256" s="1195"/>
    </row>
    <row r="257" spans="1:16" ht="14.25">
      <c r="A257" s="1225"/>
      <c r="B257" s="1243"/>
      <c r="C257" s="1240"/>
      <c r="D257" s="1270"/>
      <c r="E257" s="1221"/>
      <c r="F257" s="925"/>
      <c r="G257" s="896"/>
      <c r="H257" s="896"/>
      <c r="I257" s="1220"/>
      <c r="J257" s="893"/>
      <c r="K257" s="893"/>
      <c r="L257" s="896"/>
      <c r="M257" s="893"/>
      <c r="N257" s="896"/>
      <c r="O257" s="896"/>
      <c r="P257" s="1219"/>
    </row>
    <row r="258" spans="1:16" ht="14.25">
      <c r="A258" s="1997" t="s">
        <v>1386</v>
      </c>
      <c r="B258" s="1212"/>
      <c r="C258" s="2001"/>
      <c r="D258" s="1269"/>
      <c r="E258" s="1203"/>
      <c r="I258" s="1195"/>
    </row>
    <row r="259" spans="1:16" ht="14.25">
      <c r="A259" s="1817" t="s">
        <v>1541</v>
      </c>
      <c r="B259" s="1212"/>
      <c r="C259" s="475" t="s">
        <v>1542</v>
      </c>
      <c r="D259" s="1269"/>
      <c r="E259" s="1203"/>
      <c r="I259" s="1195"/>
    </row>
    <row r="260" spans="1:16">
      <c r="A260" s="1997">
        <v>5401052</v>
      </c>
      <c r="B260" s="1591" t="s">
        <v>1073</v>
      </c>
      <c r="C260" s="2001" t="s">
        <v>1543</v>
      </c>
      <c r="D260" s="1252">
        <v>3100</v>
      </c>
      <c r="E260" s="1203"/>
      <c r="F260" s="921" t="s">
        <v>98</v>
      </c>
      <c r="G260" s="969">
        <v>43852</v>
      </c>
      <c r="H260" s="899" t="s">
        <v>1544</v>
      </c>
      <c r="I260" s="1195">
        <v>163000</v>
      </c>
      <c r="J260" s="969">
        <v>44062</v>
      </c>
      <c r="O260" s="899" t="s">
        <v>1438</v>
      </c>
    </row>
    <row r="261" spans="1:16" ht="14.25">
      <c r="A261" s="1997"/>
      <c r="B261" s="1212"/>
      <c r="C261" s="2001"/>
      <c r="D261" s="1269"/>
      <c r="E261" s="1203"/>
      <c r="I261" s="1195"/>
    </row>
    <row r="262" spans="1:16" ht="14.25">
      <c r="A262" s="1997"/>
      <c r="B262" s="1445" t="s">
        <v>1540</v>
      </c>
      <c r="C262" s="2001"/>
      <c r="D262" s="1269"/>
      <c r="E262" s="1203"/>
      <c r="I262" s="1195"/>
    </row>
    <row r="263" spans="1:16" ht="14.25">
      <c r="A263" s="1997"/>
      <c r="B263" s="1440" t="s">
        <v>440</v>
      </c>
      <c r="C263" s="2001"/>
      <c r="D263" s="1269"/>
      <c r="E263" s="1203"/>
      <c r="I263" s="1195"/>
    </row>
    <row r="264" spans="1:16" ht="14.25">
      <c r="A264" s="1997"/>
      <c r="B264" s="1212"/>
      <c r="C264" s="2001"/>
      <c r="D264" s="1269"/>
      <c r="E264" s="1203"/>
      <c r="I264" s="1195"/>
    </row>
    <row r="265" spans="1:16">
      <c r="A265" s="349" t="s">
        <v>136</v>
      </c>
      <c r="B265" s="119"/>
      <c r="C265" s="1628"/>
      <c r="D265" s="1252"/>
      <c r="E265" s="1203"/>
      <c r="I265" s="1195"/>
    </row>
    <row r="266" spans="1:16">
      <c r="A266" s="118"/>
      <c r="B266" s="1253"/>
      <c r="C266" s="1211"/>
      <c r="D266" s="1252"/>
      <c r="E266" s="1267"/>
      <c r="I266" s="1195"/>
    </row>
    <row r="267" spans="1:16">
      <c r="A267" s="118"/>
      <c r="B267" s="1253"/>
      <c r="C267" s="1211"/>
      <c r="D267" s="1252"/>
      <c r="E267" s="1267"/>
      <c r="I267" s="1195"/>
    </row>
    <row r="268" spans="1:16" ht="14.25">
      <c r="A268" s="118"/>
      <c r="B268" s="1253"/>
      <c r="C268" s="1211"/>
      <c r="D268" s="1269"/>
      <c r="E268" s="1203"/>
      <c r="I268" s="1195"/>
    </row>
    <row r="269" spans="1:16" ht="14.25">
      <c r="A269" s="118"/>
      <c r="B269" s="1212" t="s">
        <v>46</v>
      </c>
      <c r="C269" s="1211">
        <f>SUM(D258:D264)+SUM(C265:C268)</f>
        <v>3100</v>
      </c>
      <c r="D269" s="1269"/>
      <c r="E269" s="1203"/>
      <c r="I269" s="1195"/>
    </row>
    <row r="270" spans="1:16" ht="14.25">
      <c r="A270" s="118"/>
      <c r="B270" s="1212"/>
      <c r="C270" s="1211"/>
      <c r="D270" s="1269"/>
      <c r="E270" s="1203"/>
      <c r="I270" s="1195"/>
    </row>
    <row r="271" spans="1:16" ht="14.25">
      <c r="A271" s="1225"/>
      <c r="B271" s="1243"/>
      <c r="C271" s="1240"/>
      <c r="D271" s="1270"/>
      <c r="E271" s="1221"/>
      <c r="F271" s="925"/>
      <c r="G271" s="896"/>
      <c r="H271" s="896"/>
      <c r="I271" s="1220"/>
      <c r="J271" s="893"/>
      <c r="K271" s="893"/>
      <c r="L271" s="896"/>
      <c r="M271" s="893"/>
      <c r="N271" s="896"/>
      <c r="O271" s="896"/>
      <c r="P271" s="1219"/>
    </row>
    <row r="272" spans="1:16" ht="14.25">
      <c r="A272" s="1997" t="s">
        <v>1400</v>
      </c>
      <c r="B272" s="1212"/>
      <c r="C272" s="2001"/>
      <c r="D272" s="1269"/>
      <c r="E272" s="1203"/>
      <c r="I272" s="1195"/>
    </row>
    <row r="273" spans="1:16" ht="14.25">
      <c r="A273" s="1817" t="s">
        <v>1545</v>
      </c>
      <c r="B273" s="1212"/>
      <c r="C273" s="475" t="s">
        <v>1546</v>
      </c>
      <c r="D273" s="1269"/>
      <c r="E273" s="1203"/>
      <c r="I273" s="1195"/>
    </row>
    <row r="274" spans="1:16">
      <c r="A274" s="2000"/>
      <c r="B274" s="1591"/>
      <c r="C274" s="2003"/>
      <c r="D274" s="2745"/>
      <c r="E274" s="1630"/>
      <c r="F274" s="1631"/>
      <c r="G274" s="1539"/>
      <c r="H274" s="1539"/>
      <c r="I274" s="1632"/>
      <c r="J274" s="1467"/>
      <c r="K274" s="1534"/>
      <c r="L274" s="1539"/>
    </row>
    <row r="275" spans="1:16" ht="14.25">
      <c r="A275" s="2000"/>
      <c r="B275" s="2746"/>
      <c r="C275" s="2003"/>
      <c r="D275" s="1629"/>
      <c r="E275" s="1630"/>
      <c r="F275" s="1631"/>
      <c r="G275" s="1539"/>
      <c r="H275" s="1539"/>
      <c r="I275" s="1632"/>
      <c r="J275" s="1534"/>
      <c r="K275" s="1534"/>
      <c r="L275" s="1539"/>
    </row>
    <row r="276" spans="1:16" ht="14.25">
      <c r="A276" s="2000"/>
      <c r="B276" s="1445"/>
      <c r="C276" s="2003"/>
      <c r="D276" s="1629"/>
      <c r="E276" s="1630"/>
      <c r="F276" s="1631"/>
      <c r="G276" s="1539"/>
      <c r="H276" s="1539"/>
      <c r="I276" s="1632"/>
      <c r="J276" s="1534"/>
      <c r="K276" s="1534"/>
      <c r="L276" s="1539"/>
    </row>
    <row r="277" spans="1:16" ht="14.25">
      <c r="A277" s="2000"/>
      <c r="B277" s="1440"/>
      <c r="C277" s="2003"/>
      <c r="D277" s="1629"/>
      <c r="E277" s="1630"/>
      <c r="F277" s="1631"/>
      <c r="G277" s="1539"/>
      <c r="H277" s="1539"/>
      <c r="I277" s="1632"/>
      <c r="J277" s="1534"/>
      <c r="K277" s="1534"/>
      <c r="L277" s="1539"/>
    </row>
    <row r="278" spans="1:16" ht="14.25">
      <c r="A278" s="1997"/>
      <c r="B278" s="1634"/>
      <c r="C278" s="2001"/>
      <c r="D278" s="1269"/>
      <c r="E278" s="1203"/>
      <c r="I278" s="1195"/>
    </row>
    <row r="279" spans="1:16" ht="14.25">
      <c r="A279" s="1997"/>
      <c r="B279" s="1212"/>
      <c r="C279" s="2001"/>
      <c r="D279" s="1269"/>
      <c r="E279" s="1203"/>
      <c r="I279" s="1195"/>
    </row>
    <row r="280" spans="1:16" ht="14.25">
      <c r="A280" s="1997"/>
      <c r="B280" s="1212"/>
      <c r="C280" s="2001"/>
      <c r="D280" s="1269"/>
      <c r="E280" s="1203"/>
      <c r="I280" s="1195"/>
    </row>
    <row r="281" spans="1:16">
      <c r="A281" s="349" t="s">
        <v>154</v>
      </c>
      <c r="B281" s="119"/>
      <c r="C281" s="1628"/>
      <c r="D281" s="1252"/>
      <c r="E281" s="1203"/>
      <c r="I281" s="1195"/>
    </row>
    <row r="282" spans="1:16">
      <c r="A282" s="118"/>
      <c r="B282" s="1253"/>
      <c r="C282" s="1211"/>
      <c r="D282" s="1252"/>
      <c r="E282" s="1267"/>
      <c r="I282" s="1195"/>
    </row>
    <row r="283" spans="1:16">
      <c r="A283" s="118"/>
      <c r="B283" s="1253"/>
      <c r="C283" s="1211"/>
      <c r="D283" s="1252"/>
      <c r="E283" s="1267"/>
      <c r="I283" s="1195"/>
    </row>
    <row r="284" spans="1:16" ht="14.25">
      <c r="A284" s="118"/>
      <c r="B284" s="1253"/>
      <c r="C284" s="1211"/>
      <c r="D284" s="1269"/>
      <c r="E284" s="1203"/>
      <c r="I284" s="1195"/>
    </row>
    <row r="285" spans="1:16" ht="14.25">
      <c r="A285" s="118"/>
      <c r="B285" s="1212" t="s">
        <v>46</v>
      </c>
      <c r="C285" s="1211">
        <f>SUM(D272:D280)+SUM(C281:C284)</f>
        <v>0</v>
      </c>
      <c r="D285" s="1269"/>
      <c r="E285" s="1203"/>
      <c r="I285" s="1195"/>
    </row>
    <row r="286" spans="1:16" ht="14.25">
      <c r="A286" s="118"/>
      <c r="B286" s="1212"/>
      <c r="C286" s="1211"/>
      <c r="D286" s="1269"/>
      <c r="E286" s="1203"/>
      <c r="I286" s="1195"/>
    </row>
    <row r="287" spans="1:16" ht="14.25">
      <c r="A287" s="1225"/>
      <c r="B287" s="1243"/>
      <c r="C287" s="1240"/>
      <c r="D287" s="1270"/>
      <c r="E287" s="1221"/>
      <c r="F287" s="925"/>
      <c r="G287" s="896"/>
      <c r="H287" s="896"/>
      <c r="I287" s="1220"/>
      <c r="J287" s="893"/>
      <c r="K287" s="893"/>
      <c r="L287" s="896"/>
      <c r="M287" s="893"/>
      <c r="N287" s="896"/>
      <c r="O287" s="896"/>
      <c r="P287" s="1219"/>
    </row>
    <row r="288" spans="1:16" ht="14.25">
      <c r="A288" s="1997"/>
      <c r="B288" s="1212"/>
      <c r="C288" s="2001"/>
      <c r="D288" s="1269"/>
      <c r="E288" s="1203"/>
      <c r="I288" s="1195"/>
    </row>
    <row r="289" spans="1:9" ht="14.25">
      <c r="A289" s="1997"/>
      <c r="B289" s="1212"/>
      <c r="C289" s="2001"/>
      <c r="D289" s="1269"/>
      <c r="E289" s="1203"/>
      <c r="I289" s="1195"/>
    </row>
    <row r="290" spans="1:9" ht="14.25">
      <c r="A290" s="1997"/>
      <c r="B290" s="1212"/>
      <c r="C290" s="2001"/>
      <c r="D290" s="1269"/>
      <c r="E290" s="1203"/>
      <c r="I290" s="1195"/>
    </row>
    <row r="291" spans="1:9" ht="14.25">
      <c r="A291" s="1997"/>
      <c r="B291" s="1212"/>
      <c r="C291" s="2001"/>
      <c r="D291" s="1269"/>
      <c r="E291" s="1203"/>
      <c r="I291" s="1195"/>
    </row>
    <row r="292" spans="1:9" ht="14.25">
      <c r="A292" s="1997"/>
      <c r="B292" s="1212"/>
      <c r="C292" s="2001"/>
      <c r="D292" s="1269"/>
      <c r="E292" s="1203"/>
      <c r="I292" s="1195"/>
    </row>
    <row r="293" spans="1:9" ht="14.25">
      <c r="A293" s="1997"/>
      <c r="B293" s="1212"/>
      <c r="C293" s="2001"/>
      <c r="D293" s="1269"/>
      <c r="E293" s="1203"/>
      <c r="I293" s="1195"/>
    </row>
    <row r="294" spans="1:9" ht="14.25">
      <c r="A294" s="1997"/>
      <c r="B294" s="1212"/>
      <c r="C294" s="2001"/>
      <c r="D294" s="1269"/>
      <c r="E294" s="1203"/>
      <c r="I294" s="1195"/>
    </row>
    <row r="295" spans="1:9" ht="14.25">
      <c r="A295" s="1997"/>
      <c r="B295" s="1212"/>
      <c r="C295" s="2001"/>
      <c r="D295" s="1269"/>
      <c r="E295" s="1203"/>
      <c r="I295" s="1195"/>
    </row>
    <row r="296" spans="1:9" ht="14.25">
      <c r="A296" s="1997"/>
      <c r="B296" s="1212"/>
      <c r="C296" s="2001"/>
      <c r="D296" s="1269"/>
      <c r="E296" s="1203"/>
      <c r="I296" s="1195"/>
    </row>
    <row r="297" spans="1:9" ht="14.25">
      <c r="A297" s="1997"/>
      <c r="B297" s="1212"/>
      <c r="C297" s="2001"/>
      <c r="D297" s="1269"/>
      <c r="E297" s="1203"/>
      <c r="I297" s="1195"/>
    </row>
    <row r="298" spans="1:9" ht="14.25">
      <c r="A298" s="1997"/>
      <c r="B298" s="1212"/>
      <c r="C298" s="2001"/>
      <c r="D298" s="1269"/>
      <c r="E298" s="1203"/>
      <c r="I298" s="1195"/>
    </row>
    <row r="299" spans="1:9" ht="14.25">
      <c r="A299" s="1997"/>
      <c r="B299" s="1212"/>
      <c r="C299" s="2001"/>
      <c r="D299" s="1269"/>
      <c r="E299" s="1203"/>
      <c r="I299" s="1195"/>
    </row>
    <row r="300" spans="1:9" ht="14.25">
      <c r="A300" s="1997"/>
      <c r="B300" s="1212"/>
      <c r="C300" s="2001"/>
      <c r="D300" s="1269"/>
      <c r="E300" s="1203"/>
      <c r="I300" s="1195"/>
    </row>
    <row r="301" spans="1:9" ht="14.25">
      <c r="A301" s="1997"/>
      <c r="B301" s="1212"/>
      <c r="C301" s="2001"/>
      <c r="D301" s="1269"/>
      <c r="E301" s="1203"/>
      <c r="I301" s="1195"/>
    </row>
    <row r="302" spans="1:9" ht="14.25">
      <c r="A302" s="1997"/>
      <c r="B302" s="1212"/>
      <c r="C302" s="2001"/>
      <c r="D302" s="1269"/>
      <c r="E302" s="1203"/>
      <c r="I302" s="1195"/>
    </row>
    <row r="303" spans="1:9" ht="14.25">
      <c r="A303" s="1997"/>
      <c r="B303" s="1212"/>
      <c r="C303" s="2001"/>
      <c r="D303" s="1269"/>
      <c r="E303" s="1203"/>
      <c r="I303" s="1195"/>
    </row>
    <row r="304" spans="1:9" ht="14.25">
      <c r="A304" s="1997"/>
      <c r="B304" s="1212"/>
      <c r="C304" s="2001"/>
      <c r="D304" s="1269"/>
      <c r="E304" s="1203"/>
      <c r="I304" s="1195"/>
    </row>
    <row r="305" spans="1:17" ht="14.25">
      <c r="A305" s="1997"/>
      <c r="B305" s="1212"/>
      <c r="C305" s="2001"/>
      <c r="D305" s="1269"/>
      <c r="E305" s="1203"/>
      <c r="I305" s="1195"/>
    </row>
    <row r="306" spans="1:17" ht="14.25">
      <c r="A306" s="118"/>
      <c r="B306" s="1212"/>
      <c r="C306" s="1211"/>
      <c r="D306" s="1269"/>
      <c r="E306" s="1203"/>
      <c r="I306" s="1195"/>
    </row>
    <row r="307" spans="1:17" ht="14.25">
      <c r="A307" s="118"/>
      <c r="B307" s="1212"/>
      <c r="C307" s="1211"/>
      <c r="D307" s="1269"/>
      <c r="E307" s="1203"/>
      <c r="I307" s="1195"/>
    </row>
    <row r="308" spans="1:17" ht="14.25">
      <c r="A308" s="118"/>
      <c r="B308" s="1212"/>
      <c r="C308" s="1211"/>
      <c r="D308" s="1269"/>
      <c r="E308" s="1203"/>
      <c r="I308" s="1195"/>
    </row>
    <row r="309" spans="1:17" ht="14.25">
      <c r="A309" s="118"/>
      <c r="B309" s="1212"/>
      <c r="C309" s="1211"/>
      <c r="D309" s="1269"/>
      <c r="E309" s="1203"/>
      <c r="I309" s="1195"/>
    </row>
    <row r="310" spans="1:17" ht="14.25">
      <c r="A310" s="118"/>
      <c r="B310" s="1212"/>
      <c r="C310" s="1211"/>
      <c r="D310" s="1269"/>
      <c r="E310" s="1203"/>
      <c r="I310" s="1195"/>
    </row>
    <row r="311" spans="1:17" ht="14.25">
      <c r="A311" s="118"/>
      <c r="B311" s="1212"/>
      <c r="C311" s="1211"/>
      <c r="D311" s="1269"/>
      <c r="E311" s="1203"/>
      <c r="I311" s="1195"/>
    </row>
    <row r="312" spans="1:17" ht="15" thickBot="1">
      <c r="A312" s="1225"/>
      <c r="B312" s="1243"/>
      <c r="C312" s="1240"/>
      <c r="D312" s="1270"/>
      <c r="E312" s="1221"/>
      <c r="F312" s="925"/>
      <c r="G312" s="896"/>
      <c r="H312" s="896"/>
      <c r="I312" s="1220"/>
      <c r="J312" s="893"/>
      <c r="K312" s="893"/>
      <c r="L312" s="896"/>
      <c r="M312" s="893"/>
      <c r="N312" s="896"/>
      <c r="O312" s="896"/>
      <c r="P312" s="1219"/>
    </row>
    <row r="313" spans="1:17" ht="14.25">
      <c r="A313" s="118"/>
      <c r="B313" s="1212"/>
      <c r="C313" s="1211"/>
      <c r="D313" s="1269"/>
      <c r="E313" s="1203"/>
      <c r="I313" s="1195"/>
    </row>
    <row r="314" spans="1:17">
      <c r="A314" s="119"/>
      <c r="B314" s="1212"/>
      <c r="C314" s="1211"/>
      <c r="D314" s="1672"/>
      <c r="E314" s="2423"/>
      <c r="F314" s="2424"/>
      <c r="G314" s="2425"/>
      <c r="H314" s="2425"/>
      <c r="I314" s="1677"/>
      <c r="J314" s="1677"/>
      <c r="K314" s="1677"/>
      <c r="L314" s="2426"/>
      <c r="M314" s="1677" t="s">
        <v>561</v>
      </c>
    </row>
    <row r="315" spans="1:17">
      <c r="A315" s="119"/>
      <c r="B315" s="1677" t="s">
        <v>1547</v>
      </c>
      <c r="C315" s="2427" t="s">
        <v>1548</v>
      </c>
      <c r="D315" s="1672">
        <v>-20000</v>
      </c>
      <c r="E315" s="2428" t="s">
        <v>1549</v>
      </c>
      <c r="F315" s="2424"/>
      <c r="G315" s="2425"/>
      <c r="H315" s="2425"/>
      <c r="I315" s="1677"/>
      <c r="J315" s="1677"/>
      <c r="K315" s="1677"/>
      <c r="L315" s="2426">
        <v>19980</v>
      </c>
      <c r="M315" s="1677" t="s">
        <v>561</v>
      </c>
    </row>
    <row r="316" spans="1:17">
      <c r="A316" s="119"/>
      <c r="B316" s="1677" t="s">
        <v>1547</v>
      </c>
      <c r="C316" s="2427" t="s">
        <v>1550</v>
      </c>
      <c r="D316" s="1672">
        <v>-13100</v>
      </c>
      <c r="E316" s="2428" t="s">
        <v>1332</v>
      </c>
      <c r="F316" s="2424"/>
      <c r="G316" s="2425"/>
      <c r="H316" s="2425"/>
      <c r="I316" s="1677"/>
      <c r="J316" s="1677"/>
      <c r="K316" s="1677"/>
      <c r="L316" s="2426">
        <v>13080</v>
      </c>
      <c r="M316" s="1677" t="s">
        <v>561</v>
      </c>
    </row>
    <row r="317" spans="1:17" s="931" customFormat="1">
      <c r="A317" s="182"/>
      <c r="B317" s="1677" t="s">
        <v>1547</v>
      </c>
      <c r="C317" s="1677" t="s">
        <v>1551</v>
      </c>
      <c r="D317" s="1672">
        <v>-12000</v>
      </c>
      <c r="E317" s="2429" t="s">
        <v>1342</v>
      </c>
      <c r="F317" s="1266"/>
      <c r="G317" s="1265"/>
      <c r="H317" s="2425"/>
      <c r="I317" s="1678"/>
      <c r="J317" s="1678"/>
      <c r="K317" s="1677"/>
      <c r="L317" s="2426">
        <v>12000</v>
      </c>
      <c r="M317" s="1677" t="s">
        <v>561</v>
      </c>
      <c r="N317" s="899"/>
      <c r="O317" s="899"/>
      <c r="P317" s="183"/>
      <c r="Q317" s="1210"/>
    </row>
    <row r="318" spans="1:17" s="931" customFormat="1">
      <c r="A318" s="182"/>
      <c r="B318" s="1677" t="s">
        <v>1547</v>
      </c>
      <c r="C318" s="1677" t="s">
        <v>1350</v>
      </c>
      <c r="D318" s="2430">
        <v>-16000</v>
      </c>
      <c r="E318" s="2429" t="s">
        <v>1552</v>
      </c>
      <c r="F318" s="1266"/>
      <c r="G318" s="1265"/>
      <c r="H318" s="2425"/>
      <c r="I318" s="2426"/>
      <c r="J318" s="1677"/>
      <c r="K318" s="1677"/>
      <c r="L318" s="2426">
        <v>15980</v>
      </c>
      <c r="M318" s="1677" t="s">
        <v>561</v>
      </c>
      <c r="N318" s="899"/>
      <c r="O318" s="899"/>
      <c r="P318" s="183"/>
      <c r="Q318" s="1210"/>
    </row>
    <row r="319" spans="1:17" s="931" customFormat="1">
      <c r="A319" s="182"/>
      <c r="B319" s="1677" t="s">
        <v>1547</v>
      </c>
      <c r="C319" s="1677" t="s">
        <v>1553</v>
      </c>
      <c r="D319" s="2430">
        <v>-10000</v>
      </c>
      <c r="E319" s="2429" t="s">
        <v>1554</v>
      </c>
      <c r="F319" s="1266"/>
      <c r="G319" s="1265"/>
      <c r="H319" s="2425"/>
      <c r="I319" s="2426"/>
      <c r="J319" s="1677"/>
      <c r="K319" s="1677"/>
      <c r="L319" s="1459">
        <v>9980</v>
      </c>
      <c r="M319" s="1677" t="s">
        <v>561</v>
      </c>
      <c r="N319" s="899"/>
      <c r="O319" s="899"/>
      <c r="P319" s="183"/>
      <c r="Q319" s="1210"/>
    </row>
    <row r="320" spans="1:17" s="931" customFormat="1">
      <c r="A320" s="182"/>
      <c r="B320" s="1677" t="s">
        <v>1547</v>
      </c>
      <c r="C320" s="1677" t="s">
        <v>1555</v>
      </c>
      <c r="D320" s="2430">
        <v>-17900</v>
      </c>
      <c r="E320" s="2428" t="s">
        <v>1556</v>
      </c>
      <c r="F320" s="1266"/>
      <c r="G320" s="1265"/>
      <c r="H320" s="2425"/>
      <c r="I320" s="2426"/>
      <c r="J320" s="1677"/>
      <c r="K320" s="1677"/>
      <c r="L320" s="1459">
        <v>17605</v>
      </c>
      <c r="M320" s="1677" t="s">
        <v>561</v>
      </c>
      <c r="N320" s="899"/>
      <c r="O320" s="899"/>
      <c r="P320" s="183"/>
      <c r="Q320" s="1210"/>
    </row>
    <row r="321" spans="1:17" s="931" customFormat="1">
      <c r="A321" s="182"/>
      <c r="B321" s="1677" t="s">
        <v>1547</v>
      </c>
      <c r="C321" s="1677" t="s">
        <v>1557</v>
      </c>
      <c r="D321" s="2430">
        <v>-17625</v>
      </c>
      <c r="E321" s="2429" t="s">
        <v>1558</v>
      </c>
      <c r="F321" s="1266"/>
      <c r="G321" s="1265"/>
      <c r="H321" s="2425"/>
      <c r="I321" s="2426"/>
      <c r="J321" s="1677"/>
      <c r="K321" s="1677"/>
      <c r="L321" s="1459"/>
      <c r="M321" s="1677"/>
      <c r="N321" s="899"/>
      <c r="O321" s="899"/>
      <c r="P321" s="183"/>
      <c r="Q321" s="1210"/>
    </row>
    <row r="322" spans="1:17" s="931" customFormat="1">
      <c r="A322" s="182"/>
      <c r="B322" s="1677" t="s">
        <v>1547</v>
      </c>
      <c r="C322" s="1677" t="s">
        <v>1559</v>
      </c>
      <c r="D322" s="2430">
        <v>-20000</v>
      </c>
      <c r="E322" s="2429" t="s">
        <v>1560</v>
      </c>
      <c r="F322" s="1266"/>
      <c r="G322" s="1265"/>
      <c r="H322" s="2425"/>
      <c r="I322" s="2426"/>
      <c r="J322" s="1677"/>
      <c r="K322" s="1677"/>
      <c r="L322" s="1459">
        <v>19980</v>
      </c>
      <c r="M322" s="1677" t="s">
        <v>561</v>
      </c>
      <c r="N322" s="899"/>
      <c r="O322" s="899"/>
      <c r="P322" s="183"/>
      <c r="Q322" s="1210"/>
    </row>
    <row r="323" spans="1:17" s="931" customFormat="1">
      <c r="A323" s="182"/>
      <c r="B323" s="1677" t="s">
        <v>1547</v>
      </c>
      <c r="C323" s="1677" t="s">
        <v>1561</v>
      </c>
      <c r="D323" s="2430">
        <v>-28025</v>
      </c>
      <c r="E323" s="2429" t="s">
        <v>1434</v>
      </c>
      <c r="F323" s="1266"/>
      <c r="G323" s="1265"/>
      <c r="H323" s="2425"/>
      <c r="I323" s="2426"/>
      <c r="J323" s="1677"/>
      <c r="K323" s="1677"/>
      <c r="L323" s="1459">
        <v>28000</v>
      </c>
      <c r="M323" s="1677" t="s">
        <v>561</v>
      </c>
      <c r="N323" s="899"/>
      <c r="O323" s="899"/>
      <c r="P323" s="183"/>
      <c r="Q323" s="1210"/>
    </row>
    <row r="324" spans="1:17" s="931" customFormat="1">
      <c r="A324" s="182"/>
      <c r="B324" s="1677" t="s">
        <v>1547</v>
      </c>
      <c r="C324" s="1677" t="s">
        <v>1562</v>
      </c>
      <c r="D324" s="2430">
        <v>-30675</v>
      </c>
      <c r="E324" s="2429" t="s">
        <v>1563</v>
      </c>
      <c r="F324" s="1266"/>
      <c r="G324" s="1265"/>
      <c r="H324" s="2425"/>
      <c r="I324" s="2426"/>
      <c r="J324" s="1677"/>
      <c r="K324" s="1677"/>
      <c r="L324" s="1459">
        <v>30650</v>
      </c>
      <c r="M324" s="1677" t="s">
        <v>561</v>
      </c>
      <c r="N324" s="899"/>
      <c r="O324" s="899"/>
      <c r="P324" s="183"/>
      <c r="Q324" s="1210"/>
    </row>
    <row r="325" spans="1:17" s="931" customFormat="1">
      <c r="A325" s="182"/>
      <c r="B325" s="1677" t="s">
        <v>1547</v>
      </c>
      <c r="C325" s="1677" t="s">
        <v>1439</v>
      </c>
      <c r="D325" s="2430">
        <v>-30675</v>
      </c>
      <c r="E325" s="2429" t="s">
        <v>1564</v>
      </c>
      <c r="F325" s="1266"/>
      <c r="G325" s="1265"/>
      <c r="H325" s="2425"/>
      <c r="I325" s="2426"/>
      <c r="J325" s="1677"/>
      <c r="K325" s="1677"/>
      <c r="L325" s="1459">
        <v>30650</v>
      </c>
      <c r="M325" s="1677" t="s">
        <v>561</v>
      </c>
      <c r="N325" s="899"/>
      <c r="O325" s="899"/>
      <c r="P325" s="183"/>
      <c r="Q325" s="1210"/>
    </row>
    <row r="326" spans="1:17" s="931" customFormat="1">
      <c r="A326" s="182"/>
      <c r="B326" s="1677" t="s">
        <v>1547</v>
      </c>
      <c r="C326" s="1677" t="s">
        <v>1565</v>
      </c>
      <c r="D326" s="2430">
        <v>-18825</v>
      </c>
      <c r="E326" s="2429" t="s">
        <v>1566</v>
      </c>
      <c r="F326" s="1266"/>
      <c r="G326" s="1265"/>
      <c r="H326" s="2425"/>
      <c r="I326" s="2426"/>
      <c r="J326" s="1677"/>
      <c r="K326" s="1677"/>
      <c r="L326" s="1459">
        <v>18805</v>
      </c>
      <c r="M326" s="1677" t="s">
        <v>561</v>
      </c>
      <c r="N326" s="899"/>
      <c r="O326" s="899"/>
      <c r="P326" s="183"/>
      <c r="Q326" s="1210"/>
    </row>
    <row r="327" spans="1:17" s="931" customFormat="1">
      <c r="A327" s="182"/>
      <c r="B327" s="1677" t="s">
        <v>1547</v>
      </c>
      <c r="C327" s="1677" t="s">
        <v>1567</v>
      </c>
      <c r="D327" s="2430">
        <v>-25000</v>
      </c>
      <c r="E327" s="2429" t="s">
        <v>1477</v>
      </c>
      <c r="F327" s="1266"/>
      <c r="G327" s="1265"/>
      <c r="H327" s="2425"/>
      <c r="I327" s="2426"/>
      <c r="J327" s="1677"/>
      <c r="K327" s="1677"/>
      <c r="L327" s="1459">
        <v>24975</v>
      </c>
      <c r="M327" s="1677" t="s">
        <v>561</v>
      </c>
      <c r="N327" s="899"/>
      <c r="O327" s="899"/>
      <c r="P327" s="183"/>
      <c r="Q327" s="1210"/>
    </row>
    <row r="328" spans="1:17" s="931" customFormat="1">
      <c r="A328" s="182"/>
      <c r="B328" s="1677" t="s">
        <v>1547</v>
      </c>
      <c r="C328" s="1677" t="s">
        <v>1568</v>
      </c>
      <c r="D328" s="2430">
        <v>-20000</v>
      </c>
      <c r="E328" s="2429" t="s">
        <v>1569</v>
      </c>
      <c r="F328" s="1266"/>
      <c r="G328" s="1265"/>
      <c r="H328" s="2425"/>
      <c r="I328" s="2426"/>
      <c r="J328" s="1677"/>
      <c r="K328" s="1677"/>
      <c r="L328" s="1459"/>
      <c r="M328" s="1677"/>
      <c r="N328" s="899"/>
      <c r="O328" s="899"/>
      <c r="P328" s="183"/>
      <c r="Q328" s="1210"/>
    </row>
    <row r="329" spans="1:17" s="931" customFormat="1">
      <c r="A329" s="182"/>
      <c r="B329" s="1677" t="s">
        <v>1547</v>
      </c>
      <c r="C329" s="1677" t="s">
        <v>1570</v>
      </c>
      <c r="D329" s="2430">
        <v>-18025</v>
      </c>
      <c r="E329" s="2429" t="s">
        <v>1571</v>
      </c>
      <c r="F329" s="1266"/>
      <c r="G329" s="1265"/>
      <c r="H329" s="2425"/>
      <c r="I329" s="2426"/>
      <c r="J329" s="1677"/>
      <c r="K329" s="1677"/>
      <c r="L329" s="1459">
        <v>18004</v>
      </c>
      <c r="M329" s="1677" t="s">
        <v>561</v>
      </c>
      <c r="N329" s="899"/>
      <c r="O329" s="899"/>
      <c r="P329" s="183"/>
      <c r="Q329" s="1210"/>
    </row>
    <row r="330" spans="1:17" s="931" customFormat="1">
      <c r="A330" s="182"/>
      <c r="B330" s="1677" t="s">
        <v>1572</v>
      </c>
      <c r="C330" s="1677" t="s">
        <v>1573</v>
      </c>
      <c r="D330" s="2430">
        <v>-13700</v>
      </c>
      <c r="E330" s="2429" t="s">
        <v>1574</v>
      </c>
      <c r="F330" s="1266"/>
      <c r="G330" s="1265"/>
      <c r="H330" s="2425"/>
      <c r="I330" s="2426"/>
      <c r="J330" s="1677"/>
      <c r="K330" s="1677"/>
      <c r="L330" s="1459">
        <v>13700</v>
      </c>
      <c r="M330" s="1677" t="s">
        <v>561</v>
      </c>
      <c r="N330" s="899"/>
      <c r="O330" s="899"/>
      <c r="P330" s="183"/>
      <c r="Q330" s="1210"/>
    </row>
    <row r="331" spans="1:17" s="931" customFormat="1">
      <c r="A331" s="182"/>
      <c r="B331" s="1677" t="s">
        <v>1572</v>
      </c>
      <c r="C331" s="1677" t="s">
        <v>1575</v>
      </c>
      <c r="D331" s="2430">
        <v>-28675</v>
      </c>
      <c r="E331" s="2429" t="s">
        <v>1576</v>
      </c>
      <c r="F331" s="1266"/>
      <c r="G331" s="1265"/>
      <c r="H331" s="2425"/>
      <c r="I331" s="2426"/>
      <c r="J331" s="1677"/>
      <c r="K331" s="1677"/>
      <c r="L331" s="1459">
        <v>28675</v>
      </c>
      <c r="M331" s="1677" t="s">
        <v>561</v>
      </c>
      <c r="N331" s="899"/>
      <c r="O331" s="899"/>
      <c r="P331" s="183"/>
      <c r="Q331" s="1210"/>
    </row>
    <row r="332" spans="1:17" s="931" customFormat="1">
      <c r="A332" s="182"/>
      <c r="B332" s="1677" t="s">
        <v>1572</v>
      </c>
      <c r="C332" s="2431" t="s">
        <v>1577</v>
      </c>
      <c r="D332" s="2430">
        <v>-16175</v>
      </c>
      <c r="E332" s="2429" t="s">
        <v>1578</v>
      </c>
      <c r="F332" s="1266"/>
      <c r="G332" s="1265"/>
      <c r="H332" s="2425"/>
      <c r="I332" s="2426"/>
      <c r="J332" s="1677"/>
      <c r="K332" s="1677"/>
      <c r="L332" s="1459">
        <v>16140</v>
      </c>
      <c r="M332" s="1677" t="s">
        <v>561</v>
      </c>
      <c r="N332" s="899"/>
      <c r="O332" s="899"/>
      <c r="P332" s="183"/>
      <c r="Q332" s="1210"/>
    </row>
    <row r="333" spans="1:17" s="931" customFormat="1">
      <c r="A333" s="182"/>
      <c r="B333" s="1677" t="s">
        <v>1572</v>
      </c>
      <c r="C333" s="2431" t="s">
        <v>1579</v>
      </c>
      <c r="D333" s="2430">
        <v>-21375</v>
      </c>
      <c r="E333" s="2429" t="s">
        <v>1580</v>
      </c>
      <c r="F333" s="1266"/>
      <c r="G333" s="1265"/>
      <c r="H333" s="2425"/>
      <c r="I333" s="2426"/>
      <c r="J333" s="1677"/>
      <c r="K333" s="1677"/>
      <c r="L333" s="1459">
        <v>21340</v>
      </c>
      <c r="M333" s="1677" t="s">
        <v>561</v>
      </c>
      <c r="N333" s="899"/>
      <c r="O333" s="899"/>
      <c r="P333" s="183"/>
      <c r="Q333" s="1210"/>
    </row>
    <row r="334" spans="1:17" s="931" customFormat="1">
      <c r="A334" s="182"/>
      <c r="B334" s="1677" t="s">
        <v>1572</v>
      </c>
      <c r="C334" s="2431" t="s">
        <v>1581</v>
      </c>
      <c r="D334" s="2430">
        <v>-9965</v>
      </c>
      <c r="E334" s="2429" t="s">
        <v>1582</v>
      </c>
      <c r="F334" s="1266"/>
      <c r="G334" s="1265"/>
      <c r="H334" s="2425"/>
      <c r="I334" s="2426"/>
      <c r="J334" s="1677"/>
      <c r="K334" s="1677"/>
      <c r="L334" s="1459">
        <v>9965</v>
      </c>
      <c r="M334" s="1677" t="s">
        <v>561</v>
      </c>
      <c r="N334" s="899"/>
      <c r="O334" s="899"/>
      <c r="P334" s="183"/>
      <c r="Q334" s="1210"/>
    </row>
    <row r="335" spans="1:17" s="931" customFormat="1">
      <c r="A335" s="182"/>
      <c r="B335" s="1677" t="s">
        <v>1572</v>
      </c>
      <c r="C335" s="2431" t="s">
        <v>1583</v>
      </c>
      <c r="D335" s="2430">
        <v>-15000</v>
      </c>
      <c r="E335" s="2429" t="s">
        <v>1584</v>
      </c>
      <c r="F335" s="1266"/>
      <c r="G335" s="1265"/>
      <c r="H335" s="2425"/>
      <c r="I335" s="2426"/>
      <c r="J335" s="1677"/>
      <c r="K335" s="1677"/>
      <c r="L335" s="1459"/>
      <c r="M335" s="1677"/>
      <c r="N335" s="899"/>
      <c r="O335" s="899"/>
      <c r="P335" s="183"/>
      <c r="Q335" s="1210"/>
    </row>
    <row r="336" spans="1:17" s="931" customFormat="1">
      <c r="A336" s="182"/>
      <c r="B336" s="1677" t="s">
        <v>1572</v>
      </c>
      <c r="C336" s="2431" t="s">
        <v>1585</v>
      </c>
      <c r="D336" s="2430">
        <v>-5000</v>
      </c>
      <c r="E336" s="2429" t="s">
        <v>1586</v>
      </c>
      <c r="F336" s="1266"/>
      <c r="G336" s="1265"/>
      <c r="H336" s="2425"/>
      <c r="I336" s="2426"/>
      <c r="J336" s="1677"/>
      <c r="K336" s="1677"/>
      <c r="L336" s="1459"/>
      <c r="M336" s="1677"/>
      <c r="N336" s="899"/>
      <c r="O336" s="899"/>
      <c r="P336" s="183"/>
      <c r="Q336" s="1210"/>
    </row>
    <row r="337" spans="1:17" s="931" customFormat="1">
      <c r="A337" s="182"/>
      <c r="B337" s="1677"/>
      <c r="C337" s="1677"/>
      <c r="D337" s="2430"/>
      <c r="E337" s="2429"/>
      <c r="F337" s="1266"/>
      <c r="G337" s="1265"/>
      <c r="H337" s="2425"/>
      <c r="I337" s="2426"/>
      <c r="J337" s="1677"/>
      <c r="K337" s="1677"/>
      <c r="L337" s="1459"/>
      <c r="M337" s="1677"/>
      <c r="N337" s="899"/>
      <c r="O337" s="899"/>
      <c r="P337" s="183"/>
      <c r="Q337" s="1210"/>
    </row>
    <row r="338" spans="1:17">
      <c r="A338" s="182"/>
      <c r="B338" s="1199"/>
      <c r="C338" s="1199"/>
      <c r="D338" s="1264"/>
      <c r="E338" s="942"/>
      <c r="I338" s="1250"/>
      <c r="L338" s="1252"/>
    </row>
    <row r="339" spans="1:17" ht="15.75">
      <c r="A339" s="1363" t="s">
        <v>680</v>
      </c>
      <c r="B339" s="1371"/>
      <c r="C339" s="1372"/>
      <c r="D339" s="1366">
        <f>SUM(D8:D338)</f>
        <v>110</v>
      </c>
      <c r="E339" s="1259"/>
      <c r="F339" s="1256"/>
      <c r="G339" s="1258"/>
      <c r="I339" s="1250"/>
      <c r="L339" s="1252"/>
    </row>
    <row r="340" spans="1:17">
      <c r="B340" s="2873"/>
      <c r="C340" s="2873"/>
      <c r="D340" s="607"/>
      <c r="E340" s="1257"/>
      <c r="F340" s="1256"/>
      <c r="G340" s="1255"/>
      <c r="I340" s="1250"/>
      <c r="L340" s="1252"/>
    </row>
    <row r="341" spans="1:17">
      <c r="D341" s="1254"/>
      <c r="E341" s="942"/>
      <c r="F341" s="1256"/>
      <c r="G341" s="1255"/>
      <c r="I341" s="1250"/>
      <c r="L341" s="1252"/>
    </row>
    <row r="342" spans="1:17">
      <c r="D342" s="1254"/>
      <c r="E342" s="942"/>
      <c r="F342" s="1253"/>
      <c r="I342" s="1250"/>
      <c r="L342" s="1252"/>
    </row>
    <row r="343" spans="1:17" s="921" customFormat="1" ht="13.5" thickBot="1">
      <c r="A343" s="309"/>
      <c r="B343" s="110"/>
      <c r="C343" s="182"/>
      <c r="D343" s="931"/>
      <c r="E343" s="1196"/>
      <c r="G343" s="899"/>
      <c r="H343" s="899"/>
      <c r="I343" s="182"/>
      <c r="J343" s="182"/>
      <c r="K343" s="182"/>
      <c r="L343" s="899"/>
      <c r="M343" s="182"/>
      <c r="N343" s="899"/>
      <c r="O343" s="899"/>
      <c r="P343" s="183"/>
      <c r="Q343" s="887"/>
    </row>
    <row r="344" spans="1:17" s="921" customFormat="1" ht="45.75" thickBot="1">
      <c r="A344" s="2887" t="s">
        <v>682</v>
      </c>
      <c r="B344" s="2888"/>
      <c r="C344" s="705" t="s">
        <v>1587</v>
      </c>
      <c r="D344" s="931"/>
      <c r="E344" s="1196"/>
      <c r="G344" s="899"/>
      <c r="H344" s="899"/>
      <c r="I344" s="182"/>
      <c r="J344" s="182"/>
      <c r="K344" s="182"/>
      <c r="L344" s="899"/>
      <c r="M344" s="182"/>
      <c r="N344" s="899"/>
      <c r="O344" s="899"/>
      <c r="P344" s="183"/>
      <c r="Q344" s="887"/>
    </row>
    <row r="345" spans="1:17" s="921" customFormat="1" ht="15.75" thickBot="1">
      <c r="A345" s="707" t="s">
        <v>684</v>
      </c>
      <c r="B345" s="1721"/>
      <c r="C345" s="706" t="s">
        <v>1588</v>
      </c>
      <c r="D345" s="931"/>
      <c r="E345" s="1196"/>
      <c r="G345" s="899"/>
      <c r="H345" s="899"/>
      <c r="I345" s="182"/>
      <c r="J345" s="182"/>
      <c r="K345" s="182"/>
      <c r="L345" s="899"/>
      <c r="M345" s="182"/>
      <c r="N345" s="899"/>
      <c r="O345" s="899"/>
      <c r="P345" s="183"/>
      <c r="Q345" s="887"/>
    </row>
    <row r="346" spans="1:17" s="921" customFormat="1" ht="15.75" thickBot="1">
      <c r="A346" s="2887" t="s">
        <v>685</v>
      </c>
      <c r="B346" s="2888"/>
      <c r="C346" s="706" t="s">
        <v>1588</v>
      </c>
      <c r="D346" s="931"/>
      <c r="E346" s="1196"/>
      <c r="G346" s="899"/>
      <c r="H346" s="899"/>
      <c r="I346" s="182"/>
      <c r="J346" s="182"/>
      <c r="K346" s="182"/>
      <c r="L346" s="899"/>
      <c r="M346" s="182"/>
      <c r="N346" s="899"/>
      <c r="O346" s="899"/>
      <c r="P346" s="183"/>
      <c r="Q346" s="887"/>
    </row>
    <row r="347" spans="1:17" s="921" customFormat="1" ht="60.75" thickBot="1">
      <c r="A347" s="2887" t="s">
        <v>686</v>
      </c>
      <c r="B347" s="2888"/>
      <c r="C347" s="705" t="s">
        <v>1589</v>
      </c>
      <c r="D347" s="931"/>
      <c r="E347" s="1196"/>
      <c r="G347" s="899"/>
      <c r="H347" s="899"/>
      <c r="I347" s="182"/>
      <c r="J347" s="182"/>
      <c r="K347" s="182"/>
      <c r="L347" s="899"/>
      <c r="M347" s="182"/>
      <c r="N347" s="899"/>
      <c r="O347" s="899"/>
      <c r="P347" s="183"/>
      <c r="Q347" s="887"/>
    </row>
    <row r="348" spans="1:17" s="921" customFormat="1" ht="15.75" thickBot="1">
      <c r="A348" s="2887" t="s">
        <v>688</v>
      </c>
      <c r="B348" s="2888"/>
      <c r="C348" s="706" t="s">
        <v>1590</v>
      </c>
      <c r="D348" s="931"/>
      <c r="E348" s="1196"/>
      <c r="G348" s="899"/>
      <c r="H348" s="899"/>
      <c r="I348" s="182"/>
      <c r="J348" s="182"/>
      <c r="K348" s="182"/>
      <c r="L348" s="899"/>
      <c r="M348" s="182"/>
      <c r="N348" s="899"/>
      <c r="O348" s="899"/>
      <c r="P348" s="183"/>
      <c r="Q348" s="887"/>
    </row>
    <row r="349" spans="1:17" s="921" customFormat="1" ht="15.75" thickBot="1">
      <c r="A349" s="2887" t="s">
        <v>690</v>
      </c>
      <c r="B349" s="2888"/>
      <c r="C349" s="706" t="s">
        <v>757</v>
      </c>
      <c r="D349" s="931"/>
      <c r="E349" s="1196"/>
      <c r="G349" s="899"/>
      <c r="H349" s="899"/>
      <c r="I349" s="182"/>
      <c r="J349" s="182"/>
      <c r="K349" s="182"/>
      <c r="L349" s="899"/>
      <c r="M349" s="182"/>
      <c r="N349" s="899"/>
      <c r="O349" s="899"/>
      <c r="P349" s="183"/>
      <c r="Q349" s="887"/>
    </row>
    <row r="350" spans="1:17" s="921" customFormat="1" ht="15.75" thickBot="1">
      <c r="A350" s="2887" t="s">
        <v>692</v>
      </c>
      <c r="B350" s="2888"/>
      <c r="C350" s="706" t="s">
        <v>758</v>
      </c>
      <c r="D350" s="931"/>
      <c r="E350" s="1196"/>
      <c r="G350" s="899"/>
      <c r="H350" s="899"/>
      <c r="I350" s="182"/>
      <c r="J350" s="182"/>
      <c r="K350" s="182"/>
      <c r="L350" s="899"/>
      <c r="M350" s="182"/>
      <c r="N350" s="899"/>
      <c r="O350" s="899"/>
      <c r="P350" s="183"/>
      <c r="Q350" s="887"/>
    </row>
    <row r="351" spans="1:17" s="921" customFormat="1" ht="15.75" thickBot="1">
      <c r="A351" s="2883" t="s">
        <v>693</v>
      </c>
      <c r="B351" s="2884"/>
      <c r="C351" s="705" t="s">
        <v>694</v>
      </c>
      <c r="D351" s="931"/>
      <c r="E351" s="1196"/>
      <c r="G351" s="899"/>
      <c r="H351" s="899"/>
      <c r="I351" s="182"/>
      <c r="J351" s="182"/>
      <c r="K351" s="182"/>
      <c r="L351" s="899"/>
      <c r="M351" s="182"/>
      <c r="N351" s="899"/>
      <c r="O351" s="899"/>
      <c r="P351" s="183"/>
      <c r="Q351" s="887"/>
    </row>
    <row r="352" spans="1:17" s="921" customFormat="1" ht="15.75" thickBot="1">
      <c r="A352" s="2883" t="s">
        <v>695</v>
      </c>
      <c r="B352" s="2884"/>
      <c r="C352" s="717" t="s">
        <v>696</v>
      </c>
      <c r="D352" s="931"/>
      <c r="E352" s="1196"/>
      <c r="G352" s="899"/>
      <c r="H352" s="899"/>
      <c r="I352" s="182"/>
      <c r="J352" s="182"/>
      <c r="K352" s="182"/>
      <c r="L352" s="899"/>
      <c r="M352" s="182"/>
      <c r="N352" s="899"/>
      <c r="O352" s="899"/>
      <c r="P352" s="183"/>
      <c r="Q352" s="887"/>
    </row>
    <row r="353" spans="1:17" s="921" customFormat="1" ht="15.75" thickBot="1">
      <c r="A353" s="2883" t="s">
        <v>697</v>
      </c>
      <c r="B353" s="2884"/>
      <c r="C353" s="862" t="s">
        <v>1591</v>
      </c>
      <c r="D353" s="931"/>
      <c r="E353" s="1196"/>
      <c r="G353" s="899"/>
      <c r="H353" s="899"/>
      <c r="I353" s="182"/>
      <c r="J353" s="182"/>
      <c r="K353" s="182"/>
      <c r="L353" s="899"/>
      <c r="M353" s="182"/>
      <c r="N353" s="899"/>
      <c r="O353" s="899"/>
      <c r="P353" s="183"/>
      <c r="Q353" s="887"/>
    </row>
    <row r="354" spans="1:17" s="921" customFormat="1" ht="15.75" thickBot="1">
      <c r="A354" s="2883" t="s">
        <v>699</v>
      </c>
      <c r="B354" s="2884"/>
      <c r="C354" s="705"/>
      <c r="D354" s="931"/>
      <c r="E354" s="1196"/>
      <c r="G354" s="899"/>
      <c r="H354" s="899"/>
      <c r="I354" s="182"/>
      <c r="J354" s="182"/>
      <c r="K354" s="182"/>
      <c r="L354" s="899"/>
      <c r="M354" s="182"/>
      <c r="N354" s="899"/>
      <c r="O354" s="899"/>
      <c r="P354" s="183"/>
      <c r="Q354" s="887"/>
    </row>
    <row r="355" spans="1:17" s="921" customFormat="1" ht="15.75" thickBot="1">
      <c r="A355" s="2883" t="s">
        <v>700</v>
      </c>
      <c r="B355" s="2884"/>
      <c r="C355" s="708" t="s">
        <v>1592</v>
      </c>
      <c r="D355" s="931"/>
      <c r="E355" s="1196"/>
      <c r="G355" s="899"/>
      <c r="H355" s="899"/>
      <c r="I355" s="182"/>
      <c r="J355" s="182"/>
      <c r="K355" s="182"/>
      <c r="L355" s="899"/>
      <c r="M355" s="182"/>
      <c r="N355" s="899"/>
      <c r="O355" s="899"/>
      <c r="P355" s="183"/>
      <c r="Q355" s="887"/>
    </row>
    <row r="356" spans="1:17" s="921" customFormat="1" ht="15.75" thickBot="1">
      <c r="A356" s="2883" t="s">
        <v>702</v>
      </c>
      <c r="B356" s="2884"/>
      <c r="C356" s="705" t="s">
        <v>703</v>
      </c>
      <c r="D356" s="931"/>
      <c r="E356" s="1196"/>
      <c r="G356" s="899"/>
      <c r="H356" s="899"/>
      <c r="I356" s="182"/>
      <c r="J356" s="182"/>
      <c r="K356" s="182"/>
      <c r="L356" s="899"/>
      <c r="M356" s="182"/>
      <c r="N356" s="899"/>
      <c r="O356" s="899"/>
      <c r="P356" s="183"/>
      <c r="Q356" s="887"/>
    </row>
    <row r="357" spans="1:17" ht="15.75" thickBot="1">
      <c r="A357" s="2883" t="s">
        <v>704</v>
      </c>
      <c r="B357" s="2884"/>
      <c r="C357" s="708" t="s">
        <v>705</v>
      </c>
    </row>
    <row r="358" spans="1:17" ht="15.75" thickBot="1">
      <c r="A358" s="2885" t="s">
        <v>706</v>
      </c>
      <c r="B358" s="2886"/>
      <c r="C358" s="705"/>
    </row>
  </sheetData>
  <mergeCells count="24">
    <mergeCell ref="B3:C5"/>
    <mergeCell ref="L1:L2"/>
    <mergeCell ref="M1:O1"/>
    <mergeCell ref="P1:P2"/>
    <mergeCell ref="A1:A2"/>
    <mergeCell ref="C1:C2"/>
    <mergeCell ref="D1:E1"/>
    <mergeCell ref="F1:F2"/>
    <mergeCell ref="G1:I1"/>
    <mergeCell ref="K1:K2"/>
    <mergeCell ref="A344:B344"/>
    <mergeCell ref="A346:B346"/>
    <mergeCell ref="A347:B347"/>
    <mergeCell ref="A348:B348"/>
    <mergeCell ref="A349:B349"/>
    <mergeCell ref="A355:B355"/>
    <mergeCell ref="A356:B356"/>
    <mergeCell ref="A357:B357"/>
    <mergeCell ref="A358:B358"/>
    <mergeCell ref="A350:B350"/>
    <mergeCell ref="A351:B351"/>
    <mergeCell ref="A352:B352"/>
    <mergeCell ref="A353:B353"/>
    <mergeCell ref="A354:B354"/>
  </mergeCells>
  <phoneticPr fontId="124"/>
  <hyperlinks>
    <hyperlink ref="C355" r:id="rId1" xr:uid="{00000000-0004-0000-0400-000000000000}"/>
  </hyperlinks>
  <printOptions horizontalCentered="1"/>
  <pageMargins left="0.5" right="0.5" top="0.5" bottom="0.5" header="0" footer="0"/>
  <pageSetup paperSize="9" scale="31" orientation="portrait" horizontalDpi="1200" verticalDpi="1200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1">
    <tabColor rgb="FF92D050"/>
    <pageSetUpPr fitToPage="1"/>
  </sheetPr>
  <dimension ref="A1:R78"/>
  <sheetViews>
    <sheetView zoomScaleNormal="100" workbookViewId="0">
      <pane ySplit="2" topLeftCell="A3" activePane="bottomLeft" state="frozen"/>
      <selection pane="bottomLeft" activeCell="A15" sqref="A15"/>
    </sheetView>
  </sheetViews>
  <sheetFormatPr defaultColWidth="9" defaultRowHeight="12.75"/>
  <cols>
    <col min="1" max="1" width="13.140625" style="216" customWidth="1"/>
    <col min="2" max="2" width="32.7109375" style="216" customWidth="1"/>
    <col min="3" max="3" width="28.7109375" style="217" customWidth="1"/>
    <col min="4" max="4" width="16.7109375" style="248" customWidth="1"/>
    <col min="5" max="5" width="14.42578125" style="108" customWidth="1"/>
    <col min="6" max="6" width="12.42578125" style="108" customWidth="1"/>
    <col min="7" max="7" width="13.85546875" style="108" bestFit="1" customWidth="1"/>
    <col min="8" max="8" width="10.140625" style="108" customWidth="1"/>
    <col min="9" max="9" width="13" style="108" customWidth="1"/>
    <col min="10" max="10" width="9" style="217"/>
    <col min="11" max="14" width="9" style="108"/>
    <col min="15" max="15" width="12.85546875" style="1507" customWidth="1"/>
    <col min="16" max="16" width="12" style="108" customWidth="1"/>
    <col min="17" max="16384" width="9" style="108"/>
  </cols>
  <sheetData>
    <row r="1" spans="1:18" s="23" customFormat="1" ht="13.5" customHeight="1">
      <c r="A1" s="3"/>
      <c r="B1" s="2876" t="s">
        <v>9</v>
      </c>
      <c r="C1" s="1"/>
      <c r="D1" s="209" t="s">
        <v>1593</v>
      </c>
      <c r="E1" s="209" t="s">
        <v>1594</v>
      </c>
      <c r="F1" s="1" t="s">
        <v>1595</v>
      </c>
      <c r="G1" s="2876"/>
      <c r="H1" s="1" t="s">
        <v>5</v>
      </c>
      <c r="I1" s="1"/>
      <c r="J1" s="2876" t="s">
        <v>943</v>
      </c>
      <c r="K1" s="27"/>
      <c r="L1" s="2893"/>
      <c r="M1" s="2893"/>
      <c r="N1" s="2893"/>
      <c r="O1" s="2893"/>
      <c r="P1" s="2893"/>
      <c r="Q1" s="1"/>
      <c r="R1" s="2004"/>
    </row>
    <row r="2" spans="1:18" s="22" customFormat="1" ht="25.5">
      <c r="A2" s="260" t="s">
        <v>1596</v>
      </c>
      <c r="B2" s="5" t="s">
        <v>1</v>
      </c>
      <c r="C2" s="5" t="s">
        <v>1597</v>
      </c>
      <c r="D2" s="565" t="s">
        <v>10</v>
      </c>
      <c r="E2" s="20" t="s">
        <v>1598</v>
      </c>
      <c r="F2" s="5" t="s">
        <v>11</v>
      </c>
      <c r="G2" s="5" t="s">
        <v>1599</v>
      </c>
      <c r="H2" s="11" t="s">
        <v>944</v>
      </c>
      <c r="I2" s="5" t="s">
        <v>1600</v>
      </c>
      <c r="J2" s="5" t="s">
        <v>945</v>
      </c>
      <c r="K2" s="11" t="s">
        <v>1601</v>
      </c>
      <c r="L2" s="5" t="s">
        <v>1602</v>
      </c>
      <c r="M2" s="2510" t="s">
        <v>14</v>
      </c>
      <c r="N2" s="2510" t="s">
        <v>1603</v>
      </c>
      <c r="O2" s="2509" t="s">
        <v>17</v>
      </c>
      <c r="P2" s="6" t="s">
        <v>18</v>
      </c>
      <c r="Q2" s="578" t="s">
        <v>949</v>
      </c>
      <c r="R2" s="2005"/>
    </row>
    <row r="3" spans="1:18" s="22" customFormat="1">
      <c r="A3" s="15"/>
      <c r="B3" s="2876"/>
      <c r="C3" s="2876"/>
      <c r="D3" s="566"/>
      <c r="E3" s="47"/>
      <c r="F3" s="639"/>
      <c r="G3" s="2876"/>
      <c r="H3" s="48"/>
      <c r="I3" s="2876"/>
      <c r="J3" s="2876"/>
      <c r="K3" s="48"/>
      <c r="L3" s="2876"/>
      <c r="M3" s="2876"/>
      <c r="N3" s="2876"/>
      <c r="O3" s="1505"/>
      <c r="P3" s="49"/>
      <c r="Q3" s="1"/>
      <c r="R3" s="2005"/>
    </row>
    <row r="4" spans="1:18" s="22" customFormat="1">
      <c r="A4" s="15"/>
      <c r="B4" s="245"/>
      <c r="C4" s="2876"/>
      <c r="D4" s="56"/>
      <c r="E4" s="47"/>
      <c r="F4" s="639"/>
      <c r="G4" s="2876"/>
      <c r="H4" s="48"/>
      <c r="I4" s="2876"/>
      <c r="J4" s="2408"/>
      <c r="K4" s="48"/>
      <c r="L4" s="2876"/>
      <c r="M4" s="2876"/>
      <c r="N4" s="2876"/>
      <c r="O4" s="1505"/>
      <c r="P4" s="49"/>
      <c r="Q4" s="1"/>
      <c r="R4" s="2005"/>
    </row>
    <row r="5" spans="1:18" s="183" customFormat="1" ht="12.75" customHeight="1">
      <c r="A5" s="2678" t="s">
        <v>1604</v>
      </c>
      <c r="B5" s="2528"/>
      <c r="C5" s="1987" t="s">
        <v>1605</v>
      </c>
      <c r="D5" s="109"/>
      <c r="E5" s="898"/>
      <c r="F5" s="969"/>
      <c r="G5" s="182"/>
      <c r="H5" s="901"/>
      <c r="I5" s="898"/>
      <c r="J5" s="1467"/>
      <c r="K5" s="899"/>
      <c r="L5" s="969"/>
      <c r="M5" s="969"/>
      <c r="N5" s="969"/>
      <c r="O5" s="969"/>
      <c r="P5" s="969"/>
      <c r="Q5" s="592"/>
      <c r="R5" s="1542"/>
    </row>
    <row r="6" spans="1:18" s="183" customFormat="1" ht="12.75" customHeight="1">
      <c r="A6" s="2637">
        <v>5408037</v>
      </c>
      <c r="B6" s="2650" t="s">
        <v>1606</v>
      </c>
      <c r="C6" s="2651" t="s">
        <v>1607</v>
      </c>
      <c r="D6" s="109">
        <v>1000000</v>
      </c>
      <c r="E6" s="898" t="s">
        <v>98</v>
      </c>
      <c r="F6" s="969">
        <v>44069</v>
      </c>
      <c r="G6" s="182" t="s">
        <v>1392</v>
      </c>
      <c r="H6" s="901">
        <v>862000</v>
      </c>
      <c r="I6" s="898" t="s">
        <v>798</v>
      </c>
      <c r="J6" s="1467"/>
      <c r="K6" s="899"/>
      <c r="L6" s="969"/>
      <c r="M6" s="969" t="s">
        <v>449</v>
      </c>
      <c r="N6" s="969" t="s">
        <v>1608</v>
      </c>
      <c r="O6" s="1467">
        <v>44284</v>
      </c>
      <c r="P6" s="2680" t="s">
        <v>728</v>
      </c>
      <c r="Q6" s="592"/>
      <c r="R6" s="1542"/>
    </row>
    <row r="7" spans="1:18" s="183" customFormat="1" ht="12.75" customHeight="1">
      <c r="A7" s="2637"/>
      <c r="B7" s="2650"/>
      <c r="C7" s="2651"/>
      <c r="D7" s="109"/>
      <c r="E7" s="898"/>
      <c r="F7" s="969"/>
      <c r="G7" s="182"/>
      <c r="H7" s="901"/>
      <c r="I7" s="898"/>
      <c r="J7" s="1467"/>
      <c r="K7" s="899"/>
      <c r="L7" s="969"/>
      <c r="M7" s="969"/>
      <c r="N7" s="969"/>
      <c r="O7" s="1467"/>
      <c r="P7" s="1467"/>
      <c r="Q7" s="592"/>
      <c r="R7" s="1542"/>
    </row>
    <row r="8" spans="1:18" s="183" customFormat="1" ht="12.75" customHeight="1">
      <c r="A8" s="2637"/>
      <c r="B8" s="1439" t="s">
        <v>1609</v>
      </c>
      <c r="C8" s="2651"/>
      <c r="D8" s="109"/>
      <c r="E8" s="898"/>
      <c r="F8" s="969"/>
      <c r="G8" s="182"/>
      <c r="H8" s="901"/>
      <c r="I8" s="898"/>
      <c r="J8" s="1467"/>
      <c r="K8" s="899"/>
      <c r="L8" s="969"/>
      <c r="M8" s="969"/>
      <c r="N8" s="969"/>
      <c r="O8" s="1467"/>
      <c r="P8" s="1467"/>
      <c r="Q8" s="592"/>
      <c r="R8" s="1542"/>
    </row>
    <row r="9" spans="1:18" s="183" customFormat="1" ht="12.75" customHeight="1">
      <c r="A9" s="2637"/>
      <c r="B9" s="1439" t="s">
        <v>440</v>
      </c>
      <c r="C9" s="2651"/>
      <c r="D9" s="109"/>
      <c r="E9" s="898"/>
      <c r="F9" s="969"/>
      <c r="G9" s="182"/>
      <c r="H9" s="901"/>
      <c r="I9" s="898"/>
      <c r="J9" s="1467"/>
      <c r="K9" s="899"/>
      <c r="L9" s="969"/>
      <c r="M9" s="969"/>
      <c r="N9" s="969"/>
      <c r="O9" s="1467"/>
      <c r="P9" s="1467"/>
      <c r="Q9" s="592"/>
      <c r="R9" s="1542"/>
    </row>
    <row r="10" spans="1:18" s="183" customFormat="1" ht="12.75" customHeight="1">
      <c r="A10" s="2637"/>
      <c r="B10" s="2650"/>
      <c r="C10" s="2651"/>
      <c r="D10" s="109"/>
      <c r="E10" s="898"/>
      <c r="F10" s="969"/>
      <c r="G10" s="182"/>
      <c r="H10" s="901"/>
      <c r="I10" s="898"/>
      <c r="J10" s="1467"/>
      <c r="K10" s="899"/>
      <c r="L10" s="969"/>
      <c r="M10" s="969"/>
      <c r="N10" s="969"/>
      <c r="O10" s="1467"/>
      <c r="P10" s="1467"/>
      <c r="Q10" s="592"/>
      <c r="R10" s="1542"/>
    </row>
    <row r="11" spans="1:18" s="183" customFormat="1" ht="12.75" customHeight="1">
      <c r="A11" s="2637"/>
      <c r="B11" s="2650"/>
      <c r="C11" s="2651"/>
      <c r="D11" s="109"/>
      <c r="E11" s="898"/>
      <c r="F11" s="969"/>
      <c r="G11" s="182"/>
      <c r="H11" s="901"/>
      <c r="I11" s="898"/>
      <c r="J11" s="1467"/>
      <c r="K11" s="899"/>
      <c r="L11" s="969"/>
      <c r="M11" s="969"/>
      <c r="N11" s="969"/>
      <c r="O11" s="1467"/>
      <c r="P11" s="1467"/>
      <c r="Q11" s="592"/>
      <c r="R11" s="1542"/>
    </row>
    <row r="12" spans="1:18" s="183" customFormat="1" ht="12.75" customHeight="1">
      <c r="A12" s="2678" t="s">
        <v>1610</v>
      </c>
      <c r="B12" s="2650"/>
      <c r="C12" s="2651"/>
      <c r="D12" s="109"/>
      <c r="E12" s="898"/>
      <c r="F12" s="969"/>
      <c r="G12" s="182"/>
      <c r="H12" s="901"/>
      <c r="I12" s="898"/>
      <c r="J12" s="1467"/>
      <c r="K12" s="899"/>
      <c r="L12" s="969"/>
      <c r="M12" s="969"/>
      <c r="N12" s="969"/>
      <c r="O12" s="1467"/>
      <c r="P12" s="1467"/>
      <c r="Q12" s="592"/>
      <c r="R12" s="1542"/>
    </row>
    <row r="13" spans="1:18" s="183" customFormat="1" ht="12.75" customHeight="1">
      <c r="A13" s="2480">
        <v>5411005</v>
      </c>
      <c r="B13" s="1591" t="s">
        <v>1611</v>
      </c>
      <c r="C13" s="1534" t="s">
        <v>1612</v>
      </c>
      <c r="D13" s="109">
        <v>550000</v>
      </c>
      <c r="E13" s="898" t="s">
        <v>98</v>
      </c>
      <c r="F13" s="969">
        <v>44139</v>
      </c>
      <c r="G13" s="182" t="s">
        <v>66</v>
      </c>
      <c r="H13" s="901">
        <v>320000</v>
      </c>
      <c r="I13" s="898" t="s">
        <v>67</v>
      </c>
      <c r="J13" s="1467"/>
      <c r="K13" s="899"/>
      <c r="L13" s="969"/>
      <c r="M13" s="969" t="s">
        <v>449</v>
      </c>
      <c r="N13" s="969" t="s">
        <v>1613</v>
      </c>
      <c r="O13" s="1467">
        <v>44292</v>
      </c>
      <c r="P13" s="2680" t="s">
        <v>728</v>
      </c>
      <c r="Q13" s="828" t="s">
        <v>1614</v>
      </c>
      <c r="R13" s="1542"/>
    </row>
    <row r="14" spans="1:18" s="183" customFormat="1" ht="12.75" customHeight="1">
      <c r="A14" s="2480"/>
      <c r="B14" s="2605"/>
      <c r="C14" s="1534"/>
      <c r="D14" s="109"/>
      <c r="E14" s="898"/>
      <c r="F14" s="969"/>
      <c r="G14" s="182"/>
      <c r="H14" s="901"/>
      <c r="I14" s="898"/>
      <c r="J14" s="1467"/>
      <c r="K14" s="899"/>
      <c r="L14" s="969"/>
      <c r="M14" s="969"/>
      <c r="N14" s="969"/>
      <c r="O14" s="1467"/>
      <c r="P14" s="1467"/>
      <c r="Q14" s="592"/>
      <c r="R14" s="1542"/>
    </row>
    <row r="15" spans="1:18" s="183" customFormat="1" ht="12.75" customHeight="1">
      <c r="A15" s="2480"/>
      <c r="B15" s="1439" t="s">
        <v>1615</v>
      </c>
      <c r="C15" s="182"/>
      <c r="D15" s="109"/>
      <c r="E15" s="898"/>
      <c r="F15" s="969"/>
      <c r="G15" s="182"/>
      <c r="H15" s="901"/>
      <c r="I15" s="898"/>
      <c r="J15" s="1467"/>
      <c r="K15" s="899"/>
      <c r="L15" s="969"/>
      <c r="M15" s="969"/>
      <c r="N15" s="969"/>
      <c r="O15" s="1467"/>
      <c r="P15" s="1467"/>
      <c r="Q15" s="592"/>
      <c r="R15" s="1542"/>
    </row>
    <row r="16" spans="1:18" s="1501" customFormat="1">
      <c r="A16" s="1494"/>
      <c r="B16" s="1439" t="s">
        <v>440</v>
      </c>
      <c r="C16" s="1496"/>
      <c r="D16" s="2152"/>
      <c r="E16" s="1497"/>
      <c r="F16" s="1498"/>
      <c r="G16" s="1499"/>
      <c r="H16" s="1500"/>
      <c r="I16" s="1499"/>
      <c r="J16" s="1815"/>
      <c r="K16" s="1499"/>
      <c r="L16" s="1499"/>
      <c r="M16" s="1499"/>
      <c r="N16" s="1499"/>
      <c r="O16" s="1981"/>
      <c r="P16" s="1815"/>
      <c r="R16" s="1805"/>
    </row>
    <row r="17" spans="1:18" s="1501" customFormat="1">
      <c r="A17" s="1494"/>
      <c r="B17" s="1799"/>
      <c r="C17" s="1496"/>
      <c r="D17" s="2152"/>
      <c r="E17" s="1497"/>
      <c r="F17" s="1498"/>
      <c r="G17" s="1499"/>
      <c r="H17" s="1500"/>
      <c r="I17" s="1499"/>
      <c r="J17" s="1499"/>
      <c r="K17" s="1499"/>
      <c r="L17" s="1499"/>
      <c r="M17" s="1499"/>
      <c r="N17" s="1499"/>
      <c r="O17" s="1522"/>
      <c r="P17" s="1499"/>
    </row>
    <row r="18" spans="1:18">
      <c r="A18" s="210" t="s">
        <v>732</v>
      </c>
      <c r="D18" s="2152"/>
      <c r="E18" s="338"/>
      <c r="F18" s="589"/>
      <c r="G18" s="217"/>
      <c r="H18" s="510"/>
      <c r="I18" s="217"/>
      <c r="K18" s="217"/>
      <c r="L18" s="217"/>
      <c r="M18" s="217"/>
      <c r="N18" s="217"/>
      <c r="P18" s="217"/>
    </row>
    <row r="19" spans="1:18">
      <c r="A19" s="184"/>
      <c r="B19" s="28"/>
      <c r="C19" s="684"/>
      <c r="D19" s="2152"/>
      <c r="E19" s="338"/>
      <c r="F19" s="589"/>
      <c r="G19" s="217"/>
      <c r="H19" s="510"/>
      <c r="I19" s="217"/>
      <c r="K19" s="217"/>
      <c r="L19" s="217"/>
      <c r="M19" s="217"/>
      <c r="N19" s="217"/>
      <c r="P19" s="217"/>
    </row>
    <row r="20" spans="1:18">
      <c r="A20" s="184"/>
      <c r="D20" s="2152"/>
      <c r="E20" s="338"/>
      <c r="F20" s="589"/>
      <c r="G20" s="217"/>
      <c r="H20" s="510"/>
      <c r="I20" s="217"/>
      <c r="K20" s="217"/>
      <c r="L20" s="217"/>
      <c r="M20" s="217"/>
      <c r="N20" s="217"/>
      <c r="P20" s="217"/>
    </row>
    <row r="21" spans="1:18">
      <c r="A21" s="184"/>
      <c r="B21" s="244" t="s">
        <v>733</v>
      </c>
      <c r="C21" s="1021">
        <f>SUM(D4:D17)+SUM(C18:C20)</f>
        <v>1550000</v>
      </c>
      <c r="D21" s="2152"/>
      <c r="E21" s="338"/>
      <c r="F21" s="589"/>
      <c r="G21" s="217"/>
      <c r="H21" s="510"/>
      <c r="I21" s="217"/>
      <c r="K21" s="217"/>
      <c r="L21" s="217"/>
      <c r="M21" s="217"/>
      <c r="N21" s="217"/>
      <c r="P21" s="217"/>
    </row>
    <row r="22" spans="1:18">
      <c r="A22" s="210"/>
      <c r="B22" s="675"/>
      <c r="C22" s="677"/>
      <c r="D22" s="2152"/>
      <c r="E22" s="338"/>
      <c r="F22" s="589"/>
      <c r="G22" s="217"/>
      <c r="H22" s="510"/>
      <c r="I22" s="217"/>
      <c r="K22" s="217"/>
      <c r="L22" s="217"/>
      <c r="M22" s="217"/>
      <c r="N22" s="217"/>
      <c r="P22" s="217"/>
    </row>
    <row r="23" spans="1:18" s="504" customFormat="1">
      <c r="A23" s="2594"/>
      <c r="B23" s="1851"/>
      <c r="C23" s="1912"/>
      <c r="D23" s="2561"/>
      <c r="E23" s="1830"/>
      <c r="F23" s="1913"/>
      <c r="G23" s="1831"/>
      <c r="H23" s="1832"/>
      <c r="I23" s="1831"/>
      <c r="J23" s="1831"/>
      <c r="K23" s="1831"/>
      <c r="L23" s="1831"/>
      <c r="M23" s="1831"/>
      <c r="N23" s="1831"/>
      <c r="O23" s="1902"/>
      <c r="P23" s="1831"/>
      <c r="Q23" s="1833"/>
      <c r="R23" s="1833"/>
    </row>
    <row r="24" spans="1:18" s="1501" customFormat="1">
      <c r="A24" s="2592"/>
      <c r="B24" s="1495"/>
      <c r="C24" s="1797"/>
      <c r="D24" s="2152"/>
      <c r="E24" s="1497"/>
      <c r="F24" s="1498"/>
      <c r="G24" s="1499"/>
      <c r="H24" s="1500"/>
      <c r="I24" s="1499"/>
      <c r="J24" s="1499"/>
      <c r="K24" s="1499"/>
      <c r="L24" s="1499"/>
      <c r="M24" s="1499"/>
      <c r="N24" s="1499"/>
      <c r="O24" s="1522"/>
      <c r="P24" s="1499"/>
    </row>
    <row r="25" spans="1:18" s="1501" customFormat="1">
      <c r="A25" s="1494"/>
      <c r="B25" s="1495"/>
      <c r="C25" s="1496"/>
      <c r="D25" s="2152"/>
      <c r="E25" s="1497"/>
      <c r="F25" s="1498"/>
      <c r="G25" s="1499"/>
      <c r="H25" s="1500"/>
      <c r="I25" s="1499"/>
      <c r="J25" s="1499"/>
      <c r="K25" s="1499"/>
      <c r="L25" s="1499"/>
      <c r="M25" s="1499"/>
      <c r="N25" s="1499"/>
      <c r="O25" s="1522"/>
      <c r="P25" s="1499"/>
    </row>
    <row r="26" spans="1:18" s="1501" customFormat="1">
      <c r="A26" s="1494"/>
      <c r="B26" s="1495"/>
      <c r="C26" s="1496"/>
      <c r="D26" s="2152"/>
      <c r="E26" s="1497"/>
      <c r="F26" s="1498"/>
      <c r="G26" s="1499"/>
      <c r="H26" s="1500"/>
      <c r="I26" s="1499"/>
      <c r="J26" s="1499"/>
      <c r="K26" s="1499"/>
      <c r="L26" s="1499"/>
      <c r="M26" s="1499"/>
      <c r="N26" s="1499"/>
      <c r="O26" s="1522"/>
      <c r="P26" s="1499"/>
    </row>
    <row r="27" spans="1:18" s="1501" customFormat="1">
      <c r="A27" s="1494"/>
      <c r="B27" s="1495"/>
      <c r="C27" s="1496"/>
      <c r="D27" s="2152"/>
      <c r="E27" s="1497"/>
      <c r="F27" s="1498"/>
      <c r="G27" s="1499"/>
      <c r="H27" s="1500"/>
      <c r="I27" s="1499"/>
      <c r="J27" s="1499"/>
      <c r="K27" s="1499"/>
      <c r="L27" s="1499"/>
      <c r="M27" s="1499"/>
      <c r="N27" s="1499"/>
      <c r="O27" s="1522"/>
      <c r="P27" s="1499"/>
    </row>
    <row r="28" spans="1:18" s="1501" customFormat="1">
      <c r="A28" s="1494"/>
      <c r="B28" s="1495"/>
      <c r="C28" s="1496"/>
      <c r="D28" s="2152"/>
      <c r="E28" s="1497"/>
      <c r="F28" s="1498"/>
      <c r="G28" s="1499"/>
      <c r="H28" s="1500"/>
      <c r="I28" s="1499"/>
      <c r="J28" s="1499"/>
      <c r="K28" s="1499"/>
      <c r="L28" s="1499"/>
      <c r="M28" s="1499"/>
      <c r="N28" s="1499"/>
      <c r="O28" s="1522"/>
      <c r="P28" s="1499"/>
    </row>
    <row r="29" spans="1:18" s="1501" customFormat="1">
      <c r="A29" s="1494"/>
      <c r="B29" s="1495"/>
      <c r="C29" s="1496"/>
      <c r="D29" s="2152"/>
      <c r="E29" s="1497"/>
      <c r="F29" s="1498"/>
      <c r="G29" s="1499"/>
      <c r="H29" s="1500"/>
      <c r="I29" s="1499"/>
      <c r="J29" s="1499"/>
      <c r="K29" s="1499"/>
      <c r="L29" s="1499"/>
      <c r="M29" s="1499"/>
      <c r="N29" s="1499"/>
      <c r="O29" s="1522"/>
      <c r="P29" s="1499"/>
    </row>
    <row r="30" spans="1:18" s="1501" customFormat="1">
      <c r="A30" s="1494"/>
      <c r="B30" s="1495"/>
      <c r="C30" s="1496"/>
      <c r="D30" s="2152"/>
      <c r="E30" s="1497"/>
      <c r="F30" s="1498"/>
      <c r="G30" s="1499"/>
      <c r="H30" s="1500"/>
      <c r="I30" s="1499"/>
      <c r="J30" s="1499"/>
      <c r="K30" s="1499"/>
      <c r="L30" s="1499"/>
      <c r="M30" s="1499"/>
      <c r="N30" s="1499"/>
      <c r="O30" s="1522"/>
      <c r="P30" s="1499"/>
    </row>
    <row r="31" spans="1:18" s="1501" customFormat="1">
      <c r="A31" s="1494"/>
      <c r="B31" s="1495"/>
      <c r="C31" s="1496"/>
      <c r="D31" s="2152"/>
      <c r="E31" s="1497"/>
      <c r="F31" s="1498"/>
      <c r="G31" s="1499"/>
      <c r="H31" s="1500"/>
      <c r="I31" s="1499"/>
      <c r="J31" s="1499"/>
      <c r="K31" s="1499"/>
      <c r="L31" s="1499"/>
      <c r="M31" s="1499"/>
      <c r="N31" s="1499"/>
      <c r="O31" s="1522"/>
      <c r="P31" s="1499"/>
    </row>
    <row r="32" spans="1:18" s="1501" customFormat="1">
      <c r="A32" s="1494"/>
      <c r="B32" s="1495"/>
      <c r="C32" s="1496"/>
      <c r="D32" s="2152"/>
      <c r="E32" s="1497"/>
      <c r="F32" s="1498"/>
      <c r="G32" s="1499"/>
      <c r="H32" s="1500"/>
      <c r="I32" s="1499"/>
      <c r="J32" s="1499"/>
      <c r="K32" s="1499"/>
      <c r="L32" s="1499"/>
      <c r="M32" s="1499"/>
      <c r="N32" s="1499"/>
      <c r="O32" s="1522"/>
      <c r="P32" s="1499"/>
    </row>
    <row r="33" spans="1:16" s="1501" customFormat="1">
      <c r="A33" s="1494"/>
      <c r="B33" s="1495"/>
      <c r="C33" s="1496"/>
      <c r="D33" s="2152"/>
      <c r="E33" s="1497"/>
      <c r="F33" s="1498"/>
      <c r="G33" s="1499"/>
      <c r="H33" s="1500"/>
      <c r="I33" s="1499"/>
      <c r="J33" s="1499"/>
      <c r="K33" s="1499"/>
      <c r="L33" s="1499"/>
      <c r="M33" s="1499"/>
      <c r="N33" s="1499"/>
      <c r="O33" s="1522"/>
      <c r="P33" s="1499"/>
    </row>
    <row r="34" spans="1:16" s="1501" customFormat="1">
      <c r="A34" s="1494"/>
      <c r="B34" s="1495"/>
      <c r="C34" s="1496"/>
      <c r="D34" s="2152"/>
      <c r="E34" s="1497"/>
      <c r="F34" s="1498"/>
      <c r="G34" s="1499"/>
      <c r="H34" s="1500"/>
      <c r="I34" s="1499"/>
      <c r="J34" s="1499"/>
      <c r="K34" s="1499"/>
      <c r="L34" s="1499"/>
      <c r="M34" s="1499"/>
      <c r="N34" s="1499"/>
      <c r="O34" s="1522"/>
      <c r="P34" s="1499"/>
    </row>
    <row r="35" spans="1:16" s="1501" customFormat="1">
      <c r="A35" s="1494"/>
      <c r="B35" s="1495"/>
      <c r="C35" s="1496"/>
      <c r="D35" s="2152"/>
      <c r="E35" s="1497"/>
      <c r="F35" s="1498"/>
      <c r="G35" s="1499"/>
      <c r="H35" s="1500"/>
      <c r="I35" s="1499"/>
      <c r="J35" s="1499"/>
      <c r="K35" s="1499"/>
      <c r="L35" s="1499"/>
      <c r="M35" s="1499"/>
      <c r="N35" s="1499"/>
      <c r="O35" s="1522"/>
      <c r="P35" s="1499"/>
    </row>
    <row r="36" spans="1:16" s="1501" customFormat="1">
      <c r="A36" s="1494"/>
      <c r="B36" s="1495"/>
      <c r="C36" s="1496"/>
      <c r="D36" s="2152"/>
      <c r="E36" s="1497"/>
      <c r="F36" s="1498"/>
      <c r="G36" s="1499"/>
      <c r="H36" s="1500"/>
      <c r="I36" s="1499"/>
      <c r="J36" s="1499"/>
      <c r="K36" s="1499"/>
      <c r="L36" s="1499"/>
      <c r="M36" s="1499"/>
      <c r="N36" s="1499"/>
      <c r="O36" s="1522"/>
      <c r="P36" s="1499"/>
    </row>
    <row r="37" spans="1:16" s="1501" customFormat="1">
      <c r="A37" s="1494"/>
      <c r="B37" s="1495"/>
      <c r="C37" s="1496"/>
      <c r="D37" s="2152"/>
      <c r="E37" s="1497"/>
      <c r="F37" s="1498"/>
      <c r="G37" s="1499"/>
      <c r="H37" s="1500"/>
      <c r="I37" s="1499"/>
      <c r="J37" s="1499"/>
      <c r="K37" s="1499"/>
      <c r="L37" s="1499"/>
      <c r="M37" s="1499"/>
      <c r="N37" s="1499"/>
      <c r="O37" s="1522"/>
      <c r="P37" s="1499"/>
    </row>
    <row r="38" spans="1:16" s="1501" customFormat="1">
      <c r="A38" s="1494"/>
      <c r="B38" s="1495"/>
      <c r="C38" s="1496"/>
      <c r="D38" s="2152"/>
      <c r="E38" s="1497"/>
      <c r="F38" s="1498"/>
      <c r="G38" s="1499"/>
      <c r="H38" s="1500"/>
      <c r="I38" s="1499"/>
      <c r="J38" s="1499"/>
      <c r="K38" s="1499"/>
      <c r="L38" s="1499"/>
      <c r="M38" s="1499"/>
      <c r="N38" s="1499"/>
      <c r="O38" s="1522"/>
      <c r="P38" s="1499"/>
    </row>
    <row r="39" spans="1:16" s="1501" customFormat="1">
      <c r="A39" s="1494"/>
      <c r="B39" s="1495"/>
      <c r="C39" s="1496"/>
      <c r="D39" s="2152"/>
      <c r="E39" s="1497"/>
      <c r="F39" s="1498"/>
      <c r="G39" s="1499"/>
      <c r="H39" s="1500"/>
      <c r="I39" s="1499"/>
      <c r="J39" s="1499"/>
      <c r="K39" s="1499"/>
      <c r="L39" s="1499"/>
      <c r="M39" s="1499"/>
      <c r="N39" s="1499"/>
      <c r="O39" s="1522"/>
      <c r="P39" s="1499"/>
    </row>
    <row r="40" spans="1:16" s="1501" customFormat="1">
      <c r="A40" s="1494"/>
      <c r="B40" s="1495"/>
      <c r="C40" s="1496"/>
      <c r="D40" s="2152"/>
      <c r="E40" s="1497"/>
      <c r="F40" s="1498"/>
      <c r="G40" s="1499"/>
      <c r="H40" s="1500"/>
      <c r="I40" s="1499"/>
      <c r="J40" s="1499"/>
      <c r="K40" s="1499"/>
      <c r="L40" s="1499"/>
      <c r="M40" s="1499"/>
      <c r="N40" s="1499"/>
      <c r="O40" s="1522"/>
      <c r="P40" s="1499"/>
    </row>
    <row r="41" spans="1:16" s="1501" customFormat="1">
      <c r="A41" s="1494"/>
      <c r="B41" s="1495"/>
      <c r="C41" s="1496"/>
      <c r="D41" s="2152"/>
      <c r="E41" s="1497"/>
      <c r="F41" s="1498"/>
      <c r="G41" s="1499"/>
      <c r="H41" s="1500"/>
      <c r="I41" s="1499"/>
      <c r="J41" s="1499"/>
      <c r="K41" s="1499"/>
      <c r="L41" s="1499"/>
      <c r="M41" s="1499"/>
      <c r="N41" s="1499"/>
      <c r="O41" s="1522"/>
      <c r="P41" s="1499"/>
    </row>
    <row r="42" spans="1:16" s="1501" customFormat="1">
      <c r="A42" s="1494"/>
      <c r="B42" s="1495"/>
      <c r="C42" s="1496"/>
      <c r="D42" s="2152"/>
      <c r="E42" s="1497"/>
      <c r="F42" s="1498"/>
      <c r="G42" s="1499"/>
      <c r="H42" s="1500"/>
      <c r="I42" s="1499"/>
      <c r="J42" s="1499"/>
      <c r="K42" s="1499"/>
      <c r="L42" s="1499"/>
      <c r="M42" s="1499"/>
      <c r="N42" s="1499"/>
      <c r="O42" s="1522"/>
      <c r="P42" s="1499"/>
    </row>
    <row r="43" spans="1:16" s="1501" customFormat="1">
      <c r="A43" s="1494"/>
      <c r="B43" s="1495"/>
      <c r="C43" s="1496"/>
      <c r="D43" s="2152"/>
      <c r="E43" s="1497"/>
      <c r="F43" s="1498"/>
      <c r="G43" s="1499"/>
      <c r="H43" s="1500"/>
      <c r="I43" s="1499"/>
      <c r="J43" s="1499"/>
      <c r="K43" s="1499"/>
      <c r="L43" s="1499"/>
      <c r="M43" s="1499"/>
      <c r="N43" s="1499"/>
      <c r="O43" s="1522"/>
      <c r="P43" s="1499"/>
    </row>
    <row r="44" spans="1:16">
      <c r="A44" s="244"/>
      <c r="B44" s="675"/>
      <c r="C44" s="677"/>
      <c r="D44" s="2152"/>
      <c r="E44" s="338"/>
      <c r="F44" s="589"/>
      <c r="G44" s="217"/>
      <c r="H44" s="510"/>
      <c r="I44" s="217"/>
      <c r="K44" s="217"/>
      <c r="L44" s="217"/>
      <c r="M44" s="217"/>
      <c r="N44" s="217"/>
      <c r="P44" s="217"/>
    </row>
    <row r="45" spans="1:16">
      <c r="A45" s="244"/>
      <c r="B45" s="675"/>
      <c r="C45" s="677"/>
      <c r="D45" s="2152"/>
      <c r="E45" s="338"/>
      <c r="F45" s="589"/>
      <c r="G45" s="217"/>
      <c r="H45" s="510"/>
      <c r="I45" s="217"/>
      <c r="K45" s="217"/>
      <c r="L45" s="217"/>
      <c r="M45" s="217"/>
      <c r="N45" s="217"/>
      <c r="P45" s="217"/>
    </row>
    <row r="46" spans="1:16">
      <c r="A46" s="244"/>
      <c r="B46" s="675"/>
      <c r="C46" s="677"/>
      <c r="D46" s="2152"/>
      <c r="E46" s="338"/>
      <c r="F46" s="589"/>
      <c r="G46" s="217"/>
      <c r="H46" s="510"/>
      <c r="I46" s="217"/>
      <c r="K46" s="217"/>
      <c r="L46" s="217"/>
      <c r="M46" s="217"/>
      <c r="N46" s="217"/>
      <c r="P46" s="217"/>
    </row>
    <row r="47" spans="1:16">
      <c r="A47" s="2767" t="s">
        <v>1616</v>
      </c>
      <c r="B47" s="2766" t="s">
        <v>1617</v>
      </c>
      <c r="C47" s="677"/>
      <c r="D47" s="2152"/>
      <c r="E47" s="338"/>
      <c r="F47" s="589"/>
      <c r="G47" s="217"/>
      <c r="H47" s="510"/>
      <c r="I47" s="217"/>
      <c r="K47" s="217"/>
      <c r="L47" s="217"/>
      <c r="M47" s="217"/>
      <c r="N47" s="217"/>
      <c r="P47" s="217"/>
    </row>
    <row r="48" spans="1:16">
      <c r="D48" s="641"/>
      <c r="E48" s="338"/>
      <c r="F48" s="969"/>
      <c r="G48" s="217"/>
      <c r="H48" s="901"/>
      <c r="I48" s="217"/>
      <c r="K48" s="217"/>
      <c r="L48" s="217"/>
      <c r="M48" s="217"/>
      <c r="N48" s="217"/>
    </row>
    <row r="49" spans="1:18">
      <c r="D49" s="641"/>
      <c r="E49" s="338"/>
      <c r="F49" s="969"/>
      <c r="G49" s="217"/>
      <c r="H49" s="901"/>
      <c r="I49" s="217"/>
      <c r="K49" s="217"/>
      <c r="L49" s="217"/>
      <c r="M49" s="217"/>
      <c r="N49" s="217"/>
    </row>
    <row r="50" spans="1:18">
      <c r="A50" s="2053"/>
      <c r="B50" s="2054"/>
      <c r="C50" s="2053"/>
      <c r="D50" s="2175"/>
      <c r="E50" s="269"/>
      <c r="F50" s="969"/>
      <c r="G50" s="217"/>
      <c r="H50" s="901"/>
      <c r="I50" s="217"/>
      <c r="K50" s="217"/>
      <c r="L50" s="217"/>
      <c r="M50" s="217"/>
      <c r="N50" s="217"/>
    </row>
    <row r="51" spans="1:18">
      <c r="A51" s="15" t="s">
        <v>557</v>
      </c>
      <c r="B51" s="16"/>
      <c r="C51" s="17"/>
      <c r="D51" s="18"/>
      <c r="F51" s="969"/>
    </row>
    <row r="52" spans="1:18">
      <c r="F52" s="1468"/>
    </row>
    <row r="53" spans="1:18">
      <c r="B53" s="909" t="s">
        <v>1618</v>
      </c>
      <c r="C53" s="1014">
        <v>44195</v>
      </c>
      <c r="D53" s="1013">
        <v>-200000</v>
      </c>
      <c r="E53" s="110">
        <v>48911069</v>
      </c>
      <c r="F53" s="1468"/>
    </row>
    <row r="54" spans="1:18">
      <c r="B54" s="2702">
        <v>44249</v>
      </c>
      <c r="C54" s="1014">
        <v>44249</v>
      </c>
      <c r="D54" s="1013">
        <v>-1350000</v>
      </c>
      <c r="E54" s="110">
        <v>43473110</v>
      </c>
      <c r="F54" s="1468"/>
    </row>
    <row r="55" spans="1:18">
      <c r="B55" s="909"/>
      <c r="C55" s="1014"/>
      <c r="D55" s="1013"/>
      <c r="E55" s="110"/>
      <c r="F55" s="1468"/>
    </row>
    <row r="56" spans="1:18">
      <c r="B56" s="909"/>
      <c r="C56" s="1014"/>
      <c r="D56" s="36"/>
      <c r="E56" s="216"/>
      <c r="F56" s="1720"/>
    </row>
    <row r="57" spans="1:18">
      <c r="D57" s="660"/>
      <c r="F57" s="1468"/>
    </row>
    <row r="58" spans="1:18">
      <c r="A58" s="38" t="s">
        <v>1619</v>
      </c>
      <c r="D58" s="640">
        <f>SUM(D3:D57)</f>
        <v>0</v>
      </c>
    </row>
    <row r="62" spans="1:18" ht="15">
      <c r="A62" s="2894" t="s">
        <v>682</v>
      </c>
      <c r="B62" s="2895"/>
      <c r="C62" s="2877" t="s">
        <v>1620</v>
      </c>
      <c r="D62" s="2585" t="s">
        <v>1621</v>
      </c>
      <c r="E62" s="2586"/>
      <c r="F62" s="2586"/>
      <c r="G62" s="2586"/>
      <c r="H62" s="2586"/>
      <c r="I62" s="2586"/>
      <c r="J62" s="2586"/>
      <c r="K62" s="2586"/>
      <c r="L62" s="2586"/>
      <c r="M62" s="2586"/>
      <c r="N62" s="2586"/>
      <c r="O62" s="2586"/>
      <c r="P62" s="2586"/>
      <c r="Q62" s="2586"/>
      <c r="R62" s="2586"/>
    </row>
    <row r="63" spans="1:18" ht="15">
      <c r="A63" s="2584" t="s">
        <v>684</v>
      </c>
      <c r="B63" s="2878" t="s">
        <v>1621</v>
      </c>
      <c r="C63" s="2878" t="s">
        <v>1622</v>
      </c>
      <c r="D63" s="2585" t="s">
        <v>1621</v>
      </c>
      <c r="E63" s="2586"/>
      <c r="F63" s="2586"/>
      <c r="G63" s="2586"/>
      <c r="H63" s="2586"/>
      <c r="I63" s="2586"/>
      <c r="J63" s="2586"/>
      <c r="K63" s="2586"/>
      <c r="L63" s="2586"/>
      <c r="M63" s="2586"/>
      <c r="N63" s="2586"/>
      <c r="O63" s="2586"/>
      <c r="P63" s="2586"/>
      <c r="Q63" s="2586"/>
      <c r="R63" s="2586"/>
    </row>
    <row r="64" spans="1:18" ht="15">
      <c r="A64" s="2894" t="s">
        <v>685</v>
      </c>
      <c r="B64" s="2895"/>
      <c r="C64" s="2878" t="s">
        <v>1622</v>
      </c>
      <c r="D64" s="2585" t="s">
        <v>1621</v>
      </c>
      <c r="E64" s="2586"/>
      <c r="F64" s="2586"/>
      <c r="G64" s="2586"/>
      <c r="H64" s="2586"/>
      <c r="I64" s="2586"/>
      <c r="J64" s="2586"/>
      <c r="K64" s="2586"/>
      <c r="L64" s="2586"/>
      <c r="M64" s="2586"/>
      <c r="N64" s="2586"/>
      <c r="O64" s="2586"/>
      <c r="P64" s="2586"/>
      <c r="Q64" s="2586"/>
      <c r="R64" s="2586"/>
    </row>
    <row r="65" spans="1:18" ht="15">
      <c r="A65" s="2896" t="s">
        <v>686</v>
      </c>
      <c r="B65" s="2897"/>
      <c r="C65" s="2587" t="s">
        <v>1623</v>
      </c>
      <c r="D65" s="2585" t="s">
        <v>1621</v>
      </c>
      <c r="E65" s="2586"/>
      <c r="F65" s="2586"/>
      <c r="G65" s="2586"/>
      <c r="H65" s="2586"/>
      <c r="I65" s="2586"/>
      <c r="J65" s="2586"/>
      <c r="K65" s="2586"/>
      <c r="L65" s="2586"/>
      <c r="M65" s="2586"/>
      <c r="N65" s="2586"/>
      <c r="O65" s="2586"/>
      <c r="P65" s="2586"/>
      <c r="Q65" s="2586"/>
      <c r="R65" s="2586"/>
    </row>
    <row r="66" spans="1:18" ht="15">
      <c r="A66" s="2898"/>
      <c r="B66" s="2899"/>
      <c r="C66" s="2587" t="s">
        <v>1624</v>
      </c>
      <c r="D66" s="2588"/>
      <c r="E66"/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>
      <c r="A67" s="2900"/>
      <c r="B67" s="2901"/>
      <c r="C67" s="2589" t="s">
        <v>1625</v>
      </c>
      <c r="D67" s="2588"/>
      <c r="E67"/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>
      <c r="A68" s="2894" t="s">
        <v>688</v>
      </c>
      <c r="B68" s="2895"/>
      <c r="C68" s="2878" t="s">
        <v>1626</v>
      </c>
      <c r="D68" s="2585" t="s">
        <v>1621</v>
      </c>
      <c r="E68" s="2586"/>
      <c r="F68" s="2586"/>
      <c r="G68" s="2586"/>
      <c r="H68" s="2586"/>
      <c r="I68" s="2586"/>
      <c r="J68" s="2586"/>
      <c r="K68" s="2586"/>
      <c r="L68" s="2586"/>
      <c r="M68" s="2586"/>
      <c r="N68" s="2586"/>
      <c r="O68" s="2586"/>
      <c r="P68" s="2586"/>
      <c r="Q68" s="2586"/>
      <c r="R68" s="2586"/>
    </row>
    <row r="69" spans="1:18" ht="15">
      <c r="A69" s="2894" t="s">
        <v>690</v>
      </c>
      <c r="B69" s="2895"/>
      <c r="C69" s="2878" t="s">
        <v>1625</v>
      </c>
      <c r="D69" s="2585" t="s">
        <v>1621</v>
      </c>
      <c r="E69" s="2586"/>
      <c r="F69" s="2586"/>
      <c r="G69" s="2586"/>
      <c r="H69" s="2586"/>
      <c r="I69" s="2586"/>
      <c r="J69" s="2586"/>
      <c r="K69" s="2586"/>
      <c r="L69" s="2586"/>
      <c r="M69" s="2586"/>
      <c r="N69" s="2586"/>
      <c r="O69" s="2586"/>
      <c r="P69" s="2586"/>
      <c r="Q69" s="2586"/>
      <c r="R69" s="2586"/>
    </row>
    <row r="70" spans="1:18" ht="15">
      <c r="A70" s="2894" t="s">
        <v>692</v>
      </c>
      <c r="B70" s="2895"/>
      <c r="C70" s="2878" t="s">
        <v>10</v>
      </c>
      <c r="D70" s="2585" t="s">
        <v>1621</v>
      </c>
      <c r="E70" s="2586"/>
      <c r="F70" s="2586"/>
      <c r="G70" s="2586"/>
      <c r="H70" s="2586"/>
      <c r="I70" s="2586"/>
      <c r="J70" s="2586"/>
      <c r="K70" s="2586"/>
      <c r="L70" s="2586"/>
      <c r="M70" s="2586"/>
      <c r="N70" s="2586"/>
      <c r="O70" s="2586"/>
      <c r="P70" s="2586"/>
      <c r="Q70" s="2586"/>
      <c r="R70" s="2586"/>
    </row>
    <row r="71" spans="1:18" ht="15">
      <c r="A71" s="2894" t="s">
        <v>693</v>
      </c>
      <c r="B71" s="2895"/>
      <c r="C71" s="2878" t="s">
        <v>694</v>
      </c>
      <c r="D71" s="2585" t="s">
        <v>1621</v>
      </c>
      <c r="E71" s="2586"/>
      <c r="F71" s="2586"/>
      <c r="G71" s="2586"/>
      <c r="H71" s="2586"/>
      <c r="I71" s="2586"/>
      <c r="J71" s="2586"/>
      <c r="K71" s="2586"/>
      <c r="L71" s="2586"/>
      <c r="M71" s="2586"/>
      <c r="N71" s="2586"/>
      <c r="O71" s="2586"/>
      <c r="P71" s="2586"/>
      <c r="Q71" s="2586"/>
      <c r="R71" s="2586"/>
    </row>
    <row r="72" spans="1:18" ht="15">
      <c r="A72" s="2894" t="s">
        <v>695</v>
      </c>
      <c r="B72" s="2895"/>
      <c r="C72" s="2590" t="s">
        <v>696</v>
      </c>
      <c r="D72" s="2585" t="s">
        <v>1621</v>
      </c>
      <c r="E72" s="2586"/>
      <c r="F72" s="2586"/>
      <c r="G72" s="2586"/>
      <c r="H72" s="2586"/>
      <c r="I72" s="2586"/>
      <c r="J72" s="2586"/>
      <c r="K72" s="2586"/>
      <c r="L72" s="2586"/>
      <c r="M72" s="2586"/>
      <c r="N72" s="2586"/>
      <c r="O72" s="2586"/>
      <c r="P72" s="2586"/>
      <c r="Q72" s="2586"/>
      <c r="R72" s="2586"/>
    </row>
    <row r="73" spans="1:18" s="1015" customFormat="1" ht="15">
      <c r="A73" s="2894" t="s">
        <v>697</v>
      </c>
      <c r="B73" s="2895"/>
      <c r="C73" s="2652" t="s">
        <v>1627</v>
      </c>
      <c r="D73" s="2585" t="s">
        <v>1621</v>
      </c>
      <c r="E73" s="2586"/>
      <c r="F73" s="2586"/>
      <c r="G73" s="2586"/>
      <c r="H73" s="2586"/>
      <c r="I73" s="2586"/>
      <c r="J73" s="2586"/>
      <c r="K73" s="2586"/>
      <c r="L73" s="2586"/>
      <c r="M73" s="2586"/>
      <c r="N73" s="2586"/>
      <c r="O73" s="2586"/>
      <c r="P73" s="2586"/>
      <c r="Q73" s="2586"/>
      <c r="R73" s="2586"/>
    </row>
    <row r="74" spans="1:18" s="1015" customFormat="1" ht="15">
      <c r="A74" s="2894" t="s">
        <v>699</v>
      </c>
      <c r="B74" s="2895"/>
      <c r="C74" s="2589" t="s">
        <v>1621</v>
      </c>
      <c r="D74" s="2585" t="s">
        <v>1621</v>
      </c>
      <c r="E74" s="2586"/>
      <c r="F74" s="2586"/>
      <c r="G74" s="2586"/>
      <c r="H74" s="2586"/>
      <c r="I74" s="2586"/>
      <c r="J74" s="2586"/>
      <c r="K74" s="2586"/>
      <c r="L74" s="2586"/>
      <c r="M74" s="2586"/>
      <c r="N74" s="2586"/>
      <c r="O74" s="2586"/>
      <c r="P74" s="2586"/>
      <c r="Q74" s="2586"/>
      <c r="R74" s="2586"/>
    </row>
    <row r="75" spans="1:18" s="1015" customFormat="1" ht="15">
      <c r="A75" s="2902" t="s">
        <v>700</v>
      </c>
      <c r="B75" s="2903"/>
      <c r="C75" s="2591" t="s">
        <v>1628</v>
      </c>
      <c r="D75" s="2585" t="s">
        <v>1621</v>
      </c>
      <c r="E75" s="2586"/>
      <c r="F75" s="2586"/>
      <c r="G75" s="2586"/>
      <c r="H75" s="2586"/>
      <c r="I75" s="2586"/>
      <c r="J75" s="2586"/>
      <c r="K75" s="2586"/>
      <c r="L75" s="2586"/>
      <c r="M75" s="2586"/>
      <c r="N75" s="2586"/>
      <c r="O75" s="2586"/>
      <c r="P75" s="2586"/>
      <c r="Q75" s="2586"/>
      <c r="R75" s="2586"/>
    </row>
    <row r="76" spans="1:18" s="1015" customFormat="1" ht="15">
      <c r="A76" s="2894" t="s">
        <v>702</v>
      </c>
      <c r="B76" s="2895"/>
      <c r="C76" s="2878" t="s">
        <v>760</v>
      </c>
      <c r="D76" s="2585" t="s">
        <v>1621</v>
      </c>
      <c r="E76" s="2586"/>
      <c r="F76" s="2586"/>
      <c r="G76" s="2586"/>
      <c r="H76" s="2586"/>
      <c r="I76" s="2586"/>
      <c r="J76" s="2586"/>
      <c r="K76" s="2586"/>
      <c r="L76" s="2586"/>
      <c r="M76" s="2586"/>
      <c r="N76" s="2586"/>
      <c r="O76" s="2586"/>
      <c r="P76" s="2586"/>
      <c r="Q76" s="2586"/>
      <c r="R76" s="2586"/>
    </row>
    <row r="77" spans="1:18" s="1015" customFormat="1" ht="15">
      <c r="A77" s="2894" t="s">
        <v>704</v>
      </c>
      <c r="B77" s="2895"/>
      <c r="C77" s="2591" t="s">
        <v>705</v>
      </c>
      <c r="D77" s="2585" t="s">
        <v>1621</v>
      </c>
      <c r="E77" s="2586"/>
      <c r="F77" s="2586"/>
      <c r="G77" s="2586"/>
      <c r="H77" s="2586"/>
      <c r="I77" s="2586"/>
      <c r="J77" s="2586"/>
      <c r="K77" s="2586"/>
      <c r="L77" s="2586"/>
      <c r="M77" s="2586"/>
      <c r="N77" s="2586"/>
      <c r="O77" s="2586"/>
      <c r="P77" s="2586"/>
      <c r="Q77" s="2586"/>
      <c r="R77" s="2586"/>
    </row>
    <row r="78" spans="1:18" ht="15">
      <c r="A78" s="2894" t="s">
        <v>706</v>
      </c>
      <c r="B78" s="2895"/>
      <c r="C78" s="2589"/>
      <c r="D78" s="2585" t="s">
        <v>1621</v>
      </c>
      <c r="E78" s="2586"/>
      <c r="F78" s="2586"/>
      <c r="G78" s="2586"/>
      <c r="H78" s="2586"/>
      <c r="I78" s="2586"/>
      <c r="J78" s="2586"/>
      <c r="K78" s="2586"/>
      <c r="L78" s="2586"/>
      <c r="M78" s="2586"/>
      <c r="N78" s="2586"/>
      <c r="O78" s="2586"/>
      <c r="P78" s="2586"/>
      <c r="Q78" s="2586"/>
      <c r="R78" s="2586"/>
    </row>
  </sheetData>
  <mergeCells count="15">
    <mergeCell ref="A76:B76"/>
    <mergeCell ref="A77:B77"/>
    <mergeCell ref="A78:B78"/>
    <mergeCell ref="A70:B70"/>
    <mergeCell ref="A71:B71"/>
    <mergeCell ref="A72:B72"/>
    <mergeCell ref="A73:B73"/>
    <mergeCell ref="A74:B74"/>
    <mergeCell ref="A75:B75"/>
    <mergeCell ref="A69:B69"/>
    <mergeCell ref="L1:P1"/>
    <mergeCell ref="A62:B62"/>
    <mergeCell ref="A64:B64"/>
    <mergeCell ref="A65:B67"/>
    <mergeCell ref="A68:B68"/>
  </mergeCells>
  <phoneticPr fontId="124"/>
  <printOptions horizontalCentered="1" verticalCentered="1"/>
  <pageMargins left="0.25" right="0.25" top="0.25" bottom="0.25" header="0" footer="0"/>
  <pageSetup paperSize="9" scale="34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0">
    <tabColor rgb="FF92D050"/>
    <pageSetUpPr fitToPage="1"/>
  </sheetPr>
  <dimension ref="A1:S493"/>
  <sheetViews>
    <sheetView zoomScaleNormal="100" workbookViewId="0">
      <pane ySplit="2" topLeftCell="A367" activePane="bottomLeft" state="frozen"/>
      <selection pane="bottomLeft" activeCell="B388" sqref="B388"/>
    </sheetView>
  </sheetViews>
  <sheetFormatPr defaultColWidth="9" defaultRowHeight="12.75"/>
  <cols>
    <col min="1" max="1" width="13.7109375" style="216" customWidth="1"/>
    <col min="2" max="2" width="32.7109375" style="216" customWidth="1"/>
    <col min="3" max="3" width="28.7109375" style="217" customWidth="1"/>
    <col min="4" max="4" width="16.7109375" style="248" customWidth="1"/>
    <col min="5" max="5" width="17.85546875" style="108" customWidth="1"/>
    <col min="6" max="6" width="12.42578125" style="108" customWidth="1"/>
    <col min="7" max="7" width="13.85546875" style="108" bestFit="1" customWidth="1"/>
    <col min="8" max="9" width="10.140625" style="108" customWidth="1"/>
    <col min="10" max="10" width="14" style="108" customWidth="1"/>
    <col min="11" max="11" width="11.7109375" style="217" customWidth="1"/>
    <col min="12" max="15" width="9" style="108"/>
    <col min="16" max="16" width="12.85546875" style="1507" customWidth="1"/>
    <col min="17" max="17" width="12" style="108" customWidth="1"/>
    <col min="18" max="16384" width="9" style="108"/>
  </cols>
  <sheetData>
    <row r="1" spans="1:19" s="23" customFormat="1" ht="13.5" customHeight="1">
      <c r="A1" s="3"/>
      <c r="B1" s="2876" t="s">
        <v>9</v>
      </c>
      <c r="C1" s="1"/>
      <c r="D1" s="2770" t="s">
        <v>1629</v>
      </c>
      <c r="E1" s="209" t="s">
        <v>1630</v>
      </c>
      <c r="F1" s="1" t="s">
        <v>1595</v>
      </c>
      <c r="G1" s="2876"/>
      <c r="H1" s="1" t="s">
        <v>5</v>
      </c>
      <c r="I1" s="2876" t="s">
        <v>1631</v>
      </c>
      <c r="J1" s="1"/>
      <c r="K1" s="2876" t="s">
        <v>943</v>
      </c>
      <c r="L1" s="27"/>
      <c r="M1" s="2893"/>
      <c r="N1" s="2893"/>
      <c r="O1" s="2893"/>
      <c r="P1" s="2893"/>
      <c r="Q1" s="2893"/>
      <c r="R1" s="1"/>
      <c r="S1" s="2004"/>
    </row>
    <row r="2" spans="1:19" s="22" customFormat="1" ht="25.5">
      <c r="A2" s="260" t="s">
        <v>1596</v>
      </c>
      <c r="B2" s="5" t="s">
        <v>1</v>
      </c>
      <c r="C2" s="5" t="s">
        <v>1597</v>
      </c>
      <c r="D2" s="565" t="s">
        <v>10</v>
      </c>
      <c r="E2" s="20" t="s">
        <v>1598</v>
      </c>
      <c r="F2" s="5" t="s">
        <v>11</v>
      </c>
      <c r="G2" s="5" t="s">
        <v>1599</v>
      </c>
      <c r="H2" s="11" t="s">
        <v>944</v>
      </c>
      <c r="I2" s="11" t="s">
        <v>1016</v>
      </c>
      <c r="J2" s="5" t="s">
        <v>1600</v>
      </c>
      <c r="K2" s="5" t="s">
        <v>945</v>
      </c>
      <c r="L2" s="11" t="s">
        <v>1601</v>
      </c>
      <c r="M2" s="5" t="s">
        <v>1602</v>
      </c>
      <c r="N2" s="2510" t="s">
        <v>14</v>
      </c>
      <c r="O2" s="2510" t="s">
        <v>1603</v>
      </c>
      <c r="P2" s="2509" t="s">
        <v>17</v>
      </c>
      <c r="Q2" s="6" t="s">
        <v>18</v>
      </c>
      <c r="R2" s="578" t="s">
        <v>949</v>
      </c>
      <c r="S2" s="2005"/>
    </row>
    <row r="3" spans="1:19" s="22" customFormat="1">
      <c r="A3" s="15"/>
      <c r="B3" s="2876"/>
      <c r="C3" s="2876"/>
      <c r="D3" s="566"/>
      <c r="E3" s="47"/>
      <c r="F3" s="639"/>
      <c r="G3" s="2876"/>
      <c r="H3" s="48"/>
      <c r="I3" s="48"/>
      <c r="J3" s="2876"/>
      <c r="K3" s="2876"/>
      <c r="L3" s="48"/>
      <c r="M3" s="2876"/>
      <c r="N3" s="2876"/>
      <c r="O3" s="2876"/>
      <c r="P3" s="1505"/>
      <c r="Q3" s="49"/>
      <c r="R3" s="1"/>
      <c r="S3" s="2005"/>
    </row>
    <row r="4" spans="1:19" s="22" customFormat="1">
      <c r="A4" s="15"/>
      <c r="B4" s="245"/>
      <c r="C4" s="2876"/>
      <c r="D4" s="56"/>
      <c r="E4" s="47"/>
      <c r="F4" s="639"/>
      <c r="G4" s="2876"/>
      <c r="H4" s="48"/>
      <c r="I4" s="48"/>
      <c r="J4" s="2876"/>
      <c r="K4" s="2876"/>
      <c r="L4" s="48"/>
      <c r="M4" s="2876"/>
      <c r="N4" s="2876"/>
      <c r="O4" s="2876"/>
      <c r="P4" s="1505"/>
      <c r="Q4" s="49"/>
      <c r="R4" s="1"/>
      <c r="S4" s="2005"/>
    </row>
    <row r="5" spans="1:19" s="183" customFormat="1" ht="12.75" customHeight="1">
      <c r="A5" s="2678" t="s">
        <v>1632</v>
      </c>
      <c r="B5" s="2528"/>
      <c r="C5" s="1987" t="s">
        <v>1633</v>
      </c>
      <c r="D5" s="109"/>
      <c r="E5" s="898"/>
      <c r="F5" s="969"/>
      <c r="G5" s="182"/>
      <c r="H5" s="901"/>
      <c r="I5" s="901"/>
      <c r="J5" s="898"/>
      <c r="K5" s="1467"/>
      <c r="L5" s="899"/>
      <c r="M5" s="969"/>
      <c r="N5" s="969"/>
      <c r="O5" s="969"/>
      <c r="P5" s="969"/>
      <c r="Q5" s="1467"/>
      <c r="R5" s="592"/>
      <c r="S5" s="1542"/>
    </row>
    <row r="6" spans="1:19" s="183" customFormat="1" ht="12.75" customHeight="1">
      <c r="A6" s="2593">
        <v>5412002</v>
      </c>
      <c r="B6" s="2648" t="s">
        <v>1634</v>
      </c>
      <c r="C6" s="1960" t="s">
        <v>1635</v>
      </c>
      <c r="D6" s="109">
        <v>660000</v>
      </c>
      <c r="E6" s="912"/>
      <c r="F6" s="969">
        <v>44166</v>
      </c>
      <c r="G6" s="182" t="s">
        <v>98</v>
      </c>
      <c r="H6" s="901">
        <v>523000</v>
      </c>
      <c r="I6" s="901">
        <f>(D6-H6)</f>
        <v>137000</v>
      </c>
      <c r="J6" s="898" t="s">
        <v>727</v>
      </c>
      <c r="K6" s="1467"/>
      <c r="L6" s="899"/>
      <c r="M6" s="969" t="s">
        <v>67</v>
      </c>
      <c r="N6" s="969" t="s">
        <v>449</v>
      </c>
      <c r="O6" s="969"/>
      <c r="P6" s="1467">
        <v>44555</v>
      </c>
      <c r="Q6" s="2680" t="s">
        <v>728</v>
      </c>
      <c r="R6" s="592"/>
      <c r="S6" s="1542">
        <v>21008</v>
      </c>
    </row>
    <row r="7" spans="1:19" s="183" customFormat="1" ht="12.75" customHeight="1">
      <c r="A7" s="2593">
        <v>5412011</v>
      </c>
      <c r="B7" s="2595" t="s">
        <v>364</v>
      </c>
      <c r="C7" s="1960" t="s">
        <v>1636</v>
      </c>
      <c r="D7" s="109">
        <v>664000</v>
      </c>
      <c r="E7" s="912"/>
      <c r="F7" s="969">
        <v>44168</v>
      </c>
      <c r="G7" s="182" t="s">
        <v>31</v>
      </c>
      <c r="H7" s="901">
        <v>574000</v>
      </c>
      <c r="I7" s="901">
        <f t="shared" ref="I7:I23" si="0">(D7-H7)</f>
        <v>90000</v>
      </c>
      <c r="J7" s="898" t="s">
        <v>1637</v>
      </c>
      <c r="K7" s="1467"/>
      <c r="L7" s="899"/>
      <c r="M7" s="969" t="s">
        <v>67</v>
      </c>
      <c r="N7" s="969" t="s">
        <v>449</v>
      </c>
      <c r="O7" s="969"/>
      <c r="P7" s="1467">
        <v>44555</v>
      </c>
      <c r="Q7" s="2680" t="s">
        <v>728</v>
      </c>
      <c r="R7" s="2681"/>
      <c r="S7" s="1542">
        <v>21017</v>
      </c>
    </row>
    <row r="8" spans="1:19" s="183" customFormat="1" ht="12.75" customHeight="1">
      <c r="A8" s="2593">
        <v>5412012</v>
      </c>
      <c r="B8" s="2595" t="s">
        <v>454</v>
      </c>
      <c r="C8" s="1960" t="s">
        <v>1638</v>
      </c>
      <c r="D8" s="109">
        <v>690000</v>
      </c>
      <c r="E8" s="912"/>
      <c r="F8" s="969">
        <v>44168</v>
      </c>
      <c r="G8" s="182" t="s">
        <v>25</v>
      </c>
      <c r="H8" s="901">
        <v>600000</v>
      </c>
      <c r="I8" s="901">
        <f t="shared" si="0"/>
        <v>90000</v>
      </c>
      <c r="J8" s="898" t="s">
        <v>1637</v>
      </c>
      <c r="K8" s="1467"/>
      <c r="L8" s="899"/>
      <c r="M8" s="969" t="s">
        <v>67</v>
      </c>
      <c r="N8" s="969" t="s">
        <v>449</v>
      </c>
      <c r="O8" s="969"/>
      <c r="P8" s="1467">
        <v>44555</v>
      </c>
      <c r="Q8" s="2680" t="s">
        <v>728</v>
      </c>
      <c r="R8" s="2681"/>
      <c r="S8" s="1542">
        <v>21018</v>
      </c>
    </row>
    <row r="9" spans="1:19" s="183" customFormat="1" ht="12.75" customHeight="1">
      <c r="A9" s="2593">
        <v>5412013</v>
      </c>
      <c r="B9" s="2595" t="s">
        <v>454</v>
      </c>
      <c r="C9" s="1960" t="s">
        <v>1639</v>
      </c>
      <c r="D9" s="109">
        <v>690000</v>
      </c>
      <c r="E9" s="912"/>
      <c r="F9" s="969">
        <v>44168</v>
      </c>
      <c r="G9" s="182" t="s">
        <v>25</v>
      </c>
      <c r="H9" s="901">
        <v>600000</v>
      </c>
      <c r="I9" s="901">
        <f t="shared" si="0"/>
        <v>90000</v>
      </c>
      <c r="J9" s="898" t="s">
        <v>1637</v>
      </c>
      <c r="K9" s="1467"/>
      <c r="L9" s="899"/>
      <c r="M9" s="969" t="s">
        <v>67</v>
      </c>
      <c r="N9" s="969" t="s">
        <v>449</v>
      </c>
      <c r="O9" s="969"/>
      <c r="P9" s="1467">
        <v>44555</v>
      </c>
      <c r="Q9" s="2680" t="s">
        <v>728</v>
      </c>
      <c r="R9" s="2681"/>
      <c r="S9" s="1542">
        <v>21019</v>
      </c>
    </row>
    <row r="10" spans="1:19" s="183" customFormat="1" ht="12.75" customHeight="1">
      <c r="A10" s="2593">
        <v>5412014</v>
      </c>
      <c r="B10" s="2595" t="s">
        <v>364</v>
      </c>
      <c r="C10" s="1960" t="s">
        <v>1640</v>
      </c>
      <c r="D10" s="109">
        <v>698000</v>
      </c>
      <c r="E10" s="912"/>
      <c r="F10" s="969">
        <v>44168</v>
      </c>
      <c r="G10" s="182" t="s">
        <v>25</v>
      </c>
      <c r="H10" s="901">
        <v>608000</v>
      </c>
      <c r="I10" s="901">
        <f t="shared" si="0"/>
        <v>90000</v>
      </c>
      <c r="J10" s="898" t="s">
        <v>135</v>
      </c>
      <c r="K10" s="1467"/>
      <c r="L10" s="899"/>
      <c r="M10" s="969" t="s">
        <v>67</v>
      </c>
      <c r="N10" s="969" t="s">
        <v>449</v>
      </c>
      <c r="O10" s="969"/>
      <c r="P10" s="1467">
        <v>44555</v>
      </c>
      <c r="Q10" s="2680" t="s">
        <v>728</v>
      </c>
      <c r="R10" s="2681"/>
      <c r="S10" s="1542">
        <v>21020</v>
      </c>
    </row>
    <row r="11" spans="1:19" s="183" customFormat="1" ht="12.75" customHeight="1">
      <c r="A11" s="2593">
        <v>5412015</v>
      </c>
      <c r="B11" s="2648" t="s">
        <v>1641</v>
      </c>
      <c r="C11" s="1960" t="s">
        <v>1642</v>
      </c>
      <c r="D11" s="109">
        <v>656000</v>
      </c>
      <c r="E11" s="2660"/>
      <c r="F11" s="969">
        <v>44168</v>
      </c>
      <c r="G11" s="182" t="s">
        <v>466</v>
      </c>
      <c r="H11" s="901">
        <v>566000</v>
      </c>
      <c r="I11" s="901">
        <f t="shared" si="0"/>
        <v>90000</v>
      </c>
      <c r="J11" s="898" t="s">
        <v>135</v>
      </c>
      <c r="K11" s="1467"/>
      <c r="L11" s="899"/>
      <c r="M11" s="969" t="s">
        <v>67</v>
      </c>
      <c r="N11" s="969" t="s">
        <v>449</v>
      </c>
      <c r="O11" s="969"/>
      <c r="P11" s="1467">
        <v>44555</v>
      </c>
      <c r="Q11" s="2680" t="s">
        <v>728</v>
      </c>
      <c r="R11" s="2676" t="s">
        <v>1643</v>
      </c>
      <c r="S11" s="1542">
        <v>21021</v>
      </c>
    </row>
    <row r="12" spans="1:19" s="183" customFormat="1" ht="12.75" customHeight="1">
      <c r="A12" s="2593">
        <v>5412027</v>
      </c>
      <c r="B12" s="2648" t="s">
        <v>1644</v>
      </c>
      <c r="C12" s="1960" t="s">
        <v>1645</v>
      </c>
      <c r="D12" s="109">
        <v>650000</v>
      </c>
      <c r="E12" s="2595"/>
      <c r="F12" s="969">
        <v>44170</v>
      </c>
      <c r="G12" s="182" t="s">
        <v>98</v>
      </c>
      <c r="H12" s="901">
        <v>550000</v>
      </c>
      <c r="I12" s="901">
        <f t="shared" si="0"/>
        <v>100000</v>
      </c>
      <c r="J12" s="898" t="s">
        <v>33</v>
      </c>
      <c r="K12" s="1467"/>
      <c r="L12" s="899"/>
      <c r="M12" s="969" t="s">
        <v>67</v>
      </c>
      <c r="N12" s="969" t="s">
        <v>449</v>
      </c>
      <c r="O12" s="969"/>
      <c r="P12" s="1467">
        <v>44555</v>
      </c>
      <c r="Q12" s="2680" t="s">
        <v>728</v>
      </c>
      <c r="R12" s="2595"/>
      <c r="S12" s="1542">
        <v>21033</v>
      </c>
    </row>
    <row r="13" spans="1:19" s="183" customFormat="1" ht="12.75" customHeight="1">
      <c r="A13" s="2593">
        <v>5412028</v>
      </c>
      <c r="B13" s="2648" t="s">
        <v>1641</v>
      </c>
      <c r="C13" s="1960" t="s">
        <v>1646</v>
      </c>
      <c r="D13" s="109">
        <v>710000</v>
      </c>
      <c r="E13" s="2595"/>
      <c r="F13" s="969">
        <v>44170</v>
      </c>
      <c r="G13" s="182" t="s">
        <v>64</v>
      </c>
      <c r="H13" s="901">
        <v>610000</v>
      </c>
      <c r="I13" s="901">
        <f t="shared" si="0"/>
        <v>100000</v>
      </c>
      <c r="J13" s="898" t="s">
        <v>33</v>
      </c>
      <c r="K13" s="1467"/>
      <c r="L13" s="899"/>
      <c r="M13" s="969" t="s">
        <v>67</v>
      </c>
      <c r="N13" s="969" t="s">
        <v>449</v>
      </c>
      <c r="O13" s="969"/>
      <c r="P13" s="1467">
        <v>44555</v>
      </c>
      <c r="Q13" s="2680" t="s">
        <v>728</v>
      </c>
      <c r="R13" s="2595"/>
      <c r="S13" s="1542">
        <v>21034</v>
      </c>
    </row>
    <row r="14" spans="1:19" s="183" customFormat="1" ht="12.75" customHeight="1">
      <c r="A14" s="2593">
        <v>5412029</v>
      </c>
      <c r="B14" s="2595" t="s">
        <v>1647</v>
      </c>
      <c r="C14" s="1960" t="s">
        <v>1648</v>
      </c>
      <c r="D14" s="109">
        <v>700000</v>
      </c>
      <c r="E14" s="2595"/>
      <c r="F14" s="969">
        <v>44170</v>
      </c>
      <c r="G14" s="182" t="s">
        <v>110</v>
      </c>
      <c r="H14" s="901">
        <v>600000</v>
      </c>
      <c r="I14" s="901">
        <f t="shared" si="0"/>
        <v>100000</v>
      </c>
      <c r="J14" s="898" t="s">
        <v>33</v>
      </c>
      <c r="K14" s="1467"/>
      <c r="L14" s="899"/>
      <c r="M14" s="969" t="s">
        <v>67</v>
      </c>
      <c r="N14" s="969" t="s">
        <v>449</v>
      </c>
      <c r="O14" s="969"/>
      <c r="P14" s="1467">
        <v>44555</v>
      </c>
      <c r="Q14" s="2680" t="s">
        <v>728</v>
      </c>
      <c r="R14" s="2595"/>
      <c r="S14" s="1542">
        <v>21035</v>
      </c>
    </row>
    <row r="15" spans="1:19" s="183" customFormat="1" ht="12.75" customHeight="1">
      <c r="A15" s="2593">
        <v>5412030</v>
      </c>
      <c r="B15" s="2648" t="s">
        <v>1641</v>
      </c>
      <c r="C15" s="1960" t="s">
        <v>1649</v>
      </c>
      <c r="D15" s="109">
        <v>655000</v>
      </c>
      <c r="E15" s="2595"/>
      <c r="F15" s="969">
        <v>44170</v>
      </c>
      <c r="G15" s="182" t="s">
        <v>25</v>
      </c>
      <c r="H15" s="901">
        <v>555000</v>
      </c>
      <c r="I15" s="901">
        <f t="shared" si="0"/>
        <v>100000</v>
      </c>
      <c r="J15" s="898" t="s">
        <v>33</v>
      </c>
      <c r="K15" s="1467"/>
      <c r="L15" s="899"/>
      <c r="M15" s="969" t="s">
        <v>67</v>
      </c>
      <c r="N15" s="969" t="s">
        <v>449</v>
      </c>
      <c r="O15" s="969"/>
      <c r="P15" s="1467">
        <v>44555</v>
      </c>
      <c r="Q15" s="2680" t="s">
        <v>728</v>
      </c>
      <c r="R15" s="2595"/>
      <c r="S15" s="1542">
        <v>21036</v>
      </c>
    </row>
    <row r="16" spans="1:19" s="183" customFormat="1" ht="12.75" customHeight="1">
      <c r="A16" s="2735">
        <v>5412031</v>
      </c>
      <c r="B16" s="2648" t="s">
        <v>1641</v>
      </c>
      <c r="C16" s="1960" t="s">
        <v>1650</v>
      </c>
      <c r="D16" s="109">
        <v>660000</v>
      </c>
      <c r="E16" s="2595"/>
      <c r="F16" s="969">
        <v>44170</v>
      </c>
      <c r="G16" s="182" t="s">
        <v>64</v>
      </c>
      <c r="H16" s="901">
        <v>560000</v>
      </c>
      <c r="I16" s="901">
        <f t="shared" si="0"/>
        <v>100000</v>
      </c>
      <c r="J16" s="898" t="s">
        <v>33</v>
      </c>
      <c r="K16" s="1467"/>
      <c r="L16" s="899"/>
      <c r="M16" s="969" t="s">
        <v>67</v>
      </c>
      <c r="N16" s="969" t="s">
        <v>449</v>
      </c>
      <c r="O16" s="969"/>
      <c r="P16" s="1467">
        <v>44555</v>
      </c>
      <c r="Q16" s="2680" t="s">
        <v>728</v>
      </c>
      <c r="R16" s="2595"/>
      <c r="S16" s="1542">
        <v>21037</v>
      </c>
    </row>
    <row r="17" spans="1:19" s="183" customFormat="1" ht="12.75" customHeight="1">
      <c r="A17" s="2593">
        <v>5412032</v>
      </c>
      <c r="B17" s="2648" t="s">
        <v>1647</v>
      </c>
      <c r="C17" s="1960" t="s">
        <v>1651</v>
      </c>
      <c r="D17" s="109">
        <v>625000</v>
      </c>
      <c r="E17" s="2595"/>
      <c r="F17" s="969">
        <v>44170</v>
      </c>
      <c r="G17" s="182" t="s">
        <v>25</v>
      </c>
      <c r="H17" s="901">
        <v>525000</v>
      </c>
      <c r="I17" s="901">
        <f t="shared" si="0"/>
        <v>100000</v>
      </c>
      <c r="J17" s="898" t="s">
        <v>33</v>
      </c>
      <c r="K17" s="1467"/>
      <c r="L17" s="899"/>
      <c r="M17" s="969" t="s">
        <v>67</v>
      </c>
      <c r="N17" s="969" t="s">
        <v>449</v>
      </c>
      <c r="O17" s="969"/>
      <c r="P17" s="1467">
        <v>44555</v>
      </c>
      <c r="Q17" s="2680" t="s">
        <v>728</v>
      </c>
      <c r="R17" s="2658" t="s">
        <v>1652</v>
      </c>
      <c r="S17" s="1542">
        <v>21038</v>
      </c>
    </row>
    <row r="18" spans="1:19" s="183" customFormat="1" ht="12.75" customHeight="1">
      <c r="A18" s="2593">
        <v>5412034</v>
      </c>
      <c r="B18" s="2595" t="s">
        <v>1644</v>
      </c>
      <c r="C18" s="1960" t="s">
        <v>1653</v>
      </c>
      <c r="D18" s="109">
        <v>660000</v>
      </c>
      <c r="E18" s="2595"/>
      <c r="F18" s="969">
        <v>44170</v>
      </c>
      <c r="G18" s="182" t="s">
        <v>110</v>
      </c>
      <c r="H18" s="901">
        <v>570000</v>
      </c>
      <c r="I18" s="901">
        <f t="shared" si="0"/>
        <v>90000</v>
      </c>
      <c r="J18" s="898" t="s">
        <v>1654</v>
      </c>
      <c r="K18" s="1467"/>
      <c r="L18" s="899"/>
      <c r="M18" s="969" t="s">
        <v>67</v>
      </c>
      <c r="N18" s="969" t="s">
        <v>449</v>
      </c>
      <c r="O18" s="969"/>
      <c r="P18" s="1467">
        <v>44555</v>
      </c>
      <c r="Q18" s="2680" t="s">
        <v>728</v>
      </c>
      <c r="R18" s="2595"/>
      <c r="S18" s="1542">
        <v>21040</v>
      </c>
    </row>
    <row r="19" spans="1:19" s="183" customFormat="1" ht="12.75" customHeight="1">
      <c r="A19" s="2593">
        <v>5412035</v>
      </c>
      <c r="B19" s="2648" t="s">
        <v>1644</v>
      </c>
      <c r="C19" s="1960" t="s">
        <v>1655</v>
      </c>
      <c r="D19" s="109">
        <v>675000</v>
      </c>
      <c r="E19" s="2595"/>
      <c r="F19" s="969">
        <v>44170</v>
      </c>
      <c r="G19" s="182" t="s">
        <v>25</v>
      </c>
      <c r="H19" s="901">
        <v>585000</v>
      </c>
      <c r="I19" s="901">
        <f t="shared" si="0"/>
        <v>90000</v>
      </c>
      <c r="J19" s="898" t="s">
        <v>1654</v>
      </c>
      <c r="K19" s="1467"/>
      <c r="L19" s="899"/>
      <c r="M19" s="969" t="s">
        <v>67</v>
      </c>
      <c r="N19" s="969" t="s">
        <v>449</v>
      </c>
      <c r="O19" s="969"/>
      <c r="P19" s="1467">
        <v>44555</v>
      </c>
      <c r="Q19" s="2680" t="s">
        <v>728</v>
      </c>
      <c r="R19" s="2595"/>
      <c r="S19" s="1542">
        <v>21041</v>
      </c>
    </row>
    <row r="20" spans="1:19" s="183" customFormat="1" ht="12.75" customHeight="1">
      <c r="A20" s="2593">
        <v>5412036</v>
      </c>
      <c r="B20" s="2648" t="s">
        <v>1644</v>
      </c>
      <c r="C20" s="1960" t="s">
        <v>1656</v>
      </c>
      <c r="D20" s="109">
        <v>605000</v>
      </c>
      <c r="E20" s="2595"/>
      <c r="F20" s="969">
        <v>44170</v>
      </c>
      <c r="G20" s="182" t="s">
        <v>64</v>
      </c>
      <c r="H20" s="901">
        <v>515000</v>
      </c>
      <c r="I20" s="901">
        <f t="shared" si="0"/>
        <v>90000</v>
      </c>
      <c r="J20" s="898" t="s">
        <v>1654</v>
      </c>
      <c r="K20" s="1467"/>
      <c r="L20" s="899"/>
      <c r="M20" s="969" t="s">
        <v>67</v>
      </c>
      <c r="N20" s="969" t="s">
        <v>449</v>
      </c>
      <c r="O20" s="969"/>
      <c r="P20" s="1467">
        <v>44555</v>
      </c>
      <c r="Q20" s="2680" t="s">
        <v>728</v>
      </c>
      <c r="R20" s="2595"/>
      <c r="S20" s="1542">
        <v>21042</v>
      </c>
    </row>
    <row r="21" spans="1:19" s="183" customFormat="1" ht="12.75" customHeight="1">
      <c r="A21" s="2593">
        <v>5412022</v>
      </c>
      <c r="B21" s="2648" t="s">
        <v>1641</v>
      </c>
      <c r="C21" s="1960" t="s">
        <v>1657</v>
      </c>
      <c r="D21" s="109">
        <v>618000</v>
      </c>
      <c r="E21" s="2660"/>
      <c r="F21" s="969">
        <v>44169</v>
      </c>
      <c r="G21" s="182" t="s">
        <v>64</v>
      </c>
      <c r="H21" s="901">
        <v>528000</v>
      </c>
      <c r="I21" s="901">
        <f t="shared" si="0"/>
        <v>90000</v>
      </c>
      <c r="J21" s="898" t="s">
        <v>262</v>
      </c>
      <c r="K21" s="1467"/>
      <c r="L21" s="899"/>
      <c r="M21" s="969" t="s">
        <v>67</v>
      </c>
      <c r="N21" s="969" t="s">
        <v>449</v>
      </c>
      <c r="O21" s="969"/>
      <c r="P21" s="1467">
        <v>44555</v>
      </c>
      <c r="Q21" s="2680" t="s">
        <v>728</v>
      </c>
      <c r="R21" s="2681"/>
      <c r="S21" s="1542">
        <v>21028</v>
      </c>
    </row>
    <row r="22" spans="1:19" s="183" customFormat="1" ht="12.75" customHeight="1">
      <c r="A22" s="2593">
        <v>5412024</v>
      </c>
      <c r="B22" s="2648" t="s">
        <v>1647</v>
      </c>
      <c r="C22" s="1960" t="s">
        <v>1658</v>
      </c>
      <c r="D22" s="109">
        <v>633000</v>
      </c>
      <c r="E22" s="912"/>
      <c r="F22" s="969">
        <v>44169</v>
      </c>
      <c r="G22" s="182" t="s">
        <v>64</v>
      </c>
      <c r="H22" s="901">
        <v>533000</v>
      </c>
      <c r="I22" s="901">
        <f t="shared" si="0"/>
        <v>100000</v>
      </c>
      <c r="J22" s="898" t="s">
        <v>513</v>
      </c>
      <c r="K22" s="1467"/>
      <c r="L22" s="899"/>
      <c r="M22" s="969" t="s">
        <v>67</v>
      </c>
      <c r="N22" s="969" t="s">
        <v>449</v>
      </c>
      <c r="O22" s="969"/>
      <c r="P22" s="1467">
        <v>44555</v>
      </c>
      <c r="Q22" s="2680" t="s">
        <v>728</v>
      </c>
      <c r="R22" s="2676" t="s">
        <v>1652</v>
      </c>
      <c r="S22" s="1542">
        <v>21030</v>
      </c>
    </row>
    <row r="23" spans="1:19" s="183" customFormat="1" ht="12.75" customHeight="1">
      <c r="A23" s="2480">
        <v>5412026</v>
      </c>
      <c r="B23" s="2595" t="s">
        <v>1659</v>
      </c>
      <c r="C23" s="1960" t="s">
        <v>1660</v>
      </c>
      <c r="D23" s="109">
        <v>640000</v>
      </c>
      <c r="E23" s="912"/>
      <c r="F23" s="969">
        <v>44169</v>
      </c>
      <c r="G23" s="182" t="s">
        <v>25</v>
      </c>
      <c r="H23" s="901">
        <v>530000</v>
      </c>
      <c r="I23" s="901">
        <f t="shared" si="0"/>
        <v>110000</v>
      </c>
      <c r="J23" s="898" t="s">
        <v>1661</v>
      </c>
      <c r="K23" s="1467"/>
      <c r="L23" s="899"/>
      <c r="M23" s="969" t="s">
        <v>67</v>
      </c>
      <c r="N23" s="969" t="s">
        <v>449</v>
      </c>
      <c r="O23" s="969"/>
      <c r="P23" s="1467">
        <v>44555</v>
      </c>
      <c r="Q23" s="2680" t="s">
        <v>728</v>
      </c>
      <c r="R23" s="2676" t="s">
        <v>1652</v>
      </c>
      <c r="S23" s="1542">
        <v>21032</v>
      </c>
    </row>
    <row r="24" spans="1:19" s="183" customFormat="1" ht="12.75" customHeight="1">
      <c r="A24" s="2480"/>
      <c r="B24" s="2595"/>
      <c r="C24" s="1960"/>
      <c r="D24" s="109"/>
      <c r="E24" s="898"/>
      <c r="F24" s="969"/>
      <c r="G24" s="182"/>
      <c r="H24" s="901"/>
      <c r="I24" s="901"/>
      <c r="J24" s="898"/>
      <c r="K24" s="1467"/>
      <c r="L24" s="899"/>
      <c r="M24" s="969"/>
      <c r="N24" s="969"/>
      <c r="O24" s="969"/>
      <c r="P24" s="1467"/>
      <c r="Q24" s="1467"/>
      <c r="R24" s="1467"/>
      <c r="S24" s="1542"/>
    </row>
    <row r="25" spans="1:19" s="183" customFormat="1" ht="12.75" customHeight="1">
      <c r="A25" s="2678" t="s">
        <v>1662</v>
      </c>
      <c r="B25" s="2595"/>
      <c r="C25" s="1960"/>
      <c r="D25" s="109"/>
      <c r="E25" s="898"/>
      <c r="F25" s="969"/>
      <c r="G25" s="182"/>
      <c r="H25" s="901"/>
      <c r="I25" s="901"/>
      <c r="J25" s="898"/>
      <c r="K25" s="1467"/>
      <c r="L25" s="899"/>
      <c r="M25" s="969"/>
      <c r="N25" s="969"/>
      <c r="O25" s="969"/>
      <c r="P25" s="1467"/>
      <c r="Q25" s="2677"/>
      <c r="R25" s="2677"/>
      <c r="S25" s="1542"/>
    </row>
    <row r="26" spans="1:19" s="183" customFormat="1" ht="12.75" customHeight="1">
      <c r="A26" s="2480">
        <v>5412010</v>
      </c>
      <c r="B26" s="2647" t="s">
        <v>1644</v>
      </c>
      <c r="C26" s="1534" t="s">
        <v>1663</v>
      </c>
      <c r="D26" s="109">
        <v>619000</v>
      </c>
      <c r="E26" s="2660"/>
      <c r="F26" s="969">
        <v>44167</v>
      </c>
      <c r="G26" s="182" t="s">
        <v>31</v>
      </c>
      <c r="H26" s="901">
        <v>529000</v>
      </c>
      <c r="I26" s="901">
        <f t="shared" ref="I26:I27" si="1">(D26-H26)</f>
        <v>90000</v>
      </c>
      <c r="J26" s="898" t="s">
        <v>1664</v>
      </c>
      <c r="K26" s="1467"/>
      <c r="L26" s="899"/>
      <c r="M26" s="969" t="s">
        <v>107</v>
      </c>
      <c r="N26" s="969" t="s">
        <v>449</v>
      </c>
      <c r="O26" s="969"/>
      <c r="P26" s="1467">
        <v>44557</v>
      </c>
      <c r="Q26" s="2680" t="s">
        <v>728</v>
      </c>
      <c r="R26" s="2677"/>
      <c r="S26" s="1542">
        <v>21016</v>
      </c>
    </row>
    <row r="27" spans="1:19" s="183" customFormat="1" ht="12.75" customHeight="1">
      <c r="A27" s="2593">
        <v>5412016</v>
      </c>
      <c r="B27" s="2595" t="s">
        <v>364</v>
      </c>
      <c r="C27" s="1534" t="s">
        <v>1665</v>
      </c>
      <c r="D27" s="109">
        <v>683000</v>
      </c>
      <c r="E27" s="898"/>
      <c r="F27" s="969">
        <v>44168</v>
      </c>
      <c r="G27" s="182" t="s">
        <v>31</v>
      </c>
      <c r="H27" s="901">
        <v>593000</v>
      </c>
      <c r="I27" s="901">
        <f t="shared" si="1"/>
        <v>90000</v>
      </c>
      <c r="J27" s="898" t="s">
        <v>219</v>
      </c>
      <c r="K27" s="1467"/>
      <c r="L27" s="899"/>
      <c r="M27" s="969" t="s">
        <v>798</v>
      </c>
      <c r="N27" s="969" t="s">
        <v>449</v>
      </c>
      <c r="O27" s="969"/>
      <c r="P27" s="1467">
        <v>44557</v>
      </c>
      <c r="Q27" s="2680" t="s">
        <v>728</v>
      </c>
      <c r="R27" s="2677"/>
      <c r="S27" s="1542">
        <v>21022</v>
      </c>
    </row>
    <row r="28" spans="1:19" s="183" customFormat="1" ht="12.75" customHeight="1">
      <c r="A28" s="2480"/>
      <c r="B28" s="110"/>
      <c r="C28" s="1534"/>
      <c r="D28" s="109"/>
      <c r="E28" s="898"/>
      <c r="F28" s="969"/>
      <c r="G28" s="182"/>
      <c r="H28" s="901"/>
      <c r="I28" s="901"/>
      <c r="J28" s="898"/>
      <c r="K28" s="1467"/>
      <c r="L28" s="899"/>
      <c r="M28" s="969"/>
      <c r="N28" s="969"/>
      <c r="O28" s="969"/>
      <c r="P28" s="1467"/>
      <c r="Q28" s="1467"/>
      <c r="R28" s="2419"/>
      <c r="S28" s="1542"/>
    </row>
    <row r="29" spans="1:19" s="183" customFormat="1" ht="12.75" customHeight="1">
      <c r="A29" s="2480"/>
      <c r="B29" s="2873" t="s">
        <v>838</v>
      </c>
      <c r="C29" s="1534"/>
      <c r="D29" s="1639"/>
      <c r="E29" s="898"/>
      <c r="F29" s="671" t="s">
        <v>1666</v>
      </c>
      <c r="G29" s="2642" t="s">
        <v>1015</v>
      </c>
      <c r="H29" s="2643" t="s">
        <v>1667</v>
      </c>
      <c r="I29" s="2643"/>
      <c r="J29" s="670" t="s">
        <v>1668</v>
      </c>
      <c r="K29" s="670" t="s">
        <v>1016</v>
      </c>
      <c r="L29" s="2611"/>
      <c r="M29" s="969"/>
      <c r="N29" s="969"/>
      <c r="O29" s="969"/>
      <c r="P29" s="1467"/>
      <c r="Q29" s="1467"/>
      <c r="R29" s="592"/>
      <c r="S29" s="1542"/>
    </row>
    <row r="30" spans="1:19" s="183" customFormat="1" ht="12.75" customHeight="1">
      <c r="A30" s="2480" t="s">
        <v>1155</v>
      </c>
      <c r="B30" s="2647" t="s">
        <v>1669</v>
      </c>
      <c r="C30" s="1534" t="s">
        <v>1670</v>
      </c>
      <c r="D30" s="1639">
        <v>12000</v>
      </c>
      <c r="E30" s="898"/>
      <c r="F30" s="898">
        <v>5500</v>
      </c>
      <c r="G30" s="898">
        <v>3300</v>
      </c>
      <c r="H30" s="2644">
        <v>1</v>
      </c>
      <c r="I30" s="2645"/>
      <c r="J30" s="2002">
        <f>SUM(F30:G30)</f>
        <v>8800</v>
      </c>
      <c r="K30" s="2002">
        <f>D30-J30</f>
        <v>3200</v>
      </c>
      <c r="L30" s="2128"/>
      <c r="M30" s="969"/>
      <c r="N30" s="969"/>
      <c r="O30" s="969"/>
      <c r="P30" s="1467"/>
      <c r="Q30" s="1467"/>
      <c r="R30" s="592"/>
      <c r="S30" s="1542"/>
    </row>
    <row r="31" spans="1:19" s="183" customFormat="1" ht="12.75" customHeight="1">
      <c r="A31" s="2480" t="s">
        <v>1193</v>
      </c>
      <c r="B31" s="2646" t="s">
        <v>1671</v>
      </c>
      <c r="C31" s="1534" t="s">
        <v>1672</v>
      </c>
      <c r="D31" s="1639">
        <v>168000</v>
      </c>
      <c r="E31" s="898"/>
      <c r="F31" s="898">
        <v>11000</v>
      </c>
      <c r="G31" s="898">
        <v>7590</v>
      </c>
      <c r="H31" s="2645">
        <v>12</v>
      </c>
      <c r="I31" s="2645"/>
      <c r="J31" s="2002">
        <f>SUM(F31*H31)+(G31)</f>
        <v>139590</v>
      </c>
      <c r="K31" s="2002">
        <f>D31-J31</f>
        <v>28410</v>
      </c>
      <c r="L31" s="1570"/>
      <c r="M31" s="969"/>
      <c r="N31" s="969"/>
      <c r="O31" s="969"/>
      <c r="P31" s="1467"/>
      <c r="Q31" s="1467"/>
      <c r="R31" s="592"/>
      <c r="S31" s="1542"/>
    </row>
    <row r="32" spans="1:19" s="183" customFormat="1" ht="12.75" customHeight="1">
      <c r="A32" s="2480"/>
      <c r="B32" s="1439"/>
      <c r="C32" s="1534"/>
      <c r="D32" s="109"/>
      <c r="E32" s="898"/>
      <c r="F32" s="969"/>
      <c r="G32" s="182"/>
      <c r="H32" s="901"/>
      <c r="I32" s="901"/>
      <c r="J32" s="898"/>
      <c r="K32" s="1467"/>
      <c r="L32" s="899"/>
      <c r="M32" s="969"/>
      <c r="N32" s="969"/>
      <c r="O32" s="969"/>
      <c r="P32" s="1467"/>
      <c r="Q32" s="1467"/>
      <c r="R32" s="592"/>
      <c r="S32" s="1542"/>
    </row>
    <row r="33" spans="1:19" s="183" customFormat="1" ht="12.75" customHeight="1">
      <c r="A33" s="2480"/>
      <c r="B33" s="1439" t="s">
        <v>1673</v>
      </c>
      <c r="C33" s="1534"/>
      <c r="D33" s="109"/>
      <c r="E33" s="898"/>
      <c r="F33" s="969"/>
      <c r="G33" s="182"/>
      <c r="H33" s="901"/>
      <c r="I33" s="901"/>
      <c r="J33" s="898"/>
      <c r="K33" s="1467"/>
      <c r="L33" s="899"/>
      <c r="M33" s="969"/>
      <c r="N33" s="969"/>
      <c r="O33" s="969"/>
      <c r="P33" s="1467"/>
      <c r="Q33" s="1467"/>
      <c r="R33" s="592"/>
      <c r="S33" s="1542"/>
    </row>
    <row r="34" spans="1:19" s="183" customFormat="1" ht="12.75" customHeight="1">
      <c r="A34" s="2480"/>
      <c r="B34" s="1439" t="s">
        <v>375</v>
      </c>
      <c r="C34" s="1534"/>
      <c r="D34" s="109"/>
      <c r="E34" s="898"/>
      <c r="F34" s="969"/>
      <c r="G34" s="182"/>
      <c r="H34" s="901"/>
      <c r="I34" s="901"/>
      <c r="J34" s="898"/>
      <c r="K34" s="1467"/>
      <c r="L34" s="899"/>
      <c r="M34" s="969"/>
      <c r="N34" s="969"/>
      <c r="O34" s="969"/>
      <c r="P34" s="1467"/>
      <c r="Q34" s="1467"/>
      <c r="R34" s="592"/>
      <c r="S34" s="1542"/>
    </row>
    <row r="35" spans="1:19" s="1501" customFormat="1">
      <c r="A35" s="1494"/>
      <c r="B35" s="1495"/>
      <c r="C35" s="1496"/>
      <c r="D35" s="2152"/>
      <c r="E35" s="1497"/>
      <c r="F35" s="1498"/>
      <c r="G35" s="1499"/>
      <c r="H35" s="898"/>
      <c r="I35" s="898"/>
      <c r="J35" s="1499"/>
      <c r="K35" s="1499"/>
      <c r="L35" s="1499"/>
      <c r="M35" s="1499"/>
      <c r="N35" s="1499"/>
      <c r="O35" s="1499"/>
      <c r="P35" s="1522"/>
      <c r="Q35" s="1499"/>
    </row>
    <row r="36" spans="1:19">
      <c r="A36" s="210" t="s">
        <v>732</v>
      </c>
      <c r="D36" s="2152"/>
      <c r="E36" s="338"/>
      <c r="F36" s="589"/>
      <c r="G36" s="217"/>
      <c r="H36" s="510"/>
      <c r="I36" s="510"/>
      <c r="J36" s="217"/>
      <c r="L36" s="217"/>
      <c r="M36" s="217"/>
      <c r="N36" s="217"/>
      <c r="O36" s="217"/>
      <c r="Q36" s="217"/>
    </row>
    <row r="37" spans="1:19">
      <c r="A37" s="184"/>
      <c r="B37" s="28"/>
      <c r="C37" s="684"/>
      <c r="D37" s="2152"/>
      <c r="E37" s="338"/>
      <c r="F37" s="589"/>
      <c r="G37" s="217"/>
      <c r="H37" s="510"/>
      <c r="I37" s="510"/>
      <c r="J37" s="217"/>
      <c r="L37" s="217"/>
      <c r="M37" s="217"/>
      <c r="N37" s="217"/>
      <c r="O37" s="217"/>
      <c r="Q37" s="217"/>
    </row>
    <row r="38" spans="1:19">
      <c r="A38" s="184"/>
      <c r="D38" s="2152"/>
      <c r="E38" s="338"/>
      <c r="F38" s="589"/>
      <c r="G38" s="217"/>
      <c r="H38" s="510"/>
      <c r="I38" s="510"/>
      <c r="J38" s="217"/>
      <c r="L38" s="217"/>
      <c r="M38" s="217"/>
      <c r="N38" s="217"/>
      <c r="O38" s="217"/>
      <c r="Q38" s="217"/>
    </row>
    <row r="39" spans="1:19">
      <c r="A39" s="184"/>
      <c r="B39" s="244" t="s">
        <v>733</v>
      </c>
      <c r="C39" s="1021">
        <f>SUM(D4:D35)+SUM(C36:C38)</f>
        <v>13371000</v>
      </c>
      <c r="D39" s="2152"/>
      <c r="E39" s="338"/>
      <c r="F39" s="589"/>
      <c r="G39" s="217"/>
      <c r="H39" s="510"/>
      <c r="I39" s="510"/>
      <c r="J39" s="217"/>
      <c r="L39" s="217"/>
      <c r="M39" s="217"/>
      <c r="N39" s="217"/>
      <c r="O39" s="217"/>
      <c r="Q39" s="217"/>
    </row>
    <row r="40" spans="1:19">
      <c r="A40" s="210"/>
      <c r="B40" s="675"/>
      <c r="C40" s="677"/>
      <c r="D40" s="2152"/>
      <c r="E40" s="338"/>
      <c r="F40" s="589"/>
      <c r="G40" s="217"/>
      <c r="H40" s="510"/>
      <c r="I40" s="510"/>
      <c r="J40" s="217"/>
      <c r="L40" s="217"/>
      <c r="M40" s="217"/>
      <c r="N40" s="217"/>
      <c r="O40" s="217"/>
      <c r="Q40" s="217"/>
    </row>
    <row r="41" spans="1:19" s="504" customFormat="1">
      <c r="A41" s="2864"/>
      <c r="B41" s="1851"/>
      <c r="C41" s="1912"/>
      <c r="D41" s="2561"/>
      <c r="E41" s="1830"/>
      <c r="F41" s="1913"/>
      <c r="G41" s="1831"/>
      <c r="H41" s="1832"/>
      <c r="I41" s="1832"/>
      <c r="J41" s="1831"/>
      <c r="K41" s="1831"/>
      <c r="L41" s="1831"/>
      <c r="M41" s="1831"/>
      <c r="N41" s="1831"/>
      <c r="O41" s="1831"/>
      <c r="P41" s="1902"/>
      <c r="Q41" s="1831"/>
      <c r="R41" s="1833"/>
      <c r="S41" s="1833"/>
    </row>
    <row r="42" spans="1:19" s="1501" customFormat="1">
      <c r="A42" s="2678" t="s">
        <v>1674</v>
      </c>
      <c r="B42" s="1495"/>
      <c r="C42" s="1797" t="s">
        <v>1675</v>
      </c>
      <c r="D42" s="2152"/>
      <c r="E42" s="1497"/>
      <c r="F42" s="1498"/>
      <c r="G42" s="1499"/>
      <c r="H42" s="1500"/>
      <c r="I42" s="1500"/>
      <c r="J42" s="1499"/>
      <c r="K42" s="1499"/>
      <c r="L42" s="1499"/>
      <c r="M42" s="1499"/>
      <c r="N42" s="1499"/>
      <c r="O42" s="1499"/>
      <c r="P42" s="1522"/>
      <c r="Q42" s="1499"/>
    </row>
    <row r="43" spans="1:19" s="1501" customFormat="1">
      <c r="A43" s="2593">
        <v>5412069</v>
      </c>
      <c r="B43" s="1495" t="s">
        <v>1647</v>
      </c>
      <c r="C43" s="2635" t="s">
        <v>1676</v>
      </c>
      <c r="D43" s="2152">
        <v>510000</v>
      </c>
      <c r="E43" s="1497"/>
      <c r="F43" s="969">
        <v>44177</v>
      </c>
      <c r="G43" s="1499" t="s">
        <v>110</v>
      </c>
      <c r="H43" s="901">
        <v>383000</v>
      </c>
      <c r="I43" s="901">
        <f t="shared" ref="I43:I50" si="2">(D43-H43)</f>
        <v>127000</v>
      </c>
      <c r="J43" s="1499" t="s">
        <v>850</v>
      </c>
      <c r="K43" s="1467"/>
      <c r="L43" s="1499"/>
      <c r="M43" s="1499" t="s">
        <v>67</v>
      </c>
      <c r="N43" s="1499" t="s">
        <v>449</v>
      </c>
      <c r="O43" s="1499"/>
      <c r="P43" s="1467">
        <v>44229</v>
      </c>
      <c r="Q43" s="2680" t="s">
        <v>728</v>
      </c>
      <c r="S43" s="1501">
        <v>21075</v>
      </c>
    </row>
    <row r="44" spans="1:19" s="1501" customFormat="1">
      <c r="A44" s="2449">
        <v>5412083</v>
      </c>
      <c r="B44" s="1495" t="s">
        <v>1641</v>
      </c>
      <c r="C44" s="2635" t="s">
        <v>1677</v>
      </c>
      <c r="D44" s="2152">
        <v>595000</v>
      </c>
      <c r="E44" s="1497"/>
      <c r="F44" s="969">
        <v>44184</v>
      </c>
      <c r="G44" s="1499" t="s">
        <v>64</v>
      </c>
      <c r="H44" s="901">
        <v>495000</v>
      </c>
      <c r="I44" s="901">
        <f t="shared" si="2"/>
        <v>100000</v>
      </c>
      <c r="J44" s="1499" t="s">
        <v>33</v>
      </c>
      <c r="K44" s="1467"/>
      <c r="L44" s="1499"/>
      <c r="M44" s="1499" t="s">
        <v>67</v>
      </c>
      <c r="N44" s="1499" t="s">
        <v>449</v>
      </c>
      <c r="O44" s="1499"/>
      <c r="P44" s="1467">
        <v>44229</v>
      </c>
      <c r="Q44" s="2680" t="s">
        <v>728</v>
      </c>
      <c r="R44" s="2709" t="s">
        <v>1678</v>
      </c>
      <c r="S44" s="1501">
        <v>21089</v>
      </c>
    </row>
    <row r="45" spans="1:19" s="1501" customFormat="1">
      <c r="A45" s="2449">
        <v>5412094</v>
      </c>
      <c r="B45" s="1495" t="s">
        <v>1679</v>
      </c>
      <c r="C45" s="1810" t="s">
        <v>1680</v>
      </c>
      <c r="D45" s="2152">
        <v>525000</v>
      </c>
      <c r="E45" s="1497"/>
      <c r="F45" s="969">
        <v>44187</v>
      </c>
      <c r="G45" s="1499" t="s">
        <v>25</v>
      </c>
      <c r="H45" s="901">
        <v>416000</v>
      </c>
      <c r="I45" s="901">
        <f t="shared" si="2"/>
        <v>109000</v>
      </c>
      <c r="J45" s="1499" t="s">
        <v>1681</v>
      </c>
      <c r="K45" s="1467"/>
      <c r="L45" s="1499"/>
      <c r="M45" s="1499" t="s">
        <v>67</v>
      </c>
      <c r="N45" s="1499" t="s">
        <v>449</v>
      </c>
      <c r="O45" s="1499"/>
      <c r="P45" s="1467">
        <v>44229</v>
      </c>
      <c r="Q45" s="2680" t="s">
        <v>728</v>
      </c>
      <c r="R45" s="1522"/>
      <c r="S45" s="1501">
        <v>21100</v>
      </c>
    </row>
    <row r="46" spans="1:19" s="1501" customFormat="1">
      <c r="A46" s="2449">
        <v>5412101</v>
      </c>
      <c r="B46" s="1495" t="s">
        <v>1659</v>
      </c>
      <c r="C46" s="1810" t="s">
        <v>1682</v>
      </c>
      <c r="D46" s="2152">
        <v>625000</v>
      </c>
      <c r="E46" s="1497"/>
      <c r="F46" s="969">
        <v>44189</v>
      </c>
      <c r="G46" s="1499" t="s">
        <v>104</v>
      </c>
      <c r="H46" s="901">
        <v>535000</v>
      </c>
      <c r="I46" s="901">
        <f t="shared" si="2"/>
        <v>90000</v>
      </c>
      <c r="J46" s="1499" t="s">
        <v>1683</v>
      </c>
      <c r="K46" s="1467"/>
      <c r="L46" s="1499"/>
      <c r="M46" s="1499" t="s">
        <v>67</v>
      </c>
      <c r="N46" s="1499" t="s">
        <v>449</v>
      </c>
      <c r="O46" s="1499"/>
      <c r="P46" s="1467">
        <v>44229</v>
      </c>
      <c r="Q46" s="2680" t="s">
        <v>728</v>
      </c>
      <c r="R46" s="1522" t="s">
        <v>1684</v>
      </c>
      <c r="S46" s="1501">
        <v>21107</v>
      </c>
    </row>
    <row r="47" spans="1:19" s="1501" customFormat="1">
      <c r="A47" s="2449">
        <v>5412106</v>
      </c>
      <c r="B47" s="1805" t="s">
        <v>324</v>
      </c>
      <c r="C47" s="1810" t="s">
        <v>1685</v>
      </c>
      <c r="D47" s="2152">
        <v>715000</v>
      </c>
      <c r="E47" s="1497"/>
      <c r="F47" s="969">
        <v>44189</v>
      </c>
      <c r="G47" s="1499" t="s">
        <v>207</v>
      </c>
      <c r="H47" s="901">
        <v>625000</v>
      </c>
      <c r="I47" s="901">
        <f t="shared" si="2"/>
        <v>90000</v>
      </c>
      <c r="J47" s="1499" t="s">
        <v>203</v>
      </c>
      <c r="K47" s="1467"/>
      <c r="L47" s="1499"/>
      <c r="M47" s="1499" t="s">
        <v>67</v>
      </c>
      <c r="N47" s="1499" t="s">
        <v>449</v>
      </c>
      <c r="O47" s="1499"/>
      <c r="P47" s="1467">
        <v>44229</v>
      </c>
      <c r="Q47" s="2680" t="s">
        <v>728</v>
      </c>
      <c r="R47" s="1522" t="s">
        <v>1684</v>
      </c>
      <c r="S47" s="1501">
        <v>21112</v>
      </c>
    </row>
    <row r="48" spans="1:19" s="1501" customFormat="1">
      <c r="A48" s="2449">
        <v>5501001</v>
      </c>
      <c r="B48" s="1799" t="s">
        <v>384</v>
      </c>
      <c r="C48" s="1810" t="s">
        <v>1686</v>
      </c>
      <c r="D48" s="2152">
        <v>676000</v>
      </c>
      <c r="E48" s="1497"/>
      <c r="F48" s="969">
        <v>44201</v>
      </c>
      <c r="G48" s="1499" t="s">
        <v>31</v>
      </c>
      <c r="H48" s="901">
        <v>586000</v>
      </c>
      <c r="I48" s="901">
        <f t="shared" si="2"/>
        <v>90000</v>
      </c>
      <c r="J48" s="1499" t="s">
        <v>727</v>
      </c>
      <c r="K48" s="1467"/>
      <c r="L48" s="1499"/>
      <c r="M48" s="1499" t="s">
        <v>67</v>
      </c>
      <c r="N48" s="1499" t="s">
        <v>449</v>
      </c>
      <c r="O48" s="1499"/>
      <c r="P48" s="1467">
        <v>44229</v>
      </c>
      <c r="Q48" s="2680" t="s">
        <v>728</v>
      </c>
      <c r="R48" s="1522"/>
      <c r="S48" s="1501">
        <v>21119</v>
      </c>
    </row>
    <row r="49" spans="1:19" s="1501" customFormat="1">
      <c r="A49" s="2449">
        <v>5501012</v>
      </c>
      <c r="B49" s="1805" t="s">
        <v>362</v>
      </c>
      <c r="C49" s="1810" t="s">
        <v>1687</v>
      </c>
      <c r="D49" s="2152">
        <v>720000</v>
      </c>
      <c r="E49" s="1497"/>
      <c r="F49" s="969">
        <v>44204</v>
      </c>
      <c r="G49" s="1499" t="s">
        <v>25</v>
      </c>
      <c r="H49" s="901">
        <v>584000</v>
      </c>
      <c r="I49" s="901">
        <f t="shared" si="2"/>
        <v>136000</v>
      </c>
      <c r="J49" s="1499" t="s">
        <v>359</v>
      </c>
      <c r="K49" s="1467"/>
      <c r="L49" s="1499"/>
      <c r="M49" s="1499" t="s">
        <v>67</v>
      </c>
      <c r="N49" s="1499" t="s">
        <v>449</v>
      </c>
      <c r="O49" s="1499"/>
      <c r="P49" s="1467">
        <v>44229</v>
      </c>
      <c r="Q49" s="2680" t="s">
        <v>728</v>
      </c>
      <c r="R49" s="2683" t="s">
        <v>1688</v>
      </c>
      <c r="S49" s="1501">
        <v>21130</v>
      </c>
    </row>
    <row r="50" spans="1:19">
      <c r="A50" s="1464">
        <v>5501020</v>
      </c>
      <c r="B50" s="1464" t="s">
        <v>364</v>
      </c>
      <c r="C50" s="1810" t="s">
        <v>1689</v>
      </c>
      <c r="D50" s="2152">
        <v>647000</v>
      </c>
      <c r="F50" s="969">
        <v>44205</v>
      </c>
      <c r="G50" s="217" t="s">
        <v>25</v>
      </c>
      <c r="H50" s="901">
        <v>557000</v>
      </c>
      <c r="I50" s="901">
        <f t="shared" si="2"/>
        <v>90000</v>
      </c>
      <c r="J50" s="217" t="s">
        <v>392</v>
      </c>
      <c r="K50" s="1467"/>
      <c r="M50" s="217" t="s">
        <v>67</v>
      </c>
      <c r="N50" s="217" t="s">
        <v>449</v>
      </c>
      <c r="P50" s="1467">
        <v>44229</v>
      </c>
      <c r="Q50" s="2680" t="s">
        <v>728</v>
      </c>
      <c r="R50" s="1507" t="s">
        <v>1684</v>
      </c>
      <c r="S50" s="108">
        <v>21138</v>
      </c>
    </row>
    <row r="51" spans="1:19" s="1501" customFormat="1">
      <c r="A51" s="2449"/>
      <c r="B51" s="1805"/>
      <c r="C51" s="1810"/>
      <c r="D51" s="2152"/>
      <c r="E51" s="1497"/>
      <c r="F51" s="969"/>
      <c r="G51" s="1499"/>
      <c r="H51" s="901"/>
      <c r="I51" s="901"/>
      <c r="J51" s="1499"/>
      <c r="K51" s="1815"/>
      <c r="L51" s="1499"/>
      <c r="M51" s="1499"/>
      <c r="N51" s="1499"/>
      <c r="O51" s="1499"/>
      <c r="P51" s="1981"/>
      <c r="Q51" s="1499"/>
      <c r="R51" s="1522"/>
    </row>
    <row r="52" spans="1:19" s="1501" customFormat="1">
      <c r="A52" s="2678" t="s">
        <v>1690</v>
      </c>
      <c r="B52" s="1799"/>
      <c r="C52" s="1496"/>
      <c r="D52" s="2152"/>
      <c r="E52" s="1497"/>
      <c r="F52" s="969"/>
      <c r="G52" s="1499"/>
      <c r="H52" s="901"/>
      <c r="I52" s="901"/>
      <c r="J52" s="1499"/>
      <c r="K52" s="1815"/>
      <c r="L52" s="1499"/>
      <c r="M52" s="1499"/>
      <c r="N52" s="1499"/>
      <c r="O52" s="1499"/>
      <c r="P52" s="1981"/>
      <c r="Q52" s="1499"/>
      <c r="R52" s="1522"/>
    </row>
    <row r="53" spans="1:19" s="1501" customFormat="1">
      <c r="A53" s="2449">
        <v>5412097</v>
      </c>
      <c r="B53" s="1799" t="s">
        <v>454</v>
      </c>
      <c r="C53" s="1810" t="s">
        <v>1691</v>
      </c>
      <c r="D53" s="2152">
        <v>690000</v>
      </c>
      <c r="E53" s="1497"/>
      <c r="F53" s="969">
        <v>44188</v>
      </c>
      <c r="G53" s="1499" t="s">
        <v>25</v>
      </c>
      <c r="H53" s="901">
        <v>600000</v>
      </c>
      <c r="I53" s="901">
        <f t="shared" ref="I53:I57" si="3">(D53-H53)</f>
        <v>90000</v>
      </c>
      <c r="J53" s="1499" t="s">
        <v>274</v>
      </c>
      <c r="K53" s="1467"/>
      <c r="L53" s="1499"/>
      <c r="M53" s="1499" t="s">
        <v>107</v>
      </c>
      <c r="N53" s="1499" t="s">
        <v>449</v>
      </c>
      <c r="O53" s="1499"/>
      <c r="P53" s="1467">
        <v>44231</v>
      </c>
      <c r="Q53" s="2680" t="s">
        <v>728</v>
      </c>
      <c r="R53" s="2709" t="s">
        <v>1678</v>
      </c>
      <c r="S53" s="1501">
        <v>21103</v>
      </c>
    </row>
    <row r="54" spans="1:19" s="1501" customFormat="1">
      <c r="A54" s="2449">
        <v>5501007</v>
      </c>
      <c r="B54" s="1799" t="s">
        <v>324</v>
      </c>
      <c r="C54" s="1810" t="s">
        <v>1692</v>
      </c>
      <c r="D54" s="2152">
        <v>709000</v>
      </c>
      <c r="E54" s="1497"/>
      <c r="F54" s="969">
        <v>44203</v>
      </c>
      <c r="G54" s="1499" t="s">
        <v>98</v>
      </c>
      <c r="H54" s="901">
        <v>619000</v>
      </c>
      <c r="I54" s="901">
        <f t="shared" si="3"/>
        <v>90000</v>
      </c>
      <c r="J54" s="1499" t="s">
        <v>219</v>
      </c>
      <c r="K54" s="1467"/>
      <c r="L54" s="1499"/>
      <c r="M54" s="1499" t="s">
        <v>107</v>
      </c>
      <c r="N54" s="1499" t="s">
        <v>449</v>
      </c>
      <c r="O54" s="1499"/>
      <c r="P54" s="1467">
        <v>44231</v>
      </c>
      <c r="Q54" s="2680" t="s">
        <v>728</v>
      </c>
      <c r="R54" s="1522" t="s">
        <v>1684</v>
      </c>
      <c r="S54" s="1501">
        <v>21125</v>
      </c>
    </row>
    <row r="55" spans="1:19">
      <c r="A55" s="1464">
        <v>5501017</v>
      </c>
      <c r="B55" s="1464" t="s">
        <v>324</v>
      </c>
      <c r="C55" s="1810" t="s">
        <v>1693</v>
      </c>
      <c r="D55" s="2152">
        <v>728000</v>
      </c>
      <c r="F55" s="969">
        <v>44205</v>
      </c>
      <c r="G55" s="217" t="s">
        <v>1091</v>
      </c>
      <c r="H55" s="901">
        <v>638000</v>
      </c>
      <c r="I55" s="901">
        <f t="shared" si="3"/>
        <v>90000</v>
      </c>
      <c r="J55" s="217" t="s">
        <v>317</v>
      </c>
      <c r="K55" s="1467"/>
      <c r="M55" s="217" t="s">
        <v>107</v>
      </c>
      <c r="N55" s="217" t="s">
        <v>449</v>
      </c>
      <c r="P55" s="1467">
        <v>44231</v>
      </c>
      <c r="Q55" s="2680" t="s">
        <v>728</v>
      </c>
      <c r="R55" s="1507"/>
      <c r="S55" s="108">
        <v>21135</v>
      </c>
    </row>
    <row r="56" spans="1:19">
      <c r="A56" s="1464">
        <v>5501018</v>
      </c>
      <c r="B56" s="1464" t="s">
        <v>324</v>
      </c>
      <c r="C56" s="1810" t="s">
        <v>1694</v>
      </c>
      <c r="D56" s="2152">
        <v>687000</v>
      </c>
      <c r="F56" s="969">
        <v>44205</v>
      </c>
      <c r="G56" s="217" t="s">
        <v>98</v>
      </c>
      <c r="H56" s="901">
        <v>597000</v>
      </c>
      <c r="I56" s="901">
        <f t="shared" si="3"/>
        <v>90000</v>
      </c>
      <c r="J56" s="217" t="s">
        <v>317</v>
      </c>
      <c r="K56" s="1467"/>
      <c r="M56" s="217" t="s">
        <v>107</v>
      </c>
      <c r="N56" s="217" t="s">
        <v>449</v>
      </c>
      <c r="P56" s="1467">
        <v>44231</v>
      </c>
      <c r="Q56" s="2680" t="s">
        <v>728</v>
      </c>
      <c r="R56" s="2683" t="s">
        <v>1688</v>
      </c>
      <c r="S56" s="108">
        <v>21136</v>
      </c>
    </row>
    <row r="57" spans="1:19" s="1501" customFormat="1">
      <c r="A57" s="2449">
        <v>5501019</v>
      </c>
      <c r="B57" s="1799" t="s">
        <v>324</v>
      </c>
      <c r="C57" s="1810" t="s">
        <v>1695</v>
      </c>
      <c r="D57" s="2152">
        <v>711000</v>
      </c>
      <c r="E57" s="1497"/>
      <c r="F57" s="969">
        <v>44205</v>
      </c>
      <c r="G57" s="1499" t="s">
        <v>98</v>
      </c>
      <c r="H57" s="901">
        <v>621000</v>
      </c>
      <c r="I57" s="901">
        <f t="shared" si="3"/>
        <v>90000</v>
      </c>
      <c r="J57" s="217" t="s">
        <v>317</v>
      </c>
      <c r="K57" s="1467"/>
      <c r="L57" s="1499"/>
      <c r="M57" s="1499" t="s">
        <v>107</v>
      </c>
      <c r="N57" s="1499" t="s">
        <v>449</v>
      </c>
      <c r="O57" s="108"/>
      <c r="P57" s="1467">
        <v>44231</v>
      </c>
      <c r="Q57" s="2680" t="s">
        <v>728</v>
      </c>
      <c r="R57" s="2683" t="s">
        <v>1696</v>
      </c>
      <c r="S57" s="1501">
        <v>21137</v>
      </c>
    </row>
    <row r="58" spans="1:19" s="1501" customFormat="1">
      <c r="A58" s="1558"/>
      <c r="B58" s="1799"/>
      <c r="C58" s="1496"/>
      <c r="D58" s="2152"/>
      <c r="E58" s="1497"/>
      <c r="F58" s="969"/>
      <c r="G58" s="1499"/>
      <c r="H58" s="901"/>
      <c r="I58" s="901"/>
      <c r="J58" s="1499"/>
      <c r="K58" s="1815"/>
      <c r="L58" s="1499"/>
      <c r="M58" s="1499"/>
      <c r="N58" s="1499"/>
      <c r="O58" s="1499"/>
      <c r="P58" s="1981"/>
      <c r="Q58" s="1499"/>
    </row>
    <row r="59" spans="1:19" s="1501" customFormat="1">
      <c r="A59" s="2678" t="s">
        <v>1690</v>
      </c>
      <c r="B59" s="1799"/>
      <c r="C59" s="1496"/>
      <c r="D59" s="2152"/>
      <c r="E59" s="1497"/>
      <c r="F59" s="969"/>
      <c r="G59" s="1499"/>
      <c r="H59" s="901"/>
      <c r="I59" s="901"/>
      <c r="J59" s="1499"/>
      <c r="K59" s="1815"/>
      <c r="L59" s="1499"/>
      <c r="M59" s="1499"/>
      <c r="N59" s="1499"/>
      <c r="O59" s="1499"/>
      <c r="P59" s="1522"/>
      <c r="Q59" s="1499"/>
    </row>
    <row r="60" spans="1:19" s="1501" customFormat="1">
      <c r="A60" s="2449">
        <v>5412104</v>
      </c>
      <c r="B60" s="1501" t="s">
        <v>1697</v>
      </c>
      <c r="C60" s="1810" t="s">
        <v>1698</v>
      </c>
      <c r="D60" s="2152">
        <v>378000</v>
      </c>
      <c r="E60" s="1497"/>
      <c r="F60" s="969">
        <v>44189</v>
      </c>
      <c r="G60" s="1499" t="s">
        <v>369</v>
      </c>
      <c r="H60" s="901">
        <v>268000</v>
      </c>
      <c r="I60" s="901">
        <f t="shared" ref="I60" si="4">(D60-H60)</f>
        <v>110000</v>
      </c>
      <c r="J60" s="1499" t="s">
        <v>219</v>
      </c>
      <c r="K60" s="1467"/>
      <c r="L60" s="1499"/>
      <c r="M60" s="1499" t="s">
        <v>107</v>
      </c>
      <c r="N60" s="1499" t="s">
        <v>449</v>
      </c>
      <c r="O60" s="1585"/>
      <c r="P60" s="1467">
        <v>44231</v>
      </c>
      <c r="Q60" s="2680" t="s">
        <v>728</v>
      </c>
      <c r="S60" s="1501">
        <v>21110</v>
      </c>
    </row>
    <row r="61" spans="1:19" s="1501" customFormat="1">
      <c r="A61" s="1558"/>
      <c r="B61" s="1799"/>
      <c r="C61" s="1496"/>
      <c r="D61" s="2152"/>
      <c r="E61" s="1497"/>
      <c r="F61" s="969"/>
      <c r="G61" s="1499"/>
      <c r="H61" s="901"/>
      <c r="I61" s="901"/>
      <c r="J61" s="1499"/>
      <c r="K61" s="1815"/>
      <c r="L61" s="1499"/>
      <c r="M61" s="1499"/>
      <c r="N61" s="1499"/>
      <c r="O61" s="1499"/>
      <c r="P61" s="1467"/>
      <c r="Q61" s="2681"/>
    </row>
    <row r="62" spans="1:19" s="1501" customFormat="1">
      <c r="A62" s="1558"/>
      <c r="B62" s="1439" t="s">
        <v>1699</v>
      </c>
      <c r="C62" s="1496"/>
      <c r="D62" s="2152"/>
      <c r="E62" s="1497"/>
      <c r="F62" s="969"/>
      <c r="G62" s="1499"/>
      <c r="H62" s="901"/>
      <c r="I62" s="901"/>
      <c r="J62" s="1499"/>
      <c r="K62" s="1815"/>
      <c r="L62" s="1499"/>
      <c r="M62" s="1499"/>
      <c r="N62" s="1499"/>
      <c r="O62" s="1499"/>
      <c r="P62" s="1522"/>
      <c r="Q62" s="1499"/>
    </row>
    <row r="63" spans="1:19" s="1501" customFormat="1">
      <c r="A63" s="1558"/>
      <c r="B63" s="1439" t="s">
        <v>375</v>
      </c>
      <c r="C63" s="1496"/>
      <c r="D63" s="2152"/>
      <c r="E63" s="1497"/>
      <c r="F63" s="969"/>
      <c r="G63" s="1499"/>
      <c r="H63" s="901"/>
      <c r="I63" s="901"/>
      <c r="J63" s="1499"/>
      <c r="K63" s="1815"/>
      <c r="L63" s="1499"/>
      <c r="M63" s="1499"/>
      <c r="N63" s="1499"/>
      <c r="O63" s="1499"/>
      <c r="P63" s="1522"/>
      <c r="Q63" s="1499"/>
    </row>
    <row r="64" spans="1:19" s="1501" customFormat="1">
      <c r="A64" s="1494"/>
      <c r="B64" s="1495"/>
      <c r="C64" s="1496"/>
      <c r="D64" s="2152"/>
      <c r="E64" s="1497"/>
      <c r="F64" s="1498"/>
      <c r="G64" s="1499"/>
      <c r="H64" s="1500"/>
      <c r="I64" s="1500"/>
      <c r="J64" s="1499"/>
      <c r="K64" s="1815"/>
      <c r="L64" s="1499"/>
      <c r="M64" s="1499"/>
      <c r="N64" s="1499"/>
      <c r="O64" s="1499"/>
      <c r="P64" s="1522"/>
      <c r="Q64" s="1499"/>
    </row>
    <row r="65" spans="1:19">
      <c r="A65" s="210" t="s">
        <v>732</v>
      </c>
      <c r="D65" s="2152"/>
      <c r="E65" s="338"/>
      <c r="F65" s="589"/>
      <c r="G65" s="217"/>
      <c r="H65" s="510"/>
      <c r="I65" s="510"/>
      <c r="J65" s="217"/>
      <c r="K65" s="1462"/>
      <c r="L65" s="217"/>
      <c r="M65" s="217"/>
      <c r="N65" s="217"/>
      <c r="O65" s="217"/>
      <c r="Q65" s="217"/>
    </row>
    <row r="66" spans="1:19">
      <c r="A66" s="184"/>
      <c r="B66" s="28"/>
      <c r="C66" s="684"/>
      <c r="D66" s="2152"/>
      <c r="E66" s="338"/>
      <c r="F66" s="589"/>
      <c r="G66" s="217"/>
      <c r="H66" s="510"/>
      <c r="I66" s="510"/>
      <c r="J66" s="217"/>
      <c r="K66" s="1462"/>
      <c r="L66" s="217"/>
      <c r="M66" s="217"/>
      <c r="N66" s="217"/>
      <c r="O66" s="217"/>
      <c r="Q66" s="217"/>
    </row>
    <row r="67" spans="1:19">
      <c r="A67" s="184"/>
      <c r="D67" s="2152"/>
      <c r="E67" s="338"/>
      <c r="F67" s="589"/>
      <c r="G67" s="217"/>
      <c r="H67" s="510"/>
      <c r="I67" s="510"/>
      <c r="J67" s="217"/>
      <c r="K67" s="1462"/>
      <c r="L67" s="217"/>
      <c r="M67" s="217"/>
      <c r="N67" s="217"/>
      <c r="O67" s="217"/>
      <c r="Q67" s="217"/>
    </row>
    <row r="68" spans="1:19">
      <c r="A68" s="184"/>
      <c r="B68" s="244" t="s">
        <v>733</v>
      </c>
      <c r="C68" s="1021">
        <f>SUM(D41:D64)+SUM(C65:C67)</f>
        <v>8916000</v>
      </c>
      <c r="D68" s="2152"/>
      <c r="E68" s="338"/>
      <c r="F68" s="589"/>
      <c r="G68" s="217"/>
      <c r="H68" s="510"/>
      <c r="I68" s="510"/>
      <c r="J68" s="217"/>
      <c r="K68" s="1462"/>
      <c r="L68" s="217"/>
      <c r="M68" s="217"/>
      <c r="N68" s="217"/>
      <c r="O68" s="217"/>
      <c r="Q68" s="217"/>
    </row>
    <row r="69" spans="1:19">
      <c r="A69" s="210"/>
      <c r="B69" s="675"/>
      <c r="C69" s="677"/>
      <c r="D69" s="2152"/>
      <c r="E69" s="338"/>
      <c r="F69" s="589"/>
      <c r="G69" s="217"/>
      <c r="H69" s="510"/>
      <c r="I69" s="510"/>
      <c r="J69" s="217"/>
      <c r="K69" s="1462"/>
      <c r="L69" s="217"/>
      <c r="M69" s="217"/>
      <c r="N69" s="217"/>
      <c r="O69" s="217"/>
      <c r="Q69" s="217"/>
    </row>
    <row r="70" spans="1:19" s="504" customFormat="1">
      <c r="A70" s="2594"/>
      <c r="B70" s="1851"/>
      <c r="C70" s="1912"/>
      <c r="D70" s="2561"/>
      <c r="E70" s="1830"/>
      <c r="F70" s="1913"/>
      <c r="G70" s="1831"/>
      <c r="H70" s="1832"/>
      <c r="I70" s="1832"/>
      <c r="J70" s="1831"/>
      <c r="K70" s="2687"/>
      <c r="L70" s="1831"/>
      <c r="M70" s="1831"/>
      <c r="N70" s="1831"/>
      <c r="O70" s="1831"/>
      <c r="P70" s="1902"/>
      <c r="Q70" s="1831"/>
      <c r="R70" s="1833"/>
      <c r="S70" s="1833"/>
    </row>
    <row r="71" spans="1:19" s="1501" customFormat="1">
      <c r="A71" s="2678" t="s">
        <v>1700</v>
      </c>
      <c r="B71" s="1091"/>
      <c r="C71" s="1797" t="s">
        <v>1701</v>
      </c>
      <c r="D71" s="2152"/>
      <c r="E71" s="1497"/>
      <c r="F71" s="1498"/>
      <c r="G71" s="1499"/>
      <c r="H71" s="1500"/>
      <c r="I71" s="1500"/>
      <c r="J71" s="1499"/>
      <c r="K71" s="1815"/>
      <c r="L71" s="1499"/>
      <c r="M71" s="1499"/>
      <c r="N71" s="1499"/>
      <c r="O71" s="1499"/>
      <c r="P71" s="1522"/>
      <c r="Q71" s="1499"/>
    </row>
    <row r="72" spans="1:19" s="1501" customFormat="1">
      <c r="A72" s="2449">
        <v>5412102</v>
      </c>
      <c r="B72" s="1799" t="s">
        <v>1702</v>
      </c>
      <c r="C72" s="1810" t="s">
        <v>1703</v>
      </c>
      <c r="D72" s="2152">
        <v>393000</v>
      </c>
      <c r="E72" s="1497"/>
      <c r="F72" s="969">
        <v>44189</v>
      </c>
      <c r="G72" s="1499" t="s">
        <v>73</v>
      </c>
      <c r="H72" s="901">
        <v>293000</v>
      </c>
      <c r="I72" s="901">
        <f t="shared" ref="I72" si="5">(D72-H72)</f>
        <v>100000</v>
      </c>
      <c r="J72" s="1499" t="s">
        <v>487</v>
      </c>
      <c r="K72" s="1467"/>
      <c r="L72" s="1499"/>
      <c r="M72" s="1499" t="s">
        <v>67</v>
      </c>
      <c r="N72" s="1499" t="s">
        <v>449</v>
      </c>
      <c r="O72" s="108"/>
      <c r="P72" s="1467">
        <v>44243</v>
      </c>
      <c r="Q72" s="2680" t="s">
        <v>728</v>
      </c>
      <c r="R72" s="1522" t="s">
        <v>1684</v>
      </c>
      <c r="S72" s="1501">
        <v>21108</v>
      </c>
    </row>
    <row r="73" spans="1:19" s="1501" customFormat="1">
      <c r="A73" s="2700"/>
      <c r="B73" s="1091"/>
      <c r="C73" s="1797"/>
      <c r="D73" s="2152"/>
      <c r="E73" s="1497"/>
      <c r="F73" s="1498"/>
      <c r="G73" s="1499"/>
      <c r="H73" s="1500"/>
      <c r="I73" s="1500"/>
      <c r="J73" s="1499"/>
      <c r="K73" s="1815"/>
      <c r="L73" s="1499"/>
      <c r="M73" s="1499"/>
      <c r="N73" s="1499"/>
      <c r="O73" s="1499"/>
      <c r="P73" s="1522"/>
      <c r="Q73" s="1499"/>
    </row>
    <row r="74" spans="1:19" s="1501" customFormat="1">
      <c r="A74" s="2700"/>
      <c r="B74" s="1439" t="s">
        <v>1704</v>
      </c>
      <c r="C74" s="1797"/>
      <c r="D74" s="2152"/>
      <c r="E74" s="1497"/>
      <c r="F74" s="1498"/>
      <c r="G74" s="1499"/>
      <c r="H74" s="1500"/>
      <c r="I74" s="1500"/>
      <c r="J74" s="1499"/>
      <c r="K74" s="1815"/>
      <c r="L74" s="1499"/>
      <c r="M74" s="1499"/>
      <c r="N74" s="1499"/>
      <c r="O74" s="1499"/>
      <c r="P74" s="1522"/>
      <c r="Q74" s="1499"/>
    </row>
    <row r="75" spans="1:19" s="1501" customFormat="1">
      <c r="A75" s="2700"/>
      <c r="B75" s="1439" t="s">
        <v>440</v>
      </c>
      <c r="C75" s="1797"/>
      <c r="D75" s="2152"/>
      <c r="E75" s="1497"/>
      <c r="F75" s="1498"/>
      <c r="G75" s="1499"/>
      <c r="H75" s="1500"/>
      <c r="I75" s="1500"/>
      <c r="J75" s="1499"/>
      <c r="K75" s="1815"/>
      <c r="L75" s="1499"/>
      <c r="M75" s="1499"/>
      <c r="N75" s="1499"/>
      <c r="O75" s="1499"/>
      <c r="P75" s="1522"/>
      <c r="Q75" s="1499"/>
    </row>
    <row r="76" spans="1:19" s="1501" customFormat="1">
      <c r="A76" s="2592"/>
      <c r="B76" s="1799"/>
      <c r="C76" s="1810"/>
      <c r="D76" s="2208"/>
      <c r="E76" s="1782"/>
      <c r="F76" s="1467"/>
      <c r="G76" s="1815"/>
      <c r="H76" s="1641"/>
      <c r="I76" s="1641"/>
      <c r="J76" s="1815"/>
      <c r="K76" s="1467"/>
      <c r="L76" s="1815"/>
      <c r="M76" s="1815"/>
      <c r="N76" s="1815"/>
      <c r="O76" s="1499"/>
      <c r="P76" s="1522"/>
      <c r="Q76" s="1499"/>
    </row>
    <row r="77" spans="1:19" s="1501" customFormat="1">
      <c r="A77" s="2678" t="s">
        <v>1705</v>
      </c>
      <c r="B77" s="1091"/>
      <c r="C77" s="1810"/>
      <c r="D77" s="2208"/>
      <c r="E77" s="1782"/>
      <c r="F77" s="1467"/>
      <c r="G77" s="1815"/>
      <c r="H77" s="1641"/>
      <c r="I77" s="1641"/>
      <c r="J77" s="1815"/>
      <c r="K77" s="1467"/>
      <c r="L77" s="1815"/>
      <c r="M77" s="1815"/>
      <c r="N77" s="1815"/>
      <c r="O77" s="1499"/>
      <c r="P77" s="1522"/>
      <c r="Q77" s="1499"/>
    </row>
    <row r="78" spans="1:19" s="1501" customFormat="1">
      <c r="A78" s="2449">
        <v>5412111</v>
      </c>
      <c r="B78" s="1799" t="s">
        <v>1702</v>
      </c>
      <c r="C78" s="1810" t="s">
        <v>1706</v>
      </c>
      <c r="D78" s="2152">
        <v>330000</v>
      </c>
      <c r="E78" s="1497"/>
      <c r="F78" s="969">
        <v>44190</v>
      </c>
      <c r="G78" s="1499" t="s">
        <v>1091</v>
      </c>
      <c r="H78" s="901">
        <v>201000</v>
      </c>
      <c r="I78" s="901">
        <f t="shared" ref="I78:I83" si="6">(D78-H78)</f>
        <v>129000</v>
      </c>
      <c r="J78" s="1499" t="s">
        <v>359</v>
      </c>
      <c r="K78" s="1467"/>
      <c r="L78" s="1499"/>
      <c r="M78" s="1499" t="s">
        <v>107</v>
      </c>
      <c r="N78" s="1499" t="s">
        <v>449</v>
      </c>
      <c r="O78" s="1585"/>
      <c r="P78" s="1467">
        <v>44253</v>
      </c>
      <c r="Q78" s="2680" t="s">
        <v>728</v>
      </c>
      <c r="R78" s="1522" t="s">
        <v>1684</v>
      </c>
      <c r="S78" s="1501">
        <v>21117</v>
      </c>
    </row>
    <row r="79" spans="1:19" s="1501" customFormat="1">
      <c r="A79" s="2449">
        <v>5501006</v>
      </c>
      <c r="B79" s="1799" t="s">
        <v>362</v>
      </c>
      <c r="C79" s="1810" t="s">
        <v>1707</v>
      </c>
      <c r="D79" s="2152">
        <v>685000</v>
      </c>
      <c r="E79" s="1497"/>
      <c r="F79" s="969">
        <v>44203</v>
      </c>
      <c r="G79" s="1499" t="s">
        <v>25</v>
      </c>
      <c r="H79" s="901">
        <v>595000</v>
      </c>
      <c r="I79" s="901">
        <f t="shared" si="6"/>
        <v>90000</v>
      </c>
      <c r="J79" s="1499" t="s">
        <v>219</v>
      </c>
      <c r="K79" s="1467"/>
      <c r="L79" s="1499"/>
      <c r="M79" s="1499" t="s">
        <v>107</v>
      </c>
      <c r="N79" s="1499" t="s">
        <v>449</v>
      </c>
      <c r="O79" s="1585"/>
      <c r="P79" s="1467">
        <v>44253</v>
      </c>
      <c r="Q79" s="2680" t="s">
        <v>728</v>
      </c>
      <c r="S79" s="1501">
        <v>21124</v>
      </c>
    </row>
    <row r="80" spans="1:19" s="1501" customFormat="1">
      <c r="A80" s="2449">
        <v>5501042</v>
      </c>
      <c r="B80" s="1799" t="s">
        <v>1708</v>
      </c>
      <c r="C80" s="1810" t="s">
        <v>1709</v>
      </c>
      <c r="D80" s="2152">
        <v>497000</v>
      </c>
      <c r="E80" s="1497"/>
      <c r="F80" s="969">
        <v>44215</v>
      </c>
      <c r="G80" s="1499" t="s">
        <v>25</v>
      </c>
      <c r="H80" s="901">
        <v>407000</v>
      </c>
      <c r="I80" s="901">
        <f t="shared" si="6"/>
        <v>90000</v>
      </c>
      <c r="J80" s="1499" t="s">
        <v>1710</v>
      </c>
      <c r="K80" s="1467"/>
      <c r="L80" s="1499"/>
      <c r="M80" s="1499" t="s">
        <v>107</v>
      </c>
      <c r="N80" s="1499" t="s">
        <v>449</v>
      </c>
      <c r="O80" s="1585"/>
      <c r="P80" s="1467">
        <v>44253</v>
      </c>
      <c r="Q80" s="2680" t="s">
        <v>728</v>
      </c>
      <c r="S80" s="1501">
        <v>21160</v>
      </c>
    </row>
    <row r="81" spans="1:19" s="1501" customFormat="1">
      <c r="A81" s="2449">
        <v>5501045</v>
      </c>
      <c r="B81" s="1799" t="s">
        <v>1644</v>
      </c>
      <c r="C81" s="1810" t="s">
        <v>1711</v>
      </c>
      <c r="D81" s="2152">
        <v>575000</v>
      </c>
      <c r="E81" s="1497"/>
      <c r="F81" s="969">
        <v>44215</v>
      </c>
      <c r="G81" s="1499" t="s">
        <v>64</v>
      </c>
      <c r="H81" s="901">
        <v>485000</v>
      </c>
      <c r="I81" s="901">
        <f t="shared" si="6"/>
        <v>90000</v>
      </c>
      <c r="J81" s="1499" t="s">
        <v>429</v>
      </c>
      <c r="K81" s="1467"/>
      <c r="L81" s="1499"/>
      <c r="M81" s="1499" t="s">
        <v>107</v>
      </c>
      <c r="N81" s="1499" t="s">
        <v>449</v>
      </c>
      <c r="O81" s="1585"/>
      <c r="P81" s="1467">
        <v>44253</v>
      </c>
      <c r="Q81" s="2680" t="s">
        <v>728</v>
      </c>
      <c r="S81" s="1501">
        <v>21163</v>
      </c>
    </row>
    <row r="82" spans="1:19" s="1501" customFormat="1">
      <c r="A82" s="2595">
        <v>5501043</v>
      </c>
      <c r="B82" s="1799" t="s">
        <v>364</v>
      </c>
      <c r="C82" s="1810" t="s">
        <v>1712</v>
      </c>
      <c r="D82" s="2152">
        <v>665000</v>
      </c>
      <c r="E82" s="1497"/>
      <c r="F82" s="969">
        <v>44215</v>
      </c>
      <c r="G82" s="1499" t="s">
        <v>31</v>
      </c>
      <c r="H82" s="901">
        <v>575000</v>
      </c>
      <c r="I82" s="901">
        <f t="shared" si="6"/>
        <v>90000</v>
      </c>
      <c r="J82" s="1499" t="s">
        <v>1713</v>
      </c>
      <c r="K82" s="1467"/>
      <c r="L82" s="1499"/>
      <c r="M82" s="1499" t="s">
        <v>107</v>
      </c>
      <c r="N82" s="1499" t="s">
        <v>449</v>
      </c>
      <c r="O82" s="1585"/>
      <c r="P82" s="1467">
        <v>44253</v>
      </c>
      <c r="Q82" s="2680" t="s">
        <v>728</v>
      </c>
      <c r="S82" s="1501">
        <v>21161</v>
      </c>
    </row>
    <row r="83" spans="1:19" s="1501" customFormat="1">
      <c r="A83" s="2595">
        <v>5501047</v>
      </c>
      <c r="B83" s="1799" t="s">
        <v>1697</v>
      </c>
      <c r="C83" s="1810" t="s">
        <v>1714</v>
      </c>
      <c r="D83" s="2208">
        <v>427000</v>
      </c>
      <c r="E83" s="1497"/>
      <c r="F83" s="969">
        <v>44216</v>
      </c>
      <c r="G83" s="1499" t="s">
        <v>110</v>
      </c>
      <c r="H83" s="901">
        <v>337000</v>
      </c>
      <c r="I83" s="901">
        <f t="shared" si="6"/>
        <v>90000</v>
      </c>
      <c r="J83" s="1499" t="s">
        <v>1715</v>
      </c>
      <c r="K83" s="1467"/>
      <c r="L83" s="1499"/>
      <c r="M83" s="1499" t="s">
        <v>107</v>
      </c>
      <c r="N83" s="1815" t="s">
        <v>449</v>
      </c>
      <c r="O83" s="1585"/>
      <c r="P83" s="1467">
        <v>44253</v>
      </c>
      <c r="Q83" s="2680" t="s">
        <v>728</v>
      </c>
      <c r="S83" s="1501">
        <v>21165</v>
      </c>
    </row>
    <row r="84" spans="1:19" s="1501" customFormat="1">
      <c r="A84" s="2595"/>
      <c r="B84" s="2508" t="s">
        <v>1716</v>
      </c>
      <c r="C84" s="1810"/>
      <c r="D84" s="2208"/>
      <c r="E84" s="1497"/>
      <c r="F84" s="969"/>
      <c r="G84" s="1499"/>
      <c r="H84" s="901"/>
      <c r="I84" s="901"/>
      <c r="J84" s="1499"/>
      <c r="K84" s="1467"/>
      <c r="L84" s="1499"/>
      <c r="M84" s="1499"/>
      <c r="N84" s="1499"/>
      <c r="O84" s="1585"/>
      <c r="P84" s="1522"/>
      <c r="Q84" s="1499"/>
    </row>
    <row r="85" spans="1:19" s="1501" customFormat="1">
      <c r="A85" s="2595" t="s">
        <v>1020</v>
      </c>
      <c r="B85" s="1799" t="s">
        <v>1717</v>
      </c>
      <c r="C85" s="1810"/>
      <c r="D85" s="2208">
        <v>26400</v>
      </c>
      <c r="E85" s="1497"/>
      <c r="F85" s="969"/>
      <c r="G85" s="1499"/>
      <c r="H85" s="1497">
        <v>24000</v>
      </c>
      <c r="I85" s="901"/>
      <c r="J85" s="1499"/>
      <c r="K85" s="1467"/>
      <c r="L85" s="1499"/>
      <c r="M85" s="1499"/>
      <c r="N85" s="1499"/>
      <c r="O85" s="1499"/>
      <c r="P85" s="1522"/>
      <c r="Q85" s="1499"/>
    </row>
    <row r="86" spans="1:19" s="1501" customFormat="1">
      <c r="A86" s="2595"/>
      <c r="B86" s="1495"/>
      <c r="C86" s="1810"/>
      <c r="D86" s="2152"/>
      <c r="E86" s="1497"/>
      <c r="F86" s="969"/>
      <c r="G86" s="1499"/>
      <c r="H86" s="901"/>
      <c r="I86" s="901"/>
      <c r="J86" s="1499"/>
      <c r="K86" s="1467"/>
      <c r="L86" s="1499"/>
      <c r="M86" s="1499"/>
      <c r="N86" s="1499"/>
      <c r="O86" s="1585"/>
      <c r="P86" s="1522"/>
      <c r="Q86" s="1499"/>
    </row>
    <row r="87" spans="1:19" s="1501" customFormat="1">
      <c r="A87" s="2595">
        <v>5501048</v>
      </c>
      <c r="B87" s="1799" t="s">
        <v>1697</v>
      </c>
      <c r="C87" s="1810" t="s">
        <v>1718</v>
      </c>
      <c r="D87" s="2152">
        <v>459000</v>
      </c>
      <c r="E87" s="1497"/>
      <c r="F87" s="969">
        <v>44216</v>
      </c>
      <c r="G87" s="1499" t="s">
        <v>104</v>
      </c>
      <c r="H87" s="901">
        <v>369000</v>
      </c>
      <c r="I87" s="901">
        <f t="shared" ref="I87" si="7">(D87-H87)</f>
        <v>90000</v>
      </c>
      <c r="J87" s="1499" t="s">
        <v>1715</v>
      </c>
      <c r="K87" s="1467"/>
      <c r="L87" s="1499"/>
      <c r="M87" s="1499" t="s">
        <v>107</v>
      </c>
      <c r="N87" s="1499" t="s">
        <v>449</v>
      </c>
      <c r="O87" s="1585"/>
      <c r="P87" s="1467">
        <v>44253</v>
      </c>
      <c r="Q87" s="2680" t="s">
        <v>728</v>
      </c>
      <c r="S87" s="1501">
        <v>21166</v>
      </c>
    </row>
    <row r="88" spans="1:19" s="1501" customFormat="1">
      <c r="A88" s="2595"/>
      <c r="B88" s="2508" t="s">
        <v>1716</v>
      </c>
      <c r="C88" s="1810"/>
      <c r="D88" s="2152"/>
      <c r="E88" s="1497"/>
      <c r="F88" s="969"/>
      <c r="G88" s="1499"/>
      <c r="H88" s="901"/>
      <c r="I88" s="901"/>
      <c r="J88" s="1499"/>
      <c r="K88" s="1467"/>
      <c r="L88" s="1499"/>
      <c r="M88" s="1499"/>
      <c r="N88" s="1499"/>
      <c r="O88" s="1585"/>
      <c r="P88" s="1522"/>
      <c r="Q88" s="1499"/>
    </row>
    <row r="89" spans="1:19" s="1501" customFormat="1">
      <c r="A89" s="2595" t="s">
        <v>1022</v>
      </c>
      <c r="B89" s="1799" t="s">
        <v>1719</v>
      </c>
      <c r="C89" s="1810"/>
      <c r="D89" s="2208">
        <v>8000</v>
      </c>
      <c r="E89" s="1497"/>
      <c r="F89" s="969"/>
      <c r="G89" s="1499"/>
      <c r="H89" s="1497">
        <v>5650</v>
      </c>
      <c r="I89" s="901"/>
      <c r="J89" s="1499"/>
      <c r="K89" s="1467"/>
      <c r="L89" s="1499"/>
      <c r="M89" s="1499"/>
      <c r="N89" s="1499"/>
      <c r="O89" s="1585"/>
      <c r="P89" s="1522"/>
      <c r="Q89" s="1499"/>
    </row>
    <row r="90" spans="1:19" s="1501" customFormat="1">
      <c r="A90" s="2595"/>
      <c r="B90" s="1799"/>
      <c r="C90" s="1810"/>
      <c r="D90" s="2152"/>
      <c r="E90" s="1497"/>
      <c r="F90" s="969"/>
      <c r="G90" s="1499"/>
      <c r="H90" s="901"/>
      <c r="I90" s="901"/>
      <c r="J90" s="1499"/>
      <c r="K90" s="1467"/>
      <c r="L90" s="1499"/>
      <c r="M90" s="1499"/>
      <c r="N90" s="1499"/>
      <c r="O90" s="1585"/>
      <c r="P90" s="1522"/>
      <c r="Q90" s="1499"/>
    </row>
    <row r="91" spans="1:19" s="1501" customFormat="1">
      <c r="A91" s="2595">
        <v>5501049</v>
      </c>
      <c r="B91" s="1799" t="s">
        <v>1644</v>
      </c>
      <c r="C91" s="1810" t="s">
        <v>1720</v>
      </c>
      <c r="D91" s="2152">
        <v>612000</v>
      </c>
      <c r="E91" s="1497"/>
      <c r="F91" s="969">
        <v>44216</v>
      </c>
      <c r="G91" s="1499" t="s">
        <v>1091</v>
      </c>
      <c r="H91" s="901">
        <v>522000</v>
      </c>
      <c r="I91" s="901">
        <f t="shared" ref="I91:I107" si="8">(D91-H91)</f>
        <v>90000</v>
      </c>
      <c r="J91" s="1499" t="s">
        <v>1715</v>
      </c>
      <c r="K91" s="1467"/>
      <c r="L91" s="1499"/>
      <c r="M91" s="1499" t="s">
        <v>107</v>
      </c>
      <c r="N91" s="1499" t="s">
        <v>449</v>
      </c>
      <c r="O91" s="1585"/>
      <c r="P91" s="1467">
        <v>44253</v>
      </c>
      <c r="Q91" s="2680" t="s">
        <v>728</v>
      </c>
      <c r="S91" s="1501">
        <v>21167</v>
      </c>
    </row>
    <row r="92" spans="1:19" s="1501" customFormat="1">
      <c r="A92" s="2595">
        <v>5501057</v>
      </c>
      <c r="B92" s="1799" t="s">
        <v>362</v>
      </c>
      <c r="C92" s="1810" t="s">
        <v>1721</v>
      </c>
      <c r="D92" s="2208">
        <v>679000</v>
      </c>
      <c r="E92" s="1782"/>
      <c r="F92" s="969">
        <v>44217</v>
      </c>
      <c r="G92" s="1815" t="s">
        <v>25</v>
      </c>
      <c r="H92" s="1641">
        <v>589000</v>
      </c>
      <c r="I92" s="901">
        <f t="shared" si="8"/>
        <v>90000</v>
      </c>
      <c r="J92" s="1499" t="s">
        <v>219</v>
      </c>
      <c r="K92" s="1467"/>
      <c r="L92" s="1815"/>
      <c r="M92" s="1815" t="s">
        <v>107</v>
      </c>
      <c r="N92" s="1499" t="s">
        <v>449</v>
      </c>
      <c r="O92" s="1585"/>
      <c r="P92" s="1467">
        <v>44253</v>
      </c>
      <c r="Q92" s="2680" t="s">
        <v>728</v>
      </c>
      <c r="S92" s="1501">
        <v>21175</v>
      </c>
    </row>
    <row r="93" spans="1:19" s="1501" customFormat="1">
      <c r="A93" s="2595">
        <v>5501058</v>
      </c>
      <c r="B93" s="1799" t="s">
        <v>324</v>
      </c>
      <c r="C93" s="1810" t="s">
        <v>1722</v>
      </c>
      <c r="D93" s="2208">
        <v>619000</v>
      </c>
      <c r="E93" s="1782"/>
      <c r="F93" s="969">
        <v>44217</v>
      </c>
      <c r="G93" s="1815" t="s">
        <v>369</v>
      </c>
      <c r="H93" s="1641">
        <v>529000</v>
      </c>
      <c r="I93" s="901">
        <f t="shared" si="8"/>
        <v>90000</v>
      </c>
      <c r="J93" s="1499" t="s">
        <v>219</v>
      </c>
      <c r="K93" s="1467"/>
      <c r="L93" s="1815"/>
      <c r="M93" s="1815" t="s">
        <v>107</v>
      </c>
      <c r="N93" s="1499" t="s">
        <v>449</v>
      </c>
      <c r="O93" s="1585"/>
      <c r="P93" s="1467">
        <v>44253</v>
      </c>
      <c r="Q93" s="2680" t="s">
        <v>728</v>
      </c>
      <c r="R93" s="2683" t="s">
        <v>1688</v>
      </c>
      <c r="S93" s="1501">
        <v>21176</v>
      </c>
    </row>
    <row r="94" spans="1:19">
      <c r="A94" s="1464">
        <v>5501077</v>
      </c>
      <c r="B94" s="1464" t="s">
        <v>272</v>
      </c>
      <c r="C94" s="1810" t="s">
        <v>1723</v>
      </c>
      <c r="D94" s="2208">
        <v>512000</v>
      </c>
      <c r="E94" s="217"/>
      <c r="F94" s="969">
        <v>44221</v>
      </c>
      <c r="G94" s="217" t="s">
        <v>110</v>
      </c>
      <c r="H94" s="901">
        <v>422000</v>
      </c>
      <c r="I94" s="901">
        <f t="shared" si="8"/>
        <v>90000</v>
      </c>
      <c r="J94" s="1499" t="s">
        <v>481</v>
      </c>
      <c r="K94" s="1467"/>
      <c r="M94" s="217" t="s">
        <v>107</v>
      </c>
      <c r="N94" s="217" t="s">
        <v>449</v>
      </c>
      <c r="P94" s="1467">
        <v>44253</v>
      </c>
      <c r="Q94" s="2680" t="s">
        <v>728</v>
      </c>
      <c r="S94" s="108">
        <v>21195</v>
      </c>
    </row>
    <row r="95" spans="1:19">
      <c r="A95" s="1464">
        <v>5501064</v>
      </c>
      <c r="B95" s="1464" t="s">
        <v>1724</v>
      </c>
      <c r="C95" s="1810" t="s">
        <v>1725</v>
      </c>
      <c r="D95" s="2208">
        <v>661000</v>
      </c>
      <c r="E95" s="217"/>
      <c r="F95" s="969">
        <v>44218</v>
      </c>
      <c r="G95" s="217" t="s">
        <v>1188</v>
      </c>
      <c r="H95" s="901">
        <v>571000</v>
      </c>
      <c r="I95" s="901">
        <f t="shared" si="8"/>
        <v>90000</v>
      </c>
      <c r="J95" s="1499" t="s">
        <v>359</v>
      </c>
      <c r="K95" s="1467"/>
      <c r="M95" s="217" t="s">
        <v>107</v>
      </c>
      <c r="N95" s="217" t="s">
        <v>449</v>
      </c>
      <c r="P95" s="1467">
        <v>44253</v>
      </c>
      <c r="Q95" s="2680" t="s">
        <v>728</v>
      </c>
      <c r="S95" s="108">
        <v>21182</v>
      </c>
    </row>
    <row r="96" spans="1:19" s="1501" customFormat="1">
      <c r="A96" s="1464">
        <v>5501070</v>
      </c>
      <c r="B96" s="1805" t="s">
        <v>282</v>
      </c>
      <c r="C96" s="1810" t="s">
        <v>1726</v>
      </c>
      <c r="D96" s="2208">
        <v>504000</v>
      </c>
      <c r="E96" s="1497"/>
      <c r="F96" s="969">
        <v>44219</v>
      </c>
      <c r="G96" s="1499" t="s">
        <v>110</v>
      </c>
      <c r="H96" s="901">
        <v>414000</v>
      </c>
      <c r="I96" s="901">
        <f t="shared" si="8"/>
        <v>90000</v>
      </c>
      <c r="J96" s="1499" t="s">
        <v>317</v>
      </c>
      <c r="K96" s="1467"/>
      <c r="L96" s="1499"/>
      <c r="M96" s="1499" t="s">
        <v>107</v>
      </c>
      <c r="N96" s="1499" t="s">
        <v>449</v>
      </c>
      <c r="O96" s="1499"/>
      <c r="P96" s="1467">
        <v>44253</v>
      </c>
      <c r="Q96" s="2680" t="s">
        <v>728</v>
      </c>
      <c r="S96" s="1501">
        <v>21188</v>
      </c>
    </row>
    <row r="97" spans="1:19">
      <c r="A97" s="1464">
        <v>5501081</v>
      </c>
      <c r="B97" s="1464" t="s">
        <v>364</v>
      </c>
      <c r="C97" s="1810" t="s">
        <v>1727</v>
      </c>
      <c r="D97" s="2208">
        <v>681000</v>
      </c>
      <c r="E97" s="217"/>
      <c r="F97" s="969">
        <v>44222</v>
      </c>
      <c r="G97" s="217" t="s">
        <v>110</v>
      </c>
      <c r="H97" s="901">
        <v>591000</v>
      </c>
      <c r="I97" s="901">
        <f t="shared" si="8"/>
        <v>90000</v>
      </c>
      <c r="J97" s="1499" t="s">
        <v>1710</v>
      </c>
      <c r="K97" s="1467"/>
      <c r="M97" s="217" t="s">
        <v>107</v>
      </c>
      <c r="N97" s="217" t="s">
        <v>449</v>
      </c>
      <c r="P97" s="1467">
        <v>44253</v>
      </c>
      <c r="Q97" s="2680" t="s">
        <v>728</v>
      </c>
      <c r="S97" s="108">
        <v>21199</v>
      </c>
    </row>
    <row r="98" spans="1:19">
      <c r="A98" s="1445">
        <v>5501100</v>
      </c>
      <c r="B98" s="1464" t="s">
        <v>1697</v>
      </c>
      <c r="C98" s="1810" t="s">
        <v>1728</v>
      </c>
      <c r="D98" s="2208">
        <v>574000</v>
      </c>
      <c r="E98" s="217"/>
      <c r="F98" s="969">
        <v>44224</v>
      </c>
      <c r="G98" s="217" t="s">
        <v>110</v>
      </c>
      <c r="H98" s="901">
        <v>474000</v>
      </c>
      <c r="I98" s="901">
        <f t="shared" si="8"/>
        <v>100000</v>
      </c>
      <c r="J98" s="217" t="s">
        <v>366</v>
      </c>
      <c r="K98" s="1462"/>
      <c r="M98" s="217" t="s">
        <v>107</v>
      </c>
      <c r="N98" s="217" t="s">
        <v>449</v>
      </c>
      <c r="P98" s="1467">
        <v>44253</v>
      </c>
      <c r="Q98" s="2680" t="s">
        <v>728</v>
      </c>
      <c r="S98" s="108">
        <v>21218</v>
      </c>
    </row>
    <row r="99" spans="1:19" s="1501" customFormat="1">
      <c r="A99" s="1445">
        <v>5501088</v>
      </c>
      <c r="B99" s="1805" t="s">
        <v>1724</v>
      </c>
      <c r="C99" s="1810" t="s">
        <v>1729</v>
      </c>
      <c r="D99" s="2208">
        <v>615000</v>
      </c>
      <c r="E99" s="1497"/>
      <c r="F99" s="969">
        <v>44223</v>
      </c>
      <c r="G99" s="217" t="s">
        <v>25</v>
      </c>
      <c r="H99" s="901">
        <v>525000</v>
      </c>
      <c r="I99" s="901">
        <f t="shared" si="8"/>
        <v>90000</v>
      </c>
      <c r="J99" s="217" t="s">
        <v>1544</v>
      </c>
      <c r="K99" s="1499"/>
      <c r="L99" s="1499"/>
      <c r="M99" s="217" t="s">
        <v>107</v>
      </c>
      <c r="N99" s="217" t="s">
        <v>449</v>
      </c>
      <c r="O99" s="108"/>
      <c r="P99" s="1467">
        <v>44253</v>
      </c>
      <c r="Q99" s="2680" t="s">
        <v>728</v>
      </c>
      <c r="S99" s="1501">
        <v>21206</v>
      </c>
    </row>
    <row r="100" spans="1:19">
      <c r="A100" s="1445">
        <v>5501089</v>
      </c>
      <c r="B100" s="1464" t="s">
        <v>1724</v>
      </c>
      <c r="C100" s="1810" t="s">
        <v>1730</v>
      </c>
      <c r="D100" s="2208">
        <v>620000</v>
      </c>
      <c r="E100" s="217"/>
      <c r="F100" s="969">
        <v>44223</v>
      </c>
      <c r="G100" s="217" t="s">
        <v>25</v>
      </c>
      <c r="H100" s="901">
        <v>530000</v>
      </c>
      <c r="I100" s="901">
        <f t="shared" si="8"/>
        <v>90000</v>
      </c>
      <c r="J100" s="217" t="s">
        <v>1544</v>
      </c>
      <c r="K100" s="1462"/>
      <c r="M100" s="217" t="s">
        <v>107</v>
      </c>
      <c r="N100" s="217" t="s">
        <v>449</v>
      </c>
      <c r="P100" s="1467">
        <v>44253</v>
      </c>
      <c r="Q100" s="2680" t="s">
        <v>728</v>
      </c>
      <c r="S100" s="108">
        <v>21207</v>
      </c>
    </row>
    <row r="101" spans="1:19" s="1501" customFormat="1">
      <c r="A101" s="1445">
        <v>5501090</v>
      </c>
      <c r="B101" s="1805" t="s">
        <v>1731</v>
      </c>
      <c r="C101" s="1810" t="s">
        <v>1732</v>
      </c>
      <c r="D101" s="2208">
        <v>575000</v>
      </c>
      <c r="E101" s="1497"/>
      <c r="F101" s="969">
        <v>44223</v>
      </c>
      <c r="G101" s="217" t="s">
        <v>25</v>
      </c>
      <c r="H101" s="901">
        <v>485000</v>
      </c>
      <c r="I101" s="901">
        <f t="shared" si="8"/>
        <v>90000</v>
      </c>
      <c r="J101" s="217" t="s">
        <v>1544</v>
      </c>
      <c r="K101" s="1499"/>
      <c r="L101" s="1499"/>
      <c r="M101" s="217" t="s">
        <v>107</v>
      </c>
      <c r="N101" s="217" t="s">
        <v>449</v>
      </c>
      <c r="O101" s="108"/>
      <c r="P101" s="1467">
        <v>44253</v>
      </c>
      <c r="Q101" s="2680" t="s">
        <v>728</v>
      </c>
      <c r="S101" s="1501">
        <v>21208</v>
      </c>
    </row>
    <row r="102" spans="1:19">
      <c r="A102" s="1445">
        <v>5501091</v>
      </c>
      <c r="B102" s="1464" t="s">
        <v>1724</v>
      </c>
      <c r="C102" s="1810" t="s">
        <v>1733</v>
      </c>
      <c r="D102" s="2208">
        <v>635000</v>
      </c>
      <c r="E102" s="217"/>
      <c r="F102" s="969">
        <v>44223</v>
      </c>
      <c r="G102" s="217" t="s">
        <v>25</v>
      </c>
      <c r="H102" s="901">
        <v>545000</v>
      </c>
      <c r="I102" s="901">
        <f t="shared" si="8"/>
        <v>90000</v>
      </c>
      <c r="J102" s="217" t="s">
        <v>1544</v>
      </c>
      <c r="K102" s="1462"/>
      <c r="M102" s="217" t="s">
        <v>107</v>
      </c>
      <c r="N102" s="217" t="s">
        <v>449</v>
      </c>
      <c r="P102" s="1467">
        <v>44253</v>
      </c>
      <c r="Q102" s="2680" t="s">
        <v>728</v>
      </c>
      <c r="S102" s="108">
        <v>21209</v>
      </c>
    </row>
    <row r="103" spans="1:19">
      <c r="A103" s="1445">
        <v>5501095</v>
      </c>
      <c r="B103" s="1464" t="s">
        <v>1634</v>
      </c>
      <c r="C103" s="1810" t="s">
        <v>1734</v>
      </c>
      <c r="D103" s="2208">
        <v>815000</v>
      </c>
      <c r="E103" s="217"/>
      <c r="F103" s="969">
        <v>44224</v>
      </c>
      <c r="G103" s="217" t="s">
        <v>110</v>
      </c>
      <c r="H103" s="901">
        <v>725000</v>
      </c>
      <c r="I103" s="901">
        <f t="shared" si="8"/>
        <v>90000</v>
      </c>
      <c r="J103" s="217" t="s">
        <v>100</v>
      </c>
      <c r="K103" s="1462"/>
      <c r="M103" s="217" t="s">
        <v>107</v>
      </c>
      <c r="N103" s="217" t="s">
        <v>449</v>
      </c>
      <c r="P103" s="1467">
        <v>44253</v>
      </c>
      <c r="Q103" s="2680" t="s">
        <v>728</v>
      </c>
      <c r="S103" s="108">
        <v>21213</v>
      </c>
    </row>
    <row r="104" spans="1:19">
      <c r="A104" s="1445">
        <v>5501104</v>
      </c>
      <c r="B104" s="1464" t="s">
        <v>1708</v>
      </c>
      <c r="C104" s="1810" t="s">
        <v>1735</v>
      </c>
      <c r="D104" s="2208">
        <v>592000</v>
      </c>
      <c r="E104" s="217"/>
      <c r="F104" s="969">
        <v>44224</v>
      </c>
      <c r="G104" s="217" t="s">
        <v>207</v>
      </c>
      <c r="H104" s="901">
        <v>502000</v>
      </c>
      <c r="I104" s="901">
        <f t="shared" si="8"/>
        <v>90000</v>
      </c>
      <c r="J104" s="217" t="s">
        <v>383</v>
      </c>
      <c r="K104" s="1462"/>
      <c r="M104" s="217" t="s">
        <v>107</v>
      </c>
      <c r="N104" s="217" t="s">
        <v>449</v>
      </c>
      <c r="P104" s="1467">
        <v>44253</v>
      </c>
      <c r="Q104" s="2680" t="s">
        <v>728</v>
      </c>
      <c r="S104" s="108">
        <v>21222</v>
      </c>
    </row>
    <row r="105" spans="1:19">
      <c r="A105" s="1445">
        <v>5501111</v>
      </c>
      <c r="B105" s="1464" t="s">
        <v>1679</v>
      </c>
      <c r="C105" s="1810" t="s">
        <v>1736</v>
      </c>
      <c r="D105" s="2208">
        <v>490000</v>
      </c>
      <c r="E105" s="217"/>
      <c r="F105" s="969">
        <v>44225</v>
      </c>
      <c r="G105" s="217" t="s">
        <v>25</v>
      </c>
      <c r="H105" s="901">
        <v>370000</v>
      </c>
      <c r="I105" s="901">
        <f t="shared" si="8"/>
        <v>120000</v>
      </c>
      <c r="J105" s="217" t="s">
        <v>1737</v>
      </c>
      <c r="K105" s="1462"/>
      <c r="M105" s="217" t="s">
        <v>107</v>
      </c>
      <c r="N105" s="217" t="s">
        <v>449</v>
      </c>
      <c r="P105" s="1467">
        <v>44253</v>
      </c>
      <c r="Q105" s="2680" t="s">
        <v>728</v>
      </c>
      <c r="S105" s="108">
        <v>21229</v>
      </c>
    </row>
    <row r="106" spans="1:19">
      <c r="A106" s="1445">
        <v>5501113</v>
      </c>
      <c r="B106" s="1464" t="s">
        <v>1697</v>
      </c>
      <c r="C106" s="1810" t="s">
        <v>1738</v>
      </c>
      <c r="D106" s="2208">
        <v>574000</v>
      </c>
      <c r="E106" s="217"/>
      <c r="F106" s="969">
        <v>44225</v>
      </c>
      <c r="G106" s="217" t="s">
        <v>64</v>
      </c>
      <c r="H106" s="901">
        <v>474000</v>
      </c>
      <c r="I106" s="901">
        <f t="shared" si="8"/>
        <v>100000</v>
      </c>
      <c r="J106" s="217" t="s">
        <v>1001</v>
      </c>
      <c r="K106" s="1462"/>
      <c r="M106" s="217" t="s">
        <v>107</v>
      </c>
      <c r="N106" s="217" t="s">
        <v>449</v>
      </c>
      <c r="P106" s="1467">
        <v>44253</v>
      </c>
      <c r="Q106" s="2680" t="s">
        <v>728</v>
      </c>
      <c r="S106" s="108">
        <v>21231</v>
      </c>
    </row>
    <row r="107" spans="1:19">
      <c r="A107" s="1445">
        <v>5502006</v>
      </c>
      <c r="B107" s="1464" t="s">
        <v>1739</v>
      </c>
      <c r="C107" s="1810" t="s">
        <v>1740</v>
      </c>
      <c r="D107" s="2208">
        <v>640000</v>
      </c>
      <c r="E107" s="217"/>
      <c r="F107" s="969">
        <v>44231</v>
      </c>
      <c r="G107" s="217" t="s">
        <v>110</v>
      </c>
      <c r="H107" s="901">
        <v>550000</v>
      </c>
      <c r="I107" s="901">
        <f t="shared" si="8"/>
        <v>90000</v>
      </c>
      <c r="J107" s="217" t="s">
        <v>100</v>
      </c>
      <c r="M107" s="217" t="s">
        <v>107</v>
      </c>
      <c r="N107" s="217" t="s">
        <v>449</v>
      </c>
      <c r="P107" s="1467">
        <v>44253</v>
      </c>
      <c r="Q107" s="2680" t="s">
        <v>728</v>
      </c>
      <c r="S107" s="108">
        <v>21245</v>
      </c>
    </row>
    <row r="108" spans="1:19">
      <c r="A108" s="1445"/>
      <c r="B108" s="1464"/>
      <c r="C108" s="1810"/>
      <c r="D108" s="2208"/>
      <c r="E108" s="217"/>
      <c r="F108" s="969"/>
      <c r="G108" s="217"/>
      <c r="H108" s="901"/>
      <c r="I108" s="901"/>
      <c r="J108" s="217"/>
      <c r="K108" s="1462"/>
      <c r="M108" s="217"/>
      <c r="N108" s="217"/>
    </row>
    <row r="109" spans="1:19">
      <c r="A109" s="1445"/>
      <c r="B109" s="1439" t="s">
        <v>1704</v>
      </c>
      <c r="C109" s="1810"/>
      <c r="D109" s="2208"/>
      <c r="E109" s="217"/>
      <c r="F109" s="969"/>
      <c r="G109" s="217"/>
      <c r="H109" s="901"/>
      <c r="I109" s="901"/>
      <c r="J109" s="217"/>
      <c r="K109" s="1462"/>
      <c r="M109" s="217"/>
      <c r="N109" s="217"/>
    </row>
    <row r="110" spans="1:19">
      <c r="A110" s="1445"/>
      <c r="B110" s="1439" t="s">
        <v>375</v>
      </c>
      <c r="C110" s="1810"/>
      <c r="D110" s="2208"/>
      <c r="E110" s="217"/>
      <c r="F110" s="969"/>
      <c r="G110" s="217"/>
      <c r="H110" s="901"/>
      <c r="I110" s="901"/>
      <c r="J110" s="217"/>
      <c r="K110" s="1462"/>
      <c r="M110" s="217"/>
      <c r="N110" s="217"/>
    </row>
    <row r="111" spans="1:19">
      <c r="A111" s="1445"/>
      <c r="B111" s="2728"/>
      <c r="C111" s="1810"/>
      <c r="D111" s="2208"/>
      <c r="E111" s="217"/>
      <c r="F111" s="969"/>
      <c r="G111" s="217"/>
      <c r="H111" s="901"/>
      <c r="I111" s="901"/>
      <c r="J111" s="217"/>
      <c r="K111" s="1462"/>
      <c r="M111" s="217"/>
      <c r="N111" s="217"/>
    </row>
    <row r="112" spans="1:19">
      <c r="A112" s="1445"/>
      <c r="B112" s="1464"/>
      <c r="C112" s="1810"/>
      <c r="D112" s="2208"/>
      <c r="E112" s="217"/>
      <c r="F112" s="969"/>
      <c r="G112" s="217"/>
      <c r="H112" s="901"/>
      <c r="I112" s="901"/>
      <c r="J112" s="217"/>
      <c r="K112" s="1462"/>
      <c r="M112" s="217"/>
      <c r="N112" s="217"/>
    </row>
    <row r="113" spans="1:19">
      <c r="A113" s="210" t="s">
        <v>732</v>
      </c>
      <c r="D113" s="2152"/>
      <c r="E113" s="338"/>
      <c r="F113" s="589"/>
      <c r="G113" s="217"/>
      <c r="H113" s="510"/>
      <c r="I113" s="510"/>
      <c r="J113" s="217"/>
      <c r="K113" s="1462"/>
      <c r="L113" s="217"/>
      <c r="M113" s="217"/>
      <c r="N113" s="217"/>
      <c r="O113" s="217"/>
      <c r="Q113" s="217"/>
    </row>
    <row r="114" spans="1:19">
      <c r="A114" s="184"/>
      <c r="B114" s="28"/>
      <c r="C114" s="684"/>
      <c r="D114" s="2152"/>
      <c r="E114" s="338"/>
      <c r="F114" s="589"/>
      <c r="G114" s="217"/>
      <c r="H114" s="510"/>
      <c r="I114" s="510"/>
      <c r="J114" s="217"/>
      <c r="K114" s="1462"/>
      <c r="L114" s="217"/>
      <c r="M114" s="217"/>
      <c r="N114" s="217"/>
      <c r="O114" s="217"/>
      <c r="Q114" s="217"/>
    </row>
    <row r="115" spans="1:19">
      <c r="A115" s="184"/>
      <c r="D115" s="2152"/>
      <c r="E115" s="338"/>
      <c r="F115" s="589"/>
      <c r="G115" s="217"/>
      <c r="H115" s="510"/>
      <c r="I115" s="510"/>
      <c r="J115" s="217"/>
      <c r="K115" s="1462"/>
      <c r="L115" s="217"/>
      <c r="M115" s="217"/>
      <c r="N115" s="217"/>
      <c r="O115" s="217"/>
      <c r="Q115" s="217"/>
    </row>
    <row r="116" spans="1:19">
      <c r="A116" s="184"/>
      <c r="B116" s="244" t="s">
        <v>733</v>
      </c>
      <c r="C116" s="1021">
        <f>SUM(D70:D112)+SUM(C113:C115)</f>
        <v>14463400</v>
      </c>
      <c r="D116" s="2152"/>
      <c r="E116" s="338"/>
      <c r="F116" s="589"/>
      <c r="G116" s="217"/>
      <c r="H116" s="510"/>
      <c r="I116" s="510"/>
      <c r="J116" s="217"/>
      <c r="K116" s="1462"/>
      <c r="L116" s="217"/>
      <c r="M116" s="217"/>
      <c r="N116" s="217"/>
      <c r="O116" s="217"/>
      <c r="Q116" s="217"/>
    </row>
    <row r="117" spans="1:19">
      <c r="A117" s="210"/>
      <c r="B117" s="675"/>
      <c r="C117" s="677"/>
      <c r="D117" s="2152"/>
      <c r="E117" s="338"/>
      <c r="F117" s="589"/>
      <c r="G117" s="217"/>
      <c r="H117" s="510"/>
      <c r="I117" s="510"/>
      <c r="J117" s="217"/>
      <c r="K117" s="1462"/>
      <c r="L117" s="217"/>
      <c r="M117" s="217"/>
      <c r="N117" s="217"/>
      <c r="O117" s="217"/>
      <c r="Q117" s="217"/>
    </row>
    <row r="118" spans="1:19" s="504" customFormat="1">
      <c r="A118" s="2594"/>
      <c r="B118" s="1851"/>
      <c r="C118" s="1912"/>
      <c r="D118" s="2561"/>
      <c r="E118" s="1830"/>
      <c r="F118" s="1913"/>
      <c r="G118" s="1831"/>
      <c r="H118" s="1832"/>
      <c r="I118" s="1832"/>
      <c r="J118" s="1831"/>
      <c r="K118" s="2687"/>
      <c r="L118" s="1831"/>
      <c r="M118" s="1831"/>
      <c r="N118" s="1831"/>
      <c r="O118" s="1831"/>
      <c r="P118" s="1902"/>
      <c r="Q118" s="1831"/>
      <c r="R118" s="1833"/>
      <c r="S118" s="1833"/>
    </row>
    <row r="119" spans="1:19">
      <c r="A119" s="2678" t="s">
        <v>1741</v>
      </c>
      <c r="B119" s="1464"/>
      <c r="C119" s="2711" t="s">
        <v>1742</v>
      </c>
      <c r="D119" s="2208"/>
      <c r="E119" s="217"/>
      <c r="F119" s="969"/>
      <c r="G119" s="217"/>
      <c r="H119" s="901"/>
      <c r="I119" s="901"/>
      <c r="J119" s="217"/>
      <c r="K119" s="1462"/>
      <c r="M119" s="217"/>
      <c r="N119" s="217"/>
    </row>
    <row r="120" spans="1:19" s="1501" customFormat="1">
      <c r="A120" s="2449">
        <v>5501037</v>
      </c>
      <c r="B120" s="1799" t="s">
        <v>1697</v>
      </c>
      <c r="C120" s="1810" t="s">
        <v>1743</v>
      </c>
      <c r="D120" s="2152">
        <v>550000</v>
      </c>
      <c r="E120" s="1497"/>
      <c r="F120" s="969">
        <v>44211</v>
      </c>
      <c r="G120" s="1499" t="s">
        <v>25</v>
      </c>
      <c r="H120" s="901">
        <v>460000</v>
      </c>
      <c r="I120" s="901">
        <f t="shared" ref="I120:I140" si="9">(D120-H120)</f>
        <v>90000</v>
      </c>
      <c r="J120" s="1499" t="s">
        <v>262</v>
      </c>
      <c r="K120" s="1467"/>
      <c r="L120" s="1499"/>
      <c r="M120" s="1499" t="s">
        <v>67</v>
      </c>
      <c r="N120" s="1499" t="s">
        <v>449</v>
      </c>
      <c r="O120" s="1815" t="s">
        <v>1613</v>
      </c>
      <c r="P120" s="1467">
        <v>44289</v>
      </c>
      <c r="Q120" s="2680" t="s">
        <v>728</v>
      </c>
      <c r="R120" s="1522" t="s">
        <v>1744</v>
      </c>
      <c r="S120" s="1501">
        <v>21155</v>
      </c>
    </row>
    <row r="121" spans="1:19" s="1501" customFormat="1">
      <c r="A121" s="2449">
        <v>5501039</v>
      </c>
      <c r="B121" s="1805" t="s">
        <v>362</v>
      </c>
      <c r="C121" s="1810" t="s">
        <v>1745</v>
      </c>
      <c r="D121" s="2152">
        <v>701000</v>
      </c>
      <c r="E121" s="2679"/>
      <c r="F121" s="969">
        <v>44212</v>
      </c>
      <c r="G121" s="1499" t="s">
        <v>64</v>
      </c>
      <c r="H121" s="901">
        <v>611000</v>
      </c>
      <c r="I121" s="901">
        <f t="shared" si="9"/>
        <v>90000</v>
      </c>
      <c r="J121" s="1499" t="s">
        <v>317</v>
      </c>
      <c r="K121" s="1467"/>
      <c r="L121" s="1499"/>
      <c r="M121" s="1499" t="s">
        <v>67</v>
      </c>
      <c r="N121" s="1499" t="s">
        <v>449</v>
      </c>
      <c r="O121" s="1815" t="s">
        <v>1613</v>
      </c>
      <c r="P121" s="1467">
        <v>44289</v>
      </c>
      <c r="Q121" s="2680" t="s">
        <v>728</v>
      </c>
      <c r="R121" s="1522"/>
      <c r="S121" s="1501">
        <v>21157</v>
      </c>
    </row>
    <row r="122" spans="1:19" s="1501" customFormat="1">
      <c r="A122" s="2449">
        <v>5501040</v>
      </c>
      <c r="B122" s="1799" t="s">
        <v>1634</v>
      </c>
      <c r="C122" s="1810" t="s">
        <v>1746</v>
      </c>
      <c r="D122" s="2152">
        <v>633000</v>
      </c>
      <c r="E122" s="1782"/>
      <c r="F122" s="969">
        <v>44212</v>
      </c>
      <c r="G122" s="1499" t="s">
        <v>110</v>
      </c>
      <c r="H122" s="901">
        <v>543000</v>
      </c>
      <c r="I122" s="901">
        <f t="shared" si="9"/>
        <v>90000</v>
      </c>
      <c r="J122" s="1499" t="s">
        <v>1747</v>
      </c>
      <c r="K122" s="1467"/>
      <c r="L122" s="1499"/>
      <c r="M122" s="1499" t="s">
        <v>67</v>
      </c>
      <c r="N122" s="1499" t="s">
        <v>449</v>
      </c>
      <c r="O122" s="1815" t="s">
        <v>1613</v>
      </c>
      <c r="P122" s="1467">
        <v>44289</v>
      </c>
      <c r="Q122" s="2680" t="s">
        <v>728</v>
      </c>
      <c r="R122" s="1522" t="s">
        <v>1744</v>
      </c>
      <c r="S122" s="1501">
        <v>21158</v>
      </c>
    </row>
    <row r="123" spans="1:19" s="1501" customFormat="1">
      <c r="A123" s="2449">
        <v>5501041</v>
      </c>
      <c r="B123" s="1799" t="s">
        <v>1644</v>
      </c>
      <c r="C123" s="1810" t="s">
        <v>1748</v>
      </c>
      <c r="D123" s="2208">
        <v>585000</v>
      </c>
      <c r="E123" s="2679"/>
      <c r="F123" s="969">
        <v>44214</v>
      </c>
      <c r="G123" s="1499" t="s">
        <v>98</v>
      </c>
      <c r="H123" s="901">
        <v>495000</v>
      </c>
      <c r="I123" s="901">
        <f t="shared" si="9"/>
        <v>90000</v>
      </c>
      <c r="J123" s="1499" t="s">
        <v>1749</v>
      </c>
      <c r="K123" s="1467"/>
      <c r="L123" s="1499"/>
      <c r="M123" s="1499" t="s">
        <v>67</v>
      </c>
      <c r="N123" s="1499" t="s">
        <v>449</v>
      </c>
      <c r="O123" s="1815" t="s">
        <v>1613</v>
      </c>
      <c r="P123" s="1467">
        <v>44289</v>
      </c>
      <c r="Q123" s="2680" t="s">
        <v>728</v>
      </c>
      <c r="R123" s="1522"/>
      <c r="S123" s="1501">
        <v>21159</v>
      </c>
    </row>
    <row r="124" spans="1:19" s="1501" customFormat="1">
      <c r="A124" s="2449">
        <v>5501055</v>
      </c>
      <c r="B124" s="1799" t="s">
        <v>324</v>
      </c>
      <c r="C124" s="1810" t="s">
        <v>1750</v>
      </c>
      <c r="D124" s="2208">
        <v>713000</v>
      </c>
      <c r="E124" s="1497"/>
      <c r="F124" s="969">
        <v>44217</v>
      </c>
      <c r="G124" s="1815" t="s">
        <v>369</v>
      </c>
      <c r="H124" s="901">
        <v>613000</v>
      </c>
      <c r="I124" s="901">
        <f t="shared" si="9"/>
        <v>100000</v>
      </c>
      <c r="J124" s="1499" t="s">
        <v>487</v>
      </c>
      <c r="K124" s="1467"/>
      <c r="L124" s="1499"/>
      <c r="M124" s="1815" t="s">
        <v>67</v>
      </c>
      <c r="N124" s="1815" t="s">
        <v>449</v>
      </c>
      <c r="O124" s="1815" t="s">
        <v>1613</v>
      </c>
      <c r="P124" s="1467">
        <v>44289</v>
      </c>
      <c r="Q124" s="2680" t="s">
        <v>728</v>
      </c>
      <c r="R124" s="1522"/>
      <c r="S124" s="1501">
        <v>21173</v>
      </c>
    </row>
    <row r="125" spans="1:19" s="1501" customFormat="1">
      <c r="A125" s="2595">
        <v>5501056</v>
      </c>
      <c r="B125" s="1799" t="s">
        <v>1641</v>
      </c>
      <c r="C125" s="1810" t="s">
        <v>1751</v>
      </c>
      <c r="D125" s="2152">
        <v>584000</v>
      </c>
      <c r="E125" s="1497"/>
      <c r="F125" s="969">
        <v>44217</v>
      </c>
      <c r="G125" s="1499" t="s">
        <v>64</v>
      </c>
      <c r="H125" s="901">
        <v>494000</v>
      </c>
      <c r="I125" s="901">
        <f t="shared" si="9"/>
        <v>90000</v>
      </c>
      <c r="J125" s="1499" t="s">
        <v>527</v>
      </c>
      <c r="K125" s="1467"/>
      <c r="L125" s="1499"/>
      <c r="M125" s="1499" t="s">
        <v>67</v>
      </c>
      <c r="N125" s="1499" t="s">
        <v>449</v>
      </c>
      <c r="O125" s="1815" t="s">
        <v>1613</v>
      </c>
      <c r="P125" s="1467">
        <v>44289</v>
      </c>
      <c r="Q125" s="2680" t="s">
        <v>728</v>
      </c>
      <c r="R125" s="1522"/>
      <c r="S125" s="1501">
        <v>21174</v>
      </c>
    </row>
    <row r="126" spans="1:19" s="1501" customFormat="1">
      <c r="A126" s="2595">
        <v>5501059</v>
      </c>
      <c r="B126" s="1799" t="s">
        <v>324</v>
      </c>
      <c r="C126" s="1810" t="s">
        <v>1752</v>
      </c>
      <c r="D126" s="2152">
        <v>654000</v>
      </c>
      <c r="E126" s="1497"/>
      <c r="F126" s="969">
        <v>44217</v>
      </c>
      <c r="G126" s="1499" t="s">
        <v>25</v>
      </c>
      <c r="H126" s="901">
        <v>564000</v>
      </c>
      <c r="I126" s="901">
        <f t="shared" si="9"/>
        <v>90000</v>
      </c>
      <c r="J126" s="1499" t="s">
        <v>203</v>
      </c>
      <c r="K126" s="1467"/>
      <c r="L126" s="1499"/>
      <c r="M126" s="1499" t="s">
        <v>67</v>
      </c>
      <c r="N126" s="1815" t="s">
        <v>449</v>
      </c>
      <c r="O126" s="1815" t="s">
        <v>1613</v>
      </c>
      <c r="P126" s="1467">
        <v>44289</v>
      </c>
      <c r="Q126" s="2680" t="s">
        <v>728</v>
      </c>
      <c r="R126" s="1522"/>
      <c r="S126" s="1501">
        <v>21177</v>
      </c>
    </row>
    <row r="127" spans="1:19" s="1501" customFormat="1">
      <c r="A127" s="2595">
        <v>5501060</v>
      </c>
      <c r="B127" s="1799" t="s">
        <v>362</v>
      </c>
      <c r="C127" s="1810" t="s">
        <v>1753</v>
      </c>
      <c r="D127" s="2208">
        <v>652000</v>
      </c>
      <c r="E127" s="1782"/>
      <c r="F127" s="969">
        <v>44217</v>
      </c>
      <c r="G127" s="1815" t="s">
        <v>31</v>
      </c>
      <c r="H127" s="901">
        <v>562000</v>
      </c>
      <c r="I127" s="901">
        <f t="shared" si="9"/>
        <v>90000</v>
      </c>
      <c r="J127" s="1815" t="s">
        <v>203</v>
      </c>
      <c r="K127" s="1467"/>
      <c r="L127" s="1815"/>
      <c r="M127" s="1815" t="s">
        <v>67</v>
      </c>
      <c r="N127" s="1499" t="s">
        <v>449</v>
      </c>
      <c r="O127" s="1815" t="s">
        <v>1613</v>
      </c>
      <c r="P127" s="1467">
        <v>44289</v>
      </c>
      <c r="Q127" s="2680" t="s">
        <v>728</v>
      </c>
      <c r="R127" s="2683" t="s">
        <v>1754</v>
      </c>
      <c r="S127" s="1501">
        <v>21178</v>
      </c>
    </row>
    <row r="128" spans="1:19" s="1501" customFormat="1">
      <c r="A128" s="2595">
        <v>5501061</v>
      </c>
      <c r="B128" s="1799" t="s">
        <v>362</v>
      </c>
      <c r="C128" s="1810" t="s">
        <v>1755</v>
      </c>
      <c r="D128" s="2152">
        <v>654000</v>
      </c>
      <c r="E128" s="1497"/>
      <c r="F128" s="969">
        <v>44217</v>
      </c>
      <c r="G128" s="1499" t="s">
        <v>25</v>
      </c>
      <c r="H128" s="901">
        <v>564000</v>
      </c>
      <c r="I128" s="901">
        <f t="shared" si="9"/>
        <v>90000</v>
      </c>
      <c r="J128" s="1499" t="s">
        <v>203</v>
      </c>
      <c r="K128" s="1467"/>
      <c r="L128" s="1499"/>
      <c r="M128" s="1499" t="s">
        <v>67</v>
      </c>
      <c r="N128" s="1499" t="s">
        <v>449</v>
      </c>
      <c r="O128" s="1815" t="s">
        <v>1613</v>
      </c>
      <c r="P128" s="1467">
        <v>44289</v>
      </c>
      <c r="Q128" s="2680" t="s">
        <v>728</v>
      </c>
      <c r="R128" s="2683" t="s">
        <v>1754</v>
      </c>
      <c r="S128" s="1501">
        <v>21179</v>
      </c>
    </row>
    <row r="129" spans="1:19" s="1501" customFormat="1">
      <c r="A129" s="2449">
        <v>5501062</v>
      </c>
      <c r="B129" s="1799" t="s">
        <v>324</v>
      </c>
      <c r="C129" s="1810" t="s">
        <v>1756</v>
      </c>
      <c r="D129" s="2152">
        <v>712000</v>
      </c>
      <c r="E129" s="1497"/>
      <c r="F129" s="969">
        <v>44217</v>
      </c>
      <c r="G129" s="1815" t="s">
        <v>110</v>
      </c>
      <c r="H129" s="901">
        <v>622000</v>
      </c>
      <c r="I129" s="901">
        <f t="shared" si="9"/>
        <v>90000</v>
      </c>
      <c r="J129" s="1499" t="s">
        <v>203</v>
      </c>
      <c r="K129" s="1467"/>
      <c r="L129" s="1499"/>
      <c r="M129" s="1815" t="s">
        <v>67</v>
      </c>
      <c r="N129" s="1815" t="s">
        <v>449</v>
      </c>
      <c r="O129" s="1815" t="s">
        <v>1613</v>
      </c>
      <c r="P129" s="1467">
        <v>44289</v>
      </c>
      <c r="Q129" s="2680" t="s">
        <v>728</v>
      </c>
      <c r="S129" s="1501">
        <v>21180</v>
      </c>
    </row>
    <row r="130" spans="1:19">
      <c r="A130" s="1464">
        <v>5501074</v>
      </c>
      <c r="B130" s="1464" t="s">
        <v>1724</v>
      </c>
      <c r="C130" s="1810" t="s">
        <v>1757</v>
      </c>
      <c r="D130" s="2208">
        <v>601000</v>
      </c>
      <c r="F130" s="969">
        <v>44221</v>
      </c>
      <c r="G130" s="217" t="s">
        <v>25</v>
      </c>
      <c r="H130" s="901">
        <v>501000</v>
      </c>
      <c r="I130" s="901">
        <f t="shared" si="9"/>
        <v>100000</v>
      </c>
      <c r="J130" s="217" t="s">
        <v>1758</v>
      </c>
      <c r="K130" s="1467"/>
      <c r="M130" s="217" t="s">
        <v>67</v>
      </c>
      <c r="N130" s="217" t="s">
        <v>449</v>
      </c>
      <c r="O130" s="108" t="s">
        <v>1613</v>
      </c>
      <c r="P130" s="1467">
        <v>44289</v>
      </c>
      <c r="Q130" s="2680" t="s">
        <v>728</v>
      </c>
      <c r="S130" s="108">
        <v>21192</v>
      </c>
    </row>
    <row r="131" spans="1:19">
      <c r="A131" s="1464">
        <v>5501075</v>
      </c>
      <c r="B131" s="1464" t="s">
        <v>1724</v>
      </c>
      <c r="C131" s="1810" t="s">
        <v>1759</v>
      </c>
      <c r="D131" s="2208">
        <v>593000</v>
      </c>
      <c r="F131" s="969">
        <v>44221</v>
      </c>
      <c r="G131" s="217" t="s">
        <v>64</v>
      </c>
      <c r="H131" s="901">
        <v>493000</v>
      </c>
      <c r="I131" s="901">
        <f t="shared" si="9"/>
        <v>100000</v>
      </c>
      <c r="J131" s="217" t="s">
        <v>1758</v>
      </c>
      <c r="K131" s="1467"/>
      <c r="M131" s="217" t="s">
        <v>67</v>
      </c>
      <c r="N131" s="217" t="s">
        <v>449</v>
      </c>
      <c r="O131" s="108" t="s">
        <v>1613</v>
      </c>
      <c r="P131" s="1467">
        <v>44289</v>
      </c>
      <c r="Q131" s="2680" t="s">
        <v>728</v>
      </c>
      <c r="S131" s="108">
        <v>21193</v>
      </c>
    </row>
    <row r="132" spans="1:19" s="1501" customFormat="1">
      <c r="A132" s="2449">
        <v>5501063</v>
      </c>
      <c r="B132" s="1799" t="s">
        <v>362</v>
      </c>
      <c r="C132" s="1810" t="s">
        <v>1760</v>
      </c>
      <c r="D132" s="2208">
        <v>676000</v>
      </c>
      <c r="E132" s="1782"/>
      <c r="F132" s="1467">
        <v>44217</v>
      </c>
      <c r="G132" s="1815" t="s">
        <v>25</v>
      </c>
      <c r="H132" s="1641">
        <v>586000</v>
      </c>
      <c r="I132" s="901">
        <f t="shared" si="9"/>
        <v>90000</v>
      </c>
      <c r="J132" s="1815" t="s">
        <v>203</v>
      </c>
      <c r="K132" s="1467"/>
      <c r="L132" s="1815"/>
      <c r="M132" s="217" t="s">
        <v>67</v>
      </c>
      <c r="N132" s="217" t="s">
        <v>449</v>
      </c>
      <c r="O132" s="108" t="s">
        <v>1613</v>
      </c>
      <c r="P132" s="1467">
        <v>44289</v>
      </c>
      <c r="Q132" s="2680" t="s">
        <v>728</v>
      </c>
      <c r="S132" s="1501">
        <v>21181</v>
      </c>
    </row>
    <row r="133" spans="1:19" s="1501" customFormat="1">
      <c r="A133" s="1464">
        <v>5501069</v>
      </c>
      <c r="B133" s="1805" t="s">
        <v>1679</v>
      </c>
      <c r="C133" s="1810" t="s">
        <v>1761</v>
      </c>
      <c r="D133" s="2208">
        <v>665000</v>
      </c>
      <c r="E133" s="1497"/>
      <c r="F133" s="969">
        <v>44219</v>
      </c>
      <c r="G133" s="1499" t="s">
        <v>98</v>
      </c>
      <c r="H133" s="901">
        <v>575000</v>
      </c>
      <c r="I133" s="901">
        <f t="shared" si="9"/>
        <v>90000</v>
      </c>
      <c r="J133" s="1499" t="s">
        <v>394</v>
      </c>
      <c r="K133" s="1467"/>
      <c r="L133" s="1499"/>
      <c r="M133" s="1499" t="s">
        <v>67</v>
      </c>
      <c r="N133" s="1499" t="s">
        <v>449</v>
      </c>
      <c r="O133" s="1499" t="s">
        <v>1613</v>
      </c>
      <c r="P133" s="1467">
        <v>44289</v>
      </c>
      <c r="Q133" s="2680" t="s">
        <v>728</v>
      </c>
      <c r="S133" s="1501">
        <v>21187</v>
      </c>
    </row>
    <row r="134" spans="1:19" s="1501" customFormat="1">
      <c r="A134" s="1464">
        <v>5501071</v>
      </c>
      <c r="B134" s="1805" t="s">
        <v>1644</v>
      </c>
      <c r="C134" s="1810" t="s">
        <v>1762</v>
      </c>
      <c r="D134" s="2208">
        <v>510000</v>
      </c>
      <c r="E134" s="1497"/>
      <c r="F134" s="969">
        <v>44219</v>
      </c>
      <c r="G134" s="1499" t="s">
        <v>98</v>
      </c>
      <c r="H134" s="901">
        <v>410000</v>
      </c>
      <c r="I134" s="901">
        <f t="shared" si="9"/>
        <v>100000</v>
      </c>
      <c r="J134" s="1499" t="s">
        <v>33</v>
      </c>
      <c r="K134" s="1467"/>
      <c r="L134" s="1499"/>
      <c r="M134" s="1499" t="s">
        <v>67</v>
      </c>
      <c r="N134" s="1499" t="s">
        <v>449</v>
      </c>
      <c r="O134" s="1499" t="s">
        <v>1613</v>
      </c>
      <c r="P134" s="1467">
        <v>44289</v>
      </c>
      <c r="Q134" s="2680" t="s">
        <v>728</v>
      </c>
      <c r="S134" s="1501">
        <v>21189</v>
      </c>
    </row>
    <row r="135" spans="1:19">
      <c r="A135" s="1464">
        <v>5501072</v>
      </c>
      <c r="B135" s="1464" t="s">
        <v>1763</v>
      </c>
      <c r="C135" s="1810" t="s">
        <v>1764</v>
      </c>
      <c r="D135" s="2208">
        <v>475000</v>
      </c>
      <c r="F135" s="969">
        <v>44219</v>
      </c>
      <c r="G135" s="217" t="s">
        <v>207</v>
      </c>
      <c r="H135" s="901">
        <v>385000</v>
      </c>
      <c r="I135" s="901">
        <f t="shared" si="9"/>
        <v>90000</v>
      </c>
      <c r="J135" s="1499" t="s">
        <v>1765</v>
      </c>
      <c r="K135" s="1467"/>
      <c r="M135" s="217" t="s">
        <v>67</v>
      </c>
      <c r="N135" s="217" t="s">
        <v>449</v>
      </c>
      <c r="O135" s="108" t="s">
        <v>1613</v>
      </c>
      <c r="P135" s="1467">
        <v>44289</v>
      </c>
      <c r="Q135" s="2680" t="s">
        <v>728</v>
      </c>
      <c r="S135" s="108">
        <v>21190</v>
      </c>
    </row>
    <row r="136" spans="1:19">
      <c r="A136" s="1464">
        <v>5501076</v>
      </c>
      <c r="B136" s="1464" t="s">
        <v>1679</v>
      </c>
      <c r="C136" s="1810" t="s">
        <v>1766</v>
      </c>
      <c r="D136" s="2208">
        <v>629000</v>
      </c>
      <c r="E136" s="217"/>
      <c r="F136" s="969">
        <v>44221</v>
      </c>
      <c r="G136" s="217" t="s">
        <v>98</v>
      </c>
      <c r="H136" s="901">
        <v>539000</v>
      </c>
      <c r="I136" s="901">
        <f t="shared" si="9"/>
        <v>90000</v>
      </c>
      <c r="J136" s="1499" t="s">
        <v>1767</v>
      </c>
      <c r="K136" s="1467"/>
      <c r="M136" s="217" t="s">
        <v>67</v>
      </c>
      <c r="N136" s="217" t="s">
        <v>449</v>
      </c>
      <c r="O136" s="108" t="s">
        <v>1613</v>
      </c>
      <c r="P136" s="1467">
        <v>44289</v>
      </c>
      <c r="Q136" s="2680" t="s">
        <v>728</v>
      </c>
      <c r="S136" s="108">
        <v>21194</v>
      </c>
    </row>
    <row r="137" spans="1:19">
      <c r="A137" s="2754">
        <v>5501078</v>
      </c>
      <c r="B137" s="1464" t="s">
        <v>1641</v>
      </c>
      <c r="C137" s="1810" t="s">
        <v>1768</v>
      </c>
      <c r="D137" s="2208">
        <v>515000</v>
      </c>
      <c r="E137" s="217"/>
      <c r="F137" s="969">
        <v>44221</v>
      </c>
      <c r="G137" s="217" t="s">
        <v>98</v>
      </c>
      <c r="H137" s="901">
        <v>425000</v>
      </c>
      <c r="I137" s="901">
        <f t="shared" si="9"/>
        <v>90000</v>
      </c>
      <c r="J137" s="1499" t="s">
        <v>323</v>
      </c>
      <c r="K137" s="1467"/>
      <c r="M137" s="217" t="s">
        <v>67</v>
      </c>
      <c r="N137" s="1462" t="s">
        <v>449</v>
      </c>
      <c r="O137" s="108" t="s">
        <v>1613</v>
      </c>
      <c r="P137" s="1467">
        <v>44289</v>
      </c>
      <c r="Q137" s="2680" t="s">
        <v>728</v>
      </c>
      <c r="S137" s="108">
        <v>21196</v>
      </c>
    </row>
    <row r="138" spans="1:19">
      <c r="A138" s="1464">
        <v>5501085</v>
      </c>
      <c r="B138" s="1464" t="s">
        <v>324</v>
      </c>
      <c r="C138" s="1810" t="s">
        <v>1769</v>
      </c>
      <c r="D138" s="2208">
        <v>720000</v>
      </c>
      <c r="E138" s="217"/>
      <c r="F138" s="969">
        <v>44223</v>
      </c>
      <c r="G138" s="217" t="s">
        <v>98</v>
      </c>
      <c r="H138" s="901">
        <v>630000</v>
      </c>
      <c r="I138" s="901">
        <f t="shared" si="9"/>
        <v>90000</v>
      </c>
      <c r="J138" s="1499" t="s">
        <v>192</v>
      </c>
      <c r="K138" s="1467"/>
      <c r="M138" s="217" t="s">
        <v>67</v>
      </c>
      <c r="N138" s="217" t="s">
        <v>449</v>
      </c>
      <c r="O138" s="1468" t="s">
        <v>1613</v>
      </c>
      <c r="P138" s="1467">
        <v>44289</v>
      </c>
      <c r="Q138" s="2680" t="s">
        <v>728</v>
      </c>
      <c r="S138" s="108">
        <v>21203</v>
      </c>
    </row>
    <row r="139" spans="1:19">
      <c r="A139" s="1445">
        <v>5501096</v>
      </c>
      <c r="B139" s="1464" t="s">
        <v>1770</v>
      </c>
      <c r="C139" s="1810" t="s">
        <v>1771</v>
      </c>
      <c r="D139" s="2208">
        <v>558000</v>
      </c>
      <c r="E139" s="217"/>
      <c r="F139" s="969">
        <v>44224</v>
      </c>
      <c r="G139" s="217" t="s">
        <v>369</v>
      </c>
      <c r="H139" s="901">
        <v>458000</v>
      </c>
      <c r="I139" s="901">
        <f t="shared" si="9"/>
        <v>100000</v>
      </c>
      <c r="J139" s="217" t="s">
        <v>487</v>
      </c>
      <c r="K139" s="1462"/>
      <c r="M139" s="217" t="s">
        <v>67</v>
      </c>
      <c r="N139" s="1462" t="s">
        <v>449</v>
      </c>
      <c r="O139" s="108" t="s">
        <v>1613</v>
      </c>
      <c r="P139" s="1467">
        <v>44289</v>
      </c>
      <c r="Q139" s="2680" t="s">
        <v>728</v>
      </c>
      <c r="S139" s="108">
        <v>21214</v>
      </c>
    </row>
    <row r="140" spans="1:19">
      <c r="A140" s="1445">
        <v>5501097</v>
      </c>
      <c r="B140" s="1464" t="s">
        <v>1634</v>
      </c>
      <c r="C140" s="1810" t="s">
        <v>1772</v>
      </c>
      <c r="D140" s="2208">
        <v>756000</v>
      </c>
      <c r="E140" s="217"/>
      <c r="F140" s="969">
        <v>44224</v>
      </c>
      <c r="G140" s="217" t="s">
        <v>31</v>
      </c>
      <c r="H140" s="901">
        <v>656000</v>
      </c>
      <c r="I140" s="901">
        <f t="shared" si="9"/>
        <v>100000</v>
      </c>
      <c r="J140" s="217" t="s">
        <v>487</v>
      </c>
      <c r="K140" s="1462"/>
      <c r="M140" s="217" t="s">
        <v>67</v>
      </c>
      <c r="N140" s="217" t="s">
        <v>449</v>
      </c>
      <c r="O140" s="108" t="s">
        <v>1613</v>
      </c>
      <c r="P140" s="1467">
        <v>44289</v>
      </c>
      <c r="Q140" s="2680" t="s">
        <v>728</v>
      </c>
      <c r="S140" s="108">
        <v>21215</v>
      </c>
    </row>
    <row r="141" spans="1:19">
      <c r="A141" s="1464"/>
      <c r="B141" s="1464"/>
    </row>
    <row r="142" spans="1:19">
      <c r="A142" s="2678" t="s">
        <v>1773</v>
      </c>
      <c r="B142" s="1464"/>
      <c r="C142" s="1810"/>
      <c r="D142" s="2208"/>
      <c r="E142" s="217"/>
      <c r="F142" s="969"/>
      <c r="G142" s="217"/>
      <c r="H142" s="901"/>
      <c r="I142" s="901"/>
      <c r="J142" s="217"/>
      <c r="K142" s="1462"/>
      <c r="M142" s="217"/>
      <c r="N142" s="217"/>
    </row>
    <row r="143" spans="1:19">
      <c r="A143" s="1464">
        <v>5501066</v>
      </c>
      <c r="B143" s="1464" t="s">
        <v>1774</v>
      </c>
      <c r="C143" s="1810" t="s">
        <v>1775</v>
      </c>
      <c r="D143" s="2208">
        <v>342000</v>
      </c>
      <c r="E143" s="217"/>
      <c r="F143" s="969">
        <v>44218</v>
      </c>
      <c r="G143" s="217" t="s">
        <v>1091</v>
      </c>
      <c r="H143" s="901">
        <v>252000</v>
      </c>
      <c r="I143" s="901">
        <f t="shared" ref="I143" si="10">(D143-H143)</f>
        <v>90000</v>
      </c>
      <c r="J143" s="1499" t="s">
        <v>1369</v>
      </c>
      <c r="K143" s="1467"/>
      <c r="M143" s="217" t="s">
        <v>107</v>
      </c>
      <c r="N143" s="217" t="s">
        <v>449</v>
      </c>
      <c r="O143" s="108" t="s">
        <v>904</v>
      </c>
      <c r="P143" s="1467">
        <v>44284</v>
      </c>
      <c r="Q143" s="2680" t="s">
        <v>728</v>
      </c>
      <c r="S143" s="108">
        <v>21184</v>
      </c>
    </row>
    <row r="144" spans="1:19">
      <c r="A144" s="2595"/>
      <c r="B144" s="2508" t="s">
        <v>1716</v>
      </c>
      <c r="C144" s="1810"/>
      <c r="D144" s="2208"/>
      <c r="E144" s="217"/>
      <c r="F144" s="969"/>
      <c r="G144" s="217"/>
      <c r="H144" s="901"/>
      <c r="I144" s="901"/>
      <c r="J144" s="1499"/>
      <c r="K144" s="1467"/>
      <c r="M144" s="217"/>
      <c r="N144" s="217"/>
    </row>
    <row r="145" spans="1:19">
      <c r="A145" s="2595" t="s">
        <v>1023</v>
      </c>
      <c r="B145" s="1799" t="s">
        <v>1776</v>
      </c>
      <c r="C145" s="1810"/>
      <c r="D145" s="2208">
        <v>13000</v>
      </c>
      <c r="E145" s="1497"/>
      <c r="F145" s="969"/>
      <c r="G145" s="217"/>
      <c r="H145" s="1497">
        <v>10430</v>
      </c>
      <c r="I145" s="901"/>
      <c r="J145" s="1499"/>
      <c r="K145" s="1467"/>
      <c r="M145" s="217"/>
      <c r="N145" s="217"/>
    </row>
    <row r="146" spans="1:19">
      <c r="A146" s="1445"/>
      <c r="B146" s="1464"/>
      <c r="C146" s="1810"/>
      <c r="D146" s="2208"/>
      <c r="E146" s="217"/>
      <c r="F146" s="969"/>
      <c r="G146" s="217"/>
      <c r="H146" s="901"/>
      <c r="I146" s="901"/>
      <c r="J146" s="217"/>
      <c r="K146" s="1462"/>
      <c r="M146" s="217"/>
      <c r="N146" s="217"/>
    </row>
    <row r="147" spans="1:19">
      <c r="A147" s="1445">
        <v>5501093</v>
      </c>
      <c r="B147" s="1464" t="s">
        <v>324</v>
      </c>
      <c r="C147" s="1810" t="s">
        <v>1777</v>
      </c>
      <c r="D147" s="2208">
        <v>700000</v>
      </c>
      <c r="E147" s="217"/>
      <c r="F147" s="969">
        <v>44223</v>
      </c>
      <c r="G147" s="217" t="s">
        <v>25</v>
      </c>
      <c r="H147" s="901">
        <v>610000</v>
      </c>
      <c r="I147" s="901">
        <f t="shared" ref="I147:I159" si="11">(D147-H147)</f>
        <v>90000</v>
      </c>
      <c r="J147" s="217" t="s">
        <v>1544</v>
      </c>
      <c r="K147" s="1462"/>
      <c r="M147" s="217" t="s">
        <v>107</v>
      </c>
      <c r="N147" s="217" t="s">
        <v>449</v>
      </c>
      <c r="O147" s="108" t="s">
        <v>904</v>
      </c>
      <c r="P147" s="1467">
        <v>44284</v>
      </c>
      <c r="Q147" s="2680" t="s">
        <v>728</v>
      </c>
      <c r="S147" s="108">
        <v>21211</v>
      </c>
    </row>
    <row r="148" spans="1:19">
      <c r="A148" s="1445">
        <v>5502012</v>
      </c>
      <c r="B148" s="1464" t="s">
        <v>958</v>
      </c>
      <c r="C148" s="1810" t="s">
        <v>1778</v>
      </c>
      <c r="D148" s="2208">
        <v>415000</v>
      </c>
      <c r="E148" s="217"/>
      <c r="F148" s="969">
        <v>44233</v>
      </c>
      <c r="G148" s="217" t="s">
        <v>98</v>
      </c>
      <c r="H148" s="901">
        <v>325000</v>
      </c>
      <c r="I148" s="901">
        <f t="shared" si="11"/>
        <v>90000</v>
      </c>
      <c r="J148" s="217" t="s">
        <v>960</v>
      </c>
      <c r="K148" s="1462"/>
      <c r="M148" s="217" t="s">
        <v>107</v>
      </c>
      <c r="N148" s="1462" t="s">
        <v>449</v>
      </c>
      <c r="O148" s="108" t="s">
        <v>904</v>
      </c>
      <c r="P148" s="1467">
        <v>44284</v>
      </c>
      <c r="Q148" s="2680" t="s">
        <v>728</v>
      </c>
      <c r="S148" s="108">
        <v>21251</v>
      </c>
    </row>
    <row r="149" spans="1:19">
      <c r="A149" s="1464">
        <v>5502004</v>
      </c>
      <c r="B149" s="1464" t="s">
        <v>54</v>
      </c>
      <c r="C149" s="1810" t="s">
        <v>1779</v>
      </c>
      <c r="D149" s="2208">
        <v>580000</v>
      </c>
      <c r="F149" s="969">
        <v>44231</v>
      </c>
      <c r="G149" s="217" t="s">
        <v>110</v>
      </c>
      <c r="H149" s="901">
        <v>464000</v>
      </c>
      <c r="I149" s="901">
        <f t="shared" si="11"/>
        <v>116000</v>
      </c>
      <c r="J149" s="217" t="s">
        <v>219</v>
      </c>
      <c r="K149" s="559" t="s">
        <v>1780</v>
      </c>
      <c r="M149" s="217" t="s">
        <v>107</v>
      </c>
      <c r="N149" s="217" t="s">
        <v>449</v>
      </c>
      <c r="O149" s="108" t="s">
        <v>904</v>
      </c>
      <c r="P149" s="1467">
        <v>44284</v>
      </c>
      <c r="Q149" s="2680" t="s">
        <v>728</v>
      </c>
      <c r="S149" s="108">
        <v>21243</v>
      </c>
    </row>
    <row r="150" spans="1:19">
      <c r="A150" s="1464">
        <v>5502015</v>
      </c>
      <c r="B150" s="1464" t="s">
        <v>1634</v>
      </c>
      <c r="C150" s="1810" t="s">
        <v>1781</v>
      </c>
      <c r="D150" s="2208">
        <v>846000</v>
      </c>
      <c r="F150" s="969">
        <v>44237</v>
      </c>
      <c r="G150" s="217" t="s">
        <v>1782</v>
      </c>
      <c r="H150" s="901">
        <v>756000</v>
      </c>
      <c r="I150" s="901">
        <f t="shared" si="11"/>
        <v>90000</v>
      </c>
      <c r="J150" s="217" t="s">
        <v>1783</v>
      </c>
      <c r="M150" s="217" t="s">
        <v>107</v>
      </c>
      <c r="N150" s="217" t="s">
        <v>449</v>
      </c>
      <c r="O150" s="108" t="s">
        <v>904</v>
      </c>
      <c r="P150" s="1467">
        <v>44284</v>
      </c>
      <c r="Q150" s="2680" t="s">
        <v>728</v>
      </c>
      <c r="S150" s="108">
        <v>21254</v>
      </c>
    </row>
    <row r="151" spans="1:19">
      <c r="A151" s="1464">
        <v>5502021</v>
      </c>
      <c r="B151" s="1464" t="s">
        <v>1644</v>
      </c>
      <c r="C151" s="1810" t="s">
        <v>1784</v>
      </c>
      <c r="D151" s="2208">
        <v>650000</v>
      </c>
      <c r="E151" s="1468"/>
      <c r="F151" s="969">
        <v>44240</v>
      </c>
      <c r="G151" s="217" t="s">
        <v>104</v>
      </c>
      <c r="H151" s="901">
        <v>560000</v>
      </c>
      <c r="I151" s="901">
        <f t="shared" si="11"/>
        <v>90000</v>
      </c>
      <c r="J151" s="217" t="s">
        <v>960</v>
      </c>
      <c r="M151" s="217" t="s">
        <v>107</v>
      </c>
      <c r="N151" s="217" t="s">
        <v>449</v>
      </c>
      <c r="O151" s="108" t="s">
        <v>904</v>
      </c>
      <c r="P151" s="1467">
        <v>44284</v>
      </c>
      <c r="Q151" s="2680" t="s">
        <v>728</v>
      </c>
      <c r="S151" s="108">
        <v>21260</v>
      </c>
    </row>
    <row r="152" spans="1:19">
      <c r="A152" s="1464">
        <v>5502028</v>
      </c>
      <c r="B152" s="1464" t="s">
        <v>1763</v>
      </c>
      <c r="C152" s="1810" t="s">
        <v>1785</v>
      </c>
      <c r="D152" s="2208">
        <v>440000</v>
      </c>
      <c r="F152" s="1568">
        <v>44244</v>
      </c>
      <c r="G152" s="217" t="s">
        <v>110</v>
      </c>
      <c r="H152" s="901">
        <v>325000</v>
      </c>
      <c r="I152" s="901">
        <f t="shared" si="11"/>
        <v>115000</v>
      </c>
      <c r="J152" s="217" t="s">
        <v>1786</v>
      </c>
      <c r="M152" s="217" t="s">
        <v>107</v>
      </c>
      <c r="N152" s="217" t="s">
        <v>449</v>
      </c>
      <c r="O152" s="108" t="s">
        <v>904</v>
      </c>
      <c r="P152" s="1467">
        <v>44284</v>
      </c>
      <c r="Q152" s="2680" t="s">
        <v>728</v>
      </c>
      <c r="S152" s="108">
        <v>21267</v>
      </c>
    </row>
    <row r="153" spans="1:19">
      <c r="A153" s="1464">
        <v>5502030</v>
      </c>
      <c r="B153" s="1464" t="s">
        <v>1787</v>
      </c>
      <c r="C153" s="1810" t="s">
        <v>1788</v>
      </c>
      <c r="D153" s="2208">
        <v>610000</v>
      </c>
      <c r="F153" s="1568">
        <v>44245</v>
      </c>
      <c r="G153" s="217" t="s">
        <v>25</v>
      </c>
      <c r="H153" s="901">
        <v>500000</v>
      </c>
      <c r="I153" s="901">
        <f t="shared" si="11"/>
        <v>110000</v>
      </c>
      <c r="J153" s="217" t="s">
        <v>444</v>
      </c>
      <c r="M153" s="217" t="s">
        <v>107</v>
      </c>
      <c r="N153" s="217" t="s">
        <v>449</v>
      </c>
      <c r="O153" s="108" t="s">
        <v>904</v>
      </c>
      <c r="P153" s="1467">
        <v>44284</v>
      </c>
      <c r="Q153" s="2680" t="s">
        <v>728</v>
      </c>
      <c r="S153" s="108">
        <v>21269</v>
      </c>
    </row>
    <row r="154" spans="1:19">
      <c r="A154" s="1464">
        <v>5502051</v>
      </c>
      <c r="B154" s="1464" t="s">
        <v>1789</v>
      </c>
      <c r="C154" s="1810" t="s">
        <v>1790</v>
      </c>
      <c r="D154" s="2208">
        <v>416000</v>
      </c>
      <c r="E154" s="2703"/>
      <c r="F154" s="1568">
        <v>44247</v>
      </c>
      <c r="G154" s="217" t="s">
        <v>104</v>
      </c>
      <c r="H154" s="901">
        <v>326000</v>
      </c>
      <c r="I154" s="901">
        <f t="shared" si="11"/>
        <v>90000</v>
      </c>
      <c r="J154" s="217" t="s">
        <v>317</v>
      </c>
      <c r="M154" s="217" t="s">
        <v>107</v>
      </c>
      <c r="N154" s="217" t="s">
        <v>449</v>
      </c>
      <c r="O154" s="108" t="s">
        <v>904</v>
      </c>
      <c r="P154" s="1467">
        <v>44284</v>
      </c>
      <c r="Q154" s="2680" t="s">
        <v>728</v>
      </c>
      <c r="S154" s="108">
        <v>21290</v>
      </c>
    </row>
    <row r="155" spans="1:19">
      <c r="A155" s="1464">
        <v>5502055</v>
      </c>
      <c r="B155" s="1464" t="s">
        <v>1679</v>
      </c>
      <c r="C155" s="1810" t="s">
        <v>1791</v>
      </c>
      <c r="D155" s="2208">
        <v>520000</v>
      </c>
      <c r="F155" s="1568">
        <v>44250</v>
      </c>
      <c r="G155" s="217" t="s">
        <v>110</v>
      </c>
      <c r="H155" s="901">
        <v>430000</v>
      </c>
      <c r="I155" s="901">
        <f t="shared" si="11"/>
        <v>90000</v>
      </c>
      <c r="J155" s="217" t="s">
        <v>106</v>
      </c>
      <c r="M155" s="217" t="s">
        <v>107</v>
      </c>
      <c r="N155" s="217" t="s">
        <v>449</v>
      </c>
      <c r="O155" s="108" t="s">
        <v>904</v>
      </c>
      <c r="P155" s="1467">
        <v>44284</v>
      </c>
      <c r="Q155" s="2680" t="s">
        <v>728</v>
      </c>
      <c r="S155" s="108">
        <v>21294</v>
      </c>
    </row>
    <row r="156" spans="1:19">
      <c r="A156" s="1464">
        <v>5502059</v>
      </c>
      <c r="B156" s="1464" t="s">
        <v>1792</v>
      </c>
      <c r="C156" s="1810" t="s">
        <v>1793</v>
      </c>
      <c r="D156" s="2208">
        <v>486000</v>
      </c>
      <c r="F156" s="1568">
        <v>44251</v>
      </c>
      <c r="G156" s="217" t="s">
        <v>110</v>
      </c>
      <c r="H156" s="901">
        <v>396000</v>
      </c>
      <c r="I156" s="901">
        <f t="shared" si="11"/>
        <v>90000</v>
      </c>
      <c r="J156" s="217" t="s">
        <v>1715</v>
      </c>
      <c r="M156" s="217" t="s">
        <v>107</v>
      </c>
      <c r="N156" s="217" t="s">
        <v>449</v>
      </c>
      <c r="O156" s="108" t="s">
        <v>904</v>
      </c>
      <c r="P156" s="1467">
        <v>44284</v>
      </c>
      <c r="Q156" s="2680" t="s">
        <v>728</v>
      </c>
      <c r="S156" s="108">
        <v>21298</v>
      </c>
    </row>
    <row r="157" spans="1:19">
      <c r="A157" s="1464">
        <v>5502063</v>
      </c>
      <c r="B157" s="1464" t="s">
        <v>1641</v>
      </c>
      <c r="C157" s="1810" t="s">
        <v>1794</v>
      </c>
      <c r="D157" s="2208">
        <v>614000</v>
      </c>
      <c r="F157" s="1568">
        <v>44251</v>
      </c>
      <c r="G157" s="217" t="s">
        <v>104</v>
      </c>
      <c r="H157" s="901">
        <v>524000</v>
      </c>
      <c r="I157" s="901">
        <f t="shared" si="11"/>
        <v>90000</v>
      </c>
      <c r="J157" s="217" t="s">
        <v>1715</v>
      </c>
      <c r="M157" s="217" t="s">
        <v>107</v>
      </c>
      <c r="N157" s="217" t="s">
        <v>449</v>
      </c>
      <c r="O157" s="108" t="s">
        <v>904</v>
      </c>
      <c r="P157" s="1467">
        <v>44284</v>
      </c>
      <c r="Q157" s="2680" t="s">
        <v>728</v>
      </c>
      <c r="S157" s="108">
        <v>21302</v>
      </c>
    </row>
    <row r="158" spans="1:19">
      <c r="A158" s="1464">
        <v>5502064</v>
      </c>
      <c r="B158" s="1464" t="s">
        <v>200</v>
      </c>
      <c r="C158" s="1810" t="s">
        <v>1795</v>
      </c>
      <c r="D158" s="2208">
        <v>402000</v>
      </c>
      <c r="F158" s="1568">
        <v>44251</v>
      </c>
      <c r="G158" s="217" t="s">
        <v>1091</v>
      </c>
      <c r="H158" s="901">
        <v>312000</v>
      </c>
      <c r="I158" s="901">
        <f t="shared" si="11"/>
        <v>90000</v>
      </c>
      <c r="J158" s="217" t="s">
        <v>1715</v>
      </c>
      <c r="M158" s="217" t="s">
        <v>107</v>
      </c>
      <c r="N158" s="217" t="s">
        <v>449</v>
      </c>
      <c r="O158" s="108" t="s">
        <v>904</v>
      </c>
      <c r="P158" s="1467">
        <v>44284</v>
      </c>
      <c r="Q158" s="2680" t="s">
        <v>728</v>
      </c>
      <c r="S158" s="108">
        <v>21303</v>
      </c>
    </row>
    <row r="159" spans="1:19">
      <c r="A159" s="1464">
        <v>5502074</v>
      </c>
      <c r="B159" s="1464" t="s">
        <v>282</v>
      </c>
      <c r="C159" s="1810" t="s">
        <v>1796</v>
      </c>
      <c r="D159" s="2208">
        <v>552000</v>
      </c>
      <c r="F159" s="1568">
        <v>44252</v>
      </c>
      <c r="G159" s="217" t="s">
        <v>73</v>
      </c>
      <c r="H159" s="901">
        <v>462000</v>
      </c>
      <c r="I159" s="901">
        <f t="shared" si="11"/>
        <v>90000</v>
      </c>
      <c r="J159" s="217" t="s">
        <v>100</v>
      </c>
      <c r="M159" s="217" t="s">
        <v>107</v>
      </c>
      <c r="N159" s="217" t="s">
        <v>449</v>
      </c>
      <c r="O159" s="108" t="s">
        <v>904</v>
      </c>
      <c r="P159" s="1467">
        <v>44284</v>
      </c>
      <c r="Q159" s="2680" t="s">
        <v>728</v>
      </c>
      <c r="S159" s="108">
        <v>21313</v>
      </c>
    </row>
    <row r="160" spans="1:19">
      <c r="A160" s="1464"/>
      <c r="B160" s="1583" t="s">
        <v>838</v>
      </c>
      <c r="C160" s="1810"/>
      <c r="D160" s="2208"/>
      <c r="E160" s="1468"/>
      <c r="F160" s="1665"/>
      <c r="G160" s="1462"/>
      <c r="H160" s="2748"/>
      <c r="I160" s="1641"/>
      <c r="J160" s="217"/>
      <c r="M160" s="217"/>
      <c r="N160" s="217"/>
    </row>
    <row r="161" spans="1:19">
      <c r="A161" s="1464" t="s">
        <v>1221</v>
      </c>
      <c r="B161" s="1464" t="s">
        <v>1797</v>
      </c>
      <c r="C161" s="1810" t="s">
        <v>1670</v>
      </c>
      <c r="D161" s="2208">
        <v>12000</v>
      </c>
      <c r="E161" s="1497"/>
      <c r="F161" s="1665"/>
      <c r="G161" s="1462"/>
      <c r="H161" s="2749">
        <v>6100</v>
      </c>
      <c r="I161" s="1641"/>
      <c r="J161" s="217"/>
      <c r="M161" s="217"/>
      <c r="N161" s="217"/>
    </row>
    <row r="162" spans="1:19">
      <c r="A162" s="1464" t="s">
        <v>1223</v>
      </c>
      <c r="B162" s="216" t="s">
        <v>1798</v>
      </c>
      <c r="C162" s="1810" t="s">
        <v>1799</v>
      </c>
      <c r="D162" s="2208">
        <v>36000</v>
      </c>
      <c r="E162" s="1497"/>
      <c r="F162" s="1665"/>
      <c r="G162" s="1462"/>
      <c r="H162" s="2749">
        <v>21495</v>
      </c>
      <c r="I162" s="1641"/>
      <c r="J162" s="217"/>
      <c r="M162" s="217"/>
      <c r="N162" s="217"/>
    </row>
    <row r="163" spans="1:19">
      <c r="A163" s="1464" t="s">
        <v>1225</v>
      </c>
      <c r="B163" s="216" t="s">
        <v>1800</v>
      </c>
      <c r="C163" s="1810" t="s">
        <v>1670</v>
      </c>
      <c r="D163" s="2208">
        <v>12000</v>
      </c>
      <c r="E163" s="1468"/>
      <c r="F163" s="1665"/>
      <c r="G163" s="1462"/>
      <c r="H163" s="2748">
        <v>12850</v>
      </c>
      <c r="I163" s="1641"/>
      <c r="J163" s="217"/>
      <c r="M163" s="217"/>
      <c r="N163" s="217"/>
    </row>
    <row r="164" spans="1:19">
      <c r="A164" s="1464" t="s">
        <v>1227</v>
      </c>
      <c r="B164" s="1464" t="s">
        <v>1801</v>
      </c>
      <c r="C164" s="1810"/>
      <c r="D164" s="2208">
        <v>25000</v>
      </c>
      <c r="E164" s="1468"/>
      <c r="F164" s="1665"/>
      <c r="G164" s="1462"/>
      <c r="H164" s="2748">
        <v>23511</v>
      </c>
      <c r="I164" s="1641"/>
      <c r="J164" s="217"/>
      <c r="M164" s="217"/>
      <c r="N164" s="217"/>
    </row>
    <row r="165" spans="1:19">
      <c r="A165" s="1464"/>
      <c r="B165" s="1439" t="s">
        <v>1802</v>
      </c>
      <c r="C165" s="1810"/>
      <c r="D165" s="2208"/>
      <c r="E165" s="1468"/>
      <c r="F165" s="1665"/>
      <c r="G165" s="1462"/>
      <c r="H165" s="2748"/>
      <c r="I165" s="1641"/>
      <c r="J165" s="217"/>
      <c r="M165" s="217"/>
      <c r="N165" s="217"/>
    </row>
    <row r="166" spans="1:19">
      <c r="A166" s="1464"/>
      <c r="B166" s="1464"/>
      <c r="C166" s="1810"/>
      <c r="D166" s="2208"/>
      <c r="E166" s="1468"/>
      <c r="F166" s="1665"/>
      <c r="G166" s="1462"/>
      <c r="H166" s="2748"/>
      <c r="I166" s="1641"/>
      <c r="J166" s="217"/>
      <c r="M166" s="217"/>
      <c r="N166" s="217"/>
    </row>
    <row r="167" spans="1:19">
      <c r="A167" s="1464"/>
      <c r="B167" s="1439" t="s">
        <v>1803</v>
      </c>
      <c r="C167" s="1810"/>
      <c r="D167" s="2208"/>
      <c r="E167" s="1468"/>
      <c r="F167" s="1665"/>
      <c r="G167" s="1462"/>
      <c r="H167" s="2748"/>
      <c r="I167" s="1641"/>
      <c r="J167" s="217"/>
      <c r="M167" s="217"/>
      <c r="N167" s="217"/>
    </row>
    <row r="168" spans="1:19">
      <c r="A168" s="1464"/>
      <c r="B168" s="1439" t="s">
        <v>375</v>
      </c>
      <c r="C168" s="1810"/>
      <c r="D168" s="2208"/>
      <c r="E168" s="1468"/>
      <c r="F168" s="1665"/>
      <c r="G168" s="1462"/>
      <c r="H168" s="2748"/>
      <c r="I168" s="1641"/>
      <c r="J168" s="217"/>
      <c r="M168" s="217"/>
      <c r="N168" s="217"/>
    </row>
    <row r="169" spans="1:19">
      <c r="A169" s="1464"/>
      <c r="B169" s="1464"/>
      <c r="C169" s="1810"/>
      <c r="D169" s="2208"/>
      <c r="E169" s="1468"/>
      <c r="F169" s="1665"/>
      <c r="G169" s="1462"/>
      <c r="H169" s="2748"/>
      <c r="I169" s="1641"/>
      <c r="J169" s="217"/>
      <c r="M169" s="217"/>
      <c r="N169" s="217"/>
    </row>
    <row r="170" spans="1:19">
      <c r="A170" s="210" t="s">
        <v>732</v>
      </c>
      <c r="D170" s="2152"/>
      <c r="E170" s="338"/>
      <c r="F170" s="589"/>
      <c r="G170" s="217"/>
      <c r="H170" s="2750"/>
      <c r="I170" s="510"/>
      <c r="J170" s="217"/>
      <c r="K170" s="1462"/>
      <c r="L170" s="217"/>
      <c r="M170" s="217"/>
      <c r="N170" s="217"/>
      <c r="O170" s="217"/>
      <c r="Q170" s="217"/>
    </row>
    <row r="171" spans="1:19">
      <c r="A171" s="184"/>
      <c r="B171" s="28"/>
      <c r="C171" s="684"/>
      <c r="D171" s="2152"/>
      <c r="E171" s="338"/>
      <c r="F171" s="589"/>
      <c r="G171" s="217"/>
      <c r="H171" s="2750"/>
      <c r="I171" s="510"/>
      <c r="J171" s="217"/>
      <c r="K171" s="1462"/>
      <c r="L171" s="217"/>
      <c r="M171" s="217"/>
      <c r="N171" s="217"/>
      <c r="O171" s="217"/>
      <c r="Q171" s="217"/>
    </row>
    <row r="172" spans="1:19">
      <c r="A172" s="184"/>
      <c r="D172" s="2152"/>
      <c r="E172" s="338"/>
      <c r="F172" s="589"/>
      <c r="G172" s="217"/>
      <c r="H172" s="2750"/>
      <c r="I172" s="510"/>
      <c r="J172" s="217"/>
      <c r="K172" s="1462"/>
      <c r="L172" s="217"/>
      <c r="M172" s="217"/>
      <c r="N172" s="217"/>
      <c r="O172" s="217"/>
      <c r="Q172" s="217"/>
    </row>
    <row r="173" spans="1:19">
      <c r="A173" s="184"/>
      <c r="B173" s="244" t="s">
        <v>733</v>
      </c>
      <c r="C173" s="1021">
        <f>SUM(D118:D169)+SUM(C170:C172)</f>
        <v>20807000</v>
      </c>
      <c r="D173" s="2152"/>
      <c r="E173" s="338"/>
      <c r="F173" s="589"/>
      <c r="G173" s="217"/>
      <c r="H173" s="510"/>
      <c r="I173" s="510"/>
      <c r="J173" s="217"/>
      <c r="K173" s="1462"/>
      <c r="L173" s="217"/>
      <c r="M173" s="217"/>
      <c r="N173" s="217"/>
      <c r="O173" s="217"/>
      <c r="Q173" s="217"/>
    </row>
    <row r="174" spans="1:19">
      <c r="A174" s="210"/>
      <c r="B174" s="675"/>
      <c r="C174" s="677"/>
      <c r="D174" s="2152"/>
      <c r="E174" s="338"/>
      <c r="F174" s="589"/>
      <c r="G174" s="217"/>
      <c r="H174" s="510"/>
      <c r="I174" s="510"/>
      <c r="J174" s="217"/>
      <c r="K174" s="1462"/>
      <c r="L174" s="217"/>
      <c r="M174" s="217"/>
      <c r="N174" s="217"/>
      <c r="O174" s="217"/>
      <c r="Q174" s="217"/>
    </row>
    <row r="175" spans="1:19" s="504" customFormat="1">
      <c r="A175" s="2594"/>
      <c r="B175" s="1851"/>
      <c r="C175" s="1912"/>
      <c r="D175" s="2561"/>
      <c r="E175" s="1830"/>
      <c r="F175" s="1913"/>
      <c r="G175" s="1831"/>
      <c r="H175" s="1832"/>
      <c r="I175" s="1832"/>
      <c r="J175" s="1831"/>
      <c r="K175" s="2687"/>
      <c r="L175" s="1831"/>
      <c r="M175" s="1831"/>
      <c r="N175" s="1831"/>
      <c r="O175" s="1831"/>
      <c r="P175" s="1902"/>
      <c r="Q175" s="1831"/>
      <c r="R175" s="1833"/>
      <c r="S175" s="1833"/>
    </row>
    <row r="176" spans="1:19" s="1501" customFormat="1">
      <c r="A176" s="2678" t="s">
        <v>1804</v>
      </c>
      <c r="B176" s="1495"/>
      <c r="C176" s="1797" t="s">
        <v>1805</v>
      </c>
      <c r="D176" s="2152"/>
      <c r="E176" s="1497"/>
      <c r="F176" s="1498"/>
      <c r="G176" s="1499"/>
      <c r="H176" s="1500"/>
      <c r="I176" s="1500"/>
      <c r="J176" s="1499"/>
      <c r="K176" s="1815"/>
      <c r="L176" s="1499"/>
      <c r="M176" s="1499"/>
      <c r="N176" s="1499"/>
      <c r="O176" s="1499"/>
      <c r="P176" s="1522"/>
      <c r="Q176" s="1499"/>
    </row>
    <row r="177" spans="1:19">
      <c r="A177" s="1445">
        <v>5501098</v>
      </c>
      <c r="B177" s="1464" t="s">
        <v>1770</v>
      </c>
      <c r="C177" s="1810" t="s">
        <v>1806</v>
      </c>
      <c r="D177" s="2208">
        <v>547000</v>
      </c>
      <c r="E177" s="217"/>
      <c r="F177" s="969">
        <v>44224</v>
      </c>
      <c r="G177" s="217" t="s">
        <v>369</v>
      </c>
      <c r="H177" s="901">
        <v>457000</v>
      </c>
      <c r="I177" s="901">
        <f t="shared" ref="I177:I193" si="12">(D177-H177)</f>
        <v>90000</v>
      </c>
      <c r="J177" s="217" t="s">
        <v>1807</v>
      </c>
      <c r="K177" s="1462"/>
      <c r="M177" s="217" t="s">
        <v>67</v>
      </c>
      <c r="N177" s="217" t="s">
        <v>449</v>
      </c>
      <c r="O177" s="108" t="s">
        <v>1613</v>
      </c>
      <c r="P177" s="1467">
        <v>44322</v>
      </c>
      <c r="Q177" s="2680" t="s">
        <v>728</v>
      </c>
      <c r="S177" s="108">
        <v>21216</v>
      </c>
    </row>
    <row r="178" spans="1:19">
      <c r="A178" s="1445">
        <v>5501099</v>
      </c>
      <c r="B178" s="1464" t="s">
        <v>454</v>
      </c>
      <c r="C178" s="1810" t="s">
        <v>1808</v>
      </c>
      <c r="D178" s="2208">
        <v>711000</v>
      </c>
      <c r="E178" s="217"/>
      <c r="F178" s="969">
        <v>44224</v>
      </c>
      <c r="G178" s="217" t="s">
        <v>207</v>
      </c>
      <c r="H178" s="901">
        <v>621000</v>
      </c>
      <c r="I178" s="901">
        <f t="shared" si="12"/>
        <v>90000</v>
      </c>
      <c r="J178" s="217" t="s">
        <v>1807</v>
      </c>
      <c r="K178" s="1462"/>
      <c r="M178" s="217" t="s">
        <v>67</v>
      </c>
      <c r="N178" s="217" t="s">
        <v>449</v>
      </c>
      <c r="O178" s="108" t="s">
        <v>1613</v>
      </c>
      <c r="P178" s="1467">
        <v>44322</v>
      </c>
      <c r="Q178" s="2680" t="s">
        <v>728</v>
      </c>
      <c r="S178" s="108">
        <v>21217</v>
      </c>
    </row>
    <row r="179" spans="1:19">
      <c r="A179" s="1445">
        <v>5501101</v>
      </c>
      <c r="B179" s="1464" t="s">
        <v>189</v>
      </c>
      <c r="C179" s="1810" t="s">
        <v>1809</v>
      </c>
      <c r="D179" s="2208">
        <v>330000</v>
      </c>
      <c r="E179" s="217"/>
      <c r="F179" s="969">
        <v>44224</v>
      </c>
      <c r="G179" s="217" t="s">
        <v>1091</v>
      </c>
      <c r="H179" s="901">
        <v>240000</v>
      </c>
      <c r="I179" s="901">
        <f t="shared" si="12"/>
        <v>90000</v>
      </c>
      <c r="J179" s="217" t="s">
        <v>1810</v>
      </c>
      <c r="K179" s="1462"/>
      <c r="M179" s="217" t="s">
        <v>67</v>
      </c>
      <c r="N179" s="217" t="s">
        <v>449</v>
      </c>
      <c r="O179" s="108" t="s">
        <v>1613</v>
      </c>
      <c r="P179" s="1467">
        <v>44322</v>
      </c>
      <c r="Q179" s="2680" t="s">
        <v>728</v>
      </c>
      <c r="S179" s="108">
        <v>21219</v>
      </c>
    </row>
    <row r="180" spans="1:19">
      <c r="A180" s="1445">
        <v>5501105</v>
      </c>
      <c r="B180" s="1464" t="s">
        <v>1708</v>
      </c>
      <c r="C180" s="1810" t="s">
        <v>1811</v>
      </c>
      <c r="D180" s="2208">
        <v>607000</v>
      </c>
      <c r="E180" s="217"/>
      <c r="F180" s="969">
        <v>44224</v>
      </c>
      <c r="G180" s="217" t="s">
        <v>25</v>
      </c>
      <c r="H180" s="901">
        <v>517000</v>
      </c>
      <c r="I180" s="901">
        <f t="shared" si="12"/>
        <v>90000</v>
      </c>
      <c r="J180" s="217" t="s">
        <v>203</v>
      </c>
      <c r="K180" s="1462"/>
      <c r="M180" s="217" t="s">
        <v>67</v>
      </c>
      <c r="N180" s="217" t="s">
        <v>449</v>
      </c>
      <c r="O180" s="108" t="s">
        <v>1613</v>
      </c>
      <c r="P180" s="1467">
        <v>44322</v>
      </c>
      <c r="Q180" s="2680" t="s">
        <v>728</v>
      </c>
      <c r="S180" s="108">
        <v>21223</v>
      </c>
    </row>
    <row r="181" spans="1:19">
      <c r="A181" s="1445">
        <v>5501107</v>
      </c>
      <c r="B181" s="1464" t="s">
        <v>362</v>
      </c>
      <c r="C181" s="1810" t="s">
        <v>1812</v>
      </c>
      <c r="D181" s="2208">
        <v>694000</v>
      </c>
      <c r="E181" s="217"/>
      <c r="F181" s="969">
        <v>44225</v>
      </c>
      <c r="G181" s="217" t="s">
        <v>98</v>
      </c>
      <c r="H181" s="901">
        <v>604000</v>
      </c>
      <c r="I181" s="901">
        <f t="shared" si="12"/>
        <v>90000</v>
      </c>
      <c r="J181" s="217" t="s">
        <v>1813</v>
      </c>
      <c r="K181" s="1462"/>
      <c r="M181" s="217" t="s">
        <v>67</v>
      </c>
      <c r="N181" s="217" t="s">
        <v>449</v>
      </c>
      <c r="O181" s="108" t="s">
        <v>1613</v>
      </c>
      <c r="P181" s="1467">
        <v>44322</v>
      </c>
      <c r="Q181" s="2680" t="s">
        <v>728</v>
      </c>
      <c r="S181" s="108">
        <v>21225</v>
      </c>
    </row>
    <row r="182" spans="1:19">
      <c r="A182" s="1445">
        <v>5501108</v>
      </c>
      <c r="B182" s="1464" t="s">
        <v>454</v>
      </c>
      <c r="C182" s="1810" t="s">
        <v>1814</v>
      </c>
      <c r="D182" s="2208">
        <v>703000</v>
      </c>
      <c r="E182" s="217"/>
      <c r="F182" s="969">
        <v>44225</v>
      </c>
      <c r="G182" s="217" t="s">
        <v>207</v>
      </c>
      <c r="H182" s="901">
        <v>613000</v>
      </c>
      <c r="I182" s="901">
        <f t="shared" si="12"/>
        <v>90000</v>
      </c>
      <c r="J182" s="217" t="s">
        <v>1813</v>
      </c>
      <c r="K182" s="1462"/>
      <c r="M182" s="217" t="s">
        <v>67</v>
      </c>
      <c r="N182" s="217" t="s">
        <v>449</v>
      </c>
      <c r="O182" s="108" t="s">
        <v>1613</v>
      </c>
      <c r="P182" s="1467">
        <v>44322</v>
      </c>
      <c r="Q182" s="2680" t="s">
        <v>728</v>
      </c>
      <c r="S182" s="108">
        <v>21226</v>
      </c>
    </row>
    <row r="183" spans="1:19">
      <c r="A183" s="1445">
        <v>5501109</v>
      </c>
      <c r="B183" s="1464" t="s">
        <v>362</v>
      </c>
      <c r="C183" s="1810" t="s">
        <v>1815</v>
      </c>
      <c r="D183" s="2208">
        <v>691000</v>
      </c>
      <c r="E183" s="217"/>
      <c r="F183" s="969">
        <v>44225</v>
      </c>
      <c r="G183" s="217" t="s">
        <v>64</v>
      </c>
      <c r="H183" s="901">
        <v>601000</v>
      </c>
      <c r="I183" s="901">
        <f t="shared" si="12"/>
        <v>90000</v>
      </c>
      <c r="J183" s="217" t="s">
        <v>1813</v>
      </c>
      <c r="K183" s="1462"/>
      <c r="M183" s="217" t="s">
        <v>67</v>
      </c>
      <c r="N183" s="217" t="s">
        <v>449</v>
      </c>
      <c r="O183" s="108" t="s">
        <v>1613</v>
      </c>
      <c r="P183" s="1467">
        <v>44322</v>
      </c>
      <c r="Q183" s="2680" t="s">
        <v>728</v>
      </c>
      <c r="S183" s="108">
        <v>21227</v>
      </c>
    </row>
    <row r="184" spans="1:19">
      <c r="A184" s="1445">
        <v>5501110</v>
      </c>
      <c r="B184" s="1464" t="s">
        <v>454</v>
      </c>
      <c r="C184" s="1810" t="s">
        <v>1816</v>
      </c>
      <c r="D184" s="2208">
        <v>700000</v>
      </c>
      <c r="E184" s="217"/>
      <c r="F184" s="969">
        <v>44225</v>
      </c>
      <c r="G184" s="217" t="s">
        <v>207</v>
      </c>
      <c r="H184" s="901">
        <v>610000</v>
      </c>
      <c r="I184" s="901">
        <f t="shared" si="12"/>
        <v>90000</v>
      </c>
      <c r="J184" s="217" t="s">
        <v>1813</v>
      </c>
      <c r="K184" s="1462"/>
      <c r="M184" s="217" t="s">
        <v>67</v>
      </c>
      <c r="N184" s="217" t="s">
        <v>449</v>
      </c>
      <c r="O184" s="108" t="s">
        <v>1613</v>
      </c>
      <c r="P184" s="1467">
        <v>44322</v>
      </c>
      <c r="Q184" s="2680" t="s">
        <v>728</v>
      </c>
      <c r="S184" s="108">
        <v>21228</v>
      </c>
    </row>
    <row r="185" spans="1:19">
      <c r="A185" s="1445">
        <v>5501112</v>
      </c>
      <c r="B185" s="1464" t="s">
        <v>1708</v>
      </c>
      <c r="C185" s="1810" t="s">
        <v>1817</v>
      </c>
      <c r="D185" s="2208">
        <v>624000</v>
      </c>
      <c r="E185" s="217"/>
      <c r="F185" s="969">
        <v>44225</v>
      </c>
      <c r="G185" s="217" t="s">
        <v>207</v>
      </c>
      <c r="H185" s="901">
        <v>534000</v>
      </c>
      <c r="I185" s="901">
        <f t="shared" si="12"/>
        <v>90000</v>
      </c>
      <c r="J185" s="217" t="s">
        <v>392</v>
      </c>
      <c r="K185" s="1462"/>
      <c r="M185" s="217" t="s">
        <v>67</v>
      </c>
      <c r="N185" s="217" t="s">
        <v>449</v>
      </c>
      <c r="O185" s="108" t="s">
        <v>1613</v>
      </c>
      <c r="P185" s="1467">
        <v>44322</v>
      </c>
      <c r="Q185" s="2680" t="s">
        <v>728</v>
      </c>
      <c r="S185" s="108">
        <v>21230</v>
      </c>
    </row>
    <row r="186" spans="1:19">
      <c r="A186" s="1445">
        <v>5501114</v>
      </c>
      <c r="B186" s="1464" t="s">
        <v>1641</v>
      </c>
      <c r="C186" s="1810" t="s">
        <v>1818</v>
      </c>
      <c r="D186" s="2208">
        <v>666000</v>
      </c>
      <c r="E186" s="217"/>
      <c r="F186" s="969">
        <v>44225</v>
      </c>
      <c r="G186" s="217" t="s">
        <v>64</v>
      </c>
      <c r="H186" s="901">
        <v>576000</v>
      </c>
      <c r="I186" s="901">
        <f t="shared" si="12"/>
        <v>90000</v>
      </c>
      <c r="J186" s="217" t="s">
        <v>262</v>
      </c>
      <c r="K186" s="1462"/>
      <c r="M186" s="217" t="s">
        <v>67</v>
      </c>
      <c r="N186" s="217" t="s">
        <v>449</v>
      </c>
      <c r="O186" s="108" t="s">
        <v>1613</v>
      </c>
      <c r="P186" s="1467">
        <v>44322</v>
      </c>
      <c r="Q186" s="2680" t="s">
        <v>728</v>
      </c>
      <c r="S186" s="108">
        <v>21232</v>
      </c>
    </row>
    <row r="187" spans="1:19">
      <c r="A187" s="1445">
        <v>5501115</v>
      </c>
      <c r="B187" s="1464" t="s">
        <v>1641</v>
      </c>
      <c r="C187" s="1810" t="s">
        <v>1819</v>
      </c>
      <c r="D187" s="2208">
        <v>654000</v>
      </c>
      <c r="E187" s="217"/>
      <c r="F187" s="969">
        <v>44225</v>
      </c>
      <c r="G187" s="217" t="s">
        <v>110</v>
      </c>
      <c r="H187" s="901">
        <v>564000</v>
      </c>
      <c r="I187" s="901">
        <f t="shared" si="12"/>
        <v>90000</v>
      </c>
      <c r="J187" s="217" t="s">
        <v>262</v>
      </c>
      <c r="K187" s="1462"/>
      <c r="M187" s="217" t="s">
        <v>67</v>
      </c>
      <c r="N187" s="217" t="s">
        <v>449</v>
      </c>
      <c r="O187" s="108" t="s">
        <v>1613</v>
      </c>
      <c r="P187" s="1467">
        <v>44322</v>
      </c>
      <c r="Q187" s="2680" t="s">
        <v>728</v>
      </c>
      <c r="S187" s="108">
        <v>21233</v>
      </c>
    </row>
    <row r="188" spans="1:19">
      <c r="A188" s="1445">
        <v>5501118</v>
      </c>
      <c r="B188" s="1464" t="s">
        <v>1634</v>
      </c>
      <c r="C188" s="1810" t="s">
        <v>1820</v>
      </c>
      <c r="D188" s="2208">
        <v>675000</v>
      </c>
      <c r="E188" s="217"/>
      <c r="F188" s="969">
        <v>44225</v>
      </c>
      <c r="G188" s="217" t="s">
        <v>25</v>
      </c>
      <c r="H188" s="901">
        <v>585000</v>
      </c>
      <c r="I188" s="901">
        <f t="shared" si="12"/>
        <v>90000</v>
      </c>
      <c r="J188" s="217" t="s">
        <v>400</v>
      </c>
      <c r="K188" s="1462"/>
      <c r="M188" s="217" t="s">
        <v>67</v>
      </c>
      <c r="N188" s="217" t="s">
        <v>449</v>
      </c>
      <c r="O188" s="108" t="s">
        <v>1613</v>
      </c>
      <c r="P188" s="1467">
        <v>44322</v>
      </c>
      <c r="Q188" s="2680" t="s">
        <v>728</v>
      </c>
      <c r="S188" s="108">
        <v>21236</v>
      </c>
    </row>
    <row r="189" spans="1:19">
      <c r="A189" s="1445">
        <v>5501116</v>
      </c>
      <c r="B189" s="1464" t="s">
        <v>1770</v>
      </c>
      <c r="C189" s="1810" t="s">
        <v>1821</v>
      </c>
      <c r="D189" s="2208">
        <v>590000</v>
      </c>
      <c r="E189" s="217"/>
      <c r="F189" s="969">
        <v>44225</v>
      </c>
      <c r="G189" s="217" t="s">
        <v>25</v>
      </c>
      <c r="H189" s="901">
        <v>500000</v>
      </c>
      <c r="I189" s="901">
        <f t="shared" si="12"/>
        <v>90000</v>
      </c>
      <c r="J189" s="217" t="s">
        <v>400</v>
      </c>
      <c r="K189" s="1462"/>
      <c r="M189" s="217" t="s">
        <v>67</v>
      </c>
      <c r="N189" s="217" t="s">
        <v>449</v>
      </c>
      <c r="O189" s="108" t="s">
        <v>1613</v>
      </c>
      <c r="P189" s="1467">
        <v>44322</v>
      </c>
      <c r="Q189" s="2680" t="s">
        <v>728</v>
      </c>
      <c r="S189" s="108">
        <v>21234</v>
      </c>
    </row>
    <row r="190" spans="1:19">
      <c r="A190" s="1445">
        <v>5501117</v>
      </c>
      <c r="B190" s="1464" t="s">
        <v>1724</v>
      </c>
      <c r="C190" s="1810" t="s">
        <v>1822</v>
      </c>
      <c r="D190" s="2208">
        <v>580000</v>
      </c>
      <c r="E190" s="217"/>
      <c r="F190" s="969">
        <v>44225</v>
      </c>
      <c r="G190" s="217" t="s">
        <v>25</v>
      </c>
      <c r="H190" s="901">
        <v>490000</v>
      </c>
      <c r="I190" s="901">
        <f t="shared" si="12"/>
        <v>90000</v>
      </c>
      <c r="J190" s="217" t="s">
        <v>400</v>
      </c>
      <c r="K190" s="1462"/>
      <c r="M190" s="217" t="s">
        <v>67</v>
      </c>
      <c r="N190" s="217" t="s">
        <v>449</v>
      </c>
      <c r="O190" s="108" t="s">
        <v>1613</v>
      </c>
      <c r="P190" s="1467">
        <v>44322</v>
      </c>
      <c r="Q190" s="2680" t="s">
        <v>728</v>
      </c>
      <c r="S190" s="108">
        <v>21235</v>
      </c>
    </row>
    <row r="191" spans="1:19" s="1501" customFormat="1">
      <c r="A191" s="1445">
        <v>5501121</v>
      </c>
      <c r="B191" s="1799" t="s">
        <v>54</v>
      </c>
      <c r="C191" s="1810" t="s">
        <v>1823</v>
      </c>
      <c r="D191" s="2208">
        <v>660000</v>
      </c>
      <c r="E191" s="1782"/>
      <c r="F191" s="1467">
        <v>44226</v>
      </c>
      <c r="G191" s="1815" t="s">
        <v>354</v>
      </c>
      <c r="H191" s="1641">
        <v>570000</v>
      </c>
      <c r="I191" s="901">
        <f t="shared" si="12"/>
        <v>90000</v>
      </c>
      <c r="J191" s="1815" t="s">
        <v>394</v>
      </c>
      <c r="K191" s="1467"/>
      <c r="L191" s="1815"/>
      <c r="M191" s="1815" t="s">
        <v>67</v>
      </c>
      <c r="N191" s="217" t="s">
        <v>449</v>
      </c>
      <c r="O191" s="108" t="s">
        <v>1613</v>
      </c>
      <c r="P191" s="1467">
        <v>44322</v>
      </c>
      <c r="Q191" s="2680" t="s">
        <v>728</v>
      </c>
      <c r="S191" s="1501">
        <v>21239</v>
      </c>
    </row>
    <row r="192" spans="1:19" s="1501" customFormat="1">
      <c r="A192" s="1445">
        <v>5502001</v>
      </c>
      <c r="B192" s="1799" t="s">
        <v>54</v>
      </c>
      <c r="C192" s="1810" t="s">
        <v>1824</v>
      </c>
      <c r="D192" s="2208">
        <v>603000</v>
      </c>
      <c r="E192" s="1782"/>
      <c r="F192" s="1467">
        <v>44229</v>
      </c>
      <c r="G192" s="1815" t="s">
        <v>64</v>
      </c>
      <c r="H192" s="1641">
        <v>503000</v>
      </c>
      <c r="I192" s="901">
        <f t="shared" si="12"/>
        <v>100000</v>
      </c>
      <c r="J192" s="1815" t="s">
        <v>303</v>
      </c>
      <c r="K192" s="1467"/>
      <c r="L192" s="1815"/>
      <c r="M192" s="1815" t="s">
        <v>67</v>
      </c>
      <c r="N192" s="1815" t="s">
        <v>449</v>
      </c>
      <c r="O192" s="108" t="s">
        <v>1613</v>
      </c>
      <c r="P192" s="1467">
        <v>44322</v>
      </c>
      <c r="Q192" s="2680" t="s">
        <v>728</v>
      </c>
      <c r="S192" s="1501">
        <v>21240</v>
      </c>
    </row>
    <row r="193" spans="1:19">
      <c r="A193" s="1464">
        <v>5501013</v>
      </c>
      <c r="B193" s="1464" t="s">
        <v>364</v>
      </c>
      <c r="C193" s="1810" t="s">
        <v>1825</v>
      </c>
      <c r="D193" s="2208">
        <v>685000</v>
      </c>
      <c r="F193" s="1568">
        <v>44204</v>
      </c>
      <c r="G193" s="217" t="s">
        <v>104</v>
      </c>
      <c r="H193" s="901">
        <v>630000</v>
      </c>
      <c r="I193" s="901">
        <f t="shared" si="12"/>
        <v>55000</v>
      </c>
      <c r="J193" s="217" t="s">
        <v>262</v>
      </c>
      <c r="M193" s="217" t="s">
        <v>67</v>
      </c>
      <c r="N193" s="217" t="s">
        <v>449</v>
      </c>
      <c r="O193" s="108" t="s">
        <v>1613</v>
      </c>
      <c r="P193" s="1467">
        <v>44322</v>
      </c>
      <c r="Q193" s="2680" t="s">
        <v>728</v>
      </c>
      <c r="S193" s="108">
        <v>21131</v>
      </c>
    </row>
    <row r="194" spans="1:19">
      <c r="A194" s="1464">
        <v>5502043</v>
      </c>
      <c r="B194" s="1464" t="s">
        <v>272</v>
      </c>
      <c r="C194" s="1810" t="s">
        <v>1826</v>
      </c>
      <c r="D194" s="2208">
        <v>505000</v>
      </c>
      <c r="E194" s="2703"/>
      <c r="F194" s="1568">
        <v>44247</v>
      </c>
      <c r="G194" s="217" t="s">
        <v>369</v>
      </c>
      <c r="H194" s="901">
        <v>415000</v>
      </c>
      <c r="I194" s="901">
        <f t="shared" ref="I194:I195" si="13">(D194-H194)</f>
        <v>90000</v>
      </c>
      <c r="J194" s="217" t="s">
        <v>1827</v>
      </c>
      <c r="M194" s="217" t="s">
        <v>67</v>
      </c>
      <c r="N194" s="217" t="s">
        <v>449</v>
      </c>
      <c r="O194" s="108" t="s">
        <v>1613</v>
      </c>
      <c r="P194" s="1467">
        <v>44322</v>
      </c>
      <c r="Q194" s="2680" t="s">
        <v>728</v>
      </c>
      <c r="S194" s="108">
        <v>21282</v>
      </c>
    </row>
    <row r="195" spans="1:19">
      <c r="A195" s="1464">
        <v>5502045</v>
      </c>
      <c r="B195" s="1464" t="s">
        <v>1641</v>
      </c>
      <c r="C195" s="1810" t="s">
        <v>1828</v>
      </c>
      <c r="D195" s="2208">
        <v>595000</v>
      </c>
      <c r="E195" s="2703"/>
      <c r="F195" s="1568">
        <v>44247</v>
      </c>
      <c r="G195" s="217" t="s">
        <v>25</v>
      </c>
      <c r="H195" s="901">
        <v>500000</v>
      </c>
      <c r="I195" s="901">
        <f t="shared" si="13"/>
        <v>95000</v>
      </c>
      <c r="J195" s="217" t="s">
        <v>1654</v>
      </c>
      <c r="K195" s="560" t="s">
        <v>449</v>
      </c>
      <c r="M195" s="217" t="s">
        <v>67</v>
      </c>
      <c r="N195" s="217" t="s">
        <v>449</v>
      </c>
      <c r="O195" s="108" t="s">
        <v>1613</v>
      </c>
      <c r="P195" s="1467">
        <v>44322</v>
      </c>
      <c r="Q195" s="2680" t="s">
        <v>728</v>
      </c>
      <c r="S195" s="108">
        <v>21284</v>
      </c>
    </row>
    <row r="196" spans="1:19">
      <c r="A196" s="1464"/>
      <c r="B196" s="2508" t="s">
        <v>1716</v>
      </c>
      <c r="C196" s="1810"/>
      <c r="D196" s="2208"/>
      <c r="E196" s="2703"/>
      <c r="F196" s="1665"/>
      <c r="G196" s="1462"/>
      <c r="H196" s="1641"/>
      <c r="I196" s="1641"/>
      <c r="J196" s="1462"/>
      <c r="K196" s="1462"/>
      <c r="L196" s="1468"/>
      <c r="M196" s="1462"/>
      <c r="N196" s="217"/>
    </row>
    <row r="197" spans="1:19">
      <c r="A197" s="1464" t="s">
        <v>1219</v>
      </c>
      <c r="B197" s="1464" t="s">
        <v>1829</v>
      </c>
      <c r="C197" s="1810"/>
      <c r="D197" s="2208">
        <v>8000</v>
      </c>
      <c r="E197" s="1497">
        <v>6000</v>
      </c>
      <c r="F197" s="1665"/>
      <c r="G197" s="1462"/>
      <c r="H197" s="1641"/>
      <c r="I197" s="1641"/>
      <c r="J197" s="1462"/>
      <c r="K197" s="1462"/>
      <c r="L197" s="1468"/>
      <c r="M197" s="1462"/>
      <c r="N197" s="217"/>
    </row>
    <row r="198" spans="1:19" s="1501" customFormat="1">
      <c r="A198" s="1554"/>
      <c r="B198" s="1495"/>
      <c r="C198" s="1496"/>
      <c r="D198" s="2152"/>
      <c r="E198" s="1497"/>
      <c r="F198" s="1498"/>
      <c r="G198" s="1499"/>
      <c r="H198" s="1500"/>
      <c r="I198" s="1500"/>
      <c r="J198" s="1499"/>
      <c r="K198" s="1815"/>
      <c r="L198" s="1499"/>
      <c r="M198" s="1499"/>
      <c r="N198" s="1499"/>
      <c r="O198" s="1499"/>
      <c r="P198" s="1522"/>
      <c r="Q198" s="1499"/>
    </row>
    <row r="199" spans="1:19">
      <c r="A199" s="1464">
        <v>5502046</v>
      </c>
      <c r="B199" s="1464" t="s">
        <v>324</v>
      </c>
      <c r="C199" s="1810" t="s">
        <v>1830</v>
      </c>
      <c r="D199" s="2208">
        <v>730000</v>
      </c>
      <c r="E199" s="2703"/>
      <c r="F199" s="1568">
        <v>44247</v>
      </c>
      <c r="G199" s="217" t="s">
        <v>110</v>
      </c>
      <c r="H199" s="901">
        <v>640000</v>
      </c>
      <c r="I199" s="901">
        <f>(D199-H199)</f>
        <v>90000</v>
      </c>
      <c r="J199" s="217" t="s">
        <v>1654</v>
      </c>
      <c r="M199" s="217" t="s">
        <v>67</v>
      </c>
      <c r="N199" s="217" t="s">
        <v>449</v>
      </c>
      <c r="O199" s="108" t="s">
        <v>1613</v>
      </c>
      <c r="P199" s="1467">
        <v>44322</v>
      </c>
      <c r="Q199" s="2680" t="s">
        <v>728</v>
      </c>
      <c r="S199" s="108">
        <v>21285</v>
      </c>
    </row>
    <row r="200" spans="1:19">
      <c r="A200" s="1464">
        <v>5502065</v>
      </c>
      <c r="B200" s="1464" t="s">
        <v>362</v>
      </c>
      <c r="C200" s="1810" t="s">
        <v>1831</v>
      </c>
      <c r="D200" s="2208">
        <v>680000</v>
      </c>
      <c r="F200" s="1568">
        <v>44251</v>
      </c>
      <c r="G200" s="217" t="s">
        <v>25</v>
      </c>
      <c r="H200" s="901">
        <v>590000</v>
      </c>
      <c r="I200" s="901">
        <f>(D200-H200)</f>
        <v>90000</v>
      </c>
      <c r="J200" s="217" t="s">
        <v>192</v>
      </c>
      <c r="M200" s="217" t="s">
        <v>67</v>
      </c>
      <c r="N200" s="217" t="s">
        <v>449</v>
      </c>
      <c r="O200" s="108" t="s">
        <v>1613</v>
      </c>
      <c r="P200" s="1467">
        <v>44322</v>
      </c>
      <c r="Q200" s="2680" t="s">
        <v>728</v>
      </c>
      <c r="S200" s="108">
        <v>21304</v>
      </c>
    </row>
    <row r="201" spans="1:19">
      <c r="A201" s="1464">
        <v>5502079</v>
      </c>
      <c r="B201" s="1464" t="s">
        <v>1634</v>
      </c>
      <c r="C201" s="1810" t="s">
        <v>1832</v>
      </c>
      <c r="D201" s="2208">
        <v>770000</v>
      </c>
      <c r="F201" s="1568">
        <v>44254</v>
      </c>
      <c r="G201" s="217" t="s">
        <v>110</v>
      </c>
      <c r="H201" s="901">
        <v>675000</v>
      </c>
      <c r="I201" s="901">
        <f>(D201-H201)</f>
        <v>95000</v>
      </c>
      <c r="J201" s="217" t="s">
        <v>33</v>
      </c>
      <c r="M201" s="217" t="s">
        <v>67</v>
      </c>
      <c r="N201" s="1462" t="s">
        <v>449</v>
      </c>
      <c r="O201" s="108" t="s">
        <v>1613</v>
      </c>
      <c r="P201" s="1467">
        <v>44322</v>
      </c>
      <c r="Q201" s="2680" t="s">
        <v>728</v>
      </c>
      <c r="S201" s="108">
        <v>21318</v>
      </c>
    </row>
    <row r="202" spans="1:19" s="1501" customFormat="1">
      <c r="A202" s="2595">
        <v>5503012</v>
      </c>
      <c r="B202" s="1799" t="s">
        <v>1634</v>
      </c>
      <c r="C202" s="1810" t="s">
        <v>1833</v>
      </c>
      <c r="D202" s="2208">
        <v>700000</v>
      </c>
      <c r="E202" s="1782"/>
      <c r="F202" s="1467">
        <v>44258</v>
      </c>
      <c r="G202" s="1815" t="s">
        <v>110</v>
      </c>
      <c r="H202" s="1641">
        <v>610000</v>
      </c>
      <c r="I202" s="901">
        <f>(D202-H202)</f>
        <v>90000</v>
      </c>
      <c r="J202" s="1815" t="s">
        <v>192</v>
      </c>
      <c r="K202" s="1467"/>
      <c r="L202" s="1815"/>
      <c r="M202" s="217" t="s">
        <v>67</v>
      </c>
      <c r="N202" s="217" t="s">
        <v>449</v>
      </c>
      <c r="O202" s="108" t="s">
        <v>1613</v>
      </c>
      <c r="P202" s="1467">
        <v>44322</v>
      </c>
      <c r="Q202" s="2680" t="s">
        <v>728</v>
      </c>
      <c r="S202" s="1501">
        <v>21331</v>
      </c>
    </row>
    <row r="203" spans="1:19">
      <c r="A203" s="1464">
        <v>5502050</v>
      </c>
      <c r="B203" s="1464" t="s">
        <v>1641</v>
      </c>
      <c r="C203" s="1810" t="s">
        <v>1834</v>
      </c>
      <c r="D203" s="2208">
        <v>603000</v>
      </c>
      <c r="E203" s="2703"/>
      <c r="F203" s="1568">
        <v>44247</v>
      </c>
      <c r="G203" s="217" t="s">
        <v>104</v>
      </c>
      <c r="H203" s="901">
        <v>513000</v>
      </c>
      <c r="I203" s="901">
        <f t="shared" ref="I203" si="14">(D203-H203)</f>
        <v>90000</v>
      </c>
      <c r="J203" s="217" t="s">
        <v>1151</v>
      </c>
      <c r="M203" s="217" t="s">
        <v>67</v>
      </c>
      <c r="N203" s="217" t="s">
        <v>449</v>
      </c>
      <c r="O203" s="108" t="s">
        <v>1613</v>
      </c>
      <c r="P203" s="1467">
        <v>44322</v>
      </c>
      <c r="Q203" s="2680" t="s">
        <v>728</v>
      </c>
      <c r="S203" s="108">
        <v>21289</v>
      </c>
    </row>
    <row r="204" spans="1:19">
      <c r="A204" s="1464"/>
      <c r="B204" s="1583" t="s">
        <v>838</v>
      </c>
      <c r="C204" s="1810"/>
      <c r="D204" s="2208"/>
      <c r="E204" s="2703"/>
      <c r="F204" s="1568"/>
      <c r="G204" s="217"/>
      <c r="H204" s="901"/>
      <c r="I204" s="901"/>
      <c r="J204" s="217"/>
      <c r="M204" s="217"/>
      <c r="N204" s="217"/>
    </row>
    <row r="205" spans="1:19">
      <c r="A205" s="1464" t="s">
        <v>1217</v>
      </c>
      <c r="B205" s="1464" t="s">
        <v>1835</v>
      </c>
      <c r="C205" s="1810" t="s">
        <v>881</v>
      </c>
      <c r="D205" s="2208">
        <v>43000</v>
      </c>
      <c r="E205" s="2726"/>
      <c r="F205" s="217"/>
      <c r="G205" s="217"/>
      <c r="H205" s="901">
        <v>31000</v>
      </c>
      <c r="I205" s="901"/>
      <c r="J205" s="217"/>
      <c r="M205" s="217"/>
      <c r="N205" s="217"/>
    </row>
    <row r="206" spans="1:19">
      <c r="A206" s="1464" t="s">
        <v>1836</v>
      </c>
      <c r="B206" s="216" t="s">
        <v>1837</v>
      </c>
      <c r="C206" s="1810" t="s">
        <v>881</v>
      </c>
      <c r="D206" s="2208">
        <v>25505</v>
      </c>
      <c r="E206" s="2726"/>
      <c r="F206" s="217"/>
      <c r="G206" s="217"/>
      <c r="H206" s="901">
        <v>19800</v>
      </c>
      <c r="I206" s="901"/>
      <c r="J206" s="217"/>
      <c r="M206" s="217"/>
      <c r="N206" s="217"/>
    </row>
    <row r="207" spans="1:19">
      <c r="A207" s="1464" t="s">
        <v>1838</v>
      </c>
      <c r="B207" s="108" t="s">
        <v>1839</v>
      </c>
      <c r="C207" s="1810" t="s">
        <v>1670</v>
      </c>
      <c r="D207" s="2208">
        <v>32000</v>
      </c>
      <c r="E207" s="2726"/>
      <c r="F207" s="217"/>
      <c r="G207" s="217"/>
      <c r="H207" s="901">
        <v>13200</v>
      </c>
      <c r="I207" s="901"/>
      <c r="J207" s="217"/>
      <c r="M207" s="217"/>
      <c r="N207" s="217"/>
    </row>
    <row r="208" spans="1:19">
      <c r="A208" s="1464" t="s">
        <v>1840</v>
      </c>
      <c r="B208" s="1464" t="s">
        <v>1841</v>
      </c>
      <c r="C208" s="1810" t="s">
        <v>1670</v>
      </c>
      <c r="D208" s="2208">
        <v>7380</v>
      </c>
      <c r="E208" s="2726"/>
      <c r="F208" s="217"/>
      <c r="G208" s="217"/>
      <c r="H208" s="901">
        <v>8118</v>
      </c>
      <c r="I208" s="901"/>
      <c r="J208" s="217"/>
      <c r="M208" s="217"/>
      <c r="N208" s="217"/>
    </row>
    <row r="209" spans="1:19">
      <c r="A209" s="1464" t="s">
        <v>1842</v>
      </c>
      <c r="B209" s="1464" t="s">
        <v>1843</v>
      </c>
      <c r="C209" s="1810" t="s">
        <v>1670</v>
      </c>
      <c r="D209" s="2208">
        <v>25000</v>
      </c>
      <c r="E209" s="2726"/>
      <c r="F209" s="217"/>
      <c r="G209" s="217"/>
      <c r="H209" s="901">
        <v>27500</v>
      </c>
      <c r="I209" s="901"/>
      <c r="J209" s="217"/>
      <c r="M209" s="217"/>
      <c r="N209" s="217"/>
    </row>
    <row r="210" spans="1:19">
      <c r="A210" s="1464" t="s">
        <v>1844</v>
      </c>
      <c r="B210" s="1464" t="s">
        <v>1845</v>
      </c>
      <c r="C210" s="1810" t="s">
        <v>1670</v>
      </c>
      <c r="D210" s="2208">
        <v>4115</v>
      </c>
      <c r="E210" s="2726"/>
      <c r="F210" s="217"/>
      <c r="G210" s="217"/>
      <c r="H210" s="901">
        <v>2327</v>
      </c>
      <c r="I210" s="901"/>
      <c r="J210" s="217"/>
      <c r="M210" s="217"/>
      <c r="N210" s="217"/>
    </row>
    <row r="211" spans="1:19">
      <c r="A211" s="1464" t="s">
        <v>1846</v>
      </c>
      <c r="B211" s="1464" t="s">
        <v>1847</v>
      </c>
      <c r="C211" s="1810"/>
      <c r="D211" s="2208">
        <v>18000</v>
      </c>
      <c r="E211" s="2726"/>
      <c r="F211" s="217"/>
      <c r="G211" s="217"/>
      <c r="H211" s="901">
        <v>19800</v>
      </c>
      <c r="I211" s="901"/>
      <c r="J211" s="217"/>
      <c r="M211" s="217"/>
      <c r="N211" s="217"/>
    </row>
    <row r="212" spans="1:19">
      <c r="A212" s="1464"/>
      <c r="B212" s="1464"/>
      <c r="C212" s="1810"/>
      <c r="D212" s="2208"/>
      <c r="E212" s="2726"/>
      <c r="F212" s="217"/>
      <c r="G212" s="217"/>
      <c r="H212" s="901"/>
      <c r="I212" s="901"/>
      <c r="J212" s="217"/>
      <c r="M212" s="217"/>
      <c r="N212" s="217"/>
    </row>
    <row r="213" spans="1:19">
      <c r="A213" s="1464">
        <v>5503006</v>
      </c>
      <c r="B213" s="1464" t="s">
        <v>458</v>
      </c>
      <c r="C213" s="1810" t="s">
        <v>1848</v>
      </c>
      <c r="D213" s="2208">
        <v>707000</v>
      </c>
      <c r="F213" s="1568">
        <v>44257</v>
      </c>
      <c r="G213" s="217" t="s">
        <v>110</v>
      </c>
      <c r="H213" s="901">
        <v>617000</v>
      </c>
      <c r="I213" s="901">
        <f>(D213-H213)</f>
        <v>90000</v>
      </c>
      <c r="J213" s="217" t="s">
        <v>334</v>
      </c>
      <c r="M213" s="217" t="s">
        <v>67</v>
      </c>
      <c r="N213" s="217" t="s">
        <v>449</v>
      </c>
      <c r="O213" s="108" t="s">
        <v>1613</v>
      </c>
      <c r="P213" s="1467">
        <v>44322</v>
      </c>
      <c r="Q213" s="2680" t="s">
        <v>728</v>
      </c>
      <c r="S213" s="108">
        <v>21325</v>
      </c>
    </row>
    <row r="214" spans="1:19" s="1501" customFormat="1">
      <c r="A214" s="2595">
        <v>5503014</v>
      </c>
      <c r="B214" s="2772" t="s">
        <v>1634</v>
      </c>
      <c r="C214" s="1810" t="s">
        <v>1849</v>
      </c>
      <c r="D214" s="2208">
        <v>690000</v>
      </c>
      <c r="E214" s="1782"/>
      <c r="F214" s="1467">
        <v>44258</v>
      </c>
      <c r="G214" s="1815" t="s">
        <v>1850</v>
      </c>
      <c r="H214" s="1641">
        <v>600000</v>
      </c>
      <c r="I214" s="901">
        <f>(D214-H214)</f>
        <v>90000</v>
      </c>
      <c r="J214" s="1815" t="s">
        <v>192</v>
      </c>
      <c r="K214" s="1467"/>
      <c r="L214" s="1815"/>
      <c r="M214" s="217" t="s">
        <v>67</v>
      </c>
      <c r="N214" s="217" t="s">
        <v>449</v>
      </c>
      <c r="O214" s="108" t="s">
        <v>1613</v>
      </c>
      <c r="P214" s="1467">
        <v>44322</v>
      </c>
      <c r="Q214" s="2680" t="s">
        <v>728</v>
      </c>
      <c r="S214" s="1501">
        <v>21333</v>
      </c>
    </row>
    <row r="215" spans="1:19" s="1501" customFormat="1">
      <c r="A215" s="1464">
        <v>5503022</v>
      </c>
      <c r="B215" s="1464" t="s">
        <v>364</v>
      </c>
      <c r="C215" s="1810" t="s">
        <v>1851</v>
      </c>
      <c r="D215" s="2208">
        <v>662000</v>
      </c>
      <c r="E215" s="1782"/>
      <c r="F215" s="1467">
        <v>44259</v>
      </c>
      <c r="G215" s="1815" t="s">
        <v>31</v>
      </c>
      <c r="H215" s="1641">
        <v>572000</v>
      </c>
      <c r="I215" s="901">
        <f>(D215-H215)</f>
        <v>90000</v>
      </c>
      <c r="J215" s="1815" t="s">
        <v>456</v>
      </c>
      <c r="K215" s="1467"/>
      <c r="L215" s="1815"/>
      <c r="M215" s="217" t="s">
        <v>67</v>
      </c>
      <c r="N215" s="217" t="s">
        <v>449</v>
      </c>
      <c r="O215" s="108" t="s">
        <v>1613</v>
      </c>
      <c r="P215" s="1467">
        <v>44322</v>
      </c>
      <c r="Q215" s="2680" t="s">
        <v>728</v>
      </c>
      <c r="S215" s="1501">
        <v>21341</v>
      </c>
    </row>
    <row r="216" spans="1:19" s="1501" customFormat="1">
      <c r="A216" s="1554"/>
      <c r="B216" s="1799"/>
      <c r="C216" s="1496"/>
      <c r="D216" s="2152"/>
      <c r="E216" s="1497"/>
      <c r="F216" s="1498"/>
      <c r="G216" s="1499"/>
      <c r="H216" s="1500"/>
      <c r="I216" s="1500"/>
      <c r="J216" s="1499"/>
      <c r="K216" s="1815"/>
      <c r="L216" s="1499"/>
      <c r="M216" s="1499"/>
      <c r="N216" s="1499"/>
      <c r="O216" s="1499"/>
      <c r="P216" s="1522"/>
      <c r="Q216" s="1499"/>
    </row>
    <row r="217" spans="1:19" s="1501" customFormat="1">
      <c r="A217" s="1554"/>
      <c r="B217" s="1495"/>
      <c r="C217" s="1496"/>
      <c r="D217" s="2152"/>
      <c r="E217" s="1497"/>
      <c r="F217" s="1498"/>
      <c r="G217" s="1499"/>
      <c r="H217" s="1500"/>
      <c r="I217" s="1500"/>
      <c r="J217" s="1499"/>
      <c r="K217" s="1815"/>
      <c r="L217" s="1499"/>
      <c r="M217" s="1499"/>
      <c r="N217" s="1499"/>
      <c r="O217" s="1499"/>
      <c r="P217" s="1522"/>
      <c r="Q217" s="1499"/>
    </row>
    <row r="218" spans="1:19" s="1501" customFormat="1">
      <c r="A218" s="2678" t="s">
        <v>1852</v>
      </c>
      <c r="B218" s="1799"/>
      <c r="C218" s="1496"/>
      <c r="D218" s="2152"/>
      <c r="E218" s="1497"/>
      <c r="F218" s="1498"/>
      <c r="G218" s="1499"/>
      <c r="H218" s="1500"/>
      <c r="I218" s="1500"/>
      <c r="J218" s="1499"/>
      <c r="K218" s="1815"/>
      <c r="L218" s="1499"/>
      <c r="M218" s="1499"/>
      <c r="N218" s="1499"/>
      <c r="O218" s="1499"/>
      <c r="P218" s="1522"/>
      <c r="Q218" s="1499"/>
    </row>
    <row r="219" spans="1:19">
      <c r="A219" s="1464">
        <v>5503001</v>
      </c>
      <c r="B219" s="1464" t="s">
        <v>1697</v>
      </c>
      <c r="C219" s="1810" t="s">
        <v>1853</v>
      </c>
      <c r="D219" s="2208">
        <v>448000</v>
      </c>
      <c r="F219" s="1568">
        <v>44256</v>
      </c>
      <c r="G219" s="217" t="s">
        <v>110</v>
      </c>
      <c r="H219" s="901">
        <v>338000</v>
      </c>
      <c r="I219" s="901">
        <f t="shared" ref="I219:I224" si="15">(D219-H219)</f>
        <v>110000</v>
      </c>
      <c r="J219" s="217" t="s">
        <v>1854</v>
      </c>
      <c r="M219" s="217" t="s">
        <v>107</v>
      </c>
      <c r="N219" s="217" t="s">
        <v>449</v>
      </c>
      <c r="O219" s="108" t="s">
        <v>904</v>
      </c>
      <c r="P219" s="1467">
        <v>44320</v>
      </c>
      <c r="Q219" s="2680" t="s">
        <v>728</v>
      </c>
      <c r="S219" s="108">
        <v>21320</v>
      </c>
    </row>
    <row r="220" spans="1:19">
      <c r="A220" s="1464">
        <v>5503003</v>
      </c>
      <c r="B220" s="1464" t="s">
        <v>364</v>
      </c>
      <c r="C220" s="1810" t="s">
        <v>1855</v>
      </c>
      <c r="D220" s="2208">
        <v>680000</v>
      </c>
      <c r="F220" s="1568">
        <v>44257</v>
      </c>
      <c r="G220" s="217" t="s">
        <v>31</v>
      </c>
      <c r="H220" s="901">
        <v>580000</v>
      </c>
      <c r="I220" s="901">
        <f t="shared" si="15"/>
        <v>100000</v>
      </c>
      <c r="J220" s="217" t="s">
        <v>1856</v>
      </c>
      <c r="M220" s="217" t="s">
        <v>107</v>
      </c>
      <c r="N220" s="217" t="s">
        <v>449</v>
      </c>
      <c r="O220" s="108" t="s">
        <v>904</v>
      </c>
      <c r="P220" s="1467">
        <v>44320</v>
      </c>
      <c r="Q220" s="2680" t="s">
        <v>728</v>
      </c>
      <c r="S220" s="108">
        <v>21322</v>
      </c>
    </row>
    <row r="221" spans="1:19">
      <c r="A221" s="1464">
        <v>5503004</v>
      </c>
      <c r="B221" s="1464" t="s">
        <v>454</v>
      </c>
      <c r="C221" s="1810" t="s">
        <v>1857</v>
      </c>
      <c r="D221" s="2208">
        <v>780000</v>
      </c>
      <c r="F221" s="1568">
        <v>44257</v>
      </c>
      <c r="G221" s="217" t="s">
        <v>25</v>
      </c>
      <c r="H221" s="901">
        <v>690000</v>
      </c>
      <c r="I221" s="901">
        <f t="shared" si="15"/>
        <v>90000</v>
      </c>
      <c r="J221" s="217" t="s">
        <v>40</v>
      </c>
      <c r="M221" s="217" t="s">
        <v>107</v>
      </c>
      <c r="N221" s="217" t="s">
        <v>449</v>
      </c>
      <c r="O221" s="108" t="s">
        <v>904</v>
      </c>
      <c r="P221" s="1467">
        <v>44320</v>
      </c>
      <c r="Q221" s="2680" t="s">
        <v>728</v>
      </c>
      <c r="S221" s="108">
        <v>21323</v>
      </c>
    </row>
    <row r="222" spans="1:19">
      <c r="A222" s="1464">
        <v>5503010</v>
      </c>
      <c r="B222" s="1464" t="s">
        <v>1641</v>
      </c>
      <c r="C222" s="1810" t="s">
        <v>1858</v>
      </c>
      <c r="D222" s="2208">
        <v>740000</v>
      </c>
      <c r="F222" s="1568">
        <v>44257</v>
      </c>
      <c r="G222" s="217" t="s">
        <v>98</v>
      </c>
      <c r="H222" s="901">
        <v>619000</v>
      </c>
      <c r="I222" s="901">
        <f t="shared" si="15"/>
        <v>121000</v>
      </c>
      <c r="J222" s="217" t="s">
        <v>1859</v>
      </c>
      <c r="K222" s="560" t="s">
        <v>449</v>
      </c>
      <c r="M222" s="217" t="s">
        <v>107</v>
      </c>
      <c r="N222" s="217" t="s">
        <v>449</v>
      </c>
      <c r="O222" s="108" t="s">
        <v>904</v>
      </c>
      <c r="P222" s="1467">
        <v>44320</v>
      </c>
      <c r="Q222" s="2680" t="s">
        <v>728</v>
      </c>
      <c r="S222" s="108">
        <v>21329</v>
      </c>
    </row>
    <row r="223" spans="1:19" s="1501" customFormat="1">
      <c r="A223" s="2595">
        <v>5503018</v>
      </c>
      <c r="B223" s="1464" t="s">
        <v>454</v>
      </c>
      <c r="C223" s="1810" t="s">
        <v>1860</v>
      </c>
      <c r="D223" s="2208">
        <v>804000</v>
      </c>
      <c r="E223" s="1782"/>
      <c r="F223" s="1467">
        <v>44258</v>
      </c>
      <c r="G223" s="1815" t="s">
        <v>110</v>
      </c>
      <c r="H223" s="1641">
        <v>714000</v>
      </c>
      <c r="I223" s="901">
        <f t="shared" si="15"/>
        <v>90000</v>
      </c>
      <c r="J223" s="1815" t="s">
        <v>1664</v>
      </c>
      <c r="K223" s="1467"/>
      <c r="L223" s="1815"/>
      <c r="M223" s="217" t="s">
        <v>107</v>
      </c>
      <c r="N223" s="217" t="s">
        <v>449</v>
      </c>
      <c r="O223" s="108" t="s">
        <v>904</v>
      </c>
      <c r="P223" s="1467">
        <v>44320</v>
      </c>
      <c r="Q223" s="2680" t="s">
        <v>728</v>
      </c>
      <c r="S223" s="1501">
        <v>21337</v>
      </c>
    </row>
    <row r="224" spans="1:19">
      <c r="A224" s="1464">
        <v>5503021</v>
      </c>
      <c r="B224" s="1464" t="s">
        <v>1644</v>
      </c>
      <c r="C224" s="1810" t="s">
        <v>1861</v>
      </c>
      <c r="D224" s="2208">
        <v>860000</v>
      </c>
      <c r="F224" s="1568">
        <v>44259</v>
      </c>
      <c r="G224" s="217" t="s">
        <v>104</v>
      </c>
      <c r="H224" s="901">
        <v>630000</v>
      </c>
      <c r="I224" s="901">
        <f t="shared" si="15"/>
        <v>230000</v>
      </c>
      <c r="J224" s="217" t="s">
        <v>1862</v>
      </c>
      <c r="M224" s="217" t="s">
        <v>107</v>
      </c>
      <c r="N224" s="217" t="s">
        <v>449</v>
      </c>
      <c r="O224" s="108" t="s">
        <v>904</v>
      </c>
      <c r="P224" s="1467">
        <v>44320</v>
      </c>
      <c r="Q224" s="2680" t="s">
        <v>728</v>
      </c>
      <c r="S224" s="108">
        <v>21340</v>
      </c>
    </row>
    <row r="225" spans="1:19" s="1501" customFormat="1">
      <c r="A225" s="1464">
        <v>5503019</v>
      </c>
      <c r="B225" s="1799" t="s">
        <v>1863</v>
      </c>
      <c r="C225" s="1810" t="s">
        <v>1864</v>
      </c>
      <c r="D225" s="2208">
        <v>753000</v>
      </c>
      <c r="E225" s="1782"/>
      <c r="F225" s="1467">
        <v>44258</v>
      </c>
      <c r="G225" s="1815" t="s">
        <v>25</v>
      </c>
      <c r="H225" s="1641">
        <v>663000</v>
      </c>
      <c r="I225" s="901">
        <f>(D225-H225)</f>
        <v>90000</v>
      </c>
      <c r="J225" s="1815" t="s">
        <v>1544</v>
      </c>
      <c r="K225" s="1467"/>
      <c r="L225" s="1815"/>
      <c r="M225" s="217" t="s">
        <v>107</v>
      </c>
      <c r="N225" s="217" t="s">
        <v>449</v>
      </c>
      <c r="O225" s="108" t="s">
        <v>904</v>
      </c>
      <c r="P225" s="1467">
        <v>44320</v>
      </c>
      <c r="Q225" s="2680" t="s">
        <v>728</v>
      </c>
      <c r="S225" s="1501">
        <v>21338</v>
      </c>
    </row>
    <row r="226" spans="1:19" s="1501" customFormat="1">
      <c r="A226" s="1554"/>
      <c r="B226" s="1799"/>
      <c r="C226" s="1496"/>
      <c r="D226" s="2152"/>
      <c r="E226" s="1497"/>
      <c r="F226" s="1498"/>
      <c r="G226" s="1499"/>
      <c r="H226" s="1500"/>
      <c r="I226" s="1500"/>
      <c r="J226" s="1499"/>
      <c r="K226" s="1815"/>
      <c r="L226" s="1499"/>
      <c r="M226" s="1499"/>
      <c r="N226" s="1499"/>
      <c r="O226" s="1499"/>
      <c r="P226" s="1522"/>
      <c r="Q226" s="1499"/>
    </row>
    <row r="227" spans="1:19" s="1501" customFormat="1">
      <c r="A227" s="1554"/>
      <c r="B227" s="1439" t="s">
        <v>1865</v>
      </c>
      <c r="C227" s="1496"/>
      <c r="D227" s="2152"/>
      <c r="E227" s="1497"/>
      <c r="F227" s="1498"/>
      <c r="G227" s="1499"/>
      <c r="H227" s="1500"/>
      <c r="I227" s="1500"/>
      <c r="J227" s="1499"/>
      <c r="K227" s="1815"/>
      <c r="L227" s="1499"/>
      <c r="M227" s="1499"/>
      <c r="N227" s="1499"/>
      <c r="O227" s="1499"/>
      <c r="P227" s="1522"/>
      <c r="Q227" s="1499"/>
    </row>
    <row r="228" spans="1:19" s="1501" customFormat="1">
      <c r="A228" s="210"/>
      <c r="B228" s="1439" t="s">
        <v>375</v>
      </c>
      <c r="C228" s="1496"/>
      <c r="D228" s="2152"/>
      <c r="E228" s="1497"/>
      <c r="F228" s="1498"/>
      <c r="G228" s="1499"/>
      <c r="H228" s="1500"/>
      <c r="I228" s="1500"/>
      <c r="J228" s="1499"/>
      <c r="K228" s="1815"/>
      <c r="L228" s="1499"/>
      <c r="M228" s="1499"/>
      <c r="N228" s="1499"/>
      <c r="O228" s="1499"/>
      <c r="P228" s="1522"/>
      <c r="Q228" s="1499"/>
    </row>
    <row r="229" spans="1:19" s="1501" customFormat="1">
      <c r="A229" s="210"/>
      <c r="B229" s="1495"/>
      <c r="C229" s="1496"/>
      <c r="D229" s="2152"/>
      <c r="E229" s="1497"/>
      <c r="F229" s="1498"/>
      <c r="G229" s="1499"/>
      <c r="H229" s="1500"/>
      <c r="I229" s="1500"/>
      <c r="J229" s="1499"/>
      <c r="K229" s="1815"/>
      <c r="L229" s="1499"/>
      <c r="M229" s="1499"/>
      <c r="N229" s="1499"/>
      <c r="O229" s="1499"/>
      <c r="P229" s="1522"/>
      <c r="Q229" s="1499"/>
    </row>
    <row r="230" spans="1:19">
      <c r="A230" s="210" t="s">
        <v>732</v>
      </c>
      <c r="D230" s="2152"/>
      <c r="E230" s="338"/>
      <c r="F230" s="589"/>
      <c r="G230" s="217"/>
      <c r="H230" s="2750"/>
      <c r="I230" s="510"/>
      <c r="J230" s="217"/>
      <c r="K230" s="1462"/>
      <c r="L230" s="217"/>
      <c r="M230" s="217"/>
      <c r="N230" s="217"/>
      <c r="O230" s="217"/>
      <c r="Q230" s="217"/>
    </row>
    <row r="231" spans="1:19">
      <c r="A231" s="184"/>
      <c r="B231" s="28"/>
      <c r="C231" s="684"/>
      <c r="D231" s="2152"/>
      <c r="E231" s="338"/>
      <c r="F231" s="589"/>
      <c r="G231" s="217"/>
      <c r="H231" s="2750"/>
      <c r="I231" s="510"/>
      <c r="J231" s="217"/>
      <c r="K231" s="1462"/>
      <c r="L231" s="217"/>
      <c r="M231" s="217"/>
      <c r="N231" s="217"/>
      <c r="O231" s="217"/>
      <c r="Q231" s="217"/>
    </row>
    <row r="232" spans="1:19">
      <c r="A232" s="184"/>
      <c r="D232" s="2152"/>
      <c r="E232" s="338"/>
      <c r="F232" s="589"/>
      <c r="G232" s="217"/>
      <c r="H232" s="2750"/>
      <c r="I232" s="510"/>
      <c r="J232" s="217"/>
      <c r="K232" s="1462"/>
      <c r="L232" s="217"/>
      <c r="M232" s="217"/>
      <c r="N232" s="217"/>
      <c r="O232" s="217"/>
      <c r="Q232" s="217"/>
    </row>
    <row r="233" spans="1:19">
      <c r="A233" s="184"/>
      <c r="B233" s="244" t="s">
        <v>733</v>
      </c>
      <c r="C233" s="1021">
        <f>SUM(D175:D229)+SUM(C230:C232)</f>
        <v>22590000</v>
      </c>
      <c r="D233" s="2152"/>
      <c r="E233" s="338"/>
      <c r="F233" s="589"/>
      <c r="G233" s="217"/>
      <c r="H233" s="510"/>
      <c r="I233" s="510"/>
      <c r="J233" s="217"/>
      <c r="K233" s="1462"/>
      <c r="L233" s="217"/>
      <c r="M233" s="217"/>
      <c r="N233" s="217"/>
      <c r="O233" s="217"/>
      <c r="Q233" s="217"/>
    </row>
    <row r="234" spans="1:19">
      <c r="A234" s="210"/>
      <c r="B234" s="675"/>
      <c r="C234" s="677"/>
      <c r="D234" s="2152"/>
      <c r="E234" s="338"/>
      <c r="F234" s="589"/>
      <c r="G234" s="217"/>
      <c r="H234" s="510"/>
      <c r="I234" s="510"/>
      <c r="J234" s="217"/>
      <c r="K234" s="1462"/>
      <c r="L234" s="217"/>
      <c r="M234" s="217"/>
      <c r="N234" s="217"/>
      <c r="O234" s="217"/>
      <c r="Q234" s="217"/>
    </row>
    <row r="235" spans="1:19" s="504" customFormat="1">
      <c r="A235" s="2594"/>
      <c r="B235" s="1851"/>
      <c r="C235" s="1912"/>
      <c r="D235" s="2561"/>
      <c r="E235" s="1830"/>
      <c r="F235" s="1913"/>
      <c r="G235" s="1831"/>
      <c r="H235" s="1832"/>
      <c r="I235" s="1832"/>
      <c r="J235" s="1831"/>
      <c r="K235" s="2687"/>
      <c r="L235" s="1831"/>
      <c r="M235" s="1831"/>
      <c r="N235" s="1831"/>
      <c r="O235" s="1831"/>
      <c r="P235" s="1902"/>
      <c r="Q235" s="1831"/>
      <c r="R235" s="1833"/>
      <c r="S235" s="1833"/>
    </row>
    <row r="236" spans="1:19" s="1501" customFormat="1">
      <c r="A236" s="2678" t="s">
        <v>1866</v>
      </c>
      <c r="B236" s="1495"/>
      <c r="C236" s="1797" t="s">
        <v>1867</v>
      </c>
      <c r="D236" s="2152"/>
      <c r="E236" s="1497"/>
      <c r="F236" s="1498"/>
      <c r="G236" s="1499"/>
      <c r="H236" s="1500"/>
      <c r="I236" s="1500"/>
      <c r="J236" s="1499"/>
      <c r="K236" s="1815"/>
      <c r="L236" s="1499"/>
      <c r="M236" s="1499"/>
      <c r="N236" s="1499"/>
      <c r="O236" s="1499"/>
      <c r="P236" s="1522"/>
      <c r="Q236" s="1499"/>
    </row>
    <row r="237" spans="1:19">
      <c r="A237" s="1464">
        <v>5502035</v>
      </c>
      <c r="B237" s="1464" t="s">
        <v>1774</v>
      </c>
      <c r="C237" s="1810" t="s">
        <v>1868</v>
      </c>
      <c r="D237" s="2208">
        <v>305000</v>
      </c>
      <c r="F237" s="1568">
        <v>44246</v>
      </c>
      <c r="G237" s="217" t="s">
        <v>1091</v>
      </c>
      <c r="H237" s="901">
        <v>215000</v>
      </c>
      <c r="I237" s="901">
        <f>(D237-H237)</f>
        <v>90000</v>
      </c>
      <c r="J237" s="217" t="s">
        <v>392</v>
      </c>
      <c r="M237" s="217" t="s">
        <v>67</v>
      </c>
      <c r="N237" s="217" t="s">
        <v>449</v>
      </c>
      <c r="O237" s="108" t="s">
        <v>1613</v>
      </c>
      <c r="P237" s="1467">
        <v>44341</v>
      </c>
      <c r="Q237" s="2680" t="s">
        <v>728</v>
      </c>
      <c r="S237" s="108">
        <v>21274</v>
      </c>
    </row>
    <row r="238" spans="1:19">
      <c r="A238" s="1464"/>
      <c r="B238" s="2508" t="s">
        <v>1716</v>
      </c>
      <c r="C238" s="1810"/>
      <c r="D238" s="2208"/>
      <c r="E238" s="1497"/>
      <c r="F238" s="1568"/>
      <c r="G238" s="217"/>
      <c r="H238" s="901"/>
      <c r="I238" s="901"/>
      <c r="J238" s="217"/>
      <c r="M238" s="217"/>
      <c r="N238" s="217"/>
    </row>
    <row r="239" spans="1:19">
      <c r="A239" s="1464" t="s">
        <v>1215</v>
      </c>
      <c r="B239" s="1464" t="s">
        <v>1869</v>
      </c>
      <c r="C239" s="1810"/>
      <c r="D239" s="2208">
        <v>5000</v>
      </c>
      <c r="E239" s="1497">
        <v>3950</v>
      </c>
      <c r="F239" s="1568"/>
      <c r="G239" s="217"/>
      <c r="H239" s="901"/>
      <c r="I239" s="901"/>
      <c r="J239" s="217"/>
      <c r="M239" s="217"/>
      <c r="N239" s="217"/>
    </row>
    <row r="240" spans="1:19" s="1501" customFormat="1">
      <c r="A240" s="2595">
        <v>5503013</v>
      </c>
      <c r="B240" s="1799" t="s">
        <v>1634</v>
      </c>
      <c r="C240" s="1810" t="s">
        <v>1870</v>
      </c>
      <c r="D240" s="2208">
        <v>714000</v>
      </c>
      <c r="E240" s="1782"/>
      <c r="F240" s="1467">
        <v>44258</v>
      </c>
      <c r="G240" s="1815" t="s">
        <v>110</v>
      </c>
      <c r="H240" s="1641">
        <v>624000</v>
      </c>
      <c r="I240" s="901">
        <f t="shared" ref="I240:I251" si="16">(D240-H240)</f>
        <v>90000</v>
      </c>
      <c r="J240" s="1815" t="s">
        <v>192</v>
      </c>
      <c r="K240" s="1467"/>
      <c r="L240" s="1815"/>
      <c r="M240" s="217" t="s">
        <v>67</v>
      </c>
      <c r="N240" s="217" t="s">
        <v>449</v>
      </c>
      <c r="O240" s="108" t="s">
        <v>1613</v>
      </c>
      <c r="P240" s="1467">
        <v>44341</v>
      </c>
      <c r="Q240" s="2680" t="s">
        <v>728</v>
      </c>
      <c r="S240" s="1501">
        <v>21332</v>
      </c>
    </row>
    <row r="241" spans="1:19">
      <c r="A241" s="1464">
        <v>5503002</v>
      </c>
      <c r="B241" s="216" t="s">
        <v>1641</v>
      </c>
      <c r="C241" s="1810" t="s">
        <v>1871</v>
      </c>
      <c r="D241" s="2208">
        <v>489000</v>
      </c>
      <c r="F241" s="1568">
        <v>44257</v>
      </c>
      <c r="G241" s="217" t="s">
        <v>369</v>
      </c>
      <c r="H241" s="901">
        <v>399000</v>
      </c>
      <c r="I241" s="901">
        <f t="shared" si="16"/>
        <v>90000</v>
      </c>
      <c r="J241" s="217" t="s">
        <v>400</v>
      </c>
      <c r="M241" s="217" t="s">
        <v>67</v>
      </c>
      <c r="N241" s="217" t="s">
        <v>449</v>
      </c>
      <c r="O241" s="108" t="s">
        <v>1613</v>
      </c>
      <c r="P241" s="1467">
        <v>44341</v>
      </c>
      <c r="Q241" s="2680" t="s">
        <v>728</v>
      </c>
      <c r="S241" s="108">
        <v>21321</v>
      </c>
    </row>
    <row r="242" spans="1:19">
      <c r="A242" s="1464">
        <v>5503007</v>
      </c>
      <c r="B242" s="1464" t="s">
        <v>1872</v>
      </c>
      <c r="C242" s="1810" t="s">
        <v>1873</v>
      </c>
      <c r="D242" s="2208">
        <v>771000</v>
      </c>
      <c r="F242" s="1568">
        <v>44257</v>
      </c>
      <c r="G242" s="217" t="s">
        <v>110</v>
      </c>
      <c r="H242" s="901">
        <v>681000</v>
      </c>
      <c r="I242" s="901">
        <f t="shared" si="16"/>
        <v>90000</v>
      </c>
      <c r="J242" s="217" t="s">
        <v>299</v>
      </c>
      <c r="M242" s="217" t="s">
        <v>67</v>
      </c>
      <c r="N242" s="217" t="s">
        <v>449</v>
      </c>
      <c r="O242" s="108" t="s">
        <v>1613</v>
      </c>
      <c r="P242" s="1467">
        <v>44341</v>
      </c>
      <c r="Q242" s="2680" t="s">
        <v>728</v>
      </c>
      <c r="S242" s="108">
        <v>21326</v>
      </c>
    </row>
    <row r="243" spans="1:19">
      <c r="A243" s="1464">
        <v>5503008</v>
      </c>
      <c r="B243" s="216" t="s">
        <v>1641</v>
      </c>
      <c r="C243" s="1810" t="s">
        <v>1874</v>
      </c>
      <c r="D243" s="2208">
        <v>542000</v>
      </c>
      <c r="F243" s="1568">
        <v>44257</v>
      </c>
      <c r="G243" s="217" t="s">
        <v>98</v>
      </c>
      <c r="H243" s="901">
        <v>452000</v>
      </c>
      <c r="I243" s="901">
        <f t="shared" si="16"/>
        <v>90000</v>
      </c>
      <c r="J243" s="217" t="s">
        <v>299</v>
      </c>
      <c r="M243" s="217" t="s">
        <v>67</v>
      </c>
      <c r="N243" s="217" t="s">
        <v>449</v>
      </c>
      <c r="O243" s="108" t="s">
        <v>1613</v>
      </c>
      <c r="P243" s="1467">
        <v>44341</v>
      </c>
      <c r="Q243" s="2680" t="s">
        <v>728</v>
      </c>
      <c r="S243" s="108">
        <v>21327</v>
      </c>
    </row>
    <row r="244" spans="1:19">
      <c r="A244" s="1464">
        <v>5503009</v>
      </c>
      <c r="B244" s="1464" t="s">
        <v>1644</v>
      </c>
      <c r="C244" s="1810" t="s">
        <v>1875</v>
      </c>
      <c r="D244" s="2208">
        <v>660000</v>
      </c>
      <c r="F244" s="1568">
        <v>44257</v>
      </c>
      <c r="G244" s="217" t="s">
        <v>104</v>
      </c>
      <c r="H244" s="901">
        <v>520000</v>
      </c>
      <c r="I244" s="901">
        <f t="shared" si="16"/>
        <v>140000</v>
      </c>
      <c r="J244" s="217" t="s">
        <v>1661</v>
      </c>
      <c r="M244" s="217" t="s">
        <v>67</v>
      </c>
      <c r="N244" s="217" t="s">
        <v>449</v>
      </c>
      <c r="O244" s="108" t="s">
        <v>1613</v>
      </c>
      <c r="P244" s="1467">
        <v>44341</v>
      </c>
      <c r="Q244" s="2680" t="s">
        <v>728</v>
      </c>
      <c r="S244" s="108">
        <v>21328</v>
      </c>
    </row>
    <row r="245" spans="1:19" s="1501" customFormat="1">
      <c r="A245" s="2595">
        <v>5503015</v>
      </c>
      <c r="B245" s="1799" t="s">
        <v>1634</v>
      </c>
      <c r="C245" s="1810" t="s">
        <v>1876</v>
      </c>
      <c r="D245" s="2208">
        <v>700000</v>
      </c>
      <c r="E245" s="1782"/>
      <c r="F245" s="1467">
        <v>44258</v>
      </c>
      <c r="G245" s="1815" t="s">
        <v>25</v>
      </c>
      <c r="H245" s="1641">
        <v>564000</v>
      </c>
      <c r="I245" s="901">
        <f t="shared" si="16"/>
        <v>136000</v>
      </c>
      <c r="J245" s="1815" t="s">
        <v>192</v>
      </c>
      <c r="K245" s="1467"/>
      <c r="L245" s="1815"/>
      <c r="M245" s="217" t="s">
        <v>67</v>
      </c>
      <c r="N245" s="217" t="s">
        <v>449</v>
      </c>
      <c r="O245" s="108" t="s">
        <v>1613</v>
      </c>
      <c r="P245" s="1467">
        <v>44341</v>
      </c>
      <c r="Q245" s="2680" t="s">
        <v>728</v>
      </c>
      <c r="S245" s="1501">
        <v>21334</v>
      </c>
    </row>
    <row r="246" spans="1:19" s="1501" customFormat="1">
      <c r="A246" s="1464">
        <v>5503025</v>
      </c>
      <c r="B246" s="1464" t="s">
        <v>1641</v>
      </c>
      <c r="C246" s="1810" t="s">
        <v>1877</v>
      </c>
      <c r="D246" s="2208">
        <v>663000</v>
      </c>
      <c r="E246" s="1782"/>
      <c r="F246" s="1467">
        <v>44259</v>
      </c>
      <c r="G246" s="1815" t="s">
        <v>98</v>
      </c>
      <c r="H246" s="1641">
        <v>573000</v>
      </c>
      <c r="I246" s="901">
        <f t="shared" si="16"/>
        <v>90000</v>
      </c>
      <c r="J246" s="1815" t="s">
        <v>527</v>
      </c>
      <c r="K246" s="1467"/>
      <c r="L246" s="1815"/>
      <c r="M246" s="217" t="s">
        <v>67</v>
      </c>
      <c r="N246" s="217" t="s">
        <v>449</v>
      </c>
      <c r="O246" s="108" t="s">
        <v>1613</v>
      </c>
      <c r="P246" s="1467">
        <v>44341</v>
      </c>
      <c r="Q246" s="2680" t="s">
        <v>728</v>
      </c>
      <c r="S246" s="1501">
        <v>21344</v>
      </c>
    </row>
    <row r="247" spans="1:19" s="1501" customFormat="1">
      <c r="A247" s="1464">
        <v>5503026</v>
      </c>
      <c r="B247" s="1464" t="s">
        <v>1641</v>
      </c>
      <c r="C247" s="1810" t="s">
        <v>1878</v>
      </c>
      <c r="D247" s="2208">
        <v>601000</v>
      </c>
      <c r="E247" s="1782"/>
      <c r="F247" s="1467">
        <v>44259</v>
      </c>
      <c r="G247" s="1815" t="s">
        <v>25</v>
      </c>
      <c r="H247" s="1641">
        <v>511000</v>
      </c>
      <c r="I247" s="901">
        <f t="shared" si="16"/>
        <v>90000</v>
      </c>
      <c r="J247" s="1815" t="s">
        <v>527</v>
      </c>
      <c r="K247" s="1467"/>
      <c r="L247" s="1815"/>
      <c r="M247" s="217" t="s">
        <v>67</v>
      </c>
      <c r="N247" s="217" t="s">
        <v>449</v>
      </c>
      <c r="O247" s="108" t="s">
        <v>1613</v>
      </c>
      <c r="P247" s="1467">
        <v>44341</v>
      </c>
      <c r="Q247" s="2680" t="s">
        <v>728</v>
      </c>
      <c r="S247" s="1501">
        <v>21345</v>
      </c>
    </row>
    <row r="248" spans="1:19" s="1501" customFormat="1">
      <c r="A248" s="1464">
        <v>5503027</v>
      </c>
      <c r="B248" s="1464" t="s">
        <v>1641</v>
      </c>
      <c r="C248" s="1810" t="s">
        <v>1879</v>
      </c>
      <c r="D248" s="2208">
        <v>663000</v>
      </c>
      <c r="E248" s="1782"/>
      <c r="F248" s="1467">
        <v>44259</v>
      </c>
      <c r="G248" s="1815" t="s">
        <v>25</v>
      </c>
      <c r="H248" s="1641">
        <v>573000</v>
      </c>
      <c r="I248" s="901">
        <f t="shared" si="16"/>
        <v>90000</v>
      </c>
      <c r="J248" s="1815" t="s">
        <v>527</v>
      </c>
      <c r="K248" s="1467"/>
      <c r="L248" s="1815"/>
      <c r="M248" s="217" t="s">
        <v>67</v>
      </c>
      <c r="N248" s="217" t="s">
        <v>449</v>
      </c>
      <c r="O248" s="108" t="s">
        <v>1613</v>
      </c>
      <c r="P248" s="1467">
        <v>44341</v>
      </c>
      <c r="Q248" s="2680" t="s">
        <v>728</v>
      </c>
      <c r="S248" s="1501">
        <v>21346</v>
      </c>
    </row>
    <row r="249" spans="1:19">
      <c r="A249" s="1464">
        <v>5503058</v>
      </c>
      <c r="B249" s="1464" t="s">
        <v>1641</v>
      </c>
      <c r="C249" s="1462" t="s">
        <v>1880</v>
      </c>
      <c r="D249" s="2208">
        <v>555000</v>
      </c>
      <c r="F249" s="1568">
        <v>44278</v>
      </c>
      <c r="G249" s="1815" t="s">
        <v>1881</v>
      </c>
      <c r="H249" s="901">
        <v>446000</v>
      </c>
      <c r="I249" s="901">
        <f t="shared" si="16"/>
        <v>109000</v>
      </c>
      <c r="J249" s="217" t="s">
        <v>1882</v>
      </c>
      <c r="M249" s="217" t="s">
        <v>67</v>
      </c>
      <c r="N249" s="1462" t="s">
        <v>449</v>
      </c>
      <c r="O249" s="108" t="s">
        <v>1613</v>
      </c>
      <c r="P249" s="1467">
        <v>44341</v>
      </c>
      <c r="Q249" s="2680" t="s">
        <v>728</v>
      </c>
      <c r="S249" s="108">
        <v>21377</v>
      </c>
    </row>
    <row r="250" spans="1:19">
      <c r="A250" s="1464">
        <v>5504039</v>
      </c>
      <c r="B250" s="216" t="s">
        <v>1641</v>
      </c>
      <c r="C250" s="1462" t="s">
        <v>1883</v>
      </c>
      <c r="D250" s="2208">
        <v>530000</v>
      </c>
      <c r="F250" s="1568">
        <v>44296</v>
      </c>
      <c r="G250" s="217" t="s">
        <v>98</v>
      </c>
      <c r="H250" s="901">
        <v>430000</v>
      </c>
      <c r="I250" s="901">
        <f t="shared" si="16"/>
        <v>100000</v>
      </c>
      <c r="J250" s="217" t="s">
        <v>394</v>
      </c>
      <c r="M250" s="217" t="s">
        <v>67</v>
      </c>
      <c r="N250" s="1462" t="s">
        <v>449</v>
      </c>
      <c r="O250" s="108" t="s">
        <v>1613</v>
      </c>
      <c r="P250" s="1467">
        <v>44341</v>
      </c>
      <c r="Q250" s="2680" t="s">
        <v>728</v>
      </c>
      <c r="S250" s="108">
        <v>21437</v>
      </c>
    </row>
    <row r="251" spans="1:19">
      <c r="A251" s="1464">
        <v>5504063</v>
      </c>
      <c r="B251" s="216" t="s">
        <v>1641</v>
      </c>
      <c r="C251" s="1462" t="s">
        <v>1884</v>
      </c>
      <c r="D251" s="2208">
        <v>543000</v>
      </c>
      <c r="F251" s="1568">
        <v>44301</v>
      </c>
      <c r="G251" s="217" t="s">
        <v>98</v>
      </c>
      <c r="H251" s="901">
        <v>453000</v>
      </c>
      <c r="I251" s="901">
        <f t="shared" si="16"/>
        <v>90000</v>
      </c>
      <c r="J251" s="217" t="s">
        <v>527</v>
      </c>
      <c r="M251" s="217" t="s">
        <v>67</v>
      </c>
      <c r="N251" s="1462" t="s">
        <v>449</v>
      </c>
      <c r="O251" s="108" t="s">
        <v>1613</v>
      </c>
      <c r="P251" s="1467">
        <v>44341</v>
      </c>
      <c r="Q251" s="2680" t="s">
        <v>728</v>
      </c>
      <c r="S251" s="108">
        <v>21461</v>
      </c>
    </row>
    <row r="252" spans="1:19">
      <c r="A252" s="1464">
        <v>5504064</v>
      </c>
      <c r="B252" s="216" t="s">
        <v>1697</v>
      </c>
      <c r="C252" s="1462" t="s">
        <v>1885</v>
      </c>
      <c r="D252" s="2208">
        <v>592000</v>
      </c>
      <c r="F252" s="1568">
        <v>44301</v>
      </c>
      <c r="G252" s="217" t="s">
        <v>110</v>
      </c>
      <c r="H252" s="901">
        <v>492000</v>
      </c>
      <c r="I252" s="901">
        <f t="shared" ref="I252" si="17">(D252-H252)</f>
        <v>100000</v>
      </c>
      <c r="J252" s="217" t="s">
        <v>487</v>
      </c>
      <c r="M252" s="217" t="s">
        <v>67</v>
      </c>
      <c r="N252" s="1462" t="s">
        <v>449</v>
      </c>
      <c r="O252" s="108" t="s">
        <v>1613</v>
      </c>
      <c r="P252" s="1467">
        <v>44341</v>
      </c>
      <c r="Q252" s="2680" t="s">
        <v>728</v>
      </c>
      <c r="S252" s="108">
        <v>21462</v>
      </c>
    </row>
    <row r="253" spans="1:19">
      <c r="A253" s="1464">
        <v>5504066</v>
      </c>
      <c r="B253" s="216" t="s">
        <v>1697</v>
      </c>
      <c r="C253" s="1462" t="s">
        <v>1886</v>
      </c>
      <c r="D253" s="2208">
        <v>509000</v>
      </c>
      <c r="F253" s="1568">
        <v>44301</v>
      </c>
      <c r="G253" s="217" t="s">
        <v>110</v>
      </c>
      <c r="H253" s="901">
        <v>409000</v>
      </c>
      <c r="I253" s="901">
        <f>(D253-H253)</f>
        <v>100000</v>
      </c>
      <c r="J253" s="217" t="s">
        <v>487</v>
      </c>
      <c r="M253" s="217" t="s">
        <v>67</v>
      </c>
      <c r="N253" s="1462" t="s">
        <v>449</v>
      </c>
      <c r="O253" s="108" t="s">
        <v>1613</v>
      </c>
      <c r="P253" s="1467">
        <v>44341</v>
      </c>
      <c r="Q253" s="2680" t="s">
        <v>728</v>
      </c>
      <c r="S253" s="108">
        <v>21464</v>
      </c>
    </row>
    <row r="254" spans="1:19">
      <c r="A254" s="1464">
        <v>5504069</v>
      </c>
      <c r="B254" s="216" t="s">
        <v>1770</v>
      </c>
      <c r="C254" s="1462" t="s">
        <v>1887</v>
      </c>
      <c r="D254" s="2208">
        <v>582000</v>
      </c>
      <c r="F254" s="1568">
        <v>44302</v>
      </c>
      <c r="G254" s="217" t="s">
        <v>73</v>
      </c>
      <c r="H254" s="901">
        <v>492000</v>
      </c>
      <c r="I254" s="901">
        <f>(D254-H254)</f>
        <v>90000</v>
      </c>
      <c r="J254" s="217" t="s">
        <v>1888</v>
      </c>
      <c r="M254" s="217" t="s">
        <v>67</v>
      </c>
      <c r="N254" s="1462" t="s">
        <v>449</v>
      </c>
      <c r="O254" s="108" t="s">
        <v>1613</v>
      </c>
      <c r="P254" s="1467">
        <v>44341</v>
      </c>
      <c r="Q254" s="2680" t="s">
        <v>728</v>
      </c>
      <c r="S254" s="108">
        <v>21467</v>
      </c>
    </row>
    <row r="255" spans="1:19">
      <c r="A255" s="1464">
        <v>5504071</v>
      </c>
      <c r="B255" s="1799" t="s">
        <v>1770</v>
      </c>
      <c r="C255" s="1462" t="s">
        <v>1889</v>
      </c>
      <c r="D255" s="2208">
        <v>516000</v>
      </c>
      <c r="F255" s="1568">
        <v>44302</v>
      </c>
      <c r="G255" s="217" t="s">
        <v>110</v>
      </c>
      <c r="H255" s="901">
        <v>426000</v>
      </c>
      <c r="I255" s="901">
        <f t="shared" ref="I255:I260" si="18">(D255-H255)</f>
        <v>90000</v>
      </c>
      <c r="J255" s="217" t="s">
        <v>400</v>
      </c>
      <c r="M255" s="217" t="s">
        <v>67</v>
      </c>
      <c r="N255" s="1462" t="s">
        <v>449</v>
      </c>
      <c r="O255" s="108" t="s">
        <v>1613</v>
      </c>
      <c r="P255" s="1467">
        <v>44341</v>
      </c>
      <c r="Q255" s="2680" t="s">
        <v>728</v>
      </c>
      <c r="S255" s="108">
        <v>21469</v>
      </c>
    </row>
    <row r="256" spans="1:19">
      <c r="A256" s="1464">
        <v>5504072</v>
      </c>
      <c r="B256" s="216" t="s">
        <v>1763</v>
      </c>
      <c r="C256" s="1462" t="s">
        <v>1890</v>
      </c>
      <c r="D256" s="2208">
        <v>518000</v>
      </c>
      <c r="F256" s="1568">
        <v>44302</v>
      </c>
      <c r="G256" s="217" t="s">
        <v>1091</v>
      </c>
      <c r="H256" s="901">
        <v>428000</v>
      </c>
      <c r="I256" s="901">
        <f t="shared" si="18"/>
        <v>90000</v>
      </c>
      <c r="J256" s="217" t="s">
        <v>400</v>
      </c>
      <c r="M256" s="217" t="s">
        <v>67</v>
      </c>
      <c r="N256" s="1462" t="s">
        <v>449</v>
      </c>
      <c r="O256" s="108" t="s">
        <v>1613</v>
      </c>
      <c r="P256" s="1467">
        <v>44341</v>
      </c>
      <c r="Q256" s="2680" t="s">
        <v>728</v>
      </c>
      <c r="S256" s="108">
        <v>21470</v>
      </c>
    </row>
    <row r="257" spans="1:19">
      <c r="A257" s="1464">
        <v>5504074</v>
      </c>
      <c r="B257" s="216" t="s">
        <v>1891</v>
      </c>
      <c r="C257" s="1462" t="s">
        <v>1892</v>
      </c>
      <c r="D257" s="2208">
        <v>457000</v>
      </c>
      <c r="F257" s="1568">
        <v>44302</v>
      </c>
      <c r="G257" s="217" t="s">
        <v>1893</v>
      </c>
      <c r="H257" s="901">
        <v>367000</v>
      </c>
      <c r="I257" s="901">
        <f t="shared" si="18"/>
        <v>90000</v>
      </c>
      <c r="J257" s="217" t="s">
        <v>262</v>
      </c>
      <c r="M257" s="217" t="s">
        <v>67</v>
      </c>
      <c r="N257" s="1462" t="s">
        <v>449</v>
      </c>
      <c r="O257" s="108" t="s">
        <v>1613</v>
      </c>
      <c r="P257" s="1467">
        <v>44341</v>
      </c>
      <c r="Q257" s="2680" t="s">
        <v>728</v>
      </c>
      <c r="S257" s="108">
        <v>21472</v>
      </c>
    </row>
    <row r="258" spans="1:19">
      <c r="A258" s="1464">
        <v>5504075</v>
      </c>
      <c r="B258" s="216" t="s">
        <v>1697</v>
      </c>
      <c r="C258" s="1462" t="s">
        <v>1894</v>
      </c>
      <c r="D258" s="2208">
        <v>530000</v>
      </c>
      <c r="F258" s="1568">
        <v>44302</v>
      </c>
      <c r="G258" s="217" t="s">
        <v>1188</v>
      </c>
      <c r="H258" s="901">
        <v>440000</v>
      </c>
      <c r="I258" s="901">
        <f t="shared" si="18"/>
        <v>90000</v>
      </c>
      <c r="J258" s="217" t="s">
        <v>262</v>
      </c>
      <c r="M258" s="217" t="s">
        <v>67</v>
      </c>
      <c r="N258" s="1462" t="s">
        <v>449</v>
      </c>
      <c r="O258" s="108" t="s">
        <v>1613</v>
      </c>
      <c r="P258" s="1467">
        <v>44341</v>
      </c>
      <c r="Q258" s="2680" t="s">
        <v>728</v>
      </c>
      <c r="S258" s="108">
        <v>21473</v>
      </c>
    </row>
    <row r="259" spans="1:19">
      <c r="A259" s="1464">
        <v>5504079</v>
      </c>
      <c r="B259" s="216" t="s">
        <v>537</v>
      </c>
      <c r="C259" s="1462" t="s">
        <v>1895</v>
      </c>
      <c r="D259" s="2208">
        <v>870000</v>
      </c>
      <c r="F259" s="1568">
        <v>44303</v>
      </c>
      <c r="G259" s="217" t="s">
        <v>25</v>
      </c>
      <c r="H259" s="901">
        <v>780000</v>
      </c>
      <c r="I259" s="901">
        <f>(D259-H259)</f>
        <v>90000</v>
      </c>
      <c r="J259" s="217" t="s">
        <v>394</v>
      </c>
      <c r="M259" s="217" t="s">
        <v>67</v>
      </c>
      <c r="N259" s="1462" t="s">
        <v>449</v>
      </c>
      <c r="O259" s="108" t="s">
        <v>1613</v>
      </c>
      <c r="P259" s="1467">
        <v>44341</v>
      </c>
      <c r="Q259" s="2680" t="s">
        <v>728</v>
      </c>
      <c r="S259" s="108">
        <v>21477</v>
      </c>
    </row>
    <row r="260" spans="1:19">
      <c r="A260" s="1464">
        <v>5504080</v>
      </c>
      <c r="B260" s="216" t="s">
        <v>282</v>
      </c>
      <c r="C260" s="1462" t="s">
        <v>1896</v>
      </c>
      <c r="D260" s="2208">
        <v>532000</v>
      </c>
      <c r="F260" s="1568">
        <v>44303</v>
      </c>
      <c r="G260" s="217" t="s">
        <v>1897</v>
      </c>
      <c r="H260" s="901">
        <v>442000</v>
      </c>
      <c r="I260" s="901">
        <f t="shared" si="18"/>
        <v>90000</v>
      </c>
      <c r="J260" s="217" t="s">
        <v>394</v>
      </c>
      <c r="M260" s="217" t="s">
        <v>67</v>
      </c>
      <c r="N260" s="1462" t="s">
        <v>449</v>
      </c>
      <c r="O260" s="108" t="s">
        <v>1613</v>
      </c>
      <c r="P260" s="1467">
        <v>44341</v>
      </c>
      <c r="Q260" s="2680" t="s">
        <v>728</v>
      </c>
      <c r="S260" s="108">
        <v>21478</v>
      </c>
    </row>
    <row r="261" spans="1:19" s="1501" customFormat="1">
      <c r="A261" s="1554"/>
      <c r="B261" s="1495"/>
      <c r="C261" s="1496"/>
      <c r="D261" s="2152"/>
      <c r="E261" s="1497"/>
      <c r="F261" s="1498"/>
      <c r="G261" s="1499"/>
      <c r="H261" s="1500"/>
      <c r="I261" s="1500"/>
      <c r="J261" s="1499"/>
      <c r="K261" s="1815"/>
      <c r="L261" s="1499"/>
      <c r="M261" s="1499"/>
      <c r="N261" s="1499"/>
      <c r="O261" s="1499"/>
      <c r="P261" s="1522"/>
      <c r="Q261" s="1499"/>
    </row>
    <row r="262" spans="1:19" s="1501" customFormat="1">
      <c r="A262" s="1554"/>
      <c r="B262" s="1495"/>
      <c r="C262" s="1496"/>
      <c r="D262" s="2152"/>
      <c r="E262" s="1497"/>
      <c r="F262" s="1498"/>
      <c r="G262" s="1499"/>
      <c r="H262" s="1500"/>
      <c r="I262" s="1500"/>
      <c r="J262" s="1499"/>
      <c r="K262" s="1815"/>
      <c r="L262" s="1499"/>
      <c r="M262" s="1499"/>
      <c r="N262" s="1499"/>
      <c r="O262" s="1499"/>
      <c r="P262" s="1522"/>
      <c r="Q262" s="1499"/>
    </row>
    <row r="263" spans="1:19" s="1501" customFormat="1">
      <c r="A263" s="2678" t="s">
        <v>1898</v>
      </c>
      <c r="B263" s="1495"/>
      <c r="C263" s="1496"/>
      <c r="D263" s="2152"/>
      <c r="E263" s="1497"/>
      <c r="F263" s="1498"/>
      <c r="G263" s="1499"/>
      <c r="H263" s="1500"/>
      <c r="I263" s="1500"/>
      <c r="J263" s="1499"/>
      <c r="K263" s="1815"/>
      <c r="L263" s="1499"/>
      <c r="M263" s="1499"/>
      <c r="N263" s="1499"/>
      <c r="O263" s="1499"/>
      <c r="P263" s="1522"/>
      <c r="Q263" s="1499"/>
    </row>
    <row r="264" spans="1:19" s="1501" customFormat="1">
      <c r="A264" s="2816">
        <v>5502002</v>
      </c>
      <c r="B264" s="1799" t="s">
        <v>54</v>
      </c>
      <c r="C264" s="1810" t="s">
        <v>1899</v>
      </c>
      <c r="D264" s="2208">
        <v>608000</v>
      </c>
      <c r="E264" s="1782"/>
      <c r="F264" s="1467">
        <v>44231</v>
      </c>
      <c r="G264" s="1815" t="s">
        <v>110</v>
      </c>
      <c r="H264" s="1641">
        <v>518000</v>
      </c>
      <c r="I264" s="901">
        <f t="shared" ref="I264" si="19">(D264-H264)</f>
        <v>90000</v>
      </c>
      <c r="J264" s="1815" t="s">
        <v>523</v>
      </c>
      <c r="K264" s="1467"/>
      <c r="L264" s="1815"/>
      <c r="M264" s="1815" t="s">
        <v>67</v>
      </c>
      <c r="N264" s="1815" t="s">
        <v>449</v>
      </c>
      <c r="O264" s="1499" t="s">
        <v>1613</v>
      </c>
      <c r="P264" s="1467">
        <v>44351</v>
      </c>
      <c r="Q264" s="2680" t="s">
        <v>728</v>
      </c>
      <c r="S264" s="1501">
        <v>21241</v>
      </c>
    </row>
    <row r="265" spans="1:19">
      <c r="A265" s="1464">
        <v>5502047</v>
      </c>
      <c r="B265" s="1464" t="s">
        <v>200</v>
      </c>
      <c r="C265" s="1810" t="s">
        <v>1900</v>
      </c>
      <c r="D265" s="2208">
        <v>455000</v>
      </c>
      <c r="E265" s="2703"/>
      <c r="F265" s="1568">
        <v>44247</v>
      </c>
      <c r="G265" s="217" t="s">
        <v>1188</v>
      </c>
      <c r="H265" s="901">
        <v>365000</v>
      </c>
      <c r="I265" s="901">
        <f t="shared" ref="I265:I268" si="20">(D265-H265)</f>
        <v>90000</v>
      </c>
      <c r="J265" s="217" t="s">
        <v>394</v>
      </c>
      <c r="M265" s="217" t="s">
        <v>67</v>
      </c>
      <c r="N265" s="217" t="s">
        <v>449</v>
      </c>
      <c r="O265" s="108" t="s">
        <v>1613</v>
      </c>
      <c r="P265" s="1467">
        <v>44351</v>
      </c>
      <c r="Q265" s="2680" t="s">
        <v>728</v>
      </c>
      <c r="S265" s="108">
        <v>21286</v>
      </c>
    </row>
    <row r="266" spans="1:19">
      <c r="A266" s="1464">
        <v>5502066</v>
      </c>
      <c r="B266" s="1464" t="s">
        <v>1774</v>
      </c>
      <c r="C266" s="1810" t="s">
        <v>1901</v>
      </c>
      <c r="D266" s="2208">
        <v>325000</v>
      </c>
      <c r="F266" s="1568">
        <v>44251</v>
      </c>
      <c r="G266" s="217" t="s">
        <v>1091</v>
      </c>
      <c r="H266" s="901">
        <v>235000</v>
      </c>
      <c r="I266" s="901">
        <f t="shared" si="20"/>
        <v>90000</v>
      </c>
      <c r="J266" s="217" t="s">
        <v>192</v>
      </c>
      <c r="M266" s="217" t="s">
        <v>67</v>
      </c>
      <c r="N266" s="217" t="s">
        <v>449</v>
      </c>
      <c r="O266" s="108" t="s">
        <v>1613</v>
      </c>
      <c r="P266" s="1467">
        <v>44351</v>
      </c>
      <c r="Q266" s="2680" t="s">
        <v>728</v>
      </c>
      <c r="S266" s="108">
        <v>21305</v>
      </c>
    </row>
    <row r="267" spans="1:19">
      <c r="A267" s="1464">
        <v>5502067</v>
      </c>
      <c r="B267" s="1464" t="s">
        <v>189</v>
      </c>
      <c r="C267" s="1810" t="s">
        <v>1902</v>
      </c>
      <c r="D267" s="2208">
        <v>350000</v>
      </c>
      <c r="F267" s="1568">
        <v>44251</v>
      </c>
      <c r="G267" s="217" t="s">
        <v>25</v>
      </c>
      <c r="H267" s="901">
        <v>260000</v>
      </c>
      <c r="I267" s="901">
        <f t="shared" si="20"/>
        <v>90000</v>
      </c>
      <c r="J267" s="217" t="s">
        <v>727</v>
      </c>
      <c r="M267" s="217" t="s">
        <v>67</v>
      </c>
      <c r="N267" s="217" t="s">
        <v>449</v>
      </c>
      <c r="O267" s="108" t="s">
        <v>1613</v>
      </c>
      <c r="P267" s="1467">
        <v>44351</v>
      </c>
      <c r="Q267" s="2680" t="s">
        <v>728</v>
      </c>
      <c r="S267" s="108">
        <v>21306</v>
      </c>
    </row>
    <row r="268" spans="1:19">
      <c r="A268" s="1464">
        <v>5502068</v>
      </c>
      <c r="B268" s="1464" t="s">
        <v>189</v>
      </c>
      <c r="C268" s="1810" t="s">
        <v>1903</v>
      </c>
      <c r="D268" s="2208">
        <v>350000</v>
      </c>
      <c r="F268" s="1568">
        <v>44251</v>
      </c>
      <c r="G268" s="217" t="s">
        <v>25</v>
      </c>
      <c r="H268" s="901">
        <v>260000</v>
      </c>
      <c r="I268" s="901">
        <f t="shared" si="20"/>
        <v>90000</v>
      </c>
      <c r="J268" s="217" t="s">
        <v>727</v>
      </c>
      <c r="M268" s="217" t="s">
        <v>67</v>
      </c>
      <c r="N268" s="217" t="s">
        <v>449</v>
      </c>
      <c r="O268" s="108" t="s">
        <v>1613</v>
      </c>
      <c r="P268" s="1467">
        <v>44351</v>
      </c>
      <c r="Q268" s="2680" t="s">
        <v>728</v>
      </c>
      <c r="S268" s="108">
        <v>21307</v>
      </c>
    </row>
    <row r="269" spans="1:19" s="1501" customFormat="1">
      <c r="A269" s="1464">
        <v>5503023</v>
      </c>
      <c r="B269" s="1464" t="s">
        <v>282</v>
      </c>
      <c r="C269" s="1810" t="s">
        <v>1904</v>
      </c>
      <c r="D269" s="2208">
        <v>483000</v>
      </c>
      <c r="E269" s="1782"/>
      <c r="F269" s="1467">
        <v>44259</v>
      </c>
      <c r="G269" s="1815" t="s">
        <v>476</v>
      </c>
      <c r="H269" s="1641">
        <v>393000</v>
      </c>
      <c r="I269" s="901">
        <f t="shared" ref="I269" si="21">(D269-H269)</f>
        <v>90000</v>
      </c>
      <c r="J269" s="1815" t="s">
        <v>203</v>
      </c>
      <c r="K269" s="1467"/>
      <c r="L269" s="1815"/>
      <c r="M269" s="217" t="s">
        <v>67</v>
      </c>
      <c r="N269" s="217" t="s">
        <v>449</v>
      </c>
      <c r="O269" s="108" t="s">
        <v>1613</v>
      </c>
      <c r="P269" s="1467">
        <v>44351</v>
      </c>
      <c r="Q269" s="2680" t="s">
        <v>728</v>
      </c>
      <c r="S269" s="1501">
        <v>21342</v>
      </c>
    </row>
    <row r="270" spans="1:19">
      <c r="A270" s="1464">
        <v>5502042</v>
      </c>
      <c r="B270" s="1464" t="s">
        <v>200</v>
      </c>
      <c r="C270" s="1462" t="s">
        <v>1905</v>
      </c>
      <c r="D270" s="2208">
        <v>400000</v>
      </c>
      <c r="F270" s="1568">
        <v>44246</v>
      </c>
      <c r="G270" s="1815" t="s">
        <v>25</v>
      </c>
      <c r="H270" s="901">
        <v>365000</v>
      </c>
      <c r="I270" s="901">
        <f>(D270-H270)</f>
        <v>35000</v>
      </c>
      <c r="J270" s="217" t="s">
        <v>262</v>
      </c>
      <c r="M270" s="217" t="s">
        <v>67</v>
      </c>
      <c r="N270" s="1462" t="s">
        <v>449</v>
      </c>
      <c r="O270" s="108" t="s">
        <v>1613</v>
      </c>
      <c r="P270" s="1467">
        <v>44351</v>
      </c>
      <c r="Q270" s="2680" t="s">
        <v>728</v>
      </c>
      <c r="S270" s="108">
        <v>21281</v>
      </c>
    </row>
    <row r="271" spans="1:19" s="1501" customFormat="1">
      <c r="A271" s="1554"/>
      <c r="B271" s="1495"/>
      <c r="C271" s="1496"/>
      <c r="D271" s="2152"/>
      <c r="E271" s="1497"/>
      <c r="F271" s="1498"/>
      <c r="G271" s="1499"/>
      <c r="H271" s="1500"/>
      <c r="I271" s="1500"/>
      <c r="J271" s="1499"/>
      <c r="K271" s="1815"/>
      <c r="L271" s="1499"/>
      <c r="M271" s="1499"/>
      <c r="N271" s="1499"/>
      <c r="O271" s="1499"/>
      <c r="P271" s="1522"/>
      <c r="Q271" s="1499"/>
    </row>
    <row r="272" spans="1:19" s="1501" customFormat="1">
      <c r="A272" s="1554"/>
      <c r="B272" s="1495"/>
      <c r="C272" s="1496"/>
      <c r="D272" s="2152"/>
      <c r="E272" s="1497"/>
      <c r="F272" s="1498"/>
      <c r="G272" s="1499"/>
      <c r="H272" s="1500"/>
      <c r="I272" s="1500"/>
      <c r="J272" s="1499"/>
      <c r="K272" s="1815"/>
      <c r="L272" s="1499"/>
      <c r="M272" s="1499"/>
      <c r="N272" s="1499"/>
      <c r="O272" s="1499"/>
      <c r="P272" s="1522"/>
      <c r="Q272" s="1499"/>
    </row>
    <row r="273" spans="1:19" s="1501" customFormat="1">
      <c r="A273" s="2678" t="s">
        <v>1906</v>
      </c>
      <c r="B273" s="1495"/>
      <c r="C273" s="1496"/>
      <c r="D273" s="2152"/>
      <c r="E273" s="1497"/>
      <c r="F273" s="1498"/>
      <c r="G273" s="1499"/>
      <c r="H273" s="1500"/>
      <c r="I273" s="1500"/>
      <c r="J273" s="1499"/>
      <c r="K273" s="1815"/>
      <c r="L273" s="1499"/>
      <c r="M273" s="1499"/>
      <c r="N273" s="1499"/>
      <c r="O273" s="1499"/>
      <c r="P273" s="1522"/>
      <c r="Q273" s="1499"/>
    </row>
    <row r="274" spans="1:19">
      <c r="A274" s="1464">
        <v>5503005</v>
      </c>
      <c r="B274" s="1464" t="s">
        <v>1641</v>
      </c>
      <c r="C274" s="1810" t="s">
        <v>1907</v>
      </c>
      <c r="D274" s="2208">
        <v>552000</v>
      </c>
      <c r="F274" s="1568">
        <v>44257</v>
      </c>
      <c r="G274" s="217" t="s">
        <v>64</v>
      </c>
      <c r="H274" s="901">
        <v>452000</v>
      </c>
      <c r="I274" s="901">
        <f t="shared" ref="I274:I277" si="22">(D274-H274)</f>
        <v>100000</v>
      </c>
      <c r="J274" s="217" t="s">
        <v>1908</v>
      </c>
      <c r="M274" s="217" t="s">
        <v>107</v>
      </c>
      <c r="N274" s="217" t="s">
        <v>449</v>
      </c>
      <c r="O274" s="108" t="s">
        <v>904</v>
      </c>
      <c r="P274" s="1467">
        <v>44343</v>
      </c>
      <c r="Q274" s="2680" t="s">
        <v>728</v>
      </c>
      <c r="S274" s="108">
        <v>21324</v>
      </c>
    </row>
    <row r="275" spans="1:19" s="1501" customFormat="1">
      <c r="A275" s="2595">
        <v>5503016</v>
      </c>
      <c r="B275" s="1464" t="s">
        <v>364</v>
      </c>
      <c r="C275" s="1810" t="s">
        <v>1909</v>
      </c>
      <c r="D275" s="2208">
        <v>690000</v>
      </c>
      <c r="E275" s="1782"/>
      <c r="F275" s="1467">
        <v>44258</v>
      </c>
      <c r="G275" s="1815" t="s">
        <v>25</v>
      </c>
      <c r="H275" s="1641">
        <v>600000</v>
      </c>
      <c r="I275" s="901">
        <f t="shared" si="22"/>
        <v>90000</v>
      </c>
      <c r="J275" s="1815" t="s">
        <v>541</v>
      </c>
      <c r="K275" s="1467"/>
      <c r="L275" s="1815"/>
      <c r="M275" s="217" t="s">
        <v>107</v>
      </c>
      <c r="N275" s="217" t="s">
        <v>449</v>
      </c>
      <c r="O275" s="108" t="s">
        <v>904</v>
      </c>
      <c r="P275" s="1467">
        <v>44343</v>
      </c>
      <c r="Q275" s="2680" t="s">
        <v>728</v>
      </c>
      <c r="S275" s="1501">
        <v>21335</v>
      </c>
    </row>
    <row r="276" spans="1:19" s="1501" customFormat="1">
      <c r="A276" s="2595">
        <v>5503017</v>
      </c>
      <c r="B276" s="1464" t="s">
        <v>1659</v>
      </c>
      <c r="C276" s="1810" t="s">
        <v>1910</v>
      </c>
      <c r="D276" s="2208">
        <v>620000</v>
      </c>
      <c r="E276" s="1782"/>
      <c r="F276" s="1467">
        <v>44258</v>
      </c>
      <c r="G276" s="1815" t="s">
        <v>25</v>
      </c>
      <c r="H276" s="1641">
        <v>530000</v>
      </c>
      <c r="I276" s="901">
        <f t="shared" si="22"/>
        <v>90000</v>
      </c>
      <c r="J276" s="1815" t="s">
        <v>1783</v>
      </c>
      <c r="K276" s="1467"/>
      <c r="L276" s="1815"/>
      <c r="M276" s="217" t="s">
        <v>107</v>
      </c>
      <c r="N276" s="217" t="s">
        <v>449</v>
      </c>
      <c r="O276" s="108" t="s">
        <v>904</v>
      </c>
      <c r="P276" s="1467">
        <v>44343</v>
      </c>
      <c r="Q276" s="2680" t="s">
        <v>728</v>
      </c>
      <c r="S276" s="1501">
        <v>21336</v>
      </c>
    </row>
    <row r="277" spans="1:19">
      <c r="A277" s="1464">
        <v>5503041</v>
      </c>
      <c r="B277" s="216" t="s">
        <v>1644</v>
      </c>
      <c r="C277" s="1462" t="s">
        <v>1911</v>
      </c>
      <c r="D277" s="2208">
        <v>555000</v>
      </c>
      <c r="F277" s="1568">
        <v>44273</v>
      </c>
      <c r="G277" s="1815" t="s">
        <v>110</v>
      </c>
      <c r="H277" s="901">
        <v>448000</v>
      </c>
      <c r="I277" s="901">
        <f t="shared" si="22"/>
        <v>107000</v>
      </c>
      <c r="J277" s="217" t="s">
        <v>366</v>
      </c>
      <c r="M277" s="217" t="s">
        <v>107</v>
      </c>
      <c r="N277" s="1462" t="s">
        <v>449</v>
      </c>
      <c r="O277" s="108" t="s">
        <v>904</v>
      </c>
      <c r="P277" s="1467">
        <v>44343</v>
      </c>
      <c r="Q277" s="2680" t="s">
        <v>728</v>
      </c>
      <c r="S277" s="108">
        <v>21360</v>
      </c>
    </row>
    <row r="278" spans="1:19">
      <c r="A278" s="1464">
        <v>5504078</v>
      </c>
      <c r="B278" s="216" t="s">
        <v>1647</v>
      </c>
      <c r="C278" s="1462" t="s">
        <v>1912</v>
      </c>
      <c r="D278" s="2208">
        <v>568000</v>
      </c>
      <c r="F278" s="1568">
        <v>44303</v>
      </c>
      <c r="G278" s="217" t="s">
        <v>110</v>
      </c>
      <c r="H278" s="901">
        <v>478000</v>
      </c>
      <c r="I278" s="901">
        <f t="shared" ref="I278:I284" si="23">(D278-H278)</f>
        <v>90000</v>
      </c>
      <c r="J278" s="217" t="s">
        <v>317</v>
      </c>
      <c r="M278" s="217" t="s">
        <v>107</v>
      </c>
      <c r="N278" s="217" t="s">
        <v>449</v>
      </c>
      <c r="O278" s="108" t="s">
        <v>904</v>
      </c>
      <c r="P278" s="1467">
        <v>44343</v>
      </c>
      <c r="Q278" s="2680" t="s">
        <v>728</v>
      </c>
      <c r="S278" s="2765">
        <v>21476</v>
      </c>
    </row>
    <row r="279" spans="1:19">
      <c r="A279" s="1464">
        <v>5504068</v>
      </c>
      <c r="B279" s="216" t="s">
        <v>491</v>
      </c>
      <c r="C279" s="1462" t="s">
        <v>1913</v>
      </c>
      <c r="D279" s="2208">
        <v>455000</v>
      </c>
      <c r="F279" s="1568">
        <v>44302</v>
      </c>
      <c r="G279" s="217" t="s">
        <v>31</v>
      </c>
      <c r="H279" s="901">
        <v>346000</v>
      </c>
      <c r="I279" s="901">
        <f t="shared" si="23"/>
        <v>109000</v>
      </c>
      <c r="J279" s="217" t="s">
        <v>307</v>
      </c>
      <c r="M279" s="217" t="s">
        <v>107</v>
      </c>
      <c r="N279" s="1462" t="s">
        <v>449</v>
      </c>
      <c r="O279" s="108" t="s">
        <v>904</v>
      </c>
      <c r="P279" s="1467">
        <v>44343</v>
      </c>
      <c r="Q279" s="2680" t="s">
        <v>728</v>
      </c>
      <c r="S279" s="108">
        <v>21466</v>
      </c>
    </row>
    <row r="280" spans="1:19">
      <c r="A280" s="1464">
        <v>5504092</v>
      </c>
      <c r="B280" s="216" t="s">
        <v>454</v>
      </c>
      <c r="C280" s="1462" t="s">
        <v>1914</v>
      </c>
      <c r="D280" s="2208">
        <v>802000</v>
      </c>
      <c r="F280" s="1568">
        <v>44306</v>
      </c>
      <c r="G280" s="217" t="s">
        <v>104</v>
      </c>
      <c r="H280" s="901">
        <v>712000</v>
      </c>
      <c r="I280" s="901">
        <f t="shared" si="23"/>
        <v>90000</v>
      </c>
      <c r="J280" s="217" t="s">
        <v>1915</v>
      </c>
      <c r="M280" s="217" t="s">
        <v>107</v>
      </c>
      <c r="N280" s="1462" t="s">
        <v>449</v>
      </c>
      <c r="O280" s="108" t="s">
        <v>904</v>
      </c>
      <c r="P280" s="1467">
        <v>44343</v>
      </c>
      <c r="Q280" s="2680" t="s">
        <v>728</v>
      </c>
      <c r="S280" s="108">
        <v>21490</v>
      </c>
    </row>
    <row r="281" spans="1:19">
      <c r="A281" s="1464">
        <v>5504106</v>
      </c>
      <c r="B281" s="216" t="s">
        <v>1641</v>
      </c>
      <c r="C281" s="1462" t="s">
        <v>1916</v>
      </c>
      <c r="D281" s="2208">
        <v>633000</v>
      </c>
      <c r="F281" s="1568">
        <v>44307</v>
      </c>
      <c r="G281" s="217" t="s">
        <v>25</v>
      </c>
      <c r="H281" s="901">
        <v>543000</v>
      </c>
      <c r="I281" s="901">
        <f t="shared" si="23"/>
        <v>90000</v>
      </c>
      <c r="J281" s="217" t="s">
        <v>1544</v>
      </c>
      <c r="M281" s="217" t="s">
        <v>107</v>
      </c>
      <c r="N281" s="1462" t="s">
        <v>449</v>
      </c>
      <c r="O281" s="108" t="s">
        <v>904</v>
      </c>
      <c r="P281" s="1467">
        <v>44343</v>
      </c>
      <c r="Q281" s="2680" t="s">
        <v>728</v>
      </c>
      <c r="S281" s="108">
        <v>21504</v>
      </c>
    </row>
    <row r="282" spans="1:19">
      <c r="A282" s="1464">
        <v>5504109</v>
      </c>
      <c r="B282" s="216" t="s">
        <v>364</v>
      </c>
      <c r="C282" s="1462" t="s">
        <v>1917</v>
      </c>
      <c r="D282" s="2208">
        <v>740000</v>
      </c>
      <c r="F282" s="1568">
        <v>44307</v>
      </c>
      <c r="G282" s="217" t="s">
        <v>110</v>
      </c>
      <c r="H282" s="901">
        <v>650000</v>
      </c>
      <c r="I282" s="901">
        <f t="shared" si="23"/>
        <v>90000</v>
      </c>
      <c r="J282" s="217" t="s">
        <v>135</v>
      </c>
      <c r="M282" s="217" t="s">
        <v>107</v>
      </c>
      <c r="N282" s="1462" t="s">
        <v>449</v>
      </c>
      <c r="O282" s="108" t="s">
        <v>904</v>
      </c>
      <c r="P282" s="1467">
        <v>44343</v>
      </c>
      <c r="Q282" s="2680" t="s">
        <v>728</v>
      </c>
      <c r="S282" s="108">
        <v>21507</v>
      </c>
    </row>
    <row r="283" spans="1:19">
      <c r="A283" s="1464">
        <v>5504110</v>
      </c>
      <c r="B283" s="216" t="s">
        <v>1863</v>
      </c>
      <c r="C283" s="1462" t="s">
        <v>1918</v>
      </c>
      <c r="D283" s="2208">
        <v>758000</v>
      </c>
      <c r="F283" s="1568">
        <v>44307</v>
      </c>
      <c r="G283" s="217" t="s">
        <v>110</v>
      </c>
      <c r="H283" s="901">
        <v>668000</v>
      </c>
      <c r="I283" s="901">
        <f t="shared" si="23"/>
        <v>90000</v>
      </c>
      <c r="J283" s="217" t="s">
        <v>135</v>
      </c>
      <c r="M283" s="217" t="s">
        <v>107</v>
      </c>
      <c r="N283" s="1462" t="s">
        <v>449</v>
      </c>
      <c r="O283" s="108" t="s">
        <v>904</v>
      </c>
      <c r="P283" s="1467">
        <v>44343</v>
      </c>
      <c r="Q283" s="2680" t="s">
        <v>728</v>
      </c>
      <c r="S283" s="108">
        <v>21508</v>
      </c>
    </row>
    <row r="284" spans="1:19">
      <c r="A284" s="1464">
        <v>5504112</v>
      </c>
      <c r="B284" s="216" t="s">
        <v>1634</v>
      </c>
      <c r="C284" s="1462" t="s">
        <v>1919</v>
      </c>
      <c r="D284" s="2208">
        <v>825000</v>
      </c>
      <c r="F284" s="1568">
        <v>44307</v>
      </c>
      <c r="G284" s="217" t="s">
        <v>25</v>
      </c>
      <c r="H284" s="901">
        <v>725000</v>
      </c>
      <c r="I284" s="901">
        <f t="shared" si="23"/>
        <v>100000</v>
      </c>
      <c r="J284" s="217" t="s">
        <v>1259</v>
      </c>
      <c r="M284" s="217" t="s">
        <v>107</v>
      </c>
      <c r="N284" s="1462" t="s">
        <v>449</v>
      </c>
      <c r="O284" s="108" t="s">
        <v>904</v>
      </c>
      <c r="P284" s="1467">
        <v>44343</v>
      </c>
      <c r="Q284" s="2680" t="s">
        <v>728</v>
      </c>
      <c r="S284" s="108">
        <v>21510</v>
      </c>
    </row>
    <row r="285" spans="1:19" s="1501" customFormat="1">
      <c r="A285" s="1554"/>
      <c r="B285" s="1799"/>
      <c r="C285" s="1496"/>
      <c r="D285" s="2152"/>
      <c r="E285" s="1497"/>
      <c r="F285" s="1498"/>
      <c r="G285" s="1499"/>
      <c r="H285" s="1500"/>
      <c r="I285" s="1500"/>
      <c r="J285" s="1499"/>
      <c r="K285" s="1815"/>
      <c r="L285" s="1499"/>
      <c r="M285" s="1499"/>
      <c r="N285" s="1499"/>
      <c r="O285" s="1499"/>
      <c r="P285" s="1522"/>
      <c r="Q285" s="1499"/>
    </row>
    <row r="286" spans="1:19" s="1501" customFormat="1">
      <c r="A286" s="210"/>
      <c r="B286" s="1439" t="s">
        <v>1920</v>
      </c>
      <c r="C286" s="1496"/>
      <c r="D286" s="2152"/>
      <c r="E286" s="1497"/>
      <c r="F286" s="1498"/>
      <c r="G286" s="1499"/>
      <c r="H286" s="1500"/>
      <c r="I286" s="1500"/>
      <c r="J286" s="1499"/>
      <c r="K286" s="1815"/>
      <c r="L286" s="1499"/>
      <c r="M286" s="1499"/>
      <c r="N286" s="1499"/>
      <c r="O286" s="1499"/>
      <c r="P286" s="1522"/>
      <c r="Q286" s="1499"/>
    </row>
    <row r="287" spans="1:19" s="1501" customFormat="1">
      <c r="A287" s="210"/>
      <c r="B287" s="1439" t="s">
        <v>375</v>
      </c>
      <c r="C287" s="1496"/>
      <c r="D287" s="2152"/>
      <c r="E287" s="1497"/>
      <c r="F287" s="1498"/>
      <c r="G287" s="1499"/>
      <c r="H287" s="1500"/>
      <c r="I287" s="1500"/>
      <c r="J287" s="1499"/>
      <c r="K287" s="1815"/>
      <c r="L287" s="1499"/>
      <c r="M287" s="1499"/>
      <c r="N287" s="1499"/>
      <c r="O287" s="1499"/>
      <c r="P287" s="1522"/>
      <c r="Q287" s="1499"/>
    </row>
    <row r="288" spans="1:19" s="1501" customFormat="1">
      <c r="A288" s="210"/>
      <c r="B288" s="1799"/>
      <c r="C288" s="1496"/>
      <c r="D288" s="2152"/>
      <c r="E288" s="1497"/>
      <c r="F288" s="1498"/>
      <c r="G288" s="1499"/>
      <c r="H288" s="1500"/>
      <c r="I288" s="1500"/>
      <c r="J288" s="1499"/>
      <c r="K288" s="1815"/>
      <c r="L288" s="1499"/>
      <c r="M288" s="1499"/>
      <c r="N288" s="1499"/>
      <c r="O288" s="1499"/>
      <c r="P288" s="1522"/>
      <c r="Q288" s="1499"/>
    </row>
    <row r="289" spans="1:19">
      <c r="A289" s="210" t="s">
        <v>732</v>
      </c>
      <c r="D289" s="2152"/>
      <c r="E289" s="338"/>
      <c r="F289" s="589"/>
      <c r="G289" s="217"/>
      <c r="H289" s="2750"/>
      <c r="I289" s="510"/>
      <c r="J289" s="217"/>
      <c r="K289" s="1462"/>
      <c r="L289" s="217"/>
      <c r="M289" s="217"/>
      <c r="N289" s="217"/>
      <c r="O289" s="217"/>
      <c r="Q289" s="217"/>
    </row>
    <row r="290" spans="1:19">
      <c r="A290" s="184"/>
      <c r="B290" s="28"/>
      <c r="C290" s="684"/>
      <c r="D290" s="2152"/>
      <c r="E290" s="338"/>
      <c r="F290" s="589"/>
      <c r="G290" s="217"/>
      <c r="H290" s="2750"/>
      <c r="I290" s="510"/>
      <c r="J290" s="217"/>
      <c r="K290" s="1462"/>
      <c r="L290" s="217"/>
      <c r="M290" s="217"/>
      <c r="N290" s="217"/>
      <c r="O290" s="217"/>
      <c r="Q290" s="217"/>
    </row>
    <row r="291" spans="1:19">
      <c r="A291" s="184"/>
      <c r="D291" s="2152"/>
      <c r="E291" s="338"/>
      <c r="F291" s="589"/>
      <c r="G291" s="217"/>
      <c r="H291" s="2750"/>
      <c r="I291" s="510"/>
      <c r="J291" s="217"/>
      <c r="K291" s="1462"/>
      <c r="L291" s="217"/>
      <c r="M291" s="217"/>
      <c r="N291" s="217"/>
      <c r="O291" s="217"/>
      <c r="Q291" s="217"/>
    </row>
    <row r="292" spans="1:19">
      <c r="A292" s="184"/>
      <c r="B292" s="244" t="s">
        <v>733</v>
      </c>
      <c r="C292" s="1021">
        <f>SUM(D235:D288)+SUM(C289:C291)</f>
        <v>23016000</v>
      </c>
      <c r="D292" s="2152"/>
      <c r="E292" s="338"/>
      <c r="F292" s="589"/>
      <c r="G292" s="217"/>
      <c r="H292" s="510"/>
      <c r="I292" s="510"/>
      <c r="J292" s="217"/>
      <c r="K292" s="1462"/>
      <c r="L292" s="217"/>
      <c r="M292" s="217"/>
      <c r="N292" s="217"/>
      <c r="O292" s="217"/>
      <c r="Q292" s="217"/>
    </row>
    <row r="293" spans="1:19" s="1501" customFormat="1">
      <c r="A293" s="210"/>
      <c r="B293" s="1495"/>
      <c r="C293" s="1496"/>
      <c r="D293" s="2152"/>
      <c r="E293" s="1497"/>
      <c r="F293" s="1498"/>
      <c r="G293" s="1499"/>
      <c r="H293" s="1500"/>
      <c r="I293" s="1500"/>
      <c r="J293" s="1499"/>
      <c r="K293" s="1815"/>
      <c r="L293" s="1499"/>
      <c r="M293" s="1499"/>
      <c r="N293" s="1499"/>
      <c r="O293" s="1499"/>
      <c r="P293" s="1522"/>
      <c r="Q293" s="1499"/>
    </row>
    <row r="294" spans="1:19" s="2522" customFormat="1">
      <c r="A294" s="2778"/>
      <c r="B294" s="2779"/>
      <c r="C294" s="2780"/>
      <c r="D294" s="2781"/>
      <c r="E294" s="2554"/>
      <c r="F294" s="2782"/>
      <c r="G294" s="2521"/>
      <c r="H294" s="2783"/>
      <c r="I294" s="2783"/>
      <c r="J294" s="2521"/>
      <c r="K294" s="2784"/>
      <c r="L294" s="2521"/>
      <c r="M294" s="2521"/>
      <c r="N294" s="2521"/>
      <c r="O294" s="2521"/>
      <c r="P294" s="2668"/>
      <c r="Q294" s="2521"/>
    </row>
    <row r="295" spans="1:19" s="1501" customFormat="1">
      <c r="A295" s="2678" t="s">
        <v>1921</v>
      </c>
      <c r="B295" s="1495"/>
      <c r="C295" s="1797" t="s">
        <v>1922</v>
      </c>
      <c r="D295" s="2152"/>
      <c r="E295" s="1497"/>
      <c r="F295" s="1498"/>
      <c r="G295" s="1499"/>
      <c r="H295" s="1500"/>
      <c r="I295" s="1500"/>
      <c r="J295" s="1499"/>
      <c r="K295" s="1815"/>
      <c r="L295" s="1499"/>
      <c r="M295" s="1499"/>
      <c r="N295" s="1499"/>
      <c r="O295" s="1499"/>
      <c r="P295" s="1522"/>
      <c r="Q295" s="1499"/>
    </row>
    <row r="296" spans="1:19">
      <c r="A296" s="1464">
        <v>5504007</v>
      </c>
      <c r="B296" s="1464" t="s">
        <v>1647</v>
      </c>
      <c r="C296" s="1462" t="s">
        <v>1923</v>
      </c>
      <c r="D296" s="2208">
        <v>650000</v>
      </c>
      <c r="F296" s="1568">
        <v>44291</v>
      </c>
      <c r="G296" s="217" t="s">
        <v>110</v>
      </c>
      <c r="H296" s="901">
        <v>381000</v>
      </c>
      <c r="I296" s="901">
        <f t="shared" ref="I296:I310" si="24">(D296-H296)</f>
        <v>269000</v>
      </c>
      <c r="J296" s="217" t="s">
        <v>1767</v>
      </c>
      <c r="K296" s="560" t="s">
        <v>449</v>
      </c>
      <c r="M296" s="217" t="s">
        <v>67</v>
      </c>
      <c r="N296" s="1462" t="s">
        <v>449</v>
      </c>
      <c r="O296" s="108" t="s">
        <v>1613</v>
      </c>
      <c r="P296" s="1467">
        <v>44382</v>
      </c>
      <c r="Q296" s="2680" t="s">
        <v>728</v>
      </c>
      <c r="S296" s="108">
        <v>21405</v>
      </c>
    </row>
    <row r="297" spans="1:19">
      <c r="A297" s="1464">
        <v>5504086</v>
      </c>
      <c r="B297" s="1464" t="s">
        <v>1724</v>
      </c>
      <c r="C297" s="1462" t="s">
        <v>1924</v>
      </c>
      <c r="D297" s="2208">
        <v>486000</v>
      </c>
      <c r="F297" s="1568">
        <v>44306</v>
      </c>
      <c r="G297" s="217" t="s">
        <v>25</v>
      </c>
      <c r="H297" s="901">
        <v>396000</v>
      </c>
      <c r="I297" s="901">
        <f t="shared" si="24"/>
        <v>90000</v>
      </c>
      <c r="J297" s="217" t="s">
        <v>1882</v>
      </c>
      <c r="M297" s="217" t="s">
        <v>67</v>
      </c>
      <c r="N297" s="1462" t="s">
        <v>449</v>
      </c>
      <c r="O297" s="108" t="s">
        <v>1613</v>
      </c>
      <c r="P297" s="1467">
        <v>44382</v>
      </c>
      <c r="Q297" s="2680" t="s">
        <v>728</v>
      </c>
      <c r="S297" s="108">
        <v>21484</v>
      </c>
    </row>
    <row r="298" spans="1:19">
      <c r="A298" s="1464">
        <v>5504088</v>
      </c>
      <c r="B298" s="1464" t="s">
        <v>1724</v>
      </c>
      <c r="C298" s="1462" t="s">
        <v>1925</v>
      </c>
      <c r="D298" s="2208">
        <v>540000</v>
      </c>
      <c r="F298" s="1568">
        <v>44306</v>
      </c>
      <c r="G298" s="217" t="s">
        <v>25</v>
      </c>
      <c r="H298" s="901">
        <v>450000</v>
      </c>
      <c r="I298" s="901">
        <f t="shared" si="24"/>
        <v>90000</v>
      </c>
      <c r="J298" s="217" t="s">
        <v>1882</v>
      </c>
      <c r="M298" s="217" t="s">
        <v>67</v>
      </c>
      <c r="N298" s="1462" t="s">
        <v>449</v>
      </c>
      <c r="O298" s="108" t="s">
        <v>1613</v>
      </c>
      <c r="P298" s="1467">
        <v>44382</v>
      </c>
      <c r="Q298" s="2680" t="s">
        <v>728</v>
      </c>
      <c r="S298" s="108">
        <v>21486</v>
      </c>
    </row>
    <row r="299" spans="1:19">
      <c r="A299" s="1464">
        <v>5504090</v>
      </c>
      <c r="B299" s="1464" t="s">
        <v>1724</v>
      </c>
      <c r="C299" s="1462" t="s">
        <v>1926</v>
      </c>
      <c r="D299" s="2208">
        <v>550000</v>
      </c>
      <c r="F299" s="1568">
        <v>44306</v>
      </c>
      <c r="G299" s="217" t="s">
        <v>25</v>
      </c>
      <c r="H299" s="901">
        <v>450000</v>
      </c>
      <c r="I299" s="901">
        <f t="shared" si="24"/>
        <v>100000</v>
      </c>
      <c r="J299" s="217" t="s">
        <v>1681</v>
      </c>
      <c r="M299" s="217" t="s">
        <v>67</v>
      </c>
      <c r="N299" s="1462" t="s">
        <v>449</v>
      </c>
      <c r="O299" s="108" t="s">
        <v>1613</v>
      </c>
      <c r="P299" s="1467">
        <v>44382</v>
      </c>
      <c r="Q299" s="2680" t="s">
        <v>728</v>
      </c>
      <c r="S299" s="108">
        <v>21488</v>
      </c>
    </row>
    <row r="300" spans="1:19">
      <c r="A300" s="1464">
        <v>5504093</v>
      </c>
      <c r="B300" s="1464" t="s">
        <v>1647</v>
      </c>
      <c r="C300" s="1462" t="s">
        <v>1927</v>
      </c>
      <c r="D300" s="2208">
        <v>510000</v>
      </c>
      <c r="F300" s="1568">
        <v>44306</v>
      </c>
      <c r="G300" s="217" t="s">
        <v>25</v>
      </c>
      <c r="H300" s="901">
        <v>400000</v>
      </c>
      <c r="I300" s="901">
        <f t="shared" si="24"/>
        <v>110000</v>
      </c>
      <c r="J300" s="217" t="s">
        <v>299</v>
      </c>
      <c r="M300" s="217" t="s">
        <v>67</v>
      </c>
      <c r="N300" s="1462" t="s">
        <v>449</v>
      </c>
      <c r="O300" s="108" t="s">
        <v>1613</v>
      </c>
      <c r="P300" s="1467">
        <v>44382</v>
      </c>
      <c r="Q300" s="2680" t="s">
        <v>728</v>
      </c>
      <c r="S300" s="108">
        <v>21491</v>
      </c>
    </row>
    <row r="301" spans="1:19">
      <c r="A301" s="1464">
        <v>5504094</v>
      </c>
      <c r="B301" s="1464" t="s">
        <v>491</v>
      </c>
      <c r="C301" s="1462" t="s">
        <v>1928</v>
      </c>
      <c r="D301" s="2208">
        <v>525000</v>
      </c>
      <c r="F301" s="1568">
        <v>44306</v>
      </c>
      <c r="G301" s="217" t="s">
        <v>354</v>
      </c>
      <c r="H301" s="901">
        <v>435000</v>
      </c>
      <c r="I301" s="901">
        <f t="shared" si="24"/>
        <v>90000</v>
      </c>
      <c r="J301" s="217" t="s">
        <v>397</v>
      </c>
      <c r="M301" s="217" t="s">
        <v>67</v>
      </c>
      <c r="N301" s="1462" t="s">
        <v>449</v>
      </c>
      <c r="O301" s="108" t="s">
        <v>1613</v>
      </c>
      <c r="P301" s="1467">
        <v>44382</v>
      </c>
      <c r="Q301" s="2680" t="s">
        <v>728</v>
      </c>
      <c r="S301" s="108">
        <v>21492</v>
      </c>
    </row>
    <row r="302" spans="1:19">
      <c r="A302" s="1464">
        <v>5504096</v>
      </c>
      <c r="B302" s="1464" t="s">
        <v>1763</v>
      </c>
      <c r="C302" s="1462" t="s">
        <v>1929</v>
      </c>
      <c r="D302" s="2208">
        <v>530000</v>
      </c>
      <c r="F302" s="1568">
        <v>44307</v>
      </c>
      <c r="G302" s="217" t="s">
        <v>1091</v>
      </c>
      <c r="H302" s="901">
        <v>440000</v>
      </c>
      <c r="I302" s="901">
        <f t="shared" si="24"/>
        <v>90000</v>
      </c>
      <c r="J302" s="217" t="s">
        <v>1256</v>
      </c>
      <c r="M302" s="217" t="s">
        <v>67</v>
      </c>
      <c r="N302" s="1462" t="s">
        <v>449</v>
      </c>
      <c r="O302" s="108" t="s">
        <v>1613</v>
      </c>
      <c r="P302" s="1467">
        <v>44382</v>
      </c>
      <c r="Q302" s="2680" t="s">
        <v>728</v>
      </c>
      <c r="S302" s="108">
        <v>21494</v>
      </c>
    </row>
    <row r="303" spans="1:19">
      <c r="A303" s="1464"/>
      <c r="B303" s="1464"/>
    </row>
    <row r="304" spans="1:19">
      <c r="A304" s="1464">
        <v>5504098</v>
      </c>
      <c r="B304" s="1464" t="s">
        <v>364</v>
      </c>
      <c r="C304" s="1462" t="s">
        <v>1930</v>
      </c>
      <c r="D304" s="2208">
        <v>684000</v>
      </c>
      <c r="F304" s="1568">
        <v>44307</v>
      </c>
      <c r="G304" s="217" t="s">
        <v>31</v>
      </c>
      <c r="H304" s="901">
        <v>594000</v>
      </c>
      <c r="I304" s="901">
        <f t="shared" si="24"/>
        <v>90000</v>
      </c>
      <c r="J304" s="217" t="s">
        <v>192</v>
      </c>
      <c r="M304" s="217" t="s">
        <v>67</v>
      </c>
      <c r="N304" s="1462" t="s">
        <v>449</v>
      </c>
      <c r="O304" s="108" t="s">
        <v>1613</v>
      </c>
      <c r="P304" s="1467">
        <v>44382</v>
      </c>
      <c r="Q304" s="2680" t="s">
        <v>728</v>
      </c>
      <c r="S304" s="108">
        <v>21496</v>
      </c>
    </row>
    <row r="305" spans="1:19">
      <c r="A305" s="1464">
        <v>5504100</v>
      </c>
      <c r="B305" s="1464" t="s">
        <v>1644</v>
      </c>
      <c r="C305" s="1462" t="s">
        <v>1931</v>
      </c>
      <c r="D305" s="2208">
        <v>740000</v>
      </c>
      <c r="F305" s="1568">
        <v>44307</v>
      </c>
      <c r="G305" s="217" t="s">
        <v>466</v>
      </c>
      <c r="H305" s="901">
        <v>650000</v>
      </c>
      <c r="I305" s="901">
        <f t="shared" si="24"/>
        <v>90000</v>
      </c>
      <c r="J305" s="217" t="s">
        <v>192</v>
      </c>
      <c r="M305" s="217" t="s">
        <v>67</v>
      </c>
      <c r="N305" s="1462" t="s">
        <v>449</v>
      </c>
      <c r="O305" s="108" t="s">
        <v>1613</v>
      </c>
      <c r="P305" s="1467">
        <v>44382</v>
      </c>
      <c r="Q305" s="2680" t="s">
        <v>728</v>
      </c>
      <c r="S305" s="108">
        <v>21498</v>
      </c>
    </row>
    <row r="306" spans="1:19">
      <c r="A306" s="1464">
        <v>5504103</v>
      </c>
      <c r="B306" s="1464" t="s">
        <v>1641</v>
      </c>
      <c r="C306" s="1462" t="s">
        <v>1932</v>
      </c>
      <c r="D306" s="2208">
        <v>738000</v>
      </c>
      <c r="F306" s="1568">
        <v>44307</v>
      </c>
      <c r="G306" s="217" t="s">
        <v>104</v>
      </c>
      <c r="H306" s="901">
        <v>648000</v>
      </c>
      <c r="I306" s="901">
        <f t="shared" si="24"/>
        <v>90000</v>
      </c>
      <c r="J306" s="217" t="s">
        <v>355</v>
      </c>
      <c r="M306" s="217" t="s">
        <v>67</v>
      </c>
      <c r="N306" s="1462" t="s">
        <v>449</v>
      </c>
      <c r="O306" s="108" t="s">
        <v>1613</v>
      </c>
      <c r="P306" s="1467">
        <v>44382</v>
      </c>
      <c r="Q306" s="2680" t="s">
        <v>728</v>
      </c>
      <c r="S306" s="108">
        <v>21501</v>
      </c>
    </row>
    <row r="307" spans="1:19">
      <c r="A307" s="1464">
        <v>5504104</v>
      </c>
      <c r="B307" s="1464" t="s">
        <v>491</v>
      </c>
      <c r="C307" s="1462" t="s">
        <v>1933</v>
      </c>
      <c r="D307" s="2208">
        <v>480000</v>
      </c>
      <c r="F307" s="1568">
        <v>44307</v>
      </c>
      <c r="G307" s="217" t="s">
        <v>25</v>
      </c>
      <c r="H307" s="901">
        <v>390000</v>
      </c>
      <c r="I307" s="901">
        <f t="shared" si="24"/>
        <v>90000</v>
      </c>
      <c r="J307" s="217" t="s">
        <v>355</v>
      </c>
      <c r="M307" s="217" t="s">
        <v>67</v>
      </c>
      <c r="N307" s="1462" t="s">
        <v>449</v>
      </c>
      <c r="O307" s="108" t="s">
        <v>1613</v>
      </c>
      <c r="P307" s="1467">
        <v>44382</v>
      </c>
      <c r="Q307" s="2680" t="s">
        <v>728</v>
      </c>
      <c r="S307" s="1468">
        <v>21502</v>
      </c>
    </row>
    <row r="308" spans="1:19">
      <c r="A308" s="1464">
        <v>5504105</v>
      </c>
      <c r="B308" s="1464" t="s">
        <v>1634</v>
      </c>
      <c r="C308" s="1462" t="s">
        <v>1934</v>
      </c>
      <c r="D308" s="2208">
        <v>742000</v>
      </c>
      <c r="F308" s="1568">
        <v>44307</v>
      </c>
      <c r="G308" s="217" t="s">
        <v>25</v>
      </c>
      <c r="H308" s="901">
        <v>652000</v>
      </c>
      <c r="I308" s="901">
        <f t="shared" si="24"/>
        <v>90000</v>
      </c>
      <c r="J308" s="217" t="s">
        <v>355</v>
      </c>
      <c r="M308" s="217" t="s">
        <v>67</v>
      </c>
      <c r="N308" s="1462" t="s">
        <v>449</v>
      </c>
      <c r="O308" s="108" t="s">
        <v>1613</v>
      </c>
      <c r="P308" s="1467">
        <v>44382</v>
      </c>
      <c r="Q308" s="2680" t="s">
        <v>728</v>
      </c>
      <c r="S308" s="108">
        <v>21503</v>
      </c>
    </row>
    <row r="309" spans="1:19">
      <c r="A309" s="1464">
        <v>5504115</v>
      </c>
      <c r="B309" s="1464" t="s">
        <v>454</v>
      </c>
      <c r="C309" s="1462" t="s">
        <v>1935</v>
      </c>
      <c r="D309" s="2208">
        <v>756000</v>
      </c>
      <c r="F309" s="1568">
        <v>44307</v>
      </c>
      <c r="G309" s="217" t="s">
        <v>466</v>
      </c>
      <c r="H309" s="901">
        <v>656000</v>
      </c>
      <c r="I309" s="901">
        <f t="shared" si="24"/>
        <v>100000</v>
      </c>
      <c r="J309" s="217" t="s">
        <v>807</v>
      </c>
      <c r="M309" s="217" t="s">
        <v>67</v>
      </c>
      <c r="N309" s="1462" t="s">
        <v>449</v>
      </c>
      <c r="O309" s="108" t="s">
        <v>1613</v>
      </c>
      <c r="P309" s="1467">
        <v>44382</v>
      </c>
      <c r="Q309" s="2680" t="s">
        <v>728</v>
      </c>
      <c r="S309" s="108">
        <v>21513</v>
      </c>
    </row>
    <row r="310" spans="1:19">
      <c r="A310" s="1464">
        <v>5504135</v>
      </c>
      <c r="B310" s="1464" t="s">
        <v>1708</v>
      </c>
      <c r="C310" s="1462" t="s">
        <v>1936</v>
      </c>
      <c r="D310" s="2208">
        <v>480000</v>
      </c>
      <c r="F310" s="1568">
        <v>44313</v>
      </c>
      <c r="G310" s="217" t="s">
        <v>466</v>
      </c>
      <c r="H310" s="901">
        <v>348000</v>
      </c>
      <c r="I310" s="901">
        <f t="shared" si="24"/>
        <v>132000</v>
      </c>
      <c r="J310" s="217" t="s">
        <v>334</v>
      </c>
      <c r="M310" s="217" t="s">
        <v>67</v>
      </c>
      <c r="N310" s="1462" t="s">
        <v>449</v>
      </c>
      <c r="O310" s="108" t="s">
        <v>1613</v>
      </c>
      <c r="P310" s="1467">
        <v>44382</v>
      </c>
      <c r="Q310" s="2680" t="s">
        <v>728</v>
      </c>
      <c r="S310" s="108">
        <v>21533</v>
      </c>
    </row>
    <row r="311" spans="1:19">
      <c r="A311" s="1464"/>
      <c r="B311" s="1464"/>
    </row>
    <row r="312" spans="1:19">
      <c r="A312" s="1464">
        <v>5504146</v>
      </c>
      <c r="B312" s="1464" t="s">
        <v>1679</v>
      </c>
      <c r="C312" s="1462" t="s">
        <v>1937</v>
      </c>
      <c r="D312" s="2208">
        <v>758000</v>
      </c>
      <c r="F312" s="1568">
        <v>44315</v>
      </c>
      <c r="G312" s="217" t="s">
        <v>110</v>
      </c>
      <c r="H312" s="901">
        <v>658000</v>
      </c>
      <c r="I312" s="901">
        <f t="shared" ref="I312:I322" si="25">(D312-H312)</f>
        <v>100000</v>
      </c>
      <c r="J312" s="217" t="s">
        <v>487</v>
      </c>
      <c r="M312" s="217" t="s">
        <v>67</v>
      </c>
      <c r="N312" s="1462" t="s">
        <v>449</v>
      </c>
      <c r="O312" s="108" t="s">
        <v>1613</v>
      </c>
      <c r="P312" s="1467">
        <v>44382</v>
      </c>
      <c r="Q312" s="2680" t="s">
        <v>728</v>
      </c>
      <c r="S312" s="108">
        <v>21544</v>
      </c>
    </row>
    <row r="313" spans="1:19">
      <c r="A313" s="1464">
        <v>5504147</v>
      </c>
      <c r="B313" s="1464" t="s">
        <v>1697</v>
      </c>
      <c r="C313" s="1462" t="s">
        <v>1938</v>
      </c>
      <c r="D313" s="2208">
        <v>657000</v>
      </c>
      <c r="F313" s="1568">
        <v>44315</v>
      </c>
      <c r="G313" s="217" t="s">
        <v>1188</v>
      </c>
      <c r="H313" s="901">
        <v>567000</v>
      </c>
      <c r="I313" s="901">
        <f t="shared" si="25"/>
        <v>90000</v>
      </c>
      <c r="J313" s="217" t="s">
        <v>135</v>
      </c>
      <c r="M313" s="217" t="s">
        <v>67</v>
      </c>
      <c r="N313" s="1462" t="s">
        <v>449</v>
      </c>
      <c r="O313" s="108" t="s">
        <v>1613</v>
      </c>
      <c r="P313" s="1467">
        <v>44382</v>
      </c>
      <c r="Q313" s="2680" t="s">
        <v>728</v>
      </c>
      <c r="S313" s="108">
        <v>21545</v>
      </c>
    </row>
    <row r="314" spans="1:19">
      <c r="A314" s="1464">
        <v>5504148</v>
      </c>
      <c r="B314" s="1464" t="s">
        <v>454</v>
      </c>
      <c r="C314" s="1462" t="s">
        <v>1939</v>
      </c>
      <c r="D314" s="2208">
        <v>700000</v>
      </c>
      <c r="F314" s="1568">
        <v>44315</v>
      </c>
      <c r="G314" s="217" t="s">
        <v>31</v>
      </c>
      <c r="H314" s="901">
        <v>603000</v>
      </c>
      <c r="I314" s="901">
        <f t="shared" si="25"/>
        <v>97000</v>
      </c>
      <c r="J314" s="217" t="s">
        <v>456</v>
      </c>
      <c r="M314" s="217" t="s">
        <v>67</v>
      </c>
      <c r="N314" s="1462" t="s">
        <v>449</v>
      </c>
      <c r="O314" s="108" t="s">
        <v>1613</v>
      </c>
      <c r="P314" s="1467">
        <v>44382</v>
      </c>
      <c r="Q314" s="2680" t="s">
        <v>728</v>
      </c>
      <c r="S314" s="108">
        <v>21546</v>
      </c>
    </row>
    <row r="315" spans="1:19">
      <c r="A315" s="1464">
        <v>5504151</v>
      </c>
      <c r="B315" s="1464" t="s">
        <v>362</v>
      </c>
      <c r="C315" s="1462" t="s">
        <v>1940</v>
      </c>
      <c r="D315" s="2208">
        <v>807000</v>
      </c>
      <c r="F315" s="1568">
        <v>44315</v>
      </c>
      <c r="G315" s="217" t="s">
        <v>110</v>
      </c>
      <c r="H315" s="901">
        <v>717000</v>
      </c>
      <c r="I315" s="901">
        <f t="shared" si="25"/>
        <v>90000</v>
      </c>
      <c r="J315" s="217" t="s">
        <v>203</v>
      </c>
      <c r="M315" s="217" t="s">
        <v>67</v>
      </c>
      <c r="N315" s="1462" t="s">
        <v>449</v>
      </c>
      <c r="O315" s="108" t="s">
        <v>1613</v>
      </c>
      <c r="P315" s="1467">
        <v>44382</v>
      </c>
      <c r="Q315" s="2680" t="s">
        <v>728</v>
      </c>
      <c r="S315" s="108">
        <v>21549</v>
      </c>
    </row>
    <row r="316" spans="1:19">
      <c r="A316" s="1464">
        <v>5504152</v>
      </c>
      <c r="B316" s="1464" t="s">
        <v>1644</v>
      </c>
      <c r="C316" s="1462" t="s">
        <v>1941</v>
      </c>
      <c r="D316" s="2208">
        <v>777000</v>
      </c>
      <c r="F316" s="1568">
        <v>44315</v>
      </c>
      <c r="G316" s="217" t="s">
        <v>98</v>
      </c>
      <c r="H316" s="901">
        <v>687000</v>
      </c>
      <c r="I316" s="901">
        <f t="shared" si="25"/>
        <v>90000</v>
      </c>
      <c r="J316" s="217" t="s">
        <v>203</v>
      </c>
      <c r="M316" s="217" t="s">
        <v>67</v>
      </c>
      <c r="N316" s="1462" t="s">
        <v>449</v>
      </c>
      <c r="O316" s="108" t="s">
        <v>1613</v>
      </c>
      <c r="P316" s="1467">
        <v>44382</v>
      </c>
      <c r="Q316" s="2680" t="s">
        <v>728</v>
      </c>
      <c r="S316" s="108">
        <v>21550</v>
      </c>
    </row>
    <row r="317" spans="1:19">
      <c r="A317" s="1464">
        <v>5504156</v>
      </c>
      <c r="B317" s="1464" t="s">
        <v>1763</v>
      </c>
      <c r="C317" s="1462" t="s">
        <v>1942</v>
      </c>
      <c r="D317" s="2208">
        <v>522000</v>
      </c>
      <c r="F317" s="1568">
        <v>44316</v>
      </c>
      <c r="G317" s="217" t="s">
        <v>110</v>
      </c>
      <c r="H317" s="901">
        <v>432000</v>
      </c>
      <c r="I317" s="901">
        <f t="shared" si="25"/>
        <v>90000</v>
      </c>
      <c r="J317" s="217" t="s">
        <v>135</v>
      </c>
      <c r="M317" s="217" t="s">
        <v>67</v>
      </c>
      <c r="N317" s="1462" t="s">
        <v>449</v>
      </c>
      <c r="O317" s="108" t="s">
        <v>1613</v>
      </c>
      <c r="P317" s="1467">
        <v>44382</v>
      </c>
      <c r="Q317" s="2680" t="s">
        <v>728</v>
      </c>
      <c r="S317" s="108">
        <v>21554</v>
      </c>
    </row>
    <row r="318" spans="1:19">
      <c r="A318" s="1464">
        <v>5505021</v>
      </c>
      <c r="B318" s="1464" t="s">
        <v>1647</v>
      </c>
      <c r="C318" s="1462" t="s">
        <v>1943</v>
      </c>
      <c r="D318" s="2208">
        <v>600000</v>
      </c>
      <c r="F318" s="1568">
        <v>44329</v>
      </c>
      <c r="G318" s="217" t="s">
        <v>466</v>
      </c>
      <c r="H318" s="901">
        <v>400000</v>
      </c>
      <c r="I318" s="901">
        <f t="shared" si="25"/>
        <v>200000</v>
      </c>
      <c r="J318" s="217" t="s">
        <v>1661</v>
      </c>
      <c r="M318" s="217" t="s">
        <v>67</v>
      </c>
      <c r="N318" s="1462" t="s">
        <v>449</v>
      </c>
      <c r="O318" s="108" t="s">
        <v>1613</v>
      </c>
      <c r="P318" s="1467">
        <v>44382</v>
      </c>
      <c r="Q318" s="2680" t="s">
        <v>728</v>
      </c>
      <c r="S318" s="108">
        <v>21578</v>
      </c>
    </row>
    <row r="319" spans="1:19">
      <c r="A319" s="1464">
        <v>5505022</v>
      </c>
      <c r="B319" s="1464" t="s">
        <v>1644</v>
      </c>
      <c r="C319" s="1462" t="s">
        <v>1944</v>
      </c>
      <c r="D319" s="2208">
        <v>820000</v>
      </c>
      <c r="F319" s="1568">
        <v>44329</v>
      </c>
      <c r="G319" s="217" t="s">
        <v>466</v>
      </c>
      <c r="H319" s="901">
        <v>629000</v>
      </c>
      <c r="I319" s="901">
        <f t="shared" si="25"/>
        <v>191000</v>
      </c>
      <c r="J319" s="217" t="s">
        <v>1661</v>
      </c>
      <c r="M319" s="217" t="s">
        <v>67</v>
      </c>
      <c r="N319" s="1462" t="s">
        <v>449</v>
      </c>
      <c r="O319" s="108" t="s">
        <v>1613</v>
      </c>
      <c r="P319" s="1467">
        <v>44382</v>
      </c>
      <c r="Q319" s="2680" t="s">
        <v>728</v>
      </c>
      <c r="S319" s="108">
        <v>21579</v>
      </c>
    </row>
    <row r="320" spans="1:19">
      <c r="A320" s="1464">
        <v>5505027</v>
      </c>
      <c r="B320" s="1464" t="s">
        <v>1945</v>
      </c>
      <c r="C320" s="1462" t="s">
        <v>1946</v>
      </c>
      <c r="D320" s="2208">
        <v>360000</v>
      </c>
      <c r="F320" s="1568">
        <v>44330</v>
      </c>
      <c r="G320" s="217" t="s">
        <v>98</v>
      </c>
      <c r="H320" s="901">
        <v>240000</v>
      </c>
      <c r="I320" s="901">
        <f t="shared" si="25"/>
        <v>120000</v>
      </c>
      <c r="J320" s="217" t="s">
        <v>400</v>
      </c>
      <c r="M320" s="217" t="s">
        <v>67</v>
      </c>
      <c r="N320" s="1462" t="s">
        <v>449</v>
      </c>
      <c r="O320" s="108" t="s">
        <v>1613</v>
      </c>
      <c r="P320" s="1467">
        <v>44382</v>
      </c>
      <c r="Q320" s="2680" t="s">
        <v>728</v>
      </c>
      <c r="S320" s="108">
        <v>21584</v>
      </c>
    </row>
    <row r="321" spans="1:19">
      <c r="A321" s="1464">
        <v>5505075</v>
      </c>
      <c r="B321" s="1464" t="s">
        <v>200</v>
      </c>
      <c r="C321" s="1462" t="s">
        <v>1947</v>
      </c>
      <c r="D321" s="2208">
        <v>532000</v>
      </c>
      <c r="F321" s="1568">
        <v>44343</v>
      </c>
      <c r="G321" s="217" t="s">
        <v>1091</v>
      </c>
      <c r="H321" s="901">
        <v>442000</v>
      </c>
      <c r="I321" s="901">
        <f t="shared" si="25"/>
        <v>90000</v>
      </c>
      <c r="J321" s="217" t="s">
        <v>135</v>
      </c>
      <c r="M321" s="217" t="s">
        <v>67</v>
      </c>
      <c r="N321" s="1462" t="s">
        <v>449</v>
      </c>
      <c r="O321" s="108" t="s">
        <v>1613</v>
      </c>
      <c r="P321" s="1467">
        <v>44382</v>
      </c>
      <c r="Q321" s="2680" t="s">
        <v>728</v>
      </c>
      <c r="S321" s="108">
        <v>21632</v>
      </c>
    </row>
    <row r="322" spans="1:19">
      <c r="A322" s="1464">
        <v>5505082</v>
      </c>
      <c r="B322" s="1464" t="s">
        <v>1708</v>
      </c>
      <c r="C322" s="1462" t="s">
        <v>1948</v>
      </c>
      <c r="D322" s="2208">
        <v>603000</v>
      </c>
      <c r="F322" s="1568">
        <v>44344</v>
      </c>
      <c r="G322" s="217" t="s">
        <v>466</v>
      </c>
      <c r="H322" s="901">
        <v>513000</v>
      </c>
      <c r="I322" s="901">
        <f t="shared" si="25"/>
        <v>90000</v>
      </c>
      <c r="J322" s="217" t="s">
        <v>135</v>
      </c>
      <c r="M322" s="217" t="s">
        <v>67</v>
      </c>
      <c r="N322" s="1462" t="s">
        <v>449</v>
      </c>
      <c r="O322" s="108" t="s">
        <v>1613</v>
      </c>
      <c r="P322" s="1467">
        <v>44382</v>
      </c>
      <c r="Q322" s="2680" t="s">
        <v>728</v>
      </c>
      <c r="S322" s="108">
        <v>21639</v>
      </c>
    </row>
    <row r="323" spans="1:19">
      <c r="A323" s="1464">
        <v>5506009</v>
      </c>
      <c r="B323" s="1464" t="s">
        <v>1739</v>
      </c>
      <c r="C323" s="1462" t="s">
        <v>1949</v>
      </c>
      <c r="D323" s="2208">
        <v>605000</v>
      </c>
      <c r="E323" s="1468"/>
      <c r="F323" s="1665">
        <v>44348</v>
      </c>
      <c r="G323" s="1462" t="s">
        <v>31</v>
      </c>
      <c r="H323" s="1641">
        <v>515000</v>
      </c>
      <c r="I323" s="901">
        <f>(D323-H323)</f>
        <v>90000</v>
      </c>
      <c r="J323" s="1462" t="s">
        <v>402</v>
      </c>
      <c r="K323" s="1462"/>
      <c r="L323" s="1468"/>
      <c r="M323" s="217" t="s">
        <v>67</v>
      </c>
      <c r="N323" s="1462" t="s">
        <v>449</v>
      </c>
      <c r="O323" s="108" t="s">
        <v>1613</v>
      </c>
      <c r="P323" s="1467">
        <v>44382</v>
      </c>
      <c r="Q323" s="2680" t="s">
        <v>728</v>
      </c>
      <c r="S323" s="108">
        <v>21652</v>
      </c>
    </row>
    <row r="324" spans="1:19" s="1501" customFormat="1">
      <c r="A324" s="1554"/>
      <c r="B324" s="1799"/>
      <c r="C324" s="1811"/>
      <c r="D324" s="2152"/>
      <c r="E324" s="1497"/>
      <c r="F324" s="1498"/>
      <c r="G324" s="1499"/>
      <c r="H324" s="1500"/>
      <c r="I324" s="1500"/>
      <c r="J324" s="1499"/>
      <c r="K324" s="1815"/>
      <c r="L324" s="1499"/>
      <c r="M324" s="1499"/>
      <c r="N324" s="1499"/>
      <c r="O324" s="1499"/>
      <c r="P324" s="1522"/>
      <c r="Q324" s="1499"/>
    </row>
    <row r="325" spans="1:19" s="1501" customFormat="1">
      <c r="A325" s="1554"/>
      <c r="B325" s="1799"/>
      <c r="C325" s="1496"/>
      <c r="D325" s="2152"/>
      <c r="E325" s="1497"/>
      <c r="F325" s="1498"/>
      <c r="G325" s="1499"/>
      <c r="H325" s="1500"/>
      <c r="I325" s="1500"/>
      <c r="J325" s="1499"/>
      <c r="K325" s="1815"/>
      <c r="L325" s="1499"/>
      <c r="M325" s="1499"/>
      <c r="N325" s="1499"/>
      <c r="O325" s="1499"/>
      <c r="P325" s="1522"/>
      <c r="Q325" s="1499"/>
    </row>
    <row r="326" spans="1:19" s="1501" customFormat="1">
      <c r="A326" s="2678" t="s">
        <v>1950</v>
      </c>
      <c r="B326" s="1799"/>
      <c r="C326" s="1496"/>
      <c r="D326" s="2152"/>
      <c r="E326" s="1497"/>
      <c r="F326" s="1498"/>
      <c r="G326" s="1499"/>
      <c r="H326" s="1500"/>
      <c r="I326" s="1500"/>
      <c r="J326" s="1499"/>
      <c r="K326" s="1815"/>
      <c r="L326" s="1499"/>
      <c r="M326" s="1499"/>
      <c r="N326" s="1499"/>
      <c r="O326" s="1499"/>
      <c r="P326" s="1522"/>
      <c r="Q326" s="1499"/>
    </row>
    <row r="327" spans="1:19">
      <c r="A327" s="1464">
        <v>5504111</v>
      </c>
      <c r="B327" s="1464" t="s">
        <v>324</v>
      </c>
      <c r="C327" s="1462" t="s">
        <v>1951</v>
      </c>
      <c r="D327" s="2208">
        <v>650000</v>
      </c>
      <c r="F327" s="1568">
        <v>44307</v>
      </c>
      <c r="G327" s="217" t="s">
        <v>110</v>
      </c>
      <c r="H327" s="901">
        <v>560000</v>
      </c>
      <c r="I327" s="901">
        <f>(D327-H327)</f>
        <v>90000</v>
      </c>
      <c r="J327" s="217" t="s">
        <v>386</v>
      </c>
      <c r="M327" s="217" t="s">
        <v>107</v>
      </c>
      <c r="N327" s="1462" t="s">
        <v>449</v>
      </c>
      <c r="O327" s="108" t="s">
        <v>904</v>
      </c>
      <c r="P327" s="1467">
        <v>44378</v>
      </c>
      <c r="Q327" s="2680" t="s">
        <v>728</v>
      </c>
      <c r="S327" s="108">
        <v>21509</v>
      </c>
    </row>
    <row r="328" spans="1:19">
      <c r="A328" s="1464">
        <v>5504113</v>
      </c>
      <c r="B328" s="1464" t="s">
        <v>1739</v>
      </c>
      <c r="C328" s="1462" t="s">
        <v>1952</v>
      </c>
      <c r="D328" s="2208">
        <v>538000</v>
      </c>
      <c r="F328" s="1568">
        <v>44307</v>
      </c>
      <c r="G328" s="217" t="s">
        <v>31</v>
      </c>
      <c r="H328" s="901">
        <v>423000</v>
      </c>
      <c r="I328" s="901">
        <f>(D328-H328)</f>
        <v>115000</v>
      </c>
      <c r="J328" s="217" t="s">
        <v>1953</v>
      </c>
      <c r="M328" s="217" t="s">
        <v>107</v>
      </c>
      <c r="N328" s="1462" t="s">
        <v>449</v>
      </c>
      <c r="O328" s="108" t="s">
        <v>904</v>
      </c>
      <c r="P328" s="1467">
        <v>44378</v>
      </c>
      <c r="Q328" s="2680" t="s">
        <v>728</v>
      </c>
      <c r="S328" s="108">
        <v>21511</v>
      </c>
    </row>
    <row r="329" spans="1:19" s="1501" customFormat="1">
      <c r="A329" s="1554"/>
      <c r="B329" s="1799"/>
      <c r="C329" s="1496"/>
      <c r="D329" s="2152"/>
      <c r="E329" s="1497"/>
      <c r="F329" s="1498"/>
      <c r="G329" s="1499"/>
      <c r="H329" s="1500"/>
      <c r="I329" s="1500"/>
      <c r="J329" s="1499"/>
      <c r="K329" s="1815"/>
      <c r="L329" s="1499"/>
      <c r="M329" s="1499"/>
      <c r="N329" s="1499"/>
      <c r="O329" s="1499"/>
      <c r="P329" s="1522"/>
      <c r="Q329" s="1499"/>
    </row>
    <row r="330" spans="1:19" s="1501" customFormat="1">
      <c r="A330" s="1554"/>
      <c r="B330" s="1799"/>
      <c r="C330" s="1496"/>
      <c r="D330" s="2152"/>
      <c r="E330" s="1497"/>
      <c r="F330" s="1498"/>
      <c r="G330" s="1499"/>
      <c r="H330" s="1500"/>
      <c r="I330" s="1500"/>
      <c r="J330" s="1499"/>
      <c r="K330" s="1815"/>
      <c r="L330" s="1499"/>
      <c r="M330" s="1499"/>
      <c r="N330" s="1499"/>
      <c r="O330" s="1499"/>
      <c r="P330" s="1522"/>
      <c r="Q330" s="1499"/>
    </row>
    <row r="331" spans="1:19" s="1501" customFormat="1">
      <c r="A331" s="2678" t="s">
        <v>1954</v>
      </c>
      <c r="B331" s="1799"/>
      <c r="C331" s="1496"/>
      <c r="D331" s="2152"/>
      <c r="E331" s="1497"/>
      <c r="F331" s="1498"/>
      <c r="G331" s="1499"/>
      <c r="H331" s="1500"/>
      <c r="I331" s="1500"/>
      <c r="J331" s="1499"/>
      <c r="K331" s="1815"/>
      <c r="L331" s="1499"/>
      <c r="M331" s="1499"/>
      <c r="N331" s="1499"/>
      <c r="O331" s="1499"/>
      <c r="P331" s="1522"/>
      <c r="Q331" s="1499"/>
    </row>
    <row r="332" spans="1:19">
      <c r="A332" s="1464">
        <v>5504142</v>
      </c>
      <c r="B332" s="1464" t="s">
        <v>454</v>
      </c>
      <c r="C332" s="1462" t="s">
        <v>1955</v>
      </c>
      <c r="D332" s="2208">
        <v>675000</v>
      </c>
      <c r="F332" s="1568">
        <v>44314</v>
      </c>
      <c r="G332" s="217" t="s">
        <v>110</v>
      </c>
      <c r="H332" s="901">
        <v>564000</v>
      </c>
      <c r="I332" s="901">
        <f t="shared" ref="I332:I346" si="26">(D332-H332)</f>
        <v>111000</v>
      </c>
      <c r="J332" s="217" t="s">
        <v>135</v>
      </c>
      <c r="M332" s="1499" t="s">
        <v>41</v>
      </c>
      <c r="N332" s="1815" t="s">
        <v>449</v>
      </c>
      <c r="O332" s="1499" t="s">
        <v>1956</v>
      </c>
      <c r="P332" s="1467">
        <v>44378</v>
      </c>
      <c r="Q332" s="2680" t="s">
        <v>728</v>
      </c>
      <c r="S332" s="108">
        <v>21540</v>
      </c>
    </row>
    <row r="333" spans="1:19">
      <c r="A333" s="1464">
        <v>5504143</v>
      </c>
      <c r="B333" s="1464" t="s">
        <v>1641</v>
      </c>
      <c r="C333" s="1462" t="s">
        <v>1957</v>
      </c>
      <c r="D333" s="2208">
        <v>654000</v>
      </c>
      <c r="F333" s="1568">
        <v>44314</v>
      </c>
      <c r="G333" s="217" t="s">
        <v>110</v>
      </c>
      <c r="H333" s="901">
        <v>564000</v>
      </c>
      <c r="I333" s="901">
        <f t="shared" si="26"/>
        <v>90000</v>
      </c>
      <c r="J333" s="217" t="s">
        <v>135</v>
      </c>
      <c r="M333" s="1499" t="s">
        <v>41</v>
      </c>
      <c r="N333" s="1815" t="s">
        <v>449</v>
      </c>
      <c r="O333" s="1499" t="s">
        <v>1956</v>
      </c>
      <c r="P333" s="1467">
        <v>44378</v>
      </c>
      <c r="Q333" s="2680" t="s">
        <v>728</v>
      </c>
      <c r="S333" s="108">
        <v>21541</v>
      </c>
    </row>
    <row r="334" spans="1:19">
      <c r="A334" s="1464">
        <v>5504149</v>
      </c>
      <c r="B334" s="1464" t="s">
        <v>1763</v>
      </c>
      <c r="C334" s="1462" t="s">
        <v>1958</v>
      </c>
      <c r="D334" s="2208">
        <v>554000</v>
      </c>
      <c r="F334" s="1568">
        <v>44315</v>
      </c>
      <c r="G334" s="217" t="s">
        <v>110</v>
      </c>
      <c r="H334" s="901">
        <v>464000</v>
      </c>
      <c r="I334" s="901">
        <f t="shared" si="26"/>
        <v>90000</v>
      </c>
      <c r="J334" s="217" t="s">
        <v>219</v>
      </c>
      <c r="M334" s="1499" t="s">
        <v>41</v>
      </c>
      <c r="N334" s="1815" t="s">
        <v>449</v>
      </c>
      <c r="O334" s="1499" t="s">
        <v>1956</v>
      </c>
      <c r="P334" s="1467">
        <v>44378</v>
      </c>
      <c r="Q334" s="2680" t="s">
        <v>728</v>
      </c>
      <c r="S334" s="108">
        <v>21547</v>
      </c>
    </row>
    <row r="335" spans="1:19">
      <c r="A335" s="1464">
        <v>5504153</v>
      </c>
      <c r="B335" s="1464" t="s">
        <v>454</v>
      </c>
      <c r="C335" s="1462" t="s">
        <v>1959</v>
      </c>
      <c r="D335" s="2208">
        <v>792000</v>
      </c>
      <c r="F335" s="1568">
        <v>44315</v>
      </c>
      <c r="G335" s="217" t="s">
        <v>110</v>
      </c>
      <c r="H335" s="901">
        <v>702000</v>
      </c>
      <c r="I335" s="901">
        <f t="shared" si="26"/>
        <v>90000</v>
      </c>
      <c r="J335" s="217" t="s">
        <v>1960</v>
      </c>
      <c r="M335" s="1499" t="s">
        <v>41</v>
      </c>
      <c r="N335" s="1815" t="s">
        <v>449</v>
      </c>
      <c r="O335" s="1499" t="s">
        <v>1956</v>
      </c>
      <c r="P335" s="1467">
        <v>44378</v>
      </c>
      <c r="Q335" s="2680" t="s">
        <v>728</v>
      </c>
      <c r="S335" s="108">
        <v>21551</v>
      </c>
    </row>
    <row r="336" spans="1:19">
      <c r="A336" s="1464">
        <v>5505040</v>
      </c>
      <c r="B336" s="1464" t="s">
        <v>1724</v>
      </c>
      <c r="C336" s="1462" t="s">
        <v>1961</v>
      </c>
      <c r="D336" s="2208">
        <v>610000</v>
      </c>
      <c r="F336" s="1568">
        <v>44335</v>
      </c>
      <c r="G336" s="217" t="s">
        <v>25</v>
      </c>
      <c r="H336" s="901">
        <v>474000</v>
      </c>
      <c r="I336" s="901">
        <f t="shared" si="26"/>
        <v>136000</v>
      </c>
      <c r="J336" s="217" t="s">
        <v>1544</v>
      </c>
      <c r="M336" s="1499" t="s">
        <v>41</v>
      </c>
      <c r="N336" s="1815" t="s">
        <v>449</v>
      </c>
      <c r="O336" s="1499" t="s">
        <v>1956</v>
      </c>
      <c r="P336" s="1467">
        <v>44378</v>
      </c>
      <c r="Q336" s="2680" t="s">
        <v>728</v>
      </c>
      <c r="S336" s="108">
        <v>21597</v>
      </c>
    </row>
    <row r="337" spans="1:19">
      <c r="A337" s="1464">
        <v>5505041</v>
      </c>
      <c r="B337" s="1464" t="s">
        <v>1697</v>
      </c>
      <c r="C337" s="1462" t="s">
        <v>1962</v>
      </c>
      <c r="D337" s="2208">
        <v>535000</v>
      </c>
      <c r="F337" s="1568">
        <v>44335</v>
      </c>
      <c r="G337" s="217" t="s">
        <v>1963</v>
      </c>
      <c r="H337" s="901">
        <v>435000</v>
      </c>
      <c r="I337" s="901">
        <f t="shared" si="26"/>
        <v>100000</v>
      </c>
      <c r="J337" s="217" t="s">
        <v>1544</v>
      </c>
      <c r="M337" s="1499" t="s">
        <v>41</v>
      </c>
      <c r="N337" s="1815" t="s">
        <v>449</v>
      </c>
      <c r="O337" s="1499" t="s">
        <v>1956</v>
      </c>
      <c r="P337" s="1467">
        <v>44378</v>
      </c>
      <c r="Q337" s="2680" t="s">
        <v>728</v>
      </c>
      <c r="S337" s="108">
        <v>21598</v>
      </c>
    </row>
    <row r="338" spans="1:19">
      <c r="A338" s="1464">
        <v>5505054</v>
      </c>
      <c r="B338" s="1464" t="s">
        <v>1641</v>
      </c>
      <c r="C338" s="1462" t="s">
        <v>1964</v>
      </c>
      <c r="D338" s="2208">
        <v>500000</v>
      </c>
      <c r="E338" s="1468"/>
      <c r="F338" s="1665">
        <v>44341</v>
      </c>
      <c r="G338" s="1462" t="s">
        <v>98</v>
      </c>
      <c r="H338" s="1641">
        <v>342000</v>
      </c>
      <c r="I338" s="901">
        <f t="shared" si="26"/>
        <v>158000</v>
      </c>
      <c r="J338" s="1462" t="s">
        <v>1856</v>
      </c>
      <c r="K338" s="1462"/>
      <c r="L338" s="1468"/>
      <c r="M338" s="1499" t="s">
        <v>41</v>
      </c>
      <c r="N338" s="1815" t="s">
        <v>449</v>
      </c>
      <c r="O338" s="1499" t="s">
        <v>1956</v>
      </c>
      <c r="P338" s="1467">
        <v>44378</v>
      </c>
      <c r="Q338" s="2680" t="s">
        <v>728</v>
      </c>
      <c r="S338" s="108">
        <v>21611</v>
      </c>
    </row>
    <row r="339" spans="1:19">
      <c r="A339" s="1464">
        <v>5505066</v>
      </c>
      <c r="B339" s="1464" t="s">
        <v>1647</v>
      </c>
      <c r="C339" s="1462" t="s">
        <v>1965</v>
      </c>
      <c r="D339" s="2208">
        <v>765000</v>
      </c>
      <c r="F339" s="1568">
        <v>44342</v>
      </c>
      <c r="G339" s="217" t="s">
        <v>466</v>
      </c>
      <c r="H339" s="901">
        <v>675000</v>
      </c>
      <c r="I339" s="901">
        <f t="shared" si="26"/>
        <v>90000</v>
      </c>
      <c r="J339" s="217" t="s">
        <v>1783</v>
      </c>
      <c r="M339" s="1499" t="s">
        <v>41</v>
      </c>
      <c r="N339" s="1815" t="s">
        <v>449</v>
      </c>
      <c r="O339" s="1499" t="s">
        <v>1956</v>
      </c>
      <c r="P339" s="1467">
        <v>44378</v>
      </c>
      <c r="Q339" s="2680" t="s">
        <v>728</v>
      </c>
      <c r="S339" s="108">
        <v>21623</v>
      </c>
    </row>
    <row r="340" spans="1:19">
      <c r="A340" s="1464">
        <v>5505071</v>
      </c>
      <c r="B340" s="1464" t="s">
        <v>1697</v>
      </c>
      <c r="C340" s="1462" t="s">
        <v>1966</v>
      </c>
      <c r="D340" s="2208">
        <v>745000</v>
      </c>
      <c r="F340" s="1568">
        <v>44343</v>
      </c>
      <c r="G340" s="217" t="s">
        <v>110</v>
      </c>
      <c r="H340" s="901">
        <v>655000</v>
      </c>
      <c r="I340" s="901">
        <f t="shared" si="26"/>
        <v>90000</v>
      </c>
      <c r="J340" s="217" t="s">
        <v>100</v>
      </c>
      <c r="M340" s="1499" t="s">
        <v>41</v>
      </c>
      <c r="N340" s="1815" t="s">
        <v>449</v>
      </c>
      <c r="O340" s="1499" t="s">
        <v>1956</v>
      </c>
      <c r="P340" s="1467">
        <v>44378</v>
      </c>
      <c r="Q340" s="2680" t="s">
        <v>728</v>
      </c>
      <c r="S340" s="108">
        <v>21628</v>
      </c>
    </row>
    <row r="341" spans="1:19">
      <c r="A341" s="1464">
        <v>5505072</v>
      </c>
      <c r="B341" s="1464" t="s">
        <v>1739</v>
      </c>
      <c r="C341" s="1462" t="s">
        <v>1967</v>
      </c>
      <c r="D341" s="2208">
        <v>703000</v>
      </c>
      <c r="F341" s="1568">
        <v>44343</v>
      </c>
      <c r="G341" s="217" t="s">
        <v>110</v>
      </c>
      <c r="H341" s="901">
        <v>613000</v>
      </c>
      <c r="I341" s="901">
        <f t="shared" si="26"/>
        <v>90000</v>
      </c>
      <c r="J341" s="217" t="s">
        <v>383</v>
      </c>
      <c r="M341" s="1499" t="s">
        <v>41</v>
      </c>
      <c r="N341" s="1815" t="s">
        <v>449</v>
      </c>
      <c r="O341" s="1499" t="s">
        <v>1956</v>
      </c>
      <c r="P341" s="1467">
        <v>44378</v>
      </c>
      <c r="Q341" s="2680" t="s">
        <v>728</v>
      </c>
      <c r="S341" s="108">
        <v>21629</v>
      </c>
    </row>
    <row r="342" spans="1:19">
      <c r="A342" s="1464">
        <v>5505073</v>
      </c>
      <c r="B342" s="1464" t="s">
        <v>454</v>
      </c>
      <c r="C342" s="1462" t="s">
        <v>1968</v>
      </c>
      <c r="D342" s="2208">
        <v>670000</v>
      </c>
      <c r="F342" s="1568">
        <v>44343</v>
      </c>
      <c r="G342" s="217" t="s">
        <v>466</v>
      </c>
      <c r="H342" s="901">
        <v>570000</v>
      </c>
      <c r="I342" s="901">
        <f t="shared" si="26"/>
        <v>100000</v>
      </c>
      <c r="J342" s="217" t="s">
        <v>366</v>
      </c>
      <c r="M342" s="1499" t="s">
        <v>41</v>
      </c>
      <c r="N342" s="1815" t="s">
        <v>449</v>
      </c>
      <c r="O342" s="1499" t="s">
        <v>1956</v>
      </c>
      <c r="P342" s="1467">
        <v>44378</v>
      </c>
      <c r="Q342" s="2680" t="s">
        <v>728</v>
      </c>
      <c r="S342" s="108">
        <v>21630</v>
      </c>
    </row>
    <row r="343" spans="1:19">
      <c r="A343" s="1464">
        <v>5505086</v>
      </c>
      <c r="B343" s="1464" t="s">
        <v>1647</v>
      </c>
      <c r="C343" s="1462" t="s">
        <v>1969</v>
      </c>
      <c r="D343" s="2208">
        <v>725000</v>
      </c>
      <c r="F343" s="1568">
        <v>44347</v>
      </c>
      <c r="G343" s="217" t="s">
        <v>466</v>
      </c>
      <c r="H343" s="1641">
        <v>597000</v>
      </c>
      <c r="I343" s="901">
        <f t="shared" si="26"/>
        <v>128000</v>
      </c>
      <c r="J343" s="217" t="s">
        <v>1854</v>
      </c>
      <c r="M343" s="1499" t="s">
        <v>41</v>
      </c>
      <c r="N343" s="1815" t="s">
        <v>449</v>
      </c>
      <c r="O343" s="1499" t="s">
        <v>1956</v>
      </c>
      <c r="P343" s="1467">
        <v>44378</v>
      </c>
      <c r="Q343" s="2680" t="s">
        <v>728</v>
      </c>
      <c r="S343" s="108">
        <v>21643</v>
      </c>
    </row>
    <row r="344" spans="1:19">
      <c r="A344" s="1464">
        <v>5506019</v>
      </c>
      <c r="B344" s="1464" t="s">
        <v>1644</v>
      </c>
      <c r="C344" s="1462" t="s">
        <v>1970</v>
      </c>
      <c r="D344" s="2208">
        <v>810000</v>
      </c>
      <c r="F344" s="1568">
        <v>44350</v>
      </c>
      <c r="G344" s="217" t="s">
        <v>110</v>
      </c>
      <c r="H344" s="901">
        <v>720000</v>
      </c>
      <c r="I344" s="901">
        <f t="shared" si="26"/>
        <v>90000</v>
      </c>
      <c r="J344" s="217" t="s">
        <v>100</v>
      </c>
      <c r="M344" s="1499" t="s">
        <v>41</v>
      </c>
      <c r="N344" s="1815" t="s">
        <v>449</v>
      </c>
      <c r="O344" s="1499" t="s">
        <v>1956</v>
      </c>
      <c r="P344" s="1467">
        <v>44378</v>
      </c>
      <c r="Q344" s="2680" t="s">
        <v>728</v>
      </c>
      <c r="S344" s="108">
        <v>21662</v>
      </c>
    </row>
    <row r="345" spans="1:19">
      <c r="A345" s="1464">
        <v>5506020</v>
      </c>
      <c r="B345" s="1464" t="s">
        <v>1634</v>
      </c>
      <c r="C345" s="1462" t="s">
        <v>1971</v>
      </c>
      <c r="D345" s="2208">
        <v>915000</v>
      </c>
      <c r="F345" s="1568">
        <v>44350</v>
      </c>
      <c r="G345" s="217" t="s">
        <v>25</v>
      </c>
      <c r="H345" s="901">
        <v>825000</v>
      </c>
      <c r="I345" s="901">
        <f t="shared" si="26"/>
        <v>90000</v>
      </c>
      <c r="J345" s="217" t="s">
        <v>100</v>
      </c>
      <c r="M345" s="1499" t="s">
        <v>41</v>
      </c>
      <c r="N345" s="1815" t="s">
        <v>449</v>
      </c>
      <c r="O345" s="1499" t="s">
        <v>1956</v>
      </c>
      <c r="P345" s="1467">
        <v>44378</v>
      </c>
      <c r="Q345" s="2680" t="s">
        <v>728</v>
      </c>
      <c r="S345" s="108">
        <v>21663</v>
      </c>
    </row>
    <row r="346" spans="1:19">
      <c r="A346" s="1464">
        <v>5506021</v>
      </c>
      <c r="B346" s="1464" t="s">
        <v>1644</v>
      </c>
      <c r="C346" s="1462" t="s">
        <v>1972</v>
      </c>
      <c r="D346" s="2208">
        <v>795000</v>
      </c>
      <c r="F346" s="1568">
        <v>44350</v>
      </c>
      <c r="G346" s="217" t="s">
        <v>466</v>
      </c>
      <c r="H346" s="901">
        <v>705000</v>
      </c>
      <c r="I346" s="901">
        <f t="shared" si="26"/>
        <v>90000</v>
      </c>
      <c r="J346" s="217" t="s">
        <v>100</v>
      </c>
      <c r="M346" s="1499" t="s">
        <v>41</v>
      </c>
      <c r="N346" s="1815" t="s">
        <v>449</v>
      </c>
      <c r="O346" s="1499" t="s">
        <v>1956</v>
      </c>
      <c r="P346" s="1467">
        <v>44378</v>
      </c>
      <c r="Q346" s="2680" t="s">
        <v>728</v>
      </c>
      <c r="S346" s="108">
        <v>21664</v>
      </c>
    </row>
    <row r="347" spans="1:19" s="1501" customFormat="1">
      <c r="A347" s="210"/>
      <c r="B347" s="1495"/>
      <c r="C347" s="1811"/>
      <c r="D347" s="2152"/>
      <c r="E347" s="1497"/>
      <c r="F347" s="1498"/>
      <c r="G347" s="1499"/>
      <c r="H347" s="1500"/>
      <c r="I347" s="1500"/>
      <c r="J347" s="1499"/>
      <c r="K347" s="1815"/>
      <c r="L347" s="1499"/>
      <c r="M347" s="1499"/>
      <c r="N347" s="1499"/>
      <c r="O347" s="1499"/>
      <c r="P347" s="1522"/>
      <c r="Q347" s="1499"/>
    </row>
    <row r="348" spans="1:19" s="1501" customFormat="1">
      <c r="A348" s="210"/>
      <c r="B348" s="1439" t="s">
        <v>1973</v>
      </c>
      <c r="C348" s="1811"/>
      <c r="D348" s="2152"/>
      <c r="E348" s="1497"/>
      <c r="F348" s="1498"/>
      <c r="G348" s="1499"/>
      <c r="H348" s="1500"/>
      <c r="I348" s="1500"/>
      <c r="J348" s="1499"/>
      <c r="K348" s="1815"/>
      <c r="L348" s="1499"/>
      <c r="M348" s="1499"/>
      <c r="N348" s="1499"/>
      <c r="O348" s="1499"/>
      <c r="P348" s="1522"/>
      <c r="Q348" s="1499"/>
    </row>
    <row r="349" spans="1:19" s="1501" customFormat="1">
      <c r="A349" s="210"/>
      <c r="B349" s="1439" t="s">
        <v>375</v>
      </c>
      <c r="C349" s="1496"/>
      <c r="D349" s="2152"/>
      <c r="E349" s="1497"/>
      <c r="F349" s="1498"/>
      <c r="G349" s="1499"/>
      <c r="H349" s="1500"/>
      <c r="I349" s="1500"/>
      <c r="J349" s="1499"/>
      <c r="K349" s="1815"/>
      <c r="L349" s="1499"/>
      <c r="M349" s="1499"/>
      <c r="N349" s="1499"/>
      <c r="O349" s="1499"/>
      <c r="P349" s="1522"/>
      <c r="Q349" s="1499"/>
    </row>
    <row r="350" spans="1:19" s="1501" customFormat="1">
      <c r="A350" s="210"/>
      <c r="B350" s="1495"/>
      <c r="C350" s="1496"/>
      <c r="D350" s="2152"/>
      <c r="E350" s="1497"/>
      <c r="F350" s="1498"/>
      <c r="G350" s="1499"/>
      <c r="H350" s="1500"/>
      <c r="I350" s="1500"/>
      <c r="J350" s="1499"/>
      <c r="K350" s="1815"/>
      <c r="L350" s="1499"/>
      <c r="M350" s="1499"/>
      <c r="N350" s="1499"/>
      <c r="O350" s="1499"/>
      <c r="P350" s="1522"/>
      <c r="Q350" s="1499"/>
    </row>
    <row r="351" spans="1:19" s="1501" customFormat="1">
      <c r="A351" s="210"/>
      <c r="B351" s="1495"/>
      <c r="C351" s="1496"/>
      <c r="D351" s="2152"/>
      <c r="E351" s="1497"/>
      <c r="F351" s="1498"/>
      <c r="G351" s="1499"/>
      <c r="H351" s="1500"/>
      <c r="I351" s="1500"/>
      <c r="J351" s="1499"/>
      <c r="K351" s="1815"/>
      <c r="L351" s="1499"/>
      <c r="M351" s="1499"/>
      <c r="N351" s="1499"/>
      <c r="O351" s="1499"/>
      <c r="P351" s="1522"/>
      <c r="Q351" s="1499"/>
    </row>
    <row r="352" spans="1:19">
      <c r="A352" s="210" t="s">
        <v>732</v>
      </c>
      <c r="D352" s="2152"/>
      <c r="E352" s="338"/>
      <c r="F352" s="589"/>
      <c r="G352" s="217"/>
      <c r="H352" s="2750"/>
      <c r="I352" s="510"/>
      <c r="J352" s="217"/>
      <c r="K352" s="1462"/>
      <c r="L352" s="217"/>
      <c r="M352" s="217"/>
      <c r="N352" s="217"/>
      <c r="O352" s="217"/>
      <c r="Q352" s="217"/>
    </row>
    <row r="353" spans="1:19">
      <c r="A353" s="184"/>
      <c r="B353" s="28"/>
      <c r="C353" s="684"/>
      <c r="D353" s="2152"/>
      <c r="E353" s="338"/>
      <c r="F353" s="589"/>
      <c r="G353" s="217"/>
      <c r="H353" s="2750"/>
      <c r="I353" s="510"/>
      <c r="J353" s="217"/>
      <c r="K353" s="1462"/>
      <c r="L353" s="217"/>
      <c r="M353" s="217"/>
      <c r="N353" s="217"/>
      <c r="O353" s="217"/>
      <c r="Q353" s="217"/>
    </row>
    <row r="354" spans="1:19">
      <c r="A354" s="184"/>
      <c r="D354" s="2152"/>
      <c r="E354" s="338"/>
      <c r="F354" s="589"/>
      <c r="G354" s="217"/>
      <c r="H354" s="2750"/>
      <c r="I354" s="510"/>
      <c r="J354" s="217"/>
      <c r="K354" s="1462"/>
      <c r="L354" s="217"/>
      <c r="M354" s="217"/>
      <c r="N354" s="217"/>
      <c r="O354" s="217"/>
      <c r="Q354" s="217"/>
    </row>
    <row r="355" spans="1:19">
      <c r="A355" s="184"/>
      <c r="B355" s="244" t="s">
        <v>733</v>
      </c>
      <c r="C355" s="2850">
        <f>SUM(D294:D351)+SUM(C352:C354)</f>
        <v>27788000</v>
      </c>
      <c r="D355" s="2152"/>
      <c r="E355" s="338"/>
      <c r="F355" s="589"/>
      <c r="G355" s="217"/>
      <c r="H355" s="510"/>
      <c r="I355" s="510"/>
      <c r="J355" s="217"/>
      <c r="K355" s="1462"/>
      <c r="L355" s="217"/>
      <c r="M355" s="217"/>
      <c r="N355" s="217"/>
      <c r="O355" s="217"/>
      <c r="Q355" s="217"/>
    </row>
    <row r="356" spans="1:19" s="1501" customFormat="1">
      <c r="A356" s="210"/>
      <c r="B356" s="1495"/>
      <c r="C356" s="1496"/>
      <c r="D356" s="2152"/>
      <c r="E356" s="1497"/>
      <c r="F356" s="1498"/>
      <c r="G356" s="1499"/>
      <c r="H356" s="1500"/>
      <c r="I356" s="1500"/>
      <c r="J356" s="1499"/>
      <c r="K356" s="1815"/>
      <c r="L356" s="1499"/>
      <c r="M356" s="1499"/>
      <c r="N356" s="1499"/>
      <c r="O356" s="1499"/>
      <c r="P356" s="1522"/>
      <c r="Q356" s="1499"/>
    </row>
    <row r="357" spans="1:19" s="2522" customFormat="1">
      <c r="A357" s="2778"/>
      <c r="B357" s="2779"/>
      <c r="C357" s="2780"/>
      <c r="D357" s="2781"/>
      <c r="E357" s="2554"/>
      <c r="F357" s="2782"/>
      <c r="G357" s="2521"/>
      <c r="H357" s="2783"/>
      <c r="I357" s="2783"/>
      <c r="J357" s="2521"/>
      <c r="K357" s="2784"/>
      <c r="L357" s="2521"/>
      <c r="M357" s="2521"/>
      <c r="N357" s="2521"/>
      <c r="O357" s="2521"/>
      <c r="P357" s="2668"/>
      <c r="Q357" s="2521"/>
    </row>
    <row r="358" spans="1:19">
      <c r="A358" s="2592" t="s">
        <v>1974</v>
      </c>
      <c r="C358" s="233" t="s">
        <v>1975</v>
      </c>
    </row>
    <row r="359" spans="1:19">
      <c r="A359" s="2685">
        <v>5504085</v>
      </c>
      <c r="B359" s="216" t="s">
        <v>1763</v>
      </c>
      <c r="C359" s="1462" t="s">
        <v>1976</v>
      </c>
      <c r="D359" s="2208">
        <v>515000</v>
      </c>
      <c r="F359" s="1568">
        <v>44305</v>
      </c>
      <c r="G359" s="217" t="s">
        <v>25</v>
      </c>
      <c r="H359" s="901">
        <v>397000</v>
      </c>
      <c r="I359" s="901">
        <f>(D359-H359)</f>
        <v>118000</v>
      </c>
      <c r="J359" s="217" t="s">
        <v>1854</v>
      </c>
      <c r="M359" s="217" t="s">
        <v>107</v>
      </c>
      <c r="N359" s="1462" t="s">
        <v>449</v>
      </c>
      <c r="O359" s="108" t="s">
        <v>904</v>
      </c>
      <c r="S359" s="108">
        <v>21483</v>
      </c>
    </row>
    <row r="361" spans="1:19">
      <c r="A361" s="2592" t="s">
        <v>1977</v>
      </c>
      <c r="B361" s="1464"/>
      <c r="C361" s="1462"/>
      <c r="D361" s="2208"/>
      <c r="E361" s="1468"/>
      <c r="F361" s="1665"/>
      <c r="G361" s="1462"/>
      <c r="H361" s="1641"/>
      <c r="I361" s="1641"/>
      <c r="J361" s="1462"/>
      <c r="M361" s="217"/>
      <c r="N361" s="1462"/>
    </row>
    <row r="362" spans="1:19">
      <c r="A362" s="2685">
        <v>5505074</v>
      </c>
      <c r="B362" s="216" t="s">
        <v>282</v>
      </c>
      <c r="C362" s="1462" t="s">
        <v>1978</v>
      </c>
      <c r="D362" s="2208">
        <v>536000</v>
      </c>
      <c r="F362" s="1568">
        <v>44343</v>
      </c>
      <c r="G362" s="217" t="s">
        <v>73</v>
      </c>
      <c r="H362" s="901">
        <v>446000</v>
      </c>
      <c r="I362" s="901">
        <f>(D362-H362)</f>
        <v>90000</v>
      </c>
      <c r="J362" s="217" t="s">
        <v>1979</v>
      </c>
      <c r="M362" s="1499" t="s">
        <v>41</v>
      </c>
      <c r="N362" s="1815" t="s">
        <v>449</v>
      </c>
      <c r="O362" s="1499" t="s">
        <v>1956</v>
      </c>
      <c r="S362" s="108">
        <v>21631</v>
      </c>
    </row>
    <row r="363" spans="1:19">
      <c r="A363" s="2685">
        <v>5506013</v>
      </c>
      <c r="B363" s="216" t="s">
        <v>1739</v>
      </c>
      <c r="C363" s="1462" t="s">
        <v>1980</v>
      </c>
      <c r="D363" s="2208">
        <v>560000</v>
      </c>
      <c r="F363" s="1568">
        <v>44349</v>
      </c>
      <c r="G363" s="217" t="s">
        <v>25</v>
      </c>
      <c r="H363" s="901">
        <v>470000</v>
      </c>
      <c r="I363" s="901">
        <f>(D363-H363)</f>
        <v>90000</v>
      </c>
      <c r="J363" s="217" t="s">
        <v>1783</v>
      </c>
      <c r="M363" s="1499" t="s">
        <v>41</v>
      </c>
      <c r="N363" s="1815" t="s">
        <v>449</v>
      </c>
      <c r="O363" s="1499" t="s">
        <v>1956</v>
      </c>
      <c r="S363" s="108">
        <v>21656</v>
      </c>
    </row>
    <row r="364" spans="1:19">
      <c r="A364" s="2685">
        <v>5506018</v>
      </c>
      <c r="B364" s="216" t="s">
        <v>1739</v>
      </c>
      <c r="C364" s="1462" t="s">
        <v>1981</v>
      </c>
      <c r="D364" s="2208">
        <v>650000</v>
      </c>
      <c r="F364" s="1568">
        <v>44349</v>
      </c>
      <c r="G364" s="217" t="s">
        <v>98</v>
      </c>
      <c r="H364" s="901">
        <v>560000</v>
      </c>
      <c r="I364" s="901">
        <f>(D364-H364)</f>
        <v>90000</v>
      </c>
      <c r="J364" s="217" t="s">
        <v>386</v>
      </c>
      <c r="M364" s="1499" t="s">
        <v>41</v>
      </c>
      <c r="N364" s="1815" t="s">
        <v>449</v>
      </c>
      <c r="O364" s="1499" t="s">
        <v>1956</v>
      </c>
      <c r="S364" s="108">
        <v>21661</v>
      </c>
    </row>
    <row r="367" spans="1:19">
      <c r="A367" s="2592" t="s">
        <v>1982</v>
      </c>
    </row>
    <row r="368" spans="1:19">
      <c r="A368" s="2685">
        <v>5503072</v>
      </c>
      <c r="B368" s="1464" t="s">
        <v>1644</v>
      </c>
      <c r="C368" s="1462" t="s">
        <v>1983</v>
      </c>
      <c r="D368" s="2208">
        <v>650000</v>
      </c>
      <c r="F368" s="1568">
        <v>44282</v>
      </c>
      <c r="G368" s="217" t="s">
        <v>98</v>
      </c>
      <c r="H368" s="901">
        <v>324000</v>
      </c>
      <c r="I368" s="901">
        <f>(D368-H368)</f>
        <v>326000</v>
      </c>
      <c r="J368" s="217" t="s">
        <v>1747</v>
      </c>
      <c r="K368" s="560" t="s">
        <v>449</v>
      </c>
      <c r="M368" s="217" t="s">
        <v>67</v>
      </c>
      <c r="N368" s="1462" t="s">
        <v>449</v>
      </c>
      <c r="O368" s="108" t="s">
        <v>1613</v>
      </c>
      <c r="S368" s="108">
        <v>21391</v>
      </c>
    </row>
    <row r="369" spans="1:19">
      <c r="A369" s="1464"/>
      <c r="B369" s="1583" t="s">
        <v>1716</v>
      </c>
      <c r="E369" s="1468"/>
      <c r="F369" s="1665"/>
      <c r="G369" s="1462"/>
      <c r="H369" s="1641"/>
      <c r="I369" s="901"/>
      <c r="J369" s="1462"/>
      <c r="K369" s="1462"/>
      <c r="L369" s="1468"/>
      <c r="M369" s="217"/>
      <c r="N369" s="1462"/>
    </row>
    <row r="370" spans="1:19">
      <c r="A370" s="1464"/>
      <c r="B370" s="1464" t="s">
        <v>1984</v>
      </c>
      <c r="C370" s="1462"/>
      <c r="D370" s="2208"/>
      <c r="E370" s="1468"/>
      <c r="F370" s="1665"/>
      <c r="G370" s="1462"/>
      <c r="H370" s="1641"/>
      <c r="I370" s="901"/>
      <c r="J370" s="1462"/>
      <c r="K370" s="1462"/>
      <c r="L370" s="1468"/>
      <c r="M370" s="217"/>
      <c r="N370" s="1462"/>
    </row>
    <row r="371" spans="1:19">
      <c r="A371" s="2685">
        <v>5504097</v>
      </c>
      <c r="B371" s="1464" t="s">
        <v>1774</v>
      </c>
      <c r="C371" s="1462" t="s">
        <v>1985</v>
      </c>
      <c r="D371" s="2208">
        <v>282000</v>
      </c>
      <c r="F371" s="1568">
        <v>44307</v>
      </c>
      <c r="G371" s="217" t="s">
        <v>1091</v>
      </c>
      <c r="H371" s="901">
        <v>192000</v>
      </c>
      <c r="I371" s="901">
        <f>(D371-H371)</f>
        <v>90000</v>
      </c>
      <c r="J371" s="217" t="s">
        <v>1256</v>
      </c>
      <c r="M371" s="217" t="s">
        <v>67</v>
      </c>
      <c r="N371" s="1462" t="s">
        <v>449</v>
      </c>
      <c r="O371" s="108" t="s">
        <v>1613</v>
      </c>
      <c r="S371" s="108">
        <v>21495</v>
      </c>
    </row>
    <row r="372" spans="1:19">
      <c r="A372" s="2685">
        <v>5504136</v>
      </c>
      <c r="B372" s="1464" t="s">
        <v>200</v>
      </c>
      <c r="C372" s="1462" t="s">
        <v>1986</v>
      </c>
      <c r="D372" s="2208">
        <v>460000</v>
      </c>
      <c r="F372" s="1568">
        <v>44313</v>
      </c>
      <c r="G372" s="217" t="s">
        <v>104</v>
      </c>
      <c r="H372" s="901">
        <v>334000</v>
      </c>
      <c r="I372" s="901">
        <f>(D372-H372)</f>
        <v>126000</v>
      </c>
      <c r="J372" s="217" t="s">
        <v>299</v>
      </c>
      <c r="M372" s="217" t="s">
        <v>67</v>
      </c>
      <c r="N372" s="1462" t="s">
        <v>449</v>
      </c>
      <c r="O372" s="108" t="s">
        <v>1613</v>
      </c>
      <c r="S372" s="108">
        <v>21534</v>
      </c>
    </row>
    <row r="373" spans="1:19">
      <c r="A373" s="2685">
        <v>5505057</v>
      </c>
      <c r="B373" s="1464" t="s">
        <v>200</v>
      </c>
      <c r="C373" s="1462" t="s">
        <v>1987</v>
      </c>
      <c r="D373" s="2208">
        <v>480000</v>
      </c>
      <c r="E373" s="1468"/>
      <c r="F373" s="1665">
        <v>44341</v>
      </c>
      <c r="G373" s="1462" t="s">
        <v>207</v>
      </c>
      <c r="H373" s="1641">
        <v>320000</v>
      </c>
      <c r="I373" s="901">
        <f>(D373-H373)</f>
        <v>160000</v>
      </c>
      <c r="J373" s="1462" t="s">
        <v>27</v>
      </c>
      <c r="K373" s="1462"/>
      <c r="L373" s="1468"/>
      <c r="M373" s="217" t="s">
        <v>67</v>
      </c>
      <c r="N373" s="1462" t="s">
        <v>449</v>
      </c>
      <c r="O373" s="108" t="s">
        <v>1613</v>
      </c>
      <c r="S373" s="108">
        <v>21614</v>
      </c>
    </row>
    <row r="374" spans="1:19">
      <c r="A374" s="1464"/>
      <c r="B374" s="1583" t="s">
        <v>1716</v>
      </c>
      <c r="C374" s="1462"/>
      <c r="D374" s="2208"/>
      <c r="E374" s="1468"/>
      <c r="F374" s="1665"/>
      <c r="G374" s="1462"/>
      <c r="H374" s="1641"/>
      <c r="I374" s="1641"/>
      <c r="J374" s="1462"/>
      <c r="K374" s="1462"/>
      <c r="L374" s="1468"/>
      <c r="M374" s="217"/>
      <c r="N374" s="1462"/>
    </row>
    <row r="375" spans="1:19">
      <c r="A375" s="1464"/>
      <c r="B375" s="1464" t="s">
        <v>1988</v>
      </c>
      <c r="C375" s="1462"/>
      <c r="D375" s="1469">
        <v>0</v>
      </c>
      <c r="E375" s="1468"/>
      <c r="F375" s="898">
        <v>44000</v>
      </c>
      <c r="G375" s="1462"/>
      <c r="H375" s="1641"/>
      <c r="I375" s="1641"/>
      <c r="J375" s="1462"/>
      <c r="K375" s="1462"/>
      <c r="L375" s="1468"/>
      <c r="M375" s="217"/>
      <c r="N375" s="1462"/>
    </row>
    <row r="377" spans="1:19">
      <c r="A377" s="2685">
        <v>5505079</v>
      </c>
      <c r="B377" s="1464" t="s">
        <v>200</v>
      </c>
      <c r="C377" s="1462" t="s">
        <v>1989</v>
      </c>
      <c r="D377" s="2208">
        <v>605000</v>
      </c>
      <c r="E377" s="1468"/>
      <c r="F377" s="1665">
        <v>44344</v>
      </c>
      <c r="G377" s="1462" t="s">
        <v>31</v>
      </c>
      <c r="H377" s="1641">
        <v>515000</v>
      </c>
      <c r="I377" s="901">
        <f>(D377-H377)</f>
        <v>90000</v>
      </c>
      <c r="J377" s="1462" t="s">
        <v>262</v>
      </c>
      <c r="K377" s="1462"/>
      <c r="L377" s="1468"/>
      <c r="M377" s="217" t="s">
        <v>67</v>
      </c>
      <c r="N377" s="1462" t="s">
        <v>449</v>
      </c>
      <c r="O377" s="108" t="s">
        <v>1613</v>
      </c>
      <c r="S377" s="108">
        <v>21636</v>
      </c>
    </row>
    <row r="378" spans="1:19">
      <c r="A378" s="2685">
        <v>5505081</v>
      </c>
      <c r="B378" s="1464" t="s">
        <v>1634</v>
      </c>
      <c r="C378" s="1462" t="s">
        <v>1990</v>
      </c>
      <c r="D378" s="2208">
        <v>889000</v>
      </c>
      <c r="E378" s="1468"/>
      <c r="F378" s="1665">
        <v>44344</v>
      </c>
      <c r="G378" s="1462" t="s">
        <v>1991</v>
      </c>
      <c r="H378" s="1641">
        <v>799000</v>
      </c>
      <c r="I378" s="901">
        <f>(D378-H378)</f>
        <v>90000</v>
      </c>
      <c r="J378" s="1462" t="s">
        <v>392</v>
      </c>
      <c r="K378" s="1462"/>
      <c r="L378" s="1468"/>
      <c r="M378" s="217" t="s">
        <v>67</v>
      </c>
      <c r="N378" s="1462" t="s">
        <v>449</v>
      </c>
      <c r="O378" s="108" t="s">
        <v>1613</v>
      </c>
      <c r="S378" s="108">
        <v>21638</v>
      </c>
    </row>
    <row r="379" spans="1:19">
      <c r="A379" s="2685">
        <v>5506016</v>
      </c>
      <c r="B379" s="216" t="s">
        <v>1697</v>
      </c>
      <c r="C379" s="1462" t="s">
        <v>1992</v>
      </c>
      <c r="D379" s="2208">
        <v>705000</v>
      </c>
      <c r="F379" s="1568">
        <v>44349</v>
      </c>
      <c r="G379" s="217" t="s">
        <v>110</v>
      </c>
      <c r="H379" s="901">
        <v>615000</v>
      </c>
      <c r="I379" s="901">
        <f>(D379-H379)</f>
        <v>90000</v>
      </c>
      <c r="J379" s="217" t="s">
        <v>192</v>
      </c>
      <c r="M379" s="217" t="s">
        <v>67</v>
      </c>
      <c r="N379" s="1462" t="s">
        <v>449</v>
      </c>
      <c r="O379" s="108" t="s">
        <v>1613</v>
      </c>
      <c r="S379" s="108">
        <v>21659</v>
      </c>
    </row>
    <row r="380" spans="1:19">
      <c r="A380" s="2685">
        <v>5506017</v>
      </c>
      <c r="B380" s="216" t="s">
        <v>1770</v>
      </c>
      <c r="C380" s="1462" t="s">
        <v>1993</v>
      </c>
      <c r="D380" s="2208">
        <v>643000</v>
      </c>
      <c r="F380" s="1568">
        <v>44349</v>
      </c>
      <c r="G380" s="217" t="s">
        <v>466</v>
      </c>
      <c r="H380" s="901">
        <v>553000</v>
      </c>
      <c r="I380" s="901">
        <f>(D380-H380)</f>
        <v>90000</v>
      </c>
      <c r="J380" s="217" t="s">
        <v>355</v>
      </c>
      <c r="M380" s="217" t="s">
        <v>67</v>
      </c>
      <c r="N380" s="1462" t="s">
        <v>449</v>
      </c>
      <c r="O380" s="108" t="s">
        <v>1613</v>
      </c>
      <c r="S380" s="108">
        <v>21660</v>
      </c>
    </row>
    <row r="384" spans="1:19">
      <c r="A384" s="2592" t="s">
        <v>1994</v>
      </c>
    </row>
    <row r="385" spans="1:19">
      <c r="A385" s="2655">
        <v>5506030</v>
      </c>
      <c r="B385" s="2685" t="s">
        <v>1724</v>
      </c>
      <c r="C385" s="1462" t="s">
        <v>1995</v>
      </c>
      <c r="D385" s="2208">
        <v>745000</v>
      </c>
      <c r="F385" s="1568">
        <v>44352</v>
      </c>
      <c r="G385" s="217" t="s">
        <v>104</v>
      </c>
      <c r="H385" s="901">
        <v>655000</v>
      </c>
      <c r="I385" s="901">
        <f>(D385-H385)</f>
        <v>90000</v>
      </c>
      <c r="J385" s="217" t="s">
        <v>394</v>
      </c>
      <c r="M385" s="217" t="s">
        <v>67</v>
      </c>
      <c r="N385" s="1462" t="s">
        <v>449</v>
      </c>
      <c r="O385" s="108" t="s">
        <v>1613</v>
      </c>
      <c r="S385" s="108">
        <v>21673</v>
      </c>
    </row>
    <row r="386" spans="1:19">
      <c r="A386" s="2655">
        <v>5506045</v>
      </c>
      <c r="B386" s="2685" t="s">
        <v>1697</v>
      </c>
      <c r="C386" s="1462" t="s">
        <v>1996</v>
      </c>
      <c r="D386" s="2208">
        <v>480000</v>
      </c>
      <c r="F386" s="1568">
        <v>44358</v>
      </c>
      <c r="G386" s="217" t="s">
        <v>110</v>
      </c>
      <c r="H386" s="901">
        <v>365000</v>
      </c>
      <c r="I386" s="901">
        <f>(D386-H386)</f>
        <v>115000</v>
      </c>
      <c r="J386" s="217" t="s">
        <v>1997</v>
      </c>
      <c r="M386" s="217" t="s">
        <v>67</v>
      </c>
      <c r="N386" s="1462" t="s">
        <v>449</v>
      </c>
      <c r="O386" s="108" t="s">
        <v>1613</v>
      </c>
      <c r="S386" s="108">
        <v>21688</v>
      </c>
    </row>
    <row r="388" spans="1:19">
      <c r="B388" s="2855" t="s">
        <v>1998</v>
      </c>
    </row>
    <row r="389" spans="1:19">
      <c r="B389" s="2855" t="s">
        <v>375</v>
      </c>
    </row>
    <row r="390" spans="1:19">
      <c r="B390" s="559" t="s">
        <v>1248</v>
      </c>
    </row>
    <row r="393" spans="1:19">
      <c r="A393" s="210" t="s">
        <v>732</v>
      </c>
      <c r="D393" s="2152"/>
      <c r="E393" s="338"/>
      <c r="F393" s="589"/>
      <c r="G393" s="217"/>
      <c r="H393" s="2750"/>
      <c r="I393" s="510"/>
      <c r="J393" s="217"/>
      <c r="K393" s="1462"/>
      <c r="L393" s="217"/>
      <c r="M393" s="217"/>
      <c r="N393" s="217"/>
      <c r="O393" s="217"/>
      <c r="Q393" s="217"/>
    </row>
    <row r="394" spans="1:19">
      <c r="A394" s="184"/>
      <c r="B394" s="28"/>
      <c r="C394" s="684"/>
      <c r="D394" s="2152"/>
      <c r="E394" s="338"/>
      <c r="F394" s="589"/>
      <c r="G394" s="217"/>
      <c r="H394" s="2750"/>
      <c r="I394" s="510"/>
      <c r="J394" s="217"/>
      <c r="K394" s="1462"/>
      <c r="L394" s="217"/>
      <c r="M394" s="217"/>
      <c r="N394" s="217"/>
      <c r="O394" s="217"/>
      <c r="Q394" s="217"/>
    </row>
    <row r="395" spans="1:19">
      <c r="A395" s="184"/>
      <c r="D395" s="2152"/>
      <c r="E395" s="338"/>
      <c r="F395" s="589"/>
      <c r="G395" s="217"/>
      <c r="H395" s="2750"/>
      <c r="I395" s="510"/>
      <c r="J395" s="217"/>
      <c r="K395" s="1462"/>
      <c r="L395" s="217"/>
      <c r="M395" s="217"/>
      <c r="N395" s="217"/>
      <c r="O395" s="217"/>
      <c r="Q395" s="217"/>
    </row>
    <row r="396" spans="1:19">
      <c r="A396" s="184"/>
      <c r="B396" s="244" t="s">
        <v>733</v>
      </c>
      <c r="C396" s="1021">
        <f>SUM(D357:D392)+SUM(C393:C395)</f>
        <v>8200000</v>
      </c>
      <c r="D396" s="2152"/>
      <c r="E396" s="338"/>
      <c r="F396" s="589"/>
      <c r="G396" s="217"/>
      <c r="H396" s="510"/>
      <c r="I396" s="510"/>
      <c r="J396" s="217"/>
      <c r="K396" s="1462"/>
      <c r="L396" s="217"/>
      <c r="M396" s="217"/>
      <c r="N396" s="217"/>
      <c r="O396" s="217"/>
      <c r="Q396" s="217"/>
    </row>
    <row r="397" spans="1:19" s="1501" customFormat="1">
      <c r="A397" s="210"/>
      <c r="B397" s="1495"/>
      <c r="C397" s="1496"/>
      <c r="D397" s="2152"/>
      <c r="E397" s="1497"/>
      <c r="F397" s="1498"/>
      <c r="G397" s="1499"/>
      <c r="H397" s="1500"/>
      <c r="I397" s="1500"/>
      <c r="J397" s="1499"/>
      <c r="K397" s="1815"/>
      <c r="L397" s="1499"/>
      <c r="M397" s="1499"/>
      <c r="N397" s="1499"/>
      <c r="O397" s="1499"/>
      <c r="P397" s="1522"/>
      <c r="Q397" s="1499"/>
    </row>
    <row r="398" spans="1:19" s="2522" customFormat="1">
      <c r="A398" s="2778"/>
      <c r="B398" s="2779"/>
      <c r="C398" s="2780"/>
      <c r="D398" s="2781"/>
      <c r="E398" s="2554"/>
      <c r="F398" s="2782"/>
      <c r="G398" s="2521"/>
      <c r="H398" s="2783"/>
      <c r="I398" s="2783"/>
      <c r="J398" s="2521"/>
      <c r="K398" s="2784"/>
      <c r="L398" s="2521"/>
      <c r="M398" s="2521"/>
      <c r="N398" s="2521"/>
      <c r="O398" s="2521"/>
      <c r="P398" s="2668"/>
      <c r="Q398" s="2521"/>
    </row>
    <row r="399" spans="1:19">
      <c r="A399" s="2592" t="s">
        <v>1999</v>
      </c>
      <c r="B399" s="1464"/>
      <c r="C399" s="2711" t="s">
        <v>2000</v>
      </c>
      <c r="D399" s="2208"/>
      <c r="E399" s="1468"/>
      <c r="F399" s="1665"/>
      <c r="G399" s="1462"/>
      <c r="H399" s="1641"/>
      <c r="I399" s="1641"/>
      <c r="J399" s="1462"/>
      <c r="K399" s="1462"/>
      <c r="L399" s="1468"/>
      <c r="M399" s="1462"/>
      <c r="N399" s="1462"/>
      <c r="O399" s="1468"/>
      <c r="P399" s="1517"/>
      <c r="Q399" s="1468"/>
    </row>
    <row r="400" spans="1:19">
      <c r="A400" s="2655">
        <v>5504137</v>
      </c>
      <c r="B400" s="1464" t="s">
        <v>1641</v>
      </c>
      <c r="C400" s="1462" t="s">
        <v>2001</v>
      </c>
      <c r="D400" s="2208">
        <v>535000</v>
      </c>
      <c r="F400" s="1568">
        <v>44313</v>
      </c>
      <c r="G400" s="217" t="s">
        <v>466</v>
      </c>
      <c r="H400" s="901">
        <v>418000</v>
      </c>
      <c r="I400" s="901">
        <f>(D400-H400)</f>
        <v>117000</v>
      </c>
      <c r="J400" s="217" t="s">
        <v>303</v>
      </c>
      <c r="M400" s="217" t="s">
        <v>67</v>
      </c>
      <c r="N400" s="1462" t="s">
        <v>449</v>
      </c>
      <c r="O400" s="108" t="s">
        <v>1613</v>
      </c>
      <c r="S400" s="108">
        <v>21535</v>
      </c>
    </row>
    <row r="401" spans="1:19">
      <c r="A401" s="2655">
        <v>5504144</v>
      </c>
      <c r="B401" s="1464" t="s">
        <v>1724</v>
      </c>
      <c r="C401" s="1462" t="s">
        <v>2002</v>
      </c>
      <c r="D401" s="2208">
        <v>659000</v>
      </c>
      <c r="F401" s="1568">
        <v>44315</v>
      </c>
      <c r="G401" s="217" t="s">
        <v>110</v>
      </c>
      <c r="H401" s="901">
        <v>569000</v>
      </c>
      <c r="I401" s="901">
        <f>(D401-H401)</f>
        <v>90000</v>
      </c>
      <c r="J401" s="217" t="s">
        <v>523</v>
      </c>
      <c r="M401" s="217" t="s">
        <v>67</v>
      </c>
      <c r="N401" s="1462" t="s">
        <v>449</v>
      </c>
      <c r="O401" s="108" t="s">
        <v>1613</v>
      </c>
      <c r="S401" s="108">
        <v>21542</v>
      </c>
    </row>
    <row r="402" spans="1:19">
      <c r="A402" s="2655">
        <v>5505043</v>
      </c>
      <c r="B402" s="216" t="s">
        <v>1697</v>
      </c>
      <c r="C402" s="1462" t="s">
        <v>2003</v>
      </c>
      <c r="D402" s="2208">
        <v>560000</v>
      </c>
      <c r="F402" s="1568">
        <v>44336</v>
      </c>
      <c r="G402" s="217" t="s">
        <v>110</v>
      </c>
      <c r="H402" s="901">
        <v>414000</v>
      </c>
      <c r="I402" s="901">
        <f t="shared" ref="I402" si="27">(D402-H402)</f>
        <v>146000</v>
      </c>
      <c r="J402" s="217" t="s">
        <v>135</v>
      </c>
      <c r="M402" s="217" t="s">
        <v>67</v>
      </c>
      <c r="N402" s="1462" t="s">
        <v>449</v>
      </c>
      <c r="O402" s="108" t="s">
        <v>1613</v>
      </c>
      <c r="S402" s="108">
        <v>21600</v>
      </c>
    </row>
    <row r="403" spans="1:19">
      <c r="A403" s="2655">
        <v>5506029</v>
      </c>
      <c r="B403" s="216" t="s">
        <v>1647</v>
      </c>
      <c r="C403" s="1462" t="s">
        <v>2004</v>
      </c>
      <c r="D403" s="2208">
        <v>600000</v>
      </c>
      <c r="F403" s="1568">
        <v>44352</v>
      </c>
      <c r="G403" s="217" t="s">
        <v>73</v>
      </c>
      <c r="H403" s="901">
        <v>475000</v>
      </c>
      <c r="I403" s="901">
        <f t="shared" ref="I403" si="28">(D403-H403)</f>
        <v>125000</v>
      </c>
      <c r="J403" s="217" t="s">
        <v>33</v>
      </c>
      <c r="M403" s="217" t="s">
        <v>67</v>
      </c>
      <c r="N403" s="1462" t="s">
        <v>449</v>
      </c>
      <c r="O403" s="108" t="s">
        <v>1613</v>
      </c>
      <c r="S403" s="108">
        <v>21672</v>
      </c>
    </row>
    <row r="406" spans="1:19">
      <c r="A406" s="1464"/>
      <c r="D406" s="2208"/>
      <c r="F406" s="1568"/>
      <c r="H406" s="901"/>
      <c r="I406" s="901"/>
      <c r="J406" s="217"/>
      <c r="M406" s="217"/>
      <c r="N406" s="217"/>
    </row>
    <row r="407" spans="1:19">
      <c r="A407" s="1464"/>
      <c r="D407" s="2208"/>
      <c r="F407" s="1568"/>
      <c r="H407" s="901"/>
      <c r="I407" s="901"/>
      <c r="J407" s="217"/>
      <c r="M407" s="217"/>
      <c r="N407" s="217"/>
    </row>
    <row r="408" spans="1:19">
      <c r="A408" s="1464"/>
      <c r="D408" s="2208"/>
      <c r="F408" s="1568"/>
      <c r="H408" s="901"/>
      <c r="I408" s="901"/>
      <c r="J408" s="217"/>
      <c r="M408" s="217"/>
      <c r="N408" s="217"/>
    </row>
    <row r="409" spans="1:19">
      <c r="A409" s="1464"/>
      <c r="D409" s="2208"/>
      <c r="F409" s="1568"/>
      <c r="H409" s="901"/>
      <c r="I409" s="901"/>
      <c r="J409" s="217"/>
      <c r="M409" s="217"/>
      <c r="N409" s="217"/>
    </row>
    <row r="411" spans="1:19">
      <c r="A411" s="2592" t="s">
        <v>545</v>
      </c>
      <c r="C411" s="1462"/>
      <c r="D411" s="2208"/>
      <c r="F411" s="1568"/>
      <c r="G411" s="217"/>
      <c r="H411" s="901"/>
      <c r="I411" s="901"/>
      <c r="J411" s="217"/>
      <c r="M411" s="1499"/>
      <c r="N411" s="1815"/>
      <c r="O411" s="1499"/>
    </row>
    <row r="412" spans="1:19">
      <c r="A412" s="2655">
        <v>5506093</v>
      </c>
      <c r="B412" s="216" t="s">
        <v>1697</v>
      </c>
      <c r="C412" s="1462" t="s">
        <v>2005</v>
      </c>
      <c r="D412" s="2208">
        <v>425000</v>
      </c>
      <c r="F412" s="1568">
        <v>44370</v>
      </c>
      <c r="G412" s="217" t="s">
        <v>466</v>
      </c>
      <c r="H412" s="901">
        <v>267000</v>
      </c>
      <c r="I412" s="901">
        <f t="shared" ref="I412:I413" si="29">(D412-H412)</f>
        <v>158000</v>
      </c>
      <c r="J412" s="217" t="s">
        <v>1392</v>
      </c>
      <c r="M412" s="1499" t="s">
        <v>41</v>
      </c>
      <c r="N412" s="1815" t="s">
        <v>449</v>
      </c>
      <c r="O412" s="1499" t="s">
        <v>1956</v>
      </c>
      <c r="S412" s="108">
        <v>21736</v>
      </c>
    </row>
    <row r="413" spans="1:19">
      <c r="A413" s="2655">
        <v>5507002</v>
      </c>
      <c r="B413" s="216" t="s">
        <v>1697</v>
      </c>
      <c r="C413" s="1462" t="s">
        <v>2006</v>
      </c>
      <c r="D413" s="2208">
        <v>530000</v>
      </c>
      <c r="F413" s="1568">
        <v>44380</v>
      </c>
      <c r="G413" s="217" t="s">
        <v>391</v>
      </c>
      <c r="H413" s="901">
        <v>415000</v>
      </c>
      <c r="I413" s="901">
        <f t="shared" si="29"/>
        <v>115000</v>
      </c>
      <c r="J413" s="217" t="s">
        <v>2007</v>
      </c>
      <c r="K413" s="560" t="s">
        <v>449</v>
      </c>
      <c r="M413" s="1499" t="s">
        <v>41</v>
      </c>
      <c r="N413" s="1815" t="s">
        <v>449</v>
      </c>
      <c r="O413" s="1499" t="s">
        <v>1956</v>
      </c>
      <c r="S413" s="108">
        <v>21769</v>
      </c>
    </row>
    <row r="414" spans="1:19">
      <c r="A414" s="1464"/>
      <c r="D414" s="2208"/>
      <c r="F414" s="1568"/>
      <c r="G414" s="217"/>
      <c r="H414" s="901"/>
      <c r="I414" s="901"/>
      <c r="J414" s="217"/>
      <c r="M414" s="217"/>
      <c r="N414" s="217"/>
    </row>
    <row r="415" spans="1:19">
      <c r="A415" s="1464"/>
      <c r="D415" s="2208"/>
      <c r="F415" s="1568"/>
      <c r="G415" s="217"/>
      <c r="H415" s="901"/>
      <c r="I415" s="901"/>
      <c r="J415" s="217"/>
      <c r="M415" s="217"/>
      <c r="N415" s="217"/>
    </row>
    <row r="416" spans="1:19">
      <c r="A416" s="1464"/>
      <c r="D416" s="2208"/>
      <c r="F416" s="1568"/>
      <c r="G416" s="217"/>
      <c r="H416" s="901"/>
      <c r="I416" s="901"/>
      <c r="J416" s="217"/>
      <c r="M416" s="217"/>
      <c r="N416" s="217"/>
    </row>
    <row r="417" spans="1:19">
      <c r="A417" s="1464"/>
      <c r="D417" s="2208"/>
      <c r="F417" s="1568"/>
      <c r="G417" s="217"/>
      <c r="H417" s="901"/>
      <c r="I417" s="901"/>
      <c r="J417" s="217"/>
      <c r="M417" s="217"/>
      <c r="N417" s="217"/>
    </row>
    <row r="418" spans="1:19">
      <c r="A418" s="1464"/>
      <c r="D418" s="2208"/>
      <c r="F418" s="1568"/>
      <c r="G418" s="217"/>
      <c r="H418" s="901"/>
      <c r="I418" s="901"/>
      <c r="J418" s="217"/>
      <c r="M418" s="217"/>
      <c r="N418" s="217"/>
    </row>
    <row r="419" spans="1:19">
      <c r="A419" s="1464"/>
      <c r="D419" s="2208"/>
      <c r="F419" s="1568"/>
      <c r="G419" s="217"/>
      <c r="H419" s="901"/>
      <c r="I419" s="901"/>
      <c r="J419" s="217"/>
      <c r="M419" s="217"/>
      <c r="N419" s="217"/>
    </row>
    <row r="420" spans="1:19">
      <c r="A420" s="1464"/>
      <c r="D420" s="2208"/>
      <c r="F420" s="1568"/>
      <c r="G420" s="217"/>
      <c r="H420" s="901"/>
      <c r="I420" s="901"/>
      <c r="J420" s="217"/>
      <c r="M420" s="217"/>
      <c r="N420" s="217"/>
    </row>
    <row r="421" spans="1:19">
      <c r="A421" s="1464"/>
      <c r="D421" s="2208"/>
      <c r="F421" s="1568"/>
      <c r="G421" s="217"/>
      <c r="H421" s="901"/>
      <c r="I421" s="901"/>
      <c r="J421" s="217"/>
      <c r="M421" s="217"/>
      <c r="N421" s="217"/>
    </row>
    <row r="422" spans="1:19">
      <c r="A422" s="1464"/>
      <c r="D422" s="2208"/>
      <c r="F422" s="1568"/>
      <c r="G422" s="2769"/>
      <c r="H422" s="901"/>
      <c r="I422" s="901"/>
      <c r="J422" s="217"/>
      <c r="M422" s="217"/>
      <c r="N422" s="217"/>
    </row>
    <row r="423" spans="1:19">
      <c r="A423" s="210" t="s">
        <v>732</v>
      </c>
      <c r="D423" s="2152"/>
      <c r="E423" s="338"/>
      <c r="F423" s="589"/>
      <c r="G423" s="217"/>
      <c r="H423" s="510"/>
      <c r="I423" s="510"/>
      <c r="J423" s="217"/>
      <c r="K423" s="1462"/>
      <c r="L423" s="217"/>
      <c r="M423" s="217"/>
      <c r="N423" s="217"/>
      <c r="O423" s="217"/>
      <c r="Q423" s="217"/>
    </row>
    <row r="424" spans="1:19">
      <c r="A424" s="184"/>
      <c r="B424" s="28"/>
      <c r="C424" s="684"/>
      <c r="D424" s="2152"/>
      <c r="E424" s="338"/>
      <c r="F424" s="589"/>
      <c r="G424" s="217"/>
      <c r="H424" s="510"/>
      <c r="I424" s="510"/>
      <c r="J424" s="217"/>
      <c r="K424" s="1462"/>
      <c r="L424" s="217"/>
      <c r="M424" s="217"/>
      <c r="N424" s="217"/>
      <c r="O424" s="217"/>
      <c r="Q424" s="217"/>
    </row>
    <row r="425" spans="1:19">
      <c r="A425" s="184"/>
      <c r="D425" s="2152"/>
      <c r="E425" s="338"/>
      <c r="F425" s="589"/>
      <c r="G425" s="217"/>
      <c r="H425" s="510"/>
      <c r="I425" s="510"/>
      <c r="J425" s="217"/>
      <c r="K425" s="1462"/>
      <c r="L425" s="217"/>
      <c r="M425" s="217"/>
      <c r="N425" s="217"/>
      <c r="O425" s="217"/>
      <c r="Q425" s="217"/>
    </row>
    <row r="426" spans="1:19">
      <c r="A426" s="184"/>
      <c r="B426" s="244" t="s">
        <v>733</v>
      </c>
      <c r="C426" s="1021">
        <f>SUM(D398:D422)+SUM(C423:C425)</f>
        <v>3309000</v>
      </c>
      <c r="D426" s="2152"/>
      <c r="E426" s="338"/>
      <c r="F426" s="589"/>
      <c r="G426" s="217"/>
      <c r="H426" s="510"/>
      <c r="I426" s="510"/>
      <c r="J426" s="217"/>
      <c r="K426" s="1462"/>
      <c r="L426" s="217"/>
      <c r="M426" s="217"/>
      <c r="N426" s="217"/>
      <c r="O426" s="217"/>
      <c r="Q426" s="217"/>
    </row>
    <row r="427" spans="1:19">
      <c r="A427" s="210"/>
      <c r="B427" s="675"/>
      <c r="C427" s="677"/>
      <c r="D427" s="2152"/>
      <c r="E427" s="338"/>
      <c r="F427" s="589"/>
      <c r="G427" s="217"/>
      <c r="H427" s="510"/>
      <c r="I427" s="510"/>
      <c r="J427" s="217"/>
      <c r="K427" s="1462"/>
      <c r="L427" s="217"/>
      <c r="M427" s="217"/>
      <c r="N427" s="217"/>
      <c r="O427" s="217"/>
      <c r="Q427" s="217"/>
    </row>
    <row r="428" spans="1:19" s="504" customFormat="1">
      <c r="A428" s="2594"/>
      <c r="B428" s="1851"/>
      <c r="C428" s="1912"/>
      <c r="D428" s="2561"/>
      <c r="E428" s="1830"/>
      <c r="F428" s="1913"/>
      <c r="G428" s="1831"/>
      <c r="H428" s="1832"/>
      <c r="I428" s="1832"/>
      <c r="J428" s="1831"/>
      <c r="K428" s="2687"/>
      <c r="L428" s="1831"/>
      <c r="M428" s="1831"/>
      <c r="N428" s="1831"/>
      <c r="O428" s="1831"/>
      <c r="P428" s="1902"/>
      <c r="Q428" s="1831"/>
      <c r="R428" s="1833"/>
      <c r="S428" s="1833"/>
    </row>
    <row r="429" spans="1:19" s="1501" customFormat="1">
      <c r="A429" s="1494"/>
      <c r="B429" s="1495"/>
      <c r="C429" s="1496"/>
      <c r="D429" s="2152"/>
      <c r="E429" s="1497"/>
      <c r="F429" s="1498"/>
      <c r="G429" s="1499"/>
      <c r="H429" s="1500"/>
      <c r="I429" s="1500"/>
      <c r="J429" s="1499"/>
      <c r="K429" s="1815"/>
      <c r="L429" s="1499"/>
      <c r="M429" s="1499"/>
      <c r="N429" s="1499"/>
      <c r="O429" s="1499"/>
      <c r="P429" s="1522"/>
      <c r="Q429" s="1499"/>
    </row>
    <row r="430" spans="1:19" s="1501" customFormat="1">
      <c r="A430" s="1494"/>
      <c r="B430" s="1495"/>
      <c r="C430" s="1496"/>
      <c r="D430" s="2152"/>
      <c r="E430" s="1497"/>
      <c r="F430" s="1498"/>
      <c r="G430" s="1499"/>
      <c r="H430" s="1500"/>
      <c r="I430" s="1500"/>
      <c r="J430" s="1499"/>
      <c r="K430" s="1815"/>
      <c r="L430" s="1499"/>
      <c r="M430" s="1499"/>
      <c r="N430" s="1499"/>
      <c r="O430" s="1499"/>
      <c r="P430" s="1522"/>
      <c r="Q430" s="1499"/>
    </row>
    <row r="431" spans="1:19" s="1501" customFormat="1">
      <c r="A431" s="1494"/>
      <c r="B431" s="1495"/>
      <c r="C431" s="1496"/>
      <c r="D431" s="2152"/>
      <c r="E431" s="1497"/>
      <c r="F431" s="1498"/>
      <c r="G431" s="1499"/>
      <c r="H431" s="1500"/>
      <c r="I431" s="1500"/>
      <c r="J431" s="1499"/>
      <c r="K431" s="1815"/>
      <c r="L431" s="1499"/>
      <c r="M431" s="1499"/>
      <c r="N431" s="1499"/>
      <c r="O431" s="1499"/>
      <c r="P431" s="1522"/>
      <c r="Q431" s="1499"/>
    </row>
    <row r="432" spans="1:19" s="1501" customFormat="1">
      <c r="A432" s="1494"/>
      <c r="B432" s="1495"/>
      <c r="C432" s="1496"/>
      <c r="D432" s="2152"/>
      <c r="E432" s="1497"/>
      <c r="F432" s="1498"/>
      <c r="G432" s="1499"/>
      <c r="H432" s="1500"/>
      <c r="I432" s="1500"/>
      <c r="J432" s="1499"/>
      <c r="K432" s="1815"/>
      <c r="L432" s="1499"/>
      <c r="M432" s="1499"/>
      <c r="N432" s="1499"/>
      <c r="O432" s="1499"/>
      <c r="P432" s="1522"/>
      <c r="Q432" s="1499"/>
    </row>
    <row r="433" spans="1:17" s="1501" customFormat="1">
      <c r="A433" s="1494"/>
      <c r="B433" s="1495"/>
      <c r="C433" s="1496"/>
      <c r="D433" s="2152"/>
      <c r="E433" s="1497"/>
      <c r="F433" s="1498"/>
      <c r="G433" s="1499"/>
      <c r="H433" s="1500"/>
      <c r="I433" s="1500"/>
      <c r="J433" s="1499"/>
      <c r="K433" s="1815"/>
      <c r="L433" s="1499"/>
      <c r="M433" s="1499"/>
      <c r="N433" s="1499"/>
      <c r="O433" s="1499"/>
      <c r="P433" s="1522"/>
      <c r="Q433" s="1499"/>
    </row>
    <row r="434" spans="1:17" s="1501" customFormat="1">
      <c r="A434" s="1494"/>
      <c r="B434" s="1495"/>
      <c r="C434" s="1496"/>
      <c r="D434" s="2152"/>
      <c r="E434" s="1497"/>
      <c r="F434" s="1498"/>
      <c r="G434" s="1499"/>
      <c r="H434" s="1500"/>
      <c r="I434" s="1500"/>
      <c r="J434" s="1499"/>
      <c r="K434" s="1815"/>
      <c r="L434" s="1499"/>
      <c r="M434" s="1499"/>
      <c r="N434" s="1499"/>
      <c r="O434" s="1499"/>
      <c r="P434" s="1522"/>
      <c r="Q434" s="1499"/>
    </row>
    <row r="435" spans="1:17" s="1501" customFormat="1">
      <c r="A435" s="1494"/>
      <c r="B435" s="1495"/>
      <c r="C435" s="1496"/>
      <c r="D435" s="2152"/>
      <c r="E435" s="1497"/>
      <c r="F435" s="1498"/>
      <c r="G435" s="1499"/>
      <c r="H435" s="1500"/>
      <c r="I435" s="1500"/>
      <c r="J435" s="1499"/>
      <c r="K435" s="1815"/>
      <c r="L435" s="1499"/>
      <c r="M435" s="1499"/>
      <c r="N435" s="1499"/>
      <c r="O435" s="1499"/>
      <c r="P435" s="1522"/>
      <c r="Q435" s="1499"/>
    </row>
    <row r="436" spans="1:17">
      <c r="B436" s="1464"/>
      <c r="D436" s="2208"/>
      <c r="F436" s="969"/>
      <c r="H436" s="901"/>
      <c r="I436" s="901"/>
      <c r="J436" s="217"/>
      <c r="N436" s="217"/>
    </row>
    <row r="437" spans="1:17">
      <c r="B437" s="1464"/>
      <c r="D437" s="2208"/>
      <c r="F437" s="969"/>
      <c r="H437" s="901"/>
      <c r="I437" s="901"/>
      <c r="J437" s="217"/>
      <c r="N437" s="217"/>
    </row>
    <row r="438" spans="1:17" s="1501" customFormat="1">
      <c r="C438" s="1496"/>
      <c r="D438" s="2208"/>
      <c r="E438" s="1497"/>
      <c r="F438" s="969"/>
      <c r="G438" s="217"/>
      <c r="H438" s="901"/>
      <c r="I438" s="901"/>
      <c r="J438" s="217"/>
      <c r="K438" s="1499"/>
      <c r="L438" s="1499"/>
      <c r="M438" s="1499"/>
      <c r="N438" s="1499"/>
      <c r="O438" s="1499"/>
      <c r="P438" s="1522"/>
      <c r="Q438" s="1499"/>
    </row>
    <row r="439" spans="1:17" s="1501" customFormat="1">
      <c r="A439" s="1494"/>
      <c r="B439" s="1495"/>
      <c r="C439" s="1496"/>
      <c r="D439" s="2152"/>
      <c r="E439" s="1497"/>
      <c r="F439" s="1498"/>
      <c r="G439" s="1499"/>
      <c r="H439" s="1500"/>
      <c r="I439" s="1500"/>
      <c r="J439" s="1499"/>
      <c r="K439" s="1499"/>
      <c r="L439" s="1499"/>
      <c r="M439" s="1499"/>
      <c r="N439" s="1499"/>
      <c r="O439" s="1499"/>
      <c r="P439" s="1522"/>
      <c r="Q439" s="1499"/>
    </row>
    <row r="440" spans="1:17" s="1501" customFormat="1">
      <c r="A440" s="1494"/>
      <c r="B440" s="1495"/>
      <c r="C440" s="1496"/>
      <c r="D440" s="2152"/>
      <c r="E440" s="1497"/>
      <c r="F440" s="1498"/>
      <c r="G440" s="1499"/>
      <c r="H440" s="1500"/>
      <c r="I440" s="1500"/>
      <c r="J440" s="1499"/>
      <c r="K440" s="1499"/>
      <c r="L440" s="1499"/>
      <c r="M440" s="1499"/>
      <c r="N440" s="1499"/>
      <c r="O440" s="1499"/>
      <c r="P440" s="1522"/>
      <c r="Q440" s="1499"/>
    </row>
    <row r="441" spans="1:17" s="1501" customFormat="1">
      <c r="A441" s="1494"/>
      <c r="B441" s="1495"/>
      <c r="C441" s="1496"/>
      <c r="D441" s="2152"/>
      <c r="E441" s="1497"/>
      <c r="F441" s="1498"/>
      <c r="G441" s="1499"/>
      <c r="H441" s="1500"/>
      <c r="I441" s="1500"/>
      <c r="J441" s="1499"/>
      <c r="K441" s="1499"/>
      <c r="L441" s="1499"/>
      <c r="M441" s="1499"/>
      <c r="N441" s="1499"/>
      <c r="O441" s="1499"/>
      <c r="P441" s="1522"/>
      <c r="Q441" s="1499"/>
    </row>
    <row r="442" spans="1:17" s="1501" customFormat="1">
      <c r="A442" s="1494"/>
      <c r="B442" s="1495"/>
      <c r="C442" s="1496"/>
      <c r="D442" s="2152"/>
      <c r="E442" s="1497"/>
      <c r="F442" s="1498"/>
      <c r="G442" s="1499"/>
      <c r="H442" s="1500"/>
      <c r="I442" s="1500"/>
      <c r="J442" s="1499"/>
      <c r="K442" s="1499"/>
      <c r="L442" s="1499"/>
      <c r="M442" s="1499"/>
      <c r="N442" s="1499"/>
      <c r="O442" s="1499"/>
      <c r="P442" s="1522"/>
      <c r="Q442" s="1499"/>
    </row>
    <row r="443" spans="1:17" s="1501" customFormat="1">
      <c r="A443" s="1494"/>
      <c r="B443" s="1495"/>
      <c r="C443" s="1496"/>
      <c r="D443" s="2152"/>
      <c r="E443" s="1497"/>
      <c r="F443" s="1498"/>
      <c r="G443" s="1499"/>
      <c r="H443" s="1500"/>
      <c r="I443" s="1500"/>
      <c r="J443" s="1499"/>
      <c r="K443" s="1499"/>
      <c r="L443" s="1499"/>
      <c r="M443" s="1499"/>
      <c r="N443" s="1499"/>
      <c r="O443" s="1499"/>
      <c r="P443" s="1522"/>
      <c r="Q443" s="1499"/>
    </row>
    <row r="444" spans="1:17" s="1501" customFormat="1">
      <c r="A444" s="216"/>
      <c r="B444" s="1495"/>
      <c r="C444" s="1496"/>
      <c r="D444" s="2152"/>
      <c r="E444" s="1497"/>
      <c r="F444" s="1498"/>
      <c r="G444" s="1499"/>
      <c r="H444" s="1500"/>
      <c r="I444" s="1500"/>
      <c r="J444" s="1499"/>
      <c r="K444" s="1499"/>
      <c r="L444" s="1499"/>
      <c r="M444" s="1499"/>
      <c r="N444" s="1499"/>
      <c r="O444" s="1499"/>
      <c r="P444" s="1522"/>
      <c r="Q444" s="1499"/>
    </row>
    <row r="445" spans="1:17" s="1501" customFormat="1">
      <c r="A445" s="1494"/>
      <c r="B445" s="1495"/>
      <c r="C445" s="1496"/>
      <c r="D445" s="2152"/>
      <c r="E445" s="1497"/>
      <c r="F445" s="1498"/>
      <c r="G445" s="1499"/>
      <c r="H445" s="1500"/>
      <c r="I445" s="1500"/>
      <c r="J445" s="1499"/>
      <c r="K445" s="1499"/>
      <c r="L445" s="1499"/>
      <c r="M445" s="1499"/>
      <c r="N445" s="1499"/>
      <c r="O445" s="1499"/>
      <c r="P445" s="1522"/>
      <c r="Q445" s="1499"/>
    </row>
    <row r="446" spans="1:17" s="1501" customFormat="1">
      <c r="A446" s="1798" t="s">
        <v>2008</v>
      </c>
      <c r="B446" s="1495"/>
      <c r="C446" s="1496"/>
      <c r="D446" s="2152"/>
      <c r="E446" s="1497"/>
      <c r="F446" s="1498"/>
      <c r="G446" s="1499"/>
      <c r="H446" s="1500"/>
      <c r="I446" s="1500"/>
      <c r="J446" s="1499"/>
      <c r="K446" s="1499"/>
      <c r="L446" s="1499"/>
      <c r="M446" s="1499"/>
      <c r="N446" s="1499"/>
      <c r="O446" s="1499"/>
      <c r="P446" s="1522"/>
      <c r="Q446" s="1499"/>
    </row>
    <row r="447" spans="1:17" s="1501" customFormat="1">
      <c r="A447" s="1494"/>
      <c r="B447" s="1495"/>
      <c r="C447" s="1496"/>
      <c r="D447" s="2152"/>
      <c r="E447" s="1497"/>
      <c r="F447" s="1498"/>
      <c r="G447" s="1499"/>
      <c r="H447" s="1500"/>
      <c r="I447" s="1500"/>
      <c r="J447" s="1499"/>
      <c r="K447" s="1499"/>
      <c r="L447" s="1499"/>
      <c r="M447" s="1499"/>
      <c r="N447" s="1499"/>
      <c r="O447" s="1499"/>
      <c r="P447" s="1522"/>
      <c r="Q447" s="1499"/>
    </row>
    <row r="448" spans="1:17" s="1501" customFormat="1">
      <c r="A448" s="2684"/>
      <c r="B448" s="1495" t="s">
        <v>2009</v>
      </c>
      <c r="C448" s="1496"/>
      <c r="D448" s="2152"/>
      <c r="E448" s="1497"/>
      <c r="F448" s="1498"/>
      <c r="G448" s="1499"/>
      <c r="H448" s="1500"/>
      <c r="I448" s="1500"/>
      <c r="J448" s="1499"/>
      <c r="K448" s="1499"/>
      <c r="L448" s="1499"/>
      <c r="M448" s="1499"/>
      <c r="N448" s="1499"/>
      <c r="O448" s="1499"/>
      <c r="P448" s="1522"/>
      <c r="Q448" s="1499"/>
    </row>
    <row r="449" spans="1:17" s="1501" customFormat="1">
      <c r="A449" s="1494"/>
      <c r="B449" s="1495"/>
      <c r="C449" s="1496"/>
      <c r="D449" s="2152"/>
      <c r="E449" s="1497"/>
      <c r="F449" s="1498"/>
      <c r="G449" s="1499"/>
      <c r="H449" s="1500"/>
      <c r="I449" s="1500"/>
      <c r="J449" s="1499"/>
      <c r="K449" s="1499"/>
      <c r="L449" s="1499"/>
      <c r="M449" s="1499"/>
      <c r="N449" s="1499"/>
      <c r="O449" s="1499"/>
      <c r="P449" s="1522"/>
      <c r="Q449" s="1499"/>
    </row>
    <row r="450" spans="1:17" s="1501" customFormat="1">
      <c r="A450" s="1494"/>
      <c r="B450" s="1495"/>
      <c r="C450" s="1496"/>
      <c r="D450" s="2152"/>
      <c r="E450" s="1497"/>
      <c r="F450" s="1498"/>
      <c r="G450" s="1499"/>
      <c r="H450" s="1500"/>
      <c r="I450" s="1500"/>
      <c r="J450" s="1499"/>
      <c r="K450" s="1499"/>
      <c r="L450" s="1499"/>
      <c r="M450" s="1499"/>
      <c r="N450" s="1499"/>
      <c r="O450" s="1499"/>
      <c r="P450" s="1522"/>
      <c r="Q450" s="1499"/>
    </row>
    <row r="451" spans="1:17" s="1501" customFormat="1">
      <c r="A451" s="1494"/>
      <c r="B451" s="1495"/>
      <c r="C451" s="1496"/>
      <c r="D451" s="2152"/>
      <c r="E451" s="1497"/>
      <c r="F451" s="1498"/>
      <c r="G451" s="1499"/>
      <c r="H451" s="1500"/>
      <c r="I451" s="1500"/>
      <c r="J451" s="1499"/>
      <c r="K451" s="1499"/>
      <c r="L451" s="1499"/>
      <c r="M451" s="1499"/>
      <c r="N451" s="1499"/>
      <c r="O451" s="1499"/>
      <c r="P451" s="1522"/>
      <c r="Q451" s="1499"/>
    </row>
    <row r="452" spans="1:17" s="1501" customFormat="1">
      <c r="A452" s="2767" t="s">
        <v>1616</v>
      </c>
      <c r="B452" s="2817" t="s">
        <v>2010</v>
      </c>
      <c r="C452" s="1496"/>
      <c r="D452" s="2152"/>
      <c r="E452" s="1497"/>
      <c r="F452" s="1498"/>
      <c r="G452" s="1499"/>
      <c r="H452" s="1500"/>
      <c r="I452" s="1500"/>
      <c r="J452" s="1499"/>
      <c r="K452" s="1499"/>
      <c r="L452" s="1499"/>
      <c r="M452" s="1499"/>
      <c r="N452" s="1499"/>
      <c r="O452" s="1499"/>
      <c r="P452" s="1522"/>
      <c r="Q452" s="1499"/>
    </row>
    <row r="453" spans="1:17" s="1501" customFormat="1">
      <c r="A453" s="2767" t="s">
        <v>1616</v>
      </c>
      <c r="B453" s="2766" t="s">
        <v>1617</v>
      </c>
      <c r="C453" s="1496"/>
      <c r="D453" s="2152"/>
      <c r="E453" s="1497"/>
      <c r="F453" s="1498"/>
      <c r="G453" s="1499"/>
      <c r="H453" s="1500"/>
      <c r="I453" s="1500"/>
      <c r="J453" s="1499"/>
      <c r="K453" s="1499"/>
      <c r="L453" s="1499"/>
      <c r="M453" s="1499"/>
      <c r="N453" s="1499"/>
      <c r="O453" s="1499"/>
      <c r="P453" s="1522"/>
      <c r="Q453" s="1499"/>
    </row>
    <row r="454" spans="1:17" s="1501" customFormat="1">
      <c r="A454" s="1494"/>
      <c r="B454" s="1495"/>
      <c r="C454" s="1496"/>
      <c r="D454" s="2152"/>
      <c r="E454" s="1497"/>
      <c r="F454" s="1498"/>
      <c r="G454" s="1499"/>
      <c r="H454" s="1500"/>
      <c r="I454" s="1500"/>
      <c r="J454" s="1499"/>
      <c r="K454" s="1499"/>
      <c r="L454" s="1499"/>
      <c r="M454" s="1499"/>
      <c r="N454" s="1499"/>
      <c r="O454" s="1499"/>
      <c r="P454" s="1522"/>
      <c r="Q454" s="1499"/>
    </row>
    <row r="455" spans="1:17">
      <c r="A455" s="2641" t="s">
        <v>2011</v>
      </c>
      <c r="B455" s="675"/>
      <c r="C455" s="677"/>
      <c r="D455" s="2152"/>
      <c r="E455" s="338"/>
      <c r="F455" s="589"/>
      <c r="G455" s="217"/>
      <c r="H455" s="510"/>
      <c r="I455" s="510"/>
      <c r="J455" s="217"/>
      <c r="L455" s="217"/>
      <c r="M455" s="217"/>
      <c r="N455" s="217"/>
      <c r="O455" s="217"/>
      <c r="Q455" s="217"/>
    </row>
    <row r="456" spans="1:17">
      <c r="A456" s="1452" t="s">
        <v>2012</v>
      </c>
      <c r="B456" s="675"/>
      <c r="C456" s="677"/>
      <c r="D456" s="2152"/>
      <c r="E456" s="338"/>
      <c r="F456" s="589"/>
      <c r="G456" s="217"/>
      <c r="H456" s="510"/>
      <c r="I456" s="510"/>
      <c r="J456" s="217"/>
      <c r="L456" s="217"/>
      <c r="M456" s="217"/>
      <c r="N456" s="217"/>
      <c r="O456" s="217"/>
      <c r="Q456" s="217"/>
    </row>
    <row r="457" spans="1:17">
      <c r="A457" s="1452" t="s">
        <v>2013</v>
      </c>
      <c r="B457" s="675"/>
      <c r="C457" s="677"/>
      <c r="D457" s="2152"/>
      <c r="E457" s="338"/>
      <c r="F457" s="589"/>
      <c r="G457" s="217"/>
      <c r="H457" s="510"/>
      <c r="I457" s="510"/>
      <c r="J457" s="217"/>
      <c r="L457" s="217"/>
      <c r="M457" s="217"/>
      <c r="N457" s="217"/>
      <c r="O457" s="217"/>
      <c r="Q457" s="217"/>
    </row>
    <row r="458" spans="1:17">
      <c r="A458" s="244"/>
      <c r="B458" s="675"/>
      <c r="C458" s="677"/>
      <c r="D458" s="2152"/>
      <c r="E458" s="338"/>
      <c r="F458" s="589"/>
      <c r="G458" s="217"/>
      <c r="H458" s="510"/>
      <c r="I458" s="510"/>
      <c r="J458" s="217"/>
      <c r="L458" s="217"/>
      <c r="M458" s="217"/>
      <c r="N458" s="217"/>
      <c r="O458" s="217"/>
      <c r="Q458" s="217"/>
    </row>
    <row r="459" spans="1:17">
      <c r="A459" s="1452" t="s">
        <v>2014</v>
      </c>
      <c r="D459" s="641"/>
      <c r="E459" s="338"/>
      <c r="F459" s="969"/>
      <c r="G459" s="217"/>
      <c r="H459" s="901"/>
      <c r="I459" s="901"/>
      <c r="J459" s="217"/>
      <c r="L459" s="217"/>
      <c r="M459" s="217"/>
      <c r="N459" s="217"/>
      <c r="O459" s="217"/>
    </row>
    <row r="460" spans="1:17">
      <c r="D460" s="641"/>
      <c r="E460" s="338"/>
      <c r="F460" s="969"/>
      <c r="G460" s="217"/>
      <c r="H460" s="901"/>
      <c r="I460" s="901"/>
      <c r="J460" s="217"/>
      <c r="L460" s="217"/>
      <c r="M460" s="217"/>
      <c r="N460" s="217"/>
      <c r="O460" s="217"/>
    </row>
    <row r="461" spans="1:17">
      <c r="A461" s="2053"/>
      <c r="B461" s="2054"/>
      <c r="C461" s="2053"/>
      <c r="D461" s="2175"/>
      <c r="E461" s="269"/>
      <c r="F461" s="969"/>
      <c r="G461" s="217"/>
      <c r="H461" s="901"/>
      <c r="I461" s="901"/>
      <c r="J461" s="217"/>
      <c r="L461" s="217"/>
      <c r="M461" s="217"/>
      <c r="N461" s="217"/>
      <c r="O461" s="217"/>
    </row>
    <row r="462" spans="1:17">
      <c r="A462" s="15" t="s">
        <v>557</v>
      </c>
      <c r="B462" s="16"/>
      <c r="C462" s="17"/>
      <c r="D462" s="18"/>
      <c r="F462" s="969"/>
    </row>
    <row r="464" spans="1:17">
      <c r="B464" s="909" t="s">
        <v>1618</v>
      </c>
      <c r="C464" s="1014">
        <v>44216</v>
      </c>
      <c r="D464" s="1013">
        <v>-13371000</v>
      </c>
      <c r="E464" s="110">
        <v>43350445</v>
      </c>
    </row>
    <row r="465" spans="1:19">
      <c r="B465" s="909" t="s">
        <v>1618</v>
      </c>
      <c r="C465" s="1014">
        <v>44252</v>
      </c>
      <c r="D465" s="1013">
        <v>-8916000</v>
      </c>
      <c r="E465" s="110">
        <v>43485643</v>
      </c>
      <c r="F465" s="1468"/>
      <c r="G465" s="1468"/>
    </row>
    <row r="466" spans="1:19">
      <c r="B466" s="909" t="s">
        <v>1618</v>
      </c>
      <c r="C466" s="1014">
        <v>44266</v>
      </c>
      <c r="D466" s="1013">
        <v>-14463400</v>
      </c>
      <c r="E466" s="110">
        <v>4355405</v>
      </c>
      <c r="F466" s="1468"/>
      <c r="G466" s="1468"/>
    </row>
    <row r="467" spans="1:19">
      <c r="B467" s="909" t="s">
        <v>1618</v>
      </c>
      <c r="C467" s="1014">
        <v>44301</v>
      </c>
      <c r="D467" s="1013">
        <v>-20807000</v>
      </c>
      <c r="E467" s="110">
        <v>48961902</v>
      </c>
      <c r="F467" s="1468"/>
      <c r="G467" s="1468"/>
    </row>
    <row r="468" spans="1:19">
      <c r="B468" s="909" t="s">
        <v>1618</v>
      </c>
      <c r="C468" s="1014">
        <v>44329</v>
      </c>
      <c r="D468" s="1013">
        <v>-22590000</v>
      </c>
      <c r="E468" s="110">
        <v>5274466</v>
      </c>
      <c r="F468" s="1468"/>
      <c r="G468" s="1468"/>
    </row>
    <row r="469" spans="1:19">
      <c r="B469" s="909" t="s">
        <v>1618</v>
      </c>
      <c r="C469" s="1014">
        <v>44369</v>
      </c>
      <c r="D469" s="36">
        <v>-23016000</v>
      </c>
      <c r="E469" s="216">
        <v>5500439</v>
      </c>
      <c r="F469" s="1468"/>
      <c r="G469" s="1468"/>
    </row>
    <row r="470" spans="1:19">
      <c r="B470" s="909" t="s">
        <v>2015</v>
      </c>
      <c r="C470" s="1014">
        <v>44404</v>
      </c>
      <c r="D470" s="2851">
        <v>-27788000</v>
      </c>
      <c r="E470" s="216">
        <v>5701444</v>
      </c>
      <c r="F470" s="1468"/>
      <c r="G470" s="1468"/>
    </row>
    <row r="471" spans="1:19">
      <c r="B471" s="909"/>
      <c r="C471" s="1014"/>
      <c r="D471" s="36"/>
      <c r="E471" s="216"/>
      <c r="F471" s="1468"/>
      <c r="G471" s="1468"/>
    </row>
    <row r="472" spans="1:19">
      <c r="D472" s="660"/>
      <c r="F472" s="1468"/>
      <c r="G472" s="1468"/>
    </row>
    <row r="473" spans="1:19">
      <c r="A473" s="38" t="s">
        <v>1619</v>
      </c>
      <c r="C473" s="228"/>
      <c r="D473" s="640">
        <f>SUM(D3:D472)</f>
        <v>11509000</v>
      </c>
    </row>
    <row r="477" spans="1:19" ht="15">
      <c r="A477" s="2894" t="s">
        <v>682</v>
      </c>
      <c r="B477" s="2895"/>
      <c r="C477" s="2877" t="s">
        <v>2016</v>
      </c>
      <c r="D477" s="2585" t="s">
        <v>1621</v>
      </c>
      <c r="E477" s="2586"/>
      <c r="F477" s="2586"/>
      <c r="G477" s="2586"/>
      <c r="H477" s="2586"/>
      <c r="I477" s="2586"/>
      <c r="J477" s="2586"/>
      <c r="K477" s="2586"/>
      <c r="L477" s="2586"/>
      <c r="M477" s="2586"/>
      <c r="N477" s="2586"/>
      <c r="O477" s="2586"/>
      <c r="P477" s="2586"/>
      <c r="Q477" s="2586"/>
      <c r="R477" s="2586"/>
      <c r="S477" s="2586"/>
    </row>
    <row r="478" spans="1:19" ht="15">
      <c r="A478" s="2584" t="s">
        <v>684</v>
      </c>
      <c r="B478" s="2878" t="s">
        <v>1621</v>
      </c>
      <c r="C478" s="2878" t="s">
        <v>2017</v>
      </c>
      <c r="D478" s="2585" t="s">
        <v>1621</v>
      </c>
      <c r="E478" s="2586"/>
      <c r="F478" s="2586"/>
      <c r="G478" s="2586"/>
      <c r="H478" s="2586"/>
      <c r="I478" s="2586"/>
      <c r="J478" s="2586"/>
      <c r="K478" s="2586"/>
      <c r="L478" s="2586"/>
      <c r="M478" s="2586"/>
      <c r="N478" s="2586"/>
      <c r="O478" s="2586"/>
      <c r="P478" s="2586"/>
      <c r="Q478" s="2586"/>
      <c r="R478" s="2586"/>
      <c r="S478" s="2586"/>
    </row>
    <row r="479" spans="1:19" ht="15">
      <c r="A479" s="2894" t="s">
        <v>685</v>
      </c>
      <c r="B479" s="2895"/>
      <c r="C479" s="2878" t="s">
        <v>2017</v>
      </c>
      <c r="D479" s="2585" t="s">
        <v>1621</v>
      </c>
      <c r="E479" s="2586"/>
      <c r="F479" s="2586"/>
      <c r="G479" s="2586"/>
      <c r="H479" s="2586"/>
      <c r="I479" s="2586"/>
      <c r="J479" s="2586"/>
      <c r="K479" s="2586"/>
      <c r="L479" s="2586"/>
      <c r="M479" s="2586"/>
      <c r="N479" s="2586"/>
      <c r="O479" s="2586"/>
      <c r="P479" s="2586"/>
      <c r="Q479" s="2586"/>
      <c r="R479" s="2586"/>
      <c r="S479" s="2586"/>
    </row>
    <row r="480" spans="1:19" ht="15">
      <c r="A480" s="2896" t="s">
        <v>686</v>
      </c>
      <c r="B480" s="2897"/>
      <c r="C480" s="2587" t="s">
        <v>2018</v>
      </c>
      <c r="D480" s="2585" t="s">
        <v>1621</v>
      </c>
      <c r="E480" s="2586"/>
      <c r="F480" s="2586"/>
      <c r="G480" s="2586"/>
      <c r="H480" s="2586"/>
      <c r="I480" s="2586"/>
      <c r="J480" s="2586"/>
      <c r="K480" s="2586"/>
      <c r="L480" s="2586"/>
      <c r="M480" s="2586"/>
      <c r="N480" s="2586"/>
      <c r="O480" s="2586"/>
      <c r="P480" s="2586"/>
      <c r="Q480" s="2586"/>
      <c r="R480" s="2586"/>
      <c r="S480" s="2586"/>
    </row>
    <row r="481" spans="1:19" ht="15">
      <c r="A481" s="2898"/>
      <c r="B481" s="2899"/>
      <c r="C481" s="2587" t="s">
        <v>2019</v>
      </c>
      <c r="D481" s="2588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</row>
    <row r="482" spans="1:19" ht="15">
      <c r="A482" s="2900"/>
      <c r="B482" s="2901"/>
      <c r="C482" s="2589" t="s">
        <v>1625</v>
      </c>
      <c r="D482" s="2588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</row>
    <row r="483" spans="1:19" ht="15">
      <c r="A483" s="2894" t="s">
        <v>688</v>
      </c>
      <c r="B483" s="2895"/>
      <c r="C483" s="2878" t="s">
        <v>1626</v>
      </c>
      <c r="D483" s="2585" t="s">
        <v>1621</v>
      </c>
      <c r="E483" s="2586"/>
      <c r="F483" s="2586"/>
      <c r="G483" s="2586"/>
      <c r="H483" s="2586"/>
      <c r="I483" s="2586"/>
      <c r="J483" s="2586"/>
      <c r="K483" s="2586"/>
      <c r="L483" s="2586"/>
      <c r="M483" s="2586"/>
      <c r="N483" s="2586"/>
      <c r="O483" s="2586"/>
      <c r="P483" s="2586"/>
      <c r="Q483" s="2586"/>
      <c r="R483" s="2586"/>
      <c r="S483" s="2586"/>
    </row>
    <row r="484" spans="1:19" ht="15">
      <c r="A484" s="2894" t="s">
        <v>690</v>
      </c>
      <c r="B484" s="2895"/>
      <c r="C484" s="2878" t="s">
        <v>1625</v>
      </c>
      <c r="D484" s="2585" t="s">
        <v>1621</v>
      </c>
      <c r="E484" s="2586"/>
      <c r="F484" s="2586"/>
      <c r="G484" s="2586"/>
      <c r="H484" s="2586"/>
      <c r="I484" s="2586"/>
      <c r="J484" s="2586"/>
      <c r="K484" s="2586"/>
      <c r="L484" s="2586"/>
      <c r="M484" s="2586"/>
      <c r="N484" s="2586"/>
      <c r="O484" s="2586"/>
      <c r="P484" s="2586"/>
      <c r="Q484" s="2586"/>
      <c r="R484" s="2586"/>
      <c r="S484" s="2586"/>
    </row>
    <row r="485" spans="1:19" ht="15">
      <c r="A485" s="2894" t="s">
        <v>692</v>
      </c>
      <c r="B485" s="2895"/>
      <c r="C485" s="2878" t="s">
        <v>10</v>
      </c>
      <c r="D485" s="2585" t="s">
        <v>1621</v>
      </c>
      <c r="E485" s="2586"/>
      <c r="F485" s="2586"/>
      <c r="G485" s="2586"/>
      <c r="H485" s="2586"/>
      <c r="I485" s="2586"/>
      <c r="J485" s="2586"/>
      <c r="K485" s="2586"/>
      <c r="L485" s="2586"/>
      <c r="M485" s="2586"/>
      <c r="N485" s="2586"/>
      <c r="O485" s="2586"/>
      <c r="P485" s="2586"/>
      <c r="Q485" s="2586"/>
      <c r="R485" s="2586"/>
      <c r="S485" s="2586"/>
    </row>
    <row r="486" spans="1:19" ht="15">
      <c r="A486" s="2894" t="s">
        <v>693</v>
      </c>
      <c r="B486" s="2895"/>
      <c r="C486" s="2878" t="s">
        <v>694</v>
      </c>
      <c r="D486" s="2585" t="s">
        <v>1621</v>
      </c>
      <c r="E486" s="2586"/>
      <c r="F486" s="2586"/>
      <c r="G486" s="2586"/>
      <c r="H486" s="2586"/>
      <c r="I486" s="2586"/>
      <c r="J486" s="2586"/>
      <c r="K486" s="2586"/>
      <c r="L486" s="2586"/>
      <c r="M486" s="2586"/>
      <c r="N486" s="2586"/>
      <c r="O486" s="2586"/>
      <c r="P486" s="2586"/>
      <c r="Q486" s="2586"/>
      <c r="R486" s="2586"/>
      <c r="S486" s="2586"/>
    </row>
    <row r="487" spans="1:19" ht="15">
      <c r="A487" s="2894" t="s">
        <v>695</v>
      </c>
      <c r="B487" s="2895"/>
      <c r="C487" s="2590" t="s">
        <v>696</v>
      </c>
      <c r="D487" s="2585" t="s">
        <v>1621</v>
      </c>
      <c r="E487" s="2586"/>
      <c r="F487" s="2586"/>
      <c r="G487" s="2586"/>
      <c r="H487" s="2586"/>
      <c r="I487" s="2586"/>
      <c r="J487" s="2586"/>
      <c r="K487" s="2586"/>
      <c r="L487" s="2586"/>
      <c r="M487" s="2586"/>
      <c r="N487" s="2586"/>
      <c r="O487" s="2586"/>
      <c r="P487" s="2586"/>
      <c r="Q487" s="2586"/>
      <c r="R487" s="2586"/>
      <c r="S487" s="2586"/>
    </row>
    <row r="488" spans="1:19" s="1015" customFormat="1" ht="15">
      <c r="A488" s="2894" t="s">
        <v>697</v>
      </c>
      <c r="B488" s="2895"/>
      <c r="C488" s="2878" t="s">
        <v>2020</v>
      </c>
      <c r="D488" s="2585" t="s">
        <v>1621</v>
      </c>
      <c r="E488" s="2586"/>
      <c r="F488" s="2586"/>
      <c r="G488" s="2586"/>
      <c r="H488" s="2586"/>
      <c r="I488" s="2586"/>
      <c r="J488" s="2586"/>
      <c r="K488" s="2586"/>
      <c r="L488" s="2586"/>
      <c r="M488" s="2586"/>
      <c r="N488" s="2586"/>
      <c r="O488" s="2586"/>
      <c r="P488" s="2586"/>
      <c r="Q488" s="2586"/>
      <c r="R488" s="2586"/>
      <c r="S488" s="2586"/>
    </row>
    <row r="489" spans="1:19" s="1015" customFormat="1" ht="15">
      <c r="A489" s="2894" t="s">
        <v>699</v>
      </c>
      <c r="B489" s="2895"/>
      <c r="C489" s="2589" t="s">
        <v>1621</v>
      </c>
      <c r="D489" s="2585" t="s">
        <v>1621</v>
      </c>
      <c r="E489" s="2586"/>
      <c r="F489" s="2586"/>
      <c r="G489" s="2586"/>
      <c r="H489" s="2586"/>
      <c r="I489" s="2586"/>
      <c r="J489" s="2586"/>
      <c r="K489" s="2586"/>
      <c r="L489" s="2586"/>
      <c r="M489" s="2586"/>
      <c r="N489" s="2586"/>
      <c r="O489" s="2586"/>
      <c r="P489" s="2586"/>
      <c r="Q489" s="2586"/>
      <c r="R489" s="2586"/>
      <c r="S489" s="2586"/>
    </row>
    <row r="490" spans="1:19" s="1015" customFormat="1" ht="15">
      <c r="A490" s="2902" t="s">
        <v>700</v>
      </c>
      <c r="B490" s="2903"/>
      <c r="C490" s="2878" t="s">
        <v>2021</v>
      </c>
      <c r="D490" s="2585" t="s">
        <v>1621</v>
      </c>
      <c r="E490" s="2586"/>
      <c r="F490" s="2586"/>
      <c r="G490" s="2586"/>
      <c r="H490" s="2586"/>
      <c r="I490" s="2586"/>
      <c r="J490" s="2586"/>
      <c r="K490" s="2586"/>
      <c r="L490" s="2586"/>
      <c r="M490" s="2586"/>
      <c r="N490" s="2586"/>
      <c r="O490" s="2586"/>
      <c r="P490" s="2586"/>
      <c r="Q490" s="2586"/>
      <c r="R490" s="2586"/>
      <c r="S490" s="2586"/>
    </row>
    <row r="491" spans="1:19" s="1015" customFormat="1" ht="15">
      <c r="A491" s="2894" t="s">
        <v>702</v>
      </c>
      <c r="B491" s="2895"/>
      <c r="C491" s="2878" t="s">
        <v>760</v>
      </c>
      <c r="D491" s="2585" t="s">
        <v>1621</v>
      </c>
      <c r="E491" s="2586"/>
      <c r="F491" s="2586"/>
      <c r="G491" s="2586"/>
      <c r="H491" s="2586"/>
      <c r="I491" s="2586"/>
      <c r="J491" s="2586"/>
      <c r="K491" s="2586"/>
      <c r="L491" s="2586"/>
      <c r="M491" s="2586"/>
      <c r="N491" s="2586"/>
      <c r="O491" s="2586"/>
      <c r="P491" s="2586"/>
      <c r="Q491" s="2586"/>
      <c r="R491" s="2586"/>
      <c r="S491" s="2586"/>
    </row>
    <row r="492" spans="1:19" s="1015" customFormat="1" ht="15">
      <c r="A492" s="2894" t="s">
        <v>704</v>
      </c>
      <c r="B492" s="2895"/>
      <c r="C492" s="2591" t="s">
        <v>705</v>
      </c>
      <c r="D492" s="2585" t="s">
        <v>1621</v>
      </c>
      <c r="E492" s="2586"/>
      <c r="F492" s="2586"/>
      <c r="G492" s="2586"/>
      <c r="H492" s="2586"/>
      <c r="I492" s="2586"/>
      <c r="J492" s="2586"/>
      <c r="K492" s="2586"/>
      <c r="L492" s="2586"/>
      <c r="M492" s="2586"/>
      <c r="N492" s="2586"/>
      <c r="O492" s="2586"/>
      <c r="P492" s="2586"/>
      <c r="Q492" s="2586"/>
      <c r="R492" s="2586"/>
      <c r="S492" s="2586"/>
    </row>
    <row r="493" spans="1:19" ht="15">
      <c r="A493" s="2894" t="s">
        <v>706</v>
      </c>
      <c r="B493" s="2895"/>
      <c r="C493" s="2589" t="s">
        <v>2022</v>
      </c>
      <c r="D493" s="2585" t="s">
        <v>1621</v>
      </c>
      <c r="E493" s="2586"/>
      <c r="F493" s="2586"/>
      <c r="G493" s="2586"/>
      <c r="H493" s="2586"/>
      <c r="I493" s="2586"/>
      <c r="J493" s="2586"/>
      <c r="K493" s="2586"/>
      <c r="L493" s="2586"/>
      <c r="M493" s="2586"/>
      <c r="N493" s="2586"/>
      <c r="O493" s="2586"/>
      <c r="P493" s="2586"/>
      <c r="Q493" s="2586"/>
      <c r="R493" s="2586"/>
      <c r="S493" s="2586"/>
    </row>
  </sheetData>
  <mergeCells count="15">
    <mergeCell ref="A491:B491"/>
    <mergeCell ref="A492:B492"/>
    <mergeCell ref="A493:B493"/>
    <mergeCell ref="A485:B485"/>
    <mergeCell ref="A486:B486"/>
    <mergeCell ref="A487:B487"/>
    <mergeCell ref="A488:B488"/>
    <mergeCell ref="A489:B489"/>
    <mergeCell ref="A490:B490"/>
    <mergeCell ref="A484:B484"/>
    <mergeCell ref="M1:Q1"/>
    <mergeCell ref="A477:B477"/>
    <mergeCell ref="A479:B479"/>
    <mergeCell ref="A480:B482"/>
    <mergeCell ref="A483:B483"/>
  </mergeCells>
  <phoneticPr fontId="124"/>
  <conditionalFormatting sqref="I6:I23 I26:I27 I43:I50 I53:I57 I60 I72 I78:I83 I87 I91:I107 I120:I140 I143 I147:I159 I177:I195 I199:I203 I219:I225 I213:I215 I237 I240:I249 I251:I260 I274:I284 I332:I337 I368 I264:I270 I363:I364 I346 I359 I327:I328 I319:I320 I312:I316 I322:I323 I296:I302 I304:I310 I371:I372 I377:I380 I400:I403 I385:I386">
    <cfRule type="cellIs" dxfId="11" priority="27" operator="lessThan">
      <formula>90000</formula>
    </cfRule>
  </conditionalFormatting>
  <conditionalFormatting sqref="I250">
    <cfRule type="cellIs" dxfId="10" priority="23" operator="lessThan">
      <formula>90000</formula>
    </cfRule>
  </conditionalFormatting>
  <conditionalFormatting sqref="I317">
    <cfRule type="cellIs" dxfId="9" priority="14" operator="lessThan">
      <formula>90000</formula>
    </cfRule>
  </conditionalFormatting>
  <conditionalFormatting sqref="I318">
    <cfRule type="cellIs" dxfId="8" priority="13" operator="lessThan">
      <formula>90000</formula>
    </cfRule>
  </conditionalFormatting>
  <conditionalFormatting sqref="I373">
    <cfRule type="cellIs" dxfId="7" priority="11" operator="lessThan">
      <formula>90000</formula>
    </cfRule>
  </conditionalFormatting>
  <conditionalFormatting sqref="I338:I342 I321">
    <cfRule type="cellIs" dxfId="6" priority="10" operator="lessThan">
      <formula>90000</formula>
    </cfRule>
  </conditionalFormatting>
  <conditionalFormatting sqref="I362">
    <cfRule type="cellIs" dxfId="5" priority="8" operator="lessThan">
      <formula>90000</formula>
    </cfRule>
  </conditionalFormatting>
  <conditionalFormatting sqref="I343">
    <cfRule type="cellIs" dxfId="4" priority="7" operator="lessThan">
      <formula>90000</formula>
    </cfRule>
  </conditionalFormatting>
  <conditionalFormatting sqref="I344">
    <cfRule type="cellIs" dxfId="3" priority="5" operator="lessThan">
      <formula>90000</formula>
    </cfRule>
  </conditionalFormatting>
  <conditionalFormatting sqref="I345">
    <cfRule type="cellIs" dxfId="2" priority="4" operator="lessThan">
      <formula>90000</formula>
    </cfRule>
  </conditionalFormatting>
  <conditionalFormatting sqref="I412">
    <cfRule type="cellIs" dxfId="1" priority="2" operator="lessThan">
      <formula>90000</formula>
    </cfRule>
  </conditionalFormatting>
  <conditionalFormatting sqref="I413">
    <cfRule type="cellIs" dxfId="0" priority="1" operator="lessThan">
      <formula>90000</formula>
    </cfRule>
  </conditionalFormatting>
  <printOptions horizontalCentered="1" verticalCentered="1"/>
  <pageMargins left="0.25" right="0.25" top="0.25" bottom="0.25" header="0" footer="0"/>
  <pageSetup paperSize="9" scale="34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8">
    <tabColor rgb="FF92D050"/>
    <pageSetUpPr fitToPage="1"/>
  </sheetPr>
  <dimension ref="A1:S287"/>
  <sheetViews>
    <sheetView zoomScaleNormal="100" workbookViewId="0">
      <pane ySplit="2" topLeftCell="A217" activePane="bottomLeft" state="frozen"/>
      <selection pane="bottomLeft" activeCell="B235" sqref="B235"/>
    </sheetView>
  </sheetViews>
  <sheetFormatPr defaultColWidth="9" defaultRowHeight="12.75"/>
  <cols>
    <col min="1" max="1" width="13.140625" style="216" customWidth="1"/>
    <col min="2" max="2" width="32.7109375" style="216" customWidth="1"/>
    <col min="3" max="3" width="28.7109375" style="217" customWidth="1"/>
    <col min="4" max="4" width="16.7109375" style="248" customWidth="1"/>
    <col min="5" max="5" width="14.42578125" style="108" customWidth="1"/>
    <col min="6" max="6" width="12.42578125" style="108" customWidth="1"/>
    <col min="7" max="7" width="13.85546875" style="108" bestFit="1" customWidth="1"/>
    <col min="8" max="8" width="11.42578125" style="108" customWidth="1"/>
    <col min="9" max="9" width="13" style="108" customWidth="1"/>
    <col min="10" max="10" width="9" style="217"/>
    <col min="11" max="13" width="9" style="108"/>
    <col min="14" max="14" width="10.7109375" style="108" customWidth="1"/>
    <col min="15" max="15" width="12.85546875" style="1507" customWidth="1"/>
    <col min="16" max="16" width="12" style="108" customWidth="1"/>
    <col min="17" max="17" width="9" style="108"/>
    <col min="18" max="18" width="9" style="217"/>
    <col min="19" max="16384" width="9" style="108"/>
  </cols>
  <sheetData>
    <row r="1" spans="1:18" s="23" customFormat="1" ht="13.5" customHeight="1">
      <c r="A1" s="3"/>
      <c r="B1" s="2876" t="s">
        <v>9</v>
      </c>
      <c r="C1" s="1"/>
      <c r="D1" s="209" t="s">
        <v>1593</v>
      </c>
      <c r="E1" s="209" t="s">
        <v>1594</v>
      </c>
      <c r="F1" s="1" t="s">
        <v>1595</v>
      </c>
      <c r="G1" s="2876"/>
      <c r="H1" s="1" t="s">
        <v>5</v>
      </c>
      <c r="I1" s="1"/>
      <c r="J1" s="2876" t="s">
        <v>943</v>
      </c>
      <c r="K1" s="27"/>
      <c r="L1" s="2893"/>
      <c r="M1" s="2893"/>
      <c r="N1" s="2893"/>
      <c r="O1" s="2893"/>
      <c r="P1" s="2893"/>
      <c r="Q1" s="1"/>
      <c r="R1" s="2005"/>
    </row>
    <row r="2" spans="1:18" s="22" customFormat="1" ht="25.5">
      <c r="A2" s="260" t="s">
        <v>1596</v>
      </c>
      <c r="B2" s="5" t="s">
        <v>1</v>
      </c>
      <c r="C2" s="5" t="s">
        <v>1597</v>
      </c>
      <c r="D2" s="565" t="s">
        <v>10</v>
      </c>
      <c r="E2" s="20" t="s">
        <v>1598</v>
      </c>
      <c r="F2" s="5" t="s">
        <v>11</v>
      </c>
      <c r="G2" s="5" t="s">
        <v>1599</v>
      </c>
      <c r="H2" s="11" t="s">
        <v>944</v>
      </c>
      <c r="I2" s="5" t="s">
        <v>1600</v>
      </c>
      <c r="J2" s="5" t="s">
        <v>945</v>
      </c>
      <c r="K2" s="11" t="s">
        <v>1601</v>
      </c>
      <c r="L2" s="5" t="s">
        <v>1602</v>
      </c>
      <c r="M2" s="2510" t="s">
        <v>14</v>
      </c>
      <c r="N2" s="2510" t="s">
        <v>1603</v>
      </c>
      <c r="O2" s="2509" t="s">
        <v>17</v>
      </c>
      <c r="P2" s="6" t="s">
        <v>18</v>
      </c>
      <c r="Q2" s="578" t="s">
        <v>949</v>
      </c>
      <c r="R2" s="2005"/>
    </row>
    <row r="3" spans="1:18" s="22" customFormat="1">
      <c r="A3" s="15"/>
      <c r="B3" s="2876"/>
      <c r="C3" s="2876"/>
      <c r="D3" s="566"/>
      <c r="E3" s="47"/>
      <c r="F3" s="639"/>
      <c r="G3" s="2876"/>
      <c r="H3" s="48"/>
      <c r="I3" s="2876"/>
      <c r="J3" s="2876"/>
      <c r="K3" s="48"/>
      <c r="L3" s="2876"/>
      <c r="M3" s="2876"/>
      <c r="N3" s="2876"/>
      <c r="O3" s="1505"/>
      <c r="P3" s="49"/>
      <c r="Q3" s="1"/>
      <c r="R3" s="2005"/>
    </row>
    <row r="4" spans="1:18" s="22" customFormat="1">
      <c r="A4" s="15"/>
      <c r="B4" s="245"/>
      <c r="C4" s="2876"/>
      <c r="D4" s="56"/>
      <c r="E4" s="47"/>
      <c r="F4" s="639"/>
      <c r="G4" s="2876"/>
      <c r="H4" s="48"/>
      <c r="I4" s="2876"/>
      <c r="J4" s="2876"/>
      <c r="K4" s="48"/>
      <c r="L4" s="2876"/>
      <c r="M4" s="2876"/>
      <c r="N4" s="2876"/>
      <c r="O4" s="1505"/>
      <c r="P4" s="49"/>
      <c r="Q4" s="1"/>
      <c r="R4" s="2005"/>
    </row>
    <row r="5" spans="1:18" s="183" customFormat="1" ht="12.75" customHeight="1">
      <c r="A5" s="2678" t="s">
        <v>2023</v>
      </c>
      <c r="B5" s="2528"/>
      <c r="C5" s="1987" t="s">
        <v>2024</v>
      </c>
      <c r="D5" s="109"/>
      <c r="E5" s="898"/>
      <c r="F5" s="969"/>
      <c r="G5" s="182"/>
      <c r="H5" s="901"/>
      <c r="I5" s="898"/>
      <c r="J5" s="969"/>
      <c r="K5" s="899"/>
      <c r="L5" s="969"/>
      <c r="M5" s="969"/>
      <c r="N5" s="969"/>
      <c r="O5" s="969"/>
      <c r="P5" s="969"/>
      <c r="Q5" s="592"/>
      <c r="R5" s="1534"/>
    </row>
    <row r="6" spans="1:18" s="183" customFormat="1" ht="12.75" customHeight="1">
      <c r="A6" s="2593">
        <v>5410055</v>
      </c>
      <c r="B6" s="2595" t="s">
        <v>2025</v>
      </c>
      <c r="C6" s="1960" t="s">
        <v>2026</v>
      </c>
      <c r="D6" s="109">
        <v>615000</v>
      </c>
      <c r="E6" s="898"/>
      <c r="F6" s="969">
        <v>44131</v>
      </c>
      <c r="G6" s="898" t="s">
        <v>98</v>
      </c>
      <c r="H6" s="901">
        <v>384000</v>
      </c>
      <c r="I6" s="182" t="s">
        <v>402</v>
      </c>
      <c r="J6" s="970" t="s">
        <v>449</v>
      </c>
      <c r="K6" s="899"/>
      <c r="L6" s="898" t="s">
        <v>67</v>
      </c>
      <c r="M6" s="969" t="s">
        <v>449</v>
      </c>
      <c r="N6" s="969"/>
      <c r="O6" s="1522">
        <v>44190</v>
      </c>
      <c r="P6" s="2422" t="s">
        <v>728</v>
      </c>
      <c r="Q6" s="592"/>
      <c r="R6" s="1534"/>
    </row>
    <row r="7" spans="1:18" s="183" customFormat="1" ht="12.75" customHeight="1">
      <c r="A7" s="2480">
        <v>5410068</v>
      </c>
      <c r="B7" s="110" t="s">
        <v>2027</v>
      </c>
      <c r="C7" s="1534" t="s">
        <v>2028</v>
      </c>
      <c r="D7" s="109">
        <v>610000</v>
      </c>
      <c r="E7" s="898"/>
      <c r="F7" s="969">
        <v>44134</v>
      </c>
      <c r="G7" s="898" t="s">
        <v>25</v>
      </c>
      <c r="H7" s="901">
        <v>425000</v>
      </c>
      <c r="I7" s="182" t="s">
        <v>400</v>
      </c>
      <c r="J7" s="970" t="s">
        <v>449</v>
      </c>
      <c r="K7" s="899"/>
      <c r="L7" s="898" t="s">
        <v>67</v>
      </c>
      <c r="M7" s="969" t="s">
        <v>449</v>
      </c>
      <c r="N7" s="969"/>
      <c r="O7" s="1522">
        <v>44190</v>
      </c>
      <c r="P7" s="2422" t="s">
        <v>728</v>
      </c>
      <c r="Q7" s="592"/>
      <c r="R7" s="1534"/>
    </row>
    <row r="8" spans="1:18" s="183" customFormat="1" ht="12.75" customHeight="1">
      <c r="A8" s="2480">
        <v>5410054</v>
      </c>
      <c r="B8" s="2605" t="s">
        <v>2029</v>
      </c>
      <c r="C8" s="1534" t="s">
        <v>2030</v>
      </c>
      <c r="D8" s="109">
        <v>550000</v>
      </c>
      <c r="E8" s="898"/>
      <c r="F8" s="969">
        <v>44131</v>
      </c>
      <c r="G8" s="898" t="s">
        <v>98</v>
      </c>
      <c r="H8" s="901">
        <v>373000</v>
      </c>
      <c r="I8" s="182" t="s">
        <v>1681</v>
      </c>
      <c r="J8" s="969"/>
      <c r="K8" s="899"/>
      <c r="L8" s="898" t="s">
        <v>67</v>
      </c>
      <c r="M8" s="969" t="s">
        <v>449</v>
      </c>
      <c r="N8" s="969"/>
      <c r="O8" s="1522">
        <v>44190</v>
      </c>
      <c r="P8" s="2422" t="s">
        <v>728</v>
      </c>
      <c r="Q8" s="592"/>
      <c r="R8" s="1534"/>
    </row>
    <row r="9" spans="1:18" s="183" customFormat="1" ht="12.75" customHeight="1">
      <c r="A9" s="2480"/>
      <c r="B9" s="110"/>
      <c r="C9" s="182"/>
      <c r="D9" s="109"/>
      <c r="E9" s="898"/>
      <c r="F9" s="969"/>
      <c r="G9" s="182"/>
      <c r="H9" s="901"/>
      <c r="I9" s="898"/>
      <c r="J9" s="969"/>
      <c r="K9" s="899"/>
      <c r="L9" s="969"/>
      <c r="M9" s="969"/>
      <c r="N9" s="969"/>
      <c r="O9" s="1467"/>
      <c r="P9" s="1467"/>
      <c r="Q9" s="592"/>
      <c r="R9" s="1534"/>
    </row>
    <row r="10" spans="1:18" s="183" customFormat="1" ht="12.75" customHeight="1">
      <c r="A10" s="2480"/>
      <c r="B10" s="1439" t="s">
        <v>2031</v>
      </c>
      <c r="C10" s="182"/>
      <c r="D10" s="109"/>
      <c r="E10" s="898"/>
      <c r="F10" s="969"/>
      <c r="G10" s="182"/>
      <c r="H10" s="901"/>
      <c r="I10" s="898"/>
      <c r="J10" s="969"/>
      <c r="K10" s="899"/>
      <c r="L10" s="969"/>
      <c r="M10" s="969"/>
      <c r="N10" s="969"/>
      <c r="O10" s="1467"/>
      <c r="P10" s="1467"/>
      <c r="Q10" s="592"/>
      <c r="R10" s="1534"/>
    </row>
    <row r="11" spans="1:18" s="1501" customFormat="1">
      <c r="A11" s="1494"/>
      <c r="B11" s="1439" t="s">
        <v>375</v>
      </c>
      <c r="C11" s="1496"/>
      <c r="D11" s="2152"/>
      <c r="E11" s="1497"/>
      <c r="F11" s="1498"/>
      <c r="G11" s="1499"/>
      <c r="H11" s="1500"/>
      <c r="I11" s="1499"/>
      <c r="J11" s="1499"/>
      <c r="K11" s="1499"/>
      <c r="L11" s="1499"/>
      <c r="M11" s="1499"/>
      <c r="N11" s="1499"/>
      <c r="O11" s="1981"/>
      <c r="P11" s="1815"/>
      <c r="R11" s="1815"/>
    </row>
    <row r="12" spans="1:18" s="1501" customFormat="1">
      <c r="A12" s="1494"/>
      <c r="B12" s="1799"/>
      <c r="C12" s="1496"/>
      <c r="D12" s="2152"/>
      <c r="E12" s="1497"/>
      <c r="F12" s="1498"/>
      <c r="G12" s="1499"/>
      <c r="H12" s="1500"/>
      <c r="I12" s="1499"/>
      <c r="J12" s="1499"/>
      <c r="K12" s="1499"/>
      <c r="L12" s="1499"/>
      <c r="M12" s="1499"/>
      <c r="N12" s="1499"/>
      <c r="O12" s="1981"/>
      <c r="P12" s="1815"/>
      <c r="R12" s="1815"/>
    </row>
    <row r="13" spans="1:18" s="1501" customFormat="1">
      <c r="A13" s="1494"/>
      <c r="B13" s="1495"/>
      <c r="C13" s="1496"/>
      <c r="D13" s="2152"/>
      <c r="E13" s="1497"/>
      <c r="F13" s="1498"/>
      <c r="G13" s="1499"/>
      <c r="H13" s="1500"/>
      <c r="I13" s="1499"/>
      <c r="J13" s="1499"/>
      <c r="K13" s="1499"/>
      <c r="L13" s="1499"/>
      <c r="M13" s="1499"/>
      <c r="N13" s="1499"/>
      <c r="O13" s="1522"/>
      <c r="P13" s="1499"/>
      <c r="R13" s="1499"/>
    </row>
    <row r="14" spans="1:18">
      <c r="A14" s="210" t="s">
        <v>732</v>
      </c>
      <c r="D14" s="2152"/>
      <c r="E14" s="338"/>
      <c r="F14" s="589"/>
      <c r="G14" s="217"/>
      <c r="H14" s="510"/>
      <c r="I14" s="217"/>
      <c r="K14" s="217"/>
      <c r="L14" s="217"/>
      <c r="M14" s="217"/>
      <c r="N14" s="217"/>
      <c r="P14" s="217"/>
    </row>
    <row r="15" spans="1:18">
      <c r="A15" s="184"/>
      <c r="B15" s="28"/>
      <c r="C15" s="684"/>
      <c r="D15" s="2152"/>
      <c r="E15" s="338"/>
      <c r="F15" s="589"/>
      <c r="G15" s="217"/>
      <c r="H15" s="510"/>
      <c r="I15" s="217"/>
      <c r="K15" s="217"/>
      <c r="L15" s="217"/>
      <c r="M15" s="217"/>
      <c r="N15" s="217"/>
      <c r="P15" s="217"/>
    </row>
    <row r="16" spans="1:18">
      <c r="A16" s="184"/>
      <c r="D16" s="2152"/>
      <c r="E16" s="338"/>
      <c r="F16" s="589"/>
      <c r="G16" s="217"/>
      <c r="H16" s="510"/>
      <c r="I16" s="217"/>
      <c r="K16" s="217"/>
      <c r="L16" s="217"/>
      <c r="M16" s="217"/>
      <c r="N16" s="217"/>
      <c r="P16" s="217"/>
    </row>
    <row r="17" spans="1:18">
      <c r="A17" s="184"/>
      <c r="B17" s="244" t="s">
        <v>733</v>
      </c>
      <c r="C17" s="1021">
        <f>SUM(D4:D13)+SUM(C14:C16)</f>
        <v>1775000</v>
      </c>
      <c r="D17" s="2152"/>
      <c r="E17" s="338"/>
      <c r="F17" s="589"/>
      <c r="G17" s="217"/>
      <c r="H17" s="510"/>
      <c r="I17" s="217"/>
      <c r="K17" s="217"/>
      <c r="L17" s="217"/>
      <c r="M17" s="217"/>
      <c r="N17" s="217"/>
      <c r="P17" s="217"/>
    </row>
    <row r="18" spans="1:18">
      <c r="A18" s="210"/>
      <c r="B18" s="675"/>
      <c r="C18" s="677"/>
      <c r="D18" s="2152"/>
      <c r="E18" s="338"/>
      <c r="F18" s="589"/>
      <c r="G18" s="217"/>
      <c r="H18" s="510"/>
      <c r="I18" s="217"/>
      <c r="K18" s="217"/>
      <c r="L18" s="217"/>
      <c r="M18" s="217"/>
      <c r="N18" s="217"/>
      <c r="P18" s="217"/>
    </row>
    <row r="19" spans="1:18" s="504" customFormat="1">
      <c r="A19" s="2594"/>
      <c r="B19" s="1851"/>
      <c r="C19" s="1912"/>
      <c r="D19" s="2561"/>
      <c r="E19" s="1830"/>
      <c r="F19" s="1913"/>
      <c r="G19" s="1831"/>
      <c r="H19" s="1832"/>
      <c r="I19" s="1831"/>
      <c r="J19" s="1831"/>
      <c r="K19" s="1831"/>
      <c r="L19" s="1831"/>
      <c r="M19" s="1831"/>
      <c r="N19" s="1831"/>
      <c r="O19" s="1902"/>
      <c r="P19" s="1831"/>
      <c r="Q19" s="1833"/>
      <c r="R19" s="1831"/>
    </row>
    <row r="20" spans="1:18" s="1501" customFormat="1">
      <c r="A20" s="2678" t="s">
        <v>2032</v>
      </c>
      <c r="B20" s="1495"/>
      <c r="C20" s="1797" t="s">
        <v>2033</v>
      </c>
      <c r="D20" s="2152"/>
      <c r="E20" s="1497"/>
      <c r="F20" s="1498"/>
      <c r="G20" s="1499"/>
      <c r="H20" s="1500"/>
      <c r="I20" s="1499"/>
      <c r="J20" s="1499"/>
      <c r="K20" s="1499"/>
      <c r="L20" s="1499"/>
      <c r="M20" s="1499"/>
      <c r="N20" s="1499"/>
      <c r="O20" s="1522"/>
      <c r="P20" s="1499"/>
      <c r="R20" s="1499"/>
    </row>
    <row r="21" spans="1:18" s="1501" customFormat="1">
      <c r="A21" s="2480">
        <v>5412098</v>
      </c>
      <c r="B21" s="1799" t="s">
        <v>2034</v>
      </c>
      <c r="C21" s="1810" t="s">
        <v>2035</v>
      </c>
      <c r="D21" s="2152">
        <v>375000</v>
      </c>
      <c r="E21" s="1497"/>
      <c r="F21" s="969">
        <v>44188</v>
      </c>
      <c r="G21" s="1497" t="s">
        <v>25</v>
      </c>
      <c r="H21" s="901">
        <v>275000</v>
      </c>
      <c r="I21" s="1499" t="s">
        <v>504</v>
      </c>
      <c r="J21" s="1806" t="s">
        <v>449</v>
      </c>
      <c r="K21" s="1499"/>
      <c r="L21" s="1499" t="s">
        <v>67</v>
      </c>
      <c r="M21" s="1499" t="s">
        <v>449</v>
      </c>
      <c r="N21" s="1499" t="s">
        <v>1613</v>
      </c>
      <c r="O21" s="1522">
        <v>43877</v>
      </c>
      <c r="P21" s="2422" t="s">
        <v>728</v>
      </c>
      <c r="R21" s="1499"/>
    </row>
    <row r="22" spans="1:18" s="1501" customFormat="1">
      <c r="A22" s="2480">
        <v>5411056</v>
      </c>
      <c r="B22" s="1799" t="s">
        <v>2036</v>
      </c>
      <c r="C22" s="1810" t="s">
        <v>2037</v>
      </c>
      <c r="D22" s="2152">
        <v>750000</v>
      </c>
      <c r="E22" s="1497"/>
      <c r="F22" s="969">
        <v>44160</v>
      </c>
      <c r="G22" s="1497" t="s">
        <v>25</v>
      </c>
      <c r="H22" s="901">
        <v>638000</v>
      </c>
      <c r="I22" s="1499" t="s">
        <v>2038</v>
      </c>
      <c r="J22" s="1806" t="s">
        <v>449</v>
      </c>
      <c r="K22" s="1499"/>
      <c r="L22" s="1499" t="s">
        <v>67</v>
      </c>
      <c r="M22" s="1499" t="s">
        <v>449</v>
      </c>
      <c r="N22" s="1499" t="s">
        <v>1613</v>
      </c>
      <c r="O22" s="1522">
        <v>43877</v>
      </c>
      <c r="P22" s="2422" t="s">
        <v>728</v>
      </c>
      <c r="R22" s="1499"/>
    </row>
    <row r="23" spans="1:18" s="1501" customFormat="1">
      <c r="A23" s="1494"/>
      <c r="B23" s="2508" t="s">
        <v>838</v>
      </c>
      <c r="C23" s="1496"/>
      <c r="D23" s="2152"/>
      <c r="E23" s="1782"/>
      <c r="F23" s="1498"/>
      <c r="G23" s="1782"/>
      <c r="H23" s="1500"/>
      <c r="I23" s="1499"/>
      <c r="J23" s="1499"/>
      <c r="K23" s="1499"/>
      <c r="L23" s="1499"/>
      <c r="M23" s="1499"/>
      <c r="N23" s="1499"/>
      <c r="O23" s="1522"/>
      <c r="P23" s="1499"/>
      <c r="R23" s="1499"/>
    </row>
    <row r="24" spans="1:18" s="1501" customFormat="1">
      <c r="A24" s="2480" t="s">
        <v>1201</v>
      </c>
      <c r="B24" s="1799" t="s">
        <v>2039</v>
      </c>
      <c r="C24" s="2635" t="s">
        <v>423</v>
      </c>
      <c r="D24" s="2208">
        <v>18000</v>
      </c>
      <c r="E24" s="1782"/>
      <c r="F24" s="969">
        <v>44211</v>
      </c>
      <c r="G24" s="1782"/>
      <c r="H24" s="2675">
        <v>18150</v>
      </c>
      <c r="I24" s="1499"/>
      <c r="J24" s="1499"/>
      <c r="K24" s="1499"/>
      <c r="L24" s="1499"/>
      <c r="M24" s="1499"/>
      <c r="N24" s="1499"/>
      <c r="O24" s="1522"/>
      <c r="P24" s="1499"/>
      <c r="R24" s="1499"/>
    </row>
    <row r="25" spans="1:18" s="1501" customFormat="1">
      <c r="A25" s="2480" t="s">
        <v>1203</v>
      </c>
      <c r="B25" s="1799" t="s">
        <v>2040</v>
      </c>
      <c r="C25" s="2635" t="s">
        <v>423</v>
      </c>
      <c r="D25" s="2208">
        <v>12000</v>
      </c>
      <c r="E25" s="1782"/>
      <c r="F25" s="969">
        <v>44211</v>
      </c>
      <c r="G25" s="1782"/>
      <c r="H25" s="2675">
        <v>11000</v>
      </c>
      <c r="I25" s="1499"/>
      <c r="J25" s="1499"/>
      <c r="K25" s="1499"/>
      <c r="L25" s="1499"/>
      <c r="M25" s="1499"/>
      <c r="N25" s="1499"/>
      <c r="O25" s="1522"/>
      <c r="P25" s="1499"/>
      <c r="R25" s="1499"/>
    </row>
    <row r="26" spans="1:18" s="1501" customFormat="1">
      <c r="A26" s="2480"/>
      <c r="B26" s="1799"/>
      <c r="C26" s="1810"/>
      <c r="D26" s="2152"/>
      <c r="E26" s="1497"/>
      <c r="F26" s="969"/>
      <c r="G26" s="1497"/>
      <c r="H26" s="901"/>
      <c r="I26" s="1499"/>
      <c r="J26" s="1815"/>
      <c r="K26" s="1499"/>
      <c r="L26" s="1499"/>
      <c r="M26" s="1499"/>
      <c r="N26" s="1499"/>
      <c r="O26" s="1522"/>
      <c r="P26" s="1499"/>
      <c r="R26" s="1499"/>
    </row>
    <row r="27" spans="1:18" s="1501" customFormat="1">
      <c r="A27" s="2758">
        <v>5501082</v>
      </c>
      <c r="B27" s="1799" t="s">
        <v>2041</v>
      </c>
      <c r="C27" s="1810" t="s">
        <v>2042</v>
      </c>
      <c r="D27" s="2808">
        <v>580000</v>
      </c>
      <c r="E27" s="1782"/>
      <c r="F27" s="1467">
        <v>44222</v>
      </c>
      <c r="G27" s="1782" t="s">
        <v>98</v>
      </c>
      <c r="H27" s="1641">
        <v>351000</v>
      </c>
      <c r="I27" s="1815" t="s">
        <v>2038</v>
      </c>
      <c r="J27" s="1806" t="s">
        <v>449</v>
      </c>
      <c r="K27" s="1815"/>
      <c r="L27" s="1815" t="s">
        <v>67</v>
      </c>
      <c r="M27" s="1499" t="s">
        <v>449</v>
      </c>
      <c r="N27" s="1499" t="s">
        <v>1613</v>
      </c>
      <c r="O27" s="1522">
        <v>43877</v>
      </c>
      <c r="P27" s="2422" t="s">
        <v>728</v>
      </c>
      <c r="R27" s="1499"/>
    </row>
    <row r="28" spans="1:18" s="1501" customFormat="1">
      <c r="A28" s="1661"/>
      <c r="B28" s="1799"/>
      <c r="C28" s="1810"/>
      <c r="D28" s="2152"/>
      <c r="E28" s="1497"/>
      <c r="F28" s="969"/>
      <c r="G28" s="1497"/>
      <c r="H28" s="1500"/>
      <c r="I28" s="1499"/>
      <c r="J28" s="1815"/>
      <c r="K28" s="1499"/>
      <c r="L28" s="1499"/>
      <c r="M28" s="1499"/>
      <c r="N28" s="1499"/>
      <c r="O28" s="1522"/>
      <c r="P28" s="1499"/>
      <c r="R28" s="1499"/>
    </row>
    <row r="29" spans="1:18" s="1501" customFormat="1">
      <c r="A29" s="1661"/>
      <c r="B29" s="1439" t="s">
        <v>1704</v>
      </c>
      <c r="C29" s="2635"/>
      <c r="D29" s="2152"/>
      <c r="E29" s="1497"/>
      <c r="F29" s="969"/>
      <c r="G29" s="1497"/>
      <c r="H29" s="1500"/>
      <c r="I29" s="1499"/>
      <c r="J29" s="1499"/>
      <c r="K29" s="1499"/>
      <c r="L29" s="1499"/>
      <c r="M29" s="1499"/>
      <c r="N29" s="1499"/>
      <c r="O29" s="1522"/>
      <c r="P29" s="1499"/>
      <c r="R29" s="1499"/>
    </row>
    <row r="30" spans="1:18" s="1501" customFormat="1">
      <c r="A30" s="2480"/>
      <c r="B30" s="1439" t="s">
        <v>440</v>
      </c>
      <c r="C30" s="2635"/>
      <c r="D30" s="2152"/>
      <c r="E30" s="1497"/>
      <c r="F30" s="969"/>
      <c r="G30" s="1497"/>
      <c r="H30" s="1500"/>
      <c r="I30" s="1499"/>
      <c r="J30" s="1499"/>
      <c r="K30" s="1499"/>
      <c r="L30" s="1499"/>
      <c r="M30" s="1499"/>
      <c r="N30" s="1499"/>
      <c r="O30" s="1522"/>
      <c r="P30" s="1499"/>
      <c r="R30" s="1499"/>
    </row>
    <row r="31" spans="1:18" s="1501" customFormat="1">
      <c r="A31" s="2480"/>
      <c r="B31" s="1799"/>
      <c r="C31" s="2635"/>
      <c r="D31" s="2152"/>
      <c r="E31" s="1497"/>
      <c r="F31" s="969"/>
      <c r="G31" s="1497"/>
      <c r="H31" s="1500"/>
      <c r="I31" s="1499"/>
      <c r="J31" s="1499"/>
      <c r="K31" s="1499"/>
      <c r="L31" s="1499"/>
      <c r="M31" s="1499"/>
      <c r="N31" s="1499"/>
      <c r="O31" s="1522"/>
      <c r="P31" s="1499"/>
      <c r="R31" s="1499"/>
    </row>
    <row r="32" spans="1:18" s="1501" customFormat="1">
      <c r="A32" s="2678" t="s">
        <v>846</v>
      </c>
      <c r="B32" s="1799"/>
      <c r="C32" s="2635"/>
      <c r="D32" s="2152"/>
      <c r="E32" s="1497"/>
      <c r="F32" s="969"/>
      <c r="G32" s="1497"/>
      <c r="H32" s="901"/>
      <c r="I32" s="1499"/>
      <c r="J32" s="1499"/>
      <c r="K32" s="1499"/>
      <c r="L32" s="1499"/>
      <c r="M32" s="1499"/>
      <c r="N32" s="1499"/>
      <c r="O32" s="1522"/>
      <c r="P32" s="1499"/>
      <c r="R32" s="1499"/>
    </row>
    <row r="33" spans="1:18" s="1501" customFormat="1">
      <c r="A33" s="2480">
        <v>5501027</v>
      </c>
      <c r="B33" s="1799" t="s">
        <v>2043</v>
      </c>
      <c r="C33" s="1810" t="s">
        <v>2044</v>
      </c>
      <c r="D33" s="2152">
        <v>830000</v>
      </c>
      <c r="E33" s="1497"/>
      <c r="F33" s="969">
        <v>44208</v>
      </c>
      <c r="G33" s="1497" t="s">
        <v>110</v>
      </c>
      <c r="H33" s="901">
        <v>688000</v>
      </c>
      <c r="I33" s="1499" t="s">
        <v>979</v>
      </c>
      <c r="J33" s="1499"/>
      <c r="K33" s="1499"/>
      <c r="L33" s="1499" t="s">
        <v>67</v>
      </c>
      <c r="M33" s="1499" t="s">
        <v>449</v>
      </c>
      <c r="N33" s="1499"/>
      <c r="O33" s="1522">
        <v>43862</v>
      </c>
      <c r="P33" s="2422" t="s">
        <v>728</v>
      </c>
      <c r="R33" s="1499"/>
    </row>
    <row r="34" spans="1:18" s="1501" customFormat="1">
      <c r="A34" s="1661"/>
      <c r="B34" s="1799"/>
      <c r="C34" s="2635"/>
      <c r="D34" s="2152"/>
      <c r="E34" s="1497"/>
      <c r="F34" s="969"/>
      <c r="G34" s="1497"/>
      <c r="H34" s="1500"/>
      <c r="I34" s="1499"/>
      <c r="J34" s="1499"/>
      <c r="K34" s="1499"/>
      <c r="L34" s="1499"/>
      <c r="M34" s="1499"/>
      <c r="N34" s="1499"/>
      <c r="O34" s="1522"/>
      <c r="P34" s="1499"/>
      <c r="R34" s="1499"/>
    </row>
    <row r="35" spans="1:18" s="1501" customFormat="1">
      <c r="A35" s="2480"/>
      <c r="B35" s="1439" t="s">
        <v>1699</v>
      </c>
      <c r="C35" s="2635"/>
      <c r="D35" s="2152"/>
      <c r="E35" s="1497"/>
      <c r="F35" s="969"/>
      <c r="G35" s="1497"/>
      <c r="H35" s="1500"/>
      <c r="I35" s="1499"/>
      <c r="J35" s="1499"/>
      <c r="K35" s="1499"/>
      <c r="L35" s="1499"/>
      <c r="M35" s="1499"/>
      <c r="N35" s="1499"/>
      <c r="O35" s="1522"/>
      <c r="P35" s="1499"/>
      <c r="R35" s="1499"/>
    </row>
    <row r="36" spans="1:18" s="1501" customFormat="1">
      <c r="A36" s="2480"/>
      <c r="B36" s="1439" t="s">
        <v>375</v>
      </c>
      <c r="C36" s="2635"/>
      <c r="D36" s="2152"/>
      <c r="E36" s="1497"/>
      <c r="F36" s="969"/>
      <c r="G36" s="1497"/>
      <c r="H36" s="1500"/>
      <c r="I36" s="1499"/>
      <c r="J36" s="1499"/>
      <c r="K36" s="1499"/>
      <c r="L36" s="1499"/>
      <c r="M36" s="1499"/>
      <c r="N36" s="1499"/>
      <c r="O36" s="1522"/>
      <c r="P36" s="1499"/>
      <c r="R36" s="1499"/>
    </row>
    <row r="37" spans="1:18" s="1501" customFormat="1">
      <c r="A37" s="2480"/>
      <c r="B37" s="1799"/>
      <c r="C37" s="2635"/>
      <c r="D37" s="2152"/>
      <c r="E37" s="1497"/>
      <c r="F37" s="969"/>
      <c r="G37" s="1497"/>
      <c r="H37" s="1500"/>
      <c r="I37" s="1499"/>
      <c r="J37" s="1499"/>
      <c r="K37" s="1499"/>
      <c r="L37" s="1499"/>
      <c r="M37" s="1499"/>
      <c r="N37" s="1499"/>
      <c r="O37" s="1522"/>
      <c r="P37" s="1499"/>
      <c r="R37" s="1499"/>
    </row>
    <row r="38" spans="1:18" s="1501" customFormat="1">
      <c r="A38" s="2678" t="s">
        <v>2045</v>
      </c>
      <c r="B38" s="1799"/>
      <c r="C38" s="2635"/>
      <c r="D38" s="2152"/>
      <c r="E38" s="1497"/>
      <c r="F38" s="969"/>
      <c r="G38" s="1497"/>
      <c r="H38" s="1500"/>
      <c r="I38" s="1499"/>
      <c r="J38" s="1499"/>
      <c r="K38" s="1499"/>
      <c r="L38" s="1499"/>
      <c r="M38" s="1499"/>
      <c r="N38" s="1499"/>
      <c r="O38" s="1522"/>
      <c r="P38" s="1499"/>
      <c r="R38" s="1499"/>
    </row>
    <row r="39" spans="1:18" s="1501" customFormat="1">
      <c r="A39" s="2480">
        <v>5412096</v>
      </c>
      <c r="B39" s="1799" t="s">
        <v>2046</v>
      </c>
      <c r="C39" s="1810" t="s">
        <v>2047</v>
      </c>
      <c r="D39" s="2152">
        <v>815000</v>
      </c>
      <c r="E39" s="1497"/>
      <c r="F39" s="969">
        <v>44188</v>
      </c>
      <c r="G39" s="1497" t="s">
        <v>98</v>
      </c>
      <c r="H39" s="901">
        <v>696000</v>
      </c>
      <c r="I39" s="1499" t="s">
        <v>1544</v>
      </c>
      <c r="J39" s="1806" t="s">
        <v>449</v>
      </c>
      <c r="K39" s="1499"/>
      <c r="L39" s="1499" t="s">
        <v>41</v>
      </c>
      <c r="M39" s="1499" t="s">
        <v>449</v>
      </c>
      <c r="N39" s="1499" t="s">
        <v>1956</v>
      </c>
      <c r="O39" s="1522">
        <v>43865</v>
      </c>
      <c r="P39" s="2422" t="s">
        <v>728</v>
      </c>
      <c r="R39" s="1499"/>
    </row>
    <row r="40" spans="1:18" s="1501" customFormat="1">
      <c r="A40" s="1661"/>
      <c r="B40" s="1799"/>
      <c r="C40" s="1810"/>
      <c r="D40" s="2208"/>
      <c r="E40" s="1782"/>
      <c r="F40" s="1467"/>
      <c r="G40" s="1782"/>
      <c r="H40" s="1641"/>
      <c r="I40" s="1815"/>
      <c r="J40" s="1815"/>
      <c r="K40" s="1815"/>
      <c r="L40" s="1815"/>
      <c r="M40" s="1499"/>
      <c r="N40" s="1499"/>
      <c r="O40" s="1522"/>
      <c r="P40" s="1499"/>
      <c r="R40" s="1499"/>
    </row>
    <row r="41" spans="1:18" s="1501" customFormat="1">
      <c r="A41" s="1661"/>
      <c r="B41" s="1439" t="s">
        <v>1699</v>
      </c>
      <c r="C41" s="1810"/>
      <c r="D41" s="2208"/>
      <c r="E41" s="1782"/>
      <c r="F41" s="1467"/>
      <c r="G41" s="1782"/>
      <c r="H41" s="1641"/>
      <c r="I41" s="1815"/>
      <c r="J41" s="1815"/>
      <c r="K41" s="1815"/>
      <c r="L41" s="1815"/>
      <c r="M41" s="1499"/>
      <c r="N41" s="1499"/>
      <c r="O41" s="1522"/>
      <c r="P41" s="1499"/>
      <c r="R41" s="1499"/>
    </row>
    <row r="42" spans="1:18" s="1501" customFormat="1">
      <c r="A42" s="1661"/>
      <c r="B42" s="1439" t="s">
        <v>440</v>
      </c>
      <c r="C42" s="1810"/>
      <c r="D42" s="2208"/>
      <c r="E42" s="1782"/>
      <c r="F42" s="1467"/>
      <c r="G42" s="1782"/>
      <c r="H42" s="1641"/>
      <c r="I42" s="1815"/>
      <c r="J42" s="1815"/>
      <c r="K42" s="1815"/>
      <c r="L42" s="1815"/>
      <c r="M42" s="1499"/>
      <c r="N42" s="1499"/>
      <c r="O42" s="1522"/>
      <c r="P42" s="1499"/>
      <c r="R42" s="1499"/>
    </row>
    <row r="43" spans="1:18" s="1501" customFormat="1">
      <c r="A43" s="1661"/>
      <c r="B43" s="1799"/>
      <c r="C43" s="1810"/>
      <c r="D43" s="2208"/>
      <c r="E43" s="1782"/>
      <c r="F43" s="1467"/>
      <c r="G43" s="1782"/>
      <c r="H43" s="1641"/>
      <c r="I43" s="1815"/>
      <c r="J43" s="1815"/>
      <c r="K43" s="1815"/>
      <c r="L43" s="1815"/>
      <c r="M43" s="1499"/>
      <c r="N43" s="1499"/>
      <c r="O43" s="1522"/>
      <c r="P43" s="1499"/>
      <c r="R43" s="1499"/>
    </row>
    <row r="44" spans="1:18" s="1501" customFormat="1">
      <c r="A44" s="2678" t="s">
        <v>1690</v>
      </c>
      <c r="B44" s="1799"/>
      <c r="C44" s="2635"/>
      <c r="D44" s="2152"/>
      <c r="E44" s="1497"/>
      <c r="F44" s="969"/>
      <c r="G44" s="1497"/>
      <c r="H44" s="1500"/>
      <c r="I44" s="1499"/>
      <c r="J44" s="1499"/>
      <c r="K44" s="1499"/>
      <c r="L44" s="1499"/>
      <c r="M44" s="1499"/>
      <c r="N44" s="1499"/>
      <c r="O44" s="1522"/>
      <c r="P44" s="1499"/>
      <c r="R44" s="1499"/>
    </row>
    <row r="45" spans="1:18" s="1501" customFormat="1">
      <c r="A45" s="2480">
        <v>5412107</v>
      </c>
      <c r="B45" s="1799" t="s">
        <v>2048</v>
      </c>
      <c r="C45" s="1810" t="s">
        <v>2049</v>
      </c>
      <c r="D45" s="2152">
        <v>350000</v>
      </c>
      <c r="E45" s="1497"/>
      <c r="F45" s="969">
        <v>44189</v>
      </c>
      <c r="G45" s="1497" t="s">
        <v>25</v>
      </c>
      <c r="H45" s="901">
        <v>220000</v>
      </c>
      <c r="I45" s="1499" t="s">
        <v>1960</v>
      </c>
      <c r="J45" s="1815"/>
      <c r="K45" s="1499"/>
      <c r="L45" s="1499" t="s">
        <v>107</v>
      </c>
      <c r="M45" s="1499" t="s">
        <v>449</v>
      </c>
      <c r="N45" s="1499" t="s">
        <v>904</v>
      </c>
      <c r="O45" s="1522">
        <v>43865</v>
      </c>
      <c r="P45" s="2422" t="s">
        <v>728</v>
      </c>
      <c r="R45" s="1499"/>
    </row>
    <row r="46" spans="1:18" s="1501" customFormat="1">
      <c r="A46" s="1494"/>
      <c r="B46" s="1799"/>
      <c r="C46" s="1496"/>
      <c r="D46" s="2152"/>
      <c r="E46" s="1497"/>
      <c r="F46" s="1498"/>
      <c r="G46" s="1499"/>
      <c r="H46" s="1500"/>
      <c r="I46" s="1499"/>
      <c r="J46" s="1499"/>
      <c r="K46" s="1499"/>
      <c r="L46" s="1499"/>
      <c r="M46" s="1499"/>
      <c r="N46" s="1499"/>
      <c r="O46" s="1522"/>
      <c r="P46" s="1499"/>
      <c r="R46" s="1499"/>
    </row>
    <row r="47" spans="1:18" s="1501" customFormat="1">
      <c r="A47" s="1494"/>
      <c r="B47" s="1439" t="s">
        <v>1699</v>
      </c>
      <c r="C47" s="1496"/>
      <c r="D47" s="2152"/>
      <c r="E47" s="1782"/>
      <c r="F47" s="1498"/>
      <c r="G47" s="1499"/>
      <c r="H47" s="1500"/>
      <c r="I47" s="1499"/>
      <c r="J47" s="1499"/>
      <c r="K47" s="1499"/>
      <c r="L47" s="1499"/>
      <c r="M47" s="1499"/>
      <c r="N47" s="1499"/>
      <c r="O47" s="1522"/>
      <c r="P47" s="1499"/>
      <c r="R47" s="1499"/>
    </row>
    <row r="48" spans="1:18" s="1501" customFormat="1">
      <c r="A48" s="1494"/>
      <c r="B48" s="1439" t="s">
        <v>440</v>
      </c>
      <c r="C48" s="1496"/>
      <c r="D48" s="2152"/>
      <c r="E48" s="1782"/>
      <c r="F48" s="1498"/>
      <c r="G48" s="1499"/>
      <c r="H48" s="1500"/>
      <c r="I48" s="1499"/>
      <c r="J48" s="1499"/>
      <c r="K48" s="1499"/>
      <c r="L48" s="1499"/>
      <c r="M48" s="1499"/>
      <c r="N48" s="1499"/>
      <c r="O48" s="1522"/>
      <c r="P48" s="1499"/>
      <c r="R48" s="1499"/>
    </row>
    <row r="49" spans="1:18" s="1501" customFormat="1">
      <c r="A49" s="1494"/>
      <c r="B49" s="1799"/>
      <c r="C49" s="1496"/>
      <c r="D49" s="2152"/>
      <c r="E49" s="1782"/>
      <c r="F49" s="1498"/>
      <c r="G49" s="1499"/>
      <c r="H49" s="1500"/>
      <c r="I49" s="1499"/>
      <c r="J49" s="1499"/>
      <c r="K49" s="1499"/>
      <c r="L49" s="1499"/>
      <c r="M49" s="1499"/>
      <c r="N49" s="1499"/>
      <c r="O49" s="1522"/>
      <c r="P49" s="1499"/>
      <c r="R49" s="1499"/>
    </row>
    <row r="50" spans="1:18">
      <c r="A50" s="210" t="s">
        <v>732</v>
      </c>
      <c r="D50" s="2152"/>
      <c r="E50" s="338"/>
      <c r="F50" s="589"/>
      <c r="G50" s="217"/>
      <c r="H50" s="510"/>
      <c r="I50" s="217"/>
      <c r="K50" s="217"/>
      <c r="L50" s="217"/>
      <c r="M50" s="217"/>
      <c r="N50" s="217"/>
      <c r="P50" s="217"/>
    </row>
    <row r="51" spans="1:18">
      <c r="A51" s="184"/>
      <c r="B51" s="28"/>
      <c r="C51" s="684"/>
      <c r="D51" s="2152"/>
      <c r="E51" s="338"/>
      <c r="F51" s="589"/>
      <c r="G51" s="217"/>
      <c r="H51" s="510"/>
      <c r="I51" s="217"/>
      <c r="K51" s="217"/>
      <c r="L51" s="217"/>
      <c r="M51" s="217"/>
      <c r="N51" s="217"/>
      <c r="P51" s="217"/>
    </row>
    <row r="52" spans="1:18">
      <c r="A52" s="184"/>
      <c r="D52" s="2152"/>
      <c r="E52" s="338"/>
      <c r="F52" s="589"/>
      <c r="G52" s="217"/>
      <c r="H52" s="510"/>
      <c r="I52" s="217"/>
      <c r="K52" s="217"/>
      <c r="L52" s="217"/>
      <c r="M52" s="217"/>
      <c r="N52" s="217"/>
      <c r="P52" s="217"/>
    </row>
    <row r="53" spans="1:18">
      <c r="A53" s="184"/>
      <c r="B53" s="244" t="s">
        <v>733</v>
      </c>
      <c r="C53" s="1021">
        <f>SUM(D19:D49)+SUM(C50:C52)</f>
        <v>3730000</v>
      </c>
      <c r="D53" s="2152"/>
      <c r="E53" s="338"/>
      <c r="F53" s="589"/>
      <c r="G53" s="217"/>
      <c r="H53" s="510"/>
      <c r="I53" s="217"/>
      <c r="K53" s="217"/>
      <c r="L53" s="217"/>
      <c r="M53" s="217"/>
      <c r="N53" s="217"/>
      <c r="P53" s="217"/>
    </row>
    <row r="54" spans="1:18">
      <c r="A54" s="210"/>
      <c r="B54" s="675"/>
      <c r="C54" s="677"/>
      <c r="D54" s="2152"/>
      <c r="E54" s="338"/>
      <c r="F54" s="589"/>
      <c r="G54" s="217"/>
      <c r="H54" s="510"/>
      <c r="I54" s="217"/>
      <c r="K54" s="217"/>
      <c r="L54" s="217"/>
      <c r="M54" s="217"/>
      <c r="N54" s="217"/>
      <c r="P54" s="217"/>
    </row>
    <row r="55" spans="1:18" s="504" customFormat="1">
      <c r="A55" s="2864"/>
      <c r="B55" s="1851"/>
      <c r="C55" s="1912"/>
      <c r="D55" s="2561"/>
      <c r="E55" s="1830"/>
      <c r="F55" s="1913"/>
      <c r="G55" s="1831"/>
      <c r="H55" s="1832"/>
      <c r="I55" s="1831"/>
      <c r="J55" s="1831"/>
      <c r="K55" s="1831"/>
      <c r="L55" s="1831"/>
      <c r="M55" s="1831"/>
      <c r="N55" s="1831"/>
      <c r="O55" s="1902"/>
      <c r="P55" s="1831"/>
      <c r="Q55" s="1833"/>
      <c r="R55" s="1831"/>
    </row>
    <row r="56" spans="1:18" s="1501" customFormat="1">
      <c r="A56" s="2678" t="s">
        <v>2050</v>
      </c>
      <c r="B56" s="1495"/>
      <c r="C56" s="2725" t="s">
        <v>2051</v>
      </c>
      <c r="D56" s="2152"/>
      <c r="E56" s="1497"/>
      <c r="F56" s="1498"/>
      <c r="G56" s="1499"/>
      <c r="H56" s="1500"/>
      <c r="I56" s="1499"/>
      <c r="J56" s="1499"/>
      <c r="K56" s="1499"/>
      <c r="L56" s="1499"/>
      <c r="M56" s="1499"/>
      <c r="N56" s="1499"/>
      <c r="O56" s="1522"/>
      <c r="P56" s="1499"/>
      <c r="R56" s="1499"/>
    </row>
    <row r="57" spans="1:18" s="1501" customFormat="1">
      <c r="A57" s="2480">
        <v>5501009</v>
      </c>
      <c r="B57" s="2742" t="s">
        <v>2052</v>
      </c>
      <c r="C57" s="1810" t="s">
        <v>2053</v>
      </c>
      <c r="D57" s="2152">
        <v>1200000</v>
      </c>
      <c r="E57" s="1497"/>
      <c r="F57" s="969">
        <v>44203</v>
      </c>
      <c r="G57" s="1497" t="s">
        <v>98</v>
      </c>
      <c r="H57" s="901">
        <v>1064000</v>
      </c>
      <c r="I57" s="1499" t="s">
        <v>523</v>
      </c>
      <c r="J57" s="1499"/>
      <c r="K57" s="1497"/>
      <c r="L57" s="217" t="s">
        <v>67</v>
      </c>
      <c r="M57" s="1499" t="s">
        <v>449</v>
      </c>
      <c r="N57" s="1499" t="s">
        <v>1613</v>
      </c>
      <c r="O57" s="1522">
        <v>43864</v>
      </c>
      <c r="P57" s="2422" t="s">
        <v>728</v>
      </c>
      <c r="R57" s="1499"/>
    </row>
    <row r="58" spans="1:18">
      <c r="A58" s="1464"/>
    </row>
    <row r="59" spans="1:18" s="1501" customFormat="1">
      <c r="A59" s="1558"/>
      <c r="B59" s="1495"/>
      <c r="C59" s="1496"/>
      <c r="D59" s="2152"/>
      <c r="E59" s="1497"/>
      <c r="F59" s="1498"/>
      <c r="G59" s="1499"/>
      <c r="H59" s="1500"/>
      <c r="I59" s="1499"/>
      <c r="J59" s="1499"/>
      <c r="K59" s="1499"/>
      <c r="L59" s="1499"/>
      <c r="M59" s="1499"/>
      <c r="N59" s="1499"/>
      <c r="O59" s="1522"/>
      <c r="P59" s="1499"/>
      <c r="R59" s="1499"/>
    </row>
    <row r="60" spans="1:18" s="1501" customFormat="1">
      <c r="A60" s="1558"/>
      <c r="B60" s="1495"/>
      <c r="C60" s="1496"/>
      <c r="D60" s="2152"/>
      <c r="E60" s="1497"/>
      <c r="F60" s="1498"/>
      <c r="G60" s="1499"/>
      <c r="H60" s="1500"/>
      <c r="I60" s="1499"/>
      <c r="J60" s="1499"/>
      <c r="K60" s="1499"/>
      <c r="L60" s="1499"/>
      <c r="M60" s="1499"/>
      <c r="N60" s="1499"/>
      <c r="O60" s="1522"/>
      <c r="P60" s="1499"/>
      <c r="R60" s="1499"/>
    </row>
    <row r="61" spans="1:18" s="1501" customFormat="1">
      <c r="A61" s="2678" t="s">
        <v>2054</v>
      </c>
      <c r="B61" s="1799"/>
      <c r="C61" s="1496"/>
      <c r="D61" s="2152"/>
      <c r="E61" s="1497"/>
      <c r="F61" s="1498"/>
      <c r="G61" s="1499"/>
      <c r="H61" s="1500"/>
      <c r="I61" s="1499"/>
      <c r="J61" s="1499"/>
      <c r="K61" s="1499"/>
      <c r="L61" s="1499"/>
      <c r="M61" s="1499"/>
      <c r="N61" s="1499"/>
      <c r="O61" s="1522"/>
      <c r="P61" s="1499"/>
      <c r="R61" s="1499"/>
    </row>
    <row r="62" spans="1:18" s="1501" customFormat="1">
      <c r="A62" s="1661">
        <v>5501024</v>
      </c>
      <c r="B62" s="1799" t="s">
        <v>811</v>
      </c>
      <c r="C62" s="1810" t="s">
        <v>2055</v>
      </c>
      <c r="D62" s="2208">
        <v>570000</v>
      </c>
      <c r="E62" s="1782"/>
      <c r="F62" s="1467">
        <v>44208</v>
      </c>
      <c r="G62" s="1782" t="s">
        <v>98</v>
      </c>
      <c r="H62" s="1641">
        <v>415000</v>
      </c>
      <c r="I62" s="1815" t="s">
        <v>40</v>
      </c>
      <c r="J62" s="1815"/>
      <c r="K62" s="1782"/>
      <c r="L62" s="1815" t="s">
        <v>41</v>
      </c>
      <c r="M62" s="1499" t="s">
        <v>449</v>
      </c>
      <c r="N62" s="1499" t="s">
        <v>1956</v>
      </c>
      <c r="O62" s="1522">
        <v>43919</v>
      </c>
      <c r="P62" s="2422" t="s">
        <v>728</v>
      </c>
      <c r="R62" s="1499"/>
    </row>
    <row r="63" spans="1:18" s="1501" customFormat="1">
      <c r="A63" s="1661"/>
      <c r="B63" s="2508" t="s">
        <v>1716</v>
      </c>
      <c r="C63" s="1810"/>
      <c r="D63" s="2208"/>
      <c r="E63" s="1782"/>
      <c r="F63" s="1467"/>
      <c r="G63" s="1815"/>
      <c r="H63" s="1641"/>
      <c r="I63" s="1815"/>
      <c r="J63" s="1815"/>
      <c r="K63" s="1815"/>
      <c r="L63" s="1499"/>
      <c r="M63" s="1499"/>
      <c r="N63" s="1499"/>
      <c r="O63" s="1522"/>
      <c r="P63" s="1499"/>
      <c r="R63" s="1499"/>
    </row>
    <row r="64" spans="1:18" s="1501" customFormat="1">
      <c r="A64" s="1661" t="s">
        <v>1209</v>
      </c>
      <c r="B64" s="1799" t="s">
        <v>2056</v>
      </c>
      <c r="C64" s="1810"/>
      <c r="D64" s="2208">
        <v>5000</v>
      </c>
      <c r="E64" s="1782">
        <v>3000</v>
      </c>
      <c r="F64" s="1467"/>
      <c r="G64" s="1815"/>
      <c r="H64" s="1641"/>
      <c r="I64" s="1815"/>
      <c r="J64" s="1815"/>
      <c r="K64" s="1815"/>
      <c r="L64" s="1499"/>
      <c r="M64" s="1499"/>
      <c r="N64" s="1499"/>
      <c r="O64" s="1522"/>
      <c r="P64" s="1499"/>
      <c r="R64" s="1499"/>
    </row>
    <row r="65" spans="1:19" s="1501" customFormat="1">
      <c r="A65" s="1558"/>
      <c r="B65" s="1495"/>
      <c r="C65" s="1496"/>
      <c r="D65" s="2208"/>
      <c r="E65" s="1497"/>
      <c r="F65" s="1467"/>
      <c r="G65" s="1499"/>
      <c r="H65" s="1641"/>
      <c r="I65" s="1499"/>
      <c r="J65" s="1499"/>
      <c r="K65" s="1499"/>
      <c r="L65" s="1499"/>
      <c r="M65" s="1499"/>
      <c r="N65" s="1499"/>
      <c r="O65" s="1522"/>
      <c r="P65" s="1499"/>
      <c r="R65" s="1499"/>
    </row>
    <row r="66" spans="1:19" s="1501" customFormat="1">
      <c r="A66" s="2449">
        <v>5501038</v>
      </c>
      <c r="B66" s="1799" t="s">
        <v>2057</v>
      </c>
      <c r="C66" s="1810" t="s">
        <v>2058</v>
      </c>
      <c r="D66" s="2152">
        <v>620000</v>
      </c>
      <c r="E66" s="1782"/>
      <c r="F66" s="1467">
        <v>44211</v>
      </c>
      <c r="G66" s="1782" t="s">
        <v>98</v>
      </c>
      <c r="H66" s="1641">
        <v>434000</v>
      </c>
      <c r="I66" s="1499" t="s">
        <v>359</v>
      </c>
      <c r="J66" s="1806" t="s">
        <v>449</v>
      </c>
      <c r="K66" s="1782"/>
      <c r="L66" s="1499" t="s">
        <v>41</v>
      </c>
      <c r="M66" s="1499" t="s">
        <v>449</v>
      </c>
      <c r="N66" s="1499" t="s">
        <v>1956</v>
      </c>
      <c r="O66" s="1522">
        <v>43919</v>
      </c>
      <c r="P66" s="2422" t="s">
        <v>728</v>
      </c>
      <c r="R66" s="1499"/>
    </row>
    <row r="67" spans="1:19" s="1501" customFormat="1">
      <c r="A67" s="2449"/>
      <c r="B67" s="2508" t="s">
        <v>1716</v>
      </c>
      <c r="C67" s="1810"/>
      <c r="D67" s="2208"/>
      <c r="E67" s="1782"/>
      <c r="F67" s="1467"/>
      <c r="G67" s="1815"/>
      <c r="H67" s="1641"/>
      <c r="I67" s="1815"/>
      <c r="J67" s="1815"/>
      <c r="K67" s="1815"/>
      <c r="L67" s="1499"/>
      <c r="M67" s="1499"/>
      <c r="N67" s="1499"/>
      <c r="O67" s="1522"/>
      <c r="P67" s="1499"/>
      <c r="R67" s="1499"/>
    </row>
    <row r="68" spans="1:19" s="1501" customFormat="1">
      <c r="A68" s="1661" t="s">
        <v>1211</v>
      </c>
      <c r="B68" s="1799" t="s">
        <v>2059</v>
      </c>
      <c r="C68" s="1811"/>
      <c r="D68" s="2208">
        <v>5500</v>
      </c>
      <c r="E68" s="1782">
        <v>3500</v>
      </c>
      <c r="F68" s="1467"/>
      <c r="G68" s="1815"/>
      <c r="H68" s="1641"/>
      <c r="I68" s="1815"/>
      <c r="J68" s="1815"/>
      <c r="K68" s="1815"/>
      <c r="L68" s="1499"/>
      <c r="M68" s="1499"/>
      <c r="N68" s="1499"/>
      <c r="O68" s="1522"/>
      <c r="P68" s="1499"/>
      <c r="R68" s="1499"/>
    </row>
    <row r="69" spans="1:19" s="1501" customFormat="1">
      <c r="A69" s="1661" t="s">
        <v>1213</v>
      </c>
      <c r="B69" s="1799" t="s">
        <v>2060</v>
      </c>
      <c r="C69" s="1811"/>
      <c r="D69" s="2208">
        <v>4000</v>
      </c>
      <c r="E69" s="1782">
        <v>4000</v>
      </c>
      <c r="F69" s="1467"/>
      <c r="G69" s="1815"/>
      <c r="H69" s="1641"/>
      <c r="I69" s="1815"/>
      <c r="J69" s="1815"/>
      <c r="K69" s="1815"/>
      <c r="L69" s="1499"/>
      <c r="M69" s="1499"/>
      <c r="N69" s="1499"/>
      <c r="O69" s="1522"/>
      <c r="P69" s="1499"/>
      <c r="R69" s="1499"/>
    </row>
    <row r="70" spans="1:19" s="1501" customFormat="1">
      <c r="A70" s="1494"/>
      <c r="B70" s="1495"/>
      <c r="C70" s="1496"/>
      <c r="D70" s="2152"/>
      <c r="E70" s="1497"/>
      <c r="F70" s="1467"/>
      <c r="G70" s="1499"/>
      <c r="H70" s="1641"/>
      <c r="I70" s="1499"/>
      <c r="J70" s="1499"/>
      <c r="K70" s="1499"/>
      <c r="L70" s="1499"/>
      <c r="M70" s="1499"/>
      <c r="N70" s="1499"/>
      <c r="O70" s="1522"/>
      <c r="P70" s="1499"/>
      <c r="R70" s="1499"/>
    </row>
    <row r="71" spans="1:19">
      <c r="B71" s="1464"/>
    </row>
    <row r="72" spans="1:19" s="1501" customFormat="1">
      <c r="A72" s="1494"/>
      <c r="B72" s="1439" t="s">
        <v>2061</v>
      </c>
      <c r="C72" s="1496"/>
      <c r="D72" s="2152"/>
      <c r="E72" s="1497"/>
      <c r="F72" s="1467"/>
      <c r="G72" s="1499"/>
      <c r="H72" s="1641"/>
      <c r="I72" s="1499"/>
      <c r="J72" s="1499"/>
      <c r="K72" s="1499"/>
      <c r="L72" s="1499"/>
      <c r="M72" s="1499"/>
      <c r="N72" s="1499"/>
      <c r="O72" s="1522"/>
      <c r="P72" s="1499"/>
      <c r="R72" s="1499"/>
    </row>
    <row r="73" spans="1:19" s="1501" customFormat="1">
      <c r="A73" s="1494"/>
      <c r="B73" s="1439" t="s">
        <v>440</v>
      </c>
      <c r="C73" s="1496"/>
      <c r="D73" s="2152"/>
      <c r="E73" s="1497"/>
      <c r="F73" s="1467"/>
      <c r="G73" s="1499"/>
      <c r="H73" s="1641"/>
      <c r="I73" s="1499"/>
      <c r="J73" s="1499"/>
      <c r="K73" s="1499"/>
      <c r="L73" s="1499"/>
      <c r="M73" s="1499"/>
      <c r="N73" s="1499"/>
      <c r="O73" s="1522"/>
      <c r="P73" s="1499"/>
      <c r="R73" s="1499"/>
    </row>
    <row r="74" spans="1:19" s="1501" customFormat="1">
      <c r="A74" s="1494"/>
      <c r="B74" s="1495"/>
      <c r="C74" s="1496"/>
      <c r="D74" s="2152"/>
      <c r="E74" s="1497"/>
      <c r="F74" s="1498"/>
      <c r="G74" s="1499"/>
      <c r="H74" s="1500"/>
      <c r="I74" s="1499"/>
      <c r="J74" s="1499"/>
      <c r="K74" s="1499"/>
      <c r="L74" s="1499"/>
      <c r="M74" s="1499"/>
      <c r="N74" s="1499"/>
      <c r="O74" s="1522"/>
      <c r="P74" s="1499"/>
      <c r="R74" s="1499"/>
    </row>
    <row r="75" spans="1:19">
      <c r="A75" s="210" t="s">
        <v>732</v>
      </c>
      <c r="D75" s="2152"/>
      <c r="E75" s="338"/>
      <c r="F75" s="589"/>
      <c r="G75" s="217"/>
      <c r="H75" s="510"/>
      <c r="I75" s="217"/>
      <c r="K75" s="217"/>
      <c r="L75" s="217"/>
      <c r="M75" s="217"/>
      <c r="N75" s="217"/>
      <c r="P75" s="217"/>
    </row>
    <row r="76" spans="1:19">
      <c r="A76" s="184"/>
      <c r="B76" s="28"/>
      <c r="C76" s="684"/>
      <c r="D76" s="2152"/>
      <c r="E76" s="338"/>
      <c r="F76" s="589"/>
      <c r="G76" s="217"/>
      <c r="H76" s="510"/>
      <c r="I76" s="217"/>
      <c r="K76" s="217"/>
      <c r="L76" s="217"/>
      <c r="M76" s="217"/>
      <c r="N76" s="217"/>
      <c r="P76" s="217"/>
    </row>
    <row r="77" spans="1:19">
      <c r="A77" s="184"/>
      <c r="D77" s="2152"/>
      <c r="E77" s="338"/>
      <c r="F77" s="589"/>
      <c r="G77" s="217"/>
      <c r="H77" s="510"/>
      <c r="I77" s="217"/>
      <c r="K77" s="217"/>
      <c r="L77" s="217"/>
      <c r="M77" s="217"/>
      <c r="N77" s="217"/>
      <c r="P77" s="217"/>
    </row>
    <row r="78" spans="1:19">
      <c r="A78" s="184"/>
      <c r="B78" s="244" t="s">
        <v>733</v>
      </c>
      <c r="C78" s="1021">
        <f>SUM(D55:D74)+SUM(C75:C77)</f>
        <v>2404500</v>
      </c>
      <c r="D78" s="2152"/>
      <c r="E78" s="338"/>
      <c r="F78" s="589"/>
      <c r="G78" s="217"/>
      <c r="H78" s="510"/>
      <c r="I78" s="217"/>
      <c r="K78" s="217"/>
      <c r="L78" s="217"/>
      <c r="M78" s="217"/>
      <c r="N78" s="217"/>
      <c r="P78" s="217"/>
    </row>
    <row r="79" spans="1:19">
      <c r="A79" s="210"/>
      <c r="B79" s="675"/>
      <c r="C79" s="677"/>
      <c r="D79" s="2152"/>
      <c r="E79" s="338"/>
      <c r="F79" s="589"/>
      <c r="G79" s="217"/>
      <c r="H79" s="510"/>
      <c r="I79" s="217"/>
      <c r="K79" s="217"/>
      <c r="L79" s="217"/>
      <c r="M79" s="217"/>
      <c r="N79" s="217"/>
      <c r="P79" s="217"/>
    </row>
    <row r="80" spans="1:19" s="504" customFormat="1">
      <c r="A80" s="2594"/>
      <c r="B80" s="1851"/>
      <c r="C80" s="1912"/>
      <c r="D80" s="2561"/>
      <c r="E80" s="1830"/>
      <c r="F80" s="1913"/>
      <c r="G80" s="1831"/>
      <c r="H80" s="1832"/>
      <c r="I80" s="1831"/>
      <c r="J80" s="1831"/>
      <c r="K80" s="1831"/>
      <c r="L80" s="1831"/>
      <c r="M80" s="1831"/>
      <c r="N80" s="1831"/>
      <c r="O80" s="1902"/>
      <c r="P80" s="1831"/>
      <c r="Q80" s="1833"/>
      <c r="R80" s="1831"/>
      <c r="S80" s="1833"/>
    </row>
    <row r="81" spans="1:19" s="1501" customFormat="1">
      <c r="A81" s="2678" t="s">
        <v>2062</v>
      </c>
      <c r="B81" s="1495"/>
      <c r="C81" s="1797" t="s">
        <v>2063</v>
      </c>
      <c r="D81" s="2152"/>
      <c r="E81" s="1497"/>
      <c r="F81" s="1498"/>
      <c r="G81" s="1499"/>
      <c r="H81" s="1500"/>
      <c r="I81" s="1499"/>
      <c r="J81" s="1499"/>
      <c r="K81" s="1499"/>
      <c r="L81" s="1499"/>
      <c r="M81" s="1499"/>
      <c r="N81" s="1499"/>
      <c r="O81" s="1522"/>
      <c r="P81" s="1499"/>
      <c r="R81" s="1499"/>
    </row>
    <row r="82" spans="1:19" s="1501" customFormat="1">
      <c r="A82" s="2449">
        <v>5503075</v>
      </c>
      <c r="B82" s="1495" t="s">
        <v>1611</v>
      </c>
      <c r="C82" s="1810" t="s">
        <v>2064</v>
      </c>
      <c r="D82" s="2805">
        <v>550000</v>
      </c>
      <c r="E82" s="1497"/>
      <c r="F82" s="969">
        <v>44285</v>
      </c>
      <c r="G82" s="1499" t="s">
        <v>98</v>
      </c>
      <c r="H82" s="901">
        <v>423000</v>
      </c>
      <c r="I82" s="1499" t="s">
        <v>1681</v>
      </c>
      <c r="J82" s="1806" t="s">
        <v>449</v>
      </c>
      <c r="K82" s="1499"/>
      <c r="L82" s="1499" t="s">
        <v>2065</v>
      </c>
      <c r="M82" s="1815" t="s">
        <v>449</v>
      </c>
      <c r="N82" s="1499" t="s">
        <v>2065</v>
      </c>
      <c r="O82" s="1522">
        <v>44322</v>
      </c>
      <c r="P82" s="2422" t="s">
        <v>728</v>
      </c>
      <c r="R82" s="1566" t="s">
        <v>2066</v>
      </c>
    </row>
    <row r="83" spans="1:19" s="1501" customFormat="1">
      <c r="A83" s="2449">
        <v>5503076</v>
      </c>
      <c r="B83" s="1495" t="s">
        <v>2067</v>
      </c>
      <c r="C83" s="1810" t="s">
        <v>2068</v>
      </c>
      <c r="D83" s="2805">
        <v>550000</v>
      </c>
      <c r="E83" s="1497"/>
      <c r="F83" s="969">
        <v>44285</v>
      </c>
      <c r="G83" s="1499" t="s">
        <v>98</v>
      </c>
      <c r="H83" s="901">
        <v>454000</v>
      </c>
      <c r="I83" s="1499" t="s">
        <v>303</v>
      </c>
      <c r="J83" s="1806" t="s">
        <v>449</v>
      </c>
      <c r="K83" s="1499"/>
      <c r="L83" s="1499" t="s">
        <v>2065</v>
      </c>
      <c r="M83" s="1815" t="s">
        <v>449</v>
      </c>
      <c r="N83" s="1499" t="s">
        <v>2065</v>
      </c>
      <c r="O83" s="1522">
        <v>44322</v>
      </c>
      <c r="P83" s="2422" t="s">
        <v>728</v>
      </c>
      <c r="R83" s="1566" t="s">
        <v>2069</v>
      </c>
    </row>
    <row r="84" spans="1:19" s="1501" customFormat="1">
      <c r="A84" s="1554"/>
      <c r="B84" s="1495"/>
      <c r="C84" s="1496"/>
      <c r="D84" s="2152"/>
      <c r="E84" s="1497"/>
      <c r="F84" s="1498"/>
      <c r="G84" s="1499"/>
      <c r="H84" s="1500"/>
      <c r="I84" s="1499"/>
      <c r="J84" s="1499"/>
      <c r="K84" s="1499"/>
      <c r="L84" s="1499"/>
      <c r="M84" s="1499"/>
      <c r="N84" s="1499"/>
      <c r="O84" s="1522"/>
      <c r="P84" s="1499"/>
      <c r="R84" s="1499"/>
    </row>
    <row r="85" spans="1:19" s="1501" customFormat="1">
      <c r="A85" s="1554"/>
      <c r="B85" s="1495"/>
      <c r="C85" s="1496"/>
      <c r="D85" s="2152"/>
      <c r="E85" s="1497"/>
      <c r="F85" s="1498"/>
      <c r="G85" s="1499"/>
      <c r="H85" s="1500"/>
      <c r="I85" s="1499"/>
      <c r="J85" s="1499"/>
      <c r="K85" s="1499"/>
      <c r="L85" s="1499"/>
      <c r="M85" s="1499"/>
      <c r="N85" s="1499"/>
      <c r="O85" s="1522"/>
      <c r="P85" s="1499"/>
      <c r="R85" s="1499"/>
    </row>
    <row r="86" spans="1:19" s="1501" customFormat="1">
      <c r="A86" s="1554"/>
      <c r="B86" s="1439" t="s">
        <v>1865</v>
      </c>
      <c r="C86" s="1496"/>
      <c r="D86" s="2152"/>
      <c r="E86" s="1497"/>
      <c r="F86" s="1498"/>
      <c r="G86" s="1499"/>
      <c r="H86" s="1500"/>
      <c r="I86" s="1499"/>
      <c r="J86" s="1499"/>
      <c r="K86" s="1499"/>
      <c r="L86" s="1499"/>
      <c r="M86" s="1499"/>
      <c r="N86" s="1499"/>
      <c r="O86" s="1522"/>
      <c r="P86" s="1499"/>
      <c r="R86" s="1499"/>
    </row>
    <row r="87" spans="1:19" s="1501" customFormat="1">
      <c r="A87" s="1554"/>
      <c r="B87" s="1439" t="s">
        <v>375</v>
      </c>
      <c r="C87" s="1496"/>
      <c r="D87" s="2152"/>
      <c r="E87" s="1497"/>
      <c r="F87" s="1498"/>
      <c r="G87" s="1499"/>
      <c r="H87" s="1500"/>
      <c r="I87" s="1499"/>
      <c r="J87" s="1499"/>
      <c r="K87" s="1499"/>
      <c r="L87" s="1499"/>
      <c r="M87" s="1499"/>
      <c r="N87" s="1499"/>
      <c r="O87" s="1522"/>
      <c r="P87" s="1499"/>
      <c r="R87" s="1499"/>
    </row>
    <row r="88" spans="1:19" s="1501" customFormat="1">
      <c r="A88" s="1554"/>
      <c r="B88" s="1495"/>
      <c r="C88" s="1496"/>
      <c r="D88" s="2152"/>
      <c r="E88" s="1497"/>
      <c r="F88" s="1498"/>
      <c r="G88" s="1499"/>
      <c r="H88" s="1500"/>
      <c r="I88" s="1499"/>
      <c r="J88" s="1499"/>
      <c r="K88" s="1499"/>
      <c r="L88" s="1499"/>
      <c r="M88" s="1499"/>
      <c r="N88" s="1499"/>
      <c r="O88" s="1522"/>
      <c r="P88" s="1499"/>
      <c r="R88" s="1499"/>
    </row>
    <row r="89" spans="1:19" s="1501" customFormat="1">
      <c r="A89" s="1554"/>
      <c r="B89" s="1495"/>
      <c r="C89" s="1496"/>
      <c r="D89" s="2152"/>
      <c r="E89" s="1497"/>
      <c r="F89" s="1498"/>
      <c r="G89" s="1499"/>
      <c r="H89" s="1500"/>
      <c r="I89" s="1499"/>
      <c r="J89" s="1499"/>
      <c r="K89" s="1499"/>
      <c r="L89" s="1499"/>
      <c r="M89" s="1499"/>
      <c r="N89" s="1499"/>
      <c r="O89" s="1522"/>
      <c r="P89" s="1499"/>
      <c r="R89" s="1499"/>
    </row>
    <row r="90" spans="1:19">
      <c r="A90" s="1554" t="s">
        <v>732</v>
      </c>
      <c r="D90" s="2152"/>
      <c r="E90" s="338"/>
      <c r="F90" s="589"/>
      <c r="G90" s="217"/>
      <c r="H90" s="510"/>
      <c r="I90" s="217"/>
      <c r="K90" s="217"/>
      <c r="L90" s="217"/>
      <c r="M90" s="217"/>
      <c r="N90" s="217"/>
      <c r="P90" s="217"/>
    </row>
    <row r="91" spans="1:19">
      <c r="A91" s="1555"/>
      <c r="B91" s="28"/>
      <c r="C91" s="684"/>
      <c r="D91" s="2152"/>
      <c r="E91" s="338"/>
      <c r="F91" s="589"/>
      <c r="G91" s="217"/>
      <c r="H91" s="510"/>
      <c r="I91" s="217"/>
      <c r="K91" s="217"/>
      <c r="L91" s="217"/>
      <c r="M91" s="217"/>
      <c r="N91" s="217"/>
      <c r="P91" s="217"/>
    </row>
    <row r="92" spans="1:19">
      <c r="A92" s="1555"/>
      <c r="D92" s="2152"/>
      <c r="E92" s="338"/>
      <c r="F92" s="589"/>
      <c r="G92" s="217"/>
      <c r="H92" s="510"/>
      <c r="I92" s="217"/>
      <c r="K92" s="217"/>
      <c r="L92" s="217"/>
      <c r="M92" s="217"/>
      <c r="N92" s="217"/>
      <c r="P92" s="217"/>
    </row>
    <row r="93" spans="1:19">
      <c r="A93" s="1555"/>
      <c r="B93" s="244" t="s">
        <v>733</v>
      </c>
      <c r="C93" s="1021">
        <f>SUM(D80:D89)+SUM(C90:C92)</f>
        <v>1100000</v>
      </c>
      <c r="D93" s="2152"/>
      <c r="E93" s="338"/>
      <c r="F93" s="589"/>
      <c r="G93" s="217"/>
      <c r="H93" s="510"/>
      <c r="I93" s="217"/>
      <c r="K93" s="217"/>
      <c r="L93" s="217"/>
      <c r="M93" s="217"/>
      <c r="N93" s="217"/>
      <c r="P93" s="217"/>
    </row>
    <row r="94" spans="1:19">
      <c r="A94" s="1554"/>
      <c r="B94" s="675"/>
      <c r="C94" s="677"/>
      <c r="D94" s="2152"/>
      <c r="E94" s="338"/>
      <c r="F94" s="589"/>
      <c r="G94" s="217"/>
      <c r="H94" s="510"/>
      <c r="I94" s="217"/>
      <c r="K94" s="217"/>
      <c r="L94" s="217"/>
      <c r="M94" s="217"/>
      <c r="N94" s="217"/>
      <c r="P94" s="217"/>
    </row>
    <row r="95" spans="1:19" s="504" customFormat="1">
      <c r="A95" s="2864"/>
      <c r="B95" s="1851"/>
      <c r="C95" s="1912"/>
      <c r="D95" s="2561"/>
      <c r="E95" s="1830"/>
      <c r="F95" s="1913"/>
      <c r="G95" s="1831"/>
      <c r="H95" s="1832"/>
      <c r="I95" s="1831"/>
      <c r="J95" s="1831"/>
      <c r="K95" s="1831"/>
      <c r="L95" s="1831"/>
      <c r="M95" s="1831"/>
      <c r="N95" s="1831"/>
      <c r="O95" s="1902"/>
      <c r="P95" s="1831"/>
      <c r="Q95" s="1833"/>
      <c r="R95" s="1831"/>
      <c r="S95" s="1833"/>
    </row>
    <row r="96" spans="1:19" s="1501" customFormat="1">
      <c r="A96" s="2678" t="s">
        <v>1610</v>
      </c>
      <c r="B96" s="1495"/>
      <c r="C96" s="1797" t="s">
        <v>2070</v>
      </c>
      <c r="D96" s="2152"/>
      <c r="E96" s="1497"/>
      <c r="F96" s="1498"/>
      <c r="G96" s="1499"/>
      <c r="H96" s="1500"/>
      <c r="I96" s="1499"/>
      <c r="J96" s="1499"/>
      <c r="K96" s="1499"/>
      <c r="L96" s="1499"/>
      <c r="M96" s="1499"/>
      <c r="N96" s="1499"/>
      <c r="O96" s="1522"/>
      <c r="P96" s="1499"/>
      <c r="R96" s="1499"/>
    </row>
    <row r="97" spans="1:18">
      <c r="A97" s="1464">
        <v>5502048</v>
      </c>
      <c r="B97" s="1464" t="s">
        <v>1507</v>
      </c>
      <c r="C97" s="1810" t="s">
        <v>2071</v>
      </c>
      <c r="D97" s="2805">
        <v>690000</v>
      </c>
      <c r="E97" s="1497"/>
      <c r="F97" s="969">
        <v>44247</v>
      </c>
      <c r="G97" s="217" t="s">
        <v>98</v>
      </c>
      <c r="H97" s="901">
        <v>595000</v>
      </c>
      <c r="I97" s="217" t="s">
        <v>394</v>
      </c>
      <c r="L97" s="217" t="s">
        <v>67</v>
      </c>
      <c r="M97" s="217" t="s">
        <v>449</v>
      </c>
      <c r="N97" s="217" t="s">
        <v>1613</v>
      </c>
      <c r="O97" s="1522">
        <v>44322</v>
      </c>
      <c r="P97" s="2422" t="s">
        <v>728</v>
      </c>
      <c r="R97" s="1566">
        <v>21287</v>
      </c>
    </row>
    <row r="98" spans="1:18">
      <c r="A98" s="1464">
        <v>5502057</v>
      </c>
      <c r="B98" s="1464" t="s">
        <v>2072</v>
      </c>
      <c r="C98" s="1810" t="s">
        <v>2073</v>
      </c>
      <c r="D98" s="2805">
        <v>815000</v>
      </c>
      <c r="F98" s="1568">
        <v>44250</v>
      </c>
      <c r="G98" s="217" t="s">
        <v>98</v>
      </c>
      <c r="H98" s="901">
        <v>715000</v>
      </c>
      <c r="I98" s="217" t="s">
        <v>299</v>
      </c>
      <c r="L98" s="217" t="s">
        <v>67</v>
      </c>
      <c r="M98" s="217" t="s">
        <v>449</v>
      </c>
      <c r="N98" s="217" t="s">
        <v>1613</v>
      </c>
      <c r="O98" s="1522">
        <v>44322</v>
      </c>
      <c r="P98" s="2422" t="s">
        <v>728</v>
      </c>
      <c r="R98" s="1566">
        <v>21296</v>
      </c>
    </row>
    <row r="99" spans="1:18">
      <c r="A99" s="1464"/>
      <c r="B99" s="559" t="s">
        <v>2074</v>
      </c>
      <c r="C99" s="1810"/>
      <c r="D99" s="2208"/>
      <c r="F99" s="1568"/>
      <c r="G99" s="217"/>
      <c r="H99" s="901"/>
      <c r="I99" s="217"/>
      <c r="L99" s="217"/>
      <c r="M99" s="217"/>
      <c r="N99" s="217"/>
      <c r="R99" s="1566"/>
    </row>
    <row r="100" spans="1:18" s="1501" customFormat="1">
      <c r="A100" s="2449">
        <v>5410057</v>
      </c>
      <c r="B100" s="1799" t="s">
        <v>2075</v>
      </c>
      <c r="C100" s="1810" t="s">
        <v>2076</v>
      </c>
      <c r="D100" s="2805">
        <v>435000</v>
      </c>
      <c r="E100" s="1497"/>
      <c r="F100" s="969">
        <v>44131</v>
      </c>
      <c r="G100" s="1499" t="s">
        <v>110</v>
      </c>
      <c r="H100" s="901">
        <v>370000</v>
      </c>
      <c r="I100" s="1499" t="s">
        <v>299</v>
      </c>
      <c r="J100" s="1499"/>
      <c r="K100" s="1499"/>
      <c r="L100" s="1499" t="s">
        <v>67</v>
      </c>
      <c r="M100" s="1499" t="s">
        <v>449</v>
      </c>
      <c r="N100" s="217" t="s">
        <v>1613</v>
      </c>
      <c r="O100" s="1522">
        <v>44322</v>
      </c>
      <c r="P100" s="2422" t="s">
        <v>728</v>
      </c>
      <c r="R100" s="1566">
        <v>20921</v>
      </c>
    </row>
    <row r="101" spans="1:18" s="1501" customFormat="1">
      <c r="A101" s="2449">
        <v>5503078</v>
      </c>
      <c r="B101" s="1799" t="s">
        <v>786</v>
      </c>
      <c r="C101" s="1810" t="s">
        <v>2077</v>
      </c>
      <c r="D101" s="2805">
        <v>700000</v>
      </c>
      <c r="E101" s="1497"/>
      <c r="F101" s="969">
        <v>44286</v>
      </c>
      <c r="G101" s="1499" t="s">
        <v>98</v>
      </c>
      <c r="H101" s="901">
        <v>575000</v>
      </c>
      <c r="I101" s="1499" t="s">
        <v>66</v>
      </c>
      <c r="J101" s="1499"/>
      <c r="K101" s="1499"/>
      <c r="L101" s="1499" t="s">
        <v>67</v>
      </c>
      <c r="M101" s="1499" t="s">
        <v>449</v>
      </c>
      <c r="N101" s="217" t="s">
        <v>1613</v>
      </c>
      <c r="O101" s="1522">
        <v>44322</v>
      </c>
      <c r="P101" s="2422" t="s">
        <v>728</v>
      </c>
      <c r="R101" s="1566">
        <v>21397</v>
      </c>
    </row>
    <row r="102" spans="1:18" s="1501" customFormat="1">
      <c r="A102" s="2449">
        <v>5412043</v>
      </c>
      <c r="B102" s="1799" t="s">
        <v>786</v>
      </c>
      <c r="C102" s="1810" t="s">
        <v>2078</v>
      </c>
      <c r="D102" s="2805">
        <v>1100000</v>
      </c>
      <c r="E102" s="1497"/>
      <c r="F102" s="969">
        <v>44173</v>
      </c>
      <c r="G102" s="1499" t="s">
        <v>64</v>
      </c>
      <c r="H102" s="901">
        <v>991000</v>
      </c>
      <c r="I102" s="1499" t="s">
        <v>979</v>
      </c>
      <c r="J102" s="1499"/>
      <c r="K102" s="1499"/>
      <c r="L102" s="1499" t="s">
        <v>67</v>
      </c>
      <c r="M102" s="1815" t="s">
        <v>449</v>
      </c>
      <c r="N102" s="217" t="s">
        <v>1613</v>
      </c>
      <c r="O102" s="1522">
        <v>44322</v>
      </c>
      <c r="P102" s="2422" t="s">
        <v>728</v>
      </c>
      <c r="R102" s="1566">
        <v>21049</v>
      </c>
    </row>
    <row r="103" spans="1:18" s="1501" customFormat="1">
      <c r="A103" s="2449">
        <v>5504032</v>
      </c>
      <c r="B103" s="1799" t="s">
        <v>895</v>
      </c>
      <c r="C103" s="1810" t="s">
        <v>2079</v>
      </c>
      <c r="D103" s="2805">
        <v>1020000</v>
      </c>
      <c r="E103" s="1497"/>
      <c r="F103" s="969">
        <v>44295</v>
      </c>
      <c r="G103" s="1499" t="s">
        <v>98</v>
      </c>
      <c r="H103" s="901">
        <v>838000</v>
      </c>
      <c r="I103" s="1499" t="s">
        <v>782</v>
      </c>
      <c r="J103" s="1499"/>
      <c r="K103" s="1499"/>
      <c r="L103" s="1499" t="s">
        <v>67</v>
      </c>
      <c r="M103" s="1815" t="s">
        <v>449</v>
      </c>
      <c r="N103" s="217" t="s">
        <v>1613</v>
      </c>
      <c r="O103" s="1522">
        <v>44322</v>
      </c>
      <c r="P103" s="2422" t="s">
        <v>728</v>
      </c>
      <c r="R103" s="1566">
        <v>21430</v>
      </c>
    </row>
    <row r="104" spans="1:18" s="1501" customFormat="1">
      <c r="A104" s="1554"/>
      <c r="B104" s="1799"/>
      <c r="C104" s="1496"/>
      <c r="D104" s="2152"/>
      <c r="E104" s="1497"/>
      <c r="F104" s="1498"/>
      <c r="G104" s="1499"/>
      <c r="H104" s="1500"/>
      <c r="I104" s="1499"/>
      <c r="J104" s="1499"/>
      <c r="K104" s="1499"/>
      <c r="L104" s="1499"/>
      <c r="M104" s="1499"/>
      <c r="N104" s="1499"/>
      <c r="O104" s="1522"/>
      <c r="P104" s="1499"/>
      <c r="R104" s="1499"/>
    </row>
    <row r="105" spans="1:18" s="1501" customFormat="1">
      <c r="A105" s="2678" t="s">
        <v>1852</v>
      </c>
      <c r="B105" s="1495"/>
      <c r="C105" s="1496"/>
      <c r="D105" s="2152"/>
      <c r="E105" s="1497"/>
      <c r="F105" s="1498"/>
      <c r="G105" s="1499"/>
      <c r="H105" s="1500"/>
      <c r="I105" s="1499"/>
      <c r="J105" s="1499"/>
      <c r="K105" s="1499"/>
      <c r="L105" s="1499"/>
      <c r="M105" s="1499"/>
      <c r="N105" s="1499"/>
      <c r="O105" s="1522"/>
      <c r="P105" s="1499"/>
      <c r="R105" s="1499"/>
    </row>
    <row r="106" spans="1:18">
      <c r="A106" s="1464">
        <v>5502049</v>
      </c>
      <c r="B106" s="1464" t="s">
        <v>2080</v>
      </c>
      <c r="C106" s="1810" t="s">
        <v>2081</v>
      </c>
      <c r="D106" s="2805">
        <v>560000</v>
      </c>
      <c r="E106" s="1497"/>
      <c r="F106" s="969">
        <v>44247</v>
      </c>
      <c r="G106" s="217" t="s">
        <v>98</v>
      </c>
      <c r="H106" s="901">
        <v>460000</v>
      </c>
      <c r="I106" s="217" t="s">
        <v>448</v>
      </c>
      <c r="L106" s="217" t="s">
        <v>107</v>
      </c>
      <c r="M106" s="1462" t="s">
        <v>449</v>
      </c>
      <c r="N106" s="217" t="s">
        <v>904</v>
      </c>
      <c r="O106" s="1522">
        <v>44320</v>
      </c>
      <c r="P106" s="2422" t="s">
        <v>728</v>
      </c>
      <c r="R106" s="1566" t="s">
        <v>2082</v>
      </c>
    </row>
    <row r="107" spans="1:18">
      <c r="A107" s="1464">
        <v>5504020</v>
      </c>
      <c r="B107" s="1464" t="s">
        <v>2083</v>
      </c>
      <c r="C107" s="1810" t="s">
        <v>2084</v>
      </c>
      <c r="D107" s="2805">
        <v>980000</v>
      </c>
      <c r="E107" s="1497"/>
      <c r="F107" s="969">
        <v>44293</v>
      </c>
      <c r="G107" s="217" t="s">
        <v>98</v>
      </c>
      <c r="H107" s="901">
        <v>782000</v>
      </c>
      <c r="I107" s="217" t="s">
        <v>1953</v>
      </c>
      <c r="L107" s="217" t="s">
        <v>107</v>
      </c>
      <c r="M107" s="1462" t="s">
        <v>449</v>
      </c>
      <c r="N107" s="217" t="s">
        <v>904</v>
      </c>
      <c r="O107" s="1522">
        <v>44320</v>
      </c>
      <c r="P107" s="2422" t="s">
        <v>728</v>
      </c>
      <c r="R107" s="1566" t="s">
        <v>2085</v>
      </c>
    </row>
    <row r="108" spans="1:18" s="1501" customFormat="1">
      <c r="A108" s="2449">
        <v>5504061</v>
      </c>
      <c r="B108" s="1799" t="s">
        <v>2086</v>
      </c>
      <c r="C108" s="1810" t="s">
        <v>2087</v>
      </c>
      <c r="D108" s="2805">
        <v>850000</v>
      </c>
      <c r="E108" s="1497"/>
      <c r="F108" s="969">
        <v>44301</v>
      </c>
      <c r="G108" s="1499" t="s">
        <v>25</v>
      </c>
      <c r="H108" s="901">
        <v>703000</v>
      </c>
      <c r="I108" s="1499" t="s">
        <v>219</v>
      </c>
      <c r="J108" s="1499"/>
      <c r="K108" s="1499"/>
      <c r="L108" s="1499" t="s">
        <v>107</v>
      </c>
      <c r="M108" s="1815" t="s">
        <v>449</v>
      </c>
      <c r="N108" s="1499" t="s">
        <v>2088</v>
      </c>
      <c r="O108" s="1522">
        <v>44320</v>
      </c>
      <c r="P108" s="2422" t="s">
        <v>728</v>
      </c>
      <c r="R108" s="1499">
        <v>21459</v>
      </c>
    </row>
    <row r="109" spans="1:18" s="1501" customFormat="1">
      <c r="A109" s="2449">
        <v>5504062</v>
      </c>
      <c r="B109" s="1799" t="s">
        <v>2089</v>
      </c>
      <c r="C109" s="1810" t="s">
        <v>2090</v>
      </c>
      <c r="D109" s="2805">
        <v>1090000</v>
      </c>
      <c r="E109" s="1497"/>
      <c r="F109" s="969">
        <v>44301</v>
      </c>
      <c r="G109" s="1499" t="s">
        <v>110</v>
      </c>
      <c r="H109" s="901">
        <v>932000</v>
      </c>
      <c r="I109" s="1499" t="s">
        <v>2091</v>
      </c>
      <c r="J109" s="1499"/>
      <c r="K109" s="1499"/>
      <c r="L109" s="1499" t="s">
        <v>107</v>
      </c>
      <c r="M109" s="1815" t="s">
        <v>449</v>
      </c>
      <c r="N109" s="1499" t="s">
        <v>2088</v>
      </c>
      <c r="O109" s="1522">
        <v>44320</v>
      </c>
      <c r="P109" s="2422" t="s">
        <v>728</v>
      </c>
      <c r="R109" s="1499">
        <v>21460</v>
      </c>
    </row>
    <row r="110" spans="1:18" s="1501" customFormat="1">
      <c r="A110" s="1554"/>
      <c r="B110" s="1495"/>
      <c r="C110" s="1496"/>
      <c r="D110" s="2152"/>
      <c r="E110" s="1497"/>
      <c r="F110" s="1498"/>
      <c r="G110" s="1499"/>
      <c r="H110" s="1500"/>
      <c r="I110" s="1499"/>
      <c r="J110" s="1499"/>
      <c r="K110" s="1499"/>
      <c r="L110" s="1499"/>
      <c r="M110" s="1499"/>
      <c r="N110" s="1499"/>
      <c r="O110" s="1522"/>
      <c r="P110" s="1499"/>
      <c r="R110" s="1499"/>
    </row>
    <row r="111" spans="1:18" s="1501" customFormat="1">
      <c r="A111" s="2678" t="s">
        <v>2092</v>
      </c>
      <c r="B111" s="1495"/>
      <c r="C111" s="1496"/>
      <c r="D111" s="2152"/>
      <c r="E111" s="1497"/>
      <c r="F111" s="1498"/>
      <c r="G111" s="1499"/>
      <c r="H111" s="1500"/>
      <c r="I111" s="1499"/>
      <c r="J111" s="1499"/>
      <c r="K111" s="1499"/>
      <c r="L111" s="1499"/>
      <c r="M111" s="1499"/>
      <c r="N111" s="1499"/>
      <c r="O111" s="1522"/>
      <c r="P111" s="1499"/>
      <c r="R111" s="1499"/>
    </row>
    <row r="112" spans="1:18" s="1501" customFormat="1">
      <c r="A112" s="1464">
        <v>5502011</v>
      </c>
      <c r="B112" s="1799" t="s">
        <v>775</v>
      </c>
      <c r="C112" s="1810" t="s">
        <v>2093</v>
      </c>
      <c r="D112" s="2805">
        <v>965000</v>
      </c>
      <c r="E112" s="1497"/>
      <c r="F112" s="969">
        <v>44233</v>
      </c>
      <c r="G112" s="1499" t="s">
        <v>98</v>
      </c>
      <c r="H112" s="901">
        <v>875000</v>
      </c>
      <c r="I112" s="217" t="s">
        <v>448</v>
      </c>
      <c r="J112" s="1499"/>
      <c r="K112" s="1499"/>
      <c r="L112" s="1499" t="s">
        <v>41</v>
      </c>
      <c r="M112" s="1815" t="s">
        <v>449</v>
      </c>
      <c r="N112" s="1499" t="s">
        <v>1956</v>
      </c>
      <c r="O112" s="1522">
        <v>44320</v>
      </c>
      <c r="P112" s="2422" t="s">
        <v>728</v>
      </c>
      <c r="R112" s="1566">
        <v>21250</v>
      </c>
    </row>
    <row r="113" spans="1:19" s="1501" customFormat="1">
      <c r="A113" s="1464">
        <v>5504014</v>
      </c>
      <c r="B113" s="1799" t="s">
        <v>780</v>
      </c>
      <c r="C113" s="1810" t="s">
        <v>2094</v>
      </c>
      <c r="D113" s="2805">
        <v>860000</v>
      </c>
      <c r="E113" s="1497"/>
      <c r="F113" s="969">
        <v>44293</v>
      </c>
      <c r="G113" s="1499" t="s">
        <v>98</v>
      </c>
      <c r="H113" s="901">
        <v>680000</v>
      </c>
      <c r="I113" s="1499" t="s">
        <v>821</v>
      </c>
      <c r="J113" s="1499"/>
      <c r="K113" s="1499"/>
      <c r="L113" s="1499" t="s">
        <v>41</v>
      </c>
      <c r="M113" s="1815" t="s">
        <v>449</v>
      </c>
      <c r="N113" s="1499" t="s">
        <v>1956</v>
      </c>
      <c r="O113" s="1522">
        <v>44320</v>
      </c>
      <c r="P113" s="2422" t="s">
        <v>728</v>
      </c>
      <c r="R113" s="1566">
        <v>21412</v>
      </c>
    </row>
    <row r="114" spans="1:19" s="1501" customFormat="1">
      <c r="A114" s="1554"/>
      <c r="B114" s="1495"/>
      <c r="C114" s="1496"/>
      <c r="D114" s="2152"/>
      <c r="E114" s="1497"/>
      <c r="F114" s="1498"/>
      <c r="G114" s="1499"/>
      <c r="H114" s="1500"/>
      <c r="I114" s="1499"/>
      <c r="J114" s="1499"/>
      <c r="K114" s="1499"/>
      <c r="L114" s="1499"/>
      <c r="M114" s="1499"/>
      <c r="N114" s="1499"/>
      <c r="O114" s="1522"/>
      <c r="P114" s="1499"/>
      <c r="R114" s="1499"/>
    </row>
    <row r="115" spans="1:19" s="1501" customFormat="1">
      <c r="A115" s="210"/>
      <c r="B115" s="1439" t="s">
        <v>1865</v>
      </c>
      <c r="C115" s="1496"/>
      <c r="D115" s="2152"/>
      <c r="E115" s="1497"/>
      <c r="F115" s="1498"/>
      <c r="G115" s="1499"/>
      <c r="H115" s="1500"/>
      <c r="I115" s="1499"/>
      <c r="J115" s="1499"/>
      <c r="K115" s="1499"/>
      <c r="L115" s="1499"/>
      <c r="M115" s="1499"/>
      <c r="N115" s="1499"/>
      <c r="O115" s="1522"/>
      <c r="P115" s="1499"/>
      <c r="R115" s="1499"/>
    </row>
    <row r="116" spans="1:19" s="1501" customFormat="1">
      <c r="A116" s="210"/>
      <c r="B116" s="1439" t="s">
        <v>375</v>
      </c>
      <c r="C116" s="1496"/>
      <c r="D116" s="2152"/>
      <c r="E116" s="1497"/>
      <c r="F116" s="1498"/>
      <c r="G116" s="1499"/>
      <c r="H116" s="1500"/>
      <c r="I116" s="1499"/>
      <c r="J116" s="1499"/>
      <c r="K116" s="1499"/>
      <c r="L116" s="1499"/>
      <c r="M116" s="1499"/>
      <c r="N116" s="1499"/>
      <c r="O116" s="1522"/>
      <c r="P116" s="1499"/>
      <c r="R116" s="1499"/>
    </row>
    <row r="117" spans="1:19" s="1501" customFormat="1">
      <c r="A117" s="210"/>
      <c r="B117" s="1495"/>
      <c r="C117" s="1496"/>
      <c r="D117" s="2152"/>
      <c r="E117" s="1497"/>
      <c r="F117" s="1498"/>
      <c r="G117" s="1499"/>
      <c r="H117" s="1500"/>
      <c r="I117" s="1499"/>
      <c r="J117" s="1499"/>
      <c r="K117" s="1499"/>
      <c r="L117" s="1499"/>
      <c r="M117" s="1499"/>
      <c r="N117" s="1499"/>
      <c r="O117" s="1522"/>
      <c r="P117" s="1499"/>
      <c r="R117" s="1499"/>
    </row>
    <row r="118" spans="1:19" s="1501" customFormat="1">
      <c r="A118" s="210"/>
      <c r="B118" s="1495"/>
      <c r="C118" s="1496"/>
      <c r="D118" s="2152"/>
      <c r="E118" s="1497"/>
      <c r="F118" s="1498"/>
      <c r="G118" s="1499"/>
      <c r="H118" s="1500"/>
      <c r="I118" s="1499"/>
      <c r="J118" s="1499"/>
      <c r="K118" s="1499"/>
      <c r="L118" s="1499"/>
      <c r="M118" s="1499"/>
      <c r="N118" s="1499"/>
      <c r="O118" s="1522"/>
      <c r="P118" s="1499"/>
      <c r="R118" s="1499"/>
    </row>
    <row r="119" spans="1:19" s="1501" customFormat="1">
      <c r="A119" s="210"/>
      <c r="B119" s="1495"/>
      <c r="C119" s="1496"/>
      <c r="D119" s="2152"/>
      <c r="E119" s="1497"/>
      <c r="F119" s="1498"/>
      <c r="G119" s="1499"/>
      <c r="H119" s="1500"/>
      <c r="I119" s="1499"/>
      <c r="J119" s="1499"/>
      <c r="K119" s="1499"/>
      <c r="L119" s="1499"/>
      <c r="M119" s="1499"/>
      <c r="N119" s="1499"/>
      <c r="O119" s="1522"/>
      <c r="P119" s="1499"/>
      <c r="R119" s="1499"/>
    </row>
    <row r="120" spans="1:19">
      <c r="A120" s="210" t="s">
        <v>732</v>
      </c>
      <c r="D120" s="2152"/>
      <c r="E120" s="338"/>
      <c r="F120" s="589"/>
      <c r="G120" s="217"/>
      <c r="H120" s="510"/>
      <c r="I120" s="217"/>
      <c r="K120" s="217"/>
      <c r="L120" s="217"/>
      <c r="M120" s="217"/>
      <c r="N120" s="217"/>
      <c r="P120" s="217"/>
    </row>
    <row r="121" spans="1:19">
      <c r="A121" s="184"/>
      <c r="B121" s="28"/>
      <c r="C121" s="684"/>
      <c r="D121" s="2152"/>
      <c r="E121" s="338"/>
      <c r="F121" s="589"/>
      <c r="G121" s="217"/>
      <c r="H121" s="510"/>
      <c r="I121" s="217"/>
      <c r="K121" s="217"/>
      <c r="L121" s="217"/>
      <c r="M121" s="217"/>
      <c r="N121" s="217"/>
      <c r="P121" s="217"/>
    </row>
    <row r="122" spans="1:19">
      <c r="A122" s="184"/>
      <c r="D122" s="2152"/>
      <c r="E122" s="338"/>
      <c r="F122" s="589"/>
      <c r="G122" s="217"/>
      <c r="H122" s="510"/>
      <c r="I122" s="217"/>
      <c r="K122" s="217"/>
      <c r="L122" s="217"/>
      <c r="M122" s="217"/>
      <c r="N122" s="217"/>
      <c r="P122" s="217"/>
    </row>
    <row r="123" spans="1:19">
      <c r="A123" s="184"/>
      <c r="B123" s="244" t="s">
        <v>733</v>
      </c>
      <c r="C123" s="1021">
        <f>SUM(D95:D119)+SUM(C120:C122)</f>
        <v>10065000</v>
      </c>
      <c r="D123" s="2152"/>
      <c r="E123" s="338"/>
      <c r="F123" s="589"/>
      <c r="G123" s="217"/>
      <c r="H123" s="510"/>
      <c r="I123" s="217"/>
      <c r="K123" s="217"/>
      <c r="L123" s="217"/>
      <c r="M123" s="217"/>
      <c r="N123" s="217"/>
      <c r="P123" s="217"/>
    </row>
    <row r="124" spans="1:19">
      <c r="A124" s="210"/>
      <c r="B124" s="675"/>
      <c r="C124" s="677"/>
      <c r="D124" s="2152"/>
      <c r="E124" s="338"/>
      <c r="F124" s="589"/>
      <c r="G124" s="217"/>
      <c r="H124" s="510"/>
      <c r="I124" s="217"/>
      <c r="K124" s="217"/>
      <c r="L124" s="217"/>
      <c r="M124" s="217"/>
      <c r="N124" s="217"/>
      <c r="P124" s="217"/>
    </row>
    <row r="125" spans="1:19" s="504" customFormat="1">
      <c r="A125" s="2594"/>
      <c r="B125" s="1851"/>
      <c r="C125" s="1912"/>
      <c r="D125" s="2561"/>
      <c r="E125" s="1830"/>
      <c r="F125" s="1913"/>
      <c r="G125" s="1831"/>
      <c r="H125" s="1832"/>
      <c r="I125" s="1831"/>
      <c r="J125" s="1831"/>
      <c r="K125" s="1831"/>
      <c r="L125" s="1831"/>
      <c r="M125" s="1831"/>
      <c r="N125" s="1831"/>
      <c r="O125" s="1902"/>
      <c r="P125" s="1831"/>
      <c r="Q125" s="1833"/>
      <c r="R125" s="1831"/>
      <c r="S125" s="1833"/>
    </row>
    <row r="126" spans="1:19" s="1501" customFormat="1">
      <c r="A126" s="2678" t="s">
        <v>2095</v>
      </c>
      <c r="B126" s="1495"/>
      <c r="C126" s="1797" t="s">
        <v>2096</v>
      </c>
      <c r="D126" s="2152"/>
      <c r="E126" s="1497"/>
      <c r="F126" s="1498"/>
      <c r="G126" s="1499"/>
      <c r="H126" s="1500"/>
      <c r="I126" s="1499"/>
      <c r="J126" s="1499"/>
      <c r="K126" s="1499"/>
      <c r="L126" s="1499"/>
      <c r="M126" s="1499"/>
      <c r="N126" s="1499"/>
      <c r="O126" s="1522"/>
      <c r="P126" s="1499"/>
      <c r="R126" s="1499"/>
    </row>
    <row r="127" spans="1:19" s="1501" customFormat="1">
      <c r="A127" s="2480">
        <v>5411054</v>
      </c>
      <c r="B127" s="1799" t="s">
        <v>811</v>
      </c>
      <c r="C127" s="1810" t="s">
        <v>2097</v>
      </c>
      <c r="D127" s="2152">
        <v>810000</v>
      </c>
      <c r="E127" s="2809" t="s">
        <v>2098</v>
      </c>
      <c r="F127" s="969">
        <v>44159</v>
      </c>
      <c r="G127" s="1497" t="s">
        <v>98</v>
      </c>
      <c r="H127" s="901">
        <v>386000</v>
      </c>
      <c r="I127" s="182" t="s">
        <v>1681</v>
      </c>
      <c r="J127" s="1806" t="s">
        <v>449</v>
      </c>
      <c r="K127" s="1499"/>
      <c r="L127" s="1499" t="s">
        <v>67</v>
      </c>
      <c r="M127" s="1499" t="s">
        <v>449</v>
      </c>
      <c r="N127" s="1499" t="s">
        <v>1613</v>
      </c>
      <c r="O127" s="1522">
        <v>44341</v>
      </c>
      <c r="P127" s="2422" t="s">
        <v>728</v>
      </c>
      <c r="R127" s="1566">
        <v>20990</v>
      </c>
    </row>
    <row r="128" spans="1:19" s="1501" customFormat="1">
      <c r="A128" s="2449">
        <v>5412033</v>
      </c>
      <c r="B128" s="1495" t="s">
        <v>786</v>
      </c>
      <c r="C128" s="1810" t="s">
        <v>2099</v>
      </c>
      <c r="D128" s="2152">
        <v>590000</v>
      </c>
      <c r="E128" s="1497"/>
      <c r="F128" s="969">
        <v>44170</v>
      </c>
      <c r="G128" s="1499" t="s">
        <v>64</v>
      </c>
      <c r="H128" s="901">
        <v>362000</v>
      </c>
      <c r="I128" s="1499" t="s">
        <v>850</v>
      </c>
      <c r="J128" s="1499"/>
      <c r="K128" s="1499"/>
      <c r="L128" s="1499" t="s">
        <v>67</v>
      </c>
      <c r="M128" s="1499" t="s">
        <v>449</v>
      </c>
      <c r="N128" s="217" t="s">
        <v>1613</v>
      </c>
      <c r="O128" s="1522">
        <v>44341</v>
      </c>
      <c r="P128" s="2422" t="s">
        <v>728</v>
      </c>
      <c r="R128" s="1566">
        <v>21039</v>
      </c>
    </row>
    <row r="129" spans="1:18">
      <c r="A129" s="2449">
        <v>5504077</v>
      </c>
      <c r="B129" s="216" t="s">
        <v>2100</v>
      </c>
      <c r="C129" s="1810" t="s">
        <v>2101</v>
      </c>
      <c r="D129" s="2208">
        <v>950000</v>
      </c>
      <c r="F129" s="1568">
        <v>44302</v>
      </c>
      <c r="G129" s="1499" t="s">
        <v>98</v>
      </c>
      <c r="H129" s="901">
        <v>850000</v>
      </c>
      <c r="I129" s="217" t="s">
        <v>262</v>
      </c>
      <c r="K129" s="217"/>
      <c r="L129" s="1499" t="s">
        <v>67</v>
      </c>
      <c r="M129" s="1815" t="s">
        <v>449</v>
      </c>
      <c r="N129" s="217" t="s">
        <v>1613</v>
      </c>
      <c r="O129" s="1522">
        <v>44341</v>
      </c>
      <c r="P129" s="2422" t="s">
        <v>728</v>
      </c>
      <c r="R129" s="217">
        <v>21475</v>
      </c>
    </row>
    <row r="130" spans="1:18">
      <c r="A130" s="2449">
        <v>5504087</v>
      </c>
      <c r="B130" s="216" t="s">
        <v>2102</v>
      </c>
      <c r="C130" s="1462" t="s">
        <v>2103</v>
      </c>
      <c r="D130" s="2208">
        <v>703000</v>
      </c>
      <c r="F130" s="1568">
        <v>44306</v>
      </c>
      <c r="G130" s="217" t="s">
        <v>25</v>
      </c>
      <c r="H130" s="901">
        <v>603000</v>
      </c>
      <c r="I130" s="217" t="s">
        <v>1882</v>
      </c>
      <c r="J130" s="108"/>
      <c r="K130" s="217"/>
      <c r="L130" s="217" t="s">
        <v>67</v>
      </c>
      <c r="M130" s="1462" t="s">
        <v>449</v>
      </c>
      <c r="N130" s="217" t="s">
        <v>1613</v>
      </c>
      <c r="O130" s="1522">
        <v>44341</v>
      </c>
      <c r="P130" s="2422" t="s">
        <v>728</v>
      </c>
      <c r="R130" s="217">
        <v>21485</v>
      </c>
    </row>
    <row r="131" spans="1:18">
      <c r="A131" s="2449">
        <v>5504101</v>
      </c>
      <c r="B131" s="216" t="s">
        <v>472</v>
      </c>
      <c r="C131" s="1462" t="s">
        <v>2104</v>
      </c>
      <c r="D131" s="2208">
        <v>873000</v>
      </c>
      <c r="F131" s="1568">
        <v>44307</v>
      </c>
      <c r="G131" s="217" t="s">
        <v>98</v>
      </c>
      <c r="H131" s="901">
        <v>773000</v>
      </c>
      <c r="I131" s="217" t="s">
        <v>192</v>
      </c>
      <c r="J131" s="108"/>
      <c r="K131" s="217"/>
      <c r="L131" s="217" t="s">
        <v>67</v>
      </c>
      <c r="M131" s="1462" t="s">
        <v>449</v>
      </c>
      <c r="N131" s="217" t="s">
        <v>1613</v>
      </c>
      <c r="O131" s="1522">
        <v>44341</v>
      </c>
      <c r="P131" s="2422" t="s">
        <v>728</v>
      </c>
      <c r="R131" s="217">
        <v>21499</v>
      </c>
    </row>
    <row r="132" spans="1:18" s="1501" customFormat="1">
      <c r="A132" s="2449">
        <v>5504157</v>
      </c>
      <c r="B132" s="1495" t="s">
        <v>2105</v>
      </c>
      <c r="C132" s="1462" t="s">
        <v>2106</v>
      </c>
      <c r="D132" s="2152">
        <v>851000</v>
      </c>
      <c r="E132" s="1497"/>
      <c r="F132" s="969">
        <v>44316</v>
      </c>
      <c r="G132" s="1499" t="s">
        <v>98</v>
      </c>
      <c r="H132" s="901">
        <v>751000</v>
      </c>
      <c r="I132" s="1499" t="s">
        <v>135</v>
      </c>
      <c r="J132" s="1499"/>
      <c r="K132" s="1499"/>
      <c r="L132" s="217" t="s">
        <v>67</v>
      </c>
      <c r="M132" s="1462" t="s">
        <v>449</v>
      </c>
      <c r="N132" s="217" t="s">
        <v>1613</v>
      </c>
      <c r="O132" s="1522">
        <v>44341</v>
      </c>
      <c r="P132" s="2422" t="s">
        <v>728</v>
      </c>
      <c r="R132" s="1566">
        <v>21555</v>
      </c>
    </row>
    <row r="133" spans="1:18" s="1501" customFormat="1">
      <c r="A133" s="1554"/>
      <c r="B133" s="1495"/>
      <c r="C133" s="1496"/>
      <c r="D133" s="2152"/>
      <c r="E133" s="1497"/>
      <c r="F133" s="1498"/>
      <c r="G133" s="1499"/>
      <c r="H133" s="1500"/>
      <c r="I133" s="1499"/>
      <c r="J133" s="1499"/>
      <c r="K133" s="1499"/>
      <c r="L133" s="1499"/>
      <c r="M133" s="1499"/>
      <c r="N133" s="1499"/>
      <c r="O133" s="1522"/>
      <c r="P133" s="1499"/>
      <c r="R133" s="1499"/>
    </row>
    <row r="134" spans="1:18" s="1501" customFormat="1">
      <c r="A134" s="2678" t="s">
        <v>2107</v>
      </c>
      <c r="B134" s="1495"/>
      <c r="C134" s="1496"/>
      <c r="D134" s="2152"/>
      <c r="E134" s="1497"/>
      <c r="F134" s="1498"/>
      <c r="G134" s="1499"/>
      <c r="H134" s="1500"/>
      <c r="I134" s="1499"/>
      <c r="J134" s="1499"/>
      <c r="K134" s="1499"/>
      <c r="L134" s="1499"/>
      <c r="M134" s="1499"/>
      <c r="N134" s="1499"/>
      <c r="O134" s="1522"/>
      <c r="P134" s="1499"/>
      <c r="R134" s="1499"/>
    </row>
    <row r="135" spans="1:18" s="1501" customFormat="1">
      <c r="A135" s="2449">
        <v>5504054</v>
      </c>
      <c r="B135" s="1495" t="s">
        <v>2108</v>
      </c>
      <c r="C135" s="1810" t="s">
        <v>2109</v>
      </c>
      <c r="D135" s="2152">
        <v>470000</v>
      </c>
      <c r="E135" s="1497"/>
      <c r="F135" s="969">
        <v>44299</v>
      </c>
      <c r="G135" s="1499" t="s">
        <v>98</v>
      </c>
      <c r="H135" s="901">
        <v>358000</v>
      </c>
      <c r="I135" s="1499" t="s">
        <v>27</v>
      </c>
      <c r="J135" s="1499"/>
      <c r="K135" s="1499"/>
      <c r="L135" s="1499" t="s">
        <v>67</v>
      </c>
      <c r="M135" s="1815" t="s">
        <v>449</v>
      </c>
      <c r="N135" s="217" t="s">
        <v>1613</v>
      </c>
      <c r="O135" s="1522">
        <v>44351</v>
      </c>
      <c r="P135" s="2422" t="s">
        <v>728</v>
      </c>
      <c r="R135" s="1566">
        <v>21452</v>
      </c>
    </row>
    <row r="136" spans="1:18" s="1501" customFormat="1">
      <c r="A136" s="2449">
        <v>5504029</v>
      </c>
      <c r="B136" s="1495" t="s">
        <v>1611</v>
      </c>
      <c r="C136" s="1810" t="s">
        <v>2110</v>
      </c>
      <c r="D136" s="2152">
        <v>550000</v>
      </c>
      <c r="E136" s="1497"/>
      <c r="F136" s="969">
        <v>44295</v>
      </c>
      <c r="G136" s="1499" t="s">
        <v>98</v>
      </c>
      <c r="H136" s="901">
        <v>371000</v>
      </c>
      <c r="I136" s="1499" t="s">
        <v>782</v>
      </c>
      <c r="J136" s="1499"/>
      <c r="K136" s="1499"/>
      <c r="L136" s="1499" t="s">
        <v>67</v>
      </c>
      <c r="M136" s="1815" t="s">
        <v>449</v>
      </c>
      <c r="N136" s="217" t="s">
        <v>1613</v>
      </c>
      <c r="O136" s="1522">
        <v>44351</v>
      </c>
      <c r="P136" s="2422" t="s">
        <v>728</v>
      </c>
      <c r="R136" s="1566">
        <v>21427</v>
      </c>
    </row>
    <row r="137" spans="1:18" s="1501" customFormat="1">
      <c r="A137" s="1554"/>
      <c r="C137" s="1496"/>
      <c r="D137" s="2152"/>
      <c r="E137" s="1497"/>
      <c r="F137" s="1498"/>
      <c r="G137" s="1499"/>
      <c r="H137" s="1500"/>
      <c r="I137" s="1499"/>
      <c r="J137" s="1499"/>
      <c r="K137" s="1499"/>
      <c r="L137" s="1499"/>
      <c r="M137" s="1499"/>
      <c r="N137" s="1499"/>
      <c r="O137" s="1522"/>
      <c r="P137" s="1499"/>
      <c r="R137" s="1499"/>
    </row>
    <row r="138" spans="1:18" s="1501" customFormat="1">
      <c r="A138" s="1558"/>
      <c r="B138" s="1741" t="s">
        <v>838</v>
      </c>
      <c r="C138" s="1496"/>
      <c r="D138" s="2152"/>
      <c r="E138" s="1497"/>
      <c r="F138" s="1498"/>
      <c r="G138" s="1499"/>
      <c r="H138" s="1500"/>
      <c r="I138" s="1499"/>
      <c r="J138" s="1499"/>
      <c r="K138" s="1499"/>
      <c r="L138" s="1499"/>
      <c r="M138" s="1499"/>
      <c r="N138" s="1499"/>
      <c r="O138" s="1522"/>
      <c r="P138" s="1499"/>
      <c r="R138" s="1499"/>
    </row>
    <row r="139" spans="1:18" s="1501" customFormat="1">
      <c r="A139" s="1661" t="s">
        <v>2111</v>
      </c>
      <c r="B139" s="1495" t="s">
        <v>2112</v>
      </c>
      <c r="C139" s="2635" t="s">
        <v>423</v>
      </c>
      <c r="D139" s="2208">
        <v>23000</v>
      </c>
      <c r="E139" s="1497"/>
      <c r="F139" s="1498"/>
      <c r="G139" s="1499"/>
      <c r="H139" s="901">
        <v>10694</v>
      </c>
      <c r="I139" s="1499"/>
      <c r="J139" s="1499"/>
      <c r="K139" s="1499"/>
      <c r="L139" s="1499"/>
      <c r="M139" s="1499"/>
      <c r="N139" s="1499"/>
      <c r="O139" s="1522"/>
      <c r="P139" s="1499"/>
      <c r="R139" s="1499"/>
    </row>
    <row r="140" spans="1:18" s="1501" customFormat="1">
      <c r="A140" s="1661" t="s">
        <v>2113</v>
      </c>
      <c r="B140" s="1495" t="s">
        <v>2114</v>
      </c>
      <c r="C140" s="1496"/>
      <c r="D140" s="2208">
        <v>7000</v>
      </c>
      <c r="E140" s="1497"/>
      <c r="F140" s="1498"/>
      <c r="G140" s="1499"/>
      <c r="H140" s="901">
        <v>14000</v>
      </c>
      <c r="I140" s="1499"/>
      <c r="J140" s="1499"/>
      <c r="K140" s="1499"/>
      <c r="L140" s="1499"/>
      <c r="M140" s="1499"/>
      <c r="N140" s="1499"/>
      <c r="O140" s="1522"/>
      <c r="P140" s="1499"/>
      <c r="R140" s="1499"/>
    </row>
    <row r="141" spans="1:18" s="1501" customFormat="1">
      <c r="A141" s="1558"/>
      <c r="B141" s="1495"/>
      <c r="C141" s="1496"/>
      <c r="D141" s="2152"/>
      <c r="E141" s="1497"/>
      <c r="F141" s="1498"/>
      <c r="G141" s="1499"/>
      <c r="H141" s="1500"/>
      <c r="I141" s="1499"/>
      <c r="J141" s="1499"/>
      <c r="K141" s="1499"/>
      <c r="L141" s="1499"/>
      <c r="M141" s="1499"/>
      <c r="N141" s="1499"/>
      <c r="O141" s="1522"/>
      <c r="P141" s="1499"/>
      <c r="R141" s="1499"/>
    </row>
    <row r="142" spans="1:18" s="1501" customFormat="1">
      <c r="A142" s="210"/>
      <c r="B142" s="1439" t="s">
        <v>2115</v>
      </c>
      <c r="C142" s="1496"/>
      <c r="D142" s="2152"/>
      <c r="E142" s="1497"/>
      <c r="F142" s="1498"/>
      <c r="G142" s="1499"/>
      <c r="H142" s="1500"/>
      <c r="I142" s="1499"/>
      <c r="J142" s="1499"/>
      <c r="K142" s="1499"/>
      <c r="L142" s="1499"/>
      <c r="M142" s="1499"/>
      <c r="N142" s="1499"/>
      <c r="O142" s="1522"/>
      <c r="P142" s="1499"/>
      <c r="R142" s="1499"/>
    </row>
    <row r="143" spans="1:18" s="1501" customFormat="1">
      <c r="A143" s="210"/>
      <c r="B143" s="1439" t="s">
        <v>2116</v>
      </c>
      <c r="C143" s="1496"/>
      <c r="D143" s="2152"/>
      <c r="E143" s="1497"/>
      <c r="F143" s="1498"/>
      <c r="G143" s="1499"/>
      <c r="H143" s="1500"/>
      <c r="I143" s="1499"/>
      <c r="J143" s="1499"/>
      <c r="K143" s="1499"/>
      <c r="L143" s="1499"/>
      <c r="M143" s="1499"/>
      <c r="N143" s="1499"/>
      <c r="O143" s="1522"/>
      <c r="P143" s="1499"/>
      <c r="R143" s="1499"/>
    </row>
    <row r="144" spans="1:18" s="1501" customFormat="1">
      <c r="A144" s="210"/>
      <c r="B144" s="1495"/>
      <c r="C144" s="1496"/>
      <c r="D144" s="2152"/>
      <c r="E144" s="1497"/>
      <c r="F144" s="1498"/>
      <c r="G144" s="1499"/>
      <c r="H144" s="1500"/>
      <c r="I144" s="1499"/>
      <c r="J144" s="1499"/>
      <c r="K144" s="1499"/>
      <c r="L144" s="1499"/>
      <c r="M144" s="1499"/>
      <c r="N144" s="1499"/>
      <c r="O144" s="1522"/>
      <c r="P144" s="1499"/>
      <c r="R144" s="1499"/>
    </row>
    <row r="145" spans="1:19">
      <c r="A145" s="210" t="s">
        <v>732</v>
      </c>
      <c r="D145" s="2152"/>
      <c r="E145" s="338"/>
      <c r="F145" s="589"/>
      <c r="G145" s="217"/>
      <c r="H145" s="510"/>
      <c r="I145" s="217"/>
      <c r="K145" s="217"/>
      <c r="L145" s="217"/>
      <c r="M145" s="217"/>
      <c r="N145" s="217"/>
      <c r="P145" s="217"/>
    </row>
    <row r="146" spans="1:19">
      <c r="A146" s="184"/>
      <c r="B146" s="28"/>
      <c r="C146" s="684"/>
      <c r="D146" s="2152"/>
      <c r="E146" s="338"/>
      <c r="F146" s="589"/>
      <c r="G146" s="217"/>
      <c r="H146" s="510"/>
      <c r="I146" s="217"/>
      <c r="K146" s="217"/>
      <c r="L146" s="217"/>
      <c r="M146" s="217"/>
      <c r="N146" s="217"/>
      <c r="P146" s="217"/>
    </row>
    <row r="147" spans="1:19">
      <c r="A147" s="184"/>
      <c r="D147" s="2152"/>
      <c r="E147" s="338"/>
      <c r="F147" s="589"/>
      <c r="G147" s="217"/>
      <c r="H147" s="510"/>
      <c r="I147" s="217"/>
      <c r="K147" s="217"/>
      <c r="L147" s="217"/>
      <c r="M147" s="217"/>
      <c r="N147" s="217"/>
      <c r="P147" s="217"/>
    </row>
    <row r="148" spans="1:19">
      <c r="A148" s="184"/>
      <c r="B148" s="244" t="s">
        <v>733</v>
      </c>
      <c r="C148" s="1021">
        <f>SUM(D125:D144)+SUM(C145:C147)</f>
        <v>5827000</v>
      </c>
      <c r="D148" s="2152"/>
      <c r="E148" s="338"/>
      <c r="F148" s="589"/>
      <c r="G148" s="217"/>
      <c r="H148" s="510"/>
      <c r="I148" s="217"/>
      <c r="K148" s="217"/>
      <c r="L148" s="217"/>
      <c r="M148" s="217"/>
      <c r="N148" s="217"/>
      <c r="P148" s="217"/>
    </row>
    <row r="149" spans="1:19">
      <c r="A149" s="210"/>
      <c r="B149" s="675"/>
      <c r="C149" s="677"/>
      <c r="D149" s="2152"/>
      <c r="E149" s="338"/>
      <c r="F149" s="589"/>
      <c r="G149" s="217"/>
      <c r="H149" s="510"/>
      <c r="I149" s="217"/>
      <c r="K149" s="217"/>
      <c r="L149" s="217"/>
      <c r="M149" s="217"/>
      <c r="N149" s="217"/>
      <c r="P149" s="217"/>
    </row>
    <row r="150" spans="1:19" s="504" customFormat="1">
      <c r="A150" s="2594"/>
      <c r="B150" s="1851"/>
      <c r="C150" s="1912"/>
      <c r="D150" s="2561"/>
      <c r="E150" s="1830"/>
      <c r="F150" s="1913"/>
      <c r="G150" s="1831"/>
      <c r="H150" s="1832"/>
      <c r="I150" s="1831"/>
      <c r="J150" s="1831"/>
      <c r="K150" s="1831"/>
      <c r="L150" s="1831"/>
      <c r="M150" s="1831"/>
      <c r="N150" s="1831"/>
      <c r="O150" s="1902"/>
      <c r="P150" s="1831"/>
      <c r="Q150" s="1833"/>
      <c r="R150" s="1831"/>
      <c r="S150" s="1833"/>
    </row>
    <row r="151" spans="1:19" s="1501" customFormat="1">
      <c r="A151" s="2678" t="s">
        <v>2117</v>
      </c>
      <c r="B151" s="1495"/>
      <c r="C151" s="1797" t="s">
        <v>2118</v>
      </c>
      <c r="D151" s="2152"/>
      <c r="E151" s="1497"/>
      <c r="F151" s="1498"/>
      <c r="G151" s="1499"/>
      <c r="H151" s="1500"/>
      <c r="I151" s="1499"/>
      <c r="J151" s="1499"/>
      <c r="K151" s="1499"/>
      <c r="L151" s="1499"/>
      <c r="M151" s="1499"/>
      <c r="N151" s="1499"/>
      <c r="O151" s="1522"/>
      <c r="P151" s="1499"/>
      <c r="R151" s="1499"/>
    </row>
    <row r="152" spans="1:19" s="1501" customFormat="1">
      <c r="A152" s="2449">
        <v>5505046</v>
      </c>
      <c r="B152" s="1799" t="s">
        <v>2119</v>
      </c>
      <c r="C152" s="1462" t="s">
        <v>2120</v>
      </c>
      <c r="D152" s="2152">
        <v>560000</v>
      </c>
      <c r="E152" s="1497"/>
      <c r="F152" s="969">
        <v>44336</v>
      </c>
      <c r="G152" s="1499" t="s">
        <v>25</v>
      </c>
      <c r="H152" s="901">
        <v>425000</v>
      </c>
      <c r="I152" s="1499" t="s">
        <v>100</v>
      </c>
      <c r="J152" s="1499"/>
      <c r="K152" s="1499"/>
      <c r="L152" s="1499" t="s">
        <v>41</v>
      </c>
      <c r="M152" s="1815" t="s">
        <v>449</v>
      </c>
      <c r="N152" s="1499" t="s">
        <v>1956</v>
      </c>
      <c r="O152" s="1522">
        <v>44379</v>
      </c>
      <c r="P152" s="2422" t="s">
        <v>728</v>
      </c>
      <c r="R152" s="1499">
        <v>21603</v>
      </c>
    </row>
    <row r="153" spans="1:19" s="1501" customFormat="1">
      <c r="A153" s="2449">
        <v>5505063</v>
      </c>
      <c r="B153" s="1799" t="s">
        <v>2083</v>
      </c>
      <c r="C153" s="1462" t="s">
        <v>2121</v>
      </c>
      <c r="D153" s="2152">
        <v>830000</v>
      </c>
      <c r="E153" s="1497"/>
      <c r="F153" s="969">
        <v>44342</v>
      </c>
      <c r="G153" s="1499" t="s">
        <v>98</v>
      </c>
      <c r="H153" s="901">
        <v>653000</v>
      </c>
      <c r="I153" s="1499" t="s">
        <v>1544</v>
      </c>
      <c r="J153" s="1499"/>
      <c r="K153" s="1499"/>
      <c r="L153" s="1499" t="s">
        <v>41</v>
      </c>
      <c r="M153" s="1815" t="s">
        <v>449</v>
      </c>
      <c r="N153" s="1499" t="s">
        <v>1956</v>
      </c>
      <c r="O153" s="1522">
        <v>44379</v>
      </c>
      <c r="P153" s="2422" t="s">
        <v>728</v>
      </c>
      <c r="R153" s="1499">
        <v>21620</v>
      </c>
    </row>
    <row r="154" spans="1:19" s="1501" customFormat="1">
      <c r="A154" s="2449">
        <v>5505067</v>
      </c>
      <c r="B154" s="1799" t="s">
        <v>2122</v>
      </c>
      <c r="C154" s="1462" t="s">
        <v>2123</v>
      </c>
      <c r="D154" s="2152">
        <v>620000</v>
      </c>
      <c r="E154" s="1497"/>
      <c r="F154" s="969">
        <v>44342</v>
      </c>
      <c r="G154" s="1499" t="s">
        <v>98</v>
      </c>
      <c r="H154" s="901">
        <v>428000</v>
      </c>
      <c r="I154" s="1499" t="s">
        <v>1392</v>
      </c>
      <c r="J154" s="1499"/>
      <c r="K154" s="1499"/>
      <c r="L154" s="1499" t="s">
        <v>41</v>
      </c>
      <c r="M154" s="1815" t="s">
        <v>449</v>
      </c>
      <c r="N154" s="1499" t="s">
        <v>1956</v>
      </c>
      <c r="O154" s="1522">
        <v>44379</v>
      </c>
      <c r="P154" s="2422" t="s">
        <v>728</v>
      </c>
      <c r="R154" s="1499">
        <v>21624</v>
      </c>
    </row>
    <row r="155" spans="1:19" s="1501" customFormat="1">
      <c r="A155" s="1554"/>
      <c r="B155" s="1799"/>
      <c r="C155" s="1811"/>
      <c r="D155" s="2152"/>
      <c r="E155" s="1497"/>
      <c r="F155" s="1498"/>
      <c r="G155" s="1499"/>
      <c r="H155" s="1500"/>
      <c r="I155" s="1499"/>
      <c r="J155" s="1499"/>
      <c r="K155" s="1499"/>
      <c r="L155" s="1499"/>
      <c r="M155" s="1499"/>
      <c r="N155" s="1499"/>
      <c r="O155" s="1522"/>
      <c r="P155" s="1499"/>
      <c r="R155" s="1499"/>
    </row>
    <row r="156" spans="1:19" s="1501" customFormat="1">
      <c r="A156" s="1554"/>
      <c r="B156" s="1799"/>
      <c r="C156" s="1811"/>
      <c r="D156" s="2152"/>
      <c r="E156" s="1497"/>
      <c r="F156" s="1498"/>
      <c r="G156" s="1499"/>
      <c r="H156" s="1500"/>
      <c r="I156" s="1499"/>
      <c r="J156" s="1499"/>
      <c r="K156" s="1499"/>
      <c r="L156" s="1499"/>
      <c r="M156" s="1499"/>
      <c r="N156" s="1499"/>
      <c r="O156" s="1522"/>
      <c r="P156" s="1499"/>
      <c r="R156" s="1499"/>
    </row>
    <row r="157" spans="1:19" s="1501" customFormat="1">
      <c r="A157" s="2678" t="s">
        <v>2124</v>
      </c>
      <c r="B157" s="1799"/>
      <c r="C157" s="1811"/>
      <c r="D157" s="2152"/>
      <c r="E157" s="1497"/>
      <c r="F157" s="1498"/>
      <c r="G157" s="1499"/>
      <c r="H157" s="1500"/>
      <c r="I157" s="1499"/>
      <c r="J157" s="1499"/>
      <c r="K157" s="1499"/>
      <c r="L157" s="1499"/>
      <c r="M157" s="1499"/>
      <c r="N157" s="1499"/>
      <c r="O157" s="1522"/>
      <c r="P157" s="1499"/>
      <c r="R157" s="1499"/>
    </row>
    <row r="158" spans="1:19">
      <c r="A158" s="2449">
        <v>5505042</v>
      </c>
      <c r="B158" s="1464" t="s">
        <v>902</v>
      </c>
      <c r="C158" s="1462" t="s">
        <v>2125</v>
      </c>
      <c r="D158" s="2152">
        <v>680000</v>
      </c>
      <c r="F158" s="969">
        <v>44336</v>
      </c>
      <c r="G158" s="217" t="s">
        <v>98</v>
      </c>
      <c r="H158" s="901">
        <v>523000</v>
      </c>
      <c r="I158" s="108" t="s">
        <v>527</v>
      </c>
      <c r="L158" s="1499" t="s">
        <v>67</v>
      </c>
      <c r="M158" s="1815" t="s">
        <v>449</v>
      </c>
      <c r="N158" s="217" t="s">
        <v>1613</v>
      </c>
      <c r="O158" s="1522">
        <v>44382</v>
      </c>
      <c r="P158" s="2422" t="s">
        <v>728</v>
      </c>
      <c r="R158" s="217">
        <v>21599</v>
      </c>
    </row>
    <row r="159" spans="1:19">
      <c r="A159" s="2449">
        <v>5505044</v>
      </c>
      <c r="B159" s="1464" t="s">
        <v>2126</v>
      </c>
      <c r="C159" s="1462" t="s">
        <v>2127</v>
      </c>
      <c r="D159" s="2152">
        <v>640000</v>
      </c>
      <c r="F159" s="969">
        <v>44336</v>
      </c>
      <c r="G159" s="217" t="s">
        <v>98</v>
      </c>
      <c r="H159" s="901">
        <v>400000</v>
      </c>
      <c r="I159" s="108" t="s">
        <v>1807</v>
      </c>
      <c r="L159" s="1499" t="s">
        <v>67</v>
      </c>
      <c r="M159" s="1815" t="s">
        <v>449</v>
      </c>
      <c r="N159" s="217" t="s">
        <v>1613</v>
      </c>
      <c r="O159" s="1522">
        <v>44382</v>
      </c>
      <c r="P159" s="2422" t="s">
        <v>728</v>
      </c>
      <c r="R159" s="217">
        <v>21601</v>
      </c>
    </row>
    <row r="160" spans="1:19" s="1501" customFormat="1">
      <c r="A160" s="2449">
        <v>5505061</v>
      </c>
      <c r="B160" s="1799" t="s">
        <v>2128</v>
      </c>
      <c r="C160" s="1462" t="s">
        <v>2129</v>
      </c>
      <c r="D160" s="2152">
        <v>480000</v>
      </c>
      <c r="E160" s="1497"/>
      <c r="F160" s="969">
        <v>44341</v>
      </c>
      <c r="G160" s="1499" t="s">
        <v>98</v>
      </c>
      <c r="H160" s="901">
        <v>314000</v>
      </c>
      <c r="I160" s="1499" t="s">
        <v>303</v>
      </c>
      <c r="J160" s="1499"/>
      <c r="K160" s="1499"/>
      <c r="L160" s="1499" t="s">
        <v>67</v>
      </c>
      <c r="M160" s="2398" t="s">
        <v>449</v>
      </c>
      <c r="N160" s="217" t="s">
        <v>1613</v>
      </c>
      <c r="O160" s="1522">
        <v>44382</v>
      </c>
      <c r="P160" s="2422" t="s">
        <v>728</v>
      </c>
      <c r="R160" s="1499">
        <v>21618</v>
      </c>
    </row>
    <row r="161" spans="1:18" s="1501" customFormat="1">
      <c r="A161" s="1554"/>
      <c r="B161" s="1799"/>
      <c r="C161" s="1811"/>
      <c r="D161" s="2152"/>
      <c r="E161" s="1497"/>
      <c r="F161" s="1498"/>
      <c r="G161" s="1499"/>
      <c r="H161" s="1500"/>
      <c r="I161" s="1499"/>
      <c r="J161" s="1499"/>
      <c r="K161" s="1499"/>
      <c r="L161" s="1499"/>
      <c r="M161" s="1499"/>
      <c r="N161" s="1499"/>
      <c r="O161" s="1522"/>
      <c r="P161" s="1499"/>
      <c r="R161" s="1499"/>
    </row>
    <row r="162" spans="1:18" s="1501" customFormat="1">
      <c r="A162" s="1554"/>
      <c r="B162" s="1799"/>
      <c r="C162" s="1811"/>
      <c r="E162" s="1497"/>
      <c r="F162" s="1498"/>
      <c r="G162" s="1499"/>
      <c r="H162" s="1500"/>
      <c r="I162" s="1499"/>
      <c r="J162" s="1499"/>
      <c r="K162" s="1499"/>
      <c r="L162" s="1499"/>
      <c r="M162" s="1499"/>
      <c r="N162" s="1499"/>
      <c r="O162" s="1522"/>
      <c r="P162" s="1499"/>
      <c r="R162" s="1499"/>
    </row>
    <row r="163" spans="1:18" s="1501" customFormat="1">
      <c r="A163" s="210"/>
      <c r="B163" s="1495"/>
      <c r="C163" s="1811"/>
      <c r="D163" s="2152"/>
      <c r="E163" s="1497"/>
      <c r="F163" s="1498"/>
      <c r="G163" s="1499"/>
      <c r="H163" s="1500"/>
      <c r="I163" s="1499"/>
      <c r="J163" s="1499"/>
      <c r="K163" s="1499"/>
      <c r="L163" s="1499"/>
      <c r="M163" s="1499"/>
      <c r="N163" s="1499"/>
      <c r="O163" s="1522"/>
      <c r="P163" s="1499"/>
      <c r="R163" s="1499"/>
    </row>
    <row r="164" spans="1:18" s="1501" customFormat="1">
      <c r="A164" s="210"/>
      <c r="B164" s="1495"/>
      <c r="C164" s="1811"/>
      <c r="D164" s="2152"/>
      <c r="E164" s="1497"/>
      <c r="F164" s="1498"/>
      <c r="G164" s="1499"/>
      <c r="H164" s="1500"/>
      <c r="I164" s="1499"/>
      <c r="J164" s="1499"/>
      <c r="K164" s="1499"/>
      <c r="L164" s="1499"/>
      <c r="M164" s="1499"/>
      <c r="N164" s="1499"/>
      <c r="O164" s="1522"/>
      <c r="P164" s="1499"/>
      <c r="R164" s="1499"/>
    </row>
    <row r="165" spans="1:18" s="1501" customFormat="1">
      <c r="A165" s="210"/>
      <c r="B165" s="1495"/>
      <c r="C165" s="1811"/>
      <c r="D165" s="2152"/>
      <c r="E165" s="1497"/>
      <c r="F165" s="1498"/>
      <c r="G165" s="1499"/>
      <c r="H165" s="1500"/>
      <c r="I165" s="1499"/>
      <c r="J165" s="1499"/>
      <c r="K165" s="1499"/>
      <c r="L165" s="1499"/>
      <c r="M165" s="1499"/>
      <c r="N165" s="1499"/>
      <c r="O165" s="1522"/>
      <c r="P165" s="1499"/>
      <c r="R165" s="1499"/>
    </row>
    <row r="166" spans="1:18" s="1501" customFormat="1">
      <c r="A166" s="2592" t="s">
        <v>2130</v>
      </c>
      <c r="B166" s="1495"/>
      <c r="C166" s="1496"/>
      <c r="D166" s="2152"/>
      <c r="E166" s="1497"/>
      <c r="F166" s="1498"/>
      <c r="G166" s="1499"/>
      <c r="H166" s="1500"/>
      <c r="I166" s="1499"/>
      <c r="J166" s="1499"/>
      <c r="K166" s="1499"/>
      <c r="L166" s="1499"/>
      <c r="M166" s="1499"/>
      <c r="N166" s="1499"/>
      <c r="O166" s="1522"/>
      <c r="P166" s="1499"/>
      <c r="R166" s="1499"/>
    </row>
    <row r="167" spans="1:18" s="1501" customFormat="1">
      <c r="A167" s="2826">
        <v>5411062</v>
      </c>
      <c r="B167" s="2636" t="s">
        <v>2131</v>
      </c>
      <c r="C167" s="2638" t="s">
        <v>2132</v>
      </c>
      <c r="D167" s="2152">
        <v>0</v>
      </c>
      <c r="E167" s="1497"/>
      <c r="F167" s="1498">
        <v>44161</v>
      </c>
      <c r="G167" s="1499" t="s">
        <v>98</v>
      </c>
      <c r="H167" s="1500">
        <v>845000</v>
      </c>
      <c r="I167" s="1499" t="s">
        <v>2133</v>
      </c>
      <c r="J167" s="1499"/>
      <c r="K167" s="1499"/>
      <c r="L167" s="1499" t="s">
        <v>67</v>
      </c>
      <c r="M167" s="2398" t="s">
        <v>449</v>
      </c>
      <c r="N167" s="217" t="s">
        <v>1613</v>
      </c>
      <c r="O167" s="1522"/>
      <c r="P167" s="1499"/>
      <c r="R167" s="1499">
        <v>20998</v>
      </c>
    </row>
    <row r="168" spans="1:18" s="1501" customFormat="1">
      <c r="A168" s="210"/>
      <c r="B168" s="1741" t="s">
        <v>838</v>
      </c>
      <c r="C168" s="1496"/>
      <c r="D168" s="2152"/>
      <c r="E168" s="1497"/>
      <c r="F168" s="1498"/>
      <c r="G168" s="1499"/>
      <c r="H168" s="1500"/>
      <c r="I168" s="1499"/>
      <c r="J168" s="1499"/>
      <c r="K168" s="1499"/>
      <c r="L168" s="1499"/>
      <c r="M168" s="1499"/>
      <c r="N168" s="1499"/>
      <c r="O168" s="1522"/>
      <c r="P168" s="1499"/>
      <c r="R168" s="1499"/>
    </row>
    <row r="169" spans="1:18" s="1501" customFormat="1">
      <c r="A169" s="1661" t="s">
        <v>2134</v>
      </c>
      <c r="B169" s="1799" t="s">
        <v>2135</v>
      </c>
      <c r="C169" s="2638" t="s">
        <v>423</v>
      </c>
      <c r="D169" s="2852">
        <v>400000</v>
      </c>
      <c r="E169" s="1497"/>
      <c r="F169" s="1498"/>
      <c r="G169" s="1499"/>
      <c r="H169" s="1500"/>
      <c r="I169" s="1499"/>
      <c r="J169" s="1499"/>
      <c r="K169" s="1499"/>
      <c r="L169" s="1499"/>
      <c r="M169" s="1499"/>
      <c r="N169" s="1499"/>
      <c r="O169" s="1522"/>
      <c r="P169" s="1499"/>
      <c r="R169" s="1499"/>
    </row>
    <row r="170" spans="1:18" s="1501" customFormat="1">
      <c r="A170" s="1661" t="s">
        <v>2136</v>
      </c>
      <c r="B170" s="1799" t="s">
        <v>2137</v>
      </c>
      <c r="C170" s="2638" t="s">
        <v>423</v>
      </c>
      <c r="D170" s="2852">
        <v>280000</v>
      </c>
      <c r="E170" s="1497"/>
      <c r="F170" s="1498"/>
      <c r="G170" s="1499"/>
      <c r="H170" s="1500"/>
      <c r="I170" s="1499"/>
      <c r="J170" s="1499"/>
      <c r="K170" s="1499"/>
      <c r="L170" s="1499"/>
      <c r="M170" s="1499"/>
      <c r="N170" s="1499"/>
      <c r="O170" s="1522"/>
      <c r="P170" s="1499"/>
      <c r="R170" s="1499"/>
    </row>
    <row r="171" spans="1:18" s="1501" customFormat="1">
      <c r="A171" s="230" t="s">
        <v>2138</v>
      </c>
      <c r="B171" s="2810"/>
      <c r="C171" s="1496"/>
      <c r="D171" s="2152"/>
      <c r="E171" s="1497"/>
      <c r="F171" s="1498"/>
      <c r="G171" s="1499"/>
      <c r="H171" s="1500"/>
      <c r="I171" s="1499"/>
      <c r="J171" s="1499"/>
      <c r="K171" s="1499"/>
      <c r="L171" s="1499"/>
      <c r="M171" s="1499"/>
      <c r="N171" s="1499"/>
      <c r="O171" s="1522"/>
      <c r="P171" s="1499"/>
      <c r="R171" s="1499"/>
    </row>
    <row r="172" spans="1:18" s="1501" customFormat="1">
      <c r="A172" s="1554"/>
      <c r="B172" s="1799"/>
      <c r="C172" s="1496"/>
      <c r="D172" s="2152"/>
      <c r="E172" s="1497"/>
      <c r="F172" s="1498"/>
      <c r="G172" s="1499"/>
      <c r="H172" s="1500"/>
      <c r="I172" s="1499"/>
      <c r="J172" s="1499"/>
      <c r="K172" s="1499"/>
      <c r="L172" s="1499"/>
      <c r="M172" s="1499"/>
      <c r="N172" s="1499"/>
      <c r="O172" s="1522"/>
      <c r="P172" s="1499"/>
      <c r="R172" s="1499"/>
    </row>
    <row r="173" spans="1:18" s="1501" customFormat="1">
      <c r="A173" s="1554"/>
      <c r="B173" s="2854" t="s">
        <v>1973</v>
      </c>
      <c r="C173" s="1496"/>
      <c r="D173" s="2152"/>
      <c r="E173" s="1497"/>
      <c r="F173" s="1498"/>
      <c r="G173" s="1499"/>
      <c r="H173" s="1500"/>
      <c r="I173" s="1499"/>
      <c r="J173" s="1499"/>
      <c r="K173" s="1499"/>
      <c r="L173" s="1499"/>
      <c r="M173" s="1499"/>
      <c r="N173" s="1499"/>
      <c r="O173" s="1522"/>
      <c r="P173" s="1499"/>
      <c r="R173" s="1499"/>
    </row>
    <row r="174" spans="1:18" s="1501" customFormat="1">
      <c r="A174" s="1554"/>
      <c r="B174" s="2854" t="s">
        <v>440</v>
      </c>
      <c r="C174" s="1496"/>
      <c r="D174" s="2152"/>
      <c r="E174" s="1497"/>
      <c r="F174" s="1498"/>
      <c r="G174" s="1499"/>
      <c r="H174" s="1500"/>
      <c r="I174" s="1499"/>
      <c r="J174" s="1499"/>
      <c r="K174" s="1499"/>
      <c r="L174" s="1499"/>
      <c r="M174" s="1499"/>
      <c r="N174" s="1499"/>
      <c r="O174" s="1522"/>
      <c r="P174" s="1499"/>
      <c r="R174" s="1499"/>
    </row>
    <row r="175" spans="1:18" s="1501" customFormat="1">
      <c r="A175" s="210"/>
      <c r="B175" s="1495"/>
      <c r="C175" s="1496"/>
      <c r="D175" s="2152"/>
      <c r="E175" s="1497"/>
      <c r="F175" s="1498"/>
      <c r="G175" s="1499"/>
      <c r="H175" s="1500"/>
      <c r="I175" s="1499"/>
      <c r="J175" s="1499"/>
      <c r="K175" s="1499"/>
      <c r="L175" s="1499"/>
      <c r="M175" s="1499"/>
      <c r="N175" s="1499"/>
      <c r="O175" s="1522"/>
      <c r="P175" s="1499"/>
      <c r="R175" s="1499"/>
    </row>
    <row r="176" spans="1:18" s="1501" customFormat="1">
      <c r="A176" s="210"/>
      <c r="B176" s="1495"/>
      <c r="C176" s="1496"/>
      <c r="D176" s="2152"/>
      <c r="E176" s="1497"/>
      <c r="F176" s="1498"/>
      <c r="G176" s="1499"/>
      <c r="H176" s="1500"/>
      <c r="I176" s="1499"/>
      <c r="J176" s="1499"/>
      <c r="K176" s="1499"/>
      <c r="L176" s="1499"/>
      <c r="M176" s="1499"/>
      <c r="N176" s="1499"/>
      <c r="O176" s="1522"/>
      <c r="P176" s="1499"/>
      <c r="R176" s="1499"/>
    </row>
    <row r="177" spans="1:19">
      <c r="A177" s="210" t="s">
        <v>732</v>
      </c>
      <c r="D177" s="2152"/>
      <c r="E177" s="338"/>
      <c r="F177" s="589"/>
      <c r="G177" s="217"/>
      <c r="H177" s="510"/>
      <c r="I177" s="217"/>
      <c r="K177" s="217"/>
      <c r="L177" s="217"/>
      <c r="M177" s="217"/>
      <c r="N177" s="217"/>
      <c r="P177" s="217"/>
    </row>
    <row r="178" spans="1:19">
      <c r="A178" s="184"/>
      <c r="B178" s="2528" t="s">
        <v>2139</v>
      </c>
      <c r="C178" s="2853">
        <v>-3810000</v>
      </c>
      <c r="D178" s="2152"/>
      <c r="E178" s="338"/>
      <c r="F178" s="589"/>
      <c r="G178" s="217"/>
      <c r="H178" s="510"/>
      <c r="I178" s="217"/>
      <c r="K178" s="217"/>
      <c r="L178" s="217"/>
      <c r="M178" s="217"/>
      <c r="N178" s="217"/>
      <c r="P178" s="217"/>
    </row>
    <row r="179" spans="1:19">
      <c r="A179" s="184"/>
      <c r="D179" s="2152"/>
      <c r="E179" s="338"/>
      <c r="F179" s="589"/>
      <c r="G179" s="217"/>
      <c r="H179" s="510"/>
      <c r="I179" s="217"/>
      <c r="K179" s="217"/>
      <c r="L179" s="217"/>
      <c r="M179" s="217"/>
      <c r="N179" s="217"/>
      <c r="P179" s="217"/>
    </row>
    <row r="180" spans="1:19">
      <c r="A180" s="184"/>
      <c r="B180" s="244" t="s">
        <v>733</v>
      </c>
      <c r="C180" s="1021">
        <f>SUM(D150:D176)+SUM(C177:C179)</f>
        <v>680000</v>
      </c>
      <c r="D180" s="2152"/>
      <c r="E180" s="338"/>
      <c r="F180" s="589"/>
      <c r="G180" s="217"/>
      <c r="H180" s="510"/>
      <c r="I180" s="217"/>
      <c r="K180" s="217"/>
      <c r="L180" s="217"/>
      <c r="M180" s="217"/>
      <c r="N180" s="217"/>
      <c r="P180" s="217"/>
    </row>
    <row r="181" spans="1:19">
      <c r="A181" s="210"/>
      <c r="B181" s="675"/>
      <c r="C181" s="677"/>
      <c r="D181" s="2152"/>
      <c r="E181" s="338"/>
      <c r="F181" s="589"/>
      <c r="G181" s="217"/>
      <c r="H181" s="510"/>
      <c r="I181" s="217"/>
      <c r="K181" s="217"/>
      <c r="L181" s="217"/>
      <c r="M181" s="217"/>
      <c r="N181" s="217"/>
      <c r="P181" s="217"/>
    </row>
    <row r="182" spans="1:19" s="504" customFormat="1">
      <c r="A182" s="2594"/>
      <c r="B182" s="1851"/>
      <c r="C182" s="1912"/>
      <c r="D182" s="2561"/>
      <c r="E182" s="1830"/>
      <c r="F182" s="1913"/>
      <c r="G182" s="1831"/>
      <c r="H182" s="1832"/>
      <c r="I182" s="1831"/>
      <c r="J182" s="1831"/>
      <c r="K182" s="1831"/>
      <c r="L182" s="1831"/>
      <c r="M182" s="1831"/>
      <c r="N182" s="1831"/>
      <c r="O182" s="1902"/>
      <c r="P182" s="1831"/>
      <c r="Q182" s="1833"/>
      <c r="R182" s="1831"/>
      <c r="S182" s="1833"/>
    </row>
    <row r="183" spans="1:19">
      <c r="A183" s="2592" t="s">
        <v>1974</v>
      </c>
      <c r="C183" s="233" t="s">
        <v>2140</v>
      </c>
    </row>
    <row r="184" spans="1:19" s="1501" customFormat="1">
      <c r="A184" s="2821">
        <v>5502009</v>
      </c>
      <c r="B184" s="1799" t="s">
        <v>2041</v>
      </c>
      <c r="C184" s="1810" t="s">
        <v>2141</v>
      </c>
      <c r="D184" s="2152">
        <v>630000</v>
      </c>
      <c r="E184" s="1497"/>
      <c r="F184" s="969">
        <v>44232</v>
      </c>
      <c r="G184" s="1497" t="s">
        <v>98</v>
      </c>
      <c r="H184" s="901">
        <v>447000</v>
      </c>
      <c r="I184" s="1499" t="s">
        <v>897</v>
      </c>
      <c r="J184" s="1499"/>
      <c r="K184" s="1499"/>
      <c r="L184" s="217" t="s">
        <v>107</v>
      </c>
      <c r="M184" s="1815" t="s">
        <v>449</v>
      </c>
      <c r="N184" s="1499" t="s">
        <v>904</v>
      </c>
      <c r="O184" s="1522"/>
      <c r="P184" s="1499"/>
      <c r="R184" s="1566">
        <v>21248</v>
      </c>
    </row>
    <row r="185" spans="1:19">
      <c r="A185" s="2685">
        <v>5504095</v>
      </c>
      <c r="B185" s="216" t="s">
        <v>2142</v>
      </c>
      <c r="C185" s="1462" t="s">
        <v>2143</v>
      </c>
      <c r="D185" s="2208">
        <v>920000</v>
      </c>
      <c r="F185" s="1568">
        <v>44306</v>
      </c>
      <c r="G185" s="217" t="s">
        <v>98</v>
      </c>
      <c r="H185" s="901">
        <v>810000</v>
      </c>
      <c r="I185" s="217" t="s">
        <v>2144</v>
      </c>
      <c r="K185" s="217"/>
      <c r="L185" s="217" t="s">
        <v>107</v>
      </c>
      <c r="M185" s="217" t="s">
        <v>449</v>
      </c>
      <c r="N185" s="217" t="s">
        <v>904</v>
      </c>
      <c r="O185" s="108"/>
      <c r="P185" s="1507"/>
      <c r="R185" s="217">
        <v>21493</v>
      </c>
    </row>
    <row r="186" spans="1:19">
      <c r="A186" s="2685">
        <v>5504107</v>
      </c>
      <c r="B186" s="216" t="s">
        <v>2089</v>
      </c>
      <c r="C186" s="1462" t="s">
        <v>2145</v>
      </c>
      <c r="D186" s="2208">
        <v>896000</v>
      </c>
      <c r="F186" s="1568">
        <v>44307</v>
      </c>
      <c r="G186" s="217" t="s">
        <v>98</v>
      </c>
      <c r="H186" s="901">
        <v>796000</v>
      </c>
      <c r="I186" s="217" t="s">
        <v>1544</v>
      </c>
      <c r="K186" s="217"/>
      <c r="L186" s="217" t="s">
        <v>107</v>
      </c>
      <c r="M186" s="1462" t="s">
        <v>449</v>
      </c>
      <c r="N186" s="217" t="s">
        <v>904</v>
      </c>
      <c r="O186" s="108"/>
      <c r="P186" s="1507"/>
      <c r="R186" s="217">
        <v>21505</v>
      </c>
    </row>
    <row r="187" spans="1:19">
      <c r="A187" s="2685">
        <v>5504108</v>
      </c>
      <c r="B187" s="216" t="s">
        <v>2083</v>
      </c>
      <c r="C187" s="1462" t="s">
        <v>2146</v>
      </c>
      <c r="D187" s="2208">
        <v>863000</v>
      </c>
      <c r="F187" s="1568">
        <v>44307</v>
      </c>
      <c r="G187" s="217" t="s">
        <v>98</v>
      </c>
      <c r="H187" s="901">
        <v>763000</v>
      </c>
      <c r="I187" s="217" t="s">
        <v>1544</v>
      </c>
      <c r="K187" s="217"/>
      <c r="L187" s="217" t="s">
        <v>107</v>
      </c>
      <c r="M187" s="217" t="s">
        <v>449</v>
      </c>
      <c r="N187" s="217" t="s">
        <v>904</v>
      </c>
      <c r="O187" s="108"/>
      <c r="P187" s="1507"/>
      <c r="R187" s="217">
        <v>21506</v>
      </c>
    </row>
    <row r="188" spans="1:19">
      <c r="A188" s="2685">
        <v>5504114</v>
      </c>
      <c r="B188" s="216" t="s">
        <v>2147</v>
      </c>
      <c r="C188" s="1462" t="s">
        <v>2148</v>
      </c>
      <c r="D188" s="2208">
        <v>1204000</v>
      </c>
      <c r="F188" s="1568">
        <v>44306</v>
      </c>
      <c r="G188" s="217" t="s">
        <v>98</v>
      </c>
      <c r="H188" s="901">
        <v>1089000</v>
      </c>
      <c r="I188" s="217" t="s">
        <v>1953</v>
      </c>
      <c r="K188" s="217"/>
      <c r="L188" s="217" t="s">
        <v>107</v>
      </c>
      <c r="M188" s="217" t="s">
        <v>449</v>
      </c>
      <c r="N188" s="217" t="s">
        <v>904</v>
      </c>
      <c r="O188" s="108"/>
      <c r="P188" s="1507"/>
      <c r="R188" s="217">
        <v>21512</v>
      </c>
    </row>
    <row r="189" spans="1:19">
      <c r="C189" s="1462"/>
    </row>
    <row r="190" spans="1:19">
      <c r="C190" s="1462"/>
    </row>
    <row r="191" spans="1:19">
      <c r="A191" s="2592" t="s">
        <v>2149</v>
      </c>
      <c r="C191" s="1462"/>
    </row>
    <row r="192" spans="1:19">
      <c r="A192" s="2821">
        <v>5506054</v>
      </c>
      <c r="B192" s="216" t="s">
        <v>2102</v>
      </c>
      <c r="C192" s="1462" t="s">
        <v>2150</v>
      </c>
      <c r="D192" s="2152">
        <v>780000</v>
      </c>
      <c r="F192" s="969">
        <v>44363</v>
      </c>
      <c r="G192" s="217" t="s">
        <v>98</v>
      </c>
      <c r="H192" s="901">
        <v>655000</v>
      </c>
      <c r="I192" s="217" t="s">
        <v>192</v>
      </c>
      <c r="L192" s="1499" t="s">
        <v>67</v>
      </c>
      <c r="M192" s="1815" t="s">
        <v>449</v>
      </c>
      <c r="N192" s="217" t="s">
        <v>1613</v>
      </c>
      <c r="R192" s="217">
        <v>21697</v>
      </c>
    </row>
    <row r="193" spans="1:18">
      <c r="C193" s="1462"/>
    </row>
    <row r="194" spans="1:18">
      <c r="C194" s="1462"/>
    </row>
    <row r="195" spans="1:18">
      <c r="A195" s="2592" t="s">
        <v>2151</v>
      </c>
      <c r="C195" s="1462"/>
    </row>
    <row r="196" spans="1:18" s="1501" customFormat="1">
      <c r="A196" s="2821">
        <v>5504065</v>
      </c>
      <c r="B196" s="1495" t="s">
        <v>472</v>
      </c>
      <c r="C196" s="1810" t="s">
        <v>2152</v>
      </c>
      <c r="D196" s="2152">
        <v>1070000</v>
      </c>
      <c r="E196" s="1497"/>
      <c r="F196" s="969">
        <v>44301</v>
      </c>
      <c r="G196" s="1499" t="s">
        <v>25</v>
      </c>
      <c r="H196" s="901">
        <v>951000</v>
      </c>
      <c r="I196" s="1499" t="s">
        <v>487</v>
      </c>
      <c r="J196" s="1499"/>
      <c r="K196" s="1499"/>
      <c r="L196" s="1499" t="s">
        <v>2065</v>
      </c>
      <c r="M196" s="1815" t="s">
        <v>449</v>
      </c>
      <c r="N196" s="1499" t="s">
        <v>2065</v>
      </c>
      <c r="O196" s="1522"/>
      <c r="P196" s="1499"/>
      <c r="R196" s="1499">
        <v>21463</v>
      </c>
    </row>
    <row r="197" spans="1:18" s="1501" customFormat="1">
      <c r="A197" s="2821">
        <v>5505056</v>
      </c>
      <c r="B197" s="1495" t="s">
        <v>2153</v>
      </c>
      <c r="C197" s="1462" t="s">
        <v>2154</v>
      </c>
      <c r="D197" s="2152">
        <v>850000</v>
      </c>
      <c r="E197" s="1497"/>
      <c r="F197" s="969">
        <v>44341</v>
      </c>
      <c r="G197" s="1499" t="s">
        <v>98</v>
      </c>
      <c r="H197" s="901">
        <v>698000</v>
      </c>
      <c r="I197" s="1499" t="s">
        <v>1681</v>
      </c>
      <c r="J197" s="1499"/>
      <c r="K197" s="1499"/>
      <c r="L197" s="1499" t="s">
        <v>2065</v>
      </c>
      <c r="M197" s="1815" t="s">
        <v>449</v>
      </c>
      <c r="N197" s="1499" t="s">
        <v>2065</v>
      </c>
      <c r="O197" s="1522"/>
      <c r="P197" s="1499"/>
      <c r="R197" s="1499">
        <v>21613</v>
      </c>
    </row>
    <row r="198" spans="1:18">
      <c r="C198" s="1462"/>
    </row>
    <row r="199" spans="1:18">
      <c r="B199" s="2855" t="s">
        <v>1998</v>
      </c>
      <c r="C199" s="1462"/>
    </row>
    <row r="200" spans="1:18">
      <c r="B200" s="2855" t="s">
        <v>440</v>
      </c>
      <c r="C200" s="1462"/>
    </row>
    <row r="201" spans="1:18">
      <c r="B201" s="559" t="s">
        <v>1248</v>
      </c>
      <c r="C201" s="1462"/>
    </row>
    <row r="202" spans="1:18">
      <c r="C202" s="1462"/>
    </row>
    <row r="203" spans="1:18">
      <c r="C203" s="1462"/>
    </row>
    <row r="204" spans="1:18">
      <c r="C204" s="1462"/>
    </row>
    <row r="205" spans="1:18">
      <c r="A205" s="210" t="s">
        <v>732</v>
      </c>
      <c r="D205" s="2152"/>
      <c r="E205" s="338"/>
      <c r="F205" s="589"/>
      <c r="G205" s="217"/>
      <c r="H205" s="510"/>
      <c r="I205" s="217"/>
      <c r="K205" s="217"/>
      <c r="L205" s="217"/>
      <c r="M205" s="217"/>
      <c r="N205" s="217"/>
      <c r="P205" s="217"/>
    </row>
    <row r="206" spans="1:18">
      <c r="A206" s="184"/>
      <c r="B206" s="28"/>
      <c r="C206" s="684"/>
      <c r="D206" s="2152"/>
      <c r="E206" s="338"/>
      <c r="F206" s="589"/>
      <c r="G206" s="217"/>
      <c r="H206" s="510"/>
      <c r="I206" s="217"/>
      <c r="K206" s="217"/>
      <c r="L206" s="217"/>
      <c r="M206" s="217"/>
      <c r="N206" s="217"/>
      <c r="P206" s="217"/>
    </row>
    <row r="207" spans="1:18">
      <c r="A207" s="184"/>
      <c r="D207" s="2152"/>
      <c r="E207" s="338"/>
      <c r="F207" s="589"/>
      <c r="G207" s="217"/>
      <c r="H207" s="510"/>
      <c r="I207" s="217"/>
      <c r="K207" s="217"/>
      <c r="L207" s="217"/>
      <c r="M207" s="217"/>
      <c r="N207" s="217"/>
      <c r="P207" s="217"/>
    </row>
    <row r="208" spans="1:18">
      <c r="A208" s="184"/>
      <c r="B208" s="244" t="s">
        <v>733</v>
      </c>
      <c r="C208" s="1021">
        <f>SUM(D182:D204)+SUM(C205:C207)</f>
        <v>7213000</v>
      </c>
      <c r="D208" s="2152"/>
      <c r="E208" s="338"/>
      <c r="F208" s="589"/>
      <c r="G208" s="217"/>
      <c r="H208" s="510"/>
      <c r="I208" s="217"/>
      <c r="K208" s="217"/>
      <c r="L208" s="217"/>
      <c r="M208" s="217"/>
      <c r="N208" s="217"/>
      <c r="P208" s="217"/>
    </row>
    <row r="209" spans="1:19">
      <c r="A209" s="210"/>
      <c r="B209" s="675"/>
      <c r="C209" s="677"/>
      <c r="D209" s="2152"/>
      <c r="E209" s="338"/>
      <c r="F209" s="589"/>
      <c r="G209" s="217"/>
      <c r="H209" s="510"/>
      <c r="I209" s="217"/>
      <c r="K209" s="217"/>
      <c r="L209" s="217"/>
      <c r="M209" s="217"/>
      <c r="N209" s="217"/>
      <c r="P209" s="217"/>
    </row>
    <row r="210" spans="1:19" s="504" customFormat="1">
      <c r="A210" s="2594"/>
      <c r="B210" s="1851"/>
      <c r="C210" s="1912"/>
      <c r="D210" s="2561"/>
      <c r="E210" s="1830"/>
      <c r="F210" s="1913"/>
      <c r="G210" s="1831"/>
      <c r="H210" s="1832"/>
      <c r="I210" s="1831"/>
      <c r="J210" s="1831"/>
      <c r="K210" s="1831"/>
      <c r="L210" s="1831"/>
      <c r="M210" s="1831"/>
      <c r="N210" s="1831"/>
      <c r="O210" s="1902"/>
      <c r="P210" s="1831"/>
      <c r="Q210" s="1833"/>
      <c r="R210" s="1831"/>
      <c r="S210" s="1833"/>
    </row>
    <row r="211" spans="1:19" s="1501" customFormat="1">
      <c r="A211" s="2592" t="s">
        <v>519</v>
      </c>
      <c r="B211" s="1495"/>
      <c r="C211" s="1797" t="s">
        <v>2155</v>
      </c>
      <c r="D211" s="2152"/>
      <c r="E211" s="1497"/>
      <c r="F211" s="1498"/>
      <c r="G211" s="1499"/>
      <c r="H211" s="1500"/>
      <c r="I211" s="1499"/>
      <c r="J211" s="1499"/>
      <c r="K211" s="1499"/>
      <c r="L211" s="1499"/>
      <c r="M211" s="1499"/>
      <c r="N211" s="1499"/>
      <c r="O211" s="1522"/>
      <c r="P211" s="1499"/>
      <c r="R211" s="1566"/>
    </row>
    <row r="212" spans="1:19" s="1501" customFormat="1">
      <c r="A212" s="2752">
        <v>5501031</v>
      </c>
      <c r="B212" s="1495" t="s">
        <v>2156</v>
      </c>
      <c r="C212" s="1810" t="s">
        <v>2157</v>
      </c>
      <c r="D212" s="2152">
        <v>330000</v>
      </c>
      <c r="E212" s="1497"/>
      <c r="F212" s="969">
        <v>44209</v>
      </c>
      <c r="G212" s="1499" t="s">
        <v>31</v>
      </c>
      <c r="H212" s="901">
        <v>106000</v>
      </c>
      <c r="I212" s="1499" t="s">
        <v>66</v>
      </c>
      <c r="J212" s="1806" t="s">
        <v>449</v>
      </c>
      <c r="K212" s="1499"/>
      <c r="L212" s="1499" t="s">
        <v>67</v>
      </c>
      <c r="M212" s="1815" t="s">
        <v>449</v>
      </c>
      <c r="N212" s="217" t="s">
        <v>1613</v>
      </c>
      <c r="O212" s="1522"/>
      <c r="P212" s="1499"/>
      <c r="R212" s="1566">
        <v>21149</v>
      </c>
    </row>
    <row r="214" spans="1:19" s="1501" customFormat="1">
      <c r="A214" s="1494"/>
      <c r="B214" s="1495"/>
      <c r="C214" s="1496"/>
      <c r="D214" s="2152"/>
      <c r="E214" s="1497"/>
      <c r="F214" s="969"/>
      <c r="G214" s="1499"/>
      <c r="H214" s="901"/>
      <c r="I214" s="1499"/>
      <c r="J214" s="1499"/>
      <c r="K214" s="1499"/>
      <c r="L214" s="1499"/>
      <c r="M214" s="1815"/>
      <c r="N214" s="1499"/>
      <c r="O214" s="1522"/>
      <c r="P214" s="1499"/>
      <c r="R214" s="1566"/>
    </row>
    <row r="215" spans="1:19" s="1501" customFormat="1">
      <c r="A215" s="1494"/>
      <c r="B215" s="1495"/>
      <c r="C215" s="1496"/>
      <c r="D215" s="2152"/>
      <c r="E215" s="1497"/>
      <c r="F215" s="969"/>
      <c r="G215" s="1499"/>
      <c r="H215" s="901"/>
      <c r="I215" s="1499"/>
      <c r="J215" s="1499"/>
      <c r="K215" s="1499"/>
      <c r="L215" s="1499"/>
      <c r="M215" s="1815"/>
      <c r="N215" s="1499"/>
      <c r="O215" s="1522"/>
      <c r="P215" s="1499"/>
      <c r="R215" s="1566"/>
    </row>
    <row r="216" spans="1:19">
      <c r="A216" s="2592" t="s">
        <v>2158</v>
      </c>
      <c r="H216" s="901"/>
      <c r="M216" s="1468"/>
      <c r="R216" s="1566"/>
    </row>
    <row r="217" spans="1:19" s="1501" customFormat="1">
      <c r="A217" s="2752">
        <v>5504133</v>
      </c>
      <c r="B217" s="1495" t="s">
        <v>2159</v>
      </c>
      <c r="C217" s="1462" t="s">
        <v>2160</v>
      </c>
      <c r="D217" s="2152">
        <v>1300000</v>
      </c>
      <c r="E217" s="1497"/>
      <c r="F217" s="969">
        <v>44313</v>
      </c>
      <c r="G217" s="1499" t="s">
        <v>98</v>
      </c>
      <c r="H217" s="901">
        <v>1143000</v>
      </c>
      <c r="I217" s="1499" t="s">
        <v>303</v>
      </c>
      <c r="J217" s="1806" t="s">
        <v>449</v>
      </c>
      <c r="K217" s="1499"/>
      <c r="L217" s="1499" t="s">
        <v>2065</v>
      </c>
      <c r="M217" s="1815" t="s">
        <v>449</v>
      </c>
      <c r="N217" s="1499" t="s">
        <v>2065</v>
      </c>
      <c r="O217" s="1522"/>
      <c r="P217" s="1499"/>
      <c r="R217" s="1499">
        <v>21531</v>
      </c>
    </row>
    <row r="218" spans="1:19" s="1501" customFormat="1">
      <c r="A218" s="2752">
        <v>5504139</v>
      </c>
      <c r="B218" s="1495" t="s">
        <v>2161</v>
      </c>
      <c r="C218" s="1462" t="s">
        <v>2162</v>
      </c>
      <c r="D218" s="2152">
        <v>650000</v>
      </c>
      <c r="E218" s="1497"/>
      <c r="F218" s="969">
        <v>44313</v>
      </c>
      <c r="G218" s="1499" t="s">
        <v>98</v>
      </c>
      <c r="H218" s="901">
        <v>473000</v>
      </c>
      <c r="I218" s="1499" t="s">
        <v>303</v>
      </c>
      <c r="J218" s="1499"/>
      <c r="K218" s="1499"/>
      <c r="L218" s="1499" t="s">
        <v>2065</v>
      </c>
      <c r="M218" s="1815" t="s">
        <v>449</v>
      </c>
      <c r="N218" s="1499" t="s">
        <v>2065</v>
      </c>
      <c r="O218" s="1522"/>
      <c r="P218" s="1499"/>
      <c r="R218" s="1499">
        <v>21537</v>
      </c>
    </row>
    <row r="220" spans="1:19" s="1501" customFormat="1">
      <c r="A220" s="1558"/>
      <c r="B220" s="1495"/>
      <c r="C220" s="1496"/>
      <c r="D220" s="2152"/>
      <c r="E220" s="1497"/>
      <c r="F220" s="969"/>
      <c r="G220" s="1499"/>
      <c r="H220" s="901"/>
      <c r="I220" s="1499"/>
      <c r="J220" s="1499"/>
      <c r="K220" s="1499"/>
      <c r="L220" s="1499"/>
      <c r="M220" s="1815"/>
      <c r="N220" s="1499"/>
      <c r="O220" s="1522"/>
      <c r="P220" s="1499"/>
      <c r="R220" s="1499"/>
    </row>
    <row r="221" spans="1:19" s="1501" customFormat="1">
      <c r="A221" s="1558"/>
      <c r="B221" s="1495"/>
      <c r="C221" s="1496"/>
      <c r="D221" s="2152"/>
      <c r="E221" s="1497"/>
      <c r="F221" s="969"/>
      <c r="G221" s="1499"/>
      <c r="H221" s="901"/>
      <c r="I221" s="1499"/>
      <c r="J221" s="1499"/>
      <c r="K221" s="1499"/>
      <c r="L221" s="1499"/>
      <c r="M221" s="1815"/>
      <c r="N221" s="1499"/>
      <c r="O221" s="1522"/>
      <c r="P221" s="1499"/>
      <c r="R221" s="1499"/>
    </row>
    <row r="222" spans="1:19" s="1501" customFormat="1">
      <c r="A222" s="1558"/>
      <c r="B222" s="1495"/>
      <c r="C222" s="1496"/>
      <c r="D222" s="2152"/>
      <c r="E222" s="1497"/>
      <c r="F222" s="969"/>
      <c r="G222" s="1499"/>
      <c r="H222" s="901"/>
      <c r="I222" s="1499"/>
      <c r="J222" s="1499"/>
      <c r="K222" s="1499"/>
      <c r="L222" s="1499"/>
      <c r="M222" s="1815"/>
      <c r="N222" s="1499"/>
      <c r="O222" s="1522"/>
      <c r="P222" s="1499"/>
      <c r="R222" s="1499"/>
    </row>
    <row r="223" spans="1:19" s="1501" customFormat="1">
      <c r="A223" s="1558"/>
      <c r="B223" s="1495"/>
      <c r="C223" s="1496"/>
      <c r="D223" s="2152"/>
      <c r="E223" s="1497"/>
      <c r="F223" s="969"/>
      <c r="G223" s="1499"/>
      <c r="H223" s="901"/>
      <c r="I223" s="1499"/>
      <c r="J223" s="1499"/>
      <c r="K223" s="1499"/>
      <c r="L223" s="1499"/>
      <c r="M223" s="1815"/>
      <c r="N223" s="1499"/>
      <c r="O223" s="1522"/>
      <c r="P223" s="1499"/>
      <c r="R223" s="1499"/>
    </row>
    <row r="224" spans="1:19" s="1501" customFormat="1">
      <c r="A224" s="2592" t="s">
        <v>545</v>
      </c>
      <c r="B224" s="1495"/>
      <c r="C224" s="1811"/>
      <c r="D224" s="2152"/>
      <c r="E224" s="1497"/>
      <c r="F224" s="969"/>
      <c r="G224" s="1499"/>
      <c r="H224" s="901"/>
      <c r="I224" s="1499"/>
      <c r="J224" s="1499"/>
      <c r="K224" s="1499"/>
      <c r="L224" s="1499"/>
      <c r="M224" s="1815"/>
      <c r="N224" s="1499"/>
      <c r="O224" s="1522"/>
      <c r="P224" s="1499"/>
      <c r="R224" s="1499"/>
    </row>
    <row r="225" spans="1:19">
      <c r="A225" s="2752">
        <v>5504127</v>
      </c>
      <c r="B225" s="216" t="s">
        <v>2163</v>
      </c>
      <c r="C225" s="1462" t="s">
        <v>2164</v>
      </c>
      <c r="D225" s="2152">
        <v>1390000</v>
      </c>
      <c r="F225" s="969">
        <v>44310</v>
      </c>
      <c r="G225" s="217" t="s">
        <v>98</v>
      </c>
      <c r="H225" s="901">
        <v>1115000</v>
      </c>
      <c r="I225" s="217" t="s">
        <v>448</v>
      </c>
      <c r="J225" s="1806" t="s">
        <v>449</v>
      </c>
      <c r="L225" s="1499" t="s">
        <v>41</v>
      </c>
      <c r="M225" s="1815" t="s">
        <v>449</v>
      </c>
      <c r="N225" s="1499" t="s">
        <v>1956</v>
      </c>
      <c r="R225" s="217">
        <v>21525</v>
      </c>
    </row>
    <row r="226" spans="1:19">
      <c r="A226" s="2752">
        <v>5506056</v>
      </c>
      <c r="B226" s="216" t="s">
        <v>780</v>
      </c>
      <c r="C226" s="1462" t="s">
        <v>2165</v>
      </c>
      <c r="D226" s="2152">
        <v>720000</v>
      </c>
      <c r="F226" s="969">
        <v>44363</v>
      </c>
      <c r="G226" s="217" t="s">
        <v>1264</v>
      </c>
      <c r="H226" s="901">
        <v>546000</v>
      </c>
      <c r="I226" s="217" t="s">
        <v>1544</v>
      </c>
      <c r="L226" s="1499" t="s">
        <v>41</v>
      </c>
      <c r="M226" s="1815" t="s">
        <v>449</v>
      </c>
      <c r="N226" s="1499" t="s">
        <v>1956</v>
      </c>
      <c r="R226" s="217">
        <v>21699</v>
      </c>
    </row>
    <row r="227" spans="1:19">
      <c r="A227" s="2752">
        <v>5507024</v>
      </c>
      <c r="B227" s="216" t="s">
        <v>472</v>
      </c>
      <c r="C227" s="2846" t="s">
        <v>2166</v>
      </c>
      <c r="D227" s="2152">
        <v>980000</v>
      </c>
      <c r="F227" s="969">
        <v>44385</v>
      </c>
      <c r="G227" s="217" t="s">
        <v>98</v>
      </c>
      <c r="H227" s="901">
        <v>780000</v>
      </c>
      <c r="I227" s="217" t="s">
        <v>444</v>
      </c>
      <c r="L227" s="1499" t="s">
        <v>41</v>
      </c>
      <c r="M227" s="1815" t="s">
        <v>449</v>
      </c>
      <c r="N227" s="1499" t="s">
        <v>1956</v>
      </c>
      <c r="R227" s="217">
        <v>21791</v>
      </c>
    </row>
    <row r="228" spans="1:19">
      <c r="A228" s="2752">
        <v>5507025</v>
      </c>
      <c r="B228" s="216" t="s">
        <v>2086</v>
      </c>
      <c r="C228" s="1462" t="s">
        <v>2167</v>
      </c>
      <c r="D228" s="2152">
        <v>880000</v>
      </c>
      <c r="F228" s="969">
        <v>44385</v>
      </c>
      <c r="G228" s="217" t="s">
        <v>98</v>
      </c>
      <c r="H228" s="901">
        <v>715000</v>
      </c>
      <c r="I228" s="217" t="s">
        <v>100</v>
      </c>
      <c r="L228" s="1499" t="s">
        <v>41</v>
      </c>
      <c r="M228" s="1815" t="s">
        <v>449</v>
      </c>
      <c r="N228" s="1499" t="s">
        <v>1956</v>
      </c>
      <c r="R228" s="217">
        <v>21792</v>
      </c>
    </row>
    <row r="229" spans="1:19">
      <c r="A229" s="2752">
        <v>5507044</v>
      </c>
      <c r="B229" s="216" t="s">
        <v>1507</v>
      </c>
      <c r="C229" s="1462" t="s">
        <v>2168</v>
      </c>
      <c r="D229" s="2152">
        <v>640000</v>
      </c>
      <c r="F229" s="969">
        <v>44391</v>
      </c>
      <c r="G229" s="217" t="s">
        <v>98</v>
      </c>
      <c r="H229" s="901">
        <v>472000</v>
      </c>
      <c r="I229" s="217" t="s">
        <v>541</v>
      </c>
      <c r="L229" s="1499" t="s">
        <v>41</v>
      </c>
      <c r="M229" s="1815" t="s">
        <v>449</v>
      </c>
      <c r="N229" s="1499" t="s">
        <v>1956</v>
      </c>
      <c r="R229" s="217">
        <v>21811</v>
      </c>
    </row>
    <row r="230" spans="1:19" s="1501" customFormat="1">
      <c r="A230" s="1558"/>
      <c r="B230" s="1495"/>
      <c r="C230" s="1496"/>
      <c r="D230" s="2152"/>
      <c r="E230" s="1497"/>
      <c r="F230" s="969"/>
      <c r="G230" s="1499"/>
      <c r="H230" s="901"/>
      <c r="I230" s="1499"/>
      <c r="J230" s="1499"/>
      <c r="K230" s="1499"/>
      <c r="L230" s="1499"/>
      <c r="M230" s="1499"/>
      <c r="N230" s="1499"/>
      <c r="O230" s="1522"/>
      <c r="P230" s="1499"/>
      <c r="R230" s="1499"/>
    </row>
    <row r="231" spans="1:19" s="1501" customFormat="1">
      <c r="A231" s="1558"/>
      <c r="B231" s="1495"/>
      <c r="C231" s="1496"/>
      <c r="D231" s="2152"/>
      <c r="E231" s="1497"/>
      <c r="F231" s="969"/>
      <c r="G231" s="1499"/>
      <c r="H231" s="901"/>
      <c r="I231" s="1499"/>
      <c r="J231" s="1499"/>
      <c r="K231" s="1499"/>
      <c r="L231" s="1499"/>
      <c r="M231" s="1499"/>
      <c r="N231" s="1499"/>
      <c r="O231" s="1522"/>
      <c r="P231" s="1499"/>
      <c r="R231" s="1499"/>
    </row>
    <row r="232" spans="1:19" s="1501" customFormat="1">
      <c r="A232" s="1558"/>
      <c r="B232" s="1495"/>
      <c r="C232" s="1496"/>
      <c r="D232" s="2152"/>
      <c r="E232" s="1497"/>
      <c r="F232" s="969"/>
      <c r="G232" s="1499"/>
      <c r="H232" s="901"/>
      <c r="I232" s="1499"/>
      <c r="J232" s="1499"/>
      <c r="K232" s="1499"/>
      <c r="L232" s="1499"/>
      <c r="M232" s="1499"/>
      <c r="N232" s="1499"/>
      <c r="O232" s="1522"/>
      <c r="P232" s="1499"/>
      <c r="R232" s="1499"/>
    </row>
    <row r="233" spans="1:19" s="1501" customFormat="1">
      <c r="A233" s="1558"/>
      <c r="B233" s="1495"/>
      <c r="C233" s="1496"/>
      <c r="D233" s="2152"/>
      <c r="E233" s="1497"/>
      <c r="F233" s="1498"/>
      <c r="G233" s="1499"/>
      <c r="H233" s="901"/>
      <c r="I233" s="1499"/>
      <c r="J233" s="1499"/>
      <c r="K233" s="1499"/>
      <c r="L233" s="1499"/>
      <c r="M233" s="1499"/>
      <c r="N233" s="1499"/>
      <c r="O233" s="1522"/>
      <c r="P233" s="1499"/>
      <c r="R233" s="1499"/>
    </row>
    <row r="234" spans="1:19">
      <c r="A234" s="210" t="s">
        <v>732</v>
      </c>
      <c r="D234" s="2152"/>
      <c r="E234" s="338"/>
      <c r="F234" s="589"/>
      <c r="G234" s="217"/>
      <c r="H234" s="510"/>
      <c r="I234" s="217"/>
      <c r="K234" s="217"/>
      <c r="L234" s="217"/>
      <c r="M234" s="217"/>
      <c r="N234" s="217"/>
      <c r="P234" s="217"/>
    </row>
    <row r="235" spans="1:19">
      <c r="A235" s="184"/>
      <c r="B235" s="28"/>
      <c r="C235" s="684"/>
      <c r="D235" s="2152"/>
      <c r="E235" s="338"/>
      <c r="F235" s="589"/>
      <c r="G235" s="217"/>
      <c r="H235" s="510"/>
      <c r="I235" s="217"/>
      <c r="K235" s="217"/>
      <c r="L235" s="217"/>
      <c r="M235" s="217"/>
      <c r="N235" s="217"/>
      <c r="P235" s="217"/>
    </row>
    <row r="236" spans="1:19">
      <c r="A236" s="184"/>
      <c r="D236" s="2152"/>
      <c r="E236" s="338"/>
      <c r="F236" s="589"/>
      <c r="G236" s="217"/>
      <c r="H236" s="510"/>
      <c r="I236" s="217"/>
      <c r="K236" s="217"/>
      <c r="L236" s="217"/>
      <c r="M236" s="217"/>
      <c r="N236" s="217"/>
      <c r="P236" s="217"/>
    </row>
    <row r="237" spans="1:19">
      <c r="A237" s="184"/>
      <c r="B237" s="244" t="s">
        <v>733</v>
      </c>
      <c r="C237" s="1021">
        <f>SUM(D210:D233)+SUM(C234:C236)</f>
        <v>6890000</v>
      </c>
      <c r="D237" s="2152"/>
      <c r="E237" s="338"/>
      <c r="F237" s="589"/>
      <c r="G237" s="217"/>
      <c r="H237" s="510"/>
      <c r="I237" s="217"/>
      <c r="K237" s="217"/>
      <c r="L237" s="217"/>
      <c r="M237" s="217"/>
      <c r="N237" s="217"/>
      <c r="P237" s="217"/>
    </row>
    <row r="238" spans="1:19">
      <c r="A238" s="210"/>
      <c r="B238" s="675"/>
      <c r="C238" s="677"/>
      <c r="D238" s="2152"/>
      <c r="E238" s="338"/>
      <c r="F238" s="589"/>
      <c r="G238" s="217"/>
      <c r="H238" s="510"/>
      <c r="I238" s="217"/>
      <c r="K238" s="217"/>
      <c r="L238" s="217"/>
      <c r="M238" s="217"/>
      <c r="N238" s="217"/>
      <c r="P238" s="217"/>
    </row>
    <row r="239" spans="1:19" s="504" customFormat="1">
      <c r="A239" s="2594"/>
      <c r="B239" s="1851"/>
      <c r="C239" s="1912"/>
      <c r="D239" s="2561"/>
      <c r="E239" s="1830"/>
      <c r="F239" s="1913"/>
      <c r="G239" s="1831"/>
      <c r="H239" s="1832"/>
      <c r="I239" s="1831"/>
      <c r="J239" s="1831"/>
      <c r="K239" s="1831"/>
      <c r="L239" s="1831"/>
      <c r="M239" s="1831"/>
      <c r="N239" s="1831"/>
      <c r="O239" s="1902"/>
      <c r="P239" s="1831"/>
      <c r="Q239" s="1833"/>
      <c r="R239" s="1831"/>
      <c r="S239" s="1833"/>
    </row>
    <row r="240" spans="1:19" s="1501" customFormat="1">
      <c r="A240" s="1494"/>
      <c r="B240" s="1495"/>
      <c r="C240" s="1496"/>
      <c r="D240" s="2152"/>
      <c r="E240" s="1497"/>
      <c r="F240" s="1498"/>
      <c r="G240" s="1499"/>
      <c r="H240" s="1500"/>
      <c r="I240" s="1499"/>
      <c r="J240" s="1499"/>
      <c r="K240" s="1499"/>
      <c r="L240" s="1499"/>
      <c r="M240" s="1499"/>
      <c r="N240" s="1499"/>
      <c r="O240" s="1522"/>
      <c r="P240" s="1499"/>
      <c r="R240" s="1499"/>
    </row>
    <row r="241" spans="1:18" s="1501" customFormat="1">
      <c r="A241" s="1494"/>
      <c r="B241" s="1495"/>
      <c r="C241" s="1496"/>
      <c r="D241" s="2152"/>
      <c r="E241" s="1497"/>
      <c r="F241" s="1498"/>
      <c r="G241" s="1499"/>
      <c r="H241" s="1500"/>
      <c r="I241" s="1499"/>
      <c r="J241" s="1499"/>
      <c r="K241" s="1499"/>
      <c r="L241" s="1499"/>
      <c r="M241" s="1499"/>
      <c r="N241" s="1499"/>
      <c r="O241" s="1522"/>
      <c r="P241" s="1499"/>
      <c r="R241" s="1499"/>
    </row>
    <row r="242" spans="1:18" s="1501" customFormat="1">
      <c r="A242" s="1494"/>
      <c r="B242" s="1495"/>
      <c r="C242" s="1496"/>
      <c r="D242" s="2152"/>
      <c r="E242" s="1497"/>
      <c r="F242" s="1498"/>
      <c r="G242" s="1499"/>
      <c r="H242" s="1500"/>
      <c r="I242" s="1499"/>
      <c r="J242" s="1499"/>
      <c r="K242" s="1499"/>
      <c r="L242" s="1499"/>
      <c r="M242" s="1499"/>
      <c r="N242" s="1499"/>
      <c r="O242" s="1522"/>
      <c r="P242" s="1499"/>
      <c r="R242" s="1499"/>
    </row>
    <row r="243" spans="1:18" s="1501" customFormat="1">
      <c r="A243" s="1494"/>
      <c r="B243" s="1495"/>
      <c r="C243" s="1496"/>
      <c r="D243" s="2152"/>
      <c r="E243" s="1497"/>
      <c r="F243" s="1498"/>
      <c r="G243" s="1499"/>
      <c r="H243" s="1500"/>
      <c r="I243" s="1499"/>
      <c r="J243" s="1499"/>
      <c r="K243" s="1499"/>
      <c r="L243" s="1499"/>
      <c r="M243" s="1499"/>
      <c r="N243" s="1499"/>
      <c r="O243" s="1522"/>
      <c r="P243" s="1499"/>
      <c r="R243" s="1499"/>
    </row>
    <row r="244" spans="1:18" s="1501" customFormat="1">
      <c r="A244" s="1494"/>
      <c r="B244" s="1495"/>
      <c r="C244" s="1496"/>
      <c r="D244" s="2152"/>
      <c r="E244" s="1497"/>
      <c r="F244" s="1498"/>
      <c r="G244" s="1499"/>
      <c r="H244" s="1500"/>
      <c r="I244" s="1499"/>
      <c r="J244" s="1499"/>
      <c r="K244" s="1499"/>
      <c r="L244" s="1499"/>
      <c r="M244" s="1499"/>
      <c r="N244" s="1499"/>
      <c r="O244" s="1522"/>
      <c r="P244" s="1499"/>
      <c r="R244" s="1499"/>
    </row>
    <row r="245" spans="1:18" s="1501" customFormat="1">
      <c r="A245" s="1494"/>
      <c r="B245" s="1495"/>
      <c r="C245" s="1496"/>
      <c r="D245" s="2152"/>
      <c r="E245" s="1497"/>
      <c r="F245" s="1498"/>
      <c r="G245" s="1499"/>
      <c r="H245" s="1500"/>
      <c r="I245" s="1499"/>
      <c r="J245" s="1499"/>
      <c r="K245" s="1499"/>
      <c r="L245" s="1499"/>
      <c r="M245" s="1499"/>
      <c r="N245" s="1499"/>
      <c r="O245" s="1522"/>
      <c r="P245" s="1499"/>
      <c r="R245" s="1499"/>
    </row>
    <row r="246" spans="1:18" s="1501" customFormat="1">
      <c r="A246" s="2673"/>
      <c r="B246" s="1495" t="s">
        <v>2169</v>
      </c>
      <c r="C246" s="1496"/>
      <c r="D246" s="2152"/>
      <c r="E246" s="1497"/>
      <c r="F246" s="1498"/>
      <c r="G246" s="1499"/>
      <c r="H246" s="1500"/>
      <c r="I246" s="1499"/>
      <c r="J246" s="1499"/>
      <c r="K246" s="1499"/>
      <c r="L246" s="1499"/>
      <c r="M246" s="1499"/>
      <c r="N246" s="1499"/>
      <c r="O246" s="1522"/>
      <c r="P246" s="1499"/>
      <c r="R246" s="1499"/>
    </row>
    <row r="247" spans="1:18" s="1501" customFormat="1">
      <c r="A247" s="1494"/>
      <c r="B247" s="1495"/>
      <c r="C247" s="1496"/>
      <c r="D247" s="2152"/>
      <c r="E247" s="1497"/>
      <c r="F247" s="1498"/>
      <c r="G247" s="1499"/>
      <c r="H247" s="1500"/>
      <c r="I247" s="1499"/>
      <c r="J247" s="1499"/>
      <c r="K247" s="1499"/>
      <c r="L247" s="1499"/>
      <c r="M247" s="1499"/>
      <c r="N247" s="1499"/>
      <c r="O247" s="1522"/>
      <c r="P247" s="1499"/>
      <c r="R247" s="1499"/>
    </row>
    <row r="248" spans="1:18">
      <c r="A248" s="2686"/>
      <c r="B248" s="675" t="s">
        <v>2170</v>
      </c>
      <c r="C248" s="677"/>
      <c r="D248" s="2152"/>
      <c r="E248" s="338"/>
      <c r="F248" s="589"/>
      <c r="G248" s="217"/>
      <c r="H248" s="510"/>
      <c r="I248" s="217"/>
      <c r="K248" s="217"/>
      <c r="L248" s="217"/>
      <c r="M248" s="217"/>
      <c r="N248" s="217"/>
      <c r="P248" s="217"/>
    </row>
    <row r="249" spans="1:18">
      <c r="A249" s="244"/>
      <c r="B249" s="675"/>
      <c r="C249" s="677"/>
      <c r="D249" s="2152"/>
      <c r="E249" s="338"/>
      <c r="F249" s="589"/>
      <c r="G249" s="217"/>
      <c r="H249" s="510"/>
      <c r="I249" s="217"/>
      <c r="K249" s="217"/>
      <c r="L249" s="217"/>
      <c r="M249" s="217"/>
      <c r="N249" s="217"/>
      <c r="P249" s="217"/>
    </row>
    <row r="250" spans="1:18">
      <c r="A250" s="244"/>
      <c r="B250" s="675"/>
      <c r="C250" s="677"/>
      <c r="D250" s="2152"/>
      <c r="E250" s="338"/>
      <c r="F250" s="589"/>
      <c r="G250" s="217"/>
      <c r="H250" s="510"/>
      <c r="I250" s="217"/>
      <c r="K250" s="217"/>
      <c r="L250" s="217"/>
      <c r="M250" s="217"/>
      <c r="N250" s="217"/>
      <c r="P250" s="217"/>
    </row>
    <row r="251" spans="1:18">
      <c r="A251" s="2767" t="s">
        <v>1616</v>
      </c>
      <c r="B251" s="2817" t="s">
        <v>2171</v>
      </c>
      <c r="C251" s="677"/>
      <c r="D251" s="2152"/>
      <c r="E251" s="338"/>
      <c r="F251" s="589"/>
      <c r="G251" s="217"/>
      <c r="H251" s="510"/>
      <c r="I251" s="217"/>
      <c r="K251" s="217"/>
      <c r="L251" s="217"/>
      <c r="M251" s="217"/>
      <c r="N251" s="217"/>
      <c r="P251" s="217"/>
    </row>
    <row r="252" spans="1:18">
      <c r="A252" s="2767" t="s">
        <v>1616</v>
      </c>
      <c r="B252" s="2766" t="s">
        <v>1617</v>
      </c>
      <c r="D252" s="641"/>
      <c r="E252" s="338"/>
      <c r="F252" s="969"/>
      <c r="G252" s="217"/>
      <c r="H252" s="901"/>
      <c r="I252" s="217"/>
      <c r="K252" s="217"/>
      <c r="L252" s="217"/>
      <c r="M252" s="217"/>
      <c r="N252" s="217"/>
    </row>
    <row r="253" spans="1:18">
      <c r="D253" s="641"/>
      <c r="E253" s="338"/>
      <c r="F253" s="969"/>
      <c r="G253" s="217"/>
      <c r="H253" s="901"/>
      <c r="I253" s="217"/>
      <c r="K253" s="217"/>
      <c r="L253" s="217"/>
      <c r="M253" s="217"/>
      <c r="N253" s="217"/>
    </row>
    <row r="254" spans="1:18">
      <c r="A254" s="2053"/>
      <c r="B254" s="2054"/>
      <c r="C254" s="2053"/>
      <c r="D254" s="2175"/>
      <c r="E254" s="269"/>
      <c r="F254" s="969"/>
      <c r="G254" s="217"/>
      <c r="H254" s="901"/>
      <c r="I254" s="217"/>
      <c r="K254" s="217"/>
      <c r="L254" s="217"/>
      <c r="M254" s="217"/>
      <c r="N254" s="217"/>
    </row>
    <row r="255" spans="1:18">
      <c r="A255" s="15" t="s">
        <v>557</v>
      </c>
      <c r="B255" s="16"/>
      <c r="C255" s="17"/>
      <c r="D255" s="18"/>
      <c r="F255" s="969"/>
    </row>
    <row r="257" spans="1:18">
      <c r="B257" s="909" t="s">
        <v>1618</v>
      </c>
      <c r="C257" s="1014">
        <v>44146</v>
      </c>
      <c r="D257" s="1013">
        <v>-1225000</v>
      </c>
      <c r="E257" s="110">
        <v>43084008</v>
      </c>
    </row>
    <row r="258" spans="1:18">
      <c r="B258" s="909" t="s">
        <v>1618</v>
      </c>
      <c r="C258" s="1014">
        <v>44176</v>
      </c>
      <c r="D258" s="1013">
        <v>-640000</v>
      </c>
      <c r="E258" s="110">
        <v>43207586</v>
      </c>
      <c r="F258" s="1468"/>
    </row>
    <row r="259" spans="1:18">
      <c r="B259" s="909" t="s">
        <v>1618</v>
      </c>
      <c r="C259" s="1014">
        <v>44223</v>
      </c>
      <c r="D259" s="1013">
        <v>-5640000</v>
      </c>
      <c r="E259" s="110">
        <v>43385325</v>
      </c>
    </row>
    <row r="260" spans="1:18">
      <c r="B260" s="909" t="s">
        <v>1618</v>
      </c>
      <c r="C260" s="1014">
        <v>44308</v>
      </c>
      <c r="D260" s="1013">
        <v>-404500</v>
      </c>
      <c r="E260" s="110">
        <v>43728401</v>
      </c>
    </row>
    <row r="261" spans="1:18">
      <c r="B261" s="909" t="s">
        <v>1618</v>
      </c>
      <c r="C261" s="1014">
        <v>44308</v>
      </c>
      <c r="D261" s="2807">
        <v>-580000</v>
      </c>
      <c r="E261" s="216">
        <v>43728582</v>
      </c>
      <c r="F261" s="1468"/>
    </row>
    <row r="262" spans="1:18">
      <c r="B262" s="909" t="s">
        <v>1618</v>
      </c>
      <c r="C262" s="1014">
        <v>44309</v>
      </c>
      <c r="D262" s="36">
        <v>-30000</v>
      </c>
      <c r="E262" s="216">
        <v>43738264</v>
      </c>
    </row>
    <row r="263" spans="1:18">
      <c r="B263" s="2528" t="s">
        <v>2015</v>
      </c>
      <c r="C263" s="1014">
        <v>44329</v>
      </c>
      <c r="D263" s="2806">
        <v>-11165000</v>
      </c>
      <c r="E263" s="216">
        <v>5274463</v>
      </c>
    </row>
    <row r="264" spans="1:18">
      <c r="B264" s="2528" t="s">
        <v>2015</v>
      </c>
      <c r="C264" s="1014">
        <v>44379</v>
      </c>
      <c r="D264" s="36">
        <v>-5217000</v>
      </c>
      <c r="E264" s="216">
        <v>5578577</v>
      </c>
    </row>
    <row r="265" spans="1:18">
      <c r="B265" s="2528" t="s">
        <v>2015</v>
      </c>
      <c r="C265" s="1014">
        <v>44404</v>
      </c>
      <c r="D265" s="1013">
        <v>-3810000</v>
      </c>
      <c r="E265" s="108">
        <v>5701464</v>
      </c>
    </row>
    <row r="266" spans="1:18">
      <c r="D266" s="660"/>
      <c r="F266" s="1468"/>
    </row>
    <row r="267" spans="1:18">
      <c r="A267" s="38" t="s">
        <v>1619</v>
      </c>
      <c r="D267" s="640">
        <f>SUM(D3:D266)</f>
        <v>14783000</v>
      </c>
    </row>
    <row r="271" spans="1:18" ht="15">
      <c r="A271" s="2894" t="s">
        <v>682</v>
      </c>
      <c r="B271" s="2895"/>
      <c r="C271" s="2877" t="s">
        <v>2172</v>
      </c>
      <c r="D271" s="2585" t="s">
        <v>1621</v>
      </c>
      <c r="E271" s="2586"/>
      <c r="F271" s="2586"/>
      <c r="G271" s="2586"/>
      <c r="H271" s="2586"/>
      <c r="I271" s="2586"/>
      <c r="J271" s="2586"/>
      <c r="K271" s="2586"/>
      <c r="L271" s="2586"/>
      <c r="M271" s="2586"/>
      <c r="N271" s="2586"/>
      <c r="O271" s="2586"/>
      <c r="P271" s="2586"/>
      <c r="Q271" s="2586"/>
      <c r="R271" s="2775"/>
    </row>
    <row r="272" spans="1:18" ht="15">
      <c r="A272" s="2584" t="s">
        <v>684</v>
      </c>
      <c r="B272" s="2878" t="s">
        <v>1621</v>
      </c>
      <c r="C272" s="2878" t="s">
        <v>2173</v>
      </c>
      <c r="D272" s="2585" t="s">
        <v>1621</v>
      </c>
      <c r="E272" s="2586"/>
      <c r="F272" s="2586"/>
      <c r="G272" s="2586"/>
      <c r="H272" s="2586"/>
      <c r="I272" s="2586"/>
      <c r="J272" s="2586"/>
      <c r="K272" s="2586"/>
      <c r="L272" s="2586"/>
      <c r="M272" s="2586"/>
      <c r="N272" s="2586"/>
      <c r="O272" s="2586"/>
      <c r="P272" s="2586"/>
      <c r="Q272" s="2586"/>
      <c r="R272" s="2775"/>
    </row>
    <row r="273" spans="1:18" ht="15">
      <c r="A273" s="2894" t="s">
        <v>685</v>
      </c>
      <c r="B273" s="2895"/>
      <c r="C273" s="2878" t="s">
        <v>2173</v>
      </c>
      <c r="D273" s="2585" t="s">
        <v>1621</v>
      </c>
      <c r="E273" s="2586"/>
      <c r="F273" s="2586"/>
      <c r="G273" s="2586"/>
      <c r="H273" s="2586"/>
      <c r="I273" s="2586"/>
      <c r="J273" s="2586"/>
      <c r="K273" s="2586"/>
      <c r="L273" s="2586"/>
      <c r="M273" s="2586"/>
      <c r="N273" s="2586"/>
      <c r="O273" s="2586"/>
      <c r="P273" s="2586"/>
      <c r="Q273" s="2586"/>
      <c r="R273" s="2775"/>
    </row>
    <row r="274" spans="1:18" ht="15">
      <c r="A274" s="2896" t="s">
        <v>686</v>
      </c>
      <c r="B274" s="2897"/>
      <c r="C274" s="2587" t="s">
        <v>2018</v>
      </c>
      <c r="D274" s="2585" t="s">
        <v>1621</v>
      </c>
      <c r="E274" s="2586"/>
      <c r="F274" s="2586"/>
      <c r="G274" s="2586"/>
      <c r="H274" s="2586"/>
      <c r="I274" s="2586"/>
      <c r="J274" s="2586"/>
      <c r="K274" s="2586"/>
      <c r="L274" s="2586"/>
      <c r="M274" s="2586"/>
      <c r="N274" s="2586"/>
      <c r="O274" s="2586"/>
      <c r="P274" s="2586"/>
      <c r="Q274" s="2586"/>
      <c r="R274" s="2775"/>
    </row>
    <row r="275" spans="1:18" ht="15">
      <c r="A275" s="2898"/>
      <c r="B275" s="2899"/>
      <c r="C275" s="2587" t="s">
        <v>2019</v>
      </c>
      <c r="D275" s="2588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 s="847"/>
    </row>
    <row r="276" spans="1:18" ht="15">
      <c r="A276" s="2900"/>
      <c r="B276" s="2901"/>
      <c r="C276" s="2589" t="s">
        <v>1625</v>
      </c>
      <c r="D276" s="2588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 s="847"/>
    </row>
    <row r="277" spans="1:18" ht="15">
      <c r="A277" s="2894" t="s">
        <v>688</v>
      </c>
      <c r="B277" s="2895"/>
      <c r="C277" s="2878" t="s">
        <v>1626</v>
      </c>
      <c r="D277" s="2585" t="s">
        <v>1621</v>
      </c>
      <c r="E277" s="2586"/>
      <c r="F277" s="2586"/>
      <c r="G277" s="2586"/>
      <c r="H277" s="2586"/>
      <c r="I277" s="2586"/>
      <c r="J277" s="2586"/>
      <c r="K277" s="2586"/>
      <c r="L277" s="2586"/>
      <c r="M277" s="2586"/>
      <c r="N277" s="2586"/>
      <c r="O277" s="2586"/>
      <c r="P277" s="2586"/>
      <c r="Q277" s="2586"/>
      <c r="R277" s="2775"/>
    </row>
    <row r="278" spans="1:18" ht="15">
      <c r="A278" s="2894" t="s">
        <v>690</v>
      </c>
      <c r="B278" s="2895"/>
      <c r="C278" s="2878" t="s">
        <v>1625</v>
      </c>
      <c r="D278" s="2585" t="s">
        <v>1621</v>
      </c>
      <c r="E278" s="2586"/>
      <c r="F278" s="2586"/>
      <c r="G278" s="2586"/>
      <c r="H278" s="2586"/>
      <c r="I278" s="2586"/>
      <c r="J278" s="2586"/>
      <c r="K278" s="2586"/>
      <c r="L278" s="2586"/>
      <c r="M278" s="2586"/>
      <c r="N278" s="2586"/>
      <c r="O278" s="2586"/>
      <c r="P278" s="2586"/>
      <c r="Q278" s="2586"/>
      <c r="R278" s="2775"/>
    </row>
    <row r="279" spans="1:18" ht="15">
      <c r="A279" s="2894" t="s">
        <v>692</v>
      </c>
      <c r="B279" s="2895"/>
      <c r="C279" s="2878" t="s">
        <v>10</v>
      </c>
      <c r="D279" s="2585" t="s">
        <v>1621</v>
      </c>
      <c r="E279" s="2586"/>
      <c r="F279" s="2586"/>
      <c r="G279" s="2586"/>
      <c r="H279" s="2586"/>
      <c r="I279" s="2586"/>
      <c r="J279" s="2586"/>
      <c r="K279" s="2586"/>
      <c r="L279" s="2586"/>
      <c r="M279" s="2586"/>
      <c r="N279" s="2586"/>
      <c r="O279" s="2586"/>
      <c r="P279" s="2586"/>
      <c r="Q279" s="2586"/>
      <c r="R279" s="2775"/>
    </row>
    <row r="280" spans="1:18" ht="15">
      <c r="A280" s="2894" t="s">
        <v>693</v>
      </c>
      <c r="B280" s="2895"/>
      <c r="C280" s="2878" t="s">
        <v>694</v>
      </c>
      <c r="D280" s="2585" t="s">
        <v>1621</v>
      </c>
      <c r="E280" s="2586"/>
      <c r="F280" s="2586"/>
      <c r="G280" s="2586"/>
      <c r="H280" s="2586"/>
      <c r="I280" s="2586"/>
      <c r="J280" s="2586"/>
      <c r="K280" s="2586"/>
      <c r="L280" s="2586"/>
      <c r="M280" s="2586"/>
      <c r="N280" s="2586"/>
      <c r="O280" s="2586"/>
      <c r="P280" s="2586"/>
      <c r="Q280" s="2586"/>
      <c r="R280" s="2775"/>
    </row>
    <row r="281" spans="1:18" ht="15">
      <c r="A281" s="2894" t="s">
        <v>695</v>
      </c>
      <c r="B281" s="2895"/>
      <c r="C281" s="2590" t="s">
        <v>696</v>
      </c>
      <c r="D281" s="2585" t="s">
        <v>1621</v>
      </c>
      <c r="E281" s="2586"/>
      <c r="F281" s="2586"/>
      <c r="G281" s="2586"/>
      <c r="H281" s="2586"/>
      <c r="I281" s="2586"/>
      <c r="J281" s="2586"/>
      <c r="K281" s="2586"/>
      <c r="L281" s="2586"/>
      <c r="M281" s="2586"/>
      <c r="N281" s="2586"/>
      <c r="O281" s="2586"/>
      <c r="P281" s="2586"/>
      <c r="Q281" s="2586"/>
      <c r="R281" s="2775"/>
    </row>
    <row r="282" spans="1:18" s="1015" customFormat="1" ht="15">
      <c r="A282" s="2894" t="s">
        <v>697</v>
      </c>
      <c r="B282" s="2895"/>
      <c r="C282" s="2878" t="s">
        <v>2174</v>
      </c>
      <c r="D282" s="2585" t="s">
        <v>1621</v>
      </c>
      <c r="E282" s="2586"/>
      <c r="F282" s="2586"/>
      <c r="G282" s="2586"/>
      <c r="H282" s="2586"/>
      <c r="I282" s="2586"/>
      <c r="J282" s="2586"/>
      <c r="K282" s="2586"/>
      <c r="L282" s="2586"/>
      <c r="M282" s="2586"/>
      <c r="N282" s="2586"/>
      <c r="O282" s="2586"/>
      <c r="P282" s="2586"/>
      <c r="Q282" s="2586"/>
      <c r="R282" s="2775"/>
    </row>
    <row r="283" spans="1:18" s="1015" customFormat="1" ht="15">
      <c r="A283" s="2894" t="s">
        <v>699</v>
      </c>
      <c r="B283" s="2895"/>
      <c r="C283" s="2589" t="s">
        <v>1621</v>
      </c>
      <c r="D283" s="2585" t="s">
        <v>1621</v>
      </c>
      <c r="E283" s="2586"/>
      <c r="F283" s="2586"/>
      <c r="G283" s="2586"/>
      <c r="H283" s="2586"/>
      <c r="I283" s="2586"/>
      <c r="J283" s="2586"/>
      <c r="K283" s="2586"/>
      <c r="L283" s="2586"/>
      <c r="M283" s="2586"/>
      <c r="N283" s="2586"/>
      <c r="O283" s="2586"/>
      <c r="P283" s="2586"/>
      <c r="Q283" s="2586"/>
      <c r="R283" s="2775"/>
    </row>
    <row r="284" spans="1:18" s="1015" customFormat="1" ht="15">
      <c r="A284" s="2902" t="s">
        <v>700</v>
      </c>
      <c r="B284" s="2903"/>
      <c r="C284" s="2589" t="s">
        <v>1621</v>
      </c>
      <c r="D284" s="2585" t="s">
        <v>1621</v>
      </c>
      <c r="E284" s="2586"/>
      <c r="F284" s="2586"/>
      <c r="G284" s="2586"/>
      <c r="H284" s="2586"/>
      <c r="I284" s="2586"/>
      <c r="J284" s="2586"/>
      <c r="K284" s="2586"/>
      <c r="L284" s="2586"/>
      <c r="M284" s="2586"/>
      <c r="N284" s="2586"/>
      <c r="O284" s="2586"/>
      <c r="P284" s="2586"/>
      <c r="Q284" s="2586"/>
      <c r="R284" s="2775"/>
    </row>
    <row r="285" spans="1:18" s="1015" customFormat="1" ht="15">
      <c r="A285" s="2894" t="s">
        <v>702</v>
      </c>
      <c r="B285" s="2895"/>
      <c r="C285" s="2878" t="s">
        <v>760</v>
      </c>
      <c r="D285" s="2585" t="s">
        <v>1621</v>
      </c>
      <c r="E285" s="2586"/>
      <c r="F285" s="2586"/>
      <c r="G285" s="2586"/>
      <c r="H285" s="2586"/>
      <c r="I285" s="2586"/>
      <c r="J285" s="2586"/>
      <c r="K285" s="2586"/>
      <c r="L285" s="2586"/>
      <c r="M285" s="2586"/>
      <c r="N285" s="2586"/>
      <c r="O285" s="2586"/>
      <c r="P285" s="2586"/>
      <c r="Q285" s="2586"/>
      <c r="R285" s="2775"/>
    </row>
    <row r="286" spans="1:18" s="1015" customFormat="1" ht="15">
      <c r="A286" s="2894" t="s">
        <v>704</v>
      </c>
      <c r="B286" s="2895"/>
      <c r="C286" s="2591" t="s">
        <v>705</v>
      </c>
      <c r="D286" s="2585" t="s">
        <v>1621</v>
      </c>
      <c r="E286" s="2586"/>
      <c r="F286" s="2586"/>
      <c r="G286" s="2586"/>
      <c r="H286" s="2586"/>
      <c r="I286" s="2586"/>
      <c r="J286" s="2586"/>
      <c r="K286" s="2586"/>
      <c r="L286" s="2586"/>
      <c r="M286" s="2586"/>
      <c r="N286" s="2586"/>
      <c r="O286" s="2586"/>
      <c r="P286" s="2586"/>
      <c r="Q286" s="2586"/>
      <c r="R286" s="2775"/>
    </row>
    <row r="287" spans="1:18" ht="30">
      <c r="A287" s="2894" t="s">
        <v>706</v>
      </c>
      <c r="B287" s="2895"/>
      <c r="C287" s="2589" t="s">
        <v>2175</v>
      </c>
      <c r="D287" s="2585" t="s">
        <v>1621</v>
      </c>
      <c r="E287" s="2586"/>
      <c r="F287" s="2586"/>
      <c r="G287" s="2586"/>
      <c r="H287" s="2586"/>
      <c r="I287" s="2586"/>
      <c r="J287" s="2586"/>
      <c r="K287" s="2586"/>
      <c r="L287" s="2586"/>
      <c r="M287" s="2586"/>
      <c r="N287" s="2586"/>
      <c r="O287" s="2586"/>
      <c r="P287" s="2586"/>
      <c r="Q287" s="2586"/>
      <c r="R287" s="2775"/>
    </row>
  </sheetData>
  <mergeCells count="15">
    <mergeCell ref="A285:B285"/>
    <mergeCell ref="A286:B286"/>
    <mergeCell ref="A287:B287"/>
    <mergeCell ref="A274:B276"/>
    <mergeCell ref="A278:B278"/>
    <mergeCell ref="A279:B279"/>
    <mergeCell ref="A280:B280"/>
    <mergeCell ref="A281:B281"/>
    <mergeCell ref="A282:B282"/>
    <mergeCell ref="A283:B283"/>
    <mergeCell ref="L1:P1"/>
    <mergeCell ref="A277:B277"/>
    <mergeCell ref="A271:B271"/>
    <mergeCell ref="A273:B273"/>
    <mergeCell ref="A284:B284"/>
  </mergeCells>
  <phoneticPr fontId="124"/>
  <printOptions horizontalCentered="1" verticalCentered="1"/>
  <pageMargins left="0.25" right="0.25" top="0.25" bottom="0.25" header="0" footer="0"/>
  <pageSetup paperSize="9" scale="34" orientation="portrait" horizontalDpi="300" verticalDpi="30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2">
    <tabColor rgb="FF92D050"/>
    <pageSetUpPr fitToPage="1"/>
  </sheetPr>
  <dimension ref="A1:R89"/>
  <sheetViews>
    <sheetView zoomScaleNormal="100" workbookViewId="0">
      <pane ySplit="2" topLeftCell="A3" activePane="bottomLeft" state="frozen"/>
      <selection pane="bottomLeft" activeCell="G76" sqref="G76"/>
    </sheetView>
  </sheetViews>
  <sheetFormatPr defaultColWidth="9" defaultRowHeight="12.75"/>
  <cols>
    <col min="1" max="1" width="13.140625" style="216" customWidth="1"/>
    <col min="2" max="2" width="32.7109375" style="216" customWidth="1"/>
    <col min="3" max="3" width="28.7109375" style="217" customWidth="1"/>
    <col min="4" max="4" width="16.7109375" style="248" customWidth="1"/>
    <col min="5" max="5" width="14.42578125" style="108" customWidth="1"/>
    <col min="6" max="6" width="12.42578125" style="108" customWidth="1"/>
    <col min="7" max="7" width="13.85546875" style="108" bestFit="1" customWidth="1"/>
    <col min="8" max="8" width="11.42578125" style="108" customWidth="1"/>
    <col min="9" max="9" width="13" style="108" customWidth="1"/>
    <col min="10" max="10" width="9" style="217"/>
    <col min="11" max="14" width="9" style="108"/>
    <col min="15" max="15" width="12.85546875" style="1507" customWidth="1"/>
    <col min="16" max="16" width="12" style="108" customWidth="1"/>
    <col min="17" max="16384" width="9" style="108"/>
  </cols>
  <sheetData>
    <row r="1" spans="1:18" s="23" customFormat="1" ht="13.5" customHeight="1">
      <c r="A1" s="3"/>
      <c r="B1" s="2876" t="s">
        <v>9</v>
      </c>
      <c r="C1" s="1"/>
      <c r="D1" s="209" t="s">
        <v>1593</v>
      </c>
      <c r="E1" s="209" t="s">
        <v>1594</v>
      </c>
      <c r="F1" s="1" t="s">
        <v>1595</v>
      </c>
      <c r="G1" s="2876"/>
      <c r="H1" s="1" t="s">
        <v>5</v>
      </c>
      <c r="I1" s="1"/>
      <c r="J1" s="2876" t="s">
        <v>943</v>
      </c>
      <c r="K1" s="27"/>
      <c r="L1" s="2893"/>
      <c r="M1" s="2893"/>
      <c r="N1" s="2893"/>
      <c r="O1" s="2893"/>
      <c r="P1" s="2893"/>
      <c r="Q1" s="1"/>
      <c r="R1" s="2004"/>
    </row>
    <row r="2" spans="1:18" s="22" customFormat="1" ht="25.5">
      <c r="A2" s="260" t="s">
        <v>1596</v>
      </c>
      <c r="B2" s="5" t="s">
        <v>1</v>
      </c>
      <c r="C2" s="5" t="s">
        <v>1597</v>
      </c>
      <c r="D2" s="565" t="s">
        <v>10</v>
      </c>
      <c r="E2" s="20" t="s">
        <v>1598</v>
      </c>
      <c r="F2" s="5" t="s">
        <v>11</v>
      </c>
      <c r="G2" s="5" t="s">
        <v>1599</v>
      </c>
      <c r="H2" s="11" t="s">
        <v>944</v>
      </c>
      <c r="I2" s="5" t="s">
        <v>1600</v>
      </c>
      <c r="J2" s="5" t="s">
        <v>945</v>
      </c>
      <c r="K2" s="11" t="s">
        <v>1601</v>
      </c>
      <c r="L2" s="5" t="s">
        <v>1602</v>
      </c>
      <c r="M2" s="2510" t="s">
        <v>14</v>
      </c>
      <c r="N2" s="2510" t="s">
        <v>1603</v>
      </c>
      <c r="O2" s="2509" t="s">
        <v>17</v>
      </c>
      <c r="P2" s="6" t="s">
        <v>18</v>
      </c>
      <c r="Q2" s="578" t="s">
        <v>949</v>
      </c>
      <c r="R2" s="2005"/>
    </row>
    <row r="3" spans="1:18" s="22" customFormat="1">
      <c r="A3" s="15"/>
      <c r="B3" s="2876"/>
      <c r="C3" s="2876"/>
      <c r="D3" s="566"/>
      <c r="E3" s="47"/>
      <c r="F3" s="639"/>
      <c r="G3" s="2876"/>
      <c r="H3" s="48"/>
      <c r="I3" s="2876"/>
      <c r="J3" s="2876"/>
      <c r="K3" s="48"/>
      <c r="L3" s="2876"/>
      <c r="M3" s="2876"/>
      <c r="N3" s="2876"/>
      <c r="O3" s="1505"/>
      <c r="P3" s="49"/>
      <c r="Q3" s="1"/>
      <c r="R3" s="2005"/>
    </row>
    <row r="4" spans="1:18" s="22" customFormat="1">
      <c r="A4" s="15"/>
      <c r="B4" s="245"/>
      <c r="C4" s="2876"/>
      <c r="D4" s="56"/>
      <c r="E4" s="47"/>
      <c r="F4" s="639"/>
      <c r="G4" s="2876"/>
      <c r="H4" s="48"/>
      <c r="I4" s="2876"/>
      <c r="J4" s="2876"/>
      <c r="K4" s="48"/>
      <c r="L4" s="2876"/>
      <c r="M4" s="2876"/>
      <c r="N4" s="2876"/>
      <c r="O4" s="1505"/>
      <c r="P4" s="49"/>
      <c r="Q4" s="1"/>
      <c r="R4" s="2005"/>
    </row>
    <row r="5" spans="1:18" s="183" customFormat="1" ht="12.75" customHeight="1">
      <c r="A5" s="2678" t="s">
        <v>1852</v>
      </c>
      <c r="B5" s="2528"/>
      <c r="C5" s="1987" t="s">
        <v>2176</v>
      </c>
      <c r="D5" s="109"/>
      <c r="E5" s="898"/>
      <c r="F5" s="969"/>
      <c r="G5" s="182"/>
      <c r="H5" s="901"/>
      <c r="I5" s="898"/>
      <c r="J5" s="1467"/>
      <c r="K5" s="1539"/>
      <c r="L5" s="1467"/>
      <c r="M5" s="1467"/>
      <c r="N5" s="969"/>
      <c r="O5" s="969"/>
      <c r="P5" s="969"/>
      <c r="Q5" s="592"/>
      <c r="R5" s="1542"/>
    </row>
    <row r="6" spans="1:18" s="183" customFormat="1" ht="12.75" customHeight="1">
      <c r="A6" s="2593">
        <v>5503045</v>
      </c>
      <c r="B6" s="2595" t="s">
        <v>1641</v>
      </c>
      <c r="C6" s="1960" t="s">
        <v>2177</v>
      </c>
      <c r="D6" s="109">
        <v>490000</v>
      </c>
      <c r="E6" s="898"/>
      <c r="F6" s="969">
        <v>44273</v>
      </c>
      <c r="G6" s="898" t="s">
        <v>2178</v>
      </c>
      <c r="H6" s="901">
        <v>356000</v>
      </c>
      <c r="I6" s="898" t="s">
        <v>107</v>
      </c>
      <c r="J6" s="1467"/>
      <c r="K6" s="1539"/>
      <c r="L6" s="1467"/>
      <c r="M6" s="1467" t="s">
        <v>449</v>
      </c>
      <c r="N6" s="971" t="s">
        <v>904</v>
      </c>
      <c r="O6" s="1467">
        <v>44320</v>
      </c>
      <c r="P6" s="2680" t="s">
        <v>728</v>
      </c>
      <c r="Q6" s="2419"/>
      <c r="R6" s="1542"/>
    </row>
    <row r="7" spans="1:18" s="183" customFormat="1" ht="12.75" customHeight="1">
      <c r="A7" s="2480"/>
      <c r="B7" s="110"/>
      <c r="C7" s="1534"/>
      <c r="D7" s="109"/>
      <c r="E7" s="898"/>
      <c r="F7" s="969"/>
      <c r="G7" s="182"/>
      <c r="H7" s="901"/>
      <c r="I7" s="898"/>
      <c r="J7" s="1467"/>
      <c r="K7" s="1539"/>
      <c r="L7" s="1467"/>
      <c r="M7" s="1467"/>
      <c r="N7" s="969"/>
      <c r="O7" s="1981"/>
      <c r="P7" s="1815"/>
      <c r="Q7" s="2419"/>
      <c r="R7" s="1542"/>
    </row>
    <row r="8" spans="1:18" s="183" customFormat="1" ht="12.75" customHeight="1">
      <c r="A8" s="2480"/>
      <c r="B8" s="1439" t="s">
        <v>2179</v>
      </c>
      <c r="C8" s="1534"/>
      <c r="D8" s="109"/>
      <c r="E8" s="898"/>
      <c r="F8" s="969"/>
      <c r="G8" s="182"/>
      <c r="H8" s="901"/>
      <c r="I8" s="898"/>
      <c r="J8" s="1467"/>
      <c r="K8" s="1539"/>
      <c r="L8" s="1467"/>
      <c r="M8" s="1467"/>
      <c r="N8" s="969"/>
      <c r="O8" s="1981"/>
      <c r="P8" s="1815"/>
      <c r="Q8" s="2419"/>
      <c r="R8" s="1542"/>
    </row>
    <row r="9" spans="1:18" s="183" customFormat="1" ht="12.75" customHeight="1">
      <c r="A9" s="2480"/>
      <c r="B9" s="1439" t="s">
        <v>440</v>
      </c>
      <c r="C9" s="182"/>
      <c r="D9" s="109"/>
      <c r="E9" s="898"/>
      <c r="F9" s="969"/>
      <c r="G9" s="182"/>
      <c r="H9" s="901"/>
      <c r="I9" s="898"/>
      <c r="J9" s="1467"/>
      <c r="K9" s="1539"/>
      <c r="L9" s="1467"/>
      <c r="M9" s="1467"/>
      <c r="N9" s="969"/>
      <c r="O9" s="1467"/>
      <c r="P9" s="1467"/>
      <c r="Q9" s="2419"/>
      <c r="R9" s="1542"/>
    </row>
    <row r="10" spans="1:18" s="183" customFormat="1" ht="12.75" customHeight="1">
      <c r="A10" s="2480"/>
      <c r="B10" s="1439"/>
      <c r="C10" s="182"/>
      <c r="D10" s="109"/>
      <c r="E10" s="898"/>
      <c r="F10" s="969"/>
      <c r="G10" s="182"/>
      <c r="H10" s="901"/>
      <c r="I10" s="898"/>
      <c r="J10" s="1467"/>
      <c r="K10" s="1539"/>
      <c r="L10" s="1467"/>
      <c r="M10" s="1467"/>
      <c r="N10" s="969"/>
      <c r="O10" s="1467"/>
      <c r="P10" s="1467"/>
      <c r="Q10" s="2419"/>
      <c r="R10" s="1542"/>
    </row>
    <row r="11" spans="1:18" s="1501" customFormat="1">
      <c r="A11" s="1494"/>
      <c r="B11" s="1495"/>
      <c r="C11" s="1496"/>
      <c r="D11" s="2152"/>
      <c r="E11" s="1497"/>
      <c r="F11" s="1498"/>
      <c r="G11" s="1499"/>
      <c r="H11" s="1500"/>
      <c r="I11" s="1499"/>
      <c r="J11" s="1499"/>
      <c r="K11" s="1499"/>
      <c r="L11" s="1499"/>
      <c r="M11" s="1499"/>
      <c r="N11" s="1499"/>
      <c r="O11" s="1522"/>
      <c r="P11" s="1499"/>
    </row>
    <row r="12" spans="1:18">
      <c r="A12" s="210" t="s">
        <v>732</v>
      </c>
      <c r="D12" s="2152"/>
      <c r="E12" s="338"/>
      <c r="F12" s="589"/>
      <c r="G12" s="217"/>
      <c r="H12" s="510"/>
      <c r="I12" s="217"/>
      <c r="K12" s="217"/>
      <c r="L12" s="217"/>
      <c r="M12" s="217"/>
      <c r="N12" s="217"/>
      <c r="P12" s="217"/>
    </row>
    <row r="13" spans="1:18">
      <c r="A13" s="184"/>
      <c r="B13" s="28"/>
      <c r="C13" s="684"/>
      <c r="D13" s="2152"/>
      <c r="E13" s="338"/>
      <c r="F13" s="589"/>
      <c r="G13" s="217"/>
      <c r="H13" s="510"/>
      <c r="I13" s="217"/>
      <c r="K13" s="217"/>
      <c r="L13" s="217"/>
      <c r="M13" s="217"/>
      <c r="N13" s="217"/>
      <c r="P13" s="217"/>
    </row>
    <row r="14" spans="1:18">
      <c r="A14" s="184"/>
      <c r="D14" s="2152"/>
      <c r="E14" s="338"/>
      <c r="F14" s="589"/>
      <c r="G14" s="217"/>
      <c r="H14" s="510"/>
      <c r="I14" s="217"/>
      <c r="K14" s="217"/>
      <c r="L14" s="217"/>
      <c r="M14" s="217"/>
      <c r="N14" s="217"/>
      <c r="P14" s="217"/>
    </row>
    <row r="15" spans="1:18">
      <c r="A15" s="184"/>
      <c r="B15" s="244" t="s">
        <v>733</v>
      </c>
      <c r="C15" s="1021">
        <f>SUM(D4:D11)+SUM(C12:C14)</f>
        <v>490000</v>
      </c>
      <c r="D15" s="2152"/>
      <c r="E15" s="338"/>
      <c r="F15" s="589"/>
      <c r="G15" s="217"/>
      <c r="H15" s="510"/>
      <c r="I15" s="217"/>
      <c r="K15" s="217"/>
      <c r="L15" s="217"/>
      <c r="M15" s="217"/>
      <c r="N15" s="217"/>
      <c r="P15" s="217"/>
    </row>
    <row r="16" spans="1:18">
      <c r="A16" s="210"/>
      <c r="B16" s="675"/>
      <c r="C16" s="677"/>
      <c r="D16" s="2152"/>
      <c r="E16" s="338"/>
      <c r="F16" s="589"/>
      <c r="G16" s="217"/>
      <c r="H16" s="510"/>
      <c r="I16" s="217"/>
      <c r="K16" s="217"/>
      <c r="L16" s="217"/>
      <c r="M16" s="217"/>
      <c r="N16" s="217"/>
      <c r="P16" s="217"/>
    </row>
    <row r="17" spans="1:18" s="504" customFormat="1">
      <c r="A17" s="2594"/>
      <c r="B17" s="1851"/>
      <c r="C17" s="1912"/>
      <c r="D17" s="2561"/>
      <c r="E17" s="1830"/>
      <c r="F17" s="1913"/>
      <c r="G17" s="1831"/>
      <c r="H17" s="1832"/>
      <c r="I17" s="1831"/>
      <c r="J17" s="1831"/>
      <c r="K17" s="1831"/>
      <c r="L17" s="1831"/>
      <c r="M17" s="1831"/>
      <c r="N17" s="1831"/>
      <c r="O17" s="1902"/>
      <c r="P17" s="1831"/>
      <c r="Q17" s="1833"/>
      <c r="R17" s="1833"/>
    </row>
    <row r="18" spans="1:18" s="1501" customFormat="1">
      <c r="A18" s="2539" t="s">
        <v>519</v>
      </c>
      <c r="B18" s="1495"/>
      <c r="C18" s="1496" t="s">
        <v>2180</v>
      </c>
      <c r="D18" s="2152"/>
      <c r="E18" s="1497"/>
      <c r="F18" s="1498"/>
      <c r="G18" s="1499"/>
      <c r="H18" s="901"/>
      <c r="I18" s="1499"/>
      <c r="J18" s="1499"/>
      <c r="K18" s="1499"/>
      <c r="L18" s="1499"/>
      <c r="M18" s="1499"/>
      <c r="N18" s="1499"/>
      <c r="O18" s="1522"/>
      <c r="P18" s="1499"/>
    </row>
    <row r="19" spans="1:18" s="1501" customFormat="1">
      <c r="A19" s="2840">
        <v>5507014</v>
      </c>
      <c r="B19" s="2605" t="s">
        <v>1641</v>
      </c>
      <c r="C19" s="2645" t="s">
        <v>2181</v>
      </c>
      <c r="D19" s="109">
        <v>490000</v>
      </c>
      <c r="E19" s="1497"/>
      <c r="F19" s="969">
        <v>44383</v>
      </c>
      <c r="G19" s="1499" t="s">
        <v>98</v>
      </c>
      <c r="H19" s="901">
        <v>407000</v>
      </c>
      <c r="I19" s="1499" t="s">
        <v>67</v>
      </c>
      <c r="J19" s="1499"/>
      <c r="K19" s="1499"/>
      <c r="L19" s="1499"/>
      <c r="M19" s="1499" t="s">
        <v>449</v>
      </c>
      <c r="N19" s="1499" t="s">
        <v>28</v>
      </c>
      <c r="O19" s="1522"/>
      <c r="P19" s="1499"/>
    </row>
    <row r="20" spans="1:18" s="1501" customFormat="1">
      <c r="A20" s="1494"/>
      <c r="B20" s="1495"/>
      <c r="C20" s="1496"/>
      <c r="D20" s="2152"/>
      <c r="E20" s="1497"/>
      <c r="F20" s="1498"/>
      <c r="G20" s="1499"/>
      <c r="H20" s="1500"/>
      <c r="I20" s="1499"/>
      <c r="J20" s="1499"/>
      <c r="K20" s="1499"/>
      <c r="L20" s="1499"/>
      <c r="M20" s="1499"/>
      <c r="N20" s="1499"/>
      <c r="O20" s="1522"/>
      <c r="P20" s="1499"/>
    </row>
    <row r="21" spans="1:18" s="1501" customFormat="1">
      <c r="A21" s="1494"/>
      <c r="B21" s="1495"/>
      <c r="C21" s="1496"/>
      <c r="D21" s="2152"/>
      <c r="E21" s="1497"/>
      <c r="F21" s="1498"/>
      <c r="G21" s="1499"/>
      <c r="H21" s="1500"/>
      <c r="I21" s="1499"/>
      <c r="J21" s="1499"/>
      <c r="K21" s="1499"/>
      <c r="L21" s="1499"/>
      <c r="M21" s="1499"/>
      <c r="N21" s="1499"/>
      <c r="O21" s="1522"/>
      <c r="P21" s="1499"/>
    </row>
    <row r="22" spans="1:18" s="1501" customFormat="1">
      <c r="A22" s="1494"/>
      <c r="B22" s="1495"/>
      <c r="C22" s="1496"/>
      <c r="D22" s="2152"/>
      <c r="E22" s="1497"/>
      <c r="F22" s="1498"/>
      <c r="G22" s="1499"/>
      <c r="H22" s="1500"/>
      <c r="I22" s="1499"/>
      <c r="J22" s="1499"/>
      <c r="K22" s="1499"/>
      <c r="L22" s="1499"/>
      <c r="M22" s="1499"/>
      <c r="N22" s="1499"/>
      <c r="O22" s="1522"/>
      <c r="P22" s="1499"/>
    </row>
    <row r="23" spans="1:18" s="1501" customFormat="1">
      <c r="A23" s="1494"/>
      <c r="B23" s="1495"/>
      <c r="C23" s="1496"/>
      <c r="D23" s="2152"/>
      <c r="E23" s="1497"/>
      <c r="F23" s="1498"/>
      <c r="G23" s="1499"/>
      <c r="H23" s="1500"/>
      <c r="I23" s="1499"/>
      <c r="J23" s="1499"/>
      <c r="K23" s="1499"/>
      <c r="L23" s="1499"/>
      <c r="M23" s="1499"/>
      <c r="N23" s="1499"/>
      <c r="O23" s="1522"/>
      <c r="P23" s="1499"/>
    </row>
    <row r="24" spans="1:18" s="1501" customFormat="1">
      <c r="A24" s="1494"/>
      <c r="B24" s="1495"/>
      <c r="C24" s="1496"/>
      <c r="D24" s="2152"/>
      <c r="E24" s="1497"/>
      <c r="F24" s="1498"/>
      <c r="G24" s="1499"/>
      <c r="H24" s="1500"/>
      <c r="I24" s="1499"/>
      <c r="J24" s="1499"/>
      <c r="K24" s="1499"/>
      <c r="L24" s="1499"/>
      <c r="M24" s="1499"/>
      <c r="N24" s="1499"/>
      <c r="O24" s="1522"/>
      <c r="P24" s="1499"/>
    </row>
    <row r="25" spans="1:18" s="1501" customFormat="1">
      <c r="A25" s="1494"/>
      <c r="B25" s="1495"/>
      <c r="C25" s="1496"/>
      <c r="D25" s="2152"/>
      <c r="E25" s="1497"/>
      <c r="F25" s="1498"/>
      <c r="G25" s="1499"/>
      <c r="H25" s="1500"/>
      <c r="I25" s="1499"/>
      <c r="J25" s="1499"/>
      <c r="K25" s="1499"/>
      <c r="L25" s="1499"/>
      <c r="M25" s="1499"/>
      <c r="N25" s="1499"/>
      <c r="O25" s="1522"/>
      <c r="P25" s="1499"/>
    </row>
    <row r="26" spans="1:18" s="1501" customFormat="1">
      <c r="A26" s="1494"/>
      <c r="B26" s="1495"/>
      <c r="C26" s="1496"/>
      <c r="D26" s="2152"/>
      <c r="E26" s="1497"/>
      <c r="F26" s="1498"/>
      <c r="G26" s="1499"/>
      <c r="H26" s="1500"/>
      <c r="I26" s="1499"/>
      <c r="J26" s="1499"/>
      <c r="K26" s="1499"/>
      <c r="L26" s="1499"/>
      <c r="M26" s="1499"/>
      <c r="N26" s="1499"/>
      <c r="O26" s="1522"/>
      <c r="P26" s="1499"/>
    </row>
    <row r="27" spans="1:18" s="1501" customFormat="1">
      <c r="A27" s="1494"/>
      <c r="B27" s="1495"/>
      <c r="C27" s="1496"/>
      <c r="D27" s="2152"/>
      <c r="E27" s="1497"/>
      <c r="F27" s="1498"/>
      <c r="G27" s="1499"/>
      <c r="H27" s="1500"/>
      <c r="I27" s="1499"/>
      <c r="J27" s="1499"/>
      <c r="K27" s="1499"/>
      <c r="L27" s="1499"/>
      <c r="M27" s="1499"/>
      <c r="N27" s="1499"/>
      <c r="O27" s="1522"/>
      <c r="P27" s="1499"/>
    </row>
    <row r="28" spans="1:18" s="1501" customFormat="1">
      <c r="A28" s="1494"/>
      <c r="B28" s="1495"/>
      <c r="C28" s="1496"/>
      <c r="D28" s="2152"/>
      <c r="E28" s="1497"/>
      <c r="F28" s="1498"/>
      <c r="G28" s="1499"/>
      <c r="H28" s="1500"/>
      <c r="I28" s="1499"/>
      <c r="J28" s="1499"/>
      <c r="K28" s="1499"/>
      <c r="L28" s="1499"/>
      <c r="M28" s="1499"/>
      <c r="N28" s="1499"/>
      <c r="O28" s="1522"/>
      <c r="P28" s="1499"/>
    </row>
    <row r="29" spans="1:18" s="1501" customFormat="1">
      <c r="A29" s="1494"/>
      <c r="B29" s="1495"/>
      <c r="C29" s="1496"/>
      <c r="D29" s="2152"/>
      <c r="E29" s="1497"/>
      <c r="F29" s="1498"/>
      <c r="G29" s="1499"/>
      <c r="H29" s="1500"/>
      <c r="I29" s="1499"/>
      <c r="J29" s="1499"/>
      <c r="K29" s="1499"/>
      <c r="L29" s="1499"/>
      <c r="M29" s="1499"/>
      <c r="N29" s="1499"/>
      <c r="O29" s="1522"/>
      <c r="P29" s="1499"/>
    </row>
    <row r="30" spans="1:18" s="1501" customFormat="1">
      <c r="A30" s="1494"/>
      <c r="B30" s="1495"/>
      <c r="C30" s="1496"/>
      <c r="D30" s="2152"/>
      <c r="E30" s="1497"/>
      <c r="F30" s="1498"/>
      <c r="G30" s="1499"/>
      <c r="H30" s="1500"/>
      <c r="I30" s="1499"/>
      <c r="J30" s="1499"/>
      <c r="K30" s="1499"/>
      <c r="L30" s="1499"/>
      <c r="M30" s="1499"/>
      <c r="N30" s="1499"/>
      <c r="O30" s="1522"/>
      <c r="P30" s="1499"/>
    </row>
    <row r="31" spans="1:18">
      <c r="A31" s="210" t="s">
        <v>732</v>
      </c>
      <c r="D31" s="2152"/>
      <c r="E31" s="338"/>
      <c r="F31" s="589"/>
      <c r="G31" s="217"/>
      <c r="H31" s="510"/>
      <c r="I31" s="217"/>
      <c r="K31" s="217"/>
      <c r="L31" s="217"/>
      <c r="M31" s="217"/>
      <c r="N31" s="217"/>
      <c r="P31" s="217"/>
    </row>
    <row r="32" spans="1:18">
      <c r="A32" s="184"/>
      <c r="B32" s="28"/>
      <c r="C32" s="684"/>
      <c r="D32" s="2152"/>
      <c r="E32" s="338"/>
      <c r="F32" s="589"/>
      <c r="G32" s="217"/>
      <c r="H32" s="510"/>
      <c r="I32" s="217"/>
      <c r="K32" s="217"/>
      <c r="L32" s="217"/>
      <c r="M32" s="217"/>
      <c r="N32" s="217"/>
      <c r="P32" s="217"/>
    </row>
    <row r="33" spans="1:18">
      <c r="A33" s="184"/>
      <c r="D33" s="2152"/>
      <c r="E33" s="338"/>
      <c r="F33" s="589"/>
      <c r="G33" s="217"/>
      <c r="H33" s="510"/>
      <c r="I33" s="217"/>
      <c r="K33" s="217"/>
      <c r="L33" s="217"/>
      <c r="M33" s="217"/>
      <c r="N33" s="217"/>
      <c r="P33" s="217"/>
    </row>
    <row r="34" spans="1:18">
      <c r="A34" s="184"/>
      <c r="B34" s="244" t="s">
        <v>733</v>
      </c>
      <c r="C34" s="1021">
        <f>SUM(D17:D30)+SUM(C31:C33)</f>
        <v>490000</v>
      </c>
      <c r="D34" s="2152"/>
      <c r="E34" s="338"/>
      <c r="F34" s="589"/>
      <c r="G34" s="217"/>
      <c r="H34" s="510"/>
      <c r="I34" s="217"/>
      <c r="K34" s="217"/>
      <c r="L34" s="217"/>
      <c r="M34" s="217"/>
      <c r="N34" s="217"/>
      <c r="P34" s="217"/>
    </row>
    <row r="35" spans="1:18">
      <c r="A35" s="210"/>
      <c r="B35" s="675"/>
      <c r="C35" s="677"/>
      <c r="D35" s="2152"/>
      <c r="E35" s="338"/>
      <c r="F35" s="589"/>
      <c r="G35" s="217"/>
      <c r="H35" s="510"/>
      <c r="I35" s="217"/>
      <c r="K35" s="217"/>
      <c r="L35" s="217"/>
      <c r="M35" s="217"/>
      <c r="N35" s="217"/>
      <c r="P35" s="217"/>
    </row>
    <row r="36" spans="1:18" s="504" customFormat="1">
      <c r="A36" s="2594"/>
      <c r="B36" s="1851"/>
      <c r="C36" s="1912"/>
      <c r="D36" s="2561"/>
      <c r="E36" s="1830"/>
      <c r="F36" s="1913"/>
      <c r="G36" s="1831"/>
      <c r="H36" s="1832"/>
      <c r="I36" s="1831"/>
      <c r="J36" s="1831"/>
      <c r="K36" s="1831"/>
      <c r="L36" s="1831"/>
      <c r="M36" s="1831"/>
      <c r="N36" s="1831"/>
      <c r="O36" s="1902"/>
      <c r="P36" s="1831"/>
      <c r="Q36" s="1833"/>
      <c r="R36" s="1833"/>
    </row>
    <row r="37" spans="1:18" s="1501" customFormat="1">
      <c r="A37" s="1494"/>
      <c r="B37" s="1495"/>
      <c r="C37" s="1496"/>
      <c r="D37" s="2152"/>
      <c r="E37" s="1497"/>
      <c r="F37" s="1498"/>
      <c r="G37" s="1499"/>
      <c r="H37" s="1500"/>
      <c r="I37" s="1499"/>
      <c r="J37" s="1499"/>
      <c r="K37" s="1499"/>
      <c r="L37" s="1499"/>
      <c r="M37" s="1499"/>
      <c r="N37" s="1499"/>
      <c r="O37" s="1522"/>
      <c r="P37" s="1499"/>
    </row>
    <row r="38" spans="1:18" s="1501" customFormat="1">
      <c r="A38" s="1494"/>
      <c r="B38" s="1495"/>
      <c r="C38" s="1496"/>
      <c r="D38" s="2152"/>
      <c r="E38" s="1497"/>
      <c r="F38" s="1498"/>
      <c r="G38" s="1499"/>
      <c r="H38" s="1500"/>
      <c r="I38" s="1499"/>
      <c r="J38" s="1499"/>
      <c r="K38" s="1499"/>
      <c r="L38" s="1499"/>
      <c r="M38" s="1499"/>
      <c r="N38" s="1499"/>
      <c r="O38" s="1522"/>
      <c r="P38" s="1499"/>
    </row>
    <row r="39" spans="1:18" s="1501" customFormat="1">
      <c r="A39" s="1494"/>
      <c r="B39" s="1495"/>
      <c r="C39" s="1496"/>
      <c r="D39" s="2152"/>
      <c r="E39" s="1497"/>
      <c r="F39" s="1498"/>
      <c r="G39" s="1499"/>
      <c r="H39" s="1500"/>
      <c r="I39" s="1499"/>
      <c r="J39" s="1499"/>
      <c r="K39" s="1499"/>
      <c r="L39" s="1499"/>
      <c r="M39" s="1499"/>
      <c r="N39" s="1499"/>
      <c r="O39" s="1522"/>
      <c r="P39" s="1499"/>
    </row>
    <row r="40" spans="1:18" s="1501" customFormat="1">
      <c r="A40" s="1494"/>
      <c r="B40" s="1495"/>
      <c r="C40" s="1496"/>
      <c r="D40" s="2152"/>
      <c r="E40" s="1497"/>
      <c r="F40" s="1498"/>
      <c r="G40" s="1499"/>
      <c r="H40" s="1500"/>
      <c r="I40" s="1499"/>
      <c r="J40" s="1499"/>
      <c r="K40" s="1499"/>
      <c r="L40" s="1499"/>
      <c r="M40" s="1499"/>
      <c r="N40" s="1499"/>
      <c r="O40" s="1522"/>
      <c r="P40" s="1499"/>
    </row>
    <row r="41" spans="1:18" s="1501" customFormat="1">
      <c r="A41" s="1494"/>
      <c r="B41" s="1495"/>
      <c r="C41" s="1496"/>
      <c r="D41" s="2152"/>
      <c r="E41" s="1497"/>
      <c r="F41" s="1498"/>
      <c r="G41" s="1499"/>
      <c r="H41" s="1500"/>
      <c r="I41" s="1499"/>
      <c r="J41" s="1499"/>
      <c r="K41" s="1499"/>
      <c r="L41" s="1499"/>
      <c r="M41" s="1499"/>
      <c r="N41" s="1499"/>
      <c r="O41" s="1522"/>
      <c r="P41" s="1499"/>
    </row>
    <row r="42" spans="1:18" s="1501" customFormat="1">
      <c r="A42" s="1494"/>
      <c r="B42" s="1495"/>
      <c r="C42" s="1496"/>
      <c r="D42" s="2152"/>
      <c r="E42" s="1497"/>
      <c r="F42" s="1498"/>
      <c r="G42" s="1499"/>
      <c r="H42" s="1500"/>
      <c r="I42" s="1499"/>
      <c r="J42" s="1499"/>
      <c r="K42" s="1499"/>
      <c r="L42" s="1499"/>
      <c r="M42" s="1499"/>
      <c r="N42" s="1499"/>
      <c r="O42" s="1522"/>
      <c r="P42" s="1499"/>
    </row>
    <row r="43" spans="1:18" s="1501" customFormat="1">
      <c r="A43" s="1494"/>
      <c r="B43" s="1495"/>
      <c r="C43" s="1496"/>
      <c r="D43" s="2152"/>
      <c r="E43" s="1497"/>
      <c r="F43" s="1498"/>
      <c r="G43" s="1499"/>
      <c r="H43" s="1500"/>
      <c r="I43" s="1499"/>
      <c r="J43" s="1499"/>
      <c r="K43" s="1499"/>
      <c r="L43" s="1499"/>
      <c r="M43" s="1499"/>
      <c r="N43" s="1499"/>
      <c r="O43" s="1522"/>
      <c r="P43" s="1499"/>
    </row>
    <row r="44" spans="1:18" s="1501" customFormat="1">
      <c r="A44" s="1494"/>
      <c r="B44" s="1495"/>
      <c r="C44" s="1496"/>
      <c r="D44" s="2152"/>
      <c r="E44" s="1497"/>
      <c r="F44" s="1498"/>
      <c r="G44" s="1499"/>
      <c r="H44" s="1500"/>
      <c r="I44" s="1499"/>
      <c r="J44" s="1499"/>
      <c r="K44" s="1499"/>
      <c r="L44" s="1499"/>
      <c r="M44" s="1499"/>
      <c r="N44" s="1499"/>
      <c r="O44" s="1522"/>
      <c r="P44" s="1499"/>
    </row>
    <row r="45" spans="1:18" s="1501" customFormat="1">
      <c r="A45" s="1494"/>
      <c r="B45" s="1495"/>
      <c r="C45" s="1496"/>
      <c r="D45" s="2152"/>
      <c r="E45" s="1497"/>
      <c r="F45" s="1498"/>
      <c r="G45" s="1499"/>
      <c r="H45" s="1500"/>
      <c r="I45" s="1499"/>
      <c r="J45" s="1499"/>
      <c r="K45" s="1499"/>
      <c r="L45" s="1499"/>
      <c r="M45" s="1499"/>
      <c r="N45" s="1499"/>
      <c r="O45" s="1522"/>
      <c r="P45" s="1499"/>
    </row>
    <row r="46" spans="1:18" s="1501" customFormat="1">
      <c r="A46" s="1494"/>
      <c r="B46" s="1495"/>
      <c r="C46" s="1496"/>
      <c r="D46" s="2152"/>
      <c r="E46" s="1497"/>
      <c r="F46" s="1498"/>
      <c r="G46" s="1499"/>
      <c r="H46" s="1500"/>
      <c r="I46" s="1499"/>
      <c r="J46" s="1499"/>
      <c r="K46" s="1499"/>
      <c r="L46" s="1499"/>
      <c r="M46" s="1499"/>
      <c r="N46" s="1499"/>
      <c r="O46" s="1522"/>
      <c r="P46" s="1499"/>
    </row>
    <row r="47" spans="1:18" s="1501" customFormat="1">
      <c r="A47" s="1494"/>
      <c r="B47" s="1495"/>
      <c r="C47" s="1496"/>
      <c r="D47" s="2152"/>
      <c r="E47" s="1497"/>
      <c r="F47" s="1498"/>
      <c r="G47" s="1499"/>
      <c r="H47" s="1500"/>
      <c r="I47" s="1499"/>
      <c r="J47" s="1499"/>
      <c r="K47" s="1499"/>
      <c r="L47" s="1499"/>
      <c r="M47" s="1499"/>
      <c r="N47" s="1499"/>
      <c r="O47" s="1522"/>
      <c r="P47" s="1499"/>
    </row>
    <row r="48" spans="1:18" s="1501" customFormat="1">
      <c r="A48" s="1494"/>
      <c r="B48" s="1495"/>
      <c r="C48" s="1496"/>
      <c r="D48" s="2152"/>
      <c r="E48" s="1497"/>
      <c r="F48" s="1498"/>
      <c r="G48" s="1499"/>
      <c r="H48" s="1500"/>
      <c r="I48" s="1499"/>
      <c r="J48" s="1499"/>
      <c r="K48" s="1499"/>
      <c r="L48" s="1499"/>
      <c r="M48" s="1499"/>
      <c r="N48" s="1499"/>
      <c r="O48" s="1522"/>
      <c r="P48" s="1499"/>
    </row>
    <row r="49" spans="1:16" s="1501" customFormat="1">
      <c r="A49" s="1494"/>
      <c r="B49" s="1495"/>
      <c r="C49" s="1496"/>
      <c r="D49" s="2152"/>
      <c r="E49" s="1497"/>
      <c r="F49" s="1498"/>
      <c r="G49" s="1499"/>
      <c r="H49" s="1500"/>
      <c r="I49" s="1499"/>
      <c r="J49" s="1499"/>
      <c r="K49" s="1499"/>
      <c r="L49" s="1499"/>
      <c r="M49" s="1499"/>
      <c r="N49" s="1499"/>
      <c r="O49" s="1522"/>
      <c r="P49" s="1499"/>
    </row>
    <row r="50" spans="1:16" s="1501" customFormat="1">
      <c r="A50" s="1494"/>
      <c r="B50" s="1495"/>
      <c r="C50" s="1496"/>
      <c r="D50" s="2152"/>
      <c r="E50" s="1497"/>
      <c r="F50" s="1498"/>
      <c r="G50" s="1499"/>
      <c r="H50" s="1500"/>
      <c r="I50" s="1499"/>
      <c r="J50" s="1499"/>
      <c r="K50" s="1499"/>
      <c r="L50" s="1499"/>
      <c r="M50" s="1499"/>
      <c r="N50" s="1499"/>
      <c r="O50" s="1522"/>
      <c r="P50" s="1499"/>
    </row>
    <row r="51" spans="1:16" s="1501" customFormat="1">
      <c r="A51" s="1494"/>
      <c r="B51" s="1495"/>
      <c r="C51" s="1496"/>
      <c r="D51" s="2152"/>
      <c r="E51" s="1497"/>
      <c r="F51" s="1498"/>
      <c r="G51" s="1499"/>
      <c r="H51" s="1500"/>
      <c r="I51" s="1499"/>
      <c r="J51" s="1499"/>
      <c r="K51" s="1499"/>
      <c r="L51" s="1499"/>
      <c r="M51" s="1499"/>
      <c r="N51" s="1499"/>
      <c r="O51" s="1522"/>
      <c r="P51" s="1499"/>
    </row>
    <row r="52" spans="1:16" s="1501" customFormat="1">
      <c r="A52" s="1494"/>
      <c r="B52" s="1495"/>
      <c r="C52" s="1496"/>
      <c r="D52" s="2152"/>
      <c r="E52" s="1497"/>
      <c r="F52" s="1498"/>
      <c r="G52" s="1499"/>
      <c r="H52" s="1500"/>
      <c r="I52" s="1499"/>
      <c r="J52" s="1499"/>
      <c r="K52" s="1499"/>
      <c r="L52" s="1499"/>
      <c r="M52" s="1499"/>
      <c r="N52" s="1499"/>
      <c r="O52" s="1522"/>
      <c r="P52" s="1499"/>
    </row>
    <row r="53" spans="1:16" s="1501" customFormat="1">
      <c r="A53" s="1494"/>
      <c r="B53" s="1495"/>
      <c r="C53" s="1496"/>
      <c r="D53" s="2152"/>
      <c r="E53" s="1497"/>
      <c r="F53" s="1498"/>
      <c r="G53" s="1499"/>
      <c r="H53" s="1500"/>
      <c r="I53" s="1499"/>
      <c r="J53" s="1499"/>
      <c r="K53" s="1499"/>
      <c r="L53" s="1499"/>
      <c r="M53" s="1499"/>
      <c r="N53" s="1499"/>
      <c r="O53" s="1522"/>
      <c r="P53" s="1499"/>
    </row>
    <row r="54" spans="1:16" s="1501" customFormat="1">
      <c r="A54" s="1494"/>
      <c r="B54" s="1495"/>
      <c r="C54" s="1496"/>
      <c r="D54" s="2152"/>
      <c r="E54" s="1497"/>
      <c r="F54" s="1498"/>
      <c r="G54" s="1499"/>
      <c r="H54" s="1500"/>
      <c r="I54" s="1499"/>
      <c r="J54" s="1499"/>
      <c r="K54" s="1499"/>
      <c r="L54" s="1499"/>
      <c r="M54" s="1499"/>
      <c r="N54" s="1499"/>
      <c r="O54" s="1522"/>
      <c r="P54" s="1499"/>
    </row>
    <row r="55" spans="1:16">
      <c r="A55" s="244"/>
      <c r="B55" s="675"/>
      <c r="C55" s="677"/>
      <c r="D55" s="2152"/>
      <c r="E55" s="338"/>
      <c r="F55" s="589"/>
      <c r="G55" s="217"/>
      <c r="H55" s="510"/>
      <c r="I55" s="217"/>
      <c r="K55" s="217"/>
      <c r="L55" s="217"/>
      <c r="M55" s="217"/>
      <c r="N55" s="217"/>
      <c r="P55" s="217"/>
    </row>
    <row r="56" spans="1:16">
      <c r="A56" s="2767" t="s">
        <v>1616</v>
      </c>
      <c r="B56" s="2766" t="s">
        <v>1617</v>
      </c>
      <c r="C56" s="677"/>
      <c r="D56" s="2152"/>
      <c r="E56" s="338"/>
      <c r="F56" s="589"/>
      <c r="G56" s="217"/>
      <c r="H56" s="510"/>
      <c r="I56" s="217"/>
      <c r="K56" s="217"/>
      <c r="L56" s="217"/>
      <c r="M56" s="217"/>
      <c r="N56" s="217"/>
      <c r="P56" s="217"/>
    </row>
    <row r="57" spans="1:16">
      <c r="A57" s="244"/>
      <c r="B57" s="675"/>
      <c r="C57" s="677"/>
      <c r="D57" s="2152"/>
      <c r="E57" s="338"/>
      <c r="F57" s="589"/>
      <c r="G57" s="217"/>
      <c r="H57" s="510"/>
      <c r="I57" s="217"/>
      <c r="K57" s="217"/>
      <c r="L57" s="217"/>
      <c r="M57" s="217"/>
      <c r="N57" s="217"/>
      <c r="P57" s="217"/>
    </row>
    <row r="58" spans="1:16">
      <c r="D58" s="641"/>
      <c r="E58" s="338"/>
      <c r="F58" s="969"/>
      <c r="G58" s="217"/>
      <c r="H58" s="901"/>
      <c r="I58" s="217"/>
      <c r="K58" s="217"/>
      <c r="L58" s="217"/>
      <c r="M58" s="217"/>
      <c r="N58" s="217"/>
    </row>
    <row r="59" spans="1:16">
      <c r="D59" s="641"/>
      <c r="E59" s="338"/>
      <c r="F59" s="969"/>
      <c r="G59" s="217"/>
      <c r="H59" s="901"/>
      <c r="I59" s="217"/>
      <c r="K59" s="217"/>
      <c r="L59" s="217"/>
      <c r="M59" s="217"/>
      <c r="N59" s="217"/>
    </row>
    <row r="60" spans="1:16" ht="13.5" thickBot="1">
      <c r="A60" s="2053"/>
      <c r="B60" s="2054"/>
      <c r="C60" s="2053"/>
      <c r="D60" s="2175"/>
      <c r="E60" s="269"/>
      <c r="F60" s="969"/>
      <c r="G60" s="217"/>
      <c r="H60" s="901"/>
      <c r="I60" s="217"/>
      <c r="K60" s="217"/>
      <c r="L60" s="217"/>
      <c r="M60" s="217"/>
      <c r="N60" s="217"/>
    </row>
    <row r="61" spans="1:16">
      <c r="A61" s="15" t="s">
        <v>557</v>
      </c>
      <c r="B61" s="16"/>
      <c r="C61" s="17"/>
      <c r="D61" s="18"/>
      <c r="F61" s="969"/>
    </row>
    <row r="63" spans="1:16">
      <c r="B63" s="909" t="s">
        <v>1618</v>
      </c>
      <c r="C63" s="1014">
        <v>44294</v>
      </c>
      <c r="D63" s="1013">
        <v>-490000</v>
      </c>
      <c r="E63" s="110">
        <v>43676703</v>
      </c>
      <c r="F63" s="969"/>
    </row>
    <row r="64" spans="1:16">
      <c r="B64" s="909" t="s">
        <v>2015</v>
      </c>
      <c r="C64" s="1014">
        <v>44407</v>
      </c>
      <c r="D64" s="1013">
        <v>-490000</v>
      </c>
      <c r="E64" s="110">
        <v>6770800</v>
      </c>
      <c r="F64" s="969"/>
    </row>
    <row r="65" spans="1:18">
      <c r="B65" s="909"/>
      <c r="C65" s="1014"/>
      <c r="D65" s="1013"/>
      <c r="E65" s="110"/>
    </row>
    <row r="66" spans="1:18">
      <c r="B66" s="909"/>
      <c r="C66" s="1014"/>
      <c r="D66" s="1013"/>
      <c r="E66" s="110"/>
      <c r="F66" s="1468"/>
    </row>
    <row r="67" spans="1:18">
      <c r="B67" s="909"/>
      <c r="C67" s="1014"/>
      <c r="D67" s="36"/>
      <c r="E67" s="216"/>
      <c r="F67" s="1720"/>
    </row>
    <row r="68" spans="1:18">
      <c r="D68" s="660"/>
      <c r="F68" s="1468"/>
    </row>
    <row r="69" spans="1:18">
      <c r="A69" s="38" t="s">
        <v>1619</v>
      </c>
      <c r="D69" s="640">
        <f>SUM(D3:D68)</f>
        <v>0</v>
      </c>
    </row>
    <row r="73" spans="1:18" ht="15.75" thickBot="1">
      <c r="A73" s="2894" t="s">
        <v>682</v>
      </c>
      <c r="B73" s="2895"/>
      <c r="C73" s="2877" t="s">
        <v>2182</v>
      </c>
      <c r="D73" s="2585" t="s">
        <v>1621</v>
      </c>
      <c r="E73" s="2586"/>
      <c r="F73" s="2586"/>
      <c r="G73" s="2586"/>
      <c r="H73" s="2586"/>
      <c r="I73" s="2586"/>
      <c r="J73" s="2586"/>
      <c r="K73" s="2586"/>
      <c r="L73" s="2586"/>
      <c r="M73" s="2586"/>
      <c r="N73" s="2586"/>
      <c r="O73" s="2586"/>
      <c r="P73" s="2586"/>
      <c r="Q73" s="2586"/>
      <c r="R73" s="2586"/>
    </row>
    <row r="74" spans="1:18" ht="15.75" thickBot="1">
      <c r="A74" s="2584" t="s">
        <v>684</v>
      </c>
      <c r="B74" s="2878" t="s">
        <v>1621</v>
      </c>
      <c r="C74" s="2878" t="s">
        <v>2183</v>
      </c>
      <c r="D74" s="2585" t="s">
        <v>1621</v>
      </c>
      <c r="E74" s="2586"/>
      <c r="F74" s="2586"/>
      <c r="G74" s="2586"/>
      <c r="H74" s="2586"/>
      <c r="I74" s="2586"/>
      <c r="J74" s="2586"/>
      <c r="K74" s="2586"/>
      <c r="L74" s="2586"/>
      <c r="M74" s="2586"/>
      <c r="N74" s="2586"/>
      <c r="O74" s="2586"/>
      <c r="P74" s="2586"/>
      <c r="Q74" s="2586"/>
      <c r="R74" s="2586"/>
    </row>
    <row r="75" spans="1:18" ht="15.75" thickBot="1">
      <c r="A75" s="2894" t="s">
        <v>685</v>
      </c>
      <c r="B75" s="2895"/>
      <c r="C75" s="2878" t="s">
        <v>2183</v>
      </c>
      <c r="D75" s="2585" t="s">
        <v>1621</v>
      </c>
      <c r="E75" s="2586"/>
      <c r="F75" s="2586"/>
      <c r="G75" s="2586"/>
      <c r="H75" s="2586"/>
      <c r="I75" s="2586"/>
      <c r="J75" s="2586"/>
      <c r="K75" s="2586"/>
      <c r="L75" s="2586"/>
      <c r="M75" s="2586"/>
      <c r="N75" s="2586"/>
      <c r="O75" s="2586"/>
      <c r="P75" s="2586"/>
      <c r="Q75" s="2586"/>
      <c r="R75" s="2586"/>
    </row>
    <row r="76" spans="1:18" ht="60" customHeight="1">
      <c r="A76" s="2896" t="s">
        <v>686</v>
      </c>
      <c r="B76" s="2897"/>
      <c r="C76" s="2904" t="s">
        <v>2184</v>
      </c>
      <c r="D76" s="2585" t="s">
        <v>1621</v>
      </c>
      <c r="E76" s="2586"/>
      <c r="F76" s="2586"/>
      <c r="G76" s="2586"/>
      <c r="H76" s="2586"/>
      <c r="I76" s="2586"/>
      <c r="J76" s="2586"/>
      <c r="K76" s="2586"/>
      <c r="L76" s="2586"/>
      <c r="M76" s="2586"/>
      <c r="N76" s="2586"/>
      <c r="O76" s="2586"/>
      <c r="P76" s="2586"/>
      <c r="Q76" s="2586"/>
      <c r="R76" s="2586"/>
    </row>
    <row r="77" spans="1:18" ht="15">
      <c r="A77" s="2898"/>
      <c r="B77" s="2899"/>
      <c r="C77" s="2905"/>
      <c r="D77" s="2588"/>
      <c r="E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.75" thickBot="1">
      <c r="A78" s="2900"/>
      <c r="B78" s="2901"/>
      <c r="C78" s="2906"/>
      <c r="D78" s="2588"/>
      <c r="E7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.75" thickBot="1">
      <c r="A79" s="2894" t="s">
        <v>688</v>
      </c>
      <c r="B79" s="2895"/>
      <c r="C79" s="2878" t="s">
        <v>2185</v>
      </c>
      <c r="D79" s="2585" t="s">
        <v>1621</v>
      </c>
      <c r="E79" s="2586"/>
      <c r="F79" s="2586"/>
      <c r="G79" s="2586"/>
      <c r="H79" s="2586"/>
      <c r="I79" s="2586"/>
      <c r="J79" s="2586"/>
      <c r="K79" s="2586"/>
      <c r="L79" s="2586"/>
      <c r="M79" s="2586"/>
      <c r="N79" s="2586"/>
      <c r="O79" s="2586"/>
      <c r="P79" s="2586"/>
      <c r="Q79" s="2586"/>
      <c r="R79" s="2586"/>
    </row>
    <row r="80" spans="1:18" ht="15.75" thickBot="1">
      <c r="A80" s="2894" t="s">
        <v>690</v>
      </c>
      <c r="B80" s="2895"/>
      <c r="C80" s="2878" t="s">
        <v>1625</v>
      </c>
      <c r="D80" s="2585" t="s">
        <v>1621</v>
      </c>
      <c r="E80" s="2586"/>
      <c r="F80" s="2586"/>
      <c r="G80" s="2586"/>
      <c r="H80" s="2586"/>
      <c r="I80" s="2586"/>
      <c r="J80" s="2586"/>
      <c r="K80" s="2586"/>
      <c r="L80" s="2586"/>
      <c r="M80" s="2586"/>
      <c r="N80" s="2586"/>
      <c r="O80" s="2586"/>
      <c r="P80" s="2586"/>
      <c r="Q80" s="2586"/>
      <c r="R80" s="2586"/>
    </row>
    <row r="81" spans="1:18" ht="15.75" thickBot="1">
      <c r="A81" s="2894" t="s">
        <v>692</v>
      </c>
      <c r="B81" s="2895"/>
      <c r="C81" s="2878" t="s">
        <v>10</v>
      </c>
      <c r="D81" s="2585" t="s">
        <v>1621</v>
      </c>
      <c r="E81" s="2586"/>
      <c r="F81" s="2586"/>
      <c r="G81" s="2586"/>
      <c r="H81" s="2586"/>
      <c r="I81" s="2586"/>
      <c r="J81" s="2586"/>
      <c r="K81" s="2586"/>
      <c r="L81" s="2586"/>
      <c r="M81" s="2586"/>
      <c r="N81" s="2586"/>
      <c r="O81" s="2586"/>
      <c r="P81" s="2586"/>
      <c r="Q81" s="2586"/>
      <c r="R81" s="2586"/>
    </row>
    <row r="82" spans="1:18" ht="15.75" thickBot="1">
      <c r="A82" s="2894" t="s">
        <v>693</v>
      </c>
      <c r="B82" s="2895"/>
      <c r="C82" s="2878" t="s">
        <v>694</v>
      </c>
      <c r="D82" s="2585" t="s">
        <v>1621</v>
      </c>
      <c r="E82" s="2586"/>
      <c r="F82" s="2586"/>
      <c r="G82" s="2586"/>
      <c r="H82" s="2586"/>
      <c r="I82" s="2586"/>
      <c r="J82" s="2586"/>
      <c r="K82" s="2586"/>
      <c r="L82" s="2586"/>
      <c r="M82" s="2586"/>
      <c r="N82" s="2586"/>
      <c r="O82" s="2586"/>
      <c r="P82" s="2586"/>
      <c r="Q82" s="2586"/>
      <c r="R82" s="2586"/>
    </row>
    <row r="83" spans="1:18" ht="15.75" thickBot="1">
      <c r="A83" s="2894" t="s">
        <v>695</v>
      </c>
      <c r="B83" s="2895"/>
      <c r="C83" s="2590" t="s">
        <v>696</v>
      </c>
      <c r="D83" s="2585" t="s">
        <v>1621</v>
      </c>
      <c r="E83" s="2586"/>
      <c r="F83" s="2586"/>
      <c r="G83" s="2586"/>
      <c r="H83" s="2586"/>
      <c r="I83" s="2586"/>
      <c r="J83" s="2586"/>
      <c r="K83" s="2586"/>
      <c r="L83" s="2586"/>
      <c r="M83" s="2586"/>
      <c r="N83" s="2586"/>
      <c r="O83" s="2586"/>
      <c r="P83" s="2586"/>
      <c r="Q83" s="2586"/>
      <c r="R83" s="2586"/>
    </row>
    <row r="84" spans="1:18" s="1015" customFormat="1" ht="15.75" thickBot="1">
      <c r="A84" s="2894" t="s">
        <v>697</v>
      </c>
      <c r="B84" s="2895"/>
      <c r="C84" s="2878" t="s">
        <v>2186</v>
      </c>
      <c r="D84" s="2585" t="s">
        <v>1621</v>
      </c>
      <c r="E84" s="2586"/>
      <c r="F84" s="2586"/>
      <c r="G84" s="2586"/>
      <c r="H84" s="2586"/>
      <c r="I84" s="2586"/>
      <c r="J84" s="2586"/>
      <c r="K84" s="2586"/>
      <c r="L84" s="2586"/>
      <c r="M84" s="2586"/>
      <c r="N84" s="2586"/>
      <c r="O84" s="2586"/>
      <c r="P84" s="2586"/>
      <c r="Q84" s="2586"/>
      <c r="R84" s="2586"/>
    </row>
    <row r="85" spans="1:18" s="1015" customFormat="1" ht="15.75" thickBot="1">
      <c r="A85" s="2894" t="s">
        <v>699</v>
      </c>
      <c r="B85" s="2895"/>
      <c r="C85" s="2589" t="s">
        <v>1621</v>
      </c>
      <c r="D85" s="2585" t="s">
        <v>1621</v>
      </c>
      <c r="E85" s="2586"/>
      <c r="F85" s="2586"/>
      <c r="G85" s="2586"/>
      <c r="H85" s="2586"/>
      <c r="I85" s="2586"/>
      <c r="J85" s="2586"/>
      <c r="K85" s="2586"/>
      <c r="L85" s="2586"/>
      <c r="M85" s="2586"/>
      <c r="N85" s="2586"/>
      <c r="O85" s="2586"/>
      <c r="P85" s="2586"/>
      <c r="Q85" s="2586"/>
      <c r="R85" s="2586"/>
    </row>
    <row r="86" spans="1:18" s="1015" customFormat="1" ht="15.75" thickBot="1">
      <c r="A86" s="2902" t="s">
        <v>700</v>
      </c>
      <c r="B86" s="2903"/>
      <c r="C86" s="2589" t="s">
        <v>1621</v>
      </c>
      <c r="D86" s="2585" t="s">
        <v>1621</v>
      </c>
      <c r="E86" s="2586"/>
      <c r="F86" s="2586"/>
      <c r="G86" s="2586"/>
      <c r="H86" s="2586"/>
      <c r="I86" s="2586"/>
      <c r="J86" s="2586"/>
      <c r="K86" s="2586"/>
      <c r="L86" s="2586"/>
      <c r="M86" s="2586"/>
      <c r="N86" s="2586"/>
      <c r="O86" s="2586"/>
      <c r="P86" s="2586"/>
      <c r="Q86" s="2586"/>
      <c r="R86" s="2586"/>
    </row>
    <row r="87" spans="1:18" s="1015" customFormat="1" ht="15.75" thickBot="1">
      <c r="A87" s="2894" t="s">
        <v>702</v>
      </c>
      <c r="B87" s="2895"/>
      <c r="C87" s="2878" t="s">
        <v>760</v>
      </c>
      <c r="D87" s="2585" t="s">
        <v>1621</v>
      </c>
      <c r="E87" s="2586"/>
      <c r="F87" s="2586"/>
      <c r="G87" s="2586"/>
      <c r="H87" s="2586"/>
      <c r="I87" s="2586"/>
      <c r="J87" s="2586"/>
      <c r="K87" s="2586"/>
      <c r="L87" s="2586"/>
      <c r="M87" s="2586"/>
      <c r="N87" s="2586"/>
      <c r="O87" s="2586"/>
      <c r="P87" s="2586"/>
      <c r="Q87" s="2586"/>
      <c r="R87" s="2586"/>
    </row>
    <row r="88" spans="1:18" s="1015" customFormat="1" ht="15.75" thickBot="1">
      <c r="A88" s="2894" t="s">
        <v>704</v>
      </c>
      <c r="B88" s="2895"/>
      <c r="C88" s="2591" t="s">
        <v>705</v>
      </c>
      <c r="D88" s="2585" t="s">
        <v>1621</v>
      </c>
      <c r="E88" s="2586"/>
      <c r="F88" s="2586"/>
      <c r="G88" s="2586"/>
      <c r="H88" s="2586"/>
      <c r="I88" s="2586"/>
      <c r="J88" s="2586"/>
      <c r="K88" s="2586"/>
      <c r="L88" s="2586"/>
      <c r="M88" s="2586"/>
      <c r="N88" s="2586"/>
      <c r="O88" s="2586"/>
      <c r="P88" s="2586"/>
      <c r="Q88" s="2586"/>
      <c r="R88" s="2586"/>
    </row>
    <row r="89" spans="1:18" ht="15.75" thickBot="1">
      <c r="A89" s="2894" t="s">
        <v>706</v>
      </c>
      <c r="B89" s="2895"/>
      <c r="C89" s="2589"/>
      <c r="D89" s="2585" t="s">
        <v>1621</v>
      </c>
      <c r="E89" s="2586"/>
      <c r="F89" s="2586"/>
      <c r="G89" s="2586"/>
      <c r="H89" s="2586"/>
      <c r="I89" s="2586"/>
      <c r="J89" s="2586"/>
      <c r="K89" s="2586"/>
      <c r="L89" s="2586"/>
      <c r="M89" s="2586"/>
      <c r="N89" s="2586"/>
      <c r="O89" s="2586"/>
      <c r="P89" s="2586"/>
      <c r="Q89" s="2586"/>
      <c r="R89" s="2586"/>
    </row>
  </sheetData>
  <mergeCells count="16">
    <mergeCell ref="L1:P1"/>
    <mergeCell ref="A73:B73"/>
    <mergeCell ref="A75:B75"/>
    <mergeCell ref="A76:B78"/>
    <mergeCell ref="A79:B79"/>
    <mergeCell ref="A87:B87"/>
    <mergeCell ref="A88:B88"/>
    <mergeCell ref="A89:B89"/>
    <mergeCell ref="C76:C78"/>
    <mergeCell ref="A81:B81"/>
    <mergeCell ref="A82:B82"/>
    <mergeCell ref="A83:B83"/>
    <mergeCell ref="A84:B84"/>
    <mergeCell ref="A85:B85"/>
    <mergeCell ref="A86:B86"/>
    <mergeCell ref="A80:B80"/>
  </mergeCells>
  <phoneticPr fontId="124"/>
  <printOptions horizontalCentered="1" verticalCentered="1"/>
  <pageMargins left="0.25" right="0.25" top="0.25" bottom="0.25" header="0" footer="0"/>
  <pageSetup paperSize="9" scale="34" orientation="portrait" horizontalDpi="300" verticalDpi="30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5">
    <tabColor rgb="FF92D050"/>
    <pageSetUpPr fitToPage="1"/>
  </sheetPr>
  <dimension ref="A1:R734"/>
  <sheetViews>
    <sheetView zoomScaleNormal="100" workbookViewId="0">
      <pane ySplit="2" topLeftCell="A617" activePane="bottomLeft" state="frozen"/>
      <selection pane="bottomLeft" activeCell="C601" sqref="C601"/>
    </sheetView>
  </sheetViews>
  <sheetFormatPr defaultColWidth="9" defaultRowHeight="12.75"/>
  <cols>
    <col min="1" max="1" width="13.140625" style="216" customWidth="1"/>
    <col min="2" max="2" width="32.7109375" style="216" customWidth="1"/>
    <col min="3" max="3" width="28.7109375" style="217" customWidth="1"/>
    <col min="4" max="4" width="16.7109375" style="248" customWidth="1"/>
    <col min="5" max="5" width="14.42578125" style="108" customWidth="1"/>
    <col min="6" max="6" width="12.42578125" style="108" customWidth="1"/>
    <col min="7" max="7" width="13.85546875" style="108" bestFit="1" customWidth="1"/>
    <col min="8" max="8" width="10.140625" style="108" customWidth="1"/>
    <col min="9" max="9" width="13" style="108" customWidth="1"/>
    <col min="10" max="10" width="9" style="217"/>
    <col min="11" max="14" width="9" style="108"/>
    <col min="15" max="15" width="12.85546875" style="1507" customWidth="1"/>
    <col min="16" max="16" width="12" style="108" customWidth="1"/>
    <col min="17" max="16384" width="9" style="108"/>
  </cols>
  <sheetData>
    <row r="1" spans="1:18" s="23" customFormat="1" ht="13.5" customHeight="1">
      <c r="A1" s="3"/>
      <c r="B1" s="2876" t="s">
        <v>9</v>
      </c>
      <c r="C1" s="1"/>
      <c r="D1" s="209" t="s">
        <v>1593</v>
      </c>
      <c r="E1" s="209" t="s">
        <v>1594</v>
      </c>
      <c r="F1" s="1" t="s">
        <v>1595</v>
      </c>
      <c r="G1" s="2876"/>
      <c r="H1" s="1" t="s">
        <v>5</v>
      </c>
      <c r="I1" s="1"/>
      <c r="J1" s="2876" t="s">
        <v>943</v>
      </c>
      <c r="K1" s="27"/>
      <c r="L1" s="2893"/>
      <c r="M1" s="2893"/>
      <c r="N1" s="2893"/>
      <c r="O1" s="2893"/>
      <c r="P1" s="2893"/>
      <c r="Q1" s="1"/>
      <c r="R1" s="2004"/>
    </row>
    <row r="2" spans="1:18" s="22" customFormat="1" ht="25.5">
      <c r="A2" s="260" t="s">
        <v>1596</v>
      </c>
      <c r="B2" s="5" t="s">
        <v>1</v>
      </c>
      <c r="C2" s="5" t="s">
        <v>1597</v>
      </c>
      <c r="D2" s="565" t="s">
        <v>10</v>
      </c>
      <c r="E2" s="20" t="s">
        <v>1598</v>
      </c>
      <c r="F2" s="5" t="s">
        <v>11</v>
      </c>
      <c r="G2" s="5" t="s">
        <v>1599</v>
      </c>
      <c r="H2" s="11" t="s">
        <v>944</v>
      </c>
      <c r="I2" s="5" t="s">
        <v>1600</v>
      </c>
      <c r="J2" s="5" t="s">
        <v>945</v>
      </c>
      <c r="K2" s="11" t="s">
        <v>1601</v>
      </c>
      <c r="L2" s="5" t="s">
        <v>1602</v>
      </c>
      <c r="M2" s="2510" t="s">
        <v>14</v>
      </c>
      <c r="N2" s="2510" t="s">
        <v>1603</v>
      </c>
      <c r="O2" s="2509" t="s">
        <v>17</v>
      </c>
      <c r="P2" s="6" t="s">
        <v>18</v>
      </c>
      <c r="Q2" s="578" t="s">
        <v>949</v>
      </c>
      <c r="R2" s="2005"/>
    </row>
    <row r="3" spans="1:18" s="22" customFormat="1">
      <c r="A3" s="15"/>
      <c r="B3" s="2876"/>
      <c r="C3" s="2876"/>
      <c r="D3" s="566"/>
      <c r="E3" s="47"/>
      <c r="F3" s="639"/>
      <c r="G3" s="2876"/>
      <c r="H3" s="48"/>
      <c r="I3" s="2876"/>
      <c r="J3" s="2876"/>
      <c r="K3" s="48"/>
      <c r="L3" s="2876"/>
      <c r="M3" s="2876"/>
      <c r="N3" s="2876"/>
      <c r="O3" s="1505"/>
      <c r="P3" s="49"/>
      <c r="Q3" s="1"/>
      <c r="R3" s="2005"/>
    </row>
    <row r="4" spans="1:18" s="22" customFormat="1">
      <c r="A4" s="15"/>
      <c r="B4" s="245" t="s">
        <v>2187</v>
      </c>
      <c r="C4" s="2876"/>
      <c r="D4" s="633">
        <v>14425000</v>
      </c>
      <c r="E4" s="47"/>
      <c r="F4" s="639"/>
      <c r="G4" s="2876"/>
      <c r="H4" s="48"/>
      <c r="I4" s="2876"/>
      <c r="J4" s="2876"/>
      <c r="K4" s="48"/>
      <c r="L4" s="2876"/>
      <c r="M4" s="2876"/>
      <c r="N4" s="2876"/>
      <c r="O4" s="1505"/>
      <c r="P4" s="49"/>
      <c r="Q4" s="1"/>
      <c r="R4" s="2005"/>
    </row>
    <row r="5" spans="1:18" s="22" customFormat="1">
      <c r="A5" s="15"/>
      <c r="B5" s="245"/>
      <c r="C5" s="2876"/>
      <c r="D5" s="56"/>
      <c r="E5" s="47"/>
      <c r="F5" s="639"/>
      <c r="G5" s="2876"/>
      <c r="H5" s="48"/>
      <c r="I5" s="2876"/>
      <c r="J5" s="2876"/>
      <c r="K5" s="48"/>
      <c r="L5" s="2876"/>
      <c r="M5" s="2876"/>
      <c r="N5" s="2876"/>
      <c r="O5" s="1505"/>
      <c r="P5" s="49"/>
      <c r="Q5" s="1"/>
      <c r="R5" s="2005"/>
    </row>
    <row r="6" spans="1:18" s="183" customFormat="1" ht="12.75" customHeight="1">
      <c r="A6" s="499" t="s">
        <v>2188</v>
      </c>
      <c r="B6" s="110"/>
      <c r="C6" s="593" t="s">
        <v>2189</v>
      </c>
      <c r="D6" s="109"/>
      <c r="E6" s="898"/>
      <c r="F6" s="969"/>
      <c r="G6" s="182"/>
      <c r="H6" s="901"/>
      <c r="I6" s="898"/>
      <c r="J6" s="969"/>
      <c r="K6" s="899"/>
      <c r="L6" s="969"/>
      <c r="M6" s="969"/>
      <c r="N6" s="969"/>
      <c r="O6" s="969"/>
      <c r="P6" s="969"/>
      <c r="Q6" s="592"/>
    </row>
    <row r="7" spans="1:18" s="183" customFormat="1" ht="12.75" customHeight="1">
      <c r="A7" s="110">
        <v>5102134</v>
      </c>
      <c r="B7" s="110" t="s">
        <v>2190</v>
      </c>
      <c r="C7" s="182" t="s">
        <v>2191</v>
      </c>
      <c r="D7" s="109">
        <v>280000</v>
      </c>
      <c r="E7" s="898" t="s">
        <v>98</v>
      </c>
      <c r="F7" s="969">
        <v>42794</v>
      </c>
      <c r="G7" s="182" t="s">
        <v>1882</v>
      </c>
      <c r="H7" s="901">
        <v>193000</v>
      </c>
      <c r="I7" s="898" t="s">
        <v>67</v>
      </c>
      <c r="J7" s="969"/>
      <c r="K7" s="899"/>
      <c r="L7" s="969"/>
      <c r="M7" s="969"/>
      <c r="N7" s="969"/>
      <c r="O7" s="969">
        <v>42879</v>
      </c>
      <c r="P7" s="1022" t="s">
        <v>728</v>
      </c>
      <c r="Q7" s="592"/>
      <c r="R7" s="183" t="s">
        <v>729</v>
      </c>
    </row>
    <row r="8" spans="1:18" s="183" customFormat="1" ht="12.75" customHeight="1">
      <c r="A8" s="309">
        <v>5103148</v>
      </c>
      <c r="B8" s="110" t="s">
        <v>2192</v>
      </c>
      <c r="C8" s="182" t="s">
        <v>2193</v>
      </c>
      <c r="D8" s="109">
        <v>350000</v>
      </c>
      <c r="E8" s="898" t="s">
        <v>25</v>
      </c>
      <c r="F8" s="969">
        <v>42818</v>
      </c>
      <c r="G8" s="182" t="s">
        <v>262</v>
      </c>
      <c r="H8" s="901">
        <v>250000</v>
      </c>
      <c r="I8" s="898" t="s">
        <v>67</v>
      </c>
      <c r="J8" s="969"/>
      <c r="K8" s="899"/>
      <c r="L8" s="969"/>
      <c r="M8" s="969"/>
      <c r="N8" s="969"/>
      <c r="O8" s="969">
        <v>42879</v>
      </c>
      <c r="P8" s="1022" t="s">
        <v>728</v>
      </c>
      <c r="Q8" s="592"/>
      <c r="R8" s="183" t="s">
        <v>729</v>
      </c>
    </row>
    <row r="9" spans="1:18" s="183" customFormat="1" ht="12.75" customHeight="1">
      <c r="A9" s="309">
        <v>5104049</v>
      </c>
      <c r="B9" s="110" t="s">
        <v>2194</v>
      </c>
      <c r="C9" s="182" t="s">
        <v>2195</v>
      </c>
      <c r="D9" s="109">
        <v>265000</v>
      </c>
      <c r="E9" s="898" t="s">
        <v>73</v>
      </c>
      <c r="F9" s="969">
        <v>42838</v>
      </c>
      <c r="G9" s="182" t="s">
        <v>2196</v>
      </c>
      <c r="H9" s="901">
        <v>180000</v>
      </c>
      <c r="I9" s="898" t="s">
        <v>67</v>
      </c>
      <c r="J9" s="969"/>
      <c r="K9" s="899"/>
      <c r="L9" s="969"/>
      <c r="M9" s="969"/>
      <c r="N9" s="969"/>
      <c r="O9" s="969">
        <v>42879</v>
      </c>
      <c r="P9" s="1022" t="s">
        <v>728</v>
      </c>
      <c r="Q9" s="592"/>
      <c r="R9" s="914" t="s">
        <v>2197</v>
      </c>
    </row>
    <row r="10" spans="1:18" s="183" customFormat="1" ht="12.75" customHeight="1">
      <c r="A10" s="309">
        <v>5104069</v>
      </c>
      <c r="B10" s="110" t="s">
        <v>2198</v>
      </c>
      <c r="C10" s="182" t="s">
        <v>2199</v>
      </c>
      <c r="D10" s="109">
        <v>400000</v>
      </c>
      <c r="E10" s="898" t="s">
        <v>25</v>
      </c>
      <c r="F10" s="969">
        <v>42839</v>
      </c>
      <c r="G10" s="182" t="s">
        <v>400</v>
      </c>
      <c r="H10" s="901">
        <v>300000</v>
      </c>
      <c r="I10" s="898" t="s">
        <v>67</v>
      </c>
      <c r="J10" s="969"/>
      <c r="K10" s="899"/>
      <c r="L10" s="969"/>
      <c r="M10" s="969"/>
      <c r="N10" s="969"/>
      <c r="O10" s="969">
        <v>42879</v>
      </c>
      <c r="P10" s="1022" t="s">
        <v>728</v>
      </c>
      <c r="Q10" s="592"/>
      <c r="R10" s="914" t="s">
        <v>2200</v>
      </c>
    </row>
    <row r="11" spans="1:18" s="183" customFormat="1" ht="12.75" customHeight="1">
      <c r="A11" s="309"/>
      <c r="B11" s="110"/>
      <c r="C11" s="182"/>
      <c r="D11" s="109"/>
      <c r="E11" s="898"/>
      <c r="F11" s="969"/>
      <c r="G11" s="182"/>
      <c r="H11" s="901"/>
      <c r="I11" s="898"/>
      <c r="J11" s="969"/>
      <c r="K11" s="899"/>
      <c r="L11" s="969"/>
      <c r="M11" s="969"/>
      <c r="N11" s="969"/>
      <c r="O11" s="969"/>
      <c r="P11" s="969"/>
      <c r="Q11" s="592"/>
    </row>
    <row r="12" spans="1:18" s="183" customFormat="1" ht="12.75" customHeight="1">
      <c r="A12" s="499" t="s">
        <v>2201</v>
      </c>
      <c r="B12" s="110"/>
      <c r="C12" s="182"/>
      <c r="D12" s="109"/>
      <c r="E12" s="898"/>
      <c r="F12" s="969"/>
      <c r="G12" s="182"/>
      <c r="H12" s="901"/>
      <c r="I12" s="898"/>
      <c r="J12" s="969"/>
      <c r="K12" s="899"/>
      <c r="L12" s="969"/>
      <c r="M12" s="969"/>
      <c r="N12" s="969"/>
      <c r="O12" s="969"/>
      <c r="P12" s="969"/>
      <c r="Q12" s="592"/>
    </row>
    <row r="13" spans="1:18" s="183" customFormat="1" ht="12.75" customHeight="1">
      <c r="A13" s="309">
        <v>5103051</v>
      </c>
      <c r="B13" s="110" t="s">
        <v>2202</v>
      </c>
      <c r="C13" s="182" t="s">
        <v>2203</v>
      </c>
      <c r="D13" s="109">
        <v>320000</v>
      </c>
      <c r="E13" s="898" t="s">
        <v>369</v>
      </c>
      <c r="F13" s="969">
        <v>42804</v>
      </c>
      <c r="G13" s="182" t="s">
        <v>552</v>
      </c>
      <c r="H13" s="901">
        <v>230000</v>
      </c>
      <c r="I13" s="898" t="s">
        <v>41</v>
      </c>
      <c r="J13" s="969"/>
      <c r="K13" s="899"/>
      <c r="L13" s="969"/>
      <c r="M13" s="969"/>
      <c r="N13" s="969"/>
      <c r="O13" s="969">
        <v>42882</v>
      </c>
      <c r="P13" s="1022" t="s">
        <v>728</v>
      </c>
      <c r="Q13" s="592"/>
      <c r="R13" s="183" t="s">
        <v>729</v>
      </c>
    </row>
    <row r="14" spans="1:18" s="183" customFormat="1" ht="12.75" customHeight="1">
      <c r="A14" s="309">
        <v>5103132</v>
      </c>
      <c r="B14" s="110" t="s">
        <v>2204</v>
      </c>
      <c r="C14" s="182" t="s">
        <v>2205</v>
      </c>
      <c r="D14" s="109">
        <v>300000</v>
      </c>
      <c r="E14" s="898" t="s">
        <v>73</v>
      </c>
      <c r="F14" s="969">
        <v>42816</v>
      </c>
      <c r="G14" s="182" t="s">
        <v>541</v>
      </c>
      <c r="H14" s="901">
        <v>195000</v>
      </c>
      <c r="I14" s="898" t="s">
        <v>41</v>
      </c>
      <c r="J14" s="969"/>
      <c r="K14" s="899"/>
      <c r="L14" s="969"/>
      <c r="M14" s="969"/>
      <c r="N14" s="969"/>
      <c r="O14" s="969">
        <v>42882</v>
      </c>
      <c r="P14" s="1022" t="s">
        <v>728</v>
      </c>
      <c r="Q14" s="592"/>
      <c r="R14" s="183" t="s">
        <v>2206</v>
      </c>
    </row>
    <row r="15" spans="1:18" s="183" customFormat="1" ht="12.75" customHeight="1">
      <c r="A15" s="309">
        <v>5103175</v>
      </c>
      <c r="B15" s="110" t="s">
        <v>2207</v>
      </c>
      <c r="C15" s="182" t="s">
        <v>2208</v>
      </c>
      <c r="D15" s="109">
        <v>345000</v>
      </c>
      <c r="E15" s="898" t="s">
        <v>1091</v>
      </c>
      <c r="F15" s="969">
        <v>42823</v>
      </c>
      <c r="G15" s="182" t="s">
        <v>386</v>
      </c>
      <c r="H15" s="901">
        <v>265000</v>
      </c>
      <c r="I15" s="898" t="s">
        <v>41</v>
      </c>
      <c r="J15" s="969"/>
      <c r="K15" s="899"/>
      <c r="L15" s="969"/>
      <c r="M15" s="969"/>
      <c r="N15" s="969"/>
      <c r="O15" s="969">
        <v>42882</v>
      </c>
      <c r="P15" s="1022" t="s">
        <v>728</v>
      </c>
      <c r="Q15" s="592"/>
      <c r="R15" s="183" t="s">
        <v>729</v>
      </c>
    </row>
    <row r="16" spans="1:18" s="183" customFormat="1" ht="12.75" customHeight="1">
      <c r="A16" s="309">
        <v>5103184</v>
      </c>
      <c r="B16" s="110" t="s">
        <v>1538</v>
      </c>
      <c r="C16" s="182" t="s">
        <v>2209</v>
      </c>
      <c r="D16" s="109">
        <v>425000</v>
      </c>
      <c r="E16" s="898" t="s">
        <v>98</v>
      </c>
      <c r="F16" s="969">
        <v>42825</v>
      </c>
      <c r="G16" s="182" t="s">
        <v>1265</v>
      </c>
      <c r="H16" s="901">
        <v>343000</v>
      </c>
      <c r="I16" s="898" t="s">
        <v>41</v>
      </c>
      <c r="J16" s="969"/>
      <c r="K16" s="899"/>
      <c r="L16" s="969"/>
      <c r="M16" s="969"/>
      <c r="N16" s="969"/>
      <c r="O16" s="969">
        <v>42882</v>
      </c>
      <c r="P16" s="1022" t="s">
        <v>728</v>
      </c>
      <c r="Q16" s="592"/>
      <c r="R16" s="183" t="s">
        <v>2210</v>
      </c>
    </row>
    <row r="17" spans="1:18" s="183" customFormat="1" ht="12.75" customHeight="1">
      <c r="A17" s="309">
        <v>5104051</v>
      </c>
      <c r="B17" s="110" t="s">
        <v>2211</v>
      </c>
      <c r="C17" s="182" t="s">
        <v>2212</v>
      </c>
      <c r="D17" s="109">
        <v>360000</v>
      </c>
      <c r="E17" s="898" t="s">
        <v>98</v>
      </c>
      <c r="F17" s="969">
        <v>42838</v>
      </c>
      <c r="G17" s="182" t="s">
        <v>219</v>
      </c>
      <c r="H17" s="901">
        <v>270000</v>
      </c>
      <c r="I17" s="898" t="s">
        <v>41</v>
      </c>
      <c r="J17" s="969"/>
      <c r="K17" s="899"/>
      <c r="L17" s="969"/>
      <c r="M17" s="969"/>
      <c r="N17" s="969"/>
      <c r="O17" s="969">
        <v>42882</v>
      </c>
      <c r="P17" s="1022" t="s">
        <v>728</v>
      </c>
      <c r="Q17" s="592"/>
      <c r="R17" s="183" t="s">
        <v>729</v>
      </c>
    </row>
    <row r="18" spans="1:18" s="183" customFormat="1" ht="12.75" customHeight="1">
      <c r="A18" s="309"/>
      <c r="B18" s="110"/>
      <c r="C18" s="182"/>
      <c r="D18" s="109"/>
      <c r="E18" s="898"/>
      <c r="F18" s="969"/>
      <c r="G18" s="182"/>
      <c r="H18" s="901"/>
      <c r="I18" s="898"/>
      <c r="J18" s="969"/>
      <c r="K18" s="899"/>
      <c r="L18" s="969"/>
      <c r="M18" s="969"/>
      <c r="N18" s="969"/>
      <c r="O18" s="969"/>
      <c r="P18" s="969"/>
      <c r="Q18" s="592"/>
    </row>
    <row r="19" spans="1:18" s="183" customFormat="1" ht="12.75" customHeight="1">
      <c r="A19" s="309"/>
      <c r="B19" s="110" t="s">
        <v>2213</v>
      </c>
      <c r="C19" s="182"/>
      <c r="D19" s="109"/>
      <c r="E19" s="898"/>
      <c r="F19" s="969"/>
      <c r="G19" s="182"/>
      <c r="H19" s="901"/>
      <c r="I19" s="898"/>
      <c r="J19" s="969"/>
      <c r="K19" s="899"/>
      <c r="L19" s="969"/>
      <c r="M19" s="969"/>
      <c r="N19" s="969"/>
      <c r="O19" s="969"/>
      <c r="P19" s="969"/>
      <c r="Q19" s="592"/>
    </row>
    <row r="20" spans="1:18" s="183" customFormat="1" ht="12.75" customHeight="1">
      <c r="A20" s="309"/>
      <c r="B20" s="110" t="s">
        <v>731</v>
      </c>
      <c r="C20" s="182"/>
      <c r="D20" s="109"/>
      <c r="E20" s="898"/>
      <c r="F20" s="969"/>
      <c r="G20" s="182"/>
      <c r="H20" s="901"/>
      <c r="I20" s="898"/>
      <c r="J20" s="969"/>
      <c r="K20" s="899"/>
      <c r="L20" s="969"/>
      <c r="M20" s="969"/>
      <c r="N20" s="969"/>
      <c r="O20" s="969"/>
      <c r="P20" s="969"/>
      <c r="Q20" s="592"/>
    </row>
    <row r="21" spans="1:18" s="183" customFormat="1" ht="12.75" customHeight="1">
      <c r="A21" s="309"/>
      <c r="B21" s="110"/>
      <c r="C21" s="182"/>
      <c r="D21" s="109"/>
      <c r="E21" s="898"/>
      <c r="F21" s="969"/>
      <c r="G21" s="182"/>
      <c r="H21" s="901"/>
      <c r="I21" s="898"/>
      <c r="J21" s="969"/>
      <c r="K21" s="899"/>
      <c r="L21" s="969"/>
      <c r="M21" s="969"/>
      <c r="N21" s="969"/>
      <c r="O21" s="969"/>
      <c r="P21" s="969"/>
      <c r="Q21" s="592"/>
    </row>
    <row r="22" spans="1:18" s="183" customFormat="1" ht="12.75" customHeight="1">
      <c r="A22" s="309"/>
      <c r="B22" s="110" t="s">
        <v>2214</v>
      </c>
      <c r="C22" s="182"/>
      <c r="D22" s="109"/>
      <c r="E22" s="898"/>
      <c r="F22" s="969"/>
      <c r="G22" s="182"/>
      <c r="H22" s="901"/>
      <c r="I22" s="898"/>
      <c r="J22" s="969"/>
      <c r="K22" s="899"/>
      <c r="L22" s="969"/>
      <c r="M22" s="969"/>
      <c r="N22" s="969"/>
      <c r="O22" s="969"/>
      <c r="P22" s="969"/>
      <c r="Q22" s="592"/>
    </row>
    <row r="23" spans="1:18" s="183" customFormat="1" ht="12.75" customHeight="1">
      <c r="A23" s="309"/>
      <c r="B23" s="110" t="s">
        <v>2215</v>
      </c>
      <c r="C23" s="182"/>
      <c r="D23" s="109"/>
      <c r="E23" s="898"/>
      <c r="F23" s="969"/>
      <c r="G23" s="182"/>
      <c r="H23" s="901"/>
      <c r="I23" s="898"/>
      <c r="J23" s="969"/>
      <c r="K23" s="899"/>
      <c r="L23" s="969"/>
      <c r="M23" s="969"/>
      <c r="N23" s="969"/>
      <c r="O23" s="969"/>
      <c r="P23" s="969"/>
      <c r="Q23" s="592"/>
    </row>
    <row r="24" spans="1:18" s="183" customFormat="1" ht="12.75" customHeight="1">
      <c r="A24" s="309"/>
      <c r="B24" s="110"/>
      <c r="C24" s="182"/>
      <c r="D24" s="109"/>
      <c r="E24" s="898"/>
      <c r="F24" s="969"/>
      <c r="G24" s="182"/>
      <c r="H24" s="901"/>
      <c r="I24" s="898"/>
      <c r="J24" s="969"/>
      <c r="K24" s="899"/>
      <c r="L24" s="969"/>
      <c r="M24" s="969"/>
      <c r="N24" s="969"/>
      <c r="O24" s="969"/>
      <c r="P24" s="969"/>
      <c r="Q24" s="592"/>
    </row>
    <row r="25" spans="1:18" s="183" customFormat="1" ht="12.75" customHeight="1">
      <c r="A25" s="309"/>
      <c r="B25" s="2873" t="s">
        <v>838</v>
      </c>
      <c r="C25" s="182"/>
      <c r="D25" s="109"/>
      <c r="E25" s="2007"/>
      <c r="F25" s="858" t="s">
        <v>2216</v>
      </c>
      <c r="G25" s="672"/>
      <c r="H25" s="2177"/>
      <c r="I25" s="670" t="s">
        <v>1016</v>
      </c>
      <c r="J25" s="969"/>
      <c r="K25" s="899"/>
      <c r="L25" s="969"/>
      <c r="M25" s="969"/>
      <c r="N25" s="969"/>
      <c r="O25" s="969"/>
      <c r="P25" s="969"/>
      <c r="Q25" s="592"/>
    </row>
    <row r="26" spans="1:18" s="183" customFormat="1" ht="12.75" customHeight="1">
      <c r="A26" s="1996" t="s">
        <v>2217</v>
      </c>
      <c r="B26" s="110" t="s">
        <v>2218</v>
      </c>
      <c r="C26" s="182"/>
      <c r="D26" s="109">
        <v>1000</v>
      </c>
      <c r="E26" s="2007"/>
      <c r="F26" s="2105">
        <v>546</v>
      </c>
      <c r="G26" s="2005"/>
      <c r="H26" s="2052"/>
      <c r="I26" s="2002">
        <f>SUM(D26-F26)</f>
        <v>454</v>
      </c>
      <c r="J26" s="969"/>
      <c r="K26" s="899"/>
      <c r="L26" s="969"/>
      <c r="M26" s="969"/>
      <c r="N26" s="969"/>
      <c r="O26" s="969"/>
      <c r="P26" s="969"/>
      <c r="Q26" s="592"/>
    </row>
    <row r="27" spans="1:18" s="183" customFormat="1" ht="12.75" customHeight="1">
      <c r="A27" s="1996" t="s">
        <v>2219</v>
      </c>
      <c r="B27" s="110" t="s">
        <v>2220</v>
      </c>
      <c r="C27" s="182"/>
      <c r="D27" s="109">
        <v>146</v>
      </c>
      <c r="E27" s="2007"/>
      <c r="F27" s="2105">
        <v>146</v>
      </c>
      <c r="G27" s="2005"/>
      <c r="H27" s="2052"/>
      <c r="I27" s="2002">
        <f>SUM(D27-F27)</f>
        <v>0</v>
      </c>
      <c r="J27" s="969"/>
      <c r="K27" s="899"/>
      <c r="L27" s="969"/>
      <c r="M27" s="969"/>
      <c r="N27" s="969"/>
      <c r="O27" s="969"/>
      <c r="P27" s="969"/>
      <c r="Q27" s="592"/>
    </row>
    <row r="28" spans="1:18" s="183" customFormat="1" ht="12.75" customHeight="1">
      <c r="A28" s="1996" t="s">
        <v>2221</v>
      </c>
      <c r="B28" s="110" t="s">
        <v>2222</v>
      </c>
      <c r="C28" s="182"/>
      <c r="D28" s="109">
        <v>6000</v>
      </c>
      <c r="E28" s="898"/>
      <c r="F28" s="2105">
        <v>4550</v>
      </c>
      <c r="G28" s="182"/>
      <c r="H28" s="901"/>
      <c r="I28" s="2002">
        <f t="shared" ref="I28:I30" si="0">SUM(D28-F28)</f>
        <v>1450</v>
      </c>
      <c r="J28" s="969"/>
      <c r="K28" s="899"/>
      <c r="L28" s="969"/>
      <c r="M28" s="969"/>
      <c r="N28" s="969"/>
      <c r="O28" s="969"/>
      <c r="P28" s="969"/>
      <c r="Q28" s="592"/>
    </row>
    <row r="29" spans="1:18" s="183" customFormat="1" ht="12.75" customHeight="1">
      <c r="A29" s="1996" t="s">
        <v>2223</v>
      </c>
      <c r="B29" s="110" t="s">
        <v>2224</v>
      </c>
      <c r="C29" s="182"/>
      <c r="D29" s="109">
        <v>23205</v>
      </c>
      <c r="E29" s="898"/>
      <c r="F29" s="2105">
        <v>23205</v>
      </c>
      <c r="G29" s="182"/>
      <c r="H29" s="901"/>
      <c r="I29" s="2002">
        <f t="shared" si="0"/>
        <v>0</v>
      </c>
      <c r="J29" s="969"/>
      <c r="K29" s="899"/>
      <c r="L29" s="969"/>
      <c r="M29" s="969"/>
      <c r="N29" s="969"/>
      <c r="O29" s="969"/>
      <c r="P29" s="969"/>
      <c r="Q29" s="592"/>
    </row>
    <row r="30" spans="1:18" s="183" customFormat="1" ht="12.75" customHeight="1">
      <c r="A30" s="1996" t="s">
        <v>2225</v>
      </c>
      <c r="B30" s="110" t="s">
        <v>2226</v>
      </c>
      <c r="C30" s="182"/>
      <c r="D30" s="109">
        <v>5000</v>
      </c>
      <c r="E30" s="898"/>
      <c r="F30" s="2105">
        <v>5000</v>
      </c>
      <c r="G30" s="182"/>
      <c r="H30" s="901"/>
      <c r="I30" s="2002">
        <f t="shared" si="0"/>
        <v>0</v>
      </c>
      <c r="J30" s="969"/>
      <c r="K30" s="899"/>
      <c r="L30" s="969"/>
      <c r="M30" s="969"/>
      <c r="N30" s="969"/>
      <c r="O30" s="969"/>
      <c r="P30" s="969"/>
      <c r="Q30" s="592"/>
    </row>
    <row r="31" spans="1:18" s="183" customFormat="1" ht="12.75" customHeight="1">
      <c r="A31" s="1996"/>
      <c r="B31" s="110"/>
      <c r="C31" s="182"/>
      <c r="D31" s="109"/>
      <c r="E31" s="898"/>
      <c r="F31" s="2105"/>
      <c r="G31" s="182"/>
      <c r="H31" s="901"/>
      <c r="I31" s="2002"/>
      <c r="J31" s="969"/>
      <c r="K31" s="899"/>
      <c r="L31" s="969"/>
      <c r="M31" s="969"/>
      <c r="N31" s="969"/>
      <c r="O31" s="969"/>
      <c r="P31" s="969"/>
      <c r="Q31" s="592"/>
    </row>
    <row r="32" spans="1:18" s="183" customFormat="1" ht="12.75" customHeight="1">
      <c r="A32" s="1996"/>
      <c r="B32" s="110"/>
      <c r="C32" s="182"/>
      <c r="D32" s="109"/>
      <c r="E32" s="898"/>
      <c r="F32" s="2105"/>
      <c r="G32" s="182"/>
      <c r="H32" s="901"/>
      <c r="I32" s="2002"/>
      <c r="J32" s="969"/>
      <c r="K32" s="899"/>
      <c r="L32" s="969"/>
      <c r="M32" s="969"/>
      <c r="N32" s="969"/>
      <c r="O32" s="969"/>
      <c r="P32" s="969"/>
      <c r="Q32" s="592"/>
    </row>
    <row r="33" spans="1:17" s="183" customFormat="1" ht="12.75" customHeight="1">
      <c r="A33" s="210" t="s">
        <v>732</v>
      </c>
      <c r="B33" s="216"/>
      <c r="C33" s="217"/>
      <c r="D33" s="109"/>
      <c r="E33" s="898"/>
      <c r="F33" s="2105"/>
      <c r="G33" s="182"/>
      <c r="H33" s="901"/>
      <c r="I33" s="2002"/>
      <c r="J33" s="969"/>
      <c r="K33" s="899"/>
      <c r="L33" s="969"/>
      <c r="M33" s="969"/>
      <c r="N33" s="969"/>
      <c r="O33" s="969"/>
      <c r="P33" s="969"/>
      <c r="Q33" s="592"/>
    </row>
    <row r="34" spans="1:17" s="183" customFormat="1" ht="12.75" customHeight="1">
      <c r="A34" s="184"/>
      <c r="B34" s="28"/>
      <c r="C34" s="684"/>
      <c r="D34" s="109"/>
      <c r="E34" s="898"/>
      <c r="F34" s="2105"/>
      <c r="G34" s="182"/>
      <c r="H34" s="901"/>
      <c r="I34" s="2002"/>
      <c r="J34" s="969"/>
      <c r="K34" s="899"/>
      <c r="L34" s="969"/>
      <c r="M34" s="969"/>
      <c r="N34" s="969"/>
      <c r="O34" s="969"/>
      <c r="P34" s="969"/>
      <c r="Q34" s="592"/>
    </row>
    <row r="35" spans="1:17" s="183" customFormat="1" ht="12.75" customHeight="1">
      <c r="A35" s="184"/>
      <c r="B35" s="216"/>
      <c r="C35" s="217"/>
      <c r="D35" s="109"/>
      <c r="E35" s="898"/>
      <c r="F35" s="2105"/>
      <c r="G35" s="182"/>
      <c r="H35" s="901"/>
      <c r="I35" s="2002"/>
      <c r="J35" s="969"/>
      <c r="K35" s="899"/>
      <c r="L35" s="969"/>
      <c r="M35" s="969"/>
      <c r="N35" s="969"/>
      <c r="O35" s="969"/>
      <c r="P35" s="969"/>
      <c r="Q35" s="592"/>
    </row>
    <row r="36" spans="1:17" s="183" customFormat="1" ht="12.75" customHeight="1">
      <c r="A36" s="184"/>
      <c r="B36" s="244" t="s">
        <v>733</v>
      </c>
      <c r="C36" s="1021">
        <f>SUM(D7:D32)+SUM(C33:C35)</f>
        <v>3080351</v>
      </c>
      <c r="D36" s="109"/>
      <c r="E36" s="898"/>
      <c r="F36" s="969"/>
      <c r="G36" s="182"/>
      <c r="H36" s="901"/>
      <c r="I36" s="898"/>
      <c r="J36" s="969"/>
      <c r="K36" s="899"/>
      <c r="L36" s="969"/>
      <c r="M36" s="969"/>
      <c r="N36" s="969"/>
      <c r="O36" s="969"/>
      <c r="P36" s="969"/>
      <c r="Q36" s="592"/>
    </row>
    <row r="37" spans="1:17" s="183" customFormat="1" ht="12.75" customHeight="1">
      <c r="A37" s="309"/>
      <c r="B37" s="110"/>
      <c r="C37" s="182"/>
      <c r="D37" s="109"/>
      <c r="E37" s="898"/>
      <c r="F37" s="969"/>
      <c r="G37" s="182"/>
      <c r="H37" s="901"/>
      <c r="I37" s="898"/>
      <c r="J37" s="969"/>
      <c r="K37" s="899"/>
      <c r="L37" s="969"/>
      <c r="M37" s="969"/>
      <c r="N37" s="969"/>
      <c r="O37" s="969"/>
      <c r="P37" s="969"/>
      <c r="Q37" s="592"/>
    </row>
    <row r="38" spans="1:17" s="564" customFormat="1" ht="12.75" customHeight="1">
      <c r="A38" s="1818"/>
      <c r="B38" s="1894"/>
      <c r="C38" s="1883"/>
      <c r="D38" s="2560"/>
      <c r="E38" s="1907"/>
      <c r="F38" s="1908"/>
      <c r="G38" s="1883"/>
      <c r="H38" s="1909"/>
      <c r="I38" s="1907"/>
      <c r="J38" s="1908"/>
      <c r="K38" s="1910"/>
      <c r="L38" s="1908"/>
      <c r="M38" s="1908"/>
      <c r="N38" s="1908"/>
      <c r="O38" s="1908"/>
      <c r="P38" s="1908"/>
      <c r="Q38" s="1911"/>
    </row>
    <row r="39" spans="1:17" s="183" customFormat="1" ht="12.75" customHeight="1">
      <c r="A39" s="499" t="s">
        <v>2227</v>
      </c>
      <c r="B39" s="110"/>
      <c r="C39" s="593" t="s">
        <v>2228</v>
      </c>
      <c r="D39" s="109"/>
      <c r="E39" s="898"/>
      <c r="F39" s="969"/>
      <c r="G39" s="182"/>
      <c r="H39" s="901"/>
      <c r="I39" s="898"/>
      <c r="J39" s="969"/>
      <c r="K39" s="899"/>
      <c r="L39" s="969"/>
      <c r="M39" s="969"/>
      <c r="N39" s="969"/>
      <c r="O39" s="969"/>
      <c r="P39" s="969"/>
      <c r="Q39" s="592"/>
    </row>
    <row r="40" spans="1:17" s="183" customFormat="1" ht="12.75" customHeight="1">
      <c r="A40" s="309">
        <v>5103160</v>
      </c>
      <c r="B40" s="110" t="s">
        <v>981</v>
      </c>
      <c r="C40" s="182" t="s">
        <v>2229</v>
      </c>
      <c r="D40" s="109">
        <v>430000</v>
      </c>
      <c r="E40" s="898" t="s">
        <v>1091</v>
      </c>
      <c r="F40" s="969">
        <v>42822</v>
      </c>
      <c r="G40" s="182" t="s">
        <v>334</v>
      </c>
      <c r="H40" s="901">
        <v>357000</v>
      </c>
      <c r="I40" s="898" t="s">
        <v>67</v>
      </c>
      <c r="J40" s="969"/>
      <c r="K40" s="899"/>
      <c r="L40" s="969"/>
      <c r="M40" s="969"/>
      <c r="N40" s="969"/>
      <c r="O40" s="969">
        <v>42942</v>
      </c>
      <c r="P40" s="969" t="s">
        <v>728</v>
      </c>
      <c r="Q40" s="2205" t="s">
        <v>2230</v>
      </c>
    </row>
    <row r="41" spans="1:17" s="183" customFormat="1" ht="12.75" customHeight="1">
      <c r="A41" s="309">
        <v>5103178</v>
      </c>
      <c r="B41" s="110" t="s">
        <v>981</v>
      </c>
      <c r="C41" s="182" t="s">
        <v>2231</v>
      </c>
      <c r="D41" s="109">
        <v>410000</v>
      </c>
      <c r="E41" s="898" t="s">
        <v>31</v>
      </c>
      <c r="F41" s="969">
        <v>42823</v>
      </c>
      <c r="G41" s="182" t="s">
        <v>66</v>
      </c>
      <c r="H41" s="901">
        <v>340000</v>
      </c>
      <c r="I41" s="898" t="s">
        <v>67</v>
      </c>
      <c r="J41" s="969"/>
      <c r="K41" s="899"/>
      <c r="L41" s="969"/>
      <c r="M41" s="969"/>
      <c r="N41" s="969"/>
      <c r="O41" s="969">
        <v>42942</v>
      </c>
      <c r="P41" s="969" t="s">
        <v>728</v>
      </c>
      <c r="Q41" s="2205" t="s">
        <v>2232</v>
      </c>
    </row>
    <row r="42" spans="1:17" s="183" customFormat="1" ht="12.75" customHeight="1">
      <c r="A42" s="309">
        <v>5106092</v>
      </c>
      <c r="B42" s="110" t="s">
        <v>981</v>
      </c>
      <c r="C42" s="182" t="s">
        <v>2233</v>
      </c>
      <c r="D42" s="109">
        <v>360000</v>
      </c>
      <c r="E42" s="898" t="s">
        <v>25</v>
      </c>
      <c r="F42" s="969">
        <v>42906</v>
      </c>
      <c r="G42" s="182" t="s">
        <v>27</v>
      </c>
      <c r="H42" s="901">
        <v>274000</v>
      </c>
      <c r="I42" s="898" t="s">
        <v>67</v>
      </c>
      <c r="J42" s="969"/>
      <c r="K42" s="899"/>
      <c r="L42" s="969"/>
      <c r="M42" s="969"/>
      <c r="N42" s="969"/>
      <c r="O42" s="969">
        <v>42942</v>
      </c>
      <c r="P42" s="969" t="s">
        <v>728</v>
      </c>
      <c r="Q42" s="2205" t="s">
        <v>2230</v>
      </c>
    </row>
    <row r="43" spans="1:17" s="183" customFormat="1" ht="12.75" customHeight="1">
      <c r="A43" s="309">
        <v>5106121</v>
      </c>
      <c r="B43" s="110" t="s">
        <v>981</v>
      </c>
      <c r="C43" s="182" t="s">
        <v>2234</v>
      </c>
      <c r="D43" s="109">
        <v>380000</v>
      </c>
      <c r="E43" s="898" t="s">
        <v>98</v>
      </c>
      <c r="F43" s="969">
        <v>42909</v>
      </c>
      <c r="G43" s="182" t="s">
        <v>2235</v>
      </c>
      <c r="H43" s="901">
        <v>304000</v>
      </c>
      <c r="I43" s="898" t="s">
        <v>67</v>
      </c>
      <c r="J43" s="969"/>
      <c r="K43" s="899"/>
      <c r="L43" s="969"/>
      <c r="M43" s="969"/>
      <c r="N43" s="969"/>
      <c r="O43" s="969">
        <v>42942</v>
      </c>
      <c r="P43" s="969" t="s">
        <v>728</v>
      </c>
      <c r="Q43" s="2205" t="s">
        <v>2236</v>
      </c>
    </row>
    <row r="44" spans="1:17" s="183" customFormat="1" ht="12.75" customHeight="1">
      <c r="A44" s="309"/>
      <c r="B44" s="110"/>
      <c r="C44" s="182"/>
      <c r="D44" s="109"/>
      <c r="E44" s="898"/>
      <c r="F44" s="969"/>
      <c r="G44" s="182"/>
      <c r="H44" s="901"/>
      <c r="I44" s="898"/>
      <c r="J44" s="969"/>
      <c r="K44" s="899"/>
      <c r="L44" s="969"/>
      <c r="M44" s="969"/>
      <c r="N44" s="969"/>
      <c r="O44" s="969"/>
      <c r="P44" s="969"/>
      <c r="Q44" s="2205"/>
    </row>
    <row r="45" spans="1:17" s="183" customFormat="1" ht="12.75" customHeight="1">
      <c r="A45" s="309"/>
      <c r="B45" s="110" t="s">
        <v>2214</v>
      </c>
      <c r="C45" s="182"/>
      <c r="D45" s="109"/>
      <c r="E45" s="898"/>
      <c r="F45" s="969"/>
      <c r="G45" s="182"/>
      <c r="H45" s="901"/>
      <c r="I45" s="898"/>
      <c r="J45" s="969"/>
      <c r="K45" s="899"/>
      <c r="L45" s="969"/>
      <c r="M45" s="969"/>
      <c r="N45" s="969"/>
      <c r="O45" s="969"/>
      <c r="P45" s="969"/>
      <c r="Q45" s="2205"/>
    </row>
    <row r="46" spans="1:17" s="183" customFormat="1" ht="12.75" customHeight="1">
      <c r="A46" s="309"/>
      <c r="B46" s="110" t="s">
        <v>2237</v>
      </c>
      <c r="C46" s="182"/>
      <c r="D46" s="109"/>
      <c r="E46" s="898"/>
      <c r="F46" s="969"/>
      <c r="G46" s="182"/>
      <c r="H46" s="901"/>
      <c r="I46" s="898"/>
      <c r="J46" s="969"/>
      <c r="K46" s="899"/>
      <c r="L46" s="969"/>
      <c r="M46" s="969"/>
      <c r="N46" s="969"/>
      <c r="O46" s="969"/>
      <c r="P46" s="969"/>
      <c r="Q46" s="2205"/>
    </row>
    <row r="47" spans="1:17" s="183" customFormat="1" ht="12.75" customHeight="1">
      <c r="A47" s="309"/>
      <c r="B47" s="110"/>
      <c r="C47" s="182"/>
      <c r="D47" s="109"/>
      <c r="E47" s="898"/>
      <c r="F47" s="969"/>
      <c r="G47" s="182"/>
      <c r="H47" s="901"/>
      <c r="I47" s="898"/>
      <c r="J47" s="969"/>
      <c r="K47" s="899"/>
      <c r="L47" s="969"/>
      <c r="M47" s="969"/>
      <c r="N47" s="969"/>
      <c r="O47" s="969"/>
      <c r="P47" s="969"/>
      <c r="Q47" s="2205"/>
    </row>
    <row r="48" spans="1:17" s="183" customFormat="1" ht="12.75" customHeight="1">
      <c r="A48" s="210" t="s">
        <v>732</v>
      </c>
      <c r="B48" s="216"/>
      <c r="C48" s="217"/>
      <c r="D48" s="109"/>
      <c r="E48" s="898"/>
      <c r="F48" s="969"/>
      <c r="G48" s="182"/>
      <c r="H48" s="901"/>
      <c r="I48" s="898"/>
      <c r="J48" s="969"/>
      <c r="K48" s="899"/>
      <c r="L48" s="969"/>
      <c r="M48" s="969"/>
      <c r="N48" s="969"/>
      <c r="O48" s="969"/>
      <c r="P48" s="969"/>
      <c r="Q48" s="2205"/>
    </row>
    <row r="49" spans="1:17" s="183" customFormat="1" ht="12.75" customHeight="1">
      <c r="A49" s="184"/>
      <c r="B49" s="28"/>
      <c r="C49" s="684"/>
      <c r="D49" s="109"/>
      <c r="E49" s="898"/>
      <c r="F49" s="969"/>
      <c r="G49" s="182"/>
      <c r="H49" s="901"/>
      <c r="I49" s="898"/>
      <c r="J49" s="969"/>
      <c r="K49" s="899"/>
      <c r="L49" s="969"/>
      <c r="M49" s="969"/>
      <c r="N49" s="969"/>
      <c r="O49" s="969"/>
      <c r="P49" s="969"/>
      <c r="Q49" s="2205"/>
    </row>
    <row r="50" spans="1:17" s="183" customFormat="1" ht="12.75" customHeight="1">
      <c r="A50" s="184"/>
      <c r="B50" s="216"/>
      <c r="C50" s="217"/>
      <c r="D50" s="1019"/>
      <c r="E50" s="921"/>
      <c r="F50" s="966"/>
      <c r="G50" s="182"/>
      <c r="H50" s="182"/>
      <c r="I50" s="182"/>
      <c r="J50" s="969"/>
      <c r="K50" s="922"/>
      <c r="L50" s="969"/>
      <c r="M50" s="969"/>
      <c r="N50" s="969"/>
      <c r="O50" s="969"/>
      <c r="P50" s="969"/>
      <c r="Q50" s="890"/>
    </row>
    <row r="51" spans="1:17" s="183" customFormat="1" ht="12.75" customHeight="1">
      <c r="A51" s="184"/>
      <c r="B51" s="244" t="s">
        <v>733</v>
      </c>
      <c r="C51" s="1021">
        <f>SUM(D38:D47)+SUM(C48:C50)</f>
        <v>1580000</v>
      </c>
      <c r="D51" s="1019"/>
      <c r="E51" s="921"/>
      <c r="F51" s="966"/>
      <c r="G51" s="182"/>
      <c r="H51" s="182"/>
      <c r="I51" s="182"/>
      <c r="J51" s="969"/>
      <c r="K51" s="922"/>
      <c r="L51" s="969"/>
      <c r="M51" s="969"/>
      <c r="N51" s="969"/>
      <c r="O51" s="969"/>
      <c r="P51" s="969"/>
      <c r="Q51" s="890"/>
    </row>
    <row r="52" spans="1:17" s="183" customFormat="1" ht="12.75" customHeight="1">
      <c r="A52" s="309"/>
      <c r="B52" s="110"/>
      <c r="C52" s="182"/>
      <c r="D52" s="1020"/>
      <c r="E52" s="898"/>
      <c r="F52" s="969"/>
      <c r="G52" s="182"/>
      <c r="H52" s="901"/>
      <c r="I52" s="898"/>
      <c r="J52" s="969"/>
      <c r="K52" s="899"/>
      <c r="L52" s="969"/>
      <c r="M52" s="969"/>
      <c r="N52" s="969"/>
      <c r="O52" s="969"/>
      <c r="P52" s="969"/>
      <c r="Q52" s="592"/>
    </row>
    <row r="53" spans="1:17" s="564" customFormat="1" ht="12.75" customHeight="1">
      <c r="A53" s="1818"/>
      <c r="B53" s="1894"/>
      <c r="C53" s="1883"/>
      <c r="D53" s="2560"/>
      <c r="E53" s="1907"/>
      <c r="F53" s="1908"/>
      <c r="G53" s="1883"/>
      <c r="H53" s="1909"/>
      <c r="I53" s="1907"/>
      <c r="J53" s="1908"/>
      <c r="K53" s="1910"/>
      <c r="L53" s="1908"/>
      <c r="M53" s="1908"/>
      <c r="N53" s="1908"/>
      <c r="O53" s="1908"/>
      <c r="P53" s="1908"/>
      <c r="Q53" s="1911"/>
    </row>
    <row r="54" spans="1:17" s="183" customFormat="1" ht="12.75" customHeight="1">
      <c r="A54" s="499" t="s">
        <v>2238</v>
      </c>
      <c r="B54" s="110"/>
      <c r="C54" s="593" t="s">
        <v>2239</v>
      </c>
      <c r="D54" s="109"/>
      <c r="E54" s="898"/>
      <c r="F54" s="969"/>
      <c r="G54" s="182"/>
      <c r="H54" s="901"/>
      <c r="I54" s="898"/>
      <c r="J54" s="969"/>
      <c r="K54" s="899"/>
      <c r="L54" s="969"/>
      <c r="M54" s="969"/>
      <c r="N54" s="969"/>
      <c r="O54" s="969"/>
      <c r="P54" s="969"/>
      <c r="Q54" s="592"/>
    </row>
    <row r="55" spans="1:17" s="183" customFormat="1" ht="12.75" customHeight="1">
      <c r="A55" s="309">
        <v>5103123</v>
      </c>
      <c r="B55" s="110" t="s">
        <v>981</v>
      </c>
      <c r="C55" s="182" t="s">
        <v>2240</v>
      </c>
      <c r="D55" s="109">
        <v>335000</v>
      </c>
      <c r="E55" s="898" t="s">
        <v>25</v>
      </c>
      <c r="F55" s="969">
        <v>42815</v>
      </c>
      <c r="G55" s="182" t="s">
        <v>27</v>
      </c>
      <c r="H55" s="901">
        <v>286000</v>
      </c>
      <c r="I55" s="898" t="s">
        <v>67</v>
      </c>
      <c r="J55" s="969"/>
      <c r="K55" s="899"/>
      <c r="L55" s="969"/>
      <c r="M55" s="969"/>
      <c r="N55" s="969"/>
      <c r="O55" s="969">
        <v>43003</v>
      </c>
      <c r="P55" s="1022" t="s">
        <v>728</v>
      </c>
      <c r="Q55" s="110" t="s">
        <v>729</v>
      </c>
    </row>
    <row r="56" spans="1:17" s="183" customFormat="1" ht="12.75" customHeight="1">
      <c r="A56" s="309">
        <v>5107047</v>
      </c>
      <c r="B56" s="110" t="s">
        <v>2241</v>
      </c>
      <c r="C56" s="182" t="s">
        <v>2242</v>
      </c>
      <c r="D56" s="109">
        <v>245000</v>
      </c>
      <c r="E56" s="898" t="s">
        <v>25</v>
      </c>
      <c r="F56" s="969">
        <v>42927</v>
      </c>
      <c r="G56" s="182" t="s">
        <v>979</v>
      </c>
      <c r="H56" s="901">
        <v>154000</v>
      </c>
      <c r="I56" s="898" t="s">
        <v>67</v>
      </c>
      <c r="J56" s="969"/>
      <c r="K56" s="899"/>
      <c r="L56" s="969"/>
      <c r="M56" s="969"/>
      <c r="N56" s="969"/>
      <c r="O56" s="969">
        <v>43003</v>
      </c>
      <c r="P56" s="1022" t="s">
        <v>728</v>
      </c>
      <c r="Q56" s="110" t="s">
        <v>729</v>
      </c>
    </row>
    <row r="57" spans="1:17" s="183" customFormat="1" ht="12.75" customHeight="1">
      <c r="A57" s="309">
        <v>5107086</v>
      </c>
      <c r="B57" s="110" t="s">
        <v>977</v>
      </c>
      <c r="C57" s="182" t="s">
        <v>2243</v>
      </c>
      <c r="D57" s="109">
        <v>255000</v>
      </c>
      <c r="E57" s="898" t="s">
        <v>98</v>
      </c>
      <c r="F57" s="969">
        <v>42931</v>
      </c>
      <c r="G57" s="182" t="s">
        <v>33</v>
      </c>
      <c r="H57" s="901">
        <v>151000</v>
      </c>
      <c r="I57" s="898" t="s">
        <v>67</v>
      </c>
      <c r="J57" s="969"/>
      <c r="K57" s="899"/>
      <c r="L57" s="969"/>
      <c r="M57" s="969"/>
      <c r="N57" s="969"/>
      <c r="O57" s="969">
        <v>43003</v>
      </c>
      <c r="P57" s="1022" t="s">
        <v>728</v>
      </c>
      <c r="Q57" s="110" t="s">
        <v>2230</v>
      </c>
    </row>
    <row r="58" spans="1:17" s="183" customFormat="1" ht="12.75" customHeight="1">
      <c r="A58" s="309">
        <v>5107087</v>
      </c>
      <c r="B58" s="110" t="s">
        <v>977</v>
      </c>
      <c r="C58" s="182" t="s">
        <v>2244</v>
      </c>
      <c r="D58" s="109">
        <v>230000</v>
      </c>
      <c r="E58" s="898" t="s">
        <v>25</v>
      </c>
      <c r="F58" s="969">
        <v>42931</v>
      </c>
      <c r="G58" s="182" t="s">
        <v>850</v>
      </c>
      <c r="H58" s="901">
        <v>125000</v>
      </c>
      <c r="I58" s="898" t="s">
        <v>67</v>
      </c>
      <c r="J58" s="969"/>
      <c r="K58" s="899"/>
      <c r="L58" s="969"/>
      <c r="M58" s="969"/>
      <c r="N58" s="969"/>
      <c r="O58" s="969">
        <v>43003</v>
      </c>
      <c r="P58" s="1022" t="s">
        <v>728</v>
      </c>
      <c r="Q58" s="110" t="s">
        <v>2230</v>
      </c>
    </row>
    <row r="59" spans="1:17" s="183" customFormat="1" ht="12.75" customHeight="1">
      <c r="A59" s="309">
        <v>5107116</v>
      </c>
      <c r="B59" s="110" t="s">
        <v>981</v>
      </c>
      <c r="C59" s="182" t="s">
        <v>2245</v>
      </c>
      <c r="D59" s="109">
        <v>320000</v>
      </c>
      <c r="E59" s="898" t="s">
        <v>25</v>
      </c>
      <c r="F59" s="969">
        <v>42941</v>
      </c>
      <c r="G59" s="182" t="s">
        <v>27</v>
      </c>
      <c r="H59" s="901">
        <v>247000</v>
      </c>
      <c r="I59" s="898" t="s">
        <v>67</v>
      </c>
      <c r="J59" s="969"/>
      <c r="K59" s="899"/>
      <c r="L59" s="969"/>
      <c r="M59" s="969"/>
      <c r="N59" s="969"/>
      <c r="O59" s="969">
        <v>43003</v>
      </c>
      <c r="P59" s="1022" t="s">
        <v>728</v>
      </c>
      <c r="Q59" s="110" t="s">
        <v>729</v>
      </c>
    </row>
    <row r="60" spans="1:17" s="183" customFormat="1" ht="12.75" customHeight="1">
      <c r="A60" s="309">
        <v>5107130</v>
      </c>
      <c r="B60" s="110" t="s">
        <v>977</v>
      </c>
      <c r="C60" s="182" t="s">
        <v>2246</v>
      </c>
      <c r="D60" s="109">
        <v>265000</v>
      </c>
      <c r="E60" s="898" t="s">
        <v>98</v>
      </c>
      <c r="F60" s="969">
        <v>42942</v>
      </c>
      <c r="G60" s="182" t="s">
        <v>192</v>
      </c>
      <c r="H60" s="901">
        <v>180000</v>
      </c>
      <c r="I60" s="898" t="s">
        <v>67</v>
      </c>
      <c r="J60" s="969"/>
      <c r="K60" s="899"/>
      <c r="L60" s="969"/>
      <c r="M60" s="969"/>
      <c r="N60" s="969"/>
      <c r="O60" s="969">
        <v>43003</v>
      </c>
      <c r="P60" s="1022" t="s">
        <v>728</v>
      </c>
      <c r="Q60" s="110" t="s">
        <v>2247</v>
      </c>
    </row>
    <row r="61" spans="1:17" s="183" customFormat="1" ht="12.75" customHeight="1">
      <c r="A61" s="309">
        <v>5108001</v>
      </c>
      <c r="B61" s="110" t="s">
        <v>977</v>
      </c>
      <c r="C61" s="182" t="s">
        <v>2248</v>
      </c>
      <c r="D61" s="109">
        <v>190000</v>
      </c>
      <c r="E61" s="898" t="s">
        <v>98</v>
      </c>
      <c r="F61" s="969">
        <v>42948</v>
      </c>
      <c r="G61" s="182" t="s">
        <v>979</v>
      </c>
      <c r="H61" s="901">
        <v>103000</v>
      </c>
      <c r="I61" s="898" t="s">
        <v>67</v>
      </c>
      <c r="J61" s="969"/>
      <c r="K61" s="899"/>
      <c r="L61" s="969"/>
      <c r="M61" s="969"/>
      <c r="N61" s="969"/>
      <c r="O61" s="969">
        <v>43003</v>
      </c>
      <c r="P61" s="1022" t="s">
        <v>728</v>
      </c>
      <c r="Q61" s="110" t="s">
        <v>2210</v>
      </c>
    </row>
    <row r="62" spans="1:17" s="183" customFormat="1" ht="12.75" customHeight="1">
      <c r="A62" s="309">
        <v>5108029</v>
      </c>
      <c r="B62" s="110" t="s">
        <v>200</v>
      </c>
      <c r="C62" s="182" t="s">
        <v>2249</v>
      </c>
      <c r="D62" s="109">
        <v>465000</v>
      </c>
      <c r="E62" s="898" t="s">
        <v>25</v>
      </c>
      <c r="F62" s="969">
        <v>42952</v>
      </c>
      <c r="G62" s="182" t="s">
        <v>400</v>
      </c>
      <c r="H62" s="901">
        <v>360000</v>
      </c>
      <c r="I62" s="898" t="s">
        <v>67</v>
      </c>
      <c r="J62" s="969"/>
      <c r="K62" s="899"/>
      <c r="L62" s="969"/>
      <c r="M62" s="969"/>
      <c r="N62" s="969"/>
      <c r="O62" s="969">
        <v>43003</v>
      </c>
      <c r="P62" s="1022" t="s">
        <v>728</v>
      </c>
      <c r="Q62" s="110" t="s">
        <v>2230</v>
      </c>
    </row>
    <row r="63" spans="1:17" s="183" customFormat="1" ht="12.75" customHeight="1">
      <c r="A63" s="309">
        <v>5108034</v>
      </c>
      <c r="B63" s="110" t="s">
        <v>2241</v>
      </c>
      <c r="C63" s="182" t="s">
        <v>2250</v>
      </c>
      <c r="D63" s="109">
        <v>265000</v>
      </c>
      <c r="E63" s="898" t="s">
        <v>73</v>
      </c>
      <c r="F63" s="969">
        <v>42952</v>
      </c>
      <c r="G63" s="182" t="s">
        <v>394</v>
      </c>
      <c r="H63" s="901">
        <v>175000</v>
      </c>
      <c r="I63" s="898" t="s">
        <v>67</v>
      </c>
      <c r="J63" s="969"/>
      <c r="K63" s="899"/>
      <c r="L63" s="969"/>
      <c r="M63" s="969"/>
      <c r="N63" s="969"/>
      <c r="O63" s="969">
        <v>43003</v>
      </c>
      <c r="P63" s="1022" t="s">
        <v>728</v>
      </c>
      <c r="Q63" s="110" t="s">
        <v>2251</v>
      </c>
    </row>
    <row r="64" spans="1:17" s="183" customFormat="1" ht="12.75" customHeight="1">
      <c r="A64" s="309">
        <v>5108042</v>
      </c>
      <c r="B64" s="110" t="s">
        <v>2241</v>
      </c>
      <c r="C64" s="182" t="s">
        <v>2252</v>
      </c>
      <c r="D64" s="109">
        <v>255000</v>
      </c>
      <c r="E64" s="898" t="s">
        <v>98</v>
      </c>
      <c r="F64" s="969">
        <v>42955</v>
      </c>
      <c r="G64" s="182" t="s">
        <v>27</v>
      </c>
      <c r="H64" s="901">
        <v>151000</v>
      </c>
      <c r="I64" s="898" t="s">
        <v>67</v>
      </c>
      <c r="J64" s="969"/>
      <c r="K64" s="899"/>
      <c r="L64" s="969"/>
      <c r="M64" s="969"/>
      <c r="N64" s="969"/>
      <c r="O64" s="969">
        <v>43003</v>
      </c>
      <c r="P64" s="1022" t="s">
        <v>728</v>
      </c>
      <c r="Q64" s="110" t="s">
        <v>729</v>
      </c>
    </row>
    <row r="65" spans="1:17">
      <c r="A65" s="184">
        <v>5108064</v>
      </c>
      <c r="B65" s="675" t="s">
        <v>2241</v>
      </c>
      <c r="C65" s="1027" t="s">
        <v>2253</v>
      </c>
      <c r="D65" s="2152">
        <v>260000</v>
      </c>
      <c r="E65" s="338" t="s">
        <v>25</v>
      </c>
      <c r="F65" s="969">
        <v>42965</v>
      </c>
      <c r="G65" s="217" t="s">
        <v>400</v>
      </c>
      <c r="H65" s="901">
        <v>140000</v>
      </c>
      <c r="I65" s="217" t="s">
        <v>67</v>
      </c>
      <c r="K65" s="217"/>
      <c r="L65" s="217"/>
      <c r="M65" s="217"/>
      <c r="N65" s="217"/>
      <c r="O65" s="969">
        <v>43003</v>
      </c>
      <c r="P65" s="1022" t="s">
        <v>728</v>
      </c>
      <c r="Q65" s="108" t="s">
        <v>2236</v>
      </c>
    </row>
    <row r="66" spans="1:17">
      <c r="A66" s="184">
        <v>5108060</v>
      </c>
      <c r="B66" s="675" t="s">
        <v>2254</v>
      </c>
      <c r="C66" s="182" t="s">
        <v>2255</v>
      </c>
      <c r="D66" s="2152">
        <v>260000</v>
      </c>
      <c r="E66" s="338" t="s">
        <v>31</v>
      </c>
      <c r="F66" s="969">
        <v>42964</v>
      </c>
      <c r="G66" s="217" t="s">
        <v>2256</v>
      </c>
      <c r="H66" s="901">
        <v>171000</v>
      </c>
      <c r="I66" s="217" t="s">
        <v>67</v>
      </c>
      <c r="K66" s="217"/>
      <c r="L66" s="217"/>
      <c r="M66" s="217"/>
      <c r="N66" s="217"/>
      <c r="O66" s="969">
        <v>43003</v>
      </c>
      <c r="P66" s="1022" t="s">
        <v>728</v>
      </c>
      <c r="Q66" s="108" t="s">
        <v>2230</v>
      </c>
    </row>
    <row r="67" spans="1:17">
      <c r="A67" s="184">
        <v>5108108</v>
      </c>
      <c r="B67" s="675" t="s">
        <v>2257</v>
      </c>
      <c r="C67" s="1027" t="s">
        <v>2258</v>
      </c>
      <c r="D67" s="2152">
        <v>250000</v>
      </c>
      <c r="E67" s="338" t="s">
        <v>25</v>
      </c>
      <c r="F67" s="969">
        <v>42976</v>
      </c>
      <c r="G67" s="217" t="s">
        <v>402</v>
      </c>
      <c r="H67" s="901">
        <v>129000</v>
      </c>
      <c r="I67" s="217" t="s">
        <v>67</v>
      </c>
      <c r="K67" s="217"/>
      <c r="L67" s="217"/>
      <c r="M67" s="217"/>
      <c r="N67" s="217"/>
      <c r="O67" s="969">
        <v>43003</v>
      </c>
      <c r="P67" s="1022" t="s">
        <v>728</v>
      </c>
      <c r="Q67" s="108" t="s">
        <v>2259</v>
      </c>
    </row>
    <row r="68" spans="1:17">
      <c r="A68" s="184">
        <v>5108106</v>
      </c>
      <c r="B68" s="675" t="s">
        <v>2260</v>
      </c>
      <c r="C68" s="1027" t="s">
        <v>2261</v>
      </c>
      <c r="D68" s="2152">
        <v>365000</v>
      </c>
      <c r="E68" s="338" t="s">
        <v>354</v>
      </c>
      <c r="F68" s="969">
        <v>42976</v>
      </c>
      <c r="G68" s="217" t="s">
        <v>727</v>
      </c>
      <c r="H68" s="901">
        <v>285000</v>
      </c>
      <c r="I68" s="217" t="s">
        <v>67</v>
      </c>
      <c r="K68" s="217"/>
      <c r="L68" s="217"/>
      <c r="M68" s="217"/>
      <c r="N68" s="217"/>
      <c r="O68" s="969">
        <v>43003</v>
      </c>
      <c r="P68" s="1022" t="s">
        <v>728</v>
      </c>
      <c r="Q68" s="108" t="s">
        <v>729</v>
      </c>
    </row>
    <row r="69" spans="1:17" s="183" customFormat="1" ht="12.75" customHeight="1">
      <c r="A69" s="309"/>
      <c r="B69" s="110"/>
      <c r="C69" s="182"/>
      <c r="D69" s="109"/>
      <c r="E69" s="898"/>
      <c r="F69" s="969"/>
      <c r="G69" s="182"/>
      <c r="H69" s="901"/>
      <c r="I69" s="898"/>
      <c r="J69" s="969"/>
      <c r="K69" s="899"/>
      <c r="L69" s="969"/>
      <c r="M69" s="969"/>
      <c r="N69" s="969"/>
      <c r="O69" s="969"/>
      <c r="P69" s="969"/>
      <c r="Q69" s="110"/>
    </row>
    <row r="70" spans="1:17" s="183" customFormat="1" ht="12.75" customHeight="1">
      <c r="A70" s="499" t="s">
        <v>2262</v>
      </c>
      <c r="B70" s="110"/>
      <c r="C70" s="182"/>
      <c r="D70" s="109"/>
      <c r="E70" s="898"/>
      <c r="F70" s="969"/>
      <c r="G70" s="182"/>
      <c r="H70" s="901"/>
      <c r="I70" s="898"/>
      <c r="J70" s="969"/>
      <c r="K70" s="899"/>
      <c r="L70" s="969"/>
      <c r="M70" s="969"/>
      <c r="N70" s="969"/>
      <c r="O70" s="969"/>
      <c r="P70" s="969"/>
      <c r="Q70" s="110"/>
    </row>
    <row r="71" spans="1:17" s="183" customFormat="1" ht="12.75" customHeight="1">
      <c r="A71" s="309">
        <v>5107044</v>
      </c>
      <c r="B71" s="110" t="s">
        <v>981</v>
      </c>
      <c r="C71" s="182" t="s">
        <v>2263</v>
      </c>
      <c r="D71" s="109">
        <v>365000</v>
      </c>
      <c r="E71" s="898" t="s">
        <v>25</v>
      </c>
      <c r="F71" s="969">
        <v>42927</v>
      </c>
      <c r="G71" s="182" t="s">
        <v>2144</v>
      </c>
      <c r="H71" s="901">
        <v>265000</v>
      </c>
      <c r="I71" s="898" t="s">
        <v>41</v>
      </c>
      <c r="J71" s="969"/>
      <c r="K71" s="899"/>
      <c r="L71" s="969"/>
      <c r="M71" s="969"/>
      <c r="N71" s="969"/>
      <c r="O71" s="969">
        <v>43007</v>
      </c>
      <c r="P71" s="1022" t="s">
        <v>728</v>
      </c>
      <c r="Q71" s="110" t="s">
        <v>2236</v>
      </c>
    </row>
    <row r="72" spans="1:17" s="183" customFormat="1" ht="12.75" customHeight="1">
      <c r="A72" s="309">
        <v>5107129</v>
      </c>
      <c r="B72" s="110" t="s">
        <v>2194</v>
      </c>
      <c r="C72" s="182" t="s">
        <v>2264</v>
      </c>
      <c r="D72" s="109">
        <v>255000</v>
      </c>
      <c r="E72" s="898" t="s">
        <v>1091</v>
      </c>
      <c r="F72" s="969">
        <v>42942</v>
      </c>
      <c r="G72" s="182" t="s">
        <v>135</v>
      </c>
      <c r="H72" s="901">
        <v>154000</v>
      </c>
      <c r="I72" s="898" t="s">
        <v>41</v>
      </c>
      <c r="J72" s="969"/>
      <c r="K72" s="899"/>
      <c r="L72" s="969"/>
      <c r="M72" s="969"/>
      <c r="N72" s="969"/>
      <c r="O72" s="969">
        <v>43007</v>
      </c>
      <c r="P72" s="1022" t="s">
        <v>728</v>
      </c>
      <c r="Q72" s="110" t="s">
        <v>2265</v>
      </c>
    </row>
    <row r="73" spans="1:17" s="183" customFormat="1" ht="12.75" customHeight="1">
      <c r="A73" s="309">
        <v>5106086</v>
      </c>
      <c r="B73" s="110" t="s">
        <v>2194</v>
      </c>
      <c r="C73" s="182" t="s">
        <v>2266</v>
      </c>
      <c r="D73" s="109">
        <v>220000</v>
      </c>
      <c r="E73" s="898" t="s">
        <v>25</v>
      </c>
      <c r="F73" s="969">
        <v>42905</v>
      </c>
      <c r="G73" s="182" t="s">
        <v>481</v>
      </c>
      <c r="H73" s="901">
        <v>123000</v>
      </c>
      <c r="I73" s="898" t="s">
        <v>41</v>
      </c>
      <c r="J73" s="969"/>
      <c r="K73" s="899"/>
      <c r="L73" s="969"/>
      <c r="M73" s="969"/>
      <c r="N73" s="969"/>
      <c r="O73" s="969">
        <v>43007</v>
      </c>
      <c r="P73" s="1022" t="s">
        <v>728</v>
      </c>
      <c r="Q73" s="110" t="s">
        <v>2267</v>
      </c>
    </row>
    <row r="74" spans="1:17" s="183" customFormat="1" ht="12.75" customHeight="1">
      <c r="A74" s="309">
        <v>5107152</v>
      </c>
      <c r="B74" s="110" t="s">
        <v>2268</v>
      </c>
      <c r="C74" s="182" t="s">
        <v>2269</v>
      </c>
      <c r="D74" s="109">
        <v>365000</v>
      </c>
      <c r="E74" s="898" t="s">
        <v>25</v>
      </c>
      <c r="F74" s="969">
        <v>42943</v>
      </c>
      <c r="G74" s="182" t="s">
        <v>2270</v>
      </c>
      <c r="H74" s="901">
        <v>272000</v>
      </c>
      <c r="I74" s="898" t="s">
        <v>41</v>
      </c>
      <c r="J74" s="969"/>
      <c r="K74" s="899"/>
      <c r="L74" s="969"/>
      <c r="M74" s="969"/>
      <c r="N74" s="969"/>
      <c r="O74" s="969">
        <v>43007</v>
      </c>
      <c r="P74" s="1022" t="s">
        <v>728</v>
      </c>
      <c r="Q74" s="110" t="s">
        <v>2271</v>
      </c>
    </row>
    <row r="75" spans="1:17" s="183" customFormat="1" ht="12.75" customHeight="1">
      <c r="A75" s="309">
        <v>5108024</v>
      </c>
      <c r="B75" s="110" t="s">
        <v>2190</v>
      </c>
      <c r="C75" s="182" t="s">
        <v>2272</v>
      </c>
      <c r="D75" s="109">
        <v>305000</v>
      </c>
      <c r="E75" s="898" t="s">
        <v>98</v>
      </c>
      <c r="F75" s="969">
        <v>42951</v>
      </c>
      <c r="G75" s="182" t="s">
        <v>359</v>
      </c>
      <c r="H75" s="901">
        <v>223000</v>
      </c>
      <c r="I75" s="898" t="s">
        <v>41</v>
      </c>
      <c r="J75" s="969"/>
      <c r="K75" s="899"/>
      <c r="L75" s="969"/>
      <c r="M75" s="969"/>
      <c r="N75" s="969"/>
      <c r="O75" s="969">
        <v>43007</v>
      </c>
      <c r="P75" s="1022" t="s">
        <v>728</v>
      </c>
      <c r="Q75" s="110" t="s">
        <v>729</v>
      </c>
    </row>
    <row r="76" spans="1:17" s="183" customFormat="1" ht="12.75" customHeight="1">
      <c r="A76" s="309">
        <v>5108031</v>
      </c>
      <c r="B76" s="110" t="s">
        <v>977</v>
      </c>
      <c r="C76" s="182" t="s">
        <v>2273</v>
      </c>
      <c r="D76" s="109">
        <v>240000</v>
      </c>
      <c r="E76" s="898" t="s">
        <v>98</v>
      </c>
      <c r="F76" s="969">
        <v>42952</v>
      </c>
      <c r="G76" s="182" t="s">
        <v>317</v>
      </c>
      <c r="H76" s="901">
        <v>124000</v>
      </c>
      <c r="I76" s="898" t="s">
        <v>41</v>
      </c>
      <c r="J76" s="969"/>
      <c r="K76" s="899"/>
      <c r="L76" s="969"/>
      <c r="M76" s="969"/>
      <c r="N76" s="969"/>
      <c r="O76" s="969">
        <v>43007</v>
      </c>
      <c r="P76" s="1022" t="s">
        <v>728</v>
      </c>
      <c r="Q76" s="110" t="s">
        <v>729</v>
      </c>
    </row>
    <row r="77" spans="1:17">
      <c r="A77" s="184">
        <v>5108112</v>
      </c>
      <c r="B77" s="675" t="s">
        <v>2190</v>
      </c>
      <c r="C77" s="1027" t="s">
        <v>2274</v>
      </c>
      <c r="D77" s="2152">
        <v>275000</v>
      </c>
      <c r="E77" s="338" t="s">
        <v>98</v>
      </c>
      <c r="F77" s="969">
        <v>42977</v>
      </c>
      <c r="G77" s="217" t="s">
        <v>1544</v>
      </c>
      <c r="H77" s="901">
        <v>173000</v>
      </c>
      <c r="I77" s="217" t="s">
        <v>41</v>
      </c>
      <c r="K77" s="217"/>
      <c r="L77" s="217"/>
      <c r="M77" s="217"/>
      <c r="N77" s="217"/>
      <c r="O77" s="969">
        <v>43007</v>
      </c>
      <c r="P77" s="1022" t="s">
        <v>728</v>
      </c>
      <c r="Q77" s="108" t="s">
        <v>729</v>
      </c>
    </row>
    <row r="78" spans="1:17">
      <c r="A78" s="184">
        <v>5108121</v>
      </c>
      <c r="B78" s="675" t="s">
        <v>2207</v>
      </c>
      <c r="C78" s="1027" t="s">
        <v>2275</v>
      </c>
      <c r="D78" s="2152">
        <v>270000</v>
      </c>
      <c r="E78" s="338" t="s">
        <v>25</v>
      </c>
      <c r="F78" s="969">
        <v>42978</v>
      </c>
      <c r="G78" s="217" t="s">
        <v>284</v>
      </c>
      <c r="H78" s="901">
        <v>170000</v>
      </c>
      <c r="I78" s="217" t="s">
        <v>41</v>
      </c>
      <c r="K78" s="217"/>
      <c r="L78" s="217"/>
      <c r="M78" s="217"/>
      <c r="N78" s="217"/>
      <c r="O78" s="969">
        <v>43007</v>
      </c>
      <c r="P78" s="1022" t="s">
        <v>728</v>
      </c>
      <c r="Q78" s="108" t="s">
        <v>2236</v>
      </c>
    </row>
    <row r="79" spans="1:17">
      <c r="A79" s="184">
        <v>5103026</v>
      </c>
      <c r="B79" s="675" t="s">
        <v>2276</v>
      </c>
      <c r="C79" s="1027" t="s">
        <v>2277</v>
      </c>
      <c r="D79" s="2152">
        <v>300000</v>
      </c>
      <c r="E79" s="338" t="s">
        <v>2278</v>
      </c>
      <c r="F79" s="969">
        <v>42800</v>
      </c>
      <c r="G79" s="217" t="s">
        <v>1854</v>
      </c>
      <c r="H79" s="901">
        <v>223000</v>
      </c>
      <c r="I79" s="217" t="s">
        <v>41</v>
      </c>
      <c r="K79" s="217"/>
      <c r="L79" s="217"/>
      <c r="M79" s="217"/>
      <c r="N79" s="217"/>
      <c r="O79" s="969">
        <v>43007</v>
      </c>
      <c r="P79" s="1022" t="s">
        <v>728</v>
      </c>
      <c r="Q79" s="110" t="s">
        <v>2265</v>
      </c>
    </row>
    <row r="80" spans="1:17">
      <c r="A80" s="184"/>
      <c r="B80" s="675"/>
      <c r="C80" s="1027"/>
      <c r="D80" s="2152"/>
      <c r="E80" s="338"/>
      <c r="F80" s="969"/>
      <c r="G80" s="217"/>
      <c r="H80" s="901"/>
      <c r="I80" s="217"/>
      <c r="K80" s="217"/>
      <c r="L80" s="217"/>
      <c r="M80" s="217"/>
      <c r="N80" s="217"/>
      <c r="O80" s="969"/>
      <c r="P80" s="217"/>
      <c r="Q80" s="110"/>
    </row>
    <row r="81" spans="1:17">
      <c r="A81" s="184"/>
      <c r="B81" s="110" t="s">
        <v>2279</v>
      </c>
      <c r="C81" s="1027"/>
      <c r="D81" s="2152"/>
      <c r="E81" s="338"/>
      <c r="F81" s="969"/>
      <c r="G81" s="217"/>
      <c r="H81" s="901"/>
      <c r="I81" s="217"/>
      <c r="K81" s="217"/>
      <c r="L81" s="217"/>
      <c r="M81" s="217"/>
      <c r="N81" s="217"/>
      <c r="O81" s="969"/>
      <c r="P81" s="217"/>
      <c r="Q81" s="110"/>
    </row>
    <row r="82" spans="1:17">
      <c r="B82" s="110" t="s">
        <v>375</v>
      </c>
      <c r="C82" s="1027"/>
      <c r="D82" s="2152"/>
      <c r="E82" s="338"/>
      <c r="F82" s="969"/>
      <c r="G82" s="217"/>
      <c r="H82" s="901"/>
      <c r="I82" s="217"/>
      <c r="K82" s="217"/>
      <c r="L82" s="217"/>
      <c r="M82" s="217"/>
      <c r="N82" s="217"/>
      <c r="O82" s="969"/>
      <c r="P82" s="217"/>
    </row>
    <row r="83" spans="1:17">
      <c r="A83" s="2171"/>
      <c r="B83" s="2067"/>
      <c r="C83" s="2172"/>
      <c r="D83" s="2152"/>
      <c r="E83" s="338"/>
      <c r="F83" s="589"/>
      <c r="G83" s="217"/>
      <c r="H83" s="510"/>
      <c r="I83" s="217"/>
      <c r="K83" s="217"/>
      <c r="L83" s="217"/>
      <c r="M83" s="217"/>
      <c r="N83" s="217"/>
      <c r="P83" s="217"/>
    </row>
    <row r="84" spans="1:17">
      <c r="A84" s="210" t="s">
        <v>732</v>
      </c>
      <c r="D84" s="2152"/>
      <c r="E84" s="338"/>
      <c r="F84" s="589"/>
      <c r="G84" s="217"/>
      <c r="H84" s="510"/>
      <c r="I84" s="217"/>
      <c r="K84" s="217"/>
      <c r="L84" s="217"/>
      <c r="M84" s="217"/>
      <c r="N84" s="217"/>
      <c r="P84" s="217"/>
    </row>
    <row r="85" spans="1:17">
      <c r="A85" s="184"/>
      <c r="B85" s="28"/>
      <c r="C85" s="684"/>
      <c r="D85" s="2152"/>
      <c r="E85" s="338"/>
      <c r="F85" s="589"/>
      <c r="G85" s="217"/>
      <c r="H85" s="510"/>
      <c r="I85" s="217"/>
      <c r="K85" s="217"/>
      <c r="L85" s="217"/>
      <c r="M85" s="217"/>
      <c r="N85" s="217"/>
      <c r="P85" s="217"/>
    </row>
    <row r="86" spans="1:17">
      <c r="A86" s="184"/>
      <c r="D86" s="2152"/>
      <c r="E86" s="338"/>
      <c r="F86" s="589"/>
      <c r="G86" s="217"/>
      <c r="H86" s="510"/>
      <c r="I86" s="217"/>
      <c r="K86" s="217"/>
      <c r="L86" s="217"/>
      <c r="M86" s="217"/>
      <c r="N86" s="217"/>
      <c r="P86" s="217"/>
    </row>
    <row r="87" spans="1:17">
      <c r="A87" s="184"/>
      <c r="B87" s="244" t="s">
        <v>733</v>
      </c>
      <c r="C87" s="1021">
        <f>SUM(D53:D83)+SUM(C84:C86)</f>
        <v>6555000</v>
      </c>
      <c r="D87" s="2152"/>
      <c r="E87" s="338"/>
      <c r="F87" s="589"/>
      <c r="G87" s="217"/>
      <c r="H87" s="510"/>
      <c r="I87" s="217"/>
      <c r="K87" s="217"/>
      <c r="L87" s="217"/>
      <c r="M87" s="217"/>
      <c r="N87" s="217"/>
      <c r="P87" s="217"/>
    </row>
    <row r="88" spans="1:17">
      <c r="A88" s="210"/>
      <c r="B88" s="675"/>
      <c r="C88" s="677"/>
      <c r="D88" s="2152"/>
      <c r="E88" s="338"/>
      <c r="F88" s="589"/>
      <c r="G88" s="217"/>
      <c r="H88" s="510"/>
      <c r="I88" s="217"/>
      <c r="K88" s="217"/>
      <c r="L88" s="217"/>
      <c r="M88" s="217"/>
      <c r="N88" s="217"/>
      <c r="P88" s="217"/>
    </row>
    <row r="89" spans="1:17" s="504" customFormat="1">
      <c r="A89" s="2594"/>
      <c r="B89" s="1851"/>
      <c r="C89" s="1912"/>
      <c r="D89" s="2561"/>
      <c r="E89" s="1830"/>
      <c r="F89" s="1913"/>
      <c r="G89" s="1831"/>
      <c r="H89" s="1832"/>
      <c r="I89" s="1831"/>
      <c r="J89" s="1831"/>
      <c r="K89" s="1831"/>
      <c r="L89" s="1831"/>
      <c r="M89" s="1831"/>
      <c r="N89" s="1831"/>
      <c r="O89" s="1902"/>
      <c r="P89" s="1831"/>
      <c r="Q89" s="1833"/>
    </row>
    <row r="90" spans="1:17">
      <c r="A90" s="329" t="s">
        <v>2280</v>
      </c>
      <c r="B90" s="675"/>
      <c r="C90" s="1023" t="s">
        <v>2281</v>
      </c>
      <c r="D90" s="2152"/>
      <c r="E90" s="338"/>
      <c r="F90" s="589"/>
      <c r="G90" s="217"/>
      <c r="H90" s="510"/>
      <c r="I90" s="217"/>
      <c r="K90" s="217"/>
      <c r="L90" s="217"/>
      <c r="M90" s="217"/>
      <c r="N90" s="217"/>
      <c r="P90" s="217"/>
    </row>
    <row r="91" spans="1:17">
      <c r="A91" s="184">
        <v>5109041</v>
      </c>
      <c r="B91" s="675" t="s">
        <v>2282</v>
      </c>
      <c r="C91" s="1027" t="s">
        <v>2283</v>
      </c>
      <c r="D91" s="2152">
        <v>210000</v>
      </c>
      <c r="E91" s="338" t="s">
        <v>2284</v>
      </c>
      <c r="F91" s="969">
        <v>42991</v>
      </c>
      <c r="G91" s="217" t="s">
        <v>2285</v>
      </c>
      <c r="H91" s="901">
        <v>110000</v>
      </c>
      <c r="I91" s="217" t="s">
        <v>1069</v>
      </c>
      <c r="K91" s="217"/>
      <c r="L91" s="217"/>
      <c r="M91" s="217"/>
      <c r="N91" s="217"/>
      <c r="O91" s="969">
        <v>43037</v>
      </c>
      <c r="P91" s="1022" t="s">
        <v>728</v>
      </c>
      <c r="Q91" s="108" t="s">
        <v>729</v>
      </c>
    </row>
    <row r="92" spans="1:17">
      <c r="A92" s="184">
        <v>5109034</v>
      </c>
      <c r="B92" s="675" t="s">
        <v>2286</v>
      </c>
      <c r="C92" s="1027" t="s">
        <v>2287</v>
      </c>
      <c r="D92" s="2152">
        <v>345000</v>
      </c>
      <c r="E92" s="338" t="s">
        <v>2288</v>
      </c>
      <c r="F92" s="969">
        <v>42987</v>
      </c>
      <c r="G92" s="217" t="s">
        <v>2289</v>
      </c>
      <c r="H92" s="901">
        <v>245000</v>
      </c>
      <c r="I92" s="217" t="s">
        <v>1069</v>
      </c>
      <c r="K92" s="217"/>
      <c r="L92" s="217"/>
      <c r="M92" s="217"/>
      <c r="N92" s="217"/>
      <c r="O92" s="969">
        <v>43037</v>
      </c>
      <c r="P92" s="1022" t="s">
        <v>728</v>
      </c>
      <c r="Q92" s="108" t="s">
        <v>2236</v>
      </c>
    </row>
    <row r="93" spans="1:17">
      <c r="A93" s="2171" t="s">
        <v>2290</v>
      </c>
      <c r="B93" s="2067" t="s">
        <v>999</v>
      </c>
      <c r="C93" s="2172" t="s">
        <v>2291</v>
      </c>
      <c r="D93" s="2152">
        <v>385000</v>
      </c>
      <c r="E93" s="338" t="s">
        <v>110</v>
      </c>
      <c r="F93" s="969">
        <v>42998</v>
      </c>
      <c r="G93" s="217" t="s">
        <v>2292</v>
      </c>
      <c r="H93" s="901">
        <v>283000</v>
      </c>
      <c r="I93" s="217" t="s">
        <v>67</v>
      </c>
      <c r="J93" s="217" t="s">
        <v>449</v>
      </c>
      <c r="K93" s="217"/>
      <c r="L93" s="217"/>
      <c r="M93" s="217"/>
      <c r="N93" s="217"/>
      <c r="O93" s="969">
        <v>43037</v>
      </c>
      <c r="P93" s="1022" t="s">
        <v>728</v>
      </c>
      <c r="Q93" s="108" t="s">
        <v>2293</v>
      </c>
    </row>
    <row r="94" spans="1:17">
      <c r="A94" s="2171" t="s">
        <v>2294</v>
      </c>
      <c r="B94" s="2067" t="s">
        <v>981</v>
      </c>
      <c r="C94" s="2172" t="s">
        <v>2295</v>
      </c>
      <c r="D94" s="2152">
        <v>350000</v>
      </c>
      <c r="E94" s="338" t="s">
        <v>25</v>
      </c>
      <c r="F94" s="969">
        <v>42808</v>
      </c>
      <c r="G94" s="217" t="s">
        <v>299</v>
      </c>
      <c r="H94" s="901">
        <v>305000</v>
      </c>
      <c r="I94" s="217" t="s">
        <v>67</v>
      </c>
      <c r="K94" s="217"/>
      <c r="L94" s="217"/>
      <c r="M94" s="217"/>
      <c r="N94" s="217"/>
      <c r="O94" s="969">
        <v>43037</v>
      </c>
      <c r="P94" s="1022" t="s">
        <v>728</v>
      </c>
      <c r="Q94" s="108" t="s">
        <v>2236</v>
      </c>
    </row>
    <row r="95" spans="1:17">
      <c r="A95" s="2171"/>
      <c r="B95" s="2067"/>
      <c r="C95" s="2172"/>
      <c r="D95" s="2152"/>
      <c r="E95" s="338"/>
      <c r="F95" s="969"/>
      <c r="G95" s="217"/>
      <c r="H95" s="901"/>
      <c r="I95" s="217"/>
      <c r="K95" s="217"/>
      <c r="L95" s="217"/>
      <c r="M95" s="217"/>
      <c r="N95" s="217"/>
      <c r="P95" s="217"/>
    </row>
    <row r="96" spans="1:17">
      <c r="A96" s="329" t="s">
        <v>2296</v>
      </c>
      <c r="B96" s="244"/>
      <c r="C96" s="710"/>
      <c r="D96" s="2152"/>
      <c r="E96" s="338"/>
      <c r="F96" s="969"/>
      <c r="G96" s="217"/>
      <c r="H96" s="901"/>
      <c r="I96" s="217"/>
      <c r="K96" s="217"/>
      <c r="L96" s="217"/>
      <c r="M96" s="217"/>
      <c r="N96" s="217"/>
      <c r="P96" s="217"/>
    </row>
    <row r="97" spans="1:17">
      <c r="A97" s="184">
        <v>5109051</v>
      </c>
      <c r="B97" s="216" t="s">
        <v>2297</v>
      </c>
      <c r="C97" s="590" t="s">
        <v>2298</v>
      </c>
      <c r="D97" s="2152">
        <v>345000</v>
      </c>
      <c r="E97" s="338" t="s">
        <v>25</v>
      </c>
      <c r="F97" s="969">
        <v>42992</v>
      </c>
      <c r="G97" s="217" t="s">
        <v>2270</v>
      </c>
      <c r="H97" s="901">
        <v>250000</v>
      </c>
      <c r="I97" s="217" t="s">
        <v>41</v>
      </c>
      <c r="K97" s="217"/>
      <c r="L97" s="217"/>
      <c r="M97" s="217"/>
      <c r="N97" s="217"/>
      <c r="O97" s="969">
        <v>43041</v>
      </c>
      <c r="P97" s="1022" t="s">
        <v>728</v>
      </c>
      <c r="Q97" s="108" t="s">
        <v>2236</v>
      </c>
    </row>
    <row r="98" spans="1:17">
      <c r="A98" s="2171" t="s">
        <v>2299</v>
      </c>
      <c r="B98" s="2067" t="s">
        <v>977</v>
      </c>
      <c r="C98" s="2172" t="s">
        <v>2300</v>
      </c>
      <c r="D98" s="2152">
        <v>220000</v>
      </c>
      <c r="E98" s="338" t="s">
        <v>25</v>
      </c>
      <c r="F98" s="969">
        <v>42998</v>
      </c>
      <c r="G98" s="217" t="s">
        <v>2301</v>
      </c>
      <c r="H98" s="901">
        <v>129000</v>
      </c>
      <c r="I98" s="217" t="s">
        <v>41</v>
      </c>
      <c r="J98" s="217" t="s">
        <v>449</v>
      </c>
      <c r="K98" s="217"/>
      <c r="L98" s="217"/>
      <c r="M98" s="217"/>
      <c r="N98" s="217"/>
      <c r="O98" s="969">
        <v>43041</v>
      </c>
      <c r="P98" s="1022" t="s">
        <v>728</v>
      </c>
      <c r="Q98" s="108" t="s">
        <v>2302</v>
      </c>
    </row>
    <row r="99" spans="1:17">
      <c r="A99" s="2171" t="s">
        <v>2303</v>
      </c>
      <c r="B99" s="2067" t="s">
        <v>981</v>
      </c>
      <c r="C99" s="2172" t="s">
        <v>2304</v>
      </c>
      <c r="D99" s="2152">
        <v>335000</v>
      </c>
      <c r="E99" s="338" t="s">
        <v>98</v>
      </c>
      <c r="F99" s="969">
        <v>43001</v>
      </c>
      <c r="G99" s="217" t="s">
        <v>317</v>
      </c>
      <c r="H99" s="901">
        <v>244000</v>
      </c>
      <c r="I99" s="217" t="s">
        <v>41</v>
      </c>
      <c r="K99" s="217"/>
      <c r="L99" s="217"/>
      <c r="M99" s="217"/>
      <c r="N99" s="217"/>
      <c r="O99" s="969">
        <v>43041</v>
      </c>
      <c r="P99" s="1022" t="s">
        <v>728</v>
      </c>
      <c r="Q99" s="108" t="s">
        <v>729</v>
      </c>
    </row>
    <row r="100" spans="1:17">
      <c r="A100" s="184">
        <v>5104126</v>
      </c>
      <c r="B100" s="675" t="s">
        <v>2305</v>
      </c>
      <c r="C100" s="1027" t="s">
        <v>2306</v>
      </c>
      <c r="D100" s="2152">
        <v>295000</v>
      </c>
      <c r="E100" s="338" t="s">
        <v>2307</v>
      </c>
      <c r="F100" s="969">
        <v>42853</v>
      </c>
      <c r="G100" s="217" t="s">
        <v>2308</v>
      </c>
      <c r="H100" s="901">
        <v>237000</v>
      </c>
      <c r="I100" s="217" t="s">
        <v>1082</v>
      </c>
      <c r="K100" s="217"/>
      <c r="L100" s="217"/>
      <c r="M100" s="217"/>
      <c r="N100" s="217"/>
      <c r="O100" s="969">
        <v>43041</v>
      </c>
      <c r="P100" s="1022" t="s">
        <v>728</v>
      </c>
      <c r="Q100" s="108" t="s">
        <v>729</v>
      </c>
    </row>
    <row r="101" spans="1:17">
      <c r="A101" s="2171">
        <v>5110054</v>
      </c>
      <c r="B101" s="2067" t="s">
        <v>999</v>
      </c>
      <c r="C101" s="2172" t="s">
        <v>2309</v>
      </c>
      <c r="D101" s="2152">
        <v>360000</v>
      </c>
      <c r="E101" s="338" t="s">
        <v>25</v>
      </c>
      <c r="F101" s="969">
        <v>43022</v>
      </c>
      <c r="G101" s="217" t="s">
        <v>317</v>
      </c>
      <c r="H101" s="901">
        <v>247000</v>
      </c>
      <c r="I101" s="217" t="s">
        <v>41</v>
      </c>
      <c r="K101" s="217"/>
      <c r="L101" s="217"/>
      <c r="M101" s="217"/>
      <c r="N101" s="217"/>
      <c r="O101" s="969">
        <v>43041</v>
      </c>
      <c r="P101" s="1022" t="s">
        <v>728</v>
      </c>
      <c r="Q101" s="108" t="s">
        <v>2310</v>
      </c>
    </row>
    <row r="102" spans="1:17">
      <c r="A102" s="2171"/>
      <c r="B102" s="2067"/>
      <c r="C102" s="2172"/>
      <c r="D102" s="2152"/>
      <c r="E102" s="338"/>
      <c r="F102" s="969"/>
      <c r="G102" s="217"/>
      <c r="H102" s="901"/>
      <c r="I102" s="217"/>
      <c r="K102" s="217"/>
      <c r="L102" s="217"/>
      <c r="M102" s="217"/>
      <c r="N102" s="217"/>
      <c r="O102" s="969"/>
      <c r="P102" s="217"/>
    </row>
    <row r="103" spans="1:17">
      <c r="A103" s="2171"/>
      <c r="B103" s="1079" t="s">
        <v>2311</v>
      </c>
      <c r="C103" s="2172"/>
      <c r="D103" s="2152"/>
      <c r="E103" s="338"/>
      <c r="F103" s="969"/>
      <c r="G103" s="217"/>
      <c r="H103" s="901"/>
      <c r="I103" s="217"/>
      <c r="K103" s="217"/>
      <c r="L103" s="217"/>
      <c r="M103" s="217"/>
      <c r="N103" s="217"/>
      <c r="O103" s="969"/>
      <c r="P103" s="217"/>
    </row>
    <row r="104" spans="1:17">
      <c r="A104" s="2171"/>
      <c r="B104" s="1079" t="s">
        <v>375</v>
      </c>
      <c r="C104" s="2172"/>
      <c r="D104" s="2152"/>
      <c r="E104" s="338"/>
      <c r="F104" s="969"/>
      <c r="G104" s="217"/>
      <c r="H104" s="901"/>
      <c r="I104" s="217"/>
      <c r="K104" s="217"/>
      <c r="L104" s="217"/>
      <c r="M104" s="217"/>
      <c r="N104" s="217"/>
      <c r="O104" s="969"/>
      <c r="P104" s="217"/>
    </row>
    <row r="105" spans="1:17">
      <c r="A105" s="2171"/>
      <c r="B105" s="1079"/>
      <c r="C105" s="2172"/>
      <c r="D105" s="2152"/>
      <c r="E105" s="338"/>
      <c r="F105" s="969"/>
      <c r="G105" s="217"/>
      <c r="H105" s="901"/>
      <c r="I105" s="217"/>
      <c r="K105" s="217"/>
      <c r="L105" s="217"/>
      <c r="M105" s="217"/>
      <c r="N105" s="217"/>
      <c r="O105" s="969"/>
      <c r="P105" s="217"/>
    </row>
    <row r="106" spans="1:17">
      <c r="A106" s="210" t="s">
        <v>732</v>
      </c>
      <c r="D106" s="2152"/>
      <c r="E106" s="338"/>
      <c r="F106" s="589"/>
      <c r="G106" s="217"/>
      <c r="H106" s="510"/>
      <c r="I106" s="217"/>
      <c r="K106" s="217"/>
      <c r="L106" s="217"/>
      <c r="M106" s="217"/>
      <c r="N106" s="217"/>
      <c r="P106" s="217"/>
    </row>
    <row r="107" spans="1:17">
      <c r="A107" s="184"/>
      <c r="B107" s="28"/>
      <c r="C107" s="684"/>
      <c r="D107" s="2152"/>
      <c r="E107" s="338"/>
      <c r="F107" s="589"/>
      <c r="G107" s="217"/>
      <c r="H107" s="510"/>
      <c r="I107" s="217"/>
      <c r="K107" s="217"/>
      <c r="L107" s="217"/>
      <c r="M107" s="217"/>
      <c r="N107" s="217"/>
      <c r="P107" s="217"/>
    </row>
    <row r="108" spans="1:17">
      <c r="A108" s="184"/>
      <c r="D108" s="2152"/>
      <c r="E108" s="338"/>
      <c r="F108" s="589"/>
      <c r="G108" s="217"/>
      <c r="H108" s="510"/>
      <c r="I108" s="217"/>
      <c r="K108" s="217"/>
      <c r="L108" s="217"/>
      <c r="M108" s="217"/>
      <c r="N108" s="217"/>
      <c r="P108" s="217"/>
    </row>
    <row r="109" spans="1:17">
      <c r="A109" s="184"/>
      <c r="B109" s="244" t="s">
        <v>733</v>
      </c>
      <c r="C109" s="1021">
        <f>SUM(D89:D104)+SUM(C106:C108)</f>
        <v>2845000</v>
      </c>
      <c r="D109" s="2152"/>
      <c r="E109" s="338"/>
      <c r="F109" s="589"/>
      <c r="G109" s="217"/>
      <c r="H109" s="510"/>
      <c r="I109" s="217"/>
      <c r="K109" s="217"/>
      <c r="L109" s="217"/>
      <c r="M109" s="217"/>
      <c r="N109" s="217"/>
      <c r="P109" s="217"/>
    </row>
    <row r="110" spans="1:17">
      <c r="A110" s="108"/>
      <c r="B110" s="2067"/>
      <c r="C110" s="2172"/>
      <c r="D110" s="2152"/>
      <c r="E110" s="338"/>
      <c r="F110" s="969"/>
      <c r="G110" s="217"/>
      <c r="H110" s="901"/>
      <c r="I110" s="217"/>
      <c r="K110" s="217"/>
      <c r="L110" s="217"/>
      <c r="M110" s="217"/>
      <c r="N110" s="217"/>
      <c r="P110" s="217"/>
    </row>
    <row r="111" spans="1:17" s="504" customFormat="1">
      <c r="A111" s="1833"/>
      <c r="B111" s="2206"/>
      <c r="C111" s="2207"/>
      <c r="D111" s="2561"/>
      <c r="E111" s="1830"/>
      <c r="F111" s="1908"/>
      <c r="G111" s="1831"/>
      <c r="H111" s="1909"/>
      <c r="I111" s="1831"/>
      <c r="J111" s="1831"/>
      <c r="K111" s="1831"/>
      <c r="L111" s="1831"/>
      <c r="M111" s="1831"/>
      <c r="N111" s="1831"/>
      <c r="O111" s="1902"/>
      <c r="P111" s="1831"/>
      <c r="Q111" s="1833"/>
    </row>
    <row r="112" spans="1:17">
      <c r="A112" s="210" t="s">
        <v>723</v>
      </c>
      <c r="B112" s="108"/>
      <c r="C112" s="630" t="s">
        <v>2312</v>
      </c>
      <c r="D112" s="2152"/>
      <c r="E112" s="338"/>
      <c r="F112" s="969"/>
      <c r="G112" s="217"/>
      <c r="H112" s="901"/>
      <c r="I112" s="217"/>
      <c r="K112" s="217"/>
      <c r="L112" s="217"/>
      <c r="M112" s="217"/>
      <c r="N112" s="217"/>
      <c r="P112" s="217"/>
    </row>
    <row r="113" spans="1:17">
      <c r="A113" s="2171" t="s">
        <v>2313</v>
      </c>
      <c r="B113" s="2067" t="s">
        <v>1708</v>
      </c>
      <c r="C113" s="2172" t="s">
        <v>2314</v>
      </c>
      <c r="D113" s="2152">
        <v>515000</v>
      </c>
      <c r="E113" s="338" t="s">
        <v>110</v>
      </c>
      <c r="F113" s="969">
        <v>43004</v>
      </c>
      <c r="G113" s="217" t="s">
        <v>334</v>
      </c>
      <c r="H113" s="901">
        <v>408000</v>
      </c>
      <c r="I113" s="217" t="s">
        <v>67</v>
      </c>
      <c r="J113" s="1075" t="s">
        <v>449</v>
      </c>
      <c r="K113" s="217"/>
      <c r="L113" s="217"/>
      <c r="M113" s="217"/>
      <c r="N113" s="217"/>
      <c r="O113" s="969">
        <v>43072</v>
      </c>
      <c r="P113" s="217" t="s">
        <v>728</v>
      </c>
      <c r="Q113" s="1098" t="s">
        <v>2315</v>
      </c>
    </row>
    <row r="114" spans="1:17">
      <c r="A114" s="2171" t="s">
        <v>2316</v>
      </c>
      <c r="B114" s="2067" t="s">
        <v>2207</v>
      </c>
      <c r="C114" s="2172" t="s">
        <v>2317</v>
      </c>
      <c r="D114" s="2152">
        <v>340000</v>
      </c>
      <c r="E114" s="338" t="s">
        <v>354</v>
      </c>
      <c r="F114" s="969">
        <v>43015</v>
      </c>
      <c r="G114" s="217" t="s">
        <v>2318</v>
      </c>
      <c r="H114" s="901">
        <v>248000</v>
      </c>
      <c r="I114" s="217" t="s">
        <v>67</v>
      </c>
      <c r="J114" s="217" t="s">
        <v>449</v>
      </c>
      <c r="K114" s="217"/>
      <c r="L114" s="217"/>
      <c r="M114" s="217"/>
      <c r="N114" s="217"/>
      <c r="O114" s="969">
        <v>43072</v>
      </c>
      <c r="P114" s="217" t="s">
        <v>728</v>
      </c>
      <c r="Q114" s="108" t="s">
        <v>729</v>
      </c>
    </row>
    <row r="115" spans="1:17">
      <c r="A115" s="2171" t="s">
        <v>2319</v>
      </c>
      <c r="B115" s="2067" t="s">
        <v>2320</v>
      </c>
      <c r="C115" s="2172" t="s">
        <v>2321</v>
      </c>
      <c r="D115" s="2152">
        <v>290000</v>
      </c>
      <c r="E115" s="338" t="s">
        <v>64</v>
      </c>
      <c r="F115" s="969">
        <v>43021</v>
      </c>
      <c r="G115" s="217" t="s">
        <v>513</v>
      </c>
      <c r="H115" s="901">
        <v>202000</v>
      </c>
      <c r="I115" s="217" t="s">
        <v>67</v>
      </c>
      <c r="J115" s="1075" t="s">
        <v>449</v>
      </c>
      <c r="K115" s="217"/>
      <c r="L115" s="217"/>
      <c r="M115" s="217"/>
      <c r="N115" s="217"/>
      <c r="O115" s="969">
        <v>43072</v>
      </c>
      <c r="P115" s="217" t="s">
        <v>728</v>
      </c>
      <c r="Q115" s="108" t="s">
        <v>729</v>
      </c>
    </row>
    <row r="116" spans="1:17">
      <c r="A116" s="2171" t="s">
        <v>2322</v>
      </c>
      <c r="B116" s="2067" t="s">
        <v>2194</v>
      </c>
      <c r="C116" s="2172" t="s">
        <v>2323</v>
      </c>
      <c r="D116" s="2152">
        <v>215000</v>
      </c>
      <c r="E116" s="338" t="s">
        <v>1091</v>
      </c>
      <c r="F116" s="969">
        <v>43022</v>
      </c>
      <c r="G116" s="217" t="s">
        <v>2324</v>
      </c>
      <c r="H116" s="901">
        <v>135000</v>
      </c>
      <c r="I116" s="217" t="s">
        <v>67</v>
      </c>
      <c r="K116" s="217"/>
      <c r="L116" s="217"/>
      <c r="M116" s="217"/>
      <c r="N116" s="217"/>
      <c r="O116" s="969">
        <v>43072</v>
      </c>
      <c r="P116" s="217" t="s">
        <v>728</v>
      </c>
      <c r="Q116" s="1098" t="s">
        <v>2325</v>
      </c>
    </row>
    <row r="117" spans="1:17">
      <c r="A117" s="2171" t="s">
        <v>2326</v>
      </c>
      <c r="B117" s="2067" t="s">
        <v>977</v>
      </c>
      <c r="C117" s="2172" t="s">
        <v>2327</v>
      </c>
      <c r="D117" s="2152">
        <v>230000</v>
      </c>
      <c r="E117" s="338" t="s">
        <v>98</v>
      </c>
      <c r="F117" s="969">
        <v>43025</v>
      </c>
      <c r="G117" s="217" t="s">
        <v>27</v>
      </c>
      <c r="H117" s="901">
        <v>149000</v>
      </c>
      <c r="I117" s="217" t="s">
        <v>67</v>
      </c>
      <c r="K117" s="217"/>
      <c r="L117" s="217"/>
      <c r="M117" s="217"/>
      <c r="N117" s="217"/>
      <c r="O117" s="969">
        <v>43072</v>
      </c>
      <c r="P117" s="217" t="s">
        <v>728</v>
      </c>
      <c r="Q117" s="108" t="s">
        <v>2265</v>
      </c>
    </row>
    <row r="118" spans="1:17">
      <c r="A118" s="216">
        <v>5110066</v>
      </c>
      <c r="B118" s="675" t="s">
        <v>2190</v>
      </c>
      <c r="C118" s="1027" t="s">
        <v>2328</v>
      </c>
      <c r="D118" s="2152">
        <v>310000</v>
      </c>
      <c r="E118" s="338" t="s">
        <v>25</v>
      </c>
      <c r="F118" s="969">
        <v>43026</v>
      </c>
      <c r="G118" s="217" t="s">
        <v>355</v>
      </c>
      <c r="H118" s="901">
        <v>181000</v>
      </c>
      <c r="I118" s="217" t="s">
        <v>67</v>
      </c>
      <c r="J118" s="217" t="s">
        <v>449</v>
      </c>
      <c r="K118" s="217"/>
      <c r="L118" s="217"/>
      <c r="M118" s="217"/>
      <c r="N118" s="217"/>
      <c r="O118" s="969">
        <v>43072</v>
      </c>
      <c r="P118" s="217" t="s">
        <v>728</v>
      </c>
      <c r="Q118" s="108" t="s">
        <v>2265</v>
      </c>
    </row>
    <row r="119" spans="1:17">
      <c r="A119" s="216">
        <v>5111002</v>
      </c>
      <c r="B119" s="675" t="s">
        <v>2190</v>
      </c>
      <c r="C119" s="1027" t="s">
        <v>2329</v>
      </c>
      <c r="D119" s="2152">
        <v>290000</v>
      </c>
      <c r="E119" s="338" t="s">
        <v>25</v>
      </c>
      <c r="F119" s="969">
        <v>43041</v>
      </c>
      <c r="G119" s="217" t="s">
        <v>527</v>
      </c>
      <c r="H119" s="901">
        <v>190000</v>
      </c>
      <c r="I119" s="217" t="s">
        <v>67</v>
      </c>
      <c r="J119" s="1075" t="s">
        <v>449</v>
      </c>
      <c r="K119" s="217"/>
      <c r="L119" s="217"/>
      <c r="M119" s="217"/>
      <c r="N119" s="217"/>
      <c r="O119" s="969">
        <v>43072</v>
      </c>
      <c r="P119" s="217" t="s">
        <v>728</v>
      </c>
      <c r="Q119" s="108" t="s">
        <v>729</v>
      </c>
    </row>
    <row r="120" spans="1:17">
      <c r="A120" s="216">
        <v>5111016</v>
      </c>
      <c r="B120" s="675" t="s">
        <v>71</v>
      </c>
      <c r="C120" s="1027" t="s">
        <v>2330</v>
      </c>
      <c r="D120" s="2152">
        <v>280000</v>
      </c>
      <c r="E120" s="338" t="s">
        <v>25</v>
      </c>
      <c r="F120" s="969">
        <v>43043</v>
      </c>
      <c r="G120" s="217" t="s">
        <v>2331</v>
      </c>
      <c r="H120" s="901">
        <v>190000</v>
      </c>
      <c r="I120" s="217" t="s">
        <v>67</v>
      </c>
      <c r="K120" s="217"/>
      <c r="L120" s="217"/>
      <c r="M120" s="217"/>
      <c r="N120" s="217"/>
      <c r="O120" s="969">
        <v>43072</v>
      </c>
      <c r="P120" s="217" t="s">
        <v>728</v>
      </c>
      <c r="Q120" s="108" t="s">
        <v>2247</v>
      </c>
    </row>
    <row r="121" spans="1:17">
      <c r="B121" s="675"/>
      <c r="C121" s="1027"/>
      <c r="D121" s="2152"/>
      <c r="E121" s="338"/>
      <c r="F121" s="969"/>
      <c r="G121" s="217"/>
      <c r="H121" s="901"/>
      <c r="I121" s="217"/>
      <c r="K121" s="217"/>
      <c r="L121" s="217"/>
      <c r="M121" s="217"/>
      <c r="N121" s="217"/>
      <c r="O121" s="969"/>
      <c r="P121" s="217"/>
    </row>
    <row r="122" spans="1:17">
      <c r="B122" s="1079" t="s">
        <v>2332</v>
      </c>
      <c r="C122" s="1027"/>
      <c r="D122" s="2152"/>
      <c r="E122" s="338"/>
      <c r="F122" s="969"/>
      <c r="G122" s="217"/>
      <c r="H122" s="901"/>
      <c r="I122" s="217"/>
      <c r="K122" s="217"/>
      <c r="L122" s="217"/>
      <c r="M122" s="217"/>
      <c r="N122" s="217"/>
      <c r="O122" s="969"/>
      <c r="P122" s="217"/>
    </row>
    <row r="123" spans="1:17">
      <c r="B123" s="1079" t="s">
        <v>375</v>
      </c>
      <c r="C123" s="1027"/>
      <c r="D123" s="2152"/>
      <c r="E123" s="338"/>
      <c r="F123" s="969"/>
      <c r="G123" s="217"/>
      <c r="H123" s="901"/>
      <c r="I123" s="217"/>
      <c r="K123" s="217"/>
      <c r="L123" s="217"/>
      <c r="M123" s="217"/>
      <c r="N123" s="217"/>
      <c r="O123" s="969"/>
      <c r="P123" s="217"/>
    </row>
    <row r="124" spans="1:17">
      <c r="B124" s="675"/>
      <c r="C124" s="1027"/>
      <c r="D124" s="2152"/>
      <c r="E124" s="338"/>
      <c r="F124" s="969"/>
      <c r="G124" s="217"/>
      <c r="H124" s="901"/>
      <c r="I124" s="217"/>
      <c r="K124" s="217"/>
      <c r="L124" s="217"/>
      <c r="M124" s="217"/>
      <c r="N124" s="217"/>
      <c r="O124" s="969"/>
      <c r="P124" s="217"/>
    </row>
    <row r="125" spans="1:17">
      <c r="A125" s="210" t="s">
        <v>2333</v>
      </c>
      <c r="B125" s="675"/>
      <c r="C125" s="1027"/>
      <c r="D125" s="2152"/>
      <c r="E125" s="338"/>
      <c r="F125" s="969"/>
      <c r="G125" s="217"/>
      <c r="H125" s="901"/>
      <c r="I125" s="217"/>
      <c r="K125" s="217"/>
      <c r="L125" s="217"/>
      <c r="M125" s="217"/>
      <c r="N125" s="217"/>
      <c r="O125" s="969"/>
      <c r="P125" s="217"/>
    </row>
    <row r="126" spans="1:17">
      <c r="A126" s="216">
        <v>5110064</v>
      </c>
      <c r="B126" s="675" t="s">
        <v>2198</v>
      </c>
      <c r="C126" s="1145" t="s">
        <v>2334</v>
      </c>
      <c r="D126" s="2152">
        <v>450000</v>
      </c>
      <c r="E126" s="338" t="s">
        <v>25</v>
      </c>
      <c r="F126" s="969">
        <v>43026</v>
      </c>
      <c r="G126" s="217" t="s">
        <v>2335</v>
      </c>
      <c r="H126" s="901">
        <v>340000</v>
      </c>
      <c r="I126" s="217" t="s">
        <v>41</v>
      </c>
      <c r="K126" s="217"/>
      <c r="L126" s="217"/>
      <c r="M126" s="217"/>
      <c r="N126" s="217"/>
      <c r="O126" s="969">
        <v>43133</v>
      </c>
      <c r="P126" s="217" t="s">
        <v>728</v>
      </c>
      <c r="Q126" s="108" t="s">
        <v>729</v>
      </c>
    </row>
    <row r="127" spans="1:17">
      <c r="A127" s="216">
        <v>5110107</v>
      </c>
      <c r="B127" s="675" t="s">
        <v>2320</v>
      </c>
      <c r="C127" s="1027" t="s">
        <v>2336</v>
      </c>
      <c r="D127" s="2152">
        <v>250000</v>
      </c>
      <c r="E127" s="338" t="s">
        <v>104</v>
      </c>
      <c r="F127" s="969">
        <v>43033</v>
      </c>
      <c r="G127" s="217" t="s">
        <v>135</v>
      </c>
      <c r="H127" s="901">
        <v>183000</v>
      </c>
      <c r="I127" s="217" t="s">
        <v>41</v>
      </c>
      <c r="J127" s="1075" t="s">
        <v>449</v>
      </c>
      <c r="K127" s="217"/>
      <c r="L127" s="217"/>
      <c r="M127" s="217"/>
      <c r="N127" s="217"/>
      <c r="O127" s="969">
        <v>43133</v>
      </c>
      <c r="P127" s="217" t="s">
        <v>728</v>
      </c>
      <c r="Q127" s="1098" t="s">
        <v>2310</v>
      </c>
    </row>
    <row r="128" spans="1:17">
      <c r="A128" s="216">
        <v>5111001</v>
      </c>
      <c r="B128" s="675" t="s">
        <v>2320</v>
      </c>
      <c r="C128" s="1027" t="s">
        <v>2337</v>
      </c>
      <c r="D128" s="2152">
        <v>255000</v>
      </c>
      <c r="E128" s="338" t="s">
        <v>64</v>
      </c>
      <c r="F128" s="969">
        <v>43040</v>
      </c>
      <c r="G128" s="217" t="s">
        <v>1953</v>
      </c>
      <c r="H128" s="901">
        <v>142000</v>
      </c>
      <c r="I128" s="217" t="s">
        <v>41</v>
      </c>
      <c r="J128" s="1075" t="s">
        <v>449</v>
      </c>
      <c r="K128" s="217"/>
      <c r="L128" s="217"/>
      <c r="M128" s="217"/>
      <c r="N128" s="217"/>
      <c r="O128" s="969">
        <v>43133</v>
      </c>
      <c r="P128" s="217" t="s">
        <v>728</v>
      </c>
      <c r="Q128" s="108" t="s">
        <v>729</v>
      </c>
    </row>
    <row r="129" spans="1:17">
      <c r="A129" s="216">
        <v>5110106</v>
      </c>
      <c r="B129" s="1074" t="s">
        <v>1647</v>
      </c>
      <c r="C129" s="1027" t="s">
        <v>2338</v>
      </c>
      <c r="D129" s="2152">
        <v>450000</v>
      </c>
      <c r="E129" s="338" t="s">
        <v>31</v>
      </c>
      <c r="F129" s="969">
        <v>43033</v>
      </c>
      <c r="G129" s="217" t="s">
        <v>2335</v>
      </c>
      <c r="H129" s="901">
        <v>393000</v>
      </c>
      <c r="I129" s="217" t="s">
        <v>41</v>
      </c>
      <c r="J129" s="1075" t="s">
        <v>449</v>
      </c>
      <c r="K129" s="217"/>
      <c r="L129" s="217"/>
      <c r="M129" s="217"/>
      <c r="N129" s="217"/>
      <c r="O129" s="969">
        <v>43133</v>
      </c>
      <c r="P129" s="217" t="s">
        <v>728</v>
      </c>
      <c r="Q129" s="108" t="s">
        <v>729</v>
      </c>
    </row>
    <row r="130" spans="1:17">
      <c r="A130" s="2171" t="s">
        <v>2339</v>
      </c>
      <c r="B130" s="1069" t="s">
        <v>2320</v>
      </c>
      <c r="C130" s="2172" t="s">
        <v>2340</v>
      </c>
      <c r="D130" s="2152">
        <v>275000</v>
      </c>
      <c r="E130" s="338" t="s">
        <v>369</v>
      </c>
      <c r="F130" s="969">
        <v>43054</v>
      </c>
      <c r="G130" s="217" t="s">
        <v>2341</v>
      </c>
      <c r="H130" s="901">
        <v>151000</v>
      </c>
      <c r="I130" s="217" t="s">
        <v>41</v>
      </c>
      <c r="K130" s="217"/>
      <c r="L130" s="217"/>
      <c r="M130" s="217"/>
      <c r="N130" s="217"/>
      <c r="O130" s="969">
        <v>43133</v>
      </c>
      <c r="P130" s="217" t="s">
        <v>728</v>
      </c>
      <c r="Q130" s="108" t="s">
        <v>2342</v>
      </c>
    </row>
    <row r="131" spans="1:17">
      <c r="A131" s="2171" t="s">
        <v>2343</v>
      </c>
      <c r="B131" s="2067" t="s">
        <v>2320</v>
      </c>
      <c r="C131" s="2172" t="s">
        <v>2344</v>
      </c>
      <c r="D131" s="2152">
        <v>275000</v>
      </c>
      <c r="E131" s="338" t="s">
        <v>98</v>
      </c>
      <c r="F131" s="969">
        <v>43054</v>
      </c>
      <c r="G131" s="217" t="s">
        <v>1544</v>
      </c>
      <c r="H131" s="901">
        <v>143000</v>
      </c>
      <c r="I131" s="217" t="s">
        <v>41</v>
      </c>
      <c r="K131" s="217"/>
      <c r="L131" s="217"/>
      <c r="M131" s="217"/>
      <c r="N131" s="217"/>
      <c r="O131" s="969">
        <v>43133</v>
      </c>
      <c r="P131" s="217" t="s">
        <v>728</v>
      </c>
      <c r="Q131" s="108" t="s">
        <v>2342</v>
      </c>
    </row>
    <row r="132" spans="1:17">
      <c r="A132" s="2171"/>
      <c r="B132" s="2067"/>
      <c r="C132" s="2172"/>
      <c r="D132" s="2152"/>
      <c r="E132" s="338"/>
      <c r="F132" s="969"/>
      <c r="G132" s="217"/>
      <c r="H132" s="901"/>
      <c r="I132" s="217"/>
      <c r="K132" s="217"/>
      <c r="L132" s="217"/>
      <c r="M132" s="217"/>
      <c r="N132" s="217"/>
      <c r="O132" s="969"/>
      <c r="P132" s="217"/>
    </row>
    <row r="133" spans="1:17">
      <c r="A133" s="216">
        <v>5111208</v>
      </c>
      <c r="B133" s="1074" t="s">
        <v>2241</v>
      </c>
      <c r="C133" s="1027" t="s">
        <v>2345</v>
      </c>
      <c r="D133" s="2152">
        <v>250000</v>
      </c>
      <c r="E133" s="338" t="s">
        <v>25</v>
      </c>
      <c r="F133" s="969">
        <v>43069</v>
      </c>
      <c r="G133" s="217" t="s">
        <v>219</v>
      </c>
      <c r="H133" s="901">
        <v>130000</v>
      </c>
      <c r="I133" s="217" t="s">
        <v>41</v>
      </c>
      <c r="K133" s="217"/>
      <c r="L133" s="217"/>
      <c r="M133" s="217"/>
      <c r="N133" s="217"/>
      <c r="O133" s="969">
        <v>43133</v>
      </c>
      <c r="P133" s="217" t="s">
        <v>728</v>
      </c>
      <c r="Q133" s="108" t="s">
        <v>2236</v>
      </c>
    </row>
    <row r="134" spans="1:17">
      <c r="A134" s="216">
        <v>5111209</v>
      </c>
      <c r="B134" s="1074" t="s">
        <v>2241</v>
      </c>
      <c r="C134" s="1027" t="s">
        <v>2346</v>
      </c>
      <c r="D134" s="2152">
        <v>250000</v>
      </c>
      <c r="E134" s="338" t="s">
        <v>25</v>
      </c>
      <c r="F134" s="969">
        <v>43069</v>
      </c>
      <c r="G134" s="217" t="s">
        <v>219</v>
      </c>
      <c r="H134" s="901">
        <v>130000</v>
      </c>
      <c r="I134" s="217" t="s">
        <v>41</v>
      </c>
      <c r="K134" s="217"/>
      <c r="L134" s="217"/>
      <c r="M134" s="217"/>
      <c r="N134" s="217"/>
      <c r="O134" s="969">
        <v>43133</v>
      </c>
      <c r="P134" s="217" t="s">
        <v>728</v>
      </c>
      <c r="Q134" s="108" t="s">
        <v>2236</v>
      </c>
    </row>
    <row r="135" spans="1:17">
      <c r="A135" s="2171" t="s">
        <v>2347</v>
      </c>
      <c r="B135" s="1074" t="s">
        <v>2207</v>
      </c>
      <c r="C135" s="2172" t="s">
        <v>2348</v>
      </c>
      <c r="D135" s="2152">
        <v>280000</v>
      </c>
      <c r="E135" s="338" t="s">
        <v>73</v>
      </c>
      <c r="F135" s="969">
        <v>43069</v>
      </c>
      <c r="G135" s="217" t="s">
        <v>100</v>
      </c>
      <c r="H135" s="901">
        <v>195000</v>
      </c>
      <c r="I135" s="217" t="s">
        <v>41</v>
      </c>
      <c r="K135" s="217"/>
      <c r="L135" s="217"/>
      <c r="M135" s="217"/>
      <c r="N135" s="217"/>
      <c r="O135" s="969">
        <v>43133</v>
      </c>
      <c r="P135" s="217" t="s">
        <v>728</v>
      </c>
      <c r="Q135" s="108" t="s">
        <v>729</v>
      </c>
    </row>
    <row r="136" spans="1:17">
      <c r="A136" s="2171" t="s">
        <v>2349</v>
      </c>
      <c r="B136" s="1074" t="s">
        <v>2350</v>
      </c>
      <c r="C136" s="2172" t="s">
        <v>2351</v>
      </c>
      <c r="D136" s="2152">
        <v>265000</v>
      </c>
      <c r="E136" s="338" t="s">
        <v>2278</v>
      </c>
      <c r="F136" s="969">
        <v>43073</v>
      </c>
      <c r="G136" s="217" t="s">
        <v>2352</v>
      </c>
      <c r="H136" s="901">
        <v>160000</v>
      </c>
      <c r="I136" s="217" t="s">
        <v>41</v>
      </c>
      <c r="K136" s="217"/>
      <c r="L136" s="217"/>
      <c r="M136" s="217"/>
      <c r="N136" s="217"/>
      <c r="O136" s="969">
        <v>43133</v>
      </c>
      <c r="P136" s="217" t="s">
        <v>728</v>
      </c>
      <c r="Q136" s="108" t="s">
        <v>2236</v>
      </c>
    </row>
    <row r="137" spans="1:17">
      <c r="A137" s="2171"/>
      <c r="B137" s="1074"/>
      <c r="C137" s="2172"/>
      <c r="D137" s="2152"/>
      <c r="E137" s="338"/>
      <c r="F137" s="969"/>
      <c r="G137" s="217"/>
      <c r="H137" s="901"/>
      <c r="I137" s="217"/>
      <c r="K137" s="217"/>
      <c r="L137" s="217"/>
      <c r="M137" s="217"/>
      <c r="N137" s="217"/>
      <c r="O137" s="969"/>
      <c r="P137" s="217"/>
    </row>
    <row r="138" spans="1:17">
      <c r="A138" s="2171"/>
      <c r="B138" s="1079" t="s">
        <v>2353</v>
      </c>
      <c r="C138" s="2172"/>
      <c r="D138" s="2152"/>
      <c r="E138" s="338"/>
      <c r="F138" s="969"/>
      <c r="G138" s="217"/>
      <c r="H138" s="901"/>
      <c r="I138" s="217"/>
      <c r="K138" s="217"/>
      <c r="L138" s="217"/>
      <c r="M138" s="217"/>
      <c r="N138" s="217"/>
      <c r="O138" s="969"/>
      <c r="P138" s="217"/>
    </row>
    <row r="139" spans="1:17">
      <c r="A139" s="2171"/>
      <c r="B139" s="1079" t="s">
        <v>375</v>
      </c>
      <c r="C139" s="2172"/>
      <c r="D139" s="2152"/>
      <c r="E139" s="338"/>
      <c r="F139" s="969"/>
      <c r="G139" s="217"/>
      <c r="H139" s="901"/>
      <c r="I139" s="217"/>
      <c r="K139" s="217"/>
      <c r="L139" s="217"/>
      <c r="M139" s="217"/>
      <c r="N139" s="217"/>
      <c r="O139" s="969"/>
      <c r="P139" s="217"/>
    </row>
    <row r="140" spans="1:17">
      <c r="A140" s="2171"/>
      <c r="B140" s="1074"/>
      <c r="C140" s="2172"/>
      <c r="D140" s="2152"/>
      <c r="E140" s="338"/>
      <c r="F140" s="969"/>
      <c r="G140" s="217"/>
      <c r="H140" s="901"/>
      <c r="I140" s="217"/>
      <c r="K140" s="217"/>
      <c r="L140" s="217"/>
      <c r="M140" s="217"/>
      <c r="N140" s="217"/>
      <c r="O140" s="969"/>
      <c r="P140" s="217"/>
    </row>
    <row r="141" spans="1:17">
      <c r="A141" s="210" t="s">
        <v>732</v>
      </c>
      <c r="D141" s="2152"/>
      <c r="E141" s="338"/>
      <c r="F141" s="589"/>
      <c r="G141" s="217"/>
      <c r="H141" s="510"/>
      <c r="I141" s="217"/>
      <c r="K141" s="217"/>
      <c r="L141" s="217"/>
      <c r="M141" s="217"/>
      <c r="N141" s="217"/>
      <c r="P141" s="217"/>
    </row>
    <row r="142" spans="1:17">
      <c r="A142" s="184"/>
      <c r="B142" s="28"/>
      <c r="C142" s="684"/>
      <c r="D142" s="2152"/>
      <c r="E142" s="338"/>
      <c r="F142" s="589"/>
      <c r="G142" s="217"/>
      <c r="H142" s="510"/>
      <c r="I142" s="217"/>
      <c r="K142" s="217"/>
      <c r="L142" s="217"/>
      <c r="M142" s="217"/>
      <c r="N142" s="217"/>
      <c r="P142" s="217"/>
    </row>
    <row r="143" spans="1:17">
      <c r="A143" s="184"/>
      <c r="D143" s="2152"/>
      <c r="E143" s="338"/>
      <c r="F143" s="589"/>
      <c r="G143" s="217"/>
      <c r="H143" s="510"/>
      <c r="I143" s="217"/>
      <c r="K143" s="217"/>
      <c r="L143" s="217"/>
      <c r="M143" s="217"/>
      <c r="N143" s="217"/>
      <c r="P143" s="217"/>
    </row>
    <row r="144" spans="1:17">
      <c r="A144" s="184"/>
      <c r="B144" s="244" t="s">
        <v>733</v>
      </c>
      <c r="C144" s="1021">
        <f>SUM(D111:D140)+SUM(C141:C143)</f>
        <v>5470000</v>
      </c>
      <c r="D144" s="2152"/>
      <c r="E144" s="338"/>
      <c r="F144" s="589"/>
      <c r="G144" s="217"/>
      <c r="H144" s="510"/>
      <c r="I144" s="217"/>
      <c r="K144" s="217"/>
      <c r="L144" s="217"/>
      <c r="M144" s="217"/>
      <c r="N144" s="217"/>
      <c r="P144" s="217"/>
    </row>
    <row r="145" spans="1:17">
      <c r="A145" s="210"/>
      <c r="B145" s="675"/>
      <c r="C145" s="677"/>
      <c r="D145" s="2152"/>
      <c r="E145" s="338"/>
      <c r="F145" s="589"/>
      <c r="G145" s="217"/>
      <c r="H145" s="510"/>
      <c r="I145" s="217"/>
      <c r="K145" s="217"/>
      <c r="L145" s="217"/>
      <c r="M145" s="217"/>
      <c r="N145" s="217"/>
      <c r="P145" s="217"/>
    </row>
    <row r="146" spans="1:17" s="504" customFormat="1">
      <c r="A146" s="2594"/>
      <c r="B146" s="1851"/>
      <c r="C146" s="1912"/>
      <c r="D146" s="2561"/>
      <c r="E146" s="1830"/>
      <c r="F146" s="1913"/>
      <c r="G146" s="1831"/>
      <c r="H146" s="1832"/>
      <c r="I146" s="1831"/>
      <c r="J146" s="1831"/>
      <c r="K146" s="1831"/>
      <c r="L146" s="1831"/>
      <c r="M146" s="1831"/>
      <c r="N146" s="1831"/>
      <c r="O146" s="1902"/>
      <c r="P146" s="1831"/>
      <c r="Q146" s="1833"/>
    </row>
    <row r="147" spans="1:17">
      <c r="A147" s="244" t="s">
        <v>2354</v>
      </c>
      <c r="B147" s="675"/>
      <c r="C147" s="1023" t="s">
        <v>2355</v>
      </c>
      <c r="D147" s="2152"/>
      <c r="E147" s="338"/>
      <c r="F147" s="589"/>
      <c r="G147" s="217"/>
      <c r="H147" s="510"/>
      <c r="I147" s="217"/>
      <c r="K147" s="217"/>
      <c r="L147" s="217"/>
      <c r="M147" s="217"/>
      <c r="N147" s="217"/>
      <c r="P147" s="217"/>
    </row>
    <row r="148" spans="1:17">
      <c r="A148" s="216">
        <v>5112078</v>
      </c>
      <c r="B148" s="675" t="s">
        <v>2282</v>
      </c>
      <c r="C148" s="1027" t="s">
        <v>2356</v>
      </c>
      <c r="D148" s="2152">
        <v>250000</v>
      </c>
      <c r="E148" s="338" t="s">
        <v>2288</v>
      </c>
      <c r="F148" s="969">
        <v>43082</v>
      </c>
      <c r="G148" s="217" t="s">
        <v>2357</v>
      </c>
      <c r="H148" s="901">
        <v>146000</v>
      </c>
      <c r="I148" s="217" t="s">
        <v>1069</v>
      </c>
      <c r="K148" s="217"/>
      <c r="L148" s="217"/>
      <c r="M148" s="217"/>
      <c r="N148" s="217"/>
      <c r="O148" s="969">
        <v>43189</v>
      </c>
      <c r="P148" s="985" t="s">
        <v>728</v>
      </c>
      <c r="Q148" s="1098" t="s">
        <v>2358</v>
      </c>
    </row>
    <row r="149" spans="1:17">
      <c r="B149" s="675"/>
      <c r="C149" s="1027"/>
      <c r="D149" s="2152"/>
      <c r="E149" s="338"/>
      <c r="F149" s="969"/>
      <c r="G149" s="217"/>
      <c r="H149" s="901"/>
      <c r="I149" s="217"/>
      <c r="K149" s="217"/>
      <c r="L149" s="217"/>
      <c r="M149" s="217"/>
      <c r="N149" s="217"/>
      <c r="O149" s="969"/>
      <c r="P149" s="217"/>
      <c r="Q149" s="1098"/>
    </row>
    <row r="150" spans="1:17">
      <c r="B150" s="1079" t="s">
        <v>2359</v>
      </c>
      <c r="C150" s="1027"/>
      <c r="D150" s="2152"/>
      <c r="E150" s="338"/>
      <c r="F150" s="969"/>
      <c r="G150" s="217"/>
      <c r="H150" s="901"/>
      <c r="I150" s="217"/>
      <c r="K150" s="217"/>
      <c r="L150" s="217"/>
      <c r="M150" s="217"/>
      <c r="N150" s="217"/>
      <c r="O150" s="969"/>
      <c r="P150" s="217"/>
      <c r="Q150" s="1098"/>
    </row>
    <row r="151" spans="1:17">
      <c r="B151" s="1079" t="s">
        <v>2360</v>
      </c>
      <c r="C151" s="1027"/>
      <c r="D151" s="2152"/>
      <c r="E151" s="338"/>
      <c r="F151" s="969"/>
      <c r="G151" s="217"/>
      <c r="H151" s="901"/>
      <c r="I151" s="217"/>
      <c r="K151" s="217"/>
      <c r="L151" s="217"/>
      <c r="M151" s="217"/>
      <c r="N151" s="217"/>
      <c r="O151" s="969"/>
      <c r="P151" s="217"/>
      <c r="Q151" s="1098"/>
    </row>
    <row r="152" spans="1:17">
      <c r="B152" s="675"/>
      <c r="C152" s="1027"/>
      <c r="D152" s="2152"/>
      <c r="E152" s="338"/>
      <c r="F152" s="969"/>
      <c r="G152" s="217"/>
      <c r="H152" s="901"/>
      <c r="I152" s="217"/>
      <c r="K152" s="217"/>
      <c r="L152" s="217"/>
      <c r="M152" s="217"/>
      <c r="N152" s="217"/>
      <c r="O152" s="969"/>
      <c r="P152" s="217"/>
      <c r="Q152" s="1098"/>
    </row>
    <row r="153" spans="1:17">
      <c r="A153" s="244"/>
      <c r="B153" s="675"/>
      <c r="C153" s="677"/>
      <c r="D153" s="2152"/>
      <c r="E153" s="338"/>
      <c r="F153" s="589"/>
      <c r="G153" s="217"/>
      <c r="H153" s="510"/>
      <c r="I153" s="217"/>
      <c r="K153" s="217"/>
      <c r="L153" s="217"/>
      <c r="M153" s="217"/>
      <c r="N153" s="217"/>
      <c r="P153" s="217"/>
    </row>
    <row r="154" spans="1:17">
      <c r="A154" s="210" t="s">
        <v>2333</v>
      </c>
      <c r="B154" s="675"/>
      <c r="C154" s="677"/>
      <c r="D154" s="2152"/>
      <c r="E154" s="338"/>
      <c r="F154" s="589"/>
      <c r="G154" s="217"/>
      <c r="H154" s="510"/>
      <c r="I154" s="217"/>
      <c r="K154" s="217"/>
      <c r="L154" s="217"/>
      <c r="M154" s="217"/>
      <c r="N154" s="217"/>
      <c r="P154" s="217"/>
    </row>
    <row r="155" spans="1:17">
      <c r="A155" s="216">
        <v>5112041</v>
      </c>
      <c r="B155" s="675" t="s">
        <v>2241</v>
      </c>
      <c r="C155" s="1027" t="s">
        <v>2361</v>
      </c>
      <c r="D155" s="2152">
        <v>245000</v>
      </c>
      <c r="E155" s="338" t="s">
        <v>25</v>
      </c>
      <c r="F155" s="969">
        <v>43077</v>
      </c>
      <c r="G155" s="217" t="s">
        <v>2362</v>
      </c>
      <c r="H155" s="901">
        <v>126000</v>
      </c>
      <c r="I155" s="217" t="s">
        <v>41</v>
      </c>
      <c r="J155" s="217" t="s">
        <v>449</v>
      </c>
      <c r="K155" s="217"/>
      <c r="L155" s="217"/>
      <c r="M155" s="217"/>
      <c r="N155" s="217"/>
      <c r="O155" s="969">
        <v>43133</v>
      </c>
      <c r="P155" s="217" t="s">
        <v>728</v>
      </c>
      <c r="Q155" s="108" t="s">
        <v>729</v>
      </c>
    </row>
    <row r="156" spans="1:17">
      <c r="A156" s="216">
        <v>5112056</v>
      </c>
      <c r="B156" s="675" t="s">
        <v>2190</v>
      </c>
      <c r="C156" s="1027" t="s">
        <v>2363</v>
      </c>
      <c r="D156" s="2152">
        <v>265000</v>
      </c>
      <c r="E156" s="338" t="s">
        <v>25</v>
      </c>
      <c r="F156" s="969">
        <v>43080</v>
      </c>
      <c r="G156" s="217" t="s">
        <v>2364</v>
      </c>
      <c r="H156" s="901">
        <v>129000</v>
      </c>
      <c r="I156" s="217" t="s">
        <v>41</v>
      </c>
      <c r="K156" s="217"/>
      <c r="L156" s="217"/>
      <c r="M156" s="217"/>
      <c r="N156" s="217"/>
      <c r="O156" s="969">
        <v>43133</v>
      </c>
      <c r="P156" s="217" t="s">
        <v>728</v>
      </c>
      <c r="Q156" s="108" t="s">
        <v>2236</v>
      </c>
    </row>
    <row r="157" spans="1:17">
      <c r="A157" s="244"/>
      <c r="B157" s="675"/>
      <c r="C157" s="677"/>
      <c r="D157" s="2152"/>
      <c r="E157" s="338"/>
      <c r="F157" s="589"/>
      <c r="G157" s="217"/>
      <c r="H157" s="510"/>
      <c r="I157" s="217"/>
      <c r="K157" s="217"/>
      <c r="L157" s="217"/>
      <c r="M157" s="217"/>
      <c r="N157" s="217"/>
      <c r="P157" s="217"/>
    </row>
    <row r="158" spans="1:17">
      <c r="A158" s="244"/>
      <c r="B158" s="1079" t="s">
        <v>2353</v>
      </c>
      <c r="C158" s="677"/>
      <c r="D158" s="2152"/>
      <c r="E158" s="338"/>
      <c r="F158" s="589"/>
      <c r="G158" s="217"/>
      <c r="H158" s="510"/>
      <c r="I158" s="217"/>
      <c r="K158" s="217"/>
      <c r="L158" s="217"/>
      <c r="M158" s="217"/>
      <c r="N158" s="217"/>
      <c r="P158" s="217"/>
    </row>
    <row r="159" spans="1:17">
      <c r="A159" s="244"/>
      <c r="B159" s="1079" t="s">
        <v>375</v>
      </c>
      <c r="C159" s="677"/>
      <c r="D159" s="2152"/>
      <c r="E159" s="338"/>
      <c r="F159" s="589"/>
      <c r="G159" s="217"/>
      <c r="H159" s="510"/>
      <c r="I159" s="217"/>
      <c r="K159" s="217"/>
      <c r="L159" s="217"/>
      <c r="M159" s="217"/>
      <c r="N159" s="217"/>
      <c r="P159" s="217"/>
    </row>
    <row r="160" spans="1:17">
      <c r="A160" s="244"/>
      <c r="B160" s="675"/>
      <c r="C160" s="677"/>
      <c r="D160" s="2152"/>
      <c r="E160" s="338"/>
      <c r="F160" s="589"/>
      <c r="G160" s="217"/>
      <c r="H160" s="510"/>
      <c r="I160" s="217"/>
      <c r="K160" s="217"/>
      <c r="L160" s="217"/>
      <c r="M160" s="217"/>
      <c r="N160" s="217"/>
      <c r="P160" s="217"/>
    </row>
    <row r="161" spans="1:17">
      <c r="A161" s="210" t="s">
        <v>732</v>
      </c>
      <c r="D161" s="2152"/>
      <c r="E161" s="338"/>
      <c r="F161" s="589"/>
      <c r="G161" s="217"/>
      <c r="H161" s="510"/>
      <c r="I161" s="217"/>
      <c r="K161" s="217"/>
      <c r="L161" s="217"/>
      <c r="M161" s="217"/>
      <c r="N161" s="217"/>
      <c r="P161" s="217"/>
    </row>
    <row r="162" spans="1:17">
      <c r="A162" s="184"/>
      <c r="B162" s="28"/>
      <c r="C162" s="684"/>
      <c r="D162" s="2152"/>
      <c r="E162" s="338"/>
      <c r="F162" s="589"/>
      <c r="G162" s="217"/>
      <c r="H162" s="510"/>
      <c r="I162" s="217"/>
      <c r="K162" s="217"/>
      <c r="L162" s="217"/>
      <c r="M162" s="217"/>
      <c r="N162" s="217"/>
      <c r="P162" s="217"/>
    </row>
    <row r="163" spans="1:17">
      <c r="A163" s="184"/>
      <c r="D163" s="2152"/>
      <c r="E163" s="338"/>
      <c r="F163" s="589"/>
      <c r="G163" s="217"/>
      <c r="H163" s="510"/>
      <c r="I163" s="217"/>
      <c r="K163" s="217"/>
      <c r="L163" s="217"/>
      <c r="M163" s="217"/>
      <c r="N163" s="217"/>
      <c r="P163" s="217"/>
    </row>
    <row r="164" spans="1:17">
      <c r="A164" s="184"/>
      <c r="B164" s="244" t="s">
        <v>733</v>
      </c>
      <c r="C164" s="1021">
        <f>SUM(D146:D160)+SUM(C161:C163)</f>
        <v>760000</v>
      </c>
      <c r="D164" s="2152"/>
      <c r="E164" s="338"/>
      <c r="F164" s="589"/>
      <c r="G164" s="217"/>
      <c r="H164" s="510"/>
      <c r="I164" s="217"/>
      <c r="K164" s="217"/>
      <c r="L164" s="217"/>
      <c r="M164" s="217"/>
      <c r="N164" s="217"/>
      <c r="P164" s="217"/>
    </row>
    <row r="165" spans="1:17">
      <c r="A165" s="210"/>
      <c r="B165" s="675"/>
      <c r="C165" s="677"/>
      <c r="D165" s="2152"/>
      <c r="E165" s="338"/>
      <c r="F165" s="589"/>
      <c r="G165" s="217"/>
      <c r="H165" s="510"/>
      <c r="I165" s="217"/>
      <c r="K165" s="217"/>
      <c r="L165" s="217"/>
      <c r="M165" s="217"/>
      <c r="N165" s="217"/>
      <c r="P165" s="217"/>
    </row>
    <row r="166" spans="1:17" s="504" customFormat="1">
      <c r="A166" s="2594"/>
      <c r="B166" s="1851"/>
      <c r="C166" s="1912"/>
      <c r="D166" s="2561"/>
      <c r="E166" s="1830"/>
      <c r="F166" s="1913"/>
      <c r="G166" s="1831"/>
      <c r="H166" s="1832"/>
      <c r="I166" s="1831"/>
      <c r="J166" s="1831"/>
      <c r="K166" s="1831"/>
      <c r="L166" s="1831"/>
      <c r="M166" s="1831"/>
      <c r="N166" s="1831"/>
      <c r="O166" s="1902"/>
      <c r="P166" s="1831"/>
      <c r="Q166" s="1833"/>
    </row>
    <row r="167" spans="1:17">
      <c r="A167" s="1088" t="s">
        <v>2365</v>
      </c>
      <c r="B167" s="675"/>
      <c r="C167" s="1023" t="s">
        <v>2366</v>
      </c>
      <c r="D167" s="2152"/>
      <c r="E167" s="338"/>
      <c r="F167" s="589"/>
      <c r="G167" s="217"/>
      <c r="H167" s="510"/>
      <c r="I167" s="217"/>
      <c r="K167" s="217"/>
      <c r="L167" s="217"/>
      <c r="M167" s="217"/>
      <c r="N167" s="217"/>
      <c r="P167" s="217"/>
    </row>
    <row r="168" spans="1:17">
      <c r="A168" s="216">
        <v>5204066</v>
      </c>
      <c r="B168" s="675" t="s">
        <v>1611</v>
      </c>
      <c r="C168" s="1027" t="s">
        <v>2367</v>
      </c>
      <c r="D168" s="1158">
        <v>650000</v>
      </c>
      <c r="E168" s="338" t="s">
        <v>98</v>
      </c>
      <c r="F168" s="969">
        <v>43207</v>
      </c>
      <c r="G168" s="217" t="s">
        <v>871</v>
      </c>
      <c r="H168" s="901">
        <v>466000</v>
      </c>
      <c r="I168" s="217" t="s">
        <v>67</v>
      </c>
      <c r="J168" s="217" t="s">
        <v>449</v>
      </c>
      <c r="K168" s="217"/>
      <c r="L168" s="217"/>
      <c r="M168" s="217"/>
      <c r="N168" s="217"/>
      <c r="O168" s="969">
        <v>43299</v>
      </c>
      <c r="P168" s="1183" t="s">
        <v>728</v>
      </c>
      <c r="Q168" s="108" t="s">
        <v>2230</v>
      </c>
    </row>
    <row r="169" spans="1:17">
      <c r="A169" s="216">
        <v>5203147</v>
      </c>
      <c r="B169" s="675" t="s">
        <v>2368</v>
      </c>
      <c r="C169" s="1027" t="s">
        <v>2369</v>
      </c>
      <c r="D169" s="2152">
        <v>520000</v>
      </c>
      <c r="E169" s="338" t="s">
        <v>98</v>
      </c>
      <c r="F169" s="969">
        <v>43188</v>
      </c>
      <c r="G169" s="217" t="s">
        <v>523</v>
      </c>
      <c r="H169" s="901">
        <v>438000</v>
      </c>
      <c r="I169" s="217" t="s">
        <v>67</v>
      </c>
      <c r="J169" s="217" t="s">
        <v>449</v>
      </c>
      <c r="K169" s="217"/>
      <c r="L169" s="217"/>
      <c r="M169" s="217"/>
      <c r="N169" s="217"/>
      <c r="O169" s="969">
        <v>43299</v>
      </c>
      <c r="P169" s="1183" t="s">
        <v>728</v>
      </c>
      <c r="Q169" s="1080" t="s">
        <v>2370</v>
      </c>
    </row>
    <row r="170" spans="1:17">
      <c r="A170" s="216">
        <v>5205018</v>
      </c>
      <c r="B170" s="1074" t="s">
        <v>2119</v>
      </c>
      <c r="C170" s="1027" t="s">
        <v>2371</v>
      </c>
      <c r="D170" s="2152">
        <v>585000</v>
      </c>
      <c r="E170" s="338" t="s">
        <v>98</v>
      </c>
      <c r="F170" s="969">
        <v>43231</v>
      </c>
      <c r="G170" s="217" t="s">
        <v>782</v>
      </c>
      <c r="H170" s="901">
        <v>382000</v>
      </c>
      <c r="I170" s="217" t="s">
        <v>67</v>
      </c>
      <c r="K170" s="217"/>
      <c r="L170" s="217"/>
      <c r="M170" s="217"/>
      <c r="N170" s="217"/>
      <c r="O170" s="969">
        <v>43299</v>
      </c>
      <c r="P170" s="1183" t="s">
        <v>728</v>
      </c>
      <c r="Q170" s="1061" t="s">
        <v>2265</v>
      </c>
    </row>
    <row r="171" spans="1:17">
      <c r="B171" s="675"/>
      <c r="C171" s="1027"/>
      <c r="D171" s="2152"/>
      <c r="E171" s="338"/>
      <c r="F171" s="969"/>
      <c r="G171" s="217"/>
      <c r="H171" s="901"/>
      <c r="I171" s="217"/>
      <c r="K171" s="217"/>
      <c r="L171" s="217"/>
      <c r="M171" s="217"/>
      <c r="N171" s="217"/>
      <c r="P171" s="217"/>
      <c r="Q171" s="1061"/>
    </row>
    <row r="172" spans="1:17">
      <c r="B172" s="1079" t="s">
        <v>2372</v>
      </c>
      <c r="C172" s="1027"/>
      <c r="D172" s="2152"/>
      <c r="E172" s="338"/>
      <c r="F172" s="969"/>
      <c r="G172" s="217"/>
      <c r="H172" s="901"/>
      <c r="I172" s="217"/>
      <c r="K172" s="217"/>
      <c r="L172" s="217"/>
      <c r="M172" s="217"/>
      <c r="N172" s="217"/>
      <c r="P172" s="217"/>
      <c r="Q172" s="1061"/>
    </row>
    <row r="173" spans="1:17">
      <c r="A173" s="244"/>
      <c r="B173" s="1079" t="s">
        <v>731</v>
      </c>
      <c r="C173" s="677"/>
      <c r="D173" s="2152"/>
      <c r="E173" s="338"/>
      <c r="F173" s="589"/>
      <c r="G173" s="217"/>
      <c r="H173" s="510"/>
      <c r="I173" s="217"/>
      <c r="K173" s="217"/>
      <c r="L173" s="217"/>
      <c r="M173" s="217"/>
      <c r="N173" s="217"/>
      <c r="P173" s="217"/>
    </row>
    <row r="174" spans="1:17">
      <c r="A174" s="244"/>
      <c r="B174" s="675"/>
      <c r="C174" s="677"/>
      <c r="D174" s="2152"/>
      <c r="E174" s="338"/>
      <c r="F174" s="589"/>
      <c r="G174" s="217"/>
      <c r="H174" s="510"/>
      <c r="I174" s="217"/>
      <c r="K174" s="217"/>
      <c r="L174" s="217"/>
      <c r="M174" s="217"/>
      <c r="N174" s="217"/>
      <c r="P174" s="217"/>
    </row>
    <row r="175" spans="1:17">
      <c r="A175" s="244"/>
      <c r="B175" s="1161" t="s">
        <v>838</v>
      </c>
      <c r="C175" s="677"/>
      <c r="D175" s="2152"/>
      <c r="E175" s="338"/>
      <c r="F175" s="589"/>
      <c r="G175" s="217"/>
      <c r="H175" s="510"/>
      <c r="I175" s="217"/>
      <c r="K175" s="217"/>
      <c r="L175" s="217"/>
      <c r="M175" s="217"/>
      <c r="N175" s="217"/>
      <c r="P175" s="217"/>
    </row>
    <row r="176" spans="1:17">
      <c r="A176" s="2116" t="s">
        <v>2373</v>
      </c>
      <c r="B176" s="1074" t="s">
        <v>2374</v>
      </c>
      <c r="C176" s="677"/>
      <c r="D176" s="2152">
        <v>105000</v>
      </c>
      <c r="E176" s="338">
        <v>98000</v>
      </c>
      <c r="F176" s="589"/>
      <c r="G176" s="217"/>
      <c r="H176" s="510"/>
      <c r="I176" s="217"/>
      <c r="K176" s="217"/>
      <c r="L176" s="217"/>
      <c r="M176" s="217"/>
      <c r="N176" s="217"/>
      <c r="P176" s="217"/>
    </row>
    <row r="177" spans="1:17">
      <c r="A177" s="2116" t="s">
        <v>2375</v>
      </c>
      <c r="B177" s="675" t="s">
        <v>2376</v>
      </c>
      <c r="C177" s="108"/>
      <c r="D177" s="2152">
        <v>14100</v>
      </c>
      <c r="E177" s="338">
        <v>14100</v>
      </c>
      <c r="F177" s="589"/>
      <c r="G177" s="217"/>
      <c r="H177" s="510"/>
      <c r="I177" s="217"/>
      <c r="K177" s="217"/>
      <c r="L177" s="217"/>
      <c r="M177" s="217"/>
      <c r="N177" s="217"/>
      <c r="P177" s="217"/>
    </row>
    <row r="178" spans="1:17">
      <c r="A178" s="1176" t="s">
        <v>2377</v>
      </c>
      <c r="B178" s="675" t="s">
        <v>2378</v>
      </c>
      <c r="C178" s="108"/>
      <c r="D178" s="2152">
        <v>21000</v>
      </c>
      <c r="E178" s="338">
        <v>16000</v>
      </c>
      <c r="F178" s="589"/>
      <c r="G178" s="217"/>
      <c r="H178" s="510"/>
      <c r="I178" s="217"/>
      <c r="K178" s="217"/>
      <c r="L178" s="217"/>
      <c r="M178" s="217"/>
      <c r="N178" s="217"/>
      <c r="P178" s="217"/>
    </row>
    <row r="179" spans="1:17">
      <c r="A179" s="244"/>
      <c r="B179" s="675"/>
      <c r="C179" s="677"/>
      <c r="D179" s="2152"/>
      <c r="E179" s="338"/>
      <c r="F179" s="589"/>
      <c r="G179" s="217"/>
      <c r="H179" s="510"/>
      <c r="I179" s="217"/>
      <c r="K179" s="217"/>
      <c r="L179" s="217"/>
      <c r="M179" s="217"/>
      <c r="N179" s="217"/>
      <c r="P179" s="217"/>
    </row>
    <row r="180" spans="1:17">
      <c r="A180" s="210" t="s">
        <v>732</v>
      </c>
      <c r="D180" s="2152"/>
      <c r="E180" s="338"/>
      <c r="F180" s="589"/>
      <c r="G180" s="217"/>
      <c r="H180" s="510"/>
      <c r="I180" s="217"/>
      <c r="K180" s="217"/>
      <c r="L180" s="217"/>
      <c r="M180" s="217"/>
      <c r="N180" s="217"/>
      <c r="P180" s="217"/>
    </row>
    <row r="181" spans="1:17">
      <c r="A181" s="184"/>
      <c r="B181" s="28"/>
      <c r="C181" s="684"/>
      <c r="D181" s="2152"/>
      <c r="E181" s="338"/>
      <c r="F181" s="589"/>
      <c r="G181" s="217"/>
      <c r="H181" s="510"/>
      <c r="I181" s="217"/>
      <c r="K181" s="217"/>
      <c r="L181" s="217"/>
      <c r="M181" s="217"/>
      <c r="N181" s="217"/>
      <c r="P181" s="217"/>
    </row>
    <row r="182" spans="1:17">
      <c r="A182" s="184"/>
      <c r="D182" s="2152"/>
      <c r="E182" s="338"/>
      <c r="F182" s="589"/>
      <c r="G182" s="217"/>
      <c r="H182" s="510"/>
      <c r="I182" s="217"/>
      <c r="K182" s="217"/>
      <c r="L182" s="217"/>
      <c r="M182" s="217"/>
      <c r="N182" s="217"/>
      <c r="P182" s="217"/>
    </row>
    <row r="183" spans="1:17">
      <c r="A183" s="184"/>
      <c r="B183" s="244" t="s">
        <v>733</v>
      </c>
      <c r="C183" s="1021">
        <f>SUM(D166:D179)+SUM(C180:C182)</f>
        <v>1895100</v>
      </c>
      <c r="D183" s="2152"/>
      <c r="E183" s="338"/>
      <c r="F183" s="589"/>
      <c r="G183" s="217"/>
      <c r="H183" s="510"/>
      <c r="I183" s="217"/>
      <c r="K183" s="217"/>
      <c r="L183" s="217"/>
      <c r="M183" s="217"/>
      <c r="N183" s="217"/>
      <c r="P183" s="217"/>
    </row>
    <row r="184" spans="1:17">
      <c r="A184" s="210"/>
      <c r="B184" s="675"/>
      <c r="C184" s="677"/>
      <c r="D184" s="2152"/>
      <c r="E184" s="338"/>
      <c r="F184" s="589"/>
      <c r="G184" s="217"/>
      <c r="H184" s="510"/>
      <c r="I184" s="217"/>
      <c r="K184" s="217"/>
      <c r="L184" s="217"/>
      <c r="M184" s="217"/>
      <c r="N184" s="217"/>
      <c r="P184" s="217"/>
    </row>
    <row r="185" spans="1:17" s="504" customFormat="1">
      <c r="A185" s="2594"/>
      <c r="B185" s="1851"/>
      <c r="C185" s="1912"/>
      <c r="D185" s="2561"/>
      <c r="E185" s="1830"/>
      <c r="F185" s="1913"/>
      <c r="G185" s="1831"/>
      <c r="H185" s="1832"/>
      <c r="I185" s="1831"/>
      <c r="J185" s="1831"/>
      <c r="K185" s="1831"/>
      <c r="L185" s="1831"/>
      <c r="M185" s="1831"/>
      <c r="N185" s="1831"/>
      <c r="O185" s="1902"/>
      <c r="P185" s="1831"/>
      <c r="Q185" s="1833"/>
    </row>
    <row r="186" spans="1:17">
      <c r="A186" s="244" t="s">
        <v>2379</v>
      </c>
      <c r="C186" s="1023" t="s">
        <v>2380</v>
      </c>
      <c r="H186" s="338"/>
    </row>
    <row r="187" spans="1:17">
      <c r="A187" s="216">
        <v>5206069</v>
      </c>
      <c r="B187" s="675" t="s">
        <v>1647</v>
      </c>
      <c r="C187" s="1027" t="s">
        <v>2381</v>
      </c>
      <c r="D187" s="2152">
        <v>420000</v>
      </c>
      <c r="E187" s="338"/>
      <c r="F187" s="969">
        <v>43269</v>
      </c>
      <c r="G187" s="217" t="s">
        <v>2364</v>
      </c>
      <c r="H187" s="338">
        <v>270000</v>
      </c>
      <c r="I187" s="217" t="s">
        <v>67</v>
      </c>
      <c r="K187" s="217"/>
      <c r="L187" s="217"/>
      <c r="M187" s="217"/>
      <c r="N187" s="217"/>
      <c r="O187" s="969">
        <v>43376</v>
      </c>
      <c r="P187" s="1183" t="s">
        <v>728</v>
      </c>
      <c r="Q187" s="108" t="s">
        <v>2230</v>
      </c>
    </row>
    <row r="188" spans="1:17">
      <c r="A188" s="216">
        <v>5206070</v>
      </c>
      <c r="B188" s="675" t="s">
        <v>1647</v>
      </c>
      <c r="C188" s="1027" t="s">
        <v>2382</v>
      </c>
      <c r="D188" s="2152">
        <v>420000</v>
      </c>
      <c r="E188" s="338"/>
      <c r="F188" s="969">
        <v>43269</v>
      </c>
      <c r="G188" s="217" t="s">
        <v>2364</v>
      </c>
      <c r="H188" s="338">
        <v>270000</v>
      </c>
      <c r="I188" s="217" t="s">
        <v>67</v>
      </c>
      <c r="K188" s="217"/>
      <c r="L188" s="217"/>
      <c r="M188" s="217"/>
      <c r="N188" s="217"/>
      <c r="O188" s="969">
        <v>43376</v>
      </c>
      <c r="P188" s="1183" t="s">
        <v>728</v>
      </c>
      <c r="Q188" s="108" t="s">
        <v>2230</v>
      </c>
    </row>
    <row r="189" spans="1:17">
      <c r="A189" s="216">
        <v>5206071</v>
      </c>
      <c r="B189" s="675" t="s">
        <v>1647</v>
      </c>
      <c r="C189" s="1027" t="s">
        <v>2383</v>
      </c>
      <c r="D189" s="2152">
        <v>420000</v>
      </c>
      <c r="E189" s="338"/>
      <c r="F189" s="969">
        <v>43269</v>
      </c>
      <c r="G189" s="217" t="s">
        <v>2364</v>
      </c>
      <c r="H189" s="338">
        <v>261000</v>
      </c>
      <c r="I189" s="217" t="s">
        <v>67</v>
      </c>
      <c r="K189" s="217"/>
      <c r="L189" s="217"/>
      <c r="M189" s="217"/>
      <c r="N189" s="217"/>
      <c r="O189" s="969">
        <v>43376</v>
      </c>
      <c r="P189" s="1183" t="s">
        <v>728</v>
      </c>
      <c r="Q189" s="108" t="s">
        <v>2230</v>
      </c>
    </row>
    <row r="190" spans="1:17">
      <c r="A190" s="216">
        <v>5207058</v>
      </c>
      <c r="B190" s="675" t="s">
        <v>71</v>
      </c>
      <c r="C190" s="1186" t="s">
        <v>2384</v>
      </c>
      <c r="D190" s="2152">
        <v>270000</v>
      </c>
      <c r="E190" s="338"/>
      <c r="F190" s="969">
        <v>43269</v>
      </c>
      <c r="G190" s="217" t="s">
        <v>1544</v>
      </c>
      <c r="H190" s="338">
        <v>119000</v>
      </c>
      <c r="I190" s="217" t="s">
        <v>67</v>
      </c>
      <c r="K190" s="217"/>
      <c r="L190" s="217"/>
      <c r="M190" s="217"/>
      <c r="N190" s="217"/>
      <c r="O190" s="969">
        <v>43376</v>
      </c>
      <c r="P190" s="1183" t="s">
        <v>728</v>
      </c>
      <c r="Q190" s="108" t="s">
        <v>2230</v>
      </c>
    </row>
    <row r="191" spans="1:17">
      <c r="A191" s="216">
        <v>5207059</v>
      </c>
      <c r="B191" s="675" t="s">
        <v>71</v>
      </c>
      <c r="C191" s="1186" t="s">
        <v>2385</v>
      </c>
      <c r="D191" s="2152">
        <v>270000</v>
      </c>
      <c r="E191" s="338"/>
      <c r="F191" s="969">
        <v>43299</v>
      </c>
      <c r="G191" s="217" t="s">
        <v>1544</v>
      </c>
      <c r="H191" s="338">
        <v>126000</v>
      </c>
      <c r="I191" s="217" t="s">
        <v>67</v>
      </c>
      <c r="K191" s="217"/>
      <c r="L191" s="217"/>
      <c r="M191" s="217"/>
      <c r="N191" s="217"/>
      <c r="O191" s="969">
        <v>43376</v>
      </c>
      <c r="P191" s="1183" t="s">
        <v>728</v>
      </c>
      <c r="Q191" s="108" t="s">
        <v>2230</v>
      </c>
    </row>
    <row r="192" spans="1:17">
      <c r="A192" s="244"/>
      <c r="B192" s="675"/>
      <c r="C192" s="677"/>
      <c r="D192" s="2152"/>
      <c r="E192" s="338"/>
      <c r="F192" s="589"/>
      <c r="G192" s="217"/>
      <c r="H192" s="510"/>
      <c r="I192" s="217"/>
      <c r="K192" s="217"/>
      <c r="L192" s="217"/>
      <c r="M192" s="217"/>
      <c r="N192" s="217"/>
      <c r="P192" s="217"/>
    </row>
    <row r="193" spans="1:17">
      <c r="A193" s="244" t="s">
        <v>2386</v>
      </c>
      <c r="B193" s="675"/>
      <c r="D193" s="2152"/>
      <c r="E193" s="338"/>
      <c r="F193" s="589"/>
      <c r="G193" s="217"/>
      <c r="H193" s="510"/>
      <c r="I193" s="217"/>
      <c r="K193" s="217"/>
      <c r="L193" s="217"/>
      <c r="M193" s="217"/>
      <c r="N193" s="217"/>
      <c r="P193" s="217"/>
    </row>
    <row r="194" spans="1:17">
      <c r="A194" s="216">
        <v>5206072</v>
      </c>
      <c r="B194" s="675" t="s">
        <v>2387</v>
      </c>
      <c r="C194" s="1027" t="s">
        <v>2388</v>
      </c>
      <c r="D194" s="2152">
        <v>360000</v>
      </c>
      <c r="E194" s="338"/>
      <c r="F194" s="969">
        <v>43269</v>
      </c>
      <c r="G194" s="217" t="s">
        <v>2364</v>
      </c>
      <c r="H194" s="338">
        <v>207000</v>
      </c>
      <c r="I194" s="217" t="s">
        <v>67</v>
      </c>
      <c r="K194" s="217"/>
      <c r="L194" s="217"/>
      <c r="M194" s="217"/>
      <c r="N194" s="217"/>
      <c r="O194" s="969">
        <v>43370</v>
      </c>
      <c r="P194" s="1183" t="s">
        <v>728</v>
      </c>
      <c r="Q194" s="108" t="s">
        <v>2230</v>
      </c>
    </row>
    <row r="195" spans="1:17">
      <c r="A195" s="1061">
        <v>5206110</v>
      </c>
      <c r="B195" s="675" t="s">
        <v>977</v>
      </c>
      <c r="C195" s="1027" t="s">
        <v>2389</v>
      </c>
      <c r="D195" s="2152">
        <v>270000</v>
      </c>
      <c r="E195" s="338"/>
      <c r="F195" s="969">
        <v>43280</v>
      </c>
      <c r="G195" s="217" t="s">
        <v>307</v>
      </c>
      <c r="H195" s="338">
        <v>192000</v>
      </c>
      <c r="I195" s="217" t="s">
        <v>41</v>
      </c>
      <c r="K195" s="217"/>
      <c r="L195" s="217"/>
      <c r="M195" s="217"/>
      <c r="N195" s="217"/>
      <c r="O195" s="969">
        <v>43370</v>
      </c>
      <c r="P195" s="1183" t="s">
        <v>728</v>
      </c>
      <c r="Q195" s="1098" t="s">
        <v>2390</v>
      </c>
    </row>
    <row r="196" spans="1:17">
      <c r="A196" s="216">
        <v>5207003</v>
      </c>
      <c r="B196" s="675" t="s">
        <v>71</v>
      </c>
      <c r="C196" s="1027" t="s">
        <v>2391</v>
      </c>
      <c r="D196" s="2152">
        <v>285000</v>
      </c>
      <c r="E196" s="338"/>
      <c r="F196" s="969">
        <v>43284</v>
      </c>
      <c r="G196" s="217" t="s">
        <v>2144</v>
      </c>
      <c r="H196" s="338">
        <v>175000</v>
      </c>
      <c r="I196" s="217" t="s">
        <v>41</v>
      </c>
      <c r="K196" s="217"/>
      <c r="L196" s="217"/>
      <c r="M196" s="217"/>
      <c r="N196" s="217"/>
      <c r="O196" s="969">
        <v>43370</v>
      </c>
      <c r="P196" s="1183" t="s">
        <v>728</v>
      </c>
      <c r="Q196" s="108" t="s">
        <v>2230</v>
      </c>
    </row>
    <row r="197" spans="1:17">
      <c r="A197" s="1061">
        <v>5207047</v>
      </c>
      <c r="B197" s="675" t="s">
        <v>189</v>
      </c>
      <c r="C197" s="1186" t="s">
        <v>2392</v>
      </c>
      <c r="D197" s="2152">
        <v>400000</v>
      </c>
      <c r="E197" s="338"/>
      <c r="F197" s="969">
        <v>43297</v>
      </c>
      <c r="G197" s="217" t="s">
        <v>2364</v>
      </c>
      <c r="H197" s="338">
        <v>309000</v>
      </c>
      <c r="I197" s="217" t="s">
        <v>41</v>
      </c>
      <c r="K197" s="217"/>
      <c r="L197" s="217"/>
      <c r="M197" s="217"/>
      <c r="N197" s="217"/>
      <c r="O197" s="969">
        <v>43370</v>
      </c>
      <c r="P197" s="1183" t="s">
        <v>728</v>
      </c>
      <c r="Q197" s="1098" t="s">
        <v>2390</v>
      </c>
    </row>
    <row r="198" spans="1:17">
      <c r="A198" s="216">
        <v>5207066</v>
      </c>
      <c r="B198" s="675" t="s">
        <v>999</v>
      </c>
      <c r="C198" s="1186" t="s">
        <v>2393</v>
      </c>
      <c r="D198" s="2152">
        <v>300000</v>
      </c>
      <c r="E198" s="338"/>
      <c r="F198" s="969">
        <v>43300</v>
      </c>
      <c r="G198" s="217" t="s">
        <v>219</v>
      </c>
      <c r="H198" s="338">
        <v>208000</v>
      </c>
      <c r="I198" s="217" t="s">
        <v>41</v>
      </c>
      <c r="K198" s="217"/>
      <c r="L198" s="217"/>
      <c r="M198" s="217"/>
      <c r="N198" s="217"/>
      <c r="O198" s="969">
        <v>43370</v>
      </c>
      <c r="P198" s="1183" t="s">
        <v>728</v>
      </c>
      <c r="Q198" s="108" t="s">
        <v>2230</v>
      </c>
    </row>
    <row r="199" spans="1:17">
      <c r="A199" s="244"/>
      <c r="B199" s="675"/>
      <c r="C199" s="677"/>
      <c r="D199" s="2152"/>
      <c r="E199" s="338"/>
      <c r="F199" s="589"/>
      <c r="G199" s="217"/>
      <c r="H199" s="510"/>
      <c r="I199" s="217"/>
      <c r="K199" s="217"/>
      <c r="L199" s="217"/>
      <c r="M199" s="217"/>
      <c r="N199" s="217"/>
      <c r="P199" s="217"/>
    </row>
    <row r="200" spans="1:17">
      <c r="A200" s="244"/>
      <c r="B200" s="1079" t="s">
        <v>2394</v>
      </c>
      <c r="C200" s="677"/>
      <c r="D200" s="2152"/>
      <c r="E200" s="338"/>
      <c r="F200" s="589"/>
      <c r="G200" s="217"/>
      <c r="H200" s="510"/>
      <c r="I200" s="217"/>
      <c r="K200" s="217"/>
      <c r="L200" s="217"/>
      <c r="M200" s="217"/>
      <c r="N200" s="217"/>
      <c r="P200" s="217"/>
    </row>
    <row r="201" spans="1:17">
      <c r="A201" s="244"/>
      <c r="B201" s="1079" t="s">
        <v>375</v>
      </c>
      <c r="C201" s="677"/>
      <c r="D201" s="2152"/>
      <c r="E201" s="338"/>
      <c r="F201" s="589"/>
      <c r="G201" s="217"/>
      <c r="H201" s="510"/>
      <c r="I201" s="217"/>
      <c r="K201" s="217"/>
      <c r="L201" s="217"/>
      <c r="M201" s="217"/>
      <c r="N201" s="217"/>
      <c r="P201" s="217"/>
    </row>
    <row r="202" spans="1:17">
      <c r="A202" s="244"/>
      <c r="B202" s="675"/>
      <c r="C202" s="677"/>
      <c r="D202" s="2152"/>
      <c r="E202" s="338"/>
      <c r="F202" s="589"/>
      <c r="G202" s="217"/>
      <c r="H202" s="510"/>
      <c r="I202" s="217"/>
      <c r="K202" s="217"/>
      <c r="L202" s="217"/>
      <c r="M202" s="217"/>
      <c r="N202" s="217"/>
      <c r="P202" s="217"/>
    </row>
    <row r="203" spans="1:17">
      <c r="A203" s="210" t="s">
        <v>732</v>
      </c>
      <c r="D203" s="2152"/>
      <c r="E203" s="338"/>
      <c r="F203" s="589"/>
      <c r="G203" s="217"/>
      <c r="H203" s="510"/>
      <c r="I203" s="217"/>
      <c r="K203" s="217"/>
      <c r="L203" s="217"/>
      <c r="M203" s="217"/>
      <c r="N203" s="217"/>
      <c r="P203" s="217"/>
    </row>
    <row r="204" spans="1:17">
      <c r="A204" s="184"/>
      <c r="B204" s="28"/>
      <c r="C204" s="684"/>
      <c r="D204" s="2152"/>
      <c r="E204" s="338"/>
      <c r="F204" s="589"/>
      <c r="G204" s="217"/>
      <c r="H204" s="510"/>
      <c r="I204" s="217"/>
      <c r="K204" s="217"/>
      <c r="L204" s="217"/>
      <c r="M204" s="217"/>
      <c r="N204" s="217"/>
      <c r="P204" s="217"/>
    </row>
    <row r="205" spans="1:17">
      <c r="A205" s="184"/>
      <c r="D205" s="2152"/>
      <c r="E205" s="338"/>
      <c r="F205" s="589"/>
      <c r="G205" s="217"/>
      <c r="H205" s="510"/>
      <c r="I205" s="217"/>
      <c r="K205" s="217"/>
      <c r="L205" s="217"/>
      <c r="M205" s="217"/>
      <c r="N205" s="217"/>
      <c r="P205" s="217"/>
    </row>
    <row r="206" spans="1:17">
      <c r="A206" s="184"/>
      <c r="B206" s="244" t="s">
        <v>733</v>
      </c>
      <c r="C206" s="1021">
        <f>SUM(D185:D202)+SUM(C203:C205)</f>
        <v>3415000</v>
      </c>
      <c r="D206" s="2152"/>
      <c r="E206" s="338"/>
      <c r="F206" s="589"/>
      <c r="G206" s="217"/>
      <c r="H206" s="510"/>
      <c r="I206" s="217"/>
      <c r="K206" s="217"/>
      <c r="L206" s="217"/>
      <c r="M206" s="217"/>
      <c r="N206" s="217"/>
      <c r="P206" s="217"/>
    </row>
    <row r="207" spans="1:17">
      <c r="A207" s="210"/>
      <c r="B207" s="675"/>
      <c r="C207" s="677"/>
      <c r="D207" s="2152"/>
      <c r="E207" s="338"/>
      <c r="F207" s="589"/>
      <c r="G207" s="217"/>
      <c r="H207" s="510"/>
      <c r="I207" s="217"/>
      <c r="K207" s="217"/>
      <c r="L207" s="217"/>
      <c r="M207" s="217"/>
      <c r="N207" s="217"/>
      <c r="P207" s="217"/>
    </row>
    <row r="208" spans="1:17" s="504" customFormat="1">
      <c r="A208" s="2594"/>
      <c r="B208" s="1851"/>
      <c r="C208" s="1912"/>
      <c r="D208" s="2561"/>
      <c r="E208" s="1830"/>
      <c r="F208" s="1913"/>
      <c r="G208" s="1831"/>
      <c r="H208" s="1832"/>
      <c r="I208" s="1831"/>
      <c r="J208" s="1831"/>
      <c r="K208" s="1831"/>
      <c r="L208" s="1831"/>
      <c r="M208" s="1831"/>
      <c r="N208" s="1831"/>
      <c r="O208" s="1902"/>
      <c r="P208" s="1831"/>
      <c r="Q208" s="1833"/>
    </row>
    <row r="209" spans="1:17">
      <c r="A209" s="244" t="s">
        <v>2395</v>
      </c>
      <c r="C209" s="233" t="s">
        <v>2396</v>
      </c>
    </row>
    <row r="210" spans="1:17">
      <c r="A210" s="216">
        <v>5202067</v>
      </c>
      <c r="B210" s="675" t="s">
        <v>958</v>
      </c>
      <c r="C210" s="1027" t="s">
        <v>2397</v>
      </c>
      <c r="D210" s="2152">
        <v>385000</v>
      </c>
      <c r="E210" s="338"/>
      <c r="F210" s="969">
        <v>43158</v>
      </c>
      <c r="G210" s="217" t="s">
        <v>303</v>
      </c>
      <c r="H210" s="338">
        <v>250000</v>
      </c>
      <c r="I210" s="217" t="s">
        <v>67</v>
      </c>
      <c r="K210" s="217"/>
      <c r="L210" s="217"/>
      <c r="M210" s="217"/>
      <c r="N210" s="217"/>
      <c r="O210" s="1507">
        <v>43404</v>
      </c>
      <c r="P210" s="217" t="s">
        <v>728</v>
      </c>
      <c r="Q210" s="108" t="s">
        <v>2265</v>
      </c>
    </row>
    <row r="211" spans="1:17">
      <c r="A211" s="216">
        <v>5207053</v>
      </c>
      <c r="B211" s="675" t="s">
        <v>999</v>
      </c>
      <c r="C211" s="1027" t="s">
        <v>2398</v>
      </c>
      <c r="D211" s="2152">
        <v>335000</v>
      </c>
      <c r="E211" s="338"/>
      <c r="F211" s="969">
        <v>43298</v>
      </c>
      <c r="G211" s="217" t="s">
        <v>303</v>
      </c>
      <c r="H211" s="338">
        <v>226000</v>
      </c>
      <c r="I211" s="217" t="s">
        <v>67</v>
      </c>
      <c r="K211" s="217"/>
      <c r="L211" s="217"/>
      <c r="M211" s="217"/>
      <c r="N211" s="217"/>
      <c r="O211" s="1507">
        <v>43404</v>
      </c>
      <c r="P211" s="217" t="s">
        <v>728</v>
      </c>
      <c r="Q211" s="108" t="s">
        <v>2265</v>
      </c>
    </row>
    <row r="212" spans="1:17">
      <c r="A212" s="216">
        <v>5203132</v>
      </c>
      <c r="B212" s="675" t="s">
        <v>1098</v>
      </c>
      <c r="C212" s="1027" t="s">
        <v>2399</v>
      </c>
      <c r="D212" s="2152">
        <v>400000</v>
      </c>
      <c r="E212" s="338"/>
      <c r="F212" s="969">
        <v>43186</v>
      </c>
      <c r="G212" s="217" t="s">
        <v>979</v>
      </c>
      <c r="H212" s="338">
        <v>326000</v>
      </c>
      <c r="I212" s="217" t="s">
        <v>67</v>
      </c>
      <c r="J212" s="1165" t="s">
        <v>449</v>
      </c>
      <c r="K212" s="217"/>
      <c r="L212" s="217"/>
      <c r="M212" s="217"/>
      <c r="N212" s="217"/>
      <c r="O212" s="1507">
        <v>43404</v>
      </c>
      <c r="P212" s="217" t="s">
        <v>728</v>
      </c>
      <c r="Q212" s="1098" t="s">
        <v>2265</v>
      </c>
    </row>
    <row r="213" spans="1:17">
      <c r="A213" s="216">
        <v>5209001</v>
      </c>
      <c r="B213" s="675" t="s">
        <v>999</v>
      </c>
      <c r="C213" s="1027" t="s">
        <v>2400</v>
      </c>
      <c r="D213" s="2152">
        <v>285000</v>
      </c>
      <c r="E213" s="338"/>
      <c r="F213" s="969">
        <v>43347</v>
      </c>
      <c r="G213" s="217" t="s">
        <v>27</v>
      </c>
      <c r="H213" s="338">
        <v>190000</v>
      </c>
      <c r="I213" s="217" t="s">
        <v>67</v>
      </c>
      <c r="K213" s="217"/>
      <c r="L213" s="217"/>
      <c r="M213" s="217"/>
      <c r="N213" s="217"/>
      <c r="O213" s="1507">
        <v>43404</v>
      </c>
      <c r="P213" s="217" t="s">
        <v>728</v>
      </c>
      <c r="Q213" s="108" t="s">
        <v>2265</v>
      </c>
    </row>
    <row r="214" spans="1:17">
      <c r="A214" s="216">
        <v>5209002</v>
      </c>
      <c r="B214" s="675" t="s">
        <v>2401</v>
      </c>
      <c r="C214" s="1027" t="s">
        <v>2402</v>
      </c>
      <c r="D214" s="2152">
        <v>280000</v>
      </c>
      <c r="E214" s="338"/>
      <c r="F214" s="969">
        <v>43347</v>
      </c>
      <c r="G214" s="217" t="s">
        <v>303</v>
      </c>
      <c r="H214" s="338">
        <v>184000</v>
      </c>
      <c r="I214" s="217" t="s">
        <v>67</v>
      </c>
      <c r="K214" s="217"/>
      <c r="L214" s="217"/>
      <c r="M214" s="217"/>
      <c r="N214" s="217"/>
      <c r="O214" s="1507">
        <v>43404</v>
      </c>
      <c r="P214" s="217" t="s">
        <v>728</v>
      </c>
      <c r="Q214" s="1098" t="s">
        <v>2230</v>
      </c>
    </row>
    <row r="215" spans="1:17">
      <c r="A215" s="216">
        <v>5209034</v>
      </c>
      <c r="B215" s="675" t="s">
        <v>2401</v>
      </c>
      <c r="C215" s="1027" t="s">
        <v>2403</v>
      </c>
      <c r="D215" s="2152">
        <v>290000</v>
      </c>
      <c r="E215" s="338"/>
      <c r="F215" s="969">
        <v>43355</v>
      </c>
      <c r="G215" s="217" t="s">
        <v>192</v>
      </c>
      <c r="H215" s="338">
        <v>160000</v>
      </c>
      <c r="I215" s="217" t="s">
        <v>67</v>
      </c>
      <c r="K215" s="217"/>
      <c r="L215" s="217"/>
      <c r="M215" s="217"/>
      <c r="N215" s="217"/>
      <c r="O215" s="1507">
        <v>43404</v>
      </c>
      <c r="P215" s="217" t="s">
        <v>728</v>
      </c>
      <c r="Q215" s="108" t="s">
        <v>2230</v>
      </c>
    </row>
    <row r="216" spans="1:17">
      <c r="B216" s="675"/>
      <c r="C216" s="1027"/>
      <c r="D216" s="2152"/>
      <c r="E216" s="338"/>
      <c r="F216" s="969"/>
      <c r="G216" s="217"/>
      <c r="H216" s="338"/>
      <c r="I216" s="217"/>
      <c r="K216" s="217"/>
      <c r="L216" s="217"/>
      <c r="M216" s="217"/>
      <c r="N216" s="217"/>
      <c r="P216" s="217"/>
    </row>
    <row r="217" spans="1:17">
      <c r="B217" s="1079" t="s">
        <v>2404</v>
      </c>
      <c r="C217" s="1186"/>
      <c r="D217" s="2152"/>
      <c r="E217" s="338"/>
      <c r="F217" s="969"/>
      <c r="G217" s="217"/>
      <c r="H217" s="338"/>
      <c r="I217" s="217"/>
      <c r="K217" s="217"/>
      <c r="L217" s="217"/>
      <c r="M217" s="217"/>
      <c r="N217" s="217"/>
      <c r="P217" s="217"/>
    </row>
    <row r="218" spans="1:17">
      <c r="B218" s="1079" t="s">
        <v>731</v>
      </c>
      <c r="C218" s="1027"/>
      <c r="D218" s="2152"/>
      <c r="E218" s="338"/>
      <c r="F218" s="969"/>
      <c r="G218" s="217"/>
      <c r="H218" s="338"/>
      <c r="I218" s="217"/>
      <c r="K218" s="217"/>
      <c r="L218" s="217"/>
      <c r="M218" s="217"/>
      <c r="N218" s="217"/>
      <c r="P218" s="217"/>
    </row>
    <row r="220" spans="1:17">
      <c r="A220" s="244" t="s">
        <v>2405</v>
      </c>
      <c r="B220" s="675"/>
      <c r="C220" s="677"/>
      <c r="D220" s="2152"/>
      <c r="E220" s="338"/>
      <c r="F220" s="589"/>
      <c r="G220" s="217"/>
      <c r="H220" s="510"/>
      <c r="I220" s="217"/>
      <c r="K220" s="217"/>
      <c r="L220" s="217"/>
      <c r="M220" s="217"/>
      <c r="N220" s="217"/>
      <c r="P220" s="217"/>
    </row>
    <row r="221" spans="1:17">
      <c r="A221" s="216">
        <v>5209070</v>
      </c>
      <c r="B221" s="675" t="s">
        <v>71</v>
      </c>
      <c r="C221" s="1027" t="s">
        <v>2406</v>
      </c>
      <c r="D221" s="2152">
        <v>335000</v>
      </c>
      <c r="E221" s="338"/>
      <c r="F221" s="969">
        <v>43370</v>
      </c>
      <c r="G221" s="217" t="s">
        <v>366</v>
      </c>
      <c r="H221" s="338">
        <v>261000</v>
      </c>
      <c r="I221" s="217" t="s">
        <v>107</v>
      </c>
      <c r="K221" s="217"/>
      <c r="L221" s="217"/>
      <c r="M221" s="217"/>
      <c r="N221" s="217"/>
      <c r="O221" s="1507">
        <v>43407</v>
      </c>
      <c r="P221" s="217" t="s">
        <v>728</v>
      </c>
      <c r="Q221" s="108" t="s">
        <v>2230</v>
      </c>
    </row>
    <row r="222" spans="1:17">
      <c r="A222" s="216">
        <v>5207085</v>
      </c>
      <c r="B222" s="1074" t="s">
        <v>1611</v>
      </c>
      <c r="C222" s="1027" t="s">
        <v>2407</v>
      </c>
      <c r="D222" s="2152">
        <v>780000</v>
      </c>
      <c r="E222" s="338"/>
      <c r="F222" s="969">
        <v>43305</v>
      </c>
      <c r="G222" s="217" t="s">
        <v>40</v>
      </c>
      <c r="H222" s="338">
        <v>356000</v>
      </c>
      <c r="I222" s="217" t="s">
        <v>41</v>
      </c>
      <c r="K222" s="217"/>
      <c r="L222" s="217"/>
      <c r="M222" s="217"/>
      <c r="N222" s="217"/>
      <c r="O222" s="1507">
        <v>43407</v>
      </c>
      <c r="P222" s="217" t="s">
        <v>728</v>
      </c>
      <c r="Q222" s="1098" t="s">
        <v>729</v>
      </c>
    </row>
    <row r="223" spans="1:17">
      <c r="B223" s="1074"/>
      <c r="C223" s="1027"/>
      <c r="D223" s="2152"/>
      <c r="E223" s="338"/>
      <c r="F223" s="969"/>
      <c r="G223" s="217"/>
      <c r="H223" s="510"/>
      <c r="I223" s="217"/>
      <c r="K223" s="217"/>
      <c r="L223" s="217"/>
      <c r="M223" s="217"/>
      <c r="N223" s="217"/>
      <c r="P223" s="217"/>
      <c r="Q223" s="1098"/>
    </row>
    <row r="224" spans="1:17">
      <c r="B224" s="1079" t="s">
        <v>2404</v>
      </c>
      <c r="C224" s="1027"/>
      <c r="D224" s="2152"/>
      <c r="E224" s="338"/>
      <c r="F224" s="969"/>
      <c r="G224" s="217"/>
      <c r="H224" s="510"/>
      <c r="I224" s="217"/>
      <c r="K224" s="217"/>
      <c r="L224" s="217"/>
      <c r="M224" s="217"/>
      <c r="N224" s="217"/>
      <c r="P224" s="217"/>
      <c r="Q224" s="1098"/>
    </row>
    <row r="225" spans="1:17">
      <c r="B225" s="1079" t="s">
        <v>731</v>
      </c>
      <c r="C225" s="1186"/>
      <c r="D225" s="2152"/>
      <c r="E225" s="338"/>
      <c r="F225" s="969"/>
      <c r="G225" s="217"/>
      <c r="H225" s="510"/>
      <c r="I225" s="217"/>
      <c r="K225" s="217"/>
      <c r="L225" s="217"/>
      <c r="M225" s="217"/>
      <c r="N225" s="217"/>
      <c r="P225" s="217"/>
      <c r="Q225" s="1098"/>
    </row>
    <row r="226" spans="1:17">
      <c r="B226" s="1074"/>
      <c r="C226" s="1027"/>
      <c r="D226" s="2152"/>
      <c r="E226" s="338"/>
      <c r="F226" s="969"/>
      <c r="G226" s="217"/>
      <c r="H226" s="510"/>
      <c r="I226" s="217"/>
      <c r="K226" s="217"/>
      <c r="L226" s="217"/>
      <c r="M226" s="217"/>
      <c r="N226" s="217"/>
      <c r="P226" s="217"/>
      <c r="Q226" s="1098"/>
    </row>
    <row r="227" spans="1:17">
      <c r="A227" s="984" t="s">
        <v>2408</v>
      </c>
    </row>
    <row r="228" spans="1:17">
      <c r="A228" s="216">
        <v>5209073</v>
      </c>
      <c r="B228" s="1074" t="s">
        <v>71</v>
      </c>
      <c r="C228" s="1027" t="s">
        <v>2409</v>
      </c>
      <c r="D228" s="2152">
        <v>290000</v>
      </c>
      <c r="E228" s="338"/>
      <c r="F228" s="969">
        <v>43371</v>
      </c>
      <c r="G228" s="217" t="s">
        <v>552</v>
      </c>
      <c r="H228" s="338">
        <v>195000</v>
      </c>
      <c r="I228" s="217" t="s">
        <v>107</v>
      </c>
      <c r="K228" s="217"/>
      <c r="L228" s="217"/>
      <c r="M228" s="217"/>
      <c r="N228" s="217"/>
      <c r="O228" s="1507">
        <v>43435</v>
      </c>
      <c r="P228" s="217" t="s">
        <v>728</v>
      </c>
      <c r="Q228" s="1098" t="s">
        <v>729</v>
      </c>
    </row>
    <row r="229" spans="1:17">
      <c r="B229" s="675"/>
      <c r="C229" s="677"/>
      <c r="D229" s="2152"/>
      <c r="E229" s="338"/>
      <c r="F229" s="589"/>
      <c r="G229" s="217"/>
      <c r="H229" s="510"/>
      <c r="I229" s="217"/>
      <c r="K229" s="217"/>
      <c r="L229" s="217"/>
      <c r="M229" s="217"/>
      <c r="N229" s="217"/>
      <c r="P229" s="217"/>
    </row>
    <row r="230" spans="1:17">
      <c r="A230" s="682"/>
      <c r="B230" s="1079" t="s">
        <v>2410</v>
      </c>
      <c r="C230" s="677"/>
      <c r="D230" s="2152"/>
      <c r="E230" s="338"/>
      <c r="F230" s="589"/>
      <c r="G230" s="217"/>
      <c r="H230" s="510"/>
      <c r="I230" s="217"/>
      <c r="K230" s="217"/>
      <c r="L230" s="217"/>
      <c r="M230" s="217"/>
      <c r="N230" s="217"/>
      <c r="P230" s="217"/>
    </row>
    <row r="231" spans="1:17">
      <c r="B231" s="1079" t="s">
        <v>731</v>
      </c>
    </row>
    <row r="232" spans="1:17">
      <c r="B232" s="675"/>
      <c r="C232" s="677"/>
      <c r="D232" s="2152"/>
      <c r="E232" s="338"/>
      <c r="F232" s="589"/>
      <c r="G232" s="217"/>
      <c r="H232" s="510"/>
      <c r="I232" s="217"/>
      <c r="K232" s="217"/>
      <c r="L232" s="217"/>
      <c r="M232" s="217"/>
      <c r="N232" s="217"/>
      <c r="P232" s="217"/>
    </row>
    <row r="233" spans="1:17">
      <c r="A233" s="210" t="s">
        <v>732</v>
      </c>
      <c r="D233" s="2152"/>
      <c r="E233" s="338"/>
      <c r="F233" s="589"/>
      <c r="G233" s="217"/>
      <c r="H233" s="510"/>
      <c r="I233" s="217"/>
      <c r="K233" s="217"/>
      <c r="L233" s="217"/>
      <c r="M233" s="217"/>
      <c r="N233" s="217"/>
      <c r="P233" s="217"/>
    </row>
    <row r="234" spans="1:17">
      <c r="A234" s="184"/>
      <c r="B234" s="28"/>
      <c r="C234" s="684"/>
      <c r="D234" s="2152"/>
      <c r="E234" s="338"/>
      <c r="F234" s="589"/>
      <c r="G234" s="217"/>
      <c r="H234" s="510"/>
      <c r="I234" s="217"/>
      <c r="K234" s="217"/>
      <c r="L234" s="217"/>
      <c r="M234" s="217"/>
      <c r="N234" s="217"/>
      <c r="P234" s="217"/>
    </row>
    <row r="235" spans="1:17">
      <c r="A235" s="184"/>
      <c r="D235" s="2152"/>
      <c r="E235" s="338"/>
      <c r="F235" s="589"/>
      <c r="G235" s="217"/>
      <c r="H235" s="510"/>
      <c r="I235" s="217"/>
      <c r="K235" s="217"/>
      <c r="L235" s="217"/>
      <c r="M235" s="217"/>
      <c r="N235" s="217"/>
      <c r="P235" s="217"/>
    </row>
    <row r="236" spans="1:17">
      <c r="A236" s="184"/>
      <c r="B236" s="244" t="s">
        <v>733</v>
      </c>
      <c r="C236" s="1021">
        <f>SUM(D208:D232)+SUM(C233:C235)</f>
        <v>3380000</v>
      </c>
      <c r="D236" s="2152"/>
      <c r="E236" s="338"/>
      <c r="F236" s="589"/>
      <c r="G236" s="217"/>
      <c r="H236" s="510"/>
      <c r="I236" s="217"/>
      <c r="K236" s="217"/>
      <c r="L236" s="217"/>
      <c r="M236" s="217"/>
      <c r="N236" s="217"/>
      <c r="P236" s="217"/>
    </row>
    <row r="237" spans="1:17">
      <c r="A237" s="210"/>
      <c r="B237" s="675"/>
      <c r="C237" s="677"/>
      <c r="D237" s="2152"/>
      <c r="E237" s="338"/>
      <c r="F237" s="589"/>
      <c r="G237" s="217"/>
      <c r="H237" s="510"/>
      <c r="I237" s="217"/>
      <c r="K237" s="217"/>
      <c r="L237" s="217"/>
      <c r="M237" s="217"/>
      <c r="N237" s="217"/>
      <c r="P237" s="217"/>
    </row>
    <row r="238" spans="1:17" s="504" customFormat="1">
      <c r="A238" s="2594"/>
      <c r="B238" s="1851"/>
      <c r="C238" s="1912"/>
      <c r="D238" s="2561"/>
      <c r="E238" s="1830"/>
      <c r="F238" s="1913"/>
      <c r="G238" s="1831"/>
      <c r="H238" s="1832"/>
      <c r="I238" s="1831"/>
      <c r="J238" s="1831"/>
      <c r="K238" s="1831"/>
      <c r="L238" s="1831"/>
      <c r="M238" s="1831"/>
      <c r="N238" s="1831"/>
      <c r="O238" s="1902"/>
      <c r="P238" s="1831"/>
      <c r="Q238" s="1833"/>
    </row>
    <row r="239" spans="1:17">
      <c r="A239" s="244" t="s">
        <v>2411</v>
      </c>
      <c r="B239" s="675"/>
      <c r="C239" s="1023" t="s">
        <v>2412</v>
      </c>
      <c r="D239" s="2152"/>
      <c r="E239" s="338"/>
      <c r="F239" s="589"/>
      <c r="G239" s="217"/>
      <c r="H239" s="510"/>
      <c r="I239" s="217"/>
      <c r="K239" s="217"/>
      <c r="L239" s="217"/>
      <c r="M239" s="217"/>
      <c r="N239" s="217"/>
      <c r="P239" s="217"/>
    </row>
    <row r="240" spans="1:17">
      <c r="A240" s="216">
        <v>5209049</v>
      </c>
      <c r="B240" s="1074" t="s">
        <v>999</v>
      </c>
      <c r="C240" s="1027" t="s">
        <v>2413</v>
      </c>
      <c r="D240" s="2152">
        <v>265000</v>
      </c>
      <c r="E240" s="338"/>
      <c r="F240" s="969">
        <v>43361</v>
      </c>
      <c r="G240" s="217" t="s">
        <v>27</v>
      </c>
      <c r="H240" s="338">
        <v>211000</v>
      </c>
      <c r="I240" s="217" t="s">
        <v>67</v>
      </c>
      <c r="K240" s="217"/>
      <c r="L240" s="217"/>
      <c r="M240" s="217"/>
      <c r="N240" s="217"/>
      <c r="O240" s="1507">
        <v>43458</v>
      </c>
      <c r="P240" s="217" t="s">
        <v>728</v>
      </c>
      <c r="Q240" s="108" t="s">
        <v>2265</v>
      </c>
    </row>
    <row r="241" spans="1:17">
      <c r="A241" s="216">
        <v>5209025</v>
      </c>
      <c r="B241" s="1074" t="s">
        <v>977</v>
      </c>
      <c r="C241" s="1027" t="s">
        <v>2414</v>
      </c>
      <c r="D241" s="2152">
        <v>210000</v>
      </c>
      <c r="E241" s="338"/>
      <c r="F241" s="969">
        <v>43354</v>
      </c>
      <c r="G241" s="217" t="s">
        <v>2415</v>
      </c>
      <c r="H241" s="338">
        <v>162000</v>
      </c>
      <c r="I241" s="217" t="s">
        <v>67</v>
      </c>
      <c r="K241" s="217"/>
      <c r="L241" s="217"/>
      <c r="M241" s="217"/>
      <c r="N241" s="217"/>
      <c r="O241" s="1507">
        <v>43458</v>
      </c>
      <c r="P241" s="217" t="s">
        <v>728</v>
      </c>
      <c r="Q241" s="108" t="s">
        <v>2416</v>
      </c>
    </row>
    <row r="242" spans="1:17">
      <c r="B242" s="1074"/>
      <c r="C242" s="1027"/>
      <c r="D242" s="2152"/>
      <c r="E242" s="338"/>
      <c r="F242" s="969"/>
      <c r="G242" s="217"/>
      <c r="H242" s="338"/>
      <c r="I242" s="217"/>
      <c r="K242" s="217"/>
      <c r="L242" s="217"/>
      <c r="M242" s="217"/>
      <c r="N242" s="217"/>
      <c r="P242" s="217"/>
    </row>
    <row r="243" spans="1:17">
      <c r="B243" s="1079" t="s">
        <v>2417</v>
      </c>
      <c r="C243" s="1027"/>
      <c r="D243" s="2152"/>
      <c r="E243" s="338"/>
      <c r="F243" s="969"/>
      <c r="G243" s="217"/>
      <c r="H243" s="338"/>
      <c r="I243" s="217"/>
      <c r="K243" s="217"/>
      <c r="L243" s="217"/>
      <c r="M243" s="217"/>
      <c r="N243" s="217"/>
      <c r="P243" s="217"/>
    </row>
    <row r="244" spans="1:17">
      <c r="B244" s="1079" t="s">
        <v>375</v>
      </c>
      <c r="C244" s="1027"/>
      <c r="D244" s="2152"/>
      <c r="E244" s="338"/>
      <c r="F244" s="969"/>
      <c r="G244" s="217"/>
      <c r="H244" s="338"/>
      <c r="I244" s="217"/>
      <c r="K244" s="217"/>
      <c r="L244" s="217"/>
      <c r="M244" s="217"/>
      <c r="N244" s="217"/>
      <c r="P244" s="217"/>
    </row>
    <row r="245" spans="1:17">
      <c r="B245" s="1074"/>
      <c r="C245" s="1027"/>
      <c r="D245" s="2152"/>
      <c r="E245" s="338"/>
      <c r="F245" s="969"/>
      <c r="G245" s="217"/>
      <c r="H245" s="338"/>
      <c r="I245" s="217"/>
      <c r="K245" s="217"/>
      <c r="L245" s="217"/>
      <c r="M245" s="217"/>
      <c r="N245" s="217"/>
      <c r="P245" s="217"/>
    </row>
    <row r="246" spans="1:17">
      <c r="A246" s="244"/>
      <c r="B246" s="675"/>
      <c r="C246" s="677"/>
      <c r="D246" s="2152"/>
      <c r="E246" s="338"/>
      <c r="F246" s="589"/>
      <c r="G246" s="217"/>
      <c r="H246" s="510"/>
      <c r="I246" s="217"/>
      <c r="K246" s="217"/>
      <c r="L246" s="217"/>
      <c r="M246" s="217"/>
      <c r="N246" s="217"/>
      <c r="P246" s="217"/>
    </row>
    <row r="247" spans="1:17">
      <c r="A247" s="244" t="s">
        <v>2418</v>
      </c>
      <c r="B247" s="675"/>
      <c r="C247" s="1023"/>
      <c r="D247" s="2152"/>
      <c r="E247" s="338"/>
      <c r="F247" s="589"/>
      <c r="G247" s="217"/>
      <c r="H247" s="510"/>
      <c r="I247" s="217"/>
      <c r="K247" s="217"/>
      <c r="L247" s="217"/>
      <c r="M247" s="217"/>
      <c r="N247" s="217"/>
      <c r="P247" s="217"/>
    </row>
    <row r="248" spans="1:17">
      <c r="A248" s="216">
        <v>5110013</v>
      </c>
      <c r="B248" s="1074" t="s">
        <v>2419</v>
      </c>
      <c r="C248" s="1027" t="s">
        <v>2420</v>
      </c>
      <c r="D248" s="2152">
        <v>600000</v>
      </c>
      <c r="E248" s="338"/>
      <c r="F248" s="969">
        <v>43013</v>
      </c>
      <c r="G248" s="217" t="s">
        <v>527</v>
      </c>
      <c r="H248" s="338">
        <v>813000</v>
      </c>
      <c r="I248" s="217" t="s">
        <v>67</v>
      </c>
      <c r="J248" s="1165" t="s">
        <v>449</v>
      </c>
      <c r="K248" s="217"/>
      <c r="L248" s="217"/>
      <c r="M248" s="217"/>
      <c r="N248" s="217"/>
      <c r="O248" s="1507">
        <v>43502</v>
      </c>
      <c r="P248" s="985" t="s">
        <v>728</v>
      </c>
      <c r="Q248" s="108" t="s">
        <v>2236</v>
      </c>
    </row>
    <row r="249" spans="1:17">
      <c r="A249" s="244"/>
      <c r="B249" s="675"/>
      <c r="C249" s="677"/>
      <c r="D249" s="2152"/>
      <c r="E249" s="338"/>
      <c r="F249" s="589"/>
      <c r="G249" s="217"/>
      <c r="H249" s="510"/>
      <c r="I249" s="217"/>
      <c r="K249" s="217"/>
      <c r="L249" s="217"/>
      <c r="M249" s="217"/>
      <c r="N249" s="217"/>
      <c r="P249" s="217"/>
    </row>
    <row r="250" spans="1:17">
      <c r="A250" s="244"/>
      <c r="B250" s="1079" t="s">
        <v>2421</v>
      </c>
      <c r="C250" s="677"/>
      <c r="D250" s="2152"/>
      <c r="E250" s="338"/>
      <c r="F250" s="589"/>
      <c r="G250" s="217"/>
      <c r="H250" s="510"/>
      <c r="I250" s="217"/>
      <c r="K250" s="217"/>
      <c r="L250" s="217"/>
      <c r="M250" s="217"/>
      <c r="N250" s="217"/>
      <c r="P250" s="217"/>
    </row>
    <row r="251" spans="1:17">
      <c r="A251" s="244"/>
      <c r="B251" s="1079" t="s">
        <v>731</v>
      </c>
      <c r="C251" s="677"/>
      <c r="D251" s="2152"/>
      <c r="E251" s="338"/>
      <c r="F251" s="589"/>
      <c r="G251" s="217"/>
      <c r="H251" s="510"/>
      <c r="I251" s="217"/>
      <c r="K251" s="217"/>
      <c r="L251" s="217"/>
      <c r="M251" s="217"/>
      <c r="N251" s="217"/>
      <c r="P251" s="217"/>
    </row>
    <row r="252" spans="1:17">
      <c r="A252" s="244"/>
      <c r="B252" s="675"/>
      <c r="C252" s="677"/>
      <c r="D252" s="2152"/>
      <c r="E252" s="338"/>
      <c r="F252" s="589"/>
      <c r="G252" s="217"/>
      <c r="H252" s="510"/>
      <c r="I252" s="217"/>
      <c r="K252" s="217"/>
      <c r="L252" s="217"/>
      <c r="M252" s="217"/>
      <c r="N252" s="217"/>
      <c r="P252" s="217"/>
    </row>
    <row r="253" spans="1:17">
      <c r="A253" s="210" t="s">
        <v>732</v>
      </c>
      <c r="D253" s="2152"/>
      <c r="E253" s="338"/>
      <c r="F253" s="589"/>
      <c r="G253" s="217"/>
      <c r="H253" s="510"/>
      <c r="I253" s="217"/>
      <c r="K253" s="217"/>
      <c r="L253" s="217"/>
      <c r="M253" s="217"/>
      <c r="N253" s="217"/>
      <c r="P253" s="217"/>
    </row>
    <row r="254" spans="1:17">
      <c r="A254" s="184"/>
      <c r="B254" s="28"/>
      <c r="C254" s="684"/>
      <c r="D254" s="2152"/>
      <c r="E254" s="338"/>
      <c r="F254" s="589"/>
      <c r="G254" s="217"/>
      <c r="H254" s="510"/>
      <c r="I254" s="217"/>
      <c r="K254" s="217"/>
      <c r="L254" s="217"/>
      <c r="M254" s="217"/>
      <c r="N254" s="217"/>
      <c r="P254" s="217"/>
    </row>
    <row r="255" spans="1:17">
      <c r="A255" s="184"/>
      <c r="D255" s="2152"/>
      <c r="E255" s="338"/>
      <c r="F255" s="589"/>
      <c r="G255" s="217"/>
      <c r="H255" s="510"/>
      <c r="I255" s="217"/>
      <c r="K255" s="217"/>
      <c r="L255" s="217"/>
      <c r="M255" s="217"/>
      <c r="N255" s="217"/>
      <c r="P255" s="217"/>
    </row>
    <row r="256" spans="1:17">
      <c r="A256" s="184"/>
      <c r="B256" s="244" t="s">
        <v>733</v>
      </c>
      <c r="C256" s="1021">
        <f>SUM(D238:D252)+SUM(C253:C255)</f>
        <v>1075000</v>
      </c>
      <c r="D256" s="2152"/>
      <c r="E256" s="338"/>
      <c r="F256" s="589"/>
      <c r="G256" s="217"/>
      <c r="H256" s="510"/>
      <c r="I256" s="217"/>
      <c r="K256" s="217"/>
      <c r="L256" s="217"/>
      <c r="M256" s="217"/>
      <c r="N256" s="217"/>
      <c r="P256" s="217"/>
    </row>
    <row r="257" spans="1:17">
      <c r="A257" s="210"/>
      <c r="B257" s="675"/>
      <c r="C257" s="677"/>
      <c r="D257" s="2152"/>
      <c r="E257" s="338"/>
      <c r="F257" s="589"/>
      <c r="G257" s="217"/>
      <c r="H257" s="510"/>
      <c r="I257" s="217"/>
      <c r="K257" s="217"/>
      <c r="L257" s="217"/>
      <c r="M257" s="217"/>
      <c r="N257" s="217"/>
      <c r="P257" s="217"/>
    </row>
    <row r="258" spans="1:17" s="504" customFormat="1">
      <c r="A258" s="2594"/>
      <c r="B258" s="1851"/>
      <c r="C258" s="1912"/>
      <c r="D258" s="2561"/>
      <c r="E258" s="1830"/>
      <c r="F258" s="1913"/>
      <c r="G258" s="1831"/>
      <c r="H258" s="1832"/>
      <c r="I258" s="1831"/>
      <c r="J258" s="1831"/>
      <c r="K258" s="1831"/>
      <c r="L258" s="1831"/>
      <c r="M258" s="1831"/>
      <c r="N258" s="1831"/>
      <c r="O258" s="1902"/>
      <c r="P258" s="1831"/>
      <c r="Q258" s="1833"/>
    </row>
    <row r="259" spans="1:17">
      <c r="A259" s="984" t="s">
        <v>2422</v>
      </c>
      <c r="B259" s="675"/>
      <c r="C259" s="1023" t="s">
        <v>2423</v>
      </c>
      <c r="D259" s="2152"/>
      <c r="E259" s="338"/>
      <c r="F259" s="589"/>
      <c r="G259" s="217"/>
      <c r="H259" s="510"/>
      <c r="I259" s="217"/>
      <c r="K259" s="217"/>
      <c r="L259" s="217"/>
      <c r="M259" s="217"/>
      <c r="N259" s="217"/>
      <c r="P259" s="217"/>
    </row>
    <row r="260" spans="1:17">
      <c r="A260" s="216">
        <v>5302079</v>
      </c>
      <c r="B260" s="1074" t="s">
        <v>2190</v>
      </c>
      <c r="C260" s="1027" t="s">
        <v>2424</v>
      </c>
      <c r="D260" s="2152">
        <v>345000</v>
      </c>
      <c r="E260" s="338"/>
      <c r="F260" s="969">
        <v>43522</v>
      </c>
      <c r="G260" s="217" t="s">
        <v>1882</v>
      </c>
      <c r="H260" s="338">
        <v>236000</v>
      </c>
      <c r="I260" s="217" t="s">
        <v>67</v>
      </c>
      <c r="J260" s="1165" t="s">
        <v>449</v>
      </c>
      <c r="K260" s="217"/>
      <c r="L260" s="217"/>
      <c r="M260" s="217"/>
      <c r="N260" s="217"/>
      <c r="O260" s="1507">
        <v>43578</v>
      </c>
      <c r="P260" s="985" t="s">
        <v>728</v>
      </c>
      <c r="Q260" s="1193" t="s">
        <v>2425</v>
      </c>
    </row>
    <row r="261" spans="1:17">
      <c r="A261" s="216">
        <v>5303018</v>
      </c>
      <c r="B261" s="675" t="s">
        <v>200</v>
      </c>
      <c r="C261" s="1027" t="s">
        <v>2426</v>
      </c>
      <c r="D261" s="2152">
        <v>425000</v>
      </c>
      <c r="E261" s="338"/>
      <c r="F261" s="969">
        <v>43529</v>
      </c>
      <c r="G261" s="217" t="s">
        <v>299</v>
      </c>
      <c r="H261" s="338">
        <v>333000</v>
      </c>
      <c r="I261" s="217" t="s">
        <v>67</v>
      </c>
      <c r="J261" s="1165" t="s">
        <v>449</v>
      </c>
      <c r="K261" s="217"/>
      <c r="L261" s="217"/>
      <c r="M261" s="217"/>
      <c r="N261" s="217"/>
      <c r="O261" s="1507">
        <v>43578</v>
      </c>
      <c r="P261" s="985" t="s">
        <v>728</v>
      </c>
    </row>
    <row r="262" spans="1:17">
      <c r="A262" s="216">
        <v>5303019</v>
      </c>
      <c r="B262" s="675" t="s">
        <v>200</v>
      </c>
      <c r="C262" s="1027" t="s">
        <v>2427</v>
      </c>
      <c r="D262" s="2152">
        <v>375000</v>
      </c>
      <c r="E262" s="338"/>
      <c r="F262" s="969">
        <v>43529</v>
      </c>
      <c r="G262" s="217" t="s">
        <v>303</v>
      </c>
      <c r="H262" s="338">
        <v>283000</v>
      </c>
      <c r="I262" s="217" t="s">
        <v>67</v>
      </c>
      <c r="J262" s="1165" t="s">
        <v>449</v>
      </c>
      <c r="K262" s="217"/>
      <c r="L262" s="217"/>
      <c r="M262" s="217"/>
      <c r="N262" s="217"/>
      <c r="O262" s="1507">
        <v>43578</v>
      </c>
      <c r="P262" s="985" t="s">
        <v>728</v>
      </c>
    </row>
    <row r="263" spans="1:17" s="1468" customFormat="1">
      <c r="A263" s="1464"/>
      <c r="B263" s="1465"/>
      <c r="C263" s="1437"/>
      <c r="D263" s="2208"/>
      <c r="E263" s="1466"/>
      <c r="F263" s="1467"/>
      <c r="G263" s="1462"/>
      <c r="H263" s="1466"/>
      <c r="I263" s="1462"/>
      <c r="J263" s="1456"/>
      <c r="K263" s="1462"/>
      <c r="L263" s="1462"/>
      <c r="M263" s="1462"/>
      <c r="N263" s="1462"/>
      <c r="O263" s="1517"/>
      <c r="P263" s="1462"/>
    </row>
    <row r="264" spans="1:17">
      <c r="A264" s="244"/>
      <c r="B264" s="1440"/>
      <c r="C264" s="677"/>
      <c r="D264" s="2152"/>
      <c r="E264" s="338"/>
      <c r="F264" s="589"/>
      <c r="G264" s="217"/>
      <c r="H264" s="510"/>
      <c r="I264" s="217"/>
      <c r="K264" s="217"/>
      <c r="L264" s="217"/>
      <c r="M264" s="217"/>
      <c r="N264" s="217"/>
      <c r="P264" s="217"/>
    </row>
    <row r="265" spans="1:17">
      <c r="B265" s="1438" t="s">
        <v>2428</v>
      </c>
    </row>
    <row r="266" spans="1:17">
      <c r="B266" s="1439" t="s">
        <v>731</v>
      </c>
    </row>
    <row r="267" spans="1:17">
      <c r="A267" s="244"/>
      <c r="B267" s="675"/>
      <c r="C267" s="677"/>
      <c r="D267" s="2152"/>
      <c r="E267" s="338"/>
      <c r="F267" s="589"/>
      <c r="G267" s="217"/>
      <c r="H267" s="510"/>
      <c r="I267" s="217"/>
      <c r="K267" s="217"/>
      <c r="L267" s="217"/>
      <c r="M267" s="217"/>
      <c r="N267" s="217"/>
      <c r="P267" s="217"/>
    </row>
    <row r="268" spans="1:17">
      <c r="A268" s="210" t="s">
        <v>732</v>
      </c>
      <c r="D268" s="2152"/>
      <c r="E268" s="338"/>
      <c r="F268" s="589"/>
      <c r="G268" s="217"/>
      <c r="H268" s="510"/>
      <c r="I268" s="217"/>
      <c r="K268" s="217"/>
      <c r="L268" s="217"/>
      <c r="M268" s="217"/>
      <c r="N268" s="217"/>
      <c r="P268" s="217"/>
    </row>
    <row r="269" spans="1:17">
      <c r="A269" s="184"/>
      <c r="B269" s="28"/>
      <c r="C269" s="684"/>
      <c r="D269" s="2152"/>
      <c r="E269" s="338"/>
      <c r="F269" s="589"/>
      <c r="G269" s="217"/>
      <c r="H269" s="510"/>
      <c r="I269" s="217"/>
      <c r="K269" s="217"/>
      <c r="L269" s="217"/>
      <c r="M269" s="217"/>
      <c r="N269" s="217"/>
      <c r="P269" s="217"/>
    </row>
    <row r="270" spans="1:17">
      <c r="A270" s="184"/>
      <c r="D270" s="2152"/>
      <c r="E270" s="338"/>
      <c r="F270" s="589"/>
      <c r="G270" s="217"/>
      <c r="H270" s="510"/>
      <c r="I270" s="217"/>
      <c r="K270" s="217"/>
      <c r="L270" s="217"/>
      <c r="M270" s="217"/>
      <c r="N270" s="217"/>
      <c r="P270" s="217"/>
    </row>
    <row r="271" spans="1:17">
      <c r="A271" s="184"/>
      <c r="B271" s="244" t="s">
        <v>733</v>
      </c>
      <c r="C271" s="1021">
        <f>SUM(D258:D267)+SUM(C268:C270)</f>
        <v>1145000</v>
      </c>
      <c r="D271" s="2152"/>
      <c r="E271" s="338"/>
      <c r="F271" s="589"/>
      <c r="G271" s="217"/>
      <c r="H271" s="510"/>
      <c r="I271" s="217"/>
      <c r="K271" s="217"/>
      <c r="L271" s="217"/>
      <c r="M271" s="217"/>
      <c r="N271" s="217"/>
      <c r="P271" s="217"/>
    </row>
    <row r="272" spans="1:17">
      <c r="A272" s="210"/>
      <c r="B272" s="675"/>
      <c r="C272" s="677"/>
      <c r="D272" s="2152"/>
      <c r="E272" s="338"/>
      <c r="F272" s="589"/>
      <c r="G272" s="217"/>
      <c r="H272" s="510"/>
      <c r="I272" s="217"/>
      <c r="K272" s="217"/>
      <c r="L272" s="217"/>
      <c r="M272" s="217"/>
      <c r="N272" s="217"/>
      <c r="P272" s="217"/>
    </row>
    <row r="273" spans="1:17" s="504" customFormat="1">
      <c r="A273" s="2594"/>
      <c r="B273" s="1851"/>
      <c r="C273" s="1912"/>
      <c r="D273" s="2561"/>
      <c r="E273" s="1830"/>
      <c r="F273" s="1913"/>
      <c r="G273" s="1831"/>
      <c r="H273" s="1832"/>
      <c r="I273" s="1831"/>
      <c r="J273" s="1831"/>
      <c r="K273" s="1831"/>
      <c r="L273" s="1831"/>
      <c r="M273" s="1831"/>
      <c r="N273" s="1831"/>
      <c r="O273" s="1902"/>
      <c r="P273" s="1831"/>
      <c r="Q273" s="1833"/>
    </row>
    <row r="274" spans="1:17" s="1501" customFormat="1">
      <c r="A274" s="244" t="s">
        <v>2429</v>
      </c>
      <c r="B274" s="1495"/>
      <c r="C274" s="1023" t="s">
        <v>2430</v>
      </c>
      <c r="D274" s="2152"/>
      <c r="E274" s="1497"/>
      <c r="F274" s="1498"/>
      <c r="G274" s="1499"/>
      <c r="H274" s="1500"/>
      <c r="I274" s="1499"/>
      <c r="J274" s="1499"/>
      <c r="K274" s="1499"/>
      <c r="L274" s="1499"/>
      <c r="M274" s="1499"/>
      <c r="N274" s="1499"/>
      <c r="O274" s="1522"/>
      <c r="P274" s="1499"/>
    </row>
    <row r="275" spans="1:17">
      <c r="A275" s="1464">
        <v>5301006</v>
      </c>
      <c r="B275" s="1074" t="s">
        <v>1538</v>
      </c>
      <c r="C275" s="1027" t="s">
        <v>2431</v>
      </c>
      <c r="D275" s="2152">
        <v>355000</v>
      </c>
      <c r="E275" s="338"/>
      <c r="F275" s="969">
        <v>43474</v>
      </c>
      <c r="G275" s="217" t="s">
        <v>1544</v>
      </c>
      <c r="H275" s="338">
        <v>263000</v>
      </c>
      <c r="I275" s="217" t="s">
        <v>107</v>
      </c>
      <c r="J275" s="1165" t="s">
        <v>449</v>
      </c>
      <c r="K275" s="217"/>
      <c r="L275" s="217"/>
      <c r="M275" s="217"/>
      <c r="N275" s="217"/>
      <c r="O275" s="1507">
        <v>43594</v>
      </c>
      <c r="P275" s="985" t="s">
        <v>728</v>
      </c>
      <c r="Q275" s="1193" t="s">
        <v>2432</v>
      </c>
    </row>
    <row r="276" spans="1:17">
      <c r="A276" s="1464">
        <v>5303034</v>
      </c>
      <c r="B276" s="675" t="s">
        <v>2387</v>
      </c>
      <c r="C276" s="1027" t="s">
        <v>2433</v>
      </c>
      <c r="D276" s="2152">
        <v>310000</v>
      </c>
      <c r="E276" s="338"/>
      <c r="F276" s="969">
        <v>43536</v>
      </c>
      <c r="G276" s="217" t="s">
        <v>40</v>
      </c>
      <c r="H276" s="338">
        <v>229000</v>
      </c>
      <c r="I276" s="217" t="s">
        <v>107</v>
      </c>
      <c r="J276" s="1165" t="s">
        <v>449</v>
      </c>
      <c r="K276" s="217"/>
      <c r="L276" s="217"/>
      <c r="M276" s="217"/>
      <c r="N276" s="217"/>
      <c r="O276" s="1507">
        <v>43594</v>
      </c>
      <c r="P276" s="985" t="s">
        <v>728</v>
      </c>
    </row>
    <row r="277" spans="1:17">
      <c r="A277" s="1464">
        <v>5303039</v>
      </c>
      <c r="B277" s="675" t="s">
        <v>2190</v>
      </c>
      <c r="C277" s="1027" t="s">
        <v>2434</v>
      </c>
      <c r="D277" s="2152">
        <v>250000</v>
      </c>
      <c r="E277" s="338"/>
      <c r="F277" s="969">
        <v>43537</v>
      </c>
      <c r="G277" s="217" t="s">
        <v>135</v>
      </c>
      <c r="H277" s="338">
        <v>132000</v>
      </c>
      <c r="I277" s="217" t="s">
        <v>107</v>
      </c>
      <c r="J277" s="1165" t="s">
        <v>449</v>
      </c>
      <c r="K277" s="217"/>
      <c r="L277" s="217"/>
      <c r="M277" s="217"/>
      <c r="N277" s="217"/>
      <c r="O277" s="1507">
        <v>43594</v>
      </c>
      <c r="P277" s="985" t="s">
        <v>728</v>
      </c>
    </row>
    <row r="278" spans="1:17" s="1501" customFormat="1">
      <c r="A278" s="1558"/>
      <c r="B278" s="1495"/>
      <c r="C278" s="1496"/>
      <c r="D278" s="2152"/>
      <c r="E278" s="1497"/>
      <c r="F278" s="1498"/>
      <c r="G278" s="1499"/>
      <c r="H278" s="1500"/>
      <c r="I278" s="1499"/>
      <c r="J278" s="1499"/>
      <c r="K278" s="1499"/>
      <c r="L278" s="1499"/>
      <c r="M278" s="1499"/>
      <c r="N278" s="1499"/>
      <c r="O278" s="1522"/>
      <c r="P278" s="1499"/>
    </row>
    <row r="279" spans="1:17">
      <c r="A279" s="1502" t="s">
        <v>2435</v>
      </c>
      <c r="B279" s="675"/>
      <c r="C279" s="1027"/>
      <c r="D279" s="2152"/>
      <c r="E279" s="338"/>
      <c r="F279" s="969"/>
      <c r="G279" s="217"/>
      <c r="H279" s="338"/>
      <c r="I279" s="217"/>
      <c r="J279" s="1075"/>
      <c r="K279" s="217"/>
      <c r="L279" s="217"/>
      <c r="M279" s="217"/>
      <c r="N279" s="217"/>
      <c r="P279" s="217"/>
    </row>
    <row r="280" spans="1:17">
      <c r="A280" s="1464">
        <v>5303089</v>
      </c>
      <c r="B280" s="675" t="s">
        <v>864</v>
      </c>
      <c r="C280" s="1437" t="s">
        <v>2436</v>
      </c>
      <c r="D280" s="1434">
        <v>880000</v>
      </c>
      <c r="E280" s="338"/>
      <c r="F280" s="969">
        <v>43551</v>
      </c>
      <c r="G280" s="217" t="s">
        <v>66</v>
      </c>
      <c r="H280" s="338">
        <v>645000</v>
      </c>
      <c r="I280" s="217" t="s">
        <v>67</v>
      </c>
      <c r="K280" s="217"/>
      <c r="L280" s="217"/>
      <c r="M280" s="217"/>
      <c r="N280" s="217"/>
      <c r="O280" s="1507">
        <v>43596</v>
      </c>
      <c r="P280" s="985" t="s">
        <v>728</v>
      </c>
    </row>
    <row r="281" spans="1:17" s="1501" customFormat="1">
      <c r="A281" s="1558"/>
      <c r="B281" s="1495"/>
      <c r="C281" s="1496"/>
      <c r="D281" s="2152"/>
      <c r="E281" s="1497"/>
      <c r="F281" s="1498"/>
      <c r="G281" s="1499"/>
      <c r="H281" s="1500"/>
      <c r="I281" s="1499"/>
      <c r="J281" s="1499"/>
      <c r="K281" s="1499"/>
      <c r="L281" s="1499"/>
      <c r="M281" s="1499"/>
      <c r="N281" s="1499"/>
      <c r="O281" s="1522"/>
      <c r="P281" s="1499"/>
    </row>
    <row r="282" spans="1:17" s="1501" customFormat="1">
      <c r="A282" s="1494"/>
      <c r="B282" s="1438" t="s">
        <v>2437</v>
      </c>
      <c r="C282" s="1496"/>
      <c r="D282" s="2152"/>
      <c r="E282" s="1497"/>
      <c r="F282" s="1498"/>
      <c r="G282" s="1499"/>
      <c r="H282" s="1500"/>
      <c r="I282" s="1499"/>
      <c r="J282" s="1499"/>
      <c r="K282" s="1499"/>
      <c r="L282" s="1499"/>
      <c r="M282" s="1499"/>
      <c r="N282" s="1499"/>
      <c r="O282" s="1522"/>
      <c r="P282" s="1499"/>
    </row>
    <row r="283" spans="1:17" s="1501" customFormat="1">
      <c r="A283" s="1494"/>
      <c r="B283" s="1439" t="s">
        <v>731</v>
      </c>
      <c r="C283" s="1496"/>
      <c r="D283" s="2152"/>
      <c r="E283" s="1497"/>
      <c r="F283" s="1498"/>
      <c r="G283" s="1499"/>
      <c r="H283" s="1500"/>
      <c r="I283" s="1499"/>
      <c r="J283" s="1499"/>
      <c r="K283" s="1499"/>
      <c r="L283" s="1499"/>
      <c r="M283" s="1499"/>
      <c r="N283" s="1499"/>
      <c r="O283" s="1522"/>
      <c r="P283" s="1499"/>
    </row>
    <row r="284" spans="1:17" s="1501" customFormat="1">
      <c r="A284" s="1494"/>
      <c r="B284" s="1495"/>
      <c r="C284" s="1496"/>
      <c r="D284" s="2152"/>
      <c r="E284" s="1497"/>
      <c r="F284" s="1498"/>
      <c r="G284" s="1499"/>
      <c r="H284" s="1500"/>
      <c r="I284" s="1499"/>
      <c r="J284" s="1499"/>
      <c r="K284" s="1499"/>
      <c r="L284" s="1499"/>
      <c r="M284" s="1499"/>
      <c r="N284" s="1499"/>
      <c r="O284" s="1522"/>
      <c r="P284" s="1499"/>
    </row>
    <row r="285" spans="1:17" s="1501" customFormat="1">
      <c r="A285" s="1494"/>
      <c r="B285" s="1495"/>
      <c r="C285" s="1496"/>
      <c r="D285" s="2152"/>
      <c r="E285" s="1497"/>
      <c r="F285" s="1498"/>
      <c r="G285" s="1499"/>
      <c r="H285" s="1500"/>
      <c r="I285" s="1499"/>
      <c r="J285" s="1499"/>
      <c r="K285" s="1499"/>
      <c r="L285" s="1499"/>
      <c r="M285" s="1499"/>
      <c r="N285" s="1499"/>
      <c r="O285" s="1522"/>
      <c r="P285" s="1499"/>
    </row>
    <row r="286" spans="1:17">
      <c r="A286" s="210" t="s">
        <v>732</v>
      </c>
      <c r="D286" s="2152"/>
      <c r="E286" s="338"/>
      <c r="F286" s="589"/>
      <c r="G286" s="217"/>
      <c r="H286" s="510"/>
      <c r="I286" s="217"/>
      <c r="K286" s="217"/>
      <c r="L286" s="217"/>
      <c r="M286" s="217"/>
      <c r="N286" s="217"/>
      <c r="P286" s="217"/>
    </row>
    <row r="287" spans="1:17">
      <c r="A287" s="184"/>
      <c r="B287" s="28"/>
      <c r="C287" s="684"/>
      <c r="D287" s="2152"/>
      <c r="E287" s="338"/>
      <c r="F287" s="589"/>
      <c r="G287" s="217"/>
      <c r="H287" s="510"/>
      <c r="I287" s="217"/>
      <c r="K287" s="217"/>
      <c r="L287" s="217"/>
      <c r="M287" s="217"/>
      <c r="N287" s="217"/>
      <c r="P287" s="217"/>
    </row>
    <row r="288" spans="1:17">
      <c r="A288" s="184"/>
      <c r="D288" s="2152"/>
      <c r="E288" s="338"/>
      <c r="F288" s="589"/>
      <c r="G288" s="217"/>
      <c r="H288" s="510"/>
      <c r="I288" s="217"/>
      <c r="K288" s="217"/>
      <c r="L288" s="217"/>
      <c r="M288" s="217"/>
      <c r="N288" s="217"/>
      <c r="P288" s="217"/>
    </row>
    <row r="289" spans="1:17">
      <c r="A289" s="184"/>
      <c r="B289" s="244" t="s">
        <v>733</v>
      </c>
      <c r="C289" s="1021">
        <f>SUM(D273:D285)+SUM(C286:C288)</f>
        <v>1795000</v>
      </c>
      <c r="D289" s="2152"/>
      <c r="E289" s="338"/>
      <c r="F289" s="589"/>
      <c r="G289" s="217"/>
      <c r="H289" s="510"/>
      <c r="I289" s="217"/>
      <c r="K289" s="217"/>
      <c r="L289" s="217"/>
      <c r="M289" s="217"/>
      <c r="N289" s="217"/>
      <c r="P289" s="217"/>
    </row>
    <row r="290" spans="1:17">
      <c r="A290" s="210"/>
      <c r="B290" s="675"/>
      <c r="C290" s="677"/>
      <c r="D290" s="2152"/>
      <c r="E290" s="338"/>
      <c r="F290" s="589"/>
      <c r="G290" s="217"/>
      <c r="H290" s="510"/>
      <c r="I290" s="217"/>
      <c r="K290" s="217"/>
      <c r="L290" s="217"/>
      <c r="M290" s="217"/>
      <c r="N290" s="217"/>
      <c r="P290" s="217"/>
    </row>
    <row r="291" spans="1:17" s="504" customFormat="1">
      <c r="A291" s="2594"/>
      <c r="B291" s="1851"/>
      <c r="C291" s="1912"/>
      <c r="D291" s="2561"/>
      <c r="E291" s="1830"/>
      <c r="F291" s="1913"/>
      <c r="G291" s="1831"/>
      <c r="H291" s="1832"/>
      <c r="I291" s="1831"/>
      <c r="J291" s="1831"/>
      <c r="K291" s="1831"/>
      <c r="L291" s="1831"/>
      <c r="M291" s="1831"/>
      <c r="N291" s="1831"/>
      <c r="O291" s="1902"/>
      <c r="P291" s="1831"/>
      <c r="Q291" s="1833"/>
    </row>
    <row r="292" spans="1:17">
      <c r="A292" s="244" t="s">
        <v>2438</v>
      </c>
      <c r="B292" s="675"/>
      <c r="C292" s="1023" t="s">
        <v>2439</v>
      </c>
      <c r="D292" s="2152"/>
      <c r="E292" s="338"/>
      <c r="F292" s="589"/>
      <c r="G292" s="217"/>
      <c r="H292" s="510"/>
      <c r="I292" s="217"/>
      <c r="K292" s="217"/>
      <c r="L292" s="217"/>
      <c r="M292" s="217"/>
      <c r="N292" s="217"/>
      <c r="P292" s="217"/>
    </row>
    <row r="293" spans="1:17">
      <c r="A293" s="1445">
        <v>5303016</v>
      </c>
      <c r="B293" s="675" t="s">
        <v>2440</v>
      </c>
      <c r="C293" s="1027" t="s">
        <v>2441</v>
      </c>
      <c r="D293" s="2152">
        <v>275000</v>
      </c>
      <c r="E293" s="338"/>
      <c r="F293" s="969">
        <v>43529</v>
      </c>
      <c r="G293" s="217" t="s">
        <v>2038</v>
      </c>
      <c r="H293" s="338">
        <v>196000</v>
      </c>
      <c r="I293" s="217" t="s">
        <v>67</v>
      </c>
      <c r="K293" s="217"/>
      <c r="L293" s="217"/>
      <c r="M293" s="217"/>
      <c r="N293" s="217"/>
      <c r="O293" s="1507">
        <v>43617</v>
      </c>
      <c r="P293" s="1462" t="s">
        <v>728</v>
      </c>
      <c r="Q293" s="108" t="s">
        <v>980</v>
      </c>
    </row>
    <row r="294" spans="1:17">
      <c r="A294" s="1445">
        <v>5303028</v>
      </c>
      <c r="B294" s="1074" t="s">
        <v>1763</v>
      </c>
      <c r="C294" s="1027" t="s">
        <v>2442</v>
      </c>
      <c r="D294" s="2152">
        <v>580000</v>
      </c>
      <c r="E294" s="338"/>
      <c r="F294" s="969">
        <v>43532</v>
      </c>
      <c r="G294" s="217" t="s">
        <v>400</v>
      </c>
      <c r="H294" s="338">
        <v>435000</v>
      </c>
      <c r="I294" s="217" t="s">
        <v>67</v>
      </c>
      <c r="J294" s="1165" t="s">
        <v>449</v>
      </c>
      <c r="K294" s="217"/>
      <c r="L294" s="217"/>
      <c r="M294" s="217"/>
      <c r="N294" s="217"/>
      <c r="O294" s="1507">
        <v>43617</v>
      </c>
      <c r="P294" s="1462" t="s">
        <v>728</v>
      </c>
      <c r="Q294" s="1193" t="s">
        <v>2443</v>
      </c>
    </row>
    <row r="295" spans="1:17">
      <c r="A295" s="1445">
        <v>5303083</v>
      </c>
      <c r="B295" s="675" t="s">
        <v>1647</v>
      </c>
      <c r="C295" s="1437" t="s">
        <v>2444</v>
      </c>
      <c r="D295" s="1434">
        <v>420000</v>
      </c>
      <c r="E295" s="338"/>
      <c r="F295" s="969">
        <v>43550</v>
      </c>
      <c r="G295" s="217" t="s">
        <v>303</v>
      </c>
      <c r="H295" s="338">
        <v>306000</v>
      </c>
      <c r="I295" s="217" t="s">
        <v>67</v>
      </c>
      <c r="K295" s="217"/>
      <c r="L295" s="217"/>
      <c r="M295" s="217"/>
      <c r="N295" s="217"/>
      <c r="O295" s="1507">
        <v>43617</v>
      </c>
      <c r="P295" s="1462" t="s">
        <v>728</v>
      </c>
    </row>
    <row r="296" spans="1:17">
      <c r="A296" s="1445">
        <v>5303084</v>
      </c>
      <c r="B296" s="675" t="s">
        <v>1647</v>
      </c>
      <c r="C296" s="1437" t="s">
        <v>2445</v>
      </c>
      <c r="D296" s="1434">
        <v>440000</v>
      </c>
      <c r="E296" s="338"/>
      <c r="F296" s="969">
        <v>43550</v>
      </c>
      <c r="G296" s="217" t="s">
        <v>1882</v>
      </c>
      <c r="H296" s="338">
        <v>335000</v>
      </c>
      <c r="I296" s="217" t="s">
        <v>67</v>
      </c>
      <c r="J296" s="1165" t="s">
        <v>449</v>
      </c>
      <c r="K296" s="217"/>
      <c r="L296" s="217"/>
      <c r="M296" s="217"/>
      <c r="N296" s="217"/>
      <c r="O296" s="1507">
        <v>43617</v>
      </c>
      <c r="P296" s="1462" t="s">
        <v>728</v>
      </c>
    </row>
    <row r="297" spans="1:17">
      <c r="A297" s="1445">
        <v>5303106</v>
      </c>
      <c r="B297" s="675" t="s">
        <v>1647</v>
      </c>
      <c r="C297" s="1027" t="s">
        <v>2446</v>
      </c>
      <c r="D297" s="2152">
        <v>425000</v>
      </c>
      <c r="E297" s="338"/>
      <c r="F297" s="969">
        <v>43553</v>
      </c>
      <c r="G297" s="217" t="s">
        <v>400</v>
      </c>
      <c r="H297" s="338">
        <v>330000</v>
      </c>
      <c r="I297" s="217" t="s">
        <v>67</v>
      </c>
      <c r="J297" s="1165" t="s">
        <v>449</v>
      </c>
      <c r="K297" s="217"/>
      <c r="L297" s="217"/>
      <c r="M297" s="217"/>
      <c r="N297" s="217"/>
      <c r="O297" s="1507">
        <v>43617</v>
      </c>
      <c r="P297" s="1462" t="s">
        <v>728</v>
      </c>
    </row>
    <row r="298" spans="1:17">
      <c r="A298" s="1445">
        <v>5304020</v>
      </c>
      <c r="B298" s="216" t="s">
        <v>2447</v>
      </c>
      <c r="C298" s="217" t="s">
        <v>2448</v>
      </c>
      <c r="D298" s="1434">
        <v>600000</v>
      </c>
      <c r="F298" s="969">
        <v>43560</v>
      </c>
      <c r="G298" s="217" t="s">
        <v>513</v>
      </c>
      <c r="H298" s="338">
        <v>398000</v>
      </c>
      <c r="I298" s="217" t="s">
        <v>67</v>
      </c>
      <c r="J298" s="1165" t="s">
        <v>449</v>
      </c>
      <c r="O298" s="1507">
        <v>43617</v>
      </c>
      <c r="P298" s="1462" t="s">
        <v>728</v>
      </c>
    </row>
    <row r="299" spans="1:17">
      <c r="A299" s="1445">
        <v>5304049</v>
      </c>
      <c r="B299" s="216" t="s">
        <v>1647</v>
      </c>
      <c r="C299" s="1456" t="s">
        <v>2449</v>
      </c>
      <c r="D299" s="2152">
        <v>405000</v>
      </c>
      <c r="F299" s="969">
        <v>43571</v>
      </c>
      <c r="G299" s="217" t="s">
        <v>2450</v>
      </c>
      <c r="H299" s="338">
        <v>296000</v>
      </c>
      <c r="I299" s="217" t="s">
        <v>67</v>
      </c>
      <c r="J299" s="1165" t="s">
        <v>449</v>
      </c>
      <c r="O299" s="1507">
        <v>43617</v>
      </c>
      <c r="P299" s="1462" t="s">
        <v>728</v>
      </c>
    </row>
    <row r="300" spans="1:17">
      <c r="A300" s="1464"/>
      <c r="B300" s="675"/>
      <c r="C300" s="1485"/>
      <c r="D300" s="2152"/>
      <c r="E300" s="338"/>
      <c r="F300" s="969"/>
      <c r="G300" s="217"/>
      <c r="H300" s="338"/>
      <c r="I300" s="217"/>
      <c r="J300" s="1456"/>
      <c r="K300" s="217"/>
      <c r="L300" s="217"/>
      <c r="M300" s="217"/>
      <c r="N300" s="217"/>
      <c r="P300" s="1462"/>
    </row>
    <row r="301" spans="1:17">
      <c r="A301" s="1502"/>
      <c r="B301" s="675"/>
      <c r="C301" s="677"/>
      <c r="D301" s="2152"/>
      <c r="E301" s="338"/>
      <c r="F301" s="589"/>
      <c r="G301" s="217"/>
      <c r="H301" s="510"/>
      <c r="I301" s="217"/>
      <c r="K301" s="217"/>
      <c r="L301" s="217"/>
      <c r="M301" s="217"/>
      <c r="N301" s="217"/>
      <c r="P301" s="1462"/>
    </row>
    <row r="302" spans="1:17">
      <c r="A302" s="1502" t="s">
        <v>2451</v>
      </c>
      <c r="B302" s="675"/>
      <c r="C302" s="677"/>
      <c r="D302" s="2152"/>
      <c r="E302" s="338"/>
      <c r="F302" s="589"/>
      <c r="G302" s="217"/>
      <c r="H302" s="510"/>
      <c r="I302" s="217"/>
      <c r="K302" s="217"/>
      <c r="L302" s="217"/>
      <c r="M302" s="217"/>
      <c r="N302" s="217"/>
      <c r="P302" s="1462"/>
    </row>
    <row r="303" spans="1:17">
      <c r="A303" s="1445">
        <v>5303026</v>
      </c>
      <c r="B303" s="1074" t="s">
        <v>2452</v>
      </c>
      <c r="C303" s="1027" t="s">
        <v>2453</v>
      </c>
      <c r="D303" s="2152">
        <v>370000</v>
      </c>
      <c r="E303" s="338"/>
      <c r="F303" s="969">
        <v>43531</v>
      </c>
      <c r="G303" s="217" t="s">
        <v>100</v>
      </c>
      <c r="H303" s="338">
        <v>280000</v>
      </c>
      <c r="I303" s="217" t="s">
        <v>107</v>
      </c>
      <c r="K303" s="217"/>
      <c r="L303" s="217"/>
      <c r="M303" s="217"/>
      <c r="N303" s="217"/>
      <c r="O303" s="1507">
        <v>43614</v>
      </c>
      <c r="P303" s="1462" t="s">
        <v>728</v>
      </c>
      <c r="Q303" s="108" t="s">
        <v>2454</v>
      </c>
    </row>
    <row r="304" spans="1:17">
      <c r="A304" s="1445">
        <v>5303037</v>
      </c>
      <c r="B304" s="675" t="s">
        <v>2190</v>
      </c>
      <c r="C304" s="1027" t="s">
        <v>2455</v>
      </c>
      <c r="D304" s="2152">
        <v>290000</v>
      </c>
      <c r="E304" s="338"/>
      <c r="F304" s="969">
        <v>43537</v>
      </c>
      <c r="G304" s="217" t="s">
        <v>386</v>
      </c>
      <c r="H304" s="338">
        <v>200000</v>
      </c>
      <c r="I304" s="217" t="s">
        <v>107</v>
      </c>
      <c r="J304" s="1165" t="s">
        <v>449</v>
      </c>
      <c r="K304" s="217"/>
      <c r="L304" s="217"/>
      <c r="M304" s="217"/>
      <c r="N304" s="217"/>
      <c r="O304" s="1507">
        <v>43614</v>
      </c>
      <c r="P304" s="1462" t="s">
        <v>728</v>
      </c>
    </row>
    <row r="305" spans="1:17">
      <c r="A305" s="1445">
        <v>5303079</v>
      </c>
      <c r="B305" s="675" t="s">
        <v>200</v>
      </c>
      <c r="C305" s="1027" t="s">
        <v>2456</v>
      </c>
      <c r="D305" s="1434">
        <v>440000</v>
      </c>
      <c r="E305" s="338"/>
      <c r="F305" s="969">
        <v>43547</v>
      </c>
      <c r="G305" s="217" t="s">
        <v>317</v>
      </c>
      <c r="H305" s="338">
        <v>331000</v>
      </c>
      <c r="I305" s="217" t="s">
        <v>107</v>
      </c>
      <c r="K305" s="217"/>
      <c r="L305" s="217"/>
      <c r="M305" s="217"/>
      <c r="N305" s="217"/>
      <c r="O305" s="1507">
        <v>43614</v>
      </c>
      <c r="P305" s="1462" t="s">
        <v>728</v>
      </c>
    </row>
    <row r="306" spans="1:17">
      <c r="A306" s="1445">
        <v>5303071</v>
      </c>
      <c r="B306" s="675" t="s">
        <v>1763</v>
      </c>
      <c r="C306" s="1027" t="s">
        <v>2457</v>
      </c>
      <c r="D306" s="1469">
        <v>550000</v>
      </c>
      <c r="E306" s="338"/>
      <c r="F306" s="969">
        <v>43545</v>
      </c>
      <c r="G306" s="217" t="s">
        <v>219</v>
      </c>
      <c r="H306" s="338">
        <v>445000</v>
      </c>
      <c r="I306" s="217" t="s">
        <v>107</v>
      </c>
      <c r="K306" s="217"/>
      <c r="L306" s="217"/>
      <c r="M306" s="217"/>
      <c r="N306" s="217"/>
      <c r="O306" s="1507">
        <v>43614</v>
      </c>
      <c r="P306" s="1462" t="s">
        <v>728</v>
      </c>
      <c r="Q306" s="108" t="s">
        <v>980</v>
      </c>
    </row>
    <row r="307" spans="1:17">
      <c r="A307" s="1445">
        <v>5303108</v>
      </c>
      <c r="B307" s="675" t="s">
        <v>200</v>
      </c>
      <c r="C307" s="1027" t="s">
        <v>2458</v>
      </c>
      <c r="D307" s="2152">
        <v>410000</v>
      </c>
      <c r="E307" s="338"/>
      <c r="F307" s="969">
        <v>43554</v>
      </c>
      <c r="G307" s="217" t="s">
        <v>317</v>
      </c>
      <c r="H307" s="338">
        <v>325000</v>
      </c>
      <c r="I307" s="217" t="s">
        <v>107</v>
      </c>
      <c r="J307" s="1165" t="s">
        <v>449</v>
      </c>
      <c r="K307" s="217"/>
      <c r="L307" s="217"/>
      <c r="M307" s="217"/>
      <c r="N307" s="217"/>
      <c r="O307" s="1507">
        <v>43614</v>
      </c>
      <c r="P307" s="1462" t="s">
        <v>728</v>
      </c>
    </row>
    <row r="308" spans="1:17">
      <c r="A308" s="1445">
        <v>5304016</v>
      </c>
      <c r="B308" s="675" t="s">
        <v>1647</v>
      </c>
      <c r="C308" s="1027" t="s">
        <v>2459</v>
      </c>
      <c r="D308" s="2152">
        <v>435000</v>
      </c>
      <c r="E308" s="338"/>
      <c r="F308" s="969">
        <v>43558</v>
      </c>
      <c r="G308" s="217" t="s">
        <v>1544</v>
      </c>
      <c r="H308" s="338">
        <v>343000</v>
      </c>
      <c r="I308" s="217" t="s">
        <v>107</v>
      </c>
      <c r="J308" s="1165" t="s">
        <v>449</v>
      </c>
      <c r="K308" s="217"/>
      <c r="L308" s="217"/>
      <c r="M308" s="217"/>
      <c r="N308" s="217"/>
      <c r="O308" s="1507">
        <v>43614</v>
      </c>
      <c r="P308" s="1462" t="s">
        <v>728</v>
      </c>
    </row>
    <row r="309" spans="1:17">
      <c r="A309" s="1445"/>
      <c r="B309" s="675"/>
      <c r="C309" s="1027"/>
      <c r="D309" s="2152"/>
      <c r="E309" s="338"/>
      <c r="F309" s="969"/>
      <c r="G309" s="217"/>
      <c r="H309" s="338"/>
      <c r="I309" s="217"/>
      <c r="J309" s="1456"/>
      <c r="K309" s="217"/>
      <c r="L309" s="217"/>
      <c r="M309" s="217"/>
      <c r="N309" s="217"/>
      <c r="P309" s="217"/>
    </row>
    <row r="310" spans="1:17">
      <c r="B310" s="675"/>
      <c r="C310" s="1027"/>
      <c r="D310" s="2152"/>
      <c r="E310" s="338"/>
      <c r="F310" s="969"/>
      <c r="G310" s="217"/>
      <c r="H310" s="338"/>
      <c r="I310" s="217"/>
      <c r="J310" s="1456"/>
      <c r="K310" s="217"/>
      <c r="L310" s="217"/>
      <c r="M310" s="217"/>
      <c r="N310" s="217"/>
      <c r="P310" s="217"/>
    </row>
    <row r="311" spans="1:17">
      <c r="B311" s="1438" t="s">
        <v>2460</v>
      </c>
    </row>
    <row r="312" spans="1:17">
      <c r="B312" s="1439" t="s">
        <v>375</v>
      </c>
    </row>
    <row r="313" spans="1:17">
      <c r="A313" s="1464"/>
      <c r="B313" s="1584"/>
      <c r="C313" s="1485"/>
      <c r="D313" s="2152"/>
      <c r="E313" s="338"/>
      <c r="F313" s="969"/>
      <c r="G313" s="217"/>
      <c r="H313" s="338"/>
      <c r="I313" s="217"/>
      <c r="J313" s="1075"/>
      <c r="K313" s="217"/>
      <c r="L313" s="217"/>
      <c r="M313" s="217"/>
      <c r="N313" s="217"/>
      <c r="P313" s="217"/>
    </row>
    <row r="314" spans="1:17">
      <c r="A314" s="210" t="s">
        <v>732</v>
      </c>
      <c r="D314" s="2152"/>
      <c r="E314" s="338"/>
      <c r="F314" s="589"/>
      <c r="G314" s="217"/>
      <c r="H314" s="510"/>
      <c r="I314" s="217"/>
      <c r="K314" s="217"/>
      <c r="L314" s="217"/>
      <c r="M314" s="217"/>
      <c r="N314" s="217"/>
      <c r="P314" s="217"/>
    </row>
    <row r="315" spans="1:17">
      <c r="A315" s="184"/>
      <c r="B315" s="28"/>
      <c r="C315" s="684"/>
      <c r="D315" s="2152"/>
      <c r="E315" s="338"/>
      <c r="F315" s="589"/>
      <c r="G315" s="217"/>
      <c r="H315" s="510"/>
      <c r="I315" s="217"/>
      <c r="K315" s="217"/>
      <c r="L315" s="217"/>
      <c r="M315" s="217"/>
      <c r="N315" s="217"/>
      <c r="P315" s="217"/>
    </row>
    <row r="316" spans="1:17">
      <c r="A316" s="184"/>
      <c r="D316" s="2152"/>
      <c r="E316" s="338"/>
      <c r="F316" s="589"/>
      <c r="G316" s="217"/>
      <c r="H316" s="510"/>
      <c r="I316" s="217"/>
      <c r="K316" s="217"/>
      <c r="L316" s="217"/>
      <c r="M316" s="217"/>
      <c r="N316" s="217"/>
      <c r="P316" s="217"/>
    </row>
    <row r="317" spans="1:17">
      <c r="A317" s="184"/>
      <c r="B317" s="244" t="s">
        <v>733</v>
      </c>
      <c r="C317" s="1021">
        <f>SUM(D291:D313)+SUM(C314:C316)</f>
        <v>5640000</v>
      </c>
      <c r="D317" s="2152"/>
      <c r="E317" s="338"/>
      <c r="F317" s="589"/>
      <c r="G317" s="217"/>
      <c r="H317" s="510"/>
      <c r="I317" s="217"/>
      <c r="K317" s="217"/>
      <c r="L317" s="217"/>
      <c r="M317" s="217"/>
      <c r="N317" s="217"/>
      <c r="P317" s="217"/>
    </row>
    <row r="318" spans="1:17">
      <c r="A318" s="210"/>
      <c r="B318" s="675"/>
      <c r="C318" s="677"/>
      <c r="D318" s="2152"/>
      <c r="E318" s="338"/>
      <c r="F318" s="589"/>
      <c r="G318" s="217"/>
      <c r="H318" s="510"/>
      <c r="I318" s="217"/>
      <c r="K318" s="217"/>
      <c r="L318" s="217"/>
      <c r="M318" s="217"/>
      <c r="N318" s="217"/>
      <c r="P318" s="217"/>
    </row>
    <row r="319" spans="1:17" s="504" customFormat="1">
      <c r="A319" s="2594"/>
      <c r="B319" s="1851"/>
      <c r="C319" s="1912"/>
      <c r="D319" s="2561"/>
      <c r="E319" s="1830"/>
      <c r="F319" s="1913"/>
      <c r="G319" s="1831"/>
      <c r="H319" s="1832"/>
      <c r="I319" s="1831"/>
      <c r="J319" s="1831"/>
      <c r="K319" s="1831"/>
      <c r="L319" s="1831"/>
      <c r="M319" s="1831"/>
      <c r="N319" s="1831"/>
      <c r="O319" s="1902"/>
      <c r="P319" s="1831"/>
      <c r="Q319" s="1833"/>
    </row>
    <row r="320" spans="1:17">
      <c r="A320" s="1502" t="s">
        <v>2461</v>
      </c>
      <c r="B320" s="675"/>
      <c r="C320" s="1023" t="s">
        <v>2462</v>
      </c>
      <c r="D320" s="2152"/>
      <c r="E320" s="338"/>
      <c r="F320" s="589"/>
      <c r="G320" s="217"/>
      <c r="H320" s="510"/>
      <c r="I320" s="217"/>
      <c r="K320" s="217"/>
      <c r="L320" s="217"/>
      <c r="M320" s="217"/>
      <c r="N320" s="217"/>
      <c r="P320" s="217"/>
    </row>
    <row r="321" spans="1:16">
      <c r="A321" s="1445">
        <v>5304048</v>
      </c>
      <c r="B321" s="675" t="s">
        <v>1647</v>
      </c>
      <c r="C321" s="1485" t="s">
        <v>2463</v>
      </c>
      <c r="D321" s="2152">
        <v>395000</v>
      </c>
      <c r="E321" s="338"/>
      <c r="F321" s="969">
        <v>43571</v>
      </c>
      <c r="G321" s="217" t="s">
        <v>1856</v>
      </c>
      <c r="H321" s="338">
        <v>306000</v>
      </c>
      <c r="I321" s="217" t="s">
        <v>107</v>
      </c>
      <c r="J321" s="1165" t="s">
        <v>449</v>
      </c>
      <c r="K321" s="217"/>
      <c r="L321" s="217"/>
      <c r="M321" s="217"/>
      <c r="N321" s="217"/>
      <c r="O321" s="1507">
        <v>43680</v>
      </c>
      <c r="P321" s="217" t="s">
        <v>728</v>
      </c>
    </row>
    <row r="322" spans="1:16">
      <c r="A322" s="1445"/>
      <c r="B322" s="675"/>
      <c r="C322" s="1485"/>
      <c r="D322" s="2152"/>
      <c r="E322" s="338"/>
      <c r="F322" s="969"/>
      <c r="G322" s="217"/>
      <c r="H322" s="338"/>
      <c r="I322" s="217"/>
      <c r="J322" s="1456"/>
      <c r="K322" s="217"/>
      <c r="L322" s="217"/>
      <c r="M322" s="217"/>
      <c r="N322" s="217"/>
      <c r="P322" s="217"/>
    </row>
    <row r="323" spans="1:16">
      <c r="A323" s="682"/>
      <c r="B323" s="675"/>
      <c r="C323" s="1023"/>
      <c r="D323" s="2152"/>
      <c r="E323" s="338"/>
      <c r="F323" s="589"/>
      <c r="G323" s="217"/>
      <c r="H323" s="510"/>
      <c r="I323" s="217"/>
      <c r="K323" s="217"/>
      <c r="L323" s="217"/>
      <c r="M323" s="217"/>
      <c r="N323" s="217"/>
      <c r="P323" s="217"/>
    </row>
    <row r="324" spans="1:16">
      <c r="A324" s="244" t="s">
        <v>2464</v>
      </c>
      <c r="B324" s="675"/>
      <c r="C324" s="1023"/>
      <c r="D324" s="2152"/>
      <c r="E324" s="338"/>
      <c r="F324" s="589"/>
      <c r="G324" s="217"/>
      <c r="H324" s="510"/>
      <c r="I324" s="217"/>
      <c r="K324" s="217"/>
      <c r="L324" s="217"/>
      <c r="M324" s="217"/>
      <c r="N324" s="217"/>
      <c r="P324" s="217"/>
    </row>
    <row r="325" spans="1:16">
      <c r="A325" s="1445">
        <v>5303095</v>
      </c>
      <c r="B325" s="675" t="s">
        <v>1697</v>
      </c>
      <c r="C325" s="1485" t="s">
        <v>2465</v>
      </c>
      <c r="D325" s="2152">
        <v>410000</v>
      </c>
      <c r="E325" s="338"/>
      <c r="F325" s="969">
        <v>43552</v>
      </c>
      <c r="G325" s="217" t="s">
        <v>203</v>
      </c>
      <c r="H325" s="338">
        <v>321000</v>
      </c>
      <c r="I325" s="217" t="s">
        <v>67</v>
      </c>
      <c r="K325" s="217"/>
      <c r="L325" s="217"/>
      <c r="M325" s="217"/>
      <c r="N325" s="217"/>
      <c r="O325" s="1507">
        <v>43682</v>
      </c>
      <c r="P325" s="217" t="s">
        <v>728</v>
      </c>
    </row>
    <row r="326" spans="1:16">
      <c r="A326" s="1061">
        <v>5306036</v>
      </c>
      <c r="B326" s="1584" t="s">
        <v>1647</v>
      </c>
      <c r="C326" s="1462" t="s">
        <v>2466</v>
      </c>
      <c r="D326" s="2152">
        <v>355000</v>
      </c>
      <c r="E326" s="338"/>
      <c r="F326" s="969">
        <v>43626</v>
      </c>
      <c r="G326" s="217" t="s">
        <v>2364</v>
      </c>
      <c r="H326" s="338">
        <v>232000</v>
      </c>
      <c r="I326" s="217" t="s">
        <v>67</v>
      </c>
      <c r="J326" s="1165" t="s">
        <v>449</v>
      </c>
      <c r="K326" s="217"/>
      <c r="L326" s="217"/>
      <c r="M326" s="217"/>
      <c r="N326" s="217"/>
      <c r="O326" s="1507">
        <v>43682</v>
      </c>
      <c r="P326" s="217" t="s">
        <v>728</v>
      </c>
    </row>
    <row r="327" spans="1:16">
      <c r="A327" s="1061">
        <v>5306037</v>
      </c>
      <c r="B327" s="1584" t="s">
        <v>1647</v>
      </c>
      <c r="C327" s="1462" t="s">
        <v>2467</v>
      </c>
      <c r="D327" s="2152">
        <v>385000</v>
      </c>
      <c r="E327" s="338"/>
      <c r="F327" s="969">
        <v>43626</v>
      </c>
      <c r="G327" s="217" t="s">
        <v>2468</v>
      </c>
      <c r="H327" s="338">
        <v>300000</v>
      </c>
      <c r="I327" s="217" t="s">
        <v>67</v>
      </c>
      <c r="J327" s="1165" t="s">
        <v>449</v>
      </c>
      <c r="K327" s="217"/>
      <c r="L327" s="217"/>
      <c r="M327" s="217"/>
      <c r="N327" s="217"/>
      <c r="O327" s="1507">
        <v>43682</v>
      </c>
      <c r="P327" s="217" t="s">
        <v>728</v>
      </c>
    </row>
    <row r="328" spans="1:16">
      <c r="A328" s="244"/>
      <c r="B328" s="1465"/>
      <c r="C328" s="1468"/>
      <c r="D328" s="2152"/>
      <c r="E328" s="338"/>
      <c r="F328" s="589"/>
      <c r="G328" s="217"/>
      <c r="H328" s="510"/>
      <c r="I328" s="217"/>
      <c r="K328" s="217"/>
      <c r="L328" s="217"/>
      <c r="M328" s="217"/>
      <c r="N328" s="217"/>
      <c r="P328" s="217"/>
    </row>
    <row r="329" spans="1:16">
      <c r="A329" s="244"/>
      <c r="B329" s="1438" t="s">
        <v>2469</v>
      </c>
      <c r="C329" s="108"/>
      <c r="D329" s="2152"/>
      <c r="E329" s="338"/>
      <c r="F329" s="589"/>
      <c r="G329" s="217"/>
      <c r="H329" s="510"/>
      <c r="I329" s="217"/>
      <c r="K329" s="217"/>
      <c r="L329" s="217"/>
      <c r="M329" s="217"/>
      <c r="N329" s="217"/>
      <c r="P329" s="217"/>
    </row>
    <row r="330" spans="1:16">
      <c r="A330" s="244"/>
      <c r="B330" s="1439" t="s">
        <v>440</v>
      </c>
      <c r="C330" s="108"/>
      <c r="D330" s="2152"/>
      <c r="E330" s="338"/>
      <c r="F330" s="589"/>
      <c r="G330" s="217"/>
      <c r="H330" s="510"/>
      <c r="I330" s="217"/>
      <c r="K330" s="217"/>
      <c r="L330" s="217"/>
      <c r="M330" s="217"/>
      <c r="N330" s="217"/>
      <c r="P330" s="217"/>
    </row>
    <row r="331" spans="1:16">
      <c r="A331" s="244"/>
      <c r="B331" s="1465"/>
      <c r="C331" s="108"/>
      <c r="D331" s="2152"/>
      <c r="E331" s="338"/>
      <c r="F331" s="589"/>
      <c r="G331" s="217"/>
      <c r="H331" s="510"/>
      <c r="I331" s="217"/>
      <c r="K331" s="217"/>
      <c r="L331" s="217"/>
      <c r="M331" s="217"/>
      <c r="N331" s="217"/>
      <c r="P331" s="217"/>
    </row>
    <row r="332" spans="1:16">
      <c r="A332" s="244"/>
      <c r="B332" s="675"/>
      <c r="C332" s="108"/>
      <c r="D332" s="2152"/>
      <c r="E332" s="338"/>
      <c r="F332" s="589"/>
      <c r="G332" s="217"/>
      <c r="H332" s="510"/>
      <c r="I332" s="217"/>
      <c r="K332" s="217"/>
      <c r="L332" s="217"/>
      <c r="M332" s="217"/>
      <c r="N332" s="217"/>
      <c r="P332" s="217"/>
    </row>
    <row r="333" spans="1:16">
      <c r="A333" s="210" t="s">
        <v>732</v>
      </c>
      <c r="D333" s="2152"/>
      <c r="E333" s="338"/>
      <c r="F333" s="589"/>
      <c r="G333" s="217"/>
      <c r="H333" s="510"/>
      <c r="I333" s="217"/>
      <c r="K333" s="217"/>
      <c r="L333" s="217"/>
      <c r="M333" s="217"/>
      <c r="N333" s="217"/>
      <c r="P333" s="217"/>
    </row>
    <row r="334" spans="1:16">
      <c r="A334" s="184"/>
      <c r="B334" s="28"/>
      <c r="C334" s="684"/>
      <c r="D334" s="2152"/>
      <c r="E334" s="338"/>
      <c r="F334" s="589"/>
      <c r="G334" s="217"/>
      <c r="H334" s="510"/>
      <c r="I334" s="217"/>
      <c r="K334" s="217"/>
      <c r="L334" s="217"/>
      <c r="M334" s="217"/>
      <c r="N334" s="217"/>
      <c r="P334" s="217"/>
    </row>
    <row r="335" spans="1:16">
      <c r="A335" s="184"/>
      <c r="D335" s="2152"/>
      <c r="E335" s="338"/>
      <c r="F335" s="589"/>
      <c r="G335" s="217"/>
      <c r="H335" s="510"/>
      <c r="I335" s="217"/>
      <c r="K335" s="217"/>
      <c r="L335" s="217"/>
      <c r="M335" s="217"/>
      <c r="N335" s="217"/>
      <c r="P335" s="217"/>
    </row>
    <row r="336" spans="1:16">
      <c r="A336" s="184"/>
      <c r="B336" s="244" t="s">
        <v>733</v>
      </c>
      <c r="C336" s="1021">
        <f>SUM(D319:D332)+SUM(C333:C335)</f>
        <v>1545000</v>
      </c>
      <c r="D336" s="2152"/>
      <c r="E336" s="338"/>
      <c r="F336" s="589"/>
      <c r="G336" s="217"/>
      <c r="H336" s="510"/>
      <c r="I336" s="217"/>
      <c r="K336" s="217"/>
      <c r="L336" s="217"/>
      <c r="M336" s="217"/>
      <c r="N336" s="217"/>
      <c r="P336" s="217"/>
    </row>
    <row r="337" spans="1:17">
      <c r="A337" s="210"/>
      <c r="B337" s="675"/>
      <c r="C337" s="677"/>
      <c r="D337" s="2152"/>
      <c r="E337" s="338"/>
      <c r="F337" s="589"/>
      <c r="G337" s="217"/>
      <c r="H337" s="510"/>
      <c r="I337" s="217"/>
      <c r="K337" s="217"/>
      <c r="L337" s="217"/>
      <c r="M337" s="217"/>
      <c r="N337" s="217"/>
      <c r="P337" s="217"/>
    </row>
    <row r="338" spans="1:17" s="504" customFormat="1">
      <c r="A338" s="2594"/>
      <c r="B338" s="1851"/>
      <c r="C338" s="1912"/>
      <c r="D338" s="2561"/>
      <c r="E338" s="1830"/>
      <c r="F338" s="1913"/>
      <c r="G338" s="1831"/>
      <c r="H338" s="1832"/>
      <c r="I338" s="1831"/>
      <c r="J338" s="1831"/>
      <c r="K338" s="1831"/>
      <c r="L338" s="1831"/>
      <c r="M338" s="1831"/>
      <c r="N338" s="1831"/>
      <c r="O338" s="1902"/>
      <c r="P338" s="1831"/>
      <c r="Q338" s="1833"/>
    </row>
    <row r="339" spans="1:17">
      <c r="A339" s="244" t="s">
        <v>2470</v>
      </c>
      <c r="B339" s="675"/>
      <c r="C339" s="1023" t="s">
        <v>2471</v>
      </c>
      <c r="D339" s="2152"/>
      <c r="E339" s="338"/>
      <c r="F339" s="589"/>
      <c r="G339" s="217"/>
      <c r="H339" s="510"/>
      <c r="I339" s="217"/>
      <c r="K339" s="217"/>
      <c r="L339" s="217"/>
      <c r="M339" s="217"/>
      <c r="N339" s="217"/>
      <c r="P339" s="217"/>
    </row>
    <row r="340" spans="1:17">
      <c r="A340" s="1061">
        <v>5309022</v>
      </c>
      <c r="B340" s="1584" t="s">
        <v>2472</v>
      </c>
      <c r="C340" s="217" t="s">
        <v>2473</v>
      </c>
      <c r="D340" s="2152">
        <v>1180000</v>
      </c>
      <c r="E340" s="338"/>
      <c r="F340" s="969">
        <v>43715</v>
      </c>
      <c r="G340" s="217" t="s">
        <v>448</v>
      </c>
      <c r="H340" s="338">
        <v>935000</v>
      </c>
      <c r="I340" s="217" t="s">
        <v>798</v>
      </c>
      <c r="K340" s="217"/>
      <c r="L340" s="217"/>
      <c r="M340" s="217"/>
      <c r="N340" s="217"/>
      <c r="O340" s="1507">
        <v>43778</v>
      </c>
      <c r="P340" s="217" t="s">
        <v>728</v>
      </c>
      <c r="Q340" s="108" t="s">
        <v>2474</v>
      </c>
    </row>
    <row r="341" spans="1:17">
      <c r="A341" s="1061"/>
      <c r="B341" s="1584"/>
      <c r="D341" s="2152"/>
      <c r="E341" s="338"/>
      <c r="F341" s="969"/>
      <c r="G341" s="217"/>
      <c r="H341" s="338"/>
      <c r="I341" s="217"/>
      <c r="K341" s="217"/>
      <c r="L341" s="217"/>
      <c r="M341" s="217"/>
      <c r="N341" s="217"/>
      <c r="P341" s="217"/>
    </row>
    <row r="342" spans="1:17">
      <c r="A342" s="244"/>
      <c r="B342" s="1584"/>
      <c r="C342" s="677"/>
      <c r="D342" s="2152"/>
      <c r="E342" s="338"/>
      <c r="F342" s="589"/>
      <c r="G342" s="217"/>
      <c r="H342" s="510"/>
      <c r="I342" s="217"/>
      <c r="K342" s="217"/>
      <c r="L342" s="217"/>
      <c r="M342" s="217"/>
      <c r="N342" s="217"/>
      <c r="P342" s="217"/>
    </row>
    <row r="343" spans="1:17" s="1501" customFormat="1">
      <c r="A343" s="1494"/>
      <c r="B343" s="1741" t="s">
        <v>838</v>
      </c>
      <c r="C343" s="1496"/>
      <c r="D343" s="2152"/>
      <c r="E343" s="1497"/>
      <c r="F343" s="1498"/>
      <c r="G343" s="1499"/>
      <c r="H343" s="1500"/>
      <c r="I343" s="1499"/>
      <c r="J343" s="1499"/>
      <c r="K343" s="1499"/>
      <c r="L343" s="1499"/>
      <c r="M343" s="1499"/>
      <c r="N343" s="1499"/>
      <c r="O343" s="1522"/>
      <c r="P343" s="1499"/>
    </row>
    <row r="344" spans="1:17" s="1501" customFormat="1">
      <c r="A344" s="1445" t="s">
        <v>2475</v>
      </c>
      <c r="B344" s="1495" t="s">
        <v>2476</v>
      </c>
      <c r="C344" s="1742" t="s">
        <v>2477</v>
      </c>
      <c r="D344" s="2152">
        <v>0</v>
      </c>
      <c r="E344" s="1497" t="s">
        <v>2478</v>
      </c>
      <c r="F344" s="1743">
        <v>3300</v>
      </c>
      <c r="G344" s="1499"/>
      <c r="H344" s="1500"/>
      <c r="I344" s="1499"/>
      <c r="J344" s="1499"/>
      <c r="K344" s="1499"/>
      <c r="L344" s="1499"/>
      <c r="M344" s="1499"/>
      <c r="N344" s="1499"/>
      <c r="O344" s="1522"/>
      <c r="P344" s="1499"/>
    </row>
    <row r="345" spans="1:17" s="1501" customFormat="1">
      <c r="A345" s="1494"/>
      <c r="B345" s="1495"/>
      <c r="C345" s="1496"/>
      <c r="D345" s="2152"/>
      <c r="E345" s="1497"/>
      <c r="F345" s="1498"/>
      <c r="G345" s="1499"/>
      <c r="H345" s="1500"/>
      <c r="I345" s="1499"/>
      <c r="J345" s="1499"/>
      <c r="K345" s="1499"/>
      <c r="L345" s="1499"/>
      <c r="M345" s="1499"/>
      <c r="N345" s="1499"/>
      <c r="O345" s="1522"/>
      <c r="P345" s="1499"/>
    </row>
    <row r="346" spans="1:17" s="1501" customFormat="1">
      <c r="A346" s="1494"/>
      <c r="B346" s="1438" t="s">
        <v>2479</v>
      </c>
      <c r="C346" s="1496"/>
      <c r="D346" s="2152"/>
      <c r="E346" s="1497"/>
      <c r="F346" s="1498"/>
      <c r="G346" s="1499"/>
      <c r="H346" s="1500"/>
      <c r="I346" s="1499"/>
      <c r="J346" s="1499"/>
      <c r="K346" s="1499"/>
      <c r="L346" s="1499"/>
      <c r="M346" s="1499"/>
      <c r="N346" s="1499"/>
      <c r="O346" s="1522"/>
      <c r="P346" s="1499"/>
    </row>
    <row r="347" spans="1:17" s="1501" customFormat="1">
      <c r="A347" s="1494"/>
      <c r="B347" s="1439" t="s">
        <v>2480</v>
      </c>
      <c r="C347" s="1496"/>
      <c r="D347" s="2152"/>
      <c r="E347" s="1497"/>
      <c r="F347" s="1498"/>
      <c r="G347" s="1499"/>
      <c r="H347" s="1500"/>
      <c r="I347" s="1499"/>
      <c r="J347" s="1499"/>
      <c r="K347" s="1499"/>
      <c r="L347" s="1499"/>
      <c r="M347" s="1499"/>
      <c r="N347" s="1499"/>
      <c r="O347" s="1522"/>
      <c r="P347" s="1499"/>
    </row>
    <row r="348" spans="1:17" s="1501" customFormat="1">
      <c r="A348" s="1494"/>
      <c r="B348" s="1439"/>
      <c r="C348" s="1496"/>
      <c r="D348" s="2152"/>
      <c r="E348" s="1497"/>
      <c r="F348" s="1498"/>
      <c r="G348" s="1499"/>
      <c r="H348" s="1500"/>
      <c r="I348" s="1499"/>
      <c r="J348" s="1499"/>
      <c r="K348" s="1499"/>
      <c r="L348" s="1499"/>
      <c r="M348" s="1499"/>
      <c r="N348" s="1499"/>
      <c r="O348" s="1522"/>
      <c r="P348" s="1499"/>
    </row>
    <row r="349" spans="1:17">
      <c r="A349" s="210" t="s">
        <v>732</v>
      </c>
      <c r="D349" s="2152"/>
      <c r="E349" s="338"/>
      <c r="F349" s="589"/>
      <c r="G349" s="217"/>
      <c r="H349" s="510"/>
      <c r="I349" s="217"/>
      <c r="K349" s="217"/>
      <c r="L349" s="217"/>
      <c r="M349" s="217"/>
      <c r="N349" s="217"/>
      <c r="P349" s="217"/>
    </row>
    <row r="350" spans="1:17">
      <c r="A350" s="184"/>
      <c r="B350" s="28"/>
      <c r="C350" s="684"/>
      <c r="D350" s="2152"/>
      <c r="E350" s="338"/>
      <c r="F350" s="589"/>
      <c r="G350" s="217"/>
      <c r="H350" s="510"/>
      <c r="I350" s="217"/>
      <c r="K350" s="217"/>
      <c r="L350" s="217"/>
      <c r="M350" s="217"/>
      <c r="N350" s="217"/>
      <c r="P350" s="217"/>
    </row>
    <row r="351" spans="1:17">
      <c r="A351" s="184"/>
      <c r="D351" s="2152"/>
      <c r="E351" s="338"/>
      <c r="F351" s="589"/>
      <c r="G351" s="217"/>
      <c r="H351" s="510"/>
      <c r="I351" s="217"/>
      <c r="K351" s="217"/>
      <c r="L351" s="217"/>
      <c r="M351" s="217"/>
      <c r="N351" s="217"/>
      <c r="P351" s="217"/>
    </row>
    <row r="352" spans="1:17">
      <c r="A352" s="184"/>
      <c r="B352" s="244" t="s">
        <v>733</v>
      </c>
      <c r="C352" s="1021">
        <f>SUM(D338:D347)+SUM(C349:C351)</f>
        <v>1180000</v>
      </c>
      <c r="D352" s="2152"/>
      <c r="E352" s="338"/>
      <c r="F352" s="589"/>
      <c r="G352" s="217"/>
      <c r="H352" s="510"/>
      <c r="I352" s="217"/>
      <c r="K352" s="217"/>
      <c r="L352" s="217"/>
      <c r="M352" s="217"/>
      <c r="N352" s="217"/>
      <c r="P352" s="217"/>
    </row>
    <row r="353" spans="1:17">
      <c r="A353" s="210"/>
      <c r="B353" s="675"/>
      <c r="C353" s="677"/>
      <c r="D353" s="2152"/>
      <c r="E353" s="338"/>
      <c r="F353" s="589"/>
      <c r="G353" s="217"/>
      <c r="H353" s="510"/>
      <c r="I353" s="217"/>
      <c r="K353" s="217"/>
      <c r="L353" s="217"/>
      <c r="M353" s="217"/>
      <c r="N353" s="217"/>
      <c r="P353" s="217"/>
    </row>
    <row r="354" spans="1:17" s="504" customFormat="1">
      <c r="A354" s="2594"/>
      <c r="B354" s="1851"/>
      <c r="C354" s="1912"/>
      <c r="D354" s="2561"/>
      <c r="E354" s="1830"/>
      <c r="F354" s="1913"/>
      <c r="G354" s="1831"/>
      <c r="H354" s="1832"/>
      <c r="I354" s="1831"/>
      <c r="J354" s="1831"/>
      <c r="K354" s="1831"/>
      <c r="L354" s="1831"/>
      <c r="M354" s="1831"/>
      <c r="N354" s="1831"/>
      <c r="O354" s="1902"/>
      <c r="P354" s="1831"/>
      <c r="Q354" s="1833"/>
    </row>
    <row r="355" spans="1:17" s="1501" customFormat="1">
      <c r="A355" s="244" t="s">
        <v>2481</v>
      </c>
      <c r="B355" s="1495"/>
      <c r="C355" s="1496" t="s">
        <v>2482</v>
      </c>
      <c r="D355" s="2152"/>
      <c r="E355" s="1497"/>
      <c r="F355" s="1498"/>
      <c r="G355" s="1499"/>
      <c r="H355" s="1500"/>
      <c r="I355" s="1499"/>
      <c r="J355" s="1499"/>
      <c r="K355" s="1499"/>
      <c r="L355" s="1499"/>
      <c r="M355" s="1499"/>
      <c r="N355" s="1499"/>
      <c r="O355" s="1522"/>
      <c r="P355" s="1499"/>
    </row>
    <row r="356" spans="1:17" s="1501" customFormat="1">
      <c r="A356" s="1061">
        <v>5310071</v>
      </c>
      <c r="B356" s="1495" t="s">
        <v>2483</v>
      </c>
      <c r="C356" s="1462" t="s">
        <v>2484</v>
      </c>
      <c r="D356" s="2152">
        <v>320000</v>
      </c>
      <c r="E356" s="1497"/>
      <c r="F356" s="969">
        <v>43769</v>
      </c>
      <c r="G356" s="1499" t="s">
        <v>1807</v>
      </c>
      <c r="H356" s="338">
        <v>278000</v>
      </c>
      <c r="I356" s="1499" t="s">
        <v>67</v>
      </c>
      <c r="J356" s="1780" t="s">
        <v>449</v>
      </c>
      <c r="K356" s="1499"/>
      <c r="L356" s="1499"/>
      <c r="M356" s="1499"/>
      <c r="N356" s="1499"/>
      <c r="O356" s="1522">
        <v>43796</v>
      </c>
      <c r="P356" s="1499" t="s">
        <v>728</v>
      </c>
    </row>
    <row r="357" spans="1:17" s="1501" customFormat="1">
      <c r="A357" s="1061">
        <v>5310075</v>
      </c>
      <c r="B357" s="1495" t="s">
        <v>200</v>
      </c>
      <c r="C357" s="1462" t="s">
        <v>2485</v>
      </c>
      <c r="D357" s="2152">
        <v>390000</v>
      </c>
      <c r="E357" s="1497"/>
      <c r="F357" s="969">
        <v>43769</v>
      </c>
      <c r="G357" s="1499" t="s">
        <v>203</v>
      </c>
      <c r="H357" s="338">
        <v>325000</v>
      </c>
      <c r="I357" s="1499" t="s">
        <v>67</v>
      </c>
      <c r="J357" s="1780" t="s">
        <v>449</v>
      </c>
      <c r="K357" s="1499"/>
      <c r="L357" s="1499"/>
      <c r="M357" s="1499"/>
      <c r="N357" s="1499"/>
      <c r="O357" s="1522">
        <v>43796</v>
      </c>
      <c r="P357" s="1499" t="s">
        <v>728</v>
      </c>
    </row>
    <row r="358" spans="1:17" s="1501" customFormat="1">
      <c r="A358" s="1061">
        <v>5311004</v>
      </c>
      <c r="B358" s="1495" t="s">
        <v>200</v>
      </c>
      <c r="C358" s="1462" t="s">
        <v>2486</v>
      </c>
      <c r="D358" s="2152">
        <v>410000</v>
      </c>
      <c r="E358" s="1497"/>
      <c r="F358" s="969">
        <v>43770</v>
      </c>
      <c r="G358" s="1499" t="s">
        <v>400</v>
      </c>
      <c r="H358" s="338">
        <v>360000</v>
      </c>
      <c r="I358" s="1499" t="s">
        <v>67</v>
      </c>
      <c r="J358" s="1780" t="s">
        <v>449</v>
      </c>
      <c r="K358" s="1499"/>
      <c r="L358" s="1499"/>
      <c r="M358" s="1499"/>
      <c r="N358" s="1499"/>
      <c r="O358" s="1522">
        <v>43796</v>
      </c>
      <c r="P358" s="1499" t="s">
        <v>728</v>
      </c>
      <c r="Q358" s="1501" t="s">
        <v>2487</v>
      </c>
    </row>
    <row r="359" spans="1:17" s="1501" customFormat="1">
      <c r="A359" s="1061"/>
      <c r="B359" s="1495"/>
      <c r="C359" s="1496"/>
      <c r="D359" s="2152"/>
      <c r="E359" s="1497"/>
      <c r="F359" s="1498"/>
      <c r="G359" s="1499"/>
      <c r="H359" s="1500"/>
      <c r="I359" s="1499"/>
      <c r="J359" s="1499"/>
      <c r="K359" s="1499"/>
      <c r="L359" s="1499"/>
      <c r="M359" s="1499"/>
      <c r="N359" s="1499"/>
      <c r="O359" s="1522"/>
      <c r="P359" s="1499"/>
    </row>
    <row r="360" spans="1:17" s="1501" customFormat="1">
      <c r="A360" s="244" t="s">
        <v>2488</v>
      </c>
      <c r="B360" s="1495"/>
      <c r="C360" s="1496"/>
      <c r="D360" s="2152"/>
      <c r="E360" s="1497"/>
      <c r="F360" s="1498"/>
      <c r="G360" s="1499"/>
      <c r="H360" s="1500"/>
      <c r="I360" s="1499"/>
      <c r="J360" s="1499"/>
      <c r="K360" s="1499"/>
      <c r="L360" s="1499"/>
      <c r="M360" s="1499"/>
      <c r="N360" s="1499"/>
      <c r="O360" s="1522"/>
      <c r="P360" s="1499"/>
    </row>
    <row r="361" spans="1:17" s="1501" customFormat="1">
      <c r="A361" s="1061">
        <v>5311030</v>
      </c>
      <c r="B361" s="1495" t="s">
        <v>2472</v>
      </c>
      <c r="C361" s="1462" t="s">
        <v>2489</v>
      </c>
      <c r="D361" s="2152">
        <v>680000</v>
      </c>
      <c r="E361" s="1497"/>
      <c r="F361" s="969">
        <v>43781</v>
      </c>
      <c r="G361" s="1499" t="s">
        <v>871</v>
      </c>
      <c r="H361" s="338">
        <v>463000</v>
      </c>
      <c r="I361" s="1499" t="s">
        <v>2065</v>
      </c>
      <c r="J361" s="1499"/>
      <c r="K361" s="1499"/>
      <c r="L361" s="1499"/>
      <c r="M361" s="1499"/>
      <c r="N361" s="1499"/>
      <c r="O361" s="1522">
        <v>43795</v>
      </c>
      <c r="P361" s="1499" t="s">
        <v>728</v>
      </c>
    </row>
    <row r="362" spans="1:17" s="1501" customFormat="1">
      <c r="A362" s="1494"/>
      <c r="B362" s="1495"/>
      <c r="C362" s="1496"/>
      <c r="D362" s="2152"/>
      <c r="E362" s="1497"/>
      <c r="F362" s="1498"/>
      <c r="G362" s="1499"/>
      <c r="H362" s="1500"/>
      <c r="I362" s="1499"/>
      <c r="J362" s="1499"/>
      <c r="K362" s="1499"/>
      <c r="L362" s="1499"/>
      <c r="M362" s="1499"/>
      <c r="N362" s="1499"/>
      <c r="O362" s="1522"/>
      <c r="P362" s="1499"/>
    </row>
    <row r="363" spans="1:17" s="1501" customFormat="1">
      <c r="A363" s="1494"/>
      <c r="B363" s="1438" t="s">
        <v>2490</v>
      </c>
      <c r="C363" s="1496"/>
      <c r="D363" s="2152"/>
      <c r="E363" s="1497"/>
      <c r="F363" s="1498"/>
      <c r="G363" s="1499"/>
      <c r="H363" s="1500"/>
      <c r="I363" s="1499"/>
      <c r="J363" s="1499"/>
      <c r="K363" s="1499"/>
      <c r="L363" s="1499"/>
      <c r="M363" s="1499"/>
      <c r="N363" s="1499"/>
      <c r="O363" s="1522"/>
      <c r="P363" s="1499"/>
    </row>
    <row r="364" spans="1:17" s="1501" customFormat="1">
      <c r="A364" s="1494"/>
      <c r="B364" s="1439" t="s">
        <v>375</v>
      </c>
      <c r="C364" s="1496"/>
      <c r="D364" s="2152"/>
      <c r="E364" s="1497"/>
      <c r="F364" s="1498"/>
      <c r="G364" s="1499"/>
      <c r="H364" s="1500"/>
      <c r="I364" s="1499"/>
      <c r="J364" s="1499"/>
      <c r="K364" s="1499"/>
      <c r="L364" s="1499"/>
      <c r="M364" s="1499"/>
      <c r="N364" s="1499"/>
      <c r="O364" s="1522"/>
      <c r="P364" s="1499"/>
    </row>
    <row r="365" spans="1:17" s="1501" customFormat="1">
      <c r="A365" s="1494"/>
      <c r="B365" s="1799"/>
      <c r="C365" s="1496"/>
      <c r="D365" s="2152"/>
      <c r="E365" s="1497"/>
      <c r="F365" s="1498"/>
      <c r="G365" s="1499"/>
      <c r="H365" s="1500"/>
      <c r="I365" s="1499"/>
      <c r="J365" s="1499"/>
      <c r="K365" s="1499"/>
      <c r="L365" s="1499"/>
      <c r="M365" s="1499"/>
      <c r="N365" s="1499"/>
      <c r="O365" s="1522"/>
      <c r="P365" s="1499"/>
    </row>
    <row r="366" spans="1:17" s="1501" customFormat="1">
      <c r="A366" s="1494"/>
      <c r="B366" s="1495"/>
      <c r="C366" s="1496"/>
      <c r="D366" s="2152"/>
      <c r="E366" s="1497"/>
      <c r="F366" s="1498"/>
      <c r="G366" s="1499"/>
      <c r="H366" s="1500"/>
      <c r="I366" s="1499"/>
      <c r="J366" s="1499"/>
      <c r="K366" s="1499"/>
      <c r="L366" s="1499"/>
      <c r="M366" s="1499"/>
      <c r="N366" s="1499"/>
      <c r="O366" s="1522"/>
      <c r="P366" s="1499"/>
    </row>
    <row r="367" spans="1:17" s="1501" customFormat="1">
      <c r="A367" s="1494"/>
      <c r="B367" s="1495"/>
      <c r="C367" s="1496"/>
      <c r="D367" s="2152"/>
      <c r="E367" s="1497"/>
      <c r="F367" s="1498"/>
      <c r="G367" s="1499"/>
      <c r="H367" s="1500"/>
      <c r="I367" s="1499"/>
      <c r="J367" s="1499"/>
      <c r="K367" s="1499"/>
      <c r="L367" s="1499"/>
      <c r="M367" s="1499"/>
      <c r="N367" s="1499"/>
      <c r="O367" s="1522"/>
      <c r="P367" s="1499"/>
    </row>
    <row r="368" spans="1:17">
      <c r="A368" s="210" t="s">
        <v>732</v>
      </c>
      <c r="D368" s="2152"/>
      <c r="E368" s="338"/>
      <c r="F368" s="589"/>
      <c r="G368" s="217"/>
      <c r="H368" s="510"/>
      <c r="I368" s="217"/>
      <c r="K368" s="217"/>
      <c r="L368" s="217"/>
      <c r="M368" s="217"/>
      <c r="N368" s="217"/>
      <c r="P368" s="217"/>
    </row>
    <row r="369" spans="1:17">
      <c r="A369" s="184"/>
      <c r="B369" s="28"/>
      <c r="C369" s="684"/>
      <c r="D369" s="2152"/>
      <c r="E369" s="338"/>
      <c r="F369" s="589"/>
      <c r="G369" s="217"/>
      <c r="H369" s="510"/>
      <c r="I369" s="217"/>
      <c r="K369" s="217"/>
      <c r="L369" s="217"/>
      <c r="M369" s="217"/>
      <c r="N369" s="217"/>
      <c r="P369" s="217"/>
    </row>
    <row r="370" spans="1:17">
      <c r="A370" s="184"/>
      <c r="D370" s="2152"/>
      <c r="E370" s="338"/>
      <c r="F370" s="589"/>
      <c r="G370" s="217"/>
      <c r="H370" s="510"/>
      <c r="I370" s="217"/>
      <c r="K370" s="217"/>
      <c r="L370" s="217"/>
      <c r="M370" s="217"/>
      <c r="N370" s="217"/>
      <c r="P370" s="217"/>
    </row>
    <row r="371" spans="1:17">
      <c r="A371" s="184"/>
      <c r="B371" s="244" t="s">
        <v>733</v>
      </c>
      <c r="C371" s="1021">
        <f>SUM(D354:D367)+SUM(C368:C370)</f>
        <v>1800000</v>
      </c>
      <c r="D371" s="2152"/>
      <c r="E371" s="338"/>
      <c r="F371" s="589"/>
      <c r="G371" s="217"/>
      <c r="H371" s="510"/>
      <c r="I371" s="217"/>
      <c r="K371" s="217"/>
      <c r="L371" s="217"/>
      <c r="M371" s="217"/>
      <c r="N371" s="217"/>
      <c r="P371" s="217"/>
    </row>
    <row r="372" spans="1:17">
      <c r="A372" s="210"/>
      <c r="B372" s="675"/>
      <c r="C372" s="677"/>
      <c r="D372" s="2152"/>
      <c r="E372" s="338"/>
      <c r="F372" s="589"/>
      <c r="G372" s="217"/>
      <c r="H372" s="510"/>
      <c r="I372" s="217"/>
      <c r="K372" s="217"/>
      <c r="L372" s="217"/>
      <c r="M372" s="217"/>
      <c r="N372" s="217"/>
      <c r="P372" s="217"/>
    </row>
    <row r="373" spans="1:17" s="504" customFormat="1">
      <c r="A373" s="2594"/>
      <c r="B373" s="1851"/>
      <c r="C373" s="1912"/>
      <c r="D373" s="2561"/>
      <c r="E373" s="1830"/>
      <c r="F373" s="1913"/>
      <c r="G373" s="1831"/>
      <c r="H373" s="1832"/>
      <c r="I373" s="1831"/>
      <c r="J373" s="1831"/>
      <c r="K373" s="1831"/>
      <c r="L373" s="1831"/>
      <c r="M373" s="1831"/>
      <c r="N373" s="1831"/>
      <c r="O373" s="1902"/>
      <c r="P373" s="1831"/>
      <c r="Q373" s="1833"/>
    </row>
    <row r="374" spans="1:17" s="1501" customFormat="1">
      <c r="A374" s="1088" t="s">
        <v>2418</v>
      </c>
      <c r="B374" s="1495"/>
      <c r="C374" s="1797" t="s">
        <v>2491</v>
      </c>
      <c r="D374" s="2152"/>
      <c r="E374" s="1497"/>
      <c r="F374" s="1498"/>
      <c r="G374" s="1499"/>
      <c r="H374" s="338"/>
      <c r="I374" s="1499"/>
      <c r="J374" s="1499"/>
      <c r="K374" s="1499"/>
      <c r="L374" s="1499"/>
      <c r="M374" s="1499"/>
      <c r="N374" s="1499"/>
      <c r="O374" s="1522"/>
      <c r="P374" s="1499"/>
    </row>
    <row r="375" spans="1:17" s="1501" customFormat="1">
      <c r="A375" s="1798">
        <v>5312001</v>
      </c>
      <c r="B375" s="1799" t="s">
        <v>1098</v>
      </c>
      <c r="C375" s="1810" t="s">
        <v>2492</v>
      </c>
      <c r="D375" s="2152">
        <v>260000</v>
      </c>
      <c r="E375" s="1497"/>
      <c r="F375" s="969">
        <v>43801</v>
      </c>
      <c r="G375" s="1499" t="s">
        <v>2493</v>
      </c>
      <c r="H375" s="338">
        <v>174000</v>
      </c>
      <c r="I375" s="1499" t="s">
        <v>67</v>
      </c>
      <c r="J375" s="1499"/>
      <c r="K375" s="1499"/>
      <c r="L375" s="1499"/>
      <c r="M375" s="1499"/>
      <c r="N375" s="1499"/>
      <c r="O375" s="1522">
        <v>43867</v>
      </c>
      <c r="P375" s="1499" t="s">
        <v>728</v>
      </c>
      <c r="Q375" s="1991" t="s">
        <v>2494</v>
      </c>
    </row>
    <row r="376" spans="1:17" s="1501" customFormat="1">
      <c r="A376" s="1798">
        <v>5312002</v>
      </c>
      <c r="B376" s="1799" t="s">
        <v>1098</v>
      </c>
      <c r="C376" s="1810" t="s">
        <v>2495</v>
      </c>
      <c r="D376" s="2152">
        <v>310000</v>
      </c>
      <c r="E376" s="1497"/>
      <c r="F376" s="969">
        <v>43801</v>
      </c>
      <c r="G376" s="1499" t="s">
        <v>1767</v>
      </c>
      <c r="H376" s="338">
        <v>233000</v>
      </c>
      <c r="I376" s="1499" t="s">
        <v>67</v>
      </c>
      <c r="J376" s="1499"/>
      <c r="K376" s="1499"/>
      <c r="L376" s="1499"/>
      <c r="M376" s="1499"/>
      <c r="N376" s="1499"/>
      <c r="O376" s="1522">
        <v>43867</v>
      </c>
      <c r="P376" s="1499" t="s">
        <v>728</v>
      </c>
    </row>
    <row r="377" spans="1:17" s="1501" customFormat="1">
      <c r="A377" s="1798">
        <v>5312012</v>
      </c>
      <c r="B377" s="1799" t="s">
        <v>1774</v>
      </c>
      <c r="C377" s="1810" t="s">
        <v>2496</v>
      </c>
      <c r="D377" s="2152">
        <v>300000</v>
      </c>
      <c r="E377" s="1497"/>
      <c r="F377" s="969">
        <v>43804</v>
      </c>
      <c r="G377" s="1499" t="s">
        <v>487</v>
      </c>
      <c r="H377" s="338">
        <v>219000</v>
      </c>
      <c r="I377" s="1499" t="s">
        <v>798</v>
      </c>
      <c r="J377" s="1499"/>
      <c r="K377" s="1499"/>
      <c r="L377" s="1499"/>
      <c r="M377" s="1499"/>
      <c r="N377" s="1499"/>
      <c r="O377" s="1522">
        <v>43867</v>
      </c>
      <c r="P377" s="1499" t="s">
        <v>728</v>
      </c>
      <c r="Q377" s="1991" t="s">
        <v>1744</v>
      </c>
    </row>
    <row r="378" spans="1:17" s="1501" customFormat="1">
      <c r="A378" s="1798">
        <v>5312019</v>
      </c>
      <c r="B378" s="1799" t="s">
        <v>2440</v>
      </c>
      <c r="C378" s="1810" t="s">
        <v>2497</v>
      </c>
      <c r="D378" s="2152">
        <v>300000</v>
      </c>
      <c r="E378" s="1497"/>
      <c r="F378" s="969">
        <v>43809</v>
      </c>
      <c r="G378" s="1499" t="s">
        <v>27</v>
      </c>
      <c r="H378" s="338">
        <v>136000</v>
      </c>
      <c r="I378" s="1499" t="s">
        <v>67</v>
      </c>
      <c r="J378" s="1499"/>
      <c r="K378" s="1499"/>
      <c r="L378" s="1499"/>
      <c r="M378" s="1499"/>
      <c r="N378" s="1499"/>
      <c r="O378" s="1522">
        <v>43867</v>
      </c>
      <c r="P378" s="1499" t="s">
        <v>728</v>
      </c>
    </row>
    <row r="379" spans="1:17" s="1501" customFormat="1">
      <c r="A379" s="1494"/>
      <c r="B379" s="1799"/>
      <c r="C379" s="1811"/>
      <c r="D379" s="2152"/>
      <c r="E379" s="1497"/>
      <c r="F379" s="1498"/>
      <c r="G379" s="1499"/>
      <c r="H379" s="338"/>
      <c r="I379" s="1499"/>
      <c r="J379" s="1499"/>
      <c r="K379" s="1499"/>
      <c r="L379" s="1499"/>
      <c r="M379" s="1499"/>
      <c r="N379" s="1499"/>
      <c r="O379" s="1522"/>
      <c r="P379" s="1499"/>
    </row>
    <row r="380" spans="1:17" s="1501" customFormat="1">
      <c r="A380" s="2396" t="s">
        <v>2498</v>
      </c>
      <c r="B380" s="1799"/>
      <c r="C380" s="1811"/>
      <c r="D380" s="2152"/>
      <c r="E380" s="1497"/>
      <c r="F380" s="1498"/>
      <c r="G380" s="1499"/>
      <c r="H380" s="1500"/>
      <c r="I380" s="1499"/>
      <c r="J380" s="1499"/>
      <c r="K380" s="1499"/>
      <c r="L380" s="1499"/>
      <c r="M380" s="1499"/>
      <c r="N380" s="1499"/>
      <c r="O380" s="1522"/>
      <c r="P380" s="1499"/>
    </row>
    <row r="381" spans="1:17" s="1501" customFormat="1">
      <c r="A381" s="1798">
        <v>5312026</v>
      </c>
      <c r="B381" s="1799" t="s">
        <v>1538</v>
      </c>
      <c r="C381" s="1810" t="s">
        <v>2499</v>
      </c>
      <c r="D381" s="2152">
        <v>335000</v>
      </c>
      <c r="E381" s="1497"/>
      <c r="F381" s="969">
        <v>43813</v>
      </c>
      <c r="G381" s="1499" t="s">
        <v>317</v>
      </c>
      <c r="H381" s="338">
        <v>236000</v>
      </c>
      <c r="I381" s="1499" t="s">
        <v>41</v>
      </c>
      <c r="J381" s="1499"/>
      <c r="K381" s="1499"/>
      <c r="L381" s="1499"/>
      <c r="M381" s="1499"/>
      <c r="N381" s="1499"/>
      <c r="O381" s="1522">
        <v>43868</v>
      </c>
      <c r="P381" s="1499" t="s">
        <v>728</v>
      </c>
    </row>
    <row r="382" spans="1:17" s="1501" customFormat="1">
      <c r="A382" s="1798">
        <v>5312028</v>
      </c>
      <c r="B382" s="1799" t="s">
        <v>200</v>
      </c>
      <c r="C382" s="1810" t="s">
        <v>2500</v>
      </c>
      <c r="D382" s="2152">
        <v>380000</v>
      </c>
      <c r="E382" s="1497"/>
      <c r="F382" s="969">
        <v>43813</v>
      </c>
      <c r="G382" s="1499" t="s">
        <v>317</v>
      </c>
      <c r="H382" s="338">
        <v>270000</v>
      </c>
      <c r="I382" s="1499" t="s">
        <v>41</v>
      </c>
      <c r="J382" s="1499"/>
      <c r="K382" s="1499"/>
      <c r="L382" s="1499"/>
      <c r="M382" s="1499"/>
      <c r="N382" s="1499"/>
      <c r="O382" s="1522">
        <v>43868</v>
      </c>
      <c r="P382" s="1499" t="s">
        <v>728</v>
      </c>
    </row>
    <row r="383" spans="1:17" s="1501" customFormat="1">
      <c r="A383" s="1494"/>
      <c r="B383" s="1799"/>
      <c r="C383" s="1811"/>
      <c r="D383" s="2152"/>
      <c r="E383" s="1497"/>
      <c r="F383" s="1498"/>
      <c r="G383" s="1499"/>
      <c r="H383" s="1500"/>
      <c r="I383" s="1499"/>
      <c r="J383" s="1499"/>
      <c r="K383" s="1499"/>
      <c r="L383" s="1499"/>
      <c r="M383" s="1499"/>
      <c r="N383" s="1499"/>
      <c r="O383" s="1522"/>
      <c r="P383" s="1499"/>
    </row>
    <row r="384" spans="1:17" s="1501" customFormat="1">
      <c r="A384" s="1494"/>
      <c r="B384" s="1438" t="s">
        <v>2501</v>
      </c>
      <c r="C384" s="1811"/>
      <c r="D384" s="2152"/>
      <c r="E384" s="1497"/>
      <c r="F384" s="1498"/>
      <c r="G384" s="1499"/>
      <c r="H384" s="1500"/>
      <c r="I384" s="1499"/>
      <c r="J384" s="1499"/>
      <c r="K384" s="1499"/>
      <c r="L384" s="1499"/>
      <c r="M384" s="1499"/>
      <c r="N384" s="1499"/>
      <c r="O384" s="1522"/>
      <c r="P384" s="1499"/>
    </row>
    <row r="385" spans="1:17" s="1501" customFormat="1">
      <c r="A385" s="1494"/>
      <c r="B385" s="1439" t="s">
        <v>375</v>
      </c>
      <c r="D385" s="2152"/>
      <c r="E385" s="1497"/>
      <c r="F385" s="1498"/>
      <c r="G385" s="1499"/>
      <c r="H385" s="1500"/>
      <c r="I385" s="1499"/>
      <c r="J385" s="1499"/>
      <c r="K385" s="1499"/>
      <c r="L385" s="1499"/>
      <c r="M385" s="1499"/>
      <c r="N385" s="1499"/>
      <c r="O385" s="1522"/>
      <c r="P385" s="1499"/>
    </row>
    <row r="386" spans="1:17" s="1501" customFormat="1">
      <c r="A386" s="1494"/>
      <c r="B386" s="1495"/>
      <c r="C386" s="1496"/>
      <c r="D386" s="2152"/>
      <c r="E386" s="1497"/>
      <c r="F386" s="1498"/>
      <c r="G386" s="1499"/>
      <c r="H386" s="1500"/>
      <c r="I386" s="1499"/>
      <c r="J386" s="1499"/>
      <c r="K386" s="1499"/>
      <c r="L386" s="1499"/>
      <c r="M386" s="1499"/>
      <c r="N386" s="1499"/>
      <c r="O386" s="1522"/>
      <c r="P386" s="1499"/>
    </row>
    <row r="387" spans="1:17" s="1501" customFormat="1">
      <c r="A387" s="1494"/>
      <c r="B387" s="1495"/>
      <c r="C387" s="1496"/>
      <c r="D387" s="2152"/>
      <c r="E387" s="1497"/>
      <c r="F387" s="1498"/>
      <c r="G387" s="1499"/>
      <c r="H387" s="1500"/>
      <c r="I387" s="1499"/>
      <c r="J387" s="1499"/>
      <c r="K387" s="1499"/>
      <c r="L387" s="1499"/>
      <c r="M387" s="1499"/>
      <c r="N387" s="1499"/>
      <c r="O387" s="1522"/>
      <c r="P387" s="1499"/>
    </row>
    <row r="388" spans="1:17">
      <c r="A388" s="210" t="s">
        <v>732</v>
      </c>
      <c r="D388" s="2152"/>
      <c r="E388" s="338"/>
      <c r="F388" s="589"/>
      <c r="G388" s="217"/>
      <c r="H388" s="510"/>
      <c r="I388" s="217"/>
      <c r="K388" s="217"/>
      <c r="L388" s="217"/>
      <c r="M388" s="217"/>
      <c r="N388" s="217"/>
      <c r="P388" s="217"/>
    </row>
    <row r="389" spans="1:17">
      <c r="A389" s="184"/>
      <c r="B389" s="28"/>
      <c r="C389" s="684"/>
      <c r="D389" s="2152"/>
      <c r="E389" s="338"/>
      <c r="F389" s="589"/>
      <c r="G389" s="217"/>
      <c r="H389" s="510"/>
      <c r="I389" s="217"/>
      <c r="K389" s="217"/>
      <c r="L389" s="217"/>
      <c r="M389" s="217"/>
      <c r="N389" s="217"/>
      <c r="P389" s="217"/>
    </row>
    <row r="390" spans="1:17">
      <c r="A390" s="184"/>
      <c r="D390" s="2152"/>
      <c r="E390" s="338"/>
      <c r="F390" s="589"/>
      <c r="G390" s="217"/>
      <c r="H390" s="510"/>
      <c r="I390" s="217"/>
      <c r="K390" s="217"/>
      <c r="L390" s="217"/>
      <c r="M390" s="217"/>
      <c r="N390" s="217"/>
      <c r="P390" s="217"/>
    </row>
    <row r="391" spans="1:17">
      <c r="A391" s="184"/>
      <c r="B391" s="244" t="s">
        <v>733</v>
      </c>
      <c r="C391" s="1021">
        <f>SUM(D373:D387)+SUM(C388:C390)</f>
        <v>1885000</v>
      </c>
      <c r="D391" s="2152"/>
      <c r="E391" s="338"/>
      <c r="F391" s="589"/>
      <c r="G391" s="217"/>
      <c r="H391" s="510"/>
      <c r="I391" s="217"/>
      <c r="K391" s="217"/>
      <c r="L391" s="217"/>
      <c r="M391" s="217"/>
      <c r="N391" s="217"/>
      <c r="P391" s="217"/>
    </row>
    <row r="392" spans="1:17">
      <c r="A392" s="210"/>
      <c r="B392" s="675"/>
      <c r="C392" s="677"/>
      <c r="D392" s="2152"/>
      <c r="E392" s="338"/>
      <c r="F392" s="589"/>
      <c r="G392" s="217"/>
      <c r="H392" s="510"/>
      <c r="I392" s="217"/>
      <c r="K392" s="217"/>
      <c r="L392" s="217"/>
      <c r="M392" s="217"/>
      <c r="N392" s="217"/>
      <c r="P392" s="217"/>
    </row>
    <row r="393" spans="1:17" s="504" customFormat="1">
      <c r="A393" s="2594"/>
      <c r="B393" s="1851"/>
      <c r="C393" s="1912"/>
      <c r="D393" s="2561"/>
      <c r="E393" s="1830"/>
      <c r="F393" s="1913"/>
      <c r="G393" s="1831"/>
      <c r="H393" s="1832"/>
      <c r="I393" s="1831"/>
      <c r="J393" s="1831"/>
      <c r="K393" s="1831"/>
      <c r="L393" s="1831"/>
      <c r="M393" s="1831"/>
      <c r="N393" s="1831"/>
      <c r="O393" s="1902"/>
      <c r="P393" s="1831"/>
      <c r="Q393" s="1833"/>
    </row>
    <row r="394" spans="1:17" s="1501" customFormat="1">
      <c r="A394" s="1088" t="s">
        <v>2418</v>
      </c>
      <c r="B394" s="1495"/>
      <c r="C394" s="1797" t="s">
        <v>2502</v>
      </c>
      <c r="D394" s="2152"/>
      <c r="E394" s="1497"/>
      <c r="F394" s="1498"/>
      <c r="G394" s="1499"/>
      <c r="H394" s="338"/>
      <c r="I394" s="1499"/>
      <c r="J394" s="1499"/>
      <c r="K394" s="1499"/>
      <c r="L394" s="1499"/>
      <c r="M394" s="1499"/>
      <c r="N394" s="1499"/>
      <c r="O394" s="1522"/>
      <c r="P394" s="1499"/>
    </row>
    <row r="395" spans="1:17" s="1501" customFormat="1">
      <c r="A395" s="1798">
        <v>5312011</v>
      </c>
      <c r="B395" s="1495" t="s">
        <v>1538</v>
      </c>
      <c r="C395" s="1973" t="s">
        <v>2503</v>
      </c>
      <c r="D395" s="2152">
        <v>310000</v>
      </c>
      <c r="E395" s="1497"/>
      <c r="F395" s="969">
        <v>43803</v>
      </c>
      <c r="G395" s="1499" t="s">
        <v>192</v>
      </c>
      <c r="H395" s="338">
        <v>234000</v>
      </c>
      <c r="I395" s="1499" t="s">
        <v>67</v>
      </c>
      <c r="J395" s="1499"/>
      <c r="K395" s="1499"/>
      <c r="L395" s="1499"/>
      <c r="M395" s="1499"/>
      <c r="N395" s="1499"/>
      <c r="O395" s="1522"/>
      <c r="P395" s="1499"/>
      <c r="Q395" s="1805"/>
    </row>
    <row r="396" spans="1:17" s="1501" customFormat="1">
      <c r="A396" s="1798">
        <v>5312038</v>
      </c>
      <c r="B396" s="1799" t="s">
        <v>2472</v>
      </c>
      <c r="C396" s="1810" t="s">
        <v>2504</v>
      </c>
      <c r="D396" s="2152">
        <v>615000</v>
      </c>
      <c r="E396" s="1497"/>
      <c r="F396" s="969">
        <v>43820</v>
      </c>
      <c r="G396" s="1499" t="s">
        <v>448</v>
      </c>
      <c r="H396" s="338">
        <v>505000</v>
      </c>
      <c r="I396" s="1499" t="s">
        <v>67</v>
      </c>
      <c r="J396" s="1806" t="s">
        <v>449</v>
      </c>
      <c r="K396" s="1499"/>
      <c r="L396" s="1499"/>
      <c r="M396" s="1499"/>
      <c r="N396" s="1499"/>
      <c r="O396" s="1522">
        <v>43867</v>
      </c>
      <c r="P396" s="1499" t="s">
        <v>728</v>
      </c>
      <c r="Q396" s="2395"/>
    </row>
    <row r="397" spans="1:17" s="1501" customFormat="1">
      <c r="A397" s="1798">
        <v>5312044</v>
      </c>
      <c r="B397" s="1805" t="s">
        <v>1702</v>
      </c>
      <c r="C397" s="1815" t="s">
        <v>2505</v>
      </c>
      <c r="D397" s="2208">
        <v>340000</v>
      </c>
      <c r="E397" s="1497"/>
      <c r="F397" s="969">
        <v>43825</v>
      </c>
      <c r="G397" s="1499" t="s">
        <v>135</v>
      </c>
      <c r="H397" s="338">
        <v>245000</v>
      </c>
      <c r="I397" s="1499" t="s">
        <v>67</v>
      </c>
      <c r="J397" s="1806" t="s">
        <v>449</v>
      </c>
      <c r="K397" s="1499"/>
      <c r="L397" s="1499"/>
      <c r="M397" s="1499"/>
      <c r="N397" s="1499"/>
      <c r="O397" s="1522">
        <v>43867</v>
      </c>
      <c r="P397" s="1499" t="s">
        <v>728</v>
      </c>
      <c r="Q397" s="2395" t="s">
        <v>2506</v>
      </c>
    </row>
    <row r="398" spans="1:17" s="1501" customFormat="1">
      <c r="A398" s="1494"/>
      <c r="B398" s="1799"/>
      <c r="C398" s="1496"/>
      <c r="D398" s="2152"/>
      <c r="E398" s="1497"/>
      <c r="F398" s="1498"/>
      <c r="G398" s="1499"/>
      <c r="H398" s="1500"/>
      <c r="I398" s="1499"/>
      <c r="J398" s="1499"/>
      <c r="K398" s="1499"/>
      <c r="L398" s="1499"/>
      <c r="M398" s="1499"/>
      <c r="N398" s="1499"/>
      <c r="O398" s="1522"/>
      <c r="P398" s="1499"/>
      <c r="Q398" s="1805"/>
    </row>
    <row r="399" spans="1:17" s="1501" customFormat="1">
      <c r="A399" s="1494"/>
      <c r="B399" s="1438" t="s">
        <v>2501</v>
      </c>
      <c r="C399" s="1496"/>
      <c r="D399" s="2152"/>
      <c r="E399" s="1497"/>
      <c r="F399" s="1498"/>
      <c r="G399" s="1499"/>
      <c r="H399" s="1500"/>
      <c r="I399" s="1499"/>
      <c r="J399" s="1499"/>
      <c r="K399" s="1499"/>
      <c r="L399" s="1499"/>
      <c r="M399" s="1499"/>
      <c r="N399" s="1499"/>
      <c r="O399" s="1522"/>
      <c r="P399" s="1499"/>
    </row>
    <row r="400" spans="1:17" s="1501" customFormat="1">
      <c r="A400" s="1494"/>
      <c r="B400" s="1439" t="s">
        <v>375</v>
      </c>
      <c r="C400" s="1810"/>
      <c r="D400" s="2152"/>
      <c r="E400" s="1497"/>
      <c r="F400" s="1498"/>
      <c r="G400" s="1499"/>
      <c r="H400" s="1500"/>
      <c r="I400" s="1499"/>
      <c r="J400" s="1499"/>
      <c r="K400" s="1499"/>
      <c r="L400" s="1499"/>
      <c r="M400" s="1499"/>
      <c r="N400" s="1499"/>
      <c r="O400" s="1522"/>
      <c r="P400" s="1499"/>
    </row>
    <row r="401" spans="1:18" s="1501" customFormat="1">
      <c r="A401" s="1494"/>
      <c r="B401" s="1495"/>
      <c r="C401" s="1815"/>
      <c r="D401" s="2152"/>
      <c r="E401" s="1497"/>
      <c r="F401" s="1498"/>
      <c r="G401" s="1499"/>
      <c r="H401" s="1500"/>
      <c r="I401" s="1499"/>
      <c r="J401" s="1499"/>
      <c r="K401" s="1499"/>
      <c r="L401" s="1499"/>
      <c r="M401" s="1499"/>
      <c r="N401" s="1499"/>
      <c r="O401" s="1522"/>
      <c r="P401" s="1499"/>
    </row>
    <row r="402" spans="1:18" s="1501" customFormat="1">
      <c r="A402" s="1494"/>
      <c r="B402" s="1495"/>
      <c r="C402" s="1811"/>
      <c r="D402" s="2152"/>
      <c r="E402" s="1497"/>
      <c r="F402" s="1498"/>
      <c r="G402" s="1499"/>
      <c r="H402" s="1500"/>
      <c r="I402" s="1499"/>
      <c r="J402" s="1499"/>
      <c r="K402" s="1499"/>
      <c r="L402" s="1499"/>
      <c r="M402" s="1499"/>
      <c r="N402" s="1499"/>
      <c r="O402" s="1522"/>
      <c r="P402" s="1499"/>
    </row>
    <row r="403" spans="1:18">
      <c r="A403" s="210" t="s">
        <v>732</v>
      </c>
      <c r="D403" s="2152"/>
      <c r="E403" s="338"/>
      <c r="F403" s="589"/>
      <c r="G403" s="217"/>
      <c r="H403" s="510"/>
      <c r="I403" s="217"/>
      <c r="K403" s="217"/>
      <c r="L403" s="217"/>
      <c r="M403" s="217"/>
      <c r="N403" s="217"/>
      <c r="P403" s="217"/>
    </row>
    <row r="404" spans="1:18">
      <c r="A404" s="184"/>
      <c r="B404" s="28"/>
      <c r="C404" s="684"/>
      <c r="D404" s="2152"/>
      <c r="E404" s="338"/>
      <c r="F404" s="589"/>
      <c r="G404" s="217"/>
      <c r="H404" s="510"/>
      <c r="I404" s="217"/>
      <c r="K404" s="217"/>
      <c r="L404" s="217"/>
      <c r="M404" s="217"/>
      <c r="N404" s="217"/>
      <c r="P404" s="217"/>
    </row>
    <row r="405" spans="1:18">
      <c r="A405" s="184"/>
      <c r="D405" s="2152"/>
      <c r="E405" s="338"/>
      <c r="F405" s="589"/>
      <c r="G405" s="217"/>
      <c r="H405" s="510"/>
      <c r="I405" s="217"/>
      <c r="K405" s="217"/>
      <c r="L405" s="217"/>
      <c r="M405" s="217"/>
      <c r="N405" s="217"/>
      <c r="P405" s="217"/>
    </row>
    <row r="406" spans="1:18">
      <c r="A406" s="184"/>
      <c r="B406" s="244" t="s">
        <v>733</v>
      </c>
      <c r="C406" s="1021">
        <f>SUM(D393:D402)+SUM(C403:C405)</f>
        <v>1265000</v>
      </c>
      <c r="D406" s="2152"/>
      <c r="E406" s="338"/>
      <c r="F406" s="589"/>
      <c r="G406" s="217"/>
      <c r="H406" s="510"/>
      <c r="I406" s="217"/>
      <c r="K406" s="217"/>
      <c r="L406" s="217"/>
      <c r="M406" s="217"/>
      <c r="N406" s="217"/>
      <c r="P406" s="217"/>
    </row>
    <row r="407" spans="1:18">
      <c r="A407" s="210"/>
      <c r="B407" s="675"/>
      <c r="C407" s="677"/>
      <c r="D407" s="2152"/>
      <c r="E407" s="338"/>
      <c r="F407" s="589"/>
      <c r="G407" s="217"/>
      <c r="H407" s="510"/>
      <c r="I407" s="217"/>
      <c r="K407" s="217"/>
      <c r="L407" s="217"/>
      <c r="M407" s="217"/>
      <c r="N407" s="217"/>
      <c r="P407" s="217"/>
    </row>
    <row r="408" spans="1:18" s="504" customFormat="1">
      <c r="A408" s="2594"/>
      <c r="B408" s="1851"/>
      <c r="C408" s="1912"/>
      <c r="D408" s="2561"/>
      <c r="E408" s="1830"/>
      <c r="F408" s="1913"/>
      <c r="G408" s="1831"/>
      <c r="H408" s="1832"/>
      <c r="I408" s="1831"/>
      <c r="J408" s="1831"/>
      <c r="K408" s="1831"/>
      <c r="L408" s="1831"/>
      <c r="M408" s="1831"/>
      <c r="N408" s="1831"/>
      <c r="O408" s="1902"/>
      <c r="P408" s="1831"/>
      <c r="Q408" s="1833"/>
      <c r="R408" s="1833"/>
    </row>
    <row r="409" spans="1:18" s="1501" customFormat="1">
      <c r="A409" s="244" t="s">
        <v>2507</v>
      </c>
      <c r="B409" s="1495"/>
      <c r="C409" s="1797" t="s">
        <v>2508</v>
      </c>
      <c r="D409" s="2152"/>
      <c r="E409" s="1497"/>
      <c r="F409" s="1498"/>
      <c r="G409" s="1499"/>
      <c r="H409" s="1500"/>
      <c r="I409" s="1499"/>
      <c r="J409" s="1499"/>
      <c r="K409" s="1499"/>
      <c r="L409" s="1499"/>
      <c r="M409" s="1499"/>
      <c r="N409" s="1499"/>
      <c r="O409" s="1522"/>
      <c r="P409" s="1499"/>
      <c r="Q409" s="1805"/>
    </row>
    <row r="410" spans="1:18" s="1501" customFormat="1">
      <c r="A410" s="1798">
        <v>5401053</v>
      </c>
      <c r="B410" s="1799" t="s">
        <v>2440</v>
      </c>
      <c r="C410" s="1810" t="s">
        <v>2509</v>
      </c>
      <c r="D410" s="2152">
        <v>260000</v>
      </c>
      <c r="E410" s="1497"/>
      <c r="F410" s="969">
        <v>43853</v>
      </c>
      <c r="G410" s="1499" t="s">
        <v>203</v>
      </c>
      <c r="H410" s="338">
        <v>177000</v>
      </c>
      <c r="I410" s="1499" t="s">
        <v>67</v>
      </c>
      <c r="J410" s="1499"/>
      <c r="K410" s="1499"/>
      <c r="L410" s="1499"/>
      <c r="M410" s="1499"/>
      <c r="N410" s="1499"/>
      <c r="O410" s="1522">
        <v>43893</v>
      </c>
      <c r="P410" s="2422" t="s">
        <v>728</v>
      </c>
      <c r="Q410" s="2395" t="s">
        <v>980</v>
      </c>
    </row>
    <row r="411" spans="1:18" s="1501" customFormat="1">
      <c r="A411" s="1798">
        <v>5401056</v>
      </c>
      <c r="B411" s="1799" t="s">
        <v>736</v>
      </c>
      <c r="C411" s="1810" t="s">
        <v>2510</v>
      </c>
      <c r="D411" s="2152">
        <v>575000</v>
      </c>
      <c r="E411" s="1497"/>
      <c r="F411" s="969">
        <v>43857</v>
      </c>
      <c r="G411" s="1499" t="s">
        <v>2364</v>
      </c>
      <c r="H411" s="338">
        <v>350000</v>
      </c>
      <c r="I411" s="1499" t="s">
        <v>67</v>
      </c>
      <c r="J411" s="1499"/>
      <c r="K411" s="1499"/>
      <c r="L411" s="1499"/>
      <c r="M411" s="1499"/>
      <c r="N411" s="1499"/>
      <c r="O411" s="1522">
        <v>43893</v>
      </c>
      <c r="P411" s="2422" t="s">
        <v>728</v>
      </c>
      <c r="Q411" s="1805"/>
    </row>
    <row r="412" spans="1:18" s="1501" customFormat="1">
      <c r="A412" s="1798">
        <v>5401058</v>
      </c>
      <c r="B412" s="1799" t="s">
        <v>2440</v>
      </c>
      <c r="C412" s="1810" t="s">
        <v>2511</v>
      </c>
      <c r="D412" s="2152">
        <v>275000</v>
      </c>
      <c r="E412" s="1497"/>
      <c r="F412" s="969">
        <v>43858</v>
      </c>
      <c r="G412" s="1499" t="s">
        <v>979</v>
      </c>
      <c r="H412" s="338">
        <v>190000</v>
      </c>
      <c r="I412" s="1499" t="s">
        <v>67</v>
      </c>
      <c r="J412" s="1806" t="s">
        <v>449</v>
      </c>
      <c r="K412" s="1499"/>
      <c r="L412" s="1499"/>
      <c r="M412" s="1499"/>
      <c r="N412" s="1499"/>
      <c r="O412" s="1522">
        <v>43893</v>
      </c>
      <c r="P412" s="2422" t="s">
        <v>728</v>
      </c>
      <c r="Q412" s="1805" t="s">
        <v>2512</v>
      </c>
    </row>
    <row r="413" spans="1:18" s="1501" customFormat="1">
      <c r="A413" s="1798">
        <v>5401065</v>
      </c>
      <c r="B413" s="1799" t="s">
        <v>1763</v>
      </c>
      <c r="C413" s="1810" t="s">
        <v>2513</v>
      </c>
      <c r="D413" s="2152">
        <v>465000</v>
      </c>
      <c r="E413" s="1497"/>
      <c r="F413" s="969">
        <v>43858</v>
      </c>
      <c r="G413" s="1499" t="s">
        <v>303</v>
      </c>
      <c r="H413" s="338">
        <v>382000</v>
      </c>
      <c r="I413" s="1499" t="s">
        <v>67</v>
      </c>
      <c r="J413" s="1806" t="s">
        <v>449</v>
      </c>
      <c r="K413" s="1499"/>
      <c r="L413" s="1499"/>
      <c r="M413" s="1499"/>
      <c r="N413" s="1499"/>
      <c r="O413" s="1522">
        <v>43893</v>
      </c>
      <c r="P413" s="2422" t="s">
        <v>728</v>
      </c>
      <c r="Q413" s="1805" t="s">
        <v>2514</v>
      </c>
    </row>
    <row r="414" spans="1:18" s="1501" customFormat="1">
      <c r="A414" s="1798">
        <v>5402011</v>
      </c>
      <c r="B414" s="1799" t="s">
        <v>1763</v>
      </c>
      <c r="C414" s="1810" t="s">
        <v>2515</v>
      </c>
      <c r="D414" s="2152">
        <v>500000</v>
      </c>
      <c r="E414" s="1497"/>
      <c r="F414" s="969">
        <v>43867</v>
      </c>
      <c r="G414" s="1499" t="s">
        <v>203</v>
      </c>
      <c r="H414" s="338">
        <v>423000</v>
      </c>
      <c r="I414" s="1499" t="s">
        <v>67</v>
      </c>
      <c r="J414" s="1499"/>
      <c r="K414" s="1499"/>
      <c r="L414" s="1499"/>
      <c r="M414" s="1499"/>
      <c r="N414" s="1499"/>
      <c r="O414" s="1522">
        <v>43893</v>
      </c>
      <c r="P414" s="2422" t="s">
        <v>728</v>
      </c>
      <c r="Q414" s="2395" t="s">
        <v>980</v>
      </c>
    </row>
    <row r="415" spans="1:18" s="1501" customFormat="1">
      <c r="A415" s="1798"/>
      <c r="B415" s="1799"/>
      <c r="C415" s="1810"/>
      <c r="D415" s="2152"/>
      <c r="E415" s="1497"/>
      <c r="F415" s="969"/>
      <c r="G415" s="1499"/>
      <c r="H415" s="338"/>
      <c r="I415" s="1499"/>
      <c r="J415" s="1499"/>
      <c r="K415" s="1499"/>
      <c r="L415" s="1499"/>
      <c r="M415" s="1499"/>
      <c r="N415" s="1499"/>
      <c r="O415" s="1522"/>
      <c r="P415" s="1499"/>
      <c r="Q415" s="2395"/>
    </row>
    <row r="416" spans="1:18" s="1501" customFormat="1">
      <c r="A416" s="1798"/>
      <c r="B416" s="1439" t="s">
        <v>2516</v>
      </c>
      <c r="C416" s="1810"/>
      <c r="D416" s="2152"/>
      <c r="E416" s="1497"/>
      <c r="F416" s="969"/>
      <c r="G416" s="1499"/>
      <c r="H416" s="338"/>
      <c r="I416" s="1499"/>
      <c r="J416" s="1499"/>
      <c r="K416" s="1499"/>
      <c r="L416" s="1499"/>
      <c r="M416" s="1499"/>
      <c r="N416" s="1499"/>
      <c r="O416" s="1522"/>
      <c r="P416" s="1499"/>
      <c r="Q416" s="2395"/>
    </row>
    <row r="417" spans="1:18" s="1501" customFormat="1">
      <c r="A417" s="1798"/>
      <c r="B417" s="1439" t="s">
        <v>375</v>
      </c>
      <c r="C417" s="1810"/>
      <c r="D417" s="2152"/>
      <c r="E417" s="1497"/>
      <c r="F417" s="969"/>
      <c r="G417" s="1499"/>
      <c r="H417" s="338"/>
      <c r="I417" s="1499"/>
      <c r="J417" s="1815"/>
      <c r="K417" s="1815"/>
      <c r="L417" s="1815"/>
      <c r="M417" s="1815"/>
      <c r="N417" s="1815"/>
      <c r="O417" s="1981"/>
      <c r="P417" s="1815"/>
      <c r="Q417" s="1805"/>
    </row>
    <row r="418" spans="1:18" s="1501" customFormat="1">
      <c r="A418" s="1494"/>
      <c r="B418" s="1966"/>
      <c r="C418" s="1496"/>
      <c r="D418" s="2152"/>
      <c r="E418" s="1497"/>
      <c r="F418" s="1498"/>
      <c r="G418" s="1499"/>
      <c r="H418" s="1500"/>
      <c r="I418" s="1499"/>
      <c r="J418" s="1499"/>
      <c r="K418" s="1499"/>
      <c r="L418" s="1499"/>
      <c r="M418" s="1499"/>
      <c r="N418" s="1499"/>
      <c r="O418" s="1522"/>
      <c r="P418" s="1499"/>
      <c r="Q418" s="1805"/>
    </row>
    <row r="419" spans="1:18">
      <c r="A419" s="210" t="s">
        <v>732</v>
      </c>
      <c r="D419" s="2152"/>
      <c r="E419" s="338"/>
      <c r="F419" s="589"/>
      <c r="G419" s="217"/>
      <c r="H419" s="510"/>
      <c r="I419" s="217"/>
      <c r="K419" s="217"/>
      <c r="L419" s="217"/>
      <c r="M419" s="217"/>
      <c r="N419" s="217"/>
      <c r="P419" s="217"/>
    </row>
    <row r="420" spans="1:18">
      <c r="A420" s="184"/>
      <c r="B420" s="28"/>
      <c r="C420" s="684"/>
      <c r="D420" s="2152"/>
      <c r="E420" s="338"/>
      <c r="F420" s="589"/>
      <c r="G420" s="217"/>
      <c r="H420" s="510"/>
      <c r="I420" s="217"/>
      <c r="K420" s="217"/>
      <c r="L420" s="217"/>
      <c r="M420" s="217"/>
      <c r="N420" s="217"/>
      <c r="P420" s="217"/>
    </row>
    <row r="421" spans="1:18">
      <c r="A421" s="184"/>
      <c r="D421" s="2152"/>
      <c r="E421" s="338"/>
      <c r="F421" s="589"/>
      <c r="G421" s="217"/>
      <c r="H421" s="510"/>
      <c r="I421" s="217"/>
      <c r="K421" s="217"/>
      <c r="L421" s="217"/>
      <c r="M421" s="217"/>
      <c r="N421" s="217"/>
      <c r="P421" s="217"/>
    </row>
    <row r="422" spans="1:18">
      <c r="A422" s="184"/>
      <c r="B422" s="244" t="s">
        <v>733</v>
      </c>
      <c r="C422" s="1021">
        <f>SUM(D408:D418)+SUM(C419:C421)</f>
        <v>2075000</v>
      </c>
      <c r="D422" s="2152"/>
      <c r="E422" s="338"/>
      <c r="F422" s="589"/>
      <c r="G422" s="217"/>
      <c r="H422" s="510"/>
      <c r="I422" s="217"/>
      <c r="K422" s="217"/>
      <c r="L422" s="217"/>
      <c r="M422" s="217"/>
      <c r="N422" s="217"/>
      <c r="P422" s="217"/>
    </row>
    <row r="423" spans="1:18">
      <c r="A423" s="210"/>
      <c r="B423" s="675"/>
      <c r="C423" s="677"/>
      <c r="D423" s="2152"/>
      <c r="E423" s="338"/>
      <c r="F423" s="589"/>
      <c r="G423" s="217"/>
      <c r="H423" s="510"/>
      <c r="I423" s="217"/>
      <c r="K423" s="217"/>
      <c r="L423" s="217"/>
      <c r="M423" s="217"/>
      <c r="N423" s="217"/>
      <c r="P423" s="217"/>
    </row>
    <row r="424" spans="1:18" s="504" customFormat="1">
      <c r="A424" s="2594"/>
      <c r="B424" s="1851"/>
      <c r="C424" s="1912"/>
      <c r="D424" s="2561"/>
      <c r="E424" s="1830"/>
      <c r="F424" s="1913"/>
      <c r="G424" s="1831"/>
      <c r="H424" s="1832"/>
      <c r="I424" s="1831"/>
      <c r="J424" s="1831"/>
      <c r="K424" s="1831"/>
      <c r="L424" s="1831"/>
      <c r="M424" s="1831"/>
      <c r="N424" s="1831"/>
      <c r="O424" s="1902"/>
      <c r="P424" s="1831"/>
      <c r="Q424" s="1833"/>
      <c r="R424" s="1833"/>
    </row>
    <row r="425" spans="1:18" s="1501" customFormat="1">
      <c r="A425" s="244" t="s">
        <v>2517</v>
      </c>
      <c r="B425" s="1495"/>
      <c r="C425" s="1797" t="s">
        <v>2518</v>
      </c>
      <c r="D425" s="2152"/>
      <c r="E425" s="1497"/>
      <c r="F425" s="1498"/>
      <c r="G425" s="1499"/>
      <c r="H425" s="1500"/>
      <c r="I425" s="1499"/>
      <c r="J425" s="1499"/>
      <c r="K425" s="1499"/>
      <c r="L425" s="1499"/>
      <c r="M425" s="1499"/>
      <c r="N425" s="1499"/>
      <c r="O425" s="1522"/>
      <c r="P425" s="1499"/>
    </row>
    <row r="426" spans="1:18" s="1501" customFormat="1">
      <c r="A426" s="1798">
        <v>5402047</v>
      </c>
      <c r="B426" s="1799" t="s">
        <v>2519</v>
      </c>
      <c r="C426" s="1810" t="s">
        <v>2520</v>
      </c>
      <c r="D426" s="2152">
        <v>515000</v>
      </c>
      <c r="E426" s="1497"/>
      <c r="F426" s="969">
        <v>43881</v>
      </c>
      <c r="G426" s="1499" t="s">
        <v>203</v>
      </c>
      <c r="H426" s="338">
        <v>378000</v>
      </c>
      <c r="I426" s="1499" t="s">
        <v>67</v>
      </c>
      <c r="J426" s="1499"/>
      <c r="K426" s="1499"/>
      <c r="L426" s="1499"/>
      <c r="M426" s="1499"/>
      <c r="N426" s="1499"/>
      <c r="O426" s="1522">
        <v>43894</v>
      </c>
      <c r="P426" s="2422" t="s">
        <v>728</v>
      </c>
      <c r="Q426" s="2395"/>
    </row>
    <row r="427" spans="1:18" s="1501" customFormat="1">
      <c r="A427" s="1798">
        <v>5401032</v>
      </c>
      <c r="B427" s="1799" t="s">
        <v>2521</v>
      </c>
      <c r="C427" s="1810" t="s">
        <v>2522</v>
      </c>
      <c r="D427" s="2152">
        <v>620000</v>
      </c>
      <c r="E427" s="1497"/>
      <c r="F427" s="969">
        <v>43847</v>
      </c>
      <c r="G427" s="1499" t="s">
        <v>400</v>
      </c>
      <c r="H427" s="338">
        <v>505000</v>
      </c>
      <c r="I427" s="1499" t="s">
        <v>67</v>
      </c>
      <c r="J427" s="1499"/>
      <c r="K427" s="1499"/>
      <c r="L427" s="1499"/>
      <c r="M427" s="1499"/>
      <c r="N427" s="1499"/>
      <c r="O427" s="1522">
        <v>43894</v>
      </c>
      <c r="P427" s="2422" t="s">
        <v>728</v>
      </c>
      <c r="Q427" s="1805"/>
    </row>
    <row r="428" spans="1:18" s="1501" customFormat="1">
      <c r="A428" s="1798">
        <v>5403011</v>
      </c>
      <c r="B428" s="1799" t="s">
        <v>1708</v>
      </c>
      <c r="C428" s="1810" t="s">
        <v>2523</v>
      </c>
      <c r="D428" s="2152">
        <v>485000</v>
      </c>
      <c r="E428" s="1497"/>
      <c r="F428" s="969">
        <v>43896</v>
      </c>
      <c r="G428" s="1499" t="s">
        <v>513</v>
      </c>
      <c r="H428" s="338">
        <v>378000</v>
      </c>
      <c r="I428" s="1499" t="s">
        <v>67</v>
      </c>
      <c r="J428" s="1780" t="s">
        <v>449</v>
      </c>
      <c r="K428" s="1499"/>
      <c r="L428" s="1499"/>
      <c r="M428" s="1499"/>
      <c r="N428" s="1499"/>
      <c r="O428" s="1522">
        <v>43894</v>
      </c>
      <c r="P428" s="2422" t="s">
        <v>728</v>
      </c>
      <c r="Q428" s="2395"/>
    </row>
    <row r="429" spans="1:18" s="1501" customFormat="1">
      <c r="A429" s="1798">
        <v>5403017</v>
      </c>
      <c r="B429" s="2395" t="s">
        <v>1647</v>
      </c>
      <c r="C429" s="1810" t="s">
        <v>2524</v>
      </c>
      <c r="D429" s="2152">
        <v>310000</v>
      </c>
      <c r="E429" s="1497"/>
      <c r="F429" s="969">
        <v>43900</v>
      </c>
      <c r="G429" s="1499" t="s">
        <v>402</v>
      </c>
      <c r="H429" s="338">
        <v>220000</v>
      </c>
      <c r="I429" s="1499" t="s">
        <v>67</v>
      </c>
      <c r="J429" s="1780" t="s">
        <v>449</v>
      </c>
      <c r="K429" s="1499"/>
      <c r="L429" s="1499"/>
      <c r="M429" s="1499"/>
      <c r="N429" s="1499"/>
      <c r="O429" s="1522">
        <v>43894</v>
      </c>
      <c r="P429" s="2422" t="s">
        <v>728</v>
      </c>
      <c r="Q429" s="2395"/>
    </row>
    <row r="430" spans="1:18" s="1501" customFormat="1">
      <c r="A430" s="1798">
        <v>5403021</v>
      </c>
      <c r="B430" s="2395" t="s">
        <v>1770</v>
      </c>
      <c r="C430" s="1810" t="s">
        <v>2525</v>
      </c>
      <c r="D430" s="2152">
        <v>470000</v>
      </c>
      <c r="E430" s="1497"/>
      <c r="F430" s="969">
        <v>43900</v>
      </c>
      <c r="G430" s="1499" t="s">
        <v>299</v>
      </c>
      <c r="H430" s="338">
        <v>365000</v>
      </c>
      <c r="I430" s="1499" t="s">
        <v>67</v>
      </c>
      <c r="J430" s="2398"/>
      <c r="K430" s="1499"/>
      <c r="L430" s="1499"/>
      <c r="M430" s="1499"/>
      <c r="N430" s="1499"/>
      <c r="O430" s="1522">
        <v>43894</v>
      </c>
      <c r="P430" s="2422" t="s">
        <v>728</v>
      </c>
      <c r="Q430" s="2395"/>
    </row>
    <row r="431" spans="1:18" s="1501" customFormat="1">
      <c r="A431" s="1798">
        <v>5402061</v>
      </c>
      <c r="B431" s="1799" t="s">
        <v>2387</v>
      </c>
      <c r="C431" s="1810" t="s">
        <v>2526</v>
      </c>
      <c r="D431" s="2152">
        <v>375000</v>
      </c>
      <c r="E431" s="1497"/>
      <c r="F431" s="969">
        <v>43886</v>
      </c>
      <c r="G431" s="1499" t="s">
        <v>303</v>
      </c>
      <c r="H431" s="338">
        <v>254000</v>
      </c>
      <c r="I431" s="1499" t="s">
        <v>2065</v>
      </c>
      <c r="J431" s="1499"/>
      <c r="K431" s="1499"/>
      <c r="L431" s="1499"/>
      <c r="M431" s="1499"/>
      <c r="N431" s="1499"/>
      <c r="O431" s="1522">
        <v>43894</v>
      </c>
      <c r="P431" s="2422" t="s">
        <v>728</v>
      </c>
    </row>
    <row r="432" spans="1:18" s="1501" customFormat="1">
      <c r="A432" s="1494"/>
      <c r="B432" s="1799"/>
      <c r="C432" s="1496"/>
      <c r="D432" s="2152"/>
      <c r="E432" s="1497"/>
      <c r="F432" s="1498"/>
      <c r="G432" s="1499"/>
      <c r="H432" s="338"/>
      <c r="I432" s="1499"/>
      <c r="J432" s="1499"/>
      <c r="K432" s="1499"/>
      <c r="L432" s="1499"/>
      <c r="M432" s="1499"/>
      <c r="N432" s="1499"/>
      <c r="O432" s="1522"/>
      <c r="P432" s="1499"/>
    </row>
    <row r="433" spans="1:17" s="1501" customFormat="1">
      <c r="A433" s="1494"/>
      <c r="B433" s="1799"/>
      <c r="C433" s="1496"/>
      <c r="D433" s="2152"/>
      <c r="E433" s="1497"/>
      <c r="F433" s="1498"/>
      <c r="G433" s="1499"/>
      <c r="H433" s="338"/>
      <c r="I433" s="1499"/>
      <c r="J433" s="1499"/>
      <c r="K433" s="1499"/>
      <c r="L433" s="1499"/>
      <c r="M433" s="1499"/>
      <c r="N433" s="1499"/>
      <c r="O433" s="1522"/>
      <c r="P433" s="1499"/>
    </row>
    <row r="434" spans="1:17" s="1501" customFormat="1">
      <c r="A434" s="244" t="s">
        <v>2527</v>
      </c>
      <c r="B434" s="1799"/>
      <c r="C434" s="1496"/>
      <c r="D434" s="2152"/>
      <c r="E434" s="1497"/>
      <c r="F434" s="1498"/>
      <c r="G434" s="1499"/>
      <c r="H434" s="338"/>
      <c r="I434" s="1499"/>
      <c r="J434" s="1499"/>
      <c r="K434" s="1499"/>
      <c r="L434" s="1499"/>
      <c r="M434" s="1499"/>
      <c r="N434" s="1499"/>
      <c r="O434" s="1522"/>
      <c r="P434" s="1499"/>
    </row>
    <row r="435" spans="1:17" s="1501" customFormat="1">
      <c r="A435" s="1798">
        <v>5402066</v>
      </c>
      <c r="B435" s="1799" t="s">
        <v>2528</v>
      </c>
      <c r="C435" s="217" t="s">
        <v>2529</v>
      </c>
      <c r="D435" s="2152">
        <v>1160000</v>
      </c>
      <c r="E435" s="1497"/>
      <c r="F435" s="969">
        <v>43888</v>
      </c>
      <c r="G435" s="1499" t="s">
        <v>219</v>
      </c>
      <c r="H435" s="338">
        <v>1000000</v>
      </c>
      <c r="I435" s="1499" t="s">
        <v>41</v>
      </c>
      <c r="J435" s="1499"/>
      <c r="K435" s="1499"/>
      <c r="L435" s="1499"/>
      <c r="M435" s="1499"/>
      <c r="N435" s="1499"/>
      <c r="O435" s="1522">
        <v>43896</v>
      </c>
      <c r="P435" s="2422" t="s">
        <v>728</v>
      </c>
    </row>
    <row r="436" spans="1:17" s="1501" customFormat="1">
      <c r="A436" s="1798">
        <v>5401062</v>
      </c>
      <c r="B436" s="1799" t="s">
        <v>272</v>
      </c>
      <c r="C436" s="1810" t="s">
        <v>2530</v>
      </c>
      <c r="D436" s="2152">
        <v>475000</v>
      </c>
      <c r="E436" s="1497"/>
      <c r="F436" s="969">
        <v>43858</v>
      </c>
      <c r="G436" s="1499" t="s">
        <v>40</v>
      </c>
      <c r="H436" s="338">
        <v>391000</v>
      </c>
      <c r="I436" s="1499" t="s">
        <v>41</v>
      </c>
      <c r="J436" s="1499"/>
      <c r="K436" s="1499"/>
      <c r="L436" s="1499"/>
      <c r="M436" s="1499"/>
      <c r="N436" s="1499"/>
      <c r="O436" s="1522">
        <v>43896</v>
      </c>
      <c r="P436" s="2422" t="s">
        <v>728</v>
      </c>
      <c r="Q436" s="1991" t="s">
        <v>1744</v>
      </c>
    </row>
    <row r="437" spans="1:17" s="1501" customFormat="1">
      <c r="A437" s="1798">
        <v>5401071</v>
      </c>
      <c r="B437" s="1799" t="s">
        <v>1763</v>
      </c>
      <c r="C437" s="1810" t="s">
        <v>2531</v>
      </c>
      <c r="D437" s="2152">
        <v>435000</v>
      </c>
      <c r="E437" s="1497"/>
      <c r="F437" s="969">
        <v>43860</v>
      </c>
      <c r="G437" s="1499" t="s">
        <v>219</v>
      </c>
      <c r="H437" s="338">
        <v>340000</v>
      </c>
      <c r="I437" s="1499" t="s">
        <v>41</v>
      </c>
      <c r="J437" s="1499"/>
      <c r="K437" s="1499"/>
      <c r="L437" s="1499"/>
      <c r="M437" s="1499"/>
      <c r="N437" s="1499"/>
      <c r="O437" s="1522">
        <v>43896</v>
      </c>
      <c r="P437" s="2422" t="s">
        <v>728</v>
      </c>
    </row>
    <row r="438" spans="1:17" s="1501" customFormat="1">
      <c r="A438" s="1798">
        <v>5402012</v>
      </c>
      <c r="B438" s="1799" t="s">
        <v>189</v>
      </c>
      <c r="C438" s="1810" t="s">
        <v>2532</v>
      </c>
      <c r="D438" s="2152">
        <v>345000</v>
      </c>
      <c r="E438" s="1497"/>
      <c r="F438" s="969">
        <v>43867</v>
      </c>
      <c r="G438" s="1499" t="s">
        <v>100</v>
      </c>
      <c r="H438" s="338">
        <v>259000</v>
      </c>
      <c r="I438" s="1499" t="s">
        <v>41</v>
      </c>
      <c r="J438" s="1499"/>
      <c r="K438" s="1499"/>
      <c r="L438" s="1499"/>
      <c r="M438" s="1499"/>
      <c r="N438" s="1499"/>
      <c r="O438" s="1522">
        <v>43896</v>
      </c>
      <c r="P438" s="2422" t="s">
        <v>728</v>
      </c>
    </row>
    <row r="439" spans="1:17" s="1501" customFormat="1">
      <c r="A439" s="1798">
        <v>5402023</v>
      </c>
      <c r="B439" s="1966" t="s">
        <v>1098</v>
      </c>
      <c r="C439" s="1810" t="s">
        <v>2533</v>
      </c>
      <c r="D439" s="2152">
        <v>275000</v>
      </c>
      <c r="E439" s="1497"/>
      <c r="F439" s="969">
        <v>43874</v>
      </c>
      <c r="G439" s="1499" t="s">
        <v>100</v>
      </c>
      <c r="H439" s="338">
        <v>190000</v>
      </c>
      <c r="I439" s="1499" t="s">
        <v>41</v>
      </c>
      <c r="J439" s="1499"/>
      <c r="K439" s="1499"/>
      <c r="L439" s="1499"/>
      <c r="M439" s="1499"/>
      <c r="N439" s="1499"/>
      <c r="O439" s="1522">
        <v>43896</v>
      </c>
      <c r="P439" s="2422" t="s">
        <v>728</v>
      </c>
    </row>
    <row r="440" spans="1:17" s="1501" customFormat="1">
      <c r="A440" s="1798"/>
      <c r="B440" s="1966"/>
      <c r="C440" s="1810"/>
      <c r="D440" s="2152"/>
      <c r="E440" s="1497"/>
      <c r="F440" s="969"/>
      <c r="G440" s="1499"/>
      <c r="H440" s="338"/>
      <c r="I440" s="1499"/>
      <c r="J440" s="1499"/>
      <c r="K440" s="1499"/>
      <c r="L440" s="1499"/>
      <c r="M440" s="1499"/>
      <c r="N440" s="1499"/>
      <c r="O440" s="1522"/>
      <c r="P440" s="1499"/>
    </row>
    <row r="441" spans="1:17" s="1501" customFormat="1">
      <c r="A441" s="1798"/>
      <c r="B441" s="1439" t="s">
        <v>2534</v>
      </c>
      <c r="C441" s="1810"/>
      <c r="D441" s="2152"/>
      <c r="E441" s="1497"/>
      <c r="F441" s="969"/>
      <c r="G441" s="1499"/>
      <c r="H441" s="338"/>
      <c r="I441" s="1499"/>
      <c r="J441" s="1499"/>
      <c r="K441" s="1499"/>
      <c r="L441" s="1499"/>
      <c r="M441" s="1499"/>
      <c r="N441" s="1499"/>
      <c r="O441" s="1522"/>
      <c r="P441" s="1499"/>
    </row>
    <row r="442" spans="1:17" s="1501" customFormat="1">
      <c r="A442" s="1798"/>
      <c r="B442" s="1439" t="s">
        <v>375</v>
      </c>
      <c r="C442" s="1810"/>
      <c r="D442" s="2152"/>
      <c r="E442" s="1497"/>
      <c r="F442" s="969"/>
      <c r="G442" s="1499"/>
      <c r="H442" s="338"/>
      <c r="I442" s="1499"/>
      <c r="J442" s="1499"/>
      <c r="K442" s="1499"/>
      <c r="L442" s="1499"/>
      <c r="M442" s="1499"/>
      <c r="N442" s="1499"/>
      <c r="O442" s="1522"/>
      <c r="P442" s="1499"/>
    </row>
    <row r="443" spans="1:17" s="1501" customFormat="1">
      <c r="A443" s="1798"/>
      <c r="B443" s="1439"/>
      <c r="C443" s="1810"/>
      <c r="D443" s="2152"/>
      <c r="E443" s="1497"/>
      <c r="F443" s="969"/>
      <c r="G443" s="1499"/>
      <c r="H443" s="338"/>
      <c r="I443" s="1499"/>
      <c r="J443" s="1499"/>
      <c r="K443" s="1499"/>
      <c r="L443" s="1499"/>
      <c r="M443" s="1499"/>
      <c r="N443" s="1499"/>
      <c r="O443" s="1522"/>
      <c r="P443" s="1499"/>
    </row>
    <row r="444" spans="1:17">
      <c r="A444" s="210" t="s">
        <v>732</v>
      </c>
      <c r="D444" s="2152"/>
      <c r="E444" s="338"/>
      <c r="F444" s="589"/>
      <c r="G444" s="217"/>
      <c r="H444" s="510"/>
      <c r="I444" s="217"/>
      <c r="K444" s="217"/>
      <c r="L444" s="217"/>
      <c r="M444" s="217"/>
      <c r="N444" s="217"/>
      <c r="P444" s="217"/>
    </row>
    <row r="445" spans="1:17">
      <c r="A445" s="184"/>
      <c r="B445" s="28"/>
      <c r="C445" s="684"/>
      <c r="D445" s="2152"/>
      <c r="E445" s="338"/>
      <c r="F445" s="589"/>
      <c r="G445" s="217"/>
      <c r="H445" s="510"/>
      <c r="I445" s="217"/>
      <c r="K445" s="217"/>
      <c r="L445" s="217"/>
      <c r="M445" s="217"/>
      <c r="N445" s="217"/>
      <c r="P445" s="217"/>
    </row>
    <row r="446" spans="1:17">
      <c r="A446" s="184"/>
      <c r="D446" s="2152"/>
      <c r="E446" s="338"/>
      <c r="F446" s="589"/>
      <c r="G446" s="217"/>
      <c r="H446" s="510"/>
      <c r="I446" s="217"/>
      <c r="K446" s="217"/>
      <c r="L446" s="217"/>
      <c r="M446" s="217"/>
      <c r="N446" s="217"/>
      <c r="P446" s="217"/>
    </row>
    <row r="447" spans="1:17">
      <c r="A447" s="184"/>
      <c r="B447" s="244" t="s">
        <v>733</v>
      </c>
      <c r="C447" s="1021">
        <f>SUM(D424:D443)+SUM(C444:C446)</f>
        <v>5465000</v>
      </c>
      <c r="D447" s="2152"/>
      <c r="E447" s="338"/>
      <c r="F447" s="589"/>
      <c r="G447" s="217"/>
      <c r="H447" s="510"/>
      <c r="I447" s="217"/>
      <c r="K447" s="217"/>
      <c r="L447" s="217"/>
      <c r="M447" s="217"/>
      <c r="N447" s="217"/>
      <c r="P447" s="217"/>
    </row>
    <row r="448" spans="1:17">
      <c r="A448" s="210"/>
      <c r="B448" s="675"/>
      <c r="C448" s="677"/>
      <c r="D448" s="2152"/>
      <c r="E448" s="338"/>
      <c r="F448" s="589"/>
      <c r="G448" s="217"/>
      <c r="H448" s="510"/>
      <c r="I448" s="217"/>
      <c r="K448" s="217"/>
      <c r="L448" s="217"/>
      <c r="M448" s="217"/>
      <c r="N448" s="217"/>
      <c r="P448" s="217"/>
    </row>
    <row r="449" spans="1:18" s="504" customFormat="1">
      <c r="A449" s="2594"/>
      <c r="B449" s="1851"/>
      <c r="C449" s="1912"/>
      <c r="D449" s="2561"/>
      <c r="E449" s="1830"/>
      <c r="F449" s="1913"/>
      <c r="G449" s="1831"/>
      <c r="H449" s="1832"/>
      <c r="I449" s="1831"/>
      <c r="J449" s="1831"/>
      <c r="K449" s="1831"/>
      <c r="L449" s="1831"/>
      <c r="M449" s="1831"/>
      <c r="N449" s="1831"/>
      <c r="O449" s="1902"/>
      <c r="P449" s="1831"/>
      <c r="Q449" s="1833"/>
      <c r="R449" s="1833"/>
    </row>
    <row r="450" spans="1:18" s="1501" customFormat="1">
      <c r="A450" s="244" t="s">
        <v>2535</v>
      </c>
      <c r="B450" s="1799"/>
      <c r="C450" s="1797" t="s">
        <v>2536</v>
      </c>
      <c r="D450" s="2152"/>
      <c r="E450" s="1497"/>
      <c r="F450" s="1498"/>
      <c r="G450" s="1499"/>
      <c r="H450" s="1500"/>
      <c r="I450" s="1499"/>
      <c r="J450" s="1499"/>
      <c r="K450" s="1499"/>
      <c r="L450" s="1499"/>
      <c r="M450" s="1499"/>
      <c r="N450" s="1499"/>
      <c r="O450" s="1522"/>
      <c r="P450" s="1499"/>
    </row>
    <row r="451" spans="1:18" s="1501" customFormat="1">
      <c r="A451" s="1452">
        <v>5404014</v>
      </c>
      <c r="B451" s="1799" t="s">
        <v>2537</v>
      </c>
      <c r="C451" s="1462" t="s">
        <v>2538</v>
      </c>
      <c r="D451" s="2152">
        <v>360000</v>
      </c>
      <c r="E451" s="1497"/>
      <c r="F451" s="969">
        <v>43944</v>
      </c>
      <c r="G451" s="1499" t="s">
        <v>2539</v>
      </c>
      <c r="H451" s="2441">
        <v>185000</v>
      </c>
      <c r="I451" s="1499" t="s">
        <v>1069</v>
      </c>
      <c r="J451" s="1499"/>
      <c r="K451" s="1499"/>
      <c r="L451" s="1499"/>
      <c r="M451" s="1499"/>
      <c r="N451" s="1499"/>
      <c r="O451" s="1522">
        <v>43953</v>
      </c>
      <c r="P451" s="2422" t="s">
        <v>728</v>
      </c>
    </row>
    <row r="452" spans="1:18" s="1501" customFormat="1">
      <c r="A452" s="1452"/>
      <c r="B452" s="1799"/>
      <c r="C452" s="1462"/>
      <c r="D452" s="2152"/>
      <c r="E452" s="1497"/>
      <c r="F452" s="1498"/>
      <c r="G452" s="1499"/>
      <c r="H452" s="2441"/>
      <c r="I452" s="1499"/>
      <c r="J452" s="1499"/>
      <c r="K452" s="1499"/>
      <c r="L452" s="1499"/>
      <c r="M452" s="1499"/>
      <c r="N452" s="1499"/>
      <c r="O452" s="1522"/>
      <c r="P452" s="1499"/>
    </row>
    <row r="453" spans="1:18" s="1501" customFormat="1">
      <c r="A453" s="1452"/>
      <c r="B453" s="1439" t="s">
        <v>2540</v>
      </c>
      <c r="C453" s="1462"/>
      <c r="D453" s="2152"/>
      <c r="E453" s="1497"/>
      <c r="F453" s="1498"/>
      <c r="G453" s="1499"/>
      <c r="H453" s="2441"/>
      <c r="I453" s="1499"/>
      <c r="J453" s="1499"/>
      <c r="K453" s="1499"/>
      <c r="L453" s="1499"/>
      <c r="M453" s="1499"/>
      <c r="N453" s="1499"/>
      <c r="O453" s="1522"/>
      <c r="P453" s="1499"/>
    </row>
    <row r="454" spans="1:18" s="1501" customFormat="1">
      <c r="A454" s="1452"/>
      <c r="B454" s="1439" t="s">
        <v>440</v>
      </c>
      <c r="C454" s="1462"/>
      <c r="D454" s="2152"/>
      <c r="E454" s="1497"/>
      <c r="F454" s="1498"/>
      <c r="G454" s="1499"/>
      <c r="H454" s="2441"/>
      <c r="I454" s="1499"/>
      <c r="J454" s="1499"/>
      <c r="K454" s="1499"/>
      <c r="L454" s="1499"/>
      <c r="M454" s="1499"/>
      <c r="N454" s="1499"/>
      <c r="O454" s="1522"/>
      <c r="P454" s="1499"/>
    </row>
    <row r="455" spans="1:18" s="1501" customFormat="1">
      <c r="A455" s="1494"/>
      <c r="B455" s="1799"/>
      <c r="C455" s="1496"/>
      <c r="D455" s="2152"/>
      <c r="E455" s="1497"/>
      <c r="F455" s="1498"/>
      <c r="G455" s="1499"/>
      <c r="H455" s="1500"/>
      <c r="I455" s="1499"/>
      <c r="J455" s="1499"/>
      <c r="K455" s="1499"/>
      <c r="L455" s="1499"/>
      <c r="M455" s="1499"/>
      <c r="N455" s="1499"/>
      <c r="O455" s="1522"/>
      <c r="P455" s="1499"/>
    </row>
    <row r="456" spans="1:18">
      <c r="A456" s="210" t="s">
        <v>732</v>
      </c>
      <c r="D456" s="2152"/>
      <c r="E456" s="338"/>
      <c r="F456" s="589"/>
      <c r="G456" s="217"/>
      <c r="H456" s="510"/>
      <c r="I456" s="217"/>
      <c r="K456" s="217"/>
      <c r="L456" s="217"/>
      <c r="M456" s="217"/>
      <c r="N456" s="217"/>
      <c r="P456" s="217"/>
    </row>
    <row r="457" spans="1:18">
      <c r="A457" s="184"/>
      <c r="B457" s="28"/>
      <c r="C457" s="684"/>
      <c r="D457" s="2152"/>
      <c r="E457" s="338"/>
      <c r="F457" s="589"/>
      <c r="G457" s="217"/>
      <c r="H457" s="510"/>
      <c r="I457" s="217"/>
      <c r="K457" s="217"/>
      <c r="L457" s="217"/>
      <c r="M457" s="217"/>
      <c r="N457" s="217"/>
      <c r="P457" s="217"/>
    </row>
    <row r="458" spans="1:18">
      <c r="A458" s="184"/>
      <c r="D458" s="2152"/>
      <c r="E458" s="338"/>
      <c r="F458" s="589"/>
      <c r="G458" s="217"/>
      <c r="H458" s="510"/>
      <c r="I458" s="217"/>
      <c r="K458" s="217"/>
      <c r="L458" s="217"/>
      <c r="M458" s="217"/>
      <c r="N458" s="217"/>
      <c r="P458" s="217"/>
    </row>
    <row r="459" spans="1:18">
      <c r="A459" s="184"/>
      <c r="B459" s="244" t="s">
        <v>733</v>
      </c>
      <c r="C459" s="1021">
        <f>SUM(D449:D455)+SUM(C456:C458)</f>
        <v>360000</v>
      </c>
      <c r="D459" s="2152"/>
      <c r="E459" s="338"/>
      <c r="F459" s="589"/>
      <c r="G459" s="217"/>
      <c r="H459" s="510"/>
      <c r="I459" s="217"/>
      <c r="K459" s="217"/>
      <c r="L459" s="217"/>
      <c r="M459" s="217"/>
      <c r="N459" s="217"/>
      <c r="P459" s="217"/>
    </row>
    <row r="460" spans="1:18">
      <c r="A460" s="210"/>
      <c r="B460" s="675"/>
      <c r="C460" s="677"/>
      <c r="D460" s="2152"/>
      <c r="E460" s="338"/>
      <c r="F460" s="589"/>
      <c r="G460" s="217"/>
      <c r="H460" s="510"/>
      <c r="I460" s="217"/>
      <c r="K460" s="217"/>
      <c r="L460" s="217"/>
      <c r="M460" s="217"/>
      <c r="N460" s="217"/>
      <c r="P460" s="217"/>
    </row>
    <row r="461" spans="1:18" s="504" customFormat="1">
      <c r="A461" s="2594"/>
      <c r="B461" s="1851"/>
      <c r="C461" s="1912"/>
      <c r="D461" s="2561"/>
      <c r="E461" s="1830"/>
      <c r="F461" s="1913"/>
      <c r="G461" s="1831"/>
      <c r="H461" s="1832"/>
      <c r="I461" s="1831"/>
      <c r="J461" s="1831"/>
      <c r="K461" s="1831"/>
      <c r="L461" s="1831"/>
      <c r="M461" s="1831"/>
      <c r="N461" s="1831"/>
      <c r="O461" s="1902"/>
      <c r="P461" s="1831"/>
      <c r="Q461" s="1833"/>
      <c r="R461" s="1833"/>
    </row>
    <row r="462" spans="1:18" s="1501" customFormat="1">
      <c r="A462" s="2487" t="s">
        <v>2541</v>
      </c>
      <c r="B462" s="1495"/>
      <c r="C462" s="1797" t="s">
        <v>2542</v>
      </c>
      <c r="D462" s="2152"/>
      <c r="E462" s="1497"/>
      <c r="F462" s="1498"/>
      <c r="G462" s="1499"/>
      <c r="H462" s="1500"/>
      <c r="I462" s="1499"/>
      <c r="J462" s="1499"/>
      <c r="K462" s="1499"/>
      <c r="L462" s="1499"/>
      <c r="M462" s="1499"/>
      <c r="N462" s="1499"/>
      <c r="O462" s="1522"/>
      <c r="P462" s="1499"/>
    </row>
    <row r="463" spans="1:18" s="1501" customFormat="1">
      <c r="A463" s="1798">
        <v>5404018</v>
      </c>
      <c r="B463" s="1966" t="s">
        <v>2543</v>
      </c>
      <c r="C463" s="1973" t="s">
        <v>2544</v>
      </c>
      <c r="D463" s="2152">
        <v>330000</v>
      </c>
      <c r="E463" s="1497"/>
      <c r="F463" s="969">
        <v>43946</v>
      </c>
      <c r="G463" s="1499" t="s">
        <v>2318</v>
      </c>
      <c r="H463" s="2441">
        <v>230000</v>
      </c>
      <c r="I463" s="1499" t="s">
        <v>67</v>
      </c>
      <c r="J463" s="1499"/>
      <c r="K463" s="1499"/>
      <c r="L463" s="1499"/>
      <c r="M463" s="1499"/>
      <c r="N463" s="1499"/>
      <c r="O463" s="1522">
        <v>43982</v>
      </c>
      <c r="P463" s="2422" t="s">
        <v>728</v>
      </c>
    </row>
    <row r="464" spans="1:18" s="1501" customFormat="1">
      <c r="A464" s="1798">
        <v>5404019</v>
      </c>
      <c r="B464" s="1501" t="s">
        <v>1647</v>
      </c>
      <c r="C464" s="1973" t="s">
        <v>2545</v>
      </c>
      <c r="D464" s="2152">
        <v>340000</v>
      </c>
      <c r="E464" s="1497"/>
      <c r="F464" s="969">
        <v>43946</v>
      </c>
      <c r="G464" s="1499" t="s">
        <v>66</v>
      </c>
      <c r="H464" s="2441">
        <v>250000</v>
      </c>
      <c r="I464" s="1499" t="s">
        <v>67</v>
      </c>
      <c r="J464" s="1499"/>
      <c r="K464" s="1499"/>
      <c r="L464" s="1499"/>
      <c r="M464" s="1499"/>
      <c r="N464" s="1499"/>
      <c r="O464" s="1522">
        <v>43982</v>
      </c>
      <c r="P464" s="2422" t="s">
        <v>728</v>
      </c>
    </row>
    <row r="465" spans="1:17" s="1805" customFormat="1">
      <c r="A465" s="2449">
        <v>5403059</v>
      </c>
      <c r="B465" s="1966" t="s">
        <v>1647</v>
      </c>
      <c r="C465" s="1973" t="s">
        <v>2546</v>
      </c>
      <c r="D465" s="2208">
        <v>280000</v>
      </c>
      <c r="E465" s="1782"/>
      <c r="F465" s="1467">
        <v>43914</v>
      </c>
      <c r="G465" s="1815" t="s">
        <v>303</v>
      </c>
      <c r="H465" s="2462">
        <v>208000</v>
      </c>
      <c r="I465" s="1815" t="s">
        <v>67</v>
      </c>
      <c r="J465" s="1815"/>
      <c r="K465" s="1815"/>
      <c r="L465" s="1815"/>
      <c r="M465" s="1815"/>
      <c r="N465" s="1815"/>
      <c r="O465" s="1522">
        <v>43982</v>
      </c>
      <c r="P465" s="2422" t="s">
        <v>728</v>
      </c>
    </row>
    <row r="466" spans="1:17" s="1501" customFormat="1">
      <c r="A466" s="1798">
        <v>5404020</v>
      </c>
      <c r="B466" s="1966" t="s">
        <v>1647</v>
      </c>
      <c r="C466" s="1973" t="s">
        <v>2547</v>
      </c>
      <c r="D466" s="2152">
        <v>260000</v>
      </c>
      <c r="E466" s="1497"/>
      <c r="F466" s="969">
        <v>43949</v>
      </c>
      <c r="G466" s="1499" t="s">
        <v>27</v>
      </c>
      <c r="H466" s="2441">
        <v>166000</v>
      </c>
      <c r="I466" s="1499" t="s">
        <v>67</v>
      </c>
      <c r="J466" s="1499"/>
      <c r="K466" s="1499"/>
      <c r="L466" s="1499"/>
      <c r="M466" s="1499"/>
      <c r="N466" s="1499"/>
      <c r="O466" s="1522">
        <v>43982</v>
      </c>
      <c r="P466" s="2422" t="s">
        <v>728</v>
      </c>
    </row>
    <row r="467" spans="1:17" s="1501" customFormat="1">
      <c r="A467" s="1798">
        <v>5404022</v>
      </c>
      <c r="B467" s="1495" t="s">
        <v>364</v>
      </c>
      <c r="C467" s="1973" t="s">
        <v>2548</v>
      </c>
      <c r="D467" s="2152">
        <v>460000</v>
      </c>
      <c r="E467" s="1497"/>
      <c r="F467" s="969">
        <v>43949</v>
      </c>
      <c r="G467" s="1499" t="s">
        <v>727</v>
      </c>
      <c r="H467" s="2441">
        <v>353000</v>
      </c>
      <c r="I467" s="1499" t="s">
        <v>67</v>
      </c>
      <c r="J467" s="1499"/>
      <c r="K467" s="1499"/>
      <c r="L467" s="1499"/>
      <c r="M467" s="1499"/>
      <c r="N467" s="1499"/>
      <c r="O467" s="1522">
        <v>43982</v>
      </c>
      <c r="P467" s="2422" t="s">
        <v>728</v>
      </c>
    </row>
    <row r="468" spans="1:17" s="1501" customFormat="1">
      <c r="A468" s="1798">
        <v>5405008</v>
      </c>
      <c r="B468" s="1966" t="s">
        <v>200</v>
      </c>
      <c r="C468" s="1973" t="s">
        <v>2549</v>
      </c>
      <c r="D468" s="2152">
        <v>350000</v>
      </c>
      <c r="E468" s="1497"/>
      <c r="F468" s="969">
        <v>43963</v>
      </c>
      <c r="G468" s="1499" t="s">
        <v>27</v>
      </c>
      <c r="H468" s="2441">
        <v>210000</v>
      </c>
      <c r="I468" s="1499" t="s">
        <v>67</v>
      </c>
      <c r="J468" s="1499"/>
      <c r="K468" s="1499"/>
      <c r="L468" s="1499"/>
      <c r="M468" s="1499"/>
      <c r="N468" s="1499"/>
      <c r="O468" s="1522">
        <v>43982</v>
      </c>
      <c r="P468" s="2422" t="s">
        <v>728</v>
      </c>
    </row>
    <row r="469" spans="1:17" s="1501" customFormat="1">
      <c r="A469" s="2449">
        <v>5403026</v>
      </c>
      <c r="B469" s="1495" t="s">
        <v>1763</v>
      </c>
      <c r="C469" s="1973" t="s">
        <v>2550</v>
      </c>
      <c r="D469" s="2152">
        <v>490000</v>
      </c>
      <c r="E469" s="1497"/>
      <c r="F469" s="969">
        <v>43902</v>
      </c>
      <c r="G469" s="1499" t="s">
        <v>203</v>
      </c>
      <c r="H469" s="2441">
        <v>409000</v>
      </c>
      <c r="I469" s="1499" t="s">
        <v>67</v>
      </c>
      <c r="J469" s="1499"/>
      <c r="K469" s="1499"/>
      <c r="L469" s="1499"/>
      <c r="M469" s="1499"/>
      <c r="N469" s="1499"/>
      <c r="O469" s="1522">
        <v>43982</v>
      </c>
      <c r="P469" s="2422" t="s">
        <v>728</v>
      </c>
    </row>
    <row r="470" spans="1:17" s="1501" customFormat="1">
      <c r="A470" s="2449">
        <v>5405013</v>
      </c>
      <c r="B470" s="1495" t="s">
        <v>1679</v>
      </c>
      <c r="C470" s="1810" t="s">
        <v>2551</v>
      </c>
      <c r="D470" s="2152">
        <v>425000</v>
      </c>
      <c r="E470" s="1497"/>
      <c r="F470" s="969">
        <v>43964</v>
      </c>
      <c r="G470" s="1499" t="s">
        <v>192</v>
      </c>
      <c r="H470" s="1500">
        <v>325000</v>
      </c>
      <c r="I470" s="1499" t="s">
        <v>67</v>
      </c>
      <c r="J470" s="1499"/>
      <c r="K470" s="1499"/>
      <c r="L470" s="1499"/>
      <c r="M470" s="1499"/>
      <c r="N470" s="1499"/>
      <c r="O470" s="1522">
        <v>43982</v>
      </c>
      <c r="P470" s="2422" t="s">
        <v>728</v>
      </c>
    </row>
    <row r="471" spans="1:17" s="1501" customFormat="1">
      <c r="A471" s="2449"/>
      <c r="B471" s="1495"/>
      <c r="C471" s="1810"/>
      <c r="D471" s="2152"/>
      <c r="E471" s="1497"/>
      <c r="F471" s="969"/>
      <c r="G471" s="1499"/>
      <c r="H471" s="1500"/>
      <c r="I471" s="1499"/>
      <c r="J471" s="1499"/>
      <c r="K471" s="1499"/>
      <c r="L471" s="1499"/>
      <c r="M471" s="1499"/>
      <c r="N471" s="1499"/>
      <c r="O471" s="1522"/>
      <c r="P471" s="1499"/>
    </row>
    <row r="472" spans="1:17" s="1501" customFormat="1">
      <c r="A472" s="2449"/>
      <c r="B472" s="1439" t="s">
        <v>2552</v>
      </c>
      <c r="C472" s="1810"/>
      <c r="D472" s="2152"/>
      <c r="E472" s="1497"/>
      <c r="F472" s="969"/>
      <c r="G472" s="1499"/>
      <c r="H472" s="1500"/>
      <c r="I472" s="1499"/>
      <c r="J472" s="1499"/>
      <c r="K472" s="1499"/>
      <c r="L472" s="1499"/>
      <c r="M472" s="1499"/>
      <c r="N472" s="1499"/>
      <c r="O472" s="1522"/>
      <c r="P472" s="1499"/>
    </row>
    <row r="473" spans="1:17" s="1501" customFormat="1">
      <c r="A473" s="2449"/>
      <c r="B473" s="1439" t="s">
        <v>440</v>
      </c>
      <c r="C473" s="1810"/>
      <c r="D473" s="2152"/>
      <c r="E473" s="1497"/>
      <c r="F473" s="969"/>
      <c r="G473" s="1499"/>
      <c r="H473" s="1500"/>
      <c r="I473" s="1499"/>
      <c r="J473" s="1499"/>
      <c r="K473" s="1499"/>
      <c r="L473" s="1499"/>
      <c r="M473" s="1499"/>
      <c r="N473" s="1499"/>
      <c r="O473" s="1522"/>
      <c r="P473" s="1499"/>
    </row>
    <row r="474" spans="1:17" s="1501" customFormat="1">
      <c r="A474" s="2449"/>
      <c r="B474" s="1495"/>
      <c r="C474" s="1810"/>
      <c r="D474" s="2152"/>
      <c r="E474" s="1497"/>
      <c r="F474" s="969"/>
      <c r="G474" s="1499"/>
      <c r="H474" s="1500"/>
      <c r="I474" s="1499"/>
      <c r="J474" s="1499"/>
      <c r="K474" s="1499"/>
      <c r="L474" s="1499"/>
      <c r="M474" s="1499"/>
      <c r="N474" s="1499"/>
      <c r="O474" s="1522"/>
      <c r="P474" s="1499"/>
    </row>
    <row r="475" spans="1:17" s="1501" customFormat="1">
      <c r="A475" s="2487" t="s">
        <v>2553</v>
      </c>
      <c r="B475" s="1495"/>
      <c r="C475" s="1797"/>
      <c r="D475" s="2152"/>
      <c r="E475" s="1497"/>
      <c r="F475" s="1498"/>
      <c r="G475" s="1499"/>
      <c r="H475" s="1500"/>
      <c r="I475" s="1499"/>
      <c r="J475" s="1499"/>
      <c r="K475" s="1499"/>
      <c r="L475" s="1499"/>
      <c r="M475" s="1499"/>
      <c r="N475" s="1499"/>
      <c r="O475" s="1522"/>
      <c r="P475" s="1499"/>
    </row>
    <row r="476" spans="1:17" s="1501" customFormat="1">
      <c r="A476" s="1798">
        <v>5405045</v>
      </c>
      <c r="B476" s="1799" t="s">
        <v>775</v>
      </c>
      <c r="C476" s="1973" t="s">
        <v>2554</v>
      </c>
      <c r="D476" s="2152">
        <v>395000</v>
      </c>
      <c r="E476" s="1497"/>
      <c r="F476" s="969">
        <v>43981</v>
      </c>
      <c r="G476" s="1499" t="s">
        <v>448</v>
      </c>
      <c r="H476" s="2441">
        <v>375000</v>
      </c>
      <c r="I476" s="1499" t="s">
        <v>67</v>
      </c>
      <c r="J476" s="1780" t="s">
        <v>449</v>
      </c>
      <c r="K476" s="1499"/>
      <c r="L476" s="1499"/>
      <c r="M476" s="1499"/>
      <c r="N476" s="1499"/>
      <c r="O476" s="1522">
        <v>44009</v>
      </c>
      <c r="P476" s="2422" t="s">
        <v>728</v>
      </c>
      <c r="Q476" s="1805"/>
    </row>
    <row r="477" spans="1:17" s="1501" customFormat="1">
      <c r="A477" s="1798">
        <v>5406016</v>
      </c>
      <c r="B477" s="1799" t="s">
        <v>848</v>
      </c>
      <c r="C477" s="1810" t="s">
        <v>2555</v>
      </c>
      <c r="D477" s="2152">
        <v>500000</v>
      </c>
      <c r="E477" s="1497"/>
      <c r="F477" s="969">
        <v>43991</v>
      </c>
      <c r="G477" s="1499" t="s">
        <v>979</v>
      </c>
      <c r="H477" s="2441">
        <v>385000</v>
      </c>
      <c r="I477" s="1499" t="s">
        <v>67</v>
      </c>
      <c r="J477" s="1499"/>
      <c r="K477" s="1499"/>
      <c r="L477" s="1499"/>
      <c r="M477" s="1499"/>
      <c r="N477" s="1499"/>
      <c r="O477" s="1522">
        <v>44009</v>
      </c>
      <c r="P477" s="2422" t="s">
        <v>728</v>
      </c>
      <c r="Q477" s="2489" t="s">
        <v>2556</v>
      </c>
    </row>
    <row r="479" spans="1:17" s="1501" customFormat="1">
      <c r="A479" s="2487" t="s">
        <v>2557</v>
      </c>
      <c r="B479" s="1495"/>
      <c r="C479" s="1973"/>
      <c r="D479" s="2152"/>
      <c r="E479" s="1497"/>
      <c r="F479" s="969"/>
      <c r="G479" s="1499"/>
      <c r="H479" s="2441"/>
      <c r="I479" s="1499"/>
      <c r="J479" s="1499"/>
      <c r="K479" s="1499"/>
      <c r="L479" s="1499"/>
      <c r="M479" s="1499"/>
      <c r="N479" s="1499"/>
      <c r="O479" s="1522"/>
      <c r="P479" s="1499"/>
    </row>
    <row r="480" spans="1:17" s="1501" customFormat="1">
      <c r="A480" s="1809">
        <v>5405047</v>
      </c>
      <c r="B480" s="1966" t="s">
        <v>2105</v>
      </c>
      <c r="C480" s="1810" t="s">
        <v>2558</v>
      </c>
      <c r="D480" s="2152">
        <v>600000</v>
      </c>
      <c r="E480" s="1497"/>
      <c r="F480" s="969">
        <v>43981</v>
      </c>
      <c r="G480" s="1499" t="s">
        <v>448</v>
      </c>
      <c r="H480" s="2441">
        <v>460000</v>
      </c>
      <c r="I480" s="1499" t="s">
        <v>41</v>
      </c>
      <c r="J480" s="1780" t="s">
        <v>449</v>
      </c>
      <c r="K480" s="1499"/>
      <c r="L480" s="1499"/>
      <c r="M480" s="1499"/>
      <c r="N480" s="1499"/>
      <c r="O480" s="1522">
        <v>44012</v>
      </c>
      <c r="P480" s="2422" t="s">
        <v>728</v>
      </c>
    </row>
    <row r="481" spans="1:17" s="1501" customFormat="1">
      <c r="A481" s="1798">
        <v>5406020</v>
      </c>
      <c r="B481" s="1799" t="s">
        <v>2447</v>
      </c>
      <c r="C481" s="1810" t="s">
        <v>2559</v>
      </c>
      <c r="D481" s="2152">
        <v>535000</v>
      </c>
      <c r="E481" s="1497"/>
      <c r="F481" s="969">
        <v>43992</v>
      </c>
      <c r="G481" s="1499" t="s">
        <v>1544</v>
      </c>
      <c r="H481" s="2441">
        <v>435000</v>
      </c>
      <c r="I481" s="1499" t="s">
        <v>41</v>
      </c>
      <c r="J481" s="1780" t="s">
        <v>449</v>
      </c>
      <c r="K481" s="1499"/>
      <c r="L481" s="1499"/>
      <c r="M481" s="1499"/>
      <c r="N481" s="1499"/>
      <c r="O481" s="1522">
        <v>44012</v>
      </c>
      <c r="P481" s="2422" t="s">
        <v>728</v>
      </c>
    </row>
    <row r="482" spans="1:17">
      <c r="C482" s="1462"/>
    </row>
    <row r="483" spans="1:17" s="1501" customFormat="1">
      <c r="A483" s="2487" t="s">
        <v>888</v>
      </c>
      <c r="B483" s="1495"/>
      <c r="C483" s="1973"/>
      <c r="D483" s="2152"/>
      <c r="E483" s="1497"/>
      <c r="F483" s="969"/>
      <c r="G483" s="1499"/>
      <c r="H483" s="2441"/>
      <c r="I483" s="1499"/>
      <c r="J483" s="1499"/>
      <c r="K483" s="1499"/>
      <c r="L483" s="1499"/>
      <c r="M483" s="1499"/>
      <c r="N483" s="1499"/>
      <c r="O483" s="1522"/>
      <c r="P483" s="1499"/>
    </row>
    <row r="484" spans="1:17" s="1501" customFormat="1">
      <c r="A484" s="1809">
        <v>5405002</v>
      </c>
      <c r="B484" s="1966" t="s">
        <v>1634</v>
      </c>
      <c r="C484" s="1810" t="s">
        <v>2560</v>
      </c>
      <c r="D484" s="2152">
        <v>500000</v>
      </c>
      <c r="E484" s="1497"/>
      <c r="F484" s="969">
        <v>43958</v>
      </c>
      <c r="G484" s="1499" t="s">
        <v>219</v>
      </c>
      <c r="H484" s="2441">
        <v>406000</v>
      </c>
      <c r="I484" s="1499" t="s">
        <v>41</v>
      </c>
      <c r="J484" s="1499"/>
      <c r="K484" s="1499"/>
      <c r="L484" s="1499"/>
      <c r="M484" s="1499"/>
      <c r="N484" s="1499"/>
      <c r="O484" s="1522">
        <v>44012</v>
      </c>
      <c r="P484" s="2422" t="s">
        <v>728</v>
      </c>
    </row>
    <row r="485" spans="1:17" s="1501" customFormat="1">
      <c r="A485" s="1809">
        <v>5405011</v>
      </c>
      <c r="B485" s="1966" t="s">
        <v>1644</v>
      </c>
      <c r="C485" s="1810" t="s">
        <v>2561</v>
      </c>
      <c r="D485" s="2152">
        <v>370000</v>
      </c>
      <c r="E485" s="1497"/>
      <c r="F485" s="969">
        <v>43964</v>
      </c>
      <c r="G485" s="1499" t="s">
        <v>386</v>
      </c>
      <c r="H485" s="2441">
        <v>225000</v>
      </c>
      <c r="I485" s="2398" t="s">
        <v>41</v>
      </c>
      <c r="J485" s="1499"/>
      <c r="K485" s="1499"/>
      <c r="L485" s="1499"/>
      <c r="M485" s="1499"/>
      <c r="N485" s="1499"/>
      <c r="O485" s="1522">
        <v>44012</v>
      </c>
      <c r="P485" s="2422" t="s">
        <v>728</v>
      </c>
    </row>
    <row r="486" spans="1:17" s="1501" customFormat="1">
      <c r="A486" s="1809">
        <v>5403001</v>
      </c>
      <c r="B486" s="1495" t="s">
        <v>1644</v>
      </c>
      <c r="C486" s="1810" t="s">
        <v>2562</v>
      </c>
      <c r="D486" s="2152">
        <v>415000</v>
      </c>
      <c r="E486" s="1497"/>
      <c r="F486" s="969">
        <v>43893</v>
      </c>
      <c r="G486" s="1499" t="s">
        <v>40</v>
      </c>
      <c r="H486" s="2441">
        <v>322000</v>
      </c>
      <c r="I486" s="1499" t="s">
        <v>41</v>
      </c>
      <c r="J486" s="1499"/>
      <c r="K486" s="1499"/>
      <c r="L486" s="1499"/>
      <c r="M486" s="1499"/>
      <c r="N486" s="1499"/>
      <c r="O486" s="1522">
        <v>44012</v>
      </c>
      <c r="P486" s="2422" t="s">
        <v>728</v>
      </c>
      <c r="Q486" s="1805"/>
    </row>
    <row r="487" spans="1:17" s="1501" customFormat="1">
      <c r="A487" s="1809">
        <v>5405004</v>
      </c>
      <c r="B487" s="1495" t="s">
        <v>1763</v>
      </c>
      <c r="C487" s="1973" t="s">
        <v>2563</v>
      </c>
      <c r="D487" s="2152">
        <v>360000</v>
      </c>
      <c r="E487" s="1497"/>
      <c r="F487" s="969">
        <v>43960</v>
      </c>
      <c r="G487" s="1499" t="s">
        <v>317</v>
      </c>
      <c r="H487" s="2441">
        <v>236000</v>
      </c>
      <c r="I487" s="1499" t="s">
        <v>67</v>
      </c>
      <c r="J487" s="1499"/>
      <c r="K487" s="1499"/>
      <c r="L487" s="1499"/>
      <c r="M487" s="1499"/>
      <c r="N487" s="1499"/>
      <c r="O487" s="1522">
        <v>44012</v>
      </c>
      <c r="P487" s="2422" t="s">
        <v>728</v>
      </c>
      <c r="Q487" s="1805"/>
    </row>
    <row r="489" spans="1:17" s="1501" customFormat="1">
      <c r="A489" s="1494"/>
      <c r="B489" s="1495"/>
      <c r="C489" s="1496"/>
      <c r="D489" s="2152"/>
      <c r="E489" s="1497"/>
      <c r="F489" s="969"/>
      <c r="G489" s="1499"/>
      <c r="H489" s="1500"/>
      <c r="I489" s="1499"/>
      <c r="J489" s="1499"/>
      <c r="K489" s="1499"/>
      <c r="L489" s="1499"/>
      <c r="M489" s="1499"/>
      <c r="N489" s="1499"/>
      <c r="O489" s="1522"/>
      <c r="P489" s="1499"/>
    </row>
    <row r="490" spans="1:17" s="1501" customFormat="1">
      <c r="A490" s="2487" t="s">
        <v>2564</v>
      </c>
      <c r="B490" s="1495"/>
      <c r="C490" s="1496"/>
      <c r="D490" s="2152"/>
      <c r="E490" s="1497"/>
      <c r="F490" s="969"/>
      <c r="G490" s="1499"/>
      <c r="H490" s="1500"/>
      <c r="I490" s="1499"/>
      <c r="J490" s="1499"/>
      <c r="K490" s="1499"/>
      <c r="L490" s="1499"/>
      <c r="M490" s="1499"/>
      <c r="N490" s="1499"/>
      <c r="O490" s="1522"/>
      <c r="P490" s="1499"/>
    </row>
    <row r="491" spans="1:17" s="1501" customFormat="1">
      <c r="A491" s="1798">
        <v>5405038</v>
      </c>
      <c r="B491" s="1495" t="s">
        <v>775</v>
      </c>
      <c r="C491" s="1810" t="s">
        <v>2565</v>
      </c>
      <c r="D491" s="2152">
        <v>535000</v>
      </c>
      <c r="E491" s="1497"/>
      <c r="F491" s="969">
        <v>43973</v>
      </c>
      <c r="G491" s="1499" t="s">
        <v>33</v>
      </c>
      <c r="H491" s="2441">
        <v>435000</v>
      </c>
      <c r="I491" s="1499" t="s">
        <v>2065</v>
      </c>
      <c r="J491" s="1499" t="s">
        <v>449</v>
      </c>
      <c r="K491" s="1499"/>
      <c r="L491" s="1499"/>
      <c r="M491" s="1499"/>
      <c r="N491" s="1499"/>
      <c r="O491" s="1522">
        <v>44010</v>
      </c>
      <c r="P491" s="2422" t="s">
        <v>728</v>
      </c>
    </row>
    <row r="492" spans="1:17" s="1501" customFormat="1">
      <c r="A492" s="1494"/>
      <c r="B492" s="1495"/>
      <c r="C492" s="1811"/>
      <c r="D492" s="2152"/>
      <c r="E492" s="1497"/>
      <c r="F492" s="969"/>
      <c r="G492" s="1499"/>
      <c r="H492" s="1500"/>
      <c r="I492" s="1499"/>
      <c r="J492" s="1499"/>
      <c r="K492" s="1499"/>
      <c r="L492" s="1499"/>
      <c r="M492" s="1499"/>
      <c r="N492" s="1499"/>
      <c r="O492" s="1522"/>
      <c r="P492" s="1499"/>
    </row>
    <row r="493" spans="1:17" s="1501" customFormat="1">
      <c r="A493" s="1494"/>
      <c r="B493" s="1439" t="s">
        <v>2566</v>
      </c>
      <c r="C493" s="1811"/>
      <c r="D493" s="2152"/>
      <c r="E493" s="1497"/>
      <c r="F493" s="969"/>
      <c r="G493" s="1499"/>
      <c r="H493" s="1500"/>
      <c r="I493" s="1499"/>
      <c r="J493" s="1499"/>
      <c r="K493" s="1499"/>
      <c r="L493" s="1499"/>
      <c r="M493" s="1499"/>
      <c r="N493" s="1499"/>
      <c r="O493" s="1522"/>
      <c r="P493" s="1499"/>
    </row>
    <row r="494" spans="1:17" s="1501" customFormat="1">
      <c r="A494" s="1494"/>
      <c r="B494" s="1439" t="s">
        <v>375</v>
      </c>
      <c r="C494" s="1496"/>
      <c r="D494" s="2152"/>
      <c r="E494" s="1497"/>
      <c r="F494" s="969"/>
      <c r="G494" s="1499"/>
      <c r="H494" s="1500"/>
      <c r="I494" s="1499"/>
      <c r="J494" s="1499"/>
      <c r="K494" s="1499"/>
      <c r="L494" s="1499"/>
      <c r="M494" s="1499"/>
      <c r="N494" s="1499"/>
      <c r="O494" s="1522"/>
      <c r="P494" s="1499"/>
    </row>
    <row r="495" spans="1:17" s="1501" customFormat="1">
      <c r="A495" s="1494"/>
      <c r="B495" s="1495"/>
      <c r="C495" s="1496"/>
      <c r="D495" s="2152"/>
      <c r="E495" s="1497"/>
      <c r="F495" s="969"/>
      <c r="G495" s="1499"/>
      <c r="H495" s="1500"/>
      <c r="I495" s="1499"/>
      <c r="J495" s="1499"/>
      <c r="K495" s="1499"/>
      <c r="L495" s="1499"/>
      <c r="M495" s="1499"/>
      <c r="N495" s="1499"/>
      <c r="O495" s="1522"/>
      <c r="P495" s="1499"/>
    </row>
    <row r="496" spans="1:17">
      <c r="A496" s="210" t="s">
        <v>732</v>
      </c>
      <c r="D496" s="2152"/>
      <c r="E496" s="338"/>
      <c r="F496" s="589"/>
      <c r="G496" s="217"/>
      <c r="H496" s="510"/>
      <c r="I496" s="217"/>
      <c r="K496" s="217"/>
      <c r="L496" s="217"/>
      <c r="M496" s="217"/>
      <c r="N496" s="217"/>
      <c r="P496" s="217"/>
    </row>
    <row r="497" spans="1:18">
      <c r="A497" s="184"/>
      <c r="B497" s="28"/>
      <c r="C497" s="684"/>
      <c r="D497" s="2152"/>
      <c r="E497" s="338"/>
      <c r="F497" s="589"/>
      <c r="G497" s="217"/>
      <c r="H497" s="510"/>
      <c r="I497" s="217"/>
      <c r="K497" s="217"/>
      <c r="L497" s="217"/>
      <c r="M497" s="217"/>
      <c r="N497" s="217"/>
      <c r="P497" s="217"/>
    </row>
    <row r="498" spans="1:18">
      <c r="A498" s="184"/>
      <c r="D498" s="2152"/>
      <c r="E498" s="338"/>
      <c r="F498" s="589"/>
      <c r="G498" s="217"/>
      <c r="H498" s="510"/>
      <c r="I498" s="217"/>
      <c r="K498" s="217"/>
      <c r="L498" s="217"/>
      <c r="M498" s="217"/>
      <c r="N498" s="217"/>
      <c r="P498" s="217"/>
    </row>
    <row r="499" spans="1:18">
      <c r="A499" s="184"/>
      <c r="B499" s="244" t="s">
        <v>733</v>
      </c>
      <c r="C499" s="1021">
        <f>SUM(D461:D495)+SUM(C496:C498)</f>
        <v>7145000</v>
      </c>
      <c r="D499" s="2152"/>
      <c r="E499" s="338"/>
      <c r="F499" s="589"/>
      <c r="G499" s="217"/>
      <c r="H499" s="510"/>
      <c r="I499" s="217"/>
      <c r="K499" s="217"/>
      <c r="L499" s="217"/>
      <c r="M499" s="217"/>
      <c r="N499" s="217"/>
      <c r="P499" s="217"/>
    </row>
    <row r="500" spans="1:18">
      <c r="A500" s="210"/>
      <c r="B500" s="675"/>
      <c r="C500" s="677"/>
      <c r="D500" s="2152"/>
      <c r="E500" s="338"/>
      <c r="F500" s="589"/>
      <c r="G500" s="217"/>
      <c r="H500" s="510"/>
      <c r="I500" s="217"/>
      <c r="K500" s="217"/>
      <c r="L500" s="217"/>
      <c r="M500" s="217"/>
      <c r="N500" s="217"/>
      <c r="P500" s="217"/>
    </row>
    <row r="501" spans="1:18" s="504" customFormat="1">
      <c r="A501" s="2594"/>
      <c r="B501" s="1851"/>
      <c r="C501" s="1912"/>
      <c r="D501" s="2561"/>
      <c r="E501" s="1830"/>
      <c r="F501" s="1913"/>
      <c r="G501" s="1831"/>
      <c r="H501" s="1832"/>
      <c r="I501" s="1831"/>
      <c r="J501" s="1831"/>
      <c r="K501" s="1831"/>
      <c r="L501" s="1831"/>
      <c r="M501" s="1831"/>
      <c r="N501" s="1831"/>
      <c r="O501" s="1902"/>
      <c r="P501" s="1831"/>
      <c r="Q501" s="1833"/>
      <c r="R501" s="1833"/>
    </row>
    <row r="502" spans="1:18" s="1501" customFormat="1">
      <c r="A502" s="2487" t="s">
        <v>2567</v>
      </c>
      <c r="B502" s="1966"/>
      <c r="C502" s="1797" t="s">
        <v>2568</v>
      </c>
      <c r="D502" s="2152"/>
      <c r="E502" s="1497"/>
      <c r="F502" s="969"/>
      <c r="G502" s="1499"/>
      <c r="H502" s="2441"/>
      <c r="I502" s="1499"/>
      <c r="J502" s="1499"/>
      <c r="K502" s="1499"/>
      <c r="L502" s="1499"/>
      <c r="M502" s="1499"/>
      <c r="N502" s="1499"/>
      <c r="O502" s="1522"/>
      <c r="P502" s="1499"/>
    </row>
    <row r="503" spans="1:18" s="1501" customFormat="1">
      <c r="A503" s="1798">
        <v>5406021</v>
      </c>
      <c r="B503" s="1799" t="s">
        <v>1679</v>
      </c>
      <c r="C503" s="1810" t="s">
        <v>2569</v>
      </c>
      <c r="D503" s="2152">
        <v>395000</v>
      </c>
      <c r="E503" s="1497"/>
      <c r="F503" s="969">
        <v>43992</v>
      </c>
      <c r="G503" s="1499" t="s">
        <v>386</v>
      </c>
      <c r="H503" s="2441">
        <v>296000</v>
      </c>
      <c r="I503" s="1499" t="s">
        <v>107</v>
      </c>
      <c r="J503" s="1780" t="s">
        <v>449</v>
      </c>
      <c r="K503" s="1499"/>
      <c r="L503" s="1499"/>
      <c r="M503" s="1499"/>
      <c r="N503" s="1499"/>
      <c r="O503" s="1522">
        <v>44072</v>
      </c>
      <c r="P503" s="2422" t="s">
        <v>728</v>
      </c>
    </row>
    <row r="504" spans="1:18" s="1501" customFormat="1">
      <c r="A504" s="1798"/>
      <c r="B504" s="2508" t="s">
        <v>838</v>
      </c>
      <c r="C504" s="1810"/>
      <c r="D504" s="2208"/>
      <c r="E504" s="1497"/>
      <c r="F504" s="969"/>
      <c r="G504" s="1499"/>
      <c r="H504" s="2441"/>
      <c r="I504" s="1499"/>
      <c r="J504" s="1499"/>
      <c r="K504" s="1499"/>
      <c r="L504" s="1499"/>
      <c r="M504" s="1499"/>
      <c r="N504" s="1499"/>
      <c r="O504" s="1522"/>
      <c r="P504" s="1499"/>
    </row>
    <row r="505" spans="1:18" s="1501" customFormat="1">
      <c r="A505" s="2449"/>
      <c r="B505" s="1799" t="s">
        <v>2570</v>
      </c>
      <c r="C505" s="1810" t="s">
        <v>423</v>
      </c>
      <c r="D505" s="2208">
        <v>0</v>
      </c>
      <c r="E505" s="1497"/>
      <c r="F505" s="969"/>
      <c r="G505" s="1499"/>
      <c r="H505" s="2462">
        <v>2950</v>
      </c>
      <c r="I505" s="1499"/>
      <c r="J505" s="1499"/>
      <c r="K505" s="1499"/>
      <c r="L505" s="1499"/>
      <c r="M505" s="1499"/>
      <c r="N505" s="1499"/>
      <c r="O505" s="1522"/>
      <c r="P505" s="1499"/>
    </row>
    <row r="506" spans="1:18" s="1501" customFormat="1">
      <c r="A506" s="1798"/>
      <c r="B506" s="1799"/>
      <c r="C506" s="1810"/>
      <c r="D506" s="2208"/>
      <c r="E506" s="1497"/>
      <c r="F506" s="969"/>
      <c r="G506" s="1499"/>
      <c r="H506" s="2441"/>
      <c r="I506" s="1499"/>
      <c r="J506" s="1499"/>
      <c r="K506" s="1499"/>
      <c r="L506" s="1499"/>
      <c r="M506" s="1499"/>
      <c r="N506" s="1499"/>
      <c r="O506" s="1522"/>
      <c r="P506" s="1499"/>
    </row>
    <row r="507" spans="1:18" s="1501" customFormat="1">
      <c r="A507" s="1798"/>
      <c r="B507" s="1439" t="s">
        <v>2571</v>
      </c>
      <c r="C507" s="1810"/>
      <c r="D507" s="2208"/>
      <c r="E507" s="1497"/>
      <c r="F507" s="969"/>
      <c r="G507" s="1499"/>
      <c r="H507" s="2441"/>
      <c r="I507" s="1499"/>
      <c r="J507" s="1499"/>
      <c r="K507" s="1499"/>
      <c r="L507" s="1499"/>
      <c r="M507" s="1499"/>
      <c r="N507" s="1499"/>
      <c r="O507" s="1522"/>
      <c r="P507" s="1499"/>
    </row>
    <row r="508" spans="1:18" s="1501" customFormat="1">
      <c r="A508" s="1798"/>
      <c r="B508" s="1439" t="s">
        <v>440</v>
      </c>
      <c r="C508" s="1810"/>
      <c r="D508" s="2208"/>
      <c r="E508" s="1497"/>
      <c r="F508" s="969"/>
      <c r="G508" s="1499"/>
      <c r="H508" s="2441"/>
      <c r="I508" s="1499"/>
      <c r="J508" s="1499"/>
      <c r="K508" s="1499"/>
      <c r="L508" s="1499"/>
      <c r="M508" s="1499"/>
      <c r="N508" s="1499"/>
      <c r="O508" s="1522"/>
      <c r="P508" s="1499"/>
    </row>
    <row r="509" spans="1:18" s="1501" customFormat="1">
      <c r="A509" s="1798"/>
      <c r="B509" s="1966"/>
      <c r="C509" s="1811"/>
      <c r="D509" s="2208"/>
      <c r="E509" s="1497"/>
      <c r="F509" s="969"/>
      <c r="G509" s="1499"/>
      <c r="H509" s="1500"/>
      <c r="I509" s="1499"/>
      <c r="J509" s="1499"/>
      <c r="K509" s="1499"/>
      <c r="L509" s="1499"/>
      <c r="M509" s="1499"/>
      <c r="N509" s="1499"/>
      <c r="O509" s="1522"/>
      <c r="P509" s="1499"/>
    </row>
    <row r="510" spans="1:18">
      <c r="A510" s="210" t="s">
        <v>732</v>
      </c>
      <c r="D510" s="2152"/>
      <c r="E510" s="338"/>
      <c r="F510" s="589"/>
      <c r="G510" s="217"/>
      <c r="H510" s="510"/>
      <c r="I510" s="217"/>
      <c r="K510" s="217"/>
      <c r="L510" s="217"/>
      <c r="M510" s="217"/>
      <c r="N510" s="217"/>
      <c r="P510" s="217"/>
    </row>
    <row r="511" spans="1:18">
      <c r="A511" s="184"/>
      <c r="B511" s="28"/>
      <c r="C511" s="684"/>
      <c r="D511" s="2152"/>
      <c r="E511" s="338"/>
      <c r="F511" s="589"/>
      <c r="G511" s="217"/>
      <c r="H511" s="510"/>
      <c r="I511" s="217"/>
      <c r="K511" s="217"/>
      <c r="L511" s="217"/>
      <c r="M511" s="217"/>
      <c r="N511" s="217"/>
      <c r="P511" s="217"/>
    </row>
    <row r="512" spans="1:18">
      <c r="A512" s="184"/>
      <c r="D512" s="2152"/>
      <c r="E512" s="338"/>
      <c r="F512" s="589"/>
      <c r="G512" s="217"/>
      <c r="H512" s="510"/>
      <c r="I512" s="217"/>
      <c r="K512" s="217"/>
      <c r="L512" s="217"/>
      <c r="M512" s="217"/>
      <c r="N512" s="217"/>
      <c r="P512" s="217"/>
    </row>
    <row r="513" spans="1:18">
      <c r="A513" s="184"/>
      <c r="B513" s="244" t="s">
        <v>733</v>
      </c>
      <c r="C513" s="1021">
        <f>SUM(D501:D509)+SUM(C510:C512)</f>
        <v>395000</v>
      </c>
      <c r="D513" s="2152"/>
      <c r="E513" s="338"/>
      <c r="F513" s="589"/>
      <c r="G513" s="217"/>
      <c r="H513" s="510"/>
      <c r="I513" s="217"/>
      <c r="K513" s="217"/>
      <c r="L513" s="217"/>
      <c r="M513" s="217"/>
      <c r="N513" s="217"/>
      <c r="P513" s="217"/>
    </row>
    <row r="514" spans="1:18">
      <c r="A514" s="210"/>
      <c r="B514" s="675"/>
      <c r="C514" s="677"/>
      <c r="D514" s="2152"/>
      <c r="E514" s="338"/>
      <c r="F514" s="589"/>
      <c r="G514" s="217"/>
      <c r="H514" s="510"/>
      <c r="I514" s="217"/>
      <c r="K514" s="217"/>
      <c r="L514" s="217"/>
      <c r="M514" s="217"/>
      <c r="N514" s="217"/>
      <c r="P514" s="217"/>
    </row>
    <row r="515" spans="1:18" s="504" customFormat="1">
      <c r="A515" s="2594"/>
      <c r="B515" s="1851"/>
      <c r="C515" s="1912"/>
      <c r="D515" s="2561"/>
      <c r="E515" s="1830"/>
      <c r="F515" s="1913"/>
      <c r="G515" s="1831"/>
      <c r="H515" s="1832"/>
      <c r="I515" s="1831"/>
      <c r="J515" s="1831"/>
      <c r="K515" s="1831"/>
      <c r="L515" s="1831"/>
      <c r="M515" s="1831"/>
      <c r="N515" s="1831"/>
      <c r="O515" s="1902"/>
      <c r="P515" s="1831"/>
      <c r="Q515" s="1833"/>
      <c r="R515" s="1833"/>
    </row>
    <row r="516" spans="1:18" s="1501" customFormat="1">
      <c r="A516" s="2396" t="s">
        <v>2032</v>
      </c>
      <c r="B516" s="1495"/>
      <c r="C516" s="1797" t="s">
        <v>2572</v>
      </c>
      <c r="D516" s="2152"/>
      <c r="E516" s="1497"/>
      <c r="F516" s="1498"/>
      <c r="G516" s="1499"/>
      <c r="H516" s="1500"/>
      <c r="I516" s="1499"/>
      <c r="J516" s="1499"/>
      <c r="K516" s="1499"/>
      <c r="L516" s="1499"/>
      <c r="M516" s="1499"/>
      <c r="N516" s="1499"/>
      <c r="O516" s="1522"/>
      <c r="P516" s="1499"/>
    </row>
    <row r="517" spans="1:18" s="1501" customFormat="1">
      <c r="A517" s="2449">
        <v>5412020</v>
      </c>
      <c r="B517" s="1799" t="s">
        <v>1644</v>
      </c>
      <c r="C517" s="1810" t="s">
        <v>2573</v>
      </c>
      <c r="D517" s="2208">
        <v>480000</v>
      </c>
      <c r="E517" s="1497"/>
      <c r="F517" s="969">
        <v>44169</v>
      </c>
      <c r="G517" s="1499" t="s">
        <v>400</v>
      </c>
      <c r="H517" s="2441">
        <v>385000</v>
      </c>
      <c r="I517" s="1499" t="s">
        <v>67</v>
      </c>
      <c r="J517" s="1780" t="s">
        <v>449</v>
      </c>
      <c r="K517" s="1499"/>
      <c r="L517" s="1499"/>
      <c r="M517" s="1499" t="s">
        <v>449</v>
      </c>
      <c r="N517" s="1499" t="s">
        <v>1613</v>
      </c>
      <c r="O517" s="1522">
        <v>44233</v>
      </c>
      <c r="P517" s="2422" t="s">
        <v>728</v>
      </c>
    </row>
    <row r="518" spans="1:18" s="1501" customFormat="1">
      <c r="A518" s="2449">
        <v>5501016</v>
      </c>
      <c r="B518" s="1799" t="s">
        <v>2574</v>
      </c>
      <c r="C518" s="1810" t="s">
        <v>2575</v>
      </c>
      <c r="D518" s="2152">
        <v>950000</v>
      </c>
      <c r="E518" s="1497"/>
      <c r="F518" s="969">
        <v>44205</v>
      </c>
      <c r="G518" s="1499" t="s">
        <v>960</v>
      </c>
      <c r="H518" s="2441">
        <v>605000</v>
      </c>
      <c r="I518" s="1499" t="s">
        <v>67</v>
      </c>
      <c r="J518" s="1780" t="s">
        <v>449</v>
      </c>
      <c r="K518" s="1499"/>
      <c r="L518" s="1499"/>
      <c r="M518" s="1499" t="s">
        <v>449</v>
      </c>
      <c r="N518" s="1499" t="s">
        <v>1613</v>
      </c>
      <c r="O518" s="1522">
        <v>44233</v>
      </c>
      <c r="P518" s="2422" t="s">
        <v>728</v>
      </c>
    </row>
    <row r="519" spans="1:18" s="1501" customFormat="1">
      <c r="A519" s="2449">
        <v>5501035</v>
      </c>
      <c r="B519" s="1799" t="s">
        <v>2447</v>
      </c>
      <c r="C519" s="1810" t="s">
        <v>2576</v>
      </c>
      <c r="D519" s="2152">
        <v>856000</v>
      </c>
      <c r="E519" s="1497"/>
      <c r="F519" s="969">
        <v>44211</v>
      </c>
      <c r="G519" s="1499" t="s">
        <v>782</v>
      </c>
      <c r="H519" s="2441">
        <v>757000</v>
      </c>
      <c r="I519" s="1499" t="s">
        <v>67</v>
      </c>
      <c r="J519" s="1780" t="s">
        <v>449</v>
      </c>
      <c r="K519" s="1499"/>
      <c r="L519" s="1499"/>
      <c r="M519" s="1499" t="s">
        <v>449</v>
      </c>
      <c r="N519" s="1499" t="s">
        <v>1613</v>
      </c>
      <c r="O519" s="1522">
        <v>44233</v>
      </c>
      <c r="P519" s="2422" t="s">
        <v>728</v>
      </c>
    </row>
    <row r="520" spans="1:18" s="1501" customFormat="1">
      <c r="A520" s="2449">
        <v>5501028</v>
      </c>
      <c r="B520" s="1799" t="s">
        <v>2577</v>
      </c>
      <c r="C520" s="1810" t="s">
        <v>2578</v>
      </c>
      <c r="D520" s="2152">
        <v>550000</v>
      </c>
      <c r="E520" s="1497"/>
      <c r="F520" s="969">
        <v>44208</v>
      </c>
      <c r="G520" s="1499" t="s">
        <v>979</v>
      </c>
      <c r="H520" s="2441">
        <v>416000</v>
      </c>
      <c r="I520" s="1499" t="s">
        <v>67</v>
      </c>
      <c r="J520" s="1499"/>
      <c r="K520" s="1499"/>
      <c r="L520" s="1499"/>
      <c r="M520" s="1499" t="s">
        <v>449</v>
      </c>
      <c r="N520" s="1499" t="s">
        <v>1613</v>
      </c>
      <c r="O520" s="1522">
        <v>44233</v>
      </c>
      <c r="P520" s="2422" t="s">
        <v>728</v>
      </c>
    </row>
    <row r="521" spans="1:18" s="1501" customFormat="1">
      <c r="A521" s="1558"/>
      <c r="B521" s="1799"/>
      <c r="C521" s="1496"/>
      <c r="D521" s="2152"/>
      <c r="E521" s="1497"/>
      <c r="F521" s="1498"/>
      <c r="G521" s="1499"/>
      <c r="H521" s="1500"/>
      <c r="I521" s="1499"/>
      <c r="J521" s="1499"/>
      <c r="K521" s="1499"/>
      <c r="L521" s="1499"/>
      <c r="M521" s="1499"/>
      <c r="N521" s="1499"/>
      <c r="O521" s="1522"/>
      <c r="P521" s="1499"/>
    </row>
    <row r="522" spans="1:18" s="1501" customFormat="1">
      <c r="A522" s="1558"/>
      <c r="B522" s="1439" t="s">
        <v>2579</v>
      </c>
      <c r="C522" s="1496"/>
      <c r="D522" s="2152"/>
      <c r="E522" s="1497"/>
      <c r="F522" s="1498"/>
      <c r="G522" s="1499"/>
      <c r="H522" s="1500"/>
      <c r="I522" s="1499"/>
      <c r="J522" s="1499"/>
      <c r="K522" s="1499"/>
      <c r="L522" s="1499"/>
      <c r="M522" s="1499"/>
      <c r="N522" s="1499"/>
      <c r="O522" s="1522"/>
      <c r="P522" s="1499"/>
    </row>
    <row r="523" spans="1:18" s="1501" customFormat="1">
      <c r="A523" s="1558"/>
      <c r="B523" s="1439" t="s">
        <v>375</v>
      </c>
      <c r="C523" s="1496"/>
      <c r="D523" s="2152"/>
      <c r="E523" s="1497"/>
      <c r="F523" s="1498"/>
      <c r="G523" s="1499"/>
      <c r="H523" s="1500"/>
      <c r="I523" s="1499"/>
      <c r="J523" s="1499"/>
      <c r="K523" s="1499"/>
      <c r="L523" s="1499"/>
      <c r="M523" s="1499"/>
      <c r="N523" s="1499"/>
      <c r="O523" s="1522"/>
      <c r="P523" s="1499"/>
    </row>
    <row r="524" spans="1:18" s="1501" customFormat="1">
      <c r="A524" s="1558"/>
      <c r="B524" s="1799"/>
      <c r="C524" s="1496"/>
      <c r="D524" s="2152"/>
      <c r="E524" s="1497"/>
      <c r="F524" s="1498"/>
      <c r="G524" s="1499"/>
      <c r="H524" s="1500"/>
      <c r="I524" s="1499"/>
      <c r="J524" s="1499"/>
      <c r="K524" s="1499"/>
      <c r="L524" s="1499"/>
      <c r="M524" s="1499"/>
      <c r="N524" s="1499"/>
      <c r="O524" s="1522"/>
      <c r="P524" s="1499"/>
    </row>
    <row r="525" spans="1:18" s="1501" customFormat="1">
      <c r="A525" s="2487" t="s">
        <v>2580</v>
      </c>
      <c r="B525" s="1799"/>
      <c r="C525" s="1496"/>
      <c r="D525" s="2152"/>
      <c r="E525" s="1497"/>
      <c r="F525" s="1498"/>
      <c r="G525" s="1499"/>
      <c r="H525" s="1500"/>
      <c r="I525" s="1499"/>
      <c r="J525" s="1499"/>
      <c r="K525" s="1499"/>
      <c r="L525" s="1499"/>
      <c r="M525" s="1499"/>
      <c r="N525" s="1499"/>
      <c r="O525" s="1522"/>
      <c r="P525" s="1499"/>
    </row>
    <row r="526" spans="1:18" s="1501" customFormat="1">
      <c r="A526" s="2449">
        <v>5412048</v>
      </c>
      <c r="B526" s="1799" t="s">
        <v>2581</v>
      </c>
      <c r="C526" s="1810" t="s">
        <v>2582</v>
      </c>
      <c r="D526" s="2152">
        <v>530000</v>
      </c>
      <c r="E526" s="1497"/>
      <c r="F526" s="969">
        <v>43869</v>
      </c>
      <c r="G526" s="1499" t="s">
        <v>106</v>
      </c>
      <c r="H526" s="2441">
        <v>355000</v>
      </c>
      <c r="I526" s="1499" t="s">
        <v>41</v>
      </c>
      <c r="J526" s="1499"/>
      <c r="K526" s="1499"/>
      <c r="L526" s="1499"/>
      <c r="M526" s="1499" t="s">
        <v>449</v>
      </c>
      <c r="N526" s="1499" t="s">
        <v>1956</v>
      </c>
      <c r="O526" s="1522">
        <v>44253</v>
      </c>
      <c r="P526" s="2422" t="s">
        <v>728</v>
      </c>
    </row>
    <row r="527" spans="1:18" s="1501" customFormat="1">
      <c r="A527" s="2449"/>
      <c r="B527" s="1799"/>
      <c r="C527" s="1810"/>
      <c r="D527" s="2152"/>
      <c r="E527" s="1497"/>
      <c r="F527" s="969"/>
      <c r="G527" s="1499"/>
      <c r="H527" s="2441"/>
      <c r="I527" s="1499"/>
      <c r="J527" s="1499"/>
      <c r="K527" s="1499"/>
      <c r="L527" s="1499"/>
      <c r="M527" s="1499"/>
      <c r="N527" s="1499"/>
      <c r="O527" s="1522"/>
      <c r="P527" s="1499"/>
    </row>
    <row r="528" spans="1:18" s="1501" customFormat="1">
      <c r="A528" s="2449"/>
      <c r="B528" s="1439" t="s">
        <v>2579</v>
      </c>
      <c r="C528" s="1810"/>
      <c r="D528" s="2152"/>
      <c r="E528" s="1497"/>
      <c r="F528" s="969"/>
      <c r="G528" s="1499"/>
      <c r="H528" s="2441"/>
      <c r="I528" s="1499"/>
      <c r="J528" s="1499"/>
      <c r="K528" s="1499"/>
      <c r="L528" s="1499"/>
      <c r="M528" s="1499"/>
      <c r="N528" s="1499"/>
      <c r="O528" s="1522"/>
      <c r="P528" s="1499"/>
    </row>
    <row r="529" spans="1:16" s="1501" customFormat="1">
      <c r="A529" s="2449"/>
      <c r="B529" s="1439" t="s">
        <v>375</v>
      </c>
      <c r="C529" s="1810"/>
      <c r="D529" s="2152"/>
      <c r="E529" s="1497"/>
      <c r="F529" s="969"/>
      <c r="G529" s="1499"/>
      <c r="H529" s="2441"/>
      <c r="I529" s="1499"/>
      <c r="J529" s="1499"/>
      <c r="K529" s="1499"/>
      <c r="L529" s="1499"/>
      <c r="M529" s="1499"/>
      <c r="N529" s="1499"/>
      <c r="O529" s="1522"/>
      <c r="P529" s="1499"/>
    </row>
    <row r="530" spans="1:16" s="1501" customFormat="1">
      <c r="A530" s="2449"/>
      <c r="B530" s="1799"/>
      <c r="C530" s="1496"/>
      <c r="D530" s="2152"/>
      <c r="E530" s="1497"/>
      <c r="F530" s="1498"/>
      <c r="G530" s="1499"/>
      <c r="H530" s="2441"/>
      <c r="I530" s="1499"/>
      <c r="J530" s="1499"/>
      <c r="K530" s="1499"/>
      <c r="L530" s="1499"/>
      <c r="M530" s="1499"/>
      <c r="N530" s="1499"/>
      <c r="O530" s="1522"/>
      <c r="P530" s="1499"/>
    </row>
    <row r="531" spans="1:16" s="1501" customFormat="1">
      <c r="A531" s="2449"/>
      <c r="B531" s="1799"/>
      <c r="C531" s="1496"/>
      <c r="D531" s="2152"/>
      <c r="E531" s="1497"/>
      <c r="F531" s="1498"/>
      <c r="G531" s="1499"/>
      <c r="H531" s="2441"/>
      <c r="I531" s="1499"/>
      <c r="J531" s="1499"/>
      <c r="K531" s="1499"/>
      <c r="L531" s="1499"/>
      <c r="M531" s="1499"/>
      <c r="N531" s="1499"/>
      <c r="O531" s="1522"/>
      <c r="P531" s="1499"/>
    </row>
    <row r="532" spans="1:16" s="1501" customFormat="1">
      <c r="A532" s="2396" t="s">
        <v>1705</v>
      </c>
      <c r="B532" s="1799"/>
      <c r="C532" s="1496"/>
      <c r="D532" s="2152"/>
      <c r="E532" s="1497"/>
      <c r="F532" s="1498"/>
      <c r="G532" s="1499"/>
      <c r="H532" s="2441"/>
      <c r="I532" s="1499"/>
      <c r="J532" s="1499"/>
      <c r="K532" s="1499"/>
      <c r="L532" s="1499"/>
      <c r="M532" s="1499"/>
      <c r="N532" s="1499"/>
      <c r="O532" s="1522"/>
      <c r="P532" s="1499"/>
    </row>
    <row r="533" spans="1:16" s="1501" customFormat="1">
      <c r="A533" s="2449">
        <v>5501044</v>
      </c>
      <c r="B533" s="1799" t="s">
        <v>189</v>
      </c>
      <c r="C533" s="1810" t="s">
        <v>2583</v>
      </c>
      <c r="D533" s="2152">
        <v>370000</v>
      </c>
      <c r="E533" s="1497"/>
      <c r="F533" s="969">
        <v>44215</v>
      </c>
      <c r="G533" s="1499" t="s">
        <v>40</v>
      </c>
      <c r="H533" s="2441">
        <v>270000</v>
      </c>
      <c r="I533" s="1499" t="s">
        <v>107</v>
      </c>
      <c r="J533" s="1780" t="s">
        <v>449</v>
      </c>
      <c r="K533" s="1499"/>
      <c r="L533" s="1499"/>
      <c r="M533" s="1499" t="s">
        <v>449</v>
      </c>
      <c r="N533" s="1499" t="s">
        <v>904</v>
      </c>
      <c r="O533" s="1522">
        <v>44253</v>
      </c>
      <c r="P533" s="2422" t="s">
        <v>728</v>
      </c>
    </row>
    <row r="534" spans="1:16" s="1501" customFormat="1">
      <c r="A534" s="1494"/>
      <c r="B534" s="1799"/>
      <c r="C534" s="1496"/>
      <c r="D534" s="2152"/>
      <c r="E534" s="1497"/>
      <c r="F534" s="1498"/>
      <c r="G534" s="1499"/>
      <c r="H534" s="1500"/>
      <c r="I534" s="1499"/>
      <c r="J534" s="1499"/>
      <c r="K534" s="1499"/>
      <c r="L534" s="1499"/>
      <c r="M534" s="1499"/>
      <c r="N534" s="1499"/>
      <c r="O534" s="1522"/>
      <c r="P534" s="1499"/>
    </row>
    <row r="535" spans="1:16" s="1501" customFormat="1">
      <c r="A535" s="1494"/>
      <c r="B535" s="1439" t="s">
        <v>2579</v>
      </c>
      <c r="C535" s="1496"/>
      <c r="D535" s="2152"/>
      <c r="E535" s="1497"/>
      <c r="F535" s="1498"/>
      <c r="G535" s="1499"/>
      <c r="H535" s="1500"/>
      <c r="I535" s="1499"/>
      <c r="J535" s="1499"/>
      <c r="K535" s="1499"/>
      <c r="L535" s="1499"/>
      <c r="M535" s="1499"/>
      <c r="N535" s="1499"/>
      <c r="O535" s="1522"/>
      <c r="P535" s="1499"/>
    </row>
    <row r="536" spans="1:16" s="1501" customFormat="1">
      <c r="A536" s="1494"/>
      <c r="B536" s="1439" t="s">
        <v>440</v>
      </c>
      <c r="C536" s="1496"/>
      <c r="D536" s="2152"/>
      <c r="E536" s="1497"/>
      <c r="F536" s="1498"/>
      <c r="G536" s="1499"/>
      <c r="H536" s="1500"/>
      <c r="I536" s="1499"/>
      <c r="J536" s="1499"/>
      <c r="K536" s="1499"/>
      <c r="L536" s="1499"/>
      <c r="M536" s="1499"/>
      <c r="N536" s="1499"/>
      <c r="O536" s="1522"/>
      <c r="P536" s="1499"/>
    </row>
    <row r="537" spans="1:16" s="1501" customFormat="1">
      <c r="A537" s="1494"/>
      <c r="B537" s="1799"/>
      <c r="C537" s="1496"/>
      <c r="D537" s="2152"/>
      <c r="E537" s="1497"/>
      <c r="F537" s="1498"/>
      <c r="G537" s="1499"/>
      <c r="H537" s="1500"/>
      <c r="I537" s="1499"/>
      <c r="J537" s="1499"/>
      <c r="K537" s="1499"/>
      <c r="L537" s="1499"/>
      <c r="M537" s="1499"/>
      <c r="N537" s="1499"/>
      <c r="O537" s="1522"/>
      <c r="P537" s="1499"/>
    </row>
    <row r="538" spans="1:16" s="1501" customFormat="1">
      <c r="A538" s="2396" t="s">
        <v>2584</v>
      </c>
      <c r="B538" s="1799"/>
      <c r="C538" s="1496"/>
      <c r="D538" s="2152"/>
      <c r="E538" s="1497"/>
      <c r="F538" s="1498"/>
      <c r="G538" s="1499"/>
      <c r="H538" s="1500"/>
      <c r="I538" s="1499"/>
      <c r="J538" s="1499"/>
      <c r="K538" s="1499"/>
      <c r="L538" s="1499"/>
      <c r="M538" s="1499"/>
      <c r="N538" s="1499"/>
      <c r="O538" s="1522"/>
      <c r="P538" s="1499"/>
    </row>
    <row r="539" spans="1:16" s="1501" customFormat="1">
      <c r="A539" s="2449">
        <v>5412071</v>
      </c>
      <c r="B539" s="1799" t="s">
        <v>2577</v>
      </c>
      <c r="C539" s="1810" t="s">
        <v>2585</v>
      </c>
      <c r="D539" s="2152">
        <v>750000</v>
      </c>
      <c r="E539" s="1497"/>
      <c r="F539" s="969">
        <v>44180</v>
      </c>
      <c r="G539" s="1499" t="s">
        <v>1681</v>
      </c>
      <c r="H539" s="2441">
        <v>636000</v>
      </c>
      <c r="I539" s="1499" t="s">
        <v>2065</v>
      </c>
      <c r="J539" s="1780" t="s">
        <v>449</v>
      </c>
      <c r="K539" s="1499"/>
      <c r="L539" s="1499"/>
      <c r="M539" s="1499" t="s">
        <v>449</v>
      </c>
      <c r="N539" s="1499"/>
      <c r="O539" s="1522">
        <v>44228</v>
      </c>
      <c r="P539" s="2422" t="s">
        <v>728</v>
      </c>
    </row>
    <row r="540" spans="1:16" s="1501" customFormat="1">
      <c r="A540" s="1494"/>
      <c r="B540" s="1799"/>
      <c r="C540" s="1496"/>
      <c r="D540" s="2152"/>
      <c r="E540" s="1497"/>
      <c r="F540" s="1498"/>
      <c r="G540" s="1499"/>
      <c r="H540" s="2441"/>
      <c r="I540" s="1499"/>
      <c r="J540" s="1499"/>
      <c r="K540" s="1499"/>
      <c r="L540" s="1499"/>
      <c r="M540" s="1499"/>
      <c r="N540" s="1499"/>
      <c r="O540" s="1522"/>
      <c r="P540" s="1499"/>
    </row>
    <row r="541" spans="1:16" s="1501" customFormat="1">
      <c r="A541" s="1494"/>
      <c r="B541" s="1439" t="s">
        <v>2586</v>
      </c>
      <c r="C541" s="1496"/>
      <c r="D541" s="2152"/>
      <c r="E541" s="1497"/>
      <c r="F541" s="1498"/>
      <c r="G541" s="1499"/>
      <c r="H541" s="2441"/>
      <c r="I541" s="1499"/>
      <c r="J541" s="1499"/>
      <c r="K541" s="1499"/>
      <c r="L541" s="1499"/>
      <c r="M541" s="1499"/>
      <c r="N541" s="1499"/>
      <c r="O541" s="1522"/>
      <c r="P541" s="1499"/>
    </row>
    <row r="542" spans="1:16" s="1501" customFormat="1">
      <c r="A542" s="1494"/>
      <c r="B542" s="1439" t="s">
        <v>440</v>
      </c>
      <c r="C542" s="1496"/>
      <c r="D542" s="2152"/>
      <c r="E542" s="1497"/>
      <c r="F542" s="1498"/>
      <c r="G542" s="1499"/>
      <c r="H542" s="2441"/>
      <c r="I542" s="1499"/>
      <c r="J542" s="1499"/>
      <c r="K542" s="1499"/>
      <c r="L542" s="1499"/>
      <c r="M542" s="1499"/>
      <c r="N542" s="1499"/>
      <c r="O542" s="1522"/>
      <c r="P542" s="1499"/>
    </row>
    <row r="543" spans="1:16" s="1501" customFormat="1">
      <c r="A543" s="1494"/>
      <c r="B543" s="1799"/>
      <c r="C543" s="1496"/>
      <c r="D543" s="2152"/>
      <c r="E543" s="1497"/>
      <c r="F543" s="1498"/>
      <c r="G543" s="1499"/>
      <c r="H543" s="2441"/>
      <c r="I543" s="1499"/>
      <c r="J543" s="1499"/>
      <c r="K543" s="1499"/>
      <c r="L543" s="1499"/>
      <c r="M543" s="1499"/>
      <c r="N543" s="1499"/>
      <c r="O543" s="1522"/>
      <c r="P543" s="1499"/>
    </row>
    <row r="544" spans="1:16" s="1501" customFormat="1">
      <c r="A544" s="1494"/>
      <c r="B544" s="1799"/>
      <c r="C544" s="1496"/>
      <c r="D544" s="2152"/>
      <c r="E544" s="1497"/>
      <c r="F544" s="1498"/>
      <c r="G544" s="1499"/>
      <c r="H544" s="2441"/>
      <c r="I544" s="1499"/>
      <c r="J544" s="1499"/>
      <c r="K544" s="1499"/>
      <c r="L544" s="1499"/>
      <c r="M544" s="1499"/>
      <c r="N544" s="1499"/>
      <c r="O544" s="1522"/>
      <c r="P544" s="1499"/>
    </row>
    <row r="545" spans="1:18" s="1501" customFormat="1">
      <c r="A545" s="2396" t="s">
        <v>2587</v>
      </c>
      <c r="B545" s="1799"/>
      <c r="C545" s="1496"/>
      <c r="D545" s="2152"/>
      <c r="E545" s="1497"/>
      <c r="F545" s="1498"/>
      <c r="G545" s="1499"/>
      <c r="H545" s="2441"/>
      <c r="I545" s="1499"/>
      <c r="J545" s="1499"/>
      <c r="K545" s="1499"/>
      <c r="L545" s="1499"/>
      <c r="M545" s="1499"/>
      <c r="N545" s="1499"/>
      <c r="O545" s="1522"/>
      <c r="P545" s="1499"/>
    </row>
    <row r="546" spans="1:18" s="1501" customFormat="1">
      <c r="A546" s="2449">
        <v>5501023</v>
      </c>
      <c r="B546" s="1799" t="s">
        <v>2588</v>
      </c>
      <c r="C546" s="1810" t="s">
        <v>2589</v>
      </c>
      <c r="D546" s="2152">
        <v>830000</v>
      </c>
      <c r="E546" s="1497"/>
      <c r="F546" s="969">
        <v>44208</v>
      </c>
      <c r="G546" s="1499" t="s">
        <v>303</v>
      </c>
      <c r="H546" s="2441">
        <v>696000</v>
      </c>
      <c r="I546" s="1499" t="s">
        <v>67</v>
      </c>
      <c r="J546" s="1499"/>
      <c r="K546" s="1499"/>
      <c r="L546" s="1499"/>
      <c r="M546" s="1499" t="s">
        <v>449</v>
      </c>
      <c r="N546" s="1499" t="s">
        <v>2590</v>
      </c>
      <c r="O546" s="1522">
        <v>44233</v>
      </c>
      <c r="P546" s="2422" t="s">
        <v>728</v>
      </c>
    </row>
    <row r="547" spans="1:18" s="1501" customFormat="1">
      <c r="A547" s="1494"/>
      <c r="B547" s="1799"/>
      <c r="C547" s="1496"/>
      <c r="D547" s="2152"/>
      <c r="E547" s="1497"/>
      <c r="F547" s="1498"/>
      <c r="G547" s="1499"/>
      <c r="H547" s="2441"/>
      <c r="I547" s="1499"/>
      <c r="J547" s="1499"/>
      <c r="K547" s="1499"/>
      <c r="L547" s="1499"/>
      <c r="M547" s="1499"/>
      <c r="N547" s="1499"/>
      <c r="O547" s="1522"/>
      <c r="P547" s="1499"/>
    </row>
    <row r="548" spans="1:18" s="1501" customFormat="1">
      <c r="A548" s="1494"/>
      <c r="B548" s="1439" t="s">
        <v>2579</v>
      </c>
      <c r="C548" s="1496"/>
      <c r="D548" s="2152"/>
      <c r="E548" s="1497"/>
      <c r="F548" s="1498"/>
      <c r="G548" s="1499"/>
      <c r="H548" s="2441"/>
      <c r="I548" s="1499"/>
      <c r="J548" s="1499"/>
      <c r="K548" s="1499"/>
      <c r="L548" s="1499"/>
      <c r="M548" s="1499"/>
      <c r="N548" s="1499"/>
      <c r="O548" s="1522"/>
      <c r="P548" s="1499"/>
    </row>
    <row r="549" spans="1:18" s="1501" customFormat="1">
      <c r="A549" s="1494"/>
      <c r="B549" s="1439" t="s">
        <v>440</v>
      </c>
      <c r="C549" s="1496"/>
      <c r="D549" s="2152"/>
      <c r="E549" s="1497"/>
      <c r="F549" s="1498"/>
      <c r="G549" s="1499"/>
      <c r="H549" s="2441"/>
      <c r="I549" s="1499"/>
      <c r="J549" s="1499"/>
      <c r="K549" s="1499"/>
      <c r="L549" s="1499"/>
      <c r="M549" s="1499"/>
      <c r="N549" s="1499"/>
      <c r="O549" s="1522"/>
      <c r="P549" s="1499"/>
    </row>
    <row r="550" spans="1:18" s="1501" customFormat="1">
      <c r="A550" s="1494"/>
      <c r="B550" s="1799"/>
      <c r="C550" s="1496"/>
      <c r="D550" s="2152"/>
      <c r="E550" s="1497"/>
      <c r="F550" s="1498"/>
      <c r="G550" s="1499"/>
      <c r="H550" s="2441"/>
      <c r="I550" s="1499"/>
      <c r="J550" s="1499"/>
      <c r="K550" s="1499"/>
      <c r="L550" s="1499"/>
      <c r="M550" s="1499"/>
      <c r="N550" s="1499"/>
      <c r="O550" s="1522"/>
      <c r="P550" s="1499"/>
    </row>
    <row r="551" spans="1:18" s="1501" customFormat="1">
      <c r="A551" s="1494"/>
      <c r="B551" s="1799"/>
      <c r="C551" s="1496"/>
      <c r="D551" s="2152"/>
      <c r="E551" s="1497"/>
      <c r="F551" s="1498"/>
      <c r="G551" s="1499"/>
      <c r="H551" s="2441"/>
      <c r="I551" s="1499"/>
      <c r="J551" s="1499"/>
      <c r="K551" s="1499"/>
      <c r="L551" s="1499"/>
      <c r="M551" s="1499"/>
      <c r="N551" s="1499"/>
      <c r="O551" s="1522"/>
      <c r="P551" s="1499"/>
    </row>
    <row r="552" spans="1:18">
      <c r="A552" s="210" t="s">
        <v>732</v>
      </c>
      <c r="D552" s="2152"/>
      <c r="E552" s="338"/>
      <c r="F552" s="589"/>
      <c r="G552" s="217"/>
      <c r="H552" s="510"/>
      <c r="I552" s="217"/>
      <c r="K552" s="217"/>
      <c r="L552" s="217"/>
      <c r="M552" s="217"/>
      <c r="N552" s="217"/>
      <c r="P552" s="217"/>
    </row>
    <row r="553" spans="1:18">
      <c r="A553" s="184"/>
      <c r="B553" s="28"/>
      <c r="C553" s="684"/>
      <c r="D553" s="2152"/>
      <c r="E553" s="338"/>
      <c r="F553" s="589"/>
      <c r="G553" s="217"/>
      <c r="H553" s="510"/>
      <c r="I553" s="217"/>
      <c r="K553" s="217"/>
      <c r="L553" s="217"/>
      <c r="M553" s="217"/>
      <c r="N553" s="217"/>
      <c r="P553" s="217"/>
    </row>
    <row r="554" spans="1:18">
      <c r="A554" s="184"/>
      <c r="D554" s="2152"/>
      <c r="E554" s="338"/>
      <c r="F554" s="589"/>
      <c r="G554" s="217"/>
      <c r="H554" s="510"/>
      <c r="I554" s="217"/>
      <c r="K554" s="217"/>
      <c r="L554" s="217"/>
      <c r="M554" s="217"/>
      <c r="N554" s="217"/>
      <c r="P554" s="217"/>
    </row>
    <row r="555" spans="1:18">
      <c r="A555" s="184"/>
      <c r="B555" s="244" t="s">
        <v>733</v>
      </c>
      <c r="C555" s="1021">
        <f>SUM(D515:D551)+SUM(C552:C554)</f>
        <v>5316000</v>
      </c>
      <c r="D555" s="2152"/>
      <c r="E555" s="338"/>
      <c r="F555" s="589"/>
      <c r="G555" s="217"/>
      <c r="H555" s="510"/>
      <c r="I555" s="217"/>
      <c r="K555" s="217"/>
      <c r="L555" s="217"/>
      <c r="M555" s="217"/>
      <c r="N555" s="217"/>
      <c r="P555" s="217"/>
    </row>
    <row r="556" spans="1:18">
      <c r="A556" s="210"/>
      <c r="B556" s="675"/>
      <c r="C556" s="677"/>
      <c r="D556" s="2152"/>
      <c r="E556" s="338"/>
      <c r="F556" s="589"/>
      <c r="G556" s="217"/>
      <c r="H556" s="510"/>
      <c r="I556" s="217"/>
      <c r="K556" s="217"/>
      <c r="L556" s="217"/>
      <c r="M556" s="217"/>
      <c r="N556" s="217"/>
      <c r="P556" s="217"/>
    </row>
    <row r="557" spans="1:18" s="504" customFormat="1">
      <c r="A557" s="2594"/>
      <c r="B557" s="1851"/>
      <c r="C557" s="1912"/>
      <c r="D557" s="2561"/>
      <c r="E557" s="1830"/>
      <c r="F557" s="1913"/>
      <c r="G557" s="1831"/>
      <c r="H557" s="1832"/>
      <c r="I557" s="1831"/>
      <c r="J557" s="1831"/>
      <c r="K557" s="1831"/>
      <c r="L557" s="1831"/>
      <c r="M557" s="1831"/>
      <c r="N557" s="1831"/>
      <c r="O557" s="1902"/>
      <c r="P557" s="1831"/>
      <c r="Q557" s="1833"/>
      <c r="R557" s="1833"/>
    </row>
    <row r="558" spans="1:18" s="1501" customFormat="1">
      <c r="A558" s="2487" t="s">
        <v>1773</v>
      </c>
      <c r="B558" s="1799"/>
      <c r="C558" s="1797" t="s">
        <v>2591</v>
      </c>
      <c r="D558" s="2152"/>
      <c r="E558" s="1497"/>
      <c r="F558" s="1498"/>
      <c r="G558" s="1499"/>
      <c r="H558" s="2441"/>
      <c r="I558" s="1499"/>
      <c r="J558" s="1499"/>
      <c r="K558" s="1499"/>
      <c r="L558" s="1499"/>
      <c r="M558" s="1499"/>
      <c r="N558" s="1499"/>
      <c r="O558" s="1522"/>
      <c r="P558" s="1499"/>
    </row>
    <row r="559" spans="1:18" s="1501" customFormat="1">
      <c r="A559" s="2449">
        <v>5502020</v>
      </c>
      <c r="B559" s="1799" t="s">
        <v>454</v>
      </c>
      <c r="C559" s="1810" t="s">
        <v>2592</v>
      </c>
      <c r="D559" s="2152">
        <v>680000</v>
      </c>
      <c r="E559" s="1497"/>
      <c r="F559" s="969">
        <v>44240</v>
      </c>
      <c r="G559" s="1499" t="s">
        <v>25</v>
      </c>
      <c r="H559" s="2441">
        <v>535000</v>
      </c>
      <c r="I559" s="1499" t="s">
        <v>960</v>
      </c>
      <c r="J559" s="1499"/>
      <c r="K559" s="1499"/>
      <c r="L559" s="1499" t="s">
        <v>107</v>
      </c>
      <c r="M559" s="1499" t="s">
        <v>449</v>
      </c>
      <c r="N559" s="1499" t="s">
        <v>904</v>
      </c>
      <c r="O559" s="1522">
        <v>44284</v>
      </c>
      <c r="P559" s="2422" t="s">
        <v>728</v>
      </c>
    </row>
    <row r="560" spans="1:18" s="1501" customFormat="1">
      <c r="A560" s="2449">
        <v>5502023</v>
      </c>
      <c r="B560" s="1799" t="s">
        <v>321</v>
      </c>
      <c r="C560" s="1810" t="s">
        <v>2593</v>
      </c>
      <c r="D560" s="2152">
        <v>380000</v>
      </c>
      <c r="E560" s="1497"/>
      <c r="F560" s="969">
        <v>44243</v>
      </c>
      <c r="G560" s="1499" t="s">
        <v>73</v>
      </c>
      <c r="H560" s="2441">
        <v>265000</v>
      </c>
      <c r="I560" s="1499" t="s">
        <v>2594</v>
      </c>
      <c r="J560" s="1499"/>
      <c r="K560" s="1499"/>
      <c r="L560" s="1499" t="s">
        <v>107</v>
      </c>
      <c r="M560" s="1499" t="s">
        <v>449</v>
      </c>
      <c r="N560" s="1499" t="s">
        <v>904</v>
      </c>
      <c r="O560" s="1522">
        <v>44284</v>
      </c>
      <c r="P560" s="2422" t="s">
        <v>728</v>
      </c>
    </row>
    <row r="561" spans="1:16" s="1501" customFormat="1">
      <c r="A561" s="2449">
        <v>5502029</v>
      </c>
      <c r="B561" s="1799" t="s">
        <v>362</v>
      </c>
      <c r="C561" s="1810" t="s">
        <v>2595</v>
      </c>
      <c r="D561" s="2152">
        <v>590000</v>
      </c>
      <c r="E561" s="1497"/>
      <c r="F561" s="969">
        <v>44245</v>
      </c>
      <c r="G561" s="1499" t="s">
        <v>31</v>
      </c>
      <c r="H561" s="2441">
        <v>481000</v>
      </c>
      <c r="I561" s="1499" t="s">
        <v>219</v>
      </c>
      <c r="J561" s="1499"/>
      <c r="K561" s="1499"/>
      <c r="L561" s="1499" t="s">
        <v>107</v>
      </c>
      <c r="M561" s="1499" t="s">
        <v>449</v>
      </c>
      <c r="N561" s="1499" t="s">
        <v>904</v>
      </c>
      <c r="O561" s="1522">
        <v>44284</v>
      </c>
      <c r="P561" s="2422" t="s">
        <v>728</v>
      </c>
    </row>
    <row r="562" spans="1:16" s="1501" customFormat="1">
      <c r="A562" s="2449">
        <v>5502031</v>
      </c>
      <c r="B562" s="1799" t="s">
        <v>1697</v>
      </c>
      <c r="C562" s="1810" t="s">
        <v>2596</v>
      </c>
      <c r="D562" s="2152">
        <v>540000</v>
      </c>
      <c r="E562" s="1782"/>
      <c r="F562" s="969">
        <v>44245</v>
      </c>
      <c r="G562" s="1499" t="s">
        <v>25</v>
      </c>
      <c r="H562" s="2441">
        <v>418000</v>
      </c>
      <c r="I562" s="1499" t="s">
        <v>444</v>
      </c>
      <c r="J562" s="1499"/>
      <c r="K562" s="1499"/>
      <c r="L562" s="1499" t="s">
        <v>107</v>
      </c>
      <c r="M562" s="1499" t="s">
        <v>449</v>
      </c>
      <c r="N562" s="1499" t="s">
        <v>904</v>
      </c>
      <c r="O562" s="1522">
        <v>44284</v>
      </c>
      <c r="P562" s="2422" t="s">
        <v>728</v>
      </c>
    </row>
    <row r="563" spans="1:16" s="1501" customFormat="1">
      <c r="A563" s="2449">
        <v>5502073</v>
      </c>
      <c r="B563" s="1799" t="s">
        <v>1724</v>
      </c>
      <c r="C563" s="1810" t="s">
        <v>2597</v>
      </c>
      <c r="D563" s="2208">
        <v>575000</v>
      </c>
      <c r="E563" s="1782"/>
      <c r="F563" s="969">
        <v>44252</v>
      </c>
      <c r="G563" s="1499" t="s">
        <v>25</v>
      </c>
      <c r="H563" s="2441">
        <v>455000</v>
      </c>
      <c r="I563" s="1499" t="s">
        <v>100</v>
      </c>
      <c r="J563" s="1499"/>
      <c r="K563" s="1499"/>
      <c r="L563" s="1499" t="s">
        <v>107</v>
      </c>
      <c r="M563" s="1499" t="s">
        <v>449</v>
      </c>
      <c r="N563" s="1499" t="s">
        <v>904</v>
      </c>
      <c r="O563" s="1522">
        <v>44284</v>
      </c>
      <c r="P563" s="2422" t="s">
        <v>728</v>
      </c>
    </row>
    <row r="564" spans="1:16" s="1501" customFormat="1">
      <c r="A564" s="2449"/>
      <c r="B564" s="1799"/>
      <c r="C564" s="1810"/>
      <c r="D564" s="2208"/>
      <c r="E564" s="1782"/>
      <c r="F564" s="969"/>
      <c r="G564" s="1499"/>
      <c r="H564" s="2441"/>
      <c r="I564" s="1499"/>
      <c r="J564" s="1499"/>
      <c r="K564" s="1499"/>
      <c r="L564" s="1499"/>
      <c r="M564" s="1499"/>
      <c r="N564" s="1499"/>
      <c r="O564" s="1522"/>
      <c r="P564" s="1499"/>
    </row>
    <row r="565" spans="1:16" s="1501" customFormat="1">
      <c r="A565" s="2449"/>
      <c r="B565" s="1439" t="s">
        <v>2598</v>
      </c>
      <c r="C565" s="1810"/>
      <c r="D565" s="2208"/>
      <c r="E565" s="1782"/>
      <c r="F565" s="969"/>
      <c r="G565" s="1499"/>
      <c r="H565" s="2441"/>
      <c r="I565" s="1499"/>
      <c r="J565" s="1499"/>
      <c r="K565" s="1499"/>
      <c r="L565" s="1499"/>
      <c r="M565" s="1499"/>
      <c r="N565" s="1499"/>
      <c r="O565" s="1522"/>
      <c r="P565" s="1499"/>
    </row>
    <row r="566" spans="1:16" s="1501" customFormat="1">
      <c r="A566" s="2449"/>
      <c r="B566" s="1439" t="s">
        <v>440</v>
      </c>
      <c r="C566" s="1810"/>
      <c r="D566" s="2208"/>
      <c r="E566" s="1782"/>
      <c r="F566" s="969"/>
      <c r="G566" s="1499"/>
      <c r="H566" s="2441"/>
      <c r="I566" s="1499"/>
      <c r="J566" s="1499"/>
      <c r="K566" s="1499"/>
      <c r="L566" s="1499"/>
      <c r="M566" s="1499"/>
      <c r="N566" s="1499"/>
      <c r="O566" s="1522"/>
      <c r="P566" s="1499"/>
    </row>
    <row r="567" spans="1:16" s="1501" customFormat="1">
      <c r="A567" s="1494"/>
      <c r="B567" s="1799"/>
      <c r="C567" s="1496"/>
      <c r="D567" s="2152"/>
      <c r="E567" s="1497"/>
      <c r="F567" s="969"/>
      <c r="G567" s="1499"/>
      <c r="H567" s="2441"/>
      <c r="I567" s="1499"/>
      <c r="J567" s="1499"/>
      <c r="K567" s="1499"/>
      <c r="L567" s="1499"/>
      <c r="M567" s="1499"/>
      <c r="N567" s="1499"/>
      <c r="O567" s="1522"/>
      <c r="P567" s="1499"/>
    </row>
    <row r="568" spans="1:16" s="1501" customFormat="1">
      <c r="A568" s="2396" t="s">
        <v>2095</v>
      </c>
      <c r="B568" s="1799"/>
      <c r="C568" s="1496"/>
      <c r="D568" s="2152"/>
      <c r="E568" s="1497"/>
      <c r="F568" s="969"/>
      <c r="G568" s="1499"/>
      <c r="H568" s="1500"/>
      <c r="I568" s="1499"/>
      <c r="J568" s="1499"/>
      <c r="K568" s="1499"/>
      <c r="L568" s="1499"/>
      <c r="M568" s="1499"/>
      <c r="N568" s="1499"/>
      <c r="O568" s="1522"/>
      <c r="P568" s="1499"/>
    </row>
    <row r="569" spans="1:16" s="1501" customFormat="1">
      <c r="A569" s="2449">
        <v>5502056</v>
      </c>
      <c r="B569" s="1799" t="s">
        <v>1945</v>
      </c>
      <c r="C569" s="1810" t="s">
        <v>2599</v>
      </c>
      <c r="D569" s="2152">
        <v>325000</v>
      </c>
      <c r="E569" s="1497"/>
      <c r="F569" s="969">
        <v>44250</v>
      </c>
      <c r="G569" s="1499" t="s">
        <v>98</v>
      </c>
      <c r="H569" s="2441">
        <v>215000</v>
      </c>
      <c r="I569" s="1499" t="s">
        <v>27</v>
      </c>
      <c r="J569" s="1499"/>
      <c r="K569" s="1499"/>
      <c r="L569" s="1499" t="s">
        <v>67</v>
      </c>
      <c r="M569" s="1499" t="s">
        <v>449</v>
      </c>
      <c r="N569" s="1499" t="s">
        <v>1613</v>
      </c>
      <c r="O569" s="1522">
        <v>44342</v>
      </c>
      <c r="P569" s="2422" t="s">
        <v>728</v>
      </c>
    </row>
    <row r="570" spans="1:16" s="1501" customFormat="1">
      <c r="A570" s="2449">
        <v>5504034</v>
      </c>
      <c r="B570" s="1495" t="s">
        <v>1641</v>
      </c>
      <c r="C570" s="1810" t="s">
        <v>2600</v>
      </c>
      <c r="D570" s="2152">
        <v>595000</v>
      </c>
      <c r="E570" s="1497"/>
      <c r="F570" s="969">
        <v>44295</v>
      </c>
      <c r="G570" s="1499" t="s">
        <v>2601</v>
      </c>
      <c r="H570" s="2441">
        <v>505000</v>
      </c>
      <c r="I570" s="1499" t="s">
        <v>400</v>
      </c>
      <c r="J570" s="1499"/>
      <c r="K570" s="1499"/>
      <c r="L570" s="1499" t="s">
        <v>67</v>
      </c>
      <c r="M570" s="1499" t="s">
        <v>449</v>
      </c>
      <c r="N570" s="1499" t="s">
        <v>1613</v>
      </c>
      <c r="O570" s="1522">
        <v>44342</v>
      </c>
      <c r="P570" s="2422" t="s">
        <v>728</v>
      </c>
    </row>
    <row r="571" spans="1:16" s="1501" customFormat="1">
      <c r="A571" s="2449">
        <v>5504035</v>
      </c>
      <c r="B571" s="1495" t="s">
        <v>1641</v>
      </c>
      <c r="C571" s="1810" t="s">
        <v>2602</v>
      </c>
      <c r="D571" s="2152">
        <v>575000</v>
      </c>
      <c r="E571" s="1497"/>
      <c r="F571" s="969">
        <v>44295</v>
      </c>
      <c r="G571" s="1499" t="s">
        <v>64</v>
      </c>
      <c r="H571" s="2441">
        <v>475000</v>
      </c>
      <c r="I571" s="1499" t="s">
        <v>400</v>
      </c>
      <c r="J571" s="1499"/>
      <c r="K571" s="1499"/>
      <c r="L571" s="1499" t="s">
        <v>67</v>
      </c>
      <c r="M571" s="1499" t="s">
        <v>449</v>
      </c>
      <c r="N571" s="1499" t="s">
        <v>1613</v>
      </c>
      <c r="O571" s="1522">
        <v>44342</v>
      </c>
      <c r="P571" s="2422" t="s">
        <v>728</v>
      </c>
    </row>
    <row r="572" spans="1:16" s="1501" customFormat="1">
      <c r="A572" s="2449">
        <v>5504036</v>
      </c>
      <c r="B572" s="1495" t="s">
        <v>1641</v>
      </c>
      <c r="C572" s="1810" t="s">
        <v>2603</v>
      </c>
      <c r="D572" s="2152">
        <v>595000</v>
      </c>
      <c r="E572" s="1497"/>
      <c r="F572" s="969">
        <v>44295</v>
      </c>
      <c r="G572" s="1499" t="s">
        <v>25</v>
      </c>
      <c r="H572" s="2441">
        <v>505000</v>
      </c>
      <c r="I572" s="1499" t="s">
        <v>400</v>
      </c>
      <c r="J572" s="1499"/>
      <c r="K572" s="1499"/>
      <c r="L572" s="1499" t="s">
        <v>67</v>
      </c>
      <c r="M572" s="1499" t="s">
        <v>449</v>
      </c>
      <c r="N572" s="1499" t="s">
        <v>1613</v>
      </c>
      <c r="O572" s="1522">
        <v>44342</v>
      </c>
      <c r="P572" s="2422" t="s">
        <v>728</v>
      </c>
    </row>
    <row r="573" spans="1:16">
      <c r="B573" s="1464"/>
      <c r="C573" s="1462"/>
    </row>
    <row r="574" spans="1:16" s="1501" customFormat="1">
      <c r="A574" s="1798"/>
      <c r="B574" s="1439" t="s">
        <v>2604</v>
      </c>
      <c r="C574" s="1810"/>
      <c r="D574" s="2152"/>
      <c r="E574" s="1497"/>
      <c r="F574" s="969"/>
      <c r="G574" s="1499"/>
      <c r="H574" s="2441"/>
      <c r="I574" s="1499"/>
      <c r="J574" s="1499"/>
      <c r="K574" s="1499"/>
      <c r="L574" s="1499"/>
      <c r="M574" s="1499"/>
      <c r="N574" s="1499"/>
      <c r="O574" s="1522"/>
      <c r="P574" s="1499"/>
    </row>
    <row r="575" spans="1:16" s="1501" customFormat="1">
      <c r="A575" s="1798"/>
      <c r="B575" s="1439" t="s">
        <v>375</v>
      </c>
      <c r="C575" s="1810"/>
      <c r="D575" s="2152"/>
      <c r="E575" s="1497"/>
      <c r="F575" s="969"/>
      <c r="G575" s="1499"/>
      <c r="H575" s="2441"/>
      <c r="I575" s="1499"/>
      <c r="J575" s="1499"/>
      <c r="K575" s="1499"/>
      <c r="L575" s="1499"/>
      <c r="M575" s="1499"/>
      <c r="N575" s="1499"/>
      <c r="O575" s="1522"/>
      <c r="P575" s="1499"/>
    </row>
    <row r="577" spans="1:18" s="1501" customFormat="1">
      <c r="A577" s="1494"/>
      <c r="B577" s="1495"/>
      <c r="C577" s="1496"/>
      <c r="D577" s="2152"/>
      <c r="E577" s="1497"/>
      <c r="F577" s="1498"/>
      <c r="G577" s="1499"/>
      <c r="H577" s="1500"/>
      <c r="I577" s="1499"/>
      <c r="J577" s="1499"/>
      <c r="K577" s="1499"/>
      <c r="L577" s="1499"/>
      <c r="M577" s="1499"/>
      <c r="N577" s="1499"/>
      <c r="O577" s="1522"/>
      <c r="P577" s="1499"/>
    </row>
    <row r="578" spans="1:18">
      <c r="A578" s="210" t="s">
        <v>732</v>
      </c>
      <c r="D578" s="2152"/>
      <c r="E578" s="338"/>
      <c r="F578" s="589"/>
      <c r="G578" s="217"/>
      <c r="H578" s="510"/>
      <c r="I578" s="217"/>
      <c r="K578" s="217"/>
      <c r="L578" s="217"/>
      <c r="M578" s="217"/>
      <c r="N578" s="217"/>
      <c r="P578" s="217"/>
    </row>
    <row r="579" spans="1:18">
      <c r="A579" s="184"/>
      <c r="B579" s="28"/>
      <c r="C579" s="684"/>
      <c r="D579" s="2152"/>
      <c r="E579" s="338"/>
      <c r="F579" s="589"/>
      <c r="G579" s="217"/>
      <c r="H579" s="510"/>
      <c r="I579" s="217"/>
      <c r="K579" s="217"/>
      <c r="L579" s="217"/>
      <c r="M579" s="217"/>
      <c r="N579" s="217"/>
      <c r="P579" s="217"/>
    </row>
    <row r="580" spans="1:18">
      <c r="A580" s="184"/>
      <c r="D580" s="2152"/>
      <c r="E580" s="338"/>
      <c r="F580" s="589"/>
      <c r="G580" s="217"/>
      <c r="H580" s="510"/>
      <c r="I580" s="217"/>
      <c r="K580" s="217"/>
      <c r="L580" s="217"/>
      <c r="M580" s="217"/>
      <c r="N580" s="217"/>
      <c r="P580" s="217"/>
    </row>
    <row r="581" spans="1:18">
      <c r="A581" s="184"/>
      <c r="B581" s="244" t="s">
        <v>733</v>
      </c>
      <c r="C581" s="1021">
        <f>SUM(D557:D577)+SUM(C578:C580)</f>
        <v>4855000</v>
      </c>
      <c r="D581" s="2152"/>
      <c r="E581" s="338"/>
      <c r="F581" s="589"/>
      <c r="G581" s="217"/>
      <c r="H581" s="510"/>
      <c r="I581" s="217"/>
      <c r="K581" s="217"/>
      <c r="L581" s="217"/>
      <c r="M581" s="217"/>
      <c r="N581" s="217"/>
      <c r="P581" s="217"/>
    </row>
    <row r="582" spans="1:18">
      <c r="A582" s="210"/>
      <c r="B582" s="675"/>
      <c r="C582" s="677"/>
      <c r="D582" s="2152"/>
      <c r="E582" s="338"/>
      <c r="F582" s="589"/>
      <c r="G582" s="217"/>
      <c r="H582" s="510"/>
      <c r="I582" s="217"/>
      <c r="K582" s="217"/>
      <c r="L582" s="217"/>
      <c r="M582" s="217"/>
      <c r="N582" s="217"/>
      <c r="P582" s="217"/>
    </row>
    <row r="583" spans="1:18" s="504" customFormat="1">
      <c r="A583" s="2594"/>
      <c r="B583" s="1851"/>
      <c r="C583" s="1912"/>
      <c r="D583" s="2561"/>
      <c r="E583" s="1830"/>
      <c r="F583" s="1913"/>
      <c r="G583" s="1831"/>
      <c r="H583" s="1832"/>
      <c r="I583" s="1831"/>
      <c r="J583" s="1831"/>
      <c r="K583" s="1831"/>
      <c r="L583" s="1831"/>
      <c r="M583" s="1831"/>
      <c r="N583" s="1831"/>
      <c r="O583" s="1902"/>
      <c r="P583" s="1831"/>
      <c r="Q583" s="1833"/>
      <c r="R583" s="1833"/>
    </row>
    <row r="584" spans="1:18" s="1501" customFormat="1">
      <c r="A584" s="2539" t="s">
        <v>2605</v>
      </c>
      <c r="B584" s="1495"/>
      <c r="C584" s="1797" t="s">
        <v>2606</v>
      </c>
      <c r="D584" s="2152"/>
      <c r="E584" s="1497"/>
      <c r="F584" s="1498"/>
      <c r="G584" s="1499"/>
      <c r="H584" s="1500"/>
      <c r="I584" s="1499"/>
      <c r="J584" s="1499"/>
      <c r="K584" s="1499"/>
      <c r="L584" s="1499"/>
      <c r="M584" s="1499"/>
      <c r="N584" s="1499"/>
      <c r="O584" s="1522"/>
      <c r="P584" s="1499"/>
    </row>
    <row r="585" spans="1:18" s="1501" customFormat="1">
      <c r="A585" s="2821">
        <v>5506092</v>
      </c>
      <c r="B585" s="1495" t="s">
        <v>2607</v>
      </c>
      <c r="C585" s="1810" t="s">
        <v>2608</v>
      </c>
      <c r="D585" s="2152">
        <v>785000</v>
      </c>
      <c r="E585" s="1497"/>
      <c r="F585" s="969">
        <v>44370</v>
      </c>
      <c r="G585" s="1499" t="s">
        <v>98</v>
      </c>
      <c r="H585" s="2441">
        <v>496000</v>
      </c>
      <c r="I585" s="1499" t="s">
        <v>386</v>
      </c>
      <c r="J585" s="1806" t="s">
        <v>449</v>
      </c>
      <c r="K585" s="1499"/>
      <c r="L585" s="1499" t="s">
        <v>41</v>
      </c>
      <c r="M585" s="1499" t="s">
        <v>449</v>
      </c>
      <c r="N585" s="1499" t="s">
        <v>1608</v>
      </c>
      <c r="O585" s="1522"/>
      <c r="P585" s="1499"/>
    </row>
    <row r="586" spans="1:18" s="1501" customFormat="1">
      <c r="A586" s="1558"/>
      <c r="B586" s="1495"/>
      <c r="C586" s="1811"/>
      <c r="D586" s="2152"/>
      <c r="E586" s="1497"/>
      <c r="F586" s="969"/>
      <c r="G586" s="1499"/>
      <c r="H586" s="2441"/>
      <c r="I586" s="1499"/>
      <c r="J586" s="1499"/>
      <c r="K586" s="1499"/>
      <c r="L586" s="1499"/>
      <c r="M586" s="1499"/>
      <c r="N586" s="1499"/>
      <c r="O586" s="1522"/>
      <c r="P586" s="1499"/>
    </row>
    <row r="587" spans="1:18" s="1501" customFormat="1">
      <c r="A587" s="1558"/>
      <c r="B587" s="2855" t="s">
        <v>1998</v>
      </c>
      <c r="C587" s="1811"/>
      <c r="D587" s="2152"/>
      <c r="E587" s="1497"/>
      <c r="F587" s="969"/>
      <c r="G587" s="1499"/>
      <c r="H587" s="2441"/>
      <c r="I587" s="1499"/>
      <c r="J587" s="1499"/>
      <c r="K587" s="1499"/>
      <c r="L587" s="1499"/>
      <c r="M587" s="1499"/>
      <c r="N587" s="1499"/>
      <c r="O587" s="1522"/>
      <c r="P587" s="1499"/>
    </row>
    <row r="588" spans="1:18" s="1501" customFormat="1">
      <c r="A588" s="1558"/>
      <c r="B588" s="2855" t="s">
        <v>440</v>
      </c>
      <c r="C588" s="1811"/>
      <c r="D588" s="2152"/>
      <c r="E588" s="1497"/>
      <c r="F588" s="969"/>
      <c r="G588" s="1499"/>
      <c r="H588" s="2441"/>
      <c r="I588" s="1499"/>
      <c r="J588" s="1499"/>
      <c r="K588" s="1499"/>
      <c r="L588" s="1499"/>
      <c r="M588" s="1499"/>
      <c r="N588" s="1499"/>
      <c r="O588" s="1522"/>
      <c r="P588" s="1499"/>
    </row>
    <row r="589" spans="1:18" s="1501" customFormat="1">
      <c r="A589" s="1558"/>
      <c r="B589" s="559" t="s">
        <v>1248</v>
      </c>
      <c r="C589" s="1811"/>
      <c r="D589" s="2152"/>
      <c r="E589" s="1497"/>
      <c r="F589" s="969"/>
      <c r="G589" s="1499"/>
      <c r="H589" s="2441"/>
      <c r="I589" s="1499"/>
      <c r="J589" s="1499"/>
      <c r="K589" s="1499"/>
      <c r="L589" s="1499"/>
      <c r="M589" s="1499"/>
      <c r="N589" s="1499"/>
      <c r="O589" s="1522"/>
      <c r="P589" s="1499"/>
    </row>
    <row r="590" spans="1:18" s="1501" customFormat="1">
      <c r="A590" s="1494"/>
      <c r="B590" s="1495"/>
      <c r="C590" s="1811"/>
      <c r="D590" s="2152"/>
      <c r="E590" s="1497"/>
      <c r="F590" s="969"/>
      <c r="G590" s="1499"/>
      <c r="H590" s="2441"/>
      <c r="I590" s="1499"/>
      <c r="J590" s="1499"/>
      <c r="K590" s="1499"/>
      <c r="L590" s="1499"/>
      <c r="M590" s="1499"/>
      <c r="N590" s="1499"/>
      <c r="O590" s="1522"/>
      <c r="P590" s="1499"/>
    </row>
    <row r="591" spans="1:18" s="1501" customFormat="1">
      <c r="A591" s="2539" t="s">
        <v>2609</v>
      </c>
      <c r="B591" s="1495"/>
      <c r="C591" s="1811"/>
      <c r="D591" s="2152"/>
      <c r="E591" s="1497"/>
      <c r="F591" s="969"/>
      <c r="G591" s="1499"/>
      <c r="H591" s="2441"/>
      <c r="I591" s="1499"/>
      <c r="J591" s="1499"/>
      <c r="K591" s="1499"/>
      <c r="L591" s="1499"/>
      <c r="M591" s="1499"/>
      <c r="N591" s="1499"/>
      <c r="O591" s="1522"/>
      <c r="P591" s="1499"/>
    </row>
    <row r="592" spans="1:18" s="1501" customFormat="1">
      <c r="A592" s="2821">
        <v>5506108</v>
      </c>
      <c r="B592" s="1464" t="s">
        <v>2610</v>
      </c>
      <c r="C592" s="1810" t="s">
        <v>2611</v>
      </c>
      <c r="D592" s="2152">
        <v>960000</v>
      </c>
      <c r="E592" s="1497"/>
      <c r="F592" s="969">
        <v>44372</v>
      </c>
      <c r="G592" s="1499" t="s">
        <v>110</v>
      </c>
      <c r="H592" s="2441">
        <v>811000</v>
      </c>
      <c r="I592" s="1499" t="s">
        <v>782</v>
      </c>
      <c r="J592" s="1499"/>
      <c r="K592" s="1499"/>
      <c r="L592" s="1499" t="s">
        <v>67</v>
      </c>
      <c r="M592" s="1499" t="s">
        <v>449</v>
      </c>
      <c r="N592" s="1499" t="s">
        <v>1613</v>
      </c>
      <c r="O592" s="1522"/>
      <c r="P592" s="1499"/>
    </row>
    <row r="593" spans="1:16" s="1501" customFormat="1">
      <c r="A593" s="2449"/>
      <c r="B593" s="1464"/>
      <c r="C593" s="1810"/>
      <c r="D593" s="2152"/>
      <c r="E593" s="1497"/>
      <c r="F593" s="969"/>
      <c r="G593" s="1499"/>
      <c r="H593" s="2441"/>
      <c r="I593" s="1499"/>
      <c r="J593" s="1499"/>
      <c r="K593" s="1499"/>
      <c r="L593" s="1499"/>
      <c r="M593" s="1499"/>
      <c r="N593" s="1499"/>
      <c r="O593" s="1522"/>
      <c r="P593" s="1499"/>
    </row>
    <row r="594" spans="1:16" s="1501" customFormat="1">
      <c r="A594" s="2449"/>
      <c r="B594" s="2855" t="s">
        <v>1998</v>
      </c>
      <c r="C594" s="1810"/>
      <c r="D594" s="2152"/>
      <c r="E594" s="1497"/>
      <c r="F594" s="969"/>
      <c r="G594" s="1499"/>
      <c r="H594" s="2441"/>
      <c r="I594" s="1499"/>
      <c r="J594" s="1499"/>
      <c r="K594" s="1499"/>
      <c r="L594" s="1499"/>
      <c r="M594" s="1499"/>
      <c r="N594" s="1499"/>
      <c r="O594" s="1522"/>
      <c r="P594" s="1499"/>
    </row>
    <row r="595" spans="1:16" s="1501" customFormat="1">
      <c r="A595" s="2449"/>
      <c r="B595" s="2855" t="s">
        <v>440</v>
      </c>
      <c r="C595" s="1810"/>
      <c r="D595" s="2152"/>
      <c r="E595" s="1497"/>
      <c r="F595" s="969"/>
      <c r="G595" s="1499"/>
      <c r="H595" s="2441"/>
      <c r="I595" s="1499"/>
      <c r="J595" s="1499"/>
      <c r="K595" s="1499"/>
      <c r="L595" s="1499"/>
      <c r="M595" s="1499"/>
      <c r="N595" s="1499"/>
      <c r="O595" s="1522"/>
      <c r="P595" s="1499"/>
    </row>
    <row r="596" spans="1:16" s="1501" customFormat="1">
      <c r="A596" s="2449"/>
      <c r="B596" s="559" t="s">
        <v>1248</v>
      </c>
      <c r="C596" s="1810"/>
      <c r="D596" s="2152"/>
      <c r="E596" s="1497"/>
      <c r="F596" s="969"/>
      <c r="G596" s="1499"/>
      <c r="H596" s="2441"/>
      <c r="I596" s="1499"/>
      <c r="J596" s="1499"/>
      <c r="K596" s="1499"/>
      <c r="L596" s="1499"/>
      <c r="M596" s="1499"/>
      <c r="N596" s="1499"/>
      <c r="O596" s="1522"/>
      <c r="P596" s="1499"/>
    </row>
    <row r="597" spans="1:16" s="1501" customFormat="1">
      <c r="A597" s="2449"/>
      <c r="B597" s="1464"/>
      <c r="C597" s="1810"/>
      <c r="D597" s="2152"/>
      <c r="E597" s="1497"/>
      <c r="F597" s="969"/>
      <c r="G597" s="1499"/>
      <c r="H597" s="2441"/>
      <c r="I597" s="1499"/>
      <c r="J597" s="1499"/>
      <c r="K597" s="1499"/>
      <c r="L597" s="1499"/>
      <c r="M597" s="1499"/>
      <c r="N597" s="1499"/>
      <c r="O597" s="1522"/>
      <c r="P597" s="1499"/>
    </row>
    <row r="598" spans="1:16" s="1501" customFormat="1">
      <c r="A598" s="2539" t="s">
        <v>519</v>
      </c>
      <c r="B598" s="1464"/>
      <c r="C598" s="1810"/>
      <c r="D598" s="2152"/>
      <c r="E598" s="1497"/>
      <c r="F598" s="969"/>
      <c r="G598" s="1499"/>
      <c r="H598" s="2441"/>
      <c r="I598" s="1499"/>
      <c r="J598" s="1499"/>
      <c r="K598" s="1499"/>
      <c r="L598" s="1499"/>
      <c r="M598" s="1499"/>
      <c r="N598" s="1499"/>
      <c r="O598" s="1522"/>
      <c r="P598" s="1499"/>
    </row>
    <row r="599" spans="1:16" s="1501" customFormat="1">
      <c r="A599" s="2752">
        <v>5507051</v>
      </c>
      <c r="B599" s="1495" t="s">
        <v>1679</v>
      </c>
      <c r="C599" s="1810" t="s">
        <v>2612</v>
      </c>
      <c r="D599" s="2152">
        <v>560000</v>
      </c>
      <c r="E599" s="1497"/>
      <c r="F599" s="969">
        <v>44393</v>
      </c>
      <c r="G599" s="1499" t="s">
        <v>466</v>
      </c>
      <c r="H599" s="2441">
        <v>455000</v>
      </c>
      <c r="I599" s="1499" t="s">
        <v>262</v>
      </c>
      <c r="J599" s="1499"/>
      <c r="K599" s="1499"/>
      <c r="L599" s="1499" t="s">
        <v>67</v>
      </c>
      <c r="M599" s="1815" t="s">
        <v>449</v>
      </c>
      <c r="N599" s="1499" t="s">
        <v>1613</v>
      </c>
      <c r="O599" s="1522"/>
      <c r="P599" s="1499"/>
    </row>
    <row r="600" spans="1:16" s="1501" customFormat="1">
      <c r="A600" s="2752">
        <v>5507063</v>
      </c>
      <c r="B600" s="1495" t="s">
        <v>282</v>
      </c>
      <c r="C600" s="1810" t="s">
        <v>2613</v>
      </c>
      <c r="D600" s="2152">
        <v>570000</v>
      </c>
      <c r="E600" s="1497"/>
      <c r="F600" s="969">
        <v>44397</v>
      </c>
      <c r="G600" s="1499" t="s">
        <v>104</v>
      </c>
      <c r="H600" s="2441">
        <v>475000</v>
      </c>
      <c r="I600" s="1499" t="s">
        <v>334</v>
      </c>
      <c r="J600" s="1806" t="s">
        <v>449</v>
      </c>
      <c r="K600" s="1499"/>
      <c r="L600" s="1499" t="s">
        <v>67</v>
      </c>
      <c r="M600" s="1806" t="s">
        <v>2614</v>
      </c>
      <c r="N600" s="1499" t="s">
        <v>1613</v>
      </c>
      <c r="O600" s="1522"/>
      <c r="P600" s="1499"/>
    </row>
    <row r="601" spans="1:16" s="1501" customFormat="1">
      <c r="A601" s="2752">
        <v>5507065</v>
      </c>
      <c r="B601" s="1495" t="s">
        <v>282</v>
      </c>
      <c r="C601" s="1810" t="s">
        <v>2615</v>
      </c>
      <c r="D601" s="2152">
        <v>545000</v>
      </c>
      <c r="E601" s="1497"/>
      <c r="F601" s="969">
        <v>44397</v>
      </c>
      <c r="G601" s="1499" t="s">
        <v>25</v>
      </c>
      <c r="H601" s="2441">
        <v>433000</v>
      </c>
      <c r="I601" s="1499" t="s">
        <v>299</v>
      </c>
      <c r="J601" s="1806" t="s">
        <v>449</v>
      </c>
      <c r="K601" s="1499"/>
      <c r="L601" s="1499" t="s">
        <v>67</v>
      </c>
      <c r="M601" s="1815" t="s">
        <v>449</v>
      </c>
      <c r="N601" s="1499" t="s">
        <v>1613</v>
      </c>
      <c r="O601" s="1522"/>
      <c r="P601" s="1499"/>
    </row>
    <row r="602" spans="1:16" s="1501" customFormat="1">
      <c r="A602" s="2752">
        <v>5507066</v>
      </c>
      <c r="B602" s="1495" t="s">
        <v>282</v>
      </c>
      <c r="C602" s="1810" t="s">
        <v>2616</v>
      </c>
      <c r="D602" s="2152">
        <v>540000</v>
      </c>
      <c r="E602" s="1497"/>
      <c r="F602" s="969">
        <v>44397</v>
      </c>
      <c r="G602" s="1499" t="s">
        <v>25</v>
      </c>
      <c r="H602" s="2441">
        <v>425000</v>
      </c>
      <c r="I602" s="1499" t="s">
        <v>2617</v>
      </c>
      <c r="J602" s="1806" t="s">
        <v>449</v>
      </c>
      <c r="K602" s="1499"/>
      <c r="L602" s="1499" t="s">
        <v>67</v>
      </c>
      <c r="M602" s="1815" t="s">
        <v>449</v>
      </c>
      <c r="N602" s="1499" t="s">
        <v>1613</v>
      </c>
      <c r="O602" s="1522"/>
      <c r="P602" s="1499"/>
    </row>
    <row r="603" spans="1:16">
      <c r="C603" s="1462"/>
    </row>
    <row r="607" spans="1:16" s="1501" customFormat="1">
      <c r="A607" s="1494"/>
      <c r="B607" s="1495"/>
      <c r="C607" s="1811"/>
      <c r="D607" s="2152"/>
      <c r="E607" s="1497"/>
      <c r="F607" s="969"/>
      <c r="G607" s="1499"/>
      <c r="H607" s="2441"/>
      <c r="I607" s="1499"/>
      <c r="J607" s="1499"/>
      <c r="K607" s="1499"/>
      <c r="L607" s="1499"/>
      <c r="M607" s="1499"/>
      <c r="N607" s="1499"/>
      <c r="O607" s="1522"/>
      <c r="P607" s="1499"/>
    </row>
    <row r="608" spans="1:16" s="1501" customFormat="1">
      <c r="A608" s="1494"/>
      <c r="B608" s="1495"/>
      <c r="C608" s="1496"/>
      <c r="D608" s="2152"/>
      <c r="E608" s="1497"/>
      <c r="F608" s="969"/>
      <c r="G608" s="1499"/>
      <c r="H608" s="2441"/>
      <c r="I608" s="1499"/>
      <c r="J608" s="1499"/>
      <c r="K608" s="1499"/>
      <c r="L608" s="1499"/>
      <c r="M608" s="1499"/>
      <c r="N608" s="1499"/>
      <c r="O608" s="1522"/>
      <c r="P608" s="1499"/>
    </row>
    <row r="609" spans="1:16" s="1501" customFormat="1">
      <c r="A609" s="2539" t="s">
        <v>545</v>
      </c>
      <c r="B609" s="1495"/>
      <c r="C609" s="1496"/>
      <c r="D609" s="2152"/>
      <c r="E609" s="1497"/>
      <c r="F609" s="969"/>
      <c r="G609" s="1499"/>
      <c r="H609" s="2441"/>
      <c r="I609" s="1499"/>
      <c r="J609" s="1499"/>
      <c r="K609" s="1499"/>
      <c r="L609" s="1499"/>
      <c r="M609" s="1499"/>
      <c r="N609" s="1499"/>
      <c r="O609" s="1522"/>
      <c r="P609" s="1499"/>
    </row>
    <row r="610" spans="1:16" s="1501" customFormat="1">
      <c r="A610" s="2752">
        <v>5507018</v>
      </c>
      <c r="B610" s="1495" t="s">
        <v>1702</v>
      </c>
      <c r="C610" s="1810" t="s">
        <v>2618</v>
      </c>
      <c r="D610" s="2152">
        <v>330000</v>
      </c>
      <c r="E610" s="1497"/>
      <c r="F610" s="969">
        <v>44383</v>
      </c>
      <c r="G610" s="1499" t="s">
        <v>73</v>
      </c>
      <c r="H610" s="2441">
        <v>215000</v>
      </c>
      <c r="I610" s="1499" t="s">
        <v>106</v>
      </c>
      <c r="J610" s="1806" t="s">
        <v>449</v>
      </c>
      <c r="K610" s="1499"/>
      <c r="L610" s="1499" t="s">
        <v>41</v>
      </c>
      <c r="M610" s="1499" t="s">
        <v>449</v>
      </c>
      <c r="N610" s="1499" t="s">
        <v>1956</v>
      </c>
      <c r="O610" s="1522"/>
      <c r="P610" s="1499"/>
    </row>
    <row r="611" spans="1:16" s="1501" customFormat="1">
      <c r="A611" s="2752">
        <v>5507059</v>
      </c>
      <c r="B611" s="1495" t="s">
        <v>1763</v>
      </c>
      <c r="C611" s="1810" t="s">
        <v>2619</v>
      </c>
      <c r="D611" s="2152">
        <v>475000</v>
      </c>
      <c r="E611" s="1497"/>
      <c r="F611" s="969">
        <v>44397</v>
      </c>
      <c r="G611" s="1499" t="s">
        <v>110</v>
      </c>
      <c r="H611" s="2441">
        <v>274000</v>
      </c>
      <c r="I611" s="1499" t="s">
        <v>1856</v>
      </c>
      <c r="J611" s="1806" t="s">
        <v>449</v>
      </c>
      <c r="K611" s="1499"/>
      <c r="L611" s="1499" t="s">
        <v>41</v>
      </c>
      <c r="M611" s="1806" t="s">
        <v>2614</v>
      </c>
      <c r="N611" s="1499" t="s">
        <v>1956</v>
      </c>
      <c r="O611" s="1522"/>
      <c r="P611" s="1499"/>
    </row>
    <row r="612" spans="1:16" s="1501" customFormat="1">
      <c r="A612" s="1494"/>
      <c r="B612" s="1495"/>
      <c r="C612" s="1496"/>
      <c r="D612" s="2152"/>
      <c r="E612" s="1497"/>
      <c r="F612" s="969"/>
      <c r="G612" s="1499"/>
      <c r="H612" s="2441"/>
      <c r="I612" s="1499"/>
      <c r="J612" s="1499"/>
      <c r="K612" s="1499"/>
      <c r="L612" s="1499"/>
      <c r="M612" s="1499"/>
      <c r="N612" s="1499"/>
      <c r="O612" s="1522"/>
      <c r="P612" s="1499"/>
    </row>
    <row r="613" spans="1:16" s="1501" customFormat="1">
      <c r="A613" s="1494"/>
      <c r="B613" s="1495"/>
      <c r="C613" s="1496"/>
      <c r="D613" s="2152"/>
      <c r="E613" s="1497"/>
      <c r="F613" s="969"/>
      <c r="G613" s="1499"/>
      <c r="H613" s="2441"/>
      <c r="I613" s="1499"/>
      <c r="J613" s="1499"/>
      <c r="K613" s="1499"/>
      <c r="L613" s="1499"/>
      <c r="M613" s="1499"/>
      <c r="N613" s="1499"/>
      <c r="O613" s="1522"/>
      <c r="P613" s="1499"/>
    </row>
    <row r="614" spans="1:16" s="1501" customFormat="1">
      <c r="A614" s="1494"/>
      <c r="B614" s="1495"/>
      <c r="C614" s="1496"/>
      <c r="D614" s="2152"/>
      <c r="E614" s="1497"/>
      <c r="F614" s="969"/>
      <c r="G614" s="1499"/>
      <c r="H614" s="2441"/>
      <c r="I614" s="1499"/>
      <c r="J614" s="1499"/>
      <c r="K614" s="1499"/>
      <c r="L614" s="1499"/>
      <c r="M614" s="1499"/>
      <c r="N614" s="1499"/>
      <c r="O614" s="1522"/>
      <c r="P614" s="1499"/>
    </row>
    <row r="615" spans="1:16" s="1501" customFormat="1">
      <c r="A615" s="1494"/>
      <c r="B615" s="1495"/>
      <c r="C615" s="1496"/>
      <c r="D615" s="2152"/>
      <c r="E615" s="1497"/>
      <c r="F615" s="969"/>
      <c r="G615" s="1499"/>
      <c r="H615" s="2441"/>
      <c r="I615" s="1499"/>
      <c r="J615" s="1499"/>
      <c r="K615" s="1499"/>
      <c r="L615" s="1499"/>
      <c r="M615" s="1499"/>
      <c r="N615" s="1499"/>
      <c r="O615" s="1522"/>
      <c r="P615" s="1499"/>
    </row>
    <row r="616" spans="1:16" s="1501" customFormat="1">
      <c r="A616" s="2539" t="s">
        <v>2158</v>
      </c>
      <c r="B616" s="1495"/>
      <c r="C616" s="1496"/>
      <c r="D616" s="2152"/>
      <c r="E616" s="1497"/>
      <c r="F616" s="969"/>
      <c r="G616" s="1499"/>
      <c r="H616" s="2441"/>
      <c r="I616" s="1499"/>
      <c r="J616" s="1499"/>
      <c r="K616" s="1499"/>
      <c r="L616" s="1499"/>
      <c r="M616" s="1499"/>
      <c r="N616" s="1499"/>
      <c r="O616" s="1522"/>
      <c r="P616" s="1499"/>
    </row>
    <row r="617" spans="1:16" s="1501" customFormat="1">
      <c r="A617" s="2752">
        <v>5507037</v>
      </c>
      <c r="B617" s="1495" t="s">
        <v>2620</v>
      </c>
      <c r="C617" s="1810" t="s">
        <v>2621</v>
      </c>
      <c r="D617" s="2152">
        <v>780000</v>
      </c>
      <c r="E617" s="1497"/>
      <c r="F617" s="969">
        <v>44390</v>
      </c>
      <c r="G617" s="1499" t="s">
        <v>98</v>
      </c>
      <c r="H617" s="2441">
        <v>611000</v>
      </c>
      <c r="I617" s="1499" t="s">
        <v>1681</v>
      </c>
      <c r="J617" s="1806" t="s">
        <v>449</v>
      </c>
      <c r="K617" s="1499"/>
      <c r="L617" s="1499" t="s">
        <v>2065</v>
      </c>
      <c r="M617" s="1499" t="s">
        <v>449</v>
      </c>
      <c r="N617" s="1499" t="s">
        <v>2065</v>
      </c>
      <c r="O617" s="1522"/>
      <c r="P617" s="1499"/>
    </row>
    <row r="618" spans="1:16" s="1501" customFormat="1">
      <c r="A618" s="1494"/>
      <c r="B618" s="1495"/>
      <c r="C618" s="1496"/>
      <c r="D618" s="2152"/>
      <c r="E618" s="1497"/>
      <c r="F618" s="969"/>
      <c r="G618" s="1499"/>
      <c r="H618" s="2441"/>
      <c r="I618" s="1499"/>
      <c r="J618" s="1499"/>
      <c r="K618" s="1499"/>
      <c r="L618" s="1499"/>
      <c r="M618" s="1499"/>
      <c r="N618" s="1499"/>
      <c r="O618" s="1522"/>
      <c r="P618" s="1499"/>
    </row>
    <row r="619" spans="1:16" s="1501" customFormat="1">
      <c r="A619" s="1494"/>
      <c r="B619" s="1495"/>
      <c r="C619" s="1496"/>
      <c r="D619" s="2152"/>
      <c r="E619" s="1497"/>
      <c r="F619" s="969"/>
      <c r="G619" s="1499"/>
      <c r="H619" s="2441"/>
      <c r="I619" s="1499"/>
      <c r="J619" s="1499"/>
      <c r="K619" s="1499"/>
      <c r="L619" s="1499"/>
      <c r="M619" s="1499"/>
      <c r="N619" s="1499"/>
      <c r="O619" s="1522"/>
      <c r="P619" s="1499"/>
    </row>
    <row r="620" spans="1:16" s="1501" customFormat="1">
      <c r="A620" s="1494"/>
      <c r="B620" s="1495"/>
      <c r="C620" s="1496"/>
      <c r="D620" s="2152"/>
      <c r="E620" s="1497"/>
      <c r="F620" s="969"/>
      <c r="G620" s="1499"/>
      <c r="H620" s="2441"/>
      <c r="I620" s="1499"/>
      <c r="J620" s="1499"/>
      <c r="K620" s="1499"/>
      <c r="L620" s="1499"/>
      <c r="M620" s="1499"/>
      <c r="N620" s="1499"/>
      <c r="O620" s="1522"/>
      <c r="P620" s="1499"/>
    </row>
    <row r="621" spans="1:16" s="1501" customFormat="1">
      <c r="A621" s="1494"/>
      <c r="B621" s="1495"/>
      <c r="C621" s="1496"/>
      <c r="D621" s="2152"/>
      <c r="E621" s="1497"/>
      <c r="F621" s="969"/>
      <c r="G621" s="1499"/>
      <c r="H621" s="2441"/>
      <c r="I621" s="1499"/>
      <c r="J621" s="1499"/>
      <c r="K621" s="1499"/>
      <c r="L621" s="1499"/>
      <c r="M621" s="1499"/>
      <c r="N621" s="1499"/>
      <c r="O621" s="1522"/>
      <c r="P621" s="1499"/>
    </row>
    <row r="622" spans="1:16" s="1501" customFormat="1">
      <c r="A622" s="1494"/>
      <c r="B622" s="1495"/>
      <c r="C622" s="1496"/>
      <c r="D622" s="2152"/>
      <c r="E622" s="1497"/>
      <c r="F622" s="969"/>
      <c r="G622" s="1499"/>
      <c r="H622" s="2441"/>
      <c r="I622" s="1499"/>
      <c r="J622" s="1499"/>
      <c r="K622" s="1499"/>
      <c r="L622" s="1499"/>
      <c r="M622" s="1499"/>
      <c r="N622" s="1499"/>
      <c r="O622" s="1522"/>
      <c r="P622" s="1499"/>
    </row>
    <row r="623" spans="1:16" s="1501" customFormat="1">
      <c r="A623" s="1494"/>
      <c r="B623" s="1495"/>
      <c r="C623" s="1496"/>
      <c r="D623" s="2152"/>
      <c r="E623" s="1497"/>
      <c r="F623" s="969"/>
      <c r="G623" s="1499"/>
      <c r="H623" s="2441"/>
      <c r="I623" s="1499"/>
      <c r="J623" s="1499"/>
      <c r="K623" s="1499"/>
      <c r="L623" s="1499"/>
      <c r="M623" s="1499"/>
      <c r="N623" s="1499"/>
      <c r="O623" s="1522"/>
      <c r="P623" s="1499"/>
    </row>
    <row r="624" spans="1:16" s="1501" customFormat="1">
      <c r="A624" s="1494"/>
      <c r="B624" s="1741" t="s">
        <v>838</v>
      </c>
      <c r="C624" s="1496"/>
      <c r="D624" s="2152"/>
      <c r="E624" s="1497"/>
      <c r="F624" s="1498"/>
      <c r="G624" s="1499"/>
      <c r="H624" s="2441"/>
      <c r="I624" s="1499"/>
      <c r="J624" s="1499"/>
      <c r="K624" s="1499"/>
      <c r="L624" s="1499"/>
      <c r="M624" s="1499"/>
      <c r="N624" s="1499"/>
      <c r="O624" s="1522"/>
      <c r="P624" s="1499"/>
    </row>
    <row r="625" spans="1:18" s="1501" customFormat="1">
      <c r="A625" s="1464" t="s">
        <v>2134</v>
      </c>
      <c r="B625" s="1495" t="s">
        <v>2622</v>
      </c>
      <c r="C625" s="2635" t="s">
        <v>423</v>
      </c>
      <c r="D625" s="2152">
        <v>1000</v>
      </c>
      <c r="E625" s="1497"/>
      <c r="F625" s="1498">
        <v>506</v>
      </c>
      <c r="G625" s="1499"/>
      <c r="H625" s="1500"/>
      <c r="I625" s="1499"/>
      <c r="J625" s="1499"/>
      <c r="K625" s="1499"/>
      <c r="L625" s="1499"/>
      <c r="M625" s="1499"/>
      <c r="N625" s="1499"/>
      <c r="O625" s="1522"/>
      <c r="P625" s="1499"/>
    </row>
    <row r="626" spans="1:18" s="1501" customFormat="1">
      <c r="A626" s="1464" t="s">
        <v>2136</v>
      </c>
      <c r="B626" s="1495" t="s">
        <v>2623</v>
      </c>
      <c r="C626" s="2635" t="s">
        <v>423</v>
      </c>
      <c r="D626" s="2152">
        <v>1000</v>
      </c>
      <c r="E626" s="1497"/>
      <c r="F626" s="1498">
        <v>506</v>
      </c>
      <c r="G626" s="1499"/>
      <c r="H626" s="1500"/>
      <c r="I626" s="1499"/>
      <c r="J626" s="1499"/>
      <c r="K626" s="1499"/>
      <c r="L626" s="1499"/>
      <c r="M626" s="1499"/>
      <c r="N626" s="1499"/>
      <c r="O626" s="1522"/>
      <c r="P626" s="1499"/>
    </row>
    <row r="627" spans="1:18" s="1501" customFormat="1">
      <c r="A627" s="1494"/>
      <c r="B627" s="2810" t="s">
        <v>2624</v>
      </c>
      <c r="C627" s="1496"/>
      <c r="D627" s="2152"/>
      <c r="E627" s="1497"/>
      <c r="F627" s="1498"/>
      <c r="G627" s="1499"/>
      <c r="H627" s="1500"/>
      <c r="I627" s="1499"/>
      <c r="J627" s="1499"/>
      <c r="K627" s="1499"/>
      <c r="L627" s="1499"/>
      <c r="M627" s="1499"/>
      <c r="N627" s="1499"/>
      <c r="O627" s="1522"/>
      <c r="P627" s="1499"/>
    </row>
    <row r="628" spans="1:18" s="1501" customFormat="1">
      <c r="A628" s="1494"/>
      <c r="B628" s="2810"/>
      <c r="C628" s="1496"/>
      <c r="D628" s="2152"/>
      <c r="E628" s="1497"/>
      <c r="F628" s="1498"/>
      <c r="G628" s="1499"/>
      <c r="H628" s="1500"/>
      <c r="I628" s="1499"/>
      <c r="J628" s="1499"/>
      <c r="K628" s="1499"/>
      <c r="L628" s="1499"/>
      <c r="M628" s="1499"/>
      <c r="N628" s="1499"/>
      <c r="O628" s="1522"/>
      <c r="P628" s="1499"/>
    </row>
    <row r="629" spans="1:18" s="1501" customFormat="1">
      <c r="A629" s="1494"/>
      <c r="B629" s="1495"/>
      <c r="C629" s="1496"/>
      <c r="D629" s="2152"/>
      <c r="E629" s="1497"/>
      <c r="F629" s="1498"/>
      <c r="G629" s="1499"/>
      <c r="H629" s="1500"/>
      <c r="I629" s="1499"/>
      <c r="J629" s="1499"/>
      <c r="K629" s="1499"/>
      <c r="L629" s="1499"/>
      <c r="M629" s="1499"/>
      <c r="N629" s="1499"/>
      <c r="O629" s="1522"/>
      <c r="P629" s="1499"/>
    </row>
    <row r="630" spans="1:18" s="1501" customFormat="1">
      <c r="A630" s="1494"/>
      <c r="B630" s="1495"/>
      <c r="C630" s="1496"/>
      <c r="D630" s="2152"/>
      <c r="E630" s="1497"/>
      <c r="F630" s="1498"/>
      <c r="G630" s="1499"/>
      <c r="H630" s="1500"/>
      <c r="I630" s="1499"/>
      <c r="J630" s="1499"/>
      <c r="K630" s="1499"/>
      <c r="L630" s="1499"/>
      <c r="M630" s="1499"/>
      <c r="N630" s="1499"/>
      <c r="O630" s="1522"/>
      <c r="P630" s="1499"/>
    </row>
    <row r="631" spans="1:18" s="1501" customFormat="1">
      <c r="A631" s="1494"/>
      <c r="B631" s="1495"/>
      <c r="C631" s="1496"/>
      <c r="D631" s="2152"/>
      <c r="E631" s="1497"/>
      <c r="F631" s="1498"/>
      <c r="G631" s="1499"/>
      <c r="H631" s="1500"/>
      <c r="I631" s="1499"/>
      <c r="J631" s="1499"/>
      <c r="K631" s="1499"/>
      <c r="L631" s="1499"/>
      <c r="M631" s="1499"/>
      <c r="N631" s="1499"/>
      <c r="O631" s="1522"/>
      <c r="P631" s="1499"/>
    </row>
    <row r="632" spans="1:18">
      <c r="A632" s="210" t="s">
        <v>732</v>
      </c>
      <c r="D632" s="2152"/>
      <c r="E632" s="338"/>
      <c r="F632" s="589"/>
      <c r="G632" s="217"/>
      <c r="H632" s="510"/>
      <c r="I632" s="217"/>
      <c r="K632" s="217"/>
      <c r="L632" s="217"/>
      <c r="M632" s="217"/>
      <c r="N632" s="217"/>
      <c r="P632" s="217"/>
    </row>
    <row r="633" spans="1:18">
      <c r="A633" s="184"/>
      <c r="B633" s="28"/>
      <c r="C633" s="684"/>
      <c r="D633" s="2152"/>
      <c r="E633" s="338"/>
      <c r="F633" s="589"/>
      <c r="G633" s="217"/>
      <c r="H633" s="510"/>
      <c r="I633" s="217"/>
      <c r="K633" s="217"/>
      <c r="L633" s="217"/>
      <c r="M633" s="217"/>
      <c r="N633" s="217"/>
      <c r="P633" s="217"/>
    </row>
    <row r="634" spans="1:18">
      <c r="A634" s="184"/>
      <c r="D634" s="2152"/>
      <c r="E634" s="338"/>
      <c r="F634" s="589"/>
      <c r="G634" s="217"/>
      <c r="H634" s="510"/>
      <c r="I634" s="217"/>
      <c r="K634" s="217"/>
      <c r="L634" s="217"/>
      <c r="M634" s="217"/>
      <c r="N634" s="217"/>
      <c r="P634" s="217"/>
    </row>
    <row r="635" spans="1:18">
      <c r="A635" s="184"/>
      <c r="B635" s="244" t="s">
        <v>733</v>
      </c>
      <c r="C635" s="1021">
        <f>SUM(D583:D631)+SUM(C632:C634)</f>
        <v>5547000</v>
      </c>
      <c r="D635" s="2152"/>
      <c r="E635" s="338"/>
      <c r="F635" s="589"/>
      <c r="G635" s="217"/>
      <c r="H635" s="510"/>
      <c r="I635" s="217"/>
      <c r="K635" s="217"/>
      <c r="L635" s="217"/>
      <c r="M635" s="217"/>
      <c r="N635" s="217"/>
      <c r="P635" s="217"/>
    </row>
    <row r="636" spans="1:18">
      <c r="A636" s="210"/>
      <c r="B636" s="675"/>
      <c r="C636" s="677"/>
      <c r="D636" s="2152"/>
      <c r="E636" s="338"/>
      <c r="F636" s="589"/>
      <c r="G636" s="217"/>
      <c r="H636" s="510"/>
      <c r="I636" s="217"/>
      <c r="K636" s="217"/>
      <c r="L636" s="217"/>
      <c r="M636" s="217"/>
      <c r="N636" s="217"/>
      <c r="P636" s="217"/>
    </row>
    <row r="637" spans="1:18" s="504" customFormat="1">
      <c r="A637" s="2594"/>
      <c r="B637" s="1851"/>
      <c r="C637" s="1912"/>
      <c r="D637" s="2561"/>
      <c r="E637" s="1830"/>
      <c r="F637" s="1913"/>
      <c r="G637" s="1831"/>
      <c r="H637" s="1832"/>
      <c r="I637" s="1831"/>
      <c r="J637" s="1831"/>
      <c r="K637" s="1831"/>
      <c r="L637" s="1831"/>
      <c r="M637" s="1831"/>
      <c r="N637" s="1831"/>
      <c r="O637" s="1902"/>
      <c r="P637" s="1831"/>
      <c r="Q637" s="1833"/>
      <c r="R637" s="1833"/>
    </row>
    <row r="638" spans="1:18" s="1501" customFormat="1">
      <c r="A638" s="1494"/>
      <c r="B638" s="1495"/>
      <c r="C638" s="1496"/>
      <c r="D638" s="2152"/>
      <c r="E638" s="1497"/>
      <c r="F638" s="1498"/>
      <c r="G638" s="1499"/>
      <c r="H638" s="1500"/>
      <c r="I638" s="1499"/>
      <c r="J638" s="1499"/>
      <c r="K638" s="1499"/>
      <c r="L638" s="1499"/>
      <c r="M638" s="1499"/>
      <c r="N638" s="1499"/>
      <c r="O638" s="1522"/>
      <c r="P638" s="1499"/>
    </row>
    <row r="639" spans="1:18" s="1501" customFormat="1">
      <c r="A639" s="1494"/>
      <c r="B639" s="1495"/>
      <c r="C639" s="1496"/>
      <c r="D639" s="2152"/>
      <c r="E639" s="1497"/>
      <c r="F639" s="1498"/>
      <c r="G639" s="1499"/>
      <c r="H639" s="1500"/>
      <c r="I639" s="1499"/>
      <c r="J639" s="1499"/>
      <c r="K639" s="1499"/>
      <c r="L639" s="1499"/>
      <c r="M639" s="1499"/>
      <c r="N639" s="1499"/>
      <c r="O639" s="1522"/>
      <c r="P639" s="1499"/>
    </row>
    <row r="640" spans="1:18" s="1501" customFormat="1">
      <c r="A640" s="1494"/>
      <c r="B640" s="1495"/>
      <c r="C640" s="1496"/>
      <c r="D640" s="2152"/>
      <c r="E640" s="1497"/>
      <c r="F640" s="1498"/>
      <c r="G640" s="1499"/>
      <c r="H640" s="1500"/>
      <c r="I640" s="1499"/>
      <c r="J640" s="1499"/>
      <c r="K640" s="1499"/>
      <c r="L640" s="1499"/>
      <c r="M640" s="1499"/>
      <c r="N640" s="1499"/>
      <c r="O640" s="1522"/>
      <c r="P640" s="1499"/>
    </row>
    <row r="641" spans="1:16" s="1501" customFormat="1">
      <c r="A641" s="1494"/>
      <c r="B641" s="1495"/>
      <c r="C641" s="1496"/>
      <c r="D641" s="2152"/>
      <c r="E641" s="1497"/>
      <c r="F641" s="1498"/>
      <c r="G641" s="1499"/>
      <c r="H641" s="1500"/>
      <c r="I641" s="1499"/>
      <c r="J641" s="1499"/>
      <c r="K641" s="1499"/>
      <c r="L641" s="1499"/>
      <c r="M641" s="1499"/>
      <c r="N641" s="1499"/>
      <c r="O641" s="1522"/>
      <c r="P641" s="1499"/>
    </row>
    <row r="642" spans="1:16" s="1501" customFormat="1">
      <c r="A642" s="1494"/>
      <c r="B642" s="1495"/>
      <c r="C642" s="1496"/>
      <c r="D642" s="2152"/>
      <c r="E642" s="1497"/>
      <c r="F642" s="1498"/>
      <c r="G642" s="1499"/>
      <c r="H642" s="1500"/>
      <c r="I642" s="1499"/>
      <c r="J642" s="1499"/>
      <c r="K642" s="1499"/>
      <c r="L642" s="1499"/>
      <c r="M642" s="1499"/>
      <c r="N642" s="1499"/>
      <c r="O642" s="1522"/>
      <c r="P642" s="1499"/>
    </row>
    <row r="643" spans="1:16" s="1501" customFormat="1">
      <c r="A643" s="1494"/>
      <c r="B643" s="1495"/>
      <c r="C643" s="1496"/>
      <c r="D643" s="2152"/>
      <c r="E643" s="1497"/>
      <c r="F643" s="1498"/>
      <c r="G643" s="1499"/>
      <c r="H643" s="1500"/>
      <c r="I643" s="1499"/>
      <c r="J643" s="1499"/>
      <c r="K643" s="1499"/>
      <c r="L643" s="1499"/>
      <c r="M643" s="1499"/>
      <c r="N643" s="1499"/>
      <c r="O643" s="1522"/>
      <c r="P643" s="1499"/>
    </row>
    <row r="644" spans="1:16" s="1501" customFormat="1">
      <c r="A644" s="1494"/>
      <c r="B644" s="1495"/>
      <c r="C644" s="1496"/>
      <c r="D644" s="2152"/>
      <c r="E644" s="1497"/>
      <c r="F644" s="1498"/>
      <c r="G644" s="1499"/>
      <c r="H644" s="1500"/>
      <c r="I644" s="1499"/>
      <c r="J644" s="1499"/>
      <c r="K644" s="1499"/>
      <c r="L644" s="1499"/>
      <c r="M644" s="1499"/>
      <c r="N644" s="1499"/>
      <c r="O644" s="1522"/>
      <c r="P644" s="1499"/>
    </row>
    <row r="645" spans="1:16" s="1501" customFormat="1">
      <c r="A645" s="1494"/>
      <c r="B645" s="1495"/>
      <c r="C645" s="1496"/>
      <c r="D645" s="2152"/>
      <c r="E645" s="1497"/>
      <c r="F645" s="1498"/>
      <c r="G645" s="1499"/>
      <c r="H645" s="1500"/>
      <c r="I645" s="1499"/>
      <c r="J645" s="1499"/>
      <c r="K645" s="1499"/>
      <c r="L645" s="1499"/>
      <c r="M645" s="1499"/>
      <c r="N645" s="1499"/>
      <c r="O645" s="1522"/>
      <c r="P645" s="1499"/>
    </row>
    <row r="646" spans="1:16" s="1501" customFormat="1">
      <c r="A646" s="1494"/>
      <c r="B646" s="1495"/>
      <c r="C646" s="1496"/>
      <c r="D646" s="2152"/>
      <c r="E646" s="1497"/>
      <c r="F646" s="1498"/>
      <c r="G646" s="1499"/>
      <c r="H646" s="1500"/>
      <c r="I646" s="1499"/>
      <c r="J646" s="1499"/>
      <c r="K646" s="1499"/>
      <c r="L646" s="1499"/>
      <c r="M646" s="1499"/>
      <c r="N646" s="1499"/>
      <c r="O646" s="1522"/>
      <c r="P646" s="1499"/>
    </row>
    <row r="647" spans="1:16" s="1501" customFormat="1">
      <c r="A647" s="1494"/>
      <c r="B647" s="1495"/>
      <c r="C647" s="1496"/>
      <c r="D647" s="2152"/>
      <c r="E647" s="1497"/>
      <c r="F647" s="1498"/>
      <c r="G647" s="1499"/>
      <c r="H647" s="1500"/>
      <c r="I647" s="1499"/>
      <c r="J647" s="1499"/>
      <c r="K647" s="1499"/>
      <c r="L647" s="1499"/>
      <c r="M647" s="1499"/>
      <c r="N647" s="1499"/>
      <c r="O647" s="1522"/>
      <c r="P647" s="1499"/>
    </row>
    <row r="648" spans="1:16" s="1501" customFormat="1">
      <c r="A648" s="1494"/>
      <c r="B648" s="1495"/>
      <c r="C648" s="1496"/>
      <c r="D648" s="2152"/>
      <c r="E648" s="1497"/>
      <c r="F648" s="1498"/>
      <c r="G648" s="1499"/>
      <c r="H648" s="1500"/>
      <c r="I648" s="1499"/>
      <c r="J648" s="1499"/>
      <c r="K648" s="1499"/>
      <c r="L648" s="1499"/>
      <c r="M648" s="1499"/>
      <c r="N648" s="1499"/>
      <c r="O648" s="1522"/>
      <c r="P648" s="1499"/>
    </row>
    <row r="649" spans="1:16" s="1501" customFormat="1">
      <c r="A649" s="1494"/>
      <c r="B649" s="1495"/>
      <c r="C649" s="1496"/>
      <c r="D649" s="2152"/>
      <c r="E649" s="1497"/>
      <c r="F649" s="1498"/>
      <c r="G649" s="1499"/>
      <c r="H649" s="1500"/>
      <c r="I649" s="1499"/>
      <c r="J649" s="1499"/>
      <c r="K649" s="1499"/>
      <c r="L649" s="1499"/>
      <c r="M649" s="1499"/>
      <c r="N649" s="1499"/>
      <c r="O649" s="1522"/>
      <c r="P649" s="1499"/>
    </row>
    <row r="650" spans="1:16" s="1501" customFormat="1">
      <c r="A650" s="1494"/>
      <c r="B650" s="1495"/>
      <c r="C650" s="1496"/>
      <c r="D650" s="2152"/>
      <c r="E650" s="1497"/>
      <c r="F650" s="1498"/>
      <c r="G650" s="1499"/>
      <c r="H650" s="1500"/>
      <c r="I650" s="1499"/>
      <c r="J650" s="1499"/>
      <c r="K650" s="1499"/>
      <c r="L650" s="1499"/>
      <c r="M650" s="1499"/>
      <c r="N650" s="1499"/>
      <c r="O650" s="1522"/>
      <c r="P650" s="1499"/>
    </row>
    <row r="651" spans="1:16" s="1501" customFormat="1">
      <c r="A651" s="1494"/>
      <c r="B651" s="1495"/>
      <c r="C651" s="1496"/>
      <c r="D651" s="2152"/>
      <c r="E651" s="1497"/>
      <c r="F651" s="1498"/>
      <c r="G651" s="1499"/>
      <c r="H651" s="1500"/>
      <c r="I651" s="1499"/>
      <c r="J651" s="1499"/>
      <c r="K651" s="1499"/>
      <c r="L651" s="1499"/>
      <c r="M651" s="1499"/>
      <c r="N651" s="1499"/>
      <c r="O651" s="1522"/>
      <c r="P651" s="1499"/>
    </row>
    <row r="652" spans="1:16" s="1501" customFormat="1">
      <c r="A652" s="1494"/>
      <c r="B652" s="1495"/>
      <c r="C652" s="1496"/>
      <c r="D652" s="2152"/>
      <c r="E652" s="1497"/>
      <c r="F652" s="1498"/>
      <c r="G652" s="1499"/>
      <c r="H652" s="1500"/>
      <c r="I652" s="1499"/>
      <c r="J652" s="1499"/>
      <c r="K652" s="1499"/>
      <c r="L652" s="1499"/>
      <c r="M652" s="1499"/>
      <c r="N652" s="1499"/>
      <c r="O652" s="1522"/>
      <c r="P652" s="1499"/>
    </row>
    <row r="653" spans="1:16" s="1501" customFormat="1">
      <c r="A653" s="1494"/>
      <c r="B653" s="1495"/>
      <c r="C653" s="1496"/>
      <c r="D653" s="2152"/>
      <c r="E653" s="1497"/>
      <c r="F653" s="1498"/>
      <c r="G653" s="1499"/>
      <c r="H653" s="1500"/>
      <c r="I653" s="1499"/>
      <c r="J653" s="1499"/>
      <c r="K653" s="1499"/>
      <c r="L653" s="1499"/>
      <c r="M653" s="1499"/>
      <c r="N653" s="1499"/>
      <c r="O653" s="1522"/>
      <c r="P653" s="1499"/>
    </row>
    <row r="654" spans="1:16" s="1501" customFormat="1">
      <c r="A654" s="1494"/>
      <c r="B654" s="1495"/>
      <c r="C654" s="1496"/>
      <c r="D654" s="2152"/>
      <c r="E654" s="1497"/>
      <c r="F654" s="1498"/>
      <c r="G654" s="1499"/>
      <c r="H654" s="1500"/>
      <c r="I654" s="1499"/>
      <c r="J654" s="1499"/>
      <c r="K654" s="1499"/>
      <c r="L654" s="1499"/>
      <c r="M654" s="1499"/>
      <c r="N654" s="1499"/>
      <c r="O654" s="1522"/>
      <c r="P654" s="1499"/>
    </row>
    <row r="655" spans="1:16" s="1501" customFormat="1">
      <c r="A655" s="2767" t="s">
        <v>1616</v>
      </c>
      <c r="B655" s="2766" t="s">
        <v>1617</v>
      </c>
      <c r="C655" s="2768"/>
      <c r="D655" s="2152"/>
      <c r="E655" s="1497"/>
      <c r="F655" s="1498"/>
      <c r="G655" s="1499"/>
      <c r="H655" s="1500"/>
      <c r="I655" s="1499"/>
      <c r="J655" s="1499"/>
      <c r="K655" s="1499"/>
      <c r="L655" s="1499"/>
      <c r="M655" s="1499"/>
      <c r="N655" s="1499"/>
      <c r="O655" s="1522"/>
      <c r="P655" s="1499"/>
    </row>
    <row r="656" spans="1:16" s="1501" customFormat="1">
      <c r="A656" s="1494"/>
      <c r="B656" s="1495"/>
      <c r="C656" s="1496"/>
      <c r="D656" s="2152"/>
      <c r="E656" s="1497"/>
      <c r="F656" s="1498"/>
      <c r="G656" s="1499"/>
      <c r="H656" s="1500"/>
      <c r="I656" s="1499"/>
      <c r="J656" s="1499"/>
      <c r="K656" s="1499"/>
      <c r="L656" s="1499"/>
      <c r="M656" s="1499"/>
      <c r="N656" s="1499"/>
      <c r="O656" s="1522"/>
      <c r="P656" s="1499"/>
    </row>
    <row r="657" spans="1:16" s="1501" customFormat="1">
      <c r="A657" s="1494"/>
      <c r="B657" s="1495"/>
      <c r="C657" s="1496"/>
      <c r="D657" s="2152"/>
      <c r="E657" s="1497"/>
      <c r="F657" s="1498"/>
      <c r="G657" s="1499"/>
      <c r="H657" s="1500"/>
      <c r="I657" s="1499"/>
      <c r="J657" s="1499"/>
      <c r="K657" s="1499"/>
      <c r="L657" s="1499"/>
      <c r="M657" s="1499"/>
      <c r="N657" s="1499"/>
      <c r="O657" s="1522"/>
      <c r="P657" s="1499"/>
    </row>
    <row r="658" spans="1:16" s="1501" customFormat="1">
      <c r="A658" s="1494"/>
      <c r="B658" s="1495"/>
      <c r="C658" s="1496"/>
      <c r="D658" s="2152"/>
      <c r="E658" s="1497"/>
      <c r="F658" s="1498"/>
      <c r="G658" s="1499"/>
      <c r="H658" s="1500"/>
      <c r="I658" s="1499"/>
      <c r="J658" s="1499"/>
      <c r="K658" s="1499"/>
      <c r="L658" s="1499"/>
      <c r="M658" s="1499"/>
      <c r="N658" s="1499"/>
      <c r="O658" s="1522"/>
      <c r="P658" s="1499"/>
    </row>
    <row r="659" spans="1:16" s="1501" customFormat="1">
      <c r="A659" s="1494"/>
      <c r="B659" s="1495"/>
      <c r="C659" s="1496"/>
      <c r="D659" s="2152"/>
      <c r="E659" s="1497"/>
      <c r="F659" s="1498"/>
      <c r="G659" s="1499"/>
      <c r="H659" s="1500"/>
      <c r="I659" s="1499"/>
      <c r="J659" s="1499"/>
      <c r="K659" s="1499"/>
      <c r="L659" s="1499"/>
      <c r="M659" s="1499"/>
      <c r="N659" s="1499"/>
      <c r="O659" s="1522"/>
      <c r="P659" s="1499"/>
    </row>
    <row r="660" spans="1:16" s="1501" customFormat="1">
      <c r="A660" s="1494"/>
      <c r="B660" s="1495"/>
      <c r="C660" s="1496"/>
      <c r="D660" s="2152"/>
      <c r="E660" s="1497"/>
      <c r="F660" s="1498"/>
      <c r="G660" s="1499"/>
      <c r="H660" s="1500"/>
      <c r="I660" s="1499"/>
      <c r="J660" s="1499"/>
      <c r="K660" s="1499"/>
      <c r="L660" s="1499"/>
      <c r="M660" s="1499"/>
      <c r="N660" s="1499"/>
      <c r="O660" s="1522"/>
      <c r="P660" s="1499"/>
    </row>
    <row r="661" spans="1:16" s="1501" customFormat="1">
      <c r="A661" s="1494"/>
      <c r="B661" s="1495"/>
      <c r="C661" s="1496"/>
      <c r="D661" s="2152"/>
      <c r="E661" s="1497"/>
      <c r="F661" s="1498"/>
      <c r="G661" s="1499"/>
      <c r="H661" s="1500"/>
      <c r="I661" s="1499"/>
      <c r="J661" s="1499"/>
      <c r="K661" s="1499"/>
      <c r="L661" s="1499"/>
      <c r="M661" s="1499"/>
      <c r="N661" s="1499"/>
      <c r="O661" s="1522"/>
      <c r="P661" s="1499"/>
    </row>
    <row r="662" spans="1:16" s="1501" customFormat="1">
      <c r="A662" s="1494"/>
      <c r="B662" s="1495"/>
      <c r="C662" s="1496"/>
      <c r="D662" s="2152"/>
      <c r="E662" s="1497"/>
      <c r="F662" s="1498"/>
      <c r="G662" s="1499"/>
      <c r="H662" s="1500"/>
      <c r="I662" s="1499"/>
      <c r="J662" s="1499"/>
      <c r="K662" s="1499"/>
      <c r="L662" s="1499"/>
      <c r="M662" s="1499"/>
      <c r="N662" s="1499"/>
      <c r="O662" s="1522"/>
      <c r="P662" s="1499"/>
    </row>
    <row r="663" spans="1:16" s="1501" customFormat="1">
      <c r="A663" s="1494"/>
      <c r="B663" s="1495"/>
      <c r="C663" s="1496"/>
      <c r="D663" s="2152"/>
      <c r="E663" s="1497"/>
      <c r="F663" s="1498"/>
      <c r="G663" s="1499"/>
      <c r="H663" s="1500"/>
      <c r="I663" s="1499"/>
      <c r="J663" s="1499"/>
      <c r="K663" s="1499"/>
      <c r="L663" s="1499"/>
      <c r="M663" s="1499"/>
      <c r="N663" s="1499"/>
      <c r="O663" s="1522"/>
      <c r="P663" s="1499"/>
    </row>
    <row r="664" spans="1:16" s="1501" customFormat="1">
      <c r="A664" s="1494"/>
      <c r="B664" s="1495"/>
      <c r="C664" s="1496"/>
      <c r="D664" s="2152"/>
      <c r="E664" s="1497"/>
      <c r="F664" s="1498"/>
      <c r="G664" s="1499"/>
      <c r="H664" s="1500"/>
      <c r="I664" s="1499"/>
      <c r="J664" s="1499"/>
      <c r="K664" s="1499"/>
      <c r="L664" s="1499"/>
      <c r="M664" s="1499"/>
      <c r="N664" s="1499"/>
      <c r="O664" s="1522"/>
      <c r="P664" s="1499"/>
    </row>
    <row r="665" spans="1:16" s="1501" customFormat="1">
      <c r="A665" s="1494"/>
      <c r="B665" s="1495"/>
      <c r="C665" s="1496"/>
      <c r="D665" s="2152"/>
      <c r="E665" s="1497"/>
      <c r="F665" s="1498"/>
      <c r="G665" s="1499"/>
      <c r="H665" s="1500"/>
      <c r="I665" s="1499"/>
      <c r="J665" s="1499"/>
      <c r="K665" s="1499"/>
      <c r="L665" s="1499"/>
      <c r="M665" s="1499"/>
      <c r="N665" s="1499"/>
      <c r="O665" s="1522"/>
      <c r="P665" s="1499"/>
    </row>
    <row r="666" spans="1:16" s="1501" customFormat="1">
      <c r="A666" s="1494"/>
      <c r="B666" s="1495"/>
      <c r="C666" s="1496"/>
      <c r="D666" s="2152"/>
      <c r="E666" s="1497"/>
      <c r="F666" s="1498"/>
      <c r="G666" s="1499"/>
      <c r="H666" s="1500"/>
      <c r="I666" s="1499"/>
      <c r="J666" s="1499"/>
      <c r="K666" s="1499"/>
      <c r="L666" s="1499"/>
      <c r="M666" s="1499"/>
      <c r="N666" s="1499"/>
      <c r="O666" s="1522"/>
      <c r="P666" s="1499"/>
    </row>
    <row r="667" spans="1:16" s="1501" customFormat="1">
      <c r="A667" s="1494"/>
      <c r="B667" s="1495"/>
      <c r="C667" s="1496"/>
      <c r="D667" s="2152"/>
      <c r="E667" s="1497"/>
      <c r="F667" s="1498"/>
      <c r="G667" s="1499"/>
      <c r="H667" s="1500"/>
      <c r="I667" s="1499"/>
      <c r="J667" s="1499"/>
      <c r="K667" s="1499"/>
      <c r="L667" s="1499"/>
      <c r="M667" s="1499"/>
      <c r="N667" s="1499"/>
      <c r="O667" s="1522"/>
      <c r="P667" s="1499"/>
    </row>
    <row r="668" spans="1:16">
      <c r="A668" s="244"/>
      <c r="B668" s="675"/>
      <c r="C668" s="677"/>
      <c r="D668" s="2152"/>
      <c r="E668" s="338"/>
      <c r="F668" s="589"/>
      <c r="G668" s="217"/>
      <c r="H668" s="510"/>
      <c r="I668" s="217"/>
      <c r="K668" s="217"/>
      <c r="L668" s="217"/>
      <c r="M668" s="217"/>
      <c r="N668" s="217"/>
      <c r="P668" s="217"/>
    </row>
    <row r="669" spans="1:16">
      <c r="A669" s="2673"/>
      <c r="B669" s="1495" t="s">
        <v>2169</v>
      </c>
      <c r="C669" s="677"/>
      <c r="D669" s="2152"/>
      <c r="E669" s="338"/>
      <c r="F669" s="589"/>
      <c r="G669" s="217"/>
      <c r="H669" s="510"/>
      <c r="I669" s="217"/>
      <c r="K669" s="217"/>
      <c r="L669" s="217"/>
      <c r="M669" s="217"/>
      <c r="N669" s="217"/>
      <c r="P669" s="217"/>
    </row>
    <row r="670" spans="1:16">
      <c r="A670" s="1494"/>
      <c r="B670" s="1495"/>
      <c r="C670" s="677"/>
      <c r="D670" s="2152"/>
      <c r="E670" s="338"/>
      <c r="F670" s="589"/>
      <c r="G670" s="217"/>
      <c r="H670" s="510"/>
      <c r="I670" s="217"/>
      <c r="K670" s="217"/>
      <c r="L670" s="217"/>
      <c r="M670" s="217"/>
      <c r="N670" s="217"/>
      <c r="P670" s="217"/>
    </row>
    <row r="671" spans="1:16">
      <c r="A671" s="2684"/>
      <c r="B671" s="1495" t="s">
        <v>2170</v>
      </c>
      <c r="C671" s="677"/>
      <c r="D671" s="2152"/>
      <c r="E671" s="338"/>
      <c r="F671" s="589"/>
      <c r="G671" s="217"/>
      <c r="H671" s="510"/>
      <c r="I671" s="217"/>
      <c r="K671" s="217"/>
      <c r="L671" s="217"/>
      <c r="M671" s="217"/>
      <c r="N671" s="217"/>
      <c r="P671" s="217"/>
    </row>
    <row r="672" spans="1:16">
      <c r="D672" s="641"/>
      <c r="E672" s="338"/>
      <c r="F672" s="969"/>
      <c r="G672" s="217"/>
      <c r="H672" s="901"/>
      <c r="I672" s="217"/>
      <c r="K672" s="217"/>
      <c r="L672" s="217"/>
      <c r="M672" s="217"/>
      <c r="N672" s="217"/>
    </row>
    <row r="673" spans="1:14">
      <c r="D673" s="641"/>
      <c r="E673" s="338"/>
      <c r="F673" s="969"/>
      <c r="G673" s="217"/>
      <c r="H673" s="901"/>
      <c r="I673" s="217"/>
      <c r="K673" s="217"/>
      <c r="L673" s="217"/>
      <c r="M673" s="217"/>
      <c r="N673" s="217"/>
    </row>
    <row r="674" spans="1:14" ht="13.5" thickBot="1">
      <c r="A674" s="2053"/>
      <c r="B674" s="2054"/>
      <c r="C674" s="2053"/>
      <c r="D674" s="2175"/>
      <c r="E674" s="269"/>
      <c r="F674" s="969"/>
      <c r="G674" s="217"/>
      <c r="H674" s="901"/>
      <c r="I674" s="217"/>
      <c r="K674" s="217"/>
      <c r="L674" s="217"/>
      <c r="M674" s="217"/>
      <c r="N674" s="217"/>
    </row>
    <row r="675" spans="1:14">
      <c r="A675" s="15" t="s">
        <v>557</v>
      </c>
      <c r="B675" s="16"/>
      <c r="C675" s="17"/>
      <c r="D675" s="18"/>
      <c r="F675" s="969"/>
    </row>
    <row r="677" spans="1:14">
      <c r="B677" s="909" t="s">
        <v>2625</v>
      </c>
      <c r="C677" s="1014">
        <v>42831</v>
      </c>
      <c r="D677" s="1013">
        <v>-7512500</v>
      </c>
      <c r="E677" s="110">
        <v>5845827</v>
      </c>
    </row>
    <row r="678" spans="1:14">
      <c r="B678" s="909" t="s">
        <v>2625</v>
      </c>
      <c r="C678" s="1014">
        <v>42849</v>
      </c>
      <c r="D678" s="1013">
        <v>-7512500</v>
      </c>
      <c r="E678" s="110">
        <v>5952694</v>
      </c>
    </row>
    <row r="679" spans="1:14">
      <c r="B679" s="909" t="s">
        <v>2625</v>
      </c>
      <c r="C679" s="1014">
        <v>42906</v>
      </c>
      <c r="D679" s="1013">
        <v>-2480351</v>
      </c>
      <c r="E679" s="110">
        <v>5373571</v>
      </c>
    </row>
    <row r="680" spans="1:14">
      <c r="B680" s="909" t="s">
        <v>2625</v>
      </c>
      <c r="C680" s="1014">
        <v>42975</v>
      </c>
      <c r="D680" s="554">
        <v>-1580000</v>
      </c>
      <c r="E680" s="2012">
        <v>5862859</v>
      </c>
    </row>
    <row r="681" spans="1:14">
      <c r="B681" s="909" t="s">
        <v>2625</v>
      </c>
      <c r="C681" s="1014">
        <v>42997</v>
      </c>
      <c r="D681" s="36">
        <v>-2400000</v>
      </c>
      <c r="E681" s="2012">
        <v>6031057</v>
      </c>
    </row>
    <row r="682" spans="1:14">
      <c r="B682" s="909" t="s">
        <v>2625</v>
      </c>
      <c r="C682" s="1014">
        <v>43039</v>
      </c>
      <c r="D682" s="36">
        <v>-4795000</v>
      </c>
      <c r="E682" s="2012">
        <v>5357890</v>
      </c>
    </row>
    <row r="683" spans="1:14">
      <c r="B683" s="909" t="s">
        <v>2625</v>
      </c>
      <c r="C683" s="1014">
        <v>43074</v>
      </c>
      <c r="D683" s="36">
        <v>-2205000</v>
      </c>
      <c r="E683" s="2012">
        <v>5622584</v>
      </c>
    </row>
    <row r="684" spans="1:14">
      <c r="B684" s="909" t="s">
        <v>2625</v>
      </c>
      <c r="C684" s="1014">
        <v>43087</v>
      </c>
      <c r="D684" s="36">
        <v>-2470000</v>
      </c>
      <c r="E684" s="2012">
        <v>5715451</v>
      </c>
    </row>
    <row r="685" spans="1:14">
      <c r="B685" s="909" t="s">
        <v>2625</v>
      </c>
      <c r="C685" s="1014">
        <v>43144</v>
      </c>
      <c r="D685" s="36">
        <v>-2940000</v>
      </c>
      <c r="E685" s="2012">
        <v>6117512</v>
      </c>
    </row>
    <row r="686" spans="1:14">
      <c r="B686" s="909" t="s">
        <v>2626</v>
      </c>
      <c r="C686" s="1014">
        <v>43144</v>
      </c>
      <c r="D686" s="36">
        <v>-516000</v>
      </c>
      <c r="E686" s="2012"/>
    </row>
    <row r="687" spans="1:14">
      <c r="B687" s="909" t="s">
        <v>2627</v>
      </c>
      <c r="C687" s="1014">
        <v>43144</v>
      </c>
      <c r="D687" s="36">
        <v>-54000</v>
      </c>
      <c r="E687" s="2012"/>
    </row>
    <row r="688" spans="1:14">
      <c r="B688" s="909" t="s">
        <v>2625</v>
      </c>
      <c r="C688" s="1014">
        <v>43215</v>
      </c>
      <c r="D688" s="36">
        <v>-250000</v>
      </c>
      <c r="E688" s="216">
        <v>5634308</v>
      </c>
    </row>
    <row r="689" spans="2:6">
      <c r="B689" s="909" t="s">
        <v>2625</v>
      </c>
      <c r="C689" s="1014">
        <v>43335</v>
      </c>
      <c r="D689" s="36">
        <v>-1895100</v>
      </c>
      <c r="E689" s="216">
        <v>5371618</v>
      </c>
    </row>
    <row r="690" spans="2:6">
      <c r="B690" s="909" t="s">
        <v>2625</v>
      </c>
      <c r="C690" s="1014">
        <v>43398</v>
      </c>
      <c r="D690" s="36">
        <v>-3415000</v>
      </c>
      <c r="E690" s="216">
        <v>5769191</v>
      </c>
    </row>
    <row r="691" spans="2:6">
      <c r="B691" s="909" t="s">
        <v>2625</v>
      </c>
      <c r="C691" s="1014">
        <v>43437</v>
      </c>
      <c r="D691" s="36">
        <v>-3380000</v>
      </c>
      <c r="E691" s="216">
        <v>6009801</v>
      </c>
    </row>
    <row r="692" spans="2:6">
      <c r="B692" s="909" t="s">
        <v>2625</v>
      </c>
      <c r="C692" s="1014">
        <v>43493</v>
      </c>
      <c r="D692" s="36">
        <v>-475000</v>
      </c>
      <c r="E692" s="216">
        <v>5349629</v>
      </c>
    </row>
    <row r="693" spans="2:6">
      <c r="B693" s="909" t="s">
        <v>2625</v>
      </c>
      <c r="C693" s="1014">
        <v>43529</v>
      </c>
      <c r="D693" s="36">
        <v>-410000</v>
      </c>
      <c r="E693" s="216">
        <v>5604946</v>
      </c>
    </row>
    <row r="694" spans="2:6">
      <c r="B694" s="909" t="s">
        <v>2628</v>
      </c>
      <c r="C694" s="1014">
        <v>43529</v>
      </c>
      <c r="D694" s="36">
        <v>-190000</v>
      </c>
      <c r="E694" s="216"/>
      <c r="F694" s="1098"/>
    </row>
    <row r="695" spans="2:6">
      <c r="B695" s="909" t="s">
        <v>2625</v>
      </c>
      <c r="C695" s="1014">
        <v>43578</v>
      </c>
      <c r="D695" s="36">
        <v>-1145000</v>
      </c>
      <c r="E695" s="216">
        <v>5921903</v>
      </c>
    </row>
    <row r="696" spans="2:6">
      <c r="B696" s="909" t="s">
        <v>2625</v>
      </c>
      <c r="C696" s="1014">
        <v>43621</v>
      </c>
      <c r="D696" s="36">
        <v>-1795000</v>
      </c>
      <c r="E696" s="216">
        <v>5244196</v>
      </c>
    </row>
    <row r="697" spans="2:6">
      <c r="B697" s="909" t="s">
        <v>2625</v>
      </c>
      <c r="C697" s="1014">
        <v>43644</v>
      </c>
      <c r="D697" s="36">
        <v>-5640000</v>
      </c>
      <c r="E697" s="216">
        <v>5395719</v>
      </c>
    </row>
    <row r="698" spans="2:6">
      <c r="B698" s="909" t="s">
        <v>2625</v>
      </c>
      <c r="C698" s="1014">
        <v>43706</v>
      </c>
      <c r="D698" s="36">
        <v>-1545000</v>
      </c>
      <c r="E698" s="216">
        <v>5791663</v>
      </c>
    </row>
    <row r="699" spans="2:6">
      <c r="B699" s="909" t="s">
        <v>2625</v>
      </c>
      <c r="C699" s="1014">
        <v>43795</v>
      </c>
      <c r="D699" s="36">
        <v>-1180000</v>
      </c>
      <c r="E699" s="216">
        <v>5324692</v>
      </c>
    </row>
    <row r="700" spans="2:6">
      <c r="B700" s="909" t="s">
        <v>2625</v>
      </c>
      <c r="C700" s="1014">
        <v>43822</v>
      </c>
      <c r="D700" s="36">
        <v>-1800000</v>
      </c>
      <c r="E700" s="216">
        <v>5479916</v>
      </c>
    </row>
    <row r="701" spans="2:6">
      <c r="B701" s="909" t="s">
        <v>2625</v>
      </c>
      <c r="C701" s="1014">
        <v>43895</v>
      </c>
      <c r="D701" s="36">
        <v>-3150000</v>
      </c>
      <c r="E701" s="216">
        <v>5907951</v>
      </c>
    </row>
    <row r="702" spans="2:6">
      <c r="B702" s="909" t="s">
        <v>2625</v>
      </c>
      <c r="C702" s="1014">
        <v>43916</v>
      </c>
      <c r="D702" s="36">
        <v>-2075000</v>
      </c>
      <c r="E702" s="216">
        <v>6018970</v>
      </c>
    </row>
    <row r="703" spans="2:6">
      <c r="B703" s="909" t="s">
        <v>2625</v>
      </c>
      <c r="C703" s="1014">
        <v>43943</v>
      </c>
      <c r="D703" s="36">
        <v>-5465000</v>
      </c>
      <c r="E703" s="216">
        <v>6153675</v>
      </c>
    </row>
    <row r="704" spans="2:6">
      <c r="B704" s="909" t="s">
        <v>2625</v>
      </c>
      <c r="C704" s="1014">
        <v>43987</v>
      </c>
      <c r="D704" s="36">
        <v>-360000</v>
      </c>
      <c r="E704" s="216">
        <v>5383315</v>
      </c>
    </row>
    <row r="705" spans="1:6">
      <c r="B705" s="909" t="s">
        <v>2625</v>
      </c>
      <c r="C705" s="1014">
        <v>44013</v>
      </c>
      <c r="D705" s="36">
        <v>-2935000</v>
      </c>
      <c r="E705" s="216">
        <v>5503858</v>
      </c>
      <c r="F705" s="1468"/>
    </row>
    <row r="706" spans="1:6">
      <c r="B706" s="909" t="s">
        <v>2625</v>
      </c>
      <c r="C706" s="1014">
        <v>44039</v>
      </c>
      <c r="D706" s="36">
        <v>-4210000</v>
      </c>
      <c r="E706" s="216">
        <v>5639305</v>
      </c>
    </row>
    <row r="707" spans="1:6">
      <c r="B707" s="909" t="s">
        <v>2625</v>
      </c>
      <c r="C707" s="1014">
        <v>44103</v>
      </c>
      <c r="D707" s="36">
        <v>-395000</v>
      </c>
      <c r="E707" s="216">
        <v>5994673</v>
      </c>
    </row>
    <row r="708" spans="1:6">
      <c r="B708" s="909" t="s">
        <v>2625</v>
      </c>
      <c r="C708" s="1014">
        <v>44256</v>
      </c>
      <c r="D708" s="36">
        <v>-750000</v>
      </c>
      <c r="E708" s="216">
        <v>5829653</v>
      </c>
    </row>
    <row r="709" spans="1:6">
      <c r="B709" s="909" t="s">
        <v>2625</v>
      </c>
      <c r="C709" s="1014">
        <v>44263</v>
      </c>
      <c r="D709" s="36">
        <v>-4566000</v>
      </c>
      <c r="E709" s="216">
        <v>5873747</v>
      </c>
    </row>
    <row r="710" spans="1:6">
      <c r="B710" s="909" t="s">
        <v>2625</v>
      </c>
      <c r="C710" s="1014">
        <v>44298</v>
      </c>
      <c r="D710" s="36">
        <v>-2765000</v>
      </c>
      <c r="E710" s="216">
        <v>6080423</v>
      </c>
    </row>
    <row r="711" spans="1:6">
      <c r="B711" s="909" t="s">
        <v>2625</v>
      </c>
      <c r="C711" s="1014">
        <v>44357</v>
      </c>
      <c r="D711" s="36">
        <v>-2090000</v>
      </c>
      <c r="E711" s="216">
        <v>5429936</v>
      </c>
    </row>
    <row r="712" spans="1:6">
      <c r="B712" s="909" t="s">
        <v>2625</v>
      </c>
      <c r="C712" s="1014">
        <v>44410</v>
      </c>
      <c r="D712" s="36">
        <v>-1747000</v>
      </c>
      <c r="E712" s="216">
        <v>5729348</v>
      </c>
    </row>
    <row r="713" spans="1:6">
      <c r="D713" s="660"/>
      <c r="F713" s="1468"/>
    </row>
    <row r="714" spans="1:6">
      <c r="A714" s="38" t="s">
        <v>1619</v>
      </c>
      <c r="D714" s="640">
        <f>SUM(D3:D713)</f>
        <v>3800000</v>
      </c>
    </row>
    <row r="718" spans="1:6" ht="13.5" thickBot="1"/>
    <row r="719" spans="1:6" ht="15">
      <c r="A719" s="2909" t="s">
        <v>682</v>
      </c>
      <c r="B719" s="2910"/>
      <c r="C719" s="2600" t="s">
        <v>2629</v>
      </c>
    </row>
    <row r="720" spans="1:6" ht="15">
      <c r="A720" s="2601" t="s">
        <v>684</v>
      </c>
      <c r="B720" s="2602"/>
      <c r="C720" s="2600" t="s">
        <v>2630</v>
      </c>
    </row>
    <row r="721" spans="1:18" ht="15">
      <c r="A721" s="2909" t="s">
        <v>685</v>
      </c>
      <c r="B721" s="2910"/>
      <c r="C721" s="2600" t="s">
        <v>2630</v>
      </c>
    </row>
    <row r="722" spans="1:18" ht="45">
      <c r="A722" s="2909" t="s">
        <v>686</v>
      </c>
      <c r="B722" s="2910"/>
      <c r="C722" s="2603" t="s">
        <v>2631</v>
      </c>
    </row>
    <row r="723" spans="1:18" ht="15">
      <c r="A723" s="2909" t="s">
        <v>688</v>
      </c>
      <c r="B723" s="2910"/>
      <c r="C723" s="2600" t="s">
        <v>2632</v>
      </c>
    </row>
    <row r="724" spans="1:18" ht="15">
      <c r="A724" s="2909" t="s">
        <v>690</v>
      </c>
      <c r="B724" s="2910"/>
      <c r="C724" s="2600" t="s">
        <v>2633</v>
      </c>
    </row>
    <row r="725" spans="1:18" ht="15">
      <c r="A725" s="2909" t="s">
        <v>692</v>
      </c>
      <c r="B725" s="2910"/>
      <c r="C725" s="2600" t="s">
        <v>10</v>
      </c>
    </row>
    <row r="726" spans="1:18" ht="15">
      <c r="A726" s="2907" t="s">
        <v>693</v>
      </c>
      <c r="B726" s="2908"/>
      <c r="C726" s="2600" t="s">
        <v>694</v>
      </c>
    </row>
    <row r="727" spans="1:18" ht="15">
      <c r="A727" s="2907" t="s">
        <v>695</v>
      </c>
      <c r="B727" s="2908"/>
      <c r="C727" s="2604" t="s">
        <v>696</v>
      </c>
    </row>
    <row r="728" spans="1:18" ht="15">
      <c r="A728" s="2907" t="s">
        <v>697</v>
      </c>
      <c r="B728" s="2908"/>
      <c r="C728" s="2600" t="s">
        <v>2634</v>
      </c>
    </row>
    <row r="729" spans="1:18" s="1015" customFormat="1" ht="30">
      <c r="A729" s="2909" t="s">
        <v>699</v>
      </c>
      <c r="B729" s="2910"/>
      <c r="C729" s="2603" t="s">
        <v>2635</v>
      </c>
      <c r="D729" s="248"/>
      <c r="E729" s="108"/>
      <c r="F729" s="108"/>
      <c r="G729" s="108"/>
      <c r="H729" s="108"/>
      <c r="I729" s="108"/>
      <c r="J729" s="217"/>
      <c r="K729" s="108"/>
      <c r="L729" s="108"/>
      <c r="M729" s="108"/>
      <c r="N729" s="108"/>
      <c r="O729" s="1507"/>
      <c r="P729" s="108"/>
      <c r="Q729" s="108"/>
      <c r="R729" s="108"/>
    </row>
    <row r="730" spans="1:18" s="1015" customFormat="1" ht="45">
      <c r="A730" s="2911" t="s">
        <v>700</v>
      </c>
      <c r="B730" s="2912"/>
      <c r="C730" s="2603" t="s">
        <v>2636</v>
      </c>
      <c r="D730" s="248"/>
      <c r="E730" s="108"/>
      <c r="F730" s="108"/>
      <c r="G730" s="108"/>
      <c r="H730" s="108"/>
      <c r="I730" s="108"/>
      <c r="J730" s="217"/>
      <c r="K730" s="108"/>
      <c r="L730" s="108"/>
      <c r="M730" s="108"/>
      <c r="N730" s="108"/>
      <c r="O730" s="1507"/>
      <c r="P730" s="108"/>
      <c r="Q730" s="108"/>
      <c r="R730" s="108"/>
    </row>
    <row r="731" spans="1:18" s="1015" customFormat="1" ht="15">
      <c r="A731" s="2907" t="s">
        <v>702</v>
      </c>
      <c r="B731" s="2908"/>
      <c r="C731" s="2600" t="s">
        <v>760</v>
      </c>
      <c r="D731" s="248"/>
      <c r="E731" s="108"/>
      <c r="F731" s="108"/>
      <c r="G731" s="108"/>
      <c r="H731" s="108"/>
      <c r="I731" s="108"/>
      <c r="J731" s="217"/>
      <c r="K731" s="108"/>
      <c r="L731" s="108"/>
      <c r="M731" s="108"/>
      <c r="N731" s="108"/>
      <c r="O731" s="1507"/>
      <c r="P731" s="108"/>
      <c r="Q731" s="108"/>
      <c r="R731" s="108"/>
    </row>
    <row r="732" spans="1:18" s="1015" customFormat="1" ht="15">
      <c r="A732" s="2907" t="s">
        <v>704</v>
      </c>
      <c r="B732" s="2908"/>
      <c r="C732" s="2597" t="s">
        <v>705</v>
      </c>
      <c r="D732" s="248"/>
      <c r="E732" s="108"/>
      <c r="F732" s="108"/>
      <c r="G732" s="108"/>
      <c r="H732" s="108"/>
      <c r="I732" s="108"/>
      <c r="J732" s="217"/>
      <c r="K732" s="108"/>
      <c r="L732" s="108"/>
      <c r="M732" s="108"/>
      <c r="N732" s="108"/>
      <c r="O732" s="1507"/>
      <c r="P732" s="108"/>
      <c r="Q732" s="108"/>
      <c r="R732" s="108"/>
    </row>
    <row r="733" spans="1:18" s="1015" customFormat="1" ht="15">
      <c r="A733" s="2907" t="s">
        <v>706</v>
      </c>
      <c r="B733" s="2908"/>
      <c r="C733" s="2603"/>
      <c r="D733" s="248"/>
      <c r="E733" s="108"/>
      <c r="F733" s="108"/>
      <c r="G733" s="108"/>
      <c r="H733" s="108"/>
      <c r="I733" s="108"/>
      <c r="J733" s="217"/>
      <c r="K733" s="108"/>
      <c r="L733" s="108"/>
      <c r="M733" s="108"/>
      <c r="N733" s="108"/>
      <c r="O733" s="1507"/>
      <c r="P733" s="108"/>
      <c r="Q733" s="108"/>
      <c r="R733" s="108"/>
    </row>
    <row r="734" spans="1:18">
      <c r="A734" s="2005"/>
      <c r="B734" s="2004"/>
      <c r="C734" s="2004"/>
    </row>
  </sheetData>
  <mergeCells count="15">
    <mergeCell ref="A724:B724"/>
    <mergeCell ref="L1:P1"/>
    <mergeCell ref="A719:B719"/>
    <mergeCell ref="A721:B721"/>
    <mergeCell ref="A722:B722"/>
    <mergeCell ref="A723:B723"/>
    <mergeCell ref="A731:B731"/>
    <mergeCell ref="A732:B732"/>
    <mergeCell ref="A733:B733"/>
    <mergeCell ref="A725:B725"/>
    <mergeCell ref="A726:B726"/>
    <mergeCell ref="A727:B727"/>
    <mergeCell ref="A728:B728"/>
    <mergeCell ref="A729:B729"/>
    <mergeCell ref="A730:B730"/>
  </mergeCells>
  <phoneticPr fontId="124"/>
  <printOptions horizontalCentered="1" verticalCentered="1"/>
  <pageMargins left="0.25" right="0.25" top="0.25" bottom="0.25" header="0" footer="0"/>
  <pageSetup paperSize="9" scale="34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2">
    <tabColor rgb="FF92D050"/>
    <pageSetUpPr fitToPage="1"/>
  </sheetPr>
  <dimension ref="A1:S904"/>
  <sheetViews>
    <sheetView zoomScaleNormal="100" workbookViewId="0">
      <pane ySplit="2" topLeftCell="A751" activePane="bottomLeft" state="frozen"/>
      <selection pane="bottomLeft" activeCell="C775" sqref="C775"/>
    </sheetView>
  </sheetViews>
  <sheetFormatPr defaultColWidth="9" defaultRowHeight="12.75"/>
  <cols>
    <col min="1" max="1" width="12.7109375" style="216" customWidth="1"/>
    <col min="2" max="2" width="32.7109375" style="216" customWidth="1"/>
    <col min="3" max="3" width="28.7109375" style="217" customWidth="1"/>
    <col min="4" max="4" width="16.7109375" style="248" customWidth="1"/>
    <col min="5" max="5" width="14.42578125" style="108" customWidth="1"/>
    <col min="6" max="6" width="12.42578125" style="108" customWidth="1"/>
    <col min="7" max="7" width="13.85546875" style="108" bestFit="1" customWidth="1"/>
    <col min="8" max="8" width="11.7109375" style="108" customWidth="1"/>
    <col min="9" max="9" width="9.140625" style="217"/>
    <col min="10" max="10" width="13" style="108" customWidth="1"/>
    <col min="11" max="11" width="9" style="108"/>
    <col min="12" max="12" width="10.42578125" style="108" customWidth="1"/>
    <col min="13" max="13" width="12.140625" style="108" customWidth="1"/>
    <col min="14" max="14" width="12" style="108" customWidth="1"/>
    <col min="15" max="16384" width="9" style="108"/>
  </cols>
  <sheetData>
    <row r="1" spans="1:17" s="23" customFormat="1" ht="13.5" customHeight="1">
      <c r="A1" s="3"/>
      <c r="B1" s="2876" t="s">
        <v>9</v>
      </c>
      <c r="C1" s="1"/>
      <c r="D1" s="209" t="s">
        <v>1593</v>
      </c>
      <c r="E1" s="209"/>
      <c r="F1" s="2876" t="s">
        <v>1595</v>
      </c>
      <c r="G1" s="2876"/>
      <c r="H1" s="1" t="s">
        <v>5</v>
      </c>
      <c r="I1" s="2876" t="s">
        <v>943</v>
      </c>
      <c r="J1" s="1"/>
      <c r="K1" s="27"/>
      <c r="L1" s="2893"/>
      <c r="M1" s="2893"/>
      <c r="N1" s="2893"/>
      <c r="O1" s="1"/>
      <c r="P1" s="2004"/>
      <c r="Q1" s="2004"/>
    </row>
    <row r="2" spans="1:17" s="22" customFormat="1" ht="25.5">
      <c r="A2" s="260" t="s">
        <v>1596</v>
      </c>
      <c r="B2" s="5" t="s">
        <v>1</v>
      </c>
      <c r="C2" s="5" t="s">
        <v>1597</v>
      </c>
      <c r="D2" s="565" t="s">
        <v>10</v>
      </c>
      <c r="E2" s="20" t="s">
        <v>2637</v>
      </c>
      <c r="F2" s="5" t="s">
        <v>11</v>
      </c>
      <c r="G2" s="5" t="s">
        <v>12</v>
      </c>
      <c r="H2" s="11" t="s">
        <v>944</v>
      </c>
      <c r="I2" s="5" t="s">
        <v>945</v>
      </c>
      <c r="J2" s="5" t="s">
        <v>15</v>
      </c>
      <c r="K2" s="2512" t="s">
        <v>14</v>
      </c>
      <c r="L2" s="2510" t="s">
        <v>16</v>
      </c>
      <c r="M2" s="2512" t="s">
        <v>17</v>
      </c>
      <c r="N2" s="6" t="s">
        <v>18</v>
      </c>
      <c r="O2" s="578" t="s">
        <v>949</v>
      </c>
      <c r="P2" s="2005"/>
      <c r="Q2" s="2005"/>
    </row>
    <row r="3" spans="1:17" s="22" customFormat="1">
      <c r="A3" s="15"/>
      <c r="B3" s="2876"/>
      <c r="C3" s="2876"/>
      <c r="D3" s="566"/>
      <c r="E3" s="47"/>
      <c r="F3" s="639"/>
      <c r="G3" s="2876"/>
      <c r="H3" s="48"/>
      <c r="I3" s="2876"/>
      <c r="J3" s="2876"/>
      <c r="K3" s="48"/>
      <c r="L3" s="2876"/>
      <c r="M3" s="48"/>
      <c r="N3" s="49"/>
      <c r="O3" s="1"/>
      <c r="P3" s="2005"/>
      <c r="Q3" s="2005"/>
    </row>
    <row r="4" spans="1:17" s="22" customFormat="1">
      <c r="A4" s="15"/>
      <c r="B4" s="245"/>
      <c r="C4" s="2876"/>
      <c r="D4" s="56"/>
      <c r="E4" s="47"/>
      <c r="F4" s="639"/>
      <c r="G4" s="2876"/>
      <c r="H4" s="48"/>
      <c r="I4" s="2876"/>
      <c r="J4" s="2876"/>
      <c r="K4" s="48"/>
      <c r="L4" s="2876"/>
      <c r="M4" s="48"/>
      <c r="N4" s="49"/>
      <c r="O4" s="1"/>
      <c r="P4" s="2005"/>
      <c r="Q4" s="2005"/>
    </row>
    <row r="5" spans="1:17" s="183" customFormat="1" ht="12.75" customHeight="1">
      <c r="A5" s="499" t="s">
        <v>2638</v>
      </c>
      <c r="B5" s="110"/>
      <c r="C5" s="593" t="s">
        <v>2639</v>
      </c>
      <c r="D5" s="109"/>
      <c r="E5" s="898"/>
      <c r="F5" s="969"/>
      <c r="G5" s="182"/>
      <c r="H5" s="901"/>
      <c r="I5" s="969"/>
      <c r="J5" s="898"/>
      <c r="K5" s="899"/>
      <c r="L5" s="969"/>
      <c r="M5" s="969"/>
      <c r="N5" s="969"/>
      <c r="O5" s="592"/>
    </row>
    <row r="6" spans="1:17" s="183" customFormat="1" ht="12.75" customHeight="1">
      <c r="A6" s="309">
        <v>5302006</v>
      </c>
      <c r="B6" s="1079" t="s">
        <v>2472</v>
      </c>
      <c r="C6" s="2209" t="s">
        <v>2640</v>
      </c>
      <c r="D6" s="109">
        <v>800000</v>
      </c>
      <c r="E6" s="1415" t="s">
        <v>1188</v>
      </c>
      <c r="F6" s="1414">
        <v>43498</v>
      </c>
      <c r="G6" s="1391" t="s">
        <v>448</v>
      </c>
      <c r="H6" s="1416">
        <v>625000</v>
      </c>
      <c r="I6" s="1418" t="s">
        <v>449</v>
      </c>
      <c r="J6" s="1415" t="s">
        <v>41</v>
      </c>
      <c r="K6" s="899"/>
      <c r="L6" s="969"/>
      <c r="M6" s="969">
        <v>43529</v>
      </c>
      <c r="N6" s="1432" t="s">
        <v>728</v>
      </c>
      <c r="O6" s="1417" t="s">
        <v>2641</v>
      </c>
    </row>
    <row r="7" spans="1:17" s="183" customFormat="1" ht="12.75" customHeight="1">
      <c r="A7" s="309"/>
      <c r="B7" s="1079"/>
      <c r="C7" s="2209"/>
      <c r="D7" s="109"/>
      <c r="E7" s="1415"/>
      <c r="F7" s="1414"/>
      <c r="G7" s="1391"/>
      <c r="H7" s="1416"/>
      <c r="I7" s="1414"/>
      <c r="J7" s="1415"/>
      <c r="K7" s="899"/>
      <c r="L7" s="969"/>
      <c r="M7" s="969"/>
      <c r="N7" s="969"/>
      <c r="O7" s="1431"/>
    </row>
    <row r="8" spans="1:17" s="183" customFormat="1" ht="12.75" customHeight="1">
      <c r="A8" s="309"/>
      <c r="B8" s="1070" t="s">
        <v>2642</v>
      </c>
      <c r="C8" s="2209"/>
      <c r="D8" s="109"/>
      <c r="E8" s="1415"/>
      <c r="F8" s="1414"/>
      <c r="G8" s="1391"/>
      <c r="H8" s="1416"/>
      <c r="I8" s="1414"/>
      <c r="J8" s="1415"/>
      <c r="K8" s="899"/>
      <c r="L8" s="969"/>
      <c r="M8" s="969"/>
      <c r="N8" s="969"/>
      <c r="O8" s="1431"/>
    </row>
    <row r="9" spans="1:17" s="183" customFormat="1" ht="12.75" customHeight="1">
      <c r="A9" s="309"/>
      <c r="B9" s="1061" t="s">
        <v>731</v>
      </c>
      <c r="C9" s="2209"/>
      <c r="D9" s="109"/>
      <c r="E9" s="1415"/>
      <c r="F9" s="1414"/>
      <c r="G9" s="1391"/>
      <c r="H9" s="1416"/>
      <c r="I9" s="1414"/>
      <c r="J9" s="1415"/>
      <c r="K9" s="899"/>
      <c r="L9" s="969"/>
      <c r="M9" s="969"/>
      <c r="N9" s="969"/>
      <c r="O9" s="1431"/>
    </row>
    <row r="10" spans="1:17" s="183" customFormat="1" ht="12.75" customHeight="1">
      <c r="A10" s="309"/>
      <c r="B10" s="110"/>
      <c r="C10" s="182"/>
      <c r="D10" s="109"/>
      <c r="E10" s="898"/>
      <c r="F10" s="969"/>
      <c r="G10" s="182"/>
      <c r="H10" s="901"/>
      <c r="I10" s="969"/>
      <c r="J10" s="898"/>
      <c r="K10" s="899"/>
      <c r="L10" s="969"/>
      <c r="M10" s="969"/>
      <c r="N10" s="969"/>
      <c r="O10" s="592"/>
    </row>
    <row r="11" spans="1:17" s="183" customFormat="1" ht="12.75" customHeight="1">
      <c r="A11" s="499" t="s">
        <v>2643</v>
      </c>
      <c r="B11" s="110"/>
      <c r="C11" s="182"/>
      <c r="D11" s="109"/>
      <c r="E11" s="898"/>
      <c r="F11" s="969"/>
      <c r="G11" s="182"/>
      <c r="H11" s="901"/>
      <c r="I11" s="969"/>
      <c r="J11" s="898"/>
      <c r="K11" s="899"/>
      <c r="L11" s="969"/>
      <c r="M11" s="969"/>
      <c r="N11" s="969"/>
      <c r="O11" s="592"/>
    </row>
    <row r="12" spans="1:17" s="183" customFormat="1" ht="12.75" customHeight="1">
      <c r="A12" s="184">
        <v>5301056</v>
      </c>
      <c r="B12" s="110" t="s">
        <v>775</v>
      </c>
      <c r="C12" s="182" t="s">
        <v>2644</v>
      </c>
      <c r="D12" s="109">
        <v>450000</v>
      </c>
      <c r="E12" s="898" t="s">
        <v>98</v>
      </c>
      <c r="F12" s="969">
        <v>43490</v>
      </c>
      <c r="G12" s="182" t="s">
        <v>770</v>
      </c>
      <c r="H12" s="901">
        <v>361000</v>
      </c>
      <c r="I12" s="1418" t="s">
        <v>449</v>
      </c>
      <c r="J12" s="898" t="s">
        <v>67</v>
      </c>
      <c r="K12" s="899"/>
      <c r="L12" s="969"/>
      <c r="M12" s="969">
        <v>43531</v>
      </c>
      <c r="N12" s="1432" t="s">
        <v>728</v>
      </c>
      <c r="O12" s="592"/>
    </row>
    <row r="13" spans="1:17" s="183" customFormat="1" ht="12.75" customHeight="1">
      <c r="A13" s="1061">
        <v>5302009</v>
      </c>
      <c r="B13" s="110" t="s">
        <v>736</v>
      </c>
      <c r="C13" s="182" t="s">
        <v>2645</v>
      </c>
      <c r="D13" s="109">
        <v>600000</v>
      </c>
      <c r="E13" s="898" t="s">
        <v>98</v>
      </c>
      <c r="F13" s="1414">
        <v>43501</v>
      </c>
      <c r="G13" s="182" t="s">
        <v>209</v>
      </c>
      <c r="H13" s="901">
        <v>430000</v>
      </c>
      <c r="I13" s="1418" t="s">
        <v>449</v>
      </c>
      <c r="J13" s="898" t="s">
        <v>67</v>
      </c>
      <c r="K13" s="899"/>
      <c r="L13" s="969"/>
      <c r="M13" s="969">
        <v>43531</v>
      </c>
      <c r="N13" s="1432" t="s">
        <v>728</v>
      </c>
      <c r="O13" s="592"/>
    </row>
    <row r="14" spans="1:17" s="183" customFormat="1" ht="12.75" customHeight="1">
      <c r="A14" s="1061">
        <v>5302019</v>
      </c>
      <c r="B14" s="1079" t="s">
        <v>2646</v>
      </c>
      <c r="C14" s="182" t="s">
        <v>2647</v>
      </c>
      <c r="D14" s="109">
        <v>960000</v>
      </c>
      <c r="E14" s="898" t="s">
        <v>98</v>
      </c>
      <c r="F14" s="1414">
        <v>43504</v>
      </c>
      <c r="G14" s="182" t="s">
        <v>782</v>
      </c>
      <c r="H14" s="901">
        <v>845000</v>
      </c>
      <c r="I14" s="1418" t="s">
        <v>449</v>
      </c>
      <c r="J14" s="2002" t="s">
        <v>67</v>
      </c>
      <c r="K14" s="899"/>
      <c r="L14" s="969"/>
      <c r="M14" s="969">
        <v>43531</v>
      </c>
      <c r="N14" s="1432" t="s">
        <v>728</v>
      </c>
      <c r="O14" s="1412" t="s">
        <v>2648</v>
      </c>
    </row>
    <row r="15" spans="1:17" s="183" customFormat="1" ht="12.75" customHeight="1">
      <c r="A15" s="110">
        <v>5302031</v>
      </c>
      <c r="B15" s="1079" t="s">
        <v>2447</v>
      </c>
      <c r="C15" s="182" t="s">
        <v>2649</v>
      </c>
      <c r="D15" s="109">
        <v>550000</v>
      </c>
      <c r="E15" s="898" t="s">
        <v>98</v>
      </c>
      <c r="F15" s="1414">
        <v>43509</v>
      </c>
      <c r="G15" s="182" t="s">
        <v>355</v>
      </c>
      <c r="H15" s="901">
        <v>388000</v>
      </c>
      <c r="I15" s="1418" t="s">
        <v>449</v>
      </c>
      <c r="J15" s="898" t="s">
        <v>67</v>
      </c>
      <c r="K15" s="899"/>
      <c r="L15" s="969"/>
      <c r="M15" s="969">
        <v>43531</v>
      </c>
      <c r="N15" s="1432" t="s">
        <v>728</v>
      </c>
      <c r="O15" s="1412" t="s">
        <v>2650</v>
      </c>
    </row>
    <row r="16" spans="1:17" s="183" customFormat="1" ht="12.75" customHeight="1">
      <c r="A16" s="110">
        <v>5302034</v>
      </c>
      <c r="B16" s="1421" t="s">
        <v>786</v>
      </c>
      <c r="C16" s="182" t="s">
        <v>2651</v>
      </c>
      <c r="D16" s="109">
        <v>600000</v>
      </c>
      <c r="E16" s="898" t="s">
        <v>98</v>
      </c>
      <c r="F16" s="1414">
        <v>43510</v>
      </c>
      <c r="G16" s="182" t="s">
        <v>527</v>
      </c>
      <c r="H16" s="901">
        <v>533000</v>
      </c>
      <c r="I16" s="969"/>
      <c r="J16" s="2002" t="s">
        <v>67</v>
      </c>
      <c r="K16" s="899"/>
      <c r="L16" s="969"/>
      <c r="M16" s="969">
        <v>43531</v>
      </c>
      <c r="N16" s="1432" t="s">
        <v>728</v>
      </c>
      <c r="O16" s="592"/>
    </row>
    <row r="17" spans="1:15" s="183" customFormat="1" ht="12.75" customHeight="1">
      <c r="A17" s="1079">
        <v>5302023</v>
      </c>
      <c r="B17" s="1079" t="s">
        <v>2652</v>
      </c>
      <c r="C17" s="182" t="s">
        <v>2653</v>
      </c>
      <c r="D17" s="109">
        <v>235000</v>
      </c>
      <c r="E17" s="898" t="s">
        <v>98</v>
      </c>
      <c r="F17" s="1414">
        <v>43505</v>
      </c>
      <c r="G17" s="182" t="s">
        <v>33</v>
      </c>
      <c r="H17" s="901">
        <v>144000</v>
      </c>
      <c r="I17" s="1418" t="s">
        <v>449</v>
      </c>
      <c r="J17" s="898" t="s">
        <v>67</v>
      </c>
      <c r="K17" s="899"/>
      <c r="L17" s="969"/>
      <c r="M17" s="969">
        <v>43531</v>
      </c>
      <c r="N17" s="1432" t="s">
        <v>728</v>
      </c>
      <c r="O17" s="1412" t="s">
        <v>2654</v>
      </c>
    </row>
    <row r="18" spans="1:15" s="183" customFormat="1" ht="12.75" customHeight="1">
      <c r="A18" s="1079"/>
      <c r="B18" s="1079"/>
      <c r="C18" s="182"/>
      <c r="D18" s="109"/>
      <c r="E18" s="898"/>
      <c r="F18" s="1414"/>
      <c r="G18" s="182"/>
      <c r="H18" s="901"/>
      <c r="I18" s="1414"/>
      <c r="J18" s="898"/>
      <c r="K18" s="899"/>
      <c r="L18" s="969"/>
      <c r="M18" s="969"/>
      <c r="N18" s="969"/>
      <c r="O18" s="1079"/>
    </row>
    <row r="19" spans="1:15" s="183" customFormat="1" ht="12.75" customHeight="1">
      <c r="A19" s="1079"/>
      <c r="B19" s="1070" t="s">
        <v>2642</v>
      </c>
      <c r="C19" s="182"/>
      <c r="D19" s="109"/>
      <c r="E19" s="898"/>
      <c r="F19" s="1414"/>
      <c r="G19" s="182"/>
      <c r="H19" s="901"/>
      <c r="I19" s="1414"/>
      <c r="J19" s="898"/>
      <c r="K19" s="899"/>
      <c r="L19" s="969"/>
      <c r="M19" s="969"/>
      <c r="N19" s="969"/>
      <c r="O19" s="1079"/>
    </row>
    <row r="20" spans="1:15" s="183" customFormat="1" ht="12.75" customHeight="1">
      <c r="A20" s="1079"/>
      <c r="B20" s="1061" t="s">
        <v>731</v>
      </c>
      <c r="C20" s="182"/>
      <c r="D20" s="109"/>
      <c r="E20" s="898"/>
      <c r="F20" s="1414"/>
      <c r="G20" s="182"/>
      <c r="H20" s="901"/>
      <c r="I20" s="1414"/>
      <c r="J20" s="898"/>
      <c r="K20" s="899"/>
      <c r="L20" s="969"/>
      <c r="M20" s="969"/>
      <c r="N20" s="969"/>
      <c r="O20" s="1079"/>
    </row>
    <row r="21" spans="1:15" s="183" customFormat="1" ht="12.75" customHeight="1">
      <c r="A21" s="1996"/>
      <c r="B21" s="1079"/>
      <c r="C21" s="182"/>
      <c r="D21" s="109"/>
      <c r="E21" s="898"/>
      <c r="F21" s="2105"/>
      <c r="G21" s="182"/>
      <c r="H21" s="901"/>
      <c r="I21" s="969"/>
      <c r="J21" s="2002"/>
      <c r="K21" s="899"/>
      <c r="L21" s="969"/>
      <c r="M21" s="969"/>
      <c r="N21" s="969"/>
      <c r="O21" s="592"/>
    </row>
    <row r="22" spans="1:15" s="183" customFormat="1" ht="12.75" customHeight="1">
      <c r="A22" s="499" t="s">
        <v>2655</v>
      </c>
      <c r="B22" s="110"/>
      <c r="C22" s="182"/>
      <c r="D22" s="109"/>
      <c r="E22" s="898"/>
      <c r="F22" s="2105"/>
      <c r="G22" s="182"/>
      <c r="H22" s="901"/>
      <c r="I22" s="969"/>
      <c r="J22" s="2002"/>
      <c r="K22" s="899"/>
      <c r="L22" s="969"/>
      <c r="M22" s="969"/>
      <c r="N22" s="969"/>
      <c r="O22" s="592"/>
    </row>
    <row r="23" spans="1:15" s="183" customFormat="1" ht="12.75" customHeight="1">
      <c r="A23" s="1061">
        <v>5302025</v>
      </c>
      <c r="B23" s="1079" t="s">
        <v>780</v>
      </c>
      <c r="C23" s="182" t="s">
        <v>2656</v>
      </c>
      <c r="D23" s="109">
        <v>825000</v>
      </c>
      <c r="E23" s="898" t="s">
        <v>98</v>
      </c>
      <c r="F23" s="1414">
        <v>43505</v>
      </c>
      <c r="G23" s="182" t="s">
        <v>448</v>
      </c>
      <c r="H23" s="901">
        <v>720000</v>
      </c>
      <c r="I23" s="1418" t="s">
        <v>449</v>
      </c>
      <c r="J23" s="2002" t="s">
        <v>107</v>
      </c>
      <c r="K23" s="899"/>
      <c r="L23" s="1193" t="s">
        <v>2657</v>
      </c>
      <c r="M23" s="969">
        <v>43529</v>
      </c>
      <c r="N23" s="1432" t="s">
        <v>728</v>
      </c>
      <c r="O23" s="1412" t="s">
        <v>2648</v>
      </c>
    </row>
    <row r="24" spans="1:15" s="183" customFormat="1" ht="12.75" customHeight="1">
      <c r="A24" s="1996"/>
      <c r="B24" s="1079"/>
      <c r="C24" s="182"/>
      <c r="D24" s="109"/>
      <c r="E24" s="898"/>
      <c r="F24" s="2105"/>
      <c r="G24" s="182"/>
      <c r="H24" s="901"/>
      <c r="I24" s="969"/>
      <c r="J24" s="2002"/>
      <c r="K24" s="899"/>
      <c r="L24" s="969"/>
      <c r="M24" s="969"/>
      <c r="N24" s="969"/>
      <c r="O24" s="592"/>
    </row>
    <row r="25" spans="1:15" s="183" customFormat="1" ht="12.75" customHeight="1">
      <c r="A25" s="1996"/>
      <c r="B25" s="1070" t="s">
        <v>2642</v>
      </c>
      <c r="C25" s="182"/>
      <c r="D25" s="109"/>
      <c r="E25" s="898"/>
      <c r="F25" s="2105"/>
      <c r="G25" s="182"/>
      <c r="H25" s="901"/>
      <c r="I25" s="969"/>
      <c r="J25" s="2002"/>
      <c r="K25" s="899"/>
      <c r="L25" s="969"/>
      <c r="M25" s="969"/>
      <c r="N25" s="969"/>
      <c r="O25" s="592"/>
    </row>
    <row r="26" spans="1:15" s="183" customFormat="1" ht="12.75" customHeight="1">
      <c r="A26" s="1996"/>
      <c r="B26" s="1061" t="s">
        <v>731</v>
      </c>
      <c r="C26" s="182"/>
      <c r="D26" s="109"/>
      <c r="E26" s="898"/>
      <c r="F26" s="2105"/>
      <c r="G26" s="182"/>
      <c r="H26" s="901"/>
      <c r="I26" s="969"/>
      <c r="J26" s="2002"/>
      <c r="K26" s="899"/>
      <c r="L26" s="969"/>
      <c r="M26" s="969"/>
      <c r="N26" s="969"/>
      <c r="O26" s="592"/>
    </row>
    <row r="27" spans="1:15" s="183" customFormat="1" ht="12.75" customHeight="1">
      <c r="A27" s="1996"/>
      <c r="B27" s="110"/>
      <c r="C27" s="182"/>
      <c r="D27" s="109"/>
      <c r="E27" s="898"/>
      <c r="F27" s="2105"/>
      <c r="G27" s="182"/>
      <c r="H27" s="901"/>
      <c r="I27" s="969"/>
      <c r="J27" s="2002"/>
      <c r="K27" s="899"/>
      <c r="L27" s="969"/>
      <c r="M27" s="969"/>
      <c r="N27" s="969"/>
      <c r="O27" s="592"/>
    </row>
    <row r="28" spans="1:15" s="183" customFormat="1" ht="12.75" customHeight="1">
      <c r="A28" s="210" t="s">
        <v>732</v>
      </c>
      <c r="B28" s="216"/>
      <c r="C28" s="217"/>
      <c r="D28" s="109"/>
      <c r="E28" s="898"/>
      <c r="F28" s="2105"/>
      <c r="G28" s="182"/>
      <c r="H28" s="901"/>
      <c r="I28" s="969"/>
      <c r="J28" s="2002"/>
      <c r="K28" s="899"/>
      <c r="L28" s="969"/>
      <c r="M28" s="969"/>
      <c r="N28" s="969"/>
      <c r="O28" s="592"/>
    </row>
    <row r="29" spans="1:15" s="183" customFormat="1" ht="12.75" customHeight="1">
      <c r="A29" s="184"/>
      <c r="B29" s="28"/>
      <c r="C29" s="684"/>
      <c r="D29" s="109"/>
      <c r="E29" s="898"/>
      <c r="F29" s="2105"/>
      <c r="G29" s="182"/>
      <c r="H29" s="901"/>
      <c r="I29" s="969"/>
      <c r="J29" s="2002"/>
      <c r="K29" s="899"/>
      <c r="L29" s="969"/>
      <c r="M29" s="969"/>
      <c r="N29" s="969"/>
      <c r="O29" s="592"/>
    </row>
    <row r="30" spans="1:15" s="183" customFormat="1" ht="12.75" customHeight="1">
      <c r="A30" s="184"/>
      <c r="B30" s="216"/>
      <c r="C30" s="217"/>
      <c r="D30" s="109"/>
      <c r="E30" s="898"/>
      <c r="F30" s="2105"/>
      <c r="G30" s="182"/>
      <c r="H30" s="901"/>
      <c r="I30" s="969"/>
      <c r="J30" s="2002"/>
      <c r="K30" s="899"/>
      <c r="L30" s="969"/>
      <c r="M30" s="969"/>
      <c r="N30" s="969"/>
      <c r="O30" s="592"/>
    </row>
    <row r="31" spans="1:15" s="183" customFormat="1" ht="12.75" customHeight="1">
      <c r="A31" s="184"/>
      <c r="B31" s="244" t="s">
        <v>733</v>
      </c>
      <c r="C31" s="1021">
        <f>SUM(D6:D27)+SUM(C28:C30)</f>
        <v>5020000</v>
      </c>
      <c r="D31" s="109"/>
      <c r="E31" s="898"/>
      <c r="F31" s="969"/>
      <c r="G31" s="182"/>
      <c r="H31" s="901"/>
      <c r="I31" s="969"/>
      <c r="J31" s="898"/>
      <c r="K31" s="899"/>
      <c r="L31" s="969"/>
      <c r="M31" s="969"/>
      <c r="N31" s="969"/>
      <c r="O31" s="592"/>
    </row>
    <row r="32" spans="1:15" s="183" customFormat="1" ht="12.75" customHeight="1">
      <c r="A32" s="309"/>
      <c r="B32" s="110"/>
      <c r="C32" s="182"/>
      <c r="D32" s="109"/>
      <c r="E32" s="898"/>
      <c r="F32" s="969"/>
      <c r="G32" s="182"/>
      <c r="H32" s="901"/>
      <c r="I32" s="969"/>
      <c r="J32" s="898"/>
      <c r="K32" s="899"/>
      <c r="L32" s="969"/>
      <c r="M32" s="969"/>
      <c r="N32" s="969"/>
      <c r="O32" s="592"/>
    </row>
    <row r="33" spans="1:17" s="564" customFormat="1" ht="12.75" customHeight="1">
      <c r="A33" s="1818"/>
      <c r="B33" s="1894"/>
      <c r="C33" s="1883"/>
      <c r="D33" s="2560"/>
      <c r="E33" s="1907"/>
      <c r="F33" s="1908"/>
      <c r="G33" s="1883"/>
      <c r="H33" s="1909"/>
      <c r="I33" s="1908"/>
      <c r="J33" s="1907"/>
      <c r="K33" s="1910"/>
      <c r="L33" s="1908"/>
      <c r="M33" s="1908"/>
      <c r="N33" s="1908"/>
      <c r="O33" s="1911"/>
      <c r="P33" s="1882"/>
      <c r="Q33" s="1882"/>
    </row>
    <row r="34" spans="1:17" s="183" customFormat="1" ht="12.75" customHeight="1">
      <c r="A34" s="499" t="s">
        <v>2658</v>
      </c>
      <c r="B34" s="110"/>
      <c r="C34" s="593" t="s">
        <v>2659</v>
      </c>
      <c r="D34" s="109"/>
      <c r="E34" s="898"/>
      <c r="F34" s="969"/>
      <c r="G34" s="182"/>
      <c r="H34" s="901"/>
      <c r="I34" s="969"/>
      <c r="J34" s="898"/>
      <c r="K34" s="899"/>
      <c r="L34" s="969"/>
      <c r="M34" s="969"/>
      <c r="N34" s="969"/>
      <c r="O34" s="592"/>
    </row>
    <row r="35" spans="1:17">
      <c r="A35" s="1445">
        <v>5302038</v>
      </c>
      <c r="B35" s="1061" t="s">
        <v>828</v>
      </c>
      <c r="C35" s="1075" t="s">
        <v>2660</v>
      </c>
      <c r="D35" s="109">
        <v>750000</v>
      </c>
      <c r="E35" s="898" t="s">
        <v>2661</v>
      </c>
      <c r="F35" s="1414">
        <v>43512</v>
      </c>
      <c r="G35" s="182" t="s">
        <v>448</v>
      </c>
      <c r="H35" s="901">
        <v>579000</v>
      </c>
      <c r="I35" s="1418" t="s">
        <v>449</v>
      </c>
      <c r="J35" s="898" t="s">
        <v>798</v>
      </c>
      <c r="L35" s="1193" t="s">
        <v>2657</v>
      </c>
      <c r="M35" s="969">
        <v>43548</v>
      </c>
      <c r="N35" s="108" t="s">
        <v>728</v>
      </c>
    </row>
    <row r="36" spans="1:17" s="183" customFormat="1" ht="12.75" customHeight="1">
      <c r="A36" s="309">
        <v>5302071</v>
      </c>
      <c r="B36" s="1079" t="s">
        <v>2105</v>
      </c>
      <c r="C36" s="1391" t="s">
        <v>2662</v>
      </c>
      <c r="D36" s="109">
        <v>750000</v>
      </c>
      <c r="E36" s="182" t="s">
        <v>98</v>
      </c>
      <c r="F36" s="1414">
        <v>43519</v>
      </c>
      <c r="G36" s="182" t="s">
        <v>448</v>
      </c>
      <c r="H36" s="901">
        <v>635000</v>
      </c>
      <c r="I36" s="1418" t="s">
        <v>449</v>
      </c>
      <c r="J36" s="182" t="s">
        <v>798</v>
      </c>
      <c r="K36" s="899"/>
      <c r="L36" s="1193" t="s">
        <v>2657</v>
      </c>
      <c r="M36" s="969">
        <v>43548</v>
      </c>
      <c r="N36" s="108" t="s">
        <v>728</v>
      </c>
      <c r="O36" s="592"/>
    </row>
    <row r="37" spans="1:17" s="183" customFormat="1" ht="12.75" customHeight="1">
      <c r="A37" s="309"/>
      <c r="B37" s="1079"/>
      <c r="C37" s="182"/>
      <c r="D37" s="109"/>
      <c r="E37" s="898"/>
      <c r="F37" s="969"/>
      <c r="G37" s="182"/>
      <c r="H37" s="901"/>
      <c r="J37" s="898"/>
      <c r="K37" s="899"/>
      <c r="L37" s="969"/>
      <c r="M37" s="969"/>
      <c r="N37" s="969"/>
      <c r="O37" s="592"/>
    </row>
    <row r="38" spans="1:17" s="183" customFormat="1" ht="12.75" customHeight="1">
      <c r="A38" s="499" t="s">
        <v>2663</v>
      </c>
      <c r="B38" s="110"/>
      <c r="C38" s="182"/>
      <c r="D38" s="109"/>
      <c r="E38" s="898"/>
      <c r="F38" s="969"/>
      <c r="G38" s="182"/>
      <c r="H38" s="901"/>
      <c r="I38" s="969"/>
      <c r="J38" s="898"/>
      <c r="K38" s="899"/>
      <c r="L38" s="969"/>
      <c r="M38" s="969"/>
      <c r="N38" s="969"/>
      <c r="O38" s="592"/>
    </row>
    <row r="39" spans="1:17" s="183" customFormat="1" ht="12.75" customHeight="1">
      <c r="A39" s="309">
        <v>5302086</v>
      </c>
      <c r="B39" s="110" t="s">
        <v>2664</v>
      </c>
      <c r="C39" s="182" t="s">
        <v>2665</v>
      </c>
      <c r="D39" s="109">
        <v>700000</v>
      </c>
      <c r="E39" s="898" t="s">
        <v>110</v>
      </c>
      <c r="F39" s="1414">
        <v>43523</v>
      </c>
      <c r="G39" s="182" t="s">
        <v>192</v>
      </c>
      <c r="H39" s="901">
        <v>595000</v>
      </c>
      <c r="I39" s="1418" t="s">
        <v>449</v>
      </c>
      <c r="J39" s="898" t="s">
        <v>67</v>
      </c>
      <c r="K39" s="899"/>
      <c r="L39" s="1193" t="s">
        <v>2657</v>
      </c>
      <c r="M39" s="969">
        <v>43550</v>
      </c>
      <c r="N39" s="108" t="s">
        <v>728</v>
      </c>
      <c r="O39" s="592"/>
    </row>
    <row r="40" spans="1:17" s="183" customFormat="1" ht="12.75" customHeight="1">
      <c r="A40" s="309"/>
      <c r="B40" s="110"/>
      <c r="C40" s="182"/>
      <c r="D40" s="109"/>
      <c r="E40" s="898"/>
      <c r="F40" s="1414"/>
      <c r="G40" s="182"/>
      <c r="H40" s="901"/>
      <c r="I40" s="1414"/>
      <c r="J40" s="898"/>
      <c r="K40" s="899"/>
      <c r="L40" s="1098"/>
      <c r="M40" s="969"/>
      <c r="N40" s="969"/>
      <c r="O40" s="592"/>
    </row>
    <row r="41" spans="1:17" s="183" customFormat="1" ht="12.75" customHeight="1">
      <c r="A41" s="499" t="s">
        <v>2666</v>
      </c>
      <c r="B41" s="110"/>
      <c r="C41" s="182"/>
      <c r="D41" s="109"/>
      <c r="E41" s="898"/>
      <c r="F41" s="1414"/>
      <c r="G41" s="182"/>
      <c r="H41" s="901"/>
      <c r="I41" s="1414"/>
      <c r="J41" s="898"/>
      <c r="K41" s="899"/>
      <c r="L41" s="1098"/>
      <c r="M41" s="969"/>
      <c r="N41" s="969"/>
      <c r="O41" s="592"/>
    </row>
    <row r="42" spans="1:17" s="183" customFormat="1" ht="12.75" customHeight="1">
      <c r="A42" s="1444">
        <v>5302090</v>
      </c>
      <c r="B42" s="1079" t="s">
        <v>2667</v>
      </c>
      <c r="C42" s="1391" t="s">
        <v>2668</v>
      </c>
      <c r="D42" s="109">
        <v>210000</v>
      </c>
      <c r="E42" s="898" t="s">
        <v>98</v>
      </c>
      <c r="F42" s="1414">
        <v>43523</v>
      </c>
      <c r="G42" s="182" t="s">
        <v>1259</v>
      </c>
      <c r="H42" s="901">
        <v>113000</v>
      </c>
      <c r="I42" s="1418" t="s">
        <v>449</v>
      </c>
      <c r="J42" s="1415" t="s">
        <v>41</v>
      </c>
      <c r="K42" s="899"/>
      <c r="L42" s="1193" t="s">
        <v>2657</v>
      </c>
      <c r="M42" s="969">
        <v>43548</v>
      </c>
      <c r="N42" s="108" t="s">
        <v>728</v>
      </c>
      <c r="O42" s="1412" t="s">
        <v>2669</v>
      </c>
    </row>
    <row r="43" spans="1:17" s="183" customFormat="1" ht="12.75" customHeight="1">
      <c r="A43" s="1444">
        <v>5302091</v>
      </c>
      <c r="B43" s="1079" t="s">
        <v>2670</v>
      </c>
      <c r="C43" s="1391" t="s">
        <v>2671</v>
      </c>
      <c r="D43" s="109">
        <v>210000</v>
      </c>
      <c r="E43" s="898" t="s">
        <v>98</v>
      </c>
      <c r="F43" s="1414">
        <v>43523</v>
      </c>
      <c r="G43" s="182" t="s">
        <v>1259</v>
      </c>
      <c r="H43" s="901">
        <v>113000</v>
      </c>
      <c r="I43" s="1418" t="s">
        <v>449</v>
      </c>
      <c r="J43" s="1415" t="s">
        <v>41</v>
      </c>
      <c r="K43" s="899"/>
      <c r="L43" s="1193" t="s">
        <v>2657</v>
      </c>
      <c r="M43" s="969">
        <v>43548</v>
      </c>
      <c r="N43" s="108" t="s">
        <v>728</v>
      </c>
      <c r="O43" s="1412" t="s">
        <v>2669</v>
      </c>
    </row>
    <row r="44" spans="1:17">
      <c r="B44" s="1061"/>
    </row>
    <row r="45" spans="1:17" s="183" customFormat="1" ht="12.75" customHeight="1">
      <c r="A45" s="309"/>
      <c r="B45" s="1451" t="s">
        <v>2672</v>
      </c>
      <c r="C45" s="182"/>
      <c r="D45" s="109"/>
      <c r="E45" s="898"/>
      <c r="F45" s="969"/>
      <c r="G45" s="182"/>
      <c r="H45" s="901"/>
      <c r="I45" s="969"/>
      <c r="J45" s="898"/>
      <c r="K45" s="899"/>
      <c r="L45" s="969"/>
      <c r="M45" s="969"/>
      <c r="N45" s="969"/>
      <c r="O45" s="592"/>
    </row>
    <row r="46" spans="1:17" s="183" customFormat="1" ht="12.75" customHeight="1">
      <c r="A46" s="309"/>
      <c r="B46" s="1445" t="s">
        <v>2673</v>
      </c>
      <c r="C46" s="182"/>
      <c r="D46" s="109"/>
      <c r="E46" s="898"/>
      <c r="F46" s="969"/>
      <c r="G46" s="182"/>
      <c r="H46" s="901"/>
      <c r="I46" s="969"/>
      <c r="J46" s="898"/>
      <c r="K46" s="899"/>
      <c r="L46" s="969"/>
      <c r="M46" s="969"/>
      <c r="N46" s="969"/>
      <c r="O46" s="592"/>
    </row>
    <row r="47" spans="1:17" s="183" customFormat="1" ht="12.75" customHeight="1">
      <c r="A47" s="309"/>
      <c r="B47" s="1442"/>
      <c r="C47" s="182"/>
      <c r="D47" s="109"/>
      <c r="E47" s="898"/>
      <c r="F47" s="969"/>
      <c r="G47" s="182"/>
      <c r="H47" s="901"/>
      <c r="I47" s="969"/>
      <c r="J47" s="898"/>
      <c r="K47" s="899"/>
      <c r="L47" s="969"/>
      <c r="M47" s="969"/>
      <c r="N47" s="969"/>
      <c r="O47" s="592"/>
    </row>
    <row r="48" spans="1:17" s="183" customFormat="1" ht="12.75" customHeight="1">
      <c r="A48" s="210" t="s">
        <v>732</v>
      </c>
      <c r="B48" s="216"/>
      <c r="C48" s="217"/>
      <c r="D48" s="109"/>
      <c r="E48" s="898"/>
      <c r="F48" s="2105"/>
      <c r="G48" s="182"/>
      <c r="H48" s="901"/>
      <c r="I48" s="969"/>
      <c r="J48" s="2002"/>
      <c r="K48" s="899"/>
      <c r="L48" s="969"/>
      <c r="M48" s="969"/>
      <c r="N48" s="969"/>
      <c r="O48" s="592"/>
    </row>
    <row r="49" spans="1:17" s="183" customFormat="1" ht="12.75" customHeight="1">
      <c r="A49" s="184"/>
      <c r="B49" s="28"/>
      <c r="C49" s="684"/>
      <c r="D49" s="109"/>
      <c r="E49" s="898"/>
      <c r="F49" s="2105"/>
      <c r="G49" s="182"/>
      <c r="H49" s="901"/>
      <c r="I49" s="969"/>
      <c r="J49" s="2002"/>
      <c r="K49" s="899"/>
      <c r="L49" s="969"/>
      <c r="M49" s="969"/>
      <c r="N49" s="969"/>
      <c r="O49" s="592"/>
    </row>
    <row r="50" spans="1:17" s="183" customFormat="1" ht="12.75" customHeight="1">
      <c r="A50" s="184"/>
      <c r="B50" s="216"/>
      <c r="C50" s="217"/>
      <c r="D50" s="109"/>
      <c r="E50" s="898"/>
      <c r="F50" s="2105"/>
      <c r="G50" s="182"/>
      <c r="H50" s="901"/>
      <c r="I50" s="969"/>
      <c r="J50" s="2002"/>
      <c r="K50" s="899"/>
      <c r="L50" s="969"/>
      <c r="M50" s="969"/>
      <c r="N50" s="969"/>
      <c r="O50" s="592"/>
    </row>
    <row r="51" spans="1:17" s="183" customFormat="1" ht="12.75" customHeight="1">
      <c r="A51" s="184"/>
      <c r="B51" s="244" t="s">
        <v>733</v>
      </c>
      <c r="C51" s="1021">
        <f>SUM(D33:D47)+SUM(C48:C50)</f>
        <v>2620000</v>
      </c>
      <c r="D51" s="109"/>
      <c r="E51" s="898"/>
      <c r="F51" s="969"/>
      <c r="G51" s="182"/>
      <c r="H51" s="901"/>
      <c r="I51" s="969"/>
      <c r="J51" s="898"/>
      <c r="K51" s="899"/>
      <c r="L51" s="969"/>
      <c r="M51" s="969"/>
      <c r="N51" s="969"/>
      <c r="O51" s="592"/>
    </row>
    <row r="52" spans="1:17" s="183" customFormat="1" ht="12.75" customHeight="1">
      <c r="A52" s="309"/>
      <c r="B52" s="110"/>
      <c r="C52" s="182"/>
      <c r="D52" s="109"/>
      <c r="E52" s="898"/>
      <c r="F52" s="969"/>
      <c r="G52" s="182"/>
      <c r="H52" s="901"/>
      <c r="I52" s="969"/>
      <c r="J52" s="898"/>
      <c r="K52" s="899"/>
      <c r="L52" s="969"/>
      <c r="M52" s="969"/>
      <c r="N52" s="969"/>
      <c r="O52" s="592"/>
    </row>
    <row r="53" spans="1:17" s="564" customFormat="1" ht="12.75" customHeight="1">
      <c r="A53" s="1818"/>
      <c r="B53" s="1894"/>
      <c r="C53" s="1883"/>
      <c r="D53" s="2560"/>
      <c r="E53" s="1907"/>
      <c r="F53" s="1908"/>
      <c r="G53" s="1883"/>
      <c r="H53" s="1909"/>
      <c r="I53" s="1908"/>
      <c r="J53" s="1907"/>
      <c r="K53" s="1910"/>
      <c r="L53" s="1908"/>
      <c r="M53" s="1908"/>
      <c r="N53" s="1908"/>
      <c r="O53" s="1911"/>
      <c r="P53" s="1882"/>
      <c r="Q53" s="1882"/>
    </row>
    <row r="54" spans="1:17" s="183" customFormat="1" ht="12.75" customHeight="1">
      <c r="A54" s="499" t="s">
        <v>2674</v>
      </c>
      <c r="B54" s="110"/>
      <c r="C54" s="593" t="s">
        <v>2675</v>
      </c>
      <c r="D54" s="109"/>
      <c r="E54" s="898"/>
      <c r="F54" s="969"/>
      <c r="G54" s="182"/>
      <c r="H54" s="901"/>
      <c r="I54" s="969"/>
      <c r="J54" s="898"/>
      <c r="K54" s="899"/>
      <c r="L54" s="969"/>
      <c r="M54" s="969"/>
      <c r="N54" s="969"/>
      <c r="O54" s="592"/>
    </row>
    <row r="55" spans="1:17" s="183" customFormat="1" ht="12.75" customHeight="1">
      <c r="A55" s="309">
        <v>5210012</v>
      </c>
      <c r="B55" s="1079" t="s">
        <v>2676</v>
      </c>
      <c r="C55" s="182" t="s">
        <v>2677</v>
      </c>
      <c r="D55" s="109">
        <v>700000</v>
      </c>
      <c r="E55" s="898" t="s">
        <v>1091</v>
      </c>
      <c r="F55" s="1414">
        <v>43379</v>
      </c>
      <c r="G55" s="182" t="s">
        <v>448</v>
      </c>
      <c r="H55" s="901">
        <v>510000</v>
      </c>
      <c r="I55" s="969"/>
      <c r="J55" s="898" t="s">
        <v>41</v>
      </c>
      <c r="K55" s="899"/>
      <c r="L55" s="969"/>
      <c r="M55" s="969">
        <v>43561</v>
      </c>
      <c r="N55" s="108" t="s">
        <v>728</v>
      </c>
      <c r="O55" s="592"/>
    </row>
    <row r="56" spans="1:17" s="183" customFormat="1" ht="12.75" customHeight="1">
      <c r="A56" s="1444">
        <v>5303009</v>
      </c>
      <c r="B56" s="110" t="s">
        <v>2678</v>
      </c>
      <c r="C56" s="182" t="s">
        <v>2679</v>
      </c>
      <c r="D56" s="109">
        <v>600000</v>
      </c>
      <c r="E56" s="898" t="s">
        <v>1188</v>
      </c>
      <c r="F56" s="1414">
        <v>43526</v>
      </c>
      <c r="G56" s="182" t="s">
        <v>448</v>
      </c>
      <c r="H56" s="901">
        <v>460000</v>
      </c>
      <c r="I56" s="969"/>
      <c r="J56" s="898" t="s">
        <v>41</v>
      </c>
      <c r="K56" s="899"/>
      <c r="L56" s="969"/>
      <c r="M56" s="969">
        <v>43561</v>
      </c>
      <c r="N56" s="108" t="s">
        <v>728</v>
      </c>
      <c r="O56" s="1412" t="s">
        <v>2680</v>
      </c>
    </row>
    <row r="57" spans="1:17" s="183" customFormat="1" ht="12.75" customHeight="1">
      <c r="A57" s="110"/>
      <c r="B57" s="110"/>
      <c r="C57" s="182"/>
      <c r="D57" s="109"/>
      <c r="E57" s="898"/>
      <c r="F57" s="969"/>
      <c r="G57" s="182"/>
      <c r="H57" s="901"/>
      <c r="I57" s="969"/>
      <c r="J57" s="898"/>
      <c r="K57" s="899"/>
      <c r="L57" s="969"/>
      <c r="M57" s="969"/>
      <c r="N57" s="969"/>
      <c r="O57" s="592"/>
    </row>
    <row r="58" spans="1:17" s="183" customFormat="1" ht="12.75" customHeight="1">
      <c r="A58" s="110"/>
      <c r="B58" s="1440"/>
      <c r="C58" s="182"/>
      <c r="D58" s="109"/>
      <c r="E58" s="898"/>
      <c r="F58" s="969"/>
      <c r="G58" s="182"/>
      <c r="H58" s="901"/>
      <c r="I58" s="969"/>
      <c r="J58" s="898"/>
      <c r="K58" s="899"/>
      <c r="L58" s="969"/>
      <c r="M58" s="969"/>
      <c r="N58" s="969"/>
      <c r="O58" s="592"/>
    </row>
    <row r="59" spans="1:17" s="183" customFormat="1" ht="12.75" customHeight="1">
      <c r="A59" s="110"/>
      <c r="B59" s="1451" t="s">
        <v>2672</v>
      </c>
      <c r="C59" s="182"/>
      <c r="D59" s="109"/>
      <c r="E59" s="898"/>
      <c r="F59" s="969"/>
      <c r="G59" s="182"/>
      <c r="H59" s="901"/>
      <c r="I59" s="969"/>
      <c r="J59" s="898"/>
      <c r="K59" s="899"/>
      <c r="L59" s="969"/>
      <c r="M59" s="969"/>
      <c r="N59" s="969"/>
      <c r="O59" s="592"/>
    </row>
    <row r="60" spans="1:17" s="183" customFormat="1" ht="12.75" customHeight="1">
      <c r="A60" s="110"/>
      <c r="B60" s="1445" t="s">
        <v>731</v>
      </c>
      <c r="C60" s="182"/>
      <c r="D60" s="109"/>
      <c r="E60" s="898"/>
      <c r="F60" s="969"/>
      <c r="G60" s="182"/>
      <c r="H60" s="901"/>
      <c r="I60" s="969"/>
      <c r="J60" s="898"/>
      <c r="K60" s="899"/>
      <c r="L60" s="969"/>
      <c r="M60" s="969"/>
      <c r="N60" s="969"/>
      <c r="O60" s="592"/>
    </row>
    <row r="61" spans="1:17" s="183" customFormat="1" ht="12.75" customHeight="1">
      <c r="A61" s="210" t="s">
        <v>732</v>
      </c>
      <c r="B61" s="216"/>
      <c r="C61" s="217"/>
      <c r="D61" s="109"/>
      <c r="E61" s="898"/>
      <c r="F61" s="2105"/>
      <c r="G61" s="182"/>
      <c r="H61" s="901"/>
      <c r="I61" s="969"/>
      <c r="J61" s="2002"/>
      <c r="K61" s="899"/>
      <c r="L61" s="969"/>
      <c r="M61" s="969"/>
      <c r="N61" s="969"/>
      <c r="O61" s="592"/>
    </row>
    <row r="62" spans="1:17" s="183" customFormat="1" ht="12.75" customHeight="1">
      <c r="A62" s="184"/>
      <c r="B62" s="28"/>
      <c r="C62" s="684"/>
      <c r="D62" s="109"/>
      <c r="E62" s="898"/>
      <c r="F62" s="2105"/>
      <c r="G62" s="182"/>
      <c r="H62" s="901"/>
      <c r="I62" s="969"/>
      <c r="J62" s="2002"/>
      <c r="K62" s="899"/>
      <c r="L62" s="969"/>
      <c r="M62" s="969"/>
      <c r="N62" s="969"/>
      <c r="O62" s="592"/>
    </row>
    <row r="63" spans="1:17" s="183" customFormat="1" ht="12.75" customHeight="1">
      <c r="A63" s="184"/>
      <c r="B63" s="216"/>
      <c r="C63" s="217"/>
      <c r="D63" s="109"/>
      <c r="E63" s="898"/>
      <c r="F63" s="2105"/>
      <c r="G63" s="182"/>
      <c r="H63" s="901"/>
      <c r="I63" s="969"/>
      <c r="J63" s="2002"/>
      <c r="K63" s="899"/>
      <c r="L63" s="969"/>
      <c r="M63" s="969"/>
      <c r="N63" s="969"/>
      <c r="O63" s="592"/>
    </row>
    <row r="64" spans="1:17" s="183" customFormat="1" ht="12.75" customHeight="1">
      <c r="A64" s="184"/>
      <c r="B64" s="244" t="s">
        <v>733</v>
      </c>
      <c r="C64" s="1021">
        <f>SUM(D53:D60)+SUM(C61:C63)</f>
        <v>1300000</v>
      </c>
      <c r="D64" s="109"/>
      <c r="E64" s="898"/>
      <c r="F64" s="969"/>
      <c r="G64" s="182"/>
      <c r="H64" s="901"/>
      <c r="I64" s="969"/>
      <c r="J64" s="898"/>
      <c r="K64" s="899"/>
      <c r="L64" s="969"/>
      <c r="M64" s="969"/>
      <c r="N64" s="969"/>
      <c r="O64" s="592"/>
    </row>
    <row r="65" spans="1:17" s="183" customFormat="1" ht="12.75" customHeight="1">
      <c r="A65" s="309"/>
      <c r="B65" s="110"/>
      <c r="C65" s="182"/>
      <c r="D65" s="109"/>
      <c r="E65" s="898"/>
      <c r="F65" s="969"/>
      <c r="G65" s="182"/>
      <c r="H65" s="901"/>
      <c r="I65" s="969"/>
      <c r="J65" s="898"/>
      <c r="K65" s="899"/>
      <c r="L65" s="969"/>
      <c r="M65" s="969"/>
      <c r="N65" s="969"/>
      <c r="O65" s="592"/>
    </row>
    <row r="66" spans="1:17" s="564" customFormat="1" ht="12.75" customHeight="1">
      <c r="A66" s="1818"/>
      <c r="B66" s="1894"/>
      <c r="C66" s="1883"/>
      <c r="D66" s="2560"/>
      <c r="E66" s="1907"/>
      <c r="F66" s="1908"/>
      <c r="G66" s="1883"/>
      <c r="H66" s="1909"/>
      <c r="I66" s="1908"/>
      <c r="J66" s="1907"/>
      <c r="K66" s="1910"/>
      <c r="L66" s="1908"/>
      <c r="M66" s="1908"/>
      <c r="N66" s="1908"/>
      <c r="O66" s="1911"/>
      <c r="P66" s="1882"/>
      <c r="Q66" s="1882"/>
    </row>
    <row r="67" spans="1:17" s="183" customFormat="1" ht="12.75" customHeight="1">
      <c r="A67" s="865" t="s">
        <v>2681</v>
      </c>
      <c r="B67" s="110"/>
      <c r="C67" s="1545" t="s">
        <v>2682</v>
      </c>
      <c r="D67" s="109"/>
      <c r="E67" s="898"/>
      <c r="F67" s="969"/>
      <c r="G67" s="182"/>
      <c r="H67" s="901"/>
      <c r="I67" s="969"/>
      <c r="J67" s="898"/>
      <c r="K67" s="899"/>
      <c r="L67" s="969"/>
      <c r="M67" s="969"/>
      <c r="N67" s="969"/>
      <c r="O67" s="592"/>
    </row>
    <row r="68" spans="1:17" s="183" customFormat="1" ht="12.75" customHeight="1">
      <c r="A68" s="110">
        <v>5304004</v>
      </c>
      <c r="B68" s="1442" t="s">
        <v>2683</v>
      </c>
      <c r="C68" s="182" t="s">
        <v>2684</v>
      </c>
      <c r="D68" s="109">
        <v>655000</v>
      </c>
      <c r="E68" s="898" t="s">
        <v>98</v>
      </c>
      <c r="F68" s="969">
        <v>43557</v>
      </c>
      <c r="G68" s="182" t="s">
        <v>871</v>
      </c>
      <c r="H68" s="901">
        <v>523000</v>
      </c>
      <c r="I68" s="1418" t="s">
        <v>449</v>
      </c>
      <c r="J68" s="898" t="s">
        <v>67</v>
      </c>
      <c r="K68" s="899"/>
      <c r="L68" s="969"/>
      <c r="M68" s="969">
        <v>43628</v>
      </c>
      <c r="N68" s="108" t="s">
        <v>728</v>
      </c>
      <c r="O68" s="592"/>
    </row>
    <row r="69" spans="1:17" s="183" customFormat="1" ht="12.75" customHeight="1">
      <c r="A69" s="110">
        <v>5304050</v>
      </c>
      <c r="B69" s="110" t="s">
        <v>2646</v>
      </c>
      <c r="C69" s="182" t="s">
        <v>2685</v>
      </c>
      <c r="D69" s="1546">
        <v>730000</v>
      </c>
      <c r="E69" s="898" t="s">
        <v>110</v>
      </c>
      <c r="F69" s="969">
        <v>43571</v>
      </c>
      <c r="G69" s="182" t="s">
        <v>2686</v>
      </c>
      <c r="H69" s="901">
        <v>586000</v>
      </c>
      <c r="I69" s="969"/>
      <c r="J69" s="898" t="s">
        <v>67</v>
      </c>
      <c r="K69" s="899"/>
      <c r="L69" s="969"/>
      <c r="M69" s="969">
        <v>43628</v>
      </c>
      <c r="N69" s="108" t="s">
        <v>728</v>
      </c>
      <c r="O69" s="592"/>
    </row>
    <row r="70" spans="1:17" s="183" customFormat="1" ht="12.75" customHeight="1">
      <c r="A70" s="110">
        <v>5304083</v>
      </c>
      <c r="B70" s="1442" t="s">
        <v>2687</v>
      </c>
      <c r="C70" s="182" t="s">
        <v>2688</v>
      </c>
      <c r="D70" s="109">
        <v>540000</v>
      </c>
      <c r="E70" s="898" t="s">
        <v>98</v>
      </c>
      <c r="F70" s="969">
        <v>43584</v>
      </c>
      <c r="G70" s="182" t="s">
        <v>400</v>
      </c>
      <c r="H70" s="901">
        <v>385000</v>
      </c>
      <c r="I70" s="1418" t="s">
        <v>449</v>
      </c>
      <c r="J70" s="898" t="s">
        <v>67</v>
      </c>
      <c r="K70" s="899"/>
      <c r="L70" s="969"/>
      <c r="M70" s="969">
        <v>43628</v>
      </c>
      <c r="N70" s="108" t="s">
        <v>728</v>
      </c>
      <c r="O70" s="592"/>
    </row>
    <row r="72" spans="1:17" s="183" customFormat="1" ht="12.75" customHeight="1">
      <c r="A72" s="110"/>
      <c r="B72" s="1591"/>
      <c r="C72" s="1535"/>
      <c r="D72" s="109"/>
      <c r="E72" s="898"/>
      <c r="F72" s="969"/>
      <c r="G72" s="182"/>
      <c r="H72" s="901"/>
      <c r="I72" s="969"/>
      <c r="J72" s="898"/>
      <c r="K72" s="899"/>
      <c r="L72" s="969"/>
      <c r="M72" s="969"/>
      <c r="N72" s="969"/>
      <c r="O72" s="592"/>
    </row>
    <row r="73" spans="1:17">
      <c r="B73" s="1451" t="s">
        <v>2689</v>
      </c>
      <c r="C73" s="1462"/>
    </row>
    <row r="74" spans="1:17" s="183" customFormat="1" ht="12.75" customHeight="1">
      <c r="A74" s="110"/>
      <c r="B74" s="1445" t="s">
        <v>440</v>
      </c>
      <c r="C74" s="182"/>
      <c r="D74" s="109"/>
      <c r="E74" s="898"/>
      <c r="F74" s="969"/>
      <c r="G74" s="182"/>
      <c r="H74" s="901"/>
      <c r="I74" s="969"/>
      <c r="J74" s="898"/>
      <c r="K74" s="899"/>
      <c r="L74" s="969"/>
      <c r="M74" s="969"/>
      <c r="N74" s="969"/>
      <c r="O74" s="592"/>
    </row>
    <row r="75" spans="1:17" s="183" customFormat="1" ht="12.75" customHeight="1">
      <c r="A75" s="110"/>
      <c r="B75" s="1591"/>
      <c r="C75" s="182"/>
      <c r="D75" s="109"/>
      <c r="E75" s="898"/>
      <c r="F75" s="969"/>
      <c r="G75" s="182"/>
      <c r="H75" s="901"/>
      <c r="I75" s="969"/>
      <c r="J75" s="898"/>
      <c r="K75" s="899"/>
      <c r="L75" s="969"/>
      <c r="M75" s="969"/>
      <c r="N75" s="969"/>
      <c r="O75" s="592"/>
    </row>
    <row r="76" spans="1:17" s="183" customFormat="1" ht="12.75" customHeight="1">
      <c r="A76" s="210" t="s">
        <v>732</v>
      </c>
      <c r="B76" s="216"/>
      <c r="C76" s="217"/>
      <c r="D76" s="109"/>
      <c r="E76" s="898"/>
      <c r="F76" s="2105"/>
      <c r="G76" s="182"/>
      <c r="H76" s="901"/>
      <c r="I76" s="969"/>
      <c r="J76" s="2002"/>
      <c r="K76" s="899"/>
      <c r="L76" s="969"/>
      <c r="M76" s="969"/>
      <c r="N76" s="969"/>
      <c r="O76" s="592"/>
    </row>
    <row r="77" spans="1:17" s="183" customFormat="1" ht="12.75" customHeight="1">
      <c r="A77" s="184"/>
      <c r="B77" s="28"/>
      <c r="C77" s="684"/>
      <c r="D77" s="109"/>
      <c r="E77" s="898"/>
      <c r="F77" s="2105"/>
      <c r="G77" s="182"/>
      <c r="H77" s="901"/>
      <c r="I77" s="969"/>
      <c r="J77" s="2002"/>
      <c r="K77" s="899"/>
      <c r="L77" s="969"/>
      <c r="M77" s="969"/>
      <c r="N77" s="969"/>
      <c r="O77" s="592"/>
    </row>
    <row r="78" spans="1:17" s="183" customFormat="1" ht="12.75" customHeight="1">
      <c r="A78" s="184"/>
      <c r="B78" s="216"/>
      <c r="C78" s="217"/>
      <c r="D78" s="109"/>
      <c r="E78" s="898"/>
      <c r="F78" s="2105"/>
      <c r="G78" s="182"/>
      <c r="H78" s="901"/>
      <c r="I78" s="969"/>
      <c r="J78" s="2002"/>
      <c r="K78" s="899"/>
      <c r="L78" s="969"/>
      <c r="M78" s="969"/>
      <c r="N78" s="969"/>
      <c r="O78" s="592"/>
    </row>
    <row r="79" spans="1:17" s="183" customFormat="1" ht="12.75" customHeight="1">
      <c r="A79" s="184"/>
      <c r="B79" s="244" t="s">
        <v>733</v>
      </c>
      <c r="C79" s="1021">
        <f>SUM(D66:D75)+SUM(C76:C78)</f>
        <v>1925000</v>
      </c>
      <c r="D79" s="109"/>
      <c r="E79" s="898"/>
      <c r="F79" s="969"/>
      <c r="G79" s="182"/>
      <c r="H79" s="901"/>
      <c r="I79" s="969"/>
      <c r="J79" s="898"/>
      <c r="K79" s="899"/>
      <c r="L79" s="969"/>
      <c r="M79" s="969"/>
      <c r="N79" s="969"/>
      <c r="O79" s="592"/>
    </row>
    <row r="80" spans="1:17" s="183" customFormat="1" ht="12.75" customHeight="1">
      <c r="A80" s="309"/>
      <c r="B80" s="110"/>
      <c r="C80" s="182"/>
      <c r="D80" s="109"/>
      <c r="E80" s="898"/>
      <c r="F80" s="969"/>
      <c r="G80" s="182"/>
      <c r="H80" s="901"/>
      <c r="I80" s="969"/>
      <c r="J80" s="898"/>
      <c r="K80" s="899"/>
      <c r="L80" s="969"/>
      <c r="M80" s="969"/>
      <c r="N80" s="969"/>
      <c r="O80" s="592"/>
    </row>
    <row r="81" spans="1:17" s="564" customFormat="1" ht="12.75" customHeight="1">
      <c r="A81" s="1818"/>
      <c r="B81" s="1894"/>
      <c r="C81" s="1883"/>
      <c r="D81" s="2560"/>
      <c r="E81" s="1907"/>
      <c r="F81" s="1908"/>
      <c r="G81" s="1883"/>
      <c r="H81" s="1909"/>
      <c r="I81" s="1908"/>
      <c r="J81" s="1907"/>
      <c r="K81" s="1910"/>
      <c r="L81" s="1908"/>
      <c r="M81" s="1908"/>
      <c r="N81" s="1908"/>
      <c r="O81" s="1911"/>
      <c r="P81" s="1882"/>
      <c r="Q81" s="1882"/>
    </row>
    <row r="82" spans="1:17" s="183" customFormat="1" ht="12.75" customHeight="1">
      <c r="A82" s="1619" t="s">
        <v>2690</v>
      </c>
      <c r="B82" s="110"/>
      <c r="C82" s="1545" t="s">
        <v>2691</v>
      </c>
      <c r="D82" s="109"/>
      <c r="E82" s="898"/>
      <c r="F82" s="969"/>
      <c r="G82" s="182"/>
      <c r="H82" s="901"/>
      <c r="I82" s="969"/>
      <c r="J82" s="898"/>
      <c r="K82" s="899"/>
      <c r="L82" s="969"/>
      <c r="M82" s="969"/>
      <c r="N82" s="969"/>
      <c r="O82" s="592"/>
    </row>
    <row r="83" spans="1:17" s="183" customFormat="1" ht="12.75" customHeight="1">
      <c r="A83" s="110">
        <v>5305065</v>
      </c>
      <c r="B83" s="110" t="s">
        <v>780</v>
      </c>
      <c r="C83" s="1534" t="s">
        <v>2692</v>
      </c>
      <c r="D83" s="109">
        <v>590000</v>
      </c>
      <c r="E83" s="898" t="s">
        <v>98</v>
      </c>
      <c r="F83" s="969">
        <v>43610</v>
      </c>
      <c r="G83" s="182" t="s">
        <v>448</v>
      </c>
      <c r="H83" s="901">
        <v>90000</v>
      </c>
      <c r="I83" s="969"/>
      <c r="J83" s="898" t="s">
        <v>798</v>
      </c>
      <c r="K83" s="899"/>
      <c r="L83" s="969"/>
      <c r="M83" s="969"/>
      <c r="N83" s="969"/>
      <c r="O83" s="592"/>
    </row>
    <row r="84" spans="1:17" s="183" customFormat="1" ht="12.75" customHeight="1">
      <c r="A84" s="110">
        <v>5305079</v>
      </c>
      <c r="B84" s="1442" t="s">
        <v>2693</v>
      </c>
      <c r="C84" s="1534" t="s">
        <v>2694</v>
      </c>
      <c r="D84" s="109">
        <v>245000</v>
      </c>
      <c r="E84" s="1580" t="s">
        <v>25</v>
      </c>
      <c r="F84" s="969">
        <v>43616</v>
      </c>
      <c r="G84" s="182" t="s">
        <v>1001</v>
      </c>
      <c r="H84" s="901">
        <v>124000</v>
      </c>
      <c r="I84" s="1418" t="s">
        <v>449</v>
      </c>
      <c r="J84" s="898" t="s">
        <v>798</v>
      </c>
      <c r="K84" s="1576" t="s">
        <v>2695</v>
      </c>
      <c r="L84" s="969"/>
      <c r="M84" s="969"/>
      <c r="N84" s="969"/>
      <c r="O84" s="592"/>
    </row>
    <row r="85" spans="1:17" s="183" customFormat="1" ht="12.75" customHeight="1">
      <c r="A85" s="110">
        <v>5306002</v>
      </c>
      <c r="B85" s="1442" t="s">
        <v>2696</v>
      </c>
      <c r="C85" s="182" t="s">
        <v>2697</v>
      </c>
      <c r="D85" s="109">
        <v>820000</v>
      </c>
      <c r="E85" s="898" t="s">
        <v>110</v>
      </c>
      <c r="F85" s="969">
        <v>43617</v>
      </c>
      <c r="G85" s="182" t="s">
        <v>448</v>
      </c>
      <c r="H85" s="901">
        <v>695000</v>
      </c>
      <c r="I85" s="969"/>
      <c r="J85" s="898" t="s">
        <v>798</v>
      </c>
      <c r="K85" s="899"/>
      <c r="L85" s="969"/>
      <c r="M85" s="969"/>
      <c r="N85" s="969"/>
      <c r="O85" s="592"/>
    </row>
    <row r="86" spans="1:17" s="183" customFormat="1" ht="12.75" customHeight="1">
      <c r="A86" s="110">
        <v>5306004</v>
      </c>
      <c r="B86" s="1442" t="s">
        <v>2698</v>
      </c>
      <c r="C86" s="1535" t="s">
        <v>2699</v>
      </c>
      <c r="D86" s="109">
        <v>600000</v>
      </c>
      <c r="E86" s="898" t="s">
        <v>98</v>
      </c>
      <c r="F86" s="969">
        <v>43619</v>
      </c>
      <c r="G86" s="182" t="s">
        <v>481</v>
      </c>
      <c r="H86" s="901">
        <v>473000</v>
      </c>
      <c r="I86" s="969"/>
      <c r="J86" s="898" t="s">
        <v>798</v>
      </c>
      <c r="K86" s="899"/>
      <c r="L86" s="969"/>
      <c r="M86" s="969"/>
      <c r="N86" s="969"/>
      <c r="O86" s="592"/>
    </row>
    <row r="88" spans="1:17" s="183" customFormat="1" ht="12.75" customHeight="1">
      <c r="A88" s="309"/>
      <c r="B88" s="2873" t="s">
        <v>838</v>
      </c>
      <c r="C88" s="182"/>
      <c r="D88" s="109"/>
      <c r="E88" s="898"/>
      <c r="F88" s="969"/>
      <c r="G88" s="182"/>
      <c r="H88" s="901"/>
      <c r="I88" s="969"/>
      <c r="J88" s="898"/>
      <c r="K88" s="899"/>
      <c r="L88" s="969"/>
      <c r="M88" s="969"/>
      <c r="N88" s="969"/>
      <c r="O88" s="592"/>
    </row>
    <row r="89" spans="1:17" s="183" customFormat="1" ht="12.75" customHeight="1">
      <c r="A89" s="110">
        <v>5305062</v>
      </c>
      <c r="B89" s="110" t="s">
        <v>2700</v>
      </c>
      <c r="C89" s="182" t="s">
        <v>2701</v>
      </c>
      <c r="D89" s="109">
        <v>200000</v>
      </c>
      <c r="E89" s="898" t="s">
        <v>98</v>
      </c>
      <c r="F89" s="969">
        <v>43612</v>
      </c>
      <c r="G89" s="182" t="s">
        <v>2364</v>
      </c>
      <c r="H89" s="901">
        <v>400000</v>
      </c>
      <c r="I89" s="969"/>
      <c r="J89" s="898" t="s">
        <v>798</v>
      </c>
      <c r="K89" s="899"/>
      <c r="L89" s="969"/>
      <c r="M89" s="969"/>
      <c r="N89" s="969"/>
      <c r="O89" s="592"/>
    </row>
    <row r="90" spans="1:17" s="183" customFormat="1" ht="12.75" customHeight="1">
      <c r="A90" s="110"/>
      <c r="B90" s="110"/>
      <c r="C90" s="182"/>
      <c r="D90" s="109"/>
      <c r="E90" s="898"/>
      <c r="F90" s="969"/>
      <c r="G90" s="182"/>
      <c r="H90" s="901"/>
      <c r="I90" s="969"/>
      <c r="J90" s="898"/>
      <c r="K90" s="899"/>
      <c r="L90" s="969"/>
      <c r="M90" s="969"/>
      <c r="N90" s="969"/>
      <c r="O90" s="592"/>
    </row>
    <row r="91" spans="1:17" s="183" customFormat="1" ht="12.75" customHeight="1">
      <c r="A91" s="110"/>
      <c r="B91" s="1451" t="s">
        <v>2689</v>
      </c>
      <c r="C91" s="182"/>
      <c r="D91" s="109"/>
      <c r="E91" s="898"/>
      <c r="F91" s="969"/>
      <c r="G91" s="182"/>
      <c r="H91" s="901"/>
      <c r="I91" s="969"/>
      <c r="J91" s="898"/>
      <c r="K91" s="899"/>
      <c r="L91" s="969"/>
      <c r="M91" s="969"/>
      <c r="N91" s="969"/>
      <c r="O91" s="592"/>
    </row>
    <row r="92" spans="1:17" s="183" customFormat="1" ht="12.75" customHeight="1">
      <c r="A92" s="110"/>
      <c r="B92" s="1445" t="s">
        <v>375</v>
      </c>
      <c r="C92" s="182"/>
      <c r="D92" s="109"/>
      <c r="E92" s="898"/>
      <c r="F92" s="969"/>
      <c r="G92" s="182"/>
      <c r="H92" s="901"/>
      <c r="I92" s="969"/>
      <c r="J92" s="898"/>
      <c r="K92" s="899"/>
      <c r="L92" s="969"/>
      <c r="M92" s="969"/>
      <c r="N92" s="969"/>
      <c r="O92" s="592"/>
    </row>
    <row r="93" spans="1:17" s="183" customFormat="1" ht="12.75" customHeight="1">
      <c r="A93" s="110"/>
      <c r="B93" s="110"/>
      <c r="C93" s="182"/>
      <c r="D93" s="109"/>
      <c r="E93" s="898"/>
      <c r="F93" s="969"/>
      <c r="G93" s="182"/>
      <c r="H93" s="901"/>
      <c r="I93" s="969"/>
      <c r="J93" s="898"/>
      <c r="K93" s="899"/>
      <c r="L93" s="969"/>
      <c r="M93" s="969"/>
      <c r="N93" s="969"/>
      <c r="O93" s="592"/>
    </row>
    <row r="94" spans="1:17" s="183" customFormat="1" ht="12.75" customHeight="1">
      <c r="A94" s="210" t="s">
        <v>732</v>
      </c>
      <c r="B94" s="216"/>
      <c r="C94" s="217"/>
      <c r="D94" s="109"/>
      <c r="E94" s="898"/>
      <c r="F94" s="2105"/>
      <c r="G94" s="182"/>
      <c r="H94" s="901"/>
      <c r="I94" s="969"/>
      <c r="J94" s="2002"/>
      <c r="K94" s="899"/>
      <c r="L94" s="969"/>
      <c r="M94" s="969"/>
      <c r="N94" s="969"/>
      <c r="O94" s="592"/>
    </row>
    <row r="95" spans="1:17" s="183" customFormat="1" ht="12.75" customHeight="1">
      <c r="A95" s="184"/>
      <c r="B95" s="28"/>
      <c r="C95" s="684"/>
      <c r="D95" s="109"/>
      <c r="E95" s="898"/>
      <c r="F95" s="2105"/>
      <c r="G95" s="182"/>
      <c r="H95" s="901"/>
      <c r="I95" s="969"/>
      <c r="J95" s="2002"/>
      <c r="K95" s="899"/>
      <c r="L95" s="969"/>
      <c r="M95" s="969"/>
      <c r="N95" s="969"/>
      <c r="O95" s="592"/>
    </row>
    <row r="96" spans="1:17" s="183" customFormat="1" ht="12.75" customHeight="1">
      <c r="A96" s="184"/>
      <c r="B96" s="216"/>
      <c r="C96" s="217"/>
      <c r="D96" s="109"/>
      <c r="E96" s="898"/>
      <c r="F96" s="2105"/>
      <c r="G96" s="182"/>
      <c r="H96" s="901"/>
      <c r="I96" s="969"/>
      <c r="J96" s="2002"/>
      <c r="K96" s="899"/>
      <c r="L96" s="969"/>
      <c r="M96" s="969"/>
      <c r="N96" s="969"/>
      <c r="O96" s="592"/>
    </row>
    <row r="97" spans="1:17" s="183" customFormat="1" ht="12.75" customHeight="1">
      <c r="A97" s="184"/>
      <c r="B97" s="244" t="s">
        <v>733</v>
      </c>
      <c r="C97" s="1021">
        <f>SUM(D81:D93)+SUM(C94:C96)</f>
        <v>2455000</v>
      </c>
      <c r="D97" s="109"/>
      <c r="E97" s="898"/>
      <c r="F97" s="969"/>
      <c r="G97" s="182"/>
      <c r="H97" s="901"/>
      <c r="I97" s="969"/>
      <c r="J97" s="898"/>
      <c r="K97" s="899"/>
      <c r="L97" s="969"/>
      <c r="M97" s="969"/>
      <c r="N97" s="969"/>
      <c r="O97" s="592"/>
    </row>
    <row r="98" spans="1:17" s="183" customFormat="1" ht="12.75" customHeight="1">
      <c r="A98" s="309"/>
      <c r="B98" s="110"/>
      <c r="C98" s="182"/>
      <c r="D98" s="109"/>
      <c r="E98" s="898"/>
      <c r="F98" s="969"/>
      <c r="G98" s="182"/>
      <c r="H98" s="901"/>
      <c r="I98" s="969"/>
      <c r="J98" s="898"/>
      <c r="K98" s="899"/>
      <c r="L98" s="969"/>
      <c r="M98" s="969"/>
      <c r="N98" s="969"/>
      <c r="O98" s="592"/>
    </row>
    <row r="99" spans="1:17" s="564" customFormat="1" ht="12.75" customHeight="1">
      <c r="A99" s="1818"/>
      <c r="B99" s="1894"/>
      <c r="C99" s="1883"/>
      <c r="D99" s="2560"/>
      <c r="E99" s="1907"/>
      <c r="F99" s="1908"/>
      <c r="G99" s="1883"/>
      <c r="H99" s="1909"/>
      <c r="I99" s="1908"/>
      <c r="J99" s="1907"/>
      <c r="K99" s="1910"/>
      <c r="L99" s="1908"/>
      <c r="M99" s="1908"/>
      <c r="N99" s="1908"/>
      <c r="O99" s="1911"/>
      <c r="P99" s="1882"/>
      <c r="Q99" s="1882"/>
    </row>
    <row r="100" spans="1:17" s="183" customFormat="1" ht="12.75" customHeight="1">
      <c r="A100" s="865" t="s">
        <v>2702</v>
      </c>
      <c r="B100" s="110"/>
      <c r="C100" s="1545" t="s">
        <v>2703</v>
      </c>
      <c r="D100" s="1639"/>
      <c r="E100" s="898"/>
      <c r="F100" s="969"/>
      <c r="G100" s="182"/>
      <c r="H100" s="901"/>
      <c r="I100" s="969"/>
      <c r="J100" s="898"/>
      <c r="K100" s="899"/>
      <c r="L100" s="969"/>
      <c r="M100" s="969"/>
      <c r="N100" s="969"/>
      <c r="O100" s="592"/>
    </row>
    <row r="101" spans="1:17" s="183" customFormat="1" ht="12.75" customHeight="1">
      <c r="A101" s="110">
        <v>5305068</v>
      </c>
      <c r="B101" s="110" t="s">
        <v>775</v>
      </c>
      <c r="C101" s="1391" t="s">
        <v>2704</v>
      </c>
      <c r="D101" s="1639">
        <v>735000</v>
      </c>
      <c r="E101" s="898" t="s">
        <v>98</v>
      </c>
      <c r="F101" s="969">
        <v>43613</v>
      </c>
      <c r="G101" s="182" t="s">
        <v>1681</v>
      </c>
      <c r="H101" s="901">
        <v>565000</v>
      </c>
      <c r="I101" s="1418" t="s">
        <v>449</v>
      </c>
      <c r="J101" s="898" t="s">
        <v>67</v>
      </c>
      <c r="K101" s="899"/>
      <c r="L101" s="969"/>
      <c r="M101" s="969"/>
      <c r="N101" s="969"/>
      <c r="O101" s="592"/>
    </row>
    <row r="102" spans="1:17" s="183" customFormat="1" ht="12.75" customHeight="1">
      <c r="A102" s="110">
        <v>5306005</v>
      </c>
      <c r="B102" s="110" t="s">
        <v>2705</v>
      </c>
      <c r="C102" s="1391" t="s">
        <v>2706</v>
      </c>
      <c r="D102" s="1639">
        <v>850000</v>
      </c>
      <c r="E102" s="898" t="s">
        <v>98</v>
      </c>
      <c r="F102" s="969">
        <v>43620</v>
      </c>
      <c r="G102" s="182" t="s">
        <v>979</v>
      </c>
      <c r="H102" s="901">
        <v>693000</v>
      </c>
      <c r="I102" s="969"/>
      <c r="J102" s="898" t="s">
        <v>67</v>
      </c>
      <c r="K102" s="899"/>
      <c r="L102" s="969"/>
      <c r="M102" s="969"/>
      <c r="N102" s="969"/>
      <c r="O102" s="592"/>
    </row>
    <row r="103" spans="1:17" s="183" customFormat="1" ht="12.75" customHeight="1">
      <c r="A103" s="1591">
        <v>5306075</v>
      </c>
      <c r="B103" s="1061" t="s">
        <v>2707</v>
      </c>
      <c r="C103" s="217" t="s">
        <v>2708</v>
      </c>
      <c r="D103" s="1639">
        <v>660000</v>
      </c>
      <c r="E103" s="898" t="s">
        <v>476</v>
      </c>
      <c r="F103" s="969">
        <v>43636</v>
      </c>
      <c r="G103" s="182" t="s">
        <v>66</v>
      </c>
      <c r="H103" s="901">
        <v>421000</v>
      </c>
      <c r="I103" s="969"/>
      <c r="J103" s="898" t="s">
        <v>67</v>
      </c>
      <c r="K103" s="899"/>
      <c r="L103" s="969"/>
      <c r="M103" s="969"/>
      <c r="N103" s="969"/>
      <c r="O103" s="592"/>
    </row>
    <row r="104" spans="1:17" s="183" customFormat="1" ht="12.75" customHeight="1">
      <c r="A104" s="1079">
        <v>5307002</v>
      </c>
      <c r="B104" s="110" t="s">
        <v>2709</v>
      </c>
      <c r="C104" s="182" t="s">
        <v>2710</v>
      </c>
      <c r="D104" s="1639">
        <v>720000</v>
      </c>
      <c r="E104" s="898" t="s">
        <v>98</v>
      </c>
      <c r="F104" s="969">
        <v>43648</v>
      </c>
      <c r="G104" s="182" t="s">
        <v>1882</v>
      </c>
      <c r="H104" s="901">
        <v>565000</v>
      </c>
      <c r="I104" s="1418" t="s">
        <v>449</v>
      </c>
      <c r="J104" s="898" t="s">
        <v>67</v>
      </c>
      <c r="K104" s="899"/>
      <c r="L104" s="969"/>
      <c r="M104" s="969"/>
      <c r="N104" s="969"/>
      <c r="O104" s="592"/>
    </row>
    <row r="105" spans="1:17" s="183" customFormat="1" ht="12.75" customHeight="1">
      <c r="A105" s="110"/>
      <c r="B105" s="110"/>
      <c r="C105" s="182"/>
      <c r="D105" s="1639"/>
      <c r="E105" s="898"/>
      <c r="F105" s="969"/>
      <c r="G105" s="182"/>
      <c r="H105" s="901"/>
      <c r="I105" s="969"/>
      <c r="J105" s="898"/>
      <c r="K105" s="899"/>
      <c r="L105" s="969"/>
      <c r="M105" s="969"/>
      <c r="N105" s="969"/>
      <c r="O105" s="592"/>
    </row>
    <row r="106" spans="1:17" s="183" customFormat="1" ht="12.75" customHeight="1">
      <c r="A106" s="110"/>
      <c r="B106" s="1451" t="s">
        <v>2711</v>
      </c>
      <c r="C106" s="182"/>
      <c r="D106" s="1639"/>
      <c r="E106" s="898"/>
      <c r="F106" s="969"/>
      <c r="G106" s="182"/>
      <c r="H106" s="901"/>
      <c r="I106" s="969"/>
      <c r="J106" s="898"/>
      <c r="K106" s="899"/>
      <c r="L106" s="969"/>
      <c r="M106" s="969"/>
      <c r="N106" s="969"/>
      <c r="O106" s="592"/>
    </row>
    <row r="107" spans="1:17" s="183" customFormat="1" ht="12.75" customHeight="1">
      <c r="A107" s="110"/>
      <c r="B107" s="1445" t="s">
        <v>440</v>
      </c>
      <c r="C107" s="182"/>
      <c r="D107" s="1639"/>
      <c r="E107" s="898"/>
      <c r="F107" s="969"/>
      <c r="G107" s="182"/>
      <c r="H107" s="901"/>
      <c r="I107" s="969"/>
      <c r="J107" s="898"/>
      <c r="K107" s="899"/>
      <c r="L107" s="969"/>
      <c r="M107" s="969"/>
      <c r="N107" s="969"/>
      <c r="O107" s="592"/>
    </row>
    <row r="108" spans="1:17" s="183" customFormat="1" ht="12.75" customHeight="1">
      <c r="A108" s="110"/>
      <c r="B108" s="1442"/>
      <c r="C108" s="182"/>
      <c r="D108" s="1639"/>
      <c r="E108" s="898"/>
      <c r="F108" s="969"/>
      <c r="G108" s="182"/>
      <c r="H108" s="901"/>
      <c r="I108" s="969"/>
      <c r="J108" s="898"/>
      <c r="K108" s="899"/>
      <c r="L108" s="969"/>
      <c r="M108" s="969"/>
      <c r="N108" s="969"/>
      <c r="O108" s="592"/>
    </row>
    <row r="109" spans="1:17" s="183" customFormat="1" ht="12.75" customHeight="1">
      <c r="A109" s="210" t="s">
        <v>732</v>
      </c>
      <c r="B109" s="216"/>
      <c r="C109" s="217"/>
      <c r="D109" s="1639"/>
      <c r="E109" s="898"/>
      <c r="F109" s="2105"/>
      <c r="G109" s="182"/>
      <c r="H109" s="901"/>
      <c r="I109" s="969"/>
      <c r="J109" s="2002"/>
      <c r="K109" s="899"/>
      <c r="L109" s="969"/>
      <c r="M109" s="969"/>
      <c r="N109" s="969"/>
      <c r="O109" s="592"/>
    </row>
    <row r="110" spans="1:17" s="183" customFormat="1" ht="12.75" customHeight="1">
      <c r="A110" s="184"/>
      <c r="B110" s="28"/>
      <c r="C110" s="684"/>
      <c r="D110" s="1639"/>
      <c r="E110" s="898"/>
      <c r="F110" s="2105"/>
      <c r="G110" s="182"/>
      <c r="H110" s="901"/>
      <c r="I110" s="969"/>
      <c r="J110" s="2002"/>
      <c r="K110" s="899"/>
      <c r="L110" s="969"/>
      <c r="M110" s="969"/>
      <c r="N110" s="969"/>
      <c r="O110" s="592"/>
    </row>
    <row r="111" spans="1:17" s="183" customFormat="1" ht="12.75" customHeight="1">
      <c r="A111" s="184"/>
      <c r="B111" s="216"/>
      <c r="C111" s="217"/>
      <c r="D111" s="1639"/>
      <c r="E111" s="898"/>
      <c r="F111" s="2105"/>
      <c r="G111" s="182"/>
      <c r="H111" s="901"/>
      <c r="I111" s="969"/>
      <c r="J111" s="2002"/>
      <c r="K111" s="899"/>
      <c r="L111" s="969"/>
      <c r="M111" s="969"/>
      <c r="N111" s="969"/>
      <c r="O111" s="592"/>
    </row>
    <row r="112" spans="1:17" s="183" customFormat="1" ht="12.75" customHeight="1">
      <c r="A112" s="184"/>
      <c r="B112" s="244" t="s">
        <v>733</v>
      </c>
      <c r="C112" s="1021">
        <f>SUM(D99:D108)+SUM(C109:C111)</f>
        <v>2965000</v>
      </c>
      <c r="D112" s="1639"/>
      <c r="E112" s="898"/>
      <c r="F112" s="969"/>
      <c r="G112" s="182"/>
      <c r="H112" s="901"/>
      <c r="I112" s="969"/>
      <c r="J112" s="898"/>
      <c r="K112" s="899"/>
      <c r="L112" s="969"/>
      <c r="M112" s="969"/>
      <c r="N112" s="969"/>
      <c r="O112" s="592"/>
    </row>
    <row r="113" spans="1:17" s="183" customFormat="1" ht="12.75" customHeight="1">
      <c r="A113" s="309"/>
      <c r="B113" s="110"/>
      <c r="C113" s="182"/>
      <c r="D113" s="1639"/>
      <c r="E113" s="898"/>
      <c r="F113" s="969"/>
      <c r="G113" s="182"/>
      <c r="H113" s="901"/>
      <c r="I113" s="969"/>
      <c r="J113" s="898"/>
      <c r="K113" s="899"/>
      <c r="L113" s="969"/>
      <c r="M113" s="969"/>
      <c r="N113" s="969"/>
      <c r="O113" s="592"/>
    </row>
    <row r="114" spans="1:17" s="564" customFormat="1" ht="12.75" customHeight="1">
      <c r="A114" s="1818"/>
      <c r="B114" s="1894"/>
      <c r="C114" s="1883"/>
      <c r="D114" s="2562"/>
      <c r="E114" s="1907"/>
      <c r="F114" s="1908"/>
      <c r="G114" s="1883"/>
      <c r="H114" s="1909"/>
      <c r="I114" s="1908"/>
      <c r="J114" s="1907"/>
      <c r="K114" s="1910"/>
      <c r="L114" s="1908"/>
      <c r="M114" s="1908"/>
      <c r="N114" s="1908"/>
      <c r="O114" s="1911"/>
      <c r="P114" s="1882"/>
      <c r="Q114" s="1882"/>
    </row>
    <row r="115" spans="1:17" s="183" customFormat="1" ht="12.75" customHeight="1">
      <c r="A115" s="865" t="s">
        <v>2712</v>
      </c>
      <c r="B115" s="110"/>
      <c r="C115" s="593" t="s">
        <v>2713</v>
      </c>
      <c r="D115" s="1639"/>
      <c r="E115" s="898"/>
      <c r="F115" s="969"/>
      <c r="G115" s="182"/>
      <c r="H115" s="901"/>
      <c r="I115" s="969"/>
      <c r="J115" s="898"/>
      <c r="K115" s="899"/>
      <c r="L115" s="969"/>
      <c r="M115" s="969"/>
      <c r="N115" s="969"/>
      <c r="O115" s="592"/>
    </row>
    <row r="116" spans="1:17" s="183" customFormat="1" ht="12.75" customHeight="1">
      <c r="A116" s="110">
        <v>5306068</v>
      </c>
      <c r="B116" s="110" t="s">
        <v>1611</v>
      </c>
      <c r="C116" s="182" t="s">
        <v>2714</v>
      </c>
      <c r="D116" s="1639">
        <v>440000</v>
      </c>
      <c r="E116" s="898" t="s">
        <v>98</v>
      </c>
      <c r="F116" s="969">
        <v>43634</v>
      </c>
      <c r="G116" s="182" t="s">
        <v>334</v>
      </c>
      <c r="H116" s="901">
        <v>241000</v>
      </c>
      <c r="I116" s="1418" t="s">
        <v>449</v>
      </c>
      <c r="J116" s="898" t="s">
        <v>67</v>
      </c>
      <c r="K116" s="899"/>
      <c r="L116" s="969"/>
      <c r="M116" s="969"/>
      <c r="N116" s="969"/>
      <c r="O116" s="592"/>
    </row>
    <row r="117" spans="1:17" s="183" customFormat="1" ht="12.75" customHeight="1">
      <c r="A117" s="110">
        <v>5305047</v>
      </c>
      <c r="B117" s="110" t="s">
        <v>2715</v>
      </c>
      <c r="C117" s="182" t="s">
        <v>2716</v>
      </c>
      <c r="D117" s="1639">
        <v>500000</v>
      </c>
      <c r="E117" s="898" t="s">
        <v>1188</v>
      </c>
      <c r="F117" s="969">
        <v>43587</v>
      </c>
      <c r="G117" s="182" t="s">
        <v>192</v>
      </c>
      <c r="H117" s="901">
        <v>176000</v>
      </c>
      <c r="I117" s="1418" t="s">
        <v>449</v>
      </c>
      <c r="J117" s="898" t="s">
        <v>67</v>
      </c>
      <c r="K117" s="899"/>
      <c r="L117" s="969"/>
      <c r="M117" s="969"/>
      <c r="N117" s="969"/>
      <c r="O117" s="592"/>
    </row>
    <row r="118" spans="1:17" s="183" customFormat="1" ht="12.75" customHeight="1">
      <c r="A118" s="110">
        <v>5306088</v>
      </c>
      <c r="B118" s="110" t="s">
        <v>2646</v>
      </c>
      <c r="C118" s="1391" t="s">
        <v>2717</v>
      </c>
      <c r="D118" s="1639">
        <v>760000</v>
      </c>
      <c r="E118" s="898" t="s">
        <v>98</v>
      </c>
      <c r="F118" s="969">
        <v>43641</v>
      </c>
      <c r="G118" s="182" t="s">
        <v>402</v>
      </c>
      <c r="H118" s="901">
        <v>620000</v>
      </c>
      <c r="I118" s="1418" t="s">
        <v>449</v>
      </c>
      <c r="J118" s="898" t="s">
        <v>67</v>
      </c>
      <c r="K118" s="899"/>
      <c r="L118" s="969"/>
      <c r="M118" s="969"/>
      <c r="N118" s="969"/>
      <c r="O118" s="592"/>
    </row>
    <row r="119" spans="1:17" s="1572" customFormat="1" ht="12.75" customHeight="1">
      <c r="A119" s="1565"/>
      <c r="B119" s="1565"/>
      <c r="C119" s="1601"/>
      <c r="D119" s="1639"/>
      <c r="E119" s="1567"/>
      <c r="F119" s="1568"/>
      <c r="G119" s="1566"/>
      <c r="H119" s="1569"/>
      <c r="I119" s="1724"/>
      <c r="J119" s="1567"/>
      <c r="K119" s="1570"/>
      <c r="L119" s="1568"/>
      <c r="M119" s="1568"/>
      <c r="N119" s="1568"/>
      <c r="O119" s="1571"/>
    </row>
    <row r="120" spans="1:17" s="1572" customFormat="1" ht="12.75" customHeight="1">
      <c r="A120" s="1565"/>
      <c r="B120" s="1451" t="s">
        <v>2711</v>
      </c>
      <c r="C120" s="1566"/>
      <c r="D120" s="1639"/>
      <c r="E120" s="1567"/>
      <c r="F120" s="1568"/>
      <c r="G120" s="1566"/>
      <c r="H120" s="1569"/>
      <c r="I120" s="1568"/>
      <c r="J120" s="1567"/>
      <c r="K120" s="1570"/>
      <c r="L120" s="1568"/>
      <c r="M120" s="1568"/>
      <c r="N120" s="1568"/>
      <c r="O120" s="1571"/>
    </row>
    <row r="121" spans="1:17" s="1572" customFormat="1" ht="12.75" customHeight="1">
      <c r="A121" s="1565"/>
      <c r="B121" s="1445" t="s">
        <v>440</v>
      </c>
      <c r="C121" s="1566"/>
      <c r="D121" s="109"/>
      <c r="E121" s="1567"/>
      <c r="F121" s="1568"/>
      <c r="G121" s="1566"/>
      <c r="H121" s="1569"/>
      <c r="I121" s="1568"/>
      <c r="J121" s="1567"/>
      <c r="K121" s="1570"/>
      <c r="L121" s="1568"/>
      <c r="M121" s="1568"/>
      <c r="N121" s="1568"/>
      <c r="O121" s="1571"/>
    </row>
    <row r="122" spans="1:17" s="1669" customFormat="1" ht="12.75" customHeight="1">
      <c r="A122" s="1661"/>
      <c r="B122" s="1442"/>
      <c r="C122" s="1602"/>
      <c r="D122" s="1639"/>
      <c r="E122" s="1664"/>
      <c r="F122" s="1665"/>
      <c r="G122" s="1602"/>
      <c r="H122" s="1666"/>
      <c r="I122" s="1665"/>
      <c r="J122" s="1664"/>
      <c r="K122" s="1667"/>
      <c r="L122" s="1665"/>
      <c r="M122" s="1665"/>
      <c r="N122" s="1665"/>
      <c r="O122" s="1668"/>
    </row>
    <row r="123" spans="1:17" s="183" customFormat="1" ht="12.75" customHeight="1">
      <c r="A123" s="210" t="s">
        <v>732</v>
      </c>
      <c r="B123" s="216"/>
      <c r="C123" s="217"/>
      <c r="D123" s="109"/>
      <c r="E123" s="898"/>
      <c r="F123" s="2105"/>
      <c r="G123" s="182"/>
      <c r="H123" s="901"/>
      <c r="I123" s="969"/>
      <c r="J123" s="2002"/>
      <c r="K123" s="899"/>
      <c r="L123" s="969"/>
      <c r="M123" s="969"/>
      <c r="N123" s="969"/>
      <c r="O123" s="592"/>
    </row>
    <row r="124" spans="1:17" s="183" customFormat="1" ht="12.75" customHeight="1">
      <c r="A124" s="184"/>
      <c r="B124" s="28"/>
      <c r="C124" s="684"/>
      <c r="D124" s="109"/>
      <c r="E124" s="898"/>
      <c r="F124" s="2105"/>
      <c r="G124" s="182"/>
      <c r="H124" s="901"/>
      <c r="I124" s="969"/>
      <c r="J124" s="2002"/>
      <c r="K124" s="899"/>
      <c r="L124" s="969"/>
      <c r="M124" s="969"/>
      <c r="N124" s="969"/>
      <c r="O124" s="592"/>
    </row>
    <row r="125" spans="1:17" s="183" customFormat="1" ht="12.75" customHeight="1">
      <c r="A125" s="184"/>
      <c r="B125" s="216"/>
      <c r="C125" s="217"/>
      <c r="D125" s="109"/>
      <c r="E125" s="898"/>
      <c r="F125" s="2105"/>
      <c r="G125" s="182"/>
      <c r="H125" s="901"/>
      <c r="I125" s="969"/>
      <c r="J125" s="2002"/>
      <c r="K125" s="899"/>
      <c r="L125" s="969"/>
      <c r="M125" s="969"/>
      <c r="N125" s="969"/>
      <c r="O125" s="592"/>
    </row>
    <row r="126" spans="1:17" s="183" customFormat="1" ht="12.75" customHeight="1">
      <c r="A126" s="184"/>
      <c r="B126" s="244" t="s">
        <v>733</v>
      </c>
      <c r="C126" s="1021">
        <f>SUM(D115:D121)+SUM(C123:C125)</f>
        <v>1700000</v>
      </c>
      <c r="D126" s="109"/>
      <c r="E126" s="898"/>
      <c r="F126" s="969"/>
      <c r="G126" s="182"/>
      <c r="H126" s="901"/>
      <c r="I126" s="969"/>
      <c r="J126" s="898"/>
      <c r="K126" s="899"/>
      <c r="L126" s="969"/>
      <c r="M126" s="969"/>
      <c r="N126" s="969"/>
      <c r="O126" s="592"/>
    </row>
    <row r="127" spans="1:17" s="183" customFormat="1" ht="12.75" customHeight="1">
      <c r="A127" s="309"/>
      <c r="B127" s="110"/>
      <c r="C127" s="182"/>
      <c r="D127" s="109"/>
      <c r="E127" s="898"/>
      <c r="F127" s="969"/>
      <c r="G127" s="182"/>
      <c r="H127" s="901"/>
      <c r="I127" s="969"/>
      <c r="J127" s="898"/>
      <c r="K127" s="899"/>
      <c r="L127" s="969"/>
      <c r="M127" s="969"/>
      <c r="N127" s="969"/>
      <c r="O127" s="592"/>
    </row>
    <row r="128" spans="1:17" s="564" customFormat="1" ht="12.75" customHeight="1">
      <c r="A128" s="1818"/>
      <c r="B128" s="1894"/>
      <c r="C128" s="1883"/>
      <c r="D128" s="2560"/>
      <c r="E128" s="1907"/>
      <c r="F128" s="1908"/>
      <c r="G128" s="1883"/>
      <c r="H128" s="1909"/>
      <c r="I128" s="1908"/>
      <c r="J128" s="1907"/>
      <c r="K128" s="1910"/>
      <c r="L128" s="1908"/>
      <c r="M128" s="1908"/>
      <c r="N128" s="1908"/>
      <c r="O128" s="1911"/>
      <c r="P128" s="1882"/>
      <c r="Q128" s="1882"/>
    </row>
    <row r="129" spans="1:17" s="183" customFormat="1" ht="12.75" customHeight="1">
      <c r="A129" s="865" t="s">
        <v>2718</v>
      </c>
      <c r="B129" s="110"/>
      <c r="C129" s="593" t="s">
        <v>2719</v>
      </c>
      <c r="D129" s="109"/>
      <c r="E129" s="898"/>
      <c r="F129" s="969"/>
      <c r="G129" s="182"/>
      <c r="H129" s="901"/>
      <c r="I129" s="969"/>
      <c r="J129" s="898"/>
      <c r="K129" s="899"/>
      <c r="L129" s="969"/>
      <c r="M129" s="969"/>
      <c r="N129" s="969"/>
      <c r="O129" s="592"/>
    </row>
    <row r="130" spans="1:17" s="183" customFormat="1" ht="12.75" customHeight="1">
      <c r="A130" s="1442">
        <v>5306102</v>
      </c>
      <c r="B130" s="1079" t="s">
        <v>2720</v>
      </c>
      <c r="C130" s="182" t="s">
        <v>2721</v>
      </c>
      <c r="D130" s="1639">
        <v>660000</v>
      </c>
      <c r="E130" s="898" t="s">
        <v>354</v>
      </c>
      <c r="F130" s="969">
        <v>43647</v>
      </c>
      <c r="G130" s="182" t="s">
        <v>960</v>
      </c>
      <c r="H130" s="901">
        <v>500000</v>
      </c>
      <c r="I130" s="969"/>
      <c r="J130" s="898" t="s">
        <v>798</v>
      </c>
      <c r="K130" s="899"/>
      <c r="L130" s="969"/>
      <c r="M130" s="969"/>
      <c r="N130" s="969"/>
      <c r="O130" s="592"/>
    </row>
    <row r="131" spans="1:17" s="183" customFormat="1" ht="12.75" customHeight="1">
      <c r="A131" s="1442">
        <v>5303110</v>
      </c>
      <c r="B131" s="1079" t="s">
        <v>2687</v>
      </c>
      <c r="C131" s="182" t="s">
        <v>2722</v>
      </c>
      <c r="D131" s="1639">
        <v>820000</v>
      </c>
      <c r="E131" s="898" t="s">
        <v>98</v>
      </c>
      <c r="F131" s="969">
        <v>43554</v>
      </c>
      <c r="G131" s="182" t="s">
        <v>448</v>
      </c>
      <c r="H131" s="901">
        <v>740000</v>
      </c>
      <c r="I131" s="1418" t="s">
        <v>449</v>
      </c>
      <c r="J131" s="898" t="s">
        <v>798</v>
      </c>
      <c r="K131" s="899"/>
      <c r="L131" s="969"/>
      <c r="M131" s="969"/>
      <c r="N131" s="969"/>
      <c r="O131" s="1670" t="s">
        <v>2723</v>
      </c>
    </row>
    <row r="132" spans="1:17" s="183" customFormat="1" ht="12.75" customHeight="1">
      <c r="A132" s="1442">
        <v>5306028</v>
      </c>
      <c r="B132" s="110" t="s">
        <v>2724</v>
      </c>
      <c r="C132" s="182" t="s">
        <v>2725</v>
      </c>
      <c r="D132" s="1639">
        <v>230000</v>
      </c>
      <c r="E132" s="898" t="s">
        <v>98</v>
      </c>
      <c r="F132" s="969">
        <v>43623</v>
      </c>
      <c r="G132" s="182" t="s">
        <v>897</v>
      </c>
      <c r="H132" s="901">
        <v>79000</v>
      </c>
      <c r="I132" s="1418" t="s">
        <v>449</v>
      </c>
      <c r="J132" s="898" t="s">
        <v>798</v>
      </c>
      <c r="K132" s="899"/>
      <c r="L132" s="969"/>
      <c r="M132" s="969"/>
      <c r="N132" s="969"/>
      <c r="O132" s="592"/>
    </row>
    <row r="133" spans="1:17" s="183" customFormat="1" ht="12.75" customHeight="1">
      <c r="A133" s="1442">
        <v>5306065</v>
      </c>
      <c r="B133" s="1079" t="s">
        <v>2726</v>
      </c>
      <c r="C133" s="182" t="s">
        <v>2727</v>
      </c>
      <c r="D133" s="1639">
        <v>680000</v>
      </c>
      <c r="E133" s="898" t="s">
        <v>110</v>
      </c>
      <c r="F133" s="969">
        <v>43631</v>
      </c>
      <c r="G133" s="182" t="s">
        <v>448</v>
      </c>
      <c r="H133" s="901">
        <v>541000</v>
      </c>
      <c r="I133" s="969"/>
      <c r="J133" s="898" t="s">
        <v>798</v>
      </c>
      <c r="K133" s="899"/>
      <c r="L133" s="969"/>
      <c r="M133" s="969"/>
      <c r="N133" s="969"/>
      <c r="O133" s="592"/>
    </row>
    <row r="134" spans="1:17" s="1572" customFormat="1" ht="12.75" customHeight="1">
      <c r="A134" s="1565"/>
      <c r="B134" s="1611"/>
      <c r="C134" s="1602"/>
      <c r="D134" s="109"/>
      <c r="E134" s="1567"/>
      <c r="F134" s="1568"/>
      <c r="G134" s="1566"/>
      <c r="H134" s="1569"/>
      <c r="I134" s="1568"/>
      <c r="J134" s="1567"/>
      <c r="K134" s="1570"/>
      <c r="L134" s="1568"/>
      <c r="M134" s="1568"/>
      <c r="N134" s="1568"/>
      <c r="O134" s="1571"/>
    </row>
    <row r="135" spans="1:17" s="1572" customFormat="1" ht="12.75" customHeight="1">
      <c r="A135" s="1565"/>
      <c r="B135" s="1451" t="s">
        <v>2728</v>
      </c>
      <c r="C135" s="1602"/>
      <c r="D135" s="109"/>
      <c r="E135" s="1567"/>
      <c r="F135" s="1568"/>
      <c r="G135" s="1566"/>
      <c r="H135" s="1569"/>
      <c r="I135" s="1568"/>
      <c r="J135" s="1567"/>
      <c r="K135" s="1570"/>
      <c r="L135" s="1568"/>
      <c r="M135" s="1568"/>
      <c r="N135" s="1568"/>
      <c r="O135" s="1571"/>
    </row>
    <row r="136" spans="1:17" s="1572" customFormat="1" ht="12.75" customHeight="1">
      <c r="A136" s="1565"/>
      <c r="B136" s="1445" t="s">
        <v>440</v>
      </c>
      <c r="C136" s="1602"/>
      <c r="D136" s="109"/>
      <c r="E136" s="1567"/>
      <c r="F136" s="1568"/>
      <c r="G136" s="1566"/>
      <c r="H136" s="1569"/>
      <c r="I136" s="1568"/>
      <c r="J136" s="1567"/>
      <c r="K136" s="1570"/>
      <c r="L136" s="1568"/>
      <c r="M136" s="1568"/>
      <c r="N136" s="1568"/>
      <c r="O136" s="1571"/>
    </row>
    <row r="137" spans="1:17" s="1572" customFormat="1" ht="12.75" customHeight="1">
      <c r="A137" s="1565"/>
      <c r="B137" s="1611"/>
      <c r="C137" s="1566"/>
      <c r="D137" s="109"/>
      <c r="E137" s="1567"/>
      <c r="F137" s="1568"/>
      <c r="G137" s="1566"/>
      <c r="H137" s="1569"/>
      <c r="I137" s="1568"/>
      <c r="J137" s="1567"/>
      <c r="K137" s="1570"/>
      <c r="L137" s="1568"/>
      <c r="M137" s="1568"/>
      <c r="N137" s="1568"/>
      <c r="O137" s="1571"/>
    </row>
    <row r="138" spans="1:17" s="183" customFormat="1" ht="12.75" customHeight="1">
      <c r="A138" s="210" t="s">
        <v>732</v>
      </c>
      <c r="B138" s="216"/>
      <c r="C138" s="217"/>
      <c r="D138" s="109"/>
      <c r="E138" s="898"/>
      <c r="F138" s="2105"/>
      <c r="G138" s="182"/>
      <c r="H138" s="901"/>
      <c r="I138" s="969"/>
      <c r="J138" s="2002"/>
      <c r="K138" s="899"/>
      <c r="L138" s="969"/>
      <c r="M138" s="969"/>
      <c r="N138" s="969"/>
      <c r="O138" s="592"/>
    </row>
    <row r="139" spans="1:17" s="183" customFormat="1" ht="12.75" customHeight="1">
      <c r="A139" s="184"/>
      <c r="B139" s="28"/>
      <c r="C139" s="684"/>
      <c r="D139" s="109"/>
      <c r="E139" s="898"/>
      <c r="F139" s="2105"/>
      <c r="G139" s="182"/>
      <c r="H139" s="901"/>
      <c r="I139" s="969"/>
      <c r="J139" s="2002"/>
      <c r="K139" s="899"/>
      <c r="L139" s="969"/>
      <c r="M139" s="969"/>
      <c r="N139" s="969"/>
      <c r="O139" s="592"/>
    </row>
    <row r="140" spans="1:17" s="183" customFormat="1" ht="12.75" customHeight="1">
      <c r="A140" s="184"/>
      <c r="B140" s="216"/>
      <c r="C140" s="217"/>
      <c r="D140" s="109"/>
      <c r="E140" s="898"/>
      <c r="F140" s="2105"/>
      <c r="G140" s="182"/>
      <c r="H140" s="901"/>
      <c r="I140" s="969"/>
      <c r="J140" s="2002"/>
      <c r="K140" s="899"/>
      <c r="L140" s="969"/>
      <c r="M140" s="969"/>
      <c r="N140" s="969"/>
      <c r="O140" s="592"/>
    </row>
    <row r="141" spans="1:17" s="183" customFormat="1" ht="12.75" customHeight="1">
      <c r="A141" s="184"/>
      <c r="B141" s="244" t="s">
        <v>733</v>
      </c>
      <c r="C141" s="1021">
        <f>SUM(D128:D137)+SUM(C138:C140)</f>
        <v>2390000</v>
      </c>
      <c r="D141" s="109"/>
      <c r="E141" s="898"/>
      <c r="F141" s="969"/>
      <c r="G141" s="182"/>
      <c r="H141" s="901"/>
      <c r="I141" s="969"/>
      <c r="J141" s="898"/>
      <c r="K141" s="899"/>
      <c r="L141" s="969"/>
      <c r="M141" s="969"/>
      <c r="N141" s="969"/>
      <c r="O141" s="592"/>
    </row>
    <row r="142" spans="1:17" s="183" customFormat="1" ht="12.75" customHeight="1">
      <c r="A142" s="309"/>
      <c r="B142" s="110"/>
      <c r="C142" s="182"/>
      <c r="D142" s="109"/>
      <c r="E142" s="898"/>
      <c r="F142" s="969"/>
      <c r="G142" s="182"/>
      <c r="H142" s="901"/>
      <c r="I142" s="969"/>
      <c r="J142" s="898"/>
      <c r="K142" s="899"/>
      <c r="L142" s="969"/>
      <c r="M142" s="969"/>
      <c r="N142" s="969"/>
      <c r="O142" s="592"/>
    </row>
    <row r="143" spans="1:17" s="564" customFormat="1" ht="12.75" customHeight="1">
      <c r="A143" s="1818"/>
      <c r="B143" s="1894"/>
      <c r="C143" s="1883"/>
      <c r="D143" s="2560"/>
      <c r="E143" s="1907"/>
      <c r="F143" s="1908"/>
      <c r="G143" s="1883"/>
      <c r="H143" s="1909"/>
      <c r="I143" s="1908"/>
      <c r="J143" s="1907"/>
      <c r="K143" s="1910"/>
      <c r="L143" s="1908"/>
      <c r="M143" s="1908"/>
      <c r="N143" s="1908"/>
      <c r="O143" s="1911"/>
      <c r="P143" s="1882"/>
      <c r="Q143" s="1882"/>
    </row>
    <row r="144" spans="1:17" s="183" customFormat="1" ht="12.75" customHeight="1">
      <c r="A144" s="865" t="s">
        <v>2729</v>
      </c>
      <c r="B144" s="110"/>
      <c r="C144" s="593" t="s">
        <v>2730</v>
      </c>
      <c r="D144" s="109"/>
      <c r="E144" s="898"/>
      <c r="F144" s="969"/>
      <c r="G144" s="182"/>
      <c r="H144" s="901"/>
      <c r="I144" s="969"/>
      <c r="J144" s="898"/>
      <c r="K144" s="899"/>
      <c r="L144" s="969"/>
      <c r="M144" s="969"/>
      <c r="N144" s="969"/>
      <c r="O144" s="592"/>
    </row>
    <row r="145" spans="1:17" s="183" customFormat="1" ht="12.75" customHeight="1">
      <c r="A145" s="1591">
        <v>5306084</v>
      </c>
      <c r="B145" s="110" t="s">
        <v>2472</v>
      </c>
      <c r="C145" s="1391" t="s">
        <v>2731</v>
      </c>
      <c r="D145" s="109">
        <v>525000</v>
      </c>
      <c r="E145" s="898" t="s">
        <v>1264</v>
      </c>
      <c r="F145" s="969">
        <v>43641</v>
      </c>
      <c r="G145" s="182" t="s">
        <v>334</v>
      </c>
      <c r="H145" s="901">
        <v>350000</v>
      </c>
      <c r="I145" s="1418" t="s">
        <v>449</v>
      </c>
      <c r="J145" s="898" t="s">
        <v>67</v>
      </c>
      <c r="K145" s="899"/>
      <c r="L145" s="969"/>
      <c r="M145" s="969"/>
      <c r="N145" s="969"/>
      <c r="O145" s="592"/>
    </row>
    <row r="146" spans="1:17" s="183" customFormat="1" ht="12.75" customHeight="1">
      <c r="A146" s="1591">
        <v>5307019</v>
      </c>
      <c r="B146" s="110" t="s">
        <v>2732</v>
      </c>
      <c r="C146" s="1534" t="s">
        <v>2733</v>
      </c>
      <c r="D146" s="109">
        <v>810000</v>
      </c>
      <c r="E146" s="898" t="s">
        <v>98</v>
      </c>
      <c r="F146" s="969">
        <v>43655</v>
      </c>
      <c r="G146" s="182" t="s">
        <v>27</v>
      </c>
      <c r="H146" s="901">
        <v>302000</v>
      </c>
      <c r="I146" s="1418" t="s">
        <v>449</v>
      </c>
      <c r="J146" s="898" t="s">
        <v>67</v>
      </c>
      <c r="K146" s="899"/>
      <c r="L146" s="969"/>
      <c r="M146" s="969"/>
      <c r="N146" s="969"/>
      <c r="O146" s="592"/>
    </row>
    <row r="147" spans="1:17" s="1572" customFormat="1" ht="12.75" customHeight="1">
      <c r="A147" s="1661">
        <v>5307047</v>
      </c>
      <c r="B147" s="1565" t="s">
        <v>2734</v>
      </c>
      <c r="C147" s="1566" t="s">
        <v>2735</v>
      </c>
      <c r="D147" s="109">
        <v>330000</v>
      </c>
      <c r="E147" s="1567" t="s">
        <v>104</v>
      </c>
      <c r="F147" s="1568">
        <v>42568</v>
      </c>
      <c r="G147" s="1566" t="s">
        <v>66</v>
      </c>
      <c r="H147" s="1569">
        <v>199000</v>
      </c>
      <c r="I147" s="1568"/>
      <c r="J147" s="1567" t="s">
        <v>67</v>
      </c>
      <c r="K147" s="1570"/>
      <c r="L147" s="1568"/>
      <c r="M147" s="1568"/>
      <c r="N147" s="1568"/>
      <c r="O147" s="1571"/>
    </row>
    <row r="148" spans="1:17" s="1572" customFormat="1" ht="12.75" customHeight="1">
      <c r="A148" s="1611"/>
      <c r="B148" s="1565"/>
      <c r="C148" s="1591"/>
      <c r="D148" s="109"/>
      <c r="E148" s="1567"/>
      <c r="F148" s="1568"/>
      <c r="G148" s="1566"/>
      <c r="H148" s="1569"/>
      <c r="I148" s="1568"/>
      <c r="J148" s="1567"/>
      <c r="K148" s="1570"/>
      <c r="L148" s="1568"/>
      <c r="M148" s="1568"/>
      <c r="N148" s="1568"/>
      <c r="O148" s="1571"/>
    </row>
    <row r="149" spans="1:17" s="1572" customFormat="1" ht="12.75" customHeight="1">
      <c r="A149" s="1661"/>
      <c r="B149" s="1644" t="s">
        <v>838</v>
      </c>
      <c r="C149" s="1566"/>
      <c r="D149" s="109"/>
      <c r="E149" s="1567"/>
      <c r="F149" s="1568"/>
      <c r="G149" s="1566"/>
      <c r="H149" s="1569"/>
      <c r="I149" s="1568"/>
      <c r="J149" s="1567"/>
      <c r="K149" s="1570"/>
      <c r="L149" s="1568"/>
      <c r="M149" s="1568"/>
      <c r="N149" s="1568"/>
      <c r="O149" s="1571"/>
    </row>
    <row r="150" spans="1:17" s="1572" customFormat="1" ht="12.75" customHeight="1">
      <c r="A150" s="1611">
        <v>5307048</v>
      </c>
      <c r="B150" s="1565" t="s">
        <v>2736</v>
      </c>
      <c r="C150" s="1566" t="s">
        <v>2737</v>
      </c>
      <c r="D150" s="109">
        <v>50000</v>
      </c>
      <c r="E150" s="1567" t="s">
        <v>98</v>
      </c>
      <c r="F150" s="1568">
        <v>43663</v>
      </c>
      <c r="G150" s="1566" t="s">
        <v>66</v>
      </c>
      <c r="H150" s="1569">
        <v>3000</v>
      </c>
      <c r="I150" s="1568"/>
      <c r="J150" s="1567" t="s">
        <v>67</v>
      </c>
      <c r="K150" s="1570"/>
      <c r="L150" s="1568"/>
      <c r="M150" s="1568"/>
      <c r="N150" s="1568"/>
      <c r="O150" s="1571"/>
    </row>
    <row r="151" spans="1:17" s="1572" customFormat="1" ht="12.75" customHeight="1">
      <c r="A151" s="1611"/>
      <c r="B151" s="1565"/>
      <c r="C151" s="1591"/>
      <c r="D151" s="109"/>
      <c r="E151" s="1567"/>
      <c r="F151" s="1568"/>
      <c r="G151" s="1566"/>
      <c r="H151" s="1569"/>
      <c r="I151" s="1568"/>
      <c r="J151" s="1567"/>
      <c r="K151" s="1570"/>
      <c r="L151" s="1568"/>
      <c r="M151" s="1568"/>
      <c r="N151" s="1568"/>
      <c r="O151" s="1571"/>
    </row>
    <row r="152" spans="1:17" s="1572" customFormat="1" ht="12.75" customHeight="1">
      <c r="A152" s="1611"/>
      <c r="B152" s="1451" t="s">
        <v>2738</v>
      </c>
      <c r="C152" s="1442"/>
      <c r="D152" s="109"/>
      <c r="E152" s="1567"/>
      <c r="F152" s="1568"/>
      <c r="G152" s="1566"/>
      <c r="H152" s="1569"/>
      <c r="I152" s="1568"/>
      <c r="J152" s="1567"/>
      <c r="K152" s="1570"/>
      <c r="L152" s="1568"/>
      <c r="M152" s="1568"/>
      <c r="N152" s="1568"/>
      <c r="O152" s="1571"/>
    </row>
    <row r="153" spans="1:17" s="1572" customFormat="1" ht="12.75" customHeight="1">
      <c r="A153" s="1611"/>
      <c r="B153" s="1445" t="s">
        <v>440</v>
      </c>
      <c r="C153" s="1591"/>
      <c r="D153" s="109"/>
      <c r="E153" s="1567"/>
      <c r="F153" s="1568"/>
      <c r="G153" s="1566"/>
      <c r="H153" s="1569"/>
      <c r="I153" s="1568"/>
      <c r="J153" s="1567"/>
      <c r="K153" s="1570"/>
      <c r="L153" s="1568"/>
      <c r="M153" s="1568"/>
      <c r="N153" s="1568"/>
      <c r="O153" s="1571"/>
    </row>
    <row r="154" spans="1:17" s="1572" customFormat="1" ht="12.75" customHeight="1">
      <c r="A154" s="1565"/>
      <c r="B154" s="1591"/>
      <c r="D154" s="109"/>
      <c r="E154" s="1567"/>
      <c r="F154" s="1568"/>
      <c r="G154" s="1566"/>
      <c r="H154" s="1569"/>
      <c r="I154" s="1568"/>
      <c r="J154" s="1567"/>
      <c r="K154" s="1570"/>
      <c r="L154" s="1568"/>
      <c r="M154" s="1568"/>
      <c r="N154" s="1568"/>
      <c r="O154" s="1571"/>
    </row>
    <row r="155" spans="1:17" s="183" customFormat="1" ht="12.75" customHeight="1">
      <c r="A155" s="210" t="s">
        <v>732</v>
      </c>
      <c r="B155" s="1591"/>
      <c r="D155" s="109"/>
      <c r="E155" s="898"/>
      <c r="F155" s="2105"/>
      <c r="G155" s="182"/>
      <c r="H155" s="901"/>
      <c r="I155" s="969"/>
      <c r="J155" s="2002"/>
      <c r="K155" s="899"/>
      <c r="L155" s="969"/>
      <c r="M155" s="969"/>
      <c r="N155" s="969"/>
      <c r="O155" s="592"/>
    </row>
    <row r="156" spans="1:17" s="183" customFormat="1" ht="12.75" customHeight="1">
      <c r="A156" s="184"/>
      <c r="B156" s="28"/>
      <c r="C156" s="684"/>
      <c r="D156" s="109"/>
      <c r="E156" s="898"/>
      <c r="F156" s="2105"/>
      <c r="G156" s="182"/>
      <c r="H156" s="901"/>
      <c r="I156" s="969"/>
      <c r="J156" s="2002"/>
      <c r="K156" s="899"/>
      <c r="L156" s="969"/>
      <c r="M156" s="969"/>
      <c r="N156" s="969"/>
      <c r="O156" s="592"/>
    </row>
    <row r="157" spans="1:17" s="183" customFormat="1" ht="12.75" customHeight="1">
      <c r="A157" s="184"/>
      <c r="B157" s="216"/>
      <c r="C157" s="217"/>
      <c r="D157" s="109"/>
      <c r="E157" s="898"/>
      <c r="F157" s="2105"/>
      <c r="G157" s="182"/>
      <c r="H157" s="901"/>
      <c r="I157" s="969"/>
      <c r="J157" s="2002"/>
      <c r="K157" s="899"/>
      <c r="L157" s="969"/>
      <c r="M157" s="969"/>
      <c r="N157" s="969"/>
      <c r="O157" s="592"/>
    </row>
    <row r="158" spans="1:17" s="183" customFormat="1" ht="12.75" customHeight="1">
      <c r="A158" s="184"/>
      <c r="B158" s="244" t="s">
        <v>733</v>
      </c>
      <c r="C158" s="1021">
        <f>SUM(D143:D154)+SUM(C155:C157)</f>
        <v>1715000</v>
      </c>
      <c r="D158" s="109"/>
      <c r="E158" s="898"/>
      <c r="F158" s="969"/>
      <c r="G158" s="182"/>
      <c r="H158" s="901"/>
      <c r="I158" s="969"/>
      <c r="J158" s="898"/>
      <c r="K158" s="899"/>
      <c r="L158" s="969"/>
      <c r="M158" s="969"/>
      <c r="N158" s="969"/>
      <c r="O158" s="592"/>
    </row>
    <row r="159" spans="1:17" s="183" customFormat="1" ht="12.75" customHeight="1">
      <c r="A159" s="309"/>
      <c r="B159" s="110"/>
      <c r="C159" s="182"/>
      <c r="D159" s="109"/>
      <c r="E159" s="898"/>
      <c r="F159" s="969"/>
      <c r="G159" s="182"/>
      <c r="H159" s="901"/>
      <c r="I159" s="969"/>
      <c r="J159" s="898"/>
      <c r="K159" s="899"/>
      <c r="L159" s="969"/>
      <c r="M159" s="969"/>
      <c r="N159" s="969"/>
      <c r="O159" s="592"/>
    </row>
    <row r="160" spans="1:17" s="564" customFormat="1" ht="12.75" customHeight="1">
      <c r="A160" s="1818"/>
      <c r="B160" s="1894"/>
      <c r="C160" s="1883"/>
      <c r="D160" s="2560"/>
      <c r="E160" s="1907"/>
      <c r="F160" s="1908"/>
      <c r="G160" s="1883"/>
      <c r="H160" s="1909"/>
      <c r="I160" s="1908"/>
      <c r="J160" s="1907"/>
      <c r="K160" s="1910"/>
      <c r="L160" s="1908"/>
      <c r="M160" s="1908"/>
      <c r="N160" s="1908"/>
      <c r="O160" s="1911"/>
      <c r="P160" s="1882"/>
      <c r="Q160" s="1882"/>
    </row>
    <row r="161" spans="1:17" s="183" customFormat="1" ht="12.75" customHeight="1">
      <c r="A161" s="865" t="s">
        <v>2739</v>
      </c>
      <c r="B161" s="110"/>
      <c r="C161" s="593" t="s">
        <v>2740</v>
      </c>
      <c r="D161" s="109"/>
      <c r="E161" s="898"/>
      <c r="F161" s="969"/>
      <c r="G161" s="182"/>
      <c r="H161" s="901"/>
      <c r="I161" s="969"/>
      <c r="J161" s="898"/>
      <c r="K161" s="899"/>
      <c r="L161" s="969"/>
      <c r="M161" s="969"/>
      <c r="N161" s="969"/>
      <c r="O161" s="592"/>
    </row>
    <row r="162" spans="1:17" s="183" customFormat="1" ht="12.75" customHeight="1">
      <c r="A162" s="1591">
        <v>5307003</v>
      </c>
      <c r="B162" s="110" t="s">
        <v>2041</v>
      </c>
      <c r="C162" s="182" t="s">
        <v>2741</v>
      </c>
      <c r="D162" s="109">
        <v>635000</v>
      </c>
      <c r="E162" s="898" t="s">
        <v>98</v>
      </c>
      <c r="F162" s="969">
        <v>43649</v>
      </c>
      <c r="G162" s="182" t="s">
        <v>1681</v>
      </c>
      <c r="H162" s="901">
        <v>473000</v>
      </c>
      <c r="I162" s="1418" t="s">
        <v>449</v>
      </c>
      <c r="J162" s="898" t="s">
        <v>67</v>
      </c>
      <c r="K162" s="899"/>
      <c r="L162" s="969"/>
      <c r="M162" s="969"/>
      <c r="N162" s="969"/>
      <c r="O162" s="592"/>
    </row>
    <row r="163" spans="1:17" s="183" customFormat="1" ht="12.75" customHeight="1">
      <c r="A163" s="1591">
        <v>5307007</v>
      </c>
      <c r="B163" s="110" t="s">
        <v>2742</v>
      </c>
      <c r="C163" s="1534" t="s">
        <v>2743</v>
      </c>
      <c r="D163" s="109">
        <v>635000</v>
      </c>
      <c r="E163" s="898" t="s">
        <v>98</v>
      </c>
      <c r="F163" s="969">
        <v>43651</v>
      </c>
      <c r="G163" s="182" t="s">
        <v>400</v>
      </c>
      <c r="H163" s="901">
        <v>515000</v>
      </c>
      <c r="I163" s="969"/>
      <c r="J163" s="898" t="s">
        <v>67</v>
      </c>
      <c r="K163" s="899"/>
      <c r="L163" s="969"/>
      <c r="M163" s="969"/>
      <c r="N163" s="969"/>
      <c r="O163" s="592"/>
    </row>
    <row r="164" spans="1:17" s="183" customFormat="1" ht="12.75" customHeight="1">
      <c r="A164" s="1591">
        <v>5307025</v>
      </c>
      <c r="B164" s="110" t="s">
        <v>2581</v>
      </c>
      <c r="C164" s="1534" t="s">
        <v>2744</v>
      </c>
      <c r="D164" s="109">
        <v>880000</v>
      </c>
      <c r="E164" s="898" t="s">
        <v>110</v>
      </c>
      <c r="F164" s="969">
        <v>43657</v>
      </c>
      <c r="G164" s="182" t="s">
        <v>2745</v>
      </c>
      <c r="H164" s="901">
        <v>738000</v>
      </c>
      <c r="I164" s="969"/>
      <c r="J164" s="898" t="s">
        <v>67</v>
      </c>
      <c r="K164" s="899"/>
      <c r="L164" s="969"/>
      <c r="M164" s="969"/>
      <c r="N164" s="969"/>
      <c r="O164" s="592"/>
    </row>
    <row r="165" spans="1:17" s="1572" customFormat="1" ht="12.75" customHeight="1">
      <c r="A165" s="1661"/>
      <c r="B165" s="1565"/>
      <c r="C165" s="1566"/>
      <c r="D165" s="109"/>
      <c r="E165" s="1567"/>
      <c r="F165" s="1568"/>
      <c r="G165" s="1566"/>
      <c r="H165" s="1569"/>
      <c r="I165" s="1568"/>
      <c r="J165" s="1567"/>
      <c r="K165" s="1570"/>
      <c r="L165" s="1568"/>
      <c r="M165" s="1568"/>
      <c r="N165" s="1568"/>
      <c r="O165" s="1571"/>
    </row>
    <row r="166" spans="1:17" s="1572" customFormat="1" ht="12.75" customHeight="1">
      <c r="A166" s="1611"/>
      <c r="B166" s="1451" t="s">
        <v>2738</v>
      </c>
      <c r="C166" s="1601"/>
      <c r="D166" s="109"/>
      <c r="E166" s="1567"/>
      <c r="F166" s="1568"/>
      <c r="G166" s="1566"/>
      <c r="H166" s="1569"/>
      <c r="I166" s="1568"/>
      <c r="J166" s="1567"/>
      <c r="K166" s="1570"/>
      <c r="L166" s="1568"/>
      <c r="M166" s="1568"/>
      <c r="N166" s="1568"/>
      <c r="O166" s="1571"/>
    </row>
    <row r="167" spans="1:17" s="1572" customFormat="1" ht="12.75" customHeight="1">
      <c r="A167" s="1611"/>
      <c r="B167" s="1445" t="s">
        <v>440</v>
      </c>
      <c r="C167" s="1566"/>
      <c r="D167" s="109"/>
      <c r="E167" s="1567"/>
      <c r="F167" s="1568"/>
      <c r="G167" s="1566"/>
      <c r="H167" s="1569"/>
      <c r="I167" s="1568"/>
      <c r="J167" s="1567"/>
      <c r="K167" s="1570"/>
      <c r="L167" s="1568"/>
      <c r="M167" s="1568"/>
      <c r="N167" s="1568"/>
      <c r="O167" s="1571"/>
    </row>
    <row r="168" spans="1:17" s="1572" customFormat="1" ht="12.75" customHeight="1">
      <c r="A168" s="1565"/>
      <c r="B168" s="1565"/>
      <c r="C168" s="1566"/>
      <c r="D168" s="109"/>
      <c r="E168" s="1567"/>
      <c r="F168" s="1568"/>
      <c r="G168" s="1566"/>
      <c r="H168" s="1569"/>
      <c r="I168" s="1568"/>
      <c r="J168" s="1567"/>
      <c r="K168" s="1570"/>
      <c r="L168" s="1568"/>
      <c r="M168" s="1568"/>
      <c r="N168" s="1568"/>
      <c r="O168" s="1571"/>
    </row>
    <row r="169" spans="1:17" s="183" customFormat="1" ht="12.75" customHeight="1">
      <c r="A169" s="210" t="s">
        <v>732</v>
      </c>
      <c r="B169" s="216"/>
      <c r="C169" s="217"/>
      <c r="D169" s="109"/>
      <c r="E169" s="898"/>
      <c r="F169" s="2105"/>
      <c r="G169" s="182"/>
      <c r="H169" s="901"/>
      <c r="I169" s="969"/>
      <c r="J169" s="2002"/>
      <c r="K169" s="899"/>
      <c r="L169" s="969"/>
      <c r="M169" s="969"/>
      <c r="N169" s="969"/>
      <c r="O169" s="592"/>
    </row>
    <row r="170" spans="1:17" s="183" customFormat="1" ht="12.75" customHeight="1">
      <c r="A170" s="184"/>
      <c r="B170" s="28"/>
      <c r="C170" s="684"/>
      <c r="D170" s="109"/>
      <c r="E170" s="898"/>
      <c r="F170" s="2105"/>
      <c r="G170" s="182"/>
      <c r="H170" s="901"/>
      <c r="I170" s="969"/>
      <c r="J170" s="2002"/>
      <c r="K170" s="899"/>
      <c r="L170" s="969"/>
      <c r="M170" s="969"/>
      <c r="N170" s="969"/>
      <c r="O170" s="592"/>
    </row>
    <row r="171" spans="1:17" s="183" customFormat="1" ht="12.75" customHeight="1">
      <c r="A171" s="184"/>
      <c r="B171" s="216"/>
      <c r="C171" s="217"/>
      <c r="D171" s="109"/>
      <c r="E171" s="898"/>
      <c r="F171" s="2105"/>
      <c r="G171" s="182"/>
      <c r="H171" s="901"/>
      <c r="I171" s="969"/>
      <c r="J171" s="2002"/>
      <c r="K171" s="899"/>
      <c r="L171" s="969"/>
      <c r="M171" s="969"/>
      <c r="N171" s="969"/>
      <c r="O171" s="592"/>
    </row>
    <row r="172" spans="1:17" s="183" customFormat="1" ht="12.75" customHeight="1">
      <c r="A172" s="184"/>
      <c r="B172" s="244" t="s">
        <v>733</v>
      </c>
      <c r="C172" s="1021">
        <f>SUM(D160:D168)+SUM(C169:C171)</f>
        <v>2150000</v>
      </c>
      <c r="D172" s="109"/>
      <c r="E172" s="898"/>
      <c r="F172" s="969"/>
      <c r="G172" s="182"/>
      <c r="H172" s="901"/>
      <c r="I172" s="969"/>
      <c r="J172" s="898"/>
      <c r="K172" s="899"/>
      <c r="L172" s="969"/>
      <c r="M172" s="969"/>
      <c r="N172" s="969"/>
      <c r="O172" s="592"/>
    </row>
    <row r="173" spans="1:17" s="183" customFormat="1" ht="12.75" customHeight="1">
      <c r="A173" s="309"/>
      <c r="B173" s="110"/>
      <c r="C173" s="182"/>
      <c r="D173" s="109"/>
      <c r="E173" s="898"/>
      <c r="F173" s="969"/>
      <c r="G173" s="182"/>
      <c r="H173" s="901"/>
      <c r="I173" s="969"/>
      <c r="J173" s="898"/>
      <c r="K173" s="899"/>
      <c r="L173" s="969"/>
      <c r="M173" s="969"/>
      <c r="N173" s="969"/>
      <c r="O173" s="592"/>
    </row>
    <row r="174" spans="1:17" s="564" customFormat="1" ht="12.75" customHeight="1">
      <c r="A174" s="1818"/>
      <c r="B174" s="1894"/>
      <c r="C174" s="1883"/>
      <c r="D174" s="2560"/>
      <c r="E174" s="1907"/>
      <c r="F174" s="1908"/>
      <c r="G174" s="1883"/>
      <c r="H174" s="1909"/>
      <c r="I174" s="1908"/>
      <c r="J174" s="1907"/>
      <c r="K174" s="1910"/>
      <c r="L174" s="1908"/>
      <c r="M174" s="1908"/>
      <c r="N174" s="1908"/>
      <c r="O174" s="1911"/>
      <c r="P174" s="1882"/>
      <c r="Q174" s="1882"/>
    </row>
    <row r="175" spans="1:17" s="183" customFormat="1" ht="12.75" customHeight="1">
      <c r="A175" s="865" t="s">
        <v>2746</v>
      </c>
      <c r="B175" s="110"/>
      <c r="C175" s="593" t="s">
        <v>2747</v>
      </c>
      <c r="D175" s="1639"/>
      <c r="E175" s="898"/>
      <c r="F175" s="969"/>
      <c r="G175" s="182"/>
      <c r="H175" s="901"/>
      <c r="I175" s="969"/>
      <c r="J175" s="898"/>
      <c r="K175" s="899"/>
      <c r="L175" s="969"/>
      <c r="M175" s="969"/>
      <c r="N175" s="969"/>
      <c r="O175" s="592"/>
    </row>
    <row r="176" spans="1:17" s="183" customFormat="1" ht="12.75" customHeight="1">
      <c r="A176" s="110">
        <v>5306098</v>
      </c>
      <c r="B176" s="110" t="s">
        <v>2519</v>
      </c>
      <c r="C176" s="182" t="s">
        <v>2748</v>
      </c>
      <c r="D176" s="1639">
        <v>580000</v>
      </c>
      <c r="E176" s="898" t="s">
        <v>98</v>
      </c>
      <c r="F176" s="969">
        <v>43643</v>
      </c>
      <c r="G176" s="182" t="s">
        <v>219</v>
      </c>
      <c r="H176" s="901">
        <v>448000</v>
      </c>
      <c r="I176" s="1418" t="s">
        <v>449</v>
      </c>
      <c r="J176" s="898" t="s">
        <v>798</v>
      </c>
      <c r="K176" s="899"/>
      <c r="L176" s="969"/>
      <c r="M176" s="969"/>
      <c r="N176" s="969"/>
      <c r="O176" s="592"/>
    </row>
    <row r="177" spans="1:17" s="183" customFormat="1" ht="12.75" customHeight="1">
      <c r="A177" s="110">
        <v>5306003</v>
      </c>
      <c r="B177" s="1079" t="s">
        <v>2696</v>
      </c>
      <c r="C177" s="182" t="s">
        <v>2749</v>
      </c>
      <c r="D177" s="1639">
        <v>570000</v>
      </c>
      <c r="E177" s="898" t="s">
        <v>110</v>
      </c>
      <c r="F177" s="969">
        <v>43617</v>
      </c>
      <c r="G177" s="182" t="s">
        <v>448</v>
      </c>
      <c r="H177" s="901">
        <v>365000</v>
      </c>
      <c r="I177" s="969"/>
      <c r="J177" s="898" t="s">
        <v>798</v>
      </c>
      <c r="K177" s="899"/>
      <c r="L177" s="969"/>
      <c r="M177" s="969"/>
      <c r="N177" s="969"/>
      <c r="O177" s="592"/>
    </row>
    <row r="178" spans="1:17" s="183" customFormat="1" ht="12.75" customHeight="1">
      <c r="A178" s="110">
        <v>5307034</v>
      </c>
      <c r="B178" s="1079" t="s">
        <v>1611</v>
      </c>
      <c r="C178" s="1534" t="s">
        <v>2750</v>
      </c>
      <c r="D178" s="1639">
        <v>640000</v>
      </c>
      <c r="E178" s="898" t="s">
        <v>110</v>
      </c>
      <c r="F178" s="969">
        <v>76531</v>
      </c>
      <c r="G178" s="182" t="s">
        <v>448</v>
      </c>
      <c r="H178" s="901">
        <v>420000</v>
      </c>
      <c r="I178" s="969"/>
      <c r="J178" s="898" t="s">
        <v>798</v>
      </c>
      <c r="K178" s="899"/>
      <c r="L178" s="969"/>
      <c r="M178" s="969"/>
      <c r="N178" s="969"/>
      <c r="O178" s="592"/>
    </row>
    <row r="179" spans="1:17" s="183" customFormat="1" ht="12.75" customHeight="1">
      <c r="A179" s="1400"/>
      <c r="B179" s="1079"/>
      <c r="C179" s="182"/>
      <c r="D179" s="1639"/>
      <c r="E179" s="898"/>
      <c r="F179" s="969"/>
      <c r="G179" s="182"/>
      <c r="H179" s="901"/>
      <c r="I179" s="969"/>
      <c r="J179" s="898"/>
      <c r="K179" s="899"/>
      <c r="L179" s="969"/>
      <c r="M179" s="969"/>
      <c r="N179" s="969"/>
      <c r="O179" s="592"/>
    </row>
    <row r="180" spans="1:17" s="183" customFormat="1" ht="12.75" customHeight="1">
      <c r="A180" s="309"/>
      <c r="B180" s="2873" t="s">
        <v>2751</v>
      </c>
      <c r="C180" s="182"/>
      <c r="D180" s="1639"/>
      <c r="E180" s="898"/>
      <c r="F180" s="969"/>
      <c r="G180" s="182"/>
      <c r="H180" s="901"/>
      <c r="I180" s="969"/>
      <c r="J180" s="898"/>
      <c r="K180" s="899"/>
      <c r="L180" s="969"/>
      <c r="M180" s="969"/>
      <c r="N180" s="969"/>
      <c r="O180" s="592"/>
    </row>
    <row r="181" spans="1:17" s="183" customFormat="1" ht="12.75" customHeight="1">
      <c r="A181" s="110">
        <v>5306026</v>
      </c>
      <c r="B181" s="110" t="s">
        <v>2752</v>
      </c>
      <c r="C181" s="182" t="s">
        <v>2753</v>
      </c>
      <c r="D181" s="1639">
        <v>230000</v>
      </c>
      <c r="E181" s="898" t="s">
        <v>25</v>
      </c>
      <c r="F181" s="969">
        <v>43622</v>
      </c>
      <c r="G181" s="182" t="s">
        <v>366</v>
      </c>
      <c r="H181" s="901">
        <v>99000</v>
      </c>
      <c r="I181" s="1418" t="s">
        <v>449</v>
      </c>
      <c r="J181" s="898" t="s">
        <v>798</v>
      </c>
      <c r="K181" s="899"/>
      <c r="L181" s="969"/>
      <c r="M181" s="969"/>
      <c r="N181" s="969"/>
      <c r="O181" s="592"/>
    </row>
    <row r="182" spans="1:17" s="183" customFormat="1" ht="12.75" customHeight="1">
      <c r="A182" s="110"/>
      <c r="B182" s="110"/>
      <c r="C182" s="182"/>
      <c r="D182" s="1639"/>
      <c r="E182" s="898"/>
      <c r="F182" s="969"/>
      <c r="G182" s="182"/>
      <c r="H182" s="901"/>
      <c r="I182" s="969"/>
      <c r="J182" s="898"/>
      <c r="K182" s="899"/>
      <c r="L182" s="969"/>
      <c r="M182" s="969"/>
      <c r="N182" s="969"/>
      <c r="O182" s="592"/>
    </row>
    <row r="183" spans="1:17" s="183" customFormat="1" ht="12.75" customHeight="1">
      <c r="A183" s="110"/>
      <c r="B183" s="1451" t="s">
        <v>2728</v>
      </c>
      <c r="C183" s="1535"/>
      <c r="D183" s="1639"/>
      <c r="E183" s="898"/>
      <c r="F183" s="969"/>
      <c r="G183" s="182"/>
      <c r="H183" s="901"/>
      <c r="I183" s="969"/>
      <c r="J183" s="898"/>
      <c r="K183" s="899"/>
      <c r="L183" s="969"/>
      <c r="M183" s="969"/>
      <c r="N183" s="969"/>
      <c r="O183" s="592"/>
    </row>
    <row r="184" spans="1:17">
      <c r="B184" s="1445" t="s">
        <v>440</v>
      </c>
      <c r="C184" s="1462"/>
      <c r="D184" s="1642"/>
      <c r="E184" s="1468"/>
      <c r="F184" s="1468"/>
      <c r="G184" s="1468"/>
      <c r="H184" s="1468"/>
      <c r="I184" s="1462"/>
      <c r="J184" s="1468"/>
    </row>
    <row r="185" spans="1:17" s="183" customFormat="1" ht="12.75" customHeight="1">
      <c r="A185" s="110"/>
      <c r="B185" s="1611"/>
      <c r="C185" s="1534"/>
      <c r="D185" s="1639"/>
      <c r="E185" s="1640"/>
      <c r="F185" s="1467"/>
      <c r="G185" s="1534"/>
      <c r="H185" s="1641"/>
      <c r="I185" s="1467"/>
      <c r="J185" s="1640"/>
      <c r="K185" s="899"/>
      <c r="L185" s="969"/>
      <c r="M185" s="969"/>
      <c r="N185" s="969"/>
      <c r="O185" s="592"/>
    </row>
    <row r="186" spans="1:17" s="183" customFormat="1" ht="12.75" customHeight="1">
      <c r="A186" s="210" t="s">
        <v>732</v>
      </c>
      <c r="B186" s="216"/>
      <c r="C186" s="217"/>
      <c r="D186" s="109"/>
      <c r="E186" s="898"/>
      <c r="F186" s="2105"/>
      <c r="G186" s="182"/>
      <c r="H186" s="901"/>
      <c r="I186" s="969"/>
      <c r="J186" s="2002"/>
      <c r="K186" s="899"/>
      <c r="L186" s="969"/>
      <c r="M186" s="969"/>
      <c r="N186" s="969"/>
      <c r="O186" s="592"/>
    </row>
    <row r="187" spans="1:17" s="183" customFormat="1" ht="12.75" customHeight="1">
      <c r="A187" s="184"/>
      <c r="B187" s="28"/>
      <c r="C187" s="684"/>
      <c r="D187" s="109"/>
      <c r="E187" s="898"/>
      <c r="F187" s="2105"/>
      <c r="G187" s="182"/>
      <c r="H187" s="901"/>
      <c r="I187" s="969"/>
      <c r="J187" s="2002"/>
      <c r="K187" s="899"/>
      <c r="L187" s="969"/>
      <c r="M187" s="969"/>
      <c r="N187" s="969"/>
      <c r="O187" s="592"/>
    </row>
    <row r="188" spans="1:17" s="183" customFormat="1" ht="12.75" customHeight="1">
      <c r="A188" s="184"/>
      <c r="B188" s="216"/>
      <c r="C188" s="217"/>
      <c r="D188" s="109"/>
      <c r="E188" s="898"/>
      <c r="F188" s="2105"/>
      <c r="G188" s="182"/>
      <c r="H188" s="901"/>
      <c r="I188" s="969"/>
      <c r="J188" s="2002"/>
      <c r="K188" s="899"/>
      <c r="L188" s="969"/>
      <c r="M188" s="969"/>
      <c r="N188" s="969"/>
      <c r="O188" s="592"/>
    </row>
    <row r="189" spans="1:17" s="183" customFormat="1" ht="12.75" customHeight="1">
      <c r="A189" s="184"/>
      <c r="B189" s="244" t="s">
        <v>733</v>
      </c>
      <c r="C189" s="1021">
        <f>SUM(D174:D185)+SUM(C186:C188)</f>
        <v>2020000</v>
      </c>
      <c r="D189" s="109"/>
      <c r="E189" s="898"/>
      <c r="F189" s="969"/>
      <c r="G189" s="182"/>
      <c r="H189" s="901"/>
      <c r="I189" s="969"/>
      <c r="J189" s="898"/>
      <c r="K189" s="899"/>
      <c r="L189" s="969"/>
      <c r="M189" s="969"/>
      <c r="N189" s="969"/>
      <c r="O189" s="592"/>
    </row>
    <row r="190" spans="1:17" s="183" customFormat="1" ht="12.75" customHeight="1">
      <c r="A190" s="309"/>
      <c r="B190" s="110"/>
      <c r="C190" s="182"/>
      <c r="D190" s="109"/>
      <c r="E190" s="898"/>
      <c r="F190" s="969"/>
      <c r="G190" s="182"/>
      <c r="H190" s="901"/>
      <c r="I190" s="969"/>
      <c r="J190" s="898"/>
      <c r="K190" s="899"/>
      <c r="L190" s="969"/>
      <c r="M190" s="969"/>
      <c r="N190" s="969"/>
      <c r="O190" s="592"/>
    </row>
    <row r="191" spans="1:17" s="564" customFormat="1" ht="12.75" customHeight="1">
      <c r="A191" s="1818"/>
      <c r="B191" s="1894"/>
      <c r="C191" s="1914"/>
      <c r="D191" s="2560"/>
      <c r="E191" s="1907"/>
      <c r="F191" s="1908"/>
      <c r="G191" s="1883"/>
      <c r="H191" s="1909"/>
      <c r="I191" s="1908"/>
      <c r="J191" s="1907"/>
      <c r="K191" s="1910"/>
      <c r="L191" s="1908"/>
      <c r="M191" s="1908"/>
      <c r="N191" s="1908"/>
      <c r="O191" s="1911"/>
      <c r="P191" s="1882"/>
      <c r="Q191" s="1882"/>
    </row>
    <row r="192" spans="1:17" s="183" customFormat="1" ht="12.75" customHeight="1">
      <c r="A192" s="865" t="s">
        <v>2754</v>
      </c>
      <c r="B192" s="110"/>
      <c r="C192" s="1545" t="s">
        <v>2755</v>
      </c>
      <c r="D192" s="109"/>
      <c r="E192" s="898"/>
      <c r="F192" s="969"/>
      <c r="G192" s="182"/>
      <c r="H192" s="901"/>
      <c r="I192" s="969"/>
      <c r="J192" s="898"/>
      <c r="K192" s="899"/>
      <c r="L192" s="969"/>
      <c r="M192" s="969"/>
      <c r="N192" s="969"/>
      <c r="O192" s="592"/>
    </row>
    <row r="193" spans="1:17" s="183" customFormat="1" ht="12.75" customHeight="1">
      <c r="A193" s="110">
        <v>5306073</v>
      </c>
      <c r="B193" s="1079" t="s">
        <v>2472</v>
      </c>
      <c r="C193" s="182" t="s">
        <v>2756</v>
      </c>
      <c r="D193" s="109">
        <v>565000</v>
      </c>
      <c r="E193" s="898" t="s">
        <v>1264</v>
      </c>
      <c r="F193" s="969">
        <v>43636</v>
      </c>
      <c r="G193" s="182" t="s">
        <v>66</v>
      </c>
      <c r="H193" s="901">
        <v>460000</v>
      </c>
      <c r="I193" s="969"/>
      <c r="J193" s="898" t="s">
        <v>67</v>
      </c>
      <c r="K193" s="899"/>
      <c r="L193" s="969"/>
      <c r="M193" s="969">
        <v>43737</v>
      </c>
      <c r="N193" s="969" t="s">
        <v>728</v>
      </c>
      <c r="O193" s="592"/>
    </row>
    <row r="194" spans="1:17" s="183" customFormat="1" ht="12.75" customHeight="1">
      <c r="A194" s="110">
        <v>5307065</v>
      </c>
      <c r="B194" s="1079" t="s">
        <v>780</v>
      </c>
      <c r="C194" s="182" t="s">
        <v>2757</v>
      </c>
      <c r="D194" s="109">
        <v>680000</v>
      </c>
      <c r="E194" s="898" t="s">
        <v>98</v>
      </c>
      <c r="F194" s="969">
        <v>43673</v>
      </c>
      <c r="G194" s="182" t="s">
        <v>448</v>
      </c>
      <c r="H194" s="901">
        <v>555000</v>
      </c>
      <c r="I194" s="1418" t="s">
        <v>449</v>
      </c>
      <c r="J194" s="898" t="s">
        <v>67</v>
      </c>
      <c r="K194" s="899"/>
      <c r="L194" s="969"/>
      <c r="M194" s="969">
        <v>43737</v>
      </c>
      <c r="N194" s="969" t="s">
        <v>728</v>
      </c>
      <c r="O194" s="1660" t="s">
        <v>2758</v>
      </c>
    </row>
    <row r="195" spans="1:17" s="183" customFormat="1" ht="12.75" customHeight="1">
      <c r="A195" s="110">
        <v>5308011</v>
      </c>
      <c r="B195" s="1442" t="s">
        <v>2759</v>
      </c>
      <c r="C195" s="1534" t="s">
        <v>2760</v>
      </c>
      <c r="D195" s="109">
        <v>600000</v>
      </c>
      <c r="E195" s="898" t="s">
        <v>25</v>
      </c>
      <c r="F195" s="969">
        <v>43682</v>
      </c>
      <c r="G195" s="182" t="s">
        <v>2468</v>
      </c>
      <c r="H195" s="901">
        <v>400000</v>
      </c>
      <c r="I195" s="1418" t="s">
        <v>449</v>
      </c>
      <c r="J195" s="898" t="s">
        <v>67</v>
      </c>
      <c r="K195" s="899"/>
      <c r="L195" s="969"/>
      <c r="M195" s="969">
        <v>43737</v>
      </c>
      <c r="N195" s="969" t="s">
        <v>728</v>
      </c>
      <c r="O195" s="592"/>
    </row>
    <row r="196" spans="1:17">
      <c r="B196" s="1445"/>
    </row>
    <row r="197" spans="1:17">
      <c r="B197" s="1451" t="s">
        <v>2761</v>
      </c>
    </row>
    <row r="198" spans="1:17" s="183" customFormat="1" ht="12.75" customHeight="1">
      <c r="A198" s="110"/>
      <c r="B198" s="1445" t="s">
        <v>440</v>
      </c>
      <c r="C198" s="182"/>
      <c r="D198" s="109"/>
      <c r="E198" s="898"/>
      <c r="F198" s="969"/>
      <c r="G198" s="182"/>
      <c r="H198" s="901"/>
      <c r="I198" s="969"/>
      <c r="J198" s="898"/>
      <c r="K198" s="899"/>
      <c r="L198" s="969"/>
      <c r="M198" s="969"/>
      <c r="N198" s="969"/>
      <c r="O198" s="592"/>
    </row>
    <row r="199" spans="1:17" s="183" customFormat="1" ht="12.75" customHeight="1">
      <c r="A199" s="110"/>
      <c r="B199" s="110"/>
      <c r="C199" s="182"/>
      <c r="D199" s="109"/>
      <c r="E199" s="898"/>
      <c r="F199" s="969"/>
      <c r="G199" s="182"/>
      <c r="H199" s="901"/>
      <c r="I199" s="969"/>
      <c r="J199" s="898"/>
      <c r="K199" s="899"/>
      <c r="L199" s="969"/>
      <c r="M199" s="969"/>
      <c r="N199" s="969"/>
      <c r="O199" s="592"/>
    </row>
    <row r="200" spans="1:17" s="183" customFormat="1" ht="12.75" customHeight="1">
      <c r="A200" s="210" t="s">
        <v>732</v>
      </c>
      <c r="B200" s="216"/>
      <c r="C200" s="217"/>
      <c r="D200" s="109"/>
      <c r="E200" s="898"/>
      <c r="F200" s="2105"/>
      <c r="G200" s="182"/>
      <c r="H200" s="901"/>
      <c r="I200" s="969"/>
      <c r="J200" s="2002"/>
      <c r="K200" s="899"/>
      <c r="L200" s="969"/>
      <c r="M200" s="969"/>
      <c r="N200" s="969"/>
      <c r="O200" s="592"/>
    </row>
    <row r="201" spans="1:17" s="183" customFormat="1" ht="12.75" customHeight="1">
      <c r="A201" s="184"/>
      <c r="B201" s="28"/>
      <c r="C201" s="684"/>
      <c r="D201" s="109"/>
      <c r="E201" s="898"/>
      <c r="F201" s="2105"/>
      <c r="G201" s="182"/>
      <c r="H201" s="901"/>
      <c r="I201" s="969"/>
      <c r="J201" s="2002"/>
      <c r="K201" s="899"/>
      <c r="L201" s="969"/>
      <c r="M201" s="969"/>
      <c r="N201" s="969"/>
      <c r="O201" s="592"/>
    </row>
    <row r="202" spans="1:17" s="183" customFormat="1" ht="12.75" customHeight="1">
      <c r="A202" s="184"/>
      <c r="B202" s="216"/>
      <c r="C202" s="217"/>
      <c r="D202" s="109"/>
      <c r="E202" s="898"/>
      <c r="F202" s="2105"/>
      <c r="G202" s="182"/>
      <c r="H202" s="901"/>
      <c r="I202" s="969"/>
      <c r="J202" s="2002"/>
      <c r="K202" s="899"/>
      <c r="L202" s="969"/>
      <c r="M202" s="969"/>
      <c r="N202" s="969"/>
      <c r="O202" s="592"/>
    </row>
    <row r="203" spans="1:17" s="183" customFormat="1" ht="12.75" customHeight="1">
      <c r="A203" s="184"/>
      <c r="B203" s="244" t="s">
        <v>733</v>
      </c>
      <c r="C203" s="1021">
        <f>SUM(D192:D199)+SUM(C200:C202)</f>
        <v>1845000</v>
      </c>
      <c r="D203" s="109"/>
      <c r="E203" s="898"/>
      <c r="F203" s="969"/>
      <c r="G203" s="182"/>
      <c r="H203" s="901"/>
      <c r="I203" s="969"/>
      <c r="J203" s="898"/>
      <c r="K203" s="899"/>
      <c r="L203" s="969"/>
      <c r="M203" s="969"/>
      <c r="N203" s="969"/>
      <c r="O203" s="592"/>
    </row>
    <row r="204" spans="1:17" s="183" customFormat="1" ht="12.75" customHeight="1">
      <c r="A204" s="309"/>
      <c r="B204" s="110"/>
      <c r="C204" s="182"/>
      <c r="D204" s="109"/>
      <c r="E204" s="898"/>
      <c r="F204" s="969"/>
      <c r="G204" s="182"/>
      <c r="H204" s="901"/>
      <c r="I204" s="969"/>
      <c r="J204" s="898"/>
      <c r="K204" s="899"/>
      <c r="L204" s="969"/>
      <c r="M204" s="969"/>
      <c r="N204" s="969"/>
      <c r="O204" s="592"/>
    </row>
    <row r="205" spans="1:17" s="564" customFormat="1" ht="12.75" customHeight="1">
      <c r="A205" s="1818"/>
      <c r="B205" s="1894"/>
      <c r="C205" s="1883"/>
      <c r="D205" s="2560"/>
      <c r="E205" s="1907"/>
      <c r="F205" s="1908"/>
      <c r="G205" s="1883"/>
      <c r="H205" s="1909"/>
      <c r="I205" s="1908"/>
      <c r="J205" s="1907"/>
      <c r="K205" s="1910"/>
      <c r="L205" s="1908"/>
      <c r="M205" s="1908"/>
      <c r="N205" s="1908"/>
      <c r="O205" s="1911"/>
      <c r="P205" s="1882"/>
      <c r="Q205" s="1882"/>
    </row>
    <row r="206" spans="1:17" s="183" customFormat="1" ht="12.75" customHeight="1">
      <c r="A206" s="1619" t="s">
        <v>2762</v>
      </c>
      <c r="B206" s="110"/>
      <c r="C206" s="593" t="s">
        <v>2763</v>
      </c>
      <c r="D206" s="109"/>
      <c r="E206" s="898"/>
      <c r="F206" s="969"/>
      <c r="G206" s="182"/>
      <c r="H206" s="901"/>
      <c r="I206" s="969"/>
      <c r="J206" s="898"/>
      <c r="K206" s="899"/>
      <c r="L206" s="969"/>
      <c r="M206" s="969"/>
      <c r="N206" s="969"/>
      <c r="O206" s="592"/>
    </row>
    <row r="207" spans="1:17" s="183" customFormat="1" ht="12.75" customHeight="1">
      <c r="A207" s="110">
        <v>5309003</v>
      </c>
      <c r="B207" s="1442" t="s">
        <v>2764</v>
      </c>
      <c r="C207" s="182" t="s">
        <v>2765</v>
      </c>
      <c r="D207" s="109">
        <v>5500000</v>
      </c>
      <c r="E207" s="898" t="s">
        <v>2766</v>
      </c>
      <c r="F207" s="969">
        <v>43711</v>
      </c>
      <c r="G207" s="182" t="s">
        <v>2767</v>
      </c>
      <c r="H207" s="901">
        <v>4500000</v>
      </c>
      <c r="I207" s="1414"/>
      <c r="J207" s="1580" t="s">
        <v>107</v>
      </c>
      <c r="K207" s="899"/>
      <c r="L207" s="969"/>
      <c r="M207" s="969">
        <v>43740</v>
      </c>
      <c r="N207" s="969" t="s">
        <v>728</v>
      </c>
      <c r="O207" s="592"/>
    </row>
    <row r="208" spans="1:17" s="183" customFormat="1" ht="12.75" customHeight="1">
      <c r="A208" s="110"/>
      <c r="B208" s="1442"/>
      <c r="C208" s="182"/>
      <c r="D208" s="109"/>
      <c r="E208" s="898"/>
      <c r="F208" s="969"/>
      <c r="G208" s="182"/>
      <c r="H208" s="901"/>
      <c r="I208" s="969"/>
      <c r="J208" s="898"/>
      <c r="K208" s="899"/>
      <c r="L208" s="969"/>
      <c r="M208" s="969"/>
      <c r="N208" s="969"/>
      <c r="O208" s="592"/>
    </row>
    <row r="209" spans="1:17" s="183" customFormat="1" ht="12.75" customHeight="1">
      <c r="A209" s="110"/>
      <c r="B209" s="1451" t="s">
        <v>2768</v>
      </c>
      <c r="C209" s="182"/>
      <c r="D209" s="109"/>
      <c r="E209" s="898"/>
      <c r="F209" s="969"/>
      <c r="G209" s="182"/>
      <c r="H209" s="901"/>
      <c r="I209" s="1467"/>
      <c r="J209" s="898"/>
      <c r="K209" s="899"/>
      <c r="L209" s="969"/>
      <c r="M209" s="969"/>
      <c r="N209" s="969"/>
      <c r="O209" s="592"/>
    </row>
    <row r="210" spans="1:17">
      <c r="B210" s="1445" t="s">
        <v>440</v>
      </c>
      <c r="I210" s="1462"/>
    </row>
    <row r="211" spans="1:17" s="183" customFormat="1" ht="12.75" customHeight="1">
      <c r="A211" s="110"/>
      <c r="B211" s="110"/>
      <c r="C211" s="182"/>
      <c r="D211" s="109"/>
      <c r="E211" s="898"/>
      <c r="F211" s="969"/>
      <c r="G211" s="182"/>
      <c r="H211" s="901"/>
      <c r="I211" s="1467"/>
      <c r="J211" s="898"/>
      <c r="K211" s="899"/>
      <c r="L211" s="969"/>
      <c r="M211" s="969"/>
      <c r="N211" s="969"/>
      <c r="O211" s="592"/>
    </row>
    <row r="212" spans="1:17" s="183" customFormat="1" ht="12.75" customHeight="1">
      <c r="A212" s="210" t="s">
        <v>732</v>
      </c>
      <c r="B212" s="216"/>
      <c r="C212" s="217"/>
      <c r="D212" s="109"/>
      <c r="E212" s="898"/>
      <c r="F212" s="2105"/>
      <c r="G212" s="182"/>
      <c r="H212" s="901"/>
      <c r="I212" s="969"/>
      <c r="J212" s="2002"/>
      <c r="K212" s="899"/>
      <c r="L212" s="969"/>
      <c r="M212" s="969"/>
      <c r="N212" s="969"/>
      <c r="O212" s="592"/>
    </row>
    <row r="213" spans="1:17" s="183" customFormat="1" ht="12.75" customHeight="1">
      <c r="A213" s="184"/>
      <c r="B213" s="28"/>
      <c r="C213" s="684"/>
      <c r="D213" s="109"/>
      <c r="E213" s="898"/>
      <c r="F213" s="2105"/>
      <c r="G213" s="182"/>
      <c r="H213" s="901"/>
      <c r="I213" s="969"/>
      <c r="J213" s="2002"/>
      <c r="K213" s="899"/>
      <c r="L213" s="969"/>
      <c r="M213" s="969"/>
      <c r="N213" s="969"/>
      <c r="O213" s="592"/>
    </row>
    <row r="214" spans="1:17" s="183" customFormat="1" ht="12.75" customHeight="1">
      <c r="A214" s="184"/>
      <c r="B214" s="216"/>
      <c r="C214" s="217"/>
      <c r="D214" s="109"/>
      <c r="E214" s="898"/>
      <c r="F214" s="2105"/>
      <c r="G214" s="182"/>
      <c r="H214" s="901"/>
      <c r="I214" s="969"/>
      <c r="J214" s="2002"/>
      <c r="K214" s="899"/>
      <c r="L214" s="969"/>
      <c r="M214" s="969"/>
      <c r="N214" s="969"/>
      <c r="O214" s="592"/>
    </row>
    <row r="215" spans="1:17" s="183" customFormat="1" ht="12.75" customHeight="1">
      <c r="A215" s="184"/>
      <c r="B215" s="244" t="s">
        <v>733</v>
      </c>
      <c r="C215" s="1021">
        <f>SUM(D205:D211)+SUM(C212:C214)</f>
        <v>5500000</v>
      </c>
      <c r="D215" s="109"/>
      <c r="E215" s="898"/>
      <c r="F215" s="969"/>
      <c r="G215" s="182"/>
      <c r="H215" s="901"/>
      <c r="I215" s="969"/>
      <c r="J215" s="898"/>
      <c r="K215" s="899"/>
      <c r="L215" s="969"/>
      <c r="M215" s="969"/>
      <c r="N215" s="969"/>
      <c r="O215" s="592"/>
    </row>
    <row r="216" spans="1:17" s="183" customFormat="1" ht="12.75" customHeight="1">
      <c r="A216" s="1585"/>
      <c r="B216" s="244"/>
      <c r="C216" s="1021"/>
      <c r="D216" s="109"/>
      <c r="E216" s="898"/>
      <c r="F216" s="969"/>
      <c r="G216" s="182"/>
      <c r="H216" s="901"/>
      <c r="I216" s="969"/>
      <c r="J216" s="898"/>
      <c r="K216" s="899"/>
      <c r="L216" s="969"/>
      <c r="M216" s="969"/>
      <c r="N216" s="969"/>
      <c r="O216" s="592"/>
    </row>
    <row r="217" spans="1:17" s="564" customFormat="1" ht="12.75" customHeight="1">
      <c r="A217" s="1894"/>
      <c r="B217" s="1894"/>
      <c r="C217" s="1883"/>
      <c r="D217" s="2560"/>
      <c r="E217" s="1907"/>
      <c r="F217" s="1908"/>
      <c r="G217" s="1883"/>
      <c r="H217" s="1909"/>
      <c r="I217" s="1908"/>
      <c r="J217" s="1907"/>
      <c r="K217" s="1910"/>
      <c r="L217" s="1908"/>
      <c r="M217" s="1908"/>
      <c r="N217" s="1908"/>
      <c r="O217" s="1911"/>
      <c r="P217" s="1882"/>
      <c r="Q217" s="1882"/>
    </row>
    <row r="218" spans="1:17" s="183" customFormat="1" ht="12.75" customHeight="1">
      <c r="A218" s="865" t="s">
        <v>2769</v>
      </c>
      <c r="B218" s="110"/>
      <c r="C218" s="1545" t="s">
        <v>2770</v>
      </c>
      <c r="D218" s="109"/>
      <c r="E218" s="898"/>
      <c r="F218" s="969"/>
      <c r="G218" s="182"/>
      <c r="H218" s="901"/>
      <c r="I218" s="1467"/>
      <c r="J218" s="898"/>
      <c r="K218" s="899"/>
      <c r="L218" s="969"/>
      <c r="M218" s="969"/>
      <c r="N218" s="969"/>
      <c r="O218" s="592"/>
    </row>
    <row r="219" spans="1:17" s="183" customFormat="1" ht="12.75" customHeight="1">
      <c r="A219" s="1591">
        <v>5306105</v>
      </c>
      <c r="B219" s="1079" t="s">
        <v>2707</v>
      </c>
      <c r="C219" s="182" t="s">
        <v>2771</v>
      </c>
      <c r="D219" s="109">
        <v>830000</v>
      </c>
      <c r="E219" s="898" t="s">
        <v>104</v>
      </c>
      <c r="F219" s="969">
        <v>43645</v>
      </c>
      <c r="G219" s="182" t="s">
        <v>448</v>
      </c>
      <c r="H219" s="901">
        <v>710000</v>
      </c>
      <c r="I219" s="969"/>
      <c r="J219" s="898" t="s">
        <v>798</v>
      </c>
      <c r="K219" s="899"/>
      <c r="L219" s="969"/>
      <c r="M219" s="969">
        <v>43758</v>
      </c>
      <c r="N219" s="969" t="s">
        <v>728</v>
      </c>
      <c r="O219" s="592"/>
    </row>
    <row r="220" spans="1:17" s="183" customFormat="1" ht="12.75" customHeight="1">
      <c r="A220" s="1591">
        <v>5306106</v>
      </c>
      <c r="B220" s="1079" t="s">
        <v>2707</v>
      </c>
      <c r="C220" s="182" t="s">
        <v>2772</v>
      </c>
      <c r="D220" s="109">
        <v>750000</v>
      </c>
      <c r="E220" s="898" t="s">
        <v>104</v>
      </c>
      <c r="F220" s="969">
        <v>43645</v>
      </c>
      <c r="G220" s="182" t="s">
        <v>448</v>
      </c>
      <c r="H220" s="901">
        <v>590000</v>
      </c>
      <c r="I220" s="969"/>
      <c r="J220" s="898" t="s">
        <v>798</v>
      </c>
      <c r="K220" s="899"/>
      <c r="L220" s="969"/>
      <c r="M220" s="969">
        <v>43758</v>
      </c>
      <c r="N220" s="969" t="s">
        <v>728</v>
      </c>
      <c r="O220" s="1442"/>
    </row>
    <row r="221" spans="1:17" s="183" customFormat="1" ht="12.75" customHeight="1">
      <c r="A221" s="1591">
        <v>5308022</v>
      </c>
      <c r="B221" s="1079" t="s">
        <v>2773</v>
      </c>
      <c r="C221" s="182" t="s">
        <v>2774</v>
      </c>
      <c r="D221" s="109">
        <v>3350000</v>
      </c>
      <c r="E221" s="898" t="s">
        <v>64</v>
      </c>
      <c r="F221" s="969">
        <v>43686</v>
      </c>
      <c r="G221" s="182" t="s">
        <v>2767</v>
      </c>
      <c r="H221" s="901">
        <v>2600000</v>
      </c>
      <c r="I221" s="969"/>
      <c r="J221" s="898" t="s">
        <v>798</v>
      </c>
      <c r="K221" s="899"/>
      <c r="L221" s="969"/>
      <c r="M221" s="969">
        <v>43758</v>
      </c>
      <c r="N221" s="969" t="s">
        <v>728</v>
      </c>
      <c r="O221" s="592"/>
    </row>
    <row r="222" spans="1:17" s="183" customFormat="1" ht="12.75" customHeight="1">
      <c r="A222" s="1591"/>
      <c r="B222" s="1079"/>
      <c r="C222" s="182"/>
      <c r="D222" s="109"/>
      <c r="E222" s="898"/>
      <c r="F222" s="969"/>
      <c r="G222" s="182"/>
      <c r="H222" s="901"/>
      <c r="I222" s="1467"/>
      <c r="J222" s="898"/>
      <c r="K222" s="899"/>
      <c r="L222" s="969"/>
      <c r="M222" s="969"/>
      <c r="N222" s="969"/>
      <c r="O222" s="592"/>
    </row>
    <row r="223" spans="1:17" s="183" customFormat="1" ht="12.75" customHeight="1">
      <c r="A223" s="1591"/>
      <c r="B223" s="2873" t="s">
        <v>2751</v>
      </c>
      <c r="C223" s="182"/>
      <c r="D223" s="109"/>
      <c r="E223" s="898"/>
      <c r="F223" s="969"/>
      <c r="G223" s="182"/>
      <c r="H223" s="901"/>
      <c r="I223" s="969"/>
      <c r="J223" s="898"/>
      <c r="K223" s="899"/>
      <c r="L223" s="969"/>
      <c r="M223" s="969"/>
      <c r="N223" s="969"/>
      <c r="O223" s="592"/>
    </row>
    <row r="224" spans="1:17" s="183" customFormat="1" ht="12.75" customHeight="1">
      <c r="A224" s="1591">
        <v>5306010</v>
      </c>
      <c r="B224" s="110" t="s">
        <v>2775</v>
      </c>
      <c r="C224" s="182" t="s">
        <v>2776</v>
      </c>
      <c r="D224" s="109">
        <v>230000</v>
      </c>
      <c r="E224" s="898" t="s">
        <v>98</v>
      </c>
      <c r="F224" s="969">
        <v>43620</v>
      </c>
      <c r="G224" s="182" t="s">
        <v>2777</v>
      </c>
      <c r="H224" s="901">
        <v>87000</v>
      </c>
      <c r="I224" s="1418" t="s">
        <v>449</v>
      </c>
      <c r="J224" s="898" t="s">
        <v>798</v>
      </c>
      <c r="K224" s="899"/>
      <c r="L224" s="969"/>
      <c r="M224" s="969"/>
      <c r="N224" s="969"/>
      <c r="O224" s="592"/>
    </row>
    <row r="225" spans="1:17">
      <c r="A225" s="1464"/>
      <c r="I225" s="1462"/>
    </row>
    <row r="226" spans="1:17" s="183" customFormat="1" ht="12.75" customHeight="1">
      <c r="A226" s="1591"/>
      <c r="B226" s="1451" t="s">
        <v>2761</v>
      </c>
      <c r="C226" s="182"/>
      <c r="D226" s="109"/>
      <c r="E226" s="898"/>
      <c r="F226" s="969"/>
      <c r="G226" s="182"/>
      <c r="H226" s="901"/>
      <c r="I226" s="1581"/>
      <c r="J226" s="898"/>
      <c r="K226" s="899"/>
      <c r="L226" s="969"/>
      <c r="M226" s="969"/>
      <c r="N226" s="969"/>
      <c r="O226" s="592"/>
    </row>
    <row r="227" spans="1:17">
      <c r="B227" s="1445" t="s">
        <v>440</v>
      </c>
      <c r="I227" s="1462"/>
    </row>
    <row r="228" spans="1:17" s="183" customFormat="1" ht="12.75" customHeight="1">
      <c r="A228" s="110"/>
      <c r="B228" s="110"/>
      <c r="C228" s="182"/>
      <c r="D228" s="109"/>
      <c r="E228" s="898"/>
      <c r="F228" s="969"/>
      <c r="G228" s="182"/>
      <c r="H228" s="901"/>
      <c r="I228" s="969"/>
      <c r="J228" s="898"/>
      <c r="K228" s="899"/>
      <c r="L228" s="969"/>
      <c r="M228" s="969"/>
      <c r="N228" s="969"/>
      <c r="O228" s="592"/>
    </row>
    <row r="229" spans="1:17" s="183" customFormat="1" ht="12.75" customHeight="1">
      <c r="A229" s="210" t="s">
        <v>732</v>
      </c>
      <c r="B229" s="216"/>
      <c r="C229" s="217"/>
      <c r="D229" s="109"/>
      <c r="E229" s="898"/>
      <c r="F229" s="2105"/>
      <c r="G229" s="182"/>
      <c r="H229" s="901"/>
      <c r="I229" s="969"/>
      <c r="J229" s="2002"/>
      <c r="K229" s="899"/>
      <c r="L229" s="969"/>
      <c r="M229" s="969"/>
      <c r="N229" s="969"/>
      <c r="O229" s="592"/>
    </row>
    <row r="230" spans="1:17" s="183" customFormat="1" ht="12.75" customHeight="1">
      <c r="A230" s="184"/>
      <c r="B230" s="28"/>
      <c r="C230" s="684"/>
      <c r="D230" s="109"/>
      <c r="E230" s="898"/>
      <c r="F230" s="2105"/>
      <c r="G230" s="182"/>
      <c r="H230" s="901"/>
      <c r="I230" s="969"/>
      <c r="J230" s="2002"/>
      <c r="K230" s="899"/>
      <c r="L230" s="969"/>
      <c r="M230" s="969"/>
      <c r="N230" s="969"/>
      <c r="O230" s="592"/>
    </row>
    <row r="231" spans="1:17" s="183" customFormat="1" ht="12.75" customHeight="1">
      <c r="A231" s="184"/>
      <c r="B231" s="216"/>
      <c r="C231" s="217"/>
      <c r="D231" s="109"/>
      <c r="E231" s="898"/>
      <c r="F231" s="2105"/>
      <c r="G231" s="182"/>
      <c r="H231" s="901"/>
      <c r="I231" s="969"/>
      <c r="J231" s="2002"/>
      <c r="K231" s="899"/>
      <c r="L231" s="969"/>
      <c r="M231" s="969"/>
      <c r="N231" s="969"/>
      <c r="O231" s="592"/>
    </row>
    <row r="232" spans="1:17" s="183" customFormat="1" ht="12.75" customHeight="1">
      <c r="A232" s="184"/>
      <c r="B232" s="244" t="s">
        <v>733</v>
      </c>
      <c r="C232" s="1021">
        <f>SUM(D217:D228)+SUM(C229:C231)</f>
        <v>5160000</v>
      </c>
      <c r="D232" s="109"/>
      <c r="E232" s="898"/>
      <c r="F232" s="969"/>
      <c r="G232" s="182"/>
      <c r="H232" s="901"/>
      <c r="I232" s="969"/>
      <c r="J232" s="898"/>
      <c r="K232" s="899"/>
      <c r="L232" s="969"/>
      <c r="M232" s="969"/>
      <c r="N232" s="969"/>
      <c r="O232" s="592"/>
    </row>
    <row r="233" spans="1:17" s="183" customFormat="1" ht="12.75" customHeight="1">
      <c r="A233" s="110"/>
      <c r="B233" s="110"/>
      <c r="C233" s="182"/>
      <c r="D233" s="109"/>
      <c r="E233" s="898"/>
      <c r="F233" s="969"/>
      <c r="G233" s="182"/>
      <c r="H233" s="901"/>
      <c r="I233" s="969"/>
      <c r="J233" s="898"/>
      <c r="K233" s="899"/>
      <c r="L233" s="969"/>
      <c r="M233" s="969"/>
      <c r="N233" s="969"/>
      <c r="O233" s="592"/>
    </row>
    <row r="234" spans="1:17" s="564" customFormat="1" ht="12.75" customHeight="1">
      <c r="A234" s="1894"/>
      <c r="B234" s="1894"/>
      <c r="C234" s="1883"/>
      <c r="D234" s="2560"/>
      <c r="E234" s="1907"/>
      <c r="F234" s="1908"/>
      <c r="G234" s="1883"/>
      <c r="H234" s="1909"/>
      <c r="I234" s="1908"/>
      <c r="J234" s="1907"/>
      <c r="K234" s="1910"/>
      <c r="L234" s="1908"/>
      <c r="M234" s="1908"/>
      <c r="N234" s="1908"/>
      <c r="O234" s="1911"/>
      <c r="P234" s="1882"/>
      <c r="Q234" s="1882"/>
    </row>
    <row r="235" spans="1:17" s="183" customFormat="1" ht="12.75" customHeight="1">
      <c r="A235" s="865" t="s">
        <v>2778</v>
      </c>
      <c r="B235" s="110"/>
      <c r="C235" s="593" t="s">
        <v>2779</v>
      </c>
      <c r="D235" s="109"/>
      <c r="E235" s="898"/>
      <c r="F235" s="969"/>
      <c r="G235" s="182"/>
      <c r="H235" s="901"/>
      <c r="I235" s="969"/>
      <c r="J235" s="898"/>
      <c r="K235" s="899"/>
      <c r="L235" s="969"/>
      <c r="M235" s="969"/>
      <c r="N235" s="969"/>
      <c r="O235" s="592"/>
    </row>
    <row r="236" spans="1:17" s="183" customFormat="1" ht="12.75" customHeight="1">
      <c r="A236" s="110">
        <v>5109021</v>
      </c>
      <c r="B236" s="1079" t="s">
        <v>2780</v>
      </c>
      <c r="C236" s="182" t="s">
        <v>2781</v>
      </c>
      <c r="D236" s="109">
        <v>360000</v>
      </c>
      <c r="E236" s="898" t="s">
        <v>98</v>
      </c>
      <c r="F236" s="969">
        <v>42984</v>
      </c>
      <c r="G236" s="182" t="s">
        <v>807</v>
      </c>
      <c r="H236" s="901">
        <v>563000</v>
      </c>
      <c r="I236" s="1418" t="s">
        <v>449</v>
      </c>
      <c r="J236" s="898" t="s">
        <v>798</v>
      </c>
      <c r="K236" s="899"/>
      <c r="L236" s="969"/>
      <c r="M236" s="969">
        <v>43791</v>
      </c>
      <c r="N236" s="969" t="s">
        <v>728</v>
      </c>
      <c r="O236" s="592"/>
    </row>
    <row r="237" spans="1:17" s="183" customFormat="1" ht="12.75" customHeight="1">
      <c r="A237" s="110">
        <v>5307037</v>
      </c>
      <c r="B237" s="1079" t="s">
        <v>2732</v>
      </c>
      <c r="C237" s="182" t="s">
        <v>2782</v>
      </c>
      <c r="D237" s="109">
        <v>460000</v>
      </c>
      <c r="E237" s="898" t="s">
        <v>25</v>
      </c>
      <c r="F237" s="969">
        <v>43659</v>
      </c>
      <c r="G237" s="182" t="s">
        <v>317</v>
      </c>
      <c r="H237" s="901">
        <v>265000</v>
      </c>
      <c r="I237" s="969"/>
      <c r="J237" s="898" t="s">
        <v>798</v>
      </c>
      <c r="K237" s="899"/>
      <c r="L237" s="969"/>
      <c r="M237" s="969">
        <v>43791</v>
      </c>
      <c r="N237" s="969" t="s">
        <v>728</v>
      </c>
      <c r="O237" s="592"/>
    </row>
    <row r="238" spans="1:17">
      <c r="A238" s="1061">
        <v>5309050</v>
      </c>
      <c r="B238" s="216" t="s">
        <v>2783</v>
      </c>
      <c r="C238" s="1075" t="s">
        <v>2784</v>
      </c>
      <c r="D238" s="109">
        <v>600000</v>
      </c>
      <c r="E238" s="217" t="s">
        <v>110</v>
      </c>
      <c r="F238" s="969">
        <v>43726</v>
      </c>
      <c r="G238" s="217" t="s">
        <v>2785</v>
      </c>
      <c r="H238" s="901">
        <v>448000</v>
      </c>
      <c r="I238" s="1418" t="s">
        <v>449</v>
      </c>
      <c r="J238" s="217" t="s">
        <v>798</v>
      </c>
      <c r="M238" s="969">
        <v>43791</v>
      </c>
      <c r="N238" s="969" t="s">
        <v>728</v>
      </c>
    </row>
    <row r="239" spans="1:17">
      <c r="C239" s="1456"/>
    </row>
    <row r="240" spans="1:17">
      <c r="B240" s="1451" t="s">
        <v>2786</v>
      </c>
    </row>
    <row r="241" spans="1:17">
      <c r="B241" s="1445" t="s">
        <v>440</v>
      </c>
    </row>
    <row r="243" spans="1:17" s="183" customFormat="1" ht="12.75" customHeight="1">
      <c r="A243" s="210" t="s">
        <v>732</v>
      </c>
      <c r="B243" s="216"/>
      <c r="C243" s="217"/>
      <c r="D243" s="109"/>
      <c r="E243" s="898"/>
      <c r="F243" s="2105"/>
      <c r="G243" s="182"/>
      <c r="H243" s="901"/>
      <c r="I243" s="969"/>
      <c r="J243" s="2002"/>
      <c r="K243" s="899"/>
      <c r="L243" s="969"/>
      <c r="M243" s="969"/>
      <c r="N243" s="969"/>
      <c r="O243" s="592"/>
    </row>
    <row r="244" spans="1:17" s="183" customFormat="1" ht="12.75" customHeight="1">
      <c r="A244" s="184"/>
      <c r="B244" s="28"/>
      <c r="C244" s="684"/>
      <c r="D244" s="109"/>
      <c r="E244" s="898"/>
      <c r="F244" s="2105"/>
      <c r="G244" s="182"/>
      <c r="H244" s="901"/>
      <c r="I244" s="969"/>
      <c r="J244" s="2002"/>
      <c r="K244" s="899"/>
      <c r="L244" s="969"/>
      <c r="M244" s="969"/>
      <c r="N244" s="969"/>
      <c r="O244" s="592"/>
    </row>
    <row r="245" spans="1:17" s="183" customFormat="1" ht="12.75" customHeight="1">
      <c r="A245" s="184"/>
      <c r="B245" s="216"/>
      <c r="C245" s="217"/>
      <c r="D245" s="109"/>
      <c r="E245" s="898"/>
      <c r="F245" s="2105"/>
      <c r="G245" s="182"/>
      <c r="H245" s="901"/>
      <c r="I245" s="969"/>
      <c r="J245" s="2002"/>
      <c r="K245" s="899"/>
      <c r="L245" s="969"/>
      <c r="M245" s="969"/>
      <c r="N245" s="969"/>
      <c r="O245" s="592"/>
    </row>
    <row r="246" spans="1:17" s="183" customFormat="1" ht="12.75" customHeight="1">
      <c r="A246" s="184"/>
      <c r="B246" s="244" t="s">
        <v>733</v>
      </c>
      <c r="C246" s="1021">
        <f>SUM(D235:D242)+SUM(C243:C245)</f>
        <v>1420000</v>
      </c>
      <c r="D246" s="109"/>
      <c r="E246" s="898"/>
      <c r="F246" s="969"/>
      <c r="G246" s="182"/>
      <c r="H246" s="901"/>
      <c r="I246" s="969"/>
      <c r="J246" s="898"/>
      <c r="K246" s="899"/>
      <c r="L246" s="969"/>
      <c r="M246" s="969"/>
      <c r="N246" s="969"/>
      <c r="O246" s="592"/>
    </row>
    <row r="247" spans="1:17" s="183" customFormat="1" ht="12.75" customHeight="1">
      <c r="A247" s="110"/>
      <c r="B247" s="110"/>
      <c r="C247" s="182"/>
      <c r="D247" s="109"/>
      <c r="E247" s="898"/>
      <c r="F247" s="969"/>
      <c r="G247" s="182"/>
      <c r="H247" s="901"/>
      <c r="I247" s="969"/>
      <c r="J247" s="898"/>
      <c r="K247" s="899"/>
      <c r="L247" s="969"/>
      <c r="M247" s="969"/>
      <c r="N247" s="969"/>
      <c r="O247" s="592"/>
    </row>
    <row r="248" spans="1:17" s="564" customFormat="1" ht="12.75" customHeight="1">
      <c r="A248" s="1894"/>
      <c r="B248" s="1894"/>
      <c r="C248" s="1883"/>
      <c r="D248" s="2560"/>
      <c r="E248" s="1907"/>
      <c r="F248" s="1908"/>
      <c r="G248" s="1883"/>
      <c r="H248" s="1909"/>
      <c r="I248" s="1908"/>
      <c r="J248" s="1907"/>
      <c r="K248" s="1910"/>
      <c r="L248" s="1908"/>
      <c r="M248" s="1908"/>
      <c r="N248" s="1908"/>
      <c r="O248" s="1911"/>
      <c r="P248" s="1882"/>
      <c r="Q248" s="1882"/>
    </row>
    <row r="249" spans="1:17" s="1572" customFormat="1" ht="12.75" customHeight="1">
      <c r="A249" s="2437" t="s">
        <v>2787</v>
      </c>
      <c r="B249" s="1565"/>
      <c r="C249" s="2382" t="s">
        <v>2788</v>
      </c>
      <c r="D249" s="109"/>
      <c r="E249" s="1567"/>
      <c r="F249" s="1568"/>
      <c r="G249" s="1566"/>
      <c r="H249" s="1569"/>
      <c r="I249" s="1568"/>
      <c r="J249" s="1567"/>
      <c r="K249" s="1570"/>
      <c r="L249" s="1568"/>
      <c r="M249" s="1568"/>
      <c r="N249" s="1568"/>
      <c r="O249" s="1571"/>
    </row>
    <row r="250" spans="1:17" s="1572" customFormat="1" ht="12.75" customHeight="1">
      <c r="A250" s="1661">
        <v>5402030</v>
      </c>
      <c r="B250" s="1661" t="s">
        <v>2588</v>
      </c>
      <c r="C250" s="1602" t="s">
        <v>2789</v>
      </c>
      <c r="D250" s="109">
        <v>750000</v>
      </c>
      <c r="E250" s="1567" t="s">
        <v>98</v>
      </c>
      <c r="F250" s="1568">
        <v>43876</v>
      </c>
      <c r="G250" s="1566" t="s">
        <v>448</v>
      </c>
      <c r="H250" s="1569">
        <v>360000</v>
      </c>
      <c r="I250" s="1568"/>
      <c r="J250" s="1567" t="s">
        <v>41</v>
      </c>
      <c r="K250" s="1570"/>
      <c r="L250" s="1568"/>
      <c r="M250" s="1568">
        <v>43910</v>
      </c>
      <c r="N250" s="1432" t="s">
        <v>728</v>
      </c>
      <c r="O250" s="1571"/>
    </row>
    <row r="251" spans="1:17" s="1572" customFormat="1" ht="12.75" customHeight="1">
      <c r="A251" s="1661">
        <v>5402049</v>
      </c>
      <c r="B251" s="1661" t="s">
        <v>811</v>
      </c>
      <c r="C251" s="1602" t="s">
        <v>2790</v>
      </c>
      <c r="D251" s="109">
        <v>1090000</v>
      </c>
      <c r="E251" s="1567" t="s">
        <v>98</v>
      </c>
      <c r="F251" s="1568">
        <v>43863</v>
      </c>
      <c r="G251" s="1566" t="s">
        <v>100</v>
      </c>
      <c r="H251" s="1569">
        <v>980000</v>
      </c>
      <c r="I251" s="1568"/>
      <c r="J251" s="1567" t="s">
        <v>41</v>
      </c>
      <c r="K251" s="1570"/>
      <c r="L251" s="1568"/>
      <c r="M251" s="1568">
        <v>43910</v>
      </c>
      <c r="N251" s="1432" t="s">
        <v>728</v>
      </c>
      <c r="O251" s="2442" t="s">
        <v>2791</v>
      </c>
    </row>
    <row r="252" spans="1:17" s="1572" customFormat="1" ht="12.75" customHeight="1">
      <c r="A252" s="1661">
        <v>5403006</v>
      </c>
      <c r="B252" s="1661" t="s">
        <v>2126</v>
      </c>
      <c r="C252" s="1602" t="s">
        <v>2792</v>
      </c>
      <c r="D252" s="109">
        <v>600000</v>
      </c>
      <c r="E252" s="1567" t="s">
        <v>98</v>
      </c>
      <c r="F252" s="1568">
        <v>43894</v>
      </c>
      <c r="G252" s="1566" t="s">
        <v>386</v>
      </c>
      <c r="H252" s="1569">
        <v>465000</v>
      </c>
      <c r="I252" s="1568"/>
      <c r="J252" s="1567" t="s">
        <v>41</v>
      </c>
      <c r="K252" s="1570"/>
      <c r="L252" s="1568"/>
      <c r="M252" s="1568">
        <v>43910</v>
      </c>
      <c r="N252" s="1432" t="s">
        <v>728</v>
      </c>
      <c r="O252" s="1571"/>
    </row>
    <row r="253" spans="1:17">
      <c r="B253" s="1464"/>
      <c r="C253" s="1462"/>
      <c r="D253" s="641"/>
      <c r="E253" s="338"/>
      <c r="F253" s="969"/>
      <c r="G253" s="217"/>
      <c r="H253" s="901"/>
      <c r="J253" s="217"/>
      <c r="K253" s="217"/>
      <c r="L253" s="217"/>
      <c r="M253" s="502"/>
    </row>
    <row r="254" spans="1:17">
      <c r="B254" s="1451" t="s">
        <v>2793</v>
      </c>
      <c r="C254" s="1462"/>
      <c r="D254" s="641"/>
      <c r="E254" s="338"/>
      <c r="F254" s="969"/>
      <c r="G254" s="217"/>
      <c r="H254" s="901"/>
      <c r="J254" s="217"/>
      <c r="K254" s="217"/>
      <c r="L254" s="217"/>
      <c r="M254" s="502"/>
    </row>
    <row r="255" spans="1:17">
      <c r="B255" s="1445" t="s">
        <v>375</v>
      </c>
      <c r="C255" s="1462"/>
      <c r="D255" s="641"/>
      <c r="E255" s="338"/>
      <c r="F255" s="969"/>
      <c r="G255" s="217"/>
      <c r="H255" s="901"/>
      <c r="J255" s="217"/>
      <c r="K255" s="217"/>
      <c r="L255" s="217"/>
      <c r="M255" s="502"/>
    </row>
    <row r="256" spans="1:17">
      <c r="B256" s="1464"/>
      <c r="D256" s="641"/>
      <c r="E256" s="338"/>
      <c r="F256" s="969"/>
      <c r="G256" s="217"/>
      <c r="H256" s="901"/>
      <c r="J256" s="217"/>
      <c r="K256" s="217"/>
      <c r="L256" s="217"/>
      <c r="M256" s="502"/>
    </row>
    <row r="257" spans="1:17" s="183" customFormat="1" ht="12.75" customHeight="1">
      <c r="A257" s="210" t="s">
        <v>732</v>
      </c>
      <c r="B257" s="1464"/>
      <c r="C257" s="217"/>
      <c r="D257" s="109"/>
      <c r="E257" s="898"/>
      <c r="F257" s="2105"/>
      <c r="G257" s="182"/>
      <c r="H257" s="901"/>
      <c r="I257" s="969"/>
      <c r="J257" s="2002"/>
      <c r="K257" s="899"/>
      <c r="L257" s="969"/>
      <c r="M257" s="969"/>
      <c r="N257" s="969"/>
      <c r="O257" s="592"/>
    </row>
    <row r="258" spans="1:17" s="183" customFormat="1" ht="12.75" customHeight="1">
      <c r="A258" s="184"/>
      <c r="B258" s="2383"/>
      <c r="C258" s="684"/>
      <c r="D258" s="109"/>
      <c r="E258" s="898"/>
      <c r="F258" s="2105"/>
      <c r="G258" s="182"/>
      <c r="H258" s="901"/>
      <c r="I258" s="969"/>
      <c r="J258" s="2002"/>
      <c r="K258" s="899"/>
      <c r="L258" s="969"/>
      <c r="M258" s="969"/>
      <c r="N258" s="969"/>
      <c r="O258" s="592"/>
    </row>
    <row r="259" spans="1:17" s="183" customFormat="1" ht="12.75" customHeight="1">
      <c r="A259" s="184"/>
      <c r="B259" s="1464"/>
      <c r="C259" s="217"/>
      <c r="D259" s="109"/>
      <c r="E259" s="898"/>
      <c r="F259" s="2105"/>
      <c r="G259" s="182"/>
      <c r="H259" s="901"/>
      <c r="I259" s="969"/>
      <c r="J259" s="2002"/>
      <c r="K259" s="899"/>
      <c r="L259" s="969"/>
      <c r="M259" s="969"/>
      <c r="N259" s="969"/>
      <c r="O259" s="592"/>
    </row>
    <row r="260" spans="1:17" s="183" customFormat="1" ht="12.75" customHeight="1">
      <c r="A260" s="184"/>
      <c r="B260" s="1502" t="s">
        <v>733</v>
      </c>
      <c r="C260" s="1021">
        <f>SUM(D248:D256)+SUM(C257:C259)</f>
        <v>2440000</v>
      </c>
      <c r="D260" s="109"/>
      <c r="E260" s="898"/>
      <c r="F260" s="969"/>
      <c r="G260" s="182"/>
      <c r="H260" s="901"/>
      <c r="I260" s="969"/>
      <c r="J260" s="898"/>
      <c r="K260" s="899"/>
      <c r="L260" s="969"/>
      <c r="M260" s="969"/>
      <c r="N260" s="969"/>
      <c r="O260" s="592"/>
    </row>
    <row r="261" spans="1:17" s="183" customFormat="1" ht="12.75" customHeight="1">
      <c r="A261" s="110"/>
      <c r="B261" s="1591"/>
      <c r="C261" s="182"/>
      <c r="D261" s="109"/>
      <c r="E261" s="898"/>
      <c r="F261" s="969"/>
      <c r="G261" s="182"/>
      <c r="H261" s="901"/>
      <c r="I261" s="969"/>
      <c r="J261" s="898"/>
      <c r="K261" s="899"/>
      <c r="L261" s="969"/>
      <c r="M261" s="969"/>
      <c r="N261" s="969"/>
      <c r="O261" s="592"/>
    </row>
    <row r="262" spans="1:17" s="564" customFormat="1" ht="12.75" customHeight="1">
      <c r="A262" s="1894"/>
      <c r="B262" s="2384"/>
      <c r="C262" s="1883"/>
      <c r="D262" s="2560"/>
      <c r="E262" s="1907"/>
      <c r="F262" s="1908"/>
      <c r="G262" s="1883"/>
      <c r="H262" s="1909"/>
      <c r="I262" s="1908"/>
      <c r="J262" s="1907"/>
      <c r="K262" s="1910"/>
      <c r="L262" s="1908"/>
      <c r="M262" s="1908"/>
      <c r="N262" s="1908"/>
      <c r="O262" s="1911"/>
      <c r="P262" s="1882"/>
      <c r="Q262" s="1882"/>
    </row>
    <row r="263" spans="1:17" s="1572" customFormat="1" ht="12.75" customHeight="1">
      <c r="A263" s="2437" t="s">
        <v>2794</v>
      </c>
      <c r="B263" s="1661"/>
      <c r="C263" s="2382" t="s">
        <v>2795</v>
      </c>
      <c r="D263" s="109"/>
      <c r="E263" s="1567"/>
      <c r="F263" s="1568"/>
      <c r="G263" s="1566"/>
      <c r="H263" s="1569"/>
      <c r="I263" s="1568"/>
      <c r="J263" s="1567"/>
      <c r="K263" s="1570"/>
      <c r="L263" s="1568"/>
      <c r="M263" s="1568"/>
      <c r="N263" s="1568"/>
      <c r="O263" s="1571"/>
    </row>
    <row r="264" spans="1:17" s="1572" customFormat="1" ht="12.75" customHeight="1">
      <c r="A264" s="1661">
        <v>5312013</v>
      </c>
      <c r="B264" s="1661" t="s">
        <v>2126</v>
      </c>
      <c r="C264" s="1602" t="s">
        <v>2796</v>
      </c>
      <c r="D264" s="109">
        <v>750000</v>
      </c>
      <c r="E264" s="1567" t="s">
        <v>98</v>
      </c>
      <c r="F264" s="1568">
        <v>43805</v>
      </c>
      <c r="G264" s="1566" t="s">
        <v>782</v>
      </c>
      <c r="H264" s="1569">
        <v>678000</v>
      </c>
      <c r="I264" s="1568"/>
      <c r="J264" s="1567" t="s">
        <v>67</v>
      </c>
      <c r="K264" s="1570"/>
      <c r="L264" s="1568"/>
      <c r="M264" s="1568">
        <v>43929</v>
      </c>
      <c r="N264" s="1432" t="s">
        <v>728</v>
      </c>
      <c r="O264" s="1571"/>
    </row>
    <row r="265" spans="1:17" s="1572" customFormat="1" ht="12.75" customHeight="1">
      <c r="A265" s="1661">
        <v>5403004</v>
      </c>
      <c r="B265" s="1661" t="s">
        <v>828</v>
      </c>
      <c r="C265" s="1602" t="s">
        <v>2797</v>
      </c>
      <c r="D265" s="109">
        <v>1000000</v>
      </c>
      <c r="E265" s="1567" t="s">
        <v>110</v>
      </c>
      <c r="F265" s="1568">
        <v>43893</v>
      </c>
      <c r="G265" s="1566" t="s">
        <v>871</v>
      </c>
      <c r="H265" s="1569">
        <v>749000</v>
      </c>
      <c r="I265" s="1568"/>
      <c r="J265" s="1567" t="s">
        <v>67</v>
      </c>
      <c r="K265" s="1570"/>
      <c r="L265" s="1568"/>
      <c r="M265" s="1568">
        <v>43929</v>
      </c>
      <c r="N265" s="1432" t="s">
        <v>728</v>
      </c>
      <c r="O265" s="1571"/>
    </row>
    <row r="266" spans="1:17" s="1572" customFormat="1" ht="12.75" customHeight="1">
      <c r="A266" s="1661">
        <v>5403019</v>
      </c>
      <c r="B266" s="1611" t="s">
        <v>2126</v>
      </c>
      <c r="C266" s="1602" t="s">
        <v>2798</v>
      </c>
      <c r="D266" s="1546">
        <v>575000</v>
      </c>
      <c r="E266" s="1567" t="s">
        <v>98</v>
      </c>
      <c r="F266" s="1568">
        <v>43900</v>
      </c>
      <c r="G266" s="1566" t="s">
        <v>979</v>
      </c>
      <c r="H266" s="1569">
        <v>406000</v>
      </c>
      <c r="I266" s="1568"/>
      <c r="J266" s="1567" t="s">
        <v>67</v>
      </c>
      <c r="K266" s="1570"/>
      <c r="L266" s="1568"/>
      <c r="M266" s="1568">
        <v>43929</v>
      </c>
      <c r="N266" s="1432" t="s">
        <v>728</v>
      </c>
      <c r="O266" s="1571"/>
    </row>
    <row r="267" spans="1:17" s="1572" customFormat="1" ht="12.75" customHeight="1">
      <c r="A267" s="1565"/>
      <c r="B267" s="1661"/>
      <c r="C267" s="1566"/>
      <c r="D267" s="109"/>
      <c r="E267" s="1567"/>
      <c r="F267" s="1568"/>
      <c r="G267" s="1566"/>
      <c r="H267" s="1569"/>
      <c r="I267" s="1568"/>
      <c r="J267" s="1567"/>
      <c r="K267" s="1570"/>
      <c r="L267" s="1568"/>
      <c r="M267" s="1568"/>
      <c r="N267" s="1568"/>
      <c r="O267" s="1571"/>
    </row>
    <row r="268" spans="1:17" s="1572" customFormat="1" ht="12.75" customHeight="1">
      <c r="A268" s="1565"/>
      <c r="B268" s="1451" t="s">
        <v>2799</v>
      </c>
      <c r="C268" s="1566"/>
      <c r="D268" s="109"/>
      <c r="E268" s="1567"/>
      <c r="F268" s="1568"/>
      <c r="G268" s="1566"/>
      <c r="H268" s="1569"/>
      <c r="I268" s="1568"/>
      <c r="J268" s="1567"/>
      <c r="K268" s="1570"/>
      <c r="L268" s="1568"/>
      <c r="M268" s="1568"/>
      <c r="N268" s="1568"/>
      <c r="O268" s="1571"/>
    </row>
    <row r="269" spans="1:17" s="1572" customFormat="1" ht="12.75" customHeight="1">
      <c r="A269" s="1565"/>
      <c r="B269" s="1445" t="s">
        <v>440</v>
      </c>
      <c r="C269" s="1566"/>
      <c r="D269" s="109"/>
      <c r="E269" s="1567"/>
      <c r="F269" s="1568"/>
      <c r="G269" s="1566"/>
      <c r="H269" s="1569"/>
      <c r="I269" s="1568"/>
      <c r="J269" s="1567"/>
      <c r="K269" s="1570"/>
      <c r="L269" s="1568"/>
      <c r="M269" s="1568"/>
      <c r="N269" s="1568"/>
      <c r="O269" s="1571"/>
    </row>
    <row r="270" spans="1:17" s="1572" customFormat="1" ht="12.75" customHeight="1">
      <c r="A270" s="1565"/>
      <c r="B270" s="1565"/>
      <c r="C270" s="1566"/>
      <c r="D270" s="109"/>
      <c r="E270" s="1567"/>
      <c r="F270" s="1568"/>
      <c r="G270" s="1566"/>
      <c r="H270" s="1569"/>
      <c r="I270" s="1568"/>
      <c r="J270" s="1567"/>
      <c r="K270" s="1570"/>
      <c r="L270" s="1568"/>
      <c r="M270" s="1568"/>
      <c r="N270" s="1568"/>
      <c r="O270" s="1571"/>
    </row>
    <row r="271" spans="1:17" s="183" customFormat="1" ht="12.75" customHeight="1">
      <c r="A271" s="210" t="s">
        <v>732</v>
      </c>
      <c r="B271" s="216"/>
      <c r="C271" s="217"/>
      <c r="D271" s="109"/>
      <c r="E271" s="898"/>
      <c r="F271" s="2105"/>
      <c r="G271" s="182"/>
      <c r="H271" s="901"/>
      <c r="I271" s="969"/>
      <c r="J271" s="2002"/>
      <c r="K271" s="899"/>
      <c r="L271" s="969"/>
      <c r="M271" s="969"/>
      <c r="N271" s="969"/>
      <c r="O271" s="592"/>
    </row>
    <row r="272" spans="1:17" s="183" customFormat="1" ht="12.75" customHeight="1">
      <c r="A272" s="184"/>
      <c r="B272" s="28"/>
      <c r="C272" s="684"/>
      <c r="D272" s="109"/>
      <c r="E272" s="898"/>
      <c r="F272" s="2105"/>
      <c r="G272" s="182"/>
      <c r="H272" s="901"/>
      <c r="I272" s="969"/>
      <c r="J272" s="2002"/>
      <c r="K272" s="899"/>
      <c r="L272" s="969"/>
      <c r="M272" s="969"/>
      <c r="N272" s="969"/>
      <c r="O272" s="592"/>
    </row>
    <row r="273" spans="1:17" s="183" customFormat="1" ht="12.75" customHeight="1">
      <c r="A273" s="184"/>
      <c r="B273" s="216"/>
      <c r="C273" s="217"/>
      <c r="D273" s="109"/>
      <c r="E273" s="898"/>
      <c r="F273" s="2105"/>
      <c r="G273" s="182"/>
      <c r="H273" s="901"/>
      <c r="I273" s="969"/>
      <c r="J273" s="2002"/>
      <c r="K273" s="899"/>
      <c r="L273" s="969"/>
      <c r="M273" s="969"/>
      <c r="N273" s="969"/>
      <c r="O273" s="592"/>
    </row>
    <row r="274" spans="1:17" s="183" customFormat="1" ht="12.75" customHeight="1">
      <c r="A274" s="184"/>
      <c r="B274" s="244" t="s">
        <v>733</v>
      </c>
      <c r="C274" s="1021">
        <f>SUM(D262:D270)+SUM(C271:C273)</f>
        <v>2325000</v>
      </c>
      <c r="D274" s="109"/>
      <c r="E274" s="898"/>
      <c r="F274" s="969"/>
      <c r="G274" s="182"/>
      <c r="H274" s="901"/>
      <c r="I274" s="969"/>
      <c r="J274" s="898"/>
      <c r="K274" s="899"/>
      <c r="L274" s="969"/>
      <c r="M274" s="969"/>
      <c r="N274" s="969"/>
      <c r="O274" s="592"/>
    </row>
    <row r="275" spans="1:17" s="183" customFormat="1" ht="12.75" customHeight="1">
      <c r="A275" s="110"/>
      <c r="B275" s="110"/>
      <c r="C275" s="182"/>
      <c r="D275" s="109"/>
      <c r="E275" s="898"/>
      <c r="F275" s="969"/>
      <c r="G275" s="182"/>
      <c r="H275" s="901"/>
      <c r="I275" s="969"/>
      <c r="J275" s="898"/>
      <c r="K275" s="899"/>
      <c r="L275" s="969"/>
      <c r="M275" s="969"/>
      <c r="N275" s="969"/>
      <c r="O275" s="592"/>
    </row>
    <row r="276" spans="1:17" s="564" customFormat="1" ht="12.75" customHeight="1">
      <c r="A276" s="1894"/>
      <c r="B276" s="1894"/>
      <c r="C276" s="1883"/>
      <c r="D276" s="2560"/>
      <c r="E276" s="1907"/>
      <c r="F276" s="1908"/>
      <c r="G276" s="1883"/>
      <c r="H276" s="1909"/>
      <c r="I276" s="1908"/>
      <c r="J276" s="1907"/>
      <c r="K276" s="1910"/>
      <c r="L276" s="1908"/>
      <c r="M276" s="1908"/>
      <c r="N276" s="1908"/>
      <c r="O276" s="1911"/>
      <c r="P276" s="1882"/>
      <c r="Q276" s="1882"/>
    </row>
    <row r="277" spans="1:17" s="1572" customFormat="1" ht="12.75" customHeight="1">
      <c r="A277" s="2437" t="s">
        <v>2800</v>
      </c>
      <c r="B277" s="1661"/>
      <c r="C277" s="2412" t="s">
        <v>2801</v>
      </c>
      <c r="D277" s="109"/>
      <c r="E277" s="1567"/>
      <c r="F277" s="1568"/>
      <c r="G277" s="1566"/>
      <c r="H277" s="1569"/>
      <c r="I277" s="1568"/>
      <c r="J277" s="1567"/>
      <c r="K277" s="1570"/>
      <c r="L277" s="1568"/>
      <c r="M277" s="1568"/>
      <c r="N277" s="1568"/>
      <c r="O277" s="1571"/>
    </row>
    <row r="278" spans="1:17" s="1572" customFormat="1" ht="12.75" customHeight="1">
      <c r="A278" s="1565">
        <v>5403015</v>
      </c>
      <c r="B278" s="1611" t="s">
        <v>864</v>
      </c>
      <c r="C278" s="1602" t="s">
        <v>2802</v>
      </c>
      <c r="D278" s="109">
        <v>950000</v>
      </c>
      <c r="E278" s="1567" t="s">
        <v>98</v>
      </c>
      <c r="F278" s="1568">
        <v>43897</v>
      </c>
      <c r="G278" s="1566" t="s">
        <v>448</v>
      </c>
      <c r="H278" s="1569">
        <v>730000</v>
      </c>
      <c r="I278" s="2401" t="s">
        <v>449</v>
      </c>
      <c r="J278" s="1567" t="s">
        <v>41</v>
      </c>
      <c r="K278" s="1570"/>
      <c r="L278" s="1568"/>
      <c r="M278" s="1568">
        <v>43929</v>
      </c>
      <c r="N278" s="1432" t="s">
        <v>728</v>
      </c>
      <c r="O278" s="1571"/>
    </row>
    <row r="279" spans="1:17" s="1572" customFormat="1" ht="12.75" customHeight="1">
      <c r="A279" s="1565"/>
      <c r="B279" s="1565"/>
      <c r="C279" s="1566"/>
      <c r="D279" s="109"/>
      <c r="E279" s="1567"/>
      <c r="F279" s="1568"/>
      <c r="G279" s="1566"/>
      <c r="H279" s="1569"/>
      <c r="I279" s="1568"/>
      <c r="J279" s="1567"/>
      <c r="K279" s="1570"/>
      <c r="L279" s="1568"/>
      <c r="M279" s="1568"/>
      <c r="N279" s="1568"/>
      <c r="O279" s="1571"/>
    </row>
    <row r="280" spans="1:17" s="1572" customFormat="1" ht="12.75" customHeight="1">
      <c r="A280" s="1565"/>
      <c r="B280" s="1451" t="s">
        <v>2799</v>
      </c>
      <c r="C280" s="1566"/>
      <c r="D280" s="109"/>
      <c r="E280" s="1567"/>
      <c r="F280" s="1568"/>
      <c r="G280" s="1566"/>
      <c r="H280" s="1569"/>
      <c r="I280" s="1568"/>
      <c r="J280" s="1567"/>
      <c r="K280" s="1570"/>
      <c r="L280" s="1568"/>
      <c r="M280" s="1568"/>
      <c r="N280" s="1568"/>
      <c r="O280" s="1571"/>
    </row>
    <row r="281" spans="1:17" s="1572" customFormat="1" ht="12.75" customHeight="1">
      <c r="A281" s="1565"/>
      <c r="B281" s="1445" t="s">
        <v>440</v>
      </c>
      <c r="C281" s="1566"/>
      <c r="D281" s="109"/>
      <c r="E281" s="1567"/>
      <c r="F281" s="1568"/>
      <c r="G281" s="1566"/>
      <c r="H281" s="1569"/>
      <c r="I281" s="1568"/>
      <c r="J281" s="1567"/>
      <c r="K281" s="1570"/>
      <c r="L281" s="1568"/>
      <c r="M281" s="1568"/>
      <c r="N281" s="1568"/>
      <c r="O281" s="1571"/>
    </row>
    <row r="282" spans="1:17" s="1572" customFormat="1" ht="12.75" customHeight="1">
      <c r="A282" s="1565"/>
      <c r="B282" s="1565"/>
      <c r="C282" s="1566"/>
      <c r="D282" s="109"/>
      <c r="E282" s="1567"/>
      <c r="F282" s="1568"/>
      <c r="G282" s="1566"/>
      <c r="H282" s="1569"/>
      <c r="I282" s="1568"/>
      <c r="J282" s="1567"/>
      <c r="K282" s="1570"/>
      <c r="L282" s="1568"/>
      <c r="M282" s="1568"/>
      <c r="N282" s="1568"/>
      <c r="O282" s="1571"/>
    </row>
    <row r="283" spans="1:17" s="183" customFormat="1" ht="12.75" customHeight="1">
      <c r="A283" s="210" t="s">
        <v>732</v>
      </c>
      <c r="B283" s="216"/>
      <c r="C283" s="217"/>
      <c r="D283" s="109"/>
      <c r="E283" s="898"/>
      <c r="F283" s="2105"/>
      <c r="G283" s="182"/>
      <c r="H283" s="901"/>
      <c r="I283" s="969"/>
      <c r="J283" s="2002"/>
      <c r="K283" s="899"/>
      <c r="L283" s="969"/>
      <c r="M283" s="969"/>
      <c r="N283" s="969"/>
      <c r="O283" s="592"/>
    </row>
    <row r="284" spans="1:17" s="183" customFormat="1" ht="12.75" customHeight="1">
      <c r="A284" s="184"/>
      <c r="B284" s="28"/>
      <c r="C284" s="684"/>
      <c r="D284" s="109"/>
      <c r="E284" s="898"/>
      <c r="F284" s="2105"/>
      <c r="G284" s="182"/>
      <c r="H284" s="901"/>
      <c r="I284" s="969"/>
      <c r="J284" s="2002"/>
      <c r="K284" s="899"/>
      <c r="L284" s="969"/>
      <c r="M284" s="969"/>
      <c r="N284" s="969"/>
      <c r="O284" s="592"/>
    </row>
    <row r="285" spans="1:17" s="183" customFormat="1" ht="12.75" customHeight="1">
      <c r="A285" s="184"/>
      <c r="B285" s="216"/>
      <c r="C285" s="217"/>
      <c r="D285" s="109"/>
      <c r="E285" s="898"/>
      <c r="F285" s="2105"/>
      <c r="G285" s="182"/>
      <c r="H285" s="901"/>
      <c r="I285" s="969"/>
      <c r="J285" s="2002"/>
      <c r="K285" s="899"/>
      <c r="L285" s="969"/>
      <c r="M285" s="969"/>
      <c r="N285" s="969"/>
      <c r="O285" s="592"/>
    </row>
    <row r="286" spans="1:17" s="183" customFormat="1" ht="12.75" customHeight="1">
      <c r="A286" s="184"/>
      <c r="B286" s="244" t="s">
        <v>733</v>
      </c>
      <c r="C286" s="1021">
        <f>SUM(D276:D282)+SUM(C283:C285)</f>
        <v>950000</v>
      </c>
      <c r="D286" s="109"/>
      <c r="E286" s="898"/>
      <c r="F286" s="969"/>
      <c r="G286" s="182"/>
      <c r="H286" s="901"/>
      <c r="I286" s="969"/>
      <c r="J286" s="898"/>
      <c r="K286" s="899"/>
      <c r="L286" s="969"/>
      <c r="M286" s="969"/>
      <c r="N286" s="969"/>
      <c r="O286" s="592"/>
    </row>
    <row r="287" spans="1:17" s="183" customFormat="1" ht="12.75" customHeight="1">
      <c r="A287" s="110"/>
      <c r="B287" s="110"/>
      <c r="C287" s="182"/>
      <c r="D287" s="109"/>
      <c r="E287" s="898"/>
      <c r="F287" s="969"/>
      <c r="G287" s="182"/>
      <c r="H287" s="901"/>
      <c r="I287" s="969"/>
      <c r="J287" s="898"/>
      <c r="K287" s="899"/>
      <c r="L287" s="969"/>
      <c r="M287" s="969"/>
      <c r="N287" s="969"/>
      <c r="O287" s="592"/>
    </row>
    <row r="288" spans="1:17" s="564" customFormat="1" ht="12.75" customHeight="1">
      <c r="A288" s="1894"/>
      <c r="B288" s="1894"/>
      <c r="C288" s="1883"/>
      <c r="D288" s="2560"/>
      <c r="E288" s="1907"/>
      <c r="F288" s="1908"/>
      <c r="G288" s="1883"/>
      <c r="H288" s="1909"/>
      <c r="I288" s="1908"/>
      <c r="J288" s="1907"/>
      <c r="K288" s="1910"/>
      <c r="L288" s="1908"/>
      <c r="M288" s="1908"/>
      <c r="N288" s="1908"/>
      <c r="O288" s="1911"/>
      <c r="P288" s="1882"/>
      <c r="Q288" s="1882"/>
    </row>
    <row r="289" spans="1:17" s="1572" customFormat="1" ht="12.75" customHeight="1">
      <c r="A289" s="2437" t="s">
        <v>2803</v>
      </c>
      <c r="B289" s="1565"/>
      <c r="C289" s="2382" t="s">
        <v>2804</v>
      </c>
      <c r="D289" s="109"/>
      <c r="E289" s="1567"/>
      <c r="F289" s="1568"/>
      <c r="G289" s="1566"/>
      <c r="H289" s="1569"/>
      <c r="I289" s="1568"/>
      <c r="J289" s="1567"/>
      <c r="K289" s="1570"/>
      <c r="L289" s="1568"/>
      <c r="M289" s="1568"/>
      <c r="N289" s="1568"/>
      <c r="O289" s="1571"/>
    </row>
    <row r="290" spans="1:17" s="1572" customFormat="1" ht="12.75" customHeight="1">
      <c r="A290" s="1565">
        <v>5401057</v>
      </c>
      <c r="B290" s="1661" t="s">
        <v>780</v>
      </c>
      <c r="C290" s="1602" t="s">
        <v>2805</v>
      </c>
      <c r="D290" s="109">
        <v>740000</v>
      </c>
      <c r="E290" s="1567" t="s">
        <v>98</v>
      </c>
      <c r="F290" s="1568">
        <v>43857</v>
      </c>
      <c r="G290" s="1566" t="s">
        <v>2364</v>
      </c>
      <c r="H290" s="1569">
        <v>598000</v>
      </c>
      <c r="I290" s="1568"/>
      <c r="J290" s="1567" t="s">
        <v>41</v>
      </c>
      <c r="K290" s="1570"/>
      <c r="L290" s="1568"/>
      <c r="M290" s="1568">
        <v>43924</v>
      </c>
      <c r="N290" s="1432" t="s">
        <v>728</v>
      </c>
      <c r="O290" s="1571"/>
    </row>
    <row r="291" spans="1:17" s="1572" customFormat="1" ht="12.75" customHeight="1">
      <c r="A291" s="1565">
        <v>5403023</v>
      </c>
      <c r="B291" s="1661" t="s">
        <v>2806</v>
      </c>
      <c r="C291" s="1602" t="s">
        <v>2807</v>
      </c>
      <c r="D291" s="109">
        <v>920000</v>
      </c>
      <c r="E291" s="1567" t="s">
        <v>98</v>
      </c>
      <c r="F291" s="1568">
        <v>43901</v>
      </c>
      <c r="G291" s="1566" t="s">
        <v>386</v>
      </c>
      <c r="H291" s="1569">
        <v>753000</v>
      </c>
      <c r="I291" s="1568"/>
      <c r="J291" s="1567" t="s">
        <v>41</v>
      </c>
      <c r="K291" s="1570"/>
      <c r="L291" s="1568"/>
      <c r="M291" s="1568">
        <v>43924</v>
      </c>
      <c r="N291" s="1432" t="s">
        <v>728</v>
      </c>
      <c r="O291" s="1571"/>
    </row>
    <row r="292" spans="1:17" s="1572" customFormat="1" ht="12.75" customHeight="1">
      <c r="A292" s="1565"/>
      <c r="B292" s="2406"/>
      <c r="C292" s="1602"/>
      <c r="D292" s="109"/>
      <c r="E292" s="1567"/>
      <c r="F292" s="1568"/>
      <c r="G292" s="1566"/>
      <c r="H292" s="1569"/>
      <c r="I292" s="1568"/>
      <c r="J292" s="1567"/>
      <c r="K292" s="1570"/>
      <c r="L292" s="1568"/>
      <c r="M292" s="1568"/>
      <c r="N292" s="1568"/>
      <c r="O292" s="1571"/>
    </row>
    <row r="293" spans="1:17" s="1572" customFormat="1" ht="12.75" customHeight="1">
      <c r="A293" s="1565"/>
      <c r="B293" s="1451" t="s">
        <v>2799</v>
      </c>
      <c r="C293" s="1602"/>
      <c r="D293" s="109"/>
      <c r="E293" s="1567"/>
      <c r="F293" s="1568"/>
      <c r="G293" s="1566"/>
      <c r="H293" s="1569"/>
      <c r="I293" s="1568"/>
      <c r="J293" s="1567"/>
      <c r="K293" s="1570"/>
      <c r="L293" s="1568"/>
      <c r="M293" s="1568"/>
      <c r="N293" s="1568"/>
      <c r="O293" s="1571"/>
    </row>
    <row r="294" spans="1:17" s="1572" customFormat="1" ht="12.75" customHeight="1">
      <c r="A294" s="1565"/>
      <c r="B294" s="1445" t="s">
        <v>440</v>
      </c>
      <c r="C294" s="1566"/>
      <c r="D294" s="109"/>
      <c r="E294" s="1567"/>
      <c r="F294" s="1568"/>
      <c r="G294" s="1566"/>
      <c r="H294" s="1569"/>
      <c r="I294" s="1568"/>
      <c r="J294" s="1567"/>
      <c r="K294" s="1570"/>
      <c r="L294" s="1568"/>
      <c r="M294" s="1568"/>
      <c r="N294" s="1568"/>
      <c r="O294" s="1571"/>
    </row>
    <row r="295" spans="1:17" s="1572" customFormat="1" ht="12.75" customHeight="1">
      <c r="A295" s="1565"/>
      <c r="B295" s="1565"/>
      <c r="C295" s="1566"/>
      <c r="D295" s="109"/>
      <c r="E295" s="1567"/>
      <c r="F295" s="1568"/>
      <c r="G295" s="1566"/>
      <c r="H295" s="1569"/>
      <c r="I295" s="1568"/>
      <c r="J295" s="1567"/>
      <c r="K295" s="1570"/>
      <c r="L295" s="1568"/>
      <c r="M295" s="1568"/>
      <c r="N295" s="1568"/>
      <c r="O295" s="1571"/>
    </row>
    <row r="296" spans="1:17" s="183" customFormat="1" ht="12.75" customHeight="1">
      <c r="A296" s="210" t="s">
        <v>732</v>
      </c>
      <c r="B296" s="216"/>
      <c r="C296" s="217"/>
      <c r="D296" s="109"/>
      <c r="E296" s="898"/>
      <c r="F296" s="2105"/>
      <c r="G296" s="182"/>
      <c r="H296" s="901"/>
      <c r="I296" s="969"/>
      <c r="J296" s="2002"/>
      <c r="K296" s="899"/>
      <c r="L296" s="969"/>
      <c r="M296" s="969"/>
      <c r="N296" s="969"/>
      <c r="O296" s="592"/>
    </row>
    <row r="297" spans="1:17" s="183" customFormat="1" ht="12.75" customHeight="1">
      <c r="A297" s="184"/>
      <c r="B297" s="28"/>
      <c r="C297" s="684"/>
      <c r="D297" s="109"/>
      <c r="E297" s="898"/>
      <c r="F297" s="2105"/>
      <c r="G297" s="182"/>
      <c r="H297" s="901"/>
      <c r="I297" s="969"/>
      <c r="J297" s="2002"/>
      <c r="K297" s="899"/>
      <c r="L297" s="969"/>
      <c r="M297" s="969"/>
      <c r="N297" s="969"/>
      <c r="O297" s="592"/>
    </row>
    <row r="298" spans="1:17" s="183" customFormat="1" ht="12.75" customHeight="1">
      <c r="A298" s="184"/>
      <c r="B298" s="216"/>
      <c r="C298" s="217"/>
      <c r="D298" s="109"/>
      <c r="E298" s="898"/>
      <c r="F298" s="2105"/>
      <c r="G298" s="182"/>
      <c r="H298" s="901"/>
      <c r="I298" s="969"/>
      <c r="J298" s="2002"/>
      <c r="K298" s="899"/>
      <c r="L298" s="969"/>
      <c r="M298" s="969"/>
      <c r="N298" s="969"/>
      <c r="O298" s="592"/>
    </row>
    <row r="299" spans="1:17" s="183" customFormat="1" ht="12.75" customHeight="1">
      <c r="A299" s="184"/>
      <c r="B299" s="244" t="s">
        <v>733</v>
      </c>
      <c r="C299" s="1021">
        <f>SUM(D289:D295)+SUM(C296:C298)</f>
        <v>1660000</v>
      </c>
      <c r="D299" s="109"/>
      <c r="E299" s="898"/>
      <c r="F299" s="969"/>
      <c r="G299" s="182"/>
      <c r="H299" s="901"/>
      <c r="I299" s="969"/>
      <c r="J299" s="898"/>
      <c r="K299" s="899"/>
      <c r="L299" s="969"/>
      <c r="M299" s="969"/>
      <c r="N299" s="969"/>
      <c r="O299" s="592"/>
    </row>
    <row r="300" spans="1:17" s="183" customFormat="1" ht="12.75" customHeight="1">
      <c r="A300" s="110"/>
      <c r="B300" s="110"/>
      <c r="C300" s="182"/>
      <c r="D300" s="109"/>
      <c r="E300" s="898"/>
      <c r="F300" s="969"/>
      <c r="G300" s="182"/>
      <c r="H300" s="901"/>
      <c r="I300" s="969"/>
      <c r="J300" s="898"/>
      <c r="K300" s="899"/>
      <c r="L300" s="969"/>
      <c r="M300" s="969"/>
      <c r="N300" s="969"/>
      <c r="O300" s="592"/>
    </row>
    <row r="301" spans="1:17" s="564" customFormat="1" ht="12.75" customHeight="1">
      <c r="A301" s="1894"/>
      <c r="B301" s="1894"/>
      <c r="C301" s="1883"/>
      <c r="D301" s="2560"/>
      <c r="E301" s="1907"/>
      <c r="F301" s="1908"/>
      <c r="G301" s="1883"/>
      <c r="H301" s="1909"/>
      <c r="I301" s="1908"/>
      <c r="J301" s="1907"/>
      <c r="K301" s="1910"/>
      <c r="L301" s="1908"/>
      <c r="M301" s="1908"/>
      <c r="N301" s="1908"/>
      <c r="O301" s="1911"/>
      <c r="P301" s="1882"/>
      <c r="Q301" s="1882"/>
    </row>
    <row r="302" spans="1:17" s="1572" customFormat="1" ht="12.75" customHeight="1">
      <c r="A302" s="2530" t="s">
        <v>2808</v>
      </c>
      <c r="B302" s="1565"/>
      <c r="C302" s="2382" t="s">
        <v>2809</v>
      </c>
      <c r="D302" s="1639"/>
      <c r="E302" s="1567"/>
      <c r="F302" s="1568"/>
      <c r="G302" s="1566"/>
      <c r="H302" s="1569"/>
      <c r="I302" s="1568"/>
      <c r="J302" s="1567"/>
      <c r="K302" s="1570"/>
      <c r="L302" s="1568"/>
      <c r="M302" s="1568"/>
      <c r="N302" s="1568"/>
      <c r="O302" s="1571"/>
    </row>
    <row r="303" spans="1:17" s="1572" customFormat="1" ht="12.75" customHeight="1">
      <c r="A303" s="1661">
        <v>5403068</v>
      </c>
      <c r="B303" s="1661" t="s">
        <v>2588</v>
      </c>
      <c r="C303" s="1566" t="s">
        <v>2810</v>
      </c>
      <c r="D303" s="1639">
        <v>720000</v>
      </c>
      <c r="E303" s="1567" t="s">
        <v>98</v>
      </c>
      <c r="F303" s="1568">
        <v>43915</v>
      </c>
      <c r="G303" s="1566" t="s">
        <v>1544</v>
      </c>
      <c r="H303" s="1569">
        <v>379000</v>
      </c>
      <c r="I303" s="2401" t="s">
        <v>449</v>
      </c>
      <c r="J303" s="1567" t="s">
        <v>41</v>
      </c>
      <c r="K303" s="1570"/>
      <c r="L303" s="1568"/>
      <c r="M303" s="1568">
        <v>44093</v>
      </c>
      <c r="N303" s="1432" t="s">
        <v>728</v>
      </c>
      <c r="O303" s="1571"/>
    </row>
    <row r="304" spans="1:17">
      <c r="A304" s="1464">
        <v>5406066</v>
      </c>
      <c r="B304" s="1464" t="s">
        <v>2811</v>
      </c>
      <c r="C304" s="217" t="s">
        <v>2812</v>
      </c>
      <c r="D304" s="1639">
        <v>1000000</v>
      </c>
      <c r="E304" s="217" t="s">
        <v>354</v>
      </c>
      <c r="F304" s="1568">
        <v>44011</v>
      </c>
      <c r="G304" s="217" t="s">
        <v>2813</v>
      </c>
      <c r="H304" s="1569">
        <v>800000</v>
      </c>
      <c r="J304" s="217" t="s">
        <v>2814</v>
      </c>
      <c r="M304" s="1568">
        <v>44093</v>
      </c>
      <c r="N304" s="1432" t="s">
        <v>728</v>
      </c>
    </row>
    <row r="305" spans="1:15" s="1572" customFormat="1" ht="12.75" customHeight="1">
      <c r="A305" s="1661">
        <v>5408002</v>
      </c>
      <c r="B305" s="1661" t="s">
        <v>2588</v>
      </c>
      <c r="C305" s="1602" t="s">
        <v>2815</v>
      </c>
      <c r="D305" s="1639">
        <v>700000</v>
      </c>
      <c r="E305" s="1567" t="s">
        <v>98</v>
      </c>
      <c r="F305" s="1568">
        <v>44049</v>
      </c>
      <c r="G305" s="1566" t="s">
        <v>219</v>
      </c>
      <c r="H305" s="1569">
        <v>512000</v>
      </c>
      <c r="I305" s="2498" t="s">
        <v>449</v>
      </c>
      <c r="J305" s="1567" t="s">
        <v>41</v>
      </c>
      <c r="K305" s="1570"/>
      <c r="L305" s="1568"/>
      <c r="M305" s="1568">
        <v>44093</v>
      </c>
      <c r="N305" s="1432" t="s">
        <v>728</v>
      </c>
      <c r="O305" s="1571"/>
    </row>
    <row r="306" spans="1:15" s="1572" customFormat="1" ht="12.75" customHeight="1">
      <c r="A306" s="1661"/>
      <c r="B306" s="1661"/>
      <c r="C306" s="1602"/>
      <c r="D306" s="1639"/>
      <c r="E306" s="1567"/>
      <c r="F306" s="1568"/>
      <c r="G306" s="1566"/>
      <c r="H306" s="1569"/>
      <c r="I306" s="1665"/>
      <c r="J306" s="1567"/>
      <c r="K306" s="1570"/>
      <c r="L306" s="1568"/>
      <c r="M306" s="1568"/>
      <c r="N306" s="1568"/>
      <c r="O306" s="1571"/>
    </row>
    <row r="307" spans="1:15" s="1572" customFormat="1" ht="12.75" customHeight="1">
      <c r="A307" s="1661"/>
      <c r="B307" s="1451" t="s">
        <v>2816</v>
      </c>
      <c r="C307" s="1602"/>
      <c r="D307" s="109"/>
      <c r="E307" s="1567"/>
      <c r="F307" s="1568"/>
      <c r="G307" s="1566"/>
      <c r="H307" s="1569"/>
      <c r="I307" s="1665"/>
      <c r="J307" s="1567"/>
      <c r="K307" s="1570"/>
      <c r="L307" s="1568"/>
      <c r="M307" s="1568"/>
      <c r="N307" s="1568"/>
      <c r="O307" s="1571"/>
    </row>
    <row r="308" spans="1:15" s="1572" customFormat="1" ht="12.75" customHeight="1">
      <c r="A308" s="1661"/>
      <c r="B308" s="1445" t="s">
        <v>440</v>
      </c>
      <c r="C308" s="1602"/>
      <c r="D308" s="109"/>
      <c r="E308" s="1567"/>
      <c r="F308" s="1568"/>
      <c r="G308" s="1566"/>
      <c r="H308" s="1569"/>
      <c r="I308" s="1665"/>
      <c r="J308" s="1567"/>
      <c r="K308" s="1570"/>
      <c r="L308" s="1568"/>
      <c r="M308" s="1568"/>
      <c r="N308" s="1568"/>
      <c r="O308" s="1571"/>
    </row>
    <row r="309" spans="1:15" s="1572" customFormat="1" ht="12.75" customHeight="1">
      <c r="A309" s="1661"/>
      <c r="B309" s="1661"/>
      <c r="C309" s="1602"/>
      <c r="D309" s="109"/>
      <c r="E309" s="1567"/>
      <c r="F309" s="1568"/>
      <c r="G309" s="1566"/>
      <c r="H309" s="1569"/>
      <c r="I309" s="1665"/>
      <c r="J309" s="1567"/>
      <c r="K309" s="1570"/>
      <c r="L309" s="1568"/>
      <c r="M309" s="1568"/>
      <c r="N309" s="1568"/>
      <c r="O309" s="1571"/>
    </row>
    <row r="310" spans="1:15" s="1572" customFormat="1" ht="12.75" customHeight="1">
      <c r="A310" s="1661"/>
      <c r="B310" s="1565"/>
      <c r="C310" s="1566"/>
      <c r="D310" s="109"/>
      <c r="E310" s="1567"/>
      <c r="F310" s="1568"/>
      <c r="G310" s="1566"/>
      <c r="H310" s="1569"/>
      <c r="I310" s="1568"/>
      <c r="J310" s="1567"/>
      <c r="K310" s="1570"/>
      <c r="L310" s="1568"/>
      <c r="M310" s="1568"/>
      <c r="N310" s="1568"/>
      <c r="O310" s="1571"/>
    </row>
    <row r="311" spans="1:15" s="1572" customFormat="1" ht="12.75" customHeight="1">
      <c r="A311" s="1565"/>
      <c r="B311" s="1661"/>
      <c r="C311" s="1566"/>
      <c r="D311" s="109"/>
      <c r="E311" s="1567"/>
      <c r="F311" s="1568"/>
      <c r="G311" s="1566"/>
      <c r="H311" s="1569"/>
      <c r="I311" s="1568"/>
      <c r="J311" s="1567"/>
      <c r="K311" s="1570"/>
      <c r="L311" s="1568"/>
      <c r="M311" s="1568"/>
      <c r="N311" s="1568"/>
      <c r="O311" s="1571"/>
    </row>
    <row r="312" spans="1:15" s="183" customFormat="1" ht="12.75" customHeight="1">
      <c r="A312" s="210" t="s">
        <v>732</v>
      </c>
      <c r="B312" s="216"/>
      <c r="C312" s="217"/>
      <c r="D312" s="109"/>
      <c r="E312" s="898"/>
      <c r="F312" s="2105"/>
      <c r="G312" s="182"/>
      <c r="H312" s="901"/>
      <c r="I312" s="969"/>
      <c r="J312" s="2002"/>
      <c r="K312" s="899"/>
      <c r="L312" s="969"/>
      <c r="M312" s="969"/>
      <c r="N312" s="969"/>
      <c r="O312" s="592"/>
    </row>
    <row r="313" spans="1:15" s="183" customFormat="1" ht="12.75" customHeight="1">
      <c r="A313" s="184"/>
      <c r="B313" s="28"/>
      <c r="C313" s="684"/>
      <c r="D313" s="109"/>
      <c r="E313" s="898"/>
      <c r="F313" s="2105"/>
      <c r="G313" s="182"/>
      <c r="H313" s="901"/>
      <c r="I313" s="969"/>
      <c r="J313" s="2002"/>
      <c r="K313" s="899"/>
      <c r="L313" s="969"/>
      <c r="M313" s="969"/>
      <c r="N313" s="969"/>
      <c r="O313" s="592"/>
    </row>
    <row r="314" spans="1:15" s="183" customFormat="1" ht="12.75" customHeight="1">
      <c r="A314" s="184"/>
      <c r="B314" s="216"/>
      <c r="C314" s="217"/>
      <c r="D314" s="109"/>
      <c r="E314" s="898"/>
      <c r="F314" s="2105"/>
      <c r="G314" s="182"/>
      <c r="H314" s="901"/>
      <c r="I314" s="969"/>
      <c r="J314" s="2002"/>
      <c r="K314" s="899"/>
      <c r="L314" s="969"/>
      <c r="M314" s="969"/>
      <c r="N314" s="969"/>
      <c r="O314" s="592"/>
    </row>
    <row r="315" spans="1:15" s="183" customFormat="1" ht="12.75" customHeight="1">
      <c r="A315" s="184"/>
      <c r="B315" s="244" t="s">
        <v>733</v>
      </c>
      <c r="C315" s="1021">
        <f>SUM(D301:D311)+SUM(C312:C314)</f>
        <v>2420000</v>
      </c>
      <c r="D315" s="109"/>
      <c r="E315" s="898"/>
      <c r="F315" s="969"/>
      <c r="G315" s="182"/>
      <c r="H315" s="901"/>
      <c r="I315" s="969"/>
      <c r="J315" s="898"/>
      <c r="K315" s="899"/>
      <c r="L315" s="969"/>
      <c r="M315" s="969"/>
      <c r="N315" s="969"/>
      <c r="O315" s="592"/>
    </row>
    <row r="316" spans="1:15" s="1882" customFormat="1" ht="12.75" customHeight="1">
      <c r="A316" s="1894"/>
      <c r="B316" s="1894"/>
      <c r="C316" s="1883"/>
      <c r="D316" s="2560"/>
      <c r="E316" s="1907"/>
      <c r="F316" s="1908"/>
      <c r="G316" s="1883"/>
      <c r="H316" s="1909"/>
      <c r="I316" s="1908"/>
      <c r="J316" s="1907"/>
      <c r="K316" s="1910"/>
      <c r="L316" s="1908"/>
      <c r="M316" s="1908"/>
      <c r="N316" s="1908"/>
      <c r="O316" s="1911"/>
    </row>
    <row r="317" spans="1:15" s="1572" customFormat="1" ht="12.75" customHeight="1">
      <c r="A317" s="2530" t="s">
        <v>2817</v>
      </c>
      <c r="B317" s="1565"/>
      <c r="C317" s="2412" t="s">
        <v>2818</v>
      </c>
      <c r="D317" s="109"/>
      <c r="E317" s="1567"/>
      <c r="F317" s="1568"/>
      <c r="G317" s="1566"/>
      <c r="H317" s="1569"/>
      <c r="I317" s="1568"/>
      <c r="J317" s="1567"/>
      <c r="K317" s="1570"/>
      <c r="L317" s="1568"/>
      <c r="M317" s="1568"/>
      <c r="N317" s="1568"/>
      <c r="O317" s="1571"/>
    </row>
    <row r="318" spans="1:15" s="1572" customFormat="1" ht="12.75" customHeight="1">
      <c r="A318" s="1565">
        <v>5406034</v>
      </c>
      <c r="B318" s="1611" t="s">
        <v>864</v>
      </c>
      <c r="C318" s="1566" t="s">
        <v>2819</v>
      </c>
      <c r="D318" s="109">
        <v>780000</v>
      </c>
      <c r="E318" s="1567" t="s">
        <v>98</v>
      </c>
      <c r="F318" s="1568">
        <v>43999</v>
      </c>
      <c r="G318" s="1566" t="s">
        <v>66</v>
      </c>
      <c r="H318" s="1569">
        <v>520000</v>
      </c>
      <c r="I318" s="1568"/>
      <c r="J318" s="1567" t="s">
        <v>67</v>
      </c>
      <c r="K318" s="1570"/>
      <c r="L318" s="1568"/>
      <c r="M318" s="1568">
        <v>44041</v>
      </c>
      <c r="N318" s="1432" t="s">
        <v>728</v>
      </c>
      <c r="O318" s="1571"/>
    </row>
    <row r="319" spans="1:15" s="1572" customFormat="1" ht="12.75" customHeight="1">
      <c r="A319" s="1565">
        <v>5406056</v>
      </c>
      <c r="B319" s="1661" t="s">
        <v>2519</v>
      </c>
      <c r="C319" s="1566" t="s">
        <v>2820</v>
      </c>
      <c r="D319" s="109">
        <v>480000</v>
      </c>
      <c r="E319" s="1567" t="s">
        <v>98</v>
      </c>
      <c r="F319" s="1568">
        <v>44007</v>
      </c>
      <c r="G319" s="1566" t="s">
        <v>203</v>
      </c>
      <c r="H319" s="1569">
        <v>283000</v>
      </c>
      <c r="I319" s="2401" t="s">
        <v>449</v>
      </c>
      <c r="J319" s="1567" t="s">
        <v>41</v>
      </c>
      <c r="K319" s="1570"/>
      <c r="L319" s="1568"/>
      <c r="M319" s="1568">
        <v>44041</v>
      </c>
      <c r="N319" s="1432" t="s">
        <v>728</v>
      </c>
      <c r="O319" s="1571"/>
    </row>
    <row r="320" spans="1:15" s="1572" customFormat="1" ht="12.75" customHeight="1">
      <c r="A320" s="1565">
        <v>5403060</v>
      </c>
      <c r="B320" s="1661" t="s">
        <v>2447</v>
      </c>
      <c r="C320" s="1566" t="s">
        <v>2821</v>
      </c>
      <c r="D320" s="109">
        <v>410000</v>
      </c>
      <c r="E320" s="1567" t="s">
        <v>98</v>
      </c>
      <c r="F320" s="1568">
        <v>43914</v>
      </c>
      <c r="G320" s="1566" t="s">
        <v>303</v>
      </c>
      <c r="H320" s="1569">
        <v>305000</v>
      </c>
      <c r="I320" s="2498" t="s">
        <v>449</v>
      </c>
      <c r="J320" s="1567" t="s">
        <v>67</v>
      </c>
      <c r="K320" s="1570"/>
      <c r="L320" s="1568"/>
      <c r="M320" s="1568">
        <v>44041</v>
      </c>
      <c r="N320" s="1432" t="s">
        <v>728</v>
      </c>
      <c r="O320" s="1571"/>
    </row>
    <row r="321" spans="1:15" s="1572" customFormat="1" ht="12.75" customHeight="1">
      <c r="A321" s="1565"/>
      <c r="B321" s="1565"/>
      <c r="C321" s="1566"/>
      <c r="D321" s="109"/>
      <c r="E321" s="1567"/>
      <c r="F321" s="1568"/>
      <c r="G321" s="1566"/>
      <c r="H321" s="1569"/>
      <c r="I321" s="1568"/>
      <c r="J321" s="1567"/>
      <c r="K321" s="1570"/>
      <c r="L321" s="1568"/>
      <c r="M321" s="1568"/>
      <c r="N321" s="1568"/>
      <c r="O321" s="1571"/>
    </row>
    <row r="322" spans="1:15" s="1572" customFormat="1" ht="12.75" customHeight="1">
      <c r="A322" s="1565"/>
      <c r="B322" s="1451" t="s">
        <v>2822</v>
      </c>
      <c r="C322" s="1566"/>
      <c r="D322" s="109"/>
      <c r="E322" s="1567"/>
      <c r="F322" s="1568"/>
      <c r="G322" s="1566"/>
      <c r="H322" s="1569"/>
      <c r="I322" s="1568"/>
      <c r="J322" s="1567"/>
      <c r="K322" s="1570"/>
      <c r="L322" s="1568"/>
      <c r="M322" s="1568"/>
      <c r="N322" s="1568"/>
      <c r="O322" s="1571"/>
    </row>
    <row r="323" spans="1:15" s="1572" customFormat="1" ht="12.75" customHeight="1">
      <c r="A323" s="1565"/>
      <c r="B323" s="1445" t="s">
        <v>440</v>
      </c>
      <c r="C323" s="1566"/>
      <c r="D323" s="109"/>
      <c r="E323" s="1567"/>
      <c r="F323" s="1568"/>
      <c r="G323" s="1566"/>
      <c r="H323" s="1569"/>
      <c r="I323" s="1568"/>
      <c r="J323" s="1567"/>
      <c r="K323" s="1570"/>
      <c r="L323" s="1568"/>
      <c r="M323" s="1568"/>
      <c r="N323" s="1568"/>
      <c r="O323" s="1571"/>
    </row>
    <row r="324" spans="1:15" s="1572" customFormat="1" ht="12.75" customHeight="1">
      <c r="A324" s="1565"/>
      <c r="B324" s="1565"/>
      <c r="C324" s="1566"/>
      <c r="D324" s="109"/>
      <c r="E324" s="1567"/>
      <c r="F324" s="1568"/>
      <c r="G324" s="1566"/>
      <c r="H324" s="1569"/>
      <c r="I324" s="1568"/>
      <c r="J324" s="1567"/>
      <c r="K324" s="1570"/>
      <c r="L324" s="1568"/>
      <c r="M324" s="1568"/>
      <c r="N324" s="1568"/>
      <c r="O324" s="1571"/>
    </row>
    <row r="325" spans="1:15" s="1572" customFormat="1" ht="12.75" customHeight="1">
      <c r="A325" s="1565"/>
      <c r="B325" s="1661"/>
      <c r="C325" s="1566"/>
      <c r="D325" s="109"/>
      <c r="E325" s="1567"/>
      <c r="F325" s="1568"/>
      <c r="G325" s="1566"/>
      <c r="H325" s="1569"/>
      <c r="I325" s="1568"/>
      <c r="J325" s="1567"/>
      <c r="K325" s="1570"/>
      <c r="L325" s="1568"/>
      <c r="M325" s="1568"/>
      <c r="N325" s="1568"/>
      <c r="O325" s="1571"/>
    </row>
    <row r="326" spans="1:15" s="183" customFormat="1" ht="12.75" customHeight="1">
      <c r="A326" s="210" t="s">
        <v>732</v>
      </c>
      <c r="B326" s="216"/>
      <c r="C326" s="217"/>
      <c r="D326" s="109"/>
      <c r="E326" s="898"/>
      <c r="F326" s="2105"/>
      <c r="G326" s="182"/>
      <c r="H326" s="901"/>
      <c r="I326" s="969"/>
      <c r="J326" s="2002"/>
      <c r="K326" s="899"/>
      <c r="L326" s="969"/>
      <c r="M326" s="969"/>
      <c r="N326" s="969"/>
      <c r="O326" s="592"/>
    </row>
    <row r="327" spans="1:15" s="183" customFormat="1" ht="12.75" customHeight="1">
      <c r="A327" s="184"/>
      <c r="B327" s="28"/>
      <c r="C327" s="684"/>
      <c r="D327" s="109"/>
      <c r="E327" s="898"/>
      <c r="F327" s="2105"/>
      <c r="G327" s="182"/>
      <c r="H327" s="901"/>
      <c r="I327" s="969"/>
      <c r="J327" s="2002"/>
      <c r="K327" s="899"/>
      <c r="L327" s="969"/>
      <c r="M327" s="969"/>
      <c r="N327" s="969"/>
      <c r="O327" s="592"/>
    </row>
    <row r="328" spans="1:15" s="183" customFormat="1" ht="12.75" customHeight="1">
      <c r="A328" s="184"/>
      <c r="B328" s="216"/>
      <c r="C328" s="217"/>
      <c r="D328" s="109"/>
      <c r="E328" s="898"/>
      <c r="F328" s="2105"/>
      <c r="G328" s="182"/>
      <c r="H328" s="901"/>
      <c r="I328" s="969"/>
      <c r="J328" s="2002"/>
      <c r="K328" s="899"/>
      <c r="L328" s="969"/>
      <c r="M328" s="969"/>
      <c r="N328" s="969"/>
      <c r="O328" s="592"/>
    </row>
    <row r="329" spans="1:15" s="183" customFormat="1" ht="12.75" customHeight="1">
      <c r="A329" s="184"/>
      <c r="B329" s="244" t="s">
        <v>733</v>
      </c>
      <c r="C329" s="1021">
        <f>SUM(D316:D325)+SUM(C326:C328)</f>
        <v>1670000</v>
      </c>
      <c r="D329" s="109"/>
      <c r="E329" s="898"/>
      <c r="F329" s="969"/>
      <c r="G329" s="182"/>
      <c r="H329" s="901"/>
      <c r="I329" s="969"/>
      <c r="J329" s="898"/>
      <c r="K329" s="899"/>
      <c r="L329" s="969"/>
      <c r="M329" s="969"/>
      <c r="N329" s="969"/>
      <c r="O329" s="592"/>
    </row>
    <row r="330" spans="1:15" s="1882" customFormat="1" ht="12.75" customHeight="1">
      <c r="A330" s="1894"/>
      <c r="B330" s="1894"/>
      <c r="C330" s="1883"/>
      <c r="D330" s="2560"/>
      <c r="E330" s="1907"/>
      <c r="F330" s="1908"/>
      <c r="G330" s="1883"/>
      <c r="H330" s="1909"/>
      <c r="I330" s="1908"/>
      <c r="J330" s="1907"/>
      <c r="K330" s="1910"/>
      <c r="L330" s="1908"/>
      <c r="M330" s="1908"/>
      <c r="N330" s="1908"/>
      <c r="O330" s="1911"/>
    </row>
    <row r="331" spans="1:15" s="1572" customFormat="1" ht="12.75" customHeight="1">
      <c r="A331" s="2530" t="s">
        <v>2823</v>
      </c>
      <c r="B331" s="1565"/>
      <c r="C331" s="2382" t="s">
        <v>2824</v>
      </c>
      <c r="D331" s="109"/>
      <c r="E331" s="1567"/>
      <c r="F331" s="1568"/>
      <c r="G331" s="1566"/>
      <c r="H331" s="1569"/>
      <c r="I331" s="1568"/>
      <c r="J331" s="1567"/>
      <c r="K331" s="1570"/>
      <c r="L331" s="1568"/>
      <c r="M331" s="1568"/>
      <c r="N331" s="1568"/>
      <c r="O331" s="1571"/>
    </row>
    <row r="332" spans="1:15" s="1572" customFormat="1" ht="12.75" customHeight="1">
      <c r="A332" s="1661">
        <v>5407041</v>
      </c>
      <c r="B332" s="1661" t="s">
        <v>780</v>
      </c>
      <c r="C332" s="1602" t="s">
        <v>2825</v>
      </c>
      <c r="D332" s="1639">
        <v>550000</v>
      </c>
      <c r="E332" s="1567" t="s">
        <v>98</v>
      </c>
      <c r="F332" s="1568">
        <v>44029</v>
      </c>
      <c r="G332" s="1566" t="s">
        <v>782</v>
      </c>
      <c r="H332" s="1569">
        <v>432000</v>
      </c>
      <c r="I332" s="1568"/>
      <c r="J332" s="1567" t="s">
        <v>67</v>
      </c>
      <c r="K332" s="1570"/>
      <c r="L332" s="1568"/>
      <c r="M332" s="1568">
        <v>44090</v>
      </c>
      <c r="N332" s="1432" t="s">
        <v>728</v>
      </c>
      <c r="O332" s="1571"/>
    </row>
    <row r="333" spans="1:15" s="1572" customFormat="1" ht="12.75" customHeight="1">
      <c r="A333" s="1661">
        <v>5407055</v>
      </c>
      <c r="B333" s="1661" t="s">
        <v>780</v>
      </c>
      <c r="C333" s="1602" t="s">
        <v>2826</v>
      </c>
      <c r="D333" s="1639">
        <v>600000</v>
      </c>
      <c r="E333" s="1567" t="s">
        <v>98</v>
      </c>
      <c r="F333" s="1568">
        <v>44036</v>
      </c>
      <c r="G333" s="1566" t="s">
        <v>782</v>
      </c>
      <c r="H333" s="1569">
        <v>470000</v>
      </c>
      <c r="I333" s="2498" t="s">
        <v>449</v>
      </c>
      <c r="J333" s="1567" t="s">
        <v>67</v>
      </c>
      <c r="K333" s="1570"/>
      <c r="L333" s="1568"/>
      <c r="M333" s="1568">
        <v>44090</v>
      </c>
      <c r="N333" s="1432" t="s">
        <v>728</v>
      </c>
      <c r="O333" s="1571"/>
    </row>
    <row r="334" spans="1:15" s="1572" customFormat="1" ht="12.75" customHeight="1">
      <c r="A334" s="1661"/>
      <c r="B334" s="1661"/>
      <c r="C334" s="1566"/>
      <c r="D334" s="109"/>
      <c r="E334" s="1567"/>
      <c r="F334" s="1568"/>
      <c r="G334" s="1566"/>
      <c r="H334" s="1569"/>
      <c r="I334" s="1568"/>
      <c r="J334" s="1567"/>
      <c r="K334" s="1570"/>
      <c r="L334" s="1568"/>
      <c r="M334" s="1568"/>
      <c r="N334" s="1568"/>
      <c r="O334" s="1571"/>
    </row>
    <row r="335" spans="1:15" s="1572" customFormat="1" ht="12.75" customHeight="1">
      <c r="A335" s="1565"/>
      <c r="B335" s="1451" t="s">
        <v>2816</v>
      </c>
      <c r="C335" s="1566"/>
      <c r="D335" s="109"/>
      <c r="E335" s="1567"/>
      <c r="F335" s="1568"/>
      <c r="G335" s="1566"/>
      <c r="H335" s="1569"/>
      <c r="I335" s="1568"/>
      <c r="J335" s="1567"/>
      <c r="K335" s="1570"/>
      <c r="L335" s="1568"/>
      <c r="M335" s="1568"/>
      <c r="N335" s="1568"/>
      <c r="O335" s="1571"/>
    </row>
    <row r="336" spans="1:15" s="1572" customFormat="1" ht="12.75" customHeight="1">
      <c r="A336" s="1565"/>
      <c r="B336" s="1445" t="s">
        <v>440</v>
      </c>
      <c r="C336" s="1566"/>
      <c r="D336" s="109"/>
      <c r="E336" s="1567"/>
      <c r="F336" s="1568"/>
      <c r="G336" s="1566"/>
      <c r="H336" s="1569"/>
      <c r="I336" s="1568"/>
      <c r="J336" s="1567"/>
      <c r="K336" s="1570"/>
      <c r="L336" s="1568"/>
      <c r="M336" s="1568"/>
      <c r="N336" s="1568"/>
      <c r="O336" s="1571"/>
    </row>
    <row r="337" spans="1:15" s="1572" customFormat="1" ht="12.75" customHeight="1">
      <c r="A337" s="1565"/>
      <c r="B337" s="1661"/>
      <c r="C337" s="1566"/>
      <c r="D337" s="109"/>
      <c r="E337" s="1567"/>
      <c r="F337" s="1568"/>
      <c r="G337" s="1566"/>
      <c r="H337" s="1569"/>
      <c r="I337" s="1568"/>
      <c r="J337" s="1567"/>
      <c r="K337" s="1570"/>
      <c r="L337" s="1568"/>
      <c r="M337" s="1568"/>
      <c r="N337" s="1568"/>
      <c r="O337" s="1571"/>
    </row>
    <row r="338" spans="1:15" s="1572" customFormat="1" ht="12.75" customHeight="1">
      <c r="A338" s="1565"/>
      <c r="B338" s="1565"/>
      <c r="C338" s="1566"/>
      <c r="D338" s="109"/>
      <c r="E338" s="1567"/>
      <c r="F338" s="1568"/>
      <c r="G338" s="1566"/>
      <c r="H338" s="1569"/>
      <c r="I338" s="1568"/>
      <c r="J338" s="1567"/>
      <c r="K338" s="1570"/>
      <c r="L338" s="1568"/>
      <c r="M338" s="1568"/>
      <c r="N338" s="1568"/>
      <c r="O338" s="1571"/>
    </row>
    <row r="339" spans="1:15" s="1572" customFormat="1" ht="12.75" customHeight="1">
      <c r="A339" s="1565"/>
      <c r="B339" s="1661"/>
      <c r="C339" s="1566"/>
      <c r="D339" s="109"/>
      <c r="E339" s="1567"/>
      <c r="F339" s="1568"/>
      <c r="G339" s="1566"/>
      <c r="H339" s="1569"/>
      <c r="I339" s="1568"/>
      <c r="J339" s="1567"/>
      <c r="K339" s="1570"/>
      <c r="L339" s="1568"/>
      <c r="M339" s="1568"/>
      <c r="N339" s="1568"/>
      <c r="O339" s="1571"/>
    </row>
    <row r="340" spans="1:15" s="183" customFormat="1" ht="12.75" customHeight="1">
      <c r="A340" s="210" t="s">
        <v>732</v>
      </c>
      <c r="B340" s="216"/>
      <c r="C340" s="217"/>
      <c r="D340" s="109"/>
      <c r="E340" s="898"/>
      <c r="F340" s="2105"/>
      <c r="G340" s="182"/>
      <c r="H340" s="901"/>
      <c r="I340" s="969"/>
      <c r="J340" s="2002"/>
      <c r="K340" s="899"/>
      <c r="L340" s="969"/>
      <c r="M340" s="969"/>
      <c r="N340" s="969"/>
      <c r="O340" s="592"/>
    </row>
    <row r="341" spans="1:15" s="183" customFormat="1" ht="12.75" customHeight="1">
      <c r="A341" s="184"/>
      <c r="B341" s="28"/>
      <c r="C341" s="684"/>
      <c r="D341" s="109"/>
      <c r="E341" s="898"/>
      <c r="F341" s="2105"/>
      <c r="G341" s="182"/>
      <c r="H341" s="901"/>
      <c r="I341" s="969"/>
      <c r="J341" s="2002"/>
      <c r="K341" s="899"/>
      <c r="L341" s="969"/>
      <c r="M341" s="969"/>
      <c r="N341" s="969"/>
      <c r="O341" s="592"/>
    </row>
    <row r="342" spans="1:15" s="183" customFormat="1" ht="12.75" customHeight="1">
      <c r="A342" s="184"/>
      <c r="B342" s="216"/>
      <c r="C342" s="217"/>
      <c r="D342" s="109"/>
      <c r="E342" s="898"/>
      <c r="F342" s="2105"/>
      <c r="G342" s="182"/>
      <c r="H342" s="901"/>
      <c r="I342" s="969"/>
      <c r="J342" s="2002"/>
      <c r="K342" s="899"/>
      <c r="L342" s="969"/>
      <c r="M342" s="969"/>
      <c r="N342" s="969"/>
      <c r="O342" s="592"/>
    </row>
    <row r="343" spans="1:15" s="183" customFormat="1" ht="12.75" customHeight="1">
      <c r="A343" s="184"/>
      <c r="B343" s="244" t="s">
        <v>733</v>
      </c>
      <c r="C343" s="1021">
        <f>SUM(D330:D339)+SUM(C340:C342)</f>
        <v>1150000</v>
      </c>
      <c r="D343" s="109"/>
      <c r="E343" s="898"/>
      <c r="F343" s="969"/>
      <c r="G343" s="182"/>
      <c r="H343" s="901"/>
      <c r="I343" s="969"/>
      <c r="J343" s="898"/>
      <c r="K343" s="899"/>
      <c r="L343" s="969"/>
      <c r="M343" s="969"/>
      <c r="N343" s="969"/>
      <c r="O343" s="592"/>
    </row>
    <row r="344" spans="1:15" s="1882" customFormat="1" ht="12.75" customHeight="1">
      <c r="A344" s="1894"/>
      <c r="B344" s="1894"/>
      <c r="C344" s="1883"/>
      <c r="D344" s="2560"/>
      <c r="E344" s="1907"/>
      <c r="F344" s="1908"/>
      <c r="G344" s="1883"/>
      <c r="H344" s="1909"/>
      <c r="I344" s="1908"/>
      <c r="J344" s="1907"/>
      <c r="K344" s="1910"/>
      <c r="L344" s="1908"/>
      <c r="M344" s="1908"/>
      <c r="N344" s="1908"/>
      <c r="O344" s="1911"/>
    </row>
    <row r="345" spans="1:15" s="1572" customFormat="1" ht="12.75" customHeight="1">
      <c r="A345" s="2530" t="s">
        <v>2827</v>
      </c>
      <c r="B345" s="1565"/>
      <c r="C345" s="2382" t="s">
        <v>2828</v>
      </c>
      <c r="D345" s="109"/>
      <c r="E345" s="1567"/>
      <c r="F345" s="1568"/>
      <c r="G345" s="1566"/>
      <c r="H345" s="1569"/>
      <c r="I345" s="1568"/>
      <c r="J345" s="1567"/>
      <c r="K345" s="1570"/>
      <c r="L345" s="1568"/>
      <c r="M345" s="1568"/>
      <c r="N345" s="1568"/>
      <c r="O345" s="1571"/>
    </row>
    <row r="346" spans="1:15" s="1572" customFormat="1" ht="12.75" customHeight="1">
      <c r="A346" s="1661">
        <v>5407032</v>
      </c>
      <c r="B346" s="1661" t="s">
        <v>2829</v>
      </c>
      <c r="C346" s="1602" t="s">
        <v>2830</v>
      </c>
      <c r="D346" s="1639">
        <v>650000</v>
      </c>
      <c r="E346" s="1567" t="s">
        <v>98</v>
      </c>
      <c r="F346" s="1568">
        <v>44023</v>
      </c>
      <c r="G346" s="1566" t="s">
        <v>66</v>
      </c>
      <c r="H346" s="1569">
        <v>540000</v>
      </c>
      <c r="I346" s="2498" t="s">
        <v>449</v>
      </c>
      <c r="J346" s="1567" t="s">
        <v>67</v>
      </c>
      <c r="K346" s="1570"/>
      <c r="L346" s="1568" t="s">
        <v>449</v>
      </c>
      <c r="M346" s="1568">
        <v>44125</v>
      </c>
      <c r="N346" s="1432" t="s">
        <v>728</v>
      </c>
      <c r="O346" s="1571"/>
    </row>
    <row r="347" spans="1:15" s="1572" customFormat="1" ht="12.75" customHeight="1">
      <c r="A347" s="1661">
        <v>5408005</v>
      </c>
      <c r="B347" s="1661" t="s">
        <v>2419</v>
      </c>
      <c r="C347" s="1602" t="s">
        <v>2831</v>
      </c>
      <c r="D347" s="1639">
        <v>600000</v>
      </c>
      <c r="E347" s="1567" t="s">
        <v>98</v>
      </c>
      <c r="F347" s="1568">
        <v>44050</v>
      </c>
      <c r="G347" s="1566" t="s">
        <v>782</v>
      </c>
      <c r="H347" s="1569">
        <v>482000</v>
      </c>
      <c r="I347" s="2498" t="s">
        <v>449</v>
      </c>
      <c r="J347" s="1567" t="s">
        <v>67</v>
      </c>
      <c r="K347" s="1570"/>
      <c r="L347" s="1568" t="s">
        <v>449</v>
      </c>
      <c r="M347" s="1568">
        <v>44125</v>
      </c>
      <c r="N347" s="1432" t="s">
        <v>728</v>
      </c>
      <c r="O347" s="1571"/>
    </row>
    <row r="348" spans="1:15">
      <c r="A348" s="1464">
        <v>5409045</v>
      </c>
      <c r="B348" s="216" t="s">
        <v>2829</v>
      </c>
      <c r="C348" s="1462" t="s">
        <v>2832</v>
      </c>
      <c r="D348" s="2552">
        <v>750000</v>
      </c>
      <c r="E348" s="338" t="s">
        <v>98</v>
      </c>
      <c r="F348" s="969">
        <v>44092</v>
      </c>
      <c r="G348" s="217" t="s">
        <v>513</v>
      </c>
      <c r="H348" s="901">
        <v>603000</v>
      </c>
      <c r="J348" s="217" t="s">
        <v>67</v>
      </c>
      <c r="K348" s="217"/>
      <c r="L348" s="217"/>
      <c r="M348" s="502"/>
    </row>
    <row r="349" spans="1:15">
      <c r="A349" s="1464"/>
      <c r="B349" s="1464"/>
      <c r="C349" s="1462"/>
      <c r="D349" s="641"/>
      <c r="E349" s="338"/>
      <c r="F349" s="969"/>
      <c r="G349" s="217"/>
      <c r="H349" s="901"/>
      <c r="J349" s="217"/>
      <c r="K349" s="217"/>
      <c r="L349" s="217"/>
      <c r="M349" s="502"/>
    </row>
    <row r="350" spans="1:15" s="1572" customFormat="1" ht="12.75" customHeight="1">
      <c r="A350" s="1565"/>
      <c r="B350" s="1451" t="s">
        <v>2833</v>
      </c>
      <c r="C350" s="1566"/>
      <c r="D350" s="109"/>
      <c r="E350" s="1567"/>
      <c r="F350" s="1568"/>
      <c r="G350" s="1566"/>
      <c r="H350" s="1569"/>
      <c r="I350" s="1568"/>
      <c r="J350" s="1567"/>
      <c r="K350" s="1570"/>
      <c r="L350" s="1568"/>
      <c r="M350" s="1568"/>
      <c r="N350" s="1568"/>
      <c r="O350" s="1571"/>
    </row>
    <row r="351" spans="1:15" s="1572" customFormat="1" ht="12.75" customHeight="1">
      <c r="A351" s="1565"/>
      <c r="B351" s="1445" t="s">
        <v>375</v>
      </c>
      <c r="C351" s="1566"/>
      <c r="D351" s="109"/>
      <c r="E351" s="1567"/>
      <c r="F351" s="1568"/>
      <c r="G351" s="1566"/>
      <c r="H351" s="1569"/>
      <c r="I351" s="1568"/>
      <c r="J351" s="1567"/>
      <c r="K351" s="1570"/>
      <c r="L351" s="1568"/>
      <c r="M351" s="1568"/>
      <c r="N351" s="1568"/>
      <c r="O351" s="1571"/>
    </row>
    <row r="352" spans="1:15" s="1572" customFormat="1" ht="12.75" customHeight="1">
      <c r="A352" s="1565"/>
      <c r="B352" s="1661"/>
      <c r="C352" s="1566"/>
      <c r="D352" s="109"/>
      <c r="E352" s="1567"/>
      <c r="F352" s="1568"/>
      <c r="G352" s="1566"/>
      <c r="H352" s="1569"/>
      <c r="I352" s="1568"/>
      <c r="J352" s="1567"/>
      <c r="K352" s="1570"/>
      <c r="L352" s="1568"/>
      <c r="M352" s="1568"/>
      <c r="N352" s="1568"/>
      <c r="O352" s="1571"/>
    </row>
    <row r="353" spans="1:15" s="1572" customFormat="1" ht="12.75" customHeight="1">
      <c r="A353" s="1565"/>
      <c r="B353" s="1565"/>
      <c r="C353" s="1566"/>
      <c r="D353" s="109"/>
      <c r="E353" s="1567"/>
      <c r="F353" s="1568"/>
      <c r="G353" s="1566"/>
      <c r="H353" s="1569"/>
      <c r="I353" s="1568"/>
      <c r="J353" s="1567"/>
      <c r="K353" s="1570"/>
      <c r="L353" s="1568"/>
      <c r="M353" s="1568"/>
      <c r="N353" s="1568"/>
      <c r="O353" s="1571"/>
    </row>
    <row r="354" spans="1:15" s="183" customFormat="1" ht="12.75" customHeight="1">
      <c r="A354" s="210" t="s">
        <v>732</v>
      </c>
      <c r="B354" s="216"/>
      <c r="C354" s="217"/>
      <c r="D354" s="109"/>
      <c r="E354" s="898"/>
      <c r="F354" s="2105"/>
      <c r="G354" s="182"/>
      <c r="H354" s="901"/>
      <c r="I354" s="969"/>
      <c r="J354" s="2002"/>
      <c r="K354" s="899"/>
      <c r="L354" s="969"/>
      <c r="M354" s="969"/>
      <c r="N354" s="969"/>
      <c r="O354" s="592"/>
    </row>
    <row r="355" spans="1:15" s="183" customFormat="1" ht="12.75" customHeight="1">
      <c r="A355" s="184"/>
      <c r="B355" s="28"/>
      <c r="C355" s="684"/>
      <c r="D355" s="109"/>
      <c r="E355" s="898"/>
      <c r="F355" s="2105"/>
      <c r="G355" s="182"/>
      <c r="H355" s="901"/>
      <c r="I355" s="969"/>
      <c r="J355" s="2002"/>
      <c r="K355" s="899"/>
      <c r="L355" s="969"/>
      <c r="M355" s="969"/>
      <c r="N355" s="969"/>
      <c r="O355" s="592"/>
    </row>
    <row r="356" spans="1:15" s="183" customFormat="1" ht="12.75" customHeight="1">
      <c r="A356" s="184"/>
      <c r="B356" s="216"/>
      <c r="C356" s="217"/>
      <c r="D356" s="109"/>
      <c r="E356" s="898"/>
      <c r="F356" s="2105"/>
      <c r="G356" s="182"/>
      <c r="H356" s="901"/>
      <c r="I356" s="969"/>
      <c r="J356" s="2002"/>
      <c r="K356" s="899"/>
      <c r="L356" s="969"/>
      <c r="M356" s="969"/>
      <c r="N356" s="969"/>
      <c r="O356" s="592"/>
    </row>
    <row r="357" spans="1:15" s="183" customFormat="1" ht="12.75" customHeight="1">
      <c r="A357" s="184"/>
      <c r="B357" s="244" t="s">
        <v>733</v>
      </c>
      <c r="C357" s="1021">
        <f>SUM(D344:D353)+SUM(C354:C356)</f>
        <v>2000000</v>
      </c>
      <c r="D357" s="109"/>
      <c r="E357" s="898"/>
      <c r="F357" s="969"/>
      <c r="G357" s="182"/>
      <c r="H357" s="901"/>
      <c r="I357" s="969"/>
      <c r="J357" s="898"/>
      <c r="K357" s="899"/>
      <c r="L357" s="969"/>
      <c r="M357" s="969"/>
      <c r="N357" s="969"/>
      <c r="O357" s="592"/>
    </row>
    <row r="358" spans="1:15" s="1882" customFormat="1" ht="12.75" customHeight="1">
      <c r="A358" s="1894"/>
      <c r="B358" s="1894"/>
      <c r="C358" s="1883"/>
      <c r="D358" s="2560"/>
      <c r="E358" s="1907"/>
      <c r="F358" s="1908"/>
      <c r="G358" s="1883"/>
      <c r="H358" s="1909"/>
      <c r="I358" s="1908"/>
      <c r="J358" s="1907"/>
      <c r="K358" s="1910"/>
      <c r="L358" s="1908"/>
      <c r="M358" s="1908"/>
      <c r="N358" s="1908"/>
      <c r="O358" s="1911"/>
    </row>
    <row r="359" spans="1:15" s="1572" customFormat="1" ht="12.75" customHeight="1">
      <c r="A359" s="2530" t="s">
        <v>2834</v>
      </c>
      <c r="B359" s="1565"/>
      <c r="C359" s="2382" t="s">
        <v>2835</v>
      </c>
      <c r="D359" s="109"/>
      <c r="E359" s="1567"/>
      <c r="F359" s="1568"/>
      <c r="G359" s="1566"/>
      <c r="H359" s="1569"/>
      <c r="I359" s="1568"/>
      <c r="J359" s="1567"/>
      <c r="K359" s="1570"/>
      <c r="L359" s="1568"/>
      <c r="M359" s="1568"/>
      <c r="N359" s="1568"/>
      <c r="O359" s="1571"/>
    </row>
    <row r="360" spans="1:15" s="1572" customFormat="1" ht="12.75" customHeight="1">
      <c r="A360" s="1661">
        <v>5407040</v>
      </c>
      <c r="B360" s="1661" t="s">
        <v>2588</v>
      </c>
      <c r="C360" s="1602" t="s">
        <v>2836</v>
      </c>
      <c r="D360" s="1639">
        <v>600000</v>
      </c>
      <c r="E360" s="1567" t="s">
        <v>98</v>
      </c>
      <c r="F360" s="1568">
        <v>44029</v>
      </c>
      <c r="G360" s="1566" t="s">
        <v>782</v>
      </c>
      <c r="H360" s="1569">
        <v>326000</v>
      </c>
      <c r="I360" s="1568"/>
      <c r="J360" s="1567" t="s">
        <v>67</v>
      </c>
      <c r="K360" s="1570"/>
      <c r="L360" s="1568" t="s">
        <v>449</v>
      </c>
      <c r="M360" s="1568">
        <v>44119</v>
      </c>
      <c r="N360" s="1432" t="s">
        <v>728</v>
      </c>
      <c r="O360" s="1571"/>
    </row>
    <row r="361" spans="1:15" s="1572" customFormat="1" ht="12.75" customHeight="1">
      <c r="A361" s="1661">
        <v>5407066</v>
      </c>
      <c r="B361" s="1661" t="s">
        <v>780</v>
      </c>
      <c r="C361" s="1602" t="s">
        <v>2837</v>
      </c>
      <c r="D361" s="1639">
        <v>780000</v>
      </c>
      <c r="E361" s="1567" t="s">
        <v>98</v>
      </c>
      <c r="F361" s="1568">
        <v>44043</v>
      </c>
      <c r="G361" s="1566" t="s">
        <v>782</v>
      </c>
      <c r="H361" s="1569">
        <v>670000</v>
      </c>
      <c r="I361" s="2498" t="s">
        <v>449</v>
      </c>
      <c r="J361" s="1567" t="s">
        <v>67</v>
      </c>
      <c r="K361" s="1570"/>
      <c r="L361" s="1568" t="s">
        <v>449</v>
      </c>
      <c r="M361" s="1568">
        <v>44119</v>
      </c>
      <c r="N361" s="1432" t="s">
        <v>728</v>
      </c>
      <c r="O361" s="1571"/>
    </row>
    <row r="362" spans="1:15" s="1572" customFormat="1" ht="12.75" customHeight="1">
      <c r="A362" s="1661">
        <v>5408007</v>
      </c>
      <c r="B362" s="1661" t="s">
        <v>2153</v>
      </c>
      <c r="C362" s="1602" t="s">
        <v>2838</v>
      </c>
      <c r="D362" s="1639">
        <v>575000</v>
      </c>
      <c r="E362" s="1567" t="s">
        <v>98</v>
      </c>
      <c r="F362" s="1568">
        <v>44050</v>
      </c>
      <c r="G362" s="1566" t="s">
        <v>262</v>
      </c>
      <c r="H362" s="1569">
        <v>435000</v>
      </c>
      <c r="I362" s="1568"/>
      <c r="J362" s="1567" t="s">
        <v>67</v>
      </c>
      <c r="K362" s="1570"/>
      <c r="L362" s="1568" t="s">
        <v>449</v>
      </c>
      <c r="M362" s="1568">
        <v>44119</v>
      </c>
      <c r="N362" s="1432" t="s">
        <v>728</v>
      </c>
      <c r="O362" s="1571"/>
    </row>
    <row r="363" spans="1:15" s="1572" customFormat="1" ht="12.75" customHeight="1">
      <c r="A363" s="1661"/>
      <c r="B363" s="1565"/>
      <c r="C363" s="1566"/>
      <c r="D363" s="109"/>
      <c r="E363" s="1567"/>
      <c r="F363" s="1568"/>
      <c r="G363" s="1566"/>
      <c r="H363" s="1569"/>
      <c r="I363" s="1568"/>
      <c r="J363" s="1567"/>
      <c r="K363" s="1570"/>
      <c r="L363" s="1568"/>
      <c r="M363" s="1568"/>
      <c r="N363" s="1568"/>
      <c r="O363" s="1571"/>
    </row>
    <row r="364" spans="1:15" s="1572" customFormat="1" ht="12.75" customHeight="1">
      <c r="A364" s="1661"/>
      <c r="B364" s="1451" t="s">
        <v>2833</v>
      </c>
      <c r="C364" s="1566"/>
      <c r="D364" s="109"/>
      <c r="E364" s="1567"/>
      <c r="F364" s="1568"/>
      <c r="G364" s="1566"/>
      <c r="H364" s="1569"/>
      <c r="I364" s="1568"/>
      <c r="J364" s="1567"/>
      <c r="K364" s="1570"/>
      <c r="L364" s="1568"/>
      <c r="M364" s="1568"/>
      <c r="N364" s="1568"/>
      <c r="O364" s="1571"/>
    </row>
    <row r="365" spans="1:15" s="1572" customFormat="1" ht="12.75" customHeight="1">
      <c r="A365" s="1565"/>
      <c r="B365" s="1445" t="s">
        <v>440</v>
      </c>
      <c r="C365" s="1566"/>
      <c r="D365" s="109"/>
      <c r="E365" s="1567"/>
      <c r="F365" s="1568"/>
      <c r="G365" s="1566"/>
      <c r="H365" s="1569"/>
      <c r="I365" s="1568"/>
      <c r="J365" s="1567"/>
      <c r="K365" s="1570"/>
      <c r="L365" s="1568"/>
      <c r="M365" s="1568"/>
      <c r="N365" s="1568"/>
      <c r="O365" s="1571"/>
    </row>
    <row r="366" spans="1:15" s="1572" customFormat="1" ht="12.75" customHeight="1">
      <c r="A366" s="1565"/>
      <c r="B366" s="1661"/>
      <c r="C366" s="1566"/>
      <c r="D366" s="109"/>
      <c r="E366" s="1567"/>
      <c r="F366" s="1568"/>
      <c r="G366" s="1566"/>
      <c r="H366" s="1569"/>
      <c r="I366" s="1568"/>
      <c r="J366" s="1567"/>
      <c r="K366" s="1570"/>
      <c r="L366" s="1568"/>
      <c r="M366" s="1568"/>
      <c r="N366" s="1568"/>
      <c r="O366" s="1571"/>
    </row>
    <row r="367" spans="1:15" s="183" customFormat="1" ht="12.75" customHeight="1">
      <c r="A367" s="210" t="s">
        <v>732</v>
      </c>
      <c r="B367" s="216"/>
      <c r="C367" s="217"/>
      <c r="D367" s="109"/>
      <c r="E367" s="898"/>
      <c r="F367" s="2105"/>
      <c r="G367" s="182"/>
      <c r="H367" s="901"/>
      <c r="I367" s="969"/>
      <c r="J367" s="2002"/>
      <c r="K367" s="899"/>
      <c r="L367" s="969"/>
      <c r="M367" s="969"/>
      <c r="N367" s="969"/>
      <c r="O367" s="592"/>
    </row>
    <row r="368" spans="1:15" s="183" customFormat="1" ht="12.75" customHeight="1">
      <c r="A368" s="184"/>
      <c r="B368" s="28"/>
      <c r="C368" s="684"/>
      <c r="D368" s="109"/>
      <c r="E368" s="898"/>
      <c r="F368" s="2105"/>
      <c r="G368" s="182"/>
      <c r="H368" s="901"/>
      <c r="I368" s="969"/>
      <c r="J368" s="2002"/>
      <c r="K368" s="899"/>
      <c r="L368" s="969"/>
      <c r="M368" s="969"/>
      <c r="N368" s="969"/>
      <c r="O368" s="592"/>
    </row>
    <row r="369" spans="1:15" s="183" customFormat="1" ht="12.75" customHeight="1">
      <c r="A369" s="184"/>
      <c r="B369" s="216"/>
      <c r="C369" s="217"/>
      <c r="D369" s="109"/>
      <c r="E369" s="898"/>
      <c r="F369" s="2105"/>
      <c r="G369" s="182"/>
      <c r="H369" s="901"/>
      <c r="I369" s="969"/>
      <c r="J369" s="2002"/>
      <c r="K369" s="899"/>
      <c r="L369" s="969"/>
      <c r="M369" s="969"/>
      <c r="N369" s="969"/>
      <c r="O369" s="592"/>
    </row>
    <row r="370" spans="1:15" s="183" customFormat="1" ht="12.75" customHeight="1">
      <c r="A370" s="184"/>
      <c r="B370" s="244" t="s">
        <v>733</v>
      </c>
      <c r="C370" s="1021">
        <f>SUM(D358:D366)+SUM(C367:C369)</f>
        <v>1955000</v>
      </c>
      <c r="D370" s="109"/>
      <c r="E370" s="898"/>
      <c r="F370" s="969"/>
      <c r="G370" s="182"/>
      <c r="H370" s="901"/>
      <c r="I370" s="969"/>
      <c r="J370" s="898"/>
      <c r="K370" s="899"/>
      <c r="L370" s="969"/>
      <c r="M370" s="969"/>
      <c r="N370" s="969"/>
      <c r="O370" s="592"/>
    </row>
    <row r="371" spans="1:15" s="1882" customFormat="1" ht="12.75" customHeight="1">
      <c r="A371" s="1894"/>
      <c r="B371" s="1894"/>
      <c r="C371" s="1883"/>
      <c r="D371" s="2560"/>
      <c r="E371" s="1907"/>
      <c r="F371" s="1908"/>
      <c r="G371" s="1883"/>
      <c r="H371" s="1909"/>
      <c r="I371" s="1908"/>
      <c r="J371" s="1907"/>
      <c r="K371" s="1910"/>
      <c r="L371" s="1908"/>
      <c r="M371" s="1908"/>
      <c r="N371" s="1908"/>
      <c r="O371" s="1911"/>
    </row>
    <row r="372" spans="1:15" s="1572" customFormat="1" ht="12.75" customHeight="1">
      <c r="A372" s="2530" t="s">
        <v>2839</v>
      </c>
      <c r="B372" s="1565"/>
      <c r="C372" s="2382" t="s">
        <v>2840</v>
      </c>
      <c r="D372" s="109"/>
      <c r="E372" s="1567"/>
      <c r="F372" s="1568"/>
      <c r="G372" s="1566"/>
      <c r="H372" s="1569"/>
      <c r="I372" s="1568"/>
      <c r="J372" s="1567"/>
      <c r="K372" s="1570"/>
      <c r="L372" s="1568"/>
      <c r="M372" s="1568"/>
      <c r="N372" s="1568"/>
      <c r="O372" s="1571"/>
    </row>
    <row r="373" spans="1:15" s="1572" customFormat="1" ht="12.75" customHeight="1">
      <c r="A373" s="1661">
        <v>5407010</v>
      </c>
      <c r="B373" s="1661" t="s">
        <v>2829</v>
      </c>
      <c r="C373" s="1566" t="s">
        <v>2841</v>
      </c>
      <c r="D373" s="1639">
        <v>700000</v>
      </c>
      <c r="E373" s="1567" t="s">
        <v>98</v>
      </c>
      <c r="F373" s="1568">
        <v>44013</v>
      </c>
      <c r="G373" s="1566" t="s">
        <v>1544</v>
      </c>
      <c r="H373" s="1569">
        <v>568000</v>
      </c>
      <c r="I373" s="1568"/>
      <c r="J373" s="1567" t="s">
        <v>41</v>
      </c>
      <c r="K373" s="1570"/>
      <c r="L373" s="1568"/>
      <c r="M373" s="1568">
        <v>44086</v>
      </c>
      <c r="N373" s="1432" t="s">
        <v>728</v>
      </c>
      <c r="O373" s="1571"/>
    </row>
    <row r="374" spans="1:15" s="1572" customFormat="1" ht="12.75" customHeight="1">
      <c r="A374" s="1661">
        <v>5407025</v>
      </c>
      <c r="B374" s="1661" t="s">
        <v>2842</v>
      </c>
      <c r="C374" s="1566" t="s">
        <v>2843</v>
      </c>
      <c r="D374" s="1639">
        <v>500000</v>
      </c>
      <c r="E374" s="1567" t="s">
        <v>98</v>
      </c>
      <c r="F374" s="1568">
        <v>44021</v>
      </c>
      <c r="G374" s="1566" t="s">
        <v>284</v>
      </c>
      <c r="H374" s="1569">
        <v>244000</v>
      </c>
      <c r="I374" s="2498" t="s">
        <v>449</v>
      </c>
      <c r="J374" s="1567" t="s">
        <v>41</v>
      </c>
      <c r="K374" s="1570" t="s">
        <v>449</v>
      </c>
      <c r="L374" s="1568"/>
      <c r="M374" s="1568">
        <v>44086</v>
      </c>
      <c r="N374" s="1432" t="s">
        <v>728</v>
      </c>
      <c r="O374" s="1571"/>
    </row>
    <row r="375" spans="1:15" s="1572" customFormat="1" ht="12.75" customHeight="1">
      <c r="A375" s="1661">
        <v>5407036</v>
      </c>
      <c r="B375" s="1661" t="s">
        <v>2844</v>
      </c>
      <c r="C375" s="1566" t="s">
        <v>2845</v>
      </c>
      <c r="D375" s="1639">
        <v>480000</v>
      </c>
      <c r="E375" s="1567" t="s">
        <v>98</v>
      </c>
      <c r="F375" s="1568">
        <v>44028</v>
      </c>
      <c r="G375" s="1566" t="s">
        <v>100</v>
      </c>
      <c r="H375" s="1569">
        <v>355000</v>
      </c>
      <c r="I375" s="1568"/>
      <c r="J375" s="1567" t="s">
        <v>2846</v>
      </c>
      <c r="K375" s="1570" t="s">
        <v>449</v>
      </c>
      <c r="L375" s="1568"/>
      <c r="M375" s="1568">
        <v>44086</v>
      </c>
      <c r="N375" s="1432" t="s">
        <v>728</v>
      </c>
      <c r="O375" s="1571"/>
    </row>
    <row r="376" spans="1:15" s="1572" customFormat="1" ht="12.75" customHeight="1">
      <c r="A376" s="1661"/>
      <c r="B376" s="1565"/>
      <c r="C376" s="1566"/>
      <c r="D376" s="1639"/>
      <c r="E376" s="1567"/>
      <c r="F376" s="1568"/>
      <c r="G376" s="1566"/>
      <c r="H376" s="1569"/>
      <c r="I376" s="1568"/>
      <c r="J376" s="1567"/>
      <c r="K376" s="1570"/>
      <c r="L376" s="1568"/>
      <c r="M376" s="1568"/>
      <c r="N376" s="1568"/>
      <c r="O376" s="1571"/>
    </row>
    <row r="377" spans="1:15" s="1572" customFormat="1" ht="12.75" customHeight="1">
      <c r="A377" s="1565"/>
      <c r="B377" s="1451" t="s">
        <v>2816</v>
      </c>
      <c r="C377" s="1566"/>
      <c r="D377" s="1639"/>
      <c r="E377" s="1567"/>
      <c r="F377" s="1568"/>
      <c r="G377" s="1566"/>
      <c r="H377" s="1569"/>
      <c r="I377" s="1568"/>
      <c r="J377" s="1567"/>
      <c r="K377" s="1570"/>
      <c r="L377" s="1568"/>
      <c r="M377" s="1568"/>
      <c r="N377" s="1568"/>
      <c r="O377" s="1571"/>
    </row>
    <row r="378" spans="1:15" s="1572" customFormat="1" ht="12.75" customHeight="1">
      <c r="A378" s="1565"/>
      <c r="B378" s="1445" t="s">
        <v>440</v>
      </c>
      <c r="C378" s="1566"/>
      <c r="D378" s="109"/>
      <c r="E378" s="1567"/>
      <c r="F378" s="1568"/>
      <c r="G378" s="1566"/>
      <c r="H378" s="1569"/>
      <c r="I378" s="1568"/>
      <c r="J378" s="1567"/>
      <c r="K378" s="1570"/>
      <c r="L378" s="1568"/>
      <c r="M378" s="1568"/>
      <c r="N378" s="1568"/>
      <c r="O378" s="1571"/>
    </row>
    <row r="379" spans="1:15" s="1572" customFormat="1" ht="12.75" customHeight="1">
      <c r="A379" s="1565"/>
      <c r="B379" s="1661"/>
      <c r="C379" s="1566"/>
      <c r="D379" s="109"/>
      <c r="E379" s="1567"/>
      <c r="F379" s="1568"/>
      <c r="G379" s="1566"/>
      <c r="H379" s="1569"/>
      <c r="I379" s="1568"/>
      <c r="J379" s="1567"/>
      <c r="K379" s="1570"/>
      <c r="L379" s="1568"/>
      <c r="M379" s="1568"/>
      <c r="N379" s="1568"/>
      <c r="O379" s="1571"/>
    </row>
    <row r="380" spans="1:15" s="1572" customFormat="1" ht="12.75" customHeight="1">
      <c r="A380" s="1565"/>
      <c r="C380" s="1566"/>
      <c r="D380" s="109"/>
      <c r="E380" s="1567"/>
      <c r="F380" s="1568"/>
      <c r="G380" s="1566"/>
      <c r="H380" s="1569"/>
      <c r="I380" s="1568"/>
      <c r="J380" s="1567"/>
      <c r="K380" s="1570"/>
      <c r="L380" s="1568"/>
      <c r="M380" s="1568"/>
      <c r="N380" s="1568"/>
      <c r="O380" s="1571"/>
    </row>
    <row r="381" spans="1:15" s="1572" customFormat="1" ht="12.75" customHeight="1">
      <c r="A381" s="1565"/>
      <c r="B381" s="1661"/>
      <c r="C381" s="1566"/>
      <c r="D381" s="109"/>
      <c r="E381" s="1567"/>
      <c r="F381" s="1568"/>
      <c r="G381" s="1566"/>
      <c r="H381" s="1569"/>
      <c r="I381" s="1568"/>
      <c r="J381" s="1567"/>
      <c r="K381" s="1570"/>
      <c r="L381" s="1568"/>
      <c r="M381" s="1568"/>
      <c r="N381" s="1568"/>
      <c r="O381" s="1571"/>
    </row>
    <row r="382" spans="1:15" s="183" customFormat="1" ht="12.75" customHeight="1">
      <c r="A382" s="210" t="s">
        <v>732</v>
      </c>
      <c r="B382" s="216"/>
      <c r="C382" s="217"/>
      <c r="D382" s="109"/>
      <c r="E382" s="898"/>
      <c r="F382" s="2105"/>
      <c r="G382" s="182"/>
      <c r="H382" s="901"/>
      <c r="I382" s="969"/>
      <c r="J382" s="2002"/>
      <c r="K382" s="899"/>
      <c r="L382" s="969"/>
      <c r="M382" s="969"/>
      <c r="N382" s="969"/>
      <c r="O382" s="592"/>
    </row>
    <row r="383" spans="1:15" s="183" customFormat="1" ht="12.75" customHeight="1">
      <c r="A383" s="184"/>
      <c r="B383" s="28"/>
      <c r="C383" s="684"/>
      <c r="D383" s="109"/>
      <c r="E383" s="898"/>
      <c r="F383" s="2105"/>
      <c r="G383" s="182"/>
      <c r="H383" s="901"/>
      <c r="I383" s="969"/>
      <c r="J383" s="2002"/>
      <c r="K383" s="899"/>
      <c r="L383" s="969"/>
      <c r="M383" s="969"/>
      <c r="N383" s="969"/>
      <c r="O383" s="592"/>
    </row>
    <row r="384" spans="1:15" s="183" customFormat="1" ht="12.75" customHeight="1">
      <c r="A384" s="184"/>
      <c r="B384" s="216"/>
      <c r="C384" s="217"/>
      <c r="D384" s="109"/>
      <c r="E384" s="898"/>
      <c r="F384" s="2105"/>
      <c r="G384" s="182"/>
      <c r="H384" s="901"/>
      <c r="I384" s="969"/>
      <c r="J384" s="2002"/>
      <c r="K384" s="899"/>
      <c r="L384" s="969"/>
      <c r="M384" s="969"/>
      <c r="N384" s="969"/>
      <c r="O384" s="592"/>
    </row>
    <row r="385" spans="1:15" s="183" customFormat="1" ht="12.75" customHeight="1">
      <c r="A385" s="184"/>
      <c r="B385" s="244" t="s">
        <v>733</v>
      </c>
      <c r="C385" s="1021">
        <f>SUM(D371:D381)+SUM(C382:C384)</f>
        <v>1680000</v>
      </c>
      <c r="D385" s="109"/>
      <c r="E385" s="898"/>
      <c r="F385" s="969"/>
      <c r="G385" s="182"/>
      <c r="H385" s="901"/>
      <c r="I385" s="969"/>
      <c r="J385" s="898"/>
      <c r="K385" s="899"/>
      <c r="L385" s="969"/>
      <c r="M385" s="969"/>
      <c r="N385" s="969"/>
      <c r="O385" s="592"/>
    </row>
    <row r="386" spans="1:15" s="1882" customFormat="1" ht="12.75" customHeight="1">
      <c r="A386" s="1894"/>
      <c r="B386" s="1894"/>
      <c r="C386" s="1883"/>
      <c r="D386" s="2560"/>
      <c r="E386" s="1907"/>
      <c r="F386" s="1908"/>
      <c r="G386" s="1883"/>
      <c r="H386" s="1909"/>
      <c r="I386" s="1908"/>
      <c r="J386" s="1907"/>
      <c r="K386" s="1910"/>
      <c r="L386" s="1908"/>
      <c r="M386" s="1908"/>
      <c r="N386" s="1908"/>
      <c r="O386" s="1911"/>
    </row>
    <row r="387" spans="1:15" s="1572" customFormat="1" ht="12.75" customHeight="1">
      <c r="A387" s="2613" t="s">
        <v>2847</v>
      </c>
      <c r="B387" s="1565"/>
      <c r="C387" s="2382" t="s">
        <v>2848</v>
      </c>
      <c r="D387" s="109"/>
      <c r="E387" s="1567"/>
      <c r="F387" s="1568"/>
      <c r="G387" s="1566"/>
      <c r="H387" s="1569"/>
      <c r="I387" s="1568"/>
      <c r="J387" s="1567"/>
      <c r="K387" s="1570"/>
      <c r="L387" s="1568"/>
      <c r="M387" s="1568"/>
      <c r="N387" s="1568"/>
      <c r="O387" s="1571"/>
    </row>
    <row r="388" spans="1:15" s="1572" customFormat="1" ht="12.75" customHeight="1">
      <c r="A388" s="1661">
        <v>5408045</v>
      </c>
      <c r="B388" s="1669" t="s">
        <v>2849</v>
      </c>
      <c r="C388" s="1566" t="s">
        <v>2850</v>
      </c>
      <c r="D388" s="1639">
        <v>900000</v>
      </c>
      <c r="E388" s="1567" t="s">
        <v>110</v>
      </c>
      <c r="F388" s="1568">
        <v>44071</v>
      </c>
      <c r="G388" s="1566" t="s">
        <v>2851</v>
      </c>
      <c r="H388" s="1569">
        <v>780000</v>
      </c>
      <c r="I388" s="1568"/>
      <c r="J388" s="1567" t="s">
        <v>67</v>
      </c>
      <c r="K388" s="1570" t="s">
        <v>449</v>
      </c>
      <c r="L388" s="1568"/>
      <c r="M388" s="1568">
        <v>44097</v>
      </c>
      <c r="N388" s="1432" t="s">
        <v>728</v>
      </c>
      <c r="O388" s="1571"/>
    </row>
    <row r="389" spans="1:15" s="1572" customFormat="1" ht="12.75" customHeight="1">
      <c r="A389" s="1661">
        <v>5408046</v>
      </c>
      <c r="B389" s="1565" t="s">
        <v>2852</v>
      </c>
      <c r="C389" s="1566" t="s">
        <v>2853</v>
      </c>
      <c r="D389" s="1639">
        <v>650000</v>
      </c>
      <c r="E389" s="1567" t="s">
        <v>104</v>
      </c>
      <c r="F389" s="1568">
        <v>44070</v>
      </c>
      <c r="G389" s="1566" t="s">
        <v>2851</v>
      </c>
      <c r="H389" s="1569">
        <v>520000</v>
      </c>
      <c r="I389" s="1568"/>
      <c r="J389" s="1567" t="s">
        <v>67</v>
      </c>
      <c r="K389" s="1570" t="s">
        <v>449</v>
      </c>
      <c r="L389" s="1568"/>
      <c r="M389" s="1568">
        <v>44097</v>
      </c>
      <c r="N389" s="1432" t="s">
        <v>728</v>
      </c>
      <c r="O389" s="1571"/>
    </row>
    <row r="390" spans="1:15" s="1572" customFormat="1" ht="12.75" customHeight="1">
      <c r="A390" s="1661">
        <v>5408047</v>
      </c>
      <c r="B390" s="1565" t="s">
        <v>2854</v>
      </c>
      <c r="C390" s="1566" t="s">
        <v>2855</v>
      </c>
      <c r="D390" s="1639">
        <v>975000</v>
      </c>
      <c r="E390" s="1567" t="s">
        <v>354</v>
      </c>
      <c r="F390" s="1568">
        <v>44070</v>
      </c>
      <c r="G390" s="1566" t="s">
        <v>2856</v>
      </c>
      <c r="H390" s="1569">
        <v>790000</v>
      </c>
      <c r="I390" s="1568"/>
      <c r="J390" s="1567" t="s">
        <v>67</v>
      </c>
      <c r="K390" s="1570" t="s">
        <v>449</v>
      </c>
      <c r="L390" s="1568"/>
      <c r="M390" s="1568">
        <v>44097</v>
      </c>
      <c r="N390" s="1432" t="s">
        <v>728</v>
      </c>
      <c r="O390" s="1571"/>
    </row>
    <row r="391" spans="1:15" s="1572" customFormat="1" ht="12.75" customHeight="1">
      <c r="A391" s="1661">
        <v>5408034</v>
      </c>
      <c r="B391" s="1661" t="s">
        <v>2126</v>
      </c>
      <c r="C391" s="1602" t="s">
        <v>2857</v>
      </c>
      <c r="D391" s="1639">
        <v>845000</v>
      </c>
      <c r="E391" s="1567" t="s">
        <v>98</v>
      </c>
      <c r="F391" s="1568">
        <v>44068</v>
      </c>
      <c r="G391" s="1566" t="s">
        <v>727</v>
      </c>
      <c r="H391" s="1569">
        <v>659000</v>
      </c>
      <c r="I391" s="2498" t="s">
        <v>449</v>
      </c>
      <c r="J391" s="1567" t="s">
        <v>67</v>
      </c>
      <c r="K391" s="1570" t="s">
        <v>449</v>
      </c>
      <c r="L391" s="1568"/>
      <c r="M391" s="1568">
        <v>44097</v>
      </c>
      <c r="N391" s="1432" t="s">
        <v>728</v>
      </c>
      <c r="O391" s="1571"/>
    </row>
    <row r="392" spans="1:15">
      <c r="A392" s="1464">
        <v>5409001</v>
      </c>
      <c r="B392" s="216" t="s">
        <v>848</v>
      </c>
      <c r="C392" s="1602" t="s">
        <v>2858</v>
      </c>
      <c r="D392" s="2552">
        <v>620000</v>
      </c>
      <c r="E392" s="338" t="s">
        <v>98</v>
      </c>
      <c r="F392" s="969">
        <v>44075</v>
      </c>
      <c r="G392" s="217" t="s">
        <v>334</v>
      </c>
      <c r="H392" s="901">
        <v>451000</v>
      </c>
      <c r="I392" s="2498" t="s">
        <v>449</v>
      </c>
      <c r="J392" s="1567" t="s">
        <v>67</v>
      </c>
      <c r="K392" s="217" t="s">
        <v>449</v>
      </c>
      <c r="L392" s="217"/>
      <c r="M392" s="1568">
        <v>44097</v>
      </c>
      <c r="N392" s="1432" t="s">
        <v>728</v>
      </c>
    </row>
    <row r="393" spans="1:15">
      <c r="A393" s="1464"/>
      <c r="D393" s="2552"/>
      <c r="E393" s="338"/>
      <c r="F393" s="969"/>
      <c r="G393" s="217"/>
      <c r="H393" s="901"/>
      <c r="J393" s="217"/>
      <c r="K393" s="217"/>
      <c r="L393" s="217"/>
      <c r="M393" s="502"/>
    </row>
    <row r="394" spans="1:15">
      <c r="A394" s="1464"/>
      <c r="B394" s="1451" t="s">
        <v>2833</v>
      </c>
      <c r="D394" s="2552"/>
      <c r="E394" s="338"/>
      <c r="F394" s="969"/>
      <c r="G394" s="217"/>
      <c r="H394" s="901"/>
      <c r="J394" s="217"/>
      <c r="K394" s="217"/>
      <c r="L394" s="217"/>
      <c r="M394" s="502"/>
    </row>
    <row r="395" spans="1:15">
      <c r="A395" s="1464"/>
      <c r="B395" s="1445" t="s">
        <v>440</v>
      </c>
      <c r="D395" s="641"/>
      <c r="E395" s="338"/>
      <c r="F395" s="969"/>
      <c r="G395" s="217"/>
      <c r="H395" s="901"/>
      <c r="J395" s="217"/>
      <c r="K395" s="217"/>
      <c r="L395" s="217"/>
      <c r="M395" s="502"/>
    </row>
    <row r="396" spans="1:15">
      <c r="A396" s="1464"/>
      <c r="B396" s="1464"/>
      <c r="D396" s="641"/>
      <c r="E396" s="338"/>
      <c r="F396" s="969"/>
      <c r="G396" s="217"/>
      <c r="H396" s="901"/>
      <c r="J396" s="217"/>
      <c r="K396" s="217"/>
      <c r="L396" s="217"/>
      <c r="M396" s="502"/>
    </row>
    <row r="397" spans="1:15">
      <c r="A397" s="1464"/>
      <c r="B397" s="1464"/>
      <c r="D397" s="641"/>
      <c r="E397" s="338"/>
      <c r="F397" s="969"/>
      <c r="G397" s="217"/>
      <c r="H397" s="901"/>
      <c r="J397" s="217"/>
      <c r="K397" s="217"/>
      <c r="L397" s="217"/>
      <c r="M397" s="502"/>
    </row>
    <row r="398" spans="1:15" s="183" customFormat="1" ht="12.75" customHeight="1">
      <c r="A398" s="1554" t="s">
        <v>732</v>
      </c>
      <c r="B398" s="216"/>
      <c r="C398" s="217"/>
      <c r="D398" s="109"/>
      <c r="E398" s="898"/>
      <c r="F398" s="2105"/>
      <c r="G398" s="182"/>
      <c r="H398" s="901"/>
      <c r="I398" s="969"/>
      <c r="J398" s="2002"/>
      <c r="K398" s="899"/>
      <c r="L398" s="969"/>
      <c r="M398" s="969"/>
      <c r="N398" s="969"/>
      <c r="O398" s="592"/>
    </row>
    <row r="399" spans="1:15" s="183" customFormat="1" ht="12.75" customHeight="1">
      <c r="A399" s="1555"/>
      <c r="B399" s="2383"/>
      <c r="C399" s="684"/>
      <c r="D399" s="109"/>
      <c r="E399" s="898"/>
      <c r="F399" s="2105"/>
      <c r="G399" s="182"/>
      <c r="H399" s="901"/>
      <c r="I399" s="969"/>
      <c r="J399" s="2002"/>
      <c r="K399" s="899"/>
      <c r="L399" s="969"/>
      <c r="M399" s="969"/>
      <c r="N399" s="969"/>
      <c r="O399" s="592"/>
    </row>
    <row r="400" spans="1:15" s="183" customFormat="1" ht="12.75" customHeight="1">
      <c r="A400" s="1555"/>
      <c r="B400" s="216"/>
      <c r="C400" s="217"/>
      <c r="D400" s="109"/>
      <c r="E400" s="898"/>
      <c r="F400" s="2105"/>
      <c r="G400" s="182"/>
      <c r="H400" s="901"/>
      <c r="I400" s="969"/>
      <c r="J400" s="2002"/>
      <c r="K400" s="899"/>
      <c r="L400" s="969"/>
      <c r="M400" s="969"/>
      <c r="N400" s="969"/>
      <c r="O400" s="592"/>
    </row>
    <row r="401" spans="1:15" s="183" customFormat="1" ht="12.75" customHeight="1">
      <c r="A401" s="1555"/>
      <c r="B401" s="244" t="s">
        <v>733</v>
      </c>
      <c r="C401" s="1021">
        <f>SUM(D386:D397)+SUM(C398:C400)</f>
        <v>3990000</v>
      </c>
      <c r="D401" s="109"/>
      <c r="E401" s="898"/>
      <c r="F401" s="969"/>
      <c r="G401" s="182"/>
      <c r="H401" s="901"/>
      <c r="I401" s="969"/>
      <c r="J401" s="898"/>
      <c r="K401" s="899"/>
      <c r="L401" s="969"/>
      <c r="M401" s="969"/>
      <c r="N401" s="969"/>
      <c r="O401" s="592"/>
    </row>
    <row r="402" spans="1:15" s="1882" customFormat="1" ht="12.75" customHeight="1">
      <c r="A402" s="2384"/>
      <c r="B402" s="1894"/>
      <c r="C402" s="1883"/>
      <c r="D402" s="2560"/>
      <c r="E402" s="1907"/>
      <c r="F402" s="1908"/>
      <c r="G402" s="1883"/>
      <c r="H402" s="1909"/>
      <c r="I402" s="1908"/>
      <c r="J402" s="1907"/>
      <c r="K402" s="1910"/>
      <c r="L402" s="1908"/>
      <c r="M402" s="1908"/>
      <c r="N402" s="1908"/>
      <c r="O402" s="1911"/>
    </row>
    <row r="403" spans="1:15">
      <c r="A403" s="2613" t="s">
        <v>2859</v>
      </c>
      <c r="C403" s="2382" t="s">
        <v>2860</v>
      </c>
      <c r="D403" s="641"/>
      <c r="E403" s="338"/>
      <c r="F403" s="969"/>
      <c r="G403" s="217"/>
      <c r="H403" s="901"/>
      <c r="J403" s="217"/>
      <c r="K403" s="217"/>
      <c r="L403" s="217"/>
      <c r="M403" s="502"/>
    </row>
    <row r="404" spans="1:15" s="1572" customFormat="1" ht="12.75" customHeight="1">
      <c r="A404" s="1661">
        <v>5407061</v>
      </c>
      <c r="B404" s="1661" t="s">
        <v>2519</v>
      </c>
      <c r="C404" s="1602" t="s">
        <v>2861</v>
      </c>
      <c r="D404" s="1639">
        <v>550000</v>
      </c>
      <c r="E404" s="1664" t="s">
        <v>110</v>
      </c>
      <c r="F404" s="1665">
        <v>44043</v>
      </c>
      <c r="G404" s="1566" t="s">
        <v>782</v>
      </c>
      <c r="H404" s="1666">
        <v>409000</v>
      </c>
      <c r="I404" s="2498" t="s">
        <v>449</v>
      </c>
      <c r="J404" s="1567" t="s">
        <v>67</v>
      </c>
      <c r="K404" s="1667" t="s">
        <v>449</v>
      </c>
      <c r="L404" s="1665"/>
      <c r="M404" s="1568">
        <v>44105</v>
      </c>
      <c r="N404" s="1432" t="s">
        <v>728</v>
      </c>
      <c r="O404" s="1571"/>
    </row>
    <row r="405" spans="1:15" s="1572" customFormat="1" ht="12.75" customHeight="1">
      <c r="A405" s="1661">
        <v>5407065</v>
      </c>
      <c r="B405" s="1661" t="s">
        <v>780</v>
      </c>
      <c r="C405" s="1602" t="s">
        <v>2862</v>
      </c>
      <c r="D405" s="1639">
        <v>780000</v>
      </c>
      <c r="E405" s="1567" t="s">
        <v>98</v>
      </c>
      <c r="F405" s="1568">
        <v>44043</v>
      </c>
      <c r="G405" s="1566" t="s">
        <v>782</v>
      </c>
      <c r="H405" s="1569">
        <v>670000</v>
      </c>
      <c r="I405" s="2498" t="s">
        <v>449</v>
      </c>
      <c r="J405" s="1567" t="s">
        <v>67</v>
      </c>
      <c r="K405" s="1570" t="s">
        <v>449</v>
      </c>
      <c r="L405" s="1568"/>
      <c r="M405" s="1568">
        <v>44105</v>
      </c>
      <c r="N405" s="1432" t="s">
        <v>728</v>
      </c>
      <c r="O405" s="1571"/>
    </row>
    <row r="406" spans="1:15" s="1572" customFormat="1" ht="12.75" customHeight="1">
      <c r="A406" s="1661">
        <v>5407062</v>
      </c>
      <c r="B406" s="1661" t="s">
        <v>864</v>
      </c>
      <c r="C406" s="1602" t="s">
        <v>2863</v>
      </c>
      <c r="D406" s="1639">
        <v>530000</v>
      </c>
      <c r="E406" s="1567" t="s">
        <v>98</v>
      </c>
      <c r="F406" s="1568">
        <v>44043</v>
      </c>
      <c r="G406" s="1566" t="s">
        <v>782</v>
      </c>
      <c r="H406" s="1569">
        <v>378000</v>
      </c>
      <c r="I406" s="2498" t="s">
        <v>449</v>
      </c>
      <c r="J406" s="1567" t="s">
        <v>67</v>
      </c>
      <c r="K406" s="1570" t="s">
        <v>449</v>
      </c>
      <c r="L406" s="1568"/>
      <c r="M406" s="1568">
        <v>44105</v>
      </c>
      <c r="N406" s="1432" t="s">
        <v>728</v>
      </c>
      <c r="O406" s="1571"/>
    </row>
    <row r="407" spans="1:15">
      <c r="A407" s="1464"/>
      <c r="D407" s="2552"/>
      <c r="E407" s="338"/>
      <c r="F407" s="969"/>
      <c r="G407" s="217"/>
      <c r="H407" s="901"/>
      <c r="J407" s="217"/>
      <c r="K407" s="217"/>
      <c r="L407" s="217"/>
      <c r="M407" s="502"/>
    </row>
    <row r="408" spans="1:15">
      <c r="A408" s="1464"/>
      <c r="B408" s="1451" t="s">
        <v>2833</v>
      </c>
      <c r="D408" s="2552"/>
      <c r="E408" s="338"/>
      <c r="F408" s="969"/>
      <c r="G408" s="217"/>
      <c r="H408" s="901"/>
      <c r="J408" s="217"/>
      <c r="K408" s="217"/>
      <c r="L408" s="217"/>
      <c r="M408" s="502"/>
    </row>
    <row r="409" spans="1:15">
      <c r="B409" s="1445" t="s">
        <v>440</v>
      </c>
      <c r="D409" s="2552"/>
      <c r="E409" s="338"/>
      <c r="F409" s="969"/>
      <c r="G409" s="217"/>
      <c r="H409" s="901"/>
      <c r="J409" s="217"/>
      <c r="K409" s="217"/>
      <c r="L409" s="217"/>
      <c r="M409" s="502"/>
    </row>
    <row r="410" spans="1:15">
      <c r="B410" s="1464"/>
      <c r="D410" s="641"/>
      <c r="E410" s="338"/>
      <c r="F410" s="969"/>
      <c r="G410" s="217"/>
      <c r="H410" s="901"/>
      <c r="J410" s="217"/>
      <c r="K410" s="217"/>
      <c r="L410" s="217"/>
      <c r="M410" s="502"/>
    </row>
    <row r="411" spans="1:15">
      <c r="D411" s="641"/>
      <c r="E411" s="338"/>
      <c r="F411" s="969"/>
      <c r="G411" s="217"/>
      <c r="H411" s="901"/>
      <c r="J411" s="217"/>
      <c r="K411" s="217"/>
      <c r="L411" s="217"/>
      <c r="M411" s="502"/>
    </row>
    <row r="412" spans="1:15" s="183" customFormat="1" ht="12.75" customHeight="1">
      <c r="A412" s="210" t="s">
        <v>732</v>
      </c>
      <c r="B412" s="216"/>
      <c r="C412" s="217"/>
      <c r="D412" s="109"/>
      <c r="E412" s="898"/>
      <c r="F412" s="2105"/>
      <c r="G412" s="182"/>
      <c r="H412" s="901"/>
      <c r="I412" s="969"/>
      <c r="J412" s="2002"/>
      <c r="K412" s="899"/>
      <c r="L412" s="969"/>
      <c r="M412" s="969"/>
      <c r="N412" s="969"/>
      <c r="O412" s="592"/>
    </row>
    <row r="413" spans="1:15" s="183" customFormat="1" ht="12.75" customHeight="1">
      <c r="A413" s="184"/>
      <c r="B413" s="28"/>
      <c r="C413" s="684"/>
      <c r="D413" s="109"/>
      <c r="E413" s="898"/>
      <c r="F413" s="2105"/>
      <c r="G413" s="182"/>
      <c r="H413" s="901"/>
      <c r="I413" s="969"/>
      <c r="J413" s="2002"/>
      <c r="K413" s="899"/>
      <c r="L413" s="969"/>
      <c r="M413" s="969"/>
      <c r="N413" s="969"/>
      <c r="O413" s="592"/>
    </row>
    <row r="414" spans="1:15" s="183" customFormat="1" ht="12.75" customHeight="1">
      <c r="A414" s="184"/>
      <c r="B414" s="216"/>
      <c r="C414" s="217"/>
      <c r="D414" s="109"/>
      <c r="E414" s="898"/>
      <c r="F414" s="2105"/>
      <c r="G414" s="182"/>
      <c r="H414" s="901"/>
      <c r="I414" s="969"/>
      <c r="J414" s="2002"/>
      <c r="K414" s="899"/>
      <c r="L414" s="969"/>
      <c r="M414" s="969"/>
      <c r="N414" s="969"/>
      <c r="O414" s="592"/>
    </row>
    <row r="415" spans="1:15" s="183" customFormat="1" ht="12.75" customHeight="1">
      <c r="A415" s="184"/>
      <c r="B415" s="244" t="s">
        <v>733</v>
      </c>
      <c r="C415" s="1021">
        <f>SUM(D399:D411)+SUM(C412:C414)</f>
        <v>1860000</v>
      </c>
      <c r="D415" s="109"/>
      <c r="E415" s="898"/>
      <c r="F415" s="969"/>
      <c r="G415" s="182"/>
      <c r="H415" s="901"/>
      <c r="I415" s="969"/>
      <c r="J415" s="898"/>
      <c r="K415" s="899"/>
      <c r="L415" s="969"/>
      <c r="M415" s="969"/>
      <c r="N415" s="969"/>
      <c r="O415" s="592"/>
    </row>
    <row r="416" spans="1:15" s="1882" customFormat="1" ht="12.75" customHeight="1">
      <c r="A416" s="1894"/>
      <c r="B416" s="1894"/>
      <c r="C416" s="1883"/>
      <c r="D416" s="2560"/>
      <c r="E416" s="1907"/>
      <c r="F416" s="1908"/>
      <c r="G416" s="1883"/>
      <c r="H416" s="1909"/>
      <c r="I416" s="1908"/>
      <c r="J416" s="1907"/>
      <c r="K416" s="1910"/>
      <c r="L416" s="1908"/>
      <c r="M416" s="1908"/>
      <c r="N416" s="1908"/>
      <c r="O416" s="1911"/>
    </row>
    <row r="417" spans="1:19" s="1572" customFormat="1" ht="12.75" customHeight="1">
      <c r="A417" s="2530" t="s">
        <v>2864</v>
      </c>
      <c r="B417" s="1661"/>
      <c r="C417" s="2382" t="s">
        <v>2865</v>
      </c>
      <c r="D417" s="1639"/>
      <c r="E417" s="1567"/>
      <c r="F417" s="1568"/>
      <c r="G417" s="1566"/>
      <c r="H417" s="1569"/>
      <c r="I417" s="1568"/>
      <c r="J417" s="1567"/>
      <c r="K417" s="1570"/>
      <c r="L417" s="1568"/>
      <c r="M417" s="1568"/>
      <c r="N417" s="1568"/>
      <c r="O417" s="1571"/>
    </row>
    <row r="418" spans="1:19" s="1572" customFormat="1" ht="12.75" customHeight="1">
      <c r="A418" s="1661">
        <v>5410033</v>
      </c>
      <c r="B418" s="1661" t="s">
        <v>2866</v>
      </c>
      <c r="C418" s="1602" t="s">
        <v>2867</v>
      </c>
      <c r="D418" s="1639">
        <v>4650000</v>
      </c>
      <c r="E418" s="1664" t="s">
        <v>1188</v>
      </c>
      <c r="F418" s="1568">
        <v>44123</v>
      </c>
      <c r="G418" s="1566" t="s">
        <v>2868</v>
      </c>
      <c r="H418" s="1569">
        <v>3400000</v>
      </c>
      <c r="I418" s="1568"/>
      <c r="J418" s="1567" t="s">
        <v>41</v>
      </c>
      <c r="K418" s="1570" t="s">
        <v>449</v>
      </c>
      <c r="L418" s="1568"/>
      <c r="M418" s="1568">
        <v>44162</v>
      </c>
      <c r="N418" s="1432" t="s">
        <v>728</v>
      </c>
      <c r="O418" s="1571"/>
    </row>
    <row r="419" spans="1:19" s="1572" customFormat="1" ht="12.75" customHeight="1">
      <c r="A419" s="1661">
        <v>5410008</v>
      </c>
      <c r="B419" s="1661" t="s">
        <v>2869</v>
      </c>
      <c r="C419" s="1602" t="s">
        <v>2870</v>
      </c>
      <c r="D419" s="1639">
        <v>735000</v>
      </c>
      <c r="E419" s="1664" t="s">
        <v>104</v>
      </c>
      <c r="F419" s="1665">
        <v>44110</v>
      </c>
      <c r="G419" s="1602" t="s">
        <v>2871</v>
      </c>
      <c r="H419" s="1666">
        <v>535000</v>
      </c>
      <c r="I419" s="1665"/>
      <c r="J419" s="1567" t="s">
        <v>41</v>
      </c>
      <c r="K419" s="1570" t="s">
        <v>2614</v>
      </c>
      <c r="L419" s="1568"/>
      <c r="M419" s="1568">
        <v>44162</v>
      </c>
      <c r="N419" s="1432" t="s">
        <v>728</v>
      </c>
      <c r="O419" s="1571"/>
    </row>
    <row r="420" spans="1:19" s="1572" customFormat="1" ht="12.75" customHeight="1">
      <c r="A420" s="1661">
        <v>5410009</v>
      </c>
      <c r="B420" s="1661" t="s">
        <v>2872</v>
      </c>
      <c r="C420" s="1602" t="s">
        <v>2873</v>
      </c>
      <c r="D420" s="1639">
        <v>660000</v>
      </c>
      <c r="E420" s="1664" t="s">
        <v>104</v>
      </c>
      <c r="F420" s="1665">
        <v>44110</v>
      </c>
      <c r="G420" s="1602" t="s">
        <v>2871</v>
      </c>
      <c r="H420" s="1666">
        <v>400000</v>
      </c>
      <c r="I420" s="1665"/>
      <c r="J420" s="1567" t="s">
        <v>41</v>
      </c>
      <c r="K420" s="1570" t="s">
        <v>449</v>
      </c>
      <c r="L420" s="1568"/>
      <c r="M420" s="1568">
        <v>44162</v>
      </c>
      <c r="N420" s="1432" t="s">
        <v>728</v>
      </c>
      <c r="O420" s="1571"/>
    </row>
    <row r="421" spans="1:19" s="1572" customFormat="1" ht="12.75" customHeight="1">
      <c r="A421" s="1661"/>
      <c r="B421" s="1661"/>
      <c r="C421" s="1602"/>
      <c r="D421" s="1639"/>
      <c r="E421" s="1664"/>
      <c r="F421" s="1665"/>
      <c r="G421" s="1602"/>
      <c r="H421" s="1666"/>
      <c r="I421" s="1665"/>
      <c r="J421" s="1567"/>
      <c r="K421" s="1570"/>
      <c r="L421" s="1568"/>
      <c r="M421" s="1568"/>
      <c r="N421" s="1568"/>
      <c r="O421" s="1571"/>
    </row>
    <row r="422" spans="1:19" s="1572" customFormat="1" ht="12.75" customHeight="1">
      <c r="A422" s="1661"/>
      <c r="B422" s="1451" t="s">
        <v>2874</v>
      </c>
      <c r="C422" s="1602"/>
      <c r="D422" s="1639"/>
      <c r="E422" s="1664"/>
      <c r="F422" s="1665"/>
      <c r="G422" s="1602"/>
      <c r="H422" s="1666"/>
      <c r="I422" s="1665"/>
      <c r="J422" s="1567"/>
      <c r="K422" s="1570"/>
      <c r="L422" s="1568"/>
      <c r="M422" s="1568"/>
      <c r="N422" s="1568"/>
      <c r="O422" s="1571"/>
    </row>
    <row r="423" spans="1:19" s="1572" customFormat="1" ht="12.75" customHeight="1">
      <c r="A423" s="1661"/>
      <c r="B423" s="1445" t="s">
        <v>440</v>
      </c>
      <c r="C423" s="1602"/>
      <c r="D423" s="1639"/>
      <c r="E423" s="1664"/>
      <c r="F423" s="1665"/>
      <c r="G423" s="1602"/>
      <c r="H423" s="1666"/>
      <c r="I423" s="1665"/>
      <c r="J423" s="1567"/>
      <c r="K423" s="1570"/>
      <c r="L423" s="1568"/>
      <c r="M423" s="1568"/>
      <c r="N423" s="1568"/>
      <c r="O423" s="1571"/>
    </row>
    <row r="424" spans="1:19" s="1572" customFormat="1" ht="12.75" customHeight="1">
      <c r="A424" s="1661"/>
      <c r="B424" s="1445"/>
      <c r="C424" s="1602"/>
      <c r="D424" s="1639"/>
      <c r="E424" s="1664"/>
      <c r="F424" s="1665"/>
      <c r="G424" s="1602"/>
      <c r="H424" s="1666"/>
      <c r="I424" s="1665"/>
      <c r="J424" s="1567"/>
      <c r="K424" s="1667"/>
      <c r="L424" s="1568"/>
      <c r="M424" s="1568"/>
      <c r="N424" s="1568"/>
      <c r="O424" s="1571"/>
    </row>
    <row r="425" spans="1:19" s="1475" customFormat="1">
      <c r="A425" s="1489"/>
      <c r="B425" s="2074"/>
      <c r="C425" s="2476"/>
      <c r="D425" s="1487"/>
      <c r="E425" s="1664"/>
      <c r="F425" s="2140"/>
      <c r="G425" s="2070"/>
      <c r="H425" s="1666"/>
      <c r="I425" s="1665"/>
      <c r="J425" s="2128"/>
      <c r="K425" s="1455"/>
      <c r="L425" s="2241"/>
      <c r="M425" s="2034"/>
      <c r="N425" s="2035"/>
      <c r="O425" s="2036"/>
      <c r="P425" s="2036"/>
      <c r="Q425" s="2036"/>
      <c r="R425" s="2036"/>
      <c r="S425" s="2036"/>
    </row>
    <row r="426" spans="1:19" s="183" customFormat="1" ht="12.75" customHeight="1">
      <c r="A426" s="210" t="s">
        <v>732</v>
      </c>
      <c r="B426" s="216"/>
      <c r="C426" s="217"/>
      <c r="D426" s="1639"/>
      <c r="E426" s="898"/>
      <c r="F426" s="2105"/>
      <c r="G426" s="182"/>
      <c r="H426" s="901"/>
      <c r="I426" s="969"/>
      <c r="J426" s="2002"/>
      <c r="K426" s="899"/>
      <c r="L426" s="969"/>
      <c r="M426" s="969"/>
      <c r="N426" s="969"/>
      <c r="O426" s="592"/>
    </row>
    <row r="427" spans="1:19" s="183" customFormat="1" ht="12.75" customHeight="1">
      <c r="A427" s="184"/>
      <c r="B427" s="28"/>
      <c r="C427" s="684"/>
      <c r="D427" s="1639"/>
      <c r="E427" s="898"/>
      <c r="F427" s="2105"/>
      <c r="G427" s="182"/>
      <c r="H427" s="901"/>
      <c r="I427" s="969"/>
      <c r="J427" s="2002"/>
      <c r="K427" s="899"/>
      <c r="L427" s="969"/>
      <c r="M427" s="969"/>
      <c r="N427" s="969"/>
      <c r="O427" s="592"/>
    </row>
    <row r="428" spans="1:19" s="183" customFormat="1" ht="12.75" customHeight="1">
      <c r="A428" s="184"/>
      <c r="B428" s="216"/>
      <c r="C428" s="217"/>
      <c r="D428" s="1639"/>
      <c r="E428" s="898"/>
      <c r="F428" s="2105"/>
      <c r="G428" s="182"/>
      <c r="H428" s="901"/>
      <c r="I428" s="969"/>
      <c r="J428" s="2002"/>
      <c r="K428" s="899"/>
      <c r="L428" s="969"/>
      <c r="M428" s="969"/>
      <c r="N428" s="969"/>
      <c r="O428" s="592"/>
    </row>
    <row r="429" spans="1:19" s="183" customFormat="1" ht="12.75" customHeight="1">
      <c r="A429" s="184"/>
      <c r="B429" s="244" t="s">
        <v>733</v>
      </c>
      <c r="C429" s="1021">
        <f>SUM(D409:D425)+SUM(C426:C428)</f>
        <v>6045000</v>
      </c>
      <c r="D429" s="1639"/>
      <c r="E429" s="898"/>
      <c r="F429" s="969"/>
      <c r="G429" s="182"/>
      <c r="H429" s="901"/>
      <c r="I429" s="969"/>
      <c r="J429" s="898"/>
      <c r="K429" s="899"/>
      <c r="L429" s="969"/>
      <c r="M429" s="969"/>
      <c r="N429" s="969"/>
      <c r="O429" s="592"/>
    </row>
    <row r="430" spans="1:19" s="1882" customFormat="1" ht="12.75" customHeight="1">
      <c r="A430" s="1894"/>
      <c r="B430" s="1894"/>
      <c r="C430" s="1883"/>
      <c r="D430" s="2562"/>
      <c r="E430" s="1907"/>
      <c r="F430" s="1908"/>
      <c r="G430" s="1883"/>
      <c r="H430" s="1909"/>
      <c r="I430" s="1908"/>
      <c r="J430" s="1907"/>
      <c r="K430" s="1910"/>
      <c r="L430" s="1908"/>
      <c r="M430" s="1908"/>
      <c r="N430" s="1908"/>
      <c r="O430" s="1911"/>
    </row>
    <row r="431" spans="1:19">
      <c r="A431" s="2530" t="s">
        <v>2875</v>
      </c>
      <c r="C431" s="2382" t="s">
        <v>2876</v>
      </c>
      <c r="D431" s="2552"/>
      <c r="E431" s="338"/>
      <c r="F431" s="969"/>
      <c r="G431" s="217"/>
      <c r="H431" s="901"/>
      <c r="J431" s="217"/>
      <c r="K431" s="217"/>
      <c r="L431" s="217"/>
      <c r="M431" s="502"/>
    </row>
    <row r="432" spans="1:19" s="1572" customFormat="1" ht="12.75" customHeight="1">
      <c r="A432" s="1661">
        <v>5408015</v>
      </c>
      <c r="B432" s="2654" t="s">
        <v>786</v>
      </c>
      <c r="C432" s="1602" t="s">
        <v>2877</v>
      </c>
      <c r="D432" s="1639">
        <v>670000</v>
      </c>
      <c r="E432" s="1567" t="s">
        <v>98</v>
      </c>
      <c r="F432" s="1568">
        <v>44063</v>
      </c>
      <c r="G432" s="1566" t="s">
        <v>219</v>
      </c>
      <c r="H432" s="1569">
        <v>574000</v>
      </c>
      <c r="I432" s="1568"/>
      <c r="J432" s="1567" t="s">
        <v>41</v>
      </c>
      <c r="K432" s="1570" t="s">
        <v>449</v>
      </c>
      <c r="L432" s="1568"/>
      <c r="M432" s="1568">
        <v>44142</v>
      </c>
      <c r="N432" s="1432" t="s">
        <v>728</v>
      </c>
      <c r="O432" s="1571"/>
    </row>
    <row r="433" spans="1:19" s="1475" customFormat="1">
      <c r="A433" s="1489">
        <v>5408035</v>
      </c>
      <c r="B433" s="2036" t="s">
        <v>828</v>
      </c>
      <c r="C433" s="2476" t="s">
        <v>2878</v>
      </c>
      <c r="D433" s="1487">
        <v>750000</v>
      </c>
      <c r="E433" s="1567" t="s">
        <v>98</v>
      </c>
      <c r="F433" s="2127">
        <v>44069</v>
      </c>
      <c r="G433" s="2032" t="s">
        <v>1544</v>
      </c>
      <c r="H433" s="1569">
        <v>286000</v>
      </c>
      <c r="I433" s="2498" t="s">
        <v>449</v>
      </c>
      <c r="J433" s="2128" t="s">
        <v>41</v>
      </c>
      <c r="K433" s="1455" t="s">
        <v>449</v>
      </c>
      <c r="L433" s="2241"/>
      <c r="M433" s="1568">
        <v>44142</v>
      </c>
      <c r="N433" s="1432" t="s">
        <v>728</v>
      </c>
      <c r="O433" s="2036"/>
      <c r="P433" s="2036"/>
      <c r="Q433" s="2036"/>
      <c r="R433" s="2036"/>
      <c r="S433" s="2036"/>
    </row>
    <row r="434" spans="1:19">
      <c r="A434" s="1464">
        <v>5409068</v>
      </c>
      <c r="B434" s="216" t="s">
        <v>2879</v>
      </c>
      <c r="C434" s="2476" t="s">
        <v>2880</v>
      </c>
      <c r="D434" s="2552">
        <v>725000</v>
      </c>
      <c r="E434" s="338" t="s">
        <v>104</v>
      </c>
      <c r="F434" s="969">
        <v>44100</v>
      </c>
      <c r="G434" s="217" t="s">
        <v>448</v>
      </c>
      <c r="H434" s="901">
        <v>545000</v>
      </c>
      <c r="I434" s="2498" t="s">
        <v>449</v>
      </c>
      <c r="J434" s="217" t="s">
        <v>41</v>
      </c>
      <c r="K434" s="1667" t="s">
        <v>449</v>
      </c>
      <c r="L434" s="217"/>
      <c r="M434" s="1568">
        <v>44142</v>
      </c>
      <c r="N434" s="1432" t="s">
        <v>728</v>
      </c>
    </row>
    <row r="435" spans="1:19">
      <c r="A435" s="1464"/>
      <c r="B435" s="1661"/>
      <c r="C435" s="1462"/>
      <c r="D435" s="2552"/>
      <c r="E435" s="1466"/>
      <c r="F435" s="1467"/>
      <c r="G435" s="1462"/>
      <c r="H435" s="1641"/>
      <c r="I435" s="1462"/>
      <c r="J435" s="1462"/>
      <c r="K435" s="217"/>
      <c r="L435" s="217"/>
      <c r="M435" s="502"/>
    </row>
    <row r="436" spans="1:19">
      <c r="A436" s="1464"/>
      <c r="B436" s="1451" t="s">
        <v>2874</v>
      </c>
      <c r="C436" s="1462"/>
      <c r="D436" s="2552"/>
      <c r="E436" s="1466"/>
      <c r="F436" s="1467"/>
      <c r="G436" s="1462"/>
      <c r="H436" s="1641"/>
      <c r="I436" s="1462"/>
      <c r="J436" s="1462"/>
      <c r="K436" s="217"/>
      <c r="L436" s="217"/>
      <c r="M436" s="502"/>
    </row>
    <row r="437" spans="1:19">
      <c r="A437" s="1464"/>
      <c r="B437" s="1445" t="s">
        <v>440</v>
      </c>
      <c r="C437" s="1462"/>
      <c r="D437" s="2552"/>
      <c r="E437" s="1466"/>
      <c r="F437" s="1467"/>
      <c r="G437" s="1462"/>
      <c r="H437" s="1641"/>
      <c r="I437" s="1462"/>
      <c r="J437" s="1462"/>
      <c r="K437" s="217"/>
      <c r="L437" s="217"/>
      <c r="M437" s="502"/>
    </row>
    <row r="438" spans="1:19">
      <c r="A438" s="1464"/>
      <c r="C438" s="1462"/>
      <c r="D438" s="2552"/>
      <c r="E438" s="1466"/>
      <c r="F438" s="1467"/>
      <c r="G438" s="1462"/>
      <c r="H438" s="1641"/>
      <c r="I438" s="1462"/>
      <c r="J438" s="1462"/>
      <c r="K438" s="217"/>
      <c r="L438" s="217"/>
      <c r="M438" s="502"/>
    </row>
    <row r="439" spans="1:19">
      <c r="A439" s="1464"/>
      <c r="C439" s="1462"/>
      <c r="D439" s="2552"/>
      <c r="E439" s="1466"/>
      <c r="F439" s="1467"/>
      <c r="G439" s="1462"/>
      <c r="H439" s="1641"/>
      <c r="I439" s="1462"/>
      <c r="J439" s="1462"/>
      <c r="K439" s="217"/>
      <c r="L439" s="217"/>
      <c r="M439" s="502"/>
    </row>
    <row r="440" spans="1:19" s="183" customFormat="1" ht="12.75" customHeight="1">
      <c r="A440" s="1554" t="s">
        <v>732</v>
      </c>
      <c r="B440" s="216"/>
      <c r="C440" s="217"/>
      <c r="D440" s="1639"/>
      <c r="E440" s="898"/>
      <c r="F440" s="2105"/>
      <c r="G440" s="182"/>
      <c r="H440" s="901"/>
      <c r="I440" s="969"/>
      <c r="J440" s="2002"/>
      <c r="K440" s="899"/>
      <c r="L440" s="969"/>
      <c r="M440" s="969"/>
      <c r="N440" s="969"/>
      <c r="O440" s="592"/>
    </row>
    <row r="441" spans="1:19" s="183" customFormat="1" ht="12.75" customHeight="1">
      <c r="A441" s="1555"/>
      <c r="B441" s="28"/>
      <c r="C441" s="684"/>
      <c r="D441" s="1639"/>
      <c r="E441" s="898"/>
      <c r="F441" s="2105"/>
      <c r="G441" s="182"/>
      <c r="H441" s="901"/>
      <c r="I441" s="969"/>
      <c r="J441" s="2002"/>
      <c r="K441" s="899"/>
      <c r="L441" s="969"/>
      <c r="M441" s="969"/>
      <c r="N441" s="969"/>
      <c r="O441" s="592"/>
    </row>
    <row r="442" spans="1:19" s="183" customFormat="1" ht="12.75" customHeight="1">
      <c r="A442" s="1555"/>
      <c r="B442" s="216"/>
      <c r="C442" s="217"/>
      <c r="D442" s="1639"/>
      <c r="E442" s="898"/>
      <c r="F442" s="2105"/>
      <c r="G442" s="182"/>
      <c r="H442" s="901"/>
      <c r="I442" s="969"/>
      <c r="J442" s="2002"/>
      <c r="K442" s="899"/>
      <c r="L442" s="969"/>
      <c r="M442" s="969"/>
      <c r="N442" s="969"/>
      <c r="O442" s="592"/>
    </row>
    <row r="443" spans="1:19" s="183" customFormat="1" ht="12.75" customHeight="1">
      <c r="A443" s="1555"/>
      <c r="B443" s="244" t="s">
        <v>733</v>
      </c>
      <c r="C443" s="1021">
        <f>SUM(D430:D439)+SUM(C440:C442)</f>
        <v>2145000</v>
      </c>
      <c r="D443" s="1639"/>
      <c r="E443" s="898"/>
      <c r="F443" s="969"/>
      <c r="G443" s="182"/>
      <c r="H443" s="901"/>
      <c r="I443" s="969"/>
      <c r="J443" s="898"/>
      <c r="K443" s="899"/>
      <c r="L443" s="969"/>
      <c r="M443" s="969"/>
      <c r="N443" s="969"/>
      <c r="O443" s="592"/>
    </row>
    <row r="444" spans="1:19" s="1882" customFormat="1" ht="12.75" customHeight="1">
      <c r="A444" s="2384"/>
      <c r="B444" s="1894"/>
      <c r="C444" s="1883"/>
      <c r="D444" s="2562"/>
      <c r="E444" s="1907"/>
      <c r="F444" s="1908"/>
      <c r="G444" s="1883"/>
      <c r="H444" s="1909"/>
      <c r="I444" s="1908"/>
      <c r="J444" s="1907"/>
      <c r="K444" s="1910"/>
      <c r="L444" s="1908"/>
      <c r="M444" s="1908"/>
      <c r="N444" s="1908"/>
      <c r="O444" s="1911"/>
    </row>
    <row r="445" spans="1:19" s="1572" customFormat="1" ht="12.75" customHeight="1">
      <c r="A445" s="2530" t="s">
        <v>2875</v>
      </c>
      <c r="B445" s="1565"/>
      <c r="C445" s="2382" t="s">
        <v>2881</v>
      </c>
      <c r="D445" s="1639"/>
      <c r="E445" s="1567"/>
      <c r="F445" s="1568"/>
      <c r="G445" s="1566"/>
      <c r="H445" s="1569"/>
      <c r="I445" s="1568"/>
      <c r="J445" s="1567"/>
      <c r="K445" s="1570"/>
      <c r="L445" s="1568"/>
      <c r="M445" s="1568"/>
      <c r="N445" s="1568"/>
      <c r="O445" s="1571"/>
    </row>
    <row r="446" spans="1:19" s="1572" customFormat="1" ht="12.75" customHeight="1">
      <c r="A446" s="1661">
        <v>5408022</v>
      </c>
      <c r="B446" s="2654" t="s">
        <v>2829</v>
      </c>
      <c r="C446" s="1602" t="s">
        <v>2882</v>
      </c>
      <c r="D446" s="1639">
        <v>700000</v>
      </c>
      <c r="E446" s="1567" t="s">
        <v>98</v>
      </c>
      <c r="F446" s="1568">
        <v>44064</v>
      </c>
      <c r="G446" s="1566" t="s">
        <v>1358</v>
      </c>
      <c r="H446" s="1569">
        <v>553000</v>
      </c>
      <c r="I446" s="2498" t="s">
        <v>449</v>
      </c>
      <c r="J446" s="1567" t="s">
        <v>41</v>
      </c>
      <c r="K446" s="1570" t="s">
        <v>449</v>
      </c>
      <c r="L446" s="1568"/>
      <c r="M446" s="1568">
        <v>44142</v>
      </c>
      <c r="N446" s="1432" t="s">
        <v>728</v>
      </c>
      <c r="O446" s="1571"/>
    </row>
    <row r="447" spans="1:19" s="1572" customFormat="1" ht="12.75" customHeight="1">
      <c r="A447" s="1661">
        <v>5408043</v>
      </c>
      <c r="B447" s="2654" t="s">
        <v>2883</v>
      </c>
      <c r="C447" s="1602" t="s">
        <v>2884</v>
      </c>
      <c r="D447" s="1639">
        <v>740000</v>
      </c>
      <c r="E447" s="1567" t="s">
        <v>25</v>
      </c>
      <c r="F447" s="1568">
        <v>44070</v>
      </c>
      <c r="G447" s="1566" t="s">
        <v>284</v>
      </c>
      <c r="H447" s="1569">
        <v>596000</v>
      </c>
      <c r="I447" s="1568"/>
      <c r="J447" s="1567" t="s">
        <v>41</v>
      </c>
      <c r="K447" s="1667" t="s">
        <v>449</v>
      </c>
      <c r="L447" s="1568"/>
      <c r="M447" s="1568">
        <v>44142</v>
      </c>
      <c r="N447" s="1432" t="s">
        <v>728</v>
      </c>
      <c r="O447" s="1571"/>
    </row>
    <row r="448" spans="1:19">
      <c r="A448" s="1464">
        <v>5409077</v>
      </c>
      <c r="B448" s="1464" t="s">
        <v>902</v>
      </c>
      <c r="C448" s="1462" t="s">
        <v>2885</v>
      </c>
      <c r="D448" s="2552">
        <v>1100000</v>
      </c>
      <c r="E448" s="338" t="s">
        <v>98</v>
      </c>
      <c r="F448" s="969">
        <v>44104</v>
      </c>
      <c r="G448" s="217" t="s">
        <v>1544</v>
      </c>
      <c r="H448" s="901">
        <v>923000</v>
      </c>
      <c r="I448" s="2498" t="s">
        <v>449</v>
      </c>
      <c r="J448" s="217" t="s">
        <v>41</v>
      </c>
      <c r="K448" s="217" t="s">
        <v>449</v>
      </c>
      <c r="L448" s="217"/>
      <c r="M448" s="1568">
        <v>44142</v>
      </c>
      <c r="N448" s="1432" t="s">
        <v>728</v>
      </c>
    </row>
    <row r="449" spans="1:15" s="1572" customFormat="1" ht="12.75" customHeight="1">
      <c r="A449" s="1661"/>
      <c r="B449" s="1661"/>
      <c r="C449" s="1566"/>
      <c r="D449" s="1639"/>
      <c r="E449" s="1567"/>
      <c r="F449" s="1568"/>
      <c r="G449" s="1566"/>
      <c r="H449" s="1569"/>
      <c r="I449" s="1568"/>
      <c r="J449" s="1567"/>
      <c r="K449" s="1570"/>
      <c r="L449" s="1568"/>
      <c r="M449" s="1568"/>
      <c r="N449" s="1568"/>
      <c r="O449" s="1571"/>
    </row>
    <row r="450" spans="1:15" s="1572" customFormat="1" ht="12.75" customHeight="1">
      <c r="A450" s="1661"/>
      <c r="B450" s="1451" t="s">
        <v>2874</v>
      </c>
      <c r="C450" s="1566"/>
      <c r="D450" s="1639"/>
      <c r="E450" s="1567"/>
      <c r="F450" s="1568"/>
      <c r="G450" s="1566"/>
      <c r="H450" s="1569"/>
      <c r="I450" s="1568"/>
      <c r="J450" s="1567"/>
      <c r="K450" s="1570"/>
      <c r="L450" s="1568"/>
      <c r="M450" s="1568"/>
      <c r="N450" s="1568"/>
      <c r="O450" s="1571"/>
    </row>
    <row r="451" spans="1:15" s="1572" customFormat="1" ht="12.75" customHeight="1">
      <c r="A451" s="1565"/>
      <c r="B451" s="1445" t="s">
        <v>440</v>
      </c>
      <c r="C451" s="1566"/>
      <c r="D451" s="1639"/>
      <c r="E451" s="1567"/>
      <c r="F451" s="1568"/>
      <c r="G451" s="1566"/>
      <c r="H451" s="1569"/>
      <c r="I451" s="1568"/>
      <c r="J451" s="1567"/>
      <c r="K451" s="1570"/>
      <c r="L451" s="1568"/>
      <c r="M451" s="1568"/>
      <c r="N451" s="1568"/>
      <c r="O451" s="1571"/>
    </row>
    <row r="452" spans="1:15" s="1572" customFormat="1" ht="12.75" customHeight="1">
      <c r="A452" s="1565"/>
      <c r="B452" s="1565"/>
      <c r="C452" s="1566"/>
      <c r="D452" s="1639"/>
      <c r="E452" s="1567"/>
      <c r="F452" s="1568"/>
      <c r="G452" s="1566"/>
      <c r="H452" s="1569"/>
      <c r="I452" s="1568"/>
      <c r="J452" s="1567"/>
      <c r="K452" s="1570"/>
      <c r="L452" s="1568"/>
      <c r="M452" s="1568"/>
      <c r="N452" s="1568"/>
      <c r="O452" s="1571"/>
    </row>
    <row r="453" spans="1:15" s="1572" customFormat="1" ht="12.75" customHeight="1">
      <c r="A453" s="1565"/>
      <c r="B453" s="1565"/>
      <c r="C453" s="1566"/>
      <c r="D453" s="1639"/>
      <c r="E453" s="1567"/>
      <c r="F453" s="1568"/>
      <c r="G453" s="1566"/>
      <c r="H453" s="1569"/>
      <c r="I453" s="1568"/>
      <c r="J453" s="1567"/>
      <c r="K453" s="1570"/>
      <c r="L453" s="1568"/>
      <c r="M453" s="1568"/>
      <c r="N453" s="1568"/>
      <c r="O453" s="1571"/>
    </row>
    <row r="454" spans="1:15" s="1572" customFormat="1" ht="12.75" customHeight="1">
      <c r="A454" s="1565"/>
      <c r="B454" s="1565"/>
      <c r="C454" s="1566"/>
      <c r="D454" s="1639"/>
      <c r="E454" s="1567"/>
      <c r="F454" s="1568"/>
      <c r="G454" s="1566"/>
      <c r="H454" s="1569"/>
      <c r="I454" s="1568"/>
      <c r="J454" s="1567"/>
      <c r="K454" s="1570"/>
      <c r="L454" s="1568"/>
      <c r="M454" s="1568"/>
      <c r="N454" s="1568"/>
      <c r="O454" s="1571"/>
    </row>
    <row r="455" spans="1:15" s="183" customFormat="1" ht="12.75" customHeight="1">
      <c r="A455" s="210" t="s">
        <v>732</v>
      </c>
      <c r="B455" s="216"/>
      <c r="C455" s="217"/>
      <c r="D455" s="1639"/>
      <c r="E455" s="898"/>
      <c r="F455" s="2105"/>
      <c r="G455" s="182"/>
      <c r="H455" s="901"/>
      <c r="I455" s="969"/>
      <c r="J455" s="2002"/>
      <c r="K455" s="899"/>
      <c r="L455" s="969"/>
      <c r="M455" s="969"/>
      <c r="N455" s="969"/>
      <c r="O455" s="592"/>
    </row>
    <row r="456" spans="1:15" s="183" customFormat="1" ht="12.75" customHeight="1">
      <c r="A456" s="184"/>
      <c r="B456" s="28"/>
      <c r="C456" s="684"/>
      <c r="D456" s="1639"/>
      <c r="E456" s="898"/>
      <c r="F456" s="2105"/>
      <c r="G456" s="182"/>
      <c r="H456" s="901"/>
      <c r="I456" s="969"/>
      <c r="J456" s="2002"/>
      <c r="K456" s="899"/>
      <c r="L456" s="969"/>
      <c r="M456" s="969"/>
      <c r="N456" s="969"/>
      <c r="O456" s="592"/>
    </row>
    <row r="457" spans="1:15" s="183" customFormat="1" ht="12.75" customHeight="1">
      <c r="A457" s="184"/>
      <c r="B457" s="216"/>
      <c r="C457" s="217"/>
      <c r="D457" s="1639"/>
      <c r="E457" s="898"/>
      <c r="F457" s="2105"/>
      <c r="G457" s="182"/>
      <c r="H457" s="901"/>
      <c r="I457" s="969"/>
      <c r="J457" s="2002"/>
      <c r="K457" s="899"/>
      <c r="L457" s="969"/>
      <c r="M457" s="969"/>
      <c r="N457" s="969"/>
      <c r="O457" s="592"/>
    </row>
    <row r="458" spans="1:15" s="183" customFormat="1" ht="12.75" customHeight="1">
      <c r="A458" s="184"/>
      <c r="B458" s="244" t="s">
        <v>733</v>
      </c>
      <c r="C458" s="1021">
        <f>SUM(D444:D454)+SUM(C455:C457)</f>
        <v>2540000</v>
      </c>
      <c r="D458" s="1639"/>
      <c r="E458" s="898"/>
      <c r="F458" s="969"/>
      <c r="G458" s="182"/>
      <c r="H458" s="901"/>
      <c r="I458" s="969"/>
      <c r="J458" s="898"/>
      <c r="K458" s="899"/>
      <c r="L458" s="969"/>
      <c r="M458" s="969"/>
      <c r="N458" s="969"/>
      <c r="O458" s="592"/>
    </row>
    <row r="459" spans="1:15" s="1882" customFormat="1" ht="12.75" customHeight="1">
      <c r="A459" s="1894"/>
      <c r="B459" s="1894"/>
      <c r="C459" s="1883"/>
      <c r="D459" s="2562"/>
      <c r="E459" s="1907"/>
      <c r="F459" s="1908"/>
      <c r="G459" s="1883"/>
      <c r="H459" s="1909"/>
      <c r="I459" s="1908"/>
      <c r="J459" s="1907"/>
      <c r="K459" s="1910"/>
      <c r="L459" s="1908"/>
      <c r="M459" s="1908"/>
      <c r="N459" s="1908"/>
      <c r="O459" s="1911"/>
    </row>
    <row r="460" spans="1:15" s="1572" customFormat="1" ht="12.75" customHeight="1">
      <c r="A460" s="2613" t="s">
        <v>2886</v>
      </c>
      <c r="B460" s="1661"/>
      <c r="C460" s="2382" t="s">
        <v>2887</v>
      </c>
      <c r="D460" s="1639"/>
      <c r="E460" s="1567"/>
      <c r="F460" s="1568"/>
      <c r="G460" s="1566"/>
      <c r="H460" s="1569"/>
      <c r="I460" s="1568"/>
      <c r="J460" s="1567"/>
      <c r="K460" s="1570"/>
      <c r="L460" s="1568"/>
      <c r="M460" s="1568"/>
      <c r="N460" s="1568"/>
      <c r="O460" s="1571"/>
    </row>
    <row r="461" spans="1:15">
      <c r="A461" s="1464">
        <v>5409076</v>
      </c>
      <c r="B461" s="1464" t="s">
        <v>780</v>
      </c>
      <c r="C461" s="1462" t="s">
        <v>2888</v>
      </c>
      <c r="D461" s="2552">
        <v>850000</v>
      </c>
      <c r="E461" s="338" t="s">
        <v>98</v>
      </c>
      <c r="F461" s="969">
        <v>44104</v>
      </c>
      <c r="G461" s="217" t="s">
        <v>1544</v>
      </c>
      <c r="H461" s="901">
        <v>709000</v>
      </c>
      <c r="I461" s="2498" t="s">
        <v>449</v>
      </c>
      <c r="J461" s="217" t="s">
        <v>41</v>
      </c>
      <c r="K461" s="217" t="s">
        <v>449</v>
      </c>
      <c r="L461" s="217"/>
      <c r="M461" s="1568">
        <v>44152</v>
      </c>
      <c r="N461" s="1432" t="s">
        <v>728</v>
      </c>
    </row>
    <row r="462" spans="1:15">
      <c r="A462" s="1464">
        <v>5410028</v>
      </c>
      <c r="B462" s="2655" t="s">
        <v>2889</v>
      </c>
      <c r="C462" s="217" t="s">
        <v>2890</v>
      </c>
      <c r="D462" s="2552">
        <v>490000</v>
      </c>
      <c r="E462" s="338" t="s">
        <v>25</v>
      </c>
      <c r="F462" s="969">
        <v>44118</v>
      </c>
      <c r="G462" s="217" t="s">
        <v>1715</v>
      </c>
      <c r="H462" s="901">
        <v>351000</v>
      </c>
      <c r="J462" s="217" t="s">
        <v>41</v>
      </c>
      <c r="K462" s="217" t="s">
        <v>449</v>
      </c>
      <c r="L462" s="217"/>
      <c r="M462" s="1568">
        <v>44152</v>
      </c>
      <c r="N462" s="1432" t="s">
        <v>728</v>
      </c>
    </row>
    <row r="463" spans="1:15">
      <c r="A463" s="1464">
        <v>5410031</v>
      </c>
      <c r="B463" s="2655" t="s">
        <v>2891</v>
      </c>
      <c r="C463" s="217" t="s">
        <v>2892</v>
      </c>
      <c r="D463" s="2552">
        <v>570000</v>
      </c>
      <c r="E463" s="338" t="s">
        <v>25</v>
      </c>
      <c r="F463" s="969">
        <v>44118</v>
      </c>
      <c r="G463" s="217" t="s">
        <v>1544</v>
      </c>
      <c r="H463" s="901">
        <v>412000</v>
      </c>
      <c r="J463" s="217" t="s">
        <v>41</v>
      </c>
      <c r="K463" s="217" t="s">
        <v>449</v>
      </c>
      <c r="L463" s="217"/>
      <c r="M463" s="1568">
        <v>44152</v>
      </c>
      <c r="N463" s="1432" t="s">
        <v>728</v>
      </c>
    </row>
    <row r="464" spans="1:15">
      <c r="A464" s="1464"/>
      <c r="B464" s="1464"/>
      <c r="C464" s="1462"/>
      <c r="D464" s="2552"/>
      <c r="E464" s="338"/>
      <c r="F464" s="969"/>
      <c r="G464" s="217"/>
      <c r="H464" s="901"/>
      <c r="J464" s="217"/>
      <c r="K464" s="217"/>
      <c r="L464" s="217"/>
      <c r="M464" s="502"/>
    </row>
    <row r="465" spans="1:15">
      <c r="A465" s="1464"/>
      <c r="B465" s="1451" t="s">
        <v>2874</v>
      </c>
      <c r="C465" s="1462"/>
      <c r="D465" s="2552"/>
      <c r="E465" s="338"/>
      <c r="F465" s="969"/>
      <c r="G465" s="217"/>
      <c r="H465" s="901"/>
      <c r="J465" s="217"/>
      <c r="K465" s="217"/>
      <c r="L465" s="217"/>
      <c r="M465" s="502"/>
    </row>
    <row r="466" spans="1:15">
      <c r="A466" s="1464"/>
      <c r="B466" s="1445" t="s">
        <v>375</v>
      </c>
      <c r="C466" s="1462"/>
      <c r="D466" s="641"/>
      <c r="E466" s="338"/>
      <c r="F466" s="969"/>
      <c r="G466" s="217"/>
      <c r="H466" s="901"/>
      <c r="J466" s="217"/>
      <c r="K466" s="217"/>
      <c r="L466" s="217"/>
      <c r="M466" s="502"/>
    </row>
    <row r="467" spans="1:15">
      <c r="A467" s="1464"/>
      <c r="B467" s="1464"/>
      <c r="C467" s="1462"/>
      <c r="D467" s="641"/>
      <c r="E467" s="338"/>
      <c r="F467" s="969"/>
      <c r="G467" s="217"/>
      <c r="H467" s="901"/>
      <c r="J467" s="217"/>
      <c r="K467" s="217"/>
      <c r="L467" s="217"/>
      <c r="M467" s="502"/>
    </row>
    <row r="468" spans="1:15">
      <c r="A468" s="1464"/>
      <c r="B468" s="1464"/>
      <c r="C468" s="1462"/>
      <c r="D468" s="641"/>
      <c r="E468" s="338"/>
      <c r="F468" s="969"/>
      <c r="G468" s="217"/>
      <c r="H468" s="901"/>
      <c r="J468" s="217"/>
      <c r="K468" s="217"/>
      <c r="L468" s="217"/>
      <c r="M468" s="502"/>
    </row>
    <row r="469" spans="1:15" s="183" customFormat="1" ht="12.75" customHeight="1">
      <c r="A469" s="210" t="s">
        <v>732</v>
      </c>
      <c r="B469" s="216"/>
      <c r="C469" s="217"/>
      <c r="D469" s="109"/>
      <c r="E469" s="898"/>
      <c r="F469" s="2105"/>
      <c r="G469" s="182"/>
      <c r="H469" s="901"/>
      <c r="I469" s="969"/>
      <c r="J469" s="2002"/>
      <c r="K469" s="899"/>
      <c r="L469" s="969"/>
      <c r="M469" s="969"/>
      <c r="N469" s="969"/>
      <c r="O469" s="592"/>
    </row>
    <row r="470" spans="1:15" s="183" customFormat="1" ht="12.75" customHeight="1">
      <c r="A470" s="184"/>
      <c r="B470" s="28"/>
      <c r="C470" s="684"/>
      <c r="D470" s="109"/>
      <c r="E470" s="898"/>
      <c r="F470" s="2105"/>
      <c r="G470" s="182"/>
      <c r="H470" s="901"/>
      <c r="I470" s="969"/>
      <c r="J470" s="2002"/>
      <c r="K470" s="899"/>
      <c r="L470" s="969"/>
      <c r="M470" s="969"/>
      <c r="N470" s="969"/>
      <c r="O470" s="592"/>
    </row>
    <row r="471" spans="1:15" s="183" customFormat="1" ht="12.75" customHeight="1">
      <c r="A471" s="184"/>
      <c r="B471" s="216"/>
      <c r="C471" s="217"/>
      <c r="D471" s="109"/>
      <c r="E471" s="898"/>
      <c r="F471" s="2105"/>
      <c r="G471" s="182"/>
      <c r="H471" s="901"/>
      <c r="I471" s="969"/>
      <c r="J471" s="2002"/>
      <c r="K471" s="899"/>
      <c r="L471" s="969"/>
      <c r="M471" s="969"/>
      <c r="N471" s="969"/>
      <c r="O471" s="592"/>
    </row>
    <row r="472" spans="1:15" s="183" customFormat="1" ht="12.75" customHeight="1">
      <c r="A472" s="184"/>
      <c r="B472" s="244" t="s">
        <v>733</v>
      </c>
      <c r="C472" s="1021">
        <f>SUM(D459:D468)+SUM(C469:C471)</f>
        <v>1910000</v>
      </c>
      <c r="D472" s="109"/>
      <c r="E472" s="898"/>
      <c r="F472" s="969"/>
      <c r="G472" s="182"/>
      <c r="H472" s="901"/>
      <c r="I472" s="969"/>
      <c r="J472" s="898"/>
      <c r="K472" s="899"/>
      <c r="L472" s="969"/>
      <c r="M472" s="969"/>
      <c r="N472" s="969"/>
      <c r="O472" s="592"/>
    </row>
    <row r="473" spans="1:15" s="1882" customFormat="1" ht="12.75" customHeight="1">
      <c r="A473" s="1894"/>
      <c r="B473" s="1894"/>
      <c r="C473" s="1883"/>
      <c r="D473" s="2560"/>
      <c r="E473" s="1907"/>
      <c r="F473" s="1908"/>
      <c r="G473" s="1883"/>
      <c r="H473" s="1909"/>
      <c r="I473" s="1908"/>
      <c r="J473" s="1907"/>
      <c r="K473" s="1910"/>
      <c r="L473" s="1908"/>
      <c r="M473" s="1908"/>
      <c r="N473" s="1908"/>
      <c r="O473" s="1911"/>
    </row>
    <row r="474" spans="1:15">
      <c r="A474" s="2530" t="s">
        <v>2893</v>
      </c>
      <c r="C474" s="2382" t="s">
        <v>2894</v>
      </c>
      <c r="D474" s="2552"/>
      <c r="E474" s="338"/>
      <c r="F474" s="969"/>
      <c r="G474" s="217"/>
      <c r="H474" s="901"/>
      <c r="J474" s="217"/>
      <c r="K474" s="217"/>
      <c r="L474" s="217"/>
      <c r="M474" s="502"/>
    </row>
    <row r="475" spans="1:15">
      <c r="A475" s="1464">
        <v>5409069</v>
      </c>
      <c r="B475" s="216" t="s">
        <v>828</v>
      </c>
      <c r="C475" s="1462" t="s">
        <v>2895</v>
      </c>
      <c r="D475" s="2552">
        <v>1375000</v>
      </c>
      <c r="E475" s="338" t="s">
        <v>98</v>
      </c>
      <c r="F475" s="969">
        <v>44100</v>
      </c>
      <c r="G475" s="217" t="s">
        <v>448</v>
      </c>
      <c r="H475" s="901">
        <v>1200000</v>
      </c>
      <c r="I475" s="2498" t="s">
        <v>449</v>
      </c>
      <c r="J475" s="217" t="s">
        <v>67</v>
      </c>
      <c r="K475" s="1667" t="s">
        <v>449</v>
      </c>
      <c r="L475" s="217"/>
      <c r="M475" s="1568">
        <v>44188</v>
      </c>
      <c r="N475" s="1432" t="s">
        <v>728</v>
      </c>
    </row>
    <row r="476" spans="1:15">
      <c r="A476" s="1464">
        <v>5410023</v>
      </c>
      <c r="B476" s="2655" t="s">
        <v>2896</v>
      </c>
      <c r="C476" s="217" t="s">
        <v>2897</v>
      </c>
      <c r="D476" s="2552">
        <v>545000</v>
      </c>
      <c r="E476" s="338" t="s">
        <v>25</v>
      </c>
      <c r="F476" s="969">
        <v>44117</v>
      </c>
      <c r="G476" s="217" t="s">
        <v>27</v>
      </c>
      <c r="H476" s="901">
        <v>418000</v>
      </c>
      <c r="J476" s="217" t="s">
        <v>67</v>
      </c>
      <c r="K476" s="217" t="s">
        <v>449</v>
      </c>
      <c r="L476" s="217"/>
      <c r="M476" s="1568">
        <v>44188</v>
      </c>
      <c r="N476" s="1432" t="s">
        <v>728</v>
      </c>
    </row>
    <row r="477" spans="1:15">
      <c r="A477" s="1464">
        <v>5410022</v>
      </c>
      <c r="B477" s="2655" t="s">
        <v>2898</v>
      </c>
      <c r="C477" s="217" t="s">
        <v>2899</v>
      </c>
      <c r="D477" s="2552">
        <v>500000</v>
      </c>
      <c r="E477" s="338" t="s">
        <v>98</v>
      </c>
      <c r="F477" s="969">
        <v>44117</v>
      </c>
      <c r="G477" s="217" t="s">
        <v>727</v>
      </c>
      <c r="H477" s="901">
        <v>392000</v>
      </c>
      <c r="J477" s="217" t="s">
        <v>67</v>
      </c>
      <c r="K477" s="217" t="s">
        <v>449</v>
      </c>
      <c r="L477" s="217"/>
      <c r="M477" s="1568">
        <v>44188</v>
      </c>
      <c r="N477" s="1432" t="s">
        <v>728</v>
      </c>
    </row>
    <row r="478" spans="1:15">
      <c r="A478" s="1464"/>
      <c r="B478" s="1464"/>
      <c r="D478" s="2552"/>
      <c r="E478" s="338"/>
      <c r="F478" s="969"/>
      <c r="G478" s="217"/>
      <c r="H478" s="901"/>
      <c r="J478" s="217"/>
      <c r="K478" s="217"/>
      <c r="L478" s="217"/>
      <c r="M478" s="502"/>
    </row>
    <row r="479" spans="1:15">
      <c r="B479" s="1451" t="s">
        <v>2900</v>
      </c>
      <c r="D479" s="2552"/>
      <c r="E479" s="338"/>
      <c r="F479" s="969"/>
      <c r="G479" s="217"/>
      <c r="H479" s="901"/>
      <c r="J479" s="217"/>
      <c r="K479" s="217"/>
      <c r="L479" s="217"/>
      <c r="M479" s="502"/>
    </row>
    <row r="480" spans="1:15">
      <c r="B480" s="1445" t="s">
        <v>440</v>
      </c>
      <c r="D480" s="2552"/>
      <c r="E480" s="338"/>
      <c r="F480" s="969"/>
      <c r="G480" s="217"/>
      <c r="H480" s="901"/>
      <c r="J480" s="217"/>
      <c r="K480" s="217"/>
      <c r="L480" s="217"/>
      <c r="M480" s="502"/>
    </row>
    <row r="481" spans="1:15">
      <c r="B481" s="1464"/>
      <c r="D481" s="2552"/>
      <c r="E481" s="338"/>
      <c r="F481" s="969"/>
      <c r="G481" s="217"/>
      <c r="H481" s="901"/>
      <c r="J481" s="217"/>
      <c r="K481" s="217"/>
      <c r="L481" s="217"/>
      <c r="M481" s="502"/>
    </row>
    <row r="482" spans="1:15" s="183" customFormat="1" ht="12.75" customHeight="1">
      <c r="A482" s="210" t="s">
        <v>732</v>
      </c>
      <c r="B482" s="216"/>
      <c r="C482" s="217"/>
      <c r="D482" s="1639"/>
      <c r="E482" s="898"/>
      <c r="F482" s="2105"/>
      <c r="G482" s="182"/>
      <c r="H482" s="901"/>
      <c r="I482" s="969"/>
      <c r="J482" s="2002"/>
      <c r="K482" s="899"/>
      <c r="L482" s="969"/>
      <c r="M482" s="969"/>
      <c r="N482" s="969"/>
      <c r="O482" s="592"/>
    </row>
    <row r="483" spans="1:15" s="183" customFormat="1" ht="12.75" customHeight="1">
      <c r="A483" s="184"/>
      <c r="B483" s="28"/>
      <c r="C483" s="684"/>
      <c r="D483" s="1639"/>
      <c r="E483" s="898"/>
      <c r="F483" s="2105"/>
      <c r="G483" s="182"/>
      <c r="H483" s="901"/>
      <c r="I483" s="969"/>
      <c r="J483" s="2002"/>
      <c r="K483" s="899"/>
      <c r="L483" s="969"/>
      <c r="M483" s="969"/>
      <c r="N483" s="969"/>
      <c r="O483" s="592"/>
    </row>
    <row r="484" spans="1:15" s="183" customFormat="1" ht="12.75" customHeight="1">
      <c r="A484" s="184"/>
      <c r="B484" s="216"/>
      <c r="C484" s="217"/>
      <c r="D484" s="1639"/>
      <c r="E484" s="898"/>
      <c r="F484" s="2105"/>
      <c r="G484" s="182"/>
      <c r="H484" s="901"/>
      <c r="I484" s="969"/>
      <c r="J484" s="2002"/>
      <c r="K484" s="899"/>
      <c r="L484" s="969"/>
      <c r="M484" s="969"/>
      <c r="N484" s="969"/>
      <c r="O484" s="592"/>
    </row>
    <row r="485" spans="1:15" s="183" customFormat="1" ht="12.75" customHeight="1">
      <c r="A485" s="184"/>
      <c r="B485" s="244" t="s">
        <v>733</v>
      </c>
      <c r="C485" s="1021">
        <f>SUM(D473:D481)+SUM(C482:C484)</f>
        <v>2420000</v>
      </c>
      <c r="D485" s="1639"/>
      <c r="E485" s="898"/>
      <c r="F485" s="969"/>
      <c r="G485" s="182"/>
      <c r="H485" s="901"/>
      <c r="I485" s="969"/>
      <c r="J485" s="898"/>
      <c r="K485" s="899"/>
      <c r="L485" s="969"/>
      <c r="M485" s="969"/>
      <c r="N485" s="969"/>
      <c r="O485" s="592"/>
    </row>
    <row r="486" spans="1:15" s="1882" customFormat="1" ht="12.75" customHeight="1">
      <c r="A486" s="1894"/>
      <c r="B486" s="1894"/>
      <c r="C486" s="1883"/>
      <c r="D486" s="2562"/>
      <c r="E486" s="1907"/>
      <c r="F486" s="1908"/>
      <c r="G486" s="1883"/>
      <c r="H486" s="1909"/>
      <c r="I486" s="1908"/>
      <c r="J486" s="1907"/>
      <c r="K486" s="1910"/>
      <c r="L486" s="1908"/>
      <c r="M486" s="1908"/>
      <c r="N486" s="1908"/>
      <c r="O486" s="1911"/>
    </row>
    <row r="487" spans="1:15">
      <c r="A487" s="2530" t="s">
        <v>2893</v>
      </c>
      <c r="C487" s="2382" t="s">
        <v>2901</v>
      </c>
      <c r="D487" s="2552"/>
      <c r="E487" s="338"/>
      <c r="F487" s="969"/>
      <c r="G487" s="217"/>
      <c r="H487" s="901"/>
      <c r="J487" s="217"/>
      <c r="K487" s="217"/>
      <c r="L487" s="217"/>
      <c r="M487" s="502"/>
    </row>
    <row r="488" spans="1:15">
      <c r="A488" s="1464">
        <v>5409071</v>
      </c>
      <c r="B488" s="1464" t="s">
        <v>736</v>
      </c>
      <c r="C488" s="2476" t="s">
        <v>2902</v>
      </c>
      <c r="D488" s="2552">
        <v>865000</v>
      </c>
      <c r="E488" s="338" t="s">
        <v>104</v>
      </c>
      <c r="F488" s="969">
        <v>44103</v>
      </c>
      <c r="G488" s="217" t="s">
        <v>303</v>
      </c>
      <c r="H488" s="901">
        <v>703000</v>
      </c>
      <c r="J488" s="217"/>
      <c r="K488" s="217" t="s">
        <v>449</v>
      </c>
      <c r="L488" s="217"/>
      <c r="M488" s="1568">
        <v>44188</v>
      </c>
      <c r="N488" s="1432" t="s">
        <v>728</v>
      </c>
    </row>
    <row r="489" spans="1:15">
      <c r="A489" s="1464">
        <v>5409080</v>
      </c>
      <c r="B489" s="216" t="s">
        <v>2903</v>
      </c>
      <c r="C489" s="1462" t="s">
        <v>2904</v>
      </c>
      <c r="D489" s="2552">
        <v>580000</v>
      </c>
      <c r="E489" s="338" t="s">
        <v>31</v>
      </c>
      <c r="F489" s="969">
        <v>44104</v>
      </c>
      <c r="G489" s="217" t="s">
        <v>66</v>
      </c>
      <c r="H489" s="901">
        <v>393000</v>
      </c>
      <c r="J489" s="217" t="s">
        <v>67</v>
      </c>
      <c r="K489" s="217" t="s">
        <v>449</v>
      </c>
      <c r="L489" s="217"/>
      <c r="M489" s="1568">
        <v>44188</v>
      </c>
      <c r="N489" s="1432" t="s">
        <v>728</v>
      </c>
    </row>
    <row r="490" spans="1:15">
      <c r="A490" s="1464">
        <v>5410029</v>
      </c>
      <c r="B490" s="2655" t="s">
        <v>2905</v>
      </c>
      <c r="C490" s="217" t="s">
        <v>2906</v>
      </c>
      <c r="D490" s="2552">
        <v>565000</v>
      </c>
      <c r="E490" s="338" t="s">
        <v>98</v>
      </c>
      <c r="F490" s="969">
        <v>44118</v>
      </c>
      <c r="G490" s="217" t="s">
        <v>192</v>
      </c>
      <c r="H490" s="901">
        <v>414000</v>
      </c>
      <c r="J490" s="217" t="s">
        <v>67</v>
      </c>
      <c r="K490" s="217" t="s">
        <v>449</v>
      </c>
      <c r="L490" s="217"/>
      <c r="M490" s="1568">
        <v>44188</v>
      </c>
      <c r="N490" s="1432" t="s">
        <v>728</v>
      </c>
    </row>
    <row r="491" spans="1:15">
      <c r="A491" s="1464"/>
      <c r="B491" s="1464"/>
      <c r="D491" s="2552"/>
      <c r="E491" s="338"/>
      <c r="F491" s="969"/>
      <c r="G491" s="217"/>
      <c r="H491" s="901"/>
      <c r="J491" s="217"/>
      <c r="K491" s="217"/>
      <c r="L491" s="217"/>
      <c r="M491" s="502"/>
    </row>
    <row r="492" spans="1:15">
      <c r="B492" s="1451" t="s">
        <v>2900</v>
      </c>
      <c r="D492" s="2552"/>
      <c r="E492" s="338"/>
      <c r="F492" s="969"/>
      <c r="G492" s="217"/>
      <c r="H492" s="901"/>
      <c r="J492" s="217"/>
      <c r="K492" s="217"/>
      <c r="L492" s="217"/>
      <c r="M492" s="502"/>
    </row>
    <row r="493" spans="1:15">
      <c r="B493" s="1445" t="s">
        <v>440</v>
      </c>
      <c r="D493" s="641"/>
      <c r="E493" s="338"/>
      <c r="F493" s="969"/>
      <c r="G493" s="217"/>
      <c r="H493" s="901"/>
      <c r="J493" s="217"/>
      <c r="K493" s="217"/>
      <c r="L493" s="217"/>
      <c r="M493" s="502"/>
    </row>
    <row r="494" spans="1:15">
      <c r="B494" s="1464"/>
      <c r="D494" s="641"/>
      <c r="E494" s="338"/>
      <c r="F494" s="969"/>
      <c r="G494" s="217"/>
      <c r="H494" s="901"/>
      <c r="J494" s="217"/>
      <c r="K494" s="217"/>
      <c r="L494" s="217"/>
      <c r="M494" s="502"/>
    </row>
    <row r="495" spans="1:15">
      <c r="B495" s="1464"/>
      <c r="D495" s="641"/>
      <c r="E495" s="338"/>
      <c r="F495" s="969"/>
      <c r="G495" s="217"/>
      <c r="H495" s="901"/>
      <c r="J495" s="217"/>
      <c r="K495" s="217"/>
      <c r="L495" s="217"/>
      <c r="M495" s="502"/>
    </row>
    <row r="496" spans="1:15">
      <c r="B496" s="1464"/>
      <c r="D496" s="641"/>
      <c r="E496" s="338"/>
      <c r="F496" s="969"/>
      <c r="G496" s="217"/>
      <c r="H496" s="901"/>
      <c r="J496" s="217"/>
      <c r="K496" s="217"/>
      <c r="L496" s="217"/>
      <c r="M496" s="502"/>
    </row>
    <row r="497" spans="1:15" s="183" customFormat="1" ht="12.75" customHeight="1">
      <c r="A497" s="210" t="s">
        <v>732</v>
      </c>
      <c r="B497" s="216"/>
      <c r="C497" s="217"/>
      <c r="D497" s="109"/>
      <c r="E497" s="898"/>
      <c r="F497" s="2105"/>
      <c r="G497" s="182"/>
      <c r="H497" s="901"/>
      <c r="I497" s="969"/>
      <c r="J497" s="2002"/>
      <c r="K497" s="899"/>
      <c r="L497" s="969"/>
      <c r="M497" s="969"/>
      <c r="N497" s="969"/>
      <c r="O497" s="592"/>
    </row>
    <row r="498" spans="1:15" s="183" customFormat="1" ht="12.75" customHeight="1">
      <c r="A498" s="184"/>
      <c r="B498" s="28"/>
      <c r="C498" s="684"/>
      <c r="D498" s="109"/>
      <c r="E498" s="898"/>
      <c r="F498" s="2105"/>
      <c r="G498" s="182"/>
      <c r="H498" s="901"/>
      <c r="I498" s="969"/>
      <c r="J498" s="2002"/>
      <c r="K498" s="899"/>
      <c r="L498" s="969"/>
      <c r="M498" s="969"/>
      <c r="N498" s="969"/>
      <c r="O498" s="592"/>
    </row>
    <row r="499" spans="1:15" s="183" customFormat="1" ht="12.75" customHeight="1">
      <c r="A499" s="184"/>
      <c r="B499" s="216"/>
      <c r="C499" s="217"/>
      <c r="D499" s="109"/>
      <c r="E499" s="898"/>
      <c r="F499" s="2105"/>
      <c r="G499" s="182"/>
      <c r="H499" s="901"/>
      <c r="I499" s="969"/>
      <c r="J499" s="2002"/>
      <c r="K499" s="899"/>
      <c r="L499" s="969"/>
      <c r="M499" s="969"/>
      <c r="N499" s="969"/>
      <c r="O499" s="592"/>
    </row>
    <row r="500" spans="1:15" s="183" customFormat="1" ht="12.75" customHeight="1">
      <c r="A500" s="184"/>
      <c r="B500" s="244" t="s">
        <v>733</v>
      </c>
      <c r="C500" s="1021">
        <f>SUM(D486:D496)+SUM(C497:C499)</f>
        <v>2010000</v>
      </c>
      <c r="D500" s="109"/>
      <c r="E500" s="898"/>
      <c r="F500" s="969"/>
      <c r="G500" s="182"/>
      <c r="H500" s="901"/>
      <c r="I500" s="969"/>
      <c r="J500" s="898"/>
      <c r="K500" s="899"/>
      <c r="L500" s="969"/>
      <c r="M500" s="969"/>
      <c r="N500" s="969"/>
      <c r="O500" s="592"/>
    </row>
    <row r="501" spans="1:15" s="1882" customFormat="1" ht="12.75" customHeight="1">
      <c r="A501" s="1894"/>
      <c r="B501" s="1894"/>
      <c r="C501" s="1883"/>
      <c r="D501" s="2560"/>
      <c r="E501" s="1907"/>
      <c r="F501" s="1908"/>
      <c r="G501" s="1883"/>
      <c r="H501" s="1909"/>
      <c r="I501" s="1908"/>
      <c r="J501" s="1907"/>
      <c r="K501" s="1910"/>
      <c r="L501" s="1908"/>
      <c r="M501" s="1908"/>
      <c r="N501" s="1908"/>
      <c r="O501" s="1911"/>
    </row>
    <row r="502" spans="1:15">
      <c r="A502" s="2530" t="s">
        <v>2907</v>
      </c>
      <c r="C502" s="2382" t="s">
        <v>2908</v>
      </c>
      <c r="D502" s="641"/>
      <c r="E502" s="338"/>
      <c r="F502" s="969"/>
      <c r="G502" s="217"/>
      <c r="H502" s="901"/>
      <c r="J502" s="217"/>
      <c r="K502" s="217"/>
      <c r="L502" s="217"/>
      <c r="M502" s="502"/>
    </row>
    <row r="503" spans="1:15">
      <c r="A503" s="1464">
        <v>5409078</v>
      </c>
      <c r="B503" s="216" t="s">
        <v>2909</v>
      </c>
      <c r="C503" s="1462" t="s">
        <v>2910</v>
      </c>
      <c r="D503" s="2552">
        <v>1420000</v>
      </c>
      <c r="E503" s="338" t="s">
        <v>98</v>
      </c>
      <c r="F503" s="969">
        <v>44104</v>
      </c>
      <c r="G503" s="217" t="s">
        <v>66</v>
      </c>
      <c r="H503" s="901">
        <v>1220000</v>
      </c>
      <c r="J503" s="217" t="s">
        <v>67</v>
      </c>
      <c r="K503" s="217" t="s">
        <v>449</v>
      </c>
      <c r="L503" s="217"/>
      <c r="M503" s="1568">
        <v>44195</v>
      </c>
      <c r="N503" s="1432" t="s">
        <v>728</v>
      </c>
    </row>
    <row r="504" spans="1:15">
      <c r="A504" s="1464">
        <v>5410024</v>
      </c>
      <c r="B504" s="2655" t="s">
        <v>2911</v>
      </c>
      <c r="C504" s="217" t="s">
        <v>2912</v>
      </c>
      <c r="D504" s="2552">
        <v>285000</v>
      </c>
      <c r="E504" s="338" t="s">
        <v>1188</v>
      </c>
      <c r="F504" s="969">
        <v>44117</v>
      </c>
      <c r="G504" s="217" t="s">
        <v>402</v>
      </c>
      <c r="H504" s="901">
        <v>166000</v>
      </c>
      <c r="J504" s="217" t="s">
        <v>67</v>
      </c>
      <c r="K504" s="217" t="s">
        <v>449</v>
      </c>
      <c r="L504" s="217"/>
      <c r="M504" s="1568">
        <v>44195</v>
      </c>
      <c r="N504" s="1432" t="s">
        <v>728</v>
      </c>
    </row>
    <row r="505" spans="1:15">
      <c r="A505" s="1464">
        <v>5410027</v>
      </c>
      <c r="B505" s="2655" t="s">
        <v>2913</v>
      </c>
      <c r="C505" s="217" t="s">
        <v>2914</v>
      </c>
      <c r="D505" s="2552">
        <v>475000</v>
      </c>
      <c r="E505" s="338" t="s">
        <v>25</v>
      </c>
      <c r="F505" s="969">
        <v>44118</v>
      </c>
      <c r="G505" s="217" t="s">
        <v>807</v>
      </c>
      <c r="H505" s="901">
        <v>318000</v>
      </c>
      <c r="J505" s="217" t="s">
        <v>67</v>
      </c>
      <c r="K505" s="217" t="s">
        <v>449</v>
      </c>
      <c r="L505" s="217"/>
      <c r="M505" s="1568">
        <v>44195</v>
      </c>
      <c r="N505" s="1432" t="s">
        <v>728</v>
      </c>
    </row>
    <row r="506" spans="1:15">
      <c r="B506" s="1464"/>
      <c r="D506" s="641"/>
      <c r="E506" s="338"/>
      <c r="F506" s="969"/>
      <c r="G506" s="217"/>
      <c r="H506" s="901"/>
      <c r="J506" s="217"/>
      <c r="K506" s="217"/>
      <c r="L506" s="217"/>
      <c r="M506" s="502"/>
    </row>
    <row r="507" spans="1:15">
      <c r="B507" s="1464"/>
      <c r="D507" s="641"/>
      <c r="E507" s="338"/>
      <c r="F507" s="969"/>
      <c r="G507" s="217"/>
      <c r="H507" s="901"/>
      <c r="J507" s="217"/>
      <c r="K507" s="217"/>
      <c r="L507" s="217"/>
      <c r="M507" s="502"/>
    </row>
    <row r="508" spans="1:15">
      <c r="B508" s="1451" t="s">
        <v>2915</v>
      </c>
      <c r="D508" s="641"/>
      <c r="E508" s="338"/>
      <c r="F508" s="969"/>
      <c r="G508" s="217"/>
      <c r="H508" s="901"/>
      <c r="J508" s="217"/>
      <c r="K508" s="217"/>
      <c r="L508" s="217"/>
      <c r="M508" s="502"/>
    </row>
    <row r="509" spans="1:15">
      <c r="B509" s="1445" t="s">
        <v>440</v>
      </c>
      <c r="D509" s="641"/>
      <c r="E509" s="338"/>
      <c r="F509" s="969"/>
      <c r="G509" s="217"/>
      <c r="H509" s="901"/>
      <c r="J509" s="217"/>
      <c r="K509" s="217"/>
      <c r="L509" s="217"/>
      <c r="M509" s="502"/>
    </row>
    <row r="510" spans="1:15">
      <c r="B510" s="1464"/>
      <c r="D510" s="641"/>
      <c r="E510" s="338"/>
      <c r="F510" s="969"/>
      <c r="G510" s="217"/>
      <c r="H510" s="901"/>
      <c r="J510" s="217"/>
      <c r="K510" s="217"/>
      <c r="L510" s="217"/>
      <c r="M510" s="502"/>
    </row>
    <row r="511" spans="1:15" s="183" customFormat="1" ht="12.75" customHeight="1">
      <c r="A511" s="210" t="s">
        <v>732</v>
      </c>
      <c r="B511" s="216"/>
      <c r="C511" s="217"/>
      <c r="D511" s="109"/>
      <c r="E511" s="898"/>
      <c r="F511" s="2105"/>
      <c r="G511" s="182"/>
      <c r="H511" s="901"/>
      <c r="I511" s="969"/>
      <c r="J511" s="2002"/>
      <c r="K511" s="899"/>
      <c r="L511" s="969"/>
      <c r="M511" s="969"/>
      <c r="N511" s="969"/>
      <c r="O511" s="592"/>
    </row>
    <row r="512" spans="1:15" s="183" customFormat="1" ht="12.75" customHeight="1">
      <c r="A512" s="184"/>
      <c r="B512" s="28"/>
      <c r="C512" s="684"/>
      <c r="D512" s="109"/>
      <c r="E512" s="898"/>
      <c r="F512" s="2105"/>
      <c r="G512" s="182"/>
      <c r="H512" s="901"/>
      <c r="I512" s="969"/>
      <c r="J512" s="2002"/>
      <c r="K512" s="899"/>
      <c r="L512" s="969"/>
      <c r="M512" s="969"/>
      <c r="N512" s="969"/>
      <c r="O512" s="592"/>
    </row>
    <row r="513" spans="1:15" s="183" customFormat="1" ht="12.75" customHeight="1">
      <c r="A513" s="184"/>
      <c r="B513" s="216"/>
      <c r="C513" s="217"/>
      <c r="D513" s="109"/>
      <c r="E513" s="898"/>
      <c r="F513" s="2105"/>
      <c r="G513" s="182"/>
      <c r="H513" s="901"/>
      <c r="I513" s="969"/>
      <c r="J513" s="2002"/>
      <c r="K513" s="899"/>
      <c r="L513" s="969"/>
      <c r="M513" s="969"/>
      <c r="N513" s="969"/>
      <c r="O513" s="592"/>
    </row>
    <row r="514" spans="1:15" s="183" customFormat="1" ht="12.75" customHeight="1">
      <c r="A514" s="184"/>
      <c r="B514" s="244" t="s">
        <v>733</v>
      </c>
      <c r="C514" s="1021">
        <f>SUM(D501:D510)+SUM(C511:C513)</f>
        <v>2180000</v>
      </c>
      <c r="D514" s="109"/>
      <c r="E514" s="898"/>
      <c r="F514" s="969"/>
      <c r="G514" s="182"/>
      <c r="H514" s="901"/>
      <c r="I514" s="969"/>
      <c r="J514" s="898"/>
      <c r="K514" s="899"/>
      <c r="L514" s="969"/>
      <c r="M514" s="969"/>
      <c r="N514" s="969"/>
      <c r="O514" s="592"/>
    </row>
    <row r="515" spans="1:15" s="1882" customFormat="1" ht="12.75" customHeight="1">
      <c r="A515" s="1894"/>
      <c r="B515" s="1894"/>
      <c r="C515" s="1883"/>
      <c r="D515" s="2560"/>
      <c r="E515" s="1907"/>
      <c r="F515" s="1908"/>
      <c r="G515" s="1883"/>
      <c r="H515" s="1909"/>
      <c r="I515" s="1908"/>
      <c r="J515" s="1907"/>
      <c r="K515" s="1910"/>
      <c r="L515" s="1908"/>
      <c r="M515" s="1908"/>
      <c r="N515" s="1908"/>
      <c r="O515" s="1911"/>
    </row>
    <row r="516" spans="1:15">
      <c r="A516" s="2530" t="s">
        <v>2916</v>
      </c>
      <c r="B516" s="1661"/>
      <c r="C516" s="2382" t="s">
        <v>2917</v>
      </c>
      <c r="D516" s="641"/>
      <c r="E516" s="338"/>
      <c r="F516" s="969"/>
      <c r="G516" s="217"/>
      <c r="H516" s="901"/>
      <c r="J516" s="217"/>
      <c r="K516" s="217"/>
      <c r="L516" s="217"/>
      <c r="M516" s="502"/>
    </row>
    <row r="517" spans="1:15">
      <c r="A517" s="1464">
        <v>5410014</v>
      </c>
      <c r="B517" s="1464" t="s">
        <v>2519</v>
      </c>
      <c r="C517" s="1462" t="s">
        <v>2918</v>
      </c>
      <c r="D517" s="2552">
        <v>570000</v>
      </c>
      <c r="E517" s="338" t="s">
        <v>98</v>
      </c>
      <c r="F517" s="969">
        <v>44112</v>
      </c>
      <c r="G517" s="217" t="s">
        <v>219</v>
      </c>
      <c r="H517" s="901">
        <v>427000</v>
      </c>
      <c r="I517" s="560" t="s">
        <v>449</v>
      </c>
      <c r="J517" s="217" t="s">
        <v>107</v>
      </c>
      <c r="K517" s="217" t="s">
        <v>449</v>
      </c>
      <c r="L517" s="217" t="s">
        <v>1608</v>
      </c>
      <c r="M517" s="1568">
        <v>43865</v>
      </c>
      <c r="N517" s="1432" t="s">
        <v>728</v>
      </c>
    </row>
    <row r="518" spans="1:15">
      <c r="A518" s="1464"/>
      <c r="B518" s="1464"/>
      <c r="C518" s="1462"/>
      <c r="D518" s="2552"/>
      <c r="E518" s="1466"/>
      <c r="F518" s="1467"/>
      <c r="G518" s="1462"/>
      <c r="H518" s="1641"/>
      <c r="I518" s="1462"/>
      <c r="J518" s="1462"/>
      <c r="K518" s="217"/>
      <c r="L518" s="217"/>
      <c r="M518" s="502"/>
    </row>
    <row r="519" spans="1:15">
      <c r="A519" s="1464"/>
      <c r="B519" s="1464"/>
      <c r="C519" s="1462"/>
      <c r="D519" s="2552"/>
      <c r="E519" s="1466"/>
      <c r="F519" s="1467"/>
      <c r="G519" s="1462"/>
      <c r="H519" s="1641"/>
      <c r="I519" s="1462"/>
      <c r="J519" s="1462"/>
      <c r="K519" s="217"/>
      <c r="L519" s="217"/>
      <c r="M519" s="502"/>
    </row>
    <row r="520" spans="1:15">
      <c r="A520" s="2530" t="s">
        <v>846</v>
      </c>
      <c r="B520" s="1464"/>
      <c r="C520" s="1462"/>
      <c r="D520" s="2552"/>
      <c r="E520" s="1466"/>
      <c r="F520" s="1467"/>
      <c r="G520" s="1462"/>
      <c r="H520" s="1641"/>
      <c r="I520" s="1462"/>
      <c r="J520" s="1462"/>
      <c r="K520" s="217"/>
      <c r="L520" s="217"/>
      <c r="M520" s="502"/>
    </row>
    <row r="521" spans="1:15">
      <c r="A521" s="1464">
        <v>5411046</v>
      </c>
      <c r="B521" s="1464" t="s">
        <v>2588</v>
      </c>
      <c r="C521" s="1462" t="s">
        <v>2919</v>
      </c>
      <c r="D521" s="2552">
        <v>860000</v>
      </c>
      <c r="E521" s="338" t="s">
        <v>98</v>
      </c>
      <c r="F521" s="969">
        <v>44155</v>
      </c>
      <c r="G521" s="217" t="s">
        <v>782</v>
      </c>
      <c r="H521" s="901">
        <v>688000</v>
      </c>
      <c r="J521" s="217" t="s">
        <v>67</v>
      </c>
      <c r="K521" s="217" t="s">
        <v>449</v>
      </c>
      <c r="L521" s="217" t="s">
        <v>1613</v>
      </c>
      <c r="M521" s="1568">
        <v>43862</v>
      </c>
      <c r="N521" s="1432" t="s">
        <v>728</v>
      </c>
    </row>
    <row r="522" spans="1:15">
      <c r="A522" s="1464">
        <v>5407063</v>
      </c>
      <c r="B522" s="1464" t="s">
        <v>775</v>
      </c>
      <c r="C522" s="1462" t="s">
        <v>2920</v>
      </c>
      <c r="D522" s="2552">
        <v>470000</v>
      </c>
      <c r="E522" s="338" t="s">
        <v>98</v>
      </c>
      <c r="F522" s="969">
        <v>44043</v>
      </c>
      <c r="G522" s="217" t="s">
        <v>782</v>
      </c>
      <c r="H522" s="901">
        <v>283000</v>
      </c>
      <c r="J522" s="217" t="s">
        <v>67</v>
      </c>
      <c r="K522" s="217" t="s">
        <v>449</v>
      </c>
      <c r="L522" s="217" t="s">
        <v>1613</v>
      </c>
      <c r="M522" s="1568">
        <v>43862</v>
      </c>
      <c r="N522" s="1432" t="s">
        <v>728</v>
      </c>
    </row>
    <row r="523" spans="1:15">
      <c r="A523" s="1464"/>
      <c r="B523" s="1464"/>
      <c r="D523" s="641"/>
      <c r="E523" s="338"/>
      <c r="F523" s="969"/>
      <c r="G523" s="217"/>
      <c r="H523" s="901"/>
      <c r="J523" s="217"/>
      <c r="K523" s="217"/>
      <c r="L523" s="217"/>
      <c r="M523" s="502"/>
    </row>
    <row r="524" spans="1:15">
      <c r="B524" s="1451" t="s">
        <v>2921</v>
      </c>
      <c r="D524" s="641"/>
      <c r="E524" s="338"/>
      <c r="F524" s="969"/>
      <c r="G524" s="217"/>
      <c r="H524" s="901"/>
      <c r="J524" s="217"/>
      <c r="K524" s="217"/>
      <c r="L524" s="217"/>
      <c r="M524" s="502"/>
    </row>
    <row r="525" spans="1:15">
      <c r="B525" s="1445" t="s">
        <v>440</v>
      </c>
      <c r="D525" s="641"/>
      <c r="E525" s="338"/>
      <c r="F525" s="969"/>
      <c r="G525" s="217"/>
      <c r="H525" s="901"/>
      <c r="J525" s="217"/>
      <c r="K525" s="217"/>
      <c r="L525" s="217"/>
      <c r="M525" s="502"/>
    </row>
    <row r="526" spans="1:15">
      <c r="B526" s="1464"/>
      <c r="D526" s="641"/>
      <c r="E526" s="338"/>
      <c r="F526" s="969"/>
      <c r="G526" s="217"/>
      <c r="H526" s="901"/>
      <c r="J526" s="217"/>
      <c r="K526" s="217"/>
      <c r="L526" s="217"/>
      <c r="M526" s="502"/>
    </row>
    <row r="527" spans="1:15">
      <c r="B527" s="1464"/>
      <c r="D527" s="641"/>
      <c r="E527" s="338"/>
      <c r="F527" s="969"/>
      <c r="G527" s="217"/>
      <c r="H527" s="901"/>
      <c r="J527" s="217"/>
      <c r="K527" s="217"/>
      <c r="L527" s="217"/>
      <c r="M527" s="502"/>
    </row>
    <row r="528" spans="1:15" s="183" customFormat="1" ht="12.75" customHeight="1">
      <c r="A528" s="210" t="s">
        <v>732</v>
      </c>
      <c r="B528" s="216"/>
      <c r="C528" s="217"/>
      <c r="D528" s="109"/>
      <c r="E528" s="898"/>
      <c r="F528" s="2105"/>
      <c r="G528" s="182"/>
      <c r="H528" s="901"/>
      <c r="I528" s="969"/>
      <c r="J528" s="2002"/>
      <c r="K528" s="899"/>
      <c r="L528" s="969"/>
      <c r="M528" s="969"/>
      <c r="N528" s="969"/>
      <c r="O528" s="592"/>
    </row>
    <row r="529" spans="1:15" s="183" customFormat="1" ht="12.75" customHeight="1">
      <c r="A529" s="184"/>
      <c r="B529" s="28"/>
      <c r="C529" s="684"/>
      <c r="D529" s="109"/>
      <c r="E529" s="898"/>
      <c r="F529" s="2105"/>
      <c r="G529" s="182"/>
      <c r="H529" s="901"/>
      <c r="I529" s="969"/>
      <c r="J529" s="2002"/>
      <c r="K529" s="899"/>
      <c r="L529" s="969"/>
      <c r="M529" s="969"/>
      <c r="N529" s="969"/>
      <c r="O529" s="592"/>
    </row>
    <row r="530" spans="1:15" s="183" customFormat="1" ht="12.75" customHeight="1">
      <c r="A530" s="184"/>
      <c r="B530" s="216"/>
      <c r="C530" s="217"/>
      <c r="D530" s="109"/>
      <c r="E530" s="898"/>
      <c r="F530" s="2105"/>
      <c r="G530" s="182"/>
      <c r="H530" s="901"/>
      <c r="I530" s="969"/>
      <c r="J530" s="2002"/>
      <c r="K530" s="899"/>
      <c r="L530" s="969"/>
      <c r="M530" s="969"/>
      <c r="N530" s="969"/>
      <c r="O530" s="592"/>
    </row>
    <row r="531" spans="1:15" s="183" customFormat="1" ht="12.75" customHeight="1">
      <c r="A531" s="184"/>
      <c r="B531" s="244" t="s">
        <v>733</v>
      </c>
      <c r="C531" s="1021">
        <f>SUM(D515:D527)+SUM(C528:C530)</f>
        <v>1900000</v>
      </c>
      <c r="D531" s="109"/>
      <c r="E531" s="898"/>
      <c r="F531" s="969"/>
      <c r="G531" s="182"/>
      <c r="H531" s="901"/>
      <c r="I531" s="969"/>
      <c r="J531" s="898"/>
      <c r="K531" s="899"/>
      <c r="L531" s="969"/>
      <c r="M531" s="969"/>
      <c r="N531" s="969"/>
      <c r="O531" s="592"/>
    </row>
    <row r="532" spans="1:15" s="1882" customFormat="1" ht="12.75" customHeight="1">
      <c r="A532" s="1894"/>
      <c r="B532" s="1894"/>
      <c r="C532" s="1883"/>
      <c r="D532" s="2560"/>
      <c r="E532" s="1907"/>
      <c r="F532" s="1908"/>
      <c r="G532" s="1883"/>
      <c r="H532" s="1909"/>
      <c r="I532" s="1908"/>
      <c r="J532" s="1907"/>
      <c r="K532" s="1910"/>
      <c r="L532" s="1908"/>
      <c r="M532" s="1908"/>
      <c r="N532" s="1908"/>
      <c r="O532" s="1911"/>
    </row>
    <row r="533" spans="1:15">
      <c r="A533" s="2530" t="s">
        <v>2922</v>
      </c>
      <c r="C533" s="2382" t="s">
        <v>2923</v>
      </c>
      <c r="D533" s="641"/>
      <c r="E533" s="338"/>
      <c r="F533" s="969"/>
      <c r="G533" s="217"/>
      <c r="H533" s="901"/>
      <c r="J533" s="217"/>
      <c r="K533" s="217"/>
      <c r="L533" s="217"/>
      <c r="M533" s="502"/>
    </row>
    <row r="534" spans="1:15">
      <c r="A534" s="1464">
        <v>5410030</v>
      </c>
      <c r="B534" s="2655" t="s">
        <v>2898</v>
      </c>
      <c r="C534" s="217" t="s">
        <v>2924</v>
      </c>
      <c r="D534" s="2552">
        <v>595000</v>
      </c>
      <c r="E534" s="338" t="s">
        <v>25</v>
      </c>
      <c r="F534" s="969">
        <v>44118</v>
      </c>
      <c r="G534" s="217" t="s">
        <v>192</v>
      </c>
      <c r="H534" s="901">
        <v>445000</v>
      </c>
      <c r="J534" s="217" t="s">
        <v>67</v>
      </c>
      <c r="K534" s="217" t="s">
        <v>449</v>
      </c>
      <c r="L534" s="217"/>
      <c r="M534" s="1568">
        <v>44195</v>
      </c>
      <c r="N534" s="1432" t="s">
        <v>728</v>
      </c>
    </row>
    <row r="535" spans="1:15">
      <c r="A535" s="1464">
        <v>5410042</v>
      </c>
      <c r="B535" s="2655" t="s">
        <v>2126</v>
      </c>
      <c r="C535" s="1462" t="s">
        <v>2925</v>
      </c>
      <c r="D535" s="2552">
        <v>575000</v>
      </c>
      <c r="E535" s="338" t="s">
        <v>98</v>
      </c>
      <c r="F535" s="969">
        <v>44126</v>
      </c>
      <c r="G535" s="217" t="s">
        <v>203</v>
      </c>
      <c r="H535" s="901">
        <v>388000</v>
      </c>
      <c r="I535" s="560" t="s">
        <v>449</v>
      </c>
      <c r="J535" s="217" t="s">
        <v>67</v>
      </c>
      <c r="K535" s="217" t="s">
        <v>449</v>
      </c>
      <c r="L535" s="217"/>
      <c r="M535" s="1568">
        <v>44195</v>
      </c>
      <c r="N535" s="1432" t="s">
        <v>728</v>
      </c>
    </row>
    <row r="536" spans="1:15">
      <c r="A536" s="1464">
        <v>5407049</v>
      </c>
      <c r="B536" s="1464" t="s">
        <v>2926</v>
      </c>
      <c r="C536" s="1462" t="s">
        <v>2927</v>
      </c>
      <c r="D536" s="2552">
        <v>1250000</v>
      </c>
      <c r="E536" s="338" t="s">
        <v>110</v>
      </c>
      <c r="F536" s="969">
        <v>44033</v>
      </c>
      <c r="G536" s="217" t="s">
        <v>2928</v>
      </c>
      <c r="H536" s="901">
        <v>1218000</v>
      </c>
      <c r="J536" s="217" t="s">
        <v>67</v>
      </c>
      <c r="K536" s="217" t="s">
        <v>449</v>
      </c>
      <c r="L536" s="217"/>
      <c r="M536" s="1568">
        <v>44195</v>
      </c>
      <c r="N536" s="1432" t="s">
        <v>728</v>
      </c>
    </row>
    <row r="537" spans="1:15">
      <c r="A537" s="1464">
        <v>5411004</v>
      </c>
      <c r="B537" s="2655" t="s">
        <v>2913</v>
      </c>
      <c r="C537" s="1462" t="s">
        <v>2929</v>
      </c>
      <c r="D537" s="2552">
        <v>365000</v>
      </c>
      <c r="E537" s="338" t="s">
        <v>98</v>
      </c>
      <c r="F537" s="969">
        <v>44139</v>
      </c>
      <c r="G537" s="217" t="s">
        <v>386</v>
      </c>
      <c r="H537" s="901">
        <v>443000</v>
      </c>
      <c r="J537" s="217" t="s">
        <v>67</v>
      </c>
      <c r="K537" s="217" t="s">
        <v>449</v>
      </c>
      <c r="L537" s="217"/>
      <c r="M537" s="1568">
        <v>44195</v>
      </c>
      <c r="N537" s="1432" t="s">
        <v>728</v>
      </c>
    </row>
    <row r="538" spans="1:15">
      <c r="D538" s="641"/>
      <c r="E538" s="338"/>
      <c r="F538" s="969"/>
      <c r="G538" s="217"/>
      <c r="H538" s="901"/>
      <c r="J538" s="217"/>
      <c r="K538" s="217"/>
      <c r="L538" s="217"/>
      <c r="M538" s="502"/>
    </row>
    <row r="539" spans="1:15">
      <c r="D539" s="641"/>
      <c r="E539" s="338"/>
      <c r="F539" s="969"/>
      <c r="G539" s="217"/>
      <c r="H539" s="901"/>
      <c r="J539" s="217"/>
      <c r="K539" s="217"/>
      <c r="L539" s="217"/>
      <c r="M539" s="502"/>
    </row>
    <row r="540" spans="1:15">
      <c r="B540" s="1451" t="s">
        <v>2915</v>
      </c>
      <c r="D540" s="641"/>
      <c r="E540" s="338"/>
      <c r="F540" s="969"/>
      <c r="G540" s="217"/>
      <c r="H540" s="901"/>
      <c r="J540" s="217"/>
      <c r="K540" s="217"/>
      <c r="L540" s="217"/>
      <c r="M540" s="502"/>
    </row>
    <row r="541" spans="1:15">
      <c r="B541" s="1445" t="s">
        <v>440</v>
      </c>
      <c r="D541" s="641"/>
      <c r="E541" s="338"/>
      <c r="F541" s="969"/>
      <c r="G541" s="217"/>
      <c r="H541" s="901"/>
      <c r="J541" s="217"/>
      <c r="K541" s="217"/>
      <c r="L541" s="217"/>
      <c r="M541" s="502"/>
    </row>
    <row r="542" spans="1:15">
      <c r="D542" s="641"/>
      <c r="E542" s="338"/>
      <c r="F542" s="969"/>
      <c r="G542" s="217"/>
      <c r="H542" s="901"/>
      <c r="J542" s="217"/>
      <c r="K542" s="217"/>
      <c r="L542" s="217"/>
      <c r="M542" s="502"/>
    </row>
    <row r="543" spans="1:15">
      <c r="D543" s="641"/>
      <c r="E543" s="338"/>
      <c r="F543" s="969"/>
      <c r="G543" s="217"/>
      <c r="H543" s="901"/>
      <c r="J543" s="217"/>
      <c r="K543" s="217"/>
      <c r="L543" s="217"/>
      <c r="M543" s="502"/>
    </row>
    <row r="544" spans="1:15" s="183" customFormat="1" ht="12.75" customHeight="1">
      <c r="A544" s="210" t="s">
        <v>732</v>
      </c>
      <c r="C544" s="217"/>
      <c r="D544" s="109"/>
      <c r="E544" s="898"/>
      <c r="F544" s="2105"/>
      <c r="G544" s="182"/>
      <c r="H544" s="901"/>
      <c r="I544" s="969"/>
      <c r="J544" s="2002"/>
      <c r="K544" s="899"/>
      <c r="L544" s="969"/>
      <c r="M544" s="969"/>
      <c r="N544" s="969"/>
      <c r="O544" s="592"/>
    </row>
    <row r="545" spans="1:15" s="183" customFormat="1" ht="12.75" customHeight="1">
      <c r="A545" s="184"/>
      <c r="B545" s="28"/>
      <c r="C545" s="684"/>
      <c r="D545" s="109"/>
      <c r="E545" s="898"/>
      <c r="F545" s="2105"/>
      <c r="G545" s="182"/>
      <c r="H545" s="901"/>
      <c r="I545" s="969"/>
      <c r="J545" s="2002"/>
      <c r="K545" s="899"/>
      <c r="L545" s="969"/>
      <c r="M545" s="969"/>
      <c r="N545" s="969"/>
      <c r="O545" s="592"/>
    </row>
    <row r="546" spans="1:15" s="183" customFormat="1" ht="12.75" customHeight="1">
      <c r="A546" s="184"/>
      <c r="B546" s="216"/>
      <c r="C546" s="217"/>
      <c r="D546" s="109"/>
      <c r="E546" s="898"/>
      <c r="F546" s="2105"/>
      <c r="G546" s="182"/>
      <c r="H546" s="901"/>
      <c r="I546" s="969"/>
      <c r="J546" s="2002"/>
      <c r="K546" s="899"/>
      <c r="L546" s="969"/>
      <c r="M546" s="969"/>
      <c r="N546" s="969"/>
      <c r="O546" s="592"/>
    </row>
    <row r="547" spans="1:15" s="183" customFormat="1" ht="12.75" customHeight="1">
      <c r="A547" s="184"/>
      <c r="B547" s="244" t="s">
        <v>733</v>
      </c>
      <c r="C547" s="1021">
        <f>SUM(D532:D540)+SUM(C544:C546)</f>
        <v>2785000</v>
      </c>
      <c r="D547" s="109"/>
      <c r="E547" s="898"/>
      <c r="F547" s="969"/>
      <c r="G547" s="182"/>
      <c r="H547" s="901"/>
      <c r="I547" s="969"/>
      <c r="J547" s="898"/>
      <c r="K547" s="899"/>
      <c r="L547" s="969"/>
      <c r="M547" s="969"/>
      <c r="N547" s="969"/>
      <c r="O547" s="592"/>
    </row>
    <row r="548" spans="1:15" s="1882" customFormat="1" ht="12.75" customHeight="1">
      <c r="A548" s="1894"/>
      <c r="B548" s="1894"/>
      <c r="C548" s="1883"/>
      <c r="D548" s="2560"/>
      <c r="E548" s="1907"/>
      <c r="F548" s="1908"/>
      <c r="G548" s="1883"/>
      <c r="H548" s="1909"/>
      <c r="I548" s="1908"/>
      <c r="J548" s="1907"/>
      <c r="K548" s="1910"/>
      <c r="L548" s="1908"/>
      <c r="M548" s="1908"/>
      <c r="N548" s="1908"/>
      <c r="O548" s="1911"/>
    </row>
    <row r="549" spans="1:15">
      <c r="A549" s="2530" t="s">
        <v>2032</v>
      </c>
      <c r="B549" s="1661"/>
      <c r="C549" s="2382" t="s">
        <v>2930</v>
      </c>
      <c r="D549" s="641"/>
      <c r="E549" s="338"/>
      <c r="F549" s="969"/>
      <c r="G549" s="217"/>
      <c r="H549" s="901"/>
      <c r="J549" s="217"/>
      <c r="K549" s="217"/>
      <c r="L549" s="217"/>
      <c r="M549" s="502"/>
    </row>
    <row r="550" spans="1:15">
      <c r="A550" s="1464">
        <v>5411060</v>
      </c>
      <c r="B550" s="1464" t="s">
        <v>2931</v>
      </c>
      <c r="C550" s="1462" t="s">
        <v>2932</v>
      </c>
      <c r="D550" s="2552">
        <v>335000</v>
      </c>
      <c r="E550" s="338" t="s">
        <v>98</v>
      </c>
      <c r="F550" s="969">
        <v>44161</v>
      </c>
      <c r="G550" s="217" t="s">
        <v>487</v>
      </c>
      <c r="H550" s="901">
        <v>136000</v>
      </c>
      <c r="J550" s="217" t="s">
        <v>67</v>
      </c>
      <c r="K550" s="217" t="s">
        <v>449</v>
      </c>
      <c r="L550" s="217" t="s">
        <v>1613</v>
      </c>
      <c r="M550" s="1568">
        <v>44243</v>
      </c>
      <c r="N550" s="1432" t="s">
        <v>728</v>
      </c>
    </row>
    <row r="551" spans="1:15">
      <c r="A551" s="1464">
        <v>5411062</v>
      </c>
      <c r="B551" s="1464" t="s">
        <v>2131</v>
      </c>
      <c r="C551" s="1462" t="s">
        <v>2132</v>
      </c>
      <c r="D551" s="2552">
        <v>1170000</v>
      </c>
      <c r="E551" s="338" t="s">
        <v>354</v>
      </c>
      <c r="F551" s="969">
        <v>44161</v>
      </c>
      <c r="G551" s="217" t="s">
        <v>2133</v>
      </c>
      <c r="H551" s="901">
        <v>845000</v>
      </c>
      <c r="J551" s="217" t="s">
        <v>67</v>
      </c>
      <c r="K551" s="217" t="s">
        <v>449</v>
      </c>
      <c r="L551" s="217" t="s">
        <v>1613</v>
      </c>
      <c r="M551" s="1568">
        <v>44243</v>
      </c>
      <c r="N551" s="1432" t="s">
        <v>728</v>
      </c>
    </row>
    <row r="552" spans="1:15">
      <c r="A552" s="1464"/>
      <c r="B552" s="559" t="s">
        <v>2933</v>
      </c>
      <c r="C552" s="560"/>
      <c r="D552" s="2552"/>
      <c r="E552" s="338"/>
      <c r="F552" s="969"/>
      <c r="G552" s="217"/>
      <c r="H552" s="901"/>
      <c r="J552" s="217"/>
      <c r="K552" s="217"/>
      <c r="L552" s="217"/>
      <c r="M552" s="1568"/>
      <c r="N552" s="970"/>
    </row>
    <row r="553" spans="1:15">
      <c r="A553" s="1464"/>
      <c r="B553" s="1464"/>
      <c r="C553" s="1462"/>
      <c r="D553" s="2552"/>
      <c r="E553" s="338"/>
      <c r="F553" s="969"/>
      <c r="G553" s="217"/>
      <c r="H553" s="901"/>
      <c r="J553" s="217"/>
      <c r="K553" s="217"/>
      <c r="L553" s="217"/>
      <c r="M553" s="1568"/>
      <c r="N553" s="970"/>
    </row>
    <row r="554" spans="1:15">
      <c r="A554" s="1464">
        <v>5412006</v>
      </c>
      <c r="B554" s="1464" t="s">
        <v>2046</v>
      </c>
      <c r="C554" s="1462" t="s">
        <v>2934</v>
      </c>
      <c r="D554" s="2552">
        <v>910000</v>
      </c>
      <c r="E554" s="338" t="s">
        <v>98</v>
      </c>
      <c r="F554" s="969">
        <v>44166</v>
      </c>
      <c r="G554" s="217" t="s">
        <v>303</v>
      </c>
      <c r="H554" s="901">
        <v>673000</v>
      </c>
      <c r="I554" s="560" t="s">
        <v>449</v>
      </c>
      <c r="J554" s="217" t="s">
        <v>67</v>
      </c>
      <c r="K554" s="217" t="s">
        <v>449</v>
      </c>
      <c r="L554" s="217" t="s">
        <v>1613</v>
      </c>
      <c r="M554" s="1568">
        <v>44243</v>
      </c>
      <c r="N554" s="1432" t="s">
        <v>728</v>
      </c>
    </row>
    <row r="555" spans="1:15">
      <c r="A555" s="1464">
        <v>5410034</v>
      </c>
      <c r="B555" s="1464" t="s">
        <v>828</v>
      </c>
      <c r="C555" s="1462" t="s">
        <v>2935</v>
      </c>
      <c r="D555" s="2552">
        <v>675000</v>
      </c>
      <c r="E555" s="338" t="s">
        <v>1188</v>
      </c>
      <c r="F555" s="969">
        <v>44124</v>
      </c>
      <c r="G555" s="217" t="s">
        <v>27</v>
      </c>
      <c r="H555" s="901">
        <v>500000</v>
      </c>
      <c r="J555" s="217" t="s">
        <v>67</v>
      </c>
      <c r="K555" s="217" t="s">
        <v>449</v>
      </c>
      <c r="L555" s="217" t="s">
        <v>1613</v>
      </c>
      <c r="M555" s="1568">
        <v>44243</v>
      </c>
      <c r="N555" s="1432" t="s">
        <v>728</v>
      </c>
    </row>
    <row r="556" spans="1:15">
      <c r="A556" s="1464"/>
      <c r="B556" s="1464"/>
      <c r="C556" s="1462"/>
      <c r="D556" s="2552"/>
      <c r="E556" s="1466"/>
      <c r="F556" s="1467"/>
      <c r="G556" s="1462"/>
      <c r="H556" s="1641"/>
      <c r="I556" s="1462"/>
      <c r="J556" s="1462"/>
      <c r="K556" s="1462"/>
      <c r="L556" s="217"/>
      <c r="M556" s="502"/>
    </row>
    <row r="557" spans="1:15">
      <c r="A557" s="1464"/>
      <c r="B557" s="1451" t="s">
        <v>2936</v>
      </c>
      <c r="C557" s="1462"/>
      <c r="D557" s="2552"/>
      <c r="E557" s="1466"/>
      <c r="F557" s="1467"/>
      <c r="G557" s="1462"/>
      <c r="H557" s="1641"/>
      <c r="I557" s="1462"/>
      <c r="J557" s="1462"/>
      <c r="K557" s="1462"/>
      <c r="L557" s="217"/>
      <c r="M557" s="502"/>
    </row>
    <row r="558" spans="1:15">
      <c r="A558" s="1464"/>
      <c r="B558" s="1445" t="s">
        <v>440</v>
      </c>
      <c r="C558" s="1462"/>
      <c r="D558" s="2552"/>
      <c r="E558" s="1466"/>
      <c r="F558" s="1467"/>
      <c r="G558" s="1462"/>
      <c r="H558" s="1641"/>
      <c r="I558" s="1462"/>
      <c r="J558" s="1462"/>
      <c r="K558" s="1462"/>
      <c r="L558" s="217"/>
      <c r="M558" s="502"/>
    </row>
    <row r="559" spans="1:15">
      <c r="A559" s="1464"/>
      <c r="B559" s="1464"/>
      <c r="C559" s="1462"/>
      <c r="D559" s="2552"/>
      <c r="E559" s="1466"/>
      <c r="F559" s="1467"/>
      <c r="G559" s="1462"/>
      <c r="H559" s="1641"/>
      <c r="I559" s="1462"/>
      <c r="J559" s="1462"/>
      <c r="K559" s="1462"/>
      <c r="L559" s="217"/>
      <c r="M559" s="502"/>
    </row>
    <row r="560" spans="1:15">
      <c r="A560" s="1464"/>
      <c r="B560" s="1464"/>
      <c r="C560" s="1462"/>
      <c r="D560" s="2552"/>
      <c r="E560" s="1466"/>
      <c r="F560" s="1467"/>
      <c r="G560" s="1462"/>
      <c r="H560" s="1641"/>
      <c r="I560" s="1462"/>
      <c r="J560" s="1462"/>
      <c r="K560" s="1462"/>
      <c r="L560" s="217"/>
      <c r="M560" s="502"/>
    </row>
    <row r="561" spans="1:15" s="183" customFormat="1" ht="12.75" customHeight="1">
      <c r="A561" s="210" t="s">
        <v>732</v>
      </c>
      <c r="B561" s="216"/>
      <c r="C561" s="217"/>
      <c r="D561" s="109"/>
      <c r="E561" s="898"/>
      <c r="F561" s="2105"/>
      <c r="G561" s="182"/>
      <c r="H561" s="901"/>
      <c r="I561" s="969"/>
      <c r="J561" s="2002"/>
      <c r="K561" s="899"/>
      <c r="L561" s="969"/>
      <c r="M561" s="969"/>
      <c r="N561" s="969"/>
      <c r="O561" s="592"/>
    </row>
    <row r="562" spans="1:15" s="183" customFormat="1" ht="12.75" customHeight="1">
      <c r="A562" s="184"/>
      <c r="B562" s="28"/>
      <c r="C562" s="684"/>
      <c r="D562" s="109"/>
      <c r="E562" s="898"/>
      <c r="F562" s="2105"/>
      <c r="G562" s="182"/>
      <c r="H562" s="901"/>
      <c r="I562" s="969"/>
      <c r="J562" s="2002"/>
      <c r="K562" s="899"/>
      <c r="L562" s="969"/>
      <c r="M562" s="969"/>
      <c r="N562" s="969"/>
      <c r="O562" s="592"/>
    </row>
    <row r="563" spans="1:15" s="183" customFormat="1" ht="12.75" customHeight="1">
      <c r="A563" s="184"/>
      <c r="B563" s="216"/>
      <c r="C563" s="217"/>
      <c r="D563" s="109"/>
      <c r="E563" s="898"/>
      <c r="F563" s="2105"/>
      <c r="G563" s="182"/>
      <c r="H563" s="901"/>
      <c r="I563" s="969"/>
      <c r="J563" s="2002"/>
      <c r="K563" s="899"/>
      <c r="L563" s="969"/>
      <c r="M563" s="969"/>
      <c r="N563" s="969"/>
      <c r="O563" s="592"/>
    </row>
    <row r="564" spans="1:15" s="183" customFormat="1" ht="12.75" customHeight="1">
      <c r="A564" s="184"/>
      <c r="B564" s="244" t="s">
        <v>733</v>
      </c>
      <c r="C564" s="1021">
        <f>SUM(D548:D560)+SUM(C561:C563)</f>
        <v>3090000</v>
      </c>
      <c r="D564" s="109"/>
      <c r="E564" s="898"/>
      <c r="F564" s="969"/>
      <c r="G564" s="182"/>
      <c r="H564" s="901"/>
      <c r="I564" s="969"/>
      <c r="J564" s="898"/>
      <c r="K564" s="899"/>
      <c r="L564" s="969"/>
      <c r="M564" s="969"/>
      <c r="N564" s="969"/>
      <c r="O564" s="592"/>
    </row>
    <row r="565" spans="1:15" s="2522" customFormat="1">
      <c r="A565" s="2520"/>
      <c r="B565" s="2520"/>
      <c r="C565" s="2521"/>
      <c r="D565" s="2553"/>
      <c r="E565" s="2554"/>
      <c r="F565" s="2555"/>
      <c r="G565" s="2521"/>
      <c r="H565" s="2556"/>
      <c r="I565" s="2521"/>
      <c r="J565" s="2521"/>
      <c r="K565" s="2521"/>
      <c r="L565" s="2521"/>
      <c r="M565" s="2557"/>
    </row>
    <row r="566" spans="1:15">
      <c r="A566" s="2530" t="s">
        <v>2937</v>
      </c>
      <c r="B566" s="1661"/>
      <c r="C566" s="2382" t="s">
        <v>2938</v>
      </c>
      <c r="D566" s="641"/>
      <c r="E566" s="338"/>
      <c r="F566" s="969"/>
      <c r="G566" s="217"/>
      <c r="H566" s="901"/>
      <c r="J566" s="217"/>
      <c r="K566" s="217"/>
      <c r="L566" s="217"/>
      <c r="M566" s="502"/>
    </row>
    <row r="567" spans="1:15">
      <c r="A567" s="1464">
        <v>5410050</v>
      </c>
      <c r="B567" s="1464" t="s">
        <v>2519</v>
      </c>
      <c r="C567" s="1462" t="s">
        <v>2939</v>
      </c>
      <c r="D567" s="2552">
        <v>585000</v>
      </c>
      <c r="E567" s="338" t="s">
        <v>98</v>
      </c>
      <c r="F567" s="969">
        <v>44130</v>
      </c>
      <c r="G567" s="217" t="s">
        <v>2364</v>
      </c>
      <c r="H567" s="901">
        <v>400000</v>
      </c>
      <c r="I567" s="560" t="s">
        <v>449</v>
      </c>
      <c r="J567" s="217" t="s">
        <v>107</v>
      </c>
      <c r="K567" s="217" t="s">
        <v>449</v>
      </c>
      <c r="L567" s="217" t="s">
        <v>1608</v>
      </c>
      <c r="M567" s="1568">
        <v>44253</v>
      </c>
      <c r="N567" s="1432" t="s">
        <v>728</v>
      </c>
    </row>
    <row r="568" spans="1:15">
      <c r="A568" s="1464">
        <v>5411003</v>
      </c>
      <c r="B568" s="1464" t="s">
        <v>2898</v>
      </c>
      <c r="C568" s="1462" t="s">
        <v>2940</v>
      </c>
      <c r="D568" s="2552">
        <v>575000</v>
      </c>
      <c r="E568" s="338" t="s">
        <v>98</v>
      </c>
      <c r="F568" s="969">
        <v>44139</v>
      </c>
      <c r="G568" s="217" t="s">
        <v>2941</v>
      </c>
      <c r="H568" s="901">
        <v>443000</v>
      </c>
      <c r="J568" s="217" t="s">
        <v>41</v>
      </c>
      <c r="K568" s="217" t="s">
        <v>449</v>
      </c>
      <c r="L568" s="217" t="s">
        <v>1608</v>
      </c>
      <c r="M568" s="1568">
        <v>44253</v>
      </c>
      <c r="N568" s="1432" t="s">
        <v>728</v>
      </c>
    </row>
    <row r="569" spans="1:15">
      <c r="A569" s="1464">
        <v>5411049</v>
      </c>
      <c r="B569" s="1464" t="s">
        <v>775</v>
      </c>
      <c r="C569" s="1462" t="s">
        <v>2942</v>
      </c>
      <c r="D569" s="2552">
        <v>630000</v>
      </c>
      <c r="E569" s="338" t="s">
        <v>98</v>
      </c>
      <c r="F569" s="969">
        <v>44156</v>
      </c>
      <c r="G569" s="217" t="s">
        <v>448</v>
      </c>
      <c r="H569" s="901">
        <v>510000</v>
      </c>
      <c r="J569" s="217" t="s">
        <v>41</v>
      </c>
      <c r="K569" s="217" t="s">
        <v>449</v>
      </c>
      <c r="L569" s="217" t="s">
        <v>1608</v>
      </c>
      <c r="M569" s="1568">
        <v>44253</v>
      </c>
      <c r="N569" s="1432" t="s">
        <v>728</v>
      </c>
    </row>
    <row r="570" spans="1:15">
      <c r="A570" s="1464"/>
      <c r="B570" s="1464"/>
      <c r="D570" s="2552"/>
      <c r="E570" s="338"/>
      <c r="F570" s="969"/>
      <c r="G570" s="217"/>
      <c r="H570" s="901"/>
      <c r="J570" s="217"/>
      <c r="K570" s="217"/>
      <c r="L570" s="217"/>
      <c r="M570" s="502"/>
    </row>
    <row r="571" spans="1:15">
      <c r="A571" s="1464">
        <v>5410032</v>
      </c>
      <c r="B571" s="1464" t="s">
        <v>2898</v>
      </c>
      <c r="C571" s="217" t="s">
        <v>2943</v>
      </c>
      <c r="D571" s="2552">
        <v>650000</v>
      </c>
      <c r="E571" s="338" t="s">
        <v>98</v>
      </c>
      <c r="F571" s="969">
        <v>44118</v>
      </c>
      <c r="G571" s="217" t="s">
        <v>1544</v>
      </c>
      <c r="H571" s="901">
        <v>436000</v>
      </c>
      <c r="J571" s="217" t="s">
        <v>41</v>
      </c>
      <c r="K571" s="217" t="s">
        <v>449</v>
      </c>
      <c r="L571" s="217" t="s">
        <v>1608</v>
      </c>
      <c r="M571" s="1568">
        <v>44253</v>
      </c>
      <c r="N571" s="1432" t="s">
        <v>728</v>
      </c>
    </row>
    <row r="572" spans="1:15">
      <c r="B572" s="1464"/>
      <c r="D572" s="2552"/>
      <c r="E572" s="338"/>
      <c r="F572" s="969"/>
      <c r="G572" s="217"/>
      <c r="H572" s="901"/>
      <c r="J572" s="217"/>
      <c r="K572" s="217"/>
      <c r="L572" s="217"/>
      <c r="M572" s="502"/>
    </row>
    <row r="573" spans="1:15">
      <c r="B573" s="1451" t="s">
        <v>2936</v>
      </c>
      <c r="D573" s="641"/>
      <c r="E573" s="338"/>
      <c r="F573" s="969"/>
      <c r="G573" s="217"/>
      <c r="H573" s="901"/>
      <c r="J573" s="217"/>
      <c r="K573" s="217"/>
      <c r="L573" s="217"/>
      <c r="M573" s="502"/>
    </row>
    <row r="574" spans="1:15">
      <c r="B574" s="1445" t="s">
        <v>440</v>
      </c>
      <c r="D574" s="641"/>
      <c r="E574" s="338"/>
      <c r="F574" s="969"/>
      <c r="G574" s="217"/>
      <c r="H574" s="901"/>
      <c r="J574" s="217"/>
      <c r="K574" s="217"/>
      <c r="L574" s="217"/>
      <c r="M574" s="502"/>
    </row>
    <row r="575" spans="1:15">
      <c r="D575" s="641"/>
      <c r="E575" s="338"/>
      <c r="F575" s="969"/>
      <c r="G575" s="217"/>
      <c r="H575" s="901"/>
      <c r="J575" s="217"/>
      <c r="K575" s="217"/>
      <c r="L575" s="217"/>
      <c r="M575" s="502"/>
    </row>
    <row r="576" spans="1:15" s="183" customFormat="1" ht="12.75" customHeight="1">
      <c r="A576" s="210" t="s">
        <v>732</v>
      </c>
      <c r="B576" s="216"/>
      <c r="C576" s="217"/>
      <c r="D576" s="109"/>
      <c r="E576" s="898"/>
      <c r="F576" s="2105"/>
      <c r="G576" s="182"/>
      <c r="H576" s="901"/>
      <c r="I576" s="969"/>
      <c r="J576" s="2002"/>
      <c r="K576" s="899"/>
      <c r="L576" s="969"/>
      <c r="M576" s="969"/>
      <c r="N576" s="969"/>
      <c r="O576" s="592"/>
    </row>
    <row r="577" spans="1:15" s="183" customFormat="1" ht="12.75" customHeight="1">
      <c r="A577" s="184"/>
      <c r="B577" s="28"/>
      <c r="C577" s="684"/>
      <c r="D577" s="109"/>
      <c r="E577" s="898"/>
      <c r="F577" s="2105"/>
      <c r="G577" s="182"/>
      <c r="H577" s="901"/>
      <c r="I577" s="969"/>
      <c r="J577" s="2002"/>
      <c r="K577" s="899"/>
      <c r="L577" s="969"/>
      <c r="M577" s="969"/>
      <c r="N577" s="969"/>
      <c r="O577" s="592"/>
    </row>
    <row r="578" spans="1:15" s="183" customFormat="1" ht="12.75" customHeight="1">
      <c r="A578" s="184"/>
      <c r="B578" s="216"/>
      <c r="C578" s="217"/>
      <c r="D578" s="109"/>
      <c r="E578" s="898"/>
      <c r="F578" s="2105"/>
      <c r="G578" s="182"/>
      <c r="H578" s="901"/>
      <c r="I578" s="969"/>
      <c r="J578" s="2002"/>
      <c r="K578" s="899"/>
      <c r="L578" s="969"/>
      <c r="M578" s="969"/>
      <c r="N578" s="969"/>
      <c r="O578" s="592"/>
    </row>
    <row r="579" spans="1:15" s="183" customFormat="1" ht="12.75" customHeight="1">
      <c r="A579" s="184"/>
      <c r="B579" s="244" t="s">
        <v>733</v>
      </c>
      <c r="C579" s="1021">
        <f>SUM(D565:D575)+SUM(C576:C578)</f>
        <v>2440000</v>
      </c>
      <c r="D579" s="109"/>
      <c r="E579" s="898"/>
      <c r="F579" s="969"/>
      <c r="G579" s="182"/>
      <c r="H579" s="901"/>
      <c r="I579" s="969"/>
      <c r="J579" s="898"/>
      <c r="K579" s="899"/>
      <c r="L579" s="969"/>
      <c r="M579" s="969"/>
      <c r="N579" s="969"/>
      <c r="O579" s="592"/>
    </row>
    <row r="580" spans="1:15" s="2522" customFormat="1">
      <c r="A580" s="2520"/>
      <c r="B580" s="2520"/>
      <c r="C580" s="2521"/>
      <c r="D580" s="2553"/>
      <c r="E580" s="2554"/>
      <c r="F580" s="2555"/>
      <c r="G580" s="2521"/>
      <c r="H580" s="2556"/>
      <c r="I580" s="2521"/>
      <c r="J580" s="2521"/>
      <c r="K580" s="2521"/>
      <c r="L580" s="2521"/>
      <c r="M580" s="2557"/>
    </row>
    <row r="581" spans="1:15" s="1501" customFormat="1">
      <c r="A581" s="2396" t="s">
        <v>2944</v>
      </c>
      <c r="B581" s="1585"/>
      <c r="C581" s="2724" t="s">
        <v>2945</v>
      </c>
      <c r="D581" s="641"/>
      <c r="E581" s="1497"/>
      <c r="F581" s="1568"/>
      <c r="G581" s="1499"/>
      <c r="H581" s="1569"/>
      <c r="I581" s="1499"/>
      <c r="J581" s="1499"/>
      <c r="K581" s="1499"/>
      <c r="L581" s="1499"/>
      <c r="M581" s="2723"/>
    </row>
    <row r="582" spans="1:15">
      <c r="A582" s="1464">
        <v>5501030</v>
      </c>
      <c r="B582" s="216" t="s">
        <v>2946</v>
      </c>
      <c r="C582" s="217" t="s">
        <v>2947</v>
      </c>
      <c r="D582" s="2552">
        <v>9400000</v>
      </c>
      <c r="E582" s="338" t="s">
        <v>2948</v>
      </c>
      <c r="F582" s="969">
        <v>44209</v>
      </c>
      <c r="G582" s="217" t="s">
        <v>2949</v>
      </c>
      <c r="H582" s="901">
        <v>7500000</v>
      </c>
      <c r="J582" s="560" t="s">
        <v>798</v>
      </c>
      <c r="K582" s="217" t="s">
        <v>449</v>
      </c>
      <c r="L582" s="217" t="s">
        <v>2950</v>
      </c>
      <c r="M582" s="1568">
        <v>44277</v>
      </c>
      <c r="N582" s="1432" t="s">
        <v>728</v>
      </c>
    </row>
    <row r="583" spans="1:15" s="1501" customFormat="1">
      <c r="A583" s="1585"/>
      <c r="B583" s="1585"/>
      <c r="C583" s="1499"/>
      <c r="D583" s="641"/>
      <c r="E583" s="1497"/>
      <c r="F583" s="1568"/>
      <c r="G583" s="1499"/>
      <c r="H583" s="1569"/>
      <c r="I583" s="1499"/>
      <c r="J583" s="1499"/>
      <c r="K583" s="1499"/>
      <c r="L583" s="1499"/>
      <c r="M583" s="2723"/>
    </row>
    <row r="584" spans="1:15" s="1501" customFormat="1">
      <c r="A584" s="1585"/>
      <c r="B584" s="1451" t="s">
        <v>2951</v>
      </c>
      <c r="C584" s="1499"/>
      <c r="D584" s="641"/>
      <c r="E584" s="1497"/>
      <c r="F584" s="1568"/>
      <c r="G584" s="1499"/>
      <c r="H584" s="1569"/>
      <c r="I584" s="1499"/>
      <c r="J584" s="1499"/>
      <c r="K584" s="1499"/>
      <c r="L584" s="1499"/>
      <c r="M584" s="2723"/>
    </row>
    <row r="585" spans="1:15" s="1501" customFormat="1">
      <c r="A585" s="1585"/>
      <c r="B585" s="1445" t="s">
        <v>440</v>
      </c>
      <c r="C585" s="1499"/>
      <c r="D585" s="641"/>
      <c r="E585" s="1497"/>
      <c r="F585" s="1568"/>
      <c r="G585" s="1499"/>
      <c r="H585" s="1569"/>
      <c r="I585" s="1499"/>
      <c r="J585" s="1499"/>
      <c r="K585" s="1499"/>
      <c r="L585" s="1499"/>
      <c r="M585" s="2723"/>
    </row>
    <row r="586" spans="1:15" s="1501" customFormat="1">
      <c r="A586" s="1585"/>
      <c r="B586" s="1585"/>
      <c r="C586" s="1499"/>
      <c r="D586" s="641"/>
      <c r="E586" s="1497"/>
      <c r="F586" s="1568"/>
      <c r="G586" s="1499"/>
      <c r="H586" s="1569"/>
      <c r="I586" s="1499"/>
      <c r="J586" s="1499"/>
      <c r="K586" s="1499"/>
      <c r="L586" s="1499"/>
      <c r="M586" s="2723"/>
    </row>
    <row r="587" spans="1:15" s="183" customFormat="1" ht="12.75" customHeight="1">
      <c r="A587" s="210" t="s">
        <v>732</v>
      </c>
      <c r="B587" s="216"/>
      <c r="C587" s="217"/>
      <c r="D587" s="109"/>
      <c r="E587" s="898"/>
      <c r="F587" s="2105"/>
      <c r="G587" s="182"/>
      <c r="H587" s="901"/>
      <c r="I587" s="969"/>
      <c r="J587" s="2002"/>
      <c r="K587" s="899"/>
      <c r="L587" s="969"/>
      <c r="M587" s="969"/>
      <c r="N587" s="969"/>
      <c r="O587" s="592"/>
    </row>
    <row r="588" spans="1:15" s="183" customFormat="1" ht="12.75" customHeight="1">
      <c r="A588" s="184"/>
      <c r="B588" s="28"/>
      <c r="C588" s="684"/>
      <c r="D588" s="109"/>
      <c r="E588" s="898"/>
      <c r="F588" s="2105"/>
      <c r="G588" s="182"/>
      <c r="H588" s="901"/>
      <c r="I588" s="969"/>
      <c r="J588" s="2002"/>
      <c r="K588" s="899"/>
      <c r="L588" s="969"/>
      <c r="M588" s="969"/>
      <c r="N588" s="969"/>
      <c r="O588" s="592"/>
    </row>
    <row r="589" spans="1:15" s="183" customFormat="1" ht="12.75" customHeight="1">
      <c r="A589" s="184"/>
      <c r="B589" s="216"/>
      <c r="C589" s="217"/>
      <c r="D589" s="109"/>
      <c r="E589" s="898"/>
      <c r="F589" s="2105"/>
      <c r="G589" s="182"/>
      <c r="H589" s="901"/>
      <c r="I589" s="969"/>
      <c r="J589" s="2002"/>
      <c r="K589" s="899"/>
      <c r="L589" s="969"/>
      <c r="M589" s="969"/>
      <c r="N589" s="969"/>
      <c r="O589" s="592"/>
    </row>
    <row r="590" spans="1:15" s="183" customFormat="1" ht="12.75" customHeight="1">
      <c r="A590" s="184"/>
      <c r="B590" s="244" t="s">
        <v>733</v>
      </c>
      <c r="C590" s="1021">
        <f>SUM(D580:D586)+SUM(C587:C589)</f>
        <v>9400000</v>
      </c>
      <c r="D590" s="109"/>
      <c r="E590" s="898"/>
      <c r="F590" s="969"/>
      <c r="G590" s="182"/>
      <c r="H590" s="901"/>
      <c r="I590" s="969"/>
      <c r="J590" s="898"/>
      <c r="K590" s="899"/>
      <c r="L590" s="969"/>
      <c r="M590" s="969"/>
      <c r="N590" s="969"/>
      <c r="O590" s="592"/>
    </row>
    <row r="591" spans="1:15" s="2522" customFormat="1">
      <c r="A591" s="2520"/>
      <c r="B591" s="2520"/>
      <c r="C591" s="2521"/>
      <c r="D591" s="2553"/>
      <c r="E591" s="2554"/>
      <c r="F591" s="2555"/>
      <c r="G591" s="2521"/>
      <c r="H591" s="2556"/>
      <c r="I591" s="2521"/>
      <c r="J591" s="2521"/>
      <c r="K591" s="2521"/>
      <c r="L591" s="2521"/>
      <c r="M591" s="2557"/>
    </row>
    <row r="592" spans="1:15" s="1501" customFormat="1">
      <c r="A592" s="2396" t="s">
        <v>2952</v>
      </c>
      <c r="B592" s="1585"/>
      <c r="C592" s="2724" t="s">
        <v>2953</v>
      </c>
      <c r="D592" s="641"/>
      <c r="E592" s="1497"/>
      <c r="F592" s="1568"/>
      <c r="G592" s="1499"/>
      <c r="H592" s="1569"/>
      <c r="I592" s="1499"/>
      <c r="J592" s="1499"/>
      <c r="K592" s="1499"/>
      <c r="L592" s="1499"/>
      <c r="M592" s="2723"/>
    </row>
    <row r="593" spans="1:15">
      <c r="A593" s="1464">
        <v>5412051</v>
      </c>
      <c r="B593" s="1464" t="s">
        <v>1611</v>
      </c>
      <c r="C593" s="1462" t="s">
        <v>2954</v>
      </c>
      <c r="D593" s="2552">
        <v>750000</v>
      </c>
      <c r="E593" s="338" t="s">
        <v>98</v>
      </c>
      <c r="F593" s="969">
        <v>44174</v>
      </c>
      <c r="G593" s="217" t="s">
        <v>821</v>
      </c>
      <c r="H593" s="901">
        <v>532000</v>
      </c>
      <c r="J593" s="217" t="s">
        <v>41</v>
      </c>
      <c r="K593" s="217" t="s">
        <v>449</v>
      </c>
      <c r="L593" s="217" t="s">
        <v>1608</v>
      </c>
      <c r="M593" s="1568">
        <v>44284</v>
      </c>
      <c r="N593" s="1432" t="s">
        <v>728</v>
      </c>
      <c r="O593" s="828" t="s">
        <v>1614</v>
      </c>
    </row>
    <row r="594" spans="1:15">
      <c r="A594" s="1464"/>
      <c r="B594" s="1583" t="s">
        <v>1716</v>
      </c>
      <c r="C594" s="1462"/>
      <c r="D594" s="2552"/>
      <c r="E594" s="338"/>
      <c r="F594" s="969"/>
      <c r="G594" s="217"/>
      <c r="H594" s="901"/>
      <c r="J594" s="217"/>
      <c r="K594" s="217"/>
      <c r="L594" s="217"/>
      <c r="O594" s="502"/>
    </row>
    <row r="595" spans="1:15">
      <c r="A595" s="1464"/>
      <c r="B595" s="559" t="s">
        <v>2955</v>
      </c>
      <c r="C595" s="1462"/>
      <c r="D595" s="2552"/>
      <c r="E595" s="338"/>
      <c r="F595" s="969"/>
      <c r="G595" s="217"/>
      <c r="H595" s="901"/>
      <c r="J595" s="217"/>
      <c r="K595" s="217"/>
      <c r="L595" s="217"/>
      <c r="O595" s="502"/>
    </row>
    <row r="596" spans="1:15">
      <c r="A596" s="1464"/>
      <c r="B596" s="1464"/>
      <c r="C596" s="1462"/>
      <c r="D596" s="2552"/>
      <c r="E596" s="338"/>
      <c r="F596" s="969"/>
      <c r="G596" s="217"/>
      <c r="H596" s="901"/>
      <c r="J596" s="217"/>
      <c r="K596" s="217"/>
      <c r="L596" s="217"/>
      <c r="O596" s="502"/>
    </row>
    <row r="597" spans="1:15">
      <c r="A597" s="1464">
        <v>5412066</v>
      </c>
      <c r="B597" s="1464" t="s">
        <v>2956</v>
      </c>
      <c r="C597" s="1462" t="s">
        <v>2957</v>
      </c>
      <c r="D597" s="2552">
        <v>1800000</v>
      </c>
      <c r="E597" s="338" t="s">
        <v>98</v>
      </c>
      <c r="F597" s="969">
        <v>44177</v>
      </c>
      <c r="G597" s="217" t="s">
        <v>448</v>
      </c>
      <c r="H597" s="901">
        <v>1630000</v>
      </c>
      <c r="I597" s="560" t="s">
        <v>449</v>
      </c>
      <c r="J597" s="217" t="s">
        <v>41</v>
      </c>
      <c r="K597" s="217" t="s">
        <v>449</v>
      </c>
      <c r="L597" s="217" t="s">
        <v>1608</v>
      </c>
      <c r="M597" s="1568">
        <v>44284</v>
      </c>
      <c r="N597" s="1432" t="s">
        <v>728</v>
      </c>
      <c r="O597" s="828" t="s">
        <v>1614</v>
      </c>
    </row>
    <row r="598" spans="1:15">
      <c r="A598" s="1464"/>
      <c r="B598" s="1583" t="s">
        <v>1716</v>
      </c>
      <c r="C598" s="1462"/>
      <c r="D598" s="2552"/>
      <c r="E598" s="338"/>
      <c r="F598" s="969"/>
      <c r="G598" s="217"/>
      <c r="H598" s="901"/>
      <c r="I598" s="1462"/>
      <c r="J598" s="217"/>
      <c r="K598" s="217"/>
      <c r="L598" s="217"/>
      <c r="M598" s="502"/>
    </row>
    <row r="599" spans="1:15">
      <c r="A599" s="1464"/>
      <c r="B599" s="559" t="s">
        <v>2955</v>
      </c>
      <c r="C599" s="1462"/>
      <c r="D599" s="2552"/>
      <c r="E599" s="338"/>
      <c r="F599" s="969"/>
      <c r="G599" s="217"/>
      <c r="H599" s="901"/>
      <c r="I599" s="1462"/>
      <c r="J599" s="217"/>
      <c r="K599" s="217"/>
      <c r="L599" s="217"/>
      <c r="M599" s="502"/>
    </row>
    <row r="600" spans="1:15" s="1501" customFormat="1">
      <c r="A600" s="1965"/>
      <c r="B600" s="1585"/>
      <c r="C600" s="1499"/>
      <c r="D600" s="641"/>
      <c r="E600" s="1497"/>
      <c r="F600" s="1568"/>
      <c r="G600" s="1499"/>
      <c r="H600" s="1569"/>
      <c r="I600" s="1499"/>
      <c r="J600" s="1499"/>
      <c r="K600" s="1499"/>
      <c r="L600" s="1499"/>
      <c r="M600" s="2723"/>
    </row>
    <row r="601" spans="1:15" s="1501" customFormat="1">
      <c r="A601" s="1585"/>
      <c r="B601" s="1451" t="s">
        <v>2958</v>
      </c>
      <c r="C601" s="1499"/>
      <c r="D601" s="641"/>
      <c r="E601" s="1497"/>
      <c r="F601" s="1568"/>
      <c r="G601" s="1499"/>
      <c r="H601" s="1569"/>
      <c r="I601" s="1499"/>
      <c r="J601" s="1499"/>
      <c r="K601" s="1499"/>
      <c r="L601" s="1499"/>
      <c r="M601" s="2723"/>
    </row>
    <row r="602" spans="1:15" s="1501" customFormat="1">
      <c r="A602" s="1585"/>
      <c r="B602" s="1445" t="s">
        <v>440</v>
      </c>
      <c r="C602" s="1499"/>
      <c r="D602" s="641"/>
      <c r="E602" s="1497"/>
      <c r="F602" s="1568"/>
      <c r="G602" s="1499"/>
      <c r="H602" s="1569"/>
      <c r="I602" s="1499"/>
      <c r="J602" s="1499"/>
      <c r="K602" s="1499"/>
      <c r="L602" s="1499"/>
      <c r="M602" s="2723"/>
    </row>
    <row r="603" spans="1:15" s="1501" customFormat="1">
      <c r="A603" s="1585"/>
      <c r="B603" s="1585"/>
      <c r="C603" s="1499"/>
      <c r="D603" s="641"/>
      <c r="E603" s="1497"/>
      <c r="F603" s="1568"/>
      <c r="G603" s="1499"/>
      <c r="H603" s="1569"/>
      <c r="I603" s="1499"/>
      <c r="J603" s="1499"/>
      <c r="K603" s="1499"/>
      <c r="L603" s="1499"/>
      <c r="M603" s="2723"/>
    </row>
    <row r="604" spans="1:15" s="183" customFormat="1" ht="12.75" customHeight="1">
      <c r="A604" s="210" t="s">
        <v>732</v>
      </c>
      <c r="B604" s="216"/>
      <c r="C604" s="217"/>
      <c r="D604" s="109"/>
      <c r="E604" s="898"/>
      <c r="F604" s="2105"/>
      <c r="G604" s="182"/>
      <c r="H604" s="901"/>
      <c r="I604" s="969"/>
      <c r="J604" s="2002"/>
      <c r="K604" s="899"/>
      <c r="L604" s="969"/>
      <c r="M604" s="969"/>
      <c r="N604" s="969"/>
      <c r="O604" s="592"/>
    </row>
    <row r="605" spans="1:15" s="183" customFormat="1" ht="12.75" customHeight="1">
      <c r="A605" s="184"/>
      <c r="B605" s="28"/>
      <c r="C605" s="684"/>
      <c r="D605" s="109"/>
      <c r="E605" s="898"/>
      <c r="F605" s="2105"/>
      <c r="G605" s="182"/>
      <c r="H605" s="901"/>
      <c r="I605" s="969"/>
      <c r="J605" s="2002"/>
      <c r="K605" s="899"/>
      <c r="L605" s="969"/>
      <c r="M605" s="969"/>
      <c r="N605" s="969"/>
      <c r="O605" s="592"/>
    </row>
    <row r="606" spans="1:15" s="183" customFormat="1" ht="12.75" customHeight="1">
      <c r="A606" s="184"/>
      <c r="B606" s="216"/>
      <c r="C606" s="217"/>
      <c r="D606" s="109"/>
      <c r="E606" s="898"/>
      <c r="F606" s="2105"/>
      <c r="G606" s="182"/>
      <c r="H606" s="901"/>
      <c r="I606" s="969"/>
      <c r="J606" s="2002"/>
      <c r="K606" s="899"/>
      <c r="L606" s="969"/>
      <c r="M606" s="969"/>
      <c r="N606" s="969"/>
      <c r="O606" s="592"/>
    </row>
    <row r="607" spans="1:15" s="183" customFormat="1" ht="12.75" customHeight="1">
      <c r="A607" s="184"/>
      <c r="B607" s="244" t="s">
        <v>733</v>
      </c>
      <c r="C607" s="1021">
        <f>SUM(D591:D603)+SUM(C604:C606)</f>
        <v>2550000</v>
      </c>
      <c r="D607" s="109"/>
      <c r="E607" s="898"/>
      <c r="F607" s="969"/>
      <c r="G607" s="182"/>
      <c r="H607" s="901"/>
      <c r="I607" s="969"/>
      <c r="J607" s="898"/>
      <c r="K607" s="899"/>
      <c r="L607" s="969"/>
      <c r="M607" s="969"/>
      <c r="N607" s="969"/>
      <c r="O607" s="592"/>
    </row>
    <row r="608" spans="1:15" s="2522" customFormat="1">
      <c r="A608" s="2520"/>
      <c r="B608" s="2520"/>
      <c r="C608" s="2521"/>
      <c r="D608" s="2553"/>
      <c r="E608" s="2554"/>
      <c r="F608" s="2555"/>
      <c r="G608" s="2521"/>
      <c r="H608" s="2556"/>
      <c r="I608" s="2521"/>
      <c r="J608" s="2521"/>
      <c r="K608" s="2521"/>
      <c r="L608" s="2521"/>
      <c r="M608" s="2557"/>
    </row>
    <row r="609" spans="1:15">
      <c r="A609" s="2530" t="s">
        <v>2959</v>
      </c>
      <c r="B609" s="1661"/>
      <c r="C609" s="2382" t="s">
        <v>2960</v>
      </c>
      <c r="D609" s="641"/>
      <c r="E609" s="338"/>
      <c r="F609" s="969"/>
      <c r="G609" s="217"/>
      <c r="H609" s="901"/>
      <c r="J609" s="217"/>
      <c r="K609" s="217"/>
      <c r="L609" s="217"/>
      <c r="M609" s="502"/>
    </row>
    <row r="610" spans="1:15">
      <c r="A610" s="1464">
        <v>5412025</v>
      </c>
      <c r="B610" s="1464" t="s">
        <v>2159</v>
      </c>
      <c r="C610" s="1462" t="s">
        <v>2961</v>
      </c>
      <c r="D610" s="2552">
        <v>985000</v>
      </c>
      <c r="E610" s="338" t="s">
        <v>98</v>
      </c>
      <c r="F610" s="969">
        <v>44169</v>
      </c>
      <c r="G610" s="217" t="s">
        <v>359</v>
      </c>
      <c r="H610" s="901">
        <v>846000</v>
      </c>
      <c r="I610" s="560" t="s">
        <v>449</v>
      </c>
      <c r="J610" s="217" t="s">
        <v>41</v>
      </c>
      <c r="K610" s="217" t="s">
        <v>449</v>
      </c>
      <c r="L610" s="217" t="s">
        <v>1956</v>
      </c>
      <c r="M610" s="1568">
        <v>44290</v>
      </c>
      <c r="N610" s="1432" t="s">
        <v>728</v>
      </c>
    </row>
    <row r="611" spans="1:15">
      <c r="A611" s="1464"/>
      <c r="B611" s="1583" t="s">
        <v>1716</v>
      </c>
      <c r="C611" s="1462"/>
      <c r="D611" s="2552"/>
      <c r="E611" s="1466"/>
      <c r="F611" s="1467"/>
      <c r="G611" s="1462"/>
      <c r="H611" s="1641"/>
      <c r="I611" s="1462"/>
      <c r="J611" s="1462"/>
      <c r="K611" s="217"/>
      <c r="L611" s="217"/>
      <c r="M611" s="502"/>
    </row>
    <row r="612" spans="1:15">
      <c r="A612" s="1661"/>
      <c r="B612" s="1464" t="s">
        <v>2962</v>
      </c>
      <c r="C612" s="1462"/>
      <c r="D612" s="2552">
        <v>0</v>
      </c>
      <c r="E612" s="1466">
        <v>11000</v>
      </c>
      <c r="F612" s="1467"/>
      <c r="G612" s="1462"/>
      <c r="H612" s="1641"/>
      <c r="I612" s="1462"/>
      <c r="J612" s="1462"/>
      <c r="K612" s="217"/>
      <c r="L612" s="217"/>
      <c r="M612" s="502"/>
    </row>
    <row r="613" spans="1:15">
      <c r="A613" s="2474"/>
      <c r="B613" s="1661"/>
      <c r="C613" s="2382"/>
      <c r="D613" s="641"/>
      <c r="E613" s="338"/>
      <c r="F613" s="969"/>
      <c r="G613" s="217"/>
      <c r="H613" s="901"/>
      <c r="J613" s="217"/>
      <c r="K613" s="217"/>
      <c r="L613" s="217"/>
      <c r="M613" s="502"/>
    </row>
    <row r="614" spans="1:15">
      <c r="B614" s="1451" t="s">
        <v>2963</v>
      </c>
    </row>
    <row r="615" spans="1:15">
      <c r="B615" s="1445" t="s">
        <v>440</v>
      </c>
    </row>
    <row r="617" spans="1:15" s="183" customFormat="1" ht="12.75" customHeight="1">
      <c r="A617" s="210" t="s">
        <v>732</v>
      </c>
      <c r="B617" s="216"/>
      <c r="C617" s="217"/>
      <c r="D617" s="109"/>
      <c r="E617" s="898"/>
      <c r="F617" s="2105"/>
      <c r="G617" s="182"/>
      <c r="H617" s="901"/>
      <c r="I617" s="969"/>
      <c r="J617" s="2002"/>
      <c r="K617" s="899"/>
      <c r="L617" s="969"/>
      <c r="M617" s="969"/>
      <c r="N617" s="969"/>
      <c r="O617" s="592"/>
    </row>
    <row r="618" spans="1:15" s="183" customFormat="1" ht="12.75" customHeight="1">
      <c r="A618" s="184"/>
      <c r="B618" s="28"/>
      <c r="C618" s="684"/>
      <c r="D618" s="109"/>
      <c r="E618" s="898"/>
      <c r="F618" s="2105"/>
      <c r="G618" s="182"/>
      <c r="H618" s="901"/>
      <c r="I618" s="969"/>
      <c r="J618" s="2002"/>
      <c r="K618" s="899"/>
      <c r="L618" s="969"/>
      <c r="M618" s="969"/>
      <c r="N618" s="969"/>
      <c r="O618" s="592"/>
    </row>
    <row r="619" spans="1:15" s="183" customFormat="1" ht="12.75" customHeight="1">
      <c r="A619" s="184"/>
      <c r="B619" s="216"/>
      <c r="C619" s="217"/>
      <c r="D619" s="109"/>
      <c r="E619" s="898"/>
      <c r="F619" s="2105"/>
      <c r="G619" s="182"/>
      <c r="H619" s="901"/>
      <c r="I619" s="969"/>
      <c r="J619" s="2002"/>
      <c r="K619" s="899"/>
      <c r="L619" s="969"/>
      <c r="M619" s="969"/>
      <c r="N619" s="969"/>
      <c r="O619" s="592"/>
    </row>
    <row r="620" spans="1:15" s="183" customFormat="1" ht="12.75" customHeight="1">
      <c r="A620" s="184"/>
      <c r="B620" s="244" t="s">
        <v>733</v>
      </c>
      <c r="C620" s="1021">
        <f>SUM(D608:D616)+SUM(C617:C619)</f>
        <v>985000</v>
      </c>
      <c r="D620" s="109"/>
      <c r="E620" s="898"/>
      <c r="F620" s="969"/>
      <c r="G620" s="182"/>
      <c r="H620" s="901"/>
      <c r="I620" s="969"/>
      <c r="J620" s="898"/>
      <c r="K620" s="899"/>
      <c r="L620" s="969"/>
      <c r="M620" s="969"/>
      <c r="N620" s="969"/>
      <c r="O620" s="592"/>
    </row>
    <row r="621" spans="1:15" s="2522" customFormat="1">
      <c r="A621" s="2520"/>
      <c r="B621" s="2520"/>
      <c r="C621" s="2521"/>
      <c r="D621" s="2553"/>
      <c r="E621" s="2554"/>
      <c r="F621" s="2555"/>
      <c r="G621" s="2521"/>
      <c r="H621" s="2556"/>
      <c r="I621" s="2521"/>
      <c r="J621" s="2521"/>
      <c r="K621" s="2521"/>
      <c r="L621" s="2521"/>
      <c r="M621" s="2557"/>
    </row>
    <row r="622" spans="1:15" s="1501" customFormat="1">
      <c r="A622" s="2815" t="s">
        <v>2964</v>
      </c>
      <c r="B622" s="1585"/>
      <c r="C622" s="2724" t="s">
        <v>2965</v>
      </c>
      <c r="D622" s="641"/>
      <c r="E622" s="1497"/>
      <c r="F622" s="1568"/>
      <c r="G622" s="1499"/>
      <c r="H622" s="1569"/>
      <c r="I622" s="1499"/>
      <c r="J622" s="1499"/>
      <c r="K622" s="1499"/>
      <c r="L622" s="1499"/>
      <c r="M622" s="2723"/>
    </row>
    <row r="623" spans="1:15">
      <c r="A623" s="2655">
        <v>5506077</v>
      </c>
      <c r="B623" s="2636" t="s">
        <v>2966</v>
      </c>
      <c r="C623" s="2755" t="s">
        <v>2967</v>
      </c>
      <c r="D623" s="2860">
        <v>22750000</v>
      </c>
      <c r="E623" s="338" t="s">
        <v>354</v>
      </c>
      <c r="F623" s="969">
        <v>44357</v>
      </c>
      <c r="G623" s="217" t="s">
        <v>2968</v>
      </c>
      <c r="H623" s="901">
        <v>19100000</v>
      </c>
      <c r="J623" s="217"/>
      <c r="K623" s="217" t="s">
        <v>449</v>
      </c>
      <c r="L623" s="217"/>
      <c r="M623" s="502"/>
    </row>
    <row r="624" spans="1:15" s="1501" customFormat="1">
      <c r="A624" s="1585"/>
      <c r="B624" s="1585"/>
      <c r="C624" s="1499"/>
      <c r="D624" s="641"/>
      <c r="E624" s="1497"/>
      <c r="F624" s="1568"/>
      <c r="G624" s="1499"/>
      <c r="H624" s="1569"/>
      <c r="I624" s="1499"/>
      <c r="J624" s="1499"/>
      <c r="K624" s="1499"/>
      <c r="L624" s="1499"/>
      <c r="M624" s="2723"/>
    </row>
    <row r="625" spans="1:19" s="1501" customFormat="1">
      <c r="A625" s="1585"/>
      <c r="B625" s="1585"/>
      <c r="C625" s="1499"/>
      <c r="D625" s="641"/>
      <c r="E625" s="1497"/>
      <c r="F625" s="1568"/>
      <c r="G625" s="1499"/>
      <c r="H625" s="1569"/>
      <c r="I625" s="1499"/>
      <c r="J625" s="1499"/>
      <c r="K625" s="1499"/>
      <c r="L625" s="1499"/>
      <c r="M625" s="2723"/>
    </row>
    <row r="626" spans="1:19" s="1501" customFormat="1">
      <c r="A626" s="1585"/>
      <c r="B626" s="1585"/>
      <c r="C626" s="1499"/>
      <c r="D626" s="641"/>
      <c r="E626" s="1497"/>
      <c r="F626" s="1568"/>
      <c r="G626" s="1499"/>
      <c r="H626" s="1569"/>
      <c r="I626" s="1499"/>
      <c r="J626" s="1499"/>
      <c r="K626" s="1499"/>
      <c r="L626" s="1499"/>
      <c r="M626" s="2723"/>
    </row>
    <row r="627" spans="1:19" s="1501" customFormat="1">
      <c r="A627" s="1585"/>
      <c r="B627" s="1585"/>
      <c r="C627" s="1499"/>
      <c r="D627" s="641"/>
      <c r="E627" s="1497"/>
      <c r="F627" s="1568"/>
      <c r="G627" s="1499"/>
      <c r="H627" s="1569"/>
      <c r="I627" s="1499"/>
      <c r="J627" s="1499"/>
      <c r="K627" s="1499"/>
      <c r="L627" s="1499"/>
      <c r="M627" s="2723"/>
    </row>
    <row r="628" spans="1:19" s="1501" customFormat="1">
      <c r="A628" s="1585"/>
      <c r="B628" s="1585"/>
      <c r="C628" s="1499"/>
      <c r="D628" s="641"/>
      <c r="E628" s="1497"/>
      <c r="F628" s="1568"/>
      <c r="G628" s="1499"/>
      <c r="H628" s="1569"/>
      <c r="I628" s="1499"/>
      <c r="J628" s="1499"/>
      <c r="K628" s="1499"/>
      <c r="L628" s="1499"/>
      <c r="M628" s="2723"/>
    </row>
    <row r="629" spans="1:19" s="1501" customFormat="1">
      <c r="A629" s="1585"/>
      <c r="B629" s="1585"/>
      <c r="C629" s="1499"/>
      <c r="D629" s="641"/>
      <c r="E629" s="1497"/>
      <c r="F629" s="1568"/>
      <c r="G629" s="1499"/>
      <c r="H629" s="1569"/>
      <c r="I629" s="1499"/>
      <c r="J629" s="1499"/>
      <c r="K629" s="1499"/>
      <c r="L629" s="1499"/>
      <c r="M629" s="2723"/>
    </row>
    <row r="630" spans="1:19" s="1501" customFormat="1">
      <c r="A630" s="1585"/>
      <c r="B630" s="1585"/>
      <c r="C630" s="1499"/>
      <c r="D630" s="641"/>
      <c r="E630" s="1497"/>
      <c r="F630" s="1568"/>
      <c r="G630" s="1499"/>
      <c r="H630" s="1569"/>
      <c r="I630" s="1499"/>
      <c r="J630" s="1499"/>
      <c r="K630" s="1499"/>
      <c r="L630" s="1499"/>
      <c r="M630" s="2723"/>
    </row>
    <row r="631" spans="1:19" s="1501" customFormat="1">
      <c r="A631" s="1585"/>
      <c r="B631" s="1585"/>
      <c r="C631" s="1499"/>
      <c r="D631" s="641"/>
      <c r="E631" s="1497"/>
      <c r="F631" s="1568"/>
      <c r="G631" s="1499"/>
      <c r="H631" s="1569"/>
      <c r="I631" s="1499"/>
      <c r="J631" s="1499"/>
      <c r="K631" s="1499"/>
      <c r="L631" s="1499"/>
      <c r="M631" s="2723"/>
    </row>
    <row r="632" spans="1:19" s="1501" customFormat="1">
      <c r="A632" s="1585"/>
      <c r="B632" s="1585"/>
      <c r="C632" s="1499"/>
      <c r="D632" s="641"/>
      <c r="E632" s="1497"/>
      <c r="F632" s="1568"/>
      <c r="G632" s="1499"/>
      <c r="H632" s="1569"/>
      <c r="I632" s="1499"/>
      <c r="J632" s="1499"/>
      <c r="K632" s="1499"/>
      <c r="L632" s="1499"/>
      <c r="M632" s="2723"/>
    </row>
    <row r="633" spans="1:19" s="1501" customFormat="1">
      <c r="A633" s="1585"/>
      <c r="B633" s="1585"/>
      <c r="C633" s="1499"/>
      <c r="D633" s="641"/>
      <c r="E633" s="1497"/>
      <c r="F633" s="1568"/>
      <c r="G633" s="1499"/>
      <c r="H633" s="1569"/>
      <c r="I633" s="1499"/>
      <c r="J633" s="1499"/>
      <c r="K633" s="1499"/>
      <c r="L633" s="1499"/>
      <c r="M633" s="2723"/>
    </row>
    <row r="634" spans="1:19" s="183" customFormat="1" ht="12.75" customHeight="1">
      <c r="A634" s="210" t="s">
        <v>732</v>
      </c>
      <c r="B634" s="216"/>
      <c r="C634" s="217"/>
      <c r="D634" s="109"/>
      <c r="E634" s="898"/>
      <c r="F634" s="2105"/>
      <c r="G634" s="182"/>
      <c r="H634" s="901"/>
      <c r="I634" s="969"/>
      <c r="J634" s="2002"/>
      <c r="K634" s="899"/>
      <c r="L634" s="969"/>
      <c r="M634" s="969"/>
      <c r="N634" s="969"/>
      <c r="O634" s="592"/>
    </row>
    <row r="635" spans="1:19" s="183" customFormat="1" ht="12.75" customHeight="1">
      <c r="A635" s="184"/>
      <c r="B635" s="2381">
        <v>44368</v>
      </c>
      <c r="C635" s="684">
        <v>-15925000</v>
      </c>
      <c r="D635" s="109"/>
      <c r="E635" s="898"/>
      <c r="F635" s="2105"/>
      <c r="G635" s="182"/>
      <c r="H635" s="901"/>
      <c r="I635" s="969"/>
      <c r="J635" s="2002"/>
      <c r="K635" s="899"/>
      <c r="L635" s="969"/>
      <c r="M635" s="969"/>
      <c r="N635" s="969"/>
      <c r="O635" s="592"/>
    </row>
    <row r="636" spans="1:19" s="183" customFormat="1" ht="12.75" customHeight="1">
      <c r="A636" s="184"/>
      <c r="B636" s="216"/>
      <c r="C636" s="217"/>
      <c r="D636" s="109"/>
      <c r="E636" s="898"/>
      <c r="F636" s="2105"/>
      <c r="G636" s="182"/>
      <c r="H636" s="901"/>
      <c r="I636" s="969"/>
      <c r="J636" s="2002"/>
      <c r="K636" s="899"/>
      <c r="L636" s="969"/>
      <c r="M636" s="969"/>
      <c r="N636" s="969"/>
      <c r="O636" s="592"/>
    </row>
    <row r="637" spans="1:19" s="183" customFormat="1" ht="12.75" customHeight="1">
      <c r="A637" s="184"/>
      <c r="B637" s="244" t="s">
        <v>733</v>
      </c>
      <c r="C637" s="1021">
        <f>SUM(D621:D633)+SUM(C634:C636)</f>
        <v>6825000</v>
      </c>
      <c r="D637" s="109"/>
      <c r="E637" s="898"/>
      <c r="F637" s="969"/>
      <c r="G637" s="182"/>
      <c r="H637" s="901"/>
      <c r="I637" s="969"/>
      <c r="J637" s="898"/>
      <c r="K637" s="899"/>
      <c r="L637" s="969"/>
      <c r="M637" s="969"/>
      <c r="N637" s="969"/>
      <c r="O637" s="592"/>
    </row>
    <row r="638" spans="1:19" s="2522" customFormat="1">
      <c r="A638" s="2520"/>
      <c r="B638" s="2520"/>
      <c r="C638" s="2521"/>
      <c r="D638" s="2553"/>
      <c r="E638" s="2554"/>
      <c r="F638" s="2555"/>
      <c r="G638" s="2521"/>
      <c r="H638" s="2556"/>
      <c r="I638" s="2521"/>
      <c r="J638" s="2521"/>
      <c r="K638" s="2521"/>
      <c r="L638" s="2521"/>
      <c r="M638" s="2557"/>
    </row>
    <row r="639" spans="1:19">
      <c r="A639" s="2530" t="s">
        <v>2969</v>
      </c>
      <c r="B639" s="1661"/>
      <c r="C639" s="2382" t="s">
        <v>2970</v>
      </c>
      <c r="D639" s="641"/>
      <c r="E639" s="338"/>
      <c r="F639" s="969"/>
      <c r="G639" s="217"/>
      <c r="H639" s="901"/>
      <c r="J639" s="217"/>
      <c r="K639" s="217"/>
      <c r="L639" s="217"/>
      <c r="O639" s="2802" t="s">
        <v>2971</v>
      </c>
      <c r="P639" s="245" t="s">
        <v>2972</v>
      </c>
      <c r="Q639" s="212" t="s">
        <v>2973</v>
      </c>
      <c r="R639" s="212" t="s">
        <v>2974</v>
      </c>
      <c r="S639" s="212" t="s">
        <v>2975</v>
      </c>
    </row>
    <row r="640" spans="1:19">
      <c r="A640" s="1464">
        <v>5410038</v>
      </c>
      <c r="B640" s="1464" t="s">
        <v>2879</v>
      </c>
      <c r="C640" s="1462" t="s">
        <v>2976</v>
      </c>
      <c r="D640" s="2838">
        <v>550000</v>
      </c>
      <c r="E640" s="338" t="s">
        <v>104</v>
      </c>
      <c r="F640" s="969">
        <v>44124</v>
      </c>
      <c r="G640" s="217" t="s">
        <v>2871</v>
      </c>
      <c r="H640" s="901">
        <v>325000</v>
      </c>
      <c r="J640" s="217" t="s">
        <v>41</v>
      </c>
      <c r="K640" s="217" t="s">
        <v>449</v>
      </c>
      <c r="L640" s="217" t="s">
        <v>1608</v>
      </c>
      <c r="M640" s="1568">
        <v>44378</v>
      </c>
      <c r="N640" s="1432" t="s">
        <v>728</v>
      </c>
      <c r="O640" s="2803">
        <v>168950</v>
      </c>
      <c r="P640" s="2803">
        <v>7145</v>
      </c>
      <c r="Q640" s="217" t="s">
        <v>2977</v>
      </c>
      <c r="R640" s="2803">
        <v>726000</v>
      </c>
      <c r="S640" s="2804">
        <v>550000</v>
      </c>
    </row>
    <row r="641" spans="1:19">
      <c r="A641" s="1464">
        <v>5410040</v>
      </c>
      <c r="B641" s="1464" t="s">
        <v>2869</v>
      </c>
      <c r="C641" s="1462" t="s">
        <v>2978</v>
      </c>
      <c r="D641" s="2838">
        <v>380000</v>
      </c>
      <c r="E641" s="338" t="s">
        <v>104</v>
      </c>
      <c r="F641" s="969">
        <v>44125</v>
      </c>
      <c r="G641" s="217" t="s">
        <v>2851</v>
      </c>
      <c r="H641" s="901">
        <v>250000</v>
      </c>
      <c r="J641" s="1462" t="s">
        <v>41</v>
      </c>
      <c r="K641" s="217" t="s">
        <v>449</v>
      </c>
      <c r="L641" s="217" t="s">
        <v>1608</v>
      </c>
      <c r="M641" s="1568">
        <v>44378</v>
      </c>
      <c r="N641" s="1432" t="s">
        <v>728</v>
      </c>
      <c r="O641" s="2803">
        <v>168950</v>
      </c>
      <c r="P641" s="2803">
        <v>7352</v>
      </c>
      <c r="Q641" s="217" t="s">
        <v>2979</v>
      </c>
      <c r="R641" s="2803">
        <v>556000</v>
      </c>
      <c r="S641" s="2804">
        <v>380000</v>
      </c>
    </row>
    <row r="642" spans="1:19">
      <c r="A642" s="1464">
        <v>5410058</v>
      </c>
      <c r="B642" s="1464" t="s">
        <v>2869</v>
      </c>
      <c r="C642" s="1462" t="s">
        <v>2980</v>
      </c>
      <c r="D642" s="2838">
        <v>535000</v>
      </c>
      <c r="E642" s="338" t="s">
        <v>104</v>
      </c>
      <c r="F642" s="969">
        <v>44131</v>
      </c>
      <c r="G642" s="217" t="s">
        <v>2871</v>
      </c>
      <c r="H642" s="901">
        <v>375000</v>
      </c>
      <c r="J642" s="217" t="s">
        <v>41</v>
      </c>
      <c r="K642" s="217" t="s">
        <v>449</v>
      </c>
      <c r="L642" s="217" t="s">
        <v>1608</v>
      </c>
      <c r="M642" s="1568">
        <v>44378</v>
      </c>
      <c r="N642" s="1432" t="s">
        <v>728</v>
      </c>
      <c r="O642" s="2803">
        <v>168950</v>
      </c>
      <c r="P642" s="2803">
        <v>4970</v>
      </c>
      <c r="Q642" s="217" t="s">
        <v>2981</v>
      </c>
      <c r="R642" s="2803">
        <v>709000</v>
      </c>
      <c r="S642" s="2804">
        <v>535000</v>
      </c>
    </row>
    <row r="643" spans="1:19">
      <c r="A643" s="1464">
        <v>5410059</v>
      </c>
      <c r="B643" s="1464" t="s">
        <v>2869</v>
      </c>
      <c r="C643" s="1462" t="s">
        <v>2982</v>
      </c>
      <c r="D643" s="2838">
        <v>460000</v>
      </c>
      <c r="E643" s="338" t="s">
        <v>104</v>
      </c>
      <c r="F643" s="969">
        <v>44131</v>
      </c>
      <c r="G643" s="217" t="s">
        <v>2871</v>
      </c>
      <c r="H643" s="901">
        <v>330000</v>
      </c>
      <c r="J643" s="217" t="s">
        <v>41</v>
      </c>
      <c r="K643" s="217" t="s">
        <v>449</v>
      </c>
      <c r="L643" s="217" t="s">
        <v>1608</v>
      </c>
      <c r="M643" s="1568">
        <v>44378</v>
      </c>
      <c r="N643" s="1432" t="s">
        <v>728</v>
      </c>
      <c r="O643" s="2803">
        <v>168950</v>
      </c>
      <c r="P643" s="2803">
        <v>3417</v>
      </c>
      <c r="Q643" s="217" t="s">
        <v>2983</v>
      </c>
      <c r="R643" s="2803">
        <v>632000</v>
      </c>
      <c r="S643" s="2804">
        <v>460000</v>
      </c>
    </row>
    <row r="644" spans="1:19">
      <c r="A644" s="1464">
        <v>5410060</v>
      </c>
      <c r="B644" s="1464" t="s">
        <v>2984</v>
      </c>
      <c r="C644" s="1462" t="s">
        <v>2985</v>
      </c>
      <c r="D644" s="2838">
        <v>570000</v>
      </c>
      <c r="E644" s="338" t="s">
        <v>104</v>
      </c>
      <c r="F644" s="969">
        <v>44131</v>
      </c>
      <c r="G644" s="217" t="s">
        <v>2871</v>
      </c>
      <c r="H644" s="901">
        <v>415000</v>
      </c>
      <c r="J644" s="217" t="s">
        <v>41</v>
      </c>
      <c r="K644" s="217" t="s">
        <v>449</v>
      </c>
      <c r="L644" s="217" t="s">
        <v>1608</v>
      </c>
      <c r="M644" s="1568">
        <v>44378</v>
      </c>
      <c r="N644" s="1432" t="s">
        <v>728</v>
      </c>
      <c r="O644" s="2803">
        <v>168950</v>
      </c>
      <c r="P644" s="2803">
        <v>2278</v>
      </c>
      <c r="Q644" s="217" t="s">
        <v>2986</v>
      </c>
      <c r="R644" s="2803">
        <v>741000</v>
      </c>
      <c r="S644" s="2804">
        <v>570000</v>
      </c>
    </row>
    <row r="645" spans="1:19">
      <c r="A645" s="1464"/>
      <c r="B645" s="1464"/>
      <c r="C645" s="1462"/>
      <c r="D645" s="2552"/>
      <c r="E645" s="338"/>
      <c r="F645" s="969"/>
      <c r="G645" s="217"/>
      <c r="H645" s="901"/>
      <c r="J645" s="217"/>
      <c r="K645" s="217"/>
      <c r="L645" s="217"/>
      <c r="O645" s="2803"/>
      <c r="P645" s="2803"/>
      <c r="Q645" s="217"/>
      <c r="R645" s="2803"/>
      <c r="S645" s="2804"/>
    </row>
    <row r="646" spans="1:19">
      <c r="A646" s="1464"/>
      <c r="B646" s="2861" t="s">
        <v>2987</v>
      </c>
      <c r="C646" s="1462"/>
      <c r="D646" s="2552"/>
      <c r="E646" s="338"/>
      <c r="F646" s="969"/>
      <c r="G646" s="217"/>
      <c r="H646" s="901"/>
      <c r="J646" s="217"/>
      <c r="K646" s="217"/>
      <c r="L646" s="217"/>
      <c r="O646" s="2803"/>
      <c r="P646" s="2803"/>
      <c r="Q646" s="217"/>
      <c r="R646" s="2803"/>
      <c r="S646" s="2804"/>
    </row>
    <row r="647" spans="1:19">
      <c r="A647" s="1464"/>
      <c r="B647" s="2862" t="s">
        <v>440</v>
      </c>
      <c r="C647" s="1462"/>
      <c r="D647" s="2552"/>
      <c r="E647" s="338"/>
      <c r="F647" s="969"/>
      <c r="G647" s="217"/>
      <c r="H647" s="901"/>
      <c r="J647" s="217"/>
      <c r="K647" s="217"/>
      <c r="L647" s="217"/>
      <c r="O647" s="2803"/>
      <c r="P647" s="2803"/>
      <c r="Q647" s="217"/>
      <c r="R647" s="2803"/>
      <c r="S647" s="2804"/>
    </row>
    <row r="648" spans="1:19">
      <c r="A648" s="1464"/>
      <c r="B648" s="559" t="s">
        <v>2988</v>
      </c>
      <c r="C648" s="1462"/>
      <c r="D648" s="2552"/>
      <c r="E648" s="338"/>
      <c r="F648" s="969"/>
      <c r="G648" s="217"/>
      <c r="H648" s="901"/>
      <c r="J648" s="217"/>
      <c r="K648" s="217"/>
      <c r="L648" s="217"/>
      <c r="O648" s="2803"/>
      <c r="P648" s="2803"/>
      <c r="Q648" s="217"/>
      <c r="R648" s="2803"/>
      <c r="S648" s="2804"/>
    </row>
    <row r="649" spans="1:19">
      <c r="A649" s="1464"/>
      <c r="B649" s="108"/>
      <c r="C649" s="1462"/>
      <c r="D649" s="2552"/>
      <c r="E649" s="338"/>
      <c r="F649" s="969"/>
      <c r="G649" s="217"/>
      <c r="H649" s="901"/>
      <c r="J649" s="217"/>
      <c r="K649" s="217"/>
      <c r="L649" s="217"/>
      <c r="O649" s="2803"/>
      <c r="P649" s="2803"/>
      <c r="Q649" s="217"/>
      <c r="R649" s="2803"/>
    </row>
    <row r="650" spans="1:19">
      <c r="A650" s="1464"/>
      <c r="B650" s="108"/>
      <c r="C650" s="1462"/>
      <c r="D650" s="2552"/>
      <c r="E650" s="338"/>
      <c r="F650" s="969"/>
      <c r="G650" s="217"/>
      <c r="H650" s="901"/>
      <c r="J650" s="217"/>
      <c r="K650" s="217"/>
      <c r="L650" s="217"/>
      <c r="O650" s="2803"/>
      <c r="P650" s="2803"/>
      <c r="Q650" s="217"/>
      <c r="R650" s="2803"/>
    </row>
    <row r="651" spans="1:19" s="183" customFormat="1" ht="12.75" customHeight="1">
      <c r="A651" s="210" t="s">
        <v>732</v>
      </c>
      <c r="B651" s="216"/>
      <c r="C651" s="217"/>
      <c r="D651" s="109"/>
      <c r="E651" s="898"/>
      <c r="F651" s="2105"/>
      <c r="G651" s="182"/>
      <c r="H651" s="901"/>
      <c r="I651" s="969"/>
      <c r="J651" s="2002"/>
      <c r="K651" s="899"/>
      <c r="L651" s="969"/>
      <c r="M651" s="969"/>
      <c r="N651" s="969"/>
      <c r="O651" s="592"/>
    </row>
    <row r="652" spans="1:19" s="183" customFormat="1" ht="12.75" customHeight="1">
      <c r="A652" s="184"/>
      <c r="B652" s="2381"/>
      <c r="C652" s="684"/>
      <c r="D652" s="109"/>
      <c r="E652" s="898"/>
      <c r="F652" s="2105"/>
      <c r="G652" s="182"/>
      <c r="H652" s="901"/>
      <c r="I652" s="969"/>
      <c r="J652" s="2002"/>
      <c r="K652" s="899"/>
      <c r="L652" s="969"/>
      <c r="M652" s="969"/>
      <c r="N652" s="969"/>
      <c r="O652" s="592"/>
    </row>
    <row r="653" spans="1:19" s="183" customFormat="1" ht="12.75" customHeight="1">
      <c r="A653" s="184"/>
      <c r="B653" s="216"/>
      <c r="C653" s="217"/>
      <c r="D653" s="109"/>
      <c r="E653" s="898"/>
      <c r="F653" s="2105"/>
      <c r="G653" s="182"/>
      <c r="H653" s="901"/>
      <c r="I653" s="969"/>
      <c r="J653" s="2002"/>
      <c r="K653" s="899"/>
      <c r="L653" s="969"/>
      <c r="M653" s="969"/>
      <c r="N653" s="969"/>
      <c r="O653" s="592"/>
    </row>
    <row r="654" spans="1:19" s="183" customFormat="1" ht="12.75" customHeight="1">
      <c r="A654" s="184"/>
      <c r="B654" s="244" t="s">
        <v>733</v>
      </c>
      <c r="C654" s="1021">
        <f>SUM(D638:D650)+SUM(C651:C653)</f>
        <v>2495000</v>
      </c>
      <c r="D654" s="109"/>
      <c r="E654" s="898"/>
      <c r="F654" s="969"/>
      <c r="G654" s="182"/>
      <c r="H654" s="901"/>
      <c r="I654" s="969"/>
      <c r="J654" s="898"/>
      <c r="K654" s="899"/>
      <c r="L654" s="969"/>
      <c r="M654" s="969"/>
      <c r="N654" s="969"/>
      <c r="O654" s="592"/>
    </row>
    <row r="655" spans="1:19" s="2522" customFormat="1">
      <c r="A655" s="2520"/>
      <c r="B655" s="2520"/>
      <c r="C655" s="2521"/>
      <c r="D655" s="2553"/>
      <c r="E655" s="2554"/>
      <c r="F655" s="2555"/>
      <c r="G655" s="2521"/>
      <c r="H655" s="2556"/>
      <c r="I655" s="2521"/>
      <c r="J655" s="2521"/>
      <c r="K655" s="2521"/>
      <c r="L655" s="2521"/>
      <c r="M655" s="2557"/>
    </row>
    <row r="656" spans="1:19" s="1501" customFormat="1">
      <c r="A656" s="2530" t="s">
        <v>2117</v>
      </c>
      <c r="B656" s="1585"/>
      <c r="C656" s="2382" t="s">
        <v>2989</v>
      </c>
      <c r="D656" s="641"/>
      <c r="E656" s="1497"/>
      <c r="F656" s="1568"/>
      <c r="G656" s="1499"/>
      <c r="H656" s="1569"/>
      <c r="I656" s="1499"/>
      <c r="J656" s="1499"/>
      <c r="K656" s="1499"/>
      <c r="L656" s="1499"/>
      <c r="M656" s="2723"/>
    </row>
    <row r="657" spans="1:15">
      <c r="A657" s="1464">
        <v>5506025</v>
      </c>
      <c r="B657" s="1464" t="s">
        <v>2089</v>
      </c>
      <c r="C657" s="1462" t="s">
        <v>2990</v>
      </c>
      <c r="D657" s="2838">
        <v>820000</v>
      </c>
      <c r="E657" s="338" t="s">
        <v>31</v>
      </c>
      <c r="F657" s="969">
        <v>44351</v>
      </c>
      <c r="G657" s="217" t="s">
        <v>359</v>
      </c>
      <c r="H657" s="901">
        <v>677000</v>
      </c>
      <c r="J657" s="217" t="s">
        <v>41</v>
      </c>
      <c r="K657" s="217" t="s">
        <v>449</v>
      </c>
      <c r="L657" s="217" t="s">
        <v>1956</v>
      </c>
      <c r="M657" s="1568">
        <v>44379</v>
      </c>
      <c r="N657" s="1432" t="s">
        <v>728</v>
      </c>
    </row>
    <row r="658" spans="1:15">
      <c r="A658" s="1464">
        <v>5506034</v>
      </c>
      <c r="B658" s="1464" t="s">
        <v>2829</v>
      </c>
      <c r="C658" s="1462" t="s">
        <v>2991</v>
      </c>
      <c r="D658" s="2838">
        <v>825000</v>
      </c>
      <c r="E658" s="338" t="s">
        <v>98</v>
      </c>
      <c r="F658" s="969">
        <v>44356</v>
      </c>
      <c r="G658" s="217" t="s">
        <v>135</v>
      </c>
      <c r="H658" s="901">
        <v>621000</v>
      </c>
      <c r="I658" s="560" t="s">
        <v>449</v>
      </c>
      <c r="J658" s="217" t="s">
        <v>41</v>
      </c>
      <c r="K658" s="217" t="s">
        <v>449</v>
      </c>
      <c r="L658" s="217" t="s">
        <v>1956</v>
      </c>
      <c r="M658" s="1568">
        <v>44379</v>
      </c>
      <c r="N658" s="1432" t="s">
        <v>728</v>
      </c>
    </row>
    <row r="659" spans="1:15">
      <c r="A659" s="1464">
        <v>5506035</v>
      </c>
      <c r="B659" s="1464" t="s">
        <v>736</v>
      </c>
      <c r="C659" s="1462" t="s">
        <v>2992</v>
      </c>
      <c r="D659" s="2838">
        <v>700000</v>
      </c>
      <c r="E659" s="338" t="s">
        <v>98</v>
      </c>
      <c r="F659" s="969">
        <v>44356</v>
      </c>
      <c r="G659" s="217" t="s">
        <v>821</v>
      </c>
      <c r="H659" s="901">
        <v>445000</v>
      </c>
      <c r="J659" s="217" t="s">
        <v>41</v>
      </c>
      <c r="K659" s="217" t="s">
        <v>449</v>
      </c>
      <c r="L659" s="217" t="s">
        <v>1956</v>
      </c>
      <c r="M659" s="1568">
        <v>44379</v>
      </c>
      <c r="N659" s="1432" t="s">
        <v>728</v>
      </c>
    </row>
    <row r="660" spans="1:15" s="1501" customFormat="1">
      <c r="A660" s="1965"/>
      <c r="B660" s="1965"/>
      <c r="C660" s="1815"/>
      <c r="D660" s="641"/>
      <c r="E660" s="1497"/>
      <c r="F660" s="1568"/>
      <c r="G660" s="1499"/>
      <c r="H660" s="1569"/>
      <c r="I660" s="1499"/>
      <c r="J660" s="1499"/>
      <c r="K660" s="1499"/>
      <c r="L660" s="1499"/>
      <c r="M660" s="2723"/>
    </row>
    <row r="661" spans="1:15" s="1501" customFormat="1">
      <c r="A661" s="1965"/>
      <c r="B661" s="1965"/>
      <c r="C661" s="1499"/>
      <c r="D661" s="641"/>
      <c r="E661" s="1497"/>
      <c r="F661" s="1568"/>
      <c r="G661" s="1499"/>
      <c r="H661" s="1569"/>
      <c r="I661" s="1499"/>
      <c r="J661" s="1499"/>
      <c r="K661" s="1499"/>
      <c r="L661" s="1499"/>
      <c r="M661" s="2723"/>
    </row>
    <row r="662" spans="1:15" s="1501" customFormat="1">
      <c r="A662" s="2530" t="s">
        <v>2124</v>
      </c>
      <c r="B662" s="1965"/>
      <c r="C662" s="1499"/>
      <c r="D662" s="641"/>
      <c r="E662" s="1497"/>
      <c r="F662" s="1568"/>
      <c r="G662" s="1499"/>
      <c r="H662" s="1569"/>
      <c r="I662" s="1499"/>
      <c r="J662" s="1499"/>
      <c r="K662" s="1499"/>
      <c r="L662" s="1499"/>
      <c r="M662" s="2723"/>
    </row>
    <row r="663" spans="1:15">
      <c r="A663" s="1464">
        <v>5506002</v>
      </c>
      <c r="B663" s="1464" t="s">
        <v>2993</v>
      </c>
      <c r="C663" s="1462" t="s">
        <v>2994</v>
      </c>
      <c r="D663" s="2838">
        <v>680000</v>
      </c>
      <c r="E663" s="217" t="s">
        <v>98</v>
      </c>
      <c r="F663" s="969">
        <v>44348</v>
      </c>
      <c r="G663" s="217" t="s">
        <v>727</v>
      </c>
      <c r="H663" s="901">
        <v>533000</v>
      </c>
      <c r="I663" s="560" t="s">
        <v>449</v>
      </c>
      <c r="J663" s="217" t="s">
        <v>67</v>
      </c>
      <c r="K663" s="217" t="s">
        <v>449</v>
      </c>
      <c r="L663" s="217" t="s">
        <v>1613</v>
      </c>
      <c r="M663" s="1568">
        <v>44382</v>
      </c>
      <c r="N663" s="1432" t="s">
        <v>728</v>
      </c>
    </row>
    <row r="664" spans="1:15">
      <c r="A664" s="1464">
        <v>5506069</v>
      </c>
      <c r="B664" s="1464" t="s">
        <v>2995</v>
      </c>
      <c r="C664" s="1462" t="s">
        <v>2996</v>
      </c>
      <c r="D664" s="2838">
        <v>890000</v>
      </c>
      <c r="E664" s="217" t="s">
        <v>98</v>
      </c>
      <c r="F664" s="969">
        <v>44365</v>
      </c>
      <c r="G664" s="217" t="s">
        <v>400</v>
      </c>
      <c r="H664" s="901">
        <v>750000</v>
      </c>
      <c r="J664" s="217" t="s">
        <v>67</v>
      </c>
      <c r="K664" s="217" t="s">
        <v>449</v>
      </c>
      <c r="L664" s="217" t="s">
        <v>1613</v>
      </c>
      <c r="M664" s="1568">
        <v>44382</v>
      </c>
      <c r="N664" s="1432" t="s">
        <v>728</v>
      </c>
    </row>
    <row r="665" spans="1:15" s="1501" customFormat="1">
      <c r="A665" s="1585"/>
      <c r="B665" s="1585"/>
      <c r="C665" s="1499"/>
      <c r="D665" s="641"/>
      <c r="E665" s="1497"/>
      <c r="F665" s="1568"/>
      <c r="G665" s="1499"/>
      <c r="H665" s="1569"/>
      <c r="I665" s="1499"/>
      <c r="J665" s="1499"/>
      <c r="K665" s="1499"/>
      <c r="L665" s="1499"/>
      <c r="M665" s="2723"/>
    </row>
    <row r="666" spans="1:15" s="1501" customFormat="1">
      <c r="A666" s="1585"/>
      <c r="B666" s="2861" t="s">
        <v>2987</v>
      </c>
      <c r="C666" s="1499"/>
      <c r="D666" s="641"/>
      <c r="E666" s="1497"/>
      <c r="F666" s="1568"/>
      <c r="G666" s="1499"/>
      <c r="H666" s="1569"/>
      <c r="I666" s="1499"/>
      <c r="J666" s="1499"/>
      <c r="K666" s="1499"/>
      <c r="L666" s="1499"/>
      <c r="M666" s="2723"/>
    </row>
    <row r="667" spans="1:15" s="1501" customFormat="1">
      <c r="A667" s="1585"/>
      <c r="B667" s="2862" t="s">
        <v>440</v>
      </c>
      <c r="C667" s="1499"/>
      <c r="D667" s="641"/>
      <c r="E667" s="1497"/>
      <c r="F667" s="1568"/>
      <c r="G667" s="1499"/>
      <c r="H667" s="1569"/>
      <c r="I667" s="1499"/>
      <c r="J667" s="1499"/>
      <c r="K667" s="1499"/>
      <c r="L667" s="1499"/>
      <c r="M667" s="2723"/>
    </row>
    <row r="668" spans="1:15" s="1501" customFormat="1">
      <c r="A668" s="1585"/>
      <c r="B668" s="559" t="s">
        <v>2988</v>
      </c>
      <c r="C668" s="1499"/>
      <c r="D668" s="641"/>
      <c r="E668" s="1497"/>
      <c r="F668" s="1568"/>
      <c r="G668" s="1499"/>
      <c r="H668" s="1569"/>
      <c r="I668" s="1499"/>
      <c r="J668" s="1499"/>
      <c r="K668" s="1499"/>
      <c r="L668" s="1499"/>
      <c r="M668" s="2723"/>
    </row>
    <row r="669" spans="1:15" s="1501" customFormat="1">
      <c r="A669" s="1585"/>
      <c r="B669" s="1585"/>
      <c r="C669" s="1499"/>
      <c r="D669" s="641"/>
      <c r="E669" s="1497"/>
      <c r="F669" s="1464">
        <v>-4487000</v>
      </c>
      <c r="G669" s="1499"/>
      <c r="H669" s="1569"/>
      <c r="I669" s="1499"/>
      <c r="J669" s="1499"/>
      <c r="K669" s="1499"/>
      <c r="L669" s="1499"/>
      <c r="M669" s="2723"/>
    </row>
    <row r="670" spans="1:15" s="183" customFormat="1" ht="12.75" customHeight="1">
      <c r="A670" s="210" t="s">
        <v>732</v>
      </c>
      <c r="B670" s="216"/>
      <c r="C670" s="217"/>
      <c r="D670" s="109"/>
      <c r="E670" s="898"/>
      <c r="F670" s="2105"/>
      <c r="G670" s="182"/>
      <c r="H670" s="901"/>
      <c r="I670" s="969"/>
      <c r="J670" s="2002"/>
      <c r="K670" s="899"/>
      <c r="L670" s="969"/>
      <c r="M670" s="969"/>
      <c r="N670" s="969"/>
      <c r="O670" s="592"/>
    </row>
    <row r="671" spans="1:15" s="183" customFormat="1" ht="12.75" customHeight="1">
      <c r="A671" s="184"/>
      <c r="B671" s="2381"/>
      <c r="C671" s="684"/>
      <c r="D671" s="109"/>
      <c r="E671" s="898"/>
      <c r="F671" s="2105"/>
      <c r="G671" s="182"/>
      <c r="H671" s="901"/>
      <c r="I671" s="969"/>
      <c r="J671" s="2002"/>
      <c r="K671" s="899"/>
      <c r="L671" s="969"/>
      <c r="M671" s="969"/>
      <c r="N671" s="969"/>
      <c r="O671" s="592"/>
    </row>
    <row r="672" spans="1:15" s="183" customFormat="1" ht="12.75" customHeight="1">
      <c r="A672" s="184"/>
      <c r="B672" s="216"/>
      <c r="C672" s="217"/>
      <c r="D672" s="109"/>
      <c r="E672" s="898"/>
      <c r="F672" s="2105"/>
      <c r="G672" s="182"/>
      <c r="H672" s="901"/>
      <c r="I672" s="969"/>
      <c r="J672" s="2002"/>
      <c r="K672" s="899"/>
      <c r="L672" s="969"/>
      <c r="M672" s="969"/>
      <c r="N672" s="969"/>
      <c r="O672" s="592"/>
    </row>
    <row r="673" spans="1:15" s="183" customFormat="1" ht="12.75" customHeight="1">
      <c r="A673" s="184"/>
      <c r="B673" s="244" t="s">
        <v>733</v>
      </c>
      <c r="C673" s="1021">
        <f>SUM(D655:D669)+SUM(C670:C672)</f>
        <v>3915000</v>
      </c>
      <c r="D673" s="109"/>
      <c r="E673" s="898"/>
      <c r="F673" s="969"/>
      <c r="G673" s="182"/>
      <c r="H673" s="901"/>
      <c r="I673" s="969"/>
      <c r="J673" s="898"/>
      <c r="K673" s="899"/>
      <c r="L673" s="969"/>
      <c r="M673" s="969"/>
      <c r="N673" s="969"/>
      <c r="O673" s="592"/>
    </row>
    <row r="674" spans="1:15" s="2522" customFormat="1">
      <c r="A674" s="2520"/>
      <c r="B674" s="2520"/>
      <c r="C674" s="2521"/>
      <c r="D674" s="2553"/>
      <c r="E674" s="2554"/>
      <c r="F674" s="2555"/>
      <c r="G674" s="2521"/>
      <c r="H674" s="2556"/>
      <c r="I674" s="2521"/>
      <c r="J674" s="2521"/>
      <c r="K674" s="2521"/>
      <c r="L674" s="2521"/>
      <c r="M674" s="2557"/>
    </row>
    <row r="675" spans="1:15" s="1501" customFormat="1">
      <c r="A675" s="2700" t="s">
        <v>1977</v>
      </c>
      <c r="C675" s="1987" t="s">
        <v>2997</v>
      </c>
      <c r="D675" s="641"/>
      <c r="E675" s="1497"/>
      <c r="F675" s="1568"/>
      <c r="G675" s="1499"/>
      <c r="H675" s="1569"/>
      <c r="I675" s="1499"/>
      <c r="J675" s="1499"/>
      <c r="K675" s="1499"/>
      <c r="L675" s="1499"/>
      <c r="M675" s="2723"/>
    </row>
    <row r="676" spans="1:15">
      <c r="A676" s="2685">
        <v>5506042</v>
      </c>
      <c r="B676" s="1799" t="s">
        <v>2998</v>
      </c>
      <c r="C676" s="1462" t="s">
        <v>2999</v>
      </c>
      <c r="D676" s="2606">
        <v>700000</v>
      </c>
      <c r="E676" s="338" t="s">
        <v>98</v>
      </c>
      <c r="F676" s="969">
        <v>44357</v>
      </c>
      <c r="G676" s="217" t="s">
        <v>1960</v>
      </c>
      <c r="H676" s="901">
        <v>559000</v>
      </c>
      <c r="J676" s="217" t="s">
        <v>41</v>
      </c>
      <c r="K676" s="217" t="s">
        <v>449</v>
      </c>
      <c r="L676" s="217" t="s">
        <v>1956</v>
      </c>
      <c r="M676" s="502"/>
    </row>
    <row r="677" spans="1:15">
      <c r="A677" s="2685">
        <v>5506058</v>
      </c>
      <c r="B677" s="1464" t="s">
        <v>2083</v>
      </c>
      <c r="C677" s="1462" t="s">
        <v>3000</v>
      </c>
      <c r="D677" s="2606">
        <v>750000</v>
      </c>
      <c r="E677" s="217" t="s">
        <v>98</v>
      </c>
      <c r="F677" s="969">
        <v>44363</v>
      </c>
      <c r="G677" s="217" t="s">
        <v>1259</v>
      </c>
      <c r="H677" s="901">
        <v>610000</v>
      </c>
      <c r="J677" s="217" t="s">
        <v>41</v>
      </c>
      <c r="K677" s="217" t="s">
        <v>449</v>
      </c>
      <c r="L677" s="217" t="s">
        <v>1956</v>
      </c>
    </row>
    <row r="678" spans="1:15">
      <c r="A678" s="2685">
        <v>5506065</v>
      </c>
      <c r="B678" s="1799" t="s">
        <v>2126</v>
      </c>
      <c r="C678" s="1462" t="s">
        <v>3001</v>
      </c>
      <c r="D678" s="2606">
        <v>660000</v>
      </c>
      <c r="E678" s="338" t="s">
        <v>98</v>
      </c>
      <c r="F678" s="969">
        <v>44365</v>
      </c>
      <c r="G678" s="217" t="s">
        <v>359</v>
      </c>
      <c r="H678" s="901">
        <v>518000</v>
      </c>
      <c r="J678" s="217" t="s">
        <v>41</v>
      </c>
      <c r="K678" s="217" t="s">
        <v>449</v>
      </c>
      <c r="L678" s="560" t="s">
        <v>3002</v>
      </c>
      <c r="M678" s="502"/>
    </row>
    <row r="679" spans="1:15">
      <c r="A679" s="1464"/>
      <c r="B679" s="559" t="s">
        <v>3003</v>
      </c>
      <c r="C679" s="1462"/>
      <c r="D679" s="2552"/>
      <c r="E679" s="338"/>
      <c r="F679" s="969"/>
      <c r="G679" s="217"/>
      <c r="H679" s="901"/>
      <c r="J679" s="217"/>
      <c r="K679" s="217"/>
      <c r="L679" s="217"/>
      <c r="M679" s="502"/>
    </row>
    <row r="680" spans="1:15">
      <c r="A680" s="1464"/>
      <c r="B680" s="2810" t="s">
        <v>3004</v>
      </c>
      <c r="C680" s="1462"/>
      <c r="D680" s="2552"/>
      <c r="E680" s="338"/>
      <c r="F680" s="969"/>
      <c r="G680" s="217"/>
      <c r="H680" s="901"/>
      <c r="J680" s="217"/>
      <c r="K680" s="217"/>
      <c r="L680" s="217"/>
      <c r="M680" s="502"/>
    </row>
    <row r="681" spans="1:15">
      <c r="A681" s="2685">
        <v>5506073</v>
      </c>
      <c r="B681" s="1799" t="s">
        <v>3005</v>
      </c>
      <c r="C681" s="1462" t="s">
        <v>3006</v>
      </c>
      <c r="D681" s="2606">
        <v>1020000</v>
      </c>
      <c r="E681" s="338" t="s">
        <v>98</v>
      </c>
      <c r="F681" s="969">
        <v>44366</v>
      </c>
      <c r="G681" s="217" t="s">
        <v>448</v>
      </c>
      <c r="H681" s="901">
        <v>795000</v>
      </c>
      <c r="I681" s="560" t="s">
        <v>449</v>
      </c>
      <c r="J681" s="217" t="s">
        <v>41</v>
      </c>
      <c r="K681" s="217" t="s">
        <v>449</v>
      </c>
      <c r="L681" s="217" t="s">
        <v>1956</v>
      </c>
      <c r="M681" s="502"/>
    </row>
    <row r="682" spans="1:15">
      <c r="A682" s="2685">
        <v>5506074</v>
      </c>
      <c r="B682" s="1799" t="s">
        <v>3007</v>
      </c>
      <c r="C682" s="1462" t="s">
        <v>3008</v>
      </c>
      <c r="D682" s="2606">
        <v>1350000</v>
      </c>
      <c r="E682" s="338" t="s">
        <v>98</v>
      </c>
      <c r="F682" s="969">
        <v>44366</v>
      </c>
      <c r="G682" s="217" t="s">
        <v>448</v>
      </c>
      <c r="H682" s="901">
        <v>785000</v>
      </c>
      <c r="J682" s="217" t="s">
        <v>41</v>
      </c>
      <c r="K682" s="217" t="s">
        <v>449</v>
      </c>
      <c r="L682" s="217" t="s">
        <v>1956</v>
      </c>
      <c r="M682" s="502"/>
    </row>
    <row r="683" spans="1:15">
      <c r="A683" s="2685">
        <v>5506076</v>
      </c>
      <c r="B683" s="1799" t="s">
        <v>3005</v>
      </c>
      <c r="C683" s="1462" t="s">
        <v>3009</v>
      </c>
      <c r="D683" s="2606">
        <v>1380000</v>
      </c>
      <c r="E683" s="338" t="s">
        <v>98</v>
      </c>
      <c r="F683" s="969">
        <v>44366</v>
      </c>
      <c r="G683" s="217" t="s">
        <v>448</v>
      </c>
      <c r="H683" s="901">
        <v>1200000</v>
      </c>
      <c r="J683" s="217" t="s">
        <v>41</v>
      </c>
      <c r="K683" s="217" t="s">
        <v>449</v>
      </c>
      <c r="L683" s="217" t="s">
        <v>1956</v>
      </c>
      <c r="M683" s="502"/>
    </row>
    <row r="684" spans="1:15">
      <c r="A684" s="2685">
        <v>5506083</v>
      </c>
      <c r="B684" s="216" t="s">
        <v>472</v>
      </c>
      <c r="C684" s="1462" t="s">
        <v>3010</v>
      </c>
      <c r="D684" s="2606">
        <v>940000</v>
      </c>
      <c r="E684" s="217" t="s">
        <v>98</v>
      </c>
      <c r="F684" s="969">
        <v>44369</v>
      </c>
      <c r="G684" s="217" t="s">
        <v>2144</v>
      </c>
      <c r="H684" s="901">
        <v>789000</v>
      </c>
      <c r="I684" s="560" t="s">
        <v>449</v>
      </c>
      <c r="J684" s="217" t="s">
        <v>41</v>
      </c>
      <c r="K684" s="217" t="s">
        <v>449</v>
      </c>
      <c r="L684" s="217" t="s">
        <v>1956</v>
      </c>
    </row>
    <row r="685" spans="1:15">
      <c r="A685" s="2685">
        <v>5506084</v>
      </c>
      <c r="B685" s="216" t="s">
        <v>2083</v>
      </c>
      <c r="C685" s="1462" t="s">
        <v>3011</v>
      </c>
      <c r="D685" s="2606">
        <v>840000</v>
      </c>
      <c r="E685" s="217" t="s">
        <v>98</v>
      </c>
      <c r="F685" s="969">
        <v>44369</v>
      </c>
      <c r="G685" s="217" t="s">
        <v>40</v>
      </c>
      <c r="H685" s="901">
        <v>716000</v>
      </c>
      <c r="J685" s="217" t="s">
        <v>41</v>
      </c>
      <c r="K685" s="217" t="s">
        <v>449</v>
      </c>
      <c r="L685" s="217" t="s">
        <v>1956</v>
      </c>
    </row>
    <row r="686" spans="1:15">
      <c r="A686" s="2685">
        <v>5506088</v>
      </c>
      <c r="B686" s="216" t="s">
        <v>2159</v>
      </c>
      <c r="C686" s="1462" t="s">
        <v>3012</v>
      </c>
      <c r="D686" s="2606">
        <v>860000</v>
      </c>
      <c r="E686" s="217" t="s">
        <v>98</v>
      </c>
      <c r="F686" s="969">
        <v>44370</v>
      </c>
      <c r="G686" s="217" t="s">
        <v>821</v>
      </c>
      <c r="H686" s="901">
        <v>626000</v>
      </c>
      <c r="J686" s="217" t="s">
        <v>41</v>
      </c>
      <c r="K686" s="217" t="s">
        <v>449</v>
      </c>
      <c r="L686" s="217" t="s">
        <v>1956</v>
      </c>
    </row>
    <row r="687" spans="1:15" s="1501" customFormat="1">
      <c r="A687" s="1585"/>
      <c r="B687" s="1585"/>
      <c r="C687" s="1499"/>
      <c r="D687" s="641"/>
      <c r="E687" s="1497"/>
      <c r="F687" s="1568"/>
      <c r="G687" s="1499"/>
      <c r="H687" s="1569"/>
      <c r="I687" s="1499"/>
      <c r="J687" s="1499"/>
      <c r="K687" s="1499"/>
      <c r="L687" s="1499"/>
      <c r="M687" s="2723"/>
    </row>
    <row r="688" spans="1:15">
      <c r="A688" s="2685">
        <v>5506091</v>
      </c>
      <c r="B688" s="1645" t="s">
        <v>305</v>
      </c>
      <c r="C688" s="1462" t="s">
        <v>3013</v>
      </c>
      <c r="D688" s="2606">
        <v>590000</v>
      </c>
      <c r="E688" s="217" t="s">
        <v>98</v>
      </c>
      <c r="F688" s="969">
        <v>44370</v>
      </c>
      <c r="G688" s="217" t="s">
        <v>386</v>
      </c>
      <c r="H688" s="901">
        <v>418000</v>
      </c>
      <c r="J688" s="217" t="s">
        <v>41</v>
      </c>
      <c r="K688" s="217" t="s">
        <v>449</v>
      </c>
      <c r="L688" s="217" t="s">
        <v>1956</v>
      </c>
    </row>
    <row r="689" spans="1:13">
      <c r="A689" s="2685">
        <v>5506102</v>
      </c>
      <c r="B689" s="216" t="s">
        <v>3014</v>
      </c>
      <c r="C689" s="1462" t="s">
        <v>3015</v>
      </c>
      <c r="D689" s="2825">
        <v>480000</v>
      </c>
      <c r="E689" s="217" t="s">
        <v>98</v>
      </c>
      <c r="F689" s="969">
        <v>44371</v>
      </c>
      <c r="G689" s="217" t="s">
        <v>366</v>
      </c>
      <c r="H689" s="901">
        <v>308000</v>
      </c>
      <c r="J689" s="217" t="s">
        <v>41</v>
      </c>
      <c r="K689" s="217" t="s">
        <v>449</v>
      </c>
      <c r="L689" s="217" t="s">
        <v>1956</v>
      </c>
    </row>
    <row r="690" spans="1:13">
      <c r="A690" s="2685">
        <v>5506103</v>
      </c>
      <c r="B690" s="216" t="s">
        <v>3016</v>
      </c>
      <c r="C690" s="1462" t="s">
        <v>3017</v>
      </c>
      <c r="D690" s="2825">
        <v>500000</v>
      </c>
      <c r="E690" s="217" t="s">
        <v>98</v>
      </c>
      <c r="F690" s="969">
        <v>44371</v>
      </c>
      <c r="G690" s="217" t="s">
        <v>448</v>
      </c>
      <c r="H690" s="901">
        <v>351000</v>
      </c>
      <c r="J690" s="217" t="s">
        <v>41</v>
      </c>
      <c r="K690" s="217" t="s">
        <v>449</v>
      </c>
      <c r="L690" s="217" t="s">
        <v>1956</v>
      </c>
    </row>
    <row r="691" spans="1:13">
      <c r="A691" s="2685">
        <v>5506104</v>
      </c>
      <c r="B691" s="216" t="s">
        <v>3016</v>
      </c>
      <c r="C691" s="1462" t="s">
        <v>3018</v>
      </c>
      <c r="D691" s="2825">
        <v>520000</v>
      </c>
      <c r="E691" s="217" t="s">
        <v>98</v>
      </c>
      <c r="F691" s="969">
        <v>44371</v>
      </c>
      <c r="G691" s="217" t="s">
        <v>448</v>
      </c>
      <c r="H691" s="901">
        <v>387000</v>
      </c>
      <c r="J691" s="217" t="s">
        <v>41</v>
      </c>
      <c r="K691" s="217" t="s">
        <v>449</v>
      </c>
      <c r="L691" s="217" t="s">
        <v>1956</v>
      </c>
    </row>
    <row r="692" spans="1:13">
      <c r="A692" s="2685">
        <v>5506109</v>
      </c>
      <c r="B692" s="216" t="s">
        <v>3019</v>
      </c>
      <c r="C692" s="1462" t="s">
        <v>3020</v>
      </c>
      <c r="D692" s="2825">
        <v>590000</v>
      </c>
      <c r="E692" s="217" t="s">
        <v>98</v>
      </c>
      <c r="F692" s="969">
        <v>44372</v>
      </c>
      <c r="G692" s="217" t="s">
        <v>359</v>
      </c>
      <c r="H692" s="901">
        <v>481000</v>
      </c>
      <c r="J692" s="217" t="s">
        <v>41</v>
      </c>
      <c r="K692" s="217" t="s">
        <v>449</v>
      </c>
      <c r="L692" s="217" t="s">
        <v>1956</v>
      </c>
    </row>
    <row r="693" spans="1:13">
      <c r="A693" s="2685">
        <v>5506110</v>
      </c>
      <c r="B693" s="216" t="s">
        <v>3021</v>
      </c>
      <c r="C693" s="1462" t="s">
        <v>3022</v>
      </c>
      <c r="D693" s="2825">
        <v>790000</v>
      </c>
      <c r="E693" s="217" t="s">
        <v>98</v>
      </c>
      <c r="F693" s="969">
        <v>44372</v>
      </c>
      <c r="G693" s="217" t="s">
        <v>359</v>
      </c>
      <c r="H693" s="901">
        <v>595000</v>
      </c>
      <c r="J693" s="217" t="s">
        <v>41</v>
      </c>
      <c r="K693" s="217" t="s">
        <v>449</v>
      </c>
      <c r="L693" s="217" t="s">
        <v>1956</v>
      </c>
    </row>
    <row r="694" spans="1:13">
      <c r="A694" s="2685">
        <v>5506114</v>
      </c>
      <c r="B694" s="108" t="s">
        <v>3021</v>
      </c>
      <c r="C694" s="1462" t="s">
        <v>3023</v>
      </c>
      <c r="D694" s="2825">
        <v>890000</v>
      </c>
      <c r="E694" s="338" t="s">
        <v>98</v>
      </c>
      <c r="F694" s="969">
        <v>44373</v>
      </c>
      <c r="G694" s="217" t="s">
        <v>317</v>
      </c>
      <c r="H694" s="901">
        <v>788000</v>
      </c>
      <c r="J694" s="217" t="s">
        <v>41</v>
      </c>
      <c r="K694" s="217" t="s">
        <v>449</v>
      </c>
      <c r="L694" s="217" t="s">
        <v>1956</v>
      </c>
      <c r="M694" s="502"/>
    </row>
    <row r="695" spans="1:13">
      <c r="A695" s="2685">
        <v>5506115</v>
      </c>
      <c r="B695" s="1464" t="s">
        <v>2086</v>
      </c>
      <c r="C695" s="1462" t="s">
        <v>3024</v>
      </c>
      <c r="D695" s="2825">
        <v>815000</v>
      </c>
      <c r="E695" s="217" t="s">
        <v>25</v>
      </c>
      <c r="F695" s="969">
        <v>44373</v>
      </c>
      <c r="G695" s="217" t="s">
        <v>317</v>
      </c>
      <c r="H695" s="901">
        <v>685000</v>
      </c>
      <c r="J695" s="217" t="s">
        <v>41</v>
      </c>
      <c r="K695" s="217" t="s">
        <v>449</v>
      </c>
      <c r="L695" s="217" t="s">
        <v>1956</v>
      </c>
    </row>
    <row r="696" spans="1:13" s="1501" customFormat="1">
      <c r="A696" s="1585"/>
      <c r="B696" s="1585"/>
      <c r="C696" s="1499"/>
      <c r="D696" s="641"/>
      <c r="E696" s="1497"/>
      <c r="F696" s="1568"/>
      <c r="G696" s="1499"/>
      <c r="H696" s="1569"/>
      <c r="I696" s="1499"/>
      <c r="J696" s="1499"/>
      <c r="K696" s="1499"/>
      <c r="L696" s="1499"/>
      <c r="M696" s="2723"/>
    </row>
    <row r="697" spans="1:13">
      <c r="A697" s="2685">
        <v>5506118</v>
      </c>
      <c r="B697" s="216" t="s">
        <v>2159</v>
      </c>
      <c r="C697" s="1462" t="s">
        <v>3025</v>
      </c>
      <c r="D697" s="2825">
        <v>880000</v>
      </c>
      <c r="E697" s="217" t="s">
        <v>98</v>
      </c>
      <c r="F697" s="969">
        <v>44373</v>
      </c>
      <c r="G697" s="217" t="s">
        <v>448</v>
      </c>
      <c r="H697" s="901">
        <v>775000</v>
      </c>
      <c r="J697" s="217" t="s">
        <v>41</v>
      </c>
      <c r="K697" s="217" t="s">
        <v>449</v>
      </c>
      <c r="L697" s="217" t="s">
        <v>1956</v>
      </c>
    </row>
    <row r="698" spans="1:13" s="1501" customFormat="1">
      <c r="A698" s="1585"/>
      <c r="B698" s="1585"/>
      <c r="C698" s="1499"/>
      <c r="D698" s="641"/>
      <c r="E698" s="1497"/>
      <c r="F698" s="1568"/>
      <c r="G698" s="1499"/>
      <c r="H698" s="1569"/>
      <c r="I698" s="1499"/>
      <c r="J698" s="1499"/>
      <c r="K698" s="1499"/>
      <c r="L698" s="1499"/>
      <c r="M698" s="2723"/>
    </row>
    <row r="699" spans="1:13" s="1501" customFormat="1">
      <c r="A699" s="1585"/>
      <c r="B699" s="1585"/>
      <c r="C699" s="1499"/>
      <c r="D699" s="641"/>
      <c r="E699" s="1497"/>
      <c r="F699" s="1568"/>
      <c r="G699" s="1499"/>
      <c r="H699" s="1569"/>
      <c r="I699" s="1499"/>
      <c r="J699" s="1499"/>
      <c r="K699" s="1499"/>
      <c r="L699" s="1499"/>
      <c r="M699" s="2723"/>
    </row>
    <row r="700" spans="1:13" s="1501" customFormat="1">
      <c r="A700" s="2474" t="s">
        <v>2149</v>
      </c>
      <c r="B700" s="1585"/>
      <c r="C700" s="1499"/>
      <c r="D700" s="641"/>
      <c r="E700" s="1497"/>
      <c r="F700" s="1568"/>
      <c r="G700" s="1499"/>
      <c r="H700" s="1569"/>
      <c r="I700" s="1499"/>
      <c r="J700" s="1499"/>
      <c r="K700" s="1499"/>
      <c r="L700" s="1499"/>
      <c r="M700" s="2723"/>
    </row>
    <row r="701" spans="1:13">
      <c r="A701" s="2685">
        <v>5505059</v>
      </c>
      <c r="B701" s="1799" t="s">
        <v>828</v>
      </c>
      <c r="C701" s="1462" t="s">
        <v>3026</v>
      </c>
      <c r="D701" s="2606">
        <v>700000</v>
      </c>
      <c r="E701" s="338" t="s">
        <v>98</v>
      </c>
      <c r="F701" s="969">
        <v>44341</v>
      </c>
      <c r="G701" s="217" t="s">
        <v>27</v>
      </c>
      <c r="H701" s="901">
        <v>592000</v>
      </c>
      <c r="J701" s="217" t="s">
        <v>67</v>
      </c>
      <c r="K701" s="217" t="s">
        <v>449</v>
      </c>
      <c r="L701" s="217" t="s">
        <v>1613</v>
      </c>
      <c r="M701" s="502"/>
    </row>
    <row r="702" spans="1:13">
      <c r="A702" s="2685">
        <v>5506038</v>
      </c>
      <c r="B702" s="1799" t="s">
        <v>3027</v>
      </c>
      <c r="C702" s="1462" t="s">
        <v>3028</v>
      </c>
      <c r="D702" s="2606">
        <v>550000</v>
      </c>
      <c r="E702" s="338" t="s">
        <v>98</v>
      </c>
      <c r="F702" s="969">
        <v>44357</v>
      </c>
      <c r="G702" s="217" t="s">
        <v>523</v>
      </c>
      <c r="H702" s="901">
        <v>331000</v>
      </c>
      <c r="J702" s="217" t="s">
        <v>67</v>
      </c>
      <c r="K702" s="217" t="s">
        <v>449</v>
      </c>
      <c r="L702" s="217" t="s">
        <v>1613</v>
      </c>
      <c r="M702" s="502"/>
    </row>
    <row r="703" spans="1:13">
      <c r="A703" s="2685">
        <v>5506041</v>
      </c>
      <c r="B703" s="1799" t="s">
        <v>3027</v>
      </c>
      <c r="C703" s="1462" t="s">
        <v>3029</v>
      </c>
      <c r="D703" s="2606">
        <v>660000</v>
      </c>
      <c r="E703" s="338" t="s">
        <v>110</v>
      </c>
      <c r="F703" s="969">
        <v>44357</v>
      </c>
      <c r="G703" s="217" t="s">
        <v>135</v>
      </c>
      <c r="H703" s="901">
        <v>540000</v>
      </c>
      <c r="J703" s="217" t="s">
        <v>67</v>
      </c>
      <c r="K703" s="217" t="s">
        <v>449</v>
      </c>
      <c r="L703" s="217" t="s">
        <v>1613</v>
      </c>
      <c r="M703" s="502"/>
    </row>
    <row r="704" spans="1:13">
      <c r="A704" s="2685">
        <v>5506080</v>
      </c>
      <c r="B704" s="216" t="s">
        <v>2519</v>
      </c>
      <c r="C704" s="1462" t="s">
        <v>3030</v>
      </c>
      <c r="D704" s="2606">
        <v>715000</v>
      </c>
      <c r="E704" s="217" t="s">
        <v>98</v>
      </c>
      <c r="F704" s="969">
        <v>44369</v>
      </c>
      <c r="G704" s="217" t="s">
        <v>299</v>
      </c>
      <c r="H704" s="901">
        <v>610000</v>
      </c>
      <c r="J704" s="217" t="s">
        <v>67</v>
      </c>
      <c r="K704" s="217" t="s">
        <v>449</v>
      </c>
      <c r="L704" s="217" t="s">
        <v>1613</v>
      </c>
    </row>
    <row r="705" spans="1:13">
      <c r="A705" s="2685">
        <v>5506087</v>
      </c>
      <c r="B705" s="1464" t="s">
        <v>2089</v>
      </c>
      <c r="C705" s="1462" t="s">
        <v>3031</v>
      </c>
      <c r="D705" s="2606">
        <v>985000</v>
      </c>
      <c r="E705" s="217" t="s">
        <v>31</v>
      </c>
      <c r="F705" s="969">
        <v>44370</v>
      </c>
      <c r="G705" s="217" t="s">
        <v>192</v>
      </c>
      <c r="H705" s="901">
        <v>854000</v>
      </c>
      <c r="J705" s="217" t="s">
        <v>67</v>
      </c>
      <c r="K705" s="217" t="s">
        <v>449</v>
      </c>
      <c r="L705" s="217" t="s">
        <v>1613</v>
      </c>
    </row>
    <row r="706" spans="1:13">
      <c r="A706" s="2685">
        <v>5506099</v>
      </c>
      <c r="B706" s="216" t="s">
        <v>864</v>
      </c>
      <c r="C706" s="1462" t="s">
        <v>3032</v>
      </c>
      <c r="D706" s="2825">
        <v>760000</v>
      </c>
      <c r="E706" s="217" t="s">
        <v>73</v>
      </c>
      <c r="F706" s="969">
        <v>44371</v>
      </c>
      <c r="G706" s="217" t="s">
        <v>527</v>
      </c>
      <c r="H706" s="901">
        <v>613000</v>
      </c>
      <c r="J706" s="217" t="s">
        <v>67</v>
      </c>
      <c r="K706" s="217" t="s">
        <v>449</v>
      </c>
      <c r="L706" s="217" t="s">
        <v>1613</v>
      </c>
    </row>
    <row r="707" spans="1:13">
      <c r="A707" s="2685">
        <v>5507010</v>
      </c>
      <c r="B707" s="216" t="s">
        <v>2159</v>
      </c>
      <c r="C707" s="1462" t="s">
        <v>3033</v>
      </c>
      <c r="D707" s="2825">
        <v>820000</v>
      </c>
      <c r="E707" s="217" t="s">
        <v>98</v>
      </c>
      <c r="F707" s="969">
        <v>44383</v>
      </c>
      <c r="G707" s="217" t="s">
        <v>1681</v>
      </c>
      <c r="H707" s="901">
        <v>643000</v>
      </c>
      <c r="J707" s="217" t="s">
        <v>67</v>
      </c>
      <c r="K707" s="217" t="s">
        <v>449</v>
      </c>
      <c r="L707" s="217" t="s">
        <v>1613</v>
      </c>
    </row>
    <row r="708" spans="1:13">
      <c r="A708" s="2685">
        <v>5507017</v>
      </c>
      <c r="B708" s="1464" t="s">
        <v>2086</v>
      </c>
      <c r="C708" s="1462" t="s">
        <v>3034</v>
      </c>
      <c r="D708" s="2825">
        <v>1050000</v>
      </c>
      <c r="E708" s="217" t="s">
        <v>98</v>
      </c>
      <c r="F708" s="969">
        <v>44383</v>
      </c>
      <c r="G708" s="217" t="s">
        <v>2617</v>
      </c>
      <c r="H708" s="901">
        <v>893000</v>
      </c>
      <c r="J708" s="217" t="s">
        <v>67</v>
      </c>
      <c r="K708" s="217" t="s">
        <v>449</v>
      </c>
      <c r="L708" s="217" t="s">
        <v>1613</v>
      </c>
    </row>
    <row r="709" spans="1:13" s="1501" customFormat="1">
      <c r="A709" s="1585"/>
      <c r="B709" s="1585"/>
      <c r="C709" s="1499"/>
      <c r="D709" s="641"/>
      <c r="E709" s="1497"/>
      <c r="F709" s="1568"/>
      <c r="G709" s="1499"/>
      <c r="H709" s="1569"/>
      <c r="I709" s="1499"/>
      <c r="J709" s="1499"/>
      <c r="K709" s="1499"/>
      <c r="L709" s="1499"/>
      <c r="M709" s="2723"/>
    </row>
    <row r="710" spans="1:13" s="1501" customFormat="1">
      <c r="A710" s="1585"/>
      <c r="B710" s="1585"/>
      <c r="C710" s="1499"/>
      <c r="D710" s="641"/>
      <c r="E710" s="1497"/>
      <c r="F710" s="1568"/>
      <c r="G710" s="1499"/>
      <c r="H710" s="1569"/>
      <c r="I710" s="1499"/>
      <c r="J710" s="1499"/>
      <c r="K710" s="1499"/>
      <c r="L710" s="1499"/>
      <c r="M710" s="2723"/>
    </row>
    <row r="711" spans="1:13" s="1501" customFormat="1">
      <c r="A711" s="2474" t="s">
        <v>2609</v>
      </c>
      <c r="B711" s="1585"/>
      <c r="C711" s="1499"/>
      <c r="D711" s="641"/>
      <c r="E711" s="1497"/>
      <c r="F711" s="1568"/>
      <c r="G711" s="1499"/>
      <c r="H711" s="1569"/>
      <c r="I711" s="1499"/>
      <c r="J711" s="1499"/>
      <c r="K711" s="1499"/>
      <c r="L711" s="1499"/>
      <c r="M711" s="2723"/>
    </row>
    <row r="712" spans="1:13">
      <c r="A712" s="2655">
        <v>5505083</v>
      </c>
      <c r="B712" s="2685" t="s">
        <v>780</v>
      </c>
      <c r="C712" s="1462" t="s">
        <v>3035</v>
      </c>
      <c r="D712" s="2606">
        <v>660000</v>
      </c>
      <c r="E712" s="338" t="s">
        <v>98</v>
      </c>
      <c r="F712" s="969">
        <v>44344</v>
      </c>
      <c r="G712" s="217" t="s">
        <v>782</v>
      </c>
      <c r="H712" s="901">
        <v>443000</v>
      </c>
      <c r="I712" s="560" t="s">
        <v>449</v>
      </c>
      <c r="J712" s="217" t="s">
        <v>67</v>
      </c>
      <c r="K712" s="217" t="s">
        <v>449</v>
      </c>
      <c r="L712" s="217" t="s">
        <v>1613</v>
      </c>
    </row>
    <row r="713" spans="1:13">
      <c r="A713" s="2655">
        <v>5506051</v>
      </c>
      <c r="B713" s="2685" t="s">
        <v>2159</v>
      </c>
      <c r="C713" s="1462" t="s">
        <v>3036</v>
      </c>
      <c r="D713" s="2606">
        <v>830000</v>
      </c>
      <c r="E713" s="217" t="s">
        <v>98</v>
      </c>
      <c r="F713" s="969">
        <v>44362</v>
      </c>
      <c r="G713" s="217" t="s">
        <v>1882</v>
      </c>
      <c r="H713" s="901">
        <v>653000</v>
      </c>
      <c r="J713" s="217" t="s">
        <v>67</v>
      </c>
      <c r="K713" s="217" t="s">
        <v>449</v>
      </c>
      <c r="L713" s="217" t="s">
        <v>1613</v>
      </c>
    </row>
    <row r="714" spans="1:13">
      <c r="A714" s="2655">
        <v>5506059</v>
      </c>
      <c r="B714" s="2685" t="s">
        <v>811</v>
      </c>
      <c r="C714" s="1462" t="s">
        <v>3037</v>
      </c>
      <c r="D714" s="2606">
        <v>550000</v>
      </c>
      <c r="E714" s="217" t="s">
        <v>98</v>
      </c>
      <c r="F714" s="969">
        <v>44364</v>
      </c>
      <c r="G714" s="217" t="s">
        <v>523</v>
      </c>
      <c r="H714" s="901">
        <v>380000</v>
      </c>
      <c r="J714" s="217" t="s">
        <v>67</v>
      </c>
      <c r="K714" s="217" t="s">
        <v>449</v>
      </c>
      <c r="L714" s="217" t="s">
        <v>1613</v>
      </c>
    </row>
    <row r="715" spans="1:13">
      <c r="A715" s="559" t="s">
        <v>3038</v>
      </c>
      <c r="B715" s="559"/>
      <c r="E715" s="217"/>
      <c r="F715" s="969"/>
      <c r="G715" s="217"/>
      <c r="H715" s="901"/>
      <c r="J715" s="217"/>
      <c r="K715" s="217"/>
    </row>
    <row r="716" spans="1:13">
      <c r="A716" s="2655">
        <v>5506081</v>
      </c>
      <c r="B716" s="2685" t="s">
        <v>2588</v>
      </c>
      <c r="C716" s="1462" t="s">
        <v>3039</v>
      </c>
      <c r="D716" s="2606">
        <v>950000</v>
      </c>
      <c r="E716" s="217" t="s">
        <v>98</v>
      </c>
      <c r="F716" s="969">
        <v>44369</v>
      </c>
      <c r="G716" s="217" t="s">
        <v>727</v>
      </c>
      <c r="H716" s="901">
        <v>806000</v>
      </c>
      <c r="J716" s="217" t="s">
        <v>67</v>
      </c>
      <c r="K716" s="217" t="s">
        <v>449</v>
      </c>
      <c r="L716" s="217" t="s">
        <v>1613</v>
      </c>
    </row>
    <row r="717" spans="1:13">
      <c r="A717" s="2655">
        <v>5506082</v>
      </c>
      <c r="B717" s="2685" t="s">
        <v>780</v>
      </c>
      <c r="C717" s="1462" t="s">
        <v>3040</v>
      </c>
      <c r="D717" s="2606">
        <v>620000</v>
      </c>
      <c r="E717" s="217" t="s">
        <v>98</v>
      </c>
      <c r="F717" s="969">
        <v>44369</v>
      </c>
      <c r="G717" s="217" t="s">
        <v>727</v>
      </c>
      <c r="H717" s="901">
        <v>445000</v>
      </c>
      <c r="I717" s="560" t="s">
        <v>449</v>
      </c>
      <c r="J717" s="217" t="s">
        <v>67</v>
      </c>
      <c r="K717" s="217" t="s">
        <v>449</v>
      </c>
      <c r="L717" s="217" t="s">
        <v>1613</v>
      </c>
    </row>
    <row r="718" spans="1:13">
      <c r="A718" s="2655">
        <v>5507015</v>
      </c>
      <c r="B718" s="2685" t="s">
        <v>3041</v>
      </c>
      <c r="C718" s="1462" t="s">
        <v>3042</v>
      </c>
      <c r="D718" s="2825">
        <v>480000</v>
      </c>
      <c r="E718" s="217" t="s">
        <v>98</v>
      </c>
      <c r="F718" s="969">
        <v>44383</v>
      </c>
      <c r="G718" s="217" t="s">
        <v>299</v>
      </c>
      <c r="H718" s="901">
        <v>310000</v>
      </c>
      <c r="J718" s="217" t="s">
        <v>67</v>
      </c>
      <c r="K718" s="217" t="s">
        <v>449</v>
      </c>
      <c r="L718" s="217" t="s">
        <v>1613</v>
      </c>
    </row>
    <row r="719" spans="1:13">
      <c r="A719" s="2655">
        <v>5507021</v>
      </c>
      <c r="B719" s="2843" t="s">
        <v>305</v>
      </c>
      <c r="C719" s="1462" t="s">
        <v>3043</v>
      </c>
      <c r="D719" s="2825">
        <v>600000</v>
      </c>
      <c r="E719" s="217" t="s">
        <v>98</v>
      </c>
      <c r="F719" s="969">
        <v>44384</v>
      </c>
      <c r="G719" s="217" t="s">
        <v>1256</v>
      </c>
      <c r="H719" s="901">
        <v>483000</v>
      </c>
      <c r="J719" s="217" t="s">
        <v>67</v>
      </c>
      <c r="K719" s="217" t="s">
        <v>449</v>
      </c>
      <c r="L719" s="217" t="s">
        <v>1613</v>
      </c>
    </row>
    <row r="720" spans="1:13" s="1501" customFormat="1">
      <c r="A720" s="1585"/>
      <c r="B720" s="1585"/>
      <c r="C720" s="1815"/>
      <c r="D720" s="641"/>
      <c r="E720" s="1497"/>
      <c r="F720" s="1568"/>
      <c r="G720" s="1499"/>
      <c r="H720" s="1569"/>
      <c r="I720" s="1499"/>
      <c r="J720" s="1499"/>
      <c r="K720" s="1499"/>
      <c r="L720" s="1499"/>
      <c r="M720" s="2723"/>
    </row>
    <row r="721" spans="1:15" s="1501" customFormat="1">
      <c r="A721" s="1585"/>
      <c r="B721" s="1585"/>
      <c r="C721" s="1499"/>
      <c r="D721" s="641"/>
      <c r="E721" s="1497"/>
      <c r="F721" s="1568"/>
      <c r="G721" s="1499"/>
      <c r="H721" s="1569"/>
      <c r="I721" s="1499"/>
      <c r="J721" s="1499"/>
      <c r="K721" s="1499"/>
      <c r="L721" s="1499"/>
      <c r="M721" s="2723"/>
    </row>
    <row r="722" spans="1:15" s="1501" customFormat="1">
      <c r="A722" s="2474" t="s">
        <v>2151</v>
      </c>
      <c r="B722" s="1585"/>
      <c r="C722" s="1499"/>
      <c r="D722" s="641"/>
      <c r="E722" s="1497"/>
      <c r="F722" s="1568"/>
      <c r="G722" s="1499"/>
      <c r="H722" s="1569"/>
      <c r="I722" s="1499"/>
      <c r="J722" s="1499"/>
      <c r="K722" s="1499"/>
      <c r="L722" s="1499"/>
      <c r="M722" s="2723"/>
    </row>
    <row r="723" spans="1:15">
      <c r="A723" s="2685">
        <v>5506008</v>
      </c>
      <c r="B723" s="1464" t="s">
        <v>2153</v>
      </c>
      <c r="C723" s="1462" t="s">
        <v>3044</v>
      </c>
      <c r="D723" s="2606">
        <v>610000</v>
      </c>
      <c r="E723" s="338" t="s">
        <v>3045</v>
      </c>
      <c r="F723" s="969">
        <v>44348</v>
      </c>
      <c r="G723" s="217" t="s">
        <v>303</v>
      </c>
      <c r="H723" s="901">
        <v>471000</v>
      </c>
      <c r="J723" s="217" t="s">
        <v>2065</v>
      </c>
      <c r="K723" s="217" t="s">
        <v>449</v>
      </c>
      <c r="L723" s="217" t="s">
        <v>2590</v>
      </c>
      <c r="M723" s="502"/>
    </row>
    <row r="724" spans="1:15">
      <c r="A724" s="2685">
        <v>5506100</v>
      </c>
      <c r="B724" s="216" t="s">
        <v>2159</v>
      </c>
      <c r="C724" s="1462" t="s">
        <v>3046</v>
      </c>
      <c r="D724" s="2825">
        <v>860000</v>
      </c>
      <c r="E724" s="338" t="s">
        <v>98</v>
      </c>
      <c r="F724" s="969">
        <v>44371</v>
      </c>
      <c r="G724" s="217" t="s">
        <v>2133</v>
      </c>
      <c r="H724" s="901">
        <v>712000</v>
      </c>
      <c r="J724" s="217" t="s">
        <v>2065</v>
      </c>
      <c r="K724" s="217" t="s">
        <v>449</v>
      </c>
      <c r="L724" s="217" t="s">
        <v>2590</v>
      </c>
      <c r="M724" s="502"/>
    </row>
    <row r="725" spans="1:15">
      <c r="A725" s="2685">
        <v>5507012</v>
      </c>
      <c r="B725" s="216" t="s">
        <v>902</v>
      </c>
      <c r="C725" s="1462" t="s">
        <v>3047</v>
      </c>
      <c r="D725" s="2825">
        <v>900000</v>
      </c>
      <c r="E725" s="217" t="s">
        <v>98</v>
      </c>
      <c r="F725" s="969">
        <v>44383</v>
      </c>
      <c r="G725" s="217" t="s">
        <v>1681</v>
      </c>
      <c r="H725" s="901">
        <v>775000</v>
      </c>
      <c r="J725" s="217" t="s">
        <v>2065</v>
      </c>
      <c r="K725" s="217" t="s">
        <v>2614</v>
      </c>
      <c r="L725" s="217" t="s">
        <v>2590</v>
      </c>
    </row>
    <row r="726" spans="1:15" s="1501" customFormat="1">
      <c r="A726" s="1585"/>
      <c r="B726" s="1585"/>
      <c r="C726" s="1499"/>
      <c r="D726" s="641"/>
      <c r="E726" s="1497"/>
      <c r="F726" s="1568"/>
      <c r="G726" s="1499"/>
      <c r="H726" s="1569"/>
      <c r="I726" s="1499"/>
      <c r="J726" s="1499"/>
      <c r="K726" s="1499"/>
      <c r="L726" s="1499"/>
      <c r="M726" s="2723"/>
    </row>
    <row r="727" spans="1:15" s="1501" customFormat="1">
      <c r="A727" s="1585"/>
      <c r="B727" s="2819" t="s">
        <v>3048</v>
      </c>
      <c r="C727" s="1499"/>
      <c r="D727" s="641"/>
      <c r="E727" s="1497"/>
      <c r="F727" s="1568"/>
      <c r="G727" s="1499"/>
      <c r="H727" s="1569"/>
      <c r="I727" s="1499"/>
      <c r="J727" s="1499"/>
      <c r="K727" s="1499"/>
      <c r="L727" s="1499"/>
      <c r="M727" s="2723"/>
    </row>
    <row r="728" spans="1:15" s="1501" customFormat="1">
      <c r="A728" s="1585"/>
      <c r="B728" s="1080" t="s">
        <v>375</v>
      </c>
      <c r="C728" s="1499"/>
      <c r="D728" s="641"/>
      <c r="E728" s="1497"/>
      <c r="F728" s="1568"/>
      <c r="G728" s="1499"/>
      <c r="H728" s="1569"/>
      <c r="I728" s="1499"/>
      <c r="J728" s="1499"/>
      <c r="K728" s="1499"/>
      <c r="L728" s="1499"/>
      <c r="M728" s="2723"/>
    </row>
    <row r="729" spans="1:15" s="1501" customFormat="1">
      <c r="A729" s="1585"/>
      <c r="B729" s="559" t="s">
        <v>1248</v>
      </c>
      <c r="C729" s="1499"/>
      <c r="D729" s="641"/>
      <c r="E729" s="1497"/>
      <c r="F729" s="1568"/>
      <c r="G729" s="1499"/>
      <c r="H729" s="1569"/>
      <c r="I729" s="1499"/>
      <c r="J729" s="1499"/>
      <c r="K729" s="1499"/>
      <c r="L729" s="1499"/>
      <c r="M729" s="2723"/>
    </row>
    <row r="730" spans="1:15" s="1501" customFormat="1">
      <c r="A730" s="1585"/>
      <c r="B730" s="1585"/>
      <c r="C730" s="1499"/>
      <c r="D730" s="641"/>
      <c r="E730" s="1497"/>
      <c r="F730" s="1568"/>
      <c r="G730" s="1499"/>
      <c r="H730" s="1569"/>
      <c r="I730" s="1499"/>
      <c r="J730" s="1499"/>
      <c r="K730" s="1499"/>
      <c r="L730" s="1499"/>
      <c r="M730" s="2723"/>
    </row>
    <row r="731" spans="1:15" s="1501" customFormat="1">
      <c r="A731" s="1585"/>
      <c r="B731" s="1585"/>
      <c r="C731" s="1499"/>
      <c r="D731" s="641"/>
      <c r="E731" s="1497"/>
      <c r="F731" s="1568"/>
      <c r="G731" s="1499"/>
      <c r="H731" s="1569"/>
      <c r="I731" s="1499"/>
      <c r="J731" s="1499"/>
      <c r="K731" s="1499"/>
      <c r="L731" s="1499"/>
      <c r="M731" s="2723"/>
    </row>
    <row r="732" spans="1:15" s="1501" customFormat="1">
      <c r="A732" s="1585"/>
      <c r="B732" s="1585"/>
      <c r="C732" s="1499"/>
      <c r="D732" s="641"/>
      <c r="E732" s="1497"/>
      <c r="F732" s="1568"/>
      <c r="G732" s="1499"/>
      <c r="H732" s="1569"/>
      <c r="I732" s="1499"/>
      <c r="J732" s="1499"/>
      <c r="K732" s="1499"/>
      <c r="L732" s="1499"/>
      <c r="M732" s="2723"/>
    </row>
    <row r="733" spans="1:15" s="183" customFormat="1" ht="12.75" customHeight="1">
      <c r="A733" s="210" t="s">
        <v>732</v>
      </c>
      <c r="B733" s="216"/>
      <c r="C733" s="217"/>
      <c r="D733" s="109"/>
      <c r="E733" s="898"/>
      <c r="F733" s="2105"/>
      <c r="G733" s="182"/>
      <c r="H733" s="901"/>
      <c r="I733" s="969"/>
      <c r="J733" s="2002"/>
      <c r="K733" s="899"/>
      <c r="L733" s="969"/>
      <c r="M733" s="969"/>
      <c r="N733" s="969"/>
      <c r="O733" s="592"/>
    </row>
    <row r="734" spans="1:15" s="183" customFormat="1" ht="12.75" customHeight="1">
      <c r="A734" s="184"/>
      <c r="B734" s="2381"/>
      <c r="C734" s="684"/>
      <c r="D734" s="109"/>
      <c r="E734" s="898"/>
      <c r="F734" s="2105"/>
      <c r="G734" s="182"/>
      <c r="H734" s="901"/>
      <c r="I734" s="969"/>
      <c r="J734" s="2002"/>
      <c r="K734" s="899"/>
      <c r="L734" s="969"/>
      <c r="M734" s="969"/>
      <c r="N734" s="969"/>
      <c r="O734" s="592"/>
    </row>
    <row r="735" spans="1:15" s="183" customFormat="1" ht="12.75" customHeight="1">
      <c r="A735" s="184"/>
      <c r="B735" s="216"/>
      <c r="C735" s="217"/>
      <c r="D735" s="109"/>
      <c r="E735" s="898"/>
      <c r="F735" s="2105"/>
      <c r="G735" s="182"/>
      <c r="H735" s="901"/>
      <c r="I735" s="969"/>
      <c r="J735" s="2002"/>
      <c r="K735" s="899"/>
      <c r="L735" s="969"/>
      <c r="M735" s="969"/>
      <c r="N735" s="969"/>
      <c r="O735" s="592"/>
    </row>
    <row r="736" spans="1:15" s="183" customFormat="1" ht="12.75" customHeight="1">
      <c r="A736" s="184"/>
      <c r="B736" s="244" t="s">
        <v>733</v>
      </c>
      <c r="C736" s="1021">
        <f>SUM(D674:D732)+SUM(C733:C735)</f>
        <v>27855000</v>
      </c>
      <c r="D736" s="109"/>
      <c r="E736" s="898"/>
      <c r="F736" s="969"/>
      <c r="G736" s="182"/>
      <c r="H736" s="901"/>
      <c r="I736" s="969"/>
      <c r="J736" s="898"/>
      <c r="K736" s="899"/>
      <c r="L736" s="969"/>
      <c r="M736" s="969"/>
      <c r="N736" s="969"/>
      <c r="O736" s="592"/>
    </row>
    <row r="737" spans="1:19" s="2522" customFormat="1">
      <c r="A737" s="2520"/>
      <c r="B737" s="2520"/>
      <c r="C737" s="2521"/>
      <c r="D737" s="2553"/>
      <c r="E737" s="2554"/>
      <c r="F737" s="2555"/>
      <c r="G737" s="2521"/>
      <c r="H737" s="2556"/>
      <c r="I737" s="2521"/>
      <c r="J737" s="2521"/>
      <c r="K737" s="2521"/>
      <c r="L737" s="2521"/>
      <c r="M737" s="2557"/>
    </row>
    <row r="738" spans="1:19">
      <c r="A738" s="2474" t="s">
        <v>3049</v>
      </c>
      <c r="B738" s="1661"/>
      <c r="C738" s="2382" t="s">
        <v>3050</v>
      </c>
      <c r="D738" s="2552"/>
      <c r="E738" s="338"/>
      <c r="F738" s="969"/>
      <c r="G738" s="217"/>
      <c r="H738" s="901"/>
      <c r="J738" s="217"/>
      <c r="K738" s="217"/>
      <c r="L738" s="217"/>
      <c r="O738" s="2803"/>
      <c r="P738" s="2803"/>
      <c r="Q738" s="217"/>
      <c r="R738" s="2803"/>
    </row>
    <row r="739" spans="1:19">
      <c r="A739" s="2655">
        <v>5412001</v>
      </c>
      <c r="B739" s="1464" t="s">
        <v>3051</v>
      </c>
      <c r="C739" s="1183" t="s">
        <v>3052</v>
      </c>
      <c r="D739" s="2606">
        <v>630000</v>
      </c>
      <c r="E739" s="338" t="s">
        <v>110</v>
      </c>
      <c r="F739" s="969">
        <v>44166</v>
      </c>
      <c r="G739" s="217" t="s">
        <v>2871</v>
      </c>
      <c r="H739" s="901">
        <v>430000</v>
      </c>
      <c r="J739" s="217" t="s">
        <v>41</v>
      </c>
      <c r="K739" s="217" t="s">
        <v>449</v>
      </c>
      <c r="L739" s="217" t="s">
        <v>1608</v>
      </c>
      <c r="O739" s="2803">
        <v>168950</v>
      </c>
      <c r="P739" s="2803">
        <v>5902</v>
      </c>
      <c r="Q739" s="217" t="s">
        <v>3053</v>
      </c>
      <c r="R739" s="2803">
        <v>805000</v>
      </c>
      <c r="S739" s="2804">
        <v>630000</v>
      </c>
    </row>
    <row r="740" spans="1:19">
      <c r="A740" s="2655">
        <v>5505078</v>
      </c>
      <c r="B740" s="1464" t="s">
        <v>3054</v>
      </c>
      <c r="C740" s="217" t="s">
        <v>3055</v>
      </c>
      <c r="D740" s="2606">
        <v>950000</v>
      </c>
      <c r="E740" s="338" t="s">
        <v>104</v>
      </c>
      <c r="F740" s="969">
        <v>44344</v>
      </c>
      <c r="G740" s="1462" t="s">
        <v>3056</v>
      </c>
      <c r="H740" s="901">
        <v>760000</v>
      </c>
      <c r="J740" s="1462" t="s">
        <v>41</v>
      </c>
      <c r="K740" s="217" t="s">
        <v>449</v>
      </c>
      <c r="L740" s="217" t="s">
        <v>1608</v>
      </c>
      <c r="M740" s="502"/>
    </row>
    <row r="741" spans="1:19">
      <c r="A741" s="2655">
        <v>5506122</v>
      </c>
      <c r="B741" s="216" t="s">
        <v>3057</v>
      </c>
      <c r="C741" s="1462" t="s">
        <v>3058</v>
      </c>
      <c r="D741" s="2825">
        <v>1350000</v>
      </c>
      <c r="E741" s="217" t="s">
        <v>1188</v>
      </c>
      <c r="F741" s="969">
        <v>44375</v>
      </c>
      <c r="G741" s="217" t="s">
        <v>3059</v>
      </c>
      <c r="H741" s="901">
        <v>1150000</v>
      </c>
      <c r="J741" s="1462" t="s">
        <v>41</v>
      </c>
      <c r="K741" s="217" t="s">
        <v>449</v>
      </c>
      <c r="L741" s="1462" t="s">
        <v>1608</v>
      </c>
    </row>
    <row r="742" spans="1:19">
      <c r="A742" s="1464"/>
      <c r="B742" s="1464"/>
      <c r="E742" s="338"/>
      <c r="F742" s="969"/>
      <c r="G742" s="217"/>
      <c r="H742" s="901"/>
    </row>
    <row r="743" spans="1:19">
      <c r="A743" s="1464"/>
      <c r="B743" s="1464"/>
      <c r="E743" s="338"/>
      <c r="F743" s="969"/>
      <c r="G743" s="217"/>
      <c r="H743" s="901"/>
    </row>
    <row r="744" spans="1:19">
      <c r="A744" s="1464"/>
      <c r="B744" s="1464"/>
      <c r="E744" s="338"/>
      <c r="F744" s="969"/>
      <c r="G744" s="217"/>
      <c r="H744" s="901"/>
    </row>
    <row r="745" spans="1:19">
      <c r="A745" s="216">
        <v>5412086</v>
      </c>
      <c r="B745" s="1464" t="s">
        <v>3060</v>
      </c>
      <c r="C745" s="217" t="s">
        <v>3061</v>
      </c>
      <c r="D745" s="2606">
        <v>360000</v>
      </c>
      <c r="E745" s="338" t="s">
        <v>31</v>
      </c>
      <c r="F745" s="969">
        <v>44184</v>
      </c>
      <c r="G745" s="217" t="s">
        <v>448</v>
      </c>
      <c r="H745" s="901">
        <v>60000</v>
      </c>
      <c r="J745" s="217" t="s">
        <v>798</v>
      </c>
      <c r="K745" s="217" t="s">
        <v>449</v>
      </c>
      <c r="L745" s="217" t="s">
        <v>2950</v>
      </c>
      <c r="M745" s="502"/>
    </row>
    <row r="746" spans="1:19">
      <c r="A746" s="216">
        <v>5412087</v>
      </c>
      <c r="B746" s="1464" t="s">
        <v>3060</v>
      </c>
      <c r="C746" s="217" t="s">
        <v>3062</v>
      </c>
      <c r="D746" s="2606">
        <v>330000</v>
      </c>
      <c r="E746" s="338" t="s">
        <v>1188</v>
      </c>
      <c r="F746" s="969">
        <v>44184</v>
      </c>
      <c r="G746" s="217" t="s">
        <v>448</v>
      </c>
      <c r="H746" s="901">
        <v>175000</v>
      </c>
      <c r="J746" s="217" t="s">
        <v>798</v>
      </c>
      <c r="K746" s="217" t="s">
        <v>449</v>
      </c>
      <c r="L746" s="217" t="s">
        <v>2950</v>
      </c>
      <c r="M746" s="502"/>
    </row>
    <row r="747" spans="1:19">
      <c r="A747" s="216">
        <v>5412088</v>
      </c>
      <c r="B747" s="1464" t="s">
        <v>3063</v>
      </c>
      <c r="C747" s="217" t="s">
        <v>3064</v>
      </c>
      <c r="D747" s="2606">
        <v>330000</v>
      </c>
      <c r="E747" s="338" t="s">
        <v>110</v>
      </c>
      <c r="F747" s="969">
        <v>44184</v>
      </c>
      <c r="G747" s="217" t="s">
        <v>448</v>
      </c>
      <c r="H747" s="901">
        <v>160000</v>
      </c>
      <c r="J747" s="217" t="s">
        <v>798</v>
      </c>
      <c r="K747" s="217" t="s">
        <v>449</v>
      </c>
      <c r="L747" s="217" t="s">
        <v>2950</v>
      </c>
      <c r="M747" s="502"/>
    </row>
    <row r="748" spans="1:19">
      <c r="A748" s="216">
        <v>5412089</v>
      </c>
      <c r="B748" s="1464" t="s">
        <v>3063</v>
      </c>
      <c r="C748" s="217" t="s">
        <v>3065</v>
      </c>
      <c r="D748" s="2606">
        <v>330000</v>
      </c>
      <c r="E748" s="338" t="s">
        <v>110</v>
      </c>
      <c r="F748" s="969">
        <v>44184</v>
      </c>
      <c r="G748" s="217" t="s">
        <v>448</v>
      </c>
      <c r="H748" s="901">
        <v>185000</v>
      </c>
      <c r="J748" s="217" t="s">
        <v>798</v>
      </c>
      <c r="K748" s="217" t="s">
        <v>449</v>
      </c>
      <c r="L748" s="217" t="s">
        <v>2950</v>
      </c>
      <c r="M748" s="502"/>
    </row>
    <row r="749" spans="1:19">
      <c r="A749" s="216">
        <v>5412090</v>
      </c>
      <c r="B749" s="1464" t="s">
        <v>3063</v>
      </c>
      <c r="C749" s="217" t="s">
        <v>3066</v>
      </c>
      <c r="D749" s="2606">
        <v>330000</v>
      </c>
      <c r="E749" s="338" t="s">
        <v>110</v>
      </c>
      <c r="F749" s="969">
        <v>44184</v>
      </c>
      <c r="G749" s="217" t="s">
        <v>448</v>
      </c>
      <c r="H749" s="901">
        <v>160000</v>
      </c>
      <c r="J749" s="217" t="s">
        <v>798</v>
      </c>
      <c r="K749" s="217" t="s">
        <v>449</v>
      </c>
      <c r="L749" s="217" t="s">
        <v>2950</v>
      </c>
      <c r="M749" s="502"/>
    </row>
    <row r="750" spans="1:19">
      <c r="B750" s="1464"/>
      <c r="D750" s="641"/>
      <c r="E750" s="338"/>
      <c r="F750" s="969"/>
      <c r="G750" s="217"/>
      <c r="H750" s="901"/>
      <c r="J750" s="217"/>
      <c r="K750" s="217"/>
      <c r="L750" s="217"/>
      <c r="M750" s="502"/>
    </row>
    <row r="751" spans="1:19">
      <c r="B751" s="1464"/>
      <c r="D751" s="641"/>
      <c r="E751" s="338"/>
      <c r="F751" s="969"/>
      <c r="G751" s="217"/>
      <c r="H751" s="901"/>
      <c r="J751" s="217"/>
      <c r="K751" s="217"/>
      <c r="L751" s="217"/>
      <c r="M751" s="502"/>
    </row>
    <row r="752" spans="1:19">
      <c r="A752" s="2474" t="s">
        <v>519</v>
      </c>
      <c r="B752" s="1464"/>
      <c r="E752" s="338"/>
      <c r="F752" s="969"/>
      <c r="G752" s="217"/>
      <c r="H752" s="901"/>
      <c r="J752" s="217"/>
      <c r="K752" s="217"/>
    </row>
    <row r="753" spans="1:13">
      <c r="A753" s="2655">
        <v>5505076</v>
      </c>
      <c r="B753" s="216" t="s">
        <v>902</v>
      </c>
      <c r="C753" s="1462" t="s">
        <v>3067</v>
      </c>
      <c r="D753" s="2606">
        <v>570000</v>
      </c>
      <c r="E753" s="217" t="s">
        <v>98</v>
      </c>
      <c r="F753" s="969">
        <v>44343</v>
      </c>
      <c r="G753" s="217" t="s">
        <v>2133</v>
      </c>
      <c r="H753" s="901">
        <v>323000</v>
      </c>
      <c r="I753" s="560" t="s">
        <v>449</v>
      </c>
      <c r="J753" s="217" t="s">
        <v>67</v>
      </c>
      <c r="K753" s="217" t="s">
        <v>449</v>
      </c>
      <c r="L753" s="217" t="s">
        <v>1613</v>
      </c>
    </row>
    <row r="754" spans="1:13">
      <c r="A754" s="2655">
        <v>5505077</v>
      </c>
      <c r="B754" s="1464" t="s">
        <v>3068</v>
      </c>
      <c r="C754" s="217" t="s">
        <v>3069</v>
      </c>
      <c r="D754" s="2606">
        <v>900000</v>
      </c>
      <c r="E754" s="338" t="s">
        <v>1188</v>
      </c>
      <c r="F754" s="969">
        <v>44343</v>
      </c>
      <c r="G754" s="217" t="s">
        <v>3056</v>
      </c>
      <c r="H754" s="901">
        <v>650000</v>
      </c>
      <c r="J754" s="217" t="s">
        <v>67</v>
      </c>
      <c r="K754" s="217" t="s">
        <v>449</v>
      </c>
      <c r="L754" s="217" t="s">
        <v>1613</v>
      </c>
    </row>
    <row r="755" spans="1:13">
      <c r="A755" s="2655">
        <v>5506022</v>
      </c>
      <c r="B755" s="1464" t="s">
        <v>2105</v>
      </c>
      <c r="C755" s="1462" t="s">
        <v>3070</v>
      </c>
      <c r="D755" s="2606">
        <v>600000</v>
      </c>
      <c r="E755" s="217" t="s">
        <v>98</v>
      </c>
      <c r="F755" s="969">
        <v>44351</v>
      </c>
      <c r="G755" s="217" t="s">
        <v>782</v>
      </c>
      <c r="H755" s="901">
        <v>300000</v>
      </c>
      <c r="I755" s="560" t="s">
        <v>449</v>
      </c>
      <c r="J755" s="217" t="s">
        <v>67</v>
      </c>
      <c r="K755" s="217" t="s">
        <v>449</v>
      </c>
      <c r="L755" s="217" t="s">
        <v>1613</v>
      </c>
    </row>
    <row r="756" spans="1:13">
      <c r="A756" s="2655">
        <v>5506031</v>
      </c>
      <c r="B756" s="1464" t="s">
        <v>895</v>
      </c>
      <c r="C756" s="1462" t="s">
        <v>3071</v>
      </c>
      <c r="D756" s="2606">
        <v>650000</v>
      </c>
      <c r="E756" s="217" t="s">
        <v>98</v>
      </c>
      <c r="F756" s="969">
        <v>44355</v>
      </c>
      <c r="G756" s="217" t="s">
        <v>299</v>
      </c>
      <c r="H756" s="901">
        <v>301000</v>
      </c>
      <c r="I756" s="560" t="s">
        <v>449</v>
      </c>
      <c r="J756" s="217" t="s">
        <v>67</v>
      </c>
      <c r="K756" s="217" t="s">
        <v>449</v>
      </c>
      <c r="L756" s="217" t="s">
        <v>1613</v>
      </c>
    </row>
    <row r="757" spans="1:13">
      <c r="A757" s="2655">
        <v>5506050</v>
      </c>
      <c r="B757" s="1464" t="s">
        <v>3072</v>
      </c>
      <c r="C757" s="1462" t="s">
        <v>3073</v>
      </c>
      <c r="D757" s="2606">
        <v>580000</v>
      </c>
      <c r="E757" s="1462" t="s">
        <v>98</v>
      </c>
      <c r="F757" s="969">
        <v>44362</v>
      </c>
      <c r="G757" s="217" t="s">
        <v>1882</v>
      </c>
      <c r="H757" s="901">
        <v>432000</v>
      </c>
      <c r="I757" s="560" t="s">
        <v>449</v>
      </c>
      <c r="J757" s="217" t="s">
        <v>67</v>
      </c>
      <c r="K757" s="217" t="s">
        <v>449</v>
      </c>
      <c r="L757" s="217" t="s">
        <v>1613</v>
      </c>
    </row>
    <row r="758" spans="1:13">
      <c r="A758" s="2655">
        <v>5506052</v>
      </c>
      <c r="B758" s="1464" t="s">
        <v>3074</v>
      </c>
      <c r="C758" s="1462" t="s">
        <v>3075</v>
      </c>
      <c r="D758" s="2606">
        <v>620000</v>
      </c>
      <c r="E758" s="1462" t="s">
        <v>3076</v>
      </c>
      <c r="F758" s="969">
        <v>44362</v>
      </c>
      <c r="G758" s="217" t="s">
        <v>1882</v>
      </c>
      <c r="H758" s="901">
        <v>423000</v>
      </c>
      <c r="I758" s="560" t="s">
        <v>449</v>
      </c>
      <c r="J758" s="217" t="s">
        <v>67</v>
      </c>
      <c r="K758" s="217" t="s">
        <v>449</v>
      </c>
      <c r="L758" s="217" t="s">
        <v>1613</v>
      </c>
    </row>
    <row r="759" spans="1:13">
      <c r="A759" s="2655">
        <v>5507050</v>
      </c>
      <c r="B759" s="216" t="s">
        <v>3077</v>
      </c>
      <c r="C759" s="1462" t="s">
        <v>3078</v>
      </c>
      <c r="D759" s="2825">
        <v>1500000</v>
      </c>
      <c r="E759" s="217" t="s">
        <v>98</v>
      </c>
      <c r="F759" s="969">
        <v>44393</v>
      </c>
      <c r="G759" s="217" t="s">
        <v>782</v>
      </c>
      <c r="H759" s="901">
        <v>1100000</v>
      </c>
      <c r="J759" s="217" t="s">
        <v>67</v>
      </c>
      <c r="K759" s="217" t="s">
        <v>449</v>
      </c>
      <c r="L759" s="108" t="s">
        <v>1613</v>
      </c>
    </row>
    <row r="760" spans="1:13">
      <c r="A760" s="2655">
        <v>5507052</v>
      </c>
      <c r="B760" s="1645" t="s">
        <v>305</v>
      </c>
      <c r="C760" s="1462" t="s">
        <v>3079</v>
      </c>
      <c r="D760" s="2825">
        <v>615000</v>
      </c>
      <c r="E760" s="217" t="s">
        <v>98</v>
      </c>
      <c r="F760" s="969">
        <v>44394</v>
      </c>
      <c r="G760" s="217" t="s">
        <v>850</v>
      </c>
      <c r="H760" s="901">
        <v>447000</v>
      </c>
      <c r="J760" s="217" t="s">
        <v>67</v>
      </c>
      <c r="K760" s="560" t="s">
        <v>3080</v>
      </c>
      <c r="L760" s="108" t="s">
        <v>1613</v>
      </c>
    </row>
    <row r="761" spans="1:13">
      <c r="A761" s="108"/>
      <c r="E761" s="217"/>
      <c r="G761" s="217"/>
      <c r="J761" s="217"/>
      <c r="K761" s="217"/>
    </row>
    <row r="765" spans="1:13">
      <c r="A765" s="1464"/>
      <c r="D765" s="641"/>
      <c r="E765" s="338"/>
      <c r="F765" s="969"/>
      <c r="G765" s="217"/>
      <c r="H765" s="901"/>
      <c r="J765" s="217"/>
      <c r="K765" s="217"/>
      <c r="L765" s="217"/>
      <c r="M765" s="502"/>
    </row>
    <row r="766" spans="1:13">
      <c r="A766" s="2474" t="s">
        <v>2158</v>
      </c>
      <c r="B766" s="1464"/>
      <c r="C766" s="1462"/>
      <c r="D766" s="641"/>
      <c r="E766" s="338"/>
      <c r="F766" s="969"/>
      <c r="G766" s="217"/>
      <c r="H766" s="901"/>
      <c r="J766" s="217"/>
      <c r="K766" s="217"/>
      <c r="L766" s="217"/>
      <c r="M766" s="502"/>
    </row>
    <row r="767" spans="1:13">
      <c r="A767" s="2655">
        <v>5506053</v>
      </c>
      <c r="B767" s="1464" t="s">
        <v>786</v>
      </c>
      <c r="C767" s="1462" t="s">
        <v>3081</v>
      </c>
      <c r="D767" s="2606">
        <v>740000</v>
      </c>
      <c r="E767" s="338" t="s">
        <v>1188</v>
      </c>
      <c r="F767" s="969">
        <v>44362</v>
      </c>
      <c r="G767" s="217" t="s">
        <v>303</v>
      </c>
      <c r="H767" s="901">
        <v>625000</v>
      </c>
      <c r="J767" s="217" t="s">
        <v>2065</v>
      </c>
      <c r="K767" s="217" t="s">
        <v>449</v>
      </c>
      <c r="L767" s="217" t="s">
        <v>2590</v>
      </c>
      <c r="M767" s="502"/>
    </row>
    <row r="768" spans="1:13">
      <c r="A768" s="2655">
        <v>5507013</v>
      </c>
      <c r="B768" s="1464" t="s">
        <v>780</v>
      </c>
      <c r="C768" s="1462" t="s">
        <v>3082</v>
      </c>
      <c r="D768" s="2825">
        <v>820000</v>
      </c>
      <c r="E768" s="217" t="s">
        <v>98</v>
      </c>
      <c r="F768" s="969">
        <v>44383</v>
      </c>
      <c r="G768" s="217" t="s">
        <v>1681</v>
      </c>
      <c r="H768" s="901">
        <v>686000</v>
      </c>
      <c r="J768" s="217" t="s">
        <v>2065</v>
      </c>
      <c r="K768" s="217" t="s">
        <v>449</v>
      </c>
      <c r="L768" s="217" t="s">
        <v>2590</v>
      </c>
    </row>
    <row r="769" spans="1:13">
      <c r="A769" s="2655">
        <v>5507026</v>
      </c>
      <c r="B769" s="1464" t="s">
        <v>3083</v>
      </c>
      <c r="C769" s="1462" t="s">
        <v>3084</v>
      </c>
      <c r="D769" s="2825">
        <v>1550000</v>
      </c>
      <c r="E769" s="338" t="s">
        <v>98</v>
      </c>
      <c r="F769" s="969">
        <v>44386</v>
      </c>
      <c r="G769" s="217" t="s">
        <v>513</v>
      </c>
      <c r="H769" s="901">
        <v>1300000</v>
      </c>
      <c r="I769" s="560" t="s">
        <v>449</v>
      </c>
      <c r="J769" s="217" t="s">
        <v>2065</v>
      </c>
      <c r="K769" s="217" t="s">
        <v>449</v>
      </c>
      <c r="L769" s="217" t="s">
        <v>2590</v>
      </c>
      <c r="M769" s="502"/>
    </row>
    <row r="770" spans="1:13">
      <c r="A770" s="1464"/>
      <c r="B770" s="1464"/>
      <c r="C770" s="1462"/>
      <c r="D770" s="641"/>
      <c r="E770" s="338"/>
      <c r="F770" s="969"/>
      <c r="G770" s="217"/>
      <c r="H770" s="901"/>
      <c r="J770" s="217"/>
      <c r="K770" s="217"/>
      <c r="L770" s="217"/>
      <c r="M770" s="502"/>
    </row>
    <row r="771" spans="1:13">
      <c r="B771" s="1464"/>
      <c r="D771" s="641"/>
      <c r="E771" s="338"/>
      <c r="F771" s="969"/>
      <c r="G771" s="217"/>
      <c r="H771" s="901"/>
      <c r="J771" s="217"/>
      <c r="K771" s="217"/>
      <c r="L771" s="217"/>
      <c r="M771" s="502"/>
    </row>
    <row r="772" spans="1:13">
      <c r="B772" s="1464"/>
      <c r="D772" s="641"/>
      <c r="E772" s="338"/>
      <c r="F772" s="969"/>
      <c r="G772" s="217"/>
      <c r="H772" s="901"/>
      <c r="J772" s="217"/>
      <c r="K772" s="217"/>
      <c r="L772" s="217"/>
      <c r="M772" s="502"/>
    </row>
    <row r="773" spans="1:13">
      <c r="B773" s="1464"/>
      <c r="D773" s="641"/>
      <c r="E773" s="338"/>
      <c r="F773" s="969"/>
      <c r="G773" s="217"/>
      <c r="H773" s="901"/>
      <c r="J773" s="217"/>
      <c r="K773" s="217"/>
      <c r="L773" s="217"/>
      <c r="M773" s="502"/>
    </row>
    <row r="774" spans="1:13">
      <c r="B774" s="1464"/>
      <c r="D774" s="641"/>
      <c r="E774" s="338"/>
      <c r="F774" s="969"/>
      <c r="G774" s="217"/>
      <c r="H774" s="901"/>
      <c r="J774" s="217"/>
      <c r="K774" s="217"/>
      <c r="L774" s="217"/>
      <c r="M774" s="502"/>
    </row>
    <row r="775" spans="1:13">
      <c r="B775" s="1464"/>
      <c r="D775" s="641"/>
      <c r="E775" s="338"/>
      <c r="F775" s="969"/>
      <c r="G775" s="217"/>
      <c r="H775" s="901"/>
      <c r="J775" s="217"/>
      <c r="K775" s="217"/>
      <c r="L775" s="217"/>
      <c r="M775" s="502"/>
    </row>
    <row r="776" spans="1:13">
      <c r="A776" s="2474" t="s">
        <v>545</v>
      </c>
      <c r="B776" s="1464"/>
      <c r="D776" s="641"/>
      <c r="E776" s="338"/>
      <c r="F776" s="969"/>
      <c r="G776" s="217"/>
      <c r="H776" s="901"/>
      <c r="J776" s="217"/>
      <c r="K776" s="217"/>
      <c r="L776" s="217"/>
      <c r="M776" s="502"/>
    </row>
    <row r="777" spans="1:13">
      <c r="A777" s="2655">
        <v>5506049</v>
      </c>
      <c r="B777" s="1464" t="s">
        <v>3085</v>
      </c>
      <c r="C777" s="1462" t="s">
        <v>3086</v>
      </c>
      <c r="D777" s="2606">
        <v>1390000</v>
      </c>
      <c r="E777" s="338" t="s">
        <v>98</v>
      </c>
      <c r="F777" s="969">
        <v>44359</v>
      </c>
      <c r="G777" s="217" t="s">
        <v>448</v>
      </c>
      <c r="H777" s="901">
        <v>1150000</v>
      </c>
      <c r="I777" s="560" t="s">
        <v>449</v>
      </c>
      <c r="J777" s="217" t="s">
        <v>41</v>
      </c>
      <c r="K777" s="217" t="s">
        <v>449</v>
      </c>
      <c r="L777" s="217" t="s">
        <v>1956</v>
      </c>
      <c r="M777" s="502"/>
    </row>
    <row r="778" spans="1:13">
      <c r="A778" s="2655">
        <v>5506089</v>
      </c>
      <c r="B778" s="216" t="s">
        <v>2588</v>
      </c>
      <c r="C778" s="1462" t="s">
        <v>3087</v>
      </c>
      <c r="D778" s="2606">
        <v>710000</v>
      </c>
      <c r="E778" s="217" t="s">
        <v>98</v>
      </c>
      <c r="F778" s="969">
        <v>44370</v>
      </c>
      <c r="G778" s="217" t="s">
        <v>1544</v>
      </c>
      <c r="H778" s="901">
        <v>586000</v>
      </c>
      <c r="J778" s="217" t="s">
        <v>41</v>
      </c>
      <c r="K778" s="217" t="s">
        <v>449</v>
      </c>
      <c r="L778" s="217" t="s">
        <v>1956</v>
      </c>
    </row>
    <row r="779" spans="1:13">
      <c r="A779" s="2655">
        <v>5506090</v>
      </c>
      <c r="B779" s="216" t="s">
        <v>736</v>
      </c>
      <c r="C779" s="1462" t="s">
        <v>3088</v>
      </c>
      <c r="D779" s="2825">
        <v>915000</v>
      </c>
      <c r="E779" s="217" t="s">
        <v>98</v>
      </c>
      <c r="F779" s="969">
        <v>44370</v>
      </c>
      <c r="G779" s="217" t="s">
        <v>1544</v>
      </c>
      <c r="H779" s="901">
        <v>743000</v>
      </c>
      <c r="I779" s="560" t="s">
        <v>449</v>
      </c>
      <c r="J779" s="217" t="s">
        <v>41</v>
      </c>
      <c r="K779" s="217" t="s">
        <v>449</v>
      </c>
      <c r="L779" s="217" t="s">
        <v>1956</v>
      </c>
    </row>
    <row r="780" spans="1:13">
      <c r="A780" s="2655">
        <v>5506116</v>
      </c>
      <c r="B780" s="108" t="s">
        <v>2588</v>
      </c>
      <c r="C780" s="1462" t="s">
        <v>3089</v>
      </c>
      <c r="D780" s="2825">
        <v>800000</v>
      </c>
      <c r="E780" s="217" t="s">
        <v>98</v>
      </c>
      <c r="F780" s="969">
        <v>44373</v>
      </c>
      <c r="G780" s="217" t="s">
        <v>448</v>
      </c>
      <c r="H780" s="901">
        <v>670000</v>
      </c>
      <c r="J780" s="217" t="s">
        <v>41</v>
      </c>
      <c r="K780" s="217" t="s">
        <v>449</v>
      </c>
      <c r="L780" s="217" t="s">
        <v>1956</v>
      </c>
    </row>
    <row r="781" spans="1:13">
      <c r="A781" s="2655">
        <v>5506117</v>
      </c>
      <c r="B781" s="216" t="s">
        <v>902</v>
      </c>
      <c r="C781" s="1462" t="s">
        <v>3090</v>
      </c>
      <c r="D781" s="2825">
        <v>620000</v>
      </c>
      <c r="E781" s="217" t="s">
        <v>98</v>
      </c>
      <c r="F781" s="969">
        <v>44373</v>
      </c>
      <c r="G781" s="217" t="s">
        <v>448</v>
      </c>
      <c r="H781" s="901">
        <v>474000</v>
      </c>
      <c r="J781" s="217" t="s">
        <v>41</v>
      </c>
      <c r="K781" s="560" t="s">
        <v>2614</v>
      </c>
      <c r="L781" s="217" t="s">
        <v>1956</v>
      </c>
    </row>
    <row r="782" spans="1:13">
      <c r="A782" s="2655">
        <v>5506119</v>
      </c>
      <c r="B782" s="216" t="s">
        <v>2588</v>
      </c>
      <c r="C782" s="1462" t="s">
        <v>3091</v>
      </c>
      <c r="D782" s="2825">
        <v>1030000</v>
      </c>
      <c r="E782" s="217" t="s">
        <v>98</v>
      </c>
      <c r="F782" s="969">
        <v>44375</v>
      </c>
      <c r="G782" s="217" t="s">
        <v>2364</v>
      </c>
      <c r="H782" s="901">
        <v>728000</v>
      </c>
      <c r="J782" s="217" t="s">
        <v>41</v>
      </c>
      <c r="K782" s="217" t="s">
        <v>449</v>
      </c>
      <c r="L782" s="217" t="s">
        <v>1956</v>
      </c>
    </row>
    <row r="783" spans="1:13">
      <c r="A783" s="2655">
        <v>5507055</v>
      </c>
      <c r="B783" s="216" t="s">
        <v>305</v>
      </c>
      <c r="C783" s="1462" t="s">
        <v>3092</v>
      </c>
      <c r="D783" s="2825">
        <v>585000</v>
      </c>
      <c r="E783" s="217" t="s">
        <v>98</v>
      </c>
      <c r="F783" s="969">
        <v>44394</v>
      </c>
      <c r="G783" s="217" t="s">
        <v>448</v>
      </c>
      <c r="H783" s="901">
        <v>460000</v>
      </c>
      <c r="J783" s="217" t="s">
        <v>41</v>
      </c>
      <c r="K783" s="224" t="s">
        <v>3080</v>
      </c>
      <c r="L783" s="217" t="s">
        <v>3093</v>
      </c>
    </row>
    <row r="784" spans="1:13">
      <c r="A784" s="2655">
        <v>5507075</v>
      </c>
      <c r="B784" s="216" t="s">
        <v>902</v>
      </c>
      <c r="C784" s="2755" t="s">
        <v>3094</v>
      </c>
      <c r="D784" s="2825">
        <v>810000</v>
      </c>
      <c r="E784" s="338" t="s">
        <v>98</v>
      </c>
      <c r="F784" s="969">
        <v>44401</v>
      </c>
      <c r="G784" s="217" t="s">
        <v>448</v>
      </c>
      <c r="H784" s="901">
        <v>485000</v>
      </c>
      <c r="J784" s="217" t="s">
        <v>41</v>
      </c>
      <c r="K784" s="560" t="s">
        <v>2614</v>
      </c>
      <c r="L784" s="217" t="s">
        <v>1956</v>
      </c>
      <c r="M784" s="502"/>
    </row>
    <row r="785" spans="1:15">
      <c r="D785" s="2813"/>
      <c r="E785" s="338"/>
      <c r="F785" s="969"/>
      <c r="G785" s="217"/>
      <c r="H785" s="901"/>
      <c r="J785" s="217"/>
      <c r="K785" s="217"/>
      <c r="L785" s="217"/>
      <c r="M785" s="502"/>
    </row>
    <row r="786" spans="1:15">
      <c r="D786" s="2813"/>
      <c r="E786" s="338"/>
      <c r="F786" s="969"/>
      <c r="G786" s="217"/>
      <c r="H786" s="901"/>
      <c r="J786" s="217"/>
      <c r="K786" s="217"/>
      <c r="L786" s="217"/>
      <c r="M786" s="502"/>
    </row>
    <row r="787" spans="1:15">
      <c r="D787" s="2830"/>
    </row>
    <row r="788" spans="1:15">
      <c r="D788" s="2813"/>
      <c r="E788" s="338"/>
      <c r="F788" s="969"/>
      <c r="G788" s="217"/>
      <c r="H788" s="901"/>
      <c r="J788" s="217"/>
      <c r="K788" s="217"/>
      <c r="L788" s="217"/>
      <c r="M788" s="502"/>
    </row>
    <row r="789" spans="1:15">
      <c r="D789" s="2813"/>
      <c r="E789" s="338"/>
      <c r="F789" s="969"/>
      <c r="G789" s="217"/>
      <c r="H789" s="901"/>
      <c r="J789" s="217"/>
      <c r="K789" s="217"/>
      <c r="L789" s="217"/>
      <c r="M789" s="502"/>
    </row>
    <row r="790" spans="1:15">
      <c r="D790" s="2813"/>
      <c r="E790" s="338"/>
      <c r="F790" s="969"/>
      <c r="G790" s="217"/>
      <c r="H790" s="901"/>
      <c r="J790" s="217"/>
      <c r="K790" s="217"/>
      <c r="L790" s="217"/>
      <c r="M790" s="502"/>
    </row>
    <row r="791" spans="1:15">
      <c r="D791" s="2813"/>
      <c r="E791" s="338"/>
      <c r="F791" s="969"/>
      <c r="G791" s="217"/>
      <c r="H791" s="901"/>
      <c r="J791" s="217"/>
      <c r="K791" s="217"/>
      <c r="L791" s="217"/>
      <c r="M791" s="502"/>
    </row>
    <row r="792" spans="1:15">
      <c r="D792" s="2813"/>
      <c r="E792" s="338"/>
      <c r="F792" s="969"/>
      <c r="G792" s="217"/>
      <c r="H792" s="901"/>
      <c r="J792" s="217"/>
      <c r="K792" s="217"/>
      <c r="L792" s="217"/>
      <c r="M792" s="502"/>
    </row>
    <row r="793" spans="1:15">
      <c r="D793" s="2813"/>
      <c r="E793" s="338"/>
      <c r="F793" s="969"/>
      <c r="G793" s="217"/>
      <c r="H793" s="901"/>
      <c r="J793" s="217"/>
      <c r="K793" s="217"/>
      <c r="L793" s="217"/>
      <c r="M793" s="502"/>
    </row>
    <row r="794" spans="1:15">
      <c r="D794" s="2813"/>
      <c r="E794" s="338"/>
      <c r="F794" s="969"/>
      <c r="G794" s="217"/>
      <c r="H794" s="901"/>
      <c r="J794" s="217"/>
      <c r="K794" s="217"/>
      <c r="L794" s="217"/>
      <c r="M794" s="502"/>
    </row>
    <row r="795" spans="1:15">
      <c r="D795" s="2813"/>
      <c r="E795" s="338"/>
      <c r="F795" s="969"/>
      <c r="G795" s="217"/>
      <c r="H795" s="901"/>
      <c r="J795" s="217"/>
      <c r="K795" s="217"/>
      <c r="L795" s="217"/>
      <c r="M795" s="502"/>
    </row>
    <row r="796" spans="1:15">
      <c r="D796" s="2813"/>
      <c r="E796" s="338"/>
      <c r="F796" s="969"/>
      <c r="G796" s="217"/>
      <c r="H796" s="901"/>
      <c r="J796" s="217"/>
      <c r="K796" s="217"/>
      <c r="L796" s="217"/>
      <c r="M796" s="502"/>
    </row>
    <row r="797" spans="1:15" s="183" customFormat="1" ht="12.75" customHeight="1">
      <c r="A797" s="210" t="s">
        <v>732</v>
      </c>
      <c r="B797" s="216"/>
      <c r="C797" s="217"/>
      <c r="D797" s="2814"/>
      <c r="E797" s="898"/>
      <c r="F797" s="2105"/>
      <c r="G797" s="182"/>
      <c r="H797" s="901"/>
      <c r="I797" s="969"/>
      <c r="J797" s="2002"/>
      <c r="K797" s="899"/>
      <c r="L797" s="969"/>
      <c r="M797" s="969"/>
      <c r="N797" s="969"/>
      <c r="O797" s="592"/>
    </row>
    <row r="798" spans="1:15" s="183" customFormat="1" ht="12.75" customHeight="1">
      <c r="A798" s="184"/>
      <c r="B798" s="28"/>
      <c r="C798" s="684"/>
      <c r="D798" s="2814"/>
      <c r="E798" s="898"/>
      <c r="F798" s="2105"/>
      <c r="G798" s="182"/>
      <c r="H798" s="901"/>
      <c r="I798" s="969"/>
      <c r="J798" s="2002"/>
      <c r="K798" s="899"/>
      <c r="L798" s="969"/>
      <c r="M798" s="969"/>
      <c r="N798" s="969"/>
      <c r="O798" s="592"/>
    </row>
    <row r="799" spans="1:15" s="183" customFormat="1" ht="12.75" customHeight="1">
      <c r="A799" s="184"/>
      <c r="B799" s="216"/>
      <c r="C799" s="217"/>
      <c r="D799" s="2818"/>
      <c r="E799" s="898"/>
      <c r="F799" s="2105"/>
      <c r="G799" s="182"/>
      <c r="H799" s="901"/>
      <c r="I799" s="969"/>
      <c r="J799" s="2002"/>
      <c r="K799" s="899"/>
      <c r="L799" s="969"/>
      <c r="M799" s="969"/>
      <c r="N799" s="969"/>
      <c r="O799" s="592"/>
    </row>
    <row r="800" spans="1:15" s="183" customFormat="1" ht="12.75" customHeight="1">
      <c r="A800" s="184"/>
      <c r="B800" s="244" t="s">
        <v>733</v>
      </c>
      <c r="C800" s="1021">
        <f>SUM(D737:D796)+SUM(C797:C799)</f>
        <v>20615000</v>
      </c>
      <c r="D800" s="2814"/>
      <c r="E800" s="898"/>
      <c r="F800" s="969"/>
      <c r="G800" s="182"/>
      <c r="H800" s="901"/>
      <c r="I800" s="969"/>
      <c r="J800" s="898"/>
      <c r="K800" s="899"/>
      <c r="L800" s="969"/>
      <c r="M800" s="969"/>
      <c r="N800" s="969"/>
      <c r="O800" s="592"/>
    </row>
    <row r="801" spans="1:13" s="2522" customFormat="1">
      <c r="A801" s="2520"/>
      <c r="B801" s="2520"/>
      <c r="C801" s="2521"/>
      <c r="D801" s="2553"/>
      <c r="E801" s="2554"/>
      <c r="F801" s="2555"/>
      <c r="G801" s="2521"/>
      <c r="H801" s="2556"/>
      <c r="I801" s="2521"/>
      <c r="J801" s="2521"/>
      <c r="K801" s="2521"/>
      <c r="L801" s="2521"/>
      <c r="M801" s="2557"/>
    </row>
    <row r="802" spans="1:13" s="1501" customFormat="1">
      <c r="A802" s="1585"/>
      <c r="B802" s="1585"/>
      <c r="C802" s="1499"/>
      <c r="D802" s="641"/>
      <c r="E802" s="1497"/>
      <c r="F802" s="1568"/>
      <c r="G802" s="1499"/>
      <c r="H802" s="1569"/>
      <c r="I802" s="1499"/>
      <c r="J802" s="1499"/>
      <c r="K802" s="1499"/>
      <c r="L802" s="1499"/>
      <c r="M802" s="2723"/>
    </row>
    <row r="803" spans="1:13" s="1501" customFormat="1">
      <c r="A803" s="1585"/>
      <c r="B803" s="1585"/>
      <c r="C803" s="1499"/>
      <c r="D803" s="641"/>
      <c r="E803" s="1497"/>
      <c r="F803" s="1568"/>
      <c r="G803" s="1499"/>
      <c r="H803" s="1569"/>
      <c r="I803" s="1499"/>
      <c r="J803" s="1499"/>
      <c r="K803" s="1499"/>
      <c r="L803" s="1499"/>
      <c r="M803" s="2723"/>
    </row>
    <row r="804" spans="1:13" s="1501" customFormat="1">
      <c r="A804" s="1585"/>
      <c r="B804" s="1585"/>
      <c r="C804" s="1499"/>
      <c r="D804" s="641"/>
      <c r="E804" s="1497"/>
      <c r="F804" s="1568"/>
      <c r="G804" s="1499"/>
      <c r="H804" s="1569"/>
      <c r="I804" s="1499"/>
      <c r="J804" s="1499"/>
      <c r="K804" s="1499"/>
      <c r="L804" s="1499"/>
      <c r="M804" s="2723"/>
    </row>
    <row r="805" spans="1:13" s="1501" customFormat="1">
      <c r="A805" s="1585"/>
      <c r="B805" s="1585"/>
      <c r="C805" s="1499"/>
      <c r="D805" s="641"/>
      <c r="E805" s="1497"/>
      <c r="F805" s="1568"/>
      <c r="G805" s="1499"/>
      <c r="H805" s="1569"/>
      <c r="I805" s="1499"/>
      <c r="J805" s="1499"/>
      <c r="K805" s="1499"/>
      <c r="L805" s="1499"/>
      <c r="M805" s="2723"/>
    </row>
    <row r="806" spans="1:13" s="1501" customFormat="1">
      <c r="A806" s="1585"/>
      <c r="B806" s="1585"/>
      <c r="C806" s="1499"/>
      <c r="D806" s="641"/>
      <c r="E806" s="1497"/>
      <c r="F806" s="1568"/>
      <c r="G806" s="1499"/>
      <c r="H806" s="1569"/>
      <c r="I806" s="1499"/>
      <c r="J806" s="1499"/>
      <c r="K806" s="1499"/>
      <c r="L806" s="1499"/>
      <c r="M806" s="2723"/>
    </row>
    <row r="807" spans="1:13" s="1501" customFormat="1">
      <c r="A807" s="1585"/>
      <c r="B807" s="1585"/>
      <c r="C807" s="1499"/>
      <c r="D807" s="641"/>
      <c r="E807" s="1497"/>
      <c r="F807" s="1568"/>
      <c r="G807" s="1499"/>
      <c r="H807" s="1569"/>
      <c r="I807" s="1499"/>
      <c r="J807" s="1499"/>
      <c r="K807" s="1499"/>
      <c r="L807" s="1499"/>
      <c r="M807" s="2723"/>
    </row>
    <row r="808" spans="1:13" s="1501" customFormat="1">
      <c r="A808" s="1585"/>
      <c r="B808" s="1585"/>
      <c r="C808" s="1499"/>
      <c r="D808" s="641"/>
      <c r="E808" s="1497"/>
      <c r="F808" s="1568"/>
      <c r="G808" s="1499"/>
      <c r="H808" s="1569"/>
      <c r="I808" s="1499"/>
      <c r="J808" s="1499"/>
      <c r="K808" s="1499"/>
      <c r="L808" s="1499"/>
      <c r="M808" s="2723"/>
    </row>
    <row r="809" spans="1:13" s="1501" customFormat="1">
      <c r="A809" s="1585"/>
      <c r="B809" s="1585"/>
      <c r="C809" s="1499"/>
      <c r="D809" s="641"/>
      <c r="E809" s="1497"/>
      <c r="F809" s="1568"/>
      <c r="G809" s="1499"/>
      <c r="H809" s="1569"/>
      <c r="I809" s="1499"/>
      <c r="J809" s="1499"/>
      <c r="K809" s="1499"/>
      <c r="L809" s="1499"/>
      <c r="M809" s="2723"/>
    </row>
    <row r="810" spans="1:13" s="1501" customFormat="1">
      <c r="A810" s="1585"/>
      <c r="B810" s="1585"/>
      <c r="C810" s="1499"/>
      <c r="D810" s="641"/>
      <c r="E810" s="1497"/>
      <c r="F810" s="1568"/>
      <c r="G810" s="1499"/>
      <c r="H810" s="1569"/>
      <c r="I810" s="1499"/>
      <c r="J810" s="1499"/>
      <c r="K810" s="1499"/>
      <c r="L810" s="1499"/>
      <c r="M810" s="2723"/>
    </row>
    <row r="811" spans="1:13" s="1501" customFormat="1">
      <c r="A811" s="1585"/>
      <c r="B811" s="1585"/>
      <c r="C811" s="1499"/>
      <c r="D811" s="641"/>
      <c r="E811" s="1497"/>
      <c r="F811" s="1568"/>
      <c r="G811" s="1499"/>
      <c r="H811" s="1569"/>
      <c r="I811" s="1499"/>
      <c r="J811" s="1499"/>
      <c r="K811" s="1499"/>
      <c r="L811" s="1499"/>
      <c r="M811" s="2723"/>
    </row>
    <row r="812" spans="1:13" s="1501" customFormat="1">
      <c r="A812" s="1585"/>
      <c r="B812" s="1585"/>
      <c r="C812" s="1499"/>
      <c r="D812" s="641"/>
      <c r="E812" s="1497"/>
      <c r="F812" s="1568"/>
      <c r="G812" s="1499"/>
      <c r="H812" s="1569"/>
      <c r="I812" s="1499"/>
      <c r="J812" s="1499"/>
      <c r="K812" s="1499"/>
      <c r="L812" s="1499"/>
      <c r="M812" s="2723"/>
    </row>
    <row r="813" spans="1:13" s="1501" customFormat="1">
      <c r="A813" s="1585"/>
      <c r="B813" s="1585"/>
      <c r="C813" s="1499"/>
      <c r="D813" s="641"/>
      <c r="E813" s="1497"/>
      <c r="F813" s="1568"/>
      <c r="G813" s="1499"/>
      <c r="H813" s="1569"/>
      <c r="I813" s="1499"/>
      <c r="J813" s="1499"/>
      <c r="K813" s="1499"/>
      <c r="L813" s="1499"/>
      <c r="M813" s="2723"/>
    </row>
    <row r="814" spans="1:13">
      <c r="D814" s="641"/>
      <c r="E814" s="338"/>
      <c r="F814" s="969"/>
      <c r="G814" s="217"/>
      <c r="H814" s="901"/>
      <c r="J814" s="217"/>
      <c r="K814" s="217"/>
      <c r="L814" s="217"/>
      <c r="M814" s="502"/>
    </row>
    <row r="815" spans="1:13">
      <c r="D815" s="641"/>
      <c r="E815" s="338"/>
      <c r="F815" s="969"/>
      <c r="G815" s="217"/>
      <c r="H815" s="901"/>
      <c r="J815" s="217"/>
      <c r="K815" s="217"/>
      <c r="L815" s="217"/>
      <c r="M815" s="502"/>
    </row>
    <row r="816" spans="1:13">
      <c r="D816" s="641"/>
      <c r="E816" s="338"/>
      <c r="F816" s="969"/>
      <c r="G816" s="217"/>
      <c r="H816" s="901"/>
      <c r="J816" s="217"/>
      <c r="K816" s="217"/>
      <c r="L816" s="217"/>
      <c r="M816" s="502"/>
    </row>
    <row r="817" spans="1:13">
      <c r="D817" s="641"/>
      <c r="E817" s="338"/>
      <c r="F817" s="969"/>
      <c r="G817" s="217"/>
      <c r="H817" s="901"/>
      <c r="J817" s="217"/>
      <c r="K817" s="217"/>
      <c r="L817" s="217"/>
      <c r="M817" s="502"/>
    </row>
    <row r="818" spans="1:13">
      <c r="D818" s="641"/>
      <c r="E818" s="338"/>
      <c r="F818" s="969"/>
      <c r="G818" s="217"/>
      <c r="H818" s="901"/>
      <c r="J818" s="217"/>
      <c r="K818" s="217"/>
      <c r="L818" s="217"/>
      <c r="M818" s="502"/>
    </row>
    <row r="819" spans="1:13">
      <c r="A819" s="2655"/>
      <c r="B819" s="216" t="s">
        <v>3095</v>
      </c>
      <c r="D819" s="641"/>
      <c r="E819" s="338"/>
      <c r="F819" s="969"/>
      <c r="G819" s="217"/>
      <c r="H819" s="901"/>
      <c r="J819" s="217"/>
      <c r="K819" s="217"/>
      <c r="L819" s="217"/>
      <c r="M819" s="502"/>
    </row>
    <row r="820" spans="1:13">
      <c r="B820" s="216" t="s">
        <v>3096</v>
      </c>
      <c r="D820" s="641"/>
      <c r="E820" s="338"/>
      <c r="F820" s="969"/>
      <c r="G820" s="217"/>
      <c r="H820" s="901"/>
      <c r="J820" s="217"/>
      <c r="K820" s="217"/>
      <c r="L820" s="217"/>
      <c r="M820" s="502"/>
    </row>
    <row r="821" spans="1:13">
      <c r="B821" s="216" t="s">
        <v>3097</v>
      </c>
      <c r="D821" s="641"/>
      <c r="E821" s="338"/>
      <c r="F821" s="969"/>
      <c r="G821" s="217"/>
      <c r="H821" s="901"/>
      <c r="J821" s="217"/>
      <c r="K821" s="217"/>
      <c r="L821" s="217"/>
      <c r="M821" s="502"/>
    </row>
    <row r="822" spans="1:13">
      <c r="D822" s="641"/>
      <c r="E822" s="338"/>
      <c r="F822" s="969"/>
      <c r="G822" s="217"/>
      <c r="H822" s="901"/>
      <c r="J822" s="217"/>
      <c r="K822" s="217"/>
      <c r="L822" s="217"/>
      <c r="M822" s="502"/>
    </row>
    <row r="823" spans="1:13">
      <c r="A823" s="2685"/>
      <c r="B823" s="216" t="s">
        <v>2009</v>
      </c>
      <c r="D823" s="641"/>
      <c r="E823" s="338"/>
      <c r="F823" s="969"/>
      <c r="G823" s="217"/>
      <c r="H823" s="901"/>
      <c r="J823" s="217"/>
      <c r="K823" s="217"/>
      <c r="L823" s="217"/>
      <c r="M823" s="502"/>
    </row>
    <row r="824" spans="1:13">
      <c r="D824" s="641"/>
      <c r="E824" s="338"/>
      <c r="F824" s="969"/>
      <c r="G824" s="217"/>
      <c r="H824" s="901"/>
      <c r="J824" s="217"/>
      <c r="K824" s="217"/>
      <c r="L824" s="217"/>
      <c r="M824" s="502"/>
    </row>
    <row r="825" spans="1:13">
      <c r="A825" s="559" t="s">
        <v>3098</v>
      </c>
      <c r="D825" s="641"/>
      <c r="E825" s="338"/>
      <c r="F825" s="969"/>
      <c r="G825" s="217"/>
      <c r="H825" s="901"/>
      <c r="J825" s="217"/>
      <c r="K825" s="217"/>
      <c r="L825" s="217"/>
      <c r="M825" s="502"/>
    </row>
    <row r="826" spans="1:13">
      <c r="A826" s="2767" t="s">
        <v>1616</v>
      </c>
      <c r="B826" s="2766" t="s">
        <v>1617</v>
      </c>
      <c r="D826" s="641"/>
      <c r="E826" s="338"/>
      <c r="F826" s="969"/>
      <c r="G826" s="217"/>
      <c r="H826" s="901"/>
      <c r="J826" s="217"/>
      <c r="K826" s="217"/>
      <c r="L826" s="217"/>
      <c r="M826" s="502"/>
    </row>
    <row r="827" spans="1:13">
      <c r="D827" s="641"/>
      <c r="E827" s="338"/>
      <c r="F827" s="969"/>
      <c r="G827" s="217"/>
      <c r="H827" s="901"/>
      <c r="J827" s="217"/>
      <c r="K827" s="217"/>
      <c r="L827" s="217"/>
      <c r="M827" s="502"/>
    </row>
    <row r="828" spans="1:13">
      <c r="D828" s="641"/>
      <c r="E828" s="338"/>
      <c r="F828" s="969"/>
      <c r="G828" s="217"/>
      <c r="H828" s="901"/>
      <c r="J828" s="217"/>
      <c r="K828" s="217"/>
      <c r="L828" s="217"/>
      <c r="M828" s="502"/>
    </row>
    <row r="829" spans="1:13">
      <c r="D829" s="641"/>
      <c r="E829" s="338"/>
      <c r="F829" s="969"/>
      <c r="G829" s="217"/>
      <c r="H829" s="901"/>
      <c r="J829" s="217"/>
      <c r="K829" s="217"/>
      <c r="L829" s="217"/>
      <c r="M829" s="502"/>
    </row>
    <row r="830" spans="1:13">
      <c r="D830" s="641"/>
      <c r="E830" s="338"/>
      <c r="F830" s="969"/>
      <c r="G830" s="217"/>
      <c r="H830" s="901"/>
      <c r="J830" s="217"/>
      <c r="K830" s="217"/>
      <c r="L830" s="217"/>
      <c r="M830" s="502"/>
    </row>
    <row r="831" spans="1:13">
      <c r="D831" s="641"/>
      <c r="E831" s="338"/>
      <c r="F831" s="969"/>
      <c r="G831" s="217"/>
      <c r="H831" s="901"/>
      <c r="J831" s="217"/>
      <c r="K831" s="217"/>
      <c r="L831" s="217"/>
      <c r="M831" s="502"/>
    </row>
    <row r="832" spans="1:13">
      <c r="D832" s="641"/>
      <c r="E832" s="338"/>
      <c r="F832" s="969"/>
      <c r="G832" s="217"/>
      <c r="H832" s="901"/>
      <c r="J832" s="217"/>
      <c r="K832" s="217"/>
      <c r="L832" s="217"/>
      <c r="M832" s="502"/>
    </row>
    <row r="833" spans="1:13">
      <c r="A833" s="2053"/>
      <c r="B833" s="2054"/>
      <c r="C833" s="2053"/>
      <c r="D833" s="2175"/>
      <c r="E833" s="269"/>
      <c r="F833" s="969"/>
      <c r="G833" s="217"/>
      <c r="H833" s="901"/>
      <c r="J833" s="217"/>
      <c r="K833" s="217"/>
      <c r="L833" s="217"/>
      <c r="M833" s="502"/>
    </row>
    <row r="834" spans="1:13">
      <c r="A834" s="15" t="s">
        <v>557</v>
      </c>
      <c r="B834" s="16"/>
      <c r="C834" s="17"/>
      <c r="D834" s="18"/>
      <c r="F834" s="969"/>
    </row>
    <row r="836" spans="1:13">
      <c r="B836" s="909" t="s">
        <v>1618</v>
      </c>
      <c r="C836" s="1014">
        <v>43504</v>
      </c>
      <c r="D836" s="1013">
        <v>-975000</v>
      </c>
      <c r="E836" s="110">
        <v>40417573</v>
      </c>
      <c r="F836" s="1098"/>
    </row>
    <row r="837" spans="1:13">
      <c r="B837" s="909" t="s">
        <v>2625</v>
      </c>
      <c r="C837" s="1014">
        <v>43523</v>
      </c>
      <c r="D837" s="36">
        <v>-1885000</v>
      </c>
      <c r="E837" s="216">
        <v>5572082</v>
      </c>
      <c r="F837" s="969"/>
    </row>
    <row r="838" spans="1:13">
      <c r="B838" s="909" t="s">
        <v>2625</v>
      </c>
      <c r="C838" s="1014">
        <v>43553</v>
      </c>
      <c r="D838" s="36">
        <v>-2510000</v>
      </c>
      <c r="E838" s="216">
        <v>5794307</v>
      </c>
    </row>
    <row r="839" spans="1:13">
      <c r="B839" s="909" t="s">
        <v>2625</v>
      </c>
      <c r="C839" s="1014">
        <v>43580</v>
      </c>
      <c r="D839" s="36">
        <v>-3570000</v>
      </c>
      <c r="E839" s="216">
        <v>5968843</v>
      </c>
      <c r="F839" s="969"/>
    </row>
    <row r="840" spans="1:13">
      <c r="B840" s="909" t="s">
        <v>2625</v>
      </c>
      <c r="C840" s="1014">
        <v>43641</v>
      </c>
      <c r="D840" s="36">
        <v>-1925000</v>
      </c>
      <c r="E840" s="216">
        <v>5375847</v>
      </c>
      <c r="F840" s="969"/>
    </row>
    <row r="841" spans="1:13">
      <c r="B841" s="909" t="s">
        <v>2625</v>
      </c>
      <c r="C841" s="1014">
        <v>43657</v>
      </c>
      <c r="D841" s="36">
        <v>-2455000</v>
      </c>
      <c r="E841" s="216">
        <v>5498800</v>
      </c>
      <c r="F841" s="969"/>
    </row>
    <row r="842" spans="1:13">
      <c r="B842" s="909" t="s">
        <v>2625</v>
      </c>
      <c r="C842" s="1014">
        <v>43725</v>
      </c>
      <c r="D842" s="36">
        <v>-2020000</v>
      </c>
      <c r="E842" s="216">
        <v>5901985</v>
      </c>
      <c r="F842" s="969"/>
    </row>
    <row r="843" spans="1:13">
      <c r="B843" s="909" t="s">
        <v>2625</v>
      </c>
      <c r="C843" s="1014">
        <v>43725</v>
      </c>
      <c r="D843" s="36">
        <v>-2390000</v>
      </c>
      <c r="E843" s="216">
        <v>5901984</v>
      </c>
      <c r="F843" s="969"/>
    </row>
    <row r="844" spans="1:13">
      <c r="B844" s="909" t="s">
        <v>2625</v>
      </c>
      <c r="C844" s="1014">
        <v>43732</v>
      </c>
      <c r="D844" s="36">
        <v>-4665000</v>
      </c>
      <c r="E844" s="216">
        <v>41488024</v>
      </c>
      <c r="F844" s="969"/>
    </row>
    <row r="845" spans="1:13">
      <c r="B845" s="909" t="s">
        <v>2625</v>
      </c>
      <c r="C845" s="1014">
        <v>43754</v>
      </c>
      <c r="D845" s="36">
        <v>-2150000</v>
      </c>
      <c r="E845" s="216">
        <v>41587293</v>
      </c>
      <c r="F845" s="969"/>
    </row>
    <row r="846" spans="1:13">
      <c r="B846" s="909" t="s">
        <v>2625</v>
      </c>
      <c r="C846" s="1014">
        <v>43754</v>
      </c>
      <c r="D846" s="36">
        <v>-1715000</v>
      </c>
      <c r="E846" s="216">
        <v>41587292</v>
      </c>
      <c r="F846" s="969"/>
    </row>
    <row r="847" spans="1:13">
      <c r="B847" s="909" t="s">
        <v>2625</v>
      </c>
      <c r="C847" s="1014">
        <v>43781</v>
      </c>
      <c r="D847" s="36">
        <v>-5500000</v>
      </c>
      <c r="E847" s="216">
        <v>41698049</v>
      </c>
      <c r="F847" s="969"/>
    </row>
    <row r="848" spans="1:13">
      <c r="B848" s="909" t="s">
        <v>2625</v>
      </c>
      <c r="C848" s="1014">
        <v>43822</v>
      </c>
      <c r="D848" s="36">
        <v>-6635200</v>
      </c>
      <c r="E848" s="216">
        <v>5495829</v>
      </c>
      <c r="F848" s="969"/>
      <c r="G848" s="1468"/>
    </row>
    <row r="849" spans="2:8">
      <c r="B849" s="909" t="s">
        <v>3099</v>
      </c>
      <c r="C849" s="1014">
        <v>43838</v>
      </c>
      <c r="D849" s="36">
        <v>-366300</v>
      </c>
      <c r="E849" s="216" t="s">
        <v>3100</v>
      </c>
      <c r="F849" s="969"/>
      <c r="G849" s="1468"/>
    </row>
    <row r="850" spans="2:8">
      <c r="B850" s="909" t="s">
        <v>2625</v>
      </c>
      <c r="C850" s="2381">
        <v>43892</v>
      </c>
      <c r="D850" s="36">
        <v>-706000</v>
      </c>
      <c r="E850" s="216">
        <v>42148968</v>
      </c>
      <c r="F850" s="969"/>
      <c r="G850" s="1805"/>
    </row>
    <row r="851" spans="2:8">
      <c r="B851" s="909" t="s">
        <v>3099</v>
      </c>
      <c r="C851" s="2381">
        <v>43892</v>
      </c>
      <c r="D851" s="36">
        <v>-713964</v>
      </c>
      <c r="E851" s="216"/>
      <c r="F851" s="969"/>
      <c r="G851" s="1805"/>
    </row>
    <row r="852" spans="2:8">
      <c r="B852" s="909" t="s">
        <v>2625</v>
      </c>
      <c r="C852" s="2381">
        <v>43914</v>
      </c>
      <c r="D852" s="2413">
        <v>-3687500</v>
      </c>
      <c r="E852" s="216">
        <v>6013226</v>
      </c>
      <c r="F852" s="1805"/>
      <c r="G852" s="1805"/>
    </row>
    <row r="853" spans="2:8">
      <c r="B853" s="909" t="s">
        <v>1618</v>
      </c>
      <c r="C853" s="2381">
        <v>43964</v>
      </c>
      <c r="D853" s="2413">
        <v>-1223536</v>
      </c>
      <c r="E853" s="216">
        <v>42412772</v>
      </c>
      <c r="F853" s="1661" t="s">
        <v>3101</v>
      </c>
      <c r="G853" s="1805"/>
      <c r="H853" s="1468"/>
    </row>
    <row r="854" spans="2:8">
      <c r="B854" s="909" t="s">
        <v>2625</v>
      </c>
      <c r="C854" s="2381">
        <v>43976</v>
      </c>
      <c r="D854" s="2413">
        <v>-475000</v>
      </c>
      <c r="E854" s="216">
        <v>5321062</v>
      </c>
      <c r="F854" s="969"/>
      <c r="G854" s="1805"/>
    </row>
    <row r="855" spans="2:8">
      <c r="B855" s="909" t="s">
        <v>2625</v>
      </c>
      <c r="C855" s="2381">
        <v>43976</v>
      </c>
      <c r="D855" s="2413">
        <v>-830000</v>
      </c>
      <c r="E855" s="216">
        <v>5321000</v>
      </c>
      <c r="F855" s="969"/>
      <c r="G855" s="1805"/>
    </row>
    <row r="856" spans="2:8">
      <c r="B856" s="909" t="s">
        <v>2625</v>
      </c>
      <c r="C856" s="2381">
        <v>43976</v>
      </c>
      <c r="D856" s="2413">
        <v>-1162500</v>
      </c>
      <c r="E856" s="216">
        <v>5320989</v>
      </c>
      <c r="F856" s="1805"/>
      <c r="G856" s="1805"/>
    </row>
    <row r="857" spans="2:8">
      <c r="B857" s="909" t="s">
        <v>2625</v>
      </c>
      <c r="C857" s="2381">
        <v>44050</v>
      </c>
      <c r="D857" s="2413">
        <v>-835000</v>
      </c>
      <c r="E857" s="216">
        <v>42728451</v>
      </c>
      <c r="F857" s="1805"/>
      <c r="G857" s="1805"/>
    </row>
    <row r="858" spans="2:8">
      <c r="B858" s="2528" t="s">
        <v>1618</v>
      </c>
      <c r="C858" s="2381">
        <v>44088</v>
      </c>
      <c r="D858" s="2413">
        <v>-835000</v>
      </c>
      <c r="E858" s="2529">
        <v>42863262</v>
      </c>
      <c r="F858" s="1805"/>
      <c r="G858" s="1805"/>
    </row>
    <row r="859" spans="2:8">
      <c r="B859" s="2528" t="s">
        <v>1618</v>
      </c>
      <c r="C859" s="2381">
        <v>44103</v>
      </c>
      <c r="D859" s="2413">
        <v>-4620000</v>
      </c>
      <c r="E859" s="2529">
        <v>5999767</v>
      </c>
      <c r="F859" s="1805"/>
      <c r="G859" s="1805"/>
    </row>
    <row r="860" spans="2:8">
      <c r="B860" s="2528" t="s">
        <v>1618</v>
      </c>
      <c r="C860" s="2381">
        <v>44140</v>
      </c>
      <c r="D860" s="2413">
        <v>-2625000</v>
      </c>
      <c r="E860" s="2529">
        <v>43069103</v>
      </c>
      <c r="F860" s="1805"/>
      <c r="G860" s="1805"/>
    </row>
    <row r="861" spans="2:8">
      <c r="B861" s="2528" t="s">
        <v>1618</v>
      </c>
      <c r="C861" s="2381">
        <v>44159</v>
      </c>
      <c r="D861" s="2413">
        <v>-1860000</v>
      </c>
      <c r="E861" s="2529">
        <v>43128982</v>
      </c>
      <c r="F861" s="1805"/>
      <c r="G861" s="1805"/>
    </row>
    <row r="862" spans="2:8">
      <c r="B862" s="2528" t="s">
        <v>1618</v>
      </c>
      <c r="C862" s="2381">
        <v>44159</v>
      </c>
      <c r="D862" s="2413">
        <v>-1955000</v>
      </c>
      <c r="E862" s="2529">
        <v>43128977</v>
      </c>
      <c r="F862" s="1805"/>
      <c r="G862" s="1805"/>
    </row>
    <row r="863" spans="2:8">
      <c r="B863" s="2528" t="s">
        <v>1618</v>
      </c>
      <c r="C863" s="2381">
        <v>44159</v>
      </c>
      <c r="D863" s="2413">
        <v>-2000000</v>
      </c>
      <c r="E863" s="2529">
        <v>43128976</v>
      </c>
      <c r="F863" s="1805"/>
      <c r="G863" s="1805"/>
    </row>
    <row r="864" spans="2:8">
      <c r="B864" s="2528" t="s">
        <v>1618</v>
      </c>
      <c r="C864" s="2381">
        <v>44159</v>
      </c>
      <c r="D864" s="2413">
        <v>-1995000</v>
      </c>
      <c r="E864" s="2529">
        <v>43128975</v>
      </c>
      <c r="F864" s="1805"/>
      <c r="G864" s="1805"/>
    </row>
    <row r="865" spans="2:8">
      <c r="B865" s="909" t="s">
        <v>2625</v>
      </c>
      <c r="C865" s="2381">
        <v>44209</v>
      </c>
      <c r="D865" s="2413">
        <v>-2540000</v>
      </c>
      <c r="E865" s="2529">
        <v>5576792</v>
      </c>
      <c r="F865" s="1805"/>
      <c r="G865" s="1805"/>
    </row>
    <row r="866" spans="2:8">
      <c r="B866" s="909" t="s">
        <v>2625</v>
      </c>
      <c r="C866" s="2381">
        <v>44209</v>
      </c>
      <c r="D866" s="2413">
        <v>-1910000</v>
      </c>
      <c r="E866" s="2529">
        <v>5576785</v>
      </c>
      <c r="F866" s="1805"/>
      <c r="G866" s="1805"/>
    </row>
    <row r="867" spans="2:8">
      <c r="B867" s="909" t="s">
        <v>2625</v>
      </c>
      <c r="C867" s="2381">
        <v>44209</v>
      </c>
      <c r="D867" s="2413">
        <v>-6045000</v>
      </c>
      <c r="E867" s="2529">
        <v>5576783</v>
      </c>
      <c r="F867" s="1805"/>
      <c r="G867" s="1805"/>
    </row>
    <row r="868" spans="2:8">
      <c r="B868" s="909" t="s">
        <v>2625</v>
      </c>
      <c r="C868" s="2381">
        <v>44209</v>
      </c>
      <c r="D868" s="2413">
        <v>-2145000</v>
      </c>
      <c r="E868" s="2529">
        <v>5576767</v>
      </c>
      <c r="F868" s="1805"/>
      <c r="G868" s="1805"/>
    </row>
    <row r="869" spans="2:8">
      <c r="B869" s="909" t="s">
        <v>2625</v>
      </c>
      <c r="C869" s="2381">
        <v>44223</v>
      </c>
      <c r="D869" s="2413">
        <v>-4430000</v>
      </c>
      <c r="E869" s="216">
        <v>43384789</v>
      </c>
      <c r="F869" s="1805"/>
      <c r="G869" s="1805"/>
    </row>
    <row r="870" spans="2:8">
      <c r="B870" s="909" t="s">
        <v>2625</v>
      </c>
      <c r="C870" s="2381">
        <v>44237</v>
      </c>
      <c r="D870" s="2413">
        <v>-4965000</v>
      </c>
      <c r="E870" s="216">
        <v>6778136</v>
      </c>
      <c r="F870" s="1805"/>
      <c r="G870" s="1805"/>
    </row>
    <row r="871" spans="2:8">
      <c r="B871" s="909" t="s">
        <v>2625</v>
      </c>
      <c r="C871" s="2381">
        <v>44256</v>
      </c>
      <c r="D871" s="2413">
        <v>-1900000</v>
      </c>
      <c r="E871" s="216">
        <v>6802618</v>
      </c>
      <c r="F871" s="1805"/>
      <c r="G871" s="1805"/>
    </row>
    <row r="872" spans="2:8">
      <c r="B872" s="909" t="s">
        <v>2625</v>
      </c>
      <c r="C872" s="2381">
        <v>44272</v>
      </c>
      <c r="D872" s="2413">
        <v>-5530000</v>
      </c>
      <c r="E872" s="216">
        <v>43582739</v>
      </c>
      <c r="F872" s="1805"/>
      <c r="G872" s="1805"/>
    </row>
    <row r="873" spans="2:8">
      <c r="B873" s="909" t="s">
        <v>2625</v>
      </c>
      <c r="C873" s="2381">
        <v>44295</v>
      </c>
      <c r="D873" s="2788">
        <v>-5975000</v>
      </c>
      <c r="E873" s="216">
        <v>6620379</v>
      </c>
      <c r="F873" s="1805"/>
      <c r="G873" s="1805"/>
    </row>
    <row r="874" spans="2:8">
      <c r="B874" s="909" t="s">
        <v>2625</v>
      </c>
      <c r="C874" s="2381">
        <v>44323</v>
      </c>
      <c r="D874" s="2788">
        <v>-1275000</v>
      </c>
      <c r="E874" s="216">
        <v>6658663</v>
      </c>
      <c r="F874" s="1805"/>
      <c r="G874" s="1805"/>
    </row>
    <row r="875" spans="2:8">
      <c r="B875" s="909" t="s">
        <v>2625</v>
      </c>
      <c r="C875" s="2381">
        <v>44335</v>
      </c>
      <c r="D875" s="2788">
        <v>-3250000</v>
      </c>
      <c r="E875" s="216">
        <v>6673163</v>
      </c>
      <c r="F875" s="1805"/>
      <c r="G875" s="1805"/>
      <c r="H875" s="1468"/>
    </row>
    <row r="876" spans="2:8">
      <c r="B876" s="2787" t="s">
        <v>3102</v>
      </c>
      <c r="C876" s="2381">
        <v>44335</v>
      </c>
      <c r="D876" s="2827">
        <v>-1170000</v>
      </c>
      <c r="E876" s="216"/>
      <c r="F876" s="1805"/>
      <c r="G876" s="1805"/>
      <c r="H876" s="1468"/>
    </row>
    <row r="877" spans="2:8">
      <c r="B877" s="2787" t="s">
        <v>3103</v>
      </c>
      <c r="C877" s="2381">
        <v>44335</v>
      </c>
      <c r="D877" s="2827">
        <v>-280000</v>
      </c>
      <c r="E877" s="216"/>
      <c r="F877" s="1805"/>
      <c r="G877" s="1805"/>
      <c r="H877" s="1468"/>
    </row>
    <row r="878" spans="2:8">
      <c r="B878" s="2787" t="s">
        <v>3103</v>
      </c>
      <c r="C878" s="2381">
        <v>44358</v>
      </c>
      <c r="D878" s="2413">
        <v>-985000</v>
      </c>
      <c r="E878" s="216">
        <v>6706222</v>
      </c>
      <c r="F878" s="1805"/>
      <c r="G878" s="1805"/>
      <c r="H878" s="1468"/>
    </row>
    <row r="879" spans="2:8">
      <c r="B879" s="909" t="s">
        <v>2625</v>
      </c>
      <c r="C879" s="2381">
        <v>44368</v>
      </c>
      <c r="D879" s="2413">
        <v>-15925000</v>
      </c>
      <c r="E879" s="216">
        <v>6716474</v>
      </c>
      <c r="F879" s="2489" t="s">
        <v>3104</v>
      </c>
      <c r="G879" s="1805"/>
    </row>
    <row r="880" spans="2:8">
      <c r="B880" s="909" t="s">
        <v>2625</v>
      </c>
      <c r="C880" s="2381">
        <v>44396</v>
      </c>
      <c r="D880" s="2839">
        <v>-4487000</v>
      </c>
      <c r="E880" s="216">
        <v>6753602</v>
      </c>
      <c r="F880" s="1805"/>
      <c r="G880" s="1805"/>
    </row>
    <row r="881" spans="1:7">
      <c r="B881" s="909" t="s">
        <v>2625</v>
      </c>
      <c r="C881" s="2381">
        <v>44405</v>
      </c>
      <c r="D881" s="2413">
        <v>1923000</v>
      </c>
      <c r="E881" s="216">
        <v>6766334</v>
      </c>
      <c r="F881" s="1805"/>
      <c r="G881" s="1805"/>
    </row>
    <row r="882" spans="1:7">
      <c r="C882" s="2381"/>
      <c r="D882" s="660"/>
      <c r="F882" s="1805"/>
      <c r="G882" s="1805"/>
    </row>
    <row r="883" spans="1:7">
      <c r="C883" s="2381"/>
      <c r="D883" s="660"/>
      <c r="F883" s="1805"/>
      <c r="G883" s="1805"/>
    </row>
    <row r="884" spans="1:7">
      <c r="A884" s="38" t="s">
        <v>1619</v>
      </c>
      <c r="D884" s="640">
        <f>SUM(D3:D883)</f>
        <v>59141000</v>
      </c>
      <c r="F884" s="1468"/>
      <c r="G884" s="1468"/>
    </row>
    <row r="885" spans="1:7">
      <c r="F885" s="1468"/>
      <c r="G885" s="1468"/>
    </row>
    <row r="889" spans="1:7" ht="15">
      <c r="A889" s="2909" t="s">
        <v>682</v>
      </c>
      <c r="B889" s="2910"/>
      <c r="C889" s="2600" t="s">
        <v>3105</v>
      </c>
    </row>
    <row r="890" spans="1:7" ht="15">
      <c r="A890" s="2601" t="s">
        <v>684</v>
      </c>
      <c r="B890" s="2602"/>
      <c r="C890" s="2600" t="s">
        <v>3106</v>
      </c>
    </row>
    <row r="891" spans="1:7" ht="15">
      <c r="A891" s="2909" t="s">
        <v>685</v>
      </c>
      <c r="B891" s="2910"/>
      <c r="C891" s="2600" t="s">
        <v>3106</v>
      </c>
    </row>
    <row r="892" spans="1:7" ht="45">
      <c r="A892" s="2909" t="s">
        <v>686</v>
      </c>
      <c r="B892" s="2910"/>
      <c r="C892" s="2603" t="s">
        <v>3107</v>
      </c>
    </row>
    <row r="893" spans="1:7" ht="15">
      <c r="A893" s="2909" t="s">
        <v>688</v>
      </c>
      <c r="B893" s="2910"/>
      <c r="C893" s="2600" t="s">
        <v>3108</v>
      </c>
    </row>
    <row r="894" spans="1:7" ht="15">
      <c r="A894" s="2909" t="s">
        <v>690</v>
      </c>
      <c r="B894" s="2910"/>
      <c r="C894" s="2600" t="s">
        <v>1625</v>
      </c>
    </row>
    <row r="895" spans="1:7" ht="15">
      <c r="A895" s="2909" t="s">
        <v>692</v>
      </c>
      <c r="B895" s="2910"/>
      <c r="C895" s="2600" t="s">
        <v>10</v>
      </c>
    </row>
    <row r="896" spans="1:7" ht="15">
      <c r="A896" s="2907" t="s">
        <v>693</v>
      </c>
      <c r="B896" s="2908"/>
      <c r="C896" s="2600" t="s">
        <v>694</v>
      </c>
    </row>
    <row r="897" spans="1:16" ht="15">
      <c r="A897" s="2907" t="s">
        <v>695</v>
      </c>
      <c r="B897" s="2908"/>
      <c r="C897" s="2604" t="s">
        <v>696</v>
      </c>
    </row>
    <row r="898" spans="1:16" ht="15">
      <c r="A898" s="2907" t="s">
        <v>697</v>
      </c>
      <c r="B898" s="2908"/>
      <c r="C898" s="2603" t="s">
        <v>3109</v>
      </c>
    </row>
    <row r="899" spans="1:16" s="1015" customFormat="1" ht="15">
      <c r="A899" s="2909" t="s">
        <v>699</v>
      </c>
      <c r="B899" s="2910"/>
      <c r="C899" s="2603" t="s">
        <v>3110</v>
      </c>
      <c r="D899" s="248"/>
      <c r="E899" s="108"/>
      <c r="F899" s="108"/>
      <c r="G899" s="108"/>
      <c r="H899" s="108"/>
      <c r="I899" s="217"/>
      <c r="J899" s="108"/>
      <c r="K899" s="108"/>
      <c r="L899" s="108"/>
      <c r="M899" s="108"/>
      <c r="N899" s="108"/>
      <c r="O899" s="108"/>
      <c r="P899" s="108"/>
    </row>
    <row r="900" spans="1:16" s="1015" customFormat="1" ht="15">
      <c r="A900" s="2911" t="s">
        <v>700</v>
      </c>
      <c r="B900" s="2912"/>
      <c r="C900" s="2598" t="s">
        <v>3111</v>
      </c>
      <c r="D900" s="248"/>
      <c r="E900" s="108"/>
      <c r="F900" s="108"/>
      <c r="G900" s="108"/>
      <c r="H900" s="108"/>
      <c r="I900" s="217"/>
      <c r="J900" s="108"/>
      <c r="K900" s="108"/>
      <c r="L900" s="108"/>
      <c r="M900" s="108"/>
      <c r="N900" s="108"/>
      <c r="O900" s="108"/>
      <c r="P900" s="108"/>
    </row>
    <row r="901" spans="1:16" s="1015" customFormat="1" ht="15">
      <c r="A901" s="2907" t="s">
        <v>702</v>
      </c>
      <c r="B901" s="2908"/>
      <c r="C901" s="2600" t="s">
        <v>760</v>
      </c>
      <c r="D901" s="248"/>
      <c r="E901" s="108"/>
      <c r="F901" s="108"/>
      <c r="G901" s="108"/>
      <c r="H901" s="108"/>
      <c r="I901" s="217"/>
      <c r="J901" s="108"/>
      <c r="K901" s="108"/>
      <c r="L901" s="108"/>
      <c r="M901" s="108"/>
      <c r="N901" s="108"/>
      <c r="O901" s="108"/>
      <c r="P901" s="108"/>
    </row>
    <row r="902" spans="1:16" s="1015" customFormat="1" ht="15">
      <c r="A902" s="2907" t="s">
        <v>704</v>
      </c>
      <c r="B902" s="2908"/>
      <c r="C902" s="2597" t="s">
        <v>705</v>
      </c>
      <c r="D902" s="248"/>
      <c r="E902" s="108"/>
      <c r="F902" s="108"/>
      <c r="G902" s="108"/>
      <c r="H902" s="108"/>
      <c r="I902" s="217"/>
      <c r="J902" s="108"/>
      <c r="K902" s="108"/>
      <c r="L902" s="108"/>
      <c r="M902" s="108"/>
      <c r="N902" s="108"/>
      <c r="O902" s="108"/>
      <c r="P902" s="108"/>
    </row>
    <row r="903" spans="1:16" s="1015" customFormat="1" ht="15">
      <c r="A903" s="2907" t="s">
        <v>706</v>
      </c>
      <c r="B903" s="2908"/>
      <c r="C903" s="2603"/>
      <c r="D903" s="248"/>
      <c r="E903" s="108"/>
      <c r="F903" s="108"/>
      <c r="G903" s="108"/>
      <c r="H903" s="108"/>
      <c r="I903" s="217"/>
      <c r="J903" s="108"/>
      <c r="K903" s="108"/>
      <c r="L903" s="108"/>
      <c r="M903" s="108"/>
      <c r="N903" s="108"/>
      <c r="O903" s="108"/>
      <c r="P903" s="108"/>
    </row>
    <row r="904" spans="1:16">
      <c r="A904" s="2005"/>
      <c r="B904" s="2004"/>
      <c r="C904" s="2004"/>
    </row>
  </sheetData>
  <mergeCells count="15">
    <mergeCell ref="A901:B901"/>
    <mergeCell ref="A902:B902"/>
    <mergeCell ref="A903:B903"/>
    <mergeCell ref="A895:B895"/>
    <mergeCell ref="A896:B896"/>
    <mergeCell ref="A897:B897"/>
    <mergeCell ref="A898:B898"/>
    <mergeCell ref="A899:B899"/>
    <mergeCell ref="A900:B900"/>
    <mergeCell ref="A894:B894"/>
    <mergeCell ref="L1:N1"/>
    <mergeCell ref="A889:B889"/>
    <mergeCell ref="A891:B891"/>
    <mergeCell ref="A892:B892"/>
    <mergeCell ref="A893:B893"/>
  </mergeCells>
  <phoneticPr fontId="124"/>
  <printOptions horizontalCentered="1" verticalCentered="1"/>
  <pageMargins left="0.25" right="0.25" top="0.25" bottom="0.25" header="0" footer="0"/>
  <pageSetup paperSize="9" scale="34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8">
    <tabColor rgb="FF92D050"/>
    <pageSetUpPr fitToPage="1"/>
  </sheetPr>
  <dimension ref="A1:S3184"/>
  <sheetViews>
    <sheetView zoomScaleNormal="100" workbookViewId="0">
      <pane ySplit="2" topLeftCell="A2059" activePane="bottomLeft" state="frozen"/>
      <selection activeCell="C177" sqref="C177"/>
      <selection pane="bottomLeft" activeCell="B2075" sqref="B2075"/>
    </sheetView>
  </sheetViews>
  <sheetFormatPr defaultColWidth="9" defaultRowHeight="12.75"/>
  <cols>
    <col min="1" max="1" width="13.28515625" style="1044" customWidth="1"/>
    <col min="2" max="2" width="24.42578125" style="1044" customWidth="1"/>
    <col min="3" max="3" width="29" style="1046" customWidth="1"/>
    <col min="4" max="4" width="16.42578125" style="1049" customWidth="1"/>
    <col min="5" max="5" width="12" style="1047" hidden="1" customWidth="1"/>
    <col min="6" max="6" width="11" style="1045" customWidth="1"/>
    <col min="7" max="7" width="10" style="1046" customWidth="1"/>
    <col min="8" max="8" width="10.140625" style="1482" customWidth="1"/>
    <col min="9" max="9" width="13.140625" style="1047" customWidth="1"/>
    <col min="10" max="10" width="10.140625" style="1046" customWidth="1"/>
    <col min="11" max="11" width="9.140625" style="1046"/>
    <col min="12" max="13" width="9.85546875" style="1047" customWidth="1"/>
    <col min="14" max="14" width="11.85546875" style="1518" customWidth="1"/>
    <col min="15" max="16384" width="9" style="1047"/>
  </cols>
  <sheetData>
    <row r="1" spans="1:19" s="1042" customFormat="1">
      <c r="A1" s="3"/>
      <c r="B1" s="2876" t="s">
        <v>9</v>
      </c>
      <c r="C1" s="1"/>
      <c r="D1" s="246" t="s">
        <v>1593</v>
      </c>
      <c r="E1" s="209" t="s">
        <v>1594</v>
      </c>
      <c r="F1" s="503" t="s">
        <v>1595</v>
      </c>
      <c r="G1" s="2876"/>
      <c r="H1" s="1476" t="s">
        <v>1595</v>
      </c>
      <c r="I1" s="1"/>
      <c r="J1" s="2876" t="s">
        <v>943</v>
      </c>
      <c r="K1" s="2408"/>
      <c r="L1" s="27"/>
      <c r="M1" s="27"/>
      <c r="N1" s="2893"/>
      <c r="O1" s="2893"/>
      <c r="P1" s="1"/>
      <c r="Q1" s="2004"/>
      <c r="R1" s="2004"/>
      <c r="S1" s="2004"/>
    </row>
    <row r="2" spans="1:19" s="1043" customFormat="1" ht="25.5">
      <c r="A2" s="260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98" t="s">
        <v>944</v>
      </c>
      <c r="G2" s="5" t="s">
        <v>1599</v>
      </c>
      <c r="H2" s="1477" t="s">
        <v>3112</v>
      </c>
      <c r="I2" s="5" t="s">
        <v>1600</v>
      </c>
      <c r="J2" s="5" t="s">
        <v>945</v>
      </c>
      <c r="K2" s="5" t="s">
        <v>1602</v>
      </c>
      <c r="L2" s="2512" t="s">
        <v>14</v>
      </c>
      <c r="M2" s="2512" t="s">
        <v>16</v>
      </c>
      <c r="N2" s="2509" t="s">
        <v>17</v>
      </c>
      <c r="O2" s="6" t="s">
        <v>18</v>
      </c>
      <c r="P2" s="81" t="s">
        <v>949</v>
      </c>
      <c r="Q2" s="2005"/>
      <c r="R2" s="2005"/>
      <c r="S2" s="2005"/>
    </row>
    <row r="3" spans="1:19">
      <c r="A3" s="184"/>
      <c r="B3" s="216"/>
      <c r="C3" s="228"/>
      <c r="D3" s="251"/>
      <c r="E3" s="212"/>
      <c r="F3" s="269"/>
      <c r="G3" s="217"/>
      <c r="H3" s="1479"/>
      <c r="I3" s="108"/>
      <c r="J3" s="217"/>
      <c r="K3" s="217"/>
      <c r="L3" s="108"/>
      <c r="M3" s="108"/>
      <c r="N3" s="1507"/>
      <c r="O3" s="108"/>
      <c r="P3" s="108"/>
      <c r="Q3" s="1453"/>
      <c r="R3" s="1453"/>
      <c r="S3" s="1453"/>
    </row>
    <row r="4" spans="1:19">
      <c r="A4" s="216"/>
      <c r="B4" s="245" t="s">
        <v>2187</v>
      </c>
      <c r="C4" s="217"/>
      <c r="D4" s="2093">
        <v>-5080000</v>
      </c>
      <c r="E4" s="108"/>
      <c r="F4" s="269"/>
      <c r="G4" s="217"/>
      <c r="H4" s="1479"/>
      <c r="I4" s="108"/>
      <c r="J4" s="217"/>
      <c r="K4" s="217"/>
      <c r="L4" s="108"/>
      <c r="M4" s="108"/>
      <c r="N4" s="1507"/>
      <c r="O4" s="108"/>
      <c r="P4" s="108"/>
      <c r="Q4" s="1453"/>
      <c r="R4" s="1453"/>
      <c r="S4" s="1453"/>
    </row>
    <row r="5" spans="1:19">
      <c r="A5" s="216"/>
      <c r="B5" s="245"/>
      <c r="C5" s="217"/>
      <c r="D5" s="2093"/>
      <c r="E5" s="108"/>
      <c r="F5" s="269"/>
      <c r="G5" s="217"/>
      <c r="H5" s="1479"/>
      <c r="I5" s="108"/>
      <c r="J5" s="217"/>
      <c r="K5" s="217"/>
      <c r="L5" s="108"/>
      <c r="M5" s="108"/>
      <c r="N5" s="1507"/>
      <c r="O5" s="108"/>
      <c r="P5" s="108"/>
      <c r="Q5" s="1453"/>
      <c r="R5" s="1453"/>
      <c r="S5" s="1453"/>
    </row>
    <row r="6" spans="1:19">
      <c r="A6" s="827" t="s">
        <v>3113</v>
      </c>
      <c r="B6" s="2100"/>
      <c r="C6" s="584" t="s">
        <v>3114</v>
      </c>
      <c r="D6" s="2093"/>
      <c r="E6" s="108"/>
      <c r="F6" s="269"/>
      <c r="G6" s="217"/>
      <c r="H6" s="1479"/>
      <c r="I6" s="108"/>
      <c r="J6" s="217"/>
      <c r="K6" s="217"/>
      <c r="L6" s="108"/>
      <c r="M6" s="108"/>
      <c r="N6" s="1507"/>
      <c r="O6" s="108"/>
      <c r="P6" s="108"/>
      <c r="Q6" s="1453"/>
      <c r="R6" s="1453"/>
      <c r="S6" s="1453"/>
    </row>
    <row r="7" spans="1:19">
      <c r="A7" s="2100">
        <v>5101026</v>
      </c>
      <c r="B7" s="2100" t="s">
        <v>3115</v>
      </c>
      <c r="C7" s="2101" t="s">
        <v>3116</v>
      </c>
      <c r="D7" s="2093">
        <v>2700000</v>
      </c>
      <c r="E7" s="108"/>
      <c r="F7" s="269">
        <v>2505000</v>
      </c>
      <c r="G7" s="217" t="s">
        <v>98</v>
      </c>
      <c r="H7" s="1479">
        <v>42749</v>
      </c>
      <c r="I7" s="108" t="s">
        <v>448</v>
      </c>
      <c r="J7" s="217"/>
      <c r="K7" s="217" t="s">
        <v>41</v>
      </c>
      <c r="L7" s="108"/>
      <c r="M7" s="108"/>
      <c r="N7" s="1507">
        <v>42826</v>
      </c>
      <c r="O7" s="108" t="s">
        <v>728</v>
      </c>
      <c r="P7" s="108" t="s">
        <v>2236</v>
      </c>
      <c r="Q7" s="1453"/>
      <c r="R7" s="1453"/>
      <c r="S7" s="1453"/>
    </row>
    <row r="8" spans="1:19">
      <c r="A8" s="1452"/>
      <c r="B8" s="1452"/>
      <c r="C8" s="1455"/>
      <c r="D8" s="1574"/>
      <c r="E8" s="1453"/>
      <c r="F8" s="1454"/>
      <c r="G8" s="1455"/>
      <c r="H8" s="1481"/>
      <c r="I8" s="1453"/>
      <c r="J8" s="1455"/>
      <c r="K8" s="1455"/>
      <c r="L8" s="1453"/>
      <c r="M8" s="1453"/>
      <c r="N8" s="1516"/>
      <c r="O8" s="1453"/>
      <c r="P8" s="1453"/>
      <c r="Q8" s="1453"/>
      <c r="R8" s="1453"/>
      <c r="S8" s="1453"/>
    </row>
    <row r="9" spans="1:19">
      <c r="A9" s="216"/>
      <c r="B9" s="2100" t="s">
        <v>3117</v>
      </c>
      <c r="C9" s="217"/>
      <c r="D9" s="248"/>
      <c r="E9" s="108"/>
      <c r="F9" s="269"/>
      <c r="G9" s="217"/>
      <c r="H9" s="1479"/>
      <c r="I9" s="108"/>
      <c r="J9" s="217"/>
      <c r="K9" s="217"/>
      <c r="L9" s="108"/>
      <c r="M9" s="108"/>
      <c r="N9" s="1507"/>
      <c r="O9" s="108"/>
      <c r="P9" s="108"/>
      <c r="Q9" s="1453"/>
      <c r="R9" s="1453"/>
      <c r="S9" s="1453"/>
    </row>
    <row r="10" spans="1:19">
      <c r="A10" s="216"/>
      <c r="B10" s="216" t="s">
        <v>3118</v>
      </c>
      <c r="C10" s="217"/>
      <c r="D10" s="248"/>
      <c r="E10" s="108"/>
      <c r="F10" s="269"/>
      <c r="G10" s="217"/>
      <c r="H10" s="1479"/>
      <c r="I10" s="108"/>
      <c r="J10" s="217"/>
      <c r="K10" s="217"/>
      <c r="L10" s="108"/>
      <c r="M10" s="108"/>
      <c r="N10" s="1507"/>
      <c r="O10" s="108"/>
      <c r="P10" s="108"/>
      <c r="Q10" s="1453"/>
      <c r="R10" s="1453"/>
      <c r="S10" s="1453"/>
    </row>
    <row r="11" spans="1:19">
      <c r="A11" s="184"/>
      <c r="B11" s="244"/>
      <c r="C11" s="710"/>
      <c r="D11" s="2093"/>
      <c r="E11" s="108"/>
      <c r="F11" s="269"/>
      <c r="G11" s="217"/>
      <c r="H11" s="1479"/>
      <c r="I11" s="108"/>
      <c r="J11" s="217"/>
      <c r="K11" s="217"/>
      <c r="L11" s="108"/>
      <c r="M11" s="108"/>
      <c r="N11" s="1507"/>
      <c r="O11" s="108"/>
      <c r="P11" s="108"/>
      <c r="Q11" s="1453"/>
      <c r="R11" s="1453"/>
      <c r="S11" s="1453"/>
    </row>
    <row r="12" spans="1:19">
      <c r="A12" s="827" t="s">
        <v>3113</v>
      </c>
      <c r="B12" s="2100"/>
      <c r="C12" s="584" t="s">
        <v>3119</v>
      </c>
      <c r="D12" s="2093"/>
      <c r="E12" s="108"/>
      <c r="F12" s="269"/>
      <c r="G12" s="217"/>
      <c r="H12" s="1479"/>
      <c r="I12" s="108"/>
      <c r="J12" s="217"/>
      <c r="K12" s="217"/>
      <c r="L12" s="108"/>
      <c r="M12" s="108"/>
      <c r="N12" s="1507"/>
      <c r="O12" s="108"/>
      <c r="P12" s="108"/>
      <c r="Q12" s="1453"/>
      <c r="R12" s="1453"/>
      <c r="S12" s="1453"/>
    </row>
    <row r="13" spans="1:19">
      <c r="A13" s="2102">
        <v>5102012</v>
      </c>
      <c r="B13" s="2100" t="s">
        <v>2472</v>
      </c>
      <c r="C13" s="2101" t="s">
        <v>3120</v>
      </c>
      <c r="D13" s="2093">
        <v>1150000</v>
      </c>
      <c r="E13" s="108"/>
      <c r="F13" s="269">
        <v>900000</v>
      </c>
      <c r="G13" s="217" t="s">
        <v>98</v>
      </c>
      <c r="H13" s="1479">
        <v>42770</v>
      </c>
      <c r="I13" s="108" t="s">
        <v>448</v>
      </c>
      <c r="J13" s="217"/>
      <c r="K13" s="217" t="s">
        <v>41</v>
      </c>
      <c r="L13" s="108"/>
      <c r="M13" s="108"/>
      <c r="N13" s="1507">
        <v>42826</v>
      </c>
      <c r="O13" s="108" t="s">
        <v>728</v>
      </c>
      <c r="P13" s="108" t="s">
        <v>729</v>
      </c>
      <c r="Q13" s="1453"/>
      <c r="R13" s="1453"/>
      <c r="S13" s="1453"/>
    </row>
    <row r="14" spans="1:19">
      <c r="A14" s="2100"/>
      <c r="B14" s="2100"/>
      <c r="C14" s="2101"/>
      <c r="D14" s="2093"/>
      <c r="E14" s="108"/>
      <c r="F14" s="269"/>
      <c r="G14" s="217"/>
      <c r="H14" s="1479"/>
      <c r="I14" s="108"/>
      <c r="J14" s="217"/>
      <c r="K14" s="217"/>
      <c r="L14" s="108"/>
      <c r="M14" s="108"/>
      <c r="N14" s="1507"/>
      <c r="O14" s="108"/>
      <c r="P14" s="108"/>
      <c r="Q14" s="1453"/>
      <c r="R14" s="1453"/>
      <c r="S14" s="1453"/>
    </row>
    <row r="15" spans="1:19">
      <c r="A15" s="2100"/>
      <c r="B15" s="2100" t="s">
        <v>3117</v>
      </c>
      <c r="C15" s="2101"/>
      <c r="D15" s="2093"/>
      <c r="E15" s="108"/>
      <c r="F15" s="269"/>
      <c r="G15" s="217"/>
      <c r="H15" s="1479"/>
      <c r="I15" s="108"/>
      <c r="J15" s="217"/>
      <c r="K15" s="217"/>
      <c r="L15" s="108"/>
      <c r="M15" s="108"/>
      <c r="N15" s="1507"/>
      <c r="O15" s="108"/>
      <c r="P15" s="108"/>
      <c r="Q15" s="1453"/>
      <c r="R15" s="1453"/>
      <c r="S15" s="1453"/>
    </row>
    <row r="16" spans="1:19">
      <c r="A16" s="2100"/>
      <c r="B16" s="216" t="s">
        <v>3118</v>
      </c>
      <c r="C16" s="2101"/>
      <c r="D16" s="2093"/>
      <c r="E16" s="108"/>
      <c r="F16" s="269"/>
      <c r="G16" s="217"/>
      <c r="H16" s="1479"/>
      <c r="I16" s="108"/>
      <c r="J16" s="217"/>
      <c r="K16" s="217"/>
      <c r="L16" s="108"/>
      <c r="M16" s="108"/>
      <c r="N16" s="1507"/>
      <c r="O16" s="108"/>
      <c r="P16" s="108"/>
      <c r="Q16" s="1453"/>
      <c r="R16" s="1453"/>
      <c r="S16" s="1453"/>
    </row>
    <row r="17" spans="1:19" s="1050" customFormat="1" ht="15">
      <c r="A17" s="1170"/>
      <c r="B17" s="1170"/>
      <c r="C17" s="1170"/>
      <c r="D17" s="1171"/>
      <c r="E17" s="1170"/>
      <c r="F17" s="1170"/>
      <c r="G17" s="1170"/>
      <c r="H17" s="1480"/>
      <c r="I17" s="1170"/>
      <c r="J17" s="1170"/>
      <c r="K17" s="1170"/>
      <c r="L17" s="1170"/>
      <c r="M17" s="1170"/>
      <c r="N17" s="1515"/>
      <c r="O17" s="1170"/>
      <c r="P17" s="1170"/>
      <c r="Q17" s="1170"/>
      <c r="R17" s="1170"/>
      <c r="S17" s="1170"/>
    </row>
    <row r="18" spans="1:19">
      <c r="A18" s="827" t="s">
        <v>3113</v>
      </c>
      <c r="B18" s="2100"/>
      <c r="C18" s="584" t="s">
        <v>3121</v>
      </c>
      <c r="D18" s="2093"/>
      <c r="E18" s="108"/>
      <c r="F18" s="269"/>
      <c r="G18" s="217"/>
      <c r="H18" s="1479"/>
      <c r="I18" s="108"/>
      <c r="J18" s="217"/>
      <c r="K18" s="217"/>
      <c r="L18" s="108"/>
      <c r="M18" s="108"/>
      <c r="N18" s="1507"/>
      <c r="O18" s="108"/>
      <c r="P18" s="108"/>
      <c r="Q18" s="1453"/>
      <c r="R18" s="1453"/>
      <c r="S18" s="1453"/>
    </row>
    <row r="19" spans="1:19">
      <c r="A19" s="2100">
        <v>5103038</v>
      </c>
      <c r="B19" s="2100" t="s">
        <v>3122</v>
      </c>
      <c r="C19" s="2101" t="s">
        <v>3123</v>
      </c>
      <c r="D19" s="2093">
        <v>1100000</v>
      </c>
      <c r="E19" s="108"/>
      <c r="F19" s="269">
        <v>975000</v>
      </c>
      <c r="G19" s="217" t="s">
        <v>98</v>
      </c>
      <c r="H19" s="1479">
        <v>42802</v>
      </c>
      <c r="I19" s="108" t="s">
        <v>386</v>
      </c>
      <c r="J19" s="217" t="s">
        <v>449</v>
      </c>
      <c r="K19" s="217" t="s">
        <v>41</v>
      </c>
      <c r="L19" s="108"/>
      <c r="M19" s="108"/>
      <c r="N19" s="1507">
        <v>42826</v>
      </c>
      <c r="O19" s="108" t="s">
        <v>728</v>
      </c>
      <c r="P19" s="108" t="s">
        <v>2236</v>
      </c>
      <c r="Q19" s="1453"/>
      <c r="R19" s="1453"/>
      <c r="S19" s="1453"/>
    </row>
    <row r="20" spans="1:19">
      <c r="A20" s="2100">
        <v>5103039</v>
      </c>
      <c r="B20" s="2100" t="s">
        <v>3122</v>
      </c>
      <c r="C20" s="2101" t="s">
        <v>3124</v>
      </c>
      <c r="D20" s="2093">
        <v>1180000</v>
      </c>
      <c r="E20" s="108"/>
      <c r="F20" s="269">
        <v>1075000</v>
      </c>
      <c r="G20" s="217" t="s">
        <v>98</v>
      </c>
      <c r="H20" s="1479">
        <v>42802</v>
      </c>
      <c r="I20" s="108" t="s">
        <v>386</v>
      </c>
      <c r="J20" s="217" t="s">
        <v>449</v>
      </c>
      <c r="K20" s="217" t="s">
        <v>41</v>
      </c>
      <c r="L20" s="108"/>
      <c r="M20" s="108"/>
      <c r="N20" s="1507">
        <v>42826</v>
      </c>
      <c r="O20" s="108" t="s">
        <v>728</v>
      </c>
      <c r="P20" s="108" t="s">
        <v>2236</v>
      </c>
      <c r="Q20" s="1453"/>
      <c r="R20" s="1453"/>
      <c r="S20" s="1453"/>
    </row>
    <row r="21" spans="1:19">
      <c r="A21" s="2100"/>
      <c r="B21" s="2100"/>
      <c r="C21" s="2101"/>
      <c r="D21" s="2093"/>
      <c r="E21" s="108"/>
      <c r="F21" s="269"/>
      <c r="G21" s="217"/>
      <c r="H21" s="1479"/>
      <c r="I21" s="108"/>
      <c r="J21" s="217"/>
      <c r="K21" s="217"/>
      <c r="L21" s="108"/>
      <c r="M21" s="108"/>
      <c r="N21" s="1507"/>
      <c r="O21" s="108"/>
      <c r="P21" s="108"/>
      <c r="Q21" s="1453"/>
      <c r="R21" s="1453"/>
      <c r="S21" s="1453"/>
    </row>
    <row r="22" spans="1:19">
      <c r="A22" s="2100"/>
      <c r="B22" s="2100" t="s">
        <v>3117</v>
      </c>
      <c r="C22" s="2101"/>
      <c r="D22" s="2093"/>
      <c r="E22" s="108"/>
      <c r="F22" s="269"/>
      <c r="G22" s="217"/>
      <c r="H22" s="1479"/>
      <c r="I22" s="108"/>
      <c r="J22" s="217"/>
      <c r="K22" s="217"/>
      <c r="L22" s="108"/>
      <c r="M22" s="108"/>
      <c r="N22" s="1507"/>
      <c r="O22" s="108"/>
      <c r="P22" s="108"/>
      <c r="Q22" s="1453"/>
      <c r="R22" s="1453"/>
      <c r="S22" s="1453"/>
    </row>
    <row r="23" spans="1:19">
      <c r="A23" s="2100"/>
      <c r="B23" s="216" t="s">
        <v>3118</v>
      </c>
      <c r="C23" s="2101"/>
      <c r="D23" s="2093"/>
      <c r="E23" s="108"/>
      <c r="F23" s="269"/>
      <c r="G23" s="217"/>
      <c r="H23" s="1479"/>
      <c r="I23" s="108"/>
      <c r="J23" s="217"/>
      <c r="K23" s="217"/>
      <c r="L23" s="108"/>
      <c r="M23" s="108"/>
      <c r="N23" s="1507"/>
      <c r="O23" s="108"/>
      <c r="P23" s="108"/>
      <c r="Q23" s="1453"/>
      <c r="R23" s="1453"/>
      <c r="S23" s="1453"/>
    </row>
    <row r="24" spans="1:19">
      <c r="A24" s="2100"/>
      <c r="B24" s="2100"/>
      <c r="C24" s="2101"/>
      <c r="D24" s="2093"/>
      <c r="E24" s="108"/>
      <c r="F24" s="269"/>
      <c r="G24" s="217"/>
      <c r="H24" s="1479"/>
      <c r="I24" s="108"/>
      <c r="J24" s="217"/>
      <c r="K24" s="217"/>
      <c r="L24" s="108"/>
      <c r="M24" s="108"/>
      <c r="N24" s="1507"/>
      <c r="O24" s="108"/>
      <c r="P24" s="108"/>
      <c r="Q24" s="1453"/>
      <c r="R24" s="1453"/>
      <c r="S24" s="1453"/>
    </row>
    <row r="25" spans="1:19">
      <c r="A25" s="827" t="s">
        <v>3125</v>
      </c>
      <c r="B25" s="2100"/>
      <c r="C25" s="584" t="s">
        <v>3126</v>
      </c>
      <c r="D25" s="2093"/>
      <c r="E25" s="108"/>
      <c r="F25" s="269"/>
      <c r="G25" s="217"/>
      <c r="H25" s="1479"/>
      <c r="I25" s="108"/>
      <c r="J25" s="217"/>
      <c r="K25" s="217"/>
      <c r="L25" s="108"/>
      <c r="M25" s="108"/>
      <c r="N25" s="1507"/>
      <c r="O25" s="108"/>
      <c r="P25" s="108"/>
      <c r="Q25" s="1453"/>
      <c r="R25" s="1453"/>
      <c r="S25" s="1453"/>
    </row>
    <row r="26" spans="1:19" ht="15">
      <c r="A26" s="2102">
        <v>5103031</v>
      </c>
      <c r="B26" s="2100" t="s">
        <v>3127</v>
      </c>
      <c r="C26" s="2101" t="s">
        <v>3128</v>
      </c>
      <c r="D26" s="2093">
        <v>1360000</v>
      </c>
      <c r="E26" s="108"/>
      <c r="F26" s="269">
        <v>1167000</v>
      </c>
      <c r="G26" s="217" t="s">
        <v>98</v>
      </c>
      <c r="H26" s="1479" t="s">
        <v>3129</v>
      </c>
      <c r="I26" s="108" t="s">
        <v>27</v>
      </c>
      <c r="J26" s="217"/>
      <c r="K26" s="217" t="s">
        <v>3130</v>
      </c>
      <c r="L26" s="108"/>
      <c r="M26" s="108"/>
      <c r="N26" s="1507">
        <v>42840</v>
      </c>
      <c r="O26" s="1024" t="s">
        <v>728</v>
      </c>
      <c r="P26" s="108" t="s">
        <v>729</v>
      </c>
      <c r="Q26" s="1453"/>
      <c r="R26" s="1453"/>
      <c r="S26" s="1453"/>
    </row>
    <row r="27" spans="1:19">
      <c r="A27" s="2100">
        <v>5103096</v>
      </c>
      <c r="B27" s="2100" t="s">
        <v>3131</v>
      </c>
      <c r="C27" s="2101" t="s">
        <v>3132</v>
      </c>
      <c r="D27" s="2093">
        <v>3900000</v>
      </c>
      <c r="E27" s="108"/>
      <c r="F27" s="269">
        <v>3300000</v>
      </c>
      <c r="G27" s="217" t="s">
        <v>1188</v>
      </c>
      <c r="H27" s="1479">
        <v>42807</v>
      </c>
      <c r="I27" s="108" t="s">
        <v>2767</v>
      </c>
      <c r="J27" s="217"/>
      <c r="K27" s="217" t="s">
        <v>3130</v>
      </c>
      <c r="L27" s="108"/>
      <c r="M27" s="108"/>
      <c r="N27" s="1507">
        <v>42840</v>
      </c>
      <c r="O27" s="1024" t="s">
        <v>728</v>
      </c>
      <c r="P27" s="108" t="s">
        <v>729</v>
      </c>
      <c r="Q27" s="1453"/>
      <c r="R27" s="1453"/>
      <c r="S27" s="1453"/>
    </row>
    <row r="28" spans="1:19">
      <c r="A28" s="2100">
        <v>5104004</v>
      </c>
      <c r="B28" s="2100" t="s">
        <v>3133</v>
      </c>
      <c r="C28" s="2101" t="s">
        <v>3134</v>
      </c>
      <c r="D28" s="2093">
        <v>450000</v>
      </c>
      <c r="E28" s="108"/>
      <c r="F28" s="269">
        <v>290000</v>
      </c>
      <c r="G28" s="217" t="s">
        <v>110</v>
      </c>
      <c r="H28" s="1479">
        <v>42826</v>
      </c>
      <c r="I28" s="108" t="s">
        <v>448</v>
      </c>
      <c r="J28" s="217"/>
      <c r="K28" s="217" t="s">
        <v>3130</v>
      </c>
      <c r="L28" s="108"/>
      <c r="M28" s="108"/>
      <c r="N28" s="1507">
        <v>42840</v>
      </c>
      <c r="O28" s="1024" t="s">
        <v>728</v>
      </c>
      <c r="P28" s="108" t="s">
        <v>3135</v>
      </c>
      <c r="Q28" s="1453"/>
      <c r="R28" s="1453"/>
      <c r="S28" s="1453"/>
    </row>
    <row r="29" spans="1:19">
      <c r="A29" s="1452"/>
      <c r="B29" s="1452"/>
      <c r="C29" s="1455"/>
      <c r="D29" s="1574"/>
      <c r="E29" s="1453"/>
      <c r="F29" s="1454"/>
      <c r="G29" s="1455"/>
      <c r="H29" s="1481"/>
      <c r="I29" s="1453"/>
      <c r="J29" s="1455"/>
      <c r="K29" s="1455"/>
      <c r="L29" s="1453"/>
      <c r="M29" s="1453"/>
      <c r="N29" s="1516"/>
      <c r="O29" s="1453"/>
      <c r="P29" s="1453"/>
      <c r="Q29" s="1453"/>
      <c r="R29" s="1453"/>
      <c r="S29" s="1453"/>
    </row>
    <row r="30" spans="1:19">
      <c r="A30" s="827" t="s">
        <v>3136</v>
      </c>
      <c r="B30" s="2100"/>
      <c r="C30" s="2101"/>
      <c r="D30" s="2093"/>
      <c r="E30" s="108"/>
      <c r="F30" s="269"/>
      <c r="G30" s="217"/>
      <c r="H30" s="1479"/>
      <c r="I30" s="108"/>
      <c r="J30" s="217"/>
      <c r="K30" s="217"/>
      <c r="L30" s="108"/>
      <c r="M30" s="108"/>
      <c r="N30" s="1507"/>
      <c r="O30" s="108"/>
      <c r="P30" s="108"/>
      <c r="Q30" s="1453"/>
      <c r="R30" s="1453"/>
      <c r="S30" s="1453"/>
    </row>
    <row r="31" spans="1:19">
      <c r="A31" s="2100">
        <v>5012036</v>
      </c>
      <c r="B31" s="2100" t="s">
        <v>1611</v>
      </c>
      <c r="C31" s="2101" t="s">
        <v>3137</v>
      </c>
      <c r="D31" s="2093">
        <v>930000</v>
      </c>
      <c r="E31" s="108"/>
      <c r="F31" s="269">
        <v>810000</v>
      </c>
      <c r="G31" s="217" t="s">
        <v>25</v>
      </c>
      <c r="H31" s="1479">
        <v>42714</v>
      </c>
      <c r="I31" s="108" t="s">
        <v>448</v>
      </c>
      <c r="J31" s="217"/>
      <c r="K31" s="217" t="s">
        <v>3130</v>
      </c>
      <c r="L31" s="108"/>
      <c r="M31" s="108"/>
      <c r="N31" s="1507">
        <v>42840</v>
      </c>
      <c r="O31" s="1024" t="s">
        <v>728</v>
      </c>
      <c r="P31" s="108" t="s">
        <v>729</v>
      </c>
      <c r="Q31" s="1453"/>
      <c r="R31" s="1453"/>
      <c r="S31" s="1453"/>
    </row>
    <row r="32" spans="1:19">
      <c r="A32" s="2100">
        <v>5103097</v>
      </c>
      <c r="B32" s="2100" t="s">
        <v>3138</v>
      </c>
      <c r="C32" s="2101" t="s">
        <v>3139</v>
      </c>
      <c r="D32" s="2093">
        <v>3900000</v>
      </c>
      <c r="E32" s="108"/>
      <c r="F32" s="269">
        <v>3300000</v>
      </c>
      <c r="G32" s="217" t="s">
        <v>1188</v>
      </c>
      <c r="H32" s="1479">
        <v>42807</v>
      </c>
      <c r="I32" s="108" t="s">
        <v>2767</v>
      </c>
      <c r="J32" s="217"/>
      <c r="K32" s="217" t="s">
        <v>3130</v>
      </c>
      <c r="L32" s="108"/>
      <c r="M32" s="108"/>
      <c r="N32" s="1507">
        <v>42840</v>
      </c>
      <c r="O32" s="1024" t="s">
        <v>728</v>
      </c>
      <c r="P32" s="108" t="s">
        <v>729</v>
      </c>
      <c r="Q32" s="1453"/>
      <c r="R32" s="1453"/>
      <c r="S32" s="1453"/>
    </row>
    <row r="33" spans="1:19">
      <c r="A33" s="2100"/>
      <c r="B33" s="2100"/>
      <c r="C33" s="2101"/>
      <c r="D33" s="2093"/>
      <c r="E33" s="108"/>
      <c r="F33" s="269"/>
      <c r="G33" s="217"/>
      <c r="H33" s="1479"/>
      <c r="I33" s="108"/>
      <c r="J33" s="217"/>
      <c r="K33" s="217"/>
      <c r="L33" s="108"/>
      <c r="M33" s="108"/>
      <c r="N33" s="1507"/>
      <c r="O33" s="108"/>
      <c r="P33" s="108"/>
      <c r="Q33" s="1453"/>
      <c r="R33" s="1453"/>
      <c r="S33" s="1453"/>
    </row>
    <row r="34" spans="1:19">
      <c r="A34" s="2100"/>
      <c r="B34" s="855" t="s">
        <v>3140</v>
      </c>
      <c r="C34" s="2101"/>
      <c r="D34" s="2093"/>
      <c r="E34" s="108"/>
      <c r="F34" s="269"/>
      <c r="G34" s="245" t="s">
        <v>1014</v>
      </c>
      <c r="H34" s="1478" t="s">
        <v>3141</v>
      </c>
      <c r="I34" s="108"/>
      <c r="J34" s="217"/>
      <c r="K34" s="217"/>
      <c r="L34" s="108"/>
      <c r="M34" s="108"/>
      <c r="N34" s="1507"/>
      <c r="O34" s="108"/>
      <c r="P34" s="108"/>
      <c r="Q34" s="1453"/>
      <c r="R34" s="1453"/>
      <c r="S34" s="1453"/>
    </row>
    <row r="35" spans="1:19">
      <c r="A35" s="2100" t="s">
        <v>3142</v>
      </c>
      <c r="B35" s="2100" t="s">
        <v>3143</v>
      </c>
      <c r="C35" s="2101"/>
      <c r="D35" s="2093">
        <v>0</v>
      </c>
      <c r="E35" s="108"/>
      <c r="F35" s="269"/>
      <c r="G35" s="590">
        <v>15000</v>
      </c>
      <c r="H35" s="1479">
        <v>1200</v>
      </c>
      <c r="I35" s="108" t="s">
        <v>3144</v>
      </c>
      <c r="J35" s="217"/>
      <c r="K35" s="217"/>
      <c r="L35" s="108"/>
      <c r="M35" s="108"/>
      <c r="N35" s="1507"/>
      <c r="O35" s="108"/>
      <c r="P35" s="108"/>
      <c r="Q35" s="1453"/>
      <c r="R35" s="1453"/>
      <c r="S35" s="1453"/>
    </row>
    <row r="36" spans="1:19">
      <c r="A36" s="2100"/>
      <c r="B36" s="2100" t="s">
        <v>3145</v>
      </c>
      <c r="C36" s="2101"/>
      <c r="D36" s="2093">
        <v>0</v>
      </c>
      <c r="E36" s="108"/>
      <c r="F36" s="269"/>
      <c r="G36" s="590">
        <v>4100</v>
      </c>
      <c r="H36" s="1479"/>
      <c r="I36" s="108"/>
      <c r="J36" s="217"/>
      <c r="K36" s="217"/>
      <c r="L36" s="108"/>
      <c r="M36" s="108"/>
      <c r="N36" s="1507"/>
      <c r="O36" s="108"/>
      <c r="P36" s="108"/>
      <c r="Q36" s="1453"/>
      <c r="R36" s="1453"/>
      <c r="S36" s="1453"/>
    </row>
    <row r="37" spans="1:19">
      <c r="A37" s="2100"/>
      <c r="B37" s="2100"/>
      <c r="C37" s="2101"/>
      <c r="D37" s="2093"/>
      <c r="E37" s="108"/>
      <c r="F37" s="269"/>
      <c r="G37" s="217"/>
      <c r="H37" s="1479"/>
      <c r="I37" s="108"/>
      <c r="J37" s="217"/>
      <c r="K37" s="217"/>
      <c r="L37" s="108"/>
      <c r="M37" s="108"/>
      <c r="N37" s="1507"/>
      <c r="O37" s="108"/>
      <c r="P37" s="108"/>
      <c r="Q37" s="1453"/>
      <c r="R37" s="1453"/>
      <c r="S37" s="1453"/>
    </row>
    <row r="38" spans="1:19">
      <c r="A38" s="2100">
        <v>5104005</v>
      </c>
      <c r="B38" s="2100" t="s">
        <v>3133</v>
      </c>
      <c r="C38" s="2101" t="s">
        <v>3146</v>
      </c>
      <c r="D38" s="2093">
        <v>550000</v>
      </c>
      <c r="E38" s="108"/>
      <c r="F38" s="269">
        <v>420000</v>
      </c>
      <c r="G38" s="217" t="s">
        <v>1188</v>
      </c>
      <c r="H38" s="1479">
        <v>42795</v>
      </c>
      <c r="I38" s="108" t="s">
        <v>448</v>
      </c>
      <c r="J38" s="217"/>
      <c r="K38" s="217" t="s">
        <v>3130</v>
      </c>
      <c r="L38" s="108"/>
      <c r="M38" s="108"/>
      <c r="N38" s="1507">
        <v>42840</v>
      </c>
      <c r="O38" s="1024" t="s">
        <v>728</v>
      </c>
      <c r="P38" s="108" t="s">
        <v>729</v>
      </c>
      <c r="Q38" s="1453"/>
      <c r="R38" s="1453"/>
      <c r="S38" s="1453"/>
    </row>
    <row r="39" spans="1:19">
      <c r="A39" s="2100"/>
      <c r="B39" s="2100"/>
      <c r="C39" s="2101"/>
      <c r="D39" s="2093"/>
      <c r="E39" s="108"/>
      <c r="F39" s="269"/>
      <c r="G39" s="217"/>
      <c r="H39" s="1479"/>
      <c r="I39" s="108"/>
      <c r="J39" s="217"/>
      <c r="K39" s="217"/>
      <c r="L39" s="108"/>
      <c r="M39" s="108"/>
      <c r="N39" s="1507"/>
      <c r="O39" s="108"/>
      <c r="P39" s="108"/>
      <c r="Q39" s="1453"/>
      <c r="R39" s="1453"/>
      <c r="S39" s="1453"/>
    </row>
    <row r="40" spans="1:19">
      <c r="A40" s="2100"/>
      <c r="B40" s="2103" t="s">
        <v>3147</v>
      </c>
      <c r="C40" s="2101"/>
      <c r="D40" s="2093"/>
      <c r="E40" s="108"/>
      <c r="F40" s="269"/>
      <c r="G40" s="217"/>
      <c r="H40" s="1479"/>
      <c r="I40" s="108"/>
      <c r="J40" s="217"/>
      <c r="K40" s="217"/>
      <c r="L40" s="108"/>
      <c r="M40" s="108"/>
      <c r="N40" s="1507"/>
      <c r="O40" s="108"/>
      <c r="P40" s="108"/>
      <c r="Q40" s="1453"/>
      <c r="R40" s="1453"/>
      <c r="S40" s="1453"/>
    </row>
    <row r="41" spans="1:19">
      <c r="A41" s="2100"/>
      <c r="B41" s="216" t="s">
        <v>3118</v>
      </c>
      <c r="C41" s="2101"/>
      <c r="D41" s="2093"/>
      <c r="E41" s="108"/>
      <c r="F41" s="269"/>
      <c r="G41" s="217"/>
      <c r="H41" s="1479"/>
      <c r="I41" s="108"/>
      <c r="J41" s="217"/>
      <c r="K41" s="217"/>
      <c r="L41" s="108"/>
      <c r="M41" s="108"/>
      <c r="N41" s="1507"/>
      <c r="O41" s="108"/>
      <c r="P41" s="108"/>
      <c r="Q41" s="1453"/>
      <c r="R41" s="1453"/>
      <c r="S41" s="1453"/>
    </row>
    <row r="42" spans="1:19">
      <c r="A42" s="2100"/>
      <c r="B42" s="216"/>
      <c r="C42" s="2101"/>
      <c r="D42" s="2093"/>
      <c r="E42" s="108"/>
      <c r="F42" s="269"/>
      <c r="G42" s="217"/>
      <c r="H42" s="1479"/>
      <c r="I42" s="108"/>
      <c r="J42" s="217"/>
      <c r="K42" s="217"/>
      <c r="L42" s="108"/>
      <c r="M42" s="108"/>
      <c r="N42" s="1507"/>
      <c r="O42" s="108"/>
      <c r="P42" s="108"/>
      <c r="Q42" s="1453"/>
      <c r="R42" s="1453"/>
      <c r="S42" s="1453"/>
    </row>
    <row r="43" spans="1:19">
      <c r="A43" s="861" t="s">
        <v>3148</v>
      </c>
      <c r="B43" s="216"/>
      <c r="C43" s="233" t="s">
        <v>3149</v>
      </c>
      <c r="D43" s="248"/>
      <c r="E43" s="108"/>
      <c r="F43" s="269"/>
      <c r="G43" s="217"/>
      <c r="H43" s="1479"/>
      <c r="I43" s="108"/>
      <c r="J43" s="217"/>
      <c r="K43" s="217"/>
      <c r="L43" s="108"/>
      <c r="M43" s="108"/>
      <c r="N43" s="1507"/>
      <c r="O43" s="108"/>
      <c r="P43" s="108"/>
      <c r="Q43" s="1453"/>
      <c r="R43" s="1453"/>
      <c r="S43" s="1453"/>
    </row>
    <row r="44" spans="1:19">
      <c r="A44" s="216">
        <v>5104007</v>
      </c>
      <c r="B44" s="216" t="s">
        <v>2670</v>
      </c>
      <c r="C44" s="217" t="s">
        <v>3150</v>
      </c>
      <c r="D44" s="2093">
        <v>280000</v>
      </c>
      <c r="E44" s="108"/>
      <c r="F44" s="269">
        <v>200000</v>
      </c>
      <c r="G44" s="217" t="s">
        <v>98</v>
      </c>
      <c r="H44" s="1479">
        <v>42826</v>
      </c>
      <c r="I44" s="108" t="s">
        <v>394</v>
      </c>
      <c r="J44" s="217"/>
      <c r="K44" s="217" t="s">
        <v>67</v>
      </c>
      <c r="L44" s="108"/>
      <c r="M44" s="108"/>
      <c r="N44" s="1507">
        <v>42852</v>
      </c>
      <c r="O44" s="108" t="s">
        <v>728</v>
      </c>
      <c r="P44" s="2004" t="s">
        <v>2236</v>
      </c>
      <c r="Q44" s="1453"/>
      <c r="R44" s="1453"/>
      <c r="S44" s="1453"/>
    </row>
    <row r="45" spans="1:19">
      <c r="A45" s="1452"/>
      <c r="B45" s="1452"/>
      <c r="C45" s="1455"/>
      <c r="D45" s="1574"/>
      <c r="E45" s="1453"/>
      <c r="F45" s="1454"/>
      <c r="G45" s="1455"/>
      <c r="H45" s="1481"/>
      <c r="I45" s="1453"/>
      <c r="J45" s="1455"/>
      <c r="K45" s="1455"/>
      <c r="L45" s="1453"/>
      <c r="M45" s="1453"/>
      <c r="N45" s="1516"/>
      <c r="O45" s="1453"/>
      <c r="P45" s="1453"/>
      <c r="Q45" s="1453"/>
      <c r="R45" s="1453"/>
      <c r="S45" s="1453"/>
    </row>
    <row r="46" spans="1:19" s="1042" customFormat="1">
      <c r="A46" s="861" t="s">
        <v>3151</v>
      </c>
      <c r="B46" s="2004"/>
      <c r="C46" s="2104"/>
      <c r="D46" s="144"/>
      <c r="E46" s="2007"/>
      <c r="F46" s="2105"/>
      <c r="G46" s="2005"/>
      <c r="H46" s="2106"/>
      <c r="I46" s="2002"/>
      <c r="J46" s="2005"/>
      <c r="K46" s="2005"/>
      <c r="L46" s="2010"/>
      <c r="M46" s="2010"/>
      <c r="N46" s="2011"/>
      <c r="O46" s="2004"/>
      <c r="P46" s="2004"/>
      <c r="Q46" s="2004"/>
      <c r="R46" s="2004"/>
      <c r="S46" s="2004"/>
    </row>
    <row r="47" spans="1:19" s="1042" customFormat="1">
      <c r="A47" s="216">
        <v>5103171</v>
      </c>
      <c r="B47" s="2004" t="s">
        <v>2646</v>
      </c>
      <c r="C47" s="2104" t="s">
        <v>3152</v>
      </c>
      <c r="D47" s="144">
        <v>900000</v>
      </c>
      <c r="E47" s="2007"/>
      <c r="F47" s="2105">
        <v>788000</v>
      </c>
      <c r="G47" s="2005" t="s">
        <v>98</v>
      </c>
      <c r="H47" s="2106">
        <v>42823</v>
      </c>
      <c r="I47" s="2002" t="s">
        <v>3153</v>
      </c>
      <c r="J47" s="2005" t="s">
        <v>449</v>
      </c>
      <c r="K47" s="2005" t="s">
        <v>41</v>
      </c>
      <c r="L47" s="2010"/>
      <c r="M47" s="2010"/>
      <c r="N47" s="1507">
        <v>42850</v>
      </c>
      <c r="O47" s="108" t="s">
        <v>728</v>
      </c>
      <c r="P47" s="2004" t="s">
        <v>729</v>
      </c>
      <c r="Q47" s="2004"/>
      <c r="R47" s="2004"/>
      <c r="S47" s="2004"/>
    </row>
    <row r="48" spans="1:19" s="1042" customFormat="1">
      <c r="A48" s="216">
        <v>5104034</v>
      </c>
      <c r="B48" s="2004" t="s">
        <v>2720</v>
      </c>
      <c r="C48" s="2104" t="s">
        <v>3154</v>
      </c>
      <c r="D48" s="144">
        <v>940000</v>
      </c>
      <c r="E48" s="2007"/>
      <c r="F48" s="2105">
        <v>845000</v>
      </c>
      <c r="G48" s="2005" t="s">
        <v>25</v>
      </c>
      <c r="H48" s="2106">
        <v>42836</v>
      </c>
      <c r="I48" s="2002" t="s">
        <v>1544</v>
      </c>
      <c r="J48" s="2005"/>
      <c r="K48" s="2005" t="s">
        <v>41</v>
      </c>
      <c r="L48" s="2010"/>
      <c r="M48" s="2010"/>
      <c r="N48" s="1507">
        <v>42850</v>
      </c>
      <c r="O48" s="108" t="s">
        <v>728</v>
      </c>
      <c r="P48" s="2004" t="s">
        <v>2236</v>
      </c>
      <c r="Q48" s="2004"/>
      <c r="R48" s="2004"/>
      <c r="S48" s="2004"/>
    </row>
    <row r="49" spans="1:19" s="1042" customFormat="1">
      <c r="A49" s="1996"/>
      <c r="B49" s="2004"/>
      <c r="C49" s="2104"/>
      <c r="D49" s="144"/>
      <c r="E49" s="2007"/>
      <c r="F49" s="2105"/>
      <c r="G49" s="2005"/>
      <c r="H49" s="2106"/>
      <c r="I49" s="2002"/>
      <c r="J49" s="2005"/>
      <c r="K49" s="2005"/>
      <c r="L49" s="2010"/>
      <c r="M49" s="2010"/>
      <c r="N49" s="2011"/>
      <c r="O49" s="2004"/>
      <c r="P49" s="2004"/>
      <c r="Q49" s="2004"/>
      <c r="R49" s="2004"/>
      <c r="S49" s="2004"/>
    </row>
    <row r="50" spans="1:19" s="1042" customFormat="1">
      <c r="A50" s="1996"/>
      <c r="B50" s="2100" t="s">
        <v>3155</v>
      </c>
      <c r="C50" s="2104"/>
      <c r="D50" s="144"/>
      <c r="E50" s="2007"/>
      <c r="F50" s="2105"/>
      <c r="G50" s="2005"/>
      <c r="H50" s="2106"/>
      <c r="I50" s="2002"/>
      <c r="J50" s="2005"/>
      <c r="K50" s="2005"/>
      <c r="L50" s="2010"/>
      <c r="M50" s="2010"/>
      <c r="N50" s="2011"/>
      <c r="O50" s="2004"/>
      <c r="P50" s="2004"/>
      <c r="Q50" s="2004"/>
      <c r="R50" s="2004"/>
      <c r="S50" s="2004"/>
    </row>
    <row r="51" spans="1:19" s="1042" customFormat="1">
      <c r="A51" s="1996"/>
      <c r="B51" s="216" t="s">
        <v>3118</v>
      </c>
      <c r="C51" s="2104"/>
      <c r="D51" s="144"/>
      <c r="E51" s="2007"/>
      <c r="F51" s="2105"/>
      <c r="G51" s="2005"/>
      <c r="H51" s="2106"/>
      <c r="I51" s="2002"/>
      <c r="J51" s="2005"/>
      <c r="K51" s="2005"/>
      <c r="L51" s="2010"/>
      <c r="M51" s="2010"/>
      <c r="N51" s="2011"/>
      <c r="O51" s="2004"/>
      <c r="P51" s="2004"/>
      <c r="Q51" s="2004"/>
      <c r="R51" s="2004"/>
      <c r="S51" s="2004"/>
    </row>
    <row r="52" spans="1:19">
      <c r="A52" s="2100"/>
      <c r="B52" s="216"/>
      <c r="C52" s="2101"/>
      <c r="D52" s="2093"/>
      <c r="E52" s="108"/>
      <c r="F52" s="269"/>
      <c r="G52" s="217"/>
      <c r="H52" s="1479"/>
      <c r="I52" s="108"/>
      <c r="J52" s="217"/>
      <c r="K52" s="217"/>
      <c r="L52" s="108"/>
      <c r="M52" s="108"/>
      <c r="N52" s="1507"/>
      <c r="O52" s="108"/>
      <c r="P52" s="108"/>
      <c r="Q52" s="1453"/>
      <c r="R52" s="1453"/>
      <c r="S52" s="1453"/>
    </row>
    <row r="53" spans="1:19" s="1042" customFormat="1">
      <c r="A53" s="1996"/>
      <c r="B53" s="2004"/>
      <c r="C53" s="2104"/>
      <c r="D53" s="144"/>
      <c r="E53" s="2007"/>
      <c r="F53" s="2105"/>
      <c r="G53" s="2005"/>
      <c r="H53" s="2106"/>
      <c r="I53" s="2002"/>
      <c r="J53" s="2005"/>
      <c r="K53" s="2005"/>
      <c r="L53" s="2010"/>
      <c r="M53" s="2010"/>
      <c r="N53" s="2011"/>
      <c r="O53" s="2004"/>
      <c r="P53" s="2004"/>
      <c r="Q53" s="2004"/>
      <c r="R53" s="2004"/>
      <c r="S53" s="2004"/>
    </row>
    <row r="54" spans="1:19" s="1042" customFormat="1">
      <c r="A54" s="210" t="s">
        <v>732</v>
      </c>
      <c r="B54" s="216"/>
      <c r="C54" s="217"/>
      <c r="D54" s="144"/>
      <c r="E54" s="2007"/>
      <c r="F54" s="2105"/>
      <c r="G54" s="2005"/>
      <c r="H54" s="2106"/>
      <c r="I54" s="2002"/>
      <c r="J54" s="2005"/>
      <c r="K54" s="2005"/>
      <c r="L54" s="2010"/>
      <c r="M54" s="2010"/>
      <c r="N54" s="2011"/>
      <c r="O54" s="2004"/>
      <c r="P54" s="2004"/>
      <c r="Q54" s="2004"/>
      <c r="R54" s="2004"/>
      <c r="S54" s="2004"/>
    </row>
    <row r="55" spans="1:19" s="1042" customFormat="1">
      <c r="A55" s="184"/>
      <c r="B55" s="675" t="s">
        <v>7</v>
      </c>
      <c r="C55" s="684"/>
      <c r="D55" s="144"/>
      <c r="E55" s="2007"/>
      <c r="F55" s="2105"/>
      <c r="G55" s="2005"/>
      <c r="H55" s="2106"/>
      <c r="I55" s="2002"/>
      <c r="J55" s="2005"/>
      <c r="K55" s="2005"/>
      <c r="L55" s="2010"/>
      <c r="M55" s="2010"/>
      <c r="N55" s="2011"/>
      <c r="O55" s="2004"/>
      <c r="P55" s="2004"/>
      <c r="Q55" s="2004"/>
      <c r="R55" s="2004"/>
      <c r="S55" s="2004"/>
    </row>
    <row r="56" spans="1:19" s="1042" customFormat="1">
      <c r="A56" s="184"/>
      <c r="B56" s="216"/>
      <c r="C56" s="217"/>
      <c r="D56" s="144"/>
      <c r="E56" s="2007"/>
      <c r="F56" s="2105"/>
      <c r="G56" s="2005"/>
      <c r="H56" s="2106"/>
      <c r="I56" s="2002"/>
      <c r="J56" s="2005"/>
      <c r="K56" s="2005"/>
      <c r="L56" s="2010"/>
      <c r="M56" s="2010"/>
      <c r="N56" s="2011"/>
      <c r="O56" s="2004"/>
      <c r="P56" s="2004"/>
      <c r="Q56" s="2004"/>
      <c r="R56" s="2004"/>
      <c r="S56" s="2004"/>
    </row>
    <row r="57" spans="1:19" s="1042" customFormat="1">
      <c r="A57" s="184"/>
      <c r="B57" s="244" t="s">
        <v>733</v>
      </c>
      <c r="C57" s="710">
        <f>SUM(D6:D53)+SUM(C54:C56)</f>
        <v>19340000</v>
      </c>
      <c r="D57" s="144"/>
      <c r="E57" s="2007"/>
      <c r="F57" s="2105"/>
      <c r="G57" s="2005"/>
      <c r="H57" s="2106"/>
      <c r="I57" s="2002"/>
      <c r="J57" s="2005"/>
      <c r="K57" s="2005"/>
      <c r="L57" s="2010"/>
      <c r="M57" s="2010"/>
      <c r="N57" s="2011"/>
      <c r="O57" s="2004"/>
      <c r="P57" s="2004"/>
      <c r="Q57" s="2004"/>
      <c r="R57" s="2004"/>
      <c r="S57" s="2004"/>
    </row>
    <row r="58" spans="1:19">
      <c r="A58" s="216"/>
      <c r="B58" s="245"/>
      <c r="C58" s="217"/>
      <c r="D58" s="2093"/>
      <c r="E58" s="108"/>
      <c r="F58" s="269"/>
      <c r="G58" s="217"/>
      <c r="H58" s="1479"/>
      <c r="I58" s="108"/>
      <c r="J58" s="217"/>
      <c r="K58" s="217"/>
      <c r="L58" s="108"/>
      <c r="M58" s="108"/>
      <c r="N58" s="1507"/>
      <c r="O58" s="108"/>
      <c r="P58" s="108"/>
      <c r="Q58" s="1453"/>
      <c r="R58" s="1453"/>
      <c r="S58" s="1453"/>
    </row>
    <row r="59" spans="1:19" s="1051" customFormat="1">
      <c r="A59" s="1844"/>
      <c r="B59" s="1900"/>
      <c r="C59" s="1831"/>
      <c r="D59" s="2563"/>
      <c r="E59" s="1833"/>
      <c r="F59" s="1886"/>
      <c r="G59" s="1831"/>
      <c r="H59" s="1901"/>
      <c r="I59" s="1833"/>
      <c r="J59" s="1831"/>
      <c r="K59" s="1831"/>
      <c r="L59" s="1833"/>
      <c r="M59" s="1833"/>
      <c r="N59" s="1902"/>
      <c r="O59" s="1833"/>
      <c r="P59" s="1833"/>
      <c r="Q59" s="2513"/>
      <c r="R59" s="2513"/>
      <c r="S59" s="2513"/>
    </row>
    <row r="60" spans="1:19">
      <c r="A60" s="827" t="s">
        <v>3156</v>
      </c>
      <c r="B60" s="2100"/>
      <c r="C60" s="584" t="s">
        <v>3157</v>
      </c>
      <c r="D60" s="2093"/>
      <c r="E60" s="108"/>
      <c r="F60" s="269"/>
      <c r="G60" s="217"/>
      <c r="H60" s="1479"/>
      <c r="I60" s="108"/>
      <c r="J60" s="217"/>
      <c r="K60" s="217"/>
      <c r="L60" s="108"/>
      <c r="M60" s="108"/>
      <c r="N60" s="1507"/>
      <c r="O60" s="108"/>
      <c r="P60" s="108"/>
      <c r="Q60" s="1453"/>
      <c r="R60" s="1453"/>
      <c r="S60" s="1453"/>
    </row>
    <row r="61" spans="1:19">
      <c r="A61" s="2100">
        <v>5102007</v>
      </c>
      <c r="B61" s="2100" t="s">
        <v>2652</v>
      </c>
      <c r="C61" s="2101" t="s">
        <v>3158</v>
      </c>
      <c r="D61" s="2093">
        <v>300000</v>
      </c>
      <c r="E61" s="108"/>
      <c r="F61" s="269">
        <v>162000</v>
      </c>
      <c r="G61" s="217" t="s">
        <v>98</v>
      </c>
      <c r="H61" s="1479">
        <v>42768</v>
      </c>
      <c r="I61" s="108" t="s">
        <v>1979</v>
      </c>
      <c r="J61" s="217"/>
      <c r="K61" s="217" t="s">
        <v>41</v>
      </c>
      <c r="L61" s="108"/>
      <c r="M61" s="108"/>
      <c r="N61" s="1507">
        <v>42917</v>
      </c>
      <c r="O61" s="108" t="s">
        <v>728</v>
      </c>
      <c r="P61" s="108" t="s">
        <v>2236</v>
      </c>
      <c r="Q61" s="1453"/>
      <c r="R61" s="1453"/>
      <c r="S61" s="1453"/>
    </row>
    <row r="62" spans="1:19">
      <c r="A62" s="2100">
        <v>5103029</v>
      </c>
      <c r="B62" s="2100" t="s">
        <v>3159</v>
      </c>
      <c r="C62" s="2101" t="s">
        <v>3160</v>
      </c>
      <c r="D62" s="2093">
        <v>625000</v>
      </c>
      <c r="E62" s="108"/>
      <c r="F62" s="269">
        <v>467000</v>
      </c>
      <c r="G62" s="217" t="s">
        <v>25</v>
      </c>
      <c r="H62" s="1479">
        <v>42800</v>
      </c>
      <c r="I62" s="108" t="s">
        <v>481</v>
      </c>
      <c r="J62" s="217"/>
      <c r="K62" s="217" t="s">
        <v>41</v>
      </c>
      <c r="L62" s="108"/>
      <c r="M62" s="108"/>
      <c r="N62" s="1507">
        <v>42917</v>
      </c>
      <c r="O62" s="108" t="s">
        <v>728</v>
      </c>
      <c r="P62" s="108" t="s">
        <v>2236</v>
      </c>
      <c r="Q62" s="1453"/>
      <c r="R62" s="1453"/>
      <c r="S62" s="1453"/>
    </row>
    <row r="63" spans="1:19">
      <c r="A63" s="2100">
        <v>5105053</v>
      </c>
      <c r="B63" s="2100" t="s">
        <v>3161</v>
      </c>
      <c r="C63" s="2101" t="s">
        <v>3162</v>
      </c>
      <c r="D63" s="2093">
        <v>590000</v>
      </c>
      <c r="E63" s="108"/>
      <c r="F63" s="269">
        <v>470000</v>
      </c>
      <c r="G63" s="217" t="s">
        <v>25</v>
      </c>
      <c r="H63" s="1479">
        <v>42871</v>
      </c>
      <c r="I63" s="108" t="s">
        <v>979</v>
      </c>
      <c r="J63" s="217"/>
      <c r="K63" s="217" t="s">
        <v>41</v>
      </c>
      <c r="L63" s="108"/>
      <c r="M63" s="108"/>
      <c r="N63" s="1507">
        <v>42917</v>
      </c>
      <c r="O63" s="108" t="s">
        <v>728</v>
      </c>
      <c r="P63" s="108" t="s">
        <v>729</v>
      </c>
      <c r="Q63" s="1453"/>
      <c r="R63" s="1453"/>
      <c r="S63" s="1453"/>
    </row>
    <row r="64" spans="1:19">
      <c r="A64" s="2100"/>
      <c r="B64" s="2100"/>
      <c r="C64" s="2101"/>
      <c r="D64" s="2093"/>
      <c r="E64" s="108"/>
      <c r="F64" s="269"/>
      <c r="G64" s="217"/>
      <c r="H64" s="1479"/>
      <c r="I64" s="108"/>
      <c r="J64" s="217"/>
      <c r="K64" s="217"/>
      <c r="L64" s="108"/>
      <c r="M64" s="108"/>
      <c r="N64" s="1507"/>
      <c r="O64" s="108"/>
      <c r="P64" s="108"/>
      <c r="Q64" s="1453"/>
      <c r="R64" s="1453"/>
      <c r="S64" s="1453"/>
    </row>
    <row r="65" spans="1:19">
      <c r="A65" s="2100"/>
      <c r="B65" s="2103" t="s">
        <v>3163</v>
      </c>
      <c r="C65" s="216"/>
      <c r="D65" s="2093"/>
      <c r="E65" s="108"/>
      <c r="F65" s="269"/>
      <c r="G65" s="217"/>
      <c r="H65" s="1479"/>
      <c r="I65" s="108"/>
      <c r="J65" s="217"/>
      <c r="K65" s="217"/>
      <c r="L65" s="108"/>
      <c r="M65" s="108"/>
      <c r="N65" s="1507"/>
      <c r="O65" s="108"/>
      <c r="P65" s="108"/>
      <c r="Q65" s="1453"/>
      <c r="R65" s="1453"/>
      <c r="S65" s="1453"/>
    </row>
    <row r="66" spans="1:19">
      <c r="A66" s="2100"/>
      <c r="B66" s="216" t="s">
        <v>3118</v>
      </c>
      <c r="C66" s="2101"/>
      <c r="D66" s="2093"/>
      <c r="E66" s="108"/>
      <c r="F66" s="269"/>
      <c r="G66" s="217"/>
      <c r="H66" s="1479"/>
      <c r="I66" s="108"/>
      <c r="J66" s="217"/>
      <c r="K66" s="217"/>
      <c r="L66" s="108"/>
      <c r="M66" s="108"/>
      <c r="N66" s="1507"/>
      <c r="O66" s="108"/>
      <c r="P66" s="108"/>
      <c r="Q66" s="1453"/>
      <c r="R66" s="1453"/>
      <c r="S66" s="1453"/>
    </row>
    <row r="67" spans="1:19">
      <c r="A67" s="2100"/>
      <c r="B67" s="2100"/>
      <c r="C67" s="2101"/>
      <c r="D67" s="2093"/>
      <c r="E67" s="108"/>
      <c r="F67" s="269"/>
      <c r="G67" s="217"/>
      <c r="H67" s="1479"/>
      <c r="I67" s="108"/>
      <c r="J67" s="217"/>
      <c r="K67" s="217"/>
      <c r="L67" s="108"/>
      <c r="M67" s="108"/>
      <c r="N67" s="1507"/>
      <c r="O67" s="108"/>
      <c r="P67" s="108"/>
      <c r="Q67" s="1453"/>
      <c r="R67" s="1453"/>
      <c r="S67" s="1453"/>
    </row>
    <row r="68" spans="1:19">
      <c r="A68" s="2100"/>
      <c r="B68" s="2100"/>
      <c r="C68" s="2101"/>
      <c r="D68" s="2093"/>
      <c r="E68" s="108"/>
      <c r="F68" s="269"/>
      <c r="G68" s="217"/>
      <c r="H68" s="1479"/>
      <c r="I68" s="108"/>
      <c r="J68" s="217"/>
      <c r="K68" s="217"/>
      <c r="L68" s="108"/>
      <c r="M68" s="108"/>
      <c r="N68" s="1507"/>
      <c r="O68" s="108"/>
      <c r="P68" s="108"/>
      <c r="Q68" s="1453"/>
      <c r="R68" s="1453"/>
      <c r="S68" s="1453"/>
    </row>
    <row r="69" spans="1:19">
      <c r="A69" s="2100"/>
      <c r="B69" s="29" t="s">
        <v>838</v>
      </c>
      <c r="C69" s="2104"/>
      <c r="D69" s="144"/>
      <c r="E69" s="108"/>
      <c r="F69" s="269"/>
      <c r="G69" s="217"/>
      <c r="H69" s="1479"/>
      <c r="I69" s="108"/>
      <c r="J69" s="217"/>
      <c r="K69" s="217"/>
      <c r="L69" s="108"/>
      <c r="M69" s="108"/>
      <c r="N69" s="1507"/>
      <c r="O69" s="108"/>
      <c r="P69" s="108"/>
      <c r="Q69" s="1453"/>
      <c r="R69" s="1453"/>
      <c r="S69" s="1453"/>
    </row>
    <row r="70" spans="1:19">
      <c r="A70" s="2100"/>
      <c r="B70" s="2004" t="s">
        <v>3164</v>
      </c>
      <c r="C70" s="2104" t="s">
        <v>3165</v>
      </c>
      <c r="D70" s="144">
        <v>0</v>
      </c>
      <c r="E70" s="108"/>
      <c r="F70" s="269">
        <v>26244</v>
      </c>
      <c r="G70" s="216" t="s">
        <v>3166</v>
      </c>
      <c r="H70" s="1479"/>
      <c r="I70" s="108"/>
      <c r="J70" s="217"/>
      <c r="K70" s="217"/>
      <c r="L70" s="108"/>
      <c r="M70" s="108"/>
      <c r="N70" s="1507"/>
      <c r="O70" s="108"/>
      <c r="P70" s="108"/>
      <c r="Q70" s="1453"/>
      <c r="R70" s="1453"/>
      <c r="S70" s="1453"/>
    </row>
    <row r="71" spans="1:19">
      <c r="A71" s="2100"/>
      <c r="B71" s="2100" t="s">
        <v>3167</v>
      </c>
      <c r="C71" s="2101"/>
      <c r="D71" s="2093"/>
      <c r="E71" s="108"/>
      <c r="F71" s="269">
        <v>1700</v>
      </c>
      <c r="G71" s="217"/>
      <c r="H71" s="1479"/>
      <c r="I71" s="108"/>
      <c r="J71" s="217"/>
      <c r="K71" s="217"/>
      <c r="L71" s="108"/>
      <c r="M71" s="108"/>
      <c r="N71" s="1507"/>
      <c r="O71" s="108"/>
      <c r="P71" s="108"/>
      <c r="Q71" s="1453"/>
      <c r="R71" s="1453"/>
      <c r="S71" s="1453"/>
    </row>
    <row r="72" spans="1:19" s="1042" customFormat="1">
      <c r="A72" s="1996"/>
      <c r="B72" s="216"/>
      <c r="C72" s="2104"/>
      <c r="D72" s="144"/>
      <c r="E72" s="2007"/>
      <c r="F72" s="2105"/>
      <c r="G72" s="2005"/>
      <c r="H72" s="2106"/>
      <c r="I72" s="2002"/>
      <c r="J72" s="2005"/>
      <c r="K72" s="2005"/>
      <c r="L72" s="2010"/>
      <c r="M72" s="2010"/>
      <c r="N72" s="2011"/>
      <c r="O72" s="2004"/>
      <c r="P72" s="2004"/>
      <c r="Q72" s="2004"/>
      <c r="R72" s="2004"/>
      <c r="S72" s="2004"/>
    </row>
    <row r="73" spans="1:19" s="1042" customFormat="1">
      <c r="A73" s="861" t="s">
        <v>3168</v>
      </c>
      <c r="B73" s="2004"/>
      <c r="C73" s="681" t="s">
        <v>3169</v>
      </c>
      <c r="D73" s="144"/>
      <c r="E73" s="2007"/>
      <c r="F73" s="2105"/>
      <c r="G73" s="2005"/>
      <c r="H73" s="2106"/>
      <c r="I73" s="2002"/>
      <c r="J73" s="2005"/>
      <c r="K73" s="2005"/>
      <c r="L73" s="2010"/>
      <c r="M73" s="2010"/>
      <c r="N73" s="2011"/>
      <c r="O73" s="2004"/>
      <c r="P73" s="2004"/>
      <c r="Q73" s="2004"/>
      <c r="R73" s="2004"/>
      <c r="S73" s="2004"/>
    </row>
    <row r="74" spans="1:19" s="1042" customFormat="1">
      <c r="A74" s="216">
        <v>5101093</v>
      </c>
      <c r="B74" s="2004" t="s">
        <v>811</v>
      </c>
      <c r="C74" s="691" t="s">
        <v>3170</v>
      </c>
      <c r="D74" s="144">
        <v>1060000</v>
      </c>
      <c r="E74" s="2007"/>
      <c r="F74" s="2105">
        <v>926000</v>
      </c>
      <c r="G74" s="2005" t="s">
        <v>98</v>
      </c>
      <c r="H74" s="2106">
        <v>42763</v>
      </c>
      <c r="I74" s="2002" t="s">
        <v>317</v>
      </c>
      <c r="J74" s="2005"/>
      <c r="K74" s="2005" t="s">
        <v>41</v>
      </c>
      <c r="L74" s="2010"/>
      <c r="M74" s="2010"/>
      <c r="N74" s="2011">
        <v>42923</v>
      </c>
      <c r="O74" s="1024" t="s">
        <v>728</v>
      </c>
      <c r="P74" s="2004" t="s">
        <v>2236</v>
      </c>
      <c r="Q74" s="2004"/>
      <c r="R74" s="2004"/>
      <c r="S74" s="2004"/>
    </row>
    <row r="75" spans="1:19">
      <c r="A75" s="216">
        <v>5105096</v>
      </c>
      <c r="B75" s="216" t="s">
        <v>2646</v>
      </c>
      <c r="C75" s="217" t="s">
        <v>3171</v>
      </c>
      <c r="D75" s="144">
        <v>800000</v>
      </c>
      <c r="E75" s="108"/>
      <c r="F75" s="269">
        <v>630000</v>
      </c>
      <c r="G75" s="217" t="s">
        <v>98</v>
      </c>
      <c r="H75" s="1479">
        <v>42875</v>
      </c>
      <c r="I75" s="108" t="s">
        <v>448</v>
      </c>
      <c r="J75" s="217" t="s">
        <v>449</v>
      </c>
      <c r="K75" s="217" t="s">
        <v>41</v>
      </c>
      <c r="L75" s="108"/>
      <c r="M75" s="108"/>
      <c r="N75" s="2011">
        <v>42923</v>
      </c>
      <c r="O75" s="1024" t="s">
        <v>728</v>
      </c>
      <c r="P75" s="108" t="s">
        <v>3172</v>
      </c>
      <c r="Q75" s="1453"/>
      <c r="R75" s="1453"/>
      <c r="S75" s="1453"/>
    </row>
    <row r="76" spans="1:19">
      <c r="A76" s="216">
        <v>5106072</v>
      </c>
      <c r="B76" s="216" t="s">
        <v>3173</v>
      </c>
      <c r="C76" s="217" t="s">
        <v>3174</v>
      </c>
      <c r="D76" s="144">
        <v>710000</v>
      </c>
      <c r="E76" s="108"/>
      <c r="F76" s="269">
        <v>601000</v>
      </c>
      <c r="G76" s="217" t="s">
        <v>98</v>
      </c>
      <c r="H76" s="1479">
        <v>42901</v>
      </c>
      <c r="I76" s="108" t="s">
        <v>219</v>
      </c>
      <c r="J76" s="217"/>
      <c r="K76" s="217" t="s">
        <v>41</v>
      </c>
      <c r="L76" s="108"/>
      <c r="M76" s="108"/>
      <c r="N76" s="2011">
        <v>42923</v>
      </c>
      <c r="O76" s="1024" t="s">
        <v>728</v>
      </c>
      <c r="P76" s="108" t="s">
        <v>2230</v>
      </c>
      <c r="Q76" s="1453"/>
      <c r="R76" s="1453"/>
      <c r="S76" s="1453"/>
    </row>
    <row r="77" spans="1:19">
      <c r="A77" s="216"/>
      <c r="B77" s="216"/>
      <c r="C77" s="217"/>
      <c r="D77" s="144"/>
      <c r="E77" s="108"/>
      <c r="F77" s="269"/>
      <c r="G77" s="217"/>
      <c r="H77" s="1479"/>
      <c r="I77" s="108"/>
      <c r="J77" s="217"/>
      <c r="K77" s="217"/>
      <c r="L77" s="108"/>
      <c r="M77" s="108"/>
      <c r="N77" s="2011"/>
      <c r="O77" s="108"/>
      <c r="P77" s="108"/>
      <c r="Q77" s="1453"/>
      <c r="R77" s="1453"/>
      <c r="S77" s="1453"/>
    </row>
    <row r="78" spans="1:19">
      <c r="A78" s="216"/>
      <c r="B78" s="2103" t="s">
        <v>3175</v>
      </c>
      <c r="C78" s="216"/>
      <c r="D78" s="144"/>
      <c r="E78" s="108"/>
      <c r="F78" s="269"/>
      <c r="G78" s="217"/>
      <c r="H78" s="1479"/>
      <c r="I78" s="108"/>
      <c r="J78" s="217"/>
      <c r="K78" s="217"/>
      <c r="L78" s="108"/>
      <c r="M78" s="108"/>
      <c r="N78" s="2011"/>
      <c r="O78" s="108"/>
      <c r="P78" s="108"/>
      <c r="Q78" s="1453"/>
      <c r="R78" s="1453"/>
      <c r="S78" s="1453"/>
    </row>
    <row r="79" spans="1:19">
      <c r="A79" s="216"/>
      <c r="B79" s="216" t="s">
        <v>3118</v>
      </c>
      <c r="C79" s="217"/>
      <c r="D79" s="144"/>
      <c r="E79" s="108"/>
      <c r="F79" s="269"/>
      <c r="G79" s="217"/>
      <c r="H79" s="1479"/>
      <c r="I79" s="108"/>
      <c r="J79" s="217"/>
      <c r="K79" s="217"/>
      <c r="L79" s="108"/>
      <c r="M79" s="108"/>
      <c r="N79" s="2011"/>
      <c r="O79" s="108"/>
      <c r="P79" s="108"/>
      <c r="Q79" s="1453"/>
      <c r="R79" s="1453"/>
      <c r="S79" s="1453"/>
    </row>
    <row r="80" spans="1:19">
      <c r="A80" s="108"/>
      <c r="B80" s="216"/>
      <c r="C80" s="217"/>
      <c r="D80" s="248"/>
      <c r="E80" s="108"/>
      <c r="F80" s="269"/>
      <c r="G80" s="217"/>
      <c r="H80" s="1479"/>
      <c r="I80" s="108"/>
      <c r="J80" s="217"/>
      <c r="K80" s="217"/>
      <c r="L80" s="108"/>
      <c r="M80" s="108"/>
      <c r="N80" s="1507"/>
      <c r="O80" s="108"/>
      <c r="P80" s="108"/>
      <c r="Q80" s="1453"/>
      <c r="R80" s="1453"/>
      <c r="S80" s="1453"/>
    </row>
    <row r="81" spans="1:19" s="1042" customFormat="1">
      <c r="A81" s="1996"/>
      <c r="B81" s="2004"/>
      <c r="C81" s="2104"/>
      <c r="D81" s="144"/>
      <c r="E81" s="2007"/>
      <c r="F81" s="2105"/>
      <c r="G81" s="2005"/>
      <c r="H81" s="2106"/>
      <c r="I81" s="2002"/>
      <c r="J81" s="2005"/>
      <c r="K81" s="2005"/>
      <c r="L81" s="2010"/>
      <c r="M81" s="2010"/>
      <c r="N81" s="2011"/>
      <c r="O81" s="2004"/>
      <c r="P81" s="2004"/>
      <c r="Q81" s="2004"/>
      <c r="R81" s="2004"/>
      <c r="S81" s="2004"/>
    </row>
    <row r="82" spans="1:19" s="1042" customFormat="1">
      <c r="A82" s="861" t="s">
        <v>3176</v>
      </c>
      <c r="B82" s="2004"/>
      <c r="C82" s="681" t="s">
        <v>3177</v>
      </c>
      <c r="D82" s="144"/>
      <c r="E82" s="2007"/>
      <c r="F82" s="2105"/>
      <c r="G82" s="2005"/>
      <c r="H82" s="2106"/>
      <c r="I82" s="2002"/>
      <c r="J82" s="2005"/>
      <c r="K82" s="2005"/>
      <c r="L82" s="2010"/>
      <c r="M82" s="2010"/>
      <c r="N82" s="2011"/>
      <c r="O82" s="2004"/>
      <c r="P82" s="2004"/>
      <c r="Q82" s="2004"/>
      <c r="R82" s="2004"/>
      <c r="S82" s="2004"/>
    </row>
    <row r="83" spans="1:19" s="1042" customFormat="1">
      <c r="A83" s="216">
        <v>5103018</v>
      </c>
      <c r="B83" s="2004" t="s">
        <v>2646</v>
      </c>
      <c r="C83" s="2104" t="s">
        <v>3178</v>
      </c>
      <c r="D83" s="144">
        <v>750000</v>
      </c>
      <c r="E83" s="2007"/>
      <c r="F83" s="2105">
        <v>632000</v>
      </c>
      <c r="G83" s="2005" t="s">
        <v>98</v>
      </c>
      <c r="H83" s="2106">
        <v>42797</v>
      </c>
      <c r="I83" s="2002" t="s">
        <v>770</v>
      </c>
      <c r="J83" s="2005"/>
      <c r="K83" s="2005" t="s">
        <v>67</v>
      </c>
      <c r="L83" s="2010"/>
      <c r="M83" s="2010"/>
      <c r="N83" s="2011">
        <v>42858</v>
      </c>
      <c r="O83" s="108" t="s">
        <v>728</v>
      </c>
      <c r="P83" s="2004" t="s">
        <v>729</v>
      </c>
      <c r="Q83" s="2004"/>
      <c r="R83" s="2004"/>
      <c r="S83" s="2004"/>
    </row>
    <row r="84" spans="1:19" s="1042" customFormat="1">
      <c r="A84" s="216">
        <v>5103102</v>
      </c>
      <c r="B84" s="2004" t="s">
        <v>2646</v>
      </c>
      <c r="C84" s="2104" t="s">
        <v>3179</v>
      </c>
      <c r="D84" s="144">
        <v>850000</v>
      </c>
      <c r="E84" s="2007"/>
      <c r="F84" s="2105">
        <v>684000</v>
      </c>
      <c r="G84" s="2005" t="s">
        <v>3180</v>
      </c>
      <c r="H84" s="2106">
        <v>42810</v>
      </c>
      <c r="I84" s="2002" t="s">
        <v>770</v>
      </c>
      <c r="J84" s="2005"/>
      <c r="K84" s="2005" t="s">
        <v>67</v>
      </c>
      <c r="L84" s="2010"/>
      <c r="M84" s="2010"/>
      <c r="N84" s="2011">
        <v>42858</v>
      </c>
      <c r="O84" s="108" t="s">
        <v>728</v>
      </c>
      <c r="P84" s="2004" t="s">
        <v>729</v>
      </c>
      <c r="Q84" s="2004"/>
      <c r="R84" s="2004"/>
      <c r="S84" s="2004"/>
    </row>
    <row r="85" spans="1:19" s="1042" customFormat="1">
      <c r="A85" s="216">
        <v>5103163</v>
      </c>
      <c r="B85" s="2004" t="s">
        <v>3181</v>
      </c>
      <c r="C85" s="2104" t="s">
        <v>3182</v>
      </c>
      <c r="D85" s="144">
        <v>525000</v>
      </c>
      <c r="E85" s="2007"/>
      <c r="F85" s="2105">
        <v>393000</v>
      </c>
      <c r="G85" s="2005" t="s">
        <v>3180</v>
      </c>
      <c r="H85" s="2106">
        <v>42822</v>
      </c>
      <c r="I85" s="2002" t="s">
        <v>1882</v>
      </c>
      <c r="J85" s="2005"/>
      <c r="K85" s="2005" t="s">
        <v>67</v>
      </c>
      <c r="L85" s="2010"/>
      <c r="M85" s="2010"/>
      <c r="N85" s="2011">
        <v>42858</v>
      </c>
      <c r="O85" s="108" t="s">
        <v>728</v>
      </c>
      <c r="P85" s="2004" t="s">
        <v>2236</v>
      </c>
      <c r="Q85" s="2004"/>
      <c r="R85" s="2004"/>
      <c r="S85" s="2004"/>
    </row>
    <row r="86" spans="1:19" s="1042" customFormat="1">
      <c r="A86" s="216"/>
      <c r="B86" s="2004"/>
      <c r="C86" s="2104"/>
      <c r="D86" s="144"/>
      <c r="E86" s="2007"/>
      <c r="F86" s="2105"/>
      <c r="G86" s="2005"/>
      <c r="H86" s="2106"/>
      <c r="I86" s="2002"/>
      <c r="J86" s="2005"/>
      <c r="K86" s="2005"/>
      <c r="L86" s="2010"/>
      <c r="M86" s="2010"/>
      <c r="N86" s="2011"/>
      <c r="O86" s="108"/>
      <c r="P86" s="2004"/>
      <c r="Q86" s="2004"/>
      <c r="R86" s="2004"/>
      <c r="S86" s="2004"/>
    </row>
    <row r="87" spans="1:19" s="1042" customFormat="1">
      <c r="A87" s="216"/>
      <c r="B87" s="2100" t="s">
        <v>3155</v>
      </c>
      <c r="C87" s="2104"/>
      <c r="D87" s="144"/>
      <c r="E87" s="2007"/>
      <c r="F87" s="2105"/>
      <c r="G87" s="2005"/>
      <c r="H87" s="2106"/>
      <c r="I87" s="2002"/>
      <c r="J87" s="2005"/>
      <c r="K87" s="2005"/>
      <c r="L87" s="2010"/>
      <c r="M87" s="2010"/>
      <c r="N87" s="2011"/>
      <c r="O87" s="108"/>
      <c r="P87" s="2004"/>
      <c r="Q87" s="2004"/>
      <c r="R87" s="2004"/>
      <c r="S87" s="2004"/>
    </row>
    <row r="88" spans="1:19" s="1042" customFormat="1">
      <c r="A88" s="216"/>
      <c r="B88" s="216" t="s">
        <v>3118</v>
      </c>
      <c r="C88" s="2104"/>
      <c r="D88" s="144"/>
      <c r="E88" s="2007"/>
      <c r="F88" s="2105"/>
      <c r="G88" s="2005"/>
      <c r="H88" s="2106"/>
      <c r="I88" s="2002"/>
      <c r="J88" s="2005"/>
      <c r="K88" s="2005"/>
      <c r="L88" s="2010"/>
      <c r="M88" s="2010"/>
      <c r="N88" s="2011"/>
      <c r="O88" s="108"/>
      <c r="P88" s="2004"/>
      <c r="Q88" s="2004"/>
      <c r="R88" s="2004"/>
      <c r="S88" s="2004"/>
    </row>
    <row r="89" spans="1:19" s="1042" customFormat="1">
      <c r="A89" s="1996"/>
      <c r="B89" s="216"/>
      <c r="C89" s="2104"/>
      <c r="D89" s="144"/>
      <c r="E89" s="2007"/>
      <c r="F89" s="2105"/>
      <c r="G89" s="2005"/>
      <c r="H89" s="2106"/>
      <c r="I89" s="2002"/>
      <c r="J89" s="2005"/>
      <c r="K89" s="2005"/>
      <c r="L89" s="2010"/>
      <c r="M89" s="2010"/>
      <c r="N89" s="2011"/>
      <c r="O89" s="2004"/>
      <c r="P89" s="2004"/>
      <c r="Q89" s="2004"/>
      <c r="R89" s="2004"/>
      <c r="S89" s="2004"/>
    </row>
    <row r="90" spans="1:19" s="1042" customFormat="1">
      <c r="A90" s="1996"/>
      <c r="B90" s="216"/>
      <c r="C90" s="2104"/>
      <c r="D90" s="144"/>
      <c r="E90" s="2007"/>
      <c r="F90" s="2105"/>
      <c r="G90" s="2005"/>
      <c r="H90" s="2106"/>
      <c r="I90" s="2002"/>
      <c r="J90" s="2005"/>
      <c r="K90" s="2005"/>
      <c r="L90" s="2010"/>
      <c r="M90" s="2010"/>
      <c r="N90" s="2011"/>
      <c r="O90" s="2004"/>
      <c r="P90" s="2004"/>
      <c r="Q90" s="2004"/>
      <c r="R90" s="2004"/>
      <c r="S90" s="2004"/>
    </row>
    <row r="91" spans="1:19" s="1042" customFormat="1">
      <c r="A91" s="210" t="s">
        <v>732</v>
      </c>
      <c r="B91" s="216"/>
      <c r="C91" s="217"/>
      <c r="D91" s="144"/>
      <c r="E91" s="2007"/>
      <c r="F91" s="2105"/>
      <c r="G91" s="2005"/>
      <c r="H91" s="2106"/>
      <c r="I91" s="2002"/>
      <c r="J91" s="2005"/>
      <c r="K91" s="2005"/>
      <c r="L91" s="2010"/>
      <c r="M91" s="2010"/>
      <c r="N91" s="2011"/>
      <c r="O91" s="2004"/>
      <c r="P91" s="2004"/>
      <c r="Q91" s="2004"/>
      <c r="R91" s="2004"/>
      <c r="S91" s="2004"/>
    </row>
    <row r="92" spans="1:19" s="1042" customFormat="1">
      <c r="A92" s="184"/>
      <c r="B92" s="675" t="s">
        <v>7</v>
      </c>
      <c r="C92" s="684"/>
      <c r="D92" s="144"/>
      <c r="E92" s="2007"/>
      <c r="F92" s="2105"/>
      <c r="G92" s="2005"/>
      <c r="H92" s="2106"/>
      <c r="I92" s="2002"/>
      <c r="J92" s="2005"/>
      <c r="K92" s="2005"/>
      <c r="L92" s="2010"/>
      <c r="M92" s="2010"/>
      <c r="N92" s="2011"/>
      <c r="O92" s="2004"/>
      <c r="P92" s="2004"/>
      <c r="Q92" s="2004"/>
      <c r="R92" s="2004"/>
      <c r="S92" s="2004"/>
    </row>
    <row r="93" spans="1:19" s="1042" customFormat="1">
      <c r="A93" s="184"/>
      <c r="B93" s="216"/>
      <c r="C93" s="217"/>
      <c r="D93" s="144"/>
      <c r="E93" s="2007"/>
      <c r="F93" s="2105"/>
      <c r="G93" s="2005"/>
      <c r="H93" s="2106"/>
      <c r="I93" s="2002"/>
      <c r="J93" s="2005"/>
      <c r="K93" s="2005"/>
      <c r="L93" s="2010"/>
      <c r="M93" s="2010"/>
      <c r="N93" s="2011"/>
      <c r="O93" s="2004"/>
      <c r="P93" s="2004"/>
      <c r="Q93" s="2004"/>
      <c r="R93" s="2004"/>
      <c r="S93" s="2004"/>
    </row>
    <row r="94" spans="1:19" s="1042" customFormat="1">
      <c r="A94" s="184"/>
      <c r="B94" s="244" t="s">
        <v>733</v>
      </c>
      <c r="C94" s="710">
        <f>SUM(D60:D90)+SUM(C91:C93)</f>
        <v>6210000</v>
      </c>
      <c r="D94" s="144"/>
      <c r="E94" s="2007"/>
      <c r="F94" s="2105"/>
      <c r="G94" s="2005"/>
      <c r="H94" s="2106"/>
      <c r="I94" s="2002"/>
      <c r="J94" s="2005"/>
      <c r="K94" s="2005"/>
      <c r="L94" s="2010"/>
      <c r="M94" s="2010"/>
      <c r="N94" s="2011"/>
      <c r="O94" s="2004"/>
      <c r="P94" s="2004"/>
      <c r="Q94" s="2004"/>
      <c r="R94" s="2004"/>
      <c r="S94" s="2004"/>
    </row>
    <row r="95" spans="1:19" s="1042" customFormat="1">
      <c r="A95" s="1996"/>
      <c r="B95" s="2004"/>
      <c r="C95" s="2104"/>
      <c r="D95" s="144"/>
      <c r="E95" s="2007"/>
      <c r="F95" s="2105"/>
      <c r="G95" s="2005"/>
      <c r="H95" s="2106"/>
      <c r="I95" s="2002"/>
      <c r="J95" s="2005"/>
      <c r="K95" s="2005"/>
      <c r="L95" s="2010"/>
      <c r="M95" s="2010"/>
      <c r="N95" s="2011"/>
      <c r="O95" s="2004"/>
      <c r="P95" s="2004"/>
      <c r="Q95" s="2004"/>
      <c r="R95" s="2004"/>
      <c r="S95" s="2004"/>
    </row>
    <row r="96" spans="1:19" s="1052" customFormat="1">
      <c r="A96" s="2107"/>
      <c r="B96" s="2023"/>
      <c r="C96" s="2108"/>
      <c r="D96" s="2564"/>
      <c r="E96" s="2017"/>
      <c r="F96" s="2109"/>
      <c r="G96" s="2019"/>
      <c r="H96" s="2110"/>
      <c r="I96" s="2111"/>
      <c r="J96" s="2019"/>
      <c r="K96" s="2019"/>
      <c r="L96" s="2021"/>
      <c r="M96" s="2021"/>
      <c r="N96" s="2022"/>
      <c r="O96" s="2023"/>
      <c r="P96" s="2023"/>
      <c r="Q96" s="2023"/>
      <c r="R96" s="2023"/>
      <c r="S96" s="2023"/>
    </row>
    <row r="97" spans="1:19">
      <c r="A97" s="827" t="s">
        <v>3183</v>
      </c>
      <c r="B97" s="2100"/>
      <c r="C97" s="584" t="s">
        <v>3184</v>
      </c>
      <c r="D97" s="2093"/>
      <c r="E97" s="108"/>
      <c r="F97" s="269"/>
      <c r="G97" s="217"/>
      <c r="H97" s="1479"/>
      <c r="I97" s="108"/>
      <c r="J97" s="217"/>
      <c r="K97" s="217"/>
      <c r="L97" s="108"/>
      <c r="M97" s="108"/>
      <c r="N97" s="1507"/>
      <c r="O97" s="108"/>
      <c r="P97" s="108"/>
      <c r="Q97" s="1453"/>
      <c r="R97" s="1453"/>
      <c r="S97" s="1453"/>
    </row>
    <row r="98" spans="1:19">
      <c r="A98" s="2100">
        <v>5104096</v>
      </c>
      <c r="B98" s="2100" t="s">
        <v>2646</v>
      </c>
      <c r="C98" s="2101" t="s">
        <v>3185</v>
      </c>
      <c r="D98" s="2093">
        <v>1050000</v>
      </c>
      <c r="E98" s="108"/>
      <c r="F98" s="269">
        <v>886000</v>
      </c>
      <c r="G98" s="217" t="s">
        <v>98</v>
      </c>
      <c r="H98" s="1479">
        <v>42845</v>
      </c>
      <c r="I98" s="108" t="s">
        <v>3186</v>
      </c>
      <c r="J98" s="217"/>
      <c r="K98" s="217" t="s">
        <v>67</v>
      </c>
      <c r="L98" s="108"/>
      <c r="M98" s="108"/>
      <c r="N98" s="1507">
        <v>42956</v>
      </c>
      <c r="O98" s="1024" t="s">
        <v>728</v>
      </c>
      <c r="P98" s="108" t="s">
        <v>2342</v>
      </c>
      <c r="Q98" s="1453"/>
      <c r="R98" s="1453"/>
      <c r="S98" s="1453"/>
    </row>
    <row r="99" spans="1:19">
      <c r="A99" s="2100">
        <v>5106042</v>
      </c>
      <c r="B99" s="2100" t="s">
        <v>3187</v>
      </c>
      <c r="C99" s="2101" t="s">
        <v>3188</v>
      </c>
      <c r="D99" s="656">
        <v>1130000</v>
      </c>
      <c r="E99" s="108"/>
      <c r="F99" s="269">
        <v>1006000</v>
      </c>
      <c r="G99" s="217" t="s">
        <v>25</v>
      </c>
      <c r="H99" s="1479">
        <v>42895</v>
      </c>
      <c r="I99" s="108" t="s">
        <v>3189</v>
      </c>
      <c r="J99" s="217"/>
      <c r="K99" s="217" t="s">
        <v>67</v>
      </c>
      <c r="L99" s="108"/>
      <c r="M99" s="108"/>
      <c r="N99" s="1507">
        <v>42956</v>
      </c>
      <c r="O99" s="1024" t="s">
        <v>728</v>
      </c>
      <c r="P99" s="108" t="s">
        <v>2342</v>
      </c>
      <c r="Q99" s="1453"/>
      <c r="R99" s="1453"/>
      <c r="S99" s="1453"/>
    </row>
    <row r="100" spans="1:19">
      <c r="A100" s="2100">
        <v>5106127</v>
      </c>
      <c r="B100" s="2100" t="s">
        <v>3187</v>
      </c>
      <c r="C100" s="2101" t="s">
        <v>3190</v>
      </c>
      <c r="D100" s="2093">
        <v>1060000</v>
      </c>
      <c r="E100" s="108"/>
      <c r="F100" s="269">
        <v>913000</v>
      </c>
      <c r="G100" s="217" t="s">
        <v>98</v>
      </c>
      <c r="H100" s="1479">
        <v>42913</v>
      </c>
      <c r="I100" s="108" t="s">
        <v>1882</v>
      </c>
      <c r="J100" s="217"/>
      <c r="K100" s="217" t="s">
        <v>67</v>
      </c>
      <c r="L100" s="108"/>
      <c r="M100" s="108"/>
      <c r="N100" s="1507">
        <v>42956</v>
      </c>
      <c r="O100" s="1024" t="s">
        <v>728</v>
      </c>
      <c r="P100" s="108" t="s">
        <v>2236</v>
      </c>
      <c r="Q100" s="1453"/>
      <c r="R100" s="1453"/>
      <c r="S100" s="1453"/>
    </row>
    <row r="101" spans="1:19">
      <c r="A101" s="2100">
        <v>5107101</v>
      </c>
      <c r="B101" s="2100" t="s">
        <v>1611</v>
      </c>
      <c r="C101" s="2101" t="s">
        <v>3191</v>
      </c>
      <c r="D101" s="2093">
        <v>880000</v>
      </c>
      <c r="E101" s="108"/>
      <c r="F101" s="269">
        <v>783000</v>
      </c>
      <c r="G101" s="217" t="s">
        <v>98</v>
      </c>
      <c r="H101" s="1479">
        <v>42937</v>
      </c>
      <c r="I101" s="108" t="s">
        <v>527</v>
      </c>
      <c r="J101" s="217"/>
      <c r="K101" s="217" t="s">
        <v>67</v>
      </c>
      <c r="L101" s="108"/>
      <c r="M101" s="108"/>
      <c r="N101" s="1507">
        <v>42956</v>
      </c>
      <c r="O101" s="1024" t="s">
        <v>728</v>
      </c>
      <c r="P101" s="108" t="s">
        <v>2342</v>
      </c>
      <c r="Q101" s="1453"/>
      <c r="R101" s="1453"/>
      <c r="S101" s="1453"/>
    </row>
    <row r="102" spans="1:19">
      <c r="A102" s="2100"/>
      <c r="B102" s="2100"/>
      <c r="C102" s="2101"/>
      <c r="D102" s="2093"/>
      <c r="E102" s="108"/>
      <c r="F102" s="269"/>
      <c r="G102" s="217"/>
      <c r="H102" s="1479"/>
      <c r="I102" s="108"/>
      <c r="J102" s="217"/>
      <c r="K102" s="217"/>
      <c r="L102" s="108"/>
      <c r="M102" s="108"/>
      <c r="N102" s="1507"/>
      <c r="O102" s="108"/>
      <c r="P102" s="108"/>
      <c r="Q102" s="1453"/>
      <c r="R102" s="1453"/>
      <c r="S102" s="1453"/>
    </row>
    <row r="103" spans="1:19">
      <c r="A103" s="2100"/>
      <c r="B103" s="2100" t="s">
        <v>3192</v>
      </c>
      <c r="C103" s="2101"/>
      <c r="D103" s="2093"/>
      <c r="E103" s="108"/>
      <c r="F103" s="269"/>
      <c r="G103" s="217"/>
      <c r="H103" s="1479"/>
      <c r="I103" s="108"/>
      <c r="J103" s="217"/>
      <c r="K103" s="217"/>
      <c r="L103" s="108"/>
      <c r="M103" s="108"/>
      <c r="N103" s="1507"/>
      <c r="O103" s="108"/>
      <c r="P103" s="108"/>
      <c r="Q103" s="1453"/>
      <c r="R103" s="1453"/>
      <c r="S103" s="1453"/>
    </row>
    <row r="104" spans="1:19">
      <c r="A104" s="2100"/>
      <c r="B104" s="216" t="s">
        <v>3118</v>
      </c>
      <c r="C104" s="2101"/>
      <c r="D104" s="2093"/>
      <c r="E104" s="108"/>
      <c r="F104" s="269"/>
      <c r="G104" s="217"/>
      <c r="H104" s="1479"/>
      <c r="I104" s="108"/>
      <c r="J104" s="217"/>
      <c r="K104" s="217"/>
      <c r="L104" s="108"/>
      <c r="M104" s="108"/>
      <c r="N104" s="1507"/>
      <c r="O104" s="108"/>
      <c r="P104" s="108"/>
      <c r="Q104" s="1453"/>
      <c r="R104" s="1453"/>
      <c r="S104" s="1453"/>
    </row>
    <row r="105" spans="1:19">
      <c r="A105" s="216"/>
      <c r="B105" s="216"/>
      <c r="C105" s="217"/>
      <c r="D105" s="248"/>
      <c r="E105" s="108"/>
      <c r="F105" s="269"/>
      <c r="G105" s="217"/>
      <c r="H105" s="1479"/>
      <c r="I105" s="108"/>
      <c r="J105" s="217"/>
      <c r="K105" s="217"/>
      <c r="L105" s="108"/>
      <c r="M105" s="108"/>
      <c r="N105" s="1507"/>
      <c r="O105" s="108"/>
      <c r="P105" s="108"/>
      <c r="Q105" s="1453"/>
      <c r="R105" s="1453"/>
      <c r="S105" s="1453"/>
    </row>
    <row r="106" spans="1:19">
      <c r="A106" s="2100"/>
      <c r="B106" s="2100"/>
      <c r="C106" s="2101"/>
      <c r="D106" s="2093"/>
      <c r="E106" s="108"/>
      <c r="F106" s="269"/>
      <c r="G106" s="217"/>
      <c r="H106" s="1479"/>
      <c r="I106" s="108"/>
      <c r="J106" s="217"/>
      <c r="K106" s="217"/>
      <c r="L106" s="108"/>
      <c r="M106" s="108"/>
      <c r="N106" s="1507"/>
      <c r="O106" s="108"/>
      <c r="P106" s="108"/>
      <c r="Q106" s="1453"/>
      <c r="R106" s="1453"/>
      <c r="S106" s="1453"/>
    </row>
    <row r="107" spans="1:19" s="1042" customFormat="1">
      <c r="A107" s="210" t="s">
        <v>732</v>
      </c>
      <c r="B107" s="216"/>
      <c r="C107" s="217"/>
      <c r="D107" s="144"/>
      <c r="E107" s="2007"/>
      <c r="F107" s="2105"/>
      <c r="G107" s="2005"/>
      <c r="H107" s="2106"/>
      <c r="I107" s="2002"/>
      <c r="J107" s="2005"/>
      <c r="K107" s="2005"/>
      <c r="L107" s="2010"/>
      <c r="M107" s="2010"/>
      <c r="N107" s="2011"/>
      <c r="O107" s="2004"/>
      <c r="P107" s="2004"/>
      <c r="Q107" s="2004"/>
      <c r="R107" s="2004"/>
      <c r="S107" s="2004"/>
    </row>
    <row r="108" spans="1:19" s="1042" customFormat="1">
      <c r="A108" s="184"/>
      <c r="B108" s="675" t="s">
        <v>7</v>
      </c>
      <c r="C108" s="684"/>
      <c r="D108" s="144"/>
      <c r="E108" s="2007"/>
      <c r="F108" s="2105"/>
      <c r="G108" s="2005"/>
      <c r="H108" s="2106"/>
      <c r="I108" s="2002"/>
      <c r="J108" s="2005"/>
      <c r="K108" s="2005"/>
      <c r="L108" s="2010"/>
      <c r="M108" s="2010"/>
      <c r="N108" s="2011"/>
      <c r="O108" s="2004"/>
      <c r="P108" s="2004"/>
      <c r="Q108" s="2004"/>
      <c r="R108" s="2004"/>
      <c r="S108" s="2004"/>
    </row>
    <row r="109" spans="1:19" s="1042" customFormat="1">
      <c r="A109" s="184"/>
      <c r="B109" s="216"/>
      <c r="C109" s="217"/>
      <c r="D109" s="144"/>
      <c r="E109" s="2007"/>
      <c r="F109" s="2105"/>
      <c r="G109" s="2005"/>
      <c r="H109" s="2106"/>
      <c r="I109" s="2002"/>
      <c r="J109" s="2005"/>
      <c r="K109" s="2005"/>
      <c r="L109" s="2010"/>
      <c r="M109" s="2010"/>
      <c r="N109" s="2011"/>
      <c r="O109" s="2004"/>
      <c r="P109" s="2004"/>
      <c r="Q109" s="2004"/>
      <c r="R109" s="2004"/>
      <c r="S109" s="2004"/>
    </row>
    <row r="110" spans="1:19" s="1042" customFormat="1">
      <c r="A110" s="184"/>
      <c r="B110" s="244" t="s">
        <v>733</v>
      </c>
      <c r="C110" s="710">
        <f>SUM(D60:D106)+SUM(C107:C109)</f>
        <v>10330000</v>
      </c>
      <c r="D110" s="144"/>
      <c r="E110" s="2007"/>
      <c r="F110" s="2105"/>
      <c r="G110" s="2005"/>
      <c r="H110" s="2106"/>
      <c r="I110" s="2002"/>
      <c r="J110" s="2005"/>
      <c r="K110" s="2005"/>
      <c r="L110" s="2010"/>
      <c r="M110" s="2010"/>
      <c r="N110" s="2011"/>
      <c r="O110" s="2004"/>
      <c r="P110" s="2004"/>
      <c r="Q110" s="2004"/>
      <c r="R110" s="2004"/>
      <c r="S110" s="2004"/>
    </row>
    <row r="111" spans="1:19" s="1042" customFormat="1">
      <c r="A111" s="1996"/>
      <c r="B111" s="2004"/>
      <c r="C111" s="2104"/>
      <c r="D111" s="144"/>
      <c r="E111" s="2007"/>
      <c r="F111" s="2105"/>
      <c r="G111" s="2005"/>
      <c r="H111" s="2106"/>
      <c r="I111" s="2002"/>
      <c r="J111" s="2005"/>
      <c r="K111" s="2005"/>
      <c r="L111" s="2010"/>
      <c r="M111" s="2010"/>
      <c r="N111" s="2011"/>
      <c r="O111" s="2004"/>
      <c r="P111" s="2004"/>
      <c r="Q111" s="2004"/>
      <c r="R111" s="2004"/>
      <c r="S111" s="2004"/>
    </row>
    <row r="112" spans="1:19" s="1052" customFormat="1">
      <c r="A112" s="2107"/>
      <c r="B112" s="2023"/>
      <c r="C112" s="2108"/>
      <c r="D112" s="2564"/>
      <c r="E112" s="2017"/>
      <c r="F112" s="2109"/>
      <c r="G112" s="2019"/>
      <c r="H112" s="2110"/>
      <c r="I112" s="2111"/>
      <c r="J112" s="2019"/>
      <c r="K112" s="2019"/>
      <c r="L112" s="2021"/>
      <c r="M112" s="2021"/>
      <c r="N112" s="2022"/>
      <c r="O112" s="2023"/>
      <c r="P112" s="2023"/>
      <c r="Q112" s="2023"/>
      <c r="R112" s="2023"/>
      <c r="S112" s="2023"/>
    </row>
    <row r="113" spans="1:19" s="1042" customFormat="1">
      <c r="A113" s="861" t="s">
        <v>3193</v>
      </c>
      <c r="B113" s="2004"/>
      <c r="C113" s="681" t="s">
        <v>3194</v>
      </c>
      <c r="D113" s="144"/>
      <c r="E113" s="2007"/>
      <c r="F113" s="2105"/>
      <c r="G113" s="2005"/>
      <c r="H113" s="2106"/>
      <c r="I113" s="2002"/>
      <c r="J113" s="2005"/>
      <c r="K113" s="2005"/>
      <c r="L113" s="2010"/>
      <c r="M113" s="2010"/>
      <c r="N113" s="2011"/>
      <c r="O113" s="2004"/>
      <c r="P113" s="2004"/>
      <c r="Q113" s="2004"/>
      <c r="R113" s="2004"/>
      <c r="S113" s="2004"/>
    </row>
    <row r="114" spans="1:19" s="1042" customFormat="1">
      <c r="A114" s="216">
        <v>5103129</v>
      </c>
      <c r="B114" s="2004" t="s">
        <v>2447</v>
      </c>
      <c r="C114" s="2104" t="s">
        <v>3195</v>
      </c>
      <c r="D114" s="144">
        <v>1100000</v>
      </c>
      <c r="E114" s="2007"/>
      <c r="F114" s="2105">
        <v>906000</v>
      </c>
      <c r="G114" s="2005" t="s">
        <v>110</v>
      </c>
      <c r="H114" s="2106">
        <v>42815</v>
      </c>
      <c r="I114" s="2002" t="s">
        <v>40</v>
      </c>
      <c r="J114" s="2005"/>
      <c r="K114" s="2005" t="s">
        <v>41</v>
      </c>
      <c r="L114" s="2010"/>
      <c r="M114" s="2010"/>
      <c r="N114" s="2011">
        <v>42975</v>
      </c>
      <c r="O114" s="1024" t="s">
        <v>728</v>
      </c>
      <c r="P114" s="2004" t="s">
        <v>2236</v>
      </c>
      <c r="Q114" s="2004"/>
      <c r="R114" s="2004"/>
      <c r="S114" s="2004"/>
    </row>
    <row r="115" spans="1:19">
      <c r="A115" s="2100">
        <v>5105131</v>
      </c>
      <c r="B115" s="2100" t="s">
        <v>775</v>
      </c>
      <c r="C115" s="2101" t="s">
        <v>3196</v>
      </c>
      <c r="D115" s="656">
        <v>830000</v>
      </c>
      <c r="E115" s="108"/>
      <c r="F115" s="269">
        <v>660000</v>
      </c>
      <c r="G115" s="217" t="s">
        <v>98</v>
      </c>
      <c r="H115" s="1479">
        <v>42880</v>
      </c>
      <c r="I115" s="108" t="s">
        <v>219</v>
      </c>
      <c r="J115" s="217"/>
      <c r="K115" s="2005" t="s">
        <v>41</v>
      </c>
      <c r="L115" s="108"/>
      <c r="M115" s="108"/>
      <c r="N115" s="2011">
        <v>42975</v>
      </c>
      <c r="O115" s="1024" t="s">
        <v>728</v>
      </c>
      <c r="P115" s="2004" t="s">
        <v>2236</v>
      </c>
      <c r="Q115" s="1453"/>
      <c r="R115" s="1453"/>
      <c r="S115" s="1453"/>
    </row>
    <row r="116" spans="1:19" s="1042" customFormat="1">
      <c r="A116" s="2100">
        <v>5107085</v>
      </c>
      <c r="B116" s="2004" t="s">
        <v>3197</v>
      </c>
      <c r="C116" s="2104" t="s">
        <v>3198</v>
      </c>
      <c r="D116" s="144">
        <v>550000</v>
      </c>
      <c r="E116" s="2007"/>
      <c r="F116" s="2105">
        <v>402000</v>
      </c>
      <c r="G116" s="2005" t="s">
        <v>25</v>
      </c>
      <c r="H116" s="2106">
        <v>42931</v>
      </c>
      <c r="I116" s="2002" t="s">
        <v>2007</v>
      </c>
      <c r="J116" s="2005"/>
      <c r="K116" s="2005" t="s">
        <v>41</v>
      </c>
      <c r="L116" s="2010"/>
      <c r="M116" s="2010"/>
      <c r="N116" s="2011">
        <v>42975</v>
      </c>
      <c r="O116" s="1024" t="s">
        <v>728</v>
      </c>
      <c r="P116" s="2004" t="s">
        <v>729</v>
      </c>
      <c r="Q116" s="2004"/>
      <c r="R116" s="2004"/>
      <c r="S116" s="2004"/>
    </row>
    <row r="117" spans="1:19" s="1042" customFormat="1">
      <c r="A117" s="2100"/>
      <c r="B117" s="2004"/>
      <c r="C117" s="2104"/>
      <c r="D117" s="144"/>
      <c r="E117" s="2007"/>
      <c r="F117" s="2105"/>
      <c r="G117" s="2005"/>
      <c r="H117" s="2106"/>
      <c r="I117" s="2002"/>
      <c r="J117" s="2005"/>
      <c r="K117" s="2005"/>
      <c r="L117" s="2010"/>
      <c r="M117" s="2010"/>
      <c r="N117" s="2011"/>
      <c r="O117" s="2004"/>
      <c r="P117" s="2004"/>
      <c r="Q117" s="2004"/>
      <c r="R117" s="2004"/>
      <c r="S117" s="2004"/>
    </row>
    <row r="118" spans="1:19" s="1042" customFormat="1">
      <c r="A118" s="2100"/>
      <c r="B118" s="2100" t="s">
        <v>3199</v>
      </c>
      <c r="C118" s="2104"/>
      <c r="D118" s="144"/>
      <c r="E118" s="2007"/>
      <c r="F118" s="2105"/>
      <c r="G118" s="2005"/>
      <c r="H118" s="2106"/>
      <c r="I118" s="2002"/>
      <c r="J118" s="2005"/>
      <c r="K118" s="2005"/>
      <c r="L118" s="2010"/>
      <c r="M118" s="2010"/>
      <c r="N118" s="2011"/>
      <c r="O118" s="2004"/>
      <c r="P118" s="2004"/>
      <c r="Q118" s="2004"/>
      <c r="R118" s="2004"/>
      <c r="S118" s="2004"/>
    </row>
    <row r="119" spans="1:19" s="1042" customFormat="1">
      <c r="A119" s="2100"/>
      <c r="B119" s="216" t="s">
        <v>3118</v>
      </c>
      <c r="C119" s="2104"/>
      <c r="D119" s="144"/>
      <c r="E119" s="2007"/>
      <c r="F119" s="2105"/>
      <c r="G119" s="2005"/>
      <c r="H119" s="2106"/>
      <c r="I119" s="2002"/>
      <c r="J119" s="2005"/>
      <c r="K119" s="2005"/>
      <c r="L119" s="2010"/>
      <c r="M119" s="2010"/>
      <c r="N119" s="2011"/>
      <c r="O119" s="2004"/>
      <c r="P119" s="2004"/>
      <c r="Q119" s="2004"/>
      <c r="R119" s="2004"/>
      <c r="S119" s="2004"/>
    </row>
    <row r="120" spans="1:19" s="1042" customFormat="1">
      <c r="A120" s="1996"/>
      <c r="B120" s="2004"/>
      <c r="C120" s="2104"/>
      <c r="D120" s="144"/>
      <c r="E120" s="2007"/>
      <c r="F120" s="2105"/>
      <c r="G120" s="2005"/>
      <c r="H120" s="2106"/>
      <c r="I120" s="2002"/>
      <c r="J120" s="2005"/>
      <c r="K120" s="2005"/>
      <c r="L120" s="2010"/>
      <c r="M120" s="2010"/>
      <c r="N120" s="2011"/>
      <c r="O120" s="2004"/>
      <c r="P120" s="2004"/>
      <c r="Q120" s="2004"/>
      <c r="R120" s="2004"/>
      <c r="S120" s="2004"/>
    </row>
    <row r="121" spans="1:19" s="1042" customFormat="1">
      <c r="A121" s="1996"/>
      <c r="B121" s="2004"/>
      <c r="C121" s="2104"/>
      <c r="D121" s="144"/>
      <c r="E121" s="2007"/>
      <c r="F121" s="2105"/>
      <c r="G121" s="2005"/>
      <c r="H121" s="2106"/>
      <c r="I121" s="2002"/>
      <c r="J121" s="2005"/>
      <c r="K121" s="2005"/>
      <c r="L121" s="2010"/>
      <c r="M121" s="2010"/>
      <c r="N121" s="2011"/>
      <c r="O121" s="2004"/>
      <c r="P121" s="2004"/>
      <c r="Q121" s="2004"/>
      <c r="R121" s="2004"/>
      <c r="S121" s="2004"/>
    </row>
    <row r="122" spans="1:19" s="1042" customFormat="1">
      <c r="A122" s="210" t="s">
        <v>732</v>
      </c>
      <c r="B122" s="216"/>
      <c r="C122" s="217"/>
      <c r="D122" s="144"/>
      <c r="E122" s="2007"/>
      <c r="F122" s="2105"/>
      <c r="G122" s="2005"/>
      <c r="H122" s="2106"/>
      <c r="I122" s="2002"/>
      <c r="J122" s="2005"/>
      <c r="K122" s="2005"/>
      <c r="L122" s="2010"/>
      <c r="M122" s="2010"/>
      <c r="N122" s="2011"/>
      <c r="O122" s="2004"/>
      <c r="P122" s="2004"/>
      <c r="Q122" s="2004"/>
      <c r="R122" s="2004"/>
      <c r="S122" s="2004"/>
    </row>
    <row r="123" spans="1:19" s="1042" customFormat="1">
      <c r="A123" s="184"/>
      <c r="B123" s="675" t="s">
        <v>7</v>
      </c>
      <c r="C123" s="684"/>
      <c r="D123" s="144"/>
      <c r="E123" s="2007"/>
      <c r="F123" s="2105"/>
      <c r="G123" s="2005"/>
      <c r="H123" s="2106"/>
      <c r="I123" s="2002"/>
      <c r="J123" s="2005"/>
      <c r="K123" s="2005"/>
      <c r="L123" s="2010"/>
      <c r="M123" s="2010"/>
      <c r="N123" s="2011"/>
      <c r="O123" s="2004"/>
      <c r="P123" s="2004"/>
      <c r="Q123" s="2004"/>
      <c r="R123" s="2004"/>
      <c r="S123" s="2004"/>
    </row>
    <row r="124" spans="1:19" s="1042" customFormat="1">
      <c r="A124" s="184"/>
      <c r="B124" s="216"/>
      <c r="C124" s="217"/>
      <c r="D124" s="144"/>
      <c r="E124" s="2007"/>
      <c r="F124" s="2105"/>
      <c r="G124" s="2005"/>
      <c r="H124" s="2106"/>
      <c r="I124" s="2002"/>
      <c r="J124" s="2005"/>
      <c r="K124" s="2005"/>
      <c r="L124" s="2010"/>
      <c r="M124" s="2010"/>
      <c r="N124" s="2011"/>
      <c r="O124" s="2004"/>
      <c r="P124" s="2004"/>
      <c r="Q124" s="2004"/>
      <c r="R124" s="2004"/>
      <c r="S124" s="2004"/>
    </row>
    <row r="125" spans="1:19" s="1042" customFormat="1">
      <c r="A125" s="184"/>
      <c r="B125" s="244" t="s">
        <v>733</v>
      </c>
      <c r="C125" s="710">
        <f>SUM(D112:D121)+SUM(C122:C124)</f>
        <v>2480000</v>
      </c>
      <c r="D125" s="144"/>
      <c r="E125" s="2007"/>
      <c r="F125" s="2105"/>
      <c r="G125" s="2005"/>
      <c r="H125" s="2106"/>
      <c r="I125" s="2002"/>
      <c r="J125" s="2005"/>
      <c r="K125" s="2005"/>
      <c r="L125" s="2010"/>
      <c r="M125" s="2010"/>
      <c r="N125" s="2011"/>
      <c r="O125" s="2004"/>
      <c r="P125" s="2004"/>
      <c r="Q125" s="2004"/>
      <c r="R125" s="2004"/>
      <c r="S125" s="2004"/>
    </row>
    <row r="126" spans="1:19" s="1042" customFormat="1">
      <c r="A126" s="1996"/>
      <c r="B126" s="2004"/>
      <c r="C126" s="2104"/>
      <c r="D126" s="144"/>
      <c r="E126" s="2007"/>
      <c r="F126" s="2105"/>
      <c r="G126" s="2005"/>
      <c r="H126" s="2106"/>
      <c r="I126" s="2002"/>
      <c r="J126" s="2005"/>
      <c r="K126" s="2005"/>
      <c r="L126" s="2010"/>
      <c r="M126" s="2010"/>
      <c r="N126" s="2011"/>
      <c r="O126" s="2004"/>
      <c r="P126" s="2004"/>
      <c r="Q126" s="2004"/>
      <c r="R126" s="2004"/>
      <c r="S126" s="2004"/>
    </row>
    <row r="127" spans="1:19" s="1052" customFormat="1">
      <c r="A127" s="2107"/>
      <c r="B127" s="2023"/>
      <c r="C127" s="2108"/>
      <c r="D127" s="2564"/>
      <c r="E127" s="2017"/>
      <c r="F127" s="2109"/>
      <c r="G127" s="2019"/>
      <c r="H127" s="2110"/>
      <c r="I127" s="2111"/>
      <c r="J127" s="2019"/>
      <c r="K127" s="2019"/>
      <c r="L127" s="2021"/>
      <c r="M127" s="2021"/>
      <c r="N127" s="2022"/>
      <c r="O127" s="2023"/>
      <c r="P127" s="2023"/>
      <c r="Q127" s="2023"/>
      <c r="R127" s="2023"/>
      <c r="S127" s="2023"/>
    </row>
    <row r="128" spans="1:19">
      <c r="A128" s="861" t="s">
        <v>3200</v>
      </c>
      <c r="B128" s="2100"/>
      <c r="C128" s="681" t="s">
        <v>3201</v>
      </c>
      <c r="D128" s="2093"/>
      <c r="E128" s="108"/>
      <c r="F128" s="269"/>
      <c r="G128" s="217"/>
      <c r="H128" s="1479"/>
      <c r="I128" s="108"/>
      <c r="J128" s="217"/>
      <c r="K128" s="217"/>
      <c r="L128" s="108"/>
      <c r="M128" s="108"/>
      <c r="N128" s="1507"/>
      <c r="O128" s="108"/>
      <c r="P128" s="108"/>
      <c r="Q128" s="1453"/>
      <c r="R128" s="1453"/>
      <c r="S128" s="1453"/>
    </row>
    <row r="129" spans="1:19" s="1042" customFormat="1">
      <c r="A129" s="2100">
        <v>5107079</v>
      </c>
      <c r="B129" s="2004" t="s">
        <v>2720</v>
      </c>
      <c r="C129" s="2104" t="s">
        <v>3202</v>
      </c>
      <c r="D129" s="144">
        <v>950000</v>
      </c>
      <c r="E129" s="2007"/>
      <c r="F129" s="2105">
        <v>850000</v>
      </c>
      <c r="G129" s="2005" t="s">
        <v>98</v>
      </c>
      <c r="H129" s="2106">
        <v>42931</v>
      </c>
      <c r="I129" s="2002" t="s">
        <v>448</v>
      </c>
      <c r="J129" s="2005"/>
      <c r="K129" s="2005" t="s">
        <v>41</v>
      </c>
      <c r="L129" s="2010"/>
      <c r="M129" s="2010"/>
      <c r="N129" s="2011" t="s">
        <v>3203</v>
      </c>
      <c r="O129" s="1024" t="s">
        <v>728</v>
      </c>
      <c r="P129" s="2004" t="s">
        <v>2236</v>
      </c>
      <c r="Q129" s="2004"/>
      <c r="R129" s="2004"/>
      <c r="S129" s="2004"/>
    </row>
    <row r="130" spans="1:19" s="1042" customFormat="1">
      <c r="A130" s="2100"/>
      <c r="B130" s="2004"/>
      <c r="C130" s="2104"/>
      <c r="D130" s="144"/>
      <c r="E130" s="2007"/>
      <c r="F130" s="2105"/>
      <c r="G130" s="2005"/>
      <c r="H130" s="2106"/>
      <c r="I130" s="2002"/>
      <c r="J130" s="2005"/>
      <c r="K130" s="2005"/>
      <c r="L130" s="2010"/>
      <c r="M130" s="2010"/>
      <c r="N130" s="2011"/>
      <c r="O130" s="2004"/>
      <c r="P130" s="2004"/>
      <c r="Q130" s="2004"/>
      <c r="R130" s="2004"/>
      <c r="S130" s="2004"/>
    </row>
    <row r="131" spans="1:19" s="1042" customFormat="1">
      <c r="A131" s="2100"/>
      <c r="B131" s="2100" t="s">
        <v>3199</v>
      </c>
      <c r="C131" s="2104"/>
      <c r="D131" s="144"/>
      <c r="E131" s="2007"/>
      <c r="F131" s="2105"/>
      <c r="G131" s="2005"/>
      <c r="H131" s="2106"/>
      <c r="I131" s="2002"/>
      <c r="J131" s="2005"/>
      <c r="K131" s="2005"/>
      <c r="L131" s="2010"/>
      <c r="M131" s="2010"/>
      <c r="N131" s="2011"/>
      <c r="O131" s="2004"/>
      <c r="P131" s="2004"/>
      <c r="Q131" s="2004"/>
      <c r="R131" s="2004"/>
      <c r="S131" s="2004"/>
    </row>
    <row r="132" spans="1:19" s="1042" customFormat="1">
      <c r="A132" s="2100"/>
      <c r="B132" s="216" t="s">
        <v>3118</v>
      </c>
      <c r="C132" s="2104"/>
      <c r="D132" s="144"/>
      <c r="E132" s="2007"/>
      <c r="F132" s="2105"/>
      <c r="G132" s="2005"/>
      <c r="H132" s="2106"/>
      <c r="I132" s="2002"/>
      <c r="J132" s="2005"/>
      <c r="K132" s="2005"/>
      <c r="L132" s="2010"/>
      <c r="M132" s="2010"/>
      <c r="N132" s="2011"/>
      <c r="O132" s="2004"/>
      <c r="P132" s="2004"/>
      <c r="Q132" s="2004"/>
      <c r="R132" s="2004"/>
      <c r="S132" s="2004"/>
    </row>
    <row r="133" spans="1:19">
      <c r="A133" s="2100"/>
      <c r="B133" s="2100"/>
      <c r="C133" s="2101"/>
      <c r="D133" s="2093"/>
      <c r="E133" s="108"/>
      <c r="F133" s="269"/>
      <c r="G133" s="217"/>
      <c r="H133" s="1479"/>
      <c r="I133" s="108"/>
      <c r="J133" s="217"/>
      <c r="K133" s="217"/>
      <c r="L133" s="108"/>
      <c r="M133" s="108"/>
      <c r="N133" s="1507"/>
      <c r="O133" s="108"/>
      <c r="P133" s="108"/>
      <c r="Q133" s="1453"/>
      <c r="R133" s="1453"/>
      <c r="S133" s="1453"/>
    </row>
    <row r="134" spans="1:19">
      <c r="A134" s="827" t="s">
        <v>3204</v>
      </c>
      <c r="B134" s="2100"/>
      <c r="C134" s="681" t="s">
        <v>3205</v>
      </c>
      <c r="D134" s="2093"/>
      <c r="E134" s="108"/>
      <c r="F134" s="269"/>
      <c r="G134" s="217"/>
      <c r="H134" s="1479"/>
      <c r="I134" s="108"/>
      <c r="J134" s="217"/>
      <c r="K134" s="217"/>
      <c r="L134" s="108"/>
      <c r="M134" s="108"/>
      <c r="N134" s="1507"/>
      <c r="O134" s="108"/>
      <c r="P134" s="108"/>
      <c r="Q134" s="1453"/>
      <c r="R134" s="1453"/>
      <c r="S134" s="1453"/>
    </row>
    <row r="135" spans="1:19">
      <c r="A135" s="2100">
        <v>5107001</v>
      </c>
      <c r="B135" s="2100" t="s">
        <v>2472</v>
      </c>
      <c r="C135" s="2101" t="s">
        <v>3206</v>
      </c>
      <c r="D135" s="656">
        <v>880000</v>
      </c>
      <c r="E135" s="108"/>
      <c r="F135" s="269">
        <v>730000</v>
      </c>
      <c r="G135" s="217" t="s">
        <v>98</v>
      </c>
      <c r="H135" s="1479">
        <v>42917</v>
      </c>
      <c r="I135" s="108" t="s">
        <v>448</v>
      </c>
      <c r="J135" s="217" t="s">
        <v>449</v>
      </c>
      <c r="K135" s="217" t="s">
        <v>67</v>
      </c>
      <c r="L135" s="108"/>
      <c r="M135" s="108"/>
      <c r="N135" s="1507">
        <v>43020</v>
      </c>
      <c r="O135" s="2112" t="s">
        <v>728</v>
      </c>
      <c r="P135" s="2004" t="s">
        <v>2236</v>
      </c>
      <c r="Q135" s="1453"/>
      <c r="R135" s="1453"/>
      <c r="S135" s="1453"/>
    </row>
    <row r="136" spans="1:19">
      <c r="A136" s="2100">
        <v>5108119</v>
      </c>
      <c r="B136" s="2100" t="s">
        <v>775</v>
      </c>
      <c r="C136" s="2101" t="s">
        <v>3207</v>
      </c>
      <c r="D136" s="2093">
        <v>960000</v>
      </c>
      <c r="E136" s="108"/>
      <c r="F136" s="269">
        <v>833000</v>
      </c>
      <c r="G136" s="217" t="s">
        <v>98</v>
      </c>
      <c r="H136" s="1479">
        <v>42978</v>
      </c>
      <c r="I136" s="108" t="s">
        <v>3208</v>
      </c>
      <c r="J136" s="217"/>
      <c r="K136" s="217" t="s">
        <v>67</v>
      </c>
      <c r="L136" s="108"/>
      <c r="M136" s="108"/>
      <c r="N136" s="1507">
        <v>43020</v>
      </c>
      <c r="O136" s="2112" t="s">
        <v>728</v>
      </c>
      <c r="P136" s="2004" t="s">
        <v>2236</v>
      </c>
      <c r="Q136" s="1453"/>
      <c r="R136" s="1453"/>
      <c r="S136" s="1453"/>
    </row>
    <row r="137" spans="1:19" s="1042" customFormat="1">
      <c r="A137" s="2113">
        <v>5108028</v>
      </c>
      <c r="B137" s="2004" t="s">
        <v>2732</v>
      </c>
      <c r="C137" s="2104" t="s">
        <v>3209</v>
      </c>
      <c r="D137" s="144">
        <v>1180000</v>
      </c>
      <c r="E137" s="2007"/>
      <c r="F137" s="2105">
        <v>952000</v>
      </c>
      <c r="G137" s="2005" t="s">
        <v>98</v>
      </c>
      <c r="H137" s="2106">
        <v>42951</v>
      </c>
      <c r="I137" s="2002" t="s">
        <v>513</v>
      </c>
      <c r="J137" s="2005"/>
      <c r="K137" s="2005" t="s">
        <v>67</v>
      </c>
      <c r="L137" s="2010"/>
      <c r="M137" s="2010"/>
      <c r="N137" s="1507">
        <v>43020</v>
      </c>
      <c r="O137" s="2112" t="s">
        <v>728</v>
      </c>
      <c r="P137" s="2004" t="s">
        <v>2236</v>
      </c>
      <c r="Q137" s="2004"/>
      <c r="R137" s="2004"/>
      <c r="S137" s="2004"/>
    </row>
    <row r="138" spans="1:19" s="1042" customFormat="1">
      <c r="A138" s="2100"/>
      <c r="B138" s="2004"/>
      <c r="C138" s="2104"/>
      <c r="D138" s="144"/>
      <c r="E138" s="2007"/>
      <c r="F138" s="2105"/>
      <c r="G138" s="2005"/>
      <c r="H138" s="2106"/>
      <c r="I138" s="2002"/>
      <c r="J138" s="2005"/>
      <c r="K138" s="2005"/>
      <c r="L138" s="2010"/>
      <c r="M138" s="2010"/>
      <c r="N138" s="1507"/>
      <c r="O138" s="2004"/>
      <c r="P138" s="2004"/>
      <c r="Q138" s="2004"/>
      <c r="R138" s="2004"/>
      <c r="S138" s="2004"/>
    </row>
    <row r="139" spans="1:19" s="1042" customFormat="1">
      <c r="A139" s="2100"/>
      <c r="B139" s="1070" t="s">
        <v>3210</v>
      </c>
      <c r="C139" s="2104"/>
      <c r="D139" s="144"/>
      <c r="E139" s="2007"/>
      <c r="F139" s="2105"/>
      <c r="G139" s="2005"/>
      <c r="H139" s="2106"/>
      <c r="I139" s="2002"/>
      <c r="J139" s="2005"/>
      <c r="K139" s="2005"/>
      <c r="L139" s="2010"/>
      <c r="M139" s="2010"/>
      <c r="N139" s="1507"/>
      <c r="O139" s="2004"/>
      <c r="P139" s="2004"/>
      <c r="Q139" s="2004"/>
      <c r="R139" s="2004"/>
      <c r="S139" s="2004"/>
    </row>
    <row r="140" spans="1:19" s="1042" customFormat="1">
      <c r="A140" s="2100"/>
      <c r="B140" s="1061" t="s">
        <v>3118</v>
      </c>
      <c r="C140" s="2104"/>
      <c r="D140" s="144"/>
      <c r="E140" s="2007"/>
      <c r="F140" s="2105"/>
      <c r="G140" s="2005"/>
      <c r="H140" s="2106"/>
      <c r="I140" s="2002"/>
      <c r="J140" s="2005"/>
      <c r="K140" s="2005"/>
      <c r="L140" s="2010"/>
      <c r="M140" s="2010"/>
      <c r="N140" s="1507"/>
      <c r="O140" s="2004"/>
      <c r="P140" s="2004"/>
      <c r="Q140" s="2004"/>
      <c r="R140" s="2004"/>
      <c r="S140" s="2004"/>
    </row>
    <row r="141" spans="1:19" s="1042" customFormat="1">
      <c r="A141" s="2100"/>
      <c r="B141" s="334"/>
      <c r="C141" s="2104"/>
      <c r="D141" s="144"/>
      <c r="E141" s="2007"/>
      <c r="F141" s="2105"/>
      <c r="G141" s="2005"/>
      <c r="H141" s="2106"/>
      <c r="I141" s="2002"/>
      <c r="J141" s="2005"/>
      <c r="K141" s="2005"/>
      <c r="L141" s="2010"/>
      <c r="M141" s="2010"/>
      <c r="N141" s="1507"/>
      <c r="O141" s="2004"/>
      <c r="P141" s="2004"/>
      <c r="Q141" s="2004"/>
      <c r="R141" s="2004"/>
      <c r="S141" s="2004"/>
    </row>
    <row r="142" spans="1:19" s="1042" customFormat="1">
      <c r="A142" s="2100"/>
      <c r="B142" s="2004"/>
      <c r="C142" s="2104"/>
      <c r="D142" s="144"/>
      <c r="E142" s="2007"/>
      <c r="F142" s="2105"/>
      <c r="G142" s="2005"/>
      <c r="H142" s="2106"/>
      <c r="I142" s="2002"/>
      <c r="J142" s="2005"/>
      <c r="K142" s="2005"/>
      <c r="L142" s="2010"/>
      <c r="M142" s="2010"/>
      <c r="N142" s="2011"/>
      <c r="O142" s="2004"/>
      <c r="P142" s="2004"/>
      <c r="Q142" s="2004"/>
      <c r="R142" s="2004"/>
      <c r="S142" s="2004"/>
    </row>
    <row r="143" spans="1:19">
      <c r="A143" s="827" t="s">
        <v>3211</v>
      </c>
      <c r="B143" s="216"/>
      <c r="C143" s="217"/>
      <c r="D143" s="248"/>
      <c r="E143" s="108"/>
      <c r="F143" s="269"/>
      <c r="G143" s="217"/>
      <c r="H143" s="1479"/>
      <c r="I143" s="108"/>
      <c r="J143" s="217"/>
      <c r="K143" s="217"/>
      <c r="L143" s="108"/>
      <c r="M143" s="108"/>
      <c r="N143" s="1507"/>
      <c r="O143" s="108"/>
      <c r="P143" s="108"/>
      <c r="Q143" s="1453"/>
      <c r="R143" s="1453"/>
      <c r="S143" s="1453"/>
    </row>
    <row r="144" spans="1:19">
      <c r="A144" s="2100">
        <v>5109002</v>
      </c>
      <c r="B144" s="108" t="s">
        <v>3212</v>
      </c>
      <c r="C144" s="2101" t="s">
        <v>3213</v>
      </c>
      <c r="D144" s="2093">
        <v>1285000</v>
      </c>
      <c r="E144" s="108"/>
      <c r="F144" s="269">
        <v>1145000</v>
      </c>
      <c r="G144" s="217" t="s">
        <v>354</v>
      </c>
      <c r="H144" s="1479">
        <v>42979</v>
      </c>
      <c r="I144" s="108" t="s">
        <v>782</v>
      </c>
      <c r="J144" s="217" t="s">
        <v>449</v>
      </c>
      <c r="K144" s="217" t="s">
        <v>67</v>
      </c>
      <c r="L144" s="108"/>
      <c r="M144" s="108"/>
      <c r="N144" s="1507">
        <v>43039</v>
      </c>
      <c r="O144" s="108" t="s">
        <v>728</v>
      </c>
      <c r="P144" s="108" t="s">
        <v>3214</v>
      </c>
      <c r="Q144" s="1453"/>
      <c r="R144" s="1453"/>
      <c r="S144" s="1453"/>
    </row>
    <row r="145" spans="1:19" ht="15">
      <c r="A145" s="2100">
        <v>5109039</v>
      </c>
      <c r="B145" s="2100" t="s">
        <v>3215</v>
      </c>
      <c r="C145" s="2101" t="s">
        <v>3216</v>
      </c>
      <c r="D145" s="2093">
        <v>780000</v>
      </c>
      <c r="E145" s="108"/>
      <c r="F145" s="269">
        <v>625000</v>
      </c>
      <c r="G145" s="217" t="s">
        <v>3217</v>
      </c>
      <c r="H145" s="1479">
        <v>42991</v>
      </c>
      <c r="I145" s="108" t="s">
        <v>299</v>
      </c>
      <c r="J145" s="217"/>
      <c r="K145" s="217" t="s">
        <v>1069</v>
      </c>
      <c r="L145" s="108"/>
      <c r="M145" s="108"/>
      <c r="N145" s="1507">
        <v>43039</v>
      </c>
      <c r="O145" s="108" t="s">
        <v>728</v>
      </c>
      <c r="P145" s="108" t="s">
        <v>729</v>
      </c>
      <c r="Q145" s="1453"/>
      <c r="R145" s="1453"/>
      <c r="S145" s="1453"/>
    </row>
    <row r="146" spans="1:19">
      <c r="A146" s="2100">
        <v>5109110</v>
      </c>
      <c r="B146" s="2100" t="s">
        <v>2780</v>
      </c>
      <c r="C146" s="2101" t="s">
        <v>3218</v>
      </c>
      <c r="D146" s="2093">
        <v>1080000</v>
      </c>
      <c r="E146" s="108"/>
      <c r="F146" s="269">
        <v>980000</v>
      </c>
      <c r="G146" s="217" t="s">
        <v>98</v>
      </c>
      <c r="H146" s="1479">
        <v>43004</v>
      </c>
      <c r="I146" s="108" t="s">
        <v>727</v>
      </c>
      <c r="J146" s="217"/>
      <c r="K146" s="217" t="s">
        <v>67</v>
      </c>
      <c r="L146" s="108"/>
      <c r="M146" s="108"/>
      <c r="N146" s="1507">
        <v>43039</v>
      </c>
      <c r="O146" s="108" t="s">
        <v>728</v>
      </c>
      <c r="P146" s="108" t="s">
        <v>729</v>
      </c>
      <c r="Q146" s="1453"/>
      <c r="R146" s="1453"/>
      <c r="S146" s="1453"/>
    </row>
    <row r="147" spans="1:19">
      <c r="A147" s="2100"/>
      <c r="B147" s="2100"/>
      <c r="C147" s="2101"/>
      <c r="D147" s="2093"/>
      <c r="E147" s="108"/>
      <c r="F147" s="269"/>
      <c r="G147" s="217"/>
      <c r="H147" s="1479"/>
      <c r="I147" s="108"/>
      <c r="J147" s="217"/>
      <c r="K147" s="217"/>
      <c r="L147" s="108"/>
      <c r="M147" s="108"/>
      <c r="N147" s="1507"/>
      <c r="O147" s="108"/>
      <c r="P147" s="108"/>
      <c r="Q147" s="1453"/>
      <c r="R147" s="1453"/>
      <c r="S147" s="1453"/>
    </row>
    <row r="148" spans="1:19">
      <c r="A148" s="2100"/>
      <c r="B148" s="1070" t="s">
        <v>3219</v>
      </c>
      <c r="C148" s="2101"/>
      <c r="D148" s="2093"/>
      <c r="E148" s="108"/>
      <c r="F148" s="269"/>
      <c r="G148" s="217"/>
      <c r="H148" s="1479"/>
      <c r="I148" s="108"/>
      <c r="J148" s="217"/>
      <c r="K148" s="217"/>
      <c r="L148" s="108"/>
      <c r="M148" s="108"/>
      <c r="N148" s="1507"/>
      <c r="O148" s="108"/>
      <c r="P148" s="108"/>
      <c r="Q148" s="1453"/>
      <c r="R148" s="1453"/>
      <c r="S148" s="1453"/>
    </row>
    <row r="149" spans="1:19">
      <c r="A149" s="2100"/>
      <c r="B149" s="1061" t="s">
        <v>3118</v>
      </c>
      <c r="C149" s="2101"/>
      <c r="D149" s="2093"/>
      <c r="E149" s="108"/>
      <c r="F149" s="269"/>
      <c r="G149" s="217"/>
      <c r="H149" s="1479"/>
      <c r="I149" s="108"/>
      <c r="J149" s="217"/>
      <c r="K149" s="217"/>
      <c r="L149" s="108"/>
      <c r="M149" s="108"/>
      <c r="N149" s="1507"/>
      <c r="O149" s="108"/>
      <c r="P149" s="108"/>
      <c r="Q149" s="1453"/>
      <c r="R149" s="1453"/>
      <c r="S149" s="1453"/>
    </row>
    <row r="150" spans="1:19">
      <c r="A150" s="2100"/>
      <c r="B150" s="2100"/>
      <c r="C150" s="2101"/>
      <c r="D150" s="2093"/>
      <c r="E150" s="108"/>
      <c r="F150" s="269"/>
      <c r="G150" s="217"/>
      <c r="H150" s="1479"/>
      <c r="I150" s="108"/>
      <c r="J150" s="217"/>
      <c r="K150" s="217"/>
      <c r="L150" s="108"/>
      <c r="M150" s="108"/>
      <c r="N150" s="1507"/>
      <c r="O150" s="108"/>
      <c r="P150" s="108"/>
      <c r="Q150" s="1453"/>
      <c r="R150" s="1453"/>
      <c r="S150" s="1453"/>
    </row>
    <row r="151" spans="1:19">
      <c r="A151" s="2114"/>
      <c r="B151" s="2100" t="s">
        <v>3220</v>
      </c>
      <c r="C151" s="2101"/>
      <c r="D151" s="2093"/>
      <c r="E151" s="108"/>
      <c r="F151" s="269"/>
      <c r="G151" s="217"/>
      <c r="H151" s="1479"/>
      <c r="I151" s="108"/>
      <c r="J151" s="217"/>
      <c r="K151" s="217"/>
      <c r="L151" s="108"/>
      <c r="M151" s="108"/>
      <c r="N151" s="1507"/>
      <c r="O151" s="108"/>
      <c r="P151" s="108"/>
      <c r="Q151" s="1453"/>
      <c r="R151" s="1453"/>
      <c r="S151" s="1453"/>
    </row>
    <row r="152" spans="1:19">
      <c r="A152" s="2100"/>
      <c r="B152" s="2100" t="s">
        <v>3221</v>
      </c>
      <c r="C152" s="2101"/>
      <c r="D152" s="2093"/>
      <c r="E152" s="108"/>
      <c r="F152" s="269"/>
      <c r="G152" s="217"/>
      <c r="H152" s="1479"/>
      <c r="I152" s="108"/>
      <c r="J152" s="217"/>
      <c r="K152" s="217"/>
      <c r="L152" s="108"/>
      <c r="M152" s="108"/>
      <c r="N152" s="1507"/>
      <c r="O152" s="108"/>
      <c r="P152" s="108"/>
      <c r="Q152" s="1453"/>
      <c r="R152" s="1453"/>
      <c r="S152" s="1453"/>
    </row>
    <row r="153" spans="1:19">
      <c r="A153" s="2100"/>
      <c r="B153" s="2100"/>
      <c r="C153" s="2101"/>
      <c r="D153" s="2093"/>
      <c r="E153" s="108"/>
      <c r="F153" s="269"/>
      <c r="G153" s="217"/>
      <c r="H153" s="1479"/>
      <c r="I153" s="108"/>
      <c r="J153" s="217"/>
      <c r="K153" s="217"/>
      <c r="L153" s="108"/>
      <c r="M153" s="108"/>
      <c r="N153" s="1507"/>
      <c r="O153" s="108"/>
      <c r="P153" s="108"/>
      <c r="Q153" s="1453"/>
      <c r="R153" s="1453"/>
      <c r="S153" s="1453"/>
    </row>
    <row r="154" spans="1:19" s="1042" customFormat="1">
      <c r="A154" s="210" t="s">
        <v>732</v>
      </c>
      <c r="B154" s="216"/>
      <c r="C154" s="217"/>
      <c r="D154" s="144"/>
      <c r="E154" s="2007"/>
      <c r="F154" s="2105"/>
      <c r="G154" s="2005"/>
      <c r="H154" s="2106"/>
      <c r="I154" s="2002"/>
      <c r="J154" s="2005"/>
      <c r="K154" s="2005"/>
      <c r="L154" s="2010"/>
      <c r="M154" s="2010"/>
      <c r="N154" s="2011"/>
      <c r="O154" s="2004"/>
      <c r="P154" s="2004"/>
      <c r="Q154" s="2004"/>
      <c r="R154" s="2004"/>
      <c r="S154" s="2004"/>
    </row>
    <row r="155" spans="1:19" s="1042" customFormat="1">
      <c r="A155" s="184"/>
      <c r="B155" s="675" t="s">
        <v>7</v>
      </c>
      <c r="C155" s="684"/>
      <c r="D155" s="144"/>
      <c r="E155" s="2007"/>
      <c r="F155" s="2105"/>
      <c r="G155" s="2005"/>
      <c r="H155" s="2106"/>
      <c r="I155" s="2002"/>
      <c r="J155" s="2005"/>
      <c r="K155" s="2005"/>
      <c r="L155" s="2010"/>
      <c r="M155" s="2010"/>
      <c r="N155" s="2011"/>
      <c r="O155" s="2004"/>
      <c r="P155" s="2004"/>
      <c r="Q155" s="2004"/>
      <c r="R155" s="2004"/>
      <c r="S155" s="2004"/>
    </row>
    <row r="156" spans="1:19" s="1042" customFormat="1">
      <c r="A156" s="184"/>
      <c r="B156" s="216"/>
      <c r="C156" s="217"/>
      <c r="D156" s="144"/>
      <c r="E156" s="2007"/>
      <c r="F156" s="2105"/>
      <c r="G156" s="2005"/>
      <c r="H156" s="2106"/>
      <c r="I156" s="2002"/>
      <c r="J156" s="2005"/>
      <c r="K156" s="2005"/>
      <c r="L156" s="2010"/>
      <c r="M156" s="2010"/>
      <c r="N156" s="2011"/>
      <c r="O156" s="2004"/>
      <c r="P156" s="2004"/>
      <c r="Q156" s="2004"/>
      <c r="R156" s="2004"/>
      <c r="S156" s="2004"/>
    </row>
    <row r="157" spans="1:19" s="1042" customFormat="1">
      <c r="A157" s="184"/>
      <c r="B157" s="244" t="s">
        <v>733</v>
      </c>
      <c r="C157" s="710">
        <f>SUM(D127:D153)+SUM(C154:C156)</f>
        <v>7115000</v>
      </c>
      <c r="D157" s="144"/>
      <c r="E157" s="2007"/>
      <c r="F157" s="2105"/>
      <c r="G157" s="2005"/>
      <c r="H157" s="2106"/>
      <c r="I157" s="2002"/>
      <c r="J157" s="2005"/>
      <c r="K157" s="2005"/>
      <c r="L157" s="2010"/>
      <c r="M157" s="2010"/>
      <c r="N157" s="2011"/>
      <c r="O157" s="2004"/>
      <c r="P157" s="2004"/>
      <c r="Q157" s="2004"/>
      <c r="R157" s="2004"/>
      <c r="S157" s="2004"/>
    </row>
    <row r="158" spans="1:19" s="1042" customFormat="1">
      <c r="A158" s="1996"/>
      <c r="B158" s="2004"/>
      <c r="C158" s="2104"/>
      <c r="D158" s="144"/>
      <c r="E158" s="2007"/>
      <c r="F158" s="2105"/>
      <c r="G158" s="2005"/>
      <c r="H158" s="2106"/>
      <c r="I158" s="2002"/>
      <c r="J158" s="2005"/>
      <c r="K158" s="2005"/>
      <c r="L158" s="2010"/>
      <c r="M158" s="2010"/>
      <c r="N158" s="2011"/>
      <c r="O158" s="2004"/>
      <c r="P158" s="2004"/>
      <c r="Q158" s="2004"/>
      <c r="R158" s="2004"/>
      <c r="S158" s="2004"/>
    </row>
    <row r="159" spans="1:19" s="1052" customFormat="1">
      <c r="A159" s="2107"/>
      <c r="B159" s="2023"/>
      <c r="C159" s="2108"/>
      <c r="D159" s="2564"/>
      <c r="E159" s="2017"/>
      <c r="F159" s="2109"/>
      <c r="G159" s="2019"/>
      <c r="H159" s="2110"/>
      <c r="I159" s="2111"/>
      <c r="J159" s="2019"/>
      <c r="K159" s="2019"/>
      <c r="L159" s="2021"/>
      <c r="M159" s="2021"/>
      <c r="N159" s="2022"/>
      <c r="O159" s="2023"/>
      <c r="P159" s="2023"/>
      <c r="Q159" s="2023"/>
      <c r="R159" s="2023"/>
      <c r="S159" s="2023"/>
    </row>
    <row r="160" spans="1:19" s="1042" customFormat="1">
      <c r="A160" s="827" t="s">
        <v>3222</v>
      </c>
      <c r="B160" s="2004"/>
      <c r="C160" s="681" t="s">
        <v>3223</v>
      </c>
      <c r="D160" s="144"/>
      <c r="E160" s="2007"/>
      <c r="F160" s="2105"/>
      <c r="G160" s="2005"/>
      <c r="H160" s="2106"/>
      <c r="I160" s="2002"/>
      <c r="J160" s="2005"/>
      <c r="K160" s="2005"/>
      <c r="L160" s="2010"/>
      <c r="M160" s="2010"/>
      <c r="N160" s="2011"/>
      <c r="O160" s="2004"/>
      <c r="P160" s="2004"/>
      <c r="Q160" s="2004"/>
      <c r="R160" s="2004"/>
      <c r="S160" s="2004"/>
    </row>
    <row r="161" spans="1:19" s="1042" customFormat="1">
      <c r="A161" s="2100">
        <v>5108054</v>
      </c>
      <c r="B161" s="2004" t="s">
        <v>3224</v>
      </c>
      <c r="C161" s="2104" t="s">
        <v>3225</v>
      </c>
      <c r="D161" s="144">
        <v>1130000</v>
      </c>
      <c r="E161" s="2007"/>
      <c r="F161" s="2105">
        <v>953000</v>
      </c>
      <c r="G161" s="2005" t="s">
        <v>98</v>
      </c>
      <c r="H161" s="2106">
        <v>42956</v>
      </c>
      <c r="I161" s="2002" t="s">
        <v>1544</v>
      </c>
      <c r="J161" s="2005"/>
      <c r="K161" s="2005" t="s">
        <v>798</v>
      </c>
      <c r="L161" s="2010"/>
      <c r="M161" s="2010"/>
      <c r="N161" s="2011">
        <v>43021</v>
      </c>
      <c r="O161" s="2112" t="s">
        <v>728</v>
      </c>
      <c r="P161" s="2004" t="s">
        <v>2236</v>
      </c>
      <c r="Q161" s="2004"/>
      <c r="R161" s="2004"/>
      <c r="S161" s="2004"/>
    </row>
    <row r="162" spans="1:19" s="1042" customFormat="1" ht="15">
      <c r="A162" s="2100">
        <v>5109025</v>
      </c>
      <c r="B162" s="2004" t="s">
        <v>3226</v>
      </c>
      <c r="C162" s="2104" t="s">
        <v>3227</v>
      </c>
      <c r="D162" s="144">
        <v>650000</v>
      </c>
      <c r="E162" s="2007"/>
      <c r="F162" s="2105">
        <v>531000</v>
      </c>
      <c r="G162" s="2005" t="s">
        <v>3228</v>
      </c>
      <c r="H162" s="2106">
        <v>42985</v>
      </c>
      <c r="I162" s="2002" t="s">
        <v>3229</v>
      </c>
      <c r="J162" s="2005"/>
      <c r="K162" s="2005" t="s">
        <v>3230</v>
      </c>
      <c r="L162" s="2010"/>
      <c r="M162" s="2010"/>
      <c r="N162" s="2011">
        <v>43021</v>
      </c>
      <c r="O162" s="2112" t="s">
        <v>728</v>
      </c>
      <c r="P162" s="2004" t="s">
        <v>2342</v>
      </c>
      <c r="Q162" s="2004"/>
      <c r="R162" s="2004"/>
      <c r="S162" s="2004"/>
    </row>
    <row r="163" spans="1:19" s="1042" customFormat="1">
      <c r="A163" s="2100">
        <v>5109020</v>
      </c>
      <c r="B163" s="2004" t="s">
        <v>3231</v>
      </c>
      <c r="C163" s="2104" t="s">
        <v>3232</v>
      </c>
      <c r="D163" s="144">
        <v>875000</v>
      </c>
      <c r="E163" s="2007"/>
      <c r="F163" s="2105">
        <v>713000</v>
      </c>
      <c r="G163" s="2005" t="s">
        <v>3217</v>
      </c>
      <c r="H163" s="2106">
        <v>42984</v>
      </c>
      <c r="I163" s="2002" t="s">
        <v>3233</v>
      </c>
      <c r="J163" s="2005"/>
      <c r="K163" s="2005" t="s">
        <v>3234</v>
      </c>
      <c r="L163" s="2010"/>
      <c r="M163" s="2010"/>
      <c r="N163" s="2011">
        <v>43021</v>
      </c>
      <c r="O163" s="2112" t="s">
        <v>728</v>
      </c>
      <c r="P163" s="2004" t="s">
        <v>2236</v>
      </c>
      <c r="Q163" s="2004"/>
      <c r="R163" s="2004"/>
      <c r="S163" s="2004"/>
    </row>
    <row r="164" spans="1:19" s="1042" customFormat="1">
      <c r="A164" s="2100"/>
      <c r="B164" s="2004"/>
      <c r="C164" s="2104"/>
      <c r="D164" s="144"/>
      <c r="E164" s="2007"/>
      <c r="F164" s="2105"/>
      <c r="G164" s="2005"/>
      <c r="H164" s="2106"/>
      <c r="I164" s="2002"/>
      <c r="J164" s="2005"/>
      <c r="K164" s="2005"/>
      <c r="L164" s="2010"/>
      <c r="M164" s="2010"/>
      <c r="N164" s="2011"/>
      <c r="O164" s="2004"/>
      <c r="P164" s="2004"/>
      <c r="Q164" s="2004"/>
      <c r="R164" s="2004"/>
      <c r="S164" s="2004"/>
    </row>
    <row r="165" spans="1:19" s="1042" customFormat="1">
      <c r="A165" s="2100"/>
      <c r="B165" s="2004"/>
      <c r="C165" s="2104"/>
      <c r="D165" s="144"/>
      <c r="E165" s="2007"/>
      <c r="F165" s="2105"/>
      <c r="G165" s="2005"/>
      <c r="H165" s="2106"/>
      <c r="I165" s="2002"/>
      <c r="J165" s="2005"/>
      <c r="K165" s="2005"/>
      <c r="L165" s="2010"/>
      <c r="M165" s="2010"/>
      <c r="N165" s="2011"/>
      <c r="O165" s="2004"/>
      <c r="P165" s="2004"/>
      <c r="Q165" s="2004"/>
      <c r="R165" s="2004"/>
      <c r="S165" s="2004"/>
    </row>
    <row r="166" spans="1:19" s="1042" customFormat="1">
      <c r="A166" s="2004"/>
      <c r="B166" s="141" t="s">
        <v>3235</v>
      </c>
      <c r="C166" s="2115"/>
      <c r="D166" s="2093"/>
      <c r="E166" s="2007"/>
      <c r="F166" s="2105"/>
      <c r="G166" s="2005"/>
      <c r="H166" s="2106"/>
      <c r="I166" s="2002"/>
      <c r="J166" s="2005"/>
      <c r="K166" s="2005"/>
      <c r="L166" s="2010"/>
      <c r="M166" s="2010"/>
      <c r="N166" s="2011"/>
      <c r="O166" s="2004"/>
      <c r="P166" s="2004"/>
      <c r="Q166" s="2004"/>
      <c r="R166" s="2004"/>
      <c r="S166" s="2004"/>
    </row>
    <row r="167" spans="1:19" s="1042" customFormat="1">
      <c r="A167" s="2066">
        <v>5109064</v>
      </c>
      <c r="B167" s="2012" t="s">
        <v>3236</v>
      </c>
      <c r="C167" s="2104" t="s">
        <v>3237</v>
      </c>
      <c r="D167" s="2093">
        <v>915000</v>
      </c>
      <c r="E167" s="2007"/>
      <c r="F167" s="2105">
        <v>810000</v>
      </c>
      <c r="G167" s="2005" t="s">
        <v>98</v>
      </c>
      <c r="H167" s="2106">
        <v>42994</v>
      </c>
      <c r="I167" s="2002" t="s">
        <v>448</v>
      </c>
      <c r="J167" s="2005"/>
      <c r="K167" s="2005" t="s">
        <v>41</v>
      </c>
      <c r="L167" s="2010"/>
      <c r="M167" s="2010"/>
      <c r="N167" s="2011"/>
      <c r="O167" s="2004"/>
      <c r="P167" s="2004" t="s">
        <v>3238</v>
      </c>
      <c r="Q167" s="2004"/>
      <c r="R167" s="2004"/>
      <c r="S167" s="2004"/>
    </row>
    <row r="168" spans="1:19" s="1042" customFormat="1">
      <c r="A168" s="2012"/>
      <c r="B168" s="2012"/>
      <c r="C168" s="2104"/>
      <c r="D168" s="2093"/>
      <c r="E168" s="2007"/>
      <c r="F168" s="2105"/>
      <c r="G168" s="2005"/>
      <c r="H168" s="2106"/>
      <c r="I168" s="2002"/>
      <c r="J168" s="2005"/>
      <c r="K168" s="2005"/>
      <c r="L168" s="2010"/>
      <c r="M168" s="2010"/>
      <c r="N168" s="2011"/>
      <c r="O168" s="2004"/>
      <c r="P168" s="2004"/>
      <c r="Q168" s="2004"/>
      <c r="R168" s="2004"/>
      <c r="S168" s="2004"/>
    </row>
    <row r="169" spans="1:19" s="1042" customFormat="1">
      <c r="A169" s="2012"/>
      <c r="B169" s="1070" t="s">
        <v>3210</v>
      </c>
      <c r="C169" s="2104"/>
      <c r="D169" s="2093"/>
      <c r="E169" s="2007"/>
      <c r="F169" s="2105"/>
      <c r="G169" s="2005"/>
      <c r="H169" s="2106"/>
      <c r="I169" s="2002"/>
      <c r="J169" s="2005"/>
      <c r="K169" s="2005"/>
      <c r="L169" s="2010"/>
      <c r="M169" s="2010"/>
      <c r="N169" s="2011"/>
      <c r="O169" s="2004"/>
      <c r="P169" s="2004"/>
      <c r="Q169" s="2004"/>
      <c r="R169" s="2004"/>
      <c r="S169" s="2004"/>
    </row>
    <row r="170" spans="1:19" s="1042" customFormat="1">
      <c r="A170" s="2012"/>
      <c r="B170" s="1061" t="s">
        <v>3118</v>
      </c>
      <c r="C170" s="2104"/>
      <c r="D170" s="2093"/>
      <c r="E170" s="2007"/>
      <c r="F170" s="2105"/>
      <c r="G170" s="2005"/>
      <c r="H170" s="2106"/>
      <c r="I170" s="2002"/>
      <c r="J170" s="2005"/>
      <c r="K170" s="2005"/>
      <c r="L170" s="2010"/>
      <c r="M170" s="2010"/>
      <c r="N170" s="2011"/>
      <c r="O170" s="2004"/>
      <c r="P170" s="2004"/>
      <c r="Q170" s="2004"/>
      <c r="R170" s="2004"/>
      <c r="S170" s="2004"/>
    </row>
    <row r="171" spans="1:19" s="1042" customFormat="1">
      <c r="A171" s="2012"/>
      <c r="B171" s="1061"/>
      <c r="C171" s="2104"/>
      <c r="D171" s="2093"/>
      <c r="E171" s="2007"/>
      <c r="F171" s="2105"/>
      <c r="G171" s="2005"/>
      <c r="H171" s="2106"/>
      <c r="I171" s="2002"/>
      <c r="J171" s="2005"/>
      <c r="K171" s="2005"/>
      <c r="L171" s="2010"/>
      <c r="M171" s="2010"/>
      <c r="N171" s="2011"/>
      <c r="O171" s="2004"/>
      <c r="P171" s="2004"/>
      <c r="Q171" s="2004"/>
      <c r="R171" s="2004"/>
      <c r="S171" s="2004"/>
    </row>
    <row r="172" spans="1:19" s="1042" customFormat="1">
      <c r="A172" s="2012"/>
      <c r="B172" s="1061" t="s">
        <v>3239</v>
      </c>
      <c r="C172" s="2104"/>
      <c r="D172" s="2093"/>
      <c r="E172" s="2007"/>
      <c r="F172" s="2105"/>
      <c r="G172" s="2005"/>
      <c r="H172" s="2106"/>
      <c r="I172" s="2002"/>
      <c r="J172" s="2005"/>
      <c r="K172" s="2005"/>
      <c r="L172" s="2010"/>
      <c r="M172" s="2010"/>
      <c r="N172" s="2011"/>
      <c r="O172" s="2004"/>
      <c r="P172" s="2004"/>
      <c r="Q172" s="2004"/>
      <c r="R172" s="2004"/>
      <c r="S172" s="2004"/>
    </row>
    <row r="173" spans="1:19" s="1042" customFormat="1">
      <c r="A173" s="2012"/>
      <c r="B173" s="1061" t="s">
        <v>3240</v>
      </c>
      <c r="C173" s="2104"/>
      <c r="D173" s="2093"/>
      <c r="E173" s="2007"/>
      <c r="F173" s="2105">
        <v>3200</v>
      </c>
      <c r="G173" s="2005"/>
      <c r="H173" s="2106"/>
      <c r="I173" s="2002"/>
      <c r="J173" s="2005"/>
      <c r="K173" s="2005"/>
      <c r="L173" s="2010"/>
      <c r="M173" s="2010"/>
      <c r="N173" s="2011"/>
      <c r="O173" s="2004"/>
      <c r="P173" s="2004"/>
      <c r="Q173" s="2004"/>
      <c r="R173" s="2004"/>
      <c r="S173" s="2004"/>
    </row>
    <row r="174" spans="1:19" s="1042" customFormat="1">
      <c r="A174" s="2012"/>
      <c r="B174" s="334"/>
      <c r="C174" s="2104"/>
      <c r="D174" s="2093"/>
      <c r="E174" s="2007"/>
      <c r="F174" s="2105"/>
      <c r="G174" s="2005"/>
      <c r="H174" s="2106"/>
      <c r="I174" s="2002"/>
      <c r="J174" s="2005"/>
      <c r="K174" s="2005"/>
      <c r="L174" s="2010"/>
      <c r="M174" s="2010"/>
      <c r="N174" s="2011"/>
      <c r="O174" s="2004"/>
      <c r="P174" s="2004"/>
      <c r="Q174" s="2004"/>
      <c r="R174" s="2004"/>
      <c r="S174" s="2004"/>
    </row>
    <row r="175" spans="1:19" s="1042" customFormat="1">
      <c r="A175" s="1996"/>
      <c r="B175" s="2004"/>
      <c r="C175" s="2104"/>
      <c r="D175" s="144"/>
      <c r="E175" s="2007"/>
      <c r="F175" s="2105"/>
      <c r="G175" s="2005"/>
      <c r="H175" s="2106"/>
      <c r="I175" s="2002"/>
      <c r="J175" s="2005"/>
      <c r="K175" s="2005"/>
      <c r="L175" s="2010"/>
      <c r="M175" s="2010"/>
      <c r="N175" s="2011"/>
      <c r="O175" s="2004"/>
      <c r="P175" s="2004"/>
      <c r="Q175" s="2004"/>
      <c r="R175" s="2004"/>
      <c r="S175" s="2004"/>
    </row>
    <row r="176" spans="1:19" s="1042" customFormat="1">
      <c r="A176" s="210" t="s">
        <v>732</v>
      </c>
      <c r="B176" s="216"/>
      <c r="C176" s="217"/>
      <c r="D176" s="144"/>
      <c r="E176" s="2007"/>
      <c r="F176" s="2105"/>
      <c r="G176" s="2005"/>
      <c r="H176" s="2106"/>
      <c r="I176" s="2002"/>
      <c r="J176" s="2005"/>
      <c r="K176" s="2005"/>
      <c r="L176" s="2010"/>
      <c r="M176" s="2010"/>
      <c r="N176" s="2011"/>
      <c r="O176" s="2004"/>
      <c r="P176" s="2004"/>
      <c r="Q176" s="2004"/>
      <c r="R176" s="2004"/>
      <c r="S176" s="2004"/>
    </row>
    <row r="177" spans="1:19" s="1042" customFormat="1">
      <c r="A177" s="184"/>
      <c r="B177" s="675" t="s">
        <v>7</v>
      </c>
      <c r="C177" s="684"/>
      <c r="D177" s="144"/>
      <c r="E177" s="2007"/>
      <c r="F177" s="2105"/>
      <c r="G177" s="2005"/>
      <c r="H177" s="2106"/>
      <c r="I177" s="2002"/>
      <c r="J177" s="2005"/>
      <c r="K177" s="2005"/>
      <c r="L177" s="2010"/>
      <c r="M177" s="2010"/>
      <c r="N177" s="2011"/>
      <c r="O177" s="2004"/>
      <c r="P177" s="2004"/>
      <c r="Q177" s="2004"/>
      <c r="R177" s="2004"/>
      <c r="S177" s="2004"/>
    </row>
    <row r="178" spans="1:19" s="1042" customFormat="1">
      <c r="A178" s="184"/>
      <c r="B178" s="216"/>
      <c r="C178" s="217"/>
      <c r="D178" s="144"/>
      <c r="E178" s="2007"/>
      <c r="F178" s="2105"/>
      <c r="G178" s="2005"/>
      <c r="H178" s="2106"/>
      <c r="I178" s="2002"/>
      <c r="J178" s="2005"/>
      <c r="K178" s="2005"/>
      <c r="L178" s="2010"/>
      <c r="M178" s="2010"/>
      <c r="N178" s="2011"/>
      <c r="O178" s="2004"/>
      <c r="P178" s="2004"/>
      <c r="Q178" s="2004"/>
      <c r="R178" s="2004"/>
      <c r="S178" s="2004"/>
    </row>
    <row r="179" spans="1:19" s="1042" customFormat="1">
      <c r="A179" s="184"/>
      <c r="B179" s="244" t="s">
        <v>733</v>
      </c>
      <c r="C179" s="710">
        <f>SUM(D159:D175)+SUM(C176:C178)</f>
        <v>3570000</v>
      </c>
      <c r="D179" s="144"/>
      <c r="E179" s="2007"/>
      <c r="F179" s="2105"/>
      <c r="G179" s="2005"/>
      <c r="H179" s="2106"/>
      <c r="I179" s="2002"/>
      <c r="J179" s="2005"/>
      <c r="K179" s="2005"/>
      <c r="L179" s="2010"/>
      <c r="M179" s="2010"/>
      <c r="N179" s="2011"/>
      <c r="O179" s="2004"/>
      <c r="P179" s="2004"/>
      <c r="Q179" s="2004"/>
      <c r="R179" s="2004"/>
      <c r="S179" s="2004"/>
    </row>
    <row r="180" spans="1:19" s="1042" customFormat="1">
      <c r="A180" s="1996"/>
      <c r="B180" s="2004"/>
      <c r="C180" s="2104"/>
      <c r="D180" s="144"/>
      <c r="E180" s="2007"/>
      <c r="F180" s="2105"/>
      <c r="G180" s="2005"/>
      <c r="H180" s="2106"/>
      <c r="I180" s="2002"/>
      <c r="J180" s="2005"/>
      <c r="K180" s="2005"/>
      <c r="L180" s="2010"/>
      <c r="M180" s="2010"/>
      <c r="N180" s="2011"/>
      <c r="O180" s="2004"/>
      <c r="P180" s="2004"/>
      <c r="Q180" s="2004"/>
      <c r="R180" s="2004"/>
      <c r="S180" s="2004"/>
    </row>
    <row r="181" spans="1:19" s="1052" customFormat="1">
      <c r="A181" s="2107"/>
      <c r="B181" s="2023"/>
      <c r="C181" s="2108"/>
      <c r="D181" s="2564"/>
      <c r="E181" s="2017"/>
      <c r="F181" s="2109"/>
      <c r="G181" s="2019"/>
      <c r="H181" s="2110"/>
      <c r="I181" s="2111"/>
      <c r="J181" s="2019"/>
      <c r="K181" s="2019"/>
      <c r="L181" s="2021"/>
      <c r="M181" s="2021"/>
      <c r="N181" s="2022"/>
      <c r="O181" s="2023"/>
      <c r="P181" s="2023"/>
      <c r="Q181" s="2023"/>
      <c r="R181" s="2023"/>
      <c r="S181" s="2023"/>
    </row>
    <row r="182" spans="1:19" s="1042" customFormat="1">
      <c r="A182" s="1117" t="s">
        <v>3241</v>
      </c>
      <c r="B182" s="2004"/>
      <c r="C182" s="681" t="s">
        <v>3242</v>
      </c>
      <c r="D182" s="144"/>
      <c r="E182" s="2007"/>
      <c r="F182" s="2105"/>
      <c r="G182" s="2005"/>
      <c r="H182" s="2106"/>
      <c r="I182" s="2002"/>
      <c r="J182" s="2005"/>
      <c r="K182" s="2005"/>
      <c r="L182" s="2010"/>
      <c r="M182" s="2010"/>
      <c r="N182" s="2011"/>
      <c r="O182" s="2004"/>
      <c r="P182" s="2004"/>
      <c r="Q182" s="2004"/>
      <c r="R182" s="2004"/>
      <c r="S182" s="2004"/>
    </row>
    <row r="183" spans="1:19" s="1042" customFormat="1">
      <c r="A183" s="2100">
        <v>5109071</v>
      </c>
      <c r="B183" s="2004" t="s">
        <v>2720</v>
      </c>
      <c r="C183" s="2104" t="s">
        <v>3243</v>
      </c>
      <c r="D183" s="144">
        <v>850000</v>
      </c>
      <c r="E183" s="2007"/>
      <c r="F183" s="2105">
        <v>480000</v>
      </c>
      <c r="G183" s="2005" t="s">
        <v>110</v>
      </c>
      <c r="H183" s="2106">
        <v>42998</v>
      </c>
      <c r="I183" s="2002" t="s">
        <v>3153</v>
      </c>
      <c r="J183" s="2005"/>
      <c r="K183" s="2005" t="s">
        <v>67</v>
      </c>
      <c r="L183" s="2010"/>
      <c r="M183" s="2010"/>
      <c r="N183" s="2011">
        <v>43084</v>
      </c>
      <c r="O183" s="1024" t="s">
        <v>728</v>
      </c>
      <c r="P183" s="2004" t="s">
        <v>729</v>
      </c>
      <c r="Q183" s="2004"/>
      <c r="R183" s="2004"/>
      <c r="S183" s="2004"/>
    </row>
    <row r="184" spans="1:19" s="1042" customFormat="1">
      <c r="A184" s="2100">
        <v>5110011</v>
      </c>
      <c r="B184" s="2004" t="s">
        <v>780</v>
      </c>
      <c r="C184" s="691" t="s">
        <v>3244</v>
      </c>
      <c r="D184" s="144">
        <v>980000</v>
      </c>
      <c r="E184" s="2007"/>
      <c r="F184" s="2105">
        <v>823000</v>
      </c>
      <c r="G184" s="2005" t="s">
        <v>98</v>
      </c>
      <c r="H184" s="2106">
        <v>43012</v>
      </c>
      <c r="I184" s="2002" t="s">
        <v>1544</v>
      </c>
      <c r="J184" s="2005" t="s">
        <v>449</v>
      </c>
      <c r="K184" s="2005" t="s">
        <v>67</v>
      </c>
      <c r="L184" s="2010"/>
      <c r="M184" s="2010"/>
      <c r="N184" s="2011">
        <v>43084</v>
      </c>
      <c r="O184" s="1024" t="s">
        <v>728</v>
      </c>
      <c r="P184" s="2004" t="s">
        <v>3245</v>
      </c>
      <c r="Q184" s="2004"/>
      <c r="R184" s="2004"/>
      <c r="S184" s="2004"/>
    </row>
    <row r="185" spans="1:19" s="1042" customFormat="1">
      <c r="A185" s="2100">
        <v>5111065</v>
      </c>
      <c r="B185" s="2004" t="s">
        <v>2472</v>
      </c>
      <c r="C185" s="2104" t="s">
        <v>3246</v>
      </c>
      <c r="D185" s="144">
        <v>920000</v>
      </c>
      <c r="E185" s="2007"/>
      <c r="F185" s="2105">
        <v>750000</v>
      </c>
      <c r="G185" s="2005" t="s">
        <v>98</v>
      </c>
      <c r="H185" s="2106">
        <v>43050</v>
      </c>
      <c r="I185" s="2002" t="s">
        <v>448</v>
      </c>
      <c r="J185" s="2005"/>
      <c r="K185" s="2005" t="s">
        <v>67</v>
      </c>
      <c r="L185" s="2010"/>
      <c r="M185" s="2010"/>
      <c r="N185" s="2011">
        <v>43084</v>
      </c>
      <c r="O185" s="1024" t="s">
        <v>728</v>
      </c>
      <c r="P185" s="334" t="s">
        <v>2230</v>
      </c>
      <c r="Q185" s="2004"/>
      <c r="R185" s="2004"/>
      <c r="S185" s="2004"/>
    </row>
    <row r="186" spans="1:19" s="1042" customFormat="1">
      <c r="A186" s="1996"/>
      <c r="B186" s="2004"/>
      <c r="C186" s="2104"/>
      <c r="D186" s="144"/>
      <c r="E186" s="2007"/>
      <c r="F186" s="2105"/>
      <c r="G186" s="2005"/>
      <c r="H186" s="2106"/>
      <c r="I186" s="2002"/>
      <c r="J186" s="2005"/>
      <c r="K186" s="2005"/>
      <c r="L186" s="2010"/>
      <c r="M186" s="2010"/>
      <c r="N186" s="2011"/>
      <c r="O186" s="2004"/>
      <c r="P186" s="2004"/>
      <c r="Q186" s="2004"/>
      <c r="R186" s="2004"/>
      <c r="S186" s="2004"/>
    </row>
    <row r="187" spans="1:19" s="1042" customFormat="1">
      <c r="A187" s="725" t="s">
        <v>3247</v>
      </c>
      <c r="B187" s="2004"/>
      <c r="C187" s="2104"/>
      <c r="D187" s="144"/>
      <c r="E187" s="2007"/>
      <c r="F187" s="2105"/>
      <c r="G187" s="2005"/>
      <c r="H187" s="2106"/>
      <c r="I187" s="2002"/>
      <c r="J187" s="2005"/>
      <c r="K187" s="2005"/>
      <c r="L187" s="2010"/>
      <c r="M187" s="2010"/>
      <c r="N187" s="2011"/>
      <c r="O187" s="2004"/>
      <c r="P187" s="2004"/>
      <c r="Q187" s="2004"/>
      <c r="R187" s="2004"/>
      <c r="S187" s="2004"/>
    </row>
    <row r="188" spans="1:19" s="1042" customFormat="1" ht="15">
      <c r="A188" s="2100">
        <v>5109030</v>
      </c>
      <c r="B188" s="2004" t="s">
        <v>3248</v>
      </c>
      <c r="C188" s="2104" t="s">
        <v>3249</v>
      </c>
      <c r="D188" s="144">
        <v>370000</v>
      </c>
      <c r="E188" s="2007"/>
      <c r="F188" s="2105">
        <v>220000</v>
      </c>
      <c r="G188" s="2005" t="s">
        <v>3228</v>
      </c>
      <c r="H188" s="2106">
        <v>42987</v>
      </c>
      <c r="I188" s="2002" t="s">
        <v>3250</v>
      </c>
      <c r="J188" s="2005"/>
      <c r="K188" s="2005" t="s">
        <v>3251</v>
      </c>
      <c r="L188" s="2010"/>
      <c r="M188" s="2010"/>
      <c r="N188" s="2011"/>
      <c r="O188" s="1024" t="s">
        <v>728</v>
      </c>
      <c r="P188" s="2004" t="s">
        <v>3252</v>
      </c>
      <c r="Q188" s="2004"/>
      <c r="R188" s="2004"/>
      <c r="S188" s="2004"/>
    </row>
    <row r="189" spans="1:19" s="1042" customFormat="1">
      <c r="A189" s="2100"/>
      <c r="B189" s="2004"/>
      <c r="C189" s="2104"/>
      <c r="D189" s="144"/>
      <c r="E189" s="2007"/>
      <c r="F189" s="2105"/>
      <c r="G189" s="2005"/>
      <c r="H189" s="2106"/>
      <c r="I189" s="2002"/>
      <c r="J189" s="2005"/>
      <c r="K189" s="2005"/>
      <c r="L189" s="2010"/>
      <c r="M189" s="2010"/>
      <c r="N189" s="2011"/>
      <c r="O189" s="2004"/>
      <c r="P189" s="2004"/>
      <c r="Q189" s="2004"/>
      <c r="R189" s="2004"/>
      <c r="S189" s="2004"/>
    </row>
    <row r="190" spans="1:19" s="1042" customFormat="1">
      <c r="A190" s="2100"/>
      <c r="B190" s="1070" t="s">
        <v>3253</v>
      </c>
      <c r="C190" s="2104"/>
      <c r="D190" s="144"/>
      <c r="E190" s="2007"/>
      <c r="F190" s="2105"/>
      <c r="G190" s="2005"/>
      <c r="H190" s="2106"/>
      <c r="I190" s="2002"/>
      <c r="J190" s="2005"/>
      <c r="K190" s="2005"/>
      <c r="L190" s="2010"/>
      <c r="M190" s="2010"/>
      <c r="N190" s="2011"/>
      <c r="O190" s="2004"/>
      <c r="P190" s="2004"/>
      <c r="Q190" s="2004"/>
      <c r="R190" s="2004"/>
      <c r="S190" s="2004"/>
    </row>
    <row r="191" spans="1:19" s="1042" customFormat="1">
      <c r="A191" s="2100"/>
      <c r="B191" s="1061" t="s">
        <v>3118</v>
      </c>
      <c r="C191" s="2104"/>
      <c r="D191" s="144"/>
      <c r="E191" s="2007"/>
      <c r="F191" s="2105"/>
      <c r="G191" s="2005"/>
      <c r="H191" s="2106"/>
      <c r="I191" s="2002"/>
      <c r="J191" s="2005"/>
      <c r="K191" s="2005"/>
      <c r="L191" s="2010"/>
      <c r="M191" s="2010"/>
      <c r="N191" s="2011"/>
      <c r="O191" s="2004"/>
      <c r="P191" s="2004"/>
      <c r="Q191" s="2004"/>
      <c r="R191" s="2004"/>
      <c r="S191" s="2004"/>
    </row>
    <row r="192" spans="1:19" s="1042" customFormat="1">
      <c r="A192" s="2100"/>
      <c r="B192" s="2004"/>
      <c r="C192" s="2104"/>
      <c r="D192" s="144"/>
      <c r="E192" s="2007"/>
      <c r="F192" s="2105"/>
      <c r="G192" s="2005"/>
      <c r="H192" s="2106"/>
      <c r="I192" s="2002"/>
      <c r="J192" s="2005"/>
      <c r="K192" s="2005"/>
      <c r="L192" s="2010"/>
      <c r="M192" s="2010"/>
      <c r="N192" s="2011"/>
      <c r="O192" s="2004"/>
      <c r="P192" s="2004"/>
      <c r="Q192" s="2004"/>
      <c r="R192" s="2004"/>
      <c r="S192" s="2004"/>
    </row>
    <row r="193" spans="1:19" s="1042" customFormat="1">
      <c r="A193" s="2100"/>
      <c r="B193" s="2004"/>
      <c r="C193" s="2104"/>
      <c r="D193" s="144"/>
      <c r="E193" s="2007"/>
      <c r="F193" s="2105"/>
      <c r="G193" s="2005"/>
      <c r="H193" s="2106"/>
      <c r="I193" s="2002"/>
      <c r="J193" s="2005"/>
      <c r="K193" s="2005"/>
      <c r="L193" s="2010"/>
      <c r="M193" s="2010"/>
      <c r="N193" s="2011"/>
      <c r="O193" s="2004"/>
      <c r="P193" s="2004"/>
      <c r="Q193" s="2004"/>
      <c r="R193" s="2004"/>
      <c r="S193" s="2004"/>
    </row>
    <row r="194" spans="1:19" s="1086" customFormat="1">
      <c r="A194" s="1996"/>
      <c r="B194" s="29" t="s">
        <v>3140</v>
      </c>
      <c r="C194" s="2104"/>
      <c r="D194" s="144"/>
      <c r="E194" s="2007"/>
      <c r="F194" s="2105"/>
      <c r="G194" s="2005"/>
      <c r="H194" s="2106"/>
      <c r="I194" s="2002"/>
      <c r="J194" s="2005"/>
      <c r="K194" s="2005"/>
      <c r="L194" s="2010"/>
      <c r="M194" s="2010"/>
      <c r="N194" s="2011"/>
      <c r="O194" s="2004"/>
      <c r="P194" s="2004"/>
      <c r="Q194" s="2004"/>
      <c r="R194" s="2004"/>
      <c r="S194" s="2004"/>
    </row>
    <row r="195" spans="1:19" s="1086" customFormat="1">
      <c r="A195" s="1996" t="s">
        <v>3254</v>
      </c>
      <c r="B195" s="334" t="s">
        <v>3255</v>
      </c>
      <c r="C195" s="2104" t="s">
        <v>3225</v>
      </c>
      <c r="D195" s="144">
        <v>15000</v>
      </c>
      <c r="E195" s="2007"/>
      <c r="F195" s="2105">
        <v>21000</v>
      </c>
      <c r="G195" s="2005"/>
      <c r="H195" s="2106"/>
      <c r="I195" s="2002"/>
      <c r="J195" s="2005"/>
      <c r="K195" s="2005"/>
      <c r="L195" s="2010"/>
      <c r="M195" s="2010"/>
      <c r="N195" s="2011"/>
      <c r="O195" s="2004"/>
      <c r="P195" s="2004"/>
      <c r="Q195" s="2004"/>
      <c r="R195" s="2004"/>
      <c r="S195" s="2004"/>
    </row>
    <row r="196" spans="1:19" s="1042" customFormat="1">
      <c r="A196" s="1996" t="s">
        <v>3256</v>
      </c>
      <c r="B196" s="2004" t="s">
        <v>3257</v>
      </c>
      <c r="C196" s="2104"/>
      <c r="D196" s="144">
        <v>37000</v>
      </c>
      <c r="E196" s="2007"/>
      <c r="F196" s="2105">
        <v>26846</v>
      </c>
      <c r="G196" s="2005"/>
      <c r="H196" s="2106"/>
      <c r="I196" s="2002"/>
      <c r="J196" s="2005"/>
      <c r="K196" s="2005"/>
      <c r="L196" s="2010"/>
      <c r="M196" s="2010"/>
      <c r="N196" s="2011"/>
      <c r="O196" s="2004"/>
      <c r="P196" s="2004"/>
      <c r="Q196" s="2004"/>
      <c r="R196" s="2004"/>
      <c r="S196" s="2004"/>
    </row>
    <row r="197" spans="1:19" s="1042" customFormat="1">
      <c r="A197" s="1996" t="s">
        <v>3258</v>
      </c>
      <c r="B197" s="2004" t="s">
        <v>3259</v>
      </c>
      <c r="C197" s="2104"/>
      <c r="D197" s="144">
        <v>2200</v>
      </c>
      <c r="E197" s="2007"/>
      <c r="F197" s="2105">
        <v>2200</v>
      </c>
      <c r="G197" s="2005"/>
      <c r="H197" s="2106"/>
      <c r="I197" s="2002"/>
      <c r="J197" s="2005"/>
      <c r="K197" s="2005"/>
      <c r="L197" s="2010"/>
      <c r="M197" s="2010"/>
      <c r="N197" s="2011"/>
      <c r="O197" s="2004"/>
      <c r="P197" s="2004"/>
      <c r="Q197" s="2004"/>
      <c r="R197" s="2004"/>
      <c r="S197" s="2004"/>
    </row>
    <row r="198" spans="1:19" s="1042" customFormat="1">
      <c r="A198" s="2100"/>
      <c r="B198" s="2004"/>
      <c r="C198" s="2104"/>
      <c r="D198" s="144"/>
      <c r="E198" s="2007"/>
      <c r="F198" s="2105"/>
      <c r="G198" s="2005"/>
      <c r="H198" s="2106"/>
      <c r="I198" s="2002"/>
      <c r="J198" s="2005"/>
      <c r="K198" s="2005"/>
      <c r="L198" s="2010"/>
      <c r="M198" s="2010"/>
      <c r="N198" s="2011"/>
      <c r="O198" s="2004"/>
      <c r="P198" s="2004"/>
      <c r="Q198" s="2004"/>
      <c r="R198" s="2004"/>
      <c r="S198" s="2004"/>
    </row>
    <row r="199" spans="1:19" s="1042" customFormat="1">
      <c r="A199" s="210" t="s">
        <v>732</v>
      </c>
      <c r="B199" s="216"/>
      <c r="C199" s="217"/>
      <c r="D199" s="144"/>
      <c r="E199" s="2007"/>
      <c r="F199" s="2105"/>
      <c r="G199" s="2005"/>
      <c r="H199" s="2106"/>
      <c r="I199" s="2002"/>
      <c r="J199" s="2005"/>
      <c r="K199" s="2005"/>
      <c r="L199" s="2010"/>
      <c r="M199" s="2010"/>
      <c r="N199" s="2011"/>
      <c r="O199" s="2004"/>
      <c r="P199" s="2004"/>
      <c r="Q199" s="2004"/>
      <c r="R199" s="2004"/>
      <c r="S199" s="2004"/>
    </row>
    <row r="200" spans="1:19" s="1042" customFormat="1">
      <c r="A200" s="184"/>
      <c r="B200" s="675" t="s">
        <v>7</v>
      </c>
      <c r="C200" s="684"/>
      <c r="D200" s="144"/>
      <c r="E200" s="2007"/>
      <c r="F200" s="2105"/>
      <c r="G200" s="2005"/>
      <c r="H200" s="2106"/>
      <c r="I200" s="2002"/>
      <c r="J200" s="2005"/>
      <c r="K200" s="2005"/>
      <c r="L200" s="2010"/>
      <c r="M200" s="2010"/>
      <c r="N200" s="2011"/>
      <c r="O200" s="2004"/>
      <c r="P200" s="2004"/>
      <c r="Q200" s="2004"/>
      <c r="R200" s="2004"/>
      <c r="S200" s="2004"/>
    </row>
    <row r="201" spans="1:19" s="1042" customFormat="1">
      <c r="A201" s="184"/>
      <c r="B201" s="216"/>
      <c r="C201" s="217"/>
      <c r="D201" s="144"/>
      <c r="E201" s="2007"/>
      <c r="F201" s="2105"/>
      <c r="G201" s="2005"/>
      <c r="H201" s="2106"/>
      <c r="I201" s="2002"/>
      <c r="J201" s="2005"/>
      <c r="K201" s="2005"/>
      <c r="L201" s="2010"/>
      <c r="M201" s="2010"/>
      <c r="N201" s="2011"/>
      <c r="O201" s="2004"/>
      <c r="P201" s="2004"/>
      <c r="Q201" s="2004"/>
      <c r="R201" s="2004"/>
      <c r="S201" s="2004"/>
    </row>
    <row r="202" spans="1:19" s="1042" customFormat="1">
      <c r="A202" s="184"/>
      <c r="B202" s="244" t="s">
        <v>733</v>
      </c>
      <c r="C202" s="710">
        <f>SUM(D181:D198)+SUM(C199:C201)</f>
        <v>3174200</v>
      </c>
      <c r="D202" s="144"/>
      <c r="E202" s="2007"/>
      <c r="F202" s="2105"/>
      <c r="G202" s="2005"/>
      <c r="H202" s="2106"/>
      <c r="I202" s="2002"/>
      <c r="J202" s="2005"/>
      <c r="K202" s="2005"/>
      <c r="L202" s="2010"/>
      <c r="M202" s="2010"/>
      <c r="N202" s="2011"/>
      <c r="O202" s="2004"/>
      <c r="P202" s="2004"/>
      <c r="Q202" s="2004"/>
      <c r="R202" s="2004"/>
      <c r="S202" s="2004"/>
    </row>
    <row r="203" spans="1:19" s="1042" customFormat="1">
      <c r="A203" s="1996"/>
      <c r="B203" s="2004"/>
      <c r="C203" s="2104"/>
      <c r="D203" s="144"/>
      <c r="E203" s="2007"/>
      <c r="F203" s="2105"/>
      <c r="G203" s="2005"/>
      <c r="H203" s="2106"/>
      <c r="I203" s="2002"/>
      <c r="J203" s="2005"/>
      <c r="K203" s="2005"/>
      <c r="L203" s="2010"/>
      <c r="M203" s="2010"/>
      <c r="N203" s="2011"/>
      <c r="O203" s="2004"/>
      <c r="P203" s="2004"/>
      <c r="Q203" s="2004"/>
      <c r="R203" s="2004"/>
      <c r="S203" s="2004"/>
    </row>
    <row r="204" spans="1:19" s="1052" customFormat="1">
      <c r="A204" s="2107"/>
      <c r="B204" s="2023"/>
      <c r="C204" s="2108"/>
      <c r="D204" s="2564"/>
      <c r="E204" s="2017"/>
      <c r="F204" s="2109"/>
      <c r="G204" s="2019"/>
      <c r="H204" s="2110"/>
      <c r="I204" s="2111"/>
      <c r="J204" s="2019"/>
      <c r="K204" s="2019"/>
      <c r="L204" s="2021"/>
      <c r="M204" s="2021"/>
      <c r="N204" s="2022"/>
      <c r="O204" s="2023"/>
      <c r="P204" s="2023"/>
      <c r="Q204" s="2023"/>
      <c r="R204" s="2023"/>
      <c r="S204" s="2023"/>
    </row>
    <row r="205" spans="1:19" s="1042" customFormat="1">
      <c r="A205" s="827" t="s">
        <v>2395</v>
      </c>
      <c r="B205" s="2004"/>
      <c r="C205" s="681" t="s">
        <v>3260</v>
      </c>
      <c r="D205" s="144"/>
      <c r="E205" s="2007"/>
      <c r="F205" s="2105"/>
      <c r="G205" s="2005"/>
      <c r="H205" s="2106"/>
      <c r="I205" s="2002"/>
      <c r="J205" s="2005"/>
      <c r="K205" s="2005"/>
      <c r="L205" s="2010"/>
      <c r="M205" s="2010"/>
      <c r="N205" s="2011"/>
      <c r="O205" s="2004"/>
      <c r="P205" s="2004"/>
      <c r="Q205" s="2004"/>
      <c r="R205" s="2004"/>
      <c r="S205" s="2004"/>
    </row>
    <row r="206" spans="1:19" s="1042" customFormat="1">
      <c r="A206" s="2100">
        <v>5109090</v>
      </c>
      <c r="B206" s="2004" t="s">
        <v>3261</v>
      </c>
      <c r="C206" s="2104" t="s">
        <v>3262</v>
      </c>
      <c r="D206" s="144">
        <v>1200000</v>
      </c>
      <c r="E206" s="2007"/>
      <c r="F206" s="2105">
        <v>990000</v>
      </c>
      <c r="G206" s="2005" t="s">
        <v>98</v>
      </c>
      <c r="H206" s="2106">
        <v>43000</v>
      </c>
      <c r="I206" s="2002" t="s">
        <v>3263</v>
      </c>
      <c r="J206" s="2005"/>
      <c r="K206" s="2005" t="s">
        <v>67</v>
      </c>
      <c r="L206" s="2010"/>
      <c r="M206" s="2010"/>
      <c r="N206" s="1507">
        <v>43039</v>
      </c>
      <c r="O206" s="108" t="s">
        <v>728</v>
      </c>
      <c r="P206" s="2004" t="s">
        <v>729</v>
      </c>
      <c r="Q206" s="2004"/>
      <c r="R206" s="2004"/>
      <c r="S206" s="2004"/>
    </row>
    <row r="207" spans="1:19" s="1042" customFormat="1">
      <c r="A207" s="2100">
        <v>5109131</v>
      </c>
      <c r="B207" s="2004" t="s">
        <v>2472</v>
      </c>
      <c r="C207" s="2104" t="s">
        <v>3264</v>
      </c>
      <c r="D207" s="144">
        <v>950000</v>
      </c>
      <c r="E207" s="2007"/>
      <c r="F207" s="2105">
        <v>753000</v>
      </c>
      <c r="G207" s="2005" t="s">
        <v>98</v>
      </c>
      <c r="H207" s="2106">
        <v>43007</v>
      </c>
      <c r="I207" s="2002" t="s">
        <v>782</v>
      </c>
      <c r="J207" s="2005"/>
      <c r="K207" s="2005" t="s">
        <v>67</v>
      </c>
      <c r="L207" s="2010"/>
      <c r="M207" s="2010"/>
      <c r="N207" s="1507">
        <v>43039</v>
      </c>
      <c r="O207" s="108" t="s">
        <v>728</v>
      </c>
      <c r="P207" s="2004" t="s">
        <v>729</v>
      </c>
      <c r="Q207" s="2004"/>
      <c r="R207" s="2004"/>
      <c r="S207" s="2004"/>
    </row>
    <row r="208" spans="1:19" s="1042" customFormat="1">
      <c r="A208" s="2102">
        <v>5109133</v>
      </c>
      <c r="B208" s="2004" t="s">
        <v>3265</v>
      </c>
      <c r="C208" s="2104" t="s">
        <v>3266</v>
      </c>
      <c r="D208" s="144">
        <v>330000</v>
      </c>
      <c r="E208" s="2007"/>
      <c r="F208" s="2105">
        <v>225000</v>
      </c>
      <c r="G208" s="2005" t="s">
        <v>98</v>
      </c>
      <c r="H208" s="2106">
        <v>43008</v>
      </c>
      <c r="I208" s="2002" t="s">
        <v>394</v>
      </c>
      <c r="J208" s="2005"/>
      <c r="K208" s="2005" t="s">
        <v>67</v>
      </c>
      <c r="L208" s="2010"/>
      <c r="M208" s="2010"/>
      <c r="N208" s="1507">
        <v>43039</v>
      </c>
      <c r="O208" s="108" t="s">
        <v>728</v>
      </c>
      <c r="P208" s="2004" t="s">
        <v>729</v>
      </c>
      <c r="Q208" s="2004"/>
      <c r="R208" s="2004"/>
      <c r="S208" s="2004"/>
    </row>
    <row r="209" spans="1:19" s="1042" customFormat="1">
      <c r="A209" s="2100"/>
      <c r="B209" s="2004"/>
      <c r="C209" s="2104"/>
      <c r="D209" s="144"/>
      <c r="E209" s="2007"/>
      <c r="F209" s="2105"/>
      <c r="G209" s="2005"/>
      <c r="H209" s="2106"/>
      <c r="I209" s="2002"/>
      <c r="J209" s="2005"/>
      <c r="K209" s="2005"/>
      <c r="L209" s="2010"/>
      <c r="M209" s="2010"/>
      <c r="N209" s="1507"/>
      <c r="O209" s="2004"/>
      <c r="P209" s="2004"/>
      <c r="Q209" s="2004"/>
      <c r="R209" s="2004"/>
      <c r="S209" s="2004"/>
    </row>
    <row r="210" spans="1:19" s="1042" customFormat="1">
      <c r="A210" s="2100"/>
      <c r="B210" s="1070" t="s">
        <v>3219</v>
      </c>
      <c r="C210" s="2104"/>
      <c r="D210" s="144"/>
      <c r="E210" s="2007"/>
      <c r="F210" s="2105"/>
      <c r="G210" s="2005"/>
      <c r="H210" s="2106"/>
      <c r="I210" s="2002"/>
      <c r="J210" s="2005"/>
      <c r="K210" s="2005"/>
      <c r="L210" s="2010"/>
      <c r="M210" s="2010"/>
      <c r="N210" s="1507"/>
      <c r="O210" s="2004"/>
      <c r="P210" s="2004"/>
      <c r="Q210" s="2004"/>
      <c r="R210" s="2004"/>
      <c r="S210" s="2004"/>
    </row>
    <row r="211" spans="1:19" s="1042" customFormat="1">
      <c r="A211" s="2100"/>
      <c r="B211" s="1061" t="s">
        <v>3118</v>
      </c>
      <c r="C211" s="2104"/>
      <c r="D211" s="144"/>
      <c r="E211" s="2007"/>
      <c r="F211" s="2105"/>
      <c r="G211" s="2005"/>
      <c r="H211" s="2106"/>
      <c r="I211" s="2002"/>
      <c r="J211" s="2005"/>
      <c r="K211" s="2005"/>
      <c r="L211" s="2010"/>
      <c r="M211" s="2010"/>
      <c r="N211" s="1507"/>
      <c r="O211" s="2004"/>
      <c r="P211" s="2004"/>
      <c r="Q211" s="2004"/>
      <c r="R211" s="2004"/>
      <c r="S211" s="2004"/>
    </row>
    <row r="212" spans="1:19" s="1042" customFormat="1">
      <c r="A212" s="1996"/>
      <c r="B212" s="2004"/>
      <c r="C212" s="2104"/>
      <c r="D212" s="144"/>
      <c r="E212" s="2007"/>
      <c r="F212" s="2105"/>
      <c r="G212" s="2005"/>
      <c r="H212" s="2106"/>
      <c r="I212" s="2002"/>
      <c r="J212" s="2005"/>
      <c r="K212" s="2005"/>
      <c r="L212" s="2010"/>
      <c r="M212" s="2010"/>
      <c r="N212" s="2011"/>
      <c r="O212" s="2004"/>
      <c r="P212" s="2004"/>
      <c r="Q212" s="2004"/>
      <c r="R212" s="2004"/>
      <c r="S212" s="2004"/>
    </row>
    <row r="213" spans="1:19" s="1042" customFormat="1">
      <c r="A213" s="1996"/>
      <c r="B213" s="2004"/>
      <c r="C213" s="2104"/>
      <c r="D213" s="144"/>
      <c r="E213" s="2007"/>
      <c r="F213" s="2105"/>
      <c r="G213" s="2005"/>
      <c r="H213" s="2106"/>
      <c r="I213" s="2002"/>
      <c r="J213" s="2005"/>
      <c r="K213" s="2005"/>
      <c r="L213" s="2010"/>
      <c r="M213" s="2010"/>
      <c r="N213" s="2011"/>
      <c r="O213" s="2004"/>
      <c r="P213" s="2004"/>
      <c r="Q213" s="2004"/>
      <c r="R213" s="2004"/>
      <c r="S213" s="2004"/>
    </row>
    <row r="214" spans="1:19" s="1042" customFormat="1">
      <c r="A214" s="210" t="s">
        <v>732</v>
      </c>
      <c r="B214" s="216"/>
      <c r="C214" s="217"/>
      <c r="D214" s="144"/>
      <c r="E214" s="2007"/>
      <c r="F214" s="2105"/>
      <c r="G214" s="2005"/>
      <c r="H214" s="2106"/>
      <c r="I214" s="2002"/>
      <c r="J214" s="2005"/>
      <c r="K214" s="2005"/>
      <c r="L214" s="2010"/>
      <c r="M214" s="2010"/>
      <c r="N214" s="2011"/>
      <c r="O214" s="2004"/>
      <c r="P214" s="2004"/>
      <c r="Q214" s="2004"/>
      <c r="R214" s="2004"/>
      <c r="S214" s="2004"/>
    </row>
    <row r="215" spans="1:19" s="1042" customFormat="1">
      <c r="A215" s="184"/>
      <c r="B215" s="675" t="s">
        <v>7</v>
      </c>
      <c r="C215" s="684"/>
      <c r="D215" s="144"/>
      <c r="E215" s="2007"/>
      <c r="F215" s="2105"/>
      <c r="G215" s="2005"/>
      <c r="H215" s="2106"/>
      <c r="I215" s="2002"/>
      <c r="J215" s="2005"/>
      <c r="K215" s="2005"/>
      <c r="L215" s="2010"/>
      <c r="M215" s="2010"/>
      <c r="N215" s="2011"/>
      <c r="O215" s="2004"/>
      <c r="P215" s="2004"/>
      <c r="Q215" s="2004"/>
      <c r="R215" s="2004"/>
      <c r="S215" s="2004"/>
    </row>
    <row r="216" spans="1:19" s="1042" customFormat="1">
      <c r="A216" s="184"/>
      <c r="B216" s="216"/>
      <c r="C216" s="217"/>
      <c r="D216" s="144"/>
      <c r="E216" s="2007"/>
      <c r="F216" s="2105"/>
      <c r="G216" s="2005"/>
      <c r="H216" s="2106"/>
      <c r="I216" s="2002"/>
      <c r="J216" s="2005"/>
      <c r="K216" s="2005"/>
      <c r="L216" s="2010"/>
      <c r="M216" s="2010"/>
      <c r="N216" s="2011"/>
      <c r="O216" s="2004"/>
      <c r="P216" s="2004"/>
      <c r="Q216" s="2004"/>
      <c r="R216" s="2004"/>
      <c r="S216" s="2004"/>
    </row>
    <row r="217" spans="1:19" s="1042" customFormat="1">
      <c r="A217" s="184"/>
      <c r="B217" s="244" t="s">
        <v>733</v>
      </c>
      <c r="C217" s="710">
        <f>SUM(D204:D213)+SUM(C214:C216)</f>
        <v>2480000</v>
      </c>
      <c r="D217" s="144"/>
      <c r="E217" s="2007"/>
      <c r="F217" s="2105"/>
      <c r="G217" s="2005"/>
      <c r="H217" s="2106"/>
      <c r="I217" s="2002"/>
      <c r="J217" s="2005"/>
      <c r="K217" s="2005"/>
      <c r="L217" s="2010"/>
      <c r="M217" s="2010"/>
      <c r="N217" s="2011"/>
      <c r="O217" s="2004"/>
      <c r="P217" s="2004"/>
      <c r="Q217" s="2004"/>
      <c r="R217" s="2004"/>
      <c r="S217" s="2004"/>
    </row>
    <row r="218" spans="1:19" s="1042" customFormat="1">
      <c r="A218" s="1996"/>
      <c r="B218" s="2004"/>
      <c r="C218" s="2104"/>
      <c r="D218" s="144"/>
      <c r="E218" s="2007"/>
      <c r="F218" s="2105"/>
      <c r="G218" s="2005"/>
      <c r="H218" s="2106"/>
      <c r="I218" s="2002"/>
      <c r="J218" s="2005"/>
      <c r="K218" s="2005"/>
      <c r="L218" s="2010"/>
      <c r="M218" s="2010"/>
      <c r="N218" s="2011"/>
      <c r="O218" s="2004"/>
      <c r="P218" s="2004"/>
      <c r="Q218" s="2004"/>
      <c r="R218" s="2004"/>
      <c r="S218" s="2004"/>
    </row>
    <row r="219" spans="1:19" s="1052" customFormat="1">
      <c r="A219" s="2107"/>
      <c r="B219" s="2023"/>
      <c r="C219" s="2108"/>
      <c r="D219" s="2564"/>
      <c r="E219" s="2017"/>
      <c r="F219" s="2109"/>
      <c r="G219" s="2019"/>
      <c r="H219" s="2110"/>
      <c r="I219" s="2111"/>
      <c r="J219" s="2019"/>
      <c r="K219" s="2019"/>
      <c r="L219" s="2021"/>
      <c r="M219" s="2021"/>
      <c r="N219" s="2022"/>
      <c r="O219" s="2023"/>
      <c r="P219" s="2023"/>
      <c r="Q219" s="2023"/>
      <c r="R219" s="2023"/>
      <c r="S219" s="2023"/>
    </row>
    <row r="220" spans="1:19" s="1042" customFormat="1">
      <c r="A220" s="827" t="s">
        <v>2395</v>
      </c>
      <c r="B220" s="2004"/>
      <c r="C220" s="681" t="s">
        <v>3267</v>
      </c>
      <c r="D220" s="144"/>
      <c r="E220" s="2007"/>
      <c r="F220" s="2105"/>
      <c r="G220" s="2005"/>
      <c r="H220" s="2106"/>
      <c r="I220" s="2002"/>
      <c r="J220" s="2005"/>
      <c r="K220" s="2005"/>
      <c r="L220" s="2010"/>
      <c r="M220" s="2010"/>
      <c r="N220" s="2011"/>
      <c r="O220" s="2004"/>
      <c r="P220" s="2004"/>
      <c r="Q220" s="2004"/>
      <c r="R220" s="2004"/>
      <c r="S220" s="2004"/>
    </row>
    <row r="221" spans="1:19" s="1042" customFormat="1">
      <c r="A221" s="2100">
        <v>5109121</v>
      </c>
      <c r="B221" s="2004" t="s">
        <v>3181</v>
      </c>
      <c r="C221" s="2104" t="s">
        <v>3268</v>
      </c>
      <c r="D221" s="144">
        <v>550000</v>
      </c>
      <c r="E221" s="2007"/>
      <c r="F221" s="2105">
        <v>366000</v>
      </c>
      <c r="G221" s="2005" t="s">
        <v>98</v>
      </c>
      <c r="H221" s="2106">
        <v>43007</v>
      </c>
      <c r="I221" s="2002" t="s">
        <v>3269</v>
      </c>
      <c r="J221" s="2005"/>
      <c r="K221" s="2005" t="s">
        <v>67</v>
      </c>
      <c r="L221" s="2010"/>
      <c r="M221" s="2010"/>
      <c r="N221" s="1507">
        <v>43039</v>
      </c>
      <c r="O221" s="108" t="s">
        <v>728</v>
      </c>
      <c r="P221" s="2004" t="s">
        <v>729</v>
      </c>
      <c r="Q221" s="2004"/>
      <c r="R221" s="2004"/>
      <c r="S221" s="2004"/>
    </row>
    <row r="222" spans="1:19" s="1042" customFormat="1">
      <c r="A222" s="2100">
        <v>5109125</v>
      </c>
      <c r="B222" s="2004" t="s">
        <v>3270</v>
      </c>
      <c r="C222" s="2104" t="s">
        <v>3271</v>
      </c>
      <c r="D222" s="144">
        <v>1350000</v>
      </c>
      <c r="E222" s="2007"/>
      <c r="F222" s="2105">
        <v>1180000</v>
      </c>
      <c r="G222" s="2005" t="s">
        <v>3272</v>
      </c>
      <c r="H222" s="2106">
        <v>43007</v>
      </c>
      <c r="I222" s="2002" t="s">
        <v>782</v>
      </c>
      <c r="J222" s="2005"/>
      <c r="K222" s="2005" t="s">
        <v>67</v>
      </c>
      <c r="L222" s="2010"/>
      <c r="M222" s="2010"/>
      <c r="N222" s="1507">
        <v>43039</v>
      </c>
      <c r="O222" s="108" t="s">
        <v>728</v>
      </c>
      <c r="P222" s="2004" t="s">
        <v>729</v>
      </c>
      <c r="Q222" s="2004"/>
      <c r="R222" s="2004"/>
      <c r="S222" s="2004"/>
    </row>
    <row r="223" spans="1:19" s="1042" customFormat="1">
      <c r="A223" s="1996"/>
      <c r="B223" s="2004"/>
      <c r="C223" s="2104"/>
      <c r="D223" s="144"/>
      <c r="E223" s="2007"/>
      <c r="F223" s="2105"/>
      <c r="G223" s="2005"/>
      <c r="H223" s="2106"/>
      <c r="I223" s="2002"/>
      <c r="J223" s="2005"/>
      <c r="K223" s="2005"/>
      <c r="L223" s="2010"/>
      <c r="M223" s="2010"/>
      <c r="N223" s="2011"/>
      <c r="O223" s="2004"/>
      <c r="P223" s="2004"/>
      <c r="Q223" s="2004"/>
      <c r="R223" s="2004"/>
      <c r="S223" s="2004"/>
    </row>
    <row r="224" spans="1:19" s="1042" customFormat="1">
      <c r="A224" s="1996"/>
      <c r="B224" s="1070" t="s">
        <v>3219</v>
      </c>
      <c r="C224" s="2104"/>
      <c r="D224" s="144"/>
      <c r="E224" s="2007"/>
      <c r="F224" s="2105"/>
      <c r="G224" s="2005"/>
      <c r="H224" s="2106"/>
      <c r="I224" s="2002"/>
      <c r="J224" s="2005"/>
      <c r="K224" s="2005"/>
      <c r="L224" s="2010"/>
      <c r="M224" s="2010"/>
      <c r="N224" s="2011"/>
      <c r="O224" s="2004"/>
      <c r="P224" s="2004"/>
      <c r="Q224" s="2004"/>
      <c r="R224" s="2004"/>
      <c r="S224" s="2004"/>
    </row>
    <row r="225" spans="1:19" s="1042" customFormat="1">
      <c r="A225" s="1996"/>
      <c r="B225" s="1061" t="s">
        <v>3118</v>
      </c>
      <c r="C225" s="2104"/>
      <c r="D225" s="144"/>
      <c r="E225" s="2007"/>
      <c r="F225" s="2105"/>
      <c r="G225" s="2005"/>
      <c r="H225" s="2106"/>
      <c r="I225" s="2002"/>
      <c r="J225" s="2005"/>
      <c r="K225" s="2005"/>
      <c r="L225" s="2010"/>
      <c r="M225" s="2010"/>
      <c r="N225" s="2011"/>
      <c r="O225" s="2004"/>
      <c r="P225" s="2004"/>
      <c r="Q225" s="2004"/>
      <c r="R225" s="2004"/>
      <c r="S225" s="2004"/>
    </row>
    <row r="226" spans="1:19" s="1042" customFormat="1">
      <c r="A226" s="1996"/>
      <c r="B226" s="2004"/>
      <c r="C226" s="2104"/>
      <c r="D226" s="144"/>
      <c r="E226" s="2007"/>
      <c r="F226" s="2105"/>
      <c r="G226" s="2005"/>
      <c r="H226" s="2106"/>
      <c r="I226" s="2002"/>
      <c r="J226" s="2005"/>
      <c r="K226" s="2005"/>
      <c r="L226" s="2010"/>
      <c r="M226" s="2010"/>
      <c r="N226" s="2011"/>
      <c r="O226" s="2004"/>
      <c r="P226" s="2004"/>
      <c r="Q226" s="2004"/>
      <c r="R226" s="2004"/>
      <c r="S226" s="2004"/>
    </row>
    <row r="227" spans="1:19" s="1042" customFormat="1">
      <c r="A227" s="1996"/>
      <c r="B227" s="2004"/>
      <c r="C227" s="2104"/>
      <c r="D227" s="144"/>
      <c r="E227" s="2007"/>
      <c r="F227" s="2105"/>
      <c r="G227" s="2005"/>
      <c r="H227" s="2106"/>
      <c r="I227" s="2002"/>
      <c r="J227" s="2005"/>
      <c r="K227" s="2005"/>
      <c r="L227" s="2010"/>
      <c r="M227" s="2010"/>
      <c r="N227" s="2011"/>
      <c r="O227" s="2004"/>
      <c r="P227" s="2004"/>
      <c r="Q227" s="2004"/>
      <c r="R227" s="2004"/>
      <c r="S227" s="2004"/>
    </row>
    <row r="228" spans="1:19" s="1042" customFormat="1">
      <c r="A228" s="210" t="s">
        <v>732</v>
      </c>
      <c r="B228" s="216"/>
      <c r="C228" s="217"/>
      <c r="D228" s="144"/>
      <c r="E228" s="2007"/>
      <c r="F228" s="2105"/>
      <c r="G228" s="2005"/>
      <c r="H228" s="2106"/>
      <c r="I228" s="2002"/>
      <c r="J228" s="2005"/>
      <c r="K228" s="2005"/>
      <c r="L228" s="2010"/>
      <c r="M228" s="2010"/>
      <c r="N228" s="2011"/>
      <c r="O228" s="2004"/>
      <c r="P228" s="2004"/>
      <c r="Q228" s="2004"/>
      <c r="R228" s="2004"/>
      <c r="S228" s="2004"/>
    </row>
    <row r="229" spans="1:19" s="1042" customFormat="1">
      <c r="A229" s="184"/>
      <c r="B229" s="675" t="s">
        <v>7</v>
      </c>
      <c r="C229" s="684"/>
      <c r="D229" s="144"/>
      <c r="E229" s="2007"/>
      <c r="F229" s="2105"/>
      <c r="G229" s="2005"/>
      <c r="H229" s="2106"/>
      <c r="I229" s="2002"/>
      <c r="J229" s="2005"/>
      <c r="K229" s="2005"/>
      <c r="L229" s="2010"/>
      <c r="M229" s="2010"/>
      <c r="N229" s="2011"/>
      <c r="O229" s="2004"/>
      <c r="P229" s="2004"/>
      <c r="Q229" s="2004"/>
      <c r="R229" s="2004"/>
      <c r="S229" s="2004"/>
    </row>
    <row r="230" spans="1:19" s="1042" customFormat="1">
      <c r="A230" s="184"/>
      <c r="B230" s="216"/>
      <c r="C230" s="217"/>
      <c r="D230" s="144"/>
      <c r="E230" s="2007"/>
      <c r="F230" s="2105"/>
      <c r="G230" s="2005"/>
      <c r="H230" s="2106"/>
      <c r="I230" s="2002"/>
      <c r="J230" s="2005"/>
      <c r="K230" s="2005"/>
      <c r="L230" s="2010"/>
      <c r="M230" s="2010"/>
      <c r="N230" s="2011"/>
      <c r="O230" s="2004"/>
      <c r="P230" s="2004"/>
      <c r="Q230" s="2004"/>
      <c r="R230" s="2004"/>
      <c r="S230" s="2004"/>
    </row>
    <row r="231" spans="1:19" s="1042" customFormat="1">
      <c r="A231" s="184"/>
      <c r="B231" s="244" t="s">
        <v>733</v>
      </c>
      <c r="C231" s="710">
        <f>SUM(D219:D227)+SUM(C228:C230)</f>
        <v>1900000</v>
      </c>
      <c r="D231" s="144"/>
      <c r="E231" s="2007"/>
      <c r="F231" s="2105"/>
      <c r="G231" s="2005"/>
      <c r="H231" s="2106"/>
      <c r="I231" s="2002"/>
      <c r="J231" s="2005"/>
      <c r="K231" s="2005"/>
      <c r="L231" s="2010"/>
      <c r="M231" s="2010"/>
      <c r="N231" s="2011"/>
      <c r="O231" s="2004"/>
      <c r="P231" s="2004"/>
      <c r="Q231" s="2004"/>
      <c r="R231" s="2004"/>
      <c r="S231" s="2004"/>
    </row>
    <row r="232" spans="1:19" s="1042" customFormat="1">
      <c r="A232" s="1996"/>
      <c r="B232" s="2004"/>
      <c r="C232" s="2104"/>
      <c r="D232" s="144"/>
      <c r="E232" s="2007"/>
      <c r="F232" s="2105"/>
      <c r="G232" s="2005"/>
      <c r="H232" s="2106"/>
      <c r="I232" s="2002"/>
      <c r="J232" s="2005"/>
      <c r="K232" s="2005"/>
      <c r="L232" s="2010"/>
      <c r="M232" s="2010"/>
      <c r="N232" s="2011"/>
      <c r="O232" s="2004"/>
      <c r="P232" s="2004"/>
      <c r="Q232" s="2004"/>
      <c r="R232" s="2004"/>
      <c r="S232" s="2004"/>
    </row>
    <row r="233" spans="1:19" s="1052" customFormat="1">
      <c r="A233" s="2107"/>
      <c r="B233" s="2023"/>
      <c r="C233" s="2108"/>
      <c r="D233" s="2564"/>
      <c r="E233" s="2017"/>
      <c r="F233" s="2109"/>
      <c r="G233" s="2019"/>
      <c r="H233" s="2110"/>
      <c r="I233" s="2111"/>
      <c r="J233" s="2019"/>
      <c r="K233" s="2019"/>
      <c r="L233" s="2021"/>
      <c r="M233" s="2021"/>
      <c r="N233" s="2022"/>
      <c r="O233" s="2023"/>
      <c r="P233" s="2023"/>
      <c r="Q233" s="2023"/>
      <c r="R233" s="2023"/>
      <c r="S233" s="2023"/>
    </row>
    <row r="234" spans="1:19" s="1042" customFormat="1">
      <c r="A234" s="861" t="s">
        <v>3273</v>
      </c>
      <c r="B234" s="2004"/>
      <c r="C234" s="681" t="s">
        <v>3274</v>
      </c>
      <c r="D234" s="144"/>
      <c r="E234" s="2007"/>
      <c r="F234" s="2105"/>
      <c r="G234" s="2005"/>
      <c r="H234" s="2106"/>
      <c r="I234" s="2002"/>
      <c r="J234" s="2005"/>
      <c r="K234" s="2005"/>
      <c r="L234" s="2010"/>
      <c r="M234" s="2010"/>
      <c r="N234" s="2011"/>
      <c r="O234" s="2004"/>
      <c r="P234" s="2004"/>
      <c r="Q234" s="2004"/>
      <c r="R234" s="2004"/>
      <c r="S234" s="2004"/>
    </row>
    <row r="235" spans="1:19" s="1072" customFormat="1">
      <c r="A235" s="2100">
        <v>5107062</v>
      </c>
      <c r="B235" s="334" t="s">
        <v>775</v>
      </c>
      <c r="C235" s="691" t="s">
        <v>3275</v>
      </c>
      <c r="D235" s="144">
        <v>980000</v>
      </c>
      <c r="E235" s="2007"/>
      <c r="F235" s="2105">
        <v>860000</v>
      </c>
      <c r="G235" s="2005" t="s">
        <v>98</v>
      </c>
      <c r="H235" s="2106">
        <v>42929</v>
      </c>
      <c r="I235" s="2002" t="s">
        <v>3276</v>
      </c>
      <c r="J235" s="2005"/>
      <c r="K235" s="2005" t="s">
        <v>67</v>
      </c>
      <c r="L235" s="2010"/>
      <c r="M235" s="2010"/>
      <c r="N235" s="2011">
        <v>43103</v>
      </c>
      <c r="O235" s="108" t="s">
        <v>728</v>
      </c>
      <c r="P235" s="2004" t="s">
        <v>2236</v>
      </c>
      <c r="Q235" s="2004"/>
      <c r="R235" s="2004"/>
      <c r="S235" s="2004"/>
    </row>
    <row r="236" spans="1:19" s="1077" customFormat="1">
      <c r="A236" s="2100">
        <v>5111105</v>
      </c>
      <c r="B236" s="334" t="s">
        <v>2105</v>
      </c>
      <c r="C236" s="691" t="s">
        <v>3277</v>
      </c>
      <c r="D236" s="144">
        <v>920000</v>
      </c>
      <c r="E236" s="2007"/>
      <c r="F236" s="2105">
        <v>751000</v>
      </c>
      <c r="G236" s="2005" t="s">
        <v>98</v>
      </c>
      <c r="H236" s="2106">
        <v>43056</v>
      </c>
      <c r="I236" s="2002" t="s">
        <v>782</v>
      </c>
      <c r="J236" s="2005"/>
      <c r="K236" s="2005" t="s">
        <v>67</v>
      </c>
      <c r="L236" s="2010"/>
      <c r="M236" s="2010"/>
      <c r="N236" s="2011">
        <v>43103</v>
      </c>
      <c r="O236" s="108" t="s">
        <v>728</v>
      </c>
      <c r="P236" s="2004" t="s">
        <v>729</v>
      </c>
      <c r="Q236" s="2004"/>
      <c r="R236" s="2004"/>
      <c r="S236" s="2004"/>
    </row>
    <row r="237" spans="1:19" s="1042" customFormat="1">
      <c r="A237" s="2100">
        <v>5111093</v>
      </c>
      <c r="B237" s="2004" t="s">
        <v>3278</v>
      </c>
      <c r="C237" s="2104" t="s">
        <v>3279</v>
      </c>
      <c r="D237" s="144">
        <v>420000</v>
      </c>
      <c r="E237" s="2007"/>
      <c r="F237" s="2105">
        <v>220000</v>
      </c>
      <c r="G237" s="2005" t="s">
        <v>98</v>
      </c>
      <c r="H237" s="2106">
        <v>43054</v>
      </c>
      <c r="I237" s="2002" t="s">
        <v>66</v>
      </c>
      <c r="J237" s="2005"/>
      <c r="K237" s="2005" t="s">
        <v>67</v>
      </c>
      <c r="L237" s="2010"/>
      <c r="M237" s="2010"/>
      <c r="N237" s="2011">
        <v>43103</v>
      </c>
      <c r="O237" s="108" t="s">
        <v>728</v>
      </c>
      <c r="P237" s="2004" t="s">
        <v>729</v>
      </c>
      <c r="Q237" s="2004"/>
      <c r="R237" s="2004"/>
      <c r="S237" s="2004"/>
    </row>
    <row r="238" spans="1:19" s="1042" customFormat="1">
      <c r="A238" s="2100"/>
      <c r="B238" s="2004"/>
      <c r="C238" s="2104"/>
      <c r="D238" s="144"/>
      <c r="E238" s="2007"/>
      <c r="F238" s="2105"/>
      <c r="G238" s="2005"/>
      <c r="H238" s="2106"/>
      <c r="I238" s="2002"/>
      <c r="J238" s="2005"/>
      <c r="K238" s="2005"/>
      <c r="L238" s="2010"/>
      <c r="M238" s="2010"/>
      <c r="N238" s="2011"/>
      <c r="O238" s="2004"/>
      <c r="P238" s="2004"/>
      <c r="Q238" s="2004"/>
      <c r="R238" s="2004"/>
      <c r="S238" s="2004"/>
    </row>
    <row r="239" spans="1:19">
      <c r="A239" s="216"/>
      <c r="B239" s="1070" t="s">
        <v>3280</v>
      </c>
      <c r="C239" s="217"/>
      <c r="D239" s="248"/>
      <c r="E239" s="108"/>
      <c r="F239" s="269"/>
      <c r="G239" s="217"/>
      <c r="H239" s="1479"/>
      <c r="I239" s="108"/>
      <c r="J239" s="217"/>
      <c r="K239" s="217"/>
      <c r="L239" s="108"/>
      <c r="M239" s="108"/>
      <c r="N239" s="1507"/>
      <c r="O239" s="108"/>
      <c r="P239" s="108"/>
      <c r="Q239" s="1453"/>
      <c r="R239" s="1453"/>
      <c r="S239" s="1453"/>
    </row>
    <row r="240" spans="1:19" s="1042" customFormat="1">
      <c r="A240" s="1996"/>
      <c r="B240" s="1061" t="s">
        <v>3118</v>
      </c>
      <c r="C240" s="2104"/>
      <c r="D240" s="144"/>
      <c r="E240" s="2007"/>
      <c r="F240" s="2105"/>
      <c r="G240" s="2005"/>
      <c r="H240" s="2106"/>
      <c r="I240" s="2002"/>
      <c r="J240" s="2005"/>
      <c r="K240" s="2005"/>
      <c r="L240" s="2010"/>
      <c r="M240" s="2010"/>
      <c r="N240" s="2011"/>
      <c r="O240" s="2004"/>
      <c r="P240" s="2004"/>
      <c r="Q240" s="2004"/>
      <c r="R240" s="2004"/>
      <c r="S240" s="2004"/>
    </row>
    <row r="241" spans="1:19" s="1042" customFormat="1">
      <c r="A241" s="1996"/>
      <c r="B241" s="1061"/>
      <c r="C241" s="2104"/>
      <c r="D241" s="144"/>
      <c r="E241" s="2007"/>
      <c r="F241" s="2105"/>
      <c r="G241" s="2005"/>
      <c r="H241" s="2106"/>
      <c r="I241" s="2002"/>
      <c r="J241" s="2005"/>
      <c r="K241" s="2005"/>
      <c r="L241" s="2010"/>
      <c r="M241" s="2010"/>
      <c r="N241" s="2011"/>
      <c r="O241" s="2004"/>
      <c r="P241" s="2004"/>
      <c r="Q241" s="2004"/>
      <c r="R241" s="2004"/>
      <c r="S241" s="2004"/>
    </row>
    <row r="242" spans="1:19" s="1042" customFormat="1">
      <c r="A242" s="1996"/>
      <c r="B242" s="1061" t="s">
        <v>3281</v>
      </c>
      <c r="C242" s="2104"/>
      <c r="D242" s="144"/>
      <c r="E242" s="2007"/>
      <c r="F242" s="2105"/>
      <c r="G242" s="2005"/>
      <c r="H242" s="2106"/>
      <c r="I242" s="2002"/>
      <c r="J242" s="2005"/>
      <c r="K242" s="2005"/>
      <c r="L242" s="2010"/>
      <c r="M242" s="2010"/>
      <c r="N242" s="2011"/>
      <c r="O242" s="2004"/>
      <c r="P242" s="2004"/>
      <c r="Q242" s="2004"/>
      <c r="R242" s="2004"/>
      <c r="S242" s="2004"/>
    </row>
    <row r="243" spans="1:19" s="1042" customFormat="1">
      <c r="A243" s="1996"/>
      <c r="B243" s="1061" t="s">
        <v>3282</v>
      </c>
      <c r="C243" s="2104"/>
      <c r="D243" s="144"/>
      <c r="E243" s="2007"/>
      <c r="F243" s="2105"/>
      <c r="G243" s="2005"/>
      <c r="H243" s="2106"/>
      <c r="I243" s="2002"/>
      <c r="J243" s="2005"/>
      <c r="K243" s="2005"/>
      <c r="L243" s="2010"/>
      <c r="M243" s="2010"/>
      <c r="N243" s="2011"/>
      <c r="O243" s="2004"/>
      <c r="P243" s="2004"/>
      <c r="Q243" s="2004"/>
      <c r="R243" s="2004"/>
      <c r="S243" s="2004"/>
    </row>
    <row r="244" spans="1:19" s="1042" customFormat="1">
      <c r="A244" s="1996"/>
      <c r="B244" s="1061"/>
      <c r="C244" s="2104"/>
      <c r="D244" s="144"/>
      <c r="E244" s="2007"/>
      <c r="F244" s="2105"/>
      <c r="G244" s="2005"/>
      <c r="H244" s="2106"/>
      <c r="I244" s="2002"/>
      <c r="J244" s="2005"/>
      <c r="K244" s="2005"/>
      <c r="L244" s="2010"/>
      <c r="M244" s="2010"/>
      <c r="N244" s="2011"/>
      <c r="O244" s="2004"/>
      <c r="P244" s="2004"/>
      <c r="Q244" s="2004"/>
      <c r="R244" s="2004"/>
      <c r="S244" s="2004"/>
    </row>
    <row r="245" spans="1:19" s="1042" customFormat="1">
      <c r="A245" s="1996"/>
      <c r="B245" s="2004"/>
      <c r="C245" s="2104"/>
      <c r="D245" s="144"/>
      <c r="E245" s="2007"/>
      <c r="F245" s="2105"/>
      <c r="G245" s="2005"/>
      <c r="H245" s="2106"/>
      <c r="I245" s="2002"/>
      <c r="J245" s="2005"/>
      <c r="K245" s="2005"/>
      <c r="L245" s="2010"/>
      <c r="M245" s="2010"/>
      <c r="N245" s="2011"/>
      <c r="O245" s="2004"/>
      <c r="P245" s="2004"/>
      <c r="Q245" s="2004"/>
      <c r="R245" s="2004"/>
      <c r="S245" s="2004"/>
    </row>
    <row r="246" spans="1:19" s="1042" customFormat="1">
      <c r="A246" s="210" t="s">
        <v>732</v>
      </c>
      <c r="B246" s="216"/>
      <c r="C246" s="217"/>
      <c r="D246" s="144"/>
      <c r="E246" s="2007"/>
      <c r="F246" s="2105"/>
      <c r="G246" s="2005"/>
      <c r="H246" s="2106"/>
      <c r="I246" s="2002"/>
      <c r="J246" s="2005"/>
      <c r="K246" s="2005"/>
      <c r="L246" s="2010"/>
      <c r="M246" s="2010"/>
      <c r="N246" s="2011"/>
      <c r="O246" s="2004"/>
      <c r="P246" s="2004"/>
      <c r="Q246" s="2004"/>
      <c r="R246" s="2004"/>
      <c r="S246" s="2004"/>
    </row>
    <row r="247" spans="1:19" s="1042" customFormat="1">
      <c r="A247" s="184"/>
      <c r="B247" s="675" t="s">
        <v>7</v>
      </c>
      <c r="C247" s="684"/>
      <c r="D247" s="144"/>
      <c r="E247" s="2007"/>
      <c r="F247" s="2105"/>
      <c r="G247" s="2005"/>
      <c r="H247" s="2106"/>
      <c r="I247" s="2002"/>
      <c r="J247" s="2005"/>
      <c r="K247" s="2005"/>
      <c r="L247" s="2010"/>
      <c r="M247" s="2010"/>
      <c r="N247" s="2011"/>
      <c r="O247" s="2004"/>
      <c r="P247" s="2004"/>
      <c r="Q247" s="2004"/>
      <c r="R247" s="2004"/>
      <c r="S247" s="2004"/>
    </row>
    <row r="248" spans="1:19" s="1042" customFormat="1">
      <c r="A248" s="184"/>
      <c r="B248" s="216"/>
      <c r="C248" s="217"/>
      <c r="D248" s="144"/>
      <c r="E248" s="2007"/>
      <c r="F248" s="2105"/>
      <c r="G248" s="2005"/>
      <c r="H248" s="2106"/>
      <c r="I248" s="2002"/>
      <c r="J248" s="2005"/>
      <c r="K248" s="2005"/>
      <c r="L248" s="2010"/>
      <c r="M248" s="2010"/>
      <c r="N248" s="2011"/>
      <c r="O248" s="2004"/>
      <c r="P248" s="2004"/>
      <c r="Q248" s="2004"/>
      <c r="R248" s="2004"/>
      <c r="S248" s="2004"/>
    </row>
    <row r="249" spans="1:19" s="1042" customFormat="1">
      <c r="A249" s="184"/>
      <c r="B249" s="244" t="s">
        <v>733</v>
      </c>
      <c r="C249" s="710">
        <f>SUM(D233:D245)+SUM(C246:C248)</f>
        <v>2320000</v>
      </c>
      <c r="D249" s="144"/>
      <c r="E249" s="2007"/>
      <c r="F249" s="2105"/>
      <c r="G249" s="2005"/>
      <c r="H249" s="2106"/>
      <c r="I249" s="2002"/>
      <c r="J249" s="2005"/>
      <c r="K249" s="2005"/>
      <c r="L249" s="2010"/>
      <c r="M249" s="2010"/>
      <c r="N249" s="2011"/>
      <c r="O249" s="2004"/>
      <c r="P249" s="2004"/>
      <c r="Q249" s="2004"/>
      <c r="R249" s="2004"/>
      <c r="S249" s="2004"/>
    </row>
    <row r="250" spans="1:19" s="1042" customFormat="1">
      <c r="A250" s="1996"/>
      <c r="B250" s="2004"/>
      <c r="C250" s="2104"/>
      <c r="D250" s="144"/>
      <c r="E250" s="2007"/>
      <c r="F250" s="2105"/>
      <c r="G250" s="2005"/>
      <c r="H250" s="2106"/>
      <c r="I250" s="2002"/>
      <c r="J250" s="2005"/>
      <c r="K250" s="2005"/>
      <c r="L250" s="2010"/>
      <c r="M250" s="2010"/>
      <c r="N250" s="2011"/>
      <c r="O250" s="2004"/>
      <c r="P250" s="2004"/>
      <c r="Q250" s="2004"/>
      <c r="R250" s="2004"/>
      <c r="S250" s="2004"/>
    </row>
    <row r="251" spans="1:19" s="1052" customFormat="1">
      <c r="A251" s="2107"/>
      <c r="B251" s="2023"/>
      <c r="C251" s="2108"/>
      <c r="D251" s="2564"/>
      <c r="E251" s="2017"/>
      <c r="F251" s="2109"/>
      <c r="G251" s="2019"/>
      <c r="H251" s="2110"/>
      <c r="I251" s="2111"/>
      <c r="J251" s="2019"/>
      <c r="K251" s="2019"/>
      <c r="L251" s="2021"/>
      <c r="M251" s="2021"/>
      <c r="N251" s="2022"/>
      <c r="O251" s="2023"/>
      <c r="P251" s="2023"/>
      <c r="Q251" s="2023"/>
      <c r="R251" s="2023"/>
      <c r="S251" s="2023"/>
    </row>
    <row r="252" spans="1:19" s="1042" customFormat="1">
      <c r="A252" s="725" t="s">
        <v>3283</v>
      </c>
      <c r="B252" s="2004"/>
      <c r="C252" s="681" t="s">
        <v>3284</v>
      </c>
      <c r="D252" s="144"/>
      <c r="E252" s="2007"/>
      <c r="F252" s="2105"/>
      <c r="G252" s="2005"/>
      <c r="H252" s="2106"/>
      <c r="I252" s="2002"/>
      <c r="J252" s="2005"/>
      <c r="K252" s="2005"/>
      <c r="L252" s="2010"/>
      <c r="M252" s="2010"/>
      <c r="N252" s="2011"/>
      <c r="O252" s="2004"/>
      <c r="P252" s="2004"/>
      <c r="Q252" s="2004"/>
      <c r="R252" s="2004"/>
      <c r="S252" s="2004"/>
    </row>
    <row r="253" spans="1:19" s="1042" customFormat="1">
      <c r="A253" s="2100">
        <v>5111131</v>
      </c>
      <c r="B253" s="2004" t="s">
        <v>2472</v>
      </c>
      <c r="C253" s="2104" t="s">
        <v>3285</v>
      </c>
      <c r="D253" s="144">
        <v>1020000</v>
      </c>
      <c r="E253" s="2007"/>
      <c r="F253" s="2105">
        <v>903000</v>
      </c>
      <c r="G253" s="2005" t="s">
        <v>1264</v>
      </c>
      <c r="H253" s="2106">
        <v>43060</v>
      </c>
      <c r="I253" s="2002" t="s">
        <v>871</v>
      </c>
      <c r="J253" s="2005"/>
      <c r="K253" s="2005" t="s">
        <v>2065</v>
      </c>
      <c r="L253" s="2010"/>
      <c r="M253" s="2010"/>
      <c r="N253" s="2011">
        <v>43096</v>
      </c>
      <c r="O253" s="1024" t="s">
        <v>728</v>
      </c>
      <c r="P253" s="2004" t="s">
        <v>2265</v>
      </c>
      <c r="Q253" s="2004"/>
      <c r="R253" s="2004"/>
      <c r="S253" s="2004"/>
    </row>
    <row r="254" spans="1:19" s="1086" customFormat="1">
      <c r="A254" s="2100">
        <v>5111142</v>
      </c>
      <c r="B254" s="334" t="s">
        <v>2472</v>
      </c>
      <c r="C254" s="2104" t="s">
        <v>3286</v>
      </c>
      <c r="D254" s="144">
        <v>1000000</v>
      </c>
      <c r="E254" s="2007"/>
      <c r="F254" s="2105">
        <v>865000</v>
      </c>
      <c r="G254" s="2005" t="s">
        <v>98</v>
      </c>
      <c r="H254" s="2106">
        <v>43062</v>
      </c>
      <c r="I254" s="2002" t="s">
        <v>3186</v>
      </c>
      <c r="J254" s="2005" t="s">
        <v>449</v>
      </c>
      <c r="K254" s="2005" t="s">
        <v>2065</v>
      </c>
      <c r="L254" s="2010"/>
      <c r="M254" s="2010"/>
      <c r="N254" s="2011">
        <v>43096</v>
      </c>
      <c r="O254" s="1024" t="s">
        <v>728</v>
      </c>
      <c r="P254" s="2004" t="s">
        <v>2230</v>
      </c>
      <c r="Q254" s="2004"/>
      <c r="R254" s="2004"/>
      <c r="S254" s="2004"/>
    </row>
    <row r="255" spans="1:19" s="1086" customFormat="1">
      <c r="A255" s="2100"/>
      <c r="B255" s="334"/>
      <c r="C255" s="2104"/>
      <c r="D255" s="144"/>
      <c r="E255" s="2007"/>
      <c r="F255" s="2105"/>
      <c r="G255" s="2005"/>
      <c r="H255" s="2106"/>
      <c r="I255" s="2002"/>
      <c r="J255" s="2005"/>
      <c r="K255" s="2005"/>
      <c r="L255" s="2010"/>
      <c r="M255" s="2010"/>
      <c r="N255" s="2011"/>
      <c r="O255" s="2004"/>
      <c r="P255" s="2004"/>
      <c r="Q255" s="2004"/>
      <c r="R255" s="2004"/>
      <c r="S255" s="2004"/>
    </row>
    <row r="256" spans="1:19" s="1086" customFormat="1">
      <c r="A256" s="725" t="s">
        <v>3287</v>
      </c>
      <c r="B256" s="334"/>
      <c r="C256" s="2104"/>
      <c r="D256" s="144"/>
      <c r="E256" s="2007"/>
      <c r="F256" s="2105"/>
      <c r="G256" s="2005"/>
      <c r="H256" s="2106"/>
      <c r="I256" s="2002"/>
      <c r="J256" s="2005"/>
      <c r="K256" s="2005"/>
      <c r="L256" s="2010"/>
      <c r="M256" s="2010"/>
      <c r="N256" s="2011"/>
      <c r="O256" s="2004"/>
      <c r="P256" s="2004"/>
      <c r="Q256" s="2004"/>
      <c r="R256" s="2004"/>
      <c r="S256" s="2004"/>
    </row>
    <row r="257" spans="1:19" s="1094" customFormat="1">
      <c r="A257" s="2100">
        <v>5112002</v>
      </c>
      <c r="B257" s="334" t="s">
        <v>775</v>
      </c>
      <c r="C257" s="2104" t="s">
        <v>3288</v>
      </c>
      <c r="D257" s="144">
        <v>1060000</v>
      </c>
      <c r="E257" s="2007"/>
      <c r="F257" s="2105">
        <v>945000</v>
      </c>
      <c r="G257" s="2005" t="s">
        <v>98</v>
      </c>
      <c r="H257" s="2106">
        <v>43070</v>
      </c>
      <c r="I257" s="2002" t="s">
        <v>782</v>
      </c>
      <c r="J257" s="2005"/>
      <c r="K257" s="2005" t="s">
        <v>67</v>
      </c>
      <c r="L257" s="2010"/>
      <c r="M257" s="2010"/>
      <c r="N257" s="2011">
        <v>43096</v>
      </c>
      <c r="O257" s="1024" t="s">
        <v>728</v>
      </c>
      <c r="P257" s="2004" t="s">
        <v>3289</v>
      </c>
      <c r="Q257" s="2004"/>
      <c r="R257" s="2004"/>
      <c r="S257" s="2004"/>
    </row>
    <row r="258" spans="1:19" s="1094" customFormat="1">
      <c r="A258" s="2100"/>
      <c r="B258" s="334"/>
      <c r="C258" s="2104"/>
      <c r="D258" s="144"/>
      <c r="E258" s="2007"/>
      <c r="F258" s="2105"/>
      <c r="G258" s="2005"/>
      <c r="H258" s="2106"/>
      <c r="I258" s="2002"/>
      <c r="J258" s="2005"/>
      <c r="K258" s="2005"/>
      <c r="L258" s="2010"/>
      <c r="M258" s="2010"/>
      <c r="N258" s="2011"/>
      <c r="O258" s="2004"/>
      <c r="P258" s="2004"/>
      <c r="Q258" s="2004"/>
      <c r="R258" s="2004"/>
      <c r="S258" s="2004"/>
    </row>
    <row r="259" spans="1:19" s="1094" customFormat="1">
      <c r="A259" s="2100"/>
      <c r="B259" s="1070" t="s">
        <v>3253</v>
      </c>
      <c r="C259" s="2104"/>
      <c r="D259" s="144"/>
      <c r="E259" s="2007"/>
      <c r="F259" s="2105"/>
      <c r="G259" s="2005"/>
      <c r="H259" s="2106"/>
      <c r="I259" s="2002"/>
      <c r="J259" s="2005"/>
      <c r="K259" s="2005"/>
      <c r="L259" s="2010"/>
      <c r="M259" s="2010"/>
      <c r="N259" s="2011"/>
      <c r="O259" s="2004"/>
      <c r="P259" s="2004"/>
      <c r="Q259" s="2004"/>
      <c r="R259" s="2004"/>
      <c r="S259" s="2004"/>
    </row>
    <row r="260" spans="1:19" s="1094" customFormat="1">
      <c r="A260" s="2100"/>
      <c r="B260" s="1061" t="s">
        <v>3118</v>
      </c>
      <c r="C260" s="2104"/>
      <c r="D260" s="144"/>
      <c r="E260" s="2007"/>
      <c r="F260" s="2105"/>
      <c r="G260" s="2005"/>
      <c r="H260" s="2106"/>
      <c r="I260" s="2002"/>
      <c r="J260" s="2005"/>
      <c r="K260" s="2005"/>
      <c r="L260" s="2010"/>
      <c r="M260" s="2010"/>
      <c r="N260" s="2011"/>
      <c r="O260" s="2004"/>
      <c r="P260" s="2004"/>
      <c r="Q260" s="2004"/>
      <c r="R260" s="2004"/>
      <c r="S260" s="2004"/>
    </row>
    <row r="261" spans="1:19" s="1042" customFormat="1">
      <c r="A261" s="1996"/>
      <c r="B261" s="2004"/>
      <c r="C261" s="2104"/>
      <c r="D261" s="144"/>
      <c r="E261" s="2007"/>
      <c r="F261" s="2105"/>
      <c r="G261" s="2005"/>
      <c r="H261" s="2106"/>
      <c r="I261" s="2002"/>
      <c r="J261" s="2005"/>
      <c r="K261" s="2005"/>
      <c r="L261" s="2010"/>
      <c r="M261" s="2010"/>
      <c r="N261" s="2011"/>
      <c r="O261" s="2004"/>
      <c r="P261" s="2004"/>
      <c r="Q261" s="2004"/>
      <c r="R261" s="2004"/>
      <c r="S261" s="2004"/>
    </row>
    <row r="262" spans="1:19" s="1042" customFormat="1">
      <c r="A262" s="1996"/>
      <c r="B262" s="2004"/>
      <c r="C262" s="2104"/>
      <c r="D262" s="144"/>
      <c r="E262" s="2007"/>
      <c r="F262" s="2105"/>
      <c r="G262" s="2005"/>
      <c r="H262" s="2106"/>
      <c r="I262" s="2002"/>
      <c r="J262" s="2005"/>
      <c r="K262" s="2005"/>
      <c r="L262" s="2010"/>
      <c r="M262" s="2010"/>
      <c r="N262" s="2011"/>
      <c r="O262" s="2004"/>
      <c r="P262" s="2004"/>
      <c r="Q262" s="2004"/>
      <c r="R262" s="2004"/>
      <c r="S262" s="2004"/>
    </row>
    <row r="263" spans="1:19" s="1042" customFormat="1">
      <c r="A263" s="210" t="s">
        <v>732</v>
      </c>
      <c r="B263" s="216"/>
      <c r="C263" s="217"/>
      <c r="D263" s="144"/>
      <c r="E263" s="2007"/>
      <c r="F263" s="2105"/>
      <c r="G263" s="2005"/>
      <c r="H263" s="2106"/>
      <c r="I263" s="2002"/>
      <c r="J263" s="2005"/>
      <c r="K263" s="2005"/>
      <c r="L263" s="2010"/>
      <c r="M263" s="2010"/>
      <c r="N263" s="2011"/>
      <c r="O263" s="2004"/>
      <c r="P263" s="2004"/>
      <c r="Q263" s="2004"/>
      <c r="R263" s="2004"/>
      <c r="S263" s="2004"/>
    </row>
    <row r="264" spans="1:19" s="1042" customFormat="1">
      <c r="A264" s="184"/>
      <c r="B264" s="675" t="s">
        <v>7</v>
      </c>
      <c r="C264" s="684"/>
      <c r="D264" s="144"/>
      <c r="E264" s="2007"/>
      <c r="F264" s="2105"/>
      <c r="G264" s="2005"/>
      <c r="H264" s="2106"/>
      <c r="I264" s="2002"/>
      <c r="J264" s="2005"/>
      <c r="K264" s="2005"/>
      <c r="L264" s="2010"/>
      <c r="M264" s="2010"/>
      <c r="N264" s="2011"/>
      <c r="O264" s="2004"/>
      <c r="P264" s="2004"/>
      <c r="Q264" s="2004"/>
      <c r="R264" s="2004"/>
      <c r="S264" s="2004"/>
    </row>
    <row r="265" spans="1:19" s="1042" customFormat="1">
      <c r="A265" s="184"/>
      <c r="B265" s="216"/>
      <c r="C265" s="217"/>
      <c r="D265" s="144"/>
      <c r="E265" s="2007"/>
      <c r="F265" s="2105"/>
      <c r="G265" s="2005"/>
      <c r="H265" s="2106"/>
      <c r="I265" s="2002"/>
      <c r="J265" s="2005"/>
      <c r="K265" s="2005"/>
      <c r="L265" s="2010"/>
      <c r="M265" s="2010"/>
      <c r="N265" s="2011"/>
      <c r="O265" s="2004"/>
      <c r="P265" s="2004"/>
      <c r="Q265" s="2004"/>
      <c r="R265" s="2004"/>
      <c r="S265" s="2004"/>
    </row>
    <row r="266" spans="1:19" s="1042" customFormat="1">
      <c r="A266" s="184"/>
      <c r="B266" s="244" t="s">
        <v>733</v>
      </c>
      <c r="C266" s="710">
        <f>SUM(D251:D262)+SUM(C263:C265)</f>
        <v>3080000</v>
      </c>
      <c r="D266" s="144"/>
      <c r="E266" s="2007"/>
      <c r="F266" s="2105"/>
      <c r="G266" s="2005"/>
      <c r="H266" s="2106"/>
      <c r="I266" s="2002"/>
      <c r="J266" s="2005"/>
      <c r="K266" s="2005"/>
      <c r="L266" s="2010"/>
      <c r="M266" s="2010"/>
      <c r="N266" s="2011"/>
      <c r="O266" s="2004"/>
      <c r="P266" s="2004"/>
      <c r="Q266" s="2004"/>
      <c r="R266" s="2004"/>
      <c r="S266" s="2004"/>
    </row>
    <row r="267" spans="1:19" s="1042" customFormat="1">
      <c r="A267" s="1996"/>
      <c r="B267" s="2004"/>
      <c r="C267" s="2104"/>
      <c r="D267" s="144"/>
      <c r="E267" s="2007"/>
      <c r="F267" s="2105"/>
      <c r="G267" s="2005"/>
      <c r="H267" s="2106"/>
      <c r="I267" s="2002"/>
      <c r="J267" s="2005"/>
      <c r="K267" s="2005"/>
      <c r="L267" s="2010"/>
      <c r="M267" s="2010"/>
      <c r="N267" s="2011"/>
      <c r="O267" s="2004"/>
      <c r="P267" s="2004"/>
      <c r="Q267" s="2004"/>
      <c r="R267" s="2004"/>
      <c r="S267" s="2004"/>
    </row>
    <row r="268" spans="1:19" s="1052" customFormat="1">
      <c r="A268" s="2107"/>
      <c r="B268" s="2023"/>
      <c r="C268" s="2108"/>
      <c r="D268" s="2564"/>
      <c r="E268" s="2017"/>
      <c r="F268" s="2109"/>
      <c r="G268" s="2019"/>
      <c r="H268" s="2110"/>
      <c r="I268" s="2111"/>
      <c r="J268" s="2019"/>
      <c r="K268" s="2019"/>
      <c r="L268" s="2021"/>
      <c r="M268" s="2021"/>
      <c r="N268" s="2022"/>
      <c r="O268" s="2023"/>
      <c r="P268" s="2023"/>
      <c r="Q268" s="2023"/>
      <c r="R268" s="2023"/>
      <c r="S268" s="2023"/>
    </row>
    <row r="269" spans="1:19" s="1042" customFormat="1">
      <c r="A269" s="725" t="s">
        <v>3290</v>
      </c>
      <c r="B269" s="2004"/>
      <c r="C269" s="681" t="s">
        <v>3291</v>
      </c>
      <c r="D269" s="144"/>
      <c r="E269" s="2007"/>
      <c r="F269" s="2105"/>
      <c r="G269" s="2005"/>
      <c r="H269" s="2106"/>
      <c r="I269" s="2002"/>
      <c r="J269" s="2005"/>
      <c r="K269" s="2005"/>
      <c r="L269" s="2010"/>
      <c r="M269" s="2010"/>
      <c r="N269" s="2011"/>
      <c r="O269" s="2004"/>
      <c r="P269" s="2004"/>
      <c r="Q269" s="2004"/>
      <c r="R269" s="2004"/>
      <c r="S269" s="2004"/>
    </row>
    <row r="270" spans="1:19" s="1042" customFormat="1">
      <c r="A270" s="2100">
        <v>5111110</v>
      </c>
      <c r="B270" s="2004" t="s">
        <v>3278</v>
      </c>
      <c r="C270" s="2104" t="s">
        <v>3292</v>
      </c>
      <c r="D270" s="144">
        <v>600000</v>
      </c>
      <c r="E270" s="2007"/>
      <c r="F270" s="2105">
        <v>438000</v>
      </c>
      <c r="G270" s="2005" t="s">
        <v>98</v>
      </c>
      <c r="H270" s="2106">
        <v>43056</v>
      </c>
      <c r="I270" s="2002" t="s">
        <v>1001</v>
      </c>
      <c r="J270" s="2005"/>
      <c r="K270" s="2005" t="s">
        <v>67</v>
      </c>
      <c r="L270" s="2010"/>
      <c r="M270" s="2010"/>
      <c r="N270" s="2011">
        <v>43099</v>
      </c>
      <c r="O270" s="1024" t="s">
        <v>728</v>
      </c>
      <c r="P270" s="2004" t="s">
        <v>2230</v>
      </c>
      <c r="Q270" s="2004"/>
      <c r="R270" s="2004"/>
      <c r="S270" s="2004"/>
    </row>
    <row r="271" spans="1:19" s="1086" customFormat="1">
      <c r="A271" s="2100">
        <v>5111176</v>
      </c>
      <c r="B271" s="334" t="s">
        <v>2126</v>
      </c>
      <c r="C271" s="2104" t="s">
        <v>3293</v>
      </c>
      <c r="D271" s="144">
        <v>1070000</v>
      </c>
      <c r="E271" s="2007"/>
      <c r="F271" s="2105">
        <v>913000</v>
      </c>
      <c r="G271" s="2005" t="s">
        <v>98</v>
      </c>
      <c r="H271" s="2106">
        <v>43063</v>
      </c>
      <c r="I271" s="2002" t="s">
        <v>317</v>
      </c>
      <c r="J271" s="2005"/>
      <c r="K271" s="2005" t="s">
        <v>67</v>
      </c>
      <c r="L271" s="2010"/>
      <c r="M271" s="2010"/>
      <c r="N271" s="2011">
        <v>43099</v>
      </c>
      <c r="O271" s="1024" t="s">
        <v>728</v>
      </c>
      <c r="P271" s="2004" t="s">
        <v>2230</v>
      </c>
      <c r="Q271" s="2004"/>
      <c r="R271" s="2004"/>
      <c r="S271" s="2004"/>
    </row>
    <row r="272" spans="1:19" s="1042" customFormat="1">
      <c r="A272" s="2100">
        <v>5111206</v>
      </c>
      <c r="B272" s="2004" t="s">
        <v>775</v>
      </c>
      <c r="C272" s="2104" t="s">
        <v>3294</v>
      </c>
      <c r="D272" s="144">
        <v>900000</v>
      </c>
      <c r="E272" s="2007"/>
      <c r="F272" s="2105">
        <v>790000</v>
      </c>
      <c r="G272" s="2005" t="s">
        <v>98</v>
      </c>
      <c r="H272" s="2106">
        <v>43069</v>
      </c>
      <c r="I272" s="2002" t="s">
        <v>219</v>
      </c>
      <c r="J272" s="2005"/>
      <c r="K272" s="2005" t="s">
        <v>67</v>
      </c>
      <c r="L272" s="2010"/>
      <c r="M272" s="2010"/>
      <c r="N272" s="2011">
        <v>43099</v>
      </c>
      <c r="O272" s="1024" t="s">
        <v>728</v>
      </c>
      <c r="P272" s="2004" t="s">
        <v>2230</v>
      </c>
      <c r="Q272" s="2004"/>
      <c r="R272" s="2004"/>
      <c r="S272" s="2004"/>
    </row>
    <row r="273" spans="1:19" s="1042" customFormat="1">
      <c r="A273" s="2100">
        <v>5111207</v>
      </c>
      <c r="B273" s="2004" t="s">
        <v>2472</v>
      </c>
      <c r="C273" s="2104" t="s">
        <v>3295</v>
      </c>
      <c r="D273" s="144">
        <v>890000</v>
      </c>
      <c r="E273" s="2007"/>
      <c r="F273" s="2105">
        <v>780000</v>
      </c>
      <c r="G273" s="2005" t="s">
        <v>110</v>
      </c>
      <c r="H273" s="2106">
        <v>43069</v>
      </c>
      <c r="I273" s="2002" t="s">
        <v>219</v>
      </c>
      <c r="J273" s="2005"/>
      <c r="K273" s="2005" t="s">
        <v>67</v>
      </c>
      <c r="L273" s="2010"/>
      <c r="M273" s="2010"/>
      <c r="N273" s="2011">
        <v>43099</v>
      </c>
      <c r="O273" s="1024" t="s">
        <v>728</v>
      </c>
      <c r="P273" s="2004" t="s">
        <v>2230</v>
      </c>
      <c r="Q273" s="2004"/>
      <c r="R273" s="2004"/>
      <c r="S273" s="2004"/>
    </row>
    <row r="274" spans="1:19" s="1042" customFormat="1">
      <c r="A274" s="2100"/>
      <c r="B274" s="2004"/>
      <c r="C274" s="2104"/>
      <c r="D274" s="144"/>
      <c r="E274" s="2007"/>
      <c r="F274" s="2105"/>
      <c r="G274" s="2005"/>
      <c r="H274" s="2106"/>
      <c r="I274" s="2002"/>
      <c r="J274" s="2005"/>
      <c r="K274" s="2005"/>
      <c r="L274" s="2010"/>
      <c r="M274" s="2010"/>
      <c r="N274" s="2011"/>
      <c r="O274" s="2004"/>
      <c r="P274" s="2004"/>
      <c r="Q274" s="2004"/>
      <c r="R274" s="2004"/>
      <c r="S274" s="2004"/>
    </row>
    <row r="275" spans="1:19" s="1042" customFormat="1">
      <c r="A275" s="2100"/>
      <c r="B275" s="1070" t="s">
        <v>3253</v>
      </c>
      <c r="C275" s="2104"/>
      <c r="D275" s="144"/>
      <c r="E275" s="2007"/>
      <c r="F275" s="2105"/>
      <c r="G275" s="2005"/>
      <c r="H275" s="2106"/>
      <c r="I275" s="2002"/>
      <c r="J275" s="2005"/>
      <c r="K275" s="2005"/>
      <c r="L275" s="2010"/>
      <c r="M275" s="2010"/>
      <c r="N275" s="2011"/>
      <c r="O275" s="2004"/>
      <c r="P275" s="2004"/>
      <c r="Q275" s="2004"/>
      <c r="R275" s="2004"/>
      <c r="S275" s="2004"/>
    </row>
    <row r="276" spans="1:19" s="1042" customFormat="1">
      <c r="A276" s="2100"/>
      <c r="B276" s="1061" t="s">
        <v>3118</v>
      </c>
      <c r="C276" s="2104"/>
      <c r="D276" s="144"/>
      <c r="E276" s="2007"/>
      <c r="F276" s="2105"/>
      <c r="G276" s="2005"/>
      <c r="H276" s="2106"/>
      <c r="I276" s="2002"/>
      <c r="J276" s="2005"/>
      <c r="K276" s="2005"/>
      <c r="L276" s="2010"/>
      <c r="M276" s="2010"/>
      <c r="N276" s="2011"/>
      <c r="O276" s="2004"/>
      <c r="P276" s="2004"/>
      <c r="Q276" s="2004"/>
      <c r="R276" s="2004"/>
      <c r="S276" s="2004"/>
    </row>
    <row r="277" spans="1:19" s="1042" customFormat="1">
      <c r="A277" s="1996"/>
      <c r="B277" s="2004"/>
      <c r="C277" s="2104"/>
      <c r="D277" s="144"/>
      <c r="E277" s="2007"/>
      <c r="F277" s="2105"/>
      <c r="G277" s="2005"/>
      <c r="H277" s="2106"/>
      <c r="I277" s="2002"/>
      <c r="J277" s="2005"/>
      <c r="K277" s="2005"/>
      <c r="L277" s="2010"/>
      <c r="M277" s="2010"/>
      <c r="N277" s="2011"/>
      <c r="O277" s="2004"/>
      <c r="P277" s="2004"/>
      <c r="Q277" s="2004"/>
      <c r="R277" s="2004"/>
      <c r="S277" s="2004"/>
    </row>
    <row r="278" spans="1:19" s="1042" customFormat="1">
      <c r="A278" s="210" t="s">
        <v>732</v>
      </c>
      <c r="B278" s="216"/>
      <c r="C278" s="217"/>
      <c r="D278" s="144"/>
      <c r="E278" s="2007"/>
      <c r="F278" s="2105"/>
      <c r="G278" s="2005"/>
      <c r="H278" s="2106"/>
      <c r="I278" s="2002"/>
      <c r="J278" s="2005"/>
      <c r="K278" s="2005"/>
      <c r="L278" s="2010"/>
      <c r="M278" s="2010"/>
      <c r="N278" s="2011"/>
      <c r="O278" s="2004"/>
      <c r="P278" s="2004"/>
      <c r="Q278" s="2004"/>
      <c r="R278" s="2004"/>
      <c r="S278" s="2004"/>
    </row>
    <row r="279" spans="1:19" s="1042" customFormat="1">
      <c r="A279" s="184"/>
      <c r="B279" s="675" t="s">
        <v>7</v>
      </c>
      <c r="C279" s="684"/>
      <c r="D279" s="144"/>
      <c r="E279" s="2007"/>
      <c r="F279" s="2105"/>
      <c r="G279" s="2005"/>
      <c r="H279" s="2106"/>
      <c r="I279" s="2002"/>
      <c r="J279" s="2005"/>
      <c r="K279" s="2005"/>
      <c r="L279" s="2010"/>
      <c r="M279" s="2010"/>
      <c r="N279" s="2011"/>
      <c r="O279" s="2004"/>
      <c r="P279" s="2004"/>
      <c r="Q279" s="2004"/>
      <c r="R279" s="2004"/>
      <c r="S279" s="2004"/>
    </row>
    <row r="280" spans="1:19" s="1042" customFormat="1">
      <c r="A280" s="184"/>
      <c r="B280" s="216"/>
      <c r="C280" s="217"/>
      <c r="D280" s="144"/>
      <c r="E280" s="2007"/>
      <c r="F280" s="2105"/>
      <c r="G280" s="2005"/>
      <c r="H280" s="2106"/>
      <c r="I280" s="2002"/>
      <c r="J280" s="2005"/>
      <c r="K280" s="2005"/>
      <c r="L280" s="2010"/>
      <c r="M280" s="2010"/>
      <c r="N280" s="2011"/>
      <c r="O280" s="2004"/>
      <c r="P280" s="2004"/>
      <c r="Q280" s="2004"/>
      <c r="R280" s="2004"/>
      <c r="S280" s="2004"/>
    </row>
    <row r="281" spans="1:19" s="1042" customFormat="1">
      <c r="A281" s="184"/>
      <c r="B281" s="244" t="s">
        <v>733</v>
      </c>
      <c r="C281" s="710">
        <f>SUM(D268:D277)+SUM(C278:C280)</f>
        <v>3460000</v>
      </c>
      <c r="D281" s="144"/>
      <c r="E281" s="2007"/>
      <c r="F281" s="2105"/>
      <c r="G281" s="2005"/>
      <c r="H281" s="2106"/>
      <c r="I281" s="2002"/>
      <c r="J281" s="2005"/>
      <c r="K281" s="2005"/>
      <c r="L281" s="2010"/>
      <c r="M281" s="2010"/>
      <c r="N281" s="2011"/>
      <c r="O281" s="2004"/>
      <c r="P281" s="2004"/>
      <c r="Q281" s="2004"/>
      <c r="R281" s="2004"/>
      <c r="S281" s="2004"/>
    </row>
    <row r="282" spans="1:19" s="1042" customFormat="1">
      <c r="A282" s="1996"/>
      <c r="B282" s="2004"/>
      <c r="C282" s="2104"/>
      <c r="D282" s="144"/>
      <c r="E282" s="2007"/>
      <c r="F282" s="2105"/>
      <c r="G282" s="2005"/>
      <c r="H282" s="2106"/>
      <c r="I282" s="2002"/>
      <c r="J282" s="2005"/>
      <c r="K282" s="2005"/>
      <c r="L282" s="2010"/>
      <c r="M282" s="2010"/>
      <c r="N282" s="2011"/>
      <c r="O282" s="2004"/>
      <c r="P282" s="2004"/>
      <c r="Q282" s="2004"/>
      <c r="R282" s="2004"/>
      <c r="S282" s="2004"/>
    </row>
    <row r="283" spans="1:19" s="1052" customFormat="1">
      <c r="A283" s="2107"/>
      <c r="B283" s="2023"/>
      <c r="C283" s="2108"/>
      <c r="D283" s="2564"/>
      <c r="E283" s="2017"/>
      <c r="F283" s="2109"/>
      <c r="G283" s="2019"/>
      <c r="H283" s="2110"/>
      <c r="I283" s="2111"/>
      <c r="J283" s="2019"/>
      <c r="K283" s="2019"/>
      <c r="L283" s="2021"/>
      <c r="M283" s="2021"/>
      <c r="N283" s="2022"/>
      <c r="O283" s="2023"/>
      <c r="P283" s="2023"/>
      <c r="Q283" s="2023"/>
      <c r="R283" s="2023"/>
      <c r="S283" s="2023"/>
    </row>
    <row r="284" spans="1:19" s="1042" customFormat="1">
      <c r="A284" s="861" t="s">
        <v>3296</v>
      </c>
      <c r="B284" s="2004"/>
      <c r="C284" s="681" t="s">
        <v>3297</v>
      </c>
      <c r="D284" s="144"/>
      <c r="E284" s="2007"/>
      <c r="F284" s="2105"/>
      <c r="G284" s="2005"/>
      <c r="H284" s="2106"/>
      <c r="I284" s="2002"/>
      <c r="J284" s="2005"/>
      <c r="K284" s="2005"/>
      <c r="L284" s="2010"/>
      <c r="M284" s="2010"/>
      <c r="N284" s="2011"/>
      <c r="O284" s="2004"/>
      <c r="P284" s="2004"/>
      <c r="Q284" s="2004"/>
      <c r="R284" s="2004"/>
      <c r="S284" s="2004"/>
    </row>
    <row r="285" spans="1:19" s="1042" customFormat="1">
      <c r="A285" s="2100">
        <v>5111205</v>
      </c>
      <c r="B285" s="2004" t="s">
        <v>3278</v>
      </c>
      <c r="C285" s="2104" t="s">
        <v>3298</v>
      </c>
      <c r="D285" s="144">
        <v>560000</v>
      </c>
      <c r="E285" s="2007"/>
      <c r="F285" s="2105">
        <v>444000</v>
      </c>
      <c r="G285" s="2005" t="s">
        <v>98</v>
      </c>
      <c r="H285" s="2106">
        <v>43069</v>
      </c>
      <c r="I285" s="2002" t="s">
        <v>1807</v>
      </c>
      <c r="J285" s="2005"/>
      <c r="K285" s="2005" t="s">
        <v>67</v>
      </c>
      <c r="L285" s="2010"/>
      <c r="M285" s="2010"/>
      <c r="N285" s="2011">
        <v>43103</v>
      </c>
      <c r="O285" s="108" t="s">
        <v>728</v>
      </c>
      <c r="P285" s="2004" t="s">
        <v>729</v>
      </c>
      <c r="Q285" s="2004"/>
      <c r="R285" s="2004"/>
      <c r="S285" s="2004"/>
    </row>
    <row r="286" spans="1:19" s="1087" customFormat="1">
      <c r="A286" s="2100">
        <v>5111183</v>
      </c>
      <c r="B286" s="2004" t="s">
        <v>3278</v>
      </c>
      <c r="C286" s="2104" t="s">
        <v>3299</v>
      </c>
      <c r="D286" s="144">
        <v>500000</v>
      </c>
      <c r="E286" s="2007"/>
      <c r="F286" s="2105">
        <v>339000</v>
      </c>
      <c r="G286" s="2005" t="s">
        <v>98</v>
      </c>
      <c r="H286" s="2106">
        <v>43067</v>
      </c>
      <c r="I286" s="2002" t="s">
        <v>979</v>
      </c>
      <c r="J286" s="2005"/>
      <c r="K286" s="2005" t="s">
        <v>67</v>
      </c>
      <c r="L286" s="2010"/>
      <c r="M286" s="2010"/>
      <c r="N286" s="2011">
        <v>43103</v>
      </c>
      <c r="O286" s="108" t="s">
        <v>728</v>
      </c>
      <c r="P286" s="2004" t="s">
        <v>2236</v>
      </c>
      <c r="Q286" s="2004"/>
      <c r="R286" s="2004"/>
      <c r="S286" s="2004"/>
    </row>
    <row r="287" spans="1:19" s="108" customFormat="1">
      <c r="A287" s="216">
        <v>5112021</v>
      </c>
      <c r="B287" s="1061" t="s">
        <v>3278</v>
      </c>
      <c r="C287" s="217" t="s">
        <v>3300</v>
      </c>
      <c r="D287" s="144">
        <v>480000</v>
      </c>
      <c r="F287" s="269">
        <v>347000</v>
      </c>
      <c r="G287" s="217" t="s">
        <v>98</v>
      </c>
      <c r="H287" s="1479">
        <v>43074</v>
      </c>
      <c r="I287" s="217" t="s">
        <v>979</v>
      </c>
      <c r="J287" s="217"/>
      <c r="K287" s="217" t="s">
        <v>67</v>
      </c>
      <c r="N287" s="2011">
        <v>43103</v>
      </c>
      <c r="O287" s="108" t="s">
        <v>728</v>
      </c>
      <c r="P287" s="108" t="s">
        <v>729</v>
      </c>
    </row>
    <row r="288" spans="1:19" s="1094" customFormat="1">
      <c r="A288" s="2100">
        <v>5111203</v>
      </c>
      <c r="B288" s="334" t="s">
        <v>3301</v>
      </c>
      <c r="C288" s="2104" t="s">
        <v>3302</v>
      </c>
      <c r="D288" s="144">
        <v>600000</v>
      </c>
      <c r="E288" s="2007"/>
      <c r="F288" s="2105">
        <v>445000</v>
      </c>
      <c r="G288" s="2005" t="s">
        <v>98</v>
      </c>
      <c r="H288" s="2106">
        <v>43069</v>
      </c>
      <c r="I288" s="2002" t="s">
        <v>2745</v>
      </c>
      <c r="J288" s="2005"/>
      <c r="K288" s="2005" t="s">
        <v>67</v>
      </c>
      <c r="L288" s="2010"/>
      <c r="M288" s="2010"/>
      <c r="N288" s="2011">
        <v>43103</v>
      </c>
      <c r="O288" s="108" t="s">
        <v>728</v>
      </c>
      <c r="P288" s="2004" t="s">
        <v>3303</v>
      </c>
      <c r="Q288" s="2004"/>
      <c r="R288" s="2004"/>
      <c r="S288" s="2004"/>
    </row>
    <row r="289" spans="1:19" s="1094" customFormat="1">
      <c r="A289" s="2100"/>
      <c r="B289" s="334"/>
      <c r="C289" s="2104"/>
      <c r="D289" s="144"/>
      <c r="E289" s="2007"/>
      <c r="F289" s="2105"/>
      <c r="G289" s="2005"/>
      <c r="H289" s="2106"/>
      <c r="I289" s="2002"/>
      <c r="J289" s="2005"/>
      <c r="K289" s="2005"/>
      <c r="L289" s="2010"/>
      <c r="M289" s="2010"/>
      <c r="N289" s="2011"/>
      <c r="O289" s="2004"/>
      <c r="P289" s="2004"/>
      <c r="Q289" s="2004"/>
      <c r="R289" s="2004"/>
      <c r="S289" s="2004"/>
    </row>
    <row r="290" spans="1:19" s="1094" customFormat="1">
      <c r="A290" s="2100"/>
      <c r="B290" s="1070" t="s">
        <v>3280</v>
      </c>
      <c r="C290" s="2104"/>
      <c r="D290" s="144"/>
      <c r="E290" s="2007"/>
      <c r="F290" s="2105"/>
      <c r="G290" s="2005"/>
      <c r="H290" s="2106"/>
      <c r="I290" s="2002"/>
      <c r="J290" s="2005"/>
      <c r="K290" s="2005"/>
      <c r="L290" s="2010"/>
      <c r="M290" s="2010"/>
      <c r="N290" s="2011"/>
      <c r="O290" s="2004"/>
      <c r="P290" s="2004"/>
      <c r="Q290" s="2004"/>
      <c r="R290" s="2004"/>
      <c r="S290" s="2004"/>
    </row>
    <row r="291" spans="1:19" s="1094" customFormat="1">
      <c r="A291" s="2100"/>
      <c r="B291" s="1061" t="s">
        <v>3304</v>
      </c>
      <c r="C291" s="2104"/>
      <c r="D291" s="144"/>
      <c r="E291" s="2007"/>
      <c r="F291" s="2105"/>
      <c r="G291" s="2005"/>
      <c r="H291" s="2106"/>
      <c r="I291" s="2002"/>
      <c r="J291" s="2005"/>
      <c r="K291" s="2005"/>
      <c r="L291" s="2010"/>
      <c r="M291" s="2010"/>
      <c r="N291" s="2011"/>
      <c r="O291" s="2004"/>
      <c r="P291" s="2004"/>
      <c r="Q291" s="2004"/>
      <c r="R291" s="2004"/>
      <c r="S291" s="2004"/>
    </row>
    <row r="292" spans="1:19" s="1094" customFormat="1">
      <c r="A292" s="2100"/>
      <c r="B292" s="1061"/>
      <c r="C292" s="2104"/>
      <c r="D292" s="144"/>
      <c r="E292" s="2007"/>
      <c r="F292" s="2105"/>
      <c r="G292" s="2005"/>
      <c r="H292" s="2106"/>
      <c r="I292" s="2002"/>
      <c r="J292" s="2005"/>
      <c r="K292" s="2005"/>
      <c r="L292" s="2010"/>
      <c r="M292" s="2010"/>
      <c r="N292" s="2011"/>
      <c r="O292" s="2004"/>
      <c r="P292" s="2004"/>
      <c r="Q292" s="2004"/>
      <c r="R292" s="2004"/>
      <c r="S292" s="2004"/>
    </row>
    <row r="293" spans="1:19" s="1094" customFormat="1">
      <c r="A293" s="2100"/>
      <c r="B293" s="1061" t="s">
        <v>3281</v>
      </c>
      <c r="C293" s="2104"/>
      <c r="D293" s="144"/>
      <c r="E293" s="2007"/>
      <c r="F293" s="2105"/>
      <c r="G293" s="2005"/>
      <c r="H293" s="2106"/>
      <c r="I293" s="2002"/>
      <c r="J293" s="2005"/>
      <c r="K293" s="2005"/>
      <c r="L293" s="2010"/>
      <c r="M293" s="2010"/>
      <c r="N293" s="2011"/>
      <c r="O293" s="2004"/>
      <c r="P293" s="2004"/>
      <c r="Q293" s="2004"/>
      <c r="R293" s="2004"/>
      <c r="S293" s="2004"/>
    </row>
    <row r="294" spans="1:19" s="1094" customFormat="1">
      <c r="A294" s="2100"/>
      <c r="B294" s="1061" t="s">
        <v>3305</v>
      </c>
      <c r="C294" s="2104"/>
      <c r="D294" s="144"/>
      <c r="E294" s="2007"/>
      <c r="F294" s="2105"/>
      <c r="G294" s="2005"/>
      <c r="H294" s="2106"/>
      <c r="I294" s="2002"/>
      <c r="J294" s="2005"/>
      <c r="K294" s="2005"/>
      <c r="L294" s="2010"/>
      <c r="M294" s="2010"/>
      <c r="N294" s="2011"/>
      <c r="O294" s="2004"/>
      <c r="P294" s="2004"/>
      <c r="Q294" s="2004"/>
      <c r="R294" s="2004"/>
      <c r="S294" s="2004"/>
    </row>
    <row r="295" spans="1:19" s="1094" customFormat="1">
      <c r="A295" s="2100"/>
      <c r="B295" s="1061"/>
      <c r="C295" s="2104"/>
      <c r="D295" s="144"/>
      <c r="E295" s="2007"/>
      <c r="F295" s="2105"/>
      <c r="G295" s="2005"/>
      <c r="H295" s="2106"/>
      <c r="I295" s="2002"/>
      <c r="J295" s="2005"/>
      <c r="K295" s="2005"/>
      <c r="L295" s="2010"/>
      <c r="M295" s="2010"/>
      <c r="N295" s="2011"/>
      <c r="O295" s="2004"/>
      <c r="P295" s="2004"/>
      <c r="Q295" s="2004"/>
      <c r="R295" s="2004"/>
      <c r="S295" s="2004"/>
    </row>
    <row r="296" spans="1:19" s="1087" customFormat="1">
      <c r="A296" s="2100"/>
      <c r="B296" s="29" t="s">
        <v>838</v>
      </c>
      <c r="C296" s="2104"/>
      <c r="D296" s="144"/>
      <c r="E296" s="2007"/>
      <c r="F296" s="2105"/>
      <c r="G296" s="2005"/>
      <c r="H296" s="2106"/>
      <c r="I296" s="2002"/>
      <c r="J296" s="2005"/>
      <c r="K296" s="2005"/>
      <c r="L296" s="2010"/>
      <c r="M296" s="2010"/>
      <c r="N296" s="2011"/>
      <c r="O296" s="2004"/>
      <c r="P296" s="2004"/>
      <c r="Q296" s="2004"/>
      <c r="R296" s="2004"/>
      <c r="S296" s="2004"/>
    </row>
    <row r="297" spans="1:19" s="1087" customFormat="1">
      <c r="A297" s="1996"/>
      <c r="B297" s="2004" t="s">
        <v>3306</v>
      </c>
      <c r="C297" s="2104"/>
      <c r="D297" s="1063">
        <v>0</v>
      </c>
      <c r="E297" s="2007"/>
      <c r="F297" s="2105">
        <v>34000</v>
      </c>
      <c r="G297" s="2005"/>
      <c r="H297" s="2106"/>
      <c r="I297" s="2002"/>
      <c r="J297" s="2005"/>
      <c r="K297" s="2005"/>
      <c r="L297" s="2010"/>
      <c r="M297" s="2010"/>
      <c r="N297" s="2011"/>
      <c r="O297" s="2004"/>
      <c r="P297" s="2004"/>
      <c r="Q297" s="2004"/>
      <c r="R297" s="2004"/>
      <c r="S297" s="2004"/>
    </row>
    <row r="298" spans="1:19" s="1087" customFormat="1">
      <c r="A298" s="1996" t="s">
        <v>3307</v>
      </c>
      <c r="B298" s="2004" t="s">
        <v>3308</v>
      </c>
      <c r="C298" s="2104"/>
      <c r="D298" s="1063">
        <v>8208</v>
      </c>
      <c r="E298" s="2007"/>
      <c r="F298" s="2105">
        <v>8208</v>
      </c>
      <c r="G298" s="2005"/>
      <c r="H298" s="2106"/>
      <c r="I298" s="2002"/>
      <c r="J298" s="2005"/>
      <c r="K298" s="2005"/>
      <c r="L298" s="2010"/>
      <c r="M298" s="2010"/>
      <c r="N298" s="2011"/>
      <c r="O298" s="2004"/>
      <c r="P298" s="2004"/>
      <c r="Q298" s="2004"/>
      <c r="R298" s="2004"/>
      <c r="S298" s="2004"/>
    </row>
    <row r="299" spans="1:19" s="1087" customFormat="1">
      <c r="A299" s="1996" t="s">
        <v>3309</v>
      </c>
      <c r="B299" s="2004" t="s">
        <v>3310</v>
      </c>
      <c r="C299" s="2104"/>
      <c r="D299" s="144">
        <v>10600</v>
      </c>
      <c r="E299" s="2007"/>
      <c r="F299" s="2105">
        <v>10600</v>
      </c>
      <c r="G299" s="2005"/>
      <c r="H299" s="2106"/>
      <c r="I299" s="2002"/>
      <c r="J299" s="2005"/>
      <c r="K299" s="2005"/>
      <c r="L299" s="2010"/>
      <c r="M299" s="2010"/>
      <c r="N299" s="2011"/>
      <c r="O299" s="2004"/>
      <c r="P299" s="2004"/>
      <c r="Q299" s="2004"/>
      <c r="R299" s="2004"/>
      <c r="S299" s="2004"/>
    </row>
    <row r="300" spans="1:19" s="1042" customFormat="1">
      <c r="A300" s="1996"/>
      <c r="B300" s="2004"/>
      <c r="C300" s="2104"/>
      <c r="D300" s="144"/>
      <c r="E300" s="2007"/>
      <c r="F300" s="2105"/>
      <c r="G300" s="2005"/>
      <c r="H300" s="2106"/>
      <c r="I300" s="2002"/>
      <c r="J300" s="2005"/>
      <c r="K300" s="2005"/>
      <c r="L300" s="2010"/>
      <c r="M300" s="2010"/>
      <c r="N300" s="2011"/>
      <c r="O300" s="2004"/>
      <c r="P300" s="2004"/>
      <c r="Q300" s="2004"/>
      <c r="R300" s="2004"/>
      <c r="S300" s="2004"/>
    </row>
    <row r="301" spans="1:19" s="1042" customFormat="1">
      <c r="A301" s="1996"/>
      <c r="B301" s="2004"/>
      <c r="C301" s="2104"/>
      <c r="D301" s="144"/>
      <c r="E301" s="2007"/>
      <c r="F301" s="2105"/>
      <c r="G301" s="2005"/>
      <c r="H301" s="2106"/>
      <c r="I301" s="2002"/>
      <c r="J301" s="2005"/>
      <c r="K301" s="2005"/>
      <c r="L301" s="2010"/>
      <c r="M301" s="2010"/>
      <c r="N301" s="2011"/>
      <c r="O301" s="2004"/>
      <c r="P301" s="2004"/>
      <c r="Q301" s="2004"/>
      <c r="R301" s="2004"/>
      <c r="S301" s="2004"/>
    </row>
    <row r="302" spans="1:19" s="1042" customFormat="1">
      <c r="A302" s="210" t="s">
        <v>732</v>
      </c>
      <c r="B302" s="216"/>
      <c r="C302" s="217"/>
      <c r="D302" s="144"/>
      <c r="E302" s="2007"/>
      <c r="F302" s="2105"/>
      <c r="G302" s="2005"/>
      <c r="H302" s="2106"/>
      <c r="I302" s="2002"/>
      <c r="J302" s="2005"/>
      <c r="K302" s="2005"/>
      <c r="L302" s="2010"/>
      <c r="M302" s="2010"/>
      <c r="N302" s="2011"/>
      <c r="O302" s="2004"/>
      <c r="P302" s="2004"/>
      <c r="Q302" s="2004"/>
      <c r="R302" s="2004"/>
      <c r="S302" s="2004"/>
    </row>
    <row r="303" spans="1:19" s="1042" customFormat="1">
      <c r="A303" s="184"/>
      <c r="B303" s="675" t="s">
        <v>7</v>
      </c>
      <c r="C303" s="684"/>
      <c r="D303" s="144"/>
      <c r="E303" s="2007"/>
      <c r="F303" s="2105"/>
      <c r="G303" s="2005"/>
      <c r="H303" s="2106"/>
      <c r="I303" s="2002"/>
      <c r="J303" s="2005"/>
      <c r="K303" s="2005"/>
      <c r="L303" s="2010"/>
      <c r="M303" s="2010"/>
      <c r="N303" s="2011"/>
      <c r="O303" s="2004"/>
      <c r="P303" s="2004"/>
      <c r="Q303" s="2004"/>
      <c r="R303" s="2004"/>
      <c r="S303" s="2004"/>
    </row>
    <row r="304" spans="1:19" s="1042" customFormat="1">
      <c r="A304" s="184"/>
      <c r="B304" s="216"/>
      <c r="C304" s="217"/>
      <c r="D304" s="144"/>
      <c r="E304" s="2007"/>
      <c r="F304" s="2105"/>
      <c r="G304" s="2005"/>
      <c r="H304" s="2106"/>
      <c r="I304" s="2002"/>
      <c r="J304" s="2005"/>
      <c r="K304" s="2005"/>
      <c r="L304" s="2010"/>
      <c r="M304" s="2010"/>
      <c r="N304" s="2011"/>
      <c r="O304" s="2004"/>
      <c r="P304" s="2004"/>
      <c r="Q304" s="2004"/>
      <c r="R304" s="2004"/>
      <c r="S304" s="2004"/>
    </row>
    <row r="305" spans="1:19" s="1042" customFormat="1">
      <c r="A305" s="184"/>
      <c r="B305" s="244" t="s">
        <v>733</v>
      </c>
      <c r="C305" s="710">
        <f>SUM(D283:D301)+SUM(C302:C304)</f>
        <v>2158808</v>
      </c>
      <c r="D305" s="144"/>
      <c r="E305" s="2007"/>
      <c r="F305" s="2105"/>
      <c r="G305" s="2005"/>
      <c r="H305" s="2106"/>
      <c r="I305" s="2002"/>
      <c r="J305" s="2005"/>
      <c r="K305" s="2005"/>
      <c r="L305" s="2010"/>
      <c r="M305" s="2010"/>
      <c r="N305" s="2011"/>
      <c r="O305" s="2004"/>
      <c r="P305" s="2004"/>
      <c r="Q305" s="2004"/>
      <c r="R305" s="2004"/>
      <c r="S305" s="2004"/>
    </row>
    <row r="306" spans="1:19" s="1042" customFormat="1">
      <c r="A306" s="1996"/>
      <c r="B306" s="2004"/>
      <c r="C306" s="2104"/>
      <c r="D306" s="144"/>
      <c r="E306" s="2007"/>
      <c r="F306" s="2105"/>
      <c r="G306" s="2005"/>
      <c r="H306" s="2106"/>
      <c r="I306" s="2002"/>
      <c r="J306" s="2005"/>
      <c r="K306" s="2005"/>
      <c r="L306" s="2010"/>
      <c r="M306" s="2010"/>
      <c r="N306" s="2011"/>
      <c r="O306" s="2004"/>
      <c r="P306" s="2004"/>
      <c r="Q306" s="2004"/>
      <c r="R306" s="2004"/>
      <c r="S306" s="2004"/>
    </row>
    <row r="307" spans="1:19" s="1052" customFormat="1">
      <c r="A307" s="2107"/>
      <c r="B307" s="2023"/>
      <c r="C307" s="2108"/>
      <c r="D307" s="2564"/>
      <c r="E307" s="2017"/>
      <c r="F307" s="2109"/>
      <c r="G307" s="2019"/>
      <c r="H307" s="2110"/>
      <c r="I307" s="2111"/>
      <c r="J307" s="2019"/>
      <c r="K307" s="2019"/>
      <c r="L307" s="2021"/>
      <c r="M307" s="2021"/>
      <c r="N307" s="2022"/>
      <c r="O307" s="2023"/>
      <c r="P307" s="2023"/>
      <c r="Q307" s="2023"/>
      <c r="R307" s="2023"/>
      <c r="S307" s="2023"/>
    </row>
    <row r="308" spans="1:19" s="1042" customFormat="1">
      <c r="A308" s="861" t="s">
        <v>3311</v>
      </c>
      <c r="B308" s="2004"/>
      <c r="C308" s="681" t="s">
        <v>3312</v>
      </c>
      <c r="D308" s="144"/>
      <c r="E308" s="2007"/>
      <c r="F308" s="2105"/>
      <c r="G308" s="2005"/>
      <c r="H308" s="2106"/>
      <c r="I308" s="2002"/>
      <c r="J308" s="2005"/>
      <c r="K308" s="2005"/>
      <c r="L308" s="2010"/>
      <c r="M308" s="2010"/>
      <c r="N308" s="2011"/>
      <c r="O308" s="2004"/>
      <c r="P308" s="2004"/>
      <c r="Q308" s="2004"/>
      <c r="R308" s="2004"/>
      <c r="S308" s="2004"/>
    </row>
    <row r="309" spans="1:19" s="1042" customFormat="1">
      <c r="A309" s="2100">
        <v>5112115</v>
      </c>
      <c r="B309" s="2004" t="s">
        <v>775</v>
      </c>
      <c r="C309" s="2104" t="s">
        <v>3313</v>
      </c>
      <c r="D309" s="144">
        <v>1000000</v>
      </c>
      <c r="E309" s="2007"/>
      <c r="F309" s="2105">
        <v>864000</v>
      </c>
      <c r="G309" s="2005" t="s">
        <v>98</v>
      </c>
      <c r="H309" s="2106">
        <v>43091</v>
      </c>
      <c r="I309" s="2002" t="s">
        <v>3263</v>
      </c>
      <c r="J309" s="1100" t="s">
        <v>449</v>
      </c>
      <c r="K309" s="2005" t="s">
        <v>67</v>
      </c>
      <c r="L309" s="2010"/>
      <c r="M309" s="2010"/>
      <c r="N309" s="2011">
        <v>43147</v>
      </c>
      <c r="O309" s="2004" t="s">
        <v>728</v>
      </c>
      <c r="P309" s="334" t="s">
        <v>3314</v>
      </c>
      <c r="Q309" s="2004"/>
      <c r="R309" s="2004"/>
      <c r="S309" s="2004"/>
    </row>
    <row r="310" spans="1:19" s="1042" customFormat="1">
      <c r="A310" s="2100">
        <v>5112116</v>
      </c>
      <c r="B310" s="2004" t="s">
        <v>775</v>
      </c>
      <c r="C310" s="2104" t="s">
        <v>3315</v>
      </c>
      <c r="D310" s="144">
        <v>1400000</v>
      </c>
      <c r="E310" s="2007"/>
      <c r="F310" s="2105">
        <v>1261000</v>
      </c>
      <c r="G310" s="2005" t="s">
        <v>25</v>
      </c>
      <c r="H310" s="2106">
        <v>43091</v>
      </c>
      <c r="I310" s="2002" t="s">
        <v>3263</v>
      </c>
      <c r="J310" s="1100" t="s">
        <v>449</v>
      </c>
      <c r="K310" s="2005" t="s">
        <v>67</v>
      </c>
      <c r="L310" s="2010"/>
      <c r="M310" s="2010"/>
      <c r="N310" s="2011">
        <v>43147</v>
      </c>
      <c r="O310" s="2004" t="s">
        <v>728</v>
      </c>
      <c r="P310" s="334" t="s">
        <v>3316</v>
      </c>
      <c r="Q310" s="2004"/>
      <c r="R310" s="2004"/>
      <c r="S310" s="2004"/>
    </row>
    <row r="311" spans="1:19" s="1042" customFormat="1">
      <c r="A311" s="2100">
        <v>5112101</v>
      </c>
      <c r="B311" s="2004" t="s">
        <v>2472</v>
      </c>
      <c r="C311" s="2104" t="s">
        <v>3317</v>
      </c>
      <c r="D311" s="144">
        <v>965000</v>
      </c>
      <c r="E311" s="2007"/>
      <c r="F311" s="2105">
        <v>850000</v>
      </c>
      <c r="G311" s="2005" t="s">
        <v>98</v>
      </c>
      <c r="H311" s="2106">
        <v>43098</v>
      </c>
      <c r="I311" s="2002" t="s">
        <v>27</v>
      </c>
      <c r="J311" s="1100"/>
      <c r="K311" s="2005" t="s">
        <v>67</v>
      </c>
      <c r="L311" s="2010"/>
      <c r="M311" s="2010"/>
      <c r="N311" s="2011">
        <v>43147</v>
      </c>
      <c r="O311" s="2004" t="s">
        <v>728</v>
      </c>
      <c r="P311" s="334" t="s">
        <v>2230</v>
      </c>
      <c r="Q311" s="2004"/>
      <c r="R311" s="2004"/>
      <c r="S311" s="2004"/>
    </row>
    <row r="312" spans="1:19" s="1042" customFormat="1">
      <c r="A312" s="2100"/>
      <c r="B312" s="2004"/>
      <c r="C312" s="2104"/>
      <c r="D312" s="144"/>
      <c r="E312" s="2007"/>
      <c r="F312" s="2105"/>
      <c r="G312" s="2005"/>
      <c r="H312" s="2106"/>
      <c r="I312" s="2002"/>
      <c r="J312" s="1100"/>
      <c r="K312" s="2005"/>
      <c r="L312" s="2010"/>
      <c r="M312" s="2010"/>
      <c r="N312" s="2011"/>
      <c r="O312" s="2004"/>
      <c r="P312" s="2004"/>
      <c r="Q312" s="334"/>
      <c r="R312" s="2004"/>
      <c r="S312" s="2004"/>
    </row>
    <row r="313" spans="1:19" s="1042" customFormat="1">
      <c r="A313" s="2100"/>
      <c r="B313" s="1070" t="s">
        <v>3318</v>
      </c>
      <c r="C313" s="2104"/>
      <c r="D313" s="144"/>
      <c r="E313" s="2007"/>
      <c r="F313" s="2105"/>
      <c r="G313" s="2005"/>
      <c r="H313" s="2106"/>
      <c r="I313" s="2002"/>
      <c r="J313" s="1100"/>
      <c r="K313" s="2005"/>
      <c r="L313" s="2010"/>
      <c r="M313" s="2010"/>
      <c r="N313" s="2011"/>
      <c r="O313" s="2004"/>
      <c r="P313" s="2004"/>
      <c r="Q313" s="334"/>
      <c r="R313" s="2004"/>
      <c r="S313" s="2004"/>
    </row>
    <row r="314" spans="1:19" s="1042" customFormat="1">
      <c r="A314" s="2100"/>
      <c r="B314" s="1061" t="s">
        <v>731</v>
      </c>
      <c r="C314" s="2104"/>
      <c r="D314" s="144"/>
      <c r="E314" s="2007"/>
      <c r="F314" s="2105"/>
      <c r="G314" s="2005"/>
      <c r="H314" s="2106"/>
      <c r="I314" s="2002"/>
      <c r="J314" s="1100"/>
      <c r="K314" s="2005"/>
      <c r="L314" s="2010"/>
      <c r="M314" s="2010"/>
      <c r="N314" s="2011"/>
      <c r="O314" s="2004"/>
      <c r="P314" s="2004"/>
      <c r="Q314" s="334"/>
      <c r="R314" s="2004"/>
      <c r="S314" s="2004"/>
    </row>
    <row r="315" spans="1:19" s="1042" customFormat="1">
      <c r="A315" s="2100"/>
      <c r="B315" s="1061"/>
      <c r="C315" s="2104"/>
      <c r="D315" s="144"/>
      <c r="E315" s="2007"/>
      <c r="F315" s="2105"/>
      <c r="G315" s="2005"/>
      <c r="H315" s="2106"/>
      <c r="I315" s="2002"/>
      <c r="J315" s="1100"/>
      <c r="K315" s="2005"/>
      <c r="L315" s="2010"/>
      <c r="M315" s="2010"/>
      <c r="N315" s="2011"/>
      <c r="O315" s="2004"/>
      <c r="P315" s="2004"/>
      <c r="Q315" s="334"/>
      <c r="R315" s="2004"/>
      <c r="S315" s="2004"/>
    </row>
    <row r="316" spans="1:19" s="1131" customFormat="1">
      <c r="A316" s="2100"/>
      <c r="B316" s="29" t="s">
        <v>838</v>
      </c>
      <c r="C316" s="2104"/>
      <c r="D316" s="144"/>
      <c r="E316" s="2007"/>
      <c r="F316" s="2105"/>
      <c r="G316" s="2005"/>
      <c r="H316" s="2106"/>
      <c r="I316" s="2002"/>
      <c r="J316" s="2005"/>
      <c r="K316" s="2005"/>
      <c r="L316" s="2010"/>
      <c r="M316" s="2010"/>
      <c r="N316" s="2011"/>
      <c r="O316" s="2004"/>
      <c r="P316" s="2004"/>
      <c r="Q316" s="2004"/>
      <c r="R316" s="2004"/>
      <c r="S316" s="2004"/>
    </row>
    <row r="317" spans="1:19" s="1131" customFormat="1">
      <c r="A317" s="2100" t="s">
        <v>3319</v>
      </c>
      <c r="B317" s="2004" t="s">
        <v>3320</v>
      </c>
      <c r="C317" s="2104" t="s">
        <v>3321</v>
      </c>
      <c r="D317" s="144">
        <v>9000</v>
      </c>
      <c r="E317" s="2007"/>
      <c r="F317" s="2105">
        <v>7500</v>
      </c>
      <c r="G317" s="2005"/>
      <c r="H317" s="2106"/>
      <c r="I317" s="2002"/>
      <c r="J317" s="2005"/>
      <c r="K317" s="2005"/>
      <c r="L317" s="2010"/>
      <c r="M317" s="2010"/>
      <c r="N317" s="2011"/>
      <c r="O317" s="2004"/>
      <c r="P317" s="2004"/>
      <c r="Q317" s="2004"/>
      <c r="R317" s="2004"/>
      <c r="S317" s="2004"/>
    </row>
    <row r="318" spans="1:19" s="1131" customFormat="1">
      <c r="A318" s="2100" t="s">
        <v>3322</v>
      </c>
      <c r="B318" s="2004" t="s">
        <v>3323</v>
      </c>
      <c r="C318" s="2104"/>
      <c r="D318" s="1063">
        <v>22000</v>
      </c>
      <c r="E318" s="2007"/>
      <c r="F318" s="2105"/>
      <c r="G318" s="2005"/>
      <c r="H318" s="2106"/>
      <c r="I318" s="2002"/>
      <c r="J318" s="2005"/>
      <c r="K318" s="2005"/>
      <c r="L318" s="2010"/>
      <c r="M318" s="2010"/>
      <c r="N318" s="2011"/>
      <c r="O318" s="2004"/>
      <c r="P318" s="2004"/>
      <c r="Q318" s="2004"/>
      <c r="R318" s="2004"/>
      <c r="S318" s="2004"/>
    </row>
    <row r="319" spans="1:19" s="1131" customFormat="1">
      <c r="A319" s="2100" t="s">
        <v>3307</v>
      </c>
      <c r="B319" s="2004" t="s">
        <v>3324</v>
      </c>
      <c r="C319" s="2104"/>
      <c r="D319" s="1063">
        <v>5000</v>
      </c>
      <c r="E319" s="2007"/>
      <c r="F319" s="2105"/>
      <c r="G319" s="2005"/>
      <c r="H319" s="2106"/>
      <c r="I319" s="2002"/>
      <c r="J319" s="2005"/>
      <c r="K319" s="2005"/>
      <c r="L319" s="2010"/>
      <c r="M319" s="2010"/>
      <c r="N319" s="2011"/>
      <c r="O319" s="2004"/>
      <c r="P319" s="2004"/>
      <c r="Q319" s="2004"/>
      <c r="R319" s="2004"/>
      <c r="S319" s="2004"/>
    </row>
    <row r="320" spans="1:19" s="1131" customFormat="1">
      <c r="A320" s="2100" t="s">
        <v>3309</v>
      </c>
      <c r="B320" s="2004" t="s">
        <v>3325</v>
      </c>
      <c r="C320" s="2104"/>
      <c r="D320" s="1063">
        <v>3000</v>
      </c>
      <c r="E320" s="2007"/>
      <c r="F320" s="1066">
        <v>2200</v>
      </c>
      <c r="G320" s="2005"/>
      <c r="H320" s="2106"/>
      <c r="I320" s="2002"/>
      <c r="J320" s="2005"/>
      <c r="K320" s="2005"/>
      <c r="L320" s="2010"/>
      <c r="M320" s="2010"/>
      <c r="N320" s="2011"/>
      <c r="O320" s="2004"/>
      <c r="P320" s="2004"/>
      <c r="Q320" s="2004"/>
      <c r="R320" s="2004"/>
      <c r="S320" s="2004"/>
    </row>
    <row r="321" spans="1:19" s="1131" customFormat="1">
      <c r="A321" s="1996"/>
      <c r="B321" s="2004"/>
      <c r="C321" s="2104"/>
      <c r="D321" s="144"/>
      <c r="E321" s="2007"/>
      <c r="F321" s="2105"/>
      <c r="G321" s="2005"/>
      <c r="H321" s="2106"/>
      <c r="I321" s="2002"/>
      <c r="J321" s="2005"/>
      <c r="K321" s="2005"/>
      <c r="L321" s="2010"/>
      <c r="M321" s="2010"/>
      <c r="N321" s="2011"/>
      <c r="O321" s="2004"/>
      <c r="P321" s="2004"/>
      <c r="Q321" s="2004"/>
      <c r="R321" s="2004"/>
      <c r="S321" s="2004"/>
    </row>
    <row r="322" spans="1:19" s="1042" customFormat="1">
      <c r="A322" s="1996"/>
      <c r="B322" s="2004"/>
      <c r="C322" s="2104"/>
      <c r="D322" s="144"/>
      <c r="E322" s="2007"/>
      <c r="F322" s="2105"/>
      <c r="G322" s="2005"/>
      <c r="H322" s="2106"/>
      <c r="I322" s="2002"/>
      <c r="J322" s="2005"/>
      <c r="K322" s="2005"/>
      <c r="L322" s="2010"/>
      <c r="M322" s="2010"/>
      <c r="N322" s="2011"/>
      <c r="O322" s="2004"/>
      <c r="P322" s="2004"/>
      <c r="Q322" s="2004"/>
      <c r="R322" s="2004"/>
      <c r="S322" s="2004"/>
    </row>
    <row r="323" spans="1:19" s="1042" customFormat="1">
      <c r="A323" s="1996"/>
      <c r="B323" s="2004"/>
      <c r="C323" s="2104"/>
      <c r="D323" s="144"/>
      <c r="E323" s="2007"/>
      <c r="F323" s="2105"/>
      <c r="G323" s="2005"/>
      <c r="H323" s="2106"/>
      <c r="I323" s="2002"/>
      <c r="J323" s="2005"/>
      <c r="K323" s="2005"/>
      <c r="L323" s="2010"/>
      <c r="M323" s="2010"/>
      <c r="N323" s="2011"/>
      <c r="O323" s="2004"/>
      <c r="P323" s="2004"/>
      <c r="Q323" s="2004"/>
      <c r="R323" s="2004"/>
      <c r="S323" s="2004"/>
    </row>
    <row r="324" spans="1:19" s="1042" customFormat="1">
      <c r="A324" s="210" t="s">
        <v>732</v>
      </c>
      <c r="B324" s="216"/>
      <c r="C324" s="217"/>
      <c r="D324" s="144"/>
      <c r="E324" s="2007"/>
      <c r="F324" s="2105"/>
      <c r="G324" s="2005"/>
      <c r="H324" s="2106"/>
      <c r="I324" s="2002"/>
      <c r="J324" s="2005"/>
      <c r="K324" s="2005"/>
      <c r="L324" s="2010"/>
      <c r="M324" s="2010"/>
      <c r="N324" s="2011"/>
      <c r="O324" s="2004"/>
      <c r="P324" s="2004"/>
      <c r="Q324" s="2004"/>
      <c r="R324" s="2004"/>
      <c r="S324" s="2004"/>
    </row>
    <row r="325" spans="1:19" s="1042" customFormat="1">
      <c r="A325" s="184"/>
      <c r="B325" s="675" t="s">
        <v>7</v>
      </c>
      <c r="C325" s="684"/>
      <c r="D325" s="144"/>
      <c r="E325" s="2007"/>
      <c r="F325" s="2105"/>
      <c r="G325" s="2005"/>
      <c r="H325" s="2106"/>
      <c r="I325" s="2002"/>
      <c r="J325" s="2005"/>
      <c r="K325" s="2005"/>
      <c r="L325" s="2010"/>
      <c r="M325" s="2010"/>
      <c r="N325" s="2011"/>
      <c r="O325" s="2004"/>
      <c r="P325" s="2004"/>
      <c r="Q325" s="2004"/>
      <c r="R325" s="2004"/>
      <c r="S325" s="2004"/>
    </row>
    <row r="326" spans="1:19" s="1042" customFormat="1">
      <c r="A326" s="184"/>
      <c r="B326" s="216"/>
      <c r="C326" s="217"/>
      <c r="D326" s="144"/>
      <c r="E326" s="2007"/>
      <c r="F326" s="2105"/>
      <c r="G326" s="2005"/>
      <c r="H326" s="2106"/>
      <c r="I326" s="2002"/>
      <c r="J326" s="2005"/>
      <c r="K326" s="2005"/>
      <c r="L326" s="2010"/>
      <c r="M326" s="2010"/>
      <c r="N326" s="2011"/>
      <c r="O326" s="2004"/>
      <c r="P326" s="2004"/>
      <c r="Q326" s="2004"/>
      <c r="R326" s="2004"/>
      <c r="S326" s="2004"/>
    </row>
    <row r="327" spans="1:19" s="1042" customFormat="1">
      <c r="A327" s="184"/>
      <c r="B327" s="244" t="s">
        <v>733</v>
      </c>
      <c r="C327" s="710">
        <f>SUM(D307:D323)+SUM(C324:C326)</f>
        <v>3404000</v>
      </c>
      <c r="D327" s="144"/>
      <c r="E327" s="2007"/>
      <c r="F327" s="2105"/>
      <c r="G327" s="2005"/>
      <c r="H327" s="2106"/>
      <c r="I327" s="2002"/>
      <c r="J327" s="2005"/>
      <c r="K327" s="2005"/>
      <c r="L327" s="2010"/>
      <c r="M327" s="2010"/>
      <c r="N327" s="2011"/>
      <c r="O327" s="2004"/>
      <c r="P327" s="2004"/>
      <c r="Q327" s="2004"/>
      <c r="R327" s="2004"/>
      <c r="S327" s="2004"/>
    </row>
    <row r="328" spans="1:19" s="1042" customFormat="1">
      <c r="A328" s="1996"/>
      <c r="B328" s="2004"/>
      <c r="C328" s="2104"/>
      <c r="D328" s="144"/>
      <c r="E328" s="2007"/>
      <c r="F328" s="2105"/>
      <c r="G328" s="2005"/>
      <c r="H328" s="2106"/>
      <c r="I328" s="2002"/>
      <c r="J328" s="2005"/>
      <c r="K328" s="2005"/>
      <c r="L328" s="2010"/>
      <c r="M328" s="2010"/>
      <c r="N328" s="2011"/>
      <c r="O328" s="2004"/>
      <c r="P328" s="2004"/>
      <c r="Q328" s="2004"/>
      <c r="R328" s="2004"/>
      <c r="S328" s="2004"/>
    </row>
    <row r="329" spans="1:19" s="1052" customFormat="1">
      <c r="A329" s="2107"/>
      <c r="B329" s="2023"/>
      <c r="C329" s="2108"/>
      <c r="D329" s="2564"/>
      <c r="E329" s="2017"/>
      <c r="F329" s="2109"/>
      <c r="G329" s="2019"/>
      <c r="H329" s="2110"/>
      <c r="I329" s="2111"/>
      <c r="J329" s="2019"/>
      <c r="K329" s="2019"/>
      <c r="L329" s="2021"/>
      <c r="M329" s="2021"/>
      <c r="N329" s="2022"/>
      <c r="O329" s="2023"/>
      <c r="P329" s="2023"/>
      <c r="Q329" s="2023"/>
      <c r="R329" s="2023"/>
      <c r="S329" s="2023"/>
    </row>
    <row r="330" spans="1:19" s="1121" customFormat="1">
      <c r="A330" s="861" t="s">
        <v>3326</v>
      </c>
      <c r="B330" s="2004"/>
      <c r="C330" s="681" t="s">
        <v>3327</v>
      </c>
      <c r="D330" s="144"/>
      <c r="E330" s="2007"/>
      <c r="F330" s="2105"/>
      <c r="G330" s="2005"/>
      <c r="H330" s="2106"/>
      <c r="I330" s="2002"/>
      <c r="J330" s="2005"/>
      <c r="K330" s="2005"/>
      <c r="L330" s="2010"/>
      <c r="M330" s="2010"/>
      <c r="N330" s="2011"/>
      <c r="O330" s="2004"/>
      <c r="P330" s="2004"/>
      <c r="Q330" s="2004"/>
      <c r="R330" s="2004"/>
      <c r="S330" s="2004"/>
    </row>
    <row r="331" spans="1:19" s="1121" customFormat="1">
      <c r="A331" s="2100">
        <v>5201079</v>
      </c>
      <c r="B331" s="2004" t="s">
        <v>2646</v>
      </c>
      <c r="C331" s="2104" t="s">
        <v>3328</v>
      </c>
      <c r="D331" s="144">
        <v>700000</v>
      </c>
      <c r="E331" s="2007"/>
      <c r="F331" s="2105">
        <v>493000</v>
      </c>
      <c r="G331" s="2005" t="s">
        <v>98</v>
      </c>
      <c r="H331" s="2106">
        <v>43125</v>
      </c>
      <c r="I331" s="2002" t="s">
        <v>2133</v>
      </c>
      <c r="J331" s="1100" t="s">
        <v>3329</v>
      </c>
      <c r="K331" s="1100" t="s">
        <v>3330</v>
      </c>
      <c r="L331" s="2010"/>
      <c r="M331" s="2010"/>
      <c r="N331" s="2011">
        <v>43147</v>
      </c>
      <c r="O331" s="2004" t="s">
        <v>728</v>
      </c>
      <c r="P331" s="334" t="s">
        <v>2230</v>
      </c>
      <c r="Q331" s="2004"/>
      <c r="R331" s="2004"/>
      <c r="S331" s="2004"/>
    </row>
    <row r="332" spans="1:19" s="1121" customFormat="1">
      <c r="A332" s="2100">
        <v>5201080</v>
      </c>
      <c r="B332" s="2004" t="s">
        <v>3331</v>
      </c>
      <c r="C332" s="2104" t="s">
        <v>3332</v>
      </c>
      <c r="D332" s="144">
        <v>750000</v>
      </c>
      <c r="E332" s="2007"/>
      <c r="F332" s="2105">
        <v>490000</v>
      </c>
      <c r="G332" s="2005" t="s">
        <v>354</v>
      </c>
      <c r="H332" s="2106">
        <v>43125</v>
      </c>
      <c r="I332" s="2002" t="s">
        <v>2133</v>
      </c>
      <c r="J332" s="1100" t="s">
        <v>3329</v>
      </c>
      <c r="K332" s="1100" t="s">
        <v>3330</v>
      </c>
      <c r="L332" s="2010"/>
      <c r="M332" s="2010"/>
      <c r="N332" s="2011">
        <v>43147</v>
      </c>
      <c r="O332" s="2004" t="s">
        <v>728</v>
      </c>
      <c r="P332" s="334" t="s">
        <v>2230</v>
      </c>
      <c r="Q332" s="2004"/>
      <c r="R332" s="2004"/>
      <c r="S332" s="2004"/>
    </row>
    <row r="333" spans="1:19" s="1121" customFormat="1">
      <c r="A333" s="2100"/>
      <c r="B333" s="2004"/>
      <c r="C333" s="2104"/>
      <c r="D333" s="144"/>
      <c r="E333" s="2007"/>
      <c r="F333" s="2105"/>
      <c r="G333" s="2005"/>
      <c r="H333" s="2106"/>
      <c r="I333" s="2002"/>
      <c r="J333" s="1100"/>
      <c r="K333" s="1100"/>
      <c r="L333" s="2010"/>
      <c r="M333" s="2010"/>
      <c r="N333" s="2011"/>
      <c r="O333" s="2004"/>
      <c r="P333" s="2004"/>
      <c r="Q333" s="334"/>
      <c r="R333" s="2004"/>
      <c r="S333" s="2004"/>
    </row>
    <row r="334" spans="1:19" s="1121" customFormat="1">
      <c r="A334" s="2100"/>
      <c r="B334" s="29" t="s">
        <v>3333</v>
      </c>
      <c r="C334" s="2104"/>
      <c r="D334" s="144"/>
      <c r="E334" s="2007"/>
      <c r="F334" s="2105"/>
      <c r="G334" s="2005"/>
      <c r="H334" s="2106"/>
      <c r="I334" s="2002"/>
      <c r="J334" s="1100"/>
      <c r="K334" s="1100"/>
      <c r="L334" s="2010"/>
      <c r="M334" s="2010"/>
      <c r="N334" s="2011"/>
      <c r="O334" s="2004"/>
      <c r="P334" s="2004"/>
      <c r="Q334" s="334"/>
      <c r="R334" s="2004"/>
      <c r="S334" s="2004"/>
    </row>
    <row r="335" spans="1:19" s="1121" customFormat="1">
      <c r="A335" s="2116" t="s">
        <v>3334</v>
      </c>
      <c r="B335" s="2004" t="s">
        <v>3308</v>
      </c>
      <c r="C335" s="2104" t="s">
        <v>1670</v>
      </c>
      <c r="D335" s="144">
        <v>13500</v>
      </c>
      <c r="E335" s="2007"/>
      <c r="F335" s="2105">
        <v>10900</v>
      </c>
      <c r="G335" s="2005"/>
      <c r="H335" s="2106"/>
      <c r="I335" s="2002"/>
      <c r="J335" s="1100"/>
      <c r="K335" s="1100"/>
      <c r="L335" s="2010"/>
      <c r="M335" s="2010"/>
      <c r="N335" s="2011"/>
      <c r="O335" s="2004"/>
      <c r="P335" s="2004"/>
      <c r="Q335" s="334"/>
      <c r="R335" s="2004"/>
      <c r="S335" s="2004"/>
    </row>
    <row r="336" spans="1:19" s="1121" customFormat="1">
      <c r="A336" s="2116" t="s">
        <v>3335</v>
      </c>
      <c r="B336" s="2004" t="s">
        <v>3336</v>
      </c>
      <c r="C336" s="2104" t="s">
        <v>3337</v>
      </c>
      <c r="D336" s="144">
        <v>4000</v>
      </c>
      <c r="E336" s="2007"/>
      <c r="F336" s="2105">
        <v>2600</v>
      </c>
      <c r="G336" s="2005"/>
      <c r="H336" s="2106"/>
      <c r="I336" s="2002"/>
      <c r="J336" s="1100"/>
      <c r="K336" s="1100"/>
      <c r="L336" s="2010"/>
      <c r="M336" s="2010"/>
      <c r="N336" s="2011"/>
      <c r="O336" s="2004"/>
      <c r="P336" s="2004"/>
      <c r="Q336" s="334"/>
      <c r="R336" s="2004"/>
      <c r="S336" s="2004"/>
    </row>
    <row r="337" spans="1:19" s="1121" customFormat="1">
      <c r="A337" s="2116" t="s">
        <v>3338</v>
      </c>
      <c r="B337" s="2004" t="s">
        <v>3339</v>
      </c>
      <c r="C337" s="2104" t="s">
        <v>1670</v>
      </c>
      <c r="D337" s="144">
        <v>13000</v>
      </c>
      <c r="E337" s="2007"/>
      <c r="F337" s="2105">
        <v>10300</v>
      </c>
      <c r="G337" s="2005"/>
      <c r="H337" s="2106"/>
      <c r="I337" s="2002"/>
      <c r="J337" s="1100"/>
      <c r="K337" s="1100"/>
      <c r="L337" s="2010"/>
      <c r="M337" s="2010"/>
      <c r="N337" s="2011"/>
      <c r="O337" s="2004"/>
      <c r="P337" s="2004"/>
      <c r="Q337" s="334"/>
      <c r="R337" s="2004"/>
      <c r="S337" s="2004"/>
    </row>
    <row r="338" spans="1:19" s="1121" customFormat="1">
      <c r="A338" s="2116" t="s">
        <v>3340</v>
      </c>
      <c r="B338" s="2004" t="s">
        <v>3341</v>
      </c>
      <c r="C338" s="2104" t="s">
        <v>1670</v>
      </c>
      <c r="D338" s="144">
        <v>2500</v>
      </c>
      <c r="E338" s="2007"/>
      <c r="F338" s="2105">
        <v>1760</v>
      </c>
      <c r="G338" s="2005"/>
      <c r="H338" s="2106"/>
      <c r="I338" s="2002"/>
      <c r="J338" s="1100"/>
      <c r="K338" s="1100"/>
      <c r="L338" s="2010"/>
      <c r="M338" s="2010"/>
      <c r="N338" s="2011"/>
      <c r="O338" s="2004"/>
      <c r="P338" s="2004"/>
      <c r="Q338" s="334"/>
      <c r="R338" s="2004"/>
      <c r="S338" s="2004"/>
    </row>
    <row r="339" spans="1:19" s="1121" customFormat="1">
      <c r="A339" s="2100" t="s">
        <v>3342</v>
      </c>
      <c r="B339" s="2004" t="s">
        <v>3343</v>
      </c>
      <c r="C339" s="2104"/>
      <c r="D339" s="1063">
        <v>25000</v>
      </c>
      <c r="E339" s="2007"/>
      <c r="F339" s="2105">
        <v>24000</v>
      </c>
      <c r="G339" s="2005"/>
      <c r="H339" s="2106"/>
      <c r="I339" s="2002"/>
      <c r="J339" s="1100"/>
      <c r="K339" s="1100"/>
      <c r="L339" s="2010"/>
      <c r="M339" s="2010"/>
      <c r="N339" s="2011"/>
      <c r="O339" s="2004"/>
      <c r="P339" s="2004"/>
      <c r="Q339" s="334"/>
      <c r="R339" s="2004"/>
      <c r="S339" s="2004"/>
    </row>
    <row r="340" spans="1:19" s="1121" customFormat="1">
      <c r="A340" s="2100"/>
      <c r="B340" s="2004"/>
      <c r="C340" s="2104"/>
      <c r="D340" s="144"/>
      <c r="E340" s="2007"/>
      <c r="F340" s="2105"/>
      <c r="G340" s="2005"/>
      <c r="H340" s="2106"/>
      <c r="I340" s="2002"/>
      <c r="J340" s="1100"/>
      <c r="K340" s="1100"/>
      <c r="L340" s="2010"/>
      <c r="M340" s="2010"/>
      <c r="N340" s="2011"/>
      <c r="O340" s="2004"/>
      <c r="P340" s="2004"/>
      <c r="Q340" s="334"/>
      <c r="R340" s="2004"/>
      <c r="S340" s="2004"/>
    </row>
    <row r="341" spans="1:19" s="1121" customFormat="1">
      <c r="A341" s="1996"/>
      <c r="B341" s="2004"/>
      <c r="C341" s="2104"/>
      <c r="D341" s="144"/>
      <c r="E341" s="2007"/>
      <c r="F341" s="2105"/>
      <c r="G341" s="2005"/>
      <c r="H341" s="2106"/>
      <c r="I341" s="2002"/>
      <c r="J341" s="2005"/>
      <c r="K341" s="2005"/>
      <c r="L341" s="2010"/>
      <c r="M341" s="2010"/>
      <c r="N341" s="2011"/>
      <c r="O341" s="2004"/>
      <c r="P341" s="2004"/>
      <c r="Q341" s="2004"/>
      <c r="R341" s="2004"/>
      <c r="S341" s="2004"/>
    </row>
    <row r="342" spans="1:19" s="1121" customFormat="1">
      <c r="A342" s="1996"/>
      <c r="B342" s="1070" t="s">
        <v>3318</v>
      </c>
      <c r="C342" s="2104"/>
      <c r="D342" s="144"/>
      <c r="E342" s="2007"/>
      <c r="F342" s="2105"/>
      <c r="G342" s="2005"/>
      <c r="H342" s="2106"/>
      <c r="I342" s="2002"/>
      <c r="J342" s="2005"/>
      <c r="K342" s="2005"/>
      <c r="L342" s="2010"/>
      <c r="M342" s="2010"/>
      <c r="N342" s="2011"/>
      <c r="O342" s="2004"/>
      <c r="P342" s="2004"/>
      <c r="Q342" s="2004"/>
      <c r="R342" s="2004"/>
      <c r="S342" s="2004"/>
    </row>
    <row r="343" spans="1:19" s="1121" customFormat="1">
      <c r="A343" s="1996"/>
      <c r="B343" s="1061" t="s">
        <v>731</v>
      </c>
      <c r="C343" s="2104"/>
      <c r="D343" s="144"/>
      <c r="E343" s="2007"/>
      <c r="F343" s="2105"/>
      <c r="G343" s="2005"/>
      <c r="H343" s="2106"/>
      <c r="I343" s="2002"/>
      <c r="J343" s="2005"/>
      <c r="K343" s="2005"/>
      <c r="L343" s="2010"/>
      <c r="M343" s="2010"/>
      <c r="N343" s="2011"/>
      <c r="O343" s="2004"/>
      <c r="P343" s="2004"/>
      <c r="Q343" s="2004"/>
      <c r="R343" s="2004"/>
      <c r="S343" s="2004"/>
    </row>
    <row r="344" spans="1:19" s="1121" customFormat="1">
      <c r="A344" s="1996"/>
      <c r="B344" s="2004"/>
      <c r="C344" s="2104"/>
      <c r="D344" s="144"/>
      <c r="E344" s="2007"/>
      <c r="F344" s="2105"/>
      <c r="G344" s="2005"/>
      <c r="H344" s="2106"/>
      <c r="I344" s="2002"/>
      <c r="J344" s="2005"/>
      <c r="K344" s="2005"/>
      <c r="L344" s="2010"/>
      <c r="M344" s="2010"/>
      <c r="N344" s="2011"/>
      <c r="O344" s="2004"/>
      <c r="P344" s="2004"/>
      <c r="Q344" s="2004"/>
      <c r="R344" s="2004"/>
      <c r="S344" s="2004"/>
    </row>
    <row r="345" spans="1:19" s="1121" customFormat="1">
      <c r="A345" s="210" t="s">
        <v>732</v>
      </c>
      <c r="B345" s="216"/>
      <c r="C345" s="217"/>
      <c r="D345" s="144"/>
      <c r="E345" s="2007"/>
      <c r="F345" s="2105"/>
      <c r="G345" s="2005"/>
      <c r="H345" s="2106"/>
      <c r="I345" s="2002"/>
      <c r="J345" s="2005"/>
      <c r="K345" s="2005"/>
      <c r="L345" s="2010"/>
      <c r="M345" s="2010"/>
      <c r="N345" s="2011"/>
      <c r="O345" s="2004"/>
      <c r="P345" s="2004"/>
      <c r="Q345" s="2004"/>
      <c r="R345" s="2004"/>
      <c r="S345" s="2004"/>
    </row>
    <row r="346" spans="1:19" s="1121" customFormat="1">
      <c r="A346" s="184"/>
      <c r="B346" s="675" t="s">
        <v>7</v>
      </c>
      <c r="C346" s="684"/>
      <c r="D346" s="144"/>
      <c r="E346" s="2007"/>
      <c r="F346" s="2105"/>
      <c r="G346" s="2005"/>
      <c r="H346" s="2106"/>
      <c r="I346" s="2002"/>
      <c r="J346" s="2005"/>
      <c r="K346" s="2005"/>
      <c r="L346" s="2010"/>
      <c r="M346" s="2010"/>
      <c r="N346" s="2011"/>
      <c r="O346" s="2004"/>
      <c r="P346" s="2004"/>
      <c r="Q346" s="2004"/>
      <c r="R346" s="2004"/>
      <c r="S346" s="2004"/>
    </row>
    <row r="347" spans="1:19" s="1121" customFormat="1">
      <c r="A347" s="184"/>
      <c r="B347" s="216"/>
      <c r="C347" s="217"/>
      <c r="D347" s="144"/>
      <c r="E347" s="2007"/>
      <c r="F347" s="2105"/>
      <c r="G347" s="2005"/>
      <c r="H347" s="2106"/>
      <c r="I347" s="2002"/>
      <c r="J347" s="2005"/>
      <c r="K347" s="2005"/>
      <c r="L347" s="2010"/>
      <c r="M347" s="2010"/>
      <c r="N347" s="2011"/>
      <c r="O347" s="2004"/>
      <c r="P347" s="2004"/>
      <c r="Q347" s="2004"/>
      <c r="R347" s="2004"/>
      <c r="S347" s="2004"/>
    </row>
    <row r="348" spans="1:19" s="1121" customFormat="1">
      <c r="A348" s="184"/>
      <c r="B348" s="244" t="s">
        <v>733</v>
      </c>
      <c r="C348" s="710">
        <f>SUM(D329:D344)+SUM(C345:C347)</f>
        <v>1508000</v>
      </c>
      <c r="D348" s="144"/>
      <c r="E348" s="2007"/>
      <c r="F348" s="2105"/>
      <c r="G348" s="2005"/>
      <c r="H348" s="2106"/>
      <c r="I348" s="2002"/>
      <c r="J348" s="2005"/>
      <c r="K348" s="2005"/>
      <c r="L348" s="2010"/>
      <c r="M348" s="2010"/>
      <c r="N348" s="2011"/>
      <c r="O348" s="2004"/>
      <c r="P348" s="2004"/>
      <c r="Q348" s="2004"/>
      <c r="R348" s="2004"/>
      <c r="S348" s="2004"/>
    </row>
    <row r="349" spans="1:19" s="1121" customFormat="1">
      <c r="A349" s="1996"/>
      <c r="B349" s="2004"/>
      <c r="C349" s="2104"/>
      <c r="D349" s="144"/>
      <c r="E349" s="2007"/>
      <c r="F349" s="2105"/>
      <c r="G349" s="2005"/>
      <c r="H349" s="2106"/>
      <c r="I349" s="2002"/>
      <c r="J349" s="2005"/>
      <c r="K349" s="2005"/>
      <c r="L349" s="2010"/>
      <c r="M349" s="2010"/>
      <c r="N349" s="2011"/>
      <c r="O349" s="2004"/>
      <c r="P349" s="2004"/>
      <c r="Q349" s="2004"/>
      <c r="R349" s="2004"/>
      <c r="S349" s="2004"/>
    </row>
    <row r="350" spans="1:19" s="1122" customFormat="1">
      <c r="A350" s="2107"/>
      <c r="B350" s="2023"/>
      <c r="C350" s="2108"/>
      <c r="D350" s="2564"/>
      <c r="E350" s="2017"/>
      <c r="F350" s="2109"/>
      <c r="G350" s="2019"/>
      <c r="H350" s="2110"/>
      <c r="I350" s="2111"/>
      <c r="J350" s="2019"/>
      <c r="K350" s="2019"/>
      <c r="L350" s="2021"/>
      <c r="M350" s="2021"/>
      <c r="N350" s="2022"/>
      <c r="O350" s="2023"/>
      <c r="P350" s="2023"/>
      <c r="Q350" s="2023"/>
      <c r="R350" s="2023"/>
      <c r="S350" s="2023"/>
    </row>
    <row r="351" spans="1:19" s="1042" customFormat="1">
      <c r="A351" s="861" t="s">
        <v>3344</v>
      </c>
      <c r="B351" s="2004"/>
      <c r="C351" s="681" t="s">
        <v>3345</v>
      </c>
      <c r="D351" s="144"/>
      <c r="E351" s="2007"/>
      <c r="F351" s="2105"/>
      <c r="G351" s="2005"/>
      <c r="H351" s="2106"/>
      <c r="I351" s="2002"/>
      <c r="J351" s="2005"/>
      <c r="K351" s="2005"/>
      <c r="L351" s="2010"/>
      <c r="M351" s="2010"/>
      <c r="N351" s="2011"/>
      <c r="O351" s="2004"/>
      <c r="P351" s="2004"/>
      <c r="Q351" s="2004"/>
      <c r="R351" s="2004"/>
      <c r="S351" s="2004"/>
    </row>
    <row r="352" spans="1:19" s="1042" customFormat="1">
      <c r="A352" s="2100">
        <v>5201088</v>
      </c>
      <c r="B352" s="2004" t="s">
        <v>2646</v>
      </c>
      <c r="C352" s="2104" t="s">
        <v>3346</v>
      </c>
      <c r="D352" s="144">
        <v>820000</v>
      </c>
      <c r="E352" s="2007"/>
      <c r="F352" s="2105">
        <v>675000</v>
      </c>
      <c r="G352" s="2005" t="s">
        <v>98</v>
      </c>
      <c r="H352" s="2106">
        <v>43127</v>
      </c>
      <c r="I352" s="2002" t="s">
        <v>448</v>
      </c>
      <c r="J352" s="2005"/>
      <c r="K352" s="2005" t="s">
        <v>41</v>
      </c>
      <c r="L352" s="2010"/>
      <c r="M352" s="2010"/>
      <c r="N352" s="2011">
        <v>43169</v>
      </c>
      <c r="O352" s="2004" t="s">
        <v>728</v>
      </c>
      <c r="P352" s="2004" t="s">
        <v>729</v>
      </c>
      <c r="Q352" s="2004"/>
      <c r="R352" s="2004"/>
      <c r="S352" s="2004"/>
    </row>
    <row r="353" spans="1:19" s="1042" customFormat="1">
      <c r="A353" s="2100">
        <v>5201089</v>
      </c>
      <c r="B353" s="2004" t="s">
        <v>3278</v>
      </c>
      <c r="C353" s="2104" t="s">
        <v>3347</v>
      </c>
      <c r="D353" s="144">
        <v>550000</v>
      </c>
      <c r="E353" s="2007"/>
      <c r="F353" s="2105">
        <v>405000</v>
      </c>
      <c r="G353" s="2005" t="s">
        <v>98</v>
      </c>
      <c r="H353" s="2106">
        <v>43127</v>
      </c>
      <c r="I353" s="2002" t="s">
        <v>448</v>
      </c>
      <c r="J353" s="2005"/>
      <c r="K353" s="2005" t="s">
        <v>41</v>
      </c>
      <c r="L353" s="2010"/>
      <c r="M353" s="2010"/>
      <c r="N353" s="2011">
        <v>43169</v>
      </c>
      <c r="O353" s="2004" t="s">
        <v>728</v>
      </c>
      <c r="P353" s="2004" t="s">
        <v>729</v>
      </c>
      <c r="Q353" s="2004"/>
      <c r="R353" s="2004"/>
      <c r="S353" s="2004"/>
    </row>
    <row r="354" spans="1:19" s="1124" customFormat="1">
      <c r="A354" s="2100">
        <v>5202005</v>
      </c>
      <c r="B354" s="334" t="s">
        <v>3348</v>
      </c>
      <c r="C354" s="2104" t="s">
        <v>3349</v>
      </c>
      <c r="D354" s="144">
        <v>590000</v>
      </c>
      <c r="E354" s="2007"/>
      <c r="F354" s="2105">
        <v>415000</v>
      </c>
      <c r="G354" s="2005" t="s">
        <v>98</v>
      </c>
      <c r="H354" s="2106">
        <v>43133</v>
      </c>
      <c r="I354" s="2002" t="s">
        <v>400</v>
      </c>
      <c r="J354" s="2005"/>
      <c r="K354" s="2005" t="s">
        <v>41</v>
      </c>
      <c r="L354" s="2010"/>
      <c r="M354" s="2010"/>
      <c r="N354" s="2011">
        <v>43169</v>
      </c>
      <c r="O354" s="2004" t="s">
        <v>728</v>
      </c>
      <c r="P354" s="334" t="s">
        <v>3350</v>
      </c>
      <c r="Q354" s="2004"/>
      <c r="R354" s="2004"/>
      <c r="S354" s="2004"/>
    </row>
    <row r="355" spans="1:19" s="1042" customFormat="1">
      <c r="A355" s="1996"/>
      <c r="B355" s="2004"/>
      <c r="C355" s="2104"/>
      <c r="D355" s="144"/>
      <c r="E355" s="2007"/>
      <c r="F355" s="2105"/>
      <c r="G355" s="2005"/>
      <c r="H355" s="2106"/>
      <c r="I355" s="2002"/>
      <c r="J355" s="2005"/>
      <c r="K355" s="2005"/>
      <c r="L355" s="2010"/>
      <c r="M355" s="2010"/>
      <c r="N355" s="2011"/>
      <c r="O355" s="2004"/>
      <c r="P355" s="2004"/>
      <c r="Q355" s="2004"/>
      <c r="R355" s="2004"/>
      <c r="S355" s="2004"/>
    </row>
    <row r="356" spans="1:19" s="1042" customFormat="1">
      <c r="A356" s="1996"/>
      <c r="B356" s="1070" t="s">
        <v>3351</v>
      </c>
      <c r="C356" s="2104"/>
      <c r="D356" s="144"/>
      <c r="E356" s="2007"/>
      <c r="F356" s="2105"/>
      <c r="G356" s="2005"/>
      <c r="H356" s="2106"/>
      <c r="I356" s="2002"/>
      <c r="J356" s="2005"/>
      <c r="K356" s="2005"/>
      <c r="L356" s="2010"/>
      <c r="M356" s="2010"/>
      <c r="N356" s="2011"/>
      <c r="O356" s="2004"/>
      <c r="P356" s="2004"/>
      <c r="Q356" s="2004"/>
      <c r="R356" s="2004"/>
      <c r="S356" s="2004"/>
    </row>
    <row r="357" spans="1:19" s="1042" customFormat="1">
      <c r="A357" s="1996"/>
      <c r="B357" s="1061" t="s">
        <v>375</v>
      </c>
      <c r="C357" s="2104"/>
      <c r="D357" s="144"/>
      <c r="E357" s="2007"/>
      <c r="F357" s="2105"/>
      <c r="G357" s="2005"/>
      <c r="H357" s="2106"/>
      <c r="I357" s="2002"/>
      <c r="J357" s="2005"/>
      <c r="K357" s="2005"/>
      <c r="L357" s="2010"/>
      <c r="M357" s="2010"/>
      <c r="N357" s="2011"/>
      <c r="O357" s="2004"/>
      <c r="P357" s="2004"/>
      <c r="Q357" s="2004"/>
      <c r="R357" s="2004"/>
      <c r="S357" s="2004"/>
    </row>
    <row r="358" spans="1:19" s="1042" customFormat="1">
      <c r="A358" s="1996"/>
      <c r="B358" s="2004"/>
      <c r="C358" s="2104"/>
      <c r="D358" s="144"/>
      <c r="E358" s="2007"/>
      <c r="F358" s="2105"/>
      <c r="G358" s="2005"/>
      <c r="H358" s="2106"/>
      <c r="I358" s="2002"/>
      <c r="J358" s="2005"/>
      <c r="K358" s="2005"/>
      <c r="L358" s="2010"/>
      <c r="M358" s="2010"/>
      <c r="N358" s="2011"/>
      <c r="O358" s="2004"/>
      <c r="P358" s="2004"/>
      <c r="Q358" s="2004"/>
      <c r="R358" s="2004"/>
      <c r="S358" s="2004"/>
    </row>
    <row r="359" spans="1:19" s="1042" customFormat="1">
      <c r="A359" s="1996"/>
      <c r="B359" s="2004"/>
      <c r="C359" s="2104"/>
      <c r="D359" s="144"/>
      <c r="E359" s="2007"/>
      <c r="F359" s="2105"/>
      <c r="G359" s="2005"/>
      <c r="H359" s="2106"/>
      <c r="I359" s="2002"/>
      <c r="J359" s="2005"/>
      <c r="K359" s="2005"/>
      <c r="L359" s="2010"/>
      <c r="M359" s="2010"/>
      <c r="N359" s="2011"/>
      <c r="O359" s="2004"/>
      <c r="P359" s="2004"/>
      <c r="Q359" s="2004"/>
      <c r="R359" s="2004"/>
      <c r="S359" s="2004"/>
    </row>
    <row r="360" spans="1:19" s="1121" customFormat="1">
      <c r="A360" s="210" t="s">
        <v>732</v>
      </c>
      <c r="B360" s="216"/>
      <c r="C360" s="217"/>
      <c r="D360" s="144"/>
      <c r="E360" s="2007"/>
      <c r="F360" s="2105"/>
      <c r="G360" s="2005"/>
      <c r="H360" s="2106"/>
      <c r="I360" s="2002"/>
      <c r="J360" s="2005"/>
      <c r="K360" s="2005"/>
      <c r="L360" s="2010"/>
      <c r="M360" s="2010"/>
      <c r="N360" s="2011"/>
      <c r="O360" s="2004"/>
      <c r="P360" s="2004"/>
      <c r="Q360" s="2004"/>
      <c r="R360" s="2004"/>
      <c r="S360" s="2004"/>
    </row>
    <row r="361" spans="1:19" s="1121" customFormat="1">
      <c r="A361" s="184"/>
      <c r="B361" s="675" t="s">
        <v>7</v>
      </c>
      <c r="C361" s="684"/>
      <c r="D361" s="144"/>
      <c r="E361" s="2007"/>
      <c r="F361" s="2105"/>
      <c r="G361" s="2005"/>
      <c r="H361" s="2106"/>
      <c r="I361" s="2002"/>
      <c r="J361" s="2005"/>
      <c r="K361" s="2005"/>
      <c r="L361" s="2010"/>
      <c r="M361" s="2010"/>
      <c r="N361" s="2011"/>
      <c r="O361" s="2004"/>
      <c r="P361" s="2004"/>
      <c r="Q361" s="2004"/>
      <c r="R361" s="2004"/>
      <c r="S361" s="2004"/>
    </row>
    <row r="362" spans="1:19" s="1121" customFormat="1">
      <c r="A362" s="184"/>
      <c r="B362" s="216"/>
      <c r="C362" s="217"/>
      <c r="D362" s="144"/>
      <c r="E362" s="2007"/>
      <c r="F362" s="2105"/>
      <c r="G362" s="2005"/>
      <c r="H362" s="2106"/>
      <c r="I362" s="2002"/>
      <c r="J362" s="2005"/>
      <c r="K362" s="2005"/>
      <c r="L362" s="2010"/>
      <c r="M362" s="2010"/>
      <c r="N362" s="2011"/>
      <c r="O362" s="2004"/>
      <c r="P362" s="2004"/>
      <c r="Q362" s="2004"/>
      <c r="R362" s="2004"/>
      <c r="S362" s="2004"/>
    </row>
    <row r="363" spans="1:19" s="1121" customFormat="1">
      <c r="A363" s="184"/>
      <c r="B363" s="244" t="s">
        <v>733</v>
      </c>
      <c r="C363" s="710">
        <f>SUM(D350:D359)+SUM(C360:C362)</f>
        <v>1960000</v>
      </c>
      <c r="D363" s="144"/>
      <c r="E363" s="2007"/>
      <c r="F363" s="2105"/>
      <c r="G363" s="2005"/>
      <c r="H363" s="2106"/>
      <c r="I363" s="2002"/>
      <c r="J363" s="2005"/>
      <c r="K363" s="2005"/>
      <c r="L363" s="2010"/>
      <c r="M363" s="2010"/>
      <c r="N363" s="2011"/>
      <c r="O363" s="2004"/>
      <c r="P363" s="2004"/>
      <c r="Q363" s="2004"/>
      <c r="R363" s="2004"/>
      <c r="S363" s="2004"/>
    </row>
    <row r="364" spans="1:19" s="1121" customFormat="1">
      <c r="A364" s="1996"/>
      <c r="B364" s="2004"/>
      <c r="C364" s="2104"/>
      <c r="D364" s="144"/>
      <c r="E364" s="2007"/>
      <c r="F364" s="2105"/>
      <c r="G364" s="2005"/>
      <c r="H364" s="2106"/>
      <c r="I364" s="2002"/>
      <c r="J364" s="2005"/>
      <c r="K364" s="2005"/>
      <c r="L364" s="2010"/>
      <c r="M364" s="2010"/>
      <c r="N364" s="2011"/>
      <c r="O364" s="2004"/>
      <c r="P364" s="2004"/>
      <c r="Q364" s="2004"/>
      <c r="R364" s="2004"/>
      <c r="S364" s="2004"/>
    </row>
    <row r="365" spans="1:19" s="1122" customFormat="1">
      <c r="A365" s="2107"/>
      <c r="B365" s="2023"/>
      <c r="C365" s="2108"/>
      <c r="D365" s="2564"/>
      <c r="E365" s="2017"/>
      <c r="F365" s="2109"/>
      <c r="G365" s="2019"/>
      <c r="H365" s="2110"/>
      <c r="I365" s="2111"/>
      <c r="J365" s="2019"/>
      <c r="K365" s="2019"/>
      <c r="L365" s="2021"/>
      <c r="M365" s="2021"/>
      <c r="N365" s="2022"/>
      <c r="O365" s="2023"/>
      <c r="P365" s="2023"/>
      <c r="Q365" s="2023"/>
      <c r="R365" s="2023"/>
      <c r="S365" s="2023"/>
    </row>
    <row r="366" spans="1:19" s="1121" customFormat="1">
      <c r="A366" s="861" t="s">
        <v>3352</v>
      </c>
      <c r="B366" s="2004"/>
      <c r="C366" s="681" t="s">
        <v>3353</v>
      </c>
      <c r="D366" s="144"/>
      <c r="E366" s="2007"/>
      <c r="F366" s="2105"/>
      <c r="G366" s="2005"/>
      <c r="H366" s="2106"/>
      <c r="I366" s="2002"/>
      <c r="J366" s="2005"/>
      <c r="K366" s="2005"/>
      <c r="L366" s="2010"/>
      <c r="M366" s="2010"/>
      <c r="N366" s="2011"/>
      <c r="O366" s="2004"/>
      <c r="P366" s="2004"/>
      <c r="Q366" s="2004"/>
      <c r="R366" s="2004"/>
      <c r="S366" s="2004"/>
    </row>
    <row r="367" spans="1:19" s="1121" customFormat="1">
      <c r="A367" s="2100">
        <v>5202015</v>
      </c>
      <c r="B367" s="2004" t="s">
        <v>2119</v>
      </c>
      <c r="C367" s="2104" t="s">
        <v>3354</v>
      </c>
      <c r="D367" s="144">
        <v>825000</v>
      </c>
      <c r="E367" s="2007"/>
      <c r="F367" s="2105">
        <v>650000</v>
      </c>
      <c r="G367" s="2005" t="s">
        <v>98</v>
      </c>
      <c r="H367" s="2106">
        <v>43134</v>
      </c>
      <c r="I367" s="2002" t="s">
        <v>448</v>
      </c>
      <c r="J367" s="2005"/>
      <c r="K367" s="2005" t="s">
        <v>798</v>
      </c>
      <c r="L367" s="2010"/>
      <c r="M367" s="2010"/>
      <c r="N367" s="2011">
        <v>43189</v>
      </c>
      <c r="O367" s="2046" t="s">
        <v>728</v>
      </c>
      <c r="P367" s="2004" t="s">
        <v>729</v>
      </c>
      <c r="Q367" s="2004"/>
      <c r="R367" s="2004"/>
      <c r="S367" s="2004"/>
    </row>
    <row r="368" spans="1:19" s="1132" customFormat="1">
      <c r="A368" s="2100">
        <v>5203017</v>
      </c>
      <c r="B368" s="2004" t="s">
        <v>3278</v>
      </c>
      <c r="C368" s="2104" t="s">
        <v>3355</v>
      </c>
      <c r="D368" s="144">
        <v>570000</v>
      </c>
      <c r="E368" s="2007"/>
      <c r="F368" s="2105">
        <v>410000</v>
      </c>
      <c r="G368" s="2005" t="s">
        <v>98</v>
      </c>
      <c r="H368" s="2106">
        <v>43162</v>
      </c>
      <c r="I368" s="2002" t="s">
        <v>448</v>
      </c>
      <c r="J368" s="2005"/>
      <c r="K368" s="2005" t="s">
        <v>798</v>
      </c>
      <c r="L368" s="2010"/>
      <c r="M368" s="2010"/>
      <c r="N368" s="2011">
        <v>43189</v>
      </c>
      <c r="O368" s="2046" t="s">
        <v>728</v>
      </c>
      <c r="P368" s="334" t="s">
        <v>2454</v>
      </c>
      <c r="Q368" s="2004"/>
      <c r="R368" s="2004"/>
      <c r="S368" s="2004"/>
    </row>
    <row r="369" spans="1:19" s="1132" customFormat="1">
      <c r="A369" s="2100">
        <v>5203021</v>
      </c>
      <c r="B369" s="2004" t="s">
        <v>3348</v>
      </c>
      <c r="C369" s="2104" t="s">
        <v>3356</v>
      </c>
      <c r="D369" s="144">
        <v>585000</v>
      </c>
      <c r="E369" s="2007"/>
      <c r="F369" s="2105">
        <v>431000</v>
      </c>
      <c r="G369" s="2005" t="s">
        <v>98</v>
      </c>
      <c r="H369" s="2106">
        <v>43162</v>
      </c>
      <c r="I369" s="2002" t="s">
        <v>317</v>
      </c>
      <c r="J369" s="2005"/>
      <c r="K369" s="2005" t="s">
        <v>798</v>
      </c>
      <c r="L369" s="2010"/>
      <c r="M369" s="2010"/>
      <c r="N369" s="2011">
        <v>43189</v>
      </c>
      <c r="O369" s="2046" t="s">
        <v>728</v>
      </c>
      <c r="P369" s="2004" t="s">
        <v>729</v>
      </c>
      <c r="Q369" s="2004"/>
      <c r="R369" s="2004"/>
      <c r="S369" s="2004"/>
    </row>
    <row r="370" spans="1:19">
      <c r="A370" s="216"/>
      <c r="B370" s="216"/>
      <c r="C370" s="217"/>
      <c r="D370" s="248"/>
      <c r="E370" s="108"/>
      <c r="F370" s="269"/>
      <c r="G370" s="217"/>
      <c r="H370" s="1479"/>
      <c r="I370" s="108"/>
      <c r="J370" s="217"/>
      <c r="K370" s="217"/>
      <c r="L370" s="108"/>
      <c r="M370" s="108"/>
      <c r="N370" s="1507"/>
      <c r="O370" s="108"/>
      <c r="P370" s="108"/>
      <c r="Q370" s="1453"/>
      <c r="R370" s="1453"/>
      <c r="S370" s="1453"/>
    </row>
    <row r="371" spans="1:19" s="1121" customFormat="1">
      <c r="A371" s="1996"/>
      <c r="B371" s="1070" t="s">
        <v>3357</v>
      </c>
      <c r="C371" s="1148"/>
      <c r="D371" s="144"/>
      <c r="E371" s="2007"/>
      <c r="F371" s="2105"/>
      <c r="G371" s="2005"/>
      <c r="H371" s="2106"/>
      <c r="I371" s="2002"/>
      <c r="J371" s="2005"/>
      <c r="K371" s="2005"/>
      <c r="L371" s="2010"/>
      <c r="M371" s="2010"/>
      <c r="N371" s="2011"/>
      <c r="O371" s="2004"/>
      <c r="P371" s="2004"/>
      <c r="Q371" s="2004"/>
      <c r="R371" s="2004"/>
      <c r="S371" s="2004"/>
    </row>
    <row r="372" spans="1:19" s="1121" customFormat="1">
      <c r="A372" s="1996"/>
      <c r="B372" s="1061" t="s">
        <v>375</v>
      </c>
      <c r="C372" s="2104"/>
      <c r="D372" s="144"/>
      <c r="E372" s="2007"/>
      <c r="F372" s="2105"/>
      <c r="G372" s="2005"/>
      <c r="H372" s="2106"/>
      <c r="I372" s="2002"/>
      <c r="J372" s="2005"/>
      <c r="K372" s="2005"/>
      <c r="L372" s="2010"/>
      <c r="M372" s="2010"/>
      <c r="N372" s="2011"/>
      <c r="O372" s="2004"/>
      <c r="P372" s="2004"/>
      <c r="Q372" s="2004"/>
      <c r="R372" s="2004"/>
      <c r="S372" s="2004"/>
    </row>
    <row r="373" spans="1:19" s="1121" customFormat="1">
      <c r="A373" s="210" t="s">
        <v>732</v>
      </c>
      <c r="B373" s="216"/>
      <c r="C373" s="217"/>
      <c r="D373" s="144"/>
      <c r="E373" s="2007"/>
      <c r="F373" s="2105"/>
      <c r="G373" s="2005"/>
      <c r="H373" s="2106"/>
      <c r="I373" s="2002"/>
      <c r="J373" s="2005"/>
      <c r="K373" s="2005"/>
      <c r="L373" s="2010"/>
      <c r="M373" s="2010"/>
      <c r="N373" s="2011"/>
      <c r="O373" s="2004"/>
      <c r="P373" s="2004"/>
      <c r="Q373" s="2004"/>
      <c r="R373" s="2004"/>
      <c r="S373" s="2004"/>
    </row>
    <row r="374" spans="1:19" s="1121" customFormat="1">
      <c r="A374" s="184"/>
      <c r="B374" s="675" t="s">
        <v>7</v>
      </c>
      <c r="C374" s="684"/>
      <c r="D374" s="144"/>
      <c r="E374" s="2007"/>
      <c r="F374" s="2105"/>
      <c r="G374" s="2005"/>
      <c r="H374" s="2106"/>
      <c r="I374" s="2002"/>
      <c r="J374" s="2005"/>
      <c r="K374" s="2005"/>
      <c r="L374" s="2010"/>
      <c r="M374" s="2010"/>
      <c r="N374" s="2011"/>
      <c r="O374" s="2004"/>
      <c r="P374" s="2004"/>
      <c r="Q374" s="2004"/>
      <c r="R374" s="2004"/>
      <c r="S374" s="2004"/>
    </row>
    <row r="375" spans="1:19" s="1121" customFormat="1">
      <c r="A375" s="184"/>
      <c r="B375" s="216"/>
      <c r="C375" s="217"/>
      <c r="D375" s="144"/>
      <c r="E375" s="2007"/>
      <c r="F375" s="2105"/>
      <c r="G375" s="2005"/>
      <c r="H375" s="2106"/>
      <c r="I375" s="2002"/>
      <c r="J375" s="2005"/>
      <c r="K375" s="2005"/>
      <c r="L375" s="2010"/>
      <c r="M375" s="2010"/>
      <c r="N375" s="2011"/>
      <c r="O375" s="2004"/>
      <c r="P375" s="2004"/>
      <c r="Q375" s="2004"/>
      <c r="R375" s="2004"/>
      <c r="S375" s="2004"/>
    </row>
    <row r="376" spans="1:19" s="1121" customFormat="1">
      <c r="A376" s="184"/>
      <c r="B376" s="244" t="s">
        <v>733</v>
      </c>
      <c r="C376" s="710">
        <f>SUM(D365:D372)+SUM(C373:C375)</f>
        <v>1980000</v>
      </c>
      <c r="D376" s="144"/>
      <c r="E376" s="2007"/>
      <c r="F376" s="2105"/>
      <c r="G376" s="2005"/>
      <c r="H376" s="2106"/>
      <c r="I376" s="2002"/>
      <c r="J376" s="2005"/>
      <c r="K376" s="2005"/>
      <c r="L376" s="2010"/>
      <c r="M376" s="2010"/>
      <c r="N376" s="2011"/>
      <c r="O376" s="2004"/>
      <c r="P376" s="2004"/>
      <c r="Q376" s="2004"/>
      <c r="R376" s="2004"/>
      <c r="S376" s="2004"/>
    </row>
    <row r="377" spans="1:19" s="1121" customFormat="1">
      <c r="A377" s="1996"/>
      <c r="B377" s="2004"/>
      <c r="C377" s="2104"/>
      <c r="D377" s="144"/>
      <c r="E377" s="2007"/>
      <c r="F377" s="2105"/>
      <c r="G377" s="2005"/>
      <c r="H377" s="2106"/>
      <c r="I377" s="2002"/>
      <c r="J377" s="2005"/>
      <c r="K377" s="2005"/>
      <c r="L377" s="2010"/>
      <c r="M377" s="2010"/>
      <c r="N377" s="2011"/>
      <c r="O377" s="2004"/>
      <c r="P377" s="2004"/>
      <c r="Q377" s="2004"/>
      <c r="R377" s="2004"/>
      <c r="S377" s="2004"/>
    </row>
    <row r="378" spans="1:19" s="1122" customFormat="1">
      <c r="A378" s="2107"/>
      <c r="B378" s="2023"/>
      <c r="C378" s="2108"/>
      <c r="D378" s="2564"/>
      <c r="E378" s="2017"/>
      <c r="F378" s="2109"/>
      <c r="G378" s="2019"/>
      <c r="H378" s="2110"/>
      <c r="I378" s="2111"/>
      <c r="J378" s="2019"/>
      <c r="K378" s="2019"/>
      <c r="L378" s="2021"/>
      <c r="M378" s="2021"/>
      <c r="N378" s="2022"/>
      <c r="O378" s="2023"/>
      <c r="P378" s="2023"/>
      <c r="Q378" s="2023"/>
      <c r="R378" s="2023"/>
      <c r="S378" s="2023"/>
    </row>
    <row r="379" spans="1:19" s="1131" customFormat="1">
      <c r="A379" s="861" t="s">
        <v>3358</v>
      </c>
      <c r="B379" s="2004"/>
      <c r="C379" s="681" t="s">
        <v>3359</v>
      </c>
      <c r="D379" s="144"/>
      <c r="E379" s="2007"/>
      <c r="F379" s="2105"/>
      <c r="G379" s="2005"/>
      <c r="H379" s="2106"/>
      <c r="I379" s="2002"/>
      <c r="J379" s="2005"/>
      <c r="K379" s="2005"/>
      <c r="L379" s="2010"/>
      <c r="M379" s="2010"/>
      <c r="N379" s="2011"/>
      <c r="O379" s="2004"/>
      <c r="P379" s="2004"/>
      <c r="Q379" s="2004"/>
      <c r="R379" s="2004"/>
      <c r="S379" s="2004"/>
    </row>
    <row r="380" spans="1:19" s="1131" customFormat="1">
      <c r="A380" s="2100">
        <v>5201064</v>
      </c>
      <c r="B380" s="334" t="s">
        <v>1611</v>
      </c>
      <c r="C380" s="2104" t="s">
        <v>3360</v>
      </c>
      <c r="D380" s="144">
        <v>780000</v>
      </c>
      <c r="E380" s="2007"/>
      <c r="F380" s="2105">
        <v>496000</v>
      </c>
      <c r="G380" s="2005" t="s">
        <v>98</v>
      </c>
      <c r="H380" s="2106">
        <v>43123</v>
      </c>
      <c r="I380" s="2002" t="s">
        <v>334</v>
      </c>
      <c r="J380" s="1100"/>
      <c r="K380" s="2005" t="s">
        <v>67</v>
      </c>
      <c r="L380" s="2010"/>
      <c r="M380" s="2010"/>
      <c r="N380" s="2011">
        <v>43187</v>
      </c>
      <c r="O380" s="2046" t="s">
        <v>728</v>
      </c>
      <c r="P380" s="334" t="s">
        <v>2230</v>
      </c>
      <c r="Q380" s="2004"/>
      <c r="R380" s="2004"/>
      <c r="S380" s="2004"/>
    </row>
    <row r="381" spans="1:19">
      <c r="A381" s="216">
        <v>5202055</v>
      </c>
      <c r="B381" s="216" t="s">
        <v>2646</v>
      </c>
      <c r="C381" s="217" t="s">
        <v>3361</v>
      </c>
      <c r="D381" s="144">
        <v>1140000</v>
      </c>
      <c r="E381" s="108"/>
      <c r="F381" s="338">
        <v>892000</v>
      </c>
      <c r="G381" s="217" t="s">
        <v>98</v>
      </c>
      <c r="H381" s="1479">
        <v>43154</v>
      </c>
      <c r="I381" s="108" t="s">
        <v>782</v>
      </c>
      <c r="J381" s="217"/>
      <c r="K381" s="217" t="s">
        <v>67</v>
      </c>
      <c r="L381" s="108"/>
      <c r="M381" s="108"/>
      <c r="N381" s="2011">
        <v>43187</v>
      </c>
      <c r="O381" s="2046" t="s">
        <v>728</v>
      </c>
      <c r="P381" s="108" t="s">
        <v>2236</v>
      </c>
      <c r="Q381" s="1453"/>
      <c r="R381" s="1453"/>
      <c r="S381" s="1453"/>
    </row>
    <row r="382" spans="1:19" s="1134" customFormat="1">
      <c r="A382" s="2100">
        <v>5203031</v>
      </c>
      <c r="B382" s="2004" t="s">
        <v>3362</v>
      </c>
      <c r="C382" s="2104" t="s">
        <v>3363</v>
      </c>
      <c r="D382" s="144">
        <v>500000</v>
      </c>
      <c r="E382" s="2007"/>
      <c r="F382" s="2105">
        <v>313000</v>
      </c>
      <c r="G382" s="2005" t="s">
        <v>98</v>
      </c>
      <c r="H382" s="2106">
        <v>43165</v>
      </c>
      <c r="I382" s="2002" t="s">
        <v>979</v>
      </c>
      <c r="J382" s="2005"/>
      <c r="K382" s="2005" t="s">
        <v>67</v>
      </c>
      <c r="L382" s="2010"/>
      <c r="M382" s="2010"/>
      <c r="N382" s="2011">
        <v>43187</v>
      </c>
      <c r="O382" s="2046" t="s">
        <v>728</v>
      </c>
      <c r="P382" s="334" t="s">
        <v>2230</v>
      </c>
      <c r="Q382" s="2004"/>
      <c r="R382" s="2004"/>
      <c r="S382" s="2004"/>
    </row>
    <row r="383" spans="1:19" s="1131" customFormat="1">
      <c r="A383" s="1996"/>
      <c r="B383" s="334"/>
      <c r="C383" s="2104"/>
      <c r="D383" s="144"/>
      <c r="E383" s="2007"/>
      <c r="F383" s="2105"/>
      <c r="G383" s="2005"/>
      <c r="H383" s="2106"/>
      <c r="I383" s="2002"/>
      <c r="J383" s="2005"/>
      <c r="K383" s="2005"/>
      <c r="L383" s="2010"/>
      <c r="M383" s="2010"/>
      <c r="N383" s="2011"/>
      <c r="O383" s="2004"/>
      <c r="P383" s="2004"/>
      <c r="Q383" s="2004"/>
      <c r="R383" s="2004"/>
      <c r="S383" s="2004"/>
    </row>
    <row r="384" spans="1:19" s="1131" customFormat="1">
      <c r="A384" s="1996"/>
      <c r="B384" s="1070" t="s">
        <v>3357</v>
      </c>
      <c r="C384" s="1148"/>
      <c r="D384" s="144"/>
      <c r="E384" s="2007"/>
      <c r="F384" s="2105"/>
      <c r="G384" s="2005"/>
      <c r="H384" s="2106"/>
      <c r="I384" s="2002"/>
      <c r="J384" s="2005"/>
      <c r="K384" s="2005"/>
      <c r="L384" s="2010"/>
      <c r="M384" s="2010"/>
      <c r="N384" s="2011"/>
      <c r="O384" s="2004"/>
      <c r="P384" s="2004"/>
      <c r="Q384" s="2004"/>
      <c r="R384" s="2004"/>
      <c r="S384" s="2004"/>
    </row>
    <row r="385" spans="1:19" s="1131" customFormat="1">
      <c r="A385" s="1996"/>
      <c r="B385" s="1061" t="s">
        <v>731</v>
      </c>
      <c r="C385" s="2104"/>
      <c r="D385" s="144"/>
      <c r="E385" s="2007"/>
      <c r="F385" s="2105"/>
      <c r="G385" s="2005"/>
      <c r="H385" s="2106"/>
      <c r="I385" s="2002"/>
      <c r="J385" s="2005"/>
      <c r="K385" s="2005"/>
      <c r="L385" s="2010"/>
      <c r="M385" s="2010"/>
      <c r="N385" s="2011"/>
      <c r="O385" s="2004"/>
      <c r="P385" s="2004"/>
      <c r="Q385" s="2004"/>
      <c r="R385" s="2004"/>
      <c r="S385" s="2004"/>
    </row>
    <row r="386" spans="1:19" s="1131" customFormat="1">
      <c r="A386" s="210" t="s">
        <v>732</v>
      </c>
      <c r="B386" s="216"/>
      <c r="C386" s="217"/>
      <c r="D386" s="144"/>
      <c r="E386" s="2007"/>
      <c r="F386" s="2105"/>
      <c r="G386" s="2005"/>
      <c r="H386" s="2106"/>
      <c r="I386" s="2002"/>
      <c r="J386" s="2005"/>
      <c r="K386" s="2005"/>
      <c r="L386" s="2010"/>
      <c r="M386" s="2010"/>
      <c r="N386" s="2011"/>
      <c r="O386" s="2004"/>
      <c r="P386" s="2004"/>
      <c r="Q386" s="2004"/>
      <c r="R386" s="2004"/>
      <c r="S386" s="2004"/>
    </row>
    <row r="387" spans="1:19" s="1131" customFormat="1">
      <c r="A387" s="184"/>
      <c r="B387" s="675" t="s">
        <v>7</v>
      </c>
      <c r="C387" s="684"/>
      <c r="D387" s="144"/>
      <c r="E387" s="2007"/>
      <c r="F387" s="2105"/>
      <c r="G387" s="2005"/>
      <c r="H387" s="2106"/>
      <c r="I387" s="2002"/>
      <c r="J387" s="2005"/>
      <c r="K387" s="2005"/>
      <c r="L387" s="2010"/>
      <c r="M387" s="2010"/>
      <c r="N387" s="2011"/>
      <c r="O387" s="2004"/>
      <c r="P387" s="2004"/>
      <c r="Q387" s="2004"/>
      <c r="R387" s="2004"/>
      <c r="S387" s="2004"/>
    </row>
    <row r="388" spans="1:19" s="1131" customFormat="1">
      <c r="A388" s="184"/>
      <c r="B388" s="216"/>
      <c r="C388" s="217"/>
      <c r="D388" s="144"/>
      <c r="E388" s="2007"/>
      <c r="F388" s="2105"/>
      <c r="G388" s="2005"/>
      <c r="H388" s="2106"/>
      <c r="I388" s="2002"/>
      <c r="J388" s="2005"/>
      <c r="K388" s="2005"/>
      <c r="L388" s="2010"/>
      <c r="M388" s="2010"/>
      <c r="N388" s="2011"/>
      <c r="O388" s="2004"/>
      <c r="P388" s="2004"/>
      <c r="Q388" s="2004"/>
      <c r="R388" s="2004"/>
      <c r="S388" s="2004"/>
    </row>
    <row r="389" spans="1:19" s="1131" customFormat="1">
      <c r="A389" s="184"/>
      <c r="B389" s="244" t="s">
        <v>733</v>
      </c>
      <c r="C389" s="710">
        <f>SUM(D378:D385)+SUM(C386:C388)</f>
        <v>2420000</v>
      </c>
      <c r="D389" s="144"/>
      <c r="E389" s="2007"/>
      <c r="F389" s="2105"/>
      <c r="G389" s="2005"/>
      <c r="H389" s="2106"/>
      <c r="I389" s="2002"/>
      <c r="J389" s="2005"/>
      <c r="K389" s="2005"/>
      <c r="L389" s="2010"/>
      <c r="M389" s="2010"/>
      <c r="N389" s="2011"/>
      <c r="O389" s="2004"/>
      <c r="P389" s="2004"/>
      <c r="Q389" s="2004"/>
      <c r="R389" s="2004"/>
      <c r="S389" s="2004"/>
    </row>
    <row r="390" spans="1:19" s="1131" customFormat="1">
      <c r="A390" s="1996"/>
      <c r="B390" s="2004"/>
      <c r="C390" s="2104"/>
      <c r="D390" s="144"/>
      <c r="E390" s="2007"/>
      <c r="F390" s="2105"/>
      <c r="G390" s="2005"/>
      <c r="H390" s="2106"/>
      <c r="I390" s="2002"/>
      <c r="J390" s="2005"/>
      <c r="K390" s="2005"/>
      <c r="L390" s="2010"/>
      <c r="M390" s="2010"/>
      <c r="N390" s="2011"/>
      <c r="O390" s="2004"/>
      <c r="P390" s="2004"/>
      <c r="Q390" s="2004"/>
      <c r="R390" s="2004"/>
      <c r="S390" s="2004"/>
    </row>
    <row r="391" spans="1:19" s="1133" customFormat="1">
      <c r="A391" s="2107"/>
      <c r="B391" s="2023"/>
      <c r="C391" s="2108"/>
      <c r="D391" s="2564"/>
      <c r="E391" s="2017"/>
      <c r="F391" s="2109"/>
      <c r="G391" s="2019"/>
      <c r="H391" s="2110"/>
      <c r="I391" s="2111"/>
      <c r="J391" s="2019"/>
      <c r="K391" s="2019"/>
      <c r="L391" s="2021"/>
      <c r="M391" s="2021"/>
      <c r="N391" s="2022"/>
      <c r="O391" s="2023"/>
      <c r="P391" s="2023"/>
      <c r="Q391" s="2023"/>
      <c r="R391" s="2023"/>
      <c r="S391" s="2023"/>
    </row>
    <row r="392" spans="1:19" s="1132" customFormat="1">
      <c r="A392" s="1" t="s">
        <v>3364</v>
      </c>
      <c r="B392" s="2004"/>
      <c r="C392" s="681" t="s">
        <v>3365</v>
      </c>
      <c r="D392" s="144"/>
      <c r="E392" s="2007"/>
      <c r="F392" s="2105"/>
      <c r="G392" s="2005"/>
      <c r="H392" s="2106"/>
      <c r="I392" s="2002"/>
      <c r="J392" s="2005"/>
      <c r="K392" s="2005"/>
      <c r="L392" s="2010"/>
      <c r="M392" s="2010"/>
      <c r="N392" s="2011"/>
      <c r="O392" s="2004"/>
      <c r="P392" s="2004"/>
      <c r="Q392" s="2004"/>
      <c r="R392" s="2004"/>
      <c r="S392" s="2004"/>
    </row>
    <row r="393" spans="1:19" s="1132" customFormat="1">
      <c r="A393" s="2100">
        <v>5203001</v>
      </c>
      <c r="B393" s="2004" t="s">
        <v>3366</v>
      </c>
      <c r="C393" s="2104" t="s">
        <v>3367</v>
      </c>
      <c r="D393" s="144">
        <v>3600000</v>
      </c>
      <c r="E393" s="2007"/>
      <c r="F393" s="2105">
        <v>3100000</v>
      </c>
      <c r="G393" s="2005" t="s">
        <v>110</v>
      </c>
      <c r="H393" s="2106">
        <v>43160</v>
      </c>
      <c r="I393" s="2002" t="s">
        <v>3368</v>
      </c>
      <c r="J393" s="2005"/>
      <c r="K393" s="2005" t="s">
        <v>41</v>
      </c>
      <c r="L393" s="2010"/>
      <c r="M393" s="2010"/>
      <c r="N393" s="2011">
        <v>43211</v>
      </c>
      <c r="O393" s="2004" t="s">
        <v>728</v>
      </c>
      <c r="P393" s="334" t="s">
        <v>3369</v>
      </c>
      <c r="Q393" s="2004"/>
      <c r="R393" s="2004"/>
      <c r="S393" s="2004"/>
    </row>
    <row r="394" spans="1:19" s="1134" customFormat="1">
      <c r="A394" s="2100">
        <v>5203058</v>
      </c>
      <c r="B394" s="334" t="s">
        <v>1611</v>
      </c>
      <c r="C394" s="2104" t="s">
        <v>3370</v>
      </c>
      <c r="D394" s="144">
        <v>800000</v>
      </c>
      <c r="E394" s="2007"/>
      <c r="F394" s="2105">
        <v>610000</v>
      </c>
      <c r="G394" s="2005" t="s">
        <v>98</v>
      </c>
      <c r="H394" s="2106">
        <v>43169</v>
      </c>
      <c r="I394" s="2002" t="s">
        <v>448</v>
      </c>
      <c r="J394" s="2005" t="s">
        <v>449</v>
      </c>
      <c r="K394" s="2005" t="s">
        <v>67</v>
      </c>
      <c r="L394" s="2010"/>
      <c r="M394" s="2010"/>
      <c r="N394" s="2011">
        <v>43211</v>
      </c>
      <c r="O394" s="2004" t="s">
        <v>728</v>
      </c>
      <c r="P394" s="1092" t="s">
        <v>3369</v>
      </c>
      <c r="Q394" s="2004"/>
      <c r="R394" s="2004"/>
      <c r="S394" s="2004"/>
    </row>
    <row r="395" spans="1:19" s="1132" customFormat="1">
      <c r="A395" s="1996"/>
      <c r="B395" s="2004"/>
      <c r="C395" s="2104"/>
      <c r="D395" s="144"/>
      <c r="E395" s="2007"/>
      <c r="F395" s="2105"/>
      <c r="G395" s="2005"/>
      <c r="H395" s="2106"/>
      <c r="I395" s="2002"/>
      <c r="J395" s="2005"/>
      <c r="K395" s="2005"/>
      <c r="L395" s="2010"/>
      <c r="M395" s="2010"/>
      <c r="N395" s="2011"/>
      <c r="O395" s="2004"/>
      <c r="P395" s="2004"/>
      <c r="Q395" s="2004"/>
      <c r="R395" s="2004"/>
      <c r="S395" s="2004"/>
    </row>
    <row r="396" spans="1:19" s="1132" customFormat="1">
      <c r="A396" s="1996"/>
      <c r="B396" s="1070" t="s">
        <v>3371</v>
      </c>
      <c r="C396" s="2104"/>
      <c r="D396" s="144"/>
      <c r="E396" s="2007"/>
      <c r="F396" s="2105"/>
      <c r="G396" s="2005"/>
      <c r="H396" s="2106"/>
      <c r="I396" s="2002"/>
      <c r="J396" s="2005"/>
      <c r="K396" s="2005"/>
      <c r="L396" s="2010"/>
      <c r="M396" s="2010"/>
      <c r="N396" s="2011"/>
      <c r="O396" s="2004"/>
      <c r="P396" s="2004"/>
      <c r="Q396" s="2004"/>
      <c r="R396" s="2004"/>
      <c r="S396" s="2004"/>
    </row>
    <row r="397" spans="1:19" s="1132" customFormat="1">
      <c r="A397" s="1996"/>
      <c r="B397" s="1061" t="s">
        <v>731</v>
      </c>
      <c r="C397" s="2104"/>
      <c r="D397" s="144"/>
      <c r="E397" s="2007"/>
      <c r="F397" s="2105"/>
      <c r="G397" s="2005"/>
      <c r="H397" s="2106"/>
      <c r="I397" s="2002"/>
      <c r="J397" s="2005"/>
      <c r="K397" s="2005"/>
      <c r="L397" s="2010"/>
      <c r="M397" s="2010"/>
      <c r="N397" s="2011"/>
      <c r="O397" s="2004"/>
      <c r="P397" s="2004"/>
      <c r="Q397" s="2004"/>
      <c r="R397" s="2004"/>
      <c r="S397" s="2004"/>
    </row>
    <row r="398" spans="1:19" s="1132" customFormat="1">
      <c r="A398" s="1996"/>
      <c r="B398" s="2004"/>
      <c r="C398" s="2104"/>
      <c r="D398" s="144"/>
      <c r="E398" s="2007"/>
      <c r="F398" s="2105"/>
      <c r="G398" s="2005"/>
      <c r="H398" s="2106"/>
      <c r="I398" s="2002"/>
      <c r="J398" s="2005"/>
      <c r="K398" s="2005"/>
      <c r="L398" s="2010"/>
      <c r="M398" s="2010"/>
      <c r="N398" s="2011"/>
      <c r="O398" s="2004"/>
      <c r="P398" s="2004"/>
      <c r="Q398" s="2004"/>
      <c r="R398" s="2004"/>
      <c r="S398" s="2004"/>
    </row>
    <row r="399" spans="1:19" s="1132" customFormat="1">
      <c r="A399" s="1996"/>
      <c r="B399" s="2004"/>
      <c r="C399" s="2104"/>
      <c r="D399" s="144"/>
      <c r="E399" s="2007"/>
      <c r="F399" s="2105"/>
      <c r="G399" s="2005"/>
      <c r="H399" s="2106"/>
      <c r="I399" s="2002"/>
      <c r="J399" s="2005"/>
      <c r="K399" s="2005"/>
      <c r="L399" s="2010"/>
      <c r="M399" s="2010"/>
      <c r="N399" s="2011"/>
      <c r="O399" s="2004"/>
      <c r="P399" s="2004"/>
      <c r="Q399" s="2004"/>
      <c r="R399" s="2004"/>
      <c r="S399" s="2004"/>
    </row>
    <row r="400" spans="1:19" s="1132" customFormat="1">
      <c r="A400" s="210" t="s">
        <v>732</v>
      </c>
      <c r="B400" s="216"/>
      <c r="C400" s="217"/>
      <c r="D400" s="144"/>
      <c r="E400" s="2007"/>
      <c r="F400" s="2105"/>
      <c r="G400" s="2005"/>
      <c r="H400" s="2106"/>
      <c r="I400" s="2002"/>
      <c r="J400" s="2005"/>
      <c r="K400" s="2005"/>
      <c r="L400" s="2010"/>
      <c r="M400" s="2010"/>
      <c r="N400" s="2011"/>
      <c r="O400" s="2004"/>
      <c r="P400" s="2004"/>
      <c r="Q400" s="2004"/>
      <c r="R400" s="2004"/>
      <c r="S400" s="2004"/>
    </row>
    <row r="401" spans="1:19" s="1132" customFormat="1">
      <c r="A401" s="184"/>
      <c r="B401" s="675" t="s">
        <v>7</v>
      </c>
      <c r="C401" s="684"/>
      <c r="D401" s="144"/>
      <c r="E401" s="2007"/>
      <c r="F401" s="2105"/>
      <c r="G401" s="2005"/>
      <c r="H401" s="2106"/>
      <c r="I401" s="2002"/>
      <c r="J401" s="2005"/>
      <c r="K401" s="2005"/>
      <c r="L401" s="2010"/>
      <c r="M401" s="2010"/>
      <c r="N401" s="2011"/>
      <c r="O401" s="2004"/>
      <c r="P401" s="2004"/>
      <c r="Q401" s="2004"/>
      <c r="R401" s="2004"/>
      <c r="S401" s="2004"/>
    </row>
    <row r="402" spans="1:19" s="1132" customFormat="1">
      <c r="A402" s="184"/>
      <c r="B402" s="216"/>
      <c r="C402" s="217"/>
      <c r="D402" s="144"/>
      <c r="E402" s="2007"/>
      <c r="F402" s="2105"/>
      <c r="G402" s="2005"/>
      <c r="H402" s="2106"/>
      <c r="I402" s="2002"/>
      <c r="J402" s="2005"/>
      <c r="K402" s="2005"/>
      <c r="L402" s="2010"/>
      <c r="M402" s="2010"/>
      <c r="N402" s="2011"/>
      <c r="O402" s="2004"/>
      <c r="P402" s="2004"/>
      <c r="Q402" s="2004"/>
      <c r="R402" s="2004"/>
      <c r="S402" s="2004"/>
    </row>
    <row r="403" spans="1:19" s="1132" customFormat="1">
      <c r="A403" s="184"/>
      <c r="B403" s="244" t="s">
        <v>733</v>
      </c>
      <c r="C403" s="710">
        <f>SUM(D392:D399)+SUM(C400:C402)</f>
        <v>4400000</v>
      </c>
      <c r="D403" s="144"/>
      <c r="E403" s="2007"/>
      <c r="F403" s="2105"/>
      <c r="G403" s="2005"/>
      <c r="H403" s="2106"/>
      <c r="I403" s="2002"/>
      <c r="J403" s="2005"/>
      <c r="K403" s="2005"/>
      <c r="L403" s="2010"/>
      <c r="M403" s="2010"/>
      <c r="N403" s="2011"/>
      <c r="O403" s="2004"/>
      <c r="P403" s="2004"/>
      <c r="Q403" s="2004"/>
      <c r="R403" s="2004"/>
      <c r="S403" s="2004"/>
    </row>
    <row r="404" spans="1:19" s="1133" customFormat="1">
      <c r="A404" s="2107"/>
      <c r="B404" s="2023"/>
      <c r="C404" s="2108"/>
      <c r="D404" s="2564"/>
      <c r="E404" s="2017"/>
      <c r="F404" s="2109"/>
      <c r="G404" s="2019"/>
      <c r="H404" s="2110"/>
      <c r="I404" s="2111"/>
      <c r="J404" s="2019"/>
      <c r="K404" s="2019"/>
      <c r="L404" s="2021"/>
      <c r="M404" s="2021"/>
      <c r="N404" s="2022"/>
      <c r="O404" s="2023"/>
      <c r="P404" s="2023"/>
      <c r="Q404" s="2023"/>
      <c r="R404" s="2023"/>
      <c r="S404" s="2023"/>
    </row>
    <row r="405" spans="1:19" s="1132" customFormat="1">
      <c r="A405" s="1" t="s">
        <v>3372</v>
      </c>
      <c r="B405" s="2004"/>
      <c r="C405" s="681" t="s">
        <v>3373</v>
      </c>
      <c r="D405" s="144"/>
      <c r="E405" s="2007"/>
      <c r="F405" s="2105"/>
      <c r="G405" s="2005"/>
      <c r="H405" s="2106"/>
      <c r="I405" s="2002"/>
      <c r="J405" s="2005"/>
      <c r="K405" s="2005"/>
      <c r="L405" s="2010"/>
      <c r="M405" s="2010"/>
      <c r="N405" s="2011"/>
      <c r="O405" s="2004"/>
      <c r="P405" s="2004"/>
      <c r="Q405" s="2004"/>
      <c r="R405" s="2004"/>
      <c r="S405" s="2004"/>
    </row>
    <row r="406" spans="1:19" s="1132" customFormat="1">
      <c r="A406" s="2100">
        <v>5203050</v>
      </c>
      <c r="B406" s="2004" t="s">
        <v>3374</v>
      </c>
      <c r="C406" s="2104" t="s">
        <v>3375</v>
      </c>
      <c r="D406" s="144">
        <v>5600000</v>
      </c>
      <c r="E406" s="2007"/>
      <c r="F406" s="2105">
        <v>5000000</v>
      </c>
      <c r="G406" s="2005" t="s">
        <v>104</v>
      </c>
      <c r="H406" s="2106">
        <v>43168</v>
      </c>
      <c r="I406" s="2002" t="s">
        <v>2813</v>
      </c>
      <c r="J406" s="2005"/>
      <c r="K406" s="2005" t="s">
        <v>67</v>
      </c>
      <c r="L406" s="2010"/>
      <c r="M406" s="2010"/>
      <c r="N406" s="2011">
        <v>43187</v>
      </c>
      <c r="O406" s="2046" t="s">
        <v>728</v>
      </c>
      <c r="P406" s="2004" t="s">
        <v>729</v>
      </c>
      <c r="Q406" s="2004"/>
      <c r="R406" s="2004"/>
      <c r="S406" s="2004"/>
    </row>
    <row r="407" spans="1:19" s="1134" customFormat="1">
      <c r="A407" s="2100">
        <v>5202065</v>
      </c>
      <c r="B407" s="2004" t="s">
        <v>2581</v>
      </c>
      <c r="C407" s="2104" t="s">
        <v>3376</v>
      </c>
      <c r="D407" s="144">
        <v>1000000</v>
      </c>
      <c r="E407" s="2007"/>
      <c r="F407" s="2105">
        <v>827000</v>
      </c>
      <c r="G407" s="2005" t="s">
        <v>98</v>
      </c>
      <c r="H407" s="2106">
        <v>43158</v>
      </c>
      <c r="I407" s="2002" t="s">
        <v>27</v>
      </c>
      <c r="J407" s="2005"/>
      <c r="K407" s="2005" t="s">
        <v>67</v>
      </c>
      <c r="L407" s="2010"/>
      <c r="M407" s="2010"/>
      <c r="N407" s="2011">
        <v>43187</v>
      </c>
      <c r="O407" s="2046" t="s">
        <v>728</v>
      </c>
      <c r="P407" s="2004" t="s">
        <v>729</v>
      </c>
      <c r="Q407" s="2004"/>
      <c r="R407" s="2004"/>
      <c r="S407" s="2004"/>
    </row>
    <row r="408" spans="1:19" s="1132" customFormat="1">
      <c r="A408" s="1996"/>
      <c r="B408" s="2004"/>
      <c r="C408" s="2104"/>
      <c r="D408" s="144"/>
      <c r="E408" s="2007"/>
      <c r="F408" s="2105"/>
      <c r="G408" s="2005"/>
      <c r="H408" s="2106"/>
      <c r="I408" s="2002"/>
      <c r="J408" s="2005"/>
      <c r="K408" s="2005"/>
      <c r="L408" s="2010"/>
      <c r="M408" s="2010"/>
      <c r="N408" s="2011"/>
      <c r="O408" s="2004"/>
      <c r="P408" s="2004"/>
      <c r="Q408" s="2004"/>
      <c r="R408" s="2004"/>
      <c r="S408" s="2004"/>
    </row>
    <row r="409" spans="1:19" s="1132" customFormat="1">
      <c r="A409" s="1996"/>
      <c r="B409" s="1070" t="s">
        <v>3357</v>
      </c>
      <c r="C409" s="1157"/>
      <c r="D409" s="144"/>
      <c r="E409" s="2007"/>
      <c r="F409" s="2105"/>
      <c r="G409" s="2005"/>
      <c r="H409" s="2106"/>
      <c r="I409" s="2002"/>
      <c r="J409" s="2005"/>
      <c r="K409" s="2005"/>
      <c r="L409" s="2010"/>
      <c r="M409" s="2010"/>
      <c r="N409" s="2011"/>
      <c r="O409" s="2004"/>
      <c r="P409" s="2004"/>
      <c r="Q409" s="2004"/>
      <c r="R409" s="2004"/>
      <c r="S409" s="2004"/>
    </row>
    <row r="410" spans="1:19" s="1132" customFormat="1">
      <c r="A410" s="1996"/>
      <c r="B410" s="1061" t="s">
        <v>731</v>
      </c>
      <c r="C410" s="2104"/>
      <c r="D410" s="144"/>
      <c r="E410" s="2007"/>
      <c r="F410" s="2105"/>
      <c r="G410" s="2005"/>
      <c r="H410" s="2106"/>
      <c r="I410" s="2002"/>
      <c r="J410" s="2005"/>
      <c r="K410" s="2005"/>
      <c r="L410" s="2010"/>
      <c r="M410" s="2010"/>
      <c r="N410" s="2011"/>
      <c r="O410" s="2004"/>
      <c r="P410" s="2004"/>
      <c r="Q410" s="2004"/>
      <c r="R410" s="2004"/>
      <c r="S410" s="2004"/>
    </row>
    <row r="411" spans="1:19" s="1132" customFormat="1">
      <c r="A411" s="1996"/>
      <c r="B411" s="2004"/>
      <c r="C411" s="2104"/>
      <c r="D411" s="144"/>
      <c r="E411" s="2007"/>
      <c r="F411" s="2105"/>
      <c r="G411" s="2005"/>
      <c r="H411" s="2106"/>
      <c r="I411" s="2002"/>
      <c r="J411" s="2005"/>
      <c r="K411" s="2005"/>
      <c r="L411" s="2010"/>
      <c r="M411" s="2010"/>
      <c r="N411" s="2011"/>
      <c r="O411" s="2004"/>
      <c r="P411" s="2004"/>
      <c r="Q411" s="2004"/>
      <c r="R411" s="2004"/>
      <c r="S411" s="2004"/>
    </row>
    <row r="412" spans="1:19" s="1132" customFormat="1">
      <c r="A412" s="210" t="s">
        <v>732</v>
      </c>
      <c r="B412" s="216"/>
      <c r="C412" s="217"/>
      <c r="D412" s="144"/>
      <c r="E412" s="2007"/>
      <c r="F412" s="2105"/>
      <c r="G412" s="2005"/>
      <c r="H412" s="2106"/>
      <c r="I412" s="2002"/>
      <c r="J412" s="2005"/>
      <c r="K412" s="2005"/>
      <c r="L412" s="2010"/>
      <c r="M412" s="2010"/>
      <c r="N412" s="2011"/>
      <c r="O412" s="2004"/>
      <c r="P412" s="2004"/>
      <c r="Q412" s="2004"/>
      <c r="R412" s="2004"/>
      <c r="S412" s="2004"/>
    </row>
    <row r="413" spans="1:19" s="1132" customFormat="1">
      <c r="A413" s="184"/>
      <c r="B413" s="675" t="s">
        <v>7</v>
      </c>
      <c r="C413" s="684"/>
      <c r="D413" s="144"/>
      <c r="E413" s="2007"/>
      <c r="F413" s="2105"/>
      <c r="G413" s="2005"/>
      <c r="H413" s="2106"/>
      <c r="I413" s="2002"/>
      <c r="J413" s="2005"/>
      <c r="K413" s="2005"/>
      <c r="L413" s="2010"/>
      <c r="M413" s="2010"/>
      <c r="N413" s="2011"/>
      <c r="O413" s="2004"/>
      <c r="P413" s="2004"/>
      <c r="Q413" s="2004"/>
      <c r="R413" s="2004"/>
      <c r="S413" s="2004"/>
    </row>
    <row r="414" spans="1:19" s="1132" customFormat="1">
      <c r="A414" s="184"/>
      <c r="B414" s="216"/>
      <c r="C414" s="217"/>
      <c r="D414" s="144"/>
      <c r="E414" s="2007"/>
      <c r="F414" s="2105"/>
      <c r="G414" s="2005"/>
      <c r="H414" s="2106"/>
      <c r="I414" s="2002"/>
      <c r="J414" s="2005"/>
      <c r="K414" s="2005"/>
      <c r="L414" s="2010"/>
      <c r="M414" s="2010"/>
      <c r="N414" s="2011"/>
      <c r="O414" s="2004"/>
      <c r="P414" s="2004"/>
      <c r="Q414" s="2004"/>
      <c r="R414" s="2004"/>
      <c r="S414" s="2004"/>
    </row>
    <row r="415" spans="1:19" s="1132" customFormat="1">
      <c r="A415" s="184"/>
      <c r="B415" s="244" t="s">
        <v>733</v>
      </c>
      <c r="C415" s="710">
        <f>SUM(D404:D411)+SUM(C412:C414)</f>
        <v>6600000</v>
      </c>
      <c r="D415" s="144"/>
      <c r="E415" s="2007"/>
      <c r="F415" s="2105"/>
      <c r="G415" s="2005"/>
      <c r="H415" s="2106"/>
      <c r="I415" s="2002"/>
      <c r="J415" s="2005"/>
      <c r="K415" s="2005"/>
      <c r="L415" s="2010"/>
      <c r="M415" s="2010"/>
      <c r="N415" s="2011"/>
      <c r="O415" s="2004"/>
      <c r="P415" s="2004"/>
      <c r="Q415" s="2004"/>
      <c r="R415" s="2004"/>
      <c r="S415" s="2004"/>
    </row>
    <row r="416" spans="1:19" s="1132" customFormat="1">
      <c r="A416" s="1996"/>
      <c r="B416" s="2004"/>
      <c r="C416" s="2104"/>
      <c r="D416" s="144"/>
      <c r="E416" s="2007"/>
      <c r="F416" s="2105"/>
      <c r="G416" s="2005"/>
      <c r="H416" s="2106"/>
      <c r="I416" s="2002"/>
      <c r="J416" s="2005"/>
      <c r="K416" s="2005"/>
      <c r="L416" s="2010"/>
      <c r="M416" s="2010"/>
      <c r="N416" s="2011"/>
      <c r="O416" s="2004"/>
      <c r="P416" s="2004"/>
      <c r="Q416" s="2004"/>
      <c r="R416" s="2004"/>
      <c r="S416" s="2004"/>
    </row>
    <row r="417" spans="1:19" s="1133" customFormat="1">
      <c r="A417" s="2107"/>
      <c r="B417" s="2023"/>
      <c r="C417" s="2108"/>
      <c r="D417" s="2564"/>
      <c r="E417" s="2017"/>
      <c r="F417" s="2109"/>
      <c r="G417" s="2019"/>
      <c r="H417" s="2110"/>
      <c r="I417" s="2111"/>
      <c r="J417" s="2019"/>
      <c r="K417" s="2019"/>
      <c r="L417" s="2021"/>
      <c r="M417" s="2021"/>
      <c r="N417" s="2022"/>
      <c r="O417" s="2023"/>
      <c r="P417" s="2023"/>
      <c r="Q417" s="2023"/>
      <c r="R417" s="2023"/>
      <c r="S417" s="2023"/>
    </row>
    <row r="418" spans="1:19" s="1141" customFormat="1">
      <c r="A418" s="1" t="s">
        <v>3377</v>
      </c>
      <c r="B418" s="2004"/>
      <c r="C418" s="681" t="s">
        <v>3378</v>
      </c>
      <c r="D418" s="144"/>
      <c r="E418" s="2007"/>
      <c r="F418" s="2105"/>
      <c r="G418" s="2005"/>
      <c r="H418" s="2106"/>
      <c r="I418" s="2002"/>
      <c r="J418" s="2005"/>
      <c r="K418" s="2005"/>
      <c r="L418" s="2010"/>
      <c r="M418" s="2010"/>
      <c r="N418" s="2011"/>
      <c r="O418" s="2004"/>
      <c r="P418" s="2004"/>
      <c r="Q418" s="2004"/>
      <c r="R418" s="2004"/>
      <c r="S418" s="2004"/>
    </row>
    <row r="419" spans="1:19" s="1141" customFormat="1">
      <c r="A419" s="2100">
        <v>5203049</v>
      </c>
      <c r="B419" s="334" t="s">
        <v>2773</v>
      </c>
      <c r="C419" s="2104" t="s">
        <v>3379</v>
      </c>
      <c r="D419" s="144">
        <v>3750000</v>
      </c>
      <c r="E419" s="2007"/>
      <c r="F419" s="2105">
        <v>3137000</v>
      </c>
      <c r="G419" s="2005" t="s">
        <v>3380</v>
      </c>
      <c r="H419" s="2106">
        <v>43168</v>
      </c>
      <c r="I419" s="2002" t="s">
        <v>2813</v>
      </c>
      <c r="J419" s="2005" t="s">
        <v>449</v>
      </c>
      <c r="K419" s="2005" t="s">
        <v>67</v>
      </c>
      <c r="L419" s="2010"/>
      <c r="M419" s="2010"/>
      <c r="N419" s="2011">
        <v>43190</v>
      </c>
      <c r="O419" s="2046" t="s">
        <v>728</v>
      </c>
      <c r="P419" s="334" t="s">
        <v>3381</v>
      </c>
      <c r="Q419" s="2004"/>
      <c r="R419" s="2004"/>
      <c r="S419" s="2004"/>
    </row>
    <row r="420" spans="1:19" s="1141" customFormat="1">
      <c r="A420" s="2100">
        <v>5202016</v>
      </c>
      <c r="B420" s="2004" t="s">
        <v>2119</v>
      </c>
      <c r="C420" s="2104" t="s">
        <v>3382</v>
      </c>
      <c r="D420" s="144">
        <v>1325000</v>
      </c>
      <c r="E420" s="2007"/>
      <c r="F420" s="2105">
        <v>1100000</v>
      </c>
      <c r="G420" s="2005" t="s">
        <v>110</v>
      </c>
      <c r="H420" s="2106">
        <v>43134</v>
      </c>
      <c r="I420" s="2002" t="s">
        <v>448</v>
      </c>
      <c r="J420" s="2005"/>
      <c r="K420" s="2005" t="s">
        <v>798</v>
      </c>
      <c r="L420" s="2010"/>
      <c r="M420" s="2010"/>
      <c r="N420" s="2011">
        <v>43190</v>
      </c>
      <c r="O420" s="2046" t="s">
        <v>728</v>
      </c>
      <c r="P420" s="2004" t="s">
        <v>729</v>
      </c>
      <c r="Q420" s="2004"/>
      <c r="R420" s="2004"/>
      <c r="S420" s="2004"/>
    </row>
    <row r="421" spans="1:19" s="1132" customFormat="1">
      <c r="A421" s="1996"/>
      <c r="B421" s="2004"/>
      <c r="C421" s="2104"/>
      <c r="D421" s="144"/>
      <c r="E421" s="2007"/>
      <c r="F421" s="2105"/>
      <c r="G421" s="2005"/>
      <c r="H421" s="2106"/>
      <c r="I421" s="2002"/>
      <c r="J421" s="2005"/>
      <c r="K421" s="2005"/>
      <c r="L421" s="2010"/>
      <c r="M421" s="2010"/>
      <c r="N421" s="2011"/>
      <c r="O421" s="2004"/>
      <c r="P421" s="2004"/>
      <c r="Q421" s="2004"/>
      <c r="R421" s="2004"/>
      <c r="S421" s="2004"/>
    </row>
    <row r="422" spans="1:19" s="1132" customFormat="1">
      <c r="A422" s="1996"/>
      <c r="B422" s="1070" t="s">
        <v>3357</v>
      </c>
      <c r="C422" s="1148"/>
      <c r="D422" s="144"/>
      <c r="E422" s="2007"/>
      <c r="F422" s="2105"/>
      <c r="G422" s="2005"/>
      <c r="H422" s="2106"/>
      <c r="I422" s="2002"/>
      <c r="J422" s="2005"/>
      <c r="K422" s="2005"/>
      <c r="L422" s="2010"/>
      <c r="M422" s="2010"/>
      <c r="N422" s="2011"/>
      <c r="O422" s="2004"/>
      <c r="P422" s="2004"/>
      <c r="Q422" s="2004"/>
      <c r="R422" s="2004"/>
      <c r="S422" s="2004"/>
    </row>
    <row r="423" spans="1:19" s="1132" customFormat="1">
      <c r="A423" s="1996"/>
      <c r="B423" s="1061" t="s">
        <v>731</v>
      </c>
      <c r="C423" s="2104"/>
      <c r="D423" s="144"/>
      <c r="E423" s="2007"/>
      <c r="F423" s="2105"/>
      <c r="G423" s="2005"/>
      <c r="H423" s="2106"/>
      <c r="I423" s="2002"/>
      <c r="J423" s="2005"/>
      <c r="K423" s="2005"/>
      <c r="L423" s="2010"/>
      <c r="M423" s="2010"/>
      <c r="N423" s="2011"/>
      <c r="O423" s="2004"/>
      <c r="P423" s="2004"/>
      <c r="Q423" s="2004"/>
      <c r="R423" s="2004"/>
      <c r="S423" s="2004"/>
    </row>
    <row r="424" spans="1:19" s="1132" customFormat="1">
      <c r="A424" s="1996"/>
      <c r="B424" s="2004"/>
      <c r="C424" s="2104"/>
      <c r="D424" s="144"/>
      <c r="E424" s="2007"/>
      <c r="F424" s="2105"/>
      <c r="G424" s="2005"/>
      <c r="H424" s="2106"/>
      <c r="I424" s="2002"/>
      <c r="J424" s="2005"/>
      <c r="K424" s="2005"/>
      <c r="L424" s="2010"/>
      <c r="M424" s="2010"/>
      <c r="N424" s="2011"/>
      <c r="O424" s="2004"/>
      <c r="P424" s="2004"/>
      <c r="Q424" s="2004"/>
      <c r="R424" s="2004"/>
      <c r="S424" s="2004"/>
    </row>
    <row r="425" spans="1:19" s="1132" customFormat="1">
      <c r="A425" s="210" t="s">
        <v>732</v>
      </c>
      <c r="B425" s="216"/>
      <c r="C425" s="217"/>
      <c r="D425" s="144"/>
      <c r="E425" s="2007"/>
      <c r="F425" s="2105"/>
      <c r="G425" s="2005"/>
      <c r="H425" s="2106"/>
      <c r="I425" s="2002"/>
      <c r="J425" s="2005"/>
      <c r="K425" s="2005"/>
      <c r="L425" s="2010"/>
      <c r="M425" s="2010"/>
      <c r="N425" s="2011"/>
      <c r="O425" s="2004"/>
      <c r="P425" s="2004"/>
      <c r="Q425" s="2004"/>
      <c r="R425" s="2004"/>
      <c r="S425" s="2004"/>
    </row>
    <row r="426" spans="1:19" s="1132" customFormat="1">
      <c r="A426" s="184"/>
      <c r="B426" s="675" t="s">
        <v>7</v>
      </c>
      <c r="C426" s="684"/>
      <c r="D426" s="144"/>
      <c r="E426" s="2007"/>
      <c r="F426" s="2105"/>
      <c r="G426" s="2005"/>
      <c r="H426" s="2106"/>
      <c r="I426" s="2002"/>
      <c r="J426" s="2005"/>
      <c r="K426" s="2005"/>
      <c r="L426" s="2010"/>
      <c r="M426" s="2010"/>
      <c r="N426" s="2011"/>
      <c r="O426" s="2004"/>
      <c r="P426" s="2004"/>
      <c r="Q426" s="2004"/>
      <c r="R426" s="2004"/>
      <c r="S426" s="2004"/>
    </row>
    <row r="427" spans="1:19" s="1132" customFormat="1">
      <c r="A427" s="184"/>
      <c r="B427" s="216"/>
      <c r="C427" s="217"/>
      <c r="D427" s="144"/>
      <c r="E427" s="2007"/>
      <c r="F427" s="2105"/>
      <c r="G427" s="2005"/>
      <c r="H427" s="2106"/>
      <c r="I427" s="2002"/>
      <c r="J427" s="2005"/>
      <c r="K427" s="2005"/>
      <c r="L427" s="2010"/>
      <c r="M427" s="2010"/>
      <c r="N427" s="2011"/>
      <c r="O427" s="2004"/>
      <c r="P427" s="2004"/>
      <c r="Q427" s="2004"/>
      <c r="R427" s="2004"/>
      <c r="S427" s="2004"/>
    </row>
    <row r="428" spans="1:19" s="1132" customFormat="1">
      <c r="A428" s="184"/>
      <c r="B428" s="244" t="s">
        <v>733</v>
      </c>
      <c r="C428" s="710">
        <f>SUM(D417:D424)+SUM(C425:C427)</f>
        <v>5075000</v>
      </c>
      <c r="D428" s="144"/>
      <c r="E428" s="2007"/>
      <c r="F428" s="2105"/>
      <c r="G428" s="2005"/>
      <c r="H428" s="2106"/>
      <c r="I428" s="2002"/>
      <c r="J428" s="2005"/>
      <c r="K428" s="2005"/>
      <c r="L428" s="2010"/>
      <c r="M428" s="2010"/>
      <c r="N428" s="2011"/>
      <c r="O428" s="2004"/>
      <c r="P428" s="2004"/>
      <c r="Q428" s="2004"/>
      <c r="R428" s="2004"/>
      <c r="S428" s="2004"/>
    </row>
    <row r="429" spans="1:19" s="1132" customFormat="1">
      <c r="A429" s="1996"/>
      <c r="B429" s="2004"/>
      <c r="C429" s="2104"/>
      <c r="D429" s="144"/>
      <c r="E429" s="2007"/>
      <c r="F429" s="2105"/>
      <c r="G429" s="2005"/>
      <c r="H429" s="2106"/>
      <c r="I429" s="2002"/>
      <c r="J429" s="2005"/>
      <c r="K429" s="2005"/>
      <c r="L429" s="2010"/>
      <c r="M429" s="2010"/>
      <c r="N429" s="2011"/>
      <c r="O429" s="2004"/>
      <c r="P429" s="2004"/>
      <c r="Q429" s="2004"/>
      <c r="R429" s="2004"/>
      <c r="S429" s="2004"/>
    </row>
    <row r="430" spans="1:19" s="1133" customFormat="1">
      <c r="A430" s="2107"/>
      <c r="B430" s="2023"/>
      <c r="C430" s="2108"/>
      <c r="D430" s="2564"/>
      <c r="E430" s="2017"/>
      <c r="F430" s="2109"/>
      <c r="G430" s="2019"/>
      <c r="H430" s="2110"/>
      <c r="I430" s="2111"/>
      <c r="J430" s="2019"/>
      <c r="K430" s="2019"/>
      <c r="L430" s="2021"/>
      <c r="M430" s="2021"/>
      <c r="N430" s="2022"/>
      <c r="O430" s="2023"/>
      <c r="P430" s="2023"/>
      <c r="Q430" s="2023"/>
      <c r="R430" s="2023"/>
      <c r="S430" s="2023"/>
    </row>
    <row r="431" spans="1:19" s="1147" customFormat="1">
      <c r="A431" s="1" t="s">
        <v>3383</v>
      </c>
      <c r="B431" s="2004"/>
      <c r="C431" s="681" t="s">
        <v>3384</v>
      </c>
      <c r="D431" s="144"/>
      <c r="E431" s="2007"/>
      <c r="F431" s="2105"/>
      <c r="G431" s="2005"/>
      <c r="H431" s="2106"/>
      <c r="I431" s="2002"/>
      <c r="J431" s="2005"/>
      <c r="K431" s="2005"/>
      <c r="L431" s="2010"/>
      <c r="M431" s="2010"/>
      <c r="N431" s="2011"/>
      <c r="O431" s="2004"/>
      <c r="P431" s="2004"/>
      <c r="Q431" s="2004"/>
      <c r="R431" s="2004"/>
      <c r="S431" s="2004"/>
    </row>
    <row r="432" spans="1:19" s="1147" customFormat="1">
      <c r="A432" s="2100">
        <v>5203123</v>
      </c>
      <c r="B432" s="2004" t="s">
        <v>3181</v>
      </c>
      <c r="C432" s="1148" t="s">
        <v>3385</v>
      </c>
      <c r="D432" s="144">
        <v>550000</v>
      </c>
      <c r="E432" s="2007"/>
      <c r="F432" s="2105">
        <v>420000</v>
      </c>
      <c r="G432" s="2005" t="s">
        <v>98</v>
      </c>
      <c r="H432" s="2106">
        <v>43183</v>
      </c>
      <c r="I432" s="2002" t="s">
        <v>448</v>
      </c>
      <c r="J432" s="2005"/>
      <c r="K432" s="2005" t="s">
        <v>41</v>
      </c>
      <c r="L432" s="2010"/>
      <c r="M432" s="2010"/>
      <c r="N432" s="2011">
        <v>43254</v>
      </c>
      <c r="O432" s="2004" t="s">
        <v>728</v>
      </c>
      <c r="P432" s="2004" t="s">
        <v>2236</v>
      </c>
      <c r="Q432" s="2004"/>
      <c r="R432" s="2004"/>
      <c r="S432" s="2004"/>
    </row>
    <row r="433" spans="1:19" s="1147" customFormat="1">
      <c r="A433" s="2100">
        <v>5204034</v>
      </c>
      <c r="B433" s="2004" t="s">
        <v>3362</v>
      </c>
      <c r="C433" s="2104" t="s">
        <v>3386</v>
      </c>
      <c r="D433" s="144">
        <v>560000</v>
      </c>
      <c r="E433" s="2007"/>
      <c r="F433" s="2105">
        <v>385000</v>
      </c>
      <c r="G433" s="2005" t="s">
        <v>98</v>
      </c>
      <c r="H433" s="2106">
        <v>43197</v>
      </c>
      <c r="I433" s="2002" t="s">
        <v>448</v>
      </c>
      <c r="J433" s="2005"/>
      <c r="K433" s="2005" t="s">
        <v>41</v>
      </c>
      <c r="L433" s="2010"/>
      <c r="M433" s="2010"/>
      <c r="N433" s="2011">
        <v>43254</v>
      </c>
      <c r="O433" s="2004" t="s">
        <v>728</v>
      </c>
      <c r="P433" s="2004" t="s">
        <v>2236</v>
      </c>
      <c r="Q433" s="2004"/>
      <c r="R433" s="2004"/>
      <c r="S433" s="2004"/>
    </row>
    <row r="434" spans="1:19" s="1147" customFormat="1">
      <c r="A434" s="2100">
        <v>5204058</v>
      </c>
      <c r="B434" s="334" t="s">
        <v>3362</v>
      </c>
      <c r="C434" s="2104" t="s">
        <v>3387</v>
      </c>
      <c r="D434" s="144">
        <v>600000</v>
      </c>
      <c r="E434" s="2007"/>
      <c r="F434" s="2105">
        <v>350000</v>
      </c>
      <c r="G434" s="2005" t="s">
        <v>98</v>
      </c>
      <c r="H434" s="2106">
        <v>43206</v>
      </c>
      <c r="I434" s="2002" t="s">
        <v>960</v>
      </c>
      <c r="J434" s="2005" t="s">
        <v>449</v>
      </c>
      <c r="K434" s="2005" t="s">
        <v>41</v>
      </c>
      <c r="L434" s="2010"/>
      <c r="M434" s="2010"/>
      <c r="N434" s="2011">
        <v>43254</v>
      </c>
      <c r="O434" s="2004" t="s">
        <v>728</v>
      </c>
      <c r="P434" s="2004" t="s">
        <v>729</v>
      </c>
      <c r="Q434" s="2004"/>
      <c r="R434" s="2004"/>
      <c r="S434" s="2004"/>
    </row>
    <row r="435" spans="1:19" s="1147" customFormat="1">
      <c r="A435" s="2100"/>
      <c r="B435" s="334"/>
      <c r="C435" s="2104"/>
      <c r="D435" s="144"/>
      <c r="E435" s="2007"/>
      <c r="F435" s="2105"/>
      <c r="G435" s="2005"/>
      <c r="H435" s="2106"/>
      <c r="I435" s="2002"/>
      <c r="J435" s="2005"/>
      <c r="K435" s="2005"/>
      <c r="L435" s="2010"/>
      <c r="M435" s="2010"/>
      <c r="N435" s="2011"/>
      <c r="O435" s="2004"/>
      <c r="P435" s="2004"/>
      <c r="Q435" s="2004"/>
      <c r="R435" s="2004"/>
      <c r="S435" s="2004"/>
    </row>
    <row r="436" spans="1:19" s="1147" customFormat="1">
      <c r="A436" s="2100"/>
      <c r="B436" s="1070" t="s">
        <v>3388</v>
      </c>
      <c r="C436" s="2104"/>
      <c r="D436" s="144"/>
      <c r="E436" s="2007"/>
      <c r="F436" s="2105"/>
      <c r="G436" s="2005"/>
      <c r="H436" s="2106"/>
      <c r="I436" s="2002"/>
      <c r="J436" s="2005"/>
      <c r="K436" s="2005"/>
      <c r="L436" s="2010"/>
      <c r="M436" s="2010"/>
      <c r="N436" s="2011"/>
      <c r="O436" s="2004"/>
      <c r="P436" s="2004"/>
      <c r="Q436" s="2004"/>
      <c r="R436" s="2004"/>
      <c r="S436" s="2004"/>
    </row>
    <row r="437" spans="1:19" s="1147" customFormat="1">
      <c r="A437" s="2100"/>
      <c r="B437" s="1061" t="s">
        <v>731</v>
      </c>
      <c r="C437" s="2104"/>
      <c r="D437" s="144"/>
      <c r="E437" s="2007"/>
      <c r="F437" s="2105"/>
      <c r="G437" s="2005"/>
      <c r="H437" s="2106"/>
      <c r="I437" s="2002"/>
      <c r="J437" s="2005"/>
      <c r="K437" s="2005"/>
      <c r="L437" s="2010"/>
      <c r="M437" s="2010"/>
      <c r="N437" s="2011"/>
      <c r="O437" s="2004"/>
      <c r="P437" s="2004"/>
      <c r="Q437" s="2004"/>
      <c r="R437" s="2004"/>
      <c r="S437" s="2004"/>
    </row>
    <row r="438" spans="1:19" s="1147" customFormat="1">
      <c r="A438" s="2100"/>
      <c r="B438" s="334"/>
      <c r="C438" s="2104"/>
      <c r="D438" s="144"/>
      <c r="E438" s="2007"/>
      <c r="F438" s="2105"/>
      <c r="G438" s="2005"/>
      <c r="H438" s="2106"/>
      <c r="I438" s="2002"/>
      <c r="J438" s="2005"/>
      <c r="K438" s="2005"/>
      <c r="L438" s="2010"/>
      <c r="M438" s="2010"/>
      <c r="N438" s="2011"/>
      <c r="O438" s="2004"/>
      <c r="P438" s="2004"/>
      <c r="Q438" s="2004"/>
      <c r="R438" s="2004"/>
      <c r="S438" s="2004"/>
    </row>
    <row r="439" spans="1:19" s="1147" customFormat="1">
      <c r="A439" s="1996"/>
      <c r="B439" s="29" t="s">
        <v>3140</v>
      </c>
      <c r="C439" s="2104"/>
      <c r="D439" s="144"/>
      <c r="E439" s="2007"/>
      <c r="F439" s="2105"/>
      <c r="G439" s="2005"/>
      <c r="H439" s="2106"/>
      <c r="I439" s="2002"/>
      <c r="J439" s="2005"/>
      <c r="K439" s="2005"/>
      <c r="L439" s="2010"/>
      <c r="M439" s="2010"/>
      <c r="N439" s="2011"/>
      <c r="O439" s="2004"/>
      <c r="P439" s="2004"/>
      <c r="Q439" s="2004"/>
      <c r="R439" s="2004"/>
      <c r="S439" s="2004"/>
    </row>
    <row r="440" spans="1:19" s="1147" customFormat="1">
      <c r="A440" s="2116"/>
      <c r="B440" s="2004" t="s">
        <v>3389</v>
      </c>
      <c r="C440" s="2104" t="s">
        <v>3390</v>
      </c>
      <c r="D440" s="1063">
        <v>0</v>
      </c>
      <c r="E440" s="2007"/>
      <c r="F440" s="2105">
        <v>11000</v>
      </c>
      <c r="G440" s="2005"/>
      <c r="H440" s="2106"/>
      <c r="I440" s="2002"/>
      <c r="J440" s="2005"/>
      <c r="K440" s="2005"/>
      <c r="L440" s="2010"/>
      <c r="M440" s="2010"/>
      <c r="N440" s="2011"/>
      <c r="O440" s="2004"/>
      <c r="P440" s="2004"/>
      <c r="Q440" s="2004"/>
      <c r="R440" s="2004"/>
      <c r="S440" s="2004"/>
    </row>
    <row r="441" spans="1:19" s="1147" customFormat="1">
      <c r="A441" s="1996"/>
      <c r="B441" s="334"/>
      <c r="C441" s="2104"/>
      <c r="D441" s="144"/>
      <c r="E441" s="2007"/>
      <c r="F441" s="2105"/>
      <c r="G441" s="2005"/>
      <c r="H441" s="2106"/>
      <c r="I441" s="2002"/>
      <c r="J441" s="2005"/>
      <c r="K441" s="2005"/>
      <c r="L441" s="2010"/>
      <c r="M441" s="2010"/>
      <c r="N441" s="2011"/>
      <c r="O441" s="2004"/>
      <c r="P441" s="2004"/>
      <c r="Q441" s="2004"/>
      <c r="R441" s="2004"/>
      <c r="S441" s="2004"/>
    </row>
    <row r="442" spans="1:19" s="1147" customFormat="1">
      <c r="A442" s="1996"/>
      <c r="B442" s="2004"/>
      <c r="C442" s="2104"/>
      <c r="D442" s="144"/>
      <c r="E442" s="2007"/>
      <c r="F442" s="2105"/>
      <c r="G442" s="2005"/>
      <c r="H442" s="2106"/>
      <c r="I442" s="2002"/>
      <c r="J442" s="2005"/>
      <c r="K442" s="2005"/>
      <c r="L442" s="2010"/>
      <c r="M442" s="2010"/>
      <c r="N442" s="2011"/>
      <c r="O442" s="2004"/>
      <c r="P442" s="2004"/>
      <c r="Q442" s="2004"/>
      <c r="R442" s="2004"/>
      <c r="S442" s="2004"/>
    </row>
    <row r="443" spans="1:19" s="1147" customFormat="1">
      <c r="A443" s="210" t="s">
        <v>732</v>
      </c>
      <c r="B443" s="216"/>
      <c r="C443" s="217"/>
      <c r="D443" s="144"/>
      <c r="E443" s="2007"/>
      <c r="F443" s="2105"/>
      <c r="G443" s="2005"/>
      <c r="H443" s="2106"/>
      <c r="I443" s="2002"/>
      <c r="J443" s="2005"/>
      <c r="K443" s="2005"/>
      <c r="L443" s="2010"/>
      <c r="M443" s="2010"/>
      <c r="N443" s="2011"/>
      <c r="O443" s="2004"/>
      <c r="P443" s="2004"/>
      <c r="Q443" s="2004"/>
      <c r="R443" s="2004"/>
      <c r="S443" s="2004"/>
    </row>
    <row r="444" spans="1:19" s="1147" customFormat="1">
      <c r="A444" s="184"/>
      <c r="B444" s="675" t="s">
        <v>7</v>
      </c>
      <c r="C444" s="684"/>
      <c r="D444" s="144"/>
      <c r="E444" s="2007"/>
      <c r="F444" s="2105"/>
      <c r="G444" s="2005"/>
      <c r="H444" s="2106"/>
      <c r="I444" s="2002"/>
      <c r="J444" s="2005"/>
      <c r="K444" s="2005"/>
      <c r="L444" s="2010"/>
      <c r="M444" s="2010"/>
      <c r="N444" s="2011"/>
      <c r="O444" s="2004"/>
      <c r="P444" s="2004"/>
      <c r="Q444" s="2004"/>
      <c r="R444" s="2004"/>
      <c r="S444" s="2004"/>
    </row>
    <row r="445" spans="1:19" s="1147" customFormat="1">
      <c r="A445" s="184"/>
      <c r="B445" s="216"/>
      <c r="C445" s="217"/>
      <c r="D445" s="144"/>
      <c r="E445" s="2007"/>
      <c r="F445" s="2105"/>
      <c r="G445" s="2005"/>
      <c r="H445" s="2106"/>
      <c r="I445" s="2002"/>
      <c r="J445" s="2005"/>
      <c r="K445" s="2005"/>
      <c r="L445" s="2010"/>
      <c r="M445" s="2010"/>
      <c r="N445" s="2011"/>
      <c r="O445" s="2004"/>
      <c r="P445" s="2004"/>
      <c r="Q445" s="2004"/>
      <c r="R445" s="2004"/>
      <c r="S445" s="2004"/>
    </row>
    <row r="446" spans="1:19" s="1147" customFormat="1">
      <c r="A446" s="184"/>
      <c r="B446" s="244" t="s">
        <v>733</v>
      </c>
      <c r="C446" s="710">
        <f>SUM(D430:D442)+SUM(C443:C445)</f>
        <v>1710000</v>
      </c>
      <c r="D446" s="144"/>
      <c r="E446" s="2007"/>
      <c r="F446" s="2105"/>
      <c r="G446" s="2005"/>
      <c r="H446" s="2106"/>
      <c r="I446" s="2002"/>
      <c r="J446" s="2005"/>
      <c r="K446" s="2005"/>
      <c r="L446" s="2010"/>
      <c r="M446" s="2010"/>
      <c r="N446" s="2011"/>
      <c r="O446" s="2004"/>
      <c r="P446" s="2004"/>
      <c r="Q446" s="2004"/>
      <c r="R446" s="2004"/>
      <c r="S446" s="2004"/>
    </row>
    <row r="447" spans="1:19" s="1147" customFormat="1">
      <c r="A447" s="1996"/>
      <c r="B447" s="2004"/>
      <c r="C447" s="2104"/>
      <c r="D447" s="144"/>
      <c r="E447" s="2007"/>
      <c r="F447" s="2105"/>
      <c r="G447" s="2005"/>
      <c r="H447" s="2106"/>
      <c r="I447" s="2002"/>
      <c r="J447" s="2005"/>
      <c r="K447" s="2005"/>
      <c r="L447" s="2010"/>
      <c r="M447" s="2010"/>
      <c r="N447" s="2011"/>
      <c r="O447" s="2004"/>
      <c r="P447" s="2004"/>
      <c r="Q447" s="2004"/>
      <c r="R447" s="2004"/>
      <c r="S447" s="2004"/>
    </row>
    <row r="448" spans="1:19" s="1149" customFormat="1">
      <c r="A448" s="2107"/>
      <c r="B448" s="2023"/>
      <c r="C448" s="2108"/>
      <c r="D448" s="2564"/>
      <c r="E448" s="2017"/>
      <c r="F448" s="2109"/>
      <c r="G448" s="2019"/>
      <c r="H448" s="2110"/>
      <c r="I448" s="2111"/>
      <c r="J448" s="2019"/>
      <c r="K448" s="2019"/>
      <c r="L448" s="2021"/>
      <c r="M448" s="2021"/>
      <c r="N448" s="2022"/>
      <c r="O448" s="2023"/>
      <c r="P448" s="2023"/>
      <c r="Q448" s="2023"/>
      <c r="R448" s="2023"/>
      <c r="S448" s="2023"/>
    </row>
    <row r="449" spans="1:19" s="1147" customFormat="1">
      <c r="A449" s="1" t="s">
        <v>3391</v>
      </c>
      <c r="B449" s="2004"/>
      <c r="C449" s="681" t="s">
        <v>3392</v>
      </c>
      <c r="D449" s="144"/>
      <c r="E449" s="2007"/>
      <c r="F449" s="2105"/>
      <c r="G449" s="2005"/>
      <c r="H449" s="2106"/>
      <c r="I449" s="2002"/>
      <c r="J449" s="2005"/>
      <c r="K449" s="2005"/>
      <c r="L449" s="2010"/>
      <c r="M449" s="2010"/>
      <c r="N449" s="2011"/>
      <c r="O449" s="2004"/>
      <c r="P449" s="2004"/>
      <c r="Q449" s="2004"/>
      <c r="R449" s="2004"/>
      <c r="S449" s="2004"/>
    </row>
    <row r="450" spans="1:19" s="1147" customFormat="1">
      <c r="A450" s="2100">
        <v>5203008</v>
      </c>
      <c r="B450" s="2004" t="s">
        <v>3278</v>
      </c>
      <c r="C450" s="1148" t="s">
        <v>3393</v>
      </c>
      <c r="D450" s="144">
        <v>575000</v>
      </c>
      <c r="E450" s="2007"/>
      <c r="F450" s="2105">
        <v>447000</v>
      </c>
      <c r="G450" s="2005" t="s">
        <v>110</v>
      </c>
      <c r="H450" s="2106">
        <v>43161</v>
      </c>
      <c r="I450" s="2002" t="s">
        <v>359</v>
      </c>
      <c r="J450" s="2005"/>
      <c r="K450" s="2005" t="s">
        <v>41</v>
      </c>
      <c r="L450" s="2010"/>
      <c r="M450" s="2010"/>
      <c r="N450" s="2011">
        <v>43239</v>
      </c>
      <c r="O450" s="2004" t="s">
        <v>728</v>
      </c>
      <c r="P450" s="2004" t="s">
        <v>729</v>
      </c>
      <c r="Q450" s="2004"/>
      <c r="R450" s="2004"/>
      <c r="S450" s="2004"/>
    </row>
    <row r="451" spans="1:19" s="1147" customFormat="1">
      <c r="A451" s="2100">
        <v>5204064</v>
      </c>
      <c r="B451" s="2004" t="s">
        <v>3394</v>
      </c>
      <c r="C451" s="2104" t="s">
        <v>3395</v>
      </c>
      <c r="D451" s="144">
        <v>5350000</v>
      </c>
      <c r="E451" s="2007"/>
      <c r="F451" s="2105">
        <v>4400000</v>
      </c>
      <c r="G451" s="2005" t="s">
        <v>1188</v>
      </c>
      <c r="H451" s="2106">
        <v>43206</v>
      </c>
      <c r="I451" s="2002" t="s">
        <v>2856</v>
      </c>
      <c r="J451" s="2005"/>
      <c r="K451" s="1100" t="s">
        <v>798</v>
      </c>
      <c r="L451" s="2010"/>
      <c r="M451" s="2010"/>
      <c r="N451" s="2011">
        <v>43239</v>
      </c>
      <c r="O451" s="2004" t="s">
        <v>728</v>
      </c>
      <c r="P451" s="2004" t="s">
        <v>729</v>
      </c>
      <c r="Q451" s="2004"/>
      <c r="R451" s="2004"/>
      <c r="S451" s="2004"/>
    </row>
    <row r="452" spans="1:19" s="1147" customFormat="1">
      <c r="A452" s="1996"/>
      <c r="B452" s="2004"/>
      <c r="C452" s="2104"/>
      <c r="D452" s="144"/>
      <c r="E452" s="2007"/>
      <c r="F452" s="2105"/>
      <c r="G452" s="2005"/>
      <c r="H452" s="2106"/>
      <c r="I452" s="2002"/>
      <c r="J452" s="2005"/>
      <c r="K452" s="2005"/>
      <c r="L452" s="2010"/>
      <c r="M452" s="2010"/>
      <c r="N452" s="2011"/>
      <c r="O452" s="2004"/>
      <c r="P452" s="2004"/>
      <c r="Q452" s="2004"/>
      <c r="R452" s="2004"/>
      <c r="S452" s="2004"/>
    </row>
    <row r="453" spans="1:19">
      <c r="A453" s="216"/>
      <c r="B453" s="1070" t="s">
        <v>3396</v>
      </c>
      <c r="C453" s="217"/>
      <c r="D453" s="248"/>
      <c r="E453" s="108"/>
      <c r="F453" s="269"/>
      <c r="G453" s="217"/>
      <c r="H453" s="1479"/>
      <c r="I453" s="108"/>
      <c r="J453" s="217"/>
      <c r="K453" s="217"/>
      <c r="L453" s="108"/>
      <c r="M453" s="108"/>
      <c r="N453" s="1507"/>
      <c r="O453" s="108"/>
      <c r="P453" s="108"/>
      <c r="Q453" s="1453"/>
      <c r="R453" s="1453"/>
      <c r="S453" s="1453"/>
    </row>
    <row r="454" spans="1:19" s="1147" customFormat="1">
      <c r="A454" s="1996"/>
      <c r="B454" s="1061" t="s">
        <v>731</v>
      </c>
      <c r="C454" s="2104"/>
      <c r="D454" s="144"/>
      <c r="E454" s="2007"/>
      <c r="F454" s="2105"/>
      <c r="G454" s="2005"/>
      <c r="H454" s="2106"/>
      <c r="I454" s="2002"/>
      <c r="J454" s="2005"/>
      <c r="K454" s="2005"/>
      <c r="L454" s="2010"/>
      <c r="M454" s="2010"/>
      <c r="N454" s="2011"/>
      <c r="O454" s="2004"/>
      <c r="P454" s="2004"/>
      <c r="Q454" s="2004"/>
      <c r="R454" s="2004"/>
      <c r="S454" s="2004"/>
    </row>
    <row r="455" spans="1:19" s="1147" customFormat="1">
      <c r="A455" s="1996"/>
      <c r="B455" s="2004"/>
      <c r="C455" s="2104"/>
      <c r="D455" s="144"/>
      <c r="E455" s="2007"/>
      <c r="F455" s="2105"/>
      <c r="G455" s="2005"/>
      <c r="H455" s="2106"/>
      <c r="I455" s="2002"/>
      <c r="J455" s="2005"/>
      <c r="K455" s="2005"/>
      <c r="L455" s="2010"/>
      <c r="M455" s="2010"/>
      <c r="N455" s="2011"/>
      <c r="O455" s="2004"/>
      <c r="P455" s="2004"/>
      <c r="Q455" s="2004"/>
      <c r="R455" s="2004"/>
      <c r="S455" s="2004"/>
    </row>
    <row r="456" spans="1:19" s="1147" customFormat="1">
      <c r="A456" s="210" t="s">
        <v>732</v>
      </c>
      <c r="B456" s="216"/>
      <c r="C456" s="217"/>
      <c r="D456" s="144"/>
      <c r="E456" s="2007"/>
      <c r="F456" s="2105"/>
      <c r="G456" s="2005"/>
      <c r="H456" s="2106"/>
      <c r="I456" s="2002"/>
      <c r="J456" s="2005"/>
      <c r="K456" s="2005"/>
      <c r="L456" s="2010"/>
      <c r="M456" s="2010"/>
      <c r="N456" s="2011"/>
      <c r="O456" s="2004"/>
      <c r="P456" s="2004"/>
      <c r="Q456" s="2004"/>
      <c r="R456" s="2004"/>
      <c r="S456" s="2004"/>
    </row>
    <row r="457" spans="1:19" s="1147" customFormat="1">
      <c r="A457" s="184"/>
      <c r="B457" s="675" t="s">
        <v>7</v>
      </c>
      <c r="C457" s="684"/>
      <c r="D457" s="144"/>
      <c r="E457" s="2007"/>
      <c r="F457" s="2105"/>
      <c r="G457" s="2005"/>
      <c r="H457" s="2106"/>
      <c r="I457" s="2002"/>
      <c r="J457" s="2005"/>
      <c r="K457" s="2005"/>
      <c r="L457" s="2010"/>
      <c r="M457" s="2010"/>
      <c r="N457" s="2011"/>
      <c r="O457" s="2004"/>
      <c r="P457" s="2004"/>
      <c r="Q457" s="2004"/>
      <c r="R457" s="2004"/>
      <c r="S457" s="2004"/>
    </row>
    <row r="458" spans="1:19" s="1147" customFormat="1">
      <c r="A458" s="184"/>
      <c r="B458" s="216"/>
      <c r="C458" s="217"/>
      <c r="D458" s="144"/>
      <c r="E458" s="2007"/>
      <c r="F458" s="2105"/>
      <c r="G458" s="2005"/>
      <c r="H458" s="2106"/>
      <c r="I458" s="2002"/>
      <c r="J458" s="2005"/>
      <c r="K458" s="2005"/>
      <c r="L458" s="2010"/>
      <c r="M458" s="2010"/>
      <c r="N458" s="2011"/>
      <c r="O458" s="2004"/>
      <c r="P458" s="2004"/>
      <c r="Q458" s="2004"/>
      <c r="R458" s="2004"/>
      <c r="S458" s="2004"/>
    </row>
    <row r="459" spans="1:19" s="1147" customFormat="1">
      <c r="A459" s="184"/>
      <c r="B459" s="244" t="s">
        <v>733</v>
      </c>
      <c r="C459" s="710">
        <f>SUM(D448:D455)+SUM(C456:C458)</f>
        <v>5925000</v>
      </c>
      <c r="D459" s="144"/>
      <c r="E459" s="2007"/>
      <c r="F459" s="2105"/>
      <c r="G459" s="2005"/>
      <c r="H459" s="2106"/>
      <c r="I459" s="2002"/>
      <c r="J459" s="2005"/>
      <c r="K459" s="2005"/>
      <c r="L459" s="2010"/>
      <c r="M459" s="2010"/>
      <c r="N459" s="2011"/>
      <c r="O459" s="2004"/>
      <c r="P459" s="2004"/>
      <c r="Q459" s="2004"/>
      <c r="R459" s="2004"/>
      <c r="S459" s="2004"/>
    </row>
    <row r="460" spans="1:19" s="1147" customFormat="1">
      <c r="A460" s="1996"/>
      <c r="B460" s="2004"/>
      <c r="C460" s="2104"/>
      <c r="D460" s="144"/>
      <c r="E460" s="2007"/>
      <c r="F460" s="2105"/>
      <c r="G460" s="2005"/>
      <c r="H460" s="2106"/>
      <c r="I460" s="2002"/>
      <c r="J460" s="2005"/>
      <c r="K460" s="2005"/>
      <c r="L460" s="2010"/>
      <c r="M460" s="2010"/>
      <c r="N460" s="2011"/>
      <c r="O460" s="2004"/>
      <c r="P460" s="2004"/>
      <c r="Q460" s="2004"/>
      <c r="R460" s="2004"/>
      <c r="S460" s="2004"/>
    </row>
    <row r="461" spans="1:19" s="1149" customFormat="1">
      <c r="A461" s="2107"/>
      <c r="B461" s="2023"/>
      <c r="C461" s="2108"/>
      <c r="D461" s="2564"/>
      <c r="E461" s="2017"/>
      <c r="F461" s="2109"/>
      <c r="G461" s="2019"/>
      <c r="H461" s="2110"/>
      <c r="I461" s="2111"/>
      <c r="J461" s="2019"/>
      <c r="K461" s="2019"/>
      <c r="L461" s="2021"/>
      <c r="M461" s="2021"/>
      <c r="N461" s="2022"/>
      <c r="O461" s="2023"/>
      <c r="P461" s="2023"/>
      <c r="Q461" s="2023"/>
      <c r="R461" s="2023"/>
      <c r="S461" s="2023"/>
    </row>
    <row r="462" spans="1:19" s="1147" customFormat="1">
      <c r="A462" s="861" t="s">
        <v>3397</v>
      </c>
      <c r="B462" s="2004"/>
      <c r="C462" s="681" t="s">
        <v>3398</v>
      </c>
      <c r="D462" s="144"/>
      <c r="E462" s="2007"/>
      <c r="F462" s="2105"/>
      <c r="G462" s="2005"/>
      <c r="H462" s="2106"/>
      <c r="I462" s="2002"/>
      <c r="J462" s="2005"/>
      <c r="K462" s="2005"/>
      <c r="L462" s="2010"/>
      <c r="M462" s="2010"/>
      <c r="N462" s="2011"/>
      <c r="O462" s="2004"/>
      <c r="P462" s="2004"/>
      <c r="Q462" s="2004"/>
      <c r="R462" s="2004"/>
      <c r="S462" s="2004"/>
    </row>
    <row r="463" spans="1:19" s="1162" customFormat="1">
      <c r="A463" s="2100">
        <v>5204081</v>
      </c>
      <c r="B463" s="2004" t="s">
        <v>2577</v>
      </c>
      <c r="C463" s="2104" t="s">
        <v>3399</v>
      </c>
      <c r="D463" s="144">
        <v>1080000</v>
      </c>
      <c r="E463" s="2007"/>
      <c r="F463" s="2105">
        <v>860000</v>
      </c>
      <c r="G463" s="2005" t="s">
        <v>98</v>
      </c>
      <c r="H463" s="2106">
        <v>43210</v>
      </c>
      <c r="I463" s="2002" t="s">
        <v>75</v>
      </c>
      <c r="J463" s="2005" t="s">
        <v>449</v>
      </c>
      <c r="K463" s="2005" t="s">
        <v>67</v>
      </c>
      <c r="L463" s="2010"/>
      <c r="M463" s="2010"/>
      <c r="N463" s="2011">
        <v>43278</v>
      </c>
      <c r="O463" s="2004" t="s">
        <v>728</v>
      </c>
      <c r="P463" s="1092" t="s">
        <v>3400</v>
      </c>
      <c r="Q463" s="2004"/>
      <c r="R463" s="2004"/>
      <c r="S463" s="2004"/>
    </row>
    <row r="464" spans="1:19" s="1147" customFormat="1">
      <c r="A464" s="2100">
        <v>5204091</v>
      </c>
      <c r="B464" s="2004" t="s">
        <v>3161</v>
      </c>
      <c r="C464" s="2104" t="s">
        <v>3401</v>
      </c>
      <c r="D464" s="144">
        <v>500000</v>
      </c>
      <c r="E464" s="2007"/>
      <c r="F464" s="2105">
        <v>352000</v>
      </c>
      <c r="G464" s="2005" t="s">
        <v>98</v>
      </c>
      <c r="H464" s="2106">
        <v>43214</v>
      </c>
      <c r="I464" s="2002" t="s">
        <v>979</v>
      </c>
      <c r="J464" s="2005"/>
      <c r="K464" s="2005" t="s">
        <v>67</v>
      </c>
      <c r="L464" s="2010"/>
      <c r="M464" s="2010"/>
      <c r="N464" s="2011">
        <v>43278</v>
      </c>
      <c r="O464" s="2004" t="s">
        <v>728</v>
      </c>
      <c r="P464" s="2004" t="s">
        <v>2265</v>
      </c>
      <c r="Q464" s="2004"/>
      <c r="R464" s="2004"/>
      <c r="S464" s="2004"/>
    </row>
    <row r="465" spans="1:19" s="1147" customFormat="1">
      <c r="A465" s="2100">
        <v>5206008</v>
      </c>
      <c r="B465" s="2004" t="s">
        <v>3402</v>
      </c>
      <c r="C465" s="2104" t="s">
        <v>3403</v>
      </c>
      <c r="D465" s="144">
        <v>480000</v>
      </c>
      <c r="E465" s="2007"/>
      <c r="F465" s="2105">
        <v>280000</v>
      </c>
      <c r="G465" s="2005" t="s">
        <v>98</v>
      </c>
      <c r="H465" s="2106">
        <v>43252</v>
      </c>
      <c r="I465" s="2002" t="s">
        <v>262</v>
      </c>
      <c r="J465" s="2005"/>
      <c r="K465" s="2005" t="s">
        <v>67</v>
      </c>
      <c r="L465" s="2010"/>
      <c r="M465" s="2010"/>
      <c r="N465" s="2011">
        <v>43278</v>
      </c>
      <c r="O465" s="2004" t="s">
        <v>728</v>
      </c>
      <c r="P465" s="1092" t="s">
        <v>771</v>
      </c>
      <c r="Q465" s="2004"/>
      <c r="R465" s="2004"/>
      <c r="S465" s="2004"/>
    </row>
    <row r="466" spans="1:19" s="1147" customFormat="1">
      <c r="A466" s="1996"/>
      <c r="B466" s="2004"/>
      <c r="C466" s="2104"/>
      <c r="D466" s="144"/>
      <c r="E466" s="2007"/>
      <c r="F466" s="2105"/>
      <c r="G466" s="2005"/>
      <c r="H466" s="2106"/>
      <c r="I466" s="2002"/>
      <c r="J466" s="2005"/>
      <c r="K466" s="2005"/>
      <c r="L466" s="2010"/>
      <c r="M466" s="2010"/>
      <c r="N466" s="2011"/>
      <c r="O466" s="2004"/>
      <c r="P466" s="2004"/>
      <c r="Q466" s="2004"/>
      <c r="R466" s="2004"/>
      <c r="S466" s="2004"/>
    </row>
    <row r="467" spans="1:19" s="1147" customFormat="1">
      <c r="A467" s="1996"/>
      <c r="B467" s="1167" t="s">
        <v>838</v>
      </c>
      <c r="C467" s="637"/>
      <c r="D467" s="633"/>
      <c r="E467" s="2007"/>
      <c r="F467" s="2105"/>
      <c r="G467" s="2005"/>
      <c r="H467" s="2106"/>
      <c r="I467" s="2002"/>
      <c r="J467" s="2005"/>
      <c r="K467" s="2005"/>
      <c r="L467" s="2010"/>
      <c r="M467" s="2010"/>
      <c r="N467" s="2011"/>
      <c r="O467" s="2004"/>
      <c r="P467" s="2004"/>
      <c r="Q467" s="2004"/>
      <c r="R467" s="2004"/>
      <c r="S467" s="2004"/>
    </row>
    <row r="468" spans="1:19" s="1147" customFormat="1">
      <c r="A468" s="1996"/>
      <c r="B468" s="1102" t="s">
        <v>3404</v>
      </c>
      <c r="C468" s="2117" t="s">
        <v>3337</v>
      </c>
      <c r="D468" s="633">
        <v>0</v>
      </c>
      <c r="E468" s="2007"/>
      <c r="F468" s="2118" t="s">
        <v>3405</v>
      </c>
      <c r="G468" s="2005"/>
      <c r="H468" s="2106"/>
      <c r="I468" s="2002"/>
      <c r="J468" s="2005"/>
      <c r="K468" s="2005"/>
      <c r="L468" s="2010"/>
      <c r="M468" s="2010"/>
      <c r="N468" s="2011"/>
      <c r="O468" s="2004"/>
      <c r="P468" s="2004"/>
      <c r="Q468" s="2004"/>
      <c r="R468" s="2004"/>
      <c r="S468" s="2004"/>
    </row>
    <row r="469" spans="1:19" s="1147" customFormat="1" ht="15">
      <c r="A469" s="1996"/>
      <c r="B469" s="1102"/>
      <c r="C469" s="1168"/>
      <c r="D469" s="633"/>
      <c r="E469" s="2007"/>
      <c r="F469" s="2105"/>
      <c r="G469" s="2005"/>
      <c r="H469" s="2106"/>
      <c r="I469" s="2002"/>
      <c r="J469" s="2005"/>
      <c r="K469" s="2005"/>
      <c r="L469" s="2010"/>
      <c r="M469" s="2010"/>
      <c r="N469" s="2011"/>
      <c r="O469" s="2004"/>
      <c r="P469" s="2004"/>
      <c r="Q469" s="2004"/>
      <c r="R469" s="2004"/>
      <c r="S469" s="2004"/>
    </row>
    <row r="470" spans="1:19" s="1147" customFormat="1" ht="15">
      <c r="A470" s="1996"/>
      <c r="B470" s="1070" t="s">
        <v>3406</v>
      </c>
      <c r="C470" s="1168"/>
      <c r="D470" s="633"/>
      <c r="E470" s="2007"/>
      <c r="F470" s="2105"/>
      <c r="G470" s="2005"/>
      <c r="H470" s="2106"/>
      <c r="I470" s="2002"/>
      <c r="J470" s="2005"/>
      <c r="K470" s="2005"/>
      <c r="L470" s="2010"/>
      <c r="M470" s="2010"/>
      <c r="N470" s="2011"/>
      <c r="O470" s="2004"/>
      <c r="P470" s="2004"/>
      <c r="Q470" s="2004"/>
      <c r="R470" s="2004"/>
      <c r="S470" s="2004"/>
    </row>
    <row r="471" spans="1:19" s="1147" customFormat="1" ht="15">
      <c r="A471" s="1996"/>
      <c r="B471" s="1061" t="s">
        <v>731</v>
      </c>
      <c r="C471" s="1168"/>
      <c r="D471" s="633"/>
      <c r="E471" s="2007"/>
      <c r="F471" s="2105"/>
      <c r="G471" s="2005"/>
      <c r="H471" s="2106"/>
      <c r="I471" s="2002"/>
      <c r="J471" s="2005"/>
      <c r="K471" s="2005"/>
      <c r="L471" s="2010"/>
      <c r="M471" s="2010"/>
      <c r="N471" s="2011"/>
      <c r="O471" s="2004"/>
      <c r="P471" s="2004"/>
      <c r="Q471" s="2004"/>
      <c r="R471" s="2004"/>
      <c r="S471" s="2004"/>
    </row>
    <row r="472" spans="1:19" s="1147" customFormat="1">
      <c r="A472" s="1996"/>
      <c r="B472" s="2004"/>
      <c r="C472" s="2104"/>
      <c r="D472" s="144"/>
      <c r="E472" s="2007"/>
      <c r="F472" s="2105"/>
      <c r="G472" s="2005"/>
      <c r="H472" s="2106"/>
      <c r="I472" s="2002"/>
      <c r="J472" s="2005"/>
      <c r="K472" s="2005"/>
      <c r="L472" s="2010"/>
      <c r="M472" s="2010"/>
      <c r="N472" s="2011"/>
      <c r="O472" s="2004"/>
      <c r="P472" s="2004"/>
      <c r="Q472" s="2004"/>
      <c r="R472" s="2004"/>
      <c r="S472" s="2004"/>
    </row>
    <row r="473" spans="1:19" s="1147" customFormat="1">
      <c r="A473" s="1996"/>
      <c r="B473" s="2004"/>
      <c r="C473" s="2101"/>
      <c r="D473" s="144"/>
      <c r="E473" s="2007"/>
      <c r="F473" s="2105"/>
      <c r="G473" s="2005"/>
      <c r="H473" s="2106"/>
      <c r="I473" s="2002"/>
      <c r="J473" s="2005"/>
      <c r="K473" s="2005"/>
      <c r="L473" s="2010"/>
      <c r="M473" s="2010"/>
      <c r="N473" s="2011"/>
      <c r="O473" s="2004"/>
      <c r="P473" s="2004"/>
      <c r="Q473" s="2004"/>
      <c r="R473" s="2004"/>
      <c r="S473" s="2004"/>
    </row>
    <row r="474" spans="1:19" s="1147" customFormat="1">
      <c r="A474" s="210" t="s">
        <v>732</v>
      </c>
      <c r="B474" s="216"/>
      <c r="C474" s="217"/>
      <c r="D474" s="144"/>
      <c r="E474" s="2007"/>
      <c r="F474" s="2105"/>
      <c r="G474" s="2005"/>
      <c r="H474" s="2106"/>
      <c r="I474" s="2002"/>
      <c r="J474" s="2005"/>
      <c r="K474" s="2005"/>
      <c r="L474" s="2010"/>
      <c r="M474" s="2010"/>
      <c r="N474" s="2011"/>
      <c r="O474" s="2004"/>
      <c r="P474" s="2004"/>
      <c r="Q474" s="2004"/>
      <c r="R474" s="2004"/>
      <c r="S474" s="2004"/>
    </row>
    <row r="475" spans="1:19" s="1147" customFormat="1">
      <c r="A475" s="184"/>
      <c r="B475" s="675" t="s">
        <v>7</v>
      </c>
      <c r="C475" s="684"/>
      <c r="D475" s="144"/>
      <c r="E475" s="2007"/>
      <c r="F475" s="2105"/>
      <c r="G475" s="2005"/>
      <c r="H475" s="2106"/>
      <c r="I475" s="2002"/>
      <c r="J475" s="2005"/>
      <c r="K475" s="2005"/>
      <c r="L475" s="2010"/>
      <c r="M475" s="2010"/>
      <c r="N475" s="2011"/>
      <c r="O475" s="2004"/>
      <c r="P475" s="2004"/>
      <c r="Q475" s="2004"/>
      <c r="R475" s="2004"/>
      <c r="S475" s="2004"/>
    </row>
    <row r="476" spans="1:19" s="1147" customFormat="1">
      <c r="A476" s="184"/>
      <c r="B476" s="216"/>
      <c r="C476" s="217"/>
      <c r="D476" s="144"/>
      <c r="E476" s="2007"/>
      <c r="F476" s="2105"/>
      <c r="G476" s="2005"/>
      <c r="H476" s="2106"/>
      <c r="I476" s="2002"/>
      <c r="J476" s="2005"/>
      <c r="K476" s="2005"/>
      <c r="L476" s="2010"/>
      <c r="M476" s="2010"/>
      <c r="N476" s="2011"/>
      <c r="O476" s="2004"/>
      <c r="P476" s="2004"/>
      <c r="Q476" s="2004"/>
      <c r="R476" s="2004"/>
      <c r="S476" s="2004"/>
    </row>
    <row r="477" spans="1:19" s="1147" customFormat="1">
      <c r="A477" s="184"/>
      <c r="B477" s="244" t="s">
        <v>733</v>
      </c>
      <c r="C477" s="710">
        <f>SUM(D461:D473)+SUM(C474:C476)</f>
        <v>2060000</v>
      </c>
      <c r="D477" s="144"/>
      <c r="E477" s="2007"/>
      <c r="F477" s="2105"/>
      <c r="G477" s="2005"/>
      <c r="H477" s="2106"/>
      <c r="I477" s="2002"/>
      <c r="J477" s="2005"/>
      <c r="K477" s="2005"/>
      <c r="L477" s="2010"/>
      <c r="M477" s="2010"/>
      <c r="N477" s="2011"/>
      <c r="O477" s="2004"/>
      <c r="P477" s="2004"/>
      <c r="Q477" s="2004"/>
      <c r="R477" s="2004"/>
      <c r="S477" s="2004"/>
    </row>
    <row r="478" spans="1:19" s="1147" customFormat="1">
      <c r="A478" s="1996"/>
      <c r="B478" s="2004"/>
      <c r="C478" s="2104"/>
      <c r="D478" s="144"/>
      <c r="E478" s="2007"/>
      <c r="F478" s="2105"/>
      <c r="G478" s="2005"/>
      <c r="H478" s="2106"/>
      <c r="I478" s="2002"/>
      <c r="J478" s="2005"/>
      <c r="K478" s="2005"/>
      <c r="L478" s="2010"/>
      <c r="M478" s="2010"/>
      <c r="N478" s="2011"/>
      <c r="O478" s="2004"/>
      <c r="P478" s="2004"/>
      <c r="Q478" s="2004"/>
      <c r="R478" s="2004"/>
      <c r="S478" s="2004"/>
    </row>
    <row r="479" spans="1:19" s="1149" customFormat="1">
      <c r="A479" s="2107"/>
      <c r="B479" s="2023"/>
      <c r="C479" s="2108"/>
      <c r="D479" s="2564"/>
      <c r="E479" s="2017"/>
      <c r="F479" s="2109"/>
      <c r="G479" s="2019"/>
      <c r="H479" s="2110"/>
      <c r="I479" s="2111"/>
      <c r="J479" s="2019"/>
      <c r="K479" s="2019"/>
      <c r="L479" s="2021"/>
      <c r="M479" s="2021"/>
      <c r="N479" s="2022"/>
      <c r="O479" s="2023"/>
      <c r="P479" s="2023"/>
      <c r="Q479" s="2023"/>
      <c r="R479" s="2023"/>
      <c r="S479" s="2023"/>
    </row>
    <row r="480" spans="1:19" s="1147" customFormat="1">
      <c r="A480" s="861" t="s">
        <v>3397</v>
      </c>
      <c r="B480" s="2004"/>
      <c r="C480" s="681" t="s">
        <v>3407</v>
      </c>
      <c r="D480" s="144"/>
      <c r="E480" s="2007"/>
      <c r="F480" s="2105"/>
      <c r="G480" s="2005"/>
      <c r="H480" s="2106"/>
      <c r="I480" s="2002"/>
      <c r="J480" s="2005"/>
      <c r="K480" s="2005"/>
      <c r="L480" s="2010"/>
      <c r="M480" s="2010"/>
      <c r="N480" s="2011"/>
      <c r="O480" s="2004"/>
      <c r="P480" s="2004"/>
      <c r="Q480" s="2004"/>
      <c r="R480" s="2004"/>
      <c r="S480" s="2004"/>
    </row>
    <row r="481" spans="1:19" s="1162" customFormat="1">
      <c r="A481" s="2100">
        <v>5204029</v>
      </c>
      <c r="B481" s="2004" t="s">
        <v>1611</v>
      </c>
      <c r="C481" s="2104" t="s">
        <v>3408</v>
      </c>
      <c r="D481" s="144">
        <v>710000</v>
      </c>
      <c r="E481" s="2007"/>
      <c r="F481" s="2105">
        <v>555000</v>
      </c>
      <c r="G481" s="2005" t="s">
        <v>98</v>
      </c>
      <c r="H481" s="2106">
        <v>43196</v>
      </c>
      <c r="I481" s="2002" t="s">
        <v>262</v>
      </c>
      <c r="J481" s="2005"/>
      <c r="K481" s="2005" t="s">
        <v>67</v>
      </c>
      <c r="L481" s="2010"/>
      <c r="M481" s="2010"/>
      <c r="N481" s="2011">
        <v>43278</v>
      </c>
      <c r="O481" s="2004" t="s">
        <v>728</v>
      </c>
      <c r="P481" s="2004" t="s">
        <v>729</v>
      </c>
      <c r="Q481" s="2004"/>
      <c r="R481" s="2004"/>
      <c r="S481" s="2004"/>
    </row>
    <row r="482" spans="1:19" s="1147" customFormat="1">
      <c r="A482" s="2100">
        <v>5205032</v>
      </c>
      <c r="B482" s="2004" t="s">
        <v>3409</v>
      </c>
      <c r="C482" s="2104" t="s">
        <v>3410</v>
      </c>
      <c r="D482" s="144">
        <v>530000</v>
      </c>
      <c r="E482" s="2007"/>
      <c r="F482" s="2105">
        <v>341000</v>
      </c>
      <c r="G482" s="2005" t="s">
        <v>98</v>
      </c>
      <c r="H482" s="2106">
        <v>43235</v>
      </c>
      <c r="I482" s="2002" t="s">
        <v>979</v>
      </c>
      <c r="J482" s="2005" t="s">
        <v>449</v>
      </c>
      <c r="K482" s="2005" t="s">
        <v>67</v>
      </c>
      <c r="L482" s="2010"/>
      <c r="M482" s="2010"/>
      <c r="N482" s="2011">
        <v>43278</v>
      </c>
      <c r="O482" s="2004" t="s">
        <v>728</v>
      </c>
      <c r="P482" s="1092" t="s">
        <v>3411</v>
      </c>
      <c r="Q482" s="2004"/>
      <c r="R482" s="2004"/>
      <c r="S482" s="2004"/>
    </row>
    <row r="483" spans="1:19" s="1164" customFormat="1">
      <c r="A483" s="2100">
        <v>5205063</v>
      </c>
      <c r="B483" s="2004" t="s">
        <v>1611</v>
      </c>
      <c r="C483" s="2104" t="s">
        <v>3412</v>
      </c>
      <c r="D483" s="144">
        <v>950000</v>
      </c>
      <c r="E483" s="2007"/>
      <c r="F483" s="2105">
        <v>750000</v>
      </c>
      <c r="G483" s="2005" t="s">
        <v>98</v>
      </c>
      <c r="H483" s="2106">
        <v>43237</v>
      </c>
      <c r="I483" s="2002" t="s">
        <v>2133</v>
      </c>
      <c r="J483" s="1099" t="s">
        <v>449</v>
      </c>
      <c r="K483" s="2005" t="s">
        <v>67</v>
      </c>
      <c r="L483" s="2010"/>
      <c r="M483" s="2010"/>
      <c r="N483" s="2011">
        <v>43278</v>
      </c>
      <c r="O483" s="2004" t="s">
        <v>728</v>
      </c>
      <c r="P483" s="2004" t="s">
        <v>729</v>
      </c>
      <c r="Q483" s="2004"/>
      <c r="R483" s="2004"/>
      <c r="S483" s="2004"/>
    </row>
    <row r="484" spans="1:19" s="1147" customFormat="1">
      <c r="A484" s="1996"/>
      <c r="B484" s="2004"/>
      <c r="C484" s="2104"/>
      <c r="D484" s="144"/>
      <c r="E484" s="2007"/>
      <c r="F484" s="2105"/>
      <c r="G484" s="2005"/>
      <c r="H484" s="2106"/>
      <c r="I484" s="2002"/>
      <c r="J484" s="2005"/>
      <c r="K484" s="2005"/>
      <c r="L484" s="2010"/>
      <c r="M484" s="2010"/>
      <c r="N484" s="2011"/>
      <c r="O484" s="2004"/>
      <c r="P484" s="2004"/>
      <c r="Q484" s="2004"/>
      <c r="R484" s="2004"/>
      <c r="S484" s="2004"/>
    </row>
    <row r="485" spans="1:19" s="1147" customFormat="1">
      <c r="A485" s="1996"/>
      <c r="B485" s="1070" t="s">
        <v>3406</v>
      </c>
      <c r="C485" s="2104"/>
      <c r="D485" s="144"/>
      <c r="E485" s="2007"/>
      <c r="F485" s="2105"/>
      <c r="G485" s="2005"/>
      <c r="H485" s="2106"/>
      <c r="I485" s="2002"/>
      <c r="J485" s="2005"/>
      <c r="K485" s="2005"/>
      <c r="L485" s="2010"/>
      <c r="M485" s="2010"/>
      <c r="N485" s="2011"/>
      <c r="O485" s="2004"/>
      <c r="P485" s="2004"/>
      <c r="Q485" s="2004"/>
      <c r="R485" s="2004"/>
      <c r="S485" s="2004"/>
    </row>
    <row r="486" spans="1:19" s="1147" customFormat="1">
      <c r="A486" s="1996"/>
      <c r="B486" s="1061" t="s">
        <v>731</v>
      </c>
      <c r="C486" s="2104"/>
      <c r="D486" s="144"/>
      <c r="E486" s="2007"/>
      <c r="F486" s="2105"/>
      <c r="G486" s="2005"/>
      <c r="H486" s="2106"/>
      <c r="I486" s="2002"/>
      <c r="J486" s="2005"/>
      <c r="K486" s="2005"/>
      <c r="L486" s="2010"/>
      <c r="M486" s="2010"/>
      <c r="N486" s="2011"/>
      <c r="O486" s="2004"/>
      <c r="P486" s="2004"/>
      <c r="Q486" s="2004"/>
      <c r="R486" s="2004"/>
      <c r="S486" s="2004"/>
    </row>
    <row r="487" spans="1:19" s="1147" customFormat="1">
      <c r="A487" s="1996"/>
      <c r="B487" s="2004"/>
      <c r="C487" s="2104"/>
      <c r="D487" s="144"/>
      <c r="E487" s="2007"/>
      <c r="F487" s="2105"/>
      <c r="G487" s="2005"/>
      <c r="H487" s="2106"/>
      <c r="I487" s="2002"/>
      <c r="J487" s="2005"/>
      <c r="K487" s="2005"/>
      <c r="L487" s="2010"/>
      <c r="M487" s="2010"/>
      <c r="N487" s="2011"/>
      <c r="O487" s="2004"/>
      <c r="P487" s="2004"/>
      <c r="Q487" s="2004"/>
      <c r="R487" s="2004"/>
      <c r="S487" s="2004"/>
    </row>
    <row r="488" spans="1:19" s="1147" customFormat="1">
      <c r="A488" s="210" t="s">
        <v>732</v>
      </c>
      <c r="B488" s="216"/>
      <c r="C488" s="217"/>
      <c r="D488" s="144"/>
      <c r="E488" s="2007"/>
      <c r="F488" s="2105"/>
      <c r="G488" s="2005"/>
      <c r="H488" s="2106"/>
      <c r="I488" s="2002"/>
      <c r="J488" s="2005"/>
      <c r="K488" s="2005"/>
      <c r="L488" s="2010"/>
      <c r="M488" s="2010"/>
      <c r="N488" s="2011"/>
      <c r="O488" s="2004"/>
      <c r="P488" s="2004"/>
      <c r="Q488" s="2004"/>
      <c r="R488" s="2004"/>
      <c r="S488" s="2004"/>
    </row>
    <row r="489" spans="1:19" s="1147" customFormat="1">
      <c r="A489" s="184"/>
      <c r="B489" s="675" t="s">
        <v>7</v>
      </c>
      <c r="C489" s="684"/>
      <c r="D489" s="144"/>
      <c r="E489" s="2007"/>
      <c r="F489" s="2105"/>
      <c r="G489" s="2005"/>
      <c r="H489" s="2106"/>
      <c r="I489" s="2002"/>
      <c r="J489" s="2005"/>
      <c r="K489" s="2005"/>
      <c r="L489" s="2010"/>
      <c r="M489" s="2010"/>
      <c r="N489" s="2011"/>
      <c r="O489" s="2004"/>
      <c r="P489" s="2004"/>
      <c r="Q489" s="2004"/>
      <c r="R489" s="2004"/>
      <c r="S489" s="2004"/>
    </row>
    <row r="490" spans="1:19" s="1147" customFormat="1">
      <c r="A490" s="184"/>
      <c r="B490" s="216"/>
      <c r="C490" s="217"/>
      <c r="D490" s="144"/>
      <c r="E490" s="2007"/>
      <c r="F490" s="2105"/>
      <c r="G490" s="2005"/>
      <c r="H490" s="2106"/>
      <c r="I490" s="2002"/>
      <c r="J490" s="2005"/>
      <c r="K490" s="2005"/>
      <c r="L490" s="2010"/>
      <c r="M490" s="2010"/>
      <c r="N490" s="2011"/>
      <c r="O490" s="2004"/>
      <c r="P490" s="2004"/>
      <c r="Q490" s="2004"/>
      <c r="R490" s="2004"/>
      <c r="S490" s="2004"/>
    </row>
    <row r="491" spans="1:19" s="1147" customFormat="1">
      <c r="A491" s="184"/>
      <c r="B491" s="244" t="s">
        <v>733</v>
      </c>
      <c r="C491" s="710">
        <f>SUM(D479:D487)+SUM(C488:C490)</f>
        <v>2190000</v>
      </c>
      <c r="D491" s="144"/>
      <c r="E491" s="2007"/>
      <c r="F491" s="2105"/>
      <c r="G491" s="2005"/>
      <c r="H491" s="2106"/>
      <c r="I491" s="2002"/>
      <c r="J491" s="2005"/>
      <c r="K491" s="2005"/>
      <c r="L491" s="2010"/>
      <c r="M491" s="2010"/>
      <c r="N491" s="2011"/>
      <c r="O491" s="2004"/>
      <c r="P491" s="2004"/>
      <c r="Q491" s="2004"/>
      <c r="R491" s="2004"/>
      <c r="S491" s="2004"/>
    </row>
    <row r="492" spans="1:19" s="1147" customFormat="1">
      <c r="A492" s="1996"/>
      <c r="B492" s="2004"/>
      <c r="C492" s="2104"/>
      <c r="D492" s="144"/>
      <c r="E492" s="2007"/>
      <c r="F492" s="2105"/>
      <c r="G492" s="2005"/>
      <c r="H492" s="2106"/>
      <c r="I492" s="2002"/>
      <c r="J492" s="2005"/>
      <c r="K492" s="2005"/>
      <c r="L492" s="2010"/>
      <c r="M492" s="2010"/>
      <c r="N492" s="2011"/>
      <c r="O492" s="2004"/>
      <c r="P492" s="2004"/>
      <c r="Q492" s="2004"/>
      <c r="R492" s="2004"/>
      <c r="S492" s="2004"/>
    </row>
    <row r="493" spans="1:19" s="1149" customFormat="1">
      <c r="A493" s="2107"/>
      <c r="B493" s="2023"/>
      <c r="C493" s="2108"/>
      <c r="D493" s="2564"/>
      <c r="E493" s="2017"/>
      <c r="F493" s="2109"/>
      <c r="G493" s="2019"/>
      <c r="H493" s="2110"/>
      <c r="I493" s="2111"/>
      <c r="J493" s="2019"/>
      <c r="K493" s="2019"/>
      <c r="L493" s="2021"/>
      <c r="M493" s="2021"/>
      <c r="N493" s="2022"/>
      <c r="O493" s="2023"/>
      <c r="P493" s="2023"/>
      <c r="Q493" s="2023"/>
      <c r="R493" s="2023"/>
      <c r="S493" s="2023"/>
    </row>
    <row r="494" spans="1:19" s="1147" customFormat="1">
      <c r="A494" s="861" t="s">
        <v>3397</v>
      </c>
      <c r="B494" s="2004"/>
      <c r="C494" s="681" t="s">
        <v>3413</v>
      </c>
      <c r="D494" s="144"/>
      <c r="E494" s="2007"/>
      <c r="F494" s="2105"/>
      <c r="G494" s="2005"/>
      <c r="H494" s="2106"/>
      <c r="I494" s="2002"/>
      <c r="J494" s="2005"/>
      <c r="K494" s="2005"/>
      <c r="L494" s="2010"/>
      <c r="M494" s="2010"/>
      <c r="N494" s="2011"/>
      <c r="O494" s="2004"/>
      <c r="P494" s="2004"/>
      <c r="Q494" s="2004"/>
      <c r="R494" s="2004"/>
      <c r="S494" s="2004"/>
    </row>
    <row r="495" spans="1:19" s="1147" customFormat="1">
      <c r="A495" s="2100">
        <v>5205039</v>
      </c>
      <c r="B495" s="334" t="s">
        <v>3181</v>
      </c>
      <c r="C495" s="2104" t="s">
        <v>3414</v>
      </c>
      <c r="D495" s="144">
        <v>590000</v>
      </c>
      <c r="E495" s="2007"/>
      <c r="F495" s="2105">
        <v>416000</v>
      </c>
      <c r="G495" s="2005" t="s">
        <v>98</v>
      </c>
      <c r="H495" s="2106">
        <v>43235</v>
      </c>
      <c r="I495" s="2002" t="s">
        <v>3415</v>
      </c>
      <c r="J495" s="2005" t="s">
        <v>449</v>
      </c>
      <c r="K495" s="2005" t="s">
        <v>67</v>
      </c>
      <c r="L495" s="2010"/>
      <c r="M495" s="2010"/>
      <c r="N495" s="2011">
        <v>43278</v>
      </c>
      <c r="O495" s="2004" t="s">
        <v>728</v>
      </c>
      <c r="P495" s="1092" t="s">
        <v>3416</v>
      </c>
      <c r="Q495" s="2004"/>
      <c r="R495" s="2004"/>
      <c r="S495" s="2004"/>
    </row>
    <row r="496" spans="1:19" s="1164" customFormat="1">
      <c r="A496" s="2100">
        <v>5205123</v>
      </c>
      <c r="B496" s="2004" t="s">
        <v>3417</v>
      </c>
      <c r="C496" s="2104" t="s">
        <v>3418</v>
      </c>
      <c r="D496" s="144">
        <v>1450000</v>
      </c>
      <c r="E496" s="2007"/>
      <c r="F496" s="2105">
        <v>1277000</v>
      </c>
      <c r="G496" s="2005" t="s">
        <v>98</v>
      </c>
      <c r="H496" s="2106">
        <v>43246</v>
      </c>
      <c r="I496" s="2002" t="s">
        <v>850</v>
      </c>
      <c r="J496" s="1099" t="s">
        <v>449</v>
      </c>
      <c r="K496" s="2005" t="s">
        <v>67</v>
      </c>
      <c r="L496" s="2010"/>
      <c r="M496" s="2010"/>
      <c r="N496" s="2011">
        <v>43278</v>
      </c>
      <c r="O496" s="2004" t="s">
        <v>728</v>
      </c>
      <c r="P496" s="2004" t="s">
        <v>729</v>
      </c>
      <c r="Q496" s="2004"/>
      <c r="R496" s="2004"/>
      <c r="S496" s="2004"/>
    </row>
    <row r="497" spans="1:19" s="1147" customFormat="1">
      <c r="A497" s="2100">
        <v>5206007</v>
      </c>
      <c r="B497" s="2004" t="s">
        <v>2472</v>
      </c>
      <c r="C497" s="2104" t="s">
        <v>3419</v>
      </c>
      <c r="D497" s="144">
        <v>1150000</v>
      </c>
      <c r="E497" s="2007"/>
      <c r="F497" s="2105">
        <v>980000</v>
      </c>
      <c r="G497" s="2005" t="s">
        <v>98</v>
      </c>
      <c r="H497" s="2106">
        <v>43252</v>
      </c>
      <c r="I497" s="2002" t="s">
        <v>782</v>
      </c>
      <c r="J497" s="2005"/>
      <c r="K497" s="2005" t="s">
        <v>67</v>
      </c>
      <c r="L497" s="2010"/>
      <c r="M497" s="2010"/>
      <c r="N497" s="2011">
        <v>43278</v>
      </c>
      <c r="O497" s="2004" t="s">
        <v>728</v>
      </c>
      <c r="P497" s="2004" t="s">
        <v>729</v>
      </c>
      <c r="Q497" s="2004"/>
      <c r="R497" s="2004"/>
      <c r="S497" s="2004"/>
    </row>
    <row r="498" spans="1:19" s="1147" customFormat="1">
      <c r="A498" s="2100"/>
      <c r="B498" s="334"/>
      <c r="C498" s="2104"/>
      <c r="D498" s="144"/>
      <c r="E498" s="2007"/>
      <c r="F498" s="2105"/>
      <c r="G498" s="2005"/>
      <c r="H498" s="2106"/>
      <c r="I498" s="2002"/>
      <c r="J498" s="2005"/>
      <c r="K498" s="2005"/>
      <c r="L498" s="2010"/>
      <c r="M498" s="2010"/>
      <c r="N498" s="2011"/>
      <c r="O498" s="2004"/>
      <c r="P498" s="2004"/>
      <c r="Q498" s="2004"/>
      <c r="R498" s="2004"/>
      <c r="S498" s="2004"/>
    </row>
    <row r="499" spans="1:19" s="1147" customFormat="1">
      <c r="A499" s="1996"/>
      <c r="B499" s="29" t="s">
        <v>3140</v>
      </c>
      <c r="C499" s="2104"/>
      <c r="D499" s="144"/>
      <c r="E499" s="2007"/>
      <c r="F499" s="2105"/>
      <c r="G499" s="2005"/>
      <c r="H499" s="2106"/>
      <c r="I499" s="2002"/>
      <c r="J499" s="2005"/>
      <c r="K499" s="2005"/>
      <c r="L499" s="2010"/>
      <c r="M499" s="2010"/>
      <c r="N499" s="2011"/>
      <c r="O499" s="2004"/>
      <c r="P499" s="2004"/>
      <c r="Q499" s="2004"/>
      <c r="R499" s="2004"/>
      <c r="S499" s="2004"/>
    </row>
    <row r="500" spans="1:19" s="1147" customFormat="1">
      <c r="A500" s="2116" t="s">
        <v>2373</v>
      </c>
      <c r="B500" s="334" t="s">
        <v>3420</v>
      </c>
      <c r="C500" s="2104"/>
      <c r="D500" s="144">
        <v>35000</v>
      </c>
      <c r="E500" s="2007"/>
      <c r="F500" s="2118" t="s">
        <v>3421</v>
      </c>
      <c r="G500" s="2005"/>
      <c r="H500" s="2106"/>
      <c r="I500" s="2002"/>
      <c r="J500" s="2005"/>
      <c r="K500" s="2005"/>
      <c r="L500" s="2010"/>
      <c r="M500" s="2010"/>
      <c r="N500" s="2011"/>
      <c r="O500" s="2004"/>
      <c r="P500" s="2004"/>
      <c r="Q500" s="2004"/>
      <c r="R500" s="2004"/>
      <c r="S500" s="2004"/>
    </row>
    <row r="501" spans="1:19" s="1147" customFormat="1">
      <c r="A501" s="2116" t="s">
        <v>2375</v>
      </c>
      <c r="B501" s="334" t="s">
        <v>3422</v>
      </c>
      <c r="C501" s="2104"/>
      <c r="D501" s="144">
        <v>2500</v>
      </c>
      <c r="E501" s="2007"/>
      <c r="F501" s="2105">
        <v>2500</v>
      </c>
      <c r="G501" s="2005"/>
      <c r="H501" s="2106"/>
      <c r="I501" s="2002"/>
      <c r="J501" s="2005"/>
      <c r="K501" s="2005"/>
      <c r="L501" s="2010"/>
      <c r="M501" s="2010"/>
      <c r="N501" s="2011"/>
      <c r="O501" s="2004"/>
      <c r="P501" s="2004"/>
      <c r="Q501" s="2004"/>
      <c r="R501" s="2004"/>
      <c r="S501" s="2004"/>
    </row>
    <row r="502" spans="1:19" s="1147" customFormat="1">
      <c r="A502" s="1996"/>
      <c r="B502" s="2004"/>
      <c r="C502" s="2104"/>
      <c r="D502" s="144"/>
      <c r="E502" s="2007"/>
      <c r="F502" s="2105"/>
      <c r="G502" s="2005"/>
      <c r="H502" s="2106"/>
      <c r="I502" s="2002"/>
      <c r="J502" s="2005"/>
      <c r="K502" s="2005"/>
      <c r="L502" s="2010"/>
      <c r="M502" s="2010"/>
      <c r="N502" s="2011"/>
      <c r="O502" s="2004"/>
      <c r="P502" s="2004"/>
      <c r="Q502" s="2004"/>
      <c r="R502" s="2004"/>
      <c r="S502" s="2004"/>
    </row>
    <row r="503" spans="1:19" s="1147" customFormat="1">
      <c r="A503" s="1996"/>
      <c r="B503" s="1070" t="s">
        <v>3406</v>
      </c>
      <c r="C503" s="2104"/>
      <c r="D503" s="144"/>
      <c r="E503" s="2007"/>
      <c r="F503" s="2105"/>
      <c r="G503" s="2005"/>
      <c r="H503" s="2106"/>
      <c r="I503" s="2002"/>
      <c r="J503" s="2005"/>
      <c r="K503" s="2005"/>
      <c r="L503" s="2010"/>
      <c r="M503" s="2010"/>
      <c r="N503" s="2011"/>
      <c r="O503" s="2004"/>
      <c r="P503" s="2004"/>
      <c r="Q503" s="2004"/>
      <c r="R503" s="2004"/>
      <c r="S503" s="2004"/>
    </row>
    <row r="504" spans="1:19" s="1147" customFormat="1">
      <c r="A504" s="1996"/>
      <c r="B504" s="1061" t="s">
        <v>731</v>
      </c>
      <c r="C504" s="2104"/>
      <c r="D504" s="144"/>
      <c r="E504" s="2007"/>
      <c r="F504" s="2105"/>
      <c r="G504" s="2005"/>
      <c r="H504" s="2106"/>
      <c r="I504" s="2002"/>
      <c r="J504" s="2005"/>
      <c r="K504" s="2005"/>
      <c r="L504" s="2010"/>
      <c r="M504" s="2010"/>
      <c r="N504" s="2011"/>
      <c r="O504" s="2004"/>
      <c r="P504" s="2004"/>
      <c r="Q504" s="2004"/>
      <c r="R504" s="2004"/>
      <c r="S504" s="2004"/>
    </row>
    <row r="505" spans="1:19" s="1147" customFormat="1">
      <c r="A505" s="1996"/>
      <c r="B505" s="2004"/>
      <c r="C505" s="2104"/>
      <c r="D505" s="144"/>
      <c r="E505" s="2007"/>
      <c r="F505" s="2105"/>
      <c r="G505" s="2005"/>
      <c r="H505" s="2106"/>
      <c r="I505" s="2002"/>
      <c r="J505" s="2005"/>
      <c r="K505" s="2005"/>
      <c r="L505" s="2010"/>
      <c r="M505" s="2010"/>
      <c r="N505" s="2011"/>
      <c r="O505" s="2004"/>
      <c r="P505" s="2004"/>
      <c r="Q505" s="2004"/>
      <c r="R505" s="2004"/>
      <c r="S505" s="2004"/>
    </row>
    <row r="506" spans="1:19" s="1147" customFormat="1">
      <c r="A506" s="210" t="s">
        <v>732</v>
      </c>
      <c r="B506" s="216"/>
      <c r="C506" s="217"/>
      <c r="D506" s="144"/>
      <c r="E506" s="2007"/>
      <c r="F506" s="2105"/>
      <c r="G506" s="2005"/>
      <c r="H506" s="2106"/>
      <c r="I506" s="2002"/>
      <c r="J506" s="2005"/>
      <c r="K506" s="2005"/>
      <c r="L506" s="2010"/>
      <c r="M506" s="2010"/>
      <c r="N506" s="2011"/>
      <c r="O506" s="2004"/>
      <c r="P506" s="2004"/>
      <c r="Q506" s="2004"/>
      <c r="R506" s="2004"/>
      <c r="S506" s="2004"/>
    </row>
    <row r="507" spans="1:19" s="1147" customFormat="1">
      <c r="A507" s="184"/>
      <c r="B507" s="675" t="s">
        <v>7</v>
      </c>
      <c r="C507" s="684"/>
      <c r="D507" s="144"/>
      <c r="E507" s="2007"/>
      <c r="F507" s="2105"/>
      <c r="G507" s="2005"/>
      <c r="H507" s="2106"/>
      <c r="I507" s="2002"/>
      <c r="J507" s="2005"/>
      <c r="K507" s="2005"/>
      <c r="L507" s="2010"/>
      <c r="M507" s="2010"/>
      <c r="N507" s="2011"/>
      <c r="O507" s="2004"/>
      <c r="P507" s="2004"/>
      <c r="Q507" s="2004"/>
      <c r="R507" s="2004"/>
      <c r="S507" s="2004"/>
    </row>
    <row r="508" spans="1:19" s="1147" customFormat="1">
      <c r="A508" s="184"/>
      <c r="B508" s="216"/>
      <c r="C508" s="217"/>
      <c r="D508" s="144"/>
      <c r="E508" s="2007"/>
      <c r="F508" s="2105"/>
      <c r="G508" s="2005"/>
      <c r="H508" s="2106"/>
      <c r="I508" s="2002"/>
      <c r="J508" s="2005"/>
      <c r="K508" s="2005"/>
      <c r="L508" s="2010"/>
      <c r="M508" s="2010"/>
      <c r="N508" s="2011"/>
      <c r="O508" s="2004"/>
      <c r="P508" s="2004"/>
      <c r="Q508" s="2004"/>
      <c r="R508" s="2004"/>
      <c r="S508" s="2004"/>
    </row>
    <row r="509" spans="1:19" s="1147" customFormat="1">
      <c r="A509" s="184"/>
      <c r="B509" s="244" t="s">
        <v>733</v>
      </c>
      <c r="C509" s="710">
        <f>SUM(D493:D505)+SUM(C506:C508)</f>
        <v>3227500</v>
      </c>
      <c r="D509" s="144"/>
      <c r="E509" s="2007"/>
      <c r="F509" s="2105"/>
      <c r="G509" s="2005"/>
      <c r="H509" s="2106"/>
      <c r="I509" s="2002"/>
      <c r="J509" s="2005"/>
      <c r="K509" s="2005"/>
      <c r="L509" s="2010"/>
      <c r="M509" s="2010"/>
      <c r="N509" s="2011"/>
      <c r="O509" s="2004"/>
      <c r="P509" s="2004"/>
      <c r="Q509" s="2004"/>
      <c r="R509" s="2004"/>
      <c r="S509" s="2004"/>
    </row>
    <row r="510" spans="1:19" s="1147" customFormat="1">
      <c r="A510" s="1996"/>
      <c r="B510" s="2004"/>
      <c r="C510" s="2104"/>
      <c r="D510" s="144"/>
      <c r="E510" s="2007"/>
      <c r="F510" s="2105"/>
      <c r="G510" s="2005"/>
      <c r="H510" s="2106"/>
      <c r="I510" s="2002"/>
      <c r="J510" s="2005"/>
      <c r="K510" s="2005"/>
      <c r="L510" s="2010"/>
      <c r="M510" s="2010"/>
      <c r="N510" s="2011"/>
      <c r="O510" s="2004"/>
      <c r="P510" s="2004"/>
      <c r="Q510" s="2004"/>
      <c r="R510" s="2004"/>
      <c r="S510" s="2004"/>
    </row>
    <row r="511" spans="1:19" s="1149" customFormat="1">
      <c r="A511" s="2107"/>
      <c r="B511" s="2023"/>
      <c r="C511" s="2108"/>
      <c r="D511" s="2564"/>
      <c r="E511" s="2017"/>
      <c r="F511" s="2109"/>
      <c r="G511" s="2019"/>
      <c r="H511" s="2110"/>
      <c r="I511" s="2111"/>
      <c r="J511" s="2019"/>
      <c r="K511" s="2019"/>
      <c r="L511" s="2021"/>
      <c r="M511" s="2021"/>
      <c r="N511" s="2022"/>
      <c r="O511" s="2023"/>
      <c r="P511" s="2023"/>
      <c r="Q511" s="2023"/>
      <c r="R511" s="2023"/>
      <c r="S511" s="2023"/>
    </row>
    <row r="512" spans="1:19" s="1162" customFormat="1">
      <c r="A512" s="827" t="s">
        <v>3423</v>
      </c>
      <c r="B512" s="2004"/>
      <c r="C512" s="681" t="s">
        <v>3424</v>
      </c>
      <c r="D512" s="144"/>
      <c r="E512" s="2007"/>
      <c r="F512" s="2105"/>
      <c r="G512" s="2005"/>
      <c r="H512" s="2106"/>
      <c r="I512" s="2002"/>
      <c r="J512" s="2005"/>
      <c r="K512" s="2005"/>
      <c r="L512" s="2010"/>
      <c r="M512" s="2010"/>
      <c r="N512" s="2011"/>
      <c r="O512" s="2004"/>
      <c r="P512" s="2004"/>
      <c r="Q512" s="2004"/>
      <c r="R512" s="2004"/>
      <c r="S512" s="2004"/>
    </row>
    <row r="513" spans="1:19" s="1162" customFormat="1">
      <c r="A513" s="2100">
        <v>5205012</v>
      </c>
      <c r="B513" s="2004" t="s">
        <v>2646</v>
      </c>
      <c r="C513" s="2104" t="s">
        <v>3425</v>
      </c>
      <c r="D513" s="144">
        <v>1000000</v>
      </c>
      <c r="E513" s="2007"/>
      <c r="F513" s="2105">
        <v>550000</v>
      </c>
      <c r="G513" s="2005" t="s">
        <v>98</v>
      </c>
      <c r="H513" s="2106">
        <v>43230</v>
      </c>
      <c r="I513" s="2002" t="s">
        <v>203</v>
      </c>
      <c r="J513" s="2005" t="s">
        <v>449</v>
      </c>
      <c r="K513" s="2005" t="s">
        <v>67</v>
      </c>
      <c r="L513" s="2010"/>
      <c r="M513" s="2010"/>
      <c r="N513" s="2011">
        <v>43281</v>
      </c>
      <c r="O513" s="2004" t="s">
        <v>728</v>
      </c>
      <c r="P513" s="1092" t="s">
        <v>3426</v>
      </c>
      <c r="Q513" s="2004"/>
      <c r="R513" s="2004"/>
      <c r="S513" s="2004"/>
    </row>
    <row r="514" spans="1:19" s="1162" customFormat="1">
      <c r="A514" s="2100"/>
      <c r="B514" s="2004"/>
      <c r="C514" s="334"/>
      <c r="D514" s="144"/>
      <c r="E514" s="2007"/>
      <c r="F514" s="2105"/>
      <c r="G514" s="2005"/>
      <c r="H514" s="2106"/>
      <c r="I514" s="2002"/>
      <c r="J514" s="2005"/>
      <c r="K514" s="2005"/>
      <c r="L514" s="2010"/>
      <c r="M514" s="2010"/>
      <c r="N514" s="2011"/>
      <c r="O514" s="2004"/>
      <c r="P514" s="2004"/>
      <c r="Q514" s="2004"/>
      <c r="R514" s="2004"/>
      <c r="S514" s="2004"/>
    </row>
    <row r="515" spans="1:19" s="1162" customFormat="1">
      <c r="A515" s="1996"/>
      <c r="B515" s="2004"/>
      <c r="C515" s="2104"/>
      <c r="D515" s="144"/>
      <c r="E515" s="2007"/>
      <c r="F515" s="2105"/>
      <c r="G515" s="2005"/>
      <c r="H515" s="2106"/>
      <c r="I515" s="2002"/>
      <c r="J515" s="2005"/>
      <c r="K515" s="2005"/>
      <c r="L515" s="2010"/>
      <c r="M515" s="2010"/>
      <c r="N515" s="2011"/>
      <c r="O515" s="2004"/>
      <c r="P515" s="2004"/>
      <c r="Q515" s="2004"/>
      <c r="R515" s="2004"/>
      <c r="S515" s="2004"/>
    </row>
    <row r="516" spans="1:19" s="1162" customFormat="1">
      <c r="A516" s="1996"/>
      <c r="B516" s="1070" t="s">
        <v>3406</v>
      </c>
      <c r="C516" s="2104"/>
      <c r="D516" s="144"/>
      <c r="E516" s="2007"/>
      <c r="F516" s="2105"/>
      <c r="G516" s="2005"/>
      <c r="H516" s="2106"/>
      <c r="I516" s="2002"/>
      <c r="J516" s="2005"/>
      <c r="K516" s="2005"/>
      <c r="L516" s="2010"/>
      <c r="M516" s="2010"/>
      <c r="N516" s="2011"/>
      <c r="O516" s="2004"/>
      <c r="P516" s="2004"/>
      <c r="Q516" s="2004"/>
      <c r="R516" s="2004"/>
      <c r="S516" s="2004"/>
    </row>
    <row r="517" spans="1:19" s="1162" customFormat="1">
      <c r="A517" s="1996"/>
      <c r="B517" s="1061" t="s">
        <v>731</v>
      </c>
      <c r="C517" s="2104"/>
      <c r="D517" s="144"/>
      <c r="E517" s="2007"/>
      <c r="F517" s="2105"/>
      <c r="G517" s="2005"/>
      <c r="H517" s="2106"/>
      <c r="I517" s="2002"/>
      <c r="J517" s="2005"/>
      <c r="K517" s="2005"/>
      <c r="L517" s="2010"/>
      <c r="M517" s="2010"/>
      <c r="N517" s="2011"/>
      <c r="O517" s="2004"/>
      <c r="P517" s="2004"/>
      <c r="Q517" s="2004"/>
      <c r="R517" s="2004"/>
      <c r="S517" s="2004"/>
    </row>
    <row r="518" spans="1:19" s="1162" customFormat="1">
      <c r="A518" s="1996"/>
      <c r="B518" s="1061"/>
      <c r="C518" s="2104"/>
      <c r="D518" s="144"/>
      <c r="E518" s="2007"/>
      <c r="F518" s="2105"/>
      <c r="G518" s="2005"/>
      <c r="H518" s="2106"/>
      <c r="I518" s="2002"/>
      <c r="J518" s="2005"/>
      <c r="K518" s="2005"/>
      <c r="L518" s="2010"/>
      <c r="M518" s="2010"/>
      <c r="N518" s="2011"/>
      <c r="O518" s="2004"/>
      <c r="P518" s="2004"/>
      <c r="Q518" s="2004"/>
      <c r="R518" s="2004"/>
      <c r="S518" s="2004"/>
    </row>
    <row r="519" spans="1:19" s="1162" customFormat="1">
      <c r="A519" s="210" t="s">
        <v>732</v>
      </c>
      <c r="B519" s="216"/>
      <c r="C519" s="217"/>
      <c r="D519" s="144"/>
      <c r="E519" s="2007"/>
      <c r="F519" s="2105"/>
      <c r="G519" s="2005"/>
      <c r="H519" s="2106"/>
      <c r="I519" s="2002"/>
      <c r="J519" s="2005"/>
      <c r="K519" s="2005"/>
      <c r="L519" s="2010"/>
      <c r="M519" s="2010"/>
      <c r="N519" s="2011"/>
      <c r="O519" s="2004"/>
      <c r="P519" s="2004"/>
      <c r="Q519" s="2004"/>
      <c r="R519" s="2004"/>
      <c r="S519" s="2004"/>
    </row>
    <row r="520" spans="1:19" s="1162" customFormat="1">
      <c r="A520" s="184"/>
      <c r="B520" s="675" t="s">
        <v>7</v>
      </c>
      <c r="C520" s="684"/>
      <c r="D520" s="144"/>
      <c r="E520" s="2007"/>
      <c r="F520" s="2105"/>
      <c r="G520" s="2005"/>
      <c r="H520" s="2106"/>
      <c r="I520" s="2002"/>
      <c r="J520" s="2005"/>
      <c r="K520" s="2005"/>
      <c r="L520" s="2010"/>
      <c r="M520" s="2010"/>
      <c r="N520" s="2011"/>
      <c r="O520" s="2004"/>
      <c r="P520" s="2004"/>
      <c r="Q520" s="2004"/>
      <c r="R520" s="2004"/>
      <c r="S520" s="2004"/>
    </row>
    <row r="521" spans="1:19" s="1162" customFormat="1">
      <c r="A521" s="184"/>
      <c r="B521" s="216"/>
      <c r="C521" s="217"/>
      <c r="D521" s="144"/>
      <c r="E521" s="2007"/>
      <c r="F521" s="2105"/>
      <c r="G521" s="2005"/>
      <c r="H521" s="2106"/>
      <c r="I521" s="2002"/>
      <c r="J521" s="2005"/>
      <c r="K521" s="2005"/>
      <c r="L521" s="2010"/>
      <c r="M521" s="2010"/>
      <c r="N521" s="2011"/>
      <c r="O521" s="2004"/>
      <c r="P521" s="2004"/>
      <c r="Q521" s="2004"/>
      <c r="R521" s="2004"/>
      <c r="S521" s="2004"/>
    </row>
    <row r="522" spans="1:19" s="1162" customFormat="1">
      <c r="A522" s="184"/>
      <c r="B522" s="244" t="s">
        <v>733</v>
      </c>
      <c r="C522" s="710">
        <f>SUM(D512:D517)+SUM(C519:C521)</f>
        <v>1000000</v>
      </c>
      <c r="D522" s="144"/>
      <c r="E522" s="2007"/>
      <c r="F522" s="2105"/>
      <c r="G522" s="2005"/>
      <c r="H522" s="2106"/>
      <c r="I522" s="2002"/>
      <c r="J522" s="2005"/>
      <c r="K522" s="2005"/>
      <c r="L522" s="2010"/>
      <c r="M522" s="2010"/>
      <c r="N522" s="2011"/>
      <c r="O522" s="2004"/>
      <c r="P522" s="2004"/>
      <c r="Q522" s="2004"/>
      <c r="R522" s="2004"/>
      <c r="S522" s="2004"/>
    </row>
    <row r="523" spans="1:19" s="1162" customFormat="1">
      <c r="A523" s="1996"/>
      <c r="B523" s="2004"/>
      <c r="C523" s="2104"/>
      <c r="D523" s="144"/>
      <c r="E523" s="2007"/>
      <c r="F523" s="2105"/>
      <c r="G523" s="2005"/>
      <c r="H523" s="2106"/>
      <c r="I523" s="2002"/>
      <c r="J523" s="2005"/>
      <c r="K523" s="2005"/>
      <c r="L523" s="2010"/>
      <c r="M523" s="2010"/>
      <c r="N523" s="2011"/>
      <c r="O523" s="2004"/>
      <c r="P523" s="2004"/>
      <c r="Q523" s="2004"/>
      <c r="R523" s="2004"/>
      <c r="S523" s="2004"/>
    </row>
    <row r="524" spans="1:19" s="1163" customFormat="1">
      <c r="A524" s="2107"/>
      <c r="B524" s="2023"/>
      <c r="C524" s="2108"/>
      <c r="D524" s="2564"/>
      <c r="E524" s="2017"/>
      <c r="F524" s="2109"/>
      <c r="G524" s="2019"/>
      <c r="H524" s="2110"/>
      <c r="I524" s="2111"/>
      <c r="J524" s="2019"/>
      <c r="K524" s="2019"/>
      <c r="L524" s="2021"/>
      <c r="M524" s="2021"/>
      <c r="N524" s="2022"/>
      <c r="O524" s="2023"/>
      <c r="P524" s="2023"/>
      <c r="Q524" s="2023"/>
      <c r="R524" s="2023"/>
      <c r="S524" s="2023"/>
    </row>
    <row r="525" spans="1:19" s="1162" customFormat="1">
      <c r="A525" s="725" t="s">
        <v>3427</v>
      </c>
      <c r="B525" s="2004"/>
      <c r="C525" s="681" t="s">
        <v>3428</v>
      </c>
      <c r="D525" s="144"/>
      <c r="E525" s="2007"/>
      <c r="F525" s="2105"/>
      <c r="G525" s="2005"/>
      <c r="H525" s="2106"/>
      <c r="I525" s="2002"/>
      <c r="J525" s="2005"/>
      <c r="K525" s="2005"/>
      <c r="L525" s="2010"/>
      <c r="M525" s="2010"/>
      <c r="N525" s="2011"/>
      <c r="O525" s="2004"/>
      <c r="P525" s="2004"/>
      <c r="Q525" s="2004"/>
      <c r="R525" s="2004"/>
      <c r="S525" s="2004"/>
    </row>
    <row r="526" spans="1:19" s="1164" customFormat="1">
      <c r="A526" s="1070">
        <v>5205126</v>
      </c>
      <c r="B526" s="2004" t="s">
        <v>1611</v>
      </c>
      <c r="C526" s="2104" t="s">
        <v>3429</v>
      </c>
      <c r="D526" s="144">
        <v>650000</v>
      </c>
      <c r="E526" s="2007"/>
      <c r="F526" s="2105">
        <v>495000</v>
      </c>
      <c r="G526" s="2005" t="s">
        <v>98</v>
      </c>
      <c r="H526" s="2106">
        <v>43246</v>
      </c>
      <c r="I526" s="2002" t="s">
        <v>448</v>
      </c>
      <c r="J526" s="1099" t="s">
        <v>449</v>
      </c>
      <c r="K526" s="2005" t="s">
        <v>41</v>
      </c>
      <c r="L526" s="2010"/>
      <c r="M526" s="2010"/>
      <c r="N526" s="2011">
        <v>43304</v>
      </c>
      <c r="O526" s="2004" t="s">
        <v>728</v>
      </c>
      <c r="P526" s="2004"/>
      <c r="Q526" s="2004" t="s">
        <v>2265</v>
      </c>
      <c r="R526" s="2004"/>
      <c r="S526" s="2004"/>
    </row>
    <row r="527" spans="1:19" s="1164" customFormat="1">
      <c r="A527" s="1070">
        <v>5205127</v>
      </c>
      <c r="B527" s="2004" t="s">
        <v>3430</v>
      </c>
      <c r="C527" s="2104" t="s">
        <v>3431</v>
      </c>
      <c r="D527" s="144">
        <v>750000</v>
      </c>
      <c r="E527" s="2007"/>
      <c r="F527" s="2105">
        <v>390000</v>
      </c>
      <c r="G527" s="2005" t="s">
        <v>476</v>
      </c>
      <c r="H527" s="2106">
        <v>43246</v>
      </c>
      <c r="I527" s="2002" t="s">
        <v>448</v>
      </c>
      <c r="J527" s="1099" t="s">
        <v>449</v>
      </c>
      <c r="K527" s="2005" t="s">
        <v>41</v>
      </c>
      <c r="L527" s="2010"/>
      <c r="M527" s="2010"/>
      <c r="N527" s="2011">
        <v>43304</v>
      </c>
      <c r="O527" s="2004" t="s">
        <v>728</v>
      </c>
      <c r="P527" s="2004"/>
      <c r="Q527" s="2004" t="s">
        <v>2230</v>
      </c>
      <c r="R527" s="2004"/>
      <c r="S527" s="2004"/>
    </row>
    <row r="528" spans="1:19" s="1162" customFormat="1">
      <c r="A528" s="1064"/>
      <c r="B528" s="2004"/>
      <c r="C528" s="681"/>
      <c r="D528" s="144"/>
      <c r="E528" s="2007"/>
      <c r="F528" s="2105"/>
      <c r="G528" s="2005"/>
      <c r="H528" s="2106"/>
      <c r="I528" s="2002"/>
      <c r="J528" s="2005"/>
      <c r="K528" s="2005"/>
      <c r="L528" s="2010"/>
      <c r="M528" s="2010"/>
      <c r="N528" s="2011"/>
      <c r="O528" s="2004"/>
      <c r="P528" s="2004"/>
      <c r="Q528" s="2004"/>
      <c r="R528" s="2004"/>
      <c r="S528" s="2004"/>
    </row>
    <row r="529" spans="1:19" s="1162" customFormat="1">
      <c r="A529" s="1064"/>
      <c r="B529" s="1070" t="s">
        <v>3432</v>
      </c>
      <c r="C529" s="681"/>
      <c r="D529" s="144"/>
      <c r="E529" s="2007"/>
      <c r="F529" s="2105"/>
      <c r="G529" s="2005"/>
      <c r="H529" s="2106"/>
      <c r="I529" s="2002"/>
      <c r="J529" s="2005"/>
      <c r="K529" s="2005"/>
      <c r="L529" s="2010"/>
      <c r="M529" s="2010"/>
      <c r="N529" s="2011"/>
      <c r="O529" s="2004"/>
      <c r="P529" s="2004"/>
      <c r="Q529" s="2004"/>
      <c r="R529" s="2004"/>
      <c r="S529" s="2004"/>
    </row>
    <row r="530" spans="1:19" s="1162" customFormat="1">
      <c r="A530" s="1064"/>
      <c r="B530" s="1061" t="s">
        <v>731</v>
      </c>
      <c r="C530" s="1148"/>
      <c r="D530" s="144"/>
      <c r="E530" s="2007"/>
      <c r="F530" s="2105"/>
      <c r="G530" s="2005"/>
      <c r="H530" s="2106"/>
      <c r="I530" s="2002"/>
      <c r="J530" s="2005"/>
      <c r="K530" s="2005"/>
      <c r="L530" s="2010"/>
      <c r="M530" s="2010"/>
      <c r="N530" s="2011"/>
      <c r="O530" s="2004"/>
      <c r="P530" s="2004"/>
      <c r="Q530" s="2004"/>
      <c r="R530" s="2004"/>
      <c r="S530" s="2004"/>
    </row>
    <row r="531" spans="1:19">
      <c r="A531" s="1452"/>
      <c r="B531" s="1452"/>
      <c r="C531" s="1455"/>
      <c r="D531" s="1574"/>
      <c r="E531" s="1453"/>
      <c r="F531" s="1454"/>
      <c r="G531" s="1455"/>
      <c r="H531" s="1481"/>
      <c r="I531" s="1453"/>
      <c r="J531" s="1455"/>
      <c r="K531" s="1455"/>
      <c r="L531" s="1453"/>
      <c r="M531" s="1453"/>
      <c r="N531" s="1516"/>
      <c r="O531" s="1453"/>
      <c r="P531" s="1453"/>
      <c r="Q531" s="1453"/>
      <c r="R531" s="1453"/>
      <c r="S531" s="1453"/>
    </row>
    <row r="532" spans="1:19" s="1162" customFormat="1">
      <c r="A532" s="861" t="s">
        <v>3433</v>
      </c>
      <c r="B532" s="2004"/>
      <c r="C532" s="2104"/>
      <c r="D532" s="144"/>
      <c r="E532" s="2007"/>
      <c r="F532" s="2105"/>
      <c r="G532" s="2005"/>
      <c r="H532" s="2106"/>
      <c r="I532" s="2002"/>
      <c r="J532" s="2005"/>
      <c r="K532" s="2005"/>
      <c r="L532" s="2010"/>
      <c r="M532" s="2010"/>
      <c r="N532" s="2011"/>
      <c r="O532" s="2004"/>
      <c r="P532" s="2004"/>
      <c r="Q532" s="2004"/>
      <c r="R532" s="2004"/>
      <c r="S532" s="2004"/>
    </row>
    <row r="533" spans="1:19" s="1179" customFormat="1">
      <c r="A533" s="1070">
        <v>5204089</v>
      </c>
      <c r="B533" s="2004" t="s">
        <v>3409</v>
      </c>
      <c r="C533" s="2104" t="s">
        <v>3390</v>
      </c>
      <c r="D533" s="144">
        <v>560000</v>
      </c>
      <c r="E533" s="2007"/>
      <c r="F533" s="2105">
        <v>300000</v>
      </c>
      <c r="G533" s="2005" t="s">
        <v>98</v>
      </c>
      <c r="H533" s="2106">
        <v>43214</v>
      </c>
      <c r="I533" s="2002" t="s">
        <v>979</v>
      </c>
      <c r="J533" s="2005"/>
      <c r="K533" s="2005" t="s">
        <v>41</v>
      </c>
      <c r="L533" s="2010"/>
      <c r="M533" s="2010"/>
      <c r="N533" s="2011">
        <v>43325</v>
      </c>
      <c r="O533" s="2004" t="s">
        <v>728</v>
      </c>
      <c r="P533" s="2004"/>
      <c r="Q533" s="2004" t="s">
        <v>2230</v>
      </c>
      <c r="R533" s="2004"/>
      <c r="S533" s="2004"/>
    </row>
    <row r="534" spans="1:19" s="1179" customFormat="1">
      <c r="A534" s="1070">
        <v>5206037</v>
      </c>
      <c r="B534" s="2004" t="s">
        <v>3161</v>
      </c>
      <c r="C534" s="2104" t="s">
        <v>3434</v>
      </c>
      <c r="D534" s="144">
        <v>480000</v>
      </c>
      <c r="E534" s="2007"/>
      <c r="F534" s="2105">
        <v>312000</v>
      </c>
      <c r="G534" s="2005" t="s">
        <v>98</v>
      </c>
      <c r="H534" s="2106">
        <v>43259</v>
      </c>
      <c r="I534" s="2002" t="s">
        <v>1265</v>
      </c>
      <c r="J534" s="1099" t="s">
        <v>449</v>
      </c>
      <c r="K534" s="2005" t="s">
        <v>41</v>
      </c>
      <c r="L534" s="2010"/>
      <c r="M534" s="2010"/>
      <c r="N534" s="2011">
        <v>43325</v>
      </c>
      <c r="O534" s="2004" t="s">
        <v>728</v>
      </c>
      <c r="P534" s="2004"/>
      <c r="Q534" s="2004" t="s">
        <v>2230</v>
      </c>
      <c r="R534" s="2004"/>
      <c r="S534" s="2004"/>
    </row>
    <row r="535" spans="1:19" s="1179" customFormat="1">
      <c r="A535" s="2100">
        <v>5206106</v>
      </c>
      <c r="B535" s="2004" t="s">
        <v>3435</v>
      </c>
      <c r="C535" s="2104" t="s">
        <v>3436</v>
      </c>
      <c r="D535" s="144">
        <v>520000</v>
      </c>
      <c r="E535" s="2007"/>
      <c r="F535" s="2105">
        <v>355000</v>
      </c>
      <c r="G535" s="2005" t="s">
        <v>98</v>
      </c>
      <c r="H535" s="2106">
        <v>43279</v>
      </c>
      <c r="I535" s="2002" t="s">
        <v>100</v>
      </c>
      <c r="J535" s="2005"/>
      <c r="K535" s="2005" t="s">
        <v>798</v>
      </c>
      <c r="L535" s="2010"/>
      <c r="M535" s="2010"/>
      <c r="N535" s="2011">
        <v>43325</v>
      </c>
      <c r="O535" s="2004" t="s">
        <v>728</v>
      </c>
      <c r="P535" s="2004"/>
      <c r="Q535" s="334" t="s">
        <v>3437</v>
      </c>
      <c r="R535" s="2004"/>
      <c r="S535" s="2004"/>
    </row>
    <row r="536" spans="1:19" s="1179" customFormat="1">
      <c r="A536" s="2100"/>
      <c r="B536" s="2004"/>
      <c r="C536" s="2104"/>
      <c r="D536" s="144"/>
      <c r="E536" s="2007"/>
      <c r="F536" s="2105"/>
      <c r="G536" s="2005"/>
      <c r="H536" s="2106"/>
      <c r="I536" s="2002"/>
      <c r="J536" s="2005"/>
      <c r="K536" s="2005"/>
      <c r="L536" s="2010"/>
      <c r="M536" s="2010"/>
      <c r="N536" s="2011"/>
      <c r="O536" s="2004"/>
      <c r="P536" s="2004"/>
      <c r="Q536" s="334"/>
      <c r="R536" s="2004"/>
      <c r="S536" s="2004"/>
    </row>
    <row r="537" spans="1:19" s="1179" customFormat="1">
      <c r="A537" s="2100"/>
      <c r="B537" s="1070" t="s">
        <v>3438</v>
      </c>
      <c r="C537" s="2104"/>
      <c r="D537" s="144"/>
      <c r="E537" s="2007"/>
      <c r="F537" s="2105"/>
      <c r="G537" s="2005"/>
      <c r="H537" s="2106"/>
      <c r="I537" s="2002"/>
      <c r="J537" s="2005"/>
      <c r="K537" s="2005"/>
      <c r="L537" s="2010"/>
      <c r="M537" s="2010"/>
      <c r="N537" s="2011"/>
      <c r="O537" s="2004"/>
      <c r="P537" s="2004"/>
      <c r="Q537" s="334"/>
      <c r="R537" s="2004"/>
      <c r="S537" s="2004"/>
    </row>
    <row r="538" spans="1:19" s="1179" customFormat="1">
      <c r="A538" s="2100"/>
      <c r="B538" s="1061" t="s">
        <v>3439</v>
      </c>
      <c r="C538" s="2104"/>
      <c r="D538" s="144"/>
      <c r="E538" s="2007"/>
      <c r="F538" s="2105"/>
      <c r="G538" s="2005"/>
      <c r="H538" s="2106"/>
      <c r="I538" s="2002"/>
      <c r="J538" s="2005"/>
      <c r="K538" s="2005"/>
      <c r="L538" s="2010"/>
      <c r="M538" s="2010"/>
      <c r="N538" s="2011"/>
      <c r="O538" s="2004"/>
      <c r="P538" s="2004"/>
      <c r="Q538" s="334"/>
      <c r="R538" s="2004"/>
      <c r="S538" s="2004"/>
    </row>
    <row r="539" spans="1:19" s="1179" customFormat="1">
      <c r="A539" s="2100"/>
      <c r="B539" s="334"/>
      <c r="C539" s="2104"/>
      <c r="D539" s="144"/>
      <c r="E539" s="2007"/>
      <c r="F539" s="2105"/>
      <c r="G539" s="2005"/>
      <c r="H539" s="2106"/>
      <c r="I539" s="2002"/>
      <c r="J539" s="2005"/>
      <c r="K539" s="2005"/>
      <c r="L539" s="2010"/>
      <c r="M539" s="2010"/>
      <c r="N539" s="2011"/>
      <c r="O539" s="2004"/>
      <c r="P539" s="2004"/>
      <c r="Q539" s="334"/>
      <c r="R539" s="2004"/>
      <c r="S539" s="2004"/>
    </row>
    <row r="540" spans="1:19" s="1179" customFormat="1">
      <c r="A540" s="2100"/>
      <c r="B540" s="2004"/>
      <c r="C540" s="2104"/>
      <c r="D540" s="144"/>
      <c r="E540" s="2007"/>
      <c r="F540" s="2105"/>
      <c r="G540" s="2005"/>
      <c r="H540" s="2106"/>
      <c r="I540" s="2002"/>
      <c r="J540" s="2005"/>
      <c r="K540" s="2005"/>
      <c r="L540" s="2010"/>
      <c r="M540" s="2010"/>
      <c r="N540" s="2011"/>
      <c r="O540" s="2004"/>
      <c r="P540" s="2004"/>
      <c r="Q540" s="2004"/>
      <c r="R540" s="2004"/>
      <c r="S540" s="2004"/>
    </row>
    <row r="541" spans="1:19" s="1187" customFormat="1">
      <c r="A541" s="861" t="s">
        <v>3440</v>
      </c>
      <c r="B541" s="2004"/>
      <c r="C541" s="681"/>
      <c r="D541" s="144"/>
      <c r="E541" s="2007"/>
      <c r="F541" s="2105"/>
      <c r="G541" s="2005"/>
      <c r="H541" s="2106"/>
      <c r="I541" s="2002"/>
      <c r="J541" s="2005"/>
      <c r="K541" s="2005"/>
      <c r="L541" s="2010"/>
      <c r="M541" s="2010"/>
      <c r="N541" s="2011"/>
      <c r="O541" s="2004"/>
      <c r="P541" s="2004"/>
      <c r="Q541" s="2004"/>
      <c r="R541" s="2004"/>
      <c r="S541" s="2004"/>
    </row>
    <row r="542" spans="1:19" s="1187" customFormat="1">
      <c r="A542" s="1070">
        <v>5205028</v>
      </c>
      <c r="B542" s="2004" t="s">
        <v>3441</v>
      </c>
      <c r="C542" s="2104" t="s">
        <v>3442</v>
      </c>
      <c r="D542" s="144">
        <v>1200000</v>
      </c>
      <c r="E542" s="2007"/>
      <c r="F542" s="2105">
        <v>935000</v>
      </c>
      <c r="G542" s="2005" t="s">
        <v>110</v>
      </c>
      <c r="H542" s="2106">
        <v>43232</v>
      </c>
      <c r="I542" s="2002" t="s">
        <v>448</v>
      </c>
      <c r="J542" s="1099" t="s">
        <v>449</v>
      </c>
      <c r="K542" s="2005" t="s">
        <v>41</v>
      </c>
      <c r="L542" s="2010"/>
      <c r="M542" s="2010"/>
      <c r="N542" s="2011">
        <v>43353</v>
      </c>
      <c r="O542" s="2004" t="s">
        <v>728</v>
      </c>
      <c r="P542" s="2004"/>
      <c r="Q542" s="108" t="s">
        <v>3443</v>
      </c>
      <c r="R542" s="2004"/>
      <c r="S542" s="2004"/>
    </row>
    <row r="543" spans="1:19" s="1187" customFormat="1">
      <c r="A543" s="1070"/>
      <c r="B543" s="2004"/>
      <c r="C543" s="2104"/>
      <c r="D543" s="144"/>
      <c r="E543" s="2007"/>
      <c r="F543" s="2105"/>
      <c r="G543" s="2005"/>
      <c r="H543" s="2106"/>
      <c r="I543" s="2002"/>
      <c r="J543" s="2005"/>
      <c r="K543" s="2005"/>
      <c r="L543" s="2010"/>
      <c r="M543" s="2010"/>
      <c r="N543" s="2011"/>
      <c r="O543" s="2004"/>
      <c r="P543" s="2004"/>
      <c r="Q543" s="2004"/>
      <c r="R543" s="2004"/>
      <c r="S543" s="2004"/>
    </row>
    <row r="544" spans="1:19" s="1187" customFormat="1">
      <c r="A544" s="1070"/>
      <c r="B544" s="1070" t="s">
        <v>3444</v>
      </c>
      <c r="C544" s="2104"/>
      <c r="D544" s="144"/>
      <c r="E544" s="2007"/>
      <c r="F544" s="2105"/>
      <c r="G544" s="2005"/>
      <c r="H544" s="2106"/>
      <c r="I544" s="2002"/>
      <c r="J544" s="2005"/>
      <c r="K544" s="2005"/>
      <c r="L544" s="2010"/>
      <c r="M544" s="2010"/>
      <c r="N544" s="2011"/>
      <c r="O544" s="2004"/>
      <c r="P544" s="2004"/>
      <c r="Q544" s="2004"/>
      <c r="R544" s="2004"/>
      <c r="S544" s="2004"/>
    </row>
    <row r="545" spans="1:19" s="1187" customFormat="1">
      <c r="A545" s="1070"/>
      <c r="B545" s="1061" t="s">
        <v>731</v>
      </c>
      <c r="C545" s="2104"/>
      <c r="D545" s="144"/>
      <c r="E545" s="2007"/>
      <c r="F545" s="2105"/>
      <c r="G545" s="2005"/>
      <c r="H545" s="2106"/>
      <c r="I545" s="2002"/>
      <c r="J545" s="2005"/>
      <c r="K545" s="2005"/>
      <c r="L545" s="2010"/>
      <c r="M545" s="2010"/>
      <c r="N545" s="2011"/>
      <c r="O545" s="2004"/>
      <c r="P545" s="2004"/>
      <c r="Q545" s="2004"/>
      <c r="R545" s="2004"/>
      <c r="S545" s="2004"/>
    </row>
    <row r="546" spans="1:19" s="1187" customFormat="1">
      <c r="A546" s="1070"/>
      <c r="B546" s="2004"/>
      <c r="C546" s="2104"/>
      <c r="D546" s="144"/>
      <c r="E546" s="2007"/>
      <c r="F546" s="2105"/>
      <c r="G546" s="2005"/>
      <c r="H546" s="2106"/>
      <c r="I546" s="2002"/>
      <c r="J546" s="2005"/>
      <c r="K546" s="2005"/>
      <c r="L546" s="2010"/>
      <c r="M546" s="2010"/>
      <c r="N546" s="2011"/>
      <c r="O546" s="2004"/>
      <c r="P546" s="2004"/>
      <c r="Q546" s="2004"/>
      <c r="R546" s="2004"/>
      <c r="S546" s="2004"/>
    </row>
    <row r="547" spans="1:19" s="1187" customFormat="1">
      <c r="A547" s="725" t="s">
        <v>3445</v>
      </c>
      <c r="B547" s="2004"/>
      <c r="C547" s="2104"/>
      <c r="D547" s="144"/>
      <c r="E547" s="2007"/>
      <c r="F547" s="2105"/>
      <c r="G547" s="2005"/>
      <c r="H547" s="2106"/>
      <c r="I547" s="2002"/>
      <c r="J547" s="2005"/>
      <c r="K547" s="2005"/>
      <c r="L547" s="2010"/>
      <c r="M547" s="2010"/>
      <c r="N547" s="2011"/>
      <c r="O547" s="2004"/>
      <c r="P547" s="2004"/>
      <c r="Q547" s="2004"/>
      <c r="R547" s="2004"/>
      <c r="S547" s="2004"/>
    </row>
    <row r="548" spans="1:19" s="1187" customFormat="1">
      <c r="A548" s="1070">
        <v>5207044</v>
      </c>
      <c r="B548" s="2004" t="s">
        <v>1611</v>
      </c>
      <c r="C548" s="2104" t="s">
        <v>3446</v>
      </c>
      <c r="D548" s="144">
        <v>980000</v>
      </c>
      <c r="E548" s="2007"/>
      <c r="F548" s="2105">
        <v>835000</v>
      </c>
      <c r="G548" s="2005" t="s">
        <v>354</v>
      </c>
      <c r="H548" s="2106">
        <v>43295</v>
      </c>
      <c r="I548" s="2002" t="s">
        <v>448</v>
      </c>
      <c r="J548" s="1099" t="s">
        <v>449</v>
      </c>
      <c r="K548" s="2005" t="s">
        <v>798</v>
      </c>
      <c r="L548" s="2010"/>
      <c r="M548" s="2010"/>
      <c r="N548" s="2011">
        <v>43424</v>
      </c>
      <c r="O548" s="2004" t="s">
        <v>728</v>
      </c>
      <c r="P548" s="2004"/>
      <c r="Q548" s="2004" t="s">
        <v>3447</v>
      </c>
      <c r="R548" s="2004"/>
      <c r="S548" s="2004"/>
    </row>
    <row r="549" spans="1:19">
      <c r="A549" s="216">
        <v>5210048</v>
      </c>
      <c r="B549" s="216" t="s">
        <v>3435</v>
      </c>
      <c r="C549" s="217" t="s">
        <v>3448</v>
      </c>
      <c r="D549" s="144">
        <v>550000</v>
      </c>
      <c r="E549" s="108"/>
      <c r="F549" s="269">
        <v>389000</v>
      </c>
      <c r="G549" s="217" t="s">
        <v>25</v>
      </c>
      <c r="H549" s="1479">
        <v>43393</v>
      </c>
      <c r="I549" s="217" t="s">
        <v>960</v>
      </c>
      <c r="J549" s="217"/>
      <c r="K549" s="217" t="s">
        <v>798</v>
      </c>
      <c r="L549" s="108"/>
      <c r="M549" s="108"/>
      <c r="N549" s="2011">
        <v>43424</v>
      </c>
      <c r="O549" s="2004" t="s">
        <v>728</v>
      </c>
      <c r="P549" s="108"/>
      <c r="Q549" s="1098" t="s">
        <v>729</v>
      </c>
      <c r="R549" s="108"/>
      <c r="S549" s="1453"/>
    </row>
    <row r="550" spans="1:19" s="1187" customFormat="1">
      <c r="A550" s="1070">
        <v>5205006</v>
      </c>
      <c r="B550" s="2004" t="s">
        <v>2720</v>
      </c>
      <c r="C550" s="2104" t="s">
        <v>3449</v>
      </c>
      <c r="D550" s="144">
        <v>575000</v>
      </c>
      <c r="E550" s="2007"/>
      <c r="F550" s="2105">
        <v>541000</v>
      </c>
      <c r="G550" s="2005" t="s">
        <v>98</v>
      </c>
      <c r="H550" s="2106">
        <v>43229</v>
      </c>
      <c r="I550" s="2002" t="s">
        <v>3153</v>
      </c>
      <c r="J550" s="1100"/>
      <c r="K550" s="2005" t="s">
        <v>798</v>
      </c>
      <c r="L550" s="2010"/>
      <c r="M550" s="2010"/>
      <c r="N550" s="2011">
        <v>43424</v>
      </c>
      <c r="O550" s="2004" t="s">
        <v>728</v>
      </c>
      <c r="P550" s="2004"/>
      <c r="Q550" s="2004" t="s">
        <v>2230</v>
      </c>
      <c r="R550" s="2004"/>
      <c r="S550" s="2004"/>
    </row>
    <row r="551" spans="1:19" s="1187" customFormat="1">
      <c r="A551" s="1070"/>
      <c r="B551" s="2004"/>
      <c r="C551" s="2104"/>
      <c r="D551" s="144"/>
      <c r="E551" s="2007"/>
      <c r="F551" s="2105"/>
      <c r="G551" s="2005"/>
      <c r="H551" s="2106"/>
      <c r="I551" s="2002"/>
      <c r="J551" s="1100"/>
      <c r="K551" s="2005"/>
      <c r="L551" s="2010"/>
      <c r="M551" s="2010"/>
      <c r="N551" s="2011"/>
      <c r="O551" s="2004"/>
      <c r="P551" s="2004"/>
      <c r="Q551" s="2004"/>
      <c r="R551" s="2004"/>
      <c r="S551" s="2004"/>
    </row>
    <row r="552" spans="1:19" s="1187" customFormat="1">
      <c r="A552" s="1388"/>
      <c r="B552" s="29" t="s">
        <v>838</v>
      </c>
      <c r="C552" s="2104"/>
      <c r="D552" s="144"/>
      <c r="E552" s="2007"/>
      <c r="F552" s="2105"/>
      <c r="G552" s="2005"/>
      <c r="H552" s="2106"/>
      <c r="I552" s="2002"/>
      <c r="J552" s="1100"/>
      <c r="K552" s="2005"/>
      <c r="L552" s="2010"/>
      <c r="M552" s="2010"/>
      <c r="N552" s="2011"/>
      <c r="O552" s="2004"/>
      <c r="P552" s="2004"/>
      <c r="Q552" s="2004"/>
      <c r="R552" s="2004"/>
      <c r="S552" s="2004"/>
    </row>
    <row r="553" spans="1:19" s="1187" customFormat="1">
      <c r="A553" s="1388" t="s">
        <v>3450</v>
      </c>
      <c r="B553" s="2004" t="s">
        <v>3451</v>
      </c>
      <c r="C553" s="2104"/>
      <c r="D553" s="144">
        <v>210000</v>
      </c>
      <c r="E553" s="2007"/>
      <c r="F553" s="2105">
        <v>100000</v>
      </c>
      <c r="G553" s="2005"/>
      <c r="H553" s="2106"/>
      <c r="I553" s="2002"/>
      <c r="J553" s="1100"/>
      <c r="K553" s="2005"/>
      <c r="L553" s="2010"/>
      <c r="M553" s="2010"/>
      <c r="N553" s="2011"/>
      <c r="O553" s="2004"/>
      <c r="P553" s="2004"/>
      <c r="Q553" s="2004"/>
      <c r="R553" s="2004"/>
      <c r="S553" s="2004"/>
    </row>
    <row r="554" spans="1:19" s="1187" customFormat="1">
      <c r="A554" s="1388"/>
      <c r="B554" s="2004"/>
      <c r="C554" s="2104"/>
      <c r="D554" s="144"/>
      <c r="E554" s="2007"/>
      <c r="F554" s="2105"/>
      <c r="G554" s="2005"/>
      <c r="H554" s="2106"/>
      <c r="I554" s="2002"/>
      <c r="J554" s="1100"/>
      <c r="K554" s="2005"/>
      <c r="L554" s="2010"/>
      <c r="M554" s="2010"/>
      <c r="N554" s="2011"/>
      <c r="O554" s="2004"/>
      <c r="P554" s="2004"/>
      <c r="Q554" s="2004"/>
      <c r="R554" s="2004"/>
      <c r="S554" s="2004"/>
    </row>
    <row r="555" spans="1:19" s="1187" customFormat="1">
      <c r="A555" s="1388"/>
      <c r="B555" s="1070" t="s">
        <v>3452</v>
      </c>
      <c r="C555" s="2104"/>
      <c r="D555" s="144"/>
      <c r="E555" s="2007"/>
      <c r="F555" s="2105"/>
      <c r="G555" s="2005"/>
      <c r="H555" s="2106"/>
      <c r="I555" s="2002"/>
      <c r="J555" s="1100"/>
      <c r="K555" s="2005"/>
      <c r="L555" s="2010"/>
      <c r="M555" s="2010"/>
      <c r="N555" s="2011"/>
      <c r="O555" s="2004"/>
      <c r="P555" s="2004"/>
      <c r="Q555" s="2004"/>
      <c r="R555" s="2004"/>
      <c r="S555" s="2004"/>
    </row>
    <row r="556" spans="1:19" s="1187" customFormat="1">
      <c r="A556" s="1388"/>
      <c r="B556" s="1061" t="s">
        <v>731</v>
      </c>
      <c r="C556" s="2104"/>
      <c r="D556" s="144"/>
      <c r="E556" s="2007"/>
      <c r="F556" s="2105"/>
      <c r="G556" s="2005"/>
      <c r="H556" s="2106"/>
      <c r="I556" s="2002"/>
      <c r="J556" s="1100"/>
      <c r="K556" s="2005"/>
      <c r="L556" s="2010"/>
      <c r="M556" s="2010"/>
      <c r="N556" s="2011"/>
      <c r="O556" s="2004"/>
      <c r="P556" s="2004"/>
      <c r="Q556" s="2004"/>
      <c r="R556" s="2004"/>
      <c r="S556" s="2004"/>
    </row>
    <row r="557" spans="1:19" s="1187" customFormat="1">
      <c r="A557" s="1070"/>
      <c r="B557" s="2004"/>
      <c r="C557" s="2104"/>
      <c r="D557" s="144"/>
      <c r="E557" s="2007"/>
      <c r="F557" s="2105"/>
      <c r="G557" s="2005"/>
      <c r="H557" s="2106"/>
      <c r="I557" s="2002"/>
      <c r="J557" s="1100"/>
      <c r="K557" s="2005"/>
      <c r="L557" s="2010"/>
      <c r="M557" s="2010"/>
      <c r="N557" s="2011"/>
      <c r="O557" s="2004"/>
      <c r="P557" s="2004"/>
      <c r="Q557" s="2004"/>
      <c r="R557" s="2004"/>
      <c r="S557" s="2004"/>
    </row>
    <row r="558" spans="1:19" s="1187" customFormat="1">
      <c r="A558" s="1070"/>
      <c r="B558" s="2004"/>
      <c r="C558" s="2104"/>
      <c r="D558" s="144"/>
      <c r="E558" s="2007"/>
      <c r="F558" s="2105"/>
      <c r="G558" s="2005"/>
      <c r="H558" s="2106"/>
      <c r="I558" s="2002"/>
      <c r="J558" s="1100"/>
      <c r="K558" s="2005"/>
      <c r="L558" s="2010"/>
      <c r="M558" s="2010"/>
      <c r="N558" s="2011"/>
      <c r="O558" s="2004"/>
      <c r="P558" s="2004"/>
      <c r="Q558" s="2004"/>
      <c r="R558" s="2004"/>
      <c r="S558" s="2004"/>
    </row>
    <row r="559" spans="1:19" s="1187" customFormat="1">
      <c r="A559" s="861" t="s">
        <v>3453</v>
      </c>
      <c r="B559" s="2004"/>
      <c r="C559" s="2104"/>
      <c r="D559" s="144"/>
      <c r="E559" s="2007"/>
      <c r="F559" s="2105"/>
      <c r="G559" s="2005"/>
      <c r="H559" s="2106"/>
      <c r="I559" s="2002"/>
      <c r="J559" s="1100"/>
      <c r="K559" s="2005"/>
      <c r="L559" s="2010"/>
      <c r="M559" s="2010"/>
      <c r="N559" s="2011"/>
      <c r="O559" s="2004"/>
      <c r="P559" s="2004"/>
      <c r="Q559" s="2004"/>
      <c r="R559" s="2004"/>
      <c r="S559" s="2004"/>
    </row>
    <row r="560" spans="1:19" s="108" customFormat="1">
      <c r="A560" s="1061">
        <v>5209033</v>
      </c>
      <c r="B560" s="216" t="s">
        <v>3224</v>
      </c>
      <c r="C560" s="217" t="s">
        <v>3454</v>
      </c>
      <c r="D560" s="144">
        <v>1200000</v>
      </c>
      <c r="F560" s="269">
        <v>1025000</v>
      </c>
      <c r="G560" s="217" t="s">
        <v>3455</v>
      </c>
      <c r="H560" s="1479">
        <v>43355</v>
      </c>
      <c r="I560" s="108" t="s">
        <v>3153</v>
      </c>
      <c r="J560" s="217"/>
      <c r="K560" s="217" t="s">
        <v>41</v>
      </c>
      <c r="N560" s="1507">
        <v>43375</v>
      </c>
      <c r="O560" s="2004" t="s">
        <v>728</v>
      </c>
      <c r="Q560" s="108" t="s">
        <v>3443</v>
      </c>
    </row>
    <row r="561" spans="1:19" s="108" customFormat="1">
      <c r="A561" s="1061"/>
      <c r="B561" s="216"/>
      <c r="C561" s="217"/>
      <c r="D561" s="144"/>
      <c r="F561" s="269"/>
      <c r="G561" s="217"/>
      <c r="H561" s="1479"/>
      <c r="J561" s="217"/>
      <c r="N561" s="1507"/>
    </row>
    <row r="562" spans="1:19" s="108" customFormat="1">
      <c r="A562" s="1061"/>
      <c r="B562" s="1070" t="s">
        <v>3456</v>
      </c>
      <c r="C562" s="217"/>
      <c r="D562" s="144"/>
      <c r="F562" s="269"/>
      <c r="G562" s="217"/>
      <c r="H562" s="1479"/>
      <c r="J562" s="217"/>
      <c r="N562" s="1507"/>
    </row>
    <row r="563" spans="1:19" s="108" customFormat="1">
      <c r="A563" s="1061"/>
      <c r="B563" s="1061" t="s">
        <v>731</v>
      </c>
      <c r="C563" s="217"/>
      <c r="D563" s="144"/>
      <c r="F563" s="269"/>
      <c r="G563" s="217"/>
      <c r="H563" s="1479"/>
      <c r="J563" s="217"/>
      <c r="N563" s="1507"/>
    </row>
    <row r="564" spans="1:19" s="108" customFormat="1">
      <c r="A564" s="1061"/>
      <c r="B564" s="216"/>
      <c r="C564" s="217"/>
      <c r="D564" s="144"/>
      <c r="F564" s="269"/>
      <c r="G564" s="217"/>
      <c r="H564" s="1479"/>
      <c r="J564" s="217"/>
      <c r="N564" s="1507"/>
    </row>
    <row r="565" spans="1:19" s="1162" customFormat="1">
      <c r="A565" s="210" t="s">
        <v>732</v>
      </c>
      <c r="B565" s="216"/>
      <c r="C565" s="217"/>
      <c r="D565" s="144"/>
      <c r="E565" s="2007"/>
      <c r="F565" s="2105"/>
      <c r="G565" s="2005"/>
      <c r="H565" s="2106"/>
      <c r="I565" s="2002"/>
      <c r="J565" s="2005"/>
      <c r="K565" s="2005"/>
      <c r="L565" s="2010"/>
      <c r="M565" s="2010"/>
      <c r="N565" s="2011"/>
      <c r="O565" s="2004"/>
      <c r="P565" s="2004"/>
      <c r="Q565" s="2004"/>
      <c r="R565" s="2004"/>
      <c r="S565" s="2004"/>
    </row>
    <row r="566" spans="1:19" s="1162" customFormat="1">
      <c r="A566" s="184"/>
      <c r="B566" s="675" t="s">
        <v>7</v>
      </c>
      <c r="C566" s="684"/>
      <c r="D566" s="144"/>
      <c r="E566" s="2007"/>
      <c r="F566" s="2105"/>
      <c r="G566" s="2005"/>
      <c r="H566" s="2106"/>
      <c r="I566" s="2002"/>
      <c r="J566" s="2005"/>
      <c r="K566" s="2005"/>
      <c r="L566" s="2010"/>
      <c r="M566" s="2010"/>
      <c r="N566" s="2011"/>
      <c r="O566" s="2004"/>
      <c r="P566" s="2004"/>
      <c r="Q566" s="2004"/>
      <c r="R566" s="2004"/>
      <c r="S566" s="2004"/>
    </row>
    <row r="567" spans="1:19" s="1162" customFormat="1">
      <c r="A567" s="184"/>
      <c r="B567" s="216"/>
      <c r="C567" s="217"/>
      <c r="D567" s="144"/>
      <c r="E567" s="2007"/>
      <c r="F567" s="2105"/>
      <c r="G567" s="2005"/>
      <c r="H567" s="2106"/>
      <c r="I567" s="2002"/>
      <c r="J567" s="2005"/>
      <c r="K567" s="2005"/>
      <c r="L567" s="2010"/>
      <c r="M567" s="2010"/>
      <c r="N567" s="2011"/>
      <c r="O567" s="2004"/>
      <c r="P567" s="2004"/>
      <c r="Q567" s="2004"/>
      <c r="R567" s="2004"/>
      <c r="S567" s="2004"/>
    </row>
    <row r="568" spans="1:19" s="1162" customFormat="1">
      <c r="A568" s="184"/>
      <c r="B568" s="244" t="s">
        <v>733</v>
      </c>
      <c r="C568" s="710">
        <f>SUM(D524:E560)+SUM(C565:C567)</f>
        <v>7675000</v>
      </c>
      <c r="D568" s="144"/>
      <c r="E568" s="2007"/>
      <c r="F568" s="2105"/>
      <c r="G568" s="2005"/>
      <c r="H568" s="2106"/>
      <c r="I568" s="2002"/>
      <c r="J568" s="2005"/>
      <c r="K568" s="2005"/>
      <c r="L568" s="2010"/>
      <c r="M568" s="2010"/>
      <c r="N568" s="2011"/>
      <c r="O568" s="2004"/>
      <c r="P568" s="2004"/>
      <c r="Q568" s="2004"/>
      <c r="R568" s="2004"/>
      <c r="S568" s="2004"/>
    </row>
    <row r="569" spans="1:19" s="1162" customFormat="1">
      <c r="A569" s="1996"/>
      <c r="B569" s="2004"/>
      <c r="C569" s="2104"/>
      <c r="D569" s="144"/>
      <c r="E569" s="2007"/>
      <c r="F569" s="2105"/>
      <c r="G569" s="2005"/>
      <c r="H569" s="2106"/>
      <c r="I569" s="2002"/>
      <c r="J569" s="2005"/>
      <c r="K569" s="2005"/>
      <c r="L569" s="2010"/>
      <c r="M569" s="2010"/>
      <c r="N569" s="2011"/>
      <c r="O569" s="2004"/>
      <c r="P569" s="2004"/>
      <c r="Q569" s="2004"/>
      <c r="R569" s="2004"/>
      <c r="S569" s="2004"/>
    </row>
    <row r="570" spans="1:19" s="1163" customFormat="1">
      <c r="A570" s="2107"/>
      <c r="B570" s="2023"/>
      <c r="C570" s="2108"/>
      <c r="D570" s="2564"/>
      <c r="E570" s="2017"/>
      <c r="F570" s="2109"/>
      <c r="G570" s="2019"/>
      <c r="H570" s="2110"/>
      <c r="I570" s="2111"/>
      <c r="J570" s="2019"/>
      <c r="K570" s="2019"/>
      <c r="L570" s="2021"/>
      <c r="M570" s="2021"/>
      <c r="N570" s="2022"/>
      <c r="O570" s="2023"/>
      <c r="P570" s="2023"/>
      <c r="Q570" s="2023"/>
      <c r="R570" s="2023"/>
      <c r="S570" s="2023"/>
    </row>
    <row r="571" spans="1:19" s="1162" customFormat="1">
      <c r="A571" s="861" t="s">
        <v>3457</v>
      </c>
      <c r="B571" s="2004"/>
      <c r="C571" s="681" t="s">
        <v>3458</v>
      </c>
      <c r="D571" s="144"/>
      <c r="E571" s="2007"/>
      <c r="F571" s="2105"/>
      <c r="G571" s="2005"/>
      <c r="H571" s="2106"/>
      <c r="I571" s="2002"/>
      <c r="J571" s="2005"/>
      <c r="K571" s="2005"/>
      <c r="L571" s="2010"/>
      <c r="M571" s="2010"/>
      <c r="N571" s="2011"/>
      <c r="O571" s="2004"/>
      <c r="P571" s="2004"/>
      <c r="Q571" s="2004"/>
      <c r="R571" s="2004"/>
      <c r="S571" s="2004"/>
    </row>
    <row r="572" spans="1:19" s="1162" customFormat="1">
      <c r="A572" s="1070">
        <v>5206039</v>
      </c>
      <c r="B572" s="2004" t="s">
        <v>3161</v>
      </c>
      <c r="C572" s="2104" t="s">
        <v>3459</v>
      </c>
      <c r="D572" s="144">
        <v>535000</v>
      </c>
      <c r="E572" s="2007"/>
      <c r="F572" s="2105">
        <v>350000</v>
      </c>
      <c r="G572" s="2005" t="s">
        <v>98</v>
      </c>
      <c r="H572" s="2106">
        <v>43259</v>
      </c>
      <c r="I572" s="2002" t="s">
        <v>513</v>
      </c>
      <c r="J572" s="1099" t="s">
        <v>449</v>
      </c>
      <c r="K572" s="2005" t="s">
        <v>67</v>
      </c>
      <c r="L572" s="2010"/>
      <c r="M572" s="2010"/>
      <c r="N572" s="2011">
        <v>43348</v>
      </c>
      <c r="O572" s="2004" t="s">
        <v>728</v>
      </c>
      <c r="P572" s="2004"/>
      <c r="Q572" s="334" t="s">
        <v>3460</v>
      </c>
      <c r="R572" s="2004"/>
      <c r="S572" s="2004"/>
    </row>
    <row r="573" spans="1:19" s="1169" customFormat="1">
      <c r="A573" s="1070">
        <v>5201003</v>
      </c>
      <c r="B573" s="2004" t="s">
        <v>3461</v>
      </c>
      <c r="C573" s="1100" t="s">
        <v>3462</v>
      </c>
      <c r="D573" s="144">
        <v>890000</v>
      </c>
      <c r="E573" s="2007"/>
      <c r="F573" s="2105">
        <v>865000</v>
      </c>
      <c r="G573" s="2005" t="s">
        <v>98</v>
      </c>
      <c r="H573" s="2106">
        <v>43109</v>
      </c>
      <c r="I573" s="2002" t="s">
        <v>727</v>
      </c>
      <c r="J573" s="2005"/>
      <c r="K573" s="2005" t="s">
        <v>67</v>
      </c>
      <c r="L573" s="2010"/>
      <c r="M573" s="2010"/>
      <c r="N573" s="2011">
        <v>43348</v>
      </c>
      <c r="O573" s="2004" t="s">
        <v>728</v>
      </c>
      <c r="P573" s="2004"/>
      <c r="Q573" s="2004" t="s">
        <v>2230</v>
      </c>
      <c r="R573" s="2004"/>
      <c r="S573" s="2004"/>
    </row>
    <row r="574" spans="1:19" s="1162" customFormat="1">
      <c r="A574" s="1070">
        <v>5207004</v>
      </c>
      <c r="B574" s="2004" t="s">
        <v>3463</v>
      </c>
      <c r="C574" s="2104" t="s">
        <v>3464</v>
      </c>
      <c r="D574" s="144">
        <v>575000</v>
      </c>
      <c r="E574" s="2007"/>
      <c r="F574" s="2105">
        <v>428000</v>
      </c>
      <c r="G574" s="2005" t="s">
        <v>98</v>
      </c>
      <c r="H574" s="2106">
        <v>43284</v>
      </c>
      <c r="I574" s="2002" t="s">
        <v>27</v>
      </c>
      <c r="J574" s="2005"/>
      <c r="K574" s="2005" t="s">
        <v>67</v>
      </c>
      <c r="L574" s="2010"/>
      <c r="M574" s="2010"/>
      <c r="N574" s="2011">
        <v>43348</v>
      </c>
      <c r="O574" s="2004" t="s">
        <v>728</v>
      </c>
      <c r="P574" s="2004"/>
      <c r="Q574" s="2004" t="s">
        <v>2230</v>
      </c>
      <c r="R574" s="2004"/>
      <c r="S574" s="2004"/>
    </row>
    <row r="575" spans="1:19" s="1162" customFormat="1">
      <c r="A575" s="1070"/>
      <c r="B575" s="2004"/>
      <c r="C575" s="2104"/>
      <c r="D575" s="144"/>
      <c r="E575" s="2007"/>
      <c r="F575" s="2105"/>
      <c r="G575" s="2005"/>
      <c r="H575" s="2106"/>
      <c r="I575" s="2002"/>
      <c r="J575" s="2005"/>
      <c r="K575" s="2005"/>
      <c r="L575" s="2010"/>
      <c r="M575" s="2010"/>
      <c r="N575" s="2011"/>
      <c r="O575" s="2004"/>
      <c r="P575" s="2004"/>
      <c r="Q575" s="2004"/>
      <c r="R575" s="2004"/>
      <c r="S575" s="2004"/>
    </row>
    <row r="576" spans="1:19" s="1162" customFormat="1">
      <c r="A576" s="1070"/>
      <c r="B576" s="1070" t="s">
        <v>3465</v>
      </c>
      <c r="C576" s="2104"/>
      <c r="D576" s="144"/>
      <c r="E576" s="2007"/>
      <c r="F576" s="2105"/>
      <c r="G576" s="2005"/>
      <c r="H576" s="2106"/>
      <c r="I576" s="2002"/>
      <c r="J576" s="2005"/>
      <c r="K576" s="2005"/>
      <c r="L576" s="2010"/>
      <c r="M576" s="2010"/>
      <c r="N576" s="2011"/>
      <c r="O576" s="2004"/>
      <c r="P576" s="2004"/>
      <c r="Q576" s="2004"/>
      <c r="R576" s="2004"/>
      <c r="S576" s="2004"/>
    </row>
    <row r="577" spans="1:19" s="1162" customFormat="1">
      <c r="A577" s="1070"/>
      <c r="B577" s="1061" t="s">
        <v>731</v>
      </c>
      <c r="C577" s="2104"/>
      <c r="D577" s="144"/>
      <c r="E577" s="2007"/>
      <c r="F577" s="2105"/>
      <c r="G577" s="2005"/>
      <c r="H577" s="2106"/>
      <c r="I577" s="2002"/>
      <c r="J577" s="2005"/>
      <c r="K577" s="2005"/>
      <c r="L577" s="2010"/>
      <c r="M577" s="2010"/>
      <c r="N577" s="2011"/>
      <c r="O577" s="2004"/>
      <c r="P577" s="2004"/>
      <c r="Q577" s="2004"/>
      <c r="R577" s="2004"/>
      <c r="S577" s="2004"/>
    </row>
    <row r="578" spans="1:19" s="1162" customFormat="1">
      <c r="A578" s="1070"/>
      <c r="B578" s="2004"/>
      <c r="C578" s="2104"/>
      <c r="D578" s="144"/>
      <c r="E578" s="2007"/>
      <c r="F578" s="2105"/>
      <c r="G578" s="2005"/>
      <c r="H578" s="2106"/>
      <c r="I578" s="2002"/>
      <c r="J578" s="2005"/>
      <c r="K578" s="2005"/>
      <c r="L578" s="2010"/>
      <c r="M578" s="2010"/>
      <c r="N578" s="2011"/>
      <c r="O578" s="2004"/>
      <c r="P578" s="2004"/>
      <c r="Q578" s="2004"/>
      <c r="R578" s="2004"/>
      <c r="S578" s="2004"/>
    </row>
    <row r="579" spans="1:19" s="1162" customFormat="1">
      <c r="A579" s="1070"/>
      <c r="B579" s="2004"/>
      <c r="C579" s="2104"/>
      <c r="D579" s="144"/>
      <c r="E579" s="2007"/>
      <c r="F579" s="2105"/>
      <c r="G579" s="2005"/>
      <c r="H579" s="2106"/>
      <c r="I579" s="2002"/>
      <c r="J579" s="1100"/>
      <c r="K579" s="2005"/>
      <c r="L579" s="2010"/>
      <c r="M579" s="2010"/>
      <c r="N579" s="2011"/>
      <c r="O579" s="2004"/>
      <c r="P579" s="2004"/>
      <c r="Q579" s="334"/>
      <c r="R579" s="2004"/>
      <c r="S579" s="2004"/>
    </row>
    <row r="580" spans="1:19" s="1162" customFormat="1">
      <c r="A580" s="861" t="s">
        <v>3466</v>
      </c>
      <c r="B580" s="2004"/>
      <c r="C580" s="2104"/>
      <c r="D580" s="144"/>
      <c r="E580" s="2007"/>
      <c r="F580" s="2105"/>
      <c r="G580" s="2005"/>
      <c r="H580" s="2106"/>
      <c r="I580" s="2002"/>
      <c r="J580" s="1100"/>
      <c r="K580" s="2005"/>
      <c r="L580" s="2010"/>
      <c r="M580" s="2010"/>
      <c r="N580" s="2011"/>
      <c r="O580" s="2004"/>
      <c r="P580" s="2004"/>
      <c r="Q580" s="334"/>
      <c r="R580" s="2004"/>
      <c r="S580" s="2004"/>
    </row>
    <row r="581" spans="1:19" s="1169" customFormat="1">
      <c r="A581" s="1070">
        <v>5201002</v>
      </c>
      <c r="B581" s="2004" t="s">
        <v>3461</v>
      </c>
      <c r="C581" s="1100" t="s">
        <v>3467</v>
      </c>
      <c r="D581" s="144">
        <v>890000</v>
      </c>
      <c r="E581" s="2007"/>
      <c r="F581" s="2105">
        <v>853000</v>
      </c>
      <c r="G581" s="2005" t="s">
        <v>98</v>
      </c>
      <c r="H581" s="2106">
        <v>43109</v>
      </c>
      <c r="I581" s="2002" t="s">
        <v>727</v>
      </c>
      <c r="J581" s="2005"/>
      <c r="K581" s="2005" t="s">
        <v>67</v>
      </c>
      <c r="L581" s="2010"/>
      <c r="M581" s="2010"/>
      <c r="N581" s="2011"/>
      <c r="O581" s="2004"/>
      <c r="P581" s="2004"/>
      <c r="Q581" s="2004" t="s">
        <v>2230</v>
      </c>
      <c r="R581" s="2004"/>
      <c r="S581" s="2004"/>
    </row>
    <row r="582" spans="1:19" s="1187" customFormat="1">
      <c r="A582" s="1070">
        <v>5201032</v>
      </c>
      <c r="B582" s="2004" t="s">
        <v>2783</v>
      </c>
      <c r="C582" s="2104" t="s">
        <v>3468</v>
      </c>
      <c r="D582" s="144">
        <v>1220000</v>
      </c>
      <c r="E582" s="2007"/>
      <c r="F582" s="2105">
        <v>1085000</v>
      </c>
      <c r="G582" s="2005" t="s">
        <v>98</v>
      </c>
      <c r="H582" s="2106">
        <v>43112</v>
      </c>
      <c r="I582" s="2002" t="s">
        <v>400</v>
      </c>
      <c r="J582" s="2005"/>
      <c r="K582" s="2005" t="s">
        <v>67</v>
      </c>
      <c r="L582" s="2010"/>
      <c r="M582" s="2010"/>
      <c r="N582" s="2011"/>
      <c r="O582" s="2004"/>
      <c r="P582" s="2004"/>
      <c r="Q582" s="2004" t="s">
        <v>2230</v>
      </c>
      <c r="R582" s="2004"/>
      <c r="S582" s="2004"/>
    </row>
    <row r="583" spans="1:19" s="1187" customFormat="1">
      <c r="A583" s="1070">
        <v>5208032</v>
      </c>
      <c r="B583" s="334" t="s">
        <v>3469</v>
      </c>
      <c r="C583" s="1148" t="s">
        <v>3470</v>
      </c>
      <c r="D583" s="144">
        <v>620000</v>
      </c>
      <c r="E583" s="2007"/>
      <c r="F583" s="2105">
        <v>500000</v>
      </c>
      <c r="G583" s="2005" t="s">
        <v>25</v>
      </c>
      <c r="H583" s="2106">
        <v>43341</v>
      </c>
      <c r="I583" s="2002" t="s">
        <v>66</v>
      </c>
      <c r="J583" s="2005" t="s">
        <v>449</v>
      </c>
      <c r="K583" s="2005" t="s">
        <v>67</v>
      </c>
      <c r="L583" s="2010"/>
      <c r="M583" s="2010"/>
      <c r="N583" s="2011"/>
      <c r="O583" s="2004"/>
      <c r="P583" s="2004"/>
      <c r="Q583" s="2004" t="s">
        <v>2230</v>
      </c>
      <c r="R583" s="2004"/>
      <c r="S583" s="2004"/>
    </row>
    <row r="584" spans="1:19" s="1169" customFormat="1" ht="15">
      <c r="A584" s="1070"/>
      <c r="B584" s="2004"/>
      <c r="C584" s="1188"/>
      <c r="D584" s="144"/>
      <c r="E584" s="2007"/>
      <c r="F584" s="2105"/>
      <c r="G584" s="2005"/>
      <c r="H584" s="2106"/>
      <c r="I584" s="2002"/>
      <c r="J584" s="2005"/>
      <c r="K584" s="2005"/>
      <c r="L584" s="2010"/>
      <c r="M584" s="2010"/>
      <c r="N584" s="2011"/>
      <c r="O584" s="2004"/>
      <c r="P584" s="2004"/>
      <c r="Q584" s="2004"/>
      <c r="R584" s="2004"/>
      <c r="S584" s="2004"/>
    </row>
    <row r="585" spans="1:19" s="1169" customFormat="1" ht="15">
      <c r="A585" s="1070"/>
      <c r="B585" s="1070" t="s">
        <v>3465</v>
      </c>
      <c r="C585" s="1188"/>
      <c r="D585" s="144"/>
      <c r="E585" s="2007"/>
      <c r="F585" s="2105"/>
      <c r="G585" s="2005"/>
      <c r="H585" s="2106"/>
      <c r="I585" s="2002"/>
      <c r="J585" s="2005"/>
      <c r="K585" s="2005"/>
      <c r="L585" s="2010"/>
      <c r="M585" s="2010"/>
      <c r="N585" s="2011"/>
      <c r="O585" s="2004"/>
      <c r="P585" s="2004"/>
      <c r="Q585" s="2004"/>
      <c r="R585" s="2004"/>
      <c r="S585" s="2004"/>
    </row>
    <row r="586" spans="1:19" s="1169" customFormat="1">
      <c r="A586" s="1070"/>
      <c r="B586" s="1061" t="s">
        <v>731</v>
      </c>
      <c r="C586" s="1100"/>
      <c r="D586" s="144"/>
      <c r="E586" s="2007"/>
      <c r="F586" s="2105"/>
      <c r="G586" s="2005"/>
      <c r="H586" s="2106"/>
      <c r="I586" s="2002"/>
      <c r="J586" s="2005"/>
      <c r="K586" s="2005"/>
      <c r="L586" s="2010"/>
      <c r="M586" s="2010"/>
      <c r="N586" s="2011"/>
      <c r="O586" s="2004"/>
      <c r="P586" s="2004"/>
      <c r="Q586" s="2004"/>
      <c r="R586" s="2004"/>
      <c r="S586" s="2004"/>
    </row>
    <row r="587" spans="1:19" s="1169" customFormat="1">
      <c r="A587" s="1070"/>
      <c r="B587" s="2004"/>
      <c r="C587" s="1100"/>
      <c r="D587" s="144"/>
      <c r="E587" s="2007"/>
      <c r="F587" s="2105"/>
      <c r="G587" s="2005"/>
      <c r="H587" s="2106"/>
      <c r="I587" s="2002"/>
      <c r="J587" s="2005"/>
      <c r="K587" s="2005"/>
      <c r="L587" s="2010"/>
      <c r="M587" s="2010"/>
      <c r="N587" s="2011"/>
      <c r="O587" s="2004"/>
      <c r="P587" s="2004"/>
      <c r="Q587" s="2004"/>
      <c r="R587" s="2004"/>
      <c r="S587" s="2004"/>
    </row>
    <row r="588" spans="1:19" s="1169" customFormat="1">
      <c r="A588" s="725" t="s">
        <v>3471</v>
      </c>
      <c r="B588" s="2004"/>
      <c r="C588" s="1100"/>
      <c r="D588" s="144"/>
      <c r="E588" s="2007"/>
      <c r="F588" s="2105"/>
      <c r="G588" s="2005"/>
      <c r="H588" s="2106"/>
      <c r="I588" s="2002"/>
      <c r="J588" s="2005"/>
      <c r="K588" s="2005"/>
      <c r="L588" s="2010"/>
      <c r="M588" s="2010"/>
      <c r="N588" s="2011"/>
      <c r="O588" s="2004"/>
      <c r="P588" s="2004"/>
      <c r="Q588" s="2004"/>
      <c r="R588" s="2004"/>
      <c r="S588" s="2004"/>
    </row>
    <row r="589" spans="1:19" s="1169" customFormat="1">
      <c r="A589" s="1070">
        <v>5205027</v>
      </c>
      <c r="B589" s="2004" t="s">
        <v>1611</v>
      </c>
      <c r="C589" s="1148" t="s">
        <v>3472</v>
      </c>
      <c r="D589" s="144">
        <v>935000</v>
      </c>
      <c r="E589" s="2007"/>
      <c r="F589" s="2105">
        <v>780000</v>
      </c>
      <c r="G589" s="2005" t="s">
        <v>98</v>
      </c>
      <c r="H589" s="2106">
        <v>43232</v>
      </c>
      <c r="I589" s="2002" t="s">
        <v>448</v>
      </c>
      <c r="J589" s="1099" t="s">
        <v>449</v>
      </c>
      <c r="K589" s="2005" t="s">
        <v>67</v>
      </c>
      <c r="L589" s="2010"/>
      <c r="M589" s="2010"/>
      <c r="N589" s="2011">
        <v>43426</v>
      </c>
      <c r="O589" s="2004" t="s">
        <v>728</v>
      </c>
      <c r="P589" s="2004"/>
      <c r="Q589" s="2004" t="s">
        <v>2230</v>
      </c>
      <c r="R589" s="2004"/>
      <c r="S589" s="2004"/>
    </row>
    <row r="590" spans="1:19">
      <c r="A590" s="216">
        <v>5210015</v>
      </c>
      <c r="B590" s="216" t="s">
        <v>3362</v>
      </c>
      <c r="C590" s="217" t="s">
        <v>3473</v>
      </c>
      <c r="D590" s="144">
        <v>575000</v>
      </c>
      <c r="E590" s="108"/>
      <c r="F590" s="269">
        <v>367000</v>
      </c>
      <c r="G590" s="217" t="s">
        <v>98</v>
      </c>
      <c r="H590" s="1479">
        <v>43382</v>
      </c>
      <c r="I590" s="217" t="s">
        <v>979</v>
      </c>
      <c r="J590" s="1165" t="s">
        <v>449</v>
      </c>
      <c r="K590" s="217" t="s">
        <v>67</v>
      </c>
      <c r="L590" s="108"/>
      <c r="M590" s="108"/>
      <c r="N590" s="2011">
        <v>43426</v>
      </c>
      <c r="O590" s="2004" t="s">
        <v>728</v>
      </c>
      <c r="P590" s="108"/>
      <c r="Q590" s="2004" t="s">
        <v>2230</v>
      </c>
      <c r="R590" s="108"/>
      <c r="S590" s="1453"/>
    </row>
    <row r="591" spans="1:19">
      <c r="A591" s="216">
        <v>5210044</v>
      </c>
      <c r="B591" s="216" t="s">
        <v>3161</v>
      </c>
      <c r="C591" s="217" t="s">
        <v>3474</v>
      </c>
      <c r="D591" s="144">
        <v>510000</v>
      </c>
      <c r="E591" s="108"/>
      <c r="F591" s="269">
        <v>345000</v>
      </c>
      <c r="G591" s="217" t="s">
        <v>98</v>
      </c>
      <c r="H591" s="1479">
        <v>43393</v>
      </c>
      <c r="I591" s="217" t="s">
        <v>448</v>
      </c>
      <c r="J591" s="217"/>
      <c r="K591" s="217" t="s">
        <v>1069</v>
      </c>
      <c r="L591" s="108"/>
      <c r="M591" s="108"/>
      <c r="N591" s="2011">
        <v>43426</v>
      </c>
      <c r="O591" s="2004" t="s">
        <v>728</v>
      </c>
      <c r="P591" s="108"/>
      <c r="Q591" s="2004" t="s">
        <v>2230</v>
      </c>
      <c r="R591" s="108"/>
      <c r="S591" s="1453"/>
    </row>
    <row r="592" spans="1:19" s="1162" customFormat="1">
      <c r="A592" s="1996"/>
      <c r="B592" s="2004"/>
      <c r="C592" s="2004"/>
      <c r="D592" s="144"/>
      <c r="E592" s="2007"/>
      <c r="F592" s="2105"/>
      <c r="G592" s="2005"/>
      <c r="H592" s="2106"/>
      <c r="I592" s="2002"/>
      <c r="J592" s="2005"/>
      <c r="K592" s="2005"/>
      <c r="L592" s="2010"/>
      <c r="M592" s="2010"/>
      <c r="N592" s="2011"/>
      <c r="O592" s="2004"/>
      <c r="P592" s="2004"/>
      <c r="Q592" s="2004"/>
      <c r="R592" s="2004"/>
      <c r="S592" s="2004"/>
    </row>
    <row r="593" spans="1:19" s="1162" customFormat="1">
      <c r="A593" s="1996"/>
      <c r="B593" s="1070" t="s">
        <v>3452</v>
      </c>
      <c r="C593" s="2004"/>
      <c r="D593" s="144"/>
      <c r="E593" s="2007"/>
      <c r="F593" s="2105"/>
      <c r="G593" s="2005"/>
      <c r="H593" s="2106"/>
      <c r="I593" s="2002"/>
      <c r="J593" s="2005"/>
      <c r="K593" s="2005"/>
      <c r="L593" s="2010"/>
      <c r="M593" s="2010"/>
      <c r="N593" s="2011"/>
      <c r="O593" s="2004"/>
      <c r="P593" s="2004"/>
      <c r="Q593" s="2004"/>
      <c r="R593" s="2004"/>
      <c r="S593" s="2004"/>
    </row>
    <row r="594" spans="1:19" s="1162" customFormat="1">
      <c r="A594" s="1996"/>
      <c r="B594" s="1061" t="s">
        <v>731</v>
      </c>
      <c r="C594" s="2004"/>
      <c r="D594" s="144"/>
      <c r="E594" s="2007"/>
      <c r="F594" s="2105"/>
      <c r="G594" s="2005"/>
      <c r="H594" s="2106"/>
      <c r="I594" s="2002"/>
      <c r="J594" s="2005"/>
      <c r="K594" s="2005"/>
      <c r="L594" s="2010"/>
      <c r="M594" s="2010"/>
      <c r="N594" s="2011"/>
      <c r="O594" s="2004"/>
      <c r="P594" s="2004"/>
      <c r="Q594" s="2004"/>
      <c r="R594" s="2004"/>
      <c r="S594" s="2004"/>
    </row>
    <row r="595" spans="1:19" s="1162" customFormat="1">
      <c r="A595" s="1996"/>
      <c r="B595" s="2004"/>
      <c r="C595" s="2004"/>
      <c r="D595" s="144"/>
      <c r="E595" s="2007"/>
      <c r="F595" s="2105"/>
      <c r="G595" s="2005"/>
      <c r="H595" s="2106"/>
      <c r="I595" s="2002"/>
      <c r="J595" s="2005"/>
      <c r="K595" s="2005"/>
      <c r="L595" s="2010"/>
      <c r="M595" s="2010"/>
      <c r="N595" s="2011"/>
      <c r="O595" s="2004"/>
      <c r="P595" s="2004"/>
      <c r="Q595" s="2004"/>
      <c r="R595" s="2004"/>
      <c r="S595" s="2004"/>
    </row>
    <row r="596" spans="1:19" s="1162" customFormat="1">
      <c r="A596" s="210" t="s">
        <v>732</v>
      </c>
      <c r="B596" s="216"/>
      <c r="C596" s="217"/>
      <c r="D596" s="144"/>
      <c r="E596" s="2007"/>
      <c r="F596" s="2105"/>
      <c r="G596" s="2005"/>
      <c r="H596" s="2106"/>
      <c r="I596" s="2002"/>
      <c r="J596" s="2005"/>
      <c r="K596" s="2005"/>
      <c r="L596" s="2010"/>
      <c r="M596" s="2010"/>
      <c r="N596" s="2011"/>
      <c r="O596" s="2004"/>
      <c r="P596" s="2004"/>
      <c r="Q596" s="2004"/>
      <c r="R596" s="2004"/>
      <c r="S596" s="2004"/>
    </row>
    <row r="597" spans="1:19" s="1162" customFormat="1">
      <c r="A597" s="184"/>
      <c r="B597" s="675" t="s">
        <v>7</v>
      </c>
      <c r="C597" s="684"/>
      <c r="D597" s="144"/>
      <c r="E597" s="2007"/>
      <c r="F597" s="2105"/>
      <c r="G597" s="2005"/>
      <c r="H597" s="2106"/>
      <c r="I597" s="2002"/>
      <c r="J597" s="2005"/>
      <c r="K597" s="2005"/>
      <c r="L597" s="2010"/>
      <c r="M597" s="2010"/>
      <c r="N597" s="2011"/>
      <c r="O597" s="2004"/>
      <c r="P597" s="2004"/>
      <c r="Q597" s="2004"/>
      <c r="R597" s="2004"/>
      <c r="S597" s="2004"/>
    </row>
    <row r="598" spans="1:19" s="1162" customFormat="1">
      <c r="A598" s="184"/>
      <c r="B598" s="216"/>
      <c r="C598" s="217"/>
      <c r="D598" s="144"/>
      <c r="E598" s="2007"/>
      <c r="F598" s="2105"/>
      <c r="G598" s="2005"/>
      <c r="H598" s="2106"/>
      <c r="I598" s="2002"/>
      <c r="J598" s="2005"/>
      <c r="K598" s="2005"/>
      <c r="L598" s="2010"/>
      <c r="M598" s="2010"/>
      <c r="N598" s="2011"/>
      <c r="O598" s="2004"/>
      <c r="P598" s="2004"/>
      <c r="Q598" s="2004"/>
      <c r="R598" s="2004"/>
      <c r="S598" s="2004"/>
    </row>
    <row r="599" spans="1:19" s="1162" customFormat="1">
      <c r="A599" s="184"/>
      <c r="B599" s="244" t="s">
        <v>733</v>
      </c>
      <c r="C599" s="710">
        <f>SUM(D571:D595)+SUM(C596:C598)</f>
        <v>6750000</v>
      </c>
      <c r="D599" s="144"/>
      <c r="E599" s="2007"/>
      <c r="F599" s="2105"/>
      <c r="G599" s="2005"/>
      <c r="H599" s="2106"/>
      <c r="I599" s="2002"/>
      <c r="J599" s="2005"/>
      <c r="K599" s="2005"/>
      <c r="L599" s="2010"/>
      <c r="M599" s="2010"/>
      <c r="N599" s="2011"/>
      <c r="O599" s="2004"/>
      <c r="P599" s="2004"/>
      <c r="Q599" s="2004"/>
      <c r="R599" s="2004"/>
      <c r="S599" s="2004"/>
    </row>
    <row r="600" spans="1:19" s="1162" customFormat="1">
      <c r="A600" s="1996"/>
      <c r="B600" s="2004"/>
      <c r="C600" s="2104"/>
      <c r="D600" s="144"/>
      <c r="E600" s="2007"/>
      <c r="F600" s="2105"/>
      <c r="G600" s="2005"/>
      <c r="H600" s="2106"/>
      <c r="I600" s="2002"/>
      <c r="J600" s="2005"/>
      <c r="K600" s="2005"/>
      <c r="L600" s="2010"/>
      <c r="M600" s="2010"/>
      <c r="N600" s="2011"/>
      <c r="O600" s="2004"/>
      <c r="P600" s="2004"/>
      <c r="Q600" s="2004"/>
      <c r="R600" s="2004"/>
      <c r="S600" s="2004"/>
    </row>
    <row r="601" spans="1:19" s="1163" customFormat="1">
      <c r="A601" s="2107"/>
      <c r="B601" s="2023"/>
      <c r="C601" s="2108"/>
      <c r="D601" s="2564"/>
      <c r="E601" s="2017"/>
      <c r="F601" s="2109"/>
      <c r="G601" s="2019"/>
      <c r="H601" s="2110"/>
      <c r="I601" s="2111"/>
      <c r="J601" s="2019"/>
      <c r="K601" s="2019"/>
      <c r="L601" s="2021"/>
      <c r="M601" s="2021"/>
      <c r="N601" s="2022"/>
      <c r="O601" s="2023"/>
      <c r="P601" s="2023"/>
      <c r="Q601" s="2023"/>
      <c r="R601" s="2023"/>
      <c r="S601" s="2023"/>
    </row>
    <row r="602" spans="1:19" s="1162" customFormat="1">
      <c r="A602" s="725" t="s">
        <v>3427</v>
      </c>
      <c r="B602" s="2004"/>
      <c r="C602" s="681" t="s">
        <v>3475</v>
      </c>
      <c r="D602" s="144"/>
      <c r="E602" s="2007"/>
      <c r="F602" s="2105"/>
      <c r="G602" s="2005"/>
      <c r="H602" s="2106"/>
      <c r="I602" s="2002"/>
      <c r="J602" s="2005"/>
      <c r="K602" s="2005"/>
      <c r="L602" s="2010"/>
      <c r="M602" s="2010"/>
      <c r="N602" s="2011"/>
      <c r="O602" s="2004"/>
      <c r="P602" s="2004"/>
      <c r="Q602" s="2004"/>
      <c r="R602" s="2004"/>
      <c r="S602" s="2004"/>
    </row>
    <row r="603" spans="1:19" s="1162" customFormat="1">
      <c r="A603" s="2100">
        <v>5206088</v>
      </c>
      <c r="B603" s="2004" t="s">
        <v>3476</v>
      </c>
      <c r="C603" s="2104" t="s">
        <v>3477</v>
      </c>
      <c r="D603" s="144">
        <v>960000</v>
      </c>
      <c r="E603" s="2007"/>
      <c r="F603" s="2105">
        <v>731000</v>
      </c>
      <c r="G603" s="2005" t="s">
        <v>98</v>
      </c>
      <c r="H603" s="2106">
        <v>43271</v>
      </c>
      <c r="I603" s="2002" t="s">
        <v>3153</v>
      </c>
      <c r="J603" s="1099" t="s">
        <v>449</v>
      </c>
      <c r="K603" s="2005" t="s">
        <v>798</v>
      </c>
      <c r="L603" s="2010"/>
      <c r="M603" s="2010"/>
      <c r="N603" s="2011">
        <v>43304</v>
      </c>
      <c r="O603" s="2004" t="s">
        <v>728</v>
      </c>
      <c r="P603" s="2004"/>
      <c r="Q603" s="1092" t="s">
        <v>3478</v>
      </c>
      <c r="R603" s="2004"/>
      <c r="S603" s="2004"/>
    </row>
    <row r="604" spans="1:19" s="1169" customFormat="1">
      <c r="A604" s="2100">
        <v>5205132</v>
      </c>
      <c r="B604" s="2004" t="s">
        <v>2687</v>
      </c>
      <c r="C604" s="1148" t="s">
        <v>3479</v>
      </c>
      <c r="D604" s="144">
        <v>780000</v>
      </c>
      <c r="E604" s="2007"/>
      <c r="F604" s="2105">
        <v>523000</v>
      </c>
      <c r="G604" s="2005" t="s">
        <v>98</v>
      </c>
      <c r="H604" s="2106">
        <v>43249</v>
      </c>
      <c r="I604" s="2002" t="s">
        <v>2144</v>
      </c>
      <c r="J604" s="2005"/>
      <c r="K604" s="2005" t="s">
        <v>798</v>
      </c>
      <c r="L604" s="2010"/>
      <c r="M604" s="2010"/>
      <c r="N604" s="2011">
        <v>43304</v>
      </c>
      <c r="O604" s="2004" t="s">
        <v>728</v>
      </c>
      <c r="P604" s="2004"/>
      <c r="Q604" s="2004" t="s">
        <v>2230</v>
      </c>
      <c r="R604" s="2004"/>
      <c r="S604" s="2004"/>
    </row>
    <row r="605" spans="1:19" s="1169" customFormat="1">
      <c r="A605" s="2100"/>
      <c r="B605" s="2004"/>
      <c r="C605" s="1148"/>
      <c r="D605" s="144"/>
      <c r="E605" s="2007"/>
      <c r="F605" s="2105"/>
      <c r="G605" s="2005"/>
      <c r="H605" s="2106"/>
      <c r="I605" s="2002"/>
      <c r="J605" s="2005"/>
      <c r="K605" s="2005"/>
      <c r="L605" s="2010"/>
      <c r="M605" s="2010"/>
      <c r="N605" s="2011"/>
      <c r="O605" s="2004"/>
      <c r="P605" s="2004"/>
      <c r="Q605" s="2004"/>
      <c r="R605" s="2004"/>
      <c r="S605" s="2004"/>
    </row>
    <row r="606" spans="1:19" s="1169" customFormat="1">
      <c r="A606" s="2100"/>
      <c r="B606" s="1070" t="s">
        <v>3432</v>
      </c>
      <c r="C606" s="681"/>
      <c r="D606" s="144"/>
      <c r="E606" s="2007"/>
      <c r="F606" s="2105"/>
      <c r="G606" s="2005"/>
      <c r="H606" s="2106"/>
      <c r="I606" s="2002"/>
      <c r="J606" s="2005"/>
      <c r="K606" s="2005"/>
      <c r="L606" s="2010"/>
      <c r="M606" s="2010"/>
      <c r="N606" s="2011"/>
      <c r="O606" s="2004"/>
      <c r="P606" s="2004"/>
      <c r="Q606" s="2004"/>
      <c r="R606" s="2004"/>
      <c r="S606" s="2004"/>
    </row>
    <row r="607" spans="1:19" s="1169" customFormat="1">
      <c r="A607" s="2100"/>
      <c r="B607" s="1061" t="s">
        <v>731</v>
      </c>
      <c r="C607" s="1148"/>
      <c r="D607" s="144"/>
      <c r="E607" s="2007"/>
      <c r="F607" s="2105"/>
      <c r="G607" s="2005"/>
      <c r="H607" s="2106"/>
      <c r="I607" s="2002"/>
      <c r="J607" s="2005"/>
      <c r="K607" s="2005"/>
      <c r="L607" s="2010"/>
      <c r="M607" s="2010"/>
      <c r="N607" s="2011"/>
      <c r="O607" s="2004"/>
      <c r="P607" s="2004"/>
      <c r="Q607" s="2004"/>
      <c r="R607" s="2004"/>
      <c r="S607" s="2004"/>
    </row>
    <row r="608" spans="1:19" s="1169" customFormat="1">
      <c r="A608" s="2100"/>
      <c r="B608" s="2004"/>
      <c r="C608" s="1148"/>
      <c r="D608" s="144"/>
      <c r="E608" s="2007"/>
      <c r="F608" s="2105"/>
      <c r="G608" s="2005"/>
      <c r="H608" s="2106"/>
      <c r="I608" s="2002"/>
      <c r="J608" s="2005"/>
      <c r="K608" s="2005"/>
      <c r="L608" s="2010"/>
      <c r="M608" s="2010"/>
      <c r="N608" s="2011"/>
      <c r="O608" s="2004"/>
      <c r="P608" s="2004"/>
      <c r="Q608" s="2004"/>
      <c r="R608" s="2004"/>
      <c r="S608" s="2004"/>
    </row>
    <row r="609" spans="1:19" s="1169" customFormat="1">
      <c r="A609" s="861" t="s">
        <v>3440</v>
      </c>
      <c r="B609" s="2004"/>
      <c r="C609" s="1148"/>
      <c r="D609" s="144"/>
      <c r="E609" s="2007"/>
      <c r="F609" s="2105"/>
      <c r="G609" s="2005"/>
      <c r="H609" s="2106"/>
      <c r="I609" s="2002"/>
      <c r="J609" s="2005"/>
      <c r="K609" s="2005"/>
      <c r="L609" s="2010"/>
      <c r="M609" s="2010"/>
      <c r="N609" s="2011"/>
      <c r="O609" s="2004"/>
      <c r="P609" s="2004"/>
      <c r="Q609" s="2004"/>
      <c r="R609" s="2004"/>
      <c r="S609" s="2004"/>
    </row>
    <row r="610" spans="1:19" s="1169" customFormat="1">
      <c r="A610" s="2100">
        <v>5206010</v>
      </c>
      <c r="B610" s="2004" t="s">
        <v>2687</v>
      </c>
      <c r="C610" s="1148" t="s">
        <v>3480</v>
      </c>
      <c r="D610" s="144">
        <v>1160000</v>
      </c>
      <c r="E610" s="2007"/>
      <c r="F610" s="2105">
        <v>1010000</v>
      </c>
      <c r="G610" s="2005" t="s">
        <v>110</v>
      </c>
      <c r="H610" s="2106">
        <v>43253</v>
      </c>
      <c r="I610" s="2002" t="s">
        <v>448</v>
      </c>
      <c r="J610" s="2005"/>
      <c r="K610" s="2005" t="s">
        <v>798</v>
      </c>
      <c r="L610" s="2010"/>
      <c r="M610" s="2010"/>
      <c r="N610" s="2011">
        <v>43353</v>
      </c>
      <c r="O610" s="2004" t="s">
        <v>728</v>
      </c>
      <c r="P610" s="2004"/>
      <c r="Q610" s="2004" t="s">
        <v>2230</v>
      </c>
      <c r="R610" s="2004"/>
      <c r="S610" s="2004"/>
    </row>
    <row r="611" spans="1:19" s="1169" customFormat="1">
      <c r="A611" s="2100"/>
      <c r="B611" s="2004"/>
      <c r="C611" s="1148"/>
      <c r="D611" s="144"/>
      <c r="E611" s="2007"/>
      <c r="F611" s="2105"/>
      <c r="G611" s="2005"/>
      <c r="H611" s="2106"/>
      <c r="I611" s="2002"/>
      <c r="J611" s="2005"/>
      <c r="K611" s="2005"/>
      <c r="L611" s="2010"/>
      <c r="M611" s="2010"/>
      <c r="N611" s="2011"/>
      <c r="O611" s="2004"/>
      <c r="P611" s="2004"/>
      <c r="Q611" s="2004"/>
      <c r="R611" s="2004"/>
      <c r="S611" s="2004"/>
    </row>
    <row r="612" spans="1:19" s="1169" customFormat="1">
      <c r="A612" s="2100"/>
      <c r="B612" s="1070" t="s">
        <v>3444</v>
      </c>
      <c r="C612" s="1148"/>
      <c r="D612" s="144"/>
      <c r="E612" s="2007"/>
      <c r="F612" s="2105"/>
      <c r="G612" s="2005"/>
      <c r="H612" s="2106"/>
      <c r="I612" s="2002"/>
      <c r="J612" s="2005"/>
      <c r="K612" s="2005"/>
      <c r="L612" s="2010"/>
      <c r="M612" s="2010"/>
      <c r="N612" s="2011"/>
      <c r="O612" s="2004"/>
      <c r="P612" s="2004"/>
      <c r="Q612" s="2004"/>
      <c r="R612" s="2004"/>
      <c r="S612" s="2004"/>
    </row>
    <row r="613" spans="1:19" s="1169" customFormat="1">
      <c r="A613" s="2100"/>
      <c r="B613" s="1061" t="s">
        <v>731</v>
      </c>
      <c r="C613" s="1148"/>
      <c r="D613" s="144"/>
      <c r="E613" s="2007"/>
      <c r="F613" s="2105"/>
      <c r="G613" s="2005"/>
      <c r="H613" s="2106"/>
      <c r="I613" s="2002"/>
      <c r="J613" s="2005"/>
      <c r="K613" s="2005"/>
      <c r="L613" s="2010"/>
      <c r="M613" s="2010"/>
      <c r="N613" s="2011"/>
      <c r="O613" s="2004"/>
      <c r="P613" s="2004"/>
      <c r="Q613" s="2004"/>
      <c r="R613" s="2004"/>
      <c r="S613" s="2004"/>
    </row>
    <row r="614" spans="1:19" s="1169" customFormat="1">
      <c r="A614" s="2100"/>
      <c r="B614" s="2004"/>
      <c r="C614" s="1148"/>
      <c r="D614" s="144"/>
      <c r="E614" s="2007"/>
      <c r="F614" s="2105"/>
      <c r="G614" s="2005"/>
      <c r="H614" s="2106"/>
      <c r="I614" s="2002"/>
      <c r="J614" s="2005"/>
      <c r="K614" s="2005"/>
      <c r="L614" s="2010"/>
      <c r="M614" s="2010"/>
      <c r="N614" s="2011"/>
      <c r="O614" s="2004"/>
      <c r="P614" s="2004"/>
      <c r="Q614" s="2004"/>
      <c r="R614" s="2004"/>
      <c r="S614" s="2004"/>
    </row>
    <row r="615" spans="1:19" s="1169" customFormat="1">
      <c r="A615" s="2100"/>
      <c r="B615" s="2004"/>
      <c r="C615" s="1148"/>
      <c r="D615" s="144"/>
      <c r="E615" s="2007"/>
      <c r="F615" s="2105"/>
      <c r="G615" s="2005"/>
      <c r="H615" s="2106"/>
      <c r="I615" s="2002"/>
      <c r="J615" s="2005"/>
      <c r="K615" s="2005"/>
      <c r="L615" s="2010"/>
      <c r="M615" s="2010"/>
      <c r="N615" s="2011"/>
      <c r="O615" s="2004"/>
      <c r="P615" s="2004"/>
      <c r="Q615" s="2004"/>
      <c r="R615" s="2004"/>
      <c r="S615" s="2004"/>
    </row>
    <row r="616" spans="1:19" s="1169" customFormat="1">
      <c r="A616" s="861" t="s">
        <v>3481</v>
      </c>
      <c r="B616" s="2004"/>
      <c r="C616" s="1148"/>
      <c r="D616" s="144"/>
      <c r="E616" s="2007"/>
      <c r="F616" s="2105"/>
      <c r="G616" s="2005"/>
      <c r="H616" s="2106"/>
      <c r="I616" s="2002"/>
      <c r="J616" s="2005"/>
      <c r="K616" s="2005"/>
      <c r="L616" s="2010"/>
      <c r="M616" s="2010"/>
      <c r="N616" s="2011"/>
      <c r="O616" s="2004"/>
      <c r="P616" s="2004"/>
      <c r="Q616" s="2004"/>
      <c r="R616" s="2004"/>
      <c r="S616" s="2004"/>
    </row>
    <row r="617" spans="1:19" s="1169" customFormat="1">
      <c r="A617" s="1070">
        <v>5207013</v>
      </c>
      <c r="B617" s="2004" t="s">
        <v>2581</v>
      </c>
      <c r="C617" s="1148" t="s">
        <v>3482</v>
      </c>
      <c r="D617" s="144">
        <v>700000</v>
      </c>
      <c r="E617" s="2007"/>
      <c r="F617" s="2105">
        <v>354000</v>
      </c>
      <c r="G617" s="2005" t="s">
        <v>110</v>
      </c>
      <c r="H617" s="2106">
        <v>43286</v>
      </c>
      <c r="I617" s="2002" t="s">
        <v>219</v>
      </c>
      <c r="J617" s="2005"/>
      <c r="K617" s="2005" t="s">
        <v>798</v>
      </c>
      <c r="L617" s="2010"/>
      <c r="M617" s="2010"/>
      <c r="N617" s="2011">
        <v>43400</v>
      </c>
      <c r="O617" s="2046" t="s">
        <v>728</v>
      </c>
      <c r="P617" s="2004"/>
      <c r="Q617" s="2004" t="s">
        <v>2230</v>
      </c>
      <c r="R617" s="2004"/>
      <c r="S617" s="2004"/>
    </row>
    <row r="618" spans="1:19">
      <c r="A618" s="216">
        <v>5209080</v>
      </c>
      <c r="B618" s="216" t="s">
        <v>3483</v>
      </c>
      <c r="C618" s="217" t="s">
        <v>3484</v>
      </c>
      <c r="D618" s="144">
        <v>900000</v>
      </c>
      <c r="E618" s="108"/>
      <c r="F618" s="269">
        <v>640000</v>
      </c>
      <c r="G618" s="217" t="s">
        <v>354</v>
      </c>
      <c r="H618" s="1479">
        <v>43372</v>
      </c>
      <c r="I618" s="217" t="s">
        <v>448</v>
      </c>
      <c r="J618" s="1165" t="s">
        <v>449</v>
      </c>
      <c r="K618" s="217" t="s">
        <v>798</v>
      </c>
      <c r="L618" s="108"/>
      <c r="M618" s="108"/>
      <c r="N618" s="2011">
        <v>43400</v>
      </c>
      <c r="O618" s="2046" t="s">
        <v>728</v>
      </c>
      <c r="P618" s="108"/>
      <c r="Q618" s="2004" t="s">
        <v>2230</v>
      </c>
      <c r="R618" s="1453"/>
      <c r="S618" s="1453"/>
    </row>
    <row r="619" spans="1:19" s="1162" customFormat="1">
      <c r="A619" s="2100"/>
      <c r="B619" s="2004"/>
      <c r="C619" s="2004"/>
      <c r="D619" s="144"/>
      <c r="E619" s="2007"/>
      <c r="F619" s="2105"/>
      <c r="G619" s="2005"/>
      <c r="H619" s="2106"/>
      <c r="I619" s="2002"/>
      <c r="J619" s="2005"/>
      <c r="K619" s="2005"/>
      <c r="L619" s="2010"/>
      <c r="M619" s="2010"/>
      <c r="N619" s="2011"/>
      <c r="O619" s="2004"/>
      <c r="P619" s="2004"/>
      <c r="Q619" s="2004"/>
      <c r="R619" s="2004"/>
      <c r="S619" s="2004"/>
    </row>
    <row r="620" spans="1:19" s="1162" customFormat="1">
      <c r="A620" s="2100"/>
      <c r="B620" s="1070" t="s">
        <v>3485</v>
      </c>
      <c r="C620" s="2004"/>
      <c r="D620" s="144"/>
      <c r="E620" s="2007"/>
      <c r="F620" s="2105"/>
      <c r="G620" s="2005"/>
      <c r="H620" s="2106"/>
      <c r="I620" s="2002"/>
      <c r="J620" s="2005"/>
      <c r="K620" s="2005"/>
      <c r="L620" s="2010"/>
      <c r="M620" s="2010"/>
      <c r="N620" s="2011"/>
      <c r="O620" s="2004"/>
      <c r="P620" s="2004"/>
      <c r="Q620" s="2004"/>
      <c r="R620" s="2004"/>
      <c r="S620" s="2004"/>
    </row>
    <row r="621" spans="1:19" s="1162" customFormat="1">
      <c r="A621" s="1996"/>
      <c r="B621" s="1061" t="s">
        <v>731</v>
      </c>
      <c r="C621" s="2004"/>
      <c r="D621" s="144"/>
      <c r="E621" s="2007"/>
      <c r="F621" s="2105"/>
      <c r="G621" s="2005"/>
      <c r="H621" s="2106"/>
      <c r="I621" s="2002"/>
      <c r="J621" s="2005"/>
      <c r="K621" s="2005"/>
      <c r="L621" s="2010"/>
      <c r="M621" s="2010"/>
      <c r="N621" s="2011"/>
      <c r="O621" s="2004"/>
      <c r="P621" s="2004"/>
      <c r="Q621" s="2004"/>
      <c r="R621" s="2004"/>
      <c r="S621" s="2004"/>
    </row>
    <row r="622" spans="1:19" s="1162" customFormat="1">
      <c r="A622" s="1996"/>
      <c r="B622" s="2004"/>
      <c r="C622" s="2104"/>
      <c r="D622" s="144"/>
      <c r="E622" s="2007"/>
      <c r="F622" s="2105"/>
      <c r="G622" s="2005"/>
      <c r="H622" s="2106"/>
      <c r="I622" s="2002"/>
      <c r="J622" s="2005"/>
      <c r="K622" s="2005"/>
      <c r="L622" s="2010"/>
      <c r="M622" s="2010"/>
      <c r="N622" s="2011"/>
      <c r="O622" s="2004"/>
      <c r="P622" s="2004"/>
      <c r="Q622" s="2004"/>
      <c r="R622" s="2004"/>
      <c r="S622" s="2004"/>
    </row>
    <row r="623" spans="1:19" s="1162" customFormat="1">
      <c r="A623" s="210" t="s">
        <v>732</v>
      </c>
      <c r="B623" s="216"/>
      <c r="C623" s="217"/>
      <c r="D623" s="144"/>
      <c r="E623" s="2007"/>
      <c r="F623" s="2105"/>
      <c r="G623" s="2005"/>
      <c r="H623" s="2106"/>
      <c r="I623" s="2002"/>
      <c r="J623" s="2005"/>
      <c r="K623" s="2005"/>
      <c r="L623" s="2010"/>
      <c r="M623" s="2010"/>
      <c r="N623" s="2011"/>
      <c r="O623" s="2004"/>
      <c r="P623" s="2004"/>
      <c r="Q623" s="2004"/>
      <c r="R623" s="2004"/>
      <c r="S623" s="2004"/>
    </row>
    <row r="624" spans="1:19" s="1162" customFormat="1">
      <c r="A624" s="184"/>
      <c r="B624" s="675" t="s">
        <v>7</v>
      </c>
      <c r="C624" s="684"/>
      <c r="D624" s="144"/>
      <c r="E624" s="2007"/>
      <c r="F624" s="2105"/>
      <c r="G624" s="2005"/>
      <c r="H624" s="2106"/>
      <c r="I624" s="2002"/>
      <c r="J624" s="2005"/>
      <c r="K624" s="2005"/>
      <c r="L624" s="2010"/>
      <c r="M624" s="2010"/>
      <c r="N624" s="2011"/>
      <c r="O624" s="2004"/>
      <c r="P624" s="2004"/>
      <c r="Q624" s="2004"/>
      <c r="R624" s="2004"/>
      <c r="S624" s="2004"/>
    </row>
    <row r="625" spans="1:19" s="1162" customFormat="1">
      <c r="A625" s="184"/>
      <c r="B625" s="216"/>
      <c r="C625" s="217"/>
      <c r="D625" s="144"/>
      <c r="E625" s="2007"/>
      <c r="F625" s="2105"/>
      <c r="G625" s="2005"/>
      <c r="H625" s="2106"/>
      <c r="I625" s="2002"/>
      <c r="J625" s="2005"/>
      <c r="K625" s="2005"/>
      <c r="L625" s="2010"/>
      <c r="M625" s="2010"/>
      <c r="N625" s="2011"/>
      <c r="O625" s="2004"/>
      <c r="P625" s="2004"/>
      <c r="Q625" s="2004"/>
      <c r="R625" s="2004"/>
      <c r="S625" s="2004"/>
    </row>
    <row r="626" spans="1:19" s="1162" customFormat="1">
      <c r="A626" s="184"/>
      <c r="B626" s="244" t="s">
        <v>733</v>
      </c>
      <c r="C626" s="710">
        <f>SUM(D601:D622)+SUM(C623:C625)</f>
        <v>4500000</v>
      </c>
      <c r="D626" s="144"/>
      <c r="E626" s="2007"/>
      <c r="F626" s="2105"/>
      <c r="G626" s="2005"/>
      <c r="H626" s="2106"/>
      <c r="I626" s="2002"/>
      <c r="J626" s="2005"/>
      <c r="K626" s="2005"/>
      <c r="L626" s="2010"/>
      <c r="M626" s="2010"/>
      <c r="N626" s="2011"/>
      <c r="O626" s="2004"/>
      <c r="P626" s="2004"/>
      <c r="Q626" s="2004"/>
      <c r="R626" s="2004"/>
      <c r="S626" s="2004"/>
    </row>
    <row r="627" spans="1:19" s="1162" customFormat="1">
      <c r="A627" s="1996"/>
      <c r="B627" s="2004"/>
      <c r="C627" s="2104"/>
      <c r="D627" s="144"/>
      <c r="E627" s="2007"/>
      <c r="F627" s="2105"/>
      <c r="G627" s="2005"/>
      <c r="H627" s="2106"/>
      <c r="I627" s="2002"/>
      <c r="J627" s="2005"/>
      <c r="K627" s="2005"/>
      <c r="L627" s="2010"/>
      <c r="M627" s="2010"/>
      <c r="N627" s="2011"/>
      <c r="O627" s="2004"/>
      <c r="P627" s="2004"/>
      <c r="Q627" s="2004"/>
      <c r="R627" s="2004"/>
      <c r="S627" s="2004"/>
    </row>
    <row r="628" spans="1:19" s="1163" customFormat="1">
      <c r="A628" s="2107"/>
      <c r="B628" s="2023"/>
      <c r="C628" s="2108"/>
      <c r="D628" s="2564"/>
      <c r="E628" s="2017"/>
      <c r="F628" s="2109"/>
      <c r="G628" s="2019"/>
      <c r="H628" s="2110"/>
      <c r="I628" s="2111"/>
      <c r="J628" s="2019"/>
      <c r="K628" s="2019"/>
      <c r="L628" s="2021"/>
      <c r="M628" s="2021"/>
      <c r="N628" s="2022"/>
      <c r="O628" s="2023"/>
      <c r="P628" s="2023"/>
      <c r="Q628" s="2023"/>
      <c r="R628" s="2023"/>
      <c r="S628" s="2023"/>
    </row>
    <row r="629" spans="1:19" s="1162" customFormat="1">
      <c r="A629" s="861" t="s">
        <v>3486</v>
      </c>
      <c r="B629" s="2004"/>
      <c r="C629" s="681" t="s">
        <v>3487</v>
      </c>
      <c r="D629" s="144"/>
      <c r="E629" s="2007"/>
      <c r="F629" s="2105"/>
      <c r="G629" s="2005"/>
      <c r="H629" s="2106"/>
      <c r="I629" s="2002"/>
      <c r="J629" s="2005"/>
      <c r="K629" s="2005"/>
      <c r="L629" s="2010"/>
      <c r="M629" s="2010"/>
      <c r="N629" s="2011"/>
      <c r="O629" s="2004"/>
      <c r="P629" s="2004"/>
      <c r="Q629" s="2004"/>
      <c r="R629" s="2004"/>
      <c r="S629" s="2004"/>
    </row>
    <row r="630" spans="1:19" s="1162" customFormat="1">
      <c r="A630" s="1070">
        <v>5206098</v>
      </c>
      <c r="B630" s="2004" t="s">
        <v>2105</v>
      </c>
      <c r="C630" s="2104" t="s">
        <v>3488</v>
      </c>
      <c r="D630" s="144">
        <v>780000</v>
      </c>
      <c r="E630" s="2007"/>
      <c r="F630" s="2105">
        <v>592000</v>
      </c>
      <c r="G630" s="2005" t="s">
        <v>98</v>
      </c>
      <c r="H630" s="2106">
        <v>43277</v>
      </c>
      <c r="I630" s="2002" t="s">
        <v>27</v>
      </c>
      <c r="J630" s="2005"/>
      <c r="K630" s="2005" t="s">
        <v>67</v>
      </c>
      <c r="L630" s="2010"/>
      <c r="M630" s="2010"/>
      <c r="N630" s="2011">
        <v>43348</v>
      </c>
      <c r="O630" s="2004" t="s">
        <v>728</v>
      </c>
      <c r="P630" s="2004"/>
      <c r="Q630" s="2004" t="s">
        <v>2230</v>
      </c>
      <c r="R630" s="2004"/>
      <c r="S630" s="2004"/>
    </row>
    <row r="631" spans="1:19" s="1162" customFormat="1">
      <c r="A631" s="1070"/>
      <c r="B631" s="2004"/>
      <c r="C631" s="2104"/>
      <c r="D631" s="144"/>
      <c r="E631" s="2007"/>
      <c r="F631" s="2105"/>
      <c r="G631" s="2005"/>
      <c r="H631" s="2106"/>
      <c r="I631" s="2002"/>
      <c r="J631" s="2005"/>
      <c r="K631" s="2005"/>
      <c r="L631" s="2010"/>
      <c r="M631" s="2010"/>
      <c r="N631" s="2011"/>
      <c r="O631" s="2004"/>
      <c r="P631" s="2004"/>
      <c r="Q631" s="2004"/>
      <c r="R631" s="2004"/>
      <c r="S631" s="2004"/>
    </row>
    <row r="632" spans="1:19" s="1162" customFormat="1">
      <c r="A632" s="1070"/>
      <c r="B632" s="1070" t="s">
        <v>3465</v>
      </c>
      <c r="C632" s="2104"/>
      <c r="D632" s="144"/>
      <c r="E632" s="2007"/>
      <c r="F632" s="2105"/>
      <c r="G632" s="2005"/>
      <c r="H632" s="2106"/>
      <c r="I632" s="2002"/>
      <c r="J632" s="2005"/>
      <c r="K632" s="2005"/>
      <c r="L632" s="2010"/>
      <c r="M632" s="2010"/>
      <c r="N632" s="2011"/>
      <c r="O632" s="2004"/>
      <c r="P632" s="2004"/>
      <c r="Q632" s="2004"/>
      <c r="R632" s="2004"/>
      <c r="S632" s="2004"/>
    </row>
    <row r="633" spans="1:19" s="1162" customFormat="1">
      <c r="A633" s="1070"/>
      <c r="B633" s="1061" t="s">
        <v>731</v>
      </c>
      <c r="C633" s="2104"/>
      <c r="D633" s="144"/>
      <c r="E633" s="2007"/>
      <c r="F633" s="2105"/>
      <c r="G633" s="2005"/>
      <c r="H633" s="2106"/>
      <c r="I633" s="2002"/>
      <c r="J633" s="2005"/>
      <c r="K633" s="2005"/>
      <c r="L633" s="2010"/>
      <c r="M633" s="2010"/>
      <c r="N633" s="2011"/>
      <c r="O633" s="2004"/>
      <c r="P633" s="2004"/>
      <c r="Q633" s="2004"/>
      <c r="R633" s="2004"/>
      <c r="S633" s="2004"/>
    </row>
    <row r="634" spans="1:19" s="1162" customFormat="1">
      <c r="A634" s="1070"/>
      <c r="B634" s="2004"/>
      <c r="C634" s="2104"/>
      <c r="D634" s="144"/>
      <c r="E634" s="2007"/>
      <c r="F634" s="2105"/>
      <c r="G634" s="2005"/>
      <c r="H634" s="2106"/>
      <c r="I634" s="2002"/>
      <c r="J634" s="2005"/>
      <c r="K634" s="2005"/>
      <c r="L634" s="2010"/>
      <c r="M634" s="2010"/>
      <c r="N634" s="2011"/>
      <c r="O634" s="2004"/>
      <c r="P634" s="2004"/>
      <c r="Q634" s="2004"/>
      <c r="R634" s="2004"/>
      <c r="S634" s="2004"/>
    </row>
    <row r="635" spans="1:19" s="1162" customFormat="1">
      <c r="A635" s="1070"/>
      <c r="B635" s="2004"/>
      <c r="C635" s="2104"/>
      <c r="D635" s="144"/>
      <c r="E635" s="2007"/>
      <c r="F635" s="2105"/>
      <c r="G635" s="2005"/>
      <c r="H635" s="2106"/>
      <c r="I635" s="2002"/>
      <c r="J635" s="2005"/>
      <c r="K635" s="2005"/>
      <c r="L635" s="2010"/>
      <c r="M635" s="2010"/>
      <c r="N635" s="2011"/>
      <c r="O635" s="2004"/>
      <c r="P635" s="2004"/>
      <c r="Q635" s="2004"/>
      <c r="R635" s="2004"/>
      <c r="S635" s="2004"/>
    </row>
    <row r="636" spans="1:19" s="1162" customFormat="1">
      <c r="A636" s="861" t="s">
        <v>3489</v>
      </c>
      <c r="B636" s="2004"/>
      <c r="C636" s="2104"/>
      <c r="D636" s="144"/>
      <c r="E636" s="2007"/>
      <c r="F636" s="2105"/>
      <c r="G636" s="2005"/>
      <c r="H636" s="2106"/>
      <c r="I636" s="2002"/>
      <c r="J636" s="2005"/>
      <c r="K636" s="2005"/>
      <c r="L636" s="2010"/>
      <c r="M636" s="2010"/>
      <c r="N636" s="2011"/>
      <c r="O636" s="2004"/>
      <c r="P636" s="2004"/>
      <c r="Q636" s="2004"/>
      <c r="R636" s="2004"/>
      <c r="S636" s="2004"/>
    </row>
    <row r="637" spans="1:19" s="1162" customFormat="1">
      <c r="A637" s="1070">
        <v>5207051</v>
      </c>
      <c r="B637" s="2004" t="s">
        <v>3159</v>
      </c>
      <c r="C637" s="2104" t="s">
        <v>3490</v>
      </c>
      <c r="D637" s="144">
        <v>610000</v>
      </c>
      <c r="E637" s="2007"/>
      <c r="F637" s="2105">
        <v>453000</v>
      </c>
      <c r="G637" s="2005" t="s">
        <v>98</v>
      </c>
      <c r="H637" s="2106">
        <v>43298</v>
      </c>
      <c r="I637" s="2002" t="s">
        <v>27</v>
      </c>
      <c r="J637" s="2005" t="s">
        <v>449</v>
      </c>
      <c r="K637" s="2005" t="s">
        <v>67</v>
      </c>
      <c r="L637" s="2010"/>
      <c r="M637" s="2010"/>
      <c r="N637" s="2011">
        <v>43370</v>
      </c>
      <c r="O637" s="2004" t="s">
        <v>728</v>
      </c>
      <c r="P637" s="2004"/>
      <c r="Q637" s="2004" t="s">
        <v>3491</v>
      </c>
      <c r="R637" s="2004"/>
      <c r="S637" s="2004"/>
    </row>
    <row r="638" spans="1:19" s="1187" customFormat="1">
      <c r="A638" s="1070">
        <v>5207034</v>
      </c>
      <c r="B638" s="2004" t="s">
        <v>3402</v>
      </c>
      <c r="C638" s="2104" t="s">
        <v>3492</v>
      </c>
      <c r="D638" s="144">
        <v>640000</v>
      </c>
      <c r="E638" s="2007"/>
      <c r="F638" s="2105">
        <v>512000</v>
      </c>
      <c r="G638" s="2005" t="s">
        <v>98</v>
      </c>
      <c r="H638" s="2106">
        <v>43293</v>
      </c>
      <c r="I638" s="2002" t="s">
        <v>527</v>
      </c>
      <c r="J638" s="2005" t="s">
        <v>449</v>
      </c>
      <c r="K638" s="2005" t="s">
        <v>67</v>
      </c>
      <c r="L638" s="2010"/>
      <c r="M638" s="2010"/>
      <c r="N638" s="2011">
        <v>43370</v>
      </c>
      <c r="O638" s="2004" t="s">
        <v>728</v>
      </c>
      <c r="P638" s="2004"/>
      <c r="Q638" s="2004" t="s">
        <v>3493</v>
      </c>
      <c r="R638" s="2004"/>
      <c r="S638" s="2004"/>
    </row>
    <row r="639" spans="1:19" s="1187" customFormat="1">
      <c r="A639" s="1070"/>
      <c r="B639" s="334"/>
      <c r="C639" s="2104"/>
      <c r="D639" s="144"/>
      <c r="E639" s="2007"/>
      <c r="F639" s="2105"/>
      <c r="G639" s="2005"/>
      <c r="H639" s="2106"/>
      <c r="I639" s="2002"/>
      <c r="J639" s="2005"/>
      <c r="K639" s="2005"/>
      <c r="L639" s="2010"/>
      <c r="M639" s="2010"/>
      <c r="N639" s="2011"/>
      <c r="O639" s="2004"/>
      <c r="P639" s="2004"/>
      <c r="Q639" s="2004"/>
      <c r="R639" s="2004"/>
      <c r="S639" s="2004"/>
    </row>
    <row r="640" spans="1:19" s="1187" customFormat="1">
      <c r="A640" s="1070">
        <v>5207025</v>
      </c>
      <c r="B640" s="334" t="s">
        <v>3409</v>
      </c>
      <c r="C640" s="1148" t="s">
        <v>3494</v>
      </c>
      <c r="D640" s="144">
        <v>540000</v>
      </c>
      <c r="E640" s="2007"/>
      <c r="F640" s="2105">
        <v>353000</v>
      </c>
      <c r="G640" s="2005" t="s">
        <v>98</v>
      </c>
      <c r="H640" s="2106">
        <v>43291</v>
      </c>
      <c r="I640" s="2002" t="s">
        <v>979</v>
      </c>
      <c r="J640" s="2004"/>
      <c r="K640" s="2005" t="s">
        <v>67</v>
      </c>
      <c r="L640" s="2010"/>
      <c r="M640" s="2010"/>
      <c r="N640" s="2011">
        <v>43370</v>
      </c>
      <c r="O640" s="2004" t="s">
        <v>728</v>
      </c>
      <c r="P640" s="2004"/>
      <c r="Q640" s="2004" t="s">
        <v>2230</v>
      </c>
      <c r="R640" s="2004"/>
      <c r="S640" s="2004"/>
    </row>
    <row r="641" spans="1:19" s="1162" customFormat="1" ht="15">
      <c r="A641" s="1070"/>
      <c r="B641" s="2004"/>
      <c r="C641" s="1188"/>
      <c r="D641" s="144"/>
      <c r="E641" s="2007"/>
      <c r="F641" s="2105"/>
      <c r="G641" s="2005"/>
      <c r="H641" s="2106"/>
      <c r="I641" s="2002"/>
      <c r="J641" s="2005"/>
      <c r="K641" s="2005"/>
      <c r="L641" s="2010"/>
      <c r="M641" s="2010"/>
      <c r="N641" s="2011"/>
      <c r="O641" s="2004"/>
      <c r="P641" s="2004"/>
      <c r="Q641" s="2004"/>
      <c r="R641" s="2004"/>
      <c r="S641" s="2004"/>
    </row>
    <row r="642" spans="1:19" s="1162" customFormat="1">
      <c r="A642" s="1996" t="s">
        <v>3495</v>
      </c>
      <c r="B642" s="334" t="s">
        <v>3496</v>
      </c>
      <c r="C642" s="2104" t="s">
        <v>3497</v>
      </c>
      <c r="D642" s="1487">
        <v>80000</v>
      </c>
      <c r="E642" s="2048"/>
      <c r="F642" s="2119">
        <v>50000</v>
      </c>
      <c r="G642" s="1579" t="s">
        <v>3498</v>
      </c>
      <c r="H642" s="2120"/>
      <c r="I642" s="2121"/>
      <c r="J642" s="2005"/>
      <c r="K642" s="2005"/>
      <c r="L642" s="2010"/>
      <c r="M642" s="2010"/>
      <c r="N642" s="2011"/>
      <c r="O642" s="2004"/>
      <c r="P642" s="2004"/>
      <c r="Q642" s="2004"/>
      <c r="R642" s="2004"/>
      <c r="S642" s="2004"/>
    </row>
    <row r="643" spans="1:19" s="1162" customFormat="1">
      <c r="A643" s="1996"/>
      <c r="B643" s="334"/>
      <c r="C643" s="2104"/>
      <c r="D643" s="1487"/>
      <c r="E643" s="2048"/>
      <c r="F643" s="2119"/>
      <c r="G643" s="2043"/>
      <c r="H643" s="2120"/>
      <c r="I643" s="2121"/>
      <c r="J643" s="2005"/>
      <c r="K643" s="2005"/>
      <c r="L643" s="2010"/>
      <c r="M643" s="2010"/>
      <c r="N643" s="2011"/>
      <c r="O643" s="2004"/>
      <c r="P643" s="2004"/>
      <c r="Q643" s="2004"/>
      <c r="R643" s="2004"/>
      <c r="S643" s="2004"/>
    </row>
    <row r="644" spans="1:19" s="1162" customFormat="1">
      <c r="A644" s="1996"/>
      <c r="B644" s="1070" t="s">
        <v>3465</v>
      </c>
      <c r="C644" s="2104"/>
      <c r="D644" s="1487"/>
      <c r="E644" s="2048"/>
      <c r="F644" s="2119"/>
      <c r="G644" s="2043"/>
      <c r="H644" s="2120"/>
      <c r="I644" s="2121"/>
      <c r="J644" s="2005"/>
      <c r="K644" s="2005"/>
      <c r="L644" s="2010"/>
      <c r="M644" s="2010"/>
      <c r="N644" s="2011"/>
      <c r="O644" s="2004"/>
      <c r="P644" s="2004"/>
      <c r="Q644" s="2004"/>
      <c r="R644" s="2004"/>
      <c r="S644" s="2004"/>
    </row>
    <row r="645" spans="1:19" s="1162" customFormat="1">
      <c r="A645" s="1996"/>
      <c r="B645" s="1061" t="s">
        <v>731</v>
      </c>
      <c r="C645" s="2104"/>
      <c r="D645" s="144"/>
      <c r="E645" s="2007"/>
      <c r="F645" s="2105"/>
      <c r="G645" s="2005"/>
      <c r="H645" s="2106"/>
      <c r="I645" s="2002"/>
      <c r="J645" s="2005"/>
      <c r="K645" s="2005"/>
      <c r="L645" s="2010"/>
      <c r="M645" s="2010"/>
      <c r="N645" s="2011"/>
      <c r="O645" s="2004"/>
      <c r="P645" s="2004"/>
      <c r="Q645" s="2004"/>
      <c r="R645" s="2004"/>
      <c r="S645" s="2004"/>
    </row>
    <row r="646" spans="1:19" s="1162" customFormat="1">
      <c r="A646" s="1996"/>
      <c r="B646" s="2004"/>
      <c r="C646" s="2104"/>
      <c r="D646" s="144"/>
      <c r="E646" s="2007"/>
      <c r="F646" s="2105"/>
      <c r="G646" s="2005"/>
      <c r="H646" s="2106"/>
      <c r="I646" s="2002"/>
      <c r="J646" s="2005"/>
      <c r="K646" s="2005"/>
      <c r="L646" s="2010"/>
      <c r="M646" s="2010"/>
      <c r="N646" s="2011"/>
      <c r="O646" s="2004"/>
      <c r="P646" s="2004"/>
      <c r="Q646" s="2004"/>
      <c r="R646" s="2004"/>
      <c r="S646" s="2004"/>
    </row>
    <row r="647" spans="1:19" s="1162" customFormat="1">
      <c r="A647" s="210" t="s">
        <v>732</v>
      </c>
      <c r="B647" s="216"/>
      <c r="C647" s="2104"/>
      <c r="D647" s="144"/>
      <c r="E647" s="2007"/>
      <c r="F647" s="2105"/>
      <c r="G647" s="2005"/>
      <c r="H647" s="2106"/>
      <c r="I647" s="2002"/>
      <c r="J647" s="2005"/>
      <c r="K647" s="2005"/>
      <c r="L647" s="2010"/>
      <c r="M647" s="2010"/>
      <c r="N647" s="2011"/>
      <c r="O647" s="2004"/>
      <c r="P647" s="2004"/>
      <c r="Q647" s="2004"/>
      <c r="R647" s="2004"/>
      <c r="S647" s="2004"/>
    </row>
    <row r="648" spans="1:19" s="1162" customFormat="1">
      <c r="A648" s="184"/>
      <c r="B648" s="675" t="s">
        <v>7</v>
      </c>
      <c r="C648" s="684"/>
      <c r="D648" s="144"/>
      <c r="E648" s="2007"/>
      <c r="F648" s="2105"/>
      <c r="G648" s="2005"/>
      <c r="H648" s="2106"/>
      <c r="I648" s="2002"/>
      <c r="J648" s="2005"/>
      <c r="K648" s="2005"/>
      <c r="L648" s="2010"/>
      <c r="M648" s="2010"/>
      <c r="N648" s="2011"/>
      <c r="O648" s="2004"/>
      <c r="P648" s="2004"/>
      <c r="Q648" s="2004"/>
      <c r="R648" s="2004"/>
      <c r="S648" s="2004"/>
    </row>
    <row r="649" spans="1:19" s="1162" customFormat="1">
      <c r="A649" s="184"/>
      <c r="B649" s="216"/>
      <c r="C649" s="217"/>
      <c r="D649" s="144"/>
      <c r="E649" s="2007"/>
      <c r="F649" s="2105"/>
      <c r="G649" s="2005"/>
      <c r="H649" s="2106"/>
      <c r="I649" s="2002"/>
      <c r="J649" s="2005"/>
      <c r="K649" s="2005"/>
      <c r="L649" s="2010"/>
      <c r="M649" s="2010"/>
      <c r="N649" s="2011"/>
      <c r="O649" s="2004"/>
      <c r="P649" s="2004"/>
      <c r="Q649" s="2004"/>
      <c r="R649" s="2004"/>
      <c r="S649" s="2004"/>
    </row>
    <row r="650" spans="1:19" s="1162" customFormat="1">
      <c r="A650" s="184"/>
      <c r="B650" s="244" t="s">
        <v>733</v>
      </c>
      <c r="C650" s="710">
        <f>SUM(D629:D646)+SUM(C647:C649)</f>
        <v>2650000</v>
      </c>
      <c r="D650" s="144"/>
      <c r="E650" s="2007"/>
      <c r="F650" s="2105"/>
      <c r="G650" s="2005"/>
      <c r="H650" s="2106"/>
      <c r="I650" s="2002"/>
      <c r="J650" s="2005"/>
      <c r="K650" s="2005"/>
      <c r="L650" s="2010"/>
      <c r="M650" s="2010"/>
      <c r="N650" s="2011"/>
      <c r="O650" s="2004"/>
      <c r="P650" s="2004"/>
      <c r="Q650" s="2004"/>
      <c r="R650" s="2004"/>
      <c r="S650" s="2004"/>
    </row>
    <row r="651" spans="1:19" s="1162" customFormat="1">
      <c r="A651" s="1996"/>
      <c r="B651" s="2004"/>
      <c r="C651" s="2104"/>
      <c r="D651" s="144"/>
      <c r="E651" s="2007"/>
      <c r="F651" s="2105"/>
      <c r="G651" s="2005"/>
      <c r="H651" s="2106"/>
      <c r="I651" s="2002"/>
      <c r="J651" s="2005"/>
      <c r="K651" s="2005"/>
      <c r="L651" s="2010"/>
      <c r="M651" s="2010"/>
      <c r="N651" s="2011"/>
      <c r="O651" s="2004"/>
      <c r="P651" s="2004"/>
      <c r="Q651" s="2004"/>
      <c r="R651" s="2004"/>
      <c r="S651" s="2004"/>
    </row>
    <row r="652" spans="1:19" s="1163" customFormat="1">
      <c r="A652" s="2107"/>
      <c r="B652" s="2023"/>
      <c r="C652" s="2108"/>
      <c r="D652" s="2564"/>
      <c r="E652" s="2017"/>
      <c r="F652" s="2109"/>
      <c r="G652" s="2019"/>
      <c r="H652" s="2110"/>
      <c r="I652" s="2111"/>
      <c r="J652" s="2019"/>
      <c r="K652" s="2019"/>
      <c r="L652" s="2021"/>
      <c r="M652" s="2021"/>
      <c r="N652" s="2022"/>
      <c r="O652" s="2023"/>
      <c r="P652" s="2023"/>
      <c r="Q652" s="2023"/>
      <c r="R652" s="2023"/>
      <c r="S652" s="2023"/>
    </row>
    <row r="653" spans="1:19" s="1162" customFormat="1">
      <c r="A653" s="725" t="s">
        <v>3466</v>
      </c>
      <c r="B653" s="2004"/>
      <c r="C653" s="681" t="s">
        <v>3499</v>
      </c>
      <c r="D653" s="144"/>
      <c r="E653" s="2007"/>
      <c r="F653" s="2105"/>
      <c r="G653" s="2005"/>
      <c r="H653" s="2106"/>
      <c r="I653" s="2002"/>
      <c r="J653" s="2005"/>
      <c r="K653" s="2005"/>
      <c r="L653" s="2010"/>
      <c r="M653" s="2010"/>
      <c r="N653" s="2011"/>
      <c r="O653" s="2004"/>
      <c r="P653" s="2004"/>
      <c r="Q653" s="2004"/>
      <c r="R653" s="2004"/>
      <c r="S653" s="2004"/>
    </row>
    <row r="654" spans="1:19" s="1187" customFormat="1">
      <c r="A654" s="1070">
        <v>5207022</v>
      </c>
      <c r="B654" s="2004" t="s">
        <v>780</v>
      </c>
      <c r="C654" s="1148" t="s">
        <v>3500</v>
      </c>
      <c r="D654" s="144">
        <v>1080000</v>
      </c>
      <c r="E654" s="2007"/>
      <c r="F654" s="2105">
        <v>886000</v>
      </c>
      <c r="G654" s="2005" t="s">
        <v>1264</v>
      </c>
      <c r="H654" s="2106">
        <v>43291</v>
      </c>
      <c r="I654" s="2002" t="s">
        <v>871</v>
      </c>
      <c r="J654" s="1099" t="s">
        <v>449</v>
      </c>
      <c r="K654" s="2005" t="s">
        <v>67</v>
      </c>
      <c r="L654" s="2010"/>
      <c r="M654" s="2010"/>
      <c r="N654" s="2011" t="s">
        <v>3501</v>
      </c>
      <c r="O654" s="2046" t="s">
        <v>728</v>
      </c>
      <c r="P654" s="2004"/>
      <c r="Q654" s="2004" t="s">
        <v>3502</v>
      </c>
      <c r="R654" s="2004"/>
      <c r="S654" s="2004"/>
    </row>
    <row r="655" spans="1:19" s="108" customFormat="1">
      <c r="A655" s="1061">
        <v>5208024</v>
      </c>
      <c r="B655" s="216" t="s">
        <v>3503</v>
      </c>
      <c r="C655" s="217" t="s">
        <v>3504</v>
      </c>
      <c r="D655" s="144">
        <v>6100000</v>
      </c>
      <c r="F655" s="269">
        <v>5500000</v>
      </c>
      <c r="G655" s="217" t="s">
        <v>3505</v>
      </c>
      <c r="H655" s="1479">
        <v>43336</v>
      </c>
      <c r="I655" s="217" t="s">
        <v>3506</v>
      </c>
      <c r="J655" s="217"/>
      <c r="K655" s="217" t="s">
        <v>67</v>
      </c>
      <c r="N655" s="2011" t="s">
        <v>3501</v>
      </c>
      <c r="O655" s="2046" t="s">
        <v>728</v>
      </c>
      <c r="Q655" s="108" t="s">
        <v>2230</v>
      </c>
    </row>
    <row r="656" spans="1:19">
      <c r="A656" s="1061"/>
      <c r="B656" s="216"/>
      <c r="C656" s="217"/>
      <c r="D656" s="144"/>
      <c r="E656" s="108"/>
      <c r="F656" s="269"/>
      <c r="G656" s="217"/>
      <c r="H656" s="1479"/>
      <c r="I656" s="217"/>
      <c r="J656" s="217"/>
      <c r="K656" s="217"/>
      <c r="L656" s="108"/>
      <c r="M656" s="108"/>
      <c r="N656" s="1507"/>
      <c r="O656" s="108"/>
      <c r="P656" s="108"/>
      <c r="Q656" s="108"/>
      <c r="R656" s="108"/>
      <c r="S656" s="1453"/>
    </row>
    <row r="657" spans="1:19">
      <c r="A657" s="1061"/>
      <c r="B657" s="1070" t="s">
        <v>3507</v>
      </c>
      <c r="C657" s="217"/>
      <c r="D657" s="144"/>
      <c r="E657" s="108"/>
      <c r="F657" s="269"/>
      <c r="G657" s="217"/>
      <c r="H657" s="1479"/>
      <c r="I657" s="217"/>
      <c r="J657" s="217"/>
      <c r="K657" s="217"/>
      <c r="L657" s="108"/>
      <c r="M657" s="108"/>
      <c r="N657" s="1507"/>
      <c r="O657" s="108"/>
      <c r="P657" s="108"/>
      <c r="Q657" s="108"/>
      <c r="R657" s="108"/>
      <c r="S657" s="1453"/>
    </row>
    <row r="658" spans="1:19">
      <c r="A658" s="216"/>
      <c r="B658" s="1061" t="s">
        <v>731</v>
      </c>
      <c r="C658" s="217"/>
      <c r="D658" s="248"/>
      <c r="E658" s="108"/>
      <c r="F658" s="269"/>
      <c r="G658" s="217"/>
      <c r="H658" s="1479"/>
      <c r="I658" s="108"/>
      <c r="J658" s="217"/>
      <c r="K658" s="217"/>
      <c r="L658" s="108"/>
      <c r="M658" s="108"/>
      <c r="N658" s="1507"/>
      <c r="O658" s="108"/>
      <c r="P658" s="108"/>
      <c r="Q658" s="108"/>
      <c r="R658" s="108"/>
      <c r="S658" s="1453"/>
    </row>
    <row r="659" spans="1:19">
      <c r="A659" s="1452"/>
      <c r="B659" s="1452"/>
      <c r="C659" s="1455"/>
      <c r="D659" s="1574"/>
      <c r="E659" s="1453"/>
      <c r="F659" s="1454"/>
      <c r="G659" s="1455"/>
      <c r="H659" s="1481"/>
      <c r="I659" s="1453"/>
      <c r="J659" s="1455"/>
      <c r="K659" s="1455"/>
      <c r="L659" s="1453"/>
      <c r="M659" s="1453"/>
      <c r="N659" s="1516"/>
      <c r="O659" s="1453"/>
      <c r="P659" s="1453"/>
      <c r="Q659" s="1453"/>
      <c r="R659" s="1453"/>
      <c r="S659" s="1453"/>
    </row>
    <row r="660" spans="1:19" s="1162" customFormat="1">
      <c r="A660" s="210" t="s">
        <v>732</v>
      </c>
      <c r="B660" s="216"/>
      <c r="C660" s="217"/>
      <c r="D660" s="144"/>
      <c r="E660" s="2007"/>
      <c r="F660" s="2105"/>
      <c r="G660" s="2005"/>
      <c r="H660" s="2106"/>
      <c r="I660" s="2002"/>
      <c r="J660" s="2005"/>
      <c r="K660" s="2005"/>
      <c r="L660" s="2010"/>
      <c r="M660" s="2010"/>
      <c r="N660" s="2011"/>
      <c r="O660" s="2004"/>
      <c r="P660" s="2004"/>
      <c r="Q660" s="2004"/>
      <c r="R660" s="2004"/>
      <c r="S660" s="2004"/>
    </row>
    <row r="661" spans="1:19" s="1162" customFormat="1">
      <c r="A661" s="184"/>
      <c r="B661" s="675" t="s">
        <v>7</v>
      </c>
      <c r="C661" s="684"/>
      <c r="D661" s="144"/>
      <c r="E661" s="2007"/>
      <c r="F661" s="2105"/>
      <c r="G661" s="2005"/>
      <c r="H661" s="2106"/>
      <c r="I661" s="2002"/>
      <c r="J661" s="2005"/>
      <c r="K661" s="2005"/>
      <c r="L661" s="2010"/>
      <c r="M661" s="2010"/>
      <c r="N661" s="2011"/>
      <c r="O661" s="2004"/>
      <c r="P661" s="2004"/>
      <c r="Q661" s="2004"/>
      <c r="R661" s="2004"/>
      <c r="S661" s="2004"/>
    </row>
    <row r="662" spans="1:19" s="1162" customFormat="1">
      <c r="A662" s="184"/>
      <c r="B662" s="216"/>
      <c r="C662" s="217"/>
      <c r="D662" s="144"/>
      <c r="E662" s="2007"/>
      <c r="F662" s="2105"/>
      <c r="G662" s="2005"/>
      <c r="H662" s="2106"/>
      <c r="I662" s="2002"/>
      <c r="J662" s="2005"/>
      <c r="K662" s="2005"/>
      <c r="L662" s="2010"/>
      <c r="M662" s="2010"/>
      <c r="N662" s="2011"/>
      <c r="O662" s="2004"/>
      <c r="P662" s="2004"/>
      <c r="Q662" s="2004"/>
      <c r="R662" s="2004"/>
      <c r="S662" s="2004"/>
    </row>
    <row r="663" spans="1:19" s="1162" customFormat="1">
      <c r="A663" s="184"/>
      <c r="B663" s="244" t="s">
        <v>733</v>
      </c>
      <c r="C663" s="710">
        <f>SUM(D652:D659)+SUM(C660:C662)</f>
        <v>7180000</v>
      </c>
      <c r="D663" s="144"/>
      <c r="E663" s="2007"/>
      <c r="F663" s="2105"/>
      <c r="G663" s="2005"/>
      <c r="H663" s="2106"/>
      <c r="I663" s="2002"/>
      <c r="J663" s="2005"/>
      <c r="K663" s="2005"/>
      <c r="L663" s="2010"/>
      <c r="M663" s="2010"/>
      <c r="N663" s="2011"/>
      <c r="O663" s="2004"/>
      <c r="P663" s="2004"/>
      <c r="Q663" s="2004"/>
      <c r="R663" s="2004"/>
      <c r="S663" s="2004"/>
    </row>
    <row r="664" spans="1:19" s="1162" customFormat="1">
      <c r="A664" s="1996"/>
      <c r="B664" s="2004"/>
      <c r="C664" s="2104"/>
      <c r="D664" s="144"/>
      <c r="E664" s="2007"/>
      <c r="F664" s="2105"/>
      <c r="G664" s="2005"/>
      <c r="H664" s="2106"/>
      <c r="I664" s="2002"/>
      <c r="J664" s="2005"/>
      <c r="K664" s="2005"/>
      <c r="L664" s="2010"/>
      <c r="M664" s="2010"/>
      <c r="N664" s="2011"/>
      <c r="O664" s="2004"/>
      <c r="P664" s="2004"/>
      <c r="Q664" s="2004"/>
      <c r="R664" s="2004"/>
      <c r="S664" s="2004"/>
    </row>
    <row r="665" spans="1:19" s="1163" customFormat="1">
      <c r="A665" s="2107"/>
      <c r="B665" s="2023"/>
      <c r="C665" s="2108"/>
      <c r="D665" s="2564"/>
      <c r="E665" s="2017"/>
      <c r="F665" s="2109"/>
      <c r="G665" s="2019"/>
      <c r="H665" s="2110"/>
      <c r="I665" s="2111"/>
      <c r="J665" s="2019"/>
      <c r="K665" s="2019"/>
      <c r="L665" s="2021"/>
      <c r="M665" s="2021"/>
      <c r="N665" s="2022"/>
      <c r="O665" s="2023"/>
      <c r="P665" s="2023"/>
      <c r="Q665" s="2023"/>
      <c r="R665" s="2023"/>
      <c r="S665" s="2023"/>
    </row>
    <row r="666" spans="1:19" s="1187" customFormat="1">
      <c r="A666" s="1385" t="s">
        <v>3508</v>
      </c>
      <c r="B666" s="2004"/>
      <c r="C666" s="681" t="s">
        <v>3509</v>
      </c>
      <c r="D666" s="144"/>
      <c r="E666" s="2007"/>
      <c r="F666" s="2105"/>
      <c r="G666" s="2005"/>
      <c r="H666" s="2106"/>
      <c r="I666" s="2002"/>
      <c r="J666" s="2005"/>
      <c r="K666" s="2005"/>
      <c r="L666" s="2010"/>
      <c r="M666" s="2010"/>
      <c r="N666" s="2011"/>
      <c r="O666" s="2004"/>
      <c r="P666" s="2004"/>
      <c r="Q666" s="2004"/>
      <c r="R666" s="2004"/>
      <c r="S666" s="2004"/>
    </row>
    <row r="667" spans="1:19" s="1162" customFormat="1">
      <c r="A667" s="1070">
        <v>5208031</v>
      </c>
      <c r="B667" s="2004" t="s">
        <v>775</v>
      </c>
      <c r="C667" s="2104" t="s">
        <v>3510</v>
      </c>
      <c r="D667" s="144">
        <v>1050000</v>
      </c>
      <c r="E667" s="2007"/>
      <c r="F667" s="2105">
        <v>879000</v>
      </c>
      <c r="G667" s="2005" t="s">
        <v>98</v>
      </c>
      <c r="H667" s="2106">
        <v>43341</v>
      </c>
      <c r="I667" s="2002" t="s">
        <v>386</v>
      </c>
      <c r="J667" s="1099" t="s">
        <v>449</v>
      </c>
      <c r="K667" s="2005" t="s">
        <v>107</v>
      </c>
      <c r="L667" s="2010"/>
      <c r="M667" s="2010"/>
      <c r="N667" s="2011">
        <v>43370</v>
      </c>
      <c r="O667" s="2046" t="s">
        <v>728</v>
      </c>
      <c r="P667" s="2004"/>
      <c r="Q667" s="2004" t="s">
        <v>2265</v>
      </c>
      <c r="R667" s="2004"/>
      <c r="S667" s="2004"/>
    </row>
    <row r="668" spans="1:19" s="1162" customFormat="1">
      <c r="A668" s="1070"/>
      <c r="B668" s="2004"/>
      <c r="C668" s="2104"/>
      <c r="D668" s="144"/>
      <c r="E668" s="2007"/>
      <c r="F668" s="2105"/>
      <c r="G668" s="2005"/>
      <c r="H668" s="2106"/>
      <c r="I668" s="2002"/>
      <c r="J668" s="1100"/>
      <c r="K668" s="2005"/>
      <c r="L668" s="2010"/>
      <c r="M668" s="2010"/>
      <c r="N668" s="2011"/>
      <c r="O668" s="2004"/>
      <c r="P668" s="2004"/>
      <c r="Q668" s="2004"/>
      <c r="R668" s="2004"/>
      <c r="S668" s="2004"/>
    </row>
    <row r="669" spans="1:19" s="1162" customFormat="1">
      <c r="A669" s="1070"/>
      <c r="B669" s="1070" t="s">
        <v>3507</v>
      </c>
      <c r="C669" s="2104"/>
      <c r="D669" s="144"/>
      <c r="E669" s="2007"/>
      <c r="F669" s="2105"/>
      <c r="G669" s="2005"/>
      <c r="H669" s="2106"/>
      <c r="I669" s="2002"/>
      <c r="J669" s="1100"/>
      <c r="K669" s="2005"/>
      <c r="L669" s="2010"/>
      <c r="M669" s="2010"/>
      <c r="N669" s="2011"/>
      <c r="O669" s="2004"/>
      <c r="P669" s="2004"/>
      <c r="Q669" s="2004"/>
      <c r="R669" s="2004"/>
      <c r="S669" s="2004"/>
    </row>
    <row r="670" spans="1:19" s="1162" customFormat="1">
      <c r="A670" s="1070"/>
      <c r="B670" s="1061" t="s">
        <v>731</v>
      </c>
      <c r="C670" s="2104"/>
      <c r="D670" s="144"/>
      <c r="E670" s="2007"/>
      <c r="F670" s="2105"/>
      <c r="G670" s="2005"/>
      <c r="H670" s="2106"/>
      <c r="I670" s="2002"/>
      <c r="J670" s="1100"/>
      <c r="K670" s="2005"/>
      <c r="L670" s="2010"/>
      <c r="M670" s="2010"/>
      <c r="N670" s="2011"/>
      <c r="O670" s="2004"/>
      <c r="P670" s="2004"/>
      <c r="Q670" s="2004"/>
      <c r="R670" s="2004"/>
      <c r="S670" s="2004"/>
    </row>
    <row r="671" spans="1:19" s="1162" customFormat="1">
      <c r="A671" s="1070"/>
      <c r="B671" s="2004"/>
      <c r="C671" s="2104"/>
      <c r="D671" s="144"/>
      <c r="E671" s="2007"/>
      <c r="F671" s="2105"/>
      <c r="G671" s="2005"/>
      <c r="H671" s="2106"/>
      <c r="I671" s="2002"/>
      <c r="J671" s="1100"/>
      <c r="K671" s="2005"/>
      <c r="L671" s="2010"/>
      <c r="M671" s="2010"/>
      <c r="N671" s="2011"/>
      <c r="O671" s="2004"/>
      <c r="P671" s="2004"/>
      <c r="Q671" s="2004"/>
      <c r="R671" s="2004"/>
      <c r="S671" s="2004"/>
    </row>
    <row r="672" spans="1:19">
      <c r="A672" s="1452"/>
      <c r="B672" s="1452"/>
      <c r="C672" s="1455"/>
      <c r="D672" s="1574"/>
      <c r="E672" s="1453"/>
      <c r="F672" s="1454"/>
      <c r="G672" s="1455"/>
      <c r="H672" s="1481"/>
      <c r="I672" s="1453"/>
      <c r="J672" s="1455"/>
      <c r="K672" s="1455"/>
      <c r="L672" s="1453"/>
      <c r="M672" s="1453"/>
      <c r="N672" s="1516"/>
      <c r="O672" s="1453"/>
      <c r="P672" s="1453"/>
      <c r="Q672" s="1453"/>
      <c r="R672" s="1453"/>
      <c r="S672" s="1453"/>
    </row>
    <row r="673" spans="1:19" s="108" customFormat="1">
      <c r="A673" s="827" t="s">
        <v>3511</v>
      </c>
      <c r="B673" s="216"/>
      <c r="C673" s="217"/>
      <c r="D673" s="248"/>
      <c r="F673" s="269"/>
      <c r="G673" s="217"/>
      <c r="H673" s="1479"/>
      <c r="J673" s="217"/>
      <c r="K673" s="217"/>
      <c r="N673" s="1507"/>
    </row>
    <row r="674" spans="1:19">
      <c r="A674" s="216">
        <v>5209016</v>
      </c>
      <c r="B674" s="216" t="s">
        <v>2646</v>
      </c>
      <c r="C674" s="217" t="s">
        <v>3512</v>
      </c>
      <c r="D674" s="144">
        <v>1040000</v>
      </c>
      <c r="E674" s="108"/>
      <c r="F674" s="269">
        <v>925000</v>
      </c>
      <c r="G674" s="217" t="s">
        <v>98</v>
      </c>
      <c r="H674" s="1479">
        <v>43351</v>
      </c>
      <c r="I674" s="217" t="s">
        <v>448</v>
      </c>
      <c r="J674" s="1165" t="s">
        <v>449</v>
      </c>
      <c r="K674" s="217" t="s">
        <v>41</v>
      </c>
      <c r="L674" s="108"/>
      <c r="M674" s="108"/>
      <c r="N674" s="2011">
        <v>43407</v>
      </c>
      <c r="O674" s="2046" t="s">
        <v>728</v>
      </c>
      <c r="P674" s="108"/>
      <c r="Q674" s="1193" t="s">
        <v>3513</v>
      </c>
      <c r="R674" s="108"/>
      <c r="S674" s="1453"/>
    </row>
    <row r="675" spans="1:19" s="108" customFormat="1">
      <c r="A675" s="1061">
        <v>5209030</v>
      </c>
      <c r="B675" s="216" t="s">
        <v>2029</v>
      </c>
      <c r="C675" s="217" t="s">
        <v>3514</v>
      </c>
      <c r="D675" s="144">
        <v>950000</v>
      </c>
      <c r="F675" s="269">
        <v>653000</v>
      </c>
      <c r="G675" s="217" t="s">
        <v>3515</v>
      </c>
      <c r="H675" s="1479">
        <v>43355</v>
      </c>
      <c r="I675" s="108" t="s">
        <v>1544</v>
      </c>
      <c r="J675" s="1099" t="s">
        <v>449</v>
      </c>
      <c r="K675" s="217" t="s">
        <v>41</v>
      </c>
      <c r="N675" s="2011">
        <v>43407</v>
      </c>
      <c r="O675" s="2046" t="s">
        <v>728</v>
      </c>
      <c r="Q675" s="108" t="s">
        <v>2230</v>
      </c>
    </row>
    <row r="676" spans="1:19">
      <c r="A676" s="216"/>
      <c r="B676" s="1061"/>
      <c r="C676" s="217"/>
      <c r="D676" s="248"/>
      <c r="E676" s="108"/>
      <c r="F676" s="269"/>
      <c r="G676" s="217"/>
      <c r="H676" s="1479"/>
      <c r="I676" s="108"/>
      <c r="J676" s="217"/>
      <c r="K676" s="217"/>
      <c r="L676" s="108"/>
      <c r="M676" s="108"/>
      <c r="N676" s="1507"/>
      <c r="O676" s="108"/>
      <c r="P676" s="108"/>
      <c r="Q676" s="108"/>
      <c r="R676" s="108"/>
      <c r="S676" s="1453"/>
    </row>
    <row r="677" spans="1:19">
      <c r="A677" s="216"/>
      <c r="B677" s="1070" t="s">
        <v>3485</v>
      </c>
      <c r="C677" s="217"/>
      <c r="D677" s="248"/>
      <c r="E677" s="108"/>
      <c r="F677" s="269"/>
      <c r="G677" s="217"/>
      <c r="H677" s="1479"/>
      <c r="I677" s="108"/>
      <c r="J677" s="217"/>
      <c r="K677" s="217"/>
      <c r="L677" s="108"/>
      <c r="M677" s="108"/>
      <c r="N677" s="1507"/>
      <c r="O677" s="108"/>
      <c r="P677" s="108"/>
      <c r="Q677" s="108"/>
      <c r="R677" s="108"/>
      <c r="S677" s="1453"/>
    </row>
    <row r="678" spans="1:19">
      <c r="A678" s="216"/>
      <c r="B678" s="1061" t="s">
        <v>731</v>
      </c>
      <c r="C678" s="217"/>
      <c r="D678" s="248"/>
      <c r="E678" s="108"/>
      <c r="F678" s="269"/>
      <c r="G678" s="217"/>
      <c r="H678" s="1479"/>
      <c r="I678" s="108"/>
      <c r="J678" s="217"/>
      <c r="K678" s="217"/>
      <c r="L678" s="108"/>
      <c r="M678" s="108"/>
      <c r="N678" s="1507"/>
      <c r="O678" s="108"/>
      <c r="P678" s="108"/>
      <c r="Q678" s="108"/>
      <c r="R678" s="108"/>
      <c r="S678" s="1453"/>
    </row>
    <row r="679" spans="1:19">
      <c r="A679" s="1452"/>
      <c r="B679" s="1452"/>
      <c r="C679" s="1455"/>
      <c r="D679" s="1574"/>
      <c r="E679" s="1453"/>
      <c r="F679" s="1454"/>
      <c r="G679" s="1455"/>
      <c r="H679" s="1481"/>
      <c r="I679" s="1453"/>
      <c r="J679" s="1455"/>
      <c r="K679" s="1455"/>
      <c r="L679" s="1453"/>
      <c r="M679" s="1453"/>
      <c r="N679" s="1516"/>
      <c r="O679" s="1453"/>
      <c r="P679" s="1453"/>
      <c r="Q679" s="1453"/>
      <c r="R679" s="1453"/>
      <c r="S679" s="1453"/>
    </row>
    <row r="680" spans="1:19" s="1162" customFormat="1">
      <c r="A680" s="210" t="s">
        <v>732</v>
      </c>
      <c r="B680" s="216"/>
      <c r="C680" s="217"/>
      <c r="D680" s="144"/>
      <c r="E680" s="2007"/>
      <c r="F680" s="2105"/>
      <c r="G680" s="2005"/>
      <c r="H680" s="2106"/>
      <c r="I680" s="2002"/>
      <c r="J680" s="2005"/>
      <c r="K680" s="2005"/>
      <c r="L680" s="2010"/>
      <c r="M680" s="2010"/>
      <c r="N680" s="2011"/>
      <c r="O680" s="2004"/>
      <c r="P680" s="2004"/>
      <c r="Q680" s="2004"/>
      <c r="R680" s="2004"/>
      <c r="S680" s="2004"/>
    </row>
    <row r="681" spans="1:19" s="1162" customFormat="1">
      <c r="A681" s="184"/>
      <c r="B681" s="675" t="s">
        <v>7</v>
      </c>
      <c r="C681" s="684"/>
      <c r="D681" s="144"/>
      <c r="E681" s="2007"/>
      <c r="F681" s="2105"/>
      <c r="G681" s="2005"/>
      <c r="H681" s="2106"/>
      <c r="I681" s="2002"/>
      <c r="J681" s="2005"/>
      <c r="K681" s="2005"/>
      <c r="L681" s="2010"/>
      <c r="M681" s="2010"/>
      <c r="N681" s="2011"/>
      <c r="O681" s="2004"/>
      <c r="P681" s="2004"/>
      <c r="Q681" s="2004"/>
      <c r="R681" s="2004"/>
      <c r="S681" s="2004"/>
    </row>
    <row r="682" spans="1:19" s="1162" customFormat="1">
      <c r="A682" s="184"/>
      <c r="B682" s="216"/>
      <c r="C682" s="217"/>
      <c r="D682" s="144"/>
      <c r="E682" s="2007"/>
      <c r="F682" s="2105"/>
      <c r="G682" s="2005"/>
      <c r="H682" s="2106"/>
      <c r="I682" s="2002"/>
      <c r="J682" s="2005"/>
      <c r="K682" s="2005"/>
      <c r="L682" s="2010"/>
      <c r="M682" s="2010"/>
      <c r="N682" s="2011"/>
      <c r="O682" s="2004"/>
      <c r="P682" s="2004"/>
      <c r="Q682" s="2004"/>
      <c r="R682" s="2004"/>
      <c r="S682" s="2004"/>
    </row>
    <row r="683" spans="1:19" s="1162" customFormat="1">
      <c r="A683" s="184"/>
      <c r="B683" s="244" t="s">
        <v>733</v>
      </c>
      <c r="C683" s="710">
        <f>SUM(D665:D679)+SUM(C680:C682)</f>
        <v>3040000</v>
      </c>
      <c r="D683" s="144"/>
      <c r="E683" s="2007"/>
      <c r="F683" s="2105"/>
      <c r="G683" s="2005"/>
      <c r="H683" s="2106"/>
      <c r="I683" s="2002"/>
      <c r="J683" s="2005"/>
      <c r="K683" s="2005"/>
      <c r="L683" s="2010"/>
      <c r="M683" s="2010"/>
      <c r="N683" s="2011"/>
      <c r="O683" s="2004"/>
      <c r="P683" s="2004"/>
      <c r="Q683" s="2004"/>
      <c r="R683" s="2004"/>
      <c r="S683" s="2004"/>
    </row>
    <row r="684" spans="1:19" s="1162" customFormat="1">
      <c r="A684" s="1996"/>
      <c r="B684" s="2004"/>
      <c r="C684" s="2104"/>
      <c r="D684" s="144"/>
      <c r="E684" s="2007"/>
      <c r="F684" s="2105"/>
      <c r="G684" s="2005"/>
      <c r="H684" s="2106"/>
      <c r="I684" s="2002"/>
      <c r="J684" s="2005"/>
      <c r="K684" s="2005"/>
      <c r="L684" s="2010"/>
      <c r="M684" s="2010"/>
      <c r="N684" s="2011"/>
      <c r="O684" s="2004"/>
      <c r="P684" s="2004"/>
      <c r="Q684" s="2004"/>
      <c r="R684" s="2004"/>
      <c r="S684" s="2004"/>
    </row>
    <row r="685" spans="1:19" s="1163" customFormat="1">
      <c r="A685" s="2107"/>
      <c r="B685" s="2023"/>
      <c r="C685" s="2108"/>
      <c r="D685" s="2564"/>
      <c r="E685" s="2017"/>
      <c r="F685" s="2109"/>
      <c r="G685" s="2019"/>
      <c r="H685" s="2110"/>
      <c r="I685" s="2111"/>
      <c r="J685" s="2019"/>
      <c r="K685" s="2019"/>
      <c r="L685" s="2021"/>
      <c r="M685" s="2021"/>
      <c r="N685" s="2022"/>
      <c r="O685" s="2023"/>
      <c r="P685" s="2023"/>
      <c r="Q685" s="2023"/>
      <c r="R685" s="2023"/>
      <c r="S685" s="2023"/>
    </row>
    <row r="686" spans="1:19" s="1187" customFormat="1">
      <c r="A686" s="1402" t="s">
        <v>3516</v>
      </c>
      <c r="B686" s="2004"/>
      <c r="C686" s="681" t="s">
        <v>3517</v>
      </c>
      <c r="D686" s="144"/>
      <c r="E686" s="2007"/>
      <c r="F686" s="2105"/>
      <c r="G686" s="2005"/>
      <c r="H686" s="2106"/>
      <c r="I686" s="2002"/>
      <c r="J686" s="2005"/>
      <c r="K686" s="2005"/>
      <c r="L686" s="2010"/>
      <c r="M686" s="2010"/>
      <c r="N686" s="2011"/>
      <c r="O686" s="2004"/>
      <c r="P686" s="2004"/>
      <c r="Q686" s="2004"/>
      <c r="R686" s="2004"/>
      <c r="S686" s="2004"/>
    </row>
    <row r="687" spans="1:19">
      <c r="A687" s="216">
        <v>5211003</v>
      </c>
      <c r="B687" s="216" t="s">
        <v>1611</v>
      </c>
      <c r="C687" s="1075" t="s">
        <v>3518</v>
      </c>
      <c r="D687" s="144">
        <v>1000000</v>
      </c>
      <c r="E687" s="108"/>
      <c r="F687" s="269">
        <v>850000</v>
      </c>
      <c r="G687" s="217" t="s">
        <v>98</v>
      </c>
      <c r="H687" s="1479">
        <v>43410</v>
      </c>
      <c r="I687" s="217" t="s">
        <v>299</v>
      </c>
      <c r="J687" s="217"/>
      <c r="K687" s="217" t="s">
        <v>67</v>
      </c>
      <c r="L687" s="108"/>
      <c r="M687" s="108"/>
      <c r="N687" s="1507">
        <v>43453</v>
      </c>
      <c r="O687" s="108" t="s">
        <v>728</v>
      </c>
      <c r="P687" s="108" t="s">
        <v>2230</v>
      </c>
      <c r="Q687" s="108"/>
      <c r="R687" s="108"/>
      <c r="S687" s="1453"/>
    </row>
    <row r="688" spans="1:19">
      <c r="A688" s="216">
        <v>5210062</v>
      </c>
      <c r="B688" s="216" t="s">
        <v>3519</v>
      </c>
      <c r="C688" s="217" t="s">
        <v>3520</v>
      </c>
      <c r="D688" s="144">
        <v>1000000</v>
      </c>
      <c r="E688" s="108"/>
      <c r="F688" s="269">
        <v>792000</v>
      </c>
      <c r="G688" s="217" t="s">
        <v>110</v>
      </c>
      <c r="H688" s="1479">
        <v>43399</v>
      </c>
      <c r="I688" s="217" t="s">
        <v>782</v>
      </c>
      <c r="J688" s="217"/>
      <c r="K688" s="217" t="s">
        <v>67</v>
      </c>
      <c r="L688" s="108"/>
      <c r="M688" s="108"/>
      <c r="N688" s="1507">
        <v>43453</v>
      </c>
      <c r="O688" s="108" t="s">
        <v>728</v>
      </c>
      <c r="P688" s="108" t="s">
        <v>2230</v>
      </c>
      <c r="Q688" s="108"/>
      <c r="R688" s="108"/>
      <c r="S688" s="1453"/>
    </row>
    <row r="689" spans="1:19">
      <c r="A689" s="216">
        <v>5211012</v>
      </c>
      <c r="B689" s="216" t="s">
        <v>3521</v>
      </c>
      <c r="C689" s="217" t="s">
        <v>3522</v>
      </c>
      <c r="D689" s="144">
        <v>450000</v>
      </c>
      <c r="E689" s="108"/>
      <c r="F689" s="269">
        <v>304000</v>
      </c>
      <c r="G689" s="217" t="s">
        <v>98</v>
      </c>
      <c r="H689" s="1479">
        <v>43412</v>
      </c>
      <c r="I689" s="108" t="s">
        <v>203</v>
      </c>
      <c r="J689" s="217"/>
      <c r="K689" s="217" t="s">
        <v>67</v>
      </c>
      <c r="L689" s="108"/>
      <c r="M689" s="108"/>
      <c r="N689" s="1507">
        <v>43453</v>
      </c>
      <c r="O689" s="108" t="s">
        <v>728</v>
      </c>
      <c r="P689" s="108" t="s">
        <v>2230</v>
      </c>
      <c r="Q689" s="108"/>
      <c r="R689" s="108"/>
      <c r="S689" s="1453"/>
    </row>
    <row r="690" spans="1:19">
      <c r="A690" s="216"/>
      <c r="B690" s="216"/>
      <c r="C690" s="1075"/>
      <c r="D690" s="144"/>
      <c r="E690" s="108"/>
      <c r="F690" s="269"/>
      <c r="G690" s="217"/>
      <c r="H690" s="1479"/>
      <c r="I690" s="217"/>
      <c r="J690" s="217"/>
      <c r="K690" s="217"/>
      <c r="L690" s="108"/>
      <c r="M690" s="108"/>
      <c r="N690" s="1507"/>
      <c r="O690" s="108"/>
      <c r="P690" s="108"/>
      <c r="Q690" s="108"/>
      <c r="R690" s="108"/>
      <c r="S690" s="1453"/>
    </row>
    <row r="691" spans="1:19">
      <c r="A691" s="216"/>
      <c r="B691" s="1070" t="s">
        <v>3523</v>
      </c>
      <c r="C691" s="217"/>
      <c r="D691" s="248"/>
      <c r="E691" s="108"/>
      <c r="F691" s="269"/>
      <c r="G691" s="217"/>
      <c r="H691" s="1479"/>
      <c r="I691" s="108"/>
      <c r="J691" s="217"/>
      <c r="K691" s="217"/>
      <c r="L691" s="108"/>
      <c r="M691" s="108"/>
      <c r="N691" s="1507"/>
      <c r="O691" s="108"/>
      <c r="P691" s="108"/>
      <c r="Q691" s="108"/>
      <c r="R691" s="108"/>
      <c r="S691" s="1453"/>
    </row>
    <row r="692" spans="1:19">
      <c r="A692" s="216"/>
      <c r="B692" s="1061" t="s">
        <v>731</v>
      </c>
      <c r="C692" s="217"/>
      <c r="D692" s="248"/>
      <c r="E692" s="108"/>
      <c r="F692" s="269"/>
      <c r="G692" s="217"/>
      <c r="H692" s="1479"/>
      <c r="I692" s="108"/>
      <c r="J692" s="217"/>
      <c r="K692" s="217"/>
      <c r="L692" s="108"/>
      <c r="M692" s="108"/>
      <c r="N692" s="1507"/>
      <c r="O692" s="108"/>
      <c r="P692" s="108"/>
      <c r="Q692" s="108"/>
      <c r="R692" s="108"/>
      <c r="S692" s="1453"/>
    </row>
    <row r="693" spans="1:19" s="1162" customFormat="1">
      <c r="A693" s="210" t="s">
        <v>732</v>
      </c>
      <c r="B693" s="216"/>
      <c r="C693" s="217"/>
      <c r="D693" s="144"/>
      <c r="E693" s="2007"/>
      <c r="F693" s="2105"/>
      <c r="G693" s="2005"/>
      <c r="H693" s="2106"/>
      <c r="I693" s="2002"/>
      <c r="J693" s="2005"/>
      <c r="K693" s="2005"/>
      <c r="L693" s="2010"/>
      <c r="M693" s="2010"/>
      <c r="N693" s="2011"/>
      <c r="O693" s="2004"/>
      <c r="P693" s="2004"/>
      <c r="Q693" s="2004"/>
      <c r="R693" s="2004"/>
      <c r="S693" s="2004"/>
    </row>
    <row r="694" spans="1:19" s="1162" customFormat="1">
      <c r="A694" s="184"/>
      <c r="B694" s="675" t="s">
        <v>7</v>
      </c>
      <c r="C694" s="684"/>
      <c r="D694" s="144"/>
      <c r="E694" s="2007"/>
      <c r="F694" s="2105"/>
      <c r="G694" s="2005"/>
      <c r="H694" s="2106"/>
      <c r="I694" s="2002"/>
      <c r="J694" s="2005"/>
      <c r="K694" s="2005"/>
      <c r="L694" s="2010"/>
      <c r="M694" s="2010"/>
      <c r="N694" s="2011"/>
      <c r="O694" s="2004"/>
      <c r="P694" s="2004"/>
      <c r="Q694" s="2004"/>
      <c r="R694" s="2004"/>
      <c r="S694" s="2004"/>
    </row>
    <row r="695" spans="1:19" s="1162" customFormat="1">
      <c r="A695" s="184"/>
      <c r="B695" s="216"/>
      <c r="C695" s="217"/>
      <c r="D695" s="144"/>
      <c r="E695" s="2007"/>
      <c r="F695" s="2105"/>
      <c r="G695" s="2005"/>
      <c r="H695" s="2106"/>
      <c r="I695" s="2002"/>
      <c r="J695" s="2005"/>
      <c r="K695" s="2005"/>
      <c r="L695" s="2010"/>
      <c r="M695" s="2010"/>
      <c r="N695" s="2011"/>
      <c r="O695" s="2004"/>
      <c r="P695" s="2004"/>
      <c r="Q695" s="2004"/>
      <c r="R695" s="2004"/>
      <c r="S695" s="2004"/>
    </row>
    <row r="696" spans="1:19" s="1162" customFormat="1">
      <c r="A696" s="184"/>
      <c r="B696" s="244" t="s">
        <v>733</v>
      </c>
      <c r="C696" s="710">
        <f>SUM(D685:D692)+SUM(C693:C695)</f>
        <v>2450000</v>
      </c>
      <c r="D696" s="144"/>
      <c r="E696" s="2007"/>
      <c r="F696" s="2105"/>
      <c r="G696" s="2005"/>
      <c r="H696" s="2106"/>
      <c r="I696" s="2002"/>
      <c r="J696" s="2005"/>
      <c r="K696" s="2005"/>
      <c r="L696" s="2010"/>
      <c r="M696" s="2010"/>
      <c r="N696" s="2011"/>
      <c r="O696" s="2004"/>
      <c r="P696" s="2004"/>
      <c r="Q696" s="2004"/>
      <c r="R696" s="2004"/>
      <c r="S696" s="2004"/>
    </row>
    <row r="697" spans="1:19" s="1162" customFormat="1">
      <c r="A697" s="1996"/>
      <c r="B697" s="2004"/>
      <c r="C697" s="2104"/>
      <c r="D697" s="144"/>
      <c r="E697" s="2007"/>
      <c r="F697" s="2105"/>
      <c r="G697" s="2005"/>
      <c r="H697" s="2106"/>
      <c r="I697" s="2002"/>
      <c r="J697" s="2005"/>
      <c r="K697" s="2005"/>
      <c r="L697" s="2010"/>
      <c r="M697" s="2010"/>
      <c r="N697" s="2011"/>
      <c r="O697" s="2004"/>
      <c r="P697" s="2004"/>
      <c r="Q697" s="2004"/>
      <c r="R697" s="2004"/>
      <c r="S697" s="2004"/>
    </row>
    <row r="698" spans="1:19" s="1163" customFormat="1">
      <c r="A698" s="2107"/>
      <c r="B698" s="2023"/>
      <c r="C698" s="2108"/>
      <c r="D698" s="2564"/>
      <c r="E698" s="2017"/>
      <c r="F698" s="2109"/>
      <c r="G698" s="2019"/>
      <c r="H698" s="2110"/>
      <c r="I698" s="2111"/>
      <c r="J698" s="2019"/>
      <c r="K698" s="2019"/>
      <c r="L698" s="2021"/>
      <c r="M698" s="2021"/>
      <c r="N698" s="2022"/>
      <c r="O698" s="2023"/>
      <c r="P698" s="2023"/>
      <c r="Q698" s="2023"/>
      <c r="R698" s="2023"/>
      <c r="S698" s="2023"/>
    </row>
    <row r="699" spans="1:19" s="1187" customFormat="1">
      <c r="A699" s="827" t="s">
        <v>3524</v>
      </c>
      <c r="B699" s="2004"/>
      <c r="C699" s="681" t="s">
        <v>3525</v>
      </c>
      <c r="D699" s="144"/>
      <c r="E699" s="2007"/>
      <c r="F699" s="2105"/>
      <c r="G699" s="2005"/>
      <c r="H699" s="2106"/>
      <c r="I699" s="2002"/>
      <c r="J699" s="2005"/>
      <c r="K699" s="2005"/>
      <c r="L699" s="2010"/>
      <c r="M699" s="2010"/>
      <c r="N699" s="2011"/>
      <c r="O699" s="2004"/>
      <c r="P699" s="2004"/>
      <c r="Q699" s="2004"/>
      <c r="R699" s="2004"/>
      <c r="S699" s="2004"/>
    </row>
    <row r="700" spans="1:19" s="1162" customFormat="1">
      <c r="A700" s="1070">
        <v>5212009</v>
      </c>
      <c r="B700" s="2004" t="s">
        <v>2472</v>
      </c>
      <c r="C700" s="2104" t="s">
        <v>3526</v>
      </c>
      <c r="D700" s="144">
        <v>1070000</v>
      </c>
      <c r="E700" s="2007"/>
      <c r="F700" s="2105">
        <v>923000</v>
      </c>
      <c r="G700" s="2005" t="s">
        <v>98</v>
      </c>
      <c r="H700" s="2106">
        <v>43438</v>
      </c>
      <c r="I700" s="2002" t="s">
        <v>1856</v>
      </c>
      <c r="J700" s="1099" t="s">
        <v>449</v>
      </c>
      <c r="K700" s="2052"/>
      <c r="L700" s="2004"/>
      <c r="M700" s="2004"/>
      <c r="N700" s="2011">
        <v>43460</v>
      </c>
      <c r="O700" s="108" t="s">
        <v>728</v>
      </c>
      <c r="P700" s="2004" t="s">
        <v>2265</v>
      </c>
      <c r="Q700" s="2004"/>
      <c r="R700" s="2004"/>
      <c r="S700" s="2004"/>
    </row>
    <row r="701" spans="1:19">
      <c r="A701" s="216"/>
      <c r="B701" s="216"/>
      <c r="C701" s="1075"/>
      <c r="D701" s="144"/>
      <c r="E701" s="108"/>
      <c r="F701" s="269"/>
      <c r="G701" s="217"/>
      <c r="H701" s="1479"/>
      <c r="I701" s="217"/>
      <c r="J701" s="217"/>
      <c r="K701" s="217"/>
      <c r="L701" s="108"/>
      <c r="M701" s="108"/>
      <c r="N701" s="1507"/>
      <c r="O701" s="108"/>
      <c r="P701" s="108"/>
      <c r="Q701" s="108"/>
      <c r="R701" s="108"/>
      <c r="S701" s="1453"/>
    </row>
    <row r="702" spans="1:19">
      <c r="A702" s="216"/>
      <c r="B702" s="1070" t="s">
        <v>3523</v>
      </c>
      <c r="C702" s="1075"/>
      <c r="D702" s="144"/>
      <c r="E702" s="108"/>
      <c r="F702" s="269"/>
      <c r="G702" s="217"/>
      <c r="H702" s="1479"/>
      <c r="I702" s="217"/>
      <c r="J702" s="217"/>
      <c r="K702" s="217"/>
      <c r="L702" s="108"/>
      <c r="M702" s="108"/>
      <c r="N702" s="1507"/>
      <c r="O702" s="108"/>
      <c r="P702" s="108"/>
      <c r="Q702" s="108"/>
      <c r="R702" s="108"/>
      <c r="S702" s="1453"/>
    </row>
    <row r="703" spans="1:19">
      <c r="A703" s="216"/>
      <c r="B703" s="1061" t="s">
        <v>731</v>
      </c>
      <c r="C703" s="217"/>
      <c r="D703" s="144"/>
      <c r="E703" s="108"/>
      <c r="F703" s="269"/>
      <c r="G703" s="217"/>
      <c r="H703" s="1479"/>
      <c r="I703" s="217"/>
      <c r="J703" s="217"/>
      <c r="K703" s="217"/>
      <c r="L703" s="108"/>
      <c r="M703" s="108"/>
      <c r="N703" s="1507"/>
      <c r="O703" s="108"/>
      <c r="P703" s="108"/>
      <c r="Q703" s="108"/>
      <c r="R703" s="108"/>
      <c r="S703" s="1453"/>
    </row>
    <row r="704" spans="1:19">
      <c r="A704" s="216"/>
      <c r="B704" s="1061"/>
      <c r="C704" s="217"/>
      <c r="D704" s="248"/>
      <c r="E704" s="108"/>
      <c r="F704" s="269"/>
      <c r="G704" s="217"/>
      <c r="H704" s="1479"/>
      <c r="I704" s="108"/>
      <c r="J704" s="217"/>
      <c r="K704" s="217"/>
      <c r="L704" s="108"/>
      <c r="M704" s="108"/>
      <c r="N704" s="1507"/>
      <c r="O704" s="108"/>
      <c r="P704" s="108"/>
      <c r="Q704" s="108"/>
      <c r="R704" s="108"/>
      <c r="S704" s="1453"/>
    </row>
    <row r="705" spans="1:19" s="1162" customFormat="1">
      <c r="A705" s="210" t="s">
        <v>732</v>
      </c>
      <c r="B705" s="216"/>
      <c r="C705" s="217"/>
      <c r="D705" s="144"/>
      <c r="E705" s="2007"/>
      <c r="F705" s="2105"/>
      <c r="G705" s="2005"/>
      <c r="H705" s="2106"/>
      <c r="I705" s="2002"/>
      <c r="J705" s="2005"/>
      <c r="K705" s="2005"/>
      <c r="L705" s="2010"/>
      <c r="M705" s="2010"/>
      <c r="N705" s="2011"/>
      <c r="O705" s="2004"/>
      <c r="P705" s="2004"/>
      <c r="Q705" s="2004"/>
      <c r="R705" s="2004"/>
      <c r="S705" s="2004"/>
    </row>
    <row r="706" spans="1:19" s="1162" customFormat="1">
      <c r="A706" s="184"/>
      <c r="B706" s="675" t="s">
        <v>7</v>
      </c>
      <c r="C706" s="684"/>
      <c r="D706" s="144"/>
      <c r="E706" s="2007"/>
      <c r="F706" s="2105"/>
      <c r="G706" s="2005"/>
      <c r="H706" s="2106"/>
      <c r="I706" s="2002"/>
      <c r="J706" s="2005"/>
      <c r="K706" s="2005"/>
      <c r="L706" s="2010"/>
      <c r="M706" s="2010"/>
      <c r="N706" s="2011"/>
      <c r="O706" s="2004"/>
      <c r="P706" s="2004"/>
      <c r="Q706" s="2004"/>
      <c r="R706" s="2004"/>
      <c r="S706" s="2004"/>
    </row>
    <row r="707" spans="1:19" s="1162" customFormat="1">
      <c r="A707" s="184"/>
      <c r="B707" s="216"/>
      <c r="C707" s="217"/>
      <c r="D707" s="144"/>
      <c r="E707" s="2007"/>
      <c r="F707" s="2105"/>
      <c r="G707" s="2005"/>
      <c r="H707" s="2106"/>
      <c r="I707" s="2002"/>
      <c r="J707" s="2005"/>
      <c r="K707" s="2005"/>
      <c r="L707" s="2010"/>
      <c r="M707" s="2010"/>
      <c r="N707" s="2011"/>
      <c r="O707" s="2004"/>
      <c r="P707" s="2004"/>
      <c r="Q707" s="2004"/>
      <c r="R707" s="2004"/>
      <c r="S707" s="2004"/>
    </row>
    <row r="708" spans="1:19" s="1162" customFormat="1">
      <c r="A708" s="184"/>
      <c r="B708" s="244" t="s">
        <v>733</v>
      </c>
      <c r="C708" s="710">
        <f>SUM(D698:D704)+SUM(C705:C707)</f>
        <v>1070000</v>
      </c>
      <c r="D708" s="144"/>
      <c r="E708" s="2007"/>
      <c r="F708" s="2105"/>
      <c r="G708" s="2005"/>
      <c r="H708" s="2106"/>
      <c r="I708" s="2002"/>
      <c r="J708" s="2005"/>
      <c r="K708" s="2005"/>
      <c r="L708" s="2010"/>
      <c r="M708" s="2010"/>
      <c r="N708" s="2011"/>
      <c r="O708" s="2004"/>
      <c r="P708" s="2004"/>
      <c r="Q708" s="2004"/>
      <c r="R708" s="2004"/>
      <c r="S708" s="2004"/>
    </row>
    <row r="709" spans="1:19" s="1162" customFormat="1">
      <c r="A709" s="1996"/>
      <c r="B709" s="2004"/>
      <c r="C709" s="2104"/>
      <c r="D709" s="144"/>
      <c r="E709" s="2007"/>
      <c r="F709" s="2105"/>
      <c r="G709" s="2005"/>
      <c r="H709" s="2106"/>
      <c r="I709" s="2002"/>
      <c r="J709" s="2005"/>
      <c r="K709" s="2005"/>
      <c r="L709" s="2010"/>
      <c r="M709" s="2010"/>
      <c r="N709" s="2011"/>
      <c r="O709" s="2004"/>
      <c r="P709" s="2004"/>
      <c r="Q709" s="2004"/>
      <c r="R709" s="2004"/>
      <c r="S709" s="2004"/>
    </row>
    <row r="710" spans="1:19" s="1163" customFormat="1">
      <c r="A710" s="2107"/>
      <c r="B710" s="2023"/>
      <c r="C710" s="2108"/>
      <c r="D710" s="2564"/>
      <c r="E710" s="2017"/>
      <c r="F710" s="2109"/>
      <c r="G710" s="2019"/>
      <c r="H710" s="2110"/>
      <c r="I710" s="2111"/>
      <c r="J710" s="2019"/>
      <c r="K710" s="2019"/>
      <c r="L710" s="2021"/>
      <c r="M710" s="2021"/>
      <c r="N710" s="2022"/>
      <c r="O710" s="2023"/>
      <c r="P710" s="2023"/>
      <c r="Q710" s="2023"/>
      <c r="R710" s="2023"/>
      <c r="S710" s="2023"/>
    </row>
    <row r="711" spans="1:19" s="1162" customFormat="1">
      <c r="A711" s="244" t="s">
        <v>3527</v>
      </c>
      <c r="B711" s="2004"/>
      <c r="C711" s="681" t="s">
        <v>3528</v>
      </c>
      <c r="D711" s="144"/>
      <c r="E711" s="2007"/>
      <c r="F711" s="2105"/>
      <c r="G711" s="2005"/>
      <c r="H711" s="2106"/>
      <c r="I711" s="2002"/>
      <c r="J711" s="2005"/>
      <c r="K711" s="2005"/>
      <c r="L711" s="2010"/>
      <c r="M711" s="2010"/>
      <c r="N711" s="2011"/>
      <c r="O711" s="2004"/>
      <c r="P711" s="2004"/>
      <c r="Q711" s="2004"/>
      <c r="R711" s="2004"/>
      <c r="S711" s="2004"/>
    </row>
    <row r="712" spans="1:19" s="108" customFormat="1">
      <c r="A712" s="216">
        <v>5212046</v>
      </c>
      <c r="B712" s="1061" t="s">
        <v>3181</v>
      </c>
      <c r="C712" s="1075" t="s">
        <v>3529</v>
      </c>
      <c r="D712" s="144">
        <v>500000</v>
      </c>
      <c r="F712" s="269">
        <v>333000</v>
      </c>
      <c r="G712" s="217" t="s">
        <v>98</v>
      </c>
      <c r="H712" s="1479">
        <v>43454</v>
      </c>
      <c r="I712" s="217" t="s">
        <v>527</v>
      </c>
      <c r="J712" s="1165" t="s">
        <v>449</v>
      </c>
      <c r="K712" s="217" t="s">
        <v>67</v>
      </c>
      <c r="N712" s="1507"/>
      <c r="P712" s="108" t="s">
        <v>2265</v>
      </c>
    </row>
    <row r="713" spans="1:19" s="108" customFormat="1">
      <c r="A713" s="216">
        <v>5301012</v>
      </c>
      <c r="B713" s="1061" t="s">
        <v>3530</v>
      </c>
      <c r="C713" s="217" t="s">
        <v>3531</v>
      </c>
      <c r="D713" s="144">
        <v>740000</v>
      </c>
      <c r="F713" s="269">
        <v>600000</v>
      </c>
      <c r="G713" s="217" t="s">
        <v>354</v>
      </c>
      <c r="H713" s="1479">
        <v>43476</v>
      </c>
      <c r="I713" s="108" t="s">
        <v>782</v>
      </c>
      <c r="J713" s="1165" t="s">
        <v>449</v>
      </c>
      <c r="K713" s="217" t="s">
        <v>67</v>
      </c>
      <c r="N713" s="1507"/>
      <c r="P713" s="108" t="s">
        <v>2230</v>
      </c>
    </row>
    <row r="714" spans="1:19" s="108" customFormat="1">
      <c r="A714" s="216">
        <v>5301060</v>
      </c>
      <c r="B714" s="1061" t="s">
        <v>3362</v>
      </c>
      <c r="C714" s="217" t="s">
        <v>3532</v>
      </c>
      <c r="D714" s="144">
        <v>585000</v>
      </c>
      <c r="F714" s="269">
        <v>395000</v>
      </c>
      <c r="G714" s="217" t="s">
        <v>98</v>
      </c>
      <c r="H714" s="1479">
        <v>43490</v>
      </c>
      <c r="I714" s="108" t="s">
        <v>400</v>
      </c>
      <c r="J714" s="1165" t="s">
        <v>449</v>
      </c>
      <c r="K714" s="217" t="s">
        <v>67</v>
      </c>
      <c r="N714" s="1507"/>
      <c r="P714" s="108" t="s">
        <v>3533</v>
      </c>
    </row>
    <row r="715" spans="1:19" s="1162" customFormat="1">
      <c r="A715" s="1996"/>
      <c r="B715" s="2004"/>
      <c r="C715" s="2104"/>
      <c r="D715" s="144"/>
      <c r="E715" s="2007"/>
      <c r="F715" s="2105"/>
      <c r="G715" s="2005"/>
      <c r="H715" s="2106"/>
      <c r="I715" s="2002"/>
      <c r="J715" s="2005"/>
      <c r="K715" s="2005"/>
      <c r="L715" s="2010"/>
      <c r="M715" s="2010"/>
      <c r="N715" s="2011"/>
      <c r="O715" s="2004"/>
      <c r="P715" s="2004"/>
      <c r="Q715" s="2004"/>
      <c r="R715" s="2004"/>
      <c r="S715" s="2004"/>
    </row>
    <row r="716" spans="1:19" s="1162" customFormat="1">
      <c r="A716" s="1996"/>
      <c r="B716" s="1070" t="s">
        <v>3534</v>
      </c>
      <c r="C716" s="2104"/>
      <c r="D716" s="144"/>
      <c r="E716" s="2007"/>
      <c r="F716" s="2105"/>
      <c r="G716" s="2005"/>
      <c r="H716" s="2106"/>
      <c r="I716" s="2002"/>
      <c r="J716" s="2005"/>
      <c r="K716" s="2005"/>
      <c r="L716" s="2010"/>
      <c r="M716" s="2010"/>
      <c r="N716" s="2011"/>
      <c r="O716" s="2004"/>
      <c r="P716" s="2004"/>
      <c r="Q716" s="2004"/>
      <c r="R716" s="2004"/>
      <c r="S716" s="2004"/>
    </row>
    <row r="717" spans="1:19" s="1162" customFormat="1">
      <c r="A717" s="1996"/>
      <c r="B717" s="1061" t="s">
        <v>731</v>
      </c>
      <c r="C717" s="2104"/>
      <c r="D717" s="144"/>
      <c r="E717" s="2007"/>
      <c r="F717" s="2105"/>
      <c r="G717" s="2005"/>
      <c r="H717" s="2106"/>
      <c r="I717" s="2002"/>
      <c r="J717" s="2005"/>
      <c r="K717" s="2005"/>
      <c r="L717" s="2010"/>
      <c r="M717" s="2010"/>
      <c r="N717" s="2011"/>
      <c r="O717" s="2004"/>
      <c r="P717" s="2004"/>
      <c r="Q717" s="2004"/>
      <c r="R717" s="2004"/>
      <c r="S717" s="2004"/>
    </row>
    <row r="718" spans="1:19" s="1162" customFormat="1">
      <c r="A718" s="1996"/>
      <c r="B718" s="2004"/>
      <c r="C718" s="2104"/>
      <c r="D718" s="144"/>
      <c r="E718" s="2007"/>
      <c r="F718" s="2105"/>
      <c r="G718" s="2005"/>
      <c r="H718" s="2106"/>
      <c r="I718" s="2002"/>
      <c r="J718" s="2005"/>
      <c r="K718" s="2005"/>
      <c r="L718" s="2010"/>
      <c r="M718" s="2010"/>
      <c r="N718" s="2011"/>
      <c r="O718" s="2004"/>
      <c r="P718" s="2004"/>
      <c r="Q718" s="2004"/>
      <c r="R718" s="2004"/>
      <c r="S718" s="2004"/>
    </row>
    <row r="719" spans="1:19" s="1162" customFormat="1">
      <c r="A719" s="210" t="s">
        <v>732</v>
      </c>
      <c r="B719" s="216"/>
      <c r="C719" s="217"/>
      <c r="D719" s="144"/>
      <c r="E719" s="2007"/>
      <c r="F719" s="2105"/>
      <c r="G719" s="2005"/>
      <c r="H719" s="2106"/>
      <c r="I719" s="2002"/>
      <c r="J719" s="2005"/>
      <c r="K719" s="2005"/>
      <c r="L719" s="2010"/>
      <c r="M719" s="2010"/>
      <c r="N719" s="2011"/>
      <c r="O719" s="2004"/>
      <c r="P719" s="2004"/>
      <c r="Q719" s="2004"/>
      <c r="R719" s="2004"/>
      <c r="S719" s="2004"/>
    </row>
    <row r="720" spans="1:19" s="1162" customFormat="1">
      <c r="A720" s="184"/>
      <c r="B720" s="675" t="s">
        <v>7</v>
      </c>
      <c r="C720" s="684"/>
      <c r="D720" s="144"/>
      <c r="E720" s="2007"/>
      <c r="F720" s="2105"/>
      <c r="G720" s="2005"/>
      <c r="H720" s="2106"/>
      <c r="I720" s="2002"/>
      <c r="J720" s="2005"/>
      <c r="K720" s="2005"/>
      <c r="L720" s="2010"/>
      <c r="M720" s="2010"/>
      <c r="N720" s="2011"/>
      <c r="O720" s="2004"/>
      <c r="P720" s="2004"/>
      <c r="Q720" s="2004"/>
      <c r="R720" s="2004"/>
      <c r="S720" s="2004"/>
    </row>
    <row r="721" spans="1:19" s="1162" customFormat="1">
      <c r="A721" s="184"/>
      <c r="B721" s="216"/>
      <c r="C721" s="217"/>
      <c r="D721" s="144"/>
      <c r="E721" s="2007"/>
      <c r="F721" s="2105"/>
      <c r="G721" s="2005"/>
      <c r="H721" s="2106"/>
      <c r="I721" s="2002"/>
      <c r="J721" s="2005"/>
      <c r="K721" s="2005"/>
      <c r="L721" s="2010"/>
      <c r="M721" s="2010"/>
      <c r="N721" s="2011"/>
      <c r="O721" s="2004"/>
      <c r="P721" s="2004"/>
      <c r="Q721" s="2004"/>
      <c r="R721" s="2004"/>
      <c r="S721" s="2004"/>
    </row>
    <row r="722" spans="1:19" s="1162" customFormat="1">
      <c r="A722" s="184"/>
      <c r="B722" s="244" t="s">
        <v>733</v>
      </c>
      <c r="C722" s="710">
        <f>SUM(D710:D718)+SUM(C719:C721)</f>
        <v>1825000</v>
      </c>
      <c r="D722" s="144"/>
      <c r="E722" s="2007"/>
      <c r="F722" s="2105"/>
      <c r="G722" s="2005"/>
      <c r="H722" s="2106"/>
      <c r="I722" s="2002"/>
      <c r="J722" s="2005"/>
      <c r="K722" s="2005"/>
      <c r="L722" s="2010"/>
      <c r="M722" s="2010"/>
      <c r="N722" s="2011"/>
      <c r="O722" s="2004"/>
      <c r="P722" s="2004"/>
      <c r="Q722" s="2004"/>
      <c r="R722" s="2004"/>
      <c r="S722" s="2004"/>
    </row>
    <row r="723" spans="1:19" s="1162" customFormat="1">
      <c r="A723" s="1996"/>
      <c r="B723" s="2004"/>
      <c r="C723" s="2104"/>
      <c r="D723" s="144"/>
      <c r="E723" s="2007"/>
      <c r="F723" s="2105"/>
      <c r="G723" s="2005"/>
      <c r="H723" s="2106"/>
      <c r="I723" s="2002"/>
      <c r="J723" s="2005"/>
      <c r="K723" s="2005"/>
      <c r="L723" s="2010"/>
      <c r="M723" s="2010"/>
      <c r="N723" s="2011"/>
      <c r="O723" s="2004"/>
      <c r="P723" s="2004"/>
      <c r="Q723" s="2004"/>
      <c r="R723" s="2004"/>
      <c r="S723" s="2004"/>
    </row>
    <row r="724" spans="1:19" s="1163" customFormat="1">
      <c r="A724" s="2107"/>
      <c r="B724" s="2023"/>
      <c r="C724" s="2108"/>
      <c r="D724" s="2564"/>
      <c r="E724" s="2017"/>
      <c r="F724" s="2109"/>
      <c r="G724" s="2019"/>
      <c r="H724" s="2110"/>
      <c r="I724" s="2111"/>
      <c r="J724" s="2019"/>
      <c r="K724" s="2019"/>
      <c r="L724" s="2021"/>
      <c r="M724" s="2021"/>
      <c r="N724" s="2022"/>
      <c r="O724" s="2023"/>
      <c r="P724" s="2023"/>
      <c r="Q724" s="2023"/>
      <c r="R724" s="2023"/>
      <c r="S724" s="2023"/>
    </row>
    <row r="725" spans="1:19" s="1162" customFormat="1">
      <c r="A725" s="861" t="s">
        <v>3535</v>
      </c>
      <c r="B725" s="2004"/>
      <c r="C725" s="681" t="s">
        <v>3536</v>
      </c>
      <c r="D725" s="144"/>
      <c r="E725" s="2007"/>
      <c r="F725" s="2105"/>
      <c r="G725" s="2005"/>
      <c r="H725" s="2106"/>
      <c r="I725" s="2002"/>
      <c r="J725" s="2005"/>
      <c r="K725" s="2005"/>
      <c r="L725" s="2010"/>
      <c r="M725" s="2010"/>
      <c r="N725" s="2011"/>
      <c r="O725" s="2004"/>
      <c r="P725" s="2004"/>
      <c r="Q725" s="2004"/>
      <c r="R725" s="2004"/>
      <c r="S725" s="2004"/>
    </row>
    <row r="726" spans="1:19" s="108" customFormat="1">
      <c r="A726" s="216">
        <v>5301007</v>
      </c>
      <c r="B726" s="1061" t="s">
        <v>3224</v>
      </c>
      <c r="C726" s="1075" t="s">
        <v>3537</v>
      </c>
      <c r="D726" s="144">
        <v>670000</v>
      </c>
      <c r="F726" s="269">
        <v>429000</v>
      </c>
      <c r="G726" s="217" t="s">
        <v>98</v>
      </c>
      <c r="H726" s="1479">
        <v>43474</v>
      </c>
      <c r="I726" s="217" t="s">
        <v>1392</v>
      </c>
      <c r="J726" s="1165" t="s">
        <v>449</v>
      </c>
      <c r="K726" s="217" t="s">
        <v>798</v>
      </c>
      <c r="N726" s="1507">
        <v>43504</v>
      </c>
      <c r="O726" s="108" t="s">
        <v>728</v>
      </c>
      <c r="P726" s="108" t="s">
        <v>2230</v>
      </c>
    </row>
    <row r="727" spans="1:19" s="108" customFormat="1">
      <c r="A727" s="216">
        <v>5301014</v>
      </c>
      <c r="B727" s="1061" t="s">
        <v>2581</v>
      </c>
      <c r="C727" s="217" t="s">
        <v>3538</v>
      </c>
      <c r="D727" s="144">
        <v>625000</v>
      </c>
      <c r="F727" s="269">
        <v>445000</v>
      </c>
      <c r="G727" s="217" t="s">
        <v>98</v>
      </c>
      <c r="H727" s="1479">
        <v>43477</v>
      </c>
      <c r="I727" s="108" t="s">
        <v>317</v>
      </c>
      <c r="J727" s="217"/>
      <c r="K727" s="217" t="s">
        <v>41</v>
      </c>
      <c r="N727" s="1507">
        <v>43504</v>
      </c>
      <c r="O727" s="108" t="s">
        <v>728</v>
      </c>
      <c r="P727" s="108" t="s">
        <v>2230</v>
      </c>
    </row>
    <row r="728" spans="1:19" s="108" customFormat="1">
      <c r="A728" s="216">
        <v>5301038</v>
      </c>
      <c r="B728" s="1061" t="s">
        <v>736</v>
      </c>
      <c r="C728" s="1075" t="s">
        <v>3539</v>
      </c>
      <c r="D728" s="144">
        <v>1050000</v>
      </c>
      <c r="F728" s="269">
        <v>905000</v>
      </c>
      <c r="G728" s="217" t="s">
        <v>98</v>
      </c>
      <c r="H728" s="1479">
        <v>43484</v>
      </c>
      <c r="I728" s="217" t="s">
        <v>448</v>
      </c>
      <c r="J728" s="1165" t="s">
        <v>449</v>
      </c>
      <c r="K728" s="217" t="s">
        <v>798</v>
      </c>
      <c r="N728" s="1507">
        <v>43504</v>
      </c>
      <c r="O728" s="108" t="s">
        <v>728</v>
      </c>
      <c r="P728" s="108" t="s">
        <v>2265</v>
      </c>
    </row>
    <row r="729" spans="1:19" s="1162" customFormat="1">
      <c r="A729" s="1996"/>
      <c r="B729" s="2004"/>
      <c r="C729" s="2104"/>
      <c r="D729" s="144"/>
      <c r="E729" s="2007"/>
      <c r="F729" s="2105"/>
      <c r="G729" s="2005"/>
      <c r="H729" s="2106"/>
      <c r="I729" s="2002"/>
      <c r="J729" s="2005"/>
      <c r="K729" s="2005"/>
      <c r="L729" s="2010"/>
      <c r="M729" s="2010"/>
      <c r="N729" s="2011"/>
      <c r="O729" s="2004"/>
      <c r="P729" s="2004"/>
      <c r="Q729" s="2004"/>
      <c r="R729" s="2004"/>
      <c r="S729" s="2004"/>
    </row>
    <row r="730" spans="1:19" s="1162" customFormat="1">
      <c r="A730" s="1996"/>
      <c r="B730" s="1070" t="s">
        <v>3534</v>
      </c>
      <c r="C730" s="2104"/>
      <c r="D730" s="144"/>
      <c r="E730" s="2007"/>
      <c r="F730" s="2105"/>
      <c r="G730" s="2005"/>
      <c r="H730" s="2106"/>
      <c r="I730" s="2002"/>
      <c r="J730" s="2005"/>
      <c r="K730" s="2005"/>
      <c r="L730" s="2010"/>
      <c r="M730" s="2010"/>
      <c r="N730" s="2011"/>
      <c r="O730" s="2004"/>
      <c r="P730" s="2004"/>
      <c r="Q730" s="2004"/>
      <c r="R730" s="2004"/>
      <c r="S730" s="2004"/>
    </row>
    <row r="731" spans="1:19" s="1162" customFormat="1">
      <c r="A731" s="1996"/>
      <c r="B731" s="1061" t="s">
        <v>731</v>
      </c>
      <c r="C731" s="2104"/>
      <c r="D731" s="144"/>
      <c r="E731" s="2007"/>
      <c r="F731" s="2105"/>
      <c r="G731" s="2005"/>
      <c r="H731" s="2106"/>
      <c r="I731" s="2002"/>
      <c r="J731" s="2005"/>
      <c r="K731" s="2005"/>
      <c r="L731" s="2010"/>
      <c r="M731" s="2010"/>
      <c r="N731" s="2011"/>
      <c r="O731" s="2004"/>
      <c r="P731" s="2004"/>
      <c r="Q731" s="2004"/>
      <c r="R731" s="2004"/>
      <c r="S731" s="2004"/>
    </row>
    <row r="732" spans="1:19" s="1162" customFormat="1">
      <c r="A732" s="1996"/>
      <c r="B732" s="2004"/>
      <c r="C732" s="2104"/>
      <c r="D732" s="144"/>
      <c r="E732" s="2007"/>
      <c r="F732" s="2105"/>
      <c r="G732" s="2005"/>
      <c r="H732" s="2106"/>
      <c r="I732" s="2002"/>
      <c r="J732" s="2005"/>
      <c r="K732" s="2005"/>
      <c r="L732" s="2010"/>
      <c r="M732" s="2010"/>
      <c r="N732" s="2011"/>
      <c r="O732" s="2004"/>
      <c r="P732" s="2004"/>
      <c r="Q732" s="2004"/>
      <c r="R732" s="2004"/>
      <c r="S732" s="2004"/>
    </row>
    <row r="733" spans="1:19" s="1162" customFormat="1">
      <c r="A733" s="210" t="s">
        <v>732</v>
      </c>
      <c r="B733" s="216"/>
      <c r="C733" s="217"/>
      <c r="D733" s="144"/>
      <c r="E733" s="2007"/>
      <c r="F733" s="2105"/>
      <c r="G733" s="2005"/>
      <c r="H733" s="2106"/>
      <c r="I733" s="2002"/>
      <c r="J733" s="2005"/>
      <c r="K733" s="2005"/>
      <c r="L733" s="2010"/>
      <c r="M733" s="2010"/>
      <c r="N733" s="2011"/>
      <c r="O733" s="2004"/>
      <c r="P733" s="2004"/>
      <c r="Q733" s="2004"/>
      <c r="R733" s="2004"/>
      <c r="S733" s="2004"/>
    </row>
    <row r="734" spans="1:19" s="1162" customFormat="1">
      <c r="A734" s="184"/>
      <c r="B734" s="675" t="s">
        <v>7</v>
      </c>
      <c r="C734" s="684"/>
      <c r="D734" s="144"/>
      <c r="E734" s="2007"/>
      <c r="F734" s="2105"/>
      <c r="G734" s="2005"/>
      <c r="H734" s="2106"/>
      <c r="I734" s="2002"/>
      <c r="J734" s="2005"/>
      <c r="K734" s="2005"/>
      <c r="L734" s="2010"/>
      <c r="M734" s="2010"/>
      <c r="N734" s="2011"/>
      <c r="O734" s="2004"/>
      <c r="P734" s="2004"/>
      <c r="Q734" s="2004"/>
      <c r="R734" s="2004"/>
      <c r="S734" s="2004"/>
    </row>
    <row r="735" spans="1:19" s="1162" customFormat="1">
      <c r="A735" s="184"/>
      <c r="B735" s="216"/>
      <c r="C735" s="217"/>
      <c r="D735" s="144"/>
      <c r="E735" s="2007"/>
      <c r="F735" s="2105"/>
      <c r="G735" s="2005"/>
      <c r="H735" s="2106"/>
      <c r="I735" s="2002"/>
      <c r="J735" s="2005"/>
      <c r="K735" s="2005"/>
      <c r="L735" s="2010"/>
      <c r="M735" s="2010"/>
      <c r="N735" s="2011"/>
      <c r="O735" s="2004"/>
      <c r="P735" s="2004"/>
      <c r="Q735" s="2004"/>
      <c r="R735" s="2004"/>
      <c r="S735" s="2004"/>
    </row>
    <row r="736" spans="1:19" s="1162" customFormat="1">
      <c r="A736" s="184"/>
      <c r="B736" s="244" t="s">
        <v>733</v>
      </c>
      <c r="C736" s="710">
        <f>SUM(D724:D732)+SUM(C733:C735)</f>
        <v>2345000</v>
      </c>
      <c r="D736" s="144"/>
      <c r="E736" s="2007"/>
      <c r="F736" s="2105"/>
      <c r="G736" s="2005"/>
      <c r="H736" s="2106"/>
      <c r="I736" s="2002"/>
      <c r="J736" s="2005"/>
      <c r="K736" s="2005"/>
      <c r="L736" s="2010"/>
      <c r="M736" s="2010"/>
      <c r="N736" s="2011"/>
      <c r="O736" s="2004"/>
      <c r="P736" s="2004"/>
      <c r="Q736" s="2004"/>
      <c r="R736" s="2004"/>
      <c r="S736" s="2004"/>
    </row>
    <row r="737" spans="1:19" s="1162" customFormat="1">
      <c r="A737" s="1996"/>
      <c r="B737" s="2004"/>
      <c r="C737" s="2104"/>
      <c r="D737" s="144"/>
      <c r="E737" s="2007"/>
      <c r="F737" s="2105"/>
      <c r="G737" s="2005"/>
      <c r="H737" s="2106"/>
      <c r="I737" s="2002"/>
      <c r="J737" s="2005"/>
      <c r="K737" s="2005"/>
      <c r="L737" s="2010"/>
      <c r="M737" s="2010"/>
      <c r="N737" s="2011"/>
      <c r="O737" s="2004"/>
      <c r="P737" s="2004"/>
      <c r="Q737" s="2004"/>
      <c r="R737" s="2004"/>
      <c r="S737" s="2004"/>
    </row>
    <row r="738" spans="1:19" s="1163" customFormat="1">
      <c r="A738" s="2107"/>
      <c r="B738" s="2023"/>
      <c r="C738" s="2108"/>
      <c r="D738" s="2564"/>
      <c r="E738" s="2017"/>
      <c r="F738" s="2109"/>
      <c r="G738" s="2019"/>
      <c r="H738" s="2110"/>
      <c r="I738" s="2111"/>
      <c r="J738" s="2019"/>
      <c r="K738" s="2019"/>
      <c r="L738" s="2021"/>
      <c r="M738" s="2021"/>
      <c r="N738" s="2022"/>
      <c r="O738" s="2023"/>
      <c r="P738" s="2023"/>
      <c r="Q738" s="2023"/>
      <c r="R738" s="2023"/>
      <c r="S738" s="2023"/>
    </row>
    <row r="739" spans="1:19" s="1162" customFormat="1">
      <c r="A739" s="244" t="s">
        <v>3540</v>
      </c>
      <c r="B739" s="216"/>
      <c r="C739" s="233" t="s">
        <v>3541</v>
      </c>
      <c r="D739" s="144"/>
      <c r="E739" s="2007"/>
      <c r="F739" s="2105"/>
      <c r="G739" s="2005"/>
      <c r="H739" s="2106"/>
      <c r="I739" s="2002"/>
      <c r="J739" s="2005"/>
      <c r="K739" s="2005"/>
      <c r="L739" s="2010"/>
      <c r="M739" s="2010"/>
      <c r="N739" s="2011"/>
      <c r="O739" s="2004"/>
      <c r="P739" s="2004"/>
      <c r="Q739" s="2004"/>
      <c r="R739" s="2004"/>
      <c r="S739" s="2004"/>
    </row>
    <row r="740" spans="1:19" s="108" customFormat="1">
      <c r="A740" s="216">
        <v>5206054</v>
      </c>
      <c r="B740" s="1061" t="s">
        <v>3542</v>
      </c>
      <c r="C740" s="1075" t="s">
        <v>3543</v>
      </c>
      <c r="D740" s="1487">
        <v>780000</v>
      </c>
      <c r="F740" s="269">
        <v>655000</v>
      </c>
      <c r="G740" s="217" t="s">
        <v>1264</v>
      </c>
      <c r="H740" s="1479">
        <v>43265</v>
      </c>
      <c r="I740" s="217" t="s">
        <v>2133</v>
      </c>
      <c r="J740" s="1075"/>
      <c r="K740" s="217" t="s">
        <v>67</v>
      </c>
      <c r="N740" s="1507">
        <v>43517</v>
      </c>
      <c r="O740" s="108" t="s">
        <v>728</v>
      </c>
      <c r="P740" s="108" t="s">
        <v>3544</v>
      </c>
    </row>
    <row r="741" spans="1:19" s="108" customFormat="1">
      <c r="A741" s="216"/>
      <c r="B741" s="1061"/>
      <c r="C741" s="1075"/>
      <c r="D741" s="144"/>
      <c r="F741" s="269"/>
      <c r="G741" s="217"/>
      <c r="H741" s="1479"/>
      <c r="I741" s="217"/>
      <c r="J741" s="1075"/>
      <c r="K741" s="217"/>
      <c r="N741" s="1507"/>
    </row>
    <row r="742" spans="1:19" s="108" customFormat="1">
      <c r="A742" s="1070">
        <v>5211052</v>
      </c>
      <c r="B742" s="216" t="s">
        <v>2119</v>
      </c>
      <c r="C742" s="1075" t="s">
        <v>3545</v>
      </c>
      <c r="D742" s="1487">
        <v>650000</v>
      </c>
      <c r="F742" s="269">
        <v>493000</v>
      </c>
      <c r="G742" s="217" t="s">
        <v>98</v>
      </c>
      <c r="H742" s="1479">
        <v>43431</v>
      </c>
      <c r="I742" s="108" t="s">
        <v>1882</v>
      </c>
      <c r="J742" s="1165" t="s">
        <v>449</v>
      </c>
      <c r="K742" s="217" t="s">
        <v>67</v>
      </c>
      <c r="N742" s="1507">
        <v>43517</v>
      </c>
      <c r="O742" s="108" t="s">
        <v>728</v>
      </c>
      <c r="P742" s="108" t="s">
        <v>2236</v>
      </c>
    </row>
    <row r="743" spans="1:19" s="108" customFormat="1">
      <c r="A743" s="216">
        <v>5301054</v>
      </c>
      <c r="B743" s="1061" t="s">
        <v>811</v>
      </c>
      <c r="C743" s="217" t="s">
        <v>3546</v>
      </c>
      <c r="D743" s="1487">
        <v>710000</v>
      </c>
      <c r="F743" s="269">
        <v>533000</v>
      </c>
      <c r="G743" s="217" t="s">
        <v>98</v>
      </c>
      <c r="H743" s="1479">
        <v>43489</v>
      </c>
      <c r="I743" s="108" t="s">
        <v>527</v>
      </c>
      <c r="J743" s="1165" t="s">
        <v>449</v>
      </c>
      <c r="K743" s="217" t="s">
        <v>67</v>
      </c>
      <c r="N743" s="1507">
        <v>43517</v>
      </c>
      <c r="O743" s="108" t="s">
        <v>728</v>
      </c>
      <c r="P743" s="108" t="s">
        <v>729</v>
      </c>
    </row>
    <row r="744" spans="1:19" s="1162" customFormat="1">
      <c r="A744" s="1996"/>
      <c r="B744" s="2004"/>
      <c r="C744" s="2104"/>
      <c r="D744" s="144"/>
      <c r="E744" s="2007"/>
      <c r="F744" s="2105"/>
      <c r="G744" s="2005"/>
      <c r="H744" s="2106"/>
      <c r="I744" s="2002"/>
      <c r="J744" s="2005"/>
      <c r="K744" s="2005"/>
      <c r="L744" s="2010"/>
      <c r="M744" s="2010"/>
      <c r="N744" s="2011"/>
      <c r="O744" s="2004"/>
      <c r="P744" s="2004"/>
      <c r="Q744" s="2004"/>
      <c r="R744" s="2004"/>
      <c r="S744" s="2004"/>
    </row>
    <row r="745" spans="1:19" s="1162" customFormat="1">
      <c r="A745" s="1996"/>
      <c r="B745" s="1070" t="s">
        <v>3547</v>
      </c>
      <c r="C745" s="2104"/>
      <c r="D745" s="144"/>
      <c r="E745" s="2007"/>
      <c r="F745" s="2105"/>
      <c r="G745" s="2005"/>
      <c r="H745" s="2106"/>
      <c r="I745" s="2002"/>
      <c r="J745" s="2005"/>
      <c r="K745" s="2005"/>
      <c r="L745" s="2010"/>
      <c r="M745" s="2010"/>
      <c r="N745" s="2011"/>
      <c r="O745" s="2004"/>
      <c r="P745" s="2004"/>
      <c r="Q745" s="2004"/>
      <c r="R745" s="2004"/>
      <c r="S745" s="2004"/>
    </row>
    <row r="746" spans="1:19" s="1162" customFormat="1">
      <c r="A746" s="1996"/>
      <c r="B746" s="1061" t="s">
        <v>731</v>
      </c>
      <c r="C746" s="2104"/>
      <c r="D746" s="144"/>
      <c r="E746" s="2007"/>
      <c r="F746" s="2105"/>
      <c r="G746" s="2005"/>
      <c r="H746" s="2106"/>
      <c r="I746" s="2002"/>
      <c r="J746" s="2005"/>
      <c r="K746" s="2005"/>
      <c r="L746" s="2010"/>
      <c r="M746" s="2010"/>
      <c r="N746" s="2011"/>
      <c r="O746" s="2004"/>
      <c r="P746" s="2004"/>
      <c r="Q746" s="2004"/>
      <c r="R746" s="2004"/>
      <c r="S746" s="2004"/>
    </row>
    <row r="747" spans="1:19" s="1162" customFormat="1">
      <c r="A747" s="1996"/>
      <c r="B747" s="2004"/>
      <c r="C747" s="2104"/>
      <c r="D747" s="144"/>
      <c r="E747" s="2007"/>
      <c r="F747" s="2105"/>
      <c r="G747" s="2005"/>
      <c r="H747" s="2106"/>
      <c r="I747" s="2002"/>
      <c r="J747" s="2005"/>
      <c r="K747" s="2005"/>
      <c r="L747" s="2010"/>
      <c r="M747" s="2010"/>
      <c r="N747" s="2011"/>
      <c r="O747" s="2004"/>
      <c r="P747" s="2004"/>
      <c r="Q747" s="2004"/>
      <c r="R747" s="2004"/>
      <c r="S747" s="2004"/>
    </row>
    <row r="748" spans="1:19" s="1162" customFormat="1">
      <c r="A748" s="210" t="s">
        <v>732</v>
      </c>
      <c r="B748" s="216"/>
      <c r="C748" s="217"/>
      <c r="D748" s="144"/>
      <c r="E748" s="2007"/>
      <c r="F748" s="2105"/>
      <c r="G748" s="2005"/>
      <c r="H748" s="2106"/>
      <c r="I748" s="2002"/>
      <c r="J748" s="2005"/>
      <c r="K748" s="2005"/>
      <c r="L748" s="2010"/>
      <c r="M748" s="2010"/>
      <c r="N748" s="2011"/>
      <c r="O748" s="2004"/>
      <c r="P748" s="2004"/>
      <c r="Q748" s="2004"/>
      <c r="R748" s="2004"/>
      <c r="S748" s="2004"/>
    </row>
    <row r="749" spans="1:19" s="1162" customFormat="1">
      <c r="A749" s="184"/>
      <c r="B749" s="675" t="s">
        <v>7</v>
      </c>
      <c r="C749" s="684"/>
      <c r="D749" s="144"/>
      <c r="E749" s="2007"/>
      <c r="F749" s="2105"/>
      <c r="G749" s="2005"/>
      <c r="H749" s="2106"/>
      <c r="I749" s="2002"/>
      <c r="J749" s="2005"/>
      <c r="K749" s="2005"/>
      <c r="L749" s="2010"/>
      <c r="M749" s="2010"/>
      <c r="N749" s="2011"/>
      <c r="O749" s="2004"/>
      <c r="P749" s="2004"/>
      <c r="Q749" s="2004"/>
      <c r="R749" s="2004"/>
      <c r="S749" s="2004"/>
    </row>
    <row r="750" spans="1:19" s="1162" customFormat="1">
      <c r="A750" s="184"/>
      <c r="B750" s="216"/>
      <c r="C750" s="217"/>
      <c r="D750" s="144"/>
      <c r="E750" s="2007"/>
      <c r="F750" s="2105"/>
      <c r="G750" s="2005"/>
      <c r="H750" s="2106"/>
      <c r="I750" s="2002"/>
      <c r="J750" s="2005"/>
      <c r="K750" s="2005"/>
      <c r="L750" s="2010"/>
      <c r="M750" s="2010"/>
      <c r="N750" s="2011"/>
      <c r="O750" s="2004"/>
      <c r="P750" s="2004"/>
      <c r="Q750" s="2004"/>
      <c r="R750" s="2004"/>
      <c r="S750" s="2004"/>
    </row>
    <row r="751" spans="1:19" s="1162" customFormat="1">
      <c r="A751" s="184"/>
      <c r="B751" s="244" t="s">
        <v>733</v>
      </c>
      <c r="C751" s="710">
        <f>SUM(D738:D747)+SUM(C748:C750)</f>
        <v>2140000</v>
      </c>
      <c r="D751" s="144"/>
      <c r="E751" s="2007"/>
      <c r="F751" s="2105"/>
      <c r="G751" s="2005"/>
      <c r="H751" s="2106"/>
      <c r="I751" s="2002"/>
      <c r="J751" s="2005"/>
      <c r="K751" s="2005"/>
      <c r="L751" s="2010"/>
      <c r="M751" s="2010"/>
      <c r="N751" s="2011"/>
      <c r="O751" s="2004"/>
      <c r="P751" s="2004"/>
      <c r="Q751" s="2004"/>
      <c r="R751" s="2004"/>
      <c r="S751" s="2004"/>
    </row>
    <row r="752" spans="1:19" s="1162" customFormat="1">
      <c r="A752" s="1996"/>
      <c r="B752" s="2004"/>
      <c r="C752" s="2104"/>
      <c r="D752" s="144"/>
      <c r="E752" s="2007"/>
      <c r="F752" s="2105"/>
      <c r="G752" s="2005"/>
      <c r="H752" s="2106"/>
      <c r="I752" s="2002"/>
      <c r="J752" s="2005"/>
      <c r="K752" s="2005"/>
      <c r="L752" s="2010"/>
      <c r="M752" s="2010"/>
      <c r="N752" s="2011"/>
      <c r="O752" s="2004"/>
      <c r="P752" s="2004"/>
      <c r="Q752" s="2004"/>
      <c r="R752" s="2004"/>
      <c r="S752" s="2004"/>
    </row>
    <row r="753" spans="1:19" s="1163" customFormat="1">
      <c r="A753" s="2107"/>
      <c r="B753" s="2023"/>
      <c r="C753" s="2108"/>
      <c r="D753" s="2564"/>
      <c r="E753" s="2017"/>
      <c r="F753" s="2109"/>
      <c r="G753" s="2019"/>
      <c r="H753" s="2110"/>
      <c r="I753" s="2111"/>
      <c r="J753" s="2019"/>
      <c r="K753" s="2019"/>
      <c r="L753" s="2021"/>
      <c r="M753" s="2021"/>
      <c r="N753" s="2022"/>
      <c r="O753" s="2023"/>
      <c r="P753" s="2023"/>
      <c r="Q753" s="2023"/>
      <c r="R753" s="2023"/>
      <c r="S753" s="2023"/>
    </row>
    <row r="754" spans="1:19" s="1162" customFormat="1">
      <c r="A754" s="244" t="s">
        <v>3548</v>
      </c>
      <c r="B754" s="2004"/>
      <c r="C754" s="681" t="s">
        <v>3549</v>
      </c>
      <c r="D754" s="144"/>
      <c r="E754" s="2007"/>
      <c r="F754" s="2105"/>
      <c r="G754" s="2005"/>
      <c r="H754" s="2106"/>
      <c r="I754" s="2002"/>
      <c r="J754" s="2005"/>
      <c r="K754" s="2005"/>
      <c r="L754" s="2010"/>
      <c r="M754" s="2010"/>
      <c r="N754" s="2011"/>
      <c r="O754" s="2004"/>
      <c r="P754" s="2004"/>
      <c r="Q754" s="2004"/>
      <c r="R754" s="2004"/>
      <c r="S754" s="2004"/>
    </row>
    <row r="755" spans="1:19" s="1162" customFormat="1">
      <c r="A755" s="216">
        <v>5302013</v>
      </c>
      <c r="B755" s="2004" t="s">
        <v>2105</v>
      </c>
      <c r="C755" s="2104" t="s">
        <v>3550</v>
      </c>
      <c r="D755" s="1487">
        <v>1100000</v>
      </c>
      <c r="E755" s="2007"/>
      <c r="F755" s="2105">
        <v>923000</v>
      </c>
      <c r="G755" s="2005" t="s">
        <v>98</v>
      </c>
      <c r="H755" s="2106">
        <v>43502</v>
      </c>
      <c r="I755" s="2002" t="s">
        <v>3551</v>
      </c>
      <c r="J755" s="1099" t="s">
        <v>449</v>
      </c>
      <c r="K755" s="2005" t="s">
        <v>41</v>
      </c>
      <c r="L755" s="2010"/>
      <c r="M755" s="2010"/>
      <c r="N755" s="1507">
        <v>43529</v>
      </c>
      <c r="O755" s="986" t="s">
        <v>728</v>
      </c>
      <c r="P755" s="2122">
        <v>43529</v>
      </c>
      <c r="Q755" s="2004"/>
      <c r="R755" s="2004"/>
      <c r="S755" s="2004"/>
    </row>
    <row r="756" spans="1:19" s="1162" customFormat="1">
      <c r="A756" s="1996"/>
      <c r="B756" s="2004"/>
      <c r="C756" s="2104"/>
      <c r="D756" s="144"/>
      <c r="E756" s="2007"/>
      <c r="F756" s="2105"/>
      <c r="G756" s="2005"/>
      <c r="H756" s="2106"/>
      <c r="I756" s="2002"/>
      <c r="J756" s="2005"/>
      <c r="K756" s="2005"/>
      <c r="L756" s="2010"/>
      <c r="M756" s="2010"/>
      <c r="N756" s="2011"/>
      <c r="O756" s="2004"/>
      <c r="P756" s="2004"/>
      <c r="Q756" s="2004"/>
      <c r="R756" s="2004"/>
      <c r="S756" s="2004"/>
    </row>
    <row r="757" spans="1:19" s="1162" customFormat="1">
      <c r="A757" s="1996"/>
      <c r="B757" s="1070" t="s">
        <v>3552</v>
      </c>
      <c r="C757" s="2104"/>
      <c r="D757" s="144"/>
      <c r="E757" s="2007"/>
      <c r="F757" s="2105"/>
      <c r="G757" s="2005"/>
      <c r="H757" s="2106"/>
      <c r="I757" s="2002"/>
      <c r="J757" s="2005"/>
      <c r="K757" s="2005"/>
      <c r="L757" s="2010"/>
      <c r="M757" s="2010"/>
      <c r="N757" s="2011"/>
      <c r="O757" s="2004"/>
      <c r="P757" s="2004"/>
      <c r="Q757" s="2004"/>
      <c r="R757" s="2004"/>
      <c r="S757" s="2004"/>
    </row>
    <row r="758" spans="1:19" s="1162" customFormat="1">
      <c r="A758" s="1996"/>
      <c r="B758" s="1061" t="s">
        <v>731</v>
      </c>
      <c r="C758" s="2104"/>
      <c r="D758" s="144"/>
      <c r="E758" s="2007"/>
      <c r="F758" s="2105"/>
      <c r="G758" s="2005"/>
      <c r="H758" s="2106"/>
      <c r="I758" s="2002"/>
      <c r="J758" s="2005"/>
      <c r="K758" s="2005"/>
      <c r="L758" s="2010"/>
      <c r="M758" s="2010"/>
      <c r="N758" s="2011"/>
      <c r="O758" s="2004"/>
      <c r="P758" s="2004"/>
      <c r="Q758" s="2004"/>
      <c r="R758" s="2004"/>
      <c r="S758" s="2004"/>
    </row>
    <row r="759" spans="1:19" s="1162" customFormat="1">
      <c r="A759" s="1996"/>
      <c r="B759" s="334"/>
      <c r="C759" s="2104"/>
      <c r="D759" s="144"/>
      <c r="E759" s="2007"/>
      <c r="F759" s="2105"/>
      <c r="G759" s="2005"/>
      <c r="H759" s="2106"/>
      <c r="I759" s="2002"/>
      <c r="J759" s="2005"/>
      <c r="K759" s="2005"/>
      <c r="L759" s="2010"/>
      <c r="M759" s="2010"/>
      <c r="N759" s="2011"/>
      <c r="O759" s="2004"/>
      <c r="P759" s="2004"/>
      <c r="Q759" s="2004"/>
      <c r="R759" s="2004"/>
      <c r="S759" s="2004"/>
    </row>
    <row r="760" spans="1:19" s="1162" customFormat="1">
      <c r="A760" s="210" t="s">
        <v>732</v>
      </c>
      <c r="B760" s="216"/>
      <c r="C760" s="217"/>
      <c r="D760" s="144"/>
      <c r="E760" s="2007"/>
      <c r="F760" s="2105"/>
      <c r="G760" s="2005"/>
      <c r="H760" s="2106"/>
      <c r="I760" s="2002"/>
      <c r="J760" s="2005"/>
      <c r="K760" s="2005"/>
      <c r="L760" s="2010"/>
      <c r="M760" s="2010"/>
      <c r="N760" s="2011"/>
      <c r="O760" s="2004"/>
      <c r="P760" s="2004"/>
      <c r="Q760" s="2004"/>
      <c r="R760" s="2004"/>
      <c r="S760" s="2004"/>
    </row>
    <row r="761" spans="1:19" s="1162" customFormat="1">
      <c r="A761" s="184"/>
      <c r="B761" s="675" t="s">
        <v>7</v>
      </c>
      <c r="C761" s="684"/>
      <c r="D761" s="144"/>
      <c r="E761" s="2007"/>
      <c r="F761" s="2105"/>
      <c r="G761" s="2005"/>
      <c r="H761" s="2106"/>
      <c r="I761" s="2002"/>
      <c r="J761" s="2005"/>
      <c r="K761" s="2005"/>
      <c r="L761" s="2010"/>
      <c r="M761" s="2010"/>
      <c r="N761" s="2011"/>
      <c r="O761" s="2004"/>
      <c r="P761" s="2004"/>
      <c r="Q761" s="2004"/>
      <c r="R761" s="2004"/>
      <c r="S761" s="2004"/>
    </row>
    <row r="762" spans="1:19" s="1162" customFormat="1">
      <c r="A762" s="184"/>
      <c r="B762" s="216"/>
      <c r="C762" s="217"/>
      <c r="D762" s="144"/>
      <c r="E762" s="2007"/>
      <c r="F762" s="2105"/>
      <c r="G762" s="2005"/>
      <c r="H762" s="2106"/>
      <c r="I762" s="2002"/>
      <c r="J762" s="2005"/>
      <c r="K762" s="2005"/>
      <c r="L762" s="2010"/>
      <c r="M762" s="2010"/>
      <c r="N762" s="2011"/>
      <c r="O762" s="2004"/>
      <c r="P762" s="2004"/>
      <c r="Q762" s="2004"/>
      <c r="R762" s="2004"/>
      <c r="S762" s="2004"/>
    </row>
    <row r="763" spans="1:19" s="1162" customFormat="1">
      <c r="A763" s="184"/>
      <c r="B763" s="244" t="s">
        <v>733</v>
      </c>
      <c r="C763" s="710">
        <f>SUM(D753:D759)+SUM(C760:C762)</f>
        <v>1100000</v>
      </c>
      <c r="D763" s="144"/>
      <c r="E763" s="2007"/>
      <c r="F763" s="2105"/>
      <c r="G763" s="2005"/>
      <c r="H763" s="2106"/>
      <c r="I763" s="2002"/>
      <c r="J763" s="2005"/>
      <c r="K763" s="2005"/>
      <c r="L763" s="2010"/>
      <c r="M763" s="2010"/>
      <c r="N763" s="2011"/>
      <c r="O763" s="2004"/>
      <c r="P763" s="2004"/>
      <c r="Q763" s="2004"/>
      <c r="R763" s="2004"/>
      <c r="S763" s="2004"/>
    </row>
    <row r="764" spans="1:19" s="1162" customFormat="1">
      <c r="A764" s="1996"/>
      <c r="B764" s="2004"/>
      <c r="C764" s="2104"/>
      <c r="D764" s="144"/>
      <c r="E764" s="2007"/>
      <c r="F764" s="2105"/>
      <c r="G764" s="2005"/>
      <c r="H764" s="2106"/>
      <c r="I764" s="2002"/>
      <c r="J764" s="2005"/>
      <c r="K764" s="2005"/>
      <c r="L764" s="2010"/>
      <c r="M764" s="2010"/>
      <c r="N764" s="2011"/>
      <c r="O764" s="2004"/>
      <c r="P764" s="2004"/>
      <c r="Q764" s="2004"/>
      <c r="R764" s="2004"/>
      <c r="S764" s="2004"/>
    </row>
    <row r="765" spans="1:19" s="1163" customFormat="1">
      <c r="A765" s="2107"/>
      <c r="B765" s="2023"/>
      <c r="C765" s="2108"/>
      <c r="D765" s="2564"/>
      <c r="E765" s="2017"/>
      <c r="F765" s="2109"/>
      <c r="G765" s="2019"/>
      <c r="H765" s="2110"/>
      <c r="I765" s="2111"/>
      <c r="J765" s="2019"/>
      <c r="K765" s="2019"/>
      <c r="L765" s="2021"/>
      <c r="M765" s="2021"/>
      <c r="N765" s="2022"/>
      <c r="O765" s="2023"/>
      <c r="P765" s="2023"/>
      <c r="Q765" s="2023"/>
      <c r="R765" s="2023"/>
      <c r="S765" s="2023"/>
    </row>
    <row r="766" spans="1:19" s="1162" customFormat="1">
      <c r="A766" s="244" t="s">
        <v>3553</v>
      </c>
      <c r="B766" s="2004"/>
      <c r="C766" s="681" t="s">
        <v>3554</v>
      </c>
      <c r="D766" s="144"/>
      <c r="E766" s="2007"/>
      <c r="F766" s="2105"/>
      <c r="G766" s="2005"/>
      <c r="H766" s="2106"/>
      <c r="I766" s="2002"/>
      <c r="J766" s="2005"/>
      <c r="K766" s="2005"/>
      <c r="L766" s="2010"/>
      <c r="M766" s="2010"/>
      <c r="N766" s="2011"/>
      <c r="O766" s="2004"/>
      <c r="P766" s="2004"/>
      <c r="Q766" s="2004"/>
      <c r="R766" s="2004"/>
      <c r="S766" s="2004"/>
    </row>
    <row r="767" spans="1:19" s="108" customFormat="1">
      <c r="A767" s="216">
        <v>5301026</v>
      </c>
      <c r="B767" s="1061" t="s">
        <v>1611</v>
      </c>
      <c r="C767" s="217" t="s">
        <v>3555</v>
      </c>
      <c r="D767" s="144">
        <v>940000</v>
      </c>
      <c r="F767" s="269">
        <v>781000</v>
      </c>
      <c r="G767" s="217" t="s">
        <v>98</v>
      </c>
      <c r="H767" s="1479">
        <v>43481</v>
      </c>
      <c r="I767" s="217" t="s">
        <v>3153</v>
      </c>
      <c r="J767" s="1165" t="s">
        <v>449</v>
      </c>
      <c r="K767" s="217" t="s">
        <v>41</v>
      </c>
      <c r="N767" s="1507">
        <v>43516</v>
      </c>
      <c r="O767" s="108" t="s">
        <v>728</v>
      </c>
      <c r="P767" s="1193" t="s">
        <v>3556</v>
      </c>
    </row>
    <row r="768" spans="1:19" s="108" customFormat="1">
      <c r="A768" s="216">
        <v>5301037</v>
      </c>
      <c r="B768" s="1061" t="s">
        <v>1611</v>
      </c>
      <c r="C768" s="1075" t="s">
        <v>3557</v>
      </c>
      <c r="D768" s="144">
        <v>640000</v>
      </c>
      <c r="F768" s="269">
        <v>510000</v>
      </c>
      <c r="G768" s="217" t="s">
        <v>476</v>
      </c>
      <c r="H768" s="1479">
        <v>43484</v>
      </c>
      <c r="I768" s="217" t="s">
        <v>448</v>
      </c>
      <c r="J768" s="1165" t="s">
        <v>449</v>
      </c>
      <c r="K768" s="217" t="s">
        <v>798</v>
      </c>
      <c r="N768" s="1507">
        <v>43516</v>
      </c>
      <c r="O768" s="108" t="s">
        <v>728</v>
      </c>
    </row>
    <row r="769" spans="1:19" s="108" customFormat="1">
      <c r="A769" s="216">
        <v>5301055</v>
      </c>
      <c r="B769" s="1061" t="s">
        <v>2472</v>
      </c>
      <c r="C769" s="1075" t="s">
        <v>3558</v>
      </c>
      <c r="D769" s="144">
        <v>840000</v>
      </c>
      <c r="F769" s="269">
        <v>700000</v>
      </c>
      <c r="G769" s="217" t="s">
        <v>110</v>
      </c>
      <c r="H769" s="1479">
        <v>43489</v>
      </c>
      <c r="I769" s="217" t="s">
        <v>100</v>
      </c>
      <c r="J769" s="1075"/>
      <c r="K769" s="217" t="s">
        <v>798</v>
      </c>
      <c r="N769" s="1507">
        <v>43516</v>
      </c>
      <c r="O769" s="108" t="s">
        <v>728</v>
      </c>
    </row>
    <row r="770" spans="1:19" s="1162" customFormat="1">
      <c r="A770" s="1996"/>
      <c r="B770" s="2004"/>
      <c r="C770" s="2104"/>
      <c r="D770" s="144"/>
      <c r="E770" s="2007"/>
      <c r="F770" s="2105"/>
      <c r="G770" s="2005"/>
      <c r="H770" s="2106"/>
      <c r="I770" s="2002"/>
      <c r="J770" s="2005"/>
      <c r="K770" s="2005"/>
      <c r="L770" s="2010"/>
      <c r="M770" s="2010"/>
      <c r="N770" s="2011"/>
      <c r="O770" s="2004"/>
      <c r="P770" s="2004"/>
      <c r="Q770" s="2004"/>
      <c r="R770" s="2004"/>
      <c r="S770" s="2004"/>
    </row>
    <row r="771" spans="1:19" s="1162" customFormat="1">
      <c r="A771" s="1996"/>
      <c r="B771" s="2004"/>
      <c r="C771" s="2123"/>
      <c r="D771" s="144"/>
      <c r="E771" s="2007"/>
      <c r="F771" s="2105"/>
      <c r="G771" s="2005"/>
      <c r="H771" s="2106"/>
      <c r="I771" s="2002"/>
      <c r="J771" s="2005"/>
      <c r="K771" s="2005"/>
      <c r="L771" s="2010"/>
      <c r="M771" s="2010"/>
      <c r="N771" s="2011"/>
      <c r="O771" s="2004"/>
      <c r="P771" s="2004"/>
      <c r="Q771" s="2004"/>
      <c r="R771" s="2004"/>
      <c r="S771" s="2004"/>
    </row>
    <row r="772" spans="1:19" s="108" customFormat="1">
      <c r="A772" s="216"/>
      <c r="B772" s="1397" t="s">
        <v>838</v>
      </c>
      <c r="C772" s="1456"/>
      <c r="D772" s="144"/>
      <c r="F772" s="269"/>
      <c r="G772" s="217"/>
      <c r="H772" s="1479"/>
      <c r="I772" s="217"/>
      <c r="J772" s="1075"/>
      <c r="K772" s="217"/>
      <c r="N772" s="1507"/>
    </row>
    <row r="773" spans="1:19" s="108" customFormat="1">
      <c r="A773" s="2116" t="s">
        <v>3559</v>
      </c>
      <c r="B773" s="1061" t="s">
        <v>3560</v>
      </c>
      <c r="C773" s="1456"/>
      <c r="D773" s="1073">
        <v>170000</v>
      </c>
      <c r="F773" s="269">
        <v>65000</v>
      </c>
      <c r="G773" s="217"/>
      <c r="H773" s="1479">
        <v>43456</v>
      </c>
      <c r="I773" s="217" t="s">
        <v>359</v>
      </c>
      <c r="J773" s="1165" t="s">
        <v>449</v>
      </c>
      <c r="K773" s="217"/>
      <c r="N773" s="1507"/>
      <c r="P773" s="1098"/>
    </row>
    <row r="774" spans="1:19" s="108" customFormat="1">
      <c r="A774" s="2116" t="s">
        <v>3561</v>
      </c>
      <c r="B774" s="1061" t="s">
        <v>3560</v>
      </c>
      <c r="C774" s="1456"/>
      <c r="D774" s="1487">
        <v>170000</v>
      </c>
      <c r="F774" s="269">
        <v>70000</v>
      </c>
      <c r="G774" s="217"/>
      <c r="H774" s="1479">
        <v>43456</v>
      </c>
      <c r="I774" s="217" t="s">
        <v>359</v>
      </c>
      <c r="J774" s="1165" t="s">
        <v>449</v>
      </c>
      <c r="K774" s="217"/>
      <c r="N774" s="1507"/>
      <c r="P774" s="1098"/>
    </row>
    <row r="775" spans="1:19" s="108" customFormat="1">
      <c r="A775" s="216"/>
      <c r="B775" s="1061"/>
      <c r="C775" s="1075"/>
      <c r="D775" s="248"/>
      <c r="F775" s="269"/>
      <c r="G775" s="217"/>
      <c r="H775" s="1479"/>
      <c r="J775" s="217"/>
      <c r="K775" s="217"/>
      <c r="N775" s="1507"/>
    </row>
    <row r="776" spans="1:19" s="108" customFormat="1">
      <c r="A776" s="216"/>
      <c r="B776" s="1070" t="s">
        <v>3562</v>
      </c>
      <c r="C776" s="217"/>
      <c r="D776" s="248"/>
      <c r="F776" s="269"/>
      <c r="G776" s="217"/>
      <c r="H776" s="1479"/>
      <c r="J776" s="217"/>
      <c r="K776" s="217"/>
      <c r="N776" s="1507"/>
    </row>
    <row r="777" spans="1:19" s="1162" customFormat="1">
      <c r="A777" s="1996"/>
      <c r="B777" s="1061" t="s">
        <v>731</v>
      </c>
      <c r="C777" s="1490"/>
      <c r="D777" s="144"/>
      <c r="E777" s="2007"/>
      <c r="F777" s="2105"/>
      <c r="G777" s="2005"/>
      <c r="H777" s="2106"/>
      <c r="I777" s="2002"/>
      <c r="J777" s="2005"/>
      <c r="K777" s="2005"/>
      <c r="L777" s="2010"/>
      <c r="M777" s="2010"/>
      <c r="N777" s="2011"/>
      <c r="O777" s="2004"/>
      <c r="P777" s="2004"/>
      <c r="Q777" s="2004"/>
      <c r="R777" s="2004"/>
      <c r="S777" s="2004"/>
    </row>
    <row r="778" spans="1:19" s="1162" customFormat="1">
      <c r="A778" s="1996"/>
      <c r="B778" s="2004"/>
      <c r="C778" s="1490"/>
      <c r="D778" s="144"/>
      <c r="E778" s="2007"/>
      <c r="F778" s="2105"/>
      <c r="G778" s="2005"/>
      <c r="H778" s="2106"/>
      <c r="I778" s="2002"/>
      <c r="J778" s="2005"/>
      <c r="K778" s="2005"/>
      <c r="L778" s="2010"/>
      <c r="M778" s="2010"/>
      <c r="N778" s="2011"/>
      <c r="O778" s="2004"/>
      <c r="P778" s="2004"/>
      <c r="Q778" s="2004"/>
      <c r="R778" s="2004"/>
      <c r="S778" s="2004"/>
    </row>
    <row r="779" spans="1:19" s="1162" customFormat="1">
      <c r="A779" s="210" t="s">
        <v>732</v>
      </c>
      <c r="B779" s="216"/>
      <c r="C779" s="217"/>
      <c r="D779" s="144"/>
      <c r="E779" s="2007"/>
      <c r="F779" s="2105"/>
      <c r="G779" s="2005"/>
      <c r="H779" s="2106"/>
      <c r="I779" s="2002"/>
      <c r="J779" s="2005"/>
      <c r="K779" s="2005"/>
      <c r="L779" s="2010"/>
      <c r="M779" s="2010"/>
      <c r="N779" s="2011"/>
      <c r="O779" s="2004"/>
      <c r="P779" s="2004"/>
      <c r="Q779" s="2004"/>
      <c r="R779" s="2004"/>
      <c r="S779" s="2004"/>
    </row>
    <row r="780" spans="1:19" s="1162" customFormat="1">
      <c r="A780" s="184"/>
      <c r="B780" s="675" t="s">
        <v>7</v>
      </c>
      <c r="C780" s="684"/>
      <c r="D780" s="144"/>
      <c r="E780" s="2007"/>
      <c r="F780" s="2105"/>
      <c r="G780" s="2005"/>
      <c r="H780" s="2106"/>
      <c r="I780" s="2002"/>
      <c r="J780" s="2005"/>
      <c r="K780" s="2005"/>
      <c r="L780" s="2010"/>
      <c r="M780" s="2010"/>
      <c r="N780" s="2011"/>
      <c r="O780" s="2004"/>
      <c r="P780" s="2004"/>
      <c r="Q780" s="2004"/>
      <c r="R780" s="2004"/>
      <c r="S780" s="2004"/>
    </row>
    <row r="781" spans="1:19" s="1162" customFormat="1">
      <c r="A781" s="184"/>
      <c r="B781" s="216"/>
      <c r="C781" s="217"/>
      <c r="D781" s="144"/>
      <c r="E781" s="2007"/>
      <c r="F781" s="2105"/>
      <c r="G781" s="2005"/>
      <c r="H781" s="2106"/>
      <c r="I781" s="2002"/>
      <c r="J781" s="2005"/>
      <c r="K781" s="2005"/>
      <c r="L781" s="2010"/>
      <c r="M781" s="2010"/>
      <c r="N781" s="2011"/>
      <c r="O781" s="2004"/>
      <c r="P781" s="2004"/>
      <c r="Q781" s="2004"/>
      <c r="R781" s="2004"/>
      <c r="S781" s="2004"/>
    </row>
    <row r="782" spans="1:19" s="1162" customFormat="1">
      <c r="A782" s="184"/>
      <c r="B782" s="244" t="s">
        <v>733</v>
      </c>
      <c r="C782" s="710">
        <f>SUM(D765:D778)+SUM(C779:C781)</f>
        <v>2760000</v>
      </c>
      <c r="D782" s="144"/>
      <c r="E782" s="2007"/>
      <c r="F782" s="2105"/>
      <c r="G782" s="2005"/>
      <c r="H782" s="2106"/>
      <c r="I782" s="2002"/>
      <c r="J782" s="2005"/>
      <c r="K782" s="2005"/>
      <c r="L782" s="2010"/>
      <c r="M782" s="2010"/>
      <c r="N782" s="2011"/>
      <c r="O782" s="2004"/>
      <c r="P782" s="2004"/>
      <c r="Q782" s="2004"/>
      <c r="R782" s="2004"/>
      <c r="S782" s="2004"/>
    </row>
    <row r="783" spans="1:19" s="1162" customFormat="1">
      <c r="A783" s="1996"/>
      <c r="B783" s="2004"/>
      <c r="C783" s="2104"/>
      <c r="D783" s="144"/>
      <c r="E783" s="2007"/>
      <c r="F783" s="2105"/>
      <c r="G783" s="2005"/>
      <c r="H783" s="2106"/>
      <c r="I783" s="2002"/>
      <c r="J783" s="2005"/>
      <c r="K783" s="2005"/>
      <c r="L783" s="2010"/>
      <c r="M783" s="2010"/>
      <c r="N783" s="2011"/>
      <c r="O783" s="2004"/>
      <c r="P783" s="2004"/>
      <c r="Q783" s="2004"/>
      <c r="R783" s="2004"/>
      <c r="S783" s="2004"/>
    </row>
    <row r="784" spans="1:19" s="1163" customFormat="1">
      <c r="A784" s="2107"/>
      <c r="B784" s="2023"/>
      <c r="C784" s="2108"/>
      <c r="D784" s="2564"/>
      <c r="E784" s="2017"/>
      <c r="F784" s="2109"/>
      <c r="G784" s="2019"/>
      <c r="H784" s="2110"/>
      <c r="I784" s="2111"/>
      <c r="J784" s="2019"/>
      <c r="K784" s="2019"/>
      <c r="L784" s="2021"/>
      <c r="M784" s="2021"/>
      <c r="N784" s="2022"/>
      <c r="O784" s="2023"/>
      <c r="P784" s="2023"/>
      <c r="Q784" s="2023"/>
      <c r="R784" s="2023"/>
      <c r="S784" s="2023"/>
    </row>
    <row r="785" spans="1:19" s="1162" customFormat="1">
      <c r="A785" s="861" t="s">
        <v>3563</v>
      </c>
      <c r="B785" s="2004"/>
      <c r="C785" s="681" t="s">
        <v>3564</v>
      </c>
      <c r="D785" s="144"/>
      <c r="E785" s="2007"/>
      <c r="F785" s="2105"/>
      <c r="G785" s="2005"/>
      <c r="H785" s="2106"/>
      <c r="I785" s="2002"/>
      <c r="J785" s="2005"/>
      <c r="K785" s="2005"/>
      <c r="L785" s="2010"/>
      <c r="M785" s="2010"/>
      <c r="N785" s="2011"/>
      <c r="O785" s="2004"/>
      <c r="P785" s="2004"/>
      <c r="Q785" s="2004"/>
      <c r="R785" s="2004"/>
      <c r="S785" s="2004"/>
    </row>
    <row r="786" spans="1:19" s="108" customFormat="1">
      <c r="A786" s="216">
        <v>5212041</v>
      </c>
      <c r="B786" s="1061" t="s">
        <v>2472</v>
      </c>
      <c r="C786" s="217" t="s">
        <v>3565</v>
      </c>
      <c r="D786" s="144">
        <v>540000</v>
      </c>
      <c r="F786" s="269">
        <v>285000</v>
      </c>
      <c r="G786" s="217" t="s">
        <v>98</v>
      </c>
      <c r="H786" s="1479">
        <v>43452</v>
      </c>
      <c r="I786" s="217" t="s">
        <v>871</v>
      </c>
      <c r="J786" s="1165" t="s">
        <v>449</v>
      </c>
      <c r="K786" s="217" t="s">
        <v>67</v>
      </c>
      <c r="N786" s="1507">
        <v>43523</v>
      </c>
      <c r="O786" s="108" t="s">
        <v>728</v>
      </c>
    </row>
    <row r="787" spans="1:19" s="108" customFormat="1">
      <c r="A787" s="216">
        <v>5301022</v>
      </c>
      <c r="B787" s="1061" t="s">
        <v>2472</v>
      </c>
      <c r="C787" s="217" t="s">
        <v>3566</v>
      </c>
      <c r="D787" s="144">
        <v>880000</v>
      </c>
      <c r="F787" s="269">
        <v>719000</v>
      </c>
      <c r="G787" s="217" t="s">
        <v>1264</v>
      </c>
      <c r="H787" s="1479">
        <v>43480</v>
      </c>
      <c r="I787" s="217" t="s">
        <v>3567</v>
      </c>
      <c r="J787" s="217"/>
      <c r="K787" s="217" t="s">
        <v>67</v>
      </c>
      <c r="N787" s="1507">
        <v>43523</v>
      </c>
      <c r="O787" s="108" t="s">
        <v>728</v>
      </c>
    </row>
    <row r="788" spans="1:19" s="1162" customFormat="1">
      <c r="A788" s="1996"/>
      <c r="B788" s="2004"/>
      <c r="C788" s="2104"/>
      <c r="D788" s="144"/>
      <c r="E788" s="2007"/>
      <c r="F788" s="2105"/>
      <c r="G788" s="2005"/>
      <c r="H788" s="2106"/>
      <c r="I788" s="2002"/>
      <c r="J788" s="2005"/>
      <c r="K788" s="2005"/>
      <c r="L788" s="2010"/>
      <c r="M788" s="2010"/>
      <c r="N788" s="2011"/>
      <c r="O788" s="2004"/>
      <c r="P788" s="2004"/>
      <c r="Q788" s="2004"/>
      <c r="R788" s="2004"/>
      <c r="S788" s="2004"/>
    </row>
    <row r="789" spans="1:19" s="1162" customFormat="1">
      <c r="A789" s="1996"/>
      <c r="B789" s="1070" t="s">
        <v>3562</v>
      </c>
      <c r="C789" s="2104"/>
      <c r="D789" s="144"/>
      <c r="E789" s="2007"/>
      <c r="F789" s="2105"/>
      <c r="G789" s="2005"/>
      <c r="H789" s="2106"/>
      <c r="I789" s="2002"/>
      <c r="J789" s="2005"/>
      <c r="K789" s="2005"/>
      <c r="L789" s="2010"/>
      <c r="M789" s="2010"/>
      <c r="N789" s="2011"/>
      <c r="O789" s="2004"/>
      <c r="P789" s="2004"/>
      <c r="Q789" s="2004"/>
      <c r="R789" s="2004"/>
      <c r="S789" s="2004"/>
    </row>
    <row r="790" spans="1:19" s="1162" customFormat="1">
      <c r="A790" s="1996"/>
      <c r="B790" s="1061" t="s">
        <v>731</v>
      </c>
      <c r="C790" s="2104"/>
      <c r="D790" s="144"/>
      <c r="E790" s="2007"/>
      <c r="F790" s="2105"/>
      <c r="G790" s="2005"/>
      <c r="H790" s="2106"/>
      <c r="I790" s="2002"/>
      <c r="J790" s="2005"/>
      <c r="K790" s="2005"/>
      <c r="L790" s="2010"/>
      <c r="M790" s="2010"/>
      <c r="N790" s="2011"/>
      <c r="O790" s="2004"/>
      <c r="P790" s="2004"/>
      <c r="Q790" s="2004"/>
      <c r="R790" s="2004"/>
      <c r="S790" s="2004"/>
    </row>
    <row r="791" spans="1:19" s="1162" customFormat="1">
      <c r="A791" s="1996"/>
      <c r="B791" s="2004"/>
      <c r="C791" s="2104"/>
      <c r="D791" s="144"/>
      <c r="E791" s="2007"/>
      <c r="F791" s="2105"/>
      <c r="G791" s="2005"/>
      <c r="H791" s="2106"/>
      <c r="I791" s="2002"/>
      <c r="J791" s="2005"/>
      <c r="K791" s="2005"/>
      <c r="L791" s="2010"/>
      <c r="M791" s="2010"/>
      <c r="N791" s="2011"/>
      <c r="O791" s="2004"/>
      <c r="P791" s="2004"/>
      <c r="Q791" s="2004"/>
      <c r="R791" s="2004"/>
      <c r="S791" s="2004"/>
    </row>
    <row r="792" spans="1:19" s="1162" customFormat="1">
      <c r="A792" s="210" t="s">
        <v>732</v>
      </c>
      <c r="B792" s="216"/>
      <c r="C792" s="217"/>
      <c r="D792" s="144"/>
      <c r="E792" s="2007"/>
      <c r="F792" s="2105"/>
      <c r="G792" s="2005"/>
      <c r="H792" s="2106"/>
      <c r="I792" s="2002"/>
      <c r="J792" s="2005"/>
      <c r="K792" s="2005"/>
      <c r="L792" s="2010"/>
      <c r="M792" s="2010"/>
      <c r="N792" s="2011"/>
      <c r="O792" s="2004"/>
      <c r="P792" s="2004"/>
      <c r="Q792" s="2004"/>
      <c r="R792" s="2004"/>
      <c r="S792" s="2004"/>
    </row>
    <row r="793" spans="1:19" s="1162" customFormat="1">
      <c r="A793" s="184"/>
      <c r="B793" s="675" t="s">
        <v>7</v>
      </c>
      <c r="C793" s="684"/>
      <c r="D793" s="144"/>
      <c r="E793" s="2007"/>
      <c r="F793" s="2105"/>
      <c r="G793" s="2005"/>
      <c r="H793" s="2106"/>
      <c r="I793" s="2002"/>
      <c r="J793" s="2005"/>
      <c r="K793" s="2005"/>
      <c r="L793" s="2010"/>
      <c r="M793" s="2010"/>
      <c r="N793" s="2011"/>
      <c r="O793" s="2004"/>
      <c r="P793" s="2004"/>
      <c r="Q793" s="2004"/>
      <c r="R793" s="2004"/>
      <c r="S793" s="2004"/>
    </row>
    <row r="794" spans="1:19" s="1162" customFormat="1">
      <c r="A794" s="184"/>
      <c r="B794" s="216"/>
      <c r="C794" s="217"/>
      <c r="D794" s="144"/>
      <c r="E794" s="2007"/>
      <c r="F794" s="2105"/>
      <c r="G794" s="2005"/>
      <c r="H794" s="2106"/>
      <c r="I794" s="2002"/>
      <c r="J794" s="2005"/>
      <c r="K794" s="2005"/>
      <c r="L794" s="2010"/>
      <c r="M794" s="2010"/>
      <c r="N794" s="2011"/>
      <c r="O794" s="2004"/>
      <c r="P794" s="2004"/>
      <c r="Q794" s="2004"/>
      <c r="R794" s="2004"/>
      <c r="S794" s="2004"/>
    </row>
    <row r="795" spans="1:19" s="1162" customFormat="1">
      <c r="A795" s="184"/>
      <c r="B795" s="244" t="s">
        <v>733</v>
      </c>
      <c r="C795" s="710">
        <f>SUM(D784:D791)+SUM(C792:C794)</f>
        <v>1420000</v>
      </c>
      <c r="D795" s="144"/>
      <c r="E795" s="2007"/>
      <c r="F795" s="2105"/>
      <c r="G795" s="2005"/>
      <c r="H795" s="2106"/>
      <c r="I795" s="2002"/>
      <c r="J795" s="2005"/>
      <c r="K795" s="2005"/>
      <c r="L795" s="2010"/>
      <c r="M795" s="2010"/>
      <c r="N795" s="2011"/>
      <c r="O795" s="2004"/>
      <c r="P795" s="2004"/>
      <c r="Q795" s="2004"/>
      <c r="R795" s="2004"/>
      <c r="S795" s="2004"/>
    </row>
    <row r="796" spans="1:19" s="1162" customFormat="1">
      <c r="A796" s="1996"/>
      <c r="B796" s="2004"/>
      <c r="C796" s="2104"/>
      <c r="D796" s="144"/>
      <c r="E796" s="2007"/>
      <c r="F796" s="2105"/>
      <c r="G796" s="2005"/>
      <c r="H796" s="2106"/>
      <c r="I796" s="2002"/>
      <c r="J796" s="2005"/>
      <c r="K796" s="2005"/>
      <c r="L796" s="2010"/>
      <c r="M796" s="2010"/>
      <c r="N796" s="2011"/>
      <c r="O796" s="2004"/>
      <c r="P796" s="2004"/>
      <c r="Q796" s="2004"/>
      <c r="R796" s="2004"/>
      <c r="S796" s="2004"/>
    </row>
    <row r="797" spans="1:19" s="1163" customFormat="1">
      <c r="A797" s="2107"/>
      <c r="B797" s="2023"/>
      <c r="C797" s="2108"/>
      <c r="D797" s="2564"/>
      <c r="E797" s="2017"/>
      <c r="F797" s="2109"/>
      <c r="G797" s="2019"/>
      <c r="H797" s="2110"/>
      <c r="I797" s="2111"/>
      <c r="J797" s="2019"/>
      <c r="K797" s="2019"/>
      <c r="L797" s="2021"/>
      <c r="M797" s="2021"/>
      <c r="N797" s="2022"/>
      <c r="O797" s="2023"/>
      <c r="P797" s="2023"/>
      <c r="Q797" s="2023"/>
      <c r="R797" s="2023"/>
      <c r="S797" s="2023"/>
    </row>
    <row r="798" spans="1:19" s="1162" customFormat="1">
      <c r="A798" s="861" t="s">
        <v>3568</v>
      </c>
      <c r="B798" s="2004"/>
      <c r="C798" s="681" t="s">
        <v>3569</v>
      </c>
      <c r="D798" s="144"/>
      <c r="E798" s="2007"/>
      <c r="F798" s="2105"/>
      <c r="G798" s="2005"/>
      <c r="H798" s="2106"/>
      <c r="I798" s="2002"/>
      <c r="J798" s="2005"/>
      <c r="K798" s="2005"/>
      <c r="L798" s="2010"/>
      <c r="M798" s="2010"/>
      <c r="N798" s="2011"/>
      <c r="O798" s="2004"/>
      <c r="P798" s="2004"/>
      <c r="Q798" s="2004"/>
      <c r="R798" s="2004"/>
      <c r="S798" s="2004"/>
    </row>
    <row r="799" spans="1:19" s="108" customFormat="1">
      <c r="A799" s="216">
        <v>5207024</v>
      </c>
      <c r="B799" s="1061" t="s">
        <v>3362</v>
      </c>
      <c r="C799" s="217" t="s">
        <v>3570</v>
      </c>
      <c r="D799" s="1487">
        <v>500000</v>
      </c>
      <c r="F799" s="269">
        <v>295000</v>
      </c>
      <c r="G799" s="217" t="s">
        <v>98</v>
      </c>
      <c r="H799" s="1479">
        <v>43291</v>
      </c>
      <c r="I799" s="217" t="s">
        <v>979</v>
      </c>
      <c r="J799" s="217"/>
      <c r="K799" s="217" t="s">
        <v>67</v>
      </c>
      <c r="N799" s="1507">
        <v>43537</v>
      </c>
      <c r="O799" s="108" t="s">
        <v>728</v>
      </c>
    </row>
    <row r="800" spans="1:19" s="108" customFormat="1">
      <c r="A800" s="216"/>
      <c r="B800" s="1080" t="s">
        <v>3571</v>
      </c>
      <c r="C800" s="217"/>
      <c r="D800" s="144"/>
      <c r="F800" s="269"/>
      <c r="G800" s="217"/>
      <c r="H800" s="1479"/>
      <c r="J800" s="217"/>
      <c r="K800" s="217"/>
      <c r="N800" s="1507"/>
    </row>
    <row r="801" spans="1:19" s="108" customFormat="1">
      <c r="A801" s="216">
        <v>5301066</v>
      </c>
      <c r="B801" s="1061" t="s">
        <v>2780</v>
      </c>
      <c r="C801" s="1075" t="s">
        <v>3572</v>
      </c>
      <c r="D801" s="1487">
        <v>590000</v>
      </c>
      <c r="F801" s="269">
        <v>443000</v>
      </c>
      <c r="G801" s="217" t="s">
        <v>98</v>
      </c>
      <c r="H801" s="1479">
        <v>43494</v>
      </c>
      <c r="I801" s="217" t="s">
        <v>1681</v>
      </c>
      <c r="J801" s="1165" t="s">
        <v>449</v>
      </c>
      <c r="K801" s="217" t="s">
        <v>67</v>
      </c>
      <c r="N801" s="1507">
        <v>43537</v>
      </c>
      <c r="O801" s="108" t="s">
        <v>728</v>
      </c>
    </row>
    <row r="802" spans="1:19" s="108" customFormat="1">
      <c r="A802" s="216">
        <v>5302022</v>
      </c>
      <c r="B802" s="1061" t="s">
        <v>3181</v>
      </c>
      <c r="C802" s="217" t="s">
        <v>3573</v>
      </c>
      <c r="D802" s="1487">
        <v>550000</v>
      </c>
      <c r="F802" s="269">
        <v>345000</v>
      </c>
      <c r="G802" s="217" t="s">
        <v>98</v>
      </c>
      <c r="H802" s="1479">
        <v>43504</v>
      </c>
      <c r="I802" s="108" t="s">
        <v>262</v>
      </c>
      <c r="J802" s="1165" t="s">
        <v>449</v>
      </c>
      <c r="K802" s="217" t="s">
        <v>67</v>
      </c>
      <c r="N802" s="1507">
        <v>43537</v>
      </c>
      <c r="O802" s="108" t="s">
        <v>728</v>
      </c>
    </row>
    <row r="803" spans="1:19" s="1162" customFormat="1">
      <c r="A803" s="1996"/>
      <c r="B803" s="2004"/>
      <c r="C803" s="2104"/>
      <c r="D803" s="144"/>
      <c r="E803" s="2007"/>
      <c r="F803" s="2105"/>
      <c r="G803" s="2005"/>
      <c r="H803" s="2106"/>
      <c r="I803" s="2002"/>
      <c r="J803" s="2005"/>
      <c r="K803" s="2005"/>
      <c r="L803" s="2010"/>
      <c r="M803" s="2010"/>
      <c r="N803" s="2011"/>
      <c r="O803" s="2004"/>
      <c r="P803" s="2004"/>
      <c r="Q803" s="2004"/>
      <c r="R803" s="2004"/>
      <c r="S803" s="2004"/>
    </row>
    <row r="804" spans="1:19" s="1162" customFormat="1">
      <c r="A804" s="1996"/>
      <c r="B804" s="1070" t="s">
        <v>3547</v>
      </c>
      <c r="C804" s="2104"/>
      <c r="D804" s="144"/>
      <c r="E804" s="2007"/>
      <c r="F804" s="2105"/>
      <c r="G804" s="2005"/>
      <c r="H804" s="2106"/>
      <c r="I804" s="2002"/>
      <c r="J804" s="2005"/>
      <c r="K804" s="2005"/>
      <c r="L804" s="2010"/>
      <c r="M804" s="2010"/>
      <c r="N804" s="2011"/>
      <c r="O804" s="2004"/>
      <c r="P804" s="2004"/>
      <c r="Q804" s="2004"/>
      <c r="R804" s="2004"/>
      <c r="S804" s="2004"/>
    </row>
    <row r="805" spans="1:19" s="1162" customFormat="1">
      <c r="A805" s="1996"/>
      <c r="B805" s="1070" t="s">
        <v>3574</v>
      </c>
      <c r="C805" s="2104"/>
      <c r="D805" s="144"/>
      <c r="E805" s="2007"/>
      <c r="F805" s="2105"/>
      <c r="G805" s="2005"/>
      <c r="H805" s="2106"/>
      <c r="I805" s="2002"/>
      <c r="J805" s="2005"/>
      <c r="K805" s="2005"/>
      <c r="L805" s="2010"/>
      <c r="M805" s="2010"/>
      <c r="N805" s="2011"/>
      <c r="O805" s="2004"/>
      <c r="P805" s="2004"/>
      <c r="Q805" s="2004"/>
      <c r="R805" s="2004"/>
      <c r="S805" s="2004"/>
    </row>
    <row r="806" spans="1:19" s="1162" customFormat="1">
      <c r="A806" s="1996"/>
      <c r="B806" s="1061" t="s">
        <v>731</v>
      </c>
      <c r="C806" s="2104"/>
      <c r="D806" s="144"/>
      <c r="E806" s="2007"/>
      <c r="F806" s="2105"/>
      <c r="G806" s="2005"/>
      <c r="H806" s="2106"/>
      <c r="I806" s="2002"/>
      <c r="J806" s="2005"/>
      <c r="K806" s="2005"/>
      <c r="L806" s="2010"/>
      <c r="M806" s="2010"/>
      <c r="N806" s="2011"/>
      <c r="O806" s="2004"/>
      <c r="P806" s="2004"/>
      <c r="Q806" s="2004"/>
      <c r="R806" s="2004"/>
      <c r="S806" s="2004"/>
    </row>
    <row r="807" spans="1:19" s="1162" customFormat="1">
      <c r="A807" s="1996"/>
      <c r="B807" s="2004"/>
      <c r="C807" s="2104"/>
      <c r="D807" s="144"/>
      <c r="E807" s="2007"/>
      <c r="F807" s="2105"/>
      <c r="G807" s="2005"/>
      <c r="H807" s="2106"/>
      <c r="I807" s="2002"/>
      <c r="J807" s="2005"/>
      <c r="K807" s="2005"/>
      <c r="L807" s="2010"/>
      <c r="M807" s="2010"/>
      <c r="N807" s="2011"/>
      <c r="O807" s="2004"/>
      <c r="P807" s="2004"/>
      <c r="Q807" s="2004"/>
      <c r="R807" s="2004"/>
      <c r="S807" s="2004"/>
    </row>
    <row r="808" spans="1:19" s="1162" customFormat="1">
      <c r="A808" s="210" t="s">
        <v>732</v>
      </c>
      <c r="B808" s="216"/>
      <c r="C808" s="217"/>
      <c r="D808" s="144"/>
      <c r="E808" s="2007"/>
      <c r="F808" s="2105"/>
      <c r="G808" s="2005"/>
      <c r="H808" s="2106"/>
      <c r="I808" s="2002"/>
      <c r="J808" s="2005"/>
      <c r="K808" s="2005"/>
      <c r="L808" s="2010"/>
      <c r="M808" s="2010"/>
      <c r="N808" s="2011"/>
      <c r="O808" s="2004"/>
      <c r="P808" s="2004"/>
      <c r="Q808" s="2004"/>
      <c r="R808" s="2004"/>
      <c r="S808" s="2004"/>
    </row>
    <row r="809" spans="1:19" s="1162" customFormat="1">
      <c r="A809" s="184"/>
      <c r="B809" s="675" t="s">
        <v>7</v>
      </c>
      <c r="C809" s="684"/>
      <c r="D809" s="144"/>
      <c r="E809" s="2007"/>
      <c r="F809" s="2105"/>
      <c r="G809" s="2005"/>
      <c r="H809" s="2106"/>
      <c r="I809" s="2002"/>
      <c r="J809" s="2005"/>
      <c r="K809" s="2005"/>
      <c r="L809" s="2010"/>
      <c r="M809" s="2010"/>
      <c r="N809" s="2011"/>
      <c r="O809" s="2004"/>
      <c r="P809" s="2004"/>
      <c r="Q809" s="2004"/>
      <c r="R809" s="2004"/>
      <c r="S809" s="2004"/>
    </row>
    <row r="810" spans="1:19" s="1162" customFormat="1">
      <c r="A810" s="184"/>
      <c r="B810" s="216"/>
      <c r="C810" s="217"/>
      <c r="D810" s="144"/>
      <c r="E810" s="2007"/>
      <c r="F810" s="2105"/>
      <c r="G810" s="2005"/>
      <c r="H810" s="2106"/>
      <c r="I810" s="2002"/>
      <c r="J810" s="2005"/>
      <c r="K810" s="2005"/>
      <c r="L810" s="2010"/>
      <c r="M810" s="2010"/>
      <c r="N810" s="2011"/>
      <c r="O810" s="2004"/>
      <c r="P810" s="2004"/>
      <c r="Q810" s="2004"/>
      <c r="R810" s="2004"/>
      <c r="S810" s="2004"/>
    </row>
    <row r="811" spans="1:19" s="1162" customFormat="1">
      <c r="A811" s="184"/>
      <c r="B811" s="244" t="s">
        <v>733</v>
      </c>
      <c r="C811" s="710">
        <f>SUM(D797:D807)+SUM(C808:C810)</f>
        <v>1640000</v>
      </c>
      <c r="D811" s="144"/>
      <c r="E811" s="2007"/>
      <c r="F811" s="2105"/>
      <c r="G811" s="2005"/>
      <c r="H811" s="2106"/>
      <c r="I811" s="2002"/>
      <c r="J811" s="2005"/>
      <c r="K811" s="2005"/>
      <c r="L811" s="2010"/>
      <c r="M811" s="2010"/>
      <c r="N811" s="2011"/>
      <c r="O811" s="2004"/>
      <c r="P811" s="2004"/>
      <c r="Q811" s="2004"/>
      <c r="R811" s="2004"/>
      <c r="S811" s="2004"/>
    </row>
    <row r="812" spans="1:19" s="1162" customFormat="1">
      <c r="A812" s="1996"/>
      <c r="B812" s="2004"/>
      <c r="C812" s="2104"/>
      <c r="D812" s="144"/>
      <c r="E812" s="2007"/>
      <c r="F812" s="2105"/>
      <c r="G812" s="2005"/>
      <c r="H812" s="2106"/>
      <c r="I812" s="2002"/>
      <c r="J812" s="2005"/>
      <c r="K812" s="2005"/>
      <c r="L812" s="2010"/>
      <c r="M812" s="2010"/>
      <c r="N812" s="2011"/>
      <c r="O812" s="2004"/>
      <c r="P812" s="2004"/>
      <c r="Q812" s="2004"/>
      <c r="R812" s="2004"/>
      <c r="S812" s="2004"/>
    </row>
    <row r="813" spans="1:19" s="1163" customFormat="1">
      <c r="A813" s="2107"/>
      <c r="B813" s="2023"/>
      <c r="C813" s="2108"/>
      <c r="D813" s="2564"/>
      <c r="E813" s="2017"/>
      <c r="F813" s="2109"/>
      <c r="G813" s="2019"/>
      <c r="H813" s="2110"/>
      <c r="I813" s="2111"/>
      <c r="J813" s="2019"/>
      <c r="K813" s="2019"/>
      <c r="L813" s="2021"/>
      <c r="M813" s="2021"/>
      <c r="N813" s="2022"/>
      <c r="O813" s="2023"/>
      <c r="P813" s="2023"/>
      <c r="Q813" s="2023"/>
      <c r="R813" s="2023"/>
      <c r="S813" s="2023"/>
    </row>
    <row r="814" spans="1:19" s="1162" customFormat="1">
      <c r="A814" s="861" t="s">
        <v>3575</v>
      </c>
      <c r="B814" s="2004"/>
      <c r="C814" s="681" t="s">
        <v>3576</v>
      </c>
      <c r="D814" s="144"/>
      <c r="E814" s="2007"/>
      <c r="F814" s="2105"/>
      <c r="G814" s="2005"/>
      <c r="H814" s="2106"/>
      <c r="I814" s="2002"/>
      <c r="J814" s="2005"/>
      <c r="K814" s="2005"/>
      <c r="L814" s="2010"/>
      <c r="M814" s="2010"/>
      <c r="N814" s="2011"/>
      <c r="O814" s="2004"/>
      <c r="P814" s="2004"/>
      <c r="Q814" s="2004"/>
      <c r="R814" s="2004"/>
      <c r="S814" s="2004"/>
    </row>
    <row r="815" spans="1:19" s="108" customFormat="1">
      <c r="A815" s="216">
        <v>5302010</v>
      </c>
      <c r="B815" s="1061" t="s">
        <v>2447</v>
      </c>
      <c r="C815" s="217" t="s">
        <v>3577</v>
      </c>
      <c r="D815" s="1487">
        <v>625000</v>
      </c>
      <c r="F815" s="269">
        <v>371000</v>
      </c>
      <c r="G815" s="217" t="s">
        <v>98</v>
      </c>
      <c r="H815" s="1479">
        <v>43501</v>
      </c>
      <c r="I815" s="108" t="s">
        <v>979</v>
      </c>
      <c r="J815" s="1165" t="s">
        <v>449</v>
      </c>
      <c r="K815" s="217" t="s">
        <v>67</v>
      </c>
      <c r="N815" s="1507">
        <v>43545</v>
      </c>
      <c r="O815" s="108" t="s">
        <v>728</v>
      </c>
    </row>
    <row r="816" spans="1:19" s="108" customFormat="1">
      <c r="A816" s="216">
        <v>5302021</v>
      </c>
      <c r="B816" s="1061" t="s">
        <v>3362</v>
      </c>
      <c r="C816" s="217" t="s">
        <v>3578</v>
      </c>
      <c r="D816" s="1487">
        <v>620000</v>
      </c>
      <c r="F816" s="269">
        <v>410000</v>
      </c>
      <c r="G816" s="217" t="s">
        <v>98</v>
      </c>
      <c r="H816" s="1479">
        <v>43504</v>
      </c>
      <c r="I816" s="108" t="s">
        <v>262</v>
      </c>
      <c r="J816" s="1165" t="s">
        <v>449</v>
      </c>
      <c r="K816" s="217" t="s">
        <v>67</v>
      </c>
      <c r="N816" s="1507">
        <v>43545</v>
      </c>
      <c r="O816" s="108" t="s">
        <v>728</v>
      </c>
    </row>
    <row r="817" spans="1:19" s="1406" customFormat="1">
      <c r="A817" s="1426">
        <v>5209059</v>
      </c>
      <c r="B817" s="2004" t="s">
        <v>1611</v>
      </c>
      <c r="C817" s="2104" t="s">
        <v>3579</v>
      </c>
      <c r="D817" s="1487">
        <v>680000</v>
      </c>
      <c r="E817" s="2007"/>
      <c r="F817" s="2105">
        <v>514000</v>
      </c>
      <c r="G817" s="2005" t="s">
        <v>98</v>
      </c>
      <c r="H817" s="2106">
        <v>43364</v>
      </c>
      <c r="I817" s="2002" t="s">
        <v>782</v>
      </c>
      <c r="J817" s="2005"/>
      <c r="K817" s="2052" t="s">
        <v>67</v>
      </c>
      <c r="L817" s="2004"/>
      <c r="M817" s="2004"/>
      <c r="N817" s="1507">
        <v>43545</v>
      </c>
      <c r="O817" s="108" t="s">
        <v>728</v>
      </c>
      <c r="P817" s="2004"/>
      <c r="Q817" s="2004"/>
      <c r="R817" s="2004"/>
      <c r="S817" s="2004"/>
    </row>
    <row r="818" spans="1:19" s="1162" customFormat="1">
      <c r="A818" s="1996"/>
      <c r="B818" s="2004"/>
      <c r="C818" s="2104"/>
      <c r="D818" s="144"/>
      <c r="E818" s="2007"/>
      <c r="F818" s="2105"/>
      <c r="G818" s="2005"/>
      <c r="H818" s="2106"/>
      <c r="I818" s="2002"/>
      <c r="J818" s="2005"/>
      <c r="K818" s="2005"/>
      <c r="L818" s="2010"/>
      <c r="M818" s="2010"/>
      <c r="N818" s="2011"/>
      <c r="O818" s="2004"/>
      <c r="P818" s="2004"/>
      <c r="Q818" s="2004"/>
      <c r="R818" s="2004"/>
      <c r="S818" s="2004"/>
    </row>
    <row r="819" spans="1:19" s="1162" customFormat="1">
      <c r="A819" s="1996"/>
      <c r="B819" s="1070" t="s">
        <v>3547</v>
      </c>
      <c r="C819" s="2104"/>
      <c r="D819" s="144"/>
      <c r="E819" s="2007"/>
      <c r="F819" s="2105"/>
      <c r="G819" s="2005"/>
      <c r="H819" s="2106"/>
      <c r="I819" s="2002"/>
      <c r="J819" s="2005"/>
      <c r="K819" s="2005"/>
      <c r="L819" s="2010"/>
      <c r="M819" s="2010"/>
      <c r="N819" s="2011"/>
      <c r="O819" s="2004"/>
      <c r="P819" s="2004"/>
      <c r="Q819" s="2004"/>
      <c r="R819" s="2004"/>
      <c r="S819" s="2004"/>
    </row>
    <row r="820" spans="1:19" s="1162" customFormat="1">
      <c r="A820" s="1996"/>
      <c r="B820" s="1061" t="s">
        <v>731</v>
      </c>
      <c r="C820" s="2104"/>
      <c r="D820" s="144"/>
      <c r="E820" s="2007"/>
      <c r="F820" s="2105"/>
      <c r="G820" s="2005"/>
      <c r="H820" s="2106"/>
      <c r="I820" s="2002"/>
      <c r="J820" s="2005"/>
      <c r="K820" s="2005"/>
      <c r="L820" s="2010"/>
      <c r="M820" s="2010"/>
      <c r="N820" s="2011"/>
      <c r="O820" s="2004"/>
      <c r="P820" s="2004"/>
      <c r="Q820" s="2004"/>
      <c r="R820" s="2004"/>
      <c r="S820" s="2004"/>
    </row>
    <row r="821" spans="1:19" s="1162" customFormat="1">
      <c r="A821" s="1996"/>
      <c r="B821" s="2004"/>
      <c r="C821" s="2104"/>
      <c r="D821" s="144"/>
      <c r="E821" s="2007"/>
      <c r="F821" s="2105"/>
      <c r="G821" s="2005"/>
      <c r="H821" s="2106"/>
      <c r="I821" s="2002"/>
      <c r="J821" s="2005"/>
      <c r="K821" s="2005"/>
      <c r="L821" s="2010"/>
      <c r="M821" s="2010"/>
      <c r="N821" s="2011"/>
      <c r="O821" s="2004"/>
      <c r="P821" s="2004"/>
      <c r="Q821" s="2004"/>
      <c r="R821" s="2004"/>
      <c r="S821" s="2004"/>
    </row>
    <row r="822" spans="1:19" s="1162" customFormat="1">
      <c r="A822" s="210" t="s">
        <v>732</v>
      </c>
      <c r="B822" s="216"/>
      <c r="C822" s="217"/>
      <c r="D822" s="144"/>
      <c r="E822" s="2007"/>
      <c r="F822" s="2105"/>
      <c r="G822" s="2005"/>
      <c r="H822" s="2106"/>
      <c r="I822" s="2002"/>
      <c r="J822" s="2005"/>
      <c r="K822" s="2005"/>
      <c r="L822" s="2010"/>
      <c r="M822" s="2010"/>
      <c r="N822" s="2011"/>
      <c r="O822" s="2004"/>
      <c r="P822" s="2004"/>
      <c r="Q822" s="2004"/>
      <c r="R822" s="2004"/>
      <c r="S822" s="2004"/>
    </row>
    <row r="823" spans="1:19" s="1162" customFormat="1">
      <c r="A823" s="184"/>
      <c r="B823" s="675" t="s">
        <v>7</v>
      </c>
      <c r="C823" s="684"/>
      <c r="D823" s="144"/>
      <c r="E823" s="2007"/>
      <c r="F823" s="2105"/>
      <c r="G823" s="2005"/>
      <c r="H823" s="2106"/>
      <c r="I823" s="2002"/>
      <c r="J823" s="2005"/>
      <c r="K823" s="2005"/>
      <c r="L823" s="2010"/>
      <c r="M823" s="2010"/>
      <c r="N823" s="2011"/>
      <c r="O823" s="2004"/>
      <c r="P823" s="2004"/>
      <c r="Q823" s="2004"/>
      <c r="R823" s="2004"/>
      <c r="S823" s="2004"/>
    </row>
    <row r="824" spans="1:19" s="1162" customFormat="1">
      <c r="A824" s="184"/>
      <c r="B824" s="216"/>
      <c r="C824" s="217"/>
      <c r="D824" s="144"/>
      <c r="E824" s="2007"/>
      <c r="F824" s="2105"/>
      <c r="G824" s="2005"/>
      <c r="H824" s="2106"/>
      <c r="I824" s="2002"/>
      <c r="J824" s="2005"/>
      <c r="K824" s="2005"/>
      <c r="L824" s="2010"/>
      <c r="M824" s="2010"/>
      <c r="N824" s="2011"/>
      <c r="O824" s="2004"/>
      <c r="P824" s="2004"/>
      <c r="Q824" s="2004"/>
      <c r="R824" s="2004"/>
      <c r="S824" s="2004"/>
    </row>
    <row r="825" spans="1:19" s="1162" customFormat="1">
      <c r="A825" s="184"/>
      <c r="B825" s="244" t="s">
        <v>733</v>
      </c>
      <c r="C825" s="710">
        <f>SUM(D813:D821)+SUM(C822:C824)</f>
        <v>1925000</v>
      </c>
      <c r="D825" s="144"/>
      <c r="E825" s="2007"/>
      <c r="F825" s="2105"/>
      <c r="G825" s="2005"/>
      <c r="H825" s="2106"/>
      <c r="I825" s="2002"/>
      <c r="J825" s="2005"/>
      <c r="K825" s="2005"/>
      <c r="L825" s="2010"/>
      <c r="M825" s="2010"/>
      <c r="N825" s="2011"/>
      <c r="O825" s="2004"/>
      <c r="P825" s="2004"/>
      <c r="Q825" s="2004"/>
      <c r="R825" s="2004"/>
      <c r="S825" s="2004"/>
    </row>
    <row r="826" spans="1:19" s="1162" customFormat="1">
      <c r="A826" s="1996"/>
      <c r="B826" s="2004"/>
      <c r="C826" s="2104"/>
      <c r="D826" s="144"/>
      <c r="E826" s="2007"/>
      <c r="F826" s="2105"/>
      <c r="G826" s="2005"/>
      <c r="H826" s="2106"/>
      <c r="I826" s="2002"/>
      <c r="J826" s="2005"/>
      <c r="K826" s="2005"/>
      <c r="L826" s="2010"/>
      <c r="M826" s="2010"/>
      <c r="N826" s="2011"/>
      <c r="O826" s="2004"/>
      <c r="P826" s="2004"/>
      <c r="Q826" s="2004"/>
      <c r="R826" s="2004"/>
      <c r="S826" s="2004"/>
    </row>
    <row r="827" spans="1:19" s="1163" customFormat="1">
      <c r="A827" s="2107"/>
      <c r="B827" s="2023"/>
      <c r="C827" s="2108"/>
      <c r="D827" s="2564"/>
      <c r="E827" s="2017"/>
      <c r="F827" s="2109"/>
      <c r="G827" s="2019"/>
      <c r="H827" s="2110"/>
      <c r="I827" s="2111"/>
      <c r="J827" s="2019"/>
      <c r="K827" s="2019"/>
      <c r="L827" s="2021"/>
      <c r="M827" s="2021"/>
      <c r="N827" s="2022"/>
      <c r="O827" s="2023"/>
      <c r="P827" s="2023"/>
      <c r="Q827" s="2023"/>
      <c r="R827" s="2023"/>
      <c r="S827" s="2023"/>
    </row>
    <row r="828" spans="1:19" s="1162" customFormat="1">
      <c r="A828" s="861" t="s">
        <v>3580</v>
      </c>
      <c r="B828" s="2004"/>
      <c r="C828" s="681" t="s">
        <v>3581</v>
      </c>
      <c r="D828" s="144"/>
      <c r="E828" s="2007"/>
      <c r="F828" s="2105"/>
      <c r="G828" s="2005"/>
      <c r="H828" s="2106"/>
      <c r="I828" s="2002"/>
      <c r="J828" s="2005"/>
      <c r="K828" s="2005"/>
      <c r="L828" s="2010"/>
      <c r="M828" s="2010"/>
      <c r="N828" s="2011"/>
      <c r="O828" s="2004"/>
      <c r="P828" s="2004"/>
      <c r="Q828" s="2004"/>
      <c r="R828" s="2004"/>
      <c r="S828" s="2004"/>
    </row>
    <row r="829" spans="1:19" s="108" customFormat="1">
      <c r="A829" s="216">
        <v>5211041</v>
      </c>
      <c r="B829" s="1061" t="s">
        <v>2780</v>
      </c>
      <c r="C829" s="1075" t="s">
        <v>3582</v>
      </c>
      <c r="D829" s="1487">
        <v>900000</v>
      </c>
      <c r="F829" s="269">
        <v>759000</v>
      </c>
      <c r="G829" s="217" t="s">
        <v>98</v>
      </c>
      <c r="H829" s="1479">
        <v>43427</v>
      </c>
      <c r="I829" s="108" t="s">
        <v>359</v>
      </c>
      <c r="J829" s="1165" t="s">
        <v>449</v>
      </c>
      <c r="K829" s="217" t="s">
        <v>798</v>
      </c>
      <c r="N829" s="1507">
        <v>43540</v>
      </c>
      <c r="O829" s="986" t="s">
        <v>728</v>
      </c>
      <c r="P829" s="328">
        <v>43572</v>
      </c>
    </row>
    <row r="830" spans="1:19" s="1413" customFormat="1">
      <c r="A830" s="216">
        <v>5302003</v>
      </c>
      <c r="B830" s="334" t="s">
        <v>3278</v>
      </c>
      <c r="C830" s="2104" t="s">
        <v>3583</v>
      </c>
      <c r="D830" s="1487">
        <v>550000</v>
      </c>
      <c r="E830" s="2007"/>
      <c r="F830" s="2105">
        <v>285000</v>
      </c>
      <c r="G830" s="2005" t="s">
        <v>98</v>
      </c>
      <c r="H830" s="2106">
        <v>43497</v>
      </c>
      <c r="I830" s="2124" t="s">
        <v>1265</v>
      </c>
      <c r="J830" s="2005"/>
      <c r="K830" s="2005" t="s">
        <v>41</v>
      </c>
      <c r="L830" s="2010"/>
      <c r="M830" s="2010"/>
      <c r="N830" s="1507">
        <v>43540</v>
      </c>
      <c r="O830" s="986" t="s">
        <v>728</v>
      </c>
      <c r="P830" s="328">
        <v>43572</v>
      </c>
      <c r="Q830" s="2004"/>
      <c r="R830" s="2004"/>
      <c r="S830" s="2004"/>
    </row>
    <row r="831" spans="1:19" s="1413" customFormat="1">
      <c r="A831" s="216">
        <v>5302004</v>
      </c>
      <c r="B831" s="334" t="s">
        <v>2577</v>
      </c>
      <c r="C831" s="2104" t="s">
        <v>3584</v>
      </c>
      <c r="D831" s="1487">
        <v>600000</v>
      </c>
      <c r="E831" s="2007"/>
      <c r="F831" s="2105">
        <v>433000</v>
      </c>
      <c r="G831" s="2005" t="s">
        <v>98</v>
      </c>
      <c r="H831" s="2106">
        <v>43497</v>
      </c>
      <c r="I831" s="2124" t="s">
        <v>1265</v>
      </c>
      <c r="J831" s="2005"/>
      <c r="K831" s="2005" t="s">
        <v>41</v>
      </c>
      <c r="L831" s="2010"/>
      <c r="M831" s="2010"/>
      <c r="N831" s="1507">
        <v>43540</v>
      </c>
      <c r="O831" s="986" t="s">
        <v>728</v>
      </c>
      <c r="P831" s="328">
        <v>43572</v>
      </c>
      <c r="Q831" s="2004"/>
      <c r="R831" s="2004"/>
      <c r="S831" s="2004"/>
    </row>
    <row r="832" spans="1:19" s="1162" customFormat="1">
      <c r="A832" s="1996"/>
      <c r="B832" s="2004"/>
      <c r="C832" s="2104"/>
      <c r="D832" s="144"/>
      <c r="E832" s="2007"/>
      <c r="F832" s="2105"/>
      <c r="G832" s="2005"/>
      <c r="H832" s="2106"/>
      <c r="I832" s="2002"/>
      <c r="J832" s="2005"/>
      <c r="K832" s="2005"/>
      <c r="L832" s="2010"/>
      <c r="M832" s="2010"/>
      <c r="N832" s="2011"/>
      <c r="O832" s="2004"/>
      <c r="P832" s="2004"/>
      <c r="Q832" s="2004"/>
      <c r="R832" s="2004"/>
      <c r="S832" s="2004"/>
    </row>
    <row r="833" spans="1:19" s="1162" customFormat="1">
      <c r="A833" s="1996"/>
      <c r="B833" s="1451" t="s">
        <v>3585</v>
      </c>
      <c r="C833" s="2104"/>
      <c r="D833" s="144"/>
      <c r="E833" s="2007"/>
      <c r="F833" s="2105"/>
      <c r="G833" s="2005"/>
      <c r="H833" s="2106"/>
      <c r="I833" s="2002"/>
      <c r="J833" s="2005"/>
      <c r="K833" s="2005"/>
      <c r="L833" s="2010"/>
      <c r="M833" s="2010"/>
      <c r="N833" s="2011"/>
      <c r="O833" s="2004"/>
      <c r="P833" s="2004"/>
      <c r="Q833" s="2004"/>
      <c r="R833" s="2004"/>
      <c r="S833" s="2004"/>
    </row>
    <row r="834" spans="1:19" s="1162" customFormat="1">
      <c r="A834" s="1996"/>
      <c r="B834" s="1445" t="s">
        <v>731</v>
      </c>
      <c r="C834" s="2104"/>
      <c r="D834" s="144"/>
      <c r="E834" s="2007"/>
      <c r="F834" s="2105"/>
      <c r="G834" s="2005"/>
      <c r="H834" s="2106"/>
      <c r="I834" s="2002"/>
      <c r="J834" s="2005"/>
      <c r="K834" s="2005"/>
      <c r="L834" s="2010"/>
      <c r="M834" s="2010"/>
      <c r="N834" s="2011"/>
      <c r="O834" s="2004"/>
      <c r="P834" s="2004"/>
      <c r="Q834" s="2004"/>
      <c r="R834" s="2004"/>
      <c r="S834" s="2004"/>
    </row>
    <row r="835" spans="1:19" s="1162" customFormat="1">
      <c r="A835" s="1996"/>
      <c r="B835" s="2004"/>
      <c r="C835" s="2104"/>
      <c r="D835" s="144"/>
      <c r="E835" s="2007"/>
      <c r="F835" s="2105"/>
      <c r="G835" s="2005"/>
      <c r="H835" s="2106"/>
      <c r="I835" s="2002"/>
      <c r="J835" s="2005"/>
      <c r="K835" s="2005"/>
      <c r="L835" s="2010"/>
      <c r="M835" s="2010"/>
      <c r="N835" s="2011"/>
      <c r="O835" s="2004"/>
      <c r="P835" s="2004"/>
      <c r="Q835" s="2004"/>
      <c r="R835" s="2004"/>
      <c r="S835" s="2004"/>
    </row>
    <row r="836" spans="1:19" s="1162" customFormat="1">
      <c r="A836" s="210" t="s">
        <v>732</v>
      </c>
      <c r="B836" s="216"/>
      <c r="C836" s="217"/>
      <c r="D836" s="144"/>
      <c r="E836" s="2007"/>
      <c r="F836" s="2105"/>
      <c r="G836" s="2005"/>
      <c r="H836" s="2106"/>
      <c r="I836" s="2002"/>
      <c r="J836" s="2005"/>
      <c r="K836" s="2005"/>
      <c r="L836" s="2010"/>
      <c r="M836" s="2010"/>
      <c r="N836" s="2011"/>
      <c r="O836" s="2004"/>
      <c r="P836" s="2004"/>
      <c r="Q836" s="2004"/>
      <c r="R836" s="2004"/>
      <c r="S836" s="2004"/>
    </row>
    <row r="837" spans="1:19" s="1162" customFormat="1">
      <c r="A837" s="184"/>
      <c r="B837" s="675" t="s">
        <v>7</v>
      </c>
      <c r="C837" s="684"/>
      <c r="D837" s="144"/>
      <c r="E837" s="2007"/>
      <c r="F837" s="2105"/>
      <c r="G837" s="2005"/>
      <c r="H837" s="2106"/>
      <c r="I837" s="2002"/>
      <c r="J837" s="2005"/>
      <c r="K837" s="2005"/>
      <c r="L837" s="2010"/>
      <c r="M837" s="2010"/>
      <c r="N837" s="2011"/>
      <c r="O837" s="2004"/>
      <c r="P837" s="2004"/>
      <c r="Q837" s="2004"/>
      <c r="R837" s="2004"/>
      <c r="S837" s="2004"/>
    </row>
    <row r="838" spans="1:19" s="1162" customFormat="1">
      <c r="A838" s="184"/>
      <c r="B838" s="216"/>
      <c r="C838" s="217"/>
      <c r="D838" s="144"/>
      <c r="E838" s="2007"/>
      <c r="F838" s="2105"/>
      <c r="G838" s="2005"/>
      <c r="H838" s="2106"/>
      <c r="I838" s="2002"/>
      <c r="J838" s="2005"/>
      <c r="K838" s="2005"/>
      <c r="L838" s="2010"/>
      <c r="M838" s="2010"/>
      <c r="N838" s="2011"/>
      <c r="O838" s="2004"/>
      <c r="P838" s="2004"/>
      <c r="Q838" s="2004"/>
      <c r="R838" s="2004"/>
      <c r="S838" s="2004"/>
    </row>
    <row r="839" spans="1:19" s="1162" customFormat="1">
      <c r="A839" s="184"/>
      <c r="B839" s="244" t="s">
        <v>733</v>
      </c>
      <c r="C839" s="710">
        <f>SUM(D827:D835)+SUM(C836:C838)</f>
        <v>2050000</v>
      </c>
      <c r="D839" s="144"/>
      <c r="E839" s="2007"/>
      <c r="F839" s="2105"/>
      <c r="G839" s="2005"/>
      <c r="H839" s="2106"/>
      <c r="I839" s="2002"/>
      <c r="J839" s="2005"/>
      <c r="K839" s="2005"/>
      <c r="L839" s="2010"/>
      <c r="M839" s="2010"/>
      <c r="N839" s="2011"/>
      <c r="O839" s="2004"/>
      <c r="P839" s="2004"/>
      <c r="Q839" s="2004"/>
      <c r="R839" s="2004"/>
      <c r="S839" s="2004"/>
    </row>
    <row r="840" spans="1:19" s="1162" customFormat="1">
      <c r="A840" s="1996"/>
      <c r="B840" s="2004"/>
      <c r="C840" s="2104"/>
      <c r="D840" s="144"/>
      <c r="E840" s="2007"/>
      <c r="F840" s="2105"/>
      <c r="G840" s="2005"/>
      <c r="H840" s="2106"/>
      <c r="I840" s="2002"/>
      <c r="J840" s="2005"/>
      <c r="K840" s="2005"/>
      <c r="L840" s="2010"/>
      <c r="M840" s="2010"/>
      <c r="N840" s="2011"/>
      <c r="O840" s="2004"/>
      <c r="P840" s="2004"/>
      <c r="Q840" s="2004"/>
      <c r="R840" s="2004"/>
      <c r="S840" s="2004"/>
    </row>
    <row r="841" spans="1:19" s="1163" customFormat="1">
      <c r="A841" s="2107"/>
      <c r="B841" s="2023"/>
      <c r="C841" s="2108"/>
      <c r="D841" s="2565"/>
      <c r="E841" s="2017"/>
      <c r="F841" s="2109"/>
      <c r="G841" s="2019"/>
      <c r="H841" s="2110"/>
      <c r="I841" s="2111"/>
      <c r="J841" s="2019"/>
      <c r="K841" s="2019"/>
      <c r="L841" s="2021"/>
      <c r="M841" s="2021"/>
      <c r="N841" s="2022"/>
      <c r="O841" s="2023"/>
      <c r="P841" s="2023"/>
      <c r="Q841" s="2023"/>
      <c r="R841" s="2023"/>
      <c r="S841" s="2023"/>
    </row>
    <row r="842" spans="1:19" s="1162" customFormat="1">
      <c r="A842" s="244" t="s">
        <v>3586</v>
      </c>
      <c r="B842" s="61"/>
      <c r="C842" s="681" t="s">
        <v>3587</v>
      </c>
      <c r="D842" s="1487"/>
      <c r="E842" s="2007"/>
      <c r="F842" s="2105"/>
      <c r="G842" s="2005"/>
      <c r="H842" s="2106"/>
      <c r="I842" s="2002"/>
      <c r="J842" s="2005"/>
      <c r="K842" s="2005"/>
      <c r="L842" s="2010"/>
      <c r="M842" s="2010"/>
      <c r="N842" s="2011"/>
      <c r="O842" s="2004"/>
      <c r="P842" s="2004"/>
      <c r="Q842" s="2004"/>
      <c r="R842" s="2004"/>
      <c r="S842" s="2004"/>
    </row>
    <row r="843" spans="1:19" s="1162" customFormat="1">
      <c r="A843" s="1445">
        <v>5302047</v>
      </c>
      <c r="B843" s="216" t="s">
        <v>3278</v>
      </c>
      <c r="C843" s="217" t="s">
        <v>3588</v>
      </c>
      <c r="D843" s="1487">
        <v>500000</v>
      </c>
      <c r="E843" s="2007"/>
      <c r="F843" s="696">
        <v>299000</v>
      </c>
      <c r="G843" s="217" t="s">
        <v>98</v>
      </c>
      <c r="H843" s="1479">
        <v>43515</v>
      </c>
      <c r="I843" s="108" t="s">
        <v>303</v>
      </c>
      <c r="J843" s="217"/>
      <c r="K843" s="217" t="s">
        <v>67</v>
      </c>
      <c r="L843" s="108"/>
      <c r="M843" s="108"/>
      <c r="N843" s="2011">
        <v>43649</v>
      </c>
      <c r="O843" s="2004" t="s">
        <v>728</v>
      </c>
      <c r="P843" s="2004"/>
      <c r="Q843" s="2004"/>
      <c r="R843" s="2004"/>
      <c r="S843" s="2004"/>
    </row>
    <row r="844" spans="1:19" s="1162" customFormat="1">
      <c r="A844" s="1445">
        <v>5302033</v>
      </c>
      <c r="B844" s="1061" t="s">
        <v>2029</v>
      </c>
      <c r="C844" s="217" t="s">
        <v>3589</v>
      </c>
      <c r="D844" s="1487">
        <v>530000</v>
      </c>
      <c r="E844" s="2007"/>
      <c r="F844" s="696">
        <v>395000</v>
      </c>
      <c r="G844" s="217" t="s">
        <v>98</v>
      </c>
      <c r="H844" s="1479">
        <v>43510</v>
      </c>
      <c r="I844" s="108" t="s">
        <v>2133</v>
      </c>
      <c r="J844" s="217"/>
      <c r="K844" s="217" t="s">
        <v>67</v>
      </c>
      <c r="L844" s="108"/>
      <c r="M844" s="108"/>
      <c r="N844" s="2011">
        <v>43649</v>
      </c>
      <c r="O844" s="2004" t="s">
        <v>728</v>
      </c>
      <c r="P844" s="2004"/>
      <c r="Q844" s="2004"/>
      <c r="R844" s="2004"/>
      <c r="S844" s="2004"/>
    </row>
    <row r="845" spans="1:19" s="1162" customFormat="1">
      <c r="A845" s="1445">
        <v>5302024</v>
      </c>
      <c r="B845" s="2042" t="s">
        <v>3224</v>
      </c>
      <c r="C845" s="2104" t="s">
        <v>3590</v>
      </c>
      <c r="D845" s="1487">
        <v>1350000</v>
      </c>
      <c r="E845" s="2007"/>
      <c r="F845" s="2125">
        <v>975000</v>
      </c>
      <c r="G845" s="2005" t="s">
        <v>98</v>
      </c>
      <c r="H845" s="2106">
        <v>43505</v>
      </c>
      <c r="I845" s="2002" t="s">
        <v>448</v>
      </c>
      <c r="J845" s="1099" t="s">
        <v>449</v>
      </c>
      <c r="K845" s="2005" t="s">
        <v>67</v>
      </c>
      <c r="L845" s="2010"/>
      <c r="M845" s="2010"/>
      <c r="N845" s="2011">
        <v>43649</v>
      </c>
      <c r="O845" s="2004" t="s">
        <v>728</v>
      </c>
      <c r="P845" s="1092" t="s">
        <v>3591</v>
      </c>
      <c r="Q845" s="2004"/>
      <c r="R845" s="2004"/>
      <c r="S845" s="2004"/>
    </row>
    <row r="846" spans="1:19" s="1162" customFormat="1">
      <c r="A846" s="1996"/>
      <c r="B846" s="2042"/>
      <c r="C846" s="2104"/>
      <c r="D846" s="1487"/>
      <c r="E846" s="2007"/>
      <c r="F846" s="2105"/>
      <c r="G846" s="2005"/>
      <c r="H846" s="2106"/>
      <c r="I846" s="2002"/>
      <c r="J846" s="2005"/>
      <c r="K846" s="2005"/>
      <c r="L846" s="2010"/>
      <c r="M846" s="2010"/>
      <c r="N846" s="2011"/>
      <c r="O846" s="2004"/>
      <c r="P846" s="2004"/>
      <c r="Q846" s="2004"/>
      <c r="R846" s="2004"/>
      <c r="S846" s="2004"/>
    </row>
    <row r="847" spans="1:19" s="1162" customFormat="1">
      <c r="A847" s="1996"/>
      <c r="B847" s="1451" t="s">
        <v>3592</v>
      </c>
      <c r="C847" s="2104"/>
      <c r="D847" s="1487"/>
      <c r="E847" s="2007"/>
      <c r="F847" s="2105"/>
      <c r="G847" s="2005"/>
      <c r="H847" s="2106"/>
      <c r="I847" s="2002"/>
      <c r="J847" s="2005"/>
      <c r="K847" s="2005"/>
      <c r="L847" s="2010"/>
      <c r="M847" s="2010"/>
      <c r="N847" s="2011"/>
      <c r="O847" s="2004"/>
      <c r="P847" s="2004"/>
      <c r="Q847" s="2004"/>
      <c r="R847" s="2004"/>
      <c r="S847" s="2004"/>
    </row>
    <row r="848" spans="1:19" s="1162" customFormat="1">
      <c r="A848" s="1996"/>
      <c r="B848" s="1445" t="s">
        <v>440</v>
      </c>
      <c r="C848" s="2104"/>
      <c r="D848" s="1487"/>
      <c r="E848" s="2007"/>
      <c r="F848" s="2105"/>
      <c r="G848" s="2005"/>
      <c r="H848" s="2106"/>
      <c r="I848" s="2002"/>
      <c r="J848" s="2005"/>
      <c r="K848" s="2005"/>
      <c r="L848" s="2010"/>
      <c r="M848" s="2010"/>
      <c r="N848" s="2011"/>
      <c r="O848" s="2004"/>
      <c r="P848" s="2004"/>
      <c r="Q848" s="2004"/>
      <c r="R848" s="2004"/>
      <c r="S848" s="2004"/>
    </row>
    <row r="849" spans="1:19" s="1162" customFormat="1">
      <c r="A849" s="1996"/>
      <c r="B849" s="2004"/>
      <c r="C849" s="2104"/>
      <c r="D849" s="1487"/>
      <c r="E849" s="2007"/>
      <c r="F849" s="2105"/>
      <c r="G849" s="2005"/>
      <c r="H849" s="2106"/>
      <c r="I849" s="2002"/>
      <c r="J849" s="2005"/>
      <c r="K849" s="2005"/>
      <c r="L849" s="2010"/>
      <c r="M849" s="2010"/>
      <c r="N849" s="2011"/>
      <c r="O849" s="2004"/>
      <c r="P849" s="2004"/>
      <c r="Q849" s="2004"/>
      <c r="R849" s="2004"/>
      <c r="S849" s="2004"/>
    </row>
    <row r="850" spans="1:19" s="1162" customFormat="1">
      <c r="A850" s="210" t="s">
        <v>732</v>
      </c>
      <c r="B850" s="216"/>
      <c r="C850" s="217"/>
      <c r="D850" s="144"/>
      <c r="E850" s="2007"/>
      <c r="F850" s="2105"/>
      <c r="G850" s="2005"/>
      <c r="H850" s="2106"/>
      <c r="I850" s="2002"/>
      <c r="J850" s="2005"/>
      <c r="K850" s="2005"/>
      <c r="L850" s="2010"/>
      <c r="M850" s="2010"/>
      <c r="N850" s="2011"/>
      <c r="O850" s="2004"/>
      <c r="P850" s="2004"/>
      <c r="Q850" s="2004"/>
      <c r="R850" s="2004"/>
      <c r="S850" s="2004"/>
    </row>
    <row r="851" spans="1:19" s="1162" customFormat="1">
      <c r="A851" s="184"/>
      <c r="B851" s="675" t="s">
        <v>7</v>
      </c>
      <c r="C851" s="684"/>
      <c r="D851" s="144"/>
      <c r="E851" s="2007"/>
      <c r="F851" s="2105"/>
      <c r="G851" s="2005"/>
      <c r="H851" s="2106"/>
      <c r="I851" s="2002"/>
      <c r="J851" s="2005"/>
      <c r="K851" s="2005"/>
      <c r="L851" s="2010"/>
      <c r="M851" s="2010"/>
      <c r="N851" s="2011"/>
      <c r="O851" s="2004"/>
      <c r="P851" s="2004"/>
      <c r="Q851" s="2004"/>
      <c r="R851" s="2004"/>
      <c r="S851" s="2004"/>
    </row>
    <row r="852" spans="1:19" s="1162" customFormat="1">
      <c r="A852" s="184"/>
      <c r="B852" s="216"/>
      <c r="C852" s="217"/>
      <c r="D852" s="144"/>
      <c r="E852" s="2007"/>
      <c r="F852" s="2105"/>
      <c r="G852" s="2005"/>
      <c r="H852" s="2106"/>
      <c r="I852" s="2002"/>
      <c r="J852" s="2005"/>
      <c r="K852" s="2005"/>
      <c r="L852" s="2010"/>
      <c r="M852" s="2010"/>
      <c r="N852" s="2011"/>
      <c r="O852" s="2004"/>
      <c r="P852" s="2004"/>
      <c r="Q852" s="2004"/>
      <c r="R852" s="2004"/>
      <c r="S852" s="2004"/>
    </row>
    <row r="853" spans="1:19" s="1162" customFormat="1">
      <c r="A853" s="184"/>
      <c r="B853" s="244" t="s">
        <v>733</v>
      </c>
      <c r="C853" s="710">
        <f>SUM(D841:D849)+SUM(C850:C852)</f>
        <v>2380000</v>
      </c>
      <c r="D853" s="144"/>
      <c r="E853" s="2007"/>
      <c r="F853" s="2105"/>
      <c r="G853" s="2005"/>
      <c r="H853" s="2106"/>
      <c r="I853" s="2002"/>
      <c r="J853" s="2005"/>
      <c r="K853" s="2005"/>
      <c r="L853" s="2010"/>
      <c r="M853" s="2010"/>
      <c r="N853" s="2011"/>
      <c r="O853" s="2004"/>
      <c r="P853" s="2004"/>
      <c r="Q853" s="2004"/>
      <c r="R853" s="2004"/>
      <c r="S853" s="2004"/>
    </row>
    <row r="854" spans="1:19" s="1162" customFormat="1">
      <c r="A854" s="1996"/>
      <c r="B854" s="2004"/>
      <c r="C854" s="2104"/>
      <c r="D854" s="144"/>
      <c r="E854" s="2007"/>
      <c r="F854" s="2105"/>
      <c r="G854" s="2005"/>
      <c r="H854" s="2106"/>
      <c r="I854" s="2002"/>
      <c r="J854" s="2005"/>
      <c r="K854" s="2005"/>
      <c r="L854" s="2010"/>
      <c r="M854" s="2010"/>
      <c r="N854" s="2011"/>
      <c r="O854" s="2004"/>
      <c r="P854" s="2004"/>
      <c r="Q854" s="2004"/>
      <c r="R854" s="2004"/>
      <c r="S854" s="2004"/>
    </row>
    <row r="855" spans="1:19" s="1163" customFormat="1">
      <c r="A855" s="2107"/>
      <c r="B855" s="2023"/>
      <c r="C855" s="2108"/>
      <c r="D855" s="2564"/>
      <c r="E855" s="2017"/>
      <c r="F855" s="2109"/>
      <c r="G855" s="2019"/>
      <c r="H855" s="2110"/>
      <c r="I855" s="2111"/>
      <c r="J855" s="2019"/>
      <c r="K855" s="2019"/>
      <c r="L855" s="2021"/>
      <c r="M855" s="2021"/>
      <c r="N855" s="2022"/>
      <c r="O855" s="2023"/>
      <c r="P855" s="2023"/>
      <c r="Q855" s="2023"/>
      <c r="R855" s="2023"/>
      <c r="S855" s="2023"/>
    </row>
    <row r="856" spans="1:19" s="1488" customFormat="1">
      <c r="A856" s="1577" t="s">
        <v>3593</v>
      </c>
      <c r="B856" s="2036"/>
      <c r="C856" s="681" t="s">
        <v>3594</v>
      </c>
      <c r="D856" s="144"/>
      <c r="E856" s="2040"/>
      <c r="F856" s="2126"/>
      <c r="G856" s="2032"/>
      <c r="H856" s="2127"/>
      <c r="I856" s="2128"/>
      <c r="J856" s="2032"/>
      <c r="K856" s="2032"/>
      <c r="L856" s="2034"/>
      <c r="M856" s="2034"/>
      <c r="N856" s="2035"/>
      <c r="O856" s="2036"/>
      <c r="P856" s="2036"/>
      <c r="Q856" s="2036"/>
      <c r="R856" s="2036"/>
      <c r="S856" s="2036"/>
    </row>
    <row r="857" spans="1:19">
      <c r="A857" s="1445">
        <v>5303099</v>
      </c>
      <c r="B857" s="1061" t="s">
        <v>3435</v>
      </c>
      <c r="C857" s="1456" t="s">
        <v>3595</v>
      </c>
      <c r="D857" s="1487">
        <v>620000</v>
      </c>
      <c r="E857" s="108"/>
      <c r="F857" s="269">
        <v>445000</v>
      </c>
      <c r="G857" s="217" t="s">
        <v>98</v>
      </c>
      <c r="H857" s="1479">
        <v>43552</v>
      </c>
      <c r="I857" s="217" t="s">
        <v>523</v>
      </c>
      <c r="J857" s="1099" t="s">
        <v>449</v>
      </c>
      <c r="K857" s="217" t="s">
        <v>67</v>
      </c>
      <c r="L857" s="108"/>
      <c r="M857" s="108"/>
      <c r="N857" s="1590">
        <v>43621</v>
      </c>
      <c r="O857" s="108" t="s">
        <v>728</v>
      </c>
      <c r="P857" s="108"/>
      <c r="Q857" s="108"/>
      <c r="R857" s="108"/>
      <c r="S857" s="1453"/>
    </row>
    <row r="858" spans="1:19" s="1162" customFormat="1">
      <c r="A858" s="1445">
        <v>5303101</v>
      </c>
      <c r="B858" s="2004" t="s">
        <v>1611</v>
      </c>
      <c r="C858" s="2104" t="s">
        <v>3596</v>
      </c>
      <c r="D858" s="1487">
        <v>750000</v>
      </c>
      <c r="E858" s="2007"/>
      <c r="F858" s="2105">
        <v>600000</v>
      </c>
      <c r="G858" s="2005" t="s">
        <v>98</v>
      </c>
      <c r="H858" s="2106">
        <v>43553</v>
      </c>
      <c r="I858" s="2002" t="s">
        <v>782</v>
      </c>
      <c r="J858" s="1099" t="s">
        <v>449</v>
      </c>
      <c r="K858" s="2005" t="s">
        <v>67</v>
      </c>
      <c r="L858" s="2010"/>
      <c r="M858" s="2010"/>
      <c r="N858" s="1590">
        <v>43621</v>
      </c>
      <c r="O858" s="108" t="s">
        <v>728</v>
      </c>
      <c r="P858" s="2004"/>
      <c r="Q858" s="2004"/>
      <c r="R858" s="2004"/>
      <c r="S858" s="2004"/>
    </row>
    <row r="859" spans="1:19" s="1453" customFormat="1">
      <c r="A859" s="1445">
        <v>5304001</v>
      </c>
      <c r="B859" s="1452" t="s">
        <v>2732</v>
      </c>
      <c r="C859" s="1456" t="s">
        <v>3597</v>
      </c>
      <c r="D859" s="1487">
        <v>590000</v>
      </c>
      <c r="F859" s="1454">
        <v>365000</v>
      </c>
      <c r="G859" s="1455" t="s">
        <v>98</v>
      </c>
      <c r="H859" s="1481">
        <v>43557</v>
      </c>
      <c r="I859" s="1455" t="s">
        <v>979</v>
      </c>
      <c r="J859" s="1165" t="s">
        <v>449</v>
      </c>
      <c r="K859" s="1455" t="s">
        <v>67</v>
      </c>
      <c r="N859" s="1590">
        <v>43621</v>
      </c>
      <c r="O859" s="108" t="s">
        <v>728</v>
      </c>
    </row>
    <row r="860" spans="1:19" s="108" customFormat="1">
      <c r="A860" s="1445">
        <v>5304053</v>
      </c>
      <c r="B860" s="1061" t="s">
        <v>2119</v>
      </c>
      <c r="C860" s="217" t="s">
        <v>3598</v>
      </c>
      <c r="D860" s="1487">
        <v>630000</v>
      </c>
      <c r="F860" s="269">
        <v>474000</v>
      </c>
      <c r="G860" s="217" t="s">
        <v>98</v>
      </c>
      <c r="H860" s="1479">
        <v>43572</v>
      </c>
      <c r="I860" s="108" t="s">
        <v>192</v>
      </c>
      <c r="J860" s="1165" t="s">
        <v>449</v>
      </c>
      <c r="K860" s="217" t="s">
        <v>67</v>
      </c>
      <c r="N860" s="1590">
        <v>43621</v>
      </c>
      <c r="O860" s="108" t="s">
        <v>728</v>
      </c>
    </row>
    <row r="861" spans="1:19" s="1488" customFormat="1">
      <c r="A861" s="2129"/>
      <c r="B861" s="2036"/>
      <c r="C861" s="2130"/>
      <c r="D861" s="1487"/>
      <c r="E861" s="2040"/>
      <c r="F861" s="2126"/>
      <c r="G861" s="2032"/>
      <c r="H861" s="2127"/>
      <c r="I861" s="2128"/>
      <c r="J861" s="2032"/>
      <c r="K861" s="2032"/>
      <c r="L861" s="2034"/>
      <c r="M861" s="2034"/>
      <c r="N861" s="2035"/>
      <c r="O861" s="2036"/>
      <c r="P861" s="2036"/>
      <c r="Q861" s="2036"/>
      <c r="R861" s="2036"/>
      <c r="S861" s="2036"/>
    </row>
    <row r="862" spans="1:19" s="1488" customFormat="1">
      <c r="A862" s="2129"/>
      <c r="B862" s="1451" t="s">
        <v>3599</v>
      </c>
      <c r="C862" s="2130"/>
      <c r="D862" s="1487"/>
      <c r="E862" s="2040"/>
      <c r="F862" s="2126"/>
      <c r="G862" s="2032"/>
      <c r="H862" s="2127"/>
      <c r="I862" s="2128"/>
      <c r="J862" s="2032"/>
      <c r="K862" s="2032"/>
      <c r="L862" s="2034"/>
      <c r="M862" s="2034"/>
      <c r="N862" s="2035"/>
      <c r="O862" s="2036"/>
      <c r="P862" s="2036"/>
      <c r="Q862" s="2036"/>
      <c r="R862" s="2036"/>
      <c r="S862" s="2036"/>
    </row>
    <row r="863" spans="1:19" s="1488" customFormat="1">
      <c r="A863" s="2129"/>
      <c r="B863" s="1445" t="s">
        <v>440</v>
      </c>
      <c r="C863" s="2130"/>
      <c r="D863" s="1487"/>
      <c r="E863" s="2040"/>
      <c r="F863" s="2126"/>
      <c r="G863" s="2032"/>
      <c r="H863" s="2127"/>
      <c r="I863" s="2128"/>
      <c r="J863" s="2032"/>
      <c r="K863" s="2032"/>
      <c r="L863" s="2034"/>
      <c r="M863" s="2034"/>
      <c r="N863" s="2035"/>
      <c r="O863" s="2036"/>
      <c r="P863" s="2036"/>
      <c r="Q863" s="2036"/>
      <c r="R863" s="2036"/>
      <c r="S863" s="2036"/>
    </row>
    <row r="864" spans="1:19" s="1488" customFormat="1">
      <c r="A864" s="2129"/>
      <c r="B864" s="1599"/>
      <c r="C864" s="2130"/>
      <c r="D864" s="1487"/>
      <c r="E864" s="2040"/>
      <c r="F864" s="2126"/>
      <c r="G864" s="2032"/>
      <c r="H864" s="2127"/>
      <c r="I864" s="2128"/>
      <c r="J864" s="2032"/>
      <c r="K864" s="2032"/>
      <c r="L864" s="2034"/>
      <c r="M864" s="2034"/>
      <c r="N864" s="2035"/>
      <c r="O864" s="2036"/>
      <c r="P864" s="2036"/>
      <c r="Q864" s="2036"/>
      <c r="R864" s="2036"/>
      <c r="S864" s="2036"/>
    </row>
    <row r="865" spans="1:19" s="1162" customFormat="1">
      <c r="A865" s="210" t="s">
        <v>732</v>
      </c>
      <c r="B865" s="216"/>
      <c r="C865" s="217"/>
      <c r="D865" s="1487"/>
      <c r="E865" s="2007"/>
      <c r="F865" s="2105"/>
      <c r="G865" s="2005"/>
      <c r="H865" s="2106"/>
      <c r="I865" s="2002"/>
      <c r="J865" s="2005"/>
      <c r="K865" s="2005"/>
      <c r="L865" s="2010"/>
      <c r="M865" s="2010"/>
      <c r="N865" s="2011"/>
      <c r="O865" s="2004"/>
      <c r="P865" s="2004"/>
      <c r="Q865" s="2004"/>
      <c r="R865" s="2004"/>
      <c r="S865" s="2004"/>
    </row>
    <row r="866" spans="1:19" s="1162" customFormat="1">
      <c r="A866" s="184"/>
      <c r="B866" s="675" t="s">
        <v>7</v>
      </c>
      <c r="C866" s="684"/>
      <c r="D866" s="1487"/>
      <c r="E866" s="2007"/>
      <c r="F866" s="2105"/>
      <c r="G866" s="2005"/>
      <c r="H866" s="2106"/>
      <c r="I866" s="2002"/>
      <c r="J866" s="2005"/>
      <c r="K866" s="2005"/>
      <c r="L866" s="2010"/>
      <c r="M866" s="2010"/>
      <c r="N866" s="2011"/>
      <c r="O866" s="2004"/>
      <c r="P866" s="2004"/>
      <c r="Q866" s="2004"/>
      <c r="R866" s="2004"/>
      <c r="S866" s="2004"/>
    </row>
    <row r="867" spans="1:19" s="1162" customFormat="1">
      <c r="A867" s="184"/>
      <c r="B867" s="216"/>
      <c r="C867" s="217"/>
      <c r="D867" s="1487"/>
      <c r="E867" s="2007"/>
      <c r="F867" s="2105"/>
      <c r="G867" s="2005"/>
      <c r="H867" s="2106"/>
      <c r="I867" s="2002"/>
      <c r="J867" s="2005"/>
      <c r="K867" s="2005"/>
      <c r="L867" s="2010"/>
      <c r="M867" s="2010"/>
      <c r="N867" s="2011"/>
      <c r="O867" s="2004"/>
      <c r="P867" s="2004"/>
      <c r="Q867" s="2004"/>
      <c r="R867" s="2004"/>
      <c r="S867" s="2004"/>
    </row>
    <row r="868" spans="1:19" s="1162" customFormat="1">
      <c r="A868" s="184"/>
      <c r="B868" s="244" t="s">
        <v>733</v>
      </c>
      <c r="C868" s="710">
        <f>SUM(D855:D864)+SUM(C865:C867)</f>
        <v>2590000</v>
      </c>
      <c r="D868" s="1487"/>
      <c r="E868" s="2007"/>
      <c r="F868" s="2105"/>
      <c r="G868" s="2005"/>
      <c r="H868" s="2106"/>
      <c r="I868" s="2002"/>
      <c r="J868" s="2005"/>
      <c r="K868" s="2005"/>
      <c r="L868" s="2010"/>
      <c r="M868" s="2010"/>
      <c r="N868" s="2011"/>
      <c r="O868" s="2004"/>
      <c r="P868" s="2004"/>
      <c r="Q868" s="2004"/>
      <c r="R868" s="2004"/>
      <c r="S868" s="2004"/>
    </row>
    <row r="869" spans="1:19" s="1162" customFormat="1">
      <c r="A869" s="1996"/>
      <c r="B869" s="2004"/>
      <c r="C869" s="2104"/>
      <c r="D869" s="1487"/>
      <c r="E869" s="2007"/>
      <c r="F869" s="2105"/>
      <c r="G869" s="2005"/>
      <c r="H869" s="2106"/>
      <c r="I869" s="2002"/>
      <c r="J869" s="2005"/>
      <c r="K869" s="2005"/>
      <c r="L869" s="2010"/>
      <c r="M869" s="2010"/>
      <c r="N869" s="2011"/>
      <c r="O869" s="2004"/>
      <c r="P869" s="2004"/>
      <c r="Q869" s="2004"/>
      <c r="R869" s="2004"/>
      <c r="S869" s="2004"/>
    </row>
    <row r="870" spans="1:19" s="1163" customFormat="1">
      <c r="A870" s="2107"/>
      <c r="B870" s="2023"/>
      <c r="C870" s="2108"/>
      <c r="D870" s="2565"/>
      <c r="E870" s="2017"/>
      <c r="F870" s="2109"/>
      <c r="G870" s="2019"/>
      <c r="H870" s="2110"/>
      <c r="I870" s="2111"/>
      <c r="J870" s="2019"/>
      <c r="K870" s="2019"/>
      <c r="L870" s="2021"/>
      <c r="M870" s="2021"/>
      <c r="N870" s="2022"/>
      <c r="O870" s="2023"/>
      <c r="P870" s="2023"/>
      <c r="Q870" s="2023"/>
      <c r="R870" s="2023"/>
      <c r="S870" s="2023"/>
    </row>
    <row r="871" spans="1:19" s="1488" customFormat="1">
      <c r="A871" s="1577" t="s">
        <v>3600</v>
      </c>
      <c r="B871" s="2036"/>
      <c r="C871" s="1449" t="s">
        <v>3601</v>
      </c>
      <c r="D871" s="1487"/>
      <c r="E871" s="2040"/>
      <c r="F871" s="2126"/>
      <c r="G871" s="2032"/>
      <c r="H871" s="2127"/>
      <c r="I871" s="2128"/>
      <c r="J871" s="2032"/>
      <c r="K871" s="2032"/>
      <c r="L871" s="2034"/>
      <c r="M871" s="2034"/>
      <c r="N871" s="2035"/>
      <c r="O871" s="2036"/>
      <c r="P871" s="2036"/>
      <c r="Q871" s="2036"/>
      <c r="R871" s="2036"/>
      <c r="S871" s="2036"/>
    </row>
    <row r="872" spans="1:19" s="1162" customFormat="1">
      <c r="A872" s="1445">
        <v>5303075</v>
      </c>
      <c r="B872" s="334" t="s">
        <v>2732</v>
      </c>
      <c r="C872" s="1457" t="s">
        <v>3602</v>
      </c>
      <c r="D872" s="1487">
        <v>1200000</v>
      </c>
      <c r="E872" s="2007"/>
      <c r="F872" s="2105">
        <v>1050000</v>
      </c>
      <c r="G872" s="2005" t="s">
        <v>98</v>
      </c>
      <c r="H872" s="2106">
        <v>43547</v>
      </c>
      <c r="I872" s="2002" t="s">
        <v>448</v>
      </c>
      <c r="J872" s="2005"/>
      <c r="K872" s="2005" t="s">
        <v>798</v>
      </c>
      <c r="L872" s="2010"/>
      <c r="M872" s="2010"/>
      <c r="N872" s="2011">
        <v>43603</v>
      </c>
      <c r="O872" s="2004" t="s">
        <v>728</v>
      </c>
      <c r="P872" s="2004"/>
      <c r="Q872" s="2004"/>
      <c r="R872" s="2004"/>
      <c r="S872" s="2004"/>
    </row>
    <row r="873" spans="1:19" s="1486" customFormat="1">
      <c r="A873" s="1445">
        <v>5304069</v>
      </c>
      <c r="B873" s="1440" t="s">
        <v>2472</v>
      </c>
      <c r="C873" s="1457" t="s">
        <v>3603</v>
      </c>
      <c r="D873" s="1487">
        <v>1200000</v>
      </c>
      <c r="E873" s="2007"/>
      <c r="F873" s="2105">
        <v>805000</v>
      </c>
      <c r="G873" s="2005" t="s">
        <v>3515</v>
      </c>
      <c r="H873" s="2106">
        <v>43575</v>
      </c>
      <c r="I873" s="2002" t="s">
        <v>448</v>
      </c>
      <c r="J873" s="2005"/>
      <c r="K873" s="2005" t="s">
        <v>798</v>
      </c>
      <c r="L873" s="2010"/>
      <c r="M873" s="2010"/>
      <c r="N873" s="2011">
        <v>43603</v>
      </c>
      <c r="O873" s="2004" t="s">
        <v>728</v>
      </c>
      <c r="P873" s="2004"/>
      <c r="Q873" s="2004"/>
      <c r="R873" s="2004"/>
      <c r="S873" s="2004"/>
    </row>
    <row r="874" spans="1:19" s="1549" customFormat="1">
      <c r="A874" s="1489"/>
      <c r="B874" s="1440"/>
      <c r="C874" s="1457"/>
      <c r="D874" s="1487"/>
      <c r="E874" s="2048"/>
      <c r="F874" s="2119"/>
      <c r="G874" s="2043"/>
      <c r="H874" s="2120"/>
      <c r="I874" s="2121"/>
      <c r="J874" s="2043"/>
      <c r="K874" s="2043"/>
      <c r="L874" s="2131"/>
      <c r="M874" s="2131"/>
      <c r="N874" s="2132"/>
      <c r="O874" s="2042"/>
      <c r="P874" s="2042"/>
      <c r="Q874" s="2042"/>
      <c r="R874" s="2042"/>
      <c r="S874" s="2042"/>
    </row>
    <row r="875" spans="1:19">
      <c r="A875" s="1452"/>
      <c r="B875" s="1451" t="s">
        <v>3604</v>
      </c>
      <c r="C875" s="1455"/>
      <c r="D875" s="1575"/>
      <c r="E875" s="1453"/>
      <c r="F875" s="1454"/>
      <c r="G875" s="1455"/>
      <c r="H875" s="1481"/>
      <c r="I875" s="1453"/>
      <c r="J875" s="1455"/>
      <c r="K875" s="1455"/>
      <c r="L875" s="1453"/>
      <c r="M875" s="1453"/>
      <c r="N875" s="1516"/>
      <c r="O875" s="1453"/>
      <c r="P875" s="1453"/>
      <c r="Q875" s="1453"/>
      <c r="R875" s="1453"/>
      <c r="S875" s="1453"/>
    </row>
    <row r="876" spans="1:19">
      <c r="A876" s="1452"/>
      <c r="B876" s="1445" t="s">
        <v>731</v>
      </c>
      <c r="C876" s="1455"/>
      <c r="D876" s="1574"/>
      <c r="E876" s="1453"/>
      <c r="F876" s="1454"/>
      <c r="G876" s="1455"/>
      <c r="H876" s="1481"/>
      <c r="I876" s="1453"/>
      <c r="J876" s="1455"/>
      <c r="K876" s="1455"/>
      <c r="L876" s="1453"/>
      <c r="M876" s="1453"/>
      <c r="N876" s="1516"/>
      <c r="O876" s="1453"/>
      <c r="P876" s="1453"/>
      <c r="Q876" s="1453"/>
      <c r="R876" s="1453"/>
      <c r="S876" s="1453"/>
    </row>
    <row r="877" spans="1:19" s="1488" customFormat="1">
      <c r="A877" s="2129"/>
      <c r="B877" s="2036"/>
      <c r="C877" s="2130"/>
      <c r="D877" s="144"/>
      <c r="E877" s="2040"/>
      <c r="F877" s="2126"/>
      <c r="G877" s="2032"/>
      <c r="H877" s="2127"/>
      <c r="I877" s="2128"/>
      <c r="J877" s="2032"/>
      <c r="K877" s="2032"/>
      <c r="L877" s="2034"/>
      <c r="M877" s="2034"/>
      <c r="N877" s="2035"/>
      <c r="O877" s="2036"/>
      <c r="P877" s="2036"/>
      <c r="Q877" s="2036"/>
      <c r="R877" s="2036"/>
      <c r="S877" s="2036"/>
    </row>
    <row r="878" spans="1:19" s="1162" customFormat="1">
      <c r="A878" s="210" t="s">
        <v>732</v>
      </c>
      <c r="B878" s="216"/>
      <c r="C878" s="217"/>
      <c r="D878" s="144"/>
      <c r="E878" s="2007"/>
      <c r="F878" s="2105"/>
      <c r="G878" s="2005"/>
      <c r="H878" s="2106"/>
      <c r="I878" s="2002"/>
      <c r="J878" s="2005"/>
      <c r="K878" s="2005"/>
      <c r="L878" s="2010"/>
      <c r="M878" s="2010"/>
      <c r="N878" s="2011"/>
      <c r="O878" s="2004"/>
      <c r="P878" s="2004"/>
      <c r="Q878" s="2004"/>
      <c r="R878" s="2004"/>
      <c r="S878" s="2004"/>
    </row>
    <row r="879" spans="1:19" s="1162" customFormat="1">
      <c r="A879" s="184"/>
      <c r="B879" s="675" t="s">
        <v>7</v>
      </c>
      <c r="C879" s="684"/>
      <c r="D879" s="144"/>
      <c r="E879" s="2007"/>
      <c r="F879" s="2105"/>
      <c r="G879" s="2005"/>
      <c r="H879" s="2106"/>
      <c r="I879" s="2002"/>
      <c r="J879" s="2005"/>
      <c r="K879" s="2005"/>
      <c r="L879" s="2010"/>
      <c r="M879" s="2010"/>
      <c r="N879" s="2011"/>
      <c r="O879" s="2004"/>
      <c r="P879" s="2004"/>
      <c r="Q879" s="2004"/>
      <c r="R879" s="2004"/>
      <c r="S879" s="2004"/>
    </row>
    <row r="880" spans="1:19" s="1162" customFormat="1">
      <c r="A880" s="184"/>
      <c r="B880" s="216"/>
      <c r="C880" s="217"/>
      <c r="D880" s="144"/>
      <c r="E880" s="2007"/>
      <c r="F880" s="2105"/>
      <c r="G880" s="2005"/>
      <c r="H880" s="2106"/>
      <c r="I880" s="2002"/>
      <c r="J880" s="2005"/>
      <c r="K880" s="2005"/>
      <c r="L880" s="2010"/>
      <c r="M880" s="2010"/>
      <c r="N880" s="2011"/>
      <c r="O880" s="2004"/>
      <c r="P880" s="2004"/>
      <c r="Q880" s="2004"/>
      <c r="R880" s="2004"/>
      <c r="S880" s="2004"/>
    </row>
    <row r="881" spans="1:19" s="1162" customFormat="1">
      <c r="A881" s="184"/>
      <c r="B881" s="244" t="s">
        <v>733</v>
      </c>
      <c r="C881" s="710">
        <f>SUM(D870:D877)+SUM(C878:C880)</f>
        <v>2400000</v>
      </c>
      <c r="D881" s="144"/>
      <c r="E881" s="2007"/>
      <c r="F881" s="2105"/>
      <c r="G881" s="2005"/>
      <c r="H881" s="2106"/>
      <c r="I881" s="2002"/>
      <c r="J881" s="2005"/>
      <c r="K881" s="2005"/>
      <c r="L881" s="2010"/>
      <c r="M881" s="2010"/>
      <c r="N881" s="2011"/>
      <c r="O881" s="2004"/>
      <c r="P881" s="2004"/>
      <c r="Q881" s="2004"/>
      <c r="R881" s="2004"/>
      <c r="S881" s="2004"/>
    </row>
    <row r="882" spans="1:19" s="1488" customFormat="1" ht="13.5" customHeight="1">
      <c r="A882" s="2129"/>
      <c r="B882" s="2036"/>
      <c r="C882" s="2130"/>
      <c r="D882" s="144"/>
      <c r="E882" s="2040"/>
      <c r="F882" s="2126"/>
      <c r="G882" s="2032"/>
      <c r="H882" s="2127"/>
      <c r="I882" s="2128"/>
      <c r="J882" s="2032"/>
      <c r="K882" s="2032"/>
      <c r="L882" s="2034"/>
      <c r="M882" s="2034"/>
      <c r="N882" s="2035"/>
      <c r="O882" s="2036"/>
      <c r="P882" s="2036"/>
      <c r="Q882" s="2036"/>
      <c r="R882" s="2036"/>
      <c r="S882" s="2036"/>
    </row>
    <row r="883" spans="1:19" s="1163" customFormat="1">
      <c r="A883" s="2107"/>
      <c r="B883" s="2023"/>
      <c r="C883" s="2108"/>
      <c r="D883" s="2564"/>
      <c r="E883" s="2017"/>
      <c r="F883" s="2109"/>
      <c r="G883" s="2019"/>
      <c r="H883" s="2110"/>
      <c r="I883" s="2111"/>
      <c r="J883" s="2019"/>
      <c r="K883" s="2019"/>
      <c r="L883" s="2021"/>
      <c r="M883" s="2021"/>
      <c r="N883" s="2022"/>
      <c r="O883" s="2023"/>
      <c r="P883" s="2023"/>
      <c r="Q883" s="2023"/>
      <c r="R883" s="2023"/>
      <c r="S883" s="2023"/>
    </row>
    <row r="884" spans="1:19" s="1488" customFormat="1">
      <c r="A884" s="1577" t="s">
        <v>3605</v>
      </c>
      <c r="B884" s="2036"/>
      <c r="C884" s="1449" t="s">
        <v>3606</v>
      </c>
      <c r="D884" s="1487"/>
      <c r="E884" s="2040"/>
      <c r="F884" s="2126"/>
      <c r="G884" s="2032"/>
      <c r="H884" s="2127"/>
      <c r="I884" s="2128"/>
      <c r="J884" s="2032"/>
      <c r="K884" s="2032"/>
      <c r="L884" s="2034"/>
      <c r="M884" s="2034"/>
      <c r="N884" s="2035"/>
      <c r="O884" s="2036"/>
      <c r="P884" s="2036"/>
      <c r="Q884" s="2036"/>
      <c r="R884" s="2036"/>
      <c r="S884" s="2036"/>
    </row>
    <row r="885" spans="1:19">
      <c r="A885" s="1445">
        <v>5304056</v>
      </c>
      <c r="B885" s="1452" t="s">
        <v>3607</v>
      </c>
      <c r="C885" s="1455" t="s">
        <v>3608</v>
      </c>
      <c r="D885" s="1487">
        <v>5800000</v>
      </c>
      <c r="E885" s="1453"/>
      <c r="F885" s="1454">
        <v>3850000</v>
      </c>
      <c r="G885" s="1455" t="s">
        <v>1188</v>
      </c>
      <c r="H885" s="1481">
        <v>43572</v>
      </c>
      <c r="I885" s="1455" t="s">
        <v>3368</v>
      </c>
      <c r="J885" s="1455"/>
      <c r="K885" s="1455" t="s">
        <v>798</v>
      </c>
      <c r="L885" s="1453"/>
      <c r="M885" s="1453"/>
      <c r="N885" s="2011">
        <v>43624</v>
      </c>
      <c r="O885" s="108" t="s">
        <v>728</v>
      </c>
      <c r="P885" s="1453"/>
      <c r="Q885" s="1453"/>
      <c r="R885" s="1453"/>
      <c r="S885" s="1453"/>
    </row>
    <row r="886" spans="1:19" s="1162" customFormat="1">
      <c r="A886" s="1445">
        <v>5304006</v>
      </c>
      <c r="B886" s="2042" t="s">
        <v>3609</v>
      </c>
      <c r="C886" s="1457" t="s">
        <v>3610</v>
      </c>
      <c r="D886" s="1547">
        <v>800000</v>
      </c>
      <c r="E886" s="2007"/>
      <c r="F886" s="2105">
        <v>500000</v>
      </c>
      <c r="G886" s="2005" t="s">
        <v>98</v>
      </c>
      <c r="H886" s="2106">
        <v>43557</v>
      </c>
      <c r="I886" s="2002" t="s">
        <v>3611</v>
      </c>
      <c r="J886" s="2005"/>
      <c r="K886" s="2005" t="s">
        <v>41</v>
      </c>
      <c r="L886" s="2010"/>
      <c r="M886" s="2010"/>
      <c r="N886" s="2011">
        <v>43624</v>
      </c>
      <c r="O886" s="108" t="s">
        <v>728</v>
      </c>
      <c r="P886" s="2004"/>
      <c r="Q886" s="2004"/>
      <c r="R886" s="2004"/>
      <c r="S886" s="2004"/>
    </row>
    <row r="887" spans="1:19" s="1488" customFormat="1">
      <c r="A887" s="2133"/>
      <c r="B887" s="2036"/>
      <c r="C887" s="2130"/>
      <c r="D887" s="1487"/>
      <c r="E887" s="2040"/>
      <c r="F887" s="2126"/>
      <c r="G887" s="2032"/>
      <c r="H887" s="2127"/>
      <c r="I887" s="2128"/>
      <c r="J887" s="2032"/>
      <c r="K887" s="2032"/>
      <c r="L887" s="2034"/>
      <c r="M887" s="2034"/>
      <c r="N887" s="2035"/>
      <c r="O887" s="2036"/>
      <c r="P887" s="2036"/>
      <c r="Q887" s="2036"/>
      <c r="R887" s="2036"/>
      <c r="S887" s="2036"/>
    </row>
    <row r="888" spans="1:19" s="1488" customFormat="1">
      <c r="A888" s="2133"/>
      <c r="B888" s="1451" t="s">
        <v>3599</v>
      </c>
      <c r="C888" s="2130"/>
      <c r="D888" s="1487"/>
      <c r="E888" s="2040"/>
      <c r="F888" s="2126"/>
      <c r="G888" s="2032"/>
      <c r="H888" s="2127"/>
      <c r="I888" s="2128"/>
      <c r="J888" s="2032"/>
      <c r="K888" s="2032"/>
      <c r="L888" s="2034"/>
      <c r="M888" s="2034"/>
      <c r="N888" s="2035"/>
      <c r="O888" s="2036"/>
      <c r="P888" s="2036"/>
      <c r="Q888" s="2036"/>
      <c r="R888" s="2036"/>
      <c r="S888" s="2036"/>
    </row>
    <row r="889" spans="1:19" s="1488" customFormat="1">
      <c r="A889" s="2129"/>
      <c r="B889" s="1445" t="s">
        <v>375</v>
      </c>
      <c r="C889" s="2130"/>
      <c r="D889" s="1487"/>
      <c r="E889" s="2040"/>
      <c r="F889" s="2126"/>
      <c r="G889" s="2032"/>
      <c r="H889" s="2127"/>
      <c r="I889" s="2128"/>
      <c r="J889" s="2032"/>
      <c r="K889" s="2032"/>
      <c r="L889" s="2034"/>
      <c r="M889" s="2034"/>
      <c r="N889" s="2035"/>
      <c r="O889" s="2036"/>
      <c r="P889" s="2036"/>
      <c r="Q889" s="2036"/>
      <c r="R889" s="2036"/>
      <c r="S889" s="2036"/>
    </row>
    <row r="890" spans="1:19" s="1488" customFormat="1">
      <c r="A890" s="2129"/>
      <c r="B890" s="2036"/>
      <c r="C890" s="2130"/>
      <c r="D890" s="1487"/>
      <c r="E890" s="2040"/>
      <c r="F890" s="2126"/>
      <c r="G890" s="2032"/>
      <c r="H890" s="2127"/>
      <c r="I890" s="2128"/>
      <c r="J890" s="2032"/>
      <c r="K890" s="2032"/>
      <c r="L890" s="2034"/>
      <c r="M890" s="2034"/>
      <c r="N890" s="2035"/>
      <c r="O890" s="2036"/>
      <c r="P890" s="2036"/>
      <c r="Q890" s="2036"/>
      <c r="R890" s="2036"/>
      <c r="S890" s="2036"/>
    </row>
    <row r="891" spans="1:19" s="1488" customFormat="1">
      <c r="A891" s="2129"/>
      <c r="B891" s="2036"/>
      <c r="C891" s="2130"/>
      <c r="D891" s="1487"/>
      <c r="E891" s="2040"/>
      <c r="F891" s="2126"/>
      <c r="G891" s="2032"/>
      <c r="H891" s="2127"/>
      <c r="I891" s="2128"/>
      <c r="J891" s="2032"/>
      <c r="K891" s="2032"/>
      <c r="L891" s="2034"/>
      <c r="M891" s="2034"/>
      <c r="N891" s="2035"/>
      <c r="O891" s="2036"/>
      <c r="P891" s="2036"/>
      <c r="Q891" s="2036"/>
      <c r="R891" s="2036"/>
      <c r="S891" s="2036"/>
    </row>
    <row r="892" spans="1:19" s="1162" customFormat="1">
      <c r="A892" s="210" t="s">
        <v>732</v>
      </c>
      <c r="B892" s="216"/>
      <c r="C892" s="217"/>
      <c r="D892" s="1487"/>
      <c r="E892" s="2007"/>
      <c r="F892" s="2105"/>
      <c r="G892" s="2005"/>
      <c r="H892" s="2106"/>
      <c r="I892" s="2002"/>
      <c r="J892" s="2005"/>
      <c r="K892" s="2005"/>
      <c r="L892" s="2010"/>
      <c r="M892" s="2010"/>
      <c r="N892" s="2011"/>
      <c r="O892" s="2004"/>
      <c r="P892" s="2004"/>
      <c r="Q892" s="2004"/>
      <c r="R892" s="2004"/>
      <c r="S892" s="2004"/>
    </row>
    <row r="893" spans="1:19" s="1162" customFormat="1">
      <c r="A893" s="184"/>
      <c r="B893" s="675" t="s">
        <v>7</v>
      </c>
      <c r="C893" s="684"/>
      <c r="D893" s="1487"/>
      <c r="E893" s="2007"/>
      <c r="F893" s="2105"/>
      <c r="G893" s="2005"/>
      <c r="H893" s="2106"/>
      <c r="I893" s="2002"/>
      <c r="J893" s="2005"/>
      <c r="K893" s="2005"/>
      <c r="L893" s="2010"/>
      <c r="M893" s="2010"/>
      <c r="N893" s="2011"/>
      <c r="O893" s="2004"/>
      <c r="P893" s="2004"/>
      <c r="Q893" s="2004"/>
      <c r="R893" s="2004"/>
      <c r="S893" s="2004"/>
    </row>
    <row r="894" spans="1:19" s="1162" customFormat="1">
      <c r="A894" s="184"/>
      <c r="B894" s="216"/>
      <c r="C894" s="217"/>
      <c r="D894" s="1487"/>
      <c r="E894" s="2007"/>
      <c r="F894" s="2105"/>
      <c r="G894" s="2005"/>
      <c r="H894" s="2106"/>
      <c r="I894" s="2002"/>
      <c r="J894" s="2005"/>
      <c r="K894" s="2005"/>
      <c r="L894" s="2010"/>
      <c r="M894" s="2010"/>
      <c r="N894" s="2011"/>
      <c r="O894" s="2004"/>
      <c r="P894" s="2004"/>
      <c r="Q894" s="2004"/>
      <c r="R894" s="2004"/>
      <c r="S894" s="2004"/>
    </row>
    <row r="895" spans="1:19" s="1162" customFormat="1">
      <c r="A895" s="184"/>
      <c r="B895" s="244" t="s">
        <v>733</v>
      </c>
      <c r="C895" s="710">
        <f>SUM(D883:D891)+SUM(C892:C894)</f>
        <v>6600000</v>
      </c>
      <c r="D895" s="1487"/>
      <c r="E895" s="2007"/>
      <c r="F895" s="2105"/>
      <c r="G895" s="2005"/>
      <c r="H895" s="2106"/>
      <c r="I895" s="2002"/>
      <c r="J895" s="2005"/>
      <c r="K895" s="2005"/>
      <c r="L895" s="2010"/>
      <c r="M895" s="2010"/>
      <c r="N895" s="2011"/>
      <c r="O895" s="2004"/>
      <c r="P895" s="2004"/>
      <c r="Q895" s="2004"/>
      <c r="R895" s="2004"/>
      <c r="S895" s="2004"/>
    </row>
    <row r="896" spans="1:19" s="1488" customFormat="1" ht="13.5" customHeight="1">
      <c r="A896" s="2129"/>
      <c r="B896" s="2036"/>
      <c r="C896" s="2130"/>
      <c r="D896" s="1487"/>
      <c r="E896" s="2040"/>
      <c r="F896" s="2126"/>
      <c r="G896" s="2032"/>
      <c r="H896" s="2127"/>
      <c r="I896" s="2128"/>
      <c r="J896" s="2032"/>
      <c r="K896" s="2032"/>
      <c r="L896" s="2034"/>
      <c r="M896" s="2034"/>
      <c r="N896" s="2035"/>
      <c r="O896" s="2036"/>
      <c r="P896" s="2036"/>
      <c r="Q896" s="2036"/>
      <c r="R896" s="2036"/>
      <c r="S896" s="2036"/>
    </row>
    <row r="897" spans="1:19" s="1163" customFormat="1">
      <c r="A897" s="2107"/>
      <c r="B897" s="2023"/>
      <c r="C897" s="2108"/>
      <c r="D897" s="2565"/>
      <c r="E897" s="2017"/>
      <c r="F897" s="2109"/>
      <c r="G897" s="2019"/>
      <c r="H897" s="2110"/>
      <c r="I897" s="2111"/>
      <c r="J897" s="2019"/>
      <c r="K897" s="2019"/>
      <c r="L897" s="2021"/>
      <c r="M897" s="2021"/>
      <c r="N897" s="2022"/>
      <c r="O897" s="2023"/>
      <c r="P897" s="2023"/>
      <c r="Q897" s="2023"/>
      <c r="R897" s="2023"/>
      <c r="S897" s="2023"/>
    </row>
    <row r="898" spans="1:19" s="1488" customFormat="1">
      <c r="A898" s="1617" t="s">
        <v>3612</v>
      </c>
      <c r="B898" s="2036"/>
      <c r="C898" s="1449" t="s">
        <v>3613</v>
      </c>
      <c r="D898" s="1487"/>
      <c r="E898" s="2040"/>
      <c r="F898" s="2126"/>
      <c r="G898" s="2032"/>
      <c r="H898" s="2127"/>
      <c r="I898" s="2128"/>
      <c r="J898" s="2032"/>
      <c r="K898" s="2032"/>
      <c r="L898" s="2034"/>
      <c r="M898" s="2034"/>
      <c r="N898" s="2035"/>
      <c r="O898" s="2036"/>
      <c r="P898" s="2036"/>
      <c r="Q898" s="2036"/>
      <c r="R898" s="2036"/>
      <c r="S898" s="2036"/>
    </row>
    <row r="899" spans="1:19" s="1162" customFormat="1">
      <c r="A899" s="1489">
        <v>5304055</v>
      </c>
      <c r="B899" s="2042" t="s">
        <v>2025</v>
      </c>
      <c r="C899" s="1457" t="s">
        <v>3614</v>
      </c>
      <c r="D899" s="1487">
        <v>635000</v>
      </c>
      <c r="E899" s="2007"/>
      <c r="F899" s="2105">
        <v>456000</v>
      </c>
      <c r="G899" s="2005" t="s">
        <v>98</v>
      </c>
      <c r="H899" s="1481">
        <v>43572</v>
      </c>
      <c r="I899" s="2002" t="s">
        <v>1544</v>
      </c>
      <c r="J899" s="2005"/>
      <c r="K899" s="2005" t="s">
        <v>41</v>
      </c>
      <c r="L899" s="2010"/>
      <c r="M899" s="2010"/>
      <c r="N899" s="2011">
        <v>43259</v>
      </c>
      <c r="O899" s="2004" t="s">
        <v>728</v>
      </c>
      <c r="P899" s="2004"/>
      <c r="Q899" s="2004"/>
      <c r="R899" s="2004"/>
      <c r="S899" s="2004"/>
    </row>
    <row r="900" spans="1:19" s="1440" customFormat="1">
      <c r="A900" s="1445">
        <v>5304088</v>
      </c>
      <c r="B900" s="1440" t="s">
        <v>3409</v>
      </c>
      <c r="C900" s="1457" t="s">
        <v>3615</v>
      </c>
      <c r="D900" s="1547">
        <v>510000</v>
      </c>
      <c r="E900" s="1447"/>
      <c r="F900" s="1528">
        <v>365000</v>
      </c>
      <c r="G900" s="1492" t="s">
        <v>25</v>
      </c>
      <c r="H900" s="1529">
        <v>43582</v>
      </c>
      <c r="I900" s="1530" t="s">
        <v>448</v>
      </c>
      <c r="J900" s="1492"/>
      <c r="K900" s="1492" t="s">
        <v>41</v>
      </c>
      <c r="L900" s="1531"/>
      <c r="M900" s="1531"/>
      <c r="N900" s="2011">
        <v>43259</v>
      </c>
      <c r="O900" s="2004" t="s">
        <v>728</v>
      </c>
    </row>
    <row r="901" spans="1:19" s="1453" customFormat="1">
      <c r="A901" s="1489">
        <v>5305029</v>
      </c>
      <c r="B901" s="1489" t="s">
        <v>3616</v>
      </c>
      <c r="C901" s="1456" t="s">
        <v>3617</v>
      </c>
      <c r="D901" s="1547">
        <v>585000</v>
      </c>
      <c r="F901" s="1454">
        <v>330000</v>
      </c>
      <c r="G901" s="1455" t="s">
        <v>98</v>
      </c>
      <c r="H901" s="1481">
        <v>43601</v>
      </c>
      <c r="I901" s="1453" t="s">
        <v>100</v>
      </c>
      <c r="J901" s="1455"/>
      <c r="K901" s="1455" t="s">
        <v>41</v>
      </c>
      <c r="N901" s="2011">
        <v>43259</v>
      </c>
      <c r="O901" s="2004" t="s">
        <v>728</v>
      </c>
    </row>
    <row r="902" spans="1:19" s="1488" customFormat="1">
      <c r="A902" s="2133"/>
      <c r="B902" s="2074"/>
      <c r="C902" s="2134"/>
      <c r="D902" s="1487"/>
      <c r="E902" s="2040"/>
      <c r="F902" s="2126"/>
      <c r="G902" s="2032"/>
      <c r="H902" s="2127"/>
      <c r="I902" s="2128"/>
      <c r="J902" s="2032"/>
      <c r="K902" s="2032"/>
      <c r="L902" s="2034"/>
      <c r="M902" s="2034"/>
      <c r="N902" s="2035"/>
      <c r="O902" s="2036"/>
      <c r="P902" s="2036"/>
      <c r="Q902" s="2036"/>
      <c r="R902" s="2036"/>
      <c r="S902" s="2036"/>
    </row>
    <row r="903" spans="1:19" s="1488" customFormat="1">
      <c r="A903" s="2133"/>
      <c r="B903" s="2074"/>
      <c r="C903" s="2134"/>
      <c r="D903" s="1487"/>
      <c r="E903" s="2040"/>
      <c r="F903" s="2126"/>
      <c r="G903" s="2032"/>
      <c r="H903" s="2127"/>
      <c r="I903" s="2128"/>
      <c r="J903" s="2032"/>
      <c r="K903" s="2032"/>
      <c r="L903" s="2034"/>
      <c r="M903" s="2034"/>
      <c r="N903" s="2035"/>
      <c r="O903" s="2036"/>
      <c r="P903" s="2036"/>
      <c r="Q903" s="2036"/>
      <c r="R903" s="2036"/>
      <c r="S903" s="2036"/>
    </row>
    <row r="904" spans="1:19" s="1488" customFormat="1">
      <c r="A904" s="2133"/>
      <c r="B904" s="2074" t="s">
        <v>3618</v>
      </c>
      <c r="C904" s="2134"/>
      <c r="D904" s="1487">
        <v>0</v>
      </c>
      <c r="E904" s="2040"/>
      <c r="F904" s="2126">
        <v>14000</v>
      </c>
      <c r="G904" s="2032"/>
      <c r="H904" s="2127"/>
      <c r="I904" s="2128"/>
      <c r="J904" s="2032"/>
      <c r="K904" s="2032"/>
      <c r="L904" s="2034"/>
      <c r="M904" s="2034"/>
      <c r="N904" s="2035"/>
      <c r="O904" s="2036"/>
      <c r="P904" s="2036"/>
      <c r="Q904" s="2036"/>
      <c r="R904" s="2036"/>
      <c r="S904" s="2036"/>
    </row>
    <row r="905" spans="1:19" s="1488" customFormat="1">
      <c r="A905" s="2133"/>
      <c r="B905" s="2074"/>
      <c r="C905" s="2134"/>
      <c r="D905" s="1487"/>
      <c r="E905" s="2040"/>
      <c r="F905" s="2126"/>
      <c r="G905" s="2032"/>
      <c r="H905" s="2127"/>
      <c r="I905" s="2128"/>
      <c r="J905" s="2032"/>
      <c r="K905" s="2032"/>
      <c r="L905" s="2034"/>
      <c r="M905" s="2034"/>
      <c r="N905" s="2035"/>
      <c r="O905" s="2036"/>
      <c r="P905" s="2036"/>
      <c r="Q905" s="2036"/>
      <c r="R905" s="2036"/>
      <c r="S905" s="2036"/>
    </row>
    <row r="906" spans="1:19" s="1488" customFormat="1">
      <c r="A906" s="2133"/>
      <c r="B906" s="1451" t="s">
        <v>3592</v>
      </c>
      <c r="C906" s="2134"/>
      <c r="D906" s="1487"/>
      <c r="E906" s="2040"/>
      <c r="F906" s="2126"/>
      <c r="G906" s="2032"/>
      <c r="H906" s="2127"/>
      <c r="I906" s="2128"/>
      <c r="J906" s="2032"/>
      <c r="K906" s="2032"/>
      <c r="L906" s="2034"/>
      <c r="M906" s="2034"/>
      <c r="N906" s="2035"/>
      <c r="O906" s="2036"/>
      <c r="P906" s="2036"/>
      <c r="Q906" s="2036"/>
      <c r="R906" s="2036"/>
      <c r="S906" s="2036"/>
    </row>
    <row r="907" spans="1:19" s="1488" customFormat="1">
      <c r="A907" s="2133"/>
      <c r="B907" s="1445" t="s">
        <v>440</v>
      </c>
      <c r="C907" s="2134"/>
      <c r="D907" s="1487"/>
      <c r="E907" s="2040"/>
      <c r="F907" s="2126"/>
      <c r="G907" s="2032"/>
      <c r="H907" s="2127"/>
      <c r="I907" s="2128"/>
      <c r="J907" s="2032"/>
      <c r="K907" s="2032"/>
      <c r="L907" s="2034"/>
      <c r="M907" s="2034"/>
      <c r="N907" s="2035"/>
      <c r="O907" s="2036"/>
      <c r="P907" s="2036"/>
      <c r="Q907" s="2036"/>
      <c r="R907" s="2036"/>
      <c r="S907" s="2036"/>
    </row>
    <row r="908" spans="1:19" s="1488" customFormat="1">
      <c r="A908" s="2133"/>
      <c r="B908" s="2074"/>
      <c r="C908" s="2134"/>
      <c r="D908" s="1487"/>
      <c r="E908" s="2040"/>
      <c r="F908" s="2126"/>
      <c r="G908" s="2032"/>
      <c r="H908" s="2127"/>
      <c r="I908" s="2128"/>
      <c r="J908" s="2032"/>
      <c r="K908" s="2032"/>
      <c r="L908" s="2034"/>
      <c r="M908" s="2034"/>
      <c r="N908" s="2035"/>
      <c r="O908" s="2036"/>
      <c r="P908" s="2036"/>
      <c r="Q908" s="2036"/>
      <c r="R908" s="2036"/>
      <c r="S908" s="2036"/>
    </row>
    <row r="909" spans="1:19" s="1162" customFormat="1">
      <c r="A909" s="1554" t="s">
        <v>732</v>
      </c>
      <c r="B909" s="1464"/>
      <c r="C909" s="1462"/>
      <c r="D909" s="1487"/>
      <c r="E909" s="2007"/>
      <c r="F909" s="2105"/>
      <c r="G909" s="2005"/>
      <c r="H909" s="2106"/>
      <c r="I909" s="2002"/>
      <c r="J909" s="2005"/>
      <c r="K909" s="2005"/>
      <c r="L909" s="2010"/>
      <c r="M909" s="2010"/>
      <c r="N909" s="2011"/>
      <c r="O909" s="2004"/>
      <c r="P909" s="2004"/>
      <c r="Q909" s="2004"/>
      <c r="R909" s="2004"/>
      <c r="S909" s="2004"/>
    </row>
    <row r="910" spans="1:19" s="1162" customFormat="1">
      <c r="A910" s="1555"/>
      <c r="B910" s="1465" t="s">
        <v>7</v>
      </c>
      <c r="C910" s="1556"/>
      <c r="D910" s="1487"/>
      <c r="E910" s="2007"/>
      <c r="F910" s="2105"/>
      <c r="G910" s="2005"/>
      <c r="H910" s="2106"/>
      <c r="I910" s="2002"/>
      <c r="J910" s="2005"/>
      <c r="K910" s="2005"/>
      <c r="L910" s="2010"/>
      <c r="M910" s="2010"/>
      <c r="N910" s="2011"/>
      <c r="O910" s="2004"/>
      <c r="P910" s="2004"/>
      <c r="Q910" s="2004"/>
      <c r="R910" s="2004"/>
      <c r="S910" s="2004"/>
    </row>
    <row r="911" spans="1:19" s="1162" customFormat="1">
      <c r="A911" s="1555"/>
      <c r="B911" s="1464"/>
      <c r="C911" s="1462"/>
      <c r="D911" s="1487"/>
      <c r="E911" s="2007"/>
      <c r="F911" s="2105"/>
      <c r="G911" s="2005"/>
      <c r="H911" s="2106"/>
      <c r="I911" s="2002"/>
      <c r="J911" s="2005"/>
      <c r="K911" s="2005"/>
      <c r="L911" s="2010"/>
      <c r="M911" s="2010"/>
      <c r="N911" s="2011"/>
      <c r="O911" s="2004"/>
      <c r="P911" s="2004"/>
      <c r="Q911" s="2004"/>
      <c r="R911" s="2004"/>
      <c r="S911" s="2004"/>
    </row>
    <row r="912" spans="1:19" s="1162" customFormat="1">
      <c r="A912" s="1555"/>
      <c r="B912" s="1502" t="s">
        <v>733</v>
      </c>
      <c r="C912" s="1557">
        <f>SUM(D898:D908)+SUM(C909:C911)</f>
        <v>1730000</v>
      </c>
      <c r="D912" s="1487"/>
      <c r="E912" s="2007"/>
      <c r="F912" s="2105"/>
      <c r="G912" s="2005"/>
      <c r="H912" s="2106"/>
      <c r="I912" s="2002"/>
      <c r="J912" s="2005"/>
      <c r="K912" s="2005"/>
      <c r="L912" s="2010"/>
      <c r="M912" s="2010"/>
      <c r="N912" s="2011"/>
      <c r="O912" s="2004"/>
      <c r="P912" s="2004"/>
      <c r="Q912" s="2004"/>
      <c r="R912" s="2004"/>
      <c r="S912" s="2004"/>
    </row>
    <row r="913" spans="1:19" s="1488" customFormat="1" ht="13.5" customHeight="1">
      <c r="A913" s="2133"/>
      <c r="B913" s="2074"/>
      <c r="C913" s="2134"/>
      <c r="D913" s="1487"/>
      <c r="E913" s="2040"/>
      <c r="F913" s="2126"/>
      <c r="G913" s="2032"/>
      <c r="H913" s="2127"/>
      <c r="I913" s="2128"/>
      <c r="J913" s="2032"/>
      <c r="K913" s="2032"/>
      <c r="L913" s="2034"/>
      <c r="M913" s="2034"/>
      <c r="N913" s="2035"/>
      <c r="O913" s="2036"/>
      <c r="P913" s="2036"/>
      <c r="Q913" s="2036"/>
      <c r="R913" s="2036"/>
      <c r="S913" s="2036"/>
    </row>
    <row r="914" spans="1:19" s="1163" customFormat="1">
      <c r="A914" s="2135"/>
      <c r="B914" s="2136"/>
      <c r="C914" s="2137"/>
      <c r="D914" s="2565"/>
      <c r="E914" s="2017"/>
      <c r="F914" s="2109"/>
      <c r="G914" s="2019"/>
      <c r="H914" s="2110"/>
      <c r="I914" s="2111"/>
      <c r="J914" s="2019"/>
      <c r="K914" s="2019"/>
      <c r="L914" s="2021"/>
      <c r="M914" s="2021"/>
      <c r="N914" s="2022"/>
      <c r="O914" s="2023"/>
      <c r="P914" s="2023"/>
      <c r="Q914" s="2023"/>
      <c r="R914" s="2023"/>
      <c r="S914" s="2023"/>
    </row>
    <row r="915" spans="1:19" s="1488" customFormat="1">
      <c r="A915" s="1618" t="s">
        <v>3612</v>
      </c>
      <c r="B915" s="2074"/>
      <c r="C915" s="1449" t="s">
        <v>3619</v>
      </c>
      <c r="D915" s="1487"/>
      <c r="E915" s="2040"/>
      <c r="F915" s="2126"/>
      <c r="G915" s="2032"/>
      <c r="H915" s="2127"/>
      <c r="I915" s="2128"/>
      <c r="J915" s="2032"/>
      <c r="K915" s="2032"/>
      <c r="L915" s="2034"/>
      <c r="M915" s="2034"/>
      <c r="N915" s="2035"/>
      <c r="O915" s="2036"/>
      <c r="P915" s="2036"/>
      <c r="Q915" s="2036"/>
      <c r="R915" s="2036"/>
      <c r="S915" s="2036"/>
    </row>
    <row r="916" spans="1:19" s="1527" customFormat="1">
      <c r="A916" s="1489">
        <v>5304079</v>
      </c>
      <c r="B916" s="1440" t="s">
        <v>3409</v>
      </c>
      <c r="C916" s="1457" t="s">
        <v>3620</v>
      </c>
      <c r="D916" s="1487">
        <v>570000</v>
      </c>
      <c r="E916" s="2007"/>
      <c r="F916" s="2105">
        <v>330000</v>
      </c>
      <c r="G916" s="2005" t="s">
        <v>98</v>
      </c>
      <c r="H916" s="2106">
        <v>43580</v>
      </c>
      <c r="I916" s="2002" t="s">
        <v>448</v>
      </c>
      <c r="J916" s="1099" t="s">
        <v>449</v>
      </c>
      <c r="K916" s="2005" t="s">
        <v>41</v>
      </c>
      <c r="L916" s="2010"/>
      <c r="M916" s="2010"/>
      <c r="N916" s="2011">
        <v>43259</v>
      </c>
      <c r="O916" s="2004" t="s">
        <v>728</v>
      </c>
      <c r="P916" s="2004"/>
      <c r="Q916" s="2004"/>
      <c r="R916" s="2004"/>
      <c r="S916" s="2004"/>
    </row>
    <row r="917" spans="1:19" s="1440" customFormat="1">
      <c r="A917" s="1445">
        <v>5304087</v>
      </c>
      <c r="B917" s="1440" t="s">
        <v>3621</v>
      </c>
      <c r="C917" s="1457" t="s">
        <v>3622</v>
      </c>
      <c r="D917" s="1547">
        <v>600000</v>
      </c>
      <c r="E917" s="1447"/>
      <c r="F917" s="1528">
        <v>465000</v>
      </c>
      <c r="G917" s="1492" t="s">
        <v>98</v>
      </c>
      <c r="H917" s="1529">
        <v>43591</v>
      </c>
      <c r="I917" s="1530" t="s">
        <v>448</v>
      </c>
      <c r="J917" s="1492"/>
      <c r="K917" s="1492" t="s">
        <v>41</v>
      </c>
      <c r="L917" s="1531"/>
      <c r="M917" s="1531"/>
      <c r="N917" s="2011">
        <v>43259</v>
      </c>
      <c r="O917" s="2004" t="s">
        <v>728</v>
      </c>
    </row>
    <row r="918" spans="1:19" s="1162" customFormat="1">
      <c r="A918" s="1489">
        <v>5304032</v>
      </c>
      <c r="B918" s="2042" t="s">
        <v>3623</v>
      </c>
      <c r="C918" s="1457" t="s">
        <v>3624</v>
      </c>
      <c r="D918" s="1487">
        <v>660000</v>
      </c>
      <c r="E918" s="2007"/>
      <c r="F918" s="2105">
        <v>570000</v>
      </c>
      <c r="G918" s="2005" t="s">
        <v>25</v>
      </c>
      <c r="H918" s="2106">
        <v>43563</v>
      </c>
      <c r="I918" s="2002" t="s">
        <v>481</v>
      </c>
      <c r="J918" s="2005"/>
      <c r="K918" s="2005" t="s">
        <v>107</v>
      </c>
      <c r="L918" s="2010"/>
      <c r="M918" s="2010"/>
      <c r="N918" s="2011">
        <v>43259</v>
      </c>
      <c r="O918" s="2004" t="s">
        <v>728</v>
      </c>
      <c r="P918" s="2004"/>
      <c r="Q918" s="2004"/>
      <c r="R918" s="2004"/>
      <c r="S918" s="2004"/>
    </row>
    <row r="919" spans="1:19" s="1488" customFormat="1">
      <c r="A919" s="2133"/>
      <c r="B919" s="1599"/>
      <c r="C919" s="1573"/>
      <c r="D919" s="1487"/>
      <c r="E919" s="2040"/>
      <c r="F919" s="2126"/>
      <c r="G919" s="2032"/>
      <c r="H919" s="2127"/>
      <c r="I919" s="2128"/>
      <c r="J919" s="2032"/>
      <c r="K919" s="2032"/>
      <c r="L919" s="2034"/>
      <c r="M919" s="2034"/>
      <c r="N919" s="2035"/>
      <c r="O919" s="2036"/>
      <c r="P919" s="2036"/>
      <c r="Q919" s="2036"/>
      <c r="R919" s="2036"/>
      <c r="S919" s="2036"/>
    </row>
    <row r="920" spans="1:19" s="1488" customFormat="1">
      <c r="A920" s="2133"/>
      <c r="B920" s="1451" t="s">
        <v>3592</v>
      </c>
      <c r="C920" s="2134"/>
      <c r="D920" s="1487"/>
      <c r="E920" s="2040"/>
      <c r="F920" s="2126"/>
      <c r="G920" s="2032"/>
      <c r="H920" s="2127"/>
      <c r="I920" s="2128"/>
      <c r="J920" s="2032"/>
      <c r="K920" s="2032"/>
      <c r="L920" s="2034"/>
      <c r="M920" s="2034"/>
      <c r="N920" s="2035"/>
      <c r="O920" s="2036"/>
      <c r="P920" s="2036"/>
      <c r="Q920" s="2036"/>
      <c r="R920" s="2036"/>
      <c r="S920" s="2036"/>
    </row>
    <row r="921" spans="1:19" s="1488" customFormat="1">
      <c r="A921" s="2133"/>
      <c r="B921" s="1445" t="s">
        <v>440</v>
      </c>
      <c r="C921" s="2134"/>
      <c r="D921" s="144"/>
      <c r="E921" s="2040"/>
      <c r="F921" s="2126"/>
      <c r="G921" s="2032"/>
      <c r="H921" s="2127"/>
      <c r="I921" s="2128"/>
      <c r="J921" s="2032"/>
      <c r="K921" s="2032"/>
      <c r="L921" s="2034"/>
      <c r="M921" s="2034"/>
      <c r="N921" s="2035"/>
      <c r="O921" s="2036"/>
      <c r="P921" s="2036"/>
      <c r="Q921" s="2036"/>
      <c r="R921" s="2036"/>
      <c r="S921" s="2036"/>
    </row>
    <row r="922" spans="1:19" s="1488" customFormat="1">
      <c r="A922" s="2129"/>
      <c r="B922" s="2036"/>
      <c r="C922" s="2130"/>
      <c r="D922" s="144"/>
      <c r="E922" s="2040"/>
      <c r="F922" s="2126"/>
      <c r="G922" s="2032"/>
      <c r="H922" s="2127"/>
      <c r="I922" s="2128"/>
      <c r="J922" s="2032"/>
      <c r="K922" s="2032"/>
      <c r="L922" s="2034"/>
      <c r="M922" s="2034"/>
      <c r="N922" s="2035"/>
      <c r="O922" s="2036"/>
      <c r="P922" s="2036"/>
      <c r="Q922" s="2036"/>
      <c r="R922" s="2036"/>
      <c r="S922" s="2036"/>
    </row>
    <row r="923" spans="1:19" s="1162" customFormat="1">
      <c r="A923" s="210" t="s">
        <v>732</v>
      </c>
      <c r="B923" s="216"/>
      <c r="C923" s="217"/>
      <c r="D923" s="144"/>
      <c r="E923" s="2007"/>
      <c r="F923" s="2105"/>
      <c r="G923" s="2005"/>
      <c r="H923" s="2106"/>
      <c r="I923" s="2002"/>
      <c r="J923" s="2005"/>
      <c r="K923" s="2005"/>
      <c r="L923" s="2010"/>
      <c r="M923" s="2010"/>
      <c r="N923" s="2011"/>
      <c r="O923" s="2004"/>
      <c r="P923" s="2004"/>
      <c r="Q923" s="2004"/>
      <c r="R923" s="2004"/>
      <c r="S923" s="2004"/>
    </row>
    <row r="924" spans="1:19" s="1162" customFormat="1">
      <c r="A924" s="184"/>
      <c r="B924" s="675" t="s">
        <v>7</v>
      </c>
      <c r="C924" s="684"/>
      <c r="D924" s="144"/>
      <c r="E924" s="2007"/>
      <c r="F924" s="2105"/>
      <c r="G924" s="2005"/>
      <c r="H924" s="2106"/>
      <c r="I924" s="2002"/>
      <c r="J924" s="2005"/>
      <c r="K924" s="2005"/>
      <c r="L924" s="2010"/>
      <c r="M924" s="2010"/>
      <c r="N924" s="2011"/>
      <c r="O924" s="2004"/>
      <c r="P924" s="2004"/>
      <c r="Q924" s="2004"/>
      <c r="R924" s="2004"/>
      <c r="S924" s="2004"/>
    </row>
    <row r="925" spans="1:19" s="1162" customFormat="1">
      <c r="A925" s="184"/>
      <c r="B925" s="216"/>
      <c r="C925" s="217"/>
      <c r="D925" s="144"/>
      <c r="E925" s="2007"/>
      <c r="F925" s="2105"/>
      <c r="G925" s="2005"/>
      <c r="H925" s="2106"/>
      <c r="I925" s="2002"/>
      <c r="J925" s="2005"/>
      <c r="K925" s="2005"/>
      <c r="L925" s="2010"/>
      <c r="M925" s="2010"/>
      <c r="N925" s="2011"/>
      <c r="O925" s="2004"/>
      <c r="P925" s="2004"/>
      <c r="Q925" s="2004"/>
      <c r="R925" s="2004"/>
      <c r="S925" s="2004"/>
    </row>
    <row r="926" spans="1:19" s="1162" customFormat="1">
      <c r="A926" s="184"/>
      <c r="B926" s="244" t="s">
        <v>733</v>
      </c>
      <c r="C926" s="710">
        <f>SUM(D914:D922)+SUM(C923:C925)</f>
        <v>1830000</v>
      </c>
      <c r="D926" s="144"/>
      <c r="E926" s="2007"/>
      <c r="F926" s="2105"/>
      <c r="G926" s="2005"/>
      <c r="H926" s="2106"/>
      <c r="I926" s="2002"/>
      <c r="J926" s="2005"/>
      <c r="K926" s="2005"/>
      <c r="L926" s="2010"/>
      <c r="M926" s="2010"/>
      <c r="N926" s="2011"/>
      <c r="O926" s="2004"/>
      <c r="P926" s="2004"/>
      <c r="Q926" s="2004"/>
      <c r="R926" s="2004"/>
      <c r="S926" s="2004"/>
    </row>
    <row r="927" spans="1:19" s="1488" customFormat="1" ht="13.5" customHeight="1">
      <c r="A927" s="2129"/>
      <c r="B927" s="2036"/>
      <c r="C927" s="2130"/>
      <c r="D927" s="144"/>
      <c r="E927" s="2040"/>
      <c r="F927" s="2126"/>
      <c r="G927" s="2032"/>
      <c r="H927" s="2127"/>
      <c r="I927" s="2128"/>
      <c r="J927" s="2032"/>
      <c r="K927" s="2032"/>
      <c r="L927" s="2034"/>
      <c r="M927" s="2034"/>
      <c r="N927" s="2035"/>
      <c r="O927" s="2036"/>
      <c r="P927" s="2036"/>
      <c r="Q927" s="2036"/>
      <c r="R927" s="2036"/>
      <c r="S927" s="2036"/>
    </row>
    <row r="928" spans="1:19" s="1163" customFormat="1">
      <c r="A928" s="2107"/>
      <c r="B928" s="2023"/>
      <c r="C928" s="2108"/>
      <c r="D928" s="2564"/>
      <c r="E928" s="2017"/>
      <c r="F928" s="2109"/>
      <c r="G928" s="2019"/>
      <c r="H928" s="2110"/>
      <c r="I928" s="2111"/>
      <c r="J928" s="2019"/>
      <c r="K928" s="2019"/>
      <c r="L928" s="2021"/>
      <c r="M928" s="2021"/>
      <c r="N928" s="2022"/>
      <c r="O928" s="2023"/>
      <c r="P928" s="2023"/>
      <c r="Q928" s="2023"/>
      <c r="R928" s="2023"/>
      <c r="S928" s="2023"/>
    </row>
    <row r="929" spans="1:19" s="1488" customFormat="1">
      <c r="A929" s="244" t="s">
        <v>3625</v>
      </c>
      <c r="B929" s="2004"/>
      <c r="C929" s="1460" t="s">
        <v>3626</v>
      </c>
      <c r="D929" s="144"/>
      <c r="E929" s="2040"/>
      <c r="F929" s="2126"/>
      <c r="G929" s="2032"/>
      <c r="H929" s="2127"/>
      <c r="I929" s="2128"/>
      <c r="J929" s="2032"/>
      <c r="K929" s="2032"/>
      <c r="L929" s="2034"/>
      <c r="M929" s="2034"/>
      <c r="N929" s="2035"/>
      <c r="O929" s="2036"/>
      <c r="P929" s="2036"/>
      <c r="Q929" s="2036"/>
      <c r="R929" s="2036"/>
      <c r="S929" s="2036"/>
    </row>
    <row r="930" spans="1:19" s="1488" customFormat="1">
      <c r="A930" s="216">
        <v>5305040</v>
      </c>
      <c r="B930" s="2036" t="s">
        <v>3161</v>
      </c>
      <c r="C930" s="2130" t="s">
        <v>3627</v>
      </c>
      <c r="D930" s="1487">
        <v>520000</v>
      </c>
      <c r="E930" s="2040"/>
      <c r="F930" s="2138">
        <v>220000</v>
      </c>
      <c r="G930" s="2032" t="s">
        <v>98</v>
      </c>
      <c r="H930" s="2127">
        <v>43606</v>
      </c>
      <c r="I930" s="2128" t="s">
        <v>979</v>
      </c>
      <c r="J930" s="1561" t="s">
        <v>449</v>
      </c>
      <c r="K930" s="2032" t="s">
        <v>67</v>
      </c>
      <c r="L930" s="2034"/>
      <c r="M930" s="2034"/>
      <c r="N930" s="2035">
        <v>43656</v>
      </c>
      <c r="O930" s="2036" t="s">
        <v>728</v>
      </c>
      <c r="P930" s="2036"/>
      <c r="Q930" s="2036"/>
      <c r="R930" s="2036"/>
      <c r="S930" s="2036"/>
    </row>
    <row r="931" spans="1:19">
      <c r="A931" s="216">
        <v>5305024</v>
      </c>
      <c r="B931" s="1452" t="s">
        <v>2581</v>
      </c>
      <c r="C931" s="1582" t="s">
        <v>3628</v>
      </c>
      <c r="D931" s="1487">
        <v>530000</v>
      </c>
      <c r="E931" s="1453"/>
      <c r="F931" s="1643">
        <v>368000</v>
      </c>
      <c r="G931" s="1455" t="s">
        <v>98</v>
      </c>
      <c r="H931" s="1481">
        <v>43599</v>
      </c>
      <c r="I931" s="1453" t="s">
        <v>3629</v>
      </c>
      <c r="J931" s="1455"/>
      <c r="K931" s="1455" t="s">
        <v>67</v>
      </c>
      <c r="L931" s="1453"/>
      <c r="M931" s="1453"/>
      <c r="N931" s="2035">
        <v>43656</v>
      </c>
      <c r="O931" s="2036" t="s">
        <v>728</v>
      </c>
      <c r="P931" s="1453"/>
      <c r="Q931" s="1453"/>
      <c r="R931" s="1453"/>
      <c r="S931" s="1453"/>
    </row>
    <row r="932" spans="1:19" s="1488" customFormat="1">
      <c r="A932" s="216">
        <v>5305057</v>
      </c>
      <c r="B932" s="2036" t="s">
        <v>2041</v>
      </c>
      <c r="C932" s="2134" t="s">
        <v>3630</v>
      </c>
      <c r="D932" s="1547">
        <v>750000</v>
      </c>
      <c r="E932" s="2040"/>
      <c r="F932" s="2138">
        <v>504000</v>
      </c>
      <c r="G932" s="2032" t="s">
        <v>98</v>
      </c>
      <c r="H932" s="1491">
        <v>43610</v>
      </c>
      <c r="I932" s="2128" t="s">
        <v>850</v>
      </c>
      <c r="J932" s="1561" t="s">
        <v>449</v>
      </c>
      <c r="K932" s="2032" t="s">
        <v>67</v>
      </c>
      <c r="L932" s="2034"/>
      <c r="M932" s="2034"/>
      <c r="N932" s="2035">
        <v>43656</v>
      </c>
      <c r="O932" s="2036" t="s">
        <v>728</v>
      </c>
      <c r="P932" s="2036" t="s">
        <v>2206</v>
      </c>
      <c r="Q932" s="2036"/>
      <c r="R932" s="2036"/>
      <c r="S932" s="2036"/>
    </row>
    <row r="933" spans="1:19">
      <c r="A933" s="1452"/>
      <c r="B933" s="1452"/>
      <c r="C933" s="1455"/>
      <c r="D933" s="1575"/>
      <c r="E933" s="1453"/>
      <c r="F933" s="1454"/>
      <c r="G933" s="1455"/>
      <c r="H933" s="1481"/>
      <c r="I933" s="1453"/>
      <c r="J933" s="1455"/>
      <c r="K933" s="1455"/>
      <c r="L933" s="1453"/>
      <c r="M933" s="1453"/>
      <c r="N933" s="1516"/>
      <c r="O933" s="1453"/>
      <c r="P933" s="1453"/>
      <c r="Q933" s="1453"/>
      <c r="R933" s="1453"/>
      <c r="S933" s="1453"/>
    </row>
    <row r="934" spans="1:19" s="108" customFormat="1">
      <c r="A934" s="682"/>
      <c r="B934" s="1451" t="s">
        <v>3631</v>
      </c>
      <c r="C934" s="217"/>
      <c r="D934" s="248"/>
      <c r="F934" s="269"/>
      <c r="G934" s="217"/>
      <c r="H934" s="1479"/>
      <c r="J934" s="217"/>
      <c r="K934" s="217"/>
      <c r="N934" s="1507"/>
    </row>
    <row r="935" spans="1:19" s="108" customFormat="1">
      <c r="A935" s="216"/>
      <c r="B935" s="1445" t="s">
        <v>375</v>
      </c>
      <c r="C935" s="217"/>
      <c r="D935" s="248"/>
      <c r="F935" s="269"/>
      <c r="G935" s="217"/>
      <c r="H935" s="1479"/>
      <c r="J935" s="217"/>
      <c r="K935" s="217"/>
      <c r="N935" s="1507"/>
    </row>
    <row r="936" spans="1:19" s="1453" customFormat="1">
      <c r="A936" s="1452"/>
      <c r="B936" s="1061"/>
      <c r="C936" s="1455"/>
      <c r="D936" s="1574"/>
      <c r="F936" s="1454"/>
      <c r="G936" s="1455"/>
      <c r="H936" s="1481"/>
      <c r="J936" s="1455"/>
      <c r="K936" s="1455"/>
      <c r="N936" s="1516"/>
    </row>
    <row r="937" spans="1:19" s="1406" customFormat="1">
      <c r="A937" s="210" t="s">
        <v>732</v>
      </c>
      <c r="B937" s="216"/>
      <c r="C937" s="217"/>
      <c r="D937" s="144"/>
      <c r="E937" s="2007"/>
      <c r="F937" s="2105"/>
      <c r="G937" s="2005"/>
      <c r="H937" s="2106"/>
      <c r="I937" s="2002"/>
      <c r="J937" s="2005"/>
      <c r="K937" s="2005"/>
      <c r="L937" s="2010"/>
      <c r="M937" s="2010"/>
      <c r="N937" s="2011"/>
      <c r="O937" s="2004"/>
      <c r="P937" s="2004"/>
      <c r="Q937" s="2004"/>
      <c r="R937" s="2004"/>
      <c r="S937" s="2004"/>
    </row>
    <row r="938" spans="1:19" s="1406" customFormat="1">
      <c r="A938" s="184"/>
      <c r="B938" s="675" t="s">
        <v>7</v>
      </c>
      <c r="C938" s="684"/>
      <c r="D938" s="144"/>
      <c r="E938" s="2007"/>
      <c r="F938" s="2105"/>
      <c r="G938" s="2005"/>
      <c r="H938" s="2106"/>
      <c r="I938" s="2002"/>
      <c r="J938" s="2005"/>
      <c r="K938" s="2005"/>
      <c r="L938" s="2010"/>
      <c r="M938" s="2010"/>
      <c r="N938" s="2011"/>
      <c r="O938" s="2004"/>
      <c r="P938" s="2004"/>
      <c r="Q938" s="2004"/>
      <c r="R938" s="2004"/>
      <c r="S938" s="2004"/>
    </row>
    <row r="939" spans="1:19" s="1406" customFormat="1">
      <c r="A939" s="184"/>
      <c r="B939" s="216"/>
      <c r="C939" s="217"/>
      <c r="D939" s="144"/>
      <c r="E939" s="2007"/>
      <c r="F939" s="2105"/>
      <c r="G939" s="2005"/>
      <c r="H939" s="2106"/>
      <c r="I939" s="2002"/>
      <c r="J939" s="2005"/>
      <c r="K939" s="2005"/>
      <c r="L939" s="2010"/>
      <c r="M939" s="2010"/>
      <c r="N939" s="2011"/>
      <c r="O939" s="2004"/>
      <c r="P939" s="2004"/>
      <c r="Q939" s="2004"/>
      <c r="R939" s="2004"/>
      <c r="S939" s="2004"/>
    </row>
    <row r="940" spans="1:19" s="1406" customFormat="1">
      <c r="A940" s="184"/>
      <c r="B940" s="244" t="s">
        <v>733</v>
      </c>
      <c r="C940" s="710">
        <f>SUM(D928:D936)+SUM(C937:C939)</f>
        <v>1800000</v>
      </c>
      <c r="D940" s="144"/>
      <c r="E940" s="2007"/>
      <c r="F940" s="2105"/>
      <c r="G940" s="2005"/>
      <c r="H940" s="2106"/>
      <c r="I940" s="2002"/>
      <c r="J940" s="2005"/>
      <c r="K940" s="2005"/>
      <c r="L940" s="2010"/>
      <c r="M940" s="2010"/>
      <c r="N940" s="2011"/>
      <c r="O940" s="2004"/>
      <c r="P940" s="2004"/>
      <c r="Q940" s="2004"/>
      <c r="R940" s="2004"/>
      <c r="S940" s="2004"/>
    </row>
    <row r="941" spans="1:19" s="1406" customFormat="1">
      <c r="A941" s="1996"/>
      <c r="B941" s="2004"/>
      <c r="C941" s="2104"/>
      <c r="D941" s="144"/>
      <c r="E941" s="2007"/>
      <c r="F941" s="2105"/>
      <c r="G941" s="2005"/>
      <c r="H941" s="2106"/>
      <c r="I941" s="2002"/>
      <c r="J941" s="2005"/>
      <c r="K941" s="2005"/>
      <c r="L941" s="2010"/>
      <c r="M941" s="2010"/>
      <c r="N941" s="2011"/>
      <c r="O941" s="2004"/>
      <c r="P941" s="2004"/>
      <c r="Q941" s="2004"/>
      <c r="R941" s="2004"/>
      <c r="S941" s="2004"/>
    </row>
    <row r="942" spans="1:19" s="1407" customFormat="1">
      <c r="A942" s="2107"/>
      <c r="B942" s="2023"/>
      <c r="C942" s="2108"/>
      <c r="D942" s="2564"/>
      <c r="E942" s="2017"/>
      <c r="F942" s="2109"/>
      <c r="G942" s="2019"/>
      <c r="H942" s="2110"/>
      <c r="I942" s="2111"/>
      <c r="J942" s="2019"/>
      <c r="K942" s="2019"/>
      <c r="L942" s="2021"/>
      <c r="M942" s="2021"/>
      <c r="N942" s="2022"/>
      <c r="O942" s="2023"/>
      <c r="P942" s="2023"/>
      <c r="Q942" s="2023"/>
      <c r="R942" s="2023"/>
      <c r="S942" s="2023"/>
    </row>
    <row r="943" spans="1:19" s="1406" customFormat="1">
      <c r="A943" s="244" t="s">
        <v>3632</v>
      </c>
      <c r="B943" s="2004"/>
      <c r="C943" s="1460" t="s">
        <v>3633</v>
      </c>
      <c r="D943" s="144"/>
      <c r="E943" s="2007"/>
      <c r="F943" s="2105"/>
      <c r="G943" s="2005"/>
      <c r="H943" s="2106"/>
      <c r="I943" s="2002"/>
      <c r="J943" s="2005"/>
      <c r="K943" s="2005"/>
      <c r="L943" s="2010"/>
      <c r="M943" s="2010"/>
      <c r="N943" s="2011"/>
      <c r="O943" s="2004"/>
      <c r="P943" s="2004"/>
      <c r="Q943" s="2004"/>
      <c r="R943" s="2004"/>
      <c r="S943" s="2004"/>
    </row>
    <row r="944" spans="1:19" s="108" customFormat="1">
      <c r="A944" s="216">
        <v>5302037</v>
      </c>
      <c r="B944" s="1061" t="s">
        <v>3435</v>
      </c>
      <c r="C944" s="217" t="s">
        <v>3634</v>
      </c>
      <c r="D944" s="1487">
        <v>570000</v>
      </c>
      <c r="F944" s="269">
        <v>430000</v>
      </c>
      <c r="G944" s="217" t="s">
        <v>98</v>
      </c>
      <c r="H944" s="1479">
        <v>43512</v>
      </c>
      <c r="I944" s="108" t="s">
        <v>448</v>
      </c>
      <c r="J944" s="217"/>
      <c r="K944" s="2005" t="s">
        <v>798</v>
      </c>
      <c r="N944" s="2035">
        <v>43659</v>
      </c>
      <c r="O944" s="2036" t="s">
        <v>728</v>
      </c>
    </row>
    <row r="945" spans="1:19">
      <c r="A945" s="1452">
        <v>5305039</v>
      </c>
      <c r="B945" s="1452" t="s">
        <v>2128</v>
      </c>
      <c r="C945" s="1582" t="s">
        <v>3635</v>
      </c>
      <c r="D945" s="1487">
        <v>560000</v>
      </c>
      <c r="E945" s="1453"/>
      <c r="F945" s="1454">
        <v>408000</v>
      </c>
      <c r="G945" s="1455" t="s">
        <v>98</v>
      </c>
      <c r="H945" s="1481">
        <v>43238</v>
      </c>
      <c r="I945" s="1453" t="s">
        <v>317</v>
      </c>
      <c r="J945" s="1455"/>
      <c r="K945" s="1455" t="s">
        <v>41</v>
      </c>
      <c r="L945" s="1453"/>
      <c r="M945" s="1453"/>
      <c r="N945" s="2035">
        <v>43659</v>
      </c>
      <c r="O945" s="2036" t="s">
        <v>728</v>
      </c>
      <c r="P945" s="1453"/>
      <c r="Q945" s="1453"/>
      <c r="R945" s="1453"/>
      <c r="S945" s="1453"/>
    </row>
    <row r="946" spans="1:19" s="1493" customFormat="1">
      <c r="A946" s="1464">
        <v>5305060</v>
      </c>
      <c r="B946" s="1445" t="s">
        <v>3623</v>
      </c>
      <c r="C946" s="1456" t="s">
        <v>3636</v>
      </c>
      <c r="D946" s="1547">
        <v>650000</v>
      </c>
      <c r="E946" s="1468"/>
      <c r="F946" s="1490">
        <v>415000</v>
      </c>
      <c r="G946" s="1462" t="s">
        <v>25</v>
      </c>
      <c r="H946" s="1491">
        <v>43610</v>
      </c>
      <c r="I946" s="1462" t="s">
        <v>448</v>
      </c>
      <c r="J946" s="1561" t="s">
        <v>449</v>
      </c>
      <c r="K946" s="1462" t="s">
        <v>41</v>
      </c>
      <c r="L946" s="1468"/>
      <c r="M946" s="1468"/>
      <c r="N946" s="2035">
        <v>43659</v>
      </c>
      <c r="O946" s="2036" t="s">
        <v>728</v>
      </c>
      <c r="P946" s="1468"/>
      <c r="Q946" s="1468"/>
      <c r="R946" s="1468"/>
      <c r="S946" s="1657"/>
    </row>
    <row r="947" spans="1:19">
      <c r="A947" s="1452"/>
      <c r="B947" s="1452"/>
      <c r="C947" s="1455"/>
      <c r="D947" s="1575"/>
      <c r="E947" s="1453"/>
      <c r="F947" s="1454"/>
      <c r="G947" s="1455"/>
      <c r="H947" s="1481"/>
      <c r="I947" s="1453"/>
      <c r="J947" s="1455"/>
      <c r="K947" s="1455"/>
      <c r="L947" s="1453"/>
      <c r="M947" s="1453"/>
      <c r="N947" s="1516"/>
      <c r="O947" s="1453"/>
      <c r="P947" s="1453"/>
      <c r="Q947" s="1453"/>
      <c r="R947" s="1453"/>
      <c r="S947" s="1453"/>
    </row>
    <row r="948" spans="1:19" s="1162" customFormat="1">
      <c r="A948" s="1996"/>
      <c r="B948" s="1451" t="s">
        <v>3631</v>
      </c>
      <c r="C948" s="1457"/>
      <c r="D948" s="144"/>
      <c r="E948" s="2007"/>
      <c r="F948" s="2105"/>
      <c r="G948" s="2005"/>
      <c r="H948" s="2106"/>
      <c r="I948" s="2002"/>
      <c r="J948" s="2005"/>
      <c r="K948" s="2005"/>
      <c r="L948" s="2010"/>
      <c r="M948" s="2010"/>
      <c r="N948" s="2011"/>
      <c r="O948" s="2004"/>
      <c r="P948" s="2004"/>
      <c r="Q948" s="2004"/>
      <c r="R948" s="2004"/>
      <c r="S948" s="2004"/>
    </row>
    <row r="949" spans="1:19" s="1162" customFormat="1">
      <c r="A949" s="1996"/>
      <c r="B949" s="1445" t="s">
        <v>440</v>
      </c>
      <c r="C949" s="1456"/>
      <c r="D949" s="144"/>
      <c r="E949" s="2007"/>
      <c r="F949" s="2105"/>
      <c r="G949" s="2005"/>
      <c r="H949" s="2106"/>
      <c r="I949" s="2002"/>
      <c r="J949" s="2005"/>
      <c r="K949" s="2005"/>
      <c r="L949" s="2010"/>
      <c r="M949" s="2010"/>
      <c r="N949" s="2011"/>
      <c r="O949" s="2004"/>
      <c r="P949" s="2004"/>
      <c r="Q949" s="2004"/>
      <c r="R949" s="2004"/>
      <c r="S949" s="2004"/>
    </row>
    <row r="950" spans="1:19" s="1162" customFormat="1">
      <c r="A950" s="1996"/>
      <c r="B950" s="1445"/>
      <c r="C950" s="1456"/>
      <c r="D950" s="144"/>
      <c r="E950" s="2007"/>
      <c r="F950" s="2105"/>
      <c r="G950" s="2005"/>
      <c r="H950" s="2106"/>
      <c r="I950" s="2002"/>
      <c r="J950" s="2005"/>
      <c r="K950" s="2005"/>
      <c r="L950" s="2010"/>
      <c r="M950" s="2010"/>
      <c r="N950" s="2011"/>
      <c r="O950" s="2004"/>
      <c r="P950" s="2004"/>
      <c r="Q950" s="2004"/>
      <c r="R950" s="2004"/>
      <c r="S950" s="2004"/>
    </row>
    <row r="951" spans="1:19" s="1406" customFormat="1">
      <c r="A951" s="210" t="s">
        <v>732</v>
      </c>
      <c r="B951" s="216"/>
      <c r="C951" s="217"/>
      <c r="D951" s="144"/>
      <c r="E951" s="2007"/>
      <c r="F951" s="2105"/>
      <c r="G951" s="2005"/>
      <c r="H951" s="2106"/>
      <c r="I951" s="2002"/>
      <c r="J951" s="2005"/>
      <c r="K951" s="2005"/>
      <c r="L951" s="2010"/>
      <c r="M951" s="2010"/>
      <c r="N951" s="2011"/>
      <c r="O951" s="2004"/>
      <c r="P951" s="2004"/>
      <c r="Q951" s="2004"/>
      <c r="R951" s="2004"/>
      <c r="S951" s="2004"/>
    </row>
    <row r="952" spans="1:19" s="1406" customFormat="1">
      <c r="A952" s="184"/>
      <c r="B952" s="675" t="s">
        <v>7</v>
      </c>
      <c r="C952" s="684"/>
      <c r="D952" s="144"/>
      <c r="E952" s="2007"/>
      <c r="F952" s="2105"/>
      <c r="G952" s="2005"/>
      <c r="H952" s="2106"/>
      <c r="I952" s="2002"/>
      <c r="J952" s="2005"/>
      <c r="K952" s="2005"/>
      <c r="L952" s="2010"/>
      <c r="M952" s="2010"/>
      <c r="N952" s="2011"/>
      <c r="O952" s="2004"/>
      <c r="P952" s="2004"/>
      <c r="Q952" s="2004"/>
      <c r="R952" s="2004"/>
      <c r="S952" s="2004"/>
    </row>
    <row r="953" spans="1:19" s="1406" customFormat="1">
      <c r="A953" s="184"/>
      <c r="B953" s="216"/>
      <c r="C953" s="217"/>
      <c r="D953" s="144"/>
      <c r="E953" s="2007"/>
      <c r="F953" s="2105"/>
      <c r="G953" s="2005"/>
      <c r="H953" s="2106"/>
      <c r="I953" s="2002"/>
      <c r="J953" s="2005"/>
      <c r="K953" s="2005"/>
      <c r="L953" s="2010"/>
      <c r="M953" s="2010"/>
      <c r="N953" s="2011"/>
      <c r="O953" s="2004"/>
      <c r="P953" s="2004"/>
      <c r="Q953" s="2004"/>
      <c r="R953" s="2004"/>
      <c r="S953" s="2004"/>
    </row>
    <row r="954" spans="1:19" s="1406" customFormat="1">
      <c r="A954" s="184"/>
      <c r="B954" s="244" t="s">
        <v>733</v>
      </c>
      <c r="C954" s="710">
        <f>SUM(D942:D949)+SUM(C951:C953)</f>
        <v>1780000</v>
      </c>
      <c r="D954" s="144"/>
      <c r="E954" s="2007"/>
      <c r="F954" s="2105"/>
      <c r="G954" s="2005"/>
      <c r="H954" s="2106"/>
      <c r="I954" s="2002"/>
      <c r="J954" s="2005"/>
      <c r="K954" s="2005"/>
      <c r="L954" s="2010"/>
      <c r="M954" s="2010"/>
      <c r="N954" s="2011"/>
      <c r="O954" s="2004"/>
      <c r="P954" s="2004"/>
      <c r="Q954" s="2004"/>
      <c r="R954" s="2004"/>
      <c r="S954" s="2004"/>
    </row>
    <row r="955" spans="1:19" s="1406" customFormat="1">
      <c r="A955" s="1996"/>
      <c r="B955" s="2004"/>
      <c r="C955" s="2104"/>
      <c r="D955" s="144"/>
      <c r="E955" s="2007"/>
      <c r="F955" s="2105"/>
      <c r="G955" s="2005"/>
      <c r="H955" s="2106"/>
      <c r="I955" s="2002"/>
      <c r="J955" s="2005"/>
      <c r="K955" s="2005"/>
      <c r="L955" s="2010"/>
      <c r="M955" s="2010"/>
      <c r="N955" s="2011"/>
      <c r="O955" s="2004"/>
      <c r="P955" s="2004"/>
      <c r="Q955" s="2004"/>
      <c r="R955" s="2004"/>
      <c r="S955" s="2004"/>
    </row>
    <row r="956" spans="1:19" s="1407" customFormat="1">
      <c r="A956" s="2107"/>
      <c r="B956" s="2023"/>
      <c r="C956" s="2108"/>
      <c r="D956" s="2564"/>
      <c r="E956" s="2017"/>
      <c r="F956" s="2109"/>
      <c r="G956" s="2019"/>
      <c r="H956" s="2110"/>
      <c r="I956" s="2111"/>
      <c r="J956" s="2019"/>
      <c r="K956" s="2019"/>
      <c r="L956" s="2021"/>
      <c r="M956" s="2021"/>
      <c r="N956" s="2022"/>
      <c r="O956" s="2023"/>
      <c r="P956" s="2023"/>
      <c r="Q956" s="2023"/>
      <c r="R956" s="2023"/>
      <c r="S956" s="2023"/>
    </row>
    <row r="957" spans="1:19" s="1475" customFormat="1">
      <c r="A957" s="244" t="s">
        <v>3637</v>
      </c>
      <c r="B957" s="2036"/>
      <c r="C957" s="1449" t="s">
        <v>3638</v>
      </c>
      <c r="D957" s="1487"/>
      <c r="E957" s="2040"/>
      <c r="F957" s="2126"/>
      <c r="G957" s="2032"/>
      <c r="H957" s="2127"/>
      <c r="I957" s="2128"/>
      <c r="J957" s="2032"/>
      <c r="K957" s="2032"/>
      <c r="L957" s="2034"/>
      <c r="M957" s="2034"/>
      <c r="N957" s="2035"/>
      <c r="O957" s="2036"/>
      <c r="P957" s="2036"/>
      <c r="Q957" s="2036"/>
      <c r="R957" s="2036"/>
      <c r="S957" s="2036"/>
    </row>
    <row r="958" spans="1:19" s="1162" customFormat="1">
      <c r="A958" s="1445">
        <v>5304014</v>
      </c>
      <c r="B958" s="2004" t="s">
        <v>775</v>
      </c>
      <c r="C958" s="1457" t="s">
        <v>3639</v>
      </c>
      <c r="D958" s="1487">
        <v>630000</v>
      </c>
      <c r="E958" s="2007"/>
      <c r="F958" s="2105">
        <v>480000</v>
      </c>
      <c r="G958" s="2005" t="s">
        <v>98</v>
      </c>
      <c r="H958" s="2106">
        <v>43558</v>
      </c>
      <c r="I958" s="2002" t="s">
        <v>1544</v>
      </c>
      <c r="J958" s="2005"/>
      <c r="K958" s="2005" t="s">
        <v>798</v>
      </c>
      <c r="L958" s="2010"/>
      <c r="M958" s="2010"/>
      <c r="N958" s="2011">
        <v>43711</v>
      </c>
      <c r="O958" s="2036" t="s">
        <v>728</v>
      </c>
      <c r="P958" s="2004"/>
      <c r="Q958" s="2004"/>
      <c r="R958" s="2004"/>
      <c r="S958" s="2004"/>
    </row>
    <row r="959" spans="1:19" s="108" customFormat="1">
      <c r="A959" s="216">
        <v>5307039</v>
      </c>
      <c r="B959" s="216" t="s">
        <v>3640</v>
      </c>
      <c r="C959" s="1456" t="s">
        <v>3641</v>
      </c>
      <c r="D959" s="1487">
        <v>3300000</v>
      </c>
      <c r="F959" s="269">
        <v>2615000</v>
      </c>
      <c r="G959" s="217" t="s">
        <v>3045</v>
      </c>
      <c r="H959" s="1479">
        <v>43662</v>
      </c>
      <c r="I959" s="217" t="s">
        <v>3642</v>
      </c>
      <c r="J959" s="217"/>
      <c r="K959" s="217" t="s">
        <v>798</v>
      </c>
      <c r="N959" s="2011">
        <v>43711</v>
      </c>
      <c r="O959" s="2036" t="s">
        <v>728</v>
      </c>
    </row>
    <row r="960" spans="1:19" s="1475" customFormat="1">
      <c r="A960" s="1464"/>
      <c r="B960" s="2036"/>
      <c r="C960" s="2134"/>
      <c r="D960" s="1487"/>
      <c r="E960" s="2069"/>
      <c r="F960" s="2139"/>
      <c r="G960" s="2070"/>
      <c r="H960" s="2140"/>
      <c r="I960" s="2141"/>
      <c r="J960" s="2070"/>
      <c r="K960" s="2032"/>
      <c r="L960" s="2072"/>
      <c r="M960" s="2072"/>
      <c r="N960" s="2035"/>
      <c r="O960" s="2036"/>
      <c r="P960" s="2036"/>
      <c r="Q960" s="2036"/>
      <c r="R960" s="2036"/>
      <c r="S960" s="2036"/>
    </row>
    <row r="961" spans="1:19" s="1475" customFormat="1">
      <c r="A961" s="2129"/>
      <c r="B961" s="1451" t="s">
        <v>3643</v>
      </c>
      <c r="C961" s="2130"/>
      <c r="D961" s="1487"/>
      <c r="E961" s="2069"/>
      <c r="F961" s="2139"/>
      <c r="G961" s="2070"/>
      <c r="H961" s="2140"/>
      <c r="I961" s="2141"/>
      <c r="J961" s="2070"/>
      <c r="K961" s="2032"/>
      <c r="L961" s="2072"/>
      <c r="M961" s="2072"/>
      <c r="N961" s="2035"/>
      <c r="O961" s="2036"/>
      <c r="P961" s="2036"/>
      <c r="Q961" s="2036"/>
      <c r="R961" s="2036"/>
      <c r="S961" s="2036"/>
    </row>
    <row r="962" spans="1:19" s="1475" customFormat="1">
      <c r="A962" s="2129"/>
      <c r="B962" s="1445" t="s">
        <v>440</v>
      </c>
      <c r="C962" s="2130"/>
      <c r="D962" s="1487"/>
      <c r="E962" s="2069"/>
      <c r="F962" s="2139"/>
      <c r="G962" s="2070"/>
      <c r="H962" s="2140"/>
      <c r="I962" s="2141"/>
      <c r="J962" s="2070"/>
      <c r="K962" s="2032"/>
      <c r="L962" s="2072"/>
      <c r="M962" s="2072"/>
      <c r="N962" s="2035"/>
      <c r="O962" s="2036"/>
      <c r="P962" s="2036"/>
      <c r="Q962" s="2036"/>
      <c r="R962" s="2036"/>
      <c r="S962" s="2036"/>
    </row>
    <row r="963" spans="1:19" s="1475" customFormat="1">
      <c r="A963" s="2129"/>
      <c r="B963" s="1599"/>
      <c r="C963" s="1573"/>
      <c r="D963" s="1487"/>
      <c r="E963" s="2069"/>
      <c r="F963" s="2139"/>
      <c r="G963" s="2070"/>
      <c r="H963" s="2140"/>
      <c r="I963" s="2141"/>
      <c r="J963" s="2070"/>
      <c r="K963" s="2032"/>
      <c r="L963" s="2072"/>
      <c r="M963" s="2072"/>
      <c r="N963" s="2035"/>
      <c r="O963" s="2036"/>
      <c r="P963" s="2036"/>
      <c r="Q963" s="2036"/>
      <c r="R963" s="2036"/>
      <c r="S963" s="2036"/>
    </row>
    <row r="964" spans="1:19" s="1406" customFormat="1">
      <c r="A964" s="210" t="s">
        <v>732</v>
      </c>
      <c r="B964" s="216"/>
      <c r="C964" s="217"/>
      <c r="D964" s="1487"/>
      <c r="E964" s="2007"/>
      <c r="F964" s="2105"/>
      <c r="G964" s="2005"/>
      <c r="H964" s="2106"/>
      <c r="I964" s="2002"/>
      <c r="J964" s="2005"/>
      <c r="K964" s="2005"/>
      <c r="L964" s="2010"/>
      <c r="M964" s="2010"/>
      <c r="N964" s="2011"/>
      <c r="O964" s="2004"/>
      <c r="P964" s="2004"/>
      <c r="Q964" s="2004"/>
      <c r="R964" s="2004"/>
      <c r="S964" s="2004"/>
    </row>
    <row r="965" spans="1:19" s="1406" customFormat="1">
      <c r="A965" s="184"/>
      <c r="B965" s="675" t="s">
        <v>7</v>
      </c>
      <c r="C965" s="684"/>
      <c r="D965" s="1487"/>
      <c r="E965" s="2007"/>
      <c r="F965" s="2105"/>
      <c r="G965" s="2005"/>
      <c r="H965" s="2106"/>
      <c r="I965" s="2002"/>
      <c r="J965" s="2005"/>
      <c r="K965" s="2005"/>
      <c r="L965" s="2010"/>
      <c r="M965" s="2010"/>
      <c r="N965" s="2011"/>
      <c r="O965" s="2004"/>
      <c r="P965" s="2004"/>
      <c r="Q965" s="2004"/>
      <c r="R965" s="2004"/>
      <c r="S965" s="2004"/>
    </row>
    <row r="966" spans="1:19" s="1406" customFormat="1">
      <c r="A966" s="184"/>
      <c r="B966" s="216"/>
      <c r="C966" s="217"/>
      <c r="D966" s="1487"/>
      <c r="E966" s="2007"/>
      <c r="F966" s="2105"/>
      <c r="G966" s="2005"/>
      <c r="H966" s="2106"/>
      <c r="I966" s="2002"/>
      <c r="J966" s="2005"/>
      <c r="K966" s="2005"/>
      <c r="L966" s="2010"/>
      <c r="M966" s="2010"/>
      <c r="N966" s="2011"/>
      <c r="O966" s="2004"/>
      <c r="P966" s="2004"/>
      <c r="Q966" s="2004"/>
      <c r="R966" s="2004"/>
      <c r="S966" s="2004"/>
    </row>
    <row r="967" spans="1:19" s="1406" customFormat="1">
      <c r="A967" s="184"/>
      <c r="B967" s="244" t="s">
        <v>733</v>
      </c>
      <c r="C967" s="710">
        <f>SUM(D956:D963)+SUM(C964:C966)</f>
        <v>3930000</v>
      </c>
      <c r="D967" s="1487"/>
      <c r="E967" s="2007"/>
      <c r="F967" s="2105"/>
      <c r="G967" s="2005"/>
      <c r="H967" s="2106"/>
      <c r="I967" s="2002"/>
      <c r="J967" s="2005"/>
      <c r="K967" s="2005"/>
      <c r="L967" s="2010"/>
      <c r="M967" s="2010"/>
      <c r="N967" s="2011"/>
      <c r="O967" s="2004"/>
      <c r="P967" s="2004"/>
      <c r="Q967" s="2004"/>
      <c r="R967" s="2004"/>
      <c r="S967" s="2004"/>
    </row>
    <row r="968" spans="1:19" s="1475" customFormat="1">
      <c r="A968" s="2129"/>
      <c r="B968" s="2036"/>
      <c r="C968" s="2130"/>
      <c r="D968" s="1487"/>
      <c r="E968" s="2040"/>
      <c r="F968" s="2126"/>
      <c r="G968" s="2032"/>
      <c r="H968" s="2127"/>
      <c r="I968" s="2128"/>
      <c r="J968" s="2032"/>
      <c r="K968" s="2032"/>
      <c r="L968" s="2034"/>
      <c r="M968" s="2034"/>
      <c r="N968" s="2035"/>
      <c r="O968" s="2036"/>
      <c r="P968" s="2036"/>
      <c r="Q968" s="2036"/>
      <c r="R968" s="2036"/>
      <c r="S968" s="2036"/>
    </row>
    <row r="969" spans="1:19" s="1407" customFormat="1">
      <c r="A969" s="2107"/>
      <c r="B969" s="2023"/>
      <c r="C969" s="2108"/>
      <c r="D969" s="2565"/>
      <c r="E969" s="2017"/>
      <c r="F969" s="2109"/>
      <c r="G969" s="2019"/>
      <c r="H969" s="2110"/>
      <c r="I969" s="2111"/>
      <c r="J969" s="2019"/>
      <c r="K969" s="2019"/>
      <c r="L969" s="2021"/>
      <c r="M969" s="2021"/>
      <c r="N969" s="2022"/>
      <c r="O969" s="2023"/>
      <c r="P969" s="2023"/>
      <c r="Q969" s="2023"/>
      <c r="R969" s="2023"/>
      <c r="S969" s="2023"/>
    </row>
    <row r="970" spans="1:19" s="1475" customFormat="1">
      <c r="A970" s="244" t="s">
        <v>3644</v>
      </c>
      <c r="B970" s="2036"/>
      <c r="C970" s="1449" t="s">
        <v>3645</v>
      </c>
      <c r="D970" s="1487"/>
      <c r="E970" s="2040"/>
      <c r="F970" s="2126"/>
      <c r="G970" s="2032"/>
      <c r="H970" s="2127"/>
      <c r="I970" s="2128"/>
      <c r="J970" s="2032"/>
      <c r="K970" s="2032"/>
      <c r="L970" s="2034"/>
      <c r="M970" s="2034"/>
      <c r="N970" s="2035"/>
      <c r="O970" s="2036"/>
      <c r="P970" s="2036"/>
      <c r="Q970" s="2036"/>
      <c r="R970" s="2036"/>
      <c r="S970" s="2036"/>
    </row>
    <row r="971" spans="1:19">
      <c r="A971" s="1445">
        <v>5308006</v>
      </c>
      <c r="B971" s="1452" t="s">
        <v>775</v>
      </c>
      <c r="C971" s="1456" t="s">
        <v>3646</v>
      </c>
      <c r="D971" s="1487">
        <v>1100000</v>
      </c>
      <c r="E971" s="1657"/>
      <c r="F971" s="1658">
        <v>905000</v>
      </c>
      <c r="G971" s="1582" t="s">
        <v>98</v>
      </c>
      <c r="H971" s="1659">
        <v>43680</v>
      </c>
      <c r="I971" s="1657" t="s">
        <v>448</v>
      </c>
      <c r="J971" s="1165" t="s">
        <v>449</v>
      </c>
      <c r="K971" s="1455" t="s">
        <v>798</v>
      </c>
      <c r="L971" s="1453"/>
      <c r="M971" s="1453"/>
      <c r="N971" s="1516"/>
      <c r="O971" s="1453"/>
      <c r="P971" s="1453"/>
      <c r="Q971" s="1453"/>
      <c r="R971" s="1453"/>
      <c r="S971" s="1453"/>
    </row>
    <row r="972" spans="1:19">
      <c r="A972" s="1489">
        <v>5308007</v>
      </c>
      <c r="B972" s="1452" t="s">
        <v>775</v>
      </c>
      <c r="C972" s="1456" t="s">
        <v>3647</v>
      </c>
      <c r="D972" s="1487">
        <v>1150000</v>
      </c>
      <c r="E972" s="1657"/>
      <c r="F972" s="1658">
        <v>960000</v>
      </c>
      <c r="G972" s="1582" t="s">
        <v>98</v>
      </c>
      <c r="H972" s="1659">
        <v>43680</v>
      </c>
      <c r="I972" s="1657" t="s">
        <v>448</v>
      </c>
      <c r="J972" s="1165" t="s">
        <v>449</v>
      </c>
      <c r="K972" s="1455" t="s">
        <v>798</v>
      </c>
      <c r="L972" s="1453"/>
      <c r="M972" s="1453"/>
      <c r="N972" s="1516"/>
      <c r="O972" s="1453"/>
      <c r="P972" s="1720"/>
      <c r="Q972" s="1453"/>
      <c r="R972" s="1453"/>
      <c r="S972" s="1453"/>
    </row>
    <row r="973" spans="1:19" s="1475" customFormat="1">
      <c r="A973" s="1445">
        <v>5308015</v>
      </c>
      <c r="B973" s="1599" t="s">
        <v>1611</v>
      </c>
      <c r="C973" s="1690" t="s">
        <v>3648</v>
      </c>
      <c r="D973" s="1487">
        <v>950000</v>
      </c>
      <c r="E973" s="2040"/>
      <c r="F973" s="2126">
        <v>859000</v>
      </c>
      <c r="G973" s="2032" t="s">
        <v>98</v>
      </c>
      <c r="H973" s="1659">
        <v>43684</v>
      </c>
      <c r="I973" s="2128" t="s">
        <v>821</v>
      </c>
      <c r="J973" s="1165" t="s">
        <v>449</v>
      </c>
      <c r="K973" s="1455" t="s">
        <v>798</v>
      </c>
      <c r="L973" s="2034"/>
      <c r="M973" s="2034"/>
      <c r="N973" s="2035"/>
      <c r="O973" s="2036"/>
      <c r="P973" s="2036"/>
      <c r="Q973" s="2036"/>
      <c r="R973" s="2036"/>
      <c r="S973" s="2036"/>
    </row>
    <row r="974" spans="1:19" s="1475" customFormat="1">
      <c r="A974" s="1445"/>
      <c r="B974" s="1599"/>
      <c r="C974" s="1690"/>
      <c r="D974" s="1487"/>
      <c r="E974" s="2069"/>
      <c r="F974" s="2139"/>
      <c r="G974" s="2070"/>
      <c r="H974" s="1659"/>
      <c r="I974" s="2141"/>
      <c r="J974" s="1456"/>
      <c r="K974" s="1455"/>
      <c r="L974" s="2034"/>
      <c r="M974" s="2034"/>
      <c r="N974" s="2035"/>
      <c r="O974" s="2036"/>
      <c r="P974" s="2036"/>
      <c r="Q974" s="2036"/>
      <c r="R974" s="2036"/>
      <c r="S974" s="2036"/>
    </row>
    <row r="975" spans="1:19" s="1475" customFormat="1">
      <c r="A975" s="1723" t="s">
        <v>3649</v>
      </c>
      <c r="B975" s="29" t="s">
        <v>838</v>
      </c>
      <c r="C975" s="2104"/>
      <c r="D975" s="1487"/>
      <c r="E975" s="2007"/>
      <c r="F975" s="1528"/>
      <c r="G975" s="2070"/>
      <c r="H975" s="1659"/>
      <c r="I975" s="2141"/>
      <c r="J975" s="1456"/>
      <c r="K975" s="1455"/>
      <c r="L975" s="2034"/>
      <c r="M975" s="2034"/>
      <c r="N975" s="2035"/>
      <c r="O975" s="2036"/>
      <c r="P975" s="2036"/>
      <c r="Q975" s="2036"/>
      <c r="R975" s="2036"/>
      <c r="S975" s="2036"/>
    </row>
    <row r="976" spans="1:19" s="1475" customFormat="1">
      <c r="A976" s="1492" t="s">
        <v>3650</v>
      </c>
      <c r="B976" s="1440" t="s">
        <v>3651</v>
      </c>
      <c r="C976" s="2104"/>
      <c r="D976" s="1487">
        <v>25000</v>
      </c>
      <c r="E976" s="2007"/>
      <c r="F976" s="2105">
        <v>19000</v>
      </c>
      <c r="G976" s="2070"/>
      <c r="H976" s="1659"/>
      <c r="I976" s="2141"/>
      <c r="J976" s="1456"/>
      <c r="K976" s="1455"/>
      <c r="L976" s="2034"/>
      <c r="M976" s="2034"/>
      <c r="N976" s="2035"/>
      <c r="O976" s="2036"/>
      <c r="P976" s="2036"/>
      <c r="Q976" s="2036"/>
      <c r="R976" s="2036"/>
      <c r="S976" s="2036"/>
    </row>
    <row r="977" spans="1:19" s="1475" customFormat="1">
      <c r="A977" s="1492" t="s">
        <v>3652</v>
      </c>
      <c r="B977" s="2074" t="s">
        <v>3653</v>
      </c>
      <c r="C977" s="2130"/>
      <c r="D977" s="1547">
        <v>5000</v>
      </c>
      <c r="E977" s="2040"/>
      <c r="F977" s="2126">
        <v>3305</v>
      </c>
      <c r="G977" s="2070"/>
      <c r="H977" s="1659"/>
      <c r="I977" s="2141"/>
      <c r="J977" s="1456"/>
      <c r="K977" s="1455"/>
      <c r="L977" s="2034"/>
      <c r="M977" s="2034"/>
      <c r="N977" s="2035"/>
      <c r="O977" s="2036"/>
      <c r="P977" s="2036"/>
      <c r="Q977" s="2036"/>
      <c r="R977" s="2036"/>
      <c r="S977" s="2036"/>
    </row>
    <row r="978" spans="1:19" s="1475" customFormat="1">
      <c r="A978" s="2129"/>
      <c r="B978" s="1451" t="s">
        <v>3654</v>
      </c>
      <c r="C978" s="2130"/>
      <c r="D978" s="1487"/>
      <c r="E978" s="2040"/>
      <c r="F978" s="2126"/>
      <c r="G978" s="2070"/>
      <c r="H978" s="1659"/>
      <c r="I978" s="2141"/>
      <c r="J978" s="1456"/>
      <c r="K978" s="1455"/>
      <c r="L978" s="2034"/>
      <c r="M978" s="2034"/>
      <c r="N978" s="2035"/>
      <c r="O978" s="2036"/>
      <c r="P978" s="2036"/>
      <c r="Q978" s="2036"/>
      <c r="R978" s="2036"/>
      <c r="S978" s="2036"/>
    </row>
    <row r="979" spans="1:19" s="1475" customFormat="1">
      <c r="A979" s="2133"/>
      <c r="B979" s="2036"/>
      <c r="C979" s="2134"/>
      <c r="D979" s="1487"/>
      <c r="E979" s="2069"/>
      <c r="F979" s="2139"/>
      <c r="G979" s="2070"/>
      <c r="H979" s="2140"/>
      <c r="I979" s="2141"/>
      <c r="J979" s="2070"/>
      <c r="K979" s="2032"/>
      <c r="L979" s="2034"/>
      <c r="M979" s="2034"/>
      <c r="N979" s="2035"/>
      <c r="O979" s="2036"/>
      <c r="P979" s="2036"/>
      <c r="Q979" s="2036"/>
      <c r="R979" s="2036"/>
      <c r="S979" s="2036"/>
    </row>
    <row r="980" spans="1:19" s="1475" customFormat="1">
      <c r="A980" s="2133"/>
      <c r="B980" s="1451" t="s">
        <v>3643</v>
      </c>
      <c r="C980" s="2134"/>
      <c r="D980" s="1487"/>
      <c r="E980" s="2040"/>
      <c r="F980" s="2126"/>
      <c r="G980" s="2032"/>
      <c r="H980" s="2127"/>
      <c r="I980" s="2128"/>
      <c r="J980" s="2032"/>
      <c r="K980" s="2032"/>
      <c r="L980" s="2034"/>
      <c r="M980" s="2034"/>
      <c r="N980" s="2035"/>
      <c r="O980" s="2036"/>
      <c r="P980" s="2036"/>
      <c r="Q980" s="2036"/>
      <c r="R980" s="2036"/>
      <c r="S980" s="2036"/>
    </row>
    <row r="981" spans="1:19" s="1475" customFormat="1">
      <c r="A981" s="2129"/>
      <c r="B981" s="1445" t="s">
        <v>440</v>
      </c>
      <c r="C981" s="2130"/>
      <c r="D981" s="1487"/>
      <c r="E981" s="2040"/>
      <c r="F981" s="2126"/>
      <c r="G981" s="2032"/>
      <c r="H981" s="2127"/>
      <c r="I981" s="2128"/>
      <c r="J981" s="2032"/>
      <c r="K981" s="2032"/>
      <c r="L981" s="2034"/>
      <c r="M981" s="2034"/>
      <c r="N981" s="2035"/>
      <c r="O981" s="2036"/>
      <c r="P981" s="2036"/>
      <c r="Q981" s="2036"/>
      <c r="R981" s="2036"/>
      <c r="S981" s="2036"/>
    </row>
    <row r="982" spans="1:19" s="1475" customFormat="1">
      <c r="A982" s="2129"/>
      <c r="B982" s="2036"/>
      <c r="C982" s="2130"/>
      <c r="D982" s="1487"/>
      <c r="E982" s="2040"/>
      <c r="F982" s="2126"/>
      <c r="G982" s="2032"/>
      <c r="H982" s="2127"/>
      <c r="I982" s="2128"/>
      <c r="J982" s="2032"/>
      <c r="K982" s="2032"/>
      <c r="L982" s="2034"/>
      <c r="M982" s="2034"/>
      <c r="N982" s="2035"/>
      <c r="O982" s="2036"/>
      <c r="P982" s="2036"/>
      <c r="Q982" s="2036"/>
      <c r="R982" s="2036"/>
      <c r="S982" s="2036"/>
    </row>
    <row r="983" spans="1:19" s="1406" customFormat="1">
      <c r="A983" s="210" t="s">
        <v>732</v>
      </c>
      <c r="B983" s="216"/>
      <c r="C983" s="217"/>
      <c r="D983" s="1487"/>
      <c r="E983" s="2007"/>
      <c r="F983" s="2105"/>
      <c r="G983" s="2005"/>
      <c r="H983" s="2106"/>
      <c r="I983" s="2002"/>
      <c r="J983" s="2005"/>
      <c r="K983" s="2005"/>
      <c r="L983" s="2010"/>
      <c r="M983" s="2010"/>
      <c r="N983" s="2011"/>
      <c r="O983" s="2004"/>
      <c r="P983" s="2004"/>
      <c r="Q983" s="2004"/>
      <c r="R983" s="2004"/>
      <c r="S983" s="2004"/>
    </row>
    <row r="984" spans="1:19" s="1406" customFormat="1">
      <c r="A984" s="184"/>
      <c r="B984" s="675" t="s">
        <v>7</v>
      </c>
      <c r="C984" s="684"/>
      <c r="D984" s="1487"/>
      <c r="E984" s="2007"/>
      <c r="F984" s="2105"/>
      <c r="G984" s="2005"/>
      <c r="H984" s="2106"/>
      <c r="I984" s="2002"/>
      <c r="J984" s="2005"/>
      <c r="K984" s="2005"/>
      <c r="L984" s="2010"/>
      <c r="M984" s="2010"/>
      <c r="N984" s="2011"/>
      <c r="O984" s="2004"/>
      <c r="P984" s="2004"/>
      <c r="Q984" s="2004"/>
      <c r="R984" s="2004"/>
      <c r="S984" s="2004"/>
    </row>
    <row r="985" spans="1:19" s="1406" customFormat="1">
      <c r="A985" s="184"/>
      <c r="B985" s="216"/>
      <c r="C985" s="217"/>
      <c r="D985" s="1487"/>
      <c r="E985" s="2007"/>
      <c r="F985" s="2105"/>
      <c r="G985" s="2005"/>
      <c r="H985" s="2106"/>
      <c r="I985" s="2002"/>
      <c r="J985" s="2005"/>
      <c r="K985" s="2005"/>
      <c r="L985" s="2010"/>
      <c r="M985" s="2010"/>
      <c r="N985" s="2011"/>
      <c r="O985" s="2004"/>
      <c r="P985" s="2004"/>
      <c r="Q985" s="2004"/>
      <c r="R985" s="2004"/>
      <c r="S985" s="2004"/>
    </row>
    <row r="986" spans="1:19" s="1406" customFormat="1">
      <c r="A986" s="184"/>
      <c r="B986" s="244" t="s">
        <v>733</v>
      </c>
      <c r="C986" s="710">
        <f>SUM(D969:D982)+SUM(C983:C985)</f>
        <v>3230000</v>
      </c>
      <c r="D986" s="1487"/>
      <c r="E986" s="2007"/>
      <c r="F986" s="2105"/>
      <c r="G986" s="2005"/>
      <c r="H986" s="2106"/>
      <c r="I986" s="2002"/>
      <c r="J986" s="2005"/>
      <c r="K986" s="2005"/>
      <c r="L986" s="2010"/>
      <c r="M986" s="2010"/>
      <c r="N986" s="2011"/>
      <c r="O986" s="2004"/>
      <c r="P986" s="2004"/>
      <c r="Q986" s="2004"/>
      <c r="R986" s="2004"/>
      <c r="S986" s="2004"/>
    </row>
    <row r="987" spans="1:19" s="1475" customFormat="1">
      <c r="A987" s="2129"/>
      <c r="B987" s="2036"/>
      <c r="C987" s="2130"/>
      <c r="D987" s="1487"/>
      <c r="E987" s="2040"/>
      <c r="F987" s="2126"/>
      <c r="G987" s="2032"/>
      <c r="H987" s="2127"/>
      <c r="I987" s="2128"/>
      <c r="J987" s="2032"/>
      <c r="K987" s="2032"/>
      <c r="L987" s="2034"/>
      <c r="M987" s="2034"/>
      <c r="N987" s="2035"/>
      <c r="O987" s="2036"/>
      <c r="P987" s="2036"/>
      <c r="Q987" s="2036"/>
      <c r="R987" s="2036"/>
      <c r="S987" s="2036"/>
    </row>
    <row r="988" spans="1:19" s="1407" customFormat="1">
      <c r="A988" s="2107"/>
      <c r="B988" s="2023"/>
      <c r="C988" s="2108"/>
      <c r="D988" s="2565"/>
      <c r="E988" s="2017"/>
      <c r="F988" s="2109"/>
      <c r="G988" s="2019"/>
      <c r="H988" s="2110"/>
      <c r="I988" s="2111"/>
      <c r="J988" s="2019"/>
      <c r="K988" s="2019"/>
      <c r="L988" s="2021"/>
      <c r="M988" s="2021"/>
      <c r="N988" s="2022"/>
      <c r="O988" s="2023"/>
      <c r="P988" s="2023"/>
      <c r="Q988" s="2023"/>
      <c r="R988" s="2023"/>
      <c r="S988" s="2023"/>
    </row>
    <row r="989" spans="1:19" s="1475" customFormat="1">
      <c r="A989" s="861" t="s">
        <v>3655</v>
      </c>
      <c r="B989" s="2036"/>
      <c r="C989" s="1449" t="s">
        <v>3656</v>
      </c>
      <c r="D989" s="1487"/>
      <c r="E989" s="2040"/>
      <c r="F989" s="2126"/>
      <c r="G989" s="2032"/>
      <c r="H989" s="2127"/>
      <c r="I989" s="2128"/>
      <c r="J989" s="2032"/>
      <c r="K989" s="2032"/>
      <c r="L989" s="2034"/>
      <c r="M989" s="2034"/>
      <c r="N989" s="2035"/>
      <c r="O989" s="2036"/>
      <c r="P989" s="2036"/>
      <c r="Q989" s="2036"/>
      <c r="R989" s="2036"/>
      <c r="S989" s="2036"/>
    </row>
    <row r="990" spans="1:19" s="1688" customFormat="1">
      <c r="A990" s="1464">
        <v>5308034</v>
      </c>
      <c r="B990" s="334" t="s">
        <v>3435</v>
      </c>
      <c r="C990" s="2123" t="s">
        <v>3657</v>
      </c>
      <c r="D990" s="1487">
        <v>480000</v>
      </c>
      <c r="E990" s="2007"/>
      <c r="F990" s="2105">
        <v>310000</v>
      </c>
      <c r="G990" s="2005" t="s">
        <v>98</v>
      </c>
      <c r="H990" s="2106">
        <v>43698</v>
      </c>
      <c r="I990" s="2002" t="s">
        <v>2292</v>
      </c>
      <c r="J990" s="2027" t="s">
        <v>449</v>
      </c>
      <c r="K990" s="2005" t="s">
        <v>67</v>
      </c>
      <c r="L990" s="2010"/>
      <c r="M990" s="2010"/>
      <c r="N990" s="2011">
        <v>43724</v>
      </c>
      <c r="O990" s="2004" t="s">
        <v>728</v>
      </c>
      <c r="P990" s="2004"/>
      <c r="Q990" s="2004"/>
      <c r="R990" s="2004"/>
      <c r="S990" s="2004"/>
    </row>
    <row r="991" spans="1:19" s="1688" customFormat="1">
      <c r="A991" s="1464">
        <v>5308035</v>
      </c>
      <c r="B991" s="334" t="s">
        <v>2119</v>
      </c>
      <c r="C991" s="2123" t="s">
        <v>3658</v>
      </c>
      <c r="D991" s="1487">
        <v>540000</v>
      </c>
      <c r="E991" s="2007"/>
      <c r="F991" s="2105">
        <v>362000</v>
      </c>
      <c r="G991" s="2005" t="s">
        <v>98</v>
      </c>
      <c r="H991" s="2106">
        <v>43699</v>
      </c>
      <c r="I991" s="2002" t="s">
        <v>203</v>
      </c>
      <c r="J991" s="2005"/>
      <c r="K991" s="2005" t="s">
        <v>67</v>
      </c>
      <c r="L991" s="2010"/>
      <c r="M991" s="2010"/>
      <c r="N991" s="2011">
        <v>43724</v>
      </c>
      <c r="O991" s="2004" t="s">
        <v>728</v>
      </c>
      <c r="P991" s="2004"/>
      <c r="Q991" s="2004"/>
      <c r="R991" s="2004"/>
      <c r="S991" s="2004"/>
    </row>
    <row r="992" spans="1:19" s="1688" customFormat="1">
      <c r="A992" s="1464">
        <v>5308036</v>
      </c>
      <c r="B992" s="334" t="s">
        <v>3181</v>
      </c>
      <c r="C992" s="2123" t="s">
        <v>3659</v>
      </c>
      <c r="D992" s="1487">
        <v>480000</v>
      </c>
      <c r="E992" s="2007"/>
      <c r="F992" s="2105">
        <v>318000</v>
      </c>
      <c r="G992" s="2005" t="s">
        <v>25</v>
      </c>
      <c r="H992" s="2106">
        <v>43699</v>
      </c>
      <c r="I992" s="2002" t="s">
        <v>523</v>
      </c>
      <c r="J992" s="2005"/>
      <c r="K992" s="2005" t="s">
        <v>67</v>
      </c>
      <c r="L992" s="2010"/>
      <c r="M992" s="2010"/>
      <c r="N992" s="2011">
        <v>43724</v>
      </c>
      <c r="O992" s="2004" t="s">
        <v>728</v>
      </c>
      <c r="P992" s="2004"/>
      <c r="Q992" s="2004"/>
      <c r="R992" s="2004"/>
      <c r="S992" s="2004"/>
    </row>
    <row r="993" spans="1:19" s="1688" customFormat="1">
      <c r="A993" s="1464">
        <v>5308037</v>
      </c>
      <c r="B993" s="334" t="s">
        <v>3435</v>
      </c>
      <c r="C993" s="2123" t="s">
        <v>3660</v>
      </c>
      <c r="D993" s="1487">
        <v>580000</v>
      </c>
      <c r="E993" s="2007"/>
      <c r="F993" s="2105">
        <v>386000</v>
      </c>
      <c r="G993" s="2005" t="s">
        <v>3661</v>
      </c>
      <c r="H993" s="2106">
        <v>43699</v>
      </c>
      <c r="I993" s="2002" t="s">
        <v>527</v>
      </c>
      <c r="J993" s="2005"/>
      <c r="K993" s="2005" t="s">
        <v>67</v>
      </c>
      <c r="L993" s="2010"/>
      <c r="M993" s="2010"/>
      <c r="N993" s="2011">
        <v>43724</v>
      </c>
      <c r="O993" s="2004" t="s">
        <v>728</v>
      </c>
      <c r="P993" s="2004"/>
      <c r="Q993" s="2004"/>
      <c r="R993" s="2004"/>
      <c r="S993" s="2004"/>
    </row>
    <row r="994" spans="1:19" s="1475" customFormat="1">
      <c r="A994" s="2129"/>
      <c r="B994" s="2036"/>
      <c r="C994" s="2130"/>
      <c r="D994" s="1487"/>
      <c r="E994" s="2040"/>
      <c r="F994" s="2126"/>
      <c r="G994" s="2032"/>
      <c r="H994" s="2127"/>
      <c r="I994" s="2128"/>
      <c r="J994" s="2032"/>
      <c r="K994" s="2032"/>
      <c r="L994" s="2034"/>
      <c r="M994" s="2034"/>
      <c r="N994" s="2035"/>
      <c r="O994" s="2036"/>
      <c r="P994" s="2036"/>
      <c r="Q994" s="2036"/>
      <c r="R994" s="2036"/>
      <c r="S994" s="2036"/>
    </row>
    <row r="995" spans="1:19" s="1710" customFormat="1">
      <c r="A995" s="1996"/>
      <c r="B995" s="29" t="s">
        <v>838</v>
      </c>
      <c r="C995" s="2104"/>
      <c r="D995" s="1487"/>
      <c r="E995" s="2007"/>
      <c r="F995" s="2105"/>
      <c r="G995" s="2005"/>
      <c r="H995" s="2106"/>
      <c r="I995" s="2002"/>
      <c r="J995" s="2005"/>
      <c r="K995" s="2005"/>
      <c r="L995" s="2010"/>
      <c r="M995" s="2010"/>
      <c r="N995" s="2011"/>
      <c r="O995" s="2004"/>
      <c r="P995" s="2004"/>
      <c r="Q995" s="2004"/>
      <c r="R995" s="2004"/>
      <c r="S995" s="2004"/>
    </row>
    <row r="996" spans="1:19" s="1710" customFormat="1">
      <c r="A996" s="1100" t="s">
        <v>3662</v>
      </c>
      <c r="B996" s="1440" t="s">
        <v>3663</v>
      </c>
      <c r="C996" s="2104" t="s">
        <v>2477</v>
      </c>
      <c r="D996" s="1487">
        <v>45000</v>
      </c>
      <c r="E996" s="2007"/>
      <c r="F996" s="1528">
        <v>36300</v>
      </c>
      <c r="G996" s="2005"/>
      <c r="H996" s="2106"/>
      <c r="I996" s="2002"/>
      <c r="J996" s="2005"/>
      <c r="K996" s="2005"/>
      <c r="L996" s="2010"/>
      <c r="M996" s="2010"/>
      <c r="N996" s="2011"/>
      <c r="O996" s="2004"/>
      <c r="P996" s="2004"/>
      <c r="Q996" s="2004"/>
      <c r="R996" s="2004"/>
      <c r="S996" s="2004"/>
    </row>
    <row r="997" spans="1:19" s="1710" customFormat="1">
      <c r="A997" s="1100"/>
      <c r="B997" s="1440"/>
      <c r="C997" s="2104"/>
      <c r="D997" s="1487"/>
      <c r="E997" s="2007"/>
      <c r="F997" s="1528"/>
      <c r="G997" s="2005"/>
      <c r="H997" s="2106"/>
      <c r="I997" s="2002"/>
      <c r="J997" s="2005"/>
      <c r="K997" s="2005"/>
      <c r="L997" s="2010"/>
      <c r="M997" s="2010"/>
      <c r="N997" s="2011"/>
      <c r="O997" s="2004"/>
      <c r="P997" s="2004"/>
      <c r="Q997" s="2004"/>
      <c r="R997" s="2004"/>
      <c r="S997" s="2004"/>
    </row>
    <row r="998" spans="1:19" s="1710" customFormat="1">
      <c r="A998" s="1100"/>
      <c r="B998" s="1451" t="s">
        <v>3664</v>
      </c>
      <c r="C998" s="1457"/>
      <c r="D998" s="1487"/>
      <c r="E998" s="2007"/>
      <c r="F998" s="1528"/>
      <c r="G998" s="2005"/>
      <c r="H998" s="2106"/>
      <c r="I998" s="2002"/>
      <c r="J998" s="2005"/>
      <c r="K998" s="2005"/>
      <c r="L998" s="2010"/>
      <c r="M998" s="2010"/>
      <c r="N998" s="2011"/>
      <c r="O998" s="2004"/>
      <c r="P998" s="2004"/>
      <c r="Q998" s="2004"/>
      <c r="R998" s="2004"/>
      <c r="S998" s="2004"/>
    </row>
    <row r="999" spans="1:19" s="1710" customFormat="1">
      <c r="A999" s="1100"/>
      <c r="B999" s="1445" t="s">
        <v>440</v>
      </c>
      <c r="C999" s="1457"/>
      <c r="D999" s="1487"/>
      <c r="E999" s="2007"/>
      <c r="F999" s="1528"/>
      <c r="G999" s="2005"/>
      <c r="H999" s="2106"/>
      <c r="I999" s="2002"/>
      <c r="J999" s="2005"/>
      <c r="K999" s="2005"/>
      <c r="L999" s="2010"/>
      <c r="M999" s="2010"/>
      <c r="N999" s="2011"/>
      <c r="O999" s="2004"/>
      <c r="P999" s="2004"/>
      <c r="Q999" s="2004"/>
      <c r="R999" s="2004"/>
      <c r="S999" s="2004"/>
    </row>
    <row r="1000" spans="1:19" s="1475" customFormat="1">
      <c r="A1000" s="2129"/>
      <c r="B1000" s="1451"/>
      <c r="C1000" s="2130"/>
      <c r="D1000" s="1487"/>
      <c r="E1000" s="2040"/>
      <c r="F1000" s="2126"/>
      <c r="G1000" s="2032"/>
      <c r="H1000" s="2127"/>
      <c r="I1000" s="2128"/>
      <c r="J1000" s="2032"/>
      <c r="K1000" s="2032"/>
      <c r="L1000" s="2034"/>
      <c r="M1000" s="2034"/>
      <c r="N1000" s="2035"/>
      <c r="O1000" s="2036"/>
      <c r="P1000" s="2036"/>
      <c r="Q1000" s="2036"/>
      <c r="R1000" s="2036"/>
      <c r="S1000" s="2036"/>
    </row>
    <row r="1001" spans="1:19" s="1406" customFormat="1">
      <c r="A1001" s="210" t="s">
        <v>732</v>
      </c>
      <c r="B1001" s="216"/>
      <c r="C1001" s="217"/>
      <c r="D1001" s="1487"/>
      <c r="E1001" s="2007"/>
      <c r="F1001" s="2105"/>
      <c r="G1001" s="2005"/>
      <c r="H1001" s="2106"/>
      <c r="I1001" s="2002"/>
      <c r="J1001" s="2005"/>
      <c r="K1001" s="2005"/>
      <c r="L1001" s="2010"/>
      <c r="M1001" s="2010"/>
      <c r="N1001" s="2011"/>
      <c r="O1001" s="2004"/>
      <c r="P1001" s="2004"/>
      <c r="Q1001" s="2004"/>
      <c r="R1001" s="2004"/>
      <c r="S1001" s="2004"/>
    </row>
    <row r="1002" spans="1:19" s="1406" customFormat="1">
      <c r="A1002" s="184"/>
      <c r="B1002" s="675" t="s">
        <v>7</v>
      </c>
      <c r="C1002" s="684"/>
      <c r="D1002" s="1487"/>
      <c r="E1002" s="2007"/>
      <c r="F1002" s="2105"/>
      <c r="G1002" s="2005"/>
      <c r="H1002" s="2106"/>
      <c r="I1002" s="2002"/>
      <c r="J1002" s="2005"/>
      <c r="K1002" s="2005"/>
      <c r="L1002" s="2010"/>
      <c r="M1002" s="2010"/>
      <c r="N1002" s="2011"/>
      <c r="O1002" s="2004"/>
      <c r="P1002" s="2004"/>
      <c r="Q1002" s="2004"/>
      <c r="R1002" s="2004"/>
      <c r="S1002" s="2004"/>
    </row>
    <row r="1003" spans="1:19" s="1406" customFormat="1">
      <c r="A1003" s="184"/>
      <c r="B1003" s="216"/>
      <c r="C1003" s="217"/>
      <c r="D1003" s="1487"/>
      <c r="E1003" s="2007"/>
      <c r="F1003" s="2105"/>
      <c r="G1003" s="2005"/>
      <c r="H1003" s="2106"/>
      <c r="I1003" s="2002"/>
      <c r="J1003" s="2005"/>
      <c r="K1003" s="2005"/>
      <c r="L1003" s="2010"/>
      <c r="M1003" s="2010"/>
      <c r="N1003" s="2011"/>
      <c r="O1003" s="2004"/>
      <c r="P1003" s="2004"/>
      <c r="Q1003" s="2004"/>
      <c r="R1003" s="2004"/>
      <c r="S1003" s="2004"/>
    </row>
    <row r="1004" spans="1:19" s="1406" customFormat="1">
      <c r="A1004" s="184"/>
      <c r="B1004" s="244" t="s">
        <v>733</v>
      </c>
      <c r="C1004" s="710">
        <f>SUM(D988:D997)+SUM(C1001:C1003)</f>
        <v>2125000</v>
      </c>
      <c r="D1004" s="1487"/>
      <c r="E1004" s="2007"/>
      <c r="F1004" s="2105"/>
      <c r="G1004" s="2005"/>
      <c r="H1004" s="2106"/>
      <c r="I1004" s="2002"/>
      <c r="J1004" s="2005"/>
      <c r="K1004" s="2005"/>
      <c r="L1004" s="2010"/>
      <c r="M1004" s="2010"/>
      <c r="N1004" s="2011"/>
      <c r="O1004" s="2004"/>
      <c r="P1004" s="2004"/>
      <c r="Q1004" s="2004"/>
      <c r="R1004" s="2004"/>
      <c r="S1004" s="2004"/>
    </row>
    <row r="1005" spans="1:19" s="1475" customFormat="1">
      <c r="A1005" s="2129"/>
      <c r="B1005" s="2036"/>
      <c r="C1005" s="2130"/>
      <c r="D1005" s="1487"/>
      <c r="E1005" s="2040"/>
      <c r="F1005" s="2126"/>
      <c r="G1005" s="2032"/>
      <c r="H1005" s="2127"/>
      <c r="I1005" s="2128"/>
      <c r="J1005" s="2032"/>
      <c r="K1005" s="2032"/>
      <c r="L1005" s="2034"/>
      <c r="M1005" s="2034"/>
      <c r="N1005" s="2035"/>
      <c r="O1005" s="2036"/>
      <c r="P1005" s="2036"/>
      <c r="Q1005" s="2036"/>
      <c r="R1005" s="2036"/>
      <c r="S1005" s="2036"/>
    </row>
    <row r="1006" spans="1:19" s="1407" customFormat="1">
      <c r="A1006" s="2107"/>
      <c r="B1006" s="2023"/>
      <c r="C1006" s="2108"/>
      <c r="D1006" s="2565"/>
      <c r="E1006" s="2017"/>
      <c r="F1006" s="2109"/>
      <c r="G1006" s="2019"/>
      <c r="H1006" s="2110"/>
      <c r="I1006" s="2111"/>
      <c r="J1006" s="2019"/>
      <c r="K1006" s="2019"/>
      <c r="L1006" s="2021"/>
      <c r="M1006" s="2021"/>
      <c r="N1006" s="2022"/>
      <c r="O1006" s="2023"/>
      <c r="P1006" s="2023"/>
      <c r="Q1006" s="2023"/>
      <c r="R1006" s="2023"/>
      <c r="S1006" s="2023"/>
    </row>
    <row r="1007" spans="1:19" s="1475" customFormat="1">
      <c r="A1007" s="861" t="s">
        <v>3665</v>
      </c>
      <c r="B1007" s="2036"/>
      <c r="C1007" s="1449" t="s">
        <v>3666</v>
      </c>
      <c r="D1007" s="1487"/>
      <c r="E1007" s="2040"/>
      <c r="F1007" s="2126"/>
      <c r="G1007" s="2032"/>
      <c r="H1007" s="2127"/>
      <c r="I1007" s="2128"/>
      <c r="J1007" s="2032"/>
      <c r="K1007" s="2032"/>
      <c r="L1007" s="2034"/>
      <c r="M1007" s="2034"/>
      <c r="N1007" s="2035"/>
      <c r="O1007" s="2036"/>
      <c r="P1007" s="2036"/>
      <c r="Q1007" s="2036"/>
      <c r="R1007" s="2036"/>
      <c r="S1007" s="2036"/>
    </row>
    <row r="1008" spans="1:19">
      <c r="A1008" s="1489">
        <v>5307033</v>
      </c>
      <c r="B1008" s="1452" t="s">
        <v>2720</v>
      </c>
      <c r="C1008" s="1456" t="s">
        <v>3667</v>
      </c>
      <c r="D1008" s="1487">
        <v>1050000</v>
      </c>
      <c r="E1008" s="1657"/>
      <c r="F1008" s="1658">
        <v>870000</v>
      </c>
      <c r="G1008" s="1582" t="s">
        <v>110</v>
      </c>
      <c r="H1008" s="1659">
        <v>43659</v>
      </c>
      <c r="I1008" s="1657" t="s">
        <v>448</v>
      </c>
      <c r="J1008" s="1165" t="s">
        <v>449</v>
      </c>
      <c r="K1008" s="217" t="s">
        <v>798</v>
      </c>
      <c r="L1008" s="1453"/>
      <c r="M1008" s="1453"/>
      <c r="N1008" s="1516"/>
      <c r="O1008" s="1453"/>
      <c r="P1008" s="1453"/>
      <c r="Q1008" s="1453"/>
      <c r="R1008" s="1453"/>
      <c r="S1008" s="1453"/>
    </row>
    <row r="1009" spans="1:19" s="108" customFormat="1">
      <c r="A1009" s="1464">
        <v>5308025</v>
      </c>
      <c r="B1009" s="1445" t="s">
        <v>2646</v>
      </c>
      <c r="C1009" s="1462" t="s">
        <v>3668</v>
      </c>
      <c r="D1009" s="1487">
        <v>770000</v>
      </c>
      <c r="F1009" s="269">
        <v>415000</v>
      </c>
      <c r="G1009" s="217" t="s">
        <v>98</v>
      </c>
      <c r="H1009" s="1479">
        <v>43694</v>
      </c>
      <c r="I1009" s="108" t="s">
        <v>448</v>
      </c>
      <c r="J1009" s="1165" t="s">
        <v>449</v>
      </c>
      <c r="K1009" s="217" t="s">
        <v>798</v>
      </c>
      <c r="N1009" s="1507"/>
    </row>
    <row r="1010" spans="1:19" s="108" customFormat="1">
      <c r="A1010" s="1464">
        <v>5308026</v>
      </c>
      <c r="B1010" s="1445" t="s">
        <v>3435</v>
      </c>
      <c r="C1010" s="2123" t="s">
        <v>3669</v>
      </c>
      <c r="D1010" s="1487">
        <v>450000</v>
      </c>
      <c r="F1010" s="269">
        <v>305000</v>
      </c>
      <c r="G1010" s="217" t="s">
        <v>98</v>
      </c>
      <c r="H1010" s="1479">
        <v>43694</v>
      </c>
      <c r="I1010" s="108" t="s">
        <v>448</v>
      </c>
      <c r="J1010" s="1165" t="s">
        <v>449</v>
      </c>
      <c r="K1010" s="217" t="s">
        <v>798</v>
      </c>
      <c r="N1010" s="1507"/>
    </row>
    <row r="1011" spans="1:19" s="1475" customFormat="1">
      <c r="A1011" s="2129"/>
      <c r="B1011" s="2036"/>
      <c r="C1011" s="2130"/>
      <c r="D1011" s="1487"/>
      <c r="E1011" s="2040"/>
      <c r="F1011" s="2126"/>
      <c r="G1011" s="2032"/>
      <c r="H1011" s="2127"/>
      <c r="I1011" s="2128"/>
      <c r="J1011" s="2032"/>
      <c r="K1011" s="2032"/>
      <c r="L1011" s="2034"/>
      <c r="M1011" s="2034"/>
      <c r="N1011" s="2035"/>
      <c r="O1011" s="2036"/>
      <c r="P1011" s="2036"/>
      <c r="Q1011" s="2036"/>
      <c r="R1011" s="2036"/>
      <c r="S1011" s="2036"/>
    </row>
    <row r="1012" spans="1:19" s="1475" customFormat="1">
      <c r="A1012" s="2129"/>
      <c r="B1012" s="1451" t="s">
        <v>3643</v>
      </c>
      <c r="C1012" s="2130"/>
      <c r="D1012" s="1487"/>
      <c r="E1012" s="2040"/>
      <c r="F1012" s="2126"/>
      <c r="G1012" s="2032"/>
      <c r="H1012" s="2127"/>
      <c r="I1012" s="2128"/>
      <c r="J1012" s="2032"/>
      <c r="K1012" s="2032"/>
      <c r="L1012" s="2034"/>
      <c r="M1012" s="2034"/>
      <c r="N1012" s="2035"/>
      <c r="O1012" s="2036"/>
      <c r="P1012" s="2036"/>
      <c r="Q1012" s="2036"/>
      <c r="R1012" s="2036"/>
      <c r="S1012" s="2036"/>
    </row>
    <row r="1013" spans="1:19" s="1475" customFormat="1">
      <c r="A1013" s="2129"/>
      <c r="B1013" s="1445" t="s">
        <v>440</v>
      </c>
      <c r="C1013" s="2130"/>
      <c r="D1013" s="1487"/>
      <c r="E1013" s="2040"/>
      <c r="F1013" s="2126"/>
      <c r="G1013" s="2032"/>
      <c r="H1013" s="2127"/>
      <c r="I1013" s="2128"/>
      <c r="J1013" s="2032"/>
      <c r="K1013" s="2032"/>
      <c r="L1013" s="2034"/>
      <c r="M1013" s="2034"/>
      <c r="N1013" s="2035"/>
      <c r="O1013" s="2036"/>
      <c r="P1013" s="2036"/>
      <c r="Q1013" s="2036"/>
      <c r="R1013" s="2036"/>
      <c r="S1013" s="2036"/>
    </row>
    <row r="1014" spans="1:19" s="1475" customFormat="1">
      <c r="A1014" s="2129"/>
      <c r="B1014" s="2036"/>
      <c r="C1014" s="2130"/>
      <c r="D1014" s="1487"/>
      <c r="E1014" s="2040"/>
      <c r="F1014" s="2126"/>
      <c r="G1014" s="2032"/>
      <c r="H1014" s="2127"/>
      <c r="I1014" s="2128"/>
      <c r="J1014" s="2032"/>
      <c r="K1014" s="2032"/>
      <c r="L1014" s="2034"/>
      <c r="M1014" s="2034"/>
      <c r="N1014" s="2035"/>
      <c r="O1014" s="2036"/>
      <c r="P1014" s="2036"/>
      <c r="Q1014" s="2036"/>
      <c r="R1014" s="2036"/>
      <c r="S1014" s="2036"/>
    </row>
    <row r="1015" spans="1:19" s="1475" customFormat="1">
      <c r="A1015" s="2129"/>
      <c r="B1015" s="2036"/>
      <c r="C1015" s="2130"/>
      <c r="D1015" s="1487"/>
      <c r="E1015" s="2040"/>
      <c r="F1015" s="2126"/>
      <c r="G1015" s="2032"/>
      <c r="H1015" s="2127"/>
      <c r="I1015" s="2128"/>
      <c r="J1015" s="2032"/>
      <c r="K1015" s="2032"/>
      <c r="L1015" s="2034"/>
      <c r="M1015" s="2034"/>
      <c r="N1015" s="2035"/>
      <c r="O1015" s="2036"/>
      <c r="P1015" s="2036"/>
      <c r="Q1015" s="2036"/>
      <c r="R1015" s="2036"/>
      <c r="S1015" s="2036"/>
    </row>
    <row r="1016" spans="1:19" s="1406" customFormat="1">
      <c r="A1016" s="210" t="s">
        <v>732</v>
      </c>
      <c r="B1016" s="216"/>
      <c r="C1016" s="217"/>
      <c r="D1016" s="1487"/>
      <c r="E1016" s="2007"/>
      <c r="F1016" s="2105"/>
      <c r="G1016" s="2005"/>
      <c r="H1016" s="2106"/>
      <c r="I1016" s="2002"/>
      <c r="J1016" s="2005"/>
      <c r="K1016" s="2005"/>
      <c r="L1016" s="2010"/>
      <c r="M1016" s="2010"/>
      <c r="N1016" s="2011"/>
      <c r="O1016" s="2004"/>
      <c r="P1016" s="2004"/>
      <c r="Q1016" s="2004"/>
      <c r="R1016" s="2004"/>
      <c r="S1016" s="2004"/>
    </row>
    <row r="1017" spans="1:19" s="1406" customFormat="1">
      <c r="A1017" s="184"/>
      <c r="B1017" s="675" t="s">
        <v>7</v>
      </c>
      <c r="C1017" s="684"/>
      <c r="D1017" s="1487"/>
      <c r="E1017" s="2007"/>
      <c r="F1017" s="2105"/>
      <c r="G1017" s="2005"/>
      <c r="H1017" s="2106"/>
      <c r="I1017" s="2002"/>
      <c r="J1017" s="2005"/>
      <c r="K1017" s="2005"/>
      <c r="L1017" s="2010"/>
      <c r="M1017" s="2010"/>
      <c r="N1017" s="2011"/>
      <c r="O1017" s="2004"/>
      <c r="P1017" s="2004"/>
      <c r="Q1017" s="2004"/>
      <c r="R1017" s="2004"/>
      <c r="S1017" s="2004"/>
    </row>
    <row r="1018" spans="1:19" s="1406" customFormat="1">
      <c r="A1018" s="184"/>
      <c r="B1018" s="216"/>
      <c r="C1018" s="217"/>
      <c r="D1018" s="1487"/>
      <c r="E1018" s="2007"/>
      <c r="F1018" s="2105"/>
      <c r="G1018" s="2005"/>
      <c r="H1018" s="2106"/>
      <c r="I1018" s="2002"/>
      <c r="J1018" s="2005"/>
      <c r="K1018" s="2005"/>
      <c r="L1018" s="2010"/>
      <c r="M1018" s="2010"/>
      <c r="N1018" s="2011"/>
      <c r="O1018" s="2004"/>
      <c r="P1018" s="2004"/>
      <c r="Q1018" s="2004"/>
      <c r="R1018" s="2004"/>
      <c r="S1018" s="2004"/>
    </row>
    <row r="1019" spans="1:19" s="1406" customFormat="1">
      <c r="A1019" s="184"/>
      <c r="B1019" s="244" t="s">
        <v>733</v>
      </c>
      <c r="C1019" s="710">
        <f>SUM(D1006:D1015)+SUM(C1016:C1018)</f>
        <v>2270000</v>
      </c>
      <c r="D1019" s="1487"/>
      <c r="E1019" s="2007"/>
      <c r="F1019" s="2105"/>
      <c r="G1019" s="2005"/>
      <c r="H1019" s="2106"/>
      <c r="I1019" s="2002"/>
      <c r="J1019" s="2005"/>
      <c r="K1019" s="2005"/>
      <c r="L1019" s="2010"/>
      <c r="M1019" s="2010"/>
      <c r="N1019" s="2011"/>
      <c r="O1019" s="2004"/>
      <c r="P1019" s="2004"/>
      <c r="Q1019" s="2004"/>
      <c r="R1019" s="2004"/>
      <c r="S1019" s="2004"/>
    </row>
    <row r="1020" spans="1:19" s="1475" customFormat="1">
      <c r="A1020" s="2129"/>
      <c r="B1020" s="2036"/>
      <c r="C1020" s="2130"/>
      <c r="D1020" s="1487"/>
      <c r="E1020" s="2040"/>
      <c r="F1020" s="2126"/>
      <c r="G1020" s="2032"/>
      <c r="H1020" s="2127"/>
      <c r="I1020" s="2128"/>
      <c r="J1020" s="2032"/>
      <c r="K1020" s="2032"/>
      <c r="L1020" s="2034"/>
      <c r="M1020" s="2034"/>
      <c r="N1020" s="2035"/>
      <c r="O1020" s="2036"/>
      <c r="P1020" s="2036"/>
      <c r="Q1020" s="2036"/>
      <c r="R1020" s="2036"/>
      <c r="S1020" s="2036"/>
    </row>
    <row r="1021" spans="1:19" s="1407" customFormat="1">
      <c r="A1021" s="2107"/>
      <c r="B1021" s="2023"/>
      <c r="C1021" s="2108"/>
      <c r="D1021" s="2565"/>
      <c r="E1021" s="2017"/>
      <c r="F1021" s="2109"/>
      <c r="G1021" s="2019"/>
      <c r="H1021" s="2110"/>
      <c r="I1021" s="2111"/>
      <c r="J1021" s="2019"/>
      <c r="K1021" s="2019"/>
      <c r="L1021" s="2021"/>
      <c r="M1021" s="2021"/>
      <c r="N1021" s="2022"/>
      <c r="O1021" s="2023"/>
      <c r="P1021" s="2023"/>
      <c r="Q1021" s="2023"/>
      <c r="R1021" s="2023"/>
      <c r="S1021" s="2023"/>
    </row>
    <row r="1022" spans="1:19" s="1475" customFormat="1">
      <c r="A1022" s="861" t="s">
        <v>3670</v>
      </c>
      <c r="B1022" s="2036"/>
      <c r="C1022" s="1449" t="s">
        <v>3671</v>
      </c>
      <c r="D1022" s="1487"/>
      <c r="E1022" s="2040"/>
      <c r="F1022" s="2126"/>
      <c r="G1022" s="2032"/>
      <c r="H1022" s="2127"/>
      <c r="I1022" s="2128"/>
      <c r="J1022" s="2032"/>
      <c r="K1022" s="2032"/>
      <c r="L1022" s="2034"/>
      <c r="M1022" s="2034"/>
      <c r="N1022" s="2035"/>
      <c r="O1022" s="2036"/>
      <c r="P1022" s="2036"/>
      <c r="Q1022" s="2036"/>
      <c r="R1022" s="2036"/>
      <c r="S1022" s="2036"/>
    </row>
    <row r="1023" spans="1:19" s="1656" customFormat="1">
      <c r="A1023" s="1464">
        <v>5307067</v>
      </c>
      <c r="B1023" s="2004" t="s">
        <v>3362</v>
      </c>
      <c r="C1023" s="1457" t="s">
        <v>3672</v>
      </c>
      <c r="D1023" s="1487">
        <v>450000</v>
      </c>
      <c r="E1023" s="2007"/>
      <c r="F1023" s="2105">
        <v>230000</v>
      </c>
      <c r="G1023" s="2005" t="s">
        <v>98</v>
      </c>
      <c r="H1023" s="2106">
        <v>43675</v>
      </c>
      <c r="I1023" s="2002" t="s">
        <v>33</v>
      </c>
      <c r="J1023" s="2027" t="s">
        <v>449</v>
      </c>
      <c r="K1023" s="2005" t="s">
        <v>67</v>
      </c>
      <c r="L1023" s="2010"/>
      <c r="M1023" s="2010"/>
      <c r="N1023" s="2011">
        <v>43724</v>
      </c>
      <c r="O1023" s="2004" t="s">
        <v>728</v>
      </c>
      <c r="P1023" s="1092" t="s">
        <v>3673</v>
      </c>
      <c r="Q1023" s="2004"/>
      <c r="R1023" s="2004"/>
      <c r="S1023" s="2004"/>
    </row>
    <row r="1024" spans="1:19" s="1656" customFormat="1">
      <c r="A1024" s="1464">
        <v>5307078</v>
      </c>
      <c r="B1024" s="2004" t="s">
        <v>1611</v>
      </c>
      <c r="C1024" s="1457" t="s">
        <v>3674</v>
      </c>
      <c r="D1024" s="1487">
        <v>900000</v>
      </c>
      <c r="E1024" s="2007"/>
      <c r="F1024" s="2105">
        <v>635000</v>
      </c>
      <c r="G1024" s="2005" t="s">
        <v>98</v>
      </c>
      <c r="H1024" s="2106">
        <v>43678</v>
      </c>
      <c r="I1024" s="2002" t="s">
        <v>66</v>
      </c>
      <c r="J1024" s="2027" t="s">
        <v>449</v>
      </c>
      <c r="K1024" s="2005" t="s">
        <v>67</v>
      </c>
      <c r="L1024" s="2010"/>
      <c r="M1024" s="2010"/>
      <c r="N1024" s="2011">
        <v>43724</v>
      </c>
      <c r="O1024" s="2004" t="s">
        <v>728</v>
      </c>
      <c r="P1024" s="2004"/>
      <c r="Q1024" s="2004"/>
      <c r="R1024" s="2004"/>
      <c r="S1024" s="2004"/>
    </row>
    <row r="1025" spans="1:19" s="1656" customFormat="1">
      <c r="A1025" s="1464">
        <v>5308017</v>
      </c>
      <c r="B1025" s="2004" t="s">
        <v>2447</v>
      </c>
      <c r="C1025" s="1456" t="s">
        <v>3675</v>
      </c>
      <c r="D1025" s="1487">
        <v>920000</v>
      </c>
      <c r="E1025" s="2007"/>
      <c r="F1025" s="2105">
        <v>805000</v>
      </c>
      <c r="G1025" s="2005" t="s">
        <v>110</v>
      </c>
      <c r="H1025" s="2106">
        <v>43684</v>
      </c>
      <c r="I1025" s="2002" t="s">
        <v>66</v>
      </c>
      <c r="J1025" s="2027" t="s">
        <v>449</v>
      </c>
      <c r="K1025" s="2005" t="s">
        <v>67</v>
      </c>
      <c r="L1025" s="2010"/>
      <c r="M1025" s="2010"/>
      <c r="N1025" s="2011">
        <v>43724</v>
      </c>
      <c r="O1025" s="2004" t="s">
        <v>728</v>
      </c>
      <c r="P1025" s="2004"/>
      <c r="Q1025" s="2004"/>
      <c r="R1025" s="2004"/>
      <c r="S1025" s="2004"/>
    </row>
    <row r="1026" spans="1:19" s="1475" customFormat="1">
      <c r="A1026" s="2129"/>
      <c r="B1026" s="2036"/>
      <c r="C1026" s="2130"/>
      <c r="D1026" s="1487"/>
      <c r="E1026" s="2040"/>
      <c r="F1026" s="2126"/>
      <c r="G1026" s="2032"/>
      <c r="H1026" s="2127"/>
      <c r="I1026" s="2128"/>
      <c r="J1026" s="2032"/>
      <c r="K1026" s="2032"/>
      <c r="L1026" s="2034"/>
      <c r="M1026" s="2034"/>
      <c r="N1026" s="2035"/>
      <c r="O1026" s="2036"/>
      <c r="P1026" s="2036"/>
      <c r="Q1026" s="2036"/>
      <c r="R1026" s="2036"/>
      <c r="S1026" s="2036"/>
    </row>
    <row r="1027" spans="1:19" s="1475" customFormat="1">
      <c r="A1027" s="2129"/>
      <c r="B1027" s="1451" t="s">
        <v>3664</v>
      </c>
      <c r="C1027" s="1573"/>
      <c r="D1027" s="1487"/>
      <c r="E1027" s="2040"/>
      <c r="F1027" s="2126"/>
      <c r="G1027" s="2032"/>
      <c r="H1027" s="2127"/>
      <c r="I1027" s="2128"/>
      <c r="J1027" s="2032"/>
      <c r="K1027" s="2032"/>
      <c r="L1027" s="2034"/>
      <c r="M1027" s="2034"/>
      <c r="N1027" s="2035"/>
      <c r="O1027" s="2036"/>
      <c r="P1027" s="2036"/>
      <c r="Q1027" s="2036"/>
      <c r="R1027" s="2036"/>
      <c r="S1027" s="2036"/>
    </row>
    <row r="1028" spans="1:19" s="1475" customFormat="1">
      <c r="A1028" s="2129"/>
      <c r="B1028" s="1445" t="s">
        <v>440</v>
      </c>
      <c r="C1028" s="2130"/>
      <c r="D1028" s="1487"/>
      <c r="E1028" s="2040"/>
      <c r="F1028" s="2126"/>
      <c r="G1028" s="2032"/>
      <c r="H1028" s="2127"/>
      <c r="I1028" s="2128"/>
      <c r="J1028" s="2032"/>
      <c r="K1028" s="2032"/>
      <c r="L1028" s="2034"/>
      <c r="M1028" s="2034"/>
      <c r="N1028" s="2035"/>
      <c r="O1028" s="2036"/>
      <c r="P1028" s="2036"/>
      <c r="Q1028" s="2036"/>
      <c r="R1028" s="2036"/>
      <c r="S1028" s="2036"/>
    </row>
    <row r="1029" spans="1:19" s="1475" customFormat="1">
      <c r="A1029" s="2129"/>
      <c r="B1029" s="2036"/>
      <c r="C1029" s="2130"/>
      <c r="D1029" s="1487"/>
      <c r="E1029" s="2040"/>
      <c r="F1029" s="2126"/>
      <c r="G1029" s="2032"/>
      <c r="H1029" s="2127"/>
      <c r="I1029" s="2128"/>
      <c r="J1029" s="2032"/>
      <c r="K1029" s="2032"/>
      <c r="L1029" s="2034"/>
      <c r="M1029" s="2034"/>
      <c r="N1029" s="2035"/>
      <c r="O1029" s="2036"/>
      <c r="P1029" s="2036"/>
      <c r="Q1029" s="2036"/>
      <c r="R1029" s="2036"/>
      <c r="S1029" s="2036"/>
    </row>
    <row r="1030" spans="1:19" s="1475" customFormat="1">
      <c r="A1030" s="2129"/>
      <c r="B1030" s="2036"/>
      <c r="C1030" s="2130"/>
      <c r="D1030" s="1487"/>
      <c r="E1030" s="2040"/>
      <c r="F1030" s="2126"/>
      <c r="G1030" s="2032"/>
      <c r="H1030" s="2127"/>
      <c r="I1030" s="2128"/>
      <c r="J1030" s="2032"/>
      <c r="K1030" s="2032"/>
      <c r="L1030" s="2034"/>
      <c r="M1030" s="2034"/>
      <c r="N1030" s="2035"/>
      <c r="O1030" s="2036"/>
      <c r="P1030" s="2036"/>
      <c r="Q1030" s="2036"/>
      <c r="R1030" s="2036"/>
      <c r="S1030" s="2036"/>
    </row>
    <row r="1031" spans="1:19" s="1406" customFormat="1">
      <c r="A1031" s="210" t="s">
        <v>732</v>
      </c>
      <c r="B1031" s="216"/>
      <c r="C1031" s="217"/>
      <c r="D1031" s="1487"/>
      <c r="E1031" s="2007"/>
      <c r="F1031" s="2105"/>
      <c r="G1031" s="2005"/>
      <c r="H1031" s="2106"/>
      <c r="I1031" s="2002"/>
      <c r="J1031" s="2005"/>
      <c r="K1031" s="2005"/>
      <c r="L1031" s="2010"/>
      <c r="M1031" s="2010"/>
      <c r="N1031" s="2011"/>
      <c r="O1031" s="2004"/>
      <c r="P1031" s="2004"/>
      <c r="Q1031" s="2004"/>
      <c r="R1031" s="2004"/>
      <c r="S1031" s="2004"/>
    </row>
    <row r="1032" spans="1:19" s="1406" customFormat="1">
      <c r="A1032" s="184"/>
      <c r="B1032" s="675" t="s">
        <v>7</v>
      </c>
      <c r="C1032" s="684"/>
      <c r="D1032" s="1487"/>
      <c r="E1032" s="2007"/>
      <c r="F1032" s="2105"/>
      <c r="G1032" s="2005"/>
      <c r="H1032" s="2106"/>
      <c r="I1032" s="2002"/>
      <c r="J1032" s="2005"/>
      <c r="K1032" s="2005"/>
      <c r="L1032" s="2010"/>
      <c r="M1032" s="2010"/>
      <c r="N1032" s="2011"/>
      <c r="O1032" s="2004"/>
      <c r="P1032" s="2004"/>
      <c r="Q1032" s="2004"/>
      <c r="R1032" s="2004"/>
      <c r="S1032" s="2004"/>
    </row>
    <row r="1033" spans="1:19" s="1406" customFormat="1">
      <c r="A1033" s="184"/>
      <c r="B1033" s="216"/>
      <c r="C1033" s="217"/>
      <c r="D1033" s="1487"/>
      <c r="E1033" s="2007"/>
      <c r="F1033" s="2105"/>
      <c r="G1033" s="2005"/>
      <c r="H1033" s="2106"/>
      <c r="I1033" s="2002"/>
      <c r="J1033" s="2005"/>
      <c r="K1033" s="2005"/>
      <c r="L1033" s="2010"/>
      <c r="M1033" s="2010"/>
      <c r="N1033" s="2011"/>
      <c r="O1033" s="2004"/>
      <c r="P1033" s="2004"/>
      <c r="Q1033" s="2004"/>
      <c r="R1033" s="2004"/>
      <c r="S1033" s="2004"/>
    </row>
    <row r="1034" spans="1:19" s="1406" customFormat="1">
      <c r="A1034" s="184"/>
      <c r="B1034" s="244" t="s">
        <v>733</v>
      </c>
      <c r="C1034" s="710">
        <f>SUM(D1021:D1030)+SUM(C1031:C1033)</f>
        <v>2270000</v>
      </c>
      <c r="D1034" s="1487"/>
      <c r="E1034" s="2007"/>
      <c r="F1034" s="2105"/>
      <c r="G1034" s="2005"/>
      <c r="H1034" s="2106"/>
      <c r="I1034" s="2002"/>
      <c r="J1034" s="2005"/>
      <c r="K1034" s="2005"/>
      <c r="L1034" s="2010"/>
      <c r="M1034" s="2010"/>
      <c r="N1034" s="2011"/>
      <c r="O1034" s="2004"/>
      <c r="P1034" s="2004"/>
      <c r="Q1034" s="2004"/>
      <c r="R1034" s="2004"/>
      <c r="S1034" s="2004"/>
    </row>
    <row r="1035" spans="1:19" s="1475" customFormat="1">
      <c r="A1035" s="2129"/>
      <c r="B1035" s="2036"/>
      <c r="C1035" s="2130"/>
      <c r="D1035" s="1487"/>
      <c r="E1035" s="2040"/>
      <c r="F1035" s="2126"/>
      <c r="G1035" s="2032"/>
      <c r="H1035" s="2127"/>
      <c r="I1035" s="2128"/>
      <c r="J1035" s="2032"/>
      <c r="K1035" s="2032"/>
      <c r="L1035" s="2034"/>
      <c r="M1035" s="2034"/>
      <c r="N1035" s="2035"/>
      <c r="O1035" s="2036"/>
      <c r="P1035" s="2036"/>
      <c r="Q1035" s="2036"/>
      <c r="R1035" s="2036"/>
      <c r="S1035" s="2036"/>
    </row>
    <row r="1036" spans="1:19" s="1407" customFormat="1">
      <c r="A1036" s="2107"/>
      <c r="B1036" s="2023"/>
      <c r="C1036" s="2108"/>
      <c r="D1036" s="2565"/>
      <c r="E1036" s="2017"/>
      <c r="F1036" s="2109"/>
      <c r="G1036" s="2019"/>
      <c r="H1036" s="2110"/>
      <c r="I1036" s="2111"/>
      <c r="J1036" s="2019"/>
      <c r="K1036" s="2019"/>
      <c r="L1036" s="2021"/>
      <c r="M1036" s="2021"/>
      <c r="N1036" s="2022"/>
      <c r="O1036" s="2023"/>
      <c r="P1036" s="2023"/>
      <c r="Q1036" s="2023"/>
      <c r="R1036" s="2023"/>
      <c r="S1036" s="2023"/>
    </row>
    <row r="1037" spans="1:19" s="1475" customFormat="1">
      <c r="A1037" s="861" t="s">
        <v>3676</v>
      </c>
      <c r="B1037" s="2036"/>
      <c r="C1037" s="1449" t="s">
        <v>3677</v>
      </c>
      <c r="D1037" s="1487"/>
      <c r="E1037" s="2040"/>
      <c r="F1037" s="2126"/>
      <c r="G1037" s="2032"/>
      <c r="H1037" s="2127"/>
      <c r="I1037" s="2128"/>
      <c r="J1037" s="2032"/>
      <c r="K1037" s="2032"/>
      <c r="L1037" s="2034"/>
      <c r="M1037" s="2034"/>
      <c r="N1037" s="2035"/>
      <c r="O1037" s="2036"/>
      <c r="P1037" s="2036"/>
      <c r="Q1037" s="2036"/>
      <c r="R1037" s="2036"/>
      <c r="S1037" s="2036"/>
    </row>
    <row r="1038" spans="1:19" s="1656" customFormat="1">
      <c r="A1038" s="1464">
        <v>5307017</v>
      </c>
      <c r="B1038" s="2004" t="s">
        <v>3678</v>
      </c>
      <c r="C1038" s="2104" t="s">
        <v>3679</v>
      </c>
      <c r="D1038" s="1487">
        <v>540000</v>
      </c>
      <c r="E1038" s="2007"/>
      <c r="F1038" s="2105">
        <v>373000</v>
      </c>
      <c r="G1038" s="2005" t="s">
        <v>98</v>
      </c>
      <c r="H1038" s="2106">
        <v>43655</v>
      </c>
      <c r="I1038" s="2002" t="s">
        <v>27</v>
      </c>
      <c r="J1038" s="2005"/>
      <c r="K1038" s="2005" t="s">
        <v>67</v>
      </c>
      <c r="L1038" s="2010"/>
      <c r="M1038" s="2010"/>
      <c r="N1038" s="2011"/>
      <c r="O1038" s="2004"/>
      <c r="P1038" s="2004"/>
      <c r="Q1038" s="2004"/>
      <c r="R1038" s="2004"/>
      <c r="S1038" s="2004"/>
    </row>
    <row r="1039" spans="1:19" s="1656" customFormat="1">
      <c r="A1039" s="1464">
        <v>5307018</v>
      </c>
      <c r="B1039" s="2004" t="s">
        <v>3181</v>
      </c>
      <c r="C1039" s="2104" t="s">
        <v>3680</v>
      </c>
      <c r="D1039" s="1487">
        <v>475000</v>
      </c>
      <c r="E1039" s="2007"/>
      <c r="F1039" s="2105">
        <v>333000</v>
      </c>
      <c r="G1039" s="2005" t="s">
        <v>98</v>
      </c>
      <c r="H1039" s="2106">
        <v>43655</v>
      </c>
      <c r="I1039" s="2002" t="s">
        <v>27</v>
      </c>
      <c r="J1039" s="2005"/>
      <c r="K1039" s="2005" t="s">
        <v>67</v>
      </c>
      <c r="L1039" s="2010"/>
      <c r="M1039" s="2010"/>
      <c r="N1039" s="2011"/>
      <c r="O1039" s="2004"/>
      <c r="P1039" s="1092" t="s">
        <v>3681</v>
      </c>
      <c r="Q1039" s="2004"/>
      <c r="R1039" s="2004"/>
      <c r="S1039" s="2004"/>
    </row>
    <row r="1040" spans="1:19" s="1656" customFormat="1">
      <c r="A1040" s="1464">
        <v>5307009</v>
      </c>
      <c r="B1040" s="2004" t="s">
        <v>2646</v>
      </c>
      <c r="C1040" s="2104" t="s">
        <v>3682</v>
      </c>
      <c r="D1040" s="1487">
        <v>970000</v>
      </c>
      <c r="E1040" s="2007"/>
      <c r="F1040" s="2105">
        <v>800000</v>
      </c>
      <c r="G1040" s="2005" t="s">
        <v>98</v>
      </c>
      <c r="H1040" s="2106">
        <v>43651</v>
      </c>
      <c r="I1040" s="2002" t="s">
        <v>262</v>
      </c>
      <c r="J1040" s="2005"/>
      <c r="K1040" s="2005" t="s">
        <v>67</v>
      </c>
      <c r="L1040" s="2010"/>
      <c r="M1040" s="2010"/>
      <c r="N1040" s="2011"/>
      <c r="O1040" s="2004"/>
      <c r="P1040" s="2004"/>
      <c r="Q1040" s="2004"/>
      <c r="R1040" s="2004"/>
      <c r="S1040" s="2004"/>
    </row>
    <row r="1041" spans="1:19" s="1475" customFormat="1">
      <c r="A1041" s="2129"/>
      <c r="B1041" s="2036"/>
      <c r="C1041" s="2130"/>
      <c r="D1041" s="1487"/>
      <c r="E1041" s="2040"/>
      <c r="F1041" s="2126"/>
      <c r="G1041" s="2032"/>
      <c r="H1041" s="2127"/>
      <c r="I1041" s="2128"/>
      <c r="J1041" s="2032"/>
      <c r="K1041" s="2032"/>
      <c r="L1041" s="2034"/>
      <c r="M1041" s="2034"/>
      <c r="N1041" s="2035"/>
      <c r="O1041" s="2036"/>
      <c r="P1041" s="2036"/>
      <c r="Q1041" s="2036"/>
      <c r="R1041" s="2036"/>
      <c r="S1041" s="2036"/>
    </row>
    <row r="1042" spans="1:19" s="1475" customFormat="1">
      <c r="A1042" s="2129"/>
      <c r="B1042" s="1451" t="s">
        <v>3643</v>
      </c>
      <c r="C1042" s="2130"/>
      <c r="D1042" s="1487"/>
      <c r="E1042" s="2040"/>
      <c r="F1042" s="2126"/>
      <c r="G1042" s="2032"/>
      <c r="H1042" s="2127"/>
      <c r="I1042" s="2128"/>
      <c r="J1042" s="2032"/>
      <c r="K1042" s="2032"/>
      <c r="L1042" s="2034"/>
      <c r="M1042" s="2034"/>
      <c r="N1042" s="2035"/>
      <c r="O1042" s="2036"/>
      <c r="P1042" s="2036"/>
      <c r="Q1042" s="2036"/>
      <c r="R1042" s="2036"/>
      <c r="S1042" s="2036"/>
    </row>
    <row r="1043" spans="1:19" s="1475" customFormat="1">
      <c r="A1043" s="2129"/>
      <c r="B1043" s="1445" t="s">
        <v>440</v>
      </c>
      <c r="C1043" s="2130"/>
      <c r="D1043" s="1487"/>
      <c r="E1043" s="2040"/>
      <c r="F1043" s="2126"/>
      <c r="G1043" s="2032"/>
      <c r="H1043" s="2127"/>
      <c r="I1043" s="2128"/>
      <c r="J1043" s="2032"/>
      <c r="K1043" s="2032"/>
      <c r="L1043" s="2034"/>
      <c r="M1043" s="2034"/>
      <c r="N1043" s="2035"/>
      <c r="O1043" s="2036"/>
      <c r="P1043" s="2036"/>
      <c r="Q1043" s="2036"/>
      <c r="R1043" s="2036"/>
      <c r="S1043" s="2036"/>
    </row>
    <row r="1044" spans="1:19" s="1475" customFormat="1">
      <c r="A1044" s="2129"/>
      <c r="B1044" s="2036"/>
      <c r="C1044" s="2130"/>
      <c r="D1044" s="1487"/>
      <c r="E1044" s="2040"/>
      <c r="F1044" s="2126"/>
      <c r="G1044" s="2032"/>
      <c r="H1044" s="2127"/>
      <c r="I1044" s="2128"/>
      <c r="J1044" s="2032"/>
      <c r="K1044" s="2032"/>
      <c r="L1044" s="2034"/>
      <c r="M1044" s="2034"/>
      <c r="N1044" s="2035"/>
      <c r="O1044" s="2036"/>
      <c r="P1044" s="2036"/>
      <c r="Q1044" s="2036"/>
      <c r="R1044" s="2036"/>
      <c r="S1044" s="2036"/>
    </row>
    <row r="1045" spans="1:19" s="1475" customFormat="1">
      <c r="A1045" s="2129"/>
      <c r="B1045" s="2036"/>
      <c r="C1045" s="2130"/>
      <c r="D1045" s="1487"/>
      <c r="E1045" s="2040"/>
      <c r="F1045" s="2126"/>
      <c r="G1045" s="2032"/>
      <c r="H1045" s="2127"/>
      <c r="I1045" s="2128"/>
      <c r="J1045" s="2032"/>
      <c r="K1045" s="2032"/>
      <c r="L1045" s="2034"/>
      <c r="M1045" s="2034"/>
      <c r="N1045" s="2035"/>
      <c r="O1045" s="2036"/>
      <c r="P1045" s="2036"/>
      <c r="Q1045" s="2036"/>
      <c r="R1045" s="2036"/>
      <c r="S1045" s="2036"/>
    </row>
    <row r="1046" spans="1:19" s="1406" customFormat="1">
      <c r="A1046" s="210" t="s">
        <v>732</v>
      </c>
      <c r="B1046" s="216"/>
      <c r="C1046" s="217"/>
      <c r="D1046" s="1487"/>
      <c r="E1046" s="2007"/>
      <c r="F1046" s="2105"/>
      <c r="G1046" s="2005"/>
      <c r="H1046" s="2106"/>
      <c r="I1046" s="2002"/>
      <c r="J1046" s="2005"/>
      <c r="K1046" s="2005"/>
      <c r="L1046" s="2010"/>
      <c r="M1046" s="2010"/>
      <c r="N1046" s="2011"/>
      <c r="O1046" s="2004"/>
      <c r="P1046" s="2004"/>
      <c r="Q1046" s="2004"/>
      <c r="R1046" s="2004"/>
      <c r="S1046" s="2004"/>
    </row>
    <row r="1047" spans="1:19" s="1406" customFormat="1">
      <c r="A1047" s="184"/>
      <c r="B1047" s="675" t="s">
        <v>7</v>
      </c>
      <c r="C1047" s="684"/>
      <c r="D1047" s="1487"/>
      <c r="E1047" s="2007"/>
      <c r="F1047" s="2105"/>
      <c r="G1047" s="2005"/>
      <c r="H1047" s="2106"/>
      <c r="I1047" s="2002"/>
      <c r="J1047" s="2005"/>
      <c r="K1047" s="2005"/>
      <c r="L1047" s="2010"/>
      <c r="M1047" s="2010"/>
      <c r="N1047" s="2011"/>
      <c r="O1047" s="2004"/>
      <c r="P1047" s="2004"/>
      <c r="Q1047" s="2004"/>
      <c r="R1047" s="2004"/>
      <c r="S1047" s="2004"/>
    </row>
    <row r="1048" spans="1:19" s="1406" customFormat="1">
      <c r="A1048" s="184"/>
      <c r="B1048" s="216"/>
      <c r="C1048" s="217"/>
      <c r="D1048" s="1487"/>
      <c r="E1048" s="2007"/>
      <c r="F1048" s="2105"/>
      <c r="G1048" s="2005"/>
      <c r="H1048" s="2106"/>
      <c r="I1048" s="2002"/>
      <c r="J1048" s="2005"/>
      <c r="K1048" s="2005"/>
      <c r="L1048" s="2010"/>
      <c r="M1048" s="2010"/>
      <c r="N1048" s="2011"/>
      <c r="O1048" s="2004"/>
      <c r="P1048" s="2004"/>
      <c r="Q1048" s="2004"/>
      <c r="R1048" s="2004"/>
      <c r="S1048" s="2004"/>
    </row>
    <row r="1049" spans="1:19" s="1406" customFormat="1">
      <c r="A1049" s="184"/>
      <c r="B1049" s="244" t="s">
        <v>733</v>
      </c>
      <c r="C1049" s="710">
        <f>SUM(D1036:D1045)+SUM(C1046:C1048)</f>
        <v>1985000</v>
      </c>
      <c r="D1049" s="1487"/>
      <c r="E1049" s="2007"/>
      <c r="F1049" s="2105"/>
      <c r="G1049" s="2005"/>
      <c r="H1049" s="2106"/>
      <c r="I1049" s="2002"/>
      <c r="J1049" s="2005"/>
      <c r="K1049" s="2005"/>
      <c r="L1049" s="2010"/>
      <c r="M1049" s="2010"/>
      <c r="N1049" s="2011"/>
      <c r="O1049" s="2004"/>
      <c r="P1049" s="2004"/>
      <c r="Q1049" s="2004"/>
      <c r="R1049" s="2004"/>
      <c r="S1049" s="2004"/>
    </row>
    <row r="1050" spans="1:19" s="1475" customFormat="1">
      <c r="A1050" s="2129"/>
      <c r="B1050" s="2036"/>
      <c r="C1050" s="2130"/>
      <c r="D1050" s="1487"/>
      <c r="E1050" s="2040"/>
      <c r="F1050" s="2126"/>
      <c r="G1050" s="2032"/>
      <c r="H1050" s="2127"/>
      <c r="I1050" s="2128"/>
      <c r="J1050" s="2032"/>
      <c r="K1050" s="2032"/>
      <c r="L1050" s="2034"/>
      <c r="M1050" s="2034"/>
      <c r="N1050" s="2035"/>
      <c r="O1050" s="2036"/>
      <c r="P1050" s="2036"/>
      <c r="Q1050" s="2036"/>
      <c r="R1050" s="2036"/>
      <c r="S1050" s="2036"/>
    </row>
    <row r="1051" spans="1:19" s="1407" customFormat="1">
      <c r="A1051" s="2107"/>
      <c r="B1051" s="2023"/>
      <c r="C1051" s="2108"/>
      <c r="D1051" s="2565"/>
      <c r="E1051" s="2017"/>
      <c r="F1051" s="2109"/>
      <c r="G1051" s="2019"/>
      <c r="H1051" s="2110"/>
      <c r="I1051" s="2111"/>
      <c r="J1051" s="2019"/>
      <c r="K1051" s="2019"/>
      <c r="L1051" s="2021"/>
      <c r="M1051" s="2021"/>
      <c r="N1051" s="2022"/>
      <c r="O1051" s="2023"/>
      <c r="P1051" s="2023"/>
      <c r="Q1051" s="2023"/>
      <c r="R1051" s="2023"/>
      <c r="S1051" s="2023"/>
    </row>
    <row r="1052" spans="1:19" s="1475" customFormat="1">
      <c r="A1052" s="861" t="s">
        <v>3683</v>
      </c>
      <c r="B1052" s="2036"/>
      <c r="C1052" s="1449" t="s">
        <v>3684</v>
      </c>
      <c r="D1052" s="1487"/>
      <c r="E1052" s="2040"/>
      <c r="F1052" s="2126"/>
      <c r="G1052" s="2032"/>
      <c r="H1052" s="2127"/>
      <c r="I1052" s="2128"/>
      <c r="J1052" s="2032"/>
      <c r="K1052" s="2032"/>
      <c r="L1052" s="2034"/>
      <c r="M1052" s="2034"/>
      <c r="N1052" s="2035"/>
      <c r="O1052" s="2036"/>
      <c r="P1052" s="2036"/>
      <c r="Q1052" s="2036"/>
      <c r="R1052" s="2036"/>
      <c r="S1052" s="2036"/>
    </row>
    <row r="1053" spans="1:19" s="1656" customFormat="1">
      <c r="A1053" s="1464">
        <v>5307026</v>
      </c>
      <c r="B1053" s="2004" t="s">
        <v>736</v>
      </c>
      <c r="C1053" s="2104" t="s">
        <v>3685</v>
      </c>
      <c r="D1053" s="1487">
        <v>1000000</v>
      </c>
      <c r="E1053" s="2007"/>
      <c r="F1053" s="2105">
        <v>797000</v>
      </c>
      <c r="G1053" s="2005" t="s">
        <v>98</v>
      </c>
      <c r="H1053" s="2106">
        <v>43657</v>
      </c>
      <c r="I1053" s="2002" t="s">
        <v>203</v>
      </c>
      <c r="J1053" s="2027" t="s">
        <v>449</v>
      </c>
      <c r="K1053" s="2005" t="s">
        <v>67</v>
      </c>
      <c r="L1053" s="2010"/>
      <c r="M1053" s="2010"/>
      <c r="N1053" s="2011">
        <v>43737</v>
      </c>
      <c r="O1053" s="2004" t="s">
        <v>728</v>
      </c>
      <c r="P1053" s="2004"/>
      <c r="Q1053" s="2004"/>
      <c r="R1053" s="2004"/>
      <c r="S1053" s="2004"/>
    </row>
    <row r="1054" spans="1:19" s="1691" customFormat="1">
      <c r="A1054" s="1464">
        <v>5308038</v>
      </c>
      <c r="B1054" s="1440" t="s">
        <v>775</v>
      </c>
      <c r="C1054" s="2123" t="s">
        <v>3686</v>
      </c>
      <c r="D1054" s="1487">
        <v>975000</v>
      </c>
      <c r="E1054" s="2007"/>
      <c r="F1054" s="2105">
        <v>604000</v>
      </c>
      <c r="G1054" s="2005" t="s">
        <v>98</v>
      </c>
      <c r="H1054" s="2106">
        <v>43700</v>
      </c>
      <c r="I1054" s="2002" t="s">
        <v>782</v>
      </c>
      <c r="J1054" s="1099" t="s">
        <v>449</v>
      </c>
      <c r="K1054" s="2005" t="s">
        <v>67</v>
      </c>
      <c r="L1054" s="2010"/>
      <c r="M1054" s="2010"/>
      <c r="N1054" s="2011">
        <v>43737</v>
      </c>
      <c r="O1054" s="2004" t="s">
        <v>728</v>
      </c>
      <c r="P1054" s="2004"/>
      <c r="Q1054" s="2004"/>
      <c r="R1054" s="2004"/>
      <c r="S1054" s="2004"/>
    </row>
    <row r="1055" spans="1:19" s="1475" customFormat="1">
      <c r="A1055" s="2133"/>
      <c r="B1055" s="2036"/>
      <c r="C1055" s="2130"/>
      <c r="D1055" s="1487"/>
      <c r="E1055" s="2040"/>
      <c r="F1055" s="2126"/>
      <c r="G1055" s="2032"/>
      <c r="H1055" s="2127"/>
      <c r="I1055" s="2128"/>
      <c r="J1055" s="2032"/>
      <c r="K1055" s="2032"/>
      <c r="L1055" s="2034"/>
      <c r="M1055" s="2034"/>
      <c r="N1055" s="2035"/>
      <c r="O1055" s="2036"/>
      <c r="P1055" s="2036"/>
      <c r="Q1055" s="2036"/>
      <c r="R1055" s="2036"/>
      <c r="S1055" s="2036"/>
    </row>
    <row r="1056" spans="1:19" s="1475" customFormat="1">
      <c r="A1056" s="2129"/>
      <c r="B1056" s="1451" t="s">
        <v>3664</v>
      </c>
      <c r="C1056" s="2134"/>
      <c r="D1056" s="1487"/>
      <c r="E1056" s="2040"/>
      <c r="F1056" s="2126"/>
      <c r="G1056" s="2032"/>
      <c r="H1056" s="2127"/>
      <c r="I1056" s="2128"/>
      <c r="J1056" s="2032"/>
      <c r="K1056" s="2032"/>
      <c r="L1056" s="2034"/>
      <c r="M1056" s="2034"/>
      <c r="N1056" s="2035"/>
      <c r="O1056" s="2036"/>
      <c r="P1056" s="2036"/>
      <c r="Q1056" s="2036"/>
      <c r="R1056" s="2036"/>
      <c r="S1056" s="2036"/>
    </row>
    <row r="1057" spans="1:19" s="1475" customFormat="1">
      <c r="A1057" s="2129"/>
      <c r="B1057" s="1445" t="s">
        <v>440</v>
      </c>
      <c r="C1057" s="2130"/>
      <c r="D1057" s="1487"/>
      <c r="E1057" s="2040"/>
      <c r="F1057" s="2126"/>
      <c r="G1057" s="2032"/>
      <c r="H1057" s="2127"/>
      <c r="I1057" s="2128"/>
      <c r="J1057" s="2032"/>
      <c r="K1057" s="2032"/>
      <c r="L1057" s="2034"/>
      <c r="M1057" s="2034"/>
      <c r="N1057" s="2035"/>
      <c r="O1057" s="2036"/>
      <c r="P1057" s="2036"/>
      <c r="Q1057" s="2036"/>
      <c r="R1057" s="2036"/>
      <c r="S1057" s="2036"/>
    </row>
    <row r="1058" spans="1:19" s="1475" customFormat="1">
      <c r="A1058" s="2129"/>
      <c r="B1058" s="2036"/>
      <c r="C1058" s="2130"/>
      <c r="D1058" s="1487"/>
      <c r="E1058" s="2040"/>
      <c r="F1058" s="2126"/>
      <c r="G1058" s="2032"/>
      <c r="H1058" s="2127"/>
      <c r="I1058" s="2128"/>
      <c r="J1058" s="2032"/>
      <c r="K1058" s="2032"/>
      <c r="L1058" s="2034"/>
      <c r="M1058" s="2034"/>
      <c r="N1058" s="2035"/>
      <c r="O1058" s="2036"/>
      <c r="P1058" s="2036"/>
      <c r="Q1058" s="2036"/>
      <c r="R1058" s="2036"/>
      <c r="S1058" s="2036"/>
    </row>
    <row r="1059" spans="1:19" s="1406" customFormat="1">
      <c r="A1059" s="210" t="s">
        <v>732</v>
      </c>
      <c r="B1059" s="216"/>
      <c r="C1059" s="217"/>
      <c r="D1059" s="1487"/>
      <c r="E1059" s="2007"/>
      <c r="F1059" s="2105"/>
      <c r="G1059" s="2005"/>
      <c r="H1059" s="2106"/>
      <c r="I1059" s="2002"/>
      <c r="J1059" s="2005"/>
      <c r="K1059" s="2005"/>
      <c r="L1059" s="2010"/>
      <c r="M1059" s="2010"/>
      <c r="N1059" s="2011"/>
      <c r="O1059" s="2004"/>
      <c r="P1059" s="2004"/>
      <c r="Q1059" s="2004"/>
      <c r="R1059" s="2004"/>
      <c r="S1059" s="2004"/>
    </row>
    <row r="1060" spans="1:19" s="1406" customFormat="1">
      <c r="A1060" s="184"/>
      <c r="B1060" s="675" t="s">
        <v>7</v>
      </c>
      <c r="C1060" s="684"/>
      <c r="D1060" s="1487"/>
      <c r="E1060" s="2007"/>
      <c r="F1060" s="2105"/>
      <c r="G1060" s="2005"/>
      <c r="H1060" s="2106"/>
      <c r="I1060" s="2002"/>
      <c r="J1060" s="2005"/>
      <c r="K1060" s="2005"/>
      <c r="L1060" s="2010"/>
      <c r="M1060" s="2010"/>
      <c r="N1060" s="2011"/>
      <c r="O1060" s="2004"/>
      <c r="P1060" s="2004"/>
      <c r="Q1060" s="2004"/>
      <c r="R1060" s="2004"/>
      <c r="S1060" s="2004"/>
    </row>
    <row r="1061" spans="1:19" s="1406" customFormat="1">
      <c r="A1061" s="184"/>
      <c r="B1061" s="216"/>
      <c r="C1061" s="217"/>
      <c r="D1061" s="1487"/>
      <c r="E1061" s="2007"/>
      <c r="F1061" s="2105"/>
      <c r="G1061" s="2005"/>
      <c r="H1061" s="2106"/>
      <c r="I1061" s="2002"/>
      <c r="J1061" s="2005"/>
      <c r="K1061" s="2005"/>
      <c r="L1061" s="2010"/>
      <c r="M1061" s="2010"/>
      <c r="N1061" s="2011"/>
      <c r="O1061" s="2004"/>
      <c r="P1061" s="2004"/>
      <c r="Q1061" s="2004"/>
      <c r="R1061" s="2004"/>
      <c r="S1061" s="2004"/>
    </row>
    <row r="1062" spans="1:19" s="1406" customFormat="1">
      <c r="A1062" s="184"/>
      <c r="B1062" s="244" t="s">
        <v>733</v>
      </c>
      <c r="C1062" s="710">
        <f>SUM(D1051:D1058)+SUM(C1059:C1061)</f>
        <v>1975000</v>
      </c>
      <c r="D1062" s="1487"/>
      <c r="E1062" s="2007"/>
      <c r="F1062" s="2105"/>
      <c r="G1062" s="2005"/>
      <c r="H1062" s="2106"/>
      <c r="I1062" s="2002"/>
      <c r="J1062" s="2005"/>
      <c r="K1062" s="2005"/>
      <c r="L1062" s="2010"/>
      <c r="M1062" s="2010"/>
      <c r="N1062" s="2011"/>
      <c r="O1062" s="2004"/>
      <c r="P1062" s="2004"/>
      <c r="Q1062" s="2004"/>
      <c r="R1062" s="2004"/>
      <c r="S1062" s="2004"/>
    </row>
    <row r="1063" spans="1:19" s="1475" customFormat="1">
      <c r="A1063" s="2129"/>
      <c r="B1063" s="2036"/>
      <c r="C1063" s="2130"/>
      <c r="D1063" s="1487"/>
      <c r="E1063" s="2040"/>
      <c r="F1063" s="2126"/>
      <c r="G1063" s="2032"/>
      <c r="H1063" s="2127"/>
      <c r="I1063" s="2128"/>
      <c r="J1063" s="2032"/>
      <c r="K1063" s="2032"/>
      <c r="L1063" s="2034"/>
      <c r="M1063" s="2034"/>
      <c r="N1063" s="2035"/>
      <c r="O1063" s="2036"/>
      <c r="P1063" s="2036"/>
      <c r="Q1063" s="2036"/>
      <c r="R1063" s="2036"/>
      <c r="S1063" s="2036"/>
    </row>
    <row r="1064" spans="1:19" s="1407" customFormat="1">
      <c r="A1064" s="2107"/>
      <c r="B1064" s="2023"/>
      <c r="C1064" s="2108"/>
      <c r="D1064" s="2565"/>
      <c r="E1064" s="2017"/>
      <c r="F1064" s="2109"/>
      <c r="G1064" s="2019"/>
      <c r="H1064" s="2110"/>
      <c r="I1064" s="2111"/>
      <c r="J1064" s="2019"/>
      <c r="K1064" s="2019"/>
      <c r="L1064" s="2021"/>
      <c r="M1064" s="2021"/>
      <c r="N1064" s="2022"/>
      <c r="O1064" s="2023"/>
      <c r="P1064" s="2023"/>
      <c r="Q1064" s="2023"/>
      <c r="R1064" s="2023"/>
      <c r="S1064" s="2023"/>
    </row>
    <row r="1065" spans="1:19" s="1475" customFormat="1">
      <c r="A1065" s="861" t="s">
        <v>3687</v>
      </c>
      <c r="B1065" s="2036"/>
      <c r="C1065" s="1449" t="s">
        <v>3688</v>
      </c>
      <c r="D1065" s="1487"/>
      <c r="E1065" s="2040"/>
      <c r="F1065" s="2126"/>
      <c r="G1065" s="2032"/>
      <c r="H1065" s="2127"/>
      <c r="I1065" s="2128"/>
      <c r="J1065" s="2032"/>
      <c r="K1065" s="2032"/>
      <c r="L1065" s="2034"/>
      <c r="M1065" s="2034"/>
      <c r="N1065" s="2035"/>
      <c r="O1065" s="2036"/>
      <c r="P1065" s="2036"/>
      <c r="Q1065" s="2036"/>
      <c r="R1065" s="2036"/>
      <c r="S1065" s="2036"/>
    </row>
    <row r="1066" spans="1:19" s="1656" customFormat="1">
      <c r="A1066" s="1464">
        <v>5307057</v>
      </c>
      <c r="B1066" s="2004" t="s">
        <v>3435</v>
      </c>
      <c r="C1066" s="1457" t="s">
        <v>3689</v>
      </c>
      <c r="D1066" s="1487">
        <v>480000</v>
      </c>
      <c r="E1066" s="2007"/>
      <c r="F1066" s="2105">
        <v>298000</v>
      </c>
      <c r="G1066" s="2005" t="s">
        <v>98</v>
      </c>
      <c r="H1066" s="2106">
        <v>43669</v>
      </c>
      <c r="I1066" s="2002" t="s">
        <v>27</v>
      </c>
      <c r="J1066" s="2027" t="s">
        <v>449</v>
      </c>
      <c r="K1066" s="2005" t="s">
        <v>67</v>
      </c>
      <c r="L1066" s="2010"/>
      <c r="M1066" s="2010"/>
      <c r="N1066" s="2011">
        <v>43737</v>
      </c>
      <c r="O1066" s="2004" t="s">
        <v>728</v>
      </c>
      <c r="P1066" s="2004"/>
      <c r="Q1066" s="2004"/>
      <c r="R1066" s="2004"/>
      <c r="S1066" s="2004"/>
    </row>
    <row r="1067" spans="1:19" s="1475" customFormat="1">
      <c r="A1067" s="1464">
        <v>5308054</v>
      </c>
      <c r="B1067" s="1599" t="s">
        <v>828</v>
      </c>
      <c r="C1067" s="2134" t="s">
        <v>3690</v>
      </c>
      <c r="D1067" s="1487">
        <v>985000</v>
      </c>
      <c r="E1067" s="2040"/>
      <c r="F1067" s="2126">
        <v>783000</v>
      </c>
      <c r="G1067" s="2032" t="s">
        <v>98</v>
      </c>
      <c r="H1067" s="2127">
        <v>43704</v>
      </c>
      <c r="I1067" s="2128" t="s">
        <v>299</v>
      </c>
      <c r="J1067" s="2032"/>
      <c r="K1067" s="2032" t="s">
        <v>67</v>
      </c>
      <c r="L1067" s="2034"/>
      <c r="M1067" s="2034"/>
      <c r="N1067" s="2011">
        <v>43737</v>
      </c>
      <c r="O1067" s="2004" t="s">
        <v>728</v>
      </c>
      <c r="P1067" s="2036"/>
      <c r="Q1067" s="2036"/>
      <c r="R1067" s="2036"/>
      <c r="S1067" s="2036"/>
    </row>
    <row r="1068" spans="1:19" s="1475" customFormat="1">
      <c r="A1068" s="1464">
        <v>5309016</v>
      </c>
      <c r="B1068" s="1599" t="s">
        <v>3616</v>
      </c>
      <c r="C1068" s="2134" t="s">
        <v>3691</v>
      </c>
      <c r="D1068" s="1487">
        <v>500000</v>
      </c>
      <c r="E1068" s="2040"/>
      <c r="F1068" s="2126">
        <v>320000</v>
      </c>
      <c r="G1068" s="2032" t="s">
        <v>25</v>
      </c>
      <c r="H1068" s="2127">
        <v>43714</v>
      </c>
      <c r="I1068" s="2128" t="s">
        <v>392</v>
      </c>
      <c r="J1068" s="1099" t="s">
        <v>449</v>
      </c>
      <c r="K1068" s="2032" t="s">
        <v>67</v>
      </c>
      <c r="L1068" s="2034"/>
      <c r="M1068" s="2034"/>
      <c r="N1068" s="2011">
        <v>43737</v>
      </c>
      <c r="O1068" s="2004" t="s">
        <v>728</v>
      </c>
      <c r="P1068" s="2036"/>
      <c r="Q1068" s="2036"/>
      <c r="R1068" s="2036"/>
      <c r="S1068" s="2036"/>
    </row>
    <row r="1069" spans="1:19" s="1475" customFormat="1">
      <c r="A1069" s="2133"/>
      <c r="B1069" s="2036"/>
      <c r="C1069" s="2130"/>
      <c r="D1069" s="1487"/>
      <c r="E1069" s="2040"/>
      <c r="F1069" s="2126"/>
      <c r="G1069" s="2032"/>
      <c r="H1069" s="2127"/>
      <c r="I1069" s="2128"/>
      <c r="J1069" s="2032"/>
      <c r="K1069" s="2032"/>
      <c r="L1069" s="2034"/>
      <c r="M1069" s="2034"/>
      <c r="N1069" s="2035"/>
      <c r="O1069" s="2036"/>
      <c r="P1069" s="2036"/>
      <c r="Q1069" s="2036"/>
      <c r="R1069" s="2036"/>
      <c r="S1069" s="2036"/>
    </row>
    <row r="1070" spans="1:19" s="1475" customFormat="1">
      <c r="A1070" s="2129"/>
      <c r="B1070" s="1451" t="s">
        <v>3664</v>
      </c>
      <c r="C1070" s="2134"/>
      <c r="D1070" s="1487"/>
      <c r="E1070" s="2040"/>
      <c r="F1070" s="2126"/>
      <c r="G1070" s="2032"/>
      <c r="H1070" s="2127"/>
      <c r="I1070" s="2128"/>
      <c r="J1070" s="2032"/>
      <c r="K1070" s="2032"/>
      <c r="L1070" s="2034"/>
      <c r="M1070" s="2034"/>
      <c r="N1070" s="2035"/>
      <c r="O1070" s="2036"/>
      <c r="P1070" s="2036"/>
      <c r="Q1070" s="2036"/>
      <c r="R1070" s="2036"/>
      <c r="S1070" s="2036"/>
    </row>
    <row r="1071" spans="1:19" s="1475" customFormat="1">
      <c r="A1071" s="2129"/>
      <c r="B1071" s="1445" t="s">
        <v>440</v>
      </c>
      <c r="C1071" s="2130"/>
      <c r="D1071" s="1487"/>
      <c r="E1071" s="2040"/>
      <c r="F1071" s="2126"/>
      <c r="G1071" s="2032"/>
      <c r="H1071" s="2127"/>
      <c r="I1071" s="2128"/>
      <c r="J1071" s="2032"/>
      <c r="K1071" s="2032"/>
      <c r="L1071" s="2034"/>
      <c r="M1071" s="2034"/>
      <c r="N1071" s="2035"/>
      <c r="O1071" s="2036"/>
      <c r="P1071" s="2036"/>
      <c r="Q1071" s="2036"/>
      <c r="R1071" s="2036"/>
      <c r="S1071" s="2036"/>
    </row>
    <row r="1072" spans="1:19" s="1475" customFormat="1">
      <c r="A1072" s="2129"/>
      <c r="B1072" s="2036"/>
      <c r="C1072" s="2130"/>
      <c r="D1072" s="1487"/>
      <c r="E1072" s="2040"/>
      <c r="F1072" s="2126"/>
      <c r="G1072" s="2032"/>
      <c r="H1072" s="2127"/>
      <c r="I1072" s="2128"/>
      <c r="J1072" s="2032"/>
      <c r="K1072" s="2032"/>
      <c r="L1072" s="2034"/>
      <c r="M1072" s="2034"/>
      <c r="N1072" s="2035"/>
      <c r="O1072" s="2036"/>
      <c r="P1072" s="2036"/>
      <c r="Q1072" s="2036"/>
      <c r="R1072" s="2036"/>
      <c r="S1072" s="2036"/>
    </row>
    <row r="1073" spans="1:19" s="1406" customFormat="1">
      <c r="A1073" s="210" t="s">
        <v>732</v>
      </c>
      <c r="B1073" s="216"/>
      <c r="C1073" s="217"/>
      <c r="D1073" s="1487"/>
      <c r="E1073" s="2007"/>
      <c r="F1073" s="2105"/>
      <c r="G1073" s="2005"/>
      <c r="H1073" s="2106"/>
      <c r="I1073" s="2002"/>
      <c r="J1073" s="2005"/>
      <c r="K1073" s="2005"/>
      <c r="L1073" s="2010"/>
      <c r="M1073" s="2010"/>
      <c r="N1073" s="2011"/>
      <c r="O1073" s="2004"/>
      <c r="P1073" s="2004"/>
      <c r="Q1073" s="2004"/>
      <c r="R1073" s="2004"/>
      <c r="S1073" s="2004"/>
    </row>
    <row r="1074" spans="1:19" s="1406" customFormat="1">
      <c r="A1074" s="184"/>
      <c r="B1074" s="675" t="s">
        <v>7</v>
      </c>
      <c r="C1074" s="684"/>
      <c r="D1074" s="1487"/>
      <c r="E1074" s="2007"/>
      <c r="F1074" s="2105"/>
      <c r="G1074" s="2005"/>
      <c r="H1074" s="2106"/>
      <c r="I1074" s="2002"/>
      <c r="J1074" s="2005"/>
      <c r="K1074" s="2005"/>
      <c r="L1074" s="2010"/>
      <c r="M1074" s="2010"/>
      <c r="N1074" s="2011"/>
      <c r="O1074" s="2004"/>
      <c r="P1074" s="2004"/>
      <c r="Q1074" s="2004"/>
      <c r="R1074" s="2004"/>
      <c r="S1074" s="2004"/>
    </row>
    <row r="1075" spans="1:19" s="1406" customFormat="1">
      <c r="A1075" s="184"/>
      <c r="B1075" s="216"/>
      <c r="C1075" s="217"/>
      <c r="D1075" s="1487"/>
      <c r="E1075" s="2007"/>
      <c r="F1075" s="2105"/>
      <c r="G1075" s="2005"/>
      <c r="H1075" s="2106"/>
      <c r="I1075" s="2002"/>
      <c r="J1075" s="2005"/>
      <c r="K1075" s="2005"/>
      <c r="L1075" s="2010"/>
      <c r="M1075" s="2010"/>
      <c r="N1075" s="2011"/>
      <c r="O1075" s="2004"/>
      <c r="P1075" s="2004"/>
      <c r="Q1075" s="2004"/>
      <c r="R1075" s="2004"/>
      <c r="S1075" s="2004"/>
    </row>
    <row r="1076" spans="1:19" s="1406" customFormat="1">
      <c r="A1076" s="184"/>
      <c r="B1076" s="244" t="s">
        <v>733</v>
      </c>
      <c r="C1076" s="710">
        <f>SUM(D1064:D1072)+SUM(C1073:C1075)</f>
        <v>1965000</v>
      </c>
      <c r="D1076" s="1487"/>
      <c r="E1076" s="2007"/>
      <c r="F1076" s="2105"/>
      <c r="G1076" s="2005"/>
      <c r="H1076" s="2106"/>
      <c r="I1076" s="2002"/>
      <c r="J1076" s="2005"/>
      <c r="K1076" s="2005"/>
      <c r="L1076" s="2010"/>
      <c r="M1076" s="2010"/>
      <c r="N1076" s="2011"/>
      <c r="O1076" s="2004"/>
      <c r="P1076" s="2004"/>
      <c r="Q1076" s="2004"/>
      <c r="R1076" s="2004"/>
      <c r="S1076" s="2004"/>
    </row>
    <row r="1077" spans="1:19" s="1475" customFormat="1">
      <c r="A1077" s="2129"/>
      <c r="B1077" s="2036"/>
      <c r="C1077" s="2130"/>
      <c r="D1077" s="1487"/>
      <c r="E1077" s="2040"/>
      <c r="F1077" s="2126"/>
      <c r="G1077" s="2032"/>
      <c r="H1077" s="2127"/>
      <c r="I1077" s="2128"/>
      <c r="J1077" s="2032"/>
      <c r="K1077" s="2032"/>
      <c r="L1077" s="2034"/>
      <c r="M1077" s="2034"/>
      <c r="N1077" s="2035"/>
      <c r="O1077" s="2036"/>
      <c r="P1077" s="2036"/>
      <c r="Q1077" s="2036"/>
      <c r="R1077" s="2036"/>
      <c r="S1077" s="2036"/>
    </row>
    <row r="1078" spans="1:19" s="1407" customFormat="1">
      <c r="A1078" s="2107"/>
      <c r="B1078" s="2023"/>
      <c r="C1078" s="2108"/>
      <c r="D1078" s="2565"/>
      <c r="E1078" s="2017"/>
      <c r="F1078" s="2109"/>
      <c r="G1078" s="2019"/>
      <c r="H1078" s="2110"/>
      <c r="I1078" s="2111"/>
      <c r="J1078" s="2019"/>
      <c r="K1078" s="2019"/>
      <c r="L1078" s="2021"/>
      <c r="M1078" s="2021"/>
      <c r="N1078" s="2022"/>
      <c r="O1078" s="2023"/>
      <c r="P1078" s="2023"/>
      <c r="Q1078" s="2023"/>
      <c r="R1078" s="2023"/>
      <c r="S1078" s="2023"/>
    </row>
    <row r="1079" spans="1:19" s="1475" customFormat="1">
      <c r="A1079" s="1783" t="s">
        <v>3692</v>
      </c>
      <c r="B1079" s="2036"/>
      <c r="C1079" s="1449" t="s">
        <v>3693</v>
      </c>
      <c r="D1079" s="1487"/>
      <c r="E1079" s="2040"/>
      <c r="F1079" s="2126"/>
      <c r="G1079" s="2032"/>
      <c r="H1079" s="2127"/>
      <c r="I1079" s="2128"/>
      <c r="J1079" s="2032"/>
      <c r="K1079" s="2032"/>
      <c r="L1079" s="2034"/>
      <c r="M1079" s="2034"/>
      <c r="N1079" s="2035"/>
      <c r="O1079" s="2036"/>
      <c r="P1079" s="2036"/>
      <c r="Q1079" s="2036"/>
      <c r="R1079" s="2036"/>
      <c r="S1079" s="2036"/>
    </row>
    <row r="1080" spans="1:19" s="108" customFormat="1">
      <c r="A1080" s="1464">
        <v>5307066</v>
      </c>
      <c r="B1080" s="216" t="s">
        <v>775</v>
      </c>
      <c r="C1080" s="1456" t="s">
        <v>3694</v>
      </c>
      <c r="D1080" s="1487">
        <v>820000</v>
      </c>
      <c r="F1080" s="269">
        <v>655000</v>
      </c>
      <c r="G1080" s="217" t="s">
        <v>1264</v>
      </c>
      <c r="H1080" s="1479">
        <v>43673</v>
      </c>
      <c r="I1080" s="108" t="s">
        <v>448</v>
      </c>
      <c r="J1080" s="1165" t="s">
        <v>449</v>
      </c>
      <c r="K1080" s="217" t="s">
        <v>798</v>
      </c>
      <c r="N1080" s="1507">
        <v>43735</v>
      </c>
      <c r="O1080" s="108" t="s">
        <v>728</v>
      </c>
      <c r="P1080" s="1193" t="s">
        <v>3695</v>
      </c>
    </row>
    <row r="1081" spans="1:19" s="1475" customFormat="1">
      <c r="A1081" s="1464">
        <v>5308055</v>
      </c>
      <c r="B1081" s="1599" t="s">
        <v>2646</v>
      </c>
      <c r="C1081" s="2134" t="s">
        <v>3696</v>
      </c>
      <c r="D1081" s="1487">
        <v>690000</v>
      </c>
      <c r="E1081" s="2040"/>
      <c r="F1081" s="2126">
        <v>545000</v>
      </c>
      <c r="G1081" s="2032" t="s">
        <v>98</v>
      </c>
      <c r="H1081" s="2127">
        <v>43704</v>
      </c>
      <c r="I1081" s="2128" t="s">
        <v>106</v>
      </c>
      <c r="J1081" s="1099" t="s">
        <v>449</v>
      </c>
      <c r="K1081" s="2032" t="s">
        <v>798</v>
      </c>
      <c r="L1081" s="2034"/>
      <c r="M1081" s="2034"/>
      <c r="N1081" s="1507">
        <v>43735</v>
      </c>
      <c r="O1081" s="108" t="s">
        <v>728</v>
      </c>
      <c r="P1081" s="2036"/>
      <c r="Q1081" s="2036"/>
      <c r="R1081" s="2036"/>
      <c r="S1081" s="2036"/>
    </row>
    <row r="1082" spans="1:19" s="1475" customFormat="1">
      <c r="A1082" s="1464"/>
      <c r="B1082" s="1599"/>
      <c r="C1082" s="2134"/>
      <c r="D1082" s="1487"/>
      <c r="E1082" s="2069"/>
      <c r="F1082" s="2139"/>
      <c r="G1082" s="2070"/>
      <c r="H1082" s="2140"/>
      <c r="I1082" s="2141"/>
      <c r="J1082" s="1492"/>
      <c r="K1082" s="2070"/>
      <c r="L1082" s="2072"/>
      <c r="M1082" s="2072"/>
      <c r="N1082" s="2035"/>
      <c r="O1082" s="2036"/>
      <c r="P1082" s="2036"/>
      <c r="Q1082" s="2036"/>
      <c r="R1082" s="2036"/>
      <c r="S1082" s="2036"/>
    </row>
    <row r="1083" spans="1:19" s="1475" customFormat="1">
      <c r="A1083" s="216"/>
      <c r="B1083" s="29" t="s">
        <v>838</v>
      </c>
      <c r="C1083" s="1075"/>
      <c r="D1083" s="1487"/>
      <c r="E1083" s="2007"/>
      <c r="F1083" s="2105"/>
      <c r="G1083" s="2070"/>
      <c r="H1083" s="2140"/>
      <c r="I1083" s="2141"/>
      <c r="J1083" s="1492"/>
      <c r="K1083" s="2070"/>
      <c r="L1083" s="2072"/>
      <c r="M1083" s="2072"/>
      <c r="N1083" s="2035"/>
      <c r="O1083" s="2036"/>
      <c r="P1083" s="2036"/>
      <c r="Q1083" s="2036"/>
      <c r="R1083" s="2036"/>
      <c r="S1083" s="2036"/>
    </row>
    <row r="1084" spans="1:19" s="1475" customFormat="1">
      <c r="A1084" s="216" t="s">
        <v>3697</v>
      </c>
      <c r="B1084" s="1440" t="s">
        <v>3698</v>
      </c>
      <c r="C1084" s="1075" t="s">
        <v>2477</v>
      </c>
      <c r="D1084" s="1487">
        <v>25000</v>
      </c>
      <c r="E1084" s="2007"/>
      <c r="F1084" s="2105">
        <v>19000</v>
      </c>
      <c r="G1084" s="2070"/>
      <c r="H1084" s="2140"/>
      <c r="I1084" s="2141"/>
      <c r="J1084" s="1492"/>
      <c r="K1084" s="2070"/>
      <c r="L1084" s="2072"/>
      <c r="M1084" s="2072"/>
      <c r="N1084" s="2035"/>
      <c r="O1084" s="2036"/>
      <c r="P1084" s="2036"/>
      <c r="Q1084" s="2036"/>
      <c r="R1084" s="2036"/>
      <c r="S1084" s="2036"/>
    </row>
    <row r="1085" spans="1:19" s="1475" customFormat="1">
      <c r="A1085" s="216" t="s">
        <v>3699</v>
      </c>
      <c r="B1085" s="334" t="s">
        <v>841</v>
      </c>
      <c r="C1085" s="1075"/>
      <c r="D1085" s="1547">
        <v>4000</v>
      </c>
      <c r="E1085" s="2007"/>
      <c r="F1085" s="2105">
        <v>3277</v>
      </c>
      <c r="G1085" s="2070"/>
      <c r="H1085" s="2140"/>
      <c r="I1085" s="2141"/>
      <c r="J1085" s="1492"/>
      <c r="K1085" s="2070"/>
      <c r="L1085" s="2072"/>
      <c r="M1085" s="2072"/>
      <c r="N1085" s="2035"/>
      <c r="O1085" s="2036"/>
      <c r="P1085" s="2036"/>
      <c r="Q1085" s="2036"/>
      <c r="R1085" s="2036"/>
      <c r="S1085" s="2036"/>
    </row>
    <row r="1086" spans="1:19" s="1475" customFormat="1">
      <c r="A1086" s="216"/>
      <c r="B1086" s="1451" t="s">
        <v>3700</v>
      </c>
      <c r="C1086" s="2104"/>
      <c r="D1086" s="1487"/>
      <c r="E1086" s="2007"/>
      <c r="F1086" s="2105"/>
      <c r="G1086" s="2070"/>
      <c r="H1086" s="2140"/>
      <c r="I1086" s="2141"/>
      <c r="J1086" s="1492"/>
      <c r="K1086" s="2070"/>
      <c r="L1086" s="2072"/>
      <c r="M1086" s="2072"/>
      <c r="N1086" s="2035"/>
      <c r="O1086" s="2036"/>
      <c r="P1086" s="2036"/>
      <c r="Q1086" s="2036"/>
      <c r="R1086" s="2036"/>
      <c r="S1086" s="2036"/>
    </row>
    <row r="1087" spans="1:19" s="1475" customFormat="1">
      <c r="A1087" s="216"/>
      <c r="B1087" s="334" t="s">
        <v>3701</v>
      </c>
      <c r="C1087" s="2104"/>
      <c r="D1087" s="1487"/>
      <c r="E1087" s="2007"/>
      <c r="F1087" s="2105"/>
      <c r="G1087" s="2070"/>
      <c r="H1087" s="2140"/>
      <c r="I1087" s="2141"/>
      <c r="J1087" s="1492"/>
      <c r="K1087" s="2070"/>
      <c r="L1087" s="2072"/>
      <c r="M1087" s="2072"/>
      <c r="N1087" s="2035"/>
      <c r="O1087" s="2036"/>
      <c r="P1087" s="2036"/>
      <c r="Q1087" s="2036"/>
      <c r="R1087" s="2036"/>
      <c r="S1087" s="2036"/>
    </row>
    <row r="1088" spans="1:19" s="1475" customFormat="1">
      <c r="A1088" s="2133"/>
      <c r="B1088" s="2036"/>
      <c r="C1088" s="2130"/>
      <c r="D1088" s="1487"/>
      <c r="E1088" s="2069"/>
      <c r="F1088" s="2139"/>
      <c r="G1088" s="2070"/>
      <c r="H1088" s="2140"/>
      <c r="I1088" s="2141"/>
      <c r="J1088" s="2070"/>
      <c r="K1088" s="2070"/>
      <c r="L1088" s="2072"/>
      <c r="M1088" s="2072"/>
      <c r="N1088" s="2035"/>
      <c r="O1088" s="2036"/>
      <c r="P1088" s="2036"/>
      <c r="Q1088" s="2036"/>
      <c r="R1088" s="2036"/>
      <c r="S1088" s="2036"/>
    </row>
    <row r="1089" spans="1:19" s="1475" customFormat="1">
      <c r="A1089" s="2129"/>
      <c r="B1089" s="1451" t="s">
        <v>3702</v>
      </c>
      <c r="C1089" s="2134"/>
      <c r="D1089" s="1487"/>
      <c r="E1089" s="2069"/>
      <c r="F1089" s="2139"/>
      <c r="G1089" s="2070"/>
      <c r="H1089" s="2140"/>
      <c r="I1089" s="2141"/>
      <c r="J1089" s="2070"/>
      <c r="K1089" s="2070"/>
      <c r="L1089" s="2072"/>
      <c r="M1089" s="2072"/>
      <c r="N1089" s="2035"/>
      <c r="O1089" s="2036"/>
      <c r="P1089" s="2036"/>
      <c r="Q1089" s="2036"/>
      <c r="R1089" s="2036"/>
      <c r="S1089" s="2036"/>
    </row>
    <row r="1090" spans="1:19" s="1475" customFormat="1">
      <c r="A1090" s="2129"/>
      <c r="B1090" s="1445" t="s">
        <v>3703</v>
      </c>
      <c r="C1090" s="2134"/>
      <c r="D1090" s="1487"/>
      <c r="E1090" s="2040"/>
      <c r="F1090" s="2126"/>
      <c r="G1090" s="2032"/>
      <c r="H1090" s="2127"/>
      <c r="I1090" s="2128"/>
      <c r="J1090" s="2032"/>
      <c r="K1090" s="2032"/>
      <c r="L1090" s="2034"/>
      <c r="M1090" s="2034"/>
      <c r="N1090" s="2035"/>
      <c r="O1090" s="2036"/>
      <c r="P1090" s="2036"/>
      <c r="Q1090" s="2036"/>
      <c r="R1090" s="2036"/>
      <c r="S1090" s="2036"/>
    </row>
    <row r="1091" spans="1:19" s="1475" customFormat="1">
      <c r="A1091" s="2129"/>
      <c r="B1091" s="1599"/>
      <c r="C1091" s="2130"/>
      <c r="D1091" s="1487"/>
      <c r="E1091" s="2040"/>
      <c r="F1091" s="2126"/>
      <c r="G1091" s="2032"/>
      <c r="H1091" s="2127"/>
      <c r="I1091" s="2128"/>
      <c r="J1091" s="2032"/>
      <c r="K1091" s="2032"/>
      <c r="L1091" s="2034"/>
      <c r="M1091" s="2034"/>
      <c r="N1091" s="2035"/>
      <c r="O1091" s="2036"/>
      <c r="P1091" s="2036"/>
      <c r="Q1091" s="2036"/>
      <c r="R1091" s="2036"/>
      <c r="S1091" s="2036"/>
    </row>
    <row r="1092" spans="1:19" s="1406" customFormat="1">
      <c r="A1092" s="210" t="s">
        <v>732</v>
      </c>
      <c r="B1092" s="2130"/>
      <c r="C1092" s="2130"/>
      <c r="D1092" s="1487"/>
      <c r="E1092" s="2007"/>
      <c r="F1092" s="2105"/>
      <c r="G1092" s="2005"/>
      <c r="H1092" s="2106"/>
      <c r="I1092" s="2002"/>
      <c r="J1092" s="2005"/>
      <c r="K1092" s="2005"/>
      <c r="L1092" s="2010"/>
      <c r="M1092" s="2010"/>
      <c r="N1092" s="2011"/>
      <c r="O1092" s="2004"/>
      <c r="P1092" s="2004"/>
      <c r="Q1092" s="2004"/>
      <c r="R1092" s="2004"/>
      <c r="S1092" s="2004"/>
    </row>
    <row r="1093" spans="1:19" s="1406" customFormat="1">
      <c r="A1093" s="184"/>
      <c r="B1093" s="675" t="s">
        <v>7</v>
      </c>
      <c r="C1093" s="684"/>
      <c r="D1093" s="1487"/>
      <c r="E1093" s="2007"/>
      <c r="F1093" s="2105"/>
      <c r="G1093" s="2005"/>
      <c r="H1093" s="2106"/>
      <c r="I1093" s="2002"/>
      <c r="J1093" s="2005"/>
      <c r="K1093" s="2005"/>
      <c r="L1093" s="2010"/>
      <c r="M1093" s="2010"/>
      <c r="N1093" s="2011"/>
      <c r="O1093" s="2004"/>
      <c r="P1093" s="2004"/>
      <c r="Q1093" s="2004"/>
      <c r="R1093" s="2004"/>
      <c r="S1093" s="2004"/>
    </row>
    <row r="1094" spans="1:19" s="1406" customFormat="1">
      <c r="A1094" s="184"/>
      <c r="B1094" s="216"/>
      <c r="C1094" s="217"/>
      <c r="D1094" s="1487"/>
      <c r="E1094" s="2007"/>
      <c r="F1094" s="2105"/>
      <c r="G1094" s="2005"/>
      <c r="H1094" s="2106"/>
      <c r="I1094" s="2002"/>
      <c r="J1094" s="2005"/>
      <c r="K1094" s="2005"/>
      <c r="L1094" s="2010"/>
      <c r="M1094" s="2010"/>
      <c r="N1094" s="2011"/>
      <c r="O1094" s="2004"/>
      <c r="P1094" s="2004"/>
      <c r="Q1094" s="2004"/>
      <c r="R1094" s="2004"/>
      <c r="S1094" s="2004"/>
    </row>
    <row r="1095" spans="1:19" s="1406" customFormat="1">
      <c r="A1095" s="184"/>
      <c r="B1095" s="244" t="s">
        <v>733</v>
      </c>
      <c r="C1095" s="710">
        <f>SUM(D1078:D1091)+SUM(C1092:C1094)</f>
        <v>1539000</v>
      </c>
      <c r="D1095" s="1487"/>
      <c r="E1095" s="2007"/>
      <c r="F1095" s="2105"/>
      <c r="G1095" s="2005"/>
      <c r="H1095" s="2106"/>
      <c r="I1095" s="2002"/>
      <c r="J1095" s="2005"/>
      <c r="K1095" s="2005"/>
      <c r="L1095" s="2010"/>
      <c r="M1095" s="2010"/>
      <c r="N1095" s="2011"/>
      <c r="O1095" s="2004"/>
      <c r="P1095" s="2004"/>
      <c r="Q1095" s="2004"/>
      <c r="R1095" s="2004"/>
      <c r="S1095" s="2004"/>
    </row>
    <row r="1096" spans="1:19" s="1475" customFormat="1">
      <c r="A1096" s="2129"/>
      <c r="B1096" s="2036"/>
      <c r="C1096" s="2130"/>
      <c r="D1096" s="1487"/>
      <c r="E1096" s="2040"/>
      <c r="F1096" s="2126"/>
      <c r="G1096" s="2032"/>
      <c r="H1096" s="2127"/>
      <c r="I1096" s="2128"/>
      <c r="J1096" s="2032"/>
      <c r="K1096" s="2032"/>
      <c r="L1096" s="2034"/>
      <c r="M1096" s="2034"/>
      <c r="N1096" s="2035"/>
      <c r="O1096" s="2036"/>
      <c r="P1096" s="2036"/>
      <c r="Q1096" s="2036"/>
      <c r="R1096" s="2036"/>
      <c r="S1096" s="2036"/>
    </row>
    <row r="1097" spans="1:19" s="1407" customFormat="1">
      <c r="A1097" s="2107"/>
      <c r="B1097" s="2023"/>
      <c r="C1097" s="2108"/>
      <c r="D1097" s="2565"/>
      <c r="E1097" s="2017"/>
      <c r="F1097" s="2109"/>
      <c r="G1097" s="2019"/>
      <c r="H1097" s="2110"/>
      <c r="I1097" s="2111"/>
      <c r="J1097" s="2019"/>
      <c r="K1097" s="2019"/>
      <c r="L1097" s="2021"/>
      <c r="M1097" s="2021"/>
      <c r="N1097" s="2022"/>
      <c r="O1097" s="2023"/>
      <c r="P1097" s="2023"/>
      <c r="Q1097" s="2023"/>
      <c r="R1097" s="2023"/>
      <c r="S1097" s="2023"/>
    </row>
    <row r="1098" spans="1:19" s="1475" customFormat="1">
      <c r="A1098" s="1783" t="s">
        <v>3704</v>
      </c>
      <c r="B1098" s="2036"/>
      <c r="C1098" s="1449" t="s">
        <v>3705</v>
      </c>
      <c r="D1098" s="1487"/>
      <c r="E1098" s="2040"/>
      <c r="F1098" s="2126"/>
      <c r="G1098" s="2032"/>
      <c r="H1098" s="2127"/>
      <c r="I1098" s="2128"/>
      <c r="J1098" s="2032"/>
      <c r="K1098" s="2032"/>
      <c r="L1098" s="2034"/>
      <c r="M1098" s="2034"/>
      <c r="N1098" s="2035"/>
      <c r="O1098" s="2036"/>
      <c r="P1098" s="2036"/>
      <c r="Q1098" s="2036"/>
      <c r="R1098" s="2036"/>
      <c r="S1098" s="2036"/>
    </row>
    <row r="1099" spans="1:19" s="108" customFormat="1">
      <c r="A1099" s="1464">
        <v>5307044</v>
      </c>
      <c r="B1099" s="216" t="s">
        <v>775</v>
      </c>
      <c r="C1099" s="217" t="s">
        <v>3706</v>
      </c>
      <c r="D1099" s="1487">
        <v>900000</v>
      </c>
      <c r="F1099" s="269">
        <v>715000</v>
      </c>
      <c r="G1099" s="217" t="s">
        <v>110</v>
      </c>
      <c r="H1099" s="1479">
        <v>43663</v>
      </c>
      <c r="I1099" s="108" t="s">
        <v>821</v>
      </c>
      <c r="J1099" s="1165" t="s">
        <v>449</v>
      </c>
      <c r="K1099" s="217" t="s">
        <v>798</v>
      </c>
      <c r="N1099" s="1507">
        <v>43735</v>
      </c>
      <c r="O1099" s="108" t="s">
        <v>728</v>
      </c>
    </row>
    <row r="1100" spans="1:19" s="108" customFormat="1">
      <c r="A1100" s="1489">
        <v>5307077</v>
      </c>
      <c r="B1100" s="216" t="s">
        <v>2105</v>
      </c>
      <c r="C1100" s="1456" t="s">
        <v>3707</v>
      </c>
      <c r="D1100" s="1487">
        <v>1000000</v>
      </c>
      <c r="F1100" s="269">
        <v>774000</v>
      </c>
      <c r="G1100" s="217" t="s">
        <v>98</v>
      </c>
      <c r="H1100" s="1479">
        <v>43677</v>
      </c>
      <c r="I1100" s="108" t="s">
        <v>3708</v>
      </c>
      <c r="J1100" s="1075"/>
      <c r="K1100" s="217" t="s">
        <v>798</v>
      </c>
      <c r="N1100" s="1507">
        <v>43735</v>
      </c>
      <c r="O1100" s="108" t="s">
        <v>728</v>
      </c>
    </row>
    <row r="1101" spans="1:19" s="1697" customFormat="1">
      <c r="A1101" s="1464">
        <v>5309013</v>
      </c>
      <c r="B1101" s="1440" t="s">
        <v>3181</v>
      </c>
      <c r="C1101" s="2104" t="s">
        <v>3709</v>
      </c>
      <c r="D1101" s="1487">
        <v>415000</v>
      </c>
      <c r="E1101" s="2007"/>
      <c r="F1101" s="2105">
        <v>262000</v>
      </c>
      <c r="G1101" s="2005" t="s">
        <v>354</v>
      </c>
      <c r="H1101" s="2106">
        <v>43714</v>
      </c>
      <c r="I1101" s="2002" t="s">
        <v>1265</v>
      </c>
      <c r="J1101" s="1100"/>
      <c r="K1101" s="2005" t="s">
        <v>798</v>
      </c>
      <c r="L1101" s="2010"/>
      <c r="M1101" s="2010"/>
      <c r="N1101" s="1507">
        <v>43735</v>
      </c>
      <c r="O1101" s="108" t="s">
        <v>728</v>
      </c>
      <c r="P1101" s="2004"/>
      <c r="Q1101" s="2004"/>
      <c r="R1101" s="2004"/>
      <c r="S1101" s="2004"/>
    </row>
    <row r="1102" spans="1:19" s="1475" customFormat="1">
      <c r="A1102" s="2133"/>
      <c r="B1102" s="2036"/>
      <c r="C1102" s="2130"/>
      <c r="D1102" s="1487"/>
      <c r="E1102" s="2040"/>
      <c r="F1102" s="2126"/>
      <c r="G1102" s="2032"/>
      <c r="H1102" s="2127"/>
      <c r="I1102" s="2128"/>
      <c r="J1102" s="2032"/>
      <c r="K1102" s="2032"/>
      <c r="L1102" s="2034"/>
      <c r="M1102" s="2034"/>
      <c r="N1102" s="2035"/>
      <c r="O1102" s="2036"/>
      <c r="P1102" s="2036"/>
      <c r="Q1102" s="2036"/>
      <c r="R1102" s="2036"/>
      <c r="S1102" s="2036"/>
    </row>
    <row r="1103" spans="1:19" s="1475" customFormat="1">
      <c r="A1103" s="2129"/>
      <c r="B1103" s="1451" t="s">
        <v>3702</v>
      </c>
      <c r="C1103" s="2134"/>
      <c r="D1103" s="1487"/>
      <c r="E1103" s="2040"/>
      <c r="F1103" s="2126"/>
      <c r="G1103" s="2032"/>
      <c r="H1103" s="2127"/>
      <c r="I1103" s="2128"/>
      <c r="J1103" s="2032"/>
      <c r="K1103" s="2032"/>
      <c r="L1103" s="2034"/>
      <c r="M1103" s="2034"/>
      <c r="N1103" s="2035"/>
      <c r="O1103" s="2036"/>
      <c r="P1103" s="2036"/>
      <c r="Q1103" s="2036"/>
      <c r="R1103" s="2036"/>
      <c r="S1103" s="2036"/>
    </row>
    <row r="1104" spans="1:19" s="1475" customFormat="1">
      <c r="A1104" s="2129"/>
      <c r="B1104" s="1445" t="s">
        <v>440</v>
      </c>
      <c r="C1104" s="2130"/>
      <c r="D1104" s="1487"/>
      <c r="E1104" s="2040"/>
      <c r="F1104" s="2126"/>
      <c r="G1104" s="2032"/>
      <c r="H1104" s="2127"/>
      <c r="I1104" s="2128"/>
      <c r="J1104" s="2032"/>
      <c r="K1104" s="2032"/>
      <c r="L1104" s="2034"/>
      <c r="M1104" s="2034"/>
      <c r="N1104" s="2035"/>
      <c r="O1104" s="2036"/>
      <c r="P1104" s="2036"/>
      <c r="Q1104" s="2036"/>
      <c r="R1104" s="2036"/>
      <c r="S1104" s="2036"/>
    </row>
    <row r="1105" spans="1:19" s="1475" customFormat="1">
      <c r="A1105" s="2129"/>
      <c r="B1105" s="1599"/>
      <c r="C1105" s="2130"/>
      <c r="D1105" s="1487"/>
      <c r="E1105" s="2040"/>
      <c r="F1105" s="2126"/>
      <c r="G1105" s="2032"/>
      <c r="H1105" s="2127"/>
      <c r="I1105" s="2128"/>
      <c r="J1105" s="2032"/>
      <c r="K1105" s="2032"/>
      <c r="L1105" s="2034"/>
      <c r="M1105" s="2034"/>
      <c r="N1105" s="2035"/>
      <c r="O1105" s="2036"/>
      <c r="P1105" s="2036"/>
      <c r="Q1105" s="2036"/>
      <c r="R1105" s="2036"/>
      <c r="S1105" s="2036"/>
    </row>
    <row r="1106" spans="1:19" s="1406" customFormat="1">
      <c r="A1106" s="210" t="s">
        <v>732</v>
      </c>
      <c r="B1106" s="216"/>
      <c r="C1106" s="217"/>
      <c r="D1106" s="1487"/>
      <c r="E1106" s="2007"/>
      <c r="F1106" s="2105"/>
      <c r="G1106" s="2005"/>
      <c r="H1106" s="2106"/>
      <c r="I1106" s="2002"/>
      <c r="J1106" s="2005"/>
      <c r="K1106" s="2005"/>
      <c r="L1106" s="2010"/>
      <c r="M1106" s="2010"/>
      <c r="N1106" s="2011"/>
      <c r="O1106" s="2004"/>
      <c r="P1106" s="2004"/>
      <c r="Q1106" s="2004"/>
      <c r="R1106" s="2004"/>
      <c r="S1106" s="2004"/>
    </row>
    <row r="1107" spans="1:19" s="1406" customFormat="1">
      <c r="A1107" s="184"/>
      <c r="B1107" s="675" t="s">
        <v>7</v>
      </c>
      <c r="C1107" s="684"/>
      <c r="D1107" s="1487"/>
      <c r="E1107" s="2007"/>
      <c r="F1107" s="2105"/>
      <c r="G1107" s="2005"/>
      <c r="H1107" s="2106"/>
      <c r="I1107" s="2002"/>
      <c r="J1107" s="2005"/>
      <c r="K1107" s="2005"/>
      <c r="L1107" s="2010"/>
      <c r="M1107" s="2010"/>
      <c r="N1107" s="2011"/>
      <c r="O1107" s="2004"/>
      <c r="P1107" s="2004"/>
      <c r="Q1107" s="2004"/>
      <c r="R1107" s="2004"/>
      <c r="S1107" s="2004"/>
    </row>
    <row r="1108" spans="1:19" s="1406" customFormat="1">
      <c r="A1108" s="184"/>
      <c r="B1108" s="216"/>
      <c r="C1108" s="217"/>
      <c r="D1108" s="1487"/>
      <c r="E1108" s="2007"/>
      <c r="F1108" s="2105"/>
      <c r="G1108" s="2005"/>
      <c r="H1108" s="2106"/>
      <c r="I1108" s="2002"/>
      <c r="J1108" s="2005"/>
      <c r="K1108" s="2005"/>
      <c r="L1108" s="2010"/>
      <c r="M1108" s="2010"/>
      <c r="N1108" s="2011"/>
      <c r="O1108" s="2004"/>
      <c r="P1108" s="2004"/>
      <c r="Q1108" s="2004"/>
      <c r="R1108" s="2004"/>
      <c r="S1108" s="2004"/>
    </row>
    <row r="1109" spans="1:19" s="1406" customFormat="1">
      <c r="A1109" s="184"/>
      <c r="B1109" s="244" t="s">
        <v>733</v>
      </c>
      <c r="C1109" s="710">
        <f>SUM(D1097:D1105)+SUM(C1106:C1108)</f>
        <v>2315000</v>
      </c>
      <c r="D1109" s="1487"/>
      <c r="E1109" s="2007"/>
      <c r="F1109" s="2105"/>
      <c r="G1109" s="2005"/>
      <c r="H1109" s="2106"/>
      <c r="I1109" s="2002"/>
      <c r="J1109" s="2005"/>
      <c r="K1109" s="2005"/>
      <c r="L1109" s="2010"/>
      <c r="M1109" s="2010"/>
      <c r="N1109" s="2011"/>
      <c r="O1109" s="2004"/>
      <c r="P1109" s="2004"/>
      <c r="Q1109" s="2004"/>
      <c r="R1109" s="2004"/>
      <c r="S1109" s="2004"/>
    </row>
    <row r="1110" spans="1:19" s="1475" customFormat="1">
      <c r="A1110" s="2129"/>
      <c r="B1110" s="2036"/>
      <c r="C1110" s="2130"/>
      <c r="D1110" s="1487"/>
      <c r="E1110" s="2040"/>
      <c r="F1110" s="2126"/>
      <c r="G1110" s="2032"/>
      <c r="H1110" s="2127"/>
      <c r="I1110" s="2128"/>
      <c r="J1110" s="2032"/>
      <c r="K1110" s="2032"/>
      <c r="L1110" s="2034"/>
      <c r="M1110" s="2034"/>
      <c r="N1110" s="2035"/>
      <c r="O1110" s="2036"/>
      <c r="P1110" s="2036"/>
      <c r="Q1110" s="2036"/>
      <c r="R1110" s="2036"/>
      <c r="S1110" s="2036"/>
    </row>
    <row r="1111" spans="1:19" s="1407" customFormat="1">
      <c r="A1111" s="2107"/>
      <c r="B1111" s="2023"/>
      <c r="C1111" s="2108"/>
      <c r="D1111" s="2565"/>
      <c r="E1111" s="2017"/>
      <c r="F1111" s="2109"/>
      <c r="G1111" s="2019"/>
      <c r="H1111" s="2110"/>
      <c r="I1111" s="2111"/>
      <c r="J1111" s="2019"/>
      <c r="K1111" s="2019"/>
      <c r="L1111" s="2021"/>
      <c r="M1111" s="2021"/>
      <c r="N1111" s="2022"/>
      <c r="O1111" s="2023"/>
      <c r="P1111" s="2023"/>
      <c r="Q1111" s="2023"/>
      <c r="R1111" s="2023"/>
      <c r="S1111" s="2023"/>
    </row>
    <row r="1112" spans="1:19" s="1748" customFormat="1">
      <c r="A1112" s="329" t="s">
        <v>3710</v>
      </c>
      <c r="B1112" s="2004"/>
      <c r="C1112" s="681" t="s">
        <v>3711</v>
      </c>
      <c r="D1112" s="1487"/>
      <c r="E1112" s="2007"/>
      <c r="F1112" s="2105"/>
      <c r="G1112" s="2005"/>
      <c r="H1112" s="2106"/>
      <c r="I1112" s="2002"/>
      <c r="J1112" s="2005"/>
      <c r="K1112" s="2005"/>
      <c r="L1112" s="2010"/>
      <c r="M1112" s="2010"/>
      <c r="N1112" s="2011"/>
      <c r="O1112" s="2004"/>
      <c r="P1112" s="2004"/>
      <c r="Q1112" s="2004"/>
      <c r="R1112" s="2004"/>
      <c r="S1112" s="2004"/>
    </row>
    <row r="1113" spans="1:19" s="1748" customFormat="1">
      <c r="A1113" s="1464">
        <v>5307074</v>
      </c>
      <c r="B1113" s="334" t="s">
        <v>1611</v>
      </c>
      <c r="C1113" s="2104" t="s">
        <v>3712</v>
      </c>
      <c r="D1113" s="1487">
        <v>750000</v>
      </c>
      <c r="E1113" s="2007"/>
      <c r="F1113" s="2105">
        <v>396000</v>
      </c>
      <c r="G1113" s="2005" t="s">
        <v>1264</v>
      </c>
      <c r="H1113" s="2106">
        <v>43676</v>
      </c>
      <c r="I1113" s="2002" t="s">
        <v>1856</v>
      </c>
      <c r="J1113" s="1100"/>
      <c r="K1113" s="2005" t="s">
        <v>41</v>
      </c>
      <c r="L1113" s="2010"/>
      <c r="M1113" s="2010"/>
      <c r="N1113" s="2011">
        <v>43765</v>
      </c>
      <c r="O1113" s="108" t="s">
        <v>728</v>
      </c>
      <c r="P1113" s="2004"/>
      <c r="Q1113" s="2004"/>
      <c r="R1113" s="2004"/>
      <c r="S1113" s="2004"/>
    </row>
    <row r="1114" spans="1:19" s="1748" customFormat="1">
      <c r="A1114" s="1464">
        <v>5308062</v>
      </c>
      <c r="B1114" s="334" t="s">
        <v>3159</v>
      </c>
      <c r="C1114" s="2104" t="s">
        <v>3713</v>
      </c>
      <c r="D1114" s="1487">
        <v>450000</v>
      </c>
      <c r="E1114" s="2007"/>
      <c r="F1114" s="2105">
        <v>395000</v>
      </c>
      <c r="G1114" s="2005" t="s">
        <v>98</v>
      </c>
      <c r="H1114" s="2106">
        <v>43706</v>
      </c>
      <c r="I1114" s="2002" t="s">
        <v>100</v>
      </c>
      <c r="J1114" s="1099" t="s">
        <v>449</v>
      </c>
      <c r="K1114" s="2005" t="s">
        <v>798</v>
      </c>
      <c r="L1114" s="2010"/>
      <c r="M1114" s="2010"/>
      <c r="N1114" s="2011">
        <v>43765</v>
      </c>
      <c r="O1114" s="108" t="s">
        <v>728</v>
      </c>
      <c r="P1114" s="2004" t="s">
        <v>3714</v>
      </c>
      <c r="Q1114" s="2004"/>
      <c r="R1114" s="2004"/>
      <c r="S1114" s="2004"/>
    </row>
    <row r="1115" spans="1:19" s="1748" customFormat="1">
      <c r="A1115" s="1464">
        <v>5309066</v>
      </c>
      <c r="B1115" s="334" t="s">
        <v>2783</v>
      </c>
      <c r="C1115" s="2104" t="s">
        <v>3715</v>
      </c>
      <c r="D1115" s="1487">
        <v>520000</v>
      </c>
      <c r="E1115" s="2007"/>
      <c r="F1115" s="2105">
        <v>375000</v>
      </c>
      <c r="G1115" s="2005" t="s">
        <v>98</v>
      </c>
      <c r="H1115" s="2106">
        <v>43736</v>
      </c>
      <c r="I1115" s="2002" t="s">
        <v>448</v>
      </c>
      <c r="J1115" s="1100"/>
      <c r="K1115" s="2005" t="s">
        <v>798</v>
      </c>
      <c r="L1115" s="2010"/>
      <c r="M1115" s="2010"/>
      <c r="N1115" s="2011">
        <v>43765</v>
      </c>
      <c r="O1115" s="108" t="s">
        <v>728</v>
      </c>
      <c r="P1115" s="2004"/>
      <c r="Q1115" s="2004"/>
      <c r="R1115" s="2004"/>
      <c r="S1115" s="2004"/>
    </row>
    <row r="1116" spans="1:19" s="1748" customFormat="1">
      <c r="A1116" s="1464"/>
      <c r="B1116" s="334"/>
      <c r="C1116" s="2104"/>
      <c r="D1116" s="1487"/>
      <c r="E1116" s="2007"/>
      <c r="F1116" s="2105"/>
      <c r="G1116" s="2005"/>
      <c r="H1116" s="2106"/>
      <c r="I1116" s="2002"/>
      <c r="J1116" s="1100"/>
      <c r="K1116" s="2005"/>
      <c r="L1116" s="2010"/>
      <c r="M1116" s="2010"/>
      <c r="N1116" s="2011"/>
      <c r="O1116" s="2004"/>
      <c r="P1116" s="2004"/>
      <c r="Q1116" s="2004"/>
      <c r="R1116" s="2004"/>
      <c r="S1116" s="2004"/>
    </row>
    <row r="1117" spans="1:19" s="1748" customFormat="1">
      <c r="A1117" s="216"/>
      <c r="B1117" s="1091" t="s">
        <v>838</v>
      </c>
      <c r="C1117" s="2104"/>
      <c r="D1117" s="144"/>
      <c r="E1117" s="2007"/>
      <c r="F1117" s="2105"/>
      <c r="G1117" s="2005"/>
      <c r="H1117" s="2106"/>
      <c r="I1117" s="2002"/>
      <c r="J1117" s="1100"/>
      <c r="K1117" s="2005"/>
      <c r="L1117" s="2010"/>
      <c r="M1117" s="2010"/>
      <c r="N1117" s="2011"/>
      <c r="O1117" s="2004"/>
      <c r="P1117" s="2004"/>
      <c r="Q1117" s="2004"/>
      <c r="R1117" s="2004"/>
      <c r="S1117" s="2004"/>
    </row>
    <row r="1118" spans="1:19" s="1748" customFormat="1">
      <c r="A1118" s="2100"/>
      <c r="B1118" s="1440" t="s">
        <v>3716</v>
      </c>
      <c r="C1118" s="2104"/>
      <c r="D1118" s="1547">
        <v>0</v>
      </c>
      <c r="E1118" s="2007"/>
      <c r="F1118" s="2105">
        <v>120960</v>
      </c>
      <c r="G1118" s="2098" t="s">
        <v>2478</v>
      </c>
      <c r="H1118" s="2106"/>
      <c r="I1118" s="2002"/>
      <c r="J1118" s="1100"/>
      <c r="K1118" s="2005"/>
      <c r="L1118" s="2010"/>
      <c r="M1118" s="2010"/>
      <c r="N1118" s="2011"/>
      <c r="O1118" s="2004"/>
      <c r="P1118" s="2004"/>
      <c r="Q1118" s="2004"/>
      <c r="R1118" s="2004"/>
      <c r="S1118" s="2004"/>
    </row>
    <row r="1119" spans="1:19" s="1748" customFormat="1">
      <c r="A1119" s="216"/>
      <c r="B1119" s="1440"/>
      <c r="C1119" s="2104"/>
      <c r="D1119" s="144"/>
      <c r="E1119" s="2007"/>
      <c r="F1119" s="2105"/>
      <c r="G1119" s="2005"/>
      <c r="H1119" s="2106"/>
      <c r="I1119" s="2002"/>
      <c r="J1119" s="1100"/>
      <c r="K1119" s="2005"/>
      <c r="L1119" s="2010"/>
      <c r="M1119" s="2010"/>
      <c r="N1119" s="2011"/>
      <c r="O1119" s="2004"/>
      <c r="P1119" s="2004"/>
      <c r="Q1119" s="2004"/>
      <c r="R1119" s="2004"/>
      <c r="S1119" s="2004"/>
    </row>
    <row r="1120" spans="1:19" s="1748" customFormat="1">
      <c r="A1120" s="216"/>
      <c r="B1120" s="1451" t="s">
        <v>3717</v>
      </c>
      <c r="C1120" s="2123"/>
      <c r="D1120" s="144"/>
      <c r="E1120" s="2007"/>
      <c r="F1120" s="2105"/>
      <c r="G1120" s="2005"/>
      <c r="H1120" s="2106"/>
      <c r="I1120" s="2002"/>
      <c r="J1120" s="1100"/>
      <c r="K1120" s="2005"/>
      <c r="L1120" s="2010"/>
      <c r="M1120" s="2010"/>
      <c r="N1120" s="2011"/>
      <c r="O1120" s="2004"/>
      <c r="P1120" s="2004"/>
      <c r="Q1120" s="2004"/>
      <c r="R1120" s="2004"/>
      <c r="S1120" s="2004"/>
    </row>
    <row r="1121" spans="1:19" s="1748" customFormat="1">
      <c r="A1121" s="216"/>
      <c r="B1121" s="1445" t="s">
        <v>375</v>
      </c>
      <c r="C1121" s="2104"/>
      <c r="D1121" s="144"/>
      <c r="E1121" s="2007"/>
      <c r="F1121" s="2105"/>
      <c r="G1121" s="2005"/>
      <c r="H1121" s="2106"/>
      <c r="I1121" s="2002"/>
      <c r="J1121" s="1100"/>
      <c r="K1121" s="2005"/>
      <c r="L1121" s="2010"/>
      <c r="M1121" s="2010"/>
      <c r="N1121" s="2011"/>
      <c r="O1121" s="2004"/>
      <c r="P1121" s="2004"/>
      <c r="Q1121" s="2004"/>
      <c r="R1121" s="2004"/>
      <c r="S1121" s="2004"/>
    </row>
    <row r="1122" spans="1:19" s="1748" customFormat="1">
      <c r="A1122" s="1996"/>
      <c r="B1122" s="334"/>
      <c r="C1122" s="2104"/>
      <c r="D1122" s="144"/>
      <c r="E1122" s="2007"/>
      <c r="F1122" s="2105"/>
      <c r="G1122" s="2005"/>
      <c r="H1122" s="2106"/>
      <c r="I1122" s="2002"/>
      <c r="J1122" s="2005"/>
      <c r="K1122" s="2005"/>
      <c r="L1122" s="2010"/>
      <c r="M1122" s="2010"/>
      <c r="N1122" s="2011"/>
      <c r="O1122" s="2004"/>
      <c r="P1122" s="2004"/>
      <c r="Q1122" s="2004"/>
      <c r="R1122" s="2004"/>
      <c r="S1122" s="2004"/>
    </row>
    <row r="1123" spans="1:19" s="1748" customFormat="1">
      <c r="A1123" s="210" t="s">
        <v>732</v>
      </c>
      <c r="B1123" s="216"/>
      <c r="C1123" s="217"/>
      <c r="D1123" s="144"/>
      <c r="E1123" s="2007"/>
      <c r="F1123" s="2105"/>
      <c r="G1123" s="2005"/>
      <c r="H1123" s="2106"/>
      <c r="I1123" s="2002"/>
      <c r="J1123" s="2005"/>
      <c r="K1123" s="2005"/>
      <c r="L1123" s="2010"/>
      <c r="M1123" s="2010"/>
      <c r="N1123" s="2011"/>
      <c r="O1123" s="2004"/>
      <c r="P1123" s="2004"/>
      <c r="Q1123" s="2004"/>
      <c r="R1123" s="2004"/>
      <c r="S1123" s="2004"/>
    </row>
    <row r="1124" spans="1:19" s="1748" customFormat="1">
      <c r="A1124" s="184"/>
      <c r="B1124" s="675" t="s">
        <v>7</v>
      </c>
      <c r="C1124" s="684"/>
      <c r="D1124" s="144"/>
      <c r="E1124" s="2007"/>
      <c r="F1124" s="2105"/>
      <c r="G1124" s="2005"/>
      <c r="H1124" s="2106"/>
      <c r="I1124" s="2002"/>
      <c r="J1124" s="2005"/>
      <c r="K1124" s="2005"/>
      <c r="L1124" s="2010"/>
      <c r="M1124" s="2010"/>
      <c r="N1124" s="2011"/>
      <c r="O1124" s="2004"/>
      <c r="P1124" s="2004"/>
      <c r="Q1124" s="2004"/>
      <c r="R1124" s="2004"/>
      <c r="S1124" s="2004"/>
    </row>
    <row r="1125" spans="1:19" s="1748" customFormat="1">
      <c r="A1125" s="184"/>
      <c r="B1125" s="216"/>
      <c r="C1125" s="217"/>
      <c r="D1125" s="144"/>
      <c r="E1125" s="2007"/>
      <c r="F1125" s="2105"/>
      <c r="G1125" s="2005"/>
      <c r="H1125" s="2106"/>
      <c r="I1125" s="2002"/>
      <c r="J1125" s="2005"/>
      <c r="K1125" s="2005"/>
      <c r="L1125" s="2010"/>
      <c r="M1125" s="2010"/>
      <c r="N1125" s="2011"/>
      <c r="O1125" s="2004"/>
      <c r="P1125" s="2004"/>
      <c r="Q1125" s="2004"/>
      <c r="R1125" s="2004"/>
      <c r="S1125" s="2004"/>
    </row>
    <row r="1126" spans="1:19" s="1748" customFormat="1">
      <c r="A1126" s="184"/>
      <c r="B1126" s="244" t="s">
        <v>733</v>
      </c>
      <c r="C1126" s="710">
        <f>SUM(D1111:D1122)+SUM(C1123:C1125)</f>
        <v>1720000</v>
      </c>
      <c r="D1126" s="144"/>
      <c r="E1126" s="2007"/>
      <c r="F1126" s="2105"/>
      <c r="G1126" s="2005"/>
      <c r="H1126" s="2106"/>
      <c r="I1126" s="2002"/>
      <c r="J1126" s="2005"/>
      <c r="K1126" s="2005"/>
      <c r="L1126" s="2010"/>
      <c r="M1126" s="2010"/>
      <c r="N1126" s="2011"/>
      <c r="O1126" s="2004"/>
      <c r="P1126" s="2004"/>
      <c r="Q1126" s="2004"/>
      <c r="R1126" s="2004"/>
      <c r="S1126" s="2004"/>
    </row>
    <row r="1127" spans="1:19" s="1748" customFormat="1">
      <c r="A1127" s="1996"/>
      <c r="B1127" s="2004"/>
      <c r="C1127" s="2104"/>
      <c r="D1127" s="144"/>
      <c r="E1127" s="2007"/>
      <c r="F1127" s="2105"/>
      <c r="G1127" s="2005"/>
      <c r="H1127" s="2106"/>
      <c r="I1127" s="2002"/>
      <c r="J1127" s="2005"/>
      <c r="K1127" s="2005"/>
      <c r="L1127" s="2010"/>
      <c r="M1127" s="2010"/>
      <c r="N1127" s="2011"/>
      <c r="O1127" s="2004"/>
      <c r="P1127" s="2004"/>
      <c r="Q1127" s="2004"/>
      <c r="R1127" s="2004"/>
      <c r="S1127" s="2004"/>
    </row>
    <row r="1128" spans="1:19" s="1749" customFormat="1">
      <c r="A1128" s="2107"/>
      <c r="B1128" s="2023"/>
      <c r="C1128" s="1886"/>
      <c r="D1128" s="2564"/>
      <c r="E1128" s="2017"/>
      <c r="F1128" s="2109"/>
      <c r="G1128" s="2019"/>
      <c r="H1128" s="2110"/>
      <c r="I1128" s="2111"/>
      <c r="J1128" s="2019"/>
      <c r="K1128" s="2019"/>
      <c r="L1128" s="2021"/>
      <c r="M1128" s="2021"/>
      <c r="N1128" s="2022"/>
      <c r="O1128" s="2023"/>
      <c r="P1128" s="2023"/>
      <c r="Q1128" s="2023"/>
      <c r="R1128" s="2023"/>
      <c r="S1128" s="2023"/>
    </row>
    <row r="1129" spans="1:19" s="1656" customFormat="1">
      <c r="A1129" s="984" t="s">
        <v>3718</v>
      </c>
      <c r="B1129" s="2004"/>
      <c r="C1129" s="681" t="s">
        <v>3719</v>
      </c>
      <c r="D1129" s="1487"/>
      <c r="E1129" s="2007"/>
      <c r="F1129" s="2105"/>
      <c r="G1129" s="2005"/>
      <c r="H1129" s="2106"/>
      <c r="I1129" s="2002"/>
      <c r="J1129" s="2005"/>
      <c r="K1129" s="2005"/>
      <c r="L1129" s="2010"/>
      <c r="M1129" s="2010"/>
      <c r="N1129" s="2011"/>
      <c r="O1129" s="2004"/>
      <c r="P1129" s="2004"/>
      <c r="Q1129" s="2004"/>
      <c r="R1129" s="2004"/>
      <c r="S1129" s="2004"/>
    </row>
    <row r="1130" spans="1:19" s="1722" customFormat="1">
      <c r="A1130" s="216">
        <v>5309025</v>
      </c>
      <c r="B1130" s="2004" t="s">
        <v>3278</v>
      </c>
      <c r="C1130" s="1457" t="s">
        <v>3720</v>
      </c>
      <c r="D1130" s="1487">
        <v>375000</v>
      </c>
      <c r="E1130" s="2007"/>
      <c r="F1130" s="2105">
        <v>234000</v>
      </c>
      <c r="G1130" s="2005" t="s">
        <v>98</v>
      </c>
      <c r="H1130" s="2106">
        <v>43718</v>
      </c>
      <c r="I1130" s="2002" t="s">
        <v>979</v>
      </c>
      <c r="J1130" s="2005"/>
      <c r="K1130" s="2005" t="s">
        <v>67</v>
      </c>
      <c r="L1130" s="2010"/>
      <c r="M1130" s="2010"/>
      <c r="N1130" s="2011">
        <v>43789</v>
      </c>
      <c r="O1130" s="108" t="s">
        <v>728</v>
      </c>
      <c r="P1130" s="2004"/>
      <c r="Q1130" s="2004"/>
      <c r="R1130" s="2004"/>
      <c r="S1130" s="2004"/>
    </row>
    <row r="1131" spans="1:19">
      <c r="A1131" s="1452">
        <v>5309028</v>
      </c>
      <c r="B1131" s="1452" t="s">
        <v>3362</v>
      </c>
      <c r="C1131" s="1582" t="s">
        <v>3721</v>
      </c>
      <c r="D1131" s="1487">
        <v>500000</v>
      </c>
      <c r="E1131" s="1453"/>
      <c r="F1131" s="1740">
        <v>357000</v>
      </c>
      <c r="G1131" s="1455" t="s">
        <v>98</v>
      </c>
      <c r="H1131" s="1481">
        <v>43719</v>
      </c>
      <c r="I1131" s="1455" t="s">
        <v>355</v>
      </c>
      <c r="J1131" s="1455"/>
      <c r="K1131" s="1455" t="s">
        <v>67</v>
      </c>
      <c r="L1131" s="1453"/>
      <c r="M1131" s="1453"/>
      <c r="N1131" s="2011">
        <v>43789</v>
      </c>
      <c r="O1131" s="108" t="s">
        <v>728</v>
      </c>
      <c r="P1131" s="1453"/>
      <c r="Q1131" s="1453"/>
      <c r="R1131" s="1453"/>
      <c r="S1131" s="1453"/>
    </row>
    <row r="1132" spans="1:19" s="1475" customFormat="1">
      <c r="A1132" s="1445">
        <v>5309044</v>
      </c>
      <c r="B1132" s="2036" t="s">
        <v>2128</v>
      </c>
      <c r="C1132" s="2134" t="s">
        <v>3722</v>
      </c>
      <c r="D1132" s="1487">
        <v>500000</v>
      </c>
      <c r="E1132" s="2040"/>
      <c r="F1132" s="2126">
        <v>356000</v>
      </c>
      <c r="G1132" s="2032" t="s">
        <v>25</v>
      </c>
      <c r="H1132" s="2127">
        <v>43722</v>
      </c>
      <c r="I1132" s="2128" t="s">
        <v>394</v>
      </c>
      <c r="J1132" s="1165" t="s">
        <v>449</v>
      </c>
      <c r="K1132" s="2032" t="s">
        <v>67</v>
      </c>
      <c r="L1132" s="2034"/>
      <c r="M1132" s="2034"/>
      <c r="N1132" s="2011">
        <v>43789</v>
      </c>
      <c r="O1132" s="108" t="s">
        <v>728</v>
      </c>
      <c r="P1132" s="2036"/>
      <c r="Q1132" s="2036"/>
      <c r="R1132" s="2036"/>
      <c r="S1132" s="2036"/>
    </row>
    <row r="1133" spans="1:19" s="1475" customFormat="1">
      <c r="A1133" s="1445">
        <v>5310024</v>
      </c>
      <c r="B1133" s="2036" t="s">
        <v>2581</v>
      </c>
      <c r="C1133" s="1497" t="s">
        <v>3723</v>
      </c>
      <c r="D1133" s="1487">
        <v>525000</v>
      </c>
      <c r="E1133" s="2040"/>
      <c r="F1133" s="2126">
        <v>374000</v>
      </c>
      <c r="G1133" s="2032" t="s">
        <v>98</v>
      </c>
      <c r="H1133" s="2127">
        <v>43753</v>
      </c>
      <c r="I1133" s="2128" t="s">
        <v>27</v>
      </c>
      <c r="J1133" s="1561" t="s">
        <v>449</v>
      </c>
      <c r="K1133" s="2032" t="s">
        <v>67</v>
      </c>
      <c r="L1133" s="2034"/>
      <c r="M1133" s="2034"/>
      <c r="N1133" s="2011">
        <v>43789</v>
      </c>
      <c r="O1133" s="108" t="s">
        <v>728</v>
      </c>
      <c r="P1133" s="2036"/>
      <c r="Q1133" s="2036"/>
      <c r="R1133" s="2036"/>
      <c r="S1133" s="2036"/>
    </row>
    <row r="1134" spans="1:19" s="1475" customFormat="1">
      <c r="A1134" s="2129"/>
      <c r="B1134" s="2036"/>
      <c r="C1134" s="1625"/>
      <c r="D1134" s="1487"/>
      <c r="E1134" s="2040"/>
      <c r="F1134" s="2126"/>
      <c r="G1134" s="2032"/>
      <c r="H1134" s="2127"/>
      <c r="I1134" s="2128"/>
      <c r="J1134" s="2032"/>
      <c r="K1134" s="2032"/>
      <c r="L1134" s="2034"/>
      <c r="M1134" s="2034"/>
      <c r="N1134" s="2035"/>
      <c r="O1134" s="2036"/>
      <c r="P1134" s="2036"/>
      <c r="Q1134" s="2036"/>
      <c r="R1134" s="2036"/>
      <c r="S1134" s="2036"/>
    </row>
    <row r="1135" spans="1:19" s="1475" customFormat="1">
      <c r="A1135" s="2129"/>
      <c r="B1135" s="1451" t="s">
        <v>3717</v>
      </c>
      <c r="C1135" s="1625"/>
      <c r="D1135" s="1487"/>
      <c r="E1135" s="2040"/>
      <c r="F1135" s="2126"/>
      <c r="G1135" s="2032"/>
      <c r="H1135" s="2127"/>
      <c r="I1135" s="2128"/>
      <c r="J1135" s="2032"/>
      <c r="K1135" s="2032"/>
      <c r="L1135" s="2034"/>
      <c r="M1135" s="2034"/>
      <c r="N1135" s="2035"/>
      <c r="O1135" s="2036"/>
      <c r="P1135" s="2036"/>
      <c r="Q1135" s="2036"/>
      <c r="R1135" s="2036"/>
      <c r="S1135" s="2036"/>
    </row>
    <row r="1136" spans="1:19" s="1475" customFormat="1">
      <c r="A1136" s="2129"/>
      <c r="B1136" s="1445" t="s">
        <v>440</v>
      </c>
      <c r="C1136" s="1625"/>
      <c r="D1136" s="1487"/>
      <c r="E1136" s="2040"/>
      <c r="F1136" s="2126"/>
      <c r="G1136" s="2032"/>
      <c r="H1136" s="2127"/>
      <c r="I1136" s="2128"/>
      <c r="J1136" s="2032"/>
      <c r="K1136" s="2032"/>
      <c r="L1136" s="2034"/>
      <c r="M1136" s="2034"/>
      <c r="N1136" s="2035"/>
      <c r="O1136" s="2036"/>
      <c r="P1136" s="2036"/>
      <c r="Q1136" s="2036"/>
      <c r="R1136" s="2036"/>
      <c r="S1136" s="2036"/>
    </row>
    <row r="1137" spans="1:19" s="1475" customFormat="1">
      <c r="A1137" s="2129"/>
      <c r="B1137" s="2036"/>
      <c r="C1137" s="1625"/>
      <c r="D1137" s="144"/>
      <c r="E1137" s="2040"/>
      <c r="F1137" s="2126"/>
      <c r="G1137" s="2032"/>
      <c r="H1137" s="2127"/>
      <c r="I1137" s="2128"/>
      <c r="J1137" s="2032"/>
      <c r="K1137" s="2032"/>
      <c r="L1137" s="2034"/>
      <c r="M1137" s="2034"/>
      <c r="N1137" s="2035"/>
      <c r="O1137" s="2036"/>
      <c r="P1137" s="2036"/>
      <c r="Q1137" s="2036"/>
      <c r="R1137" s="2036"/>
      <c r="S1137" s="2036"/>
    </row>
    <row r="1138" spans="1:19" s="1748" customFormat="1">
      <c r="A1138" s="210" t="s">
        <v>732</v>
      </c>
      <c r="B1138" s="216"/>
      <c r="C1138" s="217"/>
      <c r="D1138" s="144"/>
      <c r="E1138" s="2007"/>
      <c r="F1138" s="2105"/>
      <c r="G1138" s="2005"/>
      <c r="H1138" s="2106"/>
      <c r="I1138" s="2002"/>
      <c r="J1138" s="2005"/>
      <c r="K1138" s="2005"/>
      <c r="L1138" s="2010"/>
      <c r="M1138" s="2010"/>
      <c r="N1138" s="2011"/>
      <c r="O1138" s="2004"/>
      <c r="P1138" s="2004"/>
      <c r="Q1138" s="2004"/>
      <c r="R1138" s="2004"/>
      <c r="S1138" s="2004"/>
    </row>
    <row r="1139" spans="1:19" s="1748" customFormat="1">
      <c r="A1139" s="184"/>
      <c r="B1139" s="675" t="s">
        <v>7</v>
      </c>
      <c r="C1139" s="684"/>
      <c r="D1139" s="144"/>
      <c r="E1139" s="2007"/>
      <c r="F1139" s="2105"/>
      <c r="G1139" s="2005"/>
      <c r="H1139" s="2106"/>
      <c r="I1139" s="2002"/>
      <c r="J1139" s="2005"/>
      <c r="K1139" s="2005"/>
      <c r="L1139" s="2010"/>
      <c r="M1139" s="2010"/>
      <c r="N1139" s="2011"/>
      <c r="O1139" s="2004"/>
      <c r="P1139" s="2004"/>
      <c r="Q1139" s="2004"/>
      <c r="R1139" s="2004"/>
      <c r="S1139" s="2004"/>
    </row>
    <row r="1140" spans="1:19" s="1748" customFormat="1">
      <c r="A1140" s="184"/>
      <c r="B1140" s="216"/>
      <c r="C1140" s="217"/>
      <c r="D1140" s="144"/>
      <c r="E1140" s="2007"/>
      <c r="F1140" s="2105"/>
      <c r="G1140" s="2005"/>
      <c r="H1140" s="2106"/>
      <c r="I1140" s="2002"/>
      <c r="J1140" s="2005"/>
      <c r="K1140" s="2005"/>
      <c r="L1140" s="2010"/>
      <c r="M1140" s="2010"/>
      <c r="N1140" s="2011"/>
      <c r="O1140" s="2004"/>
      <c r="P1140" s="2004"/>
      <c r="Q1140" s="2004"/>
      <c r="R1140" s="2004"/>
      <c r="S1140" s="2004"/>
    </row>
    <row r="1141" spans="1:19" s="1748" customFormat="1">
      <c r="A1141" s="184"/>
      <c r="B1141" s="244" t="s">
        <v>733</v>
      </c>
      <c r="C1141" s="710">
        <f>SUM(D1129:D1137)+SUM(C1138:C1140)</f>
        <v>1900000</v>
      </c>
      <c r="D1141" s="144"/>
      <c r="E1141" s="2007"/>
      <c r="F1141" s="2105"/>
      <c r="G1141" s="2005"/>
      <c r="H1141" s="2106"/>
      <c r="I1141" s="2002"/>
      <c r="J1141" s="2005"/>
      <c r="K1141" s="2005"/>
      <c r="L1141" s="2010"/>
      <c r="M1141" s="2010"/>
      <c r="N1141" s="2011"/>
      <c r="O1141" s="2004"/>
      <c r="P1141" s="2004"/>
      <c r="Q1141" s="2004"/>
      <c r="R1141" s="2004"/>
      <c r="S1141" s="2004"/>
    </row>
    <row r="1142" spans="1:19" s="1748" customFormat="1">
      <c r="A1142" s="1996"/>
      <c r="B1142" s="2004"/>
      <c r="C1142" s="2104"/>
      <c r="D1142" s="144"/>
      <c r="E1142" s="2007"/>
      <c r="F1142" s="2105"/>
      <c r="G1142" s="2005"/>
      <c r="H1142" s="2106"/>
      <c r="I1142" s="2002"/>
      <c r="J1142" s="2005"/>
      <c r="K1142" s="2005"/>
      <c r="L1142" s="2010"/>
      <c r="M1142" s="2010"/>
      <c r="N1142" s="2011"/>
      <c r="O1142" s="2004"/>
      <c r="P1142" s="2004"/>
      <c r="Q1142" s="2004"/>
      <c r="R1142" s="2004"/>
      <c r="S1142" s="2004"/>
    </row>
    <row r="1143" spans="1:19" s="1749" customFormat="1">
      <c r="A1143" s="2107"/>
      <c r="B1143" s="2023"/>
      <c r="C1143" s="1886"/>
      <c r="D1143" s="2564"/>
      <c r="E1143" s="2017"/>
      <c r="F1143" s="2109"/>
      <c r="G1143" s="2019"/>
      <c r="H1143" s="2110"/>
      <c r="I1143" s="2111"/>
      <c r="J1143" s="2019"/>
      <c r="K1143" s="2019"/>
      <c r="L1143" s="2021"/>
      <c r="M1143" s="2021"/>
      <c r="N1143" s="2022"/>
      <c r="O1143" s="2023"/>
      <c r="P1143" s="2023"/>
      <c r="Q1143" s="2023"/>
      <c r="R1143" s="2023"/>
      <c r="S1143" s="2023"/>
    </row>
    <row r="1144" spans="1:19" s="1748" customFormat="1">
      <c r="A1144" s="329" t="s">
        <v>3710</v>
      </c>
      <c r="B1144" s="2004"/>
      <c r="C1144" s="681" t="s">
        <v>3724</v>
      </c>
      <c r="D1144" s="1487"/>
      <c r="E1144" s="2007"/>
      <c r="F1144" s="2105"/>
      <c r="G1144" s="2005"/>
      <c r="H1144" s="2106"/>
      <c r="I1144" s="2002"/>
      <c r="J1144" s="2005"/>
      <c r="K1144" s="2005"/>
      <c r="L1144" s="2010"/>
      <c r="M1144" s="2010"/>
      <c r="N1144" s="2011"/>
      <c r="O1144" s="2004"/>
      <c r="P1144" s="2004"/>
      <c r="Q1144" s="2004"/>
      <c r="R1144" s="2004"/>
      <c r="S1144" s="2004"/>
    </row>
    <row r="1145" spans="1:19" s="108" customFormat="1">
      <c r="A1145" s="1464">
        <v>5309030</v>
      </c>
      <c r="B1145" s="216" t="s">
        <v>2472</v>
      </c>
      <c r="C1145" s="217" t="s">
        <v>3725</v>
      </c>
      <c r="D1145" s="1487">
        <v>680000</v>
      </c>
      <c r="F1145" s="1750">
        <v>359000</v>
      </c>
      <c r="G1145" s="217" t="s">
        <v>98</v>
      </c>
      <c r="H1145" s="1479">
        <v>43719</v>
      </c>
      <c r="I1145" s="217" t="s">
        <v>821</v>
      </c>
      <c r="J1145" s="1165" t="s">
        <v>449</v>
      </c>
      <c r="K1145" s="217" t="s">
        <v>798</v>
      </c>
      <c r="N1145" s="1507">
        <v>43765</v>
      </c>
      <c r="O1145" s="108" t="s">
        <v>728</v>
      </c>
    </row>
    <row r="1146" spans="1:19" s="1748" customFormat="1">
      <c r="A1146" s="1464">
        <v>5310001</v>
      </c>
      <c r="B1146" s="334" t="s">
        <v>3726</v>
      </c>
      <c r="C1146" s="2123" t="s">
        <v>3727</v>
      </c>
      <c r="D1146" s="1487">
        <v>650000</v>
      </c>
      <c r="E1146" s="2007"/>
      <c r="F1146" s="2105">
        <v>510000</v>
      </c>
      <c r="G1146" s="2005" t="s">
        <v>98</v>
      </c>
      <c r="H1146" s="2106">
        <v>43739</v>
      </c>
      <c r="I1146" s="2002" t="s">
        <v>3056</v>
      </c>
      <c r="J1146" s="1100"/>
      <c r="K1146" s="2005" t="s">
        <v>798</v>
      </c>
      <c r="L1146" s="2010"/>
      <c r="M1146" s="2010"/>
      <c r="N1146" s="1507">
        <v>43765</v>
      </c>
      <c r="O1146" s="108" t="s">
        <v>728</v>
      </c>
      <c r="P1146" s="2004"/>
      <c r="Q1146" s="2004"/>
      <c r="R1146" s="2004"/>
      <c r="S1146" s="2004"/>
    </row>
    <row r="1147" spans="1:19" s="1756" customFormat="1">
      <c r="A1147" s="2129"/>
      <c r="B1147" s="2036"/>
      <c r="C1147" s="1625"/>
      <c r="D1147" s="1487"/>
      <c r="E1147" s="2040"/>
      <c r="F1147" s="2126"/>
      <c r="G1147" s="2032"/>
      <c r="H1147" s="2127"/>
      <c r="I1147" s="2128"/>
      <c r="J1147" s="2032"/>
      <c r="K1147" s="2032"/>
      <c r="L1147" s="2034"/>
      <c r="M1147" s="2034"/>
      <c r="N1147" s="2035"/>
      <c r="O1147" s="2036"/>
      <c r="P1147" s="2036"/>
      <c r="Q1147" s="2036"/>
      <c r="R1147" s="2036"/>
      <c r="S1147" s="2036"/>
    </row>
    <row r="1148" spans="1:19" s="1756" customFormat="1">
      <c r="A1148" s="2129"/>
      <c r="B1148" s="1451" t="s">
        <v>3717</v>
      </c>
      <c r="C1148" s="1625"/>
      <c r="D1148" s="1487"/>
      <c r="E1148" s="2040"/>
      <c r="F1148" s="2126"/>
      <c r="G1148" s="2032"/>
      <c r="H1148" s="2127"/>
      <c r="I1148" s="2128"/>
      <c r="J1148" s="2032"/>
      <c r="K1148" s="2032"/>
      <c r="L1148" s="2034"/>
      <c r="M1148" s="2034"/>
      <c r="N1148" s="2035"/>
      <c r="O1148" s="2036"/>
      <c r="P1148" s="2036"/>
      <c r="Q1148" s="2036"/>
      <c r="R1148" s="2036"/>
      <c r="S1148" s="2036"/>
    </row>
    <row r="1149" spans="1:19" s="1756" customFormat="1">
      <c r="A1149" s="2129"/>
      <c r="B1149" s="1445" t="s">
        <v>440</v>
      </c>
      <c r="C1149" s="1775"/>
      <c r="D1149" s="1487"/>
      <c r="E1149" s="2040"/>
      <c r="F1149" s="2126"/>
      <c r="G1149" s="2032"/>
      <c r="H1149" s="2127"/>
      <c r="I1149" s="2128"/>
      <c r="J1149" s="2032"/>
      <c r="K1149" s="2032"/>
      <c r="L1149" s="2034"/>
      <c r="M1149" s="2034"/>
      <c r="N1149" s="2035"/>
      <c r="O1149" s="2036"/>
      <c r="P1149" s="2036"/>
      <c r="Q1149" s="2036"/>
      <c r="R1149" s="2036"/>
      <c r="S1149" s="2036"/>
    </row>
    <row r="1150" spans="1:19" s="1756" customFormat="1">
      <c r="A1150" s="2129"/>
      <c r="B1150" s="2074"/>
      <c r="C1150" s="1625"/>
      <c r="D1150" s="144"/>
      <c r="E1150" s="2040"/>
      <c r="F1150" s="2126"/>
      <c r="G1150" s="2032"/>
      <c r="H1150" s="2127"/>
      <c r="I1150" s="2128"/>
      <c r="J1150" s="2032"/>
      <c r="K1150" s="2032"/>
      <c r="L1150" s="2034"/>
      <c r="M1150" s="2034"/>
      <c r="N1150" s="2035"/>
      <c r="O1150" s="2036"/>
      <c r="P1150" s="2036"/>
      <c r="Q1150" s="2036"/>
      <c r="R1150" s="2036"/>
      <c r="S1150" s="2036"/>
    </row>
    <row r="1151" spans="1:19" s="1748" customFormat="1">
      <c r="A1151" s="210" t="s">
        <v>732</v>
      </c>
      <c r="B1151" s="216"/>
      <c r="C1151" s="217"/>
      <c r="D1151" s="144"/>
      <c r="E1151" s="2007"/>
      <c r="F1151" s="2105"/>
      <c r="G1151" s="2005"/>
      <c r="H1151" s="2106"/>
      <c r="I1151" s="2002"/>
      <c r="J1151" s="2005"/>
      <c r="K1151" s="2005"/>
      <c r="L1151" s="2010"/>
      <c r="M1151" s="2010"/>
      <c r="N1151" s="2011"/>
      <c r="O1151" s="2004"/>
      <c r="P1151" s="2004"/>
      <c r="Q1151" s="2004"/>
      <c r="R1151" s="2004"/>
      <c r="S1151" s="2004"/>
    </row>
    <row r="1152" spans="1:19" s="1748" customFormat="1">
      <c r="A1152" s="184"/>
      <c r="B1152" s="675" t="s">
        <v>7</v>
      </c>
      <c r="C1152" s="684"/>
      <c r="D1152" s="144"/>
      <c r="E1152" s="2007"/>
      <c r="F1152" s="2105"/>
      <c r="G1152" s="2005"/>
      <c r="H1152" s="2106"/>
      <c r="I1152" s="2002"/>
      <c r="J1152" s="2005"/>
      <c r="K1152" s="2005"/>
      <c r="L1152" s="2010"/>
      <c r="M1152" s="2010"/>
      <c r="N1152" s="2011"/>
      <c r="O1152" s="2004"/>
      <c r="P1152" s="2004"/>
      <c r="Q1152" s="2004"/>
      <c r="R1152" s="2004"/>
      <c r="S1152" s="2004"/>
    </row>
    <row r="1153" spans="1:19" s="1748" customFormat="1">
      <c r="A1153" s="184"/>
      <c r="B1153" s="216"/>
      <c r="C1153" s="217"/>
      <c r="D1153" s="144"/>
      <c r="E1153" s="2007"/>
      <c r="F1153" s="2105"/>
      <c r="G1153" s="2005"/>
      <c r="H1153" s="2106"/>
      <c r="I1153" s="2002"/>
      <c r="J1153" s="2005"/>
      <c r="K1153" s="2005"/>
      <c r="L1153" s="2010"/>
      <c r="M1153" s="2010"/>
      <c r="N1153" s="2011"/>
      <c r="O1153" s="2004"/>
      <c r="P1153" s="2004"/>
      <c r="Q1153" s="2004"/>
      <c r="R1153" s="2004"/>
      <c r="S1153" s="2004"/>
    </row>
    <row r="1154" spans="1:19" s="1748" customFormat="1">
      <c r="A1154" s="184"/>
      <c r="B1154" s="244" t="s">
        <v>733</v>
      </c>
      <c r="C1154" s="710">
        <f>SUM(D1143:D1150)+SUM(C1151:C1153)</f>
        <v>1330000</v>
      </c>
      <c r="D1154" s="144"/>
      <c r="E1154" s="2007"/>
      <c r="F1154" s="2105"/>
      <c r="G1154" s="2005"/>
      <c r="H1154" s="2106"/>
      <c r="I1154" s="2002"/>
      <c r="J1154" s="2005"/>
      <c r="K1154" s="2005"/>
      <c r="L1154" s="2010"/>
      <c r="M1154" s="2010"/>
      <c r="N1154" s="2011"/>
      <c r="O1154" s="2004"/>
      <c r="P1154" s="2004"/>
      <c r="Q1154" s="2004"/>
      <c r="R1154" s="2004"/>
      <c r="S1154" s="2004"/>
    </row>
    <row r="1155" spans="1:19" s="1756" customFormat="1">
      <c r="A1155" s="2129"/>
      <c r="B1155" s="2036"/>
      <c r="C1155" s="1625"/>
      <c r="D1155" s="144"/>
      <c r="E1155" s="2040"/>
      <c r="F1155" s="2126"/>
      <c r="G1155" s="2032"/>
      <c r="H1155" s="2127"/>
      <c r="I1155" s="2128"/>
      <c r="J1155" s="2032"/>
      <c r="K1155" s="2032"/>
      <c r="L1155" s="2034"/>
      <c r="M1155" s="2034"/>
      <c r="N1155" s="2035"/>
      <c r="O1155" s="2036"/>
      <c r="P1155" s="2036"/>
      <c r="Q1155" s="2036"/>
      <c r="R1155" s="2036"/>
      <c r="S1155" s="2036"/>
    </row>
    <row r="1156" spans="1:19" s="1749" customFormat="1">
      <c r="A1156" s="2107"/>
      <c r="B1156" s="2023"/>
      <c r="C1156" s="1886"/>
      <c r="D1156" s="2564"/>
      <c r="E1156" s="2017"/>
      <c r="F1156" s="2109"/>
      <c r="G1156" s="2019"/>
      <c r="H1156" s="2110"/>
      <c r="I1156" s="2111"/>
      <c r="J1156" s="2019"/>
      <c r="K1156" s="2019"/>
      <c r="L1156" s="2021"/>
      <c r="M1156" s="2021"/>
      <c r="N1156" s="2022"/>
      <c r="O1156" s="2023"/>
      <c r="P1156" s="2023"/>
      <c r="Q1156" s="2023"/>
      <c r="R1156" s="2023"/>
      <c r="S1156" s="2023"/>
    </row>
    <row r="1157" spans="1:19" s="1769" customFormat="1">
      <c r="A1157" s="329" t="s">
        <v>2886</v>
      </c>
      <c r="B1157" s="2004"/>
      <c r="C1157" s="681" t="s">
        <v>3728</v>
      </c>
      <c r="D1157" s="144"/>
      <c r="E1157" s="2007"/>
      <c r="F1157" s="2105"/>
      <c r="G1157" s="2005"/>
      <c r="H1157" s="2106"/>
      <c r="I1157" s="2002"/>
      <c r="J1157" s="2005"/>
      <c r="K1157" s="2005"/>
      <c r="L1157" s="2010"/>
      <c r="M1157" s="2010"/>
      <c r="N1157" s="2011"/>
      <c r="O1157" s="2004"/>
      <c r="P1157" s="2004"/>
      <c r="Q1157" s="2004"/>
      <c r="R1157" s="2004"/>
      <c r="S1157" s="2004"/>
    </row>
    <row r="1158" spans="1:19" s="1769" customFormat="1">
      <c r="A1158" s="1061">
        <v>5303087</v>
      </c>
      <c r="B1158" s="334" t="s">
        <v>780</v>
      </c>
      <c r="C1158" s="1075" t="s">
        <v>3729</v>
      </c>
      <c r="D1158" s="1487">
        <v>1000000</v>
      </c>
      <c r="E1158" s="2007"/>
      <c r="F1158" s="2105">
        <v>878000</v>
      </c>
      <c r="G1158" s="2005" t="s">
        <v>98</v>
      </c>
      <c r="H1158" s="2106">
        <v>43551</v>
      </c>
      <c r="I1158" s="2002" t="s">
        <v>1544</v>
      </c>
      <c r="J1158" s="2005"/>
      <c r="K1158" s="2005" t="s">
        <v>798</v>
      </c>
      <c r="L1158" s="2010"/>
      <c r="M1158" s="2010"/>
      <c r="N1158" s="2011">
        <v>43786</v>
      </c>
      <c r="O1158" s="108" t="s">
        <v>728</v>
      </c>
      <c r="P1158" s="2004"/>
      <c r="Q1158" s="2004"/>
      <c r="R1158" s="2004"/>
      <c r="S1158" s="2004"/>
    </row>
    <row r="1159" spans="1:19" s="108" customFormat="1">
      <c r="A1159" s="1061">
        <v>5309064</v>
      </c>
      <c r="B1159" s="1061" t="s">
        <v>2029</v>
      </c>
      <c r="C1159" s="1075" t="s">
        <v>3730</v>
      </c>
      <c r="D1159" s="1639">
        <v>480000</v>
      </c>
      <c r="E1159" s="217" t="s">
        <v>98</v>
      </c>
      <c r="F1159" s="2105">
        <v>375000</v>
      </c>
      <c r="G1159" s="217" t="s">
        <v>98</v>
      </c>
      <c r="H1159" s="2106">
        <v>43735</v>
      </c>
      <c r="I1159" s="217" t="s">
        <v>400</v>
      </c>
      <c r="J1159" s="1075"/>
      <c r="K1159" s="217" t="s">
        <v>798</v>
      </c>
      <c r="N1159" s="2011">
        <v>43786</v>
      </c>
      <c r="O1159" s="108" t="s">
        <v>728</v>
      </c>
    </row>
    <row r="1160" spans="1:19" s="1769" customFormat="1">
      <c r="A1160" s="216">
        <v>5309071</v>
      </c>
      <c r="B1160" s="334" t="s">
        <v>2029</v>
      </c>
      <c r="C1160" s="2104" t="s">
        <v>3731</v>
      </c>
      <c r="D1160" s="1487">
        <v>490000</v>
      </c>
      <c r="E1160" s="2007"/>
      <c r="F1160" s="2105">
        <v>373000</v>
      </c>
      <c r="G1160" s="2005" t="s">
        <v>98</v>
      </c>
      <c r="H1160" s="2106">
        <v>43736</v>
      </c>
      <c r="I1160" s="2002" t="s">
        <v>317</v>
      </c>
      <c r="J1160" s="1100"/>
      <c r="K1160" s="2005" t="s">
        <v>798</v>
      </c>
      <c r="L1160" s="2010"/>
      <c r="M1160" s="2010"/>
      <c r="N1160" s="2011">
        <v>43786</v>
      </c>
      <c r="O1160" s="108" t="s">
        <v>728</v>
      </c>
      <c r="P1160" s="2004"/>
      <c r="Q1160" s="2004"/>
      <c r="R1160" s="2004"/>
      <c r="S1160" s="2004"/>
    </row>
    <row r="1161" spans="1:19">
      <c r="A1161" s="1452"/>
      <c r="B1161" s="1452"/>
      <c r="C1161" s="1455"/>
      <c r="D1161" s="1575"/>
      <c r="E1161" s="1453"/>
      <c r="F1161" s="1454"/>
      <c r="G1161" s="1455"/>
      <c r="H1161" s="1481"/>
      <c r="I1161" s="1453"/>
      <c r="J1161" s="1455"/>
      <c r="K1161" s="1455"/>
      <c r="L1161" s="1453"/>
      <c r="M1161" s="1453"/>
      <c r="N1161" s="1516"/>
      <c r="O1161" s="1453"/>
      <c r="P1161" s="1453"/>
      <c r="Q1161" s="1453"/>
      <c r="R1161" s="1453"/>
      <c r="S1161" s="1453"/>
    </row>
    <row r="1162" spans="1:19">
      <c r="A1162" s="1452"/>
      <c r="B1162" s="1451" t="s">
        <v>3717</v>
      </c>
      <c r="C1162" s="1455"/>
      <c r="D1162" s="1574"/>
      <c r="E1162" s="1453"/>
      <c r="F1162" s="1454"/>
      <c r="G1162" s="1455"/>
      <c r="H1162" s="1481"/>
      <c r="I1162" s="1453"/>
      <c r="J1162" s="1455"/>
      <c r="K1162" s="1455"/>
      <c r="L1162" s="1453"/>
      <c r="M1162" s="1453"/>
      <c r="N1162" s="1516"/>
      <c r="O1162" s="1453"/>
      <c r="P1162" s="1453"/>
      <c r="Q1162" s="1453"/>
      <c r="R1162" s="1453"/>
      <c r="S1162" s="1453"/>
    </row>
    <row r="1163" spans="1:19" s="108" customFormat="1">
      <c r="A1163" s="216"/>
      <c r="B1163" s="1445" t="s">
        <v>440</v>
      </c>
      <c r="C1163" s="217"/>
      <c r="D1163" s="248"/>
      <c r="F1163" s="269"/>
      <c r="G1163" s="217"/>
      <c r="H1163" s="1479"/>
      <c r="J1163" s="217"/>
      <c r="K1163" s="217"/>
      <c r="N1163" s="1507"/>
    </row>
    <row r="1164" spans="1:19" s="1769" customFormat="1">
      <c r="A1164" s="1996"/>
      <c r="B1164" s="2004"/>
      <c r="C1164" s="269"/>
      <c r="D1164" s="144"/>
      <c r="E1164" s="2007"/>
      <c r="F1164" s="2105"/>
      <c r="G1164" s="2005"/>
      <c r="H1164" s="2106"/>
      <c r="I1164" s="2002"/>
      <c r="J1164" s="2005"/>
      <c r="K1164" s="2005"/>
      <c r="L1164" s="2010"/>
      <c r="M1164" s="2010"/>
      <c r="N1164" s="2011"/>
      <c r="O1164" s="2004"/>
      <c r="P1164" s="2004"/>
      <c r="Q1164" s="2004"/>
      <c r="R1164" s="2004"/>
      <c r="S1164" s="2004"/>
    </row>
    <row r="1165" spans="1:19" s="1769" customFormat="1">
      <c r="A1165" s="210" t="s">
        <v>732</v>
      </c>
      <c r="B1165" s="216"/>
      <c r="C1165" s="217"/>
      <c r="D1165" s="144"/>
      <c r="E1165" s="2007"/>
      <c r="F1165" s="2105"/>
      <c r="G1165" s="2005"/>
      <c r="H1165" s="2106"/>
      <c r="I1165" s="2002"/>
      <c r="J1165" s="2005"/>
      <c r="K1165" s="2005"/>
      <c r="L1165" s="2010"/>
      <c r="M1165" s="2010"/>
      <c r="N1165" s="2011"/>
      <c r="O1165" s="2004"/>
      <c r="P1165" s="2004"/>
      <c r="Q1165" s="2004"/>
      <c r="R1165" s="2004"/>
      <c r="S1165" s="2004"/>
    </row>
    <row r="1166" spans="1:19" s="1769" customFormat="1">
      <c r="A1166" s="184"/>
      <c r="B1166" s="675" t="s">
        <v>7</v>
      </c>
      <c r="C1166" s="684"/>
      <c r="D1166" s="144"/>
      <c r="E1166" s="2007"/>
      <c r="F1166" s="2105"/>
      <c r="G1166" s="2005"/>
      <c r="H1166" s="2106"/>
      <c r="I1166" s="2002"/>
      <c r="J1166" s="2005"/>
      <c r="K1166" s="2005"/>
      <c r="L1166" s="2010"/>
      <c r="M1166" s="2010"/>
      <c r="N1166" s="2011"/>
      <c r="O1166" s="2004"/>
      <c r="P1166" s="2004"/>
      <c r="Q1166" s="2004"/>
      <c r="R1166" s="2004"/>
      <c r="S1166" s="2004"/>
    </row>
    <row r="1167" spans="1:19" s="1769" customFormat="1">
      <c r="A1167" s="184"/>
      <c r="B1167" s="216"/>
      <c r="C1167" s="217"/>
      <c r="D1167" s="144"/>
      <c r="E1167" s="2007"/>
      <c r="F1167" s="2105"/>
      <c r="G1167" s="2005"/>
      <c r="H1167" s="2106"/>
      <c r="I1167" s="2002"/>
      <c r="J1167" s="2005"/>
      <c r="K1167" s="2005"/>
      <c r="L1167" s="2010"/>
      <c r="M1167" s="2010"/>
      <c r="N1167" s="2011"/>
      <c r="O1167" s="2004"/>
      <c r="P1167" s="2004"/>
      <c r="Q1167" s="2004"/>
      <c r="R1167" s="2004"/>
      <c r="S1167" s="2004"/>
    </row>
    <row r="1168" spans="1:19" s="1769" customFormat="1">
      <c r="A1168" s="184"/>
      <c r="B1168" s="244" t="s">
        <v>733</v>
      </c>
      <c r="C1168" s="710">
        <f>SUM(D1156:D1164)+SUM(C1165:C1167)</f>
        <v>1970000</v>
      </c>
      <c r="D1168" s="144"/>
      <c r="E1168" s="2007"/>
      <c r="F1168" s="2105"/>
      <c r="G1168" s="2005"/>
      <c r="H1168" s="2106"/>
      <c r="I1168" s="2002"/>
      <c r="J1168" s="2005"/>
      <c r="K1168" s="2005"/>
      <c r="L1168" s="2010"/>
      <c r="M1168" s="2010"/>
      <c r="N1168" s="2011"/>
      <c r="O1168" s="2004"/>
      <c r="P1168" s="2004"/>
      <c r="Q1168" s="2004"/>
      <c r="R1168" s="2004"/>
      <c r="S1168" s="2004"/>
    </row>
    <row r="1169" spans="1:19" s="1769" customFormat="1">
      <c r="A1169" s="1996"/>
      <c r="B1169" s="2004"/>
      <c r="C1169" s="269"/>
      <c r="D1169" s="144"/>
      <c r="E1169" s="2007"/>
      <c r="F1169" s="2105"/>
      <c r="G1169" s="2005"/>
      <c r="H1169" s="2106"/>
      <c r="I1169" s="2002"/>
      <c r="J1169" s="2005"/>
      <c r="K1169" s="2005"/>
      <c r="L1169" s="2010"/>
      <c r="M1169" s="2010"/>
      <c r="N1169" s="2011"/>
      <c r="O1169" s="2004"/>
      <c r="P1169" s="2004"/>
      <c r="Q1169" s="2004"/>
      <c r="R1169" s="2004"/>
      <c r="S1169" s="2004"/>
    </row>
    <row r="1170" spans="1:19" s="1770" customFormat="1">
      <c r="A1170" s="2107"/>
      <c r="B1170" s="2023"/>
      <c r="C1170" s="1886"/>
      <c r="D1170" s="2564"/>
      <c r="E1170" s="2017"/>
      <c r="F1170" s="2109"/>
      <c r="G1170" s="2019"/>
      <c r="H1170" s="2110"/>
      <c r="I1170" s="2111"/>
      <c r="J1170" s="2019"/>
      <c r="K1170" s="2019"/>
      <c r="L1170" s="2021"/>
      <c r="M1170" s="2021"/>
      <c r="N1170" s="2022"/>
      <c r="O1170" s="2023"/>
      <c r="P1170" s="2023"/>
      <c r="Q1170" s="2023"/>
      <c r="R1170" s="2023"/>
      <c r="S1170" s="2023"/>
    </row>
    <row r="1171" spans="1:19" s="1784" customFormat="1">
      <c r="A1171" s="1450" t="s">
        <v>3732</v>
      </c>
      <c r="B1171" s="2036"/>
      <c r="C1171" s="1777" t="s">
        <v>3733</v>
      </c>
      <c r="D1171" s="144"/>
      <c r="E1171" s="2040"/>
      <c r="F1171" s="2126"/>
      <c r="G1171" s="2032"/>
      <c r="H1171" s="2127"/>
      <c r="I1171" s="2128"/>
      <c r="J1171" s="2032"/>
      <c r="K1171" s="2032"/>
      <c r="L1171" s="2034"/>
      <c r="M1171" s="2034"/>
      <c r="N1171" s="2035"/>
      <c r="O1171" s="2036"/>
      <c r="P1171" s="2036"/>
      <c r="Q1171" s="2036"/>
      <c r="R1171" s="2036"/>
      <c r="S1171" s="2036"/>
    </row>
    <row r="1172" spans="1:19" s="1475" customFormat="1">
      <c r="A1172" s="216">
        <v>5311006</v>
      </c>
      <c r="B1172" s="2074" t="s">
        <v>2119</v>
      </c>
      <c r="C1172" s="1782" t="s">
        <v>3734</v>
      </c>
      <c r="D1172" s="1487">
        <v>500000</v>
      </c>
      <c r="E1172" s="2040"/>
      <c r="F1172" s="1734">
        <v>242000</v>
      </c>
      <c r="G1172" s="2032" t="s">
        <v>98</v>
      </c>
      <c r="H1172" s="2127">
        <v>43771</v>
      </c>
      <c r="I1172" s="2128" t="s">
        <v>3735</v>
      </c>
      <c r="J1172" s="2032"/>
      <c r="K1172" s="2032" t="s">
        <v>798</v>
      </c>
      <c r="L1172" s="2034"/>
      <c r="M1172" s="2034"/>
      <c r="N1172" s="2035">
        <v>43812</v>
      </c>
      <c r="O1172" s="108" t="s">
        <v>728</v>
      </c>
      <c r="P1172" s="2036"/>
      <c r="Q1172" s="2036"/>
      <c r="R1172" s="2036"/>
      <c r="S1172" s="2036"/>
    </row>
    <row r="1173" spans="1:19" s="1784" customFormat="1">
      <c r="A1173" s="216">
        <v>5311039</v>
      </c>
      <c r="B1173" s="2036" t="s">
        <v>3374</v>
      </c>
      <c r="C1173" s="1497" t="s">
        <v>3736</v>
      </c>
      <c r="D1173" s="1487">
        <v>5100000</v>
      </c>
      <c r="E1173" s="2040"/>
      <c r="F1173" s="2126">
        <v>4600000</v>
      </c>
      <c r="G1173" s="2032" t="s">
        <v>3737</v>
      </c>
      <c r="H1173" s="2127">
        <v>43782</v>
      </c>
      <c r="I1173" s="2128" t="s">
        <v>3738</v>
      </c>
      <c r="J1173" s="2032"/>
      <c r="K1173" s="2032" t="s">
        <v>798</v>
      </c>
      <c r="L1173" s="2034"/>
      <c r="M1173" s="2034"/>
      <c r="N1173" s="2035">
        <v>43812</v>
      </c>
      <c r="O1173" s="108" t="s">
        <v>728</v>
      </c>
      <c r="P1173" s="2036"/>
      <c r="Q1173" s="2036"/>
      <c r="R1173" s="2036"/>
      <c r="S1173" s="2036"/>
    </row>
    <row r="1174" spans="1:19">
      <c r="A1174" s="1452"/>
      <c r="B1174" s="1452"/>
      <c r="C1174" s="1455"/>
      <c r="D1174" s="1574"/>
      <c r="E1174" s="1453"/>
      <c r="F1174" s="1454"/>
      <c r="G1174" s="1455"/>
      <c r="H1174" s="1481"/>
      <c r="I1174" s="1453"/>
      <c r="J1174" s="1455"/>
      <c r="K1174" s="1455"/>
      <c r="L1174" s="1453"/>
      <c r="M1174" s="1453"/>
      <c r="N1174" s="1516"/>
      <c r="O1174" s="1453"/>
      <c r="P1174" s="1453"/>
      <c r="Q1174" s="1453"/>
      <c r="R1174" s="1453"/>
      <c r="S1174" s="1453"/>
    </row>
    <row r="1175" spans="1:19" s="1784" customFormat="1">
      <c r="A1175" s="2129"/>
      <c r="B1175" s="1451" t="s">
        <v>3739</v>
      </c>
      <c r="C1175" s="1625"/>
      <c r="D1175" s="144"/>
      <c r="E1175" s="2040"/>
      <c r="F1175" s="2126"/>
      <c r="G1175" s="2032"/>
      <c r="H1175" s="2127"/>
      <c r="I1175" s="2128"/>
      <c r="J1175" s="2032"/>
      <c r="K1175" s="2032"/>
      <c r="L1175" s="2034"/>
      <c r="M1175" s="2034"/>
      <c r="N1175" s="2035"/>
      <c r="O1175" s="2036"/>
      <c r="P1175" s="2036"/>
      <c r="Q1175" s="2036"/>
      <c r="R1175" s="2036"/>
      <c r="S1175" s="2036"/>
    </row>
    <row r="1176" spans="1:19" s="1784" customFormat="1">
      <c r="A1176" s="2129"/>
      <c r="B1176" s="1445" t="s">
        <v>440</v>
      </c>
      <c r="C1176" s="1625"/>
      <c r="D1176" s="144"/>
      <c r="E1176" s="2040"/>
      <c r="F1176" s="2126"/>
      <c r="G1176" s="2032"/>
      <c r="H1176" s="2127"/>
      <c r="I1176" s="2128"/>
      <c r="J1176" s="2032"/>
      <c r="K1176" s="2032"/>
      <c r="L1176" s="2034"/>
      <c r="M1176" s="2034"/>
      <c r="N1176" s="2035"/>
      <c r="O1176" s="2036"/>
      <c r="P1176" s="2036"/>
      <c r="Q1176" s="2036"/>
      <c r="R1176" s="2036"/>
      <c r="S1176" s="2036"/>
    </row>
    <row r="1177" spans="1:19" s="1784" customFormat="1">
      <c r="A1177" s="2129"/>
      <c r="B1177" s="2036"/>
      <c r="C1177" s="1625"/>
      <c r="D1177" s="144"/>
      <c r="E1177" s="2040"/>
      <c r="F1177" s="2126"/>
      <c r="G1177" s="2032"/>
      <c r="H1177" s="2127"/>
      <c r="I1177" s="2128"/>
      <c r="J1177" s="2032"/>
      <c r="K1177" s="2032"/>
      <c r="L1177" s="2034"/>
      <c r="M1177" s="2034"/>
      <c r="N1177" s="2035"/>
      <c r="O1177" s="2036"/>
      <c r="P1177" s="2036"/>
      <c r="Q1177" s="2036"/>
      <c r="R1177" s="2036"/>
      <c r="S1177" s="2036"/>
    </row>
    <row r="1178" spans="1:19" s="1769" customFormat="1">
      <c r="A1178" s="210" t="s">
        <v>732</v>
      </c>
      <c r="B1178" s="216"/>
      <c r="C1178" s="217"/>
      <c r="D1178" s="144"/>
      <c r="E1178" s="2007"/>
      <c r="F1178" s="2105"/>
      <c r="G1178" s="2005"/>
      <c r="H1178" s="2106"/>
      <c r="I1178" s="2002"/>
      <c r="J1178" s="2005"/>
      <c r="K1178" s="2005"/>
      <c r="L1178" s="2010"/>
      <c r="M1178" s="2010"/>
      <c r="N1178" s="2011"/>
      <c r="O1178" s="2004"/>
      <c r="P1178" s="2004"/>
      <c r="Q1178" s="2004"/>
      <c r="R1178" s="2004"/>
      <c r="S1178" s="2004"/>
    </row>
    <row r="1179" spans="1:19" s="1769" customFormat="1">
      <c r="A1179" s="184"/>
      <c r="B1179" s="675" t="s">
        <v>7</v>
      </c>
      <c r="C1179" s="684"/>
      <c r="D1179" s="144"/>
      <c r="E1179" s="2007"/>
      <c r="F1179" s="2105"/>
      <c r="G1179" s="2005"/>
      <c r="H1179" s="2106"/>
      <c r="I1179" s="2002"/>
      <c r="J1179" s="2005"/>
      <c r="K1179" s="2005"/>
      <c r="L1179" s="2010"/>
      <c r="M1179" s="2010"/>
      <c r="N1179" s="2011"/>
      <c r="O1179" s="2004"/>
      <c r="P1179" s="2004"/>
      <c r="Q1179" s="2004"/>
      <c r="R1179" s="2004"/>
      <c r="S1179" s="2004"/>
    </row>
    <row r="1180" spans="1:19" s="1769" customFormat="1">
      <c r="A1180" s="184"/>
      <c r="B1180" s="216"/>
      <c r="C1180" s="217"/>
      <c r="D1180" s="144"/>
      <c r="E1180" s="2007"/>
      <c r="F1180" s="2105"/>
      <c r="G1180" s="2005"/>
      <c r="H1180" s="2106"/>
      <c r="I1180" s="2002"/>
      <c r="J1180" s="2005"/>
      <c r="K1180" s="2005"/>
      <c r="L1180" s="2010"/>
      <c r="M1180" s="2010"/>
      <c r="N1180" s="2011"/>
      <c r="O1180" s="2004"/>
      <c r="P1180" s="2004"/>
      <c r="Q1180" s="2004"/>
      <c r="R1180" s="2004"/>
      <c r="S1180" s="2004"/>
    </row>
    <row r="1181" spans="1:19" s="1769" customFormat="1">
      <c r="A1181" s="184"/>
      <c r="B1181" s="244" t="s">
        <v>733</v>
      </c>
      <c r="C1181" s="710">
        <f>SUM(D1168:D1177)+SUM(C1178:C1180)</f>
        <v>5600000</v>
      </c>
      <c r="D1181" s="144"/>
      <c r="E1181" s="2007"/>
      <c r="F1181" s="2105"/>
      <c r="G1181" s="2005"/>
      <c r="H1181" s="2106"/>
      <c r="I1181" s="2002"/>
      <c r="J1181" s="2005"/>
      <c r="K1181" s="2005"/>
      <c r="L1181" s="2010"/>
      <c r="M1181" s="2010"/>
      <c r="N1181" s="2011"/>
      <c r="O1181" s="2004"/>
      <c r="P1181" s="2004"/>
      <c r="Q1181" s="2004"/>
      <c r="R1181" s="2004"/>
      <c r="S1181" s="2004"/>
    </row>
    <row r="1182" spans="1:19" s="1769" customFormat="1">
      <c r="A1182" s="1996"/>
      <c r="B1182" s="2004"/>
      <c r="C1182" s="269"/>
      <c r="D1182" s="144"/>
      <c r="E1182" s="2007"/>
      <c r="F1182" s="2105"/>
      <c r="G1182" s="2005"/>
      <c r="H1182" s="2106"/>
      <c r="I1182" s="2002"/>
      <c r="J1182" s="2005"/>
      <c r="K1182" s="2005"/>
      <c r="L1182" s="2010"/>
      <c r="M1182" s="2010"/>
      <c r="N1182" s="2011"/>
      <c r="O1182" s="2004"/>
      <c r="P1182" s="2004"/>
      <c r="Q1182" s="2004"/>
      <c r="R1182" s="2004"/>
      <c r="S1182" s="2004"/>
    </row>
    <row r="1183" spans="1:19" s="1770" customFormat="1">
      <c r="A1183" s="2107"/>
      <c r="B1183" s="2023"/>
      <c r="C1183" s="1886"/>
      <c r="D1183" s="2564"/>
      <c r="E1183" s="2017"/>
      <c r="F1183" s="2109"/>
      <c r="G1183" s="2019"/>
      <c r="H1183" s="2110"/>
      <c r="I1183" s="2111"/>
      <c r="J1183" s="2019"/>
      <c r="K1183" s="2019"/>
      <c r="L1183" s="2021"/>
      <c r="M1183" s="2021"/>
      <c r="N1183" s="2022"/>
      <c r="O1183" s="2023"/>
      <c r="P1183" s="2023"/>
      <c r="Q1183" s="2023"/>
      <c r="R1183" s="2023"/>
      <c r="S1183" s="2023"/>
    </row>
    <row r="1184" spans="1:19" s="1784" customFormat="1">
      <c r="A1184" s="1762" t="s">
        <v>3740</v>
      </c>
      <c r="B1184" s="2036"/>
      <c r="C1184" s="1777" t="s">
        <v>3741</v>
      </c>
      <c r="D1184" s="144"/>
      <c r="E1184" s="2040"/>
      <c r="F1184" s="2126"/>
      <c r="G1184" s="2032"/>
      <c r="H1184" s="2127"/>
      <c r="I1184" s="2128"/>
      <c r="J1184" s="2032"/>
      <c r="K1184" s="2032"/>
      <c r="L1184" s="2034"/>
      <c r="M1184" s="2034"/>
      <c r="N1184" s="2035"/>
      <c r="O1184" s="2036"/>
      <c r="P1184" s="2036"/>
      <c r="Q1184" s="2036"/>
      <c r="R1184" s="2036"/>
      <c r="S1184" s="2036"/>
    </row>
    <row r="1185" spans="1:19" s="1784" customFormat="1">
      <c r="A1185" s="216">
        <v>5311040</v>
      </c>
      <c r="B1185" s="2074" t="s">
        <v>3374</v>
      </c>
      <c r="C1185" s="1497" t="s">
        <v>3742</v>
      </c>
      <c r="D1185" s="1487">
        <v>5200000</v>
      </c>
      <c r="E1185" s="2040"/>
      <c r="F1185" s="2126">
        <v>4600000</v>
      </c>
      <c r="G1185" s="2032" t="s">
        <v>1188</v>
      </c>
      <c r="H1185" s="2127">
        <v>43783</v>
      </c>
      <c r="I1185" s="2128" t="s">
        <v>3738</v>
      </c>
      <c r="J1185" s="2032"/>
      <c r="K1185" s="2032" t="s">
        <v>798</v>
      </c>
      <c r="L1185" s="2034"/>
      <c r="M1185" s="2034"/>
      <c r="N1185" s="2035">
        <v>43869</v>
      </c>
      <c r="O1185" s="2036" t="s">
        <v>728</v>
      </c>
      <c r="P1185" s="2036"/>
      <c r="Q1185" s="2036"/>
      <c r="R1185" s="2036"/>
      <c r="S1185" s="2036"/>
    </row>
    <row r="1186" spans="1:19" s="1475" customFormat="1">
      <c r="A1186" s="216">
        <v>5401015</v>
      </c>
      <c r="B1186" s="2074" t="s">
        <v>902</v>
      </c>
      <c r="C1186" s="1782" t="s">
        <v>3743</v>
      </c>
      <c r="D1186" s="1487">
        <v>750000</v>
      </c>
      <c r="E1186" s="2040"/>
      <c r="F1186" s="2126">
        <v>631000</v>
      </c>
      <c r="G1186" s="2032" t="s">
        <v>98</v>
      </c>
      <c r="H1186" s="2127">
        <v>43841</v>
      </c>
      <c r="I1186" s="2128" t="s">
        <v>317</v>
      </c>
      <c r="J1186" s="2032"/>
      <c r="K1186" s="2032" t="s">
        <v>798</v>
      </c>
      <c r="L1186" s="2034"/>
      <c r="M1186" s="2034"/>
      <c r="N1186" s="2035">
        <v>43869</v>
      </c>
      <c r="O1186" s="2036" t="s">
        <v>728</v>
      </c>
      <c r="P1186" s="2036"/>
      <c r="Q1186" s="2036"/>
      <c r="R1186" s="2036"/>
      <c r="S1186" s="2036"/>
    </row>
    <row r="1187" spans="1:19" s="1784" customFormat="1">
      <c r="A1187" s="216"/>
      <c r="B1187" s="2074"/>
      <c r="C1187" s="1782"/>
      <c r="D1187" s="144"/>
      <c r="E1187" s="2040"/>
      <c r="F1187" s="2126"/>
      <c r="G1187" s="2032"/>
      <c r="H1187" s="2127"/>
      <c r="I1187" s="2128"/>
      <c r="J1187" s="2032"/>
      <c r="K1187" s="2032"/>
      <c r="L1187" s="2034"/>
      <c r="M1187" s="2034"/>
      <c r="N1187" s="2035"/>
      <c r="O1187" s="2036"/>
      <c r="P1187" s="2036"/>
      <c r="Q1187" s="2036"/>
      <c r="R1187" s="2036"/>
      <c r="S1187" s="2036"/>
    </row>
    <row r="1188" spans="1:19" s="1784" customFormat="1">
      <c r="A1188" s="216"/>
      <c r="B1188" s="1451" t="s">
        <v>3744</v>
      </c>
      <c r="C1188" s="1782"/>
      <c r="D1188" s="144"/>
      <c r="E1188" s="2040"/>
      <c r="F1188" s="2126"/>
      <c r="G1188" s="2032"/>
      <c r="H1188" s="2127"/>
      <c r="I1188" s="2128"/>
      <c r="J1188" s="2032"/>
      <c r="K1188" s="2032"/>
      <c r="L1188" s="2034"/>
      <c r="M1188" s="2034"/>
      <c r="N1188" s="2035"/>
      <c r="O1188" s="2036"/>
      <c r="P1188" s="2036"/>
      <c r="Q1188" s="2036"/>
      <c r="R1188" s="2036"/>
      <c r="S1188" s="2036"/>
    </row>
    <row r="1189" spans="1:19" s="1784" customFormat="1">
      <c r="A1189" s="2129"/>
      <c r="B1189" s="1445" t="s">
        <v>440</v>
      </c>
      <c r="C1189" s="1775"/>
      <c r="D1189" s="144"/>
      <c r="E1189" s="2040"/>
      <c r="F1189" s="2126"/>
      <c r="G1189" s="2032"/>
      <c r="H1189" s="2127"/>
      <c r="I1189" s="2128"/>
      <c r="J1189" s="2032"/>
      <c r="K1189" s="2032"/>
      <c r="L1189" s="2034"/>
      <c r="M1189" s="2034"/>
      <c r="N1189" s="2035"/>
      <c r="O1189" s="2036"/>
      <c r="P1189" s="2036"/>
      <c r="Q1189" s="2036"/>
      <c r="R1189" s="2036"/>
      <c r="S1189" s="2036"/>
    </row>
    <row r="1190" spans="1:19">
      <c r="A1190" s="1452"/>
      <c r="B1190" s="1489"/>
      <c r="C1190" s="1489"/>
      <c r="D1190" s="1574"/>
      <c r="E1190" s="1453"/>
      <c r="F1190" s="1454"/>
      <c r="G1190" s="1455"/>
      <c r="H1190" s="1481"/>
      <c r="I1190" s="1453"/>
      <c r="J1190" s="1455"/>
      <c r="K1190" s="1455"/>
      <c r="L1190" s="1453"/>
      <c r="M1190" s="1453"/>
      <c r="N1190" s="1516"/>
      <c r="O1190" s="1453"/>
      <c r="P1190" s="1453"/>
      <c r="Q1190" s="1453"/>
      <c r="R1190" s="1453"/>
      <c r="S1190" s="1453"/>
    </row>
    <row r="1191" spans="1:19" s="1769" customFormat="1">
      <c r="A1191" s="210" t="s">
        <v>732</v>
      </c>
      <c r="B1191" s="1464"/>
      <c r="C1191" s="1462"/>
      <c r="D1191" s="144"/>
      <c r="E1191" s="2007"/>
      <c r="F1191" s="2105"/>
      <c r="G1191" s="2005"/>
      <c r="H1191" s="2106"/>
      <c r="I1191" s="2002"/>
      <c r="J1191" s="2005"/>
      <c r="K1191" s="2005"/>
      <c r="L1191" s="2010"/>
      <c r="M1191" s="2010"/>
      <c r="N1191" s="2011"/>
      <c r="O1191" s="2004"/>
      <c r="P1191" s="2004"/>
      <c r="Q1191" s="2004"/>
      <c r="R1191" s="2004"/>
      <c r="S1191" s="2004"/>
    </row>
    <row r="1192" spans="1:19" s="1769" customFormat="1">
      <c r="A1192" s="184"/>
      <c r="B1192" s="1465" t="s">
        <v>7</v>
      </c>
      <c r="C1192" s="684"/>
      <c r="D1192" s="144"/>
      <c r="E1192" s="2007"/>
      <c r="F1192" s="2105"/>
      <c r="G1192" s="2005"/>
      <c r="H1192" s="2106"/>
      <c r="I1192" s="2002"/>
      <c r="J1192" s="2005"/>
      <c r="K1192" s="2005"/>
      <c r="L1192" s="2010"/>
      <c r="M1192" s="2010"/>
      <c r="N1192" s="2011"/>
      <c r="O1192" s="2004"/>
      <c r="P1192" s="2004"/>
      <c r="Q1192" s="2004"/>
      <c r="R1192" s="2004"/>
      <c r="S1192" s="2004"/>
    </row>
    <row r="1193" spans="1:19" s="1769" customFormat="1">
      <c r="A1193" s="184"/>
      <c r="B1193" s="1464"/>
      <c r="C1193" s="217"/>
      <c r="D1193" s="144"/>
      <c r="E1193" s="2007"/>
      <c r="F1193" s="2105"/>
      <c r="G1193" s="2005"/>
      <c r="H1193" s="2106"/>
      <c r="I1193" s="2002"/>
      <c r="J1193" s="2005"/>
      <c r="K1193" s="2005"/>
      <c r="L1193" s="2010"/>
      <c r="M1193" s="2010"/>
      <c r="N1193" s="2011"/>
      <c r="O1193" s="2004"/>
      <c r="P1193" s="2004"/>
      <c r="Q1193" s="2004"/>
      <c r="R1193" s="2004"/>
      <c r="S1193" s="2004"/>
    </row>
    <row r="1194" spans="1:19" s="1769" customFormat="1">
      <c r="A1194" s="184"/>
      <c r="B1194" s="1502" t="s">
        <v>733</v>
      </c>
      <c r="C1194" s="710">
        <f>SUM(D1180:D1190)+SUM(C1191:C1193)</f>
        <v>5950000</v>
      </c>
      <c r="D1194" s="144"/>
      <c r="E1194" s="2007"/>
      <c r="F1194" s="2105"/>
      <c r="G1194" s="2005"/>
      <c r="H1194" s="2106"/>
      <c r="I1194" s="2002"/>
      <c r="J1194" s="2005"/>
      <c r="K1194" s="2005"/>
      <c r="L1194" s="2010"/>
      <c r="M1194" s="2010"/>
      <c r="N1194" s="2011"/>
      <c r="O1194" s="2004"/>
      <c r="P1194" s="2004"/>
      <c r="Q1194" s="2004"/>
      <c r="R1194" s="2004"/>
      <c r="S1194" s="2004"/>
    </row>
    <row r="1195" spans="1:19" s="1475" customFormat="1">
      <c r="A1195" s="2129"/>
      <c r="B1195" s="2074"/>
      <c r="C1195" s="1625"/>
      <c r="D1195" s="144"/>
      <c r="E1195" s="2040"/>
      <c r="F1195" s="2126"/>
      <c r="G1195" s="2032"/>
      <c r="H1195" s="2127"/>
      <c r="I1195" s="2128"/>
      <c r="J1195" s="2032"/>
      <c r="K1195" s="2032"/>
      <c r="L1195" s="2034"/>
      <c r="M1195" s="2034"/>
      <c r="N1195" s="2035"/>
      <c r="O1195" s="2036"/>
      <c r="P1195" s="2036"/>
      <c r="Q1195" s="2036"/>
      <c r="R1195" s="2036"/>
      <c r="S1195" s="2036"/>
    </row>
    <row r="1196" spans="1:19" s="1407" customFormat="1">
      <c r="A1196" s="2107"/>
      <c r="B1196" s="2136"/>
      <c r="C1196" s="1886"/>
      <c r="D1196" s="2565"/>
      <c r="E1196" s="2017"/>
      <c r="F1196" s="2109"/>
      <c r="G1196" s="2019"/>
      <c r="H1196" s="2110"/>
      <c r="I1196" s="2111"/>
      <c r="J1196" s="2019"/>
      <c r="K1196" s="2019"/>
      <c r="L1196" s="2021"/>
      <c r="M1196" s="2021"/>
      <c r="N1196" s="2022"/>
      <c r="O1196" s="2023"/>
      <c r="P1196" s="2023"/>
      <c r="Q1196" s="2023"/>
      <c r="R1196" s="2023"/>
      <c r="S1196" s="2023"/>
    </row>
    <row r="1197" spans="1:19" s="1475" customFormat="1">
      <c r="A1197" s="1762" t="s">
        <v>3745</v>
      </c>
      <c r="B1197" s="2074"/>
      <c r="C1197" s="1777" t="s">
        <v>3746</v>
      </c>
      <c r="D1197" s="1487"/>
      <c r="E1197" s="2040"/>
      <c r="F1197" s="2126"/>
      <c r="G1197" s="2032"/>
      <c r="H1197" s="2127"/>
      <c r="I1197" s="2128"/>
      <c r="J1197" s="2032"/>
      <c r="K1197" s="2032"/>
      <c r="L1197" s="2034"/>
      <c r="M1197" s="2034"/>
      <c r="N1197" s="2035"/>
      <c r="O1197" s="2036"/>
      <c r="P1197" s="2036"/>
      <c r="Q1197" s="2036"/>
      <c r="R1197" s="2036"/>
      <c r="S1197" s="2036"/>
    </row>
    <row r="1198" spans="1:19" s="1475" customFormat="1">
      <c r="A1198" s="1464">
        <v>5309053</v>
      </c>
      <c r="B1198" s="2074" t="s">
        <v>3678</v>
      </c>
      <c r="C1198" s="1782" t="s">
        <v>3747</v>
      </c>
      <c r="D1198" s="1487">
        <v>525000</v>
      </c>
      <c r="E1198" s="2040"/>
      <c r="F1198" s="2126">
        <v>418000</v>
      </c>
      <c r="G1198" s="2032" t="s">
        <v>98</v>
      </c>
      <c r="H1198" s="2127">
        <v>43727</v>
      </c>
      <c r="I1198" s="2128" t="s">
        <v>527</v>
      </c>
      <c r="J1198" s="2032"/>
      <c r="K1198" s="2032" t="s">
        <v>67</v>
      </c>
      <c r="L1198" s="2034"/>
      <c r="M1198" s="2034"/>
      <c r="N1198" s="2035">
        <v>43887</v>
      </c>
      <c r="O1198" s="2420" t="s">
        <v>728</v>
      </c>
      <c r="P1198" s="2036"/>
      <c r="Q1198" s="2036"/>
      <c r="R1198" s="2036"/>
      <c r="S1198" s="2036"/>
    </row>
    <row r="1199" spans="1:19" s="1475" customFormat="1">
      <c r="A1199" s="1464">
        <v>5311065</v>
      </c>
      <c r="B1199" s="2074" t="s">
        <v>3748</v>
      </c>
      <c r="C1199" s="1782" t="s">
        <v>3749</v>
      </c>
      <c r="D1199" s="1487">
        <v>450000</v>
      </c>
      <c r="E1199" s="2040"/>
      <c r="F1199" s="2126">
        <v>256000</v>
      </c>
      <c r="G1199" s="2032" t="s">
        <v>98</v>
      </c>
      <c r="H1199" s="2127">
        <v>43798</v>
      </c>
      <c r="I1199" s="2128" t="s">
        <v>782</v>
      </c>
      <c r="J1199" s="2032"/>
      <c r="K1199" s="2032" t="s">
        <v>67</v>
      </c>
      <c r="L1199" s="2034"/>
      <c r="M1199" s="2034"/>
      <c r="N1199" s="2035">
        <v>43887</v>
      </c>
      <c r="O1199" s="2420" t="s">
        <v>728</v>
      </c>
      <c r="P1199" s="2036"/>
      <c r="Q1199" s="2036"/>
      <c r="R1199" s="2036"/>
      <c r="S1199" s="2036"/>
    </row>
    <row r="1200" spans="1:19" s="1475" customFormat="1">
      <c r="A1200" s="1464">
        <v>5401033</v>
      </c>
      <c r="B1200" s="1599" t="s">
        <v>3750</v>
      </c>
      <c r="C1200" s="1782" t="s">
        <v>3751</v>
      </c>
      <c r="D1200" s="1487">
        <v>770000</v>
      </c>
      <c r="E1200" s="2040"/>
      <c r="F1200" s="2126">
        <v>615000</v>
      </c>
      <c r="G1200" s="2032" t="s">
        <v>98</v>
      </c>
      <c r="H1200" s="2127">
        <v>43850</v>
      </c>
      <c r="I1200" s="2128" t="s">
        <v>400</v>
      </c>
      <c r="J1200" s="1561" t="s">
        <v>449</v>
      </c>
      <c r="K1200" s="2032" t="s">
        <v>67</v>
      </c>
      <c r="L1200" s="2034"/>
      <c r="M1200" s="2034"/>
      <c r="N1200" s="2035">
        <v>43887</v>
      </c>
      <c r="O1200" s="2420" t="s">
        <v>728</v>
      </c>
      <c r="P1200" s="1959" t="s">
        <v>3752</v>
      </c>
      <c r="Q1200" s="2036"/>
      <c r="R1200" s="2036"/>
      <c r="S1200" s="2036"/>
    </row>
    <row r="1201" spans="1:19" s="1475" customFormat="1">
      <c r="A1201" s="2133"/>
      <c r="B1201" s="2074"/>
      <c r="C1201" s="1625"/>
      <c r="D1201" s="1487"/>
      <c r="E1201" s="2040"/>
      <c r="F1201" s="2126"/>
      <c r="G1201" s="2032"/>
      <c r="H1201" s="2127"/>
      <c r="I1201" s="2128"/>
      <c r="J1201" s="2032"/>
      <c r="K1201" s="2032"/>
      <c r="L1201" s="2034"/>
      <c r="M1201" s="2034"/>
      <c r="N1201" s="2035"/>
      <c r="O1201" s="2036"/>
      <c r="P1201" s="2036"/>
      <c r="Q1201" s="2036"/>
      <c r="R1201" s="2036"/>
      <c r="S1201" s="2036"/>
    </row>
    <row r="1202" spans="1:19" s="1475" customFormat="1" ht="15">
      <c r="A1202" s="2133"/>
      <c r="B1202" s="1451" t="s">
        <v>3753</v>
      </c>
      <c r="C1202" s="1625"/>
      <c r="D1202" s="1487"/>
      <c r="E1202" s="2040"/>
      <c r="F1202" s="2126"/>
      <c r="G1202" s="2402"/>
      <c r="H1202" s="2127"/>
      <c r="I1202" s="2128"/>
      <c r="J1202" s="2032"/>
      <c r="K1202" s="2032"/>
      <c r="L1202" s="2034"/>
      <c r="M1202" s="2034"/>
      <c r="N1202" s="2035"/>
      <c r="O1202" s="2036"/>
      <c r="P1202" s="2036"/>
      <c r="Q1202" s="2036"/>
      <c r="R1202" s="2036"/>
      <c r="S1202" s="2036"/>
    </row>
    <row r="1203" spans="1:19" s="1475" customFormat="1" ht="15">
      <c r="A1203" s="2133"/>
      <c r="B1203" s="1445" t="s">
        <v>440</v>
      </c>
      <c r="C1203" s="1625"/>
      <c r="D1203" s="1487"/>
      <c r="E1203" s="2040"/>
      <c r="F1203" s="2126"/>
      <c r="G1203" s="2403"/>
      <c r="H1203" s="2127"/>
      <c r="I1203" s="2128"/>
      <c r="J1203" s="2032"/>
      <c r="K1203" s="2032"/>
      <c r="L1203" s="2034"/>
      <c r="M1203" s="2034"/>
      <c r="N1203" s="2035"/>
      <c r="O1203" s="2036"/>
      <c r="P1203" s="2036"/>
      <c r="Q1203" s="2036"/>
      <c r="R1203" s="2036"/>
      <c r="S1203" s="2036"/>
    </row>
    <row r="1204" spans="1:19" s="1475" customFormat="1" ht="15">
      <c r="A1204" s="2133"/>
      <c r="B1204" s="2074"/>
      <c r="C1204" s="1625"/>
      <c r="D1204" s="1487"/>
      <c r="E1204" s="2040"/>
      <c r="F1204" s="2126"/>
      <c r="G1204" s="2402"/>
      <c r="H1204" s="2127"/>
      <c r="I1204" s="2128"/>
      <c r="J1204" s="2032"/>
      <c r="K1204" s="2032"/>
      <c r="L1204" s="2034"/>
      <c r="M1204" s="2034"/>
      <c r="N1204" s="2035"/>
      <c r="O1204" s="2036"/>
      <c r="P1204" s="2036"/>
      <c r="Q1204" s="2036"/>
      <c r="R1204" s="2036"/>
      <c r="S1204" s="2036"/>
    </row>
    <row r="1205" spans="1:19" s="1769" customFormat="1">
      <c r="A1205" s="1554" t="s">
        <v>732</v>
      </c>
      <c r="B1205" s="1464"/>
      <c r="C1205" s="1462"/>
      <c r="D1205" s="1487"/>
      <c r="E1205" s="2007"/>
      <c r="F1205" s="2105"/>
      <c r="G1205" s="2032"/>
      <c r="H1205" s="2127"/>
      <c r="I1205" s="2128"/>
      <c r="J1205" s="2005"/>
      <c r="K1205" s="2005"/>
      <c r="L1205" s="2010"/>
      <c r="M1205" s="2010"/>
      <c r="N1205" s="2011"/>
      <c r="O1205" s="2004"/>
      <c r="P1205" s="2004"/>
      <c r="Q1205" s="2004"/>
      <c r="R1205" s="2004"/>
      <c r="S1205" s="2004"/>
    </row>
    <row r="1206" spans="1:19" s="1769" customFormat="1">
      <c r="A1206" s="1555"/>
      <c r="B1206" s="1465" t="s">
        <v>7</v>
      </c>
      <c r="C1206" s="684"/>
      <c r="D1206" s="1487"/>
      <c r="E1206" s="2007"/>
      <c r="F1206" s="2105"/>
      <c r="G1206" s="2005"/>
      <c r="H1206" s="2106"/>
      <c r="I1206" s="2002"/>
      <c r="J1206" s="2005"/>
      <c r="K1206" s="2005"/>
      <c r="L1206" s="2010"/>
      <c r="M1206" s="2010"/>
      <c r="N1206" s="2011"/>
      <c r="O1206" s="2004"/>
      <c r="P1206" s="2004"/>
      <c r="Q1206" s="2004"/>
      <c r="R1206" s="2004"/>
      <c r="S1206" s="2004"/>
    </row>
    <row r="1207" spans="1:19" s="1769" customFormat="1">
      <c r="A1207" s="1555"/>
      <c r="B1207" s="1464"/>
      <c r="C1207" s="217"/>
      <c r="D1207" s="1487"/>
      <c r="E1207" s="2007"/>
      <c r="F1207" s="2105"/>
      <c r="G1207" s="2005"/>
      <c r="H1207" s="2106"/>
      <c r="I1207" s="2002"/>
      <c r="J1207" s="2005"/>
      <c r="K1207" s="2005"/>
      <c r="L1207" s="2010"/>
      <c r="M1207" s="2010"/>
      <c r="N1207" s="2011"/>
      <c r="O1207" s="2004"/>
      <c r="P1207" s="2004"/>
      <c r="Q1207" s="2004"/>
      <c r="R1207" s="2004"/>
      <c r="S1207" s="2004"/>
    </row>
    <row r="1208" spans="1:19" s="1769" customFormat="1">
      <c r="A1208" s="1555"/>
      <c r="B1208" s="1502" t="s">
        <v>733</v>
      </c>
      <c r="C1208" s="710">
        <f>SUM(D1196:D1204)+SUM(C1205:C1207)</f>
        <v>1745000</v>
      </c>
      <c r="D1208" s="1487"/>
      <c r="E1208" s="2007"/>
      <c r="F1208" s="2105"/>
      <c r="G1208" s="2005"/>
      <c r="H1208" s="2106"/>
      <c r="I1208" s="2002"/>
      <c r="J1208" s="2005"/>
      <c r="K1208" s="2005"/>
      <c r="L1208" s="2010"/>
      <c r="M1208" s="2010"/>
      <c r="N1208" s="2011"/>
      <c r="O1208" s="2004"/>
      <c r="P1208" s="2004"/>
      <c r="Q1208" s="2004"/>
      <c r="R1208" s="2004"/>
      <c r="S1208" s="2004"/>
    </row>
    <row r="1209" spans="1:19" s="1475" customFormat="1">
      <c r="A1209" s="2133"/>
      <c r="B1209" s="2074"/>
      <c r="C1209" s="1625"/>
      <c r="D1209" s="1487"/>
      <c r="E1209" s="2040"/>
      <c r="F1209" s="2126"/>
      <c r="G1209" s="2032"/>
      <c r="H1209" s="2127"/>
      <c r="I1209" s="2128"/>
      <c r="J1209" s="2032"/>
      <c r="K1209" s="2032"/>
      <c r="L1209" s="2034"/>
      <c r="M1209" s="2034"/>
      <c r="N1209" s="2035"/>
      <c r="O1209" s="2036"/>
      <c r="P1209" s="2036"/>
      <c r="Q1209" s="2036"/>
      <c r="R1209" s="2036"/>
      <c r="S1209" s="2036"/>
    </row>
    <row r="1210" spans="1:19" s="1407" customFormat="1">
      <c r="A1210" s="2135"/>
      <c r="B1210" s="2136"/>
      <c r="C1210" s="1886"/>
      <c r="D1210" s="2565"/>
      <c r="E1210" s="2017"/>
      <c r="F1210" s="2109"/>
      <c r="G1210" s="2019"/>
      <c r="H1210" s="2110"/>
      <c r="I1210" s="2111"/>
      <c r="J1210" s="2019"/>
      <c r="K1210" s="2019"/>
      <c r="L1210" s="2021"/>
      <c r="M1210" s="2021"/>
      <c r="N1210" s="2022"/>
      <c r="O1210" s="2023"/>
      <c r="P1210" s="2023"/>
      <c r="Q1210" s="2023"/>
      <c r="R1210" s="2023"/>
      <c r="S1210" s="2023"/>
    </row>
    <row r="1211" spans="1:19" s="1475" customFormat="1">
      <c r="A1211" s="1577" t="s">
        <v>3745</v>
      </c>
      <c r="B1211" s="2074"/>
      <c r="C1211" s="1777" t="s">
        <v>3754</v>
      </c>
      <c r="D1211" s="1487"/>
      <c r="E1211" s="2040"/>
      <c r="F1211" s="2126"/>
      <c r="G1211" s="2032"/>
      <c r="H1211" s="2127"/>
      <c r="I1211" s="2128"/>
      <c r="J1211" s="2032"/>
      <c r="K1211" s="2032"/>
      <c r="L1211" s="2034"/>
      <c r="M1211" s="2034"/>
      <c r="N1211" s="2035"/>
      <c r="O1211" s="2036"/>
      <c r="P1211" s="2036"/>
      <c r="Q1211" s="2036"/>
      <c r="R1211" s="2036"/>
      <c r="S1211" s="2036"/>
    </row>
    <row r="1212" spans="1:19" s="1475" customFormat="1">
      <c r="A1212" s="1489">
        <v>5401018</v>
      </c>
      <c r="B1212" s="1599" t="s">
        <v>2126</v>
      </c>
      <c r="C1212" s="1782" t="s">
        <v>3755</v>
      </c>
      <c r="D1212" s="1487">
        <v>560000</v>
      </c>
      <c r="E1212" s="2040"/>
      <c r="F1212" s="2126">
        <v>386000</v>
      </c>
      <c r="G1212" s="2032" t="s">
        <v>98</v>
      </c>
      <c r="H1212" s="2127">
        <v>44179</v>
      </c>
      <c r="I1212" s="2128" t="s">
        <v>1882</v>
      </c>
      <c r="J1212" s="1561" t="s">
        <v>449</v>
      </c>
      <c r="K1212" s="2032" t="s">
        <v>67</v>
      </c>
      <c r="L1212" s="2034"/>
      <c r="M1212" s="2034"/>
      <c r="N1212" s="2035">
        <v>43887</v>
      </c>
      <c r="O1212" s="2420" t="s">
        <v>728</v>
      </c>
      <c r="P1212" s="1959" t="s">
        <v>3756</v>
      </c>
      <c r="Q1212" s="2036"/>
      <c r="R1212" s="2036"/>
      <c r="S1212" s="2036"/>
    </row>
    <row r="1213" spans="1:19" s="1475" customFormat="1">
      <c r="A1213" s="1489">
        <v>5401022</v>
      </c>
      <c r="B1213" s="1599" t="s">
        <v>3757</v>
      </c>
      <c r="C1213" s="1782" t="s">
        <v>3758</v>
      </c>
      <c r="D1213" s="1487">
        <v>540000</v>
      </c>
      <c r="E1213" s="2040"/>
      <c r="F1213" s="2126">
        <v>356000</v>
      </c>
      <c r="G1213" s="2032" t="s">
        <v>98</v>
      </c>
      <c r="H1213" s="2127">
        <v>44179</v>
      </c>
      <c r="I1213" s="2128" t="s">
        <v>979</v>
      </c>
      <c r="J1213" s="1561" t="s">
        <v>449</v>
      </c>
      <c r="K1213" s="2032" t="s">
        <v>67</v>
      </c>
      <c r="L1213" s="2034"/>
      <c r="M1213" s="2034"/>
      <c r="N1213" s="2035">
        <v>43887</v>
      </c>
      <c r="O1213" s="2420" t="s">
        <v>728</v>
      </c>
      <c r="P1213" s="1959" t="s">
        <v>3756</v>
      </c>
      <c r="Q1213" s="2036"/>
      <c r="R1213" s="2036"/>
      <c r="S1213" s="2036"/>
    </row>
    <row r="1214" spans="1:19" s="1475" customFormat="1">
      <c r="A1214" s="1489">
        <v>5401063</v>
      </c>
      <c r="B1214" s="2036" t="s">
        <v>3759</v>
      </c>
      <c r="C1214" s="1782" t="s">
        <v>3760</v>
      </c>
      <c r="D1214" s="1487">
        <v>1360000</v>
      </c>
      <c r="E1214" s="2040"/>
      <c r="F1214" s="2126">
        <v>1153000</v>
      </c>
      <c r="G1214" s="2032" t="s">
        <v>110</v>
      </c>
      <c r="H1214" s="2127">
        <v>43858</v>
      </c>
      <c r="I1214" s="2128" t="s">
        <v>299</v>
      </c>
      <c r="J1214" s="1561" t="s">
        <v>449</v>
      </c>
      <c r="K1214" s="2032" t="s">
        <v>67</v>
      </c>
      <c r="L1214" s="2034"/>
      <c r="M1214" s="2034"/>
      <c r="N1214" s="2035">
        <v>43887</v>
      </c>
      <c r="O1214" s="2420" t="s">
        <v>728</v>
      </c>
      <c r="P1214" s="2036"/>
      <c r="Q1214" s="2036"/>
      <c r="R1214" s="2036"/>
      <c r="S1214" s="2036"/>
    </row>
    <row r="1215" spans="1:19" s="1475" customFormat="1">
      <c r="A1215" s="1489">
        <v>5311013</v>
      </c>
      <c r="B1215" s="2074" t="s">
        <v>3761</v>
      </c>
      <c r="C1215" s="1497" t="s">
        <v>3762</v>
      </c>
      <c r="D1215" s="1487">
        <v>590000</v>
      </c>
      <c r="E1215" s="2040"/>
      <c r="F1215" s="2126">
        <v>447000</v>
      </c>
      <c r="G1215" s="2032" t="s">
        <v>25</v>
      </c>
      <c r="H1215" s="2127">
        <v>43774</v>
      </c>
      <c r="I1215" s="2128" t="s">
        <v>979</v>
      </c>
      <c r="J1215" s="2032"/>
      <c r="K1215" s="2032" t="s">
        <v>67</v>
      </c>
      <c r="L1215" s="2034"/>
      <c r="M1215" s="2034"/>
      <c r="N1215" s="2035">
        <v>43887</v>
      </c>
      <c r="O1215" s="2420" t="s">
        <v>728</v>
      </c>
      <c r="P1215" s="2036"/>
      <c r="Q1215" s="2036"/>
      <c r="R1215" s="2036"/>
      <c r="S1215" s="2036"/>
    </row>
    <row r="1216" spans="1:19" s="1475" customFormat="1">
      <c r="A1216" s="2133"/>
      <c r="B1216" s="2074"/>
      <c r="C1216" s="1625"/>
      <c r="D1216" s="1487"/>
      <c r="E1216" s="2040"/>
      <c r="F1216" s="2126"/>
      <c r="G1216" s="2032"/>
      <c r="H1216" s="2127"/>
      <c r="I1216" s="2128"/>
      <c r="J1216" s="2032"/>
      <c r="K1216" s="2032"/>
      <c r="L1216" s="2034"/>
      <c r="M1216" s="2034"/>
      <c r="N1216" s="2035"/>
      <c r="O1216" s="2036"/>
      <c r="P1216" s="2036"/>
      <c r="Q1216" s="2036"/>
      <c r="R1216" s="2036"/>
      <c r="S1216" s="2036"/>
    </row>
    <row r="1217" spans="1:19" s="1475" customFormat="1">
      <c r="A1217" s="2129"/>
      <c r="B1217" s="1451" t="s">
        <v>3753</v>
      </c>
      <c r="C1217" s="2036"/>
      <c r="D1217" s="1487"/>
      <c r="E1217" s="2040"/>
      <c r="F1217" s="2126"/>
      <c r="G1217" s="2032"/>
      <c r="H1217" s="2127"/>
      <c r="I1217" s="2128"/>
      <c r="J1217" s="2032"/>
      <c r="K1217" s="2032"/>
      <c r="L1217" s="2034"/>
      <c r="M1217" s="2034"/>
      <c r="N1217" s="2035"/>
      <c r="O1217" s="2036"/>
      <c r="P1217" s="2036"/>
      <c r="Q1217" s="2036"/>
      <c r="R1217" s="2036"/>
      <c r="S1217" s="2036"/>
    </row>
    <row r="1218" spans="1:19" s="1475" customFormat="1">
      <c r="A1218" s="2129"/>
      <c r="B1218" s="1445" t="s">
        <v>440</v>
      </c>
      <c r="C1218" s="2036"/>
      <c r="D1218" s="1487"/>
      <c r="E1218" s="2040"/>
      <c r="F1218" s="2126"/>
      <c r="G1218" s="2032"/>
      <c r="H1218" s="2127"/>
      <c r="I1218" s="2128"/>
      <c r="J1218" s="2032"/>
      <c r="K1218" s="2032"/>
      <c r="L1218" s="2034"/>
      <c r="M1218" s="2034"/>
      <c r="N1218" s="2035"/>
      <c r="O1218" s="2036"/>
      <c r="P1218" s="2036"/>
      <c r="Q1218" s="2036"/>
      <c r="R1218" s="2036"/>
      <c r="S1218" s="2036"/>
    </row>
    <row r="1219" spans="1:19" s="1475" customFormat="1">
      <c r="A1219" s="2129"/>
      <c r="B1219" s="2074"/>
      <c r="C1219" s="1625"/>
      <c r="D1219" s="1487"/>
      <c r="E1219" s="2040"/>
      <c r="F1219" s="2126"/>
      <c r="G1219" s="2032"/>
      <c r="H1219" s="2127"/>
      <c r="I1219" s="2128"/>
      <c r="J1219" s="2032"/>
      <c r="K1219" s="2032"/>
      <c r="L1219" s="2034"/>
      <c r="M1219" s="2034"/>
      <c r="N1219" s="2035"/>
      <c r="O1219" s="2036"/>
      <c r="P1219" s="2036"/>
      <c r="Q1219" s="2036"/>
      <c r="R1219" s="2036"/>
      <c r="S1219" s="2036"/>
    </row>
    <row r="1220" spans="1:19" s="1769" customFormat="1">
      <c r="A1220" s="210" t="s">
        <v>732</v>
      </c>
      <c r="B1220" s="1464"/>
      <c r="C1220" s="1462"/>
      <c r="D1220" s="1487"/>
      <c r="E1220" s="2007"/>
      <c r="F1220" s="2105"/>
      <c r="G1220" s="2005"/>
      <c r="H1220" s="2106"/>
      <c r="I1220" s="2002"/>
      <c r="J1220" s="2005"/>
      <c r="K1220" s="2005"/>
      <c r="L1220" s="2010"/>
      <c r="M1220" s="2010"/>
      <c r="N1220" s="2011"/>
      <c r="O1220" s="2004"/>
      <c r="P1220" s="2004"/>
      <c r="Q1220" s="2004"/>
      <c r="R1220" s="2004"/>
      <c r="S1220" s="2004"/>
    </row>
    <row r="1221" spans="1:19" s="1769" customFormat="1">
      <c r="A1221" s="184"/>
      <c r="B1221" s="1465" t="s">
        <v>7</v>
      </c>
      <c r="C1221" s="684"/>
      <c r="D1221" s="1487"/>
      <c r="E1221" s="2007"/>
      <c r="F1221" s="2105"/>
      <c r="G1221" s="2005"/>
      <c r="H1221" s="2106"/>
      <c r="I1221" s="2002"/>
      <c r="J1221" s="2005"/>
      <c r="K1221" s="2005"/>
      <c r="L1221" s="2010"/>
      <c r="M1221" s="2010"/>
      <c r="N1221" s="2011"/>
      <c r="O1221" s="2004"/>
      <c r="P1221" s="2004"/>
      <c r="Q1221" s="2004"/>
      <c r="R1221" s="2004"/>
      <c r="S1221" s="2004"/>
    </row>
    <row r="1222" spans="1:19" s="1769" customFormat="1">
      <c r="A1222" s="184"/>
      <c r="B1222" s="1464"/>
      <c r="C1222" s="217"/>
      <c r="D1222" s="1487"/>
      <c r="E1222" s="2007"/>
      <c r="F1222" s="2105"/>
      <c r="G1222" s="2005"/>
      <c r="H1222" s="2106"/>
      <c r="I1222" s="2002"/>
      <c r="J1222" s="2005"/>
      <c r="K1222" s="2005"/>
      <c r="L1222" s="2010"/>
      <c r="M1222" s="2010"/>
      <c r="N1222" s="2011"/>
      <c r="O1222" s="2004"/>
      <c r="P1222" s="2004"/>
      <c r="Q1222" s="2004"/>
      <c r="R1222" s="2004"/>
      <c r="S1222" s="2004"/>
    </row>
    <row r="1223" spans="1:19" s="1769" customFormat="1">
      <c r="A1223" s="184"/>
      <c r="B1223" s="1502" t="s">
        <v>733</v>
      </c>
      <c r="C1223" s="710">
        <f>SUM(D1210:D1219)+SUM(C1220:C1222)</f>
        <v>3050000</v>
      </c>
      <c r="D1223" s="1487"/>
      <c r="E1223" s="2007"/>
      <c r="F1223" s="2105"/>
      <c r="G1223" s="2005"/>
      <c r="H1223" s="2106"/>
      <c r="I1223" s="2002"/>
      <c r="J1223" s="2005"/>
      <c r="K1223" s="2005"/>
      <c r="L1223" s="2010"/>
      <c r="M1223" s="2010"/>
      <c r="N1223" s="2011"/>
      <c r="O1223" s="2004"/>
      <c r="P1223" s="2004"/>
      <c r="Q1223" s="2004"/>
      <c r="R1223" s="2004"/>
      <c r="S1223" s="2004"/>
    </row>
    <row r="1224" spans="1:19" s="1475" customFormat="1">
      <c r="A1224" s="2129"/>
      <c r="B1224" s="2074"/>
      <c r="C1224" s="1625"/>
      <c r="D1224" s="1487"/>
      <c r="E1224" s="2040"/>
      <c r="F1224" s="2126"/>
      <c r="G1224" s="2032"/>
      <c r="H1224" s="2127"/>
      <c r="I1224" s="2128"/>
      <c r="J1224" s="2032"/>
      <c r="K1224" s="2032"/>
      <c r="L1224" s="2034"/>
      <c r="M1224" s="2034"/>
      <c r="N1224" s="2035"/>
      <c r="O1224" s="2036"/>
      <c r="P1224" s="2036"/>
      <c r="Q1224" s="2036"/>
      <c r="R1224" s="2036"/>
      <c r="S1224" s="2036"/>
    </row>
    <row r="1225" spans="1:19" s="1407" customFormat="1">
      <c r="A1225" s="2107"/>
      <c r="B1225" s="2136"/>
      <c r="C1225" s="1886"/>
      <c r="D1225" s="2565"/>
      <c r="E1225" s="2017"/>
      <c r="F1225" s="2109"/>
      <c r="G1225" s="2019"/>
      <c r="H1225" s="2110"/>
      <c r="I1225" s="2111"/>
      <c r="J1225" s="2019"/>
      <c r="K1225" s="2019"/>
      <c r="L1225" s="2021"/>
      <c r="M1225" s="2021"/>
      <c r="N1225" s="2022"/>
      <c r="O1225" s="2023"/>
      <c r="P1225" s="2023"/>
      <c r="Q1225" s="2023"/>
      <c r="R1225" s="2023"/>
      <c r="S1225" s="2023"/>
    </row>
    <row r="1226" spans="1:19" s="1475" customFormat="1">
      <c r="A1226" s="1762" t="s">
        <v>3763</v>
      </c>
      <c r="B1226" s="2074"/>
      <c r="C1226" s="1777" t="s">
        <v>3764</v>
      </c>
      <c r="D1226" s="1487"/>
      <c r="E1226" s="2040"/>
      <c r="F1226" s="2126"/>
      <c r="G1226" s="2032"/>
      <c r="H1226" s="2127"/>
      <c r="I1226" s="2128"/>
      <c r="J1226" s="2032"/>
      <c r="K1226" s="2032"/>
      <c r="L1226" s="2034"/>
      <c r="M1226" s="2034"/>
      <c r="N1226" s="2035"/>
      <c r="O1226" s="2036"/>
      <c r="P1226" s="2036"/>
      <c r="Q1226" s="2036"/>
      <c r="R1226" s="2036"/>
      <c r="S1226" s="2036"/>
    </row>
    <row r="1227" spans="1:19" s="1475" customFormat="1">
      <c r="A1227" s="1464">
        <v>5310018</v>
      </c>
      <c r="B1227" s="2074" t="s">
        <v>828</v>
      </c>
      <c r="C1227" s="1497" t="s">
        <v>3765</v>
      </c>
      <c r="D1227" s="1487">
        <v>680000</v>
      </c>
      <c r="E1227" s="2040"/>
      <c r="F1227" s="2126">
        <v>555000</v>
      </c>
      <c r="G1227" s="2032" t="s">
        <v>98</v>
      </c>
      <c r="H1227" s="2127">
        <v>43748</v>
      </c>
      <c r="I1227" s="2128" t="s">
        <v>100</v>
      </c>
      <c r="J1227" s="2032"/>
      <c r="K1227" s="2032" t="s">
        <v>41</v>
      </c>
      <c r="L1227" s="2034"/>
      <c r="M1227" s="2034"/>
      <c r="N1227" s="2035">
        <v>43890</v>
      </c>
      <c r="O1227" s="2420" t="s">
        <v>728</v>
      </c>
      <c r="P1227" s="2036"/>
      <c r="Q1227" s="2036"/>
      <c r="R1227" s="2036"/>
      <c r="S1227" s="2036"/>
    </row>
    <row r="1228" spans="1:19" s="1475" customFormat="1">
      <c r="A1228" s="1464">
        <v>5401042</v>
      </c>
      <c r="B1228" s="2036" t="s">
        <v>902</v>
      </c>
      <c r="C1228" s="1497" t="s">
        <v>3766</v>
      </c>
      <c r="D1228" s="1487">
        <v>990000</v>
      </c>
      <c r="E1228" s="2040"/>
      <c r="F1228" s="2126">
        <v>830000</v>
      </c>
      <c r="G1228" s="2032" t="s">
        <v>98</v>
      </c>
      <c r="H1228" s="2127">
        <v>43848</v>
      </c>
      <c r="I1228" s="2128" t="s">
        <v>448</v>
      </c>
      <c r="J1228" s="1561" t="s">
        <v>449</v>
      </c>
      <c r="K1228" s="2032" t="s">
        <v>41</v>
      </c>
      <c r="L1228" s="2034"/>
      <c r="M1228" s="2034"/>
      <c r="N1228" s="2035">
        <v>43890</v>
      </c>
      <c r="O1228" s="2420" t="s">
        <v>728</v>
      </c>
      <c r="P1228" s="2036"/>
      <c r="Q1228" s="2036"/>
      <c r="R1228" s="2036"/>
      <c r="S1228" s="2036"/>
    </row>
    <row r="1229" spans="1:19" s="1475" customFormat="1">
      <c r="A1229" s="1464">
        <v>5401051</v>
      </c>
      <c r="B1229" s="2036" t="s">
        <v>780</v>
      </c>
      <c r="C1229" s="1497" t="s">
        <v>3767</v>
      </c>
      <c r="D1229" s="1487">
        <v>875000</v>
      </c>
      <c r="E1229" s="2040"/>
      <c r="F1229" s="2126">
        <v>634000</v>
      </c>
      <c r="G1229" s="2032" t="s">
        <v>98</v>
      </c>
      <c r="H1229" s="2127">
        <v>43852</v>
      </c>
      <c r="I1229" s="2128" t="s">
        <v>821</v>
      </c>
      <c r="J1229" s="1561" t="s">
        <v>449</v>
      </c>
      <c r="K1229" s="2032" t="s">
        <v>41</v>
      </c>
      <c r="L1229" s="2034"/>
      <c r="M1229" s="2034"/>
      <c r="N1229" s="2035">
        <v>43890</v>
      </c>
      <c r="O1229" s="2420" t="s">
        <v>728</v>
      </c>
      <c r="P1229" s="2036"/>
      <c r="Q1229" s="2036"/>
      <c r="R1229" s="2036"/>
      <c r="S1229" s="2036"/>
    </row>
    <row r="1230" spans="1:19" s="1475" customFormat="1">
      <c r="A1230" s="2133"/>
      <c r="B1230" s="2074"/>
      <c r="C1230" s="1625"/>
      <c r="D1230" s="1487"/>
      <c r="E1230" s="2040"/>
      <c r="F1230" s="2126"/>
      <c r="G1230" s="2032"/>
      <c r="H1230" s="2127"/>
      <c r="I1230" s="2128"/>
      <c r="J1230" s="2032"/>
      <c r="K1230" s="2032"/>
      <c r="L1230" s="2034"/>
      <c r="M1230" s="2034"/>
      <c r="N1230" s="2035"/>
      <c r="O1230" s="2036"/>
      <c r="P1230" s="2036"/>
      <c r="Q1230" s="2036"/>
      <c r="R1230" s="2036"/>
      <c r="S1230" s="2036"/>
    </row>
    <row r="1231" spans="1:19" s="1475" customFormat="1">
      <c r="A1231" s="2133"/>
      <c r="B1231" s="1451" t="s">
        <v>3753</v>
      </c>
      <c r="C1231" s="1625"/>
      <c r="D1231" s="1487"/>
      <c r="E1231" s="2040"/>
      <c r="F1231" s="2126"/>
      <c r="G1231" s="2032"/>
      <c r="H1231" s="2127"/>
      <c r="I1231" s="2128"/>
      <c r="J1231" s="2032"/>
      <c r="K1231" s="2032"/>
      <c r="L1231" s="2034"/>
      <c r="M1231" s="2034"/>
      <c r="N1231" s="2035"/>
      <c r="O1231" s="2036"/>
      <c r="P1231" s="2036"/>
      <c r="Q1231" s="2036"/>
      <c r="R1231" s="2036"/>
      <c r="S1231" s="2036"/>
    </row>
    <row r="1232" spans="1:19" s="1475" customFormat="1">
      <c r="A1232" s="2129"/>
      <c r="B1232" s="1445" t="s">
        <v>440</v>
      </c>
      <c r="C1232" s="1625"/>
      <c r="D1232" s="1487"/>
      <c r="E1232" s="2040"/>
      <c r="F1232" s="2126"/>
      <c r="G1232" s="2032"/>
      <c r="H1232" s="2127"/>
      <c r="I1232" s="2128"/>
      <c r="J1232" s="2032"/>
      <c r="K1232" s="2032"/>
      <c r="L1232" s="2034"/>
      <c r="M1232" s="2034"/>
      <c r="N1232" s="2035"/>
      <c r="O1232" s="2036"/>
      <c r="P1232" s="2036"/>
      <c r="Q1232" s="2036"/>
      <c r="R1232" s="2036"/>
      <c r="S1232" s="2036"/>
    </row>
    <row r="1233" spans="1:19" s="1475" customFormat="1">
      <c r="A1233" s="2129"/>
      <c r="B1233" s="2074"/>
      <c r="C1233" s="1625"/>
      <c r="D1233" s="1487"/>
      <c r="E1233" s="2040"/>
      <c r="F1233" s="2126"/>
      <c r="G1233" s="2032"/>
      <c r="H1233" s="2127"/>
      <c r="I1233" s="2128"/>
      <c r="J1233" s="2032"/>
      <c r="K1233" s="2032"/>
      <c r="L1233" s="2034"/>
      <c r="M1233" s="2034"/>
      <c r="N1233" s="2035"/>
      <c r="O1233" s="2036"/>
      <c r="P1233" s="2036"/>
      <c r="Q1233" s="2036"/>
      <c r="R1233" s="2036"/>
      <c r="S1233" s="2036"/>
    </row>
    <row r="1234" spans="1:19" s="1475" customFormat="1">
      <c r="A1234" s="2129"/>
      <c r="B1234" s="2074"/>
      <c r="C1234" s="1625"/>
      <c r="D1234" s="144"/>
      <c r="E1234" s="2040"/>
      <c r="F1234" s="2126"/>
      <c r="G1234" s="2032"/>
      <c r="H1234" s="2127"/>
      <c r="I1234" s="2128"/>
      <c r="J1234" s="2032"/>
      <c r="K1234" s="2032"/>
      <c r="L1234" s="2034"/>
      <c r="M1234" s="2034"/>
      <c r="N1234" s="2035"/>
      <c r="O1234" s="2036"/>
      <c r="P1234" s="2036"/>
      <c r="Q1234" s="2036"/>
      <c r="R1234" s="2036"/>
      <c r="S1234" s="2036"/>
    </row>
    <row r="1235" spans="1:19" s="1769" customFormat="1">
      <c r="A1235" s="210" t="s">
        <v>732</v>
      </c>
      <c r="B1235" s="1464"/>
      <c r="C1235" s="1462"/>
      <c r="D1235" s="144"/>
      <c r="E1235" s="2007"/>
      <c r="F1235" s="2105"/>
      <c r="G1235" s="2005"/>
      <c r="H1235" s="2106"/>
      <c r="I1235" s="2002"/>
      <c r="J1235" s="2005"/>
      <c r="K1235" s="2005"/>
      <c r="L1235" s="2010"/>
      <c r="M1235" s="2010"/>
      <c r="N1235" s="2011"/>
      <c r="O1235" s="2004"/>
      <c r="P1235" s="2004"/>
      <c r="Q1235" s="2004"/>
      <c r="R1235" s="2004"/>
      <c r="S1235" s="2004"/>
    </row>
    <row r="1236" spans="1:19" s="1769" customFormat="1">
      <c r="A1236" s="184"/>
      <c r="B1236" s="1465" t="s">
        <v>7</v>
      </c>
      <c r="C1236" s="684"/>
      <c r="D1236" s="144"/>
      <c r="E1236" s="2007"/>
      <c r="F1236" s="2105"/>
      <c r="G1236" s="2005"/>
      <c r="H1236" s="2106"/>
      <c r="I1236" s="2002"/>
      <c r="J1236" s="2005"/>
      <c r="K1236" s="2005"/>
      <c r="L1236" s="2010"/>
      <c r="M1236" s="2010"/>
      <c r="N1236" s="2011"/>
      <c r="O1236" s="2004"/>
      <c r="P1236" s="2004"/>
      <c r="Q1236" s="2004"/>
      <c r="R1236" s="2004"/>
      <c r="S1236" s="2004"/>
    </row>
    <row r="1237" spans="1:19" s="1769" customFormat="1">
      <c r="A1237" s="184"/>
      <c r="B1237" s="1464"/>
      <c r="C1237" s="217"/>
      <c r="D1237" s="144"/>
      <c r="E1237" s="2007"/>
      <c r="F1237" s="2105"/>
      <c r="G1237" s="2005"/>
      <c r="H1237" s="2106"/>
      <c r="I1237" s="2002"/>
      <c r="J1237" s="2005"/>
      <c r="K1237" s="2005"/>
      <c r="L1237" s="2010"/>
      <c r="M1237" s="2010"/>
      <c r="N1237" s="2011"/>
      <c r="O1237" s="2004"/>
      <c r="P1237" s="2004"/>
      <c r="Q1237" s="2004"/>
      <c r="R1237" s="2004"/>
      <c r="S1237" s="2004"/>
    </row>
    <row r="1238" spans="1:19" s="1769" customFormat="1">
      <c r="A1238" s="184"/>
      <c r="B1238" s="1502" t="s">
        <v>733</v>
      </c>
      <c r="C1238" s="710">
        <f>SUM(D1225:D1234)+SUM(C1235:C1237)</f>
        <v>2545000</v>
      </c>
      <c r="D1238" s="144"/>
      <c r="E1238" s="2007"/>
      <c r="F1238" s="2105"/>
      <c r="G1238" s="2005"/>
      <c r="H1238" s="2106"/>
      <c r="I1238" s="2002"/>
      <c r="J1238" s="2005"/>
      <c r="K1238" s="2005"/>
      <c r="L1238" s="2010"/>
      <c r="M1238" s="2010"/>
      <c r="N1238" s="2011"/>
      <c r="O1238" s="2004"/>
      <c r="P1238" s="2004"/>
      <c r="Q1238" s="2004"/>
      <c r="R1238" s="2004"/>
      <c r="S1238" s="2004"/>
    </row>
    <row r="1239" spans="1:19" s="1475" customFormat="1">
      <c r="A1239" s="2129"/>
      <c r="B1239" s="2074"/>
      <c r="C1239" s="1625"/>
      <c r="D1239" s="144"/>
      <c r="E1239" s="2040"/>
      <c r="F1239" s="2126"/>
      <c r="G1239" s="2032"/>
      <c r="H1239" s="2127"/>
      <c r="I1239" s="2128"/>
      <c r="J1239" s="2032"/>
      <c r="K1239" s="2032"/>
      <c r="L1239" s="2034"/>
      <c r="M1239" s="2034"/>
      <c r="N1239" s="2035"/>
      <c r="O1239" s="2036"/>
      <c r="P1239" s="2036"/>
      <c r="Q1239" s="2036"/>
      <c r="R1239" s="2036"/>
      <c r="S1239" s="2036"/>
    </row>
    <row r="1240" spans="1:19" s="1475" customFormat="1">
      <c r="A1240" s="2129"/>
      <c r="B1240" s="2074"/>
      <c r="C1240" s="1625"/>
      <c r="D1240" s="144"/>
      <c r="E1240" s="2040"/>
      <c r="F1240" s="2126"/>
      <c r="G1240" s="2032"/>
      <c r="H1240" s="2127"/>
      <c r="I1240" s="2128"/>
      <c r="J1240" s="2032"/>
      <c r="K1240" s="2032"/>
      <c r="L1240" s="2034"/>
      <c r="M1240" s="2034"/>
      <c r="N1240" s="2035"/>
      <c r="O1240" s="2036"/>
      <c r="P1240" s="2036"/>
      <c r="Q1240" s="2036"/>
      <c r="R1240" s="2036"/>
      <c r="S1240" s="2036"/>
    </row>
    <row r="1241" spans="1:19" s="1475" customFormat="1">
      <c r="A1241" s="2129"/>
      <c r="B1241" s="2074"/>
      <c r="C1241" s="1625"/>
      <c r="D1241" s="144"/>
      <c r="E1241" s="2040"/>
      <c r="F1241" s="2126"/>
      <c r="G1241" s="2032"/>
      <c r="H1241" s="2127"/>
      <c r="I1241" s="2128"/>
      <c r="J1241" s="2032"/>
      <c r="K1241" s="2032"/>
      <c r="L1241" s="2034"/>
      <c r="M1241" s="2034"/>
      <c r="N1241" s="2035"/>
      <c r="O1241" s="2036"/>
      <c r="P1241" s="2036"/>
      <c r="Q1241" s="2036"/>
      <c r="R1241" s="2036"/>
      <c r="S1241" s="2036"/>
    </row>
    <row r="1242" spans="1:19" s="1891" customFormat="1">
      <c r="A1242" s="2107"/>
      <c r="B1242" s="2136"/>
      <c r="C1242" s="1886"/>
      <c r="D1242" s="2564"/>
      <c r="E1242" s="2017"/>
      <c r="F1242" s="2109"/>
      <c r="G1242" s="2019"/>
      <c r="H1242" s="2110"/>
      <c r="I1242" s="2111"/>
      <c r="J1242" s="2019"/>
      <c r="K1242" s="2019"/>
      <c r="L1242" s="2021"/>
      <c r="M1242" s="2021"/>
      <c r="N1242" s="2022"/>
      <c r="O1242" s="2023"/>
      <c r="P1242" s="2023"/>
      <c r="Q1242" s="2023"/>
      <c r="R1242" s="2023"/>
      <c r="S1242" s="2023"/>
    </row>
    <row r="1243" spans="1:19" s="1475" customFormat="1">
      <c r="A1243" s="1762" t="s">
        <v>3768</v>
      </c>
      <c r="B1243" s="2074"/>
      <c r="C1243" s="1777" t="s">
        <v>3769</v>
      </c>
      <c r="D1243" s="1487"/>
      <c r="E1243" s="2040"/>
      <c r="F1243" s="2126"/>
      <c r="G1243" s="2032"/>
      <c r="H1243" s="2127"/>
      <c r="I1243" s="2128"/>
      <c r="J1243" s="2032"/>
      <c r="K1243" s="2032"/>
      <c r="L1243" s="2034"/>
      <c r="M1243" s="2034"/>
      <c r="N1243" s="2035"/>
      <c r="O1243" s="2036"/>
      <c r="P1243" s="2036"/>
      <c r="Q1243" s="2036"/>
      <c r="R1243" s="2036"/>
      <c r="S1243" s="2036"/>
    </row>
    <row r="1244" spans="1:19" s="1475" customFormat="1">
      <c r="A1244" s="1464">
        <v>5312031</v>
      </c>
      <c r="B1244" s="2074" t="s">
        <v>3770</v>
      </c>
      <c r="C1244" s="1497" t="s">
        <v>3771</v>
      </c>
      <c r="D1244" s="1487">
        <v>780000</v>
      </c>
      <c r="E1244" s="2040"/>
      <c r="F1244" s="2126">
        <v>554000</v>
      </c>
      <c r="G1244" s="2032" t="s">
        <v>1188</v>
      </c>
      <c r="H1244" s="2127">
        <v>43818</v>
      </c>
      <c r="I1244" s="2128" t="s">
        <v>2133</v>
      </c>
      <c r="J1244" s="1561" t="s">
        <v>449</v>
      </c>
      <c r="K1244" s="2032" t="s">
        <v>67</v>
      </c>
      <c r="L1244" s="2034"/>
      <c r="M1244" s="2034"/>
      <c r="N1244" s="2035">
        <v>43894</v>
      </c>
      <c r="O1244" s="2420" t="s">
        <v>728</v>
      </c>
      <c r="P1244" s="2036"/>
      <c r="Q1244" s="2036"/>
      <c r="R1244" s="2036"/>
      <c r="S1244" s="2036"/>
    </row>
    <row r="1245" spans="1:19" s="1475" customFormat="1">
      <c r="A1245" s="1464">
        <v>5401059</v>
      </c>
      <c r="B1245" s="1599" t="s">
        <v>2447</v>
      </c>
      <c r="C1245" s="1782" t="s">
        <v>3772</v>
      </c>
      <c r="D1245" s="1487">
        <v>430000</v>
      </c>
      <c r="E1245" s="2040"/>
      <c r="F1245" s="2126">
        <v>270000</v>
      </c>
      <c r="G1245" s="2032" t="s">
        <v>98</v>
      </c>
      <c r="H1245" s="2127">
        <v>43858</v>
      </c>
      <c r="I1245" s="2128" t="s">
        <v>979</v>
      </c>
      <c r="J1245" s="2032"/>
      <c r="K1245" s="2032" t="s">
        <v>67</v>
      </c>
      <c r="L1245" s="2034"/>
      <c r="M1245" s="2034"/>
      <c r="N1245" s="2035">
        <v>43894</v>
      </c>
      <c r="O1245" s="2420" t="s">
        <v>728</v>
      </c>
      <c r="P1245" s="2036"/>
      <c r="Q1245" s="2036"/>
      <c r="R1245" s="2036"/>
      <c r="S1245" s="2036"/>
    </row>
    <row r="1246" spans="1:19" s="1475" customFormat="1">
      <c r="A1246" s="2133"/>
      <c r="B1246" s="2074"/>
      <c r="C1246" s="1625"/>
      <c r="D1246" s="1487"/>
      <c r="E1246" s="2040"/>
      <c r="F1246" s="2126"/>
      <c r="G1246" s="2032"/>
      <c r="H1246" s="2127"/>
      <c r="I1246" s="2128"/>
      <c r="J1246" s="2032"/>
      <c r="K1246" s="2032"/>
      <c r="L1246" s="2034"/>
      <c r="M1246" s="2034"/>
      <c r="N1246" s="2035"/>
      <c r="O1246" s="2036"/>
      <c r="P1246" s="2036"/>
      <c r="Q1246" s="2036"/>
      <c r="R1246" s="2036"/>
      <c r="S1246" s="2036"/>
    </row>
    <row r="1247" spans="1:19" s="1475" customFormat="1">
      <c r="A1247" s="2133"/>
      <c r="B1247" s="1451" t="s">
        <v>3753</v>
      </c>
      <c r="C1247" s="1625"/>
      <c r="D1247" s="1487"/>
      <c r="E1247" s="2040"/>
      <c r="F1247" s="2126"/>
      <c r="G1247" s="2032"/>
      <c r="H1247" s="2127"/>
      <c r="I1247" s="2128"/>
      <c r="J1247" s="2032"/>
      <c r="K1247" s="2032"/>
      <c r="L1247" s="2034"/>
      <c r="M1247" s="2034"/>
      <c r="N1247" s="2035"/>
      <c r="O1247" s="2036"/>
      <c r="P1247" s="2036"/>
      <c r="Q1247" s="2036"/>
      <c r="R1247" s="2036"/>
      <c r="S1247" s="2036"/>
    </row>
    <row r="1248" spans="1:19" s="1475" customFormat="1">
      <c r="A1248" s="2129"/>
      <c r="B1248" s="1445" t="s">
        <v>440</v>
      </c>
      <c r="C1248" s="1625"/>
      <c r="D1248" s="1487"/>
      <c r="E1248" s="2040"/>
      <c r="F1248" s="2126"/>
      <c r="G1248" s="2032"/>
      <c r="H1248" s="2127"/>
      <c r="I1248" s="2128"/>
      <c r="J1248" s="2032"/>
      <c r="K1248" s="2032"/>
      <c r="L1248" s="2034"/>
      <c r="M1248" s="2034"/>
      <c r="N1248" s="2035"/>
      <c r="O1248" s="2036"/>
      <c r="P1248" s="2036"/>
      <c r="Q1248" s="2036"/>
      <c r="R1248" s="2036"/>
      <c r="S1248" s="2036"/>
    </row>
    <row r="1249" spans="1:19" s="1475" customFormat="1">
      <c r="A1249" s="2129"/>
      <c r="B1249" s="2074"/>
      <c r="C1249" s="1625"/>
      <c r="D1249" s="1487"/>
      <c r="E1249" s="2040"/>
      <c r="F1249" s="2126"/>
      <c r="G1249" s="2032"/>
      <c r="H1249" s="2127"/>
      <c r="I1249" s="2128"/>
      <c r="J1249" s="2032"/>
      <c r="K1249" s="2032"/>
      <c r="L1249" s="2034"/>
      <c r="M1249" s="2034"/>
      <c r="N1249" s="2035"/>
      <c r="O1249" s="2036"/>
      <c r="P1249" s="2036"/>
      <c r="Q1249" s="2036"/>
      <c r="R1249" s="2036"/>
      <c r="S1249" s="2036"/>
    </row>
    <row r="1250" spans="1:19" s="1475" customFormat="1">
      <c r="A1250" s="2129"/>
      <c r="B1250" s="2074"/>
      <c r="C1250" s="1625"/>
      <c r="D1250" s="1487"/>
      <c r="E1250" s="2040"/>
      <c r="F1250" s="2126"/>
      <c r="G1250" s="2032"/>
      <c r="H1250" s="2127"/>
      <c r="I1250" s="2128"/>
      <c r="J1250" s="2032"/>
      <c r="K1250" s="2032"/>
      <c r="L1250" s="2034"/>
      <c r="M1250" s="2034"/>
      <c r="N1250" s="2035"/>
      <c r="O1250" s="2036"/>
      <c r="P1250" s="2036"/>
      <c r="Q1250" s="2036"/>
      <c r="R1250" s="2036"/>
      <c r="S1250" s="2036"/>
    </row>
    <row r="1251" spans="1:19" s="1769" customFormat="1">
      <c r="A1251" s="210" t="s">
        <v>732</v>
      </c>
      <c r="B1251" s="1464"/>
      <c r="C1251" s="1462"/>
      <c r="D1251" s="1487"/>
      <c r="E1251" s="2007"/>
      <c r="F1251" s="2105"/>
      <c r="G1251" s="2005"/>
      <c r="H1251" s="2106"/>
      <c r="I1251" s="2002"/>
      <c r="J1251" s="2005"/>
      <c r="K1251" s="2005"/>
      <c r="L1251" s="2010"/>
      <c r="M1251" s="2010"/>
      <c r="N1251" s="2011"/>
      <c r="O1251" s="2004"/>
      <c r="P1251" s="2004"/>
      <c r="Q1251" s="2004"/>
      <c r="R1251" s="2004"/>
      <c r="S1251" s="2004"/>
    </row>
    <row r="1252" spans="1:19" s="1769" customFormat="1">
      <c r="A1252" s="184"/>
      <c r="B1252" s="1465" t="s">
        <v>7</v>
      </c>
      <c r="C1252" s="684"/>
      <c r="D1252" s="1487"/>
      <c r="E1252" s="2007"/>
      <c r="F1252" s="2105"/>
      <c r="G1252" s="2005"/>
      <c r="H1252" s="2106"/>
      <c r="I1252" s="2002"/>
      <c r="J1252" s="2005"/>
      <c r="K1252" s="2005"/>
      <c r="L1252" s="2010"/>
      <c r="M1252" s="2010"/>
      <c r="N1252" s="2011"/>
      <c r="O1252" s="2004"/>
      <c r="P1252" s="2004"/>
      <c r="Q1252" s="2004"/>
      <c r="R1252" s="2004"/>
      <c r="S1252" s="2004"/>
    </row>
    <row r="1253" spans="1:19" s="1769" customFormat="1">
      <c r="A1253" s="184"/>
      <c r="B1253" s="1464"/>
      <c r="C1253" s="217"/>
      <c r="D1253" s="1487"/>
      <c r="E1253" s="2007"/>
      <c r="F1253" s="2105"/>
      <c r="G1253" s="2005"/>
      <c r="H1253" s="2106"/>
      <c r="I1253" s="2002"/>
      <c r="J1253" s="2005"/>
      <c r="K1253" s="2005"/>
      <c r="L1253" s="2010"/>
      <c r="M1253" s="2010"/>
      <c r="N1253" s="2011"/>
      <c r="O1253" s="2004"/>
      <c r="P1253" s="2004"/>
      <c r="Q1253" s="2004"/>
      <c r="R1253" s="2004"/>
      <c r="S1253" s="2004"/>
    </row>
    <row r="1254" spans="1:19" s="1769" customFormat="1">
      <c r="A1254" s="184"/>
      <c r="B1254" s="1502" t="s">
        <v>733</v>
      </c>
      <c r="C1254" s="710">
        <f>SUM(D1242:D1250)+SUM(C1251:C1253)</f>
        <v>1210000</v>
      </c>
      <c r="D1254" s="1487"/>
      <c r="E1254" s="2007"/>
      <c r="F1254" s="2105"/>
      <c r="G1254" s="2005"/>
      <c r="H1254" s="2106"/>
      <c r="I1254" s="2002"/>
      <c r="J1254" s="2005"/>
      <c r="K1254" s="2005"/>
      <c r="L1254" s="2010"/>
      <c r="M1254" s="2010"/>
      <c r="N1254" s="2011"/>
      <c r="O1254" s="2004"/>
      <c r="P1254" s="2004"/>
      <c r="Q1254" s="2004"/>
      <c r="R1254" s="2004"/>
      <c r="S1254" s="2004"/>
    </row>
    <row r="1255" spans="1:19" s="1475" customFormat="1">
      <c r="A1255" s="2129"/>
      <c r="B1255" s="2074"/>
      <c r="C1255" s="1625"/>
      <c r="D1255" s="1487"/>
      <c r="E1255" s="2040"/>
      <c r="F1255" s="2126"/>
      <c r="G1255" s="2032"/>
      <c r="H1255" s="2127"/>
      <c r="I1255" s="2128"/>
      <c r="J1255" s="2032"/>
      <c r="K1255" s="2032"/>
      <c r="L1255" s="2034"/>
      <c r="M1255" s="2034"/>
      <c r="N1255" s="2035"/>
      <c r="O1255" s="2036"/>
      <c r="P1255" s="2036"/>
      <c r="Q1255" s="2036"/>
      <c r="R1255" s="2036"/>
      <c r="S1255" s="2036"/>
    </row>
    <row r="1256" spans="1:19" s="1475" customFormat="1">
      <c r="A1256" s="2129"/>
      <c r="B1256" s="2074"/>
      <c r="C1256" s="1625"/>
      <c r="D1256" s="1487"/>
      <c r="E1256" s="2040"/>
      <c r="F1256" s="2126"/>
      <c r="G1256" s="2032"/>
      <c r="H1256" s="2127"/>
      <c r="I1256" s="2128"/>
      <c r="J1256" s="2032"/>
      <c r="K1256" s="2032"/>
      <c r="L1256" s="2034"/>
      <c r="M1256" s="2034"/>
      <c r="N1256" s="2035"/>
      <c r="O1256" s="2036"/>
      <c r="P1256" s="2036"/>
      <c r="Q1256" s="2036"/>
      <c r="R1256" s="2036"/>
      <c r="S1256" s="2036"/>
    </row>
    <row r="1257" spans="1:19" s="1475" customFormat="1">
      <c r="A1257" s="2129"/>
      <c r="B1257" s="2074"/>
      <c r="C1257" s="1625"/>
      <c r="D1257" s="1487"/>
      <c r="E1257" s="2040"/>
      <c r="F1257" s="2126"/>
      <c r="G1257" s="2032"/>
      <c r="H1257" s="2127"/>
      <c r="I1257" s="2128"/>
      <c r="J1257" s="2032"/>
      <c r="K1257" s="2032"/>
      <c r="L1257" s="2034"/>
      <c r="M1257" s="2034"/>
      <c r="N1257" s="2035"/>
      <c r="O1257" s="2036"/>
      <c r="P1257" s="2036"/>
      <c r="Q1257" s="2036"/>
      <c r="R1257" s="2036"/>
      <c r="S1257" s="2036"/>
    </row>
    <row r="1258" spans="1:19" s="1891" customFormat="1">
      <c r="A1258" s="2107"/>
      <c r="B1258" s="2136"/>
      <c r="C1258" s="1886"/>
      <c r="D1258" s="2565"/>
      <c r="E1258" s="2017"/>
      <c r="F1258" s="2109"/>
      <c r="G1258" s="2019"/>
      <c r="H1258" s="2110"/>
      <c r="I1258" s="2111"/>
      <c r="J1258" s="2019"/>
      <c r="K1258" s="2019"/>
      <c r="L1258" s="2021"/>
      <c r="M1258" s="2021"/>
      <c r="N1258" s="2022"/>
      <c r="O1258" s="2023"/>
      <c r="P1258" s="2023"/>
      <c r="Q1258" s="2023"/>
      <c r="R1258" s="2023"/>
      <c r="S1258" s="2023"/>
    </row>
    <row r="1259" spans="1:19" s="1475" customFormat="1">
      <c r="A1259" s="1762" t="s">
        <v>3768</v>
      </c>
      <c r="B1259" s="2074"/>
      <c r="C1259" s="1777" t="s">
        <v>3773</v>
      </c>
      <c r="D1259" s="1487"/>
      <c r="E1259" s="2040"/>
      <c r="F1259" s="2126"/>
      <c r="G1259" s="2032"/>
      <c r="H1259" s="2127"/>
      <c r="I1259" s="2128"/>
      <c r="J1259" s="2032"/>
      <c r="K1259" s="2032"/>
      <c r="L1259" s="2034"/>
      <c r="M1259" s="2034"/>
      <c r="N1259" s="2035"/>
      <c r="O1259" s="2036"/>
      <c r="P1259" s="2036"/>
      <c r="Q1259" s="2036"/>
      <c r="R1259" s="2036"/>
      <c r="S1259" s="2036"/>
    </row>
    <row r="1260" spans="1:19" s="1475" customFormat="1">
      <c r="A1260" s="1464">
        <v>5401075</v>
      </c>
      <c r="B1260" s="2074" t="s">
        <v>775</v>
      </c>
      <c r="C1260" s="1497" t="s">
        <v>3774</v>
      </c>
      <c r="D1260" s="1487">
        <v>1065000</v>
      </c>
      <c r="E1260" s="2040"/>
      <c r="F1260" s="2126">
        <v>868000</v>
      </c>
      <c r="G1260" s="2032" t="s">
        <v>98</v>
      </c>
      <c r="H1260" s="2127">
        <v>43861</v>
      </c>
      <c r="I1260" s="2128" t="s">
        <v>782</v>
      </c>
      <c r="J1260" s="1561" t="s">
        <v>449</v>
      </c>
      <c r="K1260" s="2032" t="s">
        <v>67</v>
      </c>
      <c r="L1260" s="2034"/>
      <c r="M1260" s="2034"/>
      <c r="N1260" s="2035">
        <v>43894</v>
      </c>
      <c r="O1260" s="2420" t="s">
        <v>728</v>
      </c>
      <c r="P1260" s="2036"/>
      <c r="Q1260" s="2036"/>
      <c r="R1260" s="2036"/>
      <c r="S1260" s="2036"/>
    </row>
    <row r="1261" spans="1:19" s="1475" customFormat="1">
      <c r="A1261" s="1464">
        <v>5312010</v>
      </c>
      <c r="B1261" s="2074" t="s">
        <v>2119</v>
      </c>
      <c r="C1261" s="1782" t="s">
        <v>3775</v>
      </c>
      <c r="D1261" s="1487">
        <v>410000</v>
      </c>
      <c r="E1261" s="2040"/>
      <c r="F1261" s="2126">
        <v>272000</v>
      </c>
      <c r="G1261" s="2032" t="s">
        <v>98</v>
      </c>
      <c r="H1261" s="2127">
        <v>43803</v>
      </c>
      <c r="I1261" s="2128" t="s">
        <v>504</v>
      </c>
      <c r="J1261" s="2032"/>
      <c r="K1261" s="2032" t="s">
        <v>67</v>
      </c>
      <c r="L1261" s="2034"/>
      <c r="M1261" s="2034"/>
      <c r="N1261" s="2035">
        <v>43894</v>
      </c>
      <c r="O1261" s="2420" t="s">
        <v>728</v>
      </c>
      <c r="P1261" s="2036"/>
      <c r="Q1261" s="2036"/>
      <c r="R1261" s="2036"/>
      <c r="S1261" s="2036"/>
    </row>
    <row r="1262" spans="1:19" s="1993" customFormat="1">
      <c r="A1262" s="1489">
        <v>5402028</v>
      </c>
      <c r="B1262" s="1599" t="s">
        <v>2732</v>
      </c>
      <c r="C1262" s="1782" t="s">
        <v>3776</v>
      </c>
      <c r="D1262" s="1487">
        <v>975000</v>
      </c>
      <c r="E1262" s="2040"/>
      <c r="F1262" s="2126">
        <v>815000</v>
      </c>
      <c r="G1262" s="2032" t="s">
        <v>98</v>
      </c>
      <c r="H1262" s="2127">
        <v>43511</v>
      </c>
      <c r="I1262" s="2128" t="s">
        <v>448</v>
      </c>
      <c r="J1262" s="2032"/>
      <c r="K1262" s="2032" t="s">
        <v>67</v>
      </c>
      <c r="L1262" s="2034"/>
      <c r="M1262" s="2034"/>
      <c r="N1262" s="2035">
        <v>43894</v>
      </c>
      <c r="O1262" s="2420" t="s">
        <v>728</v>
      </c>
      <c r="P1262" s="2036"/>
      <c r="Q1262" s="2036"/>
      <c r="R1262" s="2036"/>
      <c r="S1262" s="2036"/>
    </row>
    <row r="1263" spans="1:19" s="1993" customFormat="1">
      <c r="A1263" s="1489"/>
      <c r="B1263" s="1599"/>
      <c r="C1263" s="1782"/>
      <c r="D1263" s="1487"/>
      <c r="E1263" s="2040"/>
      <c r="F1263" s="2126"/>
      <c r="G1263" s="2032"/>
      <c r="H1263" s="2127"/>
      <c r="I1263" s="2128"/>
      <c r="J1263" s="2032"/>
      <c r="K1263" s="2032"/>
      <c r="L1263" s="2034"/>
      <c r="M1263" s="2034"/>
      <c r="N1263" s="2035"/>
      <c r="O1263" s="2036"/>
      <c r="P1263" s="2036"/>
      <c r="Q1263" s="2036"/>
      <c r="R1263" s="2036"/>
      <c r="S1263" s="2036"/>
    </row>
    <row r="1264" spans="1:19" s="1993" customFormat="1">
      <c r="A1264" s="1489"/>
      <c r="B1264" s="1451" t="s">
        <v>3753</v>
      </c>
      <c r="C1264" s="1782"/>
      <c r="D1264" s="1487"/>
      <c r="E1264" s="2040"/>
      <c r="F1264" s="2126"/>
      <c r="G1264" s="2032"/>
      <c r="H1264" s="2127"/>
      <c r="I1264" s="2128"/>
      <c r="J1264" s="2032"/>
      <c r="K1264" s="2032"/>
      <c r="L1264" s="2034"/>
      <c r="M1264" s="2034"/>
      <c r="N1264" s="2035"/>
      <c r="O1264" s="2036"/>
      <c r="P1264" s="2036"/>
      <c r="Q1264" s="2036"/>
      <c r="R1264" s="2036"/>
      <c r="S1264" s="2036"/>
    </row>
    <row r="1265" spans="1:19" s="1993" customFormat="1">
      <c r="A1265" s="1489"/>
      <c r="B1265" s="1445" t="s">
        <v>440</v>
      </c>
      <c r="C1265" s="1782"/>
      <c r="D1265" s="1487"/>
      <c r="E1265" s="2040"/>
      <c r="F1265" s="2126"/>
      <c r="G1265" s="2032"/>
      <c r="H1265" s="2127"/>
      <c r="I1265" s="2128"/>
      <c r="J1265" s="2032"/>
      <c r="K1265" s="2032"/>
      <c r="L1265" s="2034"/>
      <c r="M1265" s="2034"/>
      <c r="N1265" s="2035"/>
      <c r="O1265" s="2036"/>
      <c r="P1265" s="2036"/>
      <c r="Q1265" s="2036"/>
      <c r="R1265" s="2036"/>
      <c r="S1265" s="2036"/>
    </row>
    <row r="1266" spans="1:19" s="1993" customFormat="1">
      <c r="A1266" s="1489"/>
      <c r="B1266" s="1599"/>
      <c r="C1266" s="1782"/>
      <c r="D1266" s="1487"/>
      <c r="E1266" s="2040"/>
      <c r="F1266" s="2126"/>
      <c r="G1266" s="2032"/>
      <c r="H1266" s="2127"/>
      <c r="I1266" s="2128"/>
      <c r="J1266" s="2032"/>
      <c r="K1266" s="2032"/>
      <c r="L1266" s="2034"/>
      <c r="M1266" s="2034"/>
      <c r="N1266" s="2035"/>
      <c r="O1266" s="2036"/>
      <c r="P1266" s="2036"/>
      <c r="Q1266" s="2036"/>
      <c r="R1266" s="2036"/>
      <c r="S1266" s="2036"/>
    </row>
    <row r="1267" spans="1:19" s="1475" customFormat="1">
      <c r="A1267" s="2129"/>
      <c r="B1267" s="2074"/>
      <c r="C1267" s="1625"/>
      <c r="D1267" s="1487"/>
      <c r="E1267" s="2040"/>
      <c r="F1267" s="2126"/>
      <c r="G1267" s="2032"/>
      <c r="H1267" s="2127"/>
      <c r="I1267" s="2128"/>
      <c r="J1267" s="2032"/>
      <c r="K1267" s="2032"/>
      <c r="L1267" s="2034"/>
      <c r="M1267" s="2034"/>
      <c r="N1267" s="2035"/>
      <c r="O1267" s="2036"/>
      <c r="P1267" s="2036"/>
      <c r="Q1267" s="2036"/>
      <c r="R1267" s="2036"/>
      <c r="S1267" s="2036"/>
    </row>
    <row r="1268" spans="1:19" s="1769" customFormat="1">
      <c r="A1268" s="210" t="s">
        <v>732</v>
      </c>
      <c r="B1268" s="1464"/>
      <c r="C1268" s="1777"/>
      <c r="D1268" s="1487"/>
      <c r="E1268" s="2007"/>
      <c r="F1268" s="2105"/>
      <c r="G1268" s="2005"/>
      <c r="H1268" s="2106"/>
      <c r="I1268" s="2002"/>
      <c r="J1268" s="2005"/>
      <c r="K1268" s="2005"/>
      <c r="L1268" s="2010"/>
      <c r="M1268" s="2010"/>
      <c r="N1268" s="2011"/>
      <c r="O1268" s="2004"/>
      <c r="P1268" s="2004"/>
      <c r="Q1268" s="2004"/>
      <c r="R1268" s="2004"/>
      <c r="S1268" s="2004"/>
    </row>
    <row r="1269" spans="1:19" s="1769" customFormat="1">
      <c r="A1269" s="184"/>
      <c r="B1269" s="1465" t="s">
        <v>7</v>
      </c>
      <c r="C1269" s="684"/>
      <c r="D1269" s="144"/>
      <c r="E1269" s="2007"/>
      <c r="F1269" s="2105"/>
      <c r="G1269" s="2005"/>
      <c r="H1269" s="2106"/>
      <c r="I1269" s="2002"/>
      <c r="J1269" s="2005"/>
      <c r="K1269" s="2005"/>
      <c r="L1269" s="2010"/>
      <c r="M1269" s="2010"/>
      <c r="N1269" s="2011"/>
      <c r="O1269" s="2004"/>
      <c r="P1269" s="2004"/>
      <c r="Q1269" s="2004"/>
      <c r="R1269" s="2004"/>
      <c r="S1269" s="2004"/>
    </row>
    <row r="1270" spans="1:19" s="1769" customFormat="1">
      <c r="A1270" s="184"/>
      <c r="B1270" s="1464"/>
      <c r="C1270" s="217"/>
      <c r="D1270" s="144"/>
      <c r="E1270" s="2007"/>
      <c r="F1270" s="2105"/>
      <c r="G1270" s="2005"/>
      <c r="H1270" s="2106"/>
      <c r="I1270" s="2002"/>
      <c r="J1270" s="2005"/>
      <c r="K1270" s="2005"/>
      <c r="L1270" s="2010"/>
      <c r="M1270" s="2010"/>
      <c r="N1270" s="2011"/>
      <c r="O1270" s="2004"/>
      <c r="P1270" s="2004"/>
      <c r="Q1270" s="2004"/>
      <c r="R1270" s="2004"/>
      <c r="S1270" s="2004"/>
    </row>
    <row r="1271" spans="1:19" s="1769" customFormat="1">
      <c r="A1271" s="184"/>
      <c r="B1271" s="1502" t="s">
        <v>733</v>
      </c>
      <c r="C1271" s="710">
        <f>SUM(D1258:D1267)+SUM(C1268:C1270)</f>
        <v>2450000</v>
      </c>
      <c r="D1271" s="144"/>
      <c r="E1271" s="2007"/>
      <c r="F1271" s="2105"/>
      <c r="G1271" s="2005"/>
      <c r="H1271" s="2106"/>
      <c r="I1271" s="2002"/>
      <c r="J1271" s="2005"/>
      <c r="K1271" s="2005"/>
      <c r="L1271" s="2010"/>
      <c r="M1271" s="2010"/>
      <c r="N1271" s="2011"/>
      <c r="O1271" s="2004"/>
      <c r="P1271" s="2004"/>
      <c r="Q1271" s="2004"/>
      <c r="R1271" s="2004"/>
      <c r="S1271" s="2004"/>
    </row>
    <row r="1272" spans="1:19" s="1475" customFormat="1">
      <c r="A1272" s="2129"/>
      <c r="B1272" s="2074"/>
      <c r="C1272" s="1625"/>
      <c r="D1272" s="144"/>
      <c r="E1272" s="2040"/>
      <c r="F1272" s="2126"/>
      <c r="G1272" s="2032"/>
      <c r="H1272" s="2127"/>
      <c r="I1272" s="2128"/>
      <c r="J1272" s="2032"/>
      <c r="K1272" s="2032"/>
      <c r="L1272" s="2034"/>
      <c r="M1272" s="2034"/>
      <c r="N1272" s="2035"/>
      <c r="O1272" s="2036"/>
      <c r="P1272" s="2036"/>
      <c r="Q1272" s="2036"/>
      <c r="R1272" s="2036"/>
      <c r="S1272" s="2036"/>
    </row>
    <row r="1273" spans="1:19" s="1475" customFormat="1">
      <c r="A1273" s="2129"/>
      <c r="B1273" s="2074"/>
      <c r="C1273" s="1625"/>
      <c r="D1273" s="144"/>
      <c r="E1273" s="2040"/>
      <c r="F1273" s="2126"/>
      <c r="G1273" s="2032"/>
      <c r="H1273" s="2127"/>
      <c r="I1273" s="2128"/>
      <c r="J1273" s="2032"/>
      <c r="K1273" s="2032"/>
      <c r="L1273" s="2034"/>
      <c r="M1273" s="2034"/>
      <c r="N1273" s="2035"/>
      <c r="O1273" s="2036"/>
      <c r="P1273" s="2036"/>
      <c r="Q1273" s="2036"/>
      <c r="R1273" s="2036"/>
      <c r="S1273" s="2036"/>
    </row>
    <row r="1274" spans="1:19" s="1407" customFormat="1">
      <c r="A1274" s="2107"/>
      <c r="B1274" s="2136"/>
      <c r="C1274" s="1886"/>
      <c r="D1274" s="2564"/>
      <c r="E1274" s="2017"/>
      <c r="F1274" s="2109"/>
      <c r="G1274" s="2019"/>
      <c r="H1274" s="2110"/>
      <c r="I1274" s="2111"/>
      <c r="J1274" s="2019"/>
      <c r="K1274" s="2019"/>
      <c r="L1274" s="2021"/>
      <c r="M1274" s="2021"/>
      <c r="N1274" s="2022"/>
      <c r="O1274" s="2023"/>
      <c r="P1274" s="2023"/>
      <c r="Q1274" s="2023"/>
      <c r="R1274" s="2023"/>
      <c r="S1274" s="2023"/>
    </row>
    <row r="1275" spans="1:19" s="1475" customFormat="1">
      <c r="A1275" s="1762" t="s">
        <v>3777</v>
      </c>
      <c r="B1275" s="2074"/>
      <c r="C1275" s="1777" t="s">
        <v>3778</v>
      </c>
      <c r="D1275" s="144"/>
      <c r="E1275" s="2040"/>
      <c r="F1275" s="2126"/>
      <c r="G1275" s="2032"/>
      <c r="H1275" s="2127"/>
      <c r="I1275" s="2128"/>
      <c r="J1275" s="2032"/>
      <c r="K1275" s="2032"/>
      <c r="L1275" s="2034"/>
      <c r="M1275" s="2034"/>
      <c r="N1275" s="2035"/>
      <c r="O1275" s="2036"/>
      <c r="P1275" s="2036"/>
      <c r="Q1275" s="2036"/>
      <c r="R1275" s="2036"/>
      <c r="S1275" s="2036"/>
    </row>
    <row r="1276" spans="1:19">
      <c r="A1276" s="1489">
        <v>5401073</v>
      </c>
      <c r="B1276" s="1445" t="s">
        <v>2646</v>
      </c>
      <c r="C1276" s="1455" t="s">
        <v>3779</v>
      </c>
      <c r="D1276" s="1487">
        <v>650000</v>
      </c>
      <c r="E1276" s="1453"/>
      <c r="F1276" s="2126">
        <v>470000</v>
      </c>
      <c r="G1276" s="2032" t="s">
        <v>98</v>
      </c>
      <c r="H1276" s="1481">
        <v>43861</v>
      </c>
      <c r="I1276" s="1455" t="s">
        <v>100</v>
      </c>
      <c r="J1276" s="1561" t="s">
        <v>449</v>
      </c>
      <c r="K1276" s="1455" t="s">
        <v>41</v>
      </c>
      <c r="L1276" s="1453"/>
      <c r="M1276" s="1453"/>
      <c r="N1276" s="2035">
        <v>43911</v>
      </c>
      <c r="O1276" s="2420" t="s">
        <v>728</v>
      </c>
      <c r="P1276" s="1453"/>
      <c r="Q1276" s="1453"/>
      <c r="R1276" s="1453"/>
      <c r="S1276" s="1453"/>
    </row>
    <row r="1277" spans="1:19" s="1475" customFormat="1">
      <c r="A1277" s="1489">
        <v>5402009</v>
      </c>
      <c r="B1277" s="2074" t="s">
        <v>780</v>
      </c>
      <c r="C1277" s="1497" t="s">
        <v>3780</v>
      </c>
      <c r="D1277" s="1487">
        <v>500000</v>
      </c>
      <c r="E1277" s="2040"/>
      <c r="F1277" s="2126">
        <v>330000</v>
      </c>
      <c r="G1277" s="2032" t="s">
        <v>110</v>
      </c>
      <c r="H1277" s="2127">
        <v>43867</v>
      </c>
      <c r="I1277" s="2128" t="s">
        <v>448</v>
      </c>
      <c r="J1277" s="1561" t="s">
        <v>449</v>
      </c>
      <c r="K1277" s="2032" t="s">
        <v>41</v>
      </c>
      <c r="L1277" s="2034"/>
      <c r="M1277" s="2034"/>
      <c r="N1277" s="2035">
        <v>43911</v>
      </c>
      <c r="O1277" s="2420" t="s">
        <v>728</v>
      </c>
      <c r="P1277" s="1959" t="s">
        <v>3781</v>
      </c>
      <c r="Q1277" s="2036"/>
      <c r="R1277" s="2036"/>
      <c r="S1277" s="2036"/>
    </row>
    <row r="1278" spans="1:19" s="1475" customFormat="1">
      <c r="A1278" s="1489">
        <v>5402018</v>
      </c>
      <c r="B1278" s="2074" t="s">
        <v>2588</v>
      </c>
      <c r="C1278" s="1782" t="s">
        <v>3782</v>
      </c>
      <c r="D1278" s="1487">
        <v>1175000</v>
      </c>
      <c r="E1278" s="2040"/>
      <c r="F1278" s="2126">
        <v>1016000</v>
      </c>
      <c r="G1278" s="2032" t="s">
        <v>98</v>
      </c>
      <c r="H1278" s="2127">
        <v>43873</v>
      </c>
      <c r="I1278" s="2128" t="s">
        <v>821</v>
      </c>
      <c r="J1278" s="1960"/>
      <c r="K1278" s="2032" t="s">
        <v>41</v>
      </c>
      <c r="L1278" s="2034"/>
      <c r="M1278" s="2034"/>
      <c r="N1278" s="2035">
        <v>43911</v>
      </c>
      <c r="O1278" s="2420" t="s">
        <v>728</v>
      </c>
      <c r="P1278" s="2036"/>
      <c r="Q1278" s="2036"/>
      <c r="R1278" s="2036"/>
      <c r="S1278" s="2036"/>
    </row>
    <row r="1279" spans="1:19" s="1475" customFormat="1">
      <c r="A1279" s="2133"/>
      <c r="B1279" s="2074"/>
      <c r="C1279" s="1625"/>
      <c r="D1279" s="144"/>
      <c r="E1279" s="2040"/>
      <c r="F1279" s="2126"/>
      <c r="G1279" s="2032"/>
      <c r="H1279" s="2127"/>
      <c r="I1279" s="2128"/>
      <c r="J1279" s="2032"/>
      <c r="K1279" s="2032"/>
      <c r="L1279" s="2034"/>
      <c r="M1279" s="2034"/>
      <c r="N1279" s="2035"/>
      <c r="O1279" s="2036"/>
      <c r="P1279" s="2036"/>
      <c r="Q1279" s="2036"/>
      <c r="R1279" s="2036"/>
      <c r="S1279" s="2036"/>
    </row>
    <row r="1280" spans="1:19" s="1475" customFormat="1">
      <c r="A1280" s="2129"/>
      <c r="B1280" s="1451" t="s">
        <v>3783</v>
      </c>
      <c r="C1280" s="1625"/>
      <c r="D1280" s="144"/>
      <c r="E1280" s="2040"/>
      <c r="F1280" s="2126"/>
      <c r="G1280" s="2032"/>
      <c r="H1280" s="2127"/>
      <c r="I1280" s="2128"/>
      <c r="J1280" s="2032"/>
      <c r="K1280" s="2032"/>
      <c r="L1280" s="2034"/>
      <c r="M1280" s="2034"/>
      <c r="N1280" s="2035"/>
      <c r="O1280" s="2036"/>
      <c r="P1280" s="2036"/>
      <c r="Q1280" s="2036"/>
      <c r="R1280" s="2036"/>
      <c r="S1280" s="2036"/>
    </row>
    <row r="1281" spans="1:19" s="1475" customFormat="1">
      <c r="A1281" s="2129"/>
      <c r="B1281" s="1445" t="s">
        <v>440</v>
      </c>
      <c r="C1281" s="1625"/>
      <c r="D1281" s="144"/>
      <c r="E1281" s="2040"/>
      <c r="F1281" s="2126"/>
      <c r="G1281" s="2032"/>
      <c r="H1281" s="2127"/>
      <c r="I1281" s="2128"/>
      <c r="J1281" s="2032"/>
      <c r="K1281" s="2032"/>
      <c r="L1281" s="2034"/>
      <c r="M1281" s="2034"/>
      <c r="N1281" s="2035"/>
      <c r="O1281" s="2036"/>
      <c r="P1281" s="2036"/>
      <c r="Q1281" s="2036"/>
      <c r="R1281" s="2036"/>
      <c r="S1281" s="2036"/>
    </row>
    <row r="1282" spans="1:19" s="1475" customFormat="1">
      <c r="A1282" s="2129"/>
      <c r="B1282" s="2074"/>
      <c r="C1282" s="1625"/>
      <c r="D1282" s="144"/>
      <c r="E1282" s="2040"/>
      <c r="F1282" s="2126"/>
      <c r="G1282" s="2032"/>
      <c r="H1282" s="2127"/>
      <c r="I1282" s="2128"/>
      <c r="J1282" s="2032"/>
      <c r="K1282" s="2032"/>
      <c r="L1282" s="2034"/>
      <c r="M1282" s="2034"/>
      <c r="N1282" s="2035"/>
      <c r="O1282" s="2036"/>
      <c r="P1282" s="2036"/>
      <c r="Q1282" s="2036"/>
      <c r="R1282" s="2036"/>
      <c r="S1282" s="2036"/>
    </row>
    <row r="1283" spans="1:19" s="1769" customFormat="1">
      <c r="A1283" s="210" t="s">
        <v>732</v>
      </c>
      <c r="B1283" s="1464"/>
      <c r="C1283" s="1777"/>
      <c r="D1283" s="144"/>
      <c r="E1283" s="2007"/>
      <c r="F1283" s="2105"/>
      <c r="G1283" s="2005"/>
      <c r="H1283" s="2106"/>
      <c r="I1283" s="2002"/>
      <c r="J1283" s="2005"/>
      <c r="K1283" s="2005"/>
      <c r="L1283" s="2010"/>
      <c r="M1283" s="2010"/>
      <c r="N1283" s="2011"/>
      <c r="O1283" s="2004"/>
      <c r="P1283" s="2004"/>
      <c r="Q1283" s="2004"/>
      <c r="R1283" s="2004"/>
      <c r="S1283" s="2004"/>
    </row>
    <row r="1284" spans="1:19" s="1769" customFormat="1">
      <c r="A1284" s="184"/>
      <c r="B1284" s="1465" t="s">
        <v>7</v>
      </c>
      <c r="C1284" s="684"/>
      <c r="D1284" s="144"/>
      <c r="E1284" s="2007"/>
      <c r="F1284" s="2105"/>
      <c r="G1284" s="2005"/>
      <c r="H1284" s="2106"/>
      <c r="I1284" s="2002"/>
      <c r="J1284" s="2005"/>
      <c r="K1284" s="2005"/>
      <c r="L1284" s="2010"/>
      <c r="M1284" s="2010"/>
      <c r="N1284" s="2011"/>
      <c r="O1284" s="2004"/>
      <c r="P1284" s="2004"/>
      <c r="Q1284" s="2004"/>
      <c r="R1284" s="2004"/>
      <c r="S1284" s="2004"/>
    </row>
    <row r="1285" spans="1:19" s="1769" customFormat="1">
      <c r="A1285" s="184"/>
      <c r="B1285" s="1464"/>
      <c r="C1285" s="217"/>
      <c r="D1285" s="144"/>
      <c r="E1285" s="2007"/>
      <c r="F1285" s="2105"/>
      <c r="G1285" s="2005"/>
      <c r="H1285" s="2106"/>
      <c r="I1285" s="2002"/>
      <c r="J1285" s="2005"/>
      <c r="K1285" s="2005"/>
      <c r="L1285" s="2010"/>
      <c r="M1285" s="2010"/>
      <c r="N1285" s="2011"/>
      <c r="O1285" s="2004"/>
      <c r="P1285" s="2004"/>
      <c r="Q1285" s="2004"/>
      <c r="R1285" s="2004"/>
      <c r="S1285" s="2004"/>
    </row>
    <row r="1286" spans="1:19" s="1769" customFormat="1">
      <c r="A1286" s="184"/>
      <c r="B1286" s="1502" t="s">
        <v>733</v>
      </c>
      <c r="C1286" s="710">
        <f>SUM(D1274:D1282)+SUM(C1283:C1285)</f>
        <v>2325000</v>
      </c>
      <c r="D1286" s="144"/>
      <c r="E1286" s="2007"/>
      <c r="F1286" s="2105"/>
      <c r="G1286" s="2005"/>
      <c r="H1286" s="2106"/>
      <c r="I1286" s="2002"/>
      <c r="J1286" s="2005"/>
      <c r="K1286" s="2005"/>
      <c r="L1286" s="2010"/>
      <c r="M1286" s="2010"/>
      <c r="N1286" s="2011"/>
      <c r="O1286" s="2004"/>
      <c r="P1286" s="2004"/>
      <c r="Q1286" s="2004"/>
      <c r="R1286" s="2004"/>
      <c r="S1286" s="2004"/>
    </row>
    <row r="1287" spans="1:19" s="1475" customFormat="1">
      <c r="A1287" s="2129"/>
      <c r="B1287" s="2074"/>
      <c r="C1287" s="1625"/>
      <c r="D1287" s="144"/>
      <c r="E1287" s="2040"/>
      <c r="F1287" s="2126"/>
      <c r="G1287" s="2032"/>
      <c r="H1287" s="2127"/>
      <c r="I1287" s="2128"/>
      <c r="J1287" s="2032"/>
      <c r="K1287" s="2032"/>
      <c r="L1287" s="2034"/>
      <c r="M1287" s="2034"/>
      <c r="N1287" s="2035"/>
      <c r="O1287" s="2036"/>
      <c r="P1287" s="2036"/>
      <c r="Q1287" s="2036"/>
      <c r="R1287" s="2036"/>
      <c r="S1287" s="2036"/>
    </row>
    <row r="1288" spans="1:19" s="1475" customFormat="1">
      <c r="A1288" s="2129"/>
      <c r="B1288" s="2074"/>
      <c r="C1288" s="1625"/>
      <c r="D1288" s="144"/>
      <c r="E1288" s="2040"/>
      <c r="F1288" s="2126"/>
      <c r="G1288" s="2032"/>
      <c r="H1288" s="2127"/>
      <c r="I1288" s="2128"/>
      <c r="J1288" s="2032"/>
      <c r="K1288" s="2032"/>
      <c r="L1288" s="2034"/>
      <c r="M1288" s="2034"/>
      <c r="N1288" s="2035"/>
      <c r="O1288" s="2036"/>
      <c r="P1288" s="2036"/>
      <c r="Q1288" s="2036"/>
      <c r="R1288" s="2036"/>
      <c r="S1288" s="2036"/>
    </row>
    <row r="1289" spans="1:19" s="1407" customFormat="1">
      <c r="A1289" s="2107"/>
      <c r="B1289" s="2136"/>
      <c r="C1289" s="1886"/>
      <c r="D1289" s="2564"/>
      <c r="E1289" s="2017"/>
      <c r="F1289" s="2109"/>
      <c r="G1289" s="2019"/>
      <c r="H1289" s="2110"/>
      <c r="I1289" s="2111"/>
      <c r="J1289" s="2019"/>
      <c r="K1289" s="2019"/>
      <c r="L1289" s="2021"/>
      <c r="M1289" s="2021"/>
      <c r="N1289" s="2022"/>
      <c r="O1289" s="2023"/>
      <c r="P1289" s="2023"/>
      <c r="Q1289" s="2023"/>
      <c r="R1289" s="2023"/>
      <c r="S1289" s="2023"/>
    </row>
    <row r="1290" spans="1:19" s="1475" customFormat="1">
      <c r="A1290" s="1762" t="s">
        <v>3784</v>
      </c>
      <c r="B1290" s="2074"/>
      <c r="C1290" s="1777" t="s">
        <v>3785</v>
      </c>
      <c r="D1290" s="1487"/>
      <c r="E1290" s="2040"/>
      <c r="F1290" s="2126"/>
      <c r="G1290" s="2032"/>
      <c r="H1290" s="2127"/>
      <c r="I1290" s="2128"/>
      <c r="J1290" s="2032"/>
      <c r="K1290" s="2032"/>
      <c r="L1290" s="2034"/>
      <c r="M1290" s="2034"/>
      <c r="N1290" s="2035"/>
      <c r="O1290" s="2036"/>
      <c r="P1290" s="2036"/>
      <c r="Q1290" s="2036"/>
      <c r="R1290" s="2036"/>
      <c r="S1290" s="2036"/>
    </row>
    <row r="1291" spans="1:19" s="1475" customFormat="1">
      <c r="A1291" s="1489">
        <v>5402022</v>
      </c>
      <c r="B1291" s="2074" t="s">
        <v>2029</v>
      </c>
      <c r="C1291" s="1782" t="s">
        <v>3786</v>
      </c>
      <c r="D1291" s="1487">
        <v>480000</v>
      </c>
      <c r="E1291" s="2040"/>
      <c r="F1291" s="2126">
        <v>328000</v>
      </c>
      <c r="G1291" s="2032" t="s">
        <v>98</v>
      </c>
      <c r="H1291" s="2127">
        <v>43874</v>
      </c>
      <c r="I1291" s="2128" t="s">
        <v>2091</v>
      </c>
      <c r="J1291" s="2032"/>
      <c r="K1291" s="2032" t="s">
        <v>41</v>
      </c>
      <c r="L1291" s="2034"/>
      <c r="M1291" s="2034"/>
      <c r="N1291" s="2035">
        <v>43917</v>
      </c>
      <c r="O1291" s="2420" t="s">
        <v>728</v>
      </c>
      <c r="P1291" s="2036"/>
      <c r="Q1291" s="2036"/>
      <c r="R1291" s="2036"/>
      <c r="S1291" s="2036"/>
    </row>
    <row r="1292" spans="1:19" s="1993" customFormat="1">
      <c r="A1292" s="1489">
        <v>5402025</v>
      </c>
      <c r="B1292" s="1599" t="s">
        <v>3623</v>
      </c>
      <c r="C1292" s="1782" t="s">
        <v>3787</v>
      </c>
      <c r="D1292" s="1487">
        <v>680000</v>
      </c>
      <c r="E1292" s="2040"/>
      <c r="F1292" s="2126">
        <v>492000</v>
      </c>
      <c r="G1292" s="2032" t="s">
        <v>98</v>
      </c>
      <c r="H1292" s="2127">
        <v>43875</v>
      </c>
      <c r="I1292" s="2128" t="s">
        <v>1001</v>
      </c>
      <c r="J1292" s="1561" t="s">
        <v>449</v>
      </c>
      <c r="K1292" s="2032" t="s">
        <v>41</v>
      </c>
      <c r="L1292" s="2034"/>
      <c r="M1292" s="2034"/>
      <c r="N1292" s="2035">
        <v>43917</v>
      </c>
      <c r="O1292" s="2420" t="s">
        <v>728</v>
      </c>
      <c r="P1292" s="2036"/>
      <c r="Q1292" s="2036"/>
      <c r="R1292" s="2036"/>
      <c r="S1292" s="2036"/>
    </row>
    <row r="1293" spans="1:19" s="1993" customFormat="1">
      <c r="A1293" s="1489">
        <v>5402052</v>
      </c>
      <c r="B1293" s="2074" t="s">
        <v>2128</v>
      </c>
      <c r="C1293" s="1782" t="s">
        <v>3788</v>
      </c>
      <c r="D1293" s="1487">
        <v>435000</v>
      </c>
      <c r="E1293" s="2040"/>
      <c r="F1293" s="2126">
        <v>277000</v>
      </c>
      <c r="G1293" s="2032" t="s">
        <v>98</v>
      </c>
      <c r="H1293" s="2127">
        <v>43883</v>
      </c>
      <c r="I1293" s="2128" t="s">
        <v>317</v>
      </c>
      <c r="J1293" s="1561" t="s">
        <v>449</v>
      </c>
      <c r="K1293" s="2032" t="s">
        <v>41</v>
      </c>
      <c r="L1293" s="2034"/>
      <c r="M1293" s="2034"/>
      <c r="N1293" s="2035">
        <v>43917</v>
      </c>
      <c r="O1293" s="2420" t="s">
        <v>728</v>
      </c>
      <c r="P1293" s="2036"/>
      <c r="Q1293" s="2036"/>
      <c r="R1293" s="2036"/>
      <c r="S1293" s="2036"/>
    </row>
    <row r="1294" spans="1:19" s="1475" customFormat="1">
      <c r="A1294" s="2133"/>
      <c r="B1294" s="2074"/>
      <c r="C1294" s="1625"/>
      <c r="D1294" s="1487"/>
      <c r="E1294" s="2040"/>
      <c r="F1294" s="2126"/>
      <c r="G1294" s="2032"/>
      <c r="H1294" s="2127"/>
      <c r="I1294" s="2128"/>
      <c r="J1294" s="2032"/>
      <c r="K1294" s="2032"/>
      <c r="L1294" s="2034"/>
      <c r="M1294" s="2034"/>
      <c r="N1294" s="2035"/>
      <c r="O1294" s="2036"/>
      <c r="P1294" s="2036"/>
      <c r="Q1294" s="2036"/>
      <c r="R1294" s="2036"/>
      <c r="S1294" s="2036"/>
    </row>
    <row r="1295" spans="1:19">
      <c r="A1295" s="1452"/>
      <c r="B1295" s="1451" t="s">
        <v>3789</v>
      </c>
      <c r="C1295" s="1456"/>
      <c r="D1295" s="1574"/>
      <c r="E1295" s="1453"/>
      <c r="F1295" s="1454"/>
      <c r="G1295" s="1455"/>
      <c r="H1295" s="1481"/>
      <c r="I1295" s="1453"/>
      <c r="J1295" s="1455"/>
      <c r="K1295" s="1455"/>
      <c r="L1295" s="1453"/>
      <c r="M1295" s="1453"/>
      <c r="N1295" s="1516"/>
      <c r="O1295" s="1453"/>
      <c r="P1295" s="1453"/>
      <c r="Q1295" s="1453"/>
      <c r="R1295" s="1453"/>
      <c r="S1295" s="1453"/>
    </row>
    <row r="1296" spans="1:19" s="1475" customFormat="1">
      <c r="A1296" s="2129"/>
      <c r="B1296" s="1445" t="s">
        <v>440</v>
      </c>
      <c r="C1296" s="1625"/>
      <c r="D1296" s="144"/>
      <c r="E1296" s="2040"/>
      <c r="F1296" s="2126"/>
      <c r="G1296" s="2032"/>
      <c r="H1296" s="2127"/>
      <c r="I1296" s="2128"/>
      <c r="J1296" s="2032"/>
      <c r="K1296" s="2032"/>
      <c r="L1296" s="2034"/>
      <c r="M1296" s="2034"/>
      <c r="N1296" s="2035"/>
      <c r="O1296" s="2036"/>
      <c r="P1296" s="2036"/>
      <c r="Q1296" s="2036"/>
      <c r="R1296" s="2036"/>
      <c r="S1296" s="2036"/>
    </row>
    <row r="1297" spans="1:19" s="1475" customFormat="1">
      <c r="A1297" s="2129"/>
      <c r="B1297" s="2074"/>
      <c r="C1297" s="1625"/>
      <c r="D1297" s="144"/>
      <c r="E1297" s="2040"/>
      <c r="F1297" s="2126"/>
      <c r="G1297" s="2032"/>
      <c r="H1297" s="2127"/>
      <c r="I1297" s="2128"/>
      <c r="J1297" s="2032"/>
      <c r="K1297" s="2032"/>
      <c r="L1297" s="2034"/>
      <c r="M1297" s="2034"/>
      <c r="N1297" s="2035"/>
      <c r="O1297" s="2036"/>
      <c r="P1297" s="2036"/>
      <c r="Q1297" s="2036"/>
      <c r="R1297" s="2036"/>
      <c r="S1297" s="2036"/>
    </row>
    <row r="1298" spans="1:19" s="1475" customFormat="1">
      <c r="A1298" s="2129"/>
      <c r="B1298" s="2074"/>
      <c r="C1298" s="1625"/>
      <c r="D1298" s="144"/>
      <c r="E1298" s="2040"/>
      <c r="F1298" s="2126"/>
      <c r="G1298" s="2032"/>
      <c r="H1298" s="2127"/>
      <c r="I1298" s="2128"/>
      <c r="J1298" s="2032"/>
      <c r="K1298" s="2032"/>
      <c r="L1298" s="2034"/>
      <c r="M1298" s="2034"/>
      <c r="N1298" s="2035"/>
      <c r="O1298" s="2036"/>
      <c r="P1298" s="2036"/>
      <c r="Q1298" s="2036"/>
      <c r="R1298" s="2036"/>
      <c r="S1298" s="2036"/>
    </row>
    <row r="1299" spans="1:19" s="1769" customFormat="1">
      <c r="A1299" s="210" t="s">
        <v>732</v>
      </c>
      <c r="B1299" s="1464"/>
      <c r="C1299" s="1777"/>
      <c r="D1299" s="144"/>
      <c r="E1299" s="2007"/>
      <c r="F1299" s="2105"/>
      <c r="G1299" s="2005"/>
      <c r="H1299" s="2106"/>
      <c r="I1299" s="2002"/>
      <c r="J1299" s="2005"/>
      <c r="K1299" s="2005"/>
      <c r="L1299" s="2010"/>
      <c r="M1299" s="2010"/>
      <c r="N1299" s="2011"/>
      <c r="O1299" s="2004"/>
      <c r="P1299" s="2004"/>
      <c r="Q1299" s="2004"/>
      <c r="R1299" s="2004"/>
      <c r="S1299" s="2004"/>
    </row>
    <row r="1300" spans="1:19" s="1769" customFormat="1">
      <c r="A1300" s="184"/>
      <c r="B1300" s="1465" t="s">
        <v>7</v>
      </c>
      <c r="C1300" s="684"/>
      <c r="D1300" s="144"/>
      <c r="E1300" s="2007"/>
      <c r="F1300" s="2105"/>
      <c r="G1300" s="2005"/>
      <c r="H1300" s="2106"/>
      <c r="I1300" s="2002"/>
      <c r="J1300" s="2005"/>
      <c r="K1300" s="2005"/>
      <c r="L1300" s="2010"/>
      <c r="M1300" s="2010"/>
      <c r="N1300" s="2011"/>
      <c r="O1300" s="2004"/>
      <c r="P1300" s="2004"/>
      <c r="Q1300" s="2004"/>
      <c r="R1300" s="2004"/>
      <c r="S1300" s="2004"/>
    </row>
    <row r="1301" spans="1:19" s="1769" customFormat="1">
      <c r="A1301" s="184"/>
      <c r="B1301" s="1464"/>
      <c r="C1301" s="217"/>
      <c r="D1301" s="144"/>
      <c r="E1301" s="2007"/>
      <c r="F1301" s="2105"/>
      <c r="G1301" s="2005"/>
      <c r="H1301" s="2106"/>
      <c r="I1301" s="2002"/>
      <c r="J1301" s="2005"/>
      <c r="K1301" s="2005"/>
      <c r="L1301" s="2010"/>
      <c r="M1301" s="2010"/>
      <c r="N1301" s="2011"/>
      <c r="O1301" s="2004"/>
      <c r="P1301" s="2004"/>
      <c r="Q1301" s="2004"/>
      <c r="R1301" s="2004"/>
      <c r="S1301" s="2004"/>
    </row>
    <row r="1302" spans="1:19" s="1769" customFormat="1">
      <c r="A1302" s="184"/>
      <c r="B1302" s="1502" t="s">
        <v>733</v>
      </c>
      <c r="C1302" s="710">
        <f>SUM(D1289:D1298)+SUM(C1299:C1301)</f>
        <v>1595000</v>
      </c>
      <c r="D1302" s="144"/>
      <c r="E1302" s="2007"/>
      <c r="F1302" s="2105"/>
      <c r="G1302" s="2005"/>
      <c r="H1302" s="2106"/>
      <c r="I1302" s="2002"/>
      <c r="J1302" s="2005"/>
      <c r="K1302" s="2005"/>
      <c r="L1302" s="2010"/>
      <c r="M1302" s="2010"/>
      <c r="N1302" s="2011"/>
      <c r="O1302" s="2004"/>
      <c r="P1302" s="2004"/>
      <c r="Q1302" s="2004"/>
      <c r="R1302" s="2004"/>
      <c r="S1302" s="2004"/>
    </row>
    <row r="1303" spans="1:19" s="1475" customFormat="1">
      <c r="A1303" s="2129"/>
      <c r="B1303" s="2074"/>
      <c r="C1303" s="1625"/>
      <c r="D1303" s="144"/>
      <c r="E1303" s="2040"/>
      <c r="F1303" s="2126"/>
      <c r="G1303" s="2032"/>
      <c r="H1303" s="2127"/>
      <c r="I1303" s="2128"/>
      <c r="J1303" s="2032"/>
      <c r="K1303" s="2032"/>
      <c r="L1303" s="2034"/>
      <c r="M1303" s="2034"/>
      <c r="N1303" s="2035"/>
      <c r="O1303" s="2036"/>
      <c r="P1303" s="2036"/>
      <c r="Q1303" s="2036"/>
      <c r="R1303" s="2036"/>
      <c r="S1303" s="2036"/>
    </row>
    <row r="1304" spans="1:19" s="1475" customFormat="1">
      <c r="A1304" s="2129"/>
      <c r="B1304" s="2074"/>
      <c r="C1304" s="1625"/>
      <c r="D1304" s="144"/>
      <c r="E1304" s="2040"/>
      <c r="F1304" s="2126"/>
      <c r="G1304" s="2032"/>
      <c r="H1304" s="2127"/>
      <c r="I1304" s="2128"/>
      <c r="J1304" s="2032"/>
      <c r="K1304" s="2032"/>
      <c r="L1304" s="2034"/>
      <c r="M1304" s="2034"/>
      <c r="N1304" s="2035"/>
      <c r="O1304" s="2036"/>
      <c r="P1304" s="2036"/>
      <c r="Q1304" s="2036"/>
      <c r="R1304" s="2036"/>
      <c r="S1304" s="2036"/>
    </row>
    <row r="1305" spans="1:19" s="1407" customFormat="1">
      <c r="A1305" s="2107"/>
      <c r="B1305" s="2136"/>
      <c r="C1305" s="1886"/>
      <c r="D1305" s="2564"/>
      <c r="E1305" s="2017"/>
      <c r="F1305" s="2109"/>
      <c r="G1305" s="2019"/>
      <c r="H1305" s="2110"/>
      <c r="I1305" s="2111"/>
      <c r="J1305" s="2019"/>
      <c r="K1305" s="2019"/>
      <c r="L1305" s="2021"/>
      <c r="M1305" s="2021"/>
      <c r="N1305" s="2022"/>
      <c r="O1305" s="2023"/>
      <c r="P1305" s="2023"/>
      <c r="Q1305" s="2023"/>
      <c r="R1305" s="2023"/>
      <c r="S1305" s="2023"/>
    </row>
    <row r="1306" spans="1:19" s="1475" customFormat="1">
      <c r="A1306" s="1762" t="s">
        <v>3790</v>
      </c>
      <c r="B1306" s="2074"/>
      <c r="C1306" s="1777" t="s">
        <v>3791</v>
      </c>
      <c r="D1306" s="144"/>
      <c r="E1306" s="2040"/>
      <c r="F1306" s="2126"/>
      <c r="G1306" s="2032"/>
      <c r="H1306" s="2127"/>
      <c r="I1306" s="2128"/>
      <c r="J1306" s="2032"/>
      <c r="K1306" s="2032"/>
      <c r="L1306" s="2034"/>
      <c r="M1306" s="2034"/>
      <c r="N1306" s="2035"/>
      <c r="O1306" s="2036"/>
      <c r="P1306" s="2036"/>
      <c r="Q1306" s="2036"/>
      <c r="R1306" s="2036"/>
      <c r="S1306" s="2036"/>
    </row>
    <row r="1307" spans="1:19" s="1993" customFormat="1">
      <c r="A1307" s="1489">
        <v>5402036</v>
      </c>
      <c r="B1307" s="1599" t="s">
        <v>3362</v>
      </c>
      <c r="C1307" s="1782" t="s">
        <v>3792</v>
      </c>
      <c r="D1307" s="1487">
        <v>425000</v>
      </c>
      <c r="E1307" s="2040"/>
      <c r="F1307" s="2126">
        <v>206000</v>
      </c>
      <c r="G1307" s="2032" t="s">
        <v>98</v>
      </c>
      <c r="H1307" s="2127">
        <v>43514</v>
      </c>
      <c r="I1307" s="2128" t="s">
        <v>979</v>
      </c>
      <c r="J1307" s="1561" t="s">
        <v>449</v>
      </c>
      <c r="K1307" s="2032" t="s">
        <v>67</v>
      </c>
      <c r="L1307" s="2034"/>
      <c r="M1307" s="2034"/>
      <c r="N1307" s="2035">
        <v>43908</v>
      </c>
      <c r="O1307" s="2420" t="s">
        <v>728</v>
      </c>
      <c r="P1307" s="2036"/>
      <c r="Q1307" s="2036"/>
      <c r="R1307" s="2036"/>
      <c r="S1307" s="2036"/>
    </row>
    <row r="1308" spans="1:19" s="1475" customFormat="1">
      <c r="A1308" s="1489">
        <v>5402063</v>
      </c>
      <c r="B1308" s="2074" t="s">
        <v>2732</v>
      </c>
      <c r="C1308" s="1782" t="s">
        <v>3793</v>
      </c>
      <c r="D1308" s="1547">
        <v>500000</v>
      </c>
      <c r="E1308" s="2040"/>
      <c r="F1308" s="2126">
        <v>351000</v>
      </c>
      <c r="G1308" s="2032" t="s">
        <v>98</v>
      </c>
      <c r="H1308" s="2127">
        <v>43886</v>
      </c>
      <c r="I1308" s="2128" t="s">
        <v>979</v>
      </c>
      <c r="J1308" s="1561" t="s">
        <v>449</v>
      </c>
      <c r="K1308" s="2032" t="s">
        <v>67</v>
      </c>
      <c r="L1308" s="2034"/>
      <c r="M1308" s="2034"/>
      <c r="N1308" s="2035">
        <v>43908</v>
      </c>
      <c r="O1308" s="2420" t="s">
        <v>728</v>
      </c>
      <c r="P1308" s="2036"/>
      <c r="Q1308" s="2036"/>
      <c r="R1308" s="2036"/>
      <c r="S1308" s="2036"/>
    </row>
    <row r="1309" spans="1:19" s="1475" customFormat="1">
      <c r="A1309" s="1489">
        <v>5402043</v>
      </c>
      <c r="B1309" s="2074" t="s">
        <v>2025</v>
      </c>
      <c r="C1309" s="1782" t="s">
        <v>3794</v>
      </c>
      <c r="D1309" s="1487">
        <v>600000</v>
      </c>
      <c r="E1309" s="2040"/>
      <c r="F1309" s="2126">
        <v>453000</v>
      </c>
      <c r="G1309" s="2032" t="s">
        <v>98</v>
      </c>
      <c r="H1309" s="2127">
        <v>43881</v>
      </c>
      <c r="I1309" s="2128" t="s">
        <v>527</v>
      </c>
      <c r="J1309" s="1561" t="s">
        <v>449</v>
      </c>
      <c r="K1309" s="2032" t="s">
        <v>67</v>
      </c>
      <c r="L1309" s="2034"/>
      <c r="M1309" s="2034"/>
      <c r="N1309" s="2035">
        <v>43908</v>
      </c>
      <c r="O1309" s="2420" t="s">
        <v>728</v>
      </c>
      <c r="P1309" s="2036"/>
      <c r="Q1309" s="2036"/>
      <c r="R1309" s="2036"/>
      <c r="S1309" s="2036"/>
    </row>
    <row r="1310" spans="1:19" s="2399" customFormat="1">
      <c r="A1310" s="1489"/>
      <c r="B1310" s="2074"/>
      <c r="C1310" s="1782"/>
      <c r="D1310" s="1487"/>
      <c r="E1310" s="2069"/>
      <c r="F1310" s="2139"/>
      <c r="G1310" s="2070"/>
      <c r="H1310" s="2140"/>
      <c r="I1310" s="2141"/>
      <c r="J1310" s="1960"/>
      <c r="K1310" s="2070"/>
      <c r="L1310" s="2072"/>
      <c r="M1310" s="2072"/>
      <c r="N1310" s="2073"/>
      <c r="O1310" s="2074"/>
      <c r="P1310" s="2074"/>
      <c r="Q1310" s="2074"/>
      <c r="R1310" s="2074"/>
      <c r="S1310" s="2074"/>
    </row>
    <row r="1311" spans="1:19" s="2399" customFormat="1">
      <c r="A1311" s="1489"/>
      <c r="B1311" s="1451" t="s">
        <v>3783</v>
      </c>
      <c r="C1311" s="1782"/>
      <c r="D1311" s="1487"/>
      <c r="E1311" s="2069"/>
      <c r="F1311" s="2139"/>
      <c r="G1311" s="2070"/>
      <c r="H1311" s="2140"/>
      <c r="I1311" s="2141"/>
      <c r="J1311" s="1960"/>
      <c r="K1311" s="2070"/>
      <c r="L1311" s="2072"/>
      <c r="M1311" s="2072"/>
      <c r="N1311" s="2073"/>
      <c r="O1311" s="2074"/>
      <c r="P1311" s="2074"/>
      <c r="Q1311" s="2074"/>
      <c r="R1311" s="2074"/>
      <c r="S1311" s="2074"/>
    </row>
    <row r="1312" spans="1:19" s="2399" customFormat="1">
      <c r="A1312" s="1489"/>
      <c r="B1312" s="1445" t="s">
        <v>440</v>
      </c>
      <c r="C1312" s="1782"/>
      <c r="D1312" s="1487"/>
      <c r="E1312" s="2069"/>
      <c r="F1312" s="2139"/>
      <c r="G1312" s="2070"/>
      <c r="H1312" s="2140"/>
      <c r="I1312" s="2141"/>
      <c r="J1312" s="1960"/>
      <c r="K1312" s="2070"/>
      <c r="L1312" s="2072"/>
      <c r="M1312" s="2072"/>
      <c r="N1312" s="2073"/>
      <c r="O1312" s="2074"/>
      <c r="P1312" s="2074"/>
      <c r="Q1312" s="2074"/>
      <c r="R1312" s="2074"/>
      <c r="S1312" s="2074"/>
    </row>
    <row r="1313" spans="1:19" s="1475" customFormat="1">
      <c r="A1313" s="2129"/>
      <c r="B1313" s="2074"/>
      <c r="C1313" s="1625"/>
      <c r="D1313" s="144"/>
      <c r="E1313" s="2040"/>
      <c r="F1313" s="2126"/>
      <c r="G1313" s="2032"/>
      <c r="H1313" s="2127"/>
      <c r="I1313" s="2128"/>
      <c r="J1313" s="2032"/>
      <c r="K1313" s="2032"/>
      <c r="L1313" s="2034"/>
      <c r="M1313" s="2034"/>
      <c r="N1313" s="2035"/>
      <c r="O1313" s="2036"/>
      <c r="P1313" s="2036"/>
      <c r="Q1313" s="2036"/>
      <c r="R1313" s="2036"/>
      <c r="S1313" s="2036"/>
    </row>
    <row r="1314" spans="1:19" s="1475" customFormat="1">
      <c r="A1314" s="2129"/>
      <c r="B1314" s="2074"/>
      <c r="C1314" s="1625"/>
      <c r="D1314" s="144"/>
      <c r="E1314" s="2040"/>
      <c r="F1314" s="2126"/>
      <c r="G1314" s="2032"/>
      <c r="H1314" s="2127"/>
      <c r="I1314" s="2128"/>
      <c r="J1314" s="2032"/>
      <c r="K1314" s="2032"/>
      <c r="L1314" s="2034"/>
      <c r="M1314" s="2034"/>
      <c r="N1314" s="2035"/>
      <c r="O1314" s="2036"/>
      <c r="P1314" s="2036"/>
      <c r="Q1314" s="2036"/>
      <c r="R1314" s="2036"/>
      <c r="S1314" s="2036"/>
    </row>
    <row r="1315" spans="1:19" s="1769" customFormat="1">
      <c r="A1315" s="210" t="s">
        <v>732</v>
      </c>
      <c r="B1315" s="1464"/>
      <c r="C1315" s="1777"/>
      <c r="D1315" s="144"/>
      <c r="E1315" s="2007"/>
      <c r="F1315" s="2105"/>
      <c r="G1315" s="2005"/>
      <c r="H1315" s="2106"/>
      <c r="I1315" s="2002"/>
      <c r="J1315" s="2005"/>
      <c r="K1315" s="2005"/>
      <c r="L1315" s="2010"/>
      <c r="M1315" s="2010"/>
      <c r="N1315" s="2011"/>
      <c r="O1315" s="2004"/>
      <c r="P1315" s="2004"/>
      <c r="Q1315" s="2004"/>
      <c r="R1315" s="2004"/>
      <c r="S1315" s="2004"/>
    </row>
    <row r="1316" spans="1:19" s="1769" customFormat="1">
      <c r="A1316" s="184"/>
      <c r="B1316" s="1465" t="s">
        <v>7</v>
      </c>
      <c r="C1316" s="684"/>
      <c r="D1316" s="144"/>
      <c r="E1316" s="2007"/>
      <c r="F1316" s="2105"/>
      <c r="G1316" s="2005"/>
      <c r="H1316" s="2106"/>
      <c r="I1316" s="2002"/>
      <c r="J1316" s="2005"/>
      <c r="K1316" s="2005"/>
      <c r="L1316" s="2010"/>
      <c r="M1316" s="2010"/>
      <c r="N1316" s="2011"/>
      <c r="O1316" s="2004"/>
      <c r="P1316" s="2004"/>
      <c r="Q1316" s="2004"/>
      <c r="R1316" s="2004"/>
      <c r="S1316" s="2004"/>
    </row>
    <row r="1317" spans="1:19" s="1769" customFormat="1">
      <c r="A1317" s="184"/>
      <c r="B1317" s="1464"/>
      <c r="C1317" s="217"/>
      <c r="D1317" s="144"/>
      <c r="E1317" s="2007"/>
      <c r="F1317" s="2105"/>
      <c r="G1317" s="2005"/>
      <c r="H1317" s="2106"/>
      <c r="I1317" s="2002"/>
      <c r="J1317" s="2005"/>
      <c r="K1317" s="2005"/>
      <c r="L1317" s="2010"/>
      <c r="M1317" s="2010"/>
      <c r="N1317" s="2011"/>
      <c r="O1317" s="2004"/>
      <c r="P1317" s="2004"/>
      <c r="Q1317" s="2004"/>
      <c r="R1317" s="2004"/>
      <c r="S1317" s="2004"/>
    </row>
    <row r="1318" spans="1:19" s="1769" customFormat="1">
      <c r="A1318" s="184"/>
      <c r="B1318" s="1502" t="s">
        <v>733</v>
      </c>
      <c r="C1318" s="710">
        <f>SUM(D1305:D1314)+SUM(C1315:C1317)</f>
        <v>1525000</v>
      </c>
      <c r="D1318" s="144"/>
      <c r="E1318" s="2007"/>
      <c r="F1318" s="2105"/>
      <c r="G1318" s="2005"/>
      <c r="H1318" s="2106"/>
      <c r="I1318" s="2002"/>
      <c r="J1318" s="2005"/>
      <c r="K1318" s="2005"/>
      <c r="L1318" s="2010"/>
      <c r="M1318" s="2010"/>
      <c r="N1318" s="2011"/>
      <c r="O1318" s="2004"/>
      <c r="P1318" s="2004"/>
      <c r="Q1318" s="2004"/>
      <c r="R1318" s="2004"/>
      <c r="S1318" s="2004"/>
    </row>
    <row r="1319" spans="1:19" s="1475" customFormat="1">
      <c r="A1319" s="2129"/>
      <c r="B1319" s="2074"/>
      <c r="C1319" s="1625"/>
      <c r="D1319" s="144"/>
      <c r="E1319" s="2040"/>
      <c r="F1319" s="2126"/>
      <c r="G1319" s="2032"/>
      <c r="H1319" s="2127"/>
      <c r="I1319" s="2128"/>
      <c r="J1319" s="2032"/>
      <c r="K1319" s="2032"/>
      <c r="L1319" s="2034"/>
      <c r="M1319" s="2034"/>
      <c r="N1319" s="2035"/>
      <c r="O1319" s="2036"/>
      <c r="P1319" s="2036"/>
      <c r="Q1319" s="2036"/>
      <c r="R1319" s="2036"/>
      <c r="S1319" s="2036"/>
    </row>
    <row r="1320" spans="1:19" s="1475" customFormat="1">
      <c r="A1320" s="2129"/>
      <c r="B1320" s="2074"/>
      <c r="C1320" s="1625"/>
      <c r="D1320" s="144"/>
      <c r="E1320" s="2040"/>
      <c r="F1320" s="2126"/>
      <c r="G1320" s="2032"/>
      <c r="H1320" s="2127"/>
      <c r="I1320" s="2128"/>
      <c r="J1320" s="2032"/>
      <c r="K1320" s="2032"/>
      <c r="L1320" s="2034"/>
      <c r="M1320" s="2034"/>
      <c r="N1320" s="2035"/>
      <c r="O1320" s="2036"/>
      <c r="P1320" s="2036"/>
      <c r="Q1320" s="2036"/>
      <c r="R1320" s="2036"/>
      <c r="S1320" s="2036"/>
    </row>
    <row r="1321" spans="1:19" s="1407" customFormat="1">
      <c r="A1321" s="2107"/>
      <c r="B1321" s="2136"/>
      <c r="C1321" s="1886"/>
      <c r="D1321" s="2564"/>
      <c r="E1321" s="2017"/>
      <c r="F1321" s="2109"/>
      <c r="G1321" s="2019"/>
      <c r="H1321" s="2110"/>
      <c r="I1321" s="2111"/>
      <c r="J1321" s="2019"/>
      <c r="K1321" s="2019"/>
      <c r="L1321" s="2021"/>
      <c r="M1321" s="2021"/>
      <c r="N1321" s="2022"/>
      <c r="O1321" s="2023"/>
      <c r="P1321" s="2023"/>
      <c r="Q1321" s="2023"/>
      <c r="R1321" s="2023"/>
      <c r="S1321" s="2023"/>
    </row>
    <row r="1322" spans="1:19" s="2036" customFormat="1">
      <c r="A1322" s="1762" t="s">
        <v>2527</v>
      </c>
      <c r="B1322" s="2074"/>
      <c r="C1322" s="1777" t="s">
        <v>3795</v>
      </c>
      <c r="D1322" s="144"/>
      <c r="E1322" s="2040"/>
      <c r="F1322" s="2126"/>
      <c r="G1322" s="2032"/>
      <c r="H1322" s="2127"/>
      <c r="I1322" s="2128"/>
      <c r="J1322" s="2032"/>
      <c r="K1322" s="2032"/>
      <c r="L1322" s="2034"/>
      <c r="M1322" s="2034"/>
      <c r="N1322" s="2035"/>
    </row>
    <row r="1323" spans="1:19" s="2036" customFormat="1">
      <c r="A1323" s="1464">
        <v>5308043</v>
      </c>
      <c r="B1323" s="2074" t="s">
        <v>775</v>
      </c>
      <c r="C1323" s="1782" t="s">
        <v>3796</v>
      </c>
      <c r="D1323" s="1487">
        <v>970000</v>
      </c>
      <c r="E1323" s="2040"/>
      <c r="F1323" s="2126">
        <v>905000</v>
      </c>
      <c r="G1323" s="2032" t="s">
        <v>98</v>
      </c>
      <c r="H1323" s="2127">
        <v>43701</v>
      </c>
      <c r="I1323" s="2128" t="s">
        <v>448</v>
      </c>
      <c r="J1323" s="2032"/>
      <c r="K1323" s="2032" t="s">
        <v>41</v>
      </c>
      <c r="L1323" s="2034"/>
      <c r="M1323" s="2034"/>
      <c r="N1323" s="2035">
        <v>43927</v>
      </c>
      <c r="O1323" s="2420" t="s">
        <v>728</v>
      </c>
    </row>
    <row r="1324" spans="1:19" s="2036" customFormat="1">
      <c r="A1324" s="2129"/>
      <c r="B1324" s="2074"/>
      <c r="C1324" s="1625"/>
      <c r="D1324" s="144"/>
      <c r="E1324" s="2040"/>
      <c r="F1324" s="2126"/>
      <c r="G1324" s="2032"/>
      <c r="H1324" s="2127"/>
      <c r="I1324" s="2128"/>
      <c r="J1324" s="2032"/>
      <c r="K1324" s="2032"/>
      <c r="L1324" s="2034"/>
      <c r="M1324" s="2034"/>
      <c r="N1324" s="2035"/>
    </row>
    <row r="1325" spans="1:19" s="1475" customFormat="1">
      <c r="A1325" s="2129"/>
      <c r="B1325" s="1451" t="s">
        <v>3783</v>
      </c>
      <c r="C1325" s="1625"/>
      <c r="D1325" s="144"/>
      <c r="E1325" s="2040"/>
      <c r="F1325" s="2126"/>
      <c r="G1325" s="2032"/>
      <c r="H1325" s="2127"/>
      <c r="I1325" s="2128"/>
      <c r="J1325" s="2032"/>
      <c r="K1325" s="2032"/>
      <c r="L1325" s="2034"/>
      <c r="M1325" s="2034"/>
      <c r="N1325" s="2035"/>
      <c r="O1325" s="2036"/>
      <c r="P1325" s="2036"/>
      <c r="Q1325" s="2036"/>
      <c r="R1325" s="2036"/>
      <c r="S1325" s="2036"/>
    </row>
    <row r="1326" spans="1:19" s="1475" customFormat="1">
      <c r="A1326" s="2129"/>
      <c r="B1326" s="1445" t="s">
        <v>440</v>
      </c>
      <c r="C1326" s="1625"/>
      <c r="D1326" s="144"/>
      <c r="E1326" s="2040"/>
      <c r="F1326" s="2126"/>
      <c r="G1326" s="2032"/>
      <c r="H1326" s="2127"/>
      <c r="I1326" s="2128"/>
      <c r="J1326" s="2032"/>
      <c r="K1326" s="2032"/>
      <c r="L1326" s="2034"/>
      <c r="M1326" s="2034"/>
      <c r="N1326" s="2035"/>
      <c r="O1326" s="2036"/>
      <c r="P1326" s="2036"/>
      <c r="Q1326" s="2036"/>
      <c r="R1326" s="2036"/>
      <c r="S1326" s="2036"/>
    </row>
    <row r="1327" spans="1:19" s="1475" customFormat="1">
      <c r="A1327" s="2129"/>
      <c r="B1327" s="2074"/>
      <c r="C1327" s="1625"/>
      <c r="D1327" s="144"/>
      <c r="E1327" s="2040"/>
      <c r="F1327" s="2126"/>
      <c r="G1327" s="2032"/>
      <c r="H1327" s="2127"/>
      <c r="I1327" s="2128"/>
      <c r="J1327" s="2032"/>
      <c r="K1327" s="2032"/>
      <c r="L1327" s="2034"/>
      <c r="M1327" s="2034"/>
      <c r="N1327" s="2035"/>
      <c r="O1327" s="2036"/>
      <c r="P1327" s="2036"/>
      <c r="Q1327" s="2036"/>
      <c r="R1327" s="2036"/>
      <c r="S1327" s="2036"/>
    </row>
    <row r="1328" spans="1:19" s="1475" customFormat="1">
      <c r="A1328" s="2129"/>
      <c r="B1328" s="2074"/>
      <c r="C1328" s="1625"/>
      <c r="D1328" s="144"/>
      <c r="E1328" s="2040"/>
      <c r="F1328" s="2126"/>
      <c r="G1328" s="2032"/>
      <c r="H1328" s="2127"/>
      <c r="I1328" s="2128"/>
      <c r="J1328" s="2032"/>
      <c r="K1328" s="2032"/>
      <c r="L1328" s="2034"/>
      <c r="M1328" s="2034"/>
      <c r="N1328" s="2035"/>
      <c r="O1328" s="2036"/>
      <c r="P1328" s="2036"/>
      <c r="Q1328" s="2036"/>
      <c r="R1328" s="2036"/>
      <c r="S1328" s="2036"/>
    </row>
    <row r="1329" spans="1:19" s="1769" customFormat="1">
      <c r="A1329" s="210" t="s">
        <v>732</v>
      </c>
      <c r="B1329" s="1464"/>
      <c r="C1329" s="1777"/>
      <c r="D1329" s="144"/>
      <c r="E1329" s="2007"/>
      <c r="F1329" s="2105"/>
      <c r="G1329" s="2005"/>
      <c r="H1329" s="2106"/>
      <c r="I1329" s="2002"/>
      <c r="J1329" s="2005"/>
      <c r="K1329" s="2005"/>
      <c r="L1329" s="2010"/>
      <c r="M1329" s="2010"/>
      <c r="N1329" s="2011"/>
      <c r="O1329" s="2004"/>
      <c r="P1329" s="2004"/>
      <c r="Q1329" s="2004"/>
      <c r="R1329" s="2004"/>
      <c r="S1329" s="2004"/>
    </row>
    <row r="1330" spans="1:19" s="1769" customFormat="1">
      <c r="A1330" s="184"/>
      <c r="B1330" s="1465" t="s">
        <v>7</v>
      </c>
      <c r="C1330" s="684"/>
      <c r="D1330" s="144"/>
      <c r="E1330" s="2007"/>
      <c r="F1330" s="2105"/>
      <c r="G1330" s="2005"/>
      <c r="H1330" s="2106"/>
      <c r="I1330" s="2002"/>
      <c r="J1330" s="2005"/>
      <c r="K1330" s="2005"/>
      <c r="L1330" s="2010"/>
      <c r="M1330" s="2010"/>
      <c r="N1330" s="2011"/>
      <c r="O1330" s="2004"/>
      <c r="P1330" s="2004"/>
      <c r="Q1330" s="2004"/>
      <c r="R1330" s="2004"/>
      <c r="S1330" s="2004"/>
    </row>
    <row r="1331" spans="1:19" s="1769" customFormat="1">
      <c r="A1331" s="184"/>
      <c r="B1331" s="1464"/>
      <c r="C1331" s="217"/>
      <c r="D1331" s="144"/>
      <c r="E1331" s="2007"/>
      <c r="F1331" s="2105"/>
      <c r="G1331" s="2005"/>
      <c r="H1331" s="2106"/>
      <c r="I1331" s="2002"/>
      <c r="J1331" s="2005"/>
      <c r="K1331" s="2005"/>
      <c r="L1331" s="2010"/>
      <c r="M1331" s="2010"/>
      <c r="N1331" s="2011"/>
      <c r="O1331" s="2004"/>
      <c r="P1331" s="2004"/>
      <c r="Q1331" s="2004"/>
      <c r="R1331" s="2004"/>
      <c r="S1331" s="2004"/>
    </row>
    <row r="1332" spans="1:19" s="1769" customFormat="1">
      <c r="A1332" s="184"/>
      <c r="B1332" s="1502" t="s">
        <v>733</v>
      </c>
      <c r="C1332" s="710">
        <f>SUM(D1320:D1328)+SUM(C1329:C1331)</f>
        <v>970000</v>
      </c>
      <c r="D1332" s="144"/>
      <c r="E1332" s="2007"/>
      <c r="F1332" s="2105"/>
      <c r="G1332" s="2005"/>
      <c r="H1332" s="2106"/>
      <c r="I1332" s="2002"/>
      <c r="J1332" s="2005"/>
      <c r="K1332" s="2005"/>
      <c r="L1332" s="2010"/>
      <c r="M1332" s="2010"/>
      <c r="N1332" s="2011"/>
      <c r="O1332" s="2004"/>
      <c r="P1332" s="2004"/>
      <c r="Q1332" s="2004"/>
      <c r="R1332" s="2004"/>
      <c r="S1332" s="2004"/>
    </row>
    <row r="1333" spans="1:19" s="1475" customFormat="1">
      <c r="A1333" s="2129"/>
      <c r="B1333" s="2074"/>
      <c r="C1333" s="1625"/>
      <c r="D1333" s="144"/>
      <c r="E1333" s="2040"/>
      <c r="F1333" s="2126"/>
      <c r="G1333" s="2032"/>
      <c r="H1333" s="2127"/>
      <c r="I1333" s="2128"/>
      <c r="J1333" s="2032"/>
      <c r="K1333" s="2032"/>
      <c r="L1333" s="2034"/>
      <c r="M1333" s="2034"/>
      <c r="N1333" s="2035"/>
      <c r="O1333" s="2036"/>
      <c r="P1333" s="2036"/>
      <c r="Q1333" s="2036"/>
      <c r="R1333" s="2036"/>
      <c r="S1333" s="2036"/>
    </row>
    <row r="1334" spans="1:19" s="1475" customFormat="1">
      <c r="A1334" s="2129"/>
      <c r="B1334" s="2074"/>
      <c r="C1334" s="1625"/>
      <c r="D1334" s="144"/>
      <c r="E1334" s="2040"/>
      <c r="F1334" s="2126"/>
      <c r="G1334" s="2032"/>
      <c r="H1334" s="2127"/>
      <c r="I1334" s="2128"/>
      <c r="J1334" s="2032"/>
      <c r="K1334" s="2032"/>
      <c r="L1334" s="2034"/>
      <c r="M1334" s="2034"/>
      <c r="N1334" s="2035"/>
      <c r="O1334" s="2036"/>
      <c r="P1334" s="2036"/>
      <c r="Q1334" s="2036"/>
      <c r="R1334" s="2036"/>
      <c r="S1334" s="2036"/>
    </row>
    <row r="1335" spans="1:19" s="1407" customFormat="1">
      <c r="A1335" s="2107"/>
      <c r="B1335" s="2136"/>
      <c r="C1335" s="1886"/>
      <c r="D1335" s="2564"/>
      <c r="E1335" s="2017"/>
      <c r="F1335" s="2109"/>
      <c r="G1335" s="2019"/>
      <c r="H1335" s="2110"/>
      <c r="I1335" s="2111"/>
      <c r="J1335" s="2019"/>
      <c r="K1335" s="2019"/>
      <c r="L1335" s="2021"/>
      <c r="M1335" s="2021"/>
      <c r="N1335" s="2022"/>
      <c r="O1335" s="2023"/>
      <c r="P1335" s="2023"/>
      <c r="Q1335" s="2023"/>
      <c r="R1335" s="2023"/>
      <c r="S1335" s="2023"/>
    </row>
    <row r="1336" spans="1:19" s="1475" customFormat="1">
      <c r="A1336" s="1762" t="s">
        <v>3797</v>
      </c>
      <c r="B1336" s="2074"/>
      <c r="C1336" s="1777" t="s">
        <v>3798</v>
      </c>
      <c r="D1336" s="144"/>
      <c r="E1336" s="2040"/>
      <c r="F1336" s="2126"/>
      <c r="G1336" s="2032"/>
      <c r="H1336" s="2127"/>
      <c r="I1336" s="2128"/>
      <c r="J1336" s="2032"/>
      <c r="K1336" s="2032"/>
      <c r="L1336" s="2034"/>
      <c r="M1336" s="2034"/>
      <c r="N1336" s="2035"/>
      <c r="O1336" s="2036"/>
      <c r="P1336" s="2036"/>
      <c r="Q1336" s="2036"/>
      <c r="R1336" s="2036"/>
      <c r="S1336" s="2036"/>
    </row>
    <row r="1337" spans="1:19" s="1475" customFormat="1">
      <c r="A1337" s="1489">
        <v>5403010</v>
      </c>
      <c r="B1337" s="2074" t="s">
        <v>3799</v>
      </c>
      <c r="C1337" s="1782" t="s">
        <v>3800</v>
      </c>
      <c r="D1337" s="1487">
        <v>900000</v>
      </c>
      <c r="E1337" s="2040"/>
      <c r="F1337" s="2126">
        <v>725000</v>
      </c>
      <c r="G1337" s="2032" t="s">
        <v>98</v>
      </c>
      <c r="H1337" s="2127">
        <v>43896</v>
      </c>
      <c r="I1337" s="2128" t="s">
        <v>782</v>
      </c>
      <c r="J1337" s="1561" t="s">
        <v>449</v>
      </c>
      <c r="K1337" s="2032" t="s">
        <v>67</v>
      </c>
      <c r="L1337" s="2034"/>
      <c r="M1337" s="2034"/>
      <c r="N1337" s="2035">
        <v>43936</v>
      </c>
      <c r="O1337" s="2420" t="s">
        <v>728</v>
      </c>
      <c r="P1337" s="1959" t="s">
        <v>3801</v>
      </c>
      <c r="Q1337" s="2036"/>
      <c r="R1337" s="2036"/>
      <c r="S1337" s="2036"/>
    </row>
    <row r="1338" spans="1:19" s="1475" customFormat="1">
      <c r="A1338" s="1489">
        <v>5402068</v>
      </c>
      <c r="B1338" s="2074" t="s">
        <v>3181</v>
      </c>
      <c r="C1338" s="1782" t="s">
        <v>3802</v>
      </c>
      <c r="D1338" s="1487">
        <v>510000</v>
      </c>
      <c r="E1338" s="2040"/>
      <c r="F1338" s="2126">
        <v>353000</v>
      </c>
      <c r="G1338" s="2032" t="s">
        <v>98</v>
      </c>
      <c r="H1338" s="2127">
        <v>43888</v>
      </c>
      <c r="I1338" s="2128" t="s">
        <v>527</v>
      </c>
      <c r="J1338" s="1561" t="s">
        <v>449</v>
      </c>
      <c r="K1338" s="2032" t="s">
        <v>67</v>
      </c>
      <c r="L1338" s="2034"/>
      <c r="M1338" s="2034"/>
      <c r="N1338" s="2035">
        <v>43936</v>
      </c>
      <c r="O1338" s="2420" t="s">
        <v>728</v>
      </c>
      <c r="P1338" s="2036"/>
      <c r="Q1338" s="2036"/>
      <c r="R1338" s="2036"/>
      <c r="S1338" s="2036"/>
    </row>
    <row r="1339" spans="1:19" s="1475" customFormat="1">
      <c r="A1339" s="1489"/>
      <c r="B1339" s="1599"/>
      <c r="C1339" s="1625"/>
      <c r="D1339" s="144"/>
      <c r="E1339" s="2040"/>
      <c r="F1339" s="2126"/>
      <c r="G1339" s="2032"/>
      <c r="H1339" s="2127"/>
      <c r="I1339" s="2128"/>
      <c r="J1339" s="2032"/>
      <c r="K1339" s="2032"/>
      <c r="L1339" s="2034"/>
      <c r="M1339" s="2034"/>
      <c r="N1339" s="2035"/>
      <c r="O1339" s="2036"/>
      <c r="P1339" s="2036"/>
      <c r="Q1339" s="2036"/>
      <c r="R1339" s="2036"/>
      <c r="S1339" s="2036"/>
    </row>
    <row r="1340" spans="1:19" s="2399" customFormat="1">
      <c r="A1340" s="1489"/>
      <c r="B1340" s="1451" t="s">
        <v>3803</v>
      </c>
      <c r="C1340" s="1782"/>
      <c r="D1340" s="1487"/>
      <c r="E1340" s="2069"/>
      <c r="F1340" s="2139"/>
      <c r="G1340" s="2070"/>
      <c r="H1340" s="2140"/>
      <c r="I1340" s="2141"/>
      <c r="J1340" s="1960"/>
      <c r="K1340" s="2070"/>
      <c r="L1340" s="2072"/>
      <c r="M1340" s="2072"/>
      <c r="N1340" s="2073"/>
      <c r="O1340" s="2074"/>
      <c r="P1340" s="2074"/>
      <c r="Q1340" s="2074"/>
      <c r="R1340" s="2074"/>
      <c r="S1340" s="2074"/>
    </row>
    <row r="1341" spans="1:19" s="2399" customFormat="1">
      <c r="A1341" s="1489"/>
      <c r="B1341" s="1445" t="s">
        <v>440</v>
      </c>
      <c r="C1341" s="1782"/>
      <c r="D1341" s="1487"/>
      <c r="E1341" s="2069"/>
      <c r="F1341" s="2139"/>
      <c r="G1341" s="2070"/>
      <c r="H1341" s="2140"/>
      <c r="I1341" s="2141"/>
      <c r="J1341" s="1960"/>
      <c r="K1341" s="2070"/>
      <c r="L1341" s="2072"/>
      <c r="M1341" s="2072"/>
      <c r="N1341" s="2073"/>
      <c r="O1341" s="2074"/>
      <c r="P1341" s="2074"/>
      <c r="Q1341" s="2074"/>
      <c r="R1341" s="2074"/>
      <c r="S1341" s="2074"/>
    </row>
    <row r="1342" spans="1:19" s="2399" customFormat="1">
      <c r="A1342" s="1489"/>
      <c r="B1342" s="2074"/>
      <c r="C1342" s="1782"/>
      <c r="D1342" s="1487"/>
      <c r="E1342" s="2069"/>
      <c r="F1342" s="2139"/>
      <c r="G1342" s="2070"/>
      <c r="H1342" s="2140"/>
      <c r="I1342" s="2141"/>
      <c r="J1342" s="1960"/>
      <c r="K1342" s="2070"/>
      <c r="L1342" s="2072"/>
      <c r="M1342" s="2072"/>
      <c r="N1342" s="2073"/>
      <c r="O1342" s="2074"/>
      <c r="P1342" s="2074"/>
      <c r="Q1342" s="2074"/>
      <c r="R1342" s="2074"/>
      <c r="S1342" s="2074"/>
    </row>
    <row r="1343" spans="1:19" s="1475" customFormat="1">
      <c r="A1343" s="2129"/>
      <c r="B1343" s="2074"/>
      <c r="C1343" s="1625"/>
      <c r="D1343" s="144"/>
      <c r="E1343" s="2040"/>
      <c r="F1343" s="2126"/>
      <c r="G1343" s="2032"/>
      <c r="H1343" s="2127"/>
      <c r="I1343" s="2128"/>
      <c r="J1343" s="2032"/>
      <c r="K1343" s="2032"/>
      <c r="L1343" s="2034"/>
      <c r="M1343" s="2034"/>
      <c r="N1343" s="2035"/>
      <c r="O1343" s="2036"/>
      <c r="P1343" s="2036"/>
      <c r="Q1343" s="2036"/>
      <c r="R1343" s="2036"/>
      <c r="S1343" s="2036"/>
    </row>
    <row r="1344" spans="1:19" s="1769" customFormat="1">
      <c r="A1344" s="210" t="s">
        <v>732</v>
      </c>
      <c r="B1344" s="1464"/>
      <c r="C1344" s="217"/>
      <c r="D1344" s="144"/>
      <c r="E1344" s="2007"/>
      <c r="F1344" s="2105"/>
      <c r="G1344" s="2005"/>
      <c r="H1344" s="2106"/>
      <c r="I1344" s="2002"/>
      <c r="J1344" s="2005"/>
      <c r="K1344" s="2005"/>
      <c r="L1344" s="2010"/>
      <c r="M1344" s="2010"/>
      <c r="N1344" s="2011"/>
      <c r="O1344" s="2004"/>
      <c r="P1344" s="2004"/>
      <c r="Q1344" s="2004"/>
      <c r="R1344" s="2004"/>
      <c r="S1344" s="2004"/>
    </row>
    <row r="1345" spans="1:19" s="1769" customFormat="1">
      <c r="A1345" s="184"/>
      <c r="B1345" s="1465" t="s">
        <v>7</v>
      </c>
      <c r="C1345" s="684"/>
      <c r="D1345" s="144"/>
      <c r="E1345" s="2007"/>
      <c r="F1345" s="2105"/>
      <c r="G1345" s="2005"/>
      <c r="H1345" s="2106"/>
      <c r="I1345" s="2002"/>
      <c r="J1345" s="2005"/>
      <c r="K1345" s="2005"/>
      <c r="L1345" s="2010"/>
      <c r="M1345" s="2010"/>
      <c r="N1345" s="2011"/>
      <c r="O1345" s="2004"/>
      <c r="P1345" s="2004"/>
      <c r="Q1345" s="2004"/>
      <c r="R1345" s="2004"/>
      <c r="S1345" s="2004"/>
    </row>
    <row r="1346" spans="1:19" s="1769" customFormat="1">
      <c r="A1346" s="184"/>
      <c r="B1346" s="1464"/>
      <c r="C1346" s="217"/>
      <c r="D1346" s="144"/>
      <c r="E1346" s="2007"/>
      <c r="F1346" s="2105"/>
      <c r="G1346" s="2005"/>
      <c r="H1346" s="2106"/>
      <c r="I1346" s="2002"/>
      <c r="J1346" s="2005"/>
      <c r="K1346" s="2005"/>
      <c r="L1346" s="2010"/>
      <c r="M1346" s="2010"/>
      <c r="N1346" s="2011"/>
      <c r="O1346" s="2004"/>
      <c r="P1346" s="2004"/>
      <c r="Q1346" s="2004"/>
      <c r="R1346" s="2004"/>
      <c r="S1346" s="2004"/>
    </row>
    <row r="1347" spans="1:19" s="1769" customFormat="1">
      <c r="A1347" s="184"/>
      <c r="B1347" s="1502" t="s">
        <v>733</v>
      </c>
      <c r="C1347" s="710">
        <f>SUM(D1335:D1343)+SUM(C1344:C1346)</f>
        <v>1410000</v>
      </c>
      <c r="D1347" s="144"/>
      <c r="E1347" s="2007"/>
      <c r="F1347" s="2105"/>
      <c r="G1347" s="2005"/>
      <c r="H1347" s="2106"/>
      <c r="I1347" s="2002"/>
      <c r="J1347" s="2005"/>
      <c r="K1347" s="2005"/>
      <c r="L1347" s="2010"/>
      <c r="M1347" s="2010"/>
      <c r="N1347" s="2011"/>
      <c r="O1347" s="2004"/>
      <c r="P1347" s="2004"/>
      <c r="Q1347" s="2004"/>
      <c r="R1347" s="2004"/>
      <c r="S1347" s="2004"/>
    </row>
    <row r="1348" spans="1:19" s="1475" customFormat="1">
      <c r="A1348" s="2129"/>
      <c r="B1348" s="2074"/>
      <c r="C1348" s="1625"/>
      <c r="D1348" s="144"/>
      <c r="E1348" s="2040"/>
      <c r="F1348" s="2126"/>
      <c r="G1348" s="2032"/>
      <c r="H1348" s="2127"/>
      <c r="I1348" s="2128"/>
      <c r="J1348" s="2032"/>
      <c r="K1348" s="2032"/>
      <c r="L1348" s="2034"/>
      <c r="M1348" s="2034"/>
      <c r="N1348" s="2035"/>
      <c r="O1348" s="2036"/>
      <c r="P1348" s="2036"/>
      <c r="Q1348" s="2036"/>
      <c r="R1348" s="2036"/>
      <c r="S1348" s="2036"/>
    </row>
    <row r="1349" spans="1:19" s="1475" customFormat="1">
      <c r="A1349" s="2129"/>
      <c r="B1349" s="2074"/>
      <c r="C1349" s="1625"/>
      <c r="D1349" s="144"/>
      <c r="E1349" s="2040"/>
      <c r="F1349" s="2126"/>
      <c r="G1349" s="2032"/>
      <c r="H1349" s="2127"/>
      <c r="I1349" s="2128"/>
      <c r="J1349" s="2032"/>
      <c r="K1349" s="2032"/>
      <c r="L1349" s="2034"/>
      <c r="M1349" s="2034"/>
      <c r="N1349" s="2035"/>
      <c r="O1349" s="2036"/>
      <c r="P1349" s="2036"/>
      <c r="Q1349" s="2036"/>
      <c r="R1349" s="2036"/>
      <c r="S1349" s="2036"/>
    </row>
    <row r="1350" spans="1:19" s="1407" customFormat="1">
      <c r="A1350" s="2107"/>
      <c r="B1350" s="2136"/>
      <c r="C1350" s="1886"/>
      <c r="D1350" s="2564"/>
      <c r="E1350" s="2017"/>
      <c r="F1350" s="2109"/>
      <c r="G1350" s="2019"/>
      <c r="H1350" s="2110"/>
      <c r="I1350" s="2111"/>
      <c r="J1350" s="2019"/>
      <c r="K1350" s="2019"/>
      <c r="L1350" s="2021"/>
      <c r="M1350" s="2021"/>
      <c r="N1350" s="2022"/>
      <c r="O1350" s="2023"/>
      <c r="P1350" s="2023"/>
      <c r="Q1350" s="2023"/>
      <c r="R1350" s="2023"/>
      <c r="S1350" s="2023"/>
    </row>
    <row r="1351" spans="1:19" s="1475" customFormat="1">
      <c r="A1351" s="2485" t="s">
        <v>3804</v>
      </c>
      <c r="B1351" s="2074"/>
      <c r="C1351" s="1777" t="s">
        <v>3805</v>
      </c>
      <c r="D1351" s="1487"/>
      <c r="E1351" s="2040"/>
      <c r="F1351" s="2435"/>
      <c r="G1351" s="2032"/>
      <c r="H1351" s="2127"/>
      <c r="I1351" s="2128"/>
      <c r="J1351" s="2032"/>
      <c r="K1351" s="2032"/>
      <c r="L1351" s="2034"/>
      <c r="M1351" s="2034"/>
      <c r="N1351" s="2035"/>
      <c r="O1351" s="2036"/>
      <c r="P1351" s="2036"/>
      <c r="Q1351" s="2036"/>
      <c r="R1351" s="2036"/>
      <c r="S1351" s="2036"/>
    </row>
    <row r="1352" spans="1:19">
      <c r="A1352" s="1452">
        <v>5403014</v>
      </c>
      <c r="B1352" s="1452" t="s">
        <v>2577</v>
      </c>
      <c r="C1352" s="1455" t="s">
        <v>3806</v>
      </c>
      <c r="D1352" s="1487">
        <v>525000</v>
      </c>
      <c r="E1352" s="1453"/>
      <c r="F1352" s="2436">
        <v>435000</v>
      </c>
      <c r="G1352" s="1455" t="s">
        <v>25</v>
      </c>
      <c r="H1352" s="1481">
        <v>43897</v>
      </c>
      <c r="I1352" s="1455" t="s">
        <v>317</v>
      </c>
      <c r="J1352" s="1455" t="s">
        <v>449</v>
      </c>
      <c r="K1352" s="1455" t="s">
        <v>41</v>
      </c>
      <c r="L1352" s="1453"/>
      <c r="M1352" s="1453"/>
      <c r="N1352" s="2035">
        <v>43981</v>
      </c>
      <c r="O1352" s="2420" t="s">
        <v>728</v>
      </c>
      <c r="P1352" s="1453"/>
      <c r="Q1352" s="1453"/>
      <c r="R1352" s="1453"/>
      <c r="S1352" s="1453"/>
    </row>
    <row r="1353" spans="1:19">
      <c r="A1353" s="1452">
        <v>5403079</v>
      </c>
      <c r="B1353" s="1452" t="s">
        <v>3807</v>
      </c>
      <c r="C1353" s="1455" t="s">
        <v>3808</v>
      </c>
      <c r="D1353" s="1487">
        <v>390000</v>
      </c>
      <c r="E1353" s="1453"/>
      <c r="F1353" s="2436">
        <v>200000</v>
      </c>
      <c r="G1353" s="1455" t="s">
        <v>98</v>
      </c>
      <c r="H1353" s="1481">
        <v>43918</v>
      </c>
      <c r="I1353" s="1453" t="s">
        <v>448</v>
      </c>
      <c r="J1353" s="1165" t="s">
        <v>449</v>
      </c>
      <c r="K1353" s="1455" t="s">
        <v>41</v>
      </c>
      <c r="L1353" s="1453"/>
      <c r="M1353" s="1453"/>
      <c r="N1353" s="2035">
        <v>43981</v>
      </c>
      <c r="O1353" s="2420" t="s">
        <v>728</v>
      </c>
      <c r="P1353" s="1453"/>
      <c r="Q1353" s="1453"/>
      <c r="R1353" s="1453"/>
      <c r="S1353" s="1453"/>
    </row>
    <row r="1354" spans="1:19">
      <c r="A1354" s="1452">
        <v>5403051</v>
      </c>
      <c r="B1354" s="1452" t="s">
        <v>3809</v>
      </c>
      <c r="C1354" s="1455" t="s">
        <v>3810</v>
      </c>
      <c r="D1354" s="1487">
        <v>840000</v>
      </c>
      <c r="E1354" s="1453"/>
      <c r="F1354" s="2436">
        <v>711000</v>
      </c>
      <c r="G1354" s="1455" t="s">
        <v>98</v>
      </c>
      <c r="H1354" s="1481">
        <v>43910</v>
      </c>
      <c r="I1354" s="1453" t="s">
        <v>481</v>
      </c>
      <c r="J1354" s="1455" t="s">
        <v>449</v>
      </c>
      <c r="K1354" s="1455" t="s">
        <v>41</v>
      </c>
      <c r="L1354" s="1453"/>
      <c r="M1354" s="1453"/>
      <c r="N1354" s="2035">
        <v>43981</v>
      </c>
      <c r="O1354" s="2420" t="s">
        <v>728</v>
      </c>
      <c r="P1354" s="1453"/>
      <c r="Q1354" s="1453"/>
      <c r="R1354" s="1453"/>
      <c r="S1354" s="1453"/>
    </row>
    <row r="1355" spans="1:19" s="1993" customFormat="1">
      <c r="A1355" s="2129"/>
      <c r="B1355" s="2074"/>
      <c r="C1355" s="1775"/>
      <c r="D1355" s="1487"/>
      <c r="E1355" s="2040"/>
      <c r="F1355" s="2435"/>
      <c r="G1355" s="2032"/>
      <c r="H1355" s="2127"/>
      <c r="I1355" s="2128"/>
      <c r="J1355" s="2032"/>
      <c r="K1355" s="2032"/>
      <c r="L1355" s="2034"/>
      <c r="M1355" s="2034"/>
      <c r="N1355" s="2035"/>
      <c r="O1355" s="2036"/>
      <c r="P1355" s="2036"/>
      <c r="Q1355" s="2036"/>
      <c r="R1355" s="2036"/>
      <c r="S1355" s="2036"/>
    </row>
    <row r="1356" spans="1:19" s="1993" customFormat="1">
      <c r="A1356" s="2129"/>
      <c r="B1356" s="2405" t="s">
        <v>3811</v>
      </c>
      <c r="C1356" s="1775"/>
      <c r="D1356" s="1487"/>
      <c r="E1356" s="2040"/>
      <c r="F1356" s="2435"/>
      <c r="G1356" s="2032"/>
      <c r="H1356" s="2127"/>
      <c r="I1356" s="2128"/>
      <c r="J1356" s="2032"/>
      <c r="K1356" s="2032"/>
      <c r="L1356" s="2034"/>
      <c r="M1356" s="2034"/>
      <c r="N1356" s="2035"/>
      <c r="O1356" s="2036"/>
      <c r="P1356" s="2036"/>
      <c r="Q1356" s="2036"/>
      <c r="R1356" s="2036"/>
      <c r="S1356" s="2036"/>
    </row>
    <row r="1357" spans="1:19" s="1475" customFormat="1">
      <c r="A1357" s="2129"/>
      <c r="B1357" s="2074"/>
      <c r="C1357" s="1775"/>
      <c r="D1357" s="1487"/>
      <c r="E1357" s="2040"/>
      <c r="F1357" s="2435"/>
      <c r="G1357" s="2032"/>
      <c r="H1357" s="2127"/>
      <c r="I1357" s="2128"/>
      <c r="J1357" s="2032"/>
      <c r="K1357" s="2032"/>
      <c r="L1357" s="2034"/>
      <c r="M1357" s="2034"/>
      <c r="N1357" s="2035"/>
      <c r="O1357" s="2036"/>
      <c r="P1357" s="2036"/>
      <c r="Q1357" s="2036"/>
      <c r="R1357" s="2036"/>
      <c r="S1357" s="2036"/>
    </row>
    <row r="1358" spans="1:19" s="1475" customFormat="1">
      <c r="A1358" s="2129"/>
      <c r="B1358" s="1451" t="s">
        <v>3812</v>
      </c>
      <c r="C1358" s="1775"/>
      <c r="D1358" s="1487"/>
      <c r="E1358" s="2040"/>
      <c r="F1358" s="2435"/>
      <c r="G1358" s="2032"/>
      <c r="H1358" s="2127"/>
      <c r="I1358" s="2128"/>
      <c r="J1358" s="2032"/>
      <c r="K1358" s="2032"/>
      <c r="L1358" s="2034"/>
      <c r="M1358" s="2034"/>
      <c r="N1358" s="2035"/>
      <c r="O1358" s="2036"/>
      <c r="P1358" s="2036"/>
      <c r="Q1358" s="2036"/>
      <c r="R1358" s="2036"/>
      <c r="S1358" s="2036"/>
    </row>
    <row r="1359" spans="1:19" s="1475" customFormat="1">
      <c r="A1359" s="2129"/>
      <c r="B1359" s="1445" t="s">
        <v>440</v>
      </c>
      <c r="C1359" s="1775"/>
      <c r="D1359" s="1487"/>
      <c r="E1359" s="2040"/>
      <c r="F1359" s="2435"/>
      <c r="G1359" s="2032"/>
      <c r="H1359" s="2127"/>
      <c r="I1359" s="2128"/>
      <c r="J1359" s="2032"/>
      <c r="K1359" s="2032"/>
      <c r="L1359" s="2034"/>
      <c r="M1359" s="2034"/>
      <c r="N1359" s="2035"/>
      <c r="O1359" s="2036"/>
      <c r="P1359" s="2036"/>
      <c r="Q1359" s="2036"/>
      <c r="R1359" s="2036"/>
      <c r="S1359" s="2036"/>
    </row>
    <row r="1360" spans="1:19" s="1475" customFormat="1">
      <c r="A1360" s="2129"/>
      <c r="B1360" s="2074"/>
      <c r="C1360" s="1775"/>
      <c r="D1360" s="1487"/>
      <c r="E1360" s="2040"/>
      <c r="F1360" s="2435"/>
      <c r="G1360" s="2032"/>
      <c r="H1360" s="2127"/>
      <c r="I1360" s="2128"/>
      <c r="J1360" s="2032"/>
      <c r="K1360" s="2032"/>
      <c r="L1360" s="2034"/>
      <c r="M1360" s="2034"/>
      <c r="N1360" s="2035"/>
      <c r="O1360" s="2036"/>
      <c r="P1360" s="2036"/>
      <c r="Q1360" s="2036"/>
      <c r="R1360" s="2036"/>
      <c r="S1360" s="2036"/>
    </row>
    <row r="1361" spans="1:19" s="1769" customFormat="1">
      <c r="A1361" s="210" t="s">
        <v>732</v>
      </c>
      <c r="B1361" s="216"/>
      <c r="C1361" s="217"/>
      <c r="D1361" s="1487"/>
      <c r="E1361" s="2007"/>
      <c r="F1361" s="2105"/>
      <c r="G1361" s="2005"/>
      <c r="H1361" s="2106"/>
      <c r="I1361" s="2002"/>
      <c r="J1361" s="2005"/>
      <c r="K1361" s="2005"/>
      <c r="L1361" s="2010"/>
      <c r="M1361" s="2010"/>
      <c r="N1361" s="2011"/>
      <c r="O1361" s="2004"/>
      <c r="P1361" s="2004"/>
      <c r="Q1361" s="2004"/>
      <c r="R1361" s="2004"/>
      <c r="S1361" s="2004"/>
    </row>
    <row r="1362" spans="1:19" s="1769" customFormat="1">
      <c r="A1362" s="184"/>
      <c r="B1362" s="675" t="s">
        <v>7</v>
      </c>
      <c r="C1362" s="684"/>
      <c r="D1362" s="1487"/>
      <c r="E1362" s="2007"/>
      <c r="F1362" s="2105"/>
      <c r="G1362" s="2005"/>
      <c r="H1362" s="2106"/>
      <c r="I1362" s="2002"/>
      <c r="J1362" s="2005"/>
      <c r="K1362" s="2005"/>
      <c r="L1362" s="2010"/>
      <c r="M1362" s="2010"/>
      <c r="N1362" s="2011"/>
      <c r="O1362" s="2004"/>
      <c r="P1362" s="2004"/>
      <c r="Q1362" s="2004"/>
      <c r="R1362" s="2004"/>
      <c r="S1362" s="2004"/>
    </row>
    <row r="1363" spans="1:19" s="1769" customFormat="1">
      <c r="A1363" s="184"/>
      <c r="B1363" s="216"/>
      <c r="C1363" s="217"/>
      <c r="D1363" s="1487"/>
      <c r="E1363" s="2007"/>
      <c r="F1363" s="2105"/>
      <c r="G1363" s="2005"/>
      <c r="H1363" s="2106"/>
      <c r="I1363" s="2002"/>
      <c r="J1363" s="2005"/>
      <c r="K1363" s="2005"/>
      <c r="L1363" s="2010"/>
      <c r="M1363" s="2010"/>
      <c r="N1363" s="2011"/>
      <c r="O1363" s="2004"/>
      <c r="P1363" s="2004"/>
      <c r="Q1363" s="2004"/>
      <c r="R1363" s="2004"/>
      <c r="S1363" s="2004"/>
    </row>
    <row r="1364" spans="1:19" s="1769" customFormat="1">
      <c r="A1364" s="184"/>
      <c r="B1364" s="244" t="s">
        <v>733</v>
      </c>
      <c r="C1364" s="710">
        <f>SUM(D1350:D1360)+SUM(C1361:C1363)</f>
        <v>1755000</v>
      </c>
      <c r="D1364" s="1487"/>
      <c r="E1364" s="2007"/>
      <c r="F1364" s="2105"/>
      <c r="G1364" s="2005"/>
      <c r="H1364" s="2106"/>
      <c r="I1364" s="2002"/>
      <c r="J1364" s="2005"/>
      <c r="K1364" s="2005"/>
      <c r="L1364" s="2010"/>
      <c r="M1364" s="2010"/>
      <c r="N1364" s="2011"/>
      <c r="O1364" s="2004"/>
      <c r="P1364" s="2004"/>
      <c r="Q1364" s="2004"/>
      <c r="R1364" s="2004"/>
      <c r="S1364" s="2004"/>
    </row>
    <row r="1365" spans="1:19" s="1475" customFormat="1">
      <c r="A1365" s="2129"/>
      <c r="B1365" s="2036"/>
      <c r="C1365" s="1625"/>
      <c r="D1365" s="1487"/>
      <c r="E1365" s="2040"/>
      <c r="F1365" s="2126"/>
      <c r="G1365" s="2032"/>
      <c r="H1365" s="2127"/>
      <c r="I1365" s="2128"/>
      <c r="J1365" s="2032"/>
      <c r="K1365" s="2032"/>
      <c r="L1365" s="2034"/>
      <c r="M1365" s="2034"/>
      <c r="N1365" s="2035"/>
      <c r="O1365" s="2036"/>
      <c r="P1365" s="2036"/>
      <c r="Q1365" s="2036"/>
      <c r="R1365" s="2036"/>
      <c r="S1365" s="2036"/>
    </row>
    <row r="1366" spans="1:19" s="1475" customFormat="1">
      <c r="A1366" s="2129"/>
      <c r="B1366" s="2036"/>
      <c r="C1366" s="1625"/>
      <c r="D1366" s="1487"/>
      <c r="E1366" s="2040"/>
      <c r="F1366" s="2126"/>
      <c r="G1366" s="2032"/>
      <c r="H1366" s="2127"/>
      <c r="I1366" s="2128"/>
      <c r="J1366" s="2032"/>
      <c r="K1366" s="2032"/>
      <c r="L1366" s="2034"/>
      <c r="M1366" s="2034"/>
      <c r="N1366" s="2035"/>
      <c r="O1366" s="2036"/>
      <c r="P1366" s="2036"/>
      <c r="Q1366" s="2036"/>
      <c r="R1366" s="2036"/>
      <c r="S1366" s="2036"/>
    </row>
    <row r="1367" spans="1:19" s="1407" customFormat="1">
      <c r="A1367" s="2477"/>
      <c r="B1367" s="2023"/>
      <c r="C1367" s="1886"/>
      <c r="D1367" s="2565"/>
      <c r="E1367" s="2017"/>
      <c r="F1367" s="2109"/>
      <c r="G1367" s="2019"/>
      <c r="H1367" s="2110"/>
      <c r="I1367" s="2111"/>
      <c r="J1367" s="2019"/>
      <c r="K1367" s="2019"/>
      <c r="L1367" s="2021"/>
      <c r="M1367" s="2021"/>
      <c r="N1367" s="2022"/>
      <c r="O1367" s="2023"/>
      <c r="P1367" s="2023"/>
      <c r="Q1367" s="2023"/>
      <c r="R1367" s="2023"/>
      <c r="S1367" s="2023"/>
    </row>
    <row r="1368" spans="1:19" s="1475" customFormat="1">
      <c r="A1368" s="2486" t="s">
        <v>3813</v>
      </c>
      <c r="B1368" s="2036"/>
      <c r="C1368" s="1777" t="s">
        <v>3814</v>
      </c>
      <c r="D1368" s="1487"/>
      <c r="E1368" s="2040"/>
      <c r="F1368" s="2126"/>
      <c r="G1368" s="2032"/>
      <c r="H1368" s="2127"/>
      <c r="I1368" s="2128"/>
      <c r="J1368" s="2032"/>
      <c r="K1368" s="2032"/>
      <c r="L1368" s="2034"/>
      <c r="M1368" s="2034"/>
      <c r="N1368" s="2035"/>
      <c r="O1368" s="2036"/>
      <c r="P1368" s="2036"/>
      <c r="Q1368" s="2036"/>
      <c r="R1368" s="2036"/>
      <c r="S1368" s="2036"/>
    </row>
    <row r="1369" spans="1:19" s="1475" customFormat="1">
      <c r="A1369" s="1489">
        <v>5404017</v>
      </c>
      <c r="B1369" s="2036" t="s">
        <v>2472</v>
      </c>
      <c r="C1369" s="1782" t="s">
        <v>3815</v>
      </c>
      <c r="D1369" s="1487">
        <v>320000</v>
      </c>
      <c r="E1369" s="2040"/>
      <c r="F1369" s="2126">
        <v>163000</v>
      </c>
      <c r="G1369" s="2032" t="s">
        <v>98</v>
      </c>
      <c r="H1369" s="2127">
        <v>43942</v>
      </c>
      <c r="I1369" s="2128" t="s">
        <v>1681</v>
      </c>
      <c r="J1369" s="1165" t="s">
        <v>449</v>
      </c>
      <c r="K1369" s="2032" t="s">
        <v>67</v>
      </c>
      <c r="L1369" s="2034"/>
      <c r="M1369" s="2034"/>
      <c r="N1369" s="2035">
        <v>43985</v>
      </c>
      <c r="O1369" s="2420" t="s">
        <v>728</v>
      </c>
      <c r="P1369" s="2036"/>
      <c r="Q1369" s="2036"/>
      <c r="R1369" s="2036"/>
      <c r="S1369" s="2036"/>
    </row>
    <row r="1370" spans="1:19" s="1475" customFormat="1">
      <c r="A1370" s="1489">
        <v>5404021</v>
      </c>
      <c r="B1370" s="2036" t="s">
        <v>2041</v>
      </c>
      <c r="C1370" s="1782" t="s">
        <v>3816</v>
      </c>
      <c r="D1370" s="1487">
        <v>470000</v>
      </c>
      <c r="E1370" s="2040"/>
      <c r="F1370" s="2126">
        <v>325000</v>
      </c>
      <c r="G1370" s="2032" t="s">
        <v>98</v>
      </c>
      <c r="H1370" s="2127">
        <v>43949</v>
      </c>
      <c r="I1370" s="2128" t="s">
        <v>27</v>
      </c>
      <c r="J1370" s="1165" t="s">
        <v>449</v>
      </c>
      <c r="K1370" s="2032" t="s">
        <v>67</v>
      </c>
      <c r="L1370" s="2034"/>
      <c r="M1370" s="2034"/>
      <c r="N1370" s="2035">
        <v>43985</v>
      </c>
      <c r="O1370" s="2420" t="s">
        <v>728</v>
      </c>
      <c r="P1370" s="2036"/>
      <c r="Q1370" s="2036"/>
      <c r="R1370" s="2036"/>
      <c r="S1370" s="2036"/>
    </row>
    <row r="1371" spans="1:19" s="1475" customFormat="1">
      <c r="A1371" s="1489">
        <v>5405017</v>
      </c>
      <c r="B1371" s="1599" t="s">
        <v>3817</v>
      </c>
      <c r="C1371" s="1782" t="s">
        <v>3818</v>
      </c>
      <c r="D1371" s="1487">
        <v>1050000</v>
      </c>
      <c r="E1371" s="2040"/>
      <c r="F1371" s="2126">
        <v>935000</v>
      </c>
      <c r="G1371" s="2032" t="s">
        <v>98</v>
      </c>
      <c r="H1371" s="2127">
        <v>43964</v>
      </c>
      <c r="I1371" s="2128" t="s">
        <v>66</v>
      </c>
      <c r="J1371" s="1165" t="s">
        <v>449</v>
      </c>
      <c r="K1371" s="2032" t="s">
        <v>67</v>
      </c>
      <c r="L1371" s="2034"/>
      <c r="M1371" s="2034"/>
      <c r="N1371" s="2035">
        <v>43985</v>
      </c>
      <c r="O1371" s="2420" t="s">
        <v>728</v>
      </c>
      <c r="P1371" s="2036"/>
      <c r="Q1371" s="2036"/>
      <c r="R1371" s="2036"/>
      <c r="S1371" s="2036"/>
    </row>
    <row r="1372" spans="1:19" s="1475" customFormat="1">
      <c r="A1372" s="2133"/>
      <c r="B1372" s="2036"/>
      <c r="C1372" s="1625"/>
      <c r="D1372" s="1487"/>
      <c r="E1372" s="2040"/>
      <c r="F1372" s="2126"/>
      <c r="G1372" s="2032"/>
      <c r="H1372" s="2127"/>
      <c r="I1372" s="2128"/>
      <c r="J1372" s="2032"/>
      <c r="K1372" s="2032"/>
      <c r="L1372" s="2034"/>
      <c r="M1372" s="2034"/>
      <c r="N1372" s="2035"/>
      <c r="O1372" s="2036"/>
      <c r="P1372" s="2036"/>
      <c r="Q1372" s="2036"/>
      <c r="R1372" s="2036"/>
      <c r="S1372" s="2036"/>
    </row>
    <row r="1373" spans="1:19" s="1475" customFormat="1">
      <c r="A1373" s="2129"/>
      <c r="B1373" s="1451" t="s">
        <v>3812</v>
      </c>
      <c r="C1373" s="1625"/>
      <c r="D1373" s="1487"/>
      <c r="E1373" s="2040"/>
      <c r="F1373" s="2126"/>
      <c r="G1373" s="2032"/>
      <c r="H1373" s="2127"/>
      <c r="I1373" s="2128"/>
      <c r="J1373" s="2032"/>
      <c r="K1373" s="2032"/>
      <c r="L1373" s="2034"/>
      <c r="M1373" s="2034"/>
      <c r="N1373" s="2035"/>
      <c r="O1373" s="2036"/>
      <c r="P1373" s="2036"/>
      <c r="Q1373" s="2036"/>
      <c r="R1373" s="2036"/>
      <c r="S1373" s="2036"/>
    </row>
    <row r="1374" spans="1:19" s="1475" customFormat="1">
      <c r="A1374" s="2129"/>
      <c r="B1374" s="1445" t="s">
        <v>440</v>
      </c>
      <c r="C1374" s="1625"/>
      <c r="D1374" s="1487"/>
      <c r="E1374" s="2040"/>
      <c r="F1374" s="2126"/>
      <c r="G1374" s="2032"/>
      <c r="H1374" s="2127"/>
      <c r="I1374" s="2128"/>
      <c r="J1374" s="2032"/>
      <c r="K1374" s="2032"/>
      <c r="L1374" s="2034"/>
      <c r="M1374" s="2034"/>
      <c r="N1374" s="2035"/>
      <c r="O1374" s="2036"/>
      <c r="P1374" s="2036"/>
      <c r="Q1374" s="2036"/>
      <c r="R1374" s="2036"/>
      <c r="S1374" s="2036"/>
    </row>
    <row r="1375" spans="1:19" s="1475" customFormat="1">
      <c r="A1375" s="2129"/>
      <c r="B1375" s="2074"/>
      <c r="C1375" s="1625"/>
      <c r="D1375" s="1487"/>
      <c r="E1375" s="2040"/>
      <c r="F1375" s="2126"/>
      <c r="G1375" s="2032"/>
      <c r="H1375" s="2127"/>
      <c r="I1375" s="2128"/>
      <c r="J1375" s="2032"/>
      <c r="K1375" s="2032"/>
      <c r="L1375" s="2034"/>
      <c r="M1375" s="2034"/>
      <c r="N1375" s="2035"/>
      <c r="O1375" s="2036"/>
      <c r="P1375" s="2036"/>
      <c r="Q1375" s="2036"/>
      <c r="R1375" s="2036"/>
      <c r="S1375" s="2036"/>
    </row>
    <row r="1376" spans="1:19" s="1475" customFormat="1">
      <c r="A1376" s="2129"/>
      <c r="B1376" s="2074"/>
      <c r="C1376" s="1625"/>
      <c r="D1376" s="1487"/>
      <c r="E1376" s="2040"/>
      <c r="F1376" s="2126"/>
      <c r="G1376" s="2032"/>
      <c r="H1376" s="2127"/>
      <c r="I1376" s="2128"/>
      <c r="J1376" s="2032"/>
      <c r="K1376" s="2032"/>
      <c r="L1376" s="2034"/>
      <c r="M1376" s="2034"/>
      <c r="N1376" s="2035"/>
      <c r="O1376" s="2036"/>
      <c r="P1376" s="2036"/>
      <c r="Q1376" s="2036"/>
      <c r="R1376" s="2036"/>
      <c r="S1376" s="2036"/>
    </row>
    <row r="1377" spans="1:19" s="1769" customFormat="1">
      <c r="A1377" s="210" t="s">
        <v>732</v>
      </c>
      <c r="B1377" s="216"/>
      <c r="C1377" s="217"/>
      <c r="D1377" s="1487"/>
      <c r="E1377" s="2007"/>
      <c r="F1377" s="2105"/>
      <c r="G1377" s="2005"/>
      <c r="H1377" s="2106"/>
      <c r="I1377" s="2002"/>
      <c r="J1377" s="2005"/>
      <c r="K1377" s="2005"/>
      <c r="L1377" s="2010"/>
      <c r="M1377" s="2010"/>
      <c r="N1377" s="2011"/>
      <c r="O1377" s="2004"/>
      <c r="P1377" s="2004"/>
      <c r="Q1377" s="2004"/>
      <c r="R1377" s="2004"/>
      <c r="S1377" s="2004"/>
    </row>
    <row r="1378" spans="1:19" s="1769" customFormat="1">
      <c r="A1378" s="184"/>
      <c r="B1378" s="675" t="s">
        <v>7</v>
      </c>
      <c r="C1378" s="684"/>
      <c r="D1378" s="1487"/>
      <c r="E1378" s="2007"/>
      <c r="F1378" s="2105"/>
      <c r="G1378" s="2005"/>
      <c r="H1378" s="2106"/>
      <c r="I1378" s="2002"/>
      <c r="J1378" s="2005"/>
      <c r="K1378" s="2005"/>
      <c r="L1378" s="2010"/>
      <c r="M1378" s="2010"/>
      <c r="N1378" s="2011"/>
      <c r="O1378" s="2004"/>
      <c r="P1378" s="2004"/>
      <c r="Q1378" s="2004"/>
      <c r="R1378" s="2004"/>
      <c r="S1378" s="2004"/>
    </row>
    <row r="1379" spans="1:19" s="1769" customFormat="1">
      <c r="A1379" s="184"/>
      <c r="B1379" s="216"/>
      <c r="C1379" s="217"/>
      <c r="D1379" s="1487"/>
      <c r="E1379" s="2007"/>
      <c r="F1379" s="2105"/>
      <c r="G1379" s="2005"/>
      <c r="H1379" s="2106"/>
      <c r="I1379" s="2002"/>
      <c r="J1379" s="2005"/>
      <c r="K1379" s="2005"/>
      <c r="L1379" s="2010"/>
      <c r="M1379" s="2010"/>
      <c r="N1379" s="2011"/>
      <c r="O1379" s="2004"/>
      <c r="P1379" s="2004"/>
      <c r="Q1379" s="2004"/>
      <c r="R1379" s="2004"/>
      <c r="S1379" s="2004"/>
    </row>
    <row r="1380" spans="1:19" s="1769" customFormat="1">
      <c r="A1380" s="184"/>
      <c r="B1380" s="244" t="s">
        <v>733</v>
      </c>
      <c r="C1380" s="710">
        <f>SUM(D1367:D1376)+SUM(C1377:C1379)</f>
        <v>1840000</v>
      </c>
      <c r="D1380" s="1487"/>
      <c r="E1380" s="2007"/>
      <c r="F1380" s="2105"/>
      <c r="G1380" s="2005"/>
      <c r="H1380" s="2106"/>
      <c r="I1380" s="2002"/>
      <c r="J1380" s="2005"/>
      <c r="K1380" s="2005"/>
      <c r="L1380" s="2010"/>
      <c r="M1380" s="2010"/>
      <c r="N1380" s="2011"/>
      <c r="O1380" s="2004"/>
      <c r="P1380" s="2004"/>
      <c r="Q1380" s="2004"/>
      <c r="R1380" s="2004"/>
      <c r="S1380" s="2004"/>
    </row>
    <row r="1381" spans="1:19" s="1475" customFormat="1">
      <c r="A1381" s="2129"/>
      <c r="B1381" s="2036"/>
      <c r="C1381" s="1625"/>
      <c r="D1381" s="1487"/>
      <c r="E1381" s="2040"/>
      <c r="F1381" s="2126"/>
      <c r="G1381" s="2032"/>
      <c r="H1381" s="2127"/>
      <c r="I1381" s="2128"/>
      <c r="J1381" s="2032"/>
      <c r="K1381" s="2032"/>
      <c r="L1381" s="2034"/>
      <c r="M1381" s="2034"/>
      <c r="N1381" s="2035"/>
      <c r="O1381" s="2036"/>
      <c r="P1381" s="2036"/>
      <c r="Q1381" s="2036"/>
      <c r="R1381" s="2036"/>
      <c r="S1381" s="2036"/>
    </row>
    <row r="1382" spans="1:19" s="1475" customFormat="1">
      <c r="A1382" s="2129"/>
      <c r="B1382" s="2036"/>
      <c r="C1382" s="1625"/>
      <c r="D1382" s="1487"/>
      <c r="E1382" s="2040"/>
      <c r="F1382" s="2126"/>
      <c r="G1382" s="2032"/>
      <c r="H1382" s="2127"/>
      <c r="I1382" s="2128"/>
      <c r="J1382" s="2032"/>
      <c r="K1382" s="2032"/>
      <c r="L1382" s="2034"/>
      <c r="M1382" s="2034"/>
      <c r="N1382" s="2035"/>
      <c r="O1382" s="2036"/>
      <c r="P1382" s="2036"/>
      <c r="Q1382" s="2036"/>
      <c r="R1382" s="2036"/>
      <c r="S1382" s="2036"/>
    </row>
    <row r="1383" spans="1:19" s="1407" customFormat="1">
      <c r="A1383" s="2477"/>
      <c r="B1383" s="2023"/>
      <c r="C1383" s="1886"/>
      <c r="D1383" s="2565"/>
      <c r="E1383" s="2017"/>
      <c r="F1383" s="2109"/>
      <c r="G1383" s="2019"/>
      <c r="H1383" s="2110"/>
      <c r="I1383" s="2111"/>
      <c r="J1383" s="2019"/>
      <c r="K1383" s="2019"/>
      <c r="L1383" s="2021"/>
      <c r="M1383" s="2021"/>
      <c r="N1383" s="2022"/>
      <c r="O1383" s="2023"/>
      <c r="P1383" s="2023"/>
      <c r="Q1383" s="2023"/>
      <c r="R1383" s="2023"/>
      <c r="S1383" s="2023"/>
    </row>
    <row r="1384" spans="1:19" s="1475" customFormat="1">
      <c r="A1384" s="2486" t="s">
        <v>3813</v>
      </c>
      <c r="B1384" s="2036"/>
      <c r="C1384" s="1777" t="s">
        <v>3819</v>
      </c>
      <c r="D1384" s="1487"/>
      <c r="E1384" s="2040"/>
      <c r="F1384" s="2126"/>
      <c r="G1384" s="2032"/>
      <c r="H1384" s="2127"/>
      <c r="I1384" s="2128"/>
      <c r="J1384" s="2032"/>
      <c r="K1384" s="2032"/>
      <c r="L1384" s="2034"/>
      <c r="M1384" s="2034"/>
      <c r="N1384" s="2035"/>
      <c r="O1384" s="2036"/>
      <c r="P1384" s="2036"/>
      <c r="Q1384" s="2036"/>
      <c r="R1384" s="2036"/>
      <c r="S1384" s="2036"/>
    </row>
    <row r="1385" spans="1:19" s="1475" customFormat="1">
      <c r="A1385" s="1452">
        <v>5405003</v>
      </c>
      <c r="B1385" s="2036" t="s">
        <v>2041</v>
      </c>
      <c r="C1385" s="1782" t="s">
        <v>3820</v>
      </c>
      <c r="D1385" s="1487">
        <v>525000</v>
      </c>
      <c r="E1385" s="2040"/>
      <c r="F1385" s="2126">
        <v>404000</v>
      </c>
      <c r="G1385" s="2032" t="s">
        <v>98</v>
      </c>
      <c r="H1385" s="2127">
        <v>43958</v>
      </c>
      <c r="I1385" s="2128" t="s">
        <v>203</v>
      </c>
      <c r="J1385" s="2032"/>
      <c r="K1385" s="2032" t="s">
        <v>67</v>
      </c>
      <c r="L1385" s="2034"/>
      <c r="M1385" s="2034"/>
      <c r="N1385" s="2035">
        <v>43985</v>
      </c>
      <c r="O1385" s="2420" t="s">
        <v>728</v>
      </c>
      <c r="P1385" s="2036"/>
      <c r="Q1385" s="2036"/>
      <c r="R1385" s="2036"/>
      <c r="S1385" s="2036"/>
    </row>
    <row r="1386" spans="1:19" s="1475" customFormat="1">
      <c r="A1386" s="1452">
        <v>5405022</v>
      </c>
      <c r="B1386" s="1599" t="s">
        <v>902</v>
      </c>
      <c r="C1386" s="1782" t="s">
        <v>3821</v>
      </c>
      <c r="D1386" s="1487">
        <v>1000000</v>
      </c>
      <c r="E1386" s="2040"/>
      <c r="F1386" s="2126">
        <v>865000</v>
      </c>
      <c r="G1386" s="2032" t="s">
        <v>98</v>
      </c>
      <c r="H1386" s="2127">
        <v>43966</v>
      </c>
      <c r="I1386" s="2128" t="s">
        <v>400</v>
      </c>
      <c r="J1386" s="2032"/>
      <c r="K1386" s="2032" t="s">
        <v>67</v>
      </c>
      <c r="L1386" s="2034"/>
      <c r="M1386" s="2034"/>
      <c r="N1386" s="2035">
        <v>43985</v>
      </c>
      <c r="O1386" s="2420" t="s">
        <v>728</v>
      </c>
      <c r="P1386" s="2036"/>
      <c r="Q1386" s="2036"/>
      <c r="R1386" s="2036"/>
      <c r="S1386" s="2036"/>
    </row>
    <row r="1387" spans="1:19" s="1475" customFormat="1">
      <c r="A1387" s="2454">
        <v>5405012</v>
      </c>
      <c r="B1387" s="1599" t="s">
        <v>3822</v>
      </c>
      <c r="C1387" s="1782" t="s">
        <v>3823</v>
      </c>
      <c r="D1387" s="1487">
        <v>680000</v>
      </c>
      <c r="E1387" s="2040"/>
      <c r="F1387" s="2126">
        <v>545000</v>
      </c>
      <c r="G1387" s="2032" t="s">
        <v>98</v>
      </c>
      <c r="H1387" s="2127">
        <v>43964</v>
      </c>
      <c r="I1387" s="2128" t="s">
        <v>355</v>
      </c>
      <c r="J1387" s="1165" t="s">
        <v>449</v>
      </c>
      <c r="K1387" s="2032" t="s">
        <v>67</v>
      </c>
      <c r="L1387" s="2034"/>
      <c r="M1387" s="2034"/>
      <c r="N1387" s="2035">
        <v>43985</v>
      </c>
      <c r="O1387" s="2420" t="s">
        <v>728</v>
      </c>
      <c r="P1387" s="2036"/>
      <c r="Q1387" s="2036"/>
      <c r="R1387" s="2036"/>
      <c r="S1387" s="2036"/>
    </row>
    <row r="1388" spans="1:19" s="1475" customFormat="1">
      <c r="A1388" s="2129"/>
      <c r="B1388" s="2036"/>
      <c r="C1388" s="1625"/>
      <c r="D1388" s="1487"/>
      <c r="E1388" s="2040"/>
      <c r="F1388" s="2126"/>
      <c r="G1388" s="2032"/>
      <c r="H1388" s="2127"/>
      <c r="I1388" s="2128"/>
      <c r="J1388" s="2032"/>
      <c r="K1388" s="2032"/>
      <c r="L1388" s="2034"/>
      <c r="M1388" s="2034"/>
      <c r="N1388" s="2035"/>
      <c r="O1388" s="2036"/>
      <c r="P1388" s="2036"/>
      <c r="Q1388" s="2036"/>
      <c r="R1388" s="2036"/>
      <c r="S1388" s="2036"/>
    </row>
    <row r="1389" spans="1:19" s="1475" customFormat="1">
      <c r="A1389" s="2129"/>
      <c r="B1389" s="1451" t="s">
        <v>3812</v>
      </c>
      <c r="C1389" s="1625"/>
      <c r="D1389" s="1487"/>
      <c r="E1389" s="2040"/>
      <c r="F1389" s="2126"/>
      <c r="G1389" s="2032"/>
      <c r="H1389" s="2127"/>
      <c r="I1389" s="2128"/>
      <c r="J1389" s="2032"/>
      <c r="K1389" s="2032"/>
      <c r="L1389" s="2034"/>
      <c r="M1389" s="2034"/>
      <c r="N1389" s="2035"/>
      <c r="O1389" s="2036"/>
      <c r="P1389" s="2036"/>
      <c r="Q1389" s="2036"/>
      <c r="R1389" s="2036"/>
      <c r="S1389" s="2036"/>
    </row>
    <row r="1390" spans="1:19" s="1475" customFormat="1">
      <c r="A1390" s="2129"/>
      <c r="B1390" s="1445" t="s">
        <v>440</v>
      </c>
      <c r="C1390" s="1625"/>
      <c r="D1390" s="1487"/>
      <c r="E1390" s="2040"/>
      <c r="F1390" s="2126"/>
      <c r="G1390" s="2032"/>
      <c r="H1390" s="2127"/>
      <c r="I1390" s="2128"/>
      <c r="J1390" s="2032"/>
      <c r="K1390" s="2032"/>
      <c r="L1390" s="2034"/>
      <c r="M1390" s="2034"/>
      <c r="N1390" s="2035"/>
      <c r="O1390" s="2036"/>
      <c r="P1390" s="2036"/>
      <c r="Q1390" s="2036"/>
      <c r="R1390" s="2036"/>
      <c r="S1390" s="2036"/>
    </row>
    <row r="1391" spans="1:19" s="1475" customFormat="1">
      <c r="A1391" s="2129"/>
      <c r="B1391" s="1445"/>
      <c r="C1391" s="1625"/>
      <c r="D1391" s="1487"/>
      <c r="E1391" s="2040"/>
      <c r="F1391" s="2126"/>
      <c r="G1391" s="2032"/>
      <c r="H1391" s="2127"/>
      <c r="I1391" s="2128"/>
      <c r="J1391" s="2032"/>
      <c r="K1391" s="2032"/>
      <c r="L1391" s="2034"/>
      <c r="M1391" s="2034"/>
      <c r="N1391" s="2035"/>
      <c r="O1391" s="2036"/>
      <c r="P1391" s="2036"/>
      <c r="Q1391" s="2036"/>
      <c r="R1391" s="2036"/>
      <c r="S1391" s="2036"/>
    </row>
    <row r="1392" spans="1:19" s="1769" customFormat="1">
      <c r="A1392" s="210" t="s">
        <v>732</v>
      </c>
      <c r="B1392" s="216"/>
      <c r="C1392" s="217"/>
      <c r="D1392" s="1487"/>
      <c r="E1392" s="2007"/>
      <c r="F1392" s="2105"/>
      <c r="G1392" s="2005"/>
      <c r="H1392" s="2106"/>
      <c r="I1392" s="2002"/>
      <c r="J1392" s="2005"/>
      <c r="K1392" s="2005"/>
      <c r="L1392" s="2010"/>
      <c r="M1392" s="2010"/>
      <c r="N1392" s="2011"/>
      <c r="O1392" s="2004"/>
      <c r="P1392" s="2004"/>
      <c r="Q1392" s="2004"/>
      <c r="R1392" s="2004"/>
      <c r="S1392" s="2004"/>
    </row>
    <row r="1393" spans="1:19" s="1769" customFormat="1">
      <c r="A1393" s="184"/>
      <c r="B1393" s="675" t="s">
        <v>7</v>
      </c>
      <c r="C1393" s="684"/>
      <c r="D1393" s="1487"/>
      <c r="E1393" s="2007"/>
      <c r="F1393" s="2105"/>
      <c r="G1393" s="2005"/>
      <c r="H1393" s="2106"/>
      <c r="I1393" s="2002"/>
      <c r="J1393" s="2005"/>
      <c r="K1393" s="2005"/>
      <c r="L1393" s="2010"/>
      <c r="M1393" s="2010"/>
      <c r="N1393" s="2011"/>
      <c r="O1393" s="2004"/>
      <c r="P1393" s="2004"/>
      <c r="Q1393" s="2004"/>
      <c r="R1393" s="2004"/>
      <c r="S1393" s="2004"/>
    </row>
    <row r="1394" spans="1:19" s="1769" customFormat="1">
      <c r="A1394" s="184"/>
      <c r="B1394" s="216"/>
      <c r="C1394" s="217"/>
      <c r="D1394" s="1487"/>
      <c r="E1394" s="2007"/>
      <c r="F1394" s="2105"/>
      <c r="G1394" s="2005"/>
      <c r="H1394" s="2106"/>
      <c r="I1394" s="2002"/>
      <c r="J1394" s="2005"/>
      <c r="K1394" s="2005"/>
      <c r="L1394" s="2010"/>
      <c r="M1394" s="2010"/>
      <c r="N1394" s="2011"/>
      <c r="O1394" s="2004"/>
      <c r="P1394" s="2004"/>
      <c r="Q1394" s="2004"/>
      <c r="R1394" s="2004"/>
      <c r="S1394" s="2004"/>
    </row>
    <row r="1395" spans="1:19" s="1769" customFormat="1">
      <c r="A1395" s="184"/>
      <c r="B1395" s="244" t="s">
        <v>733</v>
      </c>
      <c r="C1395" s="710">
        <f>SUM(D1383:D1390)+SUM(C1392:C1394)</f>
        <v>2205000</v>
      </c>
      <c r="D1395" s="1487"/>
      <c r="E1395" s="2007"/>
      <c r="F1395" s="2105"/>
      <c r="G1395" s="2005"/>
      <c r="H1395" s="2106"/>
      <c r="I1395" s="2002"/>
      <c r="J1395" s="2005"/>
      <c r="K1395" s="2005"/>
      <c r="L1395" s="2010"/>
      <c r="M1395" s="2010"/>
      <c r="N1395" s="2011"/>
      <c r="O1395" s="2004"/>
      <c r="P1395" s="2004"/>
      <c r="Q1395" s="2004"/>
      <c r="R1395" s="2004"/>
      <c r="S1395" s="2004"/>
    </row>
    <row r="1396" spans="1:19" s="1475" customFormat="1">
      <c r="A1396" s="2129"/>
      <c r="B1396" s="2036"/>
      <c r="C1396" s="1625"/>
      <c r="D1396" s="1487"/>
      <c r="E1396" s="2040"/>
      <c r="F1396" s="2126"/>
      <c r="G1396" s="2032"/>
      <c r="H1396" s="2127"/>
      <c r="I1396" s="2128"/>
      <c r="J1396" s="2032"/>
      <c r="K1396" s="2032"/>
      <c r="L1396" s="2034"/>
      <c r="M1396" s="2034"/>
      <c r="N1396" s="2035"/>
      <c r="O1396" s="2036"/>
      <c r="P1396" s="2036"/>
      <c r="Q1396" s="2036"/>
      <c r="R1396" s="2036"/>
      <c r="S1396" s="2036"/>
    </row>
    <row r="1397" spans="1:19" s="1475" customFormat="1">
      <c r="A1397" s="2129"/>
      <c r="B1397" s="2036"/>
      <c r="C1397" s="1625"/>
      <c r="D1397" s="1487"/>
      <c r="E1397" s="2040"/>
      <c r="F1397" s="2126"/>
      <c r="G1397" s="2032"/>
      <c r="H1397" s="2127"/>
      <c r="I1397" s="2128"/>
      <c r="J1397" s="2032"/>
      <c r="K1397" s="2032"/>
      <c r="L1397" s="2034"/>
      <c r="M1397" s="2034"/>
      <c r="N1397" s="2035"/>
      <c r="O1397" s="2036"/>
      <c r="P1397" s="2036"/>
      <c r="Q1397" s="2036"/>
      <c r="R1397" s="2036"/>
      <c r="S1397" s="2036"/>
    </row>
    <row r="1398" spans="1:19" s="1407" customFormat="1">
      <c r="A1398" s="2477"/>
      <c r="B1398" s="2023"/>
      <c r="C1398" s="1886"/>
      <c r="D1398" s="2565"/>
      <c r="E1398" s="2017"/>
      <c r="F1398" s="2109"/>
      <c r="G1398" s="2019"/>
      <c r="H1398" s="2110"/>
      <c r="I1398" s="2111"/>
      <c r="J1398" s="2019"/>
      <c r="K1398" s="2019"/>
      <c r="L1398" s="2021"/>
      <c r="M1398" s="2021"/>
      <c r="N1398" s="2022"/>
      <c r="O1398" s="2023"/>
      <c r="P1398" s="2023"/>
      <c r="Q1398" s="2023"/>
      <c r="R1398" s="2023"/>
      <c r="S1398" s="2023"/>
    </row>
    <row r="1399" spans="1:19" s="1475" customFormat="1">
      <c r="A1399" s="2486" t="s">
        <v>3824</v>
      </c>
      <c r="B1399" s="2036"/>
      <c r="C1399" s="1777" t="s">
        <v>3825</v>
      </c>
      <c r="D1399" s="1487"/>
      <c r="E1399" s="2040"/>
      <c r="F1399" s="2126"/>
      <c r="G1399" s="2032"/>
      <c r="H1399" s="2127"/>
      <c r="I1399" s="2128"/>
      <c r="J1399" s="2032"/>
      <c r="K1399" s="2032"/>
      <c r="L1399" s="2034"/>
      <c r="M1399" s="2034"/>
      <c r="N1399" s="2035"/>
      <c r="O1399" s="2036"/>
      <c r="P1399" s="2036"/>
      <c r="Q1399" s="2036"/>
      <c r="R1399" s="2036"/>
      <c r="S1399" s="2036"/>
    </row>
    <row r="1400" spans="1:19" s="1475" customFormat="1">
      <c r="A1400" s="1452">
        <v>5405006</v>
      </c>
      <c r="B1400" s="2036" t="s">
        <v>2126</v>
      </c>
      <c r="C1400" s="1782" t="s">
        <v>3826</v>
      </c>
      <c r="D1400" s="1487">
        <v>355000</v>
      </c>
      <c r="E1400" s="2040"/>
      <c r="F1400" s="2126">
        <v>253000</v>
      </c>
      <c r="G1400" s="2032" t="s">
        <v>110</v>
      </c>
      <c r="H1400" s="2127">
        <v>43960</v>
      </c>
      <c r="I1400" s="2128" t="s">
        <v>317</v>
      </c>
      <c r="J1400" s="1561" t="s">
        <v>449</v>
      </c>
      <c r="K1400" s="2032" t="s">
        <v>41</v>
      </c>
      <c r="L1400" s="2034"/>
      <c r="M1400" s="2034"/>
      <c r="N1400" s="2035">
        <v>43977</v>
      </c>
      <c r="O1400" s="2420" t="s">
        <v>728</v>
      </c>
      <c r="P1400" s="2036"/>
      <c r="Q1400" s="2036"/>
      <c r="R1400" s="2036"/>
      <c r="S1400" s="2036"/>
    </row>
    <row r="1401" spans="1:19" s="1475" customFormat="1">
      <c r="A1401" s="2129"/>
      <c r="B1401" s="2036"/>
      <c r="C1401" s="1625"/>
      <c r="D1401" s="1547"/>
      <c r="E1401" s="2040"/>
      <c r="F1401" s="2126"/>
      <c r="G1401" s="2032"/>
      <c r="H1401" s="2127"/>
      <c r="I1401" s="2128"/>
      <c r="J1401" s="2032"/>
      <c r="K1401" s="2032"/>
      <c r="L1401" s="2034"/>
      <c r="M1401" s="2034"/>
      <c r="N1401" s="2035"/>
      <c r="O1401" s="2036"/>
      <c r="P1401" s="2036"/>
      <c r="Q1401" s="2036"/>
      <c r="R1401" s="2036"/>
      <c r="S1401" s="2036"/>
    </row>
    <row r="1402" spans="1:19" s="1475" customFormat="1">
      <c r="A1402" s="2129"/>
      <c r="B1402" s="1451" t="s">
        <v>3812</v>
      </c>
      <c r="C1402" s="1625"/>
      <c r="D1402" s="1487"/>
      <c r="E1402" s="2040"/>
      <c r="F1402" s="2126"/>
      <c r="G1402" s="2032"/>
      <c r="H1402" s="2127"/>
      <c r="I1402" s="2128"/>
      <c r="J1402" s="2032"/>
      <c r="K1402" s="2032"/>
      <c r="L1402" s="2034"/>
      <c r="M1402" s="2034"/>
      <c r="N1402" s="2035"/>
      <c r="O1402" s="2036"/>
      <c r="P1402" s="2036"/>
      <c r="Q1402" s="2036"/>
      <c r="R1402" s="2036"/>
      <c r="S1402" s="2036"/>
    </row>
    <row r="1403" spans="1:19" s="1475" customFormat="1">
      <c r="A1403" s="2129"/>
      <c r="B1403" s="1445" t="s">
        <v>440</v>
      </c>
      <c r="C1403" s="1625"/>
      <c r="D1403" s="1487"/>
      <c r="E1403" s="2040"/>
      <c r="F1403" s="2126"/>
      <c r="G1403" s="2032"/>
      <c r="H1403" s="2127"/>
      <c r="I1403" s="2128"/>
      <c r="J1403" s="2032"/>
      <c r="K1403" s="2032"/>
      <c r="L1403" s="2034"/>
      <c r="M1403" s="2034"/>
      <c r="N1403" s="2035"/>
      <c r="O1403" s="2036"/>
      <c r="P1403" s="2036"/>
      <c r="Q1403" s="2036"/>
      <c r="R1403" s="2036"/>
      <c r="S1403" s="2036"/>
    </row>
    <row r="1404" spans="1:19" s="1475" customFormat="1">
      <c r="A1404" s="2129"/>
      <c r="B1404" s="2036"/>
      <c r="C1404" s="1625"/>
      <c r="D1404" s="1487"/>
      <c r="E1404" s="2040"/>
      <c r="F1404" s="2126"/>
      <c r="G1404" s="2032"/>
      <c r="H1404" s="2127"/>
      <c r="I1404" s="2128"/>
      <c r="J1404" s="2032"/>
      <c r="K1404" s="2032"/>
      <c r="L1404" s="2034"/>
      <c r="M1404" s="2034"/>
      <c r="N1404" s="2035"/>
      <c r="O1404" s="2036"/>
      <c r="P1404" s="2036"/>
      <c r="Q1404" s="2036"/>
      <c r="R1404" s="2036"/>
      <c r="S1404" s="2036"/>
    </row>
    <row r="1405" spans="1:19" s="1475" customFormat="1">
      <c r="A1405" s="2129"/>
      <c r="B1405" s="2036"/>
      <c r="C1405" s="1625"/>
      <c r="D1405" s="1487"/>
      <c r="E1405" s="2040"/>
      <c r="F1405" s="2126"/>
      <c r="G1405" s="2032"/>
      <c r="H1405" s="2127"/>
      <c r="I1405" s="2128"/>
      <c r="J1405" s="2032"/>
      <c r="K1405" s="2032"/>
      <c r="L1405" s="2034"/>
      <c r="M1405" s="2034"/>
      <c r="N1405" s="2035"/>
      <c r="O1405" s="2036"/>
      <c r="P1405" s="2036"/>
      <c r="Q1405" s="2036"/>
      <c r="R1405" s="2036"/>
      <c r="S1405" s="2036"/>
    </row>
    <row r="1406" spans="1:19" s="1769" customFormat="1">
      <c r="A1406" s="210" t="s">
        <v>732</v>
      </c>
      <c r="B1406" s="216"/>
      <c r="C1406" s="217"/>
      <c r="D1406" s="1487"/>
      <c r="E1406" s="2007"/>
      <c r="F1406" s="2105"/>
      <c r="G1406" s="2005"/>
      <c r="H1406" s="2106"/>
      <c r="I1406" s="2002"/>
      <c r="J1406" s="2005"/>
      <c r="K1406" s="2005"/>
      <c r="L1406" s="2010"/>
      <c r="M1406" s="2010"/>
      <c r="N1406" s="2011"/>
      <c r="O1406" s="2004"/>
      <c r="P1406" s="2004"/>
      <c r="Q1406" s="2004"/>
      <c r="R1406" s="2004"/>
      <c r="S1406" s="2004"/>
    </row>
    <row r="1407" spans="1:19" s="1769" customFormat="1">
      <c r="A1407" s="184"/>
      <c r="B1407" s="675" t="s">
        <v>7</v>
      </c>
      <c r="C1407" s="684"/>
      <c r="D1407" s="1487"/>
      <c r="E1407" s="2007"/>
      <c r="F1407" s="2105"/>
      <c r="G1407" s="2005"/>
      <c r="H1407" s="2106"/>
      <c r="I1407" s="2002"/>
      <c r="J1407" s="2005"/>
      <c r="K1407" s="2005"/>
      <c r="L1407" s="2010"/>
      <c r="M1407" s="2010"/>
      <c r="N1407" s="2011"/>
      <c r="O1407" s="2004"/>
      <c r="P1407" s="2004"/>
      <c r="Q1407" s="2004"/>
      <c r="R1407" s="2004"/>
      <c r="S1407" s="2004"/>
    </row>
    <row r="1408" spans="1:19" s="1769" customFormat="1">
      <c r="A1408" s="184"/>
      <c r="B1408" s="216"/>
      <c r="C1408" s="217"/>
      <c r="D1408" s="1487"/>
      <c r="E1408" s="2007"/>
      <c r="F1408" s="2105"/>
      <c r="G1408" s="2005"/>
      <c r="H1408" s="2106"/>
      <c r="I1408" s="2002"/>
      <c r="J1408" s="2005"/>
      <c r="K1408" s="2005"/>
      <c r="L1408" s="2010"/>
      <c r="M1408" s="2010"/>
      <c r="N1408" s="2011"/>
      <c r="O1408" s="2004"/>
      <c r="P1408" s="2004"/>
      <c r="Q1408" s="2004"/>
      <c r="R1408" s="2004"/>
      <c r="S1408" s="2004"/>
    </row>
    <row r="1409" spans="1:19" s="1769" customFormat="1">
      <c r="A1409" s="184"/>
      <c r="B1409" s="244" t="s">
        <v>733</v>
      </c>
      <c r="C1409" s="710">
        <f>SUM(D1398:D1405)+SUM(C1406:C1408)</f>
        <v>355000</v>
      </c>
      <c r="D1409" s="144"/>
      <c r="E1409" s="2007"/>
      <c r="F1409" s="2105"/>
      <c r="G1409" s="2005"/>
      <c r="H1409" s="2106"/>
      <c r="I1409" s="2002"/>
      <c r="J1409" s="2005"/>
      <c r="K1409" s="2005"/>
      <c r="L1409" s="2010"/>
      <c r="M1409" s="2010"/>
      <c r="N1409" s="2011"/>
      <c r="O1409" s="2004"/>
      <c r="P1409" s="2004"/>
      <c r="Q1409" s="2004"/>
      <c r="R1409" s="2004"/>
      <c r="S1409" s="2004"/>
    </row>
    <row r="1410" spans="1:19" s="1475" customFormat="1">
      <c r="A1410" s="2129"/>
      <c r="B1410" s="2036"/>
      <c r="C1410" s="1625"/>
      <c r="D1410" s="144"/>
      <c r="E1410" s="2040"/>
      <c r="F1410" s="2126"/>
      <c r="G1410" s="2032"/>
      <c r="H1410" s="2127"/>
      <c r="I1410" s="2128"/>
      <c r="J1410" s="2032"/>
      <c r="K1410" s="2032"/>
      <c r="L1410" s="2034"/>
      <c r="M1410" s="2034"/>
      <c r="N1410" s="2035"/>
      <c r="O1410" s="2036"/>
      <c r="P1410" s="2036"/>
      <c r="Q1410" s="2036"/>
      <c r="R1410" s="2036"/>
      <c r="S1410" s="2036"/>
    </row>
    <row r="1411" spans="1:19" s="1407" customFormat="1">
      <c r="A1411" s="2107"/>
      <c r="B1411" s="2023"/>
      <c r="C1411" s="1886"/>
      <c r="D1411" s="2564"/>
      <c r="E1411" s="2017"/>
      <c r="F1411" s="2109"/>
      <c r="G1411" s="2019"/>
      <c r="H1411" s="2110"/>
      <c r="I1411" s="2111"/>
      <c r="J1411" s="2019"/>
      <c r="K1411" s="2019"/>
      <c r="L1411" s="2021"/>
      <c r="M1411" s="2021"/>
      <c r="N1411" s="2022"/>
      <c r="O1411" s="2023"/>
      <c r="P1411" s="2023"/>
      <c r="Q1411" s="2023"/>
      <c r="R1411" s="2023"/>
      <c r="S1411" s="2023"/>
    </row>
    <row r="1412" spans="1:19" s="1475" customFormat="1">
      <c r="A1412" s="2486" t="s">
        <v>3827</v>
      </c>
      <c r="B1412" s="2036"/>
      <c r="C1412" s="1777" t="s">
        <v>3828</v>
      </c>
      <c r="D1412" s="144"/>
      <c r="E1412" s="2040"/>
      <c r="F1412" s="2126"/>
      <c r="G1412" s="2032"/>
      <c r="H1412" s="2127"/>
      <c r="I1412" s="2128"/>
      <c r="J1412" s="2032"/>
      <c r="K1412" s="2032"/>
      <c r="L1412" s="2034"/>
      <c r="M1412" s="2034"/>
      <c r="N1412" s="2035"/>
      <c r="O1412" s="2036"/>
      <c r="P1412" s="2036"/>
      <c r="Q1412" s="2036"/>
      <c r="R1412" s="2036"/>
      <c r="S1412" s="2036"/>
    </row>
    <row r="1413" spans="1:19" s="1475" customFormat="1">
      <c r="A1413" s="1452">
        <v>5405033</v>
      </c>
      <c r="B1413" s="2036" t="s">
        <v>2581</v>
      </c>
      <c r="C1413" s="1782" t="s">
        <v>3829</v>
      </c>
      <c r="D1413" s="1487">
        <v>400000</v>
      </c>
      <c r="E1413" s="2040"/>
      <c r="F1413" s="2126">
        <v>176000</v>
      </c>
      <c r="G1413" s="2032" t="s">
        <v>98</v>
      </c>
      <c r="H1413" s="2127">
        <v>43972</v>
      </c>
      <c r="I1413" s="2128" t="s">
        <v>527</v>
      </c>
      <c r="J1413" s="1561" t="s">
        <v>449</v>
      </c>
      <c r="K1413" s="2032" t="s">
        <v>67</v>
      </c>
      <c r="L1413" s="2034"/>
      <c r="M1413" s="2034"/>
      <c r="N1413" s="2035">
        <v>44006</v>
      </c>
      <c r="O1413" s="2420" t="s">
        <v>728</v>
      </c>
      <c r="P1413" s="2036"/>
      <c r="Q1413" s="2036"/>
      <c r="R1413" s="2036"/>
      <c r="S1413" s="2036"/>
    </row>
    <row r="1414" spans="1:19" s="1475" customFormat="1">
      <c r="A1414" s="1452">
        <v>5403028</v>
      </c>
      <c r="B1414" s="2036" t="s">
        <v>3830</v>
      </c>
      <c r="C1414" s="1782" t="s">
        <v>3831</v>
      </c>
      <c r="D1414" s="1487">
        <v>420000</v>
      </c>
      <c r="E1414" s="2040"/>
      <c r="F1414" s="2126">
        <v>232000</v>
      </c>
      <c r="G1414" s="2032" t="s">
        <v>98</v>
      </c>
      <c r="H1414" s="2127">
        <v>43902</v>
      </c>
      <c r="I1414" s="2128" t="s">
        <v>2133</v>
      </c>
      <c r="J1414" s="1561" t="s">
        <v>449</v>
      </c>
      <c r="K1414" s="2032" t="s">
        <v>67</v>
      </c>
      <c r="L1414" s="2034"/>
      <c r="M1414" s="2034"/>
      <c r="N1414" s="2035">
        <v>44006</v>
      </c>
      <c r="O1414" s="2420" t="s">
        <v>728</v>
      </c>
      <c r="P1414" s="2036"/>
      <c r="Q1414" s="2036"/>
      <c r="R1414" s="2036"/>
      <c r="S1414" s="2036"/>
    </row>
    <row r="1415" spans="1:19" s="1475" customFormat="1">
      <c r="A1415" s="1452">
        <v>5406015</v>
      </c>
      <c r="B1415" s="2036" t="s">
        <v>2447</v>
      </c>
      <c r="C1415" s="2476" t="s">
        <v>3832</v>
      </c>
      <c r="D1415" s="1487">
        <v>460000</v>
      </c>
      <c r="E1415" s="2040"/>
      <c r="F1415" s="2126">
        <v>251000</v>
      </c>
      <c r="G1415" s="2032" t="s">
        <v>98</v>
      </c>
      <c r="H1415" s="2127">
        <v>43991</v>
      </c>
      <c r="I1415" s="2128" t="s">
        <v>979</v>
      </c>
      <c r="J1415" s="1561" t="s">
        <v>449</v>
      </c>
      <c r="K1415" s="2032" t="s">
        <v>67</v>
      </c>
      <c r="L1415" s="2034"/>
      <c r="M1415" s="2034"/>
      <c r="N1415" s="2035">
        <v>44006</v>
      </c>
      <c r="O1415" s="2420" t="s">
        <v>728</v>
      </c>
      <c r="P1415" s="2036"/>
      <c r="Q1415" s="2036"/>
      <c r="R1415" s="2036"/>
      <c r="S1415" s="2036"/>
    </row>
    <row r="1416" spans="1:19" s="1475" customFormat="1">
      <c r="A1416" s="2129"/>
      <c r="B1416" s="2036"/>
      <c r="C1416" s="1775"/>
      <c r="D1416" s="144"/>
      <c r="E1416" s="2040"/>
      <c r="F1416" s="2126"/>
      <c r="G1416" s="2032"/>
      <c r="H1416" s="2127"/>
      <c r="I1416" s="2128"/>
      <c r="J1416" s="2032"/>
      <c r="K1416" s="2032"/>
      <c r="L1416" s="2034"/>
      <c r="M1416" s="2034"/>
      <c r="N1416" s="2035"/>
      <c r="O1416" s="2036"/>
      <c r="P1416" s="2036"/>
      <c r="Q1416" s="2036"/>
      <c r="R1416" s="2036"/>
      <c r="S1416" s="2036"/>
    </row>
    <row r="1417" spans="1:19" s="1475" customFormat="1">
      <c r="A1417" s="2129"/>
      <c r="B1417" s="1451" t="s">
        <v>3833</v>
      </c>
      <c r="C1417" s="1775"/>
      <c r="D1417" s="144"/>
      <c r="E1417" s="2040"/>
      <c r="F1417" s="2126"/>
      <c r="G1417" s="2032"/>
      <c r="H1417" s="2127"/>
      <c r="I1417" s="2128"/>
      <c r="J1417" s="2032"/>
      <c r="K1417" s="2032"/>
      <c r="L1417" s="2034"/>
      <c r="M1417" s="2034"/>
      <c r="N1417" s="2035"/>
      <c r="O1417" s="2036"/>
      <c r="P1417" s="2036"/>
      <c r="Q1417" s="2036"/>
      <c r="R1417" s="2036"/>
      <c r="S1417" s="2036"/>
    </row>
    <row r="1418" spans="1:19">
      <c r="A1418" s="1452"/>
      <c r="B1418" s="1445" t="s">
        <v>440</v>
      </c>
      <c r="C1418" s="1455"/>
      <c r="D1418" s="1574"/>
      <c r="E1418" s="1453"/>
      <c r="F1418" s="1454"/>
      <c r="G1418" s="1455"/>
      <c r="H1418" s="1481"/>
      <c r="I1418" s="1453"/>
      <c r="J1418" s="1455"/>
      <c r="K1418" s="1455"/>
      <c r="L1418" s="1453"/>
      <c r="M1418" s="1453"/>
      <c r="N1418" s="1516"/>
      <c r="O1418" s="1453"/>
      <c r="P1418" s="1453"/>
      <c r="Q1418" s="1453"/>
      <c r="R1418" s="1453"/>
      <c r="S1418" s="1453"/>
    </row>
    <row r="1419" spans="1:19" s="1475" customFormat="1">
      <c r="A1419" s="2129"/>
      <c r="B1419" s="2074"/>
      <c r="C1419" s="1625"/>
      <c r="D1419" s="144"/>
      <c r="E1419" s="2040"/>
      <c r="F1419" s="2126"/>
      <c r="G1419" s="2032"/>
      <c r="H1419" s="2127"/>
      <c r="I1419" s="2128"/>
      <c r="J1419" s="2032"/>
      <c r="K1419" s="2032"/>
      <c r="L1419" s="2034"/>
      <c r="M1419" s="2034"/>
      <c r="N1419" s="2035"/>
      <c r="O1419" s="2036"/>
      <c r="P1419" s="2036"/>
      <c r="Q1419" s="2036"/>
      <c r="R1419" s="2036"/>
      <c r="S1419" s="2036"/>
    </row>
    <row r="1420" spans="1:19" s="1475" customFormat="1">
      <c r="A1420" s="2129"/>
      <c r="B1420" s="2074"/>
      <c r="C1420" s="1625"/>
      <c r="D1420" s="144"/>
      <c r="E1420" s="2040"/>
      <c r="F1420" s="2126"/>
      <c r="G1420" s="2032"/>
      <c r="H1420" s="2127"/>
      <c r="I1420" s="2128"/>
      <c r="J1420" s="2032"/>
      <c r="K1420" s="2032"/>
      <c r="L1420" s="2034"/>
      <c r="M1420" s="2034"/>
      <c r="N1420" s="2035"/>
      <c r="O1420" s="2036"/>
      <c r="P1420" s="2036"/>
      <c r="Q1420" s="2036"/>
      <c r="R1420" s="2036"/>
      <c r="S1420" s="2036"/>
    </row>
    <row r="1421" spans="1:19" s="1769" customFormat="1">
      <c r="A1421" s="210" t="s">
        <v>732</v>
      </c>
      <c r="B1421" s="216"/>
      <c r="C1421" s="217"/>
      <c r="D1421" s="144"/>
      <c r="E1421" s="2007"/>
      <c r="F1421" s="2105"/>
      <c r="G1421" s="2005"/>
      <c r="H1421" s="2106"/>
      <c r="I1421" s="2002"/>
      <c r="J1421" s="2005"/>
      <c r="K1421" s="2005"/>
      <c r="L1421" s="2010"/>
      <c r="M1421" s="2010"/>
      <c r="N1421" s="2011"/>
      <c r="O1421" s="2004"/>
      <c r="P1421" s="2004"/>
      <c r="Q1421" s="2004"/>
      <c r="R1421" s="2004"/>
      <c r="S1421" s="2004"/>
    </row>
    <row r="1422" spans="1:19" s="1769" customFormat="1">
      <c r="A1422" s="184"/>
      <c r="B1422" s="675" t="s">
        <v>7</v>
      </c>
      <c r="C1422" s="684"/>
      <c r="D1422" s="144"/>
      <c r="E1422" s="2007"/>
      <c r="F1422" s="2105"/>
      <c r="G1422" s="2005"/>
      <c r="H1422" s="2106"/>
      <c r="I1422" s="2002"/>
      <c r="J1422" s="2005"/>
      <c r="K1422" s="2005"/>
      <c r="L1422" s="2010"/>
      <c r="M1422" s="2010"/>
      <c r="N1422" s="2011"/>
      <c r="O1422" s="2004"/>
      <c r="P1422" s="2004"/>
      <c r="Q1422" s="2004"/>
      <c r="R1422" s="2004"/>
      <c r="S1422" s="2004"/>
    </row>
    <row r="1423" spans="1:19" s="1769" customFormat="1">
      <c r="A1423" s="184"/>
      <c r="B1423" s="216"/>
      <c r="C1423" s="217"/>
      <c r="D1423" s="144"/>
      <c r="E1423" s="2007"/>
      <c r="F1423" s="2105"/>
      <c r="G1423" s="2005"/>
      <c r="H1423" s="2106"/>
      <c r="I1423" s="2002"/>
      <c r="J1423" s="2005"/>
      <c r="K1423" s="2005"/>
      <c r="L1423" s="2010"/>
      <c r="M1423" s="2010"/>
      <c r="N1423" s="2011"/>
      <c r="O1423" s="2004"/>
      <c r="P1423" s="2004"/>
      <c r="Q1423" s="2004"/>
      <c r="R1423" s="2004"/>
      <c r="S1423" s="2004"/>
    </row>
    <row r="1424" spans="1:19" s="1769" customFormat="1">
      <c r="A1424" s="184"/>
      <c r="B1424" s="244" t="s">
        <v>733</v>
      </c>
      <c r="C1424" s="710">
        <f>SUM(D1411:D1420)+SUM(C1421:C1423)</f>
        <v>1280000</v>
      </c>
      <c r="D1424" s="144"/>
      <c r="E1424" s="2007"/>
      <c r="F1424" s="2105"/>
      <c r="G1424" s="2005"/>
      <c r="H1424" s="2106"/>
      <c r="I1424" s="2002"/>
      <c r="J1424" s="2005"/>
      <c r="K1424" s="2005"/>
      <c r="L1424" s="2010"/>
      <c r="M1424" s="2010"/>
      <c r="N1424" s="2011"/>
      <c r="O1424" s="2004"/>
      <c r="P1424" s="2004"/>
      <c r="Q1424" s="2004"/>
      <c r="R1424" s="2004"/>
      <c r="S1424" s="2004"/>
    </row>
    <row r="1425" spans="1:19" s="1475" customFormat="1">
      <c r="A1425" s="2129"/>
      <c r="B1425" s="2036"/>
      <c r="C1425" s="1625"/>
      <c r="D1425" s="144"/>
      <c r="E1425" s="2040"/>
      <c r="F1425" s="2126"/>
      <c r="G1425" s="2032"/>
      <c r="H1425" s="2127"/>
      <c r="I1425" s="2128"/>
      <c r="J1425" s="2032"/>
      <c r="K1425" s="2032"/>
      <c r="L1425" s="2034"/>
      <c r="M1425" s="2034"/>
      <c r="N1425" s="2035"/>
      <c r="O1425" s="2036"/>
      <c r="P1425" s="2036"/>
      <c r="Q1425" s="2036"/>
      <c r="R1425" s="2036"/>
      <c r="S1425" s="2036"/>
    </row>
    <row r="1426" spans="1:19" s="1407" customFormat="1">
      <c r="A1426" s="2107"/>
      <c r="B1426" s="2023"/>
      <c r="C1426" s="1886"/>
      <c r="D1426" s="2564"/>
      <c r="E1426" s="2017"/>
      <c r="F1426" s="2109"/>
      <c r="G1426" s="2019"/>
      <c r="H1426" s="2110"/>
      <c r="I1426" s="2111"/>
      <c r="J1426" s="2019"/>
      <c r="K1426" s="2019"/>
      <c r="L1426" s="2021"/>
      <c r="M1426" s="2021"/>
      <c r="N1426" s="2022"/>
      <c r="O1426" s="2023"/>
      <c r="P1426" s="2023"/>
      <c r="Q1426" s="2023"/>
      <c r="R1426" s="2023"/>
      <c r="S1426" s="2023"/>
    </row>
    <row r="1427" spans="1:19" s="1475" customFormat="1">
      <c r="A1427" s="2486" t="s">
        <v>3834</v>
      </c>
      <c r="B1427" s="2036"/>
      <c r="C1427" s="1777" t="s">
        <v>3835</v>
      </c>
      <c r="D1427" s="144"/>
      <c r="E1427" s="2040"/>
      <c r="F1427" s="2126"/>
      <c r="G1427" s="2032"/>
      <c r="H1427" s="2127"/>
      <c r="I1427" s="2128"/>
      <c r="J1427" s="2032"/>
      <c r="K1427" s="2032"/>
      <c r="L1427" s="2034"/>
      <c r="M1427" s="2034"/>
      <c r="N1427" s="2035"/>
      <c r="O1427" s="2036"/>
      <c r="P1427" s="2036"/>
      <c r="Q1427" s="2036"/>
      <c r="R1427" s="2036"/>
      <c r="S1427" s="2036"/>
    </row>
    <row r="1428" spans="1:19" s="1475" customFormat="1">
      <c r="A1428" s="1489">
        <v>5405035</v>
      </c>
      <c r="B1428" s="2036" t="s">
        <v>3609</v>
      </c>
      <c r="C1428" s="1782" t="s">
        <v>3836</v>
      </c>
      <c r="D1428" s="1487">
        <v>915000</v>
      </c>
      <c r="E1428" s="2040"/>
      <c r="F1428" s="2126">
        <v>673000</v>
      </c>
      <c r="G1428" s="2032" t="s">
        <v>98</v>
      </c>
      <c r="H1428" s="2127">
        <v>43973</v>
      </c>
      <c r="I1428" s="2128" t="s">
        <v>359</v>
      </c>
      <c r="J1428" s="1561" t="s">
        <v>449</v>
      </c>
      <c r="K1428" s="2032" t="s">
        <v>41</v>
      </c>
      <c r="L1428" s="2034"/>
      <c r="M1428" s="2034"/>
      <c r="N1428" s="2035">
        <v>44016</v>
      </c>
      <c r="O1428" s="2420" t="s">
        <v>728</v>
      </c>
      <c r="P1428" s="2036"/>
      <c r="Q1428" s="2036"/>
      <c r="R1428" s="2036"/>
      <c r="S1428" s="2036"/>
    </row>
    <row r="1429" spans="1:19">
      <c r="A1429" s="1489">
        <v>5406011</v>
      </c>
      <c r="B1429" s="1452" t="s">
        <v>2577</v>
      </c>
      <c r="C1429" s="1456" t="s">
        <v>3837</v>
      </c>
      <c r="D1429" s="1487">
        <v>500000</v>
      </c>
      <c r="E1429" s="1453"/>
      <c r="F1429" s="1533">
        <v>350000</v>
      </c>
      <c r="G1429" s="1455" t="s">
        <v>98</v>
      </c>
      <c r="H1429" s="2127">
        <v>43991</v>
      </c>
      <c r="I1429" s="1455" t="s">
        <v>106</v>
      </c>
      <c r="J1429" s="1561" t="s">
        <v>449</v>
      </c>
      <c r="K1429" s="1455" t="s">
        <v>41</v>
      </c>
      <c r="L1429" s="1453"/>
      <c r="M1429" s="1453"/>
      <c r="N1429" s="2035">
        <v>44016</v>
      </c>
      <c r="O1429" s="2420" t="s">
        <v>728</v>
      </c>
      <c r="P1429" s="1453"/>
      <c r="Q1429" s="1453"/>
      <c r="R1429" s="1453"/>
      <c r="S1429" s="1453"/>
    </row>
    <row r="1430" spans="1:19" s="1475" customFormat="1">
      <c r="A1430" s="2133"/>
      <c r="B1430" s="2036"/>
      <c r="C1430" s="1625"/>
      <c r="D1430" s="144"/>
      <c r="E1430" s="2040"/>
      <c r="F1430" s="2126"/>
      <c r="G1430" s="2032"/>
      <c r="H1430" s="2127"/>
      <c r="I1430" s="2128"/>
      <c r="J1430" s="2032"/>
      <c r="K1430" s="2032"/>
      <c r="L1430" s="2034"/>
      <c r="M1430" s="2034"/>
      <c r="N1430" s="2035"/>
      <c r="O1430" s="2036"/>
      <c r="P1430" s="2036"/>
      <c r="Q1430" s="2036"/>
      <c r="R1430" s="2036"/>
      <c r="S1430" s="2036"/>
    </row>
    <row r="1431" spans="1:19" s="1475" customFormat="1">
      <c r="A1431" s="2129"/>
      <c r="B1431" s="1451" t="s">
        <v>3833</v>
      </c>
      <c r="C1431" s="1625"/>
      <c r="D1431" s="144"/>
      <c r="E1431" s="2040"/>
      <c r="F1431" s="2126"/>
      <c r="G1431" s="2032"/>
      <c r="H1431" s="2127"/>
      <c r="I1431" s="2128"/>
      <c r="J1431" s="2032"/>
      <c r="K1431" s="2032"/>
      <c r="L1431" s="2034"/>
      <c r="M1431" s="2034"/>
      <c r="N1431" s="2035"/>
      <c r="O1431" s="2036"/>
      <c r="P1431" s="2036"/>
      <c r="Q1431" s="2036"/>
      <c r="R1431" s="2036"/>
      <c r="S1431" s="2036"/>
    </row>
    <row r="1432" spans="1:19" s="1475" customFormat="1">
      <c r="A1432" s="2129"/>
      <c r="B1432" s="1445" t="s">
        <v>440</v>
      </c>
      <c r="C1432" s="1625"/>
      <c r="D1432" s="144"/>
      <c r="E1432" s="2040"/>
      <c r="F1432" s="2126"/>
      <c r="G1432" s="2032"/>
      <c r="H1432" s="2127"/>
      <c r="I1432" s="2128"/>
      <c r="J1432" s="2032"/>
      <c r="K1432" s="2032"/>
      <c r="L1432" s="2034"/>
      <c r="M1432" s="2034"/>
      <c r="N1432" s="2035"/>
      <c r="O1432" s="2036"/>
      <c r="P1432" s="2036"/>
      <c r="Q1432" s="2036"/>
      <c r="R1432" s="2036"/>
      <c r="S1432" s="2036"/>
    </row>
    <row r="1433" spans="1:19" s="1475" customFormat="1">
      <c r="A1433" s="2129"/>
      <c r="B1433" s="2074"/>
      <c r="C1433" s="1625"/>
      <c r="D1433" s="144"/>
      <c r="E1433" s="2040"/>
      <c r="F1433" s="2126"/>
      <c r="G1433" s="2032"/>
      <c r="H1433" s="2127"/>
      <c r="I1433" s="2128"/>
      <c r="J1433" s="2032"/>
      <c r="K1433" s="2032"/>
      <c r="L1433" s="2034"/>
      <c r="M1433" s="2034"/>
      <c r="N1433" s="2035"/>
      <c r="O1433" s="2036"/>
      <c r="P1433" s="2036"/>
      <c r="Q1433" s="2036"/>
      <c r="R1433" s="2036"/>
      <c r="S1433" s="2036"/>
    </row>
    <row r="1434" spans="1:19" s="1475" customFormat="1">
      <c r="A1434" s="2129"/>
      <c r="B1434" s="2074"/>
      <c r="C1434" s="1625"/>
      <c r="D1434" s="144"/>
      <c r="E1434" s="2040"/>
      <c r="F1434" s="2126"/>
      <c r="G1434" s="2032"/>
      <c r="H1434" s="2127"/>
      <c r="I1434" s="2128"/>
      <c r="J1434" s="2032"/>
      <c r="K1434" s="2032"/>
      <c r="L1434" s="2034"/>
      <c r="M1434" s="2034"/>
      <c r="N1434" s="2035"/>
      <c r="O1434" s="2036"/>
      <c r="P1434" s="2036"/>
      <c r="Q1434" s="2036"/>
      <c r="R1434" s="2036"/>
      <c r="S1434" s="2036"/>
    </row>
    <row r="1435" spans="1:19" s="1475" customFormat="1">
      <c r="A1435" s="2129"/>
      <c r="B1435" s="2074"/>
      <c r="C1435" s="1625"/>
      <c r="D1435" s="144"/>
      <c r="E1435" s="2040"/>
      <c r="F1435" s="2126"/>
      <c r="G1435" s="2032"/>
      <c r="H1435" s="2127"/>
      <c r="I1435" s="2128"/>
      <c r="J1435" s="2032"/>
      <c r="K1435" s="2032"/>
      <c r="L1435" s="2034"/>
      <c r="M1435" s="2034"/>
      <c r="N1435" s="2035"/>
      <c r="O1435" s="2036"/>
      <c r="P1435" s="2036"/>
      <c r="Q1435" s="2036"/>
      <c r="R1435" s="2036"/>
      <c r="S1435" s="2036"/>
    </row>
    <row r="1436" spans="1:19" s="1475" customFormat="1">
      <c r="A1436" s="2129"/>
      <c r="B1436" s="2036"/>
      <c r="C1436" s="1625"/>
      <c r="D1436" s="144"/>
      <c r="E1436" s="2040"/>
      <c r="F1436" s="2126"/>
      <c r="G1436" s="2032"/>
      <c r="H1436" s="2127"/>
      <c r="I1436" s="2128"/>
      <c r="J1436" s="2032"/>
      <c r="K1436" s="2032"/>
      <c r="L1436" s="2034"/>
      <c r="M1436" s="2034"/>
      <c r="N1436" s="2035"/>
      <c r="O1436" s="2036"/>
      <c r="P1436" s="2036"/>
      <c r="Q1436" s="2036"/>
      <c r="R1436" s="2036"/>
      <c r="S1436" s="2036"/>
    </row>
    <row r="1437" spans="1:19" s="1769" customFormat="1">
      <c r="A1437" s="210" t="s">
        <v>732</v>
      </c>
      <c r="B1437" s="216"/>
      <c r="C1437" s="217"/>
      <c r="D1437" s="144"/>
      <c r="E1437" s="2007"/>
      <c r="F1437" s="2105"/>
      <c r="G1437" s="2005"/>
      <c r="H1437" s="2106"/>
      <c r="I1437" s="2002"/>
      <c r="J1437" s="2005"/>
      <c r="K1437" s="2005"/>
      <c r="L1437" s="2010"/>
      <c r="M1437" s="2010"/>
      <c r="N1437" s="2011"/>
      <c r="O1437" s="2004"/>
      <c r="P1437" s="2004"/>
      <c r="Q1437" s="2004"/>
      <c r="R1437" s="2004"/>
      <c r="S1437" s="2004"/>
    </row>
    <row r="1438" spans="1:19" s="1769" customFormat="1">
      <c r="A1438" s="184"/>
      <c r="B1438" s="675" t="s">
        <v>7</v>
      </c>
      <c r="C1438" s="684"/>
      <c r="D1438" s="144"/>
      <c r="E1438" s="2007"/>
      <c r="F1438" s="2105"/>
      <c r="G1438" s="2005"/>
      <c r="H1438" s="2106"/>
      <c r="I1438" s="2002"/>
      <c r="J1438" s="2005"/>
      <c r="K1438" s="2005"/>
      <c r="L1438" s="2010"/>
      <c r="M1438" s="2010"/>
      <c r="N1438" s="2011"/>
      <c r="O1438" s="2004"/>
      <c r="P1438" s="2004"/>
      <c r="Q1438" s="2004"/>
      <c r="R1438" s="2004"/>
      <c r="S1438" s="2004"/>
    </row>
    <row r="1439" spans="1:19" s="1769" customFormat="1">
      <c r="A1439" s="184"/>
      <c r="B1439" s="216"/>
      <c r="C1439" s="217"/>
      <c r="D1439" s="144"/>
      <c r="E1439" s="2007"/>
      <c r="F1439" s="2105"/>
      <c r="G1439" s="2005"/>
      <c r="H1439" s="2106"/>
      <c r="I1439" s="2002"/>
      <c r="J1439" s="2005"/>
      <c r="K1439" s="2005"/>
      <c r="L1439" s="2010"/>
      <c r="M1439" s="2010"/>
      <c r="N1439" s="2011"/>
      <c r="O1439" s="2004"/>
      <c r="P1439" s="2004"/>
      <c r="Q1439" s="2004"/>
      <c r="R1439" s="2004"/>
      <c r="S1439" s="2004"/>
    </row>
    <row r="1440" spans="1:19" s="1769" customFormat="1">
      <c r="A1440" s="184"/>
      <c r="B1440" s="244" t="s">
        <v>733</v>
      </c>
      <c r="C1440" s="710">
        <f>SUM(D1426:D1436)+SUM(C1437:C1439)</f>
        <v>1415000</v>
      </c>
      <c r="D1440" s="144"/>
      <c r="E1440" s="2007"/>
      <c r="F1440" s="2105"/>
      <c r="G1440" s="2005"/>
      <c r="H1440" s="2106"/>
      <c r="I1440" s="2002"/>
      <c r="J1440" s="2005"/>
      <c r="K1440" s="2005"/>
      <c r="L1440" s="2010"/>
      <c r="M1440" s="2010"/>
      <c r="N1440" s="2011"/>
      <c r="O1440" s="2004"/>
      <c r="P1440" s="2004"/>
      <c r="Q1440" s="2004"/>
      <c r="R1440" s="2004"/>
      <c r="S1440" s="2004"/>
    </row>
    <row r="1441" spans="1:19" s="1475" customFormat="1">
      <c r="A1441" s="2129"/>
      <c r="B1441" s="2036"/>
      <c r="C1441" s="1625"/>
      <c r="D1441" s="144"/>
      <c r="E1441" s="2040"/>
      <c r="F1441" s="2126"/>
      <c r="G1441" s="2032"/>
      <c r="H1441" s="2127"/>
      <c r="I1441" s="2128"/>
      <c r="J1441" s="2032"/>
      <c r="K1441" s="2032"/>
      <c r="L1441" s="2034"/>
      <c r="M1441" s="2034"/>
      <c r="N1441" s="2035"/>
      <c r="O1441" s="2036"/>
      <c r="P1441" s="2036"/>
      <c r="Q1441" s="2036"/>
      <c r="R1441" s="2036"/>
      <c r="S1441" s="2036"/>
    </row>
    <row r="1442" spans="1:19" s="1407" customFormat="1">
      <c r="A1442" s="2107"/>
      <c r="B1442" s="2023"/>
      <c r="C1442" s="1886"/>
      <c r="D1442" s="2564"/>
      <c r="E1442" s="2017"/>
      <c r="F1442" s="2109"/>
      <c r="G1442" s="2019"/>
      <c r="H1442" s="2110"/>
      <c r="I1442" s="2111"/>
      <c r="J1442" s="2019"/>
      <c r="K1442" s="2019"/>
      <c r="L1442" s="2021"/>
      <c r="M1442" s="2021"/>
      <c r="N1442" s="2022"/>
      <c r="O1442" s="2023"/>
      <c r="P1442" s="2023"/>
      <c r="Q1442" s="2023"/>
      <c r="R1442" s="2023"/>
      <c r="S1442" s="2023"/>
    </row>
    <row r="1443" spans="1:19" s="1475" customFormat="1">
      <c r="A1443" s="2485" t="s">
        <v>3838</v>
      </c>
      <c r="B1443" s="2036"/>
      <c r="C1443" s="2481" t="s">
        <v>3839</v>
      </c>
      <c r="D1443" s="144"/>
      <c r="E1443" s="2040"/>
      <c r="F1443" s="2126"/>
      <c r="G1443" s="2032"/>
      <c r="H1443" s="2127"/>
      <c r="I1443" s="2128"/>
      <c r="J1443" s="2032"/>
      <c r="K1443" s="2032"/>
      <c r="L1443" s="2034"/>
      <c r="M1443" s="2034"/>
      <c r="N1443" s="2035"/>
      <c r="O1443" s="2036"/>
      <c r="P1443" s="2036"/>
      <c r="Q1443" s="2036"/>
      <c r="R1443" s="2036"/>
      <c r="S1443" s="2036"/>
    </row>
    <row r="1444" spans="1:19" s="1475" customFormat="1">
      <c r="A1444" s="1452">
        <v>5406058</v>
      </c>
      <c r="B1444" s="2074" t="s">
        <v>2472</v>
      </c>
      <c r="C1444" s="1497" t="s">
        <v>3840</v>
      </c>
      <c r="D1444" s="1487">
        <v>740000</v>
      </c>
      <c r="E1444" s="2040"/>
      <c r="F1444" s="2126">
        <v>644000</v>
      </c>
      <c r="G1444" s="2032" t="s">
        <v>98</v>
      </c>
      <c r="H1444" s="2127">
        <v>44007</v>
      </c>
      <c r="I1444" s="2128" t="s">
        <v>219</v>
      </c>
      <c r="J1444" s="2174" t="s">
        <v>449</v>
      </c>
      <c r="K1444" s="2032" t="s">
        <v>798</v>
      </c>
      <c r="L1444" s="2034"/>
      <c r="M1444" s="2034"/>
      <c r="N1444" s="2035">
        <v>44040</v>
      </c>
      <c r="O1444" s="2420" t="s">
        <v>728</v>
      </c>
      <c r="P1444" s="2036"/>
      <c r="Q1444" s="2036"/>
      <c r="R1444" s="2036"/>
      <c r="S1444" s="2036"/>
    </row>
    <row r="1445" spans="1:19" s="1475" customFormat="1">
      <c r="A1445" s="2129"/>
      <c r="B1445" s="2036"/>
      <c r="C1445" s="1625"/>
      <c r="D1445" s="144"/>
      <c r="E1445" s="2040"/>
      <c r="F1445" s="2126"/>
      <c r="G1445" s="2032"/>
      <c r="H1445" s="2127"/>
      <c r="I1445" s="2128"/>
      <c r="J1445" s="2032"/>
      <c r="K1445" s="2032"/>
      <c r="L1445" s="2034"/>
      <c r="M1445" s="2034"/>
      <c r="N1445" s="2035"/>
      <c r="O1445" s="2036"/>
      <c r="P1445" s="2036"/>
      <c r="Q1445" s="2036"/>
      <c r="R1445" s="2036"/>
      <c r="S1445" s="2036"/>
    </row>
    <row r="1446" spans="1:19" s="1475" customFormat="1">
      <c r="A1446" s="2129"/>
      <c r="B1446" s="1451" t="s">
        <v>3833</v>
      </c>
      <c r="C1446" s="1625"/>
      <c r="D1446" s="144"/>
      <c r="E1446" s="2040"/>
      <c r="F1446" s="2126"/>
      <c r="G1446" s="2032"/>
      <c r="H1446" s="2127"/>
      <c r="I1446" s="2128"/>
      <c r="J1446" s="2032"/>
      <c r="K1446" s="2032"/>
      <c r="L1446" s="2034"/>
      <c r="M1446" s="2034"/>
      <c r="N1446" s="2035"/>
      <c r="O1446" s="2036"/>
      <c r="P1446" s="2036"/>
      <c r="Q1446" s="2036"/>
      <c r="R1446" s="2036"/>
      <c r="S1446" s="2036"/>
    </row>
    <row r="1447" spans="1:19" s="1475" customFormat="1">
      <c r="A1447" s="2129"/>
      <c r="B1447" s="1445" t="s">
        <v>440</v>
      </c>
      <c r="C1447" s="1625"/>
      <c r="D1447" s="144"/>
      <c r="E1447" s="2040"/>
      <c r="F1447" s="2126"/>
      <c r="G1447" s="2032"/>
      <c r="H1447" s="2127"/>
      <c r="I1447" s="2128"/>
      <c r="J1447" s="2032"/>
      <c r="K1447" s="2032"/>
      <c r="L1447" s="2034"/>
      <c r="M1447" s="2034"/>
      <c r="N1447" s="2035"/>
      <c r="O1447" s="2036"/>
      <c r="P1447" s="2036"/>
      <c r="Q1447" s="2036"/>
      <c r="R1447" s="2036"/>
      <c r="S1447" s="2036"/>
    </row>
    <row r="1448" spans="1:19" s="1475" customFormat="1">
      <c r="A1448" s="2129"/>
      <c r="B1448" s="2074"/>
      <c r="C1448" s="1625"/>
      <c r="D1448" s="144"/>
      <c r="E1448" s="2040"/>
      <c r="F1448" s="2126"/>
      <c r="G1448" s="2032"/>
      <c r="H1448" s="2127"/>
      <c r="I1448" s="2128"/>
      <c r="J1448" s="2032"/>
      <c r="K1448" s="2032"/>
      <c r="L1448" s="2034"/>
      <c r="M1448" s="2034"/>
      <c r="N1448" s="2035"/>
      <c r="O1448" s="2036"/>
      <c r="P1448" s="2036"/>
      <c r="Q1448" s="2036"/>
      <c r="R1448" s="2036"/>
      <c r="S1448" s="2036"/>
    </row>
    <row r="1449" spans="1:19" s="1475" customFormat="1">
      <c r="A1449" s="2129"/>
      <c r="B1449" s="2074"/>
      <c r="C1449" s="1625"/>
      <c r="D1449" s="144"/>
      <c r="E1449" s="2040"/>
      <c r="F1449" s="2126"/>
      <c r="G1449" s="2032"/>
      <c r="H1449" s="2127"/>
      <c r="I1449" s="2128"/>
      <c r="J1449" s="2032"/>
      <c r="K1449" s="2032"/>
      <c r="L1449" s="2034"/>
      <c r="M1449" s="2034"/>
      <c r="N1449" s="2035"/>
      <c r="O1449" s="2036"/>
      <c r="P1449" s="2036"/>
      <c r="Q1449" s="2036"/>
      <c r="R1449" s="2036"/>
      <c r="S1449" s="2036"/>
    </row>
    <row r="1450" spans="1:19" s="1769" customFormat="1">
      <c r="A1450" s="210" t="s">
        <v>732</v>
      </c>
      <c r="B1450" s="216"/>
      <c r="C1450" s="217"/>
      <c r="D1450" s="144"/>
      <c r="E1450" s="2007"/>
      <c r="F1450" s="2105"/>
      <c r="G1450" s="2005"/>
      <c r="H1450" s="2106"/>
      <c r="I1450" s="2002"/>
      <c r="J1450" s="2005"/>
      <c r="K1450" s="2005"/>
      <c r="L1450" s="2010"/>
      <c r="M1450" s="2010"/>
      <c r="N1450" s="2011"/>
      <c r="O1450" s="2004"/>
      <c r="P1450" s="2004"/>
      <c r="Q1450" s="2004"/>
      <c r="R1450" s="2004"/>
      <c r="S1450" s="2004"/>
    </row>
    <row r="1451" spans="1:19" s="1769" customFormat="1">
      <c r="A1451" s="184"/>
      <c r="B1451" s="675" t="s">
        <v>7</v>
      </c>
      <c r="C1451" s="684"/>
      <c r="D1451" s="144"/>
      <c r="E1451" s="2007"/>
      <c r="F1451" s="2105"/>
      <c r="G1451" s="2005"/>
      <c r="H1451" s="2106"/>
      <c r="I1451" s="2002"/>
      <c r="J1451" s="2005"/>
      <c r="K1451" s="2005"/>
      <c r="L1451" s="2010"/>
      <c r="M1451" s="2010"/>
      <c r="N1451" s="2011"/>
      <c r="O1451" s="2004"/>
      <c r="P1451" s="2004"/>
      <c r="Q1451" s="2004"/>
      <c r="R1451" s="2004"/>
      <c r="S1451" s="2004"/>
    </row>
    <row r="1452" spans="1:19" s="1769" customFormat="1">
      <c r="A1452" s="184"/>
      <c r="B1452" s="216"/>
      <c r="C1452" s="217"/>
      <c r="D1452" s="144"/>
      <c r="E1452" s="2007"/>
      <c r="F1452" s="2105"/>
      <c r="G1452" s="2005"/>
      <c r="H1452" s="2106"/>
      <c r="I1452" s="2002"/>
      <c r="J1452" s="2005"/>
      <c r="K1452" s="2005"/>
      <c r="L1452" s="2010"/>
      <c r="M1452" s="2010"/>
      <c r="N1452" s="2011"/>
      <c r="O1452" s="2004"/>
      <c r="P1452" s="2004"/>
      <c r="Q1452" s="2004"/>
      <c r="R1452" s="2004"/>
      <c r="S1452" s="2004"/>
    </row>
    <row r="1453" spans="1:19" s="1769" customFormat="1">
      <c r="A1453" s="184"/>
      <c r="B1453" s="244" t="s">
        <v>733</v>
      </c>
      <c r="C1453" s="710">
        <f>SUM(D1442:D1449)+SUM(C1450:C1452)</f>
        <v>740000</v>
      </c>
      <c r="D1453" s="144"/>
      <c r="E1453" s="2007"/>
      <c r="F1453" s="2105"/>
      <c r="G1453" s="2005"/>
      <c r="H1453" s="2106"/>
      <c r="I1453" s="2002"/>
      <c r="J1453" s="2005"/>
      <c r="K1453" s="2005"/>
      <c r="L1453" s="2010"/>
      <c r="M1453" s="2010"/>
      <c r="N1453" s="2011"/>
      <c r="O1453" s="2004"/>
      <c r="P1453" s="2004"/>
      <c r="Q1453" s="2004"/>
      <c r="R1453" s="2004"/>
      <c r="S1453" s="2004"/>
    </row>
    <row r="1454" spans="1:19" s="1475" customFormat="1">
      <c r="A1454" s="2129"/>
      <c r="B1454" s="2036"/>
      <c r="C1454" s="1625"/>
      <c r="D1454" s="144"/>
      <c r="E1454" s="2040"/>
      <c r="F1454" s="2126"/>
      <c r="G1454" s="2032"/>
      <c r="H1454" s="2127"/>
      <c r="I1454" s="2128"/>
      <c r="J1454" s="2032"/>
      <c r="K1454" s="2032"/>
      <c r="L1454" s="2034"/>
      <c r="M1454" s="2034"/>
      <c r="N1454" s="2035"/>
      <c r="O1454" s="2036"/>
      <c r="P1454" s="2036"/>
      <c r="Q1454" s="2036"/>
      <c r="R1454" s="2036"/>
      <c r="S1454" s="2036"/>
    </row>
    <row r="1455" spans="1:19" s="1407" customFormat="1">
      <c r="A1455" s="2107"/>
      <c r="B1455" s="2023"/>
      <c r="C1455" s="1886"/>
      <c r="D1455" s="2564"/>
      <c r="E1455" s="2017"/>
      <c r="F1455" s="2109"/>
      <c r="G1455" s="2019"/>
      <c r="H1455" s="2110"/>
      <c r="I1455" s="2111"/>
      <c r="J1455" s="2019"/>
      <c r="K1455" s="2019"/>
      <c r="L1455" s="2021"/>
      <c r="M1455" s="2021"/>
      <c r="N1455" s="2022"/>
      <c r="O1455" s="2023"/>
      <c r="P1455" s="2023"/>
      <c r="Q1455" s="2023"/>
      <c r="R1455" s="2023"/>
      <c r="S1455" s="2023"/>
    </row>
    <row r="1456" spans="1:19" s="1475" customFormat="1">
      <c r="A1456" s="2486" t="s">
        <v>3841</v>
      </c>
      <c r="B1456" s="2036"/>
      <c r="C1456" s="1777" t="s">
        <v>3842</v>
      </c>
      <c r="D1456" s="144"/>
      <c r="E1456" s="2040"/>
      <c r="F1456" s="2126"/>
      <c r="G1456" s="2032"/>
      <c r="H1456" s="2127"/>
      <c r="I1456" s="2128"/>
      <c r="J1456" s="2032"/>
      <c r="K1456" s="2032"/>
      <c r="L1456" s="2034"/>
      <c r="M1456" s="2034"/>
      <c r="N1456" s="2035"/>
      <c r="O1456" s="2036"/>
      <c r="P1456" s="2036"/>
      <c r="Q1456" s="2036"/>
      <c r="R1456" s="2036"/>
      <c r="S1456" s="2036"/>
    </row>
    <row r="1457" spans="1:19">
      <c r="A1457" s="1489">
        <v>5406012</v>
      </c>
      <c r="B1457" s="1452" t="s">
        <v>3843</v>
      </c>
      <c r="C1457" s="1456" t="s">
        <v>3844</v>
      </c>
      <c r="D1457" s="1487">
        <v>1300000</v>
      </c>
      <c r="E1457" s="1453"/>
      <c r="F1457" s="1454">
        <v>1110000</v>
      </c>
      <c r="G1457" s="1455" t="s">
        <v>3845</v>
      </c>
      <c r="H1457" s="2127">
        <v>43991</v>
      </c>
      <c r="I1457" s="1455" t="s">
        <v>2871</v>
      </c>
      <c r="J1457" s="1455"/>
      <c r="K1457" s="1455" t="s">
        <v>41</v>
      </c>
      <c r="L1457" s="1453"/>
      <c r="M1457" s="1453"/>
      <c r="N1457" s="2035">
        <v>44037</v>
      </c>
      <c r="O1457" s="2420" t="s">
        <v>728</v>
      </c>
      <c r="P1457" s="1453"/>
      <c r="Q1457" s="1453"/>
      <c r="R1457" s="1453"/>
      <c r="S1457" s="1453"/>
    </row>
    <row r="1458" spans="1:19" s="1475" customFormat="1">
      <c r="A1458" s="1489">
        <v>5406022</v>
      </c>
      <c r="B1458" s="2036" t="s">
        <v>2041</v>
      </c>
      <c r="C1458" s="2476" t="s">
        <v>3846</v>
      </c>
      <c r="D1458" s="1487">
        <v>500000</v>
      </c>
      <c r="E1458" s="2040"/>
      <c r="F1458" s="2126">
        <v>353000</v>
      </c>
      <c r="G1458" s="2032" t="s">
        <v>98</v>
      </c>
      <c r="H1458" s="2127">
        <v>43993</v>
      </c>
      <c r="I1458" s="2128" t="s">
        <v>219</v>
      </c>
      <c r="J1458" s="1561" t="s">
        <v>449</v>
      </c>
      <c r="K1458" s="1455" t="s">
        <v>41</v>
      </c>
      <c r="L1458" s="2034"/>
      <c r="M1458" s="2034"/>
      <c r="N1458" s="2035">
        <v>44037</v>
      </c>
      <c r="O1458" s="2420" t="s">
        <v>728</v>
      </c>
      <c r="P1458" s="2036"/>
      <c r="Q1458" s="2036"/>
      <c r="R1458" s="2036"/>
      <c r="S1458" s="2036"/>
    </row>
    <row r="1459" spans="1:19" s="1475" customFormat="1">
      <c r="A1459" s="1489">
        <v>5406062</v>
      </c>
      <c r="B1459" s="2074" t="s">
        <v>3278</v>
      </c>
      <c r="C1459" s="2476" t="s">
        <v>3847</v>
      </c>
      <c r="D1459" s="1487">
        <v>480000</v>
      </c>
      <c r="E1459" s="2040"/>
      <c r="F1459" s="2126">
        <v>270000</v>
      </c>
      <c r="G1459" s="2032" t="s">
        <v>98</v>
      </c>
      <c r="H1459" s="2127">
        <v>44008</v>
      </c>
      <c r="I1459" s="2128" t="s">
        <v>1358</v>
      </c>
      <c r="J1459" s="1561" t="s">
        <v>449</v>
      </c>
      <c r="K1459" s="1455" t="s">
        <v>41</v>
      </c>
      <c r="L1459" s="2034"/>
      <c r="M1459" s="2034"/>
      <c r="N1459" s="2035">
        <v>44037</v>
      </c>
      <c r="O1459" s="2420" t="s">
        <v>728</v>
      </c>
      <c r="P1459" s="2036"/>
      <c r="Q1459" s="2036"/>
      <c r="R1459" s="2036"/>
      <c r="S1459" s="2036"/>
    </row>
    <row r="1460" spans="1:19" s="1475" customFormat="1">
      <c r="A1460" s="2133"/>
      <c r="B1460" s="2036"/>
      <c r="C1460" s="1625"/>
      <c r="D1460" s="144"/>
      <c r="E1460" s="2040"/>
      <c r="F1460" s="2126"/>
      <c r="G1460" s="2032"/>
      <c r="H1460" s="2127"/>
      <c r="I1460" s="2128"/>
      <c r="J1460" s="2032"/>
      <c r="K1460" s="2032"/>
      <c r="L1460" s="2034"/>
      <c r="M1460" s="2034"/>
      <c r="N1460" s="2035"/>
      <c r="O1460" s="2036"/>
      <c r="P1460" s="2036"/>
      <c r="Q1460" s="2036"/>
      <c r="R1460" s="2036"/>
      <c r="S1460" s="2036"/>
    </row>
    <row r="1461" spans="1:19" s="1475" customFormat="1">
      <c r="A1461" s="2133"/>
      <c r="B1461" s="1451" t="s">
        <v>3848</v>
      </c>
      <c r="C1461" s="1625"/>
      <c r="D1461" s="144"/>
      <c r="E1461" s="2040"/>
      <c r="F1461" s="2126"/>
      <c r="G1461" s="2032"/>
      <c r="H1461" s="2127"/>
      <c r="I1461" s="2128"/>
      <c r="J1461" s="2032"/>
      <c r="K1461" s="2032"/>
      <c r="L1461" s="2034"/>
      <c r="M1461" s="2034"/>
      <c r="N1461" s="2035"/>
      <c r="O1461" s="2036"/>
      <c r="P1461" s="2036"/>
      <c r="Q1461" s="2036"/>
      <c r="R1461" s="2036"/>
      <c r="S1461" s="2036"/>
    </row>
    <row r="1462" spans="1:19" s="1475" customFormat="1">
      <c r="A1462" s="2129"/>
      <c r="B1462" s="1445" t="s">
        <v>375</v>
      </c>
      <c r="C1462" s="1625"/>
      <c r="D1462" s="144"/>
      <c r="E1462" s="2040"/>
      <c r="F1462" s="2126"/>
      <c r="G1462" s="2032"/>
      <c r="H1462" s="2127"/>
      <c r="I1462" s="2128"/>
      <c r="J1462" s="2032"/>
      <c r="K1462" s="2032"/>
      <c r="L1462" s="2034"/>
      <c r="M1462" s="2034"/>
      <c r="N1462" s="2035"/>
      <c r="O1462" s="2036"/>
      <c r="P1462" s="2036"/>
      <c r="Q1462" s="2036"/>
      <c r="R1462" s="2036"/>
      <c r="S1462" s="2036"/>
    </row>
    <row r="1463" spans="1:19" s="1475" customFormat="1">
      <c r="A1463" s="2129"/>
      <c r="B1463" s="2074"/>
      <c r="C1463" s="1625"/>
      <c r="D1463" s="144"/>
      <c r="E1463" s="2040"/>
      <c r="F1463" s="2126"/>
      <c r="G1463" s="2032"/>
      <c r="H1463" s="2127"/>
      <c r="I1463" s="2128"/>
      <c r="J1463" s="2032"/>
      <c r="K1463" s="2032"/>
      <c r="L1463" s="2034"/>
      <c r="M1463" s="2034"/>
      <c r="N1463" s="2035"/>
      <c r="O1463" s="2036"/>
      <c r="P1463" s="2036"/>
      <c r="Q1463" s="2036"/>
      <c r="R1463" s="2036"/>
      <c r="S1463" s="2036"/>
    </row>
    <row r="1464" spans="1:19" s="1475" customFormat="1">
      <c r="A1464" s="2129"/>
      <c r="B1464" s="2074"/>
      <c r="C1464" s="1625"/>
      <c r="D1464" s="144"/>
      <c r="E1464" s="2040"/>
      <c r="F1464" s="2126"/>
      <c r="G1464" s="2032"/>
      <c r="H1464" s="2127"/>
      <c r="I1464" s="2128"/>
      <c r="J1464" s="2032"/>
      <c r="K1464" s="2032"/>
      <c r="L1464" s="2034"/>
      <c r="M1464" s="2034"/>
      <c r="N1464" s="2035"/>
      <c r="O1464" s="2036"/>
      <c r="P1464" s="2036"/>
      <c r="Q1464" s="2036"/>
      <c r="R1464" s="2036"/>
      <c r="S1464" s="2036"/>
    </row>
    <row r="1465" spans="1:19" s="1475" customFormat="1">
      <c r="A1465" s="2129"/>
      <c r="B1465" s="2036"/>
      <c r="C1465" s="1625"/>
      <c r="D1465" s="144"/>
      <c r="E1465" s="2040"/>
      <c r="F1465" s="2126"/>
      <c r="G1465" s="2032"/>
      <c r="H1465" s="2127"/>
      <c r="I1465" s="2128"/>
      <c r="J1465" s="2032"/>
      <c r="K1465" s="2032"/>
      <c r="L1465" s="2034"/>
      <c r="M1465" s="2034"/>
      <c r="N1465" s="2035"/>
      <c r="O1465" s="2036"/>
      <c r="P1465" s="2036"/>
      <c r="Q1465" s="2036"/>
      <c r="R1465" s="2036"/>
      <c r="S1465" s="2036"/>
    </row>
    <row r="1466" spans="1:19" s="1769" customFormat="1">
      <c r="A1466" s="210" t="s">
        <v>732</v>
      </c>
      <c r="B1466" s="216"/>
      <c r="C1466" s="217"/>
      <c r="D1466" s="144"/>
      <c r="E1466" s="2007"/>
      <c r="F1466" s="2105"/>
      <c r="G1466" s="2005"/>
      <c r="H1466" s="2106"/>
      <c r="I1466" s="2002"/>
      <c r="J1466" s="2005"/>
      <c r="K1466" s="2005"/>
      <c r="L1466" s="2010"/>
      <c r="M1466" s="2010"/>
      <c r="N1466" s="2011"/>
      <c r="O1466" s="2004"/>
      <c r="P1466" s="2004"/>
      <c r="Q1466" s="2004"/>
      <c r="R1466" s="2004"/>
      <c r="S1466" s="2004"/>
    </row>
    <row r="1467" spans="1:19" s="1769" customFormat="1">
      <c r="A1467" s="184"/>
      <c r="B1467" s="675" t="s">
        <v>7</v>
      </c>
      <c r="C1467" s="684"/>
      <c r="D1467" s="144"/>
      <c r="E1467" s="2007"/>
      <c r="F1467" s="2105"/>
      <c r="G1467" s="2005"/>
      <c r="H1467" s="2106"/>
      <c r="I1467" s="2002"/>
      <c r="J1467" s="2005"/>
      <c r="K1467" s="2005"/>
      <c r="L1467" s="2010"/>
      <c r="M1467" s="2010"/>
      <c r="N1467" s="2011"/>
      <c r="O1467" s="2004"/>
      <c r="P1467" s="2004"/>
      <c r="Q1467" s="2004"/>
      <c r="R1467" s="2004"/>
      <c r="S1467" s="2004"/>
    </row>
    <row r="1468" spans="1:19" s="1769" customFormat="1">
      <c r="A1468" s="184"/>
      <c r="B1468" s="216"/>
      <c r="C1468" s="217"/>
      <c r="D1468" s="144"/>
      <c r="E1468" s="2007"/>
      <c r="F1468" s="2105"/>
      <c r="G1468" s="2005"/>
      <c r="H1468" s="2106"/>
      <c r="I1468" s="2002"/>
      <c r="J1468" s="2005"/>
      <c r="K1468" s="2005"/>
      <c r="L1468" s="2010"/>
      <c r="M1468" s="2010"/>
      <c r="N1468" s="2011"/>
      <c r="O1468" s="2004"/>
      <c r="P1468" s="2004"/>
      <c r="Q1468" s="2004"/>
      <c r="R1468" s="2004"/>
      <c r="S1468" s="2004"/>
    </row>
    <row r="1469" spans="1:19" s="1769" customFormat="1">
      <c r="A1469" s="184"/>
      <c r="B1469" s="244" t="s">
        <v>733</v>
      </c>
      <c r="C1469" s="710">
        <f>SUM(D1455:D1465)+SUM(C1466:C1468)</f>
        <v>2280000</v>
      </c>
      <c r="D1469" s="144"/>
      <c r="E1469" s="2007"/>
      <c r="F1469" s="2105"/>
      <c r="G1469" s="2005"/>
      <c r="H1469" s="2106"/>
      <c r="I1469" s="2002"/>
      <c r="J1469" s="2005"/>
      <c r="K1469" s="2005"/>
      <c r="L1469" s="2010"/>
      <c r="M1469" s="2010"/>
      <c r="N1469" s="2011"/>
      <c r="O1469" s="2004"/>
      <c r="P1469" s="2004"/>
      <c r="Q1469" s="2004"/>
      <c r="R1469" s="2004"/>
      <c r="S1469" s="2004"/>
    </row>
    <row r="1470" spans="1:19" s="1475" customFormat="1">
      <c r="A1470" s="2129"/>
      <c r="B1470" s="2036"/>
      <c r="C1470" s="1625"/>
      <c r="D1470" s="144"/>
      <c r="E1470" s="2040"/>
      <c r="F1470" s="2126"/>
      <c r="G1470" s="2032"/>
      <c r="H1470" s="2127"/>
      <c r="I1470" s="2128"/>
      <c r="J1470" s="2032"/>
      <c r="K1470" s="2032"/>
      <c r="L1470" s="2034"/>
      <c r="M1470" s="2034"/>
      <c r="N1470" s="2035"/>
      <c r="O1470" s="2036"/>
      <c r="P1470" s="2036"/>
      <c r="Q1470" s="2036"/>
      <c r="R1470" s="2036"/>
      <c r="S1470" s="2036"/>
    </row>
    <row r="1471" spans="1:19" s="1407" customFormat="1">
      <c r="A1471" s="2107"/>
      <c r="B1471" s="2023"/>
      <c r="C1471" s="1886"/>
      <c r="D1471" s="2564"/>
      <c r="E1471" s="2017"/>
      <c r="F1471" s="2109"/>
      <c r="G1471" s="2019"/>
      <c r="H1471" s="2110"/>
      <c r="I1471" s="2111"/>
      <c r="J1471" s="2019"/>
      <c r="K1471" s="2019"/>
      <c r="L1471" s="2021"/>
      <c r="M1471" s="2021"/>
      <c r="N1471" s="2022"/>
      <c r="O1471" s="2023"/>
      <c r="P1471" s="2023"/>
      <c r="Q1471" s="2023"/>
      <c r="R1471" s="2023"/>
      <c r="S1471" s="2023"/>
    </row>
    <row r="1472" spans="1:19" s="1475" customFormat="1">
      <c r="A1472" s="2486" t="s">
        <v>3849</v>
      </c>
      <c r="B1472" s="2036"/>
      <c r="C1472" s="1777" t="s">
        <v>3850</v>
      </c>
      <c r="D1472" s="144"/>
      <c r="E1472" s="2040"/>
      <c r="F1472" s="2126"/>
      <c r="G1472" s="2032"/>
      <c r="H1472" s="2127"/>
      <c r="I1472" s="2128"/>
      <c r="J1472" s="2032"/>
      <c r="K1472" s="2032"/>
      <c r="L1472" s="2034"/>
      <c r="M1472" s="2034"/>
      <c r="N1472" s="2035"/>
      <c r="O1472" s="2036"/>
      <c r="P1472" s="2036"/>
      <c r="Q1472" s="2036"/>
      <c r="R1472" s="2036"/>
      <c r="S1472" s="2036"/>
    </row>
    <row r="1473" spans="1:19" s="1475" customFormat="1">
      <c r="A1473" s="1489">
        <v>5406065</v>
      </c>
      <c r="B1473" s="2074" t="s">
        <v>2783</v>
      </c>
      <c r="C1473" s="2476" t="s">
        <v>3851</v>
      </c>
      <c r="D1473" s="1487">
        <v>465000</v>
      </c>
      <c r="E1473" s="2040"/>
      <c r="F1473" s="2126">
        <v>357000</v>
      </c>
      <c r="G1473" s="2032" t="s">
        <v>98</v>
      </c>
      <c r="H1473" s="2127">
        <v>44008</v>
      </c>
      <c r="I1473" s="2128" t="s">
        <v>782</v>
      </c>
      <c r="J1473" s="1561" t="s">
        <v>449</v>
      </c>
      <c r="K1473" s="2032" t="s">
        <v>67</v>
      </c>
      <c r="L1473" s="2034"/>
      <c r="M1473" s="2034"/>
      <c r="N1473" s="2035">
        <v>44034</v>
      </c>
      <c r="O1473" s="2420" t="s">
        <v>728</v>
      </c>
      <c r="P1473" s="2036"/>
      <c r="Q1473" s="2036"/>
      <c r="R1473" s="2036"/>
      <c r="S1473" s="2036"/>
    </row>
    <row r="1474" spans="1:19" s="1475" customFormat="1">
      <c r="A1474" s="1489">
        <v>5406061</v>
      </c>
      <c r="B1474" s="2074" t="s">
        <v>2105</v>
      </c>
      <c r="C1474" s="2476" t="s">
        <v>3852</v>
      </c>
      <c r="D1474" s="1487">
        <v>740000</v>
      </c>
      <c r="E1474" s="2040"/>
      <c r="F1474" s="2126">
        <v>536000</v>
      </c>
      <c r="G1474" s="2032" t="s">
        <v>98</v>
      </c>
      <c r="H1474" s="2127">
        <v>44007</v>
      </c>
      <c r="I1474" s="2128" t="s">
        <v>527</v>
      </c>
      <c r="J1474" s="2174" t="s">
        <v>449</v>
      </c>
      <c r="K1474" s="2032" t="s">
        <v>67</v>
      </c>
      <c r="L1474" s="2034"/>
      <c r="M1474" s="2034"/>
      <c r="N1474" s="2035">
        <v>44034</v>
      </c>
      <c r="O1474" s="2420" t="s">
        <v>728</v>
      </c>
      <c r="P1474" s="2036"/>
      <c r="Q1474" s="2036"/>
      <c r="R1474" s="2036"/>
      <c r="S1474" s="2036"/>
    </row>
    <row r="1475" spans="1:19" s="1475" customFormat="1">
      <c r="A1475" s="2133"/>
      <c r="B1475" s="2036"/>
      <c r="C1475" s="1775"/>
      <c r="D1475" s="144"/>
      <c r="E1475" s="2040"/>
      <c r="F1475" s="2126"/>
      <c r="G1475" s="2032"/>
      <c r="H1475" s="2127"/>
      <c r="I1475" s="2128"/>
      <c r="J1475" s="2032"/>
      <c r="K1475" s="2032"/>
      <c r="L1475" s="2034"/>
      <c r="M1475" s="2034"/>
      <c r="N1475" s="2035"/>
      <c r="O1475" s="2036"/>
      <c r="P1475" s="2036"/>
      <c r="Q1475" s="2036"/>
      <c r="R1475" s="2036"/>
      <c r="S1475" s="2036"/>
    </row>
    <row r="1476" spans="1:19" s="1475" customFormat="1">
      <c r="A1476" s="2129"/>
      <c r="B1476" s="1451" t="s">
        <v>3848</v>
      </c>
      <c r="C1476" s="1625"/>
      <c r="D1476" s="144"/>
      <c r="E1476" s="2040"/>
      <c r="F1476" s="2126"/>
      <c r="G1476" s="2032"/>
      <c r="H1476" s="2127"/>
      <c r="I1476" s="2128"/>
      <c r="J1476" s="2032"/>
      <c r="K1476" s="2032"/>
      <c r="L1476" s="2034"/>
      <c r="M1476" s="2034"/>
      <c r="N1476" s="2035"/>
      <c r="O1476" s="2036"/>
      <c r="P1476" s="2036"/>
      <c r="Q1476" s="2036"/>
      <c r="R1476" s="2036"/>
      <c r="S1476" s="2036"/>
    </row>
    <row r="1477" spans="1:19" s="1475" customFormat="1">
      <c r="A1477" s="2129"/>
      <c r="B1477" s="1445" t="s">
        <v>440</v>
      </c>
      <c r="C1477" s="1625"/>
      <c r="D1477" s="144"/>
      <c r="E1477" s="2040"/>
      <c r="F1477" s="2126"/>
      <c r="G1477" s="2032"/>
      <c r="H1477" s="2127"/>
      <c r="I1477" s="2128"/>
      <c r="J1477" s="2032"/>
      <c r="K1477" s="2032"/>
      <c r="L1477" s="2034"/>
      <c r="M1477" s="2034"/>
      <c r="N1477" s="2035"/>
      <c r="O1477" s="2036"/>
      <c r="P1477" s="2036"/>
      <c r="Q1477" s="2036"/>
      <c r="R1477" s="2036"/>
      <c r="S1477" s="2036"/>
    </row>
    <row r="1478" spans="1:19" s="1475" customFormat="1">
      <c r="A1478" s="2129"/>
      <c r="B1478" s="2074"/>
      <c r="C1478" s="1625"/>
      <c r="D1478" s="144"/>
      <c r="E1478" s="2040"/>
      <c r="F1478" s="2126"/>
      <c r="G1478" s="2032"/>
      <c r="H1478" s="2127"/>
      <c r="I1478" s="2128"/>
      <c r="J1478" s="2032"/>
      <c r="K1478" s="2032"/>
      <c r="L1478" s="2034"/>
      <c r="M1478" s="2034"/>
      <c r="N1478" s="2035"/>
      <c r="O1478" s="2036"/>
      <c r="P1478" s="2036"/>
      <c r="Q1478" s="2036"/>
      <c r="R1478" s="2036"/>
      <c r="S1478" s="2036"/>
    </row>
    <row r="1479" spans="1:19" s="1475" customFormat="1">
      <c r="A1479" s="2129"/>
      <c r="B1479" s="2036"/>
      <c r="C1479" s="1625"/>
      <c r="D1479" s="144"/>
      <c r="E1479" s="2040"/>
      <c r="F1479" s="2126"/>
      <c r="G1479" s="2032"/>
      <c r="H1479" s="2127"/>
      <c r="I1479" s="2128"/>
      <c r="J1479" s="2032"/>
      <c r="K1479" s="2032"/>
      <c r="L1479" s="2034"/>
      <c r="M1479" s="2034"/>
      <c r="N1479" s="2035"/>
      <c r="O1479" s="2036"/>
      <c r="P1479" s="2036"/>
      <c r="Q1479" s="2036"/>
      <c r="R1479" s="2036"/>
      <c r="S1479" s="2036"/>
    </row>
    <row r="1480" spans="1:19" s="1769" customFormat="1">
      <c r="A1480" s="210" t="s">
        <v>732</v>
      </c>
      <c r="B1480" s="216"/>
      <c r="C1480" s="217"/>
      <c r="D1480" s="144"/>
      <c r="E1480" s="2007"/>
      <c r="F1480" s="2105"/>
      <c r="G1480" s="2005"/>
      <c r="H1480" s="2106"/>
      <c r="I1480" s="2002"/>
      <c r="J1480" s="2005"/>
      <c r="K1480" s="2005"/>
      <c r="L1480" s="2010"/>
      <c r="M1480" s="2010"/>
      <c r="N1480" s="2011"/>
      <c r="O1480" s="2004"/>
      <c r="P1480" s="2004"/>
      <c r="Q1480" s="2004"/>
      <c r="R1480" s="2004"/>
      <c r="S1480" s="2004"/>
    </row>
    <row r="1481" spans="1:19" s="1769" customFormat="1">
      <c r="A1481" s="184"/>
      <c r="B1481" s="675" t="s">
        <v>7</v>
      </c>
      <c r="C1481" s="684"/>
      <c r="D1481" s="144"/>
      <c r="E1481" s="2007"/>
      <c r="F1481" s="2105"/>
      <c r="G1481" s="2005"/>
      <c r="H1481" s="2106"/>
      <c r="I1481" s="2002"/>
      <c r="J1481" s="2005"/>
      <c r="K1481" s="2005"/>
      <c r="L1481" s="2010"/>
      <c r="M1481" s="2010"/>
      <c r="N1481" s="2011"/>
      <c r="O1481" s="2004"/>
      <c r="P1481" s="2004"/>
      <c r="Q1481" s="2004"/>
      <c r="R1481" s="2004"/>
      <c r="S1481" s="2004"/>
    </row>
    <row r="1482" spans="1:19" s="1769" customFormat="1">
      <c r="A1482" s="184"/>
      <c r="B1482" s="216"/>
      <c r="C1482" s="217"/>
      <c r="D1482" s="144"/>
      <c r="E1482" s="2007"/>
      <c r="F1482" s="2105"/>
      <c r="G1482" s="2005"/>
      <c r="H1482" s="2106"/>
      <c r="I1482" s="2002"/>
      <c r="J1482" s="2005"/>
      <c r="K1482" s="2005"/>
      <c r="L1482" s="2010"/>
      <c r="M1482" s="2010"/>
      <c r="N1482" s="2011"/>
      <c r="O1482" s="2004"/>
      <c r="P1482" s="2004"/>
      <c r="Q1482" s="2004"/>
      <c r="R1482" s="2004"/>
      <c r="S1482" s="2004"/>
    </row>
    <row r="1483" spans="1:19" s="1769" customFormat="1">
      <c r="A1483" s="184"/>
      <c r="B1483" s="244" t="s">
        <v>733</v>
      </c>
      <c r="C1483" s="710">
        <f>SUM(D1471:D1479)+SUM(C1480:C1482)</f>
        <v>1205000</v>
      </c>
      <c r="D1483" s="144"/>
      <c r="E1483" s="2007"/>
      <c r="F1483" s="2105"/>
      <c r="G1483" s="2005"/>
      <c r="H1483" s="2106"/>
      <c r="I1483" s="2002"/>
      <c r="J1483" s="2005"/>
      <c r="K1483" s="2005"/>
      <c r="L1483" s="2010"/>
      <c r="M1483" s="2010"/>
      <c r="N1483" s="2011"/>
      <c r="O1483" s="2004"/>
      <c r="P1483" s="2004"/>
      <c r="Q1483" s="2004"/>
      <c r="R1483" s="2004"/>
      <c r="S1483" s="2004"/>
    </row>
    <row r="1484" spans="1:19" s="1475" customFormat="1">
      <c r="A1484" s="2129"/>
      <c r="B1484" s="2036"/>
      <c r="C1484" s="1625"/>
      <c r="D1484" s="144"/>
      <c r="E1484" s="2040"/>
      <c r="F1484" s="2126"/>
      <c r="G1484" s="2032"/>
      <c r="H1484" s="2127"/>
      <c r="I1484" s="2128"/>
      <c r="J1484" s="2032"/>
      <c r="K1484" s="2032"/>
      <c r="L1484" s="2034"/>
      <c r="M1484" s="2034"/>
      <c r="N1484" s="2035"/>
      <c r="O1484" s="2036"/>
      <c r="P1484" s="2036"/>
      <c r="Q1484" s="2036"/>
      <c r="R1484" s="2036"/>
      <c r="S1484" s="2036"/>
    </row>
    <row r="1485" spans="1:19" s="1407" customFormat="1">
      <c r="A1485" s="2107"/>
      <c r="B1485" s="2023"/>
      <c r="C1485" s="1886"/>
      <c r="D1485" s="2564"/>
      <c r="E1485" s="2017"/>
      <c r="F1485" s="2109"/>
      <c r="G1485" s="2019"/>
      <c r="H1485" s="2110"/>
      <c r="I1485" s="2111"/>
      <c r="J1485" s="2019"/>
      <c r="K1485" s="2019"/>
      <c r="L1485" s="2021"/>
      <c r="M1485" s="2021"/>
      <c r="N1485" s="2022"/>
      <c r="O1485" s="2023"/>
      <c r="P1485" s="2023"/>
      <c r="Q1485" s="2023"/>
      <c r="R1485" s="2023"/>
      <c r="S1485" s="2023"/>
    </row>
    <row r="1486" spans="1:19" s="1475" customFormat="1">
      <c r="A1486" s="2486" t="s">
        <v>3849</v>
      </c>
      <c r="B1486" s="2036"/>
      <c r="C1486" s="2481" t="s">
        <v>3853</v>
      </c>
      <c r="D1486" s="144"/>
      <c r="E1486" s="2040"/>
      <c r="F1486" s="2126"/>
      <c r="G1486" s="2032"/>
      <c r="H1486" s="2127"/>
      <c r="I1486" s="2128"/>
      <c r="J1486" s="2032"/>
      <c r="K1486" s="2032"/>
      <c r="L1486" s="2034"/>
      <c r="M1486" s="2034"/>
      <c r="N1486" s="2035"/>
      <c r="O1486" s="2036"/>
      <c r="P1486" s="2036"/>
      <c r="Q1486" s="2036"/>
      <c r="R1486" s="2036"/>
      <c r="S1486" s="2036"/>
    </row>
    <row r="1487" spans="1:19" s="1475" customFormat="1">
      <c r="A1487" s="1489">
        <v>5406043</v>
      </c>
      <c r="B1487" s="1599" t="s">
        <v>1611</v>
      </c>
      <c r="C1487" s="2476" t="s">
        <v>3854</v>
      </c>
      <c r="D1487" s="1487">
        <v>470000</v>
      </c>
      <c r="E1487" s="2040"/>
      <c r="F1487" s="2126">
        <v>298000</v>
      </c>
      <c r="G1487" s="2032" t="s">
        <v>98</v>
      </c>
      <c r="H1487" s="2127">
        <v>44000</v>
      </c>
      <c r="I1487" s="2128" t="s">
        <v>203</v>
      </c>
      <c r="J1487" s="1561" t="s">
        <v>449</v>
      </c>
      <c r="K1487" s="2032" t="s">
        <v>67</v>
      </c>
      <c r="L1487" s="2034"/>
      <c r="M1487" s="2034"/>
      <c r="N1487" s="2035">
        <v>44034</v>
      </c>
      <c r="O1487" s="2420" t="s">
        <v>728</v>
      </c>
      <c r="P1487" s="2036"/>
      <c r="Q1487" s="2036"/>
      <c r="R1487" s="2036"/>
      <c r="S1487" s="2036"/>
    </row>
    <row r="1488" spans="1:19" s="1475" customFormat="1">
      <c r="A1488" s="1489">
        <v>5407012</v>
      </c>
      <c r="B1488" s="2074" t="s">
        <v>3855</v>
      </c>
      <c r="C1488" s="2476" t="s">
        <v>3856</v>
      </c>
      <c r="D1488" s="1487">
        <v>520000</v>
      </c>
      <c r="E1488" s="2040"/>
      <c r="F1488" s="2126">
        <v>237000</v>
      </c>
      <c r="G1488" s="2032" t="s">
        <v>110</v>
      </c>
      <c r="H1488" s="2127">
        <v>44014</v>
      </c>
      <c r="I1488" s="2128" t="s">
        <v>523</v>
      </c>
      <c r="J1488" s="2174" t="s">
        <v>449</v>
      </c>
      <c r="K1488" s="2032" t="s">
        <v>67</v>
      </c>
      <c r="L1488" s="2034"/>
      <c r="M1488" s="2034"/>
      <c r="N1488" s="2035">
        <v>44034</v>
      </c>
      <c r="O1488" s="2420" t="s">
        <v>728</v>
      </c>
      <c r="P1488" s="2036"/>
      <c r="Q1488" s="2036"/>
      <c r="R1488" s="2036"/>
      <c r="S1488" s="2036"/>
    </row>
    <row r="1489" spans="1:19" s="1475" customFormat="1">
      <c r="A1489" s="1489"/>
      <c r="B1489" s="2074"/>
      <c r="C1489" s="2476"/>
      <c r="D1489" s="1487"/>
      <c r="E1489" s="2040"/>
      <c r="F1489" s="2126"/>
      <c r="G1489" s="2032"/>
      <c r="H1489" s="2127"/>
      <c r="I1489" s="2128"/>
      <c r="J1489" s="1960"/>
      <c r="K1489" s="1455"/>
      <c r="L1489" s="2034"/>
      <c r="M1489" s="2034"/>
      <c r="N1489" s="2035"/>
      <c r="O1489" s="2036"/>
      <c r="P1489" s="2036"/>
      <c r="Q1489" s="2036"/>
      <c r="R1489" s="2036"/>
      <c r="S1489" s="2036"/>
    </row>
    <row r="1490" spans="1:19">
      <c r="A1490" s="1452"/>
      <c r="B1490" s="1451" t="s">
        <v>3848</v>
      </c>
      <c r="C1490" s="1455"/>
      <c r="D1490" s="1574"/>
      <c r="E1490" s="1453"/>
      <c r="F1490" s="1454"/>
      <c r="G1490" s="1455"/>
      <c r="H1490" s="1481"/>
      <c r="I1490" s="1453"/>
      <c r="J1490" s="1455"/>
      <c r="K1490" s="1455"/>
      <c r="L1490" s="1453"/>
      <c r="M1490" s="1453"/>
      <c r="N1490" s="1516"/>
      <c r="O1490" s="1453"/>
      <c r="P1490" s="1453"/>
      <c r="Q1490" s="1453"/>
      <c r="R1490" s="1453"/>
      <c r="S1490" s="1453"/>
    </row>
    <row r="1491" spans="1:19" s="1475" customFormat="1">
      <c r="A1491" s="1452"/>
      <c r="B1491" s="1445" t="s">
        <v>440</v>
      </c>
      <c r="C1491" s="2476"/>
      <c r="D1491" s="144"/>
      <c r="E1491" s="2040"/>
      <c r="F1491" s="2126"/>
      <c r="G1491" s="2032"/>
      <c r="H1491" s="2127"/>
      <c r="I1491" s="2128"/>
      <c r="J1491" s="1960"/>
      <c r="K1491" s="1455"/>
      <c r="L1491" s="2034"/>
      <c r="M1491" s="2034"/>
      <c r="N1491" s="2035"/>
      <c r="O1491" s="2036"/>
      <c r="P1491" s="2036"/>
      <c r="Q1491" s="2036"/>
      <c r="R1491" s="2036"/>
      <c r="S1491" s="2036"/>
    </row>
    <row r="1492" spans="1:19" s="1475" customFormat="1">
      <c r="A1492" s="1452"/>
      <c r="B1492" s="2074"/>
      <c r="C1492" s="2476"/>
      <c r="D1492" s="144"/>
      <c r="E1492" s="2040"/>
      <c r="F1492" s="2126"/>
      <c r="G1492" s="2032"/>
      <c r="H1492" s="2127"/>
      <c r="I1492" s="2128"/>
      <c r="J1492" s="1960"/>
      <c r="K1492" s="1455"/>
      <c r="L1492" s="2034"/>
      <c r="M1492" s="2034"/>
      <c r="N1492" s="2035"/>
      <c r="O1492" s="2036"/>
      <c r="P1492" s="2036"/>
      <c r="Q1492" s="2036"/>
      <c r="R1492" s="2036"/>
      <c r="S1492" s="2036"/>
    </row>
    <row r="1493" spans="1:19" s="1475" customFormat="1">
      <c r="A1493" s="1452"/>
      <c r="B1493" s="2036"/>
      <c r="C1493" s="2476"/>
      <c r="D1493" s="144"/>
      <c r="E1493" s="2040"/>
      <c r="F1493" s="2126"/>
      <c r="G1493" s="2032"/>
      <c r="H1493" s="2127"/>
      <c r="I1493" s="2128"/>
      <c r="J1493" s="1960"/>
      <c r="K1493" s="1455"/>
      <c r="L1493" s="2034"/>
      <c r="M1493" s="2034"/>
      <c r="N1493" s="2035"/>
      <c r="O1493" s="2036"/>
      <c r="P1493" s="2036"/>
      <c r="Q1493" s="2036"/>
      <c r="R1493" s="2036"/>
      <c r="S1493" s="2036"/>
    </row>
    <row r="1494" spans="1:19" s="1769" customFormat="1">
      <c r="A1494" s="210" t="s">
        <v>732</v>
      </c>
      <c r="B1494" s="216"/>
      <c r="C1494" s="217"/>
      <c r="D1494" s="144"/>
      <c r="E1494" s="2007"/>
      <c r="F1494" s="2105"/>
      <c r="G1494" s="2005"/>
      <c r="H1494" s="2106"/>
      <c r="I1494" s="2002"/>
      <c r="J1494" s="2005"/>
      <c r="K1494" s="2005"/>
      <c r="L1494" s="2010"/>
      <c r="M1494" s="2010"/>
      <c r="N1494" s="2011"/>
      <c r="O1494" s="2004"/>
      <c r="P1494" s="2004"/>
      <c r="Q1494" s="2004"/>
      <c r="R1494" s="2004"/>
      <c r="S1494" s="2004"/>
    </row>
    <row r="1495" spans="1:19" s="1769" customFormat="1">
      <c r="A1495" s="184"/>
      <c r="B1495" s="675" t="s">
        <v>7</v>
      </c>
      <c r="C1495" s="684"/>
      <c r="D1495" s="144"/>
      <c r="E1495" s="2007"/>
      <c r="F1495" s="2105"/>
      <c r="G1495" s="2005"/>
      <c r="H1495" s="2106"/>
      <c r="I1495" s="2002"/>
      <c r="J1495" s="2005"/>
      <c r="K1495" s="2005"/>
      <c r="L1495" s="2010"/>
      <c r="M1495" s="2010"/>
      <c r="N1495" s="2011"/>
      <c r="O1495" s="2004"/>
      <c r="P1495" s="2004"/>
      <c r="Q1495" s="2004"/>
      <c r="R1495" s="2004"/>
      <c r="S1495" s="2004"/>
    </row>
    <row r="1496" spans="1:19" s="1769" customFormat="1">
      <c r="A1496" s="184"/>
      <c r="B1496" s="216"/>
      <c r="C1496" s="217"/>
      <c r="D1496" s="144"/>
      <c r="E1496" s="2007"/>
      <c r="F1496" s="2105"/>
      <c r="G1496" s="2005"/>
      <c r="H1496" s="2106"/>
      <c r="I1496" s="2002"/>
      <c r="J1496" s="2005"/>
      <c r="K1496" s="2005"/>
      <c r="L1496" s="2010"/>
      <c r="M1496" s="2010"/>
      <c r="N1496" s="2011"/>
      <c r="O1496" s="2004"/>
      <c r="P1496" s="2004"/>
      <c r="Q1496" s="2004"/>
      <c r="R1496" s="2004"/>
      <c r="S1496" s="2004"/>
    </row>
    <row r="1497" spans="1:19" s="1769" customFormat="1">
      <c r="A1497" s="184"/>
      <c r="B1497" s="244" t="s">
        <v>733</v>
      </c>
      <c r="C1497" s="710">
        <f>SUM(D1485:D1492)+SUM(C1494:C1496)</f>
        <v>990000</v>
      </c>
      <c r="D1497" s="144"/>
      <c r="E1497" s="2007"/>
      <c r="F1497" s="2105"/>
      <c r="G1497" s="2005"/>
      <c r="H1497" s="2106"/>
      <c r="I1497" s="2002"/>
      <c r="J1497" s="2005"/>
      <c r="K1497" s="2005"/>
      <c r="L1497" s="2010"/>
      <c r="M1497" s="2010"/>
      <c r="N1497" s="2011"/>
      <c r="O1497" s="2004"/>
      <c r="P1497" s="2004"/>
      <c r="Q1497" s="2004"/>
      <c r="R1497" s="2004"/>
      <c r="S1497" s="2004"/>
    </row>
    <row r="1498" spans="1:19" s="1475" customFormat="1">
      <c r="A1498" s="2129"/>
      <c r="B1498" s="2036"/>
      <c r="C1498" s="1625"/>
      <c r="D1498" s="144"/>
      <c r="E1498" s="2040"/>
      <c r="F1498" s="2126"/>
      <c r="G1498" s="2032"/>
      <c r="H1498" s="2127"/>
      <c r="I1498" s="2128"/>
      <c r="J1498" s="2032"/>
      <c r="K1498" s="2032"/>
      <c r="L1498" s="2034"/>
      <c r="M1498" s="2034"/>
      <c r="N1498" s="2035"/>
      <c r="O1498" s="2036"/>
      <c r="P1498" s="2036"/>
      <c r="Q1498" s="2036"/>
      <c r="R1498" s="2036"/>
      <c r="S1498" s="2036"/>
    </row>
    <row r="1499" spans="1:19" s="1407" customFormat="1">
      <c r="A1499" s="2107"/>
      <c r="B1499" s="2023"/>
      <c r="C1499" s="1886"/>
      <c r="D1499" s="2565"/>
      <c r="E1499" s="2017"/>
      <c r="F1499" s="2109"/>
      <c r="G1499" s="2019"/>
      <c r="H1499" s="2110"/>
      <c r="I1499" s="2111"/>
      <c r="J1499" s="2019"/>
      <c r="K1499" s="2019"/>
      <c r="L1499" s="2021"/>
      <c r="M1499" s="2021"/>
      <c r="N1499" s="2022"/>
      <c r="O1499" s="2023"/>
      <c r="P1499" s="2023"/>
      <c r="Q1499" s="2023"/>
      <c r="R1499" s="2023"/>
      <c r="S1499" s="2023"/>
    </row>
    <row r="1500" spans="1:19" s="1475" customFormat="1">
      <c r="A1500" s="2486" t="s">
        <v>3857</v>
      </c>
      <c r="B1500" s="2036"/>
      <c r="C1500" s="2481" t="s">
        <v>3858</v>
      </c>
      <c r="D1500" s="1487"/>
      <c r="E1500" s="2040"/>
      <c r="F1500" s="2126"/>
      <c r="G1500" s="2032"/>
      <c r="H1500" s="2127"/>
      <c r="I1500" s="2128"/>
      <c r="J1500" s="2032"/>
      <c r="K1500" s="2032"/>
      <c r="L1500" s="2034"/>
      <c r="M1500" s="2034"/>
      <c r="N1500" s="2035"/>
      <c r="O1500" s="2036"/>
      <c r="P1500" s="2036"/>
      <c r="Q1500" s="2036"/>
      <c r="R1500" s="2036"/>
      <c r="S1500" s="2036"/>
    </row>
    <row r="1501" spans="1:19" s="1475" customFormat="1">
      <c r="A1501" s="1489">
        <v>5406031</v>
      </c>
      <c r="B1501" s="2036" t="s">
        <v>3278</v>
      </c>
      <c r="C1501" s="2476" t="s">
        <v>3859</v>
      </c>
      <c r="D1501" s="1487">
        <v>300000</v>
      </c>
      <c r="E1501" s="2040"/>
      <c r="F1501" s="2126">
        <v>197000</v>
      </c>
      <c r="G1501" s="2032" t="s">
        <v>98</v>
      </c>
      <c r="H1501" s="2127">
        <v>43998</v>
      </c>
      <c r="I1501" s="2128" t="s">
        <v>299</v>
      </c>
      <c r="J1501" s="1561" t="s">
        <v>449</v>
      </c>
      <c r="K1501" s="2032" t="s">
        <v>67</v>
      </c>
      <c r="L1501" s="2034"/>
      <c r="M1501" s="2034"/>
      <c r="N1501" s="1516">
        <v>44112</v>
      </c>
      <c r="O1501" s="2420" t="s">
        <v>728</v>
      </c>
      <c r="P1501" s="2036"/>
      <c r="Q1501" s="2036"/>
      <c r="R1501" s="2036"/>
      <c r="S1501" s="2036"/>
    </row>
    <row r="1502" spans="1:19" s="1475" customFormat="1">
      <c r="A1502" s="1489">
        <v>5403042</v>
      </c>
      <c r="B1502" s="2036" t="s">
        <v>2126</v>
      </c>
      <c r="C1502" s="1497" t="s">
        <v>3860</v>
      </c>
      <c r="D1502" s="1487">
        <v>580000</v>
      </c>
      <c r="E1502" s="2040"/>
      <c r="F1502" s="2126">
        <v>457000</v>
      </c>
      <c r="G1502" s="2032" t="s">
        <v>98</v>
      </c>
      <c r="H1502" s="2127">
        <v>43907</v>
      </c>
      <c r="I1502" s="2128" t="s">
        <v>979</v>
      </c>
      <c r="J1502" s="1561" t="s">
        <v>449</v>
      </c>
      <c r="K1502" s="2032" t="s">
        <v>67</v>
      </c>
      <c r="L1502" s="2034"/>
      <c r="M1502" s="2034"/>
      <c r="N1502" s="1516">
        <v>44112</v>
      </c>
      <c r="O1502" s="2420" t="s">
        <v>728</v>
      </c>
      <c r="P1502" s="2036"/>
      <c r="Q1502" s="2036"/>
      <c r="R1502" s="2036"/>
      <c r="S1502" s="2036"/>
    </row>
    <row r="1503" spans="1:19" s="1475" customFormat="1">
      <c r="A1503" s="1489">
        <v>5407067</v>
      </c>
      <c r="B1503" s="2074" t="s">
        <v>2577</v>
      </c>
      <c r="C1503" s="2476" t="s">
        <v>3861</v>
      </c>
      <c r="D1503" s="1487">
        <v>575000</v>
      </c>
      <c r="E1503" s="2040"/>
      <c r="F1503" s="2126">
        <v>415000</v>
      </c>
      <c r="G1503" s="2032" t="s">
        <v>98</v>
      </c>
      <c r="H1503" s="2127">
        <v>44043</v>
      </c>
      <c r="I1503" s="2128" t="s">
        <v>75</v>
      </c>
      <c r="J1503" s="2032"/>
      <c r="K1503" s="2032" t="s">
        <v>67</v>
      </c>
      <c r="L1503" s="2034"/>
      <c r="M1503" s="2034"/>
      <c r="N1503" s="1516">
        <v>44112</v>
      </c>
      <c r="O1503" s="2420" t="s">
        <v>728</v>
      </c>
      <c r="P1503" s="2036"/>
      <c r="Q1503" s="2036"/>
      <c r="R1503" s="2036"/>
      <c r="S1503" s="2036"/>
    </row>
    <row r="1504" spans="1:19" s="1475" customFormat="1">
      <c r="A1504" s="2133"/>
      <c r="B1504" s="2036"/>
      <c r="C1504" s="1625"/>
      <c r="D1504" s="1487"/>
      <c r="E1504" s="2040"/>
      <c r="F1504" s="2126"/>
      <c r="G1504" s="2032"/>
      <c r="H1504" s="2127"/>
      <c r="I1504" s="2128"/>
      <c r="J1504" s="2032"/>
      <c r="K1504" s="2032"/>
      <c r="L1504" s="2034"/>
      <c r="M1504" s="2034"/>
      <c r="N1504" s="2035"/>
      <c r="O1504" s="2036"/>
      <c r="P1504" s="2036"/>
      <c r="Q1504" s="2036"/>
      <c r="R1504" s="2036"/>
      <c r="S1504" s="2036"/>
    </row>
    <row r="1505" spans="1:19" s="1475" customFormat="1">
      <c r="A1505" s="2129"/>
      <c r="B1505" s="1451" t="s">
        <v>3862</v>
      </c>
      <c r="C1505" s="1625"/>
      <c r="D1505" s="1487"/>
      <c r="E1505" s="2040"/>
      <c r="F1505" s="2126"/>
      <c r="G1505" s="2032"/>
      <c r="H1505" s="2127"/>
      <c r="I1505" s="2128"/>
      <c r="J1505" s="2032"/>
      <c r="K1505" s="2032"/>
      <c r="L1505" s="2034"/>
      <c r="M1505" s="2034"/>
      <c r="N1505" s="2035"/>
      <c r="O1505" s="2036"/>
      <c r="P1505" s="2036"/>
      <c r="Q1505" s="2036"/>
      <c r="R1505" s="2036"/>
      <c r="S1505" s="2036"/>
    </row>
    <row r="1506" spans="1:19" s="1475" customFormat="1">
      <c r="A1506" s="2129"/>
      <c r="B1506" s="1445" t="s">
        <v>375</v>
      </c>
      <c r="C1506" s="1625"/>
      <c r="D1506" s="1487"/>
      <c r="E1506" s="2040"/>
      <c r="F1506" s="2126"/>
      <c r="G1506" s="2032"/>
      <c r="H1506" s="2127"/>
      <c r="I1506" s="2128"/>
      <c r="J1506" s="2032"/>
      <c r="K1506" s="2032"/>
      <c r="L1506" s="2034"/>
      <c r="M1506" s="2034"/>
      <c r="N1506" s="2035"/>
      <c r="O1506" s="2036"/>
      <c r="P1506" s="2036"/>
      <c r="Q1506" s="2036"/>
      <c r="R1506" s="2036"/>
      <c r="S1506" s="2036"/>
    </row>
    <row r="1507" spans="1:19" s="1475" customFormat="1">
      <c r="A1507" s="2129"/>
      <c r="B1507" s="2036"/>
      <c r="C1507" s="1625"/>
      <c r="D1507" s="144"/>
      <c r="E1507" s="2040"/>
      <c r="F1507" s="2126"/>
      <c r="G1507" s="2032"/>
      <c r="H1507" s="2127"/>
      <c r="I1507" s="2128"/>
      <c r="J1507" s="2032"/>
      <c r="K1507" s="2032"/>
      <c r="L1507" s="2034"/>
      <c r="M1507" s="2034"/>
      <c r="N1507" s="2035"/>
      <c r="O1507" s="2036"/>
      <c r="P1507" s="2036"/>
      <c r="Q1507" s="2036"/>
      <c r="R1507" s="2036"/>
      <c r="S1507" s="2036"/>
    </row>
    <row r="1508" spans="1:19" s="1769" customFormat="1">
      <c r="A1508" s="210" t="s">
        <v>732</v>
      </c>
      <c r="B1508" s="216"/>
      <c r="C1508" s="217"/>
      <c r="D1508" s="144"/>
      <c r="E1508" s="2007"/>
      <c r="F1508" s="2105"/>
      <c r="G1508" s="2005"/>
      <c r="H1508" s="2106"/>
      <c r="I1508" s="2002"/>
      <c r="J1508" s="2005"/>
      <c r="K1508" s="2005"/>
      <c r="L1508" s="2010"/>
      <c r="M1508" s="2010"/>
      <c r="N1508" s="2011"/>
      <c r="O1508" s="2004"/>
      <c r="P1508" s="2004"/>
      <c r="Q1508" s="2004"/>
      <c r="R1508" s="2004"/>
      <c r="S1508" s="2004"/>
    </row>
    <row r="1509" spans="1:19" s="1769" customFormat="1">
      <c r="A1509" s="184"/>
      <c r="B1509" s="675" t="s">
        <v>7</v>
      </c>
      <c r="C1509" s="684"/>
      <c r="D1509" s="144"/>
      <c r="E1509" s="2007"/>
      <c r="F1509" s="2105"/>
      <c r="G1509" s="2005"/>
      <c r="H1509" s="2106"/>
      <c r="I1509" s="2002"/>
      <c r="J1509" s="2005"/>
      <c r="K1509" s="2005"/>
      <c r="L1509" s="2010"/>
      <c r="M1509" s="2010"/>
      <c r="N1509" s="2011"/>
      <c r="O1509" s="2004"/>
      <c r="P1509" s="2004"/>
      <c r="Q1509" s="2004"/>
      <c r="R1509" s="2004"/>
      <c r="S1509" s="2004"/>
    </row>
    <row r="1510" spans="1:19" s="1769" customFormat="1">
      <c r="A1510" s="184"/>
      <c r="B1510" s="216"/>
      <c r="C1510" s="217"/>
      <c r="D1510" s="144"/>
      <c r="E1510" s="2007"/>
      <c r="F1510" s="2105"/>
      <c r="G1510" s="2005"/>
      <c r="H1510" s="2106"/>
      <c r="I1510" s="2002"/>
      <c r="J1510" s="2005"/>
      <c r="K1510" s="2005"/>
      <c r="L1510" s="2010"/>
      <c r="M1510" s="2010"/>
      <c r="N1510" s="2011"/>
      <c r="O1510" s="2004"/>
      <c r="P1510" s="2004"/>
      <c r="Q1510" s="2004"/>
      <c r="R1510" s="2004"/>
      <c r="S1510" s="2004"/>
    </row>
    <row r="1511" spans="1:19" s="1769" customFormat="1">
      <c r="A1511" s="184"/>
      <c r="B1511" s="244" t="s">
        <v>733</v>
      </c>
      <c r="C1511" s="710">
        <f>SUM(D1499:D1507)+SUM(C1508:C1510)</f>
        <v>1455000</v>
      </c>
      <c r="D1511" s="144"/>
      <c r="E1511" s="2007"/>
      <c r="F1511" s="2105"/>
      <c r="G1511" s="2005"/>
      <c r="H1511" s="2106"/>
      <c r="I1511" s="2002"/>
      <c r="J1511" s="2005"/>
      <c r="K1511" s="2005"/>
      <c r="L1511" s="2010"/>
      <c r="M1511" s="2010"/>
      <c r="N1511" s="2011"/>
      <c r="O1511" s="2004"/>
      <c r="P1511" s="2004"/>
      <c r="Q1511" s="2004"/>
      <c r="R1511" s="2004"/>
      <c r="S1511" s="2004"/>
    </row>
    <row r="1512" spans="1:19" s="1475" customFormat="1">
      <c r="A1512" s="2129"/>
      <c r="B1512" s="2036"/>
      <c r="C1512" s="1625"/>
      <c r="D1512" s="144"/>
      <c r="E1512" s="2040"/>
      <c r="F1512" s="2126"/>
      <c r="G1512" s="2032"/>
      <c r="H1512" s="2127"/>
      <c r="I1512" s="2128"/>
      <c r="J1512" s="2032"/>
      <c r="K1512" s="2032"/>
      <c r="L1512" s="2034"/>
      <c r="M1512" s="2034"/>
      <c r="N1512" s="2035"/>
      <c r="O1512" s="2036"/>
      <c r="P1512" s="2036"/>
      <c r="Q1512" s="2036"/>
      <c r="R1512" s="2036"/>
      <c r="S1512" s="2036"/>
    </row>
    <row r="1513" spans="1:19" s="1407" customFormat="1">
      <c r="A1513" s="2107"/>
      <c r="B1513" s="2023"/>
      <c r="C1513" s="1886"/>
      <c r="D1513" s="2564"/>
      <c r="E1513" s="2017"/>
      <c r="F1513" s="2109"/>
      <c r="G1513" s="2019"/>
      <c r="H1513" s="2110"/>
      <c r="I1513" s="2111"/>
      <c r="J1513" s="2019"/>
      <c r="K1513" s="2019"/>
      <c r="L1513" s="2021"/>
      <c r="M1513" s="2021"/>
      <c r="N1513" s="2022"/>
      <c r="O1513" s="2023"/>
      <c r="P1513" s="2023"/>
      <c r="Q1513" s="2023"/>
      <c r="R1513" s="2023"/>
      <c r="S1513" s="2023"/>
    </row>
    <row r="1514" spans="1:19" s="1475" customFormat="1">
      <c r="A1514" s="2486" t="s">
        <v>3863</v>
      </c>
      <c r="B1514" s="2036"/>
      <c r="C1514" s="2481" t="s">
        <v>3864</v>
      </c>
      <c r="D1514" s="144"/>
      <c r="E1514" s="2040"/>
      <c r="F1514" s="2126"/>
      <c r="G1514" s="2032"/>
      <c r="H1514" s="2127"/>
      <c r="I1514" s="2128"/>
      <c r="J1514" s="2032"/>
      <c r="K1514" s="2032"/>
      <c r="L1514" s="2034"/>
      <c r="M1514" s="2034"/>
      <c r="N1514" s="2035"/>
      <c r="O1514" s="2036"/>
      <c r="P1514" s="2036"/>
      <c r="Q1514" s="2036"/>
      <c r="R1514" s="2036"/>
      <c r="S1514" s="2036"/>
    </row>
    <row r="1515" spans="1:19">
      <c r="A1515" s="1489">
        <v>5407044</v>
      </c>
      <c r="B1515" s="1489" t="s">
        <v>775</v>
      </c>
      <c r="C1515" s="1582" t="s">
        <v>3865</v>
      </c>
      <c r="D1515" s="1487">
        <v>990000</v>
      </c>
      <c r="E1515" s="1453"/>
      <c r="F1515" s="2126">
        <v>830000</v>
      </c>
      <c r="G1515" s="1455" t="s">
        <v>110</v>
      </c>
      <c r="H1515" s="1481">
        <v>44030</v>
      </c>
      <c r="I1515" s="1453" t="s">
        <v>448</v>
      </c>
      <c r="J1515" s="1455"/>
      <c r="K1515" s="1455" t="s">
        <v>41</v>
      </c>
      <c r="L1515" s="1453"/>
      <c r="M1515" s="1453"/>
      <c r="N1515" s="1516">
        <v>44065</v>
      </c>
      <c r="O1515" s="2420" t="s">
        <v>728</v>
      </c>
      <c r="P1515" s="1453"/>
      <c r="Q1515" s="1453"/>
      <c r="R1515" s="1453"/>
      <c r="S1515" s="1453"/>
    </row>
    <row r="1516" spans="1:19" s="1475" customFormat="1">
      <c r="A1516" s="1489">
        <v>5407046</v>
      </c>
      <c r="B1516" s="2074" t="s">
        <v>3866</v>
      </c>
      <c r="C1516" s="2476" t="s">
        <v>3867</v>
      </c>
      <c r="D1516" s="1487">
        <v>4900000</v>
      </c>
      <c r="E1516" s="2040"/>
      <c r="F1516" s="2126">
        <v>4100000</v>
      </c>
      <c r="G1516" s="2032" t="s">
        <v>1188</v>
      </c>
      <c r="H1516" s="2127">
        <v>44031</v>
      </c>
      <c r="I1516" s="2128" t="s">
        <v>3738</v>
      </c>
      <c r="J1516" s="1960"/>
      <c r="K1516" s="1455" t="s">
        <v>41</v>
      </c>
      <c r="L1516" s="2034"/>
      <c r="M1516" s="2034"/>
      <c r="N1516" s="1516">
        <v>44065</v>
      </c>
      <c r="O1516" s="2420" t="s">
        <v>728</v>
      </c>
      <c r="P1516" s="2036"/>
      <c r="Q1516" s="2036"/>
      <c r="R1516" s="2036"/>
      <c r="S1516" s="2036"/>
    </row>
    <row r="1517" spans="1:19" s="1475" customFormat="1">
      <c r="A1517" s="2129"/>
      <c r="B1517" s="2036"/>
      <c r="C1517" s="1625"/>
      <c r="D1517" s="144"/>
      <c r="E1517" s="2040"/>
      <c r="F1517" s="2126"/>
      <c r="G1517" s="2032"/>
      <c r="H1517" s="2127"/>
      <c r="I1517" s="2128"/>
      <c r="J1517" s="2032"/>
      <c r="K1517" s="2032"/>
      <c r="L1517" s="2034"/>
      <c r="M1517" s="2034"/>
      <c r="N1517" s="2035"/>
      <c r="O1517" s="2036"/>
      <c r="P1517" s="2036"/>
      <c r="Q1517" s="2036"/>
      <c r="R1517" s="2036"/>
      <c r="S1517" s="2036"/>
    </row>
    <row r="1518" spans="1:19" s="1475" customFormat="1">
      <c r="A1518" s="2129"/>
      <c r="B1518" s="1451" t="s">
        <v>3868</v>
      </c>
      <c r="C1518" s="1625"/>
      <c r="D1518" s="144"/>
      <c r="E1518" s="2040"/>
      <c r="F1518" s="2126"/>
      <c r="G1518" s="2032"/>
      <c r="H1518" s="2127"/>
      <c r="I1518" s="2128"/>
      <c r="J1518" s="2032"/>
      <c r="K1518" s="2032"/>
      <c r="L1518" s="2034"/>
      <c r="M1518" s="2034"/>
      <c r="N1518" s="2035"/>
      <c r="O1518" s="2036"/>
      <c r="P1518" s="2036"/>
      <c r="Q1518" s="2036"/>
      <c r="R1518" s="2036"/>
      <c r="S1518" s="2036"/>
    </row>
    <row r="1519" spans="1:19" s="1475" customFormat="1">
      <c r="A1519" s="2129"/>
      <c r="B1519" s="1445" t="s">
        <v>440</v>
      </c>
      <c r="C1519" s="1625"/>
      <c r="D1519" s="144"/>
      <c r="E1519" s="2040"/>
      <c r="F1519" s="2126"/>
      <c r="G1519" s="2032"/>
      <c r="H1519" s="2127"/>
      <c r="I1519" s="2128"/>
      <c r="J1519" s="2032"/>
      <c r="K1519" s="2032"/>
      <c r="L1519" s="2034"/>
      <c r="M1519" s="2034"/>
      <c r="N1519" s="2035"/>
      <c r="O1519" s="2036"/>
      <c r="P1519" s="2036"/>
      <c r="Q1519" s="2036"/>
      <c r="R1519" s="2036"/>
      <c r="S1519" s="2036"/>
    </row>
    <row r="1520" spans="1:19" s="1475" customFormat="1">
      <c r="A1520" s="2129"/>
      <c r="B1520" s="2036"/>
      <c r="C1520" s="1625"/>
      <c r="D1520" s="144"/>
      <c r="E1520" s="2040"/>
      <c r="F1520" s="2126"/>
      <c r="G1520" s="2032"/>
      <c r="H1520" s="2127"/>
      <c r="I1520" s="2128"/>
      <c r="J1520" s="2032"/>
      <c r="K1520" s="2032"/>
      <c r="L1520" s="2034"/>
      <c r="M1520" s="2034"/>
      <c r="N1520" s="2035"/>
      <c r="O1520" s="2036"/>
      <c r="P1520" s="2036"/>
      <c r="Q1520" s="2036"/>
      <c r="R1520" s="2036"/>
      <c r="S1520" s="2036"/>
    </row>
    <row r="1521" spans="1:19" s="1475" customFormat="1">
      <c r="A1521" s="2129"/>
      <c r="B1521" s="2074"/>
      <c r="C1521" s="1625"/>
      <c r="D1521" s="144"/>
      <c r="E1521" s="2040"/>
      <c r="F1521" s="2126"/>
      <c r="G1521" s="2032"/>
      <c r="H1521" s="2127"/>
      <c r="I1521" s="2128"/>
      <c r="J1521" s="2032"/>
      <c r="K1521" s="2032"/>
      <c r="L1521" s="2034"/>
      <c r="M1521" s="2034"/>
      <c r="N1521" s="2035"/>
      <c r="O1521" s="2036"/>
      <c r="P1521" s="2036"/>
      <c r="Q1521" s="2036"/>
      <c r="R1521" s="2036"/>
      <c r="S1521" s="2036"/>
    </row>
    <row r="1522" spans="1:19" s="1475" customFormat="1">
      <c r="A1522" s="2129"/>
      <c r="B1522" s="2036"/>
      <c r="C1522" s="1625"/>
      <c r="D1522" s="144"/>
      <c r="E1522" s="2040"/>
      <c r="F1522" s="2126"/>
      <c r="G1522" s="2032"/>
      <c r="H1522" s="2127"/>
      <c r="I1522" s="2128"/>
      <c r="J1522" s="2032"/>
      <c r="K1522" s="2032"/>
      <c r="L1522" s="2034"/>
      <c r="M1522" s="2034"/>
      <c r="N1522" s="2035"/>
      <c r="O1522" s="2036"/>
      <c r="P1522" s="2036"/>
      <c r="Q1522" s="2036"/>
      <c r="R1522" s="2036"/>
      <c r="S1522" s="2036"/>
    </row>
    <row r="1523" spans="1:19" s="1769" customFormat="1">
      <c r="A1523" s="210" t="s">
        <v>732</v>
      </c>
      <c r="B1523" s="216"/>
      <c r="C1523" s="217"/>
      <c r="D1523" s="144"/>
      <c r="E1523" s="2007"/>
      <c r="F1523" s="2105"/>
      <c r="G1523" s="2005"/>
      <c r="H1523" s="2106"/>
      <c r="I1523" s="2002"/>
      <c r="J1523" s="2005"/>
      <c r="K1523" s="2005"/>
      <c r="L1523" s="2010"/>
      <c r="M1523" s="2010"/>
      <c r="N1523" s="2011"/>
      <c r="O1523" s="2004"/>
      <c r="P1523" s="2004"/>
      <c r="Q1523" s="2004"/>
      <c r="R1523" s="2004"/>
      <c r="S1523" s="2004"/>
    </row>
    <row r="1524" spans="1:19" s="1769" customFormat="1">
      <c r="A1524" s="184"/>
      <c r="B1524" s="675" t="s">
        <v>7</v>
      </c>
      <c r="C1524" s="684"/>
      <c r="D1524" s="144"/>
      <c r="E1524" s="2007"/>
      <c r="F1524" s="2105"/>
      <c r="G1524" s="2005"/>
      <c r="H1524" s="2106"/>
      <c r="I1524" s="2002"/>
      <c r="J1524" s="2005"/>
      <c r="K1524" s="2005"/>
      <c r="L1524" s="2010"/>
      <c r="M1524" s="2010"/>
      <c r="N1524" s="2011"/>
      <c r="O1524" s="2004"/>
      <c r="P1524" s="2004"/>
      <c r="Q1524" s="2004"/>
      <c r="R1524" s="2004"/>
      <c r="S1524" s="2004"/>
    </row>
    <row r="1525" spans="1:19" s="1769" customFormat="1">
      <c r="A1525" s="184"/>
      <c r="B1525" s="216"/>
      <c r="C1525" s="217"/>
      <c r="D1525" s="144"/>
      <c r="E1525" s="2007"/>
      <c r="F1525" s="2105"/>
      <c r="G1525" s="2005"/>
      <c r="H1525" s="2106"/>
      <c r="I1525" s="2002"/>
      <c r="J1525" s="2005"/>
      <c r="K1525" s="2005"/>
      <c r="L1525" s="2010"/>
      <c r="M1525" s="2010"/>
      <c r="N1525" s="2011"/>
      <c r="O1525" s="2004"/>
      <c r="P1525" s="2004"/>
      <c r="Q1525" s="2004"/>
      <c r="R1525" s="2004"/>
      <c r="S1525" s="2004"/>
    </row>
    <row r="1526" spans="1:19" s="1769" customFormat="1">
      <c r="A1526" s="184"/>
      <c r="B1526" s="244" t="s">
        <v>733</v>
      </c>
      <c r="C1526" s="710">
        <f>SUM(D1513:D1522)+SUM(C1523:C1525)</f>
        <v>5890000</v>
      </c>
      <c r="D1526" s="144"/>
      <c r="E1526" s="2007"/>
      <c r="F1526" s="2105"/>
      <c r="G1526" s="2005"/>
      <c r="H1526" s="2106"/>
      <c r="I1526" s="2002"/>
      <c r="J1526" s="2005"/>
      <c r="K1526" s="2005"/>
      <c r="L1526" s="2010"/>
      <c r="M1526" s="2010"/>
      <c r="N1526" s="2011"/>
      <c r="O1526" s="2004"/>
      <c r="P1526" s="2004"/>
      <c r="Q1526" s="2004"/>
      <c r="R1526" s="2004"/>
      <c r="S1526" s="2004"/>
    </row>
    <row r="1527" spans="1:19" s="1475" customFormat="1">
      <c r="A1527" s="2129"/>
      <c r="B1527" s="2036"/>
      <c r="C1527" s="1625"/>
      <c r="D1527" s="144"/>
      <c r="E1527" s="2040"/>
      <c r="F1527" s="2126"/>
      <c r="G1527" s="2032"/>
      <c r="H1527" s="2127"/>
      <c r="I1527" s="2128"/>
      <c r="J1527" s="2032"/>
      <c r="K1527" s="2032"/>
      <c r="L1527" s="2034"/>
      <c r="M1527" s="2034"/>
      <c r="N1527" s="2035"/>
      <c r="O1527" s="2036"/>
      <c r="P1527" s="2036"/>
      <c r="Q1527" s="2036"/>
      <c r="R1527" s="2036"/>
      <c r="S1527" s="2036"/>
    </row>
    <row r="1528" spans="1:19" s="1407" customFormat="1">
      <c r="A1528" s="2107"/>
      <c r="B1528" s="2023"/>
      <c r="C1528" s="1886"/>
      <c r="D1528" s="2564"/>
      <c r="E1528" s="2017"/>
      <c r="F1528" s="2109"/>
      <c r="G1528" s="2019"/>
      <c r="H1528" s="2110"/>
      <c r="I1528" s="2111"/>
      <c r="J1528" s="2019"/>
      <c r="K1528" s="2019"/>
      <c r="L1528" s="2021"/>
      <c r="M1528" s="2021"/>
      <c r="N1528" s="2022"/>
      <c r="O1528" s="2023"/>
      <c r="P1528" s="2023"/>
      <c r="Q1528" s="2023"/>
      <c r="R1528" s="2023"/>
      <c r="S1528" s="2023"/>
    </row>
    <row r="1529" spans="1:19" s="1475" customFormat="1">
      <c r="A1529" s="2486" t="s">
        <v>3869</v>
      </c>
      <c r="B1529" s="2036"/>
      <c r="C1529" s="1777" t="s">
        <v>3870</v>
      </c>
      <c r="D1529" s="144"/>
      <c r="E1529" s="2040"/>
      <c r="F1529" s="2126"/>
      <c r="G1529" s="2032"/>
      <c r="H1529" s="2127"/>
      <c r="I1529" s="2128"/>
      <c r="J1529" s="2032"/>
      <c r="K1529" s="2032"/>
      <c r="L1529" s="2034"/>
      <c r="M1529" s="2034"/>
      <c r="N1529" s="2035"/>
      <c r="O1529" s="2036"/>
      <c r="P1529" s="2036"/>
      <c r="Q1529" s="2036"/>
      <c r="R1529" s="2036"/>
      <c r="S1529" s="2036"/>
    </row>
    <row r="1530" spans="1:19" s="1475" customFormat="1">
      <c r="A1530" s="1489">
        <v>5407023</v>
      </c>
      <c r="B1530" s="2074" t="s">
        <v>2646</v>
      </c>
      <c r="C1530" s="2476" t="s">
        <v>3871</v>
      </c>
      <c r="D1530" s="1487">
        <v>390000</v>
      </c>
      <c r="E1530" s="2040"/>
      <c r="F1530" s="2126">
        <v>215000</v>
      </c>
      <c r="G1530" s="2032" t="s">
        <v>98</v>
      </c>
      <c r="H1530" s="2127">
        <v>44020</v>
      </c>
      <c r="I1530" s="2128" t="s">
        <v>821</v>
      </c>
      <c r="J1530" s="1960"/>
      <c r="K1530" s="1455" t="s">
        <v>41</v>
      </c>
      <c r="L1530" s="2034"/>
      <c r="M1530" s="2241" t="s">
        <v>449</v>
      </c>
      <c r="N1530" s="1516">
        <v>44072</v>
      </c>
      <c r="O1530" s="2420" t="s">
        <v>728</v>
      </c>
      <c r="P1530" s="2036"/>
      <c r="Q1530" s="2036"/>
      <c r="R1530" s="2036"/>
      <c r="S1530" s="2036"/>
    </row>
    <row r="1531" spans="1:19" s="1475" customFormat="1">
      <c r="A1531" s="1489">
        <v>5407047</v>
      </c>
      <c r="B1531" s="2074" t="s">
        <v>3872</v>
      </c>
      <c r="C1531" s="2476" t="s">
        <v>3873</v>
      </c>
      <c r="D1531" s="1487">
        <v>4700000</v>
      </c>
      <c r="E1531" s="2040"/>
      <c r="F1531" s="2126">
        <v>3900000</v>
      </c>
      <c r="G1531" s="2032" t="s">
        <v>64</v>
      </c>
      <c r="H1531" s="2127">
        <v>44031</v>
      </c>
      <c r="I1531" s="2128" t="s">
        <v>3738</v>
      </c>
      <c r="J1531" s="1561" t="s">
        <v>449</v>
      </c>
      <c r="K1531" s="1455" t="s">
        <v>41</v>
      </c>
      <c r="L1531" s="2034"/>
      <c r="M1531" s="2241" t="s">
        <v>449</v>
      </c>
      <c r="N1531" s="1516">
        <v>44072</v>
      </c>
      <c r="O1531" s="2420" t="s">
        <v>728</v>
      </c>
      <c r="P1531" s="2036"/>
      <c r="Q1531" s="2036"/>
      <c r="R1531" s="2036"/>
      <c r="S1531" s="2036"/>
    </row>
    <row r="1532" spans="1:19" s="1475" customFormat="1">
      <c r="A1532" s="2133"/>
      <c r="B1532" s="2036"/>
      <c r="C1532" s="1625"/>
      <c r="D1532" s="144"/>
      <c r="E1532" s="2040"/>
      <c r="F1532" s="2126"/>
      <c r="G1532" s="2032"/>
      <c r="H1532" s="2127"/>
      <c r="I1532" s="2128"/>
      <c r="J1532" s="2032"/>
      <c r="K1532" s="2032"/>
      <c r="L1532" s="2034"/>
      <c r="M1532" s="2241"/>
      <c r="N1532" s="2035"/>
      <c r="O1532" s="2036"/>
      <c r="P1532" s="2036"/>
      <c r="Q1532" s="2036"/>
      <c r="R1532" s="2036"/>
      <c r="S1532" s="2036"/>
    </row>
    <row r="1533" spans="1:19" s="1475" customFormat="1">
      <c r="A1533" s="2129"/>
      <c r="B1533" s="1451" t="s">
        <v>3868</v>
      </c>
      <c r="C1533" s="1625"/>
      <c r="D1533" s="144"/>
      <c r="E1533" s="2040"/>
      <c r="F1533" s="2126"/>
      <c r="G1533" s="2032"/>
      <c r="H1533" s="2127"/>
      <c r="I1533" s="2128"/>
      <c r="J1533" s="2032"/>
      <c r="K1533" s="2032"/>
      <c r="L1533" s="2034"/>
      <c r="M1533" s="2034"/>
      <c r="N1533" s="2035"/>
      <c r="O1533" s="2036"/>
      <c r="P1533" s="2036"/>
      <c r="Q1533" s="2036"/>
      <c r="R1533" s="2036"/>
      <c r="S1533" s="2036"/>
    </row>
    <row r="1534" spans="1:19" s="1475" customFormat="1">
      <c r="A1534" s="2129"/>
      <c r="B1534" s="1445" t="s">
        <v>440</v>
      </c>
      <c r="C1534" s="1625"/>
      <c r="D1534" s="144"/>
      <c r="E1534" s="2040"/>
      <c r="F1534" s="2126"/>
      <c r="G1534" s="2032"/>
      <c r="H1534" s="2127"/>
      <c r="I1534" s="2128"/>
      <c r="J1534" s="2032"/>
      <c r="K1534" s="2032"/>
      <c r="L1534" s="2034"/>
      <c r="M1534" s="2034"/>
      <c r="N1534" s="2035"/>
      <c r="O1534" s="2036"/>
      <c r="P1534" s="2036"/>
      <c r="Q1534" s="2036"/>
      <c r="R1534" s="2036"/>
      <c r="S1534" s="2036"/>
    </row>
    <row r="1535" spans="1:19" s="1475" customFormat="1">
      <c r="A1535" s="2129"/>
      <c r="B1535" s="2036"/>
      <c r="C1535" s="1625"/>
      <c r="D1535" s="144"/>
      <c r="E1535" s="2040"/>
      <c r="F1535" s="2126"/>
      <c r="G1535" s="2032"/>
      <c r="H1535" s="2127"/>
      <c r="I1535" s="2128"/>
      <c r="J1535" s="2032"/>
      <c r="K1535" s="2032"/>
      <c r="L1535" s="2034"/>
      <c r="M1535" s="2034"/>
      <c r="N1535" s="2035"/>
      <c r="O1535" s="2036"/>
      <c r="P1535" s="2036"/>
      <c r="Q1535" s="2036"/>
      <c r="R1535" s="2036"/>
      <c r="S1535" s="2036"/>
    </row>
    <row r="1536" spans="1:19" s="1475" customFormat="1">
      <c r="A1536" s="2129"/>
      <c r="B1536" s="2074"/>
      <c r="C1536" s="1625"/>
      <c r="D1536" s="144"/>
      <c r="E1536" s="2040"/>
      <c r="F1536" s="2126"/>
      <c r="G1536" s="2032"/>
      <c r="H1536" s="2127"/>
      <c r="I1536" s="2128"/>
      <c r="J1536" s="2032"/>
      <c r="K1536" s="2032"/>
      <c r="L1536" s="2034"/>
      <c r="M1536" s="2034"/>
      <c r="N1536" s="2035"/>
      <c r="O1536" s="2036"/>
      <c r="P1536" s="2036"/>
      <c r="Q1536" s="2036"/>
      <c r="R1536" s="2036"/>
      <c r="S1536" s="2036"/>
    </row>
    <row r="1537" spans="1:19" s="1475" customFormat="1">
      <c r="A1537" s="2129"/>
      <c r="B1537" s="2036"/>
      <c r="C1537" s="1625"/>
      <c r="D1537" s="144"/>
      <c r="E1537" s="2040"/>
      <c r="F1537" s="2126"/>
      <c r="G1537" s="2032"/>
      <c r="H1537" s="2127"/>
      <c r="I1537" s="2128"/>
      <c r="J1537" s="2032"/>
      <c r="K1537" s="2032"/>
      <c r="L1537" s="2034"/>
      <c r="M1537" s="2034"/>
      <c r="N1537" s="2035"/>
      <c r="O1537" s="2036"/>
      <c r="P1537" s="2036"/>
      <c r="Q1537" s="2036"/>
      <c r="R1537" s="2036"/>
      <c r="S1537" s="2036"/>
    </row>
    <row r="1538" spans="1:19" s="1769" customFormat="1">
      <c r="A1538" s="210" t="s">
        <v>732</v>
      </c>
      <c r="B1538" s="216"/>
      <c r="C1538" s="217"/>
      <c r="D1538" s="144"/>
      <c r="E1538" s="2007"/>
      <c r="F1538" s="2105"/>
      <c r="G1538" s="2005"/>
      <c r="H1538" s="2106"/>
      <c r="I1538" s="2002"/>
      <c r="J1538" s="2005"/>
      <c r="K1538" s="2005"/>
      <c r="L1538" s="2010"/>
      <c r="M1538" s="2010"/>
      <c r="N1538" s="2011"/>
      <c r="O1538" s="2004"/>
      <c r="P1538" s="2004"/>
      <c r="Q1538" s="2004"/>
      <c r="R1538" s="2004"/>
      <c r="S1538" s="2004"/>
    </row>
    <row r="1539" spans="1:19" s="1769" customFormat="1">
      <c r="A1539" s="184"/>
      <c r="B1539" s="675" t="s">
        <v>7</v>
      </c>
      <c r="C1539" s="684"/>
      <c r="D1539" s="144"/>
      <c r="E1539" s="2007"/>
      <c r="F1539" s="2105"/>
      <c r="G1539" s="2005"/>
      <c r="H1539" s="2106"/>
      <c r="I1539" s="2002"/>
      <c r="J1539" s="2005"/>
      <c r="K1539" s="2005"/>
      <c r="L1539" s="2010"/>
      <c r="M1539" s="2010"/>
      <c r="N1539" s="2011"/>
      <c r="O1539" s="2004"/>
      <c r="P1539" s="2004"/>
      <c r="Q1539" s="2004"/>
      <c r="R1539" s="2004"/>
      <c r="S1539" s="2004"/>
    </row>
    <row r="1540" spans="1:19" s="1769" customFormat="1">
      <c r="A1540" s="184"/>
      <c r="B1540" s="216"/>
      <c r="C1540" s="217"/>
      <c r="D1540" s="144"/>
      <c r="E1540" s="2007"/>
      <c r="F1540" s="2105"/>
      <c r="G1540" s="2005"/>
      <c r="H1540" s="2106"/>
      <c r="I1540" s="2002"/>
      <c r="J1540" s="2005"/>
      <c r="K1540" s="2005"/>
      <c r="L1540" s="2010"/>
      <c r="M1540" s="2010"/>
      <c r="N1540" s="2011"/>
      <c r="O1540" s="2004"/>
      <c r="P1540" s="2004"/>
      <c r="Q1540" s="2004"/>
      <c r="R1540" s="2004"/>
      <c r="S1540" s="2004"/>
    </row>
    <row r="1541" spans="1:19" s="1769" customFormat="1">
      <c r="A1541" s="184"/>
      <c r="B1541" s="244" t="s">
        <v>733</v>
      </c>
      <c r="C1541" s="710">
        <f>SUM(D1529:D1537)+SUM(C1538:C1540)</f>
        <v>5090000</v>
      </c>
      <c r="D1541" s="144"/>
      <c r="E1541" s="2007"/>
      <c r="F1541" s="2105"/>
      <c r="G1541" s="2005"/>
      <c r="H1541" s="2106"/>
      <c r="I1541" s="2002"/>
      <c r="J1541" s="2005"/>
      <c r="K1541" s="2005"/>
      <c r="L1541" s="2010"/>
      <c r="M1541" s="2010"/>
      <c r="N1541" s="2011"/>
      <c r="O1541" s="2004"/>
      <c r="P1541" s="2004"/>
      <c r="Q1541" s="2004"/>
      <c r="R1541" s="2004"/>
      <c r="S1541" s="2004"/>
    </row>
    <row r="1542" spans="1:19" s="1475" customFormat="1">
      <c r="A1542" s="2129"/>
      <c r="B1542" s="2036"/>
      <c r="C1542" s="1625"/>
      <c r="D1542" s="144"/>
      <c r="E1542" s="2040"/>
      <c r="F1542" s="2126"/>
      <c r="G1542" s="2032"/>
      <c r="H1542" s="2127"/>
      <c r="I1542" s="2128"/>
      <c r="J1542" s="2032"/>
      <c r="K1542" s="2032"/>
      <c r="L1542" s="2034"/>
      <c r="M1542" s="2034"/>
      <c r="N1542" s="2035"/>
      <c r="O1542" s="2036"/>
      <c r="P1542" s="2036"/>
      <c r="Q1542" s="2036"/>
      <c r="R1542" s="2036"/>
      <c r="S1542" s="2036"/>
    </row>
    <row r="1543" spans="1:19" s="1407" customFormat="1">
      <c r="A1543" s="2107"/>
      <c r="B1543" s="2023"/>
      <c r="C1543" s="1886"/>
      <c r="D1543" s="2564"/>
      <c r="E1543" s="2017"/>
      <c r="F1543" s="2109"/>
      <c r="G1543" s="2019"/>
      <c r="H1543" s="2110"/>
      <c r="I1543" s="2111"/>
      <c r="J1543" s="2019"/>
      <c r="K1543" s="2019"/>
      <c r="L1543" s="2021"/>
      <c r="M1543" s="2021"/>
      <c r="N1543" s="2022"/>
      <c r="O1543" s="2023"/>
      <c r="P1543" s="2023"/>
      <c r="Q1543" s="2023"/>
      <c r="R1543" s="2023"/>
      <c r="S1543" s="2023"/>
    </row>
    <row r="1544" spans="1:19" s="1475" customFormat="1">
      <c r="A1544" s="2486" t="s">
        <v>3874</v>
      </c>
      <c r="B1544" s="2036"/>
      <c r="C1544" s="2481" t="s">
        <v>3875</v>
      </c>
      <c r="D1544" s="144"/>
      <c r="E1544" s="2040"/>
      <c r="F1544" s="2126"/>
      <c r="G1544" s="2032"/>
      <c r="H1544" s="2127"/>
      <c r="I1544" s="2128"/>
      <c r="J1544" s="2032"/>
      <c r="K1544" s="2032"/>
      <c r="L1544" s="2034"/>
      <c r="M1544" s="2034"/>
      <c r="N1544" s="2035"/>
      <c r="O1544" s="2036"/>
      <c r="P1544" s="2036"/>
      <c r="Q1544" s="2036"/>
      <c r="R1544" s="2036"/>
      <c r="S1544" s="2036"/>
    </row>
    <row r="1545" spans="1:19" s="1475" customFormat="1">
      <c r="A1545" s="1489">
        <v>5407045</v>
      </c>
      <c r="B1545" s="2074" t="s">
        <v>3261</v>
      </c>
      <c r="C1545" s="2476" t="s">
        <v>3876</v>
      </c>
      <c r="D1545" s="1487">
        <v>1400000</v>
      </c>
      <c r="E1545" s="2040"/>
      <c r="F1545" s="2126">
        <v>1250000</v>
      </c>
      <c r="G1545" s="2032" t="s">
        <v>98</v>
      </c>
      <c r="H1545" s="2127">
        <v>44030</v>
      </c>
      <c r="I1545" s="2128" t="s">
        <v>448</v>
      </c>
      <c r="J1545" s="1561" t="s">
        <v>449</v>
      </c>
      <c r="K1545" s="1455" t="s">
        <v>41</v>
      </c>
      <c r="L1545" s="2034"/>
      <c r="M1545" s="2241" t="s">
        <v>449</v>
      </c>
      <c r="N1545" s="1516">
        <v>44086</v>
      </c>
      <c r="O1545" s="2420" t="s">
        <v>728</v>
      </c>
      <c r="P1545" s="2036"/>
      <c r="Q1545" s="2036"/>
      <c r="R1545" s="2036"/>
      <c r="S1545" s="2036"/>
    </row>
    <row r="1546" spans="1:19" s="1475" customFormat="1">
      <c r="A1546" s="1489">
        <v>5408008</v>
      </c>
      <c r="B1546" s="2074" t="s">
        <v>3877</v>
      </c>
      <c r="C1546" s="2476" t="s">
        <v>3878</v>
      </c>
      <c r="D1546" s="1487">
        <v>690000</v>
      </c>
      <c r="E1546" s="2040"/>
      <c r="F1546" s="2126">
        <v>520000</v>
      </c>
      <c r="G1546" s="2032" t="s">
        <v>98</v>
      </c>
      <c r="H1546" s="2127">
        <v>44051</v>
      </c>
      <c r="I1546" s="2128" t="s">
        <v>448</v>
      </c>
      <c r="J1546" s="1561" t="s">
        <v>449</v>
      </c>
      <c r="K1546" s="1455" t="s">
        <v>41</v>
      </c>
      <c r="L1546" s="2034"/>
      <c r="M1546" s="2241" t="s">
        <v>449</v>
      </c>
      <c r="N1546" s="1516">
        <v>44086</v>
      </c>
      <c r="O1546" s="2420" t="s">
        <v>728</v>
      </c>
      <c r="P1546" s="2036"/>
      <c r="Q1546" s="2036"/>
      <c r="R1546" s="2036"/>
      <c r="S1546" s="2036"/>
    </row>
    <row r="1547" spans="1:19" s="1475" customFormat="1">
      <c r="A1547" s="2133"/>
      <c r="B1547" s="2036"/>
      <c r="C1547" s="1625"/>
      <c r="D1547" s="1487"/>
      <c r="E1547" s="2040"/>
      <c r="F1547" s="2126"/>
      <c r="G1547" s="2032"/>
      <c r="H1547" s="2127"/>
      <c r="I1547" s="2128"/>
      <c r="J1547" s="2032"/>
      <c r="K1547" s="2032"/>
      <c r="L1547" s="2034"/>
      <c r="M1547" s="2034"/>
      <c r="N1547" s="2035"/>
      <c r="O1547" s="2036"/>
      <c r="P1547" s="2036"/>
      <c r="Q1547" s="2036"/>
      <c r="R1547" s="2036"/>
      <c r="S1547" s="2036"/>
    </row>
    <row r="1548" spans="1:19" s="1475" customFormat="1">
      <c r="A1548" s="2133"/>
      <c r="B1548" s="1451" t="s">
        <v>3879</v>
      </c>
      <c r="C1548" s="1625"/>
      <c r="D1548" s="144"/>
      <c r="E1548" s="2040"/>
      <c r="F1548" s="2126"/>
      <c r="G1548" s="2032"/>
      <c r="H1548" s="2127"/>
      <c r="I1548" s="2128"/>
      <c r="J1548" s="2032"/>
      <c r="K1548" s="2032"/>
      <c r="L1548" s="2034"/>
      <c r="M1548" s="2034"/>
      <c r="N1548" s="2035"/>
      <c r="O1548" s="2036"/>
      <c r="P1548" s="2036"/>
      <c r="Q1548" s="2036"/>
      <c r="R1548" s="2036"/>
      <c r="S1548" s="2036"/>
    </row>
    <row r="1549" spans="1:19" s="1475" customFormat="1">
      <c r="A1549" s="2133"/>
      <c r="B1549" s="1445" t="s">
        <v>440</v>
      </c>
      <c r="C1549" s="1625"/>
      <c r="D1549" s="144"/>
      <c r="E1549" s="2040"/>
      <c r="F1549" s="2126"/>
      <c r="G1549" s="2032"/>
      <c r="H1549" s="2127"/>
      <c r="I1549" s="2128"/>
      <c r="J1549" s="2032"/>
      <c r="K1549" s="2032"/>
      <c r="L1549" s="2034"/>
      <c r="M1549" s="2034"/>
      <c r="N1549" s="2035"/>
      <c r="O1549" s="2036"/>
      <c r="P1549" s="2036"/>
      <c r="Q1549" s="2036"/>
      <c r="R1549" s="2036"/>
      <c r="S1549" s="2036"/>
    </row>
    <row r="1550" spans="1:19" s="1475" customFormat="1">
      <c r="A1550" s="2129"/>
      <c r="B1550" s="2036"/>
      <c r="C1550" s="1625"/>
      <c r="D1550" s="144"/>
      <c r="E1550" s="2040"/>
      <c r="F1550" s="2126"/>
      <c r="G1550" s="2032"/>
      <c r="H1550" s="2127"/>
      <c r="I1550" s="2128"/>
      <c r="J1550" s="2032"/>
      <c r="K1550" s="2032"/>
      <c r="L1550" s="2034"/>
      <c r="M1550" s="2034"/>
      <c r="N1550" s="2035"/>
      <c r="O1550" s="2036"/>
      <c r="P1550" s="2036"/>
      <c r="Q1550" s="2036"/>
      <c r="R1550" s="2036"/>
      <c r="S1550" s="2036"/>
    </row>
    <row r="1551" spans="1:19" s="1769" customFormat="1">
      <c r="A1551" s="210" t="s">
        <v>732</v>
      </c>
      <c r="B1551" s="216"/>
      <c r="C1551" s="217"/>
      <c r="D1551" s="144"/>
      <c r="E1551" s="2007"/>
      <c r="F1551" s="2105"/>
      <c r="G1551" s="2005"/>
      <c r="H1551" s="2106"/>
      <c r="I1551" s="2002"/>
      <c r="J1551" s="2005"/>
      <c r="K1551" s="2005"/>
      <c r="L1551" s="2010"/>
      <c r="M1551" s="2010"/>
      <c r="N1551" s="2011"/>
      <c r="O1551" s="2004"/>
      <c r="P1551" s="2004"/>
      <c r="Q1551" s="2004"/>
      <c r="R1551" s="2004"/>
      <c r="S1551" s="2004"/>
    </row>
    <row r="1552" spans="1:19" s="1769" customFormat="1">
      <c r="A1552" s="184"/>
      <c r="B1552" s="675" t="s">
        <v>7</v>
      </c>
      <c r="C1552" s="684"/>
      <c r="D1552" s="144"/>
      <c r="E1552" s="2007"/>
      <c r="F1552" s="2105"/>
      <c r="G1552" s="2005"/>
      <c r="H1552" s="2106"/>
      <c r="I1552" s="2002"/>
      <c r="J1552" s="2005"/>
      <c r="K1552" s="2005"/>
      <c r="L1552" s="2010"/>
      <c r="M1552" s="2010"/>
      <c r="N1552" s="2011"/>
      <c r="O1552" s="2004"/>
      <c r="P1552" s="2004"/>
      <c r="Q1552" s="2004"/>
      <c r="R1552" s="2004"/>
      <c r="S1552" s="2004"/>
    </row>
    <row r="1553" spans="1:19" s="1769" customFormat="1">
      <c r="A1553" s="184"/>
      <c r="B1553" s="216"/>
      <c r="C1553" s="217"/>
      <c r="D1553" s="144"/>
      <c r="E1553" s="2007"/>
      <c r="F1553" s="2105"/>
      <c r="G1553" s="2005"/>
      <c r="H1553" s="2106"/>
      <c r="I1553" s="2002"/>
      <c r="J1553" s="2005"/>
      <c r="K1553" s="2005"/>
      <c r="L1553" s="2010"/>
      <c r="M1553" s="2010"/>
      <c r="N1553" s="2011"/>
      <c r="O1553" s="2004"/>
      <c r="P1553" s="2004"/>
      <c r="Q1553" s="2004"/>
      <c r="R1553" s="2004"/>
      <c r="S1553" s="2004"/>
    </row>
    <row r="1554" spans="1:19" s="1769" customFormat="1">
      <c r="A1554" s="184"/>
      <c r="B1554" s="244" t="s">
        <v>733</v>
      </c>
      <c r="C1554" s="710">
        <f>SUM(D1543:D1550)+SUM(C1551:C1553)</f>
        <v>2090000</v>
      </c>
      <c r="D1554" s="144"/>
      <c r="E1554" s="2007"/>
      <c r="F1554" s="2105"/>
      <c r="G1554" s="2005"/>
      <c r="H1554" s="2106"/>
      <c r="I1554" s="2002"/>
      <c r="J1554" s="2005"/>
      <c r="K1554" s="2005"/>
      <c r="L1554" s="2010"/>
      <c r="M1554" s="2010"/>
      <c r="N1554" s="2011"/>
      <c r="O1554" s="2004"/>
      <c r="P1554" s="2004"/>
      <c r="Q1554" s="2004"/>
      <c r="R1554" s="2004"/>
      <c r="S1554" s="2004"/>
    </row>
    <row r="1555" spans="1:19" s="1475" customFormat="1">
      <c r="A1555" s="2129"/>
      <c r="B1555" s="2036"/>
      <c r="C1555" s="1625"/>
      <c r="D1555" s="144"/>
      <c r="E1555" s="2040"/>
      <c r="F1555" s="2126"/>
      <c r="G1555" s="2032"/>
      <c r="H1555" s="2127"/>
      <c r="I1555" s="2128"/>
      <c r="J1555" s="2032"/>
      <c r="K1555" s="2032"/>
      <c r="L1555" s="2034"/>
      <c r="M1555" s="2034"/>
      <c r="N1555" s="2035"/>
      <c r="O1555" s="2036"/>
      <c r="P1555" s="2036"/>
      <c r="Q1555" s="2036"/>
      <c r="R1555" s="2036"/>
      <c r="S1555" s="2036"/>
    </row>
    <row r="1556" spans="1:19" s="1407" customFormat="1">
      <c r="A1556" s="2107"/>
      <c r="B1556" s="2023"/>
      <c r="C1556" s="1886"/>
      <c r="D1556" s="2564"/>
      <c r="E1556" s="2017"/>
      <c r="F1556" s="2109"/>
      <c r="G1556" s="2019"/>
      <c r="H1556" s="2110"/>
      <c r="I1556" s="2111"/>
      <c r="J1556" s="2019"/>
      <c r="K1556" s="2019"/>
      <c r="L1556" s="2021"/>
      <c r="M1556" s="2021"/>
      <c r="N1556" s="2022"/>
      <c r="O1556" s="2023"/>
      <c r="P1556" s="2023"/>
      <c r="Q1556" s="2023"/>
      <c r="R1556" s="2023"/>
      <c r="S1556" s="2023"/>
    </row>
    <row r="1557" spans="1:19" s="1475" customFormat="1">
      <c r="A1557" s="2486" t="s">
        <v>3880</v>
      </c>
      <c r="B1557" s="2036"/>
      <c r="C1557" s="2481" t="s">
        <v>3881</v>
      </c>
      <c r="D1557" s="144"/>
      <c r="E1557" s="2040"/>
      <c r="F1557" s="2126"/>
      <c r="G1557" s="2032"/>
      <c r="H1557" s="2127"/>
      <c r="I1557" s="2128"/>
      <c r="J1557" s="2032"/>
      <c r="K1557" s="2032"/>
      <c r="L1557" s="2034"/>
      <c r="M1557" s="2034"/>
      <c r="N1557" s="2035"/>
      <c r="O1557" s="2036"/>
      <c r="P1557" s="2036"/>
      <c r="Q1557" s="2036"/>
      <c r="R1557" s="2036"/>
      <c r="S1557" s="2036"/>
    </row>
    <row r="1558" spans="1:19" s="1475" customFormat="1">
      <c r="A1558" s="1489">
        <v>5408025</v>
      </c>
      <c r="B1558" s="2074" t="s">
        <v>2646</v>
      </c>
      <c r="C1558" s="1782" t="s">
        <v>3882</v>
      </c>
      <c r="D1558" s="1487">
        <v>850000</v>
      </c>
      <c r="E1558" s="2040"/>
      <c r="F1558" s="2126">
        <v>680000</v>
      </c>
      <c r="G1558" s="2032" t="s">
        <v>98</v>
      </c>
      <c r="H1558" s="2127">
        <v>44065</v>
      </c>
      <c r="I1558" s="2128" t="s">
        <v>448</v>
      </c>
      <c r="J1558" s="1561" t="s">
        <v>449</v>
      </c>
      <c r="K1558" s="2032" t="s">
        <v>41</v>
      </c>
      <c r="L1558" s="2241" t="s">
        <v>449</v>
      </c>
      <c r="M1558" s="2241" t="s">
        <v>449</v>
      </c>
      <c r="N1558" s="1516">
        <v>44133</v>
      </c>
      <c r="O1558" s="2420" t="s">
        <v>728</v>
      </c>
      <c r="P1558" s="2036"/>
      <c r="Q1558" s="2036"/>
      <c r="R1558" s="2036"/>
      <c r="S1558" s="2036"/>
    </row>
    <row r="1559" spans="1:19">
      <c r="A1559" s="1489">
        <v>5409014</v>
      </c>
      <c r="B1559" s="1452" t="s">
        <v>3883</v>
      </c>
      <c r="C1559" s="2476" t="s">
        <v>3884</v>
      </c>
      <c r="D1559" s="1487">
        <v>1880000</v>
      </c>
      <c r="E1559" s="1453"/>
      <c r="F1559" s="1454">
        <v>1755000</v>
      </c>
      <c r="G1559" s="1455" t="s">
        <v>110</v>
      </c>
      <c r="H1559" s="1481">
        <v>44079</v>
      </c>
      <c r="I1559" s="1453" t="s">
        <v>448</v>
      </c>
      <c r="J1559" s="1561" t="s">
        <v>449</v>
      </c>
      <c r="K1559" s="1455" t="s">
        <v>41</v>
      </c>
      <c r="L1559" s="2241" t="s">
        <v>449</v>
      </c>
      <c r="M1559" s="1453"/>
      <c r="N1559" s="1516">
        <v>44133</v>
      </c>
      <c r="O1559" s="2420" t="s">
        <v>728</v>
      </c>
      <c r="P1559" s="1453"/>
      <c r="Q1559" s="1453"/>
      <c r="R1559" s="1453"/>
      <c r="S1559" s="1453"/>
    </row>
    <row r="1560" spans="1:19" s="1475" customFormat="1">
      <c r="A1560" s="2129"/>
      <c r="B1560" s="2036"/>
      <c r="C1560" s="1625"/>
      <c r="D1560" s="1487"/>
      <c r="E1560" s="2040"/>
      <c r="F1560" s="2126"/>
      <c r="G1560" s="2032"/>
      <c r="H1560" s="2127"/>
      <c r="I1560" s="2128"/>
      <c r="J1560" s="2032"/>
      <c r="K1560" s="2032"/>
      <c r="L1560" s="2034"/>
      <c r="M1560" s="2034"/>
      <c r="N1560" s="2035"/>
      <c r="O1560" s="2036"/>
      <c r="P1560" s="2036"/>
      <c r="Q1560" s="2036"/>
      <c r="R1560" s="2036"/>
      <c r="S1560" s="2036"/>
    </row>
    <row r="1561" spans="1:19" s="1475" customFormat="1">
      <c r="A1561" s="2129"/>
      <c r="B1561" s="1451" t="s">
        <v>3885</v>
      </c>
      <c r="C1561" s="1625"/>
      <c r="D1561" s="144"/>
      <c r="E1561" s="2040"/>
      <c r="F1561" s="2126"/>
      <c r="G1561" s="2032"/>
      <c r="H1561" s="2127"/>
      <c r="I1561" s="2128"/>
      <c r="J1561" s="2032"/>
      <c r="K1561" s="2032"/>
      <c r="L1561" s="2034"/>
      <c r="M1561" s="2034"/>
      <c r="N1561" s="2035"/>
      <c r="O1561" s="2036"/>
      <c r="P1561" s="2036"/>
      <c r="Q1561" s="2036"/>
      <c r="R1561" s="2036"/>
      <c r="S1561" s="2036"/>
    </row>
    <row r="1562" spans="1:19" s="1475" customFormat="1">
      <c r="A1562" s="2129"/>
      <c r="B1562" s="1445" t="s">
        <v>440</v>
      </c>
      <c r="C1562" s="1625"/>
      <c r="D1562" s="144"/>
      <c r="E1562" s="2040"/>
      <c r="F1562" s="2126"/>
      <c r="G1562" s="2032"/>
      <c r="H1562" s="2127"/>
      <c r="I1562" s="2128"/>
      <c r="J1562" s="2032"/>
      <c r="K1562" s="2032"/>
      <c r="L1562" s="2034"/>
      <c r="M1562" s="2034"/>
      <c r="N1562" s="2035"/>
      <c r="O1562" s="2036"/>
      <c r="P1562" s="2036"/>
      <c r="Q1562" s="2036"/>
      <c r="R1562" s="2036"/>
      <c r="S1562" s="2036"/>
    </row>
    <row r="1563" spans="1:19" s="1475" customFormat="1">
      <c r="A1563" s="2129"/>
      <c r="B1563" s="2036"/>
      <c r="C1563" s="1625"/>
      <c r="D1563" s="144"/>
      <c r="E1563" s="2040"/>
      <c r="F1563" s="2126"/>
      <c r="G1563" s="2032"/>
      <c r="H1563" s="2127"/>
      <c r="I1563" s="2128"/>
      <c r="J1563" s="2032"/>
      <c r="K1563" s="2032"/>
      <c r="L1563" s="2034"/>
      <c r="M1563" s="2034"/>
      <c r="N1563" s="2035"/>
      <c r="O1563" s="2036"/>
      <c r="P1563" s="2036"/>
      <c r="Q1563" s="2036"/>
      <c r="R1563" s="2036"/>
      <c r="S1563" s="2036"/>
    </row>
    <row r="1564" spans="1:19" s="1769" customFormat="1">
      <c r="A1564" s="210" t="s">
        <v>732</v>
      </c>
      <c r="B1564" s="216"/>
      <c r="C1564" s="217"/>
      <c r="D1564" s="144"/>
      <c r="E1564" s="2007"/>
      <c r="F1564" s="2105"/>
      <c r="G1564" s="2005"/>
      <c r="H1564" s="2106"/>
      <c r="I1564" s="2002"/>
      <c r="J1564" s="2005"/>
      <c r="K1564" s="2005"/>
      <c r="L1564" s="2010"/>
      <c r="M1564" s="2010"/>
      <c r="N1564" s="2011"/>
      <c r="O1564" s="2004"/>
      <c r="P1564" s="2004"/>
      <c r="Q1564" s="2004"/>
      <c r="R1564" s="2004"/>
      <c r="S1564" s="2004"/>
    </row>
    <row r="1565" spans="1:19" s="1769" customFormat="1">
      <c r="A1565" s="184"/>
      <c r="B1565" s="675" t="s">
        <v>7</v>
      </c>
      <c r="C1565" s="684"/>
      <c r="D1565" s="144"/>
      <c r="E1565" s="2007"/>
      <c r="F1565" s="2105"/>
      <c r="G1565" s="2005"/>
      <c r="H1565" s="2106"/>
      <c r="I1565" s="2002"/>
      <c r="J1565" s="2005"/>
      <c r="K1565" s="2005"/>
      <c r="L1565" s="2010"/>
      <c r="M1565" s="2010"/>
      <c r="N1565" s="2011"/>
      <c r="O1565" s="2004"/>
      <c r="P1565" s="2004"/>
      <c r="Q1565" s="2004"/>
      <c r="R1565" s="2004"/>
      <c r="S1565" s="2004"/>
    </row>
    <row r="1566" spans="1:19" s="1769" customFormat="1">
      <c r="A1566" s="184"/>
      <c r="B1566" s="216"/>
      <c r="C1566" s="217"/>
      <c r="D1566" s="144"/>
      <c r="E1566" s="2007"/>
      <c r="F1566" s="2105"/>
      <c r="G1566" s="2005"/>
      <c r="H1566" s="2106"/>
      <c r="I1566" s="2002"/>
      <c r="J1566" s="2005"/>
      <c r="K1566" s="2005"/>
      <c r="L1566" s="2010"/>
      <c r="M1566" s="2010"/>
      <c r="N1566" s="2011"/>
      <c r="O1566" s="2004"/>
      <c r="P1566" s="2004"/>
      <c r="Q1566" s="2004"/>
      <c r="R1566" s="2004"/>
      <c r="S1566" s="2004"/>
    </row>
    <row r="1567" spans="1:19" s="1769" customFormat="1">
      <c r="A1567" s="184"/>
      <c r="B1567" s="244" t="s">
        <v>733</v>
      </c>
      <c r="C1567" s="710">
        <f>SUM(D1557:D1563)+SUM(C1564:C1566)</f>
        <v>2730000</v>
      </c>
      <c r="D1567" s="144"/>
      <c r="E1567" s="2007"/>
      <c r="F1567" s="2105"/>
      <c r="G1567" s="2005"/>
      <c r="H1567" s="2106"/>
      <c r="I1567" s="2002"/>
      <c r="J1567" s="2005"/>
      <c r="K1567" s="2005"/>
      <c r="L1567" s="2010"/>
      <c r="M1567" s="2010"/>
      <c r="N1567" s="2011"/>
      <c r="O1567" s="2004"/>
      <c r="P1567" s="2004"/>
      <c r="Q1567" s="2004"/>
      <c r="R1567" s="2004"/>
      <c r="S1567" s="2004"/>
    </row>
    <row r="1568" spans="1:19" s="1475" customFormat="1">
      <c r="A1568" s="2129"/>
      <c r="B1568" s="2036"/>
      <c r="C1568" s="1625"/>
      <c r="D1568" s="144"/>
      <c r="E1568" s="2040"/>
      <c r="F1568" s="2126"/>
      <c r="G1568" s="2032"/>
      <c r="H1568" s="2127"/>
      <c r="I1568" s="2128"/>
      <c r="J1568" s="2032"/>
      <c r="K1568" s="2032"/>
      <c r="L1568" s="2034"/>
      <c r="M1568" s="2034"/>
      <c r="N1568" s="2035"/>
      <c r="O1568" s="2036"/>
      <c r="P1568" s="2036"/>
      <c r="Q1568" s="2036"/>
      <c r="R1568" s="2036"/>
      <c r="S1568" s="2036"/>
    </row>
    <row r="1569" spans="1:19" s="1407" customFormat="1">
      <c r="A1569" s="2107"/>
      <c r="B1569" s="2023"/>
      <c r="C1569" s="1886"/>
      <c r="D1569" s="2564"/>
      <c r="E1569" s="2017"/>
      <c r="F1569" s="2109"/>
      <c r="G1569" s="2019"/>
      <c r="H1569" s="2110"/>
      <c r="I1569" s="2111"/>
      <c r="J1569" s="2019"/>
      <c r="K1569" s="2019"/>
      <c r="L1569" s="2021"/>
      <c r="M1569" s="2021"/>
      <c r="N1569" s="2022"/>
      <c r="O1569" s="2023"/>
      <c r="P1569" s="2023"/>
      <c r="Q1569" s="2023"/>
      <c r="R1569" s="2023"/>
      <c r="S1569" s="2023"/>
    </row>
    <row r="1570" spans="1:19" s="1475" customFormat="1">
      <c r="A1570" s="2486" t="s">
        <v>3874</v>
      </c>
      <c r="B1570" s="2036"/>
      <c r="C1570" s="2481" t="s">
        <v>3886</v>
      </c>
      <c r="D1570" s="144"/>
      <c r="E1570" s="2040"/>
      <c r="F1570" s="2126"/>
      <c r="G1570" s="2032"/>
      <c r="H1570" s="2127"/>
      <c r="I1570" s="2128"/>
      <c r="J1570" s="2032"/>
      <c r="K1570" s="2032"/>
      <c r="L1570" s="2034"/>
      <c r="M1570" s="2034"/>
      <c r="N1570" s="2035"/>
      <c r="O1570" s="2036"/>
      <c r="P1570" s="2036"/>
      <c r="Q1570" s="2036"/>
      <c r="R1570" s="2036"/>
      <c r="S1570" s="2036"/>
    </row>
    <row r="1571" spans="1:19" s="1475" customFormat="1">
      <c r="A1571" s="1489">
        <v>5406028</v>
      </c>
      <c r="B1571" s="2036" t="s">
        <v>2025</v>
      </c>
      <c r="C1571" s="2476" t="s">
        <v>3887</v>
      </c>
      <c r="D1571" s="1487">
        <v>490000</v>
      </c>
      <c r="E1571" s="2040"/>
      <c r="F1571" s="2126">
        <v>325000</v>
      </c>
      <c r="G1571" s="2032" t="s">
        <v>98</v>
      </c>
      <c r="H1571" s="2127">
        <v>43994</v>
      </c>
      <c r="I1571" s="2128" t="s">
        <v>359</v>
      </c>
      <c r="J1571" s="1561" t="s">
        <v>449</v>
      </c>
      <c r="K1571" s="1455" t="s">
        <v>41</v>
      </c>
      <c r="L1571" s="2241" t="s">
        <v>449</v>
      </c>
      <c r="M1571" s="2034"/>
      <c r="N1571" s="1516">
        <v>44086</v>
      </c>
      <c r="O1571" s="2420" t="s">
        <v>728</v>
      </c>
      <c r="P1571" s="2036"/>
      <c r="Q1571" s="2036"/>
      <c r="R1571" s="2036"/>
      <c r="S1571" s="2036"/>
    </row>
    <row r="1572" spans="1:19" s="1475" customFormat="1">
      <c r="A1572" s="1489">
        <v>5408024</v>
      </c>
      <c r="B1572" s="2074" t="s">
        <v>3888</v>
      </c>
      <c r="C1572" s="2476" t="s">
        <v>3889</v>
      </c>
      <c r="D1572" s="1487">
        <v>950000</v>
      </c>
      <c r="E1572" s="2040"/>
      <c r="F1572" s="2126">
        <v>480000</v>
      </c>
      <c r="G1572" s="2032" t="s">
        <v>98</v>
      </c>
      <c r="H1572" s="2127">
        <v>44065</v>
      </c>
      <c r="I1572" s="2128" t="s">
        <v>448</v>
      </c>
      <c r="J1572" s="1561" t="s">
        <v>449</v>
      </c>
      <c r="K1572" s="1455" t="s">
        <v>41</v>
      </c>
      <c r="L1572" s="2241" t="s">
        <v>449</v>
      </c>
      <c r="M1572" s="2034"/>
      <c r="N1572" s="1516">
        <v>44086</v>
      </c>
      <c r="O1572" s="2420" t="s">
        <v>728</v>
      </c>
      <c r="P1572" s="2036"/>
      <c r="Q1572" s="2036"/>
      <c r="R1572" s="2036"/>
      <c r="S1572" s="2036"/>
    </row>
    <row r="1573" spans="1:19" s="1475" customFormat="1">
      <c r="A1573" s="2133"/>
      <c r="B1573" s="2036"/>
      <c r="C1573" s="1625"/>
      <c r="D1573" s="144"/>
      <c r="E1573" s="2040"/>
      <c r="F1573" s="2126"/>
      <c r="G1573" s="2032"/>
      <c r="H1573" s="2127"/>
      <c r="I1573" s="2128"/>
      <c r="J1573" s="2032"/>
      <c r="K1573" s="2032"/>
      <c r="L1573" s="2034"/>
      <c r="M1573" s="2034"/>
      <c r="N1573" s="2035"/>
      <c r="O1573" s="2036"/>
      <c r="P1573" s="2036"/>
      <c r="Q1573" s="2036"/>
      <c r="R1573" s="2036"/>
      <c r="S1573" s="2036"/>
    </row>
    <row r="1574" spans="1:19" s="1475" customFormat="1">
      <c r="A1574" s="2129"/>
      <c r="B1574" s="1451" t="s">
        <v>3879</v>
      </c>
      <c r="C1574" s="1625"/>
      <c r="D1574" s="144"/>
      <c r="E1574" s="2040"/>
      <c r="F1574" s="2126"/>
      <c r="G1574" s="2032"/>
      <c r="H1574" s="2127"/>
      <c r="I1574" s="2128"/>
      <c r="J1574" s="2032"/>
      <c r="K1574" s="2032"/>
      <c r="L1574" s="2034"/>
      <c r="M1574" s="2034"/>
      <c r="N1574" s="2035"/>
      <c r="O1574" s="2036"/>
      <c r="P1574" s="2036"/>
      <c r="Q1574" s="2036"/>
      <c r="R1574" s="2036"/>
      <c r="S1574" s="2036"/>
    </row>
    <row r="1575" spans="1:19" s="1475" customFormat="1">
      <c r="A1575" s="2129"/>
      <c r="B1575" s="1445" t="s">
        <v>440</v>
      </c>
      <c r="C1575" s="1625"/>
      <c r="D1575" s="144"/>
      <c r="E1575" s="2040"/>
      <c r="F1575" s="2126"/>
      <c r="G1575" s="2032"/>
      <c r="H1575" s="2127"/>
      <c r="I1575" s="2128"/>
      <c r="J1575" s="2032"/>
      <c r="K1575" s="2032"/>
      <c r="L1575" s="2034"/>
      <c r="M1575" s="2034"/>
      <c r="N1575" s="2035"/>
      <c r="O1575" s="2036"/>
      <c r="P1575" s="2036"/>
      <c r="Q1575" s="2036"/>
      <c r="R1575" s="2036"/>
      <c r="S1575" s="2036"/>
    </row>
    <row r="1576" spans="1:19" s="1475" customFormat="1">
      <c r="A1576" s="2129"/>
      <c r="B1576" s="2036"/>
      <c r="C1576" s="1625"/>
      <c r="D1576" s="144"/>
      <c r="E1576" s="2040"/>
      <c r="F1576" s="2126"/>
      <c r="G1576" s="2032"/>
      <c r="H1576" s="2127"/>
      <c r="I1576" s="2128"/>
      <c r="J1576" s="2032"/>
      <c r="K1576" s="2032"/>
      <c r="L1576" s="2034"/>
      <c r="M1576" s="2034"/>
      <c r="N1576" s="2035"/>
      <c r="O1576" s="2036"/>
      <c r="P1576" s="2036"/>
      <c r="Q1576" s="2036"/>
      <c r="R1576" s="2036"/>
      <c r="S1576" s="2036"/>
    </row>
    <row r="1577" spans="1:19" s="1769" customFormat="1">
      <c r="A1577" s="210" t="s">
        <v>732</v>
      </c>
      <c r="B1577" s="216"/>
      <c r="C1577" s="217"/>
      <c r="D1577" s="144"/>
      <c r="E1577" s="2007"/>
      <c r="F1577" s="2105"/>
      <c r="G1577" s="2005"/>
      <c r="H1577" s="2106"/>
      <c r="I1577" s="2002"/>
      <c r="J1577" s="2005"/>
      <c r="K1577" s="2005"/>
      <c r="L1577" s="2010"/>
      <c r="M1577" s="2010"/>
      <c r="N1577" s="2011"/>
      <c r="O1577" s="2004"/>
      <c r="P1577" s="2004"/>
      <c r="Q1577" s="2004"/>
      <c r="R1577" s="2004"/>
      <c r="S1577" s="2004"/>
    </row>
    <row r="1578" spans="1:19" s="1769" customFormat="1">
      <c r="A1578" s="184"/>
      <c r="B1578" s="675" t="s">
        <v>7</v>
      </c>
      <c r="C1578" s="684"/>
      <c r="D1578" s="144"/>
      <c r="E1578" s="2007"/>
      <c r="F1578" s="2105"/>
      <c r="G1578" s="2005"/>
      <c r="H1578" s="2106"/>
      <c r="I1578" s="2002"/>
      <c r="J1578" s="2005"/>
      <c r="K1578" s="2005"/>
      <c r="L1578" s="2010"/>
      <c r="M1578" s="2010"/>
      <c r="N1578" s="2011"/>
      <c r="O1578" s="2004"/>
      <c r="P1578" s="2004"/>
      <c r="Q1578" s="2004"/>
      <c r="R1578" s="2004"/>
      <c r="S1578" s="2004"/>
    </row>
    <row r="1579" spans="1:19" s="1769" customFormat="1">
      <c r="A1579" s="184"/>
      <c r="B1579" s="216"/>
      <c r="C1579" s="217"/>
      <c r="D1579" s="144"/>
      <c r="E1579" s="2007"/>
      <c r="F1579" s="2105"/>
      <c r="G1579" s="2005"/>
      <c r="H1579" s="2106"/>
      <c r="I1579" s="2002"/>
      <c r="J1579" s="2005"/>
      <c r="K1579" s="2005"/>
      <c r="L1579" s="2010"/>
      <c r="M1579" s="2010"/>
      <c r="N1579" s="2011"/>
      <c r="O1579" s="2004"/>
      <c r="P1579" s="2004"/>
      <c r="Q1579" s="2004"/>
      <c r="R1579" s="2004"/>
      <c r="S1579" s="2004"/>
    </row>
    <row r="1580" spans="1:19" s="1769" customFormat="1">
      <c r="A1580" s="184"/>
      <c r="B1580" s="244" t="s">
        <v>733</v>
      </c>
      <c r="C1580" s="710">
        <f>SUM(D1569:D1576)+SUM(C1577:C1579)</f>
        <v>1440000</v>
      </c>
      <c r="D1580" s="144"/>
      <c r="E1580" s="2007"/>
      <c r="F1580" s="2105"/>
      <c r="G1580" s="2005"/>
      <c r="H1580" s="2106"/>
      <c r="I1580" s="2002"/>
      <c r="J1580" s="2005"/>
      <c r="K1580" s="2005"/>
      <c r="L1580" s="2010"/>
      <c r="M1580" s="2010"/>
      <c r="N1580" s="2011"/>
      <c r="O1580" s="2004"/>
      <c r="P1580" s="2004"/>
      <c r="Q1580" s="2004"/>
      <c r="R1580" s="2004"/>
      <c r="S1580" s="2004"/>
    </row>
    <row r="1581" spans="1:19" s="1475" customFormat="1">
      <c r="A1581" s="2129"/>
      <c r="B1581" s="2036"/>
      <c r="C1581" s="1625"/>
      <c r="D1581" s="144"/>
      <c r="E1581" s="2040"/>
      <c r="F1581" s="2126"/>
      <c r="G1581" s="2032"/>
      <c r="H1581" s="2127"/>
      <c r="I1581" s="2128"/>
      <c r="J1581" s="2032"/>
      <c r="K1581" s="2032"/>
      <c r="L1581" s="2034"/>
      <c r="M1581" s="2034"/>
      <c r="N1581" s="2035"/>
      <c r="O1581" s="2036"/>
      <c r="P1581" s="2036"/>
      <c r="Q1581" s="2036"/>
      <c r="R1581" s="2036"/>
      <c r="S1581" s="2036"/>
    </row>
    <row r="1582" spans="1:19" s="1407" customFormat="1">
      <c r="A1582" s="2107"/>
      <c r="B1582" s="2023"/>
      <c r="C1582" s="1886"/>
      <c r="D1582" s="2564"/>
      <c r="E1582" s="2017"/>
      <c r="F1582" s="2109"/>
      <c r="G1582" s="2019"/>
      <c r="H1582" s="2110"/>
      <c r="I1582" s="2111"/>
      <c r="J1582" s="2019"/>
      <c r="K1582" s="2019"/>
      <c r="L1582" s="2021"/>
      <c r="M1582" s="2021"/>
      <c r="N1582" s="2022"/>
      <c r="O1582" s="2023"/>
      <c r="P1582" s="2023"/>
      <c r="Q1582" s="2023"/>
      <c r="R1582" s="2023"/>
      <c r="S1582" s="2023"/>
    </row>
    <row r="1583" spans="1:19" s="1475" customFormat="1">
      <c r="A1583" s="2486" t="s">
        <v>3890</v>
      </c>
      <c r="B1583" s="2036"/>
      <c r="C1583" s="2481" t="s">
        <v>3891</v>
      </c>
      <c r="D1583" s="1487"/>
      <c r="E1583" s="2040"/>
      <c r="F1583" s="2126"/>
      <c r="G1583" s="2032"/>
      <c r="H1583" s="2127"/>
      <c r="I1583" s="2128"/>
      <c r="J1583" s="2032"/>
      <c r="K1583" s="2032"/>
      <c r="L1583" s="2034"/>
      <c r="M1583" s="2034"/>
      <c r="N1583" s="2035"/>
      <c r="O1583" s="2036"/>
      <c r="P1583" s="2036"/>
      <c r="Q1583" s="2036"/>
      <c r="R1583" s="2036"/>
      <c r="S1583" s="2036"/>
    </row>
    <row r="1584" spans="1:19" s="1475" customFormat="1">
      <c r="A1584" s="1489">
        <v>5408044</v>
      </c>
      <c r="B1584" s="2036" t="s">
        <v>3892</v>
      </c>
      <c r="C1584" s="1782" t="s">
        <v>3893</v>
      </c>
      <c r="D1584" s="1487">
        <v>1080000</v>
      </c>
      <c r="E1584" s="2040"/>
      <c r="F1584" s="2126">
        <v>790000</v>
      </c>
      <c r="G1584" s="2032" t="s">
        <v>98</v>
      </c>
      <c r="H1584" s="2127">
        <v>44070</v>
      </c>
      <c r="I1584" s="2128" t="s">
        <v>2133</v>
      </c>
      <c r="J1584" s="1561" t="s">
        <v>449</v>
      </c>
      <c r="K1584" s="2032" t="s">
        <v>67</v>
      </c>
      <c r="L1584" s="2241" t="s">
        <v>449</v>
      </c>
      <c r="M1584" s="2034"/>
      <c r="N1584" s="1516">
        <v>44105</v>
      </c>
      <c r="O1584" s="2420" t="s">
        <v>728</v>
      </c>
      <c r="P1584" s="2036"/>
      <c r="Q1584" s="2036"/>
      <c r="R1584" s="2036"/>
      <c r="S1584" s="2036"/>
    </row>
    <row r="1585" spans="1:19" s="1475" customFormat="1">
      <c r="A1585" s="1489">
        <v>5409005</v>
      </c>
      <c r="B1585" s="2074" t="s">
        <v>786</v>
      </c>
      <c r="C1585" s="1782" t="s">
        <v>3894</v>
      </c>
      <c r="D1585" s="1487">
        <v>850000</v>
      </c>
      <c r="E1585" s="2069"/>
      <c r="F1585" s="2139">
        <v>566000</v>
      </c>
      <c r="G1585" s="2032" t="s">
        <v>98</v>
      </c>
      <c r="H1585" s="2140">
        <v>44077</v>
      </c>
      <c r="I1585" s="2141" t="s">
        <v>523</v>
      </c>
      <c r="J1585" s="2070"/>
      <c r="K1585" s="2032" t="s">
        <v>67</v>
      </c>
      <c r="L1585" s="2241" t="s">
        <v>449</v>
      </c>
      <c r="M1585" s="2034"/>
      <c r="N1585" s="1516">
        <v>44105</v>
      </c>
      <c r="O1585" s="2420" t="s">
        <v>728</v>
      </c>
      <c r="P1585" s="2036"/>
      <c r="Q1585" s="2036"/>
      <c r="R1585" s="2036"/>
      <c r="S1585" s="2036"/>
    </row>
    <row r="1586" spans="1:19" s="1475" customFormat="1">
      <c r="A1586" s="2129"/>
      <c r="B1586" s="2036"/>
      <c r="C1586" s="1625"/>
      <c r="D1586" s="1487"/>
      <c r="E1586" s="2040"/>
      <c r="F1586" s="2126"/>
      <c r="G1586" s="2032"/>
      <c r="H1586" s="2127"/>
      <c r="I1586" s="2128"/>
      <c r="J1586" s="2032"/>
      <c r="K1586" s="2032"/>
      <c r="L1586" s="2034"/>
      <c r="M1586" s="2034"/>
      <c r="N1586" s="2035"/>
      <c r="O1586" s="2036"/>
      <c r="P1586" s="2036"/>
      <c r="Q1586" s="2036"/>
      <c r="R1586" s="2036"/>
      <c r="S1586" s="2036"/>
    </row>
    <row r="1587" spans="1:19" s="1475" customFormat="1">
      <c r="A1587" s="2129"/>
      <c r="B1587" s="1451" t="s">
        <v>3862</v>
      </c>
      <c r="C1587" s="1625"/>
      <c r="D1587" s="1487"/>
      <c r="E1587" s="2040"/>
      <c r="F1587" s="2126"/>
      <c r="G1587" s="2032"/>
      <c r="H1587" s="2127"/>
      <c r="I1587" s="2128"/>
      <c r="J1587" s="2032"/>
      <c r="K1587" s="2032"/>
      <c r="L1587" s="2034"/>
      <c r="M1587" s="2034"/>
      <c r="N1587" s="2035"/>
      <c r="O1587" s="2036"/>
      <c r="P1587" s="2036"/>
      <c r="Q1587" s="2036"/>
      <c r="R1587" s="2036"/>
      <c r="S1587" s="2036"/>
    </row>
    <row r="1588" spans="1:19" s="1475" customFormat="1">
      <c r="A1588" s="2129"/>
      <c r="B1588" s="1445" t="s">
        <v>440</v>
      </c>
      <c r="C1588" s="1625"/>
      <c r="D1588" s="144"/>
      <c r="E1588" s="2040"/>
      <c r="F1588" s="2126"/>
      <c r="G1588" s="2032"/>
      <c r="H1588" s="2127"/>
      <c r="I1588" s="2128"/>
      <c r="J1588" s="2032"/>
      <c r="K1588" s="2032"/>
      <c r="L1588" s="2034"/>
      <c r="M1588" s="2034"/>
      <c r="N1588" s="2035"/>
      <c r="O1588" s="2036"/>
      <c r="P1588" s="2036"/>
      <c r="Q1588" s="2036"/>
      <c r="R1588" s="2036"/>
      <c r="S1588" s="2036"/>
    </row>
    <row r="1589" spans="1:19" s="1475" customFormat="1">
      <c r="A1589" s="2129"/>
      <c r="B1589" s="2074"/>
      <c r="C1589" s="1625"/>
      <c r="D1589" s="144"/>
      <c r="E1589" s="2040"/>
      <c r="F1589" s="2126"/>
      <c r="G1589" s="2032"/>
      <c r="H1589" s="2127"/>
      <c r="I1589" s="2128"/>
      <c r="J1589" s="2032"/>
      <c r="K1589" s="2032"/>
      <c r="L1589" s="2034"/>
      <c r="M1589" s="2034"/>
      <c r="N1589" s="2035"/>
      <c r="O1589" s="2036"/>
      <c r="P1589" s="2036"/>
      <c r="Q1589" s="2036"/>
      <c r="R1589" s="2036"/>
      <c r="S1589" s="2036"/>
    </row>
    <row r="1590" spans="1:19" s="1769" customFormat="1">
      <c r="A1590" s="210" t="s">
        <v>732</v>
      </c>
      <c r="B1590" s="216"/>
      <c r="C1590" s="217"/>
      <c r="D1590" s="144"/>
      <c r="E1590" s="2007"/>
      <c r="F1590" s="2105"/>
      <c r="G1590" s="2005"/>
      <c r="H1590" s="2106"/>
      <c r="I1590" s="2002"/>
      <c r="J1590" s="2005"/>
      <c r="K1590" s="2005"/>
      <c r="L1590" s="2241"/>
      <c r="M1590" s="2010"/>
      <c r="N1590" s="2011"/>
      <c r="O1590" s="2004"/>
      <c r="P1590" s="2004"/>
      <c r="Q1590" s="2004"/>
      <c r="R1590" s="2004"/>
      <c r="S1590" s="2004"/>
    </row>
    <row r="1591" spans="1:19" s="1769" customFormat="1">
      <c r="A1591" s="184"/>
      <c r="B1591" s="675" t="s">
        <v>7</v>
      </c>
      <c r="C1591" s="684"/>
      <c r="D1591" s="144"/>
      <c r="E1591" s="2007"/>
      <c r="F1591" s="2105"/>
      <c r="G1591" s="2005"/>
      <c r="H1591" s="2106"/>
      <c r="I1591" s="2002"/>
      <c r="J1591" s="2005"/>
      <c r="K1591" s="2005"/>
      <c r="L1591" s="2241"/>
      <c r="M1591" s="2010"/>
      <c r="N1591" s="2011"/>
      <c r="O1591" s="2004"/>
      <c r="P1591" s="2004"/>
      <c r="Q1591" s="2004"/>
      <c r="R1591" s="2004"/>
      <c r="S1591" s="2004"/>
    </row>
    <row r="1592" spans="1:19" s="1769" customFormat="1">
      <c r="A1592" s="184"/>
      <c r="B1592" s="216"/>
      <c r="C1592" s="217"/>
      <c r="D1592" s="144"/>
      <c r="E1592" s="2007"/>
      <c r="F1592" s="2105"/>
      <c r="G1592" s="2005"/>
      <c r="H1592" s="2106"/>
      <c r="I1592" s="2002"/>
      <c r="J1592" s="2005"/>
      <c r="K1592" s="2005"/>
      <c r="L1592" s="2241"/>
      <c r="M1592" s="2010"/>
      <c r="N1592" s="2011"/>
      <c r="O1592" s="2004"/>
      <c r="P1592" s="2004"/>
      <c r="Q1592" s="2004"/>
      <c r="R1592" s="2004"/>
      <c r="S1592" s="2004"/>
    </row>
    <row r="1593" spans="1:19" s="1769" customFormat="1">
      <c r="A1593" s="184"/>
      <c r="B1593" s="244" t="s">
        <v>733</v>
      </c>
      <c r="C1593" s="710">
        <f>SUM(D1582:D1589)+SUM(C1590:C1592)</f>
        <v>1930000</v>
      </c>
      <c r="D1593" s="144"/>
      <c r="E1593" s="2007"/>
      <c r="F1593" s="2105"/>
      <c r="G1593" s="2005"/>
      <c r="H1593" s="2106"/>
      <c r="I1593" s="2002"/>
      <c r="J1593" s="2005"/>
      <c r="K1593" s="2005"/>
      <c r="L1593" s="2241"/>
      <c r="M1593" s="2010"/>
      <c r="N1593" s="2011"/>
      <c r="O1593" s="2004"/>
      <c r="P1593" s="2004"/>
      <c r="Q1593" s="2004"/>
      <c r="R1593" s="2004"/>
      <c r="S1593" s="2004"/>
    </row>
    <row r="1594" spans="1:19" s="1475" customFormat="1">
      <c r="A1594" s="2129"/>
      <c r="B1594" s="2036"/>
      <c r="C1594" s="1625"/>
      <c r="D1594" s="144"/>
      <c r="E1594" s="2040"/>
      <c r="F1594" s="2126"/>
      <c r="G1594" s="2032"/>
      <c r="H1594" s="2127"/>
      <c r="I1594" s="2128"/>
      <c r="J1594" s="2032"/>
      <c r="K1594" s="2032"/>
      <c r="L1594" s="2241"/>
      <c r="M1594" s="2034"/>
      <c r="N1594" s="2035"/>
      <c r="O1594" s="2036"/>
      <c r="P1594" s="2036"/>
      <c r="Q1594" s="2036"/>
      <c r="R1594" s="2036"/>
      <c r="S1594" s="2036"/>
    </row>
    <row r="1595" spans="1:19" s="2496" customFormat="1">
      <c r="A1595" s="2490"/>
      <c r="B1595" s="2386"/>
      <c r="C1595" s="2491"/>
      <c r="D1595" s="2492"/>
      <c r="E1595" s="2388"/>
      <c r="F1595" s="2493"/>
      <c r="G1595" s="2385"/>
      <c r="H1595" s="2494"/>
      <c r="I1595" s="2495"/>
      <c r="J1595" s="2385"/>
      <c r="K1595" s="2385"/>
      <c r="L1595" s="2517"/>
      <c r="M1595" s="2391"/>
      <c r="N1595" s="2390"/>
      <c r="O1595" s="2386"/>
      <c r="P1595" s="2386"/>
      <c r="Q1595" s="2386"/>
      <c r="R1595" s="2386"/>
      <c r="S1595" s="2386"/>
    </row>
    <row r="1596" spans="1:19" s="1475" customFormat="1">
      <c r="A1596" s="2486" t="s">
        <v>2859</v>
      </c>
      <c r="B1596" s="2036"/>
      <c r="C1596" s="2481" t="s">
        <v>3895</v>
      </c>
      <c r="D1596" s="144"/>
      <c r="E1596" s="2040"/>
      <c r="F1596" s="2126"/>
      <c r="G1596" s="2032"/>
      <c r="H1596" s="2127"/>
      <c r="I1596" s="2128"/>
      <c r="J1596" s="2032"/>
      <c r="K1596" s="2032"/>
      <c r="L1596" s="2034"/>
      <c r="M1596" s="2034"/>
      <c r="N1596" s="2035"/>
      <c r="O1596" s="2036"/>
      <c r="P1596" s="2036"/>
      <c r="Q1596" s="2036"/>
      <c r="R1596" s="2036"/>
      <c r="S1596" s="2036"/>
    </row>
    <row r="1597" spans="1:19" s="1475" customFormat="1">
      <c r="A1597" s="1489">
        <v>5408051</v>
      </c>
      <c r="B1597" s="2036" t="s">
        <v>3896</v>
      </c>
      <c r="C1597" s="1782" t="s">
        <v>3897</v>
      </c>
      <c r="D1597" s="1487">
        <v>1030000</v>
      </c>
      <c r="E1597" s="2040"/>
      <c r="F1597" s="2126">
        <v>900000</v>
      </c>
      <c r="G1597" s="2032" t="s">
        <v>98</v>
      </c>
      <c r="H1597" s="2127">
        <v>44072</v>
      </c>
      <c r="I1597" s="2128" t="s">
        <v>3898</v>
      </c>
      <c r="J1597" s="1561" t="s">
        <v>449</v>
      </c>
      <c r="K1597" s="2032" t="s">
        <v>67</v>
      </c>
      <c r="L1597" s="2241" t="s">
        <v>449</v>
      </c>
      <c r="M1597" s="2034"/>
      <c r="N1597" s="1516">
        <v>44105</v>
      </c>
      <c r="O1597" s="2420" t="s">
        <v>728</v>
      </c>
      <c r="P1597" s="2036"/>
      <c r="Q1597" s="2036"/>
      <c r="R1597" s="2036"/>
      <c r="S1597" s="2036"/>
    </row>
    <row r="1598" spans="1:19" s="1475" customFormat="1">
      <c r="A1598" s="1489">
        <v>5409010</v>
      </c>
      <c r="B1598" s="2074" t="s">
        <v>780</v>
      </c>
      <c r="C1598" s="1782" t="s">
        <v>3899</v>
      </c>
      <c r="D1598" s="1487">
        <v>800000</v>
      </c>
      <c r="E1598" s="2069"/>
      <c r="F1598" s="2139">
        <v>596000</v>
      </c>
      <c r="G1598" s="2032" t="s">
        <v>98</v>
      </c>
      <c r="H1598" s="2140">
        <v>44077</v>
      </c>
      <c r="I1598" s="2141" t="s">
        <v>527</v>
      </c>
      <c r="J1598" s="2070"/>
      <c r="K1598" s="2032" t="s">
        <v>67</v>
      </c>
      <c r="L1598" s="2241" t="s">
        <v>449</v>
      </c>
      <c r="M1598" s="2034"/>
      <c r="N1598" s="1516">
        <v>44105</v>
      </c>
      <c r="O1598" s="2420" t="s">
        <v>728</v>
      </c>
      <c r="P1598" s="2036"/>
      <c r="Q1598" s="2036"/>
      <c r="R1598" s="2036"/>
      <c r="S1598" s="2036"/>
    </row>
    <row r="1599" spans="1:19" s="1475" customFormat="1">
      <c r="A1599" s="2129"/>
      <c r="B1599" s="2036"/>
      <c r="C1599" s="1625"/>
      <c r="D1599" s="144"/>
      <c r="E1599" s="2040"/>
      <c r="F1599" s="2126"/>
      <c r="G1599" s="2032"/>
      <c r="H1599" s="2127"/>
      <c r="I1599" s="2128"/>
      <c r="J1599" s="2032"/>
      <c r="K1599" s="2032"/>
      <c r="L1599" s="2034"/>
      <c r="M1599" s="2034"/>
      <c r="N1599" s="2035"/>
      <c r="O1599" s="2036"/>
      <c r="P1599" s="2036"/>
      <c r="Q1599" s="2036"/>
      <c r="R1599" s="2036"/>
      <c r="S1599" s="2036"/>
    </row>
    <row r="1600" spans="1:19" s="1475" customFormat="1">
      <c r="A1600" s="1452"/>
      <c r="B1600" s="1451" t="s">
        <v>3879</v>
      </c>
      <c r="C1600" s="1775"/>
      <c r="D1600" s="1487"/>
      <c r="E1600" s="2069"/>
      <c r="F1600" s="2139"/>
      <c r="G1600" s="2070"/>
      <c r="H1600" s="2140"/>
      <c r="I1600" s="2141"/>
      <c r="J1600" s="1960"/>
      <c r="K1600" s="1582"/>
      <c r="L1600" s="2241"/>
      <c r="M1600" s="2034"/>
      <c r="N1600" s="2035"/>
      <c r="O1600" s="2036"/>
      <c r="P1600" s="2036"/>
      <c r="Q1600" s="2036"/>
      <c r="R1600" s="2036"/>
      <c r="S1600" s="2036"/>
    </row>
    <row r="1601" spans="1:19" s="1475" customFormat="1">
      <c r="A1601" s="1452"/>
      <c r="B1601" s="1445" t="s">
        <v>440</v>
      </c>
      <c r="C1601" s="1775"/>
      <c r="D1601" s="1487"/>
      <c r="E1601" s="2069"/>
      <c r="F1601" s="2139"/>
      <c r="G1601" s="2070"/>
      <c r="H1601" s="2140"/>
      <c r="I1601" s="2141"/>
      <c r="J1601" s="1960"/>
      <c r="K1601" s="1582"/>
      <c r="L1601" s="2241"/>
      <c r="M1601" s="2034"/>
      <c r="N1601" s="2035"/>
      <c r="O1601" s="2036"/>
      <c r="P1601" s="2036"/>
      <c r="Q1601" s="2036"/>
      <c r="R1601" s="2036"/>
      <c r="S1601" s="2036"/>
    </row>
    <row r="1602" spans="1:19" s="1475" customFormat="1">
      <c r="A1602" s="1452"/>
      <c r="B1602" s="2074"/>
      <c r="C1602" s="1775"/>
      <c r="D1602" s="144"/>
      <c r="E1602" s="2040"/>
      <c r="F1602" s="2126"/>
      <c r="G1602" s="2032"/>
      <c r="H1602" s="2127"/>
      <c r="I1602" s="2128"/>
      <c r="J1602" s="1960"/>
      <c r="K1602" s="1455"/>
      <c r="L1602" s="2241"/>
      <c r="M1602" s="2034"/>
      <c r="N1602" s="2035"/>
      <c r="O1602" s="2036"/>
      <c r="P1602" s="2036"/>
      <c r="Q1602" s="2036"/>
      <c r="R1602" s="2036"/>
      <c r="S1602" s="2036"/>
    </row>
    <row r="1603" spans="1:19" s="1769" customFormat="1">
      <c r="A1603" s="210" t="s">
        <v>732</v>
      </c>
      <c r="B1603" s="216"/>
      <c r="C1603" s="217"/>
      <c r="D1603" s="144"/>
      <c r="E1603" s="2007"/>
      <c r="F1603" s="2105"/>
      <c r="G1603" s="2005"/>
      <c r="H1603" s="2106"/>
      <c r="I1603" s="2002"/>
      <c r="J1603" s="2005"/>
      <c r="K1603" s="2005"/>
      <c r="L1603" s="2241"/>
      <c r="M1603" s="2010"/>
      <c r="N1603" s="2011"/>
      <c r="O1603" s="2004"/>
      <c r="P1603" s="2004"/>
      <c r="Q1603" s="2004"/>
      <c r="R1603" s="2004"/>
      <c r="S1603" s="2004"/>
    </row>
    <row r="1604" spans="1:19" s="1769" customFormat="1">
      <c r="A1604" s="184"/>
      <c r="B1604" s="675" t="s">
        <v>7</v>
      </c>
      <c r="C1604" s="684"/>
      <c r="D1604" s="144"/>
      <c r="E1604" s="2007"/>
      <c r="F1604" s="2105"/>
      <c r="G1604" s="2005"/>
      <c r="H1604" s="2106"/>
      <c r="I1604" s="2002"/>
      <c r="J1604" s="2005"/>
      <c r="K1604" s="2005"/>
      <c r="L1604" s="2241"/>
      <c r="M1604" s="2010"/>
      <c r="N1604" s="2011"/>
      <c r="O1604" s="2004"/>
      <c r="P1604" s="2004"/>
      <c r="Q1604" s="2004"/>
      <c r="R1604" s="2004"/>
      <c r="S1604" s="2004"/>
    </row>
    <row r="1605" spans="1:19" s="1769" customFormat="1">
      <c r="A1605" s="184"/>
      <c r="B1605" s="216"/>
      <c r="C1605" s="217"/>
      <c r="D1605" s="144"/>
      <c r="E1605" s="2007"/>
      <c r="F1605" s="2105"/>
      <c r="G1605" s="2005"/>
      <c r="H1605" s="2106"/>
      <c r="I1605" s="2002"/>
      <c r="J1605" s="2005"/>
      <c r="K1605" s="2005"/>
      <c r="L1605" s="2241"/>
      <c r="M1605" s="2010"/>
      <c r="N1605" s="2011"/>
      <c r="O1605" s="2004"/>
      <c r="P1605" s="2004"/>
      <c r="Q1605" s="2004"/>
      <c r="R1605" s="2004"/>
      <c r="S1605" s="2004"/>
    </row>
    <row r="1606" spans="1:19" s="1769" customFormat="1">
      <c r="A1606" s="184"/>
      <c r="B1606" s="244" t="s">
        <v>733</v>
      </c>
      <c r="C1606" s="710">
        <f>SUM(D1595:D1602)+SUM(C1603:C1605)</f>
        <v>1830000</v>
      </c>
      <c r="D1606" s="144"/>
      <c r="E1606" s="2007"/>
      <c r="F1606" s="2105"/>
      <c r="G1606" s="2005"/>
      <c r="H1606" s="2106"/>
      <c r="I1606" s="2002"/>
      <c r="J1606" s="2005"/>
      <c r="K1606" s="2005"/>
      <c r="L1606" s="2241"/>
      <c r="M1606" s="2010"/>
      <c r="N1606" s="2011"/>
      <c r="O1606" s="2004"/>
      <c r="P1606" s="2004"/>
      <c r="Q1606" s="2004"/>
      <c r="R1606" s="2004"/>
      <c r="S1606" s="2004"/>
    </row>
    <row r="1607" spans="1:19" s="1475" customFormat="1">
      <c r="A1607" s="2129"/>
      <c r="B1607" s="2036"/>
      <c r="C1607" s="1625"/>
      <c r="D1607" s="144"/>
      <c r="E1607" s="2040"/>
      <c r="F1607" s="2126"/>
      <c r="G1607" s="2032"/>
      <c r="H1607" s="2127"/>
      <c r="I1607" s="2128"/>
      <c r="J1607" s="2032"/>
      <c r="K1607" s="2032"/>
      <c r="L1607" s="2241"/>
      <c r="M1607" s="2034"/>
      <c r="N1607" s="2035"/>
      <c r="O1607" s="2036"/>
      <c r="P1607" s="2036"/>
      <c r="Q1607" s="2036"/>
      <c r="R1607" s="2036"/>
      <c r="S1607" s="2036"/>
    </row>
    <row r="1608" spans="1:19" s="2496" customFormat="1">
      <c r="A1608" s="2535"/>
      <c r="B1608" s="2386"/>
      <c r="C1608" s="2491"/>
      <c r="D1608" s="2492"/>
      <c r="E1608" s="2388"/>
      <c r="F1608" s="2493"/>
      <c r="G1608" s="2385"/>
      <c r="H1608" s="2494"/>
      <c r="I1608" s="2495"/>
      <c r="J1608" s="2385"/>
      <c r="K1608" s="2385"/>
      <c r="L1608" s="2517"/>
      <c r="M1608" s="2391"/>
      <c r="N1608" s="2390"/>
      <c r="O1608" s="2386"/>
      <c r="P1608" s="2386"/>
      <c r="Q1608" s="2386"/>
      <c r="R1608" s="2386"/>
      <c r="S1608" s="2386"/>
    </row>
    <row r="1609" spans="1:19" s="1475" customFormat="1">
      <c r="A1609" s="2486" t="s">
        <v>3900</v>
      </c>
      <c r="B1609" s="2036"/>
      <c r="C1609" s="1987" t="s">
        <v>3901</v>
      </c>
      <c r="D1609" s="1487"/>
      <c r="E1609" s="2040"/>
      <c r="F1609" s="2126"/>
      <c r="G1609" s="2032"/>
      <c r="H1609" s="2127"/>
      <c r="I1609" s="2128"/>
      <c r="J1609" s="2032"/>
      <c r="K1609" s="2032"/>
      <c r="L1609" s="2241"/>
      <c r="M1609" s="2034"/>
      <c r="N1609" s="2035"/>
      <c r="O1609" s="2036"/>
      <c r="P1609" s="2036"/>
      <c r="Q1609" s="2036"/>
      <c r="R1609" s="2036"/>
      <c r="S1609" s="2036"/>
    </row>
    <row r="1610" spans="1:19" s="1475" customFormat="1">
      <c r="A1610" s="1489">
        <v>5406044</v>
      </c>
      <c r="B1610" s="2074" t="s">
        <v>2025</v>
      </c>
      <c r="C1610" s="1782" t="s">
        <v>3902</v>
      </c>
      <c r="D1610" s="1487">
        <v>620000</v>
      </c>
      <c r="E1610" s="2040"/>
      <c r="F1610" s="2126">
        <v>466000</v>
      </c>
      <c r="G1610" s="2032" t="s">
        <v>98</v>
      </c>
      <c r="H1610" s="2127">
        <v>44000</v>
      </c>
      <c r="I1610" s="2128" t="s">
        <v>1544</v>
      </c>
      <c r="J1610" s="1561" t="s">
        <v>449</v>
      </c>
      <c r="K1610" s="2032" t="s">
        <v>67</v>
      </c>
      <c r="L1610" s="2241" t="s">
        <v>449</v>
      </c>
      <c r="M1610" s="2034"/>
      <c r="N1610" s="2596">
        <v>44136</v>
      </c>
      <c r="O1610" s="2420" t="s">
        <v>728</v>
      </c>
      <c r="P1610" s="2036"/>
      <c r="Q1610" s="2036"/>
      <c r="R1610" s="2036"/>
      <c r="S1610" s="2036"/>
    </row>
    <row r="1611" spans="1:19" s="1475" customFormat="1">
      <c r="A1611" s="1489">
        <v>5408027</v>
      </c>
      <c r="B1611" s="2074" t="s">
        <v>2105</v>
      </c>
      <c r="C1611" s="1782" t="s">
        <v>3903</v>
      </c>
      <c r="D1611" s="1487">
        <v>1175000</v>
      </c>
      <c r="E1611" s="2040"/>
      <c r="F1611" s="2126">
        <v>985000</v>
      </c>
      <c r="G1611" s="2032" t="s">
        <v>98</v>
      </c>
      <c r="H1611" s="2127">
        <v>44065</v>
      </c>
      <c r="I1611" s="2128" t="s">
        <v>448</v>
      </c>
      <c r="J1611" s="1561" t="s">
        <v>449</v>
      </c>
      <c r="K1611" s="2032" t="s">
        <v>67</v>
      </c>
      <c r="L1611" s="2241" t="s">
        <v>449</v>
      </c>
      <c r="M1611" s="2034"/>
      <c r="N1611" s="2596">
        <v>44136</v>
      </c>
      <c r="O1611" s="2420" t="s">
        <v>728</v>
      </c>
      <c r="P1611" s="2036"/>
      <c r="Q1611" s="2036"/>
      <c r="R1611" s="2036"/>
      <c r="S1611" s="2036"/>
    </row>
    <row r="1612" spans="1:19" s="1475" customFormat="1">
      <c r="A1612" s="1489">
        <v>5409004</v>
      </c>
      <c r="B1612" s="2074" t="s">
        <v>3904</v>
      </c>
      <c r="C1612" s="2476" t="s">
        <v>3905</v>
      </c>
      <c r="D1612" s="1487">
        <v>590000</v>
      </c>
      <c r="E1612" s="2040"/>
      <c r="F1612" s="2126">
        <v>430000</v>
      </c>
      <c r="G1612" s="2032" t="s">
        <v>98</v>
      </c>
      <c r="H1612" s="2140">
        <v>44077</v>
      </c>
      <c r="I1612" s="2128" t="s">
        <v>3906</v>
      </c>
      <c r="J1612" s="1960"/>
      <c r="K1612" s="2032" t="s">
        <v>67</v>
      </c>
      <c r="L1612" s="2241" t="s">
        <v>449</v>
      </c>
      <c r="M1612" s="2034"/>
      <c r="N1612" s="2596">
        <v>44136</v>
      </c>
      <c r="O1612" s="2420" t="s">
        <v>728</v>
      </c>
      <c r="P1612" s="2036"/>
      <c r="Q1612" s="2036"/>
      <c r="R1612" s="2036"/>
      <c r="S1612" s="2036"/>
    </row>
    <row r="1613" spans="1:19" s="1475" customFormat="1">
      <c r="A1613" s="2133"/>
      <c r="B1613" s="2036"/>
      <c r="C1613" s="1625"/>
      <c r="D1613" s="1487"/>
      <c r="E1613" s="2040"/>
      <c r="F1613" s="2126"/>
      <c r="G1613" s="2032"/>
      <c r="H1613" s="2127"/>
      <c r="I1613" s="2128"/>
      <c r="J1613" s="2032"/>
      <c r="K1613" s="2032"/>
      <c r="L1613" s="2241"/>
      <c r="M1613" s="2034"/>
      <c r="N1613" s="2073"/>
      <c r="O1613" s="2074"/>
      <c r="P1613" s="2036"/>
      <c r="Q1613" s="2036"/>
      <c r="R1613" s="2036"/>
      <c r="S1613" s="2036"/>
    </row>
    <row r="1614" spans="1:19" s="1475" customFormat="1">
      <c r="A1614" s="2133"/>
      <c r="B1614" s="1451" t="s">
        <v>3907</v>
      </c>
      <c r="C1614" s="1625"/>
      <c r="D1614" s="144"/>
      <c r="E1614" s="2040"/>
      <c r="F1614" s="2126"/>
      <c r="G1614" s="2032"/>
      <c r="H1614" s="2127"/>
      <c r="I1614" s="2128"/>
      <c r="J1614" s="2032"/>
      <c r="K1614" s="2032"/>
      <c r="L1614" s="2034"/>
      <c r="M1614" s="2034"/>
      <c r="N1614" s="2035"/>
      <c r="O1614" s="2036"/>
      <c r="P1614" s="2036"/>
      <c r="Q1614" s="2036"/>
      <c r="R1614" s="2036"/>
      <c r="S1614" s="2036"/>
    </row>
    <row r="1615" spans="1:19" s="1475" customFormat="1">
      <c r="A1615" s="1544"/>
      <c r="B1615" s="1445" t="s">
        <v>440</v>
      </c>
      <c r="C1615" s="1497"/>
      <c r="D1615" s="144"/>
      <c r="E1615" s="2040"/>
      <c r="F1615" s="2126"/>
      <c r="G1615" s="2032"/>
      <c r="H1615" s="2127"/>
      <c r="I1615" s="2128"/>
      <c r="J1615" s="2032"/>
      <c r="K1615" s="2032"/>
      <c r="L1615" s="2034"/>
      <c r="M1615" s="2034"/>
      <c r="N1615" s="2035"/>
      <c r="O1615" s="2036"/>
      <c r="P1615" s="2036"/>
      <c r="Q1615" s="2036"/>
      <c r="R1615" s="2036"/>
      <c r="S1615" s="2036"/>
    </row>
    <row r="1616" spans="1:19" s="1475" customFormat="1">
      <c r="A1616" s="2129"/>
      <c r="B1616" s="2036"/>
      <c r="C1616" s="1625"/>
      <c r="D1616" s="144"/>
      <c r="E1616" s="2040"/>
      <c r="F1616" s="2126"/>
      <c r="G1616" s="2032"/>
      <c r="H1616" s="2127"/>
      <c r="I1616" s="2128"/>
      <c r="J1616" s="2032"/>
      <c r="K1616" s="2032"/>
      <c r="L1616" s="2241"/>
      <c r="M1616" s="2034"/>
      <c r="N1616" s="2035"/>
      <c r="O1616" s="2036"/>
      <c r="P1616" s="2036"/>
      <c r="Q1616" s="2036"/>
      <c r="R1616" s="2036"/>
      <c r="S1616" s="2036"/>
    </row>
    <row r="1617" spans="1:19" s="1769" customFormat="1">
      <c r="A1617" s="210" t="s">
        <v>732</v>
      </c>
      <c r="B1617" s="216"/>
      <c r="C1617" s="217"/>
      <c r="D1617" s="144"/>
      <c r="E1617" s="2007"/>
      <c r="F1617" s="2105"/>
      <c r="G1617" s="2005"/>
      <c r="H1617" s="2106"/>
      <c r="I1617" s="2002"/>
      <c r="J1617" s="2005"/>
      <c r="K1617" s="2005"/>
      <c r="L1617" s="2010"/>
      <c r="M1617" s="2010"/>
      <c r="N1617" s="2011"/>
      <c r="O1617" s="2004"/>
      <c r="P1617" s="2004"/>
      <c r="Q1617" s="2004"/>
      <c r="R1617" s="2004"/>
      <c r="S1617" s="2004"/>
    </row>
    <row r="1618" spans="1:19" s="1769" customFormat="1">
      <c r="A1618" s="184"/>
      <c r="B1618" s="675" t="s">
        <v>7</v>
      </c>
      <c r="C1618" s="684"/>
      <c r="D1618" s="144"/>
      <c r="E1618" s="2007"/>
      <c r="F1618" s="2105"/>
      <c r="G1618" s="2005"/>
      <c r="H1618" s="2106"/>
      <c r="I1618" s="2002"/>
      <c r="J1618" s="2005"/>
      <c r="K1618" s="2005"/>
      <c r="L1618" s="2010"/>
      <c r="M1618" s="2010"/>
      <c r="N1618" s="2011"/>
      <c r="O1618" s="2004"/>
      <c r="P1618" s="2004"/>
      <c r="Q1618" s="2004"/>
      <c r="R1618" s="2004"/>
      <c r="S1618" s="2004"/>
    </row>
    <row r="1619" spans="1:19" s="1769" customFormat="1">
      <c r="A1619" s="184"/>
      <c r="B1619" s="216"/>
      <c r="C1619" s="217"/>
      <c r="D1619" s="144"/>
      <c r="E1619" s="2007"/>
      <c r="F1619" s="2105"/>
      <c r="G1619" s="2005"/>
      <c r="H1619" s="2106"/>
      <c r="I1619" s="2002"/>
      <c r="J1619" s="2005"/>
      <c r="K1619" s="2005"/>
      <c r="L1619" s="2010"/>
      <c r="M1619" s="2010"/>
      <c r="N1619" s="2011"/>
      <c r="O1619" s="2004"/>
      <c r="P1619" s="2004"/>
      <c r="Q1619" s="2004"/>
      <c r="R1619" s="2004"/>
      <c r="S1619" s="2004"/>
    </row>
    <row r="1620" spans="1:19" s="1769" customFormat="1">
      <c r="A1620" s="184"/>
      <c r="B1620" s="244" t="s">
        <v>733</v>
      </c>
      <c r="C1620" s="710">
        <f>SUM(D1608:D1616)+SUM(C1617:C1619)</f>
        <v>2385000</v>
      </c>
      <c r="D1620" s="144"/>
      <c r="E1620" s="2007"/>
      <c r="F1620" s="2105"/>
      <c r="G1620" s="2005"/>
      <c r="H1620" s="2106"/>
      <c r="I1620" s="2002"/>
      <c r="J1620" s="2005"/>
      <c r="K1620" s="2005"/>
      <c r="L1620" s="2010"/>
      <c r="M1620" s="2010"/>
      <c r="N1620" s="2011"/>
      <c r="O1620" s="2004"/>
      <c r="P1620" s="2004"/>
      <c r="Q1620" s="2004"/>
      <c r="R1620" s="2004"/>
      <c r="S1620" s="2004"/>
    </row>
    <row r="1621" spans="1:19" s="1475" customFormat="1">
      <c r="A1621" s="2129"/>
      <c r="B1621" s="2036"/>
      <c r="C1621" s="1625"/>
      <c r="D1621" s="144"/>
      <c r="E1621" s="2040"/>
      <c r="F1621" s="2126"/>
      <c r="G1621" s="2032"/>
      <c r="H1621" s="2127"/>
      <c r="I1621" s="2128"/>
      <c r="J1621" s="2032"/>
      <c r="K1621" s="2032"/>
      <c r="L1621" s="2034"/>
      <c r="M1621" s="2034"/>
      <c r="N1621" s="2035"/>
      <c r="O1621" s="2036"/>
      <c r="P1621" s="2036"/>
      <c r="Q1621" s="2036"/>
      <c r="R1621" s="2036"/>
      <c r="S1621" s="2036"/>
    </row>
    <row r="1622" spans="1:19" s="2496" customFormat="1">
      <c r="A1622" s="2490"/>
      <c r="B1622" s="2386"/>
      <c r="C1622" s="2491"/>
      <c r="D1622" s="2599"/>
      <c r="E1622" s="2388"/>
      <c r="F1622" s="2493"/>
      <c r="G1622" s="2385"/>
      <c r="H1622" s="2494"/>
      <c r="I1622" s="2495"/>
      <c r="J1622" s="2385"/>
      <c r="K1622" s="2385"/>
      <c r="L1622" s="2391"/>
      <c r="M1622" s="2391"/>
      <c r="N1622" s="2390"/>
      <c r="O1622" s="2386"/>
      <c r="P1622" s="2386"/>
      <c r="Q1622" s="2386"/>
      <c r="R1622" s="2386"/>
      <c r="S1622" s="2386"/>
    </row>
    <row r="1623" spans="1:19" s="1475" customFormat="1">
      <c r="A1623" s="2486" t="s">
        <v>3908</v>
      </c>
      <c r="B1623" s="2036"/>
      <c r="C1623" s="1987" t="s">
        <v>3909</v>
      </c>
      <c r="D1623" s="1487"/>
      <c r="E1623" s="2040"/>
      <c r="F1623" s="2126"/>
      <c r="G1623" s="2032"/>
      <c r="H1623" s="2127"/>
      <c r="I1623" s="2128"/>
      <c r="J1623" s="2032"/>
      <c r="K1623" s="2032"/>
      <c r="L1623" s="2241"/>
      <c r="M1623" s="2034"/>
      <c r="N1623" s="2035"/>
      <c r="O1623" s="2036"/>
      <c r="P1623" s="2036"/>
      <c r="Q1623" s="2036"/>
      <c r="R1623" s="2036"/>
      <c r="S1623" s="2036"/>
    </row>
    <row r="1624" spans="1:19" s="1475" customFormat="1">
      <c r="A1624" s="1489">
        <v>5408040</v>
      </c>
      <c r="B1624" s="2074" t="s">
        <v>3910</v>
      </c>
      <c r="C1624" s="1782" t="s">
        <v>3911</v>
      </c>
      <c r="D1624" s="1487">
        <v>700000</v>
      </c>
      <c r="E1624" s="2040"/>
      <c r="F1624" s="2126">
        <v>560000</v>
      </c>
      <c r="G1624" s="2032" t="s">
        <v>110</v>
      </c>
      <c r="H1624" s="2127">
        <v>44069</v>
      </c>
      <c r="I1624" s="2128" t="s">
        <v>66</v>
      </c>
      <c r="J1624" s="2036"/>
      <c r="K1624" s="2032" t="s">
        <v>67</v>
      </c>
      <c r="L1624" s="2241" t="s">
        <v>449</v>
      </c>
      <c r="M1624" s="2034"/>
      <c r="N1624" s="1516">
        <v>44127</v>
      </c>
      <c r="O1624" s="2420" t="s">
        <v>728</v>
      </c>
      <c r="P1624" s="2036"/>
      <c r="Q1624" s="2036"/>
      <c r="R1624" s="2036"/>
      <c r="S1624" s="2036"/>
    </row>
    <row r="1625" spans="1:19" s="1475" customFormat="1">
      <c r="A1625" s="1489">
        <v>5409019</v>
      </c>
      <c r="B1625" s="2036" t="s">
        <v>2588</v>
      </c>
      <c r="C1625" s="1782" t="s">
        <v>3912</v>
      </c>
      <c r="D1625" s="1487">
        <v>980000</v>
      </c>
      <c r="E1625" s="2069"/>
      <c r="F1625" s="2139">
        <v>823000</v>
      </c>
      <c r="G1625" s="2070" t="s">
        <v>98</v>
      </c>
      <c r="H1625" s="2140">
        <v>44082</v>
      </c>
      <c r="I1625" s="2141" t="s">
        <v>1681</v>
      </c>
      <c r="J1625" s="2070" t="s">
        <v>449</v>
      </c>
      <c r="K1625" s="2070" t="s">
        <v>67</v>
      </c>
      <c r="L1625" s="2241" t="s">
        <v>449</v>
      </c>
      <c r="M1625" s="2034"/>
      <c r="N1625" s="1516">
        <v>44127</v>
      </c>
      <c r="O1625" s="2420" t="s">
        <v>728</v>
      </c>
      <c r="P1625" s="2036"/>
      <c r="Q1625" s="2036"/>
      <c r="R1625" s="2036"/>
      <c r="S1625" s="2036"/>
    </row>
    <row r="1626" spans="1:19" s="1475" customFormat="1">
      <c r="A1626" s="2129"/>
      <c r="B1626" s="2036"/>
      <c r="C1626" s="1625"/>
      <c r="D1626" s="1487"/>
      <c r="E1626" s="2040"/>
      <c r="F1626" s="2126"/>
      <c r="G1626" s="2032"/>
      <c r="H1626" s="2127"/>
      <c r="I1626" s="2128"/>
      <c r="J1626" s="2032"/>
      <c r="K1626" s="2032"/>
      <c r="L1626" s="2241"/>
      <c r="M1626" s="2034"/>
      <c r="N1626" s="2035"/>
      <c r="O1626" s="2036"/>
      <c r="P1626" s="2036"/>
      <c r="Q1626" s="2036"/>
      <c r="R1626" s="2036"/>
      <c r="S1626" s="2036"/>
    </row>
    <row r="1627" spans="1:19" s="1475" customFormat="1">
      <c r="A1627" s="2129"/>
      <c r="B1627" s="1451" t="s">
        <v>3862</v>
      </c>
      <c r="C1627" s="1625"/>
      <c r="D1627" s="1487"/>
      <c r="E1627" s="2040"/>
      <c r="F1627" s="2126"/>
      <c r="G1627" s="2032"/>
      <c r="H1627" s="2127"/>
      <c r="I1627" s="2128"/>
      <c r="J1627" s="2032"/>
      <c r="K1627" s="2032"/>
      <c r="L1627" s="2241"/>
      <c r="M1627" s="2034"/>
      <c r="N1627" s="2035"/>
      <c r="O1627" s="2036"/>
      <c r="P1627" s="2036"/>
      <c r="Q1627" s="2036"/>
      <c r="R1627" s="2036"/>
      <c r="S1627" s="2036"/>
    </row>
    <row r="1628" spans="1:19" s="1475" customFormat="1">
      <c r="A1628" s="2129"/>
      <c r="B1628" s="1445" t="s">
        <v>440</v>
      </c>
      <c r="C1628" s="1625"/>
      <c r="D1628" s="1487"/>
      <c r="E1628" s="2040"/>
      <c r="F1628" s="2126"/>
      <c r="G1628" s="2032"/>
      <c r="H1628" s="2127"/>
      <c r="I1628" s="2128"/>
      <c r="J1628" s="2032"/>
      <c r="K1628" s="2032"/>
      <c r="L1628" s="2241"/>
      <c r="M1628" s="2034"/>
      <c r="N1628" s="2035"/>
      <c r="O1628" s="2036"/>
      <c r="P1628" s="2036"/>
      <c r="Q1628" s="2036"/>
      <c r="R1628" s="2036"/>
      <c r="S1628" s="2036"/>
    </row>
    <row r="1629" spans="1:19" s="1475" customFormat="1">
      <c r="A1629" s="2129"/>
      <c r="B1629" s="2074"/>
      <c r="C1629" s="1625"/>
      <c r="D1629" s="144"/>
      <c r="E1629" s="2040"/>
      <c r="F1629" s="2126"/>
      <c r="G1629" s="2032"/>
      <c r="H1629" s="2127"/>
      <c r="I1629" s="2128"/>
      <c r="J1629" s="2032"/>
      <c r="K1629" s="2032"/>
      <c r="L1629" s="2241"/>
      <c r="M1629" s="2034"/>
      <c r="N1629" s="2035"/>
      <c r="O1629" s="2036"/>
      <c r="P1629" s="2036"/>
      <c r="Q1629" s="2036"/>
      <c r="R1629" s="2036"/>
      <c r="S1629" s="2036"/>
    </row>
    <row r="1630" spans="1:19" s="1769" customFormat="1">
      <c r="A1630" s="210" t="s">
        <v>732</v>
      </c>
      <c r="B1630" s="216"/>
      <c r="C1630" s="217"/>
      <c r="D1630" s="144"/>
      <c r="E1630" s="2007"/>
      <c r="F1630" s="2105"/>
      <c r="G1630" s="2005"/>
      <c r="H1630" s="2106"/>
      <c r="I1630" s="2002"/>
      <c r="J1630" s="2005"/>
      <c r="K1630" s="2005"/>
      <c r="L1630" s="2010"/>
      <c r="M1630" s="2010"/>
      <c r="N1630" s="2011"/>
      <c r="O1630" s="2004"/>
      <c r="P1630" s="2004"/>
      <c r="Q1630" s="2004"/>
      <c r="R1630" s="2004"/>
      <c r="S1630" s="2004"/>
    </row>
    <row r="1631" spans="1:19" s="1769" customFormat="1">
      <c r="A1631" s="184"/>
      <c r="B1631" s="675" t="s">
        <v>7</v>
      </c>
      <c r="C1631" s="684"/>
      <c r="D1631" s="144"/>
      <c r="E1631" s="2007"/>
      <c r="F1631" s="2105"/>
      <c r="G1631" s="2005"/>
      <c r="H1631" s="2106"/>
      <c r="I1631" s="2002"/>
      <c r="J1631" s="2005"/>
      <c r="K1631" s="2005"/>
      <c r="L1631" s="2010"/>
      <c r="M1631" s="2010"/>
      <c r="N1631" s="2011"/>
      <c r="O1631" s="2004"/>
      <c r="P1631" s="2004"/>
      <c r="Q1631" s="2004"/>
      <c r="R1631" s="2004"/>
      <c r="S1631" s="2004"/>
    </row>
    <row r="1632" spans="1:19" s="1769" customFormat="1">
      <c r="A1632" s="184"/>
      <c r="B1632" s="216"/>
      <c r="C1632" s="217"/>
      <c r="D1632" s="144"/>
      <c r="E1632" s="2007"/>
      <c r="F1632" s="2105"/>
      <c r="G1632" s="2005"/>
      <c r="H1632" s="2106"/>
      <c r="I1632" s="2002"/>
      <c r="J1632" s="2005"/>
      <c r="K1632" s="2005"/>
      <c r="L1632" s="2010"/>
      <c r="M1632" s="2010"/>
      <c r="N1632" s="2011"/>
      <c r="O1632" s="2004"/>
      <c r="P1632" s="2004"/>
      <c r="Q1632" s="2004"/>
      <c r="R1632" s="2004"/>
      <c r="S1632" s="2004"/>
    </row>
    <row r="1633" spans="1:19" s="1769" customFormat="1">
      <c r="A1633" s="184"/>
      <c r="B1633" s="244" t="s">
        <v>733</v>
      </c>
      <c r="C1633" s="710">
        <f>SUM(D1622:D1629)+SUM(C1630:C1632)</f>
        <v>1680000</v>
      </c>
      <c r="D1633" s="144"/>
      <c r="E1633" s="2007"/>
      <c r="F1633" s="2105"/>
      <c r="G1633" s="2005"/>
      <c r="H1633" s="2106"/>
      <c r="I1633" s="2002"/>
      <c r="J1633" s="2005"/>
      <c r="K1633" s="2005"/>
      <c r="L1633" s="2010"/>
      <c r="M1633" s="2010"/>
      <c r="N1633" s="2011"/>
      <c r="O1633" s="2004"/>
      <c r="P1633" s="2004"/>
      <c r="Q1633" s="2004"/>
      <c r="R1633" s="2004"/>
      <c r="S1633" s="2004"/>
    </row>
    <row r="1634" spans="1:19" s="1475" customFormat="1">
      <c r="A1634" s="2129"/>
      <c r="B1634" s="2036"/>
      <c r="C1634" s="1625"/>
      <c r="D1634" s="144"/>
      <c r="E1634" s="2040"/>
      <c r="F1634" s="2126"/>
      <c r="G1634" s="2032"/>
      <c r="H1634" s="2127"/>
      <c r="I1634" s="2128"/>
      <c r="J1634" s="2032"/>
      <c r="K1634" s="2032"/>
      <c r="L1634" s="2034"/>
      <c r="M1634" s="2034"/>
      <c r="N1634" s="2035"/>
      <c r="O1634" s="2036"/>
      <c r="P1634" s="2036"/>
      <c r="Q1634" s="2036"/>
      <c r="R1634" s="2036"/>
      <c r="S1634" s="2036"/>
    </row>
    <row r="1635" spans="1:19" s="2496" customFormat="1">
      <c r="A1635" s="2490"/>
      <c r="B1635" s="2386"/>
      <c r="C1635" s="2491"/>
      <c r="D1635" s="2492"/>
      <c r="E1635" s="2388"/>
      <c r="F1635" s="2493"/>
      <c r="G1635" s="2385"/>
      <c r="H1635" s="2494"/>
      <c r="I1635" s="2495"/>
      <c r="J1635" s="2385"/>
      <c r="K1635" s="2385"/>
      <c r="L1635" s="2391"/>
      <c r="M1635" s="2391"/>
      <c r="N1635" s="2390"/>
      <c r="O1635" s="2386"/>
      <c r="P1635" s="2386"/>
      <c r="Q1635" s="2386"/>
      <c r="R1635" s="2386"/>
      <c r="S1635" s="2386"/>
    </row>
    <row r="1636" spans="1:19" s="1475" customFormat="1">
      <c r="A1636" s="2486" t="s">
        <v>3900</v>
      </c>
      <c r="B1636" s="2036"/>
      <c r="C1636" s="1987" t="s">
        <v>3913</v>
      </c>
      <c r="D1636" s="1487"/>
      <c r="E1636" s="2040"/>
      <c r="F1636" s="2126"/>
      <c r="G1636" s="2032"/>
      <c r="H1636" s="2127"/>
      <c r="I1636" s="2128"/>
      <c r="J1636" s="2032"/>
      <c r="K1636" s="2032"/>
      <c r="L1636" s="2241"/>
      <c r="M1636" s="2034"/>
      <c r="N1636" s="2035"/>
      <c r="O1636" s="2036"/>
      <c r="P1636" s="2036"/>
      <c r="Q1636" s="2036"/>
      <c r="R1636" s="2036"/>
      <c r="S1636" s="2036"/>
    </row>
    <row r="1637" spans="1:19" s="1475" customFormat="1">
      <c r="A1637" s="1489">
        <v>5409009</v>
      </c>
      <c r="B1637" s="2074" t="s">
        <v>2041</v>
      </c>
      <c r="C1637" s="1782" t="s">
        <v>3914</v>
      </c>
      <c r="D1637" s="1487">
        <v>590000</v>
      </c>
      <c r="E1637" s="2069"/>
      <c r="F1637" s="2139">
        <v>446000</v>
      </c>
      <c r="G1637" s="2032" t="s">
        <v>98</v>
      </c>
      <c r="H1637" s="2140">
        <v>44077</v>
      </c>
      <c r="I1637" s="2141" t="s">
        <v>527</v>
      </c>
      <c r="J1637" s="1960"/>
      <c r="K1637" s="2032" t="s">
        <v>67</v>
      </c>
      <c r="L1637" s="2241" t="s">
        <v>449</v>
      </c>
      <c r="M1637" s="2034"/>
      <c r="N1637" s="1516">
        <v>44136</v>
      </c>
      <c r="O1637" s="2420" t="s">
        <v>728</v>
      </c>
      <c r="P1637" s="2036"/>
      <c r="Q1637" s="2036"/>
      <c r="R1637" s="2036"/>
      <c r="S1637" s="2036"/>
    </row>
    <row r="1638" spans="1:19" s="1475" customFormat="1">
      <c r="A1638" s="1489">
        <v>5409011</v>
      </c>
      <c r="B1638" s="2074" t="s">
        <v>3915</v>
      </c>
      <c r="C1638" s="1782" t="s">
        <v>3916</v>
      </c>
      <c r="D1638" s="1487">
        <v>470000</v>
      </c>
      <c r="E1638" s="2069"/>
      <c r="F1638" s="2139">
        <v>296000</v>
      </c>
      <c r="G1638" s="2032" t="s">
        <v>98</v>
      </c>
      <c r="H1638" s="2140">
        <v>44077</v>
      </c>
      <c r="I1638" s="2141" t="s">
        <v>527</v>
      </c>
      <c r="J1638" s="1960"/>
      <c r="K1638" s="2032" t="s">
        <v>67</v>
      </c>
      <c r="L1638" s="2241" t="s">
        <v>449</v>
      </c>
      <c r="M1638" s="2034"/>
      <c r="N1638" s="1516">
        <v>44136</v>
      </c>
      <c r="O1638" s="2420" t="s">
        <v>728</v>
      </c>
      <c r="P1638" s="2036"/>
      <c r="Q1638" s="2036"/>
      <c r="R1638" s="2036"/>
      <c r="S1638" s="2036"/>
    </row>
    <row r="1639" spans="1:19" s="1475" customFormat="1">
      <c r="A1639" s="1489">
        <v>5409018</v>
      </c>
      <c r="B1639" s="2074" t="s">
        <v>2519</v>
      </c>
      <c r="C1639" s="2476" t="s">
        <v>3917</v>
      </c>
      <c r="D1639" s="1487">
        <v>600000</v>
      </c>
      <c r="E1639" s="2069"/>
      <c r="F1639" s="2139">
        <v>253000</v>
      </c>
      <c r="G1639" s="2070" t="s">
        <v>98</v>
      </c>
      <c r="H1639" s="2140">
        <v>44082</v>
      </c>
      <c r="I1639" s="2141" t="s">
        <v>303</v>
      </c>
      <c r="J1639" s="2070" t="s">
        <v>449</v>
      </c>
      <c r="K1639" s="2070" t="s">
        <v>67</v>
      </c>
      <c r="L1639" s="2241" t="s">
        <v>449</v>
      </c>
      <c r="M1639" s="2034"/>
      <c r="N1639" s="1516">
        <v>44136</v>
      </c>
      <c r="O1639" s="2420" t="s">
        <v>728</v>
      </c>
      <c r="P1639" s="2036"/>
      <c r="Q1639" s="2036"/>
      <c r="R1639" s="2036"/>
      <c r="S1639" s="2036"/>
    </row>
    <row r="1640" spans="1:19" s="1475" customFormat="1">
      <c r="A1640" s="1489"/>
      <c r="B1640" s="2074"/>
      <c r="C1640" s="2476"/>
      <c r="D1640" s="1487"/>
      <c r="E1640" s="2069"/>
      <c r="F1640" s="2139"/>
      <c r="G1640" s="2070"/>
      <c r="H1640" s="2140"/>
      <c r="I1640" s="2141"/>
      <c r="J1640" s="1960"/>
      <c r="K1640" s="2032"/>
      <c r="L1640" s="2241"/>
      <c r="M1640" s="2034"/>
      <c r="N1640" s="2035"/>
      <c r="O1640" s="2036"/>
      <c r="P1640" s="2036"/>
      <c r="Q1640" s="2036"/>
      <c r="R1640" s="2036"/>
      <c r="S1640" s="2036"/>
    </row>
    <row r="1641" spans="1:19" s="1475" customFormat="1">
      <c r="A1641" s="1489"/>
      <c r="B1641" s="1451" t="s">
        <v>3907</v>
      </c>
      <c r="C1641" s="1782"/>
      <c r="D1641" s="1487"/>
      <c r="E1641" s="2069"/>
      <c r="F1641" s="2139"/>
      <c r="G1641" s="2070"/>
      <c r="H1641" s="2140"/>
      <c r="I1641" s="2141"/>
      <c r="J1641" s="1960"/>
      <c r="K1641" s="2032"/>
      <c r="L1641" s="2241"/>
      <c r="M1641" s="2034"/>
      <c r="N1641" s="2035"/>
      <c r="O1641" s="2036"/>
      <c r="P1641" s="2036"/>
      <c r="Q1641" s="2036"/>
      <c r="R1641" s="2036"/>
      <c r="S1641" s="2036"/>
    </row>
    <row r="1642" spans="1:19" s="1475" customFormat="1">
      <c r="A1642" s="1489"/>
      <c r="B1642" s="1445" t="s">
        <v>440</v>
      </c>
      <c r="C1642" s="1782"/>
      <c r="D1642" s="1487"/>
      <c r="E1642" s="2069"/>
      <c r="F1642" s="2139"/>
      <c r="G1642" s="2070"/>
      <c r="H1642" s="2140"/>
      <c r="I1642" s="2141"/>
      <c r="J1642" s="1960"/>
      <c r="K1642" s="2032"/>
      <c r="L1642" s="2241"/>
      <c r="M1642" s="2034"/>
      <c r="N1642" s="2035"/>
      <c r="O1642" s="2036"/>
      <c r="P1642" s="2036"/>
      <c r="Q1642" s="2036"/>
      <c r="R1642" s="2036"/>
      <c r="S1642" s="2036"/>
    </row>
    <row r="1643" spans="1:19" s="1475" customFormat="1">
      <c r="A1643" s="1489"/>
      <c r="B1643" s="2074"/>
      <c r="C1643" s="2476"/>
      <c r="D1643" s="1487"/>
      <c r="E1643" s="2069"/>
      <c r="F1643" s="2139"/>
      <c r="G1643" s="2070"/>
      <c r="H1643" s="2140"/>
      <c r="I1643" s="2141"/>
      <c r="J1643" s="2070"/>
      <c r="K1643" s="2070"/>
      <c r="L1643" s="2241"/>
      <c r="M1643" s="2034"/>
      <c r="N1643" s="2035"/>
      <c r="O1643" s="2036"/>
      <c r="P1643" s="2036"/>
      <c r="Q1643" s="2036"/>
      <c r="R1643" s="2036"/>
      <c r="S1643" s="2036"/>
    </row>
    <row r="1644" spans="1:19" s="1769" customFormat="1">
      <c r="A1644" s="210" t="s">
        <v>732</v>
      </c>
      <c r="B1644" s="216"/>
      <c r="C1644" s="217"/>
      <c r="D1644" s="144"/>
      <c r="E1644" s="2007"/>
      <c r="F1644" s="2105"/>
      <c r="G1644" s="2005"/>
      <c r="H1644" s="2106"/>
      <c r="I1644" s="2002"/>
      <c r="J1644" s="2005"/>
      <c r="K1644" s="2005"/>
      <c r="L1644" s="2010"/>
      <c r="M1644" s="2010"/>
      <c r="N1644" s="2011"/>
      <c r="O1644" s="2004"/>
      <c r="P1644" s="2004"/>
      <c r="Q1644" s="2004"/>
      <c r="R1644" s="2004"/>
      <c r="S1644" s="2004"/>
    </row>
    <row r="1645" spans="1:19" s="1769" customFormat="1">
      <c r="A1645" s="184"/>
      <c r="B1645" s="675" t="s">
        <v>7</v>
      </c>
      <c r="C1645" s="684"/>
      <c r="D1645" s="144"/>
      <c r="E1645" s="2007"/>
      <c r="F1645" s="2105"/>
      <c r="G1645" s="2005"/>
      <c r="H1645" s="2106"/>
      <c r="I1645" s="2002"/>
      <c r="J1645" s="2005"/>
      <c r="K1645" s="2005"/>
      <c r="L1645" s="2010"/>
      <c r="M1645" s="2010"/>
      <c r="N1645" s="2011"/>
      <c r="O1645" s="2004"/>
      <c r="P1645" s="2004"/>
      <c r="Q1645" s="2004"/>
      <c r="R1645" s="2004"/>
      <c r="S1645" s="2004"/>
    </row>
    <row r="1646" spans="1:19" s="1769" customFormat="1">
      <c r="A1646" s="184"/>
      <c r="B1646" s="216"/>
      <c r="C1646" s="217"/>
      <c r="D1646" s="144"/>
      <c r="E1646" s="2007"/>
      <c r="F1646" s="2105"/>
      <c r="G1646" s="2005"/>
      <c r="H1646" s="2106"/>
      <c r="I1646" s="2002"/>
      <c r="J1646" s="2005"/>
      <c r="K1646" s="2005"/>
      <c r="L1646" s="2010"/>
      <c r="M1646" s="2010"/>
      <c r="N1646" s="2011"/>
      <c r="O1646" s="2004"/>
      <c r="P1646" s="2004"/>
      <c r="Q1646" s="2004"/>
      <c r="R1646" s="2004"/>
      <c r="S1646" s="2004"/>
    </row>
    <row r="1647" spans="1:19" s="1769" customFormat="1">
      <c r="A1647" s="184"/>
      <c r="B1647" s="244" t="s">
        <v>733</v>
      </c>
      <c r="C1647" s="710">
        <f>SUM(D1608:D1643)+SUM(C1644:C1646)</f>
        <v>5725000</v>
      </c>
      <c r="D1647" s="144"/>
      <c r="E1647" s="2007"/>
      <c r="F1647" s="2105"/>
      <c r="G1647" s="2005"/>
      <c r="H1647" s="2106"/>
      <c r="I1647" s="2002"/>
      <c r="J1647" s="2005"/>
      <c r="K1647" s="2005"/>
      <c r="L1647" s="2010"/>
      <c r="M1647" s="2010"/>
      <c r="N1647" s="2011"/>
      <c r="O1647" s="2004"/>
      <c r="P1647" s="2004"/>
      <c r="Q1647" s="2004"/>
      <c r="R1647" s="2004"/>
      <c r="S1647" s="2004"/>
    </row>
    <row r="1648" spans="1:19" s="1475" customFormat="1">
      <c r="A1648" s="2133"/>
      <c r="B1648" s="2036"/>
      <c r="C1648" s="1625"/>
      <c r="D1648" s="144"/>
      <c r="E1648" s="2040"/>
      <c r="F1648" s="2126"/>
      <c r="G1648" s="2032"/>
      <c r="H1648" s="2127"/>
      <c r="I1648" s="2128"/>
      <c r="J1648" s="2032"/>
      <c r="K1648" s="2032"/>
      <c r="L1648" s="2034"/>
      <c r="M1648" s="2034"/>
      <c r="N1648" s="2035"/>
      <c r="O1648" s="2036"/>
      <c r="P1648" s="2036"/>
      <c r="Q1648" s="2036"/>
      <c r="R1648" s="2036"/>
      <c r="S1648" s="2036"/>
    </row>
    <row r="1649" spans="1:19" s="2496" customFormat="1">
      <c r="A1649" s="2535"/>
      <c r="B1649" s="2386"/>
      <c r="C1649" s="2491"/>
      <c r="D1649" s="2492"/>
      <c r="E1649" s="2388"/>
      <c r="F1649" s="2493"/>
      <c r="G1649" s="2385"/>
      <c r="H1649" s="2494"/>
      <c r="I1649" s="2495"/>
      <c r="J1649" s="2385"/>
      <c r="K1649" s="2385"/>
      <c r="L1649" s="2391"/>
      <c r="M1649" s="2391"/>
      <c r="N1649" s="2390"/>
      <c r="O1649" s="2386"/>
      <c r="P1649" s="2386"/>
      <c r="Q1649" s="2386"/>
      <c r="R1649" s="2386"/>
      <c r="S1649" s="2386"/>
    </row>
    <row r="1650" spans="1:19" s="1475" customFormat="1">
      <c r="A1650" s="2444" t="s">
        <v>3918</v>
      </c>
      <c r="B1650" s="2036"/>
      <c r="C1650" s="1777" t="s">
        <v>3919</v>
      </c>
      <c r="D1650" s="144"/>
      <c r="E1650" s="2040"/>
      <c r="F1650" s="2126"/>
      <c r="G1650" s="2032"/>
      <c r="H1650" s="2127"/>
      <c r="I1650" s="2128"/>
      <c r="J1650" s="2032"/>
      <c r="K1650" s="2032"/>
      <c r="L1650" s="2034"/>
      <c r="M1650" s="2034"/>
      <c r="N1650" s="2035"/>
      <c r="O1650" s="2036"/>
      <c r="P1650" s="2036"/>
      <c r="Q1650" s="2036"/>
      <c r="R1650" s="2036"/>
      <c r="S1650" s="2036"/>
    </row>
    <row r="1651" spans="1:19" s="2241" customFormat="1">
      <c r="A1651" s="1489">
        <v>5408037</v>
      </c>
      <c r="B1651" s="2036" t="s">
        <v>2105</v>
      </c>
      <c r="C1651" s="1782" t="s">
        <v>1607</v>
      </c>
      <c r="D1651" s="2649" t="s">
        <v>3920</v>
      </c>
      <c r="F1651" s="2241">
        <v>862000</v>
      </c>
      <c r="G1651" s="2241" t="s">
        <v>98</v>
      </c>
      <c r="H1651" s="2241">
        <v>44069</v>
      </c>
      <c r="I1651" s="2241" t="s">
        <v>1392</v>
      </c>
      <c r="J1651" s="1561" t="s">
        <v>449</v>
      </c>
      <c r="K1651" s="1455" t="s">
        <v>41</v>
      </c>
      <c r="L1651" s="2241" t="s">
        <v>449</v>
      </c>
    </row>
    <row r="1652" spans="1:19" s="1475" customFormat="1">
      <c r="A1652" s="1489"/>
      <c r="B1652" s="2036"/>
      <c r="C1652" s="1775"/>
      <c r="D1652" s="144"/>
      <c r="E1652" s="2040"/>
      <c r="F1652" s="2126"/>
      <c r="G1652" s="2032"/>
      <c r="H1652" s="2127"/>
      <c r="I1652" s="2128"/>
      <c r="J1652" s="1960"/>
      <c r="K1652" s="1455"/>
      <c r="L1652" s="2241"/>
      <c r="M1652" s="2034"/>
      <c r="N1652" s="2035"/>
      <c r="O1652" s="2036"/>
      <c r="P1652" s="2036"/>
      <c r="Q1652" s="2036"/>
      <c r="R1652" s="2036"/>
      <c r="S1652" s="2036"/>
    </row>
    <row r="1653" spans="1:19" s="1475" customFormat="1">
      <c r="A1653" s="1452"/>
      <c r="B1653" s="2405" t="s">
        <v>3921</v>
      </c>
      <c r="C1653" s="1775"/>
      <c r="D1653" s="144"/>
      <c r="E1653" s="2040"/>
      <c r="F1653" s="2126"/>
      <c r="G1653" s="2032"/>
      <c r="H1653" s="2127"/>
      <c r="I1653" s="2128"/>
      <c r="J1653" s="1960"/>
      <c r="K1653" s="1455"/>
      <c r="L1653" s="2241"/>
      <c r="M1653" s="2034"/>
      <c r="N1653" s="2035"/>
      <c r="O1653" s="2036"/>
      <c r="P1653" s="2036"/>
      <c r="Q1653" s="2036"/>
      <c r="R1653" s="2036"/>
      <c r="S1653" s="2036"/>
    </row>
    <row r="1654" spans="1:19" s="1475" customFormat="1">
      <c r="A1654" s="1452"/>
      <c r="B1654" s="2036"/>
      <c r="C1654" s="1775"/>
      <c r="D1654" s="144"/>
      <c r="E1654" s="2040"/>
      <c r="F1654" s="2126"/>
      <c r="G1654" s="2032"/>
      <c r="H1654" s="2127"/>
      <c r="I1654" s="2128"/>
      <c r="J1654" s="1960"/>
      <c r="K1654" s="1455"/>
      <c r="L1654" s="2241"/>
      <c r="M1654" s="2034"/>
      <c r="N1654" s="2035"/>
      <c r="O1654" s="2036"/>
      <c r="P1654" s="2036"/>
      <c r="Q1654" s="2036"/>
      <c r="R1654" s="2036"/>
      <c r="S1654" s="2036"/>
    </row>
    <row r="1655" spans="1:19" s="1475" customFormat="1">
      <c r="A1655" s="1452"/>
      <c r="B1655" s="2036"/>
      <c r="C1655" s="1775"/>
      <c r="D1655" s="144"/>
      <c r="E1655" s="2040"/>
      <c r="F1655" s="2126"/>
      <c r="G1655" s="2032"/>
      <c r="H1655" s="2127"/>
      <c r="I1655" s="2128"/>
      <c r="J1655" s="1960"/>
      <c r="K1655" s="1455"/>
      <c r="L1655" s="2241"/>
      <c r="M1655" s="2034"/>
      <c r="N1655" s="2035"/>
      <c r="O1655" s="2036"/>
      <c r="P1655" s="2036"/>
      <c r="Q1655" s="2036"/>
      <c r="R1655" s="2036"/>
      <c r="S1655" s="2036"/>
    </row>
    <row r="1656" spans="1:19" s="1475" customFormat="1">
      <c r="A1656" s="1452"/>
      <c r="B1656" s="2036"/>
      <c r="C1656" s="1775"/>
      <c r="D1656" s="144"/>
      <c r="E1656" s="2040"/>
      <c r="F1656" s="2126"/>
      <c r="G1656" s="2032"/>
      <c r="H1656" s="2127"/>
      <c r="I1656" s="2128"/>
      <c r="J1656" s="1960"/>
      <c r="K1656" s="1455"/>
      <c r="L1656" s="2241"/>
      <c r="M1656" s="2034"/>
      <c r="N1656" s="2035"/>
      <c r="O1656" s="2036"/>
      <c r="P1656" s="2036"/>
      <c r="Q1656" s="2036"/>
      <c r="R1656" s="2036"/>
      <c r="S1656" s="2036"/>
    </row>
    <row r="1657" spans="1:19" s="1475" customFormat="1">
      <c r="A1657" s="1452"/>
      <c r="B1657" s="2036"/>
      <c r="C1657" s="1775"/>
      <c r="D1657" s="144"/>
      <c r="E1657" s="2040"/>
      <c r="F1657" s="2126"/>
      <c r="G1657" s="2032"/>
      <c r="H1657" s="2127"/>
      <c r="I1657" s="2128"/>
      <c r="J1657" s="1960"/>
      <c r="K1657" s="1455"/>
      <c r="L1657" s="2241"/>
      <c r="M1657" s="2034"/>
      <c r="N1657" s="2035"/>
      <c r="O1657" s="2036"/>
      <c r="P1657" s="2036"/>
      <c r="Q1657" s="2036"/>
      <c r="R1657" s="2036"/>
      <c r="S1657" s="2036"/>
    </row>
    <row r="1658" spans="1:19" s="1475" customFormat="1">
      <c r="A1658" s="1452"/>
      <c r="B1658" s="2036"/>
      <c r="C1658" s="1775"/>
      <c r="D1658" s="144"/>
      <c r="E1658" s="2040"/>
      <c r="F1658" s="2126"/>
      <c r="G1658" s="2032"/>
      <c r="H1658" s="2127"/>
      <c r="I1658" s="2128"/>
      <c r="J1658" s="1960"/>
      <c r="K1658" s="1455"/>
      <c r="L1658" s="2241"/>
      <c r="M1658" s="2034"/>
      <c r="N1658" s="2035"/>
      <c r="O1658" s="2036"/>
      <c r="P1658" s="2036"/>
      <c r="Q1658" s="2036"/>
      <c r="R1658" s="2036"/>
      <c r="S1658" s="2036"/>
    </row>
    <row r="1659" spans="1:19" s="1475" customFormat="1">
      <c r="A1659" s="1452"/>
      <c r="B1659" s="2036"/>
      <c r="C1659" s="1775"/>
      <c r="D1659" s="144"/>
      <c r="E1659" s="2040"/>
      <c r="F1659" s="2126"/>
      <c r="G1659" s="2032"/>
      <c r="H1659" s="2127"/>
      <c r="I1659" s="2128"/>
      <c r="J1659" s="1960"/>
      <c r="K1659" s="1455"/>
      <c r="L1659" s="2241"/>
      <c r="M1659" s="2034"/>
      <c r="N1659" s="2035"/>
      <c r="O1659" s="2036"/>
      <c r="P1659" s="2036"/>
      <c r="Q1659" s="2036"/>
      <c r="R1659" s="2036"/>
      <c r="S1659" s="2036"/>
    </row>
    <row r="1660" spans="1:19" s="1769" customFormat="1">
      <c r="A1660" s="210" t="s">
        <v>732</v>
      </c>
      <c r="B1660" s="216"/>
      <c r="C1660" s="217"/>
      <c r="D1660" s="144"/>
      <c r="E1660" s="2007"/>
      <c r="F1660" s="2105"/>
      <c r="G1660" s="2005"/>
      <c r="H1660" s="2106"/>
      <c r="I1660" s="2002"/>
      <c r="J1660" s="2005"/>
      <c r="K1660" s="2005"/>
      <c r="L1660" s="2241"/>
      <c r="M1660" s="2010"/>
      <c r="N1660" s="2011"/>
      <c r="O1660" s="2004"/>
      <c r="P1660" s="2004"/>
      <c r="Q1660" s="2004"/>
      <c r="R1660" s="2004"/>
      <c r="S1660" s="2004"/>
    </row>
    <row r="1661" spans="1:19" s="1769" customFormat="1">
      <c r="A1661" s="184"/>
      <c r="B1661" s="675" t="s">
        <v>7</v>
      </c>
      <c r="C1661" s="684"/>
      <c r="D1661" s="144"/>
      <c r="E1661" s="2007"/>
      <c r="F1661" s="2105"/>
      <c r="G1661" s="2005"/>
      <c r="H1661" s="2106"/>
      <c r="I1661" s="2002"/>
      <c r="J1661" s="2005"/>
      <c r="K1661" s="2005"/>
      <c r="L1661" s="2241"/>
      <c r="M1661" s="2010"/>
      <c r="N1661" s="2011"/>
      <c r="O1661" s="2004"/>
      <c r="P1661" s="2004"/>
      <c r="Q1661" s="2004"/>
      <c r="R1661" s="2004"/>
      <c r="S1661" s="2004"/>
    </row>
    <row r="1662" spans="1:19" s="1769" customFormat="1">
      <c r="A1662" s="184"/>
      <c r="B1662" s="216"/>
      <c r="C1662" s="217"/>
      <c r="D1662" s="144"/>
      <c r="E1662" s="2007"/>
      <c r="F1662" s="2105"/>
      <c r="G1662" s="2005"/>
      <c r="H1662" s="2106"/>
      <c r="I1662" s="2002"/>
      <c r="J1662" s="2005"/>
      <c r="K1662" s="2005"/>
      <c r="L1662" s="2241"/>
      <c r="M1662" s="2010"/>
      <c r="N1662" s="2011"/>
      <c r="O1662" s="2004"/>
      <c r="P1662" s="2004"/>
      <c r="Q1662" s="2004"/>
      <c r="R1662" s="2004"/>
      <c r="S1662" s="2004"/>
    </row>
    <row r="1663" spans="1:19" s="1769" customFormat="1">
      <c r="A1663" s="184"/>
      <c r="B1663" s="244" t="s">
        <v>733</v>
      </c>
      <c r="C1663" s="710">
        <f>SUM(D1649:D1659)+SUM(C1660:C1662)</f>
        <v>0</v>
      </c>
      <c r="D1663" s="144"/>
      <c r="E1663" s="2007"/>
      <c r="F1663" s="2105"/>
      <c r="G1663" s="2005"/>
      <c r="H1663" s="2106"/>
      <c r="I1663" s="2002"/>
      <c r="J1663" s="2005"/>
      <c r="K1663" s="2005"/>
      <c r="L1663" s="2241"/>
      <c r="M1663" s="2010"/>
      <c r="N1663" s="2011"/>
      <c r="O1663" s="2004"/>
      <c r="P1663" s="2004"/>
      <c r="Q1663" s="2004"/>
      <c r="R1663" s="2004"/>
      <c r="S1663" s="2004"/>
    </row>
    <row r="1664" spans="1:19" s="1475" customFormat="1">
      <c r="A1664" s="2129"/>
      <c r="B1664" s="2036"/>
      <c r="C1664" s="1625"/>
      <c r="D1664" s="144"/>
      <c r="E1664" s="2040"/>
      <c r="F1664" s="2126"/>
      <c r="G1664" s="2032"/>
      <c r="H1664" s="2127"/>
      <c r="I1664" s="2128"/>
      <c r="J1664" s="2032"/>
      <c r="K1664" s="2032"/>
      <c r="L1664" s="2034"/>
      <c r="M1664" s="2034"/>
      <c r="N1664" s="2035"/>
      <c r="O1664" s="2036"/>
      <c r="P1664" s="2036"/>
      <c r="Q1664" s="2036"/>
      <c r="R1664" s="2036"/>
      <c r="S1664" s="2036"/>
    </row>
    <row r="1665" spans="1:19" s="2496" customFormat="1">
      <c r="A1665" s="2490"/>
      <c r="B1665" s="2386"/>
      <c r="C1665" s="2491"/>
      <c r="D1665" s="2492"/>
      <c r="E1665" s="2388"/>
      <c r="F1665" s="2493"/>
      <c r="G1665" s="2385"/>
      <c r="H1665" s="2494"/>
      <c r="I1665" s="2495"/>
      <c r="J1665" s="2385"/>
      <c r="K1665" s="2385"/>
      <c r="L1665" s="2391"/>
      <c r="M1665" s="2391"/>
      <c r="N1665" s="2390"/>
      <c r="O1665" s="2386"/>
      <c r="P1665" s="2386"/>
      <c r="Q1665" s="2386"/>
      <c r="R1665" s="2386"/>
      <c r="S1665" s="2386"/>
    </row>
    <row r="1666" spans="1:19" s="1475" customFormat="1">
      <c r="A1666" s="2486" t="s">
        <v>3900</v>
      </c>
      <c r="B1666" s="2036"/>
      <c r="C1666" s="1987" t="s">
        <v>3922</v>
      </c>
      <c r="D1666" s="1487"/>
      <c r="E1666" s="2040"/>
      <c r="F1666" s="2126"/>
      <c r="G1666" s="2032"/>
      <c r="H1666" s="2127"/>
      <c r="I1666" s="2128"/>
      <c r="J1666" s="2032"/>
      <c r="K1666" s="2032"/>
      <c r="L1666" s="2241"/>
      <c r="M1666" s="2034"/>
      <c r="N1666" s="2035"/>
      <c r="O1666" s="2036"/>
      <c r="P1666" s="2036"/>
      <c r="Q1666" s="2036"/>
      <c r="R1666" s="2036"/>
      <c r="S1666" s="2036"/>
    </row>
    <row r="1667" spans="1:19" s="1475" customFormat="1">
      <c r="A1667" s="1489">
        <v>5408036</v>
      </c>
      <c r="B1667" s="2036" t="s">
        <v>3409</v>
      </c>
      <c r="C1667" s="1782" t="s">
        <v>3923</v>
      </c>
      <c r="D1667" s="1487">
        <v>430000</v>
      </c>
      <c r="E1667" s="2040"/>
      <c r="F1667" s="2126">
        <v>250000</v>
      </c>
      <c r="G1667" s="2032" t="s">
        <v>98</v>
      </c>
      <c r="H1667" s="2127">
        <v>44069</v>
      </c>
      <c r="I1667" s="2128" t="s">
        <v>3924</v>
      </c>
      <c r="J1667" s="1561" t="s">
        <v>449</v>
      </c>
      <c r="K1667" s="2032" t="s">
        <v>67</v>
      </c>
      <c r="L1667" s="2241" t="s">
        <v>449</v>
      </c>
      <c r="M1667" s="2034"/>
      <c r="N1667" s="1516">
        <v>44136</v>
      </c>
      <c r="O1667" s="2420" t="s">
        <v>728</v>
      </c>
      <c r="P1667" s="2036"/>
      <c r="Q1667" s="2036"/>
      <c r="R1667" s="2036"/>
      <c r="S1667" s="2036"/>
    </row>
    <row r="1668" spans="1:19" s="1475" customFormat="1">
      <c r="A1668" s="1452">
        <v>5409003</v>
      </c>
      <c r="B1668" s="2074" t="s">
        <v>864</v>
      </c>
      <c r="C1668" s="2476" t="s">
        <v>3925</v>
      </c>
      <c r="D1668" s="1487">
        <v>1200000</v>
      </c>
      <c r="E1668" s="2040"/>
      <c r="F1668" s="2126">
        <v>1010000</v>
      </c>
      <c r="G1668" s="2032" t="s">
        <v>98</v>
      </c>
      <c r="H1668" s="2127">
        <v>44076</v>
      </c>
      <c r="I1668" s="2128" t="s">
        <v>66</v>
      </c>
      <c r="J1668" s="1561" t="s">
        <v>449</v>
      </c>
      <c r="K1668" s="1455" t="s">
        <v>41</v>
      </c>
      <c r="L1668" s="2241" t="s">
        <v>449</v>
      </c>
      <c r="M1668" s="2034"/>
      <c r="N1668" s="1516">
        <v>44136</v>
      </c>
      <c r="O1668" s="2420" t="s">
        <v>728</v>
      </c>
      <c r="P1668" s="2036"/>
      <c r="Q1668" s="2036"/>
      <c r="R1668" s="2036"/>
      <c r="S1668" s="2036"/>
    </row>
    <row r="1669" spans="1:19" s="1475" customFormat="1">
      <c r="A1669" s="1452">
        <v>5409016</v>
      </c>
      <c r="B1669" s="2036" t="s">
        <v>2844</v>
      </c>
      <c r="C1669" s="1782" t="s">
        <v>3926</v>
      </c>
      <c r="D1669" s="1487">
        <v>520000</v>
      </c>
      <c r="E1669" s="2040"/>
      <c r="F1669" s="2126">
        <v>370000</v>
      </c>
      <c r="G1669" s="2032" t="s">
        <v>98</v>
      </c>
      <c r="H1669" s="2127">
        <v>44082</v>
      </c>
      <c r="I1669" s="2128" t="s">
        <v>27</v>
      </c>
      <c r="J1669" s="2032" t="s">
        <v>449</v>
      </c>
      <c r="K1669" s="2032" t="s">
        <v>67</v>
      </c>
      <c r="L1669" s="2241" t="s">
        <v>449</v>
      </c>
      <c r="M1669" s="2034"/>
      <c r="N1669" s="1516">
        <v>44136</v>
      </c>
      <c r="O1669" s="2420" t="s">
        <v>728</v>
      </c>
      <c r="P1669" s="2036"/>
      <c r="Q1669" s="2036"/>
      <c r="R1669" s="2036"/>
      <c r="S1669" s="2036"/>
    </row>
    <row r="1670" spans="1:19" s="1475" customFormat="1">
      <c r="A1670" s="2129"/>
      <c r="B1670" s="2036"/>
      <c r="C1670" s="1625"/>
      <c r="D1670" s="1487"/>
      <c r="E1670" s="2040"/>
      <c r="F1670" s="2126"/>
      <c r="G1670" s="2032"/>
      <c r="H1670" s="2127"/>
      <c r="I1670" s="2128"/>
      <c r="J1670" s="2032"/>
      <c r="K1670" s="2032"/>
      <c r="L1670" s="2034"/>
      <c r="M1670" s="2034"/>
      <c r="N1670" s="2035"/>
      <c r="O1670" s="2036"/>
      <c r="P1670" s="2036"/>
      <c r="Q1670" s="2036"/>
      <c r="R1670" s="2036"/>
      <c r="S1670" s="2036"/>
    </row>
    <row r="1671" spans="1:19" s="1475" customFormat="1">
      <c r="A1671" s="2129"/>
      <c r="B1671" s="1451" t="s">
        <v>3907</v>
      </c>
      <c r="C1671" s="1625"/>
      <c r="D1671" s="1487"/>
      <c r="E1671" s="2040"/>
      <c r="F1671" s="2126"/>
      <c r="G1671" s="2032"/>
      <c r="H1671" s="2127"/>
      <c r="I1671" s="2128"/>
      <c r="J1671" s="2032"/>
      <c r="K1671" s="2032"/>
      <c r="L1671" s="2034"/>
      <c r="M1671" s="2034"/>
      <c r="N1671" s="2035"/>
      <c r="O1671" s="2036"/>
      <c r="P1671" s="2036"/>
      <c r="Q1671" s="2036"/>
      <c r="R1671" s="2036"/>
      <c r="S1671" s="2036"/>
    </row>
    <row r="1672" spans="1:19" s="1475" customFormat="1">
      <c r="A1672" s="2129"/>
      <c r="B1672" s="1445" t="s">
        <v>440</v>
      </c>
      <c r="C1672" s="1625"/>
      <c r="D1672" s="1487"/>
      <c r="E1672" s="2040"/>
      <c r="F1672" s="2126"/>
      <c r="G1672" s="2032"/>
      <c r="H1672" s="2127"/>
      <c r="I1672" s="2128"/>
      <c r="J1672" s="2032"/>
      <c r="K1672" s="2032"/>
      <c r="L1672" s="2034"/>
      <c r="M1672" s="2034"/>
      <c r="N1672" s="2035"/>
      <c r="O1672" s="2036"/>
      <c r="P1672" s="2036"/>
      <c r="Q1672" s="2036"/>
      <c r="R1672" s="2036"/>
      <c r="S1672" s="2036"/>
    </row>
    <row r="1673" spans="1:19" s="1475" customFormat="1">
      <c r="A1673" s="2129"/>
      <c r="B1673" s="2036"/>
      <c r="C1673" s="1625"/>
      <c r="D1673" s="1487"/>
      <c r="E1673" s="2040"/>
      <c r="F1673" s="2126"/>
      <c r="G1673" s="2032"/>
      <c r="H1673" s="2127"/>
      <c r="I1673" s="2128"/>
      <c r="J1673" s="2032"/>
      <c r="K1673" s="2032"/>
      <c r="L1673" s="2034"/>
      <c r="M1673" s="2034"/>
      <c r="N1673" s="2035"/>
      <c r="O1673" s="2036"/>
      <c r="P1673" s="2036"/>
      <c r="Q1673" s="2036"/>
      <c r="R1673" s="2036"/>
      <c r="S1673" s="2036"/>
    </row>
    <row r="1674" spans="1:19" s="1769" customFormat="1">
      <c r="A1674" s="210" t="s">
        <v>732</v>
      </c>
      <c r="B1674" s="216"/>
      <c r="C1674" s="217"/>
      <c r="D1674" s="1487"/>
      <c r="E1674" s="2007"/>
      <c r="F1674" s="2105"/>
      <c r="G1674" s="2005"/>
      <c r="H1674" s="2106"/>
      <c r="I1674" s="2002"/>
      <c r="J1674" s="2005"/>
      <c r="K1674" s="2005"/>
      <c r="L1674" s="2010"/>
      <c r="M1674" s="2010"/>
      <c r="N1674" s="2011"/>
      <c r="O1674" s="2004"/>
      <c r="P1674" s="2004"/>
      <c r="Q1674" s="2004"/>
      <c r="R1674" s="2004"/>
      <c r="S1674" s="2004"/>
    </row>
    <row r="1675" spans="1:19" s="1769" customFormat="1">
      <c r="A1675" s="184"/>
      <c r="B1675" s="675" t="s">
        <v>7</v>
      </c>
      <c r="C1675" s="684"/>
      <c r="D1675" s="1487"/>
      <c r="E1675" s="2007"/>
      <c r="F1675" s="2105"/>
      <c r="G1675" s="2005"/>
      <c r="H1675" s="2106"/>
      <c r="I1675" s="2002"/>
      <c r="J1675" s="2005"/>
      <c r="K1675" s="2005"/>
      <c r="L1675" s="2010"/>
      <c r="M1675" s="2010"/>
      <c r="N1675" s="2011"/>
      <c r="O1675" s="2004"/>
      <c r="P1675" s="2004"/>
      <c r="Q1675" s="2004"/>
      <c r="R1675" s="2004"/>
      <c r="S1675" s="2004"/>
    </row>
    <row r="1676" spans="1:19" s="1769" customFormat="1">
      <c r="A1676" s="184"/>
      <c r="B1676" s="216"/>
      <c r="C1676" s="217"/>
      <c r="D1676" s="1487"/>
      <c r="E1676" s="2007"/>
      <c r="F1676" s="2105"/>
      <c r="G1676" s="2005"/>
      <c r="H1676" s="2106"/>
      <c r="I1676" s="2002"/>
      <c r="J1676" s="2005"/>
      <c r="K1676" s="2005"/>
      <c r="L1676" s="2010"/>
      <c r="M1676" s="2010"/>
      <c r="N1676" s="2011"/>
      <c r="O1676" s="2004"/>
      <c r="P1676" s="2004"/>
      <c r="Q1676" s="2004"/>
      <c r="R1676" s="2004"/>
      <c r="S1676" s="2004"/>
    </row>
    <row r="1677" spans="1:19" s="1769" customFormat="1">
      <c r="A1677" s="1555"/>
      <c r="B1677" s="244" t="s">
        <v>733</v>
      </c>
      <c r="C1677" s="710">
        <f>SUM(D1665:D1673)+SUM(C1674:C1676)</f>
        <v>2150000</v>
      </c>
      <c r="D1677" s="1487"/>
      <c r="E1677" s="2007"/>
      <c r="F1677" s="2105"/>
      <c r="G1677" s="2005"/>
      <c r="H1677" s="2106"/>
      <c r="I1677" s="2002"/>
      <c r="J1677" s="2005"/>
      <c r="K1677" s="2005"/>
      <c r="L1677" s="2010"/>
      <c r="M1677" s="2010"/>
      <c r="N1677" s="2011"/>
      <c r="O1677" s="2004"/>
      <c r="P1677" s="2004"/>
      <c r="Q1677" s="2004"/>
      <c r="R1677" s="2004"/>
      <c r="S1677" s="2004"/>
    </row>
    <row r="1678" spans="1:19" s="1475" customFormat="1">
      <c r="A1678" s="2133"/>
      <c r="B1678" s="2036"/>
      <c r="C1678" s="1625"/>
      <c r="D1678" s="1487"/>
      <c r="E1678" s="2040"/>
      <c r="F1678" s="2126"/>
      <c r="G1678" s="2032"/>
      <c r="H1678" s="2127"/>
      <c r="I1678" s="2128"/>
      <c r="J1678" s="2032"/>
      <c r="K1678" s="2032"/>
      <c r="L1678" s="2034"/>
      <c r="M1678" s="2034"/>
      <c r="N1678" s="2035"/>
      <c r="O1678" s="2036"/>
      <c r="P1678" s="2036"/>
      <c r="Q1678" s="2036"/>
      <c r="R1678" s="2036"/>
      <c r="S1678" s="2036"/>
    </row>
    <row r="1679" spans="1:19" s="2496" customFormat="1">
      <c r="A1679" s="2535"/>
      <c r="B1679" s="2386"/>
      <c r="C1679" s="2491"/>
      <c r="D1679" s="2599"/>
      <c r="E1679" s="2388"/>
      <c r="F1679" s="2493"/>
      <c r="G1679" s="2385"/>
      <c r="H1679" s="2494"/>
      <c r="I1679" s="2495"/>
      <c r="J1679" s="2385"/>
      <c r="K1679" s="2385"/>
      <c r="L1679" s="2391"/>
      <c r="M1679" s="2391"/>
      <c r="N1679" s="2390"/>
      <c r="O1679" s="2386"/>
      <c r="P1679" s="2386"/>
      <c r="Q1679" s="2386"/>
      <c r="R1679" s="2386"/>
      <c r="S1679" s="2386"/>
    </row>
    <row r="1680" spans="1:19" s="1475" customFormat="1">
      <c r="A1680" s="2486" t="s">
        <v>3927</v>
      </c>
      <c r="B1680" s="2036"/>
      <c r="C1680" s="2481" t="s">
        <v>3928</v>
      </c>
      <c r="D1680" s="1487"/>
      <c r="E1680" s="2040"/>
      <c r="F1680" s="2126"/>
      <c r="G1680" s="2032"/>
      <c r="H1680" s="2127"/>
      <c r="I1680" s="2128"/>
      <c r="J1680" s="2032"/>
      <c r="K1680" s="2032"/>
      <c r="L1680" s="2034"/>
      <c r="M1680" s="2034"/>
      <c r="N1680" s="2035"/>
      <c r="O1680" s="2036"/>
      <c r="P1680" s="2036"/>
      <c r="Q1680" s="2036"/>
      <c r="R1680" s="2036"/>
      <c r="S1680" s="2036"/>
    </row>
    <row r="1681" spans="1:19" s="1475" customFormat="1">
      <c r="A1681" s="1489">
        <v>5409007</v>
      </c>
      <c r="B1681" s="2074" t="s">
        <v>2025</v>
      </c>
      <c r="C1681" s="2476" t="s">
        <v>3929</v>
      </c>
      <c r="D1681" s="1487">
        <v>570000</v>
      </c>
      <c r="E1681" s="2040"/>
      <c r="F1681" s="2126">
        <v>403000</v>
      </c>
      <c r="G1681" s="2032" t="s">
        <v>98</v>
      </c>
      <c r="H1681" s="2140">
        <v>44077</v>
      </c>
      <c r="I1681" s="2128" t="s">
        <v>3930</v>
      </c>
      <c r="J1681" s="1960"/>
      <c r="K1681" s="1455" t="s">
        <v>41</v>
      </c>
      <c r="L1681" s="2241" t="s">
        <v>449</v>
      </c>
      <c r="M1681" s="2034"/>
      <c r="N1681" s="1516">
        <v>44135</v>
      </c>
      <c r="O1681" s="2420" t="s">
        <v>728</v>
      </c>
      <c r="P1681" s="2036"/>
      <c r="Q1681" s="2036"/>
      <c r="R1681" s="2036"/>
      <c r="S1681" s="2036"/>
    </row>
    <row r="1682" spans="1:19" s="1475" customFormat="1">
      <c r="A1682" s="1489">
        <v>5407050</v>
      </c>
      <c r="B1682" s="2036" t="s">
        <v>2025</v>
      </c>
      <c r="C1682" s="1782" t="s">
        <v>3931</v>
      </c>
      <c r="D1682" s="1487">
        <v>600000</v>
      </c>
      <c r="E1682" s="2040"/>
      <c r="F1682" s="2126">
        <v>407000</v>
      </c>
      <c r="G1682" s="2032" t="s">
        <v>98</v>
      </c>
      <c r="H1682" s="2127">
        <v>44034</v>
      </c>
      <c r="I1682" s="2128" t="s">
        <v>386</v>
      </c>
      <c r="J1682" s="1960"/>
      <c r="K1682" s="1455" t="s">
        <v>41</v>
      </c>
      <c r="L1682" s="2241" t="s">
        <v>449</v>
      </c>
      <c r="M1682" s="2034"/>
      <c r="N1682" s="1516">
        <v>44135</v>
      </c>
      <c r="O1682" s="2420" t="s">
        <v>728</v>
      </c>
      <c r="P1682" s="2036"/>
      <c r="Q1682" s="2036"/>
      <c r="R1682" s="2036"/>
      <c r="S1682" s="2036"/>
    </row>
    <row r="1683" spans="1:19" s="1475" customFormat="1">
      <c r="A1683" s="1489">
        <v>5409031</v>
      </c>
      <c r="B1683" s="2036" t="s">
        <v>2732</v>
      </c>
      <c r="C1683" s="1782" t="s">
        <v>3932</v>
      </c>
      <c r="D1683" s="1487">
        <v>480000</v>
      </c>
      <c r="E1683" s="2040"/>
      <c r="F1683" s="2126">
        <v>310000</v>
      </c>
      <c r="G1683" s="2032" t="s">
        <v>98</v>
      </c>
      <c r="H1683" s="2127">
        <v>44086</v>
      </c>
      <c r="I1683" s="2128" t="s">
        <v>448</v>
      </c>
      <c r="J1683" s="2032"/>
      <c r="K1683" s="2032" t="s">
        <v>41</v>
      </c>
      <c r="L1683" s="2241" t="s">
        <v>449</v>
      </c>
      <c r="M1683" s="2034"/>
      <c r="N1683" s="1516">
        <v>44135</v>
      </c>
      <c r="O1683" s="2420" t="s">
        <v>728</v>
      </c>
      <c r="P1683" s="2036"/>
      <c r="Q1683" s="2036"/>
      <c r="R1683" s="2036"/>
      <c r="S1683" s="2036"/>
    </row>
    <row r="1684" spans="1:19" s="1475" customFormat="1">
      <c r="A1684" s="2133"/>
      <c r="B1684" s="2036"/>
      <c r="C1684" s="1625"/>
      <c r="D1684" s="1487"/>
      <c r="E1684" s="2040"/>
      <c r="F1684" s="2126"/>
      <c r="G1684" s="2032"/>
      <c r="H1684" s="2127"/>
      <c r="I1684" s="2128"/>
      <c r="J1684" s="2032"/>
      <c r="K1684" s="2032"/>
      <c r="L1684" s="2034"/>
      <c r="M1684" s="2034"/>
      <c r="N1684" s="2035"/>
      <c r="O1684" s="2036"/>
      <c r="P1684" s="2036"/>
      <c r="Q1684" s="2036"/>
      <c r="R1684" s="2036"/>
      <c r="S1684" s="2036"/>
    </row>
    <row r="1685" spans="1:19" s="1475" customFormat="1">
      <c r="A1685" s="2133"/>
      <c r="B1685" s="1451" t="s">
        <v>3907</v>
      </c>
      <c r="C1685" s="1625"/>
      <c r="D1685" s="1487"/>
      <c r="E1685" s="2040"/>
      <c r="F1685" s="2126"/>
      <c r="G1685" s="2032"/>
      <c r="H1685" s="2127"/>
      <c r="I1685" s="2128"/>
      <c r="J1685" s="2032"/>
      <c r="K1685" s="2032"/>
      <c r="L1685" s="2034"/>
      <c r="M1685" s="2034"/>
      <c r="N1685" s="2035"/>
      <c r="O1685" s="2036"/>
      <c r="P1685" s="2036"/>
      <c r="Q1685" s="2036"/>
      <c r="R1685" s="2036"/>
      <c r="S1685" s="2036"/>
    </row>
    <row r="1686" spans="1:19" s="1475" customFormat="1">
      <c r="A1686" s="1544"/>
      <c r="B1686" s="1445" t="s">
        <v>440</v>
      </c>
      <c r="C1686" s="1497"/>
      <c r="D1686" s="144"/>
      <c r="E1686" s="2040"/>
      <c r="F1686" s="2126"/>
      <c r="G1686" s="2032"/>
      <c r="H1686" s="2127"/>
      <c r="I1686" s="2128"/>
      <c r="J1686" s="2032"/>
      <c r="K1686" s="2032"/>
      <c r="L1686" s="2034"/>
      <c r="M1686" s="2034"/>
      <c r="N1686" s="2035"/>
      <c r="O1686" s="2036"/>
      <c r="P1686" s="2036"/>
      <c r="Q1686" s="2036"/>
      <c r="R1686" s="2036"/>
      <c r="S1686" s="2036"/>
    </row>
    <row r="1687" spans="1:19" s="1475" customFormat="1">
      <c r="A1687" s="1544"/>
      <c r="B1687" s="2036"/>
      <c r="C1687" s="1625"/>
      <c r="D1687" s="144"/>
      <c r="E1687" s="2040"/>
      <c r="F1687" s="2126"/>
      <c r="G1687" s="2032"/>
      <c r="H1687" s="2127"/>
      <c r="I1687" s="2128"/>
      <c r="J1687" s="2032"/>
      <c r="K1687" s="2032"/>
      <c r="L1687" s="2034"/>
      <c r="M1687" s="2034"/>
      <c r="N1687" s="2035"/>
      <c r="O1687" s="2036"/>
      <c r="P1687" s="2036"/>
      <c r="Q1687" s="2036"/>
      <c r="R1687" s="2036"/>
      <c r="S1687" s="2036"/>
    </row>
    <row r="1688" spans="1:19" s="1769" customFormat="1">
      <c r="A1688" s="210" t="s">
        <v>732</v>
      </c>
      <c r="B1688" s="216"/>
      <c r="C1688" s="217"/>
      <c r="D1688" s="144"/>
      <c r="E1688" s="2007"/>
      <c r="F1688" s="2105"/>
      <c r="G1688" s="2005"/>
      <c r="H1688" s="2106"/>
      <c r="I1688" s="2002"/>
      <c r="J1688" s="2005"/>
      <c r="K1688" s="2005"/>
      <c r="L1688" s="2010"/>
      <c r="M1688" s="2010"/>
      <c r="N1688" s="2011"/>
      <c r="O1688" s="2004"/>
      <c r="P1688" s="2004"/>
      <c r="Q1688" s="2004"/>
      <c r="R1688" s="2004"/>
      <c r="S1688" s="2004"/>
    </row>
    <row r="1689" spans="1:19" s="1769" customFormat="1">
      <c r="A1689" s="1555"/>
      <c r="B1689" s="675" t="s">
        <v>7</v>
      </c>
      <c r="C1689" s="684"/>
      <c r="D1689" s="144"/>
      <c r="E1689" s="2007"/>
      <c r="F1689" s="2105"/>
      <c r="G1689" s="2005"/>
      <c r="H1689" s="2106"/>
      <c r="I1689" s="2002"/>
      <c r="J1689" s="2005"/>
      <c r="K1689" s="2005"/>
      <c r="L1689" s="2010"/>
      <c r="M1689" s="2010"/>
      <c r="N1689" s="2011"/>
      <c r="O1689" s="2004"/>
      <c r="P1689" s="2004"/>
      <c r="Q1689" s="2004"/>
      <c r="R1689" s="2004"/>
      <c r="S1689" s="2004"/>
    </row>
    <row r="1690" spans="1:19" s="1769" customFormat="1">
      <c r="A1690" s="1555"/>
      <c r="B1690" s="216"/>
      <c r="C1690" s="217"/>
      <c r="D1690" s="144"/>
      <c r="E1690" s="2007"/>
      <c r="F1690" s="2105"/>
      <c r="G1690" s="2005"/>
      <c r="H1690" s="2106"/>
      <c r="I1690" s="2002"/>
      <c r="J1690" s="2005"/>
      <c r="K1690" s="2005"/>
      <c r="L1690" s="2010"/>
      <c r="M1690" s="2010"/>
      <c r="N1690" s="2011"/>
      <c r="O1690" s="2004"/>
      <c r="P1690" s="2004"/>
      <c r="Q1690" s="2004"/>
      <c r="R1690" s="2004"/>
      <c r="S1690" s="2004"/>
    </row>
    <row r="1691" spans="1:19" s="1769" customFormat="1">
      <c r="A1691" s="1555"/>
      <c r="B1691" s="244" t="s">
        <v>733</v>
      </c>
      <c r="C1691" s="710">
        <f>SUM(D1679:D1687)+SUM(C1688:C1690)</f>
        <v>1650000</v>
      </c>
      <c r="D1691" s="144"/>
      <c r="E1691" s="2007"/>
      <c r="F1691" s="2105"/>
      <c r="G1691" s="2005"/>
      <c r="H1691" s="2106"/>
      <c r="I1691" s="2002"/>
      <c r="J1691" s="2005"/>
      <c r="K1691" s="2005"/>
      <c r="L1691" s="2010"/>
      <c r="M1691" s="2010"/>
      <c r="N1691" s="2011"/>
      <c r="O1691" s="2004"/>
      <c r="P1691" s="2004"/>
      <c r="Q1691" s="2004"/>
      <c r="R1691" s="2004"/>
      <c r="S1691" s="2004"/>
    </row>
    <row r="1692" spans="1:19" s="1475" customFormat="1">
      <c r="A1692" s="2133"/>
      <c r="B1692" s="2036"/>
      <c r="C1692" s="1625"/>
      <c r="D1692" s="144"/>
      <c r="E1692" s="2040"/>
      <c r="F1692" s="2126"/>
      <c r="G1692" s="2032"/>
      <c r="H1692" s="2127"/>
      <c r="I1692" s="2128"/>
      <c r="J1692" s="2032"/>
      <c r="K1692" s="2032"/>
      <c r="L1692" s="2034"/>
      <c r="M1692" s="2034"/>
      <c r="N1692" s="2035"/>
      <c r="O1692" s="2036"/>
      <c r="P1692" s="2036"/>
      <c r="Q1692" s="2036"/>
      <c r="R1692" s="2036"/>
      <c r="S1692" s="2036"/>
    </row>
    <row r="1693" spans="1:19" s="2496" customFormat="1">
      <c r="A1693" s="2535"/>
      <c r="B1693" s="2386"/>
      <c r="C1693" s="2491"/>
      <c r="D1693" s="2492"/>
      <c r="E1693" s="2388"/>
      <c r="F1693" s="2493"/>
      <c r="G1693" s="2385"/>
      <c r="H1693" s="2494"/>
      <c r="I1693" s="2495"/>
      <c r="J1693" s="2385"/>
      <c r="K1693" s="2385"/>
      <c r="L1693" s="2391"/>
      <c r="M1693" s="2391"/>
      <c r="N1693" s="2390"/>
      <c r="O1693" s="2386"/>
      <c r="P1693" s="2386"/>
      <c r="Q1693" s="2386"/>
      <c r="R1693" s="2386"/>
      <c r="S1693" s="2386"/>
    </row>
    <row r="1694" spans="1:19" s="1475" customFormat="1">
      <c r="A1694" s="2486" t="s">
        <v>3933</v>
      </c>
      <c r="B1694" s="2036"/>
      <c r="C1694" s="2481" t="s">
        <v>3934</v>
      </c>
      <c r="D1694" s="1487"/>
      <c r="E1694" s="2040"/>
      <c r="F1694" s="2126"/>
      <c r="G1694" s="2032"/>
      <c r="H1694" s="2127"/>
      <c r="I1694" s="2128"/>
      <c r="J1694" s="2032"/>
      <c r="K1694" s="2032"/>
      <c r="L1694" s="2034"/>
      <c r="M1694" s="2034"/>
      <c r="N1694" s="2035"/>
      <c r="O1694" s="2036"/>
      <c r="P1694" s="2036"/>
      <c r="Q1694" s="2036"/>
      <c r="R1694" s="2036"/>
      <c r="S1694" s="2036"/>
    </row>
    <row r="1695" spans="1:19" s="1475" customFormat="1">
      <c r="A1695" s="1489">
        <v>5409074</v>
      </c>
      <c r="B1695" s="2036" t="s">
        <v>2780</v>
      </c>
      <c r="C1695" s="1782" t="s">
        <v>3935</v>
      </c>
      <c r="D1695" s="1487">
        <v>790000</v>
      </c>
      <c r="E1695" s="2040"/>
      <c r="F1695" s="2126">
        <v>589000</v>
      </c>
      <c r="G1695" s="2032" t="s">
        <v>25</v>
      </c>
      <c r="H1695" s="2127">
        <v>44104</v>
      </c>
      <c r="I1695" s="2128" t="s">
        <v>192</v>
      </c>
      <c r="J1695" s="1561" t="s">
        <v>449</v>
      </c>
      <c r="K1695" s="2032" t="s">
        <v>67</v>
      </c>
      <c r="L1695" s="2241" t="s">
        <v>449</v>
      </c>
      <c r="M1695" s="2034"/>
      <c r="N1695" s="1516">
        <v>44143</v>
      </c>
      <c r="O1695" s="2420" t="s">
        <v>728</v>
      </c>
      <c r="P1695" s="2036"/>
      <c r="Q1695" s="2036"/>
      <c r="R1695" s="2036"/>
      <c r="S1695" s="2036"/>
    </row>
    <row r="1696" spans="1:19" s="1475" customFormat="1">
      <c r="A1696" s="1489">
        <v>5409079</v>
      </c>
      <c r="B1696" s="2036" t="s">
        <v>3417</v>
      </c>
      <c r="C1696" s="1782" t="s">
        <v>3936</v>
      </c>
      <c r="D1696" s="1487">
        <v>1280000</v>
      </c>
      <c r="E1696" s="2040"/>
      <c r="F1696" s="2126">
        <v>1110000</v>
      </c>
      <c r="G1696" s="2032" t="s">
        <v>98</v>
      </c>
      <c r="H1696" s="2127">
        <v>44104</v>
      </c>
      <c r="I1696" s="2128" t="s">
        <v>66</v>
      </c>
      <c r="J1696" s="1561" t="s">
        <v>449</v>
      </c>
      <c r="K1696" s="2032" t="s">
        <v>67</v>
      </c>
      <c r="L1696" s="2241" t="s">
        <v>449</v>
      </c>
      <c r="M1696" s="2034"/>
      <c r="N1696" s="1516">
        <v>44143</v>
      </c>
      <c r="O1696" s="2420" t="s">
        <v>728</v>
      </c>
      <c r="P1696" s="2036"/>
      <c r="Q1696" s="2036"/>
      <c r="R1696" s="2036"/>
      <c r="S1696" s="2036"/>
    </row>
    <row r="1697" spans="1:19" s="1475" customFormat="1">
      <c r="A1697" s="1489">
        <v>5409048</v>
      </c>
      <c r="B1697" s="2074" t="s">
        <v>3937</v>
      </c>
      <c r="C1697" s="1782" t="s">
        <v>3938</v>
      </c>
      <c r="D1697" s="1487">
        <v>560000</v>
      </c>
      <c r="E1697" s="2040"/>
      <c r="F1697" s="2126">
        <v>400000</v>
      </c>
      <c r="G1697" s="2032" t="s">
        <v>98</v>
      </c>
      <c r="H1697" s="2127">
        <v>44093</v>
      </c>
      <c r="I1697" s="2128" t="s">
        <v>66</v>
      </c>
      <c r="J1697" s="2032"/>
      <c r="K1697" s="2032" t="s">
        <v>67</v>
      </c>
      <c r="L1697" s="2241" t="s">
        <v>449</v>
      </c>
      <c r="M1697" s="2034"/>
      <c r="N1697" s="1516">
        <v>44143</v>
      </c>
      <c r="O1697" s="2420" t="s">
        <v>728</v>
      </c>
      <c r="P1697" s="2036"/>
      <c r="Q1697" s="2036"/>
      <c r="R1697" s="2036"/>
      <c r="S1697" s="2036"/>
    </row>
    <row r="1698" spans="1:19" s="1475" customFormat="1">
      <c r="A1698" s="2133"/>
      <c r="B1698" s="2036"/>
      <c r="C1698" s="1625"/>
      <c r="D1698" s="1487"/>
      <c r="E1698" s="2040"/>
      <c r="F1698" s="2126"/>
      <c r="G1698" s="2032"/>
      <c r="H1698" s="2127"/>
      <c r="I1698" s="2128"/>
      <c r="J1698" s="2032"/>
      <c r="K1698" s="2032"/>
      <c r="L1698" s="2034"/>
      <c r="M1698" s="2034"/>
      <c r="N1698" s="2035"/>
      <c r="O1698" s="2036"/>
      <c r="P1698" s="2036"/>
      <c r="Q1698" s="2036"/>
      <c r="R1698" s="2036"/>
      <c r="S1698" s="2036"/>
    </row>
    <row r="1699" spans="1:19" s="1475" customFormat="1">
      <c r="A1699" s="2133"/>
      <c r="B1699" s="2611" t="s">
        <v>838</v>
      </c>
      <c r="C1699" s="1625"/>
      <c r="D1699" s="144"/>
      <c r="E1699" s="2040"/>
      <c r="F1699" s="2126"/>
      <c r="G1699" s="2032"/>
      <c r="H1699" s="2127"/>
      <c r="I1699" s="2128"/>
      <c r="J1699" s="2032"/>
      <c r="K1699" s="2032"/>
      <c r="L1699" s="2034"/>
      <c r="M1699" s="2034"/>
      <c r="N1699" s="2035"/>
      <c r="O1699" s="2036"/>
      <c r="P1699" s="2036"/>
      <c r="Q1699" s="2036"/>
      <c r="R1699" s="2036"/>
      <c r="S1699" s="2036"/>
    </row>
    <row r="1700" spans="1:19" s="1475" customFormat="1">
      <c r="A1700" s="1544" t="s">
        <v>3939</v>
      </c>
      <c r="B1700" s="2074" t="s">
        <v>3940</v>
      </c>
      <c r="C1700" s="1497" t="s">
        <v>881</v>
      </c>
      <c r="D1700" s="2721">
        <v>33000</v>
      </c>
      <c r="E1700" s="2040"/>
      <c r="F1700" s="2126">
        <v>22495</v>
      </c>
      <c r="G1700" s="2032"/>
      <c r="H1700" s="2127"/>
      <c r="I1700" s="2128"/>
      <c r="J1700" s="2032"/>
      <c r="K1700" s="2032"/>
      <c r="L1700" s="2034"/>
      <c r="M1700" s="2034"/>
      <c r="N1700" s="2035"/>
      <c r="O1700" s="2036"/>
      <c r="P1700" s="2036"/>
      <c r="Q1700" s="2036"/>
      <c r="R1700" s="2036"/>
      <c r="S1700" s="2036"/>
    </row>
    <row r="1701" spans="1:19" s="1475" customFormat="1">
      <c r="A1701" s="1544" t="s">
        <v>3941</v>
      </c>
      <c r="B1701" s="2036" t="s">
        <v>3942</v>
      </c>
      <c r="C1701" s="1625"/>
      <c r="D1701" s="2721">
        <v>12307</v>
      </c>
      <c r="E1701" s="2040"/>
      <c r="F1701" s="2126">
        <v>12307</v>
      </c>
      <c r="G1701" s="2032"/>
      <c r="H1701" s="2127"/>
      <c r="I1701" s="2128"/>
      <c r="J1701" s="2032"/>
      <c r="K1701" s="2032"/>
      <c r="L1701" s="2034"/>
      <c r="M1701" s="2034"/>
      <c r="N1701" s="2035"/>
      <c r="O1701" s="2036"/>
      <c r="P1701" s="2036"/>
      <c r="Q1701" s="2036"/>
      <c r="R1701" s="2036"/>
      <c r="S1701" s="2036"/>
    </row>
    <row r="1702" spans="1:19" s="1475" customFormat="1">
      <c r="A1702" s="2133"/>
      <c r="B1702" s="1451" t="s">
        <v>3943</v>
      </c>
      <c r="C1702" s="1625"/>
      <c r="D1702" s="144"/>
      <c r="E1702" s="2040"/>
      <c r="F1702" s="2126"/>
      <c r="G1702" s="2032"/>
      <c r="H1702" s="2127"/>
      <c r="I1702" s="2128"/>
      <c r="J1702" s="2032"/>
      <c r="K1702" s="2032"/>
      <c r="L1702" s="2034"/>
      <c r="M1702" s="2034"/>
      <c r="N1702" s="2035"/>
      <c r="O1702" s="2036"/>
      <c r="P1702" s="2036"/>
      <c r="Q1702" s="2036"/>
      <c r="R1702" s="2036"/>
      <c r="S1702" s="2036"/>
    </row>
    <row r="1703" spans="1:19" s="1475" customFormat="1">
      <c r="A1703" s="2133"/>
      <c r="B1703" s="2405" t="s">
        <v>3944</v>
      </c>
      <c r="C1703" s="1625"/>
      <c r="D1703" s="144"/>
      <c r="E1703" s="2040"/>
      <c r="F1703" s="2126"/>
      <c r="G1703" s="2032"/>
      <c r="H1703" s="2127"/>
      <c r="I1703" s="2128"/>
      <c r="J1703" s="2032"/>
      <c r="K1703" s="2032"/>
      <c r="L1703" s="2034"/>
      <c r="M1703" s="2034"/>
      <c r="N1703" s="2035"/>
      <c r="O1703" s="2036"/>
      <c r="P1703" s="2036"/>
      <c r="Q1703" s="2036"/>
      <c r="R1703" s="2036"/>
      <c r="S1703" s="2036"/>
    </row>
    <row r="1704" spans="1:19" s="1475" customFormat="1">
      <c r="A1704" s="2133"/>
      <c r="B1704" s="2405" t="s">
        <v>3945</v>
      </c>
      <c r="C1704" s="1625"/>
      <c r="D1704" s="144"/>
      <c r="E1704" s="2040"/>
      <c r="F1704" s="2126"/>
      <c r="G1704" s="2032"/>
      <c r="H1704" s="2127"/>
      <c r="I1704" s="2128"/>
      <c r="J1704" s="2032"/>
      <c r="K1704" s="2032"/>
      <c r="L1704" s="2034"/>
      <c r="M1704" s="2034"/>
      <c r="N1704" s="2035"/>
      <c r="O1704" s="2036"/>
      <c r="P1704" s="2036"/>
      <c r="Q1704" s="2036"/>
      <c r="R1704" s="2036"/>
      <c r="S1704" s="2036"/>
    </row>
    <row r="1705" spans="1:19" s="1475" customFormat="1">
      <c r="A1705" s="2133"/>
      <c r="B1705" s="2036"/>
      <c r="C1705" s="1625"/>
      <c r="D1705" s="144"/>
      <c r="E1705" s="2040"/>
      <c r="F1705" s="2126"/>
      <c r="G1705" s="2032"/>
      <c r="H1705" s="2127"/>
      <c r="I1705" s="2128"/>
      <c r="J1705" s="2032"/>
      <c r="K1705" s="2032"/>
      <c r="L1705" s="2034"/>
      <c r="M1705" s="2034"/>
      <c r="N1705" s="2035"/>
      <c r="O1705" s="2036"/>
      <c r="P1705" s="2036"/>
      <c r="Q1705" s="2036"/>
      <c r="R1705" s="2036"/>
      <c r="S1705" s="2036"/>
    </row>
    <row r="1706" spans="1:19" s="1475" customFormat="1">
      <c r="A1706" s="2133"/>
      <c r="B1706" s="1451" t="s">
        <v>3907</v>
      </c>
      <c r="C1706" s="1625"/>
      <c r="D1706" s="144"/>
      <c r="E1706" s="2040"/>
      <c r="F1706" s="2126"/>
      <c r="G1706" s="2032"/>
      <c r="H1706" s="2127"/>
      <c r="I1706" s="2128"/>
      <c r="J1706" s="2032"/>
      <c r="K1706" s="2032"/>
      <c r="L1706" s="2034"/>
      <c r="M1706" s="2034"/>
      <c r="N1706" s="2035"/>
      <c r="O1706" s="2036"/>
      <c r="P1706" s="2036"/>
      <c r="Q1706" s="2036"/>
      <c r="R1706" s="2036"/>
      <c r="S1706" s="2036"/>
    </row>
    <row r="1707" spans="1:19" s="1475" customFormat="1">
      <c r="A1707" s="2133"/>
      <c r="B1707" s="1445" t="s">
        <v>375</v>
      </c>
      <c r="C1707" s="1625"/>
      <c r="D1707" s="144"/>
      <c r="E1707" s="2040"/>
      <c r="F1707" s="2126"/>
      <c r="G1707" s="2032"/>
      <c r="H1707" s="2127"/>
      <c r="I1707" s="2128"/>
      <c r="J1707" s="2032"/>
      <c r="K1707" s="2032"/>
      <c r="L1707" s="2034"/>
      <c r="M1707" s="2034"/>
      <c r="N1707" s="2035"/>
      <c r="O1707" s="2036"/>
      <c r="P1707" s="2036"/>
      <c r="Q1707" s="2036"/>
      <c r="R1707" s="2036"/>
      <c r="S1707" s="2036"/>
    </row>
    <row r="1708" spans="1:19" s="1475" customFormat="1">
      <c r="A1708" s="2133"/>
      <c r="B1708" s="2036"/>
      <c r="C1708" s="1625"/>
      <c r="D1708" s="144"/>
      <c r="E1708" s="2040"/>
      <c r="F1708" s="2126"/>
      <c r="G1708" s="2032"/>
      <c r="H1708" s="2127"/>
      <c r="I1708" s="2128"/>
      <c r="J1708" s="2032"/>
      <c r="K1708" s="2032"/>
      <c r="L1708" s="2034"/>
      <c r="M1708" s="2034"/>
      <c r="N1708" s="2035"/>
      <c r="O1708" s="2036"/>
      <c r="P1708" s="2036"/>
      <c r="Q1708" s="2036"/>
      <c r="R1708" s="2036"/>
      <c r="S1708" s="2036"/>
    </row>
    <row r="1709" spans="1:19" s="1769" customFormat="1">
      <c r="A1709" s="210" t="s">
        <v>732</v>
      </c>
      <c r="B1709" s="216"/>
      <c r="C1709" s="217"/>
      <c r="D1709" s="144"/>
      <c r="E1709" s="2007"/>
      <c r="F1709" s="2105"/>
      <c r="G1709" s="2005"/>
      <c r="H1709" s="2106"/>
      <c r="I1709" s="2002"/>
      <c r="J1709" s="2005"/>
      <c r="K1709" s="2005"/>
      <c r="L1709" s="2010"/>
      <c r="M1709" s="2010"/>
      <c r="N1709" s="2011"/>
      <c r="O1709" s="2004"/>
      <c r="P1709" s="2004"/>
      <c r="Q1709" s="2004"/>
      <c r="R1709" s="2004"/>
      <c r="S1709" s="2004"/>
    </row>
    <row r="1710" spans="1:19" s="1769" customFormat="1">
      <c r="A1710" s="184"/>
      <c r="B1710" s="675" t="s">
        <v>7</v>
      </c>
      <c r="C1710" s="684"/>
      <c r="D1710" s="144"/>
      <c r="E1710" s="2007"/>
      <c r="F1710" s="2105"/>
      <c r="G1710" s="2005"/>
      <c r="H1710" s="2106"/>
      <c r="I1710" s="2002"/>
      <c r="J1710" s="2005"/>
      <c r="K1710" s="2005"/>
      <c r="L1710" s="2010"/>
      <c r="M1710" s="2010"/>
      <c r="N1710" s="2011"/>
      <c r="O1710" s="2004"/>
      <c r="P1710" s="2004"/>
      <c r="Q1710" s="2004"/>
      <c r="R1710" s="2004"/>
      <c r="S1710" s="2004"/>
    </row>
    <row r="1711" spans="1:19" s="1769" customFormat="1">
      <c r="A1711" s="184"/>
      <c r="B1711" s="216"/>
      <c r="C1711" s="217"/>
      <c r="D1711" s="144"/>
      <c r="E1711" s="2007"/>
      <c r="F1711" s="2105"/>
      <c r="G1711" s="2005"/>
      <c r="H1711" s="2106"/>
      <c r="I1711" s="2002"/>
      <c r="J1711" s="2005"/>
      <c r="K1711" s="2005"/>
      <c r="L1711" s="2010"/>
      <c r="M1711" s="2010"/>
      <c r="N1711" s="2011"/>
      <c r="O1711" s="2004"/>
      <c r="P1711" s="2004"/>
      <c r="Q1711" s="2004"/>
      <c r="R1711" s="2004"/>
      <c r="S1711" s="2004"/>
    </row>
    <row r="1712" spans="1:19" s="1769" customFormat="1">
      <c r="A1712" s="184"/>
      <c r="B1712" s="244" t="s">
        <v>733</v>
      </c>
      <c r="C1712" s="710">
        <f>SUM(D1693:D1702)+SUM(C1709:C1711)</f>
        <v>2675307</v>
      </c>
      <c r="D1712" s="144"/>
      <c r="E1712" s="2007"/>
      <c r="F1712" s="2105"/>
      <c r="G1712" s="2005"/>
      <c r="H1712" s="2106"/>
      <c r="I1712" s="2002"/>
      <c r="J1712" s="2005"/>
      <c r="K1712" s="2005"/>
      <c r="L1712" s="2010"/>
      <c r="M1712" s="2010"/>
      <c r="N1712" s="2011"/>
      <c r="O1712" s="2004"/>
      <c r="P1712" s="2004"/>
      <c r="Q1712" s="2004"/>
      <c r="R1712" s="2004"/>
      <c r="S1712" s="2004"/>
    </row>
    <row r="1713" spans="1:19" s="1475" customFormat="1">
      <c r="A1713" s="2133"/>
      <c r="B1713" s="2036"/>
      <c r="C1713" s="1625"/>
      <c r="D1713" s="144"/>
      <c r="E1713" s="2040"/>
      <c r="F1713" s="2126"/>
      <c r="G1713" s="2032"/>
      <c r="H1713" s="2127"/>
      <c r="I1713" s="2128"/>
      <c r="J1713" s="2032"/>
      <c r="K1713" s="2032"/>
      <c r="L1713" s="2034"/>
      <c r="M1713" s="2034"/>
      <c r="N1713" s="2035"/>
      <c r="O1713" s="2036"/>
      <c r="P1713" s="2036"/>
      <c r="Q1713" s="2036"/>
      <c r="R1713" s="2036"/>
      <c r="S1713" s="2036"/>
    </row>
    <row r="1714" spans="1:19" s="2496" customFormat="1">
      <c r="A1714" s="2535"/>
      <c r="B1714" s="2386"/>
      <c r="C1714" s="2491"/>
      <c r="D1714" s="2492"/>
      <c r="E1714" s="2388"/>
      <c r="F1714" s="2493"/>
      <c r="G1714" s="2385"/>
      <c r="H1714" s="2494"/>
      <c r="I1714" s="2495"/>
      <c r="J1714" s="2385"/>
      <c r="K1714" s="2385"/>
      <c r="L1714" s="2391"/>
      <c r="M1714" s="2391"/>
      <c r="N1714" s="2390"/>
      <c r="O1714" s="2386"/>
      <c r="P1714" s="2386"/>
      <c r="Q1714" s="2386"/>
      <c r="R1714" s="2386"/>
      <c r="S1714" s="2386"/>
    </row>
    <row r="1715" spans="1:19" s="1475" customFormat="1">
      <c r="A1715" s="2486" t="s">
        <v>3933</v>
      </c>
      <c r="B1715" s="2036"/>
      <c r="C1715" s="1777" t="s">
        <v>3946</v>
      </c>
      <c r="D1715" s="1487"/>
      <c r="E1715" s="2040"/>
      <c r="F1715" s="2126"/>
      <c r="G1715" s="2032"/>
      <c r="H1715" s="2127"/>
      <c r="I1715" s="2128"/>
      <c r="J1715" s="2032"/>
      <c r="K1715" s="2032"/>
      <c r="L1715" s="2034"/>
      <c r="M1715" s="2034"/>
      <c r="N1715" s="2035"/>
      <c r="O1715" s="2036"/>
      <c r="P1715" s="2036"/>
      <c r="Q1715" s="2036"/>
      <c r="R1715" s="2036"/>
      <c r="S1715" s="2036"/>
    </row>
    <row r="1716" spans="1:19" s="1475" customFormat="1">
      <c r="A1716" s="1489">
        <v>5410003</v>
      </c>
      <c r="B1716" s="2074" t="s">
        <v>864</v>
      </c>
      <c r="C1716" s="1782" t="s">
        <v>3947</v>
      </c>
      <c r="D1716" s="1487">
        <v>1420000</v>
      </c>
      <c r="E1716" s="2040"/>
      <c r="F1716" s="2126">
        <v>1256000</v>
      </c>
      <c r="G1716" s="2032" t="s">
        <v>98</v>
      </c>
      <c r="H1716" s="2127">
        <v>44105</v>
      </c>
      <c r="I1716" s="2128" t="s">
        <v>2133</v>
      </c>
      <c r="J1716" s="2174" t="s">
        <v>449</v>
      </c>
      <c r="K1716" s="2032" t="s">
        <v>67</v>
      </c>
      <c r="L1716" s="2241" t="s">
        <v>449</v>
      </c>
      <c r="M1716" s="2034"/>
      <c r="N1716" s="1516">
        <v>44143</v>
      </c>
      <c r="O1716" s="2420" t="s">
        <v>728</v>
      </c>
      <c r="P1716" s="2036"/>
      <c r="Q1716" s="2036"/>
      <c r="R1716" s="2036"/>
      <c r="S1716" s="2036"/>
    </row>
    <row r="1717" spans="1:19" s="1475" customFormat="1">
      <c r="A1717" s="1489">
        <v>5410004</v>
      </c>
      <c r="B1717" s="2074" t="s">
        <v>2029</v>
      </c>
      <c r="C1717" s="1782" t="s">
        <v>3948</v>
      </c>
      <c r="D1717" s="1487">
        <v>520000</v>
      </c>
      <c r="E1717" s="2040"/>
      <c r="F1717" s="2126">
        <v>336000</v>
      </c>
      <c r="G1717" s="2032" t="s">
        <v>104</v>
      </c>
      <c r="H1717" s="2127">
        <v>44105</v>
      </c>
      <c r="I1717" s="2128" t="s">
        <v>527</v>
      </c>
      <c r="J1717" s="2174" t="s">
        <v>449</v>
      </c>
      <c r="K1717" s="2032" t="s">
        <v>67</v>
      </c>
      <c r="L1717" s="2241" t="s">
        <v>449</v>
      </c>
      <c r="M1717" s="2034"/>
      <c r="N1717" s="1516">
        <v>44143</v>
      </c>
      <c r="O1717" s="2420" t="s">
        <v>728</v>
      </c>
      <c r="P1717" s="2036"/>
      <c r="Q1717" s="2036"/>
      <c r="R1717" s="2036"/>
      <c r="S1717" s="2036"/>
    </row>
    <row r="1718" spans="1:19" s="1475" customFormat="1">
      <c r="A1718" s="1489">
        <v>5410021</v>
      </c>
      <c r="B1718" s="2074" t="s">
        <v>2519</v>
      </c>
      <c r="C1718" s="1782" t="s">
        <v>3949</v>
      </c>
      <c r="D1718" s="1487">
        <v>540000</v>
      </c>
      <c r="E1718" s="2040"/>
      <c r="F1718" s="2126">
        <v>366000</v>
      </c>
      <c r="G1718" s="2032" t="s">
        <v>98</v>
      </c>
      <c r="H1718" s="2127">
        <v>44117</v>
      </c>
      <c r="I1718" s="2128" t="s">
        <v>1882</v>
      </c>
      <c r="J1718" s="2032"/>
      <c r="K1718" s="2032" t="s">
        <v>67</v>
      </c>
      <c r="L1718" s="2241" t="s">
        <v>449</v>
      </c>
      <c r="M1718" s="2034"/>
      <c r="N1718" s="1516">
        <v>44143</v>
      </c>
      <c r="O1718" s="2420" t="s">
        <v>728</v>
      </c>
      <c r="P1718" s="2036"/>
      <c r="Q1718" s="2036"/>
      <c r="R1718" s="2036"/>
      <c r="S1718" s="2036"/>
    </row>
    <row r="1719" spans="1:19" s="1475" customFormat="1">
      <c r="A1719" s="1489"/>
      <c r="B1719" s="2036"/>
      <c r="C1719" s="1625"/>
      <c r="D1719" s="1487"/>
      <c r="E1719" s="2040"/>
      <c r="F1719" s="2126"/>
      <c r="G1719" s="2032"/>
      <c r="H1719" s="2127"/>
      <c r="I1719" s="2128"/>
      <c r="J1719" s="2032"/>
      <c r="K1719" s="2032"/>
      <c r="L1719" s="2034"/>
      <c r="M1719" s="2034"/>
      <c r="N1719" s="2035"/>
      <c r="O1719" s="2036"/>
      <c r="P1719" s="2036"/>
      <c r="Q1719" s="2036"/>
      <c r="R1719" s="2036"/>
      <c r="S1719" s="2036"/>
    </row>
    <row r="1720" spans="1:19" s="1475" customFormat="1">
      <c r="A1720" s="1489"/>
      <c r="B1720" s="1451" t="s">
        <v>3907</v>
      </c>
      <c r="C1720" s="1625"/>
      <c r="D1720" s="1487"/>
      <c r="E1720" s="2040"/>
      <c r="F1720" s="2126"/>
      <c r="G1720" s="2032"/>
      <c r="H1720" s="2127"/>
      <c r="I1720" s="2128"/>
      <c r="J1720" s="2032"/>
      <c r="K1720" s="2032"/>
      <c r="L1720" s="2034"/>
      <c r="M1720" s="2034"/>
      <c r="N1720" s="2035"/>
      <c r="O1720" s="2036"/>
      <c r="P1720" s="2036"/>
      <c r="Q1720" s="2036"/>
      <c r="R1720" s="2036"/>
      <c r="S1720" s="2036"/>
    </row>
    <row r="1721" spans="1:19" s="1475" customFormat="1">
      <c r="A1721" s="1489"/>
      <c r="B1721" s="1445" t="s">
        <v>440</v>
      </c>
      <c r="C1721" s="1625"/>
      <c r="D1721" s="1487"/>
      <c r="E1721" s="2040"/>
      <c r="F1721" s="2126"/>
      <c r="G1721" s="2032"/>
      <c r="H1721" s="2127"/>
      <c r="I1721" s="2128"/>
      <c r="J1721" s="2032"/>
      <c r="K1721" s="2032"/>
      <c r="L1721" s="2034"/>
      <c r="M1721" s="2034"/>
      <c r="N1721" s="2035"/>
      <c r="O1721" s="2036"/>
      <c r="P1721" s="2036"/>
      <c r="Q1721" s="2036"/>
      <c r="R1721" s="2036"/>
      <c r="S1721" s="2036"/>
    </row>
    <row r="1722" spans="1:19" s="1475" customFormat="1">
      <c r="A1722" s="1489"/>
      <c r="B1722" s="2036"/>
      <c r="C1722" s="1625"/>
      <c r="D1722" s="1487"/>
      <c r="E1722" s="2040"/>
      <c r="F1722" s="2126"/>
      <c r="G1722" s="2032"/>
      <c r="H1722" s="2127"/>
      <c r="I1722" s="2128"/>
      <c r="J1722" s="2032"/>
      <c r="K1722" s="2032"/>
      <c r="L1722" s="2034"/>
      <c r="M1722" s="2034"/>
      <c r="N1722" s="2035"/>
      <c r="O1722" s="2036"/>
      <c r="P1722" s="2036"/>
      <c r="Q1722" s="2036"/>
      <c r="R1722" s="2036"/>
      <c r="S1722" s="2036"/>
    </row>
    <row r="1723" spans="1:19" s="1769" customFormat="1">
      <c r="A1723" s="1554" t="s">
        <v>732</v>
      </c>
      <c r="B1723" s="216"/>
      <c r="C1723" s="217"/>
      <c r="D1723" s="1487"/>
      <c r="E1723" s="2007"/>
      <c r="F1723" s="2105"/>
      <c r="G1723" s="2005"/>
      <c r="H1723" s="2106"/>
      <c r="I1723" s="2002"/>
      <c r="J1723" s="2005"/>
      <c r="K1723" s="2005"/>
      <c r="L1723" s="2010"/>
      <c r="M1723" s="2010"/>
      <c r="N1723" s="2011"/>
      <c r="O1723" s="2004"/>
      <c r="P1723" s="2004"/>
      <c r="Q1723" s="2004"/>
      <c r="R1723" s="2004"/>
      <c r="S1723" s="2004"/>
    </row>
    <row r="1724" spans="1:19" s="1769" customFormat="1">
      <c r="A1724" s="1555"/>
      <c r="B1724" s="675" t="s">
        <v>7</v>
      </c>
      <c r="C1724" s="684"/>
      <c r="D1724" s="1487"/>
      <c r="E1724" s="2007"/>
      <c r="F1724" s="2105"/>
      <c r="G1724" s="2005"/>
      <c r="H1724" s="2106"/>
      <c r="I1724" s="2002"/>
      <c r="J1724" s="2005"/>
      <c r="K1724" s="2005"/>
      <c r="L1724" s="2010"/>
      <c r="M1724" s="2010"/>
      <c r="N1724" s="2011"/>
      <c r="O1724" s="2004"/>
      <c r="P1724" s="2004"/>
      <c r="Q1724" s="2004"/>
      <c r="R1724" s="2004"/>
      <c r="S1724" s="2004"/>
    </row>
    <row r="1725" spans="1:19" s="1769" customFormat="1">
      <c r="A1725" s="1555"/>
      <c r="B1725" s="216"/>
      <c r="C1725" s="217"/>
      <c r="D1725" s="1487"/>
      <c r="E1725" s="2007"/>
      <c r="F1725" s="2105"/>
      <c r="G1725" s="2005"/>
      <c r="H1725" s="2106"/>
      <c r="I1725" s="2002"/>
      <c r="J1725" s="2005"/>
      <c r="K1725" s="2005"/>
      <c r="L1725" s="2010"/>
      <c r="M1725" s="2010"/>
      <c r="N1725" s="2011"/>
      <c r="O1725" s="2004"/>
      <c r="P1725" s="2004"/>
      <c r="Q1725" s="2004"/>
      <c r="R1725" s="2004"/>
      <c r="S1725" s="2004"/>
    </row>
    <row r="1726" spans="1:19" s="1769" customFormat="1">
      <c r="A1726" s="1555"/>
      <c r="B1726" s="244" t="s">
        <v>733</v>
      </c>
      <c r="C1726" s="710">
        <f>SUM(D1714:D1722)+SUM(C1723:C1725)</f>
        <v>2480000</v>
      </c>
      <c r="D1726" s="1487"/>
      <c r="E1726" s="2007"/>
      <c r="F1726" s="2105"/>
      <c r="G1726" s="2005"/>
      <c r="H1726" s="2106"/>
      <c r="I1726" s="2002"/>
      <c r="J1726" s="2005"/>
      <c r="K1726" s="2005"/>
      <c r="L1726" s="2010"/>
      <c r="M1726" s="2010"/>
      <c r="N1726" s="2011"/>
      <c r="O1726" s="2004"/>
      <c r="P1726" s="2004"/>
      <c r="Q1726" s="2004"/>
      <c r="R1726" s="2004"/>
      <c r="S1726" s="2004"/>
    </row>
    <row r="1727" spans="1:19" s="1475" customFormat="1">
      <c r="A1727" s="2133"/>
      <c r="B1727" s="2036"/>
      <c r="C1727" s="1625"/>
      <c r="D1727" s="1487"/>
      <c r="E1727" s="2040"/>
      <c r="F1727" s="2126"/>
      <c r="G1727" s="2032"/>
      <c r="H1727" s="2127"/>
      <c r="I1727" s="2128"/>
      <c r="J1727" s="2032"/>
      <c r="K1727" s="2032"/>
      <c r="L1727" s="2034"/>
      <c r="M1727" s="2034"/>
      <c r="N1727" s="2035"/>
      <c r="O1727" s="2036"/>
      <c r="P1727" s="2036"/>
      <c r="Q1727" s="2036"/>
      <c r="R1727" s="2036"/>
      <c r="S1727" s="2036"/>
    </row>
    <row r="1728" spans="1:19" s="2496" customFormat="1">
      <c r="A1728" s="2535"/>
      <c r="B1728" s="2386"/>
      <c r="C1728" s="2491"/>
      <c r="D1728" s="2599"/>
      <c r="E1728" s="2388"/>
      <c r="F1728" s="2493"/>
      <c r="G1728" s="2385"/>
      <c r="H1728" s="2494"/>
      <c r="I1728" s="2495"/>
      <c r="J1728" s="2385"/>
      <c r="K1728" s="2385"/>
      <c r="L1728" s="2391"/>
      <c r="M1728" s="2391"/>
      <c r="N1728" s="2390"/>
      <c r="O1728" s="2386"/>
      <c r="P1728" s="2386"/>
      <c r="Q1728" s="2386"/>
      <c r="R1728" s="2386"/>
      <c r="S1728" s="2386"/>
    </row>
    <row r="1729" spans="1:19" s="1475" customFormat="1">
      <c r="A1729" s="2486" t="s">
        <v>3950</v>
      </c>
      <c r="B1729" s="2036"/>
      <c r="C1729" s="1777" t="s">
        <v>3951</v>
      </c>
      <c r="D1729" s="1487"/>
      <c r="E1729" s="2040"/>
      <c r="F1729" s="2126"/>
      <c r="G1729" s="2032"/>
      <c r="H1729" s="2127"/>
      <c r="I1729" s="2128"/>
      <c r="J1729" s="2032"/>
      <c r="K1729" s="2032"/>
      <c r="L1729" s="2034"/>
      <c r="M1729" s="2034"/>
      <c r="N1729" s="2035"/>
      <c r="O1729" s="2036"/>
      <c r="P1729" s="2036"/>
      <c r="Q1729" s="2036"/>
      <c r="R1729" s="2036"/>
      <c r="S1729" s="2036"/>
    </row>
    <row r="1730" spans="1:19" s="1475" customFormat="1">
      <c r="A1730" s="1489">
        <v>5408049</v>
      </c>
      <c r="B1730" s="2074" t="s">
        <v>895</v>
      </c>
      <c r="C1730" s="2476" t="s">
        <v>3952</v>
      </c>
      <c r="D1730" s="1487">
        <v>1250000</v>
      </c>
      <c r="E1730" s="2040"/>
      <c r="F1730" s="2126">
        <v>1100000</v>
      </c>
      <c r="G1730" s="2032" t="s">
        <v>98</v>
      </c>
      <c r="H1730" s="2127">
        <v>44072</v>
      </c>
      <c r="I1730" s="2128" t="s">
        <v>448</v>
      </c>
      <c r="J1730" s="1561" t="s">
        <v>449</v>
      </c>
      <c r="K1730" s="1455" t="s">
        <v>41</v>
      </c>
      <c r="L1730" s="2241" t="s">
        <v>449</v>
      </c>
      <c r="M1730" s="2034"/>
      <c r="N1730" s="1516">
        <v>44152</v>
      </c>
      <c r="O1730" s="2420" t="s">
        <v>728</v>
      </c>
      <c r="P1730" s="2036"/>
      <c r="Q1730" s="2036"/>
      <c r="R1730" s="2036"/>
      <c r="S1730" s="2036"/>
    </row>
    <row r="1731" spans="1:19" s="1475" customFormat="1">
      <c r="A1731" s="1489">
        <v>5409029</v>
      </c>
      <c r="B1731" s="2036" t="s">
        <v>3953</v>
      </c>
      <c r="C1731" s="1782" t="s">
        <v>3954</v>
      </c>
      <c r="D1731" s="1487">
        <v>550000</v>
      </c>
      <c r="E1731" s="2040"/>
      <c r="F1731" s="2126">
        <v>385000</v>
      </c>
      <c r="G1731" s="2032" t="s">
        <v>1264</v>
      </c>
      <c r="H1731" s="2127">
        <v>44086</v>
      </c>
      <c r="I1731" s="2128" t="s">
        <v>448</v>
      </c>
      <c r="J1731" s="1561" t="s">
        <v>449</v>
      </c>
      <c r="K1731" s="2032" t="s">
        <v>41</v>
      </c>
      <c r="L1731" s="2241" t="s">
        <v>449</v>
      </c>
      <c r="M1731" s="2034"/>
      <c r="N1731" s="1516">
        <v>44152</v>
      </c>
      <c r="O1731" s="2420" t="s">
        <v>728</v>
      </c>
      <c r="P1731" s="2036"/>
      <c r="Q1731" s="2036"/>
      <c r="R1731" s="2036"/>
      <c r="S1731" s="2036"/>
    </row>
    <row r="1732" spans="1:19" s="1475" customFormat="1">
      <c r="A1732" s="1489"/>
      <c r="B1732" s="2036"/>
      <c r="C1732" s="1625"/>
      <c r="D1732" s="1487"/>
      <c r="E1732" s="2040"/>
      <c r="F1732" s="2126"/>
      <c r="G1732" s="2032"/>
      <c r="H1732" s="2127"/>
      <c r="I1732" s="2128"/>
      <c r="J1732" s="2032"/>
      <c r="K1732" s="2032"/>
      <c r="L1732" s="2034"/>
      <c r="M1732" s="2034"/>
      <c r="N1732" s="2035"/>
      <c r="O1732" s="2036"/>
      <c r="P1732" s="2036"/>
      <c r="Q1732" s="2036"/>
      <c r="R1732" s="2036"/>
      <c r="S1732" s="2036"/>
    </row>
    <row r="1733" spans="1:19" s="1475" customFormat="1">
      <c r="A1733" s="1489"/>
      <c r="B1733" s="1451" t="s">
        <v>3955</v>
      </c>
      <c r="C1733" s="1625"/>
      <c r="D1733" s="1487"/>
      <c r="E1733" s="2040"/>
      <c r="F1733" s="2126"/>
      <c r="G1733" s="2032"/>
      <c r="H1733" s="2127"/>
      <c r="I1733" s="2128"/>
      <c r="J1733" s="2032"/>
      <c r="K1733" s="2032"/>
      <c r="L1733" s="2034"/>
      <c r="M1733" s="2034"/>
      <c r="N1733" s="2035"/>
      <c r="O1733" s="2036"/>
      <c r="P1733" s="2036"/>
      <c r="Q1733" s="2036"/>
      <c r="R1733" s="2036"/>
      <c r="S1733" s="2036"/>
    </row>
    <row r="1734" spans="1:19" s="1475" customFormat="1">
      <c r="A1734" s="1489"/>
      <c r="B1734" s="1445" t="s">
        <v>440</v>
      </c>
      <c r="C1734" s="1625"/>
      <c r="D1734" s="1487"/>
      <c r="E1734" s="2040"/>
      <c r="F1734" s="2126"/>
      <c r="G1734" s="2032"/>
      <c r="H1734" s="2127"/>
      <c r="I1734" s="2128"/>
      <c r="J1734" s="2032"/>
      <c r="K1734" s="2032"/>
      <c r="L1734" s="2034"/>
      <c r="M1734" s="2034"/>
      <c r="N1734" s="2035"/>
      <c r="O1734" s="2036"/>
      <c r="P1734" s="2036"/>
      <c r="Q1734" s="2036"/>
      <c r="R1734" s="2036"/>
      <c r="S1734" s="2036"/>
    </row>
    <row r="1735" spans="1:19" s="1475" customFormat="1">
      <c r="A1735" s="1489"/>
      <c r="B1735" s="2036"/>
      <c r="C1735" s="1625"/>
      <c r="D1735" s="144"/>
      <c r="E1735" s="2040"/>
      <c r="F1735" s="2126"/>
      <c r="G1735" s="2032"/>
      <c r="H1735" s="2127"/>
      <c r="I1735" s="2128"/>
      <c r="J1735" s="2032"/>
      <c r="K1735" s="2032"/>
      <c r="L1735" s="2034"/>
      <c r="M1735" s="2034"/>
      <c r="N1735" s="2035"/>
      <c r="O1735" s="2036"/>
      <c r="P1735" s="2036"/>
      <c r="Q1735" s="2036"/>
      <c r="R1735" s="2036"/>
      <c r="S1735" s="2036"/>
    </row>
    <row r="1736" spans="1:19" s="1475" customFormat="1">
      <c r="A1736" s="1452"/>
      <c r="B1736" s="2036"/>
      <c r="C1736" s="1625"/>
      <c r="D1736" s="144"/>
      <c r="E1736" s="2040"/>
      <c r="F1736" s="2126"/>
      <c r="G1736" s="2032"/>
      <c r="H1736" s="2127"/>
      <c r="I1736" s="2128"/>
      <c r="J1736" s="2032"/>
      <c r="K1736" s="2032"/>
      <c r="L1736" s="2034"/>
      <c r="M1736" s="2034"/>
      <c r="N1736" s="2035"/>
      <c r="O1736" s="2036"/>
      <c r="P1736" s="2036"/>
      <c r="Q1736" s="2036"/>
      <c r="R1736" s="2036"/>
      <c r="S1736" s="2036"/>
    </row>
    <row r="1737" spans="1:19" s="1769" customFormat="1">
      <c r="A1737" s="210" t="s">
        <v>732</v>
      </c>
      <c r="B1737" s="216"/>
      <c r="C1737" s="217"/>
      <c r="D1737" s="144"/>
      <c r="E1737" s="2007"/>
      <c r="F1737" s="2105"/>
      <c r="G1737" s="2005"/>
      <c r="H1737" s="2106"/>
      <c r="I1737" s="2002"/>
      <c r="J1737" s="2005"/>
      <c r="K1737" s="2005"/>
      <c r="L1737" s="2010"/>
      <c r="M1737" s="2010"/>
      <c r="N1737" s="2011"/>
      <c r="O1737" s="2004"/>
      <c r="P1737" s="2004"/>
      <c r="Q1737" s="2004"/>
      <c r="R1737" s="2004"/>
      <c r="S1737" s="2004"/>
    </row>
    <row r="1738" spans="1:19" s="1769" customFormat="1">
      <c r="A1738" s="184"/>
      <c r="B1738" s="675" t="s">
        <v>7</v>
      </c>
      <c r="C1738" s="684"/>
      <c r="D1738" s="144"/>
      <c r="E1738" s="2007"/>
      <c r="F1738" s="2105"/>
      <c r="G1738" s="2005"/>
      <c r="H1738" s="2106"/>
      <c r="I1738" s="2002"/>
      <c r="J1738" s="2005"/>
      <c r="K1738" s="2005"/>
      <c r="L1738" s="2010"/>
      <c r="M1738" s="2010"/>
      <c r="N1738" s="2011"/>
      <c r="O1738" s="2004"/>
      <c r="P1738" s="2004"/>
      <c r="Q1738" s="2004"/>
      <c r="R1738" s="2004"/>
      <c r="S1738" s="2004"/>
    </row>
    <row r="1739" spans="1:19" s="1769" customFormat="1">
      <c r="A1739" s="184"/>
      <c r="B1739" s="216"/>
      <c r="C1739" s="217"/>
      <c r="D1739" s="2551"/>
      <c r="E1739" s="2007"/>
      <c r="F1739" s="2105"/>
      <c r="G1739" s="2005"/>
      <c r="H1739" s="2106"/>
      <c r="I1739" s="2002"/>
      <c r="J1739" s="2005"/>
      <c r="K1739" s="2005"/>
      <c r="L1739" s="2010"/>
      <c r="M1739" s="2010"/>
      <c r="N1739" s="2011"/>
      <c r="O1739" s="2004"/>
      <c r="P1739" s="2004"/>
      <c r="Q1739" s="2004"/>
      <c r="R1739" s="2004"/>
      <c r="S1739" s="2004"/>
    </row>
    <row r="1740" spans="1:19" s="1769" customFormat="1">
      <c r="A1740" s="184"/>
      <c r="B1740" s="244" t="s">
        <v>733</v>
      </c>
      <c r="C1740" s="710">
        <f>SUM(D1728:D1736)+SUM(C1737:C1739)</f>
        <v>1800000</v>
      </c>
      <c r="D1740" s="2551"/>
      <c r="E1740" s="2007"/>
      <c r="F1740" s="2105"/>
      <c r="G1740" s="2005"/>
      <c r="H1740" s="2106"/>
      <c r="I1740" s="2002"/>
      <c r="J1740" s="2005"/>
      <c r="K1740" s="2005"/>
      <c r="L1740" s="2010"/>
      <c r="M1740" s="2010"/>
      <c r="N1740" s="2011"/>
      <c r="O1740" s="2004"/>
      <c r="P1740" s="2004"/>
      <c r="Q1740" s="2004"/>
      <c r="R1740" s="2004"/>
      <c r="S1740" s="2004"/>
    </row>
    <row r="1741" spans="1:19" s="1475" customFormat="1">
      <c r="A1741" s="2129"/>
      <c r="B1741" s="2036"/>
      <c r="C1741" s="1625"/>
      <c r="D1741" s="2551"/>
      <c r="E1741" s="2040"/>
      <c r="F1741" s="2126"/>
      <c r="G1741" s="2032"/>
      <c r="H1741" s="2127"/>
      <c r="I1741" s="2128"/>
      <c r="J1741" s="2032"/>
      <c r="K1741" s="2032"/>
      <c r="L1741" s="2034"/>
      <c r="M1741" s="2034"/>
      <c r="N1741" s="2035"/>
      <c r="O1741" s="2036"/>
      <c r="P1741" s="2036"/>
      <c r="Q1741" s="2036"/>
      <c r="R1741" s="2036"/>
      <c r="S1741" s="2036"/>
    </row>
    <row r="1742" spans="1:19" s="2496" customFormat="1">
      <c r="A1742" s="2490"/>
      <c r="B1742" s="2386"/>
      <c r="C1742" s="2491"/>
      <c r="D1742" s="2558"/>
      <c r="E1742" s="2388"/>
      <c r="F1742" s="2493"/>
      <c r="G1742" s="2385"/>
      <c r="H1742" s="2494"/>
      <c r="I1742" s="2495"/>
      <c r="J1742" s="2385"/>
      <c r="K1742" s="2385"/>
      <c r="L1742" s="2391"/>
      <c r="M1742" s="2391"/>
      <c r="N1742" s="2390"/>
      <c r="O1742" s="2386"/>
      <c r="P1742" s="2386"/>
      <c r="Q1742" s="2386"/>
      <c r="R1742" s="2386"/>
      <c r="S1742" s="2386"/>
    </row>
    <row r="1743" spans="1:19" s="1475" customFormat="1">
      <c r="A1743" s="2486" t="s">
        <v>3956</v>
      </c>
      <c r="B1743" s="2036"/>
      <c r="C1743" s="1777" t="s">
        <v>3957</v>
      </c>
      <c r="D1743" s="2551"/>
      <c r="E1743" s="2040"/>
      <c r="F1743" s="2126"/>
      <c r="G1743" s="2032"/>
      <c r="H1743" s="2127"/>
      <c r="I1743" s="2128"/>
      <c r="J1743" s="2032"/>
      <c r="K1743" s="2032"/>
      <c r="L1743" s="2034"/>
      <c r="M1743" s="2034"/>
      <c r="N1743" s="2035"/>
      <c r="O1743" s="2036"/>
      <c r="P1743" s="2036"/>
      <c r="Q1743" s="2036"/>
      <c r="R1743" s="2036"/>
      <c r="S1743" s="2036"/>
    </row>
    <row r="1744" spans="1:19" s="1475" customFormat="1">
      <c r="A1744" s="1452">
        <v>5410046</v>
      </c>
      <c r="B1744" s="2074" t="s">
        <v>3958</v>
      </c>
      <c r="C1744" s="1782" t="s">
        <v>3959</v>
      </c>
      <c r="D1744" s="2583">
        <v>1700000</v>
      </c>
      <c r="E1744" s="2040"/>
      <c r="F1744" s="2126">
        <v>1505000</v>
      </c>
      <c r="G1744" s="2032" t="s">
        <v>98</v>
      </c>
      <c r="H1744" s="2127">
        <v>44128</v>
      </c>
      <c r="I1744" s="2128" t="s">
        <v>448</v>
      </c>
      <c r="J1744" s="1561" t="s">
        <v>449</v>
      </c>
      <c r="K1744" s="2032" t="s">
        <v>41</v>
      </c>
      <c r="L1744" s="2241" t="s">
        <v>2614</v>
      </c>
      <c r="M1744" s="2034"/>
      <c r="N1744" s="1516">
        <v>44191</v>
      </c>
      <c r="O1744" s="2420" t="s">
        <v>728</v>
      </c>
      <c r="P1744" s="2036"/>
      <c r="Q1744" s="2036"/>
      <c r="R1744" s="2036"/>
      <c r="S1744" s="2036"/>
    </row>
    <row r="1745" spans="1:19" s="1475" customFormat="1">
      <c r="A1745" s="1489">
        <v>5410071</v>
      </c>
      <c r="B1745" s="2074" t="s">
        <v>2025</v>
      </c>
      <c r="C1745" s="1782" t="s">
        <v>3960</v>
      </c>
      <c r="D1745" s="2583">
        <v>550000</v>
      </c>
      <c r="E1745" s="2069"/>
      <c r="F1745" s="2139">
        <v>390000</v>
      </c>
      <c r="G1745" s="2070" t="s">
        <v>98</v>
      </c>
      <c r="H1745" s="2140">
        <v>44135</v>
      </c>
      <c r="I1745" s="2141" t="s">
        <v>448</v>
      </c>
      <c r="J1745" s="1960"/>
      <c r="K1745" s="2070" t="s">
        <v>41</v>
      </c>
      <c r="L1745" s="2241" t="s">
        <v>449</v>
      </c>
      <c r="M1745" s="2034"/>
      <c r="N1745" s="1516">
        <v>44191</v>
      </c>
      <c r="O1745" s="2420" t="s">
        <v>728</v>
      </c>
      <c r="P1745" s="2036"/>
      <c r="Q1745" s="2036"/>
      <c r="R1745" s="2036"/>
      <c r="S1745" s="2036"/>
    </row>
    <row r="1746" spans="1:19" s="1475" customFormat="1">
      <c r="A1746" s="1489"/>
      <c r="B1746" s="2074"/>
      <c r="C1746" s="1782"/>
      <c r="D1746" s="2583"/>
      <c r="E1746" s="2069"/>
      <c r="F1746" s="2139"/>
      <c r="G1746" s="2070"/>
      <c r="H1746" s="2140"/>
      <c r="I1746" s="2141"/>
      <c r="J1746" s="1960"/>
      <c r="K1746" s="2070"/>
      <c r="L1746" s="2241"/>
      <c r="M1746" s="2034"/>
      <c r="N1746" s="2035"/>
      <c r="O1746" s="2036"/>
      <c r="P1746" s="2036"/>
      <c r="Q1746" s="2036"/>
      <c r="R1746" s="2036"/>
      <c r="S1746" s="2036"/>
    </row>
    <row r="1747" spans="1:19" s="1475" customFormat="1">
      <c r="A1747" s="1489"/>
      <c r="B1747" s="1451" t="s">
        <v>3961</v>
      </c>
      <c r="C1747" s="1782"/>
      <c r="D1747" s="2583"/>
      <c r="E1747" s="2069"/>
      <c r="F1747" s="2139"/>
      <c r="G1747" s="2070"/>
      <c r="H1747" s="2140"/>
      <c r="I1747" s="2141"/>
      <c r="J1747" s="1960"/>
      <c r="K1747" s="2070"/>
      <c r="L1747" s="2241"/>
      <c r="M1747" s="2034"/>
      <c r="N1747" s="2035"/>
      <c r="O1747" s="2036"/>
      <c r="P1747" s="2036"/>
      <c r="Q1747" s="2036"/>
      <c r="R1747" s="2036"/>
      <c r="S1747" s="2036"/>
    </row>
    <row r="1748" spans="1:19" s="1475" customFormat="1">
      <c r="A1748" s="1489"/>
      <c r="B1748" s="1445" t="s">
        <v>440</v>
      </c>
      <c r="C1748" s="1782"/>
      <c r="D1748" s="2583"/>
      <c r="E1748" s="2069"/>
      <c r="F1748" s="2139"/>
      <c r="G1748" s="2070"/>
      <c r="H1748" s="2140"/>
      <c r="I1748" s="2141"/>
      <c r="J1748" s="1960"/>
      <c r="K1748" s="2070"/>
      <c r="L1748" s="2241"/>
      <c r="M1748" s="2034"/>
      <c r="N1748" s="2035"/>
      <c r="O1748" s="2036"/>
      <c r="P1748" s="2036"/>
      <c r="Q1748" s="2036"/>
      <c r="R1748" s="2036"/>
      <c r="S1748" s="2036"/>
    </row>
    <row r="1749" spans="1:19" s="1475" customFormat="1">
      <c r="A1749" s="1489"/>
      <c r="B1749" s="2074"/>
      <c r="C1749" s="1782"/>
      <c r="D1749" s="2583"/>
      <c r="E1749" s="2069"/>
      <c r="F1749" s="2139"/>
      <c r="G1749" s="2070"/>
      <c r="H1749" s="2140"/>
      <c r="I1749" s="2141"/>
      <c r="J1749" s="1960"/>
      <c r="K1749" s="2070"/>
      <c r="L1749" s="2241"/>
      <c r="M1749" s="2034"/>
      <c r="N1749" s="2035"/>
      <c r="O1749" s="2036"/>
      <c r="P1749" s="2036"/>
      <c r="Q1749" s="2036"/>
      <c r="R1749" s="2036"/>
      <c r="S1749" s="2036"/>
    </row>
    <row r="1750" spans="1:19" s="1475" customFormat="1">
      <c r="A1750" s="1489"/>
      <c r="B1750" s="2074"/>
      <c r="C1750" s="1782"/>
      <c r="D1750" s="2583"/>
      <c r="E1750" s="2069"/>
      <c r="F1750" s="2139"/>
      <c r="G1750" s="2070"/>
      <c r="H1750" s="2140"/>
      <c r="I1750" s="2141"/>
      <c r="J1750" s="1960"/>
      <c r="K1750" s="2070"/>
      <c r="L1750" s="2241"/>
      <c r="M1750" s="2034"/>
      <c r="N1750" s="2035"/>
      <c r="O1750" s="2036"/>
      <c r="P1750" s="2036"/>
      <c r="Q1750" s="2036"/>
      <c r="R1750" s="2036"/>
      <c r="S1750" s="2036"/>
    </row>
    <row r="1751" spans="1:19" s="1475" customFormat="1">
      <c r="A1751" s="1489"/>
      <c r="B1751" s="2074"/>
      <c r="C1751" s="1782"/>
      <c r="D1751" s="2583"/>
      <c r="E1751" s="2069"/>
      <c r="F1751" s="2139"/>
      <c r="G1751" s="2070"/>
      <c r="H1751" s="2140"/>
      <c r="I1751" s="2141"/>
      <c r="J1751" s="1960"/>
      <c r="K1751" s="2070"/>
      <c r="L1751" s="2241"/>
      <c r="M1751" s="2034"/>
      <c r="N1751" s="2035"/>
      <c r="O1751" s="2036"/>
      <c r="P1751" s="2036"/>
      <c r="Q1751" s="2036"/>
      <c r="R1751" s="2036"/>
      <c r="S1751" s="2036"/>
    </row>
    <row r="1752" spans="1:19" s="1769" customFormat="1">
      <c r="A1752" s="210" t="s">
        <v>732</v>
      </c>
      <c r="B1752" s="216"/>
      <c r="C1752" s="217"/>
      <c r="D1752" s="2551"/>
      <c r="E1752" s="2007"/>
      <c r="F1752" s="2105"/>
      <c r="G1752" s="2005"/>
      <c r="H1752" s="2106"/>
      <c r="I1752" s="2002"/>
      <c r="J1752" s="2005"/>
      <c r="K1752" s="2005"/>
      <c r="L1752" s="2010"/>
      <c r="M1752" s="2010"/>
      <c r="N1752" s="2011"/>
      <c r="O1752" s="2004"/>
      <c r="P1752" s="2004"/>
      <c r="Q1752" s="2004"/>
      <c r="R1752" s="2004"/>
      <c r="S1752" s="2004"/>
    </row>
    <row r="1753" spans="1:19" s="1769" customFormat="1">
      <c r="A1753" s="184"/>
      <c r="B1753" s="675" t="s">
        <v>7</v>
      </c>
      <c r="C1753" s="684"/>
      <c r="D1753" s="2551"/>
      <c r="E1753" s="2007"/>
      <c r="F1753" s="2105"/>
      <c r="G1753" s="2005"/>
      <c r="H1753" s="2106"/>
      <c r="I1753" s="2002"/>
      <c r="J1753" s="2005"/>
      <c r="K1753" s="2005"/>
      <c r="L1753" s="2010"/>
      <c r="M1753" s="2010"/>
      <c r="N1753" s="2011"/>
      <c r="O1753" s="2004"/>
      <c r="P1753" s="2004"/>
      <c r="Q1753" s="2004"/>
      <c r="R1753" s="2004"/>
      <c r="S1753" s="2004"/>
    </row>
    <row r="1754" spans="1:19" s="1769" customFormat="1">
      <c r="A1754" s="184"/>
      <c r="B1754" s="216"/>
      <c r="C1754" s="217"/>
      <c r="D1754" s="2551"/>
      <c r="E1754" s="2007"/>
      <c r="F1754" s="2105"/>
      <c r="G1754" s="2005"/>
      <c r="H1754" s="2106"/>
      <c r="I1754" s="2002"/>
      <c r="J1754" s="2005"/>
      <c r="K1754" s="2005"/>
      <c r="L1754" s="2010"/>
      <c r="M1754" s="2010"/>
      <c r="N1754" s="2011"/>
      <c r="O1754" s="2004"/>
      <c r="P1754" s="2004"/>
      <c r="Q1754" s="2004"/>
      <c r="R1754" s="2004"/>
      <c r="S1754" s="2004"/>
    </row>
    <row r="1755" spans="1:19" s="1769" customFormat="1">
      <c r="A1755" s="184"/>
      <c r="B1755" s="244" t="s">
        <v>733</v>
      </c>
      <c r="C1755" s="710">
        <f>SUM(D1742:D1751)+SUM(C1752:C1754)</f>
        <v>2250000</v>
      </c>
      <c r="D1755" s="144"/>
      <c r="E1755" s="2007"/>
      <c r="F1755" s="2105"/>
      <c r="G1755" s="2005"/>
      <c r="H1755" s="2106"/>
      <c r="I1755" s="2002"/>
      <c r="J1755" s="2005"/>
      <c r="K1755" s="2005"/>
      <c r="L1755" s="2010"/>
      <c r="M1755" s="2010"/>
      <c r="N1755" s="2011"/>
      <c r="O1755" s="2004"/>
      <c r="P1755" s="2004"/>
      <c r="Q1755" s="2004"/>
      <c r="R1755" s="2004"/>
      <c r="S1755" s="2004"/>
    </row>
    <row r="1756" spans="1:19" s="1475" customFormat="1">
      <c r="A1756" s="2129"/>
      <c r="B1756" s="2036"/>
      <c r="C1756" s="1625"/>
      <c r="D1756" s="2551"/>
      <c r="E1756" s="2040"/>
      <c r="F1756" s="2126"/>
      <c r="G1756" s="2032"/>
      <c r="H1756" s="2127"/>
      <c r="I1756" s="2128"/>
      <c r="J1756" s="2032"/>
      <c r="K1756" s="2032"/>
      <c r="L1756" s="2034"/>
      <c r="M1756" s="2034"/>
      <c r="N1756" s="2035"/>
      <c r="O1756" s="2036"/>
      <c r="P1756" s="2036"/>
      <c r="Q1756" s="2036"/>
      <c r="R1756" s="2036"/>
      <c r="S1756" s="2036"/>
    </row>
    <row r="1757" spans="1:19" s="2496" customFormat="1">
      <c r="A1757" s="2490"/>
      <c r="B1757" s="2386"/>
      <c r="C1757" s="2491"/>
      <c r="D1757" s="2558"/>
      <c r="E1757" s="2388"/>
      <c r="F1757" s="2493"/>
      <c r="G1757" s="2385"/>
      <c r="H1757" s="2494"/>
      <c r="I1757" s="2495"/>
      <c r="J1757" s="2385"/>
      <c r="K1757" s="2385"/>
      <c r="L1757" s="2391"/>
      <c r="M1757" s="2391"/>
      <c r="N1757" s="2390"/>
      <c r="O1757" s="2386"/>
      <c r="P1757" s="2386"/>
      <c r="Q1757" s="2386"/>
      <c r="R1757" s="2386"/>
      <c r="S1757" s="2386"/>
    </row>
    <row r="1758" spans="1:19" s="1475" customFormat="1">
      <c r="A1758" s="2486" t="s">
        <v>3962</v>
      </c>
      <c r="B1758" s="2036"/>
      <c r="C1758" s="1777" t="s">
        <v>3963</v>
      </c>
      <c r="D1758" s="144"/>
      <c r="E1758" s="2040"/>
      <c r="F1758" s="2126"/>
      <c r="G1758" s="2032"/>
      <c r="H1758" s="2127"/>
      <c r="I1758" s="2128"/>
      <c r="J1758" s="2032"/>
      <c r="K1758" s="2032"/>
      <c r="L1758" s="2034"/>
      <c r="M1758" s="2034"/>
      <c r="N1758" s="2035"/>
      <c r="O1758" s="2036"/>
      <c r="P1758" s="2036"/>
      <c r="Q1758" s="2036"/>
      <c r="R1758" s="2036"/>
      <c r="S1758" s="2036"/>
    </row>
    <row r="1759" spans="1:19" s="1475" customFormat="1">
      <c r="A1759" s="1489">
        <v>5410067</v>
      </c>
      <c r="B1759" s="2074" t="s">
        <v>1611</v>
      </c>
      <c r="C1759" s="1782" t="s">
        <v>3964</v>
      </c>
      <c r="D1759" s="2583">
        <v>830000</v>
      </c>
      <c r="E1759" s="2040"/>
      <c r="F1759" s="2126">
        <v>526000</v>
      </c>
      <c r="G1759" s="2032" t="s">
        <v>98</v>
      </c>
      <c r="H1759" s="2127">
        <v>44134</v>
      </c>
      <c r="I1759" s="2128" t="s">
        <v>359</v>
      </c>
      <c r="J1759" s="1561" t="s">
        <v>449</v>
      </c>
      <c r="K1759" s="2032" t="s">
        <v>41</v>
      </c>
      <c r="L1759" s="2241" t="s">
        <v>449</v>
      </c>
      <c r="M1759" s="2034"/>
      <c r="N1759" s="1516">
        <v>44172</v>
      </c>
      <c r="O1759" s="2420" t="s">
        <v>728</v>
      </c>
      <c r="P1759" s="2036"/>
      <c r="Q1759" s="2036"/>
      <c r="R1759" s="2036"/>
      <c r="S1759" s="2036"/>
    </row>
    <row r="1760" spans="1:19" s="1475" customFormat="1">
      <c r="A1760" s="1489">
        <v>5410070</v>
      </c>
      <c r="B1760" s="2074" t="s">
        <v>1611</v>
      </c>
      <c r="C1760" s="1782" t="s">
        <v>3965</v>
      </c>
      <c r="D1760" s="2583">
        <v>1025000</v>
      </c>
      <c r="E1760" s="2040"/>
      <c r="F1760" s="2126">
        <v>865000</v>
      </c>
      <c r="G1760" s="2032" t="s">
        <v>98</v>
      </c>
      <c r="H1760" s="2127">
        <v>44135</v>
      </c>
      <c r="I1760" s="2128" t="s">
        <v>448</v>
      </c>
      <c r="J1760" s="1561" t="s">
        <v>449</v>
      </c>
      <c r="K1760" s="2032" t="s">
        <v>41</v>
      </c>
      <c r="L1760" s="2241" t="s">
        <v>449</v>
      </c>
      <c r="M1760" s="2034"/>
      <c r="N1760" s="1516">
        <v>44172</v>
      </c>
      <c r="O1760" s="2420" t="s">
        <v>728</v>
      </c>
      <c r="P1760" s="2036"/>
      <c r="Q1760" s="2036"/>
      <c r="R1760" s="2036"/>
      <c r="S1760" s="2036"/>
    </row>
    <row r="1761" spans="1:19" s="1475" customFormat="1">
      <c r="A1761" s="2133"/>
      <c r="B1761" s="2074"/>
      <c r="C1761" s="1625"/>
      <c r="D1761" s="2551"/>
      <c r="E1761" s="2040"/>
      <c r="F1761" s="2126"/>
      <c r="G1761" s="2032"/>
      <c r="H1761" s="2127"/>
      <c r="I1761" s="2128"/>
      <c r="J1761" s="2032"/>
      <c r="K1761" s="2032"/>
      <c r="L1761" s="2034"/>
      <c r="M1761" s="2034"/>
      <c r="N1761" s="2035"/>
      <c r="O1761" s="2036"/>
      <c r="P1761" s="2036"/>
      <c r="Q1761" s="2036"/>
      <c r="R1761" s="2036"/>
      <c r="S1761" s="2036"/>
    </row>
    <row r="1762" spans="1:19" s="1475" customFormat="1">
      <c r="A1762" s="2133"/>
      <c r="B1762" s="1451" t="s">
        <v>3966</v>
      </c>
      <c r="C1762" s="1625"/>
      <c r="D1762" s="2551"/>
      <c r="E1762" s="2040"/>
      <c r="F1762" s="2126"/>
      <c r="G1762" s="2032"/>
      <c r="H1762" s="2127"/>
      <c r="I1762" s="2128"/>
      <c r="J1762" s="2032"/>
      <c r="K1762" s="2032"/>
      <c r="L1762" s="2034"/>
      <c r="M1762" s="2034"/>
      <c r="N1762" s="2035"/>
      <c r="O1762" s="2036"/>
      <c r="P1762" s="2036"/>
      <c r="Q1762" s="2036"/>
      <c r="R1762" s="2036"/>
      <c r="S1762" s="2036"/>
    </row>
    <row r="1763" spans="1:19" s="1475" customFormat="1">
      <c r="A1763" s="2133"/>
      <c r="B1763" s="1445" t="s">
        <v>440</v>
      </c>
      <c r="C1763" s="1625"/>
      <c r="D1763" s="2551"/>
      <c r="E1763" s="2040"/>
      <c r="F1763" s="2126"/>
      <c r="G1763" s="2032"/>
      <c r="H1763" s="2127"/>
      <c r="I1763" s="2128"/>
      <c r="J1763" s="2032"/>
      <c r="K1763" s="2032"/>
      <c r="L1763" s="2034"/>
      <c r="M1763" s="2034"/>
      <c r="N1763" s="2035"/>
      <c r="O1763" s="2036"/>
      <c r="P1763" s="2036"/>
      <c r="Q1763" s="2036"/>
      <c r="R1763" s="2036"/>
      <c r="S1763" s="2036"/>
    </row>
    <row r="1764" spans="1:19" s="1475" customFormat="1">
      <c r="A1764" s="2133"/>
      <c r="B1764" s="2074"/>
      <c r="C1764" s="1625"/>
      <c r="D1764" s="2551"/>
      <c r="E1764" s="2040"/>
      <c r="F1764" s="2126"/>
      <c r="G1764" s="2032"/>
      <c r="H1764" s="2127"/>
      <c r="I1764" s="2128"/>
      <c r="J1764" s="2032"/>
      <c r="K1764" s="2032"/>
      <c r="L1764" s="2034"/>
      <c r="M1764" s="2034"/>
      <c r="N1764" s="2035"/>
      <c r="O1764" s="2036"/>
      <c r="P1764" s="2036"/>
      <c r="Q1764" s="2036"/>
      <c r="R1764" s="2036"/>
      <c r="S1764" s="2036"/>
    </row>
    <row r="1765" spans="1:19" s="1475" customFormat="1">
      <c r="A1765" s="2133"/>
      <c r="B1765" s="2074"/>
      <c r="C1765" s="1625"/>
      <c r="D1765" s="2551"/>
      <c r="E1765" s="2040"/>
      <c r="F1765" s="2126"/>
      <c r="G1765" s="2032"/>
      <c r="H1765" s="2127"/>
      <c r="I1765" s="2128"/>
      <c r="J1765" s="2032"/>
      <c r="K1765" s="2032"/>
      <c r="L1765" s="2034"/>
      <c r="M1765" s="2034"/>
      <c r="N1765" s="2035"/>
      <c r="O1765" s="2036"/>
      <c r="P1765" s="2036"/>
      <c r="Q1765" s="2036"/>
      <c r="R1765" s="2036"/>
      <c r="S1765" s="2036"/>
    </row>
    <row r="1766" spans="1:19" s="1769" customFormat="1">
      <c r="A1766" s="1554" t="s">
        <v>732</v>
      </c>
      <c r="B1766" s="216"/>
      <c r="C1766" s="217"/>
      <c r="D1766" s="2551"/>
      <c r="E1766" s="2007"/>
      <c r="F1766" s="2105"/>
      <c r="G1766" s="2005"/>
      <c r="H1766" s="2106"/>
      <c r="I1766" s="2002"/>
      <c r="J1766" s="2005"/>
      <c r="K1766" s="2005"/>
      <c r="L1766" s="2010"/>
      <c r="M1766" s="2010"/>
      <c r="N1766" s="2011"/>
      <c r="O1766" s="2004"/>
      <c r="P1766" s="2004"/>
      <c r="Q1766" s="2004"/>
      <c r="R1766" s="2004"/>
      <c r="S1766" s="2004"/>
    </row>
    <row r="1767" spans="1:19" s="1769" customFormat="1">
      <c r="A1767" s="1555"/>
      <c r="B1767" s="675" t="s">
        <v>7</v>
      </c>
      <c r="C1767" s="684"/>
      <c r="D1767" s="2551"/>
      <c r="E1767" s="2007"/>
      <c r="F1767" s="2105"/>
      <c r="G1767" s="2005"/>
      <c r="H1767" s="2106"/>
      <c r="I1767" s="2002"/>
      <c r="J1767" s="2005"/>
      <c r="K1767" s="2005"/>
      <c r="L1767" s="2010"/>
      <c r="M1767" s="2010"/>
      <c r="N1767" s="2011"/>
      <c r="O1767" s="2004"/>
      <c r="P1767" s="2004"/>
      <c r="Q1767" s="2004"/>
      <c r="R1767" s="2004"/>
      <c r="S1767" s="2004"/>
    </row>
    <row r="1768" spans="1:19" s="1769" customFormat="1">
      <c r="A1768" s="1555"/>
      <c r="B1768" s="216"/>
      <c r="C1768" s="217"/>
      <c r="D1768" s="2551"/>
      <c r="E1768" s="2007"/>
      <c r="F1768" s="2105"/>
      <c r="G1768" s="2005"/>
      <c r="H1768" s="2106"/>
      <c r="I1768" s="2002"/>
      <c r="J1768" s="2005"/>
      <c r="K1768" s="2005"/>
      <c r="L1768" s="2010"/>
      <c r="M1768" s="2010"/>
      <c r="N1768" s="2011"/>
      <c r="O1768" s="2004"/>
      <c r="P1768" s="2004"/>
      <c r="Q1768" s="2004"/>
      <c r="R1768" s="2004"/>
      <c r="S1768" s="2004"/>
    </row>
    <row r="1769" spans="1:19" s="1769" customFormat="1">
      <c r="A1769" s="1555"/>
      <c r="B1769" s="244" t="s">
        <v>733</v>
      </c>
      <c r="C1769" s="710">
        <f>SUM(D1757:D1765)+SUM(C1766:C1768)</f>
        <v>1855000</v>
      </c>
      <c r="D1769" s="144"/>
      <c r="E1769" s="2007"/>
      <c r="F1769" s="2105"/>
      <c r="G1769" s="2005"/>
      <c r="H1769" s="2106"/>
      <c r="I1769" s="2002"/>
      <c r="J1769" s="2005"/>
      <c r="K1769" s="2005"/>
      <c r="L1769" s="2010"/>
      <c r="M1769" s="2010"/>
      <c r="N1769" s="2011"/>
      <c r="O1769" s="2004"/>
      <c r="P1769" s="2004"/>
      <c r="Q1769" s="2004"/>
      <c r="R1769" s="2004"/>
      <c r="S1769" s="2004"/>
    </row>
    <row r="1770" spans="1:19" s="1475" customFormat="1">
      <c r="A1770" s="2133"/>
      <c r="B1770" s="2036"/>
      <c r="C1770" s="1625"/>
      <c r="D1770" s="2551"/>
      <c r="E1770" s="2040"/>
      <c r="F1770" s="2126"/>
      <c r="G1770" s="2032"/>
      <c r="H1770" s="2127"/>
      <c r="I1770" s="2128"/>
      <c r="J1770" s="2032"/>
      <c r="K1770" s="2032"/>
      <c r="L1770" s="2034"/>
      <c r="M1770" s="2034"/>
      <c r="N1770" s="2035"/>
      <c r="O1770" s="2036"/>
      <c r="P1770" s="2036"/>
      <c r="Q1770" s="2036"/>
      <c r="R1770" s="2036"/>
      <c r="S1770" s="2036"/>
    </row>
    <row r="1771" spans="1:19" s="2496" customFormat="1">
      <c r="A1771" s="2535"/>
      <c r="B1771" s="2386"/>
      <c r="C1771" s="2491"/>
      <c r="D1771" s="2558"/>
      <c r="E1771" s="2388"/>
      <c r="F1771" s="2493"/>
      <c r="G1771" s="2385"/>
      <c r="H1771" s="2494"/>
      <c r="I1771" s="2495"/>
      <c r="J1771" s="2385"/>
      <c r="K1771" s="2385"/>
      <c r="L1771" s="2391"/>
      <c r="M1771" s="2391"/>
      <c r="N1771" s="2390"/>
      <c r="O1771" s="2386"/>
      <c r="P1771" s="2386"/>
      <c r="Q1771" s="2386"/>
      <c r="R1771" s="2386"/>
      <c r="S1771" s="2386"/>
    </row>
    <row r="1772" spans="1:19" s="1475" customFormat="1">
      <c r="A1772" s="2486" t="s">
        <v>3967</v>
      </c>
      <c r="B1772" s="2036"/>
      <c r="C1772" s="1777" t="s">
        <v>3968</v>
      </c>
      <c r="D1772" s="2551"/>
      <c r="E1772" s="2040"/>
      <c r="F1772" s="2126"/>
      <c r="G1772" s="2032"/>
      <c r="H1772" s="2127"/>
      <c r="I1772" s="2128"/>
      <c r="J1772" s="2032"/>
      <c r="K1772" s="2032"/>
      <c r="L1772" s="2034"/>
      <c r="M1772" s="2034"/>
      <c r="N1772" s="2035"/>
      <c r="O1772" s="2036"/>
      <c r="P1772" s="2036"/>
      <c r="Q1772" s="2036"/>
      <c r="R1772" s="2036"/>
      <c r="S1772" s="2036"/>
    </row>
    <row r="1773" spans="1:19" s="1475" customFormat="1">
      <c r="A1773" s="1489">
        <v>5409073</v>
      </c>
      <c r="B1773" s="2074" t="s">
        <v>3969</v>
      </c>
      <c r="C1773" s="1782" t="s">
        <v>3970</v>
      </c>
      <c r="D1773" s="1487">
        <v>1325000</v>
      </c>
      <c r="E1773" s="2040"/>
      <c r="F1773" s="2126">
        <v>1218000</v>
      </c>
      <c r="G1773" s="2032" t="s">
        <v>354</v>
      </c>
      <c r="H1773" s="2127">
        <v>44104</v>
      </c>
      <c r="I1773" s="2128" t="s">
        <v>821</v>
      </c>
      <c r="J1773" s="1561" t="s">
        <v>449</v>
      </c>
      <c r="K1773" s="2032" t="s">
        <v>41</v>
      </c>
      <c r="L1773" s="2241" t="s">
        <v>449</v>
      </c>
      <c r="M1773" s="2034"/>
      <c r="N1773" s="1516">
        <v>44172</v>
      </c>
      <c r="O1773" s="2420" t="s">
        <v>728</v>
      </c>
      <c r="P1773" s="2036"/>
      <c r="Q1773" s="2036"/>
      <c r="R1773" s="2036"/>
      <c r="S1773" s="2036"/>
    </row>
    <row r="1774" spans="1:19" s="1475" customFormat="1">
      <c r="A1774" s="2133"/>
      <c r="B1774" s="2074"/>
      <c r="C1774" s="1625"/>
      <c r="D1774" s="2551"/>
      <c r="E1774" s="2040"/>
      <c r="F1774" s="2126"/>
      <c r="G1774" s="2032"/>
      <c r="H1774" s="2127"/>
      <c r="I1774" s="2128"/>
      <c r="J1774" s="2032"/>
      <c r="K1774" s="2032"/>
      <c r="L1774" s="2034"/>
      <c r="M1774" s="2034"/>
      <c r="N1774" s="2035"/>
      <c r="O1774" s="2036"/>
      <c r="P1774" s="2036"/>
      <c r="Q1774" s="2036"/>
      <c r="R1774" s="2036"/>
      <c r="S1774" s="2036"/>
    </row>
    <row r="1775" spans="1:19" s="1475" customFormat="1">
      <c r="A1775" s="2133"/>
      <c r="B1775" s="1451" t="s">
        <v>3966</v>
      </c>
      <c r="C1775" s="1625"/>
      <c r="D1775" s="2551"/>
      <c r="E1775" s="2040"/>
      <c r="F1775" s="2126"/>
      <c r="G1775" s="2032"/>
      <c r="H1775" s="2127"/>
      <c r="I1775" s="2128"/>
      <c r="J1775" s="2032"/>
      <c r="K1775" s="2032"/>
      <c r="L1775" s="2034"/>
      <c r="M1775" s="2034"/>
      <c r="N1775" s="2035"/>
      <c r="O1775" s="2036"/>
      <c r="P1775" s="2036"/>
      <c r="Q1775" s="2036"/>
      <c r="R1775" s="2036"/>
      <c r="S1775" s="2036"/>
    </row>
    <row r="1776" spans="1:19" s="1475" customFormat="1">
      <c r="A1776" s="2133"/>
      <c r="B1776" s="1445" t="s">
        <v>440</v>
      </c>
      <c r="C1776" s="1625"/>
      <c r="D1776" s="2551"/>
      <c r="E1776" s="2040"/>
      <c r="F1776" s="2126"/>
      <c r="G1776" s="2032"/>
      <c r="H1776" s="2127"/>
      <c r="I1776" s="2128"/>
      <c r="J1776" s="2032"/>
      <c r="K1776" s="2032"/>
      <c r="L1776" s="2034"/>
      <c r="M1776" s="2034"/>
      <c r="N1776" s="2035"/>
      <c r="O1776" s="2036"/>
      <c r="P1776" s="2036"/>
      <c r="Q1776" s="2036"/>
      <c r="R1776" s="2036"/>
      <c r="S1776" s="2036"/>
    </row>
    <row r="1777" spans="1:19" s="1475" customFormat="1">
      <c r="A1777" s="2133"/>
      <c r="B1777" s="2074"/>
      <c r="C1777" s="1625"/>
      <c r="D1777" s="2551"/>
      <c r="E1777" s="2040"/>
      <c r="F1777" s="2126"/>
      <c r="G1777" s="2032"/>
      <c r="H1777" s="2127"/>
      <c r="I1777" s="2128"/>
      <c r="J1777" s="2032"/>
      <c r="K1777" s="2032"/>
      <c r="L1777" s="2034"/>
      <c r="M1777" s="2034"/>
      <c r="N1777" s="2035"/>
      <c r="O1777" s="2036"/>
      <c r="P1777" s="2036"/>
      <c r="Q1777" s="2036"/>
      <c r="R1777" s="2036"/>
      <c r="S1777" s="2036"/>
    </row>
    <row r="1778" spans="1:19" s="1475" customFormat="1">
      <c r="A1778" s="2133"/>
      <c r="B1778" s="2074"/>
      <c r="C1778" s="1625"/>
      <c r="D1778" s="2551"/>
      <c r="E1778" s="2040"/>
      <c r="F1778" s="2126"/>
      <c r="G1778" s="2032"/>
      <c r="H1778" s="2127"/>
      <c r="I1778" s="2128"/>
      <c r="J1778" s="2032"/>
      <c r="K1778" s="2032"/>
      <c r="L1778" s="2034"/>
      <c r="M1778" s="2034"/>
      <c r="N1778" s="2035"/>
      <c r="O1778" s="2036"/>
      <c r="P1778" s="2036"/>
      <c r="Q1778" s="2036"/>
      <c r="R1778" s="2036"/>
      <c r="S1778" s="2036"/>
    </row>
    <row r="1779" spans="1:19" s="1769" customFormat="1">
      <c r="A1779" s="210" t="s">
        <v>732</v>
      </c>
      <c r="B1779" s="216"/>
      <c r="C1779" s="217"/>
      <c r="D1779" s="2551"/>
      <c r="E1779" s="2007"/>
      <c r="F1779" s="2105"/>
      <c r="G1779" s="2005"/>
      <c r="H1779" s="2106"/>
      <c r="I1779" s="2002"/>
      <c r="J1779" s="2005"/>
      <c r="K1779" s="2005"/>
      <c r="L1779" s="2010"/>
      <c r="M1779" s="2010"/>
      <c r="N1779" s="2011"/>
      <c r="O1779" s="2004"/>
      <c r="P1779" s="2004"/>
      <c r="Q1779" s="2004"/>
      <c r="R1779" s="2004"/>
      <c r="S1779" s="2004"/>
    </row>
    <row r="1780" spans="1:19" s="1769" customFormat="1">
      <c r="A1780" s="184"/>
      <c r="B1780" s="675" t="s">
        <v>7</v>
      </c>
      <c r="C1780" s="684"/>
      <c r="D1780" s="2551"/>
      <c r="E1780" s="2007"/>
      <c r="F1780" s="2105"/>
      <c r="G1780" s="2005"/>
      <c r="H1780" s="2106"/>
      <c r="I1780" s="2002"/>
      <c r="J1780" s="2005"/>
      <c r="K1780" s="2005"/>
      <c r="L1780" s="2010"/>
      <c r="M1780" s="2010"/>
      <c r="N1780" s="2011"/>
      <c r="O1780" s="2004"/>
      <c r="P1780" s="2004"/>
      <c r="Q1780" s="2004"/>
      <c r="R1780" s="2004"/>
      <c r="S1780" s="2004"/>
    </row>
    <row r="1781" spans="1:19" s="1769" customFormat="1">
      <c r="A1781" s="184"/>
      <c r="B1781" s="216"/>
      <c r="C1781" s="217"/>
      <c r="D1781" s="2551"/>
      <c r="E1781" s="2007"/>
      <c r="F1781" s="2105"/>
      <c r="G1781" s="2005"/>
      <c r="H1781" s="2106"/>
      <c r="I1781" s="2002"/>
      <c r="J1781" s="2005"/>
      <c r="K1781" s="2005"/>
      <c r="L1781" s="2010"/>
      <c r="M1781" s="2010"/>
      <c r="N1781" s="2011"/>
      <c r="O1781" s="2004"/>
      <c r="P1781" s="2004"/>
      <c r="Q1781" s="2004"/>
      <c r="R1781" s="2004"/>
      <c r="S1781" s="2004"/>
    </row>
    <row r="1782" spans="1:19" s="1769" customFormat="1">
      <c r="A1782" s="184"/>
      <c r="B1782" s="244" t="s">
        <v>733</v>
      </c>
      <c r="C1782" s="710">
        <f>SUM(D1771:D1778)+SUM(C1779:C1781)</f>
        <v>1325000</v>
      </c>
      <c r="D1782" s="2551"/>
      <c r="E1782" s="2007"/>
      <c r="F1782" s="2105"/>
      <c r="G1782" s="2005"/>
      <c r="H1782" s="2106"/>
      <c r="I1782" s="2002"/>
      <c r="J1782" s="2005"/>
      <c r="K1782" s="2005"/>
      <c r="L1782" s="2010"/>
      <c r="M1782" s="2010"/>
      <c r="N1782" s="2011"/>
      <c r="O1782" s="2004"/>
      <c r="P1782" s="2004"/>
      <c r="Q1782" s="2004"/>
      <c r="R1782" s="2004"/>
      <c r="S1782" s="2004"/>
    </row>
    <row r="1783" spans="1:19" s="1475" customFormat="1">
      <c r="A1783" s="2129"/>
      <c r="B1783" s="2036"/>
      <c r="C1783" s="1625"/>
      <c r="D1783" s="2551"/>
      <c r="E1783" s="2040"/>
      <c r="F1783" s="2126"/>
      <c r="G1783" s="2032"/>
      <c r="H1783" s="2127"/>
      <c r="I1783" s="2128"/>
      <c r="J1783" s="2032"/>
      <c r="K1783" s="2032"/>
      <c r="L1783" s="2034"/>
      <c r="M1783" s="2034"/>
      <c r="N1783" s="2035"/>
      <c r="O1783" s="2036"/>
      <c r="P1783" s="2036"/>
      <c r="Q1783" s="2036"/>
      <c r="R1783" s="2036"/>
      <c r="S1783" s="2036"/>
    </row>
    <row r="1784" spans="1:19" s="2496" customFormat="1">
      <c r="A1784" s="2490"/>
      <c r="B1784" s="2386"/>
      <c r="C1784" s="2491"/>
      <c r="D1784" s="2558"/>
      <c r="E1784" s="2388"/>
      <c r="F1784" s="2493"/>
      <c r="G1784" s="2385"/>
      <c r="H1784" s="2494"/>
      <c r="I1784" s="2495"/>
      <c r="J1784" s="2385"/>
      <c r="K1784" s="2385"/>
      <c r="L1784" s="2391"/>
      <c r="M1784" s="2391"/>
      <c r="N1784" s="2390"/>
      <c r="O1784" s="2386"/>
      <c r="P1784" s="2386"/>
      <c r="Q1784" s="2386"/>
      <c r="R1784" s="2386"/>
      <c r="S1784" s="2386"/>
    </row>
    <row r="1785" spans="1:19" s="1475" customFormat="1">
      <c r="A1785" s="2485" t="s">
        <v>3971</v>
      </c>
      <c r="B1785" s="2036"/>
      <c r="C1785" s="2481" t="s">
        <v>3972</v>
      </c>
      <c r="D1785" s="2551"/>
      <c r="E1785" s="2040"/>
      <c r="F1785" s="2624"/>
      <c r="G1785" s="2032"/>
      <c r="H1785" s="2127"/>
      <c r="I1785" s="2128"/>
      <c r="J1785" s="2032"/>
      <c r="K1785" s="2032"/>
      <c r="L1785" s="2241"/>
      <c r="M1785" s="2034"/>
      <c r="N1785" s="2035"/>
      <c r="O1785" s="2036"/>
      <c r="P1785" s="2036"/>
      <c r="Q1785" s="2036"/>
      <c r="R1785" s="2036"/>
      <c r="S1785" s="2036"/>
    </row>
    <row r="1786" spans="1:19" s="1475" customFormat="1">
      <c r="A1786" s="2653">
        <v>5411025</v>
      </c>
      <c r="B1786" s="2664" t="s">
        <v>2519</v>
      </c>
      <c r="C1786" s="1782" t="s">
        <v>3973</v>
      </c>
      <c r="D1786" s="2583">
        <v>510000</v>
      </c>
      <c r="E1786" s="2040"/>
      <c r="F1786" s="2624">
        <v>417000</v>
      </c>
      <c r="G1786" s="2032" t="s">
        <v>98</v>
      </c>
      <c r="H1786" s="2127">
        <v>44148</v>
      </c>
      <c r="I1786" s="2128" t="s">
        <v>552</v>
      </c>
      <c r="J1786" s="2174" t="s">
        <v>449</v>
      </c>
      <c r="K1786" s="2032" t="s">
        <v>41</v>
      </c>
      <c r="L1786" s="2241" t="s">
        <v>449</v>
      </c>
      <c r="M1786" s="2034"/>
      <c r="N1786" s="1516">
        <v>44192</v>
      </c>
      <c r="O1786" s="2420" t="s">
        <v>728</v>
      </c>
      <c r="P1786" s="2036"/>
      <c r="Q1786" s="2036"/>
      <c r="R1786" s="2036"/>
      <c r="S1786" s="2036"/>
    </row>
    <row r="1787" spans="1:19" s="1475" customFormat="1">
      <c r="A1787" s="2653">
        <v>5411070</v>
      </c>
      <c r="B1787" s="2664" t="s">
        <v>2128</v>
      </c>
      <c r="C1787" s="1782" t="s">
        <v>3974</v>
      </c>
      <c r="D1787" s="2583">
        <v>490000</v>
      </c>
      <c r="E1787" s="2040"/>
      <c r="F1787" s="2624">
        <v>397000</v>
      </c>
      <c r="G1787" s="2032" t="s">
        <v>98</v>
      </c>
      <c r="H1787" s="2127">
        <v>44163</v>
      </c>
      <c r="I1787" s="2128" t="s">
        <v>317</v>
      </c>
      <c r="J1787" s="2032"/>
      <c r="K1787" s="2032" t="s">
        <v>41</v>
      </c>
      <c r="L1787" s="2241" t="s">
        <v>449</v>
      </c>
      <c r="M1787" s="2034"/>
      <c r="N1787" s="1516">
        <v>44192</v>
      </c>
      <c r="O1787" s="2420" t="s">
        <v>728</v>
      </c>
      <c r="P1787" s="2036"/>
      <c r="Q1787" s="2036"/>
      <c r="R1787" s="2036"/>
      <c r="S1787" s="2036"/>
    </row>
    <row r="1788" spans="1:19" s="1475" customFormat="1">
      <c r="A1788" s="2653">
        <v>5409070</v>
      </c>
      <c r="B1788" s="2664" t="s">
        <v>780</v>
      </c>
      <c r="C1788" s="1782" t="s">
        <v>3975</v>
      </c>
      <c r="D1788" s="2583">
        <v>660000</v>
      </c>
      <c r="E1788" s="2040"/>
      <c r="F1788" s="2126">
        <v>467000</v>
      </c>
      <c r="G1788" s="2032" t="s">
        <v>98</v>
      </c>
      <c r="H1788" s="2127">
        <v>44102</v>
      </c>
      <c r="I1788" s="2128" t="s">
        <v>2364</v>
      </c>
      <c r="J1788" s="1561" t="s">
        <v>449</v>
      </c>
      <c r="K1788" s="2032" t="s">
        <v>41</v>
      </c>
      <c r="L1788" s="2241" t="s">
        <v>449</v>
      </c>
      <c r="M1788" s="2034"/>
      <c r="N1788" s="1516">
        <v>44192</v>
      </c>
      <c r="O1788" s="2420" t="s">
        <v>728</v>
      </c>
      <c r="P1788" s="2036"/>
      <c r="Q1788" s="2036"/>
      <c r="R1788" s="2036"/>
      <c r="S1788" s="2036"/>
    </row>
    <row r="1789" spans="1:19" s="1475" customFormat="1">
      <c r="A1789" s="1489"/>
      <c r="B1789" s="2405" t="s">
        <v>3976</v>
      </c>
      <c r="C1789" s="1782"/>
      <c r="D1789" s="2583"/>
      <c r="E1789" s="2069"/>
      <c r="F1789" s="2139"/>
      <c r="G1789" s="2070"/>
      <c r="H1789" s="2140"/>
      <c r="I1789" s="2141"/>
      <c r="J1789" s="1960"/>
      <c r="K1789" s="2032"/>
      <c r="L1789" s="2241"/>
      <c r="M1789" s="2034"/>
      <c r="N1789" s="2035"/>
      <c r="O1789" s="2036"/>
      <c r="P1789" s="2036"/>
      <c r="Q1789" s="2036"/>
      <c r="R1789" s="2036"/>
      <c r="S1789" s="2036"/>
    </row>
    <row r="1790" spans="1:19" s="1475" customFormat="1">
      <c r="A1790" s="1489"/>
      <c r="B1790" s="2074"/>
      <c r="C1790" s="1782"/>
      <c r="D1790" s="2583"/>
      <c r="E1790" s="2069"/>
      <c r="F1790" s="2139"/>
      <c r="G1790" s="2070"/>
      <c r="H1790" s="2140"/>
      <c r="I1790" s="2141"/>
      <c r="J1790" s="1960"/>
      <c r="K1790" s="2032"/>
      <c r="L1790" s="2241"/>
      <c r="M1790" s="2034"/>
      <c r="N1790" s="2035"/>
      <c r="O1790" s="2036"/>
      <c r="P1790" s="2036"/>
      <c r="Q1790" s="2036"/>
      <c r="R1790" s="2036"/>
      <c r="S1790" s="2036"/>
    </row>
    <row r="1791" spans="1:19" s="1475" customFormat="1">
      <c r="A1791" s="2485" t="s">
        <v>3971</v>
      </c>
      <c r="B1791" s="2074"/>
      <c r="C1791" s="1782"/>
      <c r="D1791" s="2583"/>
      <c r="E1791" s="2040"/>
      <c r="F1791" s="2624"/>
      <c r="G1791" s="2032"/>
      <c r="H1791" s="2127"/>
      <c r="I1791" s="2128"/>
      <c r="J1791" s="2032"/>
      <c r="K1791" s="2032"/>
      <c r="L1791" s="2241"/>
      <c r="M1791" s="2034"/>
      <c r="N1791" s="2035"/>
      <c r="O1791" s="2036"/>
      <c r="P1791" s="2036"/>
      <c r="Q1791" s="2036"/>
      <c r="R1791" s="2036"/>
      <c r="S1791" s="2036"/>
    </row>
    <row r="1792" spans="1:19" s="1475" customFormat="1">
      <c r="A1792" s="2622">
        <v>5411061</v>
      </c>
      <c r="B1792" s="2664" t="s">
        <v>2732</v>
      </c>
      <c r="C1792" s="1782" t="s">
        <v>3977</v>
      </c>
      <c r="D1792" s="2583">
        <v>500000</v>
      </c>
      <c r="E1792" s="2040"/>
      <c r="F1792" s="2624">
        <v>414000</v>
      </c>
      <c r="G1792" s="2032" t="s">
        <v>98</v>
      </c>
      <c r="H1792" s="2127">
        <v>44161</v>
      </c>
      <c r="I1792" s="2128" t="s">
        <v>448</v>
      </c>
      <c r="J1792" s="2032"/>
      <c r="K1792" s="2032" t="s">
        <v>41</v>
      </c>
      <c r="L1792" s="2241" t="s">
        <v>449</v>
      </c>
      <c r="M1792" s="2034"/>
      <c r="N1792" s="1516">
        <v>44192</v>
      </c>
      <c r="O1792" s="2420" t="s">
        <v>728</v>
      </c>
      <c r="P1792" s="2036"/>
      <c r="Q1792" s="2036"/>
      <c r="R1792" s="2036"/>
      <c r="S1792" s="2036"/>
    </row>
    <row r="1793" spans="1:19" s="1475" customFormat="1">
      <c r="A1793" s="2622">
        <v>5410039</v>
      </c>
      <c r="B1793" s="2074" t="s">
        <v>3843</v>
      </c>
      <c r="C1793" s="1782" t="s">
        <v>3978</v>
      </c>
      <c r="D1793" s="2583">
        <v>1100000</v>
      </c>
      <c r="E1793" s="2069"/>
      <c r="F1793" s="2139">
        <v>695000</v>
      </c>
      <c r="G1793" s="2070" t="s">
        <v>110</v>
      </c>
      <c r="H1793" s="2140">
        <v>44124</v>
      </c>
      <c r="I1793" s="2141" t="s">
        <v>2871</v>
      </c>
      <c r="J1793" s="2070"/>
      <c r="K1793" s="2032" t="s">
        <v>41</v>
      </c>
      <c r="L1793" s="2241" t="s">
        <v>449</v>
      </c>
      <c r="M1793" s="2034"/>
      <c r="N1793" s="1516">
        <v>44192</v>
      </c>
      <c r="O1793" s="2420" t="s">
        <v>728</v>
      </c>
      <c r="P1793" s="2036"/>
      <c r="Q1793" s="2036"/>
      <c r="R1793" s="2036"/>
      <c r="S1793" s="2036"/>
    </row>
    <row r="1794" spans="1:19" s="1475" customFormat="1">
      <c r="A1794" s="2622">
        <v>5410037</v>
      </c>
      <c r="B1794" s="2074" t="s">
        <v>395</v>
      </c>
      <c r="C1794" s="1782" t="s">
        <v>3979</v>
      </c>
      <c r="D1794" s="2583">
        <v>1130000</v>
      </c>
      <c r="E1794" s="2069"/>
      <c r="F1794" s="2139">
        <v>869000</v>
      </c>
      <c r="G1794" s="2070" t="s">
        <v>25</v>
      </c>
      <c r="H1794" s="2140">
        <v>44124</v>
      </c>
      <c r="I1794" s="2141" t="s">
        <v>2777</v>
      </c>
      <c r="J1794" s="2070"/>
      <c r="K1794" s="2032" t="s">
        <v>41</v>
      </c>
      <c r="L1794" s="2241" t="s">
        <v>449</v>
      </c>
      <c r="M1794" s="2034"/>
      <c r="N1794" s="1516">
        <v>44192</v>
      </c>
      <c r="O1794" s="2420" t="s">
        <v>728</v>
      </c>
      <c r="P1794" s="2036"/>
      <c r="Q1794" s="2036"/>
      <c r="R1794" s="2036"/>
      <c r="S1794" s="2036"/>
    </row>
    <row r="1795" spans="1:19" s="1475" customFormat="1">
      <c r="A1795" s="2622">
        <v>5407048</v>
      </c>
      <c r="B1795" s="2036" t="s">
        <v>2519</v>
      </c>
      <c r="C1795" s="1782" t="s">
        <v>3980</v>
      </c>
      <c r="D1795" s="2583">
        <v>400000</v>
      </c>
      <c r="E1795" s="2040"/>
      <c r="F1795" s="2126">
        <v>200000</v>
      </c>
      <c r="G1795" s="2032" t="s">
        <v>98</v>
      </c>
      <c r="H1795" s="2127">
        <v>44033</v>
      </c>
      <c r="I1795" s="2128" t="s">
        <v>2777</v>
      </c>
      <c r="J1795" s="1960"/>
      <c r="K1795" s="1455" t="s">
        <v>41</v>
      </c>
      <c r="L1795" s="2241" t="s">
        <v>449</v>
      </c>
      <c r="M1795" s="2034"/>
      <c r="N1795" s="1516">
        <v>44192</v>
      </c>
      <c r="O1795" s="2420" t="s">
        <v>728</v>
      </c>
      <c r="P1795" s="2036"/>
      <c r="Q1795" s="2036"/>
      <c r="R1795" s="2036"/>
      <c r="S1795" s="2036"/>
    </row>
    <row r="1796" spans="1:19" s="1475" customFormat="1">
      <c r="A1796" s="2622">
        <v>5410043</v>
      </c>
      <c r="B1796" s="2074" t="s">
        <v>395</v>
      </c>
      <c r="C1796" s="1782" t="s">
        <v>3981</v>
      </c>
      <c r="D1796" s="2583">
        <v>1030000</v>
      </c>
      <c r="E1796" s="2040"/>
      <c r="F1796" s="2126">
        <v>850000</v>
      </c>
      <c r="G1796" s="2032" t="s">
        <v>3515</v>
      </c>
      <c r="H1796" s="2127">
        <v>44126</v>
      </c>
      <c r="I1796" s="2128" t="s">
        <v>100</v>
      </c>
      <c r="J1796" s="2032"/>
      <c r="K1796" s="2032" t="s">
        <v>41</v>
      </c>
      <c r="L1796" s="2241" t="s">
        <v>449</v>
      </c>
      <c r="M1796" s="2034"/>
      <c r="N1796" s="1516">
        <v>44192</v>
      </c>
      <c r="O1796" s="2420" t="s">
        <v>728</v>
      </c>
      <c r="P1796" s="2036"/>
      <c r="Q1796" s="2036"/>
      <c r="R1796" s="2036"/>
      <c r="S1796" s="2036"/>
    </row>
    <row r="1797" spans="1:19" s="1475" customFormat="1">
      <c r="A1797" s="2622">
        <v>5411018</v>
      </c>
      <c r="B1797" s="2074" t="s">
        <v>395</v>
      </c>
      <c r="C1797" s="1782" t="s">
        <v>3982</v>
      </c>
      <c r="D1797" s="2583">
        <v>1000000</v>
      </c>
      <c r="E1797" s="2040"/>
      <c r="F1797" s="2126">
        <v>879000</v>
      </c>
      <c r="G1797" s="2032" t="s">
        <v>25</v>
      </c>
      <c r="H1797" s="2127">
        <v>44142</v>
      </c>
      <c r="I1797" s="2128" t="s">
        <v>317</v>
      </c>
      <c r="J1797" s="2032"/>
      <c r="K1797" s="2032" t="s">
        <v>41</v>
      </c>
      <c r="L1797" s="2241" t="s">
        <v>449</v>
      </c>
      <c r="M1797" s="2034"/>
      <c r="N1797" s="1516">
        <v>44192</v>
      </c>
      <c r="O1797" s="2420" t="s">
        <v>728</v>
      </c>
      <c r="P1797" s="2036"/>
      <c r="Q1797" s="2036"/>
      <c r="R1797" s="2036"/>
      <c r="S1797" s="2036"/>
    </row>
    <row r="1798" spans="1:19" s="1475" customFormat="1">
      <c r="A1798" s="1489"/>
      <c r="B1798" s="2074"/>
      <c r="C1798" s="1782"/>
      <c r="D1798" s="2583"/>
      <c r="E1798" s="2040"/>
      <c r="F1798" s="2624"/>
      <c r="G1798" s="2032"/>
      <c r="H1798" s="2127"/>
      <c r="I1798" s="2128"/>
      <c r="J1798" s="2032"/>
      <c r="K1798" s="2032"/>
      <c r="L1798" s="2241"/>
      <c r="M1798" s="2034"/>
      <c r="N1798" s="2035"/>
      <c r="O1798" s="2036"/>
      <c r="P1798" s="2036"/>
      <c r="Q1798" s="2036"/>
      <c r="R1798" s="2036"/>
      <c r="S1798" s="2036"/>
    </row>
    <row r="1799" spans="1:19" s="1475" customFormat="1">
      <c r="A1799" s="2133"/>
      <c r="B1799" s="1451" t="s">
        <v>3983</v>
      </c>
      <c r="C1799" s="1625"/>
      <c r="D1799" s="2551"/>
      <c r="E1799" s="2040"/>
      <c r="F1799" s="2624"/>
      <c r="G1799" s="2032"/>
      <c r="H1799" s="2127"/>
      <c r="I1799" s="2128"/>
      <c r="J1799" s="2032"/>
      <c r="K1799" s="2032"/>
      <c r="L1799" s="2241"/>
      <c r="M1799" s="2034"/>
      <c r="N1799" s="2035"/>
      <c r="O1799" s="2036"/>
      <c r="P1799" s="2036"/>
      <c r="Q1799" s="2036"/>
      <c r="R1799" s="2036"/>
      <c r="S1799" s="2036"/>
    </row>
    <row r="1800" spans="1:19" s="1475" customFormat="1">
      <c r="A1800" s="2129"/>
      <c r="B1800" s="1445" t="s">
        <v>375</v>
      </c>
      <c r="C1800" s="1625"/>
      <c r="D1800" s="2551"/>
      <c r="E1800" s="2040"/>
      <c r="F1800" s="2624"/>
      <c r="G1800" s="2032"/>
      <c r="H1800" s="2127"/>
      <c r="I1800" s="2128"/>
      <c r="J1800" s="2032"/>
      <c r="K1800" s="2032"/>
      <c r="L1800" s="2241"/>
      <c r="M1800" s="2034"/>
      <c r="N1800" s="2035"/>
      <c r="O1800" s="2036"/>
      <c r="P1800" s="2036"/>
      <c r="Q1800" s="2036"/>
      <c r="R1800" s="2036"/>
      <c r="S1800" s="2036"/>
    </row>
    <row r="1801" spans="1:19" s="1475" customFormat="1">
      <c r="A1801" s="2129"/>
      <c r="B1801" s="2036"/>
      <c r="C1801" s="1625"/>
      <c r="D1801" s="2551"/>
      <c r="E1801" s="2040"/>
      <c r="F1801" s="2624"/>
      <c r="G1801" s="2032"/>
      <c r="H1801" s="2127"/>
      <c r="I1801" s="2128"/>
      <c r="J1801" s="2032"/>
      <c r="K1801" s="2032"/>
      <c r="L1801" s="2241"/>
      <c r="M1801" s="2034"/>
      <c r="N1801" s="2035"/>
      <c r="O1801" s="2036"/>
      <c r="P1801" s="2036"/>
      <c r="Q1801" s="2036"/>
      <c r="R1801" s="2036"/>
      <c r="S1801" s="2036"/>
    </row>
    <row r="1802" spans="1:19" s="1475" customFormat="1">
      <c r="A1802" s="2129"/>
      <c r="B1802" s="2036"/>
      <c r="C1802" s="1625"/>
      <c r="D1802" s="2623"/>
      <c r="E1802" s="2040"/>
      <c r="F1802" s="2624"/>
      <c r="G1802" s="2032"/>
      <c r="H1802" s="2127"/>
      <c r="I1802" s="2128"/>
      <c r="J1802" s="2032"/>
      <c r="K1802" s="2032"/>
      <c r="L1802" s="2241"/>
      <c r="M1802" s="2034"/>
      <c r="N1802" s="2035"/>
      <c r="O1802" s="2036"/>
      <c r="P1802" s="2036"/>
      <c r="Q1802" s="2036"/>
      <c r="R1802" s="2036"/>
      <c r="S1802" s="2036"/>
    </row>
    <row r="1803" spans="1:19" s="1769" customFormat="1">
      <c r="A1803" s="210" t="s">
        <v>732</v>
      </c>
      <c r="B1803" s="216"/>
      <c r="C1803" s="217"/>
      <c r="D1803" s="2551"/>
      <c r="E1803" s="2007"/>
      <c r="F1803" s="2624"/>
      <c r="G1803" s="2005"/>
      <c r="H1803" s="2106"/>
      <c r="I1803" s="2002"/>
      <c r="J1803" s="2005"/>
      <c r="K1803" s="2005"/>
      <c r="L1803" s="2052"/>
      <c r="M1803" s="2010"/>
      <c r="N1803" s="2011"/>
      <c r="O1803" s="2004"/>
      <c r="P1803" s="2004"/>
      <c r="Q1803" s="2004"/>
      <c r="R1803" s="2004"/>
      <c r="S1803" s="2004"/>
    </row>
    <row r="1804" spans="1:19" s="1769" customFormat="1">
      <c r="A1804" s="184"/>
      <c r="B1804" s="675" t="s">
        <v>7</v>
      </c>
      <c r="C1804" s="684"/>
      <c r="D1804" s="2551"/>
      <c r="E1804" s="2007"/>
      <c r="F1804" s="2624"/>
      <c r="G1804" s="2005"/>
      <c r="H1804" s="2106"/>
      <c r="I1804" s="2002"/>
      <c r="J1804" s="2005"/>
      <c r="K1804" s="2005"/>
      <c r="L1804" s="2052"/>
      <c r="M1804" s="2010"/>
      <c r="N1804" s="2011"/>
      <c r="O1804" s="2004"/>
      <c r="P1804" s="2004"/>
      <c r="Q1804" s="2004"/>
      <c r="R1804" s="2004"/>
      <c r="S1804" s="2004"/>
    </row>
    <row r="1805" spans="1:19" s="1769" customFormat="1">
      <c r="A1805" s="184"/>
      <c r="B1805" s="216"/>
      <c r="C1805" s="217"/>
      <c r="D1805" s="2551"/>
      <c r="E1805" s="2007"/>
      <c r="F1805" s="2624"/>
      <c r="G1805" s="2005"/>
      <c r="H1805" s="2106"/>
      <c r="I1805" s="2002"/>
      <c r="J1805" s="2005"/>
      <c r="K1805" s="2005"/>
      <c r="L1805" s="2052"/>
      <c r="M1805" s="2010"/>
      <c r="N1805" s="2011"/>
      <c r="O1805" s="2004"/>
      <c r="P1805" s="2004"/>
      <c r="Q1805" s="2004"/>
      <c r="R1805" s="2004"/>
      <c r="S1805" s="2004"/>
    </row>
    <row r="1806" spans="1:19" s="1769" customFormat="1">
      <c r="A1806" s="184"/>
      <c r="B1806" s="244" t="s">
        <v>733</v>
      </c>
      <c r="C1806" s="710">
        <f>SUM(D1785:D1802)+SUM(C1803:C1805)</f>
        <v>6820000</v>
      </c>
      <c r="D1806" s="144"/>
      <c r="E1806" s="2007"/>
      <c r="F1806" s="2624"/>
      <c r="G1806" s="2005"/>
      <c r="H1806" s="2106"/>
      <c r="I1806" s="2002"/>
      <c r="J1806" s="2005"/>
      <c r="K1806" s="2005"/>
      <c r="L1806" s="2052"/>
      <c r="M1806" s="2010"/>
      <c r="N1806" s="2011"/>
      <c r="O1806" s="2004"/>
      <c r="P1806" s="2004"/>
      <c r="Q1806" s="2004"/>
      <c r="R1806" s="2004"/>
      <c r="S1806" s="2004"/>
    </row>
    <row r="1807" spans="1:19" s="1475" customFormat="1">
      <c r="A1807" s="2129"/>
      <c r="B1807" s="2036"/>
      <c r="C1807" s="1625"/>
      <c r="D1807" s="2551"/>
      <c r="E1807" s="2040"/>
      <c r="F1807" s="2624"/>
      <c r="G1807" s="2032"/>
      <c r="H1807" s="2127"/>
      <c r="I1807" s="2128"/>
      <c r="J1807" s="2032"/>
      <c r="K1807" s="2032"/>
      <c r="L1807" s="2241"/>
      <c r="M1807" s="2034"/>
      <c r="N1807" s="2035"/>
      <c r="O1807" s="2036"/>
      <c r="P1807" s="2036"/>
      <c r="Q1807" s="2036"/>
      <c r="R1807" s="2036"/>
      <c r="S1807" s="2036"/>
    </row>
    <row r="1808" spans="1:19" s="2496" customFormat="1">
      <c r="A1808" s="2490"/>
      <c r="B1808" s="2386"/>
      <c r="C1808" s="2491"/>
      <c r="D1808" s="2558"/>
      <c r="E1808" s="2388"/>
      <c r="F1808" s="2625"/>
      <c r="G1808" s="2385"/>
      <c r="H1808" s="2494"/>
      <c r="I1808" s="2495"/>
      <c r="J1808" s="2385"/>
      <c r="K1808" s="2385"/>
      <c r="L1808" s="2517"/>
      <c r="M1808" s="2391"/>
      <c r="N1808" s="2390"/>
      <c r="O1808" s="2386"/>
      <c r="P1808" s="2386"/>
      <c r="Q1808" s="2386"/>
      <c r="R1808" s="2386"/>
      <c r="S1808" s="2386"/>
    </row>
    <row r="1809" spans="1:19" s="1475" customFormat="1">
      <c r="A1809" s="2485" t="s">
        <v>3984</v>
      </c>
      <c r="B1809" s="2036"/>
      <c r="C1809" s="2481" t="s">
        <v>3985</v>
      </c>
      <c r="D1809" s="2623"/>
      <c r="E1809" s="2040"/>
      <c r="F1809" s="2624"/>
      <c r="G1809" s="2032"/>
      <c r="H1809" s="2127"/>
      <c r="I1809" s="2128"/>
      <c r="J1809" s="2032"/>
      <c r="K1809" s="2032"/>
      <c r="L1809" s="2241"/>
      <c r="M1809" s="2034"/>
      <c r="N1809" s="2035"/>
      <c r="O1809" s="2036"/>
      <c r="P1809" s="2036"/>
      <c r="Q1809" s="2036"/>
      <c r="R1809" s="2036"/>
      <c r="S1809" s="2036"/>
    </row>
    <row r="1810" spans="1:19" s="1475" customFormat="1">
      <c r="A1810" s="1489">
        <v>5411068</v>
      </c>
      <c r="B1810" s="2664" t="s">
        <v>2577</v>
      </c>
      <c r="C1810" s="1782" t="s">
        <v>3986</v>
      </c>
      <c r="D1810" s="2583">
        <v>560000</v>
      </c>
      <c r="E1810" s="2040"/>
      <c r="F1810" s="2624">
        <v>406000</v>
      </c>
      <c r="G1810" s="2032" t="s">
        <v>98</v>
      </c>
      <c r="H1810" s="2127">
        <v>44162</v>
      </c>
      <c r="I1810" s="2128" t="s">
        <v>782</v>
      </c>
      <c r="J1810" s="2174" t="s">
        <v>449</v>
      </c>
      <c r="K1810" s="2032" t="s">
        <v>67</v>
      </c>
      <c r="L1810" s="2241" t="s">
        <v>449</v>
      </c>
      <c r="M1810" s="2034" t="s">
        <v>3987</v>
      </c>
      <c r="N1810" s="1516">
        <v>44190</v>
      </c>
      <c r="O1810" s="2420" t="s">
        <v>728</v>
      </c>
      <c r="P1810" s="2036"/>
      <c r="Q1810" s="2036"/>
      <c r="R1810" s="2036"/>
      <c r="S1810" s="2036"/>
    </row>
    <row r="1811" spans="1:19" s="1475" customFormat="1">
      <c r="A1811" s="1489">
        <v>5412005</v>
      </c>
      <c r="B1811" s="2664" t="s">
        <v>2519</v>
      </c>
      <c r="C1811" s="1782" t="s">
        <v>3988</v>
      </c>
      <c r="D1811" s="2583">
        <v>550000</v>
      </c>
      <c r="E1811" s="2040"/>
      <c r="F1811" s="2624">
        <v>355000</v>
      </c>
      <c r="G1811" s="2032" t="s">
        <v>98</v>
      </c>
      <c r="H1811" s="2127">
        <v>44166</v>
      </c>
      <c r="I1811" s="2128" t="s">
        <v>303</v>
      </c>
      <c r="J1811" s="2032"/>
      <c r="K1811" s="2032" t="s">
        <v>67</v>
      </c>
      <c r="L1811" s="2241" t="s">
        <v>449</v>
      </c>
      <c r="M1811" s="2034" t="s">
        <v>3987</v>
      </c>
      <c r="N1811" s="1516">
        <v>44190</v>
      </c>
      <c r="O1811" s="2420" t="s">
        <v>728</v>
      </c>
      <c r="P1811" s="2036"/>
      <c r="Q1811" s="2036"/>
      <c r="R1811" s="2036"/>
      <c r="S1811" s="2036"/>
    </row>
    <row r="1812" spans="1:19" s="1475" customFormat="1">
      <c r="A1812" s="1489">
        <v>5412023</v>
      </c>
      <c r="B1812" s="2664" t="s">
        <v>3435</v>
      </c>
      <c r="C1812" s="1782" t="s">
        <v>3989</v>
      </c>
      <c r="D1812" s="2583">
        <v>350000</v>
      </c>
      <c r="E1812" s="2040"/>
      <c r="F1812" s="2624">
        <v>213000</v>
      </c>
      <c r="G1812" s="2032" t="s">
        <v>98</v>
      </c>
      <c r="H1812" s="2127">
        <v>44169</v>
      </c>
      <c r="I1812" s="2128" t="s">
        <v>262</v>
      </c>
      <c r="J1812" s="2032"/>
      <c r="K1812" s="2032" t="s">
        <v>67</v>
      </c>
      <c r="L1812" s="2241" t="s">
        <v>449</v>
      </c>
      <c r="M1812" s="2034" t="s">
        <v>3987</v>
      </c>
      <c r="N1812" s="1516">
        <v>44190</v>
      </c>
      <c r="O1812" s="2420" t="s">
        <v>728</v>
      </c>
      <c r="P1812" s="2036"/>
      <c r="Q1812" s="2036"/>
      <c r="R1812" s="2036"/>
      <c r="S1812" s="2036"/>
    </row>
    <row r="1813" spans="1:19" s="1475" customFormat="1">
      <c r="A1813" s="1489">
        <v>5410018</v>
      </c>
      <c r="B1813" s="2664" t="s">
        <v>2780</v>
      </c>
      <c r="C1813" s="1782" t="s">
        <v>3990</v>
      </c>
      <c r="D1813" s="1487">
        <v>660000</v>
      </c>
      <c r="E1813" s="2040"/>
      <c r="F1813" s="2126">
        <v>500000</v>
      </c>
      <c r="G1813" s="2032" t="s">
        <v>98</v>
      </c>
      <c r="H1813" s="2127">
        <v>44114</v>
      </c>
      <c r="I1813" s="2128" t="s">
        <v>850</v>
      </c>
      <c r="J1813" s="1561" t="s">
        <v>449</v>
      </c>
      <c r="K1813" s="2032" t="s">
        <v>67</v>
      </c>
      <c r="L1813" s="2241" t="s">
        <v>449</v>
      </c>
      <c r="M1813" s="2034" t="s">
        <v>3987</v>
      </c>
      <c r="N1813" s="1516">
        <v>44190</v>
      </c>
      <c r="O1813" s="2420" t="s">
        <v>728</v>
      </c>
      <c r="P1813" s="2036"/>
      <c r="Q1813" s="2036"/>
      <c r="R1813" s="2036"/>
      <c r="S1813" s="2036"/>
    </row>
    <row r="1814" spans="1:19" s="1475" customFormat="1">
      <c r="A1814" s="1489"/>
      <c r="B1814" s="2405" t="s">
        <v>3991</v>
      </c>
      <c r="C1814" s="1782"/>
      <c r="D1814" s="1589"/>
      <c r="E1814" s="2069"/>
      <c r="F1814" s="2139"/>
      <c r="G1814" s="2070"/>
      <c r="H1814" s="2140"/>
      <c r="I1814" s="2141"/>
      <c r="J1814" s="1960"/>
      <c r="K1814" s="2032"/>
      <c r="L1814" s="2241"/>
      <c r="M1814" s="2034"/>
      <c r="N1814" s="2035"/>
      <c r="O1814" s="2036"/>
      <c r="P1814" s="2036"/>
      <c r="Q1814" s="2036"/>
      <c r="R1814" s="2036"/>
      <c r="S1814" s="2036"/>
    </row>
    <row r="1815" spans="1:19" s="1475" customFormat="1">
      <c r="A1815" s="1489">
        <v>5409027</v>
      </c>
      <c r="B1815" s="2664" t="s">
        <v>2588</v>
      </c>
      <c r="C1815" s="1782" t="s">
        <v>3992</v>
      </c>
      <c r="D1815" s="2583">
        <v>680000</v>
      </c>
      <c r="E1815" s="2040"/>
      <c r="F1815" s="2126">
        <v>598000</v>
      </c>
      <c r="G1815" s="2032" t="s">
        <v>98</v>
      </c>
      <c r="H1815" s="2127">
        <v>44085</v>
      </c>
      <c r="I1815" s="2128" t="s">
        <v>782</v>
      </c>
      <c r="J1815" s="1561" t="s">
        <v>449</v>
      </c>
      <c r="K1815" s="2032" t="s">
        <v>67</v>
      </c>
      <c r="L1815" s="2241" t="s">
        <v>449</v>
      </c>
      <c r="M1815" s="2034" t="s">
        <v>3987</v>
      </c>
      <c r="N1815" s="1516">
        <v>44190</v>
      </c>
      <c r="O1815" s="2420" t="s">
        <v>728</v>
      </c>
      <c r="P1815" s="2036"/>
      <c r="Q1815" s="2036"/>
      <c r="R1815" s="2036"/>
      <c r="S1815" s="2036"/>
    </row>
    <row r="1816" spans="1:19" s="1475" customFormat="1">
      <c r="A1816" s="2133"/>
      <c r="B1816" s="2405" t="s">
        <v>3993</v>
      </c>
      <c r="C1816" s="1775"/>
      <c r="D1816" s="2551"/>
      <c r="E1816" s="2040"/>
      <c r="F1816" s="2126"/>
      <c r="G1816" s="2032"/>
      <c r="H1816" s="2127"/>
      <c r="I1816" s="2128"/>
      <c r="J1816" s="2032"/>
      <c r="K1816" s="2032"/>
      <c r="L1816" s="2034"/>
      <c r="M1816" s="2034"/>
      <c r="N1816" s="2035"/>
      <c r="O1816" s="2036"/>
      <c r="P1816" s="2036"/>
      <c r="Q1816" s="2036"/>
      <c r="R1816" s="2036"/>
      <c r="S1816" s="2036"/>
    </row>
    <row r="1817" spans="1:19" s="1475" customFormat="1">
      <c r="A1817" s="1489">
        <v>5410056</v>
      </c>
      <c r="B1817" s="2664" t="s">
        <v>3362</v>
      </c>
      <c r="C1817" s="1782" t="s">
        <v>3994</v>
      </c>
      <c r="D1817" s="2583">
        <v>420000</v>
      </c>
      <c r="E1817" s="2040"/>
      <c r="F1817" s="2126">
        <v>310000</v>
      </c>
      <c r="G1817" s="2032" t="s">
        <v>98</v>
      </c>
      <c r="H1817" s="2127">
        <v>44131</v>
      </c>
      <c r="I1817" s="2128" t="s">
        <v>27</v>
      </c>
      <c r="J1817" s="2032"/>
      <c r="K1817" s="2032" t="s">
        <v>67</v>
      </c>
      <c r="L1817" s="2241" t="s">
        <v>449</v>
      </c>
      <c r="M1817" s="2034" t="s">
        <v>3987</v>
      </c>
      <c r="N1817" s="1516">
        <v>44190</v>
      </c>
      <c r="O1817" s="2420" t="s">
        <v>728</v>
      </c>
      <c r="P1817" s="2036"/>
      <c r="Q1817" s="2036"/>
      <c r="R1817" s="2036"/>
      <c r="S1817" s="2036"/>
    </row>
    <row r="1818" spans="1:19" s="1475" customFormat="1">
      <c r="A1818" s="1489"/>
      <c r="B1818" s="2405" t="s">
        <v>3995</v>
      </c>
      <c r="C1818" s="1782"/>
      <c r="D1818" s="2583"/>
      <c r="E1818" s="2040"/>
      <c r="F1818" s="2126"/>
      <c r="G1818" s="2032"/>
      <c r="H1818" s="2127"/>
      <c r="I1818" s="2128"/>
      <c r="J1818" s="2032"/>
      <c r="K1818" s="2032"/>
      <c r="L1818" s="2241"/>
      <c r="M1818" s="2034"/>
      <c r="N1818" s="2035"/>
      <c r="O1818" s="2036"/>
      <c r="P1818" s="2036"/>
      <c r="Q1818" s="2036"/>
      <c r="R1818" s="2036"/>
      <c r="S1818" s="2036"/>
    </row>
    <row r="1819" spans="1:19" s="1475" customFormat="1">
      <c r="A1819" s="1489">
        <v>5407057</v>
      </c>
      <c r="B1819" s="2664" t="s">
        <v>3362</v>
      </c>
      <c r="C1819" s="1782" t="s">
        <v>3996</v>
      </c>
      <c r="D1819" s="2583">
        <v>300000</v>
      </c>
      <c r="E1819" s="2040"/>
      <c r="F1819" s="2126">
        <v>246000</v>
      </c>
      <c r="G1819" s="2032" t="s">
        <v>354</v>
      </c>
      <c r="H1819" s="2127">
        <v>44040</v>
      </c>
      <c r="I1819" s="2128" t="s">
        <v>334</v>
      </c>
      <c r="J1819" s="2032"/>
      <c r="K1819" s="2032" t="s">
        <v>67</v>
      </c>
      <c r="L1819" s="2241" t="s">
        <v>449</v>
      </c>
      <c r="M1819" s="2034" t="s">
        <v>3987</v>
      </c>
      <c r="N1819" s="1516">
        <v>44190</v>
      </c>
      <c r="O1819" s="2420" t="s">
        <v>728</v>
      </c>
      <c r="P1819" s="2036"/>
      <c r="Q1819" s="2036"/>
      <c r="R1819" s="2036"/>
      <c r="S1819" s="2036"/>
    </row>
    <row r="1820" spans="1:19" s="1475" customFormat="1">
      <c r="A1820" s="1489">
        <v>5411047</v>
      </c>
      <c r="B1820" s="2664" t="s">
        <v>2732</v>
      </c>
      <c r="C1820" s="1782" t="s">
        <v>3997</v>
      </c>
      <c r="D1820" s="2583">
        <v>560000</v>
      </c>
      <c r="E1820" s="2040"/>
      <c r="F1820" s="2126">
        <v>417000</v>
      </c>
      <c r="G1820" s="2032" t="s">
        <v>98</v>
      </c>
      <c r="H1820" s="2127">
        <v>44158</v>
      </c>
      <c r="I1820" s="2128" t="s">
        <v>1813</v>
      </c>
      <c r="J1820" s="2032"/>
      <c r="K1820" s="2032" t="s">
        <v>67</v>
      </c>
      <c r="L1820" s="2241" t="s">
        <v>449</v>
      </c>
      <c r="M1820" s="2034" t="s">
        <v>3987</v>
      </c>
      <c r="N1820" s="1516">
        <v>44190</v>
      </c>
      <c r="O1820" s="2420" t="s">
        <v>728</v>
      </c>
      <c r="P1820" s="2036"/>
      <c r="Q1820" s="2036"/>
      <c r="R1820" s="2036"/>
      <c r="S1820" s="2036"/>
    </row>
    <row r="1821" spans="1:19" s="1475" customFormat="1">
      <c r="A1821" s="1489"/>
      <c r="B1821" s="2405" t="s">
        <v>3998</v>
      </c>
      <c r="C1821" s="1625"/>
      <c r="D1821" s="2551"/>
      <c r="E1821" s="2040"/>
      <c r="F1821" s="2126"/>
      <c r="G1821" s="2032"/>
      <c r="H1821" s="2127"/>
      <c r="I1821" s="2128"/>
      <c r="J1821" s="2032"/>
      <c r="K1821" s="2032"/>
      <c r="L1821" s="2034"/>
      <c r="M1821" s="2034"/>
      <c r="N1821" s="2035"/>
      <c r="O1821" s="2036"/>
      <c r="P1821" s="2036"/>
      <c r="Q1821" s="2036"/>
      <c r="R1821" s="2036"/>
      <c r="S1821" s="2036"/>
    </row>
    <row r="1822" spans="1:19" s="1475" customFormat="1">
      <c r="A1822" s="1489">
        <v>5411051</v>
      </c>
      <c r="B1822" s="2664" t="s">
        <v>2119</v>
      </c>
      <c r="C1822" s="1782" t="s">
        <v>3999</v>
      </c>
      <c r="D1822" s="2583">
        <v>460000</v>
      </c>
      <c r="E1822" s="2040"/>
      <c r="F1822" s="2126">
        <v>265000</v>
      </c>
      <c r="G1822" s="2032" t="s">
        <v>98</v>
      </c>
      <c r="H1822" s="2127">
        <v>44159</v>
      </c>
      <c r="I1822" s="2128" t="s">
        <v>299</v>
      </c>
      <c r="J1822" s="2032"/>
      <c r="K1822" s="2032" t="s">
        <v>67</v>
      </c>
      <c r="L1822" s="2241" t="s">
        <v>449</v>
      </c>
      <c r="M1822" s="2034" t="s">
        <v>3987</v>
      </c>
      <c r="N1822" s="1516">
        <v>44190</v>
      </c>
      <c r="O1822" s="2420" t="s">
        <v>728</v>
      </c>
      <c r="P1822" s="2036"/>
      <c r="Q1822" s="2036"/>
      <c r="R1822" s="2036"/>
      <c r="S1822" s="2036"/>
    </row>
    <row r="1823" spans="1:19" s="1475" customFormat="1">
      <c r="A1823" s="2133"/>
      <c r="B1823" s="2405" t="s">
        <v>4000</v>
      </c>
      <c r="C1823" s="1625"/>
      <c r="D1823" s="2551"/>
      <c r="E1823" s="2040"/>
      <c r="F1823" s="2126"/>
      <c r="G1823" s="2032"/>
      <c r="H1823" s="2127"/>
      <c r="I1823" s="2128"/>
      <c r="J1823" s="2032"/>
      <c r="K1823" s="2032"/>
      <c r="L1823" s="2034"/>
      <c r="M1823" s="2034"/>
      <c r="N1823" s="2035"/>
      <c r="O1823" s="2036"/>
      <c r="P1823" s="2036"/>
      <c r="Q1823" s="2036"/>
      <c r="R1823" s="2036"/>
      <c r="S1823" s="2036"/>
    </row>
    <row r="1824" spans="1:19" s="1475" customFormat="1">
      <c r="A1824" s="2133"/>
      <c r="B1824" s="2036"/>
      <c r="C1824" s="1625"/>
      <c r="D1824" s="2551"/>
      <c r="E1824" s="2040"/>
      <c r="F1824" s="2624"/>
      <c r="G1824" s="2032"/>
      <c r="H1824" s="2127"/>
      <c r="I1824" s="2128"/>
      <c r="J1824" s="2032"/>
      <c r="K1824" s="2032"/>
      <c r="L1824" s="2034"/>
      <c r="M1824" s="2034"/>
      <c r="N1824" s="2035"/>
      <c r="O1824" s="2036"/>
      <c r="P1824" s="2036"/>
      <c r="Q1824" s="2036"/>
      <c r="R1824" s="2036"/>
      <c r="S1824" s="2036"/>
    </row>
    <row r="1825" spans="1:19" s="1475" customFormat="1">
      <c r="A1825" s="2133"/>
      <c r="B1825" s="1451" t="s">
        <v>3983</v>
      </c>
      <c r="C1825" s="1625"/>
      <c r="D1825" s="2699"/>
      <c r="E1825" s="2040"/>
      <c r="F1825" s="2126"/>
      <c r="G1825" s="2032"/>
      <c r="H1825" s="2127"/>
      <c r="I1825" s="2128"/>
      <c r="J1825" s="2032"/>
      <c r="K1825" s="2032"/>
      <c r="L1825" s="2034"/>
      <c r="M1825" s="2034"/>
      <c r="N1825" s="2035"/>
      <c r="O1825" s="2036"/>
      <c r="P1825" s="2036"/>
      <c r="Q1825" s="2036"/>
      <c r="R1825" s="2036"/>
      <c r="S1825" s="2036"/>
    </row>
    <row r="1826" spans="1:19" s="1475" customFormat="1">
      <c r="A1826" s="2133"/>
      <c r="B1826" s="1445" t="s">
        <v>375</v>
      </c>
      <c r="C1826" s="1625"/>
      <c r="D1826" s="2551"/>
      <c r="E1826" s="2040"/>
      <c r="F1826" s="2126"/>
      <c r="G1826" s="2032"/>
      <c r="H1826" s="2127"/>
      <c r="I1826" s="2128"/>
      <c r="J1826" s="2032"/>
      <c r="K1826" s="2032"/>
      <c r="L1826" s="2034"/>
      <c r="M1826" s="2034"/>
      <c r="N1826" s="2035"/>
      <c r="O1826" s="2036"/>
      <c r="P1826" s="2036"/>
      <c r="Q1826" s="2036"/>
      <c r="R1826" s="2036"/>
      <c r="S1826" s="2036"/>
    </row>
    <row r="1827" spans="1:19" s="1475" customFormat="1">
      <c r="A1827" s="2133"/>
      <c r="B1827" s="2657"/>
      <c r="C1827" s="2036"/>
      <c r="D1827" s="2551"/>
      <c r="E1827" s="2040"/>
      <c r="F1827" s="2126"/>
      <c r="G1827" s="2032"/>
      <c r="H1827" s="2127"/>
      <c r="I1827" s="2128"/>
      <c r="J1827" s="2032"/>
      <c r="K1827" s="2032"/>
      <c r="L1827" s="2034"/>
      <c r="M1827" s="2034"/>
      <c r="N1827" s="2035"/>
      <c r="O1827" s="2036"/>
      <c r="P1827" s="2036"/>
      <c r="Q1827" s="2036"/>
      <c r="R1827" s="2036"/>
      <c r="S1827" s="2036"/>
    </row>
    <row r="1828" spans="1:19" s="1475" customFormat="1">
      <c r="A1828" s="2485" t="s">
        <v>4001</v>
      </c>
      <c r="B1828" s="2657"/>
      <c r="C1828" s="2036"/>
      <c r="D1828" s="2551"/>
      <c r="E1828" s="2040"/>
      <c r="F1828" s="2126"/>
      <c r="G1828" s="2032"/>
      <c r="H1828" s="2127"/>
      <c r="I1828" s="2128"/>
      <c r="J1828" s="2032"/>
      <c r="K1828" s="2032"/>
      <c r="L1828" s="2034"/>
      <c r="M1828" s="2034"/>
      <c r="N1828" s="2035"/>
      <c r="O1828" s="2036"/>
      <c r="P1828" s="2036"/>
      <c r="Q1828" s="2036"/>
      <c r="R1828" s="2036"/>
      <c r="S1828" s="2036"/>
    </row>
    <row r="1829" spans="1:19" s="1475" customFormat="1">
      <c r="A1829" s="1489">
        <v>5411032</v>
      </c>
      <c r="B1829" s="2074" t="s">
        <v>2866</v>
      </c>
      <c r="C1829" s="1782" t="s">
        <v>4002</v>
      </c>
      <c r="D1829" s="1487">
        <v>8050000</v>
      </c>
      <c r="E1829" s="2069"/>
      <c r="F1829" s="2139">
        <v>7000000</v>
      </c>
      <c r="G1829" s="2070" t="s">
        <v>1188</v>
      </c>
      <c r="H1829" s="2140">
        <v>44150</v>
      </c>
      <c r="I1829" s="2141" t="s">
        <v>3738</v>
      </c>
      <c r="J1829" s="2070"/>
      <c r="K1829" s="2070" t="s">
        <v>67</v>
      </c>
      <c r="L1829" s="2612" t="s">
        <v>449</v>
      </c>
      <c r="M1829" s="2072" t="s">
        <v>3987</v>
      </c>
      <c r="N1829" s="1516">
        <v>44191</v>
      </c>
      <c r="O1829" s="2420" t="s">
        <v>728</v>
      </c>
      <c r="P1829" s="2036"/>
      <c r="Q1829" s="2036"/>
      <c r="R1829" s="2036"/>
      <c r="S1829" s="2036"/>
    </row>
    <row r="1830" spans="1:19" s="1475" customFormat="1">
      <c r="A1830" s="1489"/>
      <c r="B1830" s="2036"/>
      <c r="C1830" s="1777"/>
      <c r="D1830" s="144"/>
      <c r="E1830" s="2040"/>
      <c r="F1830" s="2624"/>
      <c r="G1830" s="2032"/>
      <c r="H1830" s="2127"/>
      <c r="I1830" s="2128"/>
      <c r="J1830" s="2032"/>
      <c r="K1830" s="2032"/>
      <c r="L1830" s="2034"/>
      <c r="M1830" s="2034"/>
      <c r="N1830" s="2596"/>
      <c r="O1830" s="2074"/>
      <c r="P1830" s="2036"/>
      <c r="Q1830" s="2036"/>
      <c r="R1830" s="2036"/>
      <c r="S1830" s="2036"/>
    </row>
    <row r="1831" spans="1:19" s="1475" customFormat="1">
      <c r="A1831" s="1489"/>
      <c r="B1831" s="1451" t="s">
        <v>3983</v>
      </c>
      <c r="C1831" s="1782"/>
      <c r="D1831" s="1487"/>
      <c r="E1831" s="2069"/>
      <c r="F1831" s="2626"/>
      <c r="G1831" s="2070"/>
      <c r="H1831" s="2140"/>
      <c r="I1831" s="2141"/>
      <c r="J1831" s="2070"/>
      <c r="K1831" s="2032"/>
      <c r="L1831" s="2241"/>
      <c r="M1831" s="2034"/>
      <c r="N1831" s="2073"/>
      <c r="O1831" s="2074"/>
      <c r="P1831" s="2036"/>
      <c r="Q1831" s="2036"/>
      <c r="R1831" s="2036"/>
      <c r="S1831" s="2036"/>
    </row>
    <row r="1832" spans="1:19" s="1475" customFormat="1">
      <c r="A1832" s="1489"/>
      <c r="B1832" s="1445" t="s">
        <v>440</v>
      </c>
      <c r="C1832" s="1782"/>
      <c r="D1832" s="1487"/>
      <c r="E1832" s="2069"/>
      <c r="F1832" s="2626"/>
      <c r="G1832" s="2070"/>
      <c r="H1832" s="2140"/>
      <c r="I1832" s="2141"/>
      <c r="J1832" s="2070"/>
      <c r="K1832" s="2032"/>
      <c r="L1832" s="2241"/>
      <c r="M1832" s="2034"/>
      <c r="N1832" s="2035"/>
      <c r="O1832" s="2036"/>
      <c r="P1832" s="2036"/>
      <c r="Q1832" s="2036"/>
      <c r="R1832" s="2036"/>
      <c r="S1832" s="2036"/>
    </row>
    <row r="1833" spans="1:19" s="1475" customFormat="1">
      <c r="A1833" s="1489"/>
      <c r="B1833" s="2074"/>
      <c r="C1833" s="1782"/>
      <c r="D1833" s="1487"/>
      <c r="E1833" s="2069"/>
      <c r="F1833" s="2626"/>
      <c r="G1833" s="2070"/>
      <c r="H1833" s="2140"/>
      <c r="I1833" s="2141"/>
      <c r="J1833" s="1960"/>
      <c r="K1833" s="2032"/>
      <c r="L1833" s="2241"/>
      <c r="M1833" s="2034"/>
      <c r="N1833" s="2035"/>
      <c r="O1833" s="2036"/>
      <c r="P1833" s="2036"/>
      <c r="Q1833" s="2036"/>
      <c r="R1833" s="2036"/>
      <c r="S1833" s="2036"/>
    </row>
    <row r="1834" spans="1:19" s="1769" customFormat="1">
      <c r="A1834" s="210" t="s">
        <v>732</v>
      </c>
      <c r="B1834" s="216"/>
      <c r="C1834" s="217"/>
      <c r="D1834" s="2551"/>
      <c r="E1834" s="2007"/>
      <c r="F1834" s="2624"/>
      <c r="G1834" s="2005"/>
      <c r="H1834" s="2106"/>
      <c r="I1834" s="2002"/>
      <c r="J1834" s="2005"/>
      <c r="K1834" s="2005"/>
      <c r="L1834" s="2010"/>
      <c r="M1834" s="2010"/>
      <c r="N1834" s="2011"/>
      <c r="O1834" s="2004"/>
      <c r="P1834" s="2004"/>
      <c r="Q1834" s="2004"/>
      <c r="R1834" s="2004"/>
      <c r="S1834" s="2004"/>
    </row>
    <row r="1835" spans="1:19" s="1769" customFormat="1">
      <c r="A1835" s="184"/>
      <c r="B1835" s="675" t="s">
        <v>7</v>
      </c>
      <c r="C1835" s="684"/>
      <c r="D1835" s="2551"/>
      <c r="E1835" s="2007"/>
      <c r="F1835" s="2624"/>
      <c r="G1835" s="2005"/>
      <c r="H1835" s="2106"/>
      <c r="I1835" s="2002"/>
      <c r="J1835" s="2005"/>
      <c r="K1835" s="2005"/>
      <c r="L1835" s="2010"/>
      <c r="M1835" s="2010"/>
      <c r="N1835" s="2011"/>
      <c r="O1835" s="2004"/>
      <c r="P1835" s="2004"/>
      <c r="Q1835" s="2004"/>
      <c r="R1835" s="2004"/>
      <c r="S1835" s="2004"/>
    </row>
    <row r="1836" spans="1:19" s="1769" customFormat="1">
      <c r="A1836" s="184"/>
      <c r="B1836" s="216"/>
      <c r="C1836" s="217"/>
      <c r="D1836" s="2551"/>
      <c r="E1836" s="2007"/>
      <c r="F1836" s="2624"/>
      <c r="G1836" s="2005"/>
      <c r="H1836" s="2106"/>
      <c r="I1836" s="2002"/>
      <c r="J1836" s="2005"/>
      <c r="K1836" s="2005"/>
      <c r="L1836" s="2010"/>
      <c r="M1836" s="2010"/>
      <c r="N1836" s="2011"/>
      <c r="O1836" s="2004"/>
      <c r="P1836" s="2004"/>
      <c r="Q1836" s="2004"/>
      <c r="R1836" s="2004"/>
      <c r="S1836" s="2004"/>
    </row>
    <row r="1837" spans="1:19" s="1769" customFormat="1">
      <c r="A1837" s="184"/>
      <c r="B1837" s="244" t="s">
        <v>733</v>
      </c>
      <c r="C1837" s="710">
        <f>SUM(D1808:D1833)+SUM(C1834:C1836)</f>
        <v>12590000</v>
      </c>
      <c r="D1837" s="144"/>
      <c r="E1837" s="2007"/>
      <c r="F1837" s="2624"/>
      <c r="G1837" s="2005"/>
      <c r="H1837" s="2106"/>
      <c r="I1837" s="2002"/>
      <c r="J1837" s="2005"/>
      <c r="K1837" s="2005"/>
      <c r="L1837" s="2010"/>
      <c r="M1837" s="2010"/>
      <c r="N1837" s="2011"/>
      <c r="O1837" s="2004"/>
      <c r="P1837" s="2004"/>
      <c r="Q1837" s="2004"/>
      <c r="R1837" s="2004"/>
      <c r="S1837" s="2004"/>
    </row>
    <row r="1838" spans="1:19" s="1475" customFormat="1">
      <c r="A1838" s="2129"/>
      <c r="B1838" s="2036"/>
      <c r="C1838" s="1625"/>
      <c r="D1838" s="2551"/>
      <c r="E1838" s="2040"/>
      <c r="F1838" s="2624"/>
      <c r="G1838" s="2032"/>
      <c r="H1838" s="2127"/>
      <c r="I1838" s="2128"/>
      <c r="J1838" s="2032"/>
      <c r="K1838" s="2032"/>
      <c r="L1838" s="2034"/>
      <c r="M1838" s="2034"/>
      <c r="N1838" s="2035"/>
      <c r="O1838" s="2036"/>
      <c r="P1838" s="2036"/>
      <c r="Q1838" s="2036"/>
      <c r="R1838" s="2036"/>
      <c r="S1838" s="2036"/>
    </row>
    <row r="1839" spans="1:19" s="2496" customFormat="1">
      <c r="A1839" s="2490"/>
      <c r="B1839" s="2386"/>
      <c r="C1839" s="2491"/>
      <c r="D1839" s="2558"/>
      <c r="E1839" s="2388"/>
      <c r="F1839" s="2625"/>
      <c r="G1839" s="2385"/>
      <c r="H1839" s="2494"/>
      <c r="I1839" s="2495"/>
      <c r="J1839" s="2385"/>
      <c r="K1839" s="2385"/>
      <c r="L1839" s="2391"/>
      <c r="M1839" s="2391"/>
      <c r="N1839" s="2390"/>
      <c r="O1839" s="2386"/>
      <c r="P1839" s="2386"/>
      <c r="Q1839" s="2386"/>
      <c r="R1839" s="2386"/>
      <c r="S1839" s="2386"/>
    </row>
    <row r="1840" spans="1:19" s="1475" customFormat="1">
      <c r="A1840" s="2486" t="s">
        <v>4003</v>
      </c>
      <c r="B1840" s="2036"/>
      <c r="C1840" s="2629" t="s">
        <v>4004</v>
      </c>
      <c r="D1840" s="144"/>
      <c r="E1840" s="2040"/>
      <c r="F1840" s="2126"/>
      <c r="G1840" s="2032"/>
      <c r="H1840" s="2127"/>
      <c r="I1840" s="2128"/>
      <c r="J1840" s="2032"/>
      <c r="K1840" s="2032"/>
      <c r="L1840" s="2034"/>
      <c r="M1840" s="2034"/>
      <c r="N1840" s="2035"/>
      <c r="O1840" s="2036"/>
      <c r="P1840" s="2036"/>
      <c r="Q1840" s="2036"/>
      <c r="R1840" s="2036"/>
      <c r="S1840" s="2036"/>
    </row>
    <row r="1841" spans="1:19" s="1475" customFormat="1">
      <c r="A1841" s="1489">
        <v>5409072</v>
      </c>
      <c r="B1841" s="2074" t="s">
        <v>3374</v>
      </c>
      <c r="C1841" s="1782" t="s">
        <v>4005</v>
      </c>
      <c r="D1841" s="1487">
        <v>4300000</v>
      </c>
      <c r="E1841" s="2040"/>
      <c r="F1841" s="2126">
        <v>3100000</v>
      </c>
      <c r="G1841" s="2032" t="s">
        <v>1188</v>
      </c>
      <c r="H1841" s="2127">
        <v>44103</v>
      </c>
      <c r="I1841" s="2128" t="s">
        <v>4006</v>
      </c>
      <c r="J1841" s="2032"/>
      <c r="K1841" s="2032" t="s">
        <v>41</v>
      </c>
      <c r="L1841" s="2241" t="s">
        <v>2614</v>
      </c>
      <c r="M1841" s="2034"/>
      <c r="N1841" s="1516">
        <v>44191</v>
      </c>
      <c r="O1841" s="2420" t="s">
        <v>728</v>
      </c>
      <c r="P1841" s="2036"/>
      <c r="Q1841" s="2036"/>
      <c r="R1841" s="2036"/>
      <c r="S1841" s="2036"/>
    </row>
    <row r="1842" spans="1:19" s="1475" customFormat="1">
      <c r="A1842" s="1489"/>
      <c r="B1842" s="2074"/>
      <c r="C1842" s="1782"/>
      <c r="D1842" s="1589"/>
      <c r="E1842" s="2040"/>
      <c r="F1842" s="2126"/>
      <c r="G1842" s="2032"/>
      <c r="H1842" s="2127"/>
      <c r="I1842" s="2128"/>
      <c r="J1842" s="2032"/>
      <c r="K1842" s="2032"/>
      <c r="L1842" s="2241"/>
      <c r="M1842" s="2034"/>
      <c r="N1842" s="1516"/>
      <c r="O1842" s="2074"/>
      <c r="P1842" s="2036"/>
      <c r="Q1842" s="2036"/>
      <c r="R1842" s="2036"/>
      <c r="S1842" s="2036"/>
    </row>
    <row r="1843" spans="1:19" s="1475" customFormat="1">
      <c r="A1843" s="1489"/>
      <c r="B1843" s="2074"/>
      <c r="C1843" s="1782"/>
      <c r="D1843" s="1589"/>
      <c r="E1843" s="2040"/>
      <c r="F1843" s="2126"/>
      <c r="G1843" s="2032"/>
      <c r="H1843" s="2127"/>
      <c r="I1843" s="2128"/>
      <c r="J1843" s="2032"/>
      <c r="K1843" s="2032"/>
      <c r="L1843" s="2241"/>
      <c r="M1843" s="2034"/>
      <c r="N1843" s="1516"/>
      <c r="O1843" s="2074"/>
      <c r="P1843" s="2036"/>
      <c r="Q1843" s="2036"/>
      <c r="R1843" s="2036"/>
      <c r="S1843" s="2036"/>
    </row>
    <row r="1844" spans="1:19" s="1475" customFormat="1">
      <c r="A1844" s="1489"/>
      <c r="B1844" s="2074"/>
      <c r="C1844" s="1782"/>
      <c r="D1844" s="1589"/>
      <c r="E1844" s="2040"/>
      <c r="F1844" s="2126"/>
      <c r="G1844" s="2032"/>
      <c r="H1844" s="2127"/>
      <c r="I1844" s="2128"/>
      <c r="J1844" s="2032"/>
      <c r="K1844" s="2032"/>
      <c r="L1844" s="2241"/>
      <c r="M1844" s="2034"/>
      <c r="N1844" s="1516"/>
      <c r="O1844" s="2074"/>
      <c r="P1844" s="2036"/>
      <c r="Q1844" s="2036"/>
      <c r="R1844" s="2036"/>
      <c r="S1844" s="2036"/>
    </row>
    <row r="1845" spans="1:19" s="1475" customFormat="1">
      <c r="A1845" s="1489">
        <v>5411065</v>
      </c>
      <c r="B1845" s="2036" t="s">
        <v>2732</v>
      </c>
      <c r="C1845" s="1782" t="s">
        <v>4007</v>
      </c>
      <c r="D1845" s="2583">
        <v>510000</v>
      </c>
      <c r="E1845" s="2040"/>
      <c r="F1845" s="2624">
        <v>270000</v>
      </c>
      <c r="G1845" s="2032" t="s">
        <v>98</v>
      </c>
      <c r="H1845" s="2127">
        <v>44161</v>
      </c>
      <c r="I1845" s="2128" t="s">
        <v>284</v>
      </c>
      <c r="J1845" s="2174" t="s">
        <v>449</v>
      </c>
      <c r="K1845" s="2032" t="s">
        <v>41</v>
      </c>
      <c r="L1845" s="2241" t="s">
        <v>2614</v>
      </c>
      <c r="M1845" s="2034"/>
      <c r="N1845" s="1516">
        <v>44191</v>
      </c>
      <c r="O1845" s="2420" t="s">
        <v>728</v>
      </c>
      <c r="P1845" s="2036"/>
      <c r="Q1845" s="2036"/>
      <c r="R1845" s="2036"/>
      <c r="S1845" s="2036"/>
    </row>
    <row r="1846" spans="1:19" s="1475" customFormat="1">
      <c r="A1846" s="1489"/>
      <c r="B1846" s="2074"/>
      <c r="C1846" s="1782"/>
      <c r="D1846" s="2583"/>
      <c r="E1846" s="2069"/>
      <c r="F1846" s="2139"/>
      <c r="G1846" s="2070"/>
      <c r="H1846" s="2140"/>
      <c r="I1846" s="2141"/>
      <c r="J1846" s="2070"/>
      <c r="K1846" s="2070"/>
      <c r="L1846" s="2241"/>
      <c r="M1846" s="2034"/>
      <c r="N1846" s="2035"/>
      <c r="O1846" s="2036"/>
      <c r="P1846" s="2036"/>
      <c r="Q1846" s="2036"/>
      <c r="R1846" s="2036"/>
      <c r="S1846" s="2036"/>
    </row>
    <row r="1847" spans="1:19" s="1475" customFormat="1">
      <c r="A1847" s="2129"/>
      <c r="B1847" s="2611" t="s">
        <v>838</v>
      </c>
      <c r="C1847" s="1625"/>
      <c r="D1847" s="2583"/>
      <c r="E1847" s="2040"/>
      <c r="F1847" s="2126"/>
      <c r="G1847" s="2032"/>
      <c r="H1847" s="2127"/>
      <c r="I1847" s="2128"/>
      <c r="J1847" s="2032"/>
      <c r="K1847" s="2032"/>
      <c r="L1847" s="2034"/>
      <c r="M1847" s="2034"/>
      <c r="N1847" s="2035"/>
      <c r="O1847" s="2036"/>
      <c r="P1847" s="2036"/>
      <c r="Q1847" s="2036"/>
      <c r="R1847" s="2036"/>
      <c r="S1847" s="2036"/>
    </row>
    <row r="1848" spans="1:19" s="1475" customFormat="1">
      <c r="A1848" s="2133" t="s">
        <v>1201</v>
      </c>
      <c r="B1848" s="2036" t="s">
        <v>4008</v>
      </c>
      <c r="C1848" s="1497" t="s">
        <v>2477</v>
      </c>
      <c r="D1848" s="2583">
        <v>55000</v>
      </c>
      <c r="E1848" s="2040"/>
      <c r="F1848" s="2126">
        <v>48890</v>
      </c>
      <c r="G1848" s="2032"/>
      <c r="H1848" s="2127"/>
      <c r="I1848" s="2128"/>
      <c r="J1848" s="2032"/>
      <c r="K1848" s="2032"/>
      <c r="L1848" s="2034"/>
      <c r="M1848" s="2034"/>
      <c r="N1848" s="2035"/>
      <c r="O1848" s="2036"/>
      <c r="P1848" s="2036"/>
      <c r="Q1848" s="2036"/>
      <c r="R1848" s="2036"/>
      <c r="S1848" s="2036"/>
    </row>
    <row r="1849" spans="1:19" s="1475" customFormat="1">
      <c r="A1849" s="2133" t="s">
        <v>1203</v>
      </c>
      <c r="B1849" s="2036" t="s">
        <v>4009</v>
      </c>
      <c r="C1849" s="1625"/>
      <c r="D1849" s="2583">
        <v>3500</v>
      </c>
      <c r="E1849" s="2040"/>
      <c r="F1849" s="2126">
        <v>2200</v>
      </c>
      <c r="G1849" s="2032"/>
      <c r="H1849" s="2127"/>
      <c r="I1849" s="2128"/>
      <c r="J1849" s="2032"/>
      <c r="K1849" s="2032"/>
      <c r="L1849" s="2034"/>
      <c r="M1849" s="2034"/>
      <c r="N1849" s="2035"/>
      <c r="O1849" s="2036"/>
      <c r="P1849" s="2036"/>
      <c r="Q1849" s="2036"/>
      <c r="R1849" s="2036"/>
      <c r="S1849" s="2036"/>
    </row>
    <row r="1850" spans="1:19" s="1475" customFormat="1">
      <c r="A1850" s="2133"/>
      <c r="B1850" s="1451" t="s">
        <v>4010</v>
      </c>
      <c r="C1850" s="1625"/>
      <c r="D1850" s="2583"/>
      <c r="E1850" s="2040"/>
      <c r="F1850" s="2126"/>
      <c r="G1850" s="2032"/>
      <c r="H1850" s="2127"/>
      <c r="I1850" s="2128"/>
      <c r="J1850" s="2032"/>
      <c r="K1850" s="2032"/>
      <c r="L1850" s="2034"/>
      <c r="M1850" s="2034"/>
      <c r="N1850" s="2035"/>
      <c r="O1850" s="2036"/>
      <c r="P1850" s="2036"/>
      <c r="Q1850" s="2036"/>
      <c r="R1850" s="2036"/>
      <c r="S1850" s="2036"/>
    </row>
    <row r="1851" spans="1:19" s="1475" customFormat="1">
      <c r="A1851" s="2133"/>
      <c r="B1851" s="2074"/>
      <c r="C1851" s="1625"/>
      <c r="D1851" s="2583"/>
      <c r="E1851" s="2040"/>
      <c r="F1851" s="2126"/>
      <c r="G1851" s="2032"/>
      <c r="H1851" s="2127"/>
      <c r="I1851" s="2128"/>
      <c r="J1851" s="2032"/>
      <c r="K1851" s="2032"/>
      <c r="L1851" s="2034"/>
      <c r="M1851" s="2034"/>
      <c r="N1851" s="2035"/>
      <c r="O1851" s="2036"/>
      <c r="P1851" s="2036"/>
      <c r="Q1851" s="2036"/>
      <c r="R1851" s="2036"/>
      <c r="S1851" s="2036"/>
    </row>
    <row r="1852" spans="1:19" s="1475" customFormat="1">
      <c r="A1852" s="2133"/>
      <c r="B1852" s="1451" t="s">
        <v>3961</v>
      </c>
      <c r="C1852" s="1625"/>
      <c r="D1852" s="2583"/>
      <c r="E1852" s="2040"/>
      <c r="F1852" s="2126"/>
      <c r="G1852" s="2032"/>
      <c r="H1852" s="2127"/>
      <c r="I1852" s="2128"/>
      <c r="J1852" s="2032"/>
      <c r="K1852" s="2032"/>
      <c r="L1852" s="2034"/>
      <c r="M1852" s="2034"/>
      <c r="N1852" s="2035"/>
      <c r="O1852" s="2036"/>
      <c r="P1852" s="2036"/>
      <c r="Q1852" s="2036"/>
      <c r="R1852" s="2036"/>
      <c r="S1852" s="2036"/>
    </row>
    <row r="1853" spans="1:19" s="1475" customFormat="1">
      <c r="A1853" s="2129"/>
      <c r="B1853" s="1445" t="s">
        <v>440</v>
      </c>
      <c r="C1853" s="1625"/>
      <c r="D1853" s="2551"/>
      <c r="E1853" s="2040"/>
      <c r="F1853" s="2126"/>
      <c r="G1853" s="2032"/>
      <c r="H1853" s="2127"/>
      <c r="I1853" s="2128"/>
      <c r="J1853" s="2032"/>
      <c r="K1853" s="2032"/>
      <c r="L1853" s="2034"/>
      <c r="M1853" s="2034"/>
      <c r="N1853" s="2035"/>
      <c r="O1853" s="2036"/>
      <c r="P1853" s="2036"/>
      <c r="Q1853" s="2036"/>
      <c r="R1853" s="2036"/>
      <c r="S1853" s="2036"/>
    </row>
    <row r="1854" spans="1:19" s="1475" customFormat="1">
      <c r="A1854" s="2129"/>
      <c r="B1854" s="2036"/>
      <c r="C1854" s="1625"/>
      <c r="D1854" s="2551"/>
      <c r="E1854" s="2040"/>
      <c r="F1854" s="2126"/>
      <c r="G1854" s="2032"/>
      <c r="H1854" s="2127"/>
      <c r="I1854" s="2128"/>
      <c r="J1854" s="2032"/>
      <c r="K1854" s="2032"/>
      <c r="L1854" s="2034"/>
      <c r="M1854" s="2034"/>
      <c r="N1854" s="2035"/>
      <c r="O1854" s="2036"/>
      <c r="P1854" s="2036"/>
      <c r="Q1854" s="2036"/>
      <c r="R1854" s="2036"/>
      <c r="S1854" s="2036"/>
    </row>
    <row r="1855" spans="1:19" s="1475" customFormat="1">
      <c r="A1855" s="2129"/>
      <c r="B1855" s="2036"/>
      <c r="C1855" s="1625"/>
      <c r="D1855" s="2551"/>
      <c r="E1855" s="2040"/>
      <c r="F1855" s="2126"/>
      <c r="G1855" s="2032"/>
      <c r="H1855" s="2127"/>
      <c r="I1855" s="2128"/>
      <c r="J1855" s="2032"/>
      <c r="K1855" s="2032"/>
      <c r="L1855" s="2034"/>
      <c r="M1855" s="2034"/>
      <c r="N1855" s="2035"/>
      <c r="O1855" s="2036"/>
      <c r="P1855" s="2036"/>
      <c r="Q1855" s="2036"/>
      <c r="R1855" s="2036"/>
      <c r="S1855" s="2036"/>
    </row>
    <row r="1856" spans="1:19" s="1769" customFormat="1">
      <c r="A1856" s="210" t="s">
        <v>732</v>
      </c>
      <c r="B1856" s="216"/>
      <c r="C1856" s="217"/>
      <c r="D1856" s="2551"/>
      <c r="E1856" s="2007"/>
      <c r="F1856" s="2624"/>
      <c r="G1856" s="2005"/>
      <c r="H1856" s="2636"/>
      <c r="I1856" s="2002"/>
      <c r="J1856" s="2005"/>
      <c r="K1856" s="2005"/>
      <c r="L1856" s="2010"/>
      <c r="M1856" s="2010"/>
      <c r="N1856" s="2011"/>
      <c r="O1856" s="2004"/>
      <c r="P1856" s="2004"/>
      <c r="Q1856" s="2004"/>
      <c r="R1856" s="2004"/>
      <c r="S1856" s="2004"/>
    </row>
    <row r="1857" spans="1:19" s="1769" customFormat="1">
      <c r="A1857" s="184"/>
      <c r="B1857" s="675" t="s">
        <v>7</v>
      </c>
      <c r="C1857" s="684"/>
      <c r="D1857" s="2551"/>
      <c r="E1857" s="2007"/>
      <c r="F1857" s="2624"/>
      <c r="G1857" s="2005"/>
      <c r="H1857" s="2106"/>
      <c r="I1857" s="2002"/>
      <c r="J1857" s="2005"/>
      <c r="K1857" s="2005"/>
      <c r="L1857" s="2010"/>
      <c r="M1857" s="2010"/>
      <c r="N1857" s="2011"/>
      <c r="O1857" s="2004"/>
      <c r="P1857" s="2004"/>
      <c r="Q1857" s="2004"/>
      <c r="R1857" s="2004"/>
      <c r="S1857" s="2004"/>
    </row>
    <row r="1858" spans="1:19" s="1769" customFormat="1">
      <c r="A1858" s="184"/>
      <c r="B1858" s="216"/>
      <c r="C1858" s="217"/>
      <c r="D1858" s="2551"/>
      <c r="E1858" s="2007"/>
      <c r="F1858" s="2624"/>
      <c r="G1858" s="2005"/>
      <c r="H1858" s="2106"/>
      <c r="I1858" s="2002"/>
      <c r="J1858" s="2005"/>
      <c r="K1858" s="2005"/>
      <c r="L1858" s="2010"/>
      <c r="M1858" s="2010"/>
      <c r="N1858" s="2011"/>
      <c r="O1858" s="2004"/>
      <c r="P1858" s="2004"/>
      <c r="Q1858" s="2004"/>
      <c r="R1858" s="2004"/>
      <c r="S1858" s="2004"/>
    </row>
    <row r="1859" spans="1:19" s="1769" customFormat="1">
      <c r="A1859" s="184"/>
      <c r="B1859" s="244" t="s">
        <v>733</v>
      </c>
      <c r="C1859" s="710">
        <f>SUM(D1839:D1855)+SUM(C1856:C1858)</f>
        <v>4868500</v>
      </c>
      <c r="D1859" s="144"/>
      <c r="E1859" s="2007"/>
      <c r="F1859" s="2624"/>
      <c r="G1859" s="2005"/>
      <c r="H1859" s="2106"/>
      <c r="I1859" s="2002"/>
      <c r="J1859" s="2005"/>
      <c r="K1859" s="2005"/>
      <c r="L1859" s="2010"/>
      <c r="M1859" s="2010"/>
      <c r="N1859" s="2011"/>
      <c r="O1859" s="2004"/>
      <c r="P1859" s="2004"/>
      <c r="Q1859" s="2004"/>
      <c r="R1859" s="2004"/>
      <c r="S1859" s="2004"/>
    </row>
    <row r="1860" spans="1:19" s="1475" customFormat="1">
      <c r="A1860" s="2129"/>
      <c r="B1860" s="2036"/>
      <c r="C1860" s="1625"/>
      <c r="D1860" s="2551"/>
      <c r="E1860" s="2040"/>
      <c r="F1860" s="2624"/>
      <c r="G1860" s="2032"/>
      <c r="H1860" s="2127"/>
      <c r="I1860" s="2128"/>
      <c r="J1860" s="2032"/>
      <c r="K1860" s="2032"/>
      <c r="L1860" s="2034"/>
      <c r="M1860" s="2034"/>
      <c r="N1860" s="2035"/>
      <c r="O1860" s="2036"/>
      <c r="P1860" s="2036"/>
      <c r="Q1860" s="2036"/>
      <c r="R1860" s="2036"/>
      <c r="S1860" s="2036"/>
    </row>
    <row r="1861" spans="1:19" s="2496" customFormat="1">
      <c r="A1861" s="2490"/>
      <c r="B1861" s="2386"/>
      <c r="C1861" s="2491"/>
      <c r="D1861" s="2558"/>
      <c r="E1861" s="2388"/>
      <c r="F1861" s="2625"/>
      <c r="G1861" s="2385"/>
      <c r="H1861" s="2494"/>
      <c r="I1861" s="2495"/>
      <c r="J1861" s="2385"/>
      <c r="K1861" s="2385"/>
      <c r="L1861" s="2391"/>
      <c r="M1861" s="2391"/>
      <c r="N1861" s="2390"/>
      <c r="O1861" s="2386"/>
      <c r="P1861" s="2386"/>
      <c r="Q1861" s="2386"/>
      <c r="R1861" s="2386"/>
      <c r="S1861" s="2386"/>
    </row>
    <row r="1862" spans="1:19" s="1475" customFormat="1">
      <c r="A1862" s="2485" t="s">
        <v>4011</v>
      </c>
      <c r="B1862" s="2036"/>
      <c r="C1862" s="2481" t="s">
        <v>4012</v>
      </c>
      <c r="D1862" s="2551"/>
      <c r="E1862" s="2040"/>
      <c r="F1862" s="2126"/>
      <c r="G1862" s="2032"/>
      <c r="H1862" s="2127"/>
      <c r="I1862" s="2128"/>
      <c r="J1862" s="2032"/>
      <c r="K1862" s="2032"/>
      <c r="L1862" s="2034"/>
      <c r="M1862" s="2034"/>
      <c r="N1862" s="2035"/>
      <c r="O1862" s="2036"/>
      <c r="P1862" s="2036"/>
      <c r="Q1862" s="2036"/>
      <c r="R1862" s="2036"/>
      <c r="S1862" s="2036"/>
    </row>
    <row r="1863" spans="1:19" s="1475" customFormat="1">
      <c r="A1863" s="1489">
        <v>5412050</v>
      </c>
      <c r="B1863" s="2074" t="s">
        <v>3187</v>
      </c>
      <c r="C1863" s="1782" t="s">
        <v>4013</v>
      </c>
      <c r="D1863" s="2583">
        <v>550000</v>
      </c>
      <c r="E1863" s="2040"/>
      <c r="F1863" s="2126">
        <v>436000</v>
      </c>
      <c r="G1863" s="2032" t="s">
        <v>25</v>
      </c>
      <c r="H1863" s="2127">
        <v>44174</v>
      </c>
      <c r="I1863" s="2128" t="s">
        <v>821</v>
      </c>
      <c r="J1863" s="2032"/>
      <c r="K1863" s="2032" t="s">
        <v>41</v>
      </c>
      <c r="L1863" s="2241" t="s">
        <v>449</v>
      </c>
      <c r="M1863" s="2034" t="s">
        <v>4014</v>
      </c>
      <c r="N1863" s="1516">
        <v>44231</v>
      </c>
      <c r="O1863" s="2420" t="s">
        <v>728</v>
      </c>
      <c r="P1863" s="2036"/>
      <c r="Q1863" s="2036"/>
      <c r="R1863" s="2036"/>
      <c r="S1863" s="2036"/>
    </row>
    <row r="1864" spans="1:19" s="1475" customFormat="1">
      <c r="A1864" s="1489">
        <v>5411066</v>
      </c>
      <c r="B1864" s="2074" t="s">
        <v>2025</v>
      </c>
      <c r="C1864" s="1782" t="s">
        <v>4015</v>
      </c>
      <c r="D1864" s="2583">
        <v>550000</v>
      </c>
      <c r="E1864" s="2040"/>
      <c r="F1864" s="2126">
        <v>385000</v>
      </c>
      <c r="G1864" s="2032" t="s">
        <v>98</v>
      </c>
      <c r="H1864" s="2127">
        <v>44161</v>
      </c>
      <c r="I1864" s="2128" t="s">
        <v>100</v>
      </c>
      <c r="J1864" s="2032"/>
      <c r="K1864" s="2032" t="s">
        <v>41</v>
      </c>
      <c r="L1864" s="2241" t="s">
        <v>449</v>
      </c>
      <c r="M1864" s="2034" t="s">
        <v>4014</v>
      </c>
      <c r="N1864" s="1516">
        <v>44231</v>
      </c>
      <c r="O1864" s="2420" t="s">
        <v>728</v>
      </c>
      <c r="P1864" s="2036"/>
      <c r="Q1864" s="2036"/>
      <c r="R1864" s="2036"/>
      <c r="S1864" s="2036"/>
    </row>
    <row r="1865" spans="1:19" s="1475" customFormat="1">
      <c r="A1865" s="2133"/>
      <c r="B1865" s="2657"/>
      <c r="C1865" s="2074"/>
      <c r="D1865" s="1487"/>
      <c r="E1865" s="2069"/>
      <c r="F1865" s="2139"/>
      <c r="G1865" s="2070"/>
      <c r="H1865" s="2140"/>
      <c r="I1865" s="2141"/>
      <c r="J1865" s="2070"/>
      <c r="K1865" s="2070"/>
      <c r="L1865" s="2072"/>
      <c r="M1865" s="2072"/>
      <c r="N1865" s="2035"/>
      <c r="O1865" s="2036"/>
      <c r="P1865" s="2036"/>
      <c r="Q1865" s="2036"/>
      <c r="R1865" s="2036"/>
      <c r="S1865" s="2036"/>
    </row>
    <row r="1866" spans="1:19" s="1475" customFormat="1">
      <c r="A1866" s="1489"/>
      <c r="B1866" s="2701" t="s">
        <v>838</v>
      </c>
      <c r="C1866" s="1782"/>
      <c r="D1866" s="1487"/>
      <c r="E1866" s="2069"/>
      <c r="F1866" s="2139"/>
      <c r="G1866" s="2070"/>
      <c r="H1866" s="2140"/>
      <c r="I1866" s="2141"/>
      <c r="J1866" s="2070"/>
      <c r="K1866" s="2070"/>
      <c r="L1866" s="2612"/>
      <c r="M1866" s="2072"/>
      <c r="N1866" s="2035"/>
      <c r="O1866" s="2036"/>
      <c r="P1866" s="2036"/>
      <c r="Q1866" s="2036"/>
      <c r="R1866" s="2036"/>
      <c r="S1866" s="2036"/>
    </row>
    <row r="1867" spans="1:19" s="1475" customFormat="1">
      <c r="A1867" s="2133" t="s">
        <v>4016</v>
      </c>
      <c r="B1867" s="2074" t="s">
        <v>4017</v>
      </c>
      <c r="C1867" s="1775" t="s">
        <v>2477</v>
      </c>
      <c r="D1867" s="2583">
        <v>30000</v>
      </c>
      <c r="E1867" s="2069"/>
      <c r="F1867" s="2139"/>
      <c r="G1867" s="2070"/>
      <c r="H1867" s="2140"/>
      <c r="I1867" s="2141"/>
      <c r="J1867" s="2070"/>
      <c r="K1867" s="2070"/>
      <c r="L1867" s="2072"/>
      <c r="M1867" s="2072"/>
      <c r="N1867" s="2035"/>
      <c r="O1867" s="2036"/>
      <c r="P1867" s="2036"/>
      <c r="Q1867" s="2036"/>
      <c r="R1867" s="2036"/>
      <c r="S1867" s="2036"/>
    </row>
    <row r="1868" spans="1:19" s="1475" customFormat="1">
      <c r="A1868" s="2133" t="s">
        <v>4018</v>
      </c>
      <c r="B1868" s="2074" t="s">
        <v>4009</v>
      </c>
      <c r="C1868" s="1775"/>
      <c r="D1868" s="2583">
        <v>5500</v>
      </c>
      <c r="E1868" s="2069"/>
      <c r="F1868" s="2139">
        <v>3537</v>
      </c>
      <c r="G1868" s="2070"/>
      <c r="H1868" s="2140"/>
      <c r="I1868" s="2141"/>
      <c r="J1868" s="2070"/>
      <c r="K1868" s="2070"/>
      <c r="L1868" s="2072"/>
      <c r="M1868" s="2072"/>
      <c r="N1868" s="2035"/>
      <c r="O1868" s="2036"/>
      <c r="P1868" s="2036"/>
      <c r="Q1868" s="2036"/>
      <c r="R1868" s="2036"/>
      <c r="S1868" s="2036"/>
    </row>
    <row r="1869" spans="1:19" s="1475" customFormat="1">
      <c r="A1869" s="2133"/>
      <c r="B1869" s="1451" t="s">
        <v>4019</v>
      </c>
      <c r="C1869" s="1775"/>
      <c r="D1869" s="2583"/>
      <c r="E1869" s="2069"/>
      <c r="F1869" s="2139"/>
      <c r="G1869" s="2070"/>
      <c r="H1869" s="2140"/>
      <c r="I1869" s="2141"/>
      <c r="J1869" s="2070"/>
      <c r="K1869" s="2070"/>
      <c r="L1869" s="2072"/>
      <c r="M1869" s="2072"/>
      <c r="N1869" s="2035"/>
      <c r="O1869" s="2036"/>
      <c r="P1869" s="2036"/>
      <c r="Q1869" s="2036"/>
      <c r="R1869" s="2036"/>
      <c r="S1869" s="2036"/>
    </row>
    <row r="1870" spans="1:19" s="1475" customFormat="1">
      <c r="A1870" s="2129"/>
      <c r="B1870" s="2074"/>
      <c r="C1870" s="1775"/>
      <c r="D1870" s="2583"/>
      <c r="E1870" s="2069"/>
      <c r="F1870" s="2139"/>
      <c r="G1870" s="2070"/>
      <c r="H1870" s="2140"/>
      <c r="I1870" s="2141"/>
      <c r="J1870" s="2070"/>
      <c r="K1870" s="2070"/>
      <c r="L1870" s="2072"/>
      <c r="M1870" s="2072"/>
      <c r="N1870" s="2035"/>
      <c r="O1870" s="2036"/>
      <c r="P1870" s="2036"/>
      <c r="Q1870" s="2036"/>
      <c r="R1870" s="2036"/>
      <c r="S1870" s="2036"/>
    </row>
    <row r="1871" spans="1:19" s="1475" customFormat="1">
      <c r="A1871" s="2129"/>
      <c r="B1871" s="1451" t="s">
        <v>4020</v>
      </c>
      <c r="C1871" s="1775"/>
      <c r="D1871" s="2583"/>
      <c r="E1871" s="2069"/>
      <c r="F1871" s="2139"/>
      <c r="G1871" s="2070"/>
      <c r="H1871" s="2140"/>
      <c r="I1871" s="2141"/>
      <c r="J1871" s="2070"/>
      <c r="K1871" s="2070"/>
      <c r="L1871" s="2072"/>
      <c r="M1871" s="2072"/>
      <c r="N1871" s="2035"/>
      <c r="O1871" s="2036"/>
      <c r="P1871" s="2036"/>
      <c r="Q1871" s="2036"/>
      <c r="R1871" s="2036"/>
      <c r="S1871" s="2036"/>
    </row>
    <row r="1872" spans="1:19" s="1475" customFormat="1">
      <c r="A1872" s="2129"/>
      <c r="B1872" s="1445" t="s">
        <v>440</v>
      </c>
      <c r="C1872" s="1775"/>
      <c r="D1872" s="2583"/>
      <c r="E1872" s="2069"/>
      <c r="F1872" s="2139"/>
      <c r="G1872" s="2070"/>
      <c r="H1872" s="2140"/>
      <c r="I1872" s="2141"/>
      <c r="J1872" s="2070"/>
      <c r="K1872" s="2070"/>
      <c r="L1872" s="2072"/>
      <c r="M1872" s="2072"/>
      <c r="N1872" s="2035"/>
      <c r="O1872" s="2036"/>
      <c r="P1872" s="2036"/>
      <c r="Q1872" s="2036"/>
      <c r="R1872" s="2036"/>
      <c r="S1872" s="2036"/>
    </row>
    <row r="1873" spans="1:19" s="1475" customFormat="1">
      <c r="A1873" s="2129"/>
      <c r="B1873" s="2074"/>
      <c r="C1873" s="1775"/>
      <c r="D1873" s="2583"/>
      <c r="E1873" s="2069"/>
      <c r="F1873" s="2139"/>
      <c r="G1873" s="2070"/>
      <c r="H1873" s="2140"/>
      <c r="I1873" s="2141"/>
      <c r="J1873" s="2070"/>
      <c r="K1873" s="2070"/>
      <c r="L1873" s="2072"/>
      <c r="M1873" s="2072"/>
      <c r="N1873" s="2035"/>
      <c r="O1873" s="2036"/>
      <c r="P1873" s="2036"/>
      <c r="Q1873" s="2036"/>
      <c r="R1873" s="2036"/>
      <c r="S1873" s="2036"/>
    </row>
    <row r="1874" spans="1:19" s="1769" customFormat="1">
      <c r="A1874" s="210" t="s">
        <v>732</v>
      </c>
      <c r="B1874" s="216"/>
      <c r="C1874" s="217"/>
      <c r="D1874" s="2551"/>
      <c r="E1874" s="2007"/>
      <c r="F1874" s="2624"/>
      <c r="G1874" s="2005"/>
      <c r="H1874" s="2636"/>
      <c r="I1874" s="2002"/>
      <c r="J1874" s="2005"/>
      <c r="K1874" s="2005"/>
      <c r="L1874" s="2010"/>
      <c r="M1874" s="2010"/>
      <c r="N1874" s="2011"/>
      <c r="O1874" s="2004"/>
      <c r="P1874" s="2004"/>
      <c r="Q1874" s="2004"/>
      <c r="R1874" s="2004"/>
      <c r="S1874" s="2004"/>
    </row>
    <row r="1875" spans="1:19" s="1769" customFormat="1">
      <c r="A1875" s="184"/>
      <c r="B1875" s="675" t="s">
        <v>7</v>
      </c>
      <c r="C1875" s="684"/>
      <c r="D1875" s="2551"/>
      <c r="E1875" s="2007"/>
      <c r="F1875" s="2624"/>
      <c r="G1875" s="2005"/>
      <c r="H1875" s="2106"/>
      <c r="I1875" s="2002"/>
      <c r="J1875" s="2005"/>
      <c r="K1875" s="2005"/>
      <c r="L1875" s="2010"/>
      <c r="M1875" s="2010"/>
      <c r="N1875" s="2011"/>
      <c r="O1875" s="2004"/>
      <c r="P1875" s="2004"/>
      <c r="Q1875" s="2004"/>
      <c r="R1875" s="2004"/>
      <c r="S1875" s="2004"/>
    </row>
    <row r="1876" spans="1:19" s="1769" customFormat="1">
      <c r="A1876" s="184"/>
      <c r="B1876" s="216"/>
      <c r="C1876" s="217"/>
      <c r="D1876" s="2551"/>
      <c r="E1876" s="2007"/>
      <c r="F1876" s="2624"/>
      <c r="G1876" s="2005"/>
      <c r="H1876" s="2106"/>
      <c r="I1876" s="2002"/>
      <c r="J1876" s="2005"/>
      <c r="K1876" s="2005"/>
      <c r="L1876" s="2010"/>
      <c r="M1876" s="2010"/>
      <c r="N1876" s="2011"/>
      <c r="O1876" s="2004"/>
      <c r="P1876" s="2004"/>
      <c r="Q1876" s="2004"/>
      <c r="R1876" s="2004"/>
      <c r="S1876" s="2004"/>
    </row>
    <row r="1877" spans="1:19" s="1769" customFormat="1">
      <c r="A1877" s="184"/>
      <c r="B1877" s="244" t="s">
        <v>733</v>
      </c>
      <c r="C1877" s="710">
        <f>SUM(D1861:D1873)+SUM(C1874:C1876)</f>
        <v>1135500</v>
      </c>
      <c r="D1877" s="144"/>
      <c r="E1877" s="2007"/>
      <c r="F1877" s="2624"/>
      <c r="G1877" s="2005"/>
      <c r="H1877" s="2106"/>
      <c r="I1877" s="2002"/>
      <c r="J1877" s="2005"/>
      <c r="K1877" s="2005"/>
      <c r="L1877" s="2010"/>
      <c r="M1877" s="2010"/>
      <c r="N1877" s="2011"/>
      <c r="O1877" s="2004"/>
      <c r="P1877" s="2004"/>
      <c r="Q1877" s="2004"/>
      <c r="R1877" s="2004"/>
      <c r="S1877" s="2004"/>
    </row>
    <row r="1878" spans="1:19" s="1475" customFormat="1">
      <c r="A1878" s="2129"/>
      <c r="B1878" s="2036"/>
      <c r="C1878" s="1625"/>
      <c r="D1878" s="2551"/>
      <c r="E1878" s="2040"/>
      <c r="F1878" s="2624"/>
      <c r="G1878" s="2032"/>
      <c r="H1878" s="2127"/>
      <c r="I1878" s="2128"/>
      <c r="J1878" s="2032"/>
      <c r="K1878" s="2032"/>
      <c r="L1878" s="2034"/>
      <c r="M1878" s="2034"/>
      <c r="N1878" s="2035"/>
      <c r="O1878" s="2036"/>
      <c r="P1878" s="2036"/>
      <c r="Q1878" s="2036"/>
      <c r="R1878" s="2036"/>
      <c r="S1878" s="2036"/>
    </row>
    <row r="1879" spans="1:19" s="2496" customFormat="1">
      <c r="A1879" s="2490"/>
      <c r="B1879" s="2386"/>
      <c r="C1879" s="2491"/>
      <c r="D1879" s="2558"/>
      <c r="E1879" s="2388"/>
      <c r="F1879" s="2625"/>
      <c r="G1879" s="2385"/>
      <c r="H1879" s="2494"/>
      <c r="I1879" s="2495"/>
      <c r="J1879" s="2385"/>
      <c r="K1879" s="2385"/>
      <c r="L1879" s="2391"/>
      <c r="M1879" s="2391"/>
      <c r="N1879" s="2390"/>
      <c r="O1879" s="2386"/>
      <c r="P1879" s="2386"/>
      <c r="Q1879" s="2386"/>
      <c r="R1879" s="2386"/>
      <c r="S1879" s="2386"/>
    </row>
    <row r="1880" spans="1:19" s="1475" customFormat="1">
      <c r="A1880" s="2485" t="s">
        <v>2032</v>
      </c>
      <c r="B1880" s="2036"/>
      <c r="C1880" s="2481" t="s">
        <v>4021</v>
      </c>
      <c r="D1880" s="2583"/>
      <c r="E1880" s="2040"/>
      <c r="F1880" s="2126"/>
      <c r="G1880" s="2032"/>
      <c r="H1880" s="2127"/>
      <c r="I1880" s="2128"/>
      <c r="J1880" s="2032"/>
      <c r="K1880" s="2032"/>
      <c r="L1880" s="2034"/>
      <c r="M1880" s="2034"/>
      <c r="N1880" s="2035"/>
      <c r="O1880" s="2036"/>
      <c r="P1880" s="2036"/>
      <c r="Q1880" s="2036"/>
      <c r="R1880" s="2036"/>
      <c r="S1880" s="2036"/>
    </row>
    <row r="1881" spans="1:19" s="1475" customFormat="1">
      <c r="A1881" s="1489">
        <v>5411033</v>
      </c>
      <c r="B1881" s="2074" t="s">
        <v>2780</v>
      </c>
      <c r="C1881" s="1782" t="s">
        <v>4022</v>
      </c>
      <c r="D1881" s="2583">
        <v>530000</v>
      </c>
      <c r="E1881" s="2040"/>
      <c r="F1881" s="2624">
        <v>397000</v>
      </c>
      <c r="G1881" s="2032" t="s">
        <v>98</v>
      </c>
      <c r="H1881" s="2127">
        <v>44152</v>
      </c>
      <c r="I1881" s="2128" t="s">
        <v>27</v>
      </c>
      <c r="J1881" s="2174" t="s">
        <v>449</v>
      </c>
      <c r="K1881" s="2032" t="s">
        <v>67</v>
      </c>
      <c r="L1881" s="2241" t="s">
        <v>449</v>
      </c>
      <c r="M1881" s="2034"/>
      <c r="N1881" s="1516">
        <v>44243</v>
      </c>
      <c r="O1881" s="2420" t="s">
        <v>728</v>
      </c>
      <c r="P1881" s="2036"/>
      <c r="Q1881" s="2036"/>
      <c r="R1881" s="2036"/>
      <c r="S1881" s="2036"/>
    </row>
    <row r="1882" spans="1:19" s="1475" customFormat="1">
      <c r="A1882" s="1489">
        <v>5410006</v>
      </c>
      <c r="B1882" s="2074" t="s">
        <v>2519</v>
      </c>
      <c r="C1882" s="1782" t="s">
        <v>4023</v>
      </c>
      <c r="D1882" s="1487">
        <v>910000</v>
      </c>
      <c r="E1882" s="2040"/>
      <c r="F1882" s="2126">
        <v>771000</v>
      </c>
      <c r="G1882" s="2032" t="s">
        <v>98</v>
      </c>
      <c r="H1882" s="2127">
        <v>44106</v>
      </c>
      <c r="I1882" s="2128" t="s">
        <v>782</v>
      </c>
      <c r="J1882" s="2174" t="s">
        <v>449</v>
      </c>
      <c r="K1882" s="2032" t="s">
        <v>67</v>
      </c>
      <c r="L1882" s="2241" t="s">
        <v>449</v>
      </c>
      <c r="M1882" s="2034"/>
      <c r="N1882" s="1516">
        <v>44243</v>
      </c>
      <c r="O1882" s="2420" t="s">
        <v>728</v>
      </c>
      <c r="P1882" s="2036"/>
      <c r="Q1882" s="2036"/>
      <c r="R1882" s="2036"/>
      <c r="S1882" s="2036"/>
    </row>
    <row r="1883" spans="1:19" s="1475" customFormat="1">
      <c r="A1883" s="1489">
        <v>5412108</v>
      </c>
      <c r="B1883" s="2074" t="s">
        <v>3616</v>
      </c>
      <c r="C1883" s="1782" t="s">
        <v>4024</v>
      </c>
      <c r="D1883" s="1487">
        <v>390000</v>
      </c>
      <c r="E1883" s="2040"/>
      <c r="F1883" s="2126">
        <v>250000</v>
      </c>
      <c r="G1883" s="2032" t="s">
        <v>98</v>
      </c>
      <c r="H1883" s="2127">
        <v>44190</v>
      </c>
      <c r="I1883" s="2128" t="s">
        <v>262</v>
      </c>
      <c r="J1883" s="2032"/>
      <c r="K1883" s="2032" t="s">
        <v>67</v>
      </c>
      <c r="L1883" s="2241" t="s">
        <v>449</v>
      </c>
      <c r="M1883" s="2034"/>
      <c r="N1883" s="1516">
        <v>44243</v>
      </c>
      <c r="O1883" s="2420" t="s">
        <v>728</v>
      </c>
      <c r="P1883" s="2036"/>
      <c r="Q1883" s="2036"/>
      <c r="R1883" s="2036"/>
      <c r="S1883" s="2036"/>
    </row>
    <row r="1884" spans="1:19">
      <c r="A1884" s="1452"/>
      <c r="B1884" s="1489"/>
      <c r="C1884" s="1455"/>
      <c r="D1884" s="1575"/>
      <c r="E1884" s="1453"/>
      <c r="F1884" s="1454"/>
      <c r="G1884" s="1455"/>
      <c r="H1884" s="1481"/>
      <c r="I1884" s="1453"/>
      <c r="J1884" s="1455"/>
      <c r="K1884" s="1455"/>
      <c r="L1884" s="1453"/>
      <c r="M1884" s="1453"/>
      <c r="N1884" s="1516"/>
      <c r="O1884" s="1453"/>
      <c r="P1884" s="1453"/>
      <c r="Q1884" s="1453"/>
      <c r="R1884" s="1453"/>
      <c r="S1884" s="1453"/>
    </row>
    <row r="1885" spans="1:19">
      <c r="A1885" s="1452"/>
      <c r="B1885" s="1451" t="s">
        <v>4025</v>
      </c>
      <c r="C1885" s="1455"/>
      <c r="D1885" s="1575"/>
      <c r="E1885" s="1453"/>
      <c r="F1885" s="1454"/>
      <c r="G1885" s="1455"/>
      <c r="H1885" s="1481"/>
      <c r="I1885" s="1453"/>
      <c r="J1885" s="1455"/>
      <c r="K1885" s="1455"/>
      <c r="L1885" s="1453"/>
      <c r="M1885" s="1453"/>
      <c r="N1885" s="1516"/>
      <c r="O1885" s="1453"/>
      <c r="P1885" s="1453"/>
      <c r="Q1885" s="1453"/>
      <c r="R1885" s="1453"/>
      <c r="S1885" s="1453"/>
    </row>
    <row r="1886" spans="1:19">
      <c r="A1886" s="1452"/>
      <c r="B1886" s="1445" t="s">
        <v>440</v>
      </c>
      <c r="C1886" s="1455"/>
      <c r="D1886" s="1574"/>
      <c r="E1886" s="1453"/>
      <c r="F1886" s="1454"/>
      <c r="G1886" s="1455"/>
      <c r="H1886" s="1481"/>
      <c r="I1886" s="1453"/>
      <c r="J1886" s="1455"/>
      <c r="K1886" s="1455"/>
      <c r="L1886" s="1453"/>
      <c r="M1886" s="1453"/>
      <c r="N1886" s="1516"/>
      <c r="O1886" s="1453"/>
      <c r="P1886" s="1453"/>
      <c r="Q1886" s="1453"/>
      <c r="R1886" s="1453"/>
      <c r="S1886" s="1453"/>
    </row>
    <row r="1887" spans="1:19">
      <c r="A1887" s="1452"/>
      <c r="B1887" s="1489"/>
      <c r="C1887" s="1455"/>
      <c r="D1887" s="1574"/>
      <c r="E1887" s="1453"/>
      <c r="F1887" s="1454"/>
      <c r="G1887" s="1455"/>
      <c r="H1887" s="1481"/>
      <c r="I1887" s="1453"/>
      <c r="J1887" s="1455"/>
      <c r="K1887" s="1455"/>
      <c r="L1887" s="1453"/>
      <c r="M1887" s="1453"/>
      <c r="N1887" s="1516"/>
      <c r="O1887" s="1453"/>
      <c r="P1887" s="1453"/>
      <c r="Q1887" s="1453"/>
      <c r="R1887" s="1453"/>
      <c r="S1887" s="1453"/>
    </row>
    <row r="1888" spans="1:19" s="1769" customFormat="1">
      <c r="A1888" s="210" t="s">
        <v>732</v>
      </c>
      <c r="B1888" s="216"/>
      <c r="C1888" s="217"/>
      <c r="D1888" s="2551"/>
      <c r="E1888" s="2007"/>
      <c r="F1888" s="2624"/>
      <c r="G1888" s="2005"/>
      <c r="H1888" s="2636"/>
      <c r="I1888" s="2002"/>
      <c r="J1888" s="2005"/>
      <c r="K1888" s="2005"/>
      <c r="L1888" s="2010"/>
      <c r="M1888" s="2010"/>
      <c r="N1888" s="2011"/>
      <c r="O1888" s="2004"/>
      <c r="P1888" s="2004"/>
      <c r="Q1888" s="2004"/>
      <c r="R1888" s="2004"/>
      <c r="S1888" s="2004"/>
    </row>
    <row r="1889" spans="1:19" s="1769" customFormat="1">
      <c r="A1889" s="184"/>
      <c r="B1889" s="675" t="s">
        <v>7</v>
      </c>
      <c r="C1889" s="684"/>
      <c r="D1889" s="2551"/>
      <c r="E1889" s="2007"/>
      <c r="F1889" s="2624"/>
      <c r="G1889" s="2005"/>
      <c r="H1889" s="2106"/>
      <c r="I1889" s="2002"/>
      <c r="J1889" s="2005"/>
      <c r="K1889" s="2005"/>
      <c r="L1889" s="2010"/>
      <c r="M1889" s="2010"/>
      <c r="N1889" s="2011"/>
      <c r="O1889" s="2004"/>
      <c r="P1889" s="2004"/>
      <c r="Q1889" s="2004"/>
      <c r="R1889" s="2004"/>
      <c r="S1889" s="2004"/>
    </row>
    <row r="1890" spans="1:19" s="1769" customFormat="1">
      <c r="A1890" s="184"/>
      <c r="B1890" s="216"/>
      <c r="C1890" s="217"/>
      <c r="D1890" s="2551"/>
      <c r="E1890" s="2007"/>
      <c r="F1890" s="2624"/>
      <c r="G1890" s="2005"/>
      <c r="H1890" s="2106"/>
      <c r="I1890" s="2002"/>
      <c r="J1890" s="2005"/>
      <c r="K1890" s="2005"/>
      <c r="L1890" s="2010"/>
      <c r="M1890" s="2010"/>
      <c r="N1890" s="2011"/>
      <c r="O1890" s="2004"/>
      <c r="P1890" s="2004"/>
      <c r="Q1890" s="2004"/>
      <c r="R1890" s="2004"/>
      <c r="S1890" s="2004"/>
    </row>
    <row r="1891" spans="1:19" s="1769" customFormat="1">
      <c r="A1891" s="184"/>
      <c r="B1891" s="244" t="s">
        <v>733</v>
      </c>
      <c r="C1891" s="710">
        <f>SUM(D1879:D1887)+SUM(C1888:C1890)</f>
        <v>1830000</v>
      </c>
      <c r="D1891" s="144"/>
      <c r="E1891" s="2007"/>
      <c r="F1891" s="2624"/>
      <c r="G1891" s="2005"/>
      <c r="H1891" s="2106"/>
      <c r="I1891" s="2002"/>
      <c r="J1891" s="2005"/>
      <c r="K1891" s="2005"/>
      <c r="L1891" s="2010"/>
      <c r="M1891" s="2010"/>
      <c r="N1891" s="2011"/>
      <c r="O1891" s="2004"/>
      <c r="P1891" s="2004"/>
      <c r="Q1891" s="2004"/>
      <c r="R1891" s="2004"/>
      <c r="S1891" s="2004"/>
    </row>
    <row r="1892" spans="1:19">
      <c r="A1892" s="1452"/>
      <c r="B1892" s="1489"/>
      <c r="C1892" s="1455"/>
      <c r="D1892" s="1574"/>
      <c r="E1892" s="1453"/>
      <c r="F1892" s="1454"/>
      <c r="G1892" s="1455"/>
      <c r="H1892" s="1481"/>
      <c r="I1892" s="1453"/>
      <c r="J1892" s="1455"/>
      <c r="K1892" s="1455"/>
      <c r="L1892" s="1453"/>
      <c r="M1892" s="1453"/>
      <c r="N1892" s="1516"/>
      <c r="O1892" s="1453"/>
      <c r="P1892" s="1453"/>
      <c r="Q1892" s="1453"/>
      <c r="R1892" s="1453"/>
      <c r="S1892" s="1453"/>
    </row>
    <row r="1893" spans="1:19" s="2697" customFormat="1">
      <c r="A1893" s="2689"/>
      <c r="B1893" s="2690"/>
      <c r="C1893" s="2691"/>
      <c r="D1893" s="2692"/>
      <c r="E1893" s="2693"/>
      <c r="F1893" s="2694"/>
      <c r="G1893" s="2691"/>
      <c r="H1893" s="2695"/>
      <c r="I1893" s="2693"/>
      <c r="J1893" s="2691"/>
      <c r="K1893" s="2691"/>
      <c r="L1893" s="2693"/>
      <c r="M1893" s="2693"/>
      <c r="N1893" s="2696"/>
      <c r="O1893" s="2693"/>
      <c r="P1893" s="2693"/>
      <c r="Q1893" s="2693"/>
      <c r="R1893" s="2693"/>
      <c r="S1893" s="2693"/>
    </row>
    <row r="1894" spans="1:19" s="1475" customFormat="1">
      <c r="A1894" s="2485" t="s">
        <v>4026</v>
      </c>
      <c r="B1894" s="2036"/>
      <c r="C1894" s="2481" t="s">
        <v>4027</v>
      </c>
      <c r="D1894" s="2743"/>
      <c r="E1894" s="2040"/>
      <c r="F1894" s="2126"/>
      <c r="G1894" s="2032"/>
      <c r="H1894" s="2127"/>
      <c r="I1894" s="2128"/>
      <c r="J1894" s="2032"/>
      <c r="K1894" s="2032"/>
      <c r="L1894" s="2034"/>
      <c r="M1894" s="2034"/>
      <c r="N1894" s="2035"/>
      <c r="O1894" s="2036"/>
      <c r="P1894" s="2036"/>
      <c r="Q1894" s="2036"/>
      <c r="R1894" s="2036"/>
      <c r="S1894" s="2036"/>
    </row>
    <row r="1895" spans="1:19" s="1475" customFormat="1">
      <c r="A1895" s="1489">
        <v>5412064</v>
      </c>
      <c r="B1895" s="2074" t="s">
        <v>4028</v>
      </c>
      <c r="C1895" s="1782" t="s">
        <v>4029</v>
      </c>
      <c r="D1895" s="2583">
        <v>1035000</v>
      </c>
      <c r="E1895" s="2040"/>
      <c r="F1895" s="2126">
        <v>925000</v>
      </c>
      <c r="G1895" s="2032" t="s">
        <v>98</v>
      </c>
      <c r="H1895" s="2127">
        <v>44177</v>
      </c>
      <c r="I1895" s="2128" t="s">
        <v>448</v>
      </c>
      <c r="J1895" s="2032"/>
      <c r="K1895" s="2032" t="s">
        <v>107</v>
      </c>
      <c r="L1895" s="2241" t="s">
        <v>449</v>
      </c>
      <c r="M1895" s="2034" t="s">
        <v>1608</v>
      </c>
      <c r="N1895" s="1516">
        <v>44253</v>
      </c>
      <c r="O1895" s="2420" t="s">
        <v>728</v>
      </c>
      <c r="P1895" s="2036"/>
      <c r="Q1895" s="2036"/>
      <c r="R1895" s="2036"/>
      <c r="S1895" s="2036"/>
    </row>
    <row r="1896" spans="1:19" s="1475" customFormat="1">
      <c r="A1896" s="1489">
        <v>5412065</v>
      </c>
      <c r="B1896" s="2074" t="s">
        <v>2783</v>
      </c>
      <c r="C1896" s="1782" t="s">
        <v>4030</v>
      </c>
      <c r="D1896" s="2583">
        <v>565000</v>
      </c>
      <c r="E1896" s="2040"/>
      <c r="F1896" s="2126">
        <v>470000</v>
      </c>
      <c r="G1896" s="2032" t="s">
        <v>98</v>
      </c>
      <c r="H1896" s="2127">
        <v>44177</v>
      </c>
      <c r="I1896" s="2128" t="s">
        <v>448</v>
      </c>
      <c r="J1896" s="2032"/>
      <c r="K1896" s="2032" t="s">
        <v>41</v>
      </c>
      <c r="L1896" s="2241" t="s">
        <v>449</v>
      </c>
      <c r="M1896" s="2034" t="s">
        <v>1608</v>
      </c>
      <c r="N1896" s="1516">
        <v>44253</v>
      </c>
      <c r="O1896" s="2420" t="s">
        <v>728</v>
      </c>
      <c r="P1896" s="2036"/>
      <c r="Q1896" s="2036"/>
      <c r="R1896" s="2036"/>
      <c r="S1896" s="2036"/>
    </row>
    <row r="1897" spans="1:19" s="1475" customFormat="1">
      <c r="A1897" s="1489"/>
      <c r="B1897" s="2074"/>
      <c r="C1897" s="1782"/>
      <c r="D1897" s="2583"/>
      <c r="E1897" s="2069"/>
      <c r="F1897" s="2139"/>
      <c r="G1897" s="2070"/>
      <c r="H1897" s="2140"/>
      <c r="I1897" s="2141"/>
      <c r="J1897" s="2070"/>
      <c r="K1897" s="2032"/>
      <c r="L1897" s="2241"/>
      <c r="M1897" s="2034"/>
      <c r="N1897" s="2035"/>
      <c r="O1897" s="2036"/>
      <c r="P1897" s="2036"/>
      <c r="Q1897" s="2036"/>
      <c r="R1897" s="2036"/>
      <c r="S1897" s="2036"/>
    </row>
    <row r="1898" spans="1:19" s="1475" customFormat="1">
      <c r="A1898" s="1489"/>
      <c r="B1898" s="1451" t="s">
        <v>4025</v>
      </c>
      <c r="C1898" s="1782"/>
      <c r="D1898" s="2583"/>
      <c r="E1898" s="2069"/>
      <c r="F1898" s="2139"/>
      <c r="G1898" s="2070"/>
      <c r="H1898" s="2140"/>
      <c r="I1898" s="2141"/>
      <c r="J1898" s="2070"/>
      <c r="K1898" s="2032"/>
      <c r="L1898" s="2241"/>
      <c r="M1898" s="2034"/>
      <c r="N1898" s="2035"/>
      <c r="O1898" s="2036"/>
      <c r="P1898" s="2036"/>
      <c r="Q1898" s="2036"/>
      <c r="R1898" s="2036"/>
      <c r="S1898" s="2036"/>
    </row>
    <row r="1899" spans="1:19" s="1475" customFormat="1">
      <c r="A1899" s="1489"/>
      <c r="B1899" s="1445" t="s">
        <v>440</v>
      </c>
      <c r="C1899" s="1782"/>
      <c r="D1899" s="2583"/>
      <c r="E1899" s="2069"/>
      <c r="F1899" s="2139"/>
      <c r="G1899" s="2070"/>
      <c r="H1899" s="2140"/>
      <c r="I1899" s="2141"/>
      <c r="J1899" s="2070"/>
      <c r="K1899" s="2032"/>
      <c r="L1899" s="2241"/>
      <c r="M1899" s="2034"/>
      <c r="N1899" s="2035"/>
      <c r="O1899" s="2036"/>
      <c r="P1899" s="2036"/>
      <c r="Q1899" s="2036"/>
      <c r="R1899" s="2036"/>
      <c r="S1899" s="2036"/>
    </row>
    <row r="1900" spans="1:19" s="1475" customFormat="1">
      <c r="A1900" s="1489"/>
      <c r="B1900" s="2074"/>
      <c r="C1900" s="1782"/>
      <c r="D1900" s="2583"/>
      <c r="E1900" s="2069"/>
      <c r="F1900" s="2139"/>
      <c r="G1900" s="2070"/>
      <c r="H1900" s="2140"/>
      <c r="I1900" s="2141"/>
      <c r="J1900" s="2070"/>
      <c r="K1900" s="2032"/>
      <c r="L1900" s="2241"/>
      <c r="M1900" s="2034"/>
      <c r="N1900" s="2035"/>
      <c r="O1900" s="2036"/>
      <c r="P1900" s="2036"/>
      <c r="Q1900" s="2036"/>
      <c r="R1900" s="2036"/>
      <c r="S1900" s="2036"/>
    </row>
    <row r="1901" spans="1:19">
      <c r="A1901" s="1452"/>
      <c r="B1901" s="1489"/>
      <c r="C1901" s="1455"/>
      <c r="D1901" s="1574"/>
      <c r="E1901" s="1453"/>
      <c r="F1901" s="1454"/>
      <c r="G1901" s="1455"/>
      <c r="H1901" s="1481"/>
      <c r="I1901" s="1453"/>
      <c r="J1901" s="1455"/>
      <c r="K1901" s="1455"/>
      <c r="L1901" s="1453"/>
      <c r="M1901" s="1453"/>
      <c r="N1901" s="1516"/>
      <c r="O1901" s="1453"/>
      <c r="P1901" s="1453"/>
      <c r="Q1901" s="1453"/>
      <c r="R1901" s="1453"/>
      <c r="S1901" s="1453"/>
    </row>
    <row r="1902" spans="1:19" s="1769" customFormat="1">
      <c r="A1902" s="210" t="s">
        <v>732</v>
      </c>
      <c r="B1902" s="216"/>
      <c r="C1902" s="217"/>
      <c r="D1902" s="2551"/>
      <c r="E1902" s="2007"/>
      <c r="F1902" s="2624"/>
      <c r="G1902" s="2005"/>
      <c r="H1902" s="2636"/>
      <c r="I1902" s="2002"/>
      <c r="J1902" s="2005"/>
      <c r="K1902" s="2005"/>
      <c r="L1902" s="2010"/>
      <c r="M1902" s="2010"/>
      <c r="N1902" s="2011"/>
      <c r="O1902" s="2004"/>
      <c r="P1902" s="2004"/>
      <c r="Q1902" s="2004"/>
      <c r="R1902" s="2004"/>
      <c r="S1902" s="2004"/>
    </row>
    <row r="1903" spans="1:19" s="1769" customFormat="1">
      <c r="A1903" s="184"/>
      <c r="B1903" s="675" t="s">
        <v>7</v>
      </c>
      <c r="C1903" s="684"/>
      <c r="D1903" s="2551"/>
      <c r="E1903" s="2007"/>
      <c r="F1903" s="2624"/>
      <c r="G1903" s="2005"/>
      <c r="H1903" s="2106"/>
      <c r="I1903" s="2002"/>
      <c r="J1903" s="2005"/>
      <c r="K1903" s="2005"/>
      <c r="L1903" s="2010"/>
      <c r="M1903" s="2010"/>
      <c r="N1903" s="2011"/>
      <c r="O1903" s="2004"/>
      <c r="P1903" s="2004"/>
      <c r="Q1903" s="2004"/>
      <c r="R1903" s="2004"/>
      <c r="S1903" s="2004"/>
    </row>
    <row r="1904" spans="1:19" s="1769" customFormat="1">
      <c r="A1904" s="184"/>
      <c r="B1904" s="216"/>
      <c r="C1904" s="217"/>
      <c r="D1904" s="2551"/>
      <c r="E1904" s="2007"/>
      <c r="F1904" s="2624"/>
      <c r="G1904" s="2005"/>
      <c r="H1904" s="2106"/>
      <c r="I1904" s="2002"/>
      <c r="J1904" s="2005"/>
      <c r="K1904" s="2005"/>
      <c r="L1904" s="2010"/>
      <c r="M1904" s="2010"/>
      <c r="N1904" s="2011"/>
      <c r="O1904" s="2004"/>
      <c r="P1904" s="2004"/>
      <c r="Q1904" s="2004"/>
      <c r="R1904" s="2004"/>
      <c r="S1904" s="2004"/>
    </row>
    <row r="1905" spans="1:19" s="1769" customFormat="1">
      <c r="A1905" s="184"/>
      <c r="B1905" s="244" t="s">
        <v>733</v>
      </c>
      <c r="C1905" s="710">
        <f>SUM(D1893:D1901)+SUM(C1902:C1904)</f>
        <v>1600000</v>
      </c>
      <c r="D1905" s="144"/>
      <c r="E1905" s="2007"/>
      <c r="F1905" s="2624"/>
      <c r="G1905" s="2005"/>
      <c r="H1905" s="2106"/>
      <c r="I1905" s="2002"/>
      <c r="J1905" s="2005"/>
      <c r="K1905" s="2005"/>
      <c r="L1905" s="2010"/>
      <c r="M1905" s="2010"/>
      <c r="N1905" s="2011"/>
      <c r="O1905" s="2004"/>
      <c r="P1905" s="2004"/>
      <c r="Q1905" s="2004"/>
      <c r="R1905" s="2004"/>
      <c r="S1905" s="2004"/>
    </row>
    <row r="1906" spans="1:19">
      <c r="A1906" s="1452"/>
      <c r="B1906" s="1489"/>
      <c r="C1906" s="1455"/>
      <c r="D1906" s="1574"/>
      <c r="E1906" s="1453"/>
      <c r="F1906" s="1454"/>
      <c r="G1906" s="1455"/>
      <c r="H1906" s="1481"/>
      <c r="I1906" s="1453"/>
      <c r="J1906" s="1455"/>
      <c r="K1906" s="1455"/>
      <c r="L1906" s="1453"/>
      <c r="M1906" s="1453"/>
      <c r="N1906" s="1516"/>
      <c r="O1906" s="1453"/>
      <c r="P1906" s="1453"/>
      <c r="Q1906" s="1453"/>
      <c r="R1906" s="1453"/>
      <c r="S1906" s="1453"/>
    </row>
    <row r="1907" spans="1:19" s="2697" customFormat="1">
      <c r="A1907" s="2689"/>
      <c r="B1907" s="2690"/>
      <c r="C1907" s="2691"/>
      <c r="D1907" s="2692"/>
      <c r="E1907" s="2693"/>
      <c r="F1907" s="2694"/>
      <c r="G1907" s="2691"/>
      <c r="H1907" s="2695"/>
      <c r="I1907" s="2693"/>
      <c r="J1907" s="2691"/>
      <c r="K1907" s="2691"/>
      <c r="L1907" s="2693"/>
      <c r="M1907" s="2693"/>
      <c r="N1907" s="2696"/>
      <c r="O1907" s="2693"/>
      <c r="P1907" s="2693"/>
      <c r="Q1907" s="2693"/>
      <c r="R1907" s="2693"/>
      <c r="S1907" s="2693"/>
    </row>
    <row r="1908" spans="1:19">
      <c r="A1908" s="2485" t="s">
        <v>2952</v>
      </c>
      <c r="B1908" s="1452"/>
      <c r="C1908" s="2481" t="s">
        <v>4031</v>
      </c>
      <c r="D1908" s="1575"/>
      <c r="E1908" s="1453"/>
      <c r="F1908" s="1454"/>
      <c r="G1908" s="1455"/>
      <c r="H1908" s="1481"/>
      <c r="I1908" s="1453"/>
      <c r="J1908" s="1455"/>
      <c r="K1908" s="1455"/>
      <c r="L1908" s="1453"/>
      <c r="M1908" s="1453"/>
      <c r="N1908" s="1516"/>
      <c r="O1908" s="1453"/>
      <c r="P1908" s="1453"/>
      <c r="Q1908" s="1453"/>
      <c r="R1908" s="1453"/>
      <c r="S1908" s="1453"/>
    </row>
    <row r="1909" spans="1:19" s="1475" customFormat="1">
      <c r="A1909" s="1489">
        <v>5412063</v>
      </c>
      <c r="B1909" s="2074" t="s">
        <v>2720</v>
      </c>
      <c r="C1909" s="1782" t="s">
        <v>4032</v>
      </c>
      <c r="D1909" s="2583">
        <v>1060000</v>
      </c>
      <c r="E1909" s="2040"/>
      <c r="F1909" s="2126">
        <v>915000</v>
      </c>
      <c r="G1909" s="2032" t="s">
        <v>98</v>
      </c>
      <c r="H1909" s="2127">
        <v>44177</v>
      </c>
      <c r="I1909" s="2128" t="s">
        <v>448</v>
      </c>
      <c r="J1909" s="2174" t="s">
        <v>449</v>
      </c>
      <c r="K1909" s="2032" t="s">
        <v>107</v>
      </c>
      <c r="L1909" s="2241" t="s">
        <v>449</v>
      </c>
      <c r="M1909" s="2034" t="s">
        <v>4033</v>
      </c>
      <c r="N1909" s="1516">
        <v>44284</v>
      </c>
      <c r="O1909" s="2420" t="s">
        <v>728</v>
      </c>
      <c r="P1909" s="2036"/>
      <c r="Q1909" s="2036"/>
      <c r="R1909" s="2036"/>
      <c r="S1909" s="2036"/>
    </row>
    <row r="1910" spans="1:19" s="1475" customFormat="1">
      <c r="A1910" s="2133"/>
      <c r="B1910" s="2657"/>
      <c r="C1910" s="2074"/>
      <c r="D1910" s="1487"/>
      <c r="E1910" s="2069"/>
      <c r="F1910" s="2139"/>
      <c r="G1910" s="2070"/>
      <c r="H1910" s="2140"/>
      <c r="I1910" s="2141"/>
      <c r="J1910" s="2070"/>
      <c r="K1910" s="2070"/>
      <c r="L1910" s="2034"/>
      <c r="M1910" s="2034"/>
      <c r="N1910" s="2035"/>
      <c r="O1910" s="2036"/>
      <c r="P1910" s="2036"/>
      <c r="Q1910" s="2036"/>
      <c r="R1910" s="2036"/>
      <c r="S1910" s="2036"/>
    </row>
    <row r="1911" spans="1:19">
      <c r="A1911" s="2485" t="s">
        <v>2054</v>
      </c>
      <c r="B1911" s="1489"/>
      <c r="C1911" s="1455"/>
      <c r="D1911" s="1575"/>
      <c r="E1911" s="1453"/>
      <c r="F1911" s="1454"/>
      <c r="G1911" s="1455"/>
      <c r="H1911" s="1481"/>
      <c r="I1911" s="1453"/>
      <c r="J1911" s="1455"/>
      <c r="K1911" s="1455"/>
      <c r="L1911" s="1453"/>
      <c r="M1911" s="1453"/>
      <c r="N1911" s="1516"/>
      <c r="O1911" s="1453"/>
      <c r="P1911" s="1453"/>
      <c r="Q1911" s="1453"/>
      <c r="R1911" s="1453"/>
      <c r="S1911" s="1453"/>
    </row>
    <row r="1912" spans="1:19" s="1475" customFormat="1">
      <c r="A1912" s="1489">
        <v>5501086</v>
      </c>
      <c r="B1912" s="2074" t="s">
        <v>780</v>
      </c>
      <c r="C1912" s="1782" t="s">
        <v>4034</v>
      </c>
      <c r="D1912" s="2583">
        <v>1170000</v>
      </c>
      <c r="E1912" s="2040"/>
      <c r="F1912" s="2126">
        <v>1067000</v>
      </c>
      <c r="G1912" s="2032" t="s">
        <v>98</v>
      </c>
      <c r="H1912" s="2127">
        <v>44223</v>
      </c>
      <c r="I1912" s="2128" t="s">
        <v>821</v>
      </c>
      <c r="J1912" s="2174" t="s">
        <v>449</v>
      </c>
      <c r="K1912" s="2032" t="s">
        <v>41</v>
      </c>
      <c r="L1912" s="2241" t="s">
        <v>449</v>
      </c>
      <c r="M1912" s="2034" t="s">
        <v>1956</v>
      </c>
      <c r="N1912" s="1516">
        <v>44284</v>
      </c>
      <c r="O1912" s="2420" t="s">
        <v>728</v>
      </c>
      <c r="P1912" s="2036"/>
      <c r="Q1912" s="2036"/>
      <c r="R1912" s="2036"/>
      <c r="S1912" s="2036"/>
    </row>
    <row r="1913" spans="1:19" s="1475" customFormat="1">
      <c r="A1913" s="1489"/>
      <c r="B1913" s="2701" t="s">
        <v>1716</v>
      </c>
      <c r="C1913" s="1782"/>
      <c r="D1913" s="2583"/>
      <c r="E1913" s="2069"/>
      <c r="F1913" s="2139"/>
      <c r="G1913" s="2070"/>
      <c r="H1913" s="2140"/>
      <c r="I1913" s="2141"/>
      <c r="J1913" s="2070"/>
      <c r="K1913" s="2070"/>
      <c r="L1913" s="2241"/>
      <c r="M1913" s="2034"/>
      <c r="N1913" s="2035"/>
      <c r="O1913" s="2036"/>
      <c r="P1913" s="2036"/>
      <c r="Q1913" s="2036"/>
      <c r="R1913" s="2036"/>
      <c r="S1913" s="2036"/>
    </row>
    <row r="1914" spans="1:19" s="1475" customFormat="1">
      <c r="A1914" s="1489"/>
      <c r="B1914" s="2074" t="s">
        <v>4035</v>
      </c>
      <c r="C1914" s="1782"/>
      <c r="D1914" s="2583">
        <v>0</v>
      </c>
      <c r="E1914" s="2069"/>
      <c r="F1914" s="2139">
        <v>7500</v>
      </c>
      <c r="G1914" s="2070"/>
      <c r="H1914" s="2140"/>
      <c r="I1914" s="2141"/>
      <c r="J1914" s="2070"/>
      <c r="K1914" s="2070"/>
      <c r="L1914" s="2241"/>
      <c r="M1914" s="2034"/>
      <c r="N1914" s="2035"/>
      <c r="O1914" s="2036"/>
      <c r="P1914" s="2036"/>
      <c r="Q1914" s="2036"/>
      <c r="R1914" s="2036"/>
      <c r="S1914" s="2036"/>
    </row>
    <row r="1915" spans="1:19" s="1475" customFormat="1">
      <c r="A1915" s="1489"/>
      <c r="B1915" s="2074" t="s">
        <v>4036</v>
      </c>
      <c r="C1915" s="1782"/>
      <c r="D1915" s="2583">
        <v>0</v>
      </c>
      <c r="E1915" s="2069"/>
      <c r="F1915" s="2139">
        <v>4000</v>
      </c>
      <c r="G1915" s="2070"/>
      <c r="H1915" s="2140"/>
      <c r="I1915" s="2141"/>
      <c r="J1915" s="2070"/>
      <c r="K1915" s="2070"/>
      <c r="L1915" s="2241"/>
      <c r="M1915" s="2034"/>
      <c r="N1915" s="2035"/>
      <c r="O1915" s="2036"/>
      <c r="P1915" s="2036"/>
      <c r="Q1915" s="2036"/>
      <c r="R1915" s="2036"/>
      <c r="S1915" s="2036"/>
    </row>
    <row r="1916" spans="1:19">
      <c r="A1916" s="1452"/>
      <c r="B1916" s="1489"/>
      <c r="C1916" s="1455"/>
      <c r="D1916" s="1575"/>
      <c r="E1916" s="1453"/>
      <c r="F1916" s="1454"/>
      <c r="G1916" s="1455"/>
      <c r="H1916" s="1481"/>
      <c r="I1916" s="1453"/>
      <c r="J1916" s="1455"/>
      <c r="K1916" s="1455"/>
      <c r="L1916" s="1453"/>
      <c r="M1916" s="1453"/>
      <c r="N1916" s="1516"/>
      <c r="O1916" s="1453"/>
      <c r="P1916" s="1453"/>
      <c r="Q1916" s="1453"/>
      <c r="R1916" s="1453"/>
      <c r="S1916" s="1453"/>
    </row>
    <row r="1917" spans="1:19" s="1475" customFormat="1">
      <c r="A1917" s="1489">
        <v>5412105</v>
      </c>
      <c r="B1917" s="2074" t="s">
        <v>2029</v>
      </c>
      <c r="C1917" s="1782" t="s">
        <v>4037</v>
      </c>
      <c r="D1917" s="2583">
        <v>530000</v>
      </c>
      <c r="E1917" s="2040"/>
      <c r="F1917" s="2126">
        <v>379000</v>
      </c>
      <c r="G1917" s="2032" t="s">
        <v>110</v>
      </c>
      <c r="H1917" s="2127">
        <v>44189</v>
      </c>
      <c r="I1917" s="2128" t="s">
        <v>219</v>
      </c>
      <c r="J1917" s="2174" t="s">
        <v>449</v>
      </c>
      <c r="K1917" s="2032" t="s">
        <v>41</v>
      </c>
      <c r="L1917" s="2241" t="s">
        <v>449</v>
      </c>
      <c r="M1917" s="2034" t="s">
        <v>1956</v>
      </c>
      <c r="N1917" s="1516">
        <v>44284</v>
      </c>
      <c r="O1917" s="2420" t="s">
        <v>728</v>
      </c>
      <c r="P1917" s="2036"/>
      <c r="Q1917" s="2036"/>
      <c r="R1917" s="2036"/>
      <c r="S1917" s="2036"/>
    </row>
    <row r="1918" spans="1:19" s="1475" customFormat="1">
      <c r="A1918" s="1489"/>
      <c r="B1918" s="2701" t="s">
        <v>1716</v>
      </c>
      <c r="C1918" s="1782"/>
      <c r="D1918" s="2583"/>
      <c r="E1918" s="2040"/>
      <c r="F1918" s="2126"/>
      <c r="G1918" s="2032"/>
      <c r="H1918" s="2127"/>
      <c r="I1918" s="2128"/>
      <c r="J1918" s="2070"/>
      <c r="K1918" s="2032"/>
      <c r="L1918" s="2241"/>
      <c r="M1918" s="2034"/>
      <c r="N1918" s="2035"/>
      <c r="O1918" s="2036"/>
      <c r="P1918" s="2036"/>
      <c r="Q1918" s="2036"/>
      <c r="R1918" s="2036"/>
      <c r="S1918" s="2036"/>
    </row>
    <row r="1919" spans="1:19" s="1475" customFormat="1">
      <c r="A1919" s="1489"/>
      <c r="B1919" s="2074" t="s">
        <v>4038</v>
      </c>
      <c r="C1919" s="1782"/>
      <c r="D1919" s="2583">
        <v>0</v>
      </c>
      <c r="E1919" s="2040"/>
      <c r="F1919" s="2126">
        <v>6500</v>
      </c>
      <c r="G1919" s="2032"/>
      <c r="H1919" s="2127"/>
      <c r="I1919" s="2128"/>
      <c r="J1919" s="2070"/>
      <c r="K1919" s="2032"/>
      <c r="L1919" s="2241"/>
      <c r="M1919" s="2034"/>
      <c r="N1919" s="2035"/>
      <c r="O1919" s="2036"/>
      <c r="P1919" s="2036"/>
      <c r="Q1919" s="2036"/>
      <c r="R1919" s="2036"/>
      <c r="S1919" s="2036"/>
    </row>
    <row r="1920" spans="1:19" s="1475" customFormat="1">
      <c r="A1920" s="1489"/>
      <c r="B1920" s="2074" t="s">
        <v>4039</v>
      </c>
      <c r="C1920" s="1782"/>
      <c r="D1920" s="2583">
        <v>0</v>
      </c>
      <c r="E1920" s="2040"/>
      <c r="F1920" s="2126">
        <v>4000</v>
      </c>
      <c r="G1920" s="2032"/>
      <c r="H1920" s="2127"/>
      <c r="I1920" s="2128"/>
      <c r="J1920" s="2070"/>
      <c r="K1920" s="2032"/>
      <c r="L1920" s="2241"/>
      <c r="M1920" s="2034"/>
      <c r="N1920" s="2035"/>
      <c r="O1920" s="2036"/>
      <c r="P1920" s="2036"/>
      <c r="Q1920" s="2036"/>
      <c r="R1920" s="2036"/>
      <c r="S1920" s="2036"/>
    </row>
    <row r="1921" spans="1:19" s="1475" customFormat="1">
      <c r="A1921" s="1489"/>
      <c r="B1921" s="2074"/>
      <c r="C1921" s="1782"/>
      <c r="D1921" s="2583"/>
      <c r="E1921" s="2040"/>
      <c r="F1921" s="2126"/>
      <c r="G1921" s="2032"/>
      <c r="H1921" s="2127"/>
      <c r="I1921" s="2128"/>
      <c r="J1921" s="2070"/>
      <c r="K1921" s="2032"/>
      <c r="L1921" s="2241"/>
      <c r="M1921" s="2034"/>
      <c r="N1921" s="2035"/>
      <c r="O1921" s="2036"/>
      <c r="P1921" s="2036"/>
      <c r="Q1921" s="2036"/>
      <c r="R1921" s="2036"/>
      <c r="S1921" s="2036"/>
    </row>
    <row r="1922" spans="1:19">
      <c r="A1922" s="1489">
        <v>5502071</v>
      </c>
      <c r="B1922" s="1489" t="s">
        <v>1611</v>
      </c>
      <c r="C1922" s="1455" t="s">
        <v>4040</v>
      </c>
      <c r="D1922" s="2583">
        <v>590000</v>
      </c>
      <c r="E1922" s="1453"/>
      <c r="F1922" s="1454">
        <v>464000</v>
      </c>
      <c r="G1922" s="1455" t="s">
        <v>98</v>
      </c>
      <c r="H1922" s="1481">
        <v>44252</v>
      </c>
      <c r="I1922" s="1453" t="s">
        <v>219</v>
      </c>
      <c r="J1922" s="2174" t="s">
        <v>449</v>
      </c>
      <c r="K1922" s="2032" t="s">
        <v>41</v>
      </c>
      <c r="L1922" s="2241" t="s">
        <v>449</v>
      </c>
      <c r="M1922" s="2034" t="s">
        <v>1956</v>
      </c>
      <c r="N1922" s="1516">
        <v>44284</v>
      </c>
      <c r="O1922" s="2420" t="s">
        <v>728</v>
      </c>
      <c r="P1922" s="1453"/>
      <c r="Q1922" s="1453"/>
      <c r="R1922" s="1453"/>
      <c r="S1922" s="1453"/>
    </row>
    <row r="1923" spans="1:19">
      <c r="A1923" s="1452"/>
      <c r="B1923" s="1452"/>
      <c r="C1923" s="1455"/>
      <c r="D1923" s="1575"/>
      <c r="E1923" s="1453"/>
      <c r="F1923" s="1454"/>
      <c r="G1923" s="1455"/>
      <c r="H1923" s="1481"/>
      <c r="I1923" s="1453"/>
      <c r="J1923" s="1455"/>
      <c r="K1923" s="1455"/>
      <c r="L1923" s="1453"/>
      <c r="M1923" s="1453"/>
      <c r="N1923" s="1516"/>
      <c r="O1923" s="1453"/>
      <c r="P1923" s="1453"/>
      <c r="Q1923" s="1453"/>
      <c r="R1923" s="1453"/>
      <c r="S1923" s="1453"/>
    </row>
    <row r="1924" spans="1:19">
      <c r="A1924" s="1452"/>
      <c r="B1924" s="1583" t="s">
        <v>838</v>
      </c>
      <c r="C1924" s="1455"/>
      <c r="D1924" s="1575"/>
      <c r="E1924" s="1453"/>
      <c r="F1924" s="1454"/>
      <c r="G1924" s="1455"/>
      <c r="H1924" s="1481"/>
      <c r="I1924" s="1453"/>
      <c r="J1924" s="1455"/>
      <c r="K1924" s="1455"/>
      <c r="L1924" s="1453"/>
      <c r="M1924" s="1453"/>
      <c r="N1924" s="1516"/>
      <c r="O1924" s="1453"/>
      <c r="P1924" s="1453"/>
      <c r="Q1924" s="1453"/>
      <c r="R1924" s="1453"/>
      <c r="S1924" s="1453"/>
    </row>
    <row r="1925" spans="1:19">
      <c r="A1925" s="1544" t="s">
        <v>1209</v>
      </c>
      <c r="B1925" s="1489" t="s">
        <v>4041</v>
      </c>
      <c r="C1925" s="1455" t="s">
        <v>1670</v>
      </c>
      <c r="D1925" s="2583">
        <v>36000</v>
      </c>
      <c r="E1925" s="1453"/>
      <c r="F1925" s="1454">
        <v>29968</v>
      </c>
      <c r="G1925" s="1455" t="s">
        <v>4042</v>
      </c>
      <c r="H1925" s="1481"/>
      <c r="I1925" s="1453"/>
      <c r="J1925" s="1455"/>
      <c r="K1925" s="1455"/>
      <c r="L1925" s="1453"/>
      <c r="M1925" s="1453"/>
      <c r="N1925" s="1516"/>
      <c r="O1925" s="1453"/>
      <c r="P1925" s="1453"/>
      <c r="Q1925" s="1453"/>
      <c r="R1925" s="1453"/>
      <c r="S1925" s="1453"/>
    </row>
    <row r="1926" spans="1:19">
      <c r="A1926" s="1445" t="s">
        <v>1211</v>
      </c>
      <c r="B1926" s="1489" t="s">
        <v>4043</v>
      </c>
      <c r="C1926" s="1455"/>
      <c r="D1926" s="2583">
        <v>4000</v>
      </c>
      <c r="E1926" s="1453"/>
      <c r="F1926" s="1454"/>
      <c r="G1926" s="1455"/>
      <c r="H1926" s="1481"/>
      <c r="I1926" s="1453"/>
      <c r="J1926" s="1455"/>
      <c r="K1926" s="1455"/>
      <c r="L1926" s="1453"/>
      <c r="M1926" s="1453"/>
      <c r="N1926" s="1516"/>
      <c r="O1926" s="1453"/>
      <c r="P1926" s="1453"/>
      <c r="Q1926" s="1453"/>
      <c r="R1926" s="1453"/>
      <c r="S1926" s="1453"/>
    </row>
    <row r="1927" spans="1:19">
      <c r="A1927" s="1445"/>
      <c r="B1927" s="1451" t="s">
        <v>4044</v>
      </c>
      <c r="C1927" s="1455"/>
      <c r="D1927" s="1575"/>
      <c r="E1927" s="1453"/>
      <c r="F1927" s="1454"/>
      <c r="G1927" s="1455"/>
      <c r="H1927" s="1481"/>
      <c r="I1927" s="1453"/>
      <c r="J1927" s="1455"/>
      <c r="K1927" s="1455"/>
      <c r="L1927" s="1453"/>
      <c r="M1927" s="1453"/>
      <c r="N1927" s="1516"/>
      <c r="O1927" s="1453"/>
      <c r="P1927" s="1453"/>
      <c r="Q1927" s="1453"/>
      <c r="R1927" s="1453"/>
      <c r="S1927" s="1453"/>
    </row>
    <row r="1928" spans="1:19">
      <c r="A1928" s="1489"/>
      <c r="B1928" s="1452"/>
      <c r="C1928" s="1455"/>
      <c r="D1928" s="1575"/>
      <c r="E1928" s="1453"/>
      <c r="F1928" s="1454"/>
      <c r="G1928" s="1455"/>
      <c r="H1928" s="1481"/>
      <c r="I1928" s="1453"/>
      <c r="J1928" s="1455"/>
      <c r="K1928" s="1455"/>
      <c r="L1928" s="1453"/>
      <c r="M1928" s="1453"/>
      <c r="N1928" s="1516"/>
      <c r="O1928" s="1453"/>
      <c r="P1928" s="1453"/>
      <c r="Q1928" s="1453"/>
      <c r="R1928" s="1453"/>
      <c r="S1928" s="1453"/>
    </row>
    <row r="1929" spans="1:19">
      <c r="A1929" s="1544" t="s">
        <v>1836</v>
      </c>
      <c r="B1929" s="1489" t="s">
        <v>4045</v>
      </c>
      <c r="C1929" s="1455" t="s">
        <v>1670</v>
      </c>
      <c r="D1929" s="2583">
        <v>16500</v>
      </c>
      <c r="E1929" s="1453"/>
      <c r="F1929" s="1454">
        <v>12760</v>
      </c>
      <c r="G1929" s="1455"/>
      <c r="H1929" s="1481"/>
      <c r="I1929" s="1453"/>
      <c r="J1929" s="1455"/>
      <c r="K1929" s="1455"/>
      <c r="L1929" s="1453"/>
      <c r="M1929" s="1453"/>
      <c r="N1929" s="1516"/>
      <c r="O1929" s="1453"/>
      <c r="P1929" s="1453"/>
      <c r="Q1929" s="1453"/>
      <c r="R1929" s="1453"/>
      <c r="S1929" s="1453"/>
    </row>
    <row r="1930" spans="1:19">
      <c r="A1930" s="1544" t="s">
        <v>1838</v>
      </c>
      <c r="B1930" s="1489" t="s">
        <v>4046</v>
      </c>
      <c r="C1930" s="1455"/>
      <c r="D1930" s="2583">
        <v>3500</v>
      </c>
      <c r="E1930" s="1453"/>
      <c r="F1930" s="1454">
        <v>2280</v>
      </c>
      <c r="G1930" s="1455"/>
      <c r="H1930" s="1481"/>
      <c r="I1930" s="1453"/>
      <c r="J1930" s="1455"/>
      <c r="K1930" s="1455"/>
      <c r="L1930" s="1453"/>
      <c r="M1930" s="1453"/>
      <c r="N1930" s="1516"/>
      <c r="O1930" s="1453"/>
      <c r="P1930" s="1453"/>
      <c r="Q1930" s="1453"/>
      <c r="R1930" s="1453"/>
      <c r="S1930" s="1453"/>
    </row>
    <row r="1931" spans="1:19">
      <c r="A1931" s="1489"/>
      <c r="B1931" s="1451" t="s">
        <v>4047</v>
      </c>
      <c r="C1931" s="1455"/>
      <c r="D1931" s="1575"/>
      <c r="E1931" s="1453"/>
      <c r="F1931" s="1454"/>
      <c r="G1931" s="1455"/>
      <c r="H1931" s="1481"/>
      <c r="I1931" s="1453"/>
      <c r="J1931" s="1455"/>
      <c r="K1931" s="1455"/>
      <c r="L1931" s="1453"/>
      <c r="M1931" s="1453"/>
      <c r="N1931" s="1516"/>
      <c r="O1931" s="1453"/>
      <c r="P1931" s="1453"/>
      <c r="Q1931" s="1453"/>
      <c r="R1931" s="1453"/>
      <c r="S1931" s="1453"/>
    </row>
    <row r="1932" spans="1:19">
      <c r="A1932" s="1452"/>
      <c r="B1932" s="1489"/>
      <c r="C1932" s="1455"/>
      <c r="D1932" s="1574"/>
      <c r="E1932" s="1453"/>
      <c r="F1932" s="1454"/>
      <c r="G1932" s="1455"/>
      <c r="H1932" s="1481"/>
      <c r="I1932" s="1453"/>
      <c r="J1932" s="1455"/>
      <c r="K1932" s="1455"/>
      <c r="L1932" s="1453"/>
      <c r="M1932" s="1453"/>
      <c r="N1932" s="1516"/>
      <c r="O1932" s="1453"/>
      <c r="P1932" s="1453"/>
      <c r="Q1932" s="1453"/>
      <c r="R1932" s="1453"/>
      <c r="S1932" s="1453"/>
    </row>
    <row r="1933" spans="1:19">
      <c r="A1933" s="1452"/>
      <c r="B1933" s="1451" t="s">
        <v>4048</v>
      </c>
      <c r="C1933" s="1455"/>
      <c r="D1933" s="1574"/>
      <c r="E1933" s="1453"/>
      <c r="F1933" s="1454"/>
      <c r="G1933" s="1455"/>
      <c r="H1933" s="1481"/>
      <c r="I1933" s="1453"/>
      <c r="J1933" s="1455"/>
      <c r="K1933" s="1455"/>
      <c r="L1933" s="1453"/>
      <c r="M1933" s="1453"/>
      <c r="N1933" s="1516"/>
      <c r="O1933" s="1453"/>
      <c r="P1933" s="1453"/>
      <c r="Q1933" s="1453"/>
      <c r="R1933" s="1453"/>
      <c r="S1933" s="1453"/>
    </row>
    <row r="1934" spans="1:19">
      <c r="A1934" s="1452"/>
      <c r="B1934" s="1445" t="s">
        <v>440</v>
      </c>
      <c r="C1934" s="1455"/>
      <c r="D1934" s="1574"/>
      <c r="E1934" s="1453"/>
      <c r="F1934" s="1454"/>
      <c r="G1934" s="1455"/>
      <c r="H1934" s="1481"/>
      <c r="I1934" s="1453"/>
      <c r="J1934" s="1455"/>
      <c r="K1934" s="1455"/>
      <c r="L1934" s="1453"/>
      <c r="M1934" s="1453"/>
      <c r="N1934" s="1516"/>
      <c r="O1934" s="1453"/>
      <c r="P1934" s="1453"/>
      <c r="Q1934" s="1453"/>
      <c r="R1934" s="1453"/>
      <c r="S1934" s="1453"/>
    </row>
    <row r="1935" spans="1:19">
      <c r="A1935" s="1452"/>
      <c r="B1935" s="1489"/>
      <c r="C1935" s="1455"/>
      <c r="D1935" s="1574"/>
      <c r="E1935" s="1453"/>
      <c r="F1935" s="1454"/>
      <c r="G1935" s="1455"/>
      <c r="H1935" s="1481"/>
      <c r="I1935" s="1453"/>
      <c r="J1935" s="1455"/>
      <c r="K1935" s="1455"/>
      <c r="L1935" s="1453"/>
      <c r="M1935" s="1453"/>
      <c r="N1935" s="1516"/>
      <c r="O1935" s="1453"/>
      <c r="P1935" s="1453"/>
      <c r="Q1935" s="1453"/>
      <c r="R1935" s="1453"/>
      <c r="S1935" s="1453"/>
    </row>
    <row r="1936" spans="1:19" s="1769" customFormat="1">
      <c r="A1936" s="210" t="s">
        <v>732</v>
      </c>
      <c r="B1936" s="216"/>
      <c r="C1936" s="217"/>
      <c r="D1936" s="2551"/>
      <c r="E1936" s="2007"/>
      <c r="F1936" s="2624"/>
      <c r="G1936" s="2005"/>
      <c r="H1936" s="2636"/>
      <c r="I1936" s="2002"/>
      <c r="J1936" s="2005"/>
      <c r="K1936" s="2005"/>
      <c r="L1936" s="2010"/>
      <c r="M1936" s="2010"/>
      <c r="N1936" s="2011"/>
      <c r="O1936" s="2004"/>
      <c r="P1936" s="2004"/>
      <c r="Q1936" s="2004"/>
      <c r="R1936" s="2004"/>
      <c r="S1936" s="2004"/>
    </row>
    <row r="1937" spans="1:19" s="1769" customFormat="1">
      <c r="A1937" s="184"/>
      <c r="B1937" s="675" t="s">
        <v>7</v>
      </c>
      <c r="C1937" s="684"/>
      <c r="D1937" s="2551"/>
      <c r="E1937" s="2007"/>
      <c r="F1937" s="2624"/>
      <c r="G1937" s="2005"/>
      <c r="H1937" s="2106"/>
      <c r="I1937" s="2002"/>
      <c r="J1937" s="2005"/>
      <c r="K1937" s="2005"/>
      <c r="L1937" s="2010"/>
      <c r="M1937" s="2010"/>
      <c r="N1937" s="2011"/>
      <c r="O1937" s="2004"/>
      <c r="P1937" s="2004"/>
      <c r="Q1937" s="2004"/>
      <c r="R1937" s="2004"/>
      <c r="S1937" s="2004"/>
    </row>
    <row r="1938" spans="1:19" s="1769" customFormat="1">
      <c r="A1938" s="184"/>
      <c r="B1938" s="216"/>
      <c r="C1938" s="217"/>
      <c r="D1938" s="2551"/>
      <c r="E1938" s="2007"/>
      <c r="F1938" s="2624"/>
      <c r="G1938" s="2005"/>
      <c r="H1938" s="2106"/>
      <c r="I1938" s="2002"/>
      <c r="J1938" s="2005"/>
      <c r="K1938" s="2005"/>
      <c r="L1938" s="2010"/>
      <c r="M1938" s="2010"/>
      <c r="N1938" s="2011"/>
      <c r="O1938" s="2004"/>
      <c r="P1938" s="2004"/>
      <c r="Q1938" s="2004"/>
      <c r="R1938" s="2004"/>
      <c r="S1938" s="2004"/>
    </row>
    <row r="1939" spans="1:19" s="1769" customFormat="1">
      <c r="A1939" s="184"/>
      <c r="B1939" s="244" t="s">
        <v>733</v>
      </c>
      <c r="C1939" s="710">
        <f>SUM(D1907:D1935)+SUM(C1936:C1938)</f>
        <v>3410000</v>
      </c>
      <c r="D1939" s="144"/>
      <c r="E1939" s="2007"/>
      <c r="F1939" s="2624"/>
      <c r="G1939" s="2005"/>
      <c r="H1939" s="2106"/>
      <c r="I1939" s="2002"/>
      <c r="J1939" s="2005"/>
      <c r="K1939" s="2005"/>
      <c r="L1939" s="2010"/>
      <c r="M1939" s="2010"/>
      <c r="N1939" s="2011"/>
      <c r="O1939" s="2004"/>
      <c r="P1939" s="2004"/>
      <c r="Q1939" s="2004"/>
      <c r="R1939" s="2004"/>
      <c r="S1939" s="2004"/>
    </row>
    <row r="1940" spans="1:19">
      <c r="A1940" s="1452"/>
      <c r="B1940" s="1489"/>
      <c r="C1940" s="1455"/>
      <c r="D1940" s="2729"/>
      <c r="E1940" s="1453"/>
      <c r="F1940" s="1454"/>
      <c r="G1940" s="1455"/>
      <c r="H1940" s="1481"/>
      <c r="I1940" s="1453"/>
      <c r="J1940" s="1455"/>
      <c r="K1940" s="1455"/>
      <c r="L1940" s="1453"/>
      <c r="M1940" s="1453"/>
      <c r="N1940" s="1516"/>
      <c r="O1940" s="1453"/>
      <c r="P1940" s="1453"/>
      <c r="Q1940" s="1453"/>
      <c r="R1940" s="1453"/>
      <c r="S1940" s="1453"/>
    </row>
    <row r="1941" spans="1:19" s="2697" customFormat="1">
      <c r="A1941" s="2689"/>
      <c r="B1941" s="2690"/>
      <c r="C1941" s="2691"/>
      <c r="D1941" s="2730"/>
      <c r="E1941" s="2693"/>
      <c r="F1941" s="2694"/>
      <c r="G1941" s="2691"/>
      <c r="H1941" s="2695"/>
      <c r="I1941" s="2693"/>
      <c r="J1941" s="2691"/>
      <c r="K1941" s="2691"/>
      <c r="L1941" s="2693"/>
      <c r="M1941" s="2693"/>
      <c r="N1941" s="2696"/>
      <c r="O1941" s="2693"/>
      <c r="P1941" s="2693"/>
      <c r="Q1941" s="2693"/>
      <c r="R1941" s="2693"/>
      <c r="S1941" s="2693"/>
    </row>
    <row r="1942" spans="1:19" s="1475" customFormat="1">
      <c r="A1942" s="2485" t="s">
        <v>2095</v>
      </c>
      <c r="B1942" s="2036"/>
      <c r="C1942" s="2481" t="s">
        <v>4049</v>
      </c>
      <c r="D1942" s="2551"/>
      <c r="E1942" s="2040"/>
      <c r="F1942" s="2126"/>
      <c r="G1942" s="2032"/>
      <c r="H1942" s="2127"/>
      <c r="I1942" s="2128"/>
      <c r="J1942" s="2032"/>
      <c r="K1942" s="2032"/>
      <c r="L1942" s="2034"/>
      <c r="M1942" s="2034"/>
      <c r="N1942" s="2035"/>
      <c r="O1942" s="2036"/>
      <c r="P1942" s="2036"/>
      <c r="Q1942" s="2036"/>
      <c r="R1942" s="2036"/>
      <c r="S1942" s="2036"/>
    </row>
    <row r="1943" spans="1:19" s="1475" customFormat="1">
      <c r="A1943" s="1489">
        <v>5503067</v>
      </c>
      <c r="B1943" s="2074" t="s">
        <v>4050</v>
      </c>
      <c r="C1943" s="1782" t="s">
        <v>4051</v>
      </c>
      <c r="D1943" s="2583">
        <v>6200000</v>
      </c>
      <c r="E1943" s="2040"/>
      <c r="F1943" s="2126">
        <v>5000000</v>
      </c>
      <c r="G1943" s="2032" t="s">
        <v>354</v>
      </c>
      <c r="H1943" s="2127">
        <v>44280</v>
      </c>
      <c r="I1943" s="2128" t="s">
        <v>4052</v>
      </c>
      <c r="J1943" s="1960"/>
      <c r="K1943" s="2032" t="s">
        <v>67</v>
      </c>
      <c r="L1943" s="2241" t="s">
        <v>2614</v>
      </c>
      <c r="M1943" s="2034" t="s">
        <v>1613</v>
      </c>
      <c r="N1943" s="1516">
        <v>44341</v>
      </c>
      <c r="O1943" s="2420" t="s">
        <v>728</v>
      </c>
      <c r="P1943" s="2036"/>
      <c r="Q1943" s="2036"/>
      <c r="R1943" s="2036"/>
      <c r="S1943" s="2036"/>
    </row>
    <row r="1944" spans="1:19">
      <c r="A1944" s="1489"/>
      <c r="B1944" s="1489"/>
      <c r="C1944" s="1455"/>
      <c r="D1944" s="2729"/>
      <c r="E1944" s="1453"/>
      <c r="F1944" s="1454"/>
      <c r="G1944" s="1455"/>
      <c r="H1944" s="1481"/>
      <c r="I1944" s="1453"/>
      <c r="J1944" s="1455"/>
      <c r="K1944" s="1455"/>
      <c r="L1944" s="1453"/>
      <c r="M1944" s="1453"/>
      <c r="N1944" s="1516"/>
      <c r="O1944" s="1453"/>
      <c r="P1944" s="1453"/>
      <c r="Q1944" s="1453"/>
      <c r="R1944" s="1453"/>
      <c r="S1944" s="1453"/>
    </row>
    <row r="1945" spans="1:19">
      <c r="A1945" s="1489"/>
      <c r="B1945" s="1451" t="s">
        <v>4053</v>
      </c>
      <c r="C1945" s="1455"/>
      <c r="D1945" s="2729"/>
      <c r="E1945" s="1453"/>
      <c r="F1945" s="1454"/>
      <c r="G1945" s="1455"/>
      <c r="H1945" s="1481"/>
      <c r="I1945" s="1453"/>
      <c r="J1945" s="1455"/>
      <c r="K1945" s="1455"/>
      <c r="L1945" s="1453"/>
      <c r="M1945" s="1453"/>
      <c r="N1945" s="1516"/>
      <c r="O1945" s="1453"/>
      <c r="P1945" s="1453"/>
      <c r="Q1945" s="1453"/>
      <c r="R1945" s="1453"/>
      <c r="S1945" s="1453"/>
    </row>
    <row r="1946" spans="1:19">
      <c r="A1946" s="1452"/>
      <c r="B1946" s="1445" t="s">
        <v>440</v>
      </c>
      <c r="C1946" s="1455"/>
      <c r="D1946" s="2729"/>
      <c r="E1946" s="1453"/>
      <c r="F1946" s="1454"/>
      <c r="G1946" s="1455"/>
      <c r="H1946" s="1481"/>
      <c r="I1946" s="1453"/>
      <c r="J1946" s="1455"/>
      <c r="K1946" s="1455"/>
      <c r="L1946" s="1453"/>
      <c r="M1946" s="1453"/>
      <c r="N1946" s="1516"/>
      <c r="O1946" s="1453"/>
      <c r="P1946" s="1453"/>
      <c r="Q1946" s="1453"/>
      <c r="R1946" s="1453"/>
      <c r="S1946" s="1453"/>
    </row>
    <row r="1947" spans="1:19">
      <c r="A1947" s="1452"/>
      <c r="B1947" s="2449"/>
      <c r="C1947" s="1455"/>
      <c r="D1947" s="2729"/>
      <c r="E1947" s="1453"/>
      <c r="F1947" s="1454"/>
      <c r="G1947" s="1455"/>
      <c r="H1947" s="1481"/>
      <c r="I1947" s="1453"/>
      <c r="J1947" s="1455"/>
      <c r="K1947" s="1455"/>
      <c r="L1947" s="1453"/>
      <c r="M1947" s="1453"/>
      <c r="N1947" s="1516"/>
      <c r="O1947" s="1453"/>
      <c r="P1947" s="1453"/>
      <c r="Q1947" s="1453"/>
      <c r="R1947" s="1453"/>
      <c r="S1947" s="1453"/>
    </row>
    <row r="1948" spans="1:19" s="1769" customFormat="1">
      <c r="A1948" s="210" t="s">
        <v>732</v>
      </c>
      <c r="B1948" s="216"/>
      <c r="C1948" s="217"/>
      <c r="D1948" s="2551"/>
      <c r="E1948" s="2007"/>
      <c r="F1948" s="2624"/>
      <c r="G1948" s="2005"/>
      <c r="H1948" s="2636"/>
      <c r="I1948" s="2002"/>
      <c r="J1948" s="2005"/>
      <c r="K1948" s="2005"/>
      <c r="L1948" s="2010"/>
      <c r="M1948" s="2010"/>
      <c r="N1948" s="2011"/>
      <c r="O1948" s="2004"/>
      <c r="P1948" s="2004"/>
      <c r="Q1948" s="2004"/>
      <c r="R1948" s="2004"/>
      <c r="S1948" s="2004"/>
    </row>
    <row r="1949" spans="1:19" s="1769" customFormat="1">
      <c r="A1949" s="184"/>
      <c r="B1949" s="675" t="s">
        <v>7</v>
      </c>
      <c r="C1949" s="684"/>
      <c r="D1949" s="2551"/>
      <c r="E1949" s="2007"/>
      <c r="F1949" s="2624"/>
      <c r="G1949" s="2005"/>
      <c r="H1949" s="2106"/>
      <c r="I1949" s="2002"/>
      <c r="J1949" s="2005"/>
      <c r="K1949" s="2005"/>
      <c r="L1949" s="2010"/>
      <c r="M1949" s="2010"/>
      <c r="N1949" s="2011"/>
      <c r="O1949" s="2004"/>
      <c r="P1949" s="2004"/>
      <c r="Q1949" s="2004"/>
      <c r="R1949" s="2004"/>
      <c r="S1949" s="2004"/>
    </row>
    <row r="1950" spans="1:19" s="1769" customFormat="1">
      <c r="A1950" s="184"/>
      <c r="B1950" s="216"/>
      <c r="C1950" s="217"/>
      <c r="D1950" s="2551"/>
      <c r="E1950" s="2007"/>
      <c r="F1950" s="2624"/>
      <c r="G1950" s="2005"/>
      <c r="H1950" s="2106"/>
      <c r="I1950" s="2002"/>
      <c r="J1950" s="2005"/>
      <c r="K1950" s="2005"/>
      <c r="L1950" s="2010"/>
      <c r="M1950" s="2010"/>
      <c r="N1950" s="2011"/>
      <c r="O1950" s="2004"/>
      <c r="P1950" s="2004"/>
      <c r="Q1950" s="2004"/>
      <c r="R1950" s="2004"/>
      <c r="S1950" s="2004"/>
    </row>
    <row r="1951" spans="1:19" s="1769" customFormat="1">
      <c r="A1951" s="184"/>
      <c r="B1951" s="244" t="s">
        <v>733</v>
      </c>
      <c r="C1951" s="710">
        <f>SUM(D1941:D1947)+SUM(C1948:C1950)</f>
        <v>6200000</v>
      </c>
      <c r="D1951" s="2551"/>
      <c r="E1951" s="2007"/>
      <c r="F1951" s="2624"/>
      <c r="G1951" s="2005"/>
      <c r="H1951" s="2106"/>
      <c r="I1951" s="2002"/>
      <c r="J1951" s="2005"/>
      <c r="K1951" s="2005"/>
      <c r="L1951" s="2010"/>
      <c r="M1951" s="2010"/>
      <c r="N1951" s="2011"/>
      <c r="O1951" s="2004"/>
      <c r="P1951" s="2004"/>
      <c r="Q1951" s="2004"/>
      <c r="R1951" s="2004"/>
      <c r="S1951" s="2004"/>
    </row>
    <row r="1952" spans="1:19">
      <c r="A1952" s="1452"/>
      <c r="B1952" s="1489"/>
      <c r="C1952" s="1455"/>
      <c r="D1952" s="2729"/>
      <c r="E1952" s="1453"/>
      <c r="F1952" s="1454"/>
      <c r="G1952" s="1455"/>
      <c r="H1952" s="1481"/>
      <c r="I1952" s="1453"/>
      <c r="J1952" s="1455"/>
      <c r="K1952" s="1455"/>
      <c r="L1952" s="1453"/>
      <c r="M1952" s="1453"/>
      <c r="N1952" s="1516"/>
      <c r="O1952" s="1453"/>
      <c r="P1952" s="1453"/>
      <c r="Q1952" s="1453"/>
      <c r="R1952" s="1453"/>
      <c r="S1952" s="1453"/>
    </row>
    <row r="1953" spans="1:19" s="2697" customFormat="1">
      <c r="A1953" s="2689"/>
      <c r="B1953" s="2690"/>
      <c r="C1953" s="2691"/>
      <c r="D1953" s="2730"/>
      <c r="E1953" s="2693"/>
      <c r="F1953" s="2694"/>
      <c r="G1953" s="2691"/>
      <c r="H1953" s="2695"/>
      <c r="I1953" s="2693"/>
      <c r="J1953" s="2691"/>
      <c r="K1953" s="2691"/>
      <c r="L1953" s="2693"/>
      <c r="M1953" s="2693"/>
      <c r="N1953" s="2696"/>
      <c r="O1953" s="2693"/>
      <c r="P1953" s="2693"/>
      <c r="Q1953" s="2693"/>
      <c r="R1953" s="2693"/>
      <c r="S1953" s="2693"/>
    </row>
    <row r="1954" spans="1:19" s="2764" customFormat="1">
      <c r="A1954" s="2485" t="s">
        <v>2062</v>
      </c>
      <c r="B1954" s="2449"/>
      <c r="C1954" s="2724" t="s">
        <v>4054</v>
      </c>
      <c r="D1954" s="2729"/>
      <c r="E1954" s="2760"/>
      <c r="F1954" s="2761"/>
      <c r="G1954" s="2759"/>
      <c r="H1954" s="2762"/>
      <c r="I1954" s="2760"/>
      <c r="J1954" s="2759"/>
      <c r="K1954" s="2759"/>
      <c r="L1954" s="2760"/>
      <c r="M1954" s="2760"/>
      <c r="N1954" s="2763"/>
      <c r="O1954" s="2760"/>
      <c r="P1954" s="2760"/>
      <c r="Q1954" s="2760"/>
      <c r="R1954" s="2760"/>
      <c r="S1954" s="2760"/>
    </row>
    <row r="1955" spans="1:19" s="1475" customFormat="1">
      <c r="A1955" s="1489">
        <v>5504003</v>
      </c>
      <c r="B1955" s="2074" t="s">
        <v>2588</v>
      </c>
      <c r="C1955" s="1782" t="s">
        <v>4055</v>
      </c>
      <c r="D1955" s="2583">
        <v>750000</v>
      </c>
      <c r="E1955" s="2040"/>
      <c r="F1955" s="2126">
        <v>662000</v>
      </c>
      <c r="G1955" s="2032" t="s">
        <v>98</v>
      </c>
      <c r="H1955" s="2127">
        <v>44287</v>
      </c>
      <c r="I1955" s="2128" t="s">
        <v>2133</v>
      </c>
      <c r="J1955" s="2174" t="s">
        <v>449</v>
      </c>
      <c r="K1955" s="2032" t="s">
        <v>2065</v>
      </c>
      <c r="L1955" s="2241" t="s">
        <v>449</v>
      </c>
      <c r="M1955" s="2034" t="s">
        <v>2065</v>
      </c>
      <c r="N1955" s="1516">
        <v>44322</v>
      </c>
      <c r="O1955" s="2420" t="s">
        <v>728</v>
      </c>
      <c r="P1955" s="2036"/>
      <c r="Q1955" s="2036"/>
      <c r="R1955" s="2036"/>
      <c r="S1955" s="2036"/>
    </row>
    <row r="1956" spans="1:19" s="2764" customFormat="1">
      <c r="A1956" s="1798"/>
      <c r="B1956" s="2449"/>
      <c r="C1956" s="2759"/>
      <c r="D1956" s="2729"/>
      <c r="E1956" s="2760"/>
      <c r="F1956" s="2761"/>
      <c r="G1956" s="2759"/>
      <c r="H1956" s="2762"/>
      <c r="I1956" s="2760"/>
      <c r="J1956" s="2759"/>
      <c r="K1956" s="2759"/>
      <c r="L1956" s="2760"/>
      <c r="M1956" s="2760"/>
      <c r="N1956" s="2763"/>
      <c r="O1956" s="2760"/>
      <c r="P1956" s="2760"/>
      <c r="Q1956" s="2760"/>
      <c r="R1956" s="2760"/>
      <c r="S1956" s="2760"/>
    </row>
    <row r="1957" spans="1:19" s="2764" customFormat="1">
      <c r="A1957" s="2485" t="s">
        <v>4056</v>
      </c>
      <c r="B1957" s="2449"/>
      <c r="C1957" s="2759"/>
      <c r="D1957" s="2729"/>
      <c r="E1957" s="2760"/>
      <c r="F1957" s="2761"/>
      <c r="G1957" s="2759"/>
      <c r="H1957" s="2762"/>
      <c r="I1957" s="2760"/>
      <c r="J1957" s="2759"/>
      <c r="K1957" s="2759"/>
      <c r="L1957" s="2760"/>
      <c r="M1957" s="2760"/>
      <c r="N1957" s="2763"/>
      <c r="O1957" s="2760"/>
      <c r="P1957" s="2760"/>
      <c r="Q1957" s="2760"/>
      <c r="R1957" s="2760"/>
      <c r="S1957" s="2760"/>
    </row>
    <row r="1958" spans="1:19">
      <c r="A1958" s="1489">
        <v>5503031</v>
      </c>
      <c r="B1958" s="1489" t="s">
        <v>2866</v>
      </c>
      <c r="C1958" s="1582" t="s">
        <v>4057</v>
      </c>
      <c r="D1958" s="2583">
        <v>5580000</v>
      </c>
      <c r="E1958" s="1453"/>
      <c r="F1958" s="1454">
        <v>4000000</v>
      </c>
      <c r="G1958" s="1455" t="s">
        <v>1188</v>
      </c>
      <c r="H1958" s="1481">
        <v>44258</v>
      </c>
      <c r="I1958" s="1453" t="s">
        <v>4058</v>
      </c>
      <c r="J1958" s="2174" t="s">
        <v>449</v>
      </c>
      <c r="K1958" s="1582" t="s">
        <v>107</v>
      </c>
      <c r="L1958" s="2241" t="s">
        <v>449</v>
      </c>
      <c r="M1958" s="1453" t="s">
        <v>904</v>
      </c>
      <c r="N1958" s="1516">
        <v>44320</v>
      </c>
      <c r="O1958" s="2420" t="s">
        <v>728</v>
      </c>
      <c r="P1958" s="1453"/>
      <c r="Q1958" s="1453"/>
      <c r="R1958" s="1453"/>
      <c r="S1958" s="1453"/>
    </row>
    <row r="1959" spans="1:19">
      <c r="A1959" s="1489"/>
      <c r="B1959" s="1583" t="s">
        <v>4059</v>
      </c>
      <c r="C1959" s="1582"/>
      <c r="D1959" s="2583"/>
      <c r="E1959" s="1657"/>
      <c r="F1959" s="1658"/>
      <c r="G1959" s="1582"/>
      <c r="H1959" s="1659"/>
      <c r="I1959" s="1657"/>
      <c r="J1959" s="2070"/>
      <c r="K1959" s="1582"/>
      <c r="L1959" s="2241"/>
      <c r="M1959" s="1453"/>
      <c r="N1959" s="1516"/>
      <c r="O1959" s="1453"/>
      <c r="P1959" s="1453"/>
      <c r="Q1959" s="1453"/>
      <c r="R1959" s="1453"/>
      <c r="S1959" s="1453"/>
    </row>
    <row r="1960" spans="1:19">
      <c r="A1960" s="1453"/>
      <c r="B1960" s="1489" t="s">
        <v>4060</v>
      </c>
      <c r="C1960" s="1582"/>
      <c r="D1960" s="2583">
        <v>0</v>
      </c>
      <c r="E1960" s="1657"/>
      <c r="F1960" s="1658">
        <v>5181</v>
      </c>
      <c r="G1960" s="1582"/>
      <c r="H1960" s="1659"/>
      <c r="I1960" s="1657"/>
      <c r="J1960" s="2070"/>
      <c r="K1960" s="1582"/>
      <c r="L1960" s="2241"/>
      <c r="M1960" s="1453"/>
      <c r="N1960" s="1516"/>
      <c r="O1960" s="1453"/>
      <c r="P1960" s="1453"/>
      <c r="Q1960" s="1453"/>
      <c r="R1960" s="1453"/>
      <c r="S1960" s="1453"/>
    </row>
    <row r="1961" spans="1:19">
      <c r="A1961" s="1489" t="s">
        <v>1840</v>
      </c>
      <c r="B1961" s="1489" t="s">
        <v>4061</v>
      </c>
      <c r="C1961" s="1455"/>
      <c r="D1961" s="2583">
        <v>175000</v>
      </c>
      <c r="E1961" s="1657"/>
      <c r="F1961" s="1454">
        <v>174787</v>
      </c>
      <c r="G1961" s="1582"/>
      <c r="H1961" s="1659"/>
      <c r="I1961" s="1657"/>
      <c r="J1961" s="2070"/>
      <c r="K1961" s="1582"/>
      <c r="L1961" s="2241"/>
      <c r="M1961" s="1453"/>
      <c r="N1961" s="1516"/>
      <c r="O1961" s="1453"/>
      <c r="P1961" s="1453"/>
      <c r="Q1961" s="1453"/>
      <c r="R1961" s="1453"/>
      <c r="S1961" s="1453"/>
    </row>
    <row r="1962" spans="1:19">
      <c r="A1962" s="1489"/>
      <c r="B1962" s="1452"/>
      <c r="C1962" s="1455"/>
      <c r="D1962" s="1574"/>
      <c r="E1962" s="1453"/>
      <c r="F1962" s="1454"/>
      <c r="G1962" s="1455"/>
      <c r="H1962" s="1481"/>
      <c r="I1962" s="1453"/>
      <c r="J1962" s="1455"/>
      <c r="K1962" s="1455"/>
      <c r="L1962" s="1453"/>
      <c r="M1962" s="1453"/>
      <c r="N1962" s="1516"/>
      <c r="O1962" s="1453"/>
      <c r="P1962" s="1453"/>
      <c r="Q1962" s="1453"/>
      <c r="R1962" s="1453"/>
      <c r="S1962" s="1453"/>
    </row>
    <row r="1963" spans="1:19" s="2764" customFormat="1">
      <c r="A1963" s="2449"/>
      <c r="B1963" s="1451" t="s">
        <v>4062</v>
      </c>
      <c r="C1963" s="2759"/>
      <c r="D1963" s="2729"/>
      <c r="E1963" s="2760"/>
      <c r="F1963" s="2761"/>
      <c r="G1963" s="2759"/>
      <c r="H1963" s="2762"/>
      <c r="I1963" s="2760"/>
      <c r="J1963" s="2759"/>
      <c r="K1963" s="2759"/>
      <c r="L1963" s="2760"/>
      <c r="M1963" s="2760"/>
      <c r="N1963" s="2763"/>
      <c r="O1963" s="2760"/>
      <c r="P1963" s="2760"/>
      <c r="Q1963" s="2760"/>
      <c r="R1963" s="2760"/>
      <c r="S1963" s="2760"/>
    </row>
    <row r="1964" spans="1:19" s="2764" customFormat="1">
      <c r="A1964" s="1798"/>
      <c r="B1964" s="1445" t="s">
        <v>440</v>
      </c>
      <c r="C1964" s="2759"/>
      <c r="D1964" s="2729"/>
      <c r="E1964" s="2760"/>
      <c r="F1964" s="2761"/>
      <c r="G1964" s="2759"/>
      <c r="H1964" s="2762"/>
      <c r="I1964" s="2760"/>
      <c r="J1964" s="2759"/>
      <c r="K1964" s="2759"/>
      <c r="L1964" s="2760"/>
      <c r="M1964" s="2760"/>
      <c r="N1964" s="2763"/>
      <c r="O1964" s="2760"/>
      <c r="P1964" s="2760"/>
      <c r="Q1964" s="2760"/>
      <c r="R1964" s="2760"/>
      <c r="S1964" s="2760"/>
    </row>
    <row r="1965" spans="1:19" s="2764" customFormat="1">
      <c r="A1965" s="1798"/>
      <c r="B1965" s="2449"/>
      <c r="C1965" s="2759"/>
      <c r="D1965" s="2729"/>
      <c r="E1965" s="2760"/>
      <c r="F1965" s="2761"/>
      <c r="G1965" s="2759"/>
      <c r="H1965" s="2762"/>
      <c r="I1965" s="2760"/>
      <c r="J1965" s="2759"/>
      <c r="K1965" s="2759"/>
      <c r="L1965" s="2760"/>
      <c r="M1965" s="2760"/>
      <c r="N1965" s="2763"/>
      <c r="O1965" s="2760"/>
      <c r="P1965" s="2760"/>
      <c r="Q1965" s="2760"/>
      <c r="R1965" s="2760"/>
      <c r="S1965" s="2760"/>
    </row>
    <row r="1966" spans="1:19" s="1769" customFormat="1">
      <c r="A1966" s="210" t="s">
        <v>732</v>
      </c>
      <c r="B1966" s="216"/>
      <c r="C1966" s="217"/>
      <c r="D1966" s="2551"/>
      <c r="E1966" s="2007"/>
      <c r="F1966" s="2624"/>
      <c r="G1966" s="2005"/>
      <c r="H1966" s="2636"/>
      <c r="I1966" s="2002"/>
      <c r="J1966" s="2005"/>
      <c r="K1966" s="2005"/>
      <c r="L1966" s="2010"/>
      <c r="M1966" s="2010"/>
      <c r="N1966" s="2011"/>
      <c r="O1966" s="2004"/>
      <c r="P1966" s="2004"/>
      <c r="Q1966" s="2004"/>
      <c r="R1966" s="2004"/>
      <c r="S1966" s="2004"/>
    </row>
    <row r="1967" spans="1:19" s="1769" customFormat="1">
      <c r="A1967" s="184"/>
      <c r="B1967" s="675" t="s">
        <v>7</v>
      </c>
      <c r="C1967" s="684"/>
      <c r="D1967" s="2551"/>
      <c r="E1967" s="2007"/>
      <c r="F1967" s="2624"/>
      <c r="G1967" s="2005"/>
      <c r="H1967" s="2106"/>
      <c r="I1967" s="2002"/>
      <c r="J1967" s="2005"/>
      <c r="K1967" s="2005"/>
      <c r="L1967" s="2010"/>
      <c r="M1967" s="2010"/>
      <c r="N1967" s="2011"/>
      <c r="O1967" s="2004"/>
      <c r="P1967" s="2004"/>
      <c r="Q1967" s="2004"/>
      <c r="R1967" s="2004"/>
      <c r="S1967" s="2004"/>
    </row>
    <row r="1968" spans="1:19" s="1769" customFormat="1">
      <c r="A1968" s="184"/>
      <c r="B1968" s="216"/>
      <c r="C1968" s="217"/>
      <c r="D1968" s="2551"/>
      <c r="E1968" s="2007"/>
      <c r="F1968" s="2624"/>
      <c r="G1968" s="2005"/>
      <c r="H1968" s="2106"/>
      <c r="I1968" s="2002"/>
      <c r="J1968" s="2005"/>
      <c r="K1968" s="2005"/>
      <c r="L1968" s="2010"/>
      <c r="M1968" s="2010"/>
      <c r="N1968" s="2011"/>
      <c r="O1968" s="2004"/>
      <c r="P1968" s="2004"/>
      <c r="Q1968" s="2004"/>
      <c r="R1968" s="2004"/>
      <c r="S1968" s="2004"/>
    </row>
    <row r="1969" spans="1:19" s="1769" customFormat="1">
      <c r="A1969" s="184"/>
      <c r="B1969" s="244" t="s">
        <v>733</v>
      </c>
      <c r="C1969" s="710">
        <f>SUM(D1953:D1965)+SUM(C1966:C1968)</f>
        <v>6505000</v>
      </c>
      <c r="D1969" s="2551"/>
      <c r="E1969" s="2007"/>
      <c r="F1969" s="2624"/>
      <c r="G1969" s="2005"/>
      <c r="H1969" s="2106"/>
      <c r="I1969" s="2002"/>
      <c r="J1969" s="2005"/>
      <c r="K1969" s="2005"/>
      <c r="L1969" s="2010"/>
      <c r="M1969" s="2010"/>
      <c r="N1969" s="2011"/>
      <c r="O1969" s="2004"/>
      <c r="P1969" s="2004"/>
      <c r="Q1969" s="2004"/>
      <c r="R1969" s="2004"/>
      <c r="S1969" s="2004"/>
    </row>
    <row r="1970" spans="1:19">
      <c r="A1970" s="1452"/>
      <c r="B1970" s="1489"/>
      <c r="C1970" s="1455"/>
      <c r="D1970" s="2729"/>
      <c r="E1970" s="1453"/>
      <c r="F1970" s="1454"/>
      <c r="G1970" s="1455"/>
      <c r="H1970" s="1481"/>
      <c r="I1970" s="1453"/>
      <c r="J1970" s="1455"/>
      <c r="K1970" s="1455"/>
      <c r="L1970" s="1453"/>
      <c r="M1970" s="1453"/>
      <c r="N1970" s="1516"/>
      <c r="O1970" s="1453"/>
      <c r="P1970" s="1453"/>
      <c r="Q1970" s="1453"/>
      <c r="R1970" s="1453"/>
      <c r="S1970" s="1453"/>
    </row>
    <row r="1971" spans="1:19" s="2697" customFormat="1">
      <c r="A1971" s="2689"/>
      <c r="B1971" s="2690"/>
      <c r="C1971" s="2691"/>
      <c r="D1971" s="2730"/>
      <c r="E1971" s="2693"/>
      <c r="F1971" s="2694"/>
      <c r="G1971" s="2691"/>
      <c r="H1971" s="2695"/>
      <c r="I1971" s="2693"/>
      <c r="J1971" s="2691"/>
      <c r="K1971" s="2691"/>
      <c r="L1971" s="2693"/>
      <c r="M1971" s="2693"/>
      <c r="N1971" s="2696"/>
      <c r="O1971" s="2693"/>
      <c r="P1971" s="2693"/>
      <c r="Q1971" s="2693"/>
      <c r="R1971" s="2693"/>
      <c r="S1971" s="2693"/>
    </row>
    <row r="1972" spans="1:19" s="2764" customFormat="1">
      <c r="A1972" s="2485" t="s">
        <v>1610</v>
      </c>
      <c r="B1972" s="2449"/>
      <c r="C1972" s="2724" t="s">
        <v>4063</v>
      </c>
      <c r="D1972" s="2785"/>
      <c r="E1972" s="2760"/>
      <c r="F1972" s="2761"/>
      <c r="G1972" s="2759"/>
      <c r="H1972" s="2762"/>
      <c r="I1972" s="2760"/>
      <c r="J1972" s="2759"/>
      <c r="K1972" s="2759"/>
      <c r="L1972" s="2760"/>
      <c r="M1972" s="2760"/>
      <c r="N1972" s="2763"/>
      <c r="O1972" s="2760"/>
      <c r="P1972" s="2760"/>
      <c r="Q1972" s="2760"/>
      <c r="R1972" s="2760"/>
      <c r="S1972" s="2760"/>
    </row>
    <row r="1973" spans="1:19" s="1475" customFormat="1">
      <c r="A1973" s="1489">
        <v>5503049</v>
      </c>
      <c r="B1973" s="2074" t="s">
        <v>4064</v>
      </c>
      <c r="C1973" s="1782" t="s">
        <v>4065</v>
      </c>
      <c r="D1973" s="2583">
        <v>1265000</v>
      </c>
      <c r="E1973" s="2040"/>
      <c r="F1973" s="2126">
        <v>1151000</v>
      </c>
      <c r="G1973" s="2032" t="s">
        <v>98</v>
      </c>
      <c r="H1973" s="2127">
        <v>44274</v>
      </c>
      <c r="I1973" s="2128" t="s">
        <v>782</v>
      </c>
      <c r="J1973" s="1561" t="s">
        <v>449</v>
      </c>
      <c r="K1973" s="2032" t="s">
        <v>67</v>
      </c>
      <c r="L1973" s="2241" t="s">
        <v>449</v>
      </c>
      <c r="M1973" s="2034" t="s">
        <v>1613</v>
      </c>
      <c r="N1973" s="1516">
        <v>44322</v>
      </c>
      <c r="O1973" s="2420" t="s">
        <v>728</v>
      </c>
      <c r="P1973" s="2036"/>
      <c r="Q1973" s="2036"/>
      <c r="R1973" s="2036"/>
      <c r="S1973" s="2036"/>
    </row>
    <row r="1974" spans="1:19" s="1475" customFormat="1">
      <c r="A1974" s="1489">
        <v>5504045</v>
      </c>
      <c r="B1974" s="2074" t="s">
        <v>2472</v>
      </c>
      <c r="C1974" s="1782" t="s">
        <v>4066</v>
      </c>
      <c r="D1974" s="2583">
        <v>545000</v>
      </c>
      <c r="E1974" s="2040"/>
      <c r="F1974" s="2126">
        <v>435000</v>
      </c>
      <c r="G1974" s="2032" t="s">
        <v>98</v>
      </c>
      <c r="H1974" s="2127">
        <v>44296</v>
      </c>
      <c r="I1974" s="2128" t="s">
        <v>448</v>
      </c>
      <c r="J1974" s="2174" t="s">
        <v>449</v>
      </c>
      <c r="K1974" s="1582" t="s">
        <v>67</v>
      </c>
      <c r="L1974" s="2241" t="s">
        <v>449</v>
      </c>
      <c r="M1974" s="1453" t="s">
        <v>1613</v>
      </c>
      <c r="N1974" s="1516">
        <v>44322</v>
      </c>
      <c r="O1974" s="2420" t="s">
        <v>728</v>
      </c>
      <c r="P1974" s="2036"/>
      <c r="Q1974" s="2036"/>
      <c r="R1974" s="2036"/>
      <c r="S1974" s="2036"/>
    </row>
    <row r="1975" spans="1:19" s="2764" customFormat="1">
      <c r="A1975" s="2449"/>
      <c r="B1975" s="2449"/>
      <c r="C1975" s="2759"/>
      <c r="D1975" s="2785"/>
      <c r="E1975" s="2760"/>
      <c r="F1975" s="2761"/>
      <c r="G1975" s="2759"/>
      <c r="H1975" s="2762"/>
      <c r="I1975" s="2760"/>
      <c r="J1975" s="2759"/>
      <c r="K1975" s="2759"/>
      <c r="L1975" s="2760"/>
      <c r="M1975" s="2760"/>
      <c r="N1975" s="2763"/>
      <c r="O1975" s="2760"/>
      <c r="P1975" s="2760"/>
      <c r="Q1975" s="2760"/>
      <c r="R1975" s="2760"/>
      <c r="S1975" s="2760"/>
    </row>
    <row r="1976" spans="1:19" s="2764" customFormat="1">
      <c r="A1976" s="2486" t="s">
        <v>2092</v>
      </c>
      <c r="B1976" s="2449"/>
      <c r="C1976" s="2724"/>
      <c r="D1976" s="2785"/>
      <c r="E1976" s="2760"/>
      <c r="F1976" s="2761"/>
      <c r="G1976" s="2759"/>
      <c r="H1976" s="2762"/>
      <c r="I1976" s="2760"/>
      <c r="J1976" s="2759"/>
      <c r="K1976" s="2759"/>
      <c r="L1976" s="2760"/>
      <c r="M1976" s="2760"/>
      <c r="N1976" s="2763"/>
      <c r="O1976" s="2760"/>
      <c r="P1976" s="2760"/>
      <c r="Q1976" s="2760"/>
      <c r="R1976" s="2760"/>
      <c r="S1976" s="2760"/>
    </row>
    <row r="1977" spans="1:19" s="1475" customFormat="1">
      <c r="A1977" s="1489">
        <v>5501092</v>
      </c>
      <c r="B1977" s="2074" t="s">
        <v>902</v>
      </c>
      <c r="C1977" s="1782" t="s">
        <v>4067</v>
      </c>
      <c r="D1977" s="2583">
        <v>1050000</v>
      </c>
      <c r="E1977" s="2040"/>
      <c r="F1977" s="2126">
        <v>913000</v>
      </c>
      <c r="G1977" s="2032" t="s">
        <v>98</v>
      </c>
      <c r="H1977" s="2127">
        <v>44223</v>
      </c>
      <c r="I1977" s="2128" t="s">
        <v>1544</v>
      </c>
      <c r="J1977" s="2174" t="s">
        <v>449</v>
      </c>
      <c r="K1977" s="2032" t="s">
        <v>41</v>
      </c>
      <c r="L1977" s="2241" t="s">
        <v>449</v>
      </c>
      <c r="M1977" s="2034" t="s">
        <v>1956</v>
      </c>
      <c r="N1977" s="1516">
        <v>44320</v>
      </c>
      <c r="O1977" s="2420" t="s">
        <v>728</v>
      </c>
      <c r="P1977" s="2036"/>
      <c r="Q1977" s="2036"/>
      <c r="R1977" s="2036"/>
      <c r="S1977" s="2036"/>
    </row>
    <row r="1978" spans="1:19">
      <c r="A1978" s="1489">
        <v>5502017</v>
      </c>
      <c r="B1978" s="1489" t="s">
        <v>2472</v>
      </c>
      <c r="C1978" s="1582" t="s">
        <v>4068</v>
      </c>
      <c r="D1978" s="2583">
        <v>1150000</v>
      </c>
      <c r="E1978" s="1453"/>
      <c r="F1978" s="1454">
        <v>1144000</v>
      </c>
      <c r="G1978" s="1455" t="s">
        <v>98</v>
      </c>
      <c r="H1978" s="1481">
        <v>44238</v>
      </c>
      <c r="I1978" s="1453" t="s">
        <v>219</v>
      </c>
      <c r="J1978" s="2174" t="s">
        <v>449</v>
      </c>
      <c r="K1978" s="2032" t="s">
        <v>41</v>
      </c>
      <c r="L1978" s="2241" t="s">
        <v>449</v>
      </c>
      <c r="M1978" s="2034" t="s">
        <v>1956</v>
      </c>
      <c r="N1978" s="1516">
        <v>44320</v>
      </c>
      <c r="O1978" s="2420" t="s">
        <v>728</v>
      </c>
      <c r="P1978" s="1453"/>
      <c r="Q1978" s="1453"/>
      <c r="R1978" s="1453"/>
      <c r="S1978" s="1453"/>
    </row>
    <row r="1979" spans="1:19" s="1475" customFormat="1">
      <c r="A1979" s="1489">
        <v>5501087</v>
      </c>
      <c r="B1979" s="2074" t="s">
        <v>775</v>
      </c>
      <c r="C1979" s="1782" t="s">
        <v>4069</v>
      </c>
      <c r="D1979" s="2583">
        <v>1470000</v>
      </c>
      <c r="E1979" s="2040"/>
      <c r="F1979" s="2126">
        <v>1296000</v>
      </c>
      <c r="G1979" s="2032" t="s">
        <v>98</v>
      </c>
      <c r="H1979" s="2127">
        <v>44223</v>
      </c>
      <c r="I1979" s="2128" t="s">
        <v>821</v>
      </c>
      <c r="J1979" s="2174" t="s">
        <v>449</v>
      </c>
      <c r="K1979" s="2032" t="s">
        <v>41</v>
      </c>
      <c r="L1979" s="2241" t="s">
        <v>449</v>
      </c>
      <c r="M1979" s="2034" t="s">
        <v>1956</v>
      </c>
      <c r="N1979" s="1516">
        <v>44320</v>
      </c>
      <c r="O1979" s="2420" t="s">
        <v>728</v>
      </c>
      <c r="P1979" s="2036"/>
      <c r="Q1979" s="2036"/>
      <c r="R1979" s="2036"/>
      <c r="S1979" s="2036"/>
    </row>
    <row r="1980" spans="1:19" s="1475" customFormat="1">
      <c r="A1980" s="1489">
        <v>5504006</v>
      </c>
      <c r="B1980" s="2074" t="s">
        <v>864</v>
      </c>
      <c r="C1980" s="1782" t="s">
        <v>4070</v>
      </c>
      <c r="D1980" s="2583">
        <v>850000</v>
      </c>
      <c r="E1980" s="2040"/>
      <c r="F1980" s="2126">
        <v>720000</v>
      </c>
      <c r="G1980" s="2032" t="s">
        <v>98</v>
      </c>
      <c r="H1980" s="2127">
        <v>44289</v>
      </c>
      <c r="I1980" s="2128" t="s">
        <v>960</v>
      </c>
      <c r="J1980" s="2032"/>
      <c r="K1980" s="2032" t="s">
        <v>41</v>
      </c>
      <c r="L1980" s="2241" t="s">
        <v>449</v>
      </c>
      <c r="M1980" s="2034" t="s">
        <v>1956</v>
      </c>
      <c r="N1980" s="1516">
        <v>44320</v>
      </c>
      <c r="O1980" s="2420" t="s">
        <v>728</v>
      </c>
      <c r="P1980" s="2036"/>
      <c r="Q1980" s="2036"/>
      <c r="R1980" s="2036"/>
      <c r="S1980" s="2036"/>
    </row>
    <row r="1981" spans="1:19" s="2764" customFormat="1">
      <c r="A1981" s="2449"/>
      <c r="B1981" s="2449"/>
      <c r="C1981" s="2759"/>
      <c r="D1981" s="2785"/>
      <c r="E1981" s="2760"/>
      <c r="F1981" s="2761"/>
      <c r="G1981" s="2759"/>
      <c r="H1981" s="2762"/>
      <c r="I1981" s="2760"/>
      <c r="J1981" s="2759"/>
      <c r="K1981" s="2759"/>
      <c r="L1981" s="2760"/>
      <c r="M1981" s="2760"/>
      <c r="N1981" s="2763"/>
      <c r="O1981" s="2760"/>
      <c r="P1981" s="2760"/>
      <c r="Q1981" s="2760"/>
      <c r="R1981" s="2760"/>
      <c r="S1981" s="2760"/>
    </row>
    <row r="1982" spans="1:19" s="2764" customFormat="1">
      <c r="A1982" s="2486" t="s">
        <v>1852</v>
      </c>
      <c r="B1982" s="2449"/>
      <c r="C1982" s="2759"/>
      <c r="D1982" s="2785"/>
      <c r="E1982" s="2760"/>
      <c r="F1982" s="2761"/>
      <c r="G1982" s="2759"/>
      <c r="H1982" s="2762"/>
      <c r="I1982" s="2760"/>
      <c r="J1982" s="2759"/>
      <c r="K1982" s="2759"/>
      <c r="L1982" s="2760"/>
      <c r="M1982" s="2760"/>
      <c r="N1982" s="2763"/>
      <c r="O1982" s="2760"/>
      <c r="P1982" s="2760"/>
      <c r="Q1982" s="2760"/>
      <c r="R1982" s="2760"/>
      <c r="S1982" s="2760"/>
    </row>
    <row r="1983" spans="1:19" s="1475" customFormat="1">
      <c r="A1983" s="1489">
        <v>5503069</v>
      </c>
      <c r="B1983" s="2074" t="s">
        <v>780</v>
      </c>
      <c r="C1983" s="1782" t="s">
        <v>4071</v>
      </c>
      <c r="D1983" s="2583">
        <v>640000</v>
      </c>
      <c r="E1983" s="2040"/>
      <c r="F1983" s="2126">
        <v>450000</v>
      </c>
      <c r="G1983" s="2032" t="s">
        <v>98</v>
      </c>
      <c r="H1983" s="2127">
        <v>44281</v>
      </c>
      <c r="I1983" s="2128" t="s">
        <v>4072</v>
      </c>
      <c r="J1983" s="2032"/>
      <c r="K1983" s="2032" t="s">
        <v>107</v>
      </c>
      <c r="L1983" s="2241" t="s">
        <v>449</v>
      </c>
      <c r="M1983" s="2034" t="s">
        <v>904</v>
      </c>
      <c r="N1983" s="1516">
        <v>44320</v>
      </c>
      <c r="O1983" s="2420" t="s">
        <v>728</v>
      </c>
      <c r="P1983" s="2036"/>
      <c r="Q1983" s="2036"/>
      <c r="R1983" s="2036"/>
      <c r="S1983" s="2036"/>
    </row>
    <row r="1984" spans="1:19" s="1475" customFormat="1">
      <c r="A1984" s="1489">
        <v>5504026</v>
      </c>
      <c r="B1984" s="2074" t="s">
        <v>1611</v>
      </c>
      <c r="C1984" s="1782" t="s">
        <v>4073</v>
      </c>
      <c r="D1984" s="2583">
        <v>520000</v>
      </c>
      <c r="E1984" s="2040"/>
      <c r="F1984" s="2126">
        <v>423000</v>
      </c>
      <c r="G1984" s="2032" t="s">
        <v>98</v>
      </c>
      <c r="H1984" s="2127">
        <v>44294</v>
      </c>
      <c r="I1984" s="2128" t="s">
        <v>219</v>
      </c>
      <c r="J1984" s="2032"/>
      <c r="K1984" s="1582" t="s">
        <v>107</v>
      </c>
      <c r="L1984" s="2241" t="s">
        <v>449</v>
      </c>
      <c r="M1984" s="1453" t="s">
        <v>904</v>
      </c>
      <c r="N1984" s="1516">
        <v>44320</v>
      </c>
      <c r="O1984" s="2420" t="s">
        <v>728</v>
      </c>
      <c r="P1984" s="2036"/>
      <c r="Q1984" s="2036"/>
      <c r="R1984" s="2036"/>
      <c r="S1984" s="2036"/>
    </row>
    <row r="1985" spans="1:19" s="2764" customFormat="1">
      <c r="A1985" s="2449"/>
      <c r="B1985" s="2449"/>
      <c r="C1985" s="2759"/>
      <c r="D1985" s="2785"/>
      <c r="E1985" s="2760"/>
      <c r="F1985" s="2761"/>
      <c r="G1985" s="2759"/>
      <c r="H1985" s="2762"/>
      <c r="I1985" s="2760"/>
      <c r="J1985" s="2759"/>
      <c r="K1985" s="2759"/>
      <c r="L1985" s="2760"/>
      <c r="M1985" s="2760"/>
      <c r="N1985" s="2763"/>
      <c r="O1985" s="2760"/>
      <c r="P1985" s="2760"/>
      <c r="Q1985" s="2760"/>
      <c r="R1985" s="2760"/>
      <c r="S1985" s="2760"/>
    </row>
    <row r="1986" spans="1:19" s="2764" customFormat="1">
      <c r="A1986" s="2449"/>
      <c r="B1986" s="1451" t="s">
        <v>4062</v>
      </c>
      <c r="C1986" s="2759"/>
      <c r="D1986" s="2785"/>
      <c r="E1986" s="2760"/>
      <c r="F1986" s="2761"/>
      <c r="G1986" s="2759"/>
      <c r="H1986" s="2762"/>
      <c r="I1986" s="2760"/>
      <c r="J1986" s="2759"/>
      <c r="K1986" s="2759"/>
      <c r="L1986" s="2760"/>
      <c r="M1986" s="2760"/>
      <c r="N1986" s="2763"/>
      <c r="O1986" s="2760"/>
      <c r="P1986" s="2760"/>
      <c r="Q1986" s="2760"/>
      <c r="R1986" s="2760"/>
      <c r="S1986" s="2760"/>
    </row>
    <row r="1987" spans="1:19" s="2764" customFormat="1">
      <c r="A1987" s="2449"/>
      <c r="B1987" s="1445" t="s">
        <v>440</v>
      </c>
      <c r="C1987" s="2759"/>
      <c r="D1987" s="2729"/>
      <c r="E1987" s="2760"/>
      <c r="F1987" s="2761"/>
      <c r="G1987" s="2759"/>
      <c r="H1987" s="2762"/>
      <c r="I1987" s="2760"/>
      <c r="J1987" s="2759"/>
      <c r="K1987" s="2759"/>
      <c r="L1987" s="2760"/>
      <c r="M1987" s="2760"/>
      <c r="N1987" s="2763"/>
      <c r="O1987" s="2760"/>
      <c r="P1987" s="2760"/>
      <c r="Q1987" s="2760"/>
      <c r="R1987" s="2760"/>
      <c r="S1987" s="2760"/>
    </row>
    <row r="1988" spans="1:19" s="2764" customFormat="1">
      <c r="A1988" s="2449"/>
      <c r="B1988" s="2449"/>
      <c r="C1988" s="2759"/>
      <c r="D1988" s="2729"/>
      <c r="E1988" s="2760"/>
      <c r="F1988" s="2761"/>
      <c r="G1988" s="2759"/>
      <c r="H1988" s="2762"/>
      <c r="I1988" s="2760"/>
      <c r="J1988" s="2759"/>
      <c r="K1988" s="2759"/>
      <c r="L1988" s="2760"/>
      <c r="M1988" s="2760"/>
      <c r="N1988" s="2763"/>
      <c r="O1988" s="2760"/>
      <c r="P1988" s="2760"/>
      <c r="Q1988" s="2760"/>
      <c r="R1988" s="2760"/>
      <c r="S1988" s="2760"/>
    </row>
    <row r="1989" spans="1:19" s="2764" customFormat="1">
      <c r="A1989" s="2486" t="s">
        <v>4074</v>
      </c>
      <c r="B1989" s="2449"/>
      <c r="C1989" s="2759"/>
      <c r="D1989" s="2729"/>
      <c r="E1989" s="2760"/>
      <c r="F1989" s="2761"/>
      <c r="G1989" s="2759"/>
      <c r="H1989" s="2762"/>
      <c r="I1989" s="2760"/>
      <c r="J1989" s="2759"/>
      <c r="K1989" s="2759"/>
      <c r="L1989" s="2760"/>
      <c r="M1989" s="2760"/>
      <c r="N1989" s="2763"/>
      <c r="O1989" s="2760"/>
      <c r="P1989" s="2760"/>
      <c r="Q1989" s="2760"/>
      <c r="R1989" s="2760"/>
      <c r="S1989" s="2760"/>
    </row>
    <row r="1990" spans="1:19" s="2764" customFormat="1">
      <c r="A1990" s="1489">
        <v>5504125</v>
      </c>
      <c r="B1990" s="2449" t="s">
        <v>2866</v>
      </c>
      <c r="C1990" s="2795" t="s">
        <v>4075</v>
      </c>
      <c r="D1990" s="2858">
        <v>5250000</v>
      </c>
      <c r="E1990" s="2760"/>
      <c r="F1990" s="2761">
        <v>3950000</v>
      </c>
      <c r="G1990" s="2759" t="s">
        <v>1188</v>
      </c>
      <c r="H1990" s="2762">
        <v>44312</v>
      </c>
      <c r="I1990" s="2760" t="s">
        <v>4076</v>
      </c>
      <c r="J1990" s="2759"/>
      <c r="K1990" s="2032" t="s">
        <v>41</v>
      </c>
      <c r="L1990" s="2241" t="s">
        <v>449</v>
      </c>
      <c r="M1990" s="2034" t="s">
        <v>1956</v>
      </c>
      <c r="N1990" s="1516">
        <v>44379</v>
      </c>
      <c r="O1990" s="2420" t="s">
        <v>728</v>
      </c>
      <c r="P1990" s="2760"/>
      <c r="Q1990" s="2760"/>
      <c r="R1990" s="2760"/>
      <c r="S1990" s="2760"/>
    </row>
    <row r="1991" spans="1:19" s="2764" customFormat="1">
      <c r="A1991" s="2449"/>
      <c r="B1991" s="2449"/>
      <c r="C1991" s="2759"/>
      <c r="D1991" s="2729"/>
      <c r="E1991" s="2760"/>
      <c r="F1991" s="2761"/>
      <c r="G1991" s="2759"/>
      <c r="H1991" s="2762"/>
      <c r="I1991" s="2760"/>
      <c r="J1991" s="2759"/>
      <c r="K1991" s="2759"/>
      <c r="L1991" s="2760"/>
      <c r="M1991" s="2760"/>
      <c r="N1991" s="2763"/>
      <c r="O1991" s="2760"/>
      <c r="P1991" s="2760"/>
      <c r="Q1991" s="2760"/>
      <c r="R1991" s="2760"/>
      <c r="S1991" s="2760"/>
    </row>
    <row r="1992" spans="1:19" s="2764" customFormat="1">
      <c r="A1992" s="1798"/>
      <c r="B1992" s="2861" t="s">
        <v>4077</v>
      </c>
      <c r="C1992" s="2759"/>
      <c r="D1992" s="2729"/>
      <c r="E1992" s="2760"/>
      <c r="F1992" s="2761"/>
      <c r="G1992" s="2759"/>
      <c r="H1992" s="2762"/>
      <c r="I1992" s="2760"/>
      <c r="J1992" s="2759"/>
      <c r="K1992" s="2759"/>
      <c r="L1992" s="2760"/>
      <c r="M1992" s="2760"/>
      <c r="N1992" s="2763"/>
      <c r="O1992" s="2760"/>
      <c r="P1992" s="2760"/>
      <c r="Q1992" s="2760"/>
      <c r="R1992" s="2760"/>
      <c r="S1992" s="2760"/>
    </row>
    <row r="1993" spans="1:19" s="2764" customFormat="1">
      <c r="A1993" s="1798"/>
      <c r="B1993" s="2862" t="s">
        <v>440</v>
      </c>
      <c r="C1993" s="2759"/>
      <c r="D1993" s="2729"/>
      <c r="E1993" s="2760"/>
      <c r="F1993" s="2761"/>
      <c r="G1993" s="2759"/>
      <c r="H1993" s="2762"/>
      <c r="I1993" s="2760"/>
      <c r="J1993" s="2759"/>
      <c r="K1993" s="2759"/>
      <c r="L1993" s="2760"/>
      <c r="M1993" s="2760"/>
      <c r="N1993" s="2763"/>
      <c r="O1993" s="2760"/>
      <c r="P1993" s="2760"/>
      <c r="Q1993" s="2760"/>
      <c r="R1993" s="2760"/>
      <c r="S1993" s="2760"/>
    </row>
    <row r="1994" spans="1:19" s="2764" customFormat="1">
      <c r="A1994" s="1798"/>
      <c r="B1994" s="2449"/>
      <c r="C1994" s="2759"/>
      <c r="D1994" s="2729"/>
      <c r="E1994" s="2760"/>
      <c r="F1994" s="2761"/>
      <c r="G1994" s="2759"/>
      <c r="H1994" s="2762"/>
      <c r="I1994" s="2760"/>
      <c r="J1994" s="2759"/>
      <c r="K1994" s="2759"/>
      <c r="L1994" s="2760"/>
      <c r="M1994" s="2760"/>
      <c r="N1994" s="2763"/>
      <c r="O1994" s="2760"/>
      <c r="P1994" s="2760"/>
      <c r="Q1994" s="2760"/>
      <c r="R1994" s="2760"/>
      <c r="S1994" s="2760"/>
    </row>
    <row r="1995" spans="1:19" s="2764" customFormat="1">
      <c r="A1995" s="1798"/>
      <c r="B1995" s="2449"/>
      <c r="C1995" s="2759"/>
      <c r="D1995" s="2729"/>
      <c r="E1995" s="2760"/>
      <c r="F1995" s="2761"/>
      <c r="G1995" s="2759"/>
      <c r="H1995" s="2762"/>
      <c r="I1995" s="2760"/>
      <c r="J1995" s="2759"/>
      <c r="K1995" s="2759"/>
      <c r="L1995" s="2760"/>
      <c r="M1995" s="2760"/>
      <c r="N1995" s="2763"/>
      <c r="O1995" s="2760"/>
      <c r="P1995" s="2760"/>
      <c r="Q1995" s="2760"/>
      <c r="R1995" s="2760"/>
      <c r="S1995" s="2760"/>
    </row>
    <row r="1996" spans="1:19" s="2764" customFormat="1">
      <c r="A1996" s="1798"/>
      <c r="B1996" s="2449"/>
      <c r="C1996" s="2759"/>
      <c r="D1996" s="2729"/>
      <c r="E1996" s="2760"/>
      <c r="F1996" s="2761"/>
      <c r="G1996" s="2759"/>
      <c r="H1996" s="2762"/>
      <c r="I1996" s="2760"/>
      <c r="J1996" s="2759"/>
      <c r="K1996" s="2759"/>
      <c r="L1996" s="2760"/>
      <c r="M1996" s="2760"/>
      <c r="N1996" s="2763"/>
      <c r="O1996" s="2760"/>
      <c r="P1996" s="2760"/>
      <c r="Q1996" s="2760"/>
      <c r="R1996" s="2760"/>
      <c r="S1996" s="2760"/>
    </row>
    <row r="1997" spans="1:19" s="1769" customFormat="1">
      <c r="A1997" s="210" t="s">
        <v>732</v>
      </c>
      <c r="B1997" s="216"/>
      <c r="C1997" s="217"/>
      <c r="D1997" s="2551"/>
      <c r="E1997" s="2007"/>
      <c r="F1997" s="2624"/>
      <c r="G1997" s="2005"/>
      <c r="H1997" s="2636"/>
      <c r="I1997" s="2002"/>
      <c r="J1997" s="2005"/>
      <c r="K1997" s="2005"/>
      <c r="L1997" s="2010"/>
      <c r="M1997" s="2010"/>
      <c r="N1997" s="2011"/>
      <c r="O1997" s="2004"/>
      <c r="P1997" s="2004"/>
      <c r="Q1997" s="2004"/>
      <c r="R1997" s="2004"/>
      <c r="S1997" s="2004"/>
    </row>
    <row r="1998" spans="1:19" s="1769" customFormat="1">
      <c r="A1998" s="184"/>
      <c r="B1998" s="675" t="s">
        <v>7</v>
      </c>
      <c r="C1998" s="684"/>
      <c r="D1998" s="2551"/>
      <c r="E1998" s="2007"/>
      <c r="F1998" s="2624"/>
      <c r="G1998" s="2005"/>
      <c r="H1998" s="2106"/>
      <c r="I1998" s="2002"/>
      <c r="J1998" s="2005"/>
      <c r="K1998" s="2005"/>
      <c r="L1998" s="2010"/>
      <c r="M1998" s="2010"/>
      <c r="N1998" s="2011"/>
      <c r="O1998" s="2004"/>
      <c r="P1998" s="2004"/>
      <c r="Q1998" s="2004"/>
      <c r="R1998" s="2004"/>
      <c r="S1998" s="2004"/>
    </row>
    <row r="1999" spans="1:19" s="1769" customFormat="1">
      <c r="A1999" s="184"/>
      <c r="B1999" s="216"/>
      <c r="C1999" s="217"/>
      <c r="D1999" s="2551"/>
      <c r="E1999" s="2007"/>
      <c r="F1999" s="2624"/>
      <c r="G1999" s="2005"/>
      <c r="H1999" s="2106"/>
      <c r="I1999" s="2002"/>
      <c r="J1999" s="2005"/>
      <c r="K1999" s="2005"/>
      <c r="L1999" s="2010"/>
      <c r="M1999" s="2010"/>
      <c r="N1999" s="2011"/>
      <c r="O1999" s="2004"/>
      <c r="P1999" s="2004"/>
      <c r="Q1999" s="2004"/>
      <c r="R1999" s="2004"/>
      <c r="S1999" s="2004"/>
    </row>
    <row r="2000" spans="1:19" s="1769" customFormat="1">
      <c r="A2000" s="184"/>
      <c r="B2000" s="244" t="s">
        <v>733</v>
      </c>
      <c r="C2000" s="710">
        <f>SUM(D1971:D1996)+SUM(C1997:C1999)</f>
        <v>12740000</v>
      </c>
      <c r="D2000" s="2551"/>
      <c r="E2000" s="2007"/>
      <c r="F2000" s="2624"/>
      <c r="G2000" s="2005"/>
      <c r="H2000" s="2106"/>
      <c r="I2000" s="2002"/>
      <c r="J2000" s="2005"/>
      <c r="K2000" s="2005"/>
      <c r="L2000" s="2010"/>
      <c r="M2000" s="2010"/>
      <c r="N2000" s="2011"/>
      <c r="O2000" s="2004"/>
      <c r="P2000" s="2004"/>
      <c r="Q2000" s="2004"/>
      <c r="R2000" s="2004"/>
      <c r="S2000" s="2004"/>
    </row>
    <row r="2001" spans="1:19">
      <c r="A2001" s="1452"/>
      <c r="B2001" s="1489"/>
      <c r="C2001" s="1455"/>
      <c r="D2001" s="2729"/>
      <c r="E2001" s="1453"/>
      <c r="F2001" s="1454"/>
      <c r="G2001" s="1455"/>
      <c r="H2001" s="1481"/>
      <c r="I2001" s="1453"/>
      <c r="J2001" s="1455"/>
      <c r="K2001" s="1455"/>
      <c r="L2001" s="1453"/>
      <c r="M2001" s="1453"/>
      <c r="N2001" s="1516"/>
      <c r="O2001" s="1453"/>
      <c r="P2001" s="1453"/>
      <c r="Q2001" s="1453"/>
      <c r="R2001" s="1453"/>
      <c r="S2001" s="1453"/>
    </row>
    <row r="2002" spans="1:19" s="2697" customFormat="1">
      <c r="A2002" s="2689"/>
      <c r="B2002" s="2690"/>
      <c r="C2002" s="2691"/>
      <c r="D2002" s="2730"/>
      <c r="E2002" s="2693"/>
      <c r="F2002" s="2694"/>
      <c r="G2002" s="2691"/>
      <c r="H2002" s="2695"/>
      <c r="I2002" s="2693"/>
      <c r="J2002" s="2691"/>
      <c r="K2002" s="2691"/>
      <c r="L2002" s="2693"/>
      <c r="M2002" s="2693"/>
      <c r="N2002" s="2696"/>
      <c r="O2002" s="2693"/>
      <c r="P2002" s="2693"/>
      <c r="Q2002" s="2693"/>
      <c r="R2002" s="2693"/>
      <c r="S2002" s="2693"/>
    </row>
    <row r="2003" spans="1:19" s="2764" customFormat="1">
      <c r="A2003" s="2485" t="s">
        <v>2095</v>
      </c>
      <c r="B2003" s="2449"/>
      <c r="C2003" s="2724" t="s">
        <v>4078</v>
      </c>
      <c r="D2003" s="2785"/>
      <c r="E2003" s="2760"/>
      <c r="F2003" s="2761"/>
      <c r="G2003" s="2759"/>
      <c r="H2003" s="2762"/>
      <c r="I2003" s="2760"/>
      <c r="J2003" s="2759"/>
      <c r="K2003" s="2759"/>
      <c r="L2003" s="2760"/>
      <c r="M2003" s="2760"/>
      <c r="N2003" s="2763"/>
      <c r="O2003" s="2760"/>
      <c r="P2003" s="2760"/>
      <c r="Q2003" s="2760"/>
      <c r="R2003" s="2760"/>
      <c r="S2003" s="2760"/>
    </row>
    <row r="2004" spans="1:19">
      <c r="A2004" s="1489">
        <v>5502022</v>
      </c>
      <c r="B2004" s="1489" t="s">
        <v>2646</v>
      </c>
      <c r="C2004" s="1582" t="s">
        <v>4079</v>
      </c>
      <c r="D2004" s="2583">
        <v>455000</v>
      </c>
      <c r="E2004" s="1453"/>
      <c r="F2004" s="1454">
        <v>300000</v>
      </c>
      <c r="G2004" s="1455" t="s">
        <v>98</v>
      </c>
      <c r="H2004" s="1481">
        <v>44240</v>
      </c>
      <c r="I2004" s="2128" t="s">
        <v>448</v>
      </c>
      <c r="J2004" s="1561" t="s">
        <v>449</v>
      </c>
      <c r="K2004" s="2032" t="s">
        <v>67</v>
      </c>
      <c r="L2004" s="2241" t="s">
        <v>449</v>
      </c>
      <c r="M2004" s="2034" t="s">
        <v>1613</v>
      </c>
      <c r="N2004" s="1516">
        <v>44341</v>
      </c>
      <c r="O2004" s="2420" t="s">
        <v>728</v>
      </c>
      <c r="P2004" s="1453"/>
      <c r="Q2004" s="1453"/>
      <c r="R2004" s="1453"/>
      <c r="S2004" s="1453"/>
    </row>
    <row r="2005" spans="1:19" s="1475" customFormat="1">
      <c r="A2005" s="1489">
        <v>5504011</v>
      </c>
      <c r="B2005" s="2074" t="s">
        <v>4080</v>
      </c>
      <c r="C2005" s="1782" t="s">
        <v>4081</v>
      </c>
      <c r="D2005" s="2583">
        <v>500000</v>
      </c>
      <c r="E2005" s="2040"/>
      <c r="F2005" s="2126">
        <v>324000</v>
      </c>
      <c r="G2005" s="2032" t="s">
        <v>98</v>
      </c>
      <c r="H2005" s="2127">
        <v>44292</v>
      </c>
      <c r="I2005" s="2128" t="s">
        <v>979</v>
      </c>
      <c r="J2005" s="2032"/>
      <c r="K2005" s="1582" t="s">
        <v>67</v>
      </c>
      <c r="L2005" s="2612" t="s">
        <v>449</v>
      </c>
      <c r="M2005" s="1453" t="s">
        <v>1613</v>
      </c>
      <c r="N2005" s="1516">
        <v>44341</v>
      </c>
      <c r="O2005" s="2420" t="s">
        <v>728</v>
      </c>
      <c r="P2005" s="2036"/>
      <c r="Q2005" s="2036"/>
      <c r="R2005" s="2036"/>
      <c r="S2005" s="2036"/>
    </row>
    <row r="2006" spans="1:19" s="1475" customFormat="1">
      <c r="A2006" s="1489">
        <v>5504030</v>
      </c>
      <c r="B2006" s="2074" t="s">
        <v>4082</v>
      </c>
      <c r="C2006" s="1782" t="s">
        <v>4083</v>
      </c>
      <c r="D2006" s="2583">
        <v>590000</v>
      </c>
      <c r="E2006" s="2040"/>
      <c r="F2006" s="2126">
        <v>424000</v>
      </c>
      <c r="G2006" s="2032" t="s">
        <v>98</v>
      </c>
      <c r="H2006" s="2127">
        <v>44295</v>
      </c>
      <c r="I2006" s="2128" t="s">
        <v>782</v>
      </c>
      <c r="J2006" s="2032"/>
      <c r="K2006" s="2032" t="s">
        <v>67</v>
      </c>
      <c r="L2006" s="2612" t="s">
        <v>449</v>
      </c>
      <c r="M2006" s="2034" t="s">
        <v>1613</v>
      </c>
      <c r="N2006" s="1516">
        <v>44341</v>
      </c>
      <c r="O2006" s="2420" t="s">
        <v>728</v>
      </c>
      <c r="P2006" s="2036"/>
      <c r="Q2006" s="2036"/>
      <c r="R2006" s="2036"/>
      <c r="S2006" s="2036"/>
    </row>
    <row r="2007" spans="1:19" s="2764" customFormat="1">
      <c r="A2007" s="2449"/>
      <c r="B2007" s="2449"/>
      <c r="C2007" s="2759"/>
      <c r="D2007" s="2785"/>
      <c r="E2007" s="2760"/>
      <c r="F2007" s="2761"/>
      <c r="G2007" s="2759"/>
      <c r="H2007" s="2762"/>
      <c r="I2007" s="2760"/>
      <c r="J2007" s="2759"/>
      <c r="K2007" s="2759"/>
      <c r="L2007" s="2760"/>
      <c r="M2007" s="2760"/>
      <c r="N2007" s="2763"/>
      <c r="O2007" s="2760"/>
      <c r="P2007" s="2760"/>
      <c r="Q2007" s="2760"/>
      <c r="R2007" s="2760"/>
      <c r="S2007" s="2760"/>
    </row>
    <row r="2008" spans="1:19" s="2764" customFormat="1">
      <c r="A2008" s="2449"/>
      <c r="B2008" s="1451" t="s">
        <v>4053</v>
      </c>
      <c r="C2008" s="2759"/>
      <c r="D2008" s="2785"/>
      <c r="E2008" s="2760"/>
      <c r="F2008" s="2761"/>
      <c r="G2008" s="2759"/>
      <c r="H2008" s="2762"/>
      <c r="I2008" s="2760"/>
      <c r="J2008" s="2759"/>
      <c r="K2008" s="2759"/>
      <c r="L2008" s="2760"/>
      <c r="M2008" s="2760"/>
      <c r="N2008" s="2763"/>
      <c r="O2008" s="2760"/>
      <c r="P2008" s="2760"/>
      <c r="Q2008" s="2760"/>
      <c r="R2008" s="2760"/>
      <c r="S2008" s="2760"/>
    </row>
    <row r="2009" spans="1:19" s="2764" customFormat="1">
      <c r="A2009" s="2449"/>
      <c r="B2009" s="1445" t="s">
        <v>440</v>
      </c>
      <c r="C2009" s="2759"/>
      <c r="D2009" s="2785"/>
      <c r="E2009" s="2760"/>
      <c r="F2009" s="2761"/>
      <c r="G2009" s="2759"/>
      <c r="H2009" s="2762"/>
      <c r="I2009" s="2760"/>
      <c r="J2009" s="2759"/>
      <c r="K2009" s="2759"/>
      <c r="L2009" s="2760"/>
      <c r="M2009" s="2760"/>
      <c r="N2009" s="2763"/>
      <c r="O2009" s="2760"/>
      <c r="P2009" s="2760"/>
      <c r="Q2009" s="2760"/>
      <c r="R2009" s="2760"/>
      <c r="S2009" s="2760"/>
    </row>
    <row r="2010" spans="1:19" s="2764" customFormat="1">
      <c r="A2010" s="2449"/>
      <c r="B2010" s="2449"/>
      <c r="C2010" s="2759"/>
      <c r="D2010" s="2785"/>
      <c r="E2010" s="2760"/>
      <c r="F2010" s="2761"/>
      <c r="G2010" s="2759"/>
      <c r="H2010" s="2762"/>
      <c r="I2010" s="2760"/>
      <c r="J2010" s="2759"/>
      <c r="K2010" s="2759"/>
      <c r="L2010" s="2760"/>
      <c r="M2010" s="2760"/>
      <c r="N2010" s="2763"/>
      <c r="O2010" s="2760"/>
      <c r="P2010" s="2760"/>
      <c r="Q2010" s="2760"/>
      <c r="R2010" s="2760"/>
      <c r="S2010" s="2760"/>
    </row>
    <row r="2011" spans="1:19" s="2764" customFormat="1">
      <c r="A2011" s="2486" t="s">
        <v>1906</v>
      </c>
      <c r="B2011" s="2449"/>
      <c r="C2011" s="2759"/>
      <c r="D2011" s="2785"/>
      <c r="E2011" s="2760"/>
      <c r="F2011" s="2761"/>
      <c r="G2011" s="2759"/>
      <c r="H2011" s="2762"/>
      <c r="I2011" s="2760"/>
      <c r="J2011" s="2759"/>
      <c r="K2011" s="2759"/>
      <c r="L2011" s="2760"/>
      <c r="M2011" s="2760"/>
      <c r="N2011" s="2763"/>
      <c r="O2011" s="2760"/>
      <c r="P2011" s="2760"/>
      <c r="Q2011" s="2760"/>
      <c r="R2011" s="2760"/>
      <c r="S2011" s="2760"/>
    </row>
    <row r="2012" spans="1:19" s="1475" customFormat="1">
      <c r="A2012" s="1489">
        <v>5504023</v>
      </c>
      <c r="B2012" s="2074" t="s">
        <v>2105</v>
      </c>
      <c r="C2012" s="1782" t="s">
        <v>4084</v>
      </c>
      <c r="D2012" s="2583">
        <v>680000</v>
      </c>
      <c r="E2012" s="2040"/>
      <c r="F2012" s="2126">
        <v>487000</v>
      </c>
      <c r="G2012" s="2032" t="s">
        <v>98</v>
      </c>
      <c r="H2012" s="2127">
        <v>44294</v>
      </c>
      <c r="I2012" s="2128" t="s">
        <v>219</v>
      </c>
      <c r="J2012" s="2174" t="s">
        <v>449</v>
      </c>
      <c r="K2012" s="1582" t="s">
        <v>107</v>
      </c>
      <c r="L2012" s="2241" t="s">
        <v>449</v>
      </c>
      <c r="M2012" s="1453" t="s">
        <v>904</v>
      </c>
      <c r="N2012" s="1516">
        <v>44343</v>
      </c>
      <c r="O2012" s="2420" t="s">
        <v>728</v>
      </c>
      <c r="P2012" s="2036"/>
      <c r="Q2012" s="2036"/>
      <c r="R2012" s="2036"/>
      <c r="S2012" s="2036"/>
    </row>
    <row r="2013" spans="1:19" s="1475" customFormat="1">
      <c r="A2013" s="1489">
        <v>5504043</v>
      </c>
      <c r="B2013" s="2074" t="s">
        <v>2472</v>
      </c>
      <c r="C2013" s="1782" t="s">
        <v>4085</v>
      </c>
      <c r="D2013" s="2583">
        <v>715000</v>
      </c>
      <c r="E2013" s="2040"/>
      <c r="F2013" s="2126">
        <v>595000</v>
      </c>
      <c r="G2013" s="2032" t="s">
        <v>98</v>
      </c>
      <c r="H2013" s="2127">
        <v>44296</v>
      </c>
      <c r="I2013" s="2128" t="s">
        <v>448</v>
      </c>
      <c r="J2013" s="2174" t="s">
        <v>449</v>
      </c>
      <c r="K2013" s="1582" t="s">
        <v>107</v>
      </c>
      <c r="L2013" s="2612" t="s">
        <v>449</v>
      </c>
      <c r="M2013" s="1453" t="s">
        <v>904</v>
      </c>
      <c r="N2013" s="1516">
        <v>44343</v>
      </c>
      <c r="O2013" s="2420" t="s">
        <v>728</v>
      </c>
      <c r="P2013" s="2036"/>
      <c r="Q2013" s="2036"/>
      <c r="R2013" s="2036"/>
      <c r="S2013" s="2036"/>
    </row>
    <row r="2014" spans="1:19">
      <c r="A2014" s="1489">
        <v>5504082</v>
      </c>
      <c r="B2014" s="1452" t="s">
        <v>2472</v>
      </c>
      <c r="C2014" s="1782" t="s">
        <v>4086</v>
      </c>
      <c r="D2014" s="2583">
        <v>560000</v>
      </c>
      <c r="E2014" s="1453"/>
      <c r="F2014" s="1454">
        <v>440000</v>
      </c>
      <c r="G2014" s="1455" t="s">
        <v>110</v>
      </c>
      <c r="H2014" s="1481">
        <v>44303</v>
      </c>
      <c r="I2014" s="1455" t="s">
        <v>448</v>
      </c>
      <c r="J2014" s="2174" t="s">
        <v>449</v>
      </c>
      <c r="K2014" s="1582" t="s">
        <v>107</v>
      </c>
      <c r="L2014" s="2612" t="s">
        <v>449</v>
      </c>
      <c r="M2014" s="1453" t="s">
        <v>904</v>
      </c>
      <c r="N2014" s="1516">
        <v>44343</v>
      </c>
      <c r="O2014" s="2420" t="s">
        <v>728</v>
      </c>
      <c r="P2014" s="1453"/>
      <c r="Q2014" s="1453"/>
      <c r="R2014" s="1453"/>
      <c r="S2014" s="1453"/>
    </row>
    <row r="2015" spans="1:19" s="2764" customFormat="1">
      <c r="A2015" s="2449"/>
      <c r="B2015" s="2449"/>
      <c r="C2015" s="2759"/>
      <c r="D2015" s="2785"/>
      <c r="E2015" s="2760"/>
      <c r="F2015" s="2761"/>
      <c r="G2015" s="2759"/>
      <c r="H2015" s="2762"/>
      <c r="I2015" s="2760"/>
      <c r="J2015" s="2759"/>
      <c r="K2015" s="2759"/>
      <c r="L2015" s="2760"/>
      <c r="M2015" s="2760"/>
      <c r="N2015" s="2763"/>
      <c r="O2015" s="2760"/>
      <c r="P2015" s="2760"/>
      <c r="Q2015" s="2760"/>
      <c r="R2015" s="2760"/>
      <c r="S2015" s="2760"/>
    </row>
    <row r="2016" spans="1:19" s="2764" customFormat="1">
      <c r="A2016" s="2449"/>
      <c r="B2016" s="1451" t="s">
        <v>4053</v>
      </c>
      <c r="C2016" s="2759"/>
      <c r="D2016" s="2729"/>
      <c r="E2016" s="2760"/>
      <c r="F2016" s="2761"/>
      <c r="G2016" s="2759"/>
      <c r="H2016" s="2762"/>
      <c r="I2016" s="2760"/>
      <c r="J2016" s="2759"/>
      <c r="K2016" s="2759"/>
      <c r="L2016" s="2760"/>
      <c r="M2016" s="2760"/>
      <c r="N2016" s="2763"/>
      <c r="O2016" s="2760"/>
      <c r="P2016" s="2760"/>
      <c r="Q2016" s="2760"/>
      <c r="R2016" s="2760"/>
      <c r="S2016" s="2760"/>
    </row>
    <row r="2017" spans="1:19" s="2764" customFormat="1">
      <c r="A2017" s="2449"/>
      <c r="B2017" s="1445" t="s">
        <v>440</v>
      </c>
      <c r="C2017" s="2759"/>
      <c r="D2017" s="2729"/>
      <c r="E2017" s="2760"/>
      <c r="F2017" s="2761"/>
      <c r="G2017" s="2759"/>
      <c r="H2017" s="2762"/>
      <c r="I2017" s="2760"/>
      <c r="J2017" s="2759"/>
      <c r="K2017" s="2759"/>
      <c r="L2017" s="2760"/>
      <c r="M2017" s="2760"/>
      <c r="N2017" s="2763"/>
      <c r="O2017" s="2760"/>
      <c r="P2017" s="2760"/>
      <c r="Q2017" s="2760"/>
      <c r="R2017" s="2760"/>
      <c r="S2017" s="2760"/>
    </row>
    <row r="2018" spans="1:19" s="2764" customFormat="1">
      <c r="A2018" s="1798"/>
      <c r="B2018" s="2449"/>
      <c r="C2018" s="2759"/>
      <c r="D2018" s="2729"/>
      <c r="E2018" s="2760"/>
      <c r="F2018" s="2761"/>
      <c r="G2018" s="2759"/>
      <c r="H2018" s="2762"/>
      <c r="I2018" s="2760"/>
      <c r="J2018" s="2759"/>
      <c r="K2018" s="2759"/>
      <c r="L2018" s="2760"/>
      <c r="M2018" s="2760"/>
      <c r="N2018" s="2763"/>
      <c r="O2018" s="2760"/>
      <c r="P2018" s="2760"/>
      <c r="Q2018" s="2760"/>
      <c r="R2018" s="2760"/>
      <c r="S2018" s="2760"/>
    </row>
    <row r="2019" spans="1:19" s="1769" customFormat="1">
      <c r="A2019" s="210" t="s">
        <v>732</v>
      </c>
      <c r="B2019" s="216"/>
      <c r="C2019" s="217"/>
      <c r="D2019" s="2551"/>
      <c r="E2019" s="2007"/>
      <c r="F2019" s="2624"/>
      <c r="G2019" s="2005"/>
      <c r="H2019" s="2636"/>
      <c r="I2019" s="2002"/>
      <c r="J2019" s="2005"/>
      <c r="K2019" s="2005"/>
      <c r="L2019" s="2010"/>
      <c r="M2019" s="2010"/>
      <c r="N2019" s="2011"/>
      <c r="O2019" s="2004"/>
      <c r="P2019" s="2004"/>
      <c r="Q2019" s="2004"/>
      <c r="R2019" s="2004"/>
      <c r="S2019" s="2004"/>
    </row>
    <row r="2020" spans="1:19" s="1769" customFormat="1">
      <c r="A2020" s="184"/>
      <c r="B2020" s="675" t="s">
        <v>7</v>
      </c>
      <c r="C2020" s="684"/>
      <c r="D2020" s="2551"/>
      <c r="E2020" s="2007"/>
      <c r="F2020" s="2624"/>
      <c r="G2020" s="2005"/>
      <c r="H2020" s="2106"/>
      <c r="I2020" s="2002"/>
      <c r="J2020" s="2005"/>
      <c r="K2020" s="2005"/>
      <c r="L2020" s="2010"/>
      <c r="M2020" s="2010"/>
      <c r="N2020" s="2011"/>
      <c r="O2020" s="2004"/>
      <c r="P2020" s="2004"/>
      <c r="Q2020" s="2004"/>
      <c r="R2020" s="2004"/>
      <c r="S2020" s="2004"/>
    </row>
    <row r="2021" spans="1:19" s="1769" customFormat="1">
      <c r="A2021" s="184"/>
      <c r="B2021" s="216"/>
      <c r="C2021" s="217"/>
      <c r="D2021" s="2551"/>
      <c r="E2021" s="2007"/>
      <c r="F2021" s="2624"/>
      <c r="G2021" s="2005"/>
      <c r="H2021" s="2106"/>
      <c r="I2021" s="2002"/>
      <c r="J2021" s="2005"/>
      <c r="K2021" s="2005"/>
      <c r="L2021" s="2010"/>
      <c r="M2021" s="2010"/>
      <c r="N2021" s="2011"/>
      <c r="O2021" s="2004"/>
      <c r="P2021" s="2004"/>
      <c r="Q2021" s="2004"/>
      <c r="R2021" s="2004"/>
      <c r="S2021" s="2004"/>
    </row>
    <row r="2022" spans="1:19" s="1769" customFormat="1">
      <c r="A2022" s="184"/>
      <c r="B2022" s="244" t="s">
        <v>733</v>
      </c>
      <c r="C2022" s="710">
        <f>SUM(D2002:D2018)+SUM(C2019:C2021)</f>
        <v>3500000</v>
      </c>
      <c r="D2022" s="2551"/>
      <c r="E2022" s="2007"/>
      <c r="F2022" s="2624"/>
      <c r="G2022" s="2005"/>
      <c r="H2022" s="2106"/>
      <c r="I2022" s="2002"/>
      <c r="J2022" s="2005"/>
      <c r="K2022" s="2005"/>
      <c r="L2022" s="2010"/>
      <c r="M2022" s="2010"/>
      <c r="N2022" s="2011"/>
      <c r="O2022" s="2004"/>
      <c r="P2022" s="2004"/>
      <c r="Q2022" s="2004"/>
      <c r="R2022" s="2004"/>
      <c r="S2022" s="2004"/>
    </row>
    <row r="2023" spans="1:19">
      <c r="A2023" s="1452"/>
      <c r="B2023" s="1489"/>
      <c r="C2023" s="1455"/>
      <c r="D2023" s="2729"/>
      <c r="E2023" s="1453"/>
      <c r="F2023" s="1454"/>
      <c r="G2023" s="1455"/>
      <c r="H2023" s="1481"/>
      <c r="I2023" s="1453"/>
      <c r="J2023" s="1455"/>
      <c r="K2023" s="1455"/>
      <c r="L2023" s="1453"/>
      <c r="M2023" s="1453"/>
      <c r="N2023" s="1516"/>
      <c r="O2023" s="1453"/>
      <c r="P2023" s="1453"/>
      <c r="Q2023" s="1453"/>
      <c r="R2023" s="1453"/>
      <c r="S2023" s="1453"/>
    </row>
    <row r="2024" spans="1:19" s="2697" customFormat="1">
      <c r="A2024" s="2689"/>
      <c r="B2024" s="2690"/>
      <c r="C2024" s="2691"/>
      <c r="D2024" s="2730"/>
      <c r="E2024" s="2693"/>
      <c r="F2024" s="2694"/>
      <c r="G2024" s="2691"/>
      <c r="H2024" s="2695"/>
      <c r="I2024" s="2693"/>
      <c r="J2024" s="2691"/>
      <c r="K2024" s="2691"/>
      <c r="L2024" s="2693"/>
      <c r="M2024" s="2693"/>
      <c r="N2024" s="2696"/>
      <c r="O2024" s="2693"/>
      <c r="P2024" s="2693"/>
      <c r="Q2024" s="2693"/>
      <c r="R2024" s="2693"/>
      <c r="S2024" s="2693"/>
    </row>
    <row r="2025" spans="1:19" s="2764" customFormat="1">
      <c r="A2025" s="2485" t="s">
        <v>2124</v>
      </c>
      <c r="B2025" s="2449"/>
      <c r="C2025" s="2725" t="s">
        <v>4087</v>
      </c>
      <c r="D2025" s="2729"/>
      <c r="E2025" s="2760"/>
      <c r="F2025" s="2761"/>
      <c r="G2025" s="2759"/>
      <c r="H2025" s="2762"/>
      <c r="I2025" s="2760"/>
      <c r="J2025" s="2759"/>
      <c r="K2025" s="2759"/>
      <c r="L2025" s="2760"/>
      <c r="M2025" s="2760"/>
      <c r="N2025" s="2763"/>
      <c r="O2025" s="2760"/>
      <c r="P2025" s="2760"/>
      <c r="Q2025" s="2760"/>
      <c r="R2025" s="2760"/>
      <c r="S2025" s="2760"/>
    </row>
    <row r="2026" spans="1:19" s="1475" customFormat="1">
      <c r="A2026" s="1489">
        <v>5504044</v>
      </c>
      <c r="B2026" s="2074" t="s">
        <v>4088</v>
      </c>
      <c r="C2026" s="1782" t="s">
        <v>4089</v>
      </c>
      <c r="D2026" s="2858">
        <v>650000</v>
      </c>
      <c r="E2026" s="2040"/>
      <c r="F2026" s="2126">
        <v>540000</v>
      </c>
      <c r="G2026" s="2032" t="s">
        <v>98</v>
      </c>
      <c r="H2026" s="2127">
        <v>44296</v>
      </c>
      <c r="I2026" s="2128" t="s">
        <v>448</v>
      </c>
      <c r="J2026" s="2174" t="s">
        <v>449</v>
      </c>
      <c r="K2026" s="1582" t="s">
        <v>67</v>
      </c>
      <c r="L2026" s="2612" t="s">
        <v>449</v>
      </c>
      <c r="M2026" s="1453" t="s">
        <v>1613</v>
      </c>
      <c r="N2026" s="1516">
        <v>44382</v>
      </c>
      <c r="O2026" s="2420" t="s">
        <v>728</v>
      </c>
      <c r="P2026" s="2036"/>
      <c r="Q2026" s="2036"/>
      <c r="R2026" s="2036"/>
      <c r="S2026" s="2036"/>
    </row>
    <row r="2027" spans="1:19" s="1475" customFormat="1">
      <c r="A2027" s="1489">
        <v>5504046</v>
      </c>
      <c r="B2027" s="2074" t="s">
        <v>2472</v>
      </c>
      <c r="C2027" s="1782" t="s">
        <v>4090</v>
      </c>
      <c r="D2027" s="2858">
        <v>690000</v>
      </c>
      <c r="E2027" s="2040"/>
      <c r="F2027" s="2126">
        <v>560000</v>
      </c>
      <c r="G2027" s="2032" t="s">
        <v>98</v>
      </c>
      <c r="H2027" s="2127">
        <v>44296</v>
      </c>
      <c r="I2027" s="2128" t="s">
        <v>448</v>
      </c>
      <c r="J2027" s="2174" t="s">
        <v>449</v>
      </c>
      <c r="K2027" s="1582" t="s">
        <v>67</v>
      </c>
      <c r="L2027" s="2612" t="s">
        <v>449</v>
      </c>
      <c r="M2027" s="1453" t="s">
        <v>1613</v>
      </c>
      <c r="N2027" s="1516">
        <v>44382</v>
      </c>
      <c r="O2027" s="2420" t="s">
        <v>728</v>
      </c>
      <c r="P2027" s="2036"/>
      <c r="Q2027" s="2036"/>
      <c r="R2027" s="2036"/>
      <c r="S2027" s="2036"/>
    </row>
    <row r="2028" spans="1:19" s="1475" customFormat="1">
      <c r="A2028" s="1489">
        <v>5504050</v>
      </c>
      <c r="B2028" s="2074" t="s">
        <v>2646</v>
      </c>
      <c r="C2028" s="1782" t="s">
        <v>4091</v>
      </c>
      <c r="D2028" s="2858">
        <v>920000</v>
      </c>
      <c r="E2028" s="2040"/>
      <c r="F2028" s="2126">
        <v>752000</v>
      </c>
      <c r="G2028" s="2032" t="s">
        <v>98</v>
      </c>
      <c r="H2028" s="2127">
        <v>44299</v>
      </c>
      <c r="I2028" s="2128" t="s">
        <v>402</v>
      </c>
      <c r="J2028" s="2174" t="s">
        <v>449</v>
      </c>
      <c r="K2028" s="1582" t="s">
        <v>67</v>
      </c>
      <c r="L2028" s="2612" t="s">
        <v>449</v>
      </c>
      <c r="M2028" s="1453" t="s">
        <v>1613</v>
      </c>
      <c r="N2028" s="1516">
        <v>44382</v>
      </c>
      <c r="O2028" s="2420" t="s">
        <v>728</v>
      </c>
      <c r="P2028" s="2036"/>
      <c r="Q2028" s="2036"/>
      <c r="R2028" s="2036"/>
      <c r="S2028" s="2036"/>
    </row>
    <row r="2029" spans="1:19" s="1475" customFormat="1">
      <c r="A2029" s="1489">
        <v>5504051</v>
      </c>
      <c r="B2029" s="2074" t="s">
        <v>2646</v>
      </c>
      <c r="C2029" s="1782" t="s">
        <v>4092</v>
      </c>
      <c r="D2029" s="2858">
        <v>920000</v>
      </c>
      <c r="E2029" s="2040"/>
      <c r="F2029" s="2126">
        <v>752000</v>
      </c>
      <c r="G2029" s="2032" t="s">
        <v>98</v>
      </c>
      <c r="H2029" s="2127">
        <v>44299</v>
      </c>
      <c r="I2029" s="2128" t="s">
        <v>402</v>
      </c>
      <c r="J2029" s="2174" t="s">
        <v>449</v>
      </c>
      <c r="K2029" s="1582" t="s">
        <v>67</v>
      </c>
      <c r="L2029" s="2612" t="s">
        <v>449</v>
      </c>
      <c r="M2029" s="1453" t="s">
        <v>1613</v>
      </c>
      <c r="N2029" s="1516">
        <v>44382</v>
      </c>
      <c r="O2029" s="2420" t="s">
        <v>728</v>
      </c>
      <c r="P2029" s="2036"/>
      <c r="Q2029" s="2036"/>
      <c r="R2029" s="2036"/>
      <c r="S2029" s="2036"/>
    </row>
    <row r="2030" spans="1:19" s="1475" customFormat="1">
      <c r="A2030" s="1489"/>
      <c r="B2030" s="2074"/>
      <c r="C2030" s="1782"/>
      <c r="D2030" s="2583"/>
      <c r="E2030" s="2069"/>
      <c r="F2030" s="2139"/>
      <c r="G2030" s="2070"/>
      <c r="H2030" s="2140"/>
      <c r="I2030" s="2141"/>
      <c r="J2030" s="2070"/>
      <c r="K2030" s="1582"/>
      <c r="L2030" s="2612"/>
      <c r="M2030" s="1453"/>
      <c r="N2030" s="2035"/>
      <c r="O2030" s="2036"/>
      <c r="P2030" s="2036"/>
      <c r="Q2030" s="2036"/>
      <c r="R2030" s="2036"/>
      <c r="S2030" s="2036"/>
    </row>
    <row r="2031" spans="1:19" s="1475" customFormat="1">
      <c r="A2031" s="2485" t="s">
        <v>2124</v>
      </c>
      <c r="B2031" s="2074"/>
      <c r="C2031" s="1782"/>
      <c r="D2031" s="2583"/>
      <c r="E2031" s="2069"/>
      <c r="F2031" s="2139"/>
      <c r="G2031" s="2070"/>
      <c r="H2031" s="2140"/>
      <c r="I2031" s="2141"/>
      <c r="J2031" s="2070"/>
      <c r="K2031" s="1582"/>
      <c r="L2031" s="2612"/>
      <c r="M2031" s="1453"/>
      <c r="N2031" s="2035"/>
      <c r="O2031" s="2036"/>
      <c r="P2031" s="2036"/>
      <c r="Q2031" s="2036"/>
      <c r="R2031" s="2036"/>
      <c r="S2031" s="2036"/>
    </row>
    <row r="2032" spans="1:19">
      <c r="A2032" s="1489">
        <v>5505069</v>
      </c>
      <c r="B2032" s="1489" t="s">
        <v>4093</v>
      </c>
      <c r="C2032" s="1782" t="s">
        <v>4094</v>
      </c>
      <c r="D2032" s="2858">
        <v>1075000</v>
      </c>
      <c r="E2032" s="1453"/>
      <c r="F2032" s="1454">
        <v>910000</v>
      </c>
      <c r="G2032" s="1455" t="s">
        <v>354</v>
      </c>
      <c r="H2032" s="1481">
        <v>44342</v>
      </c>
      <c r="I2032" s="2128" t="s">
        <v>66</v>
      </c>
      <c r="J2032" s="1455"/>
      <c r="K2032" s="2032" t="s">
        <v>67</v>
      </c>
      <c r="L2032" s="2612" t="s">
        <v>449</v>
      </c>
      <c r="M2032" s="2034" t="s">
        <v>1613</v>
      </c>
      <c r="N2032" s="1516">
        <v>44382</v>
      </c>
      <c r="O2032" s="2420" t="s">
        <v>728</v>
      </c>
      <c r="P2032" s="1453"/>
      <c r="Q2032" s="1453"/>
      <c r="R2032" s="1453"/>
      <c r="S2032" s="1453"/>
    </row>
    <row r="2033" spans="1:19" s="2764" customFormat="1">
      <c r="A2033" s="2449"/>
      <c r="B2033" s="2449"/>
      <c r="C2033" s="2759"/>
      <c r="D2033" s="2729"/>
      <c r="E2033" s="2760"/>
      <c r="F2033" s="2761"/>
      <c r="G2033" s="2759"/>
      <c r="H2033" s="2762"/>
      <c r="I2033" s="2760"/>
      <c r="J2033" s="2759"/>
      <c r="K2033" s="2759"/>
      <c r="L2033" s="2760"/>
      <c r="M2033" s="2760"/>
      <c r="N2033" s="2763"/>
      <c r="O2033" s="2760"/>
      <c r="P2033" s="2760"/>
      <c r="Q2033" s="2760"/>
      <c r="R2033" s="2760"/>
      <c r="S2033" s="2760"/>
    </row>
    <row r="2034" spans="1:19" s="2764" customFormat="1">
      <c r="A2034" s="2486" t="s">
        <v>2117</v>
      </c>
      <c r="B2034" s="2449"/>
      <c r="C2034" s="2759"/>
      <c r="D2034" s="2729"/>
      <c r="E2034" s="2760"/>
      <c r="F2034" s="2761"/>
      <c r="G2034" s="2759"/>
      <c r="H2034" s="2762"/>
      <c r="I2034" s="2760"/>
      <c r="J2034" s="2759"/>
      <c r="K2034" s="2759"/>
      <c r="L2034" s="2760"/>
      <c r="M2034" s="2760"/>
      <c r="N2034" s="2763"/>
      <c r="O2034" s="2760"/>
      <c r="P2034" s="2760"/>
      <c r="Q2034" s="2760"/>
      <c r="R2034" s="2760"/>
      <c r="S2034" s="2760"/>
    </row>
    <row r="2035" spans="1:19" s="1475" customFormat="1">
      <c r="A2035" s="1489">
        <v>5504140</v>
      </c>
      <c r="B2035" s="2074" t="s">
        <v>2646</v>
      </c>
      <c r="C2035" s="1782" t="s">
        <v>4095</v>
      </c>
      <c r="D2035" s="2858">
        <v>660000</v>
      </c>
      <c r="E2035" s="2040"/>
      <c r="F2035" s="2126">
        <v>489000</v>
      </c>
      <c r="G2035" s="2032" t="s">
        <v>98</v>
      </c>
      <c r="H2035" s="2127">
        <v>44314</v>
      </c>
      <c r="I2035" s="2128" t="s">
        <v>1544</v>
      </c>
      <c r="J2035" s="2174" t="s">
        <v>449</v>
      </c>
      <c r="K2035" s="2032" t="s">
        <v>41</v>
      </c>
      <c r="L2035" s="2241" t="s">
        <v>449</v>
      </c>
      <c r="M2035" s="2034" t="s">
        <v>1956</v>
      </c>
      <c r="N2035" s="1516">
        <v>44379</v>
      </c>
      <c r="O2035" s="2420" t="s">
        <v>728</v>
      </c>
      <c r="P2035" s="2036"/>
      <c r="Q2035" s="2036"/>
      <c r="R2035" s="2036"/>
      <c r="S2035" s="2036"/>
    </row>
    <row r="2036" spans="1:19" s="1475" customFormat="1">
      <c r="A2036" s="1489">
        <v>5505009</v>
      </c>
      <c r="B2036" s="2074" t="s">
        <v>1611</v>
      </c>
      <c r="C2036" s="1782" t="s">
        <v>4096</v>
      </c>
      <c r="D2036" s="2858">
        <v>590000</v>
      </c>
      <c r="E2036" s="2040"/>
      <c r="F2036" s="2126">
        <v>445000</v>
      </c>
      <c r="G2036" s="2032" t="s">
        <v>25</v>
      </c>
      <c r="H2036" s="2127">
        <v>44326</v>
      </c>
      <c r="I2036" s="2128" t="s">
        <v>481</v>
      </c>
      <c r="J2036" s="2174" t="s">
        <v>449</v>
      </c>
      <c r="K2036" s="2032" t="s">
        <v>41</v>
      </c>
      <c r="L2036" s="2241" t="s">
        <v>449</v>
      </c>
      <c r="M2036" s="2034" t="s">
        <v>1956</v>
      </c>
      <c r="N2036" s="1516">
        <v>44379</v>
      </c>
      <c r="O2036" s="2420" t="s">
        <v>728</v>
      </c>
      <c r="P2036" s="2036"/>
      <c r="Q2036" s="2036"/>
      <c r="R2036" s="2036"/>
      <c r="S2036" s="2036"/>
    </row>
    <row r="2037" spans="1:19" s="2764" customFormat="1">
      <c r="A2037" s="2449"/>
      <c r="B2037" s="2449"/>
      <c r="C2037" s="2759"/>
      <c r="D2037" s="2729"/>
      <c r="E2037" s="2760"/>
      <c r="F2037" s="2761"/>
      <c r="G2037" s="2759"/>
      <c r="H2037" s="2762"/>
      <c r="I2037" s="2760"/>
      <c r="J2037" s="2759"/>
      <c r="K2037" s="2759"/>
      <c r="L2037" s="2760"/>
      <c r="M2037" s="2760"/>
      <c r="N2037" s="2763"/>
      <c r="O2037" s="2760"/>
      <c r="P2037" s="2760"/>
      <c r="Q2037" s="2760"/>
      <c r="R2037" s="2760"/>
      <c r="S2037" s="2760"/>
    </row>
    <row r="2038" spans="1:19" s="2764" customFormat="1">
      <c r="A2038" s="2449"/>
      <c r="B2038" s="2861" t="s">
        <v>4077</v>
      </c>
      <c r="C2038" s="2759"/>
      <c r="D2038" s="2729"/>
      <c r="E2038" s="2760"/>
      <c r="F2038" s="2761"/>
      <c r="G2038" s="2759"/>
      <c r="H2038" s="2762"/>
      <c r="I2038" s="2760"/>
      <c r="J2038" s="2759"/>
      <c r="K2038" s="2759"/>
      <c r="L2038" s="2760"/>
      <c r="M2038" s="2760"/>
      <c r="N2038" s="2763"/>
      <c r="O2038" s="2760"/>
      <c r="P2038" s="2760"/>
      <c r="Q2038" s="2760"/>
      <c r="R2038" s="2760"/>
      <c r="S2038" s="2760"/>
    </row>
    <row r="2039" spans="1:19" s="2764" customFormat="1">
      <c r="A2039" s="1798"/>
      <c r="B2039" s="2862" t="s">
        <v>440</v>
      </c>
      <c r="C2039" s="2759"/>
      <c r="D2039" s="2729"/>
      <c r="E2039" s="2760"/>
      <c r="F2039" s="2761"/>
      <c r="G2039" s="2759"/>
      <c r="H2039" s="2762"/>
      <c r="I2039" s="2760"/>
      <c r="J2039" s="2759"/>
      <c r="K2039" s="2759"/>
      <c r="L2039" s="2760"/>
      <c r="M2039" s="2760"/>
      <c r="N2039" s="2763"/>
      <c r="O2039" s="2760"/>
      <c r="P2039" s="2760"/>
      <c r="Q2039" s="2760"/>
      <c r="R2039" s="2760"/>
      <c r="S2039" s="2760"/>
    </row>
    <row r="2040" spans="1:19" s="2764" customFormat="1">
      <c r="A2040" s="1798"/>
      <c r="B2040" s="2449"/>
      <c r="C2040" s="2759"/>
      <c r="D2040" s="2729"/>
      <c r="E2040" s="2760"/>
      <c r="F2040" s="2761"/>
      <c r="G2040" s="2759"/>
      <c r="H2040" s="2762"/>
      <c r="I2040" s="2760"/>
      <c r="J2040" s="2759"/>
      <c r="K2040" s="2759"/>
      <c r="L2040" s="2760"/>
      <c r="M2040" s="2760"/>
      <c r="N2040" s="2763"/>
      <c r="O2040" s="2760"/>
      <c r="P2040" s="2760"/>
      <c r="Q2040" s="2760"/>
      <c r="R2040" s="2760"/>
      <c r="S2040" s="2760"/>
    </row>
    <row r="2041" spans="1:19" s="1769" customFormat="1">
      <c r="A2041" s="210" t="s">
        <v>732</v>
      </c>
      <c r="B2041" s="216"/>
      <c r="C2041" s="217"/>
      <c r="D2041" s="2551"/>
      <c r="E2041" s="2007"/>
      <c r="F2041" s="2624"/>
      <c r="G2041" s="2005"/>
      <c r="H2041" s="2636"/>
      <c r="I2041" s="2002"/>
      <c r="J2041" s="2005"/>
      <c r="K2041" s="2005"/>
      <c r="L2041" s="2010"/>
      <c r="M2041" s="2010"/>
      <c r="N2041" s="2011"/>
      <c r="O2041" s="2004"/>
      <c r="P2041" s="2004"/>
      <c r="Q2041" s="2004"/>
      <c r="R2041" s="2004"/>
      <c r="S2041" s="2004"/>
    </row>
    <row r="2042" spans="1:19" s="1769" customFormat="1">
      <c r="A2042" s="184"/>
      <c r="B2042" s="675" t="s">
        <v>7</v>
      </c>
      <c r="C2042" s="684"/>
      <c r="D2042" s="2551"/>
      <c r="E2042" s="2007"/>
      <c r="F2042" s="2624"/>
      <c r="G2042" s="2005"/>
      <c r="H2042" s="2106"/>
      <c r="I2042" s="2002"/>
      <c r="J2042" s="2005"/>
      <c r="K2042" s="2005"/>
      <c r="L2042" s="2010"/>
      <c r="M2042" s="2010"/>
      <c r="N2042" s="2011"/>
      <c r="O2042" s="2004"/>
      <c r="P2042" s="2004"/>
      <c r="Q2042" s="2004"/>
      <c r="R2042" s="2004"/>
      <c r="S2042" s="2004"/>
    </row>
    <row r="2043" spans="1:19" s="1769" customFormat="1">
      <c r="A2043" s="184"/>
      <c r="B2043" s="216"/>
      <c r="C2043" s="217"/>
      <c r="D2043" s="2551"/>
      <c r="E2043" s="2007"/>
      <c r="F2043" s="2624"/>
      <c r="G2043" s="2005"/>
      <c r="H2043" s="2106"/>
      <c r="I2043" s="2002"/>
      <c r="J2043" s="2005"/>
      <c r="K2043" s="2005"/>
      <c r="L2043" s="2010"/>
      <c r="M2043" s="2010"/>
      <c r="N2043" s="2011"/>
      <c r="O2043" s="2004"/>
      <c r="P2043" s="2004"/>
      <c r="Q2043" s="2004"/>
      <c r="R2043" s="2004"/>
      <c r="S2043" s="2004"/>
    </row>
    <row r="2044" spans="1:19" s="1769" customFormat="1">
      <c r="A2044" s="184"/>
      <c r="B2044" s="244" t="s">
        <v>733</v>
      </c>
      <c r="C2044" s="710">
        <f>SUM(D2024:D2040)+SUM(C2041:C2043)</f>
        <v>5505000</v>
      </c>
      <c r="D2044" s="2551"/>
      <c r="E2044" s="2007"/>
      <c r="F2044" s="2624"/>
      <c r="G2044" s="2005"/>
      <c r="H2044" s="2106"/>
      <c r="I2044" s="2002"/>
      <c r="J2044" s="2005"/>
      <c r="K2044" s="2005"/>
      <c r="L2044" s="2010"/>
      <c r="M2044" s="2010"/>
      <c r="N2044" s="2011"/>
      <c r="O2044" s="2004"/>
      <c r="P2044" s="2004"/>
      <c r="Q2044" s="2004"/>
      <c r="R2044" s="2004"/>
      <c r="S2044" s="2004"/>
    </row>
    <row r="2045" spans="1:19">
      <c r="A2045" s="1452"/>
      <c r="B2045" s="1489"/>
      <c r="C2045" s="1455"/>
      <c r="D2045" s="2729"/>
      <c r="E2045" s="1453"/>
      <c r="F2045" s="1454"/>
      <c r="G2045" s="1455"/>
      <c r="H2045" s="1481"/>
      <c r="I2045" s="1453"/>
      <c r="J2045" s="1455"/>
      <c r="K2045" s="1455"/>
      <c r="L2045" s="1453"/>
      <c r="M2045" s="1453"/>
      <c r="N2045" s="1516"/>
      <c r="O2045" s="1453"/>
      <c r="P2045" s="1453"/>
      <c r="Q2045" s="1453"/>
      <c r="R2045" s="1453"/>
      <c r="S2045" s="1453"/>
    </row>
    <row r="2046" spans="1:19" s="2697" customFormat="1">
      <c r="A2046" s="2689"/>
      <c r="B2046" s="2690"/>
      <c r="C2046" s="2691"/>
      <c r="D2046" s="2730"/>
      <c r="E2046" s="2693"/>
      <c r="F2046" s="2694"/>
      <c r="G2046" s="2691"/>
      <c r="H2046" s="2695"/>
      <c r="I2046" s="2693"/>
      <c r="J2046" s="2691"/>
      <c r="K2046" s="2691"/>
      <c r="L2046" s="2693"/>
      <c r="M2046" s="2693"/>
      <c r="N2046" s="2696"/>
      <c r="O2046" s="2693"/>
      <c r="P2046" s="2693"/>
      <c r="Q2046" s="2693"/>
      <c r="R2046" s="2693"/>
      <c r="S2046" s="2693"/>
    </row>
    <row r="2047" spans="1:19" s="2764" customFormat="1">
      <c r="A2047" s="2444" t="s">
        <v>1977</v>
      </c>
      <c r="B2047" s="2449"/>
      <c r="C2047" s="2724" t="s">
        <v>4097</v>
      </c>
      <c r="D2047" s="2729"/>
      <c r="E2047" s="2760"/>
      <c r="F2047" s="2761"/>
      <c r="G2047" s="2759"/>
      <c r="H2047" s="2762"/>
      <c r="I2047" s="2760"/>
      <c r="J2047" s="2759"/>
      <c r="K2047" s="2759"/>
      <c r="L2047" s="2760"/>
      <c r="M2047" s="2760"/>
      <c r="N2047" s="2763"/>
      <c r="O2047" s="2760"/>
      <c r="P2047" s="2760"/>
      <c r="Q2047" s="2760"/>
      <c r="R2047" s="2760"/>
      <c r="S2047" s="2760"/>
    </row>
    <row r="2048" spans="1:19" s="1475" customFormat="1">
      <c r="A2048" s="1489">
        <v>5506061</v>
      </c>
      <c r="B2048" s="2074" t="s">
        <v>848</v>
      </c>
      <c r="C2048" s="1782" t="s">
        <v>4098</v>
      </c>
      <c r="D2048" s="2582">
        <v>1325000</v>
      </c>
      <c r="E2048" s="2040"/>
      <c r="F2048" s="2126">
        <v>1090000</v>
      </c>
      <c r="G2048" s="2032" t="s">
        <v>98</v>
      </c>
      <c r="H2048" s="2127">
        <v>44364</v>
      </c>
      <c r="I2048" s="2128" t="s">
        <v>100</v>
      </c>
      <c r="J2048" s="2174" t="s">
        <v>449</v>
      </c>
      <c r="K2048" s="2032" t="s">
        <v>41</v>
      </c>
      <c r="L2048" s="2241" t="s">
        <v>449</v>
      </c>
      <c r="M2048" s="2034" t="s">
        <v>1956</v>
      </c>
      <c r="N2048" s="2035"/>
      <c r="O2048" s="2036"/>
      <c r="P2048" s="2036"/>
      <c r="Q2048" s="2036"/>
      <c r="R2048" s="2036"/>
      <c r="S2048" s="2036"/>
    </row>
    <row r="2049" spans="1:19" s="1475" customFormat="1">
      <c r="A2049" s="1489">
        <v>5507022</v>
      </c>
      <c r="B2049" s="2074" t="s">
        <v>2519</v>
      </c>
      <c r="C2049" s="1782" t="s">
        <v>4099</v>
      </c>
      <c r="D2049" s="2582">
        <v>580000</v>
      </c>
      <c r="E2049" s="2040"/>
      <c r="F2049" s="2126">
        <v>329000</v>
      </c>
      <c r="G2049" s="2032" t="s">
        <v>98</v>
      </c>
      <c r="H2049" s="2127">
        <v>44385</v>
      </c>
      <c r="I2049" s="2128" t="s">
        <v>219</v>
      </c>
      <c r="J2049" s="2174" t="s">
        <v>449</v>
      </c>
      <c r="K2049" s="2032" t="s">
        <v>41</v>
      </c>
      <c r="L2049" s="2241" t="s">
        <v>449</v>
      </c>
      <c r="M2049" s="2034" t="s">
        <v>1956</v>
      </c>
      <c r="N2049" s="2035" t="s">
        <v>4100</v>
      </c>
      <c r="O2049" s="2036"/>
      <c r="P2049" s="2036"/>
      <c r="Q2049" s="2036"/>
      <c r="R2049" s="2036"/>
      <c r="S2049" s="2036"/>
    </row>
    <row r="2050" spans="1:19" s="2764" customFormat="1">
      <c r="A2050" s="2449"/>
      <c r="B2050" s="2449"/>
      <c r="C2050" s="2759"/>
      <c r="D2050" s="2729"/>
      <c r="E2050" s="2760"/>
      <c r="F2050" s="2761"/>
      <c r="G2050" s="2759"/>
      <c r="H2050" s="2762"/>
      <c r="I2050" s="2760"/>
      <c r="J2050" s="2759"/>
      <c r="K2050" s="2759"/>
      <c r="L2050" s="2760"/>
      <c r="M2050" s="2760"/>
      <c r="N2050" s="2763"/>
      <c r="O2050" s="2760"/>
      <c r="P2050" s="2760"/>
      <c r="Q2050" s="2760"/>
      <c r="R2050" s="2760"/>
      <c r="S2050" s="2760"/>
    </row>
    <row r="2051" spans="1:19" s="2764" customFormat="1">
      <c r="A2051" s="2449"/>
      <c r="B2051" s="2449"/>
      <c r="C2051" s="2759"/>
      <c r="D2051" s="2729"/>
      <c r="E2051" s="2760"/>
      <c r="F2051" s="2761"/>
      <c r="G2051" s="2759"/>
      <c r="H2051" s="2762"/>
      <c r="I2051" s="2760"/>
      <c r="J2051" s="2759"/>
      <c r="K2051" s="2759"/>
      <c r="L2051" s="2760"/>
      <c r="M2051" s="2760"/>
      <c r="N2051" s="2763"/>
      <c r="O2051" s="2760"/>
      <c r="P2051" s="2760"/>
      <c r="Q2051" s="2760"/>
      <c r="R2051" s="2760"/>
      <c r="S2051" s="2760"/>
    </row>
    <row r="2052" spans="1:19" s="2764" customFormat="1">
      <c r="A2052" s="2444" t="s">
        <v>2149</v>
      </c>
      <c r="B2052" s="2449"/>
      <c r="C2052" s="2759"/>
      <c r="D2052" s="2729"/>
      <c r="E2052" s="2760"/>
      <c r="F2052" s="2761"/>
      <c r="G2052" s="2759"/>
      <c r="H2052" s="2762"/>
      <c r="I2052" s="2760"/>
      <c r="J2052" s="2759"/>
      <c r="K2052" s="2759"/>
      <c r="L2052" s="2760"/>
      <c r="M2052" s="2760"/>
      <c r="N2052" s="2763"/>
      <c r="O2052" s="2760"/>
      <c r="P2052" s="2760"/>
      <c r="Q2052" s="2760"/>
      <c r="R2052" s="2760"/>
      <c r="S2052" s="2760"/>
    </row>
    <row r="2053" spans="1:19">
      <c r="A2053" s="1489">
        <v>5506028</v>
      </c>
      <c r="B2053" s="1489" t="s">
        <v>775</v>
      </c>
      <c r="C2053" s="1782" t="s">
        <v>4101</v>
      </c>
      <c r="D2053" s="2582">
        <v>975000</v>
      </c>
      <c r="E2053" s="1453"/>
      <c r="F2053" s="1454">
        <v>736000</v>
      </c>
      <c r="G2053" s="1455" t="s">
        <v>98</v>
      </c>
      <c r="H2053" s="1481">
        <v>44352</v>
      </c>
      <c r="I2053" s="2128" t="s">
        <v>850</v>
      </c>
      <c r="J2053" s="2174" t="s">
        <v>449</v>
      </c>
      <c r="K2053" s="1582" t="s">
        <v>67</v>
      </c>
      <c r="L2053" s="2612" t="s">
        <v>449</v>
      </c>
      <c r="M2053" s="1453" t="s">
        <v>1613</v>
      </c>
      <c r="N2053" s="1516"/>
      <c r="O2053" s="1453"/>
      <c r="P2053" s="1453"/>
      <c r="Q2053" s="1453"/>
      <c r="R2053" s="1453"/>
      <c r="S2053" s="1453"/>
    </row>
    <row r="2054" spans="1:19">
      <c r="A2054" s="1489">
        <v>5506060</v>
      </c>
      <c r="B2054" s="1489" t="s">
        <v>2029</v>
      </c>
      <c r="C2054" s="1782" t="s">
        <v>4102</v>
      </c>
      <c r="D2054" s="2582">
        <v>520000</v>
      </c>
      <c r="E2054" s="1453"/>
      <c r="F2054" s="1454">
        <v>411000</v>
      </c>
      <c r="G2054" s="1455" t="s">
        <v>3661</v>
      </c>
      <c r="H2054" s="1481">
        <v>44364</v>
      </c>
      <c r="I2054" s="2128" t="s">
        <v>1544</v>
      </c>
      <c r="J2054" s="2174" t="s">
        <v>449</v>
      </c>
      <c r="K2054" s="1582" t="s">
        <v>67</v>
      </c>
      <c r="L2054" s="2612" t="s">
        <v>449</v>
      </c>
      <c r="M2054" s="1453" t="s">
        <v>1613</v>
      </c>
      <c r="N2054" s="1516"/>
      <c r="O2054" s="1453"/>
      <c r="P2054" s="1453"/>
      <c r="Q2054" s="1453"/>
      <c r="R2054" s="1453"/>
      <c r="S2054" s="1453"/>
    </row>
    <row r="2055" spans="1:19">
      <c r="A2055" s="1489">
        <v>5507008</v>
      </c>
      <c r="B2055" s="1452" t="s">
        <v>2126</v>
      </c>
      <c r="C2055" s="1782" t="s">
        <v>4103</v>
      </c>
      <c r="D2055" s="2582">
        <v>530000</v>
      </c>
      <c r="E2055" s="1453"/>
      <c r="F2055" s="1454">
        <v>411000</v>
      </c>
      <c r="G2055" s="1455" t="s">
        <v>98</v>
      </c>
      <c r="H2055" s="1481">
        <v>44383</v>
      </c>
      <c r="I2055" s="1453" t="s">
        <v>727</v>
      </c>
      <c r="J2055" s="1455"/>
      <c r="K2055" s="1582" t="s">
        <v>67</v>
      </c>
      <c r="L2055" s="2612" t="s">
        <v>449</v>
      </c>
      <c r="M2055" s="1453" t="s">
        <v>1613</v>
      </c>
      <c r="N2055" s="1516"/>
      <c r="O2055" s="1453"/>
      <c r="P2055" s="1453"/>
      <c r="Q2055" s="1453"/>
      <c r="R2055" s="1453"/>
      <c r="S2055" s="1453"/>
    </row>
    <row r="2056" spans="1:19">
      <c r="A2056" s="1489">
        <v>5507016</v>
      </c>
      <c r="B2056" s="1452" t="s">
        <v>2126</v>
      </c>
      <c r="C2056" s="1782" t="s">
        <v>4104</v>
      </c>
      <c r="D2056" s="2582">
        <v>500000</v>
      </c>
      <c r="E2056" s="1453"/>
      <c r="F2056" s="1454">
        <v>300000</v>
      </c>
      <c r="G2056" s="1455" t="s">
        <v>98</v>
      </c>
      <c r="H2056" s="1481">
        <v>44383</v>
      </c>
      <c r="I2056" s="1453" t="s">
        <v>303</v>
      </c>
      <c r="J2056" s="1455"/>
      <c r="K2056" s="1582" t="s">
        <v>67</v>
      </c>
      <c r="L2056" s="2612" t="s">
        <v>449</v>
      </c>
      <c r="M2056" s="1453" t="s">
        <v>1613</v>
      </c>
      <c r="N2056" s="1516"/>
      <c r="O2056" s="1453"/>
      <c r="P2056" s="1453"/>
      <c r="Q2056" s="1453"/>
      <c r="R2056" s="1453"/>
      <c r="S2056" s="1453"/>
    </row>
    <row r="2057" spans="1:19" s="1475" customFormat="1">
      <c r="A2057" s="1489">
        <v>5507028</v>
      </c>
      <c r="B2057" s="2074" t="s">
        <v>4105</v>
      </c>
      <c r="C2057" s="1782" t="s">
        <v>4106</v>
      </c>
      <c r="D2057" s="2582">
        <v>900000</v>
      </c>
      <c r="E2057" s="2040"/>
      <c r="F2057" s="2126">
        <v>735000</v>
      </c>
      <c r="G2057" s="2032" t="s">
        <v>98</v>
      </c>
      <c r="H2057" s="2127">
        <v>44386</v>
      </c>
      <c r="I2057" s="2128" t="s">
        <v>782</v>
      </c>
      <c r="J2057" s="2174" t="s">
        <v>449</v>
      </c>
      <c r="K2057" s="1582" t="s">
        <v>67</v>
      </c>
      <c r="L2057" s="2612" t="s">
        <v>449</v>
      </c>
      <c r="M2057" s="1453" t="s">
        <v>1613</v>
      </c>
      <c r="N2057" s="2035"/>
      <c r="O2057" s="2036"/>
      <c r="P2057" s="2036"/>
      <c r="Q2057" s="2036"/>
      <c r="R2057" s="2036"/>
      <c r="S2057" s="2036"/>
    </row>
    <row r="2058" spans="1:19" s="2764" customFormat="1">
      <c r="A2058" s="1798"/>
      <c r="B2058" s="2449"/>
      <c r="C2058" s="2795"/>
      <c r="D2058" s="2729"/>
      <c r="E2058" s="2760"/>
      <c r="F2058" s="2761"/>
      <c r="G2058" s="2759"/>
      <c r="H2058" s="2762"/>
      <c r="I2058" s="2760"/>
      <c r="J2058" s="2759"/>
      <c r="K2058" s="2759"/>
      <c r="L2058" s="2760"/>
      <c r="M2058" s="2760"/>
      <c r="N2058" s="2763"/>
      <c r="O2058" s="2760"/>
      <c r="P2058" s="2760"/>
      <c r="Q2058" s="2760"/>
      <c r="R2058" s="2760"/>
      <c r="S2058" s="2760"/>
    </row>
    <row r="2059" spans="1:19" s="2764" customFormat="1">
      <c r="A2059" s="1798"/>
      <c r="B2059" s="2819" t="s">
        <v>4107</v>
      </c>
      <c r="C2059" s="2759"/>
      <c r="D2059" s="2729"/>
      <c r="E2059" s="2760"/>
      <c r="F2059" s="2761"/>
      <c r="G2059" s="2759"/>
      <c r="H2059" s="2762"/>
      <c r="I2059" s="2760"/>
      <c r="J2059" s="2759"/>
      <c r="K2059" s="2759"/>
      <c r="L2059" s="2760"/>
      <c r="M2059" s="2760"/>
      <c r="N2059" s="2763"/>
      <c r="O2059" s="2760"/>
      <c r="P2059" s="2760"/>
      <c r="Q2059" s="2760"/>
      <c r="R2059" s="2760"/>
      <c r="S2059" s="2760"/>
    </row>
    <row r="2060" spans="1:19" s="2764" customFormat="1">
      <c r="A2060" s="1798"/>
      <c r="B2060" s="1080" t="s">
        <v>375</v>
      </c>
      <c r="C2060" s="2759"/>
      <c r="D2060" s="2729"/>
      <c r="E2060" s="2760"/>
      <c r="F2060" s="2761"/>
      <c r="G2060" s="2759"/>
      <c r="H2060" s="2762"/>
      <c r="I2060" s="2760"/>
      <c r="J2060" s="2759"/>
      <c r="K2060" s="2759"/>
      <c r="L2060" s="2760"/>
      <c r="M2060" s="2760"/>
      <c r="N2060" s="2763"/>
      <c r="O2060" s="2760"/>
      <c r="P2060" s="2760"/>
      <c r="Q2060" s="2760"/>
      <c r="R2060" s="2760"/>
      <c r="S2060" s="2760"/>
    </row>
    <row r="2061" spans="1:19" s="2764" customFormat="1">
      <c r="A2061" s="1798"/>
      <c r="B2061" s="2856" t="s">
        <v>1248</v>
      </c>
      <c r="C2061" s="2759"/>
      <c r="D2061" s="2729"/>
      <c r="E2061" s="2760"/>
      <c r="F2061" s="2761"/>
      <c r="G2061" s="2759"/>
      <c r="H2061" s="2762"/>
      <c r="I2061" s="2760"/>
      <c r="J2061" s="2759"/>
      <c r="K2061" s="2759"/>
      <c r="L2061" s="2760"/>
      <c r="M2061" s="2760"/>
      <c r="N2061" s="2763"/>
      <c r="O2061" s="2760"/>
      <c r="P2061" s="2760"/>
      <c r="Q2061" s="2760"/>
      <c r="R2061" s="2760"/>
      <c r="S2061" s="2760"/>
    </row>
    <row r="2062" spans="1:19" s="2764" customFormat="1">
      <c r="A2062" s="1798"/>
      <c r="B2062" s="2449"/>
      <c r="C2062" s="2759"/>
      <c r="D2062" s="2729"/>
      <c r="E2062" s="2760"/>
      <c r="F2062" s="2761"/>
      <c r="G2062" s="2759"/>
      <c r="H2062" s="2762"/>
      <c r="I2062" s="2760"/>
      <c r="J2062" s="2759"/>
      <c r="K2062" s="2759"/>
      <c r="L2062" s="2760"/>
      <c r="M2062" s="2760"/>
      <c r="N2062" s="2763"/>
      <c r="O2062" s="2760"/>
      <c r="P2062" s="2760"/>
      <c r="Q2062" s="2760"/>
      <c r="R2062" s="2760"/>
      <c r="S2062" s="2760"/>
    </row>
    <row r="2063" spans="1:19" s="1769" customFormat="1">
      <c r="A2063" s="210" t="s">
        <v>732</v>
      </c>
      <c r="B2063" s="216"/>
      <c r="C2063" s="217"/>
      <c r="D2063" s="2551"/>
      <c r="E2063" s="2007"/>
      <c r="F2063" s="2624"/>
      <c r="G2063" s="2005"/>
      <c r="H2063" s="2636"/>
      <c r="I2063" s="2002"/>
      <c r="J2063" s="2005"/>
      <c r="K2063" s="2005"/>
      <c r="L2063" s="2010"/>
      <c r="M2063" s="2010"/>
      <c r="N2063" s="2011"/>
      <c r="O2063" s="2004"/>
      <c r="P2063" s="2004"/>
      <c r="Q2063" s="2004"/>
      <c r="R2063" s="2004"/>
      <c r="S2063" s="2004"/>
    </row>
    <row r="2064" spans="1:19" s="1769" customFormat="1">
      <c r="A2064" s="184"/>
      <c r="B2064" s="675" t="s">
        <v>7</v>
      </c>
      <c r="C2064" s="684"/>
      <c r="D2064" s="2551"/>
      <c r="E2064" s="2007"/>
      <c r="F2064" s="2624"/>
      <c r="G2064" s="2005"/>
      <c r="H2064" s="2106"/>
      <c r="I2064" s="2002"/>
      <c r="J2064" s="2005"/>
      <c r="K2064" s="2005"/>
      <c r="L2064" s="2010"/>
      <c r="M2064" s="2010"/>
      <c r="N2064" s="2011"/>
      <c r="O2064" s="2004"/>
      <c r="P2064" s="2004"/>
      <c r="Q2064" s="2004"/>
      <c r="R2064" s="2004"/>
      <c r="S2064" s="2004"/>
    </row>
    <row r="2065" spans="1:19" s="1769" customFormat="1">
      <c r="A2065" s="184"/>
      <c r="B2065" s="216"/>
      <c r="C2065" s="217"/>
      <c r="D2065" s="2551"/>
      <c r="E2065" s="2007"/>
      <c r="F2065" s="2624"/>
      <c r="G2065" s="2005"/>
      <c r="H2065" s="2106"/>
      <c r="I2065" s="2002"/>
      <c r="J2065" s="2005"/>
      <c r="K2065" s="2005"/>
      <c r="L2065" s="2010"/>
      <c r="M2065" s="2010"/>
      <c r="N2065" s="2011"/>
      <c r="O2065" s="2004"/>
      <c r="P2065" s="2004"/>
      <c r="Q2065" s="2004"/>
      <c r="R2065" s="2004"/>
      <c r="S2065" s="2004"/>
    </row>
    <row r="2066" spans="1:19" s="1769" customFormat="1">
      <c r="A2066" s="184"/>
      <c r="B2066" s="244" t="s">
        <v>733</v>
      </c>
      <c r="C2066" s="710">
        <f>SUM(D2046:D2062)+SUM(C2063:C2065)</f>
        <v>5330000</v>
      </c>
      <c r="D2066" s="2551"/>
      <c r="E2066" s="2007"/>
      <c r="F2066" s="2624"/>
      <c r="G2066" s="2005"/>
      <c r="H2066" s="2106"/>
      <c r="I2066" s="2002"/>
      <c r="J2066" s="2005"/>
      <c r="K2066" s="2005"/>
      <c r="L2066" s="2010"/>
      <c r="M2066" s="2010"/>
      <c r="N2066" s="2011"/>
      <c r="O2066" s="2004"/>
      <c r="P2066" s="2004"/>
      <c r="Q2066" s="2004"/>
      <c r="R2066" s="2004"/>
      <c r="S2066" s="2004"/>
    </row>
    <row r="2067" spans="1:19">
      <c r="A2067" s="1452"/>
      <c r="B2067" s="1489"/>
      <c r="C2067" s="1455"/>
      <c r="D2067" s="2729"/>
      <c r="E2067" s="1453"/>
      <c r="F2067" s="1454"/>
      <c r="G2067" s="1455"/>
      <c r="H2067" s="1481"/>
      <c r="I2067" s="1453"/>
      <c r="J2067" s="1455"/>
      <c r="K2067" s="1455"/>
      <c r="L2067" s="1453"/>
      <c r="M2067" s="1453"/>
      <c r="N2067" s="1516"/>
      <c r="O2067" s="1453"/>
      <c r="P2067" s="1453"/>
      <c r="Q2067" s="1453"/>
      <c r="R2067" s="1453"/>
      <c r="S2067" s="1453"/>
    </row>
    <row r="2068" spans="1:19" s="2697" customFormat="1">
      <c r="A2068" s="2689"/>
      <c r="B2068" s="2690"/>
      <c r="C2068" s="2691"/>
      <c r="D2068" s="2730"/>
      <c r="E2068" s="2693"/>
      <c r="F2068" s="2694"/>
      <c r="G2068" s="2691"/>
      <c r="H2068" s="2695"/>
      <c r="I2068" s="2693"/>
      <c r="J2068" s="2691"/>
      <c r="K2068" s="2691"/>
      <c r="L2068" s="2693"/>
      <c r="M2068" s="2693"/>
      <c r="N2068" s="2696"/>
      <c r="O2068" s="2693"/>
      <c r="P2068" s="2693"/>
      <c r="Q2068" s="2693"/>
      <c r="R2068" s="2693"/>
      <c r="S2068" s="2693"/>
    </row>
    <row r="2069" spans="1:19" s="1475" customFormat="1">
      <c r="A2069" s="1646" t="s">
        <v>519</v>
      </c>
      <c r="B2069" s="2036"/>
      <c r="C2069" s="2481" t="s">
        <v>4108</v>
      </c>
      <c r="D2069" s="2551"/>
      <c r="E2069" s="2040"/>
      <c r="F2069" s="2126"/>
      <c r="G2069" s="2032"/>
      <c r="H2069" s="2127"/>
      <c r="I2069" s="2128"/>
      <c r="J2069" s="2032"/>
      <c r="K2069" s="2032"/>
      <c r="L2069" s="2034"/>
      <c r="M2069" s="2034"/>
      <c r="N2069" s="2035"/>
      <c r="O2069" s="2036"/>
      <c r="P2069" s="2036"/>
      <c r="Q2069" s="2036"/>
      <c r="R2069" s="2036"/>
      <c r="S2069" s="2036"/>
    </row>
    <row r="2070" spans="1:19" s="1475" customFormat="1">
      <c r="A2070" s="2674">
        <v>5507042</v>
      </c>
      <c r="B2070" s="2074" t="s">
        <v>2577</v>
      </c>
      <c r="C2070" s="1782" t="s">
        <v>4109</v>
      </c>
      <c r="D2070" s="2582">
        <v>560000</v>
      </c>
      <c r="E2070" s="2040"/>
      <c r="F2070" s="2126">
        <v>400000</v>
      </c>
      <c r="G2070" s="2032" t="s">
        <v>98</v>
      </c>
      <c r="H2070" s="2127">
        <v>44390</v>
      </c>
      <c r="I2070" s="2128" t="s">
        <v>299</v>
      </c>
      <c r="J2070" s="2032"/>
      <c r="K2070" s="1582" t="s">
        <v>67</v>
      </c>
      <c r="L2070" s="2612" t="s">
        <v>449</v>
      </c>
      <c r="M2070" s="1453" t="s">
        <v>1613</v>
      </c>
      <c r="N2070" s="2035"/>
      <c r="O2070" s="2036"/>
      <c r="P2070" s="2036"/>
      <c r="Q2070" s="2036"/>
      <c r="R2070" s="2036"/>
      <c r="S2070" s="2036"/>
    </row>
    <row r="2071" spans="1:19">
      <c r="A2071" s="1452"/>
      <c r="B2071" s="1452"/>
      <c r="C2071" s="1455"/>
      <c r="D2071" s="1574"/>
      <c r="E2071" s="1453"/>
      <c r="F2071" s="1454"/>
      <c r="G2071" s="1455"/>
      <c r="H2071" s="1481"/>
      <c r="I2071" s="1453"/>
      <c r="J2071" s="1455"/>
      <c r="K2071" s="1455"/>
      <c r="L2071" s="1453"/>
      <c r="M2071" s="1453"/>
      <c r="N2071" s="1516"/>
      <c r="O2071" s="1453"/>
      <c r="P2071" s="1453"/>
      <c r="Q2071" s="1453"/>
      <c r="R2071" s="1453"/>
      <c r="S2071" s="1453"/>
    </row>
    <row r="2072" spans="1:19">
      <c r="A2072" s="2674">
        <v>5507067</v>
      </c>
      <c r="B2072" s="1452" t="s">
        <v>2581</v>
      </c>
      <c r="C2072" s="1582" t="s">
        <v>4110</v>
      </c>
      <c r="D2072" s="2582">
        <v>425000</v>
      </c>
      <c r="E2072" s="1453"/>
      <c r="F2072" s="1454">
        <v>276000</v>
      </c>
      <c r="G2072" s="1455" t="s">
        <v>98</v>
      </c>
      <c r="H2072" s="1481">
        <v>44397</v>
      </c>
      <c r="I2072" s="1455" t="s">
        <v>2415</v>
      </c>
      <c r="J2072" s="2174" t="s">
        <v>449</v>
      </c>
      <c r="K2072" s="1582" t="s">
        <v>67</v>
      </c>
      <c r="L2072" s="2612" t="s">
        <v>449</v>
      </c>
      <c r="M2072" s="1453" t="s">
        <v>1613</v>
      </c>
      <c r="N2072" s="1516"/>
      <c r="O2072" s="1453"/>
      <c r="P2072" s="1453"/>
      <c r="Q2072" s="1453"/>
      <c r="R2072" s="1453"/>
      <c r="S2072" s="1453"/>
    </row>
    <row r="2073" spans="1:19">
      <c r="A2073" s="2674">
        <v>5507069</v>
      </c>
      <c r="B2073" s="1452" t="s">
        <v>2128</v>
      </c>
      <c r="C2073" s="1582" t="s">
        <v>4111</v>
      </c>
      <c r="D2073" s="2582">
        <v>380000</v>
      </c>
      <c r="E2073" s="1453"/>
      <c r="F2073" s="1454">
        <v>253000</v>
      </c>
      <c r="G2073" s="1455" t="s">
        <v>98</v>
      </c>
      <c r="H2073" s="1481">
        <v>44397</v>
      </c>
      <c r="I2073" s="1455" t="s">
        <v>979</v>
      </c>
      <c r="J2073" s="2174" t="s">
        <v>449</v>
      </c>
      <c r="K2073" s="1582" t="s">
        <v>67</v>
      </c>
      <c r="L2073" s="2612" t="s">
        <v>449</v>
      </c>
      <c r="M2073" s="1453" t="s">
        <v>1613</v>
      </c>
      <c r="N2073" s="1516"/>
      <c r="O2073" s="1453"/>
      <c r="P2073" s="1453"/>
      <c r="Q2073" s="1453"/>
      <c r="R2073" s="1453"/>
      <c r="S2073" s="1453"/>
    </row>
    <row r="2074" spans="1:19">
      <c r="A2074" s="1452"/>
      <c r="B2074" s="1452"/>
      <c r="C2074" s="1582"/>
      <c r="D2074" s="1574"/>
      <c r="E2074" s="1453"/>
      <c r="F2074" s="1454"/>
      <c r="G2074" s="1455"/>
      <c r="H2074" s="1481"/>
      <c r="I2074" s="1453"/>
      <c r="J2074" s="1455"/>
      <c r="K2074" s="1455"/>
      <c r="L2074" s="1453"/>
      <c r="M2074" s="1453"/>
      <c r="N2074" s="1516"/>
      <c r="O2074" s="1453"/>
      <c r="P2074" s="1453"/>
      <c r="Q2074" s="1453"/>
      <c r="R2074" s="1453"/>
      <c r="S2074" s="1453"/>
    </row>
    <row r="2075" spans="1:19" s="1475" customFormat="1">
      <c r="A2075" s="2129"/>
      <c r="B2075" s="2074"/>
      <c r="C2075" s="1625"/>
      <c r="D2075" s="2551"/>
      <c r="E2075" s="2040"/>
      <c r="F2075" s="2126"/>
      <c r="G2075" s="2032"/>
      <c r="H2075" s="2127"/>
      <c r="I2075" s="2128"/>
      <c r="J2075" s="2032"/>
      <c r="K2075" s="2032"/>
      <c r="L2075" s="2241"/>
      <c r="M2075" s="2034"/>
      <c r="N2075" s="2035"/>
      <c r="O2075" s="2036"/>
      <c r="P2075" s="2036"/>
      <c r="Q2075" s="2036"/>
      <c r="R2075" s="2036"/>
      <c r="S2075" s="2036"/>
    </row>
    <row r="2076" spans="1:19">
      <c r="A2076" s="1452"/>
      <c r="B2076" s="1452"/>
      <c r="C2076" s="1455"/>
      <c r="D2076" s="1574"/>
      <c r="E2076" s="1453"/>
      <c r="F2076" s="1454"/>
      <c r="G2076" s="1455"/>
      <c r="H2076" s="1481"/>
      <c r="I2076" s="1453"/>
      <c r="J2076" s="1455"/>
      <c r="K2076" s="1455"/>
      <c r="L2076" s="1453"/>
      <c r="M2076" s="1453"/>
      <c r="N2076" s="1516"/>
      <c r="O2076" s="1453"/>
      <c r="P2076" s="1453"/>
      <c r="Q2076" s="1453"/>
      <c r="R2076" s="1453"/>
      <c r="S2076" s="1453"/>
    </row>
    <row r="2077" spans="1:19" s="1475" customFormat="1">
      <c r="A2077" s="1489"/>
      <c r="B2077" s="2074"/>
      <c r="C2077" s="1625"/>
      <c r="D2077" s="2551"/>
      <c r="E2077" s="2040"/>
      <c r="F2077" s="2126"/>
      <c r="G2077" s="2032"/>
      <c r="H2077" s="2127"/>
      <c r="I2077" s="2128"/>
      <c r="J2077" s="2032"/>
      <c r="K2077" s="1582"/>
      <c r="L2077" s="2612"/>
      <c r="M2077" s="1453"/>
      <c r="N2077" s="2035"/>
      <c r="O2077" s="2036"/>
      <c r="P2077" s="2036"/>
      <c r="Q2077" s="2036"/>
      <c r="R2077" s="2036"/>
      <c r="S2077" s="2036"/>
    </row>
    <row r="2078" spans="1:19" s="1475" customFormat="1">
      <c r="A2078" s="1489"/>
      <c r="B2078" s="2074"/>
      <c r="C2078" s="1625"/>
      <c r="D2078" s="2551"/>
      <c r="E2078" s="2040"/>
      <c r="F2078" s="2126"/>
      <c r="G2078" s="2032"/>
      <c r="H2078" s="2127"/>
      <c r="I2078" s="2128"/>
      <c r="J2078" s="2032"/>
      <c r="K2078" s="1582"/>
      <c r="L2078" s="2612"/>
      <c r="M2078" s="1453"/>
      <c r="N2078" s="2035"/>
      <c r="O2078" s="2036"/>
      <c r="P2078" s="2036"/>
      <c r="Q2078" s="2036"/>
      <c r="R2078" s="2036"/>
      <c r="S2078" s="2036"/>
    </row>
    <row r="2079" spans="1:19" s="1475" customFormat="1">
      <c r="A2079" s="1489"/>
      <c r="B2079" s="2074"/>
      <c r="C2079" s="1625"/>
      <c r="D2079" s="2551"/>
      <c r="E2079" s="2040"/>
      <c r="F2079" s="2126"/>
      <c r="G2079" s="2032"/>
      <c r="H2079" s="2127"/>
      <c r="I2079" s="2128"/>
      <c r="J2079" s="2032"/>
      <c r="K2079" s="1582"/>
      <c r="L2079" s="2612"/>
      <c r="M2079" s="1453"/>
      <c r="N2079" s="2035"/>
      <c r="O2079" s="2036"/>
      <c r="P2079" s="2036"/>
      <c r="Q2079" s="2036"/>
      <c r="R2079" s="2036"/>
      <c r="S2079" s="2036"/>
    </row>
    <row r="2080" spans="1:19" s="1475" customFormat="1">
      <c r="A2080" s="1489"/>
      <c r="B2080" s="2074"/>
      <c r="C2080" s="1625"/>
      <c r="D2080" s="2551"/>
      <c r="E2080" s="2040"/>
      <c r="F2080" s="2126"/>
      <c r="G2080" s="2032"/>
      <c r="H2080" s="2127"/>
      <c r="I2080" s="2128"/>
      <c r="J2080" s="2032"/>
      <c r="K2080" s="1582"/>
      <c r="L2080" s="2612"/>
      <c r="M2080" s="1453"/>
      <c r="N2080" s="2035"/>
      <c r="O2080" s="2036"/>
      <c r="P2080" s="2036"/>
      <c r="Q2080" s="2036"/>
      <c r="R2080" s="2036"/>
      <c r="S2080" s="2036"/>
    </row>
    <row r="2081" spans="1:19" s="1475" customFormat="1">
      <c r="A2081" s="2129"/>
      <c r="B2081" s="2074"/>
      <c r="C2081" s="1625"/>
      <c r="D2081" s="2551"/>
      <c r="E2081" s="2040"/>
      <c r="F2081" s="2126"/>
      <c r="G2081" s="2032"/>
      <c r="H2081" s="2127"/>
      <c r="I2081" s="2128"/>
      <c r="J2081" s="2032"/>
      <c r="K2081" s="2032"/>
      <c r="L2081" s="2241"/>
      <c r="M2081" s="2034"/>
      <c r="N2081" s="2035"/>
      <c r="O2081" s="2036"/>
      <c r="P2081" s="2036"/>
      <c r="Q2081" s="2036"/>
      <c r="R2081" s="2036"/>
      <c r="S2081" s="2036"/>
    </row>
    <row r="2082" spans="1:19" s="1475" customFormat="1">
      <c r="A2082" s="2129"/>
      <c r="B2082" s="2074"/>
      <c r="C2082" s="1625"/>
      <c r="D2082" s="2551"/>
      <c r="E2082" s="2040"/>
      <c r="F2082" s="2126"/>
      <c r="G2082" s="2032"/>
      <c r="H2082" s="2127"/>
      <c r="I2082" s="2128"/>
      <c r="J2082" s="2032"/>
      <c r="K2082" s="2032"/>
      <c r="L2082" s="2241"/>
      <c r="M2082" s="2034"/>
      <c r="N2082" s="2035"/>
      <c r="O2082" s="2036"/>
      <c r="P2082" s="2036"/>
      <c r="Q2082" s="2036"/>
      <c r="R2082" s="2036"/>
      <c r="S2082" s="2036"/>
    </row>
    <row r="2083" spans="1:19" s="2496" customFormat="1">
      <c r="A2083" s="2490"/>
      <c r="B2083" s="2659"/>
      <c r="C2083" s="2491"/>
      <c r="D2083" s="2558"/>
      <c r="E2083" s="2388"/>
      <c r="F2083" s="2493"/>
      <c r="G2083" s="2385"/>
      <c r="H2083" s="2494"/>
      <c r="I2083" s="2495"/>
      <c r="J2083" s="2385"/>
      <c r="K2083" s="2385"/>
      <c r="L2083" s="2517"/>
      <c r="M2083" s="2391"/>
      <c r="N2083" s="2390"/>
      <c r="O2083" s="2386"/>
      <c r="P2083" s="2386"/>
      <c r="Q2083" s="2386"/>
      <c r="R2083" s="2386"/>
      <c r="S2083" s="2386"/>
    </row>
    <row r="2084" spans="1:19" s="1475" customFormat="1">
      <c r="A2084" s="2129"/>
      <c r="B2084" s="2074"/>
      <c r="C2084" s="2725" t="s">
        <v>4112</v>
      </c>
      <c r="D2084" s="2551"/>
      <c r="E2084" s="2040"/>
      <c r="F2084" s="2126"/>
      <c r="G2084" s="2032"/>
      <c r="H2084" s="2127"/>
      <c r="I2084" s="2128"/>
      <c r="J2084" s="2032"/>
      <c r="K2084" s="2032"/>
      <c r="L2084" s="2241"/>
      <c r="M2084" s="2034"/>
      <c r="N2084" s="2035"/>
      <c r="O2084" s="2036"/>
      <c r="P2084" s="2036"/>
      <c r="Q2084" s="2036"/>
      <c r="R2084" s="2036"/>
      <c r="S2084" s="2036"/>
    </row>
    <row r="2085" spans="1:19" s="1475" customFormat="1">
      <c r="A2085" s="2674">
        <v>5504024</v>
      </c>
      <c r="B2085" s="2074" t="s">
        <v>2720</v>
      </c>
      <c r="C2085" s="1782" t="s">
        <v>4113</v>
      </c>
      <c r="D2085" s="2582">
        <v>420000</v>
      </c>
      <c r="E2085" s="2040"/>
      <c r="F2085" s="2126">
        <v>309000</v>
      </c>
      <c r="G2085" s="2032" t="s">
        <v>98</v>
      </c>
      <c r="H2085" s="2127">
        <v>44294</v>
      </c>
      <c r="I2085" s="2128" t="s">
        <v>219</v>
      </c>
      <c r="J2085" s="2174" t="s">
        <v>449</v>
      </c>
      <c r="K2085" s="1582" t="s">
        <v>107</v>
      </c>
      <c r="L2085" s="2612" t="s">
        <v>449</v>
      </c>
      <c r="M2085" s="1453" t="s">
        <v>904</v>
      </c>
      <c r="N2085" s="2035"/>
      <c r="O2085" s="2036"/>
      <c r="P2085" s="2036"/>
      <c r="Q2085" s="2036"/>
      <c r="R2085" s="2036"/>
      <c r="S2085" s="2036"/>
    </row>
    <row r="2086" spans="1:19" s="1475" customFormat="1">
      <c r="A2086" s="2674">
        <v>5504025</v>
      </c>
      <c r="B2086" s="2074" t="s">
        <v>2780</v>
      </c>
      <c r="C2086" s="1782" t="s">
        <v>4114</v>
      </c>
      <c r="D2086" s="2582">
        <v>590000</v>
      </c>
      <c r="E2086" s="2040"/>
      <c r="F2086" s="2126">
        <v>462000</v>
      </c>
      <c r="G2086" s="2032" t="s">
        <v>25</v>
      </c>
      <c r="H2086" s="2127">
        <v>44294</v>
      </c>
      <c r="I2086" s="2128" t="s">
        <v>219</v>
      </c>
      <c r="J2086" s="2174" t="s">
        <v>449</v>
      </c>
      <c r="K2086" s="1582" t="s">
        <v>107</v>
      </c>
      <c r="L2086" s="2241" t="s">
        <v>449</v>
      </c>
      <c r="M2086" s="1453" t="s">
        <v>904</v>
      </c>
      <c r="N2086" s="2035"/>
      <c r="O2086" s="2036"/>
      <c r="P2086" s="2036"/>
      <c r="Q2086" s="2036"/>
      <c r="R2086" s="2036"/>
      <c r="S2086" s="2036"/>
    </row>
    <row r="2087" spans="1:19" s="1475" customFormat="1">
      <c r="A2087" s="2674">
        <v>5504040</v>
      </c>
      <c r="B2087" s="2074" t="s">
        <v>2581</v>
      </c>
      <c r="C2087" s="1782" t="s">
        <v>4115</v>
      </c>
      <c r="D2087" s="2582">
        <v>590000</v>
      </c>
      <c r="E2087" s="2040"/>
      <c r="F2087" s="2126">
        <v>442000</v>
      </c>
      <c r="G2087" s="2032" t="s">
        <v>98</v>
      </c>
      <c r="H2087" s="2127">
        <v>44296</v>
      </c>
      <c r="I2087" s="2128" t="s">
        <v>317</v>
      </c>
      <c r="J2087" s="2174" t="s">
        <v>449</v>
      </c>
      <c r="K2087" s="1582" t="s">
        <v>107</v>
      </c>
      <c r="L2087" s="2241" t="s">
        <v>449</v>
      </c>
      <c r="M2087" s="1453" t="s">
        <v>904</v>
      </c>
      <c r="N2087" s="2035"/>
      <c r="O2087" s="2036"/>
      <c r="P2087" s="2036"/>
      <c r="Q2087" s="2036"/>
      <c r="R2087" s="2036"/>
      <c r="S2087" s="2036"/>
    </row>
    <row r="2088" spans="1:19" s="1475" customFormat="1">
      <c r="A2088" s="2674">
        <v>5504041</v>
      </c>
      <c r="B2088" s="2074" t="s">
        <v>2581</v>
      </c>
      <c r="C2088" s="1782" t="s">
        <v>4116</v>
      </c>
      <c r="D2088" s="2582">
        <v>620000</v>
      </c>
      <c r="E2088" s="2040"/>
      <c r="F2088" s="2126">
        <v>484000</v>
      </c>
      <c r="G2088" s="2032" t="s">
        <v>98</v>
      </c>
      <c r="H2088" s="2127">
        <v>44296</v>
      </c>
      <c r="I2088" s="2128" t="s">
        <v>317</v>
      </c>
      <c r="J2088" s="2174" t="s">
        <v>449</v>
      </c>
      <c r="K2088" s="1582" t="s">
        <v>107</v>
      </c>
      <c r="L2088" s="2241" t="s">
        <v>449</v>
      </c>
      <c r="M2088" s="1453" t="s">
        <v>904</v>
      </c>
      <c r="N2088" s="2035"/>
      <c r="O2088" s="2036"/>
      <c r="P2088" s="2036"/>
      <c r="Q2088" s="2036"/>
      <c r="R2088" s="2036"/>
      <c r="S2088" s="2036"/>
    </row>
    <row r="2089" spans="1:19">
      <c r="A2089" s="2674">
        <v>5504083</v>
      </c>
      <c r="B2089" s="1452" t="s">
        <v>2732</v>
      </c>
      <c r="C2089" s="1782" t="s">
        <v>4117</v>
      </c>
      <c r="D2089" s="2582">
        <v>560000</v>
      </c>
      <c r="E2089" s="1453"/>
      <c r="F2089" s="2126">
        <v>350000</v>
      </c>
      <c r="G2089" s="1455" t="s">
        <v>98</v>
      </c>
      <c r="H2089" s="1481">
        <v>44303</v>
      </c>
      <c r="I2089" s="1455" t="s">
        <v>448</v>
      </c>
      <c r="J2089" s="2174" t="s">
        <v>449</v>
      </c>
      <c r="K2089" s="1582" t="s">
        <v>107</v>
      </c>
      <c r="L2089" s="2612" t="s">
        <v>449</v>
      </c>
      <c r="M2089" s="1453" t="s">
        <v>904</v>
      </c>
      <c r="N2089" s="1516"/>
      <c r="O2089" s="1453"/>
      <c r="P2089" s="1453"/>
      <c r="Q2089" s="1453"/>
      <c r="R2089" s="1453"/>
      <c r="S2089" s="1453"/>
    </row>
    <row r="2090" spans="1:19" s="1475" customFormat="1">
      <c r="A2090" s="2674">
        <v>5506111</v>
      </c>
      <c r="B2090" s="2074" t="s">
        <v>786</v>
      </c>
      <c r="C2090" s="1782" t="s">
        <v>4118</v>
      </c>
      <c r="D2090" s="2582">
        <v>840000</v>
      </c>
      <c r="E2090" s="2040"/>
      <c r="F2090" s="2126">
        <v>389000</v>
      </c>
      <c r="G2090" s="2032" t="s">
        <v>98</v>
      </c>
      <c r="H2090" s="2127">
        <v>44372</v>
      </c>
      <c r="I2090" s="2128" t="s">
        <v>359</v>
      </c>
      <c r="J2090" s="2174" t="s">
        <v>449</v>
      </c>
      <c r="K2090" s="2032" t="s">
        <v>41</v>
      </c>
      <c r="L2090" s="2241" t="s">
        <v>449</v>
      </c>
      <c r="M2090" s="2034" t="s">
        <v>1956</v>
      </c>
      <c r="N2090" s="2035"/>
      <c r="O2090" s="2036"/>
      <c r="P2090" s="2036"/>
      <c r="Q2090" s="2036"/>
      <c r="R2090" s="2036"/>
      <c r="S2090" s="2036"/>
    </row>
    <row r="2091" spans="1:19" s="1475" customFormat="1">
      <c r="A2091" s="2674">
        <v>5507023</v>
      </c>
      <c r="B2091" s="2405" t="s">
        <v>2105</v>
      </c>
      <c r="C2091" s="1782" t="s">
        <v>4119</v>
      </c>
      <c r="D2091" s="2582">
        <v>1450000</v>
      </c>
      <c r="E2091" s="2040"/>
      <c r="F2091" s="2126">
        <v>1118000</v>
      </c>
      <c r="G2091" s="2032" t="s">
        <v>98</v>
      </c>
      <c r="H2091" s="2127">
        <v>44385</v>
      </c>
      <c r="I2091" s="2128" t="s">
        <v>219</v>
      </c>
      <c r="J2091" s="2174" t="s">
        <v>449</v>
      </c>
      <c r="K2091" s="2032" t="s">
        <v>41</v>
      </c>
      <c r="L2091" s="2241" t="s">
        <v>449</v>
      </c>
      <c r="M2091" s="2034" t="s">
        <v>1956</v>
      </c>
      <c r="N2091" s="2035"/>
      <c r="O2091" s="2036"/>
      <c r="P2091" s="2036"/>
      <c r="Q2091" s="2036"/>
      <c r="R2091" s="2036"/>
      <c r="S2091" s="2036"/>
    </row>
    <row r="2092" spans="1:19" s="1475" customFormat="1">
      <c r="A2092" s="1489"/>
      <c r="B2092" s="2405" t="s">
        <v>4120</v>
      </c>
      <c r="C2092" s="1782"/>
      <c r="D2092" s="2583"/>
      <c r="E2092" s="2069"/>
      <c r="F2092" s="2139"/>
      <c r="G2092" s="2070"/>
      <c r="H2092" s="2140"/>
      <c r="I2092" s="2141"/>
      <c r="J2092" s="2070"/>
      <c r="K2092" s="2070"/>
      <c r="L2092" s="2612"/>
      <c r="M2092" s="2034"/>
      <c r="N2092" s="2035"/>
      <c r="O2092" s="2036"/>
      <c r="P2092" s="2036"/>
      <c r="Q2092" s="2036"/>
      <c r="R2092" s="2036"/>
      <c r="S2092" s="2036"/>
    </row>
    <row r="2093" spans="1:19" s="1475" customFormat="1">
      <c r="A2093" s="2674">
        <v>5507029</v>
      </c>
      <c r="B2093" s="2074" t="s">
        <v>2519</v>
      </c>
      <c r="C2093" s="1782" t="s">
        <v>4121</v>
      </c>
      <c r="D2093" s="2582">
        <v>600000</v>
      </c>
      <c r="E2093" s="2040"/>
      <c r="F2093" s="2126">
        <v>497000</v>
      </c>
      <c r="G2093" s="2032" t="s">
        <v>98</v>
      </c>
      <c r="H2093" s="2127">
        <v>44387</v>
      </c>
      <c r="I2093" s="2128" t="s">
        <v>2007</v>
      </c>
      <c r="J2093" s="2032"/>
      <c r="K2093" s="2032" t="s">
        <v>41</v>
      </c>
      <c r="L2093" s="2832" t="s">
        <v>2614</v>
      </c>
      <c r="M2093" s="2034" t="s">
        <v>1956</v>
      </c>
      <c r="N2093" s="2035"/>
      <c r="O2093" s="2036"/>
      <c r="P2093" s="2036"/>
      <c r="Q2093" s="2036"/>
      <c r="R2093" s="2036"/>
      <c r="S2093" s="2036"/>
    </row>
    <row r="2094" spans="1:19" s="1475" customFormat="1">
      <c r="A2094" s="2129"/>
      <c r="B2094" s="2074"/>
      <c r="C2094" s="1625"/>
      <c r="D2094" s="2551"/>
      <c r="E2094" s="2040"/>
      <c r="F2094" s="2126"/>
      <c r="G2094" s="2032"/>
      <c r="H2094" s="2127"/>
      <c r="I2094" s="2128"/>
      <c r="J2094" s="2032"/>
      <c r="K2094" s="2032"/>
      <c r="L2094" s="2241"/>
      <c r="M2094" s="2034"/>
      <c r="N2094" s="2035"/>
      <c r="O2094" s="2036"/>
      <c r="P2094" s="2036"/>
      <c r="Q2094" s="2036"/>
      <c r="R2094" s="2036"/>
      <c r="S2094" s="2036"/>
    </row>
    <row r="2095" spans="1:19" s="1475" customFormat="1">
      <c r="A2095" s="2129"/>
      <c r="B2095" s="2074"/>
      <c r="C2095" s="1625"/>
      <c r="D2095" s="2551"/>
      <c r="E2095" s="2040"/>
      <c r="F2095" s="2126"/>
      <c r="G2095" s="2032"/>
      <c r="H2095" s="2127"/>
      <c r="I2095" s="2128"/>
      <c r="J2095" s="2032"/>
      <c r="K2095" s="2032"/>
      <c r="L2095" s="2241"/>
      <c r="M2095" s="2034"/>
      <c r="N2095" s="2035"/>
      <c r="O2095" s="2036"/>
      <c r="P2095" s="2036"/>
      <c r="Q2095" s="2036"/>
      <c r="R2095" s="2036"/>
      <c r="S2095" s="2036"/>
    </row>
    <row r="2096" spans="1:19" s="1475" customFormat="1">
      <c r="A2096" s="2129"/>
      <c r="B2096" s="2074"/>
      <c r="C2096" s="1625"/>
      <c r="D2096" s="2551"/>
      <c r="E2096" s="2040"/>
      <c r="F2096" s="2126"/>
      <c r="G2096" s="2032"/>
      <c r="H2096" s="2127"/>
      <c r="I2096" s="2128"/>
      <c r="J2096" s="2032"/>
      <c r="K2096" s="2032"/>
      <c r="L2096" s="2241"/>
      <c r="M2096" s="2034"/>
      <c r="N2096" s="2035"/>
      <c r="O2096" s="2036"/>
      <c r="P2096" s="2036"/>
      <c r="Q2096" s="2036"/>
      <c r="R2096" s="2036"/>
      <c r="S2096" s="2036"/>
    </row>
    <row r="2097" spans="1:19" s="1475" customFormat="1">
      <c r="A2097" s="2129"/>
      <c r="B2097" s="2074"/>
      <c r="C2097" s="1625"/>
      <c r="D2097" s="2551"/>
      <c r="E2097" s="2040"/>
      <c r="F2097" s="2126"/>
      <c r="G2097" s="2032"/>
      <c r="H2097" s="2127"/>
      <c r="I2097" s="2128"/>
      <c r="J2097" s="2032"/>
      <c r="K2097" s="2032"/>
      <c r="L2097" s="2241"/>
      <c r="M2097" s="2034"/>
      <c r="N2097" s="2035"/>
      <c r="O2097" s="2036"/>
      <c r="P2097" s="2036"/>
      <c r="Q2097" s="2036"/>
      <c r="R2097" s="2036"/>
      <c r="S2097" s="2036"/>
    </row>
    <row r="2098" spans="1:19" s="1475" customFormat="1">
      <c r="A2098" s="2129"/>
      <c r="B2098" s="2074"/>
      <c r="C2098" s="1625"/>
      <c r="D2098" s="2551"/>
      <c r="E2098" s="2040"/>
      <c r="F2098" s="2126"/>
      <c r="G2098" s="2032"/>
      <c r="H2098" s="2127"/>
      <c r="I2098" s="2128"/>
      <c r="J2098" s="2032"/>
      <c r="K2098" s="2032"/>
      <c r="L2098" s="2241"/>
      <c r="M2098" s="2034"/>
      <c r="N2098" s="2035"/>
      <c r="O2098" s="2036"/>
      <c r="P2098" s="2036"/>
      <c r="Q2098" s="2036"/>
      <c r="R2098" s="2036"/>
      <c r="S2098" s="2036"/>
    </row>
    <row r="2099" spans="1:19" s="1475" customFormat="1">
      <c r="A2099" s="2129"/>
      <c r="B2099" s="2074"/>
      <c r="C2099" s="1625"/>
      <c r="D2099" s="2551"/>
      <c r="E2099" s="2040"/>
      <c r="F2099" s="2126"/>
      <c r="G2099" s="2032"/>
      <c r="H2099" s="2127"/>
      <c r="I2099" s="2128"/>
      <c r="J2099" s="2032"/>
      <c r="K2099" s="2032"/>
      <c r="L2099" s="2241"/>
      <c r="M2099" s="2034"/>
      <c r="N2099" s="2035"/>
      <c r="O2099" s="2036"/>
      <c r="P2099" s="2036"/>
      <c r="Q2099" s="2036"/>
      <c r="R2099" s="2036"/>
      <c r="S2099" s="2036"/>
    </row>
    <row r="2100" spans="1:19" s="1475" customFormat="1">
      <c r="A2100" s="2129"/>
      <c r="B2100" s="2074"/>
      <c r="C2100" s="1625"/>
      <c r="D2100" s="2551"/>
      <c r="E2100" s="2040"/>
      <c r="F2100" s="2126"/>
      <c r="G2100" s="2032"/>
      <c r="H2100" s="2127"/>
      <c r="I2100" s="2128"/>
      <c r="J2100" s="2032"/>
      <c r="K2100" s="2032"/>
      <c r="L2100" s="2241"/>
      <c r="M2100" s="2034"/>
      <c r="N2100" s="2035"/>
      <c r="O2100" s="2036"/>
      <c r="P2100" s="2036"/>
      <c r="Q2100" s="2036"/>
      <c r="R2100" s="2036"/>
      <c r="S2100" s="2036"/>
    </row>
    <row r="2101" spans="1:19" s="1475" customFormat="1">
      <c r="A2101" s="2129"/>
      <c r="B2101" s="2074"/>
      <c r="C2101" s="1625"/>
      <c r="D2101" s="2551"/>
      <c r="E2101" s="2040"/>
      <c r="F2101" s="2126"/>
      <c r="G2101" s="2032"/>
      <c r="H2101" s="2127"/>
      <c r="I2101" s="2128"/>
      <c r="J2101" s="2032"/>
      <c r="K2101" s="2032"/>
      <c r="L2101" s="2241"/>
      <c r="M2101" s="2034"/>
      <c r="N2101" s="2035"/>
      <c r="O2101" s="2036"/>
      <c r="P2101" s="2036"/>
      <c r="Q2101" s="2036"/>
      <c r="R2101" s="2036"/>
      <c r="S2101" s="2036"/>
    </row>
    <row r="2102" spans="1:19" s="1475" customFormat="1">
      <c r="A2102" s="2129"/>
      <c r="B2102" s="2074"/>
      <c r="C2102" s="1625"/>
      <c r="D2102" s="2551"/>
      <c r="E2102" s="2040"/>
      <c r="F2102" s="2126"/>
      <c r="G2102" s="2032"/>
      <c r="H2102" s="2127"/>
      <c r="I2102" s="2128"/>
      <c r="J2102" s="2032"/>
      <c r="K2102" s="2032"/>
      <c r="L2102" s="2241"/>
      <c r="M2102" s="2034"/>
      <c r="N2102" s="2035"/>
      <c r="O2102" s="2036"/>
      <c r="P2102" s="2036"/>
      <c r="Q2102" s="2036"/>
      <c r="R2102" s="2036"/>
      <c r="S2102" s="2036"/>
    </row>
    <row r="2103" spans="1:19" s="1475" customFormat="1">
      <c r="A2103" s="2129"/>
      <c r="B2103" s="2074"/>
      <c r="C2103" s="1625"/>
      <c r="D2103" s="2551"/>
      <c r="E2103" s="2040"/>
      <c r="F2103" s="2126"/>
      <c r="G2103" s="2032"/>
      <c r="H2103" s="2127"/>
      <c r="I2103" s="2128"/>
      <c r="J2103" s="2032"/>
      <c r="K2103" s="2032"/>
      <c r="L2103" s="2241"/>
      <c r="M2103" s="2034"/>
      <c r="N2103" s="2035"/>
      <c r="O2103" s="2036"/>
      <c r="P2103" s="2036"/>
      <c r="Q2103" s="2036"/>
      <c r="R2103" s="2036"/>
      <c r="S2103" s="2036"/>
    </row>
    <row r="2104" spans="1:19" s="1475" customFormat="1">
      <c r="A2104" s="2129"/>
      <c r="B2104" s="2074"/>
      <c r="C2104" s="1625"/>
      <c r="D2104" s="2551"/>
      <c r="E2104" s="2040"/>
      <c r="F2104" s="2126"/>
      <c r="G2104" s="2032"/>
      <c r="H2104" s="2127"/>
      <c r="I2104" s="2128"/>
      <c r="J2104" s="2032"/>
      <c r="K2104" s="2032"/>
      <c r="L2104" s="2241"/>
      <c r="M2104" s="2034"/>
      <c r="N2104" s="2035"/>
      <c r="O2104" s="2036"/>
      <c r="P2104" s="2036"/>
      <c r="Q2104" s="2036"/>
      <c r="R2104" s="2036"/>
      <c r="S2104" s="2036"/>
    </row>
    <row r="2105" spans="1:19" s="1475" customFormat="1">
      <c r="A2105" s="2129"/>
      <c r="B2105" s="2074"/>
      <c r="C2105" s="1625"/>
      <c r="D2105" s="2551"/>
      <c r="E2105" s="2040"/>
      <c r="F2105" s="2126"/>
      <c r="G2105" s="2032"/>
      <c r="H2105" s="2127"/>
      <c r="I2105" s="2128"/>
      <c r="J2105" s="2032"/>
      <c r="K2105" s="2032"/>
      <c r="L2105" s="2241"/>
      <c r="M2105" s="2034"/>
      <c r="N2105" s="2035"/>
      <c r="O2105" s="2036"/>
      <c r="P2105" s="2036"/>
      <c r="Q2105" s="2036"/>
      <c r="R2105" s="2036"/>
      <c r="S2105" s="2036"/>
    </row>
    <row r="2106" spans="1:19" s="1475" customFormat="1">
      <c r="A2106" s="2129"/>
      <c r="B2106" s="2074"/>
      <c r="C2106" s="1625"/>
      <c r="D2106" s="2551"/>
      <c r="E2106" s="2040"/>
      <c r="F2106" s="2126"/>
      <c r="G2106" s="2032"/>
      <c r="H2106" s="2127"/>
      <c r="I2106" s="2128"/>
      <c r="J2106" s="2032"/>
      <c r="K2106" s="2032"/>
      <c r="L2106" s="2241"/>
      <c r="M2106" s="2034"/>
      <c r="N2106" s="2035"/>
      <c r="O2106" s="2036"/>
      <c r="P2106" s="2036"/>
      <c r="Q2106" s="2036"/>
      <c r="R2106" s="2036"/>
      <c r="S2106" s="2036"/>
    </row>
    <row r="2107" spans="1:19" s="1475" customFormat="1">
      <c r="A2107" s="2129"/>
      <c r="B2107" s="2074"/>
      <c r="C2107" s="1625"/>
      <c r="D2107" s="2551"/>
      <c r="E2107" s="2040"/>
      <c r="F2107" s="2126"/>
      <c r="G2107" s="2032"/>
      <c r="H2107" s="2127"/>
      <c r="I2107" s="2128"/>
      <c r="J2107" s="2032"/>
      <c r="K2107" s="2032"/>
      <c r="L2107" s="2241"/>
      <c r="M2107" s="2034"/>
      <c r="N2107" s="2035"/>
      <c r="O2107" s="2036"/>
      <c r="P2107" s="2036"/>
      <c r="Q2107" s="2036"/>
      <c r="R2107" s="2036"/>
      <c r="S2107" s="2036"/>
    </row>
    <row r="2108" spans="1:19" s="1475" customFormat="1">
      <c r="A2108" s="2682" t="s">
        <v>4122</v>
      </c>
      <c r="B2108" s="2074"/>
      <c r="C2108" s="1625"/>
      <c r="D2108" s="2551"/>
      <c r="E2108" s="2040"/>
      <c r="F2108" s="2126"/>
      <c r="G2108" s="2032"/>
      <c r="H2108" s="2127"/>
      <c r="I2108" s="2128"/>
      <c r="J2108" s="2032"/>
      <c r="K2108" s="2032"/>
      <c r="L2108" s="2241"/>
      <c r="M2108" s="2034"/>
      <c r="N2108" s="2035"/>
      <c r="O2108" s="2036"/>
      <c r="P2108" s="2036"/>
      <c r="Q2108" s="2036"/>
      <c r="R2108" s="2036"/>
      <c r="S2108" s="2036"/>
    </row>
    <row r="2109" spans="1:19" s="1475" customFormat="1">
      <c r="A2109" s="2682" t="s">
        <v>4123</v>
      </c>
      <c r="B2109" s="2074"/>
      <c r="C2109" s="1625"/>
      <c r="D2109" s="2551"/>
      <c r="E2109" s="2040"/>
      <c r="F2109" s="2126"/>
      <c r="G2109" s="2032"/>
      <c r="H2109" s="2127"/>
      <c r="I2109" s="2128"/>
      <c r="J2109" s="2032"/>
      <c r="K2109" s="2032"/>
      <c r="L2109" s="2241"/>
      <c r="M2109" s="2034"/>
      <c r="N2109" s="2035"/>
      <c r="O2109" s="2036"/>
      <c r="P2109" s="2036"/>
      <c r="Q2109" s="2036"/>
      <c r="R2109" s="2036"/>
      <c r="S2109" s="2036"/>
    </row>
    <row r="2110" spans="1:19" s="1475" customFormat="1">
      <c r="A2110" s="2682" t="s">
        <v>4124</v>
      </c>
      <c r="B2110" s="2074"/>
      <c r="C2110" s="1625"/>
      <c r="D2110" s="2551"/>
      <c r="E2110" s="2040"/>
      <c r="F2110" s="2126"/>
      <c r="G2110" s="2032"/>
      <c r="H2110" s="2127"/>
      <c r="I2110" s="2128"/>
      <c r="J2110" s="2032"/>
      <c r="K2110" s="2032"/>
      <c r="L2110" s="2034"/>
      <c r="M2110" s="2034"/>
      <c r="N2110" s="2035"/>
      <c r="O2110" s="2036"/>
      <c r="P2110" s="2036"/>
      <c r="Q2110" s="2036"/>
      <c r="R2110" s="2036"/>
      <c r="S2110" s="2036"/>
    </row>
    <row r="2111" spans="1:19" s="1475" customFormat="1">
      <c r="A2111" s="2682" t="s">
        <v>4125</v>
      </c>
      <c r="B2111" s="2074"/>
      <c r="C2111" s="1625"/>
      <c r="D2111" s="2551"/>
      <c r="E2111" s="2040"/>
      <c r="F2111" s="2126"/>
      <c r="G2111" s="2032"/>
      <c r="H2111" s="2127"/>
      <c r="I2111" s="2128"/>
      <c r="J2111" s="2032"/>
      <c r="K2111" s="2032"/>
      <c r="L2111" s="2034"/>
      <c r="M2111" s="2034"/>
      <c r="N2111" s="2035"/>
      <c r="O2111" s="2036"/>
      <c r="P2111" s="2036"/>
      <c r="Q2111" s="2036"/>
      <c r="R2111" s="2036"/>
      <c r="S2111" s="2036"/>
    </row>
    <row r="2112" spans="1:19" s="1475" customFormat="1">
      <c r="A2112" s="2682" t="s">
        <v>4126</v>
      </c>
      <c r="B2112" s="2074"/>
      <c r="C2112" s="1625"/>
      <c r="D2112" s="2551"/>
      <c r="E2112" s="2040"/>
      <c r="F2112" s="2126"/>
      <c r="G2112" s="2032"/>
      <c r="H2112" s="2127"/>
      <c r="I2112" s="2128"/>
      <c r="J2112" s="2032"/>
      <c r="K2112" s="2032"/>
      <c r="L2112" s="2034"/>
      <c r="M2112" s="2034"/>
      <c r="N2112" s="2035"/>
      <c r="O2112" s="2036"/>
      <c r="P2112" s="2036"/>
      <c r="Q2112" s="2036"/>
      <c r="R2112" s="2036"/>
      <c r="S2112" s="2036"/>
    </row>
    <row r="2113" spans="1:19" s="1475" customFormat="1">
      <c r="A2113" s="2129"/>
      <c r="B2113" s="2036"/>
      <c r="C2113" s="1625"/>
      <c r="D2113" s="2551"/>
      <c r="E2113" s="2040"/>
      <c r="F2113" s="2126"/>
      <c r="G2113" s="2032"/>
      <c r="H2113" s="2127"/>
      <c r="I2113" s="2128"/>
      <c r="J2113" s="2032"/>
      <c r="K2113" s="2032"/>
      <c r="L2113" s="2034"/>
      <c r="M2113" s="2034"/>
      <c r="N2113" s="2035"/>
      <c r="O2113" s="2036"/>
      <c r="P2113" s="2036"/>
      <c r="Q2113" s="2036"/>
      <c r="R2113" s="2036"/>
      <c r="S2113" s="2036"/>
    </row>
    <row r="2114" spans="1:19" s="1475" customFormat="1">
      <c r="A2114" s="2129"/>
      <c r="B2114" s="2036"/>
      <c r="C2114" s="1625"/>
      <c r="D2114" s="2551"/>
      <c r="E2114" s="2040"/>
      <c r="F2114" s="2126"/>
      <c r="G2114" s="2032"/>
      <c r="H2114" s="2127"/>
      <c r="I2114" s="2128"/>
      <c r="J2114" s="2032"/>
      <c r="K2114" s="2032"/>
      <c r="L2114" s="2034"/>
      <c r="M2114" s="2034"/>
      <c r="N2114" s="2035"/>
      <c r="O2114" s="2036"/>
      <c r="P2114" s="2036"/>
      <c r="Q2114" s="2036"/>
      <c r="R2114" s="2036"/>
      <c r="S2114" s="2036"/>
    </row>
    <row r="2115" spans="1:19" s="1475" customFormat="1">
      <c r="A2115" s="2674"/>
      <c r="B2115" s="2036" t="s">
        <v>2169</v>
      </c>
      <c r="C2115" s="1782"/>
      <c r="D2115" s="2583"/>
      <c r="E2115" s="2069"/>
      <c r="F2115" s="2139"/>
      <c r="G2115" s="2070"/>
      <c r="H2115" s="2140"/>
      <c r="I2115" s="2141"/>
      <c r="J2115" s="2070"/>
      <c r="K2115" s="2070"/>
      <c r="L2115" s="2612"/>
      <c r="M2115" s="2034"/>
      <c r="N2115" s="2035"/>
      <c r="O2115" s="2036"/>
      <c r="P2115" s="2036"/>
      <c r="Q2115" s="2036"/>
      <c r="R2115" s="2036"/>
      <c r="S2115" s="2036"/>
    </row>
    <row r="2116" spans="1:19" s="1475" customFormat="1">
      <c r="A2116" s="1489"/>
      <c r="B2116" s="2036"/>
      <c r="C2116" s="1782"/>
      <c r="D2116" s="2583"/>
      <c r="E2116" s="2069"/>
      <c r="F2116" s="2139"/>
      <c r="G2116" s="2070"/>
      <c r="H2116" s="2140"/>
      <c r="I2116" s="2141"/>
      <c r="J2116" s="2070"/>
      <c r="K2116" s="2070"/>
      <c r="L2116" s="2612"/>
      <c r="M2116" s="2034"/>
      <c r="N2116" s="2035"/>
      <c r="O2116" s="2036"/>
      <c r="P2116" s="2036"/>
      <c r="Q2116" s="2036"/>
      <c r="R2116" s="2036"/>
      <c r="S2116" s="2036"/>
    </row>
    <row r="2117" spans="1:19" s="1475" customFormat="1">
      <c r="A2117" s="2688"/>
      <c r="B2117" s="2036" t="s">
        <v>4127</v>
      </c>
      <c r="C2117" s="1782"/>
      <c r="D2117" s="2583"/>
      <c r="E2117" s="2069"/>
      <c r="F2117" s="2139"/>
      <c r="G2117" s="2070"/>
      <c r="H2117" s="2140"/>
      <c r="I2117" s="2141"/>
      <c r="J2117" s="2070"/>
      <c r="K2117" s="2070"/>
      <c r="L2117" s="2612"/>
      <c r="M2117" s="2034"/>
      <c r="N2117" s="2035"/>
      <c r="O2117" s="2036"/>
      <c r="P2117" s="2036"/>
      <c r="Q2117" s="2036"/>
      <c r="R2117" s="2036"/>
      <c r="S2117" s="2036"/>
    </row>
    <row r="2118" spans="1:19" s="1475" customFormat="1">
      <c r="A2118" s="2129"/>
      <c r="B2118" s="2036"/>
      <c r="C2118" s="1775"/>
      <c r="D2118" s="2583"/>
      <c r="E2118" s="2069"/>
      <c r="F2118" s="2139"/>
      <c r="G2118" s="2070"/>
      <c r="H2118" s="2140"/>
      <c r="I2118" s="2141"/>
      <c r="J2118" s="2070"/>
      <c r="K2118" s="2070"/>
      <c r="L2118" s="2072"/>
      <c r="M2118" s="2034"/>
      <c r="N2118" s="2035"/>
      <c r="O2118" s="2036"/>
      <c r="P2118" s="2036"/>
      <c r="Q2118" s="2036"/>
      <c r="R2118" s="2036"/>
      <c r="S2118" s="2036"/>
    </row>
    <row r="2119" spans="1:19" s="1475" customFormat="1">
      <c r="A2119" s="2767" t="s">
        <v>1616</v>
      </c>
      <c r="B2119" s="2766" t="s">
        <v>1617</v>
      </c>
      <c r="C2119" s="1775"/>
      <c r="D2119" s="2583"/>
      <c r="E2119" s="2069"/>
      <c r="F2119" s="2139"/>
      <c r="G2119" s="2070"/>
      <c r="H2119" s="2140"/>
      <c r="I2119" s="2141"/>
      <c r="J2119" s="2070"/>
      <c r="K2119" s="2070"/>
      <c r="L2119" s="2072"/>
      <c r="M2119" s="2034"/>
      <c r="N2119" s="2035"/>
      <c r="O2119" s="2036"/>
      <c r="P2119" s="2036"/>
      <c r="Q2119" s="2036"/>
      <c r="R2119" s="2036"/>
      <c r="S2119" s="2036"/>
    </row>
    <row r="2120" spans="1:19" s="1475" customFormat="1">
      <c r="A2120" s="2129"/>
      <c r="B2120" s="2036"/>
      <c r="C2120" s="1775"/>
      <c r="D2120" s="2583"/>
      <c r="E2120" s="2069"/>
      <c r="F2120" s="2139"/>
      <c r="G2120" s="2070"/>
      <c r="H2120" s="2140"/>
      <c r="I2120" s="2141"/>
      <c r="J2120" s="2070"/>
      <c r="K2120" s="2070"/>
      <c r="L2120" s="2072"/>
      <c r="M2120" s="2034"/>
      <c r="N2120" s="2035"/>
      <c r="O2120" s="2036"/>
      <c r="P2120" s="2036"/>
      <c r="Q2120" s="2036"/>
      <c r="R2120" s="2036"/>
      <c r="S2120" s="2036"/>
    </row>
    <row r="2121" spans="1:19" s="1475" customFormat="1">
      <c r="A2121" s="2129"/>
      <c r="B2121" s="2036"/>
      <c r="C2121" s="1625"/>
      <c r="D2121" s="2551"/>
      <c r="E2121" s="2040"/>
      <c r="F2121" s="2126"/>
      <c r="G2121" s="2032"/>
      <c r="H2121" s="2127"/>
      <c r="I2121" s="2128"/>
      <c r="J2121" s="2032"/>
      <c r="K2121" s="2032"/>
      <c r="L2121" s="2034"/>
      <c r="M2121" s="2034"/>
      <c r="N2121" s="2035"/>
      <c r="O2121" s="2036"/>
      <c r="P2121" s="2036"/>
      <c r="Q2121" s="2036"/>
      <c r="R2121" s="2036"/>
      <c r="S2121" s="2036"/>
    </row>
    <row r="2122" spans="1:19" s="1475" customFormat="1">
      <c r="A2122" s="2129"/>
      <c r="B2122" s="2036"/>
      <c r="C2122" s="1625"/>
      <c r="D2122" s="2551"/>
      <c r="E2122" s="2040"/>
      <c r="F2122" s="2126"/>
      <c r="G2122" s="2032"/>
      <c r="H2122" s="2127"/>
      <c r="I2122" s="2128"/>
      <c r="J2122" s="2032"/>
      <c r="K2122" s="2032"/>
      <c r="L2122" s="2034"/>
      <c r="M2122" s="2034"/>
      <c r="N2122" s="2035"/>
      <c r="O2122" s="2036"/>
      <c r="P2122" s="2036"/>
      <c r="Q2122" s="2036"/>
      <c r="R2122" s="2036"/>
      <c r="S2122" s="2036"/>
    </row>
    <row r="2123" spans="1:19" s="1475" customFormat="1">
      <c r="A2123" s="2133" t="s">
        <v>4128</v>
      </c>
      <c r="B2123" s="2074"/>
      <c r="C2123" s="1775"/>
      <c r="D2123" s="2583">
        <v>350000</v>
      </c>
      <c r="E2123" s="2040"/>
      <c r="F2123" s="2127">
        <v>44179</v>
      </c>
      <c r="G2123" s="2127"/>
      <c r="H2123" s="2127"/>
      <c r="I2123" s="2128"/>
      <c r="J2123" s="2032"/>
      <c r="K2123" s="2032"/>
      <c r="L2123" s="2034"/>
      <c r="M2123" s="2034"/>
      <c r="N2123" s="2035"/>
      <c r="O2123" s="2036"/>
      <c r="P2123" s="2036"/>
      <c r="Q2123" s="2036"/>
      <c r="R2123" s="2036"/>
      <c r="S2123" s="2036"/>
    </row>
    <row r="2124" spans="1:19" s="1475" customFormat="1">
      <c r="A2124" s="2129"/>
      <c r="B2124" s="2036"/>
      <c r="C2124" s="1625"/>
      <c r="D2124" s="2551"/>
      <c r="E2124" s="2040"/>
      <c r="F2124" s="2126"/>
      <c r="G2124" s="2032"/>
      <c r="H2124" s="2127"/>
      <c r="I2124" s="2128"/>
      <c r="J2124" s="2032"/>
      <c r="K2124" s="2032"/>
      <c r="L2124" s="2034"/>
      <c r="M2124" s="2034"/>
      <c r="N2124" s="2035"/>
      <c r="O2124" s="2036"/>
      <c r="P2124" s="2036"/>
      <c r="Q2124" s="2036"/>
      <c r="R2124" s="2036"/>
      <c r="S2124" s="2036"/>
    </row>
    <row r="2125" spans="1:19" s="1475" customFormat="1">
      <c r="A2125" s="2129"/>
      <c r="B2125" s="2074"/>
      <c r="C2125" s="1589"/>
      <c r="D2125" s="144"/>
      <c r="E2125" s="2040"/>
      <c r="F2125" s="2126"/>
      <c r="G2125" s="2032"/>
      <c r="H2125" s="2127"/>
      <c r="I2125" s="2128"/>
      <c r="J2125" s="2032"/>
      <c r="K2125" s="2032"/>
      <c r="L2125" s="2034"/>
      <c r="M2125" s="2034"/>
      <c r="N2125" s="2035"/>
      <c r="O2125" s="2036"/>
      <c r="P2125" s="2036"/>
      <c r="Q2125" s="2036"/>
      <c r="R2125" s="2036"/>
      <c r="S2125" s="2036"/>
    </row>
    <row r="2126" spans="1:19" s="1147" customFormat="1">
      <c r="A2126" s="1092" t="s">
        <v>4129</v>
      </c>
      <c r="B2126" s="1092"/>
      <c r="C2126" s="1636">
        <v>170000</v>
      </c>
      <c r="D2126" s="144"/>
      <c r="E2126" s="2007"/>
      <c r="F2126" s="2105"/>
      <c r="G2126" s="2005"/>
      <c r="H2126" s="2127"/>
      <c r="I2126" s="2002"/>
      <c r="J2126" s="2005"/>
      <c r="K2126" s="2005"/>
      <c r="L2126" s="2010"/>
      <c r="M2126" s="2010"/>
      <c r="N2126" s="2011"/>
      <c r="O2126" s="2004"/>
      <c r="P2126" s="2004"/>
      <c r="Q2126" s="2004"/>
      <c r="R2126" s="2004"/>
      <c r="S2126" s="2004"/>
    </row>
    <row r="2127" spans="1:19" s="1147" customFormat="1">
      <c r="A2127" s="1092" t="s">
        <v>4130</v>
      </c>
      <c r="B2127" s="1092"/>
      <c r="C2127" s="1636">
        <v>142000</v>
      </c>
      <c r="D2127" s="144"/>
      <c r="E2127" s="2007"/>
      <c r="F2127" s="2105"/>
      <c r="G2127" s="2005"/>
      <c r="H2127" s="2106"/>
      <c r="I2127" s="2002"/>
      <c r="J2127" s="2005"/>
      <c r="K2127" s="2005"/>
      <c r="L2127" s="2010"/>
      <c r="M2127" s="2010"/>
      <c r="N2127" s="2011"/>
      <c r="O2127" s="2004"/>
      <c r="P2127" s="2004"/>
      <c r="Q2127" s="2004"/>
      <c r="R2127" s="2004"/>
      <c r="S2127" s="2004"/>
    </row>
    <row r="2128" spans="1:19" s="1147" customFormat="1">
      <c r="A2128" s="1996"/>
      <c r="B2128" s="2004"/>
      <c r="C2128" s="1457"/>
      <c r="D2128" s="144"/>
      <c r="E2128" s="2007"/>
      <c r="F2128" s="2105"/>
      <c r="G2128" s="2005"/>
      <c r="H2128" s="2106"/>
      <c r="I2128" s="2002"/>
      <c r="J2128" s="2005"/>
      <c r="K2128" s="2005"/>
      <c r="L2128" s="2010"/>
      <c r="M2128" s="2010"/>
      <c r="N2128" s="2011"/>
      <c r="O2128" s="2004"/>
      <c r="P2128" s="2004"/>
      <c r="Q2128" s="2004"/>
      <c r="R2128" s="2004"/>
      <c r="S2128" s="2004"/>
    </row>
    <row r="2129" spans="1:19" s="1147" customFormat="1">
      <c r="A2129" s="1996"/>
      <c r="B2129" s="1440"/>
      <c r="C2129" s="1457"/>
      <c r="D2129" s="1487"/>
      <c r="E2129" s="2007"/>
      <c r="F2129" s="2105"/>
      <c r="G2129" s="2005"/>
      <c r="H2129" s="2106"/>
      <c r="I2129" s="2002"/>
      <c r="J2129" s="2005"/>
      <c r="K2129" s="2005"/>
      <c r="L2129" s="2010"/>
      <c r="M2129" s="2010"/>
      <c r="N2129" s="2011"/>
      <c r="O2129" s="2004"/>
      <c r="P2129" s="2004"/>
      <c r="Q2129" s="2004"/>
      <c r="R2129" s="2004"/>
      <c r="S2129" s="2004"/>
    </row>
    <row r="2130" spans="1:19" s="1147" customFormat="1">
      <c r="A2130" s="1996"/>
      <c r="B2130" s="2004"/>
      <c r="C2130" s="2104"/>
      <c r="D2130" s="144"/>
      <c r="E2130" s="2007"/>
      <c r="F2130" s="2105"/>
      <c r="G2130" s="2005"/>
      <c r="H2130" s="2106"/>
      <c r="I2130" s="2002"/>
      <c r="J2130" s="2005"/>
      <c r="K2130" s="2005"/>
      <c r="L2130" s="2010"/>
      <c r="M2130" s="2010"/>
      <c r="N2130" s="2011"/>
      <c r="O2130" s="2004"/>
      <c r="P2130" s="2004"/>
      <c r="Q2130" s="2004"/>
      <c r="R2130" s="2004"/>
      <c r="S2130" s="2004"/>
    </row>
    <row r="2131" spans="1:19" s="1473" customFormat="1">
      <c r="A2131" s="1474" t="s">
        <v>557</v>
      </c>
      <c r="B2131" s="2142"/>
      <c r="C2131" s="2143"/>
      <c r="D2131" s="1472"/>
      <c r="E2131" s="2040"/>
      <c r="F2131" s="2126"/>
      <c r="G2131" s="2032"/>
      <c r="H2131" s="2106"/>
      <c r="I2131" s="2128"/>
      <c r="J2131" s="2032"/>
      <c r="K2131" s="2032"/>
      <c r="L2131" s="2034"/>
      <c r="M2131" s="2034"/>
      <c r="N2131" s="2035"/>
      <c r="O2131" s="2036"/>
      <c r="P2131" s="2036"/>
      <c r="Q2131" s="2036"/>
      <c r="R2131" s="2036"/>
      <c r="S2131" s="2036"/>
    </row>
    <row r="2132" spans="1:19" s="1147" customFormat="1">
      <c r="A2132" s="1996"/>
      <c r="B2132" s="2004"/>
      <c r="C2132" s="2104"/>
      <c r="D2132" s="144"/>
      <c r="E2132" s="2007"/>
      <c r="F2132" s="2105"/>
      <c r="G2132" s="2005"/>
      <c r="H2132" s="2127"/>
      <c r="I2132" s="2002"/>
      <c r="J2132" s="2005"/>
      <c r="K2132" s="2005"/>
      <c r="L2132" s="2010"/>
      <c r="M2132" s="2010"/>
      <c r="N2132" s="2011"/>
      <c r="O2132" s="2004"/>
      <c r="P2132" s="2004"/>
      <c r="Q2132" s="2004"/>
      <c r="R2132" s="2004"/>
      <c r="S2132" s="2004"/>
    </row>
    <row r="2133" spans="1:19" s="1147" customFormat="1" ht="15">
      <c r="A2133" s="1996"/>
      <c r="B2133" s="9" t="s">
        <v>4131</v>
      </c>
      <c r="C2133" s="561" t="s">
        <v>4132</v>
      </c>
      <c r="D2133" s="562">
        <v>-4480000</v>
      </c>
      <c r="E2133" s="345"/>
      <c r="F2133" s="2004">
        <v>42791491</v>
      </c>
      <c r="G2133" s="1172"/>
      <c r="H2133" s="2106"/>
      <c r="I2133" s="2002"/>
      <c r="J2133" s="2005"/>
      <c r="K2133" s="2005"/>
      <c r="L2133" s="2010"/>
      <c r="M2133" s="2010"/>
      <c r="N2133" s="2011"/>
      <c r="O2133" s="2004"/>
      <c r="P2133" s="2004"/>
      <c r="Q2133" s="2004"/>
      <c r="R2133" s="2004"/>
      <c r="S2133" s="2004"/>
    </row>
    <row r="2134" spans="1:19" s="1147" customFormat="1" ht="15">
      <c r="A2134" s="1996"/>
      <c r="B2134" s="9" t="s">
        <v>4131</v>
      </c>
      <c r="C2134" s="561" t="s">
        <v>4132</v>
      </c>
      <c r="D2134" s="562">
        <v>-5600000</v>
      </c>
      <c r="E2134" s="345"/>
      <c r="F2134" s="2004">
        <v>42791490</v>
      </c>
      <c r="G2134" s="1172"/>
      <c r="H2134" s="2106"/>
      <c r="I2134" s="2002"/>
      <c r="J2134" s="2005"/>
      <c r="K2134" s="2005"/>
      <c r="L2134" s="2010"/>
      <c r="M2134" s="2010"/>
      <c r="N2134" s="2011"/>
      <c r="O2134" s="2004"/>
      <c r="P2134" s="2004"/>
      <c r="Q2134" s="2004"/>
      <c r="R2134" s="2004"/>
      <c r="S2134" s="2004"/>
    </row>
    <row r="2135" spans="1:19" s="1147" customFormat="1" ht="15">
      <c r="A2135" s="1996"/>
      <c r="B2135" s="9" t="s">
        <v>4131</v>
      </c>
      <c r="C2135" s="561" t="s">
        <v>4133</v>
      </c>
      <c r="D2135" s="562">
        <v>-810000</v>
      </c>
      <c r="E2135" s="345"/>
      <c r="F2135" s="2004">
        <v>42861271</v>
      </c>
      <c r="G2135" s="1172"/>
      <c r="H2135" s="2106"/>
      <c r="I2135" s="2002"/>
      <c r="J2135" s="2005"/>
      <c r="K2135" s="2005"/>
      <c r="L2135" s="2010"/>
      <c r="M2135" s="2010"/>
      <c r="N2135" s="2011"/>
      <c r="O2135" s="2004"/>
      <c r="P2135" s="2004"/>
      <c r="Q2135" s="2004"/>
      <c r="R2135" s="2004"/>
      <c r="S2135" s="2004"/>
    </row>
    <row r="2136" spans="1:19" s="1147" customFormat="1" ht="15">
      <c r="A2136" s="1996"/>
      <c r="B2136" s="9" t="s">
        <v>4131</v>
      </c>
      <c r="C2136" s="561" t="s">
        <v>4133</v>
      </c>
      <c r="D2136" s="562">
        <v>-1450000</v>
      </c>
      <c r="E2136" s="345"/>
      <c r="F2136" s="2004">
        <v>42861258</v>
      </c>
      <c r="G2136" s="1172"/>
      <c r="H2136" s="2106"/>
      <c r="I2136" s="2002"/>
      <c r="J2136" s="2005"/>
      <c r="K2136" s="2005"/>
      <c r="L2136" s="2010"/>
      <c r="M2136" s="2010"/>
      <c r="N2136" s="2011"/>
      <c r="O2136" s="2004"/>
      <c r="P2136" s="2004"/>
      <c r="Q2136" s="2004"/>
      <c r="R2136" s="2004"/>
      <c r="S2136" s="2004"/>
    </row>
    <row r="2137" spans="1:19" s="1147" customFormat="1" ht="15">
      <c r="A2137" s="1996"/>
      <c r="B2137" s="9" t="s">
        <v>4134</v>
      </c>
      <c r="C2137" s="561"/>
      <c r="D2137" s="562">
        <v>-200000</v>
      </c>
      <c r="E2137" s="345"/>
      <c r="F2137" s="2004"/>
      <c r="G2137" s="1172"/>
      <c r="H2137" s="2106"/>
      <c r="I2137" s="2002"/>
      <c r="J2137" s="2005"/>
      <c r="K2137" s="2005"/>
      <c r="L2137" s="2010"/>
      <c r="M2137" s="2010"/>
      <c r="N2137" s="2011"/>
      <c r="O2137" s="2004"/>
      <c r="P2137" s="2004"/>
      <c r="Q2137" s="2004"/>
      <c r="R2137" s="2004"/>
      <c r="S2137" s="2004"/>
    </row>
    <row r="2138" spans="1:19" s="1147" customFormat="1" ht="15">
      <c r="A2138" s="1996"/>
      <c r="B2138" s="9" t="s">
        <v>4131</v>
      </c>
      <c r="C2138" s="561" t="s">
        <v>4135</v>
      </c>
      <c r="D2138" s="562">
        <v>-4530000</v>
      </c>
      <c r="E2138" s="345"/>
      <c r="F2138" s="2004">
        <v>42915126</v>
      </c>
      <c r="G2138" s="1172"/>
      <c r="H2138" s="2106"/>
      <c r="I2138" s="2002"/>
      <c r="J2138" s="2005"/>
      <c r="K2138" s="2005"/>
      <c r="L2138" s="2010"/>
      <c r="M2138" s="2010"/>
      <c r="N2138" s="2011"/>
      <c r="O2138" s="2004"/>
      <c r="P2138" s="2004"/>
      <c r="Q2138" s="2004"/>
      <c r="R2138" s="2004"/>
      <c r="S2138" s="2004"/>
    </row>
    <row r="2139" spans="1:19" s="1147" customFormat="1" ht="15">
      <c r="A2139" s="1996"/>
      <c r="B2139" s="9" t="s">
        <v>4131</v>
      </c>
      <c r="C2139" s="561" t="s">
        <v>4135</v>
      </c>
      <c r="D2139" s="562">
        <v>-1290000</v>
      </c>
      <c r="E2139" s="345"/>
      <c r="F2139" s="2004">
        <v>42915184</v>
      </c>
      <c r="G2139" s="1172"/>
      <c r="H2139" s="2106"/>
      <c r="I2139" s="2002"/>
      <c r="J2139" s="2005"/>
      <c r="K2139" s="2005"/>
      <c r="L2139" s="2010"/>
      <c r="M2139" s="2010"/>
      <c r="N2139" s="2011"/>
      <c r="O2139" s="2004"/>
      <c r="P2139" s="2004"/>
      <c r="Q2139" s="2004"/>
      <c r="R2139" s="2004"/>
      <c r="S2139" s="2004"/>
    </row>
    <row r="2140" spans="1:19" s="1147" customFormat="1" ht="15">
      <c r="A2140" s="1996"/>
      <c r="B2140" s="9" t="s">
        <v>4131</v>
      </c>
      <c r="C2140" s="561" t="s">
        <v>4136</v>
      </c>
      <c r="D2140" s="562">
        <v>-710000</v>
      </c>
      <c r="E2140" s="345"/>
      <c r="F2140" s="2004">
        <v>43075551</v>
      </c>
      <c r="G2140" s="1172"/>
      <c r="H2140" s="2106"/>
      <c r="I2140" s="2002"/>
      <c r="J2140" s="2005"/>
      <c r="K2140" s="2005"/>
      <c r="L2140" s="2010"/>
      <c r="M2140" s="2010"/>
      <c r="N2140" s="2011"/>
      <c r="O2140" s="2004"/>
      <c r="P2140" s="2004"/>
      <c r="Q2140" s="2004"/>
      <c r="R2140" s="2004"/>
      <c r="S2140" s="2004"/>
    </row>
    <row r="2141" spans="1:19" s="1147" customFormat="1" ht="15">
      <c r="A2141" s="1996"/>
      <c r="B2141" s="9" t="s">
        <v>4131</v>
      </c>
      <c r="C2141" s="561" t="s">
        <v>4136</v>
      </c>
      <c r="D2141" s="562">
        <v>-2450000</v>
      </c>
      <c r="E2141" s="345"/>
      <c r="F2141" s="2004">
        <v>43075248</v>
      </c>
      <c r="G2141" s="1172"/>
      <c r="H2141" s="2106"/>
      <c r="I2141" s="2002"/>
      <c r="J2141" s="2005"/>
      <c r="K2141" s="2005"/>
      <c r="L2141" s="2010"/>
      <c r="M2141" s="2010"/>
      <c r="N2141" s="2011"/>
      <c r="O2141" s="2004"/>
      <c r="P2141" s="2004"/>
      <c r="Q2141" s="2004"/>
      <c r="R2141" s="2004"/>
      <c r="S2141" s="2004"/>
    </row>
    <row r="2142" spans="1:19" s="1147" customFormat="1" ht="15">
      <c r="A2142" s="1996"/>
      <c r="B2142" s="9" t="s">
        <v>4137</v>
      </c>
      <c r="C2142" s="561" t="s">
        <v>4138</v>
      </c>
      <c r="D2142" s="562">
        <v>-200000</v>
      </c>
      <c r="E2142" s="345"/>
      <c r="F2142" s="2004"/>
      <c r="G2142" s="1172"/>
      <c r="H2142" s="2106"/>
      <c r="I2142" s="2002"/>
      <c r="J2142" s="2005"/>
      <c r="K2142" s="2005"/>
      <c r="L2142" s="2010"/>
      <c r="M2142" s="2010"/>
      <c r="N2142" s="2011"/>
      <c r="O2142" s="2004"/>
      <c r="P2142" s="2004"/>
      <c r="Q2142" s="2004"/>
      <c r="R2142" s="2004"/>
      <c r="S2142" s="2004"/>
    </row>
    <row r="2143" spans="1:19" s="1147" customFormat="1" ht="15">
      <c r="A2143" s="1996"/>
      <c r="B2143" s="9" t="s">
        <v>4131</v>
      </c>
      <c r="C2143" s="561" t="s">
        <v>4139</v>
      </c>
      <c r="D2143" s="562">
        <v>-5050000</v>
      </c>
      <c r="E2143" s="345"/>
      <c r="F2143" s="2004">
        <v>43177923</v>
      </c>
      <c r="G2143" s="1172"/>
      <c r="H2143" s="2106"/>
      <c r="I2143" s="2002"/>
      <c r="J2143" s="2005"/>
      <c r="K2143" s="2005"/>
      <c r="L2143" s="2010"/>
      <c r="M2143" s="2010"/>
      <c r="N2143" s="2011"/>
      <c r="O2143" s="2004"/>
      <c r="P2143" s="2004"/>
      <c r="Q2143" s="2004"/>
      <c r="R2143" s="2004"/>
      <c r="S2143" s="2004"/>
    </row>
    <row r="2144" spans="1:19" s="1147" customFormat="1" ht="15">
      <c r="A2144" s="1996"/>
      <c r="B2144" s="9" t="s">
        <v>4131</v>
      </c>
      <c r="C2144" s="561" t="s">
        <v>4139</v>
      </c>
      <c r="D2144" s="562">
        <v>-1250000</v>
      </c>
      <c r="E2144" s="345"/>
      <c r="F2144" s="2004">
        <v>43177880</v>
      </c>
      <c r="G2144" s="1172"/>
      <c r="H2144" s="2106"/>
      <c r="I2144" s="2002"/>
      <c r="J2144" s="2005"/>
      <c r="K2144" s="2005"/>
      <c r="L2144" s="2010"/>
      <c r="M2144" s="2010"/>
      <c r="N2144" s="2011"/>
      <c r="O2144" s="2004"/>
      <c r="P2144" s="2004"/>
      <c r="Q2144" s="2004"/>
      <c r="R2144" s="2004"/>
      <c r="S2144" s="2004"/>
    </row>
    <row r="2145" spans="1:19" s="1147" customFormat="1" ht="15">
      <c r="A2145" s="1996"/>
      <c r="B2145" s="9" t="s">
        <v>4131</v>
      </c>
      <c r="C2145" s="561" t="s">
        <v>4140</v>
      </c>
      <c r="D2145" s="562">
        <v>-1520000</v>
      </c>
      <c r="E2145" s="345"/>
      <c r="F2145" s="2004">
        <v>43335906</v>
      </c>
      <c r="G2145" s="1172"/>
      <c r="H2145" s="2106"/>
      <c r="I2145" s="2002"/>
      <c r="J2145" s="2005"/>
      <c r="K2145" s="2005"/>
      <c r="L2145" s="2010"/>
      <c r="M2145" s="2010"/>
      <c r="N2145" s="2011"/>
      <c r="O2145" s="2004"/>
      <c r="P2145" s="2004"/>
      <c r="Q2145" s="2004"/>
      <c r="R2145" s="2004"/>
      <c r="S2145" s="2004"/>
    </row>
    <row r="2146" spans="1:19" s="1147" customFormat="1" ht="15">
      <c r="A2146" s="1996"/>
      <c r="B2146" s="9" t="s">
        <v>4131</v>
      </c>
      <c r="C2146" s="561" t="s">
        <v>4140</v>
      </c>
      <c r="D2146" s="562">
        <v>-3600000</v>
      </c>
      <c r="E2146" s="345"/>
      <c r="F2146" s="2004">
        <v>43329939</v>
      </c>
      <c r="G2146" s="1172"/>
      <c r="H2146" s="2106"/>
      <c r="I2146" s="2002"/>
      <c r="J2146" s="2005"/>
      <c r="K2146" s="2005"/>
      <c r="L2146" s="2010"/>
      <c r="M2146" s="2010"/>
      <c r="N2146" s="2011"/>
      <c r="O2146" s="2004"/>
      <c r="P2146" s="2004"/>
      <c r="Q2146" s="2004"/>
      <c r="R2146" s="2004"/>
      <c r="S2146" s="2004"/>
    </row>
    <row r="2147" spans="1:19" s="1147" customFormat="1" ht="15">
      <c r="A2147" s="1996"/>
      <c r="B2147" s="9" t="s">
        <v>4131</v>
      </c>
      <c r="C2147" s="561" t="s">
        <v>4141</v>
      </c>
      <c r="D2147" s="562">
        <v>-3070000</v>
      </c>
      <c r="E2147" s="345"/>
      <c r="F2147" s="2004">
        <v>43412750</v>
      </c>
      <c r="G2147" s="1172"/>
      <c r="H2147" s="2106"/>
      <c r="I2147" s="2002"/>
      <c r="J2147" s="2005"/>
      <c r="K2147" s="2005"/>
      <c r="L2147" s="2010"/>
      <c r="M2147" s="2010"/>
      <c r="N2147" s="2011"/>
      <c r="O2147" s="2004"/>
      <c r="P2147" s="2004"/>
      <c r="Q2147" s="2004"/>
      <c r="R2147" s="2004"/>
      <c r="S2147" s="2004"/>
    </row>
    <row r="2148" spans="1:19" s="1147" customFormat="1" ht="15">
      <c r="A2148" s="1996"/>
      <c r="B2148" s="9" t="s">
        <v>4131</v>
      </c>
      <c r="C2148" s="561" t="s">
        <v>4141</v>
      </c>
      <c r="D2148" s="562">
        <v>-1545000</v>
      </c>
      <c r="E2148" s="345"/>
      <c r="F2148" s="2004">
        <v>43412749</v>
      </c>
      <c r="G2148" s="1172"/>
      <c r="H2148" s="2106"/>
      <c r="I2148" s="2002"/>
      <c r="J2148" s="2005"/>
      <c r="K2148" s="2005"/>
      <c r="L2148" s="2010"/>
      <c r="M2148" s="2010"/>
      <c r="N2148" s="2011"/>
      <c r="O2148" s="2004"/>
      <c r="P2148" s="2004"/>
      <c r="Q2148" s="2004"/>
      <c r="R2148" s="2004"/>
      <c r="S2148" s="2004"/>
    </row>
    <row r="2149" spans="1:19" s="1147" customFormat="1" ht="15">
      <c r="A2149" s="1996"/>
      <c r="B2149" s="9" t="s">
        <v>4131</v>
      </c>
      <c r="C2149" s="561" t="s">
        <v>4142</v>
      </c>
      <c r="D2149" s="562">
        <v>-5053000</v>
      </c>
      <c r="E2149" s="345"/>
      <c r="F2149" s="2004">
        <v>43536133</v>
      </c>
      <c r="G2149" s="1172"/>
      <c r="H2149" s="2106"/>
      <c r="I2149" s="2002"/>
      <c r="J2149" s="2005"/>
      <c r="K2149" s="2005"/>
      <c r="L2149" s="2010"/>
      <c r="M2149" s="2010"/>
      <c r="N2149" s="2011"/>
      <c r="O2149" s="2004"/>
      <c r="P2149" s="2004"/>
      <c r="Q2149" s="2004"/>
      <c r="R2149" s="2004"/>
      <c r="S2149" s="2004"/>
    </row>
    <row r="2150" spans="1:19" s="1147" customFormat="1" ht="15">
      <c r="A2150" s="1996"/>
      <c r="B2150" s="9" t="s">
        <v>4131</v>
      </c>
      <c r="C2150" s="561" t="s">
        <v>4142</v>
      </c>
      <c r="D2150" s="562">
        <v>-850000</v>
      </c>
      <c r="E2150" s="345"/>
      <c r="F2150" s="2004">
        <v>43536131</v>
      </c>
      <c r="G2150" s="1172"/>
      <c r="H2150" s="2106"/>
      <c r="I2150" s="2002"/>
      <c r="J2150" s="2005"/>
      <c r="K2150" s="2005"/>
      <c r="L2150" s="2010"/>
      <c r="M2150" s="2010"/>
      <c r="N2150" s="2011"/>
      <c r="O2150" s="2004"/>
      <c r="P2150" s="2004"/>
      <c r="Q2150" s="2004"/>
      <c r="R2150" s="2004"/>
      <c r="S2150" s="2004"/>
    </row>
    <row r="2151" spans="1:19" s="1147" customFormat="1" ht="15">
      <c r="A2151" s="1996"/>
      <c r="B2151" s="9" t="s">
        <v>4131</v>
      </c>
      <c r="C2151" s="561" t="s">
        <v>4142</v>
      </c>
      <c r="D2151" s="562">
        <v>-677000</v>
      </c>
      <c r="E2151" s="345"/>
      <c r="F2151" s="2004">
        <v>43536130</v>
      </c>
      <c r="G2151" s="1172"/>
      <c r="H2151" s="2106"/>
      <c r="I2151" s="2002"/>
      <c r="J2151" s="2005"/>
      <c r="K2151" s="2005"/>
      <c r="L2151" s="2010"/>
      <c r="M2151" s="2010"/>
      <c r="N2151" s="2011"/>
      <c r="O2151" s="2004"/>
      <c r="P2151" s="2004"/>
      <c r="Q2151" s="2004"/>
      <c r="R2151" s="2004"/>
      <c r="S2151" s="2004"/>
    </row>
    <row r="2152" spans="1:19" s="1147" customFormat="1" ht="15">
      <c r="A2152" s="1996"/>
      <c r="B2152" s="9" t="s">
        <v>4131</v>
      </c>
      <c r="C2152" s="561" t="s">
        <v>4143</v>
      </c>
      <c r="D2152" s="562">
        <v>-7404200</v>
      </c>
      <c r="E2152" s="345"/>
      <c r="F2152" s="2004">
        <v>43721755</v>
      </c>
      <c r="G2152" s="1101"/>
      <c r="H2152" s="2106"/>
      <c r="I2152" s="2002"/>
      <c r="J2152" s="2005"/>
      <c r="K2152" s="2005"/>
      <c r="L2152" s="2010"/>
      <c r="M2152" s="2010"/>
      <c r="N2152" s="2011"/>
      <c r="O2152" s="2004"/>
      <c r="P2152" s="2004"/>
      <c r="Q2152" s="2004"/>
      <c r="R2152" s="2004"/>
      <c r="S2152" s="2004"/>
    </row>
    <row r="2153" spans="1:19" s="1147" customFormat="1" ht="15">
      <c r="A2153" s="1996"/>
      <c r="B2153" s="9" t="s">
        <v>1618</v>
      </c>
      <c r="C2153" s="561" t="s">
        <v>4143</v>
      </c>
      <c r="D2153" s="562">
        <v>-2010000</v>
      </c>
      <c r="E2153" s="345"/>
      <c r="F2153" s="2004">
        <v>43721725</v>
      </c>
      <c r="G2153" s="1101"/>
      <c r="H2153" s="2106"/>
      <c r="I2153" s="2002"/>
      <c r="J2153" s="2005"/>
      <c r="K2153" s="2005"/>
      <c r="L2153" s="2010"/>
      <c r="M2153" s="2010"/>
      <c r="N2153" s="2011"/>
      <c r="O2153" s="2004"/>
      <c r="P2153" s="2004"/>
      <c r="Q2153" s="2004"/>
      <c r="R2153" s="2004"/>
      <c r="S2153" s="2004"/>
    </row>
    <row r="2154" spans="1:19" s="1147" customFormat="1" ht="15">
      <c r="A2154" s="1996"/>
      <c r="B2154" s="9" t="s">
        <v>4131</v>
      </c>
      <c r="C2154" s="561" t="s">
        <v>4143</v>
      </c>
      <c r="D2154" s="562">
        <v>-420000</v>
      </c>
      <c r="E2154" s="345"/>
      <c r="F2154" s="2004">
        <v>43721700</v>
      </c>
      <c r="G2154" s="1101"/>
      <c r="H2154" s="2106"/>
      <c r="I2154" s="2002"/>
      <c r="J2154" s="2005"/>
      <c r="K2154" s="2005"/>
      <c r="L2154" s="2010"/>
      <c r="M2154" s="2010"/>
      <c r="N2154" s="2011"/>
      <c r="O2154" s="2004"/>
      <c r="P2154" s="2004"/>
      <c r="Q2154" s="2004"/>
      <c r="R2154" s="2004"/>
      <c r="S2154" s="2004"/>
    </row>
    <row r="2155" spans="1:19" s="1147" customFormat="1" ht="15">
      <c r="A2155" s="1996"/>
      <c r="B2155" s="9" t="s">
        <v>4131</v>
      </c>
      <c r="C2155" s="561" t="s">
        <v>4144</v>
      </c>
      <c r="D2155" s="562">
        <v>-1532808</v>
      </c>
      <c r="E2155" s="345"/>
      <c r="F2155" s="2004">
        <v>43872686</v>
      </c>
      <c r="G2155" s="1101"/>
      <c r="H2155" s="2106"/>
      <c r="I2155" s="2002"/>
      <c r="J2155" s="2005"/>
      <c r="K2155" s="2005"/>
      <c r="L2155" s="2010"/>
      <c r="M2155" s="2010"/>
      <c r="N2155" s="2011"/>
      <c r="O2155" s="2004"/>
      <c r="P2155" s="2004"/>
      <c r="Q2155" s="2004"/>
      <c r="R2155" s="2004"/>
      <c r="S2155" s="2004"/>
    </row>
    <row r="2156" spans="1:19" s="1147" customFormat="1" ht="15">
      <c r="A2156" s="1996"/>
      <c r="B2156" s="9" t="s">
        <v>4131</v>
      </c>
      <c r="C2156" s="561" t="s">
        <v>4144</v>
      </c>
      <c r="D2156" s="562">
        <v>-4030000</v>
      </c>
      <c r="E2156" s="345"/>
      <c r="F2156" s="2004">
        <v>43872668</v>
      </c>
      <c r="G2156" s="1101"/>
      <c r="H2156" s="2106"/>
      <c r="I2156" s="2002"/>
      <c r="J2156" s="2005"/>
      <c r="K2156" s="2005"/>
      <c r="L2156" s="2010"/>
      <c r="M2156" s="2010"/>
      <c r="N2156" s="2011"/>
      <c r="O2156" s="2004"/>
      <c r="P2156" s="2004"/>
      <c r="Q2156" s="2004"/>
      <c r="R2156" s="2004"/>
      <c r="S2156" s="2004"/>
    </row>
    <row r="2157" spans="1:19" s="1147" customFormat="1" ht="15">
      <c r="A2157" s="1996"/>
      <c r="B2157" s="9" t="s">
        <v>4145</v>
      </c>
      <c r="C2157" s="561" t="s">
        <v>4146</v>
      </c>
      <c r="D2157" s="562">
        <v>-760000</v>
      </c>
      <c r="E2157" s="345"/>
      <c r="F2157" s="2004">
        <v>44019304</v>
      </c>
      <c r="G2157" s="1101"/>
      <c r="H2157" s="2106"/>
      <c r="I2157" s="2002"/>
      <c r="J2157" s="2005"/>
      <c r="K2157" s="2005"/>
      <c r="L2157" s="2010"/>
      <c r="M2157" s="2010"/>
      <c r="N2157" s="2011"/>
      <c r="O2157" s="2004"/>
      <c r="P2157" s="2004"/>
      <c r="Q2157" s="2004"/>
      <c r="R2157" s="2004"/>
      <c r="S2157" s="2004"/>
    </row>
    <row r="2158" spans="1:19" s="1147" customFormat="1" ht="15">
      <c r="A2158" s="1996"/>
      <c r="B2158" s="9" t="s">
        <v>4145</v>
      </c>
      <c r="C2158" s="561" t="s">
        <v>4146</v>
      </c>
      <c r="D2158" s="562">
        <v>-5038000</v>
      </c>
      <c r="E2158" s="345"/>
      <c r="F2158" s="2004">
        <v>44019303</v>
      </c>
      <c r="G2158" s="1101"/>
      <c r="H2158" s="2106"/>
      <c r="I2158" s="2002"/>
      <c r="J2158" s="2005"/>
      <c r="K2158" s="2005"/>
      <c r="L2158" s="2010"/>
      <c r="M2158" s="2010"/>
      <c r="N2158" s="2011"/>
      <c r="O2158" s="2004"/>
      <c r="P2158" s="2004"/>
      <c r="Q2158" s="2004"/>
      <c r="R2158" s="2004"/>
      <c r="S2158" s="2004"/>
    </row>
    <row r="2159" spans="1:19" s="1147" customFormat="1" ht="15">
      <c r="A2159" s="1996"/>
      <c r="B2159" s="9" t="s">
        <v>4145</v>
      </c>
      <c r="C2159" s="561" t="s">
        <v>4146</v>
      </c>
      <c r="D2159" s="562">
        <v>-590000</v>
      </c>
      <c r="E2159" s="345"/>
      <c r="F2159" s="2004">
        <v>44019302</v>
      </c>
      <c r="G2159" s="1101"/>
      <c r="H2159" s="2106"/>
      <c r="I2159" s="2002"/>
      <c r="J2159" s="2005"/>
      <c r="K2159" s="2005"/>
      <c r="L2159" s="2010"/>
      <c r="M2159" s="2010"/>
      <c r="N2159" s="2011"/>
      <c r="O2159" s="2004"/>
      <c r="P2159" s="2004"/>
      <c r="Q2159" s="2004"/>
      <c r="R2159" s="2004"/>
      <c r="S2159" s="2004"/>
    </row>
    <row r="2160" spans="1:19" s="1147" customFormat="1" ht="15">
      <c r="A2160" s="1996"/>
      <c r="B2160" s="9" t="s">
        <v>4147</v>
      </c>
      <c r="C2160" s="561" t="s">
        <v>4148</v>
      </c>
      <c r="D2160" s="562">
        <v>-4780000</v>
      </c>
      <c r="E2160" s="345"/>
      <c r="F2160" s="2004">
        <v>44082938</v>
      </c>
      <c r="G2160" s="1101"/>
      <c r="H2160" s="2106"/>
      <c r="I2160" s="2002"/>
      <c r="J2160" s="2005"/>
      <c r="K2160" s="2005"/>
      <c r="L2160" s="2010"/>
      <c r="M2160" s="2010"/>
      <c r="N2160" s="2011"/>
      <c r="O2160" s="2004"/>
      <c r="P2160" s="2004"/>
      <c r="Q2160" s="2004"/>
      <c r="R2160" s="2004"/>
      <c r="S2160" s="2004"/>
    </row>
    <row r="2161" spans="1:19" s="1147" customFormat="1" ht="15">
      <c r="A2161" s="1996"/>
      <c r="B2161" s="9" t="s">
        <v>4147</v>
      </c>
      <c r="C2161" s="561" t="s">
        <v>4148</v>
      </c>
      <c r="D2161" s="562">
        <v>-2775000</v>
      </c>
      <c r="E2161" s="345"/>
      <c r="F2161" s="2004">
        <v>44082873</v>
      </c>
      <c r="G2161" s="1101"/>
      <c r="H2161" s="2106"/>
      <c r="I2161" s="2002"/>
      <c r="J2161" s="2005"/>
      <c r="K2161" s="2005"/>
      <c r="L2161" s="2010"/>
      <c r="M2161" s="2010"/>
      <c r="N2161" s="2011"/>
      <c r="O2161" s="2004"/>
      <c r="P2161" s="2004"/>
      <c r="Q2161" s="2004"/>
      <c r="R2161" s="2004"/>
      <c r="S2161" s="2004"/>
    </row>
    <row r="2162" spans="1:19" s="1042" customFormat="1" ht="15">
      <c r="A2162" s="1996"/>
      <c r="B2162" s="9" t="s">
        <v>4147</v>
      </c>
      <c r="C2162" s="561" t="s">
        <v>4149</v>
      </c>
      <c r="D2162" s="562">
        <v>-2600000</v>
      </c>
      <c r="E2162" s="345"/>
      <c r="F2162" s="2004">
        <v>44130546</v>
      </c>
      <c r="G2162" s="1101"/>
      <c r="H2162" s="2106"/>
      <c r="I2162" s="2002"/>
      <c r="J2162" s="2005"/>
      <c r="K2162" s="2005"/>
      <c r="L2162" s="2010"/>
      <c r="M2162" s="2010"/>
      <c r="N2162" s="2011"/>
      <c r="O2162" s="2004"/>
      <c r="P2162" s="2004"/>
      <c r="Q2162" s="2004"/>
      <c r="R2162" s="2004"/>
      <c r="S2162" s="2004"/>
    </row>
    <row r="2163" spans="1:19" s="1042" customFormat="1" ht="15">
      <c r="A2163" s="1996"/>
      <c r="B2163" s="9" t="s">
        <v>4147</v>
      </c>
      <c r="C2163" s="561" t="s">
        <v>4149</v>
      </c>
      <c r="D2163" s="562">
        <v>-3000000</v>
      </c>
      <c r="E2163" s="345"/>
      <c r="F2163" s="2004">
        <v>44130496</v>
      </c>
      <c r="G2163" s="1101"/>
      <c r="H2163" s="2106"/>
      <c r="I2163" s="2002"/>
      <c r="J2163" s="2005"/>
      <c r="K2163" s="2005"/>
      <c r="L2163" s="2010"/>
      <c r="M2163" s="2010"/>
      <c r="N2163" s="2011"/>
      <c r="O2163" s="2004"/>
      <c r="P2163" s="2004"/>
      <c r="Q2163" s="2004"/>
      <c r="R2163" s="2004"/>
      <c r="S2163" s="2004"/>
    </row>
    <row r="2164" spans="1:19" s="1042" customFormat="1" ht="15">
      <c r="A2164" s="1996"/>
      <c r="B2164" s="9" t="s">
        <v>4150</v>
      </c>
      <c r="C2164" s="561" t="s">
        <v>4151</v>
      </c>
      <c r="D2164" s="562">
        <v>-1600000</v>
      </c>
      <c r="E2164" s="2004">
        <v>44188974</v>
      </c>
      <c r="F2164" s="2004">
        <v>44188974</v>
      </c>
      <c r="G2164" s="1101"/>
      <c r="H2164" s="2106"/>
      <c r="I2164" s="2002"/>
      <c r="J2164" s="2005"/>
      <c r="K2164" s="2005"/>
      <c r="L2164" s="2010"/>
      <c r="M2164" s="2010"/>
      <c r="N2164" s="2011"/>
      <c r="O2164" s="2004"/>
      <c r="P2164" s="2004"/>
      <c r="Q2164" s="2004"/>
      <c r="R2164" s="2004"/>
      <c r="S2164" s="2004"/>
    </row>
    <row r="2165" spans="1:19" ht="15">
      <c r="A2165" s="216"/>
      <c r="B2165" s="9" t="s">
        <v>4150</v>
      </c>
      <c r="C2165" s="561" t="s">
        <v>4151</v>
      </c>
      <c r="D2165" s="562">
        <v>-2800000</v>
      </c>
      <c r="E2165" s="2004">
        <v>44188964</v>
      </c>
      <c r="F2165" s="2004">
        <v>44188964</v>
      </c>
      <c r="G2165" s="1101"/>
      <c r="H2165" s="2106"/>
      <c r="I2165" s="108"/>
      <c r="J2165" s="217"/>
      <c r="K2165" s="217"/>
      <c r="L2165" s="108"/>
      <c r="M2165" s="108"/>
      <c r="N2165" s="1507"/>
      <c r="O2165" s="108"/>
      <c r="P2165" s="108"/>
      <c r="Q2165" s="108"/>
      <c r="R2165" s="108"/>
      <c r="S2165" s="1453"/>
    </row>
    <row r="2166" spans="1:19" ht="15">
      <c r="A2166" s="216"/>
      <c r="B2166" s="9" t="s">
        <v>4152</v>
      </c>
      <c r="C2166" s="561" t="s">
        <v>4153</v>
      </c>
      <c r="D2166" s="562">
        <v>-200000</v>
      </c>
      <c r="E2166" s="2004"/>
      <c r="F2166" s="2004"/>
      <c r="G2166" s="1101"/>
      <c r="H2166" s="1479"/>
      <c r="I2166" s="108"/>
      <c r="J2166" s="217"/>
      <c r="K2166" s="217"/>
      <c r="L2166" s="108"/>
      <c r="M2166" s="108"/>
      <c r="N2166" s="1507"/>
      <c r="O2166" s="108"/>
      <c r="P2166" s="108"/>
      <c r="Q2166" s="108"/>
      <c r="R2166" s="108"/>
      <c r="S2166" s="1453"/>
    </row>
    <row r="2167" spans="1:19" ht="15">
      <c r="A2167" s="216"/>
      <c r="B2167" s="9" t="s">
        <v>4150</v>
      </c>
      <c r="C2167" s="561" t="s">
        <v>4154</v>
      </c>
      <c r="D2167" s="562">
        <v>-6835000</v>
      </c>
      <c r="E2167" s="2004"/>
      <c r="F2167" s="2004">
        <v>44342427</v>
      </c>
      <c r="G2167" s="1101"/>
      <c r="H2167" s="1479"/>
      <c r="I2167" s="108"/>
      <c r="J2167" s="217"/>
      <c r="K2167" s="217"/>
      <c r="L2167" s="108"/>
      <c r="M2167" s="108"/>
      <c r="N2167" s="1507"/>
      <c r="O2167" s="108"/>
      <c r="P2167" s="108"/>
      <c r="Q2167" s="108"/>
      <c r="R2167" s="108"/>
      <c r="S2167" s="1453"/>
    </row>
    <row r="2168" spans="1:19" ht="15">
      <c r="A2168" s="216"/>
      <c r="B2168" s="9" t="s">
        <v>4150</v>
      </c>
      <c r="C2168" s="561" t="s">
        <v>4154</v>
      </c>
      <c r="D2168" s="2093">
        <v>-600000</v>
      </c>
      <c r="E2168" s="108"/>
      <c r="F2168" s="2004">
        <v>44342404</v>
      </c>
      <c r="G2168" s="1101"/>
      <c r="H2168" s="1479"/>
      <c r="I2168" s="108"/>
      <c r="J2168" s="217"/>
      <c r="K2168" s="217"/>
      <c r="L2168" s="108"/>
      <c r="M2168" s="108"/>
      <c r="N2168" s="1507"/>
      <c r="O2168" s="108"/>
      <c r="P2168" s="108"/>
      <c r="Q2168" s="108"/>
      <c r="R2168" s="108"/>
      <c r="S2168" s="1453"/>
    </row>
    <row r="2169" spans="1:19" ht="15">
      <c r="A2169" s="216"/>
      <c r="B2169" s="9" t="s">
        <v>4150</v>
      </c>
      <c r="C2169" s="561" t="s">
        <v>4155</v>
      </c>
      <c r="D2169" s="2093">
        <v>-1407500</v>
      </c>
      <c r="E2169" s="108"/>
      <c r="F2169" s="2004">
        <v>44453019</v>
      </c>
      <c r="G2169" s="1101"/>
      <c r="H2169" s="1479"/>
      <c r="I2169" s="108"/>
      <c r="J2169" s="217"/>
      <c r="K2169" s="217"/>
      <c r="L2169" s="108"/>
      <c r="M2169" s="108"/>
      <c r="N2169" s="1507"/>
      <c r="O2169" s="108"/>
      <c r="P2169" s="108"/>
      <c r="Q2169" s="108"/>
      <c r="R2169" s="108"/>
      <c r="S2169" s="1453"/>
    </row>
    <row r="2170" spans="1:19" ht="15">
      <c r="A2170" s="216"/>
      <c r="B2170" s="9" t="s">
        <v>4150</v>
      </c>
      <c r="C2170" s="561" t="s">
        <v>4155</v>
      </c>
      <c r="D2170" s="2093">
        <v>-5590000</v>
      </c>
      <c r="E2170" s="108"/>
      <c r="F2170" s="2004">
        <v>44453006</v>
      </c>
      <c r="G2170" s="1101"/>
      <c r="H2170" s="1479"/>
      <c r="I2170" s="108"/>
      <c r="J2170" s="217"/>
      <c r="K2170" s="217"/>
      <c r="L2170" s="108"/>
      <c r="M2170" s="108"/>
      <c r="N2170" s="1507"/>
      <c r="O2170" s="108"/>
      <c r="P2170" s="108"/>
      <c r="Q2170" s="108"/>
      <c r="R2170" s="108"/>
      <c r="S2170" s="1453"/>
    </row>
    <row r="2171" spans="1:19" ht="15">
      <c r="A2171" s="216"/>
      <c r="B2171" s="9" t="s">
        <v>4150</v>
      </c>
      <c r="C2171" s="561" t="s">
        <v>4155</v>
      </c>
      <c r="D2171" s="2093">
        <v>-480000</v>
      </c>
      <c r="E2171" s="108"/>
      <c r="F2171" s="2004">
        <v>44452959</v>
      </c>
      <c r="G2171" s="1101"/>
      <c r="H2171" s="1479"/>
      <c r="I2171" s="108"/>
      <c r="J2171" s="217"/>
      <c r="K2171" s="217"/>
      <c r="L2171" s="108"/>
      <c r="M2171" s="108"/>
      <c r="N2171" s="1507"/>
      <c r="O2171" s="108"/>
      <c r="P2171" s="108"/>
      <c r="Q2171" s="108"/>
      <c r="R2171" s="108"/>
      <c r="S2171" s="1453"/>
    </row>
    <row r="2172" spans="1:19" ht="15">
      <c r="A2172" s="216"/>
      <c r="B2172" s="9" t="s">
        <v>4156</v>
      </c>
      <c r="C2172" s="561" t="s">
        <v>4157</v>
      </c>
      <c r="D2172" s="2093">
        <v>-200000</v>
      </c>
      <c r="E2172" s="108"/>
      <c r="F2172" s="2004"/>
      <c r="G2172" s="1101"/>
      <c r="H2172" s="1479"/>
      <c r="I2172" s="108"/>
      <c r="J2172" s="217"/>
      <c r="K2172" s="217"/>
      <c r="L2172" s="108"/>
      <c r="M2172" s="108"/>
      <c r="N2172" s="1507"/>
      <c r="O2172" s="108"/>
      <c r="P2172" s="108"/>
      <c r="Q2172" s="108"/>
      <c r="R2172" s="108"/>
      <c r="S2172" s="1453"/>
    </row>
    <row r="2173" spans="1:19" ht="15">
      <c r="A2173" s="216"/>
      <c r="B2173" s="9" t="s">
        <v>4150</v>
      </c>
      <c r="C2173" s="561" t="s">
        <v>4158</v>
      </c>
      <c r="D2173" s="2093">
        <v>-6610000</v>
      </c>
      <c r="E2173" s="108"/>
      <c r="F2173" s="2004">
        <v>44481413</v>
      </c>
      <c r="G2173" s="1101"/>
      <c r="H2173" s="1479"/>
      <c r="I2173" s="108"/>
      <c r="J2173" s="217"/>
      <c r="K2173" s="217"/>
      <c r="L2173" s="108"/>
      <c r="M2173" s="108"/>
      <c r="N2173" s="1507"/>
      <c r="O2173" s="108"/>
      <c r="P2173" s="108"/>
      <c r="Q2173" s="108"/>
      <c r="R2173" s="108"/>
      <c r="S2173" s="1453"/>
    </row>
    <row r="2174" spans="1:19" ht="15">
      <c r="A2174" s="216"/>
      <c r="B2174" s="9" t="s">
        <v>4150</v>
      </c>
      <c r="C2174" s="561" t="s">
        <v>4158</v>
      </c>
      <c r="D2174" s="2093">
        <v>-950000</v>
      </c>
      <c r="E2174" s="108"/>
      <c r="F2174" s="2004">
        <v>44481364</v>
      </c>
      <c r="G2174" s="1101"/>
      <c r="H2174" s="1479"/>
      <c r="I2174" s="108"/>
      <c r="J2174" s="217"/>
      <c r="K2174" s="217"/>
      <c r="L2174" s="108"/>
      <c r="M2174" s="108"/>
      <c r="N2174" s="1507"/>
      <c r="O2174" s="108"/>
      <c r="P2174" s="108"/>
      <c r="Q2174" s="108"/>
      <c r="R2174" s="108"/>
      <c r="S2174" s="1453"/>
    </row>
    <row r="2175" spans="1:19" ht="15">
      <c r="A2175" s="216"/>
      <c r="B2175" s="9" t="s">
        <v>4150</v>
      </c>
      <c r="C2175" s="561" t="s">
        <v>4159</v>
      </c>
      <c r="D2175" s="2093">
        <v>-880000</v>
      </c>
      <c r="E2175" s="108"/>
      <c r="F2175" s="2004">
        <v>44608729</v>
      </c>
      <c r="G2175" s="1101"/>
      <c r="H2175" s="1479"/>
      <c r="I2175" s="108"/>
      <c r="J2175" s="217"/>
      <c r="K2175" s="217"/>
      <c r="L2175" s="108"/>
      <c r="M2175" s="108"/>
      <c r="N2175" s="1507"/>
      <c r="O2175" s="108"/>
      <c r="P2175" s="108"/>
      <c r="Q2175" s="108"/>
      <c r="R2175" s="108"/>
      <c r="S2175" s="1453"/>
    </row>
    <row r="2176" spans="1:19" ht="15">
      <c r="A2176" s="216"/>
      <c r="B2176" s="9" t="s">
        <v>4150</v>
      </c>
      <c r="C2176" s="561" t="s">
        <v>4160</v>
      </c>
      <c r="D2176" s="2093">
        <v>-760000</v>
      </c>
      <c r="E2176" s="108"/>
      <c r="F2176" s="2004">
        <v>44618857</v>
      </c>
      <c r="G2176" s="1101"/>
      <c r="H2176" s="1479"/>
      <c r="I2176" s="108"/>
      <c r="J2176" s="217"/>
      <c r="K2176" s="217"/>
      <c r="L2176" s="108"/>
      <c r="M2176" s="108"/>
      <c r="N2176" s="1507"/>
      <c r="O2176" s="108"/>
      <c r="P2176" s="108"/>
      <c r="Q2176" s="108"/>
      <c r="R2176" s="108"/>
      <c r="S2176" s="1453"/>
    </row>
    <row r="2177" spans="1:19" ht="15">
      <c r="A2177" s="216"/>
      <c r="B2177" s="9" t="s">
        <v>4150</v>
      </c>
      <c r="C2177" s="561" t="s">
        <v>4160</v>
      </c>
      <c r="D2177" s="2093">
        <v>-1185000</v>
      </c>
      <c r="E2177" s="108"/>
      <c r="F2177" s="2004">
        <v>44618815</v>
      </c>
      <c r="G2177" s="1101"/>
      <c r="H2177" s="1479"/>
      <c r="I2177" s="108"/>
      <c r="J2177" s="217"/>
      <c r="K2177" s="217"/>
      <c r="L2177" s="108"/>
      <c r="M2177" s="108"/>
      <c r="N2177" s="1507"/>
      <c r="O2177" s="108"/>
      <c r="P2177" s="108"/>
      <c r="Q2177" s="108"/>
      <c r="R2177" s="108"/>
      <c r="S2177" s="1453"/>
    </row>
    <row r="2178" spans="1:19" ht="15">
      <c r="A2178" s="216"/>
      <c r="B2178" s="9" t="s">
        <v>4150</v>
      </c>
      <c r="C2178" s="561" t="s">
        <v>4160</v>
      </c>
      <c r="D2178" s="2093">
        <v>-3270000</v>
      </c>
      <c r="E2178" s="108"/>
      <c r="F2178" s="2004">
        <v>44618774</v>
      </c>
      <c r="G2178" s="1101"/>
      <c r="H2178" s="1479"/>
      <c r="I2178" s="108"/>
      <c r="J2178" s="217"/>
      <c r="K2178" s="217"/>
      <c r="L2178" s="108"/>
      <c r="M2178" s="108"/>
      <c r="N2178" s="1507"/>
      <c r="O2178" s="108"/>
      <c r="P2178" s="108"/>
      <c r="Q2178" s="108"/>
      <c r="R2178" s="108"/>
      <c r="S2178" s="1453"/>
    </row>
    <row r="2179" spans="1:19" ht="15">
      <c r="A2179" s="216"/>
      <c r="B2179" s="9" t="s">
        <v>4161</v>
      </c>
      <c r="C2179" s="561" t="s">
        <v>4162</v>
      </c>
      <c r="D2179" s="2093">
        <v>-120000</v>
      </c>
      <c r="E2179" s="108"/>
      <c r="F2179" s="2004"/>
      <c r="G2179" s="1101"/>
      <c r="H2179" s="1479"/>
      <c r="I2179" s="108"/>
      <c r="J2179" s="217"/>
      <c r="K2179" s="217"/>
      <c r="L2179" s="108"/>
      <c r="M2179" s="108"/>
      <c r="N2179" s="1507"/>
      <c r="O2179" s="108"/>
      <c r="P2179" s="108"/>
      <c r="Q2179" s="108"/>
      <c r="R2179" s="108"/>
      <c r="S2179" s="1453"/>
    </row>
    <row r="2180" spans="1:19" ht="15">
      <c r="A2180" s="216"/>
      <c r="B2180" s="9" t="s">
        <v>4150</v>
      </c>
      <c r="C2180" s="561" t="s">
        <v>4163</v>
      </c>
      <c r="D2180" s="2093">
        <v>-6250000</v>
      </c>
      <c r="E2180" s="108"/>
      <c r="F2180" s="2004">
        <v>44830036</v>
      </c>
      <c r="G2180" s="1101"/>
      <c r="H2180" s="1479"/>
      <c r="I2180" s="108"/>
      <c r="J2180" s="217"/>
      <c r="K2180" s="217"/>
      <c r="L2180" s="108"/>
      <c r="M2180" s="108"/>
      <c r="N2180" s="1507"/>
      <c r="O2180" s="108"/>
      <c r="P2180" s="108"/>
      <c r="Q2180" s="108"/>
      <c r="R2180" s="108"/>
      <c r="S2180" s="1453"/>
    </row>
    <row r="2181" spans="1:19" ht="15">
      <c r="A2181" s="216"/>
      <c r="B2181" s="9" t="s">
        <v>4150</v>
      </c>
      <c r="C2181" s="561" t="s">
        <v>4164</v>
      </c>
      <c r="D2181" s="2093">
        <v>-1934000</v>
      </c>
      <c r="E2181" s="108"/>
      <c r="F2181" s="2004">
        <v>44879237</v>
      </c>
      <c r="G2181" s="1101"/>
      <c r="H2181" s="1479"/>
      <c r="I2181" s="108"/>
      <c r="J2181" s="217"/>
      <c r="K2181" s="217"/>
      <c r="L2181" s="108"/>
      <c r="M2181" s="108"/>
      <c r="N2181" s="1507"/>
      <c r="O2181" s="108"/>
      <c r="P2181" s="108"/>
      <c r="Q2181" s="108"/>
      <c r="R2181" s="108"/>
      <c r="S2181" s="1453"/>
    </row>
    <row r="2182" spans="1:19" ht="15">
      <c r="A2182" s="216"/>
      <c r="B2182" s="9" t="s">
        <v>4150</v>
      </c>
      <c r="C2182" s="561" t="s">
        <v>4164</v>
      </c>
      <c r="D2182" s="2093">
        <v>-930000</v>
      </c>
      <c r="E2182" s="108"/>
      <c r="F2182" s="2004">
        <v>44879156</v>
      </c>
      <c r="G2182" s="1101"/>
      <c r="H2182" s="1479"/>
      <c r="I2182" s="108"/>
      <c r="J2182" s="217"/>
      <c r="K2182" s="217"/>
      <c r="L2182" s="108"/>
      <c r="M2182" s="108"/>
      <c r="N2182" s="1507"/>
      <c r="O2182" s="108"/>
      <c r="P2182" s="108"/>
      <c r="Q2182" s="108"/>
      <c r="R2182" s="108"/>
      <c r="S2182" s="1453"/>
    </row>
    <row r="2183" spans="1:19" ht="15">
      <c r="A2183" s="216"/>
      <c r="B2183" s="9" t="s">
        <v>4150</v>
      </c>
      <c r="C2183" s="561" t="s">
        <v>4165</v>
      </c>
      <c r="D2183" s="2093">
        <v>-1040000</v>
      </c>
      <c r="E2183" s="108"/>
      <c r="F2183" s="2004">
        <v>44968047</v>
      </c>
      <c r="G2183" s="1101"/>
      <c r="H2183" s="1479"/>
      <c r="I2183" s="108"/>
      <c r="J2183" s="217"/>
      <c r="K2183" s="217"/>
      <c r="L2183" s="108"/>
      <c r="M2183" s="108"/>
      <c r="N2183" s="1507"/>
      <c r="O2183" s="108"/>
      <c r="P2183" s="108"/>
      <c r="Q2183" s="108"/>
      <c r="R2183" s="108"/>
      <c r="S2183" s="1453"/>
    </row>
    <row r="2184" spans="1:19" ht="15">
      <c r="A2184" s="216"/>
      <c r="B2184" s="9" t="s">
        <v>4150</v>
      </c>
      <c r="C2184" s="561" t="s">
        <v>4165</v>
      </c>
      <c r="D2184" s="2093">
        <v>-4100000</v>
      </c>
      <c r="E2184" s="108"/>
      <c r="F2184" s="2004">
        <v>44967921</v>
      </c>
      <c r="G2184" s="1101"/>
      <c r="H2184" s="1479"/>
      <c r="I2184" s="108"/>
      <c r="J2184" s="217"/>
      <c r="K2184" s="217"/>
      <c r="L2184" s="108"/>
      <c r="M2184" s="108"/>
      <c r="N2184" s="1507"/>
      <c r="O2184" s="108"/>
      <c r="P2184" s="108"/>
      <c r="Q2184" s="108"/>
      <c r="R2184" s="108"/>
      <c r="S2184" s="1453"/>
    </row>
    <row r="2185" spans="1:19" ht="15">
      <c r="A2185" s="216"/>
      <c r="B2185" s="9" t="s">
        <v>4150</v>
      </c>
      <c r="C2185" s="561" t="s">
        <v>4165</v>
      </c>
      <c r="D2185" s="2093">
        <v>-1180000</v>
      </c>
      <c r="E2185" s="108"/>
      <c r="F2185" s="2004">
        <v>44967819</v>
      </c>
      <c r="G2185" s="1101"/>
      <c r="H2185" s="1479"/>
      <c r="I2185" s="108"/>
      <c r="J2185" s="217"/>
      <c r="K2185" s="217"/>
      <c r="L2185" s="108"/>
      <c r="M2185" s="108"/>
      <c r="N2185" s="1507"/>
      <c r="O2185" s="108"/>
      <c r="P2185" s="108"/>
      <c r="Q2185" s="108"/>
      <c r="R2185" s="108"/>
      <c r="S2185" s="1453"/>
    </row>
    <row r="2186" spans="1:19">
      <c r="A2186" s="216"/>
      <c r="B2186" s="9" t="s">
        <v>4150</v>
      </c>
      <c r="C2186" s="561" t="s">
        <v>4166</v>
      </c>
      <c r="D2186" s="2093">
        <v>-3400000</v>
      </c>
      <c r="E2186" s="108"/>
      <c r="F2186" s="2004">
        <v>40125588</v>
      </c>
      <c r="G2186" s="1061"/>
      <c r="H2186" s="1479"/>
      <c r="I2186" s="108"/>
      <c r="J2186" s="217"/>
      <c r="K2186" s="217"/>
      <c r="L2186" s="108"/>
      <c r="M2186" s="108"/>
      <c r="N2186" s="1507"/>
      <c r="O2186" s="108"/>
      <c r="P2186" s="108"/>
      <c r="Q2186" s="108"/>
      <c r="R2186" s="108"/>
      <c r="S2186" s="1453"/>
    </row>
    <row r="2187" spans="1:19" ht="15">
      <c r="A2187" s="216"/>
      <c r="B2187" s="9" t="s">
        <v>4150</v>
      </c>
      <c r="C2187" s="561" t="s">
        <v>4167</v>
      </c>
      <c r="D2187" s="2093">
        <v>-2820000</v>
      </c>
      <c r="E2187" s="108"/>
      <c r="F2187" s="2004">
        <v>40326750</v>
      </c>
      <c r="G2187" s="1101"/>
      <c r="H2187" s="1479"/>
      <c r="I2187" s="108"/>
      <c r="J2187" s="217"/>
      <c r="K2187" s="217"/>
      <c r="L2187" s="108"/>
      <c r="M2187" s="108"/>
      <c r="N2187" s="1507"/>
      <c r="O2187" s="108"/>
      <c r="P2187" s="108"/>
      <c r="Q2187" s="108"/>
      <c r="R2187" s="108"/>
      <c r="S2187" s="1453"/>
    </row>
    <row r="2188" spans="1:19">
      <c r="A2188" s="216"/>
      <c r="B2188" s="9" t="s">
        <v>4150</v>
      </c>
      <c r="C2188" s="561" t="s">
        <v>4167</v>
      </c>
      <c r="D2188" s="2093">
        <v>-700000</v>
      </c>
      <c r="E2188" s="108"/>
      <c r="F2188" s="2004">
        <v>40321200</v>
      </c>
      <c r="G2188" s="1061"/>
      <c r="H2188" s="1479"/>
      <c r="I2188" s="108"/>
      <c r="J2188" s="217"/>
      <c r="K2188" s="217"/>
      <c r="L2188" s="108"/>
      <c r="M2188" s="108"/>
      <c r="N2188" s="1507"/>
      <c r="O2188" s="108"/>
      <c r="P2188" s="108"/>
      <c r="Q2188" s="108"/>
      <c r="R2188" s="108"/>
      <c r="S2188" s="1453"/>
    </row>
    <row r="2189" spans="1:19" ht="15">
      <c r="A2189" s="216"/>
      <c r="B2189" s="9" t="s">
        <v>4150</v>
      </c>
      <c r="C2189" s="561" t="s">
        <v>4168</v>
      </c>
      <c r="D2189" s="2093">
        <v>-585000</v>
      </c>
      <c r="E2189" s="108"/>
      <c r="F2189" s="2004">
        <v>40474111</v>
      </c>
      <c r="G2189" s="1101"/>
      <c r="H2189" s="1479"/>
      <c r="I2189" s="108"/>
      <c r="J2189" s="217"/>
      <c r="K2189" s="217"/>
      <c r="L2189" s="108"/>
      <c r="M2189" s="108"/>
      <c r="N2189" s="1507"/>
      <c r="O2189" s="108"/>
      <c r="P2189" s="108"/>
      <c r="Q2189" s="108"/>
      <c r="R2189" s="108"/>
      <c r="S2189" s="1453"/>
    </row>
    <row r="2190" spans="1:19">
      <c r="A2190" s="216"/>
      <c r="B2190" s="9" t="s">
        <v>4150</v>
      </c>
      <c r="C2190" s="561" t="s">
        <v>4168</v>
      </c>
      <c r="D2190" s="2093">
        <v>-5005000</v>
      </c>
      <c r="E2190" s="108"/>
      <c r="F2190" s="2004">
        <v>40474055</v>
      </c>
      <c r="G2190" s="1061"/>
      <c r="H2190" s="1479"/>
      <c r="I2190" s="108"/>
      <c r="J2190" s="217"/>
      <c r="K2190" s="217"/>
      <c r="L2190" s="108"/>
      <c r="M2190" s="108"/>
      <c r="N2190" s="1507"/>
      <c r="O2190" s="108"/>
      <c r="P2190" s="108"/>
      <c r="Q2190" s="108"/>
      <c r="R2190" s="108"/>
      <c r="S2190" s="1453"/>
    </row>
    <row r="2191" spans="1:19" ht="15">
      <c r="A2191" s="216"/>
      <c r="B2191" s="9" t="s">
        <v>4150</v>
      </c>
      <c r="C2191" s="561" t="s">
        <v>4169</v>
      </c>
      <c r="D2191" s="2093">
        <v>-2420000</v>
      </c>
      <c r="E2191" s="108"/>
      <c r="F2191" s="2004">
        <v>40549333</v>
      </c>
      <c r="G2191" s="1101"/>
      <c r="H2191" s="1479"/>
      <c r="I2191" s="108"/>
      <c r="J2191" s="217"/>
      <c r="K2191" s="217"/>
      <c r="L2191" s="108"/>
      <c r="M2191" s="108"/>
      <c r="N2191" s="1507"/>
      <c r="O2191" s="108"/>
      <c r="P2191" s="108"/>
      <c r="Q2191" s="108"/>
      <c r="R2191" s="108"/>
      <c r="S2191" s="1453"/>
    </row>
    <row r="2192" spans="1:19" ht="15">
      <c r="A2192" s="216"/>
      <c r="B2192" s="9" t="s">
        <v>4150</v>
      </c>
      <c r="C2192" s="561" t="s">
        <v>4170</v>
      </c>
      <c r="D2192" s="2093">
        <v>-4290000</v>
      </c>
      <c r="E2192" s="108"/>
      <c r="F2192" s="2004">
        <v>40707856</v>
      </c>
      <c r="G2192" s="1101"/>
      <c r="H2192" s="1479"/>
      <c r="I2192" s="108"/>
      <c r="J2192" s="217"/>
      <c r="K2192" s="217"/>
      <c r="L2192" s="108"/>
      <c r="M2192" s="108"/>
      <c r="N2192" s="1507"/>
      <c r="O2192" s="108"/>
      <c r="P2192" s="108"/>
      <c r="Q2192" s="108"/>
      <c r="R2192" s="108"/>
      <c r="S2192" s="1453"/>
    </row>
    <row r="2193" spans="1:19">
      <c r="A2193" s="216"/>
      <c r="B2193" s="9" t="s">
        <v>4150</v>
      </c>
      <c r="C2193" s="561" t="s">
        <v>4170</v>
      </c>
      <c r="D2193" s="2093">
        <v>-1675000</v>
      </c>
      <c r="E2193" s="108"/>
      <c r="F2193" s="2004">
        <v>40707832</v>
      </c>
      <c r="G2193" s="1061"/>
      <c r="H2193" s="1479"/>
      <c r="I2193" s="108"/>
      <c r="J2193" s="217"/>
      <c r="K2193" s="217"/>
      <c r="L2193" s="108"/>
      <c r="M2193" s="108"/>
      <c r="N2193" s="1507"/>
      <c r="O2193" s="108"/>
      <c r="P2193" s="108"/>
      <c r="Q2193" s="108"/>
      <c r="R2193" s="108"/>
      <c r="S2193" s="1453"/>
    </row>
    <row r="2194" spans="1:19" ht="15">
      <c r="A2194" s="216"/>
      <c r="B2194" s="9" t="s">
        <v>4150</v>
      </c>
      <c r="C2194" s="561" t="s">
        <v>4170</v>
      </c>
      <c r="D2194" s="2093">
        <v>-840000</v>
      </c>
      <c r="E2194" s="108"/>
      <c r="F2194" s="2004">
        <v>40707795</v>
      </c>
      <c r="G2194" s="1101"/>
      <c r="H2194" s="1479"/>
      <c r="I2194" s="108"/>
      <c r="J2194" s="217"/>
      <c r="K2194" s="217"/>
      <c r="L2194" s="108"/>
      <c r="M2194" s="108"/>
      <c r="N2194" s="1507"/>
      <c r="O2194" s="108"/>
      <c r="P2194" s="108"/>
      <c r="Q2194" s="108"/>
      <c r="R2194" s="108"/>
      <c r="S2194" s="1453"/>
    </row>
    <row r="2195" spans="1:19">
      <c r="A2195" s="216"/>
      <c r="B2195" s="9" t="s">
        <v>4150</v>
      </c>
      <c r="C2195" s="561" t="s">
        <v>4171</v>
      </c>
      <c r="D2195" s="2093">
        <v>-2050000</v>
      </c>
      <c r="E2195" s="108"/>
      <c r="F2195" s="2004">
        <v>40769568</v>
      </c>
      <c r="G2195" s="1061"/>
      <c r="H2195" s="1479"/>
      <c r="I2195" s="108"/>
      <c r="J2195" s="217"/>
      <c r="K2195" s="217"/>
      <c r="L2195" s="108"/>
      <c r="M2195" s="108"/>
      <c r="N2195" s="1507"/>
      <c r="O2195" s="108"/>
      <c r="P2195" s="108"/>
      <c r="Q2195" s="108"/>
      <c r="R2195" s="108"/>
      <c r="S2195" s="1453"/>
    </row>
    <row r="2196" spans="1:19">
      <c r="A2196" s="216"/>
      <c r="B2196" s="9" t="s">
        <v>4150</v>
      </c>
      <c r="C2196" s="561" t="s">
        <v>4172</v>
      </c>
      <c r="D2196" s="2144">
        <v>-7534000</v>
      </c>
      <c r="E2196" s="108"/>
      <c r="F2196" s="2004">
        <v>40961120</v>
      </c>
      <c r="G2196" s="1061"/>
      <c r="H2196" s="1479"/>
      <c r="I2196" s="108"/>
      <c r="J2196" s="217"/>
      <c r="K2196" s="217"/>
      <c r="L2196" s="108"/>
      <c r="M2196" s="108"/>
      <c r="N2196" s="1507"/>
      <c r="O2196" s="108"/>
      <c r="P2196" s="108"/>
      <c r="Q2196" s="108"/>
      <c r="R2196" s="108"/>
      <c r="S2196" s="1453"/>
    </row>
    <row r="2197" spans="1:19" ht="15">
      <c r="A2197" s="216"/>
      <c r="B2197" s="9" t="s">
        <v>4150</v>
      </c>
      <c r="C2197" s="561" t="s">
        <v>4172</v>
      </c>
      <c r="D2197" s="2144">
        <v>-1250000</v>
      </c>
      <c r="E2197" s="108"/>
      <c r="F2197" s="2004">
        <v>40961094</v>
      </c>
      <c r="G2197" s="1101"/>
      <c r="H2197" s="1479"/>
      <c r="I2197" s="108"/>
      <c r="J2197" s="217"/>
      <c r="K2197" s="217"/>
      <c r="L2197" s="108"/>
      <c r="M2197" s="108"/>
      <c r="N2197" s="1507"/>
      <c r="O2197" s="108"/>
      <c r="P2197" s="108"/>
      <c r="Q2197" s="108"/>
      <c r="R2197" s="108"/>
      <c r="S2197" s="1453"/>
    </row>
    <row r="2198" spans="1:19" ht="15">
      <c r="A2198" s="216"/>
      <c r="B2198" s="9" t="s">
        <v>4150</v>
      </c>
      <c r="C2198" s="561" t="s">
        <v>4173</v>
      </c>
      <c r="D2198" s="2144">
        <v>-6600000</v>
      </c>
      <c r="E2198" s="108"/>
      <c r="F2198" s="2004">
        <v>41023082</v>
      </c>
      <c r="G2198" s="1101"/>
      <c r="H2198" s="1479"/>
      <c r="I2198" s="108"/>
      <c r="J2198" s="217"/>
      <c r="K2198" s="217"/>
      <c r="L2198" s="108"/>
      <c r="M2198" s="108"/>
      <c r="N2198" s="1507"/>
      <c r="O2198" s="108"/>
      <c r="P2198" s="108"/>
      <c r="Q2198" s="108"/>
      <c r="R2198" s="108"/>
      <c r="S2198" s="1453"/>
    </row>
    <row r="2199" spans="1:19">
      <c r="A2199" s="216"/>
      <c r="B2199" s="9" t="s">
        <v>4150</v>
      </c>
      <c r="C2199" s="561" t="s">
        <v>4174</v>
      </c>
      <c r="D2199" s="2144">
        <v>-1740000</v>
      </c>
      <c r="E2199" s="108"/>
      <c r="F2199" s="2004">
        <v>41167263</v>
      </c>
      <c r="G2199" s="1061"/>
      <c r="H2199" s="1479"/>
      <c r="I2199" s="108"/>
      <c r="J2199" s="217"/>
      <c r="K2199" s="217"/>
      <c r="L2199" s="108"/>
      <c r="M2199" s="108"/>
      <c r="N2199" s="1507"/>
      <c r="O2199" s="108"/>
      <c r="P2199" s="108"/>
      <c r="Q2199" s="108"/>
      <c r="R2199" s="108"/>
      <c r="S2199" s="1453"/>
    </row>
    <row r="2200" spans="1:19" ht="15">
      <c r="A2200" s="216"/>
      <c r="B2200" s="9" t="s">
        <v>4150</v>
      </c>
      <c r="C2200" s="561" t="s">
        <v>4174</v>
      </c>
      <c r="D2200" s="2144">
        <v>-1220000</v>
      </c>
      <c r="E2200" s="108"/>
      <c r="F2200">
        <v>41166796</v>
      </c>
      <c r="G2200" s="1101"/>
      <c r="H2200" s="1479"/>
      <c r="I2200" s="108"/>
      <c r="J2200" s="217"/>
      <c r="K2200" s="217"/>
      <c r="L2200" s="108"/>
      <c r="M2200" s="108"/>
      <c r="N2200" s="1507"/>
      <c r="O2200" s="108"/>
      <c r="P2200" s="108"/>
      <c r="Q2200" s="108"/>
      <c r="R2200" s="108"/>
      <c r="S2200" s="1453"/>
    </row>
    <row r="2201" spans="1:19" ht="15">
      <c r="A2201" s="216"/>
      <c r="B2201" s="9" t="s">
        <v>4150</v>
      </c>
      <c r="C2201" s="561" t="s">
        <v>4175</v>
      </c>
      <c r="D2201" s="2093">
        <v>-4415000</v>
      </c>
      <c r="E2201" s="108"/>
      <c r="F2201" s="2004">
        <v>41382224</v>
      </c>
      <c r="G2201" s="1101"/>
      <c r="H2201" s="1479"/>
      <c r="I2201" s="108"/>
      <c r="J2201" s="217"/>
      <c r="K2201" s="217"/>
      <c r="L2201" s="108"/>
      <c r="M2201" s="108"/>
      <c r="N2201" s="1507"/>
      <c r="O2201" s="108"/>
      <c r="P2201" s="108"/>
      <c r="Q2201" s="108"/>
      <c r="R2201" s="108"/>
      <c r="S2201" s="1453"/>
    </row>
    <row r="2202" spans="1:19">
      <c r="A2202" s="216"/>
      <c r="B2202" s="9" t="s">
        <v>4150</v>
      </c>
      <c r="C2202" s="561" t="s">
        <v>4175</v>
      </c>
      <c r="D2202" s="2093">
        <v>-1270000</v>
      </c>
      <c r="E2202" s="108"/>
      <c r="F2202" s="2004">
        <v>41382193</v>
      </c>
      <c r="G2202" s="1061"/>
      <c r="H2202" s="1479"/>
      <c r="I2202" s="108"/>
      <c r="J2202" s="217"/>
      <c r="K2202" s="217"/>
      <c r="L2202" s="108"/>
      <c r="M2202" s="108"/>
      <c r="N2202" s="1507"/>
      <c r="O2202" s="108"/>
      <c r="P2202" s="108"/>
      <c r="Q2202" s="108"/>
      <c r="R2202" s="108"/>
      <c r="S2202" s="1453"/>
    </row>
    <row r="2203" spans="1:19" ht="15">
      <c r="A2203" s="216"/>
      <c r="B2203" s="9" t="s">
        <v>4150</v>
      </c>
      <c r="C2203" s="561" t="s">
        <v>4175</v>
      </c>
      <c r="D2203" s="2093">
        <v>-1195000</v>
      </c>
      <c r="E2203" s="108"/>
      <c r="F2203" s="2004">
        <v>41382191</v>
      </c>
      <c r="G2203" s="1101"/>
      <c r="H2203" s="1479"/>
      <c r="I2203" s="108"/>
      <c r="J2203" s="217"/>
      <c r="K2203" s="217"/>
      <c r="L2203" s="108"/>
      <c r="M2203" s="108"/>
      <c r="N2203" s="1507"/>
      <c r="O2203" s="108"/>
      <c r="P2203" s="108"/>
      <c r="Q2203" s="108"/>
      <c r="R2203" s="108"/>
      <c r="S2203" s="1453"/>
    </row>
    <row r="2204" spans="1:19">
      <c r="A2204" s="216"/>
      <c r="B2204" s="9" t="s">
        <v>4150</v>
      </c>
      <c r="C2204" s="561" t="s">
        <v>4176</v>
      </c>
      <c r="D2204" s="2144">
        <v>-1450000</v>
      </c>
      <c r="E2204" s="108"/>
      <c r="F2204" s="2004">
        <v>41501277</v>
      </c>
      <c r="G2204" s="1061"/>
      <c r="H2204" s="1479"/>
      <c r="I2204" s="108"/>
      <c r="J2204" s="217"/>
      <c r="K2204" s="217"/>
      <c r="L2204" s="108"/>
      <c r="M2204" s="108"/>
      <c r="N2204" s="1507"/>
      <c r="O2204" s="108"/>
      <c r="P2204" s="108"/>
      <c r="Q2204" s="108"/>
      <c r="R2204" s="108"/>
      <c r="S2204" s="1453"/>
    </row>
    <row r="2205" spans="1:19" ht="15">
      <c r="A2205" s="216"/>
      <c r="B2205" s="9" t="s">
        <v>4150</v>
      </c>
      <c r="C2205" s="561" t="s">
        <v>4177</v>
      </c>
      <c r="D2205" s="2144">
        <v>-4050000</v>
      </c>
      <c r="E2205" s="108"/>
      <c r="F2205" s="2004">
        <v>41509675</v>
      </c>
      <c r="G2205" s="1101"/>
      <c r="H2205" s="1479"/>
      <c r="I2205" s="108"/>
      <c r="J2205" s="217"/>
      <c r="K2205" s="217"/>
      <c r="L2205" s="108"/>
      <c r="M2205" s="108"/>
      <c r="N2205" s="1507"/>
      <c r="O2205" s="108"/>
      <c r="P2205" s="108"/>
      <c r="Q2205" s="108"/>
      <c r="R2205" s="108"/>
      <c r="S2205" s="1453"/>
    </row>
    <row r="2206" spans="1:19">
      <c r="A2206" s="216"/>
      <c r="B2206" s="9" t="s">
        <v>4150</v>
      </c>
      <c r="C2206" s="561" t="s">
        <v>4178</v>
      </c>
      <c r="D2206" s="2093">
        <v>-1595000</v>
      </c>
      <c r="E2206" s="108"/>
      <c r="F2206" s="2004">
        <v>41517314</v>
      </c>
      <c r="G2206" s="1061"/>
      <c r="H2206" s="1479"/>
      <c r="I2206" s="108"/>
      <c r="J2206" s="217"/>
      <c r="K2206" s="217"/>
      <c r="L2206" s="108" t="s">
        <v>4179</v>
      </c>
      <c r="M2206" s="108"/>
      <c r="N2206" s="1507"/>
      <c r="O2206" s="108"/>
      <c r="P2206" s="108"/>
      <c r="Q2206" s="108"/>
      <c r="R2206" s="108"/>
      <c r="S2206" s="1453"/>
    </row>
    <row r="2207" spans="1:19" ht="15">
      <c r="A2207" s="216"/>
      <c r="B2207" s="9" t="s">
        <v>4150</v>
      </c>
      <c r="C2207" s="561" t="s">
        <v>4178</v>
      </c>
      <c r="D2207" s="2093">
        <v>-2515000</v>
      </c>
      <c r="E2207" s="108"/>
      <c r="F2207" s="2004">
        <v>41517383</v>
      </c>
      <c r="G2207" s="1101"/>
      <c r="H2207" s="1479"/>
      <c r="I2207" s="108"/>
      <c r="J2207" s="217"/>
      <c r="K2207" s="217"/>
      <c r="L2207" s="108"/>
      <c r="M2207" s="108"/>
      <c r="N2207" s="1507"/>
      <c r="O2207" s="108"/>
      <c r="P2207" s="108"/>
      <c r="Q2207" s="108"/>
      <c r="R2207" s="108"/>
      <c r="S2207" s="1453"/>
    </row>
    <row r="2208" spans="1:19">
      <c r="A2208" s="216"/>
      <c r="B2208" s="9" t="s">
        <v>4150</v>
      </c>
      <c r="C2208" s="561" t="s">
        <v>4180</v>
      </c>
      <c r="D2208" s="2093">
        <v>-950000</v>
      </c>
      <c r="E2208" s="108"/>
      <c r="F2208" s="2004">
        <v>41618563</v>
      </c>
      <c r="G2208" s="1061"/>
      <c r="H2208" s="1479"/>
      <c r="I2208" s="108"/>
      <c r="J2208" s="217"/>
      <c r="K2208" s="217"/>
      <c r="L2208" s="108"/>
      <c r="M2208" s="108"/>
      <c r="N2208" s="1507"/>
      <c r="O2208" s="108"/>
      <c r="P2208" s="108"/>
      <c r="Q2208" s="108"/>
      <c r="R2208" s="108"/>
      <c r="S2208" s="1453"/>
    </row>
    <row r="2209" spans="1:19" ht="15">
      <c r="A2209" s="216"/>
      <c r="B2209" s="9" t="s">
        <v>4150</v>
      </c>
      <c r="C2209" s="561" t="s">
        <v>4180</v>
      </c>
      <c r="D2209" s="2093">
        <v>-1260000</v>
      </c>
      <c r="E2209" s="108"/>
      <c r="F2209" s="2004">
        <v>41618561</v>
      </c>
      <c r="G2209" s="1101"/>
      <c r="H2209" s="1479"/>
      <c r="I2209" s="108"/>
      <c r="J2209" s="217"/>
      <c r="K2209" s="217"/>
      <c r="L2209" s="108"/>
      <c r="M2209" s="108"/>
      <c r="N2209" s="1507"/>
      <c r="O2209" s="108"/>
      <c r="P2209" s="108"/>
      <c r="Q2209" s="108"/>
      <c r="R2209" s="108"/>
      <c r="S2209" s="1453"/>
    </row>
    <row r="2210" spans="1:19">
      <c r="A2210" s="216"/>
      <c r="B2210" s="9" t="s">
        <v>4150</v>
      </c>
      <c r="C2210" s="561" t="s">
        <v>4181</v>
      </c>
      <c r="D2210" s="2093">
        <v>-4000000</v>
      </c>
      <c r="E2210" s="108"/>
      <c r="F2210" s="2004">
        <v>41624200</v>
      </c>
      <c r="G2210" s="1479"/>
      <c r="H2210" s="1479"/>
      <c r="I2210" s="108"/>
      <c r="J2210" s="217"/>
      <c r="K2210" s="217"/>
      <c r="L2210" s="108"/>
      <c r="M2210" s="108"/>
      <c r="N2210" s="1507"/>
      <c r="O2210" s="108"/>
      <c r="P2210" s="108"/>
      <c r="Q2210" s="108"/>
      <c r="R2210" s="108"/>
      <c r="S2210" s="1453"/>
    </row>
    <row r="2211" spans="1:19">
      <c r="A2211" s="216"/>
      <c r="B2211" s="9" t="s">
        <v>1618</v>
      </c>
      <c r="C2211" s="561" t="s">
        <v>4182</v>
      </c>
      <c r="D2211" s="2093">
        <v>-1105000</v>
      </c>
      <c r="E2211" s="108"/>
      <c r="F2211" s="2004">
        <v>41704820</v>
      </c>
      <c r="G2211" s="1061"/>
      <c r="H2211" s="1479"/>
      <c r="I2211" s="108"/>
      <c r="J2211" s="217"/>
      <c r="K2211" s="217"/>
      <c r="L2211" s="108"/>
      <c r="M2211" s="108"/>
      <c r="N2211" s="1507"/>
      <c r="O2211" s="108"/>
      <c r="P2211" s="108"/>
      <c r="Q2211" s="108"/>
      <c r="R2211" s="108"/>
      <c r="S2211" s="1453"/>
    </row>
    <row r="2212" spans="1:19" ht="15">
      <c r="A2212" s="216"/>
      <c r="B2212" s="9" t="s">
        <v>1618</v>
      </c>
      <c r="C2212" s="561" t="s">
        <v>4182</v>
      </c>
      <c r="D2212" s="2093">
        <v>-2200000</v>
      </c>
      <c r="E2212" s="108"/>
      <c r="F2212" s="2004">
        <v>41704722</v>
      </c>
      <c r="G2212" s="1101"/>
      <c r="H2212" s="1479"/>
      <c r="I2212" s="108"/>
      <c r="J2212" s="217"/>
      <c r="K2212" s="217"/>
      <c r="L2212" s="108"/>
      <c r="M2212" s="108"/>
      <c r="N2212" s="1507"/>
      <c r="O2212" s="108"/>
      <c r="P2212" s="108"/>
      <c r="Q2212" s="108"/>
      <c r="R2212" s="108"/>
      <c r="S2212" s="1453"/>
    </row>
    <row r="2213" spans="1:19">
      <c r="A2213" s="216"/>
      <c r="B2213" s="9" t="s">
        <v>1618</v>
      </c>
      <c r="C2213" s="561" t="s">
        <v>4182</v>
      </c>
      <c r="D2213" s="2093">
        <v>-549000</v>
      </c>
      <c r="E2213" s="108"/>
      <c r="F2213" s="2004">
        <v>41704940</v>
      </c>
      <c r="G2213" s="1479"/>
      <c r="H2213" s="1479"/>
      <c r="I2213" s="108"/>
      <c r="J2213" s="217"/>
      <c r="K2213" s="217"/>
      <c r="L2213" s="108"/>
      <c r="M2213" s="108"/>
      <c r="N2213" s="1507"/>
      <c r="O2213" s="108"/>
      <c r="P2213" s="108"/>
      <c r="Q2213" s="108"/>
      <c r="R2213" s="108"/>
      <c r="S2213" s="1453"/>
    </row>
    <row r="2214" spans="1:19">
      <c r="A2214" s="216"/>
      <c r="B2214" s="9" t="s">
        <v>1618</v>
      </c>
      <c r="C2214" s="561" t="s">
        <v>4183</v>
      </c>
      <c r="D2214" s="2093">
        <v>-1475000</v>
      </c>
      <c r="E2214" s="108"/>
      <c r="F2214" s="2004">
        <v>41764711</v>
      </c>
      <c r="G2214" s="1061"/>
      <c r="H2214" s="1479"/>
      <c r="I2214" s="108"/>
      <c r="J2214" s="217"/>
      <c r="K2214" s="217"/>
      <c r="L2214" s="108"/>
      <c r="M2214" s="108"/>
      <c r="N2214" s="1507"/>
      <c r="O2214" s="108"/>
      <c r="P2214" s="108"/>
      <c r="Q2214" s="108"/>
      <c r="R2214" s="108"/>
      <c r="S2214" s="1453"/>
    </row>
    <row r="2215" spans="1:19" ht="15">
      <c r="A2215" s="216"/>
      <c r="B2215" s="9" t="s">
        <v>1618</v>
      </c>
      <c r="C2215" s="561" t="s">
        <v>4183</v>
      </c>
      <c r="D2215" s="2093">
        <v>-4775000</v>
      </c>
      <c r="E2215" s="108"/>
      <c r="F2215" s="2004">
        <v>41766093</v>
      </c>
      <c r="G2215" s="1101"/>
      <c r="H2215" s="1479"/>
      <c r="I2215" s="108"/>
      <c r="J2215" s="217"/>
      <c r="K2215" s="217"/>
      <c r="L2215" s="108"/>
      <c r="M2215" s="108"/>
      <c r="N2215" s="1507"/>
      <c r="O2215" s="108"/>
      <c r="P2215" s="108"/>
      <c r="Q2215" s="108"/>
      <c r="R2215" s="108"/>
      <c r="S2215" s="1453"/>
    </row>
    <row r="2216" spans="1:19">
      <c r="A2216" s="216"/>
      <c r="B2216" s="9" t="s">
        <v>1618</v>
      </c>
      <c r="C2216" s="561" t="s">
        <v>4183</v>
      </c>
      <c r="D2216" s="2093">
        <v>-619000</v>
      </c>
      <c r="E2216" s="108"/>
      <c r="F2216" s="2004">
        <v>41766186</v>
      </c>
      <c r="G2216" s="1479"/>
      <c r="H2216" s="1479"/>
      <c r="I2216" s="108"/>
      <c r="J2216" s="217"/>
      <c r="K2216" s="217"/>
      <c r="L2216" s="108"/>
      <c r="M2216" s="108"/>
      <c r="N2216" s="1507"/>
      <c r="O2216" s="108"/>
      <c r="P2216" s="108"/>
      <c r="Q2216" s="108"/>
      <c r="R2216" s="108"/>
      <c r="S2216" s="1453"/>
    </row>
    <row r="2217" spans="1:19">
      <c r="A2217" s="216"/>
      <c r="B2217" s="9" t="s">
        <v>4184</v>
      </c>
      <c r="C2217" s="561" t="s">
        <v>4185</v>
      </c>
      <c r="D2217" s="2144">
        <v>-51000</v>
      </c>
      <c r="E2217" s="108"/>
      <c r="F2217" s="269"/>
      <c r="G2217" s="217"/>
      <c r="H2217" s="1479"/>
      <c r="I2217" s="108"/>
      <c r="J2217" s="217"/>
      <c r="K2217" s="217"/>
      <c r="L2217" s="108"/>
      <c r="M2217" s="108"/>
      <c r="N2217" s="1507"/>
      <c r="O2217" s="108"/>
      <c r="P2217" s="108"/>
      <c r="Q2217" s="108"/>
      <c r="R2217" s="108"/>
      <c r="S2217" s="1453"/>
    </row>
    <row r="2218" spans="1:19">
      <c r="A2218" s="216"/>
      <c r="B2218" s="1801" t="s">
        <v>1618</v>
      </c>
      <c r="C2218" s="1972" t="s">
        <v>4186</v>
      </c>
      <c r="D2218" s="2144">
        <v>-5600000</v>
      </c>
      <c r="E2218" s="108"/>
      <c r="F2218" s="2004">
        <v>41960670</v>
      </c>
      <c r="G2218" s="217"/>
      <c r="H2218" s="1479"/>
      <c r="I2218" s="108"/>
      <c r="J2218" s="217"/>
      <c r="K2218" s="217"/>
      <c r="L2218" s="108"/>
      <c r="M2218" s="108"/>
      <c r="N2218" s="1507"/>
      <c r="O2218" s="108"/>
      <c r="P2218" s="108"/>
      <c r="Q2218" s="108"/>
      <c r="R2218" s="108"/>
      <c r="S2218" s="1453"/>
    </row>
    <row r="2219" spans="1:19">
      <c r="A2219" s="216"/>
      <c r="B2219" s="1801" t="s">
        <v>1618</v>
      </c>
      <c r="C2219" s="1972" t="s">
        <v>4187</v>
      </c>
      <c r="D2219" s="2144">
        <v>-5950000</v>
      </c>
      <c r="E2219" s="108"/>
      <c r="F2219" s="2004">
        <v>42084826</v>
      </c>
      <c r="G2219" s="217"/>
      <c r="H2219" s="1479"/>
      <c r="I2219" s="108"/>
      <c r="J2219" s="217"/>
      <c r="K2219" s="217"/>
      <c r="L2219" s="108"/>
      <c r="M2219" s="108"/>
      <c r="N2219" s="1507"/>
      <c r="O2219" s="108"/>
      <c r="P2219" s="108"/>
      <c r="Q2219" s="108"/>
      <c r="R2219" s="108"/>
      <c r="S2219" s="1453"/>
    </row>
    <row r="2220" spans="1:19">
      <c r="A2220" s="216"/>
      <c r="B2220" s="1801" t="s">
        <v>1618</v>
      </c>
      <c r="C2220" s="1972" t="s">
        <v>4188</v>
      </c>
      <c r="D2220" s="2394">
        <v>-1915000</v>
      </c>
      <c r="E2220" s="108"/>
      <c r="F2220" s="2004">
        <v>42167753</v>
      </c>
      <c r="G2220" s="217"/>
      <c r="H2220" s="1479"/>
      <c r="I2220" s="108"/>
      <c r="J2220" s="217"/>
      <c r="K2220" s="217"/>
      <c r="L2220" s="108"/>
      <c r="M2220" s="108"/>
      <c r="N2220" s="1507"/>
      <c r="O2220" s="108"/>
      <c r="P2220" s="108"/>
      <c r="Q2220" s="108"/>
      <c r="R2220" s="108"/>
      <c r="S2220" s="1453"/>
    </row>
    <row r="2221" spans="1:19">
      <c r="A2221" s="216"/>
      <c r="B2221" s="1801" t="s">
        <v>1618</v>
      </c>
      <c r="C2221" s="1972" t="s">
        <v>4188</v>
      </c>
      <c r="D2221" s="2394">
        <v>-5425000</v>
      </c>
      <c r="E2221" s="108"/>
      <c r="F2221" s="2004">
        <v>42167407</v>
      </c>
      <c r="G2221" s="217"/>
      <c r="H2221" s="1479"/>
      <c r="I2221" s="108"/>
      <c r="J2221" s="217"/>
      <c r="K2221" s="217"/>
      <c r="L2221" s="108"/>
      <c r="M2221" s="108"/>
      <c r="N2221" s="1507"/>
      <c r="O2221" s="108"/>
      <c r="P2221" s="108"/>
      <c r="Q2221" s="108"/>
      <c r="R2221" s="108"/>
      <c r="S2221" s="1453"/>
    </row>
    <row r="2222" spans="1:19">
      <c r="A2222" s="216"/>
      <c r="B2222" s="1801" t="s">
        <v>1618</v>
      </c>
      <c r="C2222" s="1972" t="s">
        <v>1281</v>
      </c>
      <c r="D2222" s="2394">
        <v>-3115000</v>
      </c>
      <c r="E2222" s="108"/>
      <c r="F2222" s="2004">
        <v>42243225</v>
      </c>
      <c r="G2222" s="217"/>
      <c r="H2222" s="1479"/>
      <c r="I2222" s="108"/>
      <c r="J2222" s="217"/>
      <c r="K2222" s="217"/>
      <c r="L2222" s="108"/>
      <c r="M2222" s="108"/>
      <c r="N2222" s="1507"/>
      <c r="O2222" s="108"/>
      <c r="P2222" s="108"/>
      <c r="Q2222" s="108"/>
      <c r="R2222" s="108"/>
      <c r="S2222" s="1453"/>
    </row>
    <row r="2223" spans="1:19">
      <c r="A2223" s="216"/>
      <c r="B2223" s="1801" t="s">
        <v>1618</v>
      </c>
      <c r="C2223" s="1972" t="s">
        <v>1281</v>
      </c>
      <c r="D2223" s="2394">
        <v>-545000</v>
      </c>
      <c r="E2223" s="108"/>
      <c r="F2223" s="2004">
        <v>42243223</v>
      </c>
      <c r="G2223" s="217"/>
      <c r="H2223" s="1479"/>
      <c r="I2223" s="108"/>
      <c r="J2223" s="217"/>
      <c r="K2223" s="217"/>
      <c r="L2223" s="108"/>
      <c r="M2223" s="108"/>
      <c r="N2223" s="1507"/>
      <c r="O2223" s="108"/>
      <c r="P2223" s="108"/>
      <c r="Q2223" s="108"/>
      <c r="R2223" s="108"/>
      <c r="S2223" s="1453"/>
    </row>
    <row r="2224" spans="1:19">
      <c r="A2224" s="216"/>
      <c r="B2224" s="9" t="s">
        <v>1618</v>
      </c>
      <c r="C2224" s="1972" t="s">
        <v>4189</v>
      </c>
      <c r="D2224" s="2394">
        <v>-1525000</v>
      </c>
      <c r="E2224" s="2049">
        <v>42343482</v>
      </c>
      <c r="F2224" s="2049">
        <v>42343482</v>
      </c>
      <c r="G2224" s="217"/>
      <c r="H2224" s="1479"/>
      <c r="I2224" s="108"/>
      <c r="J2224" s="217"/>
      <c r="K2224" s="217"/>
      <c r="L2224" s="108"/>
      <c r="M2224" s="108"/>
      <c r="N2224" s="1507"/>
      <c r="O2224" s="108"/>
      <c r="P2224" s="108"/>
      <c r="Q2224" s="108"/>
      <c r="R2224" s="108"/>
      <c r="S2224" s="1453"/>
    </row>
    <row r="2225" spans="1:19">
      <c r="A2225" s="216"/>
      <c r="B2225" s="9" t="s">
        <v>1618</v>
      </c>
      <c r="C2225" s="1972" t="s">
        <v>4189</v>
      </c>
      <c r="D2225" s="2394">
        <v>-800000</v>
      </c>
      <c r="E2225" s="2049">
        <v>42343480</v>
      </c>
      <c r="F2225" s="2049">
        <v>42343480</v>
      </c>
      <c r="G2225" s="217"/>
      <c r="H2225" s="1479"/>
      <c r="I2225" s="108"/>
      <c r="J2225" s="217"/>
      <c r="K2225" s="217"/>
      <c r="L2225" s="108"/>
      <c r="M2225" s="108"/>
      <c r="N2225" s="1507"/>
      <c r="O2225" s="108"/>
      <c r="P2225" s="108"/>
      <c r="Q2225" s="108"/>
      <c r="R2225" s="108"/>
      <c r="S2225" s="1453"/>
    </row>
    <row r="2226" spans="1:19">
      <c r="A2226" s="216"/>
      <c r="B2226" s="1801" t="s">
        <v>1618</v>
      </c>
      <c r="C2226" s="1972" t="s">
        <v>4189</v>
      </c>
      <c r="D2226" s="2394">
        <v>-275000</v>
      </c>
      <c r="E2226" s="2049">
        <v>42343478</v>
      </c>
      <c r="F2226" s="2049">
        <v>42343478</v>
      </c>
      <c r="G2226" s="217"/>
      <c r="H2226" s="1479"/>
      <c r="I2226" s="108"/>
      <c r="J2226" s="217"/>
      <c r="K2226" s="217"/>
      <c r="L2226" s="108"/>
      <c r="M2226" s="108"/>
      <c r="N2226" s="1507"/>
      <c r="O2226" s="108"/>
      <c r="P2226" s="108"/>
      <c r="Q2226" s="108"/>
      <c r="R2226" s="108"/>
      <c r="S2226" s="1453"/>
    </row>
    <row r="2227" spans="1:19">
      <c r="A2227" s="216"/>
      <c r="B2227" s="1801" t="s">
        <v>1618</v>
      </c>
      <c r="C2227" s="1972" t="s">
        <v>4189</v>
      </c>
      <c r="D2227" s="2394">
        <v>-170000</v>
      </c>
      <c r="E2227" s="2049">
        <v>42343477</v>
      </c>
      <c r="F2227" s="2049">
        <v>42343477</v>
      </c>
      <c r="G2227" s="217"/>
      <c r="H2227" s="1479"/>
      <c r="I2227" s="108"/>
      <c r="J2227" s="217"/>
      <c r="K2227" s="217"/>
      <c r="L2227" s="108"/>
      <c r="M2227" s="108"/>
      <c r="N2227" s="1507"/>
      <c r="O2227" s="108"/>
      <c r="P2227" s="108"/>
      <c r="Q2227" s="108"/>
      <c r="R2227" s="108"/>
      <c r="S2227" s="1453"/>
    </row>
    <row r="2228" spans="1:19">
      <c r="A2228" s="216"/>
      <c r="B2228" s="1801" t="s">
        <v>1618</v>
      </c>
      <c r="C2228" s="1014" t="s">
        <v>4190</v>
      </c>
      <c r="D2228" s="2394">
        <v>-2050000</v>
      </c>
      <c r="E2228" s="108"/>
      <c r="F2228" s="2049">
        <v>42348060</v>
      </c>
      <c r="G2228" s="1462"/>
      <c r="H2228" s="1479"/>
      <c r="I2228" s="108"/>
      <c r="J2228" s="217"/>
      <c r="K2228" s="217"/>
      <c r="L2228" s="108"/>
      <c r="M2228" s="108"/>
      <c r="N2228" s="1507"/>
      <c r="O2228" s="108"/>
      <c r="P2228" s="108"/>
      <c r="Q2228" s="108"/>
      <c r="R2228" s="108"/>
      <c r="S2228" s="1453"/>
    </row>
    <row r="2229" spans="1:19">
      <c r="A2229" s="216"/>
      <c r="B2229" s="1801" t="s">
        <v>1618</v>
      </c>
      <c r="C2229" s="1014" t="s">
        <v>4191</v>
      </c>
      <c r="D2229" s="2144">
        <v>-1595000</v>
      </c>
      <c r="E2229" s="108"/>
      <c r="F2229" s="2049">
        <v>42409162</v>
      </c>
      <c r="G2229" s="1464"/>
      <c r="H2229" s="1479"/>
      <c r="I2229" s="108"/>
      <c r="J2229" s="217"/>
      <c r="K2229" s="217"/>
      <c r="L2229" s="108"/>
      <c r="M2229" s="108"/>
      <c r="N2229" s="1507"/>
      <c r="O2229" s="108"/>
      <c r="P2229" s="108"/>
      <c r="Q2229" s="108"/>
      <c r="R2229" s="108"/>
      <c r="S2229" s="1453"/>
    </row>
    <row r="2230" spans="1:19">
      <c r="A2230" s="216"/>
      <c r="B2230" s="1801" t="s">
        <v>1618</v>
      </c>
      <c r="C2230" s="1014" t="s">
        <v>4192</v>
      </c>
      <c r="D2230" s="2144">
        <v>-510000</v>
      </c>
      <c r="E2230" s="108"/>
      <c r="F2230" s="2049">
        <v>42461768</v>
      </c>
      <c r="G2230" s="1462"/>
      <c r="H2230" s="1479"/>
      <c r="I2230" s="108"/>
      <c r="J2230" s="217"/>
      <c r="K2230" s="217"/>
      <c r="L2230" s="108"/>
      <c r="M2230" s="108"/>
      <c r="N2230" s="1507"/>
      <c r="O2230" s="108"/>
      <c r="P2230" s="108"/>
      <c r="Q2230" s="108"/>
      <c r="R2230" s="108"/>
      <c r="S2230" s="1453"/>
    </row>
    <row r="2231" spans="1:19">
      <c r="A2231" s="216"/>
      <c r="B2231" s="1801" t="s">
        <v>1618</v>
      </c>
      <c r="C2231" s="1014" t="s">
        <v>4192</v>
      </c>
      <c r="D2231" s="2144">
        <v>-900000</v>
      </c>
      <c r="E2231" s="108"/>
      <c r="F2231" s="2049">
        <v>42461462</v>
      </c>
      <c r="G2231" s="1464"/>
      <c r="H2231" s="1479"/>
      <c r="I2231" s="108"/>
      <c r="J2231" s="217"/>
      <c r="K2231" s="217"/>
      <c r="L2231" s="108"/>
      <c r="M2231" s="108"/>
      <c r="N2231" s="1507"/>
      <c r="O2231" s="108"/>
      <c r="P2231" s="108"/>
      <c r="Q2231" s="108"/>
      <c r="R2231" s="108"/>
      <c r="S2231" s="1453"/>
    </row>
    <row r="2232" spans="1:19">
      <c r="A2232" s="216"/>
      <c r="B2232" s="1801" t="s">
        <v>1618</v>
      </c>
      <c r="C2232" s="1014" t="s">
        <v>4193</v>
      </c>
      <c r="D2232" s="2144">
        <v>-195000</v>
      </c>
      <c r="E2232" s="108"/>
      <c r="F2232" s="2049">
        <v>42573574</v>
      </c>
      <c r="G2232" s="1462"/>
      <c r="H2232" s="1479"/>
      <c r="I2232" s="108"/>
      <c r="J2232" s="217"/>
      <c r="K2232" s="217"/>
      <c r="L2232" s="108"/>
      <c r="M2232" s="108"/>
      <c r="N2232" s="1507"/>
      <c r="O2232" s="108"/>
      <c r="P2232" s="108"/>
      <c r="Q2232" s="108"/>
      <c r="R2232" s="108"/>
      <c r="S2232" s="1453"/>
    </row>
    <row r="2233" spans="1:19">
      <c r="A2233" s="216"/>
      <c r="B2233" s="1801" t="s">
        <v>1618</v>
      </c>
      <c r="C2233" s="1014" t="s">
        <v>4193</v>
      </c>
      <c r="D2233" s="2144">
        <v>-740000</v>
      </c>
      <c r="E2233" s="108"/>
      <c r="F2233" s="2049">
        <v>42573503</v>
      </c>
      <c r="G2233" s="1464"/>
      <c r="H2233" s="1479"/>
      <c r="I2233" s="108"/>
      <c r="J2233" s="217"/>
      <c r="K2233" s="217"/>
      <c r="L2233" s="108"/>
      <c r="M2233" s="108"/>
      <c r="N2233" s="1507"/>
      <c r="O2233" s="108"/>
      <c r="P2233" s="108"/>
      <c r="Q2233" s="108"/>
      <c r="R2233" s="108"/>
      <c r="S2233" s="1453"/>
    </row>
    <row r="2234" spans="1:19">
      <c r="A2234" s="216"/>
      <c r="B2234" s="1801" t="s">
        <v>1618</v>
      </c>
      <c r="C2234" s="1014" t="s">
        <v>4193</v>
      </c>
      <c r="D2234" s="2144">
        <v>-3245000</v>
      </c>
      <c r="E2234" s="108"/>
      <c r="F2234" s="2049">
        <v>42573501</v>
      </c>
      <c r="G2234" s="1462"/>
      <c r="H2234" s="1479"/>
      <c r="I2234" s="108"/>
      <c r="J2234" s="217"/>
      <c r="K2234" s="217"/>
      <c r="L2234" s="108"/>
      <c r="M2234" s="108"/>
      <c r="N2234" s="1507"/>
      <c r="O2234" s="108"/>
      <c r="P2234" s="108"/>
      <c r="Q2234" s="108"/>
      <c r="R2234" s="108"/>
      <c r="S2234" s="1453"/>
    </row>
    <row r="2235" spans="1:19">
      <c r="A2235" s="216"/>
      <c r="B2235" s="1801" t="s">
        <v>1618</v>
      </c>
      <c r="C2235" s="1014" t="s">
        <v>4193</v>
      </c>
      <c r="D2235" s="2144">
        <v>-800000</v>
      </c>
      <c r="E2235" s="108"/>
      <c r="F2235" s="2049">
        <v>42573498</v>
      </c>
      <c r="G2235" s="1464"/>
      <c r="H2235" s="1479"/>
      <c r="I2235" s="108"/>
      <c r="J2235" s="217"/>
      <c r="K2235" s="217"/>
      <c r="L2235" s="108"/>
      <c r="M2235" s="108"/>
      <c r="N2235" s="1507"/>
      <c r="O2235" s="108"/>
      <c r="P2235" s="108"/>
      <c r="Q2235" s="108"/>
      <c r="R2235" s="108"/>
      <c r="S2235" s="1453"/>
    </row>
    <row r="2236" spans="1:19">
      <c r="A2236" s="216"/>
      <c r="B2236" s="232" t="s">
        <v>3099</v>
      </c>
      <c r="C2236" s="233" t="s">
        <v>4194</v>
      </c>
      <c r="D2236" s="2144">
        <v>-75000</v>
      </c>
      <c r="E2236" s="108"/>
      <c r="F2236" s="2049" t="s">
        <v>4195</v>
      </c>
      <c r="G2236" s="1464"/>
      <c r="H2236" s="1479"/>
      <c r="I2236" s="108"/>
      <c r="J2236" s="217"/>
      <c r="K2236" s="217"/>
      <c r="L2236" s="108"/>
      <c r="M2236" s="108"/>
      <c r="N2236" s="1507"/>
      <c r="O2236" s="108"/>
      <c r="P2236" s="108"/>
      <c r="Q2236" s="108"/>
      <c r="R2236" s="108"/>
      <c r="S2236" s="1453"/>
    </row>
    <row r="2237" spans="1:19">
      <c r="A2237" s="216"/>
      <c r="B2237" s="1801" t="s">
        <v>1618</v>
      </c>
      <c r="C2237" s="1014" t="s">
        <v>4196</v>
      </c>
      <c r="D2237" s="2144">
        <v>-1100000</v>
      </c>
      <c r="E2237" s="108"/>
      <c r="F2237" s="2049">
        <v>42598020</v>
      </c>
      <c r="G2237" s="1462"/>
      <c r="H2237" s="1479"/>
      <c r="I2237" s="108"/>
      <c r="J2237" s="217"/>
      <c r="K2237" s="217"/>
      <c r="L2237" s="108"/>
      <c r="M2237" s="108"/>
      <c r="N2237" s="1507"/>
      <c r="O2237" s="108"/>
      <c r="P2237" s="108"/>
      <c r="Q2237" s="108"/>
      <c r="R2237" s="108"/>
      <c r="S2237" s="1453"/>
    </row>
    <row r="2238" spans="1:19">
      <c r="A2238" s="216"/>
      <c r="B2238" s="1801" t="s">
        <v>1618</v>
      </c>
      <c r="C2238" s="1014" t="s">
        <v>4197</v>
      </c>
      <c r="D2238" s="2144">
        <v>-1650000</v>
      </c>
      <c r="E2238" s="108"/>
      <c r="F2238" s="2049">
        <v>42667611</v>
      </c>
      <c r="G2238" s="1462"/>
      <c r="H2238" s="1479"/>
      <c r="I2238" s="108"/>
      <c r="J2238" s="217"/>
      <c r="K2238" s="217"/>
      <c r="L2238" s="108"/>
      <c r="M2238" s="108"/>
      <c r="N2238" s="1507"/>
      <c r="O2238" s="108"/>
      <c r="P2238" s="108"/>
      <c r="Q2238" s="108"/>
      <c r="R2238" s="108"/>
      <c r="S2238" s="1453"/>
    </row>
    <row r="2239" spans="1:19">
      <c r="A2239" s="216"/>
      <c r="B2239" s="1801" t="s">
        <v>1618</v>
      </c>
      <c r="C2239" s="1014" t="s">
        <v>4197</v>
      </c>
      <c r="D2239" s="2144">
        <v>-1280000</v>
      </c>
      <c r="E2239" s="108"/>
      <c r="F2239" s="2049">
        <v>42667463</v>
      </c>
      <c r="G2239" s="1462"/>
      <c r="H2239" s="1479"/>
      <c r="I2239" s="108"/>
      <c r="J2239" s="217"/>
      <c r="K2239" s="217"/>
      <c r="L2239" s="108"/>
      <c r="M2239" s="108"/>
      <c r="N2239" s="1507"/>
      <c r="O2239" s="108"/>
      <c r="P2239" s="108"/>
      <c r="Q2239" s="108"/>
      <c r="R2239" s="108"/>
      <c r="S2239" s="1453"/>
    </row>
    <row r="2240" spans="1:19">
      <c r="A2240" s="216"/>
      <c r="B2240" s="1801" t="s">
        <v>1618</v>
      </c>
      <c r="C2240" s="1014" t="s">
        <v>4197</v>
      </c>
      <c r="D2240" s="2144">
        <v>-505000</v>
      </c>
      <c r="E2240" s="108"/>
      <c r="F2240" s="2049">
        <v>42667462</v>
      </c>
      <c r="G2240" s="1462"/>
      <c r="H2240" s="1479"/>
      <c r="I2240" s="108"/>
      <c r="J2240" s="217"/>
      <c r="K2240" s="217"/>
      <c r="L2240" s="108"/>
      <c r="M2240" s="108"/>
      <c r="N2240" s="1507"/>
      <c r="O2240" s="108"/>
      <c r="P2240" s="108"/>
      <c r="Q2240" s="108"/>
      <c r="R2240" s="108"/>
      <c r="S2240" s="1453"/>
    </row>
    <row r="2241" spans="1:19">
      <c r="A2241" s="216"/>
      <c r="B2241" s="1801" t="s">
        <v>1618</v>
      </c>
      <c r="C2241" s="1014" t="s">
        <v>4198</v>
      </c>
      <c r="D2241" s="2144">
        <v>-740000</v>
      </c>
      <c r="E2241" s="108"/>
      <c r="F2241" s="2049">
        <v>42732690</v>
      </c>
      <c r="G2241" s="1464"/>
      <c r="H2241" s="1479"/>
      <c r="I2241" s="108"/>
      <c r="J2241" s="217"/>
      <c r="K2241" s="217"/>
      <c r="L2241" s="108"/>
      <c r="M2241" s="108"/>
      <c r="N2241" s="1507"/>
      <c r="O2241" s="108"/>
      <c r="P2241" s="108"/>
      <c r="Q2241" s="108"/>
      <c r="R2241" s="108"/>
      <c r="S2241" s="1453"/>
    </row>
    <row r="2242" spans="1:19">
      <c r="A2242" s="216"/>
      <c r="B2242" s="1801" t="s">
        <v>1618</v>
      </c>
      <c r="C2242" s="1014" t="s">
        <v>4198</v>
      </c>
      <c r="D2242" s="2144">
        <v>-2235000</v>
      </c>
      <c r="E2242" s="108"/>
      <c r="F2242" s="2049">
        <v>42732432</v>
      </c>
      <c r="G2242" s="1464"/>
      <c r="H2242" s="1479"/>
      <c r="I2242" s="108"/>
      <c r="J2242" s="217"/>
      <c r="K2242" s="217"/>
      <c r="L2242" s="108"/>
      <c r="M2242" s="108"/>
      <c r="N2242" s="1507"/>
      <c r="O2242" s="108"/>
      <c r="P2242" s="108"/>
      <c r="Q2242" s="108"/>
      <c r="R2242" s="108"/>
      <c r="S2242" s="1453"/>
    </row>
    <row r="2243" spans="1:19">
      <c r="A2243" s="216"/>
      <c r="B2243" s="1801" t="s">
        <v>1618</v>
      </c>
      <c r="C2243" s="1014" t="s">
        <v>4198</v>
      </c>
      <c r="D2243" s="2144">
        <v>-1500000</v>
      </c>
      <c r="E2243" s="108"/>
      <c r="F2243" s="2049">
        <v>42732271</v>
      </c>
      <c r="G2243" s="1464"/>
      <c r="H2243" s="1479"/>
      <c r="I2243" s="108"/>
      <c r="J2243" s="217"/>
      <c r="K2243" s="217"/>
      <c r="L2243" s="108"/>
      <c r="M2243" s="108"/>
      <c r="N2243" s="1507"/>
      <c r="O2243" s="108"/>
      <c r="P2243" s="108"/>
      <c r="Q2243" s="108"/>
      <c r="R2243" s="108"/>
      <c r="S2243" s="1453"/>
    </row>
    <row r="2244" spans="1:19">
      <c r="A2244" s="216"/>
      <c r="B2244" s="1801" t="s">
        <v>1618</v>
      </c>
      <c r="C2244" s="1014" t="s">
        <v>4199</v>
      </c>
      <c r="D2244" s="2144">
        <v>-6750000</v>
      </c>
      <c r="E2244" s="108"/>
      <c r="F2244" s="2049">
        <v>42874195</v>
      </c>
      <c r="G2244" s="1464"/>
      <c r="H2244" s="1479"/>
      <c r="I2244" s="108"/>
      <c r="J2244" s="217"/>
      <c r="K2244" s="217"/>
      <c r="L2244" s="108"/>
      <c r="M2244" s="108"/>
      <c r="N2244" s="1507"/>
      <c r="O2244" s="108"/>
      <c r="P2244" s="108"/>
      <c r="Q2244" s="108"/>
      <c r="R2244" s="108"/>
      <c r="S2244" s="1453"/>
    </row>
    <row r="2245" spans="1:19">
      <c r="A2245" s="216"/>
      <c r="B2245" s="1801" t="s">
        <v>1618</v>
      </c>
      <c r="C2245" s="1014" t="s">
        <v>4199</v>
      </c>
      <c r="D2245" s="2144">
        <v>-390000</v>
      </c>
      <c r="E2245" s="108"/>
      <c r="F2245" s="2049">
        <v>42869439</v>
      </c>
      <c r="G2245" s="1464"/>
      <c r="H2245" s="1479"/>
      <c r="I2245" s="108"/>
      <c r="J2245" s="217"/>
      <c r="K2245" s="217"/>
      <c r="L2245" s="108"/>
      <c r="M2245" s="108"/>
      <c r="N2245" s="1507"/>
      <c r="O2245" s="108"/>
      <c r="P2245" s="108"/>
      <c r="Q2245" s="108"/>
      <c r="R2245" s="108"/>
      <c r="S2245" s="1453"/>
    </row>
    <row r="2246" spans="1:19">
      <c r="A2246" s="216"/>
      <c r="B2246" s="1801" t="s">
        <v>1618</v>
      </c>
      <c r="C2246" s="1014" t="s">
        <v>4199</v>
      </c>
      <c r="D2246" s="2144">
        <v>-3840000</v>
      </c>
      <c r="E2246" s="108"/>
      <c r="F2246" s="2049">
        <v>42869014</v>
      </c>
      <c r="G2246" s="1464"/>
      <c r="H2246" s="1479"/>
      <c r="I2246" s="108"/>
      <c r="J2246" s="217"/>
      <c r="K2246" s="217"/>
      <c r="L2246" s="108"/>
      <c r="M2246" s="108"/>
      <c r="N2246" s="1507"/>
      <c r="O2246" s="108"/>
      <c r="P2246" s="108"/>
      <c r="Q2246" s="108"/>
      <c r="R2246" s="108"/>
      <c r="S2246" s="1453"/>
    </row>
    <row r="2247" spans="1:19">
      <c r="A2247" s="216"/>
      <c r="B2247" s="1801" t="s">
        <v>1618</v>
      </c>
      <c r="C2247" s="1014" t="s">
        <v>4200</v>
      </c>
      <c r="D2247" s="2144">
        <v>-1790000</v>
      </c>
      <c r="E2247" s="108"/>
      <c r="F2247" s="2049">
        <v>42952311</v>
      </c>
      <c r="G2247" s="1464"/>
      <c r="H2247" s="1479"/>
      <c r="I2247" s="108"/>
      <c r="J2247" s="217"/>
      <c r="K2247" s="217"/>
      <c r="L2247" s="108"/>
      <c r="M2247" s="108"/>
      <c r="N2247" s="1507"/>
      <c r="O2247" s="108"/>
      <c r="P2247" s="108"/>
      <c r="Q2247" s="108"/>
      <c r="R2247" s="108"/>
      <c r="S2247" s="1453"/>
    </row>
    <row r="2248" spans="1:19">
      <c r="A2248" s="216"/>
      <c r="B2248" s="1801" t="s">
        <v>1618</v>
      </c>
      <c r="C2248" s="1014" t="s">
        <v>4200</v>
      </c>
      <c r="D2248" s="2144">
        <v>-420000</v>
      </c>
      <c r="E2248" s="108"/>
      <c r="F2248" s="2049">
        <v>42952155</v>
      </c>
      <c r="G2248" s="1464"/>
      <c r="H2248" s="1479"/>
      <c r="I2248" s="108"/>
      <c r="J2248" s="217"/>
      <c r="K2248" s="217"/>
      <c r="L2248" s="108"/>
      <c r="M2248" s="108"/>
      <c r="N2248" s="1507"/>
      <c r="O2248" s="108"/>
      <c r="P2248" s="108"/>
      <c r="Q2248" s="108"/>
      <c r="R2248" s="108"/>
      <c r="S2248" s="1453"/>
    </row>
    <row r="2249" spans="1:19">
      <c r="A2249" s="216"/>
      <c r="B2249" s="1801" t="s">
        <v>1618</v>
      </c>
      <c r="C2249" s="1014" t="s">
        <v>4200</v>
      </c>
      <c r="D2249" s="2144">
        <v>-1580000</v>
      </c>
      <c r="E2249" s="108"/>
      <c r="F2249" s="2049">
        <v>42952151</v>
      </c>
      <c r="G2249" s="1464"/>
      <c r="H2249" s="1479"/>
      <c r="I2249" s="108"/>
      <c r="J2249" s="217"/>
      <c r="K2249" s="217"/>
      <c r="L2249" s="108"/>
      <c r="M2249" s="108"/>
      <c r="N2249" s="1507"/>
      <c r="O2249" s="108"/>
      <c r="P2249" s="108"/>
      <c r="Q2249" s="108"/>
      <c r="R2249" s="108"/>
      <c r="S2249" s="1453"/>
    </row>
    <row r="2250" spans="1:19">
      <c r="A2250" s="216"/>
      <c r="B2250" s="1801" t="s">
        <v>1618</v>
      </c>
      <c r="C2250" s="1014" t="s">
        <v>4200</v>
      </c>
      <c r="D2250" s="2144">
        <v>-4300000</v>
      </c>
      <c r="E2250" s="108"/>
      <c r="F2250" s="2049">
        <v>42951982</v>
      </c>
      <c r="G2250" s="1464"/>
      <c r="H2250" s="1479"/>
      <c r="I2250" s="108"/>
      <c r="J2250" s="217"/>
      <c r="K2250" s="217"/>
      <c r="L2250" s="108"/>
      <c r="M2250" s="108"/>
      <c r="N2250" s="1507"/>
      <c r="O2250" s="108"/>
      <c r="P2250" s="108"/>
      <c r="Q2250" s="108"/>
      <c r="R2250" s="108"/>
      <c r="S2250" s="1453"/>
    </row>
    <row r="2251" spans="1:19">
      <c r="A2251" s="216"/>
      <c r="B2251" s="1801" t="s">
        <v>1618</v>
      </c>
      <c r="C2251" s="1014" t="s">
        <v>1290</v>
      </c>
      <c r="D2251" s="2144">
        <v>-1010000</v>
      </c>
      <c r="E2251" s="108"/>
      <c r="F2251" s="2049">
        <v>43028858</v>
      </c>
      <c r="G2251" s="1464"/>
      <c r="H2251" s="1479"/>
      <c r="I2251" s="108"/>
      <c r="J2251" s="217"/>
      <c r="K2251" s="217"/>
      <c r="L2251" s="108"/>
      <c r="M2251" s="108"/>
      <c r="N2251" s="1507"/>
      <c r="O2251" s="108"/>
      <c r="P2251" s="108"/>
      <c r="Q2251" s="108"/>
      <c r="R2251" s="108"/>
      <c r="S2251" s="1453"/>
    </row>
    <row r="2252" spans="1:19">
      <c r="A2252" s="216"/>
      <c r="B2252" s="1801" t="s">
        <v>1618</v>
      </c>
      <c r="C2252" s="1014" t="s">
        <v>1290</v>
      </c>
      <c r="D2252" s="2144">
        <v>-2600000</v>
      </c>
      <c r="E2252" s="108"/>
      <c r="F2252" s="2049">
        <v>43028733</v>
      </c>
      <c r="G2252" s="1464"/>
      <c r="H2252" s="1479"/>
      <c r="I2252" s="108"/>
      <c r="J2252" s="217"/>
      <c r="K2252" s="217"/>
      <c r="L2252" s="108"/>
      <c r="M2252" s="108"/>
      <c r="N2252" s="1507"/>
      <c r="O2252" s="108"/>
      <c r="P2252" s="108"/>
      <c r="Q2252" s="108"/>
      <c r="R2252" s="108"/>
      <c r="S2252" s="1453"/>
    </row>
    <row r="2253" spans="1:19">
      <c r="A2253" s="216"/>
      <c r="B2253" s="1801" t="s">
        <v>1618</v>
      </c>
      <c r="C2253" s="1014" t="s">
        <v>1290</v>
      </c>
      <c r="D2253" s="2144">
        <v>-1455000</v>
      </c>
      <c r="E2253" s="108"/>
      <c r="F2253" s="2049">
        <v>43028610</v>
      </c>
      <c r="G2253" s="1464"/>
      <c r="H2253" s="1479"/>
      <c r="I2253" s="108"/>
      <c r="J2253" s="217"/>
      <c r="K2253" s="217"/>
      <c r="L2253" s="108"/>
      <c r="M2253" s="108"/>
      <c r="N2253" s="1507"/>
      <c r="O2253" s="108"/>
      <c r="P2253" s="108"/>
      <c r="Q2253" s="108"/>
      <c r="R2253" s="108"/>
      <c r="S2253" s="1453"/>
    </row>
    <row r="2254" spans="1:19">
      <c r="A2254" s="216"/>
      <c r="B2254" s="1801" t="s">
        <v>1618</v>
      </c>
      <c r="C2254" s="2381" t="s">
        <v>4201</v>
      </c>
      <c r="D2254" s="2144">
        <v>-2440000</v>
      </c>
      <c r="E2254" s="108"/>
      <c r="F2254" s="2049">
        <v>43138721</v>
      </c>
      <c r="G2254" s="1464"/>
      <c r="H2254" s="1479"/>
      <c r="I2254" s="108"/>
      <c r="J2254" s="217"/>
      <c r="K2254" s="217"/>
      <c r="L2254" s="108"/>
      <c r="M2254" s="108"/>
      <c r="N2254" s="1507"/>
      <c r="O2254" s="108"/>
      <c r="P2254" s="108"/>
      <c r="Q2254" s="108"/>
      <c r="R2254" s="108"/>
      <c r="S2254" s="1453"/>
    </row>
    <row r="2255" spans="1:19">
      <c r="A2255" s="216"/>
      <c r="B2255" s="1801" t="s">
        <v>1618</v>
      </c>
      <c r="C2255" s="2381" t="s">
        <v>4201</v>
      </c>
      <c r="D2255" s="2144">
        <v>-2515000</v>
      </c>
      <c r="E2255" s="108"/>
      <c r="F2255" s="2049">
        <v>43138720</v>
      </c>
      <c r="G2255" s="1464"/>
      <c r="H2255" s="1479"/>
      <c r="I2255" s="108"/>
      <c r="J2255" s="217"/>
      <c r="K2255" s="217"/>
      <c r="L2255" s="108"/>
      <c r="M2255" s="108"/>
      <c r="N2255" s="1507"/>
      <c r="O2255" s="108"/>
      <c r="P2255" s="108"/>
      <c r="Q2255" s="108"/>
      <c r="R2255" s="108"/>
      <c r="S2255" s="1453"/>
    </row>
    <row r="2256" spans="1:19">
      <c r="A2256" s="216"/>
      <c r="B2256" s="1801" t="s">
        <v>1618</v>
      </c>
      <c r="C2256" s="2381" t="s">
        <v>4201</v>
      </c>
      <c r="D2256" s="2144">
        <v>-42500</v>
      </c>
      <c r="E2256" s="108"/>
      <c r="F2256" s="2049">
        <v>43138717</v>
      </c>
      <c r="G2256" s="1464"/>
      <c r="H2256" s="1479"/>
      <c r="I2256" s="108"/>
      <c r="J2256" s="217"/>
      <c r="K2256" s="217"/>
      <c r="L2256" s="108"/>
      <c r="M2256" s="108"/>
      <c r="N2256" s="1507"/>
      <c r="O2256" s="108"/>
      <c r="P2256" s="108"/>
      <c r="Q2256" s="108"/>
      <c r="R2256" s="108"/>
      <c r="S2256" s="1453"/>
    </row>
    <row r="2257" spans="1:19">
      <c r="A2257" s="216"/>
      <c r="B2257" s="1801" t="s">
        <v>1618</v>
      </c>
      <c r="C2257" s="2381" t="s">
        <v>4202</v>
      </c>
      <c r="D2257" s="2144">
        <v>-9800000</v>
      </c>
      <c r="E2257" s="108"/>
      <c r="F2257" s="2049">
        <v>43146603</v>
      </c>
      <c r="G2257" s="1464"/>
      <c r="H2257" s="1479"/>
      <c r="I2257" s="108"/>
      <c r="J2257" s="217"/>
      <c r="K2257" s="217"/>
      <c r="L2257" s="108"/>
      <c r="M2257" s="108"/>
      <c r="N2257" s="1507"/>
      <c r="O2257" s="108"/>
      <c r="P2257" s="108"/>
      <c r="Q2257" s="108"/>
      <c r="R2257" s="108"/>
      <c r="S2257" s="1453"/>
    </row>
    <row r="2258" spans="1:19">
      <c r="A2258" s="216"/>
      <c r="B2258" s="1801" t="s">
        <v>1618</v>
      </c>
      <c r="C2258" s="2381" t="s">
        <v>4203</v>
      </c>
      <c r="D2258" s="2144">
        <v>-5870000</v>
      </c>
      <c r="E2258" s="108"/>
      <c r="F2258" s="2670">
        <v>43316190</v>
      </c>
      <c r="G2258" s="108"/>
      <c r="H2258" s="1479"/>
      <c r="I2258" s="108"/>
      <c r="J2258" s="217"/>
      <c r="K2258" s="217"/>
      <c r="L2258" s="108"/>
      <c r="M2258" s="108"/>
      <c r="N2258" s="1507"/>
      <c r="O2258" s="108"/>
      <c r="P2258" s="108"/>
      <c r="Q2258" s="108"/>
      <c r="R2258" s="108"/>
      <c r="S2258" s="1453"/>
    </row>
    <row r="2259" spans="1:19">
      <c r="A2259" s="216"/>
      <c r="B2259" s="1801" t="s">
        <v>1618</v>
      </c>
      <c r="C2259" s="2381" t="s">
        <v>4203</v>
      </c>
      <c r="D2259" s="2144">
        <v>-2570000</v>
      </c>
      <c r="E2259" s="108"/>
      <c r="F2259" s="2670">
        <v>43316189</v>
      </c>
      <c r="G2259" s="108"/>
      <c r="H2259" s="1479"/>
      <c r="I2259" s="108"/>
      <c r="J2259" s="217"/>
      <c r="K2259" s="217"/>
      <c r="L2259" s="108"/>
      <c r="M2259" s="108"/>
      <c r="N2259" s="1507"/>
      <c r="O2259" s="108"/>
      <c r="P2259" s="108"/>
      <c r="Q2259" s="108"/>
      <c r="R2259" s="108"/>
      <c r="S2259" s="1453"/>
    </row>
    <row r="2260" spans="1:19">
      <c r="A2260" s="216"/>
      <c r="B2260" s="1801" t="s">
        <v>1618</v>
      </c>
      <c r="C2260" s="2381" t="s">
        <v>4203</v>
      </c>
      <c r="D2260" s="2144">
        <v>-1440000</v>
      </c>
      <c r="E2260" s="108"/>
      <c r="F2260" s="2670">
        <v>43316170</v>
      </c>
      <c r="G2260" s="108"/>
      <c r="H2260" s="1479"/>
      <c r="I2260" s="108"/>
      <c r="J2260" s="217"/>
      <c r="K2260" s="217"/>
      <c r="L2260" s="108"/>
      <c r="M2260" s="108"/>
      <c r="N2260" s="1507"/>
      <c r="O2260" s="108"/>
      <c r="P2260" s="108"/>
      <c r="Q2260" s="108"/>
      <c r="R2260" s="108"/>
      <c r="S2260" s="1453"/>
    </row>
    <row r="2261" spans="1:19">
      <c r="A2261" s="216"/>
      <c r="B2261" s="1801" t="s">
        <v>1618</v>
      </c>
      <c r="C2261" s="2381" t="s">
        <v>4204</v>
      </c>
      <c r="D2261" s="2144">
        <v>-3600000</v>
      </c>
      <c r="E2261" s="108"/>
      <c r="F2261" s="2049">
        <v>43329787</v>
      </c>
      <c r="G2261" s="108"/>
      <c r="H2261" s="1479"/>
      <c r="I2261" s="108"/>
      <c r="J2261" s="217"/>
      <c r="K2261" s="217"/>
      <c r="L2261" s="108"/>
      <c r="M2261" s="108"/>
      <c r="N2261" s="1507"/>
      <c r="O2261" s="108"/>
      <c r="P2261" s="108"/>
      <c r="Q2261" s="108"/>
      <c r="R2261" s="108"/>
      <c r="S2261" s="1453"/>
    </row>
    <row r="2262" spans="1:19">
      <c r="A2262" s="216"/>
      <c r="B2262" s="1801" t="s">
        <v>1618</v>
      </c>
      <c r="C2262" s="2381" t="s">
        <v>4204</v>
      </c>
      <c r="D2262" s="2144">
        <v>-2360000</v>
      </c>
      <c r="E2262" s="108"/>
      <c r="F2262" s="2049">
        <v>43329783</v>
      </c>
      <c r="G2262" s="108"/>
      <c r="H2262" s="1479"/>
      <c r="I2262" s="108"/>
      <c r="J2262" s="217"/>
      <c r="K2262" s="217"/>
      <c r="L2262" s="108"/>
      <c r="M2262" s="108"/>
      <c r="N2262" s="1507"/>
      <c r="O2262" s="108"/>
      <c r="P2262" s="108"/>
      <c r="Q2262" s="108"/>
      <c r="R2262" s="108"/>
      <c r="S2262" s="1453"/>
    </row>
    <row r="2263" spans="1:19">
      <c r="A2263" s="216"/>
      <c r="B2263" s="1801" t="s">
        <v>1618</v>
      </c>
      <c r="C2263" s="2381" t="s">
        <v>4204</v>
      </c>
      <c r="D2263" s="2144">
        <v>-950000</v>
      </c>
      <c r="E2263" s="108"/>
      <c r="F2263" s="2049">
        <v>43329781</v>
      </c>
      <c r="G2263" s="108"/>
      <c r="H2263" s="1479"/>
      <c r="I2263" s="108"/>
      <c r="J2263" s="217"/>
      <c r="K2263" s="217"/>
      <c r="L2263" s="108"/>
      <c r="M2263" s="108"/>
      <c r="N2263" s="1507"/>
      <c r="O2263" s="108"/>
      <c r="P2263" s="108"/>
      <c r="Q2263" s="108"/>
      <c r="R2263" s="108"/>
      <c r="S2263" s="1453"/>
    </row>
    <row r="2264" spans="1:19">
      <c r="A2264" s="216"/>
      <c r="B2264" s="1801" t="s">
        <v>1618</v>
      </c>
      <c r="C2264" s="2381" t="s">
        <v>925</v>
      </c>
      <c r="D2264" s="2144">
        <v>-6000000</v>
      </c>
      <c r="E2264" s="108"/>
      <c r="F2264" s="2049">
        <v>43378147</v>
      </c>
      <c r="G2264" s="108"/>
      <c r="H2264" s="1479"/>
      <c r="I2264" s="108"/>
      <c r="J2264" s="217"/>
      <c r="K2264" s="217"/>
      <c r="L2264" s="108"/>
      <c r="M2264" s="108"/>
      <c r="N2264" s="1507"/>
      <c r="O2264" s="108"/>
      <c r="P2264" s="108"/>
      <c r="Q2264" s="108"/>
      <c r="R2264" s="108"/>
      <c r="S2264" s="1453"/>
    </row>
    <row r="2265" spans="1:19">
      <c r="A2265" s="216"/>
      <c r="B2265" s="1801" t="s">
        <v>1618</v>
      </c>
      <c r="C2265" s="2381" t="s">
        <v>925</v>
      </c>
      <c r="D2265" s="2144">
        <v>-2050000</v>
      </c>
      <c r="E2265" s="108"/>
      <c r="F2265" s="2049">
        <v>43378111</v>
      </c>
      <c r="G2265" s="108"/>
      <c r="H2265" s="1479"/>
      <c r="I2265" s="108"/>
      <c r="J2265" s="217"/>
      <c r="K2265" s="217"/>
      <c r="L2265" s="108"/>
      <c r="M2265" s="108"/>
      <c r="N2265" s="1507"/>
      <c r="O2265" s="108"/>
      <c r="P2265" s="108"/>
      <c r="Q2265" s="108"/>
      <c r="R2265" s="108"/>
      <c r="S2265" s="1453"/>
    </row>
    <row r="2266" spans="1:19">
      <c r="A2266" s="216"/>
      <c r="B2266" s="1801" t="s">
        <v>1618</v>
      </c>
      <c r="C2266" s="2381" t="s">
        <v>926</v>
      </c>
      <c r="D2266" s="2144">
        <v>-1300000</v>
      </c>
      <c r="E2266" s="108"/>
      <c r="F2266" s="2049">
        <v>43415568</v>
      </c>
      <c r="G2266" s="108"/>
      <c r="H2266" s="1479"/>
      <c r="I2266" s="108"/>
      <c r="J2266" s="217"/>
      <c r="K2266" s="217"/>
      <c r="L2266" s="108"/>
      <c r="M2266" s="108"/>
      <c r="N2266" s="1507"/>
      <c r="O2266" s="108"/>
      <c r="P2266" s="108"/>
      <c r="Q2266" s="108"/>
      <c r="R2266" s="108"/>
      <c r="S2266" s="1453"/>
    </row>
    <row r="2267" spans="1:19">
      <c r="A2267" s="216"/>
      <c r="B2267" s="1801" t="s">
        <v>1618</v>
      </c>
      <c r="C2267" s="2381" t="s">
        <v>926</v>
      </c>
      <c r="D2267" s="2144">
        <v>-3510000</v>
      </c>
      <c r="E2267" s="108"/>
      <c r="F2267" s="2049">
        <v>43415402</v>
      </c>
      <c r="G2267" s="108"/>
      <c r="H2267" s="1479"/>
      <c r="I2267" s="108"/>
      <c r="J2267" s="217"/>
      <c r="K2267" s="217"/>
      <c r="L2267" s="108"/>
      <c r="M2267" s="108"/>
      <c r="N2267" s="1507"/>
      <c r="O2267" s="108"/>
      <c r="P2267" s="108"/>
      <c r="Q2267" s="108"/>
      <c r="R2267" s="108"/>
      <c r="S2267" s="1453"/>
    </row>
    <row r="2268" spans="1:19">
      <c r="A2268" s="216"/>
      <c r="B2268" s="1801" t="s">
        <v>1618</v>
      </c>
      <c r="C2268" s="2381" t="s">
        <v>4205</v>
      </c>
      <c r="D2268" s="2144">
        <v>-1100000</v>
      </c>
      <c r="E2268" s="108"/>
      <c r="F2268" s="2049">
        <v>43537629</v>
      </c>
      <c r="G2268" s="1468"/>
      <c r="H2268" s="1479"/>
      <c r="I2268" s="108"/>
      <c r="J2268" s="217"/>
      <c r="K2268" s="217"/>
      <c r="L2268" s="108"/>
      <c r="M2268" s="108"/>
      <c r="N2268" s="1507"/>
      <c r="O2268" s="108"/>
      <c r="P2268" s="108"/>
      <c r="Q2268" s="108"/>
      <c r="R2268" s="108"/>
      <c r="S2268" s="1453"/>
    </row>
    <row r="2269" spans="1:19">
      <c r="A2269" s="216"/>
      <c r="B2269" s="1801" t="s">
        <v>1618</v>
      </c>
      <c r="C2269" s="2381" t="s">
        <v>4206</v>
      </c>
      <c r="D2269" s="2144">
        <v>-3876807</v>
      </c>
      <c r="E2269" s="108"/>
      <c r="F2269" s="2049">
        <v>43553051</v>
      </c>
      <c r="G2269" s="1468"/>
      <c r="H2269" s="1479"/>
      <c r="I2269" s="108"/>
      <c r="J2269" s="217"/>
      <c r="K2269" s="217"/>
      <c r="L2269" s="108"/>
      <c r="M2269" s="108"/>
      <c r="N2269" s="1507"/>
      <c r="O2269" s="108"/>
      <c r="P2269" s="108"/>
      <c r="Q2269" s="108"/>
      <c r="R2269" s="108"/>
      <c r="S2269" s="1453"/>
    </row>
    <row r="2270" spans="1:19">
      <c r="A2270" s="216"/>
      <c r="B2270" s="1801" t="s">
        <v>1618</v>
      </c>
      <c r="C2270" s="2381" t="s">
        <v>4207</v>
      </c>
      <c r="D2270" s="2144">
        <v>-6200000</v>
      </c>
      <c r="E2270" s="108"/>
      <c r="F2270" s="2049">
        <v>43609739</v>
      </c>
      <c r="G2270" s="1468"/>
      <c r="H2270" s="1479"/>
      <c r="I2270" s="108"/>
      <c r="J2270" s="217"/>
      <c r="K2270" s="217"/>
      <c r="L2270" s="108"/>
      <c r="M2270" s="108"/>
      <c r="N2270" s="1507"/>
      <c r="O2270" s="108"/>
      <c r="P2270" s="108"/>
      <c r="Q2270" s="108"/>
      <c r="R2270" s="108"/>
      <c r="S2270" s="1453"/>
    </row>
    <row r="2271" spans="1:19">
      <c r="A2271" s="216"/>
      <c r="B2271" s="1801" t="s">
        <v>1618</v>
      </c>
      <c r="C2271" s="2381" t="s">
        <v>4208</v>
      </c>
      <c r="D2271" s="2144">
        <v>-3410000</v>
      </c>
      <c r="E2271" s="108"/>
      <c r="F2271" s="2049">
        <v>43721933</v>
      </c>
      <c r="G2271" s="1462"/>
      <c r="H2271" s="1479"/>
      <c r="I2271" s="108"/>
      <c r="J2271" s="217"/>
      <c r="K2271" s="217"/>
      <c r="L2271" s="108"/>
      <c r="M2271" s="108"/>
      <c r="N2271" s="1507"/>
      <c r="O2271" s="108"/>
      <c r="P2271" s="108"/>
      <c r="Q2271" s="108"/>
      <c r="R2271" s="108"/>
      <c r="S2271" s="1453"/>
    </row>
    <row r="2272" spans="1:19">
      <c r="A2272" s="216"/>
      <c r="B2272" s="909" t="s">
        <v>2625</v>
      </c>
      <c r="C2272" s="2381">
        <v>44323</v>
      </c>
      <c r="D2272" s="2144">
        <v>-5755000</v>
      </c>
      <c r="E2272" s="108"/>
      <c r="F2272" s="2049">
        <v>6659100</v>
      </c>
      <c r="G2272" s="1462"/>
      <c r="H2272" s="1479"/>
      <c r="I2272" s="108"/>
      <c r="J2272" s="217"/>
      <c r="K2272" s="217"/>
      <c r="L2272" s="108"/>
      <c r="M2272" s="108"/>
      <c r="N2272" s="1507"/>
      <c r="O2272" s="108"/>
      <c r="P2272" s="108"/>
      <c r="Q2272" s="108"/>
      <c r="R2272" s="108"/>
      <c r="S2272" s="1453"/>
    </row>
    <row r="2273" spans="1:19">
      <c r="A2273" s="216"/>
      <c r="B2273" s="909" t="s">
        <v>2625</v>
      </c>
      <c r="C2273" s="2381">
        <v>44336</v>
      </c>
      <c r="D2273" s="2144">
        <v>-8240000</v>
      </c>
      <c r="E2273" s="108"/>
      <c r="F2273" s="2049">
        <v>6674759</v>
      </c>
      <c r="G2273" s="1462"/>
      <c r="H2273" s="1479"/>
      <c r="I2273" s="108"/>
      <c r="J2273" s="217"/>
      <c r="K2273" s="217"/>
      <c r="L2273" s="108"/>
      <c r="M2273" s="108"/>
      <c r="N2273" s="1507"/>
      <c r="O2273" s="108"/>
      <c r="P2273" s="108"/>
      <c r="Q2273" s="108"/>
      <c r="R2273" s="108"/>
      <c r="S2273" s="1453"/>
    </row>
    <row r="2274" spans="1:19">
      <c r="A2274" s="216"/>
      <c r="B2274" s="909" t="s">
        <v>2625</v>
      </c>
      <c r="C2274" s="2381">
        <v>44362</v>
      </c>
      <c r="D2274" s="2144">
        <v>-3500000</v>
      </c>
      <c r="E2274" s="108"/>
      <c r="F2274" s="2049">
        <v>6709217</v>
      </c>
      <c r="G2274" s="1462"/>
      <c r="H2274" s="1479"/>
      <c r="I2274" s="108"/>
      <c r="J2274" s="217"/>
      <c r="K2274" s="217"/>
      <c r="L2274" s="108"/>
      <c r="M2274" s="108"/>
      <c r="N2274" s="1507"/>
      <c r="O2274" s="108"/>
      <c r="P2274" s="108"/>
      <c r="Q2274" s="108"/>
      <c r="R2274" s="108"/>
      <c r="S2274" s="1453"/>
    </row>
    <row r="2275" spans="1:19">
      <c r="A2275" s="216"/>
      <c r="B2275" s="909" t="s">
        <v>2625</v>
      </c>
      <c r="C2275" s="2381">
        <v>44405</v>
      </c>
      <c r="D2275" s="2859">
        <v>-2325000</v>
      </c>
      <c r="E2275" s="108"/>
      <c r="F2275" s="2049">
        <v>6766333</v>
      </c>
      <c r="G2275" s="1462"/>
      <c r="H2275" s="1479"/>
      <c r="I2275" s="108"/>
      <c r="J2275" s="217"/>
      <c r="K2275" s="217"/>
      <c r="L2275" s="108"/>
      <c r="M2275" s="108"/>
      <c r="N2275" s="1507"/>
      <c r="O2275" s="108"/>
      <c r="P2275" s="108"/>
      <c r="Q2275" s="108"/>
      <c r="R2275" s="108"/>
      <c r="S2275" s="1453"/>
    </row>
    <row r="2276" spans="1:19">
      <c r="A2276" s="216"/>
      <c r="B2276" s="909" t="s">
        <v>2625</v>
      </c>
      <c r="C2276" s="2381">
        <v>44405</v>
      </c>
      <c r="D2276" s="2859">
        <v>-9510000</v>
      </c>
      <c r="E2276" s="108"/>
      <c r="F2276" s="2049">
        <v>6766332</v>
      </c>
      <c r="G2276" s="1462"/>
      <c r="H2276" s="1479"/>
      <c r="I2276" s="108"/>
      <c r="J2276" s="217"/>
      <c r="K2276" s="217"/>
      <c r="L2276" s="108"/>
      <c r="M2276" s="108"/>
      <c r="N2276" s="1507"/>
      <c r="O2276" s="108"/>
      <c r="P2276" s="108"/>
      <c r="Q2276" s="108"/>
      <c r="R2276" s="108"/>
      <c r="S2276" s="1453"/>
    </row>
    <row r="2277" spans="1:19">
      <c r="A2277" s="216"/>
      <c r="B2277" s="216"/>
      <c r="C2277" s="217"/>
      <c r="D2277" s="2144"/>
      <c r="E2277" s="108"/>
      <c r="F2277" s="2049"/>
      <c r="G2277" s="1462"/>
      <c r="H2277" s="1479"/>
      <c r="I2277" s="108"/>
      <c r="J2277" s="217"/>
      <c r="K2277" s="217"/>
      <c r="L2277" s="108"/>
      <c r="M2277" s="108"/>
      <c r="N2277" s="1507"/>
      <c r="O2277" s="108"/>
      <c r="P2277" s="108"/>
      <c r="Q2277" s="108"/>
      <c r="R2277" s="108"/>
      <c r="S2277" s="1453"/>
    </row>
    <row r="2278" spans="1:19">
      <c r="A2278" s="216"/>
      <c r="B2278" s="216"/>
      <c r="C2278" s="217"/>
      <c r="D2278" s="2144"/>
      <c r="E2278" s="108"/>
      <c r="F2278" s="2049"/>
      <c r="G2278" s="1462"/>
      <c r="H2278" s="1479"/>
      <c r="I2278" s="108"/>
      <c r="J2278" s="217"/>
      <c r="K2278" s="217"/>
      <c r="L2278" s="108"/>
      <c r="M2278" s="108"/>
      <c r="N2278" s="1507"/>
      <c r="O2278" s="108"/>
      <c r="P2278" s="108"/>
      <c r="Q2278" s="108"/>
      <c r="R2278" s="108"/>
      <c r="S2278" s="1453"/>
    </row>
    <row r="2279" spans="1:19">
      <c r="A2279" s="216"/>
      <c r="B2279" s="216"/>
      <c r="C2279" s="217"/>
      <c r="D2279" s="2144"/>
      <c r="E2279" s="108"/>
      <c r="F2279" s="269"/>
      <c r="G2279" s="1462"/>
      <c r="H2279" s="1479"/>
      <c r="I2279" s="108"/>
      <c r="J2279" s="217"/>
      <c r="K2279" s="217"/>
      <c r="L2279" s="108"/>
      <c r="M2279" s="108"/>
      <c r="N2279" s="1507"/>
      <c r="O2279" s="108"/>
      <c r="P2279" s="108"/>
      <c r="Q2279" s="108"/>
      <c r="R2279" s="108"/>
      <c r="S2279" s="1453"/>
    </row>
    <row r="2280" spans="1:19">
      <c r="A2280" s="1173"/>
      <c r="B2280" s="216" t="s">
        <v>4209</v>
      </c>
      <c r="C2280" s="217"/>
      <c r="D2280" s="1642"/>
      <c r="E2280" s="108"/>
      <c r="F2280" s="269"/>
      <c r="G2280" s="1462"/>
      <c r="H2280" s="1479"/>
      <c r="I2280" s="108"/>
      <c r="J2280" s="217"/>
      <c r="K2280" s="217"/>
      <c r="L2280" s="108"/>
      <c r="M2280" s="108"/>
      <c r="N2280" s="1507"/>
      <c r="O2280" s="108"/>
      <c r="P2280" s="108"/>
      <c r="Q2280" s="108"/>
      <c r="R2280" s="108"/>
      <c r="S2280" s="1453"/>
    </row>
    <row r="2281" spans="1:19">
      <c r="A2281" s="216"/>
      <c r="B2281" s="216"/>
      <c r="C2281" s="217"/>
      <c r="D2281" s="248"/>
      <c r="E2281" s="108"/>
      <c r="F2281" s="269"/>
      <c r="G2281" s="217"/>
      <c r="H2281" s="1479"/>
      <c r="I2281" s="108"/>
      <c r="J2281" s="217"/>
      <c r="K2281" s="217"/>
      <c r="L2281" s="108"/>
      <c r="M2281" s="108"/>
      <c r="N2281" s="1507"/>
      <c r="O2281" s="108"/>
      <c r="P2281" s="108"/>
      <c r="Q2281" s="108"/>
      <c r="R2281" s="108"/>
      <c r="S2281" s="1453"/>
    </row>
    <row r="2282" spans="1:19" ht="15">
      <c r="A2282" s="38" t="s">
        <v>1619</v>
      </c>
      <c r="B2282" s="244"/>
      <c r="C2282" s="2049"/>
      <c r="D2282" s="259">
        <f>SUM(D4:D2281)</f>
        <v>11427000</v>
      </c>
      <c r="E2282" s="108"/>
      <c r="F2282" s="269"/>
      <c r="G2282" s="217"/>
      <c r="H2282" s="1479"/>
      <c r="I2282" s="108"/>
      <c r="J2282" s="9"/>
      <c r="K2282" s="693"/>
      <c r="L2282" s="561"/>
      <c r="M2282" s="561"/>
      <c r="N2282" s="1519"/>
      <c r="O2282" s="2004"/>
      <c r="P2282" s="1172"/>
      <c r="Q2282" s="108"/>
      <c r="R2282" s="108"/>
      <c r="S2282" s="1453"/>
    </row>
    <row r="2283" spans="1:19" s="1048" customFormat="1" ht="14.25" customHeight="1">
      <c r="A2283" s="216"/>
      <c r="B2283" s="216"/>
      <c r="C2283" s="217"/>
      <c r="D2283" s="248"/>
      <c r="E2283" s="108"/>
      <c r="F2283" s="269"/>
      <c r="G2283" s="217"/>
      <c r="H2283" s="1479"/>
      <c r="I2283" s="108"/>
      <c r="J2283" s="9"/>
      <c r="K2283" s="693"/>
      <c r="L2283" s="561"/>
      <c r="M2283" s="561"/>
      <c r="N2283" s="1519"/>
      <c r="O2283" s="2004"/>
      <c r="P2283" s="1172"/>
      <c r="Q2283" s="108"/>
      <c r="R2283" s="108"/>
      <c r="S2283" s="2514"/>
    </row>
    <row r="2284" spans="1:19" s="1048" customFormat="1" ht="15">
      <c r="A2284" s="216"/>
      <c r="B2284" s="216"/>
      <c r="C2284" s="998"/>
      <c r="D2284" s="248"/>
      <c r="E2284" s="108"/>
      <c r="F2284" s="269"/>
      <c r="G2284" s="217"/>
      <c r="H2284" s="1479"/>
      <c r="I2284" s="108"/>
      <c r="J2284" s="9"/>
      <c r="K2284" s="693"/>
      <c r="L2284" s="561"/>
      <c r="M2284" s="561"/>
      <c r="N2284" s="1519"/>
      <c r="O2284" s="2004"/>
      <c r="P2284" s="1172"/>
      <c r="Q2284" s="108"/>
      <c r="R2284" s="108"/>
      <c r="S2284" s="2514"/>
    </row>
    <row r="2285" spans="1:19" ht="15">
      <c r="A2285" s="216"/>
      <c r="B2285" s="216"/>
      <c r="C2285" s="217"/>
      <c r="D2285" s="248"/>
      <c r="E2285" s="108"/>
      <c r="F2285" s="269"/>
      <c r="G2285" s="217"/>
      <c r="H2285" s="1479"/>
      <c r="I2285" s="108"/>
      <c r="J2285" s="9"/>
      <c r="K2285" s="693"/>
      <c r="L2285" s="561"/>
      <c r="M2285" s="561"/>
      <c r="N2285" s="1519"/>
      <c r="O2285" s="2004"/>
      <c r="P2285" s="1172"/>
      <c r="Q2285" s="108"/>
      <c r="R2285" s="108"/>
      <c r="S2285" s="1453"/>
    </row>
    <row r="2286" spans="1:19" s="1048" customFormat="1" ht="15">
      <c r="A2286" s="216"/>
      <c r="B2286" s="216"/>
      <c r="C2286" s="217"/>
      <c r="D2286" s="248"/>
      <c r="E2286" s="108"/>
      <c r="F2286" s="269"/>
      <c r="G2286" s="217"/>
      <c r="H2286" s="1479"/>
      <c r="I2286" s="108"/>
      <c r="J2286" s="9"/>
      <c r="K2286" s="693"/>
      <c r="L2286" s="561"/>
      <c r="M2286" s="561"/>
      <c r="N2286" s="1519"/>
      <c r="O2286" s="2004"/>
      <c r="P2286" s="1101"/>
      <c r="Q2286" s="108"/>
      <c r="R2286" s="108"/>
      <c r="S2286" s="2514"/>
    </row>
    <row r="2287" spans="1:19" s="1048" customFormat="1" ht="15">
      <c r="A2287" s="2909" t="s">
        <v>682</v>
      </c>
      <c r="B2287" s="2910"/>
      <c r="C2287" s="2600" t="s">
        <v>4210</v>
      </c>
      <c r="D2287" s="248"/>
      <c r="E2287" s="108"/>
      <c r="F2287" s="269"/>
      <c r="G2287" s="217"/>
      <c r="H2287" s="1479"/>
      <c r="I2287" s="108"/>
      <c r="J2287" s="9"/>
      <c r="K2287" s="693"/>
      <c r="L2287" s="561"/>
      <c r="M2287" s="561"/>
      <c r="N2287" s="1519"/>
      <c r="O2287" s="2004"/>
      <c r="P2287" s="1101"/>
      <c r="Q2287" s="108"/>
      <c r="R2287" s="108"/>
      <c r="S2287" s="2514"/>
    </row>
    <row r="2288" spans="1:19" s="1048" customFormat="1" ht="15">
      <c r="A2288" s="2601" t="s">
        <v>684</v>
      </c>
      <c r="B2288" s="2602"/>
      <c r="C2288" s="2600" t="s">
        <v>4211</v>
      </c>
      <c r="D2288" s="248"/>
      <c r="E2288" s="108"/>
      <c r="F2288" s="269"/>
      <c r="G2288" s="217"/>
      <c r="H2288" s="1479"/>
      <c r="I2288" s="108"/>
      <c r="J2288" s="9"/>
      <c r="K2288" s="693"/>
      <c r="L2288" s="561"/>
      <c r="M2288" s="561"/>
      <c r="N2288" s="1519"/>
      <c r="O2288" s="2004"/>
      <c r="P2288" s="1101"/>
      <c r="Q2288" s="108"/>
      <c r="R2288" s="108"/>
      <c r="S2288" s="2514"/>
    </row>
    <row r="2289" spans="1:19" s="1048" customFormat="1" ht="15">
      <c r="A2289" s="2909" t="s">
        <v>685</v>
      </c>
      <c r="B2289" s="2910"/>
      <c r="C2289" s="2600" t="s">
        <v>4211</v>
      </c>
      <c r="D2289" s="248"/>
      <c r="E2289" s="108"/>
      <c r="F2289" s="269"/>
      <c r="G2289" s="217"/>
      <c r="H2289" s="1479"/>
      <c r="I2289" s="108"/>
      <c r="J2289" s="9"/>
      <c r="K2289" s="693"/>
      <c r="L2289" s="561"/>
      <c r="M2289" s="561"/>
      <c r="N2289" s="1519"/>
      <c r="O2289" s="2004"/>
      <c r="P2289" s="1101"/>
      <c r="Q2289" s="108"/>
      <c r="R2289" s="108"/>
      <c r="S2289" s="2514"/>
    </row>
    <row r="2290" spans="1:19" s="1048" customFormat="1" ht="30">
      <c r="A2290" s="2909" t="s">
        <v>686</v>
      </c>
      <c r="B2290" s="2910"/>
      <c r="C2290" s="2603" t="s">
        <v>4212</v>
      </c>
      <c r="D2290" s="248"/>
      <c r="E2290" s="108"/>
      <c r="F2290" s="269"/>
      <c r="G2290" s="217"/>
      <c r="H2290" s="1479"/>
      <c r="I2290" s="108"/>
      <c r="J2290" s="9"/>
      <c r="K2290" s="693"/>
      <c r="L2290" s="561"/>
      <c r="M2290" s="561"/>
      <c r="N2290" s="1519"/>
      <c r="O2290" s="2004"/>
      <c r="P2290" s="1101"/>
      <c r="Q2290" s="108"/>
      <c r="R2290" s="108"/>
      <c r="S2290" s="2514"/>
    </row>
    <row r="2291" spans="1:19" s="1048" customFormat="1" ht="15">
      <c r="A2291" s="2909" t="s">
        <v>688</v>
      </c>
      <c r="B2291" s="2910"/>
      <c r="C2291" s="2600" t="s">
        <v>4213</v>
      </c>
      <c r="D2291" s="248"/>
      <c r="E2291" s="108"/>
      <c r="F2291" s="269"/>
      <c r="G2291" s="217"/>
      <c r="H2291" s="1479"/>
      <c r="I2291" s="108"/>
      <c r="J2291" s="9"/>
      <c r="K2291" s="693"/>
      <c r="L2291" s="561"/>
      <c r="M2291" s="561"/>
      <c r="N2291" s="1519"/>
      <c r="O2291" s="2004"/>
      <c r="P2291" s="1101"/>
      <c r="Q2291" s="108"/>
      <c r="R2291" s="108"/>
      <c r="S2291" s="2514"/>
    </row>
    <row r="2292" spans="1:19" s="1048" customFormat="1" ht="15">
      <c r="A2292" s="2909" t="s">
        <v>690</v>
      </c>
      <c r="B2292" s="2910"/>
      <c r="C2292" s="2600" t="s">
        <v>1625</v>
      </c>
      <c r="D2292" s="248"/>
      <c r="E2292" s="108"/>
      <c r="F2292" s="269"/>
      <c r="G2292" s="217"/>
      <c r="H2292" s="1479"/>
      <c r="I2292" s="108"/>
      <c r="J2292" s="9"/>
      <c r="K2292" s="693"/>
      <c r="L2292" s="561"/>
      <c r="M2292" s="561"/>
      <c r="N2292" s="1519"/>
      <c r="O2292" s="2004"/>
      <c r="P2292" s="1101"/>
      <c r="Q2292" s="108"/>
      <c r="R2292" s="108"/>
      <c r="S2292" s="2514"/>
    </row>
    <row r="2293" spans="1:19" s="1048" customFormat="1" ht="15">
      <c r="A2293" s="2909" t="s">
        <v>692</v>
      </c>
      <c r="B2293" s="2910"/>
      <c r="C2293" s="2600" t="s">
        <v>4214</v>
      </c>
      <c r="D2293" s="248"/>
      <c r="E2293" s="108"/>
      <c r="F2293" s="269"/>
      <c r="G2293" s="217"/>
      <c r="H2293" s="1479"/>
      <c r="I2293" s="108"/>
      <c r="J2293" s="9"/>
      <c r="K2293" s="693"/>
      <c r="L2293" s="561"/>
      <c r="M2293" s="561"/>
      <c r="N2293" s="1519"/>
      <c r="O2293" s="2004"/>
      <c r="P2293" s="1101"/>
      <c r="Q2293" s="108"/>
      <c r="R2293" s="108"/>
      <c r="S2293" s="2514"/>
    </row>
    <row r="2294" spans="1:19" s="1048" customFormat="1" ht="15">
      <c r="A2294" s="2913" t="s">
        <v>693</v>
      </c>
      <c r="B2294" s="2914"/>
      <c r="C2294" s="2603" t="s">
        <v>694</v>
      </c>
      <c r="D2294" s="248"/>
      <c r="E2294" s="108"/>
      <c r="F2294" s="269"/>
      <c r="G2294" s="217"/>
      <c r="H2294" s="1479"/>
      <c r="I2294" s="108"/>
      <c r="J2294" s="9"/>
      <c r="K2294" s="693"/>
      <c r="L2294" s="561"/>
      <c r="M2294" s="561"/>
      <c r="N2294" s="1519"/>
      <c r="O2294" s="2004"/>
      <c r="P2294" s="1101"/>
      <c r="Q2294" s="108"/>
      <c r="R2294" s="108"/>
      <c r="S2294" s="2514"/>
    </row>
    <row r="2295" spans="1:19" s="1048" customFormat="1" ht="15">
      <c r="A2295" s="2913" t="s">
        <v>695</v>
      </c>
      <c r="B2295" s="2914"/>
      <c r="C2295" s="2604" t="s">
        <v>696</v>
      </c>
      <c r="D2295" s="248"/>
      <c r="E2295" s="108"/>
      <c r="F2295" s="269"/>
      <c r="G2295" s="217"/>
      <c r="H2295" s="1479"/>
      <c r="I2295" s="108"/>
      <c r="J2295" s="9"/>
      <c r="K2295" s="693"/>
      <c r="L2295" s="561"/>
      <c r="M2295" s="561"/>
      <c r="N2295" s="1519"/>
      <c r="O2295" s="2004"/>
      <c r="P2295" s="1101"/>
      <c r="Q2295" s="108"/>
      <c r="R2295" s="108"/>
      <c r="S2295" s="2514"/>
    </row>
    <row r="2296" spans="1:19" s="1048" customFormat="1" ht="15">
      <c r="A2296" s="2913" t="s">
        <v>697</v>
      </c>
      <c r="B2296" s="2914"/>
      <c r="C2296" s="2603">
        <v>35699430207</v>
      </c>
      <c r="D2296" s="248"/>
      <c r="E2296" s="108"/>
      <c r="F2296" s="269"/>
      <c r="G2296" s="217"/>
      <c r="H2296" s="1479"/>
      <c r="I2296" s="108"/>
      <c r="J2296" s="9"/>
      <c r="K2296" s="693"/>
      <c r="L2296" s="561"/>
      <c r="M2296" s="561"/>
      <c r="N2296" s="1519"/>
      <c r="O2296" s="2004"/>
      <c r="P2296" s="1101"/>
      <c r="Q2296" s="108"/>
      <c r="R2296" s="108"/>
      <c r="S2296" s="2514"/>
    </row>
    <row r="2297" spans="1:19" s="1048" customFormat="1" ht="15">
      <c r="A2297" s="2913" t="s">
        <v>699</v>
      </c>
      <c r="B2297" s="2914"/>
      <c r="C2297" s="2603"/>
      <c r="D2297" s="248"/>
      <c r="E2297" s="108"/>
      <c r="F2297" s="269"/>
      <c r="G2297" s="217"/>
      <c r="H2297" s="1479"/>
      <c r="I2297" s="108"/>
      <c r="J2297" s="9"/>
      <c r="K2297" s="693"/>
      <c r="L2297" s="561"/>
      <c r="M2297" s="561"/>
      <c r="N2297" s="1519"/>
      <c r="O2297" s="2004"/>
      <c r="P2297" s="1101"/>
      <c r="Q2297" s="108"/>
      <c r="R2297" s="108"/>
      <c r="S2297" s="2514"/>
    </row>
    <row r="2298" spans="1:19" s="1048" customFormat="1" ht="15">
      <c r="A2298" s="2913" t="s">
        <v>700</v>
      </c>
      <c r="B2298" s="2914"/>
      <c r="C2298" s="2597" t="s">
        <v>4215</v>
      </c>
      <c r="D2298" s="248"/>
      <c r="E2298" s="108"/>
      <c r="F2298" s="269"/>
      <c r="G2298" s="217"/>
      <c r="H2298" s="1479"/>
      <c r="I2298" s="108"/>
      <c r="J2298" s="217"/>
      <c r="K2298" s="217"/>
      <c r="L2298" s="108"/>
      <c r="M2298" s="108"/>
      <c r="N2298" s="1507"/>
      <c r="O2298" s="108"/>
      <c r="P2298" s="108"/>
      <c r="Q2298" s="108"/>
      <c r="R2298" s="108"/>
      <c r="S2298" s="2514"/>
    </row>
    <row r="2299" spans="1:19" s="1053" customFormat="1" ht="15">
      <c r="A2299" s="2913" t="s">
        <v>702</v>
      </c>
      <c r="B2299" s="2914"/>
      <c r="C2299" s="2603" t="s">
        <v>760</v>
      </c>
      <c r="D2299" s="248"/>
      <c r="E2299" s="108"/>
      <c r="F2299" s="269"/>
      <c r="G2299" s="217"/>
      <c r="H2299" s="1479"/>
      <c r="I2299" s="561"/>
      <c r="J2299" s="693"/>
      <c r="K2299" s="2004"/>
      <c r="L2299" s="345"/>
      <c r="M2299" s="345"/>
      <c r="N2299" s="1520"/>
      <c r="O2299" s="108"/>
      <c r="P2299" s="108"/>
      <c r="Q2299" s="108"/>
      <c r="R2299" s="108"/>
      <c r="S2299" s="2515"/>
    </row>
    <row r="2300" spans="1:19" s="1053" customFormat="1" ht="15">
      <c r="A2300" s="2913" t="s">
        <v>704</v>
      </c>
      <c r="B2300" s="2914"/>
      <c r="C2300" s="2597" t="s">
        <v>705</v>
      </c>
      <c r="D2300" s="248"/>
      <c r="E2300" s="108"/>
      <c r="F2300" s="269"/>
      <c r="G2300" s="217"/>
      <c r="H2300" s="1483"/>
      <c r="I2300" s="561"/>
      <c r="J2300" s="693"/>
      <c r="K2300" s="2004"/>
      <c r="L2300" s="345"/>
      <c r="M2300" s="345"/>
      <c r="N2300" s="1520"/>
      <c r="O2300" s="108"/>
      <c r="P2300" s="108"/>
      <c r="Q2300" s="108"/>
      <c r="R2300" s="108"/>
      <c r="S2300" s="2515"/>
    </row>
    <row r="2301" spans="1:19" s="1053" customFormat="1" ht="15">
      <c r="A2301" s="2907" t="s">
        <v>706</v>
      </c>
      <c r="B2301" s="2908"/>
      <c r="C2301" s="2603"/>
      <c r="D2301" s="248"/>
      <c r="E2301" s="108"/>
      <c r="F2301" s="269"/>
      <c r="G2301" s="217"/>
      <c r="H2301" s="1483"/>
      <c r="I2301" s="561"/>
      <c r="J2301" s="693"/>
      <c r="K2301" s="2004"/>
      <c r="L2301" s="345"/>
      <c r="M2301" s="345"/>
      <c r="N2301" s="1520"/>
      <c r="O2301" s="108"/>
      <c r="P2301" s="108"/>
      <c r="Q2301" s="108"/>
      <c r="R2301" s="108"/>
      <c r="S2301" s="2515"/>
    </row>
    <row r="2302" spans="1:19" ht="15">
      <c r="A2302" s="216"/>
      <c r="B2302" s="216"/>
      <c r="C2302" s="217"/>
      <c r="D2302" s="248"/>
      <c r="E2302" s="108"/>
      <c r="F2302" s="269"/>
      <c r="G2302" s="217"/>
      <c r="H2302" s="1483"/>
      <c r="I2302" s="561"/>
      <c r="J2302" s="693"/>
      <c r="K2302" s="2004"/>
      <c r="L2302" s="345"/>
      <c r="M2302" s="345"/>
      <c r="N2302" s="1520"/>
      <c r="O2302" s="108"/>
      <c r="P2302" s="108"/>
      <c r="Q2302" s="108"/>
      <c r="R2302" s="108"/>
      <c r="S2302" s="1453"/>
    </row>
    <row r="2303" spans="1:19" ht="15">
      <c r="A2303" s="216"/>
      <c r="B2303" s="216"/>
      <c r="C2303" s="217"/>
      <c r="D2303" s="248"/>
      <c r="E2303" s="108"/>
      <c r="F2303" s="269"/>
      <c r="G2303" s="217"/>
      <c r="H2303" s="1483"/>
      <c r="I2303" s="561"/>
      <c r="J2303" s="693"/>
      <c r="K2303" s="2004"/>
      <c r="L2303" s="345"/>
      <c r="M2303" s="345"/>
      <c r="N2303" s="1520"/>
      <c r="O2303" s="108"/>
      <c r="P2303" s="108"/>
      <c r="Q2303" s="108"/>
      <c r="R2303" s="108"/>
      <c r="S2303" s="1453"/>
    </row>
    <row r="2304" spans="1:19" ht="15">
      <c r="A2304" s="216"/>
      <c r="B2304" s="216"/>
      <c r="C2304" s="217"/>
      <c r="D2304" s="248"/>
      <c r="E2304" s="108"/>
      <c r="F2304" s="269"/>
      <c r="G2304" s="217"/>
      <c r="H2304" s="1483"/>
      <c r="I2304" s="561"/>
      <c r="J2304" s="693"/>
      <c r="K2304" s="2004"/>
      <c r="L2304" s="345"/>
      <c r="M2304" s="345"/>
      <c r="N2304" s="1520"/>
      <c r="O2304" s="108"/>
      <c r="P2304" s="108"/>
      <c r="Q2304" s="108"/>
      <c r="R2304" s="108"/>
      <c r="S2304" s="1453"/>
    </row>
    <row r="2305" spans="1:19" ht="15">
      <c r="A2305" s="216"/>
      <c r="B2305" s="216"/>
      <c r="C2305" s="217"/>
      <c r="D2305" s="248"/>
      <c r="E2305" s="108"/>
      <c r="F2305" s="269"/>
      <c r="G2305" s="217"/>
      <c r="H2305" s="1483"/>
      <c r="I2305" s="561"/>
      <c r="J2305" s="693"/>
      <c r="K2305" s="2004"/>
      <c r="L2305" s="345"/>
      <c r="M2305" s="345"/>
      <c r="N2305" s="1520"/>
      <c r="O2305" s="108"/>
      <c r="P2305" s="108"/>
      <c r="Q2305" s="108"/>
      <c r="R2305" s="108"/>
      <c r="S2305" s="1453"/>
    </row>
    <row r="2306" spans="1:19" ht="15">
      <c r="A2306" s="216"/>
      <c r="B2306" s="216"/>
      <c r="C2306" s="217"/>
      <c r="D2306" s="248"/>
      <c r="E2306" s="108"/>
      <c r="F2306" s="269"/>
      <c r="G2306" s="217"/>
      <c r="H2306" s="1483"/>
      <c r="I2306" s="561"/>
      <c r="J2306" s="693"/>
      <c r="K2306" s="2004"/>
      <c r="L2306" s="345"/>
      <c r="M2306" s="345"/>
      <c r="N2306" s="1520"/>
      <c r="O2306" s="108"/>
      <c r="P2306" s="108"/>
      <c r="Q2306" s="108"/>
      <c r="R2306" s="108"/>
      <c r="S2306" s="1453"/>
    </row>
    <row r="2307" spans="1:19" ht="15">
      <c r="A2307" s="216"/>
      <c r="B2307" s="216"/>
      <c r="C2307" s="217"/>
      <c r="D2307" s="248"/>
      <c r="E2307" s="108"/>
      <c r="F2307" s="269"/>
      <c r="G2307" s="217"/>
      <c r="H2307" s="1483"/>
      <c r="I2307" s="561"/>
      <c r="J2307" s="693"/>
      <c r="K2307" s="2004"/>
      <c r="L2307" s="345"/>
      <c r="M2307" s="345"/>
      <c r="N2307" s="1520"/>
      <c r="O2307" s="108"/>
      <c r="P2307" s="108"/>
      <c r="Q2307" s="108"/>
      <c r="R2307" s="108"/>
      <c r="S2307" s="1453"/>
    </row>
    <row r="2308" spans="1:19" ht="15">
      <c r="A2308" s="216"/>
      <c r="B2308" s="216"/>
      <c r="C2308" s="217"/>
      <c r="D2308" s="248"/>
      <c r="E2308" s="108"/>
      <c r="F2308" s="269"/>
      <c r="G2308" s="217"/>
      <c r="H2308" s="1483"/>
      <c r="I2308" s="561"/>
      <c r="J2308" s="693"/>
      <c r="K2308" s="2004"/>
      <c r="L2308" s="345"/>
      <c r="M2308" s="345"/>
      <c r="N2308" s="1520"/>
      <c r="O2308" s="108"/>
      <c r="P2308" s="108"/>
      <c r="Q2308" s="108"/>
      <c r="R2308" s="108"/>
      <c r="S2308" s="1453"/>
    </row>
    <row r="2309" spans="1:19" ht="15">
      <c r="A2309" s="216"/>
      <c r="B2309" s="216"/>
      <c r="C2309" s="217"/>
      <c r="D2309" s="248"/>
      <c r="E2309" s="108"/>
      <c r="F2309" s="269"/>
      <c r="G2309" s="217"/>
      <c r="H2309" s="1483"/>
      <c r="I2309" s="561"/>
      <c r="J2309" s="693"/>
      <c r="K2309" s="2004"/>
      <c r="L2309" s="345"/>
      <c r="M2309" s="345"/>
      <c r="N2309" s="1520"/>
      <c r="O2309" s="108"/>
      <c r="P2309" s="108"/>
      <c r="Q2309" s="108"/>
      <c r="R2309" s="108"/>
      <c r="S2309" s="1453"/>
    </row>
    <row r="2310" spans="1:19" ht="15">
      <c r="A2310" s="216"/>
      <c r="B2310" s="216"/>
      <c r="C2310" s="217"/>
      <c r="D2310" s="248"/>
      <c r="E2310" s="108"/>
      <c r="F2310" s="269"/>
      <c r="G2310" s="217"/>
      <c r="H2310" s="1483"/>
      <c r="I2310" s="561"/>
      <c r="J2310" s="693"/>
      <c r="K2310" s="2004"/>
      <c r="L2310" s="345"/>
      <c r="M2310" s="345"/>
      <c r="N2310" s="1520"/>
      <c r="O2310" s="108"/>
      <c r="P2310" s="108"/>
      <c r="Q2310" s="108"/>
      <c r="R2310" s="108"/>
      <c r="S2310" s="1453"/>
    </row>
    <row r="2311" spans="1:19" ht="15">
      <c r="A2311" s="216"/>
      <c r="B2311" s="216"/>
      <c r="C2311" s="217"/>
      <c r="D2311" s="248"/>
      <c r="E2311" s="108"/>
      <c r="F2311" s="269"/>
      <c r="G2311" s="217"/>
      <c r="H2311" s="1483"/>
      <c r="I2311" s="561"/>
      <c r="J2311" s="693"/>
      <c r="K2311" s="2004"/>
      <c r="L2311" s="345"/>
      <c r="M2311" s="345"/>
      <c r="N2311" s="1520"/>
      <c r="O2311" s="108"/>
      <c r="P2311" s="108"/>
      <c r="Q2311" s="108"/>
      <c r="R2311" s="108"/>
      <c r="S2311" s="1453"/>
    </row>
    <row r="2312" spans="1:19" ht="15">
      <c r="A2312" s="216"/>
      <c r="B2312" s="216"/>
      <c r="C2312" s="217"/>
      <c r="D2312" s="248"/>
      <c r="E2312" s="108"/>
      <c r="F2312" s="269"/>
      <c r="G2312" s="217"/>
      <c r="H2312" s="1483"/>
      <c r="I2312" s="561"/>
      <c r="J2312" s="693"/>
      <c r="K2312" s="2004"/>
      <c r="L2312" s="345"/>
      <c r="M2312" s="345"/>
      <c r="N2312" s="1520"/>
      <c r="O2312" s="108"/>
      <c r="P2312" s="108"/>
      <c r="Q2312" s="108"/>
      <c r="R2312" s="108"/>
      <c r="S2312" s="1453"/>
    </row>
    <row r="2313" spans="1:19" ht="15">
      <c r="A2313" s="216"/>
      <c r="B2313" s="216"/>
      <c r="C2313" s="217"/>
      <c r="D2313" s="248"/>
      <c r="E2313" s="108"/>
      <c r="F2313" s="269"/>
      <c r="G2313" s="217"/>
      <c r="H2313" s="1483"/>
      <c r="I2313" s="561"/>
      <c r="J2313" s="693"/>
      <c r="K2313" s="2004"/>
      <c r="L2313" s="345"/>
      <c r="M2313" s="345"/>
      <c r="N2313" s="1520"/>
      <c r="O2313" s="108"/>
      <c r="P2313" s="108"/>
      <c r="Q2313" s="108"/>
      <c r="R2313" s="108"/>
      <c r="S2313" s="1453"/>
    </row>
    <row r="2314" spans="1:19" ht="15">
      <c r="A2314" s="216"/>
      <c r="B2314" s="216"/>
      <c r="C2314" s="217"/>
      <c r="D2314" s="248"/>
      <c r="E2314" s="108"/>
      <c r="F2314" s="269"/>
      <c r="G2314" s="217"/>
      <c r="H2314" s="1483"/>
      <c r="I2314" s="561"/>
      <c r="J2314" s="693"/>
      <c r="K2314" s="2004"/>
      <c r="L2314" s="345"/>
      <c r="M2314" s="345"/>
      <c r="N2314" s="1520"/>
      <c r="O2314" s="108"/>
      <c r="P2314" s="108"/>
      <c r="Q2314" s="108"/>
      <c r="R2314" s="108"/>
      <c r="S2314" s="1453"/>
    </row>
    <row r="2315" spans="1:19" ht="15">
      <c r="A2315" s="216"/>
      <c r="B2315" s="216"/>
      <c r="C2315" s="217"/>
      <c r="D2315" s="248"/>
      <c r="E2315" s="108"/>
      <c r="F2315" s="269"/>
      <c r="G2315" s="217"/>
      <c r="H2315" s="1483"/>
      <c r="I2315" s="561"/>
      <c r="J2315" s="693"/>
      <c r="K2315" s="2004"/>
      <c r="L2315" s="345"/>
      <c r="M2315" s="345"/>
      <c r="N2315" s="1520"/>
      <c r="O2315" s="108"/>
      <c r="P2315" s="108"/>
      <c r="Q2315" s="108"/>
      <c r="R2315" s="108"/>
      <c r="S2315" s="1453"/>
    </row>
    <row r="2316" spans="1:19" ht="15">
      <c r="A2316" s="216"/>
      <c r="B2316" s="216"/>
      <c r="C2316" s="217"/>
      <c r="D2316" s="248"/>
      <c r="E2316" s="108"/>
      <c r="F2316" s="269"/>
      <c r="G2316" s="217"/>
      <c r="H2316" s="1483"/>
      <c r="I2316" s="561"/>
      <c r="J2316" s="693"/>
      <c r="K2316" s="2004"/>
      <c r="L2316" s="345"/>
      <c r="M2316" s="345"/>
      <c r="N2316" s="1520"/>
      <c r="O2316" s="108"/>
      <c r="P2316" s="108"/>
      <c r="Q2316" s="108"/>
      <c r="R2316" s="108"/>
      <c r="S2316" s="1453"/>
    </row>
    <row r="2317" spans="1:19" ht="15">
      <c r="A2317" s="216"/>
      <c r="B2317" s="216"/>
      <c r="C2317" s="217"/>
      <c r="D2317" s="248"/>
      <c r="E2317" s="108"/>
      <c r="F2317" s="269"/>
      <c r="G2317" s="217"/>
      <c r="H2317" s="1483"/>
      <c r="I2317" s="561"/>
      <c r="J2317" s="693"/>
      <c r="K2317" s="2004"/>
      <c r="L2317" s="345"/>
      <c r="M2317" s="345"/>
      <c r="N2317" s="1520"/>
      <c r="O2317" s="108"/>
      <c r="P2317" s="108"/>
      <c r="Q2317" s="108"/>
      <c r="R2317" s="108"/>
      <c r="S2317" s="1453"/>
    </row>
    <row r="2318" spans="1:19" ht="15">
      <c r="A2318" s="216"/>
      <c r="B2318" s="216"/>
      <c r="C2318" s="217"/>
      <c r="D2318" s="248"/>
      <c r="E2318" s="108"/>
      <c r="F2318" s="269"/>
      <c r="G2318" s="217"/>
      <c r="H2318" s="1483"/>
      <c r="I2318" s="561"/>
      <c r="J2318" s="693"/>
      <c r="K2318" s="2004"/>
      <c r="L2318" s="345"/>
      <c r="M2318" s="345"/>
      <c r="N2318" s="1521"/>
      <c r="O2318" s="108"/>
      <c r="P2318" s="108"/>
      <c r="Q2318" s="108"/>
      <c r="R2318" s="108"/>
      <c r="S2318" s="1453"/>
    </row>
    <row r="2319" spans="1:19" ht="15">
      <c r="A2319" s="216"/>
      <c r="B2319" s="216"/>
      <c r="C2319" s="217"/>
      <c r="D2319" s="248"/>
      <c r="E2319" s="108"/>
      <c r="F2319" s="269"/>
      <c r="G2319" s="217"/>
      <c r="H2319" s="1483"/>
      <c r="I2319" s="561"/>
      <c r="J2319" s="693"/>
      <c r="K2319" s="2004"/>
      <c r="L2319" s="345"/>
      <c r="M2319" s="345"/>
      <c r="N2319" s="1521"/>
      <c r="O2319" s="108"/>
      <c r="P2319" s="108"/>
      <c r="Q2319" s="108"/>
      <c r="R2319" s="108"/>
      <c r="S2319" s="1453"/>
    </row>
    <row r="2320" spans="1:19" ht="15">
      <c r="A2320" s="216"/>
      <c r="B2320" s="216"/>
      <c r="C2320" s="217"/>
      <c r="D2320" s="248"/>
      <c r="E2320" s="108"/>
      <c r="F2320" s="269"/>
      <c r="G2320" s="217"/>
      <c r="H2320" s="1483"/>
      <c r="I2320" s="561"/>
      <c r="J2320" s="693"/>
      <c r="K2320" s="2004"/>
      <c r="L2320" s="345"/>
      <c r="M2320" s="345"/>
      <c r="N2320" s="1521"/>
      <c r="O2320" s="108"/>
      <c r="P2320" s="108"/>
      <c r="Q2320" s="108"/>
      <c r="R2320" s="108"/>
      <c r="S2320" s="1453"/>
    </row>
    <row r="2321" spans="1:19" ht="15">
      <c r="A2321" s="216"/>
      <c r="B2321" s="216"/>
      <c r="C2321" s="217"/>
      <c r="D2321" s="248"/>
      <c r="E2321" s="108"/>
      <c r="F2321" s="269"/>
      <c r="G2321" s="217"/>
      <c r="H2321" s="1483"/>
      <c r="I2321" s="561"/>
      <c r="J2321" s="693"/>
      <c r="K2321" s="2004"/>
      <c r="L2321" s="345"/>
      <c r="M2321" s="345"/>
      <c r="N2321" s="1521"/>
      <c r="O2321" s="108"/>
      <c r="P2321" s="108"/>
      <c r="Q2321" s="108"/>
      <c r="R2321" s="108"/>
      <c r="S2321" s="1453"/>
    </row>
    <row r="2322" spans="1:19" ht="15">
      <c r="A2322" s="216"/>
      <c r="B2322" s="216"/>
      <c r="C2322" s="217"/>
      <c r="D2322" s="248"/>
      <c r="E2322" s="108"/>
      <c r="F2322" s="269"/>
      <c r="G2322" s="217"/>
      <c r="H2322" s="1483"/>
      <c r="I2322" s="561"/>
      <c r="J2322" s="693"/>
      <c r="K2322" s="2004"/>
      <c r="L2322" s="345"/>
      <c r="M2322" s="345"/>
      <c r="N2322" s="1521"/>
      <c r="O2322" s="108"/>
      <c r="P2322" s="108"/>
      <c r="Q2322" s="108"/>
      <c r="R2322" s="108"/>
      <c r="S2322" s="1453"/>
    </row>
    <row r="2323" spans="1:19" ht="15">
      <c r="A2323" s="216"/>
      <c r="B2323" s="216"/>
      <c r="C2323" s="217"/>
      <c r="D2323" s="248"/>
      <c r="E2323" s="108"/>
      <c r="F2323" s="269"/>
      <c r="G2323" s="217"/>
      <c r="H2323" s="1483"/>
      <c r="I2323" s="561"/>
      <c r="J2323" s="693"/>
      <c r="K2323" s="2004"/>
      <c r="L2323" s="345"/>
      <c r="M2323" s="345"/>
      <c r="N2323" s="1521"/>
      <c r="O2323" s="108"/>
      <c r="P2323" s="108"/>
      <c r="Q2323" s="108"/>
      <c r="R2323" s="108"/>
      <c r="S2323" s="1453"/>
    </row>
    <row r="2324" spans="1:19" ht="15">
      <c r="A2324" s="216"/>
      <c r="B2324" s="216"/>
      <c r="C2324" s="217"/>
      <c r="D2324" s="248"/>
      <c r="E2324" s="108"/>
      <c r="F2324" s="269"/>
      <c r="G2324" s="217"/>
      <c r="H2324" s="1483"/>
      <c r="I2324" s="561"/>
      <c r="J2324" s="693"/>
      <c r="K2324" s="2004"/>
      <c r="L2324" s="345"/>
      <c r="M2324" s="345"/>
      <c r="N2324" s="1521"/>
      <c r="O2324" s="108"/>
      <c r="P2324" s="108"/>
      <c r="Q2324" s="108"/>
      <c r="R2324" s="108"/>
      <c r="S2324" s="1453"/>
    </row>
    <row r="2325" spans="1:19" ht="15">
      <c r="A2325" s="216"/>
      <c r="B2325" s="216"/>
      <c r="C2325" s="217"/>
      <c r="D2325" s="248"/>
      <c r="E2325" s="108"/>
      <c r="F2325" s="269"/>
      <c r="G2325" s="217"/>
      <c r="H2325" s="1483"/>
      <c r="I2325" s="561"/>
      <c r="J2325" s="693"/>
      <c r="K2325" s="2004"/>
      <c r="L2325" s="345"/>
      <c r="M2325" s="345"/>
      <c r="N2325" s="1521"/>
      <c r="O2325" s="108"/>
      <c r="P2325" s="108"/>
      <c r="Q2325" s="108"/>
      <c r="R2325" s="108"/>
      <c r="S2325" s="1453"/>
    </row>
    <row r="2326" spans="1:19" ht="15">
      <c r="A2326" s="216"/>
      <c r="B2326" s="216"/>
      <c r="C2326" s="217"/>
      <c r="D2326" s="248"/>
      <c r="E2326" s="108"/>
      <c r="F2326" s="269"/>
      <c r="G2326" s="217"/>
      <c r="H2326" s="1483"/>
      <c r="I2326" s="561"/>
      <c r="J2326" s="693"/>
      <c r="K2326" s="2004"/>
      <c r="L2326" s="345"/>
      <c r="M2326" s="345"/>
      <c r="N2326" s="1521"/>
      <c r="O2326" s="108"/>
      <c r="P2326" s="108"/>
      <c r="Q2326" s="108"/>
      <c r="R2326" s="108"/>
      <c r="S2326" s="1453"/>
    </row>
    <row r="2327" spans="1:19" ht="15">
      <c r="A2327" s="216"/>
      <c r="B2327" s="216"/>
      <c r="C2327" s="217"/>
      <c r="D2327" s="248"/>
      <c r="E2327" s="108"/>
      <c r="F2327" s="269"/>
      <c r="G2327" s="217"/>
      <c r="H2327" s="1483"/>
      <c r="I2327" s="561"/>
      <c r="J2327" s="693"/>
      <c r="K2327" s="2004"/>
      <c r="L2327" s="345"/>
      <c r="M2327" s="345"/>
      <c r="N2327" s="1521"/>
      <c r="O2327" s="108"/>
      <c r="P2327" s="108"/>
      <c r="Q2327" s="108"/>
      <c r="R2327" s="108"/>
      <c r="S2327" s="1453"/>
    </row>
    <row r="2328" spans="1:19" ht="15">
      <c r="A2328" s="216"/>
      <c r="B2328" s="216"/>
      <c r="C2328" s="217"/>
      <c r="D2328" s="248"/>
      <c r="E2328" s="108"/>
      <c r="F2328" s="269"/>
      <c r="G2328" s="217"/>
      <c r="H2328" s="1483"/>
      <c r="I2328" s="561"/>
      <c r="J2328" s="693"/>
      <c r="K2328" s="2004"/>
      <c r="L2328" s="345"/>
      <c r="M2328" s="345"/>
      <c r="N2328" s="1521"/>
      <c r="O2328" s="108"/>
      <c r="P2328" s="108"/>
      <c r="Q2328" s="108"/>
      <c r="R2328" s="108"/>
      <c r="S2328" s="1453"/>
    </row>
    <row r="2329" spans="1:19" ht="15">
      <c r="A2329" s="216"/>
      <c r="B2329" s="216"/>
      <c r="C2329" s="217"/>
      <c r="D2329" s="248"/>
      <c r="E2329" s="108"/>
      <c r="F2329" s="269"/>
      <c r="G2329" s="217"/>
      <c r="H2329" s="1483"/>
      <c r="I2329" s="561"/>
      <c r="J2329" s="693"/>
      <c r="K2329" s="2004"/>
      <c r="L2329" s="345"/>
      <c r="M2329" s="345"/>
      <c r="N2329" s="1521"/>
      <c r="O2329" s="108"/>
      <c r="P2329" s="108"/>
      <c r="Q2329" s="108"/>
      <c r="R2329" s="108"/>
      <c r="S2329" s="1453"/>
    </row>
    <row r="2330" spans="1:19">
      <c r="A2330" s="216"/>
      <c r="B2330" s="216"/>
      <c r="C2330" s="217"/>
      <c r="D2330" s="248"/>
      <c r="E2330" s="108"/>
      <c r="F2330" s="269"/>
      <c r="G2330" s="217"/>
      <c r="H2330" s="1483"/>
      <c r="I2330" s="108"/>
      <c r="J2330" s="217"/>
      <c r="K2330" s="217"/>
      <c r="L2330" s="108"/>
      <c r="M2330" s="108"/>
      <c r="N2330" s="1507"/>
      <c r="O2330" s="108"/>
      <c r="P2330" s="108"/>
      <c r="Q2330" s="108"/>
      <c r="R2330" s="108"/>
      <c r="S2330" s="1453"/>
    </row>
    <row r="2331" spans="1:19">
      <c r="A2331" s="216"/>
      <c r="B2331" s="216"/>
      <c r="C2331" s="217"/>
      <c r="D2331" s="248"/>
      <c r="E2331" s="108"/>
      <c r="F2331" s="269"/>
      <c r="G2331" s="217"/>
      <c r="H2331" s="1479"/>
      <c r="I2331" s="108"/>
      <c r="J2331" s="217"/>
      <c r="K2331" s="217"/>
      <c r="L2331" s="108"/>
      <c r="M2331" s="108"/>
      <c r="N2331" s="1507"/>
      <c r="O2331" s="108"/>
      <c r="P2331" s="108"/>
      <c r="Q2331" s="108"/>
      <c r="R2331" s="108"/>
      <c r="S2331" s="1453"/>
    </row>
    <row r="2332" spans="1:19">
      <c r="A2332" s="216"/>
      <c r="B2332" s="216"/>
      <c r="C2332" s="217"/>
      <c r="D2332" s="248"/>
      <c r="E2332" s="108"/>
      <c r="F2332" s="269"/>
      <c r="G2332" s="217"/>
      <c r="H2332" s="1479"/>
      <c r="I2332" s="108"/>
      <c r="J2332" s="217"/>
      <c r="K2332" s="217"/>
      <c r="L2332" s="108"/>
      <c r="M2332" s="108"/>
      <c r="N2332" s="1507"/>
      <c r="O2332" s="108"/>
      <c r="P2332" s="108"/>
      <c r="Q2332" s="108"/>
      <c r="R2332" s="108"/>
      <c r="S2332" s="1453"/>
    </row>
    <row r="2333" spans="1:19">
      <c r="A2333" s="216"/>
      <c r="B2333" s="216"/>
      <c r="C2333" s="217"/>
      <c r="D2333" s="248"/>
      <c r="E2333" s="108"/>
      <c r="F2333" s="269"/>
      <c r="G2333" s="217"/>
      <c r="H2333" s="1479"/>
      <c r="I2333" s="108"/>
      <c r="J2333" s="217"/>
      <c r="K2333" s="217"/>
      <c r="L2333" s="108"/>
      <c r="M2333" s="108"/>
      <c r="N2333" s="1507"/>
      <c r="O2333" s="108"/>
      <c r="P2333" s="108"/>
      <c r="Q2333" s="108"/>
      <c r="R2333" s="108"/>
      <c r="S2333" s="1453"/>
    </row>
    <row r="2334" spans="1:19">
      <c r="A2334" s="216"/>
      <c r="B2334" s="216"/>
      <c r="C2334" s="217"/>
      <c r="D2334" s="248"/>
      <c r="E2334" s="108"/>
      <c r="F2334" s="269"/>
      <c r="G2334" s="217"/>
      <c r="H2334" s="1479"/>
      <c r="I2334" s="108"/>
      <c r="J2334" s="217"/>
      <c r="K2334" s="217"/>
      <c r="L2334" s="108"/>
      <c r="M2334" s="108"/>
      <c r="N2334" s="1507"/>
      <c r="O2334" s="108"/>
      <c r="P2334" s="108"/>
      <c r="Q2334" s="108"/>
      <c r="R2334" s="108"/>
      <c r="S2334" s="1453"/>
    </row>
    <row r="2335" spans="1:19">
      <c r="A2335" s="216"/>
      <c r="B2335" s="216"/>
      <c r="C2335" s="217"/>
      <c r="D2335" s="248"/>
      <c r="E2335" s="108"/>
      <c r="F2335" s="269"/>
      <c r="G2335" s="217"/>
      <c r="H2335" s="1479"/>
      <c r="I2335" s="108"/>
      <c r="J2335" s="217"/>
      <c r="K2335" s="217"/>
      <c r="L2335" s="108"/>
      <c r="M2335" s="108"/>
      <c r="N2335" s="1507"/>
      <c r="O2335" s="108"/>
      <c r="P2335" s="108"/>
      <c r="Q2335" s="108"/>
      <c r="R2335" s="108"/>
      <c r="S2335" s="1453"/>
    </row>
    <row r="2336" spans="1:19">
      <c r="A2336" s="216"/>
      <c r="B2336" s="216"/>
      <c r="C2336" s="217"/>
      <c r="D2336" s="248"/>
      <c r="E2336" s="108"/>
      <c r="F2336" s="269"/>
      <c r="G2336" s="217"/>
      <c r="H2336" s="1479"/>
      <c r="I2336" s="108"/>
      <c r="J2336" s="217"/>
      <c r="K2336" s="217"/>
      <c r="L2336" s="108"/>
      <c r="M2336" s="108"/>
      <c r="N2336" s="1507"/>
      <c r="O2336" s="108"/>
      <c r="P2336" s="108"/>
      <c r="Q2336" s="108"/>
      <c r="R2336" s="108"/>
      <c r="S2336" s="1453"/>
    </row>
    <row r="2337" spans="1:19">
      <c r="A2337" s="1452"/>
      <c r="B2337" s="1452"/>
      <c r="C2337" s="1455"/>
      <c r="D2337" s="1574"/>
      <c r="E2337" s="1453"/>
      <c r="F2337" s="1454"/>
      <c r="G2337" s="1455"/>
      <c r="H2337" s="1479"/>
      <c r="I2337" s="1453"/>
      <c r="J2337" s="1455"/>
      <c r="K2337" s="1455"/>
      <c r="L2337" s="1453"/>
      <c r="M2337" s="1453"/>
      <c r="N2337" s="1516"/>
      <c r="O2337" s="1453"/>
      <c r="P2337" s="1453"/>
      <c r="Q2337" s="1453"/>
      <c r="R2337" s="1453"/>
      <c r="S2337" s="1453"/>
    </row>
    <row r="2338" spans="1:19">
      <c r="A2338" s="1452"/>
      <c r="B2338" s="1452"/>
      <c r="C2338" s="1455"/>
      <c r="D2338" s="1574"/>
      <c r="E2338" s="1453"/>
      <c r="F2338" s="1454"/>
      <c r="G2338" s="1455"/>
      <c r="H2338" s="1481"/>
      <c r="I2338" s="1453"/>
      <c r="J2338" s="1455"/>
      <c r="K2338" s="1455"/>
      <c r="L2338" s="1453"/>
      <c r="M2338" s="1453"/>
      <c r="N2338" s="1516"/>
      <c r="O2338" s="1453"/>
      <c r="P2338" s="1453"/>
      <c r="Q2338" s="1453"/>
      <c r="R2338" s="1453"/>
      <c r="S2338" s="1453"/>
    </row>
    <row r="2339" spans="1:19">
      <c r="A2339" s="1452"/>
      <c r="B2339" s="1452"/>
      <c r="C2339" s="1455"/>
      <c r="D2339" s="1574"/>
      <c r="E2339" s="1453"/>
      <c r="F2339" s="1454"/>
      <c r="G2339" s="1455"/>
      <c r="H2339" s="1481"/>
      <c r="I2339" s="1453"/>
      <c r="J2339" s="1455"/>
      <c r="K2339" s="1455"/>
      <c r="L2339" s="1453"/>
      <c r="M2339" s="1453"/>
      <c r="N2339" s="1516"/>
      <c r="O2339" s="1453"/>
      <c r="P2339" s="1453"/>
      <c r="Q2339" s="1453"/>
      <c r="R2339" s="1453"/>
      <c r="S2339" s="1453"/>
    </row>
    <row r="2340" spans="1:19">
      <c r="A2340" s="1452"/>
      <c r="B2340" s="1452"/>
      <c r="C2340" s="1455"/>
      <c r="D2340" s="1574"/>
      <c r="E2340" s="1453"/>
      <c r="F2340" s="1454"/>
      <c r="G2340" s="1455"/>
      <c r="H2340" s="1481"/>
      <c r="I2340" s="1453"/>
      <c r="J2340" s="1455"/>
      <c r="K2340" s="1455"/>
      <c r="L2340" s="1453"/>
      <c r="M2340" s="1453"/>
      <c r="N2340" s="1516"/>
      <c r="O2340" s="1453"/>
      <c r="P2340" s="1453"/>
      <c r="Q2340" s="1453"/>
      <c r="R2340" s="1453"/>
      <c r="S2340" s="1453"/>
    </row>
    <row r="2341" spans="1:19">
      <c r="A2341" s="1452"/>
      <c r="B2341" s="1452"/>
      <c r="C2341" s="1455"/>
      <c r="D2341" s="1574"/>
      <c r="E2341" s="1453"/>
      <c r="F2341" s="1454"/>
      <c r="G2341" s="1455"/>
      <c r="H2341" s="1481"/>
      <c r="I2341" s="1453"/>
      <c r="J2341" s="1455"/>
      <c r="K2341" s="1455"/>
      <c r="L2341" s="1453"/>
      <c r="M2341" s="1453"/>
      <c r="N2341" s="1516"/>
      <c r="O2341" s="1453"/>
      <c r="P2341" s="1453"/>
      <c r="Q2341" s="1453"/>
      <c r="R2341" s="1453"/>
      <c r="S2341" s="1453"/>
    </row>
    <row r="2342" spans="1:19">
      <c r="A2342" s="1452"/>
      <c r="B2342" s="1452"/>
      <c r="C2342" s="1455"/>
      <c r="D2342" s="1574"/>
      <c r="E2342" s="1453"/>
      <c r="F2342" s="1454"/>
      <c r="G2342" s="1455"/>
      <c r="H2342" s="1481"/>
      <c r="I2342" s="1453"/>
      <c r="J2342" s="1455"/>
      <c r="K2342" s="1455"/>
      <c r="L2342" s="1453"/>
      <c r="M2342" s="1453"/>
      <c r="N2342" s="1516"/>
      <c r="O2342" s="1453"/>
      <c r="P2342" s="1453"/>
      <c r="Q2342" s="1453"/>
      <c r="R2342" s="1453"/>
      <c r="S2342" s="1453"/>
    </row>
    <row r="2343" spans="1:19">
      <c r="A2343" s="1452"/>
      <c r="B2343" s="1452"/>
      <c r="C2343" s="1455"/>
      <c r="D2343" s="1574"/>
      <c r="E2343" s="1453"/>
      <c r="F2343" s="1454"/>
      <c r="G2343" s="1455"/>
      <c r="H2343" s="1481"/>
      <c r="I2343" s="1453"/>
      <c r="J2343" s="1455"/>
      <c r="K2343" s="1455"/>
      <c r="L2343" s="1453"/>
      <c r="M2343" s="1453"/>
      <c r="N2343" s="1516"/>
      <c r="O2343" s="1453"/>
      <c r="P2343" s="1453"/>
      <c r="Q2343" s="1453"/>
      <c r="R2343" s="1453"/>
      <c r="S2343" s="1453"/>
    </row>
    <row r="2344" spans="1:19">
      <c r="A2344" s="1452"/>
      <c r="B2344" s="1452"/>
      <c r="C2344" s="1455"/>
      <c r="D2344" s="1574"/>
      <c r="E2344" s="1453"/>
      <c r="F2344" s="1454"/>
      <c r="G2344" s="1455"/>
      <c r="H2344" s="1481"/>
      <c r="I2344" s="1453"/>
      <c r="J2344" s="1455"/>
      <c r="K2344" s="1455"/>
      <c r="L2344" s="1453"/>
      <c r="M2344" s="1453"/>
      <c r="N2344" s="1516"/>
      <c r="O2344" s="1453"/>
      <c r="P2344" s="1453"/>
      <c r="Q2344" s="1453"/>
      <c r="R2344" s="1453"/>
      <c r="S2344" s="1453"/>
    </row>
    <row r="2345" spans="1:19">
      <c r="A2345" s="1452"/>
      <c r="B2345" s="1452"/>
      <c r="C2345" s="1455"/>
      <c r="D2345" s="1574"/>
      <c r="E2345" s="1453"/>
      <c r="F2345" s="1454"/>
      <c r="G2345" s="1455"/>
      <c r="H2345" s="1481"/>
      <c r="I2345" s="1453"/>
      <c r="J2345" s="1455"/>
      <c r="K2345" s="1455"/>
      <c r="L2345" s="1453"/>
      <c r="M2345" s="1453"/>
      <c r="N2345" s="1516"/>
      <c r="O2345" s="1453"/>
      <c r="P2345" s="1453"/>
      <c r="Q2345" s="1453"/>
      <c r="R2345" s="1453"/>
      <c r="S2345" s="1453"/>
    </row>
    <row r="2346" spans="1:19">
      <c r="A2346" s="1452"/>
      <c r="B2346" s="1452"/>
      <c r="C2346" s="1455"/>
      <c r="D2346" s="1574"/>
      <c r="E2346" s="1453"/>
      <c r="F2346" s="1454"/>
      <c r="G2346" s="1455"/>
      <c r="H2346" s="1481"/>
      <c r="I2346" s="1453"/>
      <c r="J2346" s="1455"/>
      <c r="K2346" s="1455"/>
      <c r="L2346" s="1453"/>
      <c r="M2346" s="1453"/>
      <c r="N2346" s="1516"/>
      <c r="O2346" s="1453"/>
      <c r="P2346" s="1453"/>
      <c r="Q2346" s="1453"/>
      <c r="R2346" s="1453"/>
      <c r="S2346" s="1453"/>
    </row>
    <row r="2347" spans="1:19">
      <c r="A2347" s="1452"/>
      <c r="B2347" s="1452"/>
      <c r="C2347" s="1455"/>
      <c r="D2347" s="1574"/>
      <c r="E2347" s="1453"/>
      <c r="F2347" s="1454"/>
      <c r="G2347" s="1455"/>
      <c r="H2347" s="1481"/>
      <c r="I2347" s="1453"/>
      <c r="J2347" s="1455"/>
      <c r="K2347" s="1455"/>
      <c r="L2347" s="1453"/>
      <c r="M2347" s="1453"/>
      <c r="N2347" s="1516"/>
      <c r="O2347" s="1453"/>
      <c r="P2347" s="1453"/>
      <c r="Q2347" s="1453"/>
      <c r="R2347" s="1453"/>
      <c r="S2347" s="1453"/>
    </row>
    <row r="2348" spans="1:19">
      <c r="A2348" s="1452"/>
      <c r="B2348" s="1452"/>
      <c r="C2348" s="1455"/>
      <c r="D2348" s="1574"/>
      <c r="E2348" s="1453"/>
      <c r="F2348" s="1454"/>
      <c r="G2348" s="1455"/>
      <c r="H2348" s="1481"/>
      <c r="I2348" s="1453"/>
      <c r="J2348" s="1455"/>
      <c r="K2348" s="1455"/>
      <c r="L2348" s="1453"/>
      <c r="M2348" s="1453"/>
      <c r="N2348" s="1516"/>
      <c r="O2348" s="1453"/>
      <c r="P2348" s="1453"/>
      <c r="Q2348" s="1453"/>
      <c r="R2348" s="1453"/>
      <c r="S2348" s="1453"/>
    </row>
    <row r="2349" spans="1:19">
      <c r="A2349" s="1452"/>
      <c r="B2349" s="1452"/>
      <c r="C2349" s="1455"/>
      <c r="D2349" s="1574"/>
      <c r="E2349" s="1453"/>
      <c r="F2349" s="1454"/>
      <c r="G2349" s="1455"/>
      <c r="H2349" s="1481"/>
      <c r="I2349" s="1453"/>
      <c r="J2349" s="1455"/>
      <c r="K2349" s="1455"/>
      <c r="L2349" s="1453"/>
      <c r="M2349" s="1453"/>
      <c r="N2349" s="1516"/>
      <c r="O2349" s="1453"/>
      <c r="P2349" s="1453"/>
      <c r="Q2349" s="1453"/>
      <c r="R2349" s="1453"/>
      <c r="S2349" s="1453"/>
    </row>
    <row r="2350" spans="1:19">
      <c r="A2350" s="1452"/>
      <c r="B2350" s="1452"/>
      <c r="C2350" s="1455"/>
      <c r="D2350" s="1574"/>
      <c r="E2350" s="1453"/>
      <c r="F2350" s="1454"/>
      <c r="G2350" s="1455"/>
      <c r="H2350" s="1481"/>
      <c r="I2350" s="1453"/>
      <c r="J2350" s="1455"/>
      <c r="K2350" s="1455"/>
      <c r="L2350" s="1453"/>
      <c r="M2350" s="1453"/>
      <c r="N2350" s="1516"/>
      <c r="O2350" s="1453"/>
      <c r="P2350" s="1453"/>
      <c r="Q2350" s="1453"/>
      <c r="R2350" s="1453"/>
      <c r="S2350" s="1453"/>
    </row>
    <row r="2351" spans="1:19">
      <c r="A2351" s="1452"/>
      <c r="B2351" s="1452"/>
      <c r="C2351" s="1455"/>
      <c r="D2351" s="1574"/>
      <c r="E2351" s="1453"/>
      <c r="F2351" s="1454"/>
      <c r="G2351" s="1455"/>
      <c r="H2351" s="1481"/>
      <c r="I2351" s="1453"/>
      <c r="J2351" s="1455"/>
      <c r="K2351" s="1455"/>
      <c r="L2351" s="1453"/>
      <c r="M2351" s="1453"/>
      <c r="N2351" s="1516"/>
      <c r="O2351" s="1453"/>
      <c r="P2351" s="1453"/>
      <c r="Q2351" s="1453"/>
      <c r="R2351" s="1453"/>
      <c r="S2351" s="1453"/>
    </row>
    <row r="2352" spans="1:19">
      <c r="A2352" s="1452"/>
      <c r="B2352" s="1452"/>
      <c r="C2352" s="1455"/>
      <c r="D2352" s="1574"/>
      <c r="E2352" s="1453"/>
      <c r="F2352" s="1454"/>
      <c r="G2352" s="1455"/>
      <c r="H2352" s="1481"/>
      <c r="I2352" s="1453"/>
      <c r="J2352" s="1455"/>
      <c r="K2352" s="1455"/>
      <c r="L2352" s="1453"/>
      <c r="M2352" s="1453"/>
      <c r="N2352" s="1516"/>
      <c r="O2352" s="1453"/>
      <c r="P2352" s="1453"/>
      <c r="Q2352" s="1453"/>
      <c r="R2352" s="1453"/>
      <c r="S2352" s="1453"/>
    </row>
    <row r="2353" spans="1:19">
      <c r="A2353" s="1452"/>
      <c r="B2353" s="1452"/>
      <c r="C2353" s="1455"/>
      <c r="D2353" s="1574"/>
      <c r="E2353" s="1453"/>
      <c r="F2353" s="1454"/>
      <c r="G2353" s="1455"/>
      <c r="H2353" s="1481"/>
      <c r="I2353" s="1453"/>
      <c r="J2353" s="1455"/>
      <c r="K2353" s="1455"/>
      <c r="L2353" s="1453"/>
      <c r="M2353" s="1453"/>
      <c r="N2353" s="1516"/>
      <c r="O2353" s="1453"/>
      <c r="P2353" s="1453"/>
      <c r="Q2353" s="1453"/>
      <c r="R2353" s="1453"/>
      <c r="S2353" s="1453"/>
    </row>
    <row r="2354" spans="1:19">
      <c r="A2354" s="1452"/>
      <c r="B2354" s="1452"/>
      <c r="C2354" s="1455"/>
      <c r="D2354" s="1574"/>
      <c r="E2354" s="1453"/>
      <c r="F2354" s="1454"/>
      <c r="G2354" s="1455"/>
      <c r="H2354" s="1481"/>
      <c r="I2354" s="1453"/>
      <c r="J2354" s="1455"/>
      <c r="K2354" s="1455"/>
      <c r="L2354" s="1453"/>
      <c r="M2354" s="1453"/>
      <c r="N2354" s="1516"/>
      <c r="O2354" s="1453"/>
      <c r="P2354" s="1453"/>
      <c r="Q2354" s="1453"/>
      <c r="R2354" s="1453"/>
      <c r="S2354" s="1453"/>
    </row>
    <row r="2355" spans="1:19">
      <c r="A2355" s="1452"/>
      <c r="B2355" s="1452"/>
      <c r="C2355" s="1455"/>
      <c r="D2355" s="1574"/>
      <c r="E2355" s="1453"/>
      <c r="F2355" s="1454"/>
      <c r="G2355" s="1455"/>
      <c r="H2355" s="1481"/>
      <c r="I2355" s="1453"/>
      <c r="J2355" s="1455"/>
      <c r="K2355" s="1455"/>
      <c r="L2355" s="1453"/>
      <c r="M2355" s="1453"/>
      <c r="N2355" s="1516"/>
      <c r="O2355" s="1453"/>
      <c r="P2355" s="1453"/>
      <c r="Q2355" s="1453"/>
      <c r="R2355" s="1453"/>
      <c r="S2355" s="1453"/>
    </row>
    <row r="2356" spans="1:19">
      <c r="A2356" s="1452"/>
      <c r="B2356" s="1452"/>
      <c r="C2356" s="1455"/>
      <c r="D2356" s="1574"/>
      <c r="E2356" s="1453"/>
      <c r="F2356" s="1454"/>
      <c r="G2356" s="1455"/>
      <c r="H2356" s="1481"/>
      <c r="I2356" s="1453"/>
      <c r="J2356" s="1455"/>
      <c r="K2356" s="1455"/>
      <c r="L2356" s="1453"/>
      <c r="M2356" s="1453"/>
      <c r="N2356" s="1516"/>
      <c r="O2356" s="1453"/>
      <c r="P2356" s="1453"/>
      <c r="Q2356" s="1453"/>
      <c r="R2356" s="1453"/>
      <c r="S2356" s="1453"/>
    </row>
    <row r="2357" spans="1:19">
      <c r="A2357" s="1452"/>
      <c r="B2357" s="1452"/>
      <c r="C2357" s="1455"/>
      <c r="D2357" s="1574"/>
      <c r="E2357" s="1453"/>
      <c r="F2357" s="1454"/>
      <c r="G2357" s="1455"/>
      <c r="H2357" s="1481"/>
      <c r="I2357" s="1453"/>
      <c r="J2357" s="1455"/>
      <c r="K2357" s="1455"/>
      <c r="L2357" s="1453"/>
      <c r="M2357" s="1453"/>
      <c r="N2357" s="1516"/>
      <c r="O2357" s="1453"/>
      <c r="P2357" s="1453"/>
      <c r="Q2357" s="1453"/>
      <c r="R2357" s="1453"/>
      <c r="S2357" s="1453"/>
    </row>
    <row r="2358" spans="1:19">
      <c r="A2358" s="1452"/>
      <c r="B2358" s="1452"/>
      <c r="C2358" s="1455"/>
      <c r="D2358" s="1574"/>
      <c r="E2358" s="1453"/>
      <c r="F2358" s="1454"/>
      <c r="G2358" s="1455"/>
      <c r="H2358" s="1481"/>
      <c r="I2358" s="1453"/>
      <c r="J2358" s="1455"/>
      <c r="K2358" s="1455"/>
      <c r="L2358" s="1453"/>
      <c r="M2358" s="1453"/>
      <c r="N2358" s="1516"/>
      <c r="O2358" s="1453"/>
      <c r="P2358" s="1453"/>
      <c r="Q2358" s="1453"/>
      <c r="R2358" s="1453"/>
      <c r="S2358" s="1453"/>
    </row>
    <row r="2359" spans="1:19">
      <c r="A2359" s="1452"/>
      <c r="B2359" s="1452"/>
      <c r="C2359" s="1455"/>
      <c r="D2359" s="1574"/>
      <c r="E2359" s="1453"/>
      <c r="F2359" s="1454"/>
      <c r="G2359" s="1455"/>
      <c r="H2359" s="1481"/>
      <c r="I2359" s="1453"/>
      <c r="J2359" s="1455"/>
      <c r="K2359" s="1455"/>
      <c r="L2359" s="1453"/>
      <c r="M2359" s="1453"/>
      <c r="N2359" s="1516"/>
      <c r="O2359" s="1453"/>
      <c r="P2359" s="1453"/>
      <c r="Q2359" s="1453"/>
      <c r="R2359" s="1453"/>
      <c r="S2359" s="1453"/>
    </row>
    <row r="2360" spans="1:19">
      <c r="A2360" s="1452"/>
      <c r="B2360" s="1452"/>
      <c r="C2360" s="1455"/>
      <c r="D2360" s="1574"/>
      <c r="E2360" s="1453"/>
      <c r="F2360" s="1454"/>
      <c r="G2360" s="1455"/>
      <c r="H2360" s="1481"/>
      <c r="I2360" s="1453"/>
      <c r="J2360" s="1455"/>
      <c r="K2360" s="1455"/>
      <c r="L2360" s="1453"/>
      <c r="M2360" s="1453"/>
      <c r="N2360" s="1516"/>
      <c r="O2360" s="1453"/>
      <c r="P2360" s="1453"/>
      <c r="Q2360" s="1453"/>
      <c r="R2360" s="1453"/>
      <c r="S2360" s="1453"/>
    </row>
    <row r="2361" spans="1:19">
      <c r="A2361" s="1452"/>
      <c r="B2361" s="1452"/>
      <c r="C2361" s="1455"/>
      <c r="D2361" s="1574"/>
      <c r="E2361" s="1453"/>
      <c r="F2361" s="1454"/>
      <c r="G2361" s="1455"/>
      <c r="H2361" s="1481"/>
      <c r="I2361" s="1453"/>
      <c r="J2361" s="1455"/>
      <c r="K2361" s="1455"/>
      <c r="L2361" s="1453"/>
      <c r="M2361" s="1453"/>
      <c r="N2361" s="1516"/>
      <c r="O2361" s="1453"/>
      <c r="P2361" s="1453"/>
      <c r="Q2361" s="1453"/>
      <c r="R2361" s="1453"/>
      <c r="S2361" s="1453"/>
    </row>
    <row r="2362" spans="1:19">
      <c r="A2362" s="1452"/>
      <c r="B2362" s="1452"/>
      <c r="C2362" s="1455"/>
      <c r="D2362" s="1574"/>
      <c r="E2362" s="1453"/>
      <c r="F2362" s="1454"/>
      <c r="G2362" s="1455"/>
      <c r="H2362" s="1481"/>
      <c r="I2362" s="1453"/>
      <c r="J2362" s="1455"/>
      <c r="K2362" s="1455"/>
      <c r="L2362" s="1453"/>
      <c r="M2362" s="1453"/>
      <c r="N2362" s="1516"/>
      <c r="O2362" s="1453"/>
      <c r="P2362" s="1453"/>
      <c r="Q2362" s="1453"/>
      <c r="R2362" s="1453"/>
      <c r="S2362" s="1453"/>
    </row>
    <row r="2363" spans="1:19">
      <c r="A2363" s="1452"/>
      <c r="B2363" s="1452"/>
      <c r="C2363" s="1455"/>
      <c r="D2363" s="1574"/>
      <c r="E2363" s="1453"/>
      <c r="F2363" s="1454"/>
      <c r="G2363" s="1455"/>
      <c r="H2363" s="1481"/>
      <c r="I2363" s="1453"/>
      <c r="J2363" s="1455"/>
      <c r="K2363" s="1455"/>
      <c r="L2363" s="1453"/>
      <c r="M2363" s="1453"/>
      <c r="N2363" s="1516"/>
      <c r="O2363" s="1453"/>
      <c r="P2363" s="1453"/>
      <c r="Q2363" s="1453"/>
      <c r="R2363" s="1453"/>
      <c r="S2363" s="1453"/>
    </row>
    <row r="2364" spans="1:19">
      <c r="A2364" s="1452"/>
      <c r="B2364" s="1452"/>
      <c r="C2364" s="1455"/>
      <c r="D2364" s="1574"/>
      <c r="E2364" s="1453"/>
      <c r="F2364" s="1454"/>
      <c r="G2364" s="1455"/>
      <c r="H2364" s="1481"/>
      <c r="I2364" s="1453"/>
      <c r="J2364" s="1455"/>
      <c r="K2364" s="1455"/>
      <c r="L2364" s="1453"/>
      <c r="M2364" s="1453"/>
      <c r="N2364" s="1516"/>
      <c r="O2364" s="1453"/>
      <c r="P2364" s="1453"/>
      <c r="Q2364" s="1453"/>
      <c r="R2364" s="1453"/>
      <c r="S2364" s="1453"/>
    </row>
    <row r="2365" spans="1:19">
      <c r="A2365" s="1452"/>
      <c r="B2365" s="1452"/>
      <c r="C2365" s="1455"/>
      <c r="D2365" s="1574"/>
      <c r="E2365" s="1453"/>
      <c r="F2365" s="1454"/>
      <c r="G2365" s="1455"/>
      <c r="H2365" s="1481"/>
      <c r="I2365" s="1453"/>
      <c r="J2365" s="1455"/>
      <c r="K2365" s="1455"/>
      <c r="L2365" s="1453"/>
      <c r="M2365" s="1453"/>
      <c r="N2365" s="1516"/>
      <c r="O2365" s="1453"/>
      <c r="P2365" s="1453"/>
      <c r="Q2365" s="1453"/>
      <c r="R2365" s="1453"/>
      <c r="S2365" s="1453"/>
    </row>
    <row r="2366" spans="1:19">
      <c r="A2366" s="1452"/>
      <c r="B2366" s="1452"/>
      <c r="C2366" s="1455"/>
      <c r="D2366" s="1574"/>
      <c r="E2366" s="1453"/>
      <c r="F2366" s="1454"/>
      <c r="G2366" s="1455"/>
      <c r="H2366" s="1481"/>
      <c r="I2366" s="1453"/>
      <c r="J2366" s="1455"/>
      <c r="K2366" s="1455"/>
      <c r="L2366" s="1453"/>
      <c r="M2366" s="1453"/>
      <c r="N2366" s="1516"/>
      <c r="O2366" s="1453"/>
      <c r="P2366" s="1453"/>
      <c r="Q2366" s="1453"/>
      <c r="R2366" s="1453"/>
      <c r="S2366" s="1453"/>
    </row>
    <row r="2367" spans="1:19">
      <c r="A2367" s="1452"/>
      <c r="B2367" s="1452"/>
      <c r="C2367" s="1455"/>
      <c r="D2367" s="1574"/>
      <c r="E2367" s="1453"/>
      <c r="F2367" s="1454"/>
      <c r="G2367" s="1455"/>
      <c r="H2367" s="1481"/>
      <c r="I2367" s="1453"/>
      <c r="J2367" s="1455"/>
      <c r="K2367" s="1455"/>
      <c r="L2367" s="1453"/>
      <c r="M2367" s="1453"/>
      <c r="N2367" s="1516"/>
      <c r="O2367" s="1453"/>
      <c r="P2367" s="1453"/>
      <c r="Q2367" s="1453"/>
      <c r="R2367" s="1453"/>
      <c r="S2367" s="1453"/>
    </row>
    <row r="2368" spans="1:19">
      <c r="A2368" s="1452"/>
      <c r="B2368" s="1452"/>
      <c r="C2368" s="1455"/>
      <c r="D2368" s="1574"/>
      <c r="E2368" s="1453"/>
      <c r="F2368" s="1454"/>
      <c r="G2368" s="1455"/>
      <c r="H2368" s="1481"/>
      <c r="I2368" s="1453"/>
      <c r="J2368" s="1455"/>
      <c r="K2368" s="1455"/>
      <c r="L2368" s="1453"/>
      <c r="M2368" s="1453"/>
      <c r="N2368" s="1516"/>
      <c r="O2368" s="1453"/>
      <c r="P2368" s="1453"/>
      <c r="Q2368" s="1453"/>
      <c r="R2368" s="1453"/>
      <c r="S2368" s="1453"/>
    </row>
    <row r="2369" spans="1:19">
      <c r="A2369" s="1452"/>
      <c r="B2369" s="1452"/>
      <c r="C2369" s="1455"/>
      <c r="D2369" s="1574"/>
      <c r="E2369" s="1453"/>
      <c r="F2369" s="1454"/>
      <c r="G2369" s="1455"/>
      <c r="H2369" s="1481"/>
      <c r="I2369" s="1453"/>
      <c r="J2369" s="1455"/>
      <c r="K2369" s="1455"/>
      <c r="L2369" s="1453"/>
      <c r="M2369" s="1453"/>
      <c r="N2369" s="1516"/>
      <c r="O2369" s="1453"/>
      <c r="P2369" s="1453"/>
      <c r="Q2369" s="1453"/>
      <c r="R2369" s="1453"/>
      <c r="S2369" s="1453"/>
    </row>
    <row r="2370" spans="1:19">
      <c r="A2370" s="1452"/>
      <c r="B2370" s="1452"/>
      <c r="C2370" s="1455"/>
      <c r="D2370" s="1574"/>
      <c r="E2370" s="1453"/>
      <c r="F2370" s="1454"/>
      <c r="G2370" s="1455"/>
      <c r="H2370" s="1481"/>
      <c r="I2370" s="1453"/>
      <c r="J2370" s="1455"/>
      <c r="K2370" s="1455"/>
      <c r="L2370" s="1453"/>
      <c r="M2370" s="1453"/>
      <c r="N2370" s="1516"/>
      <c r="O2370" s="1453"/>
      <c r="P2370" s="1453"/>
      <c r="Q2370" s="1453"/>
      <c r="R2370" s="1453"/>
      <c r="S2370" s="1453"/>
    </row>
    <row r="2371" spans="1:19">
      <c r="A2371" s="1452"/>
      <c r="B2371" s="1452"/>
      <c r="C2371" s="1455"/>
      <c r="D2371" s="1574"/>
      <c r="E2371" s="1453"/>
      <c r="F2371" s="1454"/>
      <c r="G2371" s="1455"/>
      <c r="H2371" s="1481"/>
      <c r="I2371" s="1453"/>
      <c r="J2371" s="1455"/>
      <c r="K2371" s="1455"/>
      <c r="L2371" s="1453"/>
      <c r="M2371" s="1453"/>
      <c r="N2371" s="1516"/>
      <c r="O2371" s="1453"/>
      <c r="P2371" s="1453"/>
      <c r="Q2371" s="1453"/>
      <c r="R2371" s="1453"/>
      <c r="S2371" s="1453"/>
    </row>
    <row r="2372" spans="1:19">
      <c r="A2372" s="1452"/>
      <c r="B2372" s="1452"/>
      <c r="C2372" s="1455"/>
      <c r="D2372" s="1574"/>
      <c r="E2372" s="1453"/>
      <c r="F2372" s="1454"/>
      <c r="G2372" s="1455"/>
      <c r="H2372" s="1481"/>
      <c r="I2372" s="1453"/>
      <c r="J2372" s="1455"/>
      <c r="K2372" s="1455"/>
      <c r="L2372" s="1453"/>
      <c r="M2372" s="1453"/>
      <c r="N2372" s="1516"/>
      <c r="O2372" s="1453"/>
      <c r="P2372" s="1453"/>
      <c r="Q2372" s="1453"/>
      <c r="R2372" s="1453"/>
      <c r="S2372" s="1453"/>
    </row>
    <row r="2373" spans="1:19">
      <c r="A2373" s="1452"/>
      <c r="B2373" s="1452"/>
      <c r="C2373" s="1455"/>
      <c r="D2373" s="1574"/>
      <c r="E2373" s="1453"/>
      <c r="F2373" s="1454"/>
      <c r="G2373" s="1455"/>
      <c r="H2373" s="1481"/>
      <c r="I2373" s="1453"/>
      <c r="J2373" s="1455"/>
      <c r="K2373" s="1455"/>
      <c r="L2373" s="1453"/>
      <c r="M2373" s="1453"/>
      <c r="N2373" s="1516"/>
      <c r="O2373" s="1453"/>
      <c r="P2373" s="1453"/>
      <c r="Q2373" s="1453"/>
      <c r="R2373" s="1453"/>
      <c r="S2373" s="1453"/>
    </row>
    <row r="2374" spans="1:19">
      <c r="A2374" s="1452"/>
      <c r="B2374" s="1452"/>
      <c r="C2374" s="1455"/>
      <c r="D2374" s="1574"/>
      <c r="E2374" s="1453"/>
      <c r="F2374" s="1454"/>
      <c r="G2374" s="1455"/>
      <c r="H2374" s="1481"/>
      <c r="I2374" s="1453"/>
      <c r="J2374" s="1455"/>
      <c r="K2374" s="1455"/>
      <c r="L2374" s="1453"/>
      <c r="M2374" s="1453"/>
      <c r="N2374" s="1516"/>
      <c r="O2374" s="1453"/>
      <c r="P2374" s="1453"/>
      <c r="Q2374" s="1453"/>
      <c r="R2374" s="1453"/>
      <c r="S2374" s="1453"/>
    </row>
    <row r="2375" spans="1:19">
      <c r="A2375" s="1452"/>
      <c r="B2375" s="1452"/>
      <c r="C2375" s="1455"/>
      <c r="D2375" s="1574"/>
      <c r="E2375" s="1453"/>
      <c r="F2375" s="1454"/>
      <c r="G2375" s="1455"/>
      <c r="H2375" s="1481"/>
      <c r="I2375" s="1453"/>
      <c r="J2375" s="1455"/>
      <c r="K2375" s="1455"/>
      <c r="L2375" s="1453"/>
      <c r="M2375" s="1453"/>
      <c r="N2375" s="1516"/>
      <c r="O2375" s="1453"/>
      <c r="P2375" s="1453"/>
      <c r="Q2375" s="1453"/>
      <c r="R2375" s="1453"/>
      <c r="S2375" s="1453"/>
    </row>
    <row r="2376" spans="1:19">
      <c r="A2376" s="1452"/>
      <c r="B2376" s="1452"/>
      <c r="C2376" s="1455"/>
      <c r="D2376" s="1574"/>
      <c r="E2376" s="1453"/>
      <c r="F2376" s="1454"/>
      <c r="G2376" s="1455"/>
      <c r="H2376" s="1481"/>
      <c r="I2376" s="1453"/>
      <c r="J2376" s="1455"/>
      <c r="K2376" s="1455"/>
      <c r="L2376" s="1453"/>
      <c r="M2376" s="1453"/>
      <c r="N2376" s="1516"/>
      <c r="O2376" s="1453"/>
      <c r="P2376" s="1453"/>
      <c r="Q2376" s="1453"/>
      <c r="R2376" s="1453"/>
      <c r="S2376" s="1453"/>
    </row>
    <row r="2377" spans="1:19">
      <c r="A2377" s="1452"/>
      <c r="B2377" s="1452"/>
      <c r="C2377" s="1455"/>
      <c r="D2377" s="1574"/>
      <c r="E2377" s="1453"/>
      <c r="F2377" s="1454"/>
      <c r="G2377" s="1455"/>
      <c r="H2377" s="1481"/>
      <c r="I2377" s="1453"/>
      <c r="J2377" s="1455"/>
      <c r="K2377" s="1455"/>
      <c r="L2377" s="1453"/>
      <c r="M2377" s="1453"/>
      <c r="N2377" s="1516"/>
      <c r="O2377" s="1453"/>
      <c r="P2377" s="1453"/>
      <c r="Q2377" s="1453"/>
      <c r="R2377" s="1453"/>
      <c r="S2377" s="1453"/>
    </row>
    <row r="2378" spans="1:19">
      <c r="A2378" s="1452"/>
      <c r="B2378" s="1452"/>
      <c r="C2378" s="1455"/>
      <c r="D2378" s="1574"/>
      <c r="E2378" s="1453"/>
      <c r="F2378" s="1454"/>
      <c r="G2378" s="1455"/>
      <c r="H2378" s="1481"/>
      <c r="I2378" s="1453"/>
      <c r="J2378" s="1455"/>
      <c r="K2378" s="1455"/>
      <c r="L2378" s="1453"/>
      <c r="M2378" s="1453"/>
      <c r="N2378" s="1516"/>
      <c r="O2378" s="1453"/>
      <c r="P2378" s="1453"/>
      <c r="Q2378" s="1453"/>
      <c r="R2378" s="1453"/>
      <c r="S2378" s="1453"/>
    </row>
    <row r="2379" spans="1:19">
      <c r="A2379" s="1452"/>
      <c r="B2379" s="1452"/>
      <c r="C2379" s="1455"/>
      <c r="D2379" s="1574"/>
      <c r="E2379" s="1453"/>
      <c r="F2379" s="1454"/>
      <c r="G2379" s="1455"/>
      <c r="H2379" s="1481"/>
      <c r="I2379" s="1453"/>
      <c r="J2379" s="1455"/>
      <c r="K2379" s="1455"/>
      <c r="L2379" s="1453"/>
      <c r="M2379" s="1453"/>
      <c r="N2379" s="1516"/>
      <c r="O2379" s="1453"/>
      <c r="P2379" s="1453"/>
      <c r="Q2379" s="1453"/>
      <c r="R2379" s="1453"/>
      <c r="S2379" s="1453"/>
    </row>
    <row r="2380" spans="1:19">
      <c r="A2380" s="1452"/>
      <c r="B2380" s="1452"/>
      <c r="C2380" s="1455"/>
      <c r="D2380" s="1574"/>
      <c r="E2380" s="1453"/>
      <c r="F2380" s="1454"/>
      <c r="G2380" s="1455"/>
      <c r="H2380" s="1481"/>
      <c r="I2380" s="1453"/>
      <c r="J2380" s="1455"/>
      <c r="K2380" s="1455"/>
      <c r="L2380" s="1453"/>
      <c r="M2380" s="1453"/>
      <c r="N2380" s="1516"/>
      <c r="O2380" s="1453"/>
      <c r="P2380" s="1453"/>
      <c r="Q2380" s="1453"/>
      <c r="R2380" s="1453"/>
      <c r="S2380" s="1453"/>
    </row>
    <row r="2381" spans="1:19">
      <c r="A2381" s="1452"/>
      <c r="B2381" s="1452"/>
      <c r="C2381" s="1455"/>
      <c r="D2381" s="1574"/>
      <c r="E2381" s="1453"/>
      <c r="F2381" s="1454"/>
      <c r="G2381" s="1455"/>
      <c r="H2381" s="1481"/>
      <c r="I2381" s="1453"/>
      <c r="J2381" s="1455"/>
      <c r="K2381" s="1455"/>
      <c r="L2381" s="1453"/>
      <c r="M2381" s="1453"/>
      <c r="N2381" s="1516"/>
      <c r="O2381" s="1453"/>
      <c r="P2381" s="1453"/>
      <c r="Q2381" s="1453"/>
      <c r="R2381" s="1453"/>
      <c r="S2381" s="1453"/>
    </row>
    <row r="2382" spans="1:19">
      <c r="A2382" s="1452"/>
      <c r="B2382" s="1452"/>
      <c r="C2382" s="1455"/>
      <c r="D2382" s="1574"/>
      <c r="E2382" s="1453"/>
      <c r="F2382" s="1454"/>
      <c r="G2382" s="1455"/>
      <c r="H2382" s="1481"/>
      <c r="I2382" s="1453"/>
      <c r="J2382" s="1455"/>
      <c r="K2382" s="1455"/>
      <c r="L2382" s="1453"/>
      <c r="M2382" s="1453"/>
      <c r="N2382" s="1516"/>
      <c r="O2382" s="1453"/>
      <c r="P2382" s="1453"/>
      <c r="Q2382" s="1453"/>
      <c r="R2382" s="1453"/>
      <c r="S2382" s="1453"/>
    </row>
    <row r="2383" spans="1:19">
      <c r="A2383" s="1452"/>
      <c r="B2383" s="1452"/>
      <c r="C2383" s="1455"/>
      <c r="D2383" s="1574"/>
      <c r="E2383" s="1453"/>
      <c r="F2383" s="1454"/>
      <c r="G2383" s="1455"/>
      <c r="H2383" s="1481"/>
      <c r="I2383" s="1453"/>
      <c r="J2383" s="1455"/>
      <c r="K2383" s="1455"/>
      <c r="L2383" s="1453"/>
      <c r="M2383" s="1453"/>
      <c r="N2383" s="1516"/>
      <c r="O2383" s="1453"/>
      <c r="P2383" s="1453"/>
      <c r="Q2383" s="1453"/>
      <c r="R2383" s="1453"/>
      <c r="S2383" s="1453"/>
    </row>
    <row r="2384" spans="1:19">
      <c r="A2384" s="1452"/>
      <c r="B2384" s="1452"/>
      <c r="C2384" s="1455"/>
      <c r="D2384" s="1574"/>
      <c r="E2384" s="1453"/>
      <c r="F2384" s="1454"/>
      <c r="G2384" s="1455"/>
      <c r="H2384" s="1481"/>
      <c r="I2384" s="1453"/>
      <c r="J2384" s="1455"/>
      <c r="K2384" s="1455"/>
      <c r="L2384" s="1453"/>
      <c r="M2384" s="1453"/>
      <c r="N2384" s="1516"/>
      <c r="O2384" s="1453"/>
      <c r="P2384" s="1453"/>
      <c r="Q2384" s="1453"/>
      <c r="R2384" s="1453"/>
      <c r="S2384" s="1453"/>
    </row>
    <row r="2385" spans="1:19">
      <c r="A2385" s="1452"/>
      <c r="B2385" s="1452"/>
      <c r="C2385" s="1455"/>
      <c r="D2385" s="1574"/>
      <c r="E2385" s="1453"/>
      <c r="F2385" s="1454"/>
      <c r="G2385" s="1455"/>
      <c r="H2385" s="1481"/>
      <c r="I2385" s="1453"/>
      <c r="J2385" s="1455"/>
      <c r="K2385" s="1455"/>
      <c r="L2385" s="1453"/>
      <c r="M2385" s="1453"/>
      <c r="N2385" s="1516"/>
      <c r="O2385" s="1453"/>
      <c r="P2385" s="1453"/>
      <c r="Q2385" s="1453"/>
      <c r="R2385" s="1453"/>
      <c r="S2385" s="1453"/>
    </row>
    <row r="2386" spans="1:19">
      <c r="A2386" s="1452"/>
      <c r="B2386" s="1452"/>
      <c r="C2386" s="1455"/>
      <c r="D2386" s="1574"/>
      <c r="E2386" s="1453"/>
      <c r="F2386" s="1454"/>
      <c r="G2386" s="1455"/>
      <c r="H2386" s="1481"/>
      <c r="I2386" s="1453"/>
      <c r="J2386" s="1455"/>
      <c r="K2386" s="1455"/>
      <c r="L2386" s="1453"/>
      <c r="M2386" s="1453"/>
      <c r="N2386" s="1516"/>
      <c r="O2386" s="1453"/>
      <c r="P2386" s="1453"/>
      <c r="Q2386" s="1453"/>
      <c r="R2386" s="1453"/>
      <c r="S2386" s="1453"/>
    </row>
    <row r="2387" spans="1:19">
      <c r="A2387" s="1452"/>
      <c r="B2387" s="1452"/>
      <c r="C2387" s="1455"/>
      <c r="D2387" s="1574"/>
      <c r="E2387" s="1453"/>
      <c r="F2387" s="1454"/>
      <c r="G2387" s="1455"/>
      <c r="H2387" s="1481"/>
      <c r="I2387" s="1453"/>
      <c r="J2387" s="1455"/>
      <c r="K2387" s="1455"/>
      <c r="L2387" s="1453"/>
      <c r="M2387" s="1453"/>
      <c r="N2387" s="1516"/>
      <c r="O2387" s="1453"/>
      <c r="P2387" s="1453"/>
      <c r="Q2387" s="1453"/>
      <c r="R2387" s="1453"/>
      <c r="S2387" s="1453"/>
    </row>
    <row r="2388" spans="1:19">
      <c r="A2388" s="1452"/>
      <c r="B2388" s="1452"/>
      <c r="C2388" s="1455"/>
      <c r="D2388" s="1574"/>
      <c r="E2388" s="1453"/>
      <c r="F2388" s="1454"/>
      <c r="G2388" s="1455"/>
      <c r="H2388" s="1481"/>
      <c r="I2388" s="1453"/>
      <c r="J2388" s="1455"/>
      <c r="K2388" s="1455"/>
      <c r="L2388" s="1453"/>
      <c r="M2388" s="1453"/>
      <c r="N2388" s="1516"/>
      <c r="O2388" s="1453"/>
      <c r="P2388" s="1453"/>
      <c r="Q2388" s="1453"/>
      <c r="R2388" s="1453"/>
      <c r="S2388" s="1453"/>
    </row>
    <row r="2389" spans="1:19">
      <c r="A2389" s="1452"/>
      <c r="B2389" s="1452"/>
      <c r="C2389" s="1455"/>
      <c r="D2389" s="1574"/>
      <c r="E2389" s="1453"/>
      <c r="F2389" s="1454"/>
      <c r="G2389" s="1455"/>
      <c r="H2389" s="1481"/>
      <c r="I2389" s="1453"/>
      <c r="J2389" s="1455"/>
      <c r="K2389" s="1455"/>
      <c r="L2389" s="1453"/>
      <c r="M2389" s="1453"/>
      <c r="N2389" s="1516"/>
      <c r="O2389" s="1453"/>
      <c r="P2389" s="1453"/>
      <c r="Q2389" s="1453"/>
      <c r="R2389" s="1453"/>
      <c r="S2389" s="1453"/>
    </row>
    <row r="2390" spans="1:19">
      <c r="A2390" s="1452"/>
      <c r="B2390" s="1452"/>
      <c r="C2390" s="1455"/>
      <c r="D2390" s="1574"/>
      <c r="E2390" s="1453"/>
      <c r="F2390" s="1454"/>
      <c r="G2390" s="1455"/>
      <c r="H2390" s="1481"/>
      <c r="I2390" s="1453"/>
      <c r="J2390" s="1455"/>
      <c r="K2390" s="1455"/>
      <c r="L2390" s="1453"/>
      <c r="M2390" s="1453"/>
      <c r="N2390" s="1516"/>
      <c r="O2390" s="1453"/>
      <c r="P2390" s="1453"/>
      <c r="Q2390" s="1453"/>
      <c r="R2390" s="1453"/>
      <c r="S2390" s="1453"/>
    </row>
    <row r="2391" spans="1:19">
      <c r="A2391" s="1452"/>
      <c r="B2391" s="1452"/>
      <c r="C2391" s="1455"/>
      <c r="D2391" s="1574"/>
      <c r="E2391" s="1453"/>
      <c r="F2391" s="1454"/>
      <c r="G2391" s="1455"/>
      <c r="H2391" s="1481"/>
      <c r="I2391" s="1453"/>
      <c r="J2391" s="1455"/>
      <c r="K2391" s="1455"/>
      <c r="L2391" s="1453"/>
      <c r="M2391" s="1453"/>
      <c r="N2391" s="1516"/>
      <c r="O2391" s="1453"/>
      <c r="P2391" s="1453"/>
      <c r="Q2391" s="1453"/>
      <c r="R2391" s="1453"/>
      <c r="S2391" s="1453"/>
    </row>
    <row r="2392" spans="1:19">
      <c r="A2392" s="1452"/>
      <c r="B2392" s="1452"/>
      <c r="C2392" s="1455"/>
      <c r="D2392" s="1574"/>
      <c r="E2392" s="1453"/>
      <c r="F2392" s="1454"/>
      <c r="G2392" s="1455"/>
      <c r="H2392" s="1481"/>
      <c r="I2392" s="1453"/>
      <c r="J2392" s="1455"/>
      <c r="K2392" s="1455"/>
      <c r="L2392" s="1453"/>
      <c r="M2392" s="1453"/>
      <c r="N2392" s="1516"/>
      <c r="O2392" s="1453"/>
      <c r="P2392" s="1453"/>
      <c r="Q2392" s="1453"/>
      <c r="R2392" s="1453"/>
      <c r="S2392" s="1453"/>
    </row>
    <row r="2393" spans="1:19">
      <c r="A2393" s="1452"/>
      <c r="B2393" s="1452"/>
      <c r="C2393" s="1455"/>
      <c r="D2393" s="1574"/>
      <c r="E2393" s="1453"/>
      <c r="F2393" s="1454"/>
      <c r="G2393" s="1455"/>
      <c r="H2393" s="1481"/>
      <c r="I2393" s="1453"/>
      <c r="J2393" s="1455"/>
      <c r="K2393" s="1455"/>
      <c r="L2393" s="1453"/>
      <c r="M2393" s="1453"/>
      <c r="N2393" s="1516"/>
      <c r="O2393" s="1453"/>
      <c r="P2393" s="1453"/>
      <c r="Q2393" s="1453"/>
      <c r="R2393" s="1453"/>
      <c r="S2393" s="1453"/>
    </row>
    <row r="2394" spans="1:19">
      <c r="A2394" s="1452"/>
      <c r="B2394" s="1452"/>
      <c r="C2394" s="1455"/>
      <c r="D2394" s="1574"/>
      <c r="E2394" s="1453"/>
      <c r="F2394" s="1454"/>
      <c r="G2394" s="1455"/>
      <c r="H2394" s="1481"/>
      <c r="I2394" s="1453"/>
      <c r="J2394" s="1455"/>
      <c r="K2394" s="1455"/>
      <c r="L2394" s="1453"/>
      <c r="M2394" s="1453"/>
      <c r="N2394" s="1516"/>
      <c r="O2394" s="1453"/>
      <c r="P2394" s="1453"/>
      <c r="Q2394" s="1453"/>
      <c r="R2394" s="1453"/>
      <c r="S2394" s="1453"/>
    </row>
    <row r="2395" spans="1:19">
      <c r="A2395" s="1452"/>
      <c r="B2395" s="1452"/>
      <c r="C2395" s="1455"/>
      <c r="D2395" s="1574"/>
      <c r="E2395" s="1453"/>
      <c r="F2395" s="1454"/>
      <c r="G2395" s="1455"/>
      <c r="H2395" s="1481"/>
      <c r="I2395" s="1453"/>
      <c r="J2395" s="1455"/>
      <c r="K2395" s="1455"/>
      <c r="L2395" s="1453"/>
      <c r="M2395" s="1453"/>
      <c r="N2395" s="1516"/>
      <c r="O2395" s="1453"/>
      <c r="P2395" s="1453"/>
      <c r="Q2395" s="1453"/>
      <c r="R2395" s="1453"/>
      <c r="S2395" s="1453"/>
    </row>
    <row r="2396" spans="1:19">
      <c r="A2396" s="1452"/>
      <c r="B2396" s="1452"/>
      <c r="C2396" s="1455"/>
      <c r="D2396" s="1574"/>
      <c r="E2396" s="1453"/>
      <c r="F2396" s="1454"/>
      <c r="G2396" s="1455"/>
      <c r="H2396" s="1481"/>
      <c r="I2396" s="1453"/>
      <c r="J2396" s="1455"/>
      <c r="K2396" s="1455"/>
      <c r="L2396" s="1453"/>
      <c r="M2396" s="1453"/>
      <c r="N2396" s="1516"/>
      <c r="O2396" s="1453"/>
      <c r="P2396" s="1453"/>
      <c r="Q2396" s="1453"/>
      <c r="R2396" s="1453"/>
      <c r="S2396" s="1453"/>
    </row>
    <row r="2397" spans="1:19">
      <c r="A2397" s="1452"/>
      <c r="B2397" s="1452"/>
      <c r="C2397" s="1455"/>
      <c r="D2397" s="1574"/>
      <c r="E2397" s="1453"/>
      <c r="F2397" s="1454"/>
      <c r="G2397" s="1455"/>
      <c r="H2397" s="1481"/>
      <c r="I2397" s="1453"/>
      <c r="J2397" s="1455"/>
      <c r="K2397" s="1455"/>
      <c r="L2397" s="1453"/>
      <c r="M2397" s="1453"/>
      <c r="N2397" s="1516"/>
      <c r="O2397" s="1453"/>
      <c r="P2397" s="1453"/>
      <c r="Q2397" s="1453"/>
      <c r="R2397" s="1453"/>
      <c r="S2397" s="1453"/>
    </row>
    <row r="2398" spans="1:19">
      <c r="A2398" s="1452"/>
      <c r="B2398" s="1452"/>
      <c r="C2398" s="1455"/>
      <c r="D2398" s="1574"/>
      <c r="E2398" s="1453"/>
      <c r="F2398" s="1454"/>
      <c r="G2398" s="1455"/>
      <c r="H2398" s="1481"/>
      <c r="I2398" s="1453"/>
      <c r="J2398" s="1455"/>
      <c r="K2398" s="1455"/>
      <c r="L2398" s="1453"/>
      <c r="M2398" s="1453"/>
      <c r="N2398" s="1516"/>
      <c r="O2398" s="1453"/>
      <c r="P2398" s="1453"/>
      <c r="Q2398" s="1453"/>
      <c r="R2398" s="1453"/>
      <c r="S2398" s="1453"/>
    </row>
    <row r="2399" spans="1:19">
      <c r="A2399" s="1452"/>
      <c r="B2399" s="1452"/>
      <c r="C2399" s="1455"/>
      <c r="D2399" s="1574"/>
      <c r="E2399" s="1453"/>
      <c r="F2399" s="1454"/>
      <c r="G2399" s="1455"/>
      <c r="H2399" s="1481"/>
      <c r="I2399" s="1453"/>
      <c r="J2399" s="1455"/>
      <c r="K2399" s="1455"/>
      <c r="L2399" s="1453"/>
      <c r="M2399" s="1453"/>
      <c r="N2399" s="1516"/>
      <c r="O2399" s="1453"/>
      <c r="P2399" s="1453"/>
      <c r="Q2399" s="1453"/>
      <c r="R2399" s="1453"/>
      <c r="S2399" s="1453"/>
    </row>
    <row r="2400" spans="1:19">
      <c r="A2400" s="1452"/>
      <c r="B2400" s="1452"/>
      <c r="C2400" s="1455"/>
      <c r="D2400" s="1574"/>
      <c r="E2400" s="1453"/>
      <c r="F2400" s="1454"/>
      <c r="G2400" s="1455"/>
      <c r="H2400" s="1481"/>
      <c r="I2400" s="1453"/>
      <c r="J2400" s="1455"/>
      <c r="K2400" s="1455"/>
      <c r="L2400" s="1453"/>
      <c r="M2400" s="1453"/>
      <c r="N2400" s="1516"/>
      <c r="O2400" s="1453"/>
      <c r="P2400" s="1453"/>
      <c r="Q2400" s="1453"/>
      <c r="R2400" s="1453"/>
      <c r="S2400" s="1453"/>
    </row>
    <row r="2401" spans="1:19">
      <c r="A2401" s="1452"/>
      <c r="B2401" s="1452"/>
      <c r="C2401" s="1455"/>
      <c r="D2401" s="1574"/>
      <c r="E2401" s="1453"/>
      <c r="F2401" s="1454"/>
      <c r="G2401" s="1455"/>
      <c r="H2401" s="1481"/>
      <c r="I2401" s="1453"/>
      <c r="J2401" s="1455"/>
      <c r="K2401" s="1455"/>
      <c r="L2401" s="1453"/>
      <c r="M2401" s="1453"/>
      <c r="N2401" s="1516"/>
      <c r="O2401" s="1453"/>
      <c r="P2401" s="1453"/>
      <c r="Q2401" s="1453"/>
      <c r="R2401" s="1453"/>
      <c r="S2401" s="1453"/>
    </row>
    <row r="2402" spans="1:19">
      <c r="A2402" s="1452"/>
      <c r="B2402" s="1452"/>
      <c r="C2402" s="1455"/>
      <c r="D2402" s="1574"/>
      <c r="E2402" s="1453"/>
      <c r="F2402" s="1454"/>
      <c r="G2402" s="1455"/>
      <c r="H2402" s="1481"/>
      <c r="I2402" s="1453"/>
      <c r="J2402" s="1455"/>
      <c r="K2402" s="1455"/>
      <c r="L2402" s="1453"/>
      <c r="M2402" s="1453"/>
      <c r="N2402" s="1516"/>
      <c r="O2402" s="1453"/>
      <c r="P2402" s="1453"/>
      <c r="Q2402" s="1453"/>
      <c r="R2402" s="1453"/>
      <c r="S2402" s="1453"/>
    </row>
    <row r="2403" spans="1:19">
      <c r="A2403" s="1452"/>
      <c r="B2403" s="1452"/>
      <c r="C2403" s="1455"/>
      <c r="D2403" s="1574"/>
      <c r="E2403" s="1453"/>
      <c r="F2403" s="1454"/>
      <c r="G2403" s="1455"/>
      <c r="H2403" s="1481"/>
      <c r="I2403" s="1453"/>
      <c r="J2403" s="1455"/>
      <c r="K2403" s="1455"/>
      <c r="L2403" s="1453"/>
      <c r="M2403" s="1453"/>
      <c r="N2403" s="1516"/>
      <c r="O2403" s="1453"/>
      <c r="P2403" s="1453"/>
      <c r="Q2403" s="1453"/>
      <c r="R2403" s="1453"/>
      <c r="S2403" s="1453"/>
    </row>
    <row r="2404" spans="1:19">
      <c r="A2404" s="1452"/>
      <c r="B2404" s="1452"/>
      <c r="C2404" s="1455"/>
      <c r="D2404" s="1574"/>
      <c r="E2404" s="1453"/>
      <c r="F2404" s="1454"/>
      <c r="G2404" s="1455"/>
      <c r="H2404" s="1481"/>
      <c r="I2404" s="1453"/>
      <c r="J2404" s="1455"/>
      <c r="K2404" s="1455"/>
      <c r="L2404" s="1453"/>
      <c r="M2404" s="1453"/>
      <c r="N2404" s="1516"/>
      <c r="O2404" s="1453"/>
      <c r="P2404" s="1453"/>
      <c r="Q2404" s="1453"/>
      <c r="R2404" s="1453"/>
      <c r="S2404" s="1453"/>
    </row>
    <row r="2405" spans="1:19">
      <c r="A2405" s="1452"/>
      <c r="B2405" s="1452"/>
      <c r="C2405" s="1455"/>
      <c r="D2405" s="1574"/>
      <c r="E2405" s="1453"/>
      <c r="F2405" s="1454"/>
      <c r="G2405" s="1455"/>
      <c r="H2405" s="1481"/>
      <c r="I2405" s="1453"/>
      <c r="J2405" s="1455"/>
      <c r="K2405" s="1455"/>
      <c r="L2405" s="1453"/>
      <c r="M2405" s="1453"/>
      <c r="N2405" s="1516"/>
      <c r="O2405" s="1453"/>
      <c r="P2405" s="1453"/>
      <c r="Q2405" s="1453"/>
      <c r="R2405" s="1453"/>
      <c r="S2405" s="1453"/>
    </row>
    <row r="2406" spans="1:19">
      <c r="A2406" s="1452"/>
      <c r="B2406" s="1452"/>
      <c r="C2406" s="1455"/>
      <c r="D2406" s="1574"/>
      <c r="E2406" s="1453"/>
      <c r="F2406" s="1454"/>
      <c r="G2406" s="1455"/>
      <c r="H2406" s="1481"/>
      <c r="I2406" s="1453"/>
      <c r="J2406" s="1455"/>
      <c r="K2406" s="1455"/>
      <c r="L2406" s="1453"/>
      <c r="M2406" s="1453"/>
      <c r="N2406" s="1516"/>
      <c r="O2406" s="1453"/>
      <c r="P2406" s="1453"/>
      <c r="Q2406" s="1453"/>
      <c r="R2406" s="1453"/>
      <c r="S2406" s="1453"/>
    </row>
    <row r="2407" spans="1:19">
      <c r="A2407" s="1452"/>
      <c r="B2407" s="1452"/>
      <c r="C2407" s="1455"/>
      <c r="D2407" s="1574"/>
      <c r="E2407" s="1453"/>
      <c r="F2407" s="1454"/>
      <c r="G2407" s="1455"/>
      <c r="H2407" s="1481"/>
      <c r="I2407" s="1453"/>
      <c r="J2407" s="1455"/>
      <c r="K2407" s="1455"/>
      <c r="L2407" s="1453"/>
      <c r="M2407" s="1453"/>
      <c r="N2407" s="1516"/>
      <c r="O2407" s="1453"/>
      <c r="P2407" s="1453"/>
      <c r="Q2407" s="1453"/>
      <c r="R2407" s="1453"/>
      <c r="S2407" s="1453"/>
    </row>
    <row r="2408" spans="1:19">
      <c r="A2408" s="1452"/>
      <c r="B2408" s="1452"/>
      <c r="C2408" s="1455"/>
      <c r="D2408" s="1574"/>
      <c r="E2408" s="1453"/>
      <c r="F2408" s="1454"/>
      <c r="G2408" s="1455"/>
      <c r="H2408" s="1481"/>
      <c r="I2408" s="1453"/>
      <c r="J2408" s="1455"/>
      <c r="K2408" s="1455"/>
      <c r="L2408" s="1453"/>
      <c r="M2408" s="1453"/>
      <c r="N2408" s="1516"/>
      <c r="O2408" s="1453"/>
      <c r="P2408" s="1453"/>
      <c r="Q2408" s="1453"/>
      <c r="R2408" s="1453"/>
      <c r="S2408" s="1453"/>
    </row>
    <row r="2409" spans="1:19">
      <c r="A2409" s="1452"/>
      <c r="B2409" s="1452"/>
      <c r="C2409" s="1455"/>
      <c r="D2409" s="1574"/>
      <c r="E2409" s="1453"/>
      <c r="F2409" s="1454"/>
      <c r="G2409" s="1455"/>
      <c r="H2409" s="1481"/>
      <c r="I2409" s="1453"/>
      <c r="J2409" s="1455"/>
      <c r="K2409" s="1455"/>
      <c r="L2409" s="1453"/>
      <c r="M2409" s="1453"/>
      <c r="N2409" s="1516"/>
      <c r="O2409" s="1453"/>
      <c r="P2409" s="1453"/>
      <c r="Q2409" s="1453"/>
      <c r="R2409" s="1453"/>
      <c r="S2409" s="1453"/>
    </row>
    <row r="2410" spans="1:19">
      <c r="A2410" s="1452"/>
      <c r="B2410" s="1452"/>
      <c r="C2410" s="1455"/>
      <c r="D2410" s="1574"/>
      <c r="E2410" s="1453"/>
      <c r="F2410" s="1454"/>
      <c r="G2410" s="1455"/>
      <c r="H2410" s="1481"/>
      <c r="I2410" s="1453"/>
      <c r="J2410" s="1455"/>
      <c r="K2410" s="1455"/>
      <c r="L2410" s="1453"/>
      <c r="M2410" s="1453"/>
      <c r="N2410" s="1516"/>
      <c r="O2410" s="1453"/>
      <c r="P2410" s="1453"/>
      <c r="Q2410" s="1453"/>
      <c r="R2410" s="1453"/>
      <c r="S2410" s="1453"/>
    </row>
    <row r="2411" spans="1:19">
      <c r="A2411" s="1452"/>
      <c r="B2411" s="1452"/>
      <c r="C2411" s="1455"/>
      <c r="D2411" s="1574"/>
      <c r="E2411" s="1453"/>
      <c r="F2411" s="1454"/>
      <c r="G2411" s="1455"/>
      <c r="H2411" s="1481"/>
      <c r="I2411" s="1453"/>
      <c r="J2411" s="1455"/>
      <c r="K2411" s="1455"/>
      <c r="L2411" s="1453"/>
      <c r="M2411" s="1453"/>
      <c r="N2411" s="1516"/>
      <c r="O2411" s="1453"/>
      <c r="P2411" s="1453"/>
      <c r="Q2411" s="1453"/>
      <c r="R2411" s="1453"/>
      <c r="S2411" s="1453"/>
    </row>
    <row r="2412" spans="1:19">
      <c r="A2412" s="1452"/>
      <c r="B2412" s="1452"/>
      <c r="C2412" s="1455"/>
      <c r="D2412" s="1574"/>
      <c r="E2412" s="1453"/>
      <c r="F2412" s="1454"/>
      <c r="G2412" s="1455"/>
      <c r="H2412" s="1481"/>
      <c r="I2412" s="1453"/>
      <c r="J2412" s="1455"/>
      <c r="K2412" s="1455"/>
      <c r="L2412" s="1453"/>
      <c r="M2412" s="1453"/>
      <c r="N2412" s="1516"/>
      <c r="O2412" s="1453"/>
      <c r="P2412" s="1453"/>
      <c r="Q2412" s="1453"/>
      <c r="R2412" s="1453"/>
      <c r="S2412" s="1453"/>
    </row>
    <row r="2413" spans="1:19">
      <c r="A2413" s="1452"/>
      <c r="B2413" s="1452"/>
      <c r="C2413" s="1455"/>
      <c r="D2413" s="1574"/>
      <c r="E2413" s="1453"/>
      <c r="F2413" s="1454"/>
      <c r="G2413" s="1455"/>
      <c r="H2413" s="1481"/>
      <c r="I2413" s="1453"/>
      <c r="J2413" s="1455"/>
      <c r="K2413" s="1455"/>
      <c r="L2413" s="1453"/>
      <c r="M2413" s="1453"/>
      <c r="N2413" s="1516"/>
      <c r="O2413" s="1453"/>
      <c r="P2413" s="1453"/>
      <c r="Q2413" s="1453"/>
      <c r="R2413" s="1453"/>
      <c r="S2413" s="1453"/>
    </row>
    <row r="2414" spans="1:19">
      <c r="A2414" s="1452"/>
      <c r="B2414" s="1452"/>
      <c r="C2414" s="1455"/>
      <c r="D2414" s="1574"/>
      <c r="E2414" s="1453"/>
      <c r="F2414" s="1454"/>
      <c r="G2414" s="1455"/>
      <c r="H2414" s="1481"/>
      <c r="I2414" s="1453"/>
      <c r="J2414" s="1455"/>
      <c r="K2414" s="1455"/>
      <c r="L2414" s="1453"/>
      <c r="M2414" s="1453"/>
      <c r="N2414" s="1516"/>
      <c r="O2414" s="1453"/>
      <c r="P2414" s="1453"/>
      <c r="Q2414" s="1453"/>
      <c r="R2414" s="1453"/>
      <c r="S2414" s="1453"/>
    </row>
    <row r="2415" spans="1:19">
      <c r="A2415" s="1452"/>
      <c r="B2415" s="1452"/>
      <c r="C2415" s="1455"/>
      <c r="D2415" s="1574"/>
      <c r="E2415" s="1453"/>
      <c r="F2415" s="1454"/>
      <c r="G2415" s="1455"/>
      <c r="H2415" s="1481"/>
      <c r="I2415" s="1453"/>
      <c r="J2415" s="1455"/>
      <c r="K2415" s="1455"/>
      <c r="L2415" s="1453"/>
      <c r="M2415" s="1453"/>
      <c r="N2415" s="1516"/>
      <c r="O2415" s="1453"/>
      <c r="P2415" s="1453"/>
      <c r="Q2415" s="1453"/>
      <c r="R2415" s="1453"/>
      <c r="S2415" s="1453"/>
    </row>
    <row r="2416" spans="1:19">
      <c r="A2416" s="1452"/>
      <c r="B2416" s="1452"/>
      <c r="C2416" s="1455"/>
      <c r="D2416" s="1574"/>
      <c r="E2416" s="1453"/>
      <c r="F2416" s="1454"/>
      <c r="G2416" s="1455"/>
      <c r="H2416" s="1481"/>
      <c r="I2416" s="1453"/>
      <c r="J2416" s="1455"/>
      <c r="K2416" s="1455"/>
      <c r="L2416" s="1453"/>
      <c r="M2416" s="1453"/>
      <c r="N2416" s="1516"/>
      <c r="O2416" s="1453"/>
      <c r="P2416" s="1453"/>
      <c r="Q2416" s="1453"/>
      <c r="R2416" s="1453"/>
      <c r="S2416" s="1453"/>
    </row>
    <row r="2417" spans="1:19">
      <c r="A2417" s="1452"/>
      <c r="B2417" s="1452"/>
      <c r="C2417" s="1455"/>
      <c r="D2417" s="1574"/>
      <c r="E2417" s="1453"/>
      <c r="F2417" s="1454"/>
      <c r="G2417" s="1455"/>
      <c r="H2417" s="1481"/>
      <c r="I2417" s="1453"/>
      <c r="J2417" s="1455"/>
      <c r="K2417" s="1455"/>
      <c r="L2417" s="1453"/>
      <c r="M2417" s="1453"/>
      <c r="N2417" s="1516"/>
      <c r="O2417" s="1453"/>
      <c r="P2417" s="1453"/>
      <c r="Q2417" s="1453"/>
      <c r="R2417" s="1453"/>
      <c r="S2417" s="1453"/>
    </row>
    <row r="2418" spans="1:19">
      <c r="A2418" s="1452"/>
      <c r="B2418" s="1452"/>
      <c r="C2418" s="1455"/>
      <c r="D2418" s="1574"/>
      <c r="E2418" s="1453"/>
      <c r="F2418" s="1454"/>
      <c r="G2418" s="1455"/>
      <c r="H2418" s="1481"/>
      <c r="I2418" s="1453"/>
      <c r="J2418" s="1455"/>
      <c r="K2418" s="1455"/>
      <c r="L2418" s="1453"/>
      <c r="M2418" s="1453"/>
      <c r="N2418" s="1516"/>
      <c r="O2418" s="1453"/>
      <c r="P2418" s="1453"/>
      <c r="Q2418" s="1453"/>
      <c r="R2418" s="1453"/>
      <c r="S2418" s="1453"/>
    </row>
    <row r="2419" spans="1:19">
      <c r="A2419" s="1452"/>
      <c r="B2419" s="1452"/>
      <c r="C2419" s="1455"/>
      <c r="D2419" s="1574"/>
      <c r="E2419" s="1453"/>
      <c r="F2419" s="1454"/>
      <c r="G2419" s="1455"/>
      <c r="H2419" s="1481"/>
      <c r="I2419" s="1453"/>
      <c r="J2419" s="1455"/>
      <c r="K2419" s="1455"/>
      <c r="L2419" s="1453"/>
      <c r="M2419" s="1453"/>
      <c r="N2419" s="1516"/>
      <c r="O2419" s="1453"/>
      <c r="P2419" s="1453"/>
      <c r="Q2419" s="1453"/>
      <c r="R2419" s="1453"/>
      <c r="S2419" s="1453"/>
    </row>
    <row r="2420" spans="1:19">
      <c r="A2420" s="1452"/>
      <c r="B2420" s="1452"/>
      <c r="C2420" s="1455"/>
      <c r="D2420" s="1574"/>
      <c r="E2420" s="1453"/>
      <c r="F2420" s="1454"/>
      <c r="G2420" s="1455"/>
      <c r="H2420" s="1481"/>
      <c r="I2420" s="1453"/>
      <c r="J2420" s="1455"/>
      <c r="K2420" s="1455"/>
      <c r="L2420" s="1453"/>
      <c r="M2420" s="1453"/>
      <c r="N2420" s="1516"/>
      <c r="O2420" s="1453"/>
      <c r="P2420" s="1453"/>
      <c r="Q2420" s="1453"/>
      <c r="R2420" s="1453"/>
      <c r="S2420" s="1453"/>
    </row>
    <row r="2421" spans="1:19">
      <c r="A2421" s="1452"/>
      <c r="B2421" s="1452"/>
      <c r="C2421" s="1455"/>
      <c r="D2421" s="1574"/>
      <c r="E2421" s="1453"/>
      <c r="F2421" s="1454"/>
      <c r="G2421" s="1455"/>
      <c r="H2421" s="1481"/>
      <c r="I2421" s="1453"/>
      <c r="J2421" s="1455"/>
      <c r="K2421" s="1455"/>
      <c r="L2421" s="1453"/>
      <c r="M2421" s="1453"/>
      <c r="N2421" s="1516"/>
      <c r="O2421" s="1453"/>
      <c r="P2421" s="1453"/>
      <c r="Q2421" s="1453"/>
      <c r="R2421" s="1453"/>
      <c r="S2421" s="1453"/>
    </row>
    <row r="2422" spans="1:19">
      <c r="A2422" s="1452"/>
      <c r="B2422" s="1452"/>
      <c r="C2422" s="1455"/>
      <c r="D2422" s="1574"/>
      <c r="E2422" s="1453"/>
      <c r="F2422" s="1454"/>
      <c r="G2422" s="1455"/>
      <c r="H2422" s="1481"/>
      <c r="I2422" s="1453"/>
      <c r="J2422" s="1455"/>
      <c r="K2422" s="1455"/>
      <c r="L2422" s="1453"/>
      <c r="M2422" s="1453"/>
      <c r="N2422" s="1516"/>
      <c r="O2422" s="1453"/>
      <c r="P2422" s="1453"/>
      <c r="Q2422" s="1453"/>
      <c r="R2422" s="1453"/>
      <c r="S2422" s="1453"/>
    </row>
    <row r="2423" spans="1:19">
      <c r="A2423" s="1452"/>
      <c r="B2423" s="1452"/>
      <c r="C2423" s="1455"/>
      <c r="D2423" s="1574"/>
      <c r="E2423" s="1453"/>
      <c r="F2423" s="1454"/>
      <c r="G2423" s="1455"/>
      <c r="H2423" s="1481"/>
      <c r="I2423" s="1453"/>
      <c r="J2423" s="1455"/>
      <c r="K2423" s="1455"/>
      <c r="L2423" s="1453"/>
      <c r="M2423" s="1453"/>
      <c r="N2423" s="1516"/>
      <c r="O2423" s="1453"/>
      <c r="P2423" s="1453"/>
      <c r="Q2423" s="1453"/>
      <c r="R2423" s="1453"/>
      <c r="S2423" s="1453"/>
    </row>
    <row r="2424" spans="1:19">
      <c r="A2424" s="1452"/>
      <c r="B2424" s="1452"/>
      <c r="C2424" s="1455"/>
      <c r="D2424" s="1574"/>
      <c r="E2424" s="1453"/>
      <c r="F2424" s="1454"/>
      <c r="G2424" s="1455"/>
      <c r="H2424" s="1481"/>
      <c r="I2424" s="1453"/>
      <c r="J2424" s="1455"/>
      <c r="K2424" s="1455"/>
      <c r="L2424" s="1453"/>
      <c r="M2424" s="1453"/>
      <c r="N2424" s="1516"/>
      <c r="O2424" s="1453"/>
      <c r="P2424" s="1453"/>
      <c r="Q2424" s="1453"/>
      <c r="R2424" s="1453"/>
      <c r="S2424" s="1453"/>
    </row>
    <row r="2425" spans="1:19">
      <c r="A2425" s="1452"/>
      <c r="B2425" s="1452"/>
      <c r="C2425" s="1455"/>
      <c r="D2425" s="1574"/>
      <c r="E2425" s="1453"/>
      <c r="F2425" s="1454"/>
      <c r="G2425" s="1455"/>
      <c r="H2425" s="1481"/>
      <c r="I2425" s="1453"/>
      <c r="J2425" s="1455"/>
      <c r="K2425" s="1455"/>
      <c r="L2425" s="1453"/>
      <c r="M2425" s="1453"/>
      <c r="N2425" s="1516"/>
      <c r="O2425" s="1453"/>
      <c r="P2425" s="1453"/>
      <c r="Q2425" s="1453"/>
      <c r="R2425" s="1453"/>
      <c r="S2425" s="1453"/>
    </row>
    <row r="2426" spans="1:19">
      <c r="A2426" s="1452"/>
      <c r="B2426" s="1452"/>
      <c r="C2426" s="1455"/>
      <c r="D2426" s="1574"/>
      <c r="E2426" s="1453"/>
      <c r="F2426" s="1454"/>
      <c r="G2426" s="1455"/>
      <c r="H2426" s="1481"/>
      <c r="I2426" s="1453"/>
      <c r="J2426" s="1455"/>
      <c r="K2426" s="1455"/>
      <c r="L2426" s="1453"/>
      <c r="M2426" s="1453"/>
      <c r="N2426" s="1516"/>
      <c r="O2426" s="1453"/>
      <c r="P2426" s="1453"/>
      <c r="Q2426" s="1453"/>
      <c r="R2426" s="1453"/>
      <c r="S2426" s="1453"/>
    </row>
    <row r="2427" spans="1:19">
      <c r="A2427" s="1452"/>
      <c r="B2427" s="1452"/>
      <c r="C2427" s="1455"/>
      <c r="D2427" s="1574"/>
      <c r="E2427" s="1453"/>
      <c r="F2427" s="1454"/>
      <c r="G2427" s="1455"/>
      <c r="H2427" s="1481"/>
      <c r="I2427" s="1453"/>
      <c r="J2427" s="1455"/>
      <c r="K2427" s="1455"/>
      <c r="L2427" s="1453"/>
      <c r="M2427" s="1453"/>
      <c r="N2427" s="1516"/>
      <c r="O2427" s="1453"/>
      <c r="P2427" s="1453"/>
      <c r="Q2427" s="1453"/>
      <c r="R2427" s="1453"/>
      <c r="S2427" s="1453"/>
    </row>
    <row r="2428" spans="1:19">
      <c r="A2428" s="1452"/>
      <c r="B2428" s="1452"/>
      <c r="C2428" s="1455"/>
      <c r="D2428" s="1574"/>
      <c r="E2428" s="1453"/>
      <c r="F2428" s="1454"/>
      <c r="G2428" s="1455"/>
      <c r="H2428" s="1481"/>
      <c r="I2428" s="1453"/>
      <c r="J2428" s="1455"/>
      <c r="K2428" s="1455"/>
      <c r="L2428" s="1453"/>
      <c r="M2428" s="1453"/>
      <c r="N2428" s="1516"/>
      <c r="O2428" s="1453"/>
      <c r="P2428" s="1453"/>
      <c r="Q2428" s="1453"/>
      <c r="R2428" s="1453"/>
      <c r="S2428" s="1453"/>
    </row>
    <row r="2429" spans="1:19">
      <c r="A2429" s="1452"/>
      <c r="B2429" s="1452"/>
      <c r="C2429" s="1455"/>
      <c r="D2429" s="1574"/>
      <c r="E2429" s="1453"/>
      <c r="F2429" s="1454"/>
      <c r="G2429" s="1455"/>
      <c r="H2429" s="1481"/>
      <c r="I2429" s="1453"/>
      <c r="J2429" s="1455"/>
      <c r="K2429" s="1455"/>
      <c r="L2429" s="1453"/>
      <c r="M2429" s="1453"/>
      <c r="N2429" s="1516"/>
      <c r="O2429" s="1453"/>
      <c r="P2429" s="1453"/>
      <c r="Q2429" s="1453"/>
      <c r="R2429" s="1453"/>
      <c r="S2429" s="1453"/>
    </row>
    <row r="2430" spans="1:19">
      <c r="A2430" s="1452"/>
      <c r="B2430" s="1452"/>
      <c r="C2430" s="1455"/>
      <c r="D2430" s="1574"/>
      <c r="E2430" s="1453"/>
      <c r="F2430" s="1454"/>
      <c r="G2430" s="1455"/>
      <c r="H2430" s="1481"/>
      <c r="I2430" s="1453"/>
      <c r="J2430" s="1455"/>
      <c r="K2430" s="1455"/>
      <c r="L2430" s="1453"/>
      <c r="M2430" s="1453"/>
      <c r="N2430" s="1516"/>
      <c r="O2430" s="1453"/>
      <c r="P2430" s="1453"/>
      <c r="Q2430" s="1453"/>
      <c r="R2430" s="1453"/>
      <c r="S2430" s="1453"/>
    </row>
    <row r="2431" spans="1:19">
      <c r="A2431" s="1452"/>
      <c r="B2431" s="1452"/>
      <c r="C2431" s="1455"/>
      <c r="D2431" s="1574"/>
      <c r="E2431" s="1453"/>
      <c r="F2431" s="1454"/>
      <c r="G2431" s="1455"/>
      <c r="H2431" s="1481"/>
      <c r="I2431" s="1453"/>
      <c r="J2431" s="1455"/>
      <c r="K2431" s="1455"/>
      <c r="L2431" s="1453"/>
      <c r="M2431" s="1453"/>
      <c r="N2431" s="1516"/>
      <c r="O2431" s="1453"/>
      <c r="P2431" s="1453"/>
      <c r="Q2431" s="1453"/>
      <c r="R2431" s="1453"/>
      <c r="S2431" s="1453"/>
    </row>
    <row r="2432" spans="1:19">
      <c r="A2432" s="1452"/>
      <c r="B2432" s="1452"/>
      <c r="C2432" s="1455"/>
      <c r="D2432" s="1574"/>
      <c r="E2432" s="1453"/>
      <c r="F2432" s="1454"/>
      <c r="G2432" s="1455"/>
      <c r="H2432" s="1481"/>
      <c r="I2432" s="1453"/>
      <c r="J2432" s="1455"/>
      <c r="K2432" s="1455"/>
      <c r="L2432" s="1453"/>
      <c r="M2432" s="1453"/>
      <c r="N2432" s="1516"/>
      <c r="O2432" s="1453"/>
      <c r="P2432" s="1453"/>
      <c r="Q2432" s="1453"/>
      <c r="R2432" s="1453"/>
      <c r="S2432" s="1453"/>
    </row>
    <row r="2433" spans="1:19">
      <c r="A2433" s="1452"/>
      <c r="B2433" s="1452"/>
      <c r="C2433" s="1455"/>
      <c r="D2433" s="1574"/>
      <c r="E2433" s="1453"/>
      <c r="F2433" s="1454"/>
      <c r="G2433" s="1455"/>
      <c r="H2433" s="1481"/>
      <c r="I2433" s="1453"/>
      <c r="J2433" s="1455"/>
      <c r="K2433" s="1455"/>
      <c r="L2433" s="1453"/>
      <c r="M2433" s="1453"/>
      <c r="N2433" s="1516"/>
      <c r="O2433" s="1453"/>
      <c r="P2433" s="1453"/>
      <c r="Q2433" s="1453"/>
      <c r="R2433" s="1453"/>
      <c r="S2433" s="1453"/>
    </row>
    <row r="2434" spans="1:19">
      <c r="A2434" s="1452"/>
      <c r="B2434" s="1452"/>
      <c r="C2434" s="1455"/>
      <c r="D2434" s="1574"/>
      <c r="E2434" s="1453"/>
      <c r="F2434" s="1454"/>
      <c r="G2434" s="1455"/>
      <c r="H2434" s="1481"/>
      <c r="I2434" s="1453"/>
      <c r="J2434" s="1455"/>
      <c r="K2434" s="1455"/>
      <c r="L2434" s="1453"/>
      <c r="M2434" s="1453"/>
      <c r="N2434" s="1516"/>
      <c r="O2434" s="1453"/>
      <c r="P2434" s="1453"/>
      <c r="Q2434" s="1453"/>
      <c r="R2434" s="1453"/>
      <c r="S2434" s="1453"/>
    </row>
    <row r="2435" spans="1:19">
      <c r="A2435" s="1452"/>
      <c r="B2435" s="1452"/>
      <c r="C2435" s="1455"/>
      <c r="D2435" s="1574"/>
      <c r="E2435" s="1453"/>
      <c r="F2435" s="1454"/>
      <c r="G2435" s="1455"/>
      <c r="H2435" s="1481"/>
      <c r="I2435" s="1453"/>
      <c r="J2435" s="1455"/>
      <c r="K2435" s="1455"/>
      <c r="L2435" s="1453"/>
      <c r="M2435" s="1453"/>
      <c r="N2435" s="1516"/>
      <c r="O2435" s="1453"/>
      <c r="P2435" s="1453"/>
      <c r="Q2435" s="1453"/>
      <c r="R2435" s="1453"/>
      <c r="S2435" s="1453"/>
    </row>
    <row r="2436" spans="1:19">
      <c r="A2436" s="1452"/>
      <c r="B2436" s="1452"/>
      <c r="C2436" s="1455"/>
      <c r="D2436" s="1574"/>
      <c r="E2436" s="1453"/>
      <c r="F2436" s="1454"/>
      <c r="G2436" s="1455"/>
      <c r="H2436" s="1481"/>
      <c r="I2436" s="1453"/>
      <c r="J2436" s="1455"/>
      <c r="K2436" s="1455"/>
      <c r="L2436" s="1453"/>
      <c r="M2436" s="1453"/>
      <c r="N2436" s="1516"/>
      <c r="O2436" s="1453"/>
      <c r="P2436" s="1453"/>
      <c r="Q2436" s="1453"/>
      <c r="R2436" s="1453"/>
      <c r="S2436" s="1453"/>
    </row>
    <row r="2437" spans="1:19">
      <c r="A2437" s="1452"/>
      <c r="B2437" s="1452"/>
      <c r="C2437" s="1455"/>
      <c r="D2437" s="1574"/>
      <c r="E2437" s="1453"/>
      <c r="F2437" s="1454"/>
      <c r="G2437" s="1455"/>
      <c r="H2437" s="1481"/>
      <c r="I2437" s="1453"/>
      <c r="J2437" s="1455"/>
      <c r="K2437" s="1455"/>
      <c r="L2437" s="1453"/>
      <c r="M2437" s="1453"/>
      <c r="N2437" s="1516"/>
      <c r="O2437" s="1453"/>
      <c r="P2437" s="1453"/>
      <c r="Q2437" s="1453"/>
      <c r="R2437" s="1453"/>
      <c r="S2437" s="1453"/>
    </row>
    <row r="2438" spans="1:19">
      <c r="A2438" s="1452"/>
      <c r="B2438" s="1452"/>
      <c r="C2438" s="1455"/>
      <c r="D2438" s="1574"/>
      <c r="E2438" s="1453"/>
      <c r="F2438" s="1454"/>
      <c r="G2438" s="1455"/>
      <c r="H2438" s="1481"/>
      <c r="I2438" s="1453"/>
      <c r="J2438" s="1455"/>
      <c r="K2438" s="1455"/>
      <c r="L2438" s="1453"/>
      <c r="M2438" s="1453"/>
      <c r="N2438" s="1516"/>
      <c r="O2438" s="1453"/>
      <c r="P2438" s="1453"/>
      <c r="Q2438" s="1453"/>
      <c r="R2438" s="1453"/>
      <c r="S2438" s="1453"/>
    </row>
    <row r="2439" spans="1:19">
      <c r="A2439" s="1452"/>
      <c r="B2439" s="1452"/>
      <c r="C2439" s="1455"/>
      <c r="D2439" s="1574"/>
      <c r="E2439" s="1453"/>
      <c r="F2439" s="1454"/>
      <c r="G2439" s="1455"/>
      <c r="H2439" s="1481"/>
      <c r="I2439" s="1453"/>
      <c r="J2439" s="1455"/>
      <c r="K2439" s="1455"/>
      <c r="L2439" s="1453"/>
      <c r="M2439" s="1453"/>
      <c r="N2439" s="1516"/>
      <c r="O2439" s="1453"/>
      <c r="P2439" s="1453"/>
      <c r="Q2439" s="1453"/>
      <c r="R2439" s="1453"/>
      <c r="S2439" s="1453"/>
    </row>
    <row r="2440" spans="1:19">
      <c r="A2440" s="1452"/>
      <c r="B2440" s="1452"/>
      <c r="C2440" s="1455"/>
      <c r="D2440" s="1574"/>
      <c r="E2440" s="1453"/>
      <c r="F2440" s="1454"/>
      <c r="G2440" s="1455"/>
      <c r="H2440" s="1481"/>
      <c r="I2440" s="1453"/>
      <c r="J2440" s="1455"/>
      <c r="K2440" s="1455"/>
      <c r="L2440" s="1453"/>
      <c r="M2440" s="1453"/>
      <c r="N2440" s="1516"/>
      <c r="O2440" s="1453"/>
      <c r="P2440" s="1453"/>
      <c r="Q2440" s="1453"/>
      <c r="R2440" s="1453"/>
      <c r="S2440" s="1453"/>
    </row>
    <row r="2441" spans="1:19">
      <c r="A2441" s="1452"/>
      <c r="B2441" s="1452"/>
      <c r="C2441" s="1455"/>
      <c r="D2441" s="1574"/>
      <c r="E2441" s="1453"/>
      <c r="F2441" s="1454"/>
      <c r="G2441" s="1455"/>
      <c r="H2441" s="1481"/>
      <c r="I2441" s="1453"/>
      <c r="J2441" s="1455"/>
      <c r="K2441" s="1455"/>
      <c r="L2441" s="1453"/>
      <c r="M2441" s="1453"/>
      <c r="N2441" s="1516"/>
      <c r="O2441" s="1453"/>
      <c r="P2441" s="1453"/>
      <c r="Q2441" s="1453"/>
      <c r="R2441" s="1453"/>
      <c r="S2441" s="1453"/>
    </row>
    <row r="2442" spans="1:19">
      <c r="A2442" s="1452"/>
      <c r="B2442" s="1452"/>
      <c r="C2442" s="1455"/>
      <c r="D2442" s="1574"/>
      <c r="E2442" s="1453"/>
      <c r="F2442" s="1454"/>
      <c r="G2442" s="1455"/>
      <c r="H2442" s="1481"/>
      <c r="I2442" s="1453"/>
      <c r="J2442" s="1455"/>
      <c r="K2442" s="1455"/>
      <c r="L2442" s="1453"/>
      <c r="M2442" s="1453"/>
      <c r="N2442" s="1516"/>
      <c r="O2442" s="1453"/>
      <c r="P2442" s="1453"/>
      <c r="Q2442" s="1453"/>
      <c r="R2442" s="1453"/>
      <c r="S2442" s="1453"/>
    </row>
    <row r="2443" spans="1:19">
      <c r="A2443" s="1452"/>
      <c r="B2443" s="1452"/>
      <c r="C2443" s="1455"/>
      <c r="D2443" s="1574"/>
      <c r="E2443" s="1453"/>
      <c r="F2443" s="1454"/>
      <c r="G2443" s="1455"/>
      <c r="H2443" s="1481"/>
      <c r="I2443" s="1453"/>
      <c r="J2443" s="1455"/>
      <c r="K2443" s="1455"/>
      <c r="L2443" s="1453"/>
      <c r="M2443" s="1453"/>
      <c r="N2443" s="1516"/>
      <c r="O2443" s="1453"/>
      <c r="P2443" s="1453"/>
      <c r="Q2443" s="1453"/>
      <c r="R2443" s="1453"/>
      <c r="S2443" s="1453"/>
    </row>
    <row r="2444" spans="1:19">
      <c r="A2444" s="1452"/>
      <c r="B2444" s="1452"/>
      <c r="C2444" s="1455"/>
      <c r="D2444" s="1574"/>
      <c r="E2444" s="1453"/>
      <c r="F2444" s="1454"/>
      <c r="G2444" s="1455"/>
      <c r="H2444" s="1481"/>
      <c r="I2444" s="1453"/>
      <c r="J2444" s="1455"/>
      <c r="K2444" s="1455"/>
      <c r="L2444" s="1453"/>
      <c r="M2444" s="1453"/>
      <c r="N2444" s="1516"/>
      <c r="O2444" s="1453"/>
      <c r="P2444" s="1453"/>
      <c r="Q2444" s="1453"/>
      <c r="R2444" s="1453"/>
      <c r="S2444" s="1453"/>
    </row>
    <row r="2445" spans="1:19">
      <c r="A2445" s="1452"/>
      <c r="B2445" s="1452"/>
      <c r="C2445" s="1455"/>
      <c r="D2445" s="1574"/>
      <c r="E2445" s="1453"/>
      <c r="F2445" s="1454"/>
      <c r="G2445" s="1455"/>
      <c r="H2445" s="1481"/>
      <c r="I2445" s="1453"/>
      <c r="J2445" s="1455"/>
      <c r="K2445" s="1455"/>
      <c r="L2445" s="1453"/>
      <c r="M2445" s="1453"/>
      <c r="N2445" s="1516"/>
      <c r="O2445" s="1453"/>
      <c r="P2445" s="1453"/>
      <c r="Q2445" s="1453"/>
      <c r="R2445" s="1453"/>
      <c r="S2445" s="1453"/>
    </row>
    <row r="2446" spans="1:19">
      <c r="A2446" s="1452"/>
      <c r="B2446" s="1452"/>
      <c r="C2446" s="1455"/>
      <c r="D2446" s="1574"/>
      <c r="E2446" s="1453"/>
      <c r="F2446" s="1454"/>
      <c r="G2446" s="1455"/>
      <c r="H2446" s="1481"/>
      <c r="I2446" s="1453"/>
      <c r="J2446" s="1455"/>
      <c r="K2446" s="1455"/>
      <c r="L2446" s="1453"/>
      <c r="M2446" s="1453"/>
      <c r="N2446" s="1516"/>
      <c r="O2446" s="1453"/>
      <c r="P2446" s="1453"/>
      <c r="Q2446" s="1453"/>
      <c r="R2446" s="1453"/>
      <c r="S2446" s="1453"/>
    </row>
    <row r="2447" spans="1:19">
      <c r="A2447" s="1452"/>
      <c r="B2447" s="1452"/>
      <c r="C2447" s="1455"/>
      <c r="D2447" s="1574"/>
      <c r="E2447" s="1453"/>
      <c r="F2447" s="1454"/>
      <c r="G2447" s="1455"/>
      <c r="H2447" s="1481"/>
      <c r="I2447" s="1453"/>
      <c r="J2447" s="1455"/>
      <c r="K2447" s="1455"/>
      <c r="L2447" s="1453"/>
      <c r="M2447" s="1453"/>
      <c r="N2447" s="1516"/>
      <c r="O2447" s="1453"/>
      <c r="P2447" s="1453"/>
      <c r="Q2447" s="1453"/>
      <c r="R2447" s="1453"/>
      <c r="S2447" s="1453"/>
    </row>
    <row r="2448" spans="1:19">
      <c r="A2448" s="1452"/>
      <c r="B2448" s="1452"/>
      <c r="C2448" s="1455"/>
      <c r="D2448" s="1574"/>
      <c r="E2448" s="1453"/>
      <c r="F2448" s="1454"/>
      <c r="G2448" s="1455"/>
      <c r="H2448" s="1481"/>
      <c r="I2448" s="1453"/>
      <c r="J2448" s="1455"/>
      <c r="K2448" s="1455"/>
      <c r="L2448" s="1453"/>
      <c r="M2448" s="1453"/>
      <c r="N2448" s="1516"/>
      <c r="O2448" s="1453"/>
      <c r="P2448" s="1453"/>
      <c r="Q2448" s="1453"/>
      <c r="R2448" s="1453"/>
      <c r="S2448" s="1453"/>
    </row>
    <row r="2449" spans="1:19">
      <c r="A2449" s="1452"/>
      <c r="B2449" s="1452"/>
      <c r="C2449" s="1455"/>
      <c r="D2449" s="1574"/>
      <c r="E2449" s="1453"/>
      <c r="F2449" s="1454"/>
      <c r="G2449" s="1455"/>
      <c r="H2449" s="1481"/>
      <c r="I2449" s="1453"/>
      <c r="J2449" s="1455"/>
      <c r="K2449" s="1455"/>
      <c r="L2449" s="1453"/>
      <c r="M2449" s="1453"/>
      <c r="N2449" s="1516"/>
      <c r="O2449" s="1453"/>
      <c r="P2449" s="1453"/>
      <c r="Q2449" s="1453"/>
      <c r="R2449" s="1453"/>
      <c r="S2449" s="1453"/>
    </row>
    <row r="2450" spans="1:19">
      <c r="A2450" s="1452"/>
      <c r="B2450" s="1452"/>
      <c r="C2450" s="1455"/>
      <c r="D2450" s="1574"/>
      <c r="E2450" s="1453"/>
      <c r="F2450" s="1454"/>
      <c r="G2450" s="1455"/>
      <c r="H2450" s="1481"/>
      <c r="I2450" s="1453"/>
      <c r="J2450" s="1455"/>
      <c r="K2450" s="1455"/>
      <c r="L2450" s="1453"/>
      <c r="M2450" s="1453"/>
      <c r="N2450" s="1516"/>
      <c r="O2450" s="1453"/>
      <c r="P2450" s="1453"/>
      <c r="Q2450" s="1453"/>
      <c r="R2450" s="1453"/>
      <c r="S2450" s="1453"/>
    </row>
    <row r="2451" spans="1:19">
      <c r="A2451" s="1452"/>
      <c r="B2451" s="1452"/>
      <c r="C2451" s="1455"/>
      <c r="D2451" s="1574"/>
      <c r="E2451" s="1453"/>
      <c r="F2451" s="1454"/>
      <c r="G2451" s="1455"/>
      <c r="H2451" s="1481"/>
      <c r="I2451" s="1453"/>
      <c r="J2451" s="1455"/>
      <c r="K2451" s="1455"/>
      <c r="L2451" s="1453"/>
      <c r="M2451" s="1453"/>
      <c r="N2451" s="1516"/>
      <c r="O2451" s="1453"/>
      <c r="P2451" s="1453"/>
      <c r="Q2451" s="1453"/>
      <c r="R2451" s="1453"/>
      <c r="S2451" s="1453"/>
    </row>
    <row r="2452" spans="1:19">
      <c r="A2452" s="1452"/>
      <c r="B2452" s="1452"/>
      <c r="C2452" s="1455"/>
      <c r="D2452" s="1574"/>
      <c r="E2452" s="1453"/>
      <c r="F2452" s="1454"/>
      <c r="G2452" s="1455"/>
      <c r="H2452" s="1481"/>
      <c r="I2452" s="1453"/>
      <c r="J2452" s="1455"/>
      <c r="K2452" s="1455"/>
      <c r="L2452" s="1453"/>
      <c r="M2452" s="1453"/>
      <c r="N2452" s="1516"/>
      <c r="O2452" s="1453"/>
      <c r="P2452" s="1453"/>
      <c r="Q2452" s="1453"/>
      <c r="R2452" s="1453"/>
      <c r="S2452" s="1453"/>
    </row>
    <row r="2453" spans="1:19">
      <c r="A2453" s="1452"/>
      <c r="B2453" s="1452"/>
      <c r="C2453" s="1455"/>
      <c r="D2453" s="1574"/>
      <c r="E2453" s="1453"/>
      <c r="F2453" s="1454"/>
      <c r="G2453" s="1455"/>
      <c r="H2453" s="1481"/>
      <c r="I2453" s="1453"/>
      <c r="J2453" s="1455"/>
      <c r="K2453" s="1455"/>
      <c r="L2453" s="1453"/>
      <c r="M2453" s="1453"/>
      <c r="N2453" s="1516"/>
      <c r="O2453" s="1453"/>
      <c r="P2453" s="1453"/>
      <c r="Q2453" s="1453"/>
      <c r="R2453" s="1453"/>
      <c r="S2453" s="1453"/>
    </row>
    <row r="2454" spans="1:19">
      <c r="A2454" s="1452"/>
      <c r="B2454" s="1452"/>
      <c r="C2454" s="1455"/>
      <c r="D2454" s="1574"/>
      <c r="E2454" s="1453"/>
      <c r="F2454" s="1454"/>
      <c r="G2454" s="1455"/>
      <c r="H2454" s="1481"/>
      <c r="I2454" s="1453"/>
      <c r="J2454" s="1455"/>
      <c r="K2454" s="1455"/>
      <c r="L2454" s="1453"/>
      <c r="M2454" s="1453"/>
      <c r="N2454" s="1516"/>
      <c r="O2454" s="1453"/>
      <c r="P2454" s="1453"/>
      <c r="Q2454" s="1453"/>
      <c r="R2454" s="1453"/>
      <c r="S2454" s="1453"/>
    </row>
    <row r="2455" spans="1:19">
      <c r="A2455" s="1452"/>
      <c r="B2455" s="1452"/>
      <c r="C2455" s="1455"/>
      <c r="D2455" s="1574"/>
      <c r="E2455" s="1453"/>
      <c r="F2455" s="1454"/>
      <c r="G2455" s="1455"/>
      <c r="H2455" s="1481"/>
      <c r="I2455" s="1453"/>
      <c r="J2455" s="1455"/>
      <c r="K2455" s="1455"/>
      <c r="L2455" s="1453"/>
      <c r="M2455" s="1453"/>
      <c r="N2455" s="1516"/>
      <c r="O2455" s="1453"/>
      <c r="P2455" s="1453"/>
      <c r="Q2455" s="1453"/>
      <c r="R2455" s="1453"/>
      <c r="S2455" s="1453"/>
    </row>
    <row r="2456" spans="1:19">
      <c r="A2456" s="1452"/>
      <c r="B2456" s="1452"/>
      <c r="C2456" s="1455"/>
      <c r="D2456" s="1574"/>
      <c r="E2456" s="1453"/>
      <c r="F2456" s="1454"/>
      <c r="G2456" s="1455"/>
      <c r="H2456" s="1481"/>
      <c r="I2456" s="1453"/>
      <c r="J2456" s="1455"/>
      <c r="K2456" s="1455"/>
      <c r="L2456" s="1453"/>
      <c r="M2456" s="1453"/>
      <c r="N2456" s="1516"/>
      <c r="O2456" s="1453"/>
      <c r="P2456" s="1453"/>
      <c r="Q2456" s="1453"/>
      <c r="R2456" s="1453"/>
      <c r="S2456" s="1453"/>
    </row>
    <row r="2457" spans="1:19">
      <c r="A2457" s="1452"/>
      <c r="B2457" s="1452"/>
      <c r="C2457" s="1455"/>
      <c r="D2457" s="1574"/>
      <c r="E2457" s="1453"/>
      <c r="F2457" s="1454"/>
      <c r="G2457" s="1455"/>
      <c r="H2457" s="1481"/>
      <c r="I2457" s="1453"/>
      <c r="J2457" s="1455"/>
      <c r="K2457" s="1455"/>
      <c r="L2457" s="1453"/>
      <c r="M2457" s="1453"/>
      <c r="N2457" s="1516"/>
      <c r="O2457" s="1453"/>
      <c r="P2457" s="1453"/>
      <c r="Q2457" s="1453"/>
      <c r="R2457" s="1453"/>
      <c r="S2457" s="1453"/>
    </row>
    <row r="2458" spans="1:19">
      <c r="A2458" s="1452"/>
      <c r="B2458" s="1452"/>
      <c r="C2458" s="1455"/>
      <c r="D2458" s="1574"/>
      <c r="E2458" s="1453"/>
      <c r="F2458" s="1454"/>
      <c r="G2458" s="1455"/>
      <c r="H2458" s="1481"/>
      <c r="I2458" s="1453"/>
      <c r="J2458" s="1455"/>
      <c r="K2458" s="1455"/>
      <c r="L2458" s="1453"/>
      <c r="M2458" s="1453"/>
      <c r="N2458" s="1516"/>
      <c r="O2458" s="1453"/>
      <c r="P2458" s="1453"/>
      <c r="Q2458" s="1453"/>
      <c r="R2458" s="1453"/>
      <c r="S2458" s="1453"/>
    </row>
    <row r="2459" spans="1:19">
      <c r="A2459" s="1452"/>
      <c r="B2459" s="1452"/>
      <c r="C2459" s="1455"/>
      <c r="D2459" s="1574"/>
      <c r="E2459" s="1453"/>
      <c r="F2459" s="1454"/>
      <c r="G2459" s="1455"/>
      <c r="H2459" s="1481"/>
      <c r="I2459" s="1453"/>
      <c r="J2459" s="1455"/>
      <c r="K2459" s="1455"/>
      <c r="L2459" s="1453"/>
      <c r="M2459" s="1453"/>
      <c r="N2459" s="1516"/>
      <c r="O2459" s="1453"/>
      <c r="P2459" s="1453"/>
      <c r="Q2459" s="1453"/>
      <c r="R2459" s="1453"/>
      <c r="S2459" s="1453"/>
    </row>
    <row r="2460" spans="1:19">
      <c r="A2460" s="1452"/>
      <c r="B2460" s="1452"/>
      <c r="C2460" s="1455"/>
      <c r="D2460" s="1574"/>
      <c r="E2460" s="1453"/>
      <c r="F2460" s="1454"/>
      <c r="G2460" s="1455"/>
      <c r="H2460" s="1481"/>
      <c r="I2460" s="1453"/>
      <c r="J2460" s="1455"/>
      <c r="K2460" s="1455"/>
      <c r="L2460" s="1453"/>
      <c r="M2460" s="1453"/>
      <c r="N2460" s="1516"/>
      <c r="O2460" s="1453"/>
      <c r="P2460" s="1453"/>
      <c r="Q2460" s="1453"/>
      <c r="R2460" s="1453"/>
      <c r="S2460" s="1453"/>
    </row>
    <row r="2461" spans="1:19">
      <c r="A2461" s="1452"/>
      <c r="B2461" s="1452"/>
      <c r="C2461" s="1455"/>
      <c r="D2461" s="1574"/>
      <c r="E2461" s="1453"/>
      <c r="F2461" s="1454"/>
      <c r="G2461" s="1455"/>
      <c r="H2461" s="1481"/>
      <c r="I2461" s="1453"/>
      <c r="J2461" s="1455"/>
      <c r="K2461" s="1455"/>
      <c r="L2461" s="1453"/>
      <c r="M2461" s="1453"/>
      <c r="N2461" s="1516"/>
      <c r="O2461" s="1453"/>
      <c r="P2461" s="1453"/>
      <c r="Q2461" s="1453"/>
      <c r="R2461" s="1453"/>
      <c r="S2461" s="1453"/>
    </row>
    <row r="2462" spans="1:19">
      <c r="A2462" s="1452"/>
      <c r="B2462" s="1452"/>
      <c r="C2462" s="1455"/>
      <c r="D2462" s="1574"/>
      <c r="E2462" s="1453"/>
      <c r="F2462" s="1454"/>
      <c r="G2462" s="1455"/>
      <c r="H2462" s="1481"/>
      <c r="I2462" s="1453"/>
      <c r="J2462" s="1455"/>
      <c r="K2462" s="1455"/>
      <c r="L2462" s="1453"/>
      <c r="M2462" s="1453"/>
      <c r="N2462" s="1516"/>
      <c r="O2462" s="1453"/>
      <c r="P2462" s="1453"/>
      <c r="Q2462" s="1453"/>
      <c r="R2462" s="1453"/>
      <c r="S2462" s="1453"/>
    </row>
    <row r="2463" spans="1:19">
      <c r="A2463" s="1452"/>
      <c r="B2463" s="1452"/>
      <c r="C2463" s="1455"/>
      <c r="D2463" s="1574"/>
      <c r="E2463" s="1453"/>
      <c r="F2463" s="1454"/>
      <c r="G2463" s="1455"/>
      <c r="H2463" s="1481"/>
      <c r="I2463" s="1453"/>
      <c r="J2463" s="1455"/>
      <c r="K2463" s="1455"/>
      <c r="L2463" s="1453"/>
      <c r="M2463" s="1453"/>
      <c r="N2463" s="1516"/>
      <c r="O2463" s="1453"/>
      <c r="P2463" s="1453"/>
      <c r="Q2463" s="1453"/>
      <c r="R2463" s="1453"/>
      <c r="S2463" s="1453"/>
    </row>
    <row r="2464" spans="1:19">
      <c r="A2464" s="1452"/>
      <c r="B2464" s="1452"/>
      <c r="C2464" s="1455"/>
      <c r="D2464" s="1574"/>
      <c r="E2464" s="1453"/>
      <c r="F2464" s="1454"/>
      <c r="G2464" s="1455"/>
      <c r="H2464" s="1481"/>
      <c r="I2464" s="1453"/>
      <c r="J2464" s="1455"/>
      <c r="K2464" s="1455"/>
      <c r="L2464" s="1453"/>
      <c r="M2464" s="1453"/>
      <c r="N2464" s="1516"/>
      <c r="O2464" s="1453"/>
      <c r="P2464" s="1453"/>
      <c r="Q2464" s="1453"/>
      <c r="R2464" s="1453"/>
      <c r="S2464" s="1453"/>
    </row>
    <row r="2465" spans="1:19">
      <c r="A2465" s="1452"/>
      <c r="B2465" s="1452"/>
      <c r="C2465" s="1455"/>
      <c r="D2465" s="1574"/>
      <c r="E2465" s="1453"/>
      <c r="F2465" s="1454"/>
      <c r="G2465" s="1455"/>
      <c r="H2465" s="1481"/>
      <c r="I2465" s="1453"/>
      <c r="J2465" s="1455"/>
      <c r="K2465" s="1455"/>
      <c r="L2465" s="1453"/>
      <c r="M2465" s="1453"/>
      <c r="N2465" s="1516"/>
      <c r="O2465" s="1453"/>
      <c r="P2465" s="1453"/>
      <c r="Q2465" s="1453"/>
      <c r="R2465" s="1453"/>
      <c r="S2465" s="1453"/>
    </row>
    <row r="2466" spans="1:19">
      <c r="A2466" s="1452"/>
      <c r="B2466" s="1452"/>
      <c r="C2466" s="1455"/>
      <c r="D2466" s="1574"/>
      <c r="E2466" s="1453"/>
      <c r="F2466" s="1454"/>
      <c r="G2466" s="1455"/>
      <c r="H2466" s="1481"/>
      <c r="I2466" s="1453"/>
      <c r="J2466" s="1455"/>
      <c r="K2466" s="1455"/>
      <c r="L2466" s="1453"/>
      <c r="M2466" s="1453"/>
      <c r="N2466" s="1516"/>
      <c r="O2466" s="1453"/>
      <c r="P2466" s="1453"/>
      <c r="Q2466" s="1453"/>
      <c r="R2466" s="1453"/>
      <c r="S2466" s="1453"/>
    </row>
    <row r="2467" spans="1:19">
      <c r="A2467" s="1452"/>
      <c r="B2467" s="1452"/>
      <c r="C2467" s="1455"/>
      <c r="D2467" s="1574"/>
      <c r="E2467" s="1453"/>
      <c r="F2467" s="1454"/>
      <c r="G2467" s="1455"/>
      <c r="H2467" s="1481"/>
      <c r="I2467" s="1453"/>
      <c r="J2467" s="1455"/>
      <c r="K2467" s="1455"/>
      <c r="L2467" s="1453"/>
      <c r="M2467" s="1453"/>
      <c r="N2467" s="1516"/>
      <c r="O2467" s="1453"/>
      <c r="P2467" s="1453"/>
      <c r="Q2467" s="1453"/>
      <c r="R2467" s="1453"/>
      <c r="S2467" s="1453"/>
    </row>
    <row r="2468" spans="1:19">
      <c r="A2468" s="1452"/>
      <c r="B2468" s="1452"/>
      <c r="C2468" s="1455"/>
      <c r="D2468" s="1574"/>
      <c r="E2468" s="1453"/>
      <c r="F2468" s="1454"/>
      <c r="G2468" s="1455"/>
      <c r="H2468" s="1481"/>
      <c r="I2468" s="1453"/>
      <c r="J2468" s="1455"/>
      <c r="K2468" s="1455"/>
      <c r="L2468" s="1453"/>
      <c r="M2468" s="1453"/>
      <c r="N2468" s="1516"/>
      <c r="O2468" s="1453"/>
      <c r="P2468" s="1453"/>
      <c r="Q2468" s="1453"/>
      <c r="R2468" s="1453"/>
      <c r="S2468" s="1453"/>
    </row>
    <row r="2469" spans="1:19">
      <c r="A2469" s="1452"/>
      <c r="B2469" s="1452"/>
      <c r="C2469" s="1455"/>
      <c r="D2469" s="1574"/>
      <c r="E2469" s="1453"/>
      <c r="F2469" s="1454"/>
      <c r="G2469" s="1455"/>
      <c r="H2469" s="1481"/>
      <c r="I2469" s="1453"/>
      <c r="J2469" s="1455"/>
      <c r="K2469" s="1455"/>
      <c r="L2469" s="1453"/>
      <c r="M2469" s="1453"/>
      <c r="N2469" s="1516"/>
      <c r="O2469" s="1453"/>
      <c r="P2469" s="1453"/>
      <c r="Q2469" s="1453"/>
      <c r="R2469" s="1453"/>
      <c r="S2469" s="1453"/>
    </row>
    <row r="2470" spans="1:19">
      <c r="A2470" s="1452"/>
      <c r="B2470" s="1452"/>
      <c r="C2470" s="1455"/>
      <c r="D2470" s="1574"/>
      <c r="E2470" s="1453"/>
      <c r="F2470" s="1454"/>
      <c r="G2470" s="1455"/>
      <c r="H2470" s="1481"/>
      <c r="I2470" s="1453"/>
      <c r="J2470" s="1455"/>
      <c r="K2470" s="1455"/>
      <c r="L2470" s="1453"/>
      <c r="M2470" s="1453"/>
      <c r="N2470" s="1516"/>
      <c r="O2470" s="1453"/>
      <c r="P2470" s="1453"/>
      <c r="Q2470" s="1453"/>
      <c r="R2470" s="1453"/>
      <c r="S2470" s="1453"/>
    </row>
    <row r="2471" spans="1:19">
      <c r="A2471" s="1452"/>
      <c r="B2471" s="1452"/>
      <c r="C2471" s="1455"/>
      <c r="D2471" s="1574"/>
      <c r="E2471" s="1453"/>
      <c r="F2471" s="1454"/>
      <c r="G2471" s="1455"/>
      <c r="H2471" s="1481"/>
      <c r="I2471" s="1453"/>
      <c r="J2471" s="1455"/>
      <c r="K2471" s="1455"/>
      <c r="L2471" s="1453"/>
      <c r="M2471" s="1453"/>
      <c r="N2471" s="1516"/>
      <c r="O2471" s="1453"/>
      <c r="P2471" s="1453"/>
      <c r="Q2471" s="1453"/>
      <c r="R2471" s="1453"/>
      <c r="S2471" s="1453"/>
    </row>
    <row r="2472" spans="1:19">
      <c r="A2472" s="1452"/>
      <c r="B2472" s="1452"/>
      <c r="C2472" s="1455"/>
      <c r="D2472" s="1574"/>
      <c r="E2472" s="1453"/>
      <c r="F2472" s="1454"/>
      <c r="G2472" s="1455"/>
      <c r="H2472" s="1481"/>
      <c r="I2472" s="1453"/>
      <c r="J2472" s="1455"/>
      <c r="K2472" s="1455"/>
      <c r="L2472" s="1453"/>
      <c r="M2472" s="1453"/>
      <c r="N2472" s="1516"/>
      <c r="O2472" s="1453"/>
      <c r="P2472" s="1453"/>
      <c r="Q2472" s="1453"/>
      <c r="R2472" s="1453"/>
      <c r="S2472" s="1453"/>
    </row>
    <row r="2473" spans="1:19">
      <c r="A2473" s="1452"/>
      <c r="B2473" s="1452"/>
      <c r="C2473" s="1455"/>
      <c r="D2473" s="1574"/>
      <c r="E2473" s="1453"/>
      <c r="F2473" s="1454"/>
      <c r="G2473" s="1455"/>
      <c r="H2473" s="1481"/>
      <c r="I2473" s="1453"/>
      <c r="J2473" s="1455"/>
      <c r="K2473" s="1455"/>
      <c r="L2473" s="1453"/>
      <c r="M2473" s="1453"/>
      <c r="N2473" s="1516"/>
      <c r="O2473" s="1453"/>
      <c r="P2473" s="1453"/>
      <c r="Q2473" s="1453"/>
      <c r="R2473" s="1453"/>
      <c r="S2473" s="1453"/>
    </row>
    <row r="2474" spans="1:19">
      <c r="A2474" s="1452"/>
      <c r="B2474" s="1452"/>
      <c r="C2474" s="1455"/>
      <c r="D2474" s="1574"/>
      <c r="E2474" s="1453"/>
      <c r="F2474" s="1454"/>
      <c r="G2474" s="1455"/>
      <c r="H2474" s="1481"/>
      <c r="I2474" s="1453"/>
      <c r="J2474" s="1455"/>
      <c r="K2474" s="1455"/>
      <c r="L2474" s="1453"/>
      <c r="M2474" s="1453"/>
      <c r="N2474" s="1516"/>
      <c r="O2474" s="1453"/>
      <c r="P2474" s="1453"/>
      <c r="Q2474" s="1453"/>
      <c r="R2474" s="1453"/>
      <c r="S2474" s="1453"/>
    </row>
    <row r="2475" spans="1:19">
      <c r="A2475" s="1452"/>
      <c r="B2475" s="1452"/>
      <c r="C2475" s="1455"/>
      <c r="D2475" s="1574"/>
      <c r="E2475" s="1453"/>
      <c r="F2475" s="1454"/>
      <c r="G2475" s="1455"/>
      <c r="H2475" s="1481"/>
      <c r="I2475" s="1453"/>
      <c r="J2475" s="1455"/>
      <c r="K2475" s="1455"/>
      <c r="L2475" s="1453"/>
      <c r="M2475" s="1453"/>
      <c r="N2475" s="1516"/>
      <c r="O2475" s="1453"/>
      <c r="P2475" s="1453"/>
      <c r="Q2475" s="1453"/>
      <c r="R2475" s="1453"/>
      <c r="S2475" s="1453"/>
    </row>
    <row r="2476" spans="1:19">
      <c r="A2476" s="1452"/>
      <c r="B2476" s="1452"/>
      <c r="C2476" s="1455"/>
      <c r="D2476" s="1574"/>
      <c r="E2476" s="1453"/>
      <c r="F2476" s="1454"/>
      <c r="G2476" s="1455"/>
      <c r="H2476" s="1481"/>
      <c r="I2476" s="1453"/>
      <c r="J2476" s="1455"/>
      <c r="K2476" s="1455"/>
      <c r="L2476" s="1453"/>
      <c r="M2476" s="1453"/>
      <c r="N2476" s="1516"/>
      <c r="O2476" s="1453"/>
      <c r="P2476" s="1453"/>
      <c r="Q2476" s="1453"/>
      <c r="R2476" s="1453"/>
      <c r="S2476" s="1453"/>
    </row>
    <row r="2477" spans="1:19">
      <c r="A2477" s="1452"/>
      <c r="B2477" s="1452"/>
      <c r="C2477" s="1455"/>
      <c r="D2477" s="1574"/>
      <c r="E2477" s="1453"/>
      <c r="F2477" s="1454"/>
      <c r="G2477" s="1455"/>
      <c r="H2477" s="1481"/>
      <c r="I2477" s="1453"/>
      <c r="J2477" s="1455"/>
      <c r="K2477" s="1455"/>
      <c r="L2477" s="1453"/>
      <c r="M2477" s="1453"/>
      <c r="N2477" s="1516"/>
      <c r="O2477" s="1453"/>
      <c r="P2477" s="1453"/>
      <c r="Q2477" s="1453"/>
      <c r="R2477" s="1453"/>
      <c r="S2477" s="1453"/>
    </row>
    <row r="2478" spans="1:19">
      <c r="A2478" s="1452"/>
      <c r="B2478" s="1452"/>
      <c r="C2478" s="1455"/>
      <c r="D2478" s="1574"/>
      <c r="E2478" s="1453"/>
      <c r="F2478" s="1454"/>
      <c r="G2478" s="1455"/>
      <c r="H2478" s="1481"/>
      <c r="I2478" s="1453"/>
      <c r="J2478" s="1455"/>
      <c r="K2478" s="1455"/>
      <c r="L2478" s="1453"/>
      <c r="M2478" s="1453"/>
      <c r="N2478" s="1516"/>
      <c r="O2478" s="1453"/>
      <c r="P2478" s="1453"/>
      <c r="Q2478" s="1453"/>
      <c r="R2478" s="1453"/>
      <c r="S2478" s="1453"/>
    </row>
    <row r="2479" spans="1:19">
      <c r="A2479" s="1452"/>
      <c r="B2479" s="1452"/>
      <c r="C2479" s="1455"/>
      <c r="D2479" s="1574"/>
      <c r="E2479" s="1453"/>
      <c r="F2479" s="1454"/>
      <c r="G2479" s="1455"/>
      <c r="H2479" s="1481"/>
      <c r="I2479" s="1453"/>
      <c r="J2479" s="1455"/>
      <c r="K2479" s="1455"/>
      <c r="L2479" s="1453"/>
      <c r="M2479" s="1453"/>
      <c r="N2479" s="1516"/>
      <c r="O2479" s="1453"/>
      <c r="P2479" s="1453"/>
      <c r="Q2479" s="1453"/>
      <c r="R2479" s="1453"/>
      <c r="S2479" s="1453"/>
    </row>
    <row r="2480" spans="1:19">
      <c r="A2480" s="1452"/>
      <c r="B2480" s="1452"/>
      <c r="C2480" s="1455"/>
      <c r="D2480" s="1574"/>
      <c r="E2480" s="1453"/>
      <c r="F2480" s="1454"/>
      <c r="G2480" s="1455"/>
      <c r="H2480" s="1481"/>
      <c r="I2480" s="1453"/>
      <c r="J2480" s="1455"/>
      <c r="K2480" s="1455"/>
      <c r="L2480" s="1453"/>
      <c r="M2480" s="1453"/>
      <c r="N2480" s="1516"/>
      <c r="O2480" s="1453"/>
      <c r="P2480" s="1453"/>
      <c r="Q2480" s="1453"/>
      <c r="R2480" s="1453"/>
      <c r="S2480" s="1453"/>
    </row>
    <row r="2481" spans="1:19">
      <c r="A2481" s="1452"/>
      <c r="B2481" s="1452"/>
      <c r="C2481" s="1455"/>
      <c r="D2481" s="1574"/>
      <c r="E2481" s="1453"/>
      <c r="F2481" s="1454"/>
      <c r="G2481" s="1455"/>
      <c r="H2481" s="1481"/>
      <c r="I2481" s="1453"/>
      <c r="J2481" s="1455"/>
      <c r="K2481" s="1455"/>
      <c r="L2481" s="1453"/>
      <c r="M2481" s="1453"/>
      <c r="N2481" s="1516"/>
      <c r="O2481" s="1453"/>
      <c r="P2481" s="1453"/>
      <c r="Q2481" s="1453"/>
      <c r="R2481" s="1453"/>
      <c r="S2481" s="1453"/>
    </row>
    <row r="2482" spans="1:19">
      <c r="A2482" s="1452"/>
      <c r="B2482" s="1452"/>
      <c r="C2482" s="1455"/>
      <c r="D2482" s="1574"/>
      <c r="E2482" s="1453"/>
      <c r="F2482" s="1454"/>
      <c r="G2482" s="1455"/>
      <c r="H2482" s="1481"/>
      <c r="I2482" s="1453"/>
      <c r="J2482" s="1455"/>
      <c r="K2482" s="1455"/>
      <c r="L2482" s="1453"/>
      <c r="M2482" s="1453"/>
      <c r="N2482" s="1516"/>
      <c r="O2482" s="1453"/>
      <c r="P2482" s="1453"/>
      <c r="Q2482" s="1453"/>
      <c r="R2482" s="1453"/>
      <c r="S2482" s="1453"/>
    </row>
    <row r="2483" spans="1:19">
      <c r="A2483" s="1452"/>
      <c r="B2483" s="1452"/>
      <c r="C2483" s="1455"/>
      <c r="D2483" s="1574"/>
      <c r="E2483" s="1453"/>
      <c r="F2483" s="1454"/>
      <c r="G2483" s="1455"/>
      <c r="H2483" s="1481"/>
      <c r="I2483" s="1453"/>
      <c r="J2483" s="1455"/>
      <c r="K2483" s="1455"/>
      <c r="L2483" s="1453"/>
      <c r="M2483" s="1453"/>
      <c r="N2483" s="1516"/>
      <c r="O2483" s="1453"/>
      <c r="P2483" s="1453"/>
      <c r="Q2483" s="1453"/>
      <c r="R2483" s="1453"/>
      <c r="S2483" s="1453"/>
    </row>
    <row r="2484" spans="1:19">
      <c r="A2484" s="1452"/>
      <c r="B2484" s="1452"/>
      <c r="C2484" s="1455"/>
      <c r="D2484" s="1574"/>
      <c r="E2484" s="1453"/>
      <c r="F2484" s="1454"/>
      <c r="G2484" s="1455"/>
      <c r="H2484" s="1481"/>
      <c r="I2484" s="1453"/>
      <c r="J2484" s="1455"/>
      <c r="K2484" s="1455"/>
      <c r="L2484" s="1453"/>
      <c r="M2484" s="1453"/>
      <c r="N2484" s="1516"/>
      <c r="O2484" s="1453"/>
      <c r="P2484" s="1453"/>
      <c r="Q2484" s="1453"/>
      <c r="R2484" s="1453"/>
      <c r="S2484" s="1453"/>
    </row>
    <row r="2485" spans="1:19">
      <c r="A2485" s="1452"/>
      <c r="B2485" s="1452"/>
      <c r="C2485" s="1455"/>
      <c r="D2485" s="1574"/>
      <c r="E2485" s="1453"/>
      <c r="F2485" s="1454"/>
      <c r="G2485" s="1455"/>
      <c r="H2485" s="1481"/>
      <c r="I2485" s="1453"/>
      <c r="J2485" s="1455"/>
      <c r="K2485" s="1455"/>
      <c r="L2485" s="1453"/>
      <c r="M2485" s="1453"/>
      <c r="N2485" s="1516"/>
      <c r="O2485" s="1453"/>
      <c r="P2485" s="1453"/>
      <c r="Q2485" s="1453"/>
      <c r="R2485" s="1453"/>
      <c r="S2485" s="1453"/>
    </row>
    <row r="2486" spans="1:19">
      <c r="A2486" s="1452"/>
      <c r="B2486" s="1452"/>
      <c r="C2486" s="1455"/>
      <c r="D2486" s="1574"/>
      <c r="E2486" s="1453"/>
      <c r="F2486" s="1454"/>
      <c r="G2486" s="1455"/>
      <c r="H2486" s="1481"/>
      <c r="I2486" s="1453"/>
      <c r="J2486" s="1455"/>
      <c r="K2486" s="1455"/>
      <c r="L2486" s="1453"/>
      <c r="M2486" s="1453"/>
      <c r="N2486" s="1516"/>
      <c r="O2486" s="1453"/>
      <c r="P2486" s="1453"/>
      <c r="Q2486" s="1453"/>
      <c r="R2486" s="1453"/>
      <c r="S2486" s="1453"/>
    </row>
    <row r="2487" spans="1:19">
      <c r="A2487" s="1452"/>
      <c r="B2487" s="1452"/>
      <c r="C2487" s="1455"/>
      <c r="D2487" s="1574"/>
      <c r="E2487" s="1453"/>
      <c r="F2487" s="1454"/>
      <c r="G2487" s="1455"/>
      <c r="H2487" s="1481"/>
      <c r="I2487" s="1453"/>
      <c r="J2487" s="1455"/>
      <c r="K2487" s="1455"/>
      <c r="L2487" s="1453"/>
      <c r="M2487" s="1453"/>
      <c r="N2487" s="1516"/>
      <c r="O2487" s="1453"/>
      <c r="P2487" s="1453"/>
      <c r="Q2487" s="1453"/>
      <c r="R2487" s="1453"/>
      <c r="S2487" s="1453"/>
    </row>
    <row r="2488" spans="1:19">
      <c r="A2488" s="1452"/>
      <c r="B2488" s="1452"/>
      <c r="C2488" s="1455"/>
      <c r="D2488" s="1574"/>
      <c r="E2488" s="1453"/>
      <c r="F2488" s="1454"/>
      <c r="G2488" s="1455"/>
      <c r="H2488" s="1481"/>
      <c r="I2488" s="1453"/>
      <c r="J2488" s="1455"/>
      <c r="K2488" s="1455"/>
      <c r="L2488" s="1453"/>
      <c r="M2488" s="1453"/>
      <c r="N2488" s="1516"/>
      <c r="O2488" s="1453"/>
      <c r="P2488" s="1453"/>
      <c r="Q2488" s="1453"/>
      <c r="R2488" s="1453"/>
      <c r="S2488" s="1453"/>
    </row>
    <row r="2489" spans="1:19">
      <c r="A2489" s="1452"/>
      <c r="B2489" s="1452"/>
      <c r="C2489" s="1455"/>
      <c r="D2489" s="1574"/>
      <c r="E2489" s="1453"/>
      <c r="F2489" s="1454"/>
      <c r="G2489" s="1455"/>
      <c r="H2489" s="1481"/>
      <c r="I2489" s="1453"/>
      <c r="J2489" s="1455"/>
      <c r="K2489" s="1455"/>
      <c r="L2489" s="1453"/>
      <c r="M2489" s="1453"/>
      <c r="N2489" s="1516"/>
      <c r="O2489" s="1453"/>
      <c r="P2489" s="1453"/>
      <c r="Q2489" s="1453"/>
      <c r="R2489" s="1453"/>
      <c r="S2489" s="1453"/>
    </row>
    <row r="2490" spans="1:19">
      <c r="A2490" s="1452"/>
      <c r="B2490" s="1452"/>
      <c r="C2490" s="1455"/>
      <c r="D2490" s="1574"/>
      <c r="E2490" s="1453"/>
      <c r="F2490" s="1454"/>
      <c r="G2490" s="1455"/>
      <c r="H2490" s="1481"/>
      <c r="I2490" s="1453"/>
      <c r="J2490" s="1455"/>
      <c r="K2490" s="1455"/>
      <c r="L2490" s="1453"/>
      <c r="M2490" s="1453"/>
      <c r="N2490" s="1516"/>
      <c r="O2490" s="1453"/>
      <c r="P2490" s="1453"/>
      <c r="Q2490" s="1453"/>
      <c r="R2490" s="1453"/>
      <c r="S2490" s="1453"/>
    </row>
    <row r="2491" spans="1:19">
      <c r="A2491" s="1452"/>
      <c r="B2491" s="1452"/>
      <c r="C2491" s="1455"/>
      <c r="D2491" s="1574"/>
      <c r="E2491" s="1453"/>
      <c r="F2491" s="1454"/>
      <c r="G2491" s="1455"/>
      <c r="H2491" s="1481"/>
      <c r="I2491" s="1453"/>
      <c r="J2491" s="1455"/>
      <c r="K2491" s="1455"/>
      <c r="L2491" s="1453"/>
      <c r="M2491" s="1453"/>
      <c r="N2491" s="1516"/>
      <c r="O2491" s="1453"/>
      <c r="P2491" s="1453"/>
      <c r="Q2491" s="1453"/>
      <c r="R2491" s="1453"/>
      <c r="S2491" s="1453"/>
    </row>
    <row r="2492" spans="1:19">
      <c r="A2492" s="1452"/>
      <c r="B2492" s="1452"/>
      <c r="C2492" s="1455"/>
      <c r="D2492" s="1574"/>
      <c r="E2492" s="1453"/>
      <c r="F2492" s="1454"/>
      <c r="G2492" s="1455"/>
      <c r="H2492" s="1481"/>
      <c r="I2492" s="1453"/>
      <c r="J2492" s="1455"/>
      <c r="K2492" s="1455"/>
      <c r="L2492" s="1453"/>
      <c r="M2492" s="1453"/>
      <c r="N2492" s="1516"/>
      <c r="O2492" s="1453"/>
      <c r="P2492" s="1453"/>
      <c r="Q2492" s="1453"/>
      <c r="R2492" s="1453"/>
      <c r="S2492" s="1453"/>
    </row>
    <row r="2493" spans="1:19">
      <c r="A2493" s="1452"/>
      <c r="B2493" s="1452"/>
      <c r="C2493" s="1455"/>
      <c r="D2493" s="1574"/>
      <c r="E2493" s="1453"/>
      <c r="F2493" s="1454"/>
      <c r="G2493" s="1455"/>
      <c r="H2493" s="1481"/>
      <c r="I2493" s="1453"/>
      <c r="J2493" s="1455"/>
      <c r="K2493" s="1455"/>
      <c r="L2493" s="1453"/>
      <c r="M2493" s="1453"/>
      <c r="N2493" s="1516"/>
      <c r="O2493" s="1453"/>
      <c r="P2493" s="1453"/>
      <c r="Q2493" s="1453"/>
      <c r="R2493" s="1453"/>
      <c r="S2493" s="1453"/>
    </row>
    <row r="2494" spans="1:19">
      <c r="A2494" s="1452"/>
      <c r="B2494" s="1452"/>
      <c r="C2494" s="1455"/>
      <c r="D2494" s="1574"/>
      <c r="E2494" s="1453"/>
      <c r="F2494" s="1454"/>
      <c r="G2494" s="1455"/>
      <c r="H2494" s="1481"/>
      <c r="I2494" s="1453"/>
      <c r="J2494" s="1455"/>
      <c r="K2494" s="1455"/>
      <c r="L2494" s="1453"/>
      <c r="M2494" s="1453"/>
      <c r="N2494" s="1516"/>
      <c r="O2494" s="1453"/>
      <c r="P2494" s="1453"/>
      <c r="Q2494" s="1453"/>
      <c r="R2494" s="1453"/>
      <c r="S2494" s="1453"/>
    </row>
    <row r="2495" spans="1:19">
      <c r="A2495" s="1452"/>
      <c r="B2495" s="1452"/>
      <c r="C2495" s="1455"/>
      <c r="D2495" s="1574"/>
      <c r="E2495" s="1453"/>
      <c r="F2495" s="1454"/>
      <c r="G2495" s="1455"/>
      <c r="H2495" s="1481"/>
      <c r="I2495" s="1453"/>
      <c r="J2495" s="1455"/>
      <c r="K2495" s="1455"/>
      <c r="L2495" s="1453"/>
      <c r="M2495" s="1453"/>
      <c r="N2495" s="1516"/>
      <c r="O2495" s="1453"/>
      <c r="P2495" s="1453"/>
      <c r="Q2495" s="1453"/>
      <c r="R2495" s="1453"/>
      <c r="S2495" s="1453"/>
    </row>
    <row r="2496" spans="1:19">
      <c r="A2496" s="1452"/>
      <c r="B2496" s="1452"/>
      <c r="C2496" s="1455"/>
      <c r="D2496" s="1574"/>
      <c r="E2496" s="1453"/>
      <c r="F2496" s="1454"/>
      <c r="G2496" s="1455"/>
      <c r="H2496" s="1481"/>
      <c r="I2496" s="1453"/>
      <c r="J2496" s="1455"/>
      <c r="K2496" s="1455"/>
      <c r="L2496" s="1453"/>
      <c r="M2496" s="1453"/>
      <c r="N2496" s="1516"/>
      <c r="O2496" s="1453"/>
      <c r="P2496" s="1453"/>
      <c r="Q2496" s="1453"/>
      <c r="R2496" s="1453"/>
      <c r="S2496" s="1453"/>
    </row>
    <row r="2497" spans="1:19">
      <c r="A2497" s="1452"/>
      <c r="B2497" s="1452"/>
      <c r="C2497" s="1455"/>
      <c r="D2497" s="1574"/>
      <c r="E2497" s="1453"/>
      <c r="F2497" s="1454"/>
      <c r="G2497" s="1455"/>
      <c r="H2497" s="1481"/>
      <c r="I2497" s="1453"/>
      <c r="J2497" s="1455"/>
      <c r="K2497" s="1455"/>
      <c r="L2497" s="1453"/>
      <c r="M2497" s="1453"/>
      <c r="N2497" s="1516"/>
      <c r="O2497" s="1453"/>
      <c r="P2497" s="1453"/>
      <c r="Q2497" s="1453"/>
      <c r="R2497" s="1453"/>
      <c r="S2497" s="1453"/>
    </row>
    <row r="2498" spans="1:19">
      <c r="A2498" s="1452"/>
      <c r="B2498" s="1452"/>
      <c r="C2498" s="1455"/>
      <c r="D2498" s="1574"/>
      <c r="E2498" s="1453"/>
      <c r="F2498" s="1454"/>
      <c r="G2498" s="1455"/>
      <c r="H2498" s="1481"/>
      <c r="I2498" s="1453"/>
      <c r="J2498" s="1455"/>
      <c r="K2498" s="1455"/>
      <c r="L2498" s="1453"/>
      <c r="M2498" s="1453"/>
      <c r="N2498" s="1516"/>
      <c r="O2498" s="1453"/>
      <c r="P2498" s="1453"/>
      <c r="Q2498" s="1453"/>
      <c r="R2498" s="1453"/>
      <c r="S2498" s="1453"/>
    </row>
    <row r="2499" spans="1:19">
      <c r="A2499" s="1452"/>
      <c r="B2499" s="1452"/>
      <c r="C2499" s="1455"/>
      <c r="D2499" s="1574"/>
      <c r="E2499" s="1453"/>
      <c r="F2499" s="1454"/>
      <c r="G2499" s="1455"/>
      <c r="H2499" s="1481"/>
      <c r="I2499" s="1453"/>
      <c r="J2499" s="1455"/>
      <c r="K2499" s="1455"/>
      <c r="L2499" s="1453"/>
      <c r="M2499" s="1453"/>
      <c r="N2499" s="1516"/>
      <c r="O2499" s="1453"/>
      <c r="P2499" s="1453"/>
      <c r="Q2499" s="1453"/>
      <c r="R2499" s="1453"/>
      <c r="S2499" s="1453"/>
    </row>
    <row r="2500" spans="1:19">
      <c r="A2500" s="1452"/>
      <c r="B2500" s="1452"/>
      <c r="C2500" s="1455"/>
      <c r="D2500" s="1574"/>
      <c r="E2500" s="1453"/>
      <c r="F2500" s="1454"/>
      <c r="G2500" s="1455"/>
      <c r="H2500" s="1481"/>
      <c r="I2500" s="1453"/>
      <c r="J2500" s="1455"/>
      <c r="K2500" s="1455"/>
      <c r="L2500" s="1453"/>
      <c r="M2500" s="1453"/>
      <c r="N2500" s="1516"/>
      <c r="O2500" s="1453"/>
      <c r="P2500" s="1453"/>
      <c r="Q2500" s="1453"/>
      <c r="R2500" s="1453"/>
      <c r="S2500" s="1453"/>
    </row>
    <row r="2501" spans="1:19">
      <c r="A2501" s="1452"/>
      <c r="B2501" s="1452"/>
      <c r="C2501" s="1455"/>
      <c r="D2501" s="1574"/>
      <c r="E2501" s="1453"/>
      <c r="F2501" s="1454"/>
      <c r="G2501" s="1455"/>
      <c r="H2501" s="1481"/>
      <c r="I2501" s="1453"/>
      <c r="J2501" s="1455"/>
      <c r="K2501" s="1455"/>
      <c r="L2501" s="1453"/>
      <c r="M2501" s="1453"/>
      <c r="N2501" s="1516"/>
      <c r="O2501" s="1453"/>
      <c r="P2501" s="1453"/>
      <c r="Q2501" s="1453"/>
      <c r="R2501" s="1453"/>
      <c r="S2501" s="1453"/>
    </row>
    <row r="2502" spans="1:19">
      <c r="A2502" s="1452"/>
      <c r="B2502" s="1452"/>
      <c r="C2502" s="1455"/>
      <c r="D2502" s="1574"/>
      <c r="E2502" s="1453"/>
      <c r="F2502" s="1454"/>
      <c r="G2502" s="1455"/>
      <c r="H2502" s="1481"/>
      <c r="I2502" s="1453"/>
      <c r="J2502" s="1455"/>
      <c r="K2502" s="1455"/>
      <c r="L2502" s="1453"/>
      <c r="M2502" s="1453"/>
      <c r="N2502" s="1516"/>
      <c r="O2502" s="1453"/>
      <c r="P2502" s="1453"/>
      <c r="Q2502" s="1453"/>
      <c r="R2502" s="1453"/>
      <c r="S2502" s="1453"/>
    </row>
    <row r="2503" spans="1:19">
      <c r="A2503" s="1452"/>
      <c r="B2503" s="1452"/>
      <c r="C2503" s="1455"/>
      <c r="D2503" s="1574"/>
      <c r="E2503" s="1453"/>
      <c r="F2503" s="1454"/>
      <c r="G2503" s="1455"/>
      <c r="H2503" s="1481"/>
      <c r="I2503" s="1453"/>
      <c r="J2503" s="1455"/>
      <c r="K2503" s="1455"/>
      <c r="L2503" s="1453"/>
      <c r="M2503" s="1453"/>
      <c r="N2503" s="1516"/>
      <c r="O2503" s="1453"/>
      <c r="P2503" s="1453"/>
      <c r="Q2503" s="1453"/>
      <c r="R2503" s="1453"/>
      <c r="S2503" s="1453"/>
    </row>
    <row r="2504" spans="1:19">
      <c r="A2504" s="1452"/>
      <c r="B2504" s="1452"/>
      <c r="C2504" s="1455"/>
      <c r="D2504" s="1574"/>
      <c r="E2504" s="1453"/>
      <c r="F2504" s="1454"/>
      <c r="G2504" s="1455"/>
      <c r="H2504" s="1481"/>
      <c r="I2504" s="1453"/>
      <c r="J2504" s="1455"/>
      <c r="K2504" s="1455"/>
      <c r="L2504" s="1453"/>
      <c r="M2504" s="1453"/>
      <c r="N2504" s="1516"/>
      <c r="O2504" s="1453"/>
      <c r="P2504" s="1453"/>
      <c r="Q2504" s="1453"/>
      <c r="R2504" s="1453"/>
      <c r="S2504" s="1453"/>
    </row>
    <row r="2505" spans="1:19">
      <c r="A2505" s="1452"/>
      <c r="B2505" s="1452"/>
      <c r="C2505" s="1455"/>
      <c r="D2505" s="1574"/>
      <c r="E2505" s="1453"/>
      <c r="F2505" s="1454"/>
      <c r="G2505" s="1455"/>
      <c r="H2505" s="1481"/>
      <c r="I2505" s="1453"/>
      <c r="J2505" s="1455"/>
      <c r="K2505" s="1455"/>
      <c r="L2505" s="1453"/>
      <c r="M2505" s="1453"/>
      <c r="N2505" s="1516"/>
      <c r="O2505" s="1453"/>
      <c r="P2505" s="1453"/>
      <c r="Q2505" s="1453"/>
      <c r="R2505" s="1453"/>
      <c r="S2505" s="1453"/>
    </row>
    <row r="2506" spans="1:19">
      <c r="A2506" s="1452"/>
      <c r="B2506" s="1452"/>
      <c r="C2506" s="1455"/>
      <c r="D2506" s="1574"/>
      <c r="E2506" s="1453"/>
      <c r="F2506" s="1454"/>
      <c r="G2506" s="1455"/>
      <c r="H2506" s="1481"/>
      <c r="I2506" s="1453"/>
      <c r="J2506" s="1455"/>
      <c r="K2506" s="1455"/>
      <c r="L2506" s="1453"/>
      <c r="M2506" s="1453"/>
      <c r="N2506" s="1516"/>
      <c r="O2506" s="1453"/>
      <c r="P2506" s="1453"/>
      <c r="Q2506" s="1453"/>
      <c r="R2506" s="1453"/>
      <c r="S2506" s="1453"/>
    </row>
    <row r="2507" spans="1:19">
      <c r="A2507" s="1452"/>
      <c r="B2507" s="1452"/>
      <c r="C2507" s="1455"/>
      <c r="D2507" s="1574"/>
      <c r="E2507" s="1453"/>
      <c r="F2507" s="1454"/>
      <c r="G2507" s="1455"/>
      <c r="H2507" s="1481"/>
      <c r="I2507" s="1453"/>
      <c r="J2507" s="1455"/>
      <c r="K2507" s="1455"/>
      <c r="L2507" s="1453"/>
      <c r="M2507" s="1453"/>
      <c r="N2507" s="1516"/>
      <c r="O2507" s="1453"/>
      <c r="P2507" s="1453"/>
      <c r="Q2507" s="1453"/>
      <c r="R2507" s="1453"/>
      <c r="S2507" s="1453"/>
    </row>
    <row r="2508" spans="1:19">
      <c r="A2508" s="1452"/>
      <c r="B2508" s="1452"/>
      <c r="C2508" s="1455"/>
      <c r="D2508" s="1574"/>
      <c r="E2508" s="1453"/>
      <c r="F2508" s="1454"/>
      <c r="G2508" s="1455"/>
      <c r="H2508" s="1481"/>
      <c r="I2508" s="1453"/>
      <c r="J2508" s="1455"/>
      <c r="K2508" s="1455"/>
      <c r="L2508" s="1453"/>
      <c r="M2508" s="1453"/>
      <c r="N2508" s="1516"/>
      <c r="O2508" s="1453"/>
      <c r="P2508" s="1453"/>
      <c r="Q2508" s="1453"/>
      <c r="R2508" s="1453"/>
      <c r="S2508" s="1453"/>
    </row>
    <row r="2509" spans="1:19">
      <c r="A2509" s="1452"/>
      <c r="B2509" s="1452"/>
      <c r="C2509" s="1455"/>
      <c r="D2509" s="1574"/>
      <c r="E2509" s="1453"/>
      <c r="F2509" s="1454"/>
      <c r="G2509" s="1455"/>
      <c r="H2509" s="1481"/>
      <c r="I2509" s="1453"/>
      <c r="J2509" s="1455"/>
      <c r="K2509" s="1455"/>
      <c r="L2509" s="1453"/>
      <c r="M2509" s="1453"/>
      <c r="N2509" s="1516"/>
      <c r="O2509" s="1453"/>
      <c r="P2509" s="1453"/>
      <c r="Q2509" s="1453"/>
      <c r="R2509" s="1453"/>
      <c r="S2509" s="1453"/>
    </row>
    <row r="2510" spans="1:19">
      <c r="A2510" s="1452"/>
      <c r="B2510" s="1452"/>
      <c r="C2510" s="1455"/>
      <c r="D2510" s="1574"/>
      <c r="E2510" s="1453"/>
      <c r="F2510" s="1454"/>
      <c r="G2510" s="1455"/>
      <c r="H2510" s="1481"/>
      <c r="I2510" s="1453"/>
      <c r="J2510" s="1455"/>
      <c r="K2510" s="1455"/>
      <c r="L2510" s="1453"/>
      <c r="M2510" s="1453"/>
      <c r="N2510" s="1516"/>
      <c r="O2510" s="1453"/>
      <c r="P2510" s="1453"/>
      <c r="Q2510" s="1453"/>
      <c r="R2510" s="1453"/>
      <c r="S2510" s="1453"/>
    </row>
    <row r="2511" spans="1:19">
      <c r="A2511" s="1452"/>
      <c r="B2511" s="1452"/>
      <c r="C2511" s="1455"/>
      <c r="D2511" s="1574"/>
      <c r="E2511" s="1453"/>
      <c r="F2511" s="1454"/>
      <c r="G2511" s="1455"/>
      <c r="H2511" s="1481"/>
      <c r="I2511" s="1453"/>
      <c r="J2511" s="1455"/>
      <c r="K2511" s="1455"/>
      <c r="L2511" s="1453"/>
      <c r="M2511" s="1453"/>
      <c r="N2511" s="1516"/>
      <c r="O2511" s="1453"/>
      <c r="P2511" s="1453"/>
      <c r="Q2511" s="1453"/>
      <c r="R2511" s="1453"/>
      <c r="S2511" s="1453"/>
    </row>
    <row r="2512" spans="1:19">
      <c r="A2512" s="1452"/>
      <c r="B2512" s="1452"/>
      <c r="C2512" s="1455"/>
      <c r="D2512" s="1574"/>
      <c r="E2512" s="1453"/>
      <c r="F2512" s="1454"/>
      <c r="G2512" s="1455"/>
      <c r="H2512" s="1481"/>
      <c r="I2512" s="1453"/>
      <c r="J2512" s="1455"/>
      <c r="K2512" s="1455"/>
      <c r="L2512" s="1453"/>
      <c r="M2512" s="1453"/>
      <c r="N2512" s="1516"/>
      <c r="O2512" s="1453"/>
      <c r="P2512" s="1453"/>
      <c r="Q2512" s="1453"/>
      <c r="R2512" s="1453"/>
      <c r="S2512" s="1453"/>
    </row>
    <row r="2513" spans="1:19">
      <c r="A2513" s="1452"/>
      <c r="B2513" s="1452"/>
      <c r="C2513" s="1455"/>
      <c r="D2513" s="1574"/>
      <c r="E2513" s="1453"/>
      <c r="F2513" s="1454"/>
      <c r="G2513" s="1455"/>
      <c r="H2513" s="1481"/>
      <c r="I2513" s="1453"/>
      <c r="J2513" s="1455"/>
      <c r="K2513" s="1455"/>
      <c r="L2513" s="1453"/>
      <c r="M2513" s="1453"/>
      <c r="N2513" s="1516"/>
      <c r="O2513" s="1453"/>
      <c r="P2513" s="1453"/>
      <c r="Q2513" s="1453"/>
      <c r="R2513" s="1453"/>
      <c r="S2513" s="1453"/>
    </row>
    <row r="2514" spans="1:19">
      <c r="A2514" s="1452"/>
      <c r="B2514" s="1452"/>
      <c r="C2514" s="1455"/>
      <c r="D2514" s="1574"/>
      <c r="E2514" s="1453"/>
      <c r="F2514" s="1454"/>
      <c r="G2514" s="1455"/>
      <c r="H2514" s="1481"/>
      <c r="I2514" s="1453"/>
      <c r="J2514" s="1455"/>
      <c r="K2514" s="1455"/>
      <c r="L2514" s="1453"/>
      <c r="M2514" s="1453"/>
      <c r="N2514" s="1516"/>
      <c r="O2514" s="1453"/>
      <c r="P2514" s="1453"/>
      <c r="Q2514" s="1453"/>
      <c r="R2514" s="1453"/>
      <c r="S2514" s="1453"/>
    </row>
    <row r="2515" spans="1:19">
      <c r="A2515" s="1452"/>
      <c r="B2515" s="1452"/>
      <c r="C2515" s="1455"/>
      <c r="D2515" s="1574"/>
      <c r="E2515" s="1453"/>
      <c r="F2515" s="1454"/>
      <c r="G2515" s="1455"/>
      <c r="H2515" s="1481"/>
      <c r="I2515" s="1453"/>
      <c r="J2515" s="1455"/>
      <c r="K2515" s="1455"/>
      <c r="L2515" s="1453"/>
      <c r="M2515" s="1453"/>
      <c r="N2515" s="1516"/>
      <c r="O2515" s="1453"/>
      <c r="P2515" s="1453"/>
      <c r="Q2515" s="1453"/>
      <c r="R2515" s="1453"/>
      <c r="S2515" s="1453"/>
    </row>
    <row r="2516" spans="1:19">
      <c r="A2516" s="1452"/>
      <c r="B2516" s="1452"/>
      <c r="C2516" s="1455"/>
      <c r="D2516" s="1574"/>
      <c r="E2516" s="1453"/>
      <c r="F2516" s="1454"/>
      <c r="G2516" s="1455"/>
      <c r="H2516" s="1481"/>
      <c r="I2516" s="1453"/>
      <c r="J2516" s="1455"/>
      <c r="K2516" s="1455"/>
      <c r="L2516" s="1453"/>
      <c r="M2516" s="1453"/>
      <c r="N2516" s="1516"/>
      <c r="O2516" s="1453"/>
      <c r="P2516" s="1453"/>
      <c r="Q2516" s="1453"/>
      <c r="R2516" s="1453"/>
      <c r="S2516" s="1453"/>
    </row>
    <row r="2517" spans="1:19">
      <c r="A2517" s="1452"/>
      <c r="B2517" s="1452"/>
      <c r="C2517" s="1455"/>
      <c r="D2517" s="1574"/>
      <c r="E2517" s="1453"/>
      <c r="F2517" s="1454"/>
      <c r="G2517" s="1455"/>
      <c r="H2517" s="1481"/>
      <c r="I2517" s="1453"/>
      <c r="J2517" s="1455"/>
      <c r="K2517" s="1455"/>
      <c r="L2517" s="1453"/>
      <c r="M2517" s="1453"/>
      <c r="N2517" s="1516"/>
      <c r="O2517" s="1453"/>
      <c r="P2517" s="1453"/>
      <c r="Q2517" s="1453"/>
      <c r="R2517" s="1453"/>
      <c r="S2517" s="1453"/>
    </row>
    <row r="2518" spans="1:19">
      <c r="A2518" s="1452"/>
      <c r="B2518" s="1452"/>
      <c r="C2518" s="1455"/>
      <c r="D2518" s="1574"/>
      <c r="E2518" s="1453"/>
      <c r="F2518" s="1454"/>
      <c r="G2518" s="1455"/>
      <c r="H2518" s="1481"/>
      <c r="I2518" s="1453"/>
      <c r="J2518" s="1455"/>
      <c r="K2518" s="1455"/>
      <c r="L2518" s="1453"/>
      <c r="M2518" s="1453"/>
      <c r="N2518" s="1516"/>
      <c r="O2518" s="1453"/>
      <c r="P2518" s="1453"/>
      <c r="Q2518" s="1453"/>
      <c r="R2518" s="1453"/>
      <c r="S2518" s="1453"/>
    </row>
    <row r="2519" spans="1:19">
      <c r="A2519" s="1452"/>
      <c r="B2519" s="1452"/>
      <c r="C2519" s="1455"/>
      <c r="D2519" s="1574"/>
      <c r="E2519" s="1453"/>
      <c r="F2519" s="1454"/>
      <c r="G2519" s="1455"/>
      <c r="H2519" s="1481"/>
      <c r="I2519" s="1453"/>
      <c r="J2519" s="1455"/>
      <c r="K2519" s="1455"/>
      <c r="L2519" s="1453"/>
      <c r="M2519" s="1453"/>
      <c r="N2519" s="1516"/>
      <c r="O2519" s="1453"/>
      <c r="P2519" s="1453"/>
      <c r="Q2519" s="1453"/>
      <c r="R2519" s="1453"/>
      <c r="S2519" s="1453"/>
    </row>
    <row r="2520" spans="1:19">
      <c r="A2520" s="1452"/>
      <c r="B2520" s="1452"/>
      <c r="C2520" s="1455"/>
      <c r="D2520" s="1574"/>
      <c r="E2520" s="1453"/>
      <c r="F2520" s="1454"/>
      <c r="G2520" s="1455"/>
      <c r="H2520" s="1481"/>
      <c r="I2520" s="1453"/>
      <c r="J2520" s="1455"/>
      <c r="K2520" s="1455"/>
      <c r="L2520" s="1453"/>
      <c r="M2520" s="1453"/>
      <c r="N2520" s="1516"/>
      <c r="O2520" s="1453"/>
      <c r="P2520" s="1453"/>
      <c r="Q2520" s="1453"/>
      <c r="R2520" s="1453"/>
      <c r="S2520" s="1453"/>
    </row>
    <row r="2521" spans="1:19">
      <c r="A2521" s="1452"/>
      <c r="B2521" s="1452"/>
      <c r="C2521" s="1455"/>
      <c r="D2521" s="1574"/>
      <c r="E2521" s="1453"/>
      <c r="F2521" s="1454"/>
      <c r="G2521" s="1455"/>
      <c r="H2521" s="1481"/>
      <c r="I2521" s="1453"/>
      <c r="J2521" s="1455"/>
      <c r="K2521" s="1455"/>
      <c r="L2521" s="1453"/>
      <c r="M2521" s="1453"/>
      <c r="N2521" s="1516"/>
      <c r="O2521" s="1453"/>
      <c r="P2521" s="1453"/>
      <c r="Q2521" s="1453"/>
      <c r="R2521" s="1453"/>
      <c r="S2521" s="1453"/>
    </row>
    <row r="2522" spans="1:19">
      <c r="A2522" s="1452"/>
      <c r="B2522" s="1452"/>
      <c r="C2522" s="1455"/>
      <c r="D2522" s="1574"/>
      <c r="E2522" s="1453"/>
      <c r="F2522" s="1454"/>
      <c r="G2522" s="1455"/>
      <c r="H2522" s="1481"/>
      <c r="I2522" s="1453"/>
      <c r="J2522" s="1455"/>
      <c r="K2522" s="1455"/>
      <c r="L2522" s="1453"/>
      <c r="M2522" s="1453"/>
      <c r="N2522" s="1516"/>
      <c r="O2522" s="1453"/>
      <c r="P2522" s="1453"/>
      <c r="Q2522" s="1453"/>
      <c r="R2522" s="1453"/>
      <c r="S2522" s="1453"/>
    </row>
    <row r="2523" spans="1:19">
      <c r="A2523" s="1452"/>
      <c r="B2523" s="1452"/>
      <c r="C2523" s="1455"/>
      <c r="D2523" s="1574"/>
      <c r="E2523" s="1453"/>
      <c r="F2523" s="1454"/>
      <c r="G2523" s="1455"/>
      <c r="H2523" s="1481"/>
      <c r="I2523" s="1453"/>
      <c r="J2523" s="1455"/>
      <c r="K2523" s="1455"/>
      <c r="L2523" s="1453"/>
      <c r="M2523" s="1453"/>
      <c r="N2523" s="1516"/>
      <c r="O2523" s="1453"/>
      <c r="P2523" s="1453"/>
      <c r="Q2523" s="1453"/>
      <c r="R2523" s="1453"/>
      <c r="S2523" s="1453"/>
    </row>
    <row r="2524" spans="1:19">
      <c r="A2524" s="1452"/>
      <c r="B2524" s="1452"/>
      <c r="C2524" s="1455"/>
      <c r="D2524" s="1574"/>
      <c r="E2524" s="1453"/>
      <c r="F2524" s="1454"/>
      <c r="G2524" s="1455"/>
      <c r="H2524" s="1481"/>
      <c r="I2524" s="1453"/>
      <c r="J2524" s="1455"/>
      <c r="K2524" s="1455"/>
      <c r="L2524" s="1453"/>
      <c r="M2524" s="1453"/>
      <c r="N2524" s="1516"/>
      <c r="O2524" s="1453"/>
      <c r="P2524" s="1453"/>
      <c r="Q2524" s="1453"/>
      <c r="R2524" s="1453"/>
      <c r="S2524" s="1453"/>
    </row>
    <row r="2525" spans="1:19">
      <c r="A2525" s="1452"/>
      <c r="B2525" s="1452"/>
      <c r="C2525" s="1455"/>
      <c r="D2525" s="1574"/>
      <c r="E2525" s="1453"/>
      <c r="F2525" s="1454"/>
      <c r="G2525" s="1455"/>
      <c r="H2525" s="1481"/>
      <c r="I2525" s="1453"/>
      <c r="J2525" s="1455"/>
      <c r="K2525" s="1455"/>
      <c r="L2525" s="1453"/>
      <c r="M2525" s="1453"/>
      <c r="N2525" s="1516"/>
      <c r="O2525" s="1453"/>
      <c r="P2525" s="1453"/>
      <c r="Q2525" s="1453"/>
      <c r="R2525" s="1453"/>
      <c r="S2525" s="1453"/>
    </row>
    <row r="2526" spans="1:19">
      <c r="A2526" s="1452"/>
      <c r="B2526" s="1452"/>
      <c r="C2526" s="1455"/>
      <c r="D2526" s="1574"/>
      <c r="E2526" s="1453"/>
      <c r="F2526" s="1454"/>
      <c r="G2526" s="1455"/>
      <c r="H2526" s="1481"/>
      <c r="I2526" s="1453"/>
      <c r="J2526" s="1455"/>
      <c r="K2526" s="1455"/>
      <c r="L2526" s="1453"/>
      <c r="M2526" s="1453"/>
      <c r="N2526" s="1516"/>
      <c r="O2526" s="1453"/>
      <c r="P2526" s="1453"/>
      <c r="Q2526" s="1453"/>
      <c r="R2526" s="1453"/>
      <c r="S2526" s="1453"/>
    </row>
    <row r="2527" spans="1:19">
      <c r="A2527" s="1452"/>
      <c r="B2527" s="1452"/>
      <c r="C2527" s="1455"/>
      <c r="D2527" s="1574"/>
      <c r="E2527" s="1453"/>
      <c r="F2527" s="1454"/>
      <c r="G2527" s="1455"/>
      <c r="H2527" s="1481"/>
      <c r="I2527" s="1453"/>
      <c r="J2527" s="1455"/>
      <c r="K2527" s="1455"/>
      <c r="L2527" s="1453"/>
      <c r="M2527" s="1453"/>
      <c r="N2527" s="1516"/>
      <c r="O2527" s="1453"/>
      <c r="P2527" s="1453"/>
      <c r="Q2527" s="1453"/>
      <c r="R2527" s="1453"/>
      <c r="S2527" s="1453"/>
    </row>
    <row r="2528" spans="1:19">
      <c r="A2528" s="1452"/>
      <c r="B2528" s="1452"/>
      <c r="C2528" s="1455"/>
      <c r="D2528" s="1574"/>
      <c r="E2528" s="1453"/>
      <c r="F2528" s="1454"/>
      <c r="G2528" s="1455"/>
      <c r="H2528" s="1481"/>
      <c r="I2528" s="1453"/>
      <c r="J2528" s="1455"/>
      <c r="K2528" s="1455"/>
      <c r="L2528" s="1453"/>
      <c r="M2528" s="1453"/>
      <c r="N2528" s="1516"/>
      <c r="O2528" s="1453"/>
      <c r="P2528" s="1453"/>
      <c r="Q2528" s="1453"/>
      <c r="R2528" s="1453"/>
      <c r="S2528" s="1453"/>
    </row>
    <row r="2529" spans="1:19">
      <c r="A2529" s="1452"/>
      <c r="B2529" s="1452"/>
      <c r="C2529" s="1455"/>
      <c r="D2529" s="1574"/>
      <c r="E2529" s="1453"/>
      <c r="F2529" s="1454"/>
      <c r="G2529" s="1455"/>
      <c r="H2529" s="1481"/>
      <c r="I2529" s="1453"/>
      <c r="J2529" s="1455"/>
      <c r="K2529" s="1455"/>
      <c r="L2529" s="1453"/>
      <c r="M2529" s="1453"/>
      <c r="N2529" s="1516"/>
      <c r="O2529" s="1453"/>
      <c r="P2529" s="1453"/>
      <c r="Q2529" s="1453"/>
      <c r="R2529" s="1453"/>
      <c r="S2529" s="1453"/>
    </row>
    <row r="2530" spans="1:19">
      <c r="A2530" s="1452"/>
      <c r="B2530" s="1452"/>
      <c r="C2530" s="1455"/>
      <c r="D2530" s="1574"/>
      <c r="E2530" s="1453"/>
      <c r="F2530" s="1454"/>
      <c r="G2530" s="1455"/>
      <c r="H2530" s="1481"/>
      <c r="I2530" s="1453"/>
      <c r="J2530" s="1455"/>
      <c r="K2530" s="1455"/>
      <c r="L2530" s="1453"/>
      <c r="M2530" s="1453"/>
      <c r="N2530" s="1516"/>
      <c r="O2530" s="1453"/>
      <c r="P2530" s="1453"/>
      <c r="Q2530" s="1453"/>
      <c r="R2530" s="1453"/>
      <c r="S2530" s="1453"/>
    </row>
    <row r="2531" spans="1:19">
      <c r="A2531" s="1452"/>
      <c r="B2531" s="1452"/>
      <c r="C2531" s="1455"/>
      <c r="D2531" s="1574"/>
      <c r="E2531" s="1453"/>
      <c r="F2531" s="1454"/>
      <c r="G2531" s="1455"/>
      <c r="H2531" s="1481"/>
      <c r="I2531" s="1453"/>
      <c r="J2531" s="1455"/>
      <c r="K2531" s="1455"/>
      <c r="L2531" s="1453"/>
      <c r="M2531" s="1453"/>
      <c r="N2531" s="1516"/>
      <c r="O2531" s="1453"/>
      <c r="P2531" s="1453"/>
      <c r="Q2531" s="1453"/>
      <c r="R2531" s="1453"/>
      <c r="S2531" s="1453"/>
    </row>
    <row r="2532" spans="1:19">
      <c r="A2532" s="1452"/>
      <c r="B2532" s="1452"/>
      <c r="C2532" s="1455"/>
      <c r="D2532" s="1574"/>
      <c r="E2532" s="1453"/>
      <c r="F2532" s="1454"/>
      <c r="G2532" s="1455"/>
      <c r="H2532" s="1481"/>
      <c r="I2532" s="1453"/>
      <c r="J2532" s="1455"/>
      <c r="K2532" s="1455"/>
      <c r="L2532" s="1453"/>
      <c r="M2532" s="1453"/>
      <c r="N2532" s="1516"/>
      <c r="O2532" s="1453"/>
      <c r="P2532" s="1453"/>
      <c r="Q2532" s="1453"/>
      <c r="R2532" s="1453"/>
      <c r="S2532" s="1453"/>
    </row>
    <row r="2533" spans="1:19">
      <c r="A2533" s="1452"/>
      <c r="B2533" s="1452"/>
      <c r="C2533" s="1455"/>
      <c r="D2533" s="1574"/>
      <c r="E2533" s="1453"/>
      <c r="F2533" s="1454"/>
      <c r="G2533" s="1455"/>
      <c r="H2533" s="1481"/>
      <c r="I2533" s="1453"/>
      <c r="J2533" s="1455"/>
      <c r="K2533" s="1455"/>
      <c r="L2533" s="1453"/>
      <c r="M2533" s="1453"/>
      <c r="N2533" s="1516"/>
      <c r="O2533" s="1453"/>
      <c r="P2533" s="1453"/>
      <c r="Q2533" s="1453"/>
      <c r="R2533" s="1453"/>
      <c r="S2533" s="1453"/>
    </row>
    <row r="2534" spans="1:19">
      <c r="A2534" s="1452"/>
      <c r="B2534" s="1452"/>
      <c r="C2534" s="1455"/>
      <c r="D2534" s="1574"/>
      <c r="E2534" s="1453"/>
      <c r="F2534" s="1454"/>
      <c r="G2534" s="1455"/>
      <c r="H2534" s="1481"/>
      <c r="I2534" s="1453"/>
      <c r="J2534" s="1455"/>
      <c r="K2534" s="1455"/>
      <c r="L2534" s="1453"/>
      <c r="M2534" s="1453"/>
      <c r="N2534" s="1516"/>
      <c r="O2534" s="1453"/>
      <c r="P2534" s="1453"/>
      <c r="Q2534" s="1453"/>
      <c r="R2534" s="1453"/>
      <c r="S2534" s="1453"/>
    </row>
    <row r="2535" spans="1:19">
      <c r="A2535" s="1452"/>
      <c r="B2535" s="1452"/>
      <c r="C2535" s="1455"/>
      <c r="D2535" s="1574"/>
      <c r="E2535" s="1453"/>
      <c r="F2535" s="1454"/>
      <c r="G2535" s="1455"/>
      <c r="H2535" s="1481"/>
      <c r="I2535" s="1453"/>
      <c r="J2535" s="1455"/>
      <c r="K2535" s="1455"/>
      <c r="L2535" s="1453"/>
      <c r="M2535" s="1453"/>
      <c r="N2535" s="1516"/>
      <c r="O2535" s="1453"/>
      <c r="P2535" s="1453"/>
      <c r="Q2535" s="1453"/>
      <c r="R2535" s="1453"/>
      <c r="S2535" s="1453"/>
    </row>
    <row r="2536" spans="1:19">
      <c r="A2536" s="1452"/>
      <c r="B2536" s="1452"/>
      <c r="C2536" s="1455"/>
      <c r="D2536" s="1574"/>
      <c r="E2536" s="1453"/>
      <c r="F2536" s="1454"/>
      <c r="G2536" s="1455"/>
      <c r="H2536" s="1481"/>
      <c r="I2536" s="1453"/>
      <c r="J2536" s="1455"/>
      <c r="K2536" s="1455"/>
      <c r="L2536" s="1453"/>
      <c r="M2536" s="1453"/>
      <c r="N2536" s="1516"/>
      <c r="O2536" s="1453"/>
      <c r="P2536" s="1453"/>
      <c r="Q2536" s="1453"/>
      <c r="R2536" s="1453"/>
      <c r="S2536" s="1453"/>
    </row>
    <row r="2537" spans="1:19">
      <c r="A2537" s="1452"/>
      <c r="B2537" s="1452"/>
      <c r="C2537" s="1455"/>
      <c r="D2537" s="1574"/>
      <c r="E2537" s="1453"/>
      <c r="F2537" s="1454"/>
      <c r="G2537" s="1455"/>
      <c r="H2537" s="1481"/>
      <c r="I2537" s="1453"/>
      <c r="J2537" s="1455"/>
      <c r="K2537" s="1455"/>
      <c r="L2537" s="1453"/>
      <c r="M2537" s="1453"/>
      <c r="N2537" s="1516"/>
      <c r="O2537" s="1453"/>
      <c r="P2537" s="1453"/>
      <c r="Q2537" s="1453"/>
      <c r="R2537" s="1453"/>
      <c r="S2537" s="1453"/>
    </row>
    <row r="2538" spans="1:19">
      <c r="A2538" s="1452"/>
      <c r="B2538" s="1452"/>
      <c r="C2538" s="1455"/>
      <c r="D2538" s="1574"/>
      <c r="E2538" s="1453"/>
      <c r="F2538" s="1454"/>
      <c r="G2538" s="1455"/>
      <c r="H2538" s="1481"/>
      <c r="I2538" s="1453"/>
      <c r="J2538" s="1455"/>
      <c r="K2538" s="1455"/>
      <c r="L2538" s="1453"/>
      <c r="M2538" s="1453"/>
      <c r="N2538" s="1516"/>
      <c r="O2538" s="1453"/>
      <c r="P2538" s="1453"/>
      <c r="Q2538" s="1453"/>
      <c r="R2538" s="1453"/>
      <c r="S2538" s="1453"/>
    </row>
    <row r="2539" spans="1:19">
      <c r="A2539" s="1452"/>
      <c r="B2539" s="1452"/>
      <c r="C2539" s="1455"/>
      <c r="D2539" s="1574"/>
      <c r="E2539" s="1453"/>
      <c r="F2539" s="1454"/>
      <c r="G2539" s="1455"/>
      <c r="H2539" s="1481"/>
      <c r="I2539" s="1453"/>
      <c r="J2539" s="1455"/>
      <c r="K2539" s="1455"/>
      <c r="L2539" s="1453"/>
      <c r="M2539" s="1453"/>
      <c r="N2539" s="1516"/>
      <c r="O2539" s="1453"/>
      <c r="P2539" s="1453"/>
      <c r="Q2539" s="1453"/>
      <c r="R2539" s="1453"/>
      <c r="S2539" s="1453"/>
    </row>
    <row r="2540" spans="1:19">
      <c r="A2540" s="1452"/>
      <c r="B2540" s="1452"/>
      <c r="C2540" s="1455"/>
      <c r="D2540" s="1574"/>
      <c r="E2540" s="1453"/>
      <c r="F2540" s="1454"/>
      <c r="G2540" s="1455"/>
      <c r="H2540" s="1481"/>
      <c r="I2540" s="1453"/>
      <c r="J2540" s="1455"/>
      <c r="K2540" s="1455"/>
      <c r="L2540" s="1453"/>
      <c r="M2540" s="1453"/>
      <c r="N2540" s="1516"/>
      <c r="O2540" s="1453"/>
      <c r="P2540" s="1453"/>
      <c r="Q2540" s="1453"/>
      <c r="R2540" s="1453"/>
      <c r="S2540" s="1453"/>
    </row>
    <row r="2541" spans="1:19">
      <c r="A2541" s="1452"/>
      <c r="B2541" s="1452"/>
      <c r="C2541" s="1455"/>
      <c r="D2541" s="1574"/>
      <c r="E2541" s="1453"/>
      <c r="F2541" s="1454"/>
      <c r="G2541" s="1455"/>
      <c r="H2541" s="1481"/>
      <c r="I2541" s="1453"/>
      <c r="J2541" s="1455"/>
      <c r="K2541" s="1455"/>
      <c r="L2541" s="1453"/>
      <c r="M2541" s="1453"/>
      <c r="N2541" s="1516"/>
      <c r="O2541" s="1453"/>
      <c r="P2541" s="1453"/>
      <c r="Q2541" s="1453"/>
      <c r="R2541" s="1453"/>
      <c r="S2541" s="1453"/>
    </row>
    <row r="2542" spans="1:19">
      <c r="A2542" s="1452"/>
      <c r="B2542" s="1452"/>
      <c r="C2542" s="1455"/>
      <c r="D2542" s="1574"/>
      <c r="E2542" s="1453"/>
      <c r="F2542" s="1454"/>
      <c r="G2542" s="1455"/>
      <c r="H2542" s="1481"/>
      <c r="I2542" s="1453"/>
      <c r="J2542" s="1455"/>
      <c r="K2542" s="1455"/>
      <c r="L2542" s="1453"/>
      <c r="M2542" s="1453"/>
      <c r="N2542" s="1516"/>
      <c r="O2542" s="1453"/>
      <c r="P2542" s="1453"/>
      <c r="Q2542" s="1453"/>
      <c r="R2542" s="1453"/>
      <c r="S2542" s="1453"/>
    </row>
    <row r="2543" spans="1:19">
      <c r="A2543" s="1452"/>
      <c r="B2543" s="1452"/>
      <c r="C2543" s="1455"/>
      <c r="D2543" s="1574"/>
      <c r="E2543" s="1453"/>
      <c r="F2543" s="1454"/>
      <c r="G2543" s="1455"/>
      <c r="H2543" s="1481"/>
      <c r="I2543" s="1453"/>
      <c r="J2543" s="1455"/>
      <c r="K2543" s="1455"/>
      <c r="L2543" s="1453"/>
      <c r="M2543" s="1453"/>
      <c r="N2543" s="1516"/>
      <c r="O2543" s="1453"/>
      <c r="P2543" s="1453"/>
      <c r="Q2543" s="1453"/>
      <c r="R2543" s="1453"/>
      <c r="S2543" s="1453"/>
    </row>
    <row r="2544" spans="1:19">
      <c r="A2544" s="1452"/>
      <c r="B2544" s="1452"/>
      <c r="C2544" s="1455"/>
      <c r="D2544" s="1574"/>
      <c r="E2544" s="1453"/>
      <c r="F2544" s="1454"/>
      <c r="G2544" s="1455"/>
      <c r="H2544" s="1481"/>
      <c r="I2544" s="1453"/>
      <c r="J2544" s="1455"/>
      <c r="K2544" s="1455"/>
      <c r="L2544" s="1453"/>
      <c r="M2544" s="1453"/>
      <c r="N2544" s="1516"/>
      <c r="O2544" s="1453"/>
      <c r="P2544" s="1453"/>
      <c r="Q2544" s="1453"/>
      <c r="R2544" s="1453"/>
      <c r="S2544" s="1453"/>
    </row>
    <row r="2545" spans="1:19">
      <c r="A2545" s="1452"/>
      <c r="B2545" s="1452"/>
      <c r="C2545" s="1455"/>
      <c r="D2545" s="1574"/>
      <c r="E2545" s="1453"/>
      <c r="F2545" s="1454"/>
      <c r="G2545" s="1455"/>
      <c r="H2545" s="1481"/>
      <c r="I2545" s="1453"/>
      <c r="J2545" s="1455"/>
      <c r="K2545" s="1455"/>
      <c r="L2545" s="1453"/>
      <c r="M2545" s="1453"/>
      <c r="N2545" s="1516"/>
      <c r="O2545" s="1453"/>
      <c r="P2545" s="1453"/>
      <c r="Q2545" s="1453"/>
      <c r="R2545" s="1453"/>
      <c r="S2545" s="1453"/>
    </row>
    <row r="2546" spans="1:19">
      <c r="A2546" s="1452"/>
      <c r="B2546" s="1452"/>
      <c r="C2546" s="1455"/>
      <c r="D2546" s="1574"/>
      <c r="E2546" s="1453"/>
      <c r="F2546" s="1454"/>
      <c r="G2546" s="1455"/>
      <c r="H2546" s="1481"/>
      <c r="I2546" s="1453"/>
      <c r="J2546" s="1455"/>
      <c r="K2546" s="1455"/>
      <c r="L2546" s="1453"/>
      <c r="M2546" s="1453"/>
      <c r="N2546" s="1516"/>
      <c r="O2546" s="1453"/>
      <c r="P2546" s="1453"/>
      <c r="Q2546" s="1453"/>
      <c r="R2546" s="1453"/>
      <c r="S2546" s="1453"/>
    </row>
    <row r="2547" spans="1:19">
      <c r="A2547" s="1452"/>
      <c r="B2547" s="1452"/>
      <c r="C2547" s="1455"/>
      <c r="D2547" s="1574"/>
      <c r="E2547" s="1453"/>
      <c r="F2547" s="1454"/>
      <c r="G2547" s="1455"/>
      <c r="H2547" s="1481"/>
      <c r="I2547" s="1453"/>
      <c r="J2547" s="1455"/>
      <c r="K2547" s="1455"/>
      <c r="L2547" s="1453"/>
      <c r="M2547" s="1453"/>
      <c r="N2547" s="1516"/>
      <c r="O2547" s="1453"/>
      <c r="P2547" s="1453"/>
      <c r="Q2547" s="1453"/>
      <c r="R2547" s="1453"/>
      <c r="S2547" s="1453"/>
    </row>
    <row r="2548" spans="1:19">
      <c r="A2548" s="1452"/>
      <c r="B2548" s="1452"/>
      <c r="C2548" s="1455"/>
      <c r="D2548" s="1574"/>
      <c r="E2548" s="1453"/>
      <c r="F2548" s="1454"/>
      <c r="G2548" s="1455"/>
      <c r="H2548" s="1481"/>
      <c r="I2548" s="1453"/>
      <c r="J2548" s="1455"/>
      <c r="K2548" s="1455"/>
      <c r="L2548" s="1453"/>
      <c r="M2548" s="1453"/>
      <c r="N2548" s="1516"/>
      <c r="O2548" s="1453"/>
      <c r="P2548" s="1453"/>
      <c r="Q2548" s="1453"/>
      <c r="R2548" s="1453"/>
      <c r="S2548" s="1453"/>
    </row>
    <row r="2549" spans="1:19">
      <c r="A2549" s="1452"/>
      <c r="B2549" s="1452"/>
      <c r="C2549" s="1455"/>
      <c r="D2549" s="1574"/>
      <c r="E2549" s="1453"/>
      <c r="F2549" s="1454"/>
      <c r="G2549" s="1455"/>
      <c r="H2549" s="1481"/>
      <c r="I2549" s="1453"/>
      <c r="J2549" s="1455"/>
      <c r="K2549" s="1455"/>
      <c r="L2549" s="1453"/>
      <c r="M2549" s="1453"/>
      <c r="N2549" s="1516"/>
      <c r="O2549" s="1453"/>
      <c r="P2549" s="1453"/>
      <c r="Q2549" s="1453"/>
      <c r="R2549" s="1453"/>
      <c r="S2549" s="1453"/>
    </row>
    <row r="2550" spans="1:19">
      <c r="A2550" s="1452"/>
      <c r="B2550" s="1452"/>
      <c r="C2550" s="1455"/>
      <c r="D2550" s="1574"/>
      <c r="E2550" s="1453"/>
      <c r="F2550" s="1454"/>
      <c r="G2550" s="1455"/>
      <c r="H2550" s="1481"/>
      <c r="I2550" s="1453"/>
      <c r="J2550" s="1455"/>
      <c r="K2550" s="1455"/>
      <c r="L2550" s="1453"/>
      <c r="M2550" s="1453"/>
      <c r="N2550" s="1516"/>
      <c r="O2550" s="1453"/>
      <c r="P2550" s="1453"/>
      <c r="Q2550" s="1453"/>
      <c r="R2550" s="1453"/>
      <c r="S2550" s="1453"/>
    </row>
    <row r="2551" spans="1:19">
      <c r="A2551" s="1452"/>
      <c r="B2551" s="1452"/>
      <c r="C2551" s="1455"/>
      <c r="D2551" s="1574"/>
      <c r="E2551" s="1453"/>
      <c r="F2551" s="1454"/>
      <c r="G2551" s="1455"/>
      <c r="H2551" s="1481"/>
      <c r="I2551" s="1453"/>
      <c r="J2551" s="1455"/>
      <c r="K2551" s="1455"/>
      <c r="L2551" s="1453"/>
      <c r="M2551" s="1453"/>
      <c r="N2551" s="1516"/>
      <c r="O2551" s="1453"/>
      <c r="P2551" s="1453"/>
      <c r="Q2551" s="1453"/>
      <c r="R2551" s="1453"/>
      <c r="S2551" s="1453"/>
    </row>
    <row r="2552" spans="1:19">
      <c r="A2552" s="1452"/>
      <c r="B2552" s="1452"/>
      <c r="C2552" s="1455"/>
      <c r="D2552" s="1574"/>
      <c r="E2552" s="1453"/>
      <c r="F2552" s="1454"/>
      <c r="G2552" s="1455"/>
      <c r="H2552" s="1481"/>
      <c r="I2552" s="1453"/>
      <c r="J2552" s="1455"/>
      <c r="K2552" s="1455"/>
      <c r="L2552" s="1453"/>
      <c r="M2552" s="1453"/>
      <c r="N2552" s="1516"/>
      <c r="O2552" s="1453"/>
      <c r="P2552" s="1453"/>
      <c r="Q2552" s="1453"/>
      <c r="R2552" s="1453"/>
      <c r="S2552" s="1453"/>
    </row>
    <row r="2553" spans="1:19">
      <c r="A2553" s="1452"/>
      <c r="B2553" s="1452"/>
      <c r="C2553" s="1455"/>
      <c r="D2553" s="1574"/>
      <c r="E2553" s="1453"/>
      <c r="F2553" s="1454"/>
      <c r="G2553" s="1455"/>
      <c r="H2553" s="1481"/>
      <c r="I2553" s="1453"/>
      <c r="J2553" s="1455"/>
      <c r="K2553" s="1455"/>
      <c r="L2553" s="1453"/>
      <c r="M2553" s="1453"/>
      <c r="N2553" s="1516"/>
      <c r="O2553" s="1453"/>
      <c r="P2553" s="1453"/>
      <c r="Q2553" s="1453"/>
      <c r="R2553" s="1453"/>
      <c r="S2553" s="1453"/>
    </row>
    <row r="2554" spans="1:19">
      <c r="A2554" s="1452"/>
      <c r="B2554" s="1452"/>
      <c r="C2554" s="1455"/>
      <c r="D2554" s="1574"/>
      <c r="E2554" s="1453"/>
      <c r="F2554" s="1454"/>
      <c r="G2554" s="1455"/>
      <c r="H2554" s="1481"/>
      <c r="I2554" s="1453"/>
      <c r="J2554" s="1455"/>
      <c r="K2554" s="1455"/>
      <c r="L2554" s="1453"/>
      <c r="M2554" s="1453"/>
      <c r="N2554" s="1516"/>
      <c r="O2554" s="1453"/>
      <c r="P2554" s="1453"/>
      <c r="Q2554" s="1453"/>
      <c r="R2554" s="1453"/>
      <c r="S2554" s="1453"/>
    </row>
    <row r="2555" spans="1:19">
      <c r="A2555" s="1452"/>
      <c r="B2555" s="1452"/>
      <c r="C2555" s="1455"/>
      <c r="D2555" s="1574"/>
      <c r="E2555" s="1453"/>
      <c r="F2555" s="1454"/>
      <c r="G2555" s="1455"/>
      <c r="H2555" s="1481"/>
      <c r="I2555" s="1453"/>
      <c r="J2555" s="1455"/>
      <c r="K2555" s="1455"/>
      <c r="L2555" s="1453"/>
      <c r="M2555" s="1453"/>
      <c r="N2555" s="1516"/>
      <c r="O2555" s="1453"/>
      <c r="P2555" s="1453"/>
      <c r="Q2555" s="1453"/>
      <c r="R2555" s="1453"/>
      <c r="S2555" s="1453"/>
    </row>
    <row r="2556" spans="1:19">
      <c r="A2556" s="1452"/>
      <c r="B2556" s="1452"/>
      <c r="C2556" s="1455"/>
      <c r="D2556" s="1574"/>
      <c r="E2556" s="1453"/>
      <c r="F2556" s="1454"/>
      <c r="G2556" s="1455"/>
      <c r="H2556" s="1481"/>
      <c r="I2556" s="1453"/>
      <c r="J2556" s="1455"/>
      <c r="K2556" s="1455"/>
      <c r="L2556" s="1453"/>
      <c r="M2556" s="1453"/>
      <c r="N2556" s="1516"/>
      <c r="O2556" s="1453"/>
      <c r="P2556" s="1453"/>
      <c r="Q2556" s="1453"/>
      <c r="R2556" s="1453"/>
      <c r="S2556" s="1453"/>
    </row>
    <row r="2557" spans="1:19">
      <c r="A2557" s="1452"/>
      <c r="B2557" s="1452"/>
      <c r="C2557" s="1455"/>
      <c r="D2557" s="1574"/>
      <c r="E2557" s="1453"/>
      <c r="F2557" s="1454"/>
      <c r="G2557" s="1455"/>
      <c r="H2557" s="1481"/>
      <c r="I2557" s="1453"/>
      <c r="J2557" s="1455"/>
      <c r="K2557" s="1455"/>
      <c r="L2557" s="1453"/>
      <c r="M2557" s="1453"/>
      <c r="N2557" s="1516"/>
      <c r="O2557" s="1453"/>
      <c r="P2557" s="1453"/>
      <c r="Q2557" s="1453"/>
      <c r="R2557" s="1453"/>
      <c r="S2557" s="1453"/>
    </row>
    <row r="2558" spans="1:19">
      <c r="A2558" s="1452"/>
      <c r="B2558" s="1452"/>
      <c r="C2558" s="1455"/>
      <c r="D2558" s="1574"/>
      <c r="E2558" s="1453"/>
      <c r="F2558" s="1454"/>
      <c r="G2558" s="1455"/>
      <c r="H2558" s="1481"/>
      <c r="I2558" s="1453"/>
      <c r="J2558" s="1455"/>
      <c r="K2558" s="1455"/>
      <c r="L2558" s="1453"/>
      <c r="M2558" s="1453"/>
      <c r="N2558" s="1516"/>
      <c r="O2558" s="1453"/>
      <c r="P2558" s="1453"/>
      <c r="Q2558" s="1453"/>
      <c r="R2558" s="1453"/>
      <c r="S2558" s="1453"/>
    </row>
    <row r="2559" spans="1:19">
      <c r="A2559" s="1452"/>
      <c r="B2559" s="1452"/>
      <c r="C2559" s="1455"/>
      <c r="D2559" s="1574"/>
      <c r="E2559" s="1453"/>
      <c r="F2559" s="1454"/>
      <c r="G2559" s="1455"/>
      <c r="H2559" s="1481"/>
      <c r="I2559" s="1453"/>
      <c r="J2559" s="1455"/>
      <c r="K2559" s="1455"/>
      <c r="L2559" s="1453"/>
      <c r="M2559" s="1453"/>
      <c r="N2559" s="1516"/>
      <c r="O2559" s="1453"/>
      <c r="P2559" s="1453"/>
      <c r="Q2559" s="1453"/>
      <c r="R2559" s="1453"/>
      <c r="S2559" s="1453"/>
    </row>
    <row r="2560" spans="1:19">
      <c r="A2560" s="1452"/>
      <c r="B2560" s="1452"/>
      <c r="C2560" s="1455"/>
      <c r="D2560" s="1574"/>
      <c r="E2560" s="1453"/>
      <c r="F2560" s="1454"/>
      <c r="G2560" s="1455"/>
      <c r="H2560" s="1481"/>
      <c r="I2560" s="1453"/>
      <c r="J2560" s="1455"/>
      <c r="K2560" s="1455"/>
      <c r="L2560" s="1453"/>
      <c r="M2560" s="1453"/>
      <c r="N2560" s="1516"/>
      <c r="O2560" s="1453"/>
      <c r="P2560" s="1453"/>
      <c r="Q2560" s="1453"/>
      <c r="R2560" s="1453"/>
      <c r="S2560" s="1453"/>
    </row>
    <row r="2561" spans="1:19">
      <c r="A2561" s="1452"/>
      <c r="B2561" s="1452"/>
      <c r="C2561" s="1455"/>
      <c r="D2561" s="1574"/>
      <c r="E2561" s="1453"/>
      <c r="F2561" s="1454"/>
      <c r="G2561" s="1455"/>
      <c r="H2561" s="1481"/>
      <c r="I2561" s="1453"/>
      <c r="J2561" s="1455"/>
      <c r="K2561" s="1455"/>
      <c r="L2561" s="1453"/>
      <c r="M2561" s="1453"/>
      <c r="N2561" s="1516"/>
      <c r="O2561" s="1453"/>
      <c r="P2561" s="1453"/>
      <c r="Q2561" s="1453"/>
      <c r="R2561" s="1453"/>
      <c r="S2561" s="1453"/>
    </row>
    <row r="2562" spans="1:19">
      <c r="A2562" s="1452"/>
      <c r="B2562" s="1452"/>
      <c r="C2562" s="1455"/>
      <c r="D2562" s="1574"/>
      <c r="E2562" s="1453"/>
      <c r="F2562" s="1454"/>
      <c r="G2562" s="1455"/>
      <c r="H2562" s="1481"/>
      <c r="I2562" s="1453"/>
      <c r="J2562" s="1455"/>
      <c r="K2562" s="1455"/>
      <c r="L2562" s="1453"/>
      <c r="M2562" s="1453"/>
      <c r="N2562" s="1516"/>
      <c r="O2562" s="1453"/>
      <c r="P2562" s="1453"/>
      <c r="Q2562" s="1453"/>
      <c r="R2562" s="1453"/>
      <c r="S2562" s="1453"/>
    </row>
    <row r="2563" spans="1:19">
      <c r="A2563" s="1452"/>
      <c r="B2563" s="1452"/>
      <c r="C2563" s="1455"/>
      <c r="D2563" s="1574"/>
      <c r="E2563" s="1453"/>
      <c r="F2563" s="1454"/>
      <c r="G2563" s="1455"/>
      <c r="H2563" s="1481"/>
      <c r="I2563" s="1453"/>
      <c r="J2563" s="1455"/>
      <c r="K2563" s="1455"/>
      <c r="L2563" s="1453"/>
      <c r="M2563" s="1453"/>
      <c r="N2563" s="1516"/>
      <c r="O2563" s="1453"/>
      <c r="P2563" s="1453"/>
      <c r="Q2563" s="1453"/>
      <c r="R2563" s="1453"/>
      <c r="S2563" s="1453"/>
    </row>
    <row r="2564" spans="1:19">
      <c r="A2564" s="1452"/>
      <c r="B2564" s="1452"/>
      <c r="C2564" s="1455"/>
      <c r="D2564" s="1574"/>
      <c r="E2564" s="1453"/>
      <c r="F2564" s="1454"/>
      <c r="G2564" s="1455"/>
      <c r="H2564" s="1481"/>
      <c r="I2564" s="1453"/>
      <c r="J2564" s="1455"/>
      <c r="K2564" s="1455"/>
      <c r="L2564" s="1453"/>
      <c r="M2564" s="1453"/>
      <c r="N2564" s="1516"/>
      <c r="O2564" s="1453"/>
      <c r="P2564" s="1453"/>
      <c r="Q2564" s="1453"/>
      <c r="R2564" s="1453"/>
      <c r="S2564" s="1453"/>
    </row>
    <row r="2565" spans="1:19">
      <c r="A2565" s="1452"/>
      <c r="B2565" s="1452"/>
      <c r="C2565" s="1455"/>
      <c r="D2565" s="1574"/>
      <c r="E2565" s="1453"/>
      <c r="F2565" s="1454"/>
      <c r="G2565" s="1455"/>
      <c r="H2565" s="1481"/>
      <c r="I2565" s="1453"/>
      <c r="J2565" s="1455"/>
      <c r="K2565" s="1455"/>
      <c r="L2565" s="1453"/>
      <c r="M2565" s="1453"/>
      <c r="N2565" s="1516"/>
      <c r="O2565" s="1453"/>
      <c r="P2565" s="1453"/>
      <c r="Q2565" s="1453"/>
      <c r="R2565" s="1453"/>
      <c r="S2565" s="1453"/>
    </row>
    <row r="2566" spans="1:19">
      <c r="A2566" s="1452"/>
      <c r="B2566" s="1452"/>
      <c r="C2566" s="1455"/>
      <c r="D2566" s="1574"/>
      <c r="E2566" s="1453"/>
      <c r="F2566" s="1454"/>
      <c r="G2566" s="1455"/>
      <c r="H2566" s="1481"/>
      <c r="I2566" s="1453"/>
      <c r="J2566" s="1455"/>
      <c r="K2566" s="1455"/>
      <c r="L2566" s="1453"/>
      <c r="M2566" s="1453"/>
      <c r="N2566" s="1516"/>
      <c r="O2566" s="1453"/>
      <c r="P2566" s="1453"/>
      <c r="Q2566" s="1453"/>
      <c r="R2566" s="1453"/>
      <c r="S2566" s="1453"/>
    </row>
    <row r="2567" spans="1:19">
      <c r="A2567" s="1452"/>
      <c r="B2567" s="1452"/>
      <c r="C2567" s="1455"/>
      <c r="D2567" s="1574"/>
      <c r="E2567" s="1453"/>
      <c r="F2567" s="1454"/>
      <c r="G2567" s="1455"/>
      <c r="H2567" s="1481"/>
      <c r="I2567" s="1453"/>
      <c r="J2567" s="1455"/>
      <c r="K2567" s="1455"/>
      <c r="L2567" s="1453"/>
      <c r="M2567" s="1453"/>
      <c r="N2567" s="1516"/>
      <c r="O2567" s="1453"/>
      <c r="P2567" s="1453"/>
      <c r="Q2567" s="1453"/>
      <c r="R2567" s="1453"/>
      <c r="S2567" s="1453"/>
    </row>
    <row r="2568" spans="1:19">
      <c r="A2568" s="1452"/>
      <c r="B2568" s="1452"/>
      <c r="C2568" s="1455"/>
      <c r="D2568" s="1574"/>
      <c r="E2568" s="1453"/>
      <c r="F2568" s="1454"/>
      <c r="G2568" s="1455"/>
      <c r="H2568" s="1481"/>
      <c r="I2568" s="1453"/>
      <c r="J2568" s="1455"/>
      <c r="K2568" s="1455"/>
      <c r="L2568" s="1453"/>
      <c r="M2568" s="1453"/>
      <c r="N2568" s="1516"/>
      <c r="O2568" s="1453"/>
      <c r="P2568" s="1453"/>
      <c r="Q2568" s="1453"/>
      <c r="R2568" s="1453"/>
      <c r="S2568" s="1453"/>
    </row>
    <row r="2569" spans="1:19">
      <c r="A2569" s="1452"/>
      <c r="B2569" s="1452"/>
      <c r="C2569" s="1455"/>
      <c r="D2569" s="1574"/>
      <c r="E2569" s="1453"/>
      <c r="F2569" s="1454"/>
      <c r="G2569" s="1455"/>
      <c r="H2569" s="1481"/>
      <c r="I2569" s="1453"/>
      <c r="J2569" s="1455"/>
      <c r="K2569" s="1455"/>
      <c r="L2569" s="1453"/>
      <c r="M2569" s="1453"/>
      <c r="N2569" s="1516"/>
      <c r="O2569" s="1453"/>
      <c r="P2569" s="1453"/>
      <c r="Q2569" s="1453"/>
      <c r="R2569" s="1453"/>
      <c r="S2569" s="1453"/>
    </row>
    <row r="2570" spans="1:19">
      <c r="A2570" s="1452"/>
      <c r="B2570" s="1452"/>
      <c r="C2570" s="1455"/>
      <c r="D2570" s="1574"/>
      <c r="E2570" s="1453"/>
      <c r="F2570" s="1454"/>
      <c r="G2570" s="1455"/>
      <c r="H2570" s="1481"/>
      <c r="I2570" s="1453"/>
      <c r="J2570" s="1455"/>
      <c r="K2570" s="1455"/>
      <c r="L2570" s="1453"/>
      <c r="M2570" s="1453"/>
      <c r="N2570" s="1516"/>
      <c r="O2570" s="1453"/>
      <c r="P2570" s="1453"/>
      <c r="Q2570" s="1453"/>
      <c r="R2570" s="1453"/>
      <c r="S2570" s="1453"/>
    </row>
    <row r="2571" spans="1:19">
      <c r="A2571" s="1452"/>
      <c r="B2571" s="1452"/>
      <c r="C2571" s="1455"/>
      <c r="D2571" s="1574"/>
      <c r="E2571" s="1453"/>
      <c r="F2571" s="1454"/>
      <c r="G2571" s="1455"/>
      <c r="H2571" s="1481"/>
      <c r="I2571" s="1453"/>
      <c r="J2571" s="1455"/>
      <c r="K2571" s="1455"/>
      <c r="L2571" s="1453"/>
      <c r="M2571" s="1453"/>
      <c r="N2571" s="1516"/>
      <c r="O2571" s="1453"/>
      <c r="P2571" s="1453"/>
      <c r="Q2571" s="1453"/>
      <c r="R2571" s="1453"/>
      <c r="S2571" s="1453"/>
    </row>
    <row r="2572" spans="1:19">
      <c r="A2572" s="1452"/>
      <c r="B2572" s="1452"/>
      <c r="C2572" s="1455"/>
      <c r="D2572" s="1574"/>
      <c r="E2572" s="1453"/>
      <c r="F2572" s="1454"/>
      <c r="G2572" s="1455"/>
      <c r="H2572" s="1481"/>
      <c r="I2572" s="1453"/>
      <c r="J2572" s="1455"/>
      <c r="K2572" s="1455"/>
      <c r="L2572" s="1453"/>
      <c r="M2572" s="1453"/>
      <c r="N2572" s="1516"/>
      <c r="O2572" s="1453"/>
      <c r="P2572" s="1453"/>
      <c r="Q2572" s="1453"/>
      <c r="R2572" s="1453"/>
      <c r="S2572" s="1453"/>
    </row>
    <row r="2573" spans="1:19">
      <c r="A2573" s="1452"/>
      <c r="B2573" s="1452"/>
      <c r="C2573" s="1455"/>
      <c r="D2573" s="1574"/>
      <c r="E2573" s="1453"/>
      <c r="F2573" s="1454"/>
      <c r="G2573" s="1455"/>
      <c r="H2573" s="1481"/>
      <c r="I2573" s="1453"/>
      <c r="J2573" s="1455"/>
      <c r="K2573" s="1455"/>
      <c r="L2573" s="1453"/>
      <c r="M2573" s="1453"/>
      <c r="N2573" s="1516"/>
      <c r="O2573" s="1453"/>
      <c r="P2573" s="1453"/>
      <c r="Q2573" s="1453"/>
      <c r="R2573" s="1453"/>
      <c r="S2573" s="1453"/>
    </row>
    <row r="2574" spans="1:19">
      <c r="A2574" s="1452"/>
      <c r="B2574" s="1452"/>
      <c r="C2574" s="1455"/>
      <c r="D2574" s="1574"/>
      <c r="E2574" s="1453"/>
      <c r="F2574" s="1454"/>
      <c r="G2574" s="1455"/>
      <c r="H2574" s="1481"/>
      <c r="I2574" s="1453"/>
      <c r="J2574" s="1455"/>
      <c r="K2574" s="1455"/>
      <c r="L2574" s="1453"/>
      <c r="M2574" s="1453"/>
      <c r="N2574" s="1516"/>
      <c r="O2574" s="1453"/>
      <c r="P2574" s="1453"/>
      <c r="Q2574" s="1453"/>
      <c r="R2574" s="1453"/>
      <c r="S2574" s="1453"/>
    </row>
    <row r="2575" spans="1:19">
      <c r="A2575" s="1452"/>
      <c r="B2575" s="1452"/>
      <c r="C2575" s="1455"/>
      <c r="D2575" s="1574"/>
      <c r="E2575" s="1453"/>
      <c r="F2575" s="1454"/>
      <c r="G2575" s="1455"/>
      <c r="H2575" s="1481"/>
      <c r="I2575" s="1453"/>
      <c r="J2575" s="1455"/>
      <c r="K2575" s="1455"/>
      <c r="L2575" s="1453"/>
      <c r="M2575" s="1453"/>
      <c r="N2575" s="1516"/>
      <c r="O2575" s="1453"/>
      <c r="P2575" s="1453"/>
      <c r="Q2575" s="1453"/>
      <c r="R2575" s="1453"/>
      <c r="S2575" s="1453"/>
    </row>
    <row r="2576" spans="1:19">
      <c r="A2576" s="1452"/>
      <c r="B2576" s="1452"/>
      <c r="C2576" s="1455"/>
      <c r="D2576" s="1574"/>
      <c r="E2576" s="1453"/>
      <c r="F2576" s="1454"/>
      <c r="G2576" s="1455"/>
      <c r="H2576" s="1481"/>
      <c r="I2576" s="1453"/>
      <c r="J2576" s="1455"/>
      <c r="K2576" s="1455"/>
      <c r="L2576" s="1453"/>
      <c r="M2576" s="1453"/>
      <c r="N2576" s="1516"/>
      <c r="O2576" s="1453"/>
      <c r="P2576" s="1453"/>
      <c r="Q2576" s="1453"/>
      <c r="R2576" s="1453"/>
      <c r="S2576" s="1453"/>
    </row>
    <row r="2577" spans="1:19">
      <c r="A2577" s="1452"/>
      <c r="B2577" s="1452"/>
      <c r="C2577" s="1455"/>
      <c r="D2577" s="1574"/>
      <c r="E2577" s="1453"/>
      <c r="F2577" s="1454"/>
      <c r="G2577" s="1455"/>
      <c r="H2577" s="1481"/>
      <c r="I2577" s="1453"/>
      <c r="J2577" s="1455"/>
      <c r="K2577" s="1455"/>
      <c r="L2577" s="1453"/>
      <c r="M2577" s="1453"/>
      <c r="N2577" s="1516"/>
      <c r="O2577" s="1453"/>
      <c r="P2577" s="1453"/>
      <c r="Q2577" s="1453"/>
      <c r="R2577" s="1453"/>
      <c r="S2577" s="1453"/>
    </row>
    <row r="2578" spans="1:19">
      <c r="A2578" s="1452"/>
      <c r="B2578" s="1452"/>
      <c r="C2578" s="1455"/>
      <c r="D2578" s="1574"/>
      <c r="E2578" s="1453"/>
      <c r="F2578" s="1454"/>
      <c r="G2578" s="1455"/>
      <c r="H2578" s="1481"/>
      <c r="I2578" s="1453"/>
      <c r="J2578" s="1455"/>
      <c r="K2578" s="1455"/>
      <c r="L2578" s="1453"/>
      <c r="M2578" s="1453"/>
      <c r="N2578" s="1516"/>
      <c r="O2578" s="1453"/>
      <c r="P2578" s="1453"/>
      <c r="Q2578" s="1453"/>
      <c r="R2578" s="1453"/>
      <c r="S2578" s="1453"/>
    </row>
    <row r="2579" spans="1:19">
      <c r="A2579" s="1452"/>
      <c r="B2579" s="1452"/>
      <c r="C2579" s="1455"/>
      <c r="D2579" s="1574"/>
      <c r="E2579" s="1453"/>
      <c r="F2579" s="1454"/>
      <c r="G2579" s="1455"/>
      <c r="H2579" s="1481"/>
      <c r="I2579" s="1453"/>
      <c r="J2579" s="1455"/>
      <c r="K2579" s="1455"/>
      <c r="L2579" s="1453"/>
      <c r="M2579" s="1453"/>
      <c r="N2579" s="1516"/>
      <c r="O2579" s="1453"/>
      <c r="P2579" s="1453"/>
      <c r="Q2579" s="1453"/>
      <c r="R2579" s="1453"/>
      <c r="S2579" s="1453"/>
    </row>
    <row r="2580" spans="1:19">
      <c r="A2580" s="1452"/>
      <c r="B2580" s="1452"/>
      <c r="C2580" s="1455"/>
      <c r="D2580" s="1574"/>
      <c r="E2580" s="1453"/>
      <c r="F2580" s="1454"/>
      <c r="G2580" s="1455"/>
      <c r="H2580" s="1481"/>
      <c r="I2580" s="1453"/>
      <c r="J2580" s="1455"/>
      <c r="K2580" s="1455"/>
      <c r="L2580" s="1453"/>
      <c r="M2580" s="1453"/>
      <c r="N2580" s="1516"/>
      <c r="O2580" s="1453"/>
      <c r="P2580" s="1453"/>
      <c r="Q2580" s="1453"/>
      <c r="R2580" s="1453"/>
      <c r="S2580" s="1453"/>
    </row>
    <row r="2581" spans="1:19">
      <c r="A2581" s="1452"/>
      <c r="B2581" s="1452"/>
      <c r="C2581" s="1455"/>
      <c r="D2581" s="1574"/>
      <c r="E2581" s="1453"/>
      <c r="F2581" s="1454"/>
      <c r="G2581" s="1455"/>
      <c r="H2581" s="1481"/>
      <c r="I2581" s="1453"/>
      <c r="J2581" s="1455"/>
      <c r="K2581" s="1455"/>
      <c r="L2581" s="1453"/>
      <c r="M2581" s="1453"/>
      <c r="N2581" s="1516"/>
      <c r="O2581" s="1453"/>
      <c r="P2581" s="1453"/>
      <c r="Q2581" s="1453"/>
      <c r="R2581" s="1453"/>
      <c r="S2581" s="1453"/>
    </row>
    <row r="2582" spans="1:19">
      <c r="A2582" s="1452"/>
      <c r="B2582" s="1452"/>
      <c r="C2582" s="1455"/>
      <c r="D2582" s="1574"/>
      <c r="E2582" s="1453"/>
      <c r="F2582" s="1454"/>
      <c r="G2582" s="1455"/>
      <c r="H2582" s="1481"/>
      <c r="I2582" s="1453"/>
      <c r="J2582" s="1455"/>
      <c r="K2582" s="1455"/>
      <c r="L2582" s="1453"/>
      <c r="M2582" s="1453"/>
      <c r="N2582" s="1516"/>
      <c r="O2582" s="1453"/>
      <c r="P2582" s="1453"/>
      <c r="Q2582" s="1453"/>
      <c r="R2582" s="1453"/>
      <c r="S2582" s="1453"/>
    </row>
    <row r="2583" spans="1:19">
      <c r="A2583" s="1452"/>
      <c r="B2583" s="1452"/>
      <c r="C2583" s="1455"/>
      <c r="D2583" s="1574"/>
      <c r="E2583" s="1453"/>
      <c r="F2583" s="1454"/>
      <c r="G2583" s="1455"/>
      <c r="H2583" s="1481"/>
      <c r="I2583" s="1453"/>
      <c r="J2583" s="1455"/>
      <c r="K2583" s="1455"/>
      <c r="L2583" s="1453"/>
      <c r="M2583" s="1453"/>
      <c r="N2583" s="1516"/>
      <c r="O2583" s="1453"/>
      <c r="P2583" s="1453"/>
      <c r="Q2583" s="1453"/>
      <c r="R2583" s="1453"/>
      <c r="S2583" s="1453"/>
    </row>
    <row r="2584" spans="1:19">
      <c r="A2584" s="1452"/>
      <c r="B2584" s="1452"/>
      <c r="C2584" s="1455"/>
      <c r="D2584" s="1574"/>
      <c r="E2584" s="1453"/>
      <c r="F2584" s="1454"/>
      <c r="G2584" s="1455"/>
      <c r="H2584" s="1481"/>
      <c r="I2584" s="1453"/>
      <c r="J2584" s="1455"/>
      <c r="K2584" s="1455"/>
      <c r="L2584" s="1453"/>
      <c r="M2584" s="1453"/>
      <c r="N2584" s="1516"/>
      <c r="O2584" s="1453"/>
      <c r="P2584" s="1453"/>
      <c r="Q2584" s="1453"/>
      <c r="R2584" s="1453"/>
      <c r="S2584" s="1453"/>
    </row>
    <row r="2585" spans="1:19">
      <c r="A2585" s="1452"/>
      <c r="B2585" s="1452"/>
      <c r="C2585" s="1455"/>
      <c r="D2585" s="1574"/>
      <c r="E2585" s="1453"/>
      <c r="F2585" s="1454"/>
      <c r="G2585" s="1455"/>
      <c r="H2585" s="1481"/>
      <c r="I2585" s="1453"/>
      <c r="J2585" s="1455"/>
      <c r="K2585" s="1455"/>
      <c r="L2585" s="1453"/>
      <c r="M2585" s="1453"/>
      <c r="N2585" s="1516"/>
      <c r="O2585" s="1453"/>
      <c r="P2585" s="1453"/>
      <c r="Q2585" s="1453"/>
      <c r="R2585" s="1453"/>
      <c r="S2585" s="1453"/>
    </row>
    <row r="2586" spans="1:19">
      <c r="A2586" s="1452"/>
      <c r="B2586" s="1452"/>
      <c r="C2586" s="1455"/>
      <c r="D2586" s="1574"/>
      <c r="E2586" s="1453"/>
      <c r="F2586" s="1454"/>
      <c r="G2586" s="1455"/>
      <c r="H2586" s="1481"/>
      <c r="I2586" s="1453"/>
      <c r="J2586" s="1455"/>
      <c r="K2586" s="1455"/>
      <c r="L2586" s="1453"/>
      <c r="M2586" s="1453"/>
      <c r="N2586" s="1516"/>
      <c r="O2586" s="1453"/>
      <c r="P2586" s="1453"/>
      <c r="Q2586" s="1453"/>
      <c r="R2586" s="1453"/>
      <c r="S2586" s="1453"/>
    </row>
    <row r="2587" spans="1:19">
      <c r="A2587" s="1452"/>
      <c r="B2587" s="1452"/>
      <c r="C2587" s="1455"/>
      <c r="D2587" s="1574"/>
      <c r="E2587" s="1453"/>
      <c r="F2587" s="1454"/>
      <c r="G2587" s="1455"/>
      <c r="H2587" s="1481"/>
      <c r="I2587" s="1453"/>
      <c r="J2587" s="1455"/>
      <c r="K2587" s="1455"/>
      <c r="L2587" s="1453"/>
      <c r="M2587" s="1453"/>
      <c r="N2587" s="1516"/>
      <c r="O2587" s="1453"/>
      <c r="P2587" s="1453"/>
      <c r="Q2587" s="1453"/>
      <c r="R2587" s="1453"/>
      <c r="S2587" s="1453"/>
    </row>
    <row r="2588" spans="1:19">
      <c r="A2588" s="1452"/>
      <c r="B2588" s="1452"/>
      <c r="C2588" s="1455"/>
      <c r="D2588" s="1574"/>
      <c r="E2588" s="1453"/>
      <c r="F2588" s="1454"/>
      <c r="G2588" s="1455"/>
      <c r="H2588" s="1481"/>
      <c r="I2588" s="1453"/>
      <c r="J2588" s="1455"/>
      <c r="K2588" s="1455"/>
      <c r="L2588" s="1453"/>
      <c r="M2588" s="1453"/>
      <c r="N2588" s="1516"/>
      <c r="O2588" s="1453"/>
      <c r="P2588" s="1453"/>
      <c r="Q2588" s="1453"/>
      <c r="R2588" s="1453"/>
      <c r="S2588" s="1453"/>
    </row>
    <row r="2589" spans="1:19">
      <c r="A2589" s="1452"/>
      <c r="B2589" s="1452"/>
      <c r="C2589" s="1455"/>
      <c r="D2589" s="1574"/>
      <c r="E2589" s="1453"/>
      <c r="F2589" s="1454"/>
      <c r="G2589" s="1455"/>
      <c r="H2589" s="1481"/>
      <c r="I2589" s="1453"/>
      <c r="J2589" s="1455"/>
      <c r="K2589" s="1455"/>
      <c r="L2589" s="1453"/>
      <c r="M2589" s="1453"/>
      <c r="N2589" s="1516"/>
      <c r="O2589" s="1453"/>
      <c r="P2589" s="1453"/>
      <c r="Q2589" s="1453"/>
      <c r="R2589" s="1453"/>
      <c r="S2589" s="1453"/>
    </row>
    <row r="2590" spans="1:19">
      <c r="A2590" s="1452"/>
      <c r="B2590" s="1452"/>
      <c r="C2590" s="1455"/>
      <c r="D2590" s="1574"/>
      <c r="E2590" s="1453"/>
      <c r="F2590" s="1454"/>
      <c r="G2590" s="1455"/>
      <c r="H2590" s="1481"/>
      <c r="I2590" s="1453"/>
      <c r="J2590" s="1455"/>
      <c r="K2590" s="1455"/>
      <c r="L2590" s="1453"/>
      <c r="M2590" s="1453"/>
      <c r="N2590" s="1516"/>
      <c r="O2590" s="1453"/>
      <c r="P2590" s="1453"/>
      <c r="Q2590" s="1453"/>
      <c r="R2590" s="1453"/>
      <c r="S2590" s="1453"/>
    </row>
    <row r="2591" spans="1:19">
      <c r="A2591" s="1452"/>
      <c r="B2591" s="1452"/>
      <c r="C2591" s="1455"/>
      <c r="D2591" s="1574"/>
      <c r="E2591" s="1453"/>
      <c r="F2591" s="1454"/>
      <c r="G2591" s="1455"/>
      <c r="H2591" s="1481"/>
      <c r="I2591" s="1453"/>
      <c r="J2591" s="1455"/>
      <c r="K2591" s="1455"/>
      <c r="L2591" s="1453"/>
      <c r="M2591" s="1453"/>
      <c r="N2591" s="1516"/>
      <c r="O2591" s="1453"/>
      <c r="P2591" s="1453"/>
      <c r="Q2591" s="1453"/>
      <c r="R2591" s="1453"/>
      <c r="S2591" s="1453"/>
    </row>
    <row r="2592" spans="1:19">
      <c r="A2592" s="1452"/>
      <c r="B2592" s="1452"/>
      <c r="C2592" s="1455"/>
      <c r="D2592" s="1574"/>
      <c r="E2592" s="1453"/>
      <c r="F2592" s="1454"/>
      <c r="G2592" s="1455"/>
      <c r="H2592" s="1481"/>
      <c r="I2592" s="1453"/>
      <c r="J2592" s="1455"/>
      <c r="K2592" s="1455"/>
      <c r="L2592" s="1453"/>
      <c r="M2592" s="1453"/>
      <c r="N2592" s="1516"/>
      <c r="O2592" s="1453"/>
      <c r="P2592" s="1453"/>
      <c r="Q2592" s="1453"/>
      <c r="R2592" s="1453"/>
      <c r="S2592" s="1453"/>
    </row>
    <row r="2593" spans="1:19">
      <c r="A2593" s="1452"/>
      <c r="B2593" s="1452"/>
      <c r="C2593" s="1455"/>
      <c r="D2593" s="1574"/>
      <c r="E2593" s="1453"/>
      <c r="F2593" s="1454"/>
      <c r="G2593" s="1455"/>
      <c r="H2593" s="1481"/>
      <c r="I2593" s="1453"/>
      <c r="J2593" s="1455"/>
      <c r="K2593" s="1455"/>
      <c r="L2593" s="1453"/>
      <c r="M2593" s="1453"/>
      <c r="N2593" s="1516"/>
      <c r="O2593" s="1453"/>
      <c r="P2593" s="1453"/>
      <c r="Q2593" s="1453"/>
      <c r="R2593" s="1453"/>
      <c r="S2593" s="1453"/>
    </row>
    <row r="2594" spans="1:19">
      <c r="A2594" s="1452"/>
      <c r="B2594" s="1452"/>
      <c r="C2594" s="1455"/>
      <c r="D2594" s="1574"/>
      <c r="E2594" s="1453"/>
      <c r="F2594" s="1454"/>
      <c r="G2594" s="1455"/>
      <c r="H2594" s="1481"/>
      <c r="I2594" s="1453"/>
      <c r="J2594" s="1455"/>
      <c r="K2594" s="1455"/>
      <c r="L2594" s="1453"/>
      <c r="M2594" s="1453"/>
      <c r="N2594" s="1516"/>
      <c r="O2594" s="1453"/>
      <c r="P2594" s="1453"/>
      <c r="Q2594" s="1453"/>
      <c r="R2594" s="1453"/>
      <c r="S2594" s="1453"/>
    </row>
    <row r="2595" spans="1:19">
      <c r="A2595" s="1452"/>
      <c r="B2595" s="1452"/>
      <c r="C2595" s="1455"/>
      <c r="D2595" s="1574"/>
      <c r="E2595" s="1453"/>
      <c r="F2595" s="1454"/>
      <c r="G2595" s="1455"/>
      <c r="H2595" s="1481"/>
      <c r="I2595" s="1453"/>
      <c r="J2595" s="1455"/>
      <c r="K2595" s="1455"/>
      <c r="L2595" s="1453"/>
      <c r="M2595" s="1453"/>
      <c r="N2595" s="1516"/>
      <c r="O2595" s="1453"/>
      <c r="P2595" s="1453"/>
      <c r="Q2595" s="1453"/>
      <c r="R2595" s="1453"/>
      <c r="S2595" s="1453"/>
    </row>
    <row r="2596" spans="1:19">
      <c r="A2596" s="1452"/>
      <c r="B2596" s="1452"/>
      <c r="C2596" s="1455"/>
      <c r="D2596" s="1574"/>
      <c r="E2596" s="1453"/>
      <c r="F2596" s="1454"/>
      <c r="G2596" s="1455"/>
      <c r="H2596" s="1481"/>
      <c r="I2596" s="1453"/>
      <c r="J2596" s="1455"/>
      <c r="K2596" s="1455"/>
      <c r="L2596" s="1453"/>
      <c r="M2596" s="1453"/>
      <c r="N2596" s="1516"/>
      <c r="O2596" s="1453"/>
      <c r="P2596" s="1453"/>
      <c r="Q2596" s="1453"/>
      <c r="R2596" s="1453"/>
      <c r="S2596" s="1453"/>
    </row>
    <row r="2597" spans="1:19">
      <c r="A2597" s="1452"/>
      <c r="B2597" s="1452"/>
      <c r="C2597" s="1455"/>
      <c r="D2597" s="1574"/>
      <c r="E2597" s="1453"/>
      <c r="F2597" s="1454"/>
      <c r="G2597" s="1455"/>
      <c r="H2597" s="1481"/>
      <c r="I2597" s="1453"/>
      <c r="J2597" s="1455"/>
      <c r="K2597" s="1455"/>
      <c r="L2597" s="1453"/>
      <c r="M2597" s="1453"/>
      <c r="N2597" s="1516"/>
      <c r="O2597" s="1453"/>
      <c r="P2597" s="1453"/>
      <c r="Q2597" s="1453"/>
      <c r="R2597" s="1453"/>
      <c r="S2597" s="1453"/>
    </row>
    <row r="2598" spans="1:19">
      <c r="A2598" s="1452"/>
      <c r="B2598" s="1452"/>
      <c r="C2598" s="1455"/>
      <c r="D2598" s="1574"/>
      <c r="E2598" s="1453"/>
      <c r="F2598" s="1454"/>
      <c r="G2598" s="1455"/>
      <c r="H2598" s="1481"/>
      <c r="I2598" s="1453"/>
      <c r="J2598" s="1455"/>
      <c r="K2598" s="1455"/>
      <c r="L2598" s="1453"/>
      <c r="M2598" s="1453"/>
      <c r="N2598" s="1516"/>
      <c r="O2598" s="1453"/>
      <c r="P2598" s="1453"/>
      <c r="Q2598" s="1453"/>
      <c r="R2598" s="1453"/>
      <c r="S2598" s="1453"/>
    </row>
    <row r="2599" spans="1:19">
      <c r="A2599" s="1452"/>
      <c r="B2599" s="1452"/>
      <c r="C2599" s="1455"/>
      <c r="D2599" s="1574"/>
      <c r="E2599" s="1453"/>
      <c r="F2599" s="1454"/>
      <c r="G2599" s="1455"/>
      <c r="H2599" s="1481"/>
      <c r="I2599" s="1453"/>
      <c r="J2599" s="1455"/>
      <c r="K2599" s="1455"/>
      <c r="L2599" s="1453"/>
      <c r="M2599" s="1453"/>
      <c r="N2599" s="1516"/>
      <c r="O2599" s="1453"/>
      <c r="P2599" s="1453"/>
      <c r="Q2599" s="1453"/>
      <c r="R2599" s="1453"/>
      <c r="S2599" s="1453"/>
    </row>
    <row r="2600" spans="1:19">
      <c r="A2600" s="1452"/>
      <c r="B2600" s="1452"/>
      <c r="C2600" s="1455"/>
      <c r="D2600" s="1574"/>
      <c r="E2600" s="1453"/>
      <c r="F2600" s="1454"/>
      <c r="G2600" s="1455"/>
      <c r="H2600" s="1481"/>
      <c r="I2600" s="1453"/>
      <c r="J2600" s="1455"/>
      <c r="K2600" s="1455"/>
      <c r="L2600" s="1453"/>
      <c r="M2600" s="1453"/>
      <c r="N2600" s="1516"/>
      <c r="O2600" s="1453"/>
      <c r="P2600" s="1453"/>
      <c r="Q2600" s="1453"/>
      <c r="R2600" s="1453"/>
      <c r="S2600" s="1453"/>
    </row>
    <row r="2601" spans="1:19">
      <c r="A2601" s="1452"/>
      <c r="B2601" s="1452"/>
      <c r="C2601" s="1455"/>
      <c r="D2601" s="1574"/>
      <c r="E2601" s="1453"/>
      <c r="F2601" s="1454"/>
      <c r="G2601" s="1455"/>
      <c r="H2601" s="1481"/>
      <c r="I2601" s="1453"/>
      <c r="J2601" s="1455"/>
      <c r="K2601" s="1455"/>
      <c r="L2601" s="1453"/>
      <c r="M2601" s="1453"/>
      <c r="N2601" s="1516"/>
      <c r="O2601" s="1453"/>
      <c r="P2601" s="1453"/>
      <c r="Q2601" s="1453"/>
      <c r="R2601" s="1453"/>
      <c r="S2601" s="1453"/>
    </row>
    <row r="2602" spans="1:19">
      <c r="A2602" s="1452"/>
      <c r="B2602" s="1452"/>
      <c r="C2602" s="1455"/>
      <c r="D2602" s="1574"/>
      <c r="E2602" s="1453"/>
      <c r="F2602" s="1454"/>
      <c r="G2602" s="1455"/>
      <c r="H2602" s="1481"/>
      <c r="I2602" s="1453"/>
      <c r="J2602" s="1455"/>
      <c r="K2602" s="1455"/>
      <c r="L2602" s="1453"/>
      <c r="M2602" s="1453"/>
      <c r="N2602" s="1516"/>
      <c r="O2602" s="1453"/>
      <c r="P2602" s="1453"/>
      <c r="Q2602" s="1453"/>
      <c r="R2602" s="1453"/>
      <c r="S2602" s="1453"/>
    </row>
    <row r="2603" spans="1:19">
      <c r="A2603" s="1452"/>
      <c r="B2603" s="1452"/>
      <c r="C2603" s="1455"/>
      <c r="D2603" s="1574"/>
      <c r="E2603" s="1453"/>
      <c r="F2603" s="1454"/>
      <c r="G2603" s="1455"/>
      <c r="H2603" s="1481"/>
      <c r="I2603" s="1453"/>
      <c r="J2603" s="1455"/>
      <c r="K2603" s="1455"/>
      <c r="L2603" s="1453"/>
      <c r="M2603" s="1453"/>
      <c r="N2603" s="1516"/>
      <c r="O2603" s="1453"/>
      <c r="P2603" s="1453"/>
      <c r="Q2603" s="1453"/>
      <c r="R2603" s="1453"/>
      <c r="S2603" s="1453"/>
    </row>
    <row r="2604" spans="1:19">
      <c r="A2604" s="1452"/>
      <c r="B2604" s="1452"/>
      <c r="C2604" s="1455"/>
      <c r="D2604" s="1574"/>
      <c r="E2604" s="1453"/>
      <c r="F2604" s="1454"/>
      <c r="G2604" s="1455"/>
      <c r="H2604" s="1481"/>
      <c r="I2604" s="1453"/>
      <c r="J2604" s="1455"/>
      <c r="K2604" s="1455"/>
      <c r="L2604" s="1453"/>
      <c r="M2604" s="1453"/>
      <c r="N2604" s="1516"/>
      <c r="O2604" s="1453"/>
      <c r="P2604" s="1453"/>
      <c r="Q2604" s="1453"/>
      <c r="R2604" s="1453"/>
      <c r="S2604" s="1453"/>
    </row>
    <row r="2605" spans="1:19">
      <c r="A2605" s="1452"/>
      <c r="B2605" s="1452"/>
      <c r="C2605" s="1455"/>
      <c r="D2605" s="1574"/>
      <c r="E2605" s="1453"/>
      <c r="F2605" s="1454"/>
      <c r="G2605" s="1455"/>
      <c r="H2605" s="1481"/>
      <c r="I2605" s="1453"/>
      <c r="J2605" s="1455"/>
      <c r="K2605" s="1455"/>
      <c r="L2605" s="1453"/>
      <c r="M2605" s="1453"/>
      <c r="N2605" s="1516"/>
      <c r="O2605" s="1453"/>
      <c r="P2605" s="1453"/>
      <c r="Q2605" s="1453"/>
      <c r="R2605" s="1453"/>
      <c r="S2605" s="1453"/>
    </row>
    <row r="2606" spans="1:19">
      <c r="A2606" s="1452"/>
      <c r="B2606" s="1452"/>
      <c r="C2606" s="1455"/>
      <c r="D2606" s="1574"/>
      <c r="E2606" s="1453"/>
      <c r="F2606" s="1454"/>
      <c r="G2606" s="1455"/>
      <c r="H2606" s="1481"/>
      <c r="I2606" s="1453"/>
      <c r="J2606" s="1455"/>
      <c r="K2606" s="1455"/>
      <c r="L2606" s="1453"/>
      <c r="M2606" s="1453"/>
      <c r="N2606" s="1516"/>
      <c r="O2606" s="1453"/>
      <c r="P2606" s="1453"/>
      <c r="Q2606" s="1453"/>
      <c r="R2606" s="1453"/>
      <c r="S2606" s="1453"/>
    </row>
    <row r="2607" spans="1:19">
      <c r="A2607" s="1452"/>
      <c r="B2607" s="1452"/>
      <c r="C2607" s="1455"/>
      <c r="D2607" s="1574"/>
      <c r="E2607" s="1453"/>
      <c r="F2607" s="1454"/>
      <c r="G2607" s="1455"/>
      <c r="H2607" s="1481"/>
      <c r="I2607" s="1453"/>
      <c r="J2607" s="1455"/>
      <c r="K2607" s="1455"/>
      <c r="L2607" s="1453"/>
      <c r="M2607" s="1453"/>
      <c r="N2607" s="1516"/>
      <c r="O2607" s="1453"/>
      <c r="P2607" s="1453"/>
      <c r="Q2607" s="1453"/>
      <c r="R2607" s="1453"/>
      <c r="S2607" s="1453"/>
    </row>
    <row r="2608" spans="1:19">
      <c r="A2608" s="1452"/>
      <c r="B2608" s="1452"/>
      <c r="C2608" s="1455"/>
      <c r="D2608" s="1574"/>
      <c r="E2608" s="1453"/>
      <c r="F2608" s="1454"/>
      <c r="G2608" s="1455"/>
      <c r="H2608" s="1481"/>
      <c r="I2608" s="1453"/>
      <c r="J2608" s="1455"/>
      <c r="K2608" s="1455"/>
      <c r="L2608" s="1453"/>
      <c r="M2608" s="1453"/>
      <c r="N2608" s="1516"/>
      <c r="O2608" s="1453"/>
      <c r="P2608" s="1453"/>
      <c r="Q2608" s="1453"/>
      <c r="R2608" s="1453"/>
      <c r="S2608" s="1453"/>
    </row>
    <row r="2609" spans="1:19">
      <c r="A2609" s="1452"/>
      <c r="B2609" s="1452"/>
      <c r="C2609" s="1455"/>
      <c r="D2609" s="1574"/>
      <c r="E2609" s="1453"/>
      <c r="F2609" s="1454"/>
      <c r="G2609" s="1455"/>
      <c r="H2609" s="1481"/>
      <c r="I2609" s="1453"/>
      <c r="J2609" s="1455"/>
      <c r="K2609" s="1455"/>
      <c r="L2609" s="1453"/>
      <c r="M2609" s="1453"/>
      <c r="N2609" s="1516"/>
      <c r="O2609" s="1453"/>
      <c r="P2609" s="1453"/>
      <c r="Q2609" s="1453"/>
      <c r="R2609" s="1453"/>
      <c r="S2609" s="1453"/>
    </row>
    <row r="2610" spans="1:19">
      <c r="A2610" s="1452"/>
      <c r="B2610" s="1452"/>
      <c r="C2610" s="1455"/>
      <c r="D2610" s="1574"/>
      <c r="E2610" s="1453"/>
      <c r="F2610" s="1454"/>
      <c r="G2610" s="1455"/>
      <c r="H2610" s="1481"/>
      <c r="I2610" s="1453"/>
      <c r="J2610" s="1455"/>
      <c r="K2610" s="1455"/>
      <c r="L2610" s="1453"/>
      <c r="M2610" s="1453"/>
      <c r="N2610" s="1516"/>
      <c r="O2610" s="1453"/>
      <c r="P2610" s="1453"/>
      <c r="Q2610" s="1453"/>
      <c r="R2610" s="1453"/>
      <c r="S2610" s="1453"/>
    </row>
    <row r="2611" spans="1:19">
      <c r="A2611" s="1452"/>
      <c r="B2611" s="1452"/>
      <c r="C2611" s="1455"/>
      <c r="D2611" s="1574"/>
      <c r="E2611" s="1453"/>
      <c r="F2611" s="1454"/>
      <c r="G2611" s="1455"/>
      <c r="H2611" s="1481"/>
      <c r="I2611" s="1453"/>
      <c r="J2611" s="1455"/>
      <c r="K2611" s="1455"/>
      <c r="L2611" s="1453"/>
      <c r="M2611" s="1453"/>
      <c r="N2611" s="1516"/>
      <c r="O2611" s="1453"/>
      <c r="P2611" s="1453"/>
      <c r="Q2611" s="1453"/>
      <c r="R2611" s="1453"/>
      <c r="S2611" s="1453"/>
    </row>
    <row r="2612" spans="1:19">
      <c r="A2612" s="1452"/>
      <c r="B2612" s="1452"/>
      <c r="C2612" s="1455"/>
      <c r="D2612" s="1574"/>
      <c r="E2612" s="1453"/>
      <c r="F2612" s="1454"/>
      <c r="G2612" s="1455"/>
      <c r="H2612" s="1481"/>
      <c r="I2612" s="1453"/>
      <c r="J2612" s="1455"/>
      <c r="K2612" s="1455"/>
      <c r="L2612" s="1453"/>
      <c r="M2612" s="1453"/>
      <c r="N2612" s="1516"/>
      <c r="O2612" s="1453"/>
      <c r="P2612" s="1453"/>
      <c r="Q2612" s="1453"/>
      <c r="R2612" s="1453"/>
      <c r="S2612" s="1453"/>
    </row>
    <row r="2613" spans="1:19">
      <c r="A2613" s="1452"/>
      <c r="B2613" s="1452"/>
      <c r="C2613" s="1455"/>
      <c r="D2613" s="1574"/>
      <c r="E2613" s="1453"/>
      <c r="F2613" s="1454"/>
      <c r="G2613" s="1455"/>
      <c r="H2613" s="1481"/>
      <c r="I2613" s="1453"/>
      <c r="J2613" s="1455"/>
      <c r="K2613" s="1455"/>
      <c r="L2613" s="1453"/>
      <c r="M2613" s="1453"/>
      <c r="N2613" s="1516"/>
      <c r="O2613" s="1453"/>
      <c r="P2613" s="1453"/>
      <c r="Q2613" s="1453"/>
      <c r="R2613" s="1453"/>
      <c r="S2613" s="1453"/>
    </row>
    <row r="2614" spans="1:19">
      <c r="A2614" s="1452"/>
      <c r="B2614" s="1452"/>
      <c r="C2614" s="1455"/>
      <c r="D2614" s="1574"/>
      <c r="E2614" s="1453"/>
      <c r="F2614" s="1454"/>
      <c r="G2614" s="1455"/>
      <c r="H2614" s="1481"/>
      <c r="I2614" s="1453"/>
      <c r="J2614" s="1455"/>
      <c r="K2614" s="1455"/>
      <c r="L2614" s="1453"/>
      <c r="M2614" s="1453"/>
      <c r="N2614" s="1516"/>
      <c r="O2614" s="1453"/>
      <c r="P2614" s="1453"/>
      <c r="Q2614" s="1453"/>
      <c r="R2614" s="1453"/>
      <c r="S2614" s="1453"/>
    </row>
    <row r="2615" spans="1:19">
      <c r="A2615" s="1452"/>
      <c r="B2615" s="1452"/>
      <c r="C2615" s="1455"/>
      <c r="D2615" s="1574"/>
      <c r="E2615" s="1453"/>
      <c r="F2615" s="1454"/>
      <c r="G2615" s="1455"/>
      <c r="H2615" s="1481"/>
      <c r="I2615" s="1453"/>
      <c r="J2615" s="1455"/>
      <c r="K2615" s="1455"/>
      <c r="L2615" s="1453"/>
      <c r="M2615" s="1453"/>
      <c r="N2615" s="1516"/>
      <c r="O2615" s="1453"/>
      <c r="P2615" s="1453"/>
      <c r="Q2615" s="1453"/>
      <c r="R2615" s="1453"/>
      <c r="S2615" s="1453"/>
    </row>
    <row r="2616" spans="1:19">
      <c r="A2616" s="1452"/>
      <c r="B2616" s="1452"/>
      <c r="C2616" s="1455"/>
      <c r="D2616" s="1574"/>
      <c r="E2616" s="1453"/>
      <c r="F2616" s="1454"/>
      <c r="G2616" s="1455"/>
      <c r="H2616" s="1481"/>
      <c r="I2616" s="1453"/>
      <c r="J2616" s="1455"/>
      <c r="K2616" s="1455"/>
      <c r="L2616" s="1453"/>
      <c r="M2616" s="1453"/>
      <c r="N2616" s="1516"/>
      <c r="O2616" s="1453"/>
      <c r="P2616" s="1453"/>
      <c r="Q2616" s="1453"/>
      <c r="R2616" s="1453"/>
      <c r="S2616" s="1453"/>
    </row>
    <row r="2617" spans="1:19">
      <c r="A2617" s="1452"/>
      <c r="B2617" s="1452"/>
      <c r="C2617" s="1455"/>
      <c r="D2617" s="1574"/>
      <c r="E2617" s="1453"/>
      <c r="F2617" s="1454"/>
      <c r="G2617" s="1455"/>
      <c r="H2617" s="1481"/>
      <c r="I2617" s="1453"/>
      <c r="J2617" s="1455"/>
      <c r="K2617" s="1455"/>
      <c r="L2617" s="1453"/>
      <c r="M2617" s="1453"/>
      <c r="N2617" s="1516"/>
      <c r="O2617" s="1453"/>
      <c r="P2617" s="1453"/>
      <c r="Q2617" s="1453"/>
      <c r="R2617" s="1453"/>
      <c r="S2617" s="1453"/>
    </row>
    <row r="2618" spans="1:19">
      <c r="A2618" s="1452"/>
      <c r="B2618" s="1452"/>
      <c r="C2618" s="1455"/>
      <c r="D2618" s="1574"/>
      <c r="E2618" s="1453"/>
      <c r="F2618" s="1454"/>
      <c r="G2618" s="1455"/>
      <c r="H2618" s="1481"/>
      <c r="I2618" s="1453"/>
      <c r="J2618" s="1455"/>
      <c r="K2618" s="1455"/>
      <c r="L2618" s="1453"/>
      <c r="M2618" s="1453"/>
      <c r="N2618" s="1516"/>
      <c r="O2618" s="1453"/>
      <c r="P2618" s="1453"/>
      <c r="Q2618" s="1453"/>
      <c r="R2618" s="1453"/>
      <c r="S2618" s="1453"/>
    </row>
    <row r="2619" spans="1:19">
      <c r="A2619" s="1452"/>
      <c r="B2619" s="1452"/>
      <c r="C2619" s="1455"/>
      <c r="D2619" s="1574"/>
      <c r="E2619" s="1453"/>
      <c r="F2619" s="1454"/>
      <c r="G2619" s="1455"/>
      <c r="H2619" s="1481"/>
      <c r="I2619" s="1453"/>
      <c r="J2619" s="1455"/>
      <c r="K2619" s="1455"/>
      <c r="L2619" s="1453"/>
      <c r="M2619" s="1453"/>
      <c r="N2619" s="1516"/>
      <c r="O2619" s="1453"/>
      <c r="P2619" s="1453"/>
      <c r="Q2619" s="1453"/>
      <c r="R2619" s="1453"/>
      <c r="S2619" s="1453"/>
    </row>
    <row r="2620" spans="1:19">
      <c r="A2620" s="1452"/>
      <c r="B2620" s="1452"/>
      <c r="C2620" s="1455"/>
      <c r="D2620" s="1574"/>
      <c r="E2620" s="1453"/>
      <c r="F2620" s="1454"/>
      <c r="G2620" s="1455"/>
      <c r="H2620" s="1481"/>
      <c r="I2620" s="1453"/>
      <c r="J2620" s="1455"/>
      <c r="K2620" s="1455"/>
      <c r="L2620" s="1453"/>
      <c r="M2620" s="1453"/>
      <c r="N2620" s="1516"/>
      <c r="O2620" s="1453"/>
      <c r="P2620" s="1453"/>
      <c r="Q2620" s="1453"/>
      <c r="R2620" s="1453"/>
      <c r="S2620" s="1453"/>
    </row>
    <row r="2621" spans="1:19">
      <c r="A2621" s="1452"/>
      <c r="B2621" s="1452"/>
      <c r="C2621" s="1455"/>
      <c r="D2621" s="1574"/>
      <c r="E2621" s="1453"/>
      <c r="F2621" s="1454"/>
      <c r="G2621" s="1455"/>
      <c r="H2621" s="1481"/>
      <c r="I2621" s="1453"/>
      <c r="J2621" s="1455"/>
      <c r="K2621" s="1455"/>
      <c r="L2621" s="1453"/>
      <c r="M2621" s="1453"/>
      <c r="N2621" s="1516"/>
      <c r="O2621" s="1453"/>
      <c r="P2621" s="1453"/>
      <c r="Q2621" s="1453"/>
      <c r="R2621" s="1453"/>
      <c r="S2621" s="1453"/>
    </row>
    <row r="2622" spans="1:19">
      <c r="A2622" s="1452"/>
      <c r="B2622" s="1452"/>
      <c r="C2622" s="1455"/>
      <c r="D2622" s="1574"/>
      <c r="E2622" s="1453"/>
      <c r="F2622" s="1454"/>
      <c r="G2622" s="1455"/>
      <c r="H2622" s="1481"/>
      <c r="I2622" s="1453"/>
      <c r="J2622" s="1455"/>
      <c r="K2622" s="1455"/>
      <c r="L2622" s="1453"/>
      <c r="M2622" s="1453"/>
      <c r="N2622" s="1516"/>
      <c r="O2622" s="1453"/>
      <c r="P2622" s="1453"/>
      <c r="Q2622" s="1453"/>
      <c r="R2622" s="1453"/>
      <c r="S2622" s="1453"/>
    </row>
    <row r="2623" spans="1:19">
      <c r="A2623" s="1452"/>
      <c r="B2623" s="1452"/>
      <c r="C2623" s="1455"/>
      <c r="D2623" s="1574"/>
      <c r="E2623" s="1453"/>
      <c r="F2623" s="1454"/>
      <c r="G2623" s="1455"/>
      <c r="H2623" s="1481"/>
      <c r="I2623" s="1453"/>
      <c r="J2623" s="1455"/>
      <c r="K2623" s="1455"/>
      <c r="L2623" s="1453"/>
      <c r="M2623" s="1453"/>
      <c r="N2623" s="1516"/>
      <c r="O2623" s="1453"/>
      <c r="P2623" s="1453"/>
      <c r="Q2623" s="1453"/>
      <c r="R2623" s="1453"/>
      <c r="S2623" s="1453"/>
    </row>
    <row r="2624" spans="1:19">
      <c r="A2624" s="1452"/>
      <c r="B2624" s="1452"/>
      <c r="C2624" s="1455"/>
      <c r="D2624" s="1574"/>
      <c r="E2624" s="1453"/>
      <c r="F2624" s="1454"/>
      <c r="G2624" s="1455"/>
      <c r="H2624" s="1481"/>
      <c r="I2624" s="1453"/>
      <c r="J2624" s="1455"/>
      <c r="K2624" s="1455"/>
      <c r="L2624" s="1453"/>
      <c r="M2624" s="1453"/>
      <c r="N2624" s="1516"/>
      <c r="O2624" s="1453"/>
      <c r="P2624" s="1453"/>
      <c r="Q2624" s="1453"/>
      <c r="R2624" s="1453"/>
      <c r="S2624" s="1453"/>
    </row>
    <row r="2625" spans="1:19">
      <c r="A2625" s="1452"/>
      <c r="B2625" s="1452"/>
      <c r="C2625" s="1455"/>
      <c r="D2625" s="1574"/>
      <c r="E2625" s="1453"/>
      <c r="F2625" s="1454"/>
      <c r="G2625" s="1455"/>
      <c r="H2625" s="1481"/>
      <c r="I2625" s="1453"/>
      <c r="J2625" s="1455"/>
      <c r="K2625" s="1455"/>
      <c r="L2625" s="1453"/>
      <c r="M2625" s="1453"/>
      <c r="N2625" s="1516"/>
      <c r="O2625" s="1453"/>
      <c r="P2625" s="1453"/>
      <c r="Q2625" s="1453"/>
      <c r="R2625" s="1453"/>
      <c r="S2625" s="1453"/>
    </row>
    <row r="2626" spans="1:19">
      <c r="A2626" s="1452"/>
      <c r="B2626" s="1452"/>
      <c r="C2626" s="1455"/>
      <c r="D2626" s="1574"/>
      <c r="E2626" s="1453"/>
      <c r="F2626" s="1454"/>
      <c r="G2626" s="1455"/>
      <c r="H2626" s="1481"/>
      <c r="I2626" s="1453"/>
      <c r="J2626" s="1455"/>
      <c r="K2626" s="1455"/>
      <c r="L2626" s="1453"/>
      <c r="M2626" s="1453"/>
      <c r="N2626" s="1516"/>
      <c r="O2626" s="1453"/>
      <c r="P2626" s="1453"/>
      <c r="Q2626" s="1453"/>
      <c r="R2626" s="1453"/>
      <c r="S2626" s="1453"/>
    </row>
    <row r="2627" spans="1:19">
      <c r="A2627" s="1452"/>
      <c r="B2627" s="1452"/>
      <c r="C2627" s="1455"/>
      <c r="D2627" s="1574"/>
      <c r="E2627" s="1453"/>
      <c r="F2627" s="1454"/>
      <c r="G2627" s="1455"/>
      <c r="H2627" s="1481"/>
      <c r="I2627" s="1453"/>
      <c r="J2627" s="1455"/>
      <c r="K2627" s="1455"/>
      <c r="L2627" s="1453"/>
      <c r="M2627" s="1453"/>
      <c r="N2627" s="1516"/>
      <c r="O2627" s="1453"/>
      <c r="P2627" s="1453"/>
      <c r="Q2627" s="1453"/>
      <c r="R2627" s="1453"/>
      <c r="S2627" s="1453"/>
    </row>
    <row r="2628" spans="1:19">
      <c r="A2628" s="1452"/>
      <c r="B2628" s="1452"/>
      <c r="C2628" s="1455"/>
      <c r="D2628" s="1574"/>
      <c r="E2628" s="1453"/>
      <c r="F2628" s="1454"/>
      <c r="G2628" s="1455"/>
      <c r="H2628" s="1481"/>
      <c r="I2628" s="1453"/>
      <c r="J2628" s="1455"/>
      <c r="K2628" s="1455"/>
      <c r="L2628" s="1453"/>
      <c r="M2628" s="1453"/>
      <c r="N2628" s="1516"/>
      <c r="O2628" s="1453"/>
      <c r="P2628" s="1453"/>
      <c r="Q2628" s="1453"/>
      <c r="R2628" s="1453"/>
      <c r="S2628" s="1453"/>
    </row>
    <row r="2629" spans="1:19">
      <c r="A2629" s="1452"/>
      <c r="B2629" s="1452"/>
      <c r="C2629" s="1455"/>
      <c r="D2629" s="1574"/>
      <c r="E2629" s="1453"/>
      <c r="F2629" s="1454"/>
      <c r="G2629" s="1455"/>
      <c r="H2629" s="1481"/>
      <c r="I2629" s="1453"/>
      <c r="J2629" s="1455"/>
      <c r="K2629" s="1455"/>
      <c r="L2629" s="1453"/>
      <c r="M2629" s="1453"/>
      <c r="N2629" s="1516"/>
      <c r="O2629" s="1453"/>
      <c r="P2629" s="1453"/>
      <c r="Q2629" s="1453"/>
      <c r="R2629" s="1453"/>
      <c r="S2629" s="1453"/>
    </row>
    <row r="2630" spans="1:19">
      <c r="A2630" s="1452"/>
      <c r="B2630" s="1452"/>
      <c r="C2630" s="1455"/>
      <c r="D2630" s="1574"/>
      <c r="E2630" s="1453"/>
      <c r="F2630" s="1454"/>
      <c r="G2630" s="1455"/>
      <c r="H2630" s="1481"/>
      <c r="I2630" s="1453"/>
      <c r="J2630" s="1455"/>
      <c r="K2630" s="1455"/>
      <c r="L2630" s="1453"/>
      <c r="M2630" s="1453"/>
      <c r="N2630" s="1516"/>
      <c r="O2630" s="1453"/>
      <c r="P2630" s="1453"/>
      <c r="Q2630" s="1453"/>
      <c r="R2630" s="1453"/>
      <c r="S2630" s="1453"/>
    </row>
    <row r="2631" spans="1:19">
      <c r="A2631" s="1452"/>
      <c r="B2631" s="1452"/>
      <c r="C2631" s="1455"/>
      <c r="D2631" s="1574"/>
      <c r="E2631" s="1453"/>
      <c r="F2631" s="1454"/>
      <c r="G2631" s="1455"/>
      <c r="H2631" s="1481"/>
      <c r="I2631" s="1453"/>
      <c r="J2631" s="1455"/>
      <c r="K2631" s="1455"/>
      <c r="L2631" s="1453"/>
      <c r="M2631" s="1453"/>
      <c r="N2631" s="1516"/>
      <c r="O2631" s="1453"/>
      <c r="P2631" s="1453"/>
      <c r="Q2631" s="1453"/>
      <c r="R2631" s="1453"/>
      <c r="S2631" s="1453"/>
    </row>
    <row r="2632" spans="1:19">
      <c r="A2632" s="1452"/>
      <c r="B2632" s="1452"/>
      <c r="C2632" s="1455"/>
      <c r="D2632" s="1574"/>
      <c r="E2632" s="1453"/>
      <c r="F2632" s="1454"/>
      <c r="G2632" s="1455"/>
      <c r="H2632" s="1481"/>
      <c r="I2632" s="1453"/>
      <c r="J2632" s="1455"/>
      <c r="K2632" s="1455"/>
      <c r="L2632" s="1453"/>
      <c r="M2632" s="1453"/>
      <c r="N2632" s="1516"/>
      <c r="O2632" s="1453"/>
      <c r="P2632" s="1453"/>
      <c r="Q2632" s="1453"/>
      <c r="R2632" s="1453"/>
      <c r="S2632" s="1453"/>
    </row>
    <row r="2633" spans="1:19">
      <c r="A2633" s="1452"/>
      <c r="B2633" s="1452"/>
      <c r="C2633" s="1455"/>
      <c r="D2633" s="1574"/>
      <c r="E2633" s="1453"/>
      <c r="F2633" s="1454"/>
      <c r="G2633" s="1455"/>
      <c r="H2633" s="1481"/>
      <c r="I2633" s="1453"/>
      <c r="J2633" s="1455"/>
      <c r="K2633" s="1455"/>
      <c r="L2633" s="1453"/>
      <c r="M2633" s="1453"/>
      <c r="N2633" s="1516"/>
      <c r="O2633" s="1453"/>
      <c r="P2633" s="1453"/>
      <c r="Q2633" s="1453"/>
      <c r="R2633" s="1453"/>
      <c r="S2633" s="1453"/>
    </row>
    <row r="2634" spans="1:19">
      <c r="A2634" s="1452"/>
      <c r="B2634" s="1452"/>
      <c r="C2634" s="1455"/>
      <c r="D2634" s="1574"/>
      <c r="E2634" s="1453"/>
      <c r="F2634" s="1454"/>
      <c r="G2634" s="1455"/>
      <c r="H2634" s="1481"/>
      <c r="I2634" s="1453"/>
      <c r="J2634" s="1455"/>
      <c r="K2634" s="1455"/>
      <c r="L2634" s="1453"/>
      <c r="M2634" s="1453"/>
      <c r="N2634" s="1516"/>
      <c r="O2634" s="1453"/>
      <c r="P2634" s="1453"/>
      <c r="Q2634" s="1453"/>
      <c r="R2634" s="1453"/>
      <c r="S2634" s="1453"/>
    </row>
    <row r="2635" spans="1:19">
      <c r="A2635" s="1452"/>
      <c r="B2635" s="1452"/>
      <c r="C2635" s="1455"/>
      <c r="D2635" s="1574"/>
      <c r="E2635" s="1453"/>
      <c r="F2635" s="1454"/>
      <c r="G2635" s="1455"/>
      <c r="H2635" s="1481"/>
      <c r="I2635" s="1453"/>
      <c r="J2635" s="1455"/>
      <c r="K2635" s="1455"/>
      <c r="L2635" s="1453"/>
      <c r="M2635" s="1453"/>
      <c r="N2635" s="1516"/>
      <c r="O2635" s="1453"/>
      <c r="P2635" s="1453"/>
      <c r="Q2635" s="1453"/>
      <c r="R2635" s="1453"/>
      <c r="S2635" s="1453"/>
    </row>
    <row r="2636" spans="1:19">
      <c r="A2636" s="1452"/>
      <c r="B2636" s="1452"/>
      <c r="C2636" s="1455"/>
      <c r="D2636" s="1574"/>
      <c r="E2636" s="1453"/>
      <c r="F2636" s="1454"/>
      <c r="G2636" s="1455"/>
      <c r="H2636" s="1481"/>
      <c r="I2636" s="1453"/>
      <c r="J2636" s="1455"/>
      <c r="K2636" s="1455"/>
      <c r="L2636" s="1453"/>
      <c r="M2636" s="1453"/>
      <c r="N2636" s="1516"/>
      <c r="O2636" s="1453"/>
      <c r="P2636" s="1453"/>
      <c r="Q2636" s="1453"/>
      <c r="R2636" s="1453"/>
      <c r="S2636" s="1453"/>
    </row>
    <row r="2637" spans="1:19">
      <c r="A2637" s="1452"/>
      <c r="B2637" s="1452"/>
      <c r="C2637" s="1455"/>
      <c r="D2637" s="1574"/>
      <c r="E2637" s="1453"/>
      <c r="F2637" s="1454"/>
      <c r="G2637" s="1455"/>
      <c r="H2637" s="1481"/>
      <c r="I2637" s="1453"/>
      <c r="J2637" s="1455"/>
      <c r="K2637" s="1455"/>
      <c r="L2637" s="1453"/>
      <c r="M2637" s="1453"/>
      <c r="N2637" s="1516"/>
      <c r="O2637" s="1453"/>
      <c r="P2637" s="1453"/>
      <c r="Q2637" s="1453"/>
      <c r="R2637" s="1453"/>
      <c r="S2637" s="1453"/>
    </row>
    <row r="2638" spans="1:19">
      <c r="A2638" s="1452"/>
      <c r="B2638" s="1452"/>
      <c r="C2638" s="1455"/>
      <c r="D2638" s="1574"/>
      <c r="E2638" s="1453"/>
      <c r="F2638" s="1454"/>
      <c r="G2638" s="1455"/>
      <c r="H2638" s="1481"/>
      <c r="I2638" s="1453"/>
      <c r="J2638" s="1455"/>
      <c r="K2638" s="1455"/>
      <c r="L2638" s="1453"/>
      <c r="M2638" s="1453"/>
      <c r="N2638" s="1516"/>
      <c r="O2638" s="1453"/>
      <c r="P2638" s="1453"/>
      <c r="Q2638" s="1453"/>
      <c r="R2638" s="1453"/>
      <c r="S2638" s="1453"/>
    </row>
    <row r="2639" spans="1:19">
      <c r="A2639" s="1452"/>
      <c r="B2639" s="1452"/>
      <c r="C2639" s="1455"/>
      <c r="D2639" s="1574"/>
      <c r="E2639" s="1453"/>
      <c r="F2639" s="1454"/>
      <c r="G2639" s="1455"/>
      <c r="H2639" s="1481"/>
      <c r="I2639" s="1453"/>
      <c r="J2639" s="1455"/>
      <c r="K2639" s="1455"/>
      <c r="L2639" s="1453"/>
      <c r="M2639" s="1453"/>
      <c r="N2639" s="1516"/>
      <c r="O2639" s="1453"/>
      <c r="P2639" s="1453"/>
      <c r="Q2639" s="1453"/>
      <c r="R2639" s="1453"/>
      <c r="S2639" s="1453"/>
    </row>
    <row r="2640" spans="1:19">
      <c r="A2640" s="1452"/>
      <c r="B2640" s="1452"/>
      <c r="C2640" s="1455"/>
      <c r="D2640" s="1574"/>
      <c r="E2640" s="1453"/>
      <c r="F2640" s="1454"/>
      <c r="G2640" s="1455"/>
      <c r="H2640" s="1481"/>
      <c r="I2640" s="1453"/>
      <c r="J2640" s="1455"/>
      <c r="K2640" s="1455"/>
      <c r="L2640" s="1453"/>
      <c r="M2640" s="1453"/>
      <c r="N2640" s="1516"/>
      <c r="O2640" s="1453"/>
      <c r="P2640" s="1453"/>
      <c r="Q2640" s="1453"/>
      <c r="R2640" s="1453"/>
      <c r="S2640" s="1453"/>
    </row>
    <row r="2641" spans="1:19">
      <c r="A2641" s="1452"/>
      <c r="B2641" s="1452"/>
      <c r="C2641" s="1455"/>
      <c r="D2641" s="1574"/>
      <c r="E2641" s="1453"/>
      <c r="F2641" s="1454"/>
      <c r="G2641" s="1455"/>
      <c r="H2641" s="1481"/>
      <c r="I2641" s="1453"/>
      <c r="J2641" s="1455"/>
      <c r="K2641" s="1455"/>
      <c r="L2641" s="1453"/>
      <c r="M2641" s="1453"/>
      <c r="N2641" s="1516"/>
      <c r="O2641" s="1453"/>
      <c r="P2641" s="1453"/>
      <c r="Q2641" s="1453"/>
      <c r="R2641" s="1453"/>
      <c r="S2641" s="1453"/>
    </row>
    <row r="2642" spans="1:19">
      <c r="A2642" s="1452"/>
      <c r="B2642" s="1452"/>
      <c r="C2642" s="1455"/>
      <c r="D2642" s="1574"/>
      <c r="E2642" s="1453"/>
      <c r="F2642" s="1454"/>
      <c r="G2642" s="1455"/>
      <c r="H2642" s="1481"/>
      <c r="I2642" s="1453"/>
      <c r="J2642" s="1455"/>
      <c r="K2642" s="1455"/>
      <c r="L2642" s="1453"/>
      <c r="M2642" s="1453"/>
      <c r="N2642" s="1516"/>
      <c r="O2642" s="1453"/>
      <c r="P2642" s="1453"/>
      <c r="Q2642" s="1453"/>
      <c r="R2642" s="1453"/>
      <c r="S2642" s="1453"/>
    </row>
    <row r="2643" spans="1:19">
      <c r="A2643" s="1452"/>
      <c r="B2643" s="1452"/>
      <c r="C2643" s="1455"/>
      <c r="D2643" s="1574"/>
      <c r="E2643" s="1453"/>
      <c r="F2643" s="1454"/>
      <c r="G2643" s="1455"/>
      <c r="H2643" s="1481"/>
      <c r="I2643" s="1453"/>
      <c r="J2643" s="1455"/>
      <c r="K2643" s="1455"/>
      <c r="L2643" s="1453"/>
      <c r="M2643" s="1453"/>
      <c r="N2643" s="1516"/>
      <c r="O2643" s="1453"/>
      <c r="P2643" s="1453"/>
      <c r="Q2643" s="1453"/>
      <c r="R2643" s="1453"/>
      <c r="S2643" s="1453"/>
    </row>
    <row r="2644" spans="1:19">
      <c r="A2644" s="1452"/>
      <c r="B2644" s="1452"/>
      <c r="C2644" s="1455"/>
      <c r="D2644" s="1574"/>
      <c r="E2644" s="1453"/>
      <c r="F2644" s="1454"/>
      <c r="G2644" s="1455"/>
      <c r="H2644" s="1481"/>
      <c r="I2644" s="1453"/>
      <c r="J2644" s="1455"/>
      <c r="K2644" s="1455"/>
      <c r="L2644" s="1453"/>
      <c r="M2644" s="1453"/>
      <c r="N2644" s="1516"/>
      <c r="O2644" s="1453"/>
      <c r="P2644" s="1453"/>
      <c r="Q2644" s="1453"/>
      <c r="R2644" s="1453"/>
      <c r="S2644" s="1453"/>
    </row>
    <row r="2645" spans="1:19">
      <c r="A2645" s="1452"/>
      <c r="B2645" s="1452"/>
      <c r="C2645" s="1455"/>
      <c r="D2645" s="1574"/>
      <c r="E2645" s="1453"/>
      <c r="F2645" s="1454"/>
      <c r="G2645" s="1455"/>
      <c r="H2645" s="1481"/>
      <c r="I2645" s="1453"/>
      <c r="J2645" s="1455"/>
      <c r="K2645" s="1455"/>
      <c r="L2645" s="1453"/>
      <c r="M2645" s="1453"/>
      <c r="N2645" s="1516"/>
      <c r="O2645" s="1453"/>
      <c r="P2645" s="1453"/>
      <c r="Q2645" s="1453"/>
      <c r="R2645" s="1453"/>
      <c r="S2645" s="1453"/>
    </row>
    <row r="2646" spans="1:19">
      <c r="A2646" s="1452"/>
      <c r="B2646" s="1452"/>
      <c r="C2646" s="1455"/>
      <c r="D2646" s="1574"/>
      <c r="E2646" s="1453"/>
      <c r="F2646" s="1454"/>
      <c r="G2646" s="1455"/>
      <c r="H2646" s="1481"/>
      <c r="I2646" s="1453"/>
      <c r="J2646" s="1455"/>
      <c r="K2646" s="1455"/>
      <c r="L2646" s="1453"/>
      <c r="M2646" s="1453"/>
      <c r="N2646" s="1516"/>
      <c r="O2646" s="1453"/>
      <c r="P2646" s="1453"/>
      <c r="Q2646" s="1453"/>
      <c r="R2646" s="1453"/>
      <c r="S2646" s="1453"/>
    </row>
    <row r="2647" spans="1:19">
      <c r="A2647" s="1452"/>
      <c r="B2647" s="1452"/>
      <c r="C2647" s="1455"/>
      <c r="D2647" s="1574"/>
      <c r="E2647" s="1453"/>
      <c r="F2647" s="1454"/>
      <c r="G2647" s="1455"/>
      <c r="H2647" s="1481"/>
      <c r="I2647" s="1453"/>
      <c r="J2647" s="1455"/>
      <c r="K2647" s="1455"/>
      <c r="L2647" s="1453"/>
      <c r="M2647" s="1453"/>
      <c r="N2647" s="1516"/>
      <c r="O2647" s="1453"/>
      <c r="P2647" s="1453"/>
      <c r="Q2647" s="1453"/>
      <c r="R2647" s="1453"/>
      <c r="S2647" s="1453"/>
    </row>
    <row r="2648" spans="1:19">
      <c r="A2648" s="1452"/>
      <c r="B2648" s="1452"/>
      <c r="C2648" s="1455"/>
      <c r="D2648" s="1574"/>
      <c r="E2648" s="1453"/>
      <c r="F2648" s="1454"/>
      <c r="G2648" s="1455"/>
      <c r="H2648" s="1481"/>
      <c r="I2648" s="1453"/>
      <c r="J2648" s="1455"/>
      <c r="K2648" s="1455"/>
      <c r="L2648" s="1453"/>
      <c r="M2648" s="1453"/>
      <c r="N2648" s="1516"/>
      <c r="O2648" s="1453"/>
      <c r="P2648" s="1453"/>
      <c r="Q2648" s="1453"/>
      <c r="R2648" s="1453"/>
      <c r="S2648" s="1453"/>
    </row>
    <row r="2649" spans="1:19">
      <c r="A2649" s="1452"/>
      <c r="B2649" s="1452"/>
      <c r="C2649" s="1455"/>
      <c r="D2649" s="1574"/>
      <c r="E2649" s="1453"/>
      <c r="F2649" s="1454"/>
      <c r="G2649" s="1455"/>
      <c r="H2649" s="1481"/>
      <c r="I2649" s="1453"/>
      <c r="J2649" s="1455"/>
      <c r="K2649" s="1455"/>
      <c r="L2649" s="1453"/>
      <c r="M2649" s="1453"/>
      <c r="N2649" s="1516"/>
      <c r="O2649" s="1453"/>
      <c r="P2649" s="1453"/>
      <c r="Q2649" s="1453"/>
      <c r="R2649" s="1453"/>
      <c r="S2649" s="1453"/>
    </row>
    <row r="2650" spans="1:19">
      <c r="A2650" s="1452"/>
      <c r="B2650" s="1452"/>
      <c r="C2650" s="1455"/>
      <c r="D2650" s="1574"/>
      <c r="E2650" s="1453"/>
      <c r="F2650" s="1454"/>
      <c r="G2650" s="1455"/>
      <c r="H2650" s="1481"/>
      <c r="I2650" s="1453"/>
      <c r="J2650" s="1455"/>
      <c r="K2650" s="1455"/>
      <c r="L2650" s="1453"/>
      <c r="M2650" s="1453"/>
      <c r="N2650" s="1516"/>
      <c r="O2650" s="1453"/>
      <c r="P2650" s="1453"/>
      <c r="Q2650" s="1453"/>
      <c r="R2650" s="1453"/>
      <c r="S2650" s="1453"/>
    </row>
    <row r="2651" spans="1:19">
      <c r="A2651" s="1452"/>
      <c r="B2651" s="1452"/>
      <c r="C2651" s="1455"/>
      <c r="D2651" s="1574"/>
      <c r="E2651" s="1453"/>
      <c r="F2651" s="1454"/>
      <c r="G2651" s="1455"/>
      <c r="H2651" s="1481"/>
      <c r="I2651" s="1453"/>
      <c r="J2651" s="1455"/>
      <c r="K2651" s="1455"/>
      <c r="L2651" s="1453"/>
      <c r="M2651" s="1453"/>
      <c r="N2651" s="1516"/>
      <c r="O2651" s="1453"/>
      <c r="P2651" s="1453"/>
      <c r="Q2651" s="1453"/>
      <c r="R2651" s="1453"/>
      <c r="S2651" s="1453"/>
    </row>
    <row r="2652" spans="1:19">
      <c r="A2652" s="1452"/>
      <c r="B2652" s="1452"/>
      <c r="C2652" s="1455"/>
      <c r="D2652" s="1574"/>
      <c r="E2652" s="1453"/>
      <c r="F2652" s="1454"/>
      <c r="G2652" s="1455"/>
      <c r="H2652" s="1481"/>
      <c r="I2652" s="1453"/>
      <c r="J2652" s="1455"/>
      <c r="K2652" s="1455"/>
      <c r="L2652" s="1453"/>
      <c r="M2652" s="1453"/>
      <c r="N2652" s="1516"/>
      <c r="O2652" s="1453"/>
      <c r="P2652" s="1453"/>
      <c r="Q2652" s="1453"/>
      <c r="R2652" s="1453"/>
      <c r="S2652" s="1453"/>
    </row>
    <row r="2653" spans="1:19">
      <c r="A2653" s="1452"/>
      <c r="B2653" s="1452"/>
      <c r="C2653" s="1455"/>
      <c r="D2653" s="1574"/>
      <c r="E2653" s="1453"/>
      <c r="F2653" s="1454"/>
      <c r="G2653" s="1455"/>
      <c r="H2653" s="1481"/>
      <c r="I2653" s="1453"/>
      <c r="J2653" s="1455"/>
      <c r="K2653" s="1455"/>
      <c r="L2653" s="1453"/>
      <c r="M2653" s="1453"/>
      <c r="N2653" s="1516"/>
      <c r="O2653" s="1453"/>
      <c r="P2653" s="1453"/>
      <c r="Q2653" s="1453"/>
      <c r="R2653" s="1453"/>
      <c r="S2653" s="1453"/>
    </row>
    <row r="2654" spans="1:19">
      <c r="A2654" s="1452"/>
      <c r="B2654" s="1452"/>
      <c r="C2654" s="1455"/>
      <c r="D2654" s="1574"/>
      <c r="E2654" s="1453"/>
      <c r="F2654" s="1454"/>
      <c r="G2654" s="1455"/>
      <c r="H2654" s="1481"/>
      <c r="I2654" s="1453"/>
      <c r="J2654" s="1455"/>
      <c r="K2654" s="1455"/>
      <c r="L2654" s="1453"/>
      <c r="M2654" s="1453"/>
      <c r="N2654" s="1516"/>
      <c r="O2654" s="1453"/>
      <c r="P2654" s="1453"/>
      <c r="Q2654" s="1453"/>
      <c r="R2654" s="1453"/>
      <c r="S2654" s="1453"/>
    </row>
    <row r="2655" spans="1:19">
      <c r="A2655" s="1452"/>
      <c r="B2655" s="1452"/>
      <c r="C2655" s="1455"/>
      <c r="D2655" s="1574"/>
      <c r="E2655" s="1453"/>
      <c r="F2655" s="1454"/>
      <c r="G2655" s="1455"/>
      <c r="H2655" s="1481"/>
      <c r="I2655" s="1453"/>
      <c r="J2655" s="1455"/>
      <c r="K2655" s="1455"/>
      <c r="L2655" s="1453"/>
      <c r="M2655" s="1453"/>
      <c r="N2655" s="1516"/>
      <c r="O2655" s="1453"/>
      <c r="P2655" s="1453"/>
      <c r="Q2655" s="1453"/>
      <c r="R2655" s="1453"/>
      <c r="S2655" s="1453"/>
    </row>
    <row r="2656" spans="1:19">
      <c r="A2656" s="1452"/>
      <c r="B2656" s="1452"/>
      <c r="C2656" s="1455"/>
      <c r="D2656" s="1574"/>
      <c r="E2656" s="1453"/>
      <c r="F2656" s="1454"/>
      <c r="G2656" s="1455"/>
      <c r="H2656" s="1481"/>
      <c r="I2656" s="1453"/>
      <c r="J2656" s="1455"/>
      <c r="K2656" s="1455"/>
      <c r="L2656" s="1453"/>
      <c r="M2656" s="1453"/>
      <c r="N2656" s="1516"/>
      <c r="O2656" s="1453"/>
      <c r="P2656" s="1453"/>
      <c r="Q2656" s="1453"/>
      <c r="R2656" s="1453"/>
      <c r="S2656" s="1453"/>
    </row>
    <row r="2657" spans="1:19">
      <c r="A2657" s="1452"/>
      <c r="B2657" s="1452"/>
      <c r="C2657" s="1455"/>
      <c r="D2657" s="1574"/>
      <c r="E2657" s="1453"/>
      <c r="F2657" s="1454"/>
      <c r="G2657" s="1455"/>
      <c r="H2657" s="1481"/>
      <c r="I2657" s="1453"/>
      <c r="J2657" s="1455"/>
      <c r="K2657" s="1455"/>
      <c r="L2657" s="1453"/>
      <c r="M2657" s="1453"/>
      <c r="N2657" s="1516"/>
      <c r="O2657" s="1453"/>
      <c r="P2657" s="1453"/>
      <c r="Q2657" s="1453"/>
      <c r="R2657" s="1453"/>
      <c r="S2657" s="1453"/>
    </row>
    <row r="2658" spans="1:19">
      <c r="A2658" s="1452"/>
      <c r="B2658" s="1452"/>
      <c r="C2658" s="1455"/>
      <c r="D2658" s="1574"/>
      <c r="E2658" s="1453"/>
      <c r="F2658" s="1454"/>
      <c r="G2658" s="1455"/>
      <c r="H2658" s="1481"/>
      <c r="I2658" s="1453"/>
      <c r="J2658" s="1455"/>
      <c r="K2658" s="1455"/>
      <c r="L2658" s="1453"/>
      <c r="M2658" s="1453"/>
      <c r="N2658" s="1516"/>
      <c r="O2658" s="1453"/>
      <c r="P2658" s="1453"/>
      <c r="Q2658" s="1453"/>
      <c r="R2658" s="1453"/>
      <c r="S2658" s="1453"/>
    </row>
    <row r="2659" spans="1:19">
      <c r="A2659" s="1452"/>
      <c r="B2659" s="1452"/>
      <c r="C2659" s="1455"/>
      <c r="D2659" s="1574"/>
      <c r="E2659" s="1453"/>
      <c r="F2659" s="1454"/>
      <c r="G2659" s="1455"/>
      <c r="H2659" s="1481"/>
      <c r="I2659" s="1453"/>
      <c r="J2659" s="1455"/>
      <c r="K2659" s="1455"/>
      <c r="L2659" s="1453"/>
      <c r="M2659" s="1453"/>
      <c r="N2659" s="1516"/>
      <c r="O2659" s="1453"/>
      <c r="P2659" s="1453"/>
      <c r="Q2659" s="1453"/>
      <c r="R2659" s="1453"/>
      <c r="S2659" s="1453"/>
    </row>
    <row r="2660" spans="1:19">
      <c r="A2660" s="1452"/>
      <c r="B2660" s="1452"/>
      <c r="C2660" s="1455"/>
      <c r="D2660" s="1574"/>
      <c r="E2660" s="1453"/>
      <c r="F2660" s="1454"/>
      <c r="G2660" s="1455"/>
      <c r="H2660" s="1481"/>
      <c r="I2660" s="1453"/>
      <c r="J2660" s="1455"/>
      <c r="K2660" s="1455"/>
      <c r="L2660" s="1453"/>
      <c r="M2660" s="1453"/>
      <c r="N2660" s="1516"/>
      <c r="O2660" s="1453"/>
      <c r="P2660" s="1453"/>
      <c r="Q2660" s="1453"/>
      <c r="R2660" s="1453"/>
      <c r="S2660" s="1453"/>
    </row>
    <row r="2661" spans="1:19">
      <c r="A2661" s="1452"/>
      <c r="B2661" s="1452"/>
      <c r="C2661" s="1455"/>
      <c r="D2661" s="1574"/>
      <c r="E2661" s="1453"/>
      <c r="F2661" s="1454"/>
      <c r="G2661" s="1455"/>
      <c r="H2661" s="1481"/>
      <c r="I2661" s="1453"/>
      <c r="J2661" s="1455"/>
      <c r="K2661" s="1455"/>
      <c r="L2661" s="1453"/>
      <c r="M2661" s="1453"/>
      <c r="N2661" s="1516"/>
      <c r="O2661" s="1453"/>
      <c r="P2661" s="1453"/>
      <c r="Q2661" s="1453"/>
      <c r="R2661" s="1453"/>
      <c r="S2661" s="1453"/>
    </row>
    <row r="2662" spans="1:19">
      <c r="A2662" s="1452"/>
      <c r="B2662" s="1452"/>
      <c r="C2662" s="1455"/>
      <c r="D2662" s="1574"/>
      <c r="E2662" s="1453"/>
      <c r="F2662" s="1454"/>
      <c r="G2662" s="1455"/>
      <c r="H2662" s="1481"/>
      <c r="I2662" s="1453"/>
      <c r="J2662" s="1455"/>
      <c r="K2662" s="1455"/>
      <c r="L2662" s="1453"/>
      <c r="M2662" s="1453"/>
      <c r="N2662" s="1516"/>
      <c r="O2662" s="1453"/>
      <c r="P2662" s="1453"/>
      <c r="Q2662" s="1453"/>
      <c r="R2662" s="1453"/>
      <c r="S2662" s="1453"/>
    </row>
    <row r="2663" spans="1:19">
      <c r="A2663" s="1452"/>
      <c r="B2663" s="1452"/>
      <c r="C2663" s="1455"/>
      <c r="D2663" s="1574"/>
      <c r="E2663" s="1453"/>
      <c r="F2663" s="1454"/>
      <c r="G2663" s="1455"/>
      <c r="H2663" s="1481"/>
      <c r="I2663" s="1453"/>
      <c r="J2663" s="1455"/>
      <c r="K2663" s="1455"/>
      <c r="L2663" s="1453"/>
      <c r="M2663" s="1453"/>
      <c r="N2663" s="1516"/>
      <c r="O2663" s="1453"/>
      <c r="P2663" s="1453"/>
      <c r="Q2663" s="1453"/>
      <c r="R2663" s="1453"/>
      <c r="S2663" s="1453"/>
    </row>
    <row r="2664" spans="1:19">
      <c r="A2664" s="1452"/>
      <c r="B2664" s="1452"/>
      <c r="C2664" s="1455"/>
      <c r="D2664" s="1574"/>
      <c r="E2664" s="1453"/>
      <c r="F2664" s="1454"/>
      <c r="G2664" s="1455"/>
      <c r="H2664" s="1481"/>
      <c r="I2664" s="1453"/>
      <c r="J2664" s="1455"/>
      <c r="K2664" s="1455"/>
      <c r="L2664" s="1453"/>
      <c r="M2664" s="1453"/>
      <c r="N2664" s="1516"/>
      <c r="O2664" s="1453"/>
      <c r="P2664" s="1453"/>
      <c r="Q2664" s="1453"/>
      <c r="R2664" s="1453"/>
      <c r="S2664" s="1453"/>
    </row>
    <row r="2665" spans="1:19">
      <c r="A2665" s="1452"/>
      <c r="B2665" s="1452"/>
      <c r="C2665" s="1455"/>
      <c r="D2665" s="1574"/>
      <c r="E2665" s="1453"/>
      <c r="F2665" s="1454"/>
      <c r="G2665" s="1455"/>
      <c r="H2665" s="1481"/>
      <c r="I2665" s="1453"/>
      <c r="J2665" s="1455"/>
      <c r="K2665" s="1455"/>
      <c r="L2665" s="1453"/>
      <c r="M2665" s="1453"/>
      <c r="N2665" s="1516"/>
      <c r="O2665" s="1453"/>
      <c r="P2665" s="1453"/>
      <c r="Q2665" s="1453"/>
      <c r="R2665" s="1453"/>
      <c r="S2665" s="1453"/>
    </row>
    <row r="2666" spans="1:19">
      <c r="A2666" s="1452"/>
      <c r="B2666" s="1452"/>
      <c r="C2666" s="1455"/>
      <c r="D2666" s="1574"/>
      <c r="E2666" s="1453"/>
      <c r="F2666" s="1454"/>
      <c r="G2666" s="1455"/>
      <c r="H2666" s="1481"/>
      <c r="I2666" s="1453"/>
      <c r="J2666" s="1455"/>
      <c r="K2666" s="1455"/>
      <c r="L2666" s="1453"/>
      <c r="M2666" s="1453"/>
      <c r="N2666" s="1516"/>
      <c r="O2666" s="1453"/>
      <c r="P2666" s="1453"/>
      <c r="Q2666" s="1453"/>
      <c r="R2666" s="1453"/>
      <c r="S2666" s="1453"/>
    </row>
    <row r="2667" spans="1:19">
      <c r="A2667" s="1452"/>
      <c r="B2667" s="1452"/>
      <c r="C2667" s="1455"/>
      <c r="D2667" s="1574"/>
      <c r="E2667" s="1453"/>
      <c r="F2667" s="1454"/>
      <c r="G2667" s="1455"/>
      <c r="H2667" s="1481"/>
      <c r="I2667" s="1453"/>
      <c r="J2667" s="1455"/>
      <c r="K2667" s="1455"/>
      <c r="L2667" s="1453"/>
      <c r="M2667" s="1453"/>
      <c r="N2667" s="1516"/>
      <c r="O2667" s="1453"/>
      <c r="P2667" s="1453"/>
      <c r="Q2667" s="1453"/>
      <c r="R2667" s="1453"/>
      <c r="S2667" s="1453"/>
    </row>
    <row r="2668" spans="1:19">
      <c r="A2668" s="1452"/>
      <c r="B2668" s="1452"/>
      <c r="C2668" s="1455"/>
      <c r="D2668" s="1574"/>
      <c r="E2668" s="1453"/>
      <c r="F2668" s="1454"/>
      <c r="G2668" s="1455"/>
      <c r="H2668" s="1481"/>
      <c r="I2668" s="1453"/>
      <c r="J2668" s="1455"/>
      <c r="K2668" s="1455"/>
      <c r="L2668" s="1453"/>
      <c r="M2668" s="1453"/>
      <c r="N2668" s="1516"/>
      <c r="O2668" s="1453"/>
      <c r="P2668" s="1453"/>
      <c r="Q2668" s="1453"/>
      <c r="R2668" s="1453"/>
      <c r="S2668" s="1453"/>
    </row>
    <row r="2669" spans="1:19">
      <c r="A2669" s="1452"/>
      <c r="B2669" s="1452"/>
      <c r="C2669" s="1455"/>
      <c r="D2669" s="1574"/>
      <c r="E2669" s="1453"/>
      <c r="F2669" s="1454"/>
      <c r="G2669" s="1455"/>
      <c r="H2669" s="1481"/>
      <c r="I2669" s="1453"/>
      <c r="J2669" s="1455"/>
      <c r="K2669" s="1455"/>
      <c r="L2669" s="1453"/>
      <c r="M2669" s="1453"/>
      <c r="N2669" s="1516"/>
      <c r="O2669" s="1453"/>
      <c r="P2669" s="1453"/>
      <c r="Q2669" s="1453"/>
      <c r="R2669" s="1453"/>
      <c r="S2669" s="1453"/>
    </row>
    <row r="2670" spans="1:19">
      <c r="A2670" s="1452"/>
      <c r="B2670" s="1452"/>
      <c r="C2670" s="1455"/>
      <c r="D2670" s="1574"/>
      <c r="E2670" s="1453"/>
      <c r="F2670" s="1454"/>
      <c r="G2670" s="1455"/>
      <c r="H2670" s="1481"/>
      <c r="I2670" s="1453"/>
      <c r="J2670" s="1455"/>
      <c r="K2670" s="1455"/>
      <c r="L2670" s="1453"/>
      <c r="M2670" s="1453"/>
      <c r="N2670" s="1516"/>
      <c r="O2670" s="1453"/>
      <c r="P2670" s="1453"/>
      <c r="Q2670" s="1453"/>
      <c r="R2670" s="1453"/>
      <c r="S2670" s="1453"/>
    </row>
    <row r="2671" spans="1:19">
      <c r="A2671" s="1452"/>
      <c r="B2671" s="1452"/>
      <c r="C2671" s="1455"/>
      <c r="D2671" s="1574"/>
      <c r="E2671" s="1453"/>
      <c r="F2671" s="1454"/>
      <c r="G2671" s="1455"/>
      <c r="H2671" s="1481"/>
      <c r="I2671" s="1453"/>
      <c r="J2671" s="1455"/>
      <c r="K2671" s="1455"/>
      <c r="L2671" s="1453"/>
      <c r="M2671" s="1453"/>
      <c r="N2671" s="1516"/>
      <c r="O2671" s="1453"/>
      <c r="P2671" s="1453"/>
      <c r="Q2671" s="1453"/>
      <c r="R2671" s="1453"/>
      <c r="S2671" s="1453"/>
    </row>
    <row r="2672" spans="1:19">
      <c r="A2672" s="1452"/>
      <c r="B2672" s="1452"/>
      <c r="C2672" s="1455"/>
      <c r="D2672" s="1574"/>
      <c r="E2672" s="1453"/>
      <c r="F2672" s="1454"/>
      <c r="G2672" s="1455"/>
      <c r="H2672" s="1481"/>
      <c r="I2672" s="1453"/>
      <c r="J2672" s="1455"/>
      <c r="K2672" s="1455"/>
      <c r="L2672" s="1453"/>
      <c r="M2672" s="1453"/>
      <c r="N2672" s="1516"/>
      <c r="O2672" s="1453"/>
      <c r="P2672" s="1453"/>
      <c r="Q2672" s="1453"/>
      <c r="R2672" s="1453"/>
      <c r="S2672" s="1453"/>
    </row>
    <row r="2673" spans="1:19">
      <c r="A2673" s="1452"/>
      <c r="B2673" s="1452"/>
      <c r="C2673" s="1455"/>
      <c r="D2673" s="1574"/>
      <c r="E2673" s="1453"/>
      <c r="F2673" s="1454"/>
      <c r="G2673" s="1455"/>
      <c r="H2673" s="1481"/>
      <c r="I2673" s="1453"/>
      <c r="J2673" s="1455"/>
      <c r="K2673" s="1455"/>
      <c r="L2673" s="1453"/>
      <c r="M2673" s="1453"/>
      <c r="N2673" s="1516"/>
      <c r="O2673" s="1453"/>
      <c r="P2673" s="1453"/>
      <c r="Q2673" s="1453"/>
      <c r="R2673" s="1453"/>
      <c r="S2673" s="1453"/>
    </row>
    <row r="2674" spans="1:19">
      <c r="A2674" s="1452"/>
      <c r="B2674" s="1452"/>
      <c r="C2674" s="1455"/>
      <c r="D2674" s="1574"/>
      <c r="E2674" s="1453"/>
      <c r="F2674" s="1454"/>
      <c r="G2674" s="1455"/>
      <c r="H2674" s="1481"/>
      <c r="I2674" s="1453"/>
      <c r="J2674" s="1455"/>
      <c r="K2674" s="1455"/>
      <c r="L2674" s="1453"/>
      <c r="M2674" s="1453"/>
      <c r="N2674" s="1516"/>
      <c r="O2674" s="1453"/>
      <c r="P2674" s="1453"/>
      <c r="Q2674" s="1453"/>
      <c r="R2674" s="1453"/>
      <c r="S2674" s="1453"/>
    </row>
    <row r="2675" spans="1:19">
      <c r="A2675" s="1452"/>
      <c r="B2675" s="1452"/>
      <c r="C2675" s="1455"/>
      <c r="D2675" s="1574"/>
      <c r="E2675" s="1453"/>
      <c r="F2675" s="1454"/>
      <c r="G2675" s="1455"/>
      <c r="H2675" s="1481"/>
      <c r="I2675" s="1453"/>
      <c r="J2675" s="1455"/>
      <c r="K2675" s="1455"/>
      <c r="L2675" s="1453"/>
      <c r="M2675" s="1453"/>
      <c r="N2675" s="1516"/>
      <c r="O2675" s="1453"/>
      <c r="P2675" s="1453"/>
      <c r="Q2675" s="1453"/>
      <c r="R2675" s="1453"/>
      <c r="S2675" s="1453"/>
    </row>
    <row r="2676" spans="1:19">
      <c r="A2676" s="1452"/>
      <c r="B2676" s="1452"/>
      <c r="C2676" s="1455"/>
      <c r="D2676" s="1574"/>
      <c r="E2676" s="1453"/>
      <c r="F2676" s="1454"/>
      <c r="G2676" s="1455"/>
      <c r="H2676" s="1481"/>
      <c r="I2676" s="1453"/>
      <c r="J2676" s="1455"/>
      <c r="K2676" s="1455"/>
      <c r="L2676" s="1453"/>
      <c r="M2676" s="1453"/>
      <c r="N2676" s="1516"/>
      <c r="O2676" s="1453"/>
      <c r="P2676" s="1453"/>
      <c r="Q2676" s="1453"/>
      <c r="R2676" s="1453"/>
      <c r="S2676" s="1453"/>
    </row>
    <row r="2677" spans="1:19">
      <c r="A2677" s="1452"/>
      <c r="B2677" s="1452"/>
      <c r="C2677" s="1455"/>
      <c r="D2677" s="1574"/>
      <c r="E2677" s="1453"/>
      <c r="F2677" s="1454"/>
      <c r="G2677" s="1455"/>
      <c r="H2677" s="1481"/>
      <c r="I2677" s="1453"/>
      <c r="J2677" s="1455"/>
      <c r="K2677" s="1455"/>
      <c r="L2677" s="1453"/>
      <c r="M2677" s="1453"/>
      <c r="N2677" s="1516"/>
      <c r="O2677" s="1453"/>
      <c r="P2677" s="1453"/>
      <c r="Q2677" s="1453"/>
      <c r="R2677" s="1453"/>
      <c r="S2677" s="1453"/>
    </row>
    <row r="2678" spans="1:19">
      <c r="A2678" s="1452"/>
      <c r="B2678" s="1452"/>
      <c r="C2678" s="1455"/>
      <c r="D2678" s="1574"/>
      <c r="E2678" s="1453"/>
      <c r="F2678" s="1454"/>
      <c r="G2678" s="1455"/>
      <c r="H2678" s="1481"/>
      <c r="I2678" s="1453"/>
      <c r="J2678" s="1455"/>
      <c r="K2678" s="1455"/>
      <c r="L2678" s="1453"/>
      <c r="M2678" s="1453"/>
      <c r="N2678" s="1516"/>
      <c r="O2678" s="1453"/>
      <c r="P2678" s="1453"/>
      <c r="Q2678" s="1453"/>
      <c r="R2678" s="1453"/>
      <c r="S2678" s="1453"/>
    </row>
    <row r="2679" spans="1:19">
      <c r="A2679" s="1452"/>
      <c r="B2679" s="1452"/>
      <c r="C2679" s="1455"/>
      <c r="D2679" s="1574"/>
      <c r="E2679" s="1453"/>
      <c r="F2679" s="1454"/>
      <c r="G2679" s="1455"/>
      <c r="H2679" s="1481"/>
      <c r="I2679" s="1453"/>
      <c r="J2679" s="1455"/>
      <c r="K2679" s="1455"/>
      <c r="L2679" s="1453"/>
      <c r="M2679" s="1453"/>
      <c r="N2679" s="1516"/>
      <c r="O2679" s="1453"/>
      <c r="P2679" s="1453"/>
      <c r="Q2679" s="1453"/>
      <c r="R2679" s="1453"/>
      <c r="S2679" s="1453"/>
    </row>
    <row r="2680" spans="1:19">
      <c r="A2680" s="1452"/>
      <c r="B2680" s="1452"/>
      <c r="C2680" s="1455"/>
      <c r="D2680" s="1574"/>
      <c r="E2680" s="1453"/>
      <c r="F2680" s="1454"/>
      <c r="G2680" s="1455"/>
      <c r="H2680" s="1481"/>
      <c r="I2680" s="1453"/>
      <c r="J2680" s="1455"/>
      <c r="K2680" s="1455"/>
      <c r="L2680" s="1453"/>
      <c r="M2680" s="1453"/>
      <c r="N2680" s="1516"/>
      <c r="O2680" s="1453"/>
      <c r="P2680" s="1453"/>
      <c r="Q2680" s="1453"/>
      <c r="R2680" s="1453"/>
      <c r="S2680" s="1453"/>
    </row>
    <row r="2681" spans="1:19">
      <c r="A2681" s="1452"/>
      <c r="B2681" s="1452"/>
      <c r="C2681" s="1455"/>
      <c r="D2681" s="1574"/>
      <c r="E2681" s="1453"/>
      <c r="F2681" s="1454"/>
      <c r="G2681" s="1455"/>
      <c r="H2681" s="1481"/>
      <c r="I2681" s="1453"/>
      <c r="J2681" s="1455"/>
      <c r="K2681" s="1455"/>
      <c r="L2681" s="1453"/>
      <c r="M2681" s="1453"/>
      <c r="N2681" s="1516"/>
      <c r="O2681" s="1453"/>
      <c r="P2681" s="1453"/>
      <c r="Q2681" s="1453"/>
      <c r="R2681" s="1453"/>
      <c r="S2681" s="1453"/>
    </row>
    <row r="2682" spans="1:19">
      <c r="A2682" s="1452"/>
      <c r="B2682" s="1452"/>
      <c r="C2682" s="1455"/>
      <c r="D2682" s="1574"/>
      <c r="E2682" s="1453"/>
      <c r="F2682" s="1454"/>
      <c r="G2682" s="1455"/>
      <c r="H2682" s="1481"/>
      <c r="I2682" s="1453"/>
      <c r="J2682" s="1455"/>
      <c r="K2682" s="1455"/>
      <c r="L2682" s="1453"/>
      <c r="M2682" s="1453"/>
      <c r="N2682" s="1516"/>
      <c r="O2682" s="1453"/>
      <c r="P2682" s="1453"/>
      <c r="Q2682" s="1453"/>
      <c r="R2682" s="1453"/>
      <c r="S2682" s="1453"/>
    </row>
    <row r="2683" spans="1:19">
      <c r="A2683" s="1452"/>
      <c r="B2683" s="1452"/>
      <c r="C2683" s="1455"/>
      <c r="D2683" s="1574"/>
      <c r="E2683" s="1453"/>
      <c r="F2683" s="1454"/>
      <c r="G2683" s="1455"/>
      <c r="H2683" s="1481"/>
      <c r="I2683" s="1453"/>
      <c r="J2683" s="1455"/>
      <c r="K2683" s="1455"/>
      <c r="L2683" s="1453"/>
      <c r="M2683" s="1453"/>
      <c r="N2683" s="1516"/>
      <c r="O2683" s="1453"/>
      <c r="P2683" s="1453"/>
      <c r="Q2683" s="1453"/>
      <c r="R2683" s="1453"/>
      <c r="S2683" s="1453"/>
    </row>
    <row r="2684" spans="1:19">
      <c r="A2684" s="1452"/>
      <c r="B2684" s="1452"/>
      <c r="C2684" s="1455"/>
      <c r="D2684" s="1574"/>
      <c r="E2684" s="1453"/>
      <c r="F2684" s="1454"/>
      <c r="G2684" s="1455"/>
      <c r="H2684" s="1481"/>
      <c r="I2684" s="1453"/>
      <c r="J2684" s="1455"/>
      <c r="K2684" s="1455"/>
      <c r="L2684" s="1453"/>
      <c r="M2684" s="1453"/>
      <c r="N2684" s="1516"/>
      <c r="O2684" s="1453"/>
      <c r="P2684" s="1453"/>
      <c r="Q2684" s="1453"/>
      <c r="R2684" s="1453"/>
      <c r="S2684" s="1453"/>
    </row>
    <row r="2685" spans="1:19">
      <c r="A2685" s="1452"/>
      <c r="B2685" s="1452"/>
      <c r="C2685" s="1455"/>
      <c r="D2685" s="1574"/>
      <c r="E2685" s="1453"/>
      <c r="F2685" s="1454"/>
      <c r="G2685" s="1455"/>
      <c r="H2685" s="1481"/>
      <c r="I2685" s="1453"/>
      <c r="J2685" s="1455"/>
      <c r="K2685" s="1455"/>
      <c r="L2685" s="1453"/>
      <c r="M2685" s="1453"/>
      <c r="N2685" s="1516"/>
      <c r="O2685" s="1453"/>
      <c r="P2685" s="1453"/>
      <c r="Q2685" s="1453"/>
      <c r="R2685" s="1453"/>
      <c r="S2685" s="1453"/>
    </row>
    <row r="2686" spans="1:19">
      <c r="A2686" s="1452"/>
      <c r="B2686" s="1452"/>
      <c r="C2686" s="1455"/>
      <c r="D2686" s="1574"/>
      <c r="E2686" s="1453"/>
      <c r="F2686" s="1454"/>
      <c r="G2686" s="1455"/>
      <c r="H2686" s="1481"/>
      <c r="I2686" s="1453"/>
      <c r="J2686" s="1455"/>
      <c r="K2686" s="1455"/>
      <c r="L2686" s="1453"/>
      <c r="M2686" s="1453"/>
      <c r="N2686" s="1516"/>
      <c r="O2686" s="1453"/>
      <c r="P2686" s="1453"/>
      <c r="Q2686" s="1453"/>
      <c r="R2686" s="1453"/>
      <c r="S2686" s="1453"/>
    </row>
    <row r="2687" spans="1:19">
      <c r="A2687" s="1452"/>
      <c r="B2687" s="1452"/>
      <c r="C2687" s="1455"/>
      <c r="D2687" s="1574"/>
      <c r="E2687" s="1453"/>
      <c r="F2687" s="1454"/>
      <c r="G2687" s="1455"/>
      <c r="H2687" s="1481"/>
      <c r="I2687" s="1453"/>
      <c r="J2687" s="1455"/>
      <c r="K2687" s="1455"/>
      <c r="L2687" s="1453"/>
      <c r="M2687" s="1453"/>
      <c r="N2687" s="1516"/>
      <c r="O2687" s="1453"/>
      <c r="P2687" s="1453"/>
      <c r="Q2687" s="1453"/>
      <c r="R2687" s="1453"/>
      <c r="S2687" s="1453"/>
    </row>
    <row r="2688" spans="1:19">
      <c r="A2688" s="1452"/>
      <c r="B2688" s="1452"/>
      <c r="C2688" s="1455"/>
      <c r="D2688" s="1574"/>
      <c r="E2688" s="1453"/>
      <c r="F2688" s="1454"/>
      <c r="G2688" s="1455"/>
      <c r="H2688" s="1481"/>
      <c r="I2688" s="1453"/>
      <c r="J2688" s="1455"/>
      <c r="K2688" s="1455"/>
      <c r="L2688" s="1453"/>
      <c r="M2688" s="1453"/>
      <c r="N2688" s="1516"/>
      <c r="O2688" s="1453"/>
      <c r="P2688" s="1453"/>
      <c r="Q2688" s="1453"/>
      <c r="R2688" s="1453"/>
      <c r="S2688" s="1453"/>
    </row>
    <row r="2689" spans="1:19">
      <c r="A2689" s="1452"/>
      <c r="B2689" s="1452"/>
      <c r="C2689" s="1455"/>
      <c r="D2689" s="1574"/>
      <c r="E2689" s="1453"/>
      <c r="F2689" s="1454"/>
      <c r="G2689" s="1455"/>
      <c r="H2689" s="1481"/>
      <c r="I2689" s="1453"/>
      <c r="J2689" s="1455"/>
      <c r="K2689" s="1455"/>
      <c r="L2689" s="1453"/>
      <c r="M2689" s="1453"/>
      <c r="N2689" s="1516"/>
      <c r="O2689" s="1453"/>
      <c r="P2689" s="1453"/>
      <c r="Q2689" s="1453"/>
      <c r="R2689" s="1453"/>
      <c r="S2689" s="1453"/>
    </row>
    <row r="2690" spans="1:19">
      <c r="A2690" s="1452"/>
      <c r="B2690" s="1452"/>
      <c r="C2690" s="1455"/>
      <c r="D2690" s="1574"/>
      <c r="E2690" s="1453"/>
      <c r="F2690" s="1454"/>
      <c r="G2690" s="1455"/>
      <c r="H2690" s="1481"/>
      <c r="I2690" s="1453"/>
      <c r="J2690" s="1455"/>
      <c r="K2690" s="1455"/>
      <c r="L2690" s="1453"/>
      <c r="M2690" s="1453"/>
      <c r="N2690" s="1516"/>
      <c r="O2690" s="1453"/>
      <c r="P2690" s="1453"/>
      <c r="Q2690" s="1453"/>
      <c r="R2690" s="1453"/>
      <c r="S2690" s="1453"/>
    </row>
    <row r="2691" spans="1:19">
      <c r="A2691" s="1452"/>
      <c r="B2691" s="1452"/>
      <c r="C2691" s="1455"/>
      <c r="D2691" s="1574"/>
      <c r="E2691" s="1453"/>
      <c r="F2691" s="1454"/>
      <c r="G2691" s="1455"/>
      <c r="H2691" s="1481"/>
      <c r="I2691" s="1453"/>
      <c r="J2691" s="1455"/>
      <c r="K2691" s="1455"/>
      <c r="L2691" s="1453"/>
      <c r="M2691" s="1453"/>
      <c r="N2691" s="1516"/>
      <c r="O2691" s="1453"/>
      <c r="P2691" s="1453"/>
      <c r="Q2691" s="1453"/>
      <c r="R2691" s="1453"/>
      <c r="S2691" s="1453"/>
    </row>
    <row r="2692" spans="1:19">
      <c r="A2692" s="1452"/>
      <c r="B2692" s="1452"/>
      <c r="C2692" s="1455"/>
      <c r="D2692" s="1574"/>
      <c r="E2692" s="1453"/>
      <c r="F2692" s="1454"/>
      <c r="G2692" s="1455"/>
      <c r="H2692" s="1481"/>
      <c r="I2692" s="1453"/>
      <c r="J2692" s="1455"/>
      <c r="K2692" s="1455"/>
      <c r="L2692" s="1453"/>
      <c r="M2692" s="1453"/>
      <c r="N2692" s="1516"/>
      <c r="O2692" s="1453"/>
      <c r="P2692" s="1453"/>
      <c r="Q2692" s="1453"/>
      <c r="R2692" s="1453"/>
      <c r="S2692" s="1453"/>
    </row>
    <row r="2693" spans="1:19">
      <c r="A2693" s="1452"/>
      <c r="B2693" s="1452"/>
      <c r="C2693" s="1455"/>
      <c r="D2693" s="1574"/>
      <c r="E2693" s="1453"/>
      <c r="F2693" s="1454"/>
      <c r="G2693" s="1455"/>
      <c r="H2693" s="1481"/>
      <c r="I2693" s="1453"/>
      <c r="J2693" s="1455"/>
      <c r="K2693" s="1455"/>
      <c r="L2693" s="1453"/>
      <c r="M2693" s="1453"/>
      <c r="N2693" s="1516"/>
      <c r="O2693" s="1453"/>
      <c r="P2693" s="1453"/>
      <c r="Q2693" s="1453"/>
      <c r="R2693" s="1453"/>
      <c r="S2693" s="1453"/>
    </row>
    <row r="2694" spans="1:19">
      <c r="A2694" s="1452"/>
      <c r="B2694" s="1452"/>
      <c r="C2694" s="1455"/>
      <c r="D2694" s="1574"/>
      <c r="E2694" s="1453"/>
      <c r="F2694" s="1454"/>
      <c r="G2694" s="1455"/>
      <c r="H2694" s="1481"/>
      <c r="I2694" s="1453"/>
      <c r="J2694" s="1455"/>
      <c r="K2694" s="1455"/>
      <c r="L2694" s="1453"/>
      <c r="M2694" s="1453"/>
      <c r="N2694" s="1516"/>
      <c r="O2694" s="1453"/>
      <c r="P2694" s="1453"/>
      <c r="Q2694" s="1453"/>
      <c r="R2694" s="1453"/>
      <c r="S2694" s="1453"/>
    </row>
    <row r="2695" spans="1:19">
      <c r="A2695" s="1452"/>
      <c r="B2695" s="1452"/>
      <c r="C2695" s="1455"/>
      <c r="D2695" s="1574"/>
      <c r="E2695" s="1453"/>
      <c r="F2695" s="1454"/>
      <c r="G2695" s="1455"/>
      <c r="H2695" s="1481"/>
      <c r="I2695" s="1453"/>
      <c r="J2695" s="1455"/>
      <c r="K2695" s="1455"/>
      <c r="L2695" s="1453"/>
      <c r="M2695" s="1453"/>
      <c r="N2695" s="1516"/>
      <c r="O2695" s="1453"/>
      <c r="P2695" s="1453"/>
      <c r="Q2695" s="1453"/>
      <c r="R2695" s="1453"/>
      <c r="S2695" s="1453"/>
    </row>
    <row r="2696" spans="1:19">
      <c r="A2696" s="1452"/>
      <c r="B2696" s="1452"/>
      <c r="C2696" s="1455"/>
      <c r="D2696" s="1574"/>
      <c r="E2696" s="1453"/>
      <c r="F2696" s="1454"/>
      <c r="G2696" s="1455"/>
      <c r="H2696" s="1481"/>
      <c r="I2696" s="1453"/>
      <c r="J2696" s="1455"/>
      <c r="K2696" s="1455"/>
      <c r="L2696" s="1453"/>
      <c r="M2696" s="1453"/>
      <c r="N2696" s="1516"/>
      <c r="O2696" s="1453"/>
      <c r="P2696" s="1453"/>
      <c r="Q2696" s="1453"/>
      <c r="R2696" s="1453"/>
      <c r="S2696" s="1453"/>
    </row>
    <row r="2697" spans="1:19">
      <c r="A2697" s="1452"/>
      <c r="B2697" s="1452"/>
      <c r="C2697" s="1455"/>
      <c r="D2697" s="1574"/>
      <c r="E2697" s="1453"/>
      <c r="F2697" s="1454"/>
      <c r="G2697" s="1455"/>
      <c r="H2697" s="1481"/>
      <c r="I2697" s="1453"/>
      <c r="J2697" s="1455"/>
      <c r="K2697" s="1455"/>
      <c r="L2697" s="1453"/>
      <c r="M2697" s="1453"/>
      <c r="N2697" s="1516"/>
      <c r="O2697" s="1453"/>
      <c r="P2697" s="1453"/>
      <c r="Q2697" s="1453"/>
      <c r="R2697" s="1453"/>
      <c r="S2697" s="1453"/>
    </row>
    <row r="2698" spans="1:19">
      <c r="A2698" s="1452"/>
      <c r="B2698" s="1452"/>
      <c r="C2698" s="1455"/>
      <c r="D2698" s="1574"/>
      <c r="E2698" s="1453"/>
      <c r="F2698" s="1454"/>
      <c r="G2698" s="1455"/>
      <c r="H2698" s="1481"/>
      <c r="I2698" s="1453"/>
      <c r="J2698" s="1455"/>
      <c r="K2698" s="1455"/>
      <c r="L2698" s="1453"/>
      <c r="M2698" s="1453"/>
      <c r="N2698" s="1516"/>
      <c r="O2698" s="1453"/>
      <c r="P2698" s="1453"/>
      <c r="Q2698" s="1453"/>
      <c r="R2698" s="1453"/>
      <c r="S2698" s="1453"/>
    </row>
    <row r="2699" spans="1:19">
      <c r="A2699" s="1452"/>
      <c r="B2699" s="1452"/>
      <c r="C2699" s="1455"/>
      <c r="D2699" s="1574"/>
      <c r="E2699" s="1453"/>
      <c r="F2699" s="1454"/>
      <c r="G2699" s="1455"/>
      <c r="H2699" s="1481"/>
      <c r="I2699" s="1453"/>
      <c r="J2699" s="1455"/>
      <c r="K2699" s="1455"/>
      <c r="L2699" s="1453"/>
      <c r="M2699" s="1453"/>
      <c r="N2699" s="1516"/>
      <c r="O2699" s="1453"/>
      <c r="P2699" s="1453"/>
      <c r="Q2699" s="1453"/>
      <c r="R2699" s="1453"/>
      <c r="S2699" s="1453"/>
    </row>
    <row r="2700" spans="1:19">
      <c r="A2700" s="1452"/>
      <c r="B2700" s="1452"/>
      <c r="C2700" s="1455"/>
      <c r="D2700" s="1574"/>
      <c r="E2700" s="1453"/>
      <c r="F2700" s="1454"/>
      <c r="G2700" s="1455"/>
      <c r="H2700" s="1481"/>
      <c r="I2700" s="1453"/>
      <c r="J2700" s="1455"/>
      <c r="K2700" s="1455"/>
      <c r="L2700" s="1453"/>
      <c r="M2700" s="1453"/>
      <c r="N2700" s="1516"/>
      <c r="O2700" s="1453"/>
      <c r="P2700" s="1453"/>
      <c r="Q2700" s="1453"/>
      <c r="R2700" s="1453"/>
      <c r="S2700" s="1453"/>
    </row>
    <row r="2701" spans="1:19">
      <c r="A2701" s="1452"/>
      <c r="B2701" s="1452"/>
      <c r="C2701" s="1455"/>
      <c r="D2701" s="1574"/>
      <c r="E2701" s="1453"/>
      <c r="F2701" s="1454"/>
      <c r="G2701" s="1455"/>
      <c r="H2701" s="1481"/>
      <c r="I2701" s="1453"/>
      <c r="J2701" s="1455"/>
      <c r="K2701" s="1455"/>
      <c r="L2701" s="1453"/>
      <c r="M2701" s="1453"/>
      <c r="N2701" s="1516"/>
      <c r="O2701" s="1453"/>
      <c r="P2701" s="1453"/>
      <c r="Q2701" s="1453"/>
      <c r="R2701" s="1453"/>
      <c r="S2701" s="1453"/>
    </row>
    <row r="2702" spans="1:19">
      <c r="A2702" s="1452"/>
      <c r="B2702" s="1452"/>
      <c r="C2702" s="1455"/>
      <c r="D2702" s="1574"/>
      <c r="E2702" s="1453"/>
      <c r="F2702" s="1454"/>
      <c r="G2702" s="1455"/>
      <c r="H2702" s="1481"/>
      <c r="I2702" s="1453"/>
      <c r="J2702" s="1455"/>
      <c r="K2702" s="1455"/>
      <c r="L2702" s="1453"/>
      <c r="M2702" s="1453"/>
      <c r="N2702" s="1516"/>
      <c r="O2702" s="1453"/>
      <c r="P2702" s="1453"/>
      <c r="Q2702" s="1453"/>
      <c r="R2702" s="1453"/>
      <c r="S2702" s="1453"/>
    </row>
    <row r="2703" spans="1:19">
      <c r="A2703" s="1452"/>
      <c r="B2703" s="1452"/>
      <c r="C2703" s="1455"/>
      <c r="D2703" s="1574"/>
      <c r="E2703" s="1453"/>
      <c r="F2703" s="1454"/>
      <c r="G2703" s="1455"/>
      <c r="H2703" s="1481"/>
      <c r="I2703" s="1453"/>
      <c r="J2703" s="1455"/>
      <c r="K2703" s="1455"/>
      <c r="L2703" s="1453"/>
      <c r="M2703" s="1453"/>
      <c r="N2703" s="1516"/>
      <c r="O2703" s="1453"/>
      <c r="P2703" s="1453"/>
      <c r="Q2703" s="1453"/>
      <c r="R2703" s="1453"/>
      <c r="S2703" s="1453"/>
    </row>
    <row r="2704" spans="1:19">
      <c r="A2704" s="1452"/>
      <c r="B2704" s="1452"/>
      <c r="C2704" s="1455"/>
      <c r="D2704" s="1574"/>
      <c r="E2704" s="1453"/>
      <c r="F2704" s="1454"/>
      <c r="G2704" s="1455"/>
      <c r="H2704" s="1481"/>
      <c r="I2704" s="1453"/>
      <c r="J2704" s="1455"/>
      <c r="K2704" s="1455"/>
      <c r="L2704" s="1453"/>
      <c r="M2704" s="1453"/>
      <c r="N2704" s="1516"/>
      <c r="O2704" s="1453"/>
      <c r="P2704" s="1453"/>
      <c r="Q2704" s="1453"/>
      <c r="R2704" s="1453"/>
      <c r="S2704" s="1453"/>
    </row>
    <row r="2705" spans="1:19">
      <c r="A2705" s="1452"/>
      <c r="B2705" s="1452"/>
      <c r="C2705" s="1455"/>
      <c r="D2705" s="1574"/>
      <c r="E2705" s="1453"/>
      <c r="F2705" s="1454"/>
      <c r="G2705" s="1455"/>
      <c r="H2705" s="1481"/>
      <c r="I2705" s="1453"/>
      <c r="J2705" s="1455"/>
      <c r="K2705" s="1455"/>
      <c r="L2705" s="1453"/>
      <c r="M2705" s="1453"/>
      <c r="N2705" s="1516"/>
      <c r="O2705" s="1453"/>
      <c r="P2705" s="1453"/>
      <c r="Q2705" s="1453"/>
      <c r="R2705" s="1453"/>
      <c r="S2705" s="1453"/>
    </row>
    <row r="2706" spans="1:19">
      <c r="A2706" s="1452"/>
      <c r="B2706" s="1452"/>
      <c r="C2706" s="1455"/>
      <c r="D2706" s="1574"/>
      <c r="E2706" s="1453"/>
      <c r="F2706" s="1454"/>
      <c r="G2706" s="1455"/>
      <c r="H2706" s="1481"/>
      <c r="I2706" s="1453"/>
      <c r="J2706" s="1455"/>
      <c r="K2706" s="1455"/>
      <c r="L2706" s="1453"/>
      <c r="M2706" s="1453"/>
      <c r="N2706" s="1516"/>
      <c r="O2706" s="1453"/>
      <c r="P2706" s="1453"/>
      <c r="Q2706" s="1453"/>
      <c r="R2706" s="1453"/>
      <c r="S2706" s="1453"/>
    </row>
    <row r="2707" spans="1:19">
      <c r="A2707" s="1452"/>
      <c r="B2707" s="1452"/>
      <c r="C2707" s="1455"/>
      <c r="D2707" s="1574"/>
      <c r="E2707" s="1453"/>
      <c r="F2707" s="1454"/>
      <c r="G2707" s="1455"/>
      <c r="H2707" s="1481"/>
      <c r="I2707" s="1453"/>
      <c r="J2707" s="1455"/>
      <c r="K2707" s="1455"/>
      <c r="L2707" s="1453"/>
      <c r="M2707" s="1453"/>
      <c r="N2707" s="1516"/>
      <c r="O2707" s="1453"/>
      <c r="P2707" s="1453"/>
      <c r="Q2707" s="1453"/>
      <c r="R2707" s="1453"/>
      <c r="S2707" s="1453"/>
    </row>
    <row r="2708" spans="1:19">
      <c r="A2708" s="1452"/>
      <c r="B2708" s="1452"/>
      <c r="C2708" s="1455"/>
      <c r="D2708" s="1574"/>
      <c r="E2708" s="1453"/>
      <c r="F2708" s="1454"/>
      <c r="G2708" s="1455"/>
      <c r="H2708" s="1481"/>
      <c r="I2708" s="1453"/>
      <c r="J2708" s="1455"/>
      <c r="K2708" s="1455"/>
      <c r="L2708" s="1453"/>
      <c r="M2708" s="1453"/>
      <c r="N2708" s="1516"/>
      <c r="O2708" s="1453"/>
      <c r="P2708" s="1453"/>
      <c r="Q2708" s="1453"/>
      <c r="R2708" s="1453"/>
      <c r="S2708" s="1453"/>
    </row>
    <row r="2709" spans="1:19">
      <c r="A2709" s="1452"/>
      <c r="B2709" s="1452"/>
      <c r="C2709" s="1455"/>
      <c r="D2709" s="1574"/>
      <c r="E2709" s="1453"/>
      <c r="F2709" s="1454"/>
      <c r="G2709" s="1455"/>
      <c r="H2709" s="1481"/>
      <c r="I2709" s="1453"/>
      <c r="J2709" s="1455"/>
      <c r="K2709" s="1455"/>
      <c r="L2709" s="1453"/>
      <c r="M2709" s="1453"/>
      <c r="N2709" s="1516"/>
      <c r="O2709" s="1453"/>
      <c r="P2709" s="1453"/>
      <c r="Q2709" s="1453"/>
      <c r="R2709" s="1453"/>
      <c r="S2709" s="1453"/>
    </row>
    <row r="2710" spans="1:19">
      <c r="A2710" s="1452"/>
      <c r="B2710" s="1452"/>
      <c r="C2710" s="1455"/>
      <c r="D2710" s="1574"/>
      <c r="E2710" s="1453"/>
      <c r="F2710" s="1454"/>
      <c r="G2710" s="1455"/>
      <c r="H2710" s="1481"/>
      <c r="I2710" s="1453"/>
      <c r="J2710" s="1455"/>
      <c r="K2710" s="1455"/>
      <c r="L2710" s="1453"/>
      <c r="M2710" s="1453"/>
      <c r="N2710" s="1516"/>
      <c r="O2710" s="1453"/>
      <c r="P2710" s="1453"/>
      <c r="Q2710" s="1453"/>
      <c r="R2710" s="1453"/>
      <c r="S2710" s="1453"/>
    </row>
    <row r="2711" spans="1:19">
      <c r="A2711" s="1452"/>
      <c r="B2711" s="1452"/>
      <c r="C2711" s="1455"/>
      <c r="D2711" s="1574"/>
      <c r="E2711" s="1453"/>
      <c r="F2711" s="1454"/>
      <c r="G2711" s="1455"/>
      <c r="H2711" s="1481"/>
      <c r="I2711" s="1453"/>
      <c r="J2711" s="1455"/>
      <c r="K2711" s="1455"/>
      <c r="L2711" s="1453"/>
      <c r="M2711" s="1453"/>
      <c r="N2711" s="1516"/>
      <c r="O2711" s="1453"/>
      <c r="P2711" s="1453"/>
      <c r="Q2711" s="1453"/>
      <c r="R2711" s="1453"/>
      <c r="S2711" s="1453"/>
    </row>
    <row r="2712" spans="1:19">
      <c r="A2712" s="1452"/>
      <c r="B2712" s="1452"/>
      <c r="C2712" s="1455"/>
      <c r="D2712" s="1574"/>
      <c r="E2712" s="1453"/>
      <c r="F2712" s="1454"/>
      <c r="G2712" s="1455"/>
      <c r="H2712" s="1481"/>
      <c r="I2712" s="1453"/>
      <c r="J2712" s="1455"/>
      <c r="K2712" s="1455"/>
      <c r="L2712" s="1453"/>
      <c r="M2712" s="1453"/>
      <c r="N2712" s="1516"/>
      <c r="O2712" s="1453"/>
      <c r="P2712" s="1453"/>
      <c r="Q2712" s="1453"/>
      <c r="R2712" s="1453"/>
      <c r="S2712" s="1453"/>
    </row>
    <row r="2713" spans="1:19">
      <c r="A2713" s="1452"/>
      <c r="B2713" s="1452"/>
      <c r="C2713" s="1455"/>
      <c r="D2713" s="1574"/>
      <c r="E2713" s="1453"/>
      <c r="F2713" s="1454"/>
      <c r="G2713" s="1455"/>
      <c r="H2713" s="1481"/>
      <c r="I2713" s="1453"/>
      <c r="J2713" s="1455"/>
      <c r="K2713" s="1455"/>
      <c r="L2713" s="1453"/>
      <c r="M2713" s="1453"/>
      <c r="N2713" s="1516"/>
      <c r="O2713" s="1453"/>
      <c r="P2713" s="1453"/>
      <c r="Q2713" s="1453"/>
      <c r="R2713" s="1453"/>
      <c r="S2713" s="1453"/>
    </row>
    <row r="2714" spans="1:19">
      <c r="A2714" s="1452"/>
      <c r="B2714" s="1452"/>
      <c r="C2714" s="1455"/>
      <c r="D2714" s="1574"/>
      <c r="E2714" s="1453"/>
      <c r="F2714" s="1454"/>
      <c r="G2714" s="1455"/>
      <c r="H2714" s="1481"/>
      <c r="I2714" s="1453"/>
      <c r="J2714" s="1455"/>
      <c r="K2714" s="1455"/>
      <c r="L2714" s="1453"/>
      <c r="M2714" s="1453"/>
      <c r="N2714" s="1516"/>
      <c r="O2714" s="1453"/>
      <c r="P2714" s="1453"/>
      <c r="Q2714" s="1453"/>
      <c r="R2714" s="1453"/>
      <c r="S2714" s="1453"/>
    </row>
    <row r="2715" spans="1:19">
      <c r="A2715" s="1452"/>
      <c r="B2715" s="1452"/>
      <c r="C2715" s="1455"/>
      <c r="D2715" s="1574"/>
      <c r="E2715" s="1453"/>
      <c r="F2715" s="1454"/>
      <c r="G2715" s="1455"/>
      <c r="H2715" s="1481"/>
      <c r="I2715" s="1453"/>
      <c r="J2715" s="1455"/>
      <c r="K2715" s="1455"/>
      <c r="L2715" s="1453"/>
      <c r="M2715" s="1453"/>
      <c r="N2715" s="1516"/>
      <c r="O2715" s="1453"/>
      <c r="P2715" s="1453"/>
      <c r="Q2715" s="1453"/>
      <c r="R2715" s="1453"/>
      <c r="S2715" s="1453"/>
    </row>
    <row r="2716" spans="1:19">
      <c r="A2716" s="1452"/>
      <c r="B2716" s="1452"/>
      <c r="C2716" s="1455"/>
      <c r="D2716" s="1574"/>
      <c r="E2716" s="1453"/>
      <c r="F2716" s="1454"/>
      <c r="G2716" s="1455"/>
      <c r="H2716" s="1481"/>
      <c r="I2716" s="1453"/>
      <c r="J2716" s="1455"/>
      <c r="K2716" s="1455"/>
      <c r="L2716" s="1453"/>
      <c r="M2716" s="1453"/>
      <c r="N2716" s="1516"/>
      <c r="O2716" s="1453"/>
      <c r="P2716" s="1453"/>
      <c r="Q2716" s="1453"/>
      <c r="R2716" s="1453"/>
      <c r="S2716" s="1453"/>
    </row>
    <row r="2717" spans="1:19">
      <c r="A2717" s="1452"/>
      <c r="B2717" s="1452"/>
      <c r="C2717" s="1455"/>
      <c r="D2717" s="1574"/>
      <c r="E2717" s="1453"/>
      <c r="F2717" s="1454"/>
      <c r="G2717" s="1455"/>
      <c r="H2717" s="1481"/>
      <c r="I2717" s="1453"/>
      <c r="J2717" s="1455"/>
      <c r="K2717" s="1455"/>
      <c r="L2717" s="1453"/>
      <c r="M2717" s="1453"/>
      <c r="N2717" s="1516"/>
      <c r="O2717" s="1453"/>
      <c r="P2717" s="1453"/>
      <c r="Q2717" s="1453"/>
      <c r="R2717" s="1453"/>
      <c r="S2717" s="1453"/>
    </row>
    <row r="2718" spans="1:19">
      <c r="A2718" s="1452"/>
      <c r="B2718" s="1452"/>
      <c r="C2718" s="1455"/>
      <c r="D2718" s="1574"/>
      <c r="E2718" s="1453"/>
      <c r="F2718" s="1454"/>
      <c r="G2718" s="1455"/>
      <c r="H2718" s="1481"/>
      <c r="I2718" s="1453"/>
      <c r="J2718" s="1455"/>
      <c r="K2718" s="1455"/>
      <c r="L2718" s="1453"/>
      <c r="M2718" s="1453"/>
      <c r="N2718" s="1516"/>
      <c r="O2718" s="1453"/>
      <c r="P2718" s="1453"/>
      <c r="Q2718" s="1453"/>
      <c r="R2718" s="1453"/>
      <c r="S2718" s="1453"/>
    </row>
    <row r="2719" spans="1:19">
      <c r="A2719" s="1452"/>
      <c r="B2719" s="1452"/>
      <c r="C2719" s="1455"/>
      <c r="D2719" s="1574"/>
      <c r="E2719" s="1453"/>
      <c r="F2719" s="1454"/>
      <c r="G2719" s="1455"/>
      <c r="H2719" s="1481"/>
      <c r="I2719" s="1453"/>
      <c r="J2719" s="1455"/>
      <c r="K2719" s="1455"/>
      <c r="L2719" s="1453"/>
      <c r="M2719" s="1453"/>
      <c r="N2719" s="1516"/>
      <c r="O2719" s="1453"/>
      <c r="P2719" s="1453"/>
      <c r="Q2719" s="1453"/>
      <c r="R2719" s="1453"/>
      <c r="S2719" s="1453"/>
    </row>
    <row r="2720" spans="1:19">
      <c r="A2720" s="1452"/>
      <c r="B2720" s="1452"/>
      <c r="C2720" s="1455"/>
      <c r="D2720" s="1574"/>
      <c r="E2720" s="1453"/>
      <c r="F2720" s="1454"/>
      <c r="G2720" s="1455"/>
      <c r="H2720" s="1481"/>
      <c r="I2720" s="1453"/>
      <c r="J2720" s="1455"/>
      <c r="K2720" s="1455"/>
      <c r="L2720" s="1453"/>
      <c r="M2720" s="1453"/>
      <c r="N2720" s="1516"/>
      <c r="O2720" s="1453"/>
      <c r="P2720" s="1453"/>
      <c r="Q2720" s="1453"/>
      <c r="R2720" s="1453"/>
      <c r="S2720" s="1453"/>
    </row>
    <row r="2721" spans="1:19">
      <c r="A2721" s="1452"/>
      <c r="B2721" s="1452"/>
      <c r="C2721" s="1455"/>
      <c r="D2721" s="1574"/>
      <c r="E2721" s="1453"/>
      <c r="F2721" s="1454"/>
      <c r="G2721" s="1455"/>
      <c r="H2721" s="1481"/>
      <c r="I2721" s="1453"/>
      <c r="J2721" s="1455"/>
      <c r="K2721" s="1455"/>
      <c r="L2721" s="1453"/>
      <c r="M2721" s="1453"/>
      <c r="N2721" s="1516"/>
      <c r="O2721" s="1453"/>
      <c r="P2721" s="1453"/>
      <c r="Q2721" s="1453"/>
      <c r="R2721" s="1453"/>
      <c r="S2721" s="1453"/>
    </row>
    <row r="2722" spans="1:19">
      <c r="A2722" s="1452"/>
      <c r="B2722" s="1452"/>
      <c r="C2722" s="1455"/>
      <c r="D2722" s="1574"/>
      <c r="E2722" s="1453"/>
      <c r="F2722" s="1454"/>
      <c r="G2722" s="1455"/>
      <c r="H2722" s="1481"/>
      <c r="I2722" s="1453"/>
      <c r="J2722" s="1455"/>
      <c r="K2722" s="1455"/>
      <c r="L2722" s="1453"/>
      <c r="M2722" s="1453"/>
      <c r="N2722" s="1516"/>
      <c r="O2722" s="1453"/>
      <c r="P2722" s="1453"/>
      <c r="Q2722" s="1453"/>
      <c r="R2722" s="1453"/>
      <c r="S2722" s="1453"/>
    </row>
    <row r="2723" spans="1:19">
      <c r="A2723" s="1452"/>
      <c r="B2723" s="1452"/>
      <c r="C2723" s="1455"/>
      <c r="D2723" s="1574"/>
      <c r="E2723" s="1453"/>
      <c r="F2723" s="1454"/>
      <c r="G2723" s="1455"/>
      <c r="H2723" s="1481"/>
      <c r="I2723" s="1453"/>
      <c r="J2723" s="1455"/>
      <c r="K2723" s="1455"/>
      <c r="L2723" s="1453"/>
      <c r="M2723" s="1453"/>
      <c r="N2723" s="1516"/>
      <c r="O2723" s="1453"/>
      <c r="P2723" s="1453"/>
      <c r="Q2723" s="1453"/>
      <c r="R2723" s="1453"/>
      <c r="S2723" s="1453"/>
    </row>
    <row r="2724" spans="1:19">
      <c r="A2724" s="1452"/>
      <c r="B2724" s="1452"/>
      <c r="C2724" s="1455"/>
      <c r="D2724" s="1574"/>
      <c r="E2724" s="1453"/>
      <c r="F2724" s="1454"/>
      <c r="G2724" s="1455"/>
      <c r="H2724" s="1481"/>
      <c r="I2724" s="1453"/>
      <c r="J2724" s="1455"/>
      <c r="K2724" s="1455"/>
      <c r="L2724" s="1453"/>
      <c r="M2724" s="1453"/>
      <c r="N2724" s="1516"/>
      <c r="O2724" s="1453"/>
      <c r="P2724" s="1453"/>
      <c r="Q2724" s="1453"/>
      <c r="R2724" s="1453"/>
      <c r="S2724" s="1453"/>
    </row>
    <row r="2725" spans="1:19">
      <c r="A2725" s="1452"/>
      <c r="B2725" s="1452"/>
      <c r="C2725" s="1455"/>
      <c r="D2725" s="1574"/>
      <c r="E2725" s="1453"/>
      <c r="F2725" s="1454"/>
      <c r="G2725" s="1455"/>
      <c r="H2725" s="1481"/>
      <c r="I2725" s="1453"/>
      <c r="J2725" s="1455"/>
      <c r="K2725" s="1455"/>
      <c r="L2725" s="1453"/>
      <c r="M2725" s="1453"/>
      <c r="N2725" s="1516"/>
      <c r="O2725" s="1453"/>
      <c r="P2725" s="1453"/>
      <c r="Q2725" s="1453"/>
      <c r="R2725" s="1453"/>
      <c r="S2725" s="1453"/>
    </row>
    <row r="2726" spans="1:19">
      <c r="A2726" s="1452"/>
      <c r="B2726" s="1452"/>
      <c r="C2726" s="1455"/>
      <c r="D2726" s="1574"/>
      <c r="E2726" s="1453"/>
      <c r="F2726" s="1454"/>
      <c r="G2726" s="1455"/>
      <c r="H2726" s="1481"/>
      <c r="I2726" s="1453"/>
      <c r="J2726" s="1455"/>
      <c r="K2726" s="1455"/>
      <c r="L2726" s="1453"/>
      <c r="M2726" s="1453"/>
      <c r="N2726" s="1516"/>
      <c r="O2726" s="1453"/>
      <c r="P2726" s="1453"/>
      <c r="Q2726" s="1453"/>
      <c r="R2726" s="1453"/>
      <c r="S2726" s="1453"/>
    </row>
    <row r="2727" spans="1:19">
      <c r="A2727" s="1452"/>
      <c r="B2727" s="1452"/>
      <c r="C2727" s="1455"/>
      <c r="D2727" s="1574"/>
      <c r="E2727" s="1453"/>
      <c r="F2727" s="1454"/>
      <c r="G2727" s="1455"/>
      <c r="H2727" s="1481"/>
      <c r="I2727" s="1453"/>
      <c r="J2727" s="1455"/>
      <c r="K2727" s="1455"/>
      <c r="L2727" s="1453"/>
      <c r="M2727" s="1453"/>
      <c r="N2727" s="1516"/>
      <c r="O2727" s="1453"/>
      <c r="P2727" s="1453"/>
      <c r="Q2727" s="1453"/>
      <c r="R2727" s="1453"/>
      <c r="S2727" s="1453"/>
    </row>
    <row r="2728" spans="1:19">
      <c r="A2728" s="1452"/>
      <c r="B2728" s="1452"/>
      <c r="C2728" s="1455"/>
      <c r="D2728" s="1574"/>
      <c r="E2728" s="1453"/>
      <c r="F2728" s="1454"/>
      <c r="G2728" s="1455"/>
      <c r="H2728" s="1481"/>
      <c r="I2728" s="1453"/>
      <c r="J2728" s="1455"/>
      <c r="K2728" s="1455"/>
      <c r="L2728" s="1453"/>
      <c r="M2728" s="1453"/>
      <c r="N2728" s="1516"/>
      <c r="O2728" s="1453"/>
      <c r="P2728" s="1453"/>
      <c r="Q2728" s="1453"/>
      <c r="R2728" s="1453"/>
      <c r="S2728" s="1453"/>
    </row>
    <row r="2729" spans="1:19">
      <c r="A2729" s="1452"/>
      <c r="B2729" s="1452"/>
      <c r="C2729" s="1455"/>
      <c r="D2729" s="1574"/>
      <c r="E2729" s="1453"/>
      <c r="F2729" s="1454"/>
      <c r="G2729" s="1455"/>
      <c r="H2729" s="1481"/>
      <c r="I2729" s="1453"/>
      <c r="J2729" s="1455"/>
      <c r="K2729" s="1455"/>
      <c r="L2729" s="1453"/>
      <c r="M2729" s="1453"/>
      <c r="N2729" s="1516"/>
      <c r="O2729" s="1453"/>
      <c r="P2729" s="1453"/>
      <c r="Q2729" s="1453"/>
      <c r="R2729" s="1453"/>
      <c r="S2729" s="1453"/>
    </row>
    <row r="2730" spans="1:19">
      <c r="A2730" s="1452"/>
      <c r="B2730" s="1452"/>
      <c r="C2730" s="1455"/>
      <c r="D2730" s="1574"/>
      <c r="E2730" s="1453"/>
      <c r="F2730" s="1454"/>
      <c r="G2730" s="1455"/>
      <c r="H2730" s="1481"/>
      <c r="I2730" s="1453"/>
      <c r="J2730" s="1455"/>
      <c r="K2730" s="1455"/>
      <c r="L2730" s="1453"/>
      <c r="M2730" s="1453"/>
      <c r="N2730" s="1516"/>
      <c r="O2730" s="1453"/>
      <c r="P2730" s="1453"/>
      <c r="Q2730" s="1453"/>
      <c r="R2730" s="1453"/>
      <c r="S2730" s="1453"/>
    </row>
    <row r="2731" spans="1:19">
      <c r="A2731" s="1452"/>
      <c r="B2731" s="1452"/>
      <c r="C2731" s="1455"/>
      <c r="D2731" s="1574"/>
      <c r="E2731" s="1453"/>
      <c r="F2731" s="1454"/>
      <c r="G2731" s="1455"/>
      <c r="H2731" s="1481"/>
      <c r="I2731" s="1453"/>
      <c r="J2731" s="1455"/>
      <c r="K2731" s="1455"/>
      <c r="L2731" s="1453"/>
      <c r="M2731" s="1453"/>
      <c r="N2731" s="1516"/>
      <c r="O2731" s="1453"/>
      <c r="P2731" s="1453"/>
      <c r="Q2731" s="1453"/>
      <c r="R2731" s="1453"/>
      <c r="S2731" s="1453"/>
    </row>
    <row r="2732" spans="1:19">
      <c r="A2732" s="1452"/>
      <c r="B2732" s="1452"/>
      <c r="C2732" s="1455"/>
      <c r="D2732" s="1574"/>
      <c r="E2732" s="1453"/>
      <c r="F2732" s="1454"/>
      <c r="G2732" s="1455"/>
      <c r="H2732" s="1481"/>
      <c r="I2732" s="1453"/>
      <c r="J2732" s="1455"/>
      <c r="K2732" s="1455"/>
      <c r="L2732" s="1453"/>
      <c r="M2732" s="1453"/>
      <c r="N2732" s="1516"/>
      <c r="O2732" s="1453"/>
      <c r="P2732" s="1453"/>
      <c r="Q2732" s="1453"/>
      <c r="R2732" s="1453"/>
      <c r="S2732" s="1453"/>
    </row>
    <row r="2733" spans="1:19">
      <c r="A2733" s="1452"/>
      <c r="B2733" s="1452"/>
      <c r="C2733" s="1455"/>
      <c r="D2733" s="1574"/>
      <c r="E2733" s="1453"/>
      <c r="F2733" s="1454"/>
      <c r="G2733" s="1455"/>
      <c r="H2733" s="1481"/>
      <c r="I2733" s="1453"/>
      <c r="J2733" s="1455"/>
      <c r="K2733" s="1455"/>
      <c r="L2733" s="1453"/>
      <c r="M2733" s="1453"/>
      <c r="N2733" s="1516"/>
      <c r="O2733" s="1453"/>
      <c r="P2733" s="1453"/>
      <c r="Q2733" s="1453"/>
      <c r="R2733" s="1453"/>
      <c r="S2733" s="1453"/>
    </row>
    <row r="2734" spans="1:19">
      <c r="A2734" s="1452"/>
      <c r="B2734" s="1452"/>
      <c r="C2734" s="1455"/>
      <c r="D2734" s="1574"/>
      <c r="E2734" s="1453"/>
      <c r="F2734" s="1454"/>
      <c r="G2734" s="1455"/>
      <c r="H2734" s="1481"/>
      <c r="I2734" s="1453"/>
      <c r="J2734" s="1455"/>
      <c r="K2734" s="1455"/>
      <c r="L2734" s="1453"/>
      <c r="M2734" s="1453"/>
      <c r="N2734" s="1516"/>
      <c r="O2734" s="1453"/>
      <c r="P2734" s="1453"/>
      <c r="Q2734" s="1453"/>
      <c r="R2734" s="1453"/>
      <c r="S2734" s="1453"/>
    </row>
    <row r="2735" spans="1:19">
      <c r="A2735" s="1452"/>
      <c r="B2735" s="1452"/>
      <c r="C2735" s="1455"/>
      <c r="D2735" s="1574"/>
      <c r="E2735" s="1453"/>
      <c r="F2735" s="1454"/>
      <c r="G2735" s="1455"/>
      <c r="H2735" s="1481"/>
      <c r="I2735" s="1453"/>
      <c r="J2735" s="1455"/>
      <c r="K2735" s="1455"/>
      <c r="L2735" s="1453"/>
      <c r="M2735" s="1453"/>
      <c r="N2735" s="1516"/>
      <c r="O2735" s="1453"/>
      <c r="P2735" s="1453"/>
      <c r="Q2735" s="1453"/>
      <c r="R2735" s="1453"/>
      <c r="S2735" s="1453"/>
    </row>
    <row r="2736" spans="1:19">
      <c r="A2736" s="1452"/>
      <c r="B2736" s="1452"/>
      <c r="C2736" s="1455"/>
      <c r="D2736" s="1574"/>
      <c r="E2736" s="1453"/>
      <c r="F2736" s="1454"/>
      <c r="G2736" s="1455"/>
      <c r="H2736" s="1481"/>
      <c r="I2736" s="1453"/>
      <c r="J2736" s="1455"/>
      <c r="K2736" s="1455"/>
      <c r="L2736" s="1453"/>
      <c r="M2736" s="1453"/>
      <c r="N2736" s="1516"/>
      <c r="O2736" s="1453"/>
      <c r="P2736" s="1453"/>
      <c r="Q2736" s="1453"/>
      <c r="R2736" s="1453"/>
      <c r="S2736" s="1453"/>
    </row>
    <row r="2737" spans="1:19">
      <c r="A2737" s="1452"/>
      <c r="B2737" s="1452"/>
      <c r="C2737" s="1455"/>
      <c r="D2737" s="1574"/>
      <c r="E2737" s="1453"/>
      <c r="F2737" s="1454"/>
      <c r="G2737" s="1455"/>
      <c r="H2737" s="1481"/>
      <c r="I2737" s="1453"/>
      <c r="J2737" s="1455"/>
      <c r="K2737" s="1455"/>
      <c r="L2737" s="1453"/>
      <c r="M2737" s="1453"/>
      <c r="N2737" s="1516"/>
      <c r="O2737" s="1453"/>
      <c r="P2737" s="1453"/>
      <c r="Q2737" s="1453"/>
      <c r="R2737" s="1453"/>
      <c r="S2737" s="1453"/>
    </row>
    <row r="2738" spans="1:19">
      <c r="A2738" s="1452"/>
      <c r="B2738" s="1452"/>
      <c r="C2738" s="1455"/>
      <c r="D2738" s="1574"/>
      <c r="E2738" s="1453"/>
      <c r="F2738" s="1454"/>
      <c r="G2738" s="1455"/>
      <c r="H2738" s="1481"/>
      <c r="I2738" s="1453"/>
      <c r="J2738" s="1455"/>
      <c r="K2738" s="1455"/>
      <c r="L2738" s="1453"/>
      <c r="M2738" s="1453"/>
      <c r="N2738" s="1516"/>
      <c r="O2738" s="1453"/>
      <c r="P2738" s="1453"/>
      <c r="Q2738" s="1453"/>
      <c r="R2738" s="1453"/>
      <c r="S2738" s="1453"/>
    </row>
    <row r="2739" spans="1:19">
      <c r="A2739" s="1452"/>
      <c r="B2739" s="1452"/>
      <c r="C2739" s="1455"/>
      <c r="D2739" s="1574"/>
      <c r="E2739" s="1453"/>
      <c r="F2739" s="1454"/>
      <c r="G2739" s="1455"/>
      <c r="H2739" s="1481"/>
      <c r="I2739" s="1453"/>
      <c r="J2739" s="1455"/>
      <c r="K2739" s="1455"/>
      <c r="L2739" s="1453"/>
      <c r="M2739" s="1453"/>
      <c r="N2739" s="1516"/>
      <c r="O2739" s="1453"/>
      <c r="P2739" s="1453"/>
      <c r="Q2739" s="1453"/>
      <c r="R2739" s="1453"/>
      <c r="S2739" s="1453"/>
    </row>
    <row r="2740" spans="1:19">
      <c r="A2740" s="1452"/>
      <c r="B2740" s="1452"/>
      <c r="C2740" s="1455"/>
      <c r="D2740" s="1574"/>
      <c r="E2740" s="1453"/>
      <c r="F2740" s="1454"/>
      <c r="G2740" s="1455"/>
      <c r="H2740" s="1481"/>
      <c r="I2740" s="1453"/>
      <c r="J2740" s="1455"/>
      <c r="K2740" s="1455"/>
      <c r="L2740" s="1453"/>
      <c r="M2740" s="1453"/>
      <c r="N2740" s="1516"/>
      <c r="O2740" s="1453"/>
      <c r="P2740" s="1453"/>
      <c r="Q2740" s="1453"/>
      <c r="R2740" s="1453"/>
      <c r="S2740" s="1453"/>
    </row>
    <row r="2741" spans="1:19">
      <c r="A2741" s="1452"/>
      <c r="B2741" s="1452"/>
      <c r="C2741" s="1455"/>
      <c r="D2741" s="1574"/>
      <c r="E2741" s="1453"/>
      <c r="F2741" s="1454"/>
      <c r="G2741" s="1455"/>
      <c r="H2741" s="1481"/>
      <c r="I2741" s="1453"/>
      <c r="J2741" s="1455"/>
      <c r="K2741" s="1455"/>
      <c r="L2741" s="1453"/>
      <c r="M2741" s="1453"/>
      <c r="N2741" s="1516"/>
      <c r="O2741" s="1453"/>
      <c r="P2741" s="1453"/>
      <c r="Q2741" s="1453"/>
      <c r="R2741" s="1453"/>
      <c r="S2741" s="1453"/>
    </row>
    <row r="2742" spans="1:19">
      <c r="A2742" s="1452"/>
      <c r="B2742" s="1452"/>
      <c r="C2742" s="1455"/>
      <c r="D2742" s="1574"/>
      <c r="E2742" s="1453"/>
      <c r="F2742" s="1454"/>
      <c r="G2742" s="1455"/>
      <c r="H2742" s="1481"/>
      <c r="I2742" s="1453"/>
      <c r="J2742" s="1455"/>
      <c r="K2742" s="1455"/>
      <c r="L2742" s="1453"/>
      <c r="M2742" s="1453"/>
      <c r="N2742" s="1516"/>
      <c r="O2742" s="1453"/>
      <c r="P2742" s="1453"/>
      <c r="Q2742" s="1453"/>
      <c r="R2742" s="1453"/>
      <c r="S2742" s="1453"/>
    </row>
    <row r="2743" spans="1:19">
      <c r="A2743" s="1452"/>
      <c r="B2743" s="1452"/>
      <c r="C2743" s="1455"/>
      <c r="D2743" s="1574"/>
      <c r="E2743" s="1453"/>
      <c r="F2743" s="1454"/>
      <c r="G2743" s="1455"/>
      <c r="H2743" s="1481"/>
      <c r="I2743" s="1453"/>
      <c r="J2743" s="1455"/>
      <c r="K2743" s="1455"/>
      <c r="L2743" s="1453"/>
      <c r="M2743" s="1453"/>
      <c r="N2743" s="1516"/>
      <c r="O2743" s="1453"/>
      <c r="P2743" s="1453"/>
      <c r="Q2743" s="1453"/>
      <c r="R2743" s="1453"/>
      <c r="S2743" s="1453"/>
    </row>
    <row r="2744" spans="1:19">
      <c r="A2744" s="1452"/>
      <c r="B2744" s="1452"/>
      <c r="C2744" s="1455"/>
      <c r="D2744" s="1574"/>
      <c r="E2744" s="1453"/>
      <c r="F2744" s="1454"/>
      <c r="G2744" s="1455"/>
      <c r="H2744" s="1481"/>
      <c r="I2744" s="1453"/>
      <c r="J2744" s="1455"/>
      <c r="K2744" s="1455"/>
      <c r="L2744" s="1453"/>
      <c r="M2744" s="1453"/>
      <c r="N2744" s="1516"/>
      <c r="O2744" s="1453"/>
      <c r="P2744" s="1453"/>
      <c r="Q2744" s="1453"/>
      <c r="R2744" s="1453"/>
      <c r="S2744" s="1453"/>
    </row>
    <row r="2745" spans="1:19">
      <c r="A2745" s="1452"/>
      <c r="B2745" s="1452"/>
      <c r="C2745" s="1455"/>
      <c r="D2745" s="1574"/>
      <c r="E2745" s="1453"/>
      <c r="F2745" s="1454"/>
      <c r="G2745" s="1455"/>
      <c r="H2745" s="1481"/>
      <c r="I2745" s="1453"/>
      <c r="J2745" s="1455"/>
      <c r="K2745" s="1455"/>
      <c r="L2745" s="1453"/>
      <c r="M2745" s="1453"/>
      <c r="N2745" s="1516"/>
      <c r="O2745" s="1453"/>
      <c r="P2745" s="1453"/>
      <c r="Q2745" s="1453"/>
      <c r="R2745" s="1453"/>
      <c r="S2745" s="1453"/>
    </row>
    <row r="2746" spans="1:19">
      <c r="A2746" s="1452"/>
      <c r="B2746" s="1452"/>
      <c r="C2746" s="1455"/>
      <c r="D2746" s="1574"/>
      <c r="E2746" s="1453"/>
      <c r="F2746" s="1454"/>
      <c r="G2746" s="1455"/>
      <c r="H2746" s="1481"/>
      <c r="I2746" s="1453"/>
      <c r="J2746" s="1455"/>
      <c r="K2746" s="1455"/>
      <c r="L2746" s="1453"/>
      <c r="M2746" s="1453"/>
      <c r="N2746" s="1516"/>
      <c r="O2746" s="1453"/>
      <c r="P2746" s="1453"/>
      <c r="Q2746" s="1453"/>
      <c r="R2746" s="1453"/>
      <c r="S2746" s="1453"/>
    </row>
    <row r="2747" spans="1:19">
      <c r="A2747" s="1452"/>
      <c r="B2747" s="1452"/>
      <c r="C2747" s="1455"/>
      <c r="D2747" s="1574"/>
      <c r="E2747" s="1453"/>
      <c r="F2747" s="1454"/>
      <c r="G2747" s="1455"/>
      <c r="H2747" s="1481"/>
      <c r="I2747" s="1453"/>
      <c r="J2747" s="1455"/>
      <c r="K2747" s="1455"/>
      <c r="L2747" s="1453"/>
      <c r="M2747" s="1453"/>
      <c r="N2747" s="1516"/>
      <c r="O2747" s="1453"/>
      <c r="P2747" s="1453"/>
      <c r="Q2747" s="1453"/>
      <c r="R2747" s="1453"/>
      <c r="S2747" s="1453"/>
    </row>
    <row r="2748" spans="1:19">
      <c r="A2748" s="1452"/>
      <c r="B2748" s="1452"/>
      <c r="C2748" s="1455"/>
      <c r="D2748" s="1574"/>
      <c r="E2748" s="1453"/>
      <c r="F2748" s="1454"/>
      <c r="G2748" s="1455"/>
      <c r="H2748" s="1481"/>
      <c r="I2748" s="1453"/>
      <c r="J2748" s="1455"/>
      <c r="K2748" s="1455"/>
      <c r="L2748" s="1453"/>
      <c r="M2748" s="1453"/>
      <c r="N2748" s="1516"/>
      <c r="O2748" s="1453"/>
      <c r="P2748" s="1453"/>
      <c r="Q2748" s="1453"/>
      <c r="R2748" s="1453"/>
      <c r="S2748" s="1453"/>
    </row>
    <row r="2749" spans="1:19">
      <c r="A2749" s="1452"/>
      <c r="B2749" s="1452"/>
      <c r="C2749" s="1455"/>
      <c r="D2749" s="1574"/>
      <c r="E2749" s="1453"/>
      <c r="F2749" s="1454"/>
      <c r="G2749" s="1455"/>
      <c r="H2749" s="1481"/>
      <c r="I2749" s="1453"/>
      <c r="J2749" s="1455"/>
      <c r="K2749" s="1455"/>
      <c r="L2749" s="1453"/>
      <c r="M2749" s="1453"/>
      <c r="N2749" s="1516"/>
      <c r="O2749" s="1453"/>
      <c r="P2749" s="1453"/>
      <c r="Q2749" s="1453"/>
      <c r="R2749" s="1453"/>
      <c r="S2749" s="1453"/>
    </row>
    <row r="2750" spans="1:19">
      <c r="A2750" s="1452"/>
      <c r="B2750" s="1452"/>
      <c r="C2750" s="1455"/>
      <c r="D2750" s="1574"/>
      <c r="E2750" s="1453"/>
      <c r="F2750" s="1454"/>
      <c r="G2750" s="1455"/>
      <c r="H2750" s="1481"/>
      <c r="I2750" s="1453"/>
      <c r="J2750" s="1455"/>
      <c r="K2750" s="1455"/>
      <c r="L2750" s="1453"/>
      <c r="M2750" s="1453"/>
      <c r="N2750" s="1516"/>
      <c r="O2750" s="1453"/>
      <c r="P2750" s="1453"/>
      <c r="Q2750" s="1453"/>
      <c r="R2750" s="1453"/>
      <c r="S2750" s="1453"/>
    </row>
    <row r="2751" spans="1:19">
      <c r="A2751" s="1452"/>
      <c r="B2751" s="1452"/>
      <c r="C2751" s="1455"/>
      <c r="D2751" s="1574"/>
      <c r="E2751" s="1453"/>
      <c r="F2751" s="1454"/>
      <c r="G2751" s="1455"/>
      <c r="H2751" s="1481"/>
      <c r="I2751" s="1453"/>
      <c r="J2751" s="1455"/>
      <c r="K2751" s="1455"/>
      <c r="L2751" s="1453"/>
      <c r="M2751" s="1453"/>
      <c r="N2751" s="1516"/>
      <c r="O2751" s="1453"/>
      <c r="P2751" s="1453"/>
      <c r="Q2751" s="1453"/>
      <c r="R2751" s="1453"/>
      <c r="S2751" s="1453"/>
    </row>
    <row r="2752" spans="1:19">
      <c r="A2752" s="1452"/>
      <c r="B2752" s="1452"/>
      <c r="C2752" s="1455"/>
      <c r="D2752" s="1574"/>
      <c r="E2752" s="1453"/>
      <c r="F2752" s="1454"/>
      <c r="G2752" s="1455"/>
      <c r="H2752" s="1481"/>
      <c r="I2752" s="1453"/>
      <c r="J2752" s="1455"/>
      <c r="K2752" s="1455"/>
      <c r="L2752" s="1453"/>
      <c r="M2752" s="1453"/>
      <c r="N2752" s="1516"/>
      <c r="O2752" s="1453"/>
      <c r="P2752" s="1453"/>
      <c r="Q2752" s="1453"/>
      <c r="R2752" s="1453"/>
      <c r="S2752" s="1453"/>
    </row>
    <row r="2753" spans="1:19">
      <c r="A2753" s="1452"/>
      <c r="B2753" s="1452"/>
      <c r="C2753" s="1455"/>
      <c r="D2753" s="1574"/>
      <c r="E2753" s="1453"/>
      <c r="F2753" s="1454"/>
      <c r="G2753" s="1455"/>
      <c r="H2753" s="1481"/>
      <c r="I2753" s="1453"/>
      <c r="J2753" s="1455"/>
      <c r="K2753" s="1455"/>
      <c r="L2753" s="1453"/>
      <c r="M2753" s="1453"/>
      <c r="N2753" s="1516"/>
      <c r="O2753" s="1453"/>
      <c r="P2753" s="1453"/>
      <c r="Q2753" s="1453"/>
      <c r="R2753" s="1453"/>
      <c r="S2753" s="1453"/>
    </row>
    <row r="2754" spans="1:19">
      <c r="A2754" s="1452"/>
      <c r="B2754" s="1452"/>
      <c r="C2754" s="1455"/>
      <c r="D2754" s="1574"/>
      <c r="E2754" s="1453"/>
      <c r="F2754" s="1454"/>
      <c r="G2754" s="1455"/>
      <c r="H2754" s="1481"/>
      <c r="I2754" s="1453"/>
      <c r="J2754" s="1455"/>
      <c r="K2754" s="1455"/>
      <c r="L2754" s="1453"/>
      <c r="M2754" s="1453"/>
      <c r="N2754" s="1516"/>
      <c r="O2754" s="1453"/>
      <c r="P2754" s="1453"/>
      <c r="Q2754" s="1453"/>
      <c r="R2754" s="1453"/>
      <c r="S2754" s="1453"/>
    </row>
    <row r="2755" spans="1:19">
      <c r="A2755" s="1452"/>
      <c r="B2755" s="1452"/>
      <c r="C2755" s="1455"/>
      <c r="D2755" s="1574"/>
      <c r="E2755" s="1453"/>
      <c r="F2755" s="1454"/>
      <c r="G2755" s="1455"/>
      <c r="H2755" s="1481"/>
      <c r="I2755" s="1453"/>
      <c r="J2755" s="1455"/>
      <c r="K2755" s="1455"/>
      <c r="L2755" s="1453"/>
      <c r="M2755" s="1453"/>
      <c r="N2755" s="1516"/>
      <c r="O2755" s="1453"/>
      <c r="P2755" s="1453"/>
      <c r="Q2755" s="1453"/>
      <c r="R2755" s="1453"/>
      <c r="S2755" s="1453"/>
    </row>
    <row r="2756" spans="1:19">
      <c r="A2756" s="1452"/>
      <c r="B2756" s="1452"/>
      <c r="C2756" s="1455"/>
      <c r="D2756" s="1574"/>
      <c r="E2756" s="1453"/>
      <c r="F2756" s="1454"/>
      <c r="G2756" s="1455"/>
      <c r="H2756" s="1481"/>
      <c r="I2756" s="1453"/>
      <c r="J2756" s="1455"/>
      <c r="K2756" s="1455"/>
      <c r="L2756" s="1453"/>
      <c r="M2756" s="1453"/>
      <c r="N2756" s="1516"/>
      <c r="O2756" s="1453"/>
      <c r="P2756" s="1453"/>
      <c r="Q2756" s="1453"/>
      <c r="R2756" s="1453"/>
      <c r="S2756" s="1453"/>
    </row>
    <row r="2757" spans="1:19">
      <c r="A2757" s="1452"/>
      <c r="B2757" s="1452"/>
      <c r="C2757" s="1455"/>
      <c r="D2757" s="1574"/>
      <c r="E2757" s="1453"/>
      <c r="F2757" s="1454"/>
      <c r="G2757" s="1455"/>
      <c r="H2757" s="1481"/>
      <c r="I2757" s="1453"/>
      <c r="J2757" s="1455"/>
      <c r="K2757" s="1455"/>
      <c r="L2757" s="1453"/>
      <c r="M2757" s="1453"/>
      <c r="N2757" s="1516"/>
      <c r="O2757" s="1453"/>
      <c r="P2757" s="1453"/>
      <c r="Q2757" s="1453"/>
      <c r="R2757" s="1453"/>
      <c r="S2757" s="1453"/>
    </row>
    <row r="2758" spans="1:19">
      <c r="A2758" s="1452"/>
      <c r="B2758" s="1452"/>
      <c r="C2758" s="1455"/>
      <c r="D2758" s="1574"/>
      <c r="E2758" s="1453"/>
      <c r="F2758" s="1454"/>
      <c r="G2758" s="1455"/>
      <c r="H2758" s="1481"/>
      <c r="I2758" s="1453"/>
      <c r="J2758" s="1455"/>
      <c r="K2758" s="1455"/>
      <c r="L2758" s="1453"/>
      <c r="M2758" s="1453"/>
      <c r="N2758" s="1516"/>
      <c r="O2758" s="1453"/>
      <c r="P2758" s="1453"/>
      <c r="Q2758" s="1453"/>
      <c r="R2758" s="1453"/>
      <c r="S2758" s="1453"/>
    </row>
    <row r="2759" spans="1:19">
      <c r="A2759" s="1452"/>
      <c r="B2759" s="1452"/>
      <c r="C2759" s="1455"/>
      <c r="D2759" s="1574"/>
      <c r="E2759" s="1453"/>
      <c r="F2759" s="1454"/>
      <c r="G2759" s="1455"/>
      <c r="H2759" s="1481"/>
      <c r="I2759" s="1453"/>
      <c r="J2759" s="1455"/>
      <c r="K2759" s="1455"/>
      <c r="L2759" s="1453"/>
      <c r="M2759" s="1453"/>
      <c r="N2759" s="1516"/>
      <c r="O2759" s="1453"/>
      <c r="P2759" s="1453"/>
      <c r="Q2759" s="1453"/>
      <c r="R2759" s="1453"/>
      <c r="S2759" s="1453"/>
    </row>
    <row r="2760" spans="1:19">
      <c r="A2760" s="1452"/>
      <c r="B2760" s="1452"/>
      <c r="C2760" s="1455"/>
      <c r="D2760" s="1574"/>
      <c r="E2760" s="1453"/>
      <c r="F2760" s="1454"/>
      <c r="G2760" s="1455"/>
      <c r="H2760" s="1481"/>
      <c r="I2760" s="1453"/>
      <c r="J2760" s="1455"/>
      <c r="K2760" s="1455"/>
      <c r="L2760" s="1453"/>
      <c r="M2760" s="1453"/>
      <c r="N2760" s="1516"/>
      <c r="O2760" s="1453"/>
      <c r="P2760" s="1453"/>
      <c r="Q2760" s="1453"/>
      <c r="R2760" s="1453"/>
      <c r="S2760" s="1453"/>
    </row>
    <row r="2761" spans="1:19">
      <c r="A2761" s="1452"/>
      <c r="B2761" s="1452"/>
      <c r="C2761" s="1455"/>
      <c r="D2761" s="1574"/>
      <c r="E2761" s="1453"/>
      <c r="F2761" s="1454"/>
      <c r="G2761" s="1455"/>
      <c r="H2761" s="1481"/>
      <c r="I2761" s="1453"/>
      <c r="J2761" s="1455"/>
      <c r="K2761" s="1455"/>
      <c r="L2761" s="1453"/>
      <c r="M2761" s="1453"/>
      <c r="N2761" s="1516"/>
      <c r="O2761" s="1453"/>
      <c r="P2761" s="1453"/>
      <c r="Q2761" s="1453"/>
      <c r="R2761" s="1453"/>
      <c r="S2761" s="1453"/>
    </row>
    <row r="2762" spans="1:19">
      <c r="A2762" s="1452"/>
      <c r="B2762" s="1452"/>
      <c r="C2762" s="1455"/>
      <c r="D2762" s="1574"/>
      <c r="E2762" s="1453"/>
      <c r="F2762" s="1454"/>
      <c r="G2762" s="1455"/>
      <c r="H2762" s="1481"/>
      <c r="I2762" s="1453"/>
      <c r="J2762" s="1455"/>
      <c r="K2762" s="1455"/>
      <c r="L2762" s="1453"/>
      <c r="M2762" s="1453"/>
      <c r="N2762" s="1516"/>
      <c r="O2762" s="1453"/>
      <c r="P2762" s="1453"/>
      <c r="Q2762" s="1453"/>
      <c r="R2762" s="1453"/>
      <c r="S2762" s="1453"/>
    </row>
    <row r="2763" spans="1:19">
      <c r="A2763" s="1452"/>
      <c r="B2763" s="1452"/>
      <c r="C2763" s="1455"/>
      <c r="D2763" s="1574"/>
      <c r="E2763" s="1453"/>
      <c r="F2763" s="1454"/>
      <c r="G2763" s="1455"/>
      <c r="H2763" s="1481"/>
      <c r="I2763" s="1453"/>
      <c r="J2763" s="1455"/>
      <c r="K2763" s="1455"/>
      <c r="L2763" s="1453"/>
      <c r="M2763" s="1453"/>
      <c r="N2763" s="1516"/>
      <c r="O2763" s="1453"/>
      <c r="P2763" s="1453"/>
      <c r="Q2763" s="1453"/>
      <c r="R2763" s="1453"/>
      <c r="S2763" s="1453"/>
    </row>
    <row r="2764" spans="1:19">
      <c r="A2764" s="1452"/>
      <c r="B2764" s="1452"/>
      <c r="C2764" s="1455"/>
      <c r="D2764" s="1574"/>
      <c r="E2764" s="1453"/>
      <c r="F2764" s="1454"/>
      <c r="G2764" s="1455"/>
      <c r="H2764" s="1481"/>
      <c r="I2764" s="1453"/>
      <c r="J2764" s="1455"/>
      <c r="K2764" s="1455"/>
      <c r="L2764" s="1453"/>
      <c r="M2764" s="1453"/>
      <c r="N2764" s="1516"/>
      <c r="O2764" s="1453"/>
      <c r="P2764" s="1453"/>
      <c r="Q2764" s="1453"/>
      <c r="R2764" s="1453"/>
      <c r="S2764" s="1453"/>
    </row>
    <row r="2765" spans="1:19">
      <c r="A2765" s="1452"/>
      <c r="B2765" s="1452"/>
      <c r="C2765" s="1455"/>
      <c r="D2765" s="1574"/>
      <c r="E2765" s="1453"/>
      <c r="F2765" s="1454"/>
      <c r="G2765" s="1455"/>
      <c r="H2765" s="1481"/>
      <c r="I2765" s="1453"/>
      <c r="J2765" s="1455"/>
      <c r="K2765" s="1455"/>
      <c r="L2765" s="1453"/>
      <c r="M2765" s="1453"/>
      <c r="N2765" s="1516"/>
      <c r="O2765" s="1453"/>
      <c r="P2765" s="1453"/>
      <c r="Q2765" s="1453"/>
      <c r="R2765" s="1453"/>
      <c r="S2765" s="1453"/>
    </row>
    <row r="2766" spans="1:19">
      <c r="A2766" s="1452"/>
      <c r="B2766" s="1452"/>
      <c r="C2766" s="1455"/>
      <c r="D2766" s="1574"/>
      <c r="E2766" s="1453"/>
      <c r="F2766" s="1454"/>
      <c r="G2766" s="1455"/>
      <c r="H2766" s="1481"/>
      <c r="I2766" s="1453"/>
      <c r="J2766" s="1455"/>
      <c r="K2766" s="1455"/>
      <c r="L2766" s="1453"/>
      <c r="M2766" s="1453"/>
      <c r="N2766" s="1516"/>
      <c r="O2766" s="1453"/>
      <c r="P2766" s="1453"/>
      <c r="Q2766" s="1453"/>
      <c r="R2766" s="1453"/>
      <c r="S2766" s="1453"/>
    </row>
    <row r="2767" spans="1:19">
      <c r="A2767" s="1452"/>
      <c r="B2767" s="1452"/>
      <c r="C2767" s="1455"/>
      <c r="D2767" s="1574"/>
      <c r="E2767" s="1453"/>
      <c r="F2767" s="1454"/>
      <c r="G2767" s="1455"/>
      <c r="H2767" s="1481"/>
      <c r="I2767" s="1453"/>
      <c r="J2767" s="1455"/>
      <c r="K2767" s="1455"/>
      <c r="L2767" s="1453"/>
      <c r="M2767" s="1453"/>
      <c r="N2767" s="1516"/>
      <c r="O2767" s="1453"/>
      <c r="P2767" s="1453"/>
      <c r="Q2767" s="1453"/>
      <c r="R2767" s="1453"/>
      <c r="S2767" s="1453"/>
    </row>
    <row r="2768" spans="1:19">
      <c r="A2768" s="1452"/>
      <c r="B2768" s="1452"/>
      <c r="C2768" s="1455"/>
      <c r="D2768" s="1574"/>
      <c r="E2768" s="1453"/>
      <c r="F2768" s="1454"/>
      <c r="G2768" s="1455"/>
      <c r="H2768" s="1481"/>
      <c r="I2768" s="1453"/>
      <c r="J2768" s="1455"/>
      <c r="K2768" s="1455"/>
      <c r="L2768" s="1453"/>
      <c r="M2768" s="1453"/>
      <c r="N2768" s="1516"/>
      <c r="O2768" s="1453"/>
      <c r="P2768" s="1453"/>
      <c r="Q2768" s="1453"/>
      <c r="R2768" s="1453"/>
      <c r="S2768" s="1453"/>
    </row>
    <row r="2769" spans="1:19">
      <c r="A2769" s="1452"/>
      <c r="B2769" s="1452"/>
      <c r="C2769" s="1455"/>
      <c r="D2769" s="1574"/>
      <c r="E2769" s="1453"/>
      <c r="F2769" s="1454"/>
      <c r="G2769" s="1455"/>
      <c r="H2769" s="1481"/>
      <c r="I2769" s="1453"/>
      <c r="J2769" s="1455"/>
      <c r="K2769" s="1455"/>
      <c r="L2769" s="1453"/>
      <c r="M2769" s="1453"/>
      <c r="N2769" s="1516"/>
      <c r="O2769" s="1453"/>
      <c r="P2769" s="1453"/>
      <c r="Q2769" s="1453"/>
      <c r="R2769" s="1453"/>
      <c r="S2769" s="1453"/>
    </row>
    <row r="2770" spans="1:19">
      <c r="A2770" s="1452"/>
      <c r="B2770" s="1452"/>
      <c r="C2770" s="1455"/>
      <c r="D2770" s="1574"/>
      <c r="E2770" s="1453"/>
      <c r="F2770" s="1454"/>
      <c r="G2770" s="1455"/>
      <c r="H2770" s="1481"/>
      <c r="I2770" s="1453"/>
      <c r="J2770" s="1455"/>
      <c r="K2770" s="1455"/>
      <c r="L2770" s="1453"/>
      <c r="M2770" s="1453"/>
      <c r="N2770" s="1516"/>
      <c r="O2770" s="1453"/>
      <c r="P2770" s="1453"/>
      <c r="Q2770" s="1453"/>
      <c r="R2770" s="1453"/>
      <c r="S2770" s="1453"/>
    </row>
    <row r="2771" spans="1:19">
      <c r="A2771" s="1452"/>
      <c r="B2771" s="1452"/>
      <c r="C2771" s="1455"/>
      <c r="D2771" s="1574"/>
      <c r="E2771" s="1453"/>
      <c r="F2771" s="1454"/>
      <c r="G2771" s="1455"/>
      <c r="H2771" s="1481"/>
      <c r="I2771" s="1453"/>
      <c r="J2771" s="1455"/>
      <c r="K2771" s="1455"/>
      <c r="L2771" s="1453"/>
      <c r="M2771" s="1453"/>
      <c r="N2771" s="1516"/>
      <c r="O2771" s="1453"/>
      <c r="P2771" s="1453"/>
      <c r="Q2771" s="1453"/>
      <c r="R2771" s="1453"/>
      <c r="S2771" s="1453"/>
    </row>
    <row r="2772" spans="1:19">
      <c r="A2772" s="1452"/>
      <c r="B2772" s="1452"/>
      <c r="C2772" s="1455"/>
      <c r="D2772" s="1574"/>
      <c r="E2772" s="1453"/>
      <c r="F2772" s="1454"/>
      <c r="G2772" s="1455"/>
      <c r="H2772" s="1481"/>
      <c r="I2772" s="1453"/>
      <c r="J2772" s="1455"/>
      <c r="K2772" s="1455"/>
      <c r="L2772" s="1453"/>
      <c r="M2772" s="1453"/>
      <c r="N2772" s="1516"/>
      <c r="O2772" s="1453"/>
      <c r="P2772" s="1453"/>
      <c r="Q2772" s="1453"/>
      <c r="R2772" s="1453"/>
      <c r="S2772" s="1453"/>
    </row>
    <row r="2773" spans="1:19">
      <c r="A2773" s="1452"/>
      <c r="B2773" s="1452"/>
      <c r="C2773" s="1455"/>
      <c r="D2773" s="1574"/>
      <c r="E2773" s="1453"/>
      <c r="F2773" s="1454"/>
      <c r="G2773" s="1455"/>
      <c r="H2773" s="1481"/>
      <c r="I2773" s="1453"/>
      <c r="J2773" s="1455"/>
      <c r="K2773" s="1455"/>
      <c r="L2773" s="1453"/>
      <c r="M2773" s="1453"/>
      <c r="N2773" s="1516"/>
      <c r="O2773" s="1453"/>
      <c r="P2773" s="1453"/>
      <c r="Q2773" s="1453"/>
      <c r="R2773" s="1453"/>
      <c r="S2773" s="1453"/>
    </row>
    <row r="2774" spans="1:19">
      <c r="A2774" s="1452"/>
      <c r="B2774" s="1452"/>
      <c r="C2774" s="1455"/>
      <c r="D2774" s="1574"/>
      <c r="E2774" s="1453"/>
      <c r="F2774" s="1454"/>
      <c r="G2774" s="1455"/>
      <c r="H2774" s="1481"/>
      <c r="I2774" s="1453"/>
      <c r="J2774" s="1455"/>
      <c r="K2774" s="1455"/>
      <c r="L2774" s="1453"/>
      <c r="M2774" s="1453"/>
      <c r="N2774" s="1516"/>
      <c r="O2774" s="1453"/>
      <c r="P2774" s="1453"/>
      <c r="Q2774" s="1453"/>
      <c r="R2774" s="1453"/>
      <c r="S2774" s="1453"/>
    </row>
    <row r="2775" spans="1:19">
      <c r="A2775" s="1452"/>
      <c r="B2775" s="1452"/>
      <c r="C2775" s="1455"/>
      <c r="D2775" s="1574"/>
      <c r="E2775" s="1453"/>
      <c r="F2775" s="1454"/>
      <c r="G2775" s="1455"/>
      <c r="H2775" s="1481"/>
      <c r="I2775" s="1453"/>
      <c r="J2775" s="1455"/>
      <c r="K2775" s="1455"/>
      <c r="L2775" s="1453"/>
      <c r="M2775" s="1453"/>
      <c r="N2775" s="1516"/>
      <c r="O2775" s="1453"/>
      <c r="P2775" s="1453"/>
      <c r="Q2775" s="1453"/>
      <c r="R2775" s="1453"/>
      <c r="S2775" s="1453"/>
    </row>
    <row r="2776" spans="1:19">
      <c r="A2776" s="1452"/>
      <c r="B2776" s="1452"/>
      <c r="C2776" s="1455"/>
      <c r="D2776" s="1574"/>
      <c r="E2776" s="1453"/>
      <c r="F2776" s="1454"/>
      <c r="G2776" s="1455"/>
      <c r="H2776" s="1481"/>
      <c r="I2776" s="1453"/>
      <c r="J2776" s="1455"/>
      <c r="K2776" s="1455"/>
      <c r="L2776" s="1453"/>
      <c r="M2776" s="1453"/>
      <c r="N2776" s="1516"/>
      <c r="O2776" s="1453"/>
      <c r="P2776" s="1453"/>
      <c r="Q2776" s="1453"/>
      <c r="R2776" s="1453"/>
      <c r="S2776" s="1453"/>
    </row>
    <row r="2777" spans="1:19">
      <c r="A2777" s="1452"/>
      <c r="B2777" s="1452"/>
      <c r="C2777" s="1455"/>
      <c r="D2777" s="1574"/>
      <c r="E2777" s="1453"/>
      <c r="F2777" s="1454"/>
      <c r="G2777" s="1455"/>
      <c r="H2777" s="1481"/>
      <c r="I2777" s="1453"/>
      <c r="J2777" s="1455"/>
      <c r="K2777" s="1455"/>
      <c r="L2777" s="1453"/>
      <c r="M2777" s="1453"/>
      <c r="N2777" s="1516"/>
      <c r="O2777" s="1453"/>
      <c r="P2777" s="1453"/>
      <c r="Q2777" s="1453"/>
      <c r="R2777" s="1453"/>
      <c r="S2777" s="1453"/>
    </row>
    <row r="2778" spans="1:19">
      <c r="A2778" s="1452"/>
      <c r="B2778" s="1452"/>
      <c r="C2778" s="1455"/>
      <c r="D2778" s="1574"/>
      <c r="E2778" s="1453"/>
      <c r="F2778" s="1454"/>
      <c r="G2778" s="1455"/>
      <c r="H2778" s="1481"/>
      <c r="I2778" s="1453"/>
      <c r="J2778" s="1455"/>
      <c r="K2778" s="1455"/>
      <c r="L2778" s="1453"/>
      <c r="M2778" s="1453"/>
      <c r="N2778" s="1516"/>
      <c r="O2778" s="1453"/>
      <c r="P2778" s="1453"/>
      <c r="Q2778" s="1453"/>
      <c r="R2778" s="1453"/>
      <c r="S2778" s="1453"/>
    </row>
    <row r="2779" spans="1:19">
      <c r="A2779" s="1452"/>
      <c r="B2779" s="1452"/>
      <c r="C2779" s="1455"/>
      <c r="D2779" s="1574"/>
      <c r="E2779" s="1453"/>
      <c r="F2779" s="1454"/>
      <c r="G2779" s="1455"/>
      <c r="H2779" s="1481"/>
      <c r="I2779" s="1453"/>
      <c r="J2779" s="1455"/>
      <c r="K2779" s="1455"/>
      <c r="L2779" s="1453"/>
      <c r="M2779" s="1453"/>
      <c r="N2779" s="1516"/>
      <c r="O2779" s="1453"/>
      <c r="P2779" s="1453"/>
      <c r="Q2779" s="1453"/>
      <c r="R2779" s="1453"/>
      <c r="S2779" s="1453"/>
    </row>
    <row r="2780" spans="1:19">
      <c r="A2780" s="1452"/>
      <c r="B2780" s="1452"/>
      <c r="C2780" s="1455"/>
      <c r="D2780" s="1574"/>
      <c r="E2780" s="1453"/>
      <c r="F2780" s="1454"/>
      <c r="G2780" s="1455"/>
      <c r="H2780" s="1481"/>
      <c r="I2780" s="1453"/>
      <c r="J2780" s="1455"/>
      <c r="K2780" s="1455"/>
      <c r="L2780" s="1453"/>
      <c r="M2780" s="1453"/>
      <c r="N2780" s="1516"/>
      <c r="O2780" s="1453"/>
      <c r="P2780" s="1453"/>
      <c r="Q2780" s="1453"/>
      <c r="R2780" s="1453"/>
      <c r="S2780" s="1453"/>
    </row>
    <row r="2781" spans="1:19">
      <c r="A2781" s="1452"/>
      <c r="B2781" s="1452"/>
      <c r="C2781" s="1455"/>
      <c r="D2781" s="1574"/>
      <c r="E2781" s="1453"/>
      <c r="F2781" s="1454"/>
      <c r="G2781" s="1455"/>
      <c r="H2781" s="1481"/>
      <c r="I2781" s="1453"/>
      <c r="J2781" s="1455"/>
      <c r="K2781" s="1455"/>
      <c r="L2781" s="1453"/>
      <c r="M2781" s="1453"/>
      <c r="N2781" s="1516"/>
      <c r="O2781" s="1453"/>
      <c r="P2781" s="1453"/>
      <c r="Q2781" s="1453"/>
      <c r="R2781" s="1453"/>
      <c r="S2781" s="1453"/>
    </row>
    <row r="2782" spans="1:19">
      <c r="A2782" s="1452"/>
      <c r="B2782" s="1452"/>
      <c r="C2782" s="1455"/>
      <c r="D2782" s="1574"/>
      <c r="E2782" s="1453"/>
      <c r="F2782" s="1454"/>
      <c r="G2782" s="1455"/>
      <c r="H2782" s="1481"/>
      <c r="I2782" s="1453"/>
      <c r="J2782" s="1455"/>
      <c r="K2782" s="1455"/>
      <c r="L2782" s="1453"/>
      <c r="M2782" s="1453"/>
      <c r="N2782" s="1516"/>
      <c r="O2782" s="1453"/>
      <c r="P2782" s="1453"/>
      <c r="Q2782" s="1453"/>
      <c r="R2782" s="1453"/>
      <c r="S2782" s="1453"/>
    </row>
    <row r="2783" spans="1:19">
      <c r="A2783" s="1452"/>
      <c r="B2783" s="1452"/>
      <c r="C2783" s="1455"/>
      <c r="D2783" s="1574"/>
      <c r="E2783" s="1453"/>
      <c r="F2783" s="1454"/>
      <c r="G2783" s="1455"/>
      <c r="H2783" s="1481"/>
      <c r="I2783" s="1453"/>
      <c r="J2783" s="1455"/>
      <c r="K2783" s="1455"/>
      <c r="L2783" s="1453"/>
      <c r="M2783" s="1453"/>
      <c r="N2783" s="1516"/>
      <c r="O2783" s="1453"/>
      <c r="P2783" s="1453"/>
      <c r="Q2783" s="1453"/>
      <c r="R2783" s="1453"/>
      <c r="S2783" s="1453"/>
    </row>
    <row r="2784" spans="1:19">
      <c r="A2784" s="1452"/>
      <c r="B2784" s="1452"/>
      <c r="C2784" s="1455"/>
      <c r="D2784" s="1574"/>
      <c r="E2784" s="1453"/>
      <c r="F2784" s="1454"/>
      <c r="G2784" s="1455"/>
      <c r="H2784" s="1481"/>
      <c r="I2784" s="1453"/>
      <c r="J2784" s="1455"/>
      <c r="K2784" s="1455"/>
      <c r="L2784" s="1453"/>
      <c r="M2784" s="1453"/>
      <c r="N2784" s="1516"/>
      <c r="O2784" s="1453"/>
      <c r="P2784" s="1453"/>
      <c r="Q2784" s="1453"/>
      <c r="R2784" s="1453"/>
      <c r="S2784" s="1453"/>
    </row>
    <row r="2785" spans="1:19">
      <c r="A2785" s="1452"/>
      <c r="B2785" s="1452"/>
      <c r="C2785" s="1455"/>
      <c r="D2785" s="1574"/>
      <c r="E2785" s="1453"/>
      <c r="F2785" s="1454"/>
      <c r="G2785" s="1455"/>
      <c r="H2785" s="1481"/>
      <c r="I2785" s="1453"/>
      <c r="J2785" s="1455"/>
      <c r="K2785" s="1455"/>
      <c r="L2785" s="1453"/>
      <c r="M2785" s="1453"/>
      <c r="N2785" s="1516"/>
      <c r="O2785" s="1453"/>
      <c r="P2785" s="1453"/>
      <c r="Q2785" s="1453"/>
      <c r="R2785" s="1453"/>
      <c r="S2785" s="1453"/>
    </row>
    <row r="2786" spans="1:19">
      <c r="A2786" s="1452"/>
      <c r="B2786" s="1452"/>
      <c r="C2786" s="1455"/>
      <c r="D2786" s="1574"/>
      <c r="E2786" s="1453"/>
      <c r="F2786" s="1454"/>
      <c r="G2786" s="1455"/>
      <c r="H2786" s="1481"/>
      <c r="I2786" s="1453"/>
      <c r="J2786" s="1455"/>
      <c r="K2786" s="1455"/>
      <c r="L2786" s="1453"/>
      <c r="M2786" s="1453"/>
      <c r="N2786" s="1516"/>
      <c r="O2786" s="1453"/>
      <c r="P2786" s="1453"/>
      <c r="Q2786" s="1453"/>
      <c r="R2786" s="1453"/>
      <c r="S2786" s="1453"/>
    </row>
    <row r="2787" spans="1:19">
      <c r="A2787" s="1452"/>
      <c r="B2787" s="1452"/>
      <c r="C2787" s="1455"/>
      <c r="D2787" s="1574"/>
      <c r="E2787" s="1453"/>
      <c r="F2787" s="1454"/>
      <c r="G2787" s="1455"/>
      <c r="H2787" s="1481"/>
      <c r="I2787" s="1453"/>
      <c r="J2787" s="1455"/>
      <c r="K2787" s="1455"/>
      <c r="L2787" s="1453"/>
      <c r="M2787" s="1453"/>
      <c r="N2787" s="1516"/>
      <c r="O2787" s="1453"/>
      <c r="P2787" s="1453"/>
      <c r="Q2787" s="1453"/>
      <c r="R2787" s="1453"/>
      <c r="S2787" s="1453"/>
    </row>
    <row r="2788" spans="1:19">
      <c r="A2788" s="1452"/>
      <c r="B2788" s="1452"/>
      <c r="C2788" s="1455"/>
      <c r="D2788" s="1574"/>
      <c r="E2788" s="1453"/>
      <c r="F2788" s="1454"/>
      <c r="G2788" s="1455"/>
      <c r="H2788" s="1481"/>
      <c r="I2788" s="1453"/>
      <c r="J2788" s="1455"/>
      <c r="K2788" s="1455"/>
      <c r="L2788" s="1453"/>
      <c r="M2788" s="1453"/>
      <c r="N2788" s="1516"/>
      <c r="O2788" s="1453"/>
      <c r="P2788" s="1453"/>
      <c r="Q2788" s="1453"/>
      <c r="R2788" s="1453"/>
      <c r="S2788" s="1453"/>
    </row>
    <row r="2789" spans="1:19">
      <c r="A2789" s="1452"/>
      <c r="B2789" s="1452"/>
      <c r="C2789" s="1455"/>
      <c r="D2789" s="1574"/>
      <c r="E2789" s="1453"/>
      <c r="F2789" s="1454"/>
      <c r="G2789" s="1455"/>
      <c r="H2789" s="1481"/>
      <c r="I2789" s="1453"/>
      <c r="J2789" s="1455"/>
      <c r="K2789" s="1455"/>
      <c r="L2789" s="1453"/>
      <c r="M2789" s="1453"/>
      <c r="N2789" s="1516"/>
      <c r="O2789" s="1453"/>
      <c r="P2789" s="1453"/>
      <c r="Q2789" s="1453"/>
      <c r="R2789" s="1453"/>
      <c r="S2789" s="1453"/>
    </row>
    <row r="2790" spans="1:19">
      <c r="A2790" s="1452"/>
      <c r="B2790" s="1452"/>
      <c r="C2790" s="1455"/>
      <c r="D2790" s="1574"/>
      <c r="E2790" s="1453"/>
      <c r="F2790" s="1454"/>
      <c r="G2790" s="1455"/>
      <c r="H2790" s="1481"/>
      <c r="I2790" s="1453"/>
      <c r="J2790" s="1455"/>
      <c r="K2790" s="1455"/>
      <c r="L2790" s="1453"/>
      <c r="M2790" s="1453"/>
      <c r="N2790" s="1516"/>
      <c r="O2790" s="1453"/>
      <c r="P2790" s="1453"/>
      <c r="Q2790" s="1453"/>
      <c r="R2790" s="1453"/>
      <c r="S2790" s="1453"/>
    </row>
    <row r="2791" spans="1:19">
      <c r="A2791" s="1452"/>
      <c r="B2791" s="1452"/>
      <c r="C2791" s="1455"/>
      <c r="D2791" s="1574"/>
      <c r="E2791" s="1453"/>
      <c r="F2791" s="1454"/>
      <c r="G2791" s="1455"/>
      <c r="H2791" s="1481"/>
      <c r="I2791" s="1453"/>
      <c r="J2791" s="1455"/>
      <c r="K2791" s="1455"/>
      <c r="L2791" s="1453"/>
      <c r="M2791" s="1453"/>
      <c r="N2791" s="1516"/>
      <c r="O2791" s="1453"/>
      <c r="P2791" s="1453"/>
      <c r="Q2791" s="1453"/>
      <c r="R2791" s="1453"/>
      <c r="S2791" s="1453"/>
    </row>
    <row r="2792" spans="1:19">
      <c r="A2792" s="1452"/>
      <c r="B2792" s="1452"/>
      <c r="C2792" s="1455"/>
      <c r="D2792" s="1574"/>
      <c r="E2792" s="1453"/>
      <c r="F2792" s="1454"/>
      <c r="G2792" s="1455"/>
      <c r="H2792" s="1481"/>
      <c r="I2792" s="1453"/>
      <c r="J2792" s="1455"/>
      <c r="K2792" s="1455"/>
      <c r="L2792" s="1453"/>
      <c r="M2792" s="1453"/>
      <c r="N2792" s="1516"/>
      <c r="O2792" s="1453"/>
      <c r="P2792" s="1453"/>
      <c r="Q2792" s="1453"/>
      <c r="R2792" s="1453"/>
      <c r="S2792" s="1453"/>
    </row>
    <row r="2793" spans="1:19">
      <c r="A2793" s="1452"/>
      <c r="B2793" s="1452"/>
      <c r="C2793" s="1455"/>
      <c r="D2793" s="1574"/>
      <c r="E2793" s="1453"/>
      <c r="F2793" s="1454"/>
      <c r="G2793" s="1455"/>
      <c r="H2793" s="1481"/>
      <c r="I2793" s="1453"/>
      <c r="J2793" s="1455"/>
      <c r="K2793" s="1455"/>
      <c r="L2793" s="1453"/>
      <c r="M2793" s="1453"/>
      <c r="N2793" s="1516"/>
      <c r="O2793" s="1453"/>
      <c r="P2793" s="1453"/>
      <c r="Q2793" s="1453"/>
      <c r="R2793" s="1453"/>
      <c r="S2793" s="1453"/>
    </row>
    <row r="2794" spans="1:19">
      <c r="A2794" s="1452"/>
      <c r="B2794" s="1452"/>
      <c r="C2794" s="1455"/>
      <c r="D2794" s="1574"/>
      <c r="E2794" s="1453"/>
      <c r="F2794" s="1454"/>
      <c r="G2794" s="1455"/>
      <c r="H2794" s="1481"/>
      <c r="I2794" s="1453"/>
      <c r="J2794" s="1455"/>
      <c r="K2794" s="1455"/>
      <c r="L2794" s="1453"/>
      <c r="M2794" s="1453"/>
      <c r="N2794" s="1516"/>
      <c r="O2794" s="1453"/>
      <c r="P2794" s="1453"/>
      <c r="Q2794" s="1453"/>
      <c r="R2794" s="1453"/>
      <c r="S2794" s="1453"/>
    </row>
    <row r="2795" spans="1:19">
      <c r="A2795" s="1452"/>
      <c r="B2795" s="1452"/>
      <c r="C2795" s="1455"/>
      <c r="D2795" s="1574"/>
      <c r="E2795" s="1453"/>
      <c r="F2795" s="1454"/>
      <c r="G2795" s="1455"/>
      <c r="H2795" s="1481"/>
      <c r="I2795" s="1453"/>
      <c r="J2795" s="1455"/>
      <c r="K2795" s="1455"/>
      <c r="L2795" s="1453"/>
      <c r="M2795" s="1453"/>
      <c r="N2795" s="1516"/>
      <c r="O2795" s="1453"/>
      <c r="P2795" s="1453"/>
      <c r="Q2795" s="1453"/>
      <c r="R2795" s="1453"/>
      <c r="S2795" s="1453"/>
    </row>
    <row r="2796" spans="1:19">
      <c r="A2796" s="1452"/>
      <c r="B2796" s="1452"/>
      <c r="C2796" s="1455"/>
      <c r="D2796" s="1574"/>
      <c r="E2796" s="1453"/>
      <c r="F2796" s="1454"/>
      <c r="G2796" s="1455"/>
      <c r="H2796" s="1481"/>
      <c r="I2796" s="1453"/>
      <c r="J2796" s="1455"/>
      <c r="K2796" s="1455"/>
      <c r="L2796" s="1453"/>
      <c r="M2796" s="1453"/>
      <c r="N2796" s="1516"/>
      <c r="O2796" s="1453"/>
      <c r="P2796" s="1453"/>
      <c r="Q2796" s="1453"/>
      <c r="R2796" s="1453"/>
      <c r="S2796" s="1453"/>
    </row>
    <row r="2797" spans="1:19">
      <c r="A2797" s="1452"/>
      <c r="B2797" s="1452"/>
      <c r="C2797" s="1455"/>
      <c r="D2797" s="1574"/>
      <c r="E2797" s="1453"/>
      <c r="F2797" s="1454"/>
      <c r="G2797" s="1455"/>
      <c r="H2797" s="1481"/>
      <c r="I2797" s="1453"/>
      <c r="J2797" s="1455"/>
      <c r="K2797" s="1455"/>
      <c r="L2797" s="1453"/>
      <c r="M2797" s="1453"/>
      <c r="N2797" s="1516"/>
      <c r="O2797" s="1453"/>
      <c r="P2797" s="1453"/>
      <c r="Q2797" s="1453"/>
      <c r="R2797" s="1453"/>
      <c r="S2797" s="1453"/>
    </row>
    <row r="2798" spans="1:19">
      <c r="A2798" s="1452"/>
      <c r="B2798" s="1452"/>
      <c r="C2798" s="1455"/>
      <c r="D2798" s="1574"/>
      <c r="E2798" s="1453"/>
      <c r="F2798" s="1454"/>
      <c r="G2798" s="1455"/>
      <c r="H2798" s="1481"/>
      <c r="I2798" s="1453"/>
      <c r="J2798" s="1455"/>
      <c r="K2798" s="1455"/>
      <c r="L2798" s="1453"/>
      <c r="M2798" s="1453"/>
      <c r="N2798" s="1516"/>
      <c r="O2798" s="1453"/>
      <c r="P2798" s="1453"/>
      <c r="Q2798" s="1453"/>
      <c r="R2798" s="1453"/>
      <c r="S2798" s="1453"/>
    </row>
    <row r="2799" spans="1:19">
      <c r="A2799" s="1452"/>
      <c r="B2799" s="1452"/>
      <c r="C2799" s="1455"/>
      <c r="D2799" s="1574"/>
      <c r="E2799" s="1453"/>
      <c r="F2799" s="1454"/>
      <c r="G2799" s="1455"/>
      <c r="H2799" s="1481"/>
      <c r="I2799" s="1453"/>
      <c r="J2799" s="1455"/>
      <c r="K2799" s="1455"/>
      <c r="L2799" s="1453"/>
      <c r="M2799" s="1453"/>
      <c r="N2799" s="1516"/>
      <c r="O2799" s="1453"/>
      <c r="P2799" s="1453"/>
      <c r="Q2799" s="1453"/>
      <c r="R2799" s="1453"/>
      <c r="S2799" s="1453"/>
    </row>
    <row r="2800" spans="1:19">
      <c r="A2800" s="1452"/>
      <c r="B2800" s="1452"/>
      <c r="C2800" s="1455"/>
      <c r="D2800" s="1574"/>
      <c r="E2800" s="1453"/>
      <c r="F2800" s="1454"/>
      <c r="G2800" s="1455"/>
      <c r="H2800" s="1481"/>
      <c r="I2800" s="1453"/>
      <c r="J2800" s="1455"/>
      <c r="K2800" s="1455"/>
      <c r="L2800" s="1453"/>
      <c r="M2800" s="1453"/>
      <c r="N2800" s="1516"/>
      <c r="O2800" s="1453"/>
      <c r="P2800" s="1453"/>
      <c r="Q2800" s="1453"/>
      <c r="R2800" s="1453"/>
      <c r="S2800" s="1453"/>
    </row>
    <row r="2801" spans="1:19">
      <c r="A2801" s="1452"/>
      <c r="B2801" s="1452"/>
      <c r="C2801" s="1455"/>
      <c r="D2801" s="1574"/>
      <c r="E2801" s="1453"/>
      <c r="F2801" s="1454"/>
      <c r="G2801" s="1455"/>
      <c r="H2801" s="1481"/>
      <c r="I2801" s="1453"/>
      <c r="J2801" s="1455"/>
      <c r="K2801" s="1455"/>
      <c r="L2801" s="1453"/>
      <c r="M2801" s="1453"/>
      <c r="N2801" s="1516"/>
      <c r="O2801" s="1453"/>
      <c r="P2801" s="1453"/>
      <c r="Q2801" s="1453"/>
      <c r="R2801" s="1453"/>
      <c r="S2801" s="1453"/>
    </row>
    <row r="2802" spans="1:19">
      <c r="A2802" s="1452"/>
      <c r="B2802" s="1452"/>
      <c r="C2802" s="1455"/>
      <c r="D2802" s="1574"/>
      <c r="E2802" s="1453"/>
      <c r="F2802" s="1454"/>
      <c r="G2802" s="1455"/>
      <c r="H2802" s="1481"/>
      <c r="I2802" s="1453"/>
      <c r="J2802" s="1455"/>
      <c r="K2802" s="1455"/>
      <c r="L2802" s="1453"/>
      <c r="M2802" s="1453"/>
      <c r="N2802" s="1516"/>
      <c r="O2802" s="1453"/>
      <c r="P2802" s="1453"/>
      <c r="Q2802" s="1453"/>
      <c r="R2802" s="1453"/>
      <c r="S2802" s="1453"/>
    </row>
    <row r="2803" spans="1:19">
      <c r="A2803" s="1452"/>
      <c r="B2803" s="1452"/>
      <c r="C2803" s="1455"/>
      <c r="D2803" s="1574"/>
      <c r="E2803" s="1453"/>
      <c r="F2803" s="1454"/>
      <c r="G2803" s="1455"/>
      <c r="H2803" s="1481"/>
      <c r="I2803" s="1453"/>
      <c r="J2803" s="1455"/>
      <c r="K2803" s="1455"/>
      <c r="L2803" s="1453"/>
      <c r="M2803" s="1453"/>
      <c r="N2803" s="1516"/>
      <c r="O2803" s="1453"/>
      <c r="P2803" s="1453"/>
      <c r="Q2803" s="1453"/>
      <c r="R2803" s="1453"/>
      <c r="S2803" s="1453"/>
    </row>
    <row r="2804" spans="1:19">
      <c r="A2804" s="1452"/>
      <c r="B2804" s="1452"/>
      <c r="C2804" s="1455"/>
      <c r="D2804" s="1574"/>
      <c r="E2804" s="1453"/>
      <c r="F2804" s="1454"/>
      <c r="G2804" s="1455"/>
      <c r="H2804" s="1481"/>
      <c r="I2804" s="1453"/>
      <c r="J2804" s="1455"/>
      <c r="K2804" s="1455"/>
      <c r="L2804" s="1453"/>
      <c r="M2804" s="1453"/>
      <c r="N2804" s="1516"/>
      <c r="O2804" s="1453"/>
      <c r="P2804" s="1453"/>
      <c r="Q2804" s="1453"/>
      <c r="R2804" s="1453"/>
      <c r="S2804" s="1453"/>
    </row>
    <row r="2805" spans="1:19">
      <c r="A2805" s="1452"/>
      <c r="B2805" s="1452"/>
      <c r="C2805" s="1455"/>
      <c r="D2805" s="1574"/>
      <c r="E2805" s="1453"/>
      <c r="F2805" s="1454"/>
      <c r="G2805" s="1455"/>
      <c r="H2805" s="1481"/>
      <c r="I2805" s="1453"/>
      <c r="J2805" s="1455"/>
      <c r="K2805" s="1455"/>
      <c r="L2805" s="1453"/>
      <c r="M2805" s="1453"/>
      <c r="N2805" s="1516"/>
      <c r="O2805" s="1453"/>
      <c r="P2805" s="1453"/>
      <c r="Q2805" s="1453"/>
      <c r="R2805" s="1453"/>
      <c r="S2805" s="1453"/>
    </row>
    <row r="2806" spans="1:19">
      <c r="A2806" s="1452"/>
      <c r="B2806" s="1452"/>
      <c r="C2806" s="1455"/>
      <c r="D2806" s="1574"/>
      <c r="E2806" s="1453"/>
      <c r="F2806" s="1454"/>
      <c r="G2806" s="1455"/>
      <c r="H2806" s="1481"/>
      <c r="I2806" s="1453"/>
      <c r="J2806" s="1455"/>
      <c r="K2806" s="1455"/>
      <c r="L2806" s="1453"/>
      <c r="M2806" s="1453"/>
      <c r="N2806" s="1516"/>
      <c r="O2806" s="1453"/>
      <c r="P2806" s="1453"/>
      <c r="Q2806" s="1453"/>
      <c r="R2806" s="1453"/>
      <c r="S2806" s="1453"/>
    </row>
    <row r="2807" spans="1:19">
      <c r="A2807" s="1452"/>
      <c r="B2807" s="1452"/>
      <c r="C2807" s="1455"/>
      <c r="D2807" s="1574"/>
      <c r="E2807" s="1453"/>
      <c r="F2807" s="1454"/>
      <c r="G2807" s="1455"/>
      <c r="H2807" s="1481"/>
      <c r="I2807" s="1453"/>
      <c r="J2807" s="1455"/>
      <c r="K2807" s="1455"/>
      <c r="L2807" s="1453"/>
      <c r="M2807" s="1453"/>
      <c r="N2807" s="1516"/>
      <c r="O2807" s="1453"/>
      <c r="P2807" s="1453"/>
      <c r="Q2807" s="1453"/>
      <c r="R2807" s="1453"/>
      <c r="S2807" s="1453"/>
    </row>
    <row r="2808" spans="1:19">
      <c r="A2808" s="1452"/>
      <c r="B2808" s="1452"/>
      <c r="C2808" s="1455"/>
      <c r="D2808" s="1574"/>
      <c r="E2808" s="1453"/>
      <c r="F2808" s="1454"/>
      <c r="G2808" s="1455"/>
      <c r="H2808" s="1481"/>
      <c r="I2808" s="1453"/>
      <c r="J2808" s="1455"/>
      <c r="K2808" s="1455"/>
      <c r="L2808" s="1453"/>
      <c r="M2808" s="1453"/>
      <c r="N2808" s="1516"/>
      <c r="O2808" s="1453"/>
      <c r="P2808" s="1453"/>
      <c r="Q2808" s="1453"/>
      <c r="R2808" s="1453"/>
      <c r="S2808" s="1453"/>
    </row>
    <row r="2809" spans="1:19">
      <c r="A2809" s="1452"/>
      <c r="B2809" s="1452"/>
      <c r="C2809" s="1455"/>
      <c r="D2809" s="1574"/>
      <c r="E2809" s="1453"/>
      <c r="F2809" s="1454"/>
      <c r="G2809" s="1455"/>
      <c r="H2809" s="1481"/>
      <c r="I2809" s="1453"/>
      <c r="J2809" s="1455"/>
      <c r="K2809" s="1455"/>
      <c r="L2809" s="1453"/>
      <c r="M2809" s="1453"/>
      <c r="N2809" s="1516"/>
      <c r="O2809" s="1453"/>
      <c r="P2809" s="1453"/>
      <c r="Q2809" s="1453"/>
      <c r="R2809" s="1453"/>
      <c r="S2809" s="1453"/>
    </row>
    <row r="2810" spans="1:19">
      <c r="A2810" s="1452"/>
      <c r="B2810" s="1452"/>
      <c r="C2810" s="1455"/>
      <c r="D2810" s="1574"/>
      <c r="E2810" s="1453"/>
      <c r="F2810" s="1454"/>
      <c r="G2810" s="1455"/>
      <c r="H2810" s="1481"/>
      <c r="I2810" s="1453"/>
      <c r="J2810" s="1455"/>
      <c r="K2810" s="1455"/>
      <c r="L2810" s="1453"/>
      <c r="M2810" s="1453"/>
      <c r="N2810" s="1516"/>
      <c r="O2810" s="1453"/>
      <c r="P2810" s="1453"/>
      <c r="Q2810" s="1453"/>
      <c r="R2810" s="1453"/>
      <c r="S2810" s="1453"/>
    </row>
    <row r="2811" spans="1:19">
      <c r="A2811" s="1452"/>
      <c r="B2811" s="1452"/>
      <c r="C2811" s="1455"/>
      <c r="D2811" s="1574"/>
      <c r="E2811" s="1453"/>
      <c r="F2811" s="1454"/>
      <c r="G2811" s="1455"/>
      <c r="H2811" s="1481"/>
      <c r="I2811" s="1453"/>
      <c r="J2811" s="1455"/>
      <c r="K2811" s="1455"/>
      <c r="L2811" s="1453"/>
      <c r="M2811" s="1453"/>
      <c r="N2811" s="1516"/>
      <c r="O2811" s="1453"/>
      <c r="P2811" s="1453"/>
      <c r="Q2811" s="1453"/>
      <c r="R2811" s="1453"/>
      <c r="S2811" s="1453"/>
    </row>
    <row r="2812" spans="1:19">
      <c r="A2812" s="1452"/>
      <c r="B2812" s="1452"/>
      <c r="C2812" s="1455"/>
      <c r="D2812" s="1574"/>
      <c r="E2812" s="1453"/>
      <c r="F2812" s="1454"/>
      <c r="G2812" s="1455"/>
      <c r="H2812" s="1481"/>
      <c r="I2812" s="1453"/>
      <c r="J2812" s="1455"/>
      <c r="K2812" s="1455"/>
      <c r="L2812" s="1453"/>
      <c r="M2812" s="1453"/>
      <c r="N2812" s="1516"/>
      <c r="O2812" s="1453"/>
      <c r="P2812" s="1453"/>
      <c r="Q2812" s="1453"/>
      <c r="R2812" s="1453"/>
      <c r="S2812" s="1453"/>
    </row>
    <row r="2813" spans="1:19">
      <c r="A2813" s="1452"/>
      <c r="B2813" s="1452"/>
      <c r="C2813" s="1455"/>
      <c r="D2813" s="1574"/>
      <c r="E2813" s="1453"/>
      <c r="F2813" s="1454"/>
      <c r="G2813" s="1455"/>
      <c r="H2813" s="1481"/>
      <c r="I2813" s="1453"/>
      <c r="J2813" s="1455"/>
      <c r="K2813" s="1455"/>
      <c r="L2813" s="1453"/>
      <c r="M2813" s="1453"/>
      <c r="N2813" s="1516"/>
      <c r="O2813" s="1453"/>
      <c r="P2813" s="1453"/>
      <c r="Q2813" s="1453"/>
      <c r="R2813" s="1453"/>
      <c r="S2813" s="1453"/>
    </row>
    <row r="2814" spans="1:19">
      <c r="A2814" s="1452"/>
      <c r="B2814" s="1452"/>
      <c r="C2814" s="1455"/>
      <c r="D2814" s="1574"/>
      <c r="E2814" s="1453"/>
      <c r="F2814" s="1454"/>
      <c r="G2814" s="1455"/>
      <c r="H2814" s="1481"/>
      <c r="I2814" s="1453"/>
      <c r="J2814" s="1455"/>
      <c r="K2814" s="1455"/>
      <c r="L2814" s="1453"/>
      <c r="M2814" s="1453"/>
      <c r="N2814" s="1516"/>
      <c r="O2814" s="1453"/>
      <c r="P2814" s="1453"/>
      <c r="Q2814" s="1453"/>
      <c r="R2814" s="1453"/>
      <c r="S2814" s="1453"/>
    </row>
    <row r="2815" spans="1:19">
      <c r="A2815" s="1452"/>
      <c r="B2815" s="1452"/>
      <c r="C2815" s="1455"/>
      <c r="D2815" s="1574"/>
      <c r="E2815" s="1453"/>
      <c r="F2815" s="1454"/>
      <c r="G2815" s="1455"/>
      <c r="H2815" s="1481"/>
      <c r="I2815" s="1453"/>
      <c r="J2815" s="1455"/>
      <c r="K2815" s="1455"/>
      <c r="L2815" s="1453"/>
      <c r="M2815" s="1453"/>
      <c r="N2815" s="1516"/>
      <c r="O2815" s="1453"/>
      <c r="P2815" s="1453"/>
      <c r="Q2815" s="1453"/>
      <c r="R2815" s="1453"/>
      <c r="S2815" s="1453"/>
    </row>
    <row r="2816" spans="1:19">
      <c r="A2816" s="1452"/>
      <c r="B2816" s="1452"/>
      <c r="C2816" s="1455"/>
      <c r="D2816" s="1574"/>
      <c r="E2816" s="1453"/>
      <c r="F2816" s="1454"/>
      <c r="G2816" s="1455"/>
      <c r="H2816" s="1481"/>
      <c r="I2816" s="1453"/>
      <c r="J2816" s="1455"/>
      <c r="K2816" s="1455"/>
      <c r="L2816" s="1453"/>
      <c r="M2816" s="1453"/>
      <c r="N2816" s="1516"/>
      <c r="O2816" s="1453"/>
      <c r="P2816" s="1453"/>
      <c r="Q2816" s="1453"/>
      <c r="R2816" s="1453"/>
      <c r="S2816" s="1453"/>
    </row>
    <row r="2817" spans="1:19">
      <c r="A2817" s="1452"/>
      <c r="B2817" s="1452"/>
      <c r="C2817" s="1455"/>
      <c r="D2817" s="1574"/>
      <c r="E2817" s="1453"/>
      <c r="F2817" s="1454"/>
      <c r="G2817" s="1455"/>
      <c r="H2817" s="1481"/>
      <c r="I2817" s="1453"/>
      <c r="J2817" s="1455"/>
      <c r="K2817" s="1455"/>
      <c r="L2817" s="1453"/>
      <c r="M2817" s="1453"/>
      <c r="N2817" s="1516"/>
      <c r="O2817" s="1453"/>
      <c r="P2817" s="1453"/>
      <c r="Q2817" s="1453"/>
      <c r="R2817" s="1453"/>
      <c r="S2817" s="1453"/>
    </row>
    <row r="2818" spans="1:19">
      <c r="A2818" s="1452"/>
      <c r="B2818" s="1452"/>
      <c r="C2818" s="1455"/>
      <c r="D2818" s="1574"/>
      <c r="E2818" s="1453"/>
      <c r="F2818" s="1454"/>
      <c r="G2818" s="1455"/>
      <c r="H2818" s="1481"/>
      <c r="I2818" s="1453"/>
      <c r="J2818" s="1455"/>
      <c r="K2818" s="1455"/>
      <c r="L2818" s="1453"/>
      <c r="M2818" s="1453"/>
      <c r="N2818" s="1516"/>
      <c r="O2818" s="1453"/>
      <c r="P2818" s="1453"/>
      <c r="Q2818" s="1453"/>
      <c r="R2818" s="1453"/>
      <c r="S2818" s="1453"/>
    </row>
    <row r="2819" spans="1:19">
      <c r="A2819" s="1452"/>
      <c r="B2819" s="1452"/>
      <c r="C2819" s="1455"/>
      <c r="D2819" s="1574"/>
      <c r="E2819" s="1453"/>
      <c r="F2819" s="1454"/>
      <c r="G2819" s="1455"/>
      <c r="H2819" s="1481"/>
      <c r="I2819" s="1453"/>
      <c r="J2819" s="1455"/>
      <c r="K2819" s="1455"/>
      <c r="L2819" s="1453"/>
      <c r="M2819" s="1453"/>
      <c r="N2819" s="1516"/>
      <c r="O2819" s="1453"/>
      <c r="P2819" s="1453"/>
      <c r="Q2819" s="1453"/>
      <c r="R2819" s="1453"/>
      <c r="S2819" s="1453"/>
    </row>
    <row r="2820" spans="1:19">
      <c r="A2820" s="1452"/>
      <c r="B2820" s="1452"/>
      <c r="C2820" s="1455"/>
      <c r="D2820" s="1574"/>
      <c r="E2820" s="1453"/>
      <c r="F2820" s="1454"/>
      <c r="G2820" s="1455"/>
      <c r="H2820" s="1481"/>
      <c r="I2820" s="1453"/>
      <c r="J2820" s="1455"/>
      <c r="K2820" s="1455"/>
      <c r="L2820" s="1453"/>
      <c r="M2820" s="1453"/>
      <c r="N2820" s="1516"/>
      <c r="O2820" s="1453"/>
      <c r="P2820" s="1453"/>
      <c r="Q2820" s="1453"/>
      <c r="R2820" s="1453"/>
      <c r="S2820" s="1453"/>
    </row>
    <row r="2821" spans="1:19">
      <c r="A2821" s="1452"/>
      <c r="B2821" s="1452"/>
      <c r="C2821" s="1455"/>
      <c r="D2821" s="1574"/>
      <c r="E2821" s="1453"/>
      <c r="F2821" s="1454"/>
      <c r="G2821" s="1455"/>
      <c r="H2821" s="1481"/>
      <c r="I2821" s="1453"/>
      <c r="J2821" s="1455"/>
      <c r="K2821" s="1455"/>
      <c r="L2821" s="1453"/>
      <c r="M2821" s="1453"/>
      <c r="N2821" s="1516"/>
      <c r="O2821" s="1453"/>
      <c r="P2821" s="1453"/>
      <c r="Q2821" s="1453"/>
      <c r="R2821" s="1453"/>
      <c r="S2821" s="1453"/>
    </row>
    <row r="2822" spans="1:19">
      <c r="A2822" s="1452"/>
      <c r="B2822" s="1452"/>
      <c r="C2822" s="1455"/>
      <c r="D2822" s="1574"/>
      <c r="E2822" s="1453"/>
      <c r="F2822" s="1454"/>
      <c r="G2822" s="1455"/>
      <c r="H2822" s="1481"/>
      <c r="I2822" s="1453"/>
      <c r="J2822" s="1455"/>
      <c r="K2822" s="1455"/>
      <c r="L2822" s="1453"/>
      <c r="M2822" s="1453"/>
      <c r="N2822" s="1516"/>
      <c r="O2822" s="1453"/>
      <c r="P2822" s="1453"/>
      <c r="Q2822" s="1453"/>
      <c r="R2822" s="1453"/>
      <c r="S2822" s="1453"/>
    </row>
    <row r="2823" spans="1:19">
      <c r="A2823" s="1452"/>
      <c r="B2823" s="1452"/>
      <c r="C2823" s="1455"/>
      <c r="D2823" s="1574"/>
      <c r="E2823" s="1453"/>
      <c r="F2823" s="1454"/>
      <c r="G2823" s="1455"/>
      <c r="H2823" s="1481"/>
      <c r="I2823" s="1453"/>
      <c r="J2823" s="1455"/>
      <c r="K2823" s="1455"/>
      <c r="L2823" s="1453"/>
      <c r="M2823" s="1453"/>
      <c r="N2823" s="1516"/>
      <c r="O2823" s="1453"/>
      <c r="P2823" s="1453"/>
      <c r="Q2823" s="1453"/>
      <c r="R2823" s="1453"/>
      <c r="S2823" s="1453"/>
    </row>
    <row r="2824" spans="1:19">
      <c r="A2824" s="1452"/>
      <c r="B2824" s="1452"/>
      <c r="C2824" s="1455"/>
      <c r="D2824" s="1574"/>
      <c r="E2824" s="1453"/>
      <c r="F2824" s="1454"/>
      <c r="G2824" s="1455"/>
      <c r="H2824" s="1481"/>
      <c r="I2824" s="1453"/>
      <c r="J2824" s="1455"/>
      <c r="K2824" s="1455"/>
      <c r="L2824" s="1453"/>
      <c r="M2824" s="1453"/>
      <c r="N2824" s="1516"/>
      <c r="O2824" s="1453"/>
      <c r="P2824" s="1453"/>
      <c r="Q2824" s="1453"/>
      <c r="R2824" s="1453"/>
      <c r="S2824" s="1453"/>
    </row>
    <row r="2825" spans="1:19">
      <c r="A2825" s="1452"/>
      <c r="B2825" s="1452"/>
      <c r="C2825" s="1455"/>
      <c r="D2825" s="1574"/>
      <c r="E2825" s="1453"/>
      <c r="F2825" s="1454"/>
      <c r="G2825" s="1455"/>
      <c r="H2825" s="1481"/>
      <c r="I2825" s="1453"/>
      <c r="J2825" s="1455"/>
      <c r="K2825" s="1455"/>
      <c r="L2825" s="1453"/>
      <c r="M2825" s="1453"/>
      <c r="N2825" s="1516"/>
      <c r="O2825" s="1453"/>
      <c r="P2825" s="1453"/>
      <c r="Q2825" s="1453"/>
      <c r="R2825" s="1453"/>
      <c r="S2825" s="1453"/>
    </row>
    <row r="2826" spans="1:19">
      <c r="A2826" s="1452"/>
      <c r="B2826" s="1452"/>
      <c r="C2826" s="1455"/>
      <c r="D2826" s="1574"/>
      <c r="E2826" s="1453"/>
      <c r="F2826" s="1454"/>
      <c r="G2826" s="1455"/>
      <c r="H2826" s="1481"/>
      <c r="I2826" s="1453"/>
      <c r="J2826" s="1455"/>
      <c r="K2826" s="1455"/>
      <c r="L2826" s="1453"/>
      <c r="M2826" s="1453"/>
      <c r="N2826" s="1516"/>
      <c r="O2826" s="1453"/>
      <c r="P2826" s="1453"/>
      <c r="Q2826" s="1453"/>
      <c r="R2826" s="1453"/>
      <c r="S2826" s="1453"/>
    </row>
    <row r="2827" spans="1:19">
      <c r="A2827" s="1452"/>
      <c r="B2827" s="1452"/>
      <c r="C2827" s="1455"/>
      <c r="D2827" s="1574"/>
      <c r="E2827" s="1453"/>
      <c r="F2827" s="1454"/>
      <c r="G2827" s="1455"/>
      <c r="H2827" s="1481"/>
      <c r="I2827" s="1453"/>
      <c r="J2827" s="1455"/>
      <c r="K2827" s="1455"/>
      <c r="L2827" s="1453"/>
      <c r="M2827" s="1453"/>
      <c r="N2827" s="1516"/>
      <c r="O2827" s="1453"/>
      <c r="P2827" s="1453"/>
      <c r="Q2827" s="1453"/>
      <c r="R2827" s="1453"/>
      <c r="S2827" s="1453"/>
    </row>
    <row r="2828" spans="1:19">
      <c r="A2828" s="1452"/>
      <c r="B2828" s="1452"/>
      <c r="C2828" s="1455"/>
      <c r="D2828" s="1574"/>
      <c r="E2828" s="1453"/>
      <c r="F2828" s="1454"/>
      <c r="G2828" s="1455"/>
      <c r="H2828" s="1481"/>
      <c r="I2828" s="1453"/>
      <c r="J2828" s="1455"/>
      <c r="K2828" s="1455"/>
      <c r="L2828" s="1453"/>
      <c r="M2828" s="1453"/>
      <c r="N2828" s="1516"/>
      <c r="O2828" s="1453"/>
      <c r="P2828" s="1453"/>
      <c r="Q2828" s="1453"/>
      <c r="R2828" s="1453"/>
      <c r="S2828" s="1453"/>
    </row>
    <row r="2829" spans="1:19">
      <c r="A2829" s="1452"/>
      <c r="B2829" s="1452"/>
      <c r="C2829" s="1455"/>
      <c r="D2829" s="1574"/>
      <c r="E2829" s="1453"/>
      <c r="F2829" s="1454"/>
      <c r="G2829" s="1455"/>
      <c r="H2829" s="1481"/>
      <c r="I2829" s="1453"/>
      <c r="J2829" s="1455"/>
      <c r="K2829" s="1455"/>
      <c r="L2829" s="1453"/>
      <c r="M2829" s="1453"/>
      <c r="N2829" s="1516"/>
      <c r="O2829" s="1453"/>
      <c r="P2829" s="1453"/>
      <c r="Q2829" s="1453"/>
      <c r="R2829" s="1453"/>
      <c r="S2829" s="1453"/>
    </row>
    <row r="2830" spans="1:19">
      <c r="A2830" s="1452"/>
      <c r="B2830" s="1452"/>
      <c r="C2830" s="1455"/>
      <c r="D2830" s="1574"/>
      <c r="E2830" s="1453"/>
      <c r="F2830" s="1454"/>
      <c r="G2830" s="1455"/>
      <c r="H2830" s="1481"/>
      <c r="I2830" s="1453"/>
      <c r="J2830" s="1455"/>
      <c r="K2830" s="1455"/>
      <c r="L2830" s="1453"/>
      <c r="M2830" s="1453"/>
      <c r="N2830" s="1516"/>
      <c r="O2830" s="1453"/>
      <c r="P2830" s="1453"/>
      <c r="Q2830" s="1453"/>
      <c r="R2830" s="1453"/>
      <c r="S2830" s="1453"/>
    </row>
    <row r="2831" spans="1:19">
      <c r="A2831" s="1452"/>
      <c r="B2831" s="1452"/>
      <c r="C2831" s="1455"/>
      <c r="D2831" s="1574"/>
      <c r="E2831" s="1453"/>
      <c r="F2831" s="1454"/>
      <c r="G2831" s="1455"/>
      <c r="H2831" s="1481"/>
      <c r="I2831" s="1453"/>
      <c r="J2831" s="1455"/>
      <c r="K2831" s="1455"/>
      <c r="L2831" s="1453"/>
      <c r="M2831" s="1453"/>
      <c r="N2831" s="1516"/>
      <c r="O2831" s="1453"/>
      <c r="P2831" s="1453"/>
      <c r="Q2831" s="1453"/>
      <c r="R2831" s="1453"/>
      <c r="S2831" s="1453"/>
    </row>
    <row r="2832" spans="1:19">
      <c r="A2832" s="1452"/>
      <c r="B2832" s="1452"/>
      <c r="C2832" s="1455"/>
      <c r="D2832" s="1574"/>
      <c r="E2832" s="1453"/>
      <c r="F2832" s="1454"/>
      <c r="G2832" s="1455"/>
      <c r="H2832" s="1481"/>
      <c r="I2832" s="1453"/>
      <c r="J2832" s="1455"/>
      <c r="K2832" s="1455"/>
      <c r="L2832" s="1453"/>
      <c r="M2832" s="1453"/>
      <c r="N2832" s="1516"/>
      <c r="O2832" s="1453"/>
      <c r="P2832" s="1453"/>
      <c r="Q2832" s="1453"/>
      <c r="R2832" s="1453"/>
      <c r="S2832" s="1453"/>
    </row>
    <row r="2833" spans="1:19">
      <c r="A2833" s="1452"/>
      <c r="B2833" s="1452"/>
      <c r="C2833" s="1455"/>
      <c r="D2833" s="1574"/>
      <c r="E2833" s="1453"/>
      <c r="F2833" s="1454"/>
      <c r="G2833" s="1455"/>
      <c r="H2833" s="1481"/>
      <c r="I2833" s="1453"/>
      <c r="J2833" s="1455"/>
      <c r="K2833" s="1455"/>
      <c r="L2833" s="1453"/>
      <c r="M2833" s="1453"/>
      <c r="N2833" s="1516"/>
      <c r="O2833" s="1453"/>
      <c r="P2833" s="1453"/>
      <c r="Q2833" s="1453"/>
      <c r="R2833" s="1453"/>
      <c r="S2833" s="1453"/>
    </row>
    <row r="2834" spans="1:19">
      <c r="A2834" s="1452"/>
      <c r="B2834" s="1452"/>
      <c r="C2834" s="1455"/>
      <c r="D2834" s="1574"/>
      <c r="E2834" s="1453"/>
      <c r="F2834" s="1454"/>
      <c r="G2834" s="1455"/>
      <c r="H2834" s="1481"/>
      <c r="I2834" s="1453"/>
      <c r="J2834" s="1455"/>
      <c r="K2834" s="1455"/>
      <c r="L2834" s="1453"/>
      <c r="M2834" s="1453"/>
      <c r="N2834" s="1516"/>
      <c r="O2834" s="1453"/>
      <c r="P2834" s="1453"/>
      <c r="Q2834" s="1453"/>
      <c r="R2834" s="1453"/>
      <c r="S2834" s="1453"/>
    </row>
    <row r="2835" spans="1:19">
      <c r="A2835" s="1452"/>
      <c r="B2835" s="1452"/>
      <c r="C2835" s="1455"/>
      <c r="D2835" s="1574"/>
      <c r="E2835" s="1453"/>
      <c r="F2835" s="1454"/>
      <c r="G2835" s="1455"/>
      <c r="H2835" s="1481"/>
      <c r="I2835" s="1453"/>
      <c r="J2835" s="1455"/>
      <c r="K2835" s="1455"/>
      <c r="L2835" s="1453"/>
      <c r="M2835" s="1453"/>
      <c r="N2835" s="1516"/>
      <c r="O2835" s="1453"/>
      <c r="P2835" s="1453"/>
      <c r="Q2835" s="1453"/>
      <c r="R2835" s="1453"/>
      <c r="S2835" s="1453"/>
    </row>
    <row r="2836" spans="1:19">
      <c r="A2836" s="1452"/>
      <c r="B2836" s="1452"/>
      <c r="C2836" s="1455"/>
      <c r="D2836" s="1574"/>
      <c r="E2836" s="1453"/>
      <c r="F2836" s="1454"/>
      <c r="G2836" s="1455"/>
      <c r="H2836" s="1481"/>
      <c r="I2836" s="1453"/>
      <c r="J2836" s="1455"/>
      <c r="K2836" s="1455"/>
      <c r="L2836" s="1453"/>
      <c r="M2836" s="1453"/>
      <c r="N2836" s="1516"/>
      <c r="O2836" s="1453"/>
      <c r="P2836" s="1453"/>
      <c r="Q2836" s="1453"/>
      <c r="R2836" s="1453"/>
      <c r="S2836" s="1453"/>
    </row>
    <row r="2837" spans="1:19">
      <c r="A2837" s="1452"/>
      <c r="B2837" s="1452"/>
      <c r="C2837" s="1455"/>
      <c r="D2837" s="1574"/>
      <c r="E2837" s="1453"/>
      <c r="F2837" s="1454"/>
      <c r="G2837" s="1455"/>
      <c r="H2837" s="1481"/>
      <c r="I2837" s="1453"/>
      <c r="J2837" s="1455"/>
      <c r="K2837" s="1455"/>
      <c r="L2837" s="1453"/>
      <c r="M2837" s="1453"/>
      <c r="N2837" s="1516"/>
      <c r="O2837" s="1453"/>
      <c r="P2837" s="1453"/>
      <c r="Q2837" s="1453"/>
      <c r="R2837" s="1453"/>
      <c r="S2837" s="1453"/>
    </row>
    <row r="2838" spans="1:19">
      <c r="A2838" s="1452"/>
      <c r="B2838" s="1452"/>
      <c r="C2838" s="1455"/>
      <c r="D2838" s="1574"/>
      <c r="E2838" s="1453"/>
      <c r="F2838" s="1454"/>
      <c r="G2838" s="1455"/>
      <c r="H2838" s="1481"/>
      <c r="I2838" s="1453"/>
      <c r="J2838" s="1455"/>
      <c r="K2838" s="1455"/>
      <c r="L2838" s="1453"/>
      <c r="M2838" s="1453"/>
      <c r="N2838" s="1516"/>
      <c r="O2838" s="1453"/>
      <c r="P2838" s="1453"/>
      <c r="Q2838" s="1453"/>
      <c r="R2838" s="1453"/>
      <c r="S2838" s="1453"/>
    </row>
    <row r="2839" spans="1:19">
      <c r="A2839" s="1452"/>
      <c r="B2839" s="1452"/>
      <c r="C2839" s="1455"/>
      <c r="D2839" s="1574"/>
      <c r="E2839" s="1453"/>
      <c r="F2839" s="1454"/>
      <c r="G2839" s="1455"/>
      <c r="H2839" s="1481"/>
      <c r="I2839" s="1453"/>
      <c r="J2839" s="1455"/>
      <c r="K2839" s="1455"/>
      <c r="L2839" s="1453"/>
      <c r="M2839" s="1453"/>
      <c r="N2839" s="1516"/>
      <c r="O2839" s="1453"/>
      <c r="P2839" s="1453"/>
      <c r="Q2839" s="1453"/>
      <c r="R2839" s="1453"/>
      <c r="S2839" s="1453"/>
    </row>
    <row r="2840" spans="1:19">
      <c r="A2840" s="1452"/>
      <c r="B2840" s="1452"/>
      <c r="C2840" s="1455"/>
      <c r="D2840" s="1574"/>
      <c r="E2840" s="1453"/>
      <c r="F2840" s="1454"/>
      <c r="G2840" s="1455"/>
      <c r="H2840" s="1481"/>
      <c r="I2840" s="1453"/>
      <c r="J2840" s="1455"/>
      <c r="K2840" s="1455"/>
      <c r="L2840" s="1453"/>
      <c r="M2840" s="1453"/>
      <c r="N2840" s="1516"/>
      <c r="O2840" s="1453"/>
      <c r="P2840" s="1453"/>
      <c r="Q2840" s="1453"/>
      <c r="R2840" s="1453"/>
      <c r="S2840" s="1453"/>
    </row>
    <row r="2841" spans="1:19">
      <c r="A2841" s="1452"/>
      <c r="B2841" s="1452"/>
      <c r="C2841" s="1455"/>
      <c r="D2841" s="1574"/>
      <c r="E2841" s="1453"/>
      <c r="F2841" s="1454"/>
      <c r="G2841" s="1455"/>
      <c r="H2841" s="1481"/>
      <c r="I2841" s="1453"/>
      <c r="J2841" s="1455"/>
      <c r="K2841" s="1455"/>
      <c r="L2841" s="1453"/>
      <c r="M2841" s="1453"/>
      <c r="N2841" s="1516"/>
      <c r="O2841" s="1453"/>
      <c r="P2841" s="1453"/>
      <c r="Q2841" s="1453"/>
      <c r="R2841" s="1453"/>
      <c r="S2841" s="1453"/>
    </row>
    <row r="2842" spans="1:19">
      <c r="A2842" s="1452"/>
      <c r="B2842" s="1452"/>
      <c r="C2842" s="1455"/>
      <c r="D2842" s="1574"/>
      <c r="E2842" s="1453"/>
      <c r="F2842" s="1454"/>
      <c r="G2842" s="1455"/>
      <c r="H2842" s="1481"/>
      <c r="I2842" s="1453"/>
      <c r="J2842" s="1455"/>
      <c r="K2842" s="1455"/>
      <c r="L2842" s="1453"/>
      <c r="M2842" s="1453"/>
      <c r="N2842" s="1516"/>
      <c r="O2842" s="1453"/>
      <c r="P2842" s="1453"/>
      <c r="Q2842" s="1453"/>
      <c r="R2842" s="1453"/>
      <c r="S2842" s="1453"/>
    </row>
    <row r="2843" spans="1:19">
      <c r="A2843" s="1452"/>
      <c r="B2843" s="1452"/>
      <c r="C2843" s="1455"/>
      <c r="D2843" s="1574"/>
      <c r="E2843" s="1453"/>
      <c r="F2843" s="1454"/>
      <c r="G2843" s="1455"/>
      <c r="H2843" s="1481"/>
      <c r="I2843" s="1453"/>
      <c r="J2843" s="1455"/>
      <c r="K2843" s="1455"/>
      <c r="L2843" s="1453"/>
      <c r="M2843" s="1453"/>
      <c r="N2843" s="1516"/>
      <c r="O2843" s="1453"/>
      <c r="P2843" s="1453"/>
      <c r="Q2843" s="1453"/>
      <c r="R2843" s="1453"/>
      <c r="S2843" s="1453"/>
    </row>
    <row r="2844" spans="1:19">
      <c r="A2844" s="1452"/>
      <c r="B2844" s="1452"/>
      <c r="C2844" s="1455"/>
      <c r="D2844" s="1574"/>
      <c r="E2844" s="1453"/>
      <c r="F2844" s="1454"/>
      <c r="G2844" s="1455"/>
      <c r="H2844" s="1481"/>
      <c r="I2844" s="1453"/>
      <c r="J2844" s="1455"/>
      <c r="K2844" s="1455"/>
      <c r="L2844" s="1453"/>
      <c r="M2844" s="1453"/>
      <c r="N2844" s="1516"/>
      <c r="O2844" s="1453"/>
      <c r="P2844" s="1453"/>
      <c r="Q2844" s="1453"/>
      <c r="R2844" s="1453"/>
      <c r="S2844" s="1453"/>
    </row>
    <row r="2845" spans="1:19">
      <c r="A2845" s="1452"/>
      <c r="B2845" s="1452"/>
      <c r="C2845" s="1455"/>
      <c r="D2845" s="1574"/>
      <c r="E2845" s="1453"/>
      <c r="F2845" s="1454"/>
      <c r="G2845" s="1455"/>
      <c r="H2845" s="1481"/>
      <c r="I2845" s="1453"/>
      <c r="J2845" s="1455"/>
      <c r="K2845" s="1455"/>
      <c r="L2845" s="1453"/>
      <c r="M2845" s="1453"/>
      <c r="N2845" s="1516"/>
      <c r="O2845" s="1453"/>
      <c r="P2845" s="1453"/>
      <c r="Q2845" s="1453"/>
      <c r="R2845" s="1453"/>
      <c r="S2845" s="1453"/>
    </row>
    <row r="2846" spans="1:19">
      <c r="A2846" s="1452"/>
      <c r="B2846" s="1452"/>
      <c r="C2846" s="1455"/>
      <c r="D2846" s="1574"/>
      <c r="E2846" s="1453"/>
      <c r="F2846" s="1454"/>
      <c r="G2846" s="1455"/>
      <c r="H2846" s="1481"/>
      <c r="I2846" s="1453"/>
      <c r="J2846" s="1455"/>
      <c r="K2846" s="1455"/>
      <c r="L2846" s="1453"/>
      <c r="M2846" s="1453"/>
      <c r="N2846" s="1516"/>
      <c r="O2846" s="1453"/>
      <c r="P2846" s="1453"/>
      <c r="Q2846" s="1453"/>
      <c r="R2846" s="1453"/>
      <c r="S2846" s="1453"/>
    </row>
    <row r="2847" spans="1:19">
      <c r="A2847" s="1452"/>
      <c r="B2847" s="1452"/>
      <c r="C2847" s="1455"/>
      <c r="D2847" s="1574"/>
      <c r="E2847" s="1453"/>
      <c r="F2847" s="1454"/>
      <c r="G2847" s="1455"/>
      <c r="H2847" s="1481"/>
      <c r="I2847" s="1453"/>
      <c r="J2847" s="1455"/>
      <c r="K2847" s="1455"/>
      <c r="L2847" s="1453"/>
      <c r="M2847" s="1453"/>
      <c r="N2847" s="1516"/>
      <c r="O2847" s="1453"/>
      <c r="P2847" s="1453"/>
      <c r="Q2847" s="1453"/>
      <c r="R2847" s="1453"/>
      <c r="S2847" s="1453"/>
    </row>
    <row r="2848" spans="1:19">
      <c r="A2848" s="1452"/>
      <c r="B2848" s="1452"/>
      <c r="C2848" s="1455"/>
      <c r="D2848" s="1574"/>
      <c r="E2848" s="1453"/>
      <c r="F2848" s="1454"/>
      <c r="G2848" s="1455"/>
      <c r="H2848" s="1481"/>
      <c r="I2848" s="1453"/>
      <c r="J2848" s="1455"/>
      <c r="K2848" s="1455"/>
      <c r="L2848" s="1453"/>
      <c r="M2848" s="1453"/>
      <c r="N2848" s="1516"/>
      <c r="O2848" s="1453"/>
      <c r="P2848" s="1453"/>
      <c r="Q2848" s="1453"/>
      <c r="R2848" s="1453"/>
      <c r="S2848" s="1453"/>
    </row>
    <row r="2849" spans="1:19">
      <c r="A2849" s="1452"/>
      <c r="B2849" s="1452"/>
      <c r="C2849" s="1455"/>
      <c r="D2849" s="1574"/>
      <c r="E2849" s="1453"/>
      <c r="F2849" s="1454"/>
      <c r="G2849" s="1455"/>
      <c r="H2849" s="1481"/>
      <c r="I2849" s="1453"/>
      <c r="J2849" s="1455"/>
      <c r="K2849" s="1455"/>
      <c r="L2849" s="1453"/>
      <c r="M2849" s="1453"/>
      <c r="N2849" s="1516"/>
      <c r="O2849" s="1453"/>
      <c r="P2849" s="1453"/>
      <c r="Q2849" s="1453"/>
      <c r="R2849" s="1453"/>
      <c r="S2849" s="1453"/>
    </row>
    <row r="2850" spans="1:19">
      <c r="A2850" s="1452"/>
      <c r="B2850" s="1452"/>
      <c r="C2850" s="1455"/>
      <c r="D2850" s="1574"/>
      <c r="E2850" s="1453"/>
      <c r="F2850" s="1454"/>
      <c r="G2850" s="1455"/>
      <c r="H2850" s="1481"/>
      <c r="I2850" s="1453"/>
      <c r="J2850" s="1455"/>
      <c r="K2850" s="1455"/>
      <c r="L2850" s="1453"/>
      <c r="M2850" s="1453"/>
      <c r="N2850" s="1516"/>
      <c r="O2850" s="1453"/>
      <c r="P2850" s="1453"/>
      <c r="Q2850" s="1453"/>
      <c r="R2850" s="1453"/>
      <c r="S2850" s="1453"/>
    </row>
    <row r="2851" spans="1:19">
      <c r="A2851" s="1452"/>
      <c r="B2851" s="1452"/>
      <c r="C2851" s="1455"/>
      <c r="D2851" s="1574"/>
      <c r="E2851" s="1453"/>
      <c r="F2851" s="1454"/>
      <c r="G2851" s="1455"/>
      <c r="H2851" s="1481"/>
      <c r="I2851" s="1453"/>
      <c r="J2851" s="1455"/>
      <c r="K2851" s="1455"/>
      <c r="L2851" s="1453"/>
      <c r="M2851" s="1453"/>
      <c r="N2851" s="1516"/>
      <c r="O2851" s="1453"/>
      <c r="P2851" s="1453"/>
      <c r="Q2851" s="1453"/>
      <c r="R2851" s="1453"/>
      <c r="S2851" s="1453"/>
    </row>
    <row r="2852" spans="1:19">
      <c r="A2852" s="1452"/>
      <c r="B2852" s="1452"/>
      <c r="C2852" s="1455"/>
      <c r="D2852" s="1574"/>
      <c r="E2852" s="1453"/>
      <c r="F2852" s="1454"/>
      <c r="G2852" s="1455"/>
      <c r="H2852" s="1481"/>
      <c r="I2852" s="1453"/>
      <c r="J2852" s="1455"/>
      <c r="K2852" s="1455"/>
      <c r="L2852" s="1453"/>
      <c r="M2852" s="1453"/>
      <c r="N2852" s="1516"/>
      <c r="O2852" s="1453"/>
      <c r="P2852" s="1453"/>
      <c r="Q2852" s="1453"/>
      <c r="R2852" s="1453"/>
      <c r="S2852" s="1453"/>
    </row>
    <row r="2853" spans="1:19">
      <c r="A2853" s="1452"/>
      <c r="B2853" s="1452"/>
      <c r="C2853" s="1455"/>
      <c r="D2853" s="1574"/>
      <c r="E2853" s="1453"/>
      <c r="F2853" s="1454"/>
      <c r="G2853" s="1455"/>
      <c r="H2853" s="1481"/>
      <c r="I2853" s="1453"/>
      <c r="J2853" s="1455"/>
      <c r="K2853" s="1455"/>
      <c r="L2853" s="1453"/>
      <c r="M2853" s="1453"/>
      <c r="N2853" s="1516"/>
      <c r="O2853" s="1453"/>
      <c r="P2853" s="1453"/>
      <c r="Q2853" s="1453"/>
      <c r="R2853" s="1453"/>
      <c r="S2853" s="1453"/>
    </row>
    <row r="2854" spans="1:19">
      <c r="A2854" s="1452"/>
      <c r="B2854" s="1452"/>
      <c r="C2854" s="1455"/>
      <c r="D2854" s="1574"/>
      <c r="E2854" s="1453"/>
      <c r="F2854" s="1454"/>
      <c r="G2854" s="1455"/>
      <c r="H2854" s="1481"/>
      <c r="I2854" s="1453"/>
      <c r="J2854" s="1455"/>
      <c r="K2854" s="1455"/>
      <c r="L2854" s="1453"/>
      <c r="M2854" s="1453"/>
      <c r="N2854" s="1516"/>
      <c r="O2854" s="1453"/>
      <c r="P2854" s="1453"/>
      <c r="Q2854" s="1453"/>
      <c r="R2854" s="1453"/>
      <c r="S2854" s="1453"/>
    </row>
    <row r="2855" spans="1:19">
      <c r="A2855" s="1452"/>
      <c r="B2855" s="1452"/>
      <c r="C2855" s="1455"/>
      <c r="D2855" s="1574"/>
      <c r="E2855" s="1453"/>
      <c r="F2855" s="1454"/>
      <c r="G2855" s="1455"/>
      <c r="H2855" s="1481"/>
      <c r="I2855" s="1453"/>
      <c r="J2855" s="1455"/>
      <c r="K2855" s="1455"/>
      <c r="L2855" s="1453"/>
      <c r="M2855" s="1453"/>
      <c r="N2855" s="1516"/>
      <c r="O2855" s="1453"/>
      <c r="P2855" s="1453"/>
      <c r="Q2855" s="1453"/>
      <c r="R2855" s="1453"/>
      <c r="S2855" s="1453"/>
    </row>
    <row r="2856" spans="1:19">
      <c r="A2856" s="1452"/>
      <c r="B2856" s="1452"/>
      <c r="C2856" s="1455"/>
      <c r="D2856" s="1574"/>
      <c r="E2856" s="1453"/>
      <c r="F2856" s="1454"/>
      <c r="G2856" s="1455"/>
      <c r="H2856" s="1481"/>
      <c r="I2856" s="1453"/>
      <c r="J2856" s="1455"/>
      <c r="K2856" s="1455"/>
      <c r="L2856" s="1453"/>
      <c r="M2856" s="1453"/>
      <c r="N2856" s="1516"/>
      <c r="O2856" s="1453"/>
      <c r="P2856" s="1453"/>
      <c r="Q2856" s="1453"/>
      <c r="R2856" s="1453"/>
      <c r="S2856" s="1453"/>
    </row>
    <row r="2857" spans="1:19">
      <c r="A2857" s="1452"/>
      <c r="B2857" s="1452"/>
      <c r="C2857" s="1455"/>
      <c r="D2857" s="1574"/>
      <c r="E2857" s="1453"/>
      <c r="F2857" s="1454"/>
      <c r="G2857" s="1455"/>
      <c r="H2857" s="1481"/>
      <c r="I2857" s="1453"/>
      <c r="J2857" s="1455"/>
      <c r="K2857" s="1455"/>
      <c r="L2857" s="1453"/>
      <c r="M2857" s="1453"/>
      <c r="N2857" s="1516"/>
      <c r="O2857" s="1453"/>
      <c r="P2857" s="1453"/>
      <c r="Q2857" s="1453"/>
      <c r="R2857" s="1453"/>
      <c r="S2857" s="1453"/>
    </row>
    <row r="2858" spans="1:19">
      <c r="A2858" s="1452"/>
      <c r="B2858" s="1452"/>
      <c r="C2858" s="1455"/>
      <c r="D2858" s="1574"/>
      <c r="E2858" s="1453"/>
      <c r="F2858" s="1454"/>
      <c r="G2858" s="1455"/>
      <c r="H2858" s="1481"/>
      <c r="I2858" s="1453"/>
      <c r="J2858" s="1455"/>
      <c r="K2858" s="1455"/>
      <c r="L2858" s="1453"/>
      <c r="M2858" s="1453"/>
      <c r="N2858" s="1516"/>
      <c r="O2858" s="1453"/>
      <c r="P2858" s="1453"/>
      <c r="Q2858" s="1453"/>
      <c r="R2858" s="1453"/>
      <c r="S2858" s="1453"/>
    </row>
    <row r="2859" spans="1:19">
      <c r="A2859" s="1452"/>
      <c r="B2859" s="1452"/>
      <c r="C2859" s="1455"/>
      <c r="D2859" s="1574"/>
      <c r="E2859" s="1453"/>
      <c r="F2859" s="1454"/>
      <c r="G2859" s="1455"/>
      <c r="H2859" s="1481"/>
      <c r="I2859" s="1453"/>
      <c r="J2859" s="1455"/>
      <c r="K2859" s="1455"/>
      <c r="L2859" s="1453"/>
      <c r="M2859" s="1453"/>
      <c r="N2859" s="1516"/>
      <c r="O2859" s="1453"/>
      <c r="P2859" s="1453"/>
      <c r="Q2859" s="1453"/>
      <c r="R2859" s="1453"/>
      <c r="S2859" s="1453"/>
    </row>
    <row r="2860" spans="1:19">
      <c r="A2860" s="1452"/>
      <c r="B2860" s="1452"/>
      <c r="C2860" s="1455"/>
      <c r="D2860" s="1574"/>
      <c r="E2860" s="1453"/>
      <c r="F2860" s="1454"/>
      <c r="G2860" s="1455"/>
      <c r="H2860" s="1481"/>
      <c r="I2860" s="1453"/>
      <c r="J2860" s="1455"/>
      <c r="K2860" s="1455"/>
      <c r="L2860" s="1453"/>
      <c r="M2860" s="1453"/>
      <c r="N2860" s="1516"/>
      <c r="O2860" s="1453"/>
      <c r="P2860" s="1453"/>
      <c r="Q2860" s="1453"/>
      <c r="R2860" s="1453"/>
      <c r="S2860" s="1453"/>
    </row>
    <row r="2861" spans="1:19">
      <c r="A2861" s="1452"/>
      <c r="B2861" s="1452"/>
      <c r="C2861" s="1455"/>
      <c r="D2861" s="1574"/>
      <c r="E2861" s="1453"/>
      <c r="F2861" s="1454"/>
      <c r="G2861" s="1455"/>
      <c r="H2861" s="1481"/>
      <c r="I2861" s="1453"/>
      <c r="J2861" s="1455"/>
      <c r="K2861" s="1455"/>
      <c r="L2861" s="1453"/>
      <c r="M2861" s="1453"/>
      <c r="N2861" s="1516"/>
      <c r="O2861" s="1453"/>
      <c r="P2861" s="1453"/>
      <c r="Q2861" s="1453"/>
      <c r="R2861" s="1453"/>
      <c r="S2861" s="1453"/>
    </row>
    <row r="2862" spans="1:19">
      <c r="A2862" s="1452"/>
      <c r="B2862" s="1452"/>
      <c r="C2862" s="1455"/>
      <c r="D2862" s="1574"/>
      <c r="E2862" s="1453"/>
      <c r="F2862" s="1454"/>
      <c r="G2862" s="1455"/>
      <c r="H2862" s="1481"/>
      <c r="I2862" s="1453"/>
      <c r="J2862" s="1455"/>
      <c r="K2862" s="1455"/>
      <c r="L2862" s="1453"/>
      <c r="M2862" s="1453"/>
      <c r="N2862" s="1516"/>
      <c r="O2862" s="1453"/>
      <c r="P2862" s="1453"/>
      <c r="Q2862" s="1453"/>
      <c r="R2862" s="1453"/>
      <c r="S2862" s="1453"/>
    </row>
    <row r="2863" spans="1:19">
      <c r="A2863" s="1452"/>
      <c r="B2863" s="1452"/>
      <c r="C2863" s="1455"/>
      <c r="D2863" s="1574"/>
      <c r="E2863" s="1453"/>
      <c r="F2863" s="1454"/>
      <c r="G2863" s="1455"/>
      <c r="H2863" s="1481"/>
      <c r="I2863" s="1453"/>
      <c r="J2863" s="1455"/>
      <c r="K2863" s="1455"/>
      <c r="L2863" s="1453"/>
      <c r="M2863" s="1453"/>
      <c r="N2863" s="1516"/>
      <c r="O2863" s="1453"/>
      <c r="P2863" s="1453"/>
      <c r="Q2863" s="1453"/>
      <c r="R2863" s="1453"/>
      <c r="S2863" s="1453"/>
    </row>
    <row r="2864" spans="1:19">
      <c r="A2864" s="1452"/>
      <c r="B2864" s="1452"/>
      <c r="C2864" s="1455"/>
      <c r="D2864" s="1574"/>
      <c r="E2864" s="1453"/>
      <c r="F2864" s="1454"/>
      <c r="G2864" s="1455"/>
      <c r="H2864" s="1481"/>
      <c r="I2864" s="1453"/>
      <c r="J2864" s="1455"/>
      <c r="K2864" s="1455"/>
      <c r="L2864" s="1453"/>
      <c r="M2864" s="1453"/>
      <c r="N2864" s="1516"/>
      <c r="O2864" s="1453"/>
      <c r="P2864" s="1453"/>
      <c r="Q2864" s="1453"/>
      <c r="R2864" s="1453"/>
      <c r="S2864" s="1453"/>
    </row>
    <row r="2865" spans="1:19">
      <c r="A2865" s="1452"/>
      <c r="B2865" s="1452"/>
      <c r="C2865" s="1455"/>
      <c r="D2865" s="1574"/>
      <c r="E2865" s="1453"/>
      <c r="F2865" s="1454"/>
      <c r="G2865" s="1455"/>
      <c r="H2865" s="1481"/>
      <c r="I2865" s="1453"/>
      <c r="J2865" s="1455"/>
      <c r="K2865" s="1455"/>
      <c r="L2865" s="1453"/>
      <c r="M2865" s="1453"/>
      <c r="N2865" s="1516"/>
      <c r="O2865" s="1453"/>
      <c r="P2865" s="1453"/>
      <c r="Q2865" s="1453"/>
      <c r="R2865" s="1453"/>
      <c r="S2865" s="1453"/>
    </row>
    <row r="2866" spans="1:19">
      <c r="A2866" s="1452"/>
      <c r="B2866" s="1452"/>
      <c r="C2866" s="1455"/>
      <c r="D2866" s="1574"/>
      <c r="E2866" s="1453"/>
      <c r="F2866" s="1454"/>
      <c r="G2866" s="1455"/>
      <c r="H2866" s="1481"/>
      <c r="I2866" s="1453"/>
      <c r="J2866" s="1455"/>
      <c r="K2866" s="1455"/>
      <c r="L2866" s="1453"/>
      <c r="M2866" s="1453"/>
      <c r="N2866" s="1516"/>
      <c r="O2866" s="1453"/>
      <c r="P2866" s="1453"/>
      <c r="Q2866" s="1453"/>
      <c r="R2866" s="1453"/>
      <c r="S2866" s="1453"/>
    </row>
    <row r="2867" spans="1:19">
      <c r="A2867" s="1452"/>
      <c r="B2867" s="1452"/>
      <c r="C2867" s="1455"/>
      <c r="D2867" s="1574"/>
      <c r="E2867" s="1453"/>
      <c r="F2867" s="1454"/>
      <c r="G2867" s="1455"/>
      <c r="H2867" s="1481"/>
      <c r="I2867" s="1453"/>
      <c r="J2867" s="1455"/>
      <c r="K2867" s="1455"/>
      <c r="L2867" s="1453"/>
      <c r="M2867" s="1453"/>
      <c r="N2867" s="1516"/>
      <c r="O2867" s="1453"/>
      <c r="P2867" s="1453"/>
      <c r="Q2867" s="1453"/>
      <c r="R2867" s="1453"/>
      <c r="S2867" s="1453"/>
    </row>
    <row r="2868" spans="1:19">
      <c r="A2868" s="1452"/>
      <c r="B2868" s="1452"/>
      <c r="C2868" s="1455"/>
      <c r="D2868" s="1574"/>
      <c r="E2868" s="1453"/>
      <c r="F2868" s="1454"/>
      <c r="G2868" s="1455"/>
      <c r="H2868" s="1481"/>
      <c r="I2868" s="1453"/>
      <c r="J2868" s="1455"/>
      <c r="K2868" s="1455"/>
      <c r="L2868" s="1453"/>
      <c r="M2868" s="1453"/>
      <c r="N2868" s="1516"/>
      <c r="O2868" s="1453"/>
      <c r="P2868" s="1453"/>
      <c r="Q2868" s="1453"/>
      <c r="R2868" s="1453"/>
      <c r="S2868" s="1453"/>
    </row>
    <row r="2869" spans="1:19">
      <c r="A2869" s="1452"/>
      <c r="B2869" s="1452"/>
      <c r="C2869" s="1455"/>
      <c r="D2869" s="1574"/>
      <c r="E2869" s="1453"/>
      <c r="F2869" s="1454"/>
      <c r="G2869" s="1455"/>
      <c r="H2869" s="1481"/>
      <c r="I2869" s="1453"/>
      <c r="J2869" s="1455"/>
      <c r="K2869" s="1455"/>
      <c r="L2869" s="1453"/>
      <c r="M2869" s="1453"/>
      <c r="N2869" s="1516"/>
      <c r="O2869" s="1453"/>
      <c r="P2869" s="1453"/>
      <c r="Q2869" s="1453"/>
      <c r="R2869" s="1453"/>
      <c r="S2869" s="1453"/>
    </row>
    <row r="2870" spans="1:19">
      <c r="A2870" s="1452"/>
      <c r="B2870" s="1452"/>
      <c r="C2870" s="1455"/>
      <c r="D2870" s="1574"/>
      <c r="E2870" s="1453"/>
      <c r="F2870" s="1454"/>
      <c r="G2870" s="1455"/>
      <c r="H2870" s="1481"/>
      <c r="I2870" s="1453"/>
      <c r="J2870" s="1455"/>
      <c r="K2870" s="1455"/>
      <c r="L2870" s="1453"/>
      <c r="M2870" s="1453"/>
      <c r="N2870" s="1516"/>
      <c r="O2870" s="1453"/>
      <c r="P2870" s="1453"/>
      <c r="Q2870" s="1453"/>
      <c r="R2870" s="1453"/>
      <c r="S2870" s="1453"/>
    </row>
    <row r="2871" spans="1:19">
      <c r="A2871" s="1452"/>
      <c r="B2871" s="1452"/>
      <c r="C2871" s="1455"/>
      <c r="D2871" s="1574"/>
      <c r="E2871" s="1453"/>
      <c r="F2871" s="1454"/>
      <c r="G2871" s="1455"/>
      <c r="H2871" s="1481"/>
      <c r="I2871" s="1453"/>
      <c r="J2871" s="1455"/>
      <c r="K2871" s="1455"/>
      <c r="L2871" s="1453"/>
      <c r="M2871" s="1453"/>
      <c r="N2871" s="1516"/>
      <c r="O2871" s="1453"/>
      <c r="P2871" s="1453"/>
      <c r="Q2871" s="1453"/>
      <c r="R2871" s="1453"/>
      <c r="S2871" s="1453"/>
    </row>
    <row r="2872" spans="1:19">
      <c r="A2872" s="1452"/>
      <c r="B2872" s="1452"/>
      <c r="C2872" s="1455"/>
      <c r="D2872" s="1574"/>
      <c r="E2872" s="1453"/>
      <c r="F2872" s="1454"/>
      <c r="G2872" s="1455"/>
      <c r="H2872" s="1481"/>
      <c r="I2872" s="1453"/>
      <c r="J2872" s="1455"/>
      <c r="K2872" s="1455"/>
      <c r="L2872" s="1453"/>
      <c r="M2872" s="1453"/>
      <c r="N2872" s="1516"/>
      <c r="O2872" s="1453"/>
      <c r="P2872" s="1453"/>
      <c r="Q2872" s="1453"/>
      <c r="R2872" s="1453"/>
      <c r="S2872" s="1453"/>
    </row>
    <row r="2873" spans="1:19">
      <c r="A2873" s="1452"/>
      <c r="B2873" s="1452"/>
      <c r="C2873" s="1455"/>
      <c r="D2873" s="1574"/>
      <c r="E2873" s="1453"/>
      <c r="F2873" s="1454"/>
      <c r="G2873" s="1455"/>
      <c r="H2873" s="1481"/>
      <c r="I2873" s="1453"/>
      <c r="J2873" s="1455"/>
      <c r="K2873" s="1455"/>
      <c r="L2873" s="1453"/>
      <c r="M2873" s="1453"/>
      <c r="N2873" s="1516"/>
      <c r="O2873" s="1453"/>
      <c r="P2873" s="1453"/>
      <c r="Q2873" s="1453"/>
      <c r="R2873" s="1453"/>
      <c r="S2873" s="1453"/>
    </row>
    <row r="2874" spans="1:19">
      <c r="A2874" s="1452"/>
      <c r="B2874" s="1452"/>
      <c r="C2874" s="1455"/>
      <c r="D2874" s="1574"/>
      <c r="E2874" s="1453"/>
      <c r="F2874" s="1454"/>
      <c r="G2874" s="1455"/>
      <c r="H2874" s="1481"/>
      <c r="I2874" s="1453"/>
      <c r="J2874" s="1455"/>
      <c r="K2874" s="1455"/>
      <c r="L2874" s="1453"/>
      <c r="M2874" s="1453"/>
      <c r="N2874" s="1516"/>
      <c r="O2874" s="1453"/>
      <c r="P2874" s="1453"/>
      <c r="Q2874" s="1453"/>
      <c r="R2874" s="1453"/>
      <c r="S2874" s="1453"/>
    </row>
    <row r="2875" spans="1:19">
      <c r="A2875" s="1452"/>
      <c r="B2875" s="1452"/>
      <c r="C2875" s="1455"/>
      <c r="D2875" s="1574"/>
      <c r="E2875" s="1453"/>
      <c r="F2875" s="1454"/>
      <c r="G2875" s="1455"/>
      <c r="H2875" s="1481"/>
      <c r="I2875" s="1453"/>
      <c r="J2875" s="1455"/>
      <c r="K2875" s="1455"/>
      <c r="L2875" s="1453"/>
      <c r="M2875" s="1453"/>
      <c r="N2875" s="1516"/>
      <c r="O2875" s="1453"/>
      <c r="P2875" s="1453"/>
      <c r="Q2875" s="1453"/>
      <c r="R2875" s="1453"/>
      <c r="S2875" s="1453"/>
    </row>
    <row r="2876" spans="1:19">
      <c r="A2876" s="1452"/>
      <c r="B2876" s="1452"/>
      <c r="C2876" s="1455"/>
      <c r="D2876" s="1574"/>
      <c r="E2876" s="1453"/>
      <c r="F2876" s="1454"/>
      <c r="G2876" s="1455"/>
      <c r="H2876" s="1481"/>
      <c r="I2876" s="1453"/>
      <c r="J2876" s="1455"/>
      <c r="K2876" s="1455"/>
      <c r="L2876" s="1453"/>
      <c r="M2876" s="1453"/>
      <c r="N2876" s="1516"/>
      <c r="O2876" s="1453"/>
      <c r="P2876" s="1453"/>
      <c r="Q2876" s="1453"/>
      <c r="R2876" s="1453"/>
      <c r="S2876" s="1453"/>
    </row>
    <row r="2877" spans="1:19">
      <c r="A2877" s="1452"/>
      <c r="B2877" s="1452"/>
      <c r="C2877" s="1455"/>
      <c r="D2877" s="1574"/>
      <c r="E2877" s="1453"/>
      <c r="F2877" s="1454"/>
      <c r="G2877" s="1455"/>
      <c r="H2877" s="1481"/>
      <c r="I2877" s="1453"/>
      <c r="J2877" s="1455"/>
      <c r="K2877" s="1455"/>
      <c r="L2877" s="1453"/>
      <c r="M2877" s="1453"/>
      <c r="N2877" s="1516"/>
      <c r="O2877" s="1453"/>
      <c r="P2877" s="1453"/>
      <c r="Q2877" s="1453"/>
      <c r="R2877" s="1453"/>
      <c r="S2877" s="1453"/>
    </row>
    <row r="2878" spans="1:19">
      <c r="A2878" s="1452"/>
      <c r="B2878" s="1452"/>
      <c r="C2878" s="1455"/>
      <c r="D2878" s="1574"/>
      <c r="E2878" s="1453"/>
      <c r="F2878" s="1454"/>
      <c r="G2878" s="1455"/>
      <c r="H2878" s="1481"/>
      <c r="I2878" s="1453"/>
      <c r="J2878" s="1455"/>
      <c r="K2878" s="1455"/>
      <c r="L2878" s="1453"/>
      <c r="M2878" s="1453"/>
      <c r="N2878" s="1516"/>
      <c r="O2878" s="1453"/>
      <c r="P2878" s="1453"/>
      <c r="Q2878" s="1453"/>
      <c r="R2878" s="1453"/>
      <c r="S2878" s="1453"/>
    </row>
    <row r="2879" spans="1:19">
      <c r="A2879" s="1452"/>
      <c r="B2879" s="1452"/>
      <c r="C2879" s="1455"/>
      <c r="D2879" s="1574"/>
      <c r="E2879" s="1453"/>
      <c r="F2879" s="1454"/>
      <c r="G2879" s="1455"/>
      <c r="H2879" s="1481"/>
      <c r="I2879" s="1453"/>
      <c r="J2879" s="1455"/>
      <c r="K2879" s="1455"/>
      <c r="L2879" s="1453"/>
      <c r="M2879" s="1453"/>
      <c r="N2879" s="1516"/>
      <c r="O2879" s="1453"/>
      <c r="P2879" s="1453"/>
      <c r="Q2879" s="1453"/>
      <c r="R2879" s="1453"/>
      <c r="S2879" s="1453"/>
    </row>
    <row r="2880" spans="1:19">
      <c r="A2880" s="1452"/>
      <c r="B2880" s="1452"/>
      <c r="C2880" s="1455"/>
      <c r="D2880" s="1574"/>
      <c r="E2880" s="1453"/>
      <c r="F2880" s="1454"/>
      <c r="G2880" s="1455"/>
      <c r="H2880" s="1481"/>
      <c r="I2880" s="1453"/>
      <c r="J2880" s="1455"/>
      <c r="K2880" s="1455"/>
      <c r="L2880" s="1453"/>
      <c r="M2880" s="1453"/>
      <c r="N2880" s="1516"/>
      <c r="O2880" s="1453"/>
      <c r="P2880" s="1453"/>
      <c r="Q2880" s="1453"/>
      <c r="R2880" s="1453"/>
      <c r="S2880" s="1453"/>
    </row>
    <row r="2881" spans="1:19">
      <c r="A2881" s="1452"/>
      <c r="B2881" s="1452"/>
      <c r="C2881" s="1455"/>
      <c r="D2881" s="1574"/>
      <c r="E2881" s="1453"/>
      <c r="F2881" s="1454"/>
      <c r="G2881" s="1455"/>
      <c r="H2881" s="1481"/>
      <c r="I2881" s="1453"/>
      <c r="J2881" s="1455"/>
      <c r="K2881" s="1455"/>
      <c r="L2881" s="1453"/>
      <c r="M2881" s="1453"/>
      <c r="N2881" s="1516"/>
      <c r="O2881" s="1453"/>
      <c r="P2881" s="1453"/>
      <c r="Q2881" s="1453"/>
      <c r="R2881" s="1453"/>
      <c r="S2881" s="1453"/>
    </row>
    <row r="2882" spans="1:19">
      <c r="A2882" s="1452"/>
      <c r="B2882" s="1452"/>
      <c r="C2882" s="1455"/>
      <c r="D2882" s="1574"/>
      <c r="E2882" s="1453"/>
      <c r="F2882" s="1454"/>
      <c r="G2882" s="1455"/>
      <c r="H2882" s="1481"/>
      <c r="I2882" s="1453"/>
      <c r="J2882" s="1455"/>
      <c r="K2882" s="1455"/>
      <c r="L2882" s="1453"/>
      <c r="M2882" s="1453"/>
      <c r="N2882" s="1516"/>
      <c r="O2882" s="1453"/>
      <c r="P2882" s="1453"/>
      <c r="Q2882" s="1453"/>
      <c r="R2882" s="1453"/>
      <c r="S2882" s="1453"/>
    </row>
    <row r="2883" spans="1:19">
      <c r="A2883" s="1452"/>
      <c r="B2883" s="1452"/>
      <c r="C2883" s="1455"/>
      <c r="D2883" s="1574"/>
      <c r="E2883" s="1453"/>
      <c r="F2883" s="1454"/>
      <c r="G2883" s="1455"/>
      <c r="H2883" s="1481"/>
      <c r="I2883" s="1453"/>
      <c r="J2883" s="1455"/>
      <c r="K2883" s="1455"/>
      <c r="L2883" s="1453"/>
      <c r="M2883" s="1453"/>
      <c r="N2883" s="1516"/>
      <c r="O2883" s="1453"/>
      <c r="P2883" s="1453"/>
      <c r="Q2883" s="1453"/>
      <c r="R2883" s="1453"/>
      <c r="S2883" s="1453"/>
    </row>
    <row r="2884" spans="1:19">
      <c r="A2884" s="1452"/>
      <c r="B2884" s="1452"/>
      <c r="C2884" s="1455"/>
      <c r="D2884" s="1574"/>
      <c r="E2884" s="1453"/>
      <c r="F2884" s="1454"/>
      <c r="G2884" s="1455"/>
      <c r="H2884" s="1481"/>
      <c r="I2884" s="1453"/>
      <c r="J2884" s="1455"/>
      <c r="K2884" s="1455"/>
      <c r="L2884" s="1453"/>
      <c r="M2884" s="1453"/>
      <c r="N2884" s="1516"/>
      <c r="O2884" s="1453"/>
      <c r="P2884" s="1453"/>
      <c r="Q2884" s="1453"/>
      <c r="R2884" s="1453"/>
      <c r="S2884" s="1453"/>
    </row>
    <row r="2885" spans="1:19">
      <c r="A2885" s="1452"/>
      <c r="B2885" s="1452"/>
      <c r="C2885" s="1455"/>
      <c r="D2885" s="1574"/>
      <c r="E2885" s="1453"/>
      <c r="F2885" s="1454"/>
      <c r="G2885" s="1455"/>
      <c r="H2885" s="1481"/>
      <c r="I2885" s="1453"/>
      <c r="J2885" s="1455"/>
      <c r="K2885" s="1455"/>
      <c r="L2885" s="1453"/>
      <c r="M2885" s="1453"/>
      <c r="N2885" s="1516"/>
      <c r="O2885" s="1453"/>
      <c r="P2885" s="1453"/>
      <c r="Q2885" s="1453"/>
      <c r="R2885" s="1453"/>
      <c r="S2885" s="1453"/>
    </row>
    <row r="2886" spans="1:19">
      <c r="A2886" s="1452"/>
      <c r="B2886" s="1452"/>
      <c r="C2886" s="1455"/>
      <c r="D2886" s="1574"/>
      <c r="E2886" s="1453"/>
      <c r="F2886" s="1454"/>
      <c r="G2886" s="1455"/>
      <c r="H2886" s="1481"/>
      <c r="I2886" s="1453"/>
      <c r="J2886" s="1455"/>
      <c r="K2886" s="1455"/>
      <c r="L2886" s="1453"/>
      <c r="M2886" s="1453"/>
      <c r="N2886" s="1516"/>
      <c r="O2886" s="1453"/>
      <c r="P2886" s="1453"/>
      <c r="Q2886" s="1453"/>
      <c r="R2886" s="1453"/>
      <c r="S2886" s="1453"/>
    </row>
    <row r="2887" spans="1:19">
      <c r="A2887" s="1452"/>
      <c r="B2887" s="1452"/>
      <c r="C2887" s="1455"/>
      <c r="D2887" s="1574"/>
      <c r="E2887" s="1453"/>
      <c r="F2887" s="1454"/>
      <c r="G2887" s="1455"/>
      <c r="H2887" s="1481"/>
      <c r="I2887" s="1453"/>
      <c r="J2887" s="1455"/>
      <c r="K2887" s="1455"/>
      <c r="L2887" s="1453"/>
      <c r="M2887" s="1453"/>
      <c r="N2887" s="1516"/>
      <c r="O2887" s="1453"/>
      <c r="P2887" s="1453"/>
      <c r="Q2887" s="1453"/>
      <c r="R2887" s="1453"/>
      <c r="S2887" s="1453"/>
    </row>
    <row r="2888" spans="1:19">
      <c r="A2888" s="1452"/>
      <c r="B2888" s="1452"/>
      <c r="C2888" s="1455"/>
      <c r="D2888" s="1574"/>
      <c r="E2888" s="1453"/>
      <c r="F2888" s="1454"/>
      <c r="G2888" s="1455"/>
      <c r="H2888" s="1481"/>
      <c r="I2888" s="1453"/>
      <c r="J2888" s="1455"/>
      <c r="K2888" s="1455"/>
      <c r="L2888" s="1453"/>
      <c r="M2888" s="1453"/>
      <c r="N2888" s="1516"/>
      <c r="O2888" s="1453"/>
      <c r="P2888" s="1453"/>
      <c r="Q2888" s="1453"/>
      <c r="R2888" s="1453"/>
      <c r="S2888" s="1453"/>
    </row>
    <row r="2889" spans="1:19">
      <c r="A2889" s="1452"/>
      <c r="B2889" s="1452"/>
      <c r="C2889" s="1455"/>
      <c r="D2889" s="1574"/>
      <c r="E2889" s="1453"/>
      <c r="F2889" s="1454"/>
      <c r="G2889" s="1455"/>
      <c r="H2889" s="1481"/>
      <c r="I2889" s="1453"/>
      <c r="J2889" s="1455"/>
      <c r="K2889" s="1455"/>
      <c r="L2889" s="1453"/>
      <c r="M2889" s="1453"/>
      <c r="N2889" s="1516"/>
      <c r="O2889" s="1453"/>
      <c r="P2889" s="1453"/>
      <c r="Q2889" s="1453"/>
      <c r="R2889" s="1453"/>
      <c r="S2889" s="1453"/>
    </row>
    <row r="2890" spans="1:19">
      <c r="A2890" s="1452"/>
      <c r="B2890" s="1452"/>
      <c r="C2890" s="1455"/>
      <c r="D2890" s="1574"/>
      <c r="E2890" s="1453"/>
      <c r="F2890" s="1454"/>
      <c r="G2890" s="1455"/>
      <c r="H2890" s="1481"/>
      <c r="I2890" s="1453"/>
      <c r="J2890" s="1455"/>
      <c r="K2890" s="1455"/>
      <c r="L2890" s="1453"/>
      <c r="M2890" s="1453"/>
      <c r="N2890" s="1516"/>
      <c r="O2890" s="1453"/>
      <c r="P2890" s="1453"/>
      <c r="Q2890" s="1453"/>
      <c r="R2890" s="1453"/>
      <c r="S2890" s="1453"/>
    </row>
    <row r="2891" spans="1:19">
      <c r="A2891" s="1452"/>
      <c r="B2891" s="1452"/>
      <c r="C2891" s="1455"/>
      <c r="D2891" s="1574"/>
      <c r="E2891" s="1453"/>
      <c r="F2891" s="1454"/>
      <c r="G2891" s="1455"/>
      <c r="H2891" s="1481"/>
      <c r="I2891" s="1453"/>
      <c r="J2891" s="1455"/>
      <c r="K2891" s="1455"/>
      <c r="L2891" s="1453"/>
      <c r="M2891" s="1453"/>
      <c r="N2891" s="1516"/>
      <c r="O2891" s="1453"/>
      <c r="P2891" s="1453"/>
      <c r="Q2891" s="1453"/>
      <c r="R2891" s="1453"/>
      <c r="S2891" s="1453"/>
    </row>
    <row r="2892" spans="1:19">
      <c r="A2892" s="1452"/>
      <c r="B2892" s="1452"/>
      <c r="C2892" s="1455"/>
      <c r="D2892" s="1574"/>
      <c r="E2892" s="1453"/>
      <c r="F2892" s="1454"/>
      <c r="G2892" s="1455"/>
      <c r="H2892" s="1481"/>
      <c r="I2892" s="1453"/>
      <c r="J2892" s="1455"/>
      <c r="K2892" s="1455"/>
      <c r="L2892" s="1453"/>
      <c r="M2892" s="1453"/>
      <c r="N2892" s="1516"/>
      <c r="O2892" s="1453"/>
      <c r="P2892" s="1453"/>
      <c r="Q2892" s="1453"/>
      <c r="R2892" s="1453"/>
      <c r="S2892" s="1453"/>
    </row>
    <row r="2893" spans="1:19">
      <c r="A2893" s="1452"/>
      <c r="B2893" s="1452"/>
      <c r="C2893" s="1455"/>
      <c r="D2893" s="1574"/>
      <c r="E2893" s="1453"/>
      <c r="F2893" s="1454"/>
      <c r="G2893" s="1455"/>
      <c r="H2893" s="1481"/>
      <c r="I2893" s="1453"/>
      <c r="J2893" s="1455"/>
      <c r="K2893" s="1455"/>
      <c r="L2893" s="1453"/>
      <c r="M2893" s="1453"/>
      <c r="N2893" s="1516"/>
      <c r="O2893" s="1453"/>
      <c r="P2893" s="1453"/>
      <c r="Q2893" s="1453"/>
      <c r="R2893" s="1453"/>
      <c r="S2893" s="1453"/>
    </row>
    <row r="2894" spans="1:19">
      <c r="A2894" s="1452"/>
      <c r="B2894" s="1452"/>
      <c r="C2894" s="1455"/>
      <c r="D2894" s="1574"/>
      <c r="E2894" s="1453"/>
      <c r="F2894" s="1454"/>
      <c r="G2894" s="1455"/>
      <c r="H2894" s="1481"/>
      <c r="I2894" s="1453"/>
      <c r="J2894" s="1455"/>
      <c r="K2894" s="1455"/>
      <c r="L2894" s="1453"/>
      <c r="M2894" s="1453"/>
      <c r="N2894" s="1516"/>
      <c r="O2894" s="1453"/>
      <c r="P2894" s="1453"/>
      <c r="Q2894" s="1453"/>
      <c r="R2894" s="1453"/>
      <c r="S2894" s="1453"/>
    </row>
    <row r="2895" spans="1:19">
      <c r="A2895" s="1452"/>
      <c r="B2895" s="1452"/>
      <c r="C2895" s="1455"/>
      <c r="D2895" s="1574"/>
      <c r="E2895" s="1453"/>
      <c r="F2895" s="1454"/>
      <c r="G2895" s="1455"/>
      <c r="H2895" s="1481"/>
      <c r="I2895" s="1453"/>
      <c r="J2895" s="1455"/>
      <c r="K2895" s="1455"/>
      <c r="L2895" s="1453"/>
      <c r="M2895" s="1453"/>
      <c r="N2895" s="1516"/>
      <c r="O2895" s="1453"/>
      <c r="P2895" s="1453"/>
      <c r="Q2895" s="1453"/>
      <c r="R2895" s="1453"/>
      <c r="S2895" s="1453"/>
    </row>
    <row r="2896" spans="1:19">
      <c r="A2896" s="1452"/>
      <c r="B2896" s="1452"/>
      <c r="C2896" s="1455"/>
      <c r="D2896" s="1574"/>
      <c r="E2896" s="1453"/>
      <c r="F2896" s="1454"/>
      <c r="G2896" s="1455"/>
      <c r="H2896" s="1481"/>
      <c r="I2896" s="1453"/>
      <c r="J2896" s="1455"/>
      <c r="K2896" s="1455"/>
      <c r="L2896" s="1453"/>
      <c r="M2896" s="1453"/>
      <c r="N2896" s="1516"/>
      <c r="O2896" s="1453"/>
      <c r="P2896" s="1453"/>
      <c r="Q2896" s="1453"/>
      <c r="R2896" s="1453"/>
      <c r="S2896" s="1453"/>
    </row>
    <row r="2897" spans="1:19">
      <c r="A2897" s="1452"/>
      <c r="B2897" s="1452"/>
      <c r="C2897" s="1455"/>
      <c r="D2897" s="1574"/>
      <c r="E2897" s="1453"/>
      <c r="F2897" s="1454"/>
      <c r="G2897" s="1455"/>
      <c r="H2897" s="1481"/>
      <c r="I2897" s="1453"/>
      <c r="J2897" s="1455"/>
      <c r="K2897" s="1455"/>
      <c r="L2897" s="1453"/>
      <c r="M2897" s="1453"/>
      <c r="N2897" s="1516"/>
      <c r="O2897" s="1453"/>
      <c r="P2897" s="1453"/>
      <c r="Q2897" s="1453"/>
      <c r="R2897" s="1453"/>
      <c r="S2897" s="1453"/>
    </row>
    <row r="2898" spans="1:19">
      <c r="A2898" s="1452"/>
      <c r="B2898" s="1452"/>
      <c r="C2898" s="1455"/>
      <c r="D2898" s="1574"/>
      <c r="E2898" s="1453"/>
      <c r="F2898" s="1454"/>
      <c r="G2898" s="1455"/>
      <c r="H2898" s="1481"/>
      <c r="I2898" s="1453"/>
      <c r="J2898" s="1455"/>
      <c r="K2898" s="1455"/>
      <c r="L2898" s="1453"/>
      <c r="M2898" s="1453"/>
      <c r="N2898" s="1516"/>
      <c r="O2898" s="1453"/>
      <c r="P2898" s="1453"/>
      <c r="Q2898" s="1453"/>
      <c r="R2898" s="1453"/>
      <c r="S2898" s="1453"/>
    </row>
    <row r="2899" spans="1:19">
      <c r="A2899" s="1452"/>
      <c r="B2899" s="1452"/>
      <c r="C2899" s="1455"/>
      <c r="D2899" s="1574"/>
      <c r="E2899" s="1453"/>
      <c r="F2899" s="1454"/>
      <c r="G2899" s="1455"/>
      <c r="H2899" s="1481"/>
      <c r="I2899" s="1453"/>
      <c r="J2899" s="1455"/>
      <c r="K2899" s="1455"/>
      <c r="L2899" s="1453"/>
      <c r="M2899" s="1453"/>
      <c r="N2899" s="1516"/>
      <c r="O2899" s="1453"/>
      <c r="P2899" s="1453"/>
      <c r="Q2899" s="1453"/>
      <c r="R2899" s="1453"/>
      <c r="S2899" s="1453"/>
    </row>
    <row r="2900" spans="1:19">
      <c r="A2900" s="1452"/>
      <c r="B2900" s="1452"/>
      <c r="C2900" s="1455"/>
      <c r="D2900" s="1574"/>
      <c r="E2900" s="1453"/>
      <c r="F2900" s="1454"/>
      <c r="G2900" s="1455"/>
      <c r="H2900" s="1481"/>
      <c r="I2900" s="1453"/>
      <c r="J2900" s="1455"/>
      <c r="K2900" s="1455"/>
      <c r="L2900" s="1453"/>
      <c r="M2900" s="1453"/>
      <c r="N2900" s="1516"/>
      <c r="O2900" s="1453"/>
      <c r="P2900" s="1453"/>
      <c r="Q2900" s="1453"/>
      <c r="R2900" s="1453"/>
      <c r="S2900" s="1453"/>
    </row>
    <row r="2901" spans="1:19">
      <c r="A2901" s="1452"/>
      <c r="B2901" s="1452"/>
      <c r="C2901" s="1455"/>
      <c r="D2901" s="1574"/>
      <c r="E2901" s="1453"/>
      <c r="F2901" s="1454"/>
      <c r="G2901" s="1455"/>
      <c r="H2901" s="1481"/>
      <c r="I2901" s="1453"/>
      <c r="J2901" s="1455"/>
      <c r="K2901" s="1455"/>
      <c r="L2901" s="1453"/>
      <c r="M2901" s="1453"/>
      <c r="N2901" s="1516"/>
      <c r="O2901" s="1453"/>
      <c r="P2901" s="1453"/>
      <c r="Q2901" s="1453"/>
      <c r="R2901" s="1453"/>
      <c r="S2901" s="1453"/>
    </row>
    <row r="2902" spans="1:19">
      <c r="A2902" s="1452"/>
      <c r="B2902" s="1452"/>
      <c r="C2902" s="1455"/>
      <c r="D2902" s="1574"/>
      <c r="E2902" s="1453"/>
      <c r="F2902" s="1454"/>
      <c r="G2902" s="1455"/>
      <c r="H2902" s="1481"/>
      <c r="I2902" s="1453"/>
      <c r="J2902" s="1455"/>
      <c r="K2902" s="1455"/>
      <c r="L2902" s="1453"/>
      <c r="M2902" s="1453"/>
      <c r="N2902" s="1516"/>
      <c r="O2902" s="1453"/>
      <c r="P2902" s="1453"/>
      <c r="Q2902" s="1453"/>
      <c r="R2902" s="1453"/>
      <c r="S2902" s="1453"/>
    </row>
    <row r="2903" spans="1:19">
      <c r="A2903" s="1452"/>
      <c r="B2903" s="1452"/>
      <c r="C2903" s="1455"/>
      <c r="D2903" s="1574"/>
      <c r="E2903" s="1453"/>
      <c r="F2903" s="1454"/>
      <c r="G2903" s="1455"/>
      <c r="H2903" s="1481"/>
      <c r="I2903" s="1453"/>
      <c r="J2903" s="1455"/>
      <c r="K2903" s="1455"/>
      <c r="L2903" s="1453"/>
      <c r="M2903" s="1453"/>
      <c r="N2903" s="1516"/>
      <c r="O2903" s="1453"/>
      <c r="P2903" s="1453"/>
      <c r="Q2903" s="1453"/>
      <c r="R2903" s="1453"/>
      <c r="S2903" s="1453"/>
    </row>
    <row r="2904" spans="1:19">
      <c r="A2904" s="1452"/>
      <c r="B2904" s="1452"/>
      <c r="C2904" s="1455"/>
      <c r="D2904" s="1574"/>
      <c r="E2904" s="1453"/>
      <c r="F2904" s="1454"/>
      <c r="G2904" s="1455"/>
      <c r="H2904" s="1481"/>
      <c r="I2904" s="1453"/>
      <c r="J2904" s="1455"/>
      <c r="K2904" s="1455"/>
      <c r="L2904" s="1453"/>
      <c r="M2904" s="1453"/>
      <c r="N2904" s="1516"/>
      <c r="O2904" s="1453"/>
      <c r="P2904" s="1453"/>
      <c r="Q2904" s="1453"/>
      <c r="R2904" s="1453"/>
      <c r="S2904" s="1453"/>
    </row>
    <row r="2905" spans="1:19">
      <c r="A2905" s="1452"/>
      <c r="B2905" s="1452"/>
      <c r="C2905" s="1455"/>
      <c r="D2905" s="1574"/>
      <c r="E2905" s="1453"/>
      <c r="F2905" s="1454"/>
      <c r="G2905" s="1455"/>
      <c r="H2905" s="1481"/>
      <c r="I2905" s="1453"/>
      <c r="J2905" s="1455"/>
      <c r="K2905" s="1455"/>
      <c r="L2905" s="1453"/>
      <c r="M2905" s="1453"/>
      <c r="N2905" s="1516"/>
      <c r="O2905" s="1453"/>
      <c r="P2905" s="1453"/>
      <c r="Q2905" s="1453"/>
      <c r="R2905" s="1453"/>
      <c r="S2905" s="1453"/>
    </row>
    <row r="2906" spans="1:19">
      <c r="A2906" s="1452"/>
      <c r="B2906" s="1452"/>
      <c r="C2906" s="1455"/>
      <c r="D2906" s="1574"/>
      <c r="E2906" s="1453"/>
      <c r="F2906" s="1454"/>
      <c r="G2906" s="1455"/>
      <c r="H2906" s="1481"/>
      <c r="I2906" s="1453"/>
      <c r="J2906" s="1455"/>
      <c r="K2906" s="1455"/>
      <c r="L2906" s="1453"/>
      <c r="M2906" s="1453"/>
      <c r="N2906" s="1516"/>
      <c r="O2906" s="1453"/>
      <c r="P2906" s="1453"/>
      <c r="Q2906" s="1453"/>
      <c r="R2906" s="1453"/>
      <c r="S2906" s="1453"/>
    </row>
    <row r="2907" spans="1:19">
      <c r="A2907" s="1452"/>
      <c r="B2907" s="1452"/>
      <c r="C2907" s="1455"/>
      <c r="D2907" s="1574"/>
      <c r="E2907" s="1453"/>
      <c r="F2907" s="1454"/>
      <c r="G2907" s="1455"/>
      <c r="H2907" s="1481"/>
      <c r="I2907" s="1453"/>
      <c r="J2907" s="1455"/>
      <c r="K2907" s="1455"/>
      <c r="L2907" s="1453"/>
      <c r="M2907" s="1453"/>
      <c r="N2907" s="1516"/>
      <c r="O2907" s="1453"/>
      <c r="P2907" s="1453"/>
      <c r="Q2907" s="1453"/>
      <c r="R2907" s="1453"/>
      <c r="S2907" s="1453"/>
    </row>
    <row r="2908" spans="1:19">
      <c r="A2908" s="1452"/>
      <c r="B2908" s="1452"/>
      <c r="C2908" s="1455"/>
      <c r="D2908" s="1574"/>
      <c r="E2908" s="1453"/>
      <c r="F2908" s="1454"/>
      <c r="G2908" s="1455"/>
      <c r="H2908" s="1481"/>
      <c r="I2908" s="1453"/>
      <c r="J2908" s="1455"/>
      <c r="K2908" s="1455"/>
      <c r="L2908" s="1453"/>
      <c r="M2908" s="1453"/>
      <c r="N2908" s="1516"/>
      <c r="O2908" s="1453"/>
      <c r="P2908" s="1453"/>
      <c r="Q2908" s="1453"/>
      <c r="R2908" s="1453"/>
      <c r="S2908" s="1453"/>
    </row>
    <row r="2909" spans="1:19">
      <c r="A2909" s="1452"/>
      <c r="B2909" s="1452"/>
      <c r="C2909" s="1455"/>
      <c r="D2909" s="1574"/>
      <c r="E2909" s="1453"/>
      <c r="F2909" s="1454"/>
      <c r="G2909" s="1455"/>
      <c r="H2909" s="1481"/>
      <c r="I2909" s="1453"/>
      <c r="J2909" s="1455"/>
      <c r="K2909" s="1455"/>
      <c r="L2909" s="1453"/>
      <c r="M2909" s="1453"/>
      <c r="N2909" s="1516"/>
      <c r="O2909" s="1453"/>
      <c r="P2909" s="1453"/>
      <c r="Q2909" s="1453"/>
      <c r="R2909" s="1453"/>
      <c r="S2909" s="1453"/>
    </row>
    <row r="2910" spans="1:19">
      <c r="A2910" s="1452"/>
      <c r="B2910" s="1452"/>
      <c r="C2910" s="1455"/>
      <c r="D2910" s="1574"/>
      <c r="E2910" s="1453"/>
      <c r="F2910" s="1454"/>
      <c r="G2910" s="1455"/>
      <c r="H2910" s="1481"/>
      <c r="I2910" s="1453"/>
      <c r="J2910" s="1455"/>
      <c r="K2910" s="1455"/>
      <c r="L2910" s="1453"/>
      <c r="M2910" s="1453"/>
      <c r="N2910" s="1516"/>
      <c r="O2910" s="1453"/>
      <c r="P2910" s="1453"/>
      <c r="Q2910" s="1453"/>
      <c r="R2910" s="1453"/>
      <c r="S2910" s="1453"/>
    </row>
    <row r="2911" spans="1:19">
      <c r="A2911" s="1452"/>
      <c r="B2911" s="1452"/>
      <c r="C2911" s="1455"/>
      <c r="D2911" s="1574"/>
      <c r="E2911" s="1453"/>
      <c r="F2911" s="1454"/>
      <c r="G2911" s="1455"/>
      <c r="H2911" s="1481"/>
      <c r="I2911" s="1453"/>
      <c r="J2911" s="1455"/>
      <c r="K2911" s="1455"/>
      <c r="L2911" s="1453"/>
      <c r="M2911" s="1453"/>
      <c r="N2911" s="1516"/>
      <c r="O2911" s="1453"/>
      <c r="P2911" s="1453"/>
      <c r="Q2911" s="1453"/>
      <c r="R2911" s="1453"/>
      <c r="S2911" s="1453"/>
    </row>
    <row r="2912" spans="1:19">
      <c r="A2912" s="1452"/>
      <c r="B2912" s="1452"/>
      <c r="C2912" s="1455"/>
      <c r="D2912" s="1574"/>
      <c r="E2912" s="1453"/>
      <c r="F2912" s="1454"/>
      <c r="G2912" s="1455"/>
      <c r="H2912" s="1481"/>
      <c r="I2912" s="1453"/>
      <c r="J2912" s="1455"/>
      <c r="K2912" s="1455"/>
      <c r="L2912" s="1453"/>
      <c r="M2912" s="1453"/>
      <c r="N2912" s="1516"/>
      <c r="O2912" s="1453"/>
      <c r="P2912" s="1453"/>
      <c r="Q2912" s="1453"/>
      <c r="R2912" s="1453"/>
      <c r="S2912" s="1453"/>
    </row>
    <row r="2913" spans="1:19">
      <c r="A2913" s="1452"/>
      <c r="B2913" s="1452"/>
      <c r="C2913" s="1455"/>
      <c r="D2913" s="1574"/>
      <c r="E2913" s="1453"/>
      <c r="F2913" s="1454"/>
      <c r="G2913" s="1455"/>
      <c r="H2913" s="1481"/>
      <c r="I2913" s="1453"/>
      <c r="J2913" s="1455"/>
      <c r="K2913" s="1455"/>
      <c r="L2913" s="1453"/>
      <c r="M2913" s="1453"/>
      <c r="N2913" s="1516"/>
      <c r="O2913" s="1453"/>
      <c r="P2913" s="1453"/>
      <c r="Q2913" s="1453"/>
      <c r="R2913" s="1453"/>
      <c r="S2913" s="1453"/>
    </row>
    <row r="2914" spans="1:19">
      <c r="A2914" s="1452"/>
      <c r="B2914" s="1452"/>
      <c r="C2914" s="1455"/>
      <c r="D2914" s="1574"/>
      <c r="E2914" s="1453"/>
      <c r="F2914" s="1454"/>
      <c r="G2914" s="1455"/>
      <c r="H2914" s="1481"/>
      <c r="I2914" s="1453"/>
      <c r="J2914" s="1455"/>
      <c r="K2914" s="1455"/>
      <c r="L2914" s="1453"/>
      <c r="M2914" s="1453"/>
      <c r="N2914" s="1516"/>
      <c r="O2914" s="1453"/>
      <c r="P2914" s="1453"/>
      <c r="Q2914" s="1453"/>
      <c r="R2914" s="1453"/>
      <c r="S2914" s="1453"/>
    </row>
    <row r="2915" spans="1:19">
      <c r="A2915" s="1452"/>
      <c r="B2915" s="1452"/>
      <c r="C2915" s="1455"/>
      <c r="D2915" s="1574"/>
      <c r="E2915" s="1453"/>
      <c r="F2915" s="1454"/>
      <c r="G2915" s="1455"/>
      <c r="H2915" s="1481"/>
      <c r="I2915" s="1453"/>
      <c r="J2915" s="1455"/>
      <c r="K2915" s="1455"/>
      <c r="L2915" s="1453"/>
      <c r="M2915" s="1453"/>
      <c r="N2915" s="1516"/>
      <c r="O2915" s="1453"/>
      <c r="P2915" s="1453"/>
      <c r="Q2915" s="1453"/>
      <c r="R2915" s="1453"/>
      <c r="S2915" s="1453"/>
    </row>
    <row r="2916" spans="1:19">
      <c r="A2916" s="1452"/>
      <c r="B2916" s="1452"/>
      <c r="C2916" s="1455"/>
      <c r="D2916" s="1574"/>
      <c r="E2916" s="1453"/>
      <c r="F2916" s="1454"/>
      <c r="G2916" s="1455"/>
      <c r="H2916" s="1481"/>
      <c r="I2916" s="1453"/>
      <c r="J2916" s="1455"/>
      <c r="K2916" s="1455"/>
      <c r="L2916" s="1453"/>
      <c r="M2916" s="1453"/>
      <c r="N2916" s="1516"/>
      <c r="O2916" s="1453"/>
      <c r="P2916" s="1453"/>
      <c r="Q2916" s="1453"/>
      <c r="R2916" s="1453"/>
      <c r="S2916" s="1453"/>
    </row>
    <row r="2917" spans="1:19">
      <c r="A2917" s="1452"/>
      <c r="B2917" s="1452"/>
      <c r="C2917" s="1455"/>
      <c r="D2917" s="1574"/>
      <c r="E2917" s="1453"/>
      <c r="F2917" s="1454"/>
      <c r="G2917" s="1455"/>
      <c r="H2917" s="1481"/>
      <c r="I2917" s="1453"/>
      <c r="J2917" s="1455"/>
      <c r="K2917" s="1455"/>
      <c r="L2917" s="1453"/>
      <c r="M2917" s="1453"/>
      <c r="N2917" s="1516"/>
      <c r="O2917" s="1453"/>
      <c r="P2917" s="1453"/>
      <c r="Q2917" s="1453"/>
      <c r="R2917" s="1453"/>
      <c r="S2917" s="1453"/>
    </row>
    <row r="2918" spans="1:19">
      <c r="A2918" s="1452"/>
      <c r="B2918" s="1452"/>
      <c r="C2918" s="1455"/>
      <c r="D2918" s="1574"/>
      <c r="E2918" s="1453"/>
      <c r="F2918" s="1454"/>
      <c r="G2918" s="1455"/>
      <c r="H2918" s="1481"/>
      <c r="I2918" s="1453"/>
      <c r="J2918" s="1455"/>
      <c r="K2918" s="1455"/>
      <c r="L2918" s="1453"/>
      <c r="M2918" s="1453"/>
      <c r="N2918" s="1516"/>
      <c r="O2918" s="1453"/>
      <c r="P2918" s="1453"/>
      <c r="Q2918" s="1453"/>
      <c r="R2918" s="1453"/>
      <c r="S2918" s="1453"/>
    </row>
    <row r="2919" spans="1:19">
      <c r="A2919" s="1452"/>
      <c r="B2919" s="1452"/>
      <c r="C2919" s="1455"/>
      <c r="D2919" s="1574"/>
      <c r="E2919" s="1453"/>
      <c r="F2919" s="1454"/>
      <c r="G2919" s="1455"/>
      <c r="H2919" s="1481"/>
      <c r="I2919" s="1453"/>
      <c r="J2919" s="1455"/>
      <c r="K2919" s="1455"/>
      <c r="L2919" s="1453"/>
      <c r="M2919" s="1453"/>
      <c r="N2919" s="1516"/>
      <c r="O2919" s="1453"/>
      <c r="P2919" s="1453"/>
      <c r="Q2919" s="1453"/>
      <c r="R2919" s="1453"/>
      <c r="S2919" s="1453"/>
    </row>
    <row r="2920" spans="1:19">
      <c r="A2920" s="1452"/>
      <c r="B2920" s="1452"/>
      <c r="C2920" s="1455"/>
      <c r="D2920" s="1574"/>
      <c r="E2920" s="1453"/>
      <c r="F2920" s="1454"/>
      <c r="G2920" s="1455"/>
      <c r="H2920" s="1481"/>
      <c r="I2920" s="1453"/>
      <c r="J2920" s="1455"/>
      <c r="K2920" s="1455"/>
      <c r="L2920" s="1453"/>
      <c r="M2920" s="1453"/>
      <c r="N2920" s="1516"/>
      <c r="O2920" s="1453"/>
      <c r="P2920" s="1453"/>
      <c r="Q2920" s="1453"/>
      <c r="R2920" s="1453"/>
      <c r="S2920" s="1453"/>
    </row>
    <row r="2921" spans="1:19">
      <c r="A2921" s="1452"/>
      <c r="B2921" s="1452"/>
      <c r="C2921" s="1455"/>
      <c r="D2921" s="1574"/>
      <c r="E2921" s="1453"/>
      <c r="F2921" s="1454"/>
      <c r="G2921" s="1455"/>
      <c r="H2921" s="1481"/>
      <c r="I2921" s="1453"/>
      <c r="J2921" s="1455"/>
      <c r="K2921" s="1455"/>
      <c r="L2921" s="1453"/>
      <c r="M2921" s="1453"/>
      <c r="N2921" s="1516"/>
      <c r="O2921" s="1453"/>
      <c r="P2921" s="1453"/>
      <c r="Q2921" s="1453"/>
      <c r="R2921" s="1453"/>
      <c r="S2921" s="1453"/>
    </row>
    <row r="2922" spans="1:19">
      <c r="A2922" s="1452"/>
      <c r="B2922" s="1452"/>
      <c r="C2922" s="1455"/>
      <c r="D2922" s="1574"/>
      <c r="E2922" s="1453"/>
      <c r="F2922" s="1454"/>
      <c r="G2922" s="1455"/>
      <c r="H2922" s="1481"/>
      <c r="I2922" s="1453"/>
      <c r="J2922" s="1455"/>
      <c r="K2922" s="1455"/>
      <c r="L2922" s="1453"/>
      <c r="M2922" s="1453"/>
      <c r="N2922" s="1516"/>
      <c r="O2922" s="1453"/>
      <c r="P2922" s="1453"/>
      <c r="Q2922" s="1453"/>
      <c r="R2922" s="1453"/>
      <c r="S2922" s="1453"/>
    </row>
    <row r="2923" spans="1:19">
      <c r="A2923" s="1452"/>
      <c r="B2923" s="1452"/>
      <c r="C2923" s="1455"/>
      <c r="D2923" s="1574"/>
      <c r="E2923" s="1453"/>
      <c r="F2923" s="1454"/>
      <c r="G2923" s="1455"/>
      <c r="H2923" s="1481"/>
      <c r="I2923" s="1453"/>
      <c r="J2923" s="1455"/>
      <c r="K2923" s="1455"/>
      <c r="L2923" s="1453"/>
      <c r="M2923" s="1453"/>
      <c r="N2923" s="1516"/>
      <c r="O2923" s="1453"/>
      <c r="P2923" s="1453"/>
      <c r="Q2923" s="1453"/>
      <c r="R2923" s="1453"/>
      <c r="S2923" s="1453"/>
    </row>
    <row r="2924" spans="1:19">
      <c r="A2924" s="1452"/>
      <c r="B2924" s="1452"/>
      <c r="C2924" s="1455"/>
      <c r="D2924" s="1574"/>
      <c r="E2924" s="1453"/>
      <c r="F2924" s="1454"/>
      <c r="G2924" s="1455"/>
      <c r="H2924" s="1481"/>
      <c r="I2924" s="1453"/>
      <c r="J2924" s="1455"/>
      <c r="K2924" s="1455"/>
      <c r="L2924" s="1453"/>
      <c r="M2924" s="1453"/>
      <c r="N2924" s="1516"/>
      <c r="O2924" s="1453"/>
      <c r="P2924" s="1453"/>
      <c r="Q2924" s="1453"/>
      <c r="R2924" s="1453"/>
      <c r="S2924" s="1453"/>
    </row>
    <row r="2925" spans="1:19">
      <c r="A2925" s="1452"/>
      <c r="B2925" s="1452"/>
      <c r="C2925" s="1455"/>
      <c r="D2925" s="1574"/>
      <c r="E2925" s="1453"/>
      <c r="F2925" s="1454"/>
      <c r="G2925" s="1455"/>
      <c r="H2925" s="1481"/>
      <c r="I2925" s="1453"/>
      <c r="J2925" s="1455"/>
      <c r="K2925" s="1455"/>
      <c r="L2925" s="1453"/>
      <c r="M2925" s="1453"/>
      <c r="N2925" s="1516"/>
      <c r="O2925" s="1453"/>
      <c r="P2925" s="1453"/>
      <c r="Q2925" s="1453"/>
      <c r="R2925" s="1453"/>
      <c r="S2925" s="1453"/>
    </row>
    <row r="2926" spans="1:19">
      <c r="A2926" s="1452"/>
      <c r="B2926" s="1452"/>
      <c r="C2926" s="1455"/>
      <c r="D2926" s="1574"/>
      <c r="E2926" s="1453"/>
      <c r="F2926" s="1454"/>
      <c r="G2926" s="1455"/>
      <c r="H2926" s="1481"/>
      <c r="I2926" s="1453"/>
      <c r="J2926" s="1455"/>
      <c r="K2926" s="1455"/>
      <c r="L2926" s="1453"/>
      <c r="M2926" s="1453"/>
      <c r="N2926" s="1516"/>
      <c r="O2926" s="1453"/>
      <c r="P2926" s="1453"/>
      <c r="Q2926" s="1453"/>
      <c r="R2926" s="1453"/>
      <c r="S2926" s="1453"/>
    </row>
    <row r="2927" spans="1:19">
      <c r="A2927" s="1452"/>
      <c r="B2927" s="1452"/>
      <c r="C2927" s="1455"/>
      <c r="D2927" s="1574"/>
      <c r="E2927" s="1453"/>
      <c r="F2927" s="1454"/>
      <c r="G2927" s="1455"/>
      <c r="H2927" s="1481"/>
      <c r="I2927" s="1453"/>
      <c r="J2927" s="1455"/>
      <c r="K2927" s="1455"/>
      <c r="L2927" s="1453"/>
      <c r="M2927" s="1453"/>
      <c r="N2927" s="1516"/>
      <c r="O2927" s="1453"/>
      <c r="P2927" s="1453"/>
      <c r="Q2927" s="1453"/>
      <c r="R2927" s="1453"/>
      <c r="S2927" s="1453"/>
    </row>
    <row r="2928" spans="1:19">
      <c r="A2928" s="1452"/>
      <c r="B2928" s="1452"/>
      <c r="C2928" s="1455"/>
      <c r="D2928" s="1574"/>
      <c r="E2928" s="1453"/>
      <c r="F2928" s="1454"/>
      <c r="G2928" s="1455"/>
      <c r="H2928" s="1481"/>
      <c r="I2928" s="1453"/>
      <c r="J2928" s="1455"/>
      <c r="K2928" s="1455"/>
      <c r="L2928" s="1453"/>
      <c r="M2928" s="1453"/>
      <c r="N2928" s="1516"/>
      <c r="O2928" s="1453"/>
      <c r="P2928" s="1453"/>
      <c r="Q2928" s="1453"/>
      <c r="R2928" s="1453"/>
      <c r="S2928" s="1453"/>
    </row>
    <row r="2929" spans="1:19">
      <c r="A2929" s="1452"/>
      <c r="B2929" s="1452"/>
      <c r="C2929" s="1455"/>
      <c r="D2929" s="1574"/>
      <c r="E2929" s="1453"/>
      <c r="F2929" s="1454"/>
      <c r="G2929" s="1455"/>
      <c r="H2929" s="1481"/>
      <c r="I2929" s="1453"/>
      <c r="J2929" s="1455"/>
      <c r="K2929" s="1455"/>
      <c r="L2929" s="1453"/>
      <c r="M2929" s="1453"/>
      <c r="N2929" s="1516"/>
      <c r="O2929" s="1453"/>
      <c r="P2929" s="1453"/>
      <c r="Q2929" s="1453"/>
      <c r="R2929" s="1453"/>
      <c r="S2929" s="1453"/>
    </row>
    <row r="2930" spans="1:19">
      <c r="A2930" s="1452"/>
      <c r="B2930" s="1452"/>
      <c r="C2930" s="1455"/>
      <c r="D2930" s="1574"/>
      <c r="E2930" s="1453"/>
      <c r="F2930" s="1454"/>
      <c r="G2930" s="1455"/>
      <c r="H2930" s="1481"/>
      <c r="I2930" s="1453"/>
      <c r="J2930" s="1455"/>
      <c r="K2930" s="1455"/>
      <c r="L2930" s="1453"/>
      <c r="M2930" s="1453"/>
      <c r="N2930" s="1516"/>
      <c r="O2930" s="1453"/>
      <c r="P2930" s="1453"/>
      <c r="Q2930" s="1453"/>
      <c r="R2930" s="1453"/>
      <c r="S2930" s="1453"/>
    </row>
    <row r="2931" spans="1:19">
      <c r="A2931" s="1452"/>
      <c r="B2931" s="1452"/>
      <c r="C2931" s="1455"/>
      <c r="D2931" s="1574"/>
      <c r="E2931" s="1453"/>
      <c r="F2931" s="1454"/>
      <c r="G2931" s="1455"/>
      <c r="H2931" s="1481"/>
      <c r="I2931" s="1453"/>
      <c r="J2931" s="1455"/>
      <c r="K2931" s="1455"/>
      <c r="L2931" s="1453"/>
      <c r="M2931" s="1453"/>
      <c r="N2931" s="1516"/>
      <c r="O2931" s="1453"/>
      <c r="P2931" s="1453"/>
      <c r="Q2931" s="1453"/>
      <c r="R2931" s="1453"/>
      <c r="S2931" s="1453"/>
    </row>
    <row r="2932" spans="1:19">
      <c r="A2932" s="1452"/>
      <c r="B2932" s="1452"/>
      <c r="C2932" s="1455"/>
      <c r="D2932" s="1574"/>
      <c r="E2932" s="1453"/>
      <c r="F2932" s="1454"/>
      <c r="G2932" s="1455"/>
      <c r="H2932" s="1481"/>
      <c r="I2932" s="1453"/>
      <c r="J2932" s="1455"/>
      <c r="K2932" s="1455"/>
      <c r="L2932" s="1453"/>
      <c r="M2932" s="1453"/>
      <c r="N2932" s="1516"/>
      <c r="O2932" s="1453"/>
      <c r="P2932" s="1453"/>
      <c r="Q2932" s="1453"/>
      <c r="R2932" s="1453"/>
      <c r="S2932" s="1453"/>
    </row>
    <row r="2933" spans="1:19">
      <c r="A2933" s="1452"/>
      <c r="B2933" s="1452"/>
      <c r="C2933" s="1455"/>
      <c r="D2933" s="1574"/>
      <c r="E2933" s="1453"/>
      <c r="F2933" s="1454"/>
      <c r="G2933" s="1455"/>
      <c r="H2933" s="1481"/>
      <c r="I2933" s="1453"/>
      <c r="J2933" s="1455"/>
      <c r="K2933" s="1455"/>
      <c r="L2933" s="1453"/>
      <c r="M2933" s="1453"/>
      <c r="N2933" s="1516"/>
      <c r="O2933" s="1453"/>
      <c r="P2933" s="1453"/>
      <c r="Q2933" s="1453"/>
      <c r="R2933" s="1453"/>
      <c r="S2933" s="1453"/>
    </row>
    <row r="2934" spans="1:19">
      <c r="A2934" s="1452"/>
      <c r="B2934" s="1452"/>
      <c r="C2934" s="1455"/>
      <c r="D2934" s="1574"/>
      <c r="E2934" s="1453"/>
      <c r="F2934" s="1454"/>
      <c r="G2934" s="1455"/>
      <c r="H2934" s="1481"/>
      <c r="I2934" s="1453"/>
      <c r="J2934" s="1455"/>
      <c r="K2934" s="1455"/>
      <c r="L2934" s="1453"/>
      <c r="M2934" s="1453"/>
      <c r="N2934" s="1516"/>
      <c r="O2934" s="1453"/>
      <c r="P2934" s="1453"/>
      <c r="Q2934" s="1453"/>
      <c r="R2934" s="1453"/>
      <c r="S2934" s="1453"/>
    </row>
    <row r="2935" spans="1:19">
      <c r="A2935" s="1452"/>
      <c r="B2935" s="1452"/>
      <c r="C2935" s="1455"/>
      <c r="D2935" s="1574"/>
      <c r="E2935" s="1453"/>
      <c r="F2935" s="1454"/>
      <c r="G2935" s="1455"/>
      <c r="H2935" s="1481"/>
      <c r="I2935" s="1453"/>
      <c r="J2935" s="1455"/>
      <c r="K2935" s="1455"/>
      <c r="L2935" s="1453"/>
      <c r="M2935" s="1453"/>
      <c r="N2935" s="1516"/>
      <c r="O2935" s="1453"/>
      <c r="P2935" s="1453"/>
      <c r="Q2935" s="1453"/>
      <c r="R2935" s="1453"/>
      <c r="S2935" s="1453"/>
    </row>
    <row r="2936" spans="1:19">
      <c r="A2936" s="1452"/>
      <c r="B2936" s="1452"/>
      <c r="C2936" s="1455"/>
      <c r="D2936" s="1574"/>
      <c r="E2936" s="1453"/>
      <c r="F2936" s="1454"/>
      <c r="G2936" s="1455"/>
      <c r="H2936" s="1481"/>
      <c r="I2936" s="1453"/>
      <c r="J2936" s="1455"/>
      <c r="K2936" s="1455"/>
      <c r="L2936" s="1453"/>
      <c r="M2936" s="1453"/>
      <c r="N2936" s="1516"/>
      <c r="O2936" s="1453"/>
      <c r="P2936" s="1453"/>
      <c r="Q2936" s="1453"/>
      <c r="R2936" s="1453"/>
      <c r="S2936" s="1453"/>
    </row>
    <row r="2937" spans="1:19">
      <c r="A2937" s="1452"/>
      <c r="B2937" s="1452"/>
      <c r="C2937" s="1455"/>
      <c r="D2937" s="1574"/>
      <c r="E2937" s="1453"/>
      <c r="F2937" s="1454"/>
      <c r="G2937" s="1455"/>
      <c r="H2937" s="1481"/>
      <c r="I2937" s="1453"/>
      <c r="J2937" s="1455"/>
      <c r="K2937" s="1455"/>
      <c r="L2937" s="1453"/>
      <c r="M2937" s="1453"/>
      <c r="N2937" s="1516"/>
      <c r="O2937" s="1453"/>
      <c r="P2937" s="1453"/>
      <c r="Q2937" s="1453"/>
      <c r="R2937" s="1453"/>
      <c r="S2937" s="1453"/>
    </row>
    <row r="2938" spans="1:19">
      <c r="A2938" s="1452"/>
      <c r="B2938" s="1452"/>
      <c r="C2938" s="1455"/>
      <c r="D2938" s="1574"/>
      <c r="E2938" s="1453"/>
      <c r="F2938" s="1454"/>
      <c r="G2938" s="1455"/>
      <c r="H2938" s="1481"/>
      <c r="I2938" s="1453"/>
      <c r="J2938" s="1455"/>
      <c r="K2938" s="1455"/>
      <c r="L2938" s="1453"/>
      <c r="M2938" s="1453"/>
      <c r="N2938" s="1516"/>
      <c r="O2938" s="1453"/>
      <c r="P2938" s="1453"/>
      <c r="Q2938" s="1453"/>
      <c r="R2938" s="1453"/>
      <c r="S2938" s="1453"/>
    </row>
    <row r="2939" spans="1:19">
      <c r="A2939" s="1452"/>
      <c r="B2939" s="1452"/>
      <c r="C2939" s="1455"/>
      <c r="D2939" s="1574"/>
      <c r="E2939" s="1453"/>
      <c r="F2939" s="1454"/>
      <c r="G2939" s="1455"/>
      <c r="H2939" s="1481"/>
      <c r="I2939" s="1453"/>
      <c r="J2939" s="1455"/>
      <c r="K2939" s="1455"/>
      <c r="L2939" s="1453"/>
      <c r="M2939" s="1453"/>
      <c r="N2939" s="1516"/>
      <c r="O2939" s="1453"/>
      <c r="P2939" s="1453"/>
      <c r="Q2939" s="1453"/>
      <c r="R2939" s="1453"/>
      <c r="S2939" s="1453"/>
    </row>
    <row r="2940" spans="1:19">
      <c r="A2940" s="1452"/>
      <c r="B2940" s="1452"/>
      <c r="C2940" s="1455"/>
      <c r="D2940" s="1574"/>
      <c r="E2940" s="1453"/>
      <c r="F2940" s="1454"/>
      <c r="G2940" s="1455"/>
      <c r="H2940" s="1481"/>
      <c r="I2940" s="1453"/>
      <c r="J2940" s="1455"/>
      <c r="K2940" s="1455"/>
      <c r="L2940" s="1453"/>
      <c r="M2940" s="1453"/>
      <c r="N2940" s="1516"/>
      <c r="O2940" s="1453"/>
      <c r="P2940" s="1453"/>
      <c r="Q2940" s="1453"/>
      <c r="R2940" s="1453"/>
      <c r="S2940" s="1453"/>
    </row>
    <row r="2941" spans="1:19">
      <c r="A2941" s="1452"/>
      <c r="B2941" s="1452"/>
      <c r="C2941" s="1455"/>
      <c r="D2941" s="1574"/>
      <c r="E2941" s="1453"/>
      <c r="F2941" s="1454"/>
      <c r="G2941" s="1455"/>
      <c r="H2941" s="1481"/>
      <c r="I2941" s="1453"/>
      <c r="J2941" s="1455"/>
      <c r="K2941" s="1455"/>
      <c r="L2941" s="1453"/>
      <c r="M2941" s="1453"/>
      <c r="N2941" s="1516"/>
      <c r="O2941" s="1453"/>
      <c r="P2941" s="1453"/>
      <c r="Q2941" s="1453"/>
      <c r="R2941" s="1453"/>
      <c r="S2941" s="1453"/>
    </row>
    <row r="2942" spans="1:19">
      <c r="A2942" s="1452"/>
      <c r="B2942" s="1452"/>
      <c r="C2942" s="1455"/>
      <c r="D2942" s="1574"/>
      <c r="E2942" s="1453"/>
      <c r="F2942" s="1454"/>
      <c r="G2942" s="1455"/>
      <c r="H2942" s="1481"/>
      <c r="I2942" s="1453"/>
      <c r="J2942" s="1455"/>
      <c r="K2942" s="1455"/>
      <c r="L2942" s="1453"/>
      <c r="M2942" s="1453"/>
      <c r="N2942" s="1516"/>
      <c r="O2942" s="1453"/>
      <c r="P2942" s="1453"/>
      <c r="Q2942" s="1453"/>
      <c r="R2942" s="1453"/>
      <c r="S2942" s="1453"/>
    </row>
    <row r="2943" spans="1:19">
      <c r="A2943" s="1452"/>
      <c r="B2943" s="1452"/>
      <c r="C2943" s="1455"/>
      <c r="D2943" s="1574"/>
      <c r="E2943" s="1453"/>
      <c r="F2943" s="1454"/>
      <c r="G2943" s="1455"/>
      <c r="H2943" s="1481"/>
      <c r="I2943" s="1453"/>
      <c r="J2943" s="1455"/>
      <c r="K2943" s="1455"/>
      <c r="L2943" s="1453"/>
      <c r="M2943" s="1453"/>
      <c r="N2943" s="1516"/>
      <c r="O2943" s="1453"/>
      <c r="P2943" s="1453"/>
      <c r="Q2943" s="1453"/>
      <c r="R2943" s="1453"/>
      <c r="S2943" s="1453"/>
    </row>
    <row r="2944" spans="1:19">
      <c r="A2944" s="1452"/>
      <c r="B2944" s="1452"/>
      <c r="C2944" s="1455"/>
      <c r="D2944" s="1574"/>
      <c r="E2944" s="1453"/>
      <c r="F2944" s="1454"/>
      <c r="G2944" s="1455"/>
      <c r="H2944" s="1481"/>
      <c r="I2944" s="1453"/>
      <c r="J2944" s="1455"/>
      <c r="K2944" s="1455"/>
      <c r="L2944" s="1453"/>
      <c r="M2944" s="1453"/>
      <c r="N2944" s="1516"/>
      <c r="O2944" s="1453"/>
      <c r="P2944" s="1453"/>
      <c r="Q2944" s="1453"/>
      <c r="R2944" s="1453"/>
      <c r="S2944" s="1453"/>
    </row>
    <row r="2945" spans="1:19">
      <c r="A2945" s="1452"/>
      <c r="B2945" s="1452"/>
      <c r="C2945" s="1455"/>
      <c r="D2945" s="1574"/>
      <c r="E2945" s="1453"/>
      <c r="F2945" s="1454"/>
      <c r="G2945" s="1455"/>
      <c r="H2945" s="1481"/>
      <c r="I2945" s="1453"/>
      <c r="J2945" s="1455"/>
      <c r="K2945" s="1455"/>
      <c r="L2945" s="1453"/>
      <c r="M2945" s="1453"/>
      <c r="N2945" s="1516"/>
      <c r="O2945" s="1453"/>
      <c r="P2945" s="1453"/>
      <c r="Q2945" s="1453"/>
      <c r="R2945" s="1453"/>
      <c r="S2945" s="1453"/>
    </row>
    <row r="2946" spans="1:19">
      <c r="A2946" s="1452"/>
      <c r="B2946" s="1452"/>
      <c r="C2946" s="1455"/>
      <c r="D2946" s="1574"/>
      <c r="E2946" s="1453"/>
      <c r="F2946" s="1454"/>
      <c r="G2946" s="1455"/>
      <c r="H2946" s="1481"/>
      <c r="I2946" s="1453"/>
      <c r="J2946" s="1455"/>
      <c r="K2946" s="1455"/>
      <c r="L2946" s="1453"/>
      <c r="M2946" s="1453"/>
      <c r="N2946" s="1516"/>
      <c r="O2946" s="1453"/>
      <c r="P2946" s="1453"/>
      <c r="Q2946" s="1453"/>
      <c r="R2946" s="1453"/>
      <c r="S2946" s="1453"/>
    </row>
    <row r="2947" spans="1:19">
      <c r="A2947" s="1452"/>
      <c r="B2947" s="1452"/>
      <c r="C2947" s="1455"/>
      <c r="D2947" s="1574"/>
      <c r="E2947" s="1453"/>
      <c r="F2947" s="1454"/>
      <c r="G2947" s="1455"/>
      <c r="H2947" s="1481"/>
      <c r="I2947" s="1453"/>
      <c r="J2947" s="1455"/>
      <c r="K2947" s="1455"/>
      <c r="L2947" s="1453"/>
      <c r="M2947" s="1453"/>
      <c r="N2947" s="1516"/>
      <c r="O2947" s="1453"/>
      <c r="P2947" s="1453"/>
      <c r="Q2947" s="1453"/>
      <c r="R2947" s="1453"/>
      <c r="S2947" s="1453"/>
    </row>
    <row r="2948" spans="1:19">
      <c r="A2948" s="1452"/>
      <c r="B2948" s="1452"/>
      <c r="C2948" s="1455"/>
      <c r="D2948" s="1574"/>
      <c r="E2948" s="1453"/>
      <c r="F2948" s="1454"/>
      <c r="G2948" s="1455"/>
      <c r="H2948" s="1481"/>
      <c r="I2948" s="1453"/>
      <c r="J2948" s="1455"/>
      <c r="K2948" s="1455"/>
      <c r="L2948" s="1453"/>
      <c r="M2948" s="1453"/>
      <c r="N2948" s="1516"/>
      <c r="O2948" s="1453"/>
      <c r="P2948" s="1453"/>
      <c r="Q2948" s="1453"/>
      <c r="R2948" s="1453"/>
      <c r="S2948" s="1453"/>
    </row>
    <row r="2949" spans="1:19">
      <c r="A2949" s="1452"/>
      <c r="B2949" s="1452"/>
      <c r="C2949" s="1455"/>
      <c r="D2949" s="1574"/>
      <c r="E2949" s="1453"/>
      <c r="F2949" s="1454"/>
      <c r="G2949" s="1455"/>
      <c r="H2949" s="1481"/>
      <c r="I2949" s="1453"/>
      <c r="J2949" s="1455"/>
      <c r="K2949" s="1455"/>
      <c r="L2949" s="1453"/>
      <c r="M2949" s="1453"/>
      <c r="N2949" s="1516"/>
      <c r="O2949" s="1453"/>
      <c r="P2949" s="1453"/>
      <c r="Q2949" s="1453"/>
      <c r="R2949" s="1453"/>
      <c r="S2949" s="1453"/>
    </row>
    <row r="2950" spans="1:19">
      <c r="A2950" s="1452"/>
      <c r="B2950" s="1452"/>
      <c r="C2950" s="1455"/>
      <c r="D2950" s="1574"/>
      <c r="E2950" s="1453"/>
      <c r="F2950" s="1454"/>
      <c r="G2950" s="1455"/>
      <c r="H2950" s="1481"/>
      <c r="I2950" s="1453"/>
      <c r="J2950" s="1455"/>
      <c r="K2950" s="1455"/>
      <c r="L2950" s="1453"/>
      <c r="M2950" s="1453"/>
      <c r="N2950" s="1516"/>
      <c r="O2950" s="1453"/>
      <c r="P2950" s="1453"/>
      <c r="Q2950" s="1453"/>
      <c r="R2950" s="1453"/>
      <c r="S2950" s="1453"/>
    </row>
    <row r="2951" spans="1:19">
      <c r="A2951" s="1452"/>
      <c r="B2951" s="1452"/>
      <c r="C2951" s="1455"/>
      <c r="D2951" s="1574"/>
      <c r="E2951" s="1453"/>
      <c r="F2951" s="1454"/>
      <c r="G2951" s="1455"/>
      <c r="H2951" s="1481"/>
      <c r="I2951" s="1453"/>
      <c r="J2951" s="1455"/>
      <c r="K2951" s="1455"/>
      <c r="L2951" s="1453"/>
      <c r="M2951" s="1453"/>
      <c r="N2951" s="1516"/>
      <c r="O2951" s="1453"/>
      <c r="P2951" s="1453"/>
      <c r="Q2951" s="1453"/>
      <c r="R2951" s="1453"/>
      <c r="S2951" s="1453"/>
    </row>
    <row r="2952" spans="1:19">
      <c r="A2952" s="1452"/>
      <c r="B2952" s="1452"/>
      <c r="C2952" s="1455"/>
      <c r="D2952" s="1574"/>
      <c r="E2952" s="1453"/>
      <c r="F2952" s="1454"/>
      <c r="G2952" s="1455"/>
      <c r="H2952" s="1481"/>
      <c r="I2952" s="1453"/>
      <c r="J2952" s="1455"/>
      <c r="K2952" s="1455"/>
      <c r="L2952" s="1453"/>
      <c r="M2952" s="1453"/>
      <c r="N2952" s="1516"/>
      <c r="O2952" s="1453"/>
      <c r="P2952" s="1453"/>
      <c r="Q2952" s="1453"/>
      <c r="R2952" s="1453"/>
      <c r="S2952" s="1453"/>
    </row>
    <row r="2953" spans="1:19">
      <c r="A2953" s="1452"/>
      <c r="B2953" s="1452"/>
      <c r="C2953" s="1455"/>
      <c r="D2953" s="1574"/>
      <c r="E2953" s="1453"/>
      <c r="F2953" s="1454"/>
      <c r="G2953" s="1455"/>
      <c r="H2953" s="1481"/>
      <c r="I2953" s="1453"/>
      <c r="J2953" s="1455"/>
      <c r="K2953" s="1455"/>
      <c r="L2953" s="1453"/>
      <c r="M2953" s="1453"/>
      <c r="N2953" s="1516"/>
      <c r="O2953" s="1453"/>
      <c r="P2953" s="1453"/>
      <c r="Q2953" s="1453"/>
      <c r="R2953" s="1453"/>
      <c r="S2953" s="1453"/>
    </row>
    <row r="2954" spans="1:19">
      <c r="A2954" s="1452"/>
      <c r="B2954" s="1452"/>
      <c r="C2954" s="1455"/>
      <c r="D2954" s="1574"/>
      <c r="E2954" s="1453"/>
      <c r="F2954" s="1454"/>
      <c r="G2954" s="1455"/>
      <c r="H2954" s="1481"/>
      <c r="I2954" s="1453"/>
      <c r="J2954" s="1455"/>
      <c r="K2954" s="1455"/>
      <c r="L2954" s="1453"/>
      <c r="M2954" s="1453"/>
      <c r="N2954" s="1516"/>
      <c r="O2954" s="1453"/>
      <c r="P2954" s="1453"/>
      <c r="Q2954" s="1453"/>
      <c r="R2954" s="1453"/>
      <c r="S2954" s="1453"/>
    </row>
    <row r="2955" spans="1:19">
      <c r="A2955" s="1452"/>
      <c r="B2955" s="1452"/>
      <c r="C2955" s="1455"/>
      <c r="D2955" s="1574"/>
      <c r="E2955" s="1453"/>
      <c r="F2955" s="1454"/>
      <c r="G2955" s="1455"/>
      <c r="H2955" s="1481"/>
      <c r="I2955" s="1453"/>
      <c r="J2955" s="1455"/>
      <c r="K2955" s="1455"/>
      <c r="L2955" s="1453"/>
      <c r="M2955" s="1453"/>
      <c r="N2955" s="1516"/>
      <c r="O2955" s="1453"/>
      <c r="P2955" s="1453"/>
      <c r="Q2955" s="1453"/>
      <c r="R2955" s="1453"/>
      <c r="S2955" s="1453"/>
    </row>
    <row r="2956" spans="1:19">
      <c r="A2956" s="1452"/>
      <c r="B2956" s="1452"/>
      <c r="C2956" s="1455"/>
      <c r="D2956" s="1574"/>
      <c r="E2956" s="1453"/>
      <c r="F2956" s="1454"/>
      <c r="G2956" s="1455"/>
      <c r="H2956" s="1481"/>
      <c r="I2956" s="1453"/>
      <c r="J2956" s="1455"/>
      <c r="K2956" s="1455"/>
      <c r="L2956" s="1453"/>
      <c r="M2956" s="1453"/>
      <c r="N2956" s="1516"/>
      <c r="O2956" s="1453"/>
      <c r="P2956" s="1453"/>
      <c r="Q2956" s="1453"/>
      <c r="R2956" s="1453"/>
      <c r="S2956" s="1453"/>
    </row>
    <row r="2957" spans="1:19">
      <c r="A2957" s="1452"/>
      <c r="B2957" s="1452"/>
      <c r="C2957" s="1455"/>
      <c r="D2957" s="1574"/>
      <c r="E2957" s="1453"/>
      <c r="F2957" s="1454"/>
      <c r="G2957" s="1455"/>
      <c r="H2957" s="1481"/>
      <c r="I2957" s="1453"/>
      <c r="J2957" s="1455"/>
      <c r="K2957" s="1455"/>
      <c r="L2957" s="1453"/>
      <c r="M2957" s="1453"/>
      <c r="N2957" s="1516"/>
      <c r="O2957" s="1453"/>
      <c r="P2957" s="1453"/>
      <c r="Q2957" s="1453"/>
      <c r="R2957" s="1453"/>
      <c r="S2957" s="1453"/>
    </row>
    <row r="2958" spans="1:19">
      <c r="A2958" s="1452"/>
      <c r="B2958" s="1452"/>
      <c r="C2958" s="1455"/>
      <c r="D2958" s="1574"/>
      <c r="E2958" s="1453"/>
      <c r="F2958" s="1454"/>
      <c r="G2958" s="1455"/>
      <c r="H2958" s="1481"/>
      <c r="I2958" s="1453"/>
      <c r="J2958" s="1455"/>
      <c r="K2958" s="1455"/>
      <c r="L2958" s="1453"/>
      <c r="M2958" s="1453"/>
      <c r="N2958" s="1516"/>
      <c r="O2958" s="1453"/>
      <c r="P2958" s="1453"/>
      <c r="Q2958" s="1453"/>
      <c r="R2958" s="1453"/>
      <c r="S2958" s="1453"/>
    </row>
    <row r="2959" spans="1:19">
      <c r="A2959" s="1452"/>
      <c r="B2959" s="1452"/>
      <c r="C2959" s="1455"/>
      <c r="D2959" s="1574"/>
      <c r="E2959" s="1453"/>
      <c r="F2959" s="1454"/>
      <c r="G2959" s="1455"/>
      <c r="H2959" s="1481"/>
      <c r="I2959" s="1453"/>
      <c r="J2959" s="1455"/>
      <c r="K2959" s="1455"/>
      <c r="L2959" s="1453"/>
      <c r="M2959" s="1453"/>
      <c r="N2959" s="1516"/>
      <c r="O2959" s="1453"/>
      <c r="P2959" s="1453"/>
      <c r="Q2959" s="1453"/>
      <c r="R2959" s="1453"/>
      <c r="S2959" s="1453"/>
    </row>
    <row r="2960" spans="1:19">
      <c r="A2960" s="1452"/>
      <c r="B2960" s="1452"/>
      <c r="C2960" s="1455"/>
      <c r="D2960" s="1574"/>
      <c r="E2960" s="1453"/>
      <c r="F2960" s="1454"/>
      <c r="G2960" s="1455"/>
      <c r="H2960" s="1481"/>
      <c r="I2960" s="1453"/>
      <c r="J2960" s="1455"/>
      <c r="K2960" s="1455"/>
      <c r="L2960" s="1453"/>
      <c r="M2960" s="1453"/>
      <c r="N2960" s="1516"/>
      <c r="O2960" s="1453"/>
      <c r="P2960" s="1453"/>
      <c r="Q2960" s="1453"/>
      <c r="R2960" s="1453"/>
      <c r="S2960" s="1453"/>
    </row>
    <row r="2961" spans="1:19">
      <c r="A2961" s="1452"/>
      <c r="B2961" s="1452"/>
      <c r="C2961" s="1455"/>
      <c r="D2961" s="1574"/>
      <c r="E2961" s="1453"/>
      <c r="F2961" s="1454"/>
      <c r="G2961" s="1455"/>
      <c r="H2961" s="1481"/>
      <c r="I2961" s="1453"/>
      <c r="J2961" s="1455"/>
      <c r="K2961" s="1455"/>
      <c r="L2961" s="1453"/>
      <c r="M2961" s="1453"/>
      <c r="N2961" s="1516"/>
      <c r="O2961" s="1453"/>
      <c r="P2961" s="1453"/>
      <c r="Q2961" s="1453"/>
      <c r="R2961" s="1453"/>
      <c r="S2961" s="1453"/>
    </row>
    <row r="2962" spans="1:19">
      <c r="A2962" s="1452"/>
      <c r="B2962" s="1452"/>
      <c r="C2962" s="1455"/>
      <c r="D2962" s="1574"/>
      <c r="E2962" s="1453"/>
      <c r="F2962" s="1454"/>
      <c r="G2962" s="1455"/>
      <c r="H2962" s="1481"/>
      <c r="I2962" s="1453"/>
      <c r="J2962" s="1455"/>
      <c r="K2962" s="1455"/>
      <c r="L2962" s="1453"/>
      <c r="M2962" s="1453"/>
      <c r="N2962" s="1516"/>
      <c r="O2962" s="1453"/>
      <c r="P2962" s="1453"/>
      <c r="Q2962" s="1453"/>
      <c r="R2962" s="1453"/>
      <c r="S2962" s="1453"/>
    </row>
    <row r="2963" spans="1:19">
      <c r="A2963" s="1452"/>
      <c r="B2963" s="1452"/>
      <c r="C2963" s="1455"/>
      <c r="D2963" s="1574"/>
      <c r="E2963" s="1453"/>
      <c r="F2963" s="1454"/>
      <c r="G2963" s="1455"/>
      <c r="H2963" s="1481"/>
      <c r="I2963" s="1453"/>
      <c r="J2963" s="1455"/>
      <c r="K2963" s="1455"/>
      <c r="L2963" s="1453"/>
      <c r="M2963" s="1453"/>
      <c r="N2963" s="1516"/>
      <c r="O2963" s="1453"/>
      <c r="P2963" s="1453"/>
      <c r="Q2963" s="1453"/>
      <c r="R2963" s="1453"/>
      <c r="S2963" s="1453"/>
    </row>
    <row r="2964" spans="1:19">
      <c r="A2964" s="1452"/>
      <c r="B2964" s="1452"/>
      <c r="C2964" s="1455"/>
      <c r="D2964" s="1574"/>
      <c r="E2964" s="1453"/>
      <c r="F2964" s="1454"/>
      <c r="G2964" s="1455"/>
      <c r="H2964" s="1481"/>
      <c r="I2964" s="1453"/>
      <c r="J2964" s="1455"/>
      <c r="K2964" s="1455"/>
      <c r="L2964" s="1453"/>
      <c r="M2964" s="1453"/>
      <c r="N2964" s="1516"/>
      <c r="O2964" s="1453"/>
      <c r="P2964" s="1453"/>
      <c r="Q2964" s="1453"/>
      <c r="R2964" s="1453"/>
      <c r="S2964" s="1453"/>
    </row>
    <row r="2965" spans="1:19">
      <c r="A2965" s="1452"/>
      <c r="B2965" s="1452"/>
      <c r="C2965" s="1455"/>
      <c r="D2965" s="1574"/>
      <c r="E2965" s="1453"/>
      <c r="F2965" s="1454"/>
      <c r="G2965" s="1455"/>
      <c r="H2965" s="1481"/>
      <c r="I2965" s="1453"/>
      <c r="J2965" s="1455"/>
      <c r="K2965" s="1455"/>
      <c r="L2965" s="1453"/>
      <c r="M2965" s="1453"/>
      <c r="N2965" s="1516"/>
      <c r="O2965" s="1453"/>
      <c r="P2965" s="1453"/>
      <c r="Q2965" s="1453"/>
      <c r="R2965" s="1453"/>
      <c r="S2965" s="1453"/>
    </row>
    <row r="2966" spans="1:19">
      <c r="A2966" s="1452"/>
      <c r="B2966" s="1452"/>
      <c r="C2966" s="1455"/>
      <c r="D2966" s="1574"/>
      <c r="E2966" s="1453"/>
      <c r="F2966" s="1454"/>
      <c r="G2966" s="1455"/>
      <c r="H2966" s="1481"/>
      <c r="I2966" s="1453"/>
      <c r="J2966" s="1455"/>
      <c r="K2966" s="1455"/>
      <c r="L2966" s="1453"/>
      <c r="M2966" s="1453"/>
      <c r="N2966" s="1516"/>
      <c r="O2966" s="1453"/>
      <c r="P2966" s="1453"/>
      <c r="Q2966" s="1453"/>
      <c r="R2966" s="1453"/>
      <c r="S2966" s="1453"/>
    </row>
    <row r="2967" spans="1:19">
      <c r="A2967" s="1452"/>
      <c r="B2967" s="1452"/>
      <c r="C2967" s="1455"/>
      <c r="D2967" s="1574"/>
      <c r="E2967" s="1453"/>
      <c r="F2967" s="1454"/>
      <c r="G2967" s="1455"/>
      <c r="H2967" s="1481"/>
      <c r="I2967" s="1453"/>
      <c r="J2967" s="1455"/>
      <c r="K2967" s="1455"/>
      <c r="L2967" s="1453"/>
      <c r="M2967" s="1453"/>
      <c r="N2967" s="1516"/>
      <c r="O2967" s="1453"/>
      <c r="P2967" s="1453"/>
      <c r="Q2967" s="1453"/>
      <c r="R2967" s="1453"/>
      <c r="S2967" s="1453"/>
    </row>
    <row r="2968" spans="1:19">
      <c r="A2968" s="1452"/>
      <c r="B2968" s="1452"/>
      <c r="C2968" s="1455"/>
      <c r="D2968" s="1574"/>
      <c r="E2968" s="1453"/>
      <c r="F2968" s="1454"/>
      <c r="G2968" s="1455"/>
      <c r="H2968" s="1481"/>
      <c r="I2968" s="1453"/>
      <c r="J2968" s="1455"/>
      <c r="K2968" s="1455"/>
      <c r="L2968" s="1453"/>
      <c r="M2968" s="1453"/>
      <c r="N2968" s="1516"/>
      <c r="O2968" s="1453"/>
      <c r="P2968" s="1453"/>
      <c r="Q2968" s="1453"/>
      <c r="R2968" s="1453"/>
      <c r="S2968" s="1453"/>
    </row>
    <row r="2969" spans="1:19">
      <c r="A2969" s="1452"/>
      <c r="B2969" s="1452"/>
      <c r="C2969" s="1455"/>
      <c r="D2969" s="1574"/>
      <c r="E2969" s="1453"/>
      <c r="F2969" s="1454"/>
      <c r="G2969" s="1455"/>
      <c r="H2969" s="1481"/>
      <c r="I2969" s="1453"/>
      <c r="J2969" s="1455"/>
      <c r="K2969" s="1455"/>
      <c r="L2969" s="1453"/>
      <c r="M2969" s="1453"/>
      <c r="N2969" s="1516"/>
      <c r="O2969" s="1453"/>
      <c r="P2969" s="1453"/>
      <c r="Q2969" s="1453"/>
      <c r="R2969" s="1453"/>
      <c r="S2969" s="1453"/>
    </row>
    <row r="2970" spans="1:19">
      <c r="A2970" s="1452"/>
      <c r="B2970" s="1452"/>
      <c r="C2970" s="1455"/>
      <c r="D2970" s="1574"/>
      <c r="E2970" s="1453"/>
      <c r="F2970" s="1454"/>
      <c r="G2970" s="1455"/>
      <c r="H2970" s="1481"/>
      <c r="I2970" s="1453"/>
      <c r="J2970" s="1455"/>
      <c r="K2970" s="1455"/>
      <c r="L2970" s="1453"/>
      <c r="M2970" s="1453"/>
      <c r="N2970" s="1516"/>
      <c r="O2970" s="1453"/>
      <c r="P2970" s="1453"/>
      <c r="Q2970" s="1453"/>
      <c r="R2970" s="1453"/>
      <c r="S2970" s="1453"/>
    </row>
    <row r="2971" spans="1:19">
      <c r="A2971" s="1452"/>
      <c r="B2971" s="1452"/>
      <c r="C2971" s="1455"/>
      <c r="D2971" s="1574"/>
      <c r="E2971" s="1453"/>
      <c r="F2971" s="1454"/>
      <c r="G2971" s="1455"/>
      <c r="H2971" s="1481"/>
      <c r="I2971" s="1453"/>
      <c r="J2971" s="1455"/>
      <c r="K2971" s="1455"/>
      <c r="L2971" s="1453"/>
      <c r="M2971" s="1453"/>
      <c r="N2971" s="1516"/>
      <c r="O2971" s="1453"/>
      <c r="P2971" s="1453"/>
      <c r="Q2971" s="1453"/>
      <c r="R2971" s="1453"/>
      <c r="S2971" s="1453"/>
    </row>
    <row r="2972" spans="1:19">
      <c r="A2972" s="1452"/>
      <c r="B2972" s="1452"/>
      <c r="C2972" s="1455"/>
      <c r="D2972" s="1574"/>
      <c r="E2972" s="1453"/>
      <c r="F2972" s="1454"/>
      <c r="G2972" s="1455"/>
      <c r="H2972" s="1481"/>
      <c r="I2972" s="1453"/>
      <c r="J2972" s="1455"/>
      <c r="K2972" s="1455"/>
      <c r="L2972" s="1453"/>
      <c r="M2972" s="1453"/>
      <c r="N2972" s="1516"/>
      <c r="O2972" s="1453"/>
      <c r="P2972" s="1453"/>
      <c r="Q2972" s="1453"/>
      <c r="R2972" s="1453"/>
      <c r="S2972" s="1453"/>
    </row>
    <row r="2973" spans="1:19">
      <c r="A2973" s="1452"/>
      <c r="B2973" s="1452"/>
      <c r="C2973" s="1455"/>
      <c r="D2973" s="1574"/>
      <c r="E2973" s="1453"/>
      <c r="F2973" s="1454"/>
      <c r="G2973" s="1455"/>
      <c r="H2973" s="1481"/>
      <c r="I2973" s="1453"/>
      <c r="J2973" s="1455"/>
      <c r="K2973" s="1455"/>
      <c r="L2973" s="1453"/>
      <c r="M2973" s="1453"/>
      <c r="N2973" s="1516"/>
      <c r="O2973" s="1453"/>
      <c r="P2973" s="1453"/>
      <c r="Q2973" s="1453"/>
      <c r="R2973" s="1453"/>
      <c r="S2973" s="1453"/>
    </row>
    <row r="2974" spans="1:19">
      <c r="A2974" s="1452"/>
      <c r="B2974" s="1452"/>
      <c r="C2974" s="1455"/>
      <c r="D2974" s="1574"/>
      <c r="E2974" s="1453"/>
      <c r="F2974" s="1454"/>
      <c r="G2974" s="1455"/>
      <c r="H2974" s="1481"/>
      <c r="I2974" s="1453"/>
      <c r="J2974" s="1455"/>
      <c r="K2974" s="1455"/>
      <c r="L2974" s="1453"/>
      <c r="M2974" s="1453"/>
      <c r="N2974" s="1516"/>
      <c r="O2974" s="1453"/>
      <c r="P2974" s="1453"/>
      <c r="Q2974" s="1453"/>
      <c r="R2974" s="1453"/>
      <c r="S2974" s="1453"/>
    </row>
    <row r="2975" spans="1:19">
      <c r="A2975" s="1452"/>
      <c r="B2975" s="1452"/>
      <c r="C2975" s="1455"/>
      <c r="D2975" s="1574"/>
      <c r="E2975" s="1453"/>
      <c r="F2975" s="1454"/>
      <c r="G2975" s="1455"/>
      <c r="H2975" s="1481"/>
      <c r="I2975" s="1453"/>
      <c r="J2975" s="1455"/>
      <c r="K2975" s="1455"/>
      <c r="L2975" s="1453"/>
      <c r="M2975" s="1453"/>
      <c r="N2975" s="1516"/>
      <c r="O2975" s="1453"/>
      <c r="P2975" s="1453"/>
      <c r="Q2975" s="1453"/>
      <c r="R2975" s="1453"/>
      <c r="S2975" s="1453"/>
    </row>
    <row r="2976" spans="1:19">
      <c r="A2976" s="1452"/>
      <c r="B2976" s="1452"/>
      <c r="C2976" s="1455"/>
      <c r="D2976" s="1574"/>
      <c r="E2976" s="1453"/>
      <c r="F2976" s="1454"/>
      <c r="G2976" s="1455"/>
      <c r="H2976" s="1481"/>
      <c r="I2976" s="1453"/>
      <c r="J2976" s="1455"/>
      <c r="K2976" s="1455"/>
      <c r="L2976" s="1453"/>
      <c r="M2976" s="1453"/>
      <c r="N2976" s="1516"/>
      <c r="O2976" s="1453"/>
      <c r="P2976" s="1453"/>
      <c r="Q2976" s="1453"/>
      <c r="R2976" s="1453"/>
      <c r="S2976" s="1453"/>
    </row>
    <row r="2977" spans="1:19">
      <c r="A2977" s="1452"/>
      <c r="B2977" s="1452"/>
      <c r="C2977" s="1455"/>
      <c r="D2977" s="1574"/>
      <c r="E2977" s="1453"/>
      <c r="F2977" s="1454"/>
      <c r="G2977" s="1455"/>
      <c r="H2977" s="1481"/>
      <c r="I2977" s="1453"/>
      <c r="J2977" s="1455"/>
      <c r="K2977" s="1455"/>
      <c r="L2977" s="1453"/>
      <c r="M2977" s="1453"/>
      <c r="N2977" s="1516"/>
      <c r="O2977" s="1453"/>
      <c r="P2977" s="1453"/>
      <c r="Q2977" s="1453"/>
      <c r="R2977" s="1453"/>
      <c r="S2977" s="1453"/>
    </row>
    <row r="2978" spans="1:19">
      <c r="A2978" s="1452"/>
      <c r="B2978" s="1452"/>
      <c r="C2978" s="1455"/>
      <c r="D2978" s="1574"/>
      <c r="E2978" s="1453"/>
      <c r="F2978" s="1454"/>
      <c r="G2978" s="1455"/>
      <c r="H2978" s="1481"/>
      <c r="I2978" s="1453"/>
      <c r="J2978" s="1455"/>
      <c r="K2978" s="1455"/>
      <c r="L2978" s="1453"/>
      <c r="M2978" s="1453"/>
      <c r="N2978" s="1516"/>
      <c r="O2978" s="1453"/>
      <c r="P2978" s="1453"/>
      <c r="Q2978" s="1453"/>
      <c r="R2978" s="1453"/>
      <c r="S2978" s="1453"/>
    </row>
    <row r="2979" spans="1:19">
      <c r="A2979" s="1452"/>
      <c r="B2979" s="1452"/>
      <c r="C2979" s="1455"/>
      <c r="D2979" s="1574"/>
      <c r="E2979" s="1453"/>
      <c r="F2979" s="1454"/>
      <c r="G2979" s="1455"/>
      <c r="H2979" s="1481"/>
      <c r="I2979" s="1453"/>
      <c r="J2979" s="1455"/>
      <c r="K2979" s="1455"/>
      <c r="L2979" s="1453"/>
      <c r="M2979" s="1453"/>
      <c r="N2979" s="1516"/>
      <c r="O2979" s="1453"/>
      <c r="P2979" s="1453"/>
      <c r="Q2979" s="1453"/>
      <c r="R2979" s="1453"/>
      <c r="S2979" s="1453"/>
    </row>
    <row r="2980" spans="1:19">
      <c r="A2980" s="1452"/>
      <c r="B2980" s="1452"/>
      <c r="C2980" s="1455"/>
      <c r="D2980" s="1574"/>
      <c r="E2980" s="1453"/>
      <c r="F2980" s="1454"/>
      <c r="G2980" s="1455"/>
      <c r="H2980" s="1481"/>
      <c r="I2980" s="1453"/>
      <c r="J2980" s="1455"/>
      <c r="K2980" s="1455"/>
      <c r="L2980" s="1453"/>
      <c r="M2980" s="1453"/>
      <c r="N2980" s="1516"/>
      <c r="O2980" s="1453"/>
      <c r="P2980" s="1453"/>
      <c r="Q2980" s="1453"/>
      <c r="R2980" s="1453"/>
      <c r="S2980" s="1453"/>
    </row>
    <row r="2981" spans="1:19">
      <c r="A2981" s="1452"/>
      <c r="B2981" s="1452"/>
      <c r="C2981" s="1455"/>
      <c r="D2981" s="1574"/>
      <c r="E2981" s="1453"/>
      <c r="F2981" s="1454"/>
      <c r="G2981" s="1455"/>
      <c r="H2981" s="1481"/>
      <c r="I2981" s="1453"/>
      <c r="J2981" s="1455"/>
      <c r="K2981" s="1455"/>
      <c r="L2981" s="1453"/>
      <c r="M2981" s="1453"/>
      <c r="N2981" s="1516"/>
      <c r="O2981" s="1453"/>
      <c r="P2981" s="1453"/>
      <c r="Q2981" s="1453"/>
      <c r="R2981" s="1453"/>
      <c r="S2981" s="1453"/>
    </row>
    <row r="2982" spans="1:19">
      <c r="A2982" s="1452"/>
      <c r="B2982" s="1452"/>
      <c r="C2982" s="1455"/>
      <c r="D2982" s="1574"/>
      <c r="E2982" s="1453"/>
      <c r="F2982" s="1454"/>
      <c r="G2982" s="1455"/>
      <c r="H2982" s="1481"/>
      <c r="I2982" s="1453"/>
      <c r="J2982" s="1455"/>
      <c r="K2982" s="1455"/>
      <c r="L2982" s="1453"/>
      <c r="M2982" s="1453"/>
      <c r="N2982" s="1516"/>
      <c r="O2982" s="1453"/>
      <c r="P2982" s="1453"/>
      <c r="Q2982" s="1453"/>
      <c r="R2982" s="1453"/>
      <c r="S2982" s="1453"/>
    </row>
    <row r="2983" spans="1:19">
      <c r="A2983" s="1452"/>
      <c r="B2983" s="1452"/>
      <c r="C2983" s="1455"/>
      <c r="D2983" s="1574"/>
      <c r="E2983" s="1453"/>
      <c r="F2983" s="1454"/>
      <c r="G2983" s="1455"/>
      <c r="H2983" s="1481"/>
      <c r="I2983" s="1453"/>
      <c r="J2983" s="1455"/>
      <c r="K2983" s="1455"/>
      <c r="L2983" s="1453"/>
      <c r="M2983" s="1453"/>
      <c r="N2983" s="1516"/>
      <c r="O2983" s="1453"/>
      <c r="P2983" s="1453"/>
      <c r="Q2983" s="1453"/>
      <c r="R2983" s="1453"/>
      <c r="S2983" s="1453"/>
    </row>
    <row r="2984" spans="1:19">
      <c r="A2984" s="1452"/>
      <c r="B2984" s="1452"/>
      <c r="C2984" s="1455"/>
      <c r="D2984" s="1574"/>
      <c r="E2984" s="1453"/>
      <c r="F2984" s="1454"/>
      <c r="G2984" s="1455"/>
      <c r="H2984" s="1481"/>
      <c r="I2984" s="1453"/>
      <c r="J2984" s="1455"/>
      <c r="K2984" s="1455"/>
      <c r="L2984" s="1453"/>
      <c r="M2984" s="1453"/>
      <c r="N2984" s="1516"/>
      <c r="O2984" s="1453"/>
      <c r="P2984" s="1453"/>
      <c r="Q2984" s="1453"/>
      <c r="R2984" s="1453"/>
      <c r="S2984" s="1453"/>
    </row>
    <row r="2985" spans="1:19">
      <c r="A2985" s="1452"/>
      <c r="B2985" s="1452"/>
      <c r="C2985" s="1455"/>
      <c r="D2985" s="1574"/>
      <c r="E2985" s="1453"/>
      <c r="F2985" s="1454"/>
      <c r="G2985" s="1455"/>
      <c r="H2985" s="1481"/>
      <c r="I2985" s="1453"/>
      <c r="J2985" s="1455"/>
      <c r="K2985" s="1455"/>
      <c r="L2985" s="1453"/>
      <c r="M2985" s="1453"/>
      <c r="N2985" s="1516"/>
      <c r="O2985" s="1453"/>
      <c r="P2985" s="1453"/>
      <c r="Q2985" s="1453"/>
      <c r="R2985" s="1453"/>
      <c r="S2985" s="1453"/>
    </row>
    <row r="2986" spans="1:19">
      <c r="A2986" s="1452"/>
      <c r="B2986" s="1452"/>
      <c r="C2986" s="1455"/>
      <c r="D2986" s="1574"/>
      <c r="E2986" s="1453"/>
      <c r="F2986" s="1454"/>
      <c r="G2986" s="1455"/>
      <c r="H2986" s="1481"/>
      <c r="I2986" s="1453"/>
      <c r="J2986" s="1455"/>
      <c r="K2986" s="1455"/>
      <c r="L2986" s="1453"/>
      <c r="M2986" s="1453"/>
      <c r="N2986" s="1516"/>
      <c r="O2986" s="1453"/>
      <c r="P2986" s="1453"/>
      <c r="Q2986" s="1453"/>
      <c r="R2986" s="1453"/>
      <c r="S2986" s="1453"/>
    </row>
    <row r="2987" spans="1:19">
      <c r="A2987" s="1452"/>
      <c r="B2987" s="1452"/>
      <c r="C2987" s="1455"/>
      <c r="D2987" s="1574"/>
      <c r="E2987" s="1453"/>
      <c r="F2987" s="1454"/>
      <c r="G2987" s="1455"/>
      <c r="H2987" s="1481"/>
      <c r="I2987" s="1453"/>
      <c r="J2987" s="1455"/>
      <c r="K2987" s="1455"/>
      <c r="L2987" s="1453"/>
      <c r="M2987" s="1453"/>
      <c r="N2987" s="1516"/>
      <c r="O2987" s="1453"/>
      <c r="P2987" s="1453"/>
      <c r="Q2987" s="1453"/>
      <c r="R2987" s="1453"/>
      <c r="S2987" s="1453"/>
    </row>
    <row r="2988" spans="1:19">
      <c r="A2988" s="1452"/>
      <c r="B2988" s="1452"/>
      <c r="C2988" s="1455"/>
      <c r="D2988" s="1574"/>
      <c r="E2988" s="1453"/>
      <c r="F2988" s="1454"/>
      <c r="G2988" s="1455"/>
      <c r="H2988" s="1481"/>
      <c r="I2988" s="1453"/>
      <c r="J2988" s="1455"/>
      <c r="K2988" s="1455"/>
      <c r="L2988" s="1453"/>
      <c r="M2988" s="1453"/>
      <c r="N2988" s="1516"/>
      <c r="O2988" s="1453"/>
      <c r="P2988" s="1453"/>
      <c r="Q2988" s="1453"/>
      <c r="R2988" s="1453"/>
      <c r="S2988" s="1453"/>
    </row>
    <row r="2989" spans="1:19">
      <c r="A2989" s="1452"/>
      <c r="B2989" s="1452"/>
      <c r="C2989" s="1455"/>
      <c r="D2989" s="1574"/>
      <c r="E2989" s="1453"/>
      <c r="F2989" s="1454"/>
      <c r="G2989" s="1455"/>
      <c r="H2989" s="1481"/>
      <c r="I2989" s="1453"/>
      <c r="J2989" s="1455"/>
      <c r="K2989" s="1455"/>
      <c r="L2989" s="1453"/>
      <c r="M2989" s="1453"/>
      <c r="N2989" s="1516"/>
      <c r="O2989" s="1453"/>
      <c r="P2989" s="1453"/>
      <c r="Q2989" s="1453"/>
      <c r="R2989" s="1453"/>
      <c r="S2989" s="1453"/>
    </row>
    <row r="2990" spans="1:19">
      <c r="A2990" s="1452"/>
      <c r="B2990" s="1452"/>
      <c r="C2990" s="1455"/>
      <c r="D2990" s="1574"/>
      <c r="E2990" s="1453"/>
      <c r="F2990" s="1454"/>
      <c r="G2990" s="1455"/>
      <c r="H2990" s="1481"/>
      <c r="I2990" s="1453"/>
      <c r="J2990" s="1455"/>
      <c r="K2990" s="1455"/>
      <c r="L2990" s="1453"/>
      <c r="M2990" s="1453"/>
      <c r="N2990" s="1516"/>
      <c r="O2990" s="1453"/>
      <c r="P2990" s="1453"/>
      <c r="Q2990" s="1453"/>
      <c r="R2990" s="1453"/>
      <c r="S2990" s="1453"/>
    </row>
    <row r="2991" spans="1:19">
      <c r="A2991" s="1452"/>
      <c r="B2991" s="1452"/>
      <c r="C2991" s="1455"/>
      <c r="D2991" s="1574"/>
      <c r="E2991" s="1453"/>
      <c r="F2991" s="1454"/>
      <c r="G2991" s="1455"/>
      <c r="H2991" s="1481"/>
      <c r="I2991" s="1453"/>
      <c r="J2991" s="1455"/>
      <c r="K2991" s="1455"/>
      <c r="L2991" s="1453"/>
      <c r="M2991" s="1453"/>
      <c r="N2991" s="1516"/>
      <c r="O2991" s="1453"/>
      <c r="P2991" s="1453"/>
      <c r="Q2991" s="1453"/>
      <c r="R2991" s="1453"/>
      <c r="S2991" s="1453"/>
    </row>
    <row r="2992" spans="1:19">
      <c r="A2992" s="1452"/>
      <c r="B2992" s="1452"/>
      <c r="C2992" s="1455"/>
      <c r="D2992" s="1574"/>
      <c r="E2992" s="1453"/>
      <c r="F2992" s="1454"/>
      <c r="G2992" s="1455"/>
      <c r="H2992" s="1481"/>
      <c r="I2992" s="1453"/>
      <c r="J2992" s="1455"/>
      <c r="K2992" s="1455"/>
      <c r="L2992" s="1453"/>
      <c r="M2992" s="1453"/>
      <c r="N2992" s="1516"/>
      <c r="O2992" s="1453"/>
      <c r="P2992" s="1453"/>
      <c r="Q2992" s="1453"/>
      <c r="R2992" s="1453"/>
      <c r="S2992" s="1453"/>
    </row>
    <row r="2993" spans="1:19">
      <c r="A2993" s="1452"/>
      <c r="B2993" s="1452"/>
      <c r="C2993" s="1455"/>
      <c r="D2993" s="1574"/>
      <c r="E2993" s="1453"/>
      <c r="F2993" s="1454"/>
      <c r="G2993" s="1455"/>
      <c r="H2993" s="1481"/>
      <c r="I2993" s="1453"/>
      <c r="J2993" s="1455"/>
      <c r="K2993" s="1455"/>
      <c r="L2993" s="1453"/>
      <c r="M2993" s="1453"/>
      <c r="N2993" s="1516"/>
      <c r="O2993" s="1453"/>
      <c r="P2993" s="1453"/>
      <c r="Q2993" s="1453"/>
      <c r="R2993" s="1453"/>
      <c r="S2993" s="1453"/>
    </row>
    <row r="2994" spans="1:19">
      <c r="A2994" s="1452"/>
      <c r="B2994" s="1452"/>
      <c r="C2994" s="1455"/>
      <c r="D2994" s="1574"/>
      <c r="E2994" s="1453"/>
      <c r="F2994" s="1454"/>
      <c r="G2994" s="1455"/>
      <c r="H2994" s="1481"/>
      <c r="I2994" s="1453"/>
      <c r="J2994" s="1455"/>
      <c r="K2994" s="1455"/>
      <c r="L2994" s="1453"/>
      <c r="M2994" s="1453"/>
      <c r="N2994" s="1516"/>
      <c r="O2994" s="1453"/>
      <c r="P2994" s="1453"/>
      <c r="Q2994" s="1453"/>
      <c r="R2994" s="1453"/>
      <c r="S2994" s="1453"/>
    </row>
    <row r="2995" spans="1:19">
      <c r="A2995" s="1452"/>
      <c r="B2995" s="1452"/>
      <c r="C2995" s="1455"/>
      <c r="D2995" s="1574"/>
      <c r="E2995" s="1453"/>
      <c r="F2995" s="1454"/>
      <c r="G2995" s="1455"/>
      <c r="H2995" s="1481"/>
      <c r="I2995" s="1453"/>
      <c r="J2995" s="1455"/>
      <c r="K2995" s="1455"/>
      <c r="L2995" s="1453"/>
      <c r="M2995" s="1453"/>
      <c r="N2995" s="1516"/>
      <c r="O2995" s="1453"/>
      <c r="P2995" s="1453"/>
      <c r="Q2995" s="1453"/>
      <c r="R2995" s="1453"/>
      <c r="S2995" s="1453"/>
    </row>
    <row r="2996" spans="1:19">
      <c r="A2996" s="1452"/>
      <c r="B2996" s="1452"/>
      <c r="C2996" s="1455"/>
      <c r="D2996" s="1574"/>
      <c r="E2996" s="1453"/>
      <c r="F2996" s="1454"/>
      <c r="G2996" s="1455"/>
      <c r="H2996" s="1481"/>
      <c r="I2996" s="1453"/>
      <c r="J2996" s="1455"/>
      <c r="K2996" s="1455"/>
      <c r="L2996" s="1453"/>
      <c r="M2996" s="1453"/>
      <c r="N2996" s="1516"/>
      <c r="O2996" s="1453"/>
      <c r="P2996" s="1453"/>
      <c r="Q2996" s="1453"/>
      <c r="R2996" s="1453"/>
      <c r="S2996" s="1453"/>
    </row>
    <row r="2997" spans="1:19">
      <c r="A2997" s="1452"/>
      <c r="B2997" s="1452"/>
      <c r="C2997" s="1455"/>
      <c r="D2997" s="1574"/>
      <c r="E2997" s="1453"/>
      <c r="F2997" s="1454"/>
      <c r="G2997" s="1455"/>
      <c r="H2997" s="1481"/>
      <c r="I2997" s="1453"/>
      <c r="J2997" s="1455"/>
      <c r="K2997" s="1455"/>
      <c r="L2997" s="1453"/>
      <c r="M2997" s="1453"/>
      <c r="N2997" s="1516"/>
      <c r="O2997" s="1453"/>
      <c r="P2997" s="1453"/>
      <c r="Q2997" s="1453"/>
      <c r="R2997" s="1453"/>
      <c r="S2997" s="1453"/>
    </row>
    <row r="2998" spans="1:19">
      <c r="A2998" s="1452"/>
      <c r="B2998" s="1452"/>
      <c r="C2998" s="1455"/>
      <c r="D2998" s="1574"/>
      <c r="E2998" s="1453"/>
      <c r="F2998" s="1454"/>
      <c r="G2998" s="1455"/>
      <c r="H2998" s="1481"/>
      <c r="I2998" s="1453"/>
      <c r="J2998" s="1455"/>
      <c r="K2998" s="1455"/>
      <c r="L2998" s="1453"/>
      <c r="M2998" s="1453"/>
      <c r="N2998" s="1516"/>
      <c r="O2998" s="1453"/>
      <c r="P2998" s="1453"/>
      <c r="Q2998" s="1453"/>
      <c r="R2998" s="1453"/>
      <c r="S2998" s="1453"/>
    </row>
    <row r="2999" spans="1:19">
      <c r="A2999" s="1452"/>
      <c r="B2999" s="1452"/>
      <c r="C2999" s="1455"/>
      <c r="D2999" s="1574"/>
      <c r="E2999" s="1453"/>
      <c r="F2999" s="1454"/>
      <c r="G2999" s="1455"/>
      <c r="H2999" s="1481"/>
      <c r="I2999" s="1453"/>
      <c r="J2999" s="1455"/>
      <c r="K2999" s="1455"/>
      <c r="L2999" s="1453"/>
      <c r="M2999" s="1453"/>
      <c r="N2999" s="1516"/>
      <c r="O2999" s="1453"/>
      <c r="P2999" s="1453"/>
      <c r="Q2999" s="1453"/>
      <c r="R2999" s="1453"/>
      <c r="S2999" s="1453"/>
    </row>
    <row r="3000" spans="1:19">
      <c r="A3000" s="1452"/>
      <c r="B3000" s="1452"/>
      <c r="C3000" s="1455"/>
      <c r="D3000" s="1574"/>
      <c r="E3000" s="1453"/>
      <c r="F3000" s="1454"/>
      <c r="G3000" s="1455"/>
      <c r="H3000" s="1481"/>
      <c r="I3000" s="1453"/>
      <c r="J3000" s="1455"/>
      <c r="K3000" s="1455"/>
      <c r="L3000" s="1453"/>
      <c r="M3000" s="1453"/>
      <c r="N3000" s="1516"/>
      <c r="O3000" s="1453"/>
      <c r="P3000" s="1453"/>
      <c r="Q3000" s="1453"/>
      <c r="R3000" s="1453"/>
      <c r="S3000" s="1453"/>
    </row>
    <row r="3001" spans="1:19">
      <c r="A3001" s="1452"/>
      <c r="B3001" s="1452"/>
      <c r="C3001" s="1455"/>
      <c r="D3001" s="1574"/>
      <c r="E3001" s="1453"/>
      <c r="F3001" s="1454"/>
      <c r="G3001" s="1455"/>
      <c r="H3001" s="1481"/>
      <c r="I3001" s="1453"/>
      <c r="J3001" s="1455"/>
      <c r="K3001" s="1455"/>
      <c r="L3001" s="1453"/>
      <c r="M3001" s="1453"/>
      <c r="N3001" s="1516"/>
      <c r="O3001" s="1453"/>
      <c r="P3001" s="1453"/>
      <c r="Q3001" s="1453"/>
      <c r="R3001" s="1453"/>
      <c r="S3001" s="1453"/>
    </row>
    <row r="3002" spans="1:19">
      <c r="A3002" s="1452"/>
      <c r="B3002" s="1452"/>
      <c r="C3002" s="1455"/>
      <c r="D3002" s="1574"/>
      <c r="E3002" s="1453"/>
      <c r="F3002" s="1454"/>
      <c r="G3002" s="1455"/>
      <c r="H3002" s="1481"/>
      <c r="I3002" s="1453"/>
      <c r="J3002" s="1455"/>
      <c r="K3002" s="1455"/>
      <c r="L3002" s="1453"/>
      <c r="M3002" s="1453"/>
      <c r="N3002" s="1516"/>
      <c r="O3002" s="1453"/>
      <c r="P3002" s="1453"/>
      <c r="Q3002" s="1453"/>
      <c r="R3002" s="1453"/>
      <c r="S3002" s="1453"/>
    </row>
    <row r="3003" spans="1:19">
      <c r="A3003" s="1452"/>
      <c r="B3003" s="1452"/>
      <c r="C3003" s="1455"/>
      <c r="D3003" s="1574"/>
      <c r="E3003" s="1453"/>
      <c r="F3003" s="1454"/>
      <c r="G3003" s="1455"/>
      <c r="H3003" s="1481"/>
      <c r="I3003" s="1453"/>
      <c r="J3003" s="1455"/>
      <c r="K3003" s="1455"/>
      <c r="L3003" s="1453"/>
      <c r="M3003" s="1453"/>
      <c r="N3003" s="1516"/>
      <c r="O3003" s="1453"/>
      <c r="P3003" s="1453"/>
      <c r="Q3003" s="1453"/>
      <c r="R3003" s="1453"/>
      <c r="S3003" s="1453"/>
    </row>
    <row r="3004" spans="1:19">
      <c r="A3004" s="1452"/>
      <c r="B3004" s="1452"/>
      <c r="C3004" s="1455"/>
      <c r="D3004" s="1574"/>
      <c r="E3004" s="1453"/>
      <c r="F3004" s="1454"/>
      <c r="G3004" s="1455"/>
      <c r="H3004" s="1481"/>
      <c r="I3004" s="1453"/>
      <c r="J3004" s="1455"/>
      <c r="K3004" s="1455"/>
      <c r="L3004" s="1453"/>
      <c r="M3004" s="1453"/>
      <c r="N3004" s="1516"/>
      <c r="O3004" s="1453"/>
      <c r="P3004" s="1453"/>
      <c r="Q3004" s="1453"/>
      <c r="R3004" s="1453"/>
      <c r="S3004" s="1453"/>
    </row>
    <row r="3005" spans="1:19">
      <c r="A3005" s="1452"/>
      <c r="B3005" s="1452"/>
      <c r="C3005" s="1455"/>
      <c r="D3005" s="1574"/>
      <c r="E3005" s="1453"/>
      <c r="F3005" s="1454"/>
      <c r="G3005" s="1455"/>
      <c r="H3005" s="1481"/>
      <c r="I3005" s="1453"/>
      <c r="J3005" s="1455"/>
      <c r="K3005" s="1455"/>
      <c r="L3005" s="1453"/>
      <c r="M3005" s="1453"/>
      <c r="N3005" s="1516"/>
      <c r="O3005" s="1453"/>
      <c r="P3005" s="1453"/>
      <c r="Q3005" s="1453"/>
      <c r="R3005" s="1453"/>
      <c r="S3005" s="1453"/>
    </row>
    <row r="3006" spans="1:19">
      <c r="A3006" s="1452"/>
      <c r="B3006" s="1452"/>
      <c r="C3006" s="1455"/>
      <c r="D3006" s="1574"/>
      <c r="E3006" s="1453"/>
      <c r="F3006" s="1454"/>
      <c r="G3006" s="1455"/>
      <c r="H3006" s="1481"/>
      <c r="I3006" s="1453"/>
      <c r="J3006" s="1455"/>
      <c r="K3006" s="1455"/>
      <c r="L3006" s="1453"/>
      <c r="M3006" s="1453"/>
      <c r="N3006" s="1516"/>
      <c r="O3006" s="1453"/>
      <c r="P3006" s="1453"/>
      <c r="Q3006" s="1453"/>
      <c r="R3006" s="1453"/>
      <c r="S3006" s="1453"/>
    </row>
    <row r="3007" spans="1:19">
      <c r="A3007" s="1452"/>
      <c r="B3007" s="1452"/>
      <c r="C3007" s="1455"/>
      <c r="D3007" s="1574"/>
      <c r="E3007" s="1453"/>
      <c r="F3007" s="1454"/>
      <c r="G3007" s="1455"/>
      <c r="H3007" s="1481"/>
      <c r="I3007" s="1453"/>
      <c r="J3007" s="1455"/>
      <c r="K3007" s="1455"/>
      <c r="L3007" s="1453"/>
      <c r="M3007" s="1453"/>
      <c r="N3007" s="1516"/>
      <c r="O3007" s="1453"/>
      <c r="P3007" s="1453"/>
      <c r="Q3007" s="1453"/>
      <c r="R3007" s="1453"/>
      <c r="S3007" s="1453"/>
    </row>
    <row r="3008" spans="1:19">
      <c r="A3008" s="1452"/>
      <c r="B3008" s="1452"/>
      <c r="C3008" s="1455"/>
      <c r="D3008" s="1574"/>
      <c r="E3008" s="1453"/>
      <c r="F3008" s="1454"/>
      <c r="G3008" s="1455"/>
      <c r="H3008" s="1481"/>
      <c r="I3008" s="1453"/>
      <c r="J3008" s="1455"/>
      <c r="K3008" s="1455"/>
      <c r="L3008" s="1453"/>
      <c r="M3008" s="1453"/>
      <c r="N3008" s="1516"/>
      <c r="O3008" s="1453"/>
      <c r="P3008" s="1453"/>
      <c r="Q3008" s="1453"/>
      <c r="R3008" s="1453"/>
      <c r="S3008" s="1453"/>
    </row>
    <row r="3009" spans="1:19">
      <c r="A3009" s="1452"/>
      <c r="B3009" s="1452"/>
      <c r="C3009" s="1455"/>
      <c r="D3009" s="1574"/>
      <c r="E3009" s="1453"/>
      <c r="F3009" s="1454"/>
      <c r="G3009" s="1455"/>
      <c r="H3009" s="1481"/>
      <c r="I3009" s="1453"/>
      <c r="J3009" s="1455"/>
      <c r="K3009" s="1455"/>
      <c r="L3009" s="1453"/>
      <c r="M3009" s="1453"/>
      <c r="N3009" s="1516"/>
      <c r="O3009" s="1453"/>
      <c r="P3009" s="1453"/>
      <c r="Q3009" s="1453"/>
      <c r="R3009" s="1453"/>
      <c r="S3009" s="1453"/>
    </row>
    <row r="3010" spans="1:19">
      <c r="A3010" s="1452"/>
      <c r="B3010" s="1452"/>
      <c r="C3010" s="1455"/>
      <c r="D3010" s="1574"/>
      <c r="E3010" s="1453"/>
      <c r="F3010" s="1454"/>
      <c r="G3010" s="1455"/>
      <c r="H3010" s="1481"/>
      <c r="I3010" s="1453"/>
      <c r="J3010" s="1455"/>
      <c r="K3010" s="1455"/>
      <c r="L3010" s="1453"/>
      <c r="M3010" s="1453"/>
      <c r="N3010" s="1516"/>
      <c r="O3010" s="1453"/>
      <c r="P3010" s="1453"/>
      <c r="Q3010" s="1453"/>
      <c r="R3010" s="1453"/>
      <c r="S3010" s="1453"/>
    </row>
    <row r="3011" spans="1:19">
      <c r="A3011" s="1452"/>
      <c r="B3011" s="1452"/>
      <c r="C3011" s="1455"/>
      <c r="D3011" s="1574"/>
      <c r="E3011" s="1453"/>
      <c r="F3011" s="1454"/>
      <c r="G3011" s="1455"/>
      <c r="H3011" s="1481"/>
      <c r="I3011" s="1453"/>
      <c r="J3011" s="1455"/>
      <c r="K3011" s="1455"/>
      <c r="L3011" s="1453"/>
      <c r="M3011" s="1453"/>
      <c r="N3011" s="1516"/>
      <c r="O3011" s="1453"/>
      <c r="P3011" s="1453"/>
      <c r="Q3011" s="1453"/>
      <c r="R3011" s="1453"/>
      <c r="S3011" s="1453"/>
    </row>
    <row r="3012" spans="1:19">
      <c r="A3012" s="1452"/>
      <c r="B3012" s="1452"/>
      <c r="C3012" s="1455"/>
      <c r="D3012" s="1574"/>
      <c r="E3012" s="1453"/>
      <c r="F3012" s="1454"/>
      <c r="G3012" s="1455"/>
      <c r="H3012" s="1481"/>
      <c r="I3012" s="1453"/>
      <c r="J3012" s="1455"/>
      <c r="K3012" s="1455"/>
      <c r="L3012" s="1453"/>
      <c r="M3012" s="1453"/>
      <c r="N3012" s="1516"/>
      <c r="O3012" s="1453"/>
      <c r="P3012" s="1453"/>
      <c r="Q3012" s="1453"/>
      <c r="R3012" s="1453"/>
      <c r="S3012" s="1453"/>
    </row>
    <row r="3013" spans="1:19">
      <c r="A3013" s="1452"/>
      <c r="B3013" s="1452"/>
      <c r="C3013" s="1455"/>
      <c r="D3013" s="1574"/>
      <c r="E3013" s="1453"/>
      <c r="F3013" s="1454"/>
      <c r="G3013" s="1455"/>
      <c r="H3013" s="1481"/>
      <c r="I3013" s="1453"/>
      <c r="J3013" s="1455"/>
      <c r="K3013" s="1455"/>
      <c r="L3013" s="1453"/>
      <c r="M3013" s="1453"/>
      <c r="N3013" s="1516"/>
      <c r="O3013" s="1453"/>
      <c r="P3013" s="1453"/>
      <c r="Q3013" s="1453"/>
      <c r="R3013" s="1453"/>
      <c r="S3013" s="1453"/>
    </row>
    <row r="3014" spans="1:19">
      <c r="A3014" s="1452"/>
      <c r="B3014" s="1452"/>
      <c r="C3014" s="1455"/>
      <c r="D3014" s="1574"/>
      <c r="E3014" s="1453"/>
      <c r="F3014" s="1454"/>
      <c r="G3014" s="1455"/>
      <c r="H3014" s="1481"/>
      <c r="I3014" s="1453"/>
      <c r="J3014" s="1455"/>
      <c r="K3014" s="1455"/>
      <c r="L3014" s="1453"/>
      <c r="M3014" s="1453"/>
      <c r="N3014" s="1516"/>
      <c r="O3014" s="1453"/>
      <c r="P3014" s="1453"/>
      <c r="Q3014" s="1453"/>
      <c r="R3014" s="1453"/>
      <c r="S3014" s="1453"/>
    </row>
    <row r="3015" spans="1:19">
      <c r="A3015" s="1452"/>
      <c r="B3015" s="1452"/>
      <c r="C3015" s="1455"/>
      <c r="D3015" s="1574"/>
      <c r="E3015" s="1453"/>
      <c r="F3015" s="1454"/>
      <c r="G3015" s="1455"/>
      <c r="H3015" s="1481"/>
      <c r="I3015" s="1453"/>
      <c r="J3015" s="1455"/>
      <c r="K3015" s="1455"/>
      <c r="L3015" s="1453"/>
      <c r="M3015" s="1453"/>
      <c r="N3015" s="1516"/>
      <c r="O3015" s="1453"/>
      <c r="P3015" s="1453"/>
      <c r="Q3015" s="1453"/>
      <c r="R3015" s="1453"/>
      <c r="S3015" s="1453"/>
    </row>
    <row r="3016" spans="1:19">
      <c r="A3016" s="1452"/>
      <c r="B3016" s="1452"/>
      <c r="C3016" s="1455"/>
      <c r="D3016" s="1574"/>
      <c r="E3016" s="1453"/>
      <c r="F3016" s="1454"/>
      <c r="G3016" s="1455"/>
      <c r="H3016" s="1481"/>
      <c r="I3016" s="1453"/>
      <c r="J3016" s="1455"/>
      <c r="K3016" s="1455"/>
      <c r="L3016" s="1453"/>
      <c r="M3016" s="1453"/>
      <c r="N3016" s="1516"/>
      <c r="O3016" s="1453"/>
      <c r="P3016" s="1453"/>
      <c r="Q3016" s="1453"/>
      <c r="R3016" s="1453"/>
      <c r="S3016" s="1453"/>
    </row>
    <row r="3017" spans="1:19">
      <c r="A3017" s="1452"/>
      <c r="B3017" s="1452"/>
      <c r="C3017" s="1455"/>
      <c r="D3017" s="1574"/>
      <c r="E3017" s="1453"/>
      <c r="F3017" s="1454"/>
      <c r="G3017" s="1455"/>
      <c r="H3017" s="1481"/>
      <c r="I3017" s="1453"/>
      <c r="J3017" s="1455"/>
      <c r="K3017" s="1455"/>
      <c r="L3017" s="1453"/>
      <c r="M3017" s="1453"/>
      <c r="N3017" s="1516"/>
      <c r="O3017" s="1453"/>
      <c r="P3017" s="1453"/>
      <c r="Q3017" s="1453"/>
      <c r="R3017" s="1453"/>
      <c r="S3017" s="1453"/>
    </row>
    <row r="3018" spans="1:19">
      <c r="A3018" s="1452"/>
      <c r="B3018" s="1452"/>
      <c r="C3018" s="1455"/>
      <c r="D3018" s="1574"/>
      <c r="E3018" s="1453"/>
      <c r="F3018" s="1454"/>
      <c r="G3018" s="1455"/>
      <c r="H3018" s="1481"/>
      <c r="I3018" s="1453"/>
      <c r="J3018" s="1455"/>
      <c r="K3018" s="1455"/>
      <c r="L3018" s="1453"/>
      <c r="M3018" s="1453"/>
      <c r="N3018" s="1516"/>
      <c r="O3018" s="1453"/>
      <c r="P3018" s="1453"/>
      <c r="Q3018" s="1453"/>
      <c r="R3018" s="1453"/>
      <c r="S3018" s="1453"/>
    </row>
    <row r="3019" spans="1:19">
      <c r="A3019" s="1452"/>
      <c r="B3019" s="1452"/>
      <c r="C3019" s="1455"/>
      <c r="D3019" s="1574"/>
      <c r="E3019" s="1453"/>
      <c r="F3019" s="1454"/>
      <c r="G3019" s="1455"/>
      <c r="H3019" s="1481"/>
      <c r="I3019" s="1453"/>
      <c r="J3019" s="1455"/>
      <c r="K3019" s="1455"/>
      <c r="L3019" s="1453"/>
      <c r="M3019" s="1453"/>
      <c r="N3019" s="1516"/>
      <c r="O3019" s="1453"/>
      <c r="P3019" s="1453"/>
      <c r="Q3019" s="1453"/>
      <c r="R3019" s="1453"/>
      <c r="S3019" s="1453"/>
    </row>
    <row r="3020" spans="1:19">
      <c r="A3020" s="1452"/>
      <c r="B3020" s="1452"/>
      <c r="C3020" s="1455"/>
      <c r="D3020" s="1574"/>
      <c r="E3020" s="1453"/>
      <c r="F3020" s="1454"/>
      <c r="G3020" s="1455"/>
      <c r="H3020" s="1481"/>
      <c r="I3020" s="1453"/>
      <c r="J3020" s="1455"/>
      <c r="K3020" s="1455"/>
      <c r="L3020" s="1453"/>
      <c r="M3020" s="1453"/>
      <c r="N3020" s="1516"/>
      <c r="O3020" s="1453"/>
      <c r="P3020" s="1453"/>
      <c r="Q3020" s="1453"/>
      <c r="R3020" s="1453"/>
      <c r="S3020" s="1453"/>
    </row>
    <row r="3021" spans="1:19">
      <c r="A3021" s="1452"/>
      <c r="B3021" s="1452"/>
      <c r="C3021" s="1455"/>
      <c r="D3021" s="1574"/>
      <c r="E3021" s="1453"/>
      <c r="F3021" s="1454"/>
      <c r="G3021" s="1455"/>
      <c r="H3021" s="1481"/>
      <c r="I3021" s="1453"/>
      <c r="J3021" s="1455"/>
      <c r="K3021" s="1455"/>
      <c r="L3021" s="1453"/>
      <c r="M3021" s="1453"/>
      <c r="N3021" s="1516"/>
      <c r="O3021" s="1453"/>
      <c r="P3021" s="1453"/>
      <c r="Q3021" s="1453"/>
      <c r="R3021" s="1453"/>
      <c r="S3021" s="1453"/>
    </row>
    <row r="3022" spans="1:19">
      <c r="A3022" s="1452"/>
      <c r="B3022" s="1452"/>
      <c r="C3022" s="1455"/>
      <c r="D3022" s="1574"/>
      <c r="E3022" s="1453"/>
      <c r="F3022" s="1454"/>
      <c r="G3022" s="1455"/>
      <c r="H3022" s="1481"/>
      <c r="I3022" s="1453"/>
      <c r="J3022" s="1455"/>
      <c r="K3022" s="1455"/>
      <c r="L3022" s="1453"/>
      <c r="M3022" s="1453"/>
      <c r="N3022" s="1516"/>
      <c r="O3022" s="1453"/>
      <c r="P3022" s="1453"/>
      <c r="Q3022" s="1453"/>
      <c r="R3022" s="1453"/>
      <c r="S3022" s="1453"/>
    </row>
    <row r="3023" spans="1:19">
      <c r="A3023" s="1452"/>
      <c r="B3023" s="1452"/>
      <c r="C3023" s="1455"/>
      <c r="D3023" s="1574"/>
      <c r="E3023" s="1453"/>
      <c r="F3023" s="1454"/>
      <c r="G3023" s="1455"/>
      <c r="H3023" s="1481"/>
      <c r="I3023" s="1453"/>
      <c r="J3023" s="1455"/>
      <c r="K3023" s="1455"/>
      <c r="L3023" s="1453"/>
      <c r="M3023" s="1453"/>
      <c r="N3023" s="1516"/>
      <c r="O3023" s="1453"/>
      <c r="P3023" s="1453"/>
      <c r="Q3023" s="1453"/>
      <c r="R3023" s="1453"/>
      <c r="S3023" s="1453"/>
    </row>
    <row r="3024" spans="1:19">
      <c r="A3024" s="1452"/>
      <c r="B3024" s="1452"/>
      <c r="C3024" s="1455"/>
      <c r="D3024" s="1574"/>
      <c r="E3024" s="1453"/>
      <c r="F3024" s="1454"/>
      <c r="G3024" s="1455"/>
      <c r="H3024" s="1481"/>
      <c r="I3024" s="1453"/>
      <c r="J3024" s="1455"/>
      <c r="K3024" s="1455"/>
      <c r="L3024" s="1453"/>
      <c r="M3024" s="1453"/>
      <c r="N3024" s="1516"/>
      <c r="O3024" s="1453"/>
      <c r="P3024" s="1453"/>
      <c r="Q3024" s="1453"/>
      <c r="R3024" s="1453"/>
      <c r="S3024" s="1453"/>
    </row>
    <row r="3025" spans="1:19">
      <c r="A3025" s="1452"/>
      <c r="B3025" s="1452"/>
      <c r="C3025" s="1455"/>
      <c r="D3025" s="1574"/>
      <c r="E3025" s="1453"/>
      <c r="F3025" s="1454"/>
      <c r="G3025" s="1455"/>
      <c r="H3025" s="1481"/>
      <c r="I3025" s="1453"/>
      <c r="J3025" s="1455"/>
      <c r="K3025" s="1455"/>
      <c r="L3025" s="1453"/>
      <c r="M3025" s="1453"/>
      <c r="N3025" s="1516"/>
      <c r="O3025" s="1453"/>
      <c r="P3025" s="1453"/>
      <c r="Q3025" s="1453"/>
      <c r="R3025" s="1453"/>
      <c r="S3025" s="1453"/>
    </row>
    <row r="3026" spans="1:19">
      <c r="A3026" s="1452"/>
      <c r="B3026" s="1452"/>
      <c r="C3026" s="1455"/>
      <c r="D3026" s="1574"/>
      <c r="E3026" s="1453"/>
      <c r="F3026" s="1454"/>
      <c r="G3026" s="1455"/>
      <c r="H3026" s="1481"/>
      <c r="I3026" s="1453"/>
      <c r="J3026" s="1455"/>
      <c r="K3026" s="1455"/>
      <c r="L3026" s="1453"/>
      <c r="M3026" s="1453"/>
      <c r="N3026" s="1516"/>
      <c r="O3026" s="1453"/>
      <c r="P3026" s="1453"/>
      <c r="Q3026" s="1453"/>
      <c r="R3026" s="1453"/>
      <c r="S3026" s="1453"/>
    </row>
    <row r="3027" spans="1:19">
      <c r="A3027" s="1452"/>
      <c r="B3027" s="1452"/>
      <c r="C3027" s="1455"/>
      <c r="D3027" s="1574"/>
      <c r="E3027" s="1453"/>
      <c r="F3027" s="1454"/>
      <c r="G3027" s="1455"/>
      <c r="H3027" s="1481"/>
      <c r="I3027" s="1453"/>
      <c r="J3027" s="1455"/>
      <c r="K3027" s="1455"/>
      <c r="L3027" s="1453"/>
      <c r="M3027" s="1453"/>
      <c r="N3027" s="1516"/>
      <c r="O3027" s="1453"/>
      <c r="P3027" s="1453"/>
      <c r="Q3027" s="1453"/>
      <c r="R3027" s="1453"/>
      <c r="S3027" s="1453"/>
    </row>
    <row r="3028" spans="1:19">
      <c r="A3028" s="1452"/>
      <c r="B3028" s="1452"/>
      <c r="C3028" s="1455"/>
      <c r="D3028" s="1574"/>
      <c r="E3028" s="1453"/>
      <c r="F3028" s="1454"/>
      <c r="G3028" s="1455"/>
      <c r="H3028" s="1481"/>
      <c r="I3028" s="1453"/>
      <c r="J3028" s="1455"/>
      <c r="K3028" s="1455"/>
      <c r="L3028" s="1453"/>
      <c r="M3028" s="1453"/>
      <c r="N3028" s="1516"/>
      <c r="O3028" s="1453"/>
      <c r="P3028" s="1453"/>
      <c r="Q3028" s="1453"/>
      <c r="R3028" s="1453"/>
      <c r="S3028" s="1453"/>
    </row>
    <row r="3029" spans="1:19">
      <c r="A3029" s="1452"/>
      <c r="B3029" s="1452"/>
      <c r="C3029" s="1455"/>
      <c r="D3029" s="1574"/>
      <c r="E3029" s="1453"/>
      <c r="F3029" s="1454"/>
      <c r="G3029" s="1455"/>
      <c r="H3029" s="1481"/>
      <c r="I3029" s="1453"/>
      <c r="J3029" s="1455"/>
      <c r="K3029" s="1455"/>
      <c r="L3029" s="1453"/>
      <c r="M3029" s="1453"/>
      <c r="N3029" s="1516"/>
      <c r="O3029" s="1453"/>
      <c r="P3029" s="1453"/>
      <c r="Q3029" s="1453"/>
      <c r="R3029" s="1453"/>
      <c r="S3029" s="1453"/>
    </row>
    <row r="3030" spans="1:19">
      <c r="A3030" s="1452"/>
      <c r="B3030" s="1452"/>
      <c r="C3030" s="1455"/>
      <c r="D3030" s="1574"/>
      <c r="E3030" s="1453"/>
      <c r="F3030" s="1454"/>
      <c r="G3030" s="1455"/>
      <c r="H3030" s="1481"/>
      <c r="I3030" s="1453"/>
      <c r="J3030" s="1455"/>
      <c r="K3030" s="1455"/>
      <c r="L3030" s="1453"/>
      <c r="M3030" s="1453"/>
      <c r="N3030" s="1516"/>
      <c r="O3030" s="1453"/>
      <c r="P3030" s="1453"/>
      <c r="Q3030" s="1453"/>
      <c r="R3030" s="1453"/>
      <c r="S3030" s="1453"/>
    </row>
    <row r="3031" spans="1:19">
      <c r="A3031" s="1452"/>
      <c r="B3031" s="1452"/>
      <c r="C3031" s="1455"/>
      <c r="D3031" s="1574"/>
      <c r="E3031" s="1453"/>
      <c r="F3031" s="1454"/>
      <c r="G3031" s="1455"/>
      <c r="H3031" s="1481"/>
      <c r="I3031" s="1453"/>
      <c r="J3031" s="1455"/>
      <c r="K3031" s="1455"/>
      <c r="L3031" s="1453"/>
      <c r="M3031" s="1453"/>
      <c r="N3031" s="1516"/>
      <c r="O3031" s="1453"/>
      <c r="P3031" s="1453"/>
      <c r="Q3031" s="1453"/>
      <c r="R3031" s="1453"/>
      <c r="S3031" s="1453"/>
    </row>
    <row r="3032" spans="1:19">
      <c r="A3032" s="1452"/>
      <c r="B3032" s="1452"/>
      <c r="C3032" s="1455"/>
      <c r="D3032" s="1574"/>
      <c r="E3032" s="1453"/>
      <c r="F3032" s="1454"/>
      <c r="G3032" s="1455"/>
      <c r="H3032" s="1481"/>
      <c r="I3032" s="1453"/>
      <c r="J3032" s="1455"/>
      <c r="K3032" s="1455"/>
      <c r="L3032" s="1453"/>
      <c r="M3032" s="1453"/>
      <c r="N3032" s="1516"/>
      <c r="O3032" s="1453"/>
      <c r="P3032" s="1453"/>
      <c r="Q3032" s="1453"/>
      <c r="R3032" s="1453"/>
      <c r="S3032" s="1453"/>
    </row>
    <row r="3033" spans="1:19">
      <c r="A3033" s="1452"/>
      <c r="B3033" s="1452"/>
      <c r="C3033" s="1455"/>
      <c r="D3033" s="1574"/>
      <c r="E3033" s="1453"/>
      <c r="F3033" s="1454"/>
      <c r="G3033" s="1455"/>
      <c r="H3033" s="1481"/>
      <c r="I3033" s="1453"/>
      <c r="J3033" s="1455"/>
      <c r="K3033" s="1455"/>
      <c r="L3033" s="1453"/>
      <c r="M3033" s="1453"/>
      <c r="N3033" s="1516"/>
      <c r="O3033" s="1453"/>
      <c r="P3033" s="1453"/>
      <c r="Q3033" s="1453"/>
      <c r="R3033" s="1453"/>
      <c r="S3033" s="1453"/>
    </row>
    <row r="3034" spans="1:19">
      <c r="A3034" s="1452"/>
      <c r="B3034" s="1452"/>
      <c r="C3034" s="1455"/>
      <c r="D3034" s="1574"/>
      <c r="E3034" s="1453"/>
      <c r="F3034" s="1454"/>
      <c r="G3034" s="1455"/>
      <c r="H3034" s="1481"/>
      <c r="I3034" s="1453"/>
      <c r="J3034" s="1455"/>
      <c r="K3034" s="1455"/>
      <c r="L3034" s="1453"/>
      <c r="M3034" s="1453"/>
      <c r="N3034" s="1516"/>
      <c r="O3034" s="1453"/>
      <c r="P3034" s="1453"/>
      <c r="Q3034" s="1453"/>
      <c r="R3034" s="1453"/>
      <c r="S3034" s="1453"/>
    </row>
    <row r="3035" spans="1:19">
      <c r="A3035" s="1452"/>
      <c r="B3035" s="1452"/>
      <c r="C3035" s="1455"/>
      <c r="D3035" s="1574"/>
      <c r="E3035" s="1453"/>
      <c r="F3035" s="1454"/>
      <c r="G3035" s="1455"/>
      <c r="H3035" s="1481"/>
      <c r="I3035" s="1453"/>
      <c r="J3035" s="1455"/>
      <c r="K3035" s="1455"/>
      <c r="L3035" s="1453"/>
      <c r="M3035" s="1453"/>
      <c r="N3035" s="1516"/>
      <c r="O3035" s="1453"/>
      <c r="P3035" s="1453"/>
      <c r="Q3035" s="1453"/>
      <c r="R3035" s="1453"/>
      <c r="S3035" s="1453"/>
    </row>
    <row r="3036" spans="1:19">
      <c r="A3036" s="1452"/>
      <c r="B3036" s="1452"/>
      <c r="C3036" s="1455"/>
      <c r="D3036" s="1574"/>
      <c r="E3036" s="1453"/>
      <c r="F3036" s="1454"/>
      <c r="G3036" s="1455"/>
      <c r="H3036" s="1481"/>
      <c r="I3036" s="1453"/>
      <c r="J3036" s="1455"/>
      <c r="K3036" s="1455"/>
      <c r="L3036" s="1453"/>
      <c r="M3036" s="1453"/>
      <c r="N3036" s="1516"/>
      <c r="O3036" s="1453"/>
      <c r="P3036" s="1453"/>
      <c r="Q3036" s="1453"/>
      <c r="R3036" s="1453"/>
      <c r="S3036" s="1453"/>
    </row>
    <row r="3037" spans="1:19">
      <c r="A3037" s="1452"/>
      <c r="B3037" s="1452"/>
      <c r="C3037" s="1455"/>
      <c r="D3037" s="1574"/>
      <c r="E3037" s="1453"/>
      <c r="F3037" s="1454"/>
      <c r="G3037" s="1455"/>
      <c r="H3037" s="1481"/>
      <c r="I3037" s="1453"/>
      <c r="J3037" s="1455"/>
      <c r="K3037" s="1455"/>
      <c r="L3037" s="1453"/>
      <c r="M3037" s="1453"/>
      <c r="N3037" s="1516"/>
      <c r="O3037" s="1453"/>
      <c r="P3037" s="1453"/>
      <c r="Q3037" s="1453"/>
      <c r="R3037" s="1453"/>
      <c r="S3037" s="1453"/>
    </row>
    <row r="3038" spans="1:19">
      <c r="A3038" s="1452"/>
      <c r="B3038" s="1452"/>
      <c r="C3038" s="1455"/>
      <c r="D3038" s="1574"/>
      <c r="E3038" s="1453"/>
      <c r="F3038" s="1454"/>
      <c r="G3038" s="1455"/>
      <c r="H3038" s="1481"/>
      <c r="I3038" s="1453"/>
      <c r="J3038" s="1455"/>
      <c r="K3038" s="1455"/>
      <c r="L3038" s="1453"/>
      <c r="M3038" s="1453"/>
      <c r="N3038" s="1516"/>
      <c r="O3038" s="1453"/>
      <c r="P3038" s="1453"/>
      <c r="Q3038" s="1453"/>
      <c r="R3038" s="1453"/>
      <c r="S3038" s="1453"/>
    </row>
    <row r="3039" spans="1:19">
      <c r="A3039" s="1452"/>
      <c r="B3039" s="1452"/>
      <c r="C3039" s="1455"/>
      <c r="D3039" s="1574"/>
      <c r="E3039" s="1453"/>
      <c r="F3039" s="1454"/>
      <c r="G3039" s="1455"/>
      <c r="H3039" s="1481"/>
      <c r="I3039" s="1453"/>
      <c r="J3039" s="1455"/>
      <c r="K3039" s="1455"/>
      <c r="L3039" s="1453"/>
      <c r="M3039" s="1453"/>
      <c r="N3039" s="1516"/>
      <c r="O3039" s="1453"/>
      <c r="P3039" s="1453"/>
      <c r="Q3039" s="1453"/>
      <c r="R3039" s="1453"/>
      <c r="S3039" s="1453"/>
    </row>
    <row r="3040" spans="1:19">
      <c r="A3040" s="1452"/>
      <c r="B3040" s="1452"/>
      <c r="C3040" s="1455"/>
      <c r="D3040" s="1574"/>
      <c r="E3040" s="1453"/>
      <c r="F3040" s="1454"/>
      <c r="G3040" s="1455"/>
      <c r="H3040" s="1481"/>
      <c r="I3040" s="1453"/>
      <c r="J3040" s="1455"/>
      <c r="K3040" s="1455"/>
      <c r="L3040" s="1453"/>
      <c r="M3040" s="1453"/>
      <c r="N3040" s="1516"/>
      <c r="O3040" s="1453"/>
      <c r="P3040" s="1453"/>
      <c r="Q3040" s="1453"/>
      <c r="R3040" s="1453"/>
      <c r="S3040" s="1453"/>
    </row>
    <row r="3041" spans="1:19">
      <c r="A3041" s="1452"/>
      <c r="B3041" s="1452"/>
      <c r="C3041" s="1455"/>
      <c r="D3041" s="1574"/>
      <c r="E3041" s="1453"/>
      <c r="F3041" s="1454"/>
      <c r="G3041" s="1455"/>
      <c r="H3041" s="1481"/>
      <c r="I3041" s="1453"/>
      <c r="J3041" s="1455"/>
      <c r="K3041" s="1455"/>
      <c r="L3041" s="1453"/>
      <c r="M3041" s="1453"/>
      <c r="N3041" s="1516"/>
      <c r="O3041" s="1453"/>
      <c r="P3041" s="1453"/>
      <c r="Q3041" s="1453"/>
      <c r="R3041" s="1453"/>
      <c r="S3041" s="1453"/>
    </row>
    <row r="3042" spans="1:19">
      <c r="A3042" s="1452"/>
      <c r="B3042" s="1452"/>
      <c r="C3042" s="1455"/>
      <c r="D3042" s="1574"/>
      <c r="E3042" s="1453"/>
      <c r="F3042" s="1454"/>
      <c r="G3042" s="1455"/>
      <c r="H3042" s="1481"/>
      <c r="I3042" s="1453"/>
      <c r="J3042" s="1455"/>
      <c r="K3042" s="1455"/>
      <c r="L3042" s="1453"/>
      <c r="M3042" s="1453"/>
      <c r="N3042" s="1516"/>
      <c r="O3042" s="1453"/>
      <c r="P3042" s="1453"/>
      <c r="Q3042" s="1453"/>
      <c r="R3042" s="1453"/>
      <c r="S3042" s="1453"/>
    </row>
    <row r="3043" spans="1:19">
      <c r="A3043" s="1452"/>
      <c r="B3043" s="1452"/>
      <c r="C3043" s="1455"/>
      <c r="D3043" s="1574"/>
      <c r="E3043" s="1453"/>
      <c r="F3043" s="1454"/>
      <c r="G3043" s="1455"/>
      <c r="H3043" s="1481"/>
      <c r="I3043" s="1453"/>
      <c r="J3043" s="1455"/>
      <c r="K3043" s="1455"/>
      <c r="L3043" s="1453"/>
      <c r="M3043" s="1453"/>
      <c r="N3043" s="1516"/>
      <c r="O3043" s="1453"/>
      <c r="P3043" s="1453"/>
      <c r="Q3043" s="1453"/>
      <c r="R3043" s="1453"/>
      <c r="S3043" s="1453"/>
    </row>
    <row r="3044" spans="1:19">
      <c r="A3044" s="1452"/>
      <c r="B3044" s="1452"/>
      <c r="C3044" s="1455"/>
      <c r="D3044" s="1574"/>
      <c r="E3044" s="1453"/>
      <c r="F3044" s="1454"/>
      <c r="G3044" s="1455"/>
      <c r="H3044" s="1481"/>
      <c r="I3044" s="1453"/>
      <c r="J3044" s="1455"/>
      <c r="K3044" s="1455"/>
      <c r="L3044" s="1453"/>
      <c r="M3044" s="1453"/>
      <c r="N3044" s="1516"/>
      <c r="O3044" s="1453"/>
      <c r="P3044" s="1453"/>
      <c r="Q3044" s="1453"/>
      <c r="R3044" s="1453"/>
      <c r="S3044" s="1453"/>
    </row>
    <row r="3045" spans="1:19">
      <c r="A3045" s="1452"/>
      <c r="B3045" s="1452"/>
      <c r="C3045" s="1455"/>
      <c r="D3045" s="1574"/>
      <c r="E3045" s="1453"/>
      <c r="F3045" s="1454"/>
      <c r="G3045" s="1455"/>
      <c r="H3045" s="1481"/>
      <c r="I3045" s="1453"/>
      <c r="J3045" s="1455"/>
      <c r="K3045" s="1455"/>
      <c r="L3045" s="1453"/>
      <c r="M3045" s="1453"/>
      <c r="N3045" s="1516"/>
      <c r="O3045" s="1453"/>
      <c r="P3045" s="1453"/>
      <c r="Q3045" s="1453"/>
      <c r="R3045" s="1453"/>
      <c r="S3045" s="1453"/>
    </row>
    <row r="3046" spans="1:19">
      <c r="A3046" s="1452"/>
      <c r="B3046" s="1452"/>
      <c r="C3046" s="1455"/>
      <c r="D3046" s="1574"/>
      <c r="E3046" s="1453"/>
      <c r="F3046" s="1454"/>
      <c r="G3046" s="1455"/>
      <c r="H3046" s="1481"/>
      <c r="I3046" s="1453"/>
      <c r="J3046" s="1455"/>
      <c r="K3046" s="1455"/>
      <c r="L3046" s="1453"/>
      <c r="M3046" s="1453"/>
      <c r="N3046" s="1516"/>
      <c r="O3046" s="1453"/>
      <c r="P3046" s="1453"/>
      <c r="Q3046" s="1453"/>
      <c r="R3046" s="1453"/>
      <c r="S3046" s="1453"/>
    </row>
    <row r="3047" spans="1:19">
      <c r="A3047" s="1452"/>
      <c r="B3047" s="1452"/>
      <c r="C3047" s="1455"/>
      <c r="D3047" s="1574"/>
      <c r="E3047" s="1453"/>
      <c r="F3047" s="1454"/>
      <c r="G3047" s="1455"/>
      <c r="H3047" s="1481"/>
      <c r="I3047" s="1453"/>
      <c r="J3047" s="1455"/>
      <c r="K3047" s="1455"/>
      <c r="L3047" s="1453"/>
      <c r="M3047" s="1453"/>
      <c r="N3047" s="1516"/>
      <c r="O3047" s="1453"/>
      <c r="P3047" s="1453"/>
      <c r="Q3047" s="1453"/>
      <c r="R3047" s="1453"/>
      <c r="S3047" s="1453"/>
    </row>
    <row r="3048" spans="1:19">
      <c r="A3048" s="1452"/>
      <c r="B3048" s="1452"/>
      <c r="C3048" s="1455"/>
      <c r="D3048" s="1574"/>
      <c r="E3048" s="1453"/>
      <c r="F3048" s="1454"/>
      <c r="G3048" s="1455"/>
      <c r="H3048" s="1481"/>
      <c r="I3048" s="1453"/>
      <c r="J3048" s="1455"/>
      <c r="K3048" s="1455"/>
      <c r="L3048" s="1453"/>
      <c r="M3048" s="1453"/>
      <c r="N3048" s="1516"/>
      <c r="O3048" s="1453"/>
      <c r="P3048" s="1453"/>
      <c r="Q3048" s="1453"/>
      <c r="R3048" s="1453"/>
      <c r="S3048" s="1453"/>
    </row>
    <row r="3049" spans="1:19">
      <c r="A3049" s="1452"/>
      <c r="B3049" s="1452"/>
      <c r="C3049" s="1455"/>
      <c r="D3049" s="1574"/>
      <c r="E3049" s="1453"/>
      <c r="F3049" s="1454"/>
      <c r="G3049" s="1455"/>
      <c r="H3049" s="1481"/>
      <c r="I3049" s="1453"/>
      <c r="J3049" s="1455"/>
      <c r="K3049" s="1455"/>
      <c r="L3049" s="1453"/>
      <c r="M3049" s="1453"/>
      <c r="N3049" s="1516"/>
      <c r="O3049" s="1453"/>
      <c r="P3049" s="1453"/>
      <c r="Q3049" s="1453"/>
      <c r="R3049" s="1453"/>
      <c r="S3049" s="1453"/>
    </row>
    <row r="3050" spans="1:19">
      <c r="A3050" s="1452"/>
      <c r="B3050" s="1452"/>
      <c r="C3050" s="1455"/>
      <c r="D3050" s="1574"/>
      <c r="E3050" s="1453"/>
      <c r="F3050" s="1454"/>
      <c r="G3050" s="1455"/>
      <c r="H3050" s="1481"/>
      <c r="I3050" s="1453"/>
      <c r="J3050" s="1455"/>
      <c r="K3050" s="1455"/>
      <c r="L3050" s="1453"/>
      <c r="M3050" s="1453"/>
      <c r="N3050" s="1516"/>
      <c r="O3050" s="1453"/>
      <c r="P3050" s="1453"/>
      <c r="Q3050" s="1453"/>
      <c r="R3050" s="1453"/>
      <c r="S3050" s="1453"/>
    </row>
    <row r="3051" spans="1:19">
      <c r="A3051" s="1452"/>
      <c r="B3051" s="1452"/>
      <c r="C3051" s="1455"/>
      <c r="D3051" s="1574"/>
      <c r="E3051" s="1453"/>
      <c r="F3051" s="1454"/>
      <c r="G3051" s="1455"/>
      <c r="H3051" s="1481"/>
      <c r="I3051" s="1453"/>
      <c r="J3051" s="1455"/>
      <c r="K3051" s="1455"/>
      <c r="L3051" s="1453"/>
      <c r="M3051" s="1453"/>
      <c r="N3051" s="1516"/>
      <c r="O3051" s="1453"/>
      <c r="P3051" s="1453"/>
      <c r="Q3051" s="1453"/>
      <c r="R3051" s="1453"/>
      <c r="S3051" s="1453"/>
    </row>
    <row r="3052" spans="1:19">
      <c r="A3052" s="1452"/>
      <c r="B3052" s="1452"/>
      <c r="C3052" s="1455"/>
      <c r="D3052" s="1574"/>
      <c r="E3052" s="1453"/>
      <c r="F3052" s="1454"/>
      <c r="G3052" s="1455"/>
      <c r="H3052" s="1481"/>
      <c r="I3052" s="1453"/>
      <c r="J3052" s="1455"/>
      <c r="K3052" s="1455"/>
      <c r="L3052" s="1453"/>
      <c r="M3052" s="1453"/>
      <c r="N3052" s="1516"/>
      <c r="O3052" s="1453"/>
      <c r="P3052" s="1453"/>
      <c r="Q3052" s="1453"/>
      <c r="R3052" s="1453"/>
      <c r="S3052" s="1453"/>
    </row>
    <row r="3053" spans="1:19">
      <c r="A3053" s="1452"/>
      <c r="B3053" s="1452"/>
      <c r="C3053" s="1455"/>
      <c r="D3053" s="1574"/>
      <c r="E3053" s="1453"/>
      <c r="F3053" s="1454"/>
      <c r="G3053" s="1455"/>
      <c r="H3053" s="1481"/>
      <c r="I3053" s="1453"/>
      <c r="J3053" s="1455"/>
      <c r="K3053" s="1455"/>
      <c r="L3053" s="1453"/>
      <c r="M3053" s="1453"/>
      <c r="N3053" s="1516"/>
      <c r="O3053" s="1453"/>
      <c r="P3053" s="1453"/>
      <c r="Q3053" s="1453"/>
      <c r="R3053" s="1453"/>
      <c r="S3053" s="1453"/>
    </row>
    <row r="3054" spans="1:19">
      <c r="A3054" s="1452"/>
      <c r="B3054" s="1452"/>
      <c r="C3054" s="1455"/>
      <c r="D3054" s="1574"/>
      <c r="E3054" s="1453"/>
      <c r="F3054" s="1454"/>
      <c r="G3054" s="1455"/>
      <c r="H3054" s="1481"/>
      <c r="I3054" s="1453"/>
      <c r="J3054" s="1455"/>
      <c r="K3054" s="1455"/>
      <c r="L3054" s="1453"/>
      <c r="M3054" s="1453"/>
      <c r="N3054" s="1516"/>
      <c r="O3054" s="1453"/>
      <c r="P3054" s="1453"/>
      <c r="Q3054" s="1453"/>
      <c r="R3054" s="1453"/>
      <c r="S3054" s="1453"/>
    </row>
    <row r="3055" spans="1:19">
      <c r="A3055" s="1452"/>
      <c r="B3055" s="1452"/>
      <c r="C3055" s="1455"/>
      <c r="D3055" s="1574"/>
      <c r="E3055" s="1453"/>
      <c r="F3055" s="1454"/>
      <c r="G3055" s="1455"/>
      <c r="H3055" s="1481"/>
      <c r="I3055" s="1453"/>
      <c r="J3055" s="1455"/>
      <c r="K3055" s="1455"/>
      <c r="L3055" s="1453"/>
      <c r="M3055" s="1453"/>
      <c r="N3055" s="1516"/>
      <c r="O3055" s="1453"/>
      <c r="P3055" s="1453"/>
      <c r="Q3055" s="1453"/>
      <c r="R3055" s="1453"/>
      <c r="S3055" s="1453"/>
    </row>
    <row r="3056" spans="1:19">
      <c r="A3056" s="1452"/>
      <c r="B3056" s="1452"/>
      <c r="C3056" s="1455"/>
      <c r="D3056" s="1574"/>
      <c r="E3056" s="1453"/>
      <c r="F3056" s="1454"/>
      <c r="G3056" s="1455"/>
      <c r="H3056" s="1481"/>
      <c r="I3056" s="1453"/>
      <c r="J3056" s="1455"/>
      <c r="K3056" s="1455"/>
      <c r="L3056" s="1453"/>
      <c r="M3056" s="1453"/>
      <c r="N3056" s="1516"/>
      <c r="O3056" s="1453"/>
      <c r="P3056" s="1453"/>
      <c r="Q3056" s="1453"/>
      <c r="R3056" s="1453"/>
      <c r="S3056" s="1453"/>
    </row>
    <row r="3057" spans="1:19">
      <c r="A3057" s="1452"/>
      <c r="B3057" s="1452"/>
      <c r="C3057" s="1455"/>
      <c r="D3057" s="1574"/>
      <c r="E3057" s="1453"/>
      <c r="F3057" s="1454"/>
      <c r="G3057" s="1455"/>
      <c r="H3057" s="1481"/>
      <c r="I3057" s="1453"/>
      <c r="J3057" s="1455"/>
      <c r="K3057" s="1455"/>
      <c r="L3057" s="1453"/>
      <c r="M3057" s="1453"/>
      <c r="N3057" s="1516"/>
      <c r="O3057" s="1453"/>
      <c r="P3057" s="1453"/>
      <c r="Q3057" s="1453"/>
      <c r="R3057" s="1453"/>
      <c r="S3057" s="1453"/>
    </row>
    <row r="3058" spans="1:19">
      <c r="A3058" s="1452"/>
      <c r="B3058" s="1452"/>
      <c r="C3058" s="1455"/>
      <c r="D3058" s="1574"/>
      <c r="E3058" s="1453"/>
      <c r="F3058" s="1454"/>
      <c r="G3058" s="1455"/>
      <c r="H3058" s="1481"/>
      <c r="I3058" s="1453"/>
      <c r="J3058" s="1455"/>
      <c r="K3058" s="1455"/>
      <c r="L3058" s="1453"/>
      <c r="M3058" s="1453"/>
      <c r="N3058" s="1516"/>
      <c r="O3058" s="1453"/>
      <c r="P3058" s="1453"/>
      <c r="Q3058" s="1453"/>
      <c r="R3058" s="1453"/>
      <c r="S3058" s="1453"/>
    </row>
    <row r="3059" spans="1:19">
      <c r="A3059" s="1452"/>
      <c r="B3059" s="1452"/>
      <c r="C3059" s="1455"/>
      <c r="D3059" s="1574"/>
      <c r="E3059" s="1453"/>
      <c r="F3059" s="1454"/>
      <c r="G3059" s="1455"/>
      <c r="H3059" s="1481"/>
      <c r="I3059" s="1453"/>
      <c r="J3059" s="1455"/>
      <c r="K3059" s="1455"/>
      <c r="L3059" s="1453"/>
      <c r="M3059" s="1453"/>
      <c r="N3059" s="1516"/>
      <c r="O3059" s="1453"/>
      <c r="P3059" s="1453"/>
      <c r="Q3059" s="1453"/>
      <c r="R3059" s="1453"/>
      <c r="S3059" s="1453"/>
    </row>
    <row r="3060" spans="1:19">
      <c r="A3060" s="1452"/>
      <c r="B3060" s="1452"/>
      <c r="C3060" s="1455"/>
      <c r="D3060" s="1574"/>
      <c r="E3060" s="1453"/>
      <c r="F3060" s="1454"/>
      <c r="G3060" s="1455"/>
      <c r="H3060" s="1481"/>
      <c r="I3060" s="1453"/>
      <c r="J3060" s="1455"/>
      <c r="K3060" s="1455"/>
      <c r="L3060" s="1453"/>
      <c r="M3060" s="1453"/>
      <c r="N3060" s="1516"/>
      <c r="O3060" s="1453"/>
      <c r="P3060" s="1453"/>
      <c r="Q3060" s="1453"/>
      <c r="R3060" s="1453"/>
      <c r="S3060" s="1453"/>
    </row>
    <row r="3061" spans="1:19">
      <c r="A3061" s="1452"/>
      <c r="B3061" s="1452"/>
      <c r="C3061" s="1455"/>
      <c r="D3061" s="1574"/>
      <c r="E3061" s="1453"/>
      <c r="F3061" s="1454"/>
      <c r="G3061" s="1455"/>
      <c r="H3061" s="1481"/>
      <c r="I3061" s="1453"/>
      <c r="J3061" s="1455"/>
      <c r="K3061" s="1455"/>
      <c r="L3061" s="1453"/>
      <c r="M3061" s="1453"/>
      <c r="N3061" s="1516"/>
      <c r="O3061" s="1453"/>
      <c r="P3061" s="1453"/>
      <c r="Q3061" s="1453"/>
      <c r="R3061" s="1453"/>
      <c r="S3061" s="1453"/>
    </row>
    <row r="3062" spans="1:19">
      <c r="A3062" s="1452"/>
      <c r="B3062" s="1452"/>
      <c r="C3062" s="1455"/>
      <c r="D3062" s="1574"/>
      <c r="E3062" s="1453"/>
      <c r="F3062" s="1454"/>
      <c r="G3062" s="1455"/>
      <c r="H3062" s="1481"/>
      <c r="I3062" s="1453"/>
      <c r="J3062" s="1455"/>
      <c r="K3062" s="1455"/>
      <c r="L3062" s="1453"/>
      <c r="M3062" s="1453"/>
      <c r="N3062" s="1516"/>
      <c r="O3062" s="1453"/>
      <c r="P3062" s="1453"/>
      <c r="Q3062" s="1453"/>
      <c r="R3062" s="1453"/>
      <c r="S3062" s="1453"/>
    </row>
    <row r="3063" spans="1:19">
      <c r="A3063" s="1452"/>
      <c r="B3063" s="1452"/>
      <c r="C3063" s="1455"/>
      <c r="D3063" s="1574"/>
      <c r="E3063" s="1453"/>
      <c r="F3063" s="1454"/>
      <c r="G3063" s="1455"/>
      <c r="H3063" s="1481"/>
      <c r="I3063" s="1453"/>
      <c r="J3063" s="1455"/>
      <c r="K3063" s="1455"/>
      <c r="L3063" s="1453"/>
      <c r="M3063" s="1453"/>
      <c r="N3063" s="1516"/>
      <c r="O3063" s="1453"/>
      <c r="P3063" s="1453"/>
      <c r="Q3063" s="1453"/>
      <c r="R3063" s="1453"/>
      <c r="S3063" s="1453"/>
    </row>
    <row r="3064" spans="1:19">
      <c r="A3064" s="1452"/>
      <c r="B3064" s="1452"/>
      <c r="C3064" s="1455"/>
      <c r="D3064" s="1574"/>
      <c r="E3064" s="1453"/>
      <c r="F3064" s="1454"/>
      <c r="G3064" s="1455"/>
      <c r="H3064" s="1481"/>
      <c r="I3064" s="1453"/>
      <c r="J3064" s="1455"/>
      <c r="K3064" s="1455"/>
      <c r="L3064" s="1453"/>
      <c r="M3064" s="1453"/>
      <c r="N3064" s="1516"/>
      <c r="O3064" s="1453"/>
      <c r="P3064" s="1453"/>
      <c r="Q3064" s="1453"/>
      <c r="R3064" s="1453"/>
      <c r="S3064" s="1453"/>
    </row>
    <row r="3065" spans="1:19">
      <c r="A3065" s="1452"/>
      <c r="B3065" s="1452"/>
      <c r="C3065" s="1455"/>
      <c r="D3065" s="1574"/>
      <c r="E3065" s="1453"/>
      <c r="F3065" s="1454"/>
      <c r="G3065" s="1455"/>
      <c r="H3065" s="1481"/>
      <c r="I3065" s="1453"/>
      <c r="J3065" s="1455"/>
      <c r="K3065" s="1455"/>
      <c r="L3065" s="1453"/>
      <c r="M3065" s="1453"/>
      <c r="N3065" s="1516"/>
      <c r="O3065" s="1453"/>
      <c r="P3065" s="1453"/>
      <c r="Q3065" s="1453"/>
      <c r="R3065" s="1453"/>
      <c r="S3065" s="1453"/>
    </row>
    <row r="3066" spans="1:19">
      <c r="A3066" s="1452"/>
      <c r="B3066" s="1452"/>
      <c r="C3066" s="1455"/>
      <c r="D3066" s="1574"/>
      <c r="E3066" s="1453"/>
      <c r="F3066" s="1454"/>
      <c r="G3066" s="1455"/>
      <c r="H3066" s="1481"/>
      <c r="I3066" s="1453"/>
      <c r="J3066" s="1455"/>
      <c r="K3066" s="1455"/>
      <c r="L3066" s="1453"/>
      <c r="M3066" s="1453"/>
      <c r="N3066" s="1516"/>
      <c r="O3066" s="1453"/>
      <c r="P3066" s="1453"/>
      <c r="Q3066" s="1453"/>
      <c r="R3066" s="1453"/>
      <c r="S3066" s="1453"/>
    </row>
    <row r="3067" spans="1:19">
      <c r="A3067" s="1452"/>
      <c r="B3067" s="1452"/>
      <c r="C3067" s="1455"/>
      <c r="D3067" s="1574"/>
      <c r="E3067" s="1453"/>
      <c r="F3067" s="1454"/>
      <c r="G3067" s="1455"/>
      <c r="H3067" s="1481"/>
      <c r="I3067" s="1453"/>
      <c r="J3067" s="1455"/>
      <c r="K3067" s="1455"/>
      <c r="L3067" s="1453"/>
      <c r="M3067" s="1453"/>
      <c r="N3067" s="1516"/>
      <c r="O3067" s="1453"/>
      <c r="P3067" s="1453"/>
      <c r="Q3067" s="1453"/>
      <c r="R3067" s="1453"/>
      <c r="S3067" s="1453"/>
    </row>
    <row r="3068" spans="1:19">
      <c r="A3068" s="1452"/>
      <c r="B3068" s="1452"/>
      <c r="C3068" s="1455"/>
      <c r="D3068" s="1574"/>
      <c r="E3068" s="1453"/>
      <c r="F3068" s="1454"/>
      <c r="G3068" s="1455"/>
      <c r="H3068" s="1481"/>
      <c r="I3068" s="1453"/>
      <c r="J3068" s="1455"/>
      <c r="K3068" s="1455"/>
      <c r="L3068" s="1453"/>
      <c r="M3068" s="1453"/>
      <c r="N3068" s="1516"/>
      <c r="O3068" s="1453"/>
      <c r="P3068" s="1453"/>
      <c r="Q3068" s="1453"/>
      <c r="R3068" s="1453"/>
      <c r="S3068" s="1453"/>
    </row>
    <row r="3069" spans="1:19">
      <c r="A3069" s="1452"/>
      <c r="B3069" s="1452"/>
      <c r="C3069" s="1455"/>
      <c r="D3069" s="1574"/>
      <c r="E3069" s="1453"/>
      <c r="F3069" s="1454"/>
      <c r="G3069" s="1455"/>
      <c r="H3069" s="1481"/>
      <c r="I3069" s="1453"/>
      <c r="J3069" s="1455"/>
      <c r="K3069" s="1455"/>
      <c r="L3069" s="1453"/>
      <c r="M3069" s="1453"/>
      <c r="N3069" s="1516"/>
      <c r="O3069" s="1453"/>
      <c r="P3069" s="1453"/>
      <c r="Q3069" s="1453"/>
      <c r="R3069" s="1453"/>
      <c r="S3069" s="1453"/>
    </row>
    <row r="3070" spans="1:19">
      <c r="A3070" s="1452"/>
      <c r="B3070" s="1452"/>
      <c r="C3070" s="1455"/>
      <c r="D3070" s="1574"/>
      <c r="E3070" s="1453"/>
      <c r="F3070" s="1454"/>
      <c r="G3070" s="1455"/>
      <c r="H3070" s="1481"/>
      <c r="I3070" s="1453"/>
      <c r="J3070" s="1455"/>
      <c r="K3070" s="1455"/>
      <c r="L3070" s="1453"/>
      <c r="M3070" s="1453"/>
      <c r="N3070" s="1516"/>
      <c r="O3070" s="1453"/>
      <c r="P3070" s="1453"/>
      <c r="Q3070" s="1453"/>
      <c r="R3070" s="1453"/>
      <c r="S3070" s="1453"/>
    </row>
    <row r="3071" spans="1:19">
      <c r="A3071" s="1452"/>
      <c r="B3071" s="1452"/>
      <c r="C3071" s="1455"/>
      <c r="D3071" s="1574"/>
      <c r="E3071" s="1453"/>
      <c r="F3071" s="1454"/>
      <c r="G3071" s="1455"/>
      <c r="H3071" s="1481"/>
      <c r="I3071" s="1453"/>
      <c r="J3071" s="1455"/>
      <c r="K3071" s="1455"/>
      <c r="L3071" s="1453"/>
      <c r="M3071" s="1453"/>
      <c r="N3071" s="1516"/>
      <c r="O3071" s="1453"/>
      <c r="P3071" s="1453"/>
      <c r="Q3071" s="1453"/>
      <c r="R3071" s="1453"/>
      <c r="S3071" s="1453"/>
    </row>
    <row r="3072" spans="1:19">
      <c r="A3072" s="1452"/>
      <c r="B3072" s="1452"/>
      <c r="C3072" s="1455"/>
      <c r="D3072" s="1574"/>
      <c r="E3072" s="1453"/>
      <c r="F3072" s="1454"/>
      <c r="G3072" s="1455"/>
      <c r="H3072" s="1481"/>
      <c r="I3072" s="1453"/>
      <c r="J3072" s="1455"/>
      <c r="K3072" s="1455"/>
      <c r="L3072" s="1453"/>
      <c r="M3072" s="1453"/>
      <c r="N3072" s="1516"/>
      <c r="O3072" s="1453"/>
      <c r="P3072" s="1453"/>
      <c r="Q3072" s="1453"/>
      <c r="R3072" s="1453"/>
      <c r="S3072" s="1453"/>
    </row>
    <row r="3073" spans="1:19">
      <c r="A3073" s="1452"/>
      <c r="B3073" s="1452"/>
      <c r="C3073" s="1455"/>
      <c r="D3073" s="1574"/>
      <c r="E3073" s="1453"/>
      <c r="F3073" s="1454"/>
      <c r="G3073" s="1455"/>
      <c r="H3073" s="1481"/>
      <c r="I3073" s="1453"/>
      <c r="J3073" s="1455"/>
      <c r="K3073" s="1455"/>
      <c r="L3073" s="1453"/>
      <c r="M3073" s="1453"/>
      <c r="N3073" s="1516"/>
      <c r="O3073" s="1453"/>
      <c r="P3073" s="1453"/>
      <c r="Q3073" s="1453"/>
      <c r="R3073" s="1453"/>
      <c r="S3073" s="1453"/>
    </row>
    <row r="3074" spans="1:19">
      <c r="A3074" s="1452"/>
      <c r="B3074" s="1452"/>
      <c r="C3074" s="1455"/>
      <c r="D3074" s="1574"/>
      <c r="E3074" s="1453"/>
      <c r="F3074" s="1454"/>
      <c r="G3074" s="1455"/>
      <c r="H3074" s="1481"/>
      <c r="I3074" s="1453"/>
      <c r="J3074" s="1455"/>
      <c r="K3074" s="1455"/>
      <c r="L3074" s="1453"/>
      <c r="M3074" s="1453"/>
      <c r="N3074" s="1516"/>
      <c r="O3074" s="1453"/>
      <c r="P3074" s="1453"/>
      <c r="Q3074" s="1453"/>
      <c r="R3074" s="1453"/>
      <c r="S3074" s="1453"/>
    </row>
    <row r="3075" spans="1:19">
      <c r="A3075" s="1452"/>
      <c r="B3075" s="1452"/>
      <c r="C3075" s="1455"/>
      <c r="D3075" s="1574"/>
      <c r="E3075" s="1453"/>
      <c r="F3075" s="1454"/>
      <c r="G3075" s="1455"/>
      <c r="H3075" s="1481"/>
      <c r="I3075" s="1453"/>
      <c r="J3075" s="1455"/>
      <c r="K3075" s="1455"/>
      <c r="L3075" s="1453"/>
      <c r="M3075" s="1453"/>
      <c r="N3075" s="1516"/>
      <c r="O3075" s="1453"/>
      <c r="P3075" s="1453"/>
      <c r="Q3075" s="1453"/>
      <c r="R3075" s="1453"/>
      <c r="S3075" s="1453"/>
    </row>
    <row r="3076" spans="1:19">
      <c r="A3076" s="1452"/>
      <c r="B3076" s="1452"/>
      <c r="C3076" s="1455"/>
      <c r="D3076" s="1574"/>
      <c r="E3076" s="1453"/>
      <c r="F3076" s="1454"/>
      <c r="G3076" s="1455"/>
      <c r="H3076" s="1481"/>
      <c r="I3076" s="1453"/>
      <c r="J3076" s="1455"/>
      <c r="K3076" s="1455"/>
      <c r="L3076" s="1453"/>
      <c r="M3076" s="1453"/>
      <c r="N3076" s="1516"/>
      <c r="O3076" s="1453"/>
      <c r="P3076" s="1453"/>
      <c r="Q3076" s="1453"/>
      <c r="R3076" s="1453"/>
      <c r="S3076" s="1453"/>
    </row>
    <row r="3077" spans="1:19">
      <c r="A3077" s="1452"/>
      <c r="B3077" s="1452"/>
      <c r="C3077" s="1455"/>
      <c r="D3077" s="1574"/>
      <c r="E3077" s="1453"/>
      <c r="F3077" s="1454"/>
      <c r="G3077" s="1455"/>
      <c r="H3077" s="1481"/>
      <c r="I3077" s="1453"/>
      <c r="J3077" s="1455"/>
      <c r="K3077" s="1455"/>
      <c r="L3077" s="1453"/>
      <c r="M3077" s="1453"/>
      <c r="N3077" s="1516"/>
      <c r="O3077" s="1453"/>
      <c r="P3077" s="1453"/>
      <c r="Q3077" s="1453"/>
      <c r="R3077" s="1453"/>
      <c r="S3077" s="1453"/>
    </row>
    <row r="3078" spans="1:19">
      <c r="A3078" s="1452"/>
      <c r="B3078" s="1452"/>
      <c r="C3078" s="1455"/>
      <c r="D3078" s="1574"/>
      <c r="E3078" s="1453"/>
      <c r="F3078" s="1454"/>
      <c r="G3078" s="1455"/>
      <c r="H3078" s="1481"/>
      <c r="I3078" s="1453"/>
      <c r="J3078" s="1455"/>
      <c r="K3078" s="1455"/>
      <c r="L3078" s="1453"/>
      <c r="M3078" s="1453"/>
      <c r="N3078" s="1516"/>
      <c r="O3078" s="1453"/>
      <c r="P3078" s="1453"/>
      <c r="Q3078" s="1453"/>
      <c r="R3078" s="1453"/>
      <c r="S3078" s="1453"/>
    </row>
    <row r="3079" spans="1:19">
      <c r="A3079" s="1452"/>
      <c r="B3079" s="1452"/>
      <c r="C3079" s="1455"/>
      <c r="D3079" s="1574"/>
      <c r="E3079" s="1453"/>
      <c r="F3079" s="1454"/>
      <c r="G3079" s="1455"/>
      <c r="H3079" s="1481"/>
      <c r="I3079" s="1453"/>
      <c r="J3079" s="1455"/>
      <c r="K3079" s="1455"/>
      <c r="L3079" s="1453"/>
      <c r="M3079" s="1453"/>
      <c r="N3079" s="1516"/>
      <c r="O3079" s="1453"/>
      <c r="P3079" s="1453"/>
      <c r="Q3079" s="1453"/>
      <c r="R3079" s="1453"/>
      <c r="S3079" s="1453"/>
    </row>
    <row r="3080" spans="1:19">
      <c r="A3080" s="1452"/>
      <c r="B3080" s="1452"/>
      <c r="C3080" s="1455"/>
      <c r="D3080" s="1574"/>
      <c r="E3080" s="1453"/>
      <c r="F3080" s="1454"/>
      <c r="G3080" s="1455"/>
      <c r="H3080" s="1481"/>
      <c r="I3080" s="1453"/>
      <c r="J3080" s="1455"/>
      <c r="K3080" s="1455"/>
      <c r="L3080" s="1453"/>
      <c r="M3080" s="1453"/>
      <c r="N3080" s="1516"/>
      <c r="O3080" s="1453"/>
      <c r="P3080" s="1453"/>
      <c r="Q3080" s="1453"/>
      <c r="R3080" s="1453"/>
      <c r="S3080" s="1453"/>
    </row>
    <row r="3081" spans="1:19">
      <c r="A3081" s="1452"/>
      <c r="B3081" s="1452"/>
      <c r="C3081" s="1455"/>
      <c r="D3081" s="1574"/>
      <c r="E3081" s="1453"/>
      <c r="F3081" s="1454"/>
      <c r="G3081" s="1455"/>
      <c r="H3081" s="1481"/>
      <c r="I3081" s="1453"/>
      <c r="J3081" s="1455"/>
      <c r="K3081" s="1455"/>
      <c r="L3081" s="1453"/>
      <c r="M3081" s="1453"/>
      <c r="N3081" s="1516"/>
      <c r="O3081" s="1453"/>
      <c r="P3081" s="1453"/>
      <c r="Q3081" s="1453"/>
      <c r="R3081" s="1453"/>
      <c r="S3081" s="1453"/>
    </row>
    <row r="3082" spans="1:19">
      <c r="A3082" s="1452"/>
      <c r="B3082" s="1452"/>
      <c r="C3082" s="1455"/>
      <c r="D3082" s="1574"/>
      <c r="E3082" s="1453"/>
      <c r="F3082" s="1454"/>
      <c r="G3082" s="1455"/>
      <c r="H3082" s="1481"/>
      <c r="I3082" s="1453"/>
      <c r="J3082" s="1455"/>
      <c r="K3082" s="1455"/>
      <c r="L3082" s="1453"/>
      <c r="M3082" s="1453"/>
      <c r="N3082" s="1516"/>
      <c r="O3082" s="1453"/>
      <c r="P3082" s="1453"/>
      <c r="Q3082" s="1453"/>
      <c r="R3082" s="1453"/>
      <c r="S3082" s="1453"/>
    </row>
    <row r="3083" spans="1:19">
      <c r="A3083" s="1452"/>
      <c r="B3083" s="1452"/>
      <c r="C3083" s="1455"/>
      <c r="D3083" s="1574"/>
      <c r="E3083" s="1453"/>
      <c r="F3083" s="1454"/>
      <c r="G3083" s="1455"/>
      <c r="H3083" s="1481"/>
      <c r="I3083" s="1453"/>
      <c r="J3083" s="1455"/>
      <c r="K3083" s="1455"/>
      <c r="L3083" s="1453"/>
      <c r="M3083" s="1453"/>
      <c r="N3083" s="1516"/>
      <c r="O3083" s="1453"/>
      <c r="P3083" s="1453"/>
      <c r="Q3083" s="1453"/>
      <c r="R3083" s="1453"/>
      <c r="S3083" s="1453"/>
    </row>
    <row r="3084" spans="1:19">
      <c r="A3084" s="1452"/>
      <c r="B3084" s="1452"/>
      <c r="C3084" s="1455"/>
      <c r="D3084" s="1574"/>
      <c r="E3084" s="1453"/>
      <c r="F3084" s="1454"/>
      <c r="G3084" s="1455"/>
      <c r="H3084" s="1481"/>
      <c r="I3084" s="1453"/>
      <c r="J3084" s="1455"/>
      <c r="K3084" s="1455"/>
      <c r="L3084" s="1453"/>
      <c r="M3084" s="1453"/>
      <c r="N3084" s="1516"/>
      <c r="O3084" s="1453"/>
      <c r="P3084" s="1453"/>
      <c r="Q3084" s="1453"/>
      <c r="R3084" s="1453"/>
      <c r="S3084" s="1453"/>
    </row>
    <row r="3085" spans="1:19">
      <c r="A3085" s="1452"/>
      <c r="B3085" s="1452"/>
      <c r="C3085" s="1455"/>
      <c r="D3085" s="1574"/>
      <c r="E3085" s="1453"/>
      <c r="F3085" s="1454"/>
      <c r="G3085" s="1455"/>
      <c r="H3085" s="1481"/>
      <c r="I3085" s="1453"/>
      <c r="J3085" s="1455"/>
      <c r="K3085" s="1455"/>
      <c r="L3085" s="1453"/>
      <c r="M3085" s="1453"/>
      <c r="N3085" s="1516"/>
      <c r="O3085" s="1453"/>
      <c r="P3085" s="1453"/>
      <c r="Q3085" s="1453"/>
      <c r="R3085" s="1453"/>
      <c r="S3085" s="1453"/>
    </row>
    <row r="3086" spans="1:19">
      <c r="A3086" s="1452"/>
      <c r="B3086" s="1452"/>
      <c r="C3086" s="1455"/>
      <c r="D3086" s="1574"/>
      <c r="E3086" s="1453"/>
      <c r="F3086" s="1454"/>
      <c r="G3086" s="1455"/>
      <c r="H3086" s="1481"/>
      <c r="I3086" s="1453"/>
      <c r="J3086" s="1455"/>
      <c r="K3086" s="1455"/>
      <c r="L3086" s="1453"/>
      <c r="M3086" s="1453"/>
      <c r="N3086" s="1516"/>
      <c r="O3086" s="1453"/>
      <c r="P3086" s="1453"/>
      <c r="Q3086" s="1453"/>
      <c r="R3086" s="1453"/>
      <c r="S3086" s="1453"/>
    </row>
    <row r="3087" spans="1:19">
      <c r="A3087" s="1452"/>
      <c r="B3087" s="1452"/>
      <c r="C3087" s="1455"/>
      <c r="D3087" s="1574"/>
      <c r="E3087" s="1453"/>
      <c r="F3087" s="1454"/>
      <c r="G3087" s="1455"/>
      <c r="H3087" s="1481"/>
      <c r="I3087" s="1453"/>
      <c r="J3087" s="1455"/>
      <c r="K3087" s="1455"/>
      <c r="L3087" s="1453"/>
      <c r="M3087" s="1453"/>
      <c r="N3087" s="1516"/>
      <c r="O3087" s="1453"/>
      <c r="P3087" s="1453"/>
      <c r="Q3087" s="1453"/>
      <c r="R3087" s="1453"/>
      <c r="S3087" s="1453"/>
    </row>
    <row r="3088" spans="1:19">
      <c r="A3088" s="1452"/>
      <c r="B3088" s="1452"/>
      <c r="C3088" s="1455"/>
      <c r="D3088" s="1574"/>
      <c r="E3088" s="1453"/>
      <c r="F3088" s="1454"/>
      <c r="G3088" s="1455"/>
      <c r="H3088" s="1481"/>
      <c r="I3088" s="1453"/>
      <c r="J3088" s="1455"/>
      <c r="K3088" s="1455"/>
      <c r="L3088" s="1453"/>
      <c r="M3088" s="1453"/>
      <c r="N3088" s="1516"/>
      <c r="O3088" s="1453"/>
      <c r="P3088" s="1453"/>
      <c r="Q3088" s="1453"/>
      <c r="R3088" s="1453"/>
      <c r="S3088" s="1453"/>
    </row>
    <row r="3089" spans="1:19">
      <c r="A3089" s="1452"/>
      <c r="B3089" s="1452"/>
      <c r="C3089" s="1455"/>
      <c r="D3089" s="1574"/>
      <c r="E3089" s="1453"/>
      <c r="F3089" s="1454"/>
      <c r="G3089" s="1455"/>
      <c r="H3089" s="1481"/>
      <c r="I3089" s="1453"/>
      <c r="J3089" s="1455"/>
      <c r="K3089" s="1455"/>
      <c r="L3089" s="1453"/>
      <c r="M3089" s="1453"/>
      <c r="N3089" s="1516"/>
      <c r="O3089" s="1453"/>
      <c r="P3089" s="1453"/>
      <c r="Q3089" s="1453"/>
      <c r="R3089" s="1453"/>
      <c r="S3089" s="1453"/>
    </row>
    <row r="3090" spans="1:19">
      <c r="A3090" s="1452"/>
      <c r="B3090" s="1452"/>
      <c r="C3090" s="1455"/>
      <c r="D3090" s="1574"/>
      <c r="E3090" s="1453"/>
      <c r="F3090" s="1454"/>
      <c r="G3090" s="1455"/>
      <c r="H3090" s="1481"/>
      <c r="I3090" s="1453"/>
      <c r="J3090" s="1455"/>
      <c r="K3090" s="1455"/>
      <c r="L3090" s="1453"/>
      <c r="M3090" s="1453"/>
      <c r="N3090" s="1516"/>
      <c r="O3090" s="1453"/>
      <c r="P3090" s="1453"/>
      <c r="Q3090" s="1453"/>
      <c r="R3090" s="1453"/>
      <c r="S3090" s="1453"/>
    </row>
    <row r="3091" spans="1:19">
      <c r="A3091" s="1452"/>
      <c r="B3091" s="1452"/>
      <c r="C3091" s="1455"/>
      <c r="D3091" s="1574"/>
      <c r="E3091" s="1453"/>
      <c r="F3091" s="1454"/>
      <c r="G3091" s="1455"/>
      <c r="H3091" s="1481"/>
      <c r="I3091" s="1453"/>
      <c r="J3091" s="1455"/>
      <c r="K3091" s="1455"/>
      <c r="L3091" s="1453"/>
      <c r="M3091" s="1453"/>
      <c r="N3091" s="1516"/>
      <c r="O3091" s="1453"/>
      <c r="P3091" s="1453"/>
      <c r="Q3091" s="1453"/>
      <c r="R3091" s="1453"/>
      <c r="S3091" s="1453"/>
    </row>
    <row r="3092" spans="1:19">
      <c r="A3092" s="1452"/>
      <c r="B3092" s="1452"/>
      <c r="C3092" s="1455"/>
      <c r="D3092" s="1574"/>
      <c r="E3092" s="1453"/>
      <c r="F3092" s="1454"/>
      <c r="G3092" s="1455"/>
      <c r="H3092" s="1481"/>
      <c r="I3092" s="1453"/>
      <c r="J3092" s="1455"/>
      <c r="K3092" s="1455"/>
      <c r="L3092" s="1453"/>
      <c r="M3092" s="1453"/>
      <c r="N3092" s="1516"/>
      <c r="O3092" s="1453"/>
      <c r="P3092" s="1453"/>
      <c r="Q3092" s="1453"/>
      <c r="R3092" s="1453"/>
      <c r="S3092" s="1453"/>
    </row>
    <row r="3093" spans="1:19">
      <c r="A3093" s="1452"/>
      <c r="B3093" s="1452"/>
      <c r="C3093" s="1455"/>
      <c r="D3093" s="1574"/>
      <c r="E3093" s="1453"/>
      <c r="F3093" s="1454"/>
      <c r="G3093" s="1455"/>
      <c r="H3093" s="1481"/>
      <c r="I3093" s="1453"/>
      <c r="J3093" s="1455"/>
      <c r="K3093" s="1455"/>
      <c r="L3093" s="1453"/>
      <c r="M3093" s="1453"/>
      <c r="N3093" s="1516"/>
      <c r="O3093" s="1453"/>
      <c r="P3093" s="1453"/>
      <c r="Q3093" s="1453"/>
      <c r="R3093" s="1453"/>
      <c r="S3093" s="1453"/>
    </row>
    <row r="3094" spans="1:19">
      <c r="A3094" s="1452"/>
      <c r="B3094" s="1452"/>
      <c r="C3094" s="1455"/>
      <c r="D3094" s="1574"/>
      <c r="E3094" s="1453"/>
      <c r="F3094" s="1454"/>
      <c r="G3094" s="1455"/>
      <c r="H3094" s="1481"/>
      <c r="I3094" s="1453"/>
      <c r="J3094" s="1455"/>
      <c r="K3094" s="1455"/>
      <c r="L3094" s="1453"/>
      <c r="M3094" s="1453"/>
      <c r="N3094" s="1516"/>
      <c r="O3094" s="1453"/>
      <c r="P3094" s="1453"/>
      <c r="Q3094" s="1453"/>
      <c r="R3094" s="1453"/>
      <c r="S3094" s="1453"/>
    </row>
    <row r="3095" spans="1:19">
      <c r="A3095" s="1452"/>
      <c r="B3095" s="1452"/>
      <c r="C3095" s="1455"/>
      <c r="D3095" s="1574"/>
      <c r="E3095" s="1453"/>
      <c r="F3095" s="1454"/>
      <c r="G3095" s="1455"/>
      <c r="H3095" s="1481"/>
      <c r="I3095" s="1453"/>
      <c r="J3095" s="1455"/>
      <c r="K3095" s="1455"/>
      <c r="L3095" s="1453"/>
      <c r="M3095" s="1453"/>
      <c r="N3095" s="1516"/>
      <c r="O3095" s="1453"/>
      <c r="P3095" s="1453"/>
      <c r="Q3095" s="1453"/>
      <c r="R3095" s="1453"/>
      <c r="S3095" s="1453"/>
    </row>
    <row r="3096" spans="1:19">
      <c r="A3096" s="1452"/>
      <c r="B3096" s="1452"/>
      <c r="C3096" s="1455"/>
      <c r="D3096" s="1574"/>
      <c r="E3096" s="1453"/>
      <c r="F3096" s="1454"/>
      <c r="G3096" s="1455"/>
      <c r="H3096" s="1481"/>
      <c r="I3096" s="1453"/>
      <c r="J3096" s="1455"/>
      <c r="K3096" s="1455"/>
      <c r="L3096" s="1453"/>
      <c r="M3096" s="1453"/>
      <c r="N3096" s="1516"/>
      <c r="O3096" s="1453"/>
      <c r="P3096" s="1453"/>
      <c r="Q3096" s="1453"/>
      <c r="R3096" s="1453"/>
      <c r="S3096" s="1453"/>
    </row>
    <row r="3097" spans="1:19">
      <c r="A3097" s="1452"/>
      <c r="B3097" s="1452"/>
      <c r="C3097" s="1455"/>
      <c r="D3097" s="1574"/>
      <c r="E3097" s="1453"/>
      <c r="F3097" s="1454"/>
      <c r="G3097" s="1455"/>
      <c r="H3097" s="1481"/>
      <c r="I3097" s="1453"/>
      <c r="J3097" s="1455"/>
      <c r="K3097" s="1455"/>
      <c r="L3097" s="1453"/>
      <c r="M3097" s="1453"/>
      <c r="N3097" s="1516"/>
      <c r="O3097" s="1453"/>
      <c r="P3097" s="1453"/>
      <c r="Q3097" s="1453"/>
      <c r="R3097" s="1453"/>
      <c r="S3097" s="1453"/>
    </row>
    <row r="3098" spans="1:19">
      <c r="A3098" s="1452"/>
      <c r="B3098" s="1452"/>
      <c r="C3098" s="1455"/>
      <c r="D3098" s="1574"/>
      <c r="E3098" s="1453"/>
      <c r="F3098" s="1454"/>
      <c r="G3098" s="1455"/>
      <c r="H3098" s="1481"/>
      <c r="I3098" s="1453"/>
      <c r="J3098" s="1455"/>
      <c r="K3098" s="1455"/>
      <c r="L3098" s="1453"/>
      <c r="M3098" s="1453"/>
      <c r="N3098" s="1516"/>
      <c r="O3098" s="1453"/>
      <c r="P3098" s="1453"/>
      <c r="Q3098" s="1453"/>
      <c r="R3098" s="1453"/>
      <c r="S3098" s="1453"/>
    </row>
    <row r="3099" spans="1:19">
      <c r="A3099" s="1452"/>
      <c r="B3099" s="1452"/>
      <c r="C3099" s="1455"/>
      <c r="D3099" s="1574"/>
      <c r="E3099" s="1453"/>
      <c r="F3099" s="1454"/>
      <c r="G3099" s="1455"/>
      <c r="H3099" s="1481"/>
      <c r="I3099" s="1453"/>
      <c r="J3099" s="1455"/>
      <c r="K3099" s="1455"/>
      <c r="L3099" s="1453"/>
      <c r="M3099" s="1453"/>
      <c r="N3099" s="1516"/>
      <c r="O3099" s="1453"/>
      <c r="P3099" s="1453"/>
      <c r="Q3099" s="1453"/>
      <c r="R3099" s="1453"/>
      <c r="S3099" s="1453"/>
    </row>
    <row r="3100" spans="1:19">
      <c r="A3100" s="1452"/>
      <c r="B3100" s="1452"/>
      <c r="C3100" s="1455"/>
      <c r="D3100" s="1574"/>
      <c r="E3100" s="1453"/>
      <c r="F3100" s="1454"/>
      <c r="G3100" s="1455"/>
      <c r="H3100" s="1481"/>
      <c r="I3100" s="1453"/>
      <c r="J3100" s="1455"/>
      <c r="K3100" s="1455"/>
      <c r="L3100" s="1453"/>
      <c r="M3100" s="1453"/>
      <c r="N3100" s="1516"/>
      <c r="O3100" s="1453"/>
      <c r="P3100" s="1453"/>
      <c r="Q3100" s="1453"/>
      <c r="R3100" s="1453"/>
      <c r="S3100" s="1453"/>
    </row>
    <row r="3101" spans="1:19">
      <c r="A3101" s="1452"/>
      <c r="B3101" s="1452"/>
      <c r="C3101" s="1455"/>
      <c r="D3101" s="1574"/>
      <c r="E3101" s="1453"/>
      <c r="F3101" s="1454"/>
      <c r="G3101" s="1455"/>
      <c r="H3101" s="1481"/>
      <c r="I3101" s="1453"/>
      <c r="J3101" s="1455"/>
      <c r="K3101" s="1455"/>
      <c r="L3101" s="1453"/>
      <c r="M3101" s="1453"/>
      <c r="N3101" s="1516"/>
      <c r="O3101" s="1453"/>
      <c r="P3101" s="1453"/>
      <c r="Q3101" s="1453"/>
      <c r="R3101" s="1453"/>
      <c r="S3101" s="1453"/>
    </row>
    <row r="3102" spans="1:19">
      <c r="A3102" s="1452"/>
      <c r="B3102" s="1452"/>
      <c r="C3102" s="1455"/>
      <c r="D3102" s="1574"/>
      <c r="E3102" s="1453"/>
      <c r="F3102" s="1454"/>
      <c r="G3102" s="1455"/>
      <c r="H3102" s="1481"/>
      <c r="I3102" s="1453"/>
      <c r="J3102" s="1455"/>
      <c r="K3102" s="1455"/>
      <c r="L3102" s="1453"/>
      <c r="M3102" s="1453"/>
      <c r="N3102" s="1516"/>
      <c r="O3102" s="1453"/>
      <c r="P3102" s="1453"/>
      <c r="Q3102" s="1453"/>
      <c r="R3102" s="1453"/>
      <c r="S3102" s="1453"/>
    </row>
    <row r="3103" spans="1:19">
      <c r="A3103" s="1452"/>
      <c r="B3103" s="1452"/>
      <c r="C3103" s="1455"/>
      <c r="D3103" s="1574"/>
      <c r="E3103" s="1453"/>
      <c r="F3103" s="1454"/>
      <c r="G3103" s="1455"/>
      <c r="H3103" s="1481"/>
      <c r="I3103" s="1453"/>
      <c r="J3103" s="1455"/>
      <c r="K3103" s="1455"/>
      <c r="L3103" s="1453"/>
      <c r="M3103" s="1453"/>
      <c r="N3103" s="1516"/>
      <c r="O3103" s="1453"/>
      <c r="P3103" s="1453"/>
      <c r="Q3103" s="1453"/>
      <c r="R3103" s="1453"/>
      <c r="S3103" s="1453"/>
    </row>
    <row r="3104" spans="1:19">
      <c r="A3104" s="1452"/>
      <c r="B3104" s="1452"/>
      <c r="C3104" s="1455"/>
      <c r="D3104" s="1574"/>
      <c r="E3104" s="1453"/>
      <c r="F3104" s="1454"/>
      <c r="G3104" s="1455"/>
      <c r="H3104" s="1481"/>
      <c r="I3104" s="1453"/>
      <c r="J3104" s="1455"/>
      <c r="K3104" s="1455"/>
      <c r="L3104" s="1453"/>
      <c r="M3104" s="1453"/>
      <c r="N3104" s="1516"/>
      <c r="O3104" s="1453"/>
      <c r="P3104" s="1453"/>
      <c r="Q3104" s="1453"/>
      <c r="R3104" s="1453"/>
      <c r="S3104" s="1453"/>
    </row>
    <row r="3105" spans="1:19">
      <c r="A3105" s="1452"/>
      <c r="B3105" s="1452"/>
      <c r="C3105" s="1455"/>
      <c r="D3105" s="1574"/>
      <c r="E3105" s="1453"/>
      <c r="F3105" s="1454"/>
      <c r="G3105" s="1455"/>
      <c r="H3105" s="1481"/>
      <c r="I3105" s="1453"/>
      <c r="J3105" s="1455"/>
      <c r="K3105" s="1455"/>
      <c r="L3105" s="1453"/>
      <c r="M3105" s="1453"/>
      <c r="N3105" s="1516"/>
      <c r="O3105" s="1453"/>
      <c r="P3105" s="1453"/>
      <c r="Q3105" s="1453"/>
      <c r="R3105" s="1453"/>
      <c r="S3105" s="1453"/>
    </row>
    <row r="3106" spans="1:19">
      <c r="A3106" s="1452"/>
      <c r="B3106" s="1452"/>
      <c r="C3106" s="1455"/>
      <c r="D3106" s="1574"/>
      <c r="E3106" s="1453"/>
      <c r="F3106" s="1454"/>
      <c r="G3106" s="1455"/>
      <c r="H3106" s="1481"/>
      <c r="I3106" s="1453"/>
      <c r="J3106" s="1455"/>
      <c r="K3106" s="1455"/>
      <c r="L3106" s="1453"/>
      <c r="M3106" s="1453"/>
      <c r="N3106" s="1516"/>
      <c r="O3106" s="1453"/>
      <c r="P3106" s="1453"/>
      <c r="Q3106" s="1453"/>
      <c r="R3106" s="1453"/>
      <c r="S3106" s="1453"/>
    </row>
    <row r="3107" spans="1:19">
      <c r="A3107" s="1452"/>
      <c r="B3107" s="1452"/>
      <c r="C3107" s="1455"/>
      <c r="D3107" s="1574"/>
      <c r="E3107" s="1453"/>
      <c r="F3107" s="1454"/>
      <c r="G3107" s="1455"/>
      <c r="H3107" s="1481"/>
      <c r="I3107" s="1453"/>
      <c r="J3107" s="1455"/>
      <c r="K3107" s="1455"/>
      <c r="L3107" s="1453"/>
      <c r="M3107" s="1453"/>
      <c r="N3107" s="1516"/>
      <c r="O3107" s="1453"/>
      <c r="P3107" s="1453"/>
      <c r="Q3107" s="1453"/>
      <c r="R3107" s="1453"/>
      <c r="S3107" s="1453"/>
    </row>
    <row r="3108" spans="1:19">
      <c r="A3108" s="1452"/>
      <c r="B3108" s="1452"/>
      <c r="C3108" s="1455"/>
      <c r="D3108" s="1574"/>
      <c r="E3108" s="1453"/>
      <c r="F3108" s="1454"/>
      <c r="G3108" s="1455"/>
      <c r="H3108" s="1481"/>
      <c r="I3108" s="1453"/>
      <c r="J3108" s="1455"/>
      <c r="K3108" s="1455"/>
      <c r="L3108" s="1453"/>
      <c r="M3108" s="1453"/>
      <c r="N3108" s="1516"/>
      <c r="O3108" s="1453"/>
      <c r="P3108" s="1453"/>
      <c r="Q3108" s="1453"/>
      <c r="R3108" s="1453"/>
      <c r="S3108" s="1453"/>
    </row>
    <row r="3109" spans="1:19">
      <c r="A3109" s="1452"/>
      <c r="B3109" s="1452"/>
      <c r="C3109" s="1455"/>
      <c r="D3109" s="1574"/>
      <c r="E3109" s="1453"/>
      <c r="F3109" s="1454"/>
      <c r="G3109" s="1455"/>
      <c r="H3109" s="1481"/>
      <c r="I3109" s="1453"/>
      <c r="J3109" s="1455"/>
      <c r="K3109" s="1455"/>
      <c r="L3109" s="1453"/>
      <c r="M3109" s="1453"/>
      <c r="N3109" s="1516"/>
      <c r="O3109" s="1453"/>
      <c r="P3109" s="1453"/>
      <c r="Q3109" s="1453"/>
      <c r="R3109" s="1453"/>
      <c r="S3109" s="1453"/>
    </row>
    <row r="3110" spans="1:19">
      <c r="A3110" s="1452"/>
      <c r="B3110" s="1452"/>
      <c r="C3110" s="1455"/>
      <c r="D3110" s="1574"/>
      <c r="E3110" s="1453"/>
      <c r="F3110" s="1454"/>
      <c r="G3110" s="1455"/>
      <c r="H3110" s="1481"/>
      <c r="I3110" s="1453"/>
      <c r="J3110" s="1455"/>
      <c r="K3110" s="1455"/>
      <c r="L3110" s="1453"/>
      <c r="M3110" s="1453"/>
      <c r="N3110" s="1516"/>
      <c r="O3110" s="1453"/>
      <c r="P3110" s="1453"/>
      <c r="Q3110" s="1453"/>
      <c r="R3110" s="1453"/>
      <c r="S3110" s="1453"/>
    </row>
    <row r="3111" spans="1:19">
      <c r="A3111" s="1452"/>
      <c r="B3111" s="1452"/>
      <c r="C3111" s="1455"/>
      <c r="D3111" s="1574"/>
      <c r="E3111" s="1453"/>
      <c r="F3111" s="1454"/>
      <c r="G3111" s="1455"/>
      <c r="H3111" s="1481"/>
      <c r="I3111" s="1453"/>
      <c r="J3111" s="1455"/>
      <c r="K3111" s="1455"/>
      <c r="L3111" s="1453"/>
      <c r="M3111" s="1453"/>
      <c r="N3111" s="1516"/>
      <c r="O3111" s="1453"/>
      <c r="P3111" s="1453"/>
      <c r="Q3111" s="1453"/>
      <c r="R3111" s="1453"/>
      <c r="S3111" s="1453"/>
    </row>
    <row r="3112" spans="1:19">
      <c r="A3112" s="1452"/>
      <c r="B3112" s="1452"/>
      <c r="C3112" s="1455"/>
      <c r="D3112" s="1574"/>
      <c r="E3112" s="1453"/>
      <c r="F3112" s="1454"/>
      <c r="G3112" s="1455"/>
      <c r="H3112" s="1481"/>
      <c r="I3112" s="1453"/>
      <c r="J3112" s="1455"/>
      <c r="K3112" s="1455"/>
      <c r="L3112" s="1453"/>
      <c r="M3112" s="1453"/>
      <c r="N3112" s="1516"/>
      <c r="O3112" s="1453"/>
      <c r="P3112" s="1453"/>
      <c r="Q3112" s="1453"/>
      <c r="R3112" s="1453"/>
      <c r="S3112" s="1453"/>
    </row>
    <row r="3113" spans="1:19">
      <c r="A3113" s="1452"/>
      <c r="B3113" s="1452"/>
      <c r="C3113" s="1455"/>
      <c r="D3113" s="1574"/>
      <c r="E3113" s="1453"/>
      <c r="F3113" s="1454"/>
      <c r="G3113" s="1455"/>
      <c r="H3113" s="1481"/>
      <c r="I3113" s="1453"/>
      <c r="J3113" s="1455"/>
      <c r="K3113" s="1455"/>
      <c r="L3113" s="1453"/>
      <c r="M3113" s="1453"/>
      <c r="N3113" s="1516"/>
      <c r="O3113" s="1453"/>
      <c r="P3113" s="1453"/>
      <c r="Q3113" s="1453"/>
      <c r="R3113" s="1453"/>
      <c r="S3113" s="1453"/>
    </row>
    <row r="3114" spans="1:19">
      <c r="A3114" s="1452"/>
      <c r="B3114" s="1452"/>
      <c r="C3114" s="1455"/>
      <c r="D3114" s="1574"/>
      <c r="E3114" s="1453"/>
      <c r="F3114" s="1454"/>
      <c r="G3114" s="1455"/>
      <c r="H3114" s="1481"/>
      <c r="I3114" s="1453"/>
      <c r="J3114" s="1455"/>
      <c r="K3114" s="1455"/>
      <c r="L3114" s="1453"/>
      <c r="M3114" s="1453"/>
      <c r="N3114" s="1516"/>
      <c r="O3114" s="1453"/>
      <c r="P3114" s="1453"/>
      <c r="Q3114" s="1453"/>
      <c r="R3114" s="1453"/>
      <c r="S3114" s="1453"/>
    </row>
    <row r="3115" spans="1:19">
      <c r="A3115" s="1452"/>
      <c r="B3115" s="1452"/>
      <c r="C3115" s="1455"/>
      <c r="D3115" s="1574"/>
      <c r="E3115" s="1453"/>
      <c r="F3115" s="1454"/>
      <c r="G3115" s="1455"/>
      <c r="H3115" s="1481"/>
      <c r="I3115" s="1453"/>
      <c r="J3115" s="1455"/>
      <c r="K3115" s="1455"/>
      <c r="L3115" s="1453"/>
      <c r="M3115" s="1453"/>
      <c r="N3115" s="1516"/>
      <c r="O3115" s="1453"/>
      <c r="P3115" s="1453"/>
      <c r="Q3115" s="1453"/>
      <c r="R3115" s="1453"/>
      <c r="S3115" s="1453"/>
    </row>
    <row r="3116" spans="1:19">
      <c r="A3116" s="1452"/>
      <c r="B3116" s="1452"/>
      <c r="C3116" s="1455"/>
      <c r="D3116" s="1574"/>
      <c r="E3116" s="1453"/>
      <c r="F3116" s="1454"/>
      <c r="G3116" s="1455"/>
      <c r="H3116" s="1481"/>
      <c r="I3116" s="1453"/>
      <c r="J3116" s="1455"/>
      <c r="K3116" s="1455"/>
      <c r="L3116" s="1453"/>
      <c r="M3116" s="1453"/>
      <c r="N3116" s="1516"/>
      <c r="O3116" s="1453"/>
      <c r="P3116" s="1453"/>
      <c r="Q3116" s="1453"/>
      <c r="R3116" s="1453"/>
      <c r="S3116" s="1453"/>
    </row>
    <row r="3117" spans="1:19">
      <c r="A3117" s="1452"/>
      <c r="B3117" s="1452"/>
      <c r="C3117" s="1455"/>
      <c r="D3117" s="1574"/>
      <c r="E3117" s="1453"/>
      <c r="F3117" s="1454"/>
      <c r="G3117" s="1455"/>
      <c r="H3117" s="1481"/>
      <c r="I3117" s="1453"/>
      <c r="J3117" s="1455"/>
      <c r="K3117" s="1455"/>
      <c r="L3117" s="1453"/>
      <c r="M3117" s="1453"/>
      <c r="N3117" s="1516"/>
      <c r="O3117" s="1453"/>
      <c r="P3117" s="1453"/>
      <c r="Q3117" s="1453"/>
      <c r="R3117" s="1453"/>
      <c r="S3117" s="1453"/>
    </row>
    <row r="3118" spans="1:19">
      <c r="A3118" s="1452"/>
      <c r="B3118" s="1452"/>
      <c r="C3118" s="1455"/>
      <c r="D3118" s="1574"/>
      <c r="E3118" s="1453"/>
      <c r="F3118" s="1454"/>
      <c r="G3118" s="1455"/>
      <c r="H3118" s="1481"/>
      <c r="I3118" s="1453"/>
      <c r="J3118" s="1455"/>
      <c r="K3118" s="1455"/>
      <c r="L3118" s="1453"/>
      <c r="M3118" s="1453"/>
      <c r="N3118" s="1516"/>
      <c r="O3118" s="1453"/>
      <c r="P3118" s="1453"/>
      <c r="Q3118" s="1453"/>
      <c r="R3118" s="1453"/>
      <c r="S3118" s="1453"/>
    </row>
    <row r="3119" spans="1:19">
      <c r="A3119" s="1452"/>
      <c r="B3119" s="1452"/>
      <c r="C3119" s="1455"/>
      <c r="D3119" s="1574"/>
      <c r="E3119" s="1453"/>
      <c r="F3119" s="1454"/>
      <c r="G3119" s="1455"/>
      <c r="H3119" s="1481"/>
      <c r="I3119" s="1453"/>
      <c r="J3119" s="1455"/>
      <c r="K3119" s="1455"/>
      <c r="L3119" s="1453"/>
      <c r="M3119" s="1453"/>
      <c r="N3119" s="1516"/>
      <c r="O3119" s="1453"/>
      <c r="P3119" s="1453"/>
      <c r="Q3119" s="1453"/>
      <c r="R3119" s="1453"/>
      <c r="S3119" s="1453"/>
    </row>
    <row r="3120" spans="1:19">
      <c r="A3120" s="1452"/>
      <c r="B3120" s="1452"/>
      <c r="C3120" s="1455"/>
      <c r="D3120" s="1574"/>
      <c r="E3120" s="1453"/>
      <c r="F3120" s="1454"/>
      <c r="G3120" s="1455"/>
      <c r="H3120" s="1481"/>
      <c r="I3120" s="1453"/>
      <c r="J3120" s="1455"/>
      <c r="K3120" s="1455"/>
      <c r="L3120" s="1453"/>
      <c r="M3120" s="1453"/>
      <c r="N3120" s="1516"/>
      <c r="O3120" s="1453"/>
      <c r="P3120" s="1453"/>
      <c r="Q3120" s="1453"/>
      <c r="R3120" s="1453"/>
      <c r="S3120" s="1453"/>
    </row>
    <row r="3121" spans="1:19">
      <c r="A3121" s="1452"/>
      <c r="B3121" s="1452"/>
      <c r="C3121" s="1455"/>
      <c r="D3121" s="1574"/>
      <c r="E3121" s="1453"/>
      <c r="F3121" s="1454"/>
      <c r="G3121" s="1455"/>
      <c r="H3121" s="1481"/>
      <c r="I3121" s="1453"/>
      <c r="J3121" s="1455"/>
      <c r="K3121" s="1455"/>
      <c r="L3121" s="1453"/>
      <c r="M3121" s="1453"/>
      <c r="N3121" s="1516"/>
      <c r="O3121" s="1453"/>
      <c r="P3121" s="1453"/>
      <c r="Q3121" s="1453"/>
      <c r="R3121" s="1453"/>
      <c r="S3121" s="1453"/>
    </row>
    <row r="3122" spans="1:19">
      <c r="A3122" s="1452"/>
      <c r="B3122" s="1452"/>
      <c r="C3122" s="1455"/>
      <c r="D3122" s="1574"/>
      <c r="E3122" s="1453"/>
      <c r="F3122" s="1454"/>
      <c r="G3122" s="1455"/>
      <c r="H3122" s="1481"/>
      <c r="I3122" s="1453"/>
      <c r="J3122" s="1455"/>
      <c r="K3122" s="1455"/>
      <c r="L3122" s="1453"/>
      <c r="M3122" s="1453"/>
      <c r="N3122" s="1516"/>
      <c r="O3122" s="1453"/>
      <c r="P3122" s="1453"/>
      <c r="Q3122" s="1453"/>
      <c r="R3122" s="1453"/>
      <c r="S3122" s="1453"/>
    </row>
    <row r="3123" spans="1:19">
      <c r="A3123" s="1452"/>
      <c r="B3123" s="1452"/>
      <c r="C3123" s="1455"/>
      <c r="D3123" s="1574"/>
      <c r="E3123" s="1453"/>
      <c r="F3123" s="1454"/>
      <c r="G3123" s="1455"/>
      <c r="H3123" s="1481"/>
      <c r="I3123" s="1453"/>
      <c r="J3123" s="1455"/>
      <c r="K3123" s="1455"/>
      <c r="L3123" s="1453"/>
      <c r="M3123" s="1453"/>
      <c r="N3123" s="1516"/>
      <c r="O3123" s="1453"/>
      <c r="P3123" s="1453"/>
      <c r="Q3123" s="1453"/>
      <c r="R3123" s="1453"/>
      <c r="S3123" s="1453"/>
    </row>
    <row r="3124" spans="1:19">
      <c r="A3124" s="1452"/>
      <c r="B3124" s="1452"/>
      <c r="C3124" s="1455"/>
      <c r="D3124" s="1574"/>
      <c r="E3124" s="1453"/>
      <c r="F3124" s="1454"/>
      <c r="G3124" s="1455"/>
      <c r="H3124" s="1481"/>
      <c r="I3124" s="1453"/>
      <c r="J3124" s="1455"/>
      <c r="K3124" s="1455"/>
      <c r="L3124" s="1453"/>
      <c r="M3124" s="1453"/>
      <c r="N3124" s="1516"/>
      <c r="O3124" s="1453"/>
      <c r="P3124" s="1453"/>
      <c r="Q3124" s="1453"/>
      <c r="R3124" s="1453"/>
      <c r="S3124" s="1453"/>
    </row>
    <row r="3125" spans="1:19">
      <c r="A3125" s="1452"/>
      <c r="B3125" s="1452"/>
      <c r="C3125" s="1455"/>
      <c r="D3125" s="1574"/>
      <c r="E3125" s="1453"/>
      <c r="F3125" s="1454"/>
      <c r="G3125" s="1455"/>
      <c r="H3125" s="1481"/>
      <c r="I3125" s="1453"/>
      <c r="J3125" s="1455"/>
      <c r="K3125" s="1455"/>
      <c r="L3125" s="1453"/>
      <c r="M3125" s="1453"/>
      <c r="N3125" s="1516"/>
      <c r="O3125" s="1453"/>
      <c r="P3125" s="1453"/>
      <c r="Q3125" s="1453"/>
      <c r="R3125" s="1453"/>
      <c r="S3125" s="1453"/>
    </row>
    <row r="3126" spans="1:19">
      <c r="A3126" s="1452"/>
      <c r="B3126" s="1452"/>
      <c r="C3126" s="1455"/>
      <c r="D3126" s="1574"/>
      <c r="E3126" s="1453"/>
      <c r="F3126" s="1454"/>
      <c r="G3126" s="1455"/>
      <c r="H3126" s="1481"/>
      <c r="I3126" s="1453"/>
      <c r="J3126" s="1455"/>
      <c r="K3126" s="1455"/>
      <c r="L3126" s="1453"/>
      <c r="M3126" s="1453"/>
      <c r="N3126" s="1516"/>
      <c r="O3126" s="1453"/>
      <c r="P3126" s="1453"/>
      <c r="Q3126" s="1453"/>
      <c r="R3126" s="1453"/>
      <c r="S3126" s="1453"/>
    </row>
    <row r="3127" spans="1:19">
      <c r="A3127" s="1452"/>
      <c r="B3127" s="1452"/>
      <c r="C3127" s="1455"/>
      <c r="D3127" s="1574"/>
      <c r="E3127" s="1453"/>
      <c r="F3127" s="1454"/>
      <c r="G3127" s="1455"/>
      <c r="H3127" s="1481"/>
      <c r="I3127" s="1453"/>
      <c r="J3127" s="1455"/>
      <c r="K3127" s="1455"/>
      <c r="L3127" s="1453"/>
      <c r="M3127" s="1453"/>
      <c r="N3127" s="1516"/>
      <c r="O3127" s="1453"/>
      <c r="P3127" s="1453"/>
      <c r="Q3127" s="1453"/>
      <c r="R3127" s="1453"/>
      <c r="S3127" s="1453"/>
    </row>
    <row r="3128" spans="1:19">
      <c r="A3128" s="1452"/>
      <c r="B3128" s="1452"/>
      <c r="C3128" s="1455"/>
      <c r="D3128" s="1574"/>
      <c r="E3128" s="1453"/>
      <c r="F3128" s="1454"/>
      <c r="G3128" s="1455"/>
      <c r="H3128" s="1481"/>
      <c r="I3128" s="1453"/>
      <c r="J3128" s="1455"/>
      <c r="K3128" s="1455"/>
      <c r="L3128" s="1453"/>
      <c r="M3128" s="1453"/>
      <c r="N3128" s="1516"/>
      <c r="O3128" s="1453"/>
      <c r="P3128" s="1453"/>
      <c r="Q3128" s="1453"/>
      <c r="R3128" s="1453"/>
      <c r="S3128" s="1453"/>
    </row>
    <row r="3129" spans="1:19">
      <c r="A3129" s="1452"/>
      <c r="B3129" s="1452"/>
      <c r="C3129" s="1455"/>
      <c r="D3129" s="1574"/>
      <c r="E3129" s="1453"/>
      <c r="F3129" s="1454"/>
      <c r="G3129" s="1455"/>
      <c r="H3129" s="1481"/>
      <c r="I3129" s="1453"/>
      <c r="J3129" s="1455"/>
      <c r="K3129" s="1455"/>
      <c r="L3129" s="1453"/>
      <c r="M3129" s="1453"/>
      <c r="N3129" s="1516"/>
      <c r="O3129" s="1453"/>
      <c r="P3129" s="1453"/>
      <c r="Q3129" s="1453"/>
      <c r="R3129" s="1453"/>
      <c r="S3129" s="1453"/>
    </row>
    <row r="3130" spans="1:19">
      <c r="A3130" s="1452"/>
      <c r="B3130" s="1452"/>
      <c r="C3130" s="1455"/>
      <c r="D3130" s="1574"/>
      <c r="E3130" s="1453"/>
      <c r="F3130" s="1454"/>
      <c r="G3130" s="1455"/>
      <c r="H3130" s="1481"/>
      <c r="I3130" s="1453"/>
      <c r="J3130" s="1455"/>
      <c r="K3130" s="1455"/>
      <c r="L3130" s="1453"/>
      <c r="M3130" s="1453"/>
      <c r="N3130" s="1516"/>
      <c r="O3130" s="1453"/>
      <c r="P3130" s="1453"/>
      <c r="Q3130" s="1453"/>
      <c r="R3130" s="1453"/>
      <c r="S3130" s="1453"/>
    </row>
    <row r="3131" spans="1:19">
      <c r="A3131" s="1452"/>
      <c r="B3131" s="1452"/>
      <c r="C3131" s="1455"/>
      <c r="D3131" s="1574"/>
      <c r="E3131" s="1453"/>
      <c r="F3131" s="1454"/>
      <c r="G3131" s="1455"/>
      <c r="H3131" s="1481"/>
      <c r="I3131" s="1453"/>
      <c r="J3131" s="1455"/>
      <c r="K3131" s="1455"/>
      <c r="L3131" s="1453"/>
      <c r="M3131" s="1453"/>
      <c r="N3131" s="1516"/>
      <c r="O3131" s="1453"/>
      <c r="P3131" s="1453"/>
      <c r="Q3131" s="1453"/>
      <c r="R3131" s="1453"/>
      <c r="S3131" s="1453"/>
    </row>
    <row r="3132" spans="1:19">
      <c r="A3132" s="1452"/>
      <c r="B3132" s="1452"/>
      <c r="C3132" s="1455"/>
      <c r="D3132" s="1574"/>
      <c r="E3132" s="1453"/>
      <c r="F3132" s="1454"/>
      <c r="G3132" s="1455"/>
      <c r="H3132" s="1481"/>
      <c r="I3132" s="1453"/>
      <c r="J3132" s="1455"/>
      <c r="K3132" s="1455"/>
      <c r="L3132" s="1453"/>
      <c r="M3132" s="1453"/>
      <c r="N3132" s="1516"/>
      <c r="O3132" s="1453"/>
      <c r="P3132" s="1453"/>
      <c r="Q3132" s="1453"/>
      <c r="R3132" s="1453"/>
      <c r="S3132" s="1453"/>
    </row>
    <row r="3133" spans="1:19">
      <c r="A3133" s="1452"/>
      <c r="B3133" s="1452"/>
      <c r="C3133" s="1455"/>
      <c r="D3133" s="1574"/>
      <c r="E3133" s="1453"/>
      <c r="F3133" s="1454"/>
      <c r="G3133" s="1455"/>
      <c r="H3133" s="1481"/>
      <c r="I3133" s="1453"/>
      <c r="J3133" s="1455"/>
      <c r="K3133" s="1455"/>
      <c r="L3133" s="1453"/>
      <c r="M3133" s="1453"/>
      <c r="N3133" s="1516"/>
      <c r="O3133" s="1453"/>
      <c r="P3133" s="1453"/>
      <c r="Q3133" s="1453"/>
      <c r="R3133" s="1453"/>
      <c r="S3133" s="1453"/>
    </row>
    <row r="3134" spans="1:19">
      <c r="A3134" s="1452"/>
      <c r="B3134" s="1452"/>
      <c r="C3134" s="1455"/>
      <c r="D3134" s="1574"/>
      <c r="E3134" s="1453"/>
      <c r="F3134" s="1454"/>
      <c r="G3134" s="1455"/>
      <c r="H3134" s="1481"/>
      <c r="I3134" s="1453"/>
      <c r="J3134" s="1455"/>
      <c r="K3134" s="1455"/>
      <c r="L3134" s="1453"/>
      <c r="M3134" s="1453"/>
      <c r="N3134" s="1516"/>
      <c r="O3134" s="1453"/>
      <c r="P3134" s="1453"/>
      <c r="Q3134" s="1453"/>
      <c r="R3134" s="1453"/>
      <c r="S3134" s="1453"/>
    </row>
    <row r="3135" spans="1:19">
      <c r="A3135" s="1452"/>
      <c r="B3135" s="1452"/>
      <c r="C3135" s="1455"/>
      <c r="D3135" s="1574"/>
      <c r="E3135" s="1453"/>
      <c r="F3135" s="1454"/>
      <c r="G3135" s="1455"/>
      <c r="H3135" s="1481"/>
      <c r="I3135" s="1453"/>
      <c r="J3135" s="1455"/>
      <c r="K3135" s="1455"/>
      <c r="L3135" s="1453"/>
      <c r="M3135" s="1453"/>
      <c r="N3135" s="1516"/>
      <c r="O3135" s="1453"/>
      <c r="P3135" s="1453"/>
      <c r="Q3135" s="1453"/>
      <c r="R3135" s="1453"/>
      <c r="S3135" s="1453"/>
    </row>
    <row r="3136" spans="1:19">
      <c r="A3136" s="1452"/>
      <c r="B3136" s="1452"/>
      <c r="C3136" s="1455"/>
      <c r="D3136" s="1574"/>
      <c r="E3136" s="1453"/>
      <c r="F3136" s="1454"/>
      <c r="G3136" s="1455"/>
      <c r="H3136" s="1481"/>
      <c r="I3136" s="1453"/>
      <c r="J3136" s="1455"/>
      <c r="K3136" s="1455"/>
      <c r="L3136" s="1453"/>
      <c r="M3136" s="1453"/>
      <c r="N3136" s="1516"/>
      <c r="O3136" s="1453"/>
      <c r="P3136" s="1453"/>
      <c r="Q3136" s="1453"/>
      <c r="R3136" s="1453"/>
      <c r="S3136" s="1453"/>
    </row>
    <row r="3137" spans="1:19">
      <c r="A3137" s="1452"/>
      <c r="B3137" s="1452"/>
      <c r="C3137" s="1455"/>
      <c r="D3137" s="1574"/>
      <c r="E3137" s="1453"/>
      <c r="F3137" s="1454"/>
      <c r="G3137" s="1455"/>
      <c r="H3137" s="1481"/>
      <c r="I3137" s="1453"/>
      <c r="J3137" s="1455"/>
      <c r="K3137" s="1455"/>
      <c r="L3137" s="1453"/>
      <c r="M3137" s="1453"/>
      <c r="N3137" s="1516"/>
      <c r="O3137" s="1453"/>
      <c r="P3137" s="1453"/>
      <c r="Q3137" s="1453"/>
      <c r="R3137" s="1453"/>
      <c r="S3137" s="1453"/>
    </row>
    <row r="3138" spans="1:19">
      <c r="A3138" s="1452"/>
      <c r="B3138" s="1452"/>
      <c r="C3138" s="1455"/>
      <c r="D3138" s="1574"/>
      <c r="E3138" s="1453"/>
      <c r="F3138" s="1454"/>
      <c r="G3138" s="1455"/>
      <c r="H3138" s="1481"/>
      <c r="I3138" s="1453"/>
      <c r="J3138" s="1455"/>
      <c r="K3138" s="1455"/>
      <c r="L3138" s="1453"/>
      <c r="M3138" s="1453"/>
      <c r="N3138" s="1516"/>
      <c r="O3138" s="1453"/>
      <c r="P3138" s="1453"/>
      <c r="Q3138" s="1453"/>
      <c r="R3138" s="1453"/>
      <c r="S3138" s="1453"/>
    </row>
    <row r="3139" spans="1:19">
      <c r="A3139" s="1452"/>
      <c r="B3139" s="1452"/>
      <c r="C3139" s="1455"/>
      <c r="D3139" s="1574"/>
      <c r="E3139" s="1453"/>
      <c r="F3139" s="1454"/>
      <c r="G3139" s="1455"/>
      <c r="H3139" s="1481"/>
      <c r="I3139" s="1453"/>
      <c r="J3139" s="1455"/>
      <c r="K3139" s="1455"/>
      <c r="L3139" s="1453"/>
      <c r="M3139" s="1453"/>
      <c r="N3139" s="1516"/>
      <c r="O3139" s="1453"/>
      <c r="P3139" s="1453"/>
      <c r="Q3139" s="1453"/>
      <c r="R3139" s="1453"/>
      <c r="S3139" s="1453"/>
    </row>
    <row r="3140" spans="1:19">
      <c r="A3140" s="1452"/>
      <c r="B3140" s="1452"/>
      <c r="C3140" s="1455"/>
      <c r="D3140" s="1574"/>
      <c r="E3140" s="1453"/>
      <c r="F3140" s="1454"/>
      <c r="G3140" s="1455"/>
      <c r="H3140" s="1481"/>
      <c r="I3140" s="1453"/>
      <c r="J3140" s="1455"/>
      <c r="K3140" s="1455"/>
      <c r="L3140" s="1453"/>
      <c r="M3140" s="1453"/>
      <c r="N3140" s="1516"/>
      <c r="O3140" s="1453"/>
      <c r="P3140" s="1453"/>
      <c r="Q3140" s="1453"/>
      <c r="R3140" s="1453"/>
      <c r="S3140" s="1453"/>
    </row>
    <row r="3141" spans="1:19">
      <c r="A3141" s="1452"/>
      <c r="B3141" s="1452"/>
      <c r="C3141" s="1455"/>
      <c r="D3141" s="1574"/>
      <c r="E3141" s="1453"/>
      <c r="F3141" s="1454"/>
      <c r="G3141" s="1455"/>
      <c r="H3141" s="1481"/>
      <c r="I3141" s="1453"/>
      <c r="J3141" s="1455"/>
      <c r="K3141" s="1455"/>
      <c r="L3141" s="1453"/>
      <c r="M3141" s="1453"/>
      <c r="N3141" s="1516"/>
      <c r="O3141" s="1453"/>
      <c r="P3141" s="1453"/>
      <c r="Q3141" s="1453"/>
      <c r="R3141" s="1453"/>
      <c r="S3141" s="1453"/>
    </row>
    <row r="3142" spans="1:19">
      <c r="A3142" s="1452"/>
      <c r="B3142" s="1452"/>
      <c r="C3142" s="1455"/>
      <c r="D3142" s="1574"/>
      <c r="E3142" s="1453"/>
      <c r="F3142" s="1454"/>
      <c r="G3142" s="1455"/>
      <c r="H3142" s="1481"/>
      <c r="I3142" s="1453"/>
      <c r="J3142" s="1455"/>
      <c r="K3142" s="1455"/>
      <c r="L3142" s="1453"/>
      <c r="M3142" s="1453"/>
      <c r="N3142" s="1516"/>
      <c r="O3142" s="1453"/>
      <c r="P3142" s="1453"/>
      <c r="Q3142" s="1453"/>
      <c r="R3142" s="1453"/>
      <c r="S3142" s="1453"/>
    </row>
    <row r="3143" spans="1:19">
      <c r="A3143" s="1452"/>
      <c r="B3143" s="1452"/>
      <c r="C3143" s="1455"/>
      <c r="D3143" s="1574"/>
      <c r="E3143" s="1453"/>
      <c r="F3143" s="1454"/>
      <c r="G3143" s="1455"/>
      <c r="H3143" s="1481"/>
      <c r="I3143" s="1453"/>
      <c r="J3143" s="1455"/>
      <c r="K3143" s="1455"/>
      <c r="L3143" s="1453"/>
      <c r="M3143" s="1453"/>
      <c r="N3143" s="1516"/>
      <c r="O3143" s="1453"/>
      <c r="P3143" s="1453"/>
      <c r="Q3143" s="1453"/>
      <c r="R3143" s="1453"/>
      <c r="S3143" s="1453"/>
    </row>
    <row r="3144" spans="1:19">
      <c r="A3144" s="1452"/>
      <c r="B3144" s="1452"/>
      <c r="C3144" s="1455"/>
      <c r="D3144" s="1574"/>
      <c r="E3144" s="1453"/>
      <c r="F3144" s="1454"/>
      <c r="G3144" s="1455"/>
      <c r="H3144" s="1481"/>
      <c r="I3144" s="1453"/>
      <c r="J3144" s="1455"/>
      <c r="K3144" s="1455"/>
      <c r="L3144" s="1453"/>
      <c r="M3144" s="1453"/>
      <c r="N3144" s="1516"/>
      <c r="O3144" s="1453"/>
      <c r="P3144" s="1453"/>
      <c r="Q3144" s="1453"/>
      <c r="R3144" s="1453"/>
      <c r="S3144" s="1453"/>
    </row>
    <row r="3145" spans="1:19">
      <c r="A3145" s="1452"/>
      <c r="B3145" s="1452"/>
      <c r="C3145" s="1455"/>
      <c r="D3145" s="1574"/>
      <c r="E3145" s="1453"/>
      <c r="F3145" s="1454"/>
      <c r="G3145" s="1455"/>
      <c r="H3145" s="1481"/>
      <c r="I3145" s="1453"/>
      <c r="J3145" s="1455"/>
      <c r="K3145" s="1455"/>
      <c r="L3145" s="1453"/>
      <c r="M3145" s="1453"/>
      <c r="N3145" s="1516"/>
      <c r="O3145" s="1453"/>
      <c r="P3145" s="1453"/>
      <c r="Q3145" s="1453"/>
      <c r="R3145" s="1453"/>
      <c r="S3145" s="1453"/>
    </row>
    <row r="3146" spans="1:19">
      <c r="A3146" s="1452"/>
      <c r="B3146" s="1452"/>
      <c r="C3146" s="1455"/>
      <c r="D3146" s="1574"/>
      <c r="E3146" s="1453"/>
      <c r="F3146" s="1454"/>
      <c r="G3146" s="1455"/>
      <c r="H3146" s="1481"/>
      <c r="I3146" s="1453"/>
      <c r="J3146" s="1455"/>
      <c r="K3146" s="1455"/>
      <c r="L3146" s="1453"/>
      <c r="M3146" s="1453"/>
      <c r="N3146" s="1516"/>
      <c r="O3146" s="1453"/>
      <c r="P3146" s="1453"/>
      <c r="Q3146" s="1453"/>
      <c r="R3146" s="1453"/>
      <c r="S3146" s="1453"/>
    </row>
    <row r="3147" spans="1:19">
      <c r="A3147" s="1452"/>
      <c r="B3147" s="1452"/>
      <c r="C3147" s="1455"/>
      <c r="D3147" s="1574"/>
      <c r="E3147" s="1453"/>
      <c r="F3147" s="1454"/>
      <c r="G3147" s="1455"/>
      <c r="H3147" s="1481"/>
      <c r="I3147" s="1453"/>
      <c r="J3147" s="1455"/>
      <c r="K3147" s="1455"/>
      <c r="L3147" s="1453"/>
      <c r="M3147" s="1453"/>
      <c r="N3147" s="1516"/>
      <c r="O3147" s="1453"/>
      <c r="P3147" s="1453"/>
      <c r="Q3147" s="1453"/>
      <c r="R3147" s="1453"/>
      <c r="S3147" s="1453"/>
    </row>
    <row r="3148" spans="1:19">
      <c r="A3148" s="1452"/>
      <c r="B3148" s="1452"/>
      <c r="C3148" s="1455"/>
      <c r="D3148" s="1574"/>
      <c r="E3148" s="1453"/>
      <c r="F3148" s="1454"/>
      <c r="G3148" s="1455"/>
      <c r="H3148" s="1481"/>
      <c r="I3148" s="1453"/>
      <c r="J3148" s="1455"/>
      <c r="K3148" s="1455"/>
      <c r="L3148" s="1453"/>
      <c r="M3148" s="1453"/>
      <c r="N3148" s="1516"/>
      <c r="O3148" s="1453"/>
      <c r="P3148" s="1453"/>
      <c r="Q3148" s="1453"/>
      <c r="R3148" s="1453"/>
      <c r="S3148" s="1453"/>
    </row>
    <row r="3149" spans="1:19">
      <c r="A3149" s="1452"/>
      <c r="B3149" s="1452"/>
      <c r="C3149" s="1455"/>
      <c r="D3149" s="1574"/>
      <c r="E3149" s="1453"/>
      <c r="F3149" s="1454"/>
      <c r="G3149" s="1455"/>
      <c r="H3149" s="1481"/>
      <c r="I3149" s="1453"/>
      <c r="J3149" s="1455"/>
      <c r="K3149" s="1455"/>
      <c r="L3149" s="1453"/>
      <c r="M3149" s="1453"/>
      <c r="N3149" s="1516"/>
      <c r="O3149" s="1453"/>
      <c r="P3149" s="1453"/>
      <c r="Q3149" s="1453"/>
      <c r="R3149" s="1453"/>
      <c r="S3149" s="1453"/>
    </row>
    <row r="3150" spans="1:19">
      <c r="A3150" s="1452"/>
      <c r="B3150" s="1452"/>
      <c r="C3150" s="1455"/>
      <c r="D3150" s="1574"/>
      <c r="E3150" s="1453"/>
      <c r="F3150" s="1454"/>
      <c r="G3150" s="1455"/>
      <c r="H3150" s="1481"/>
      <c r="I3150" s="1453"/>
      <c r="J3150" s="1455"/>
      <c r="K3150" s="1455"/>
      <c r="L3150" s="1453"/>
      <c r="M3150" s="1453"/>
      <c r="N3150" s="1516"/>
      <c r="O3150" s="1453"/>
      <c r="P3150" s="1453"/>
      <c r="Q3150" s="1453"/>
      <c r="R3150" s="1453"/>
      <c r="S3150" s="1453"/>
    </row>
    <row r="3151" spans="1:19">
      <c r="A3151" s="1452"/>
      <c r="B3151" s="1452"/>
      <c r="C3151" s="1455"/>
      <c r="D3151" s="1574"/>
      <c r="E3151" s="1453"/>
      <c r="F3151" s="1454"/>
      <c r="G3151" s="1455"/>
      <c r="H3151" s="1481"/>
      <c r="I3151" s="1453"/>
      <c r="J3151" s="1455"/>
      <c r="K3151" s="1455"/>
      <c r="L3151" s="1453"/>
      <c r="M3151" s="1453"/>
      <c r="N3151" s="1516"/>
      <c r="O3151" s="1453"/>
      <c r="P3151" s="1453"/>
      <c r="Q3151" s="1453"/>
      <c r="R3151" s="1453"/>
      <c r="S3151" s="1453"/>
    </row>
    <row r="3152" spans="1:19">
      <c r="A3152" s="1452"/>
      <c r="B3152" s="1452"/>
      <c r="C3152" s="1455"/>
      <c r="D3152" s="1574"/>
      <c r="E3152" s="1453"/>
      <c r="F3152" s="1454"/>
      <c r="G3152" s="1455"/>
      <c r="H3152" s="1481"/>
      <c r="I3152" s="1453"/>
      <c r="J3152" s="1455"/>
      <c r="K3152" s="1455"/>
      <c r="L3152" s="1453"/>
      <c r="M3152" s="1453"/>
      <c r="N3152" s="1516"/>
      <c r="O3152" s="1453"/>
      <c r="P3152" s="1453"/>
      <c r="Q3152" s="1453"/>
      <c r="R3152" s="1453"/>
      <c r="S3152" s="1453"/>
    </row>
    <row r="3153" spans="1:19">
      <c r="A3153" s="1452"/>
      <c r="B3153" s="1452"/>
      <c r="C3153" s="1455"/>
      <c r="D3153" s="1574"/>
      <c r="E3153" s="1453"/>
      <c r="F3153" s="1454"/>
      <c r="G3153" s="1455"/>
      <c r="H3153" s="1481"/>
      <c r="I3153" s="1453"/>
      <c r="J3153" s="1455"/>
      <c r="K3153" s="1455"/>
      <c r="L3153" s="1453"/>
      <c r="M3153" s="1453"/>
      <c r="N3153" s="1516"/>
      <c r="O3153" s="1453"/>
      <c r="P3153" s="1453"/>
      <c r="Q3153" s="1453"/>
      <c r="R3153" s="1453"/>
      <c r="S3153" s="1453"/>
    </row>
    <row r="3154" spans="1:19">
      <c r="A3154" s="1452"/>
      <c r="B3154" s="1452"/>
      <c r="C3154" s="1455"/>
      <c r="D3154" s="1574"/>
      <c r="E3154" s="1453"/>
      <c r="F3154" s="1454"/>
      <c r="G3154" s="1455"/>
      <c r="H3154" s="1481"/>
      <c r="I3154" s="1453"/>
      <c r="J3154" s="1455"/>
      <c r="K3154" s="1455"/>
      <c r="L3154" s="1453"/>
      <c r="M3154" s="1453"/>
      <c r="N3154" s="1516"/>
      <c r="O3154" s="1453"/>
      <c r="P3154" s="1453"/>
      <c r="Q3154" s="1453"/>
      <c r="R3154" s="1453"/>
      <c r="S3154" s="1453"/>
    </row>
    <row r="3155" spans="1:19">
      <c r="A3155" s="1452"/>
      <c r="B3155" s="1452"/>
      <c r="C3155" s="1455"/>
      <c r="D3155" s="1574"/>
      <c r="E3155" s="1453"/>
      <c r="F3155" s="1454"/>
      <c r="G3155" s="1455"/>
      <c r="H3155" s="1481"/>
      <c r="I3155" s="1453"/>
      <c r="J3155" s="1455"/>
      <c r="K3155" s="1455"/>
      <c r="L3155" s="1453"/>
      <c r="M3155" s="1453"/>
      <c r="N3155" s="1516"/>
      <c r="O3155" s="1453"/>
      <c r="P3155" s="1453"/>
      <c r="Q3155" s="1453"/>
      <c r="R3155" s="1453"/>
      <c r="S3155" s="1453"/>
    </row>
    <row r="3156" spans="1:19">
      <c r="A3156" s="1452"/>
      <c r="B3156" s="1452"/>
      <c r="C3156" s="1455"/>
      <c r="D3156" s="1574"/>
      <c r="E3156" s="1453"/>
      <c r="F3156" s="1454"/>
      <c r="G3156" s="1455"/>
      <c r="H3156" s="1481"/>
      <c r="I3156" s="1453"/>
      <c r="J3156" s="1455"/>
      <c r="K3156" s="1455"/>
      <c r="L3156" s="1453"/>
      <c r="M3156" s="1453"/>
      <c r="N3156" s="1516"/>
      <c r="O3156" s="1453"/>
      <c r="P3156" s="1453"/>
      <c r="Q3156" s="1453"/>
      <c r="R3156" s="1453"/>
      <c r="S3156" s="1453"/>
    </row>
    <row r="3157" spans="1:19">
      <c r="A3157" s="1452"/>
      <c r="B3157" s="1452"/>
      <c r="C3157" s="1455"/>
      <c r="D3157" s="1574"/>
      <c r="E3157" s="1453"/>
      <c r="F3157" s="1454"/>
      <c r="G3157" s="1455"/>
      <c r="H3157" s="1481"/>
      <c r="I3157" s="1453"/>
      <c r="J3157" s="1455"/>
      <c r="K3157" s="1455"/>
      <c r="L3157" s="1453"/>
      <c r="M3157" s="1453"/>
      <c r="N3157" s="1516"/>
      <c r="O3157" s="1453"/>
      <c r="P3157" s="1453"/>
      <c r="Q3157" s="1453"/>
      <c r="R3157" s="1453"/>
      <c r="S3157" s="1453"/>
    </row>
    <row r="3158" spans="1:19">
      <c r="A3158" s="1452"/>
      <c r="B3158" s="1452"/>
      <c r="C3158" s="1455"/>
      <c r="D3158" s="1574"/>
      <c r="E3158" s="1453"/>
      <c r="F3158" s="1454"/>
      <c r="G3158" s="1455"/>
      <c r="H3158" s="1481"/>
      <c r="I3158" s="1453"/>
      <c r="J3158" s="1455"/>
      <c r="K3158" s="1455"/>
      <c r="L3158" s="1453"/>
      <c r="M3158" s="1453"/>
      <c r="N3158" s="1516"/>
      <c r="O3158" s="1453"/>
      <c r="P3158" s="1453"/>
      <c r="Q3158" s="1453"/>
      <c r="R3158" s="1453"/>
      <c r="S3158" s="1453"/>
    </row>
    <row r="3159" spans="1:19">
      <c r="A3159" s="1452"/>
      <c r="B3159" s="1452"/>
      <c r="C3159" s="1455"/>
      <c r="D3159" s="1574"/>
      <c r="E3159" s="1453"/>
      <c r="F3159" s="1454"/>
      <c r="G3159" s="1455"/>
      <c r="H3159" s="1481"/>
      <c r="I3159" s="1453"/>
      <c r="J3159" s="1455"/>
      <c r="K3159" s="1455"/>
      <c r="L3159" s="1453"/>
      <c r="M3159" s="1453"/>
      <c r="N3159" s="1516"/>
      <c r="O3159" s="1453"/>
      <c r="P3159" s="1453"/>
      <c r="Q3159" s="1453"/>
      <c r="R3159" s="1453"/>
      <c r="S3159" s="1453"/>
    </row>
    <row r="3160" spans="1:19">
      <c r="A3160" s="1452"/>
      <c r="B3160" s="1452"/>
      <c r="C3160" s="1455"/>
      <c r="D3160" s="1574"/>
      <c r="E3160" s="1453"/>
      <c r="F3160" s="1454"/>
      <c r="G3160" s="1455"/>
      <c r="H3160" s="1481"/>
      <c r="I3160" s="1453"/>
      <c r="J3160" s="1455"/>
      <c r="K3160" s="1455"/>
      <c r="L3160" s="1453"/>
      <c r="M3160" s="1453"/>
      <c r="N3160" s="1516"/>
      <c r="O3160" s="1453"/>
      <c r="P3160" s="1453"/>
      <c r="Q3160" s="1453"/>
      <c r="R3160" s="1453"/>
      <c r="S3160" s="1453"/>
    </row>
    <row r="3161" spans="1:19">
      <c r="A3161" s="1452"/>
      <c r="B3161" s="1452"/>
      <c r="C3161" s="1455"/>
      <c r="D3161" s="1574"/>
      <c r="E3161" s="1453"/>
      <c r="F3161" s="1454"/>
      <c r="G3161" s="1455"/>
      <c r="H3161" s="1481"/>
      <c r="I3161" s="1453"/>
      <c r="J3161" s="1455"/>
      <c r="K3161" s="1455"/>
      <c r="L3161" s="1453"/>
      <c r="M3161" s="1453"/>
      <c r="N3161" s="1516"/>
      <c r="O3161" s="1453"/>
      <c r="P3161" s="1453"/>
      <c r="Q3161" s="1453"/>
      <c r="R3161" s="1453"/>
      <c r="S3161" s="1453"/>
    </row>
    <row r="3162" spans="1:19">
      <c r="A3162" s="1452"/>
      <c r="B3162" s="1452"/>
      <c r="C3162" s="1455"/>
      <c r="D3162" s="1574"/>
      <c r="E3162" s="1453"/>
      <c r="F3162" s="1454"/>
      <c r="G3162" s="1455"/>
      <c r="H3162" s="1481"/>
      <c r="I3162" s="1453"/>
      <c r="J3162" s="1455"/>
      <c r="K3162" s="1455"/>
      <c r="L3162" s="1453"/>
      <c r="M3162" s="1453"/>
      <c r="N3162" s="1516"/>
      <c r="O3162" s="1453"/>
      <c r="P3162" s="1453"/>
      <c r="Q3162" s="1453"/>
      <c r="R3162" s="1453"/>
      <c r="S3162" s="1453"/>
    </row>
    <row r="3163" spans="1:19">
      <c r="A3163" s="1452"/>
      <c r="B3163" s="1452"/>
      <c r="C3163" s="1455"/>
      <c r="D3163" s="1574"/>
      <c r="E3163" s="1453"/>
      <c r="F3163" s="1454"/>
      <c r="G3163" s="1455"/>
      <c r="H3163" s="1481"/>
      <c r="I3163" s="1453"/>
      <c r="J3163" s="1455"/>
      <c r="K3163" s="1455"/>
      <c r="L3163" s="1453"/>
      <c r="M3163" s="1453"/>
      <c r="N3163" s="1516"/>
      <c r="O3163" s="1453"/>
      <c r="P3163" s="1453"/>
      <c r="Q3163" s="1453"/>
      <c r="R3163" s="1453"/>
      <c r="S3163" s="1453"/>
    </row>
    <row r="3164" spans="1:19">
      <c r="A3164" s="1452"/>
      <c r="B3164" s="1452"/>
      <c r="C3164" s="1455"/>
      <c r="D3164" s="1574"/>
      <c r="E3164" s="1453"/>
      <c r="F3164" s="1454"/>
      <c r="G3164" s="1455"/>
      <c r="H3164" s="1481"/>
      <c r="I3164" s="1453"/>
      <c r="J3164" s="1455"/>
      <c r="K3164" s="1455"/>
      <c r="L3164" s="1453"/>
      <c r="M3164" s="1453"/>
      <c r="N3164" s="1516"/>
      <c r="O3164" s="1453"/>
      <c r="P3164" s="1453"/>
      <c r="Q3164" s="1453"/>
      <c r="R3164" s="1453"/>
      <c r="S3164" s="1453"/>
    </row>
    <row r="3165" spans="1:19">
      <c r="A3165" s="1452"/>
      <c r="B3165" s="1452"/>
      <c r="C3165" s="1455"/>
      <c r="D3165" s="1574"/>
      <c r="E3165" s="1453"/>
      <c r="F3165" s="1454"/>
      <c r="G3165" s="1455"/>
      <c r="H3165" s="1481"/>
      <c r="I3165" s="1453"/>
      <c r="J3165" s="1455"/>
      <c r="K3165" s="1455"/>
      <c r="L3165" s="1453"/>
      <c r="M3165" s="1453"/>
      <c r="N3165" s="1516"/>
      <c r="O3165" s="1453"/>
      <c r="P3165" s="1453"/>
      <c r="Q3165" s="1453"/>
      <c r="R3165" s="1453"/>
      <c r="S3165" s="1453"/>
    </row>
    <row r="3166" spans="1:19">
      <c r="A3166" s="1452"/>
      <c r="B3166" s="1452"/>
      <c r="C3166" s="1455"/>
      <c r="D3166" s="1574"/>
      <c r="E3166" s="1453"/>
      <c r="F3166" s="1454"/>
      <c r="G3166" s="1455"/>
      <c r="H3166" s="1481"/>
      <c r="I3166" s="1453"/>
      <c r="J3166" s="1455"/>
      <c r="K3166" s="1455"/>
      <c r="L3166" s="1453"/>
      <c r="M3166" s="1453"/>
      <c r="N3166" s="1516"/>
      <c r="O3166" s="1453"/>
      <c r="P3166" s="1453"/>
      <c r="Q3166" s="1453"/>
      <c r="R3166" s="1453"/>
      <c r="S3166" s="1453"/>
    </row>
    <row r="3167" spans="1:19">
      <c r="A3167" s="1452"/>
      <c r="B3167" s="1452"/>
      <c r="C3167" s="1455"/>
      <c r="D3167" s="1574"/>
      <c r="E3167" s="1453"/>
      <c r="F3167" s="1454"/>
      <c r="G3167" s="1455"/>
      <c r="H3167" s="1481"/>
      <c r="I3167" s="1453"/>
      <c r="J3167" s="1455"/>
      <c r="K3167" s="1455"/>
      <c r="L3167" s="1453"/>
      <c r="M3167" s="1453"/>
      <c r="N3167" s="1516"/>
      <c r="O3167" s="1453"/>
      <c r="P3167" s="1453"/>
      <c r="Q3167" s="1453"/>
      <c r="R3167" s="1453"/>
      <c r="S3167" s="1453"/>
    </row>
    <row r="3168" spans="1:19">
      <c r="A3168" s="1452"/>
      <c r="B3168" s="1452"/>
      <c r="C3168" s="1455"/>
      <c r="D3168" s="1574"/>
      <c r="E3168" s="1453"/>
      <c r="F3168" s="1454"/>
      <c r="G3168" s="1455"/>
      <c r="H3168" s="1481"/>
      <c r="I3168" s="1453"/>
      <c r="J3168" s="1455"/>
      <c r="K3168" s="1455"/>
      <c r="L3168" s="1453"/>
      <c r="M3168" s="1453"/>
      <c r="N3168" s="1516"/>
      <c r="O3168" s="1453"/>
      <c r="P3168" s="1453"/>
      <c r="Q3168" s="1453"/>
      <c r="R3168" s="1453"/>
      <c r="S3168" s="1453"/>
    </row>
    <row r="3169" spans="1:19">
      <c r="A3169" s="1452"/>
      <c r="B3169" s="1452"/>
      <c r="C3169" s="1455"/>
      <c r="D3169" s="1574"/>
      <c r="E3169" s="1453"/>
      <c r="F3169" s="1454"/>
      <c r="G3169" s="1455"/>
      <c r="H3169" s="1481"/>
      <c r="I3169" s="1453"/>
      <c r="J3169" s="1455"/>
      <c r="K3169" s="1455"/>
      <c r="L3169" s="1453"/>
      <c r="M3169" s="1453"/>
      <c r="N3169" s="1516"/>
      <c r="O3169" s="1453"/>
      <c r="P3169" s="1453"/>
      <c r="Q3169" s="1453"/>
      <c r="R3169" s="1453"/>
      <c r="S3169" s="1453"/>
    </row>
    <row r="3170" spans="1:19">
      <c r="A3170" s="1452"/>
      <c r="B3170" s="1452"/>
      <c r="C3170" s="1455"/>
      <c r="D3170" s="1574"/>
      <c r="E3170" s="1453"/>
      <c r="F3170" s="1454"/>
      <c r="G3170" s="1455"/>
      <c r="H3170" s="1481"/>
      <c r="I3170" s="1453"/>
      <c r="J3170" s="1455"/>
      <c r="K3170" s="1455"/>
      <c r="L3170" s="1453"/>
      <c r="M3170" s="1453"/>
      <c r="N3170" s="1516"/>
      <c r="O3170" s="1453"/>
      <c r="P3170" s="1453"/>
      <c r="Q3170" s="1453"/>
      <c r="R3170" s="1453"/>
      <c r="S3170" s="1453"/>
    </row>
    <row r="3171" spans="1:19">
      <c r="A3171" s="1452"/>
      <c r="B3171" s="1452"/>
      <c r="C3171" s="1455"/>
      <c r="D3171" s="1574"/>
      <c r="E3171" s="1453"/>
      <c r="F3171" s="1454"/>
      <c r="G3171" s="1455"/>
      <c r="H3171" s="1481"/>
      <c r="I3171" s="1453"/>
      <c r="J3171" s="1455"/>
      <c r="K3171" s="1455"/>
      <c r="L3171" s="1453"/>
      <c r="M3171" s="1453"/>
      <c r="N3171" s="1516"/>
      <c r="O3171" s="1453"/>
      <c r="P3171" s="1453"/>
      <c r="Q3171" s="1453"/>
      <c r="R3171" s="1453"/>
      <c r="S3171" s="1453"/>
    </row>
    <row r="3172" spans="1:19">
      <c r="A3172" s="1452"/>
      <c r="B3172" s="1452"/>
      <c r="C3172" s="1455"/>
      <c r="D3172" s="1574"/>
      <c r="E3172" s="1453"/>
      <c r="F3172" s="1454"/>
      <c r="G3172" s="1455"/>
      <c r="H3172" s="1481"/>
      <c r="I3172" s="1453"/>
      <c r="J3172" s="1455"/>
      <c r="K3172" s="1455"/>
      <c r="L3172" s="1453"/>
      <c r="M3172" s="1453"/>
      <c r="N3172" s="1516"/>
      <c r="O3172" s="1453"/>
      <c r="P3172" s="1453"/>
      <c r="Q3172" s="1453"/>
      <c r="R3172" s="1453"/>
      <c r="S3172" s="1453"/>
    </row>
    <row r="3173" spans="1:19">
      <c r="A3173" s="1452"/>
      <c r="B3173" s="1452"/>
      <c r="C3173" s="1455"/>
      <c r="D3173" s="1574"/>
      <c r="E3173" s="1453"/>
      <c r="F3173" s="1454"/>
      <c r="G3173" s="1455"/>
      <c r="H3173" s="1481"/>
      <c r="I3173" s="1453"/>
      <c r="J3173" s="1455"/>
      <c r="K3173" s="1455"/>
      <c r="L3173" s="1453"/>
      <c r="M3173" s="1453"/>
      <c r="N3173" s="1516"/>
      <c r="O3173" s="1453"/>
      <c r="P3173" s="1453"/>
      <c r="Q3173" s="1453"/>
      <c r="R3173" s="1453"/>
      <c r="S3173" s="1453"/>
    </row>
    <row r="3174" spans="1:19">
      <c r="A3174" s="1452"/>
      <c r="B3174" s="1452"/>
      <c r="C3174" s="1455"/>
      <c r="D3174" s="1574"/>
      <c r="E3174" s="1453"/>
      <c r="F3174" s="1454"/>
      <c r="G3174" s="1455"/>
      <c r="H3174" s="1481"/>
      <c r="I3174" s="1453"/>
      <c r="J3174" s="1455"/>
      <c r="K3174" s="1455"/>
      <c r="L3174" s="1453"/>
      <c r="M3174" s="1453"/>
      <c r="N3174" s="1516"/>
      <c r="O3174" s="1453"/>
      <c r="P3174" s="1453"/>
      <c r="Q3174" s="1453"/>
      <c r="R3174" s="1453"/>
      <c r="S3174" s="1453"/>
    </row>
    <row r="3175" spans="1:19">
      <c r="A3175" s="1452"/>
      <c r="B3175" s="1452"/>
      <c r="C3175" s="1455"/>
      <c r="D3175" s="1574"/>
      <c r="E3175" s="1453"/>
      <c r="F3175" s="1454"/>
      <c r="G3175" s="1455"/>
      <c r="H3175" s="1481"/>
      <c r="I3175" s="1453"/>
      <c r="J3175" s="1455"/>
      <c r="K3175" s="1455"/>
      <c r="L3175" s="1453"/>
      <c r="M3175" s="1453"/>
      <c r="N3175" s="1516"/>
      <c r="O3175" s="1453"/>
      <c r="P3175" s="1453"/>
      <c r="Q3175" s="1453"/>
      <c r="R3175" s="1453"/>
      <c r="S3175" s="1453"/>
    </row>
    <row r="3176" spans="1:19">
      <c r="A3176" s="1452"/>
      <c r="B3176" s="1452"/>
      <c r="C3176" s="1455"/>
      <c r="D3176" s="1574"/>
      <c r="E3176" s="1453"/>
      <c r="F3176" s="1454"/>
      <c r="G3176" s="1455"/>
      <c r="H3176" s="1481"/>
      <c r="I3176" s="1453"/>
      <c r="J3176" s="1455"/>
      <c r="K3176" s="1455"/>
      <c r="L3176" s="1453"/>
      <c r="M3176" s="1453"/>
      <c r="N3176" s="1516"/>
      <c r="O3176" s="1453"/>
      <c r="P3176" s="1453"/>
      <c r="Q3176" s="1453"/>
      <c r="R3176" s="1453"/>
      <c r="S3176" s="1453"/>
    </row>
    <row r="3177" spans="1:19">
      <c r="A3177" s="1452"/>
      <c r="B3177" s="1452"/>
      <c r="C3177" s="1455"/>
      <c r="D3177" s="1574"/>
      <c r="E3177" s="1453"/>
      <c r="F3177" s="1454"/>
      <c r="G3177" s="1455"/>
      <c r="H3177" s="1481"/>
      <c r="I3177" s="1453"/>
      <c r="J3177" s="1455"/>
      <c r="K3177" s="1455"/>
      <c r="L3177" s="1453"/>
      <c r="M3177" s="1453"/>
      <c r="N3177" s="1516"/>
      <c r="O3177" s="1453"/>
      <c r="P3177" s="1453"/>
      <c r="Q3177" s="1453"/>
      <c r="R3177" s="1453"/>
      <c r="S3177" s="1453"/>
    </row>
    <row r="3178" spans="1:19">
      <c r="A3178" s="1452"/>
      <c r="B3178" s="1452"/>
      <c r="C3178" s="1455"/>
      <c r="D3178" s="1574"/>
      <c r="E3178" s="1453"/>
      <c r="F3178" s="1454"/>
      <c r="G3178" s="1455"/>
      <c r="H3178" s="1481"/>
      <c r="I3178" s="1453"/>
      <c r="J3178" s="1455"/>
      <c r="K3178" s="1455"/>
      <c r="L3178" s="1453"/>
      <c r="M3178" s="1453"/>
      <c r="N3178" s="1516"/>
      <c r="O3178" s="1453"/>
      <c r="P3178" s="1453"/>
      <c r="Q3178" s="1453"/>
      <c r="R3178" s="1453"/>
      <c r="S3178" s="1453"/>
    </row>
    <row r="3179" spans="1:19">
      <c r="A3179" s="1452"/>
      <c r="B3179" s="1452"/>
      <c r="C3179" s="1455"/>
      <c r="D3179" s="1574"/>
      <c r="E3179" s="1453"/>
      <c r="F3179" s="1454"/>
      <c r="G3179" s="1455"/>
      <c r="H3179" s="1481"/>
      <c r="I3179" s="1453"/>
      <c r="J3179" s="1455"/>
      <c r="K3179" s="1455"/>
      <c r="L3179" s="1453"/>
      <c r="M3179" s="1453"/>
      <c r="N3179" s="1516"/>
      <c r="O3179" s="1453"/>
      <c r="P3179" s="1453"/>
      <c r="Q3179" s="1453"/>
      <c r="R3179" s="1453"/>
      <c r="S3179" s="1453"/>
    </row>
    <row r="3180" spans="1:19">
      <c r="A3180" s="1452"/>
      <c r="B3180" s="1452"/>
      <c r="C3180" s="1455"/>
      <c r="D3180" s="1574"/>
      <c r="E3180" s="1453"/>
      <c r="F3180" s="1454"/>
      <c r="G3180" s="1455"/>
      <c r="H3180" s="1481"/>
      <c r="I3180" s="1453"/>
      <c r="J3180" s="1455"/>
      <c r="K3180" s="1455"/>
      <c r="L3180" s="1453"/>
      <c r="M3180" s="1453"/>
      <c r="N3180" s="1516"/>
      <c r="O3180" s="1453"/>
      <c r="P3180" s="1453"/>
      <c r="Q3180" s="1453"/>
      <c r="R3180" s="1453"/>
      <c r="S3180" s="1453"/>
    </row>
    <row r="3181" spans="1:19">
      <c r="A3181" s="1452"/>
      <c r="B3181" s="1452"/>
      <c r="C3181" s="1455"/>
      <c r="D3181" s="1574"/>
      <c r="E3181" s="1453"/>
      <c r="F3181" s="1454"/>
      <c r="G3181" s="1455"/>
      <c r="H3181" s="1481"/>
      <c r="I3181" s="1453"/>
      <c r="J3181" s="1455"/>
      <c r="K3181" s="1455"/>
      <c r="L3181" s="1453"/>
      <c r="M3181" s="1453"/>
      <c r="N3181" s="1516"/>
      <c r="O3181" s="1453"/>
      <c r="P3181" s="1453"/>
      <c r="Q3181" s="1453"/>
      <c r="R3181" s="1453"/>
      <c r="S3181" s="1453"/>
    </row>
    <row r="3182" spans="1:19">
      <c r="A3182" s="1452"/>
      <c r="B3182" s="1452"/>
      <c r="C3182" s="1455"/>
      <c r="D3182" s="1574"/>
      <c r="E3182" s="1453"/>
      <c r="F3182" s="1454"/>
      <c r="G3182" s="1455"/>
      <c r="H3182" s="1481"/>
      <c r="I3182" s="1453"/>
      <c r="J3182" s="1455"/>
      <c r="K3182" s="1455"/>
      <c r="L3182" s="1453"/>
      <c r="M3182" s="1453"/>
      <c r="N3182" s="1516"/>
      <c r="O3182" s="1453"/>
      <c r="P3182" s="1453"/>
      <c r="Q3182" s="1453"/>
      <c r="R3182" s="1453"/>
      <c r="S3182" s="1453"/>
    </row>
    <row r="3183" spans="1:19">
      <c r="A3183" s="1452"/>
      <c r="B3183" s="1452"/>
      <c r="C3183" s="1455"/>
      <c r="D3183" s="1574"/>
      <c r="E3183" s="1453"/>
      <c r="F3183" s="1454"/>
      <c r="G3183" s="1455"/>
      <c r="H3183" s="1481"/>
      <c r="I3183" s="1453"/>
      <c r="J3183" s="1455"/>
      <c r="K3183" s="1455"/>
      <c r="L3183" s="1453"/>
      <c r="M3183" s="1453"/>
      <c r="N3183" s="1516"/>
      <c r="O3183" s="1453"/>
      <c r="P3183" s="1453"/>
      <c r="Q3183" s="1453"/>
      <c r="R3183" s="1453"/>
      <c r="S3183" s="1453"/>
    </row>
    <row r="3184" spans="1:19">
      <c r="A3184" s="1452"/>
      <c r="B3184" s="1452"/>
      <c r="C3184" s="1455"/>
      <c r="D3184" s="1574"/>
      <c r="E3184" s="1453"/>
      <c r="F3184" s="1454"/>
      <c r="G3184" s="1455"/>
      <c r="H3184" s="1481"/>
      <c r="I3184" s="1453"/>
      <c r="J3184" s="1455"/>
      <c r="K3184" s="1455"/>
      <c r="L3184" s="1453"/>
      <c r="M3184" s="1453"/>
      <c r="N3184" s="1516"/>
      <c r="O3184" s="1453"/>
      <c r="P3184" s="1453"/>
      <c r="Q3184" s="1453"/>
      <c r="R3184" s="1453"/>
      <c r="S3184" s="1453"/>
    </row>
  </sheetData>
  <mergeCells count="15">
    <mergeCell ref="A2292:B2292"/>
    <mergeCell ref="N1:O1"/>
    <mergeCell ref="A2287:B2287"/>
    <mergeCell ref="A2289:B2289"/>
    <mergeCell ref="A2290:B2290"/>
    <mergeCell ref="A2291:B2291"/>
    <mergeCell ref="A2299:B2299"/>
    <mergeCell ref="A2300:B2300"/>
    <mergeCell ref="A2301:B2301"/>
    <mergeCell ref="A2293:B2293"/>
    <mergeCell ref="A2294:B2294"/>
    <mergeCell ref="A2295:B2295"/>
    <mergeCell ref="A2296:B2296"/>
    <mergeCell ref="A2297:B2297"/>
    <mergeCell ref="A2298:B2298"/>
  </mergeCells>
  <phoneticPr fontId="124"/>
  <printOptions horizontalCentered="1" verticalCentered="1"/>
  <pageMargins left="0.25" right="0.25" top="0.25" bottom="0.25" header="0" footer="0"/>
  <pageSetup paperSize="9" scale="17" orientation="portrait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9">
    <tabColor rgb="FF92D050"/>
  </sheetPr>
  <dimension ref="A1:X1382"/>
  <sheetViews>
    <sheetView zoomScaleNormal="100" workbookViewId="0">
      <pane xSplit="4" ySplit="2" topLeftCell="E1129" activePane="bottomRight" state="frozen"/>
      <selection pane="topRight" activeCell="E301" sqref="E301"/>
      <selection pane="bottomLeft" activeCell="E301" sqref="E301"/>
      <selection pane="bottomRight" activeCell="C1146" sqref="C1146"/>
    </sheetView>
  </sheetViews>
  <sheetFormatPr defaultColWidth="9" defaultRowHeight="12.75"/>
  <cols>
    <col min="1" max="1" width="14" style="22" customWidth="1"/>
    <col min="2" max="2" width="27.42578125" style="23" customWidth="1"/>
    <col min="3" max="3" width="23.7109375" style="23" customWidth="1"/>
    <col min="4" max="4" width="13" style="766" customWidth="1"/>
    <col min="5" max="5" width="10" style="25" customWidth="1"/>
    <col min="6" max="6" width="11.28515625" style="22" customWidth="1"/>
    <col min="7" max="7" width="10" style="22" customWidth="1"/>
    <col min="8" max="8" width="10.42578125" style="1484" customWidth="1"/>
    <col min="9" max="9" width="14.42578125" style="22" bestFit="1" customWidth="1"/>
    <col min="10" max="10" width="10.7109375" style="22" customWidth="1"/>
    <col min="11" max="11" width="9.42578125" style="26" customWidth="1"/>
    <col min="12" max="12" width="9.7109375" style="22" customWidth="1"/>
    <col min="13" max="13" width="12.28515625" style="1509" customWidth="1"/>
    <col min="14" max="14" width="10.28515625" style="23" customWidth="1"/>
    <col min="15" max="15" width="19.7109375" style="23" customWidth="1"/>
    <col min="16" max="16" width="14" style="23" customWidth="1"/>
    <col min="17" max="16384" width="9" style="23"/>
  </cols>
  <sheetData>
    <row r="1" spans="1:16">
      <c r="A1" s="3"/>
      <c r="B1" s="2876" t="s">
        <v>9</v>
      </c>
      <c r="C1" s="1"/>
      <c r="D1" s="246" t="s">
        <v>1593</v>
      </c>
      <c r="E1" s="209" t="s">
        <v>1594</v>
      </c>
      <c r="F1" s="2876" t="s">
        <v>1595</v>
      </c>
      <c r="G1" s="2876"/>
      <c r="H1" s="1476"/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</row>
    <row r="2" spans="1:16" s="22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" t="s">
        <v>944</v>
      </c>
      <c r="G2" s="5" t="s">
        <v>1599</v>
      </c>
      <c r="H2" s="1477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504" t="s">
        <v>3112</v>
      </c>
      <c r="N2" s="6" t="s">
        <v>18</v>
      </c>
      <c r="O2" s="5" t="s">
        <v>949</v>
      </c>
      <c r="P2" s="29" t="s">
        <v>722</v>
      </c>
    </row>
    <row r="3" spans="1:16" s="22" customFormat="1">
      <c r="A3" s="3"/>
      <c r="B3" s="7"/>
      <c r="C3" s="2876"/>
      <c r="D3" s="765"/>
      <c r="E3" s="47"/>
      <c r="F3" s="2876"/>
      <c r="G3" s="2876"/>
      <c r="H3" s="1476"/>
      <c r="I3" s="2876"/>
      <c r="J3" s="2876"/>
      <c r="K3" s="48"/>
      <c r="L3" s="2876"/>
      <c r="M3" s="1505"/>
      <c r="N3" s="49"/>
      <c r="O3" s="2876"/>
      <c r="P3" s="2005"/>
    </row>
    <row r="4" spans="1:16" s="22" customFormat="1">
      <c r="A4" s="3"/>
      <c r="B4" s="245" t="s">
        <v>2187</v>
      </c>
      <c r="C4" s="2876"/>
      <c r="D4" s="765">
        <v>7454441</v>
      </c>
      <c r="E4" s="47"/>
      <c r="F4" s="2876"/>
      <c r="G4" s="2876"/>
      <c r="H4" s="1476"/>
      <c r="I4" s="2876"/>
      <c r="J4" s="2876"/>
      <c r="K4" s="48"/>
      <c r="L4" s="2876"/>
      <c r="M4" s="1505"/>
      <c r="N4" s="49"/>
      <c r="O4" s="2876"/>
      <c r="P4" s="2005"/>
    </row>
    <row r="5" spans="1:16" s="22" customFormat="1">
      <c r="A5" s="3"/>
      <c r="B5" s="7"/>
      <c r="C5" s="2876"/>
      <c r="D5" s="765"/>
      <c r="E5" s="47"/>
      <c r="F5" s="2876"/>
      <c r="G5" s="2876"/>
      <c r="H5" s="1476"/>
      <c r="I5" s="2876"/>
      <c r="J5" s="2876"/>
      <c r="K5" s="48"/>
      <c r="L5" s="2876"/>
      <c r="M5" s="1505"/>
      <c r="N5" s="49"/>
      <c r="O5" s="2876"/>
      <c r="P5" s="2005"/>
    </row>
    <row r="6" spans="1:16" s="952" customFormat="1">
      <c r="A6" s="861" t="s">
        <v>3113</v>
      </c>
      <c r="B6" s="2004"/>
      <c r="C6" s="681" t="s">
        <v>4217</v>
      </c>
      <c r="D6" s="144"/>
      <c r="E6" s="2007"/>
      <c r="F6" s="2105"/>
      <c r="G6" s="2005"/>
      <c r="H6" s="2106"/>
      <c r="I6" s="2002"/>
      <c r="J6" s="2005"/>
      <c r="K6" s="2010"/>
      <c r="L6" s="2005"/>
      <c r="M6" s="2011"/>
      <c r="N6" s="2004"/>
      <c r="O6" s="2004"/>
      <c r="P6" s="2004"/>
    </row>
    <row r="7" spans="1:16" s="952" customFormat="1">
      <c r="A7" s="216">
        <v>4910215</v>
      </c>
      <c r="B7" s="2004" t="s">
        <v>981</v>
      </c>
      <c r="C7" s="2104" t="s">
        <v>4218</v>
      </c>
      <c r="D7" s="144">
        <v>430000</v>
      </c>
      <c r="E7" s="2007"/>
      <c r="F7" s="2105">
        <v>405000</v>
      </c>
      <c r="G7" s="2005" t="s">
        <v>110</v>
      </c>
      <c r="H7" s="2106">
        <v>42306</v>
      </c>
      <c r="I7" s="2002" t="s">
        <v>219</v>
      </c>
      <c r="J7" s="2005"/>
      <c r="K7" s="2010"/>
      <c r="L7" s="2005" t="s">
        <v>41</v>
      </c>
      <c r="M7" s="2011">
        <v>42826</v>
      </c>
      <c r="N7" s="2004" t="s">
        <v>728</v>
      </c>
      <c r="O7" s="2004" t="s">
        <v>729</v>
      </c>
      <c r="P7" s="2004"/>
    </row>
    <row r="8" spans="1:16" s="952" customFormat="1">
      <c r="A8" s="216">
        <v>5003097</v>
      </c>
      <c r="B8" s="2004" t="s">
        <v>2207</v>
      </c>
      <c r="C8" s="2104" t="s">
        <v>4219</v>
      </c>
      <c r="D8" s="144">
        <v>420000</v>
      </c>
      <c r="E8" s="2007"/>
      <c r="F8" s="2105">
        <v>400000</v>
      </c>
      <c r="G8" s="2005" t="s">
        <v>31</v>
      </c>
      <c r="H8" s="2106">
        <v>42443</v>
      </c>
      <c r="I8" s="2002" t="s">
        <v>2364</v>
      </c>
      <c r="J8" s="2005"/>
      <c r="K8" s="2010"/>
      <c r="L8" s="2005" t="s">
        <v>41</v>
      </c>
      <c r="M8" s="2011">
        <v>42826</v>
      </c>
      <c r="N8" s="2004" t="s">
        <v>728</v>
      </c>
      <c r="O8" s="2004" t="s">
        <v>2236</v>
      </c>
      <c r="P8" s="2004"/>
    </row>
    <row r="9" spans="1:16" s="952" customFormat="1">
      <c r="A9" s="216">
        <v>5012098</v>
      </c>
      <c r="B9" s="2004" t="s">
        <v>4220</v>
      </c>
      <c r="C9" s="2104" t="s">
        <v>4221</v>
      </c>
      <c r="D9" s="144">
        <v>240000</v>
      </c>
      <c r="E9" s="2007"/>
      <c r="F9" s="2105">
        <v>168000</v>
      </c>
      <c r="G9" s="2005" t="s">
        <v>25</v>
      </c>
      <c r="H9" s="2106">
        <v>42732</v>
      </c>
      <c r="I9" s="2002" t="s">
        <v>135</v>
      </c>
      <c r="J9" s="2005"/>
      <c r="K9" s="2010"/>
      <c r="L9" s="2005" t="s">
        <v>41</v>
      </c>
      <c r="M9" s="2011">
        <v>42826</v>
      </c>
      <c r="N9" s="2004" t="s">
        <v>728</v>
      </c>
      <c r="O9" s="2004" t="s">
        <v>729</v>
      </c>
      <c r="P9" s="2004"/>
    </row>
    <row r="10" spans="1:16" s="952" customFormat="1">
      <c r="A10" s="216">
        <v>5101001</v>
      </c>
      <c r="B10" s="2004" t="s">
        <v>2207</v>
      </c>
      <c r="C10" s="2104" t="s">
        <v>4222</v>
      </c>
      <c r="D10" s="144">
        <v>410000</v>
      </c>
      <c r="E10" s="2007"/>
      <c r="F10" s="2105">
        <v>316000</v>
      </c>
      <c r="G10" s="2005" t="s">
        <v>369</v>
      </c>
      <c r="H10" s="2106">
        <v>42742</v>
      </c>
      <c r="I10" s="2002" t="s">
        <v>317</v>
      </c>
      <c r="J10" s="2005"/>
      <c r="K10" s="2010"/>
      <c r="L10" s="2005" t="s">
        <v>41</v>
      </c>
      <c r="M10" s="2011">
        <v>42826</v>
      </c>
      <c r="N10" s="2004" t="s">
        <v>728</v>
      </c>
      <c r="O10" s="2004" t="s">
        <v>729</v>
      </c>
      <c r="P10" s="2004"/>
    </row>
    <row r="11" spans="1:16" s="952" customFormat="1">
      <c r="A11" s="216">
        <v>5101033</v>
      </c>
      <c r="B11" s="2004" t="s">
        <v>3678</v>
      </c>
      <c r="C11" s="2104" t="s">
        <v>4223</v>
      </c>
      <c r="D11" s="144">
        <v>630000</v>
      </c>
      <c r="E11" s="2007"/>
      <c r="F11" s="2105">
        <v>490000</v>
      </c>
      <c r="G11" s="2005" t="s">
        <v>1188</v>
      </c>
      <c r="H11" s="2106">
        <v>42752</v>
      </c>
      <c r="I11" s="2002" t="s">
        <v>106</v>
      </c>
      <c r="J11" s="2005"/>
      <c r="K11" s="2010"/>
      <c r="L11" s="2005" t="s">
        <v>41</v>
      </c>
      <c r="M11" s="2011">
        <v>42826</v>
      </c>
      <c r="N11" s="2004" t="s">
        <v>728</v>
      </c>
      <c r="O11" s="2004" t="s">
        <v>2236</v>
      </c>
      <c r="P11" s="2004"/>
    </row>
    <row r="12" spans="1:16" s="952" customFormat="1">
      <c r="A12" s="216">
        <v>5101095</v>
      </c>
      <c r="B12" s="2004" t="s">
        <v>4220</v>
      </c>
      <c r="C12" s="2104" t="s">
        <v>4224</v>
      </c>
      <c r="D12" s="144">
        <v>245000</v>
      </c>
      <c r="E12" s="2007"/>
      <c r="F12" s="2105">
        <v>138000</v>
      </c>
      <c r="G12" s="2005" t="s">
        <v>98</v>
      </c>
      <c r="H12" s="2106">
        <v>42765</v>
      </c>
      <c r="I12" s="2002" t="s">
        <v>2364</v>
      </c>
      <c r="J12" s="2005"/>
      <c r="K12" s="2010"/>
      <c r="L12" s="2005" t="s">
        <v>41</v>
      </c>
      <c r="M12" s="2011">
        <v>42826</v>
      </c>
      <c r="N12" s="2004" t="s">
        <v>728</v>
      </c>
      <c r="O12" s="2004" t="s">
        <v>2236</v>
      </c>
      <c r="P12" s="2004"/>
    </row>
    <row r="13" spans="1:16" s="872" customFormat="1">
      <c r="A13" s="1996"/>
      <c r="B13" s="2004"/>
      <c r="C13" s="2104"/>
      <c r="D13" s="144"/>
      <c r="E13" s="2007"/>
      <c r="F13" s="2105"/>
      <c r="G13" s="2005"/>
      <c r="H13" s="2106"/>
      <c r="I13" s="2002"/>
      <c r="J13" s="2005"/>
      <c r="K13" s="2010"/>
      <c r="L13" s="2005"/>
      <c r="M13" s="2011"/>
      <c r="N13" s="2004"/>
      <c r="O13" s="2004"/>
      <c r="P13" s="2004"/>
    </row>
    <row r="14" spans="1:16" s="872" customFormat="1">
      <c r="A14" s="1996"/>
      <c r="B14" s="2004" t="s">
        <v>4225</v>
      </c>
      <c r="C14" s="2104"/>
      <c r="D14" s="144"/>
      <c r="E14" s="2007"/>
      <c r="F14" s="2105"/>
      <c r="G14" s="2005"/>
      <c r="H14" s="2106"/>
      <c r="I14" s="2002"/>
      <c r="J14" s="2005"/>
      <c r="K14" s="2010"/>
      <c r="L14" s="2005"/>
      <c r="M14" s="2011"/>
      <c r="N14" s="2004"/>
      <c r="O14" s="2004"/>
      <c r="P14" s="2004"/>
    </row>
    <row r="15" spans="1:16" s="872" customFormat="1">
      <c r="A15" s="1996"/>
      <c r="B15" s="2004" t="s">
        <v>731</v>
      </c>
      <c r="C15" s="2104"/>
      <c r="D15" s="144"/>
      <c r="E15" s="2007"/>
      <c r="F15" s="2105"/>
      <c r="G15" s="2005"/>
      <c r="H15" s="2106"/>
      <c r="I15" s="2002"/>
      <c r="J15" s="2005"/>
      <c r="K15" s="2010"/>
      <c r="L15" s="2005"/>
      <c r="M15" s="2011"/>
      <c r="N15" s="2004"/>
      <c r="O15" s="2004"/>
      <c r="P15" s="2004"/>
    </row>
    <row r="16" spans="1:16" s="872" customFormat="1">
      <c r="A16" s="1996"/>
      <c r="B16" s="2004"/>
      <c r="C16" s="2104"/>
      <c r="D16" s="144"/>
      <c r="E16" s="2007"/>
      <c r="F16" s="2105"/>
      <c r="G16" s="2005"/>
      <c r="H16" s="2106"/>
      <c r="I16" s="2002"/>
      <c r="J16" s="2005"/>
      <c r="K16" s="2010"/>
      <c r="L16" s="2005"/>
      <c r="M16" s="2011"/>
      <c r="N16" s="2004"/>
      <c r="O16" s="2004"/>
      <c r="P16" s="2004"/>
    </row>
    <row r="17" spans="1:16" s="872" customFormat="1">
      <c r="A17" s="210" t="s">
        <v>732</v>
      </c>
      <c r="B17" s="216"/>
      <c r="C17" s="217"/>
      <c r="D17" s="144"/>
      <c r="E17" s="2007"/>
      <c r="F17" s="2105"/>
      <c r="G17" s="2005"/>
      <c r="H17" s="2106"/>
      <c r="I17" s="2002"/>
      <c r="J17" s="2005"/>
      <c r="K17" s="2010"/>
      <c r="L17" s="2005"/>
      <c r="M17" s="2011"/>
      <c r="N17" s="2004"/>
      <c r="O17" s="2004"/>
      <c r="P17" s="2004"/>
    </row>
    <row r="18" spans="1:16" s="872" customFormat="1">
      <c r="A18" s="184"/>
      <c r="B18" s="675" t="s">
        <v>7</v>
      </c>
      <c r="C18" s="684"/>
      <c r="D18" s="144"/>
      <c r="E18" s="2007"/>
      <c r="F18" s="2105"/>
      <c r="G18" s="2005"/>
      <c r="H18" s="2106"/>
      <c r="I18" s="2002"/>
      <c r="J18" s="2005"/>
      <c r="K18" s="2010"/>
      <c r="L18" s="2005"/>
      <c r="M18" s="2011"/>
      <c r="N18" s="2004"/>
      <c r="O18" s="2004"/>
      <c r="P18" s="2004"/>
    </row>
    <row r="19" spans="1:16" s="872" customFormat="1">
      <c r="A19" s="184"/>
      <c r="B19" s="216"/>
      <c r="C19" s="217"/>
      <c r="D19" s="144"/>
      <c r="E19" s="2007"/>
      <c r="F19" s="2105"/>
      <c r="G19" s="2005"/>
      <c r="H19" s="2106"/>
      <c r="I19" s="2002"/>
      <c r="J19" s="2005"/>
      <c r="K19" s="2010"/>
      <c r="L19" s="2005"/>
      <c r="M19" s="2011"/>
      <c r="N19" s="2004"/>
      <c r="O19" s="2004"/>
      <c r="P19" s="2004"/>
    </row>
    <row r="20" spans="1:16" s="872" customFormat="1">
      <c r="A20" s="184"/>
      <c r="B20" s="244" t="s">
        <v>733</v>
      </c>
      <c r="C20" s="710">
        <f>SUM(D6:D16)+SUM(C17:C19)</f>
        <v>2375000</v>
      </c>
      <c r="D20" s="144"/>
      <c r="E20" s="2007"/>
      <c r="F20" s="2105"/>
      <c r="G20" s="2005"/>
      <c r="H20" s="2106"/>
      <c r="I20" s="2002"/>
      <c r="J20" s="2005"/>
      <c r="K20" s="2010"/>
      <c r="L20" s="2005"/>
      <c r="M20" s="2011"/>
      <c r="N20" s="2004"/>
      <c r="O20" s="2004"/>
      <c r="P20" s="2004"/>
    </row>
    <row r="21" spans="1:16" s="872" customFormat="1">
      <c r="A21" s="1996"/>
      <c r="B21" s="2004"/>
      <c r="C21" s="2104"/>
      <c r="D21" s="144"/>
      <c r="E21" s="2007"/>
      <c r="F21" s="2105"/>
      <c r="G21" s="2005"/>
      <c r="H21" s="2106"/>
      <c r="I21" s="2002"/>
      <c r="J21" s="2005"/>
      <c r="K21" s="2010"/>
      <c r="L21" s="2005"/>
      <c r="M21" s="2011"/>
      <c r="N21" s="2004"/>
      <c r="O21" s="2004"/>
      <c r="P21" s="2004"/>
    </row>
    <row r="22" spans="1:16" s="873" customFormat="1">
      <c r="A22" s="2107"/>
      <c r="B22" s="2023"/>
      <c r="C22" s="2108"/>
      <c r="D22" s="2564"/>
      <c r="E22" s="2017"/>
      <c r="F22" s="2109"/>
      <c r="G22" s="2019"/>
      <c r="H22" s="2110"/>
      <c r="I22" s="2111"/>
      <c r="J22" s="2019"/>
      <c r="K22" s="2021"/>
      <c r="L22" s="2019"/>
      <c r="M22" s="2022"/>
      <c r="N22" s="2023"/>
      <c r="O22" s="2023"/>
      <c r="P22" s="2023"/>
    </row>
    <row r="23" spans="1:16" s="872" customFormat="1">
      <c r="A23" s="861" t="s">
        <v>4226</v>
      </c>
      <c r="B23" s="2004"/>
      <c r="C23" s="681" t="s">
        <v>4227</v>
      </c>
      <c r="D23" s="144"/>
      <c r="E23" s="2007"/>
      <c r="F23" s="2105"/>
      <c r="G23" s="2005"/>
      <c r="H23" s="2106"/>
      <c r="I23" s="2002"/>
      <c r="J23" s="2005"/>
      <c r="K23" s="2010"/>
      <c r="L23" s="2005"/>
      <c r="M23" s="2011"/>
      <c r="N23" s="2004"/>
      <c r="O23" s="2004"/>
      <c r="P23" s="2004"/>
    </row>
    <row r="24" spans="1:16" s="872" customFormat="1">
      <c r="A24" s="1996"/>
      <c r="B24" s="29" t="s">
        <v>4228</v>
      </c>
      <c r="C24" s="2104"/>
      <c r="D24" s="144"/>
      <c r="E24" s="2007"/>
      <c r="F24" s="2105"/>
      <c r="G24" s="2005"/>
      <c r="H24" s="2106"/>
      <c r="I24" s="2002"/>
      <c r="J24" s="2005"/>
      <c r="K24" s="2010"/>
      <c r="L24" s="2005"/>
      <c r="M24" s="2011"/>
      <c r="N24" s="2004"/>
      <c r="O24" s="2004"/>
      <c r="P24" s="2004"/>
    </row>
    <row r="25" spans="1:16" s="876" customFormat="1">
      <c r="A25" s="216">
        <v>5012041</v>
      </c>
      <c r="B25" s="2004" t="s">
        <v>4229</v>
      </c>
      <c r="C25" s="2104" t="s">
        <v>4230</v>
      </c>
      <c r="D25" s="144">
        <v>210000</v>
      </c>
      <c r="E25" s="2007"/>
      <c r="F25" s="2105">
        <v>112000</v>
      </c>
      <c r="G25" s="2005" t="s">
        <v>31</v>
      </c>
      <c r="H25" s="2106">
        <v>42716</v>
      </c>
      <c r="I25" s="2002" t="s">
        <v>1758</v>
      </c>
      <c r="J25" s="2005" t="s">
        <v>449</v>
      </c>
      <c r="K25" s="2010"/>
      <c r="L25" s="2005" t="s">
        <v>67</v>
      </c>
      <c r="M25" s="2011">
        <v>42945</v>
      </c>
      <c r="N25" s="2112" t="s">
        <v>728</v>
      </c>
      <c r="O25" s="2004" t="s">
        <v>4231</v>
      </c>
      <c r="P25" s="2004" t="s">
        <v>729</v>
      </c>
    </row>
    <row r="26" spans="1:16" s="876" customFormat="1">
      <c r="A26" s="216">
        <v>5012064</v>
      </c>
      <c r="B26" s="2004" t="s">
        <v>4220</v>
      </c>
      <c r="C26" s="2104" t="s">
        <v>4232</v>
      </c>
      <c r="D26" s="144">
        <v>225000</v>
      </c>
      <c r="E26" s="2007"/>
      <c r="F26" s="2105">
        <v>111000</v>
      </c>
      <c r="G26" s="2005" t="s">
        <v>98</v>
      </c>
      <c r="H26" s="2106">
        <v>42719</v>
      </c>
      <c r="I26" s="2002" t="s">
        <v>4233</v>
      </c>
      <c r="J26" s="2005" t="s">
        <v>449</v>
      </c>
      <c r="K26" s="2010"/>
      <c r="L26" s="2005" t="s">
        <v>67</v>
      </c>
      <c r="M26" s="2011">
        <v>42945</v>
      </c>
      <c r="N26" s="2112" t="s">
        <v>728</v>
      </c>
      <c r="O26" s="2004" t="s">
        <v>4231</v>
      </c>
      <c r="P26" s="2004" t="s">
        <v>729</v>
      </c>
    </row>
    <row r="27" spans="1:16">
      <c r="A27" s="2098">
        <v>5102021</v>
      </c>
      <c r="B27" s="2004" t="s">
        <v>4234</v>
      </c>
      <c r="C27" s="2005" t="s">
        <v>4235</v>
      </c>
      <c r="D27" s="2178">
        <v>260000</v>
      </c>
      <c r="E27" s="2007"/>
      <c r="F27" s="2105">
        <v>147000</v>
      </c>
      <c r="G27" s="2005" t="s">
        <v>31</v>
      </c>
      <c r="H27" s="2106">
        <v>42774</v>
      </c>
      <c r="I27" s="2005" t="s">
        <v>4236</v>
      </c>
      <c r="J27" s="2005" t="s">
        <v>449</v>
      </c>
      <c r="K27" s="2010"/>
      <c r="L27" s="2005" t="s">
        <v>67</v>
      </c>
      <c r="M27" s="2011">
        <v>42945</v>
      </c>
      <c r="N27" s="2112" t="s">
        <v>728</v>
      </c>
      <c r="O27" s="2004" t="s">
        <v>4231</v>
      </c>
      <c r="P27" s="2004" t="s">
        <v>729</v>
      </c>
    </row>
    <row r="28" spans="1:16">
      <c r="A28" s="2098">
        <v>5102023</v>
      </c>
      <c r="B28" s="2004" t="s">
        <v>4237</v>
      </c>
      <c r="C28" s="2005" t="s">
        <v>4238</v>
      </c>
      <c r="D28" s="2178">
        <v>280000</v>
      </c>
      <c r="E28" s="2007"/>
      <c r="F28" s="2105">
        <v>94000</v>
      </c>
      <c r="G28" s="2005" t="s">
        <v>31</v>
      </c>
      <c r="H28" s="2106">
        <v>42775</v>
      </c>
      <c r="I28" s="2005" t="s">
        <v>2270</v>
      </c>
      <c r="J28" s="2005" t="s">
        <v>449</v>
      </c>
      <c r="K28" s="2010"/>
      <c r="L28" s="2005" t="s">
        <v>67</v>
      </c>
      <c r="M28" s="2011">
        <v>42945</v>
      </c>
      <c r="N28" s="2112" t="s">
        <v>728</v>
      </c>
      <c r="O28" s="2004" t="s">
        <v>4231</v>
      </c>
      <c r="P28" s="2004" t="s">
        <v>729</v>
      </c>
    </row>
    <row r="29" spans="1:16" s="989" customFormat="1">
      <c r="A29" s="2098">
        <v>5104083</v>
      </c>
      <c r="B29" s="2004" t="s">
        <v>4239</v>
      </c>
      <c r="C29" s="2005" t="s">
        <v>4240</v>
      </c>
      <c r="D29" s="2178">
        <v>190000</v>
      </c>
      <c r="E29" s="2007"/>
      <c r="F29" s="2105">
        <v>77000</v>
      </c>
      <c r="G29" s="2005" t="s">
        <v>98</v>
      </c>
      <c r="H29" s="2106">
        <v>42844</v>
      </c>
      <c r="I29" s="2005" t="s">
        <v>979</v>
      </c>
      <c r="J29" s="2005" t="s">
        <v>449</v>
      </c>
      <c r="K29" s="2010"/>
      <c r="L29" s="2005" t="s">
        <v>67</v>
      </c>
      <c r="M29" s="2011">
        <v>42945</v>
      </c>
      <c r="N29" s="2112" t="s">
        <v>728</v>
      </c>
      <c r="O29" s="2004" t="s">
        <v>4231</v>
      </c>
      <c r="P29" s="2004" t="s">
        <v>729</v>
      </c>
    </row>
    <row r="31" spans="1:16">
      <c r="A31" s="2005"/>
      <c r="B31" s="2876" t="s">
        <v>4241</v>
      </c>
      <c r="C31" s="2004"/>
      <c r="D31" s="2178"/>
      <c r="E31" s="2007"/>
      <c r="F31" s="671" t="s">
        <v>2216</v>
      </c>
      <c r="G31" s="672"/>
      <c r="H31" s="2196"/>
      <c r="I31" s="670" t="s">
        <v>1016</v>
      </c>
      <c r="J31" s="2005"/>
      <c r="K31" s="2010"/>
      <c r="L31" s="2005"/>
      <c r="M31" s="2011"/>
      <c r="N31" s="2004"/>
      <c r="O31" s="2004"/>
      <c r="P31" s="2004"/>
    </row>
    <row r="32" spans="1:16">
      <c r="A32" s="725">
        <v>42875</v>
      </c>
      <c r="B32" s="2004"/>
      <c r="C32" s="2004"/>
      <c r="D32" s="2178"/>
      <c r="E32" s="2007"/>
      <c r="F32" s="2105"/>
      <c r="G32" s="2005"/>
      <c r="H32" s="2106"/>
      <c r="I32" s="2002"/>
      <c r="J32" s="2005"/>
      <c r="K32" s="2010"/>
      <c r="L32" s="2005"/>
      <c r="M32" s="2011"/>
      <c r="N32" s="2004"/>
      <c r="O32" s="2004"/>
      <c r="P32" s="2004"/>
    </row>
    <row r="33" spans="1:9">
      <c r="A33" s="216" t="s">
        <v>4242</v>
      </c>
      <c r="B33" s="2004" t="s">
        <v>4243</v>
      </c>
      <c r="C33" s="2004"/>
      <c r="D33" s="2178">
        <v>18516</v>
      </c>
      <c r="E33" s="2007"/>
      <c r="F33" s="2105">
        <v>15200</v>
      </c>
      <c r="G33" s="2005"/>
      <c r="H33" s="2106"/>
      <c r="I33" s="2002">
        <f t="shared" ref="I33:I57" si="0">SUM(D33-F33)</f>
        <v>3316</v>
      </c>
    </row>
    <row r="34" spans="1:9">
      <c r="A34" s="216" t="s">
        <v>4244</v>
      </c>
      <c r="B34" s="2004" t="s">
        <v>4245</v>
      </c>
      <c r="C34" s="2004"/>
      <c r="D34" s="2178">
        <v>28100</v>
      </c>
      <c r="E34" s="2007"/>
      <c r="F34" s="2105">
        <v>24000</v>
      </c>
      <c r="G34" s="2005"/>
      <c r="H34" s="2106"/>
      <c r="I34" s="2002">
        <f t="shared" si="0"/>
        <v>4100</v>
      </c>
    </row>
    <row r="35" spans="1:9">
      <c r="A35" s="216" t="s">
        <v>4246</v>
      </c>
      <c r="B35" s="2004" t="s">
        <v>4247</v>
      </c>
      <c r="C35" s="2004"/>
      <c r="D35" s="2178">
        <v>17663</v>
      </c>
      <c r="E35" s="2007"/>
      <c r="F35" s="2105">
        <v>14363</v>
      </c>
      <c r="G35" s="2005"/>
      <c r="H35" s="2106"/>
      <c r="I35" s="2002">
        <f t="shared" si="0"/>
        <v>3300</v>
      </c>
    </row>
    <row r="36" spans="1:9">
      <c r="A36" s="216" t="s">
        <v>4248</v>
      </c>
      <c r="B36" s="2004" t="s">
        <v>4249</v>
      </c>
      <c r="C36" s="2004"/>
      <c r="D36" s="2178">
        <v>11876</v>
      </c>
      <c r="E36" s="2007"/>
      <c r="F36" s="2105">
        <v>8800</v>
      </c>
      <c r="G36" s="2005"/>
      <c r="H36" s="2106"/>
      <c r="I36" s="2002">
        <f t="shared" si="0"/>
        <v>3076</v>
      </c>
    </row>
    <row r="37" spans="1:9">
      <c r="A37" s="216" t="s">
        <v>4250</v>
      </c>
      <c r="B37" s="2004" t="s">
        <v>4251</v>
      </c>
      <c r="C37" s="2004"/>
      <c r="D37" s="2178">
        <v>19520</v>
      </c>
      <c r="E37" s="2007"/>
      <c r="F37" s="2105">
        <v>16132</v>
      </c>
      <c r="G37" s="2005"/>
      <c r="H37" s="2106"/>
      <c r="I37" s="2002">
        <f t="shared" si="0"/>
        <v>3388</v>
      </c>
    </row>
    <row r="38" spans="1:9">
      <c r="A38" s="216" t="s">
        <v>4252</v>
      </c>
      <c r="B38" s="2004" t="s">
        <v>4253</v>
      </c>
      <c r="C38" s="2004"/>
      <c r="D38" s="2178">
        <v>32356</v>
      </c>
      <c r="E38" s="2007"/>
      <c r="F38" s="2105">
        <v>21172</v>
      </c>
      <c r="G38" s="2005"/>
      <c r="H38" s="2106"/>
      <c r="I38" s="2002">
        <f t="shared" si="0"/>
        <v>11184</v>
      </c>
    </row>
    <row r="39" spans="1:9">
      <c r="A39" s="216" t="s">
        <v>4254</v>
      </c>
      <c r="B39" s="2004" t="s">
        <v>4255</v>
      </c>
      <c r="C39" s="2004"/>
      <c r="D39" s="2178">
        <v>38600</v>
      </c>
      <c r="E39" s="2007"/>
      <c r="F39" s="2105">
        <v>27000</v>
      </c>
      <c r="G39" s="2005"/>
      <c r="H39" s="2106"/>
      <c r="I39" s="2002">
        <f t="shared" si="0"/>
        <v>11600</v>
      </c>
    </row>
    <row r="40" spans="1:9">
      <c r="A40" s="216" t="s">
        <v>4256</v>
      </c>
      <c r="B40" s="2004" t="s">
        <v>4257</v>
      </c>
      <c r="C40" s="2004"/>
      <c r="D40" s="2178">
        <v>37648</v>
      </c>
      <c r="E40" s="2007"/>
      <c r="F40" s="2105">
        <v>25920</v>
      </c>
      <c r="G40" s="2005"/>
      <c r="H40" s="2106"/>
      <c r="I40" s="2002">
        <f t="shared" si="0"/>
        <v>11728</v>
      </c>
    </row>
    <row r="41" spans="1:9">
      <c r="A41" s="216" t="s">
        <v>4258</v>
      </c>
      <c r="B41" s="2004" t="s">
        <v>4259</v>
      </c>
      <c r="C41" s="2004"/>
      <c r="D41" s="2178">
        <v>43480</v>
      </c>
      <c r="E41" s="2007"/>
      <c r="F41" s="2105">
        <v>31320</v>
      </c>
      <c r="G41" s="2005"/>
      <c r="H41" s="2106"/>
      <c r="I41" s="2002">
        <f t="shared" si="0"/>
        <v>12160</v>
      </c>
    </row>
    <row r="42" spans="1:9">
      <c r="A42" s="216" t="s">
        <v>4260</v>
      </c>
      <c r="B42" s="2004" t="s">
        <v>4261</v>
      </c>
      <c r="C42" s="2004"/>
      <c r="D42" s="2178">
        <v>12083</v>
      </c>
      <c r="E42" s="2007"/>
      <c r="F42" s="2105">
        <v>8940</v>
      </c>
      <c r="G42" s="2005"/>
      <c r="H42" s="2106"/>
      <c r="I42" s="2002">
        <f t="shared" si="0"/>
        <v>3143</v>
      </c>
    </row>
    <row r="43" spans="1:9">
      <c r="A43" s="216" t="s">
        <v>4262</v>
      </c>
      <c r="B43" s="2004" t="s">
        <v>4263</v>
      </c>
      <c r="C43" s="2004"/>
      <c r="D43" s="2178">
        <v>18620</v>
      </c>
      <c r="E43" s="2007"/>
      <c r="F43" s="2105">
        <v>15000</v>
      </c>
      <c r="G43" s="2005"/>
      <c r="H43" s="2106"/>
      <c r="I43" s="2002">
        <f t="shared" si="0"/>
        <v>3620</v>
      </c>
    </row>
    <row r="44" spans="1:9">
      <c r="A44" s="216" t="s">
        <v>4264</v>
      </c>
      <c r="B44" s="2004" t="s">
        <v>4265</v>
      </c>
      <c r="C44" s="2004"/>
      <c r="D44" s="2178">
        <v>19600</v>
      </c>
      <c r="E44" s="2007"/>
      <c r="F44" s="2105">
        <v>15900</v>
      </c>
      <c r="G44" s="2005"/>
      <c r="H44" s="2106"/>
      <c r="I44" s="2002">
        <f t="shared" si="0"/>
        <v>3700</v>
      </c>
    </row>
    <row r="45" spans="1:9">
      <c r="A45" s="725"/>
      <c r="B45" s="2004"/>
      <c r="C45" s="2004"/>
      <c r="D45" s="2178"/>
      <c r="E45" s="2007"/>
      <c r="F45" s="2105"/>
      <c r="G45" s="2005"/>
      <c r="H45" s="2106"/>
      <c r="I45" s="2005"/>
    </row>
    <row r="46" spans="1:9">
      <c r="A46" s="725">
        <v>42893</v>
      </c>
      <c r="B46" s="2004"/>
      <c r="C46" s="2004"/>
      <c r="D46" s="2178"/>
      <c r="E46" s="2007"/>
      <c r="F46" s="2105"/>
      <c r="G46" s="2005"/>
      <c r="H46" s="2106"/>
      <c r="I46" s="2002"/>
    </row>
    <row r="47" spans="1:9">
      <c r="A47" s="216" t="s">
        <v>4266</v>
      </c>
      <c r="B47" s="2004" t="s">
        <v>4267</v>
      </c>
      <c r="C47" s="2004"/>
      <c r="D47" s="2178">
        <v>65840</v>
      </c>
      <c r="E47" s="2007"/>
      <c r="F47" s="2105">
        <v>52000</v>
      </c>
      <c r="G47" s="2005"/>
      <c r="H47" s="2106"/>
      <c r="I47" s="2002">
        <f t="shared" si="0"/>
        <v>13840</v>
      </c>
    </row>
    <row r="48" spans="1:9">
      <c r="A48" s="216" t="s">
        <v>4268</v>
      </c>
      <c r="B48" s="2004" t="s">
        <v>4269</v>
      </c>
      <c r="C48" s="2004"/>
      <c r="D48" s="2178">
        <v>67240</v>
      </c>
      <c r="E48" s="2007"/>
      <c r="F48" s="2105">
        <v>53240</v>
      </c>
      <c r="G48" s="2005"/>
      <c r="H48" s="2106"/>
      <c r="I48" s="2002">
        <f t="shared" si="0"/>
        <v>14000</v>
      </c>
    </row>
    <row r="49" spans="1:9">
      <c r="A49" s="216" t="s">
        <v>4270</v>
      </c>
      <c r="B49" s="2004" t="s">
        <v>4271</v>
      </c>
      <c r="C49" s="2004"/>
      <c r="D49" s="2178">
        <v>54280</v>
      </c>
      <c r="E49" s="2007"/>
      <c r="F49" s="2105">
        <v>41400</v>
      </c>
      <c r="G49" s="2005"/>
      <c r="H49" s="2106"/>
      <c r="I49" s="2002">
        <f t="shared" si="0"/>
        <v>12880</v>
      </c>
    </row>
    <row r="50" spans="1:9">
      <c r="A50" s="216" t="s">
        <v>4272</v>
      </c>
      <c r="B50" s="2004" t="s">
        <v>4273</v>
      </c>
      <c r="C50" s="2004"/>
      <c r="D50" s="2178">
        <v>65600</v>
      </c>
      <c r="E50" s="2007"/>
      <c r="F50" s="2105">
        <v>51823</v>
      </c>
      <c r="G50" s="2005"/>
      <c r="H50" s="2106"/>
      <c r="I50" s="2002">
        <f t="shared" si="0"/>
        <v>13777</v>
      </c>
    </row>
    <row r="51" spans="1:9">
      <c r="A51" s="216" t="s">
        <v>4274</v>
      </c>
      <c r="B51" s="2004" t="s">
        <v>4275</v>
      </c>
      <c r="C51" s="2004"/>
      <c r="D51" s="2178">
        <v>65840</v>
      </c>
      <c r="E51" s="2007"/>
      <c r="F51" s="2105">
        <v>52000</v>
      </c>
      <c r="G51" s="2005"/>
      <c r="H51" s="2106"/>
      <c r="I51" s="2002">
        <f t="shared" si="0"/>
        <v>13840</v>
      </c>
    </row>
    <row r="52" spans="1:9">
      <c r="A52" s="216" t="s">
        <v>4276</v>
      </c>
      <c r="B52" s="2004" t="s">
        <v>4277</v>
      </c>
      <c r="C52" s="2004"/>
      <c r="D52" s="2178">
        <v>70060</v>
      </c>
      <c r="E52" s="2007"/>
      <c r="F52" s="2105">
        <v>56100</v>
      </c>
      <c r="G52" s="2005"/>
      <c r="H52" s="2106"/>
      <c r="I52" s="2002">
        <f t="shared" si="0"/>
        <v>13960</v>
      </c>
    </row>
    <row r="53" spans="1:9">
      <c r="A53" s="216" t="s">
        <v>4278</v>
      </c>
      <c r="B53" s="2004" t="s">
        <v>4279</v>
      </c>
      <c r="C53" s="2004"/>
      <c r="D53" s="2178">
        <v>67240</v>
      </c>
      <c r="E53" s="2007"/>
      <c r="F53" s="2105">
        <v>53240</v>
      </c>
      <c r="G53" s="2005"/>
      <c r="H53" s="2106"/>
      <c r="I53" s="2002">
        <f t="shared" si="0"/>
        <v>14000</v>
      </c>
    </row>
    <row r="54" spans="1:9">
      <c r="A54" s="216" t="s">
        <v>4280</v>
      </c>
      <c r="B54" s="2004" t="s">
        <v>4281</v>
      </c>
      <c r="C54" s="2004"/>
      <c r="D54" s="2178">
        <v>83080</v>
      </c>
      <c r="E54" s="2007"/>
      <c r="F54" s="2105">
        <v>68000</v>
      </c>
      <c r="G54" s="2005"/>
      <c r="H54" s="2106"/>
      <c r="I54" s="2002">
        <f t="shared" si="0"/>
        <v>15080</v>
      </c>
    </row>
    <row r="55" spans="1:9">
      <c r="A55" s="216" t="s">
        <v>4282</v>
      </c>
      <c r="B55" s="2004" t="s">
        <v>4283</v>
      </c>
      <c r="C55" s="2004"/>
      <c r="D55" s="2178">
        <v>12020</v>
      </c>
      <c r="E55" s="2007"/>
      <c r="F55" s="2105">
        <v>9000</v>
      </c>
      <c r="G55" s="2005"/>
      <c r="H55" s="2106"/>
      <c r="I55" s="2002">
        <f t="shared" si="0"/>
        <v>3020</v>
      </c>
    </row>
    <row r="56" spans="1:9">
      <c r="A56" s="216" t="s">
        <v>4284</v>
      </c>
      <c r="B56" s="2004" t="s">
        <v>4285</v>
      </c>
      <c r="C56" s="2004"/>
      <c r="D56" s="2178">
        <v>16940</v>
      </c>
      <c r="E56" s="2007"/>
      <c r="F56" s="2105">
        <v>13880</v>
      </c>
      <c r="G56" s="2005"/>
      <c r="H56" s="2106"/>
      <c r="I56" s="2002">
        <f t="shared" si="0"/>
        <v>3060</v>
      </c>
    </row>
    <row r="57" spans="1:9">
      <c r="A57" s="216" t="s">
        <v>4286</v>
      </c>
      <c r="B57" s="2004" t="s">
        <v>4287</v>
      </c>
      <c r="C57" s="2004"/>
      <c r="D57" s="2178">
        <v>16400</v>
      </c>
      <c r="E57" s="2007"/>
      <c r="F57" s="2105">
        <v>13380</v>
      </c>
      <c r="G57" s="2005"/>
      <c r="H57" s="2106"/>
      <c r="I57" s="2002">
        <f t="shared" si="0"/>
        <v>3020</v>
      </c>
    </row>
    <row r="58" spans="1:9">
      <c r="A58" s="2005"/>
      <c r="B58" s="2004"/>
      <c r="C58" s="2004"/>
      <c r="D58" s="2178"/>
      <c r="E58" s="2007"/>
      <c r="F58" s="2105"/>
      <c r="G58" s="2005"/>
      <c r="H58" s="2106"/>
      <c r="I58" s="2005"/>
    </row>
    <row r="59" spans="1:9">
      <c r="A59" s="725">
        <v>42905</v>
      </c>
      <c r="B59" s="2004"/>
      <c r="C59" s="2004"/>
      <c r="D59" s="2178"/>
      <c r="E59" s="2007"/>
      <c r="F59" s="2105"/>
      <c r="G59" s="2005"/>
      <c r="H59" s="2106"/>
      <c r="I59" s="2005"/>
    </row>
    <row r="60" spans="1:9">
      <c r="A60" s="216" t="s">
        <v>4288</v>
      </c>
      <c r="B60" s="2169" t="s">
        <v>4289</v>
      </c>
      <c r="C60" s="2004"/>
      <c r="D60" s="2178">
        <v>6604</v>
      </c>
      <c r="E60" s="2007"/>
      <c r="F60" s="2105">
        <v>3864</v>
      </c>
      <c r="G60" s="2005"/>
      <c r="H60" s="2106"/>
      <c r="I60" s="2002">
        <f t="shared" ref="I60:I81" si="1">SUM(D60-F60)</f>
        <v>2740</v>
      </c>
    </row>
    <row r="61" spans="1:9">
      <c r="A61" s="216" t="s">
        <v>4290</v>
      </c>
      <c r="B61" s="2004" t="s">
        <v>4291</v>
      </c>
      <c r="C61" s="2004"/>
      <c r="D61" s="2178">
        <v>8980</v>
      </c>
      <c r="E61" s="2007"/>
      <c r="F61" s="2105">
        <v>6064</v>
      </c>
      <c r="G61" s="2005"/>
      <c r="H61" s="2106"/>
      <c r="I61" s="2002">
        <f t="shared" si="1"/>
        <v>2916</v>
      </c>
    </row>
    <row r="62" spans="1:9">
      <c r="A62" s="216" t="s">
        <v>4292</v>
      </c>
      <c r="B62" s="2004" t="s">
        <v>4293</v>
      </c>
      <c r="C62" s="2004"/>
      <c r="D62" s="2178">
        <v>8116</v>
      </c>
      <c r="E62" s="2007"/>
      <c r="F62" s="2105">
        <v>5264</v>
      </c>
      <c r="G62" s="2005"/>
      <c r="H62" s="2106"/>
      <c r="I62" s="2002">
        <f t="shared" si="1"/>
        <v>2852</v>
      </c>
    </row>
    <row r="63" spans="1:9">
      <c r="A63" s="216" t="s">
        <v>4294</v>
      </c>
      <c r="B63" s="2004" t="s">
        <v>4295</v>
      </c>
      <c r="C63" s="2004"/>
      <c r="D63" s="2178">
        <v>4984</v>
      </c>
      <c r="E63" s="2007"/>
      <c r="F63" s="2105">
        <v>2364</v>
      </c>
      <c r="G63" s="2005"/>
      <c r="H63" s="2106"/>
      <c r="I63" s="2002">
        <f t="shared" si="1"/>
        <v>2620</v>
      </c>
    </row>
    <row r="64" spans="1:9">
      <c r="A64" s="216" t="s">
        <v>4296</v>
      </c>
      <c r="B64" s="2004" t="s">
        <v>4297</v>
      </c>
      <c r="C64" s="2004"/>
      <c r="D64" s="2178">
        <v>44740</v>
      </c>
      <c r="E64" s="2007"/>
      <c r="F64" s="2105">
        <v>32500</v>
      </c>
      <c r="G64" s="2005"/>
      <c r="H64" s="2106"/>
      <c r="I64" s="2002">
        <f t="shared" si="1"/>
        <v>12240</v>
      </c>
    </row>
    <row r="65" spans="1:9">
      <c r="A65" s="216" t="s">
        <v>4298</v>
      </c>
      <c r="B65" s="2004" t="s">
        <v>4299</v>
      </c>
      <c r="C65" s="2004"/>
      <c r="D65" s="2178">
        <v>41176</v>
      </c>
      <c r="E65" s="2007"/>
      <c r="F65" s="2105">
        <v>29200</v>
      </c>
      <c r="G65" s="2005"/>
      <c r="H65" s="2106"/>
      <c r="I65" s="2002">
        <f t="shared" si="1"/>
        <v>11976</v>
      </c>
    </row>
    <row r="66" spans="1:9">
      <c r="A66" s="216" t="s">
        <v>4300</v>
      </c>
      <c r="B66" s="2004" t="s">
        <v>4301</v>
      </c>
      <c r="C66" s="2004"/>
      <c r="D66" s="2178">
        <v>10924</v>
      </c>
      <c r="E66" s="2007"/>
      <c r="F66" s="2105">
        <v>8040</v>
      </c>
      <c r="G66" s="2005"/>
      <c r="H66" s="2106"/>
      <c r="I66" s="2002">
        <f t="shared" si="1"/>
        <v>2884</v>
      </c>
    </row>
    <row r="67" spans="1:9">
      <c r="A67" s="216" t="s">
        <v>4302</v>
      </c>
      <c r="B67" s="2004" t="s">
        <v>4303</v>
      </c>
      <c r="C67" s="2004"/>
      <c r="D67" s="2178">
        <v>14596</v>
      </c>
      <c r="E67" s="2007"/>
      <c r="F67" s="2105">
        <v>11616</v>
      </c>
      <c r="G67" s="2005"/>
      <c r="H67" s="2106"/>
      <c r="I67" s="2002">
        <f t="shared" si="1"/>
        <v>2980</v>
      </c>
    </row>
    <row r="68" spans="1:9">
      <c r="A68" s="216" t="s">
        <v>4304</v>
      </c>
      <c r="B68" s="2004" t="s">
        <v>4305</v>
      </c>
      <c r="C68" s="2004"/>
      <c r="D68" s="2178">
        <v>6940</v>
      </c>
      <c r="E68" s="2007"/>
      <c r="F68" s="2105">
        <v>4200</v>
      </c>
      <c r="G68" s="2005"/>
      <c r="H68" s="2106"/>
      <c r="I68" s="2002">
        <f t="shared" si="1"/>
        <v>2740</v>
      </c>
    </row>
    <row r="69" spans="1:9">
      <c r="A69" s="216" t="s">
        <v>4306</v>
      </c>
      <c r="B69" s="2004" t="s">
        <v>4307</v>
      </c>
      <c r="C69" s="2004"/>
      <c r="D69" s="2178">
        <v>8884</v>
      </c>
      <c r="E69" s="2007"/>
      <c r="F69" s="2105">
        <v>6000</v>
      </c>
      <c r="G69" s="2005"/>
      <c r="H69" s="2106"/>
      <c r="I69" s="2002">
        <f t="shared" si="1"/>
        <v>2884</v>
      </c>
    </row>
    <row r="70" spans="1:9">
      <c r="A70" s="216" t="s">
        <v>4308</v>
      </c>
      <c r="B70" s="2004" t="s">
        <v>4309</v>
      </c>
      <c r="C70" s="2004"/>
      <c r="D70" s="2178">
        <v>7210</v>
      </c>
      <c r="E70" s="2007"/>
      <c r="F70" s="2105">
        <v>4450</v>
      </c>
      <c r="G70" s="2005"/>
      <c r="H70" s="2106"/>
      <c r="I70" s="2002">
        <f t="shared" si="1"/>
        <v>2760</v>
      </c>
    </row>
    <row r="71" spans="1:9">
      <c r="A71" s="216" t="s">
        <v>4310</v>
      </c>
      <c r="B71" s="2004" t="s">
        <v>4311</v>
      </c>
      <c r="C71" s="2004"/>
      <c r="D71" s="2178">
        <v>8224</v>
      </c>
      <c r="E71" s="2007"/>
      <c r="F71" s="2105">
        <v>5436</v>
      </c>
      <c r="G71" s="2005"/>
      <c r="H71" s="2106"/>
      <c r="I71" s="2002">
        <f t="shared" si="1"/>
        <v>2788</v>
      </c>
    </row>
    <row r="72" spans="1:9">
      <c r="A72" s="216" t="s">
        <v>4312</v>
      </c>
      <c r="B72" s="2004" t="s">
        <v>4313</v>
      </c>
      <c r="C72" s="2004"/>
      <c r="D72" s="2178">
        <v>6874</v>
      </c>
      <c r="E72" s="2007"/>
      <c r="F72" s="2105">
        <v>4110</v>
      </c>
      <c r="G72" s="2005"/>
      <c r="H72" s="2106"/>
      <c r="I72" s="2002">
        <f t="shared" si="1"/>
        <v>2764</v>
      </c>
    </row>
    <row r="73" spans="1:9">
      <c r="A73" s="216" t="s">
        <v>4314</v>
      </c>
      <c r="B73" s="2004" t="s">
        <v>4315</v>
      </c>
      <c r="C73" s="2004"/>
      <c r="D73" s="2178">
        <v>10180</v>
      </c>
      <c r="E73" s="2007"/>
      <c r="F73" s="2105">
        <v>7200</v>
      </c>
      <c r="G73" s="2005"/>
      <c r="H73" s="2106"/>
      <c r="I73" s="2002">
        <f t="shared" si="1"/>
        <v>2980</v>
      </c>
    </row>
    <row r="74" spans="1:9">
      <c r="A74" s="216" t="s">
        <v>4316</v>
      </c>
      <c r="B74" s="2004" t="s">
        <v>4317</v>
      </c>
      <c r="C74" s="2004"/>
      <c r="D74" s="2178">
        <v>10180</v>
      </c>
      <c r="E74" s="2007"/>
      <c r="F74" s="2105">
        <v>7200</v>
      </c>
      <c r="G74" s="2005"/>
      <c r="H74" s="2106"/>
      <c r="I74" s="2002">
        <f t="shared" si="1"/>
        <v>2980</v>
      </c>
    </row>
    <row r="75" spans="1:9">
      <c r="A75" s="216" t="s">
        <v>4318</v>
      </c>
      <c r="B75" s="2004" t="s">
        <v>4319</v>
      </c>
      <c r="C75" s="2004"/>
      <c r="D75" s="2178">
        <v>15584</v>
      </c>
      <c r="E75" s="2007"/>
      <c r="F75" s="2105">
        <v>12300</v>
      </c>
      <c r="G75" s="2005"/>
      <c r="H75" s="2106"/>
      <c r="I75" s="2002">
        <f t="shared" si="1"/>
        <v>3284</v>
      </c>
    </row>
    <row r="76" spans="1:9">
      <c r="A76" s="216" t="s">
        <v>4320</v>
      </c>
      <c r="B76" s="2004" t="s">
        <v>4321</v>
      </c>
      <c r="C76" s="2004"/>
      <c r="D76" s="2178">
        <v>20752</v>
      </c>
      <c r="E76" s="2007"/>
      <c r="F76" s="2105">
        <v>17316</v>
      </c>
      <c r="G76" s="2005"/>
      <c r="H76" s="2106"/>
      <c r="I76" s="2002">
        <f t="shared" si="1"/>
        <v>3436</v>
      </c>
    </row>
    <row r="77" spans="1:9">
      <c r="A77" s="216" t="s">
        <v>4322</v>
      </c>
      <c r="B77" s="2004" t="s">
        <v>4323</v>
      </c>
      <c r="C77" s="2004"/>
      <c r="D77" s="2178">
        <v>9100</v>
      </c>
      <c r="E77" s="2007"/>
      <c r="F77" s="2105">
        <v>6200</v>
      </c>
      <c r="G77" s="2005"/>
      <c r="H77" s="2106"/>
      <c r="I77" s="2002">
        <f t="shared" si="1"/>
        <v>2900</v>
      </c>
    </row>
    <row r="78" spans="1:9">
      <c r="A78" s="216" t="s">
        <v>4324</v>
      </c>
      <c r="B78" s="2004" t="s">
        <v>4325</v>
      </c>
      <c r="C78" s="2004"/>
      <c r="D78" s="2178">
        <v>10180</v>
      </c>
      <c r="E78" s="2007"/>
      <c r="F78" s="2105">
        <v>7200</v>
      </c>
      <c r="G78" s="2005"/>
      <c r="H78" s="2106"/>
      <c r="I78" s="2002">
        <f t="shared" si="1"/>
        <v>2980</v>
      </c>
    </row>
    <row r="79" spans="1:9">
      <c r="A79" s="216" t="s">
        <v>4326</v>
      </c>
      <c r="B79" s="2004" t="s">
        <v>4327</v>
      </c>
      <c r="C79" s="2004"/>
      <c r="D79" s="2178">
        <v>10180</v>
      </c>
      <c r="E79" s="2007"/>
      <c r="F79" s="2105">
        <v>7200</v>
      </c>
      <c r="G79" s="2005"/>
      <c r="H79" s="2106"/>
      <c r="I79" s="2002">
        <f t="shared" si="1"/>
        <v>2980</v>
      </c>
    </row>
    <row r="80" spans="1:9">
      <c r="A80" s="216" t="s">
        <v>4328</v>
      </c>
      <c r="B80" s="2004" t="s">
        <v>4329</v>
      </c>
      <c r="C80" s="2004"/>
      <c r="D80" s="2178">
        <v>10180</v>
      </c>
      <c r="E80" s="2007"/>
      <c r="F80" s="2105">
        <v>7200</v>
      </c>
      <c r="G80" s="2005"/>
      <c r="H80" s="2106"/>
      <c r="I80" s="2002">
        <f t="shared" si="1"/>
        <v>2980</v>
      </c>
    </row>
    <row r="81" spans="1:13">
      <c r="A81" s="216" t="s">
        <v>4330</v>
      </c>
      <c r="B81" s="2004" t="s">
        <v>4331</v>
      </c>
      <c r="C81" s="2004"/>
      <c r="D81" s="2178">
        <v>17740</v>
      </c>
      <c r="E81" s="2007"/>
      <c r="F81" s="2105">
        <v>14200</v>
      </c>
      <c r="G81" s="2005"/>
      <c r="H81" s="2106"/>
      <c r="I81" s="2002">
        <f t="shared" si="1"/>
        <v>3540</v>
      </c>
      <c r="J81" s="2005"/>
      <c r="K81" s="2010"/>
      <c r="L81" s="2005"/>
      <c r="M81" s="2011"/>
    </row>
    <row r="82" spans="1:13">
      <c r="A82" s="216"/>
      <c r="B82" s="2004"/>
      <c r="C82" s="2004"/>
      <c r="D82" s="2178"/>
      <c r="E82" s="2007"/>
      <c r="F82" s="2105"/>
      <c r="G82" s="2005"/>
      <c r="H82" s="2106"/>
      <c r="I82" s="2002"/>
      <c r="J82" s="2005"/>
      <c r="K82" s="2010"/>
      <c r="L82" s="2005"/>
      <c r="M82" s="2011"/>
    </row>
    <row r="83" spans="1:13">
      <c r="A83" s="725">
        <v>42907</v>
      </c>
      <c r="B83" s="2004"/>
      <c r="C83" s="2004"/>
      <c r="D83" s="2178"/>
      <c r="E83" s="2007"/>
      <c r="F83" s="2105"/>
      <c r="G83" s="2005"/>
      <c r="H83" s="2106"/>
      <c r="I83" s="2002"/>
      <c r="J83" s="2005"/>
      <c r="K83" s="2010"/>
      <c r="L83" s="2005"/>
      <c r="M83" s="2011"/>
    </row>
    <row r="84" spans="1:13">
      <c r="A84" s="216" t="s">
        <v>4332</v>
      </c>
      <c r="B84" s="2004" t="s">
        <v>4333</v>
      </c>
      <c r="C84" s="2004"/>
      <c r="D84" s="2178">
        <v>16000</v>
      </c>
      <c r="E84" s="2007"/>
      <c r="F84" s="2105">
        <v>12700</v>
      </c>
      <c r="G84" s="2005"/>
      <c r="H84" s="2106"/>
      <c r="I84" s="2002">
        <f t="shared" ref="I84:I88" si="2">SUM(D84-F84)</f>
        <v>3300</v>
      </c>
      <c r="J84" s="2005"/>
      <c r="K84" s="2010"/>
      <c r="L84" s="2005"/>
      <c r="M84" s="2011"/>
    </row>
    <row r="85" spans="1:13">
      <c r="A85" s="216" t="s">
        <v>4334</v>
      </c>
      <c r="B85" s="2004" t="s">
        <v>4335</v>
      </c>
      <c r="C85" s="2004"/>
      <c r="D85" s="2178">
        <v>19808</v>
      </c>
      <c r="E85" s="2007"/>
      <c r="F85" s="2105">
        <v>16300</v>
      </c>
      <c r="G85" s="2005"/>
      <c r="H85" s="2106"/>
      <c r="I85" s="2002">
        <f t="shared" si="2"/>
        <v>3508</v>
      </c>
      <c r="J85" s="2005"/>
      <c r="K85" s="2010"/>
      <c r="L85" s="2005"/>
      <c r="M85" s="2011"/>
    </row>
    <row r="86" spans="1:13">
      <c r="A86" s="216" t="s">
        <v>4336</v>
      </c>
      <c r="B86" s="2004" t="s">
        <v>4337</v>
      </c>
      <c r="C86" s="2004"/>
      <c r="D86" s="2178">
        <v>19540</v>
      </c>
      <c r="E86" s="2007"/>
      <c r="F86" s="2105">
        <v>16000</v>
      </c>
      <c r="G86" s="2005"/>
      <c r="H86" s="2106"/>
      <c r="I86" s="2002">
        <f t="shared" si="2"/>
        <v>3540</v>
      </c>
      <c r="J86" s="2005"/>
      <c r="K86" s="2010"/>
      <c r="L86" s="2005"/>
      <c r="M86" s="2011"/>
    </row>
    <row r="87" spans="1:13">
      <c r="A87" s="216" t="s">
        <v>4338</v>
      </c>
      <c r="B87" s="2004" t="s">
        <v>4339</v>
      </c>
      <c r="C87" s="2004"/>
      <c r="D87" s="2178">
        <v>44380</v>
      </c>
      <c r="E87" s="2007"/>
      <c r="F87" s="2105">
        <v>41000</v>
      </c>
      <c r="G87" s="2005"/>
      <c r="H87" s="2106"/>
      <c r="I87" s="2002">
        <f t="shared" si="2"/>
        <v>3380</v>
      </c>
      <c r="J87" s="2005"/>
      <c r="K87" s="2010"/>
      <c r="L87" s="2005"/>
      <c r="M87" s="2011"/>
    </row>
    <row r="88" spans="1:13">
      <c r="A88" s="216" t="s">
        <v>4340</v>
      </c>
      <c r="B88" s="2004" t="s">
        <v>4341</v>
      </c>
      <c r="C88" s="2004"/>
      <c r="D88" s="2178">
        <v>46540</v>
      </c>
      <c r="E88" s="2007"/>
      <c r="F88" s="2105">
        <v>43000</v>
      </c>
      <c r="G88" s="2005"/>
      <c r="H88" s="2106"/>
      <c r="I88" s="2002">
        <f t="shared" si="2"/>
        <v>3540</v>
      </c>
      <c r="J88" s="2005"/>
      <c r="K88" s="2010"/>
      <c r="L88" s="2005"/>
      <c r="M88" s="2011"/>
    </row>
    <row r="89" spans="1:13">
      <c r="A89" s="2004"/>
      <c r="B89" s="2004"/>
      <c r="C89" s="2004"/>
      <c r="D89" s="2178"/>
      <c r="E89" s="2007"/>
      <c r="F89" s="2005"/>
      <c r="G89" s="2005"/>
      <c r="H89" s="2106"/>
      <c r="I89" s="2002"/>
      <c r="J89" s="2005"/>
      <c r="K89" s="2010"/>
      <c r="L89" s="2005"/>
      <c r="M89" s="2011"/>
    </row>
    <row r="90" spans="1:13">
      <c r="A90" s="2005"/>
      <c r="B90" s="2004" t="s">
        <v>4342</v>
      </c>
      <c r="C90" s="2004"/>
      <c r="D90" s="2178"/>
      <c r="E90" s="2007"/>
      <c r="F90" s="2005"/>
      <c r="G90" s="2005"/>
      <c r="H90" s="2106"/>
      <c r="I90" s="2005"/>
      <c r="J90" s="2005"/>
      <c r="K90" s="2010"/>
      <c r="L90" s="2005"/>
      <c r="M90" s="2011"/>
    </row>
    <row r="91" spans="1:13" s="872" customFormat="1">
      <c r="A91" s="1996"/>
      <c r="B91" s="2004" t="s">
        <v>731</v>
      </c>
      <c r="C91" s="2104"/>
      <c r="D91" s="144"/>
      <c r="E91" s="2007"/>
      <c r="F91" s="2105"/>
      <c r="G91" s="2005"/>
      <c r="H91" s="2106"/>
      <c r="I91" s="2002"/>
      <c r="J91" s="2005"/>
      <c r="K91" s="2010"/>
      <c r="L91" s="2005"/>
      <c r="M91" s="2011"/>
    </row>
    <row r="92" spans="1:13" s="872" customFormat="1">
      <c r="A92" s="1996"/>
      <c r="B92" s="2004"/>
      <c r="C92" s="2104"/>
      <c r="D92" s="144"/>
      <c r="E92" s="2007"/>
      <c r="F92" s="2105"/>
      <c r="G92" s="2005"/>
      <c r="H92" s="2106"/>
      <c r="I92" s="2002"/>
      <c r="J92" s="2005"/>
      <c r="K92" s="2010"/>
      <c r="L92" s="2005"/>
      <c r="M92" s="2011"/>
    </row>
    <row r="93" spans="1:13" s="872" customFormat="1">
      <c r="A93" s="210" t="s">
        <v>732</v>
      </c>
      <c r="B93" s="216"/>
      <c r="C93" s="217"/>
      <c r="D93" s="144"/>
      <c r="E93" s="2007"/>
      <c r="F93" s="2105"/>
      <c r="G93" s="2005"/>
      <c r="H93" s="2106"/>
      <c r="I93" s="2002"/>
      <c r="J93" s="2005"/>
      <c r="K93" s="2010"/>
      <c r="L93" s="2005"/>
      <c r="M93" s="2011"/>
    </row>
    <row r="94" spans="1:13" s="872" customFormat="1">
      <c r="A94" s="184"/>
      <c r="B94" s="675" t="s">
        <v>7</v>
      </c>
      <c r="C94" s="684"/>
      <c r="D94" s="144"/>
      <c r="E94" s="2007"/>
      <c r="F94" s="2105"/>
      <c r="G94" s="2005"/>
      <c r="H94" s="2106"/>
      <c r="I94" s="2002"/>
      <c r="J94" s="2005"/>
      <c r="K94" s="2010"/>
      <c r="L94" s="2005"/>
      <c r="M94" s="2011"/>
    </row>
    <row r="95" spans="1:13" s="872" customFormat="1">
      <c r="A95" s="184"/>
      <c r="B95" s="216"/>
      <c r="C95" s="217"/>
      <c r="D95" s="144"/>
      <c r="E95" s="2007"/>
      <c r="F95" s="2105"/>
      <c r="G95" s="2005"/>
      <c r="H95" s="2106"/>
      <c r="I95" s="2002"/>
      <c r="J95" s="2005"/>
      <c r="K95" s="2010"/>
      <c r="L95" s="2005"/>
      <c r="M95" s="2011"/>
    </row>
    <row r="96" spans="1:13" s="872" customFormat="1">
      <c r="A96" s="184"/>
      <c r="B96" s="244" t="s">
        <v>733</v>
      </c>
      <c r="C96" s="710">
        <f>SUM(D6:D92)+SUM(C93:C95)</f>
        <v>4861198</v>
      </c>
      <c r="D96" s="144"/>
      <c r="E96" s="2007"/>
      <c r="F96" s="2105"/>
      <c r="G96" s="2005"/>
      <c r="H96" s="2106"/>
      <c r="I96" s="2002"/>
      <c r="J96" s="2005"/>
      <c r="K96" s="2010"/>
      <c r="L96" s="2005"/>
      <c r="M96" s="2011"/>
    </row>
    <row r="97" spans="1:15" s="872" customFormat="1">
      <c r="A97" s="1996"/>
      <c r="B97" s="2004"/>
      <c r="C97" s="2104"/>
      <c r="D97" s="144"/>
      <c r="E97" s="2007"/>
      <c r="F97" s="2105"/>
      <c r="G97" s="2005"/>
      <c r="H97" s="2106"/>
      <c r="I97" s="2002"/>
      <c r="J97" s="2005"/>
      <c r="K97" s="2010"/>
      <c r="L97" s="2005"/>
      <c r="M97" s="2011"/>
      <c r="N97" s="2004"/>
      <c r="O97" s="2004"/>
    </row>
    <row r="98" spans="1:15" s="873" customFormat="1">
      <c r="A98" s="2107"/>
      <c r="B98" s="2023"/>
      <c r="C98" s="2108"/>
      <c r="D98" s="2564"/>
      <c r="E98" s="2017"/>
      <c r="F98" s="2109"/>
      <c r="G98" s="2019"/>
      <c r="H98" s="2110"/>
      <c r="I98" s="2111"/>
      <c r="J98" s="2019"/>
      <c r="K98" s="2021"/>
      <c r="L98" s="2019"/>
      <c r="M98" s="2022"/>
      <c r="N98" s="2023"/>
      <c r="O98" s="2023"/>
    </row>
    <row r="99" spans="1:15" s="952" customFormat="1">
      <c r="A99" s="861" t="s">
        <v>2095</v>
      </c>
      <c r="B99" s="2004"/>
      <c r="C99" s="681" t="s">
        <v>4343</v>
      </c>
      <c r="D99" s="144"/>
      <c r="E99" s="2007"/>
      <c r="F99" s="2105"/>
      <c r="G99" s="2005"/>
      <c r="H99" s="2106"/>
      <c r="I99" s="2002"/>
      <c r="J99" s="2005"/>
      <c r="K99" s="2010"/>
      <c r="L99" s="2005"/>
      <c r="M99" s="2011"/>
      <c r="N99" s="2004"/>
      <c r="O99" s="2004"/>
    </row>
    <row r="100" spans="1:15" s="872" customFormat="1">
      <c r="A100" s="216">
        <v>5103131</v>
      </c>
      <c r="B100" s="2004" t="s">
        <v>2646</v>
      </c>
      <c r="C100" s="2104" t="s">
        <v>4344</v>
      </c>
      <c r="D100" s="144">
        <v>640000</v>
      </c>
      <c r="E100" s="2007"/>
      <c r="F100" s="2105">
        <v>527000</v>
      </c>
      <c r="G100" s="2005" t="s">
        <v>98</v>
      </c>
      <c r="H100" s="2106">
        <v>42815</v>
      </c>
      <c r="I100" s="2002" t="s">
        <v>4345</v>
      </c>
      <c r="J100" s="2005"/>
      <c r="K100" s="2010"/>
      <c r="L100" s="2005" t="s">
        <v>67</v>
      </c>
      <c r="M100" s="2011">
        <v>42880</v>
      </c>
      <c r="N100" s="2004" t="s">
        <v>728</v>
      </c>
      <c r="O100" s="2004" t="s">
        <v>2236</v>
      </c>
    </row>
    <row r="101" spans="1:15" s="872" customFormat="1">
      <c r="A101" s="216"/>
      <c r="B101" s="2004"/>
      <c r="C101" s="2104"/>
      <c r="D101" s="144"/>
      <c r="E101" s="2007"/>
      <c r="F101" s="2105"/>
      <c r="G101" s="2005"/>
      <c r="H101" s="2106"/>
      <c r="I101" s="2002"/>
      <c r="J101" s="2005"/>
      <c r="K101" s="2010"/>
      <c r="L101" s="2005"/>
      <c r="M101" s="2011"/>
      <c r="N101" s="2004"/>
      <c r="O101" s="2004"/>
    </row>
    <row r="102" spans="1:15" s="872" customFormat="1">
      <c r="A102" s="216"/>
      <c r="B102" s="2004" t="s">
        <v>4346</v>
      </c>
      <c r="C102" s="2104"/>
      <c r="D102" s="144"/>
      <c r="E102" s="2007"/>
      <c r="F102" s="2105"/>
      <c r="G102" s="2005"/>
      <c r="H102" s="2106"/>
      <c r="I102" s="2002"/>
      <c r="J102" s="2005"/>
      <c r="K102" s="2010"/>
      <c r="L102" s="2005"/>
      <c r="M102" s="2011"/>
      <c r="N102" s="2004"/>
      <c r="O102" s="2004"/>
    </row>
    <row r="103" spans="1:15" s="872" customFormat="1">
      <c r="A103" s="216"/>
      <c r="B103" s="2004" t="s">
        <v>731</v>
      </c>
      <c r="C103" s="2104"/>
      <c r="D103" s="144"/>
      <c r="E103" s="2007"/>
      <c r="F103" s="2105"/>
      <c r="G103" s="2005"/>
      <c r="H103" s="2106"/>
      <c r="I103" s="2002"/>
      <c r="J103" s="2005"/>
      <c r="K103" s="2010"/>
      <c r="L103" s="2005"/>
      <c r="M103" s="2011"/>
      <c r="N103" s="2004"/>
      <c r="O103" s="2004"/>
    </row>
    <row r="104" spans="1:15" s="872" customFormat="1">
      <c r="A104" s="1996"/>
      <c r="B104" s="2004"/>
      <c r="C104" s="2104"/>
      <c r="D104" s="144"/>
      <c r="E104" s="2007"/>
      <c r="F104" s="2105"/>
      <c r="G104" s="2005"/>
      <c r="H104" s="2106"/>
      <c r="I104" s="2002"/>
      <c r="J104" s="2005"/>
      <c r="K104" s="2010"/>
      <c r="L104" s="2005"/>
      <c r="M104" s="2011"/>
      <c r="N104" s="2004"/>
      <c r="O104" s="2004"/>
    </row>
    <row r="105" spans="1:15" s="872" customFormat="1">
      <c r="A105" s="210" t="s">
        <v>732</v>
      </c>
      <c r="B105" s="216"/>
      <c r="C105" s="217"/>
      <c r="D105" s="144"/>
      <c r="E105" s="2007"/>
      <c r="F105" s="2105"/>
      <c r="G105" s="2005"/>
      <c r="H105" s="2106"/>
      <c r="I105" s="2002"/>
      <c r="J105" s="2005"/>
      <c r="K105" s="2010"/>
      <c r="L105" s="2005"/>
      <c r="M105" s="2011"/>
      <c r="N105" s="2004"/>
      <c r="O105" s="2004"/>
    </row>
    <row r="106" spans="1:15" s="872" customFormat="1">
      <c r="A106" s="184"/>
      <c r="B106" s="675" t="s">
        <v>7</v>
      </c>
      <c r="C106" s="684"/>
      <c r="D106" s="144"/>
      <c r="E106" s="2007"/>
      <c r="F106" s="2105"/>
      <c r="G106" s="2005"/>
      <c r="H106" s="2106"/>
      <c r="I106" s="2002"/>
      <c r="J106" s="2005"/>
      <c r="K106" s="2010"/>
      <c r="L106" s="2005"/>
      <c r="M106" s="2011"/>
      <c r="N106" s="2004"/>
      <c r="O106" s="2004"/>
    </row>
    <row r="107" spans="1:15" s="872" customFormat="1">
      <c r="A107" s="184"/>
      <c r="B107" s="216"/>
      <c r="C107" s="217"/>
      <c r="D107" s="144"/>
      <c r="E107" s="2007"/>
      <c r="F107" s="2105"/>
      <c r="G107" s="2005"/>
      <c r="H107" s="2106"/>
      <c r="I107" s="2002"/>
      <c r="J107" s="2005"/>
      <c r="K107" s="2010"/>
      <c r="L107" s="2005"/>
      <c r="M107" s="2011"/>
      <c r="N107" s="2004"/>
      <c r="O107" s="2004"/>
    </row>
    <row r="108" spans="1:15" s="872" customFormat="1">
      <c r="A108" s="184"/>
      <c r="B108" s="244" t="s">
        <v>733</v>
      </c>
      <c r="C108" s="710">
        <f>SUM(D98:D104)+SUM(C105:C107)</f>
        <v>640000</v>
      </c>
      <c r="D108" s="144"/>
      <c r="E108" s="2007"/>
      <c r="F108" s="2105"/>
      <c r="G108" s="2005"/>
      <c r="H108" s="2106"/>
      <c r="I108" s="2002"/>
      <c r="J108" s="2005"/>
      <c r="K108" s="2010"/>
      <c r="L108" s="2005"/>
      <c r="M108" s="2011"/>
      <c r="N108" s="2004"/>
      <c r="O108" s="2004"/>
    </row>
    <row r="109" spans="1:15" s="872" customFormat="1">
      <c r="A109" s="1996"/>
      <c r="B109" s="2004"/>
      <c r="C109" s="2104"/>
      <c r="D109" s="144"/>
      <c r="E109" s="2007"/>
      <c r="F109" s="2105"/>
      <c r="G109" s="2005"/>
      <c r="H109" s="2106"/>
      <c r="I109" s="2002"/>
      <c r="J109" s="2005"/>
      <c r="K109" s="2010"/>
      <c r="L109" s="2005"/>
      <c r="M109" s="2011"/>
      <c r="N109" s="2004"/>
      <c r="O109" s="2004"/>
    </row>
    <row r="110" spans="1:15" s="873" customFormat="1">
      <c r="A110" s="2107"/>
      <c r="B110" s="2023"/>
      <c r="C110" s="2108"/>
      <c r="D110" s="2564"/>
      <c r="E110" s="2017"/>
      <c r="F110" s="2109"/>
      <c r="G110" s="2019"/>
      <c r="H110" s="2110"/>
      <c r="I110" s="2111"/>
      <c r="J110" s="2019"/>
      <c r="K110" s="2021"/>
      <c r="L110" s="2019"/>
      <c r="M110" s="2022"/>
      <c r="N110" s="2023"/>
      <c r="O110" s="2023"/>
    </row>
    <row r="111" spans="1:15" s="872" customFormat="1">
      <c r="A111" s="861" t="s">
        <v>4347</v>
      </c>
      <c r="B111" s="2004"/>
      <c r="C111" s="681" t="s">
        <v>4348</v>
      </c>
      <c r="D111" s="144"/>
      <c r="E111" s="2007"/>
      <c r="F111" s="2105"/>
      <c r="G111" s="2005"/>
      <c r="H111" s="2106"/>
      <c r="I111" s="2002"/>
      <c r="J111" s="2005"/>
      <c r="K111" s="2010"/>
      <c r="L111" s="2005"/>
      <c r="M111" s="2011"/>
      <c r="N111" s="2004"/>
      <c r="O111" s="2004"/>
    </row>
    <row r="112" spans="1:15" s="952" customFormat="1">
      <c r="A112" s="216">
        <v>5102089</v>
      </c>
      <c r="B112" s="2004" t="s">
        <v>775</v>
      </c>
      <c r="C112" s="2104" t="s">
        <v>4349</v>
      </c>
      <c r="D112" s="144">
        <v>820000</v>
      </c>
      <c r="E112" s="2007"/>
      <c r="F112" s="2105">
        <v>695000</v>
      </c>
      <c r="G112" s="2005" t="s">
        <v>98</v>
      </c>
      <c r="H112" s="2106">
        <v>42787</v>
      </c>
      <c r="I112" s="2002" t="s">
        <v>727</v>
      </c>
      <c r="J112" s="2005" t="s">
        <v>449</v>
      </c>
      <c r="K112" s="2010"/>
      <c r="L112" s="2005" t="s">
        <v>67</v>
      </c>
      <c r="M112" s="2011">
        <v>42950</v>
      </c>
      <c r="N112" s="2112" t="s">
        <v>728</v>
      </c>
      <c r="O112" s="2004" t="s">
        <v>2236</v>
      </c>
    </row>
    <row r="113" spans="1:15" s="952" customFormat="1">
      <c r="A113" s="2195" t="s">
        <v>4350</v>
      </c>
      <c r="B113" s="2067" t="s">
        <v>4351</v>
      </c>
      <c r="C113" s="2172" t="s">
        <v>4352</v>
      </c>
      <c r="D113" s="633">
        <v>900000</v>
      </c>
      <c r="E113" s="2007"/>
      <c r="F113" s="2105">
        <v>808000</v>
      </c>
      <c r="G113" s="2005" t="s">
        <v>98</v>
      </c>
      <c r="H113" s="2106">
        <v>42867</v>
      </c>
      <c r="I113" s="2002" t="s">
        <v>770</v>
      </c>
      <c r="J113" s="2005"/>
      <c r="K113" s="2010"/>
      <c r="L113" s="2005" t="s">
        <v>67</v>
      </c>
      <c r="M113" s="2011">
        <v>42950</v>
      </c>
      <c r="N113" s="2112" t="s">
        <v>728</v>
      </c>
      <c r="O113" s="2004" t="s">
        <v>729</v>
      </c>
    </row>
    <row r="114" spans="1:15" s="952" customFormat="1">
      <c r="A114" s="184">
        <v>5105076</v>
      </c>
      <c r="B114" s="2004" t="s">
        <v>4353</v>
      </c>
      <c r="C114" s="2104" t="s">
        <v>4354</v>
      </c>
      <c r="D114" s="144">
        <v>1250000</v>
      </c>
      <c r="E114" s="2007"/>
      <c r="F114" s="2105">
        <v>1080000</v>
      </c>
      <c r="G114" s="2005" t="s">
        <v>98</v>
      </c>
      <c r="H114" s="2106">
        <v>42873</v>
      </c>
      <c r="I114" s="2002" t="s">
        <v>2133</v>
      </c>
      <c r="J114" s="2005"/>
      <c r="K114" s="2010"/>
      <c r="L114" s="2005" t="s">
        <v>67</v>
      </c>
      <c r="M114" s="2011">
        <v>42950</v>
      </c>
      <c r="N114" s="2112" t="s">
        <v>728</v>
      </c>
      <c r="O114" s="2004" t="s">
        <v>729</v>
      </c>
    </row>
    <row r="115" spans="1:15" s="996" customFormat="1">
      <c r="A115" s="216">
        <v>5106108</v>
      </c>
      <c r="B115" s="2004" t="s">
        <v>977</v>
      </c>
      <c r="C115" s="2104" t="s">
        <v>4355</v>
      </c>
      <c r="D115" s="144">
        <v>280000</v>
      </c>
      <c r="E115" s="2007"/>
      <c r="F115" s="2105">
        <v>150000</v>
      </c>
      <c r="G115" s="2005" t="s">
        <v>98</v>
      </c>
      <c r="H115" s="2106">
        <v>42908</v>
      </c>
      <c r="I115" s="2002" t="s">
        <v>203</v>
      </c>
      <c r="J115" s="2005"/>
      <c r="K115" s="2010"/>
      <c r="L115" s="2005" t="s">
        <v>67</v>
      </c>
      <c r="M115" s="2011">
        <v>42950</v>
      </c>
      <c r="N115" s="2112" t="s">
        <v>728</v>
      </c>
      <c r="O115" s="2004" t="s">
        <v>2236</v>
      </c>
    </row>
    <row r="116" spans="1:15" s="996" customFormat="1">
      <c r="A116" s="216"/>
      <c r="B116" s="2004"/>
      <c r="C116" s="2104"/>
      <c r="D116" s="144"/>
      <c r="E116" s="2007"/>
      <c r="F116" s="2105"/>
      <c r="G116" s="2005"/>
      <c r="H116" s="2106"/>
      <c r="I116" s="2002"/>
      <c r="J116" s="2005"/>
      <c r="K116" s="2010"/>
      <c r="L116" s="2005"/>
      <c r="M116" s="2011"/>
      <c r="N116" s="2004"/>
      <c r="O116" s="2004"/>
    </row>
    <row r="117" spans="1:15" s="996" customFormat="1">
      <c r="A117" s="725">
        <v>42921</v>
      </c>
      <c r="B117" s="2004"/>
      <c r="C117" s="2104"/>
      <c r="D117" s="144"/>
      <c r="E117" s="2007"/>
      <c r="F117" s="671" t="s">
        <v>2216</v>
      </c>
      <c r="G117" s="672"/>
      <c r="H117" s="2196"/>
      <c r="I117" s="670" t="s">
        <v>1016</v>
      </c>
      <c r="J117" s="2005"/>
      <c r="K117" s="2010"/>
      <c r="L117" s="2005"/>
      <c r="M117" s="2011"/>
      <c r="N117" s="2004"/>
      <c r="O117" s="2004"/>
    </row>
    <row r="118" spans="1:15" s="996" customFormat="1">
      <c r="A118" s="216" t="s">
        <v>4356</v>
      </c>
      <c r="B118" s="2004" t="s">
        <v>4357</v>
      </c>
      <c r="C118" s="2104"/>
      <c r="D118" s="144">
        <v>15600</v>
      </c>
      <c r="E118" s="2007"/>
      <c r="F118" s="2105">
        <v>12300</v>
      </c>
      <c r="G118" s="2005"/>
      <c r="H118" s="2106"/>
      <c r="I118" s="2002">
        <f t="shared" ref="I118:I121" si="3">SUM(D118-F118)</f>
        <v>3300</v>
      </c>
      <c r="J118" s="2005"/>
      <c r="K118" s="2010"/>
      <c r="L118" s="2005"/>
      <c r="M118" s="2011"/>
      <c r="N118" s="2004"/>
      <c r="O118" s="2004"/>
    </row>
    <row r="119" spans="1:15" s="996" customFormat="1">
      <c r="A119" s="216" t="s">
        <v>4358</v>
      </c>
      <c r="B119" s="2004" t="s">
        <v>4359</v>
      </c>
      <c r="C119" s="2104"/>
      <c r="D119" s="144">
        <v>14720</v>
      </c>
      <c r="E119" s="2007"/>
      <c r="F119" s="2105">
        <v>11500</v>
      </c>
      <c r="G119" s="2005"/>
      <c r="H119" s="2106"/>
      <c r="I119" s="2002">
        <f t="shared" si="3"/>
        <v>3220</v>
      </c>
      <c r="J119" s="2005"/>
      <c r="K119" s="2010"/>
      <c r="L119" s="2005"/>
      <c r="M119" s="2011"/>
      <c r="N119" s="2004"/>
      <c r="O119" s="2004"/>
    </row>
    <row r="120" spans="1:15" s="997" customFormat="1">
      <c r="A120" s="216"/>
      <c r="B120" s="2098" t="s">
        <v>4360</v>
      </c>
      <c r="C120" s="2005"/>
      <c r="D120" s="144">
        <v>0</v>
      </c>
      <c r="E120" s="2007"/>
      <c r="F120" s="2105">
        <v>13000</v>
      </c>
      <c r="G120" s="2005"/>
      <c r="H120" s="2106"/>
      <c r="I120" s="2002">
        <f t="shared" si="3"/>
        <v>-13000</v>
      </c>
      <c r="J120" s="2005"/>
      <c r="K120" s="2010"/>
      <c r="L120" s="2005"/>
      <c r="M120" s="2011"/>
      <c r="N120" s="2004"/>
      <c r="O120" s="2004"/>
    </row>
    <row r="121" spans="1:15" s="996" customFormat="1">
      <c r="A121" s="216"/>
      <c r="B121" s="2004" t="s">
        <v>4361</v>
      </c>
      <c r="C121" s="2104"/>
      <c r="D121" s="144">
        <v>0</v>
      </c>
      <c r="E121" s="2007"/>
      <c r="F121" s="2105"/>
      <c r="G121" s="2005"/>
      <c r="H121" s="2106"/>
      <c r="I121" s="2002">
        <f t="shared" si="3"/>
        <v>0</v>
      </c>
      <c r="J121" s="2005"/>
      <c r="K121" s="2010"/>
      <c r="L121" s="2005"/>
      <c r="M121" s="2011"/>
      <c r="N121" s="2004"/>
      <c r="O121" s="2004"/>
    </row>
    <row r="122" spans="1:15" s="996" customFormat="1">
      <c r="A122" s="216"/>
      <c r="B122" s="2004"/>
      <c r="C122" s="2104"/>
      <c r="D122" s="144"/>
      <c r="E122" s="2007"/>
      <c r="F122" s="2105"/>
      <c r="G122" s="2005"/>
      <c r="H122" s="2106"/>
      <c r="I122" s="2002"/>
      <c r="J122" s="2005"/>
      <c r="K122" s="2010"/>
      <c r="L122" s="2005"/>
      <c r="M122" s="2011"/>
      <c r="N122" s="2004"/>
      <c r="O122" s="2004"/>
    </row>
    <row r="123" spans="1:15" s="996" customFormat="1">
      <c r="A123" s="216"/>
      <c r="B123" s="2004" t="s">
        <v>4362</v>
      </c>
      <c r="C123" s="2104"/>
      <c r="D123" s="144"/>
      <c r="E123" s="2007"/>
      <c r="F123" s="2105"/>
      <c r="G123" s="2005"/>
      <c r="H123" s="2106"/>
      <c r="I123" s="2002"/>
      <c r="J123" s="2005"/>
      <c r="K123" s="2010"/>
      <c r="L123" s="2005"/>
      <c r="M123" s="2011"/>
      <c r="N123" s="2004"/>
      <c r="O123" s="2004"/>
    </row>
    <row r="124" spans="1:15" s="996" customFormat="1">
      <c r="A124" s="216"/>
      <c r="B124" s="2004" t="s">
        <v>731</v>
      </c>
      <c r="C124" s="2104"/>
      <c r="D124" s="144"/>
      <c r="E124" s="2007"/>
      <c r="F124" s="2105"/>
      <c r="G124" s="2005"/>
      <c r="H124" s="2106"/>
      <c r="I124" s="2002"/>
      <c r="J124" s="2005"/>
      <c r="K124" s="2010"/>
      <c r="L124" s="2005"/>
      <c r="M124" s="2011"/>
      <c r="N124" s="2004"/>
      <c r="O124" s="2004"/>
    </row>
    <row r="125" spans="1:15" s="872" customFormat="1">
      <c r="A125" s="1996"/>
      <c r="B125" s="2004"/>
      <c r="C125" s="2104"/>
      <c r="D125" s="144"/>
      <c r="E125" s="2007"/>
      <c r="F125" s="2105"/>
      <c r="G125" s="2005"/>
      <c r="H125" s="2106"/>
      <c r="I125" s="2002"/>
      <c r="J125" s="2005"/>
      <c r="K125" s="2010"/>
      <c r="L125" s="2005"/>
      <c r="M125" s="2011"/>
      <c r="N125" s="2004"/>
      <c r="O125" s="2004"/>
    </row>
    <row r="126" spans="1:15" s="872" customFormat="1">
      <c r="A126" s="1996"/>
      <c r="B126" s="2004"/>
      <c r="C126" s="2104"/>
      <c r="D126" s="144"/>
      <c r="E126" s="2007"/>
      <c r="F126" s="2105"/>
      <c r="G126" s="2005"/>
      <c r="H126" s="2106"/>
      <c r="I126" s="2002"/>
      <c r="J126" s="2005"/>
      <c r="K126" s="2010"/>
      <c r="L126" s="2005"/>
      <c r="M126" s="2011"/>
      <c r="N126" s="2004"/>
      <c r="O126" s="2004"/>
    </row>
    <row r="127" spans="1:15" s="872" customFormat="1">
      <c r="A127" s="210" t="s">
        <v>732</v>
      </c>
      <c r="B127" s="216"/>
      <c r="C127" s="217"/>
      <c r="D127" s="144"/>
      <c r="E127" s="2007"/>
      <c r="F127" s="2105"/>
      <c r="G127" s="2005"/>
      <c r="H127" s="2106"/>
      <c r="I127" s="2002"/>
      <c r="J127" s="2005"/>
      <c r="K127" s="2010"/>
      <c r="L127" s="2005"/>
      <c r="M127" s="2011"/>
      <c r="N127" s="2004"/>
      <c r="O127" s="2004"/>
    </row>
    <row r="128" spans="1:15" s="872" customFormat="1">
      <c r="A128" s="184"/>
      <c r="B128" s="675" t="s">
        <v>7</v>
      </c>
      <c r="C128" s="684"/>
      <c r="D128" s="144"/>
      <c r="E128" s="2007"/>
      <c r="F128" s="2105"/>
      <c r="G128" s="2005"/>
      <c r="H128" s="2106"/>
      <c r="I128" s="2002"/>
      <c r="J128" s="2005"/>
      <c r="K128" s="2010"/>
      <c r="L128" s="2005"/>
      <c r="M128" s="2011"/>
      <c r="N128" s="2004"/>
      <c r="O128" s="2004"/>
    </row>
    <row r="129" spans="1:15" s="872" customFormat="1">
      <c r="A129" s="184"/>
      <c r="B129" s="216"/>
      <c r="C129" s="217"/>
      <c r="D129" s="144"/>
      <c r="E129" s="2007"/>
      <c r="F129" s="2105"/>
      <c r="G129" s="2005"/>
      <c r="H129" s="2106"/>
      <c r="I129" s="2002"/>
      <c r="J129" s="2005"/>
      <c r="K129" s="2010"/>
      <c r="L129" s="2005"/>
      <c r="M129" s="2011"/>
      <c r="N129" s="2004"/>
      <c r="O129" s="2004"/>
    </row>
    <row r="130" spans="1:15" s="872" customFormat="1">
      <c r="A130" s="184"/>
      <c r="B130" s="244" t="s">
        <v>733</v>
      </c>
      <c r="C130" s="710">
        <f>SUM(D110:D126)+SUM(C127:C129)</f>
        <v>3280320</v>
      </c>
      <c r="D130" s="144"/>
      <c r="E130" s="2007"/>
      <c r="F130" s="2105"/>
      <c r="G130" s="2005"/>
      <c r="H130" s="2106"/>
      <c r="I130" s="2002"/>
      <c r="J130" s="2005"/>
      <c r="K130" s="2010"/>
      <c r="L130" s="2005"/>
      <c r="M130" s="2011"/>
      <c r="N130" s="2004"/>
      <c r="O130" s="2004"/>
    </row>
    <row r="131" spans="1:15" s="872" customFormat="1">
      <c r="A131" s="1996"/>
      <c r="B131" s="2004"/>
      <c r="C131" s="2104"/>
      <c r="D131" s="144"/>
      <c r="E131" s="2007"/>
      <c r="F131" s="2105"/>
      <c r="G131" s="2005"/>
      <c r="H131" s="2106"/>
      <c r="I131" s="2002"/>
      <c r="J131" s="2005"/>
      <c r="K131" s="2010"/>
      <c r="L131" s="2005"/>
      <c r="M131" s="2011"/>
      <c r="N131" s="2004"/>
      <c r="O131" s="2004"/>
    </row>
    <row r="132" spans="1:15" s="873" customFormat="1">
      <c r="A132" s="2107"/>
      <c r="B132" s="2023"/>
      <c r="C132" s="2108"/>
      <c r="D132" s="2564"/>
      <c r="E132" s="2017"/>
      <c r="F132" s="2109"/>
      <c r="G132" s="2019"/>
      <c r="H132" s="2110"/>
      <c r="I132" s="2111"/>
      <c r="J132" s="2019"/>
      <c r="K132" s="2021"/>
      <c r="L132" s="2019"/>
      <c r="M132" s="2022"/>
      <c r="N132" s="2023"/>
      <c r="O132" s="2023"/>
    </row>
    <row r="133" spans="1:15" s="872" customFormat="1">
      <c r="A133" s="827" t="s">
        <v>4363</v>
      </c>
      <c r="B133" s="2004"/>
      <c r="C133" s="681" t="s">
        <v>4364</v>
      </c>
      <c r="D133" s="144"/>
      <c r="E133" s="2007"/>
      <c r="F133" s="2105"/>
      <c r="G133" s="2005"/>
      <c r="H133" s="2106"/>
      <c r="I133" s="2002"/>
      <c r="J133" s="2005"/>
      <c r="K133" s="2010"/>
      <c r="L133" s="2005"/>
      <c r="M133" s="2011"/>
      <c r="N133" s="2004"/>
      <c r="O133" s="2004"/>
    </row>
    <row r="134" spans="1:15" s="872" customFormat="1">
      <c r="A134" s="216">
        <v>5110084</v>
      </c>
      <c r="B134" s="2004" t="s">
        <v>1611</v>
      </c>
      <c r="C134" s="2104" t="s">
        <v>4365</v>
      </c>
      <c r="D134" s="144">
        <v>1350000</v>
      </c>
      <c r="E134" s="2007"/>
      <c r="F134" s="2105">
        <v>1200000</v>
      </c>
      <c r="G134" s="2005" t="s">
        <v>354</v>
      </c>
      <c r="H134" s="2106">
        <v>43029</v>
      </c>
      <c r="I134" s="2002" t="s">
        <v>448</v>
      </c>
      <c r="J134" s="2005" t="s">
        <v>449</v>
      </c>
      <c r="K134" s="2010"/>
      <c r="L134" s="2005" t="s">
        <v>798</v>
      </c>
      <c r="M134" s="2011">
        <v>43077</v>
      </c>
      <c r="N134" s="2004" t="s">
        <v>728</v>
      </c>
      <c r="O134" s="2004" t="s">
        <v>729</v>
      </c>
    </row>
    <row r="135" spans="1:15" s="1067" customFormat="1">
      <c r="A135" s="216">
        <v>5111042</v>
      </c>
      <c r="B135" s="2004" t="s">
        <v>2472</v>
      </c>
      <c r="C135" s="2104" t="s">
        <v>4366</v>
      </c>
      <c r="D135" s="144">
        <v>880000</v>
      </c>
      <c r="E135" s="2007"/>
      <c r="F135" s="2105">
        <v>743000</v>
      </c>
      <c r="G135" s="2005" t="s">
        <v>98</v>
      </c>
      <c r="H135" s="2106">
        <v>43048</v>
      </c>
      <c r="I135" s="2002" t="s">
        <v>4367</v>
      </c>
      <c r="J135" s="2005"/>
      <c r="K135" s="2010"/>
      <c r="L135" s="2005" t="s">
        <v>798</v>
      </c>
      <c r="M135" s="2011">
        <v>43077</v>
      </c>
      <c r="N135" s="2004" t="s">
        <v>728</v>
      </c>
      <c r="O135" s="2004" t="s">
        <v>729</v>
      </c>
    </row>
    <row r="136" spans="1:15" s="1072" customFormat="1">
      <c r="A136" s="216">
        <v>5111084</v>
      </c>
      <c r="B136" s="334" t="s">
        <v>2472</v>
      </c>
      <c r="C136" s="2104" t="s">
        <v>4368</v>
      </c>
      <c r="D136" s="144">
        <v>995000</v>
      </c>
      <c r="E136" s="2007"/>
      <c r="F136" s="2105">
        <v>855000</v>
      </c>
      <c r="G136" s="2005" t="s">
        <v>98</v>
      </c>
      <c r="H136" s="2106">
        <v>43055</v>
      </c>
      <c r="I136" s="2002" t="s">
        <v>192</v>
      </c>
      <c r="J136" s="2005"/>
      <c r="K136" s="2010"/>
      <c r="L136" s="2005" t="s">
        <v>798</v>
      </c>
      <c r="M136" s="2011">
        <v>43077</v>
      </c>
      <c r="N136" s="2004" t="s">
        <v>728</v>
      </c>
      <c r="O136" s="2004" t="s">
        <v>729</v>
      </c>
    </row>
    <row r="137" spans="1:15" s="872" customFormat="1">
      <c r="A137" s="1996"/>
      <c r="B137" s="2004"/>
      <c r="C137" s="2104"/>
      <c r="D137" s="144"/>
      <c r="E137" s="2007"/>
      <c r="F137" s="2105"/>
      <c r="G137" s="2005"/>
      <c r="H137" s="2106"/>
      <c r="I137" s="2002"/>
      <c r="J137" s="2005"/>
      <c r="K137" s="2010"/>
      <c r="L137" s="2005"/>
      <c r="M137" s="2011"/>
      <c r="N137" s="2004"/>
      <c r="O137" s="2004"/>
    </row>
    <row r="138" spans="1:15" s="872" customFormat="1">
      <c r="A138" s="1996"/>
      <c r="B138" s="2004"/>
      <c r="C138" s="2104"/>
      <c r="D138" s="144"/>
      <c r="E138" s="2007"/>
      <c r="F138" s="671" t="s">
        <v>2216</v>
      </c>
      <c r="G138" s="672"/>
      <c r="H138" s="2196"/>
      <c r="I138" s="670" t="s">
        <v>1016</v>
      </c>
      <c r="J138" s="2005"/>
      <c r="K138" s="2010"/>
      <c r="L138" s="2005"/>
      <c r="M138" s="2011"/>
      <c r="N138" s="2004"/>
      <c r="O138" s="2004"/>
    </row>
    <row r="139" spans="1:15" s="872" customFormat="1">
      <c r="A139" s="725">
        <v>43017</v>
      </c>
      <c r="B139" s="2876" t="s">
        <v>4241</v>
      </c>
      <c r="C139" s="2104"/>
      <c r="D139" s="144"/>
      <c r="E139" s="2007"/>
      <c r="F139" s="2105"/>
      <c r="G139" s="2005"/>
      <c r="H139" s="2106"/>
      <c r="I139" s="2002"/>
      <c r="J139" s="2005"/>
      <c r="K139" s="2010"/>
      <c r="L139" s="2005"/>
      <c r="M139" s="2011"/>
      <c r="N139" s="2004"/>
      <c r="O139" s="2004"/>
    </row>
    <row r="140" spans="1:15" s="872" customFormat="1">
      <c r="A140" s="216" t="s">
        <v>4369</v>
      </c>
      <c r="B140" s="2004" t="s">
        <v>4370</v>
      </c>
      <c r="C140" s="2104"/>
      <c r="D140" s="144">
        <v>35260</v>
      </c>
      <c r="E140" s="2007"/>
      <c r="F140" s="2105">
        <v>26500</v>
      </c>
      <c r="G140" s="2005"/>
      <c r="H140" s="2106"/>
      <c r="I140" s="2002">
        <f t="shared" ref="I140:I156" si="4">SUM(D140-F140)</f>
        <v>8760</v>
      </c>
      <c r="J140" s="2005"/>
      <c r="K140" s="2010"/>
      <c r="L140" s="2005"/>
      <c r="M140" s="2011"/>
      <c r="N140" s="2004"/>
      <c r="O140" s="2004"/>
    </row>
    <row r="141" spans="1:15" s="872" customFormat="1">
      <c r="A141" s="216" t="s">
        <v>4371</v>
      </c>
      <c r="B141" s="2004" t="s">
        <v>4372</v>
      </c>
      <c r="C141" s="2104"/>
      <c r="D141" s="144">
        <v>82780</v>
      </c>
      <c r="E141" s="2007"/>
      <c r="F141" s="2105">
        <v>70500</v>
      </c>
      <c r="G141" s="2005"/>
      <c r="H141" s="2106"/>
      <c r="I141" s="2002">
        <f t="shared" si="4"/>
        <v>12280</v>
      </c>
      <c r="J141" s="2005"/>
      <c r="K141" s="2010"/>
      <c r="L141" s="2005"/>
      <c r="M141" s="2011"/>
      <c r="N141" s="2004"/>
      <c r="O141" s="2004"/>
    </row>
    <row r="142" spans="1:15" s="872" customFormat="1">
      <c r="A142" s="216" t="s">
        <v>4373</v>
      </c>
      <c r="B142" s="2004" t="s">
        <v>4374</v>
      </c>
      <c r="C142" s="2104"/>
      <c r="D142" s="144">
        <v>89260</v>
      </c>
      <c r="E142" s="2007"/>
      <c r="F142" s="2105">
        <v>76500</v>
      </c>
      <c r="G142" s="2005"/>
      <c r="H142" s="2106"/>
      <c r="I142" s="2002">
        <f t="shared" si="4"/>
        <v>12760</v>
      </c>
      <c r="J142" s="2005"/>
      <c r="K142" s="2010"/>
      <c r="L142" s="2005"/>
      <c r="M142" s="2011"/>
      <c r="N142" s="2004"/>
      <c r="O142" s="2004"/>
    </row>
    <row r="143" spans="1:15" s="872" customFormat="1">
      <c r="A143" s="216" t="s">
        <v>4375</v>
      </c>
      <c r="B143" s="2004" t="s">
        <v>4376</v>
      </c>
      <c r="C143" s="2104"/>
      <c r="D143" s="144">
        <v>67000</v>
      </c>
      <c r="E143" s="2007"/>
      <c r="F143" s="2105">
        <v>56000</v>
      </c>
      <c r="G143" s="2005"/>
      <c r="H143" s="2106"/>
      <c r="I143" s="2002">
        <f t="shared" si="4"/>
        <v>11000</v>
      </c>
      <c r="J143" s="2005"/>
      <c r="K143" s="2010"/>
      <c r="L143" s="2005"/>
      <c r="M143" s="2011"/>
      <c r="N143" s="2004"/>
      <c r="O143" s="2004"/>
    </row>
    <row r="144" spans="1:15" s="872" customFormat="1">
      <c r="A144" s="216" t="s">
        <v>4377</v>
      </c>
      <c r="B144" s="2004" t="s">
        <v>4378</v>
      </c>
      <c r="C144" s="2104"/>
      <c r="D144" s="144">
        <v>61992</v>
      </c>
      <c r="E144" s="2007"/>
      <c r="F144" s="2105">
        <v>51200</v>
      </c>
      <c r="G144" s="2005"/>
      <c r="H144" s="2106"/>
      <c r="I144" s="2002">
        <f t="shared" si="4"/>
        <v>10792</v>
      </c>
      <c r="J144" s="2005"/>
      <c r="K144" s="2010"/>
      <c r="L144" s="2005"/>
      <c r="M144" s="2011"/>
      <c r="N144" s="2004"/>
      <c r="O144" s="2004"/>
    </row>
    <row r="145" spans="1:13" s="872" customFormat="1">
      <c r="A145" s="216" t="s">
        <v>4379</v>
      </c>
      <c r="B145" s="2004" t="s">
        <v>4380</v>
      </c>
      <c r="C145" s="2104"/>
      <c r="D145" s="144">
        <v>27920</v>
      </c>
      <c r="E145" s="2007"/>
      <c r="F145" s="2105">
        <v>19600</v>
      </c>
      <c r="G145" s="2005"/>
      <c r="H145" s="2106"/>
      <c r="I145" s="2002">
        <f t="shared" si="4"/>
        <v>8320</v>
      </c>
      <c r="J145" s="2005"/>
      <c r="K145" s="2010"/>
      <c r="L145" s="2005"/>
      <c r="M145" s="2011"/>
    </row>
    <row r="146" spans="1:13" s="872" customFormat="1">
      <c r="A146" s="216" t="s">
        <v>4381</v>
      </c>
      <c r="B146" s="2004" t="s">
        <v>4382</v>
      </c>
      <c r="C146" s="2104"/>
      <c r="D146" s="144">
        <v>17960</v>
      </c>
      <c r="E146" s="2007"/>
      <c r="F146" s="2105">
        <v>14500</v>
      </c>
      <c r="G146" s="2005"/>
      <c r="H146" s="2106"/>
      <c r="I146" s="2002">
        <f t="shared" si="4"/>
        <v>3460</v>
      </c>
      <c r="J146" s="2005"/>
      <c r="K146" s="2010"/>
      <c r="L146" s="2005"/>
      <c r="M146" s="2011"/>
    </row>
    <row r="147" spans="1:13" s="872" customFormat="1">
      <c r="A147" s="216" t="s">
        <v>4383</v>
      </c>
      <c r="B147" s="2004" t="s">
        <v>4384</v>
      </c>
      <c r="C147" s="2104"/>
      <c r="D147" s="144">
        <v>33820</v>
      </c>
      <c r="E147" s="2007"/>
      <c r="F147" s="2105">
        <v>29400</v>
      </c>
      <c r="G147" s="2005"/>
      <c r="H147" s="2106"/>
      <c r="I147" s="2002">
        <f t="shared" si="4"/>
        <v>4420</v>
      </c>
      <c r="J147" s="2005"/>
      <c r="K147" s="2010"/>
      <c r="L147" s="2005"/>
      <c r="M147" s="2011"/>
    </row>
    <row r="148" spans="1:13" s="872" customFormat="1">
      <c r="A148" s="216" t="s">
        <v>4385</v>
      </c>
      <c r="B148" s="2004" t="s">
        <v>4386</v>
      </c>
      <c r="C148" s="2104"/>
      <c r="D148" s="144">
        <v>34576</v>
      </c>
      <c r="E148" s="2007"/>
      <c r="F148" s="2105">
        <v>29876</v>
      </c>
      <c r="G148" s="2005"/>
      <c r="H148" s="2106"/>
      <c r="I148" s="2002">
        <f t="shared" si="4"/>
        <v>4700</v>
      </c>
      <c r="J148" s="2005"/>
      <c r="K148" s="2010"/>
      <c r="L148" s="2005"/>
      <c r="M148" s="2011"/>
    </row>
    <row r="149" spans="1:13" s="872" customFormat="1">
      <c r="A149" s="216" t="s">
        <v>4387</v>
      </c>
      <c r="B149" s="2004" t="s">
        <v>4388</v>
      </c>
      <c r="C149" s="2104"/>
      <c r="D149" s="144">
        <v>42700</v>
      </c>
      <c r="E149" s="2007"/>
      <c r="F149" s="2105">
        <v>37800</v>
      </c>
      <c r="G149" s="2005"/>
      <c r="H149" s="2106"/>
      <c r="I149" s="2002">
        <f t="shared" si="4"/>
        <v>4900</v>
      </c>
      <c r="J149" s="2005"/>
      <c r="K149" s="2010"/>
      <c r="L149" s="2005"/>
      <c r="M149" s="2011"/>
    </row>
    <row r="150" spans="1:13" s="872" customFormat="1">
      <c r="A150" s="216" t="s">
        <v>4389</v>
      </c>
      <c r="B150" s="2004" t="s">
        <v>4390</v>
      </c>
      <c r="C150" s="2104"/>
      <c r="D150" s="144">
        <v>19100</v>
      </c>
      <c r="E150" s="2007"/>
      <c r="F150" s="2105">
        <v>15920</v>
      </c>
      <c r="G150" s="2005"/>
      <c r="H150" s="2106"/>
      <c r="I150" s="2002">
        <f t="shared" si="4"/>
        <v>3180</v>
      </c>
      <c r="J150" s="2005"/>
      <c r="K150" s="2010"/>
      <c r="L150" s="2005"/>
      <c r="M150" s="2011"/>
    </row>
    <row r="151" spans="1:13" s="872" customFormat="1">
      <c r="A151" s="216" t="s">
        <v>4391</v>
      </c>
      <c r="B151" s="2004" t="s">
        <v>4392</v>
      </c>
      <c r="C151" s="2104"/>
      <c r="D151" s="144">
        <v>19186</v>
      </c>
      <c r="E151" s="2007"/>
      <c r="F151" s="2105">
        <v>15886</v>
      </c>
      <c r="G151" s="2005"/>
      <c r="H151" s="2106"/>
      <c r="I151" s="2002">
        <f t="shared" si="4"/>
        <v>3300</v>
      </c>
      <c r="J151" s="2005"/>
      <c r="K151" s="2010"/>
      <c r="L151" s="2005"/>
      <c r="M151" s="2011"/>
    </row>
    <row r="152" spans="1:13" s="872" customFormat="1">
      <c r="A152" s="216" t="s">
        <v>4393</v>
      </c>
      <c r="B152" s="2004" t="s">
        <v>4394</v>
      </c>
      <c r="C152" s="2104"/>
      <c r="D152" s="144">
        <v>11500</v>
      </c>
      <c r="E152" s="2007"/>
      <c r="F152" s="2105">
        <v>8600</v>
      </c>
      <c r="G152" s="2005"/>
      <c r="H152" s="2106"/>
      <c r="I152" s="2002">
        <f t="shared" si="4"/>
        <v>2900</v>
      </c>
      <c r="J152" s="2005"/>
      <c r="K152" s="2010"/>
      <c r="L152" s="2005"/>
      <c r="M152" s="2011"/>
    </row>
    <row r="153" spans="1:13" s="872" customFormat="1">
      <c r="A153" s="216" t="s">
        <v>4395</v>
      </c>
      <c r="B153" s="2004" t="s">
        <v>4396</v>
      </c>
      <c r="C153" s="2104"/>
      <c r="D153" s="144">
        <v>12760</v>
      </c>
      <c r="E153" s="2007"/>
      <c r="F153" s="2105">
        <v>9860</v>
      </c>
      <c r="G153" s="2005"/>
      <c r="H153" s="2106"/>
      <c r="I153" s="2002">
        <f t="shared" si="4"/>
        <v>2900</v>
      </c>
      <c r="J153" s="2005"/>
      <c r="K153" s="2010"/>
      <c r="L153" s="2005"/>
      <c r="M153" s="2011"/>
    </row>
    <row r="154" spans="1:13" s="872" customFormat="1">
      <c r="A154" s="216" t="s">
        <v>4397</v>
      </c>
      <c r="B154" s="2004" t="s">
        <v>4398</v>
      </c>
      <c r="C154" s="2104"/>
      <c r="D154" s="144">
        <v>4930</v>
      </c>
      <c r="E154" s="2007"/>
      <c r="F154" s="2105">
        <v>2350</v>
      </c>
      <c r="G154" s="2005"/>
      <c r="H154" s="2106"/>
      <c r="I154" s="2002">
        <f t="shared" si="4"/>
        <v>2580</v>
      </c>
      <c r="J154" s="2005"/>
      <c r="K154" s="2010"/>
      <c r="L154" s="2005"/>
      <c r="M154" s="2011"/>
    </row>
    <row r="155" spans="1:13" s="872" customFormat="1">
      <c r="A155" s="216" t="s">
        <v>4399</v>
      </c>
      <c r="B155" s="2004" t="s">
        <v>4400</v>
      </c>
      <c r="C155" s="2104"/>
      <c r="D155" s="144">
        <v>4930</v>
      </c>
      <c r="E155" s="2007"/>
      <c r="F155" s="2105">
        <v>2350</v>
      </c>
      <c r="G155" s="2005"/>
      <c r="H155" s="2106"/>
      <c r="I155" s="2002">
        <f t="shared" si="4"/>
        <v>2580</v>
      </c>
      <c r="J155" s="2005"/>
      <c r="K155" s="2010"/>
      <c r="L155" s="2005"/>
      <c r="M155" s="2011"/>
    </row>
    <row r="156" spans="1:13" s="872" customFormat="1">
      <c r="A156" s="216" t="s">
        <v>4401</v>
      </c>
      <c r="B156" s="2004" t="s">
        <v>4402</v>
      </c>
      <c r="C156" s="2104"/>
      <c r="D156" s="144">
        <v>4552</v>
      </c>
      <c r="E156" s="2007"/>
      <c r="F156" s="2105">
        <v>1972</v>
      </c>
      <c r="G156" s="2005"/>
      <c r="H156" s="2106"/>
      <c r="I156" s="2002">
        <f t="shared" si="4"/>
        <v>2580</v>
      </c>
      <c r="J156" s="2005"/>
      <c r="K156" s="2010"/>
      <c r="L156" s="2005"/>
      <c r="M156" s="2011"/>
    </row>
    <row r="157" spans="1:13" s="872" customFormat="1">
      <c r="A157" s="1996"/>
      <c r="B157" s="2004"/>
      <c r="C157" s="2104"/>
      <c r="D157" s="144"/>
      <c r="E157" s="2007"/>
      <c r="F157" s="2105"/>
      <c r="G157" s="2005"/>
      <c r="H157" s="2106"/>
      <c r="I157" s="2002"/>
      <c r="J157" s="2005"/>
      <c r="K157" s="2010"/>
      <c r="L157" s="2005"/>
      <c r="M157" s="2011"/>
    </row>
    <row r="158" spans="1:13" s="872" customFormat="1">
      <c r="A158" s="725">
        <v>43024</v>
      </c>
      <c r="B158" s="2004"/>
      <c r="C158" s="2104"/>
      <c r="D158" s="144"/>
      <c r="E158" s="2007"/>
      <c r="F158" s="2105"/>
      <c r="G158" s="2005"/>
      <c r="H158" s="2106"/>
      <c r="I158" s="2002"/>
      <c r="J158" s="2005"/>
      <c r="K158" s="2010"/>
      <c r="L158" s="2005"/>
      <c r="M158" s="2011"/>
    </row>
    <row r="159" spans="1:13" s="872" customFormat="1">
      <c r="A159" s="216" t="s">
        <v>4403</v>
      </c>
      <c r="B159" s="2004" t="s">
        <v>4404</v>
      </c>
      <c r="C159" s="2104"/>
      <c r="D159" s="144">
        <v>16000</v>
      </c>
      <c r="E159" s="2007"/>
      <c r="F159" s="2105">
        <v>12620</v>
      </c>
      <c r="G159" s="2005"/>
      <c r="H159" s="2106"/>
      <c r="I159" s="2002">
        <f t="shared" ref="I159:I176" si="5">SUM(D159-F159)</f>
        <v>3380</v>
      </c>
      <c r="J159" s="2005"/>
      <c r="K159" s="2010"/>
      <c r="L159" s="2005"/>
      <c r="M159" s="2011"/>
    </row>
    <row r="160" spans="1:13" s="872" customFormat="1">
      <c r="A160" s="216" t="s">
        <v>4405</v>
      </c>
      <c r="B160" s="2004" t="s">
        <v>4406</v>
      </c>
      <c r="C160" s="2104"/>
      <c r="D160" s="144">
        <v>13624</v>
      </c>
      <c r="E160" s="2007"/>
      <c r="F160" s="2105">
        <v>10396</v>
      </c>
      <c r="G160" s="2005"/>
      <c r="H160" s="2106"/>
      <c r="I160" s="2002">
        <f t="shared" si="5"/>
        <v>3228</v>
      </c>
      <c r="J160" s="2005"/>
      <c r="K160" s="2010"/>
      <c r="L160" s="2005"/>
      <c r="M160" s="2011"/>
    </row>
    <row r="161" spans="1:13" s="872" customFormat="1">
      <c r="A161" s="216" t="s">
        <v>4407</v>
      </c>
      <c r="B161" s="2004" t="s">
        <v>4408</v>
      </c>
      <c r="C161" s="2104"/>
      <c r="D161" s="144">
        <v>11061</v>
      </c>
      <c r="E161" s="2007"/>
      <c r="F161" s="2105">
        <v>7990</v>
      </c>
      <c r="G161" s="2005"/>
      <c r="H161" s="2106"/>
      <c r="I161" s="2002">
        <f t="shared" si="5"/>
        <v>3071</v>
      </c>
      <c r="J161" s="2005"/>
      <c r="K161" s="2010"/>
      <c r="L161" s="2005"/>
      <c r="M161" s="2011"/>
    </row>
    <row r="162" spans="1:13" s="872" customFormat="1">
      <c r="A162" s="216" t="s">
        <v>4409</v>
      </c>
      <c r="B162" s="2004" t="s">
        <v>4410</v>
      </c>
      <c r="C162" s="2104"/>
      <c r="D162" s="144">
        <v>11276</v>
      </c>
      <c r="E162" s="2007"/>
      <c r="F162" s="2105">
        <v>8200</v>
      </c>
      <c r="G162" s="2005"/>
      <c r="H162" s="2106"/>
      <c r="I162" s="2002">
        <f t="shared" si="5"/>
        <v>3076</v>
      </c>
      <c r="J162" s="2005"/>
      <c r="K162" s="2010"/>
      <c r="L162" s="2005"/>
      <c r="M162" s="2011"/>
    </row>
    <row r="163" spans="1:13" s="872" customFormat="1">
      <c r="A163" s="216" t="s">
        <v>4411</v>
      </c>
      <c r="B163" s="2004" t="s">
        <v>4412</v>
      </c>
      <c r="C163" s="2104"/>
      <c r="D163" s="144">
        <v>10576</v>
      </c>
      <c r="E163" s="2007"/>
      <c r="F163" s="2105">
        <v>7540</v>
      </c>
      <c r="G163" s="2005"/>
      <c r="H163" s="2106"/>
      <c r="I163" s="2002">
        <f t="shared" si="5"/>
        <v>3036</v>
      </c>
      <c r="J163" s="2005"/>
      <c r="K163" s="2010"/>
      <c r="L163" s="2005"/>
      <c r="M163" s="2011"/>
    </row>
    <row r="164" spans="1:13" s="872" customFormat="1">
      <c r="A164" s="216" t="s">
        <v>4413</v>
      </c>
      <c r="B164" s="2004" t="s">
        <v>4414</v>
      </c>
      <c r="C164" s="2104"/>
      <c r="D164" s="144">
        <v>10576</v>
      </c>
      <c r="E164" s="2007"/>
      <c r="F164" s="2105">
        <v>7540</v>
      </c>
      <c r="G164" s="2005"/>
      <c r="H164" s="2106"/>
      <c r="I164" s="2002">
        <f t="shared" si="5"/>
        <v>3036</v>
      </c>
      <c r="J164" s="2005"/>
      <c r="K164" s="2010"/>
      <c r="L164" s="2005"/>
      <c r="M164" s="2011"/>
    </row>
    <row r="165" spans="1:13" s="872" customFormat="1">
      <c r="A165" s="216" t="s">
        <v>4415</v>
      </c>
      <c r="B165" s="2004" t="s">
        <v>4416</v>
      </c>
      <c r="C165" s="2104"/>
      <c r="D165" s="144">
        <v>14713</v>
      </c>
      <c r="E165" s="2007"/>
      <c r="F165" s="2105">
        <v>11420</v>
      </c>
      <c r="G165" s="2005"/>
      <c r="H165" s="2106"/>
      <c r="I165" s="2002">
        <f t="shared" si="5"/>
        <v>3293</v>
      </c>
      <c r="J165" s="2005"/>
      <c r="K165" s="2010"/>
      <c r="L165" s="2005"/>
      <c r="M165" s="2011"/>
    </row>
    <row r="166" spans="1:13" s="872" customFormat="1">
      <c r="A166" s="216" t="s">
        <v>4417</v>
      </c>
      <c r="B166" s="2004" t="s">
        <v>4418</v>
      </c>
      <c r="C166" s="2104"/>
      <c r="D166" s="144">
        <v>32700</v>
      </c>
      <c r="E166" s="2007"/>
      <c r="F166" s="2105">
        <v>28200</v>
      </c>
      <c r="G166" s="2005"/>
      <c r="H166" s="2106"/>
      <c r="I166" s="2002">
        <f t="shared" si="5"/>
        <v>4500</v>
      </c>
      <c r="J166" s="2005"/>
      <c r="K166" s="2010"/>
      <c r="L166" s="2005"/>
      <c r="M166" s="2011"/>
    </row>
    <row r="167" spans="1:13" s="872" customFormat="1">
      <c r="A167" s="216" t="s">
        <v>4419</v>
      </c>
      <c r="B167" s="2004" t="s">
        <v>4420</v>
      </c>
      <c r="C167" s="2104"/>
      <c r="D167" s="144">
        <v>21076</v>
      </c>
      <c r="E167" s="2007"/>
      <c r="F167" s="2105">
        <v>17376</v>
      </c>
      <c r="G167" s="2005"/>
      <c r="H167" s="2106"/>
      <c r="I167" s="2002">
        <f t="shared" si="5"/>
        <v>3700</v>
      </c>
      <c r="J167" s="2005"/>
      <c r="K167" s="2010"/>
      <c r="L167" s="2005"/>
      <c r="M167" s="2011"/>
    </row>
    <row r="168" spans="1:13" s="872" customFormat="1">
      <c r="A168" s="216" t="s">
        <v>4421</v>
      </c>
      <c r="B168" s="2004" t="s">
        <v>4422</v>
      </c>
      <c r="C168" s="2104"/>
      <c r="D168" s="144">
        <v>31300</v>
      </c>
      <c r="E168" s="2007"/>
      <c r="F168" s="2105">
        <v>26949</v>
      </c>
      <c r="G168" s="2005"/>
      <c r="H168" s="2106"/>
      <c r="I168" s="2002">
        <f t="shared" si="5"/>
        <v>4351</v>
      </c>
      <c r="J168" s="2005"/>
      <c r="K168" s="2010"/>
      <c r="L168" s="2005"/>
      <c r="M168" s="2011"/>
    </row>
    <row r="169" spans="1:13" s="872" customFormat="1">
      <c r="A169" s="216" t="s">
        <v>4423</v>
      </c>
      <c r="B169" s="2004" t="s">
        <v>4424</v>
      </c>
      <c r="C169" s="2104"/>
      <c r="D169" s="144">
        <v>27100</v>
      </c>
      <c r="E169" s="2007"/>
      <c r="F169" s="2105">
        <v>23000</v>
      </c>
      <c r="G169" s="2005"/>
      <c r="H169" s="2106"/>
      <c r="I169" s="2002">
        <f t="shared" si="5"/>
        <v>4100</v>
      </c>
      <c r="J169" s="2005"/>
      <c r="K169" s="2010"/>
      <c r="L169" s="2005"/>
      <c r="M169" s="2011"/>
    </row>
    <row r="170" spans="1:13" s="872" customFormat="1">
      <c r="A170" s="216" t="s">
        <v>4425</v>
      </c>
      <c r="B170" s="2004" t="s">
        <v>4426</v>
      </c>
      <c r="C170" s="2104"/>
      <c r="D170" s="144">
        <v>27500</v>
      </c>
      <c r="E170" s="2007"/>
      <c r="F170" s="2105">
        <v>23400</v>
      </c>
      <c r="G170" s="2005"/>
      <c r="H170" s="2106"/>
      <c r="I170" s="2002">
        <f t="shared" si="5"/>
        <v>4100</v>
      </c>
      <c r="J170" s="2005"/>
      <c r="K170" s="2010"/>
      <c r="L170" s="2005"/>
      <c r="M170" s="2011"/>
    </row>
    <row r="171" spans="1:13" s="872" customFormat="1">
      <c r="A171" s="216" t="s">
        <v>4427</v>
      </c>
      <c r="B171" s="2004" t="s">
        <v>4428</v>
      </c>
      <c r="C171" s="2104"/>
      <c r="D171" s="144">
        <v>17404</v>
      </c>
      <c r="E171" s="2007"/>
      <c r="F171" s="2105">
        <v>14040</v>
      </c>
      <c r="G171" s="2005"/>
      <c r="H171" s="2106"/>
      <c r="I171" s="2002">
        <f t="shared" si="5"/>
        <v>3364</v>
      </c>
      <c r="J171" s="2005"/>
      <c r="K171" s="2010"/>
      <c r="L171" s="2005"/>
      <c r="M171" s="2011"/>
    </row>
    <row r="172" spans="1:13" s="872" customFormat="1">
      <c r="A172" s="216" t="s">
        <v>4429</v>
      </c>
      <c r="B172" s="2004" t="s">
        <v>4430</v>
      </c>
      <c r="C172" s="2104"/>
      <c r="D172" s="144">
        <v>67460</v>
      </c>
      <c r="E172" s="2007"/>
      <c r="F172" s="2105">
        <v>56460</v>
      </c>
      <c r="G172" s="2005"/>
      <c r="H172" s="2106"/>
      <c r="I172" s="2002">
        <f t="shared" si="5"/>
        <v>11000</v>
      </c>
      <c r="J172" s="2005"/>
      <c r="K172" s="2010"/>
      <c r="L172" s="2005"/>
      <c r="M172" s="2011"/>
    </row>
    <row r="173" spans="1:13" s="872" customFormat="1">
      <c r="A173" s="216" t="s">
        <v>4431</v>
      </c>
      <c r="B173" s="2004" t="s">
        <v>4432</v>
      </c>
      <c r="C173" s="2104"/>
      <c r="D173" s="144">
        <v>49880</v>
      </c>
      <c r="E173" s="2007"/>
      <c r="F173" s="2105">
        <v>40000</v>
      </c>
      <c r="G173" s="2005"/>
      <c r="H173" s="2106"/>
      <c r="I173" s="2002">
        <f t="shared" si="5"/>
        <v>9880</v>
      </c>
      <c r="J173" s="2005"/>
      <c r="K173" s="2010"/>
      <c r="L173" s="2005"/>
      <c r="M173" s="2011"/>
    </row>
    <row r="174" spans="1:13" s="872" customFormat="1">
      <c r="A174" s="216" t="s">
        <v>4433</v>
      </c>
      <c r="B174" s="2004" t="s">
        <v>4434</v>
      </c>
      <c r="C174" s="2104"/>
      <c r="D174" s="144">
        <v>14980</v>
      </c>
      <c r="E174" s="2007"/>
      <c r="F174" s="2105">
        <v>12000</v>
      </c>
      <c r="G174" s="2005"/>
      <c r="H174" s="2106"/>
      <c r="I174" s="2002">
        <f t="shared" si="5"/>
        <v>2980</v>
      </c>
      <c r="J174" s="2005"/>
      <c r="K174" s="2010"/>
      <c r="L174" s="2005"/>
      <c r="M174" s="2011"/>
    </row>
    <row r="175" spans="1:13" s="872" customFormat="1">
      <c r="A175" s="216" t="s">
        <v>4435</v>
      </c>
      <c r="B175" s="2004" t="s">
        <v>4436</v>
      </c>
      <c r="C175" s="2104"/>
      <c r="D175" s="144">
        <v>10960</v>
      </c>
      <c r="E175" s="2007"/>
      <c r="F175" s="2105">
        <v>8100</v>
      </c>
      <c r="G175" s="2005"/>
      <c r="H175" s="2106"/>
      <c r="I175" s="2002">
        <f t="shared" si="5"/>
        <v>2860</v>
      </c>
      <c r="J175" s="2005"/>
      <c r="K175" s="2010"/>
      <c r="L175" s="2005"/>
      <c r="M175" s="2011"/>
    </row>
    <row r="176" spans="1:13" s="872" customFormat="1">
      <c r="A176" s="216" t="s">
        <v>4437</v>
      </c>
      <c r="B176" s="2004" t="s">
        <v>4438</v>
      </c>
      <c r="C176" s="2104"/>
      <c r="D176" s="144">
        <v>11620</v>
      </c>
      <c r="E176" s="2007"/>
      <c r="F176" s="2105">
        <v>8800</v>
      </c>
      <c r="G176" s="2005"/>
      <c r="H176" s="2106"/>
      <c r="I176" s="2002">
        <f t="shared" si="5"/>
        <v>2820</v>
      </c>
      <c r="J176" s="2005"/>
      <c r="K176" s="2010"/>
      <c r="L176" s="2005"/>
      <c r="M176" s="2011"/>
    </row>
    <row r="177" spans="1:13" s="872" customFormat="1">
      <c r="A177" s="1996"/>
      <c r="B177" s="2004"/>
      <c r="C177" s="2104"/>
      <c r="D177" s="144"/>
      <c r="E177" s="2007"/>
      <c r="F177" s="2105"/>
      <c r="G177" s="2005"/>
      <c r="H177" s="2106"/>
      <c r="I177" s="2002"/>
      <c r="J177" s="2005"/>
      <c r="K177" s="2010"/>
      <c r="L177" s="2005"/>
      <c r="M177" s="2011"/>
    </row>
    <row r="178" spans="1:13" s="872" customFormat="1">
      <c r="A178" s="725">
        <v>43031</v>
      </c>
      <c r="B178" s="2004"/>
      <c r="C178" s="2104"/>
      <c r="D178" s="144"/>
      <c r="E178" s="2007"/>
      <c r="F178" s="2105"/>
      <c r="G178" s="2005"/>
      <c r="H178" s="2106"/>
      <c r="I178" s="2002"/>
      <c r="J178" s="2005"/>
      <c r="K178" s="2010"/>
      <c r="L178" s="2005"/>
      <c r="M178" s="2011"/>
    </row>
    <row r="179" spans="1:13" s="872" customFormat="1">
      <c r="A179" s="216" t="s">
        <v>4439</v>
      </c>
      <c r="B179" s="2004" t="s">
        <v>4440</v>
      </c>
      <c r="C179" s="2104"/>
      <c r="D179" s="144">
        <v>12814</v>
      </c>
      <c r="E179" s="2007"/>
      <c r="F179" s="2105">
        <v>9814</v>
      </c>
      <c r="G179" s="2005"/>
      <c r="H179" s="2106"/>
      <c r="I179" s="2002">
        <f t="shared" ref="I179:I182" si="6">SUM(D179-F179)</f>
        <v>3000</v>
      </c>
      <c r="J179" s="2005"/>
      <c r="K179" s="2010"/>
      <c r="L179" s="2005"/>
      <c r="M179" s="2011"/>
    </row>
    <row r="180" spans="1:13" s="872" customFormat="1">
      <c r="A180" s="216" t="s">
        <v>4441</v>
      </c>
      <c r="B180" s="2004" t="s">
        <v>4442</v>
      </c>
      <c r="C180" s="2104"/>
      <c r="D180" s="144">
        <v>13640</v>
      </c>
      <c r="E180" s="2007"/>
      <c r="F180" s="2105">
        <v>10500</v>
      </c>
      <c r="G180" s="2005"/>
      <c r="H180" s="2106"/>
      <c r="I180" s="2002">
        <f t="shared" si="6"/>
        <v>3140</v>
      </c>
      <c r="J180" s="2005"/>
      <c r="K180" s="2010"/>
      <c r="L180" s="2005"/>
      <c r="M180" s="2011"/>
    </row>
    <row r="181" spans="1:13" s="872" customFormat="1">
      <c r="A181" s="216" t="s">
        <v>4443</v>
      </c>
      <c r="B181" s="2004" t="s">
        <v>4444</v>
      </c>
      <c r="C181" s="2104"/>
      <c r="D181" s="144">
        <v>14800</v>
      </c>
      <c r="E181" s="2007"/>
      <c r="F181" s="2105">
        <v>11500</v>
      </c>
      <c r="G181" s="2005"/>
      <c r="H181" s="2106"/>
      <c r="I181" s="2002">
        <f t="shared" si="6"/>
        <v>3300</v>
      </c>
      <c r="J181" s="2005"/>
      <c r="K181" s="2010"/>
      <c r="L181" s="2005"/>
      <c r="M181" s="2011"/>
    </row>
    <row r="182" spans="1:13" s="872" customFormat="1">
      <c r="A182" s="216" t="s">
        <v>4445</v>
      </c>
      <c r="B182" s="2004" t="s">
        <v>4446</v>
      </c>
      <c r="C182" s="2104"/>
      <c r="D182" s="144">
        <v>14800</v>
      </c>
      <c r="E182" s="2007"/>
      <c r="F182" s="2105">
        <v>11500</v>
      </c>
      <c r="G182" s="2005"/>
      <c r="H182" s="2106"/>
      <c r="I182" s="2002">
        <f t="shared" si="6"/>
        <v>3300</v>
      </c>
      <c r="J182" s="2005"/>
      <c r="K182" s="2010"/>
      <c r="L182" s="2005"/>
      <c r="M182" s="2011"/>
    </row>
    <row r="183" spans="1:13" s="872" customFormat="1">
      <c r="A183" s="1996"/>
      <c r="B183" s="2004"/>
      <c r="C183" s="2104"/>
      <c r="D183" s="144"/>
      <c r="E183" s="2007"/>
      <c r="F183" s="2105"/>
      <c r="G183" s="2005"/>
      <c r="H183" s="2106"/>
      <c r="I183" s="2002"/>
      <c r="J183" s="2005"/>
      <c r="K183" s="2010"/>
      <c r="L183" s="2005"/>
      <c r="M183" s="2011"/>
    </row>
    <row r="184" spans="1:13" s="872" customFormat="1">
      <c r="A184" s="725">
        <v>43032</v>
      </c>
      <c r="B184" s="2004"/>
      <c r="C184" s="2104"/>
      <c r="D184" s="144"/>
      <c r="E184" s="2007"/>
      <c r="F184" s="2105"/>
      <c r="G184" s="2005"/>
      <c r="H184" s="2106"/>
      <c r="I184" s="2002"/>
      <c r="J184" s="2005"/>
      <c r="K184" s="2010"/>
      <c r="L184" s="2005"/>
      <c r="M184" s="2011"/>
    </row>
    <row r="185" spans="1:13" s="872" customFormat="1">
      <c r="A185" s="216" t="s">
        <v>4447</v>
      </c>
      <c r="B185" s="2004" t="s">
        <v>4448</v>
      </c>
      <c r="C185" s="2104"/>
      <c r="D185" s="1063">
        <v>20550</v>
      </c>
      <c r="E185" s="2007"/>
      <c r="F185" s="2105">
        <v>16850</v>
      </c>
      <c r="G185" s="2005"/>
      <c r="H185" s="2106"/>
      <c r="I185" s="2002">
        <f t="shared" ref="I185:I190" si="7">SUM(D185-F185)</f>
        <v>3700</v>
      </c>
      <c r="J185" s="2005"/>
      <c r="K185" s="2010"/>
      <c r="L185" s="2005"/>
      <c r="M185" s="2011"/>
    </row>
    <row r="186" spans="1:13" s="872" customFormat="1">
      <c r="A186" s="216" t="s">
        <v>4449</v>
      </c>
      <c r="B186" s="2004" t="s">
        <v>4450</v>
      </c>
      <c r="C186" s="2104"/>
      <c r="D186" s="1063">
        <v>11060</v>
      </c>
      <c r="E186" s="2007"/>
      <c r="F186" s="1066">
        <v>8000</v>
      </c>
      <c r="G186" s="2005"/>
      <c r="H186" s="2106"/>
      <c r="I186" s="2002">
        <f t="shared" si="7"/>
        <v>3060</v>
      </c>
      <c r="J186" s="2005"/>
      <c r="K186" s="2010"/>
      <c r="L186" s="2005"/>
      <c r="M186" s="2011"/>
    </row>
    <row r="187" spans="1:13" s="872" customFormat="1">
      <c r="A187" s="216" t="s">
        <v>4451</v>
      </c>
      <c r="B187" s="2004" t="s">
        <v>4452</v>
      </c>
      <c r="C187" s="2104"/>
      <c r="D187" s="1063">
        <v>19540</v>
      </c>
      <c r="E187" s="2007"/>
      <c r="F187" s="2105">
        <v>16000</v>
      </c>
      <c r="G187" s="2005"/>
      <c r="H187" s="2106"/>
      <c r="I187" s="2002">
        <f t="shared" si="7"/>
        <v>3540</v>
      </c>
      <c r="J187" s="2005"/>
      <c r="K187" s="2010"/>
      <c r="L187" s="2005"/>
      <c r="M187" s="2011"/>
    </row>
    <row r="188" spans="1:13" s="872" customFormat="1">
      <c r="A188" s="216" t="s">
        <v>4453</v>
      </c>
      <c r="B188" s="2004" t="s">
        <v>4454</v>
      </c>
      <c r="C188" s="2104"/>
      <c r="D188" s="1063">
        <v>66600</v>
      </c>
      <c r="E188" s="2007"/>
      <c r="F188" s="2105">
        <v>55526</v>
      </c>
      <c r="G188" s="2005"/>
      <c r="H188" s="2106"/>
      <c r="I188" s="2002">
        <f t="shared" si="7"/>
        <v>11074</v>
      </c>
      <c r="J188" s="2005"/>
      <c r="K188" s="2010"/>
      <c r="L188" s="2005"/>
      <c r="M188" s="2011"/>
    </row>
    <row r="189" spans="1:13" s="872" customFormat="1">
      <c r="A189" s="216" t="s">
        <v>4455</v>
      </c>
      <c r="B189" s="2004" t="s">
        <v>4456</v>
      </c>
      <c r="C189" s="2104"/>
      <c r="D189" s="1063">
        <v>75600</v>
      </c>
      <c r="E189" s="2007"/>
      <c r="F189" s="2105">
        <v>63860</v>
      </c>
      <c r="G189" s="2005"/>
      <c r="H189" s="2106"/>
      <c r="I189" s="2002">
        <f t="shared" si="7"/>
        <v>11740</v>
      </c>
      <c r="J189" s="2005"/>
      <c r="K189" s="2010"/>
      <c r="L189" s="2005"/>
      <c r="M189" s="2011"/>
    </row>
    <row r="190" spans="1:13" s="872" customFormat="1">
      <c r="A190" s="216" t="s">
        <v>4457</v>
      </c>
      <c r="B190" s="2004" t="s">
        <v>4458</v>
      </c>
      <c r="C190" s="2104"/>
      <c r="D190" s="1063">
        <v>77600</v>
      </c>
      <c r="E190" s="2007"/>
      <c r="F190" s="2105">
        <v>65712</v>
      </c>
      <c r="G190" s="2005"/>
      <c r="H190" s="2106"/>
      <c r="I190" s="2002">
        <f t="shared" si="7"/>
        <v>11888</v>
      </c>
      <c r="J190" s="2005"/>
      <c r="K190" s="2010"/>
      <c r="L190" s="2005"/>
      <c r="M190" s="2011"/>
    </row>
    <row r="191" spans="1:13" s="872" customFormat="1">
      <c r="A191" s="1996"/>
      <c r="B191" s="2004"/>
      <c r="C191" s="2104"/>
      <c r="D191" s="144"/>
      <c r="E191" s="2007"/>
      <c r="F191" s="2105"/>
      <c r="G191" s="2005"/>
      <c r="H191" s="2106"/>
      <c r="I191" s="2002"/>
      <c r="J191" s="2005"/>
      <c r="K191" s="2010"/>
      <c r="L191" s="2005"/>
      <c r="M191" s="2011"/>
    </row>
    <row r="192" spans="1:13" s="872" customFormat="1">
      <c r="A192" s="1996"/>
      <c r="B192" s="2004"/>
      <c r="C192" s="2104"/>
      <c r="D192" s="144"/>
      <c r="E192" s="2007"/>
      <c r="F192" s="2105"/>
      <c r="G192" s="2005"/>
      <c r="H192" s="2106"/>
      <c r="I192" s="2002"/>
      <c r="J192" s="2005"/>
      <c r="K192" s="2010"/>
      <c r="L192" s="2005"/>
      <c r="M192" s="2011"/>
    </row>
    <row r="193" spans="1:15" s="872" customFormat="1">
      <c r="A193" s="1996"/>
      <c r="B193" s="334" t="s">
        <v>4459</v>
      </c>
      <c r="C193" s="2104"/>
      <c r="D193" s="144"/>
      <c r="E193" s="2007"/>
      <c r="F193" s="2105"/>
      <c r="G193" s="2005"/>
      <c r="H193" s="2106"/>
      <c r="I193" s="2002"/>
      <c r="J193" s="2005"/>
      <c r="K193" s="2010"/>
      <c r="L193" s="2005"/>
      <c r="M193" s="2011"/>
      <c r="N193" s="2004"/>
      <c r="O193" s="2004"/>
    </row>
    <row r="194" spans="1:15" s="872" customFormat="1">
      <c r="A194" s="1996"/>
      <c r="B194" s="334" t="s">
        <v>731</v>
      </c>
      <c r="C194" s="2104"/>
      <c r="D194" s="144"/>
      <c r="E194" s="2007"/>
      <c r="F194" s="2105"/>
      <c r="G194" s="2005"/>
      <c r="H194" s="2106"/>
      <c r="I194" s="2002"/>
      <c r="J194" s="2005"/>
      <c r="K194" s="2010"/>
      <c r="L194" s="2005"/>
      <c r="M194" s="2011"/>
      <c r="N194" s="2004"/>
      <c r="O194" s="2004"/>
    </row>
    <row r="195" spans="1:15" s="872" customFormat="1">
      <c r="A195" s="1996"/>
      <c r="B195" s="2004"/>
      <c r="C195" s="2104"/>
      <c r="D195" s="144"/>
      <c r="E195" s="2007"/>
      <c r="F195" s="2105"/>
      <c r="G195" s="2005"/>
      <c r="H195" s="2106"/>
      <c r="I195" s="2002"/>
      <c r="J195" s="2005"/>
      <c r="K195" s="2010"/>
      <c r="L195" s="2005"/>
      <c r="M195" s="2011"/>
      <c r="N195" s="2004"/>
      <c r="O195" s="2004"/>
    </row>
    <row r="196" spans="1:15" s="872" customFormat="1">
      <c r="A196" s="1996"/>
      <c r="B196" s="2004"/>
      <c r="C196" s="2104"/>
      <c r="D196" s="144"/>
      <c r="E196" s="2007"/>
      <c r="F196" s="2105"/>
      <c r="G196" s="2005"/>
      <c r="H196" s="2106"/>
      <c r="I196" s="2002"/>
      <c r="J196" s="2005"/>
      <c r="K196" s="2010"/>
      <c r="L196" s="2005"/>
      <c r="M196" s="2011"/>
      <c r="N196" s="2004"/>
      <c r="O196" s="2004"/>
    </row>
    <row r="197" spans="1:15" s="872" customFormat="1">
      <c r="A197" s="1996"/>
      <c r="B197" s="2004"/>
      <c r="C197" s="2104"/>
      <c r="D197" s="144"/>
      <c r="E197" s="2007"/>
      <c r="F197" s="2105"/>
      <c r="G197" s="2005"/>
      <c r="H197" s="2106"/>
      <c r="I197" s="2002"/>
      <c r="J197" s="2005"/>
      <c r="K197" s="2010"/>
      <c r="L197" s="2005"/>
      <c r="M197" s="2011"/>
      <c r="N197" s="2004"/>
      <c r="O197" s="2004"/>
    </row>
    <row r="198" spans="1:15" s="872" customFormat="1">
      <c r="A198" s="210" t="s">
        <v>732</v>
      </c>
      <c r="B198" s="216"/>
      <c r="C198" s="217"/>
      <c r="D198" s="144"/>
      <c r="E198" s="2007"/>
      <c r="F198" s="2105"/>
      <c r="G198" s="2005"/>
      <c r="H198" s="2106"/>
      <c r="I198" s="2002"/>
      <c r="J198" s="2005"/>
      <c r="K198" s="2010"/>
      <c r="L198" s="2005"/>
      <c r="M198" s="2011"/>
      <c r="N198" s="2004"/>
      <c r="O198" s="2004"/>
    </row>
    <row r="199" spans="1:15" s="872" customFormat="1">
      <c r="A199" s="184"/>
      <c r="B199" s="675" t="s">
        <v>7</v>
      </c>
      <c r="C199" s="684"/>
      <c r="D199" s="144"/>
      <c r="E199" s="2007"/>
      <c r="F199" s="2105"/>
      <c r="G199" s="2005"/>
      <c r="H199" s="2106"/>
      <c r="I199" s="2002"/>
      <c r="J199" s="2005"/>
      <c r="K199" s="2010"/>
      <c r="L199" s="2005"/>
      <c r="M199" s="2011"/>
      <c r="N199" s="2004"/>
      <c r="O199" s="2004"/>
    </row>
    <row r="200" spans="1:15" s="872" customFormat="1">
      <c r="A200" s="184"/>
      <c r="B200" s="216"/>
      <c r="C200" s="217"/>
      <c r="D200" s="144"/>
      <c r="E200" s="2007"/>
      <c r="F200" s="2105"/>
      <c r="G200" s="2005"/>
      <c r="H200" s="2106"/>
      <c r="I200" s="2002"/>
      <c r="J200" s="2005"/>
      <c r="K200" s="2010"/>
      <c r="L200" s="2005"/>
      <c r="M200" s="2011"/>
      <c r="N200" s="2004"/>
      <c r="O200" s="2004"/>
    </row>
    <row r="201" spans="1:15" s="872" customFormat="1">
      <c r="A201" s="184"/>
      <c r="B201" s="244" t="s">
        <v>733</v>
      </c>
      <c r="C201" s="710">
        <f>SUM(D132:D197)+SUM(C198:C200)</f>
        <v>4522036</v>
      </c>
      <c r="D201" s="144"/>
      <c r="E201" s="2005"/>
      <c r="F201" s="2005"/>
      <c r="G201" s="2005"/>
      <c r="H201" s="2106"/>
      <c r="I201" s="2002"/>
      <c r="J201" s="2005"/>
      <c r="K201" s="2010"/>
      <c r="L201" s="2005"/>
      <c r="M201" s="2011"/>
      <c r="N201" s="2004"/>
      <c r="O201" s="2004"/>
    </row>
    <row r="202" spans="1:15" s="872" customFormat="1">
      <c r="A202" s="1996"/>
      <c r="B202" s="2004"/>
      <c r="C202" s="2104"/>
      <c r="D202" s="144"/>
      <c r="E202" s="2007"/>
      <c r="F202" s="2105"/>
      <c r="G202" s="2005"/>
      <c r="H202" s="2106"/>
      <c r="I202" s="2002"/>
      <c r="J202" s="2005"/>
      <c r="K202" s="2010"/>
      <c r="L202" s="2005"/>
      <c r="M202" s="2011"/>
      <c r="N202" s="2004"/>
      <c r="O202" s="2004"/>
    </row>
    <row r="203" spans="1:15" s="1078" customFormat="1">
      <c r="A203" s="2107"/>
      <c r="B203" s="2023"/>
      <c r="C203" s="2108"/>
      <c r="D203" s="2564"/>
      <c r="E203" s="2017"/>
      <c r="F203" s="2109"/>
      <c r="G203" s="2019"/>
      <c r="H203" s="2110"/>
      <c r="I203" s="2111"/>
      <c r="J203" s="2019"/>
      <c r="K203" s="2021"/>
      <c r="L203" s="2019"/>
      <c r="M203" s="2022"/>
      <c r="N203" s="2023"/>
      <c r="O203" s="2023"/>
    </row>
    <row r="204" spans="1:15" s="1077" customFormat="1">
      <c r="A204" s="861" t="s">
        <v>4460</v>
      </c>
      <c r="B204" s="2004"/>
      <c r="C204" s="681" t="s">
        <v>4461</v>
      </c>
      <c r="D204" s="144"/>
      <c r="E204" s="2007"/>
      <c r="F204" s="2105"/>
      <c r="G204" s="2005"/>
      <c r="H204" s="2106"/>
      <c r="I204" s="2002"/>
      <c r="J204" s="2005"/>
      <c r="K204" s="2010"/>
      <c r="L204" s="2005"/>
      <c r="M204" s="2011"/>
      <c r="N204" s="2004"/>
      <c r="O204" s="2004"/>
    </row>
    <row r="205" spans="1:15" s="1077" customFormat="1">
      <c r="A205" s="216">
        <v>5111096</v>
      </c>
      <c r="B205" s="2004" t="s">
        <v>775</v>
      </c>
      <c r="C205" s="2005" t="s">
        <v>4462</v>
      </c>
      <c r="D205" s="144">
        <v>1020000</v>
      </c>
      <c r="E205" s="2007"/>
      <c r="F205" s="2105">
        <v>874000</v>
      </c>
      <c r="G205" s="2005" t="s">
        <v>98</v>
      </c>
      <c r="H205" s="2106">
        <v>43055</v>
      </c>
      <c r="I205" s="2002" t="s">
        <v>2133</v>
      </c>
      <c r="J205" s="2005"/>
      <c r="K205" s="2010"/>
      <c r="L205" s="2005" t="s">
        <v>67</v>
      </c>
      <c r="M205" s="2011">
        <v>43159</v>
      </c>
      <c r="N205" s="2197" t="s">
        <v>728</v>
      </c>
      <c r="O205" s="2004" t="s">
        <v>729</v>
      </c>
    </row>
    <row r="206" spans="1:15" s="1077" customFormat="1">
      <c r="A206" s="216">
        <v>5111099</v>
      </c>
      <c r="B206" s="2004" t="s">
        <v>1611</v>
      </c>
      <c r="C206" s="2005" t="s">
        <v>4463</v>
      </c>
      <c r="D206" s="144">
        <v>980000</v>
      </c>
      <c r="E206" s="2007"/>
      <c r="F206" s="2105">
        <v>743000</v>
      </c>
      <c r="G206" s="2005" t="s">
        <v>98</v>
      </c>
      <c r="H206" s="2106">
        <v>43055</v>
      </c>
      <c r="I206" s="2002" t="s">
        <v>527</v>
      </c>
      <c r="J206" s="2005"/>
      <c r="K206" s="2010"/>
      <c r="L206" s="2005" t="s">
        <v>67</v>
      </c>
      <c r="M206" s="2011">
        <v>43159</v>
      </c>
      <c r="N206" s="2197" t="s">
        <v>728</v>
      </c>
      <c r="O206" s="2004" t="s">
        <v>729</v>
      </c>
    </row>
    <row r="207" spans="1:15" s="1086" customFormat="1">
      <c r="A207" s="216">
        <v>5111150</v>
      </c>
      <c r="B207" s="334" t="s">
        <v>775</v>
      </c>
      <c r="C207" s="2104" t="s">
        <v>4464</v>
      </c>
      <c r="D207" s="144">
        <v>1130000</v>
      </c>
      <c r="E207" s="2007"/>
      <c r="F207" s="2105">
        <v>961000</v>
      </c>
      <c r="G207" s="2005" t="s">
        <v>98</v>
      </c>
      <c r="H207" s="2106">
        <v>43063</v>
      </c>
      <c r="I207" s="2002" t="s">
        <v>359</v>
      </c>
      <c r="J207" s="2005"/>
      <c r="K207" s="2010"/>
      <c r="L207" s="2005" t="s">
        <v>67</v>
      </c>
      <c r="M207" s="2011">
        <v>43159</v>
      </c>
      <c r="N207" s="2197" t="s">
        <v>728</v>
      </c>
      <c r="O207" s="2004" t="s">
        <v>729</v>
      </c>
    </row>
    <row r="208" spans="1:15" s="1086" customFormat="1">
      <c r="A208" s="216">
        <v>5111138</v>
      </c>
      <c r="B208" s="334" t="s">
        <v>2472</v>
      </c>
      <c r="C208" s="2104" t="s">
        <v>4465</v>
      </c>
      <c r="D208" s="144">
        <v>1085000</v>
      </c>
      <c r="E208" s="2007"/>
      <c r="F208" s="2105">
        <v>899000</v>
      </c>
      <c r="G208" s="2005" t="s">
        <v>98</v>
      </c>
      <c r="H208" s="2106">
        <v>43061</v>
      </c>
      <c r="I208" s="2002" t="s">
        <v>192</v>
      </c>
      <c r="J208" s="2005" t="s">
        <v>449</v>
      </c>
      <c r="K208" s="2010"/>
      <c r="L208" s="2005" t="s">
        <v>67</v>
      </c>
      <c r="M208" s="2011">
        <v>43159</v>
      </c>
      <c r="N208" s="2197" t="s">
        <v>728</v>
      </c>
      <c r="O208" s="2004" t="s">
        <v>4466</v>
      </c>
    </row>
    <row r="209" spans="1:13" s="1086" customFormat="1">
      <c r="A209" s="216"/>
      <c r="B209" s="334"/>
      <c r="C209" s="2104"/>
      <c r="D209" s="144"/>
      <c r="E209" s="2007"/>
      <c r="F209" s="2105"/>
      <c r="G209" s="2005"/>
      <c r="H209" s="2106"/>
      <c r="I209" s="2002"/>
      <c r="J209" s="2005"/>
      <c r="K209" s="2010"/>
      <c r="L209" s="2005"/>
      <c r="M209" s="2011"/>
    </row>
    <row r="210" spans="1:13" s="1077" customFormat="1">
      <c r="A210" s="1996"/>
      <c r="B210" s="2004"/>
      <c r="C210" s="2104"/>
      <c r="D210" s="144"/>
      <c r="E210" s="2007"/>
      <c r="F210" s="2105"/>
      <c r="G210" s="2005"/>
      <c r="H210" s="2106"/>
      <c r="I210" s="2002"/>
      <c r="J210" s="2005"/>
      <c r="K210" s="2010"/>
      <c r="L210" s="2005"/>
      <c r="M210" s="2011"/>
    </row>
    <row r="211" spans="1:13" s="1087" customFormat="1">
      <c r="A211" s="1996"/>
      <c r="B211" s="1091" t="s">
        <v>4467</v>
      </c>
      <c r="C211" s="2104"/>
      <c r="D211" s="144"/>
      <c r="E211" s="2007"/>
      <c r="F211" s="2105"/>
      <c r="G211" s="2005"/>
      <c r="H211" s="2106"/>
      <c r="I211" s="2002"/>
      <c r="J211" s="2005"/>
      <c r="K211" s="2010"/>
      <c r="L211" s="2005"/>
      <c r="M211" s="2011"/>
    </row>
    <row r="212" spans="1:13" s="1087" customFormat="1">
      <c r="A212" s="216">
        <v>5111190</v>
      </c>
      <c r="B212" s="2004" t="s">
        <v>4468</v>
      </c>
      <c r="C212" s="2104" t="s">
        <v>4469</v>
      </c>
      <c r="D212" s="144">
        <v>200000</v>
      </c>
      <c r="E212" s="2007"/>
      <c r="F212" s="2105">
        <v>68000</v>
      </c>
      <c r="G212" s="2005" t="s">
        <v>98</v>
      </c>
      <c r="H212" s="2106">
        <v>43067</v>
      </c>
      <c r="I212" s="2002" t="s">
        <v>299</v>
      </c>
      <c r="J212" s="2005"/>
      <c r="K212" s="2010"/>
      <c r="L212" s="2005" t="s">
        <v>67</v>
      </c>
      <c r="M212" s="2011"/>
    </row>
    <row r="213" spans="1:13" s="1087" customFormat="1">
      <c r="A213" s="216"/>
      <c r="B213" s="2004"/>
      <c r="C213" s="2104"/>
      <c r="D213" s="144"/>
      <c r="E213" s="2007"/>
      <c r="F213" s="2105"/>
      <c r="G213" s="2005"/>
      <c r="H213" s="2106"/>
      <c r="I213" s="2002"/>
      <c r="J213" s="2005"/>
      <c r="K213" s="2010"/>
      <c r="L213" s="2005"/>
      <c r="M213" s="2011"/>
    </row>
    <row r="214" spans="1:13" s="1087" customFormat="1">
      <c r="A214" s="216"/>
      <c r="B214" s="2004"/>
      <c r="C214" s="2104"/>
      <c r="D214" s="144"/>
      <c r="E214" s="2007"/>
      <c r="F214" s="671" t="s">
        <v>2216</v>
      </c>
      <c r="G214" s="672"/>
      <c r="H214" s="2196"/>
      <c r="I214" s="670" t="s">
        <v>1016</v>
      </c>
      <c r="J214" s="2005"/>
      <c r="K214" s="2010"/>
      <c r="L214" s="2005"/>
      <c r="M214" s="2011"/>
    </row>
    <row r="215" spans="1:13" s="1087" customFormat="1">
      <c r="A215" s="1097">
        <v>43062</v>
      </c>
      <c r="B215" s="2876" t="s">
        <v>4241</v>
      </c>
      <c r="C215" s="2104"/>
      <c r="D215" s="144"/>
      <c r="E215" s="2007"/>
      <c r="F215" s="2105"/>
      <c r="G215" s="2005"/>
      <c r="H215" s="2106"/>
      <c r="I215" s="2002"/>
      <c r="J215" s="2005"/>
      <c r="K215" s="2010"/>
      <c r="L215" s="2005"/>
      <c r="M215" s="2011"/>
    </row>
    <row r="216" spans="1:13" s="1087" customFormat="1">
      <c r="A216" s="334" t="s">
        <v>4470</v>
      </c>
      <c r="B216" s="216" t="s">
        <v>4471</v>
      </c>
      <c r="C216" s="2104"/>
      <c r="D216" s="144">
        <v>7800</v>
      </c>
      <c r="E216" s="2007"/>
      <c r="F216" s="2105">
        <v>4980</v>
      </c>
      <c r="G216" s="2005"/>
      <c r="H216" s="2106"/>
      <c r="I216" s="2002">
        <f t="shared" ref="I216:I236" si="8">SUM(D216-F216)</f>
        <v>2820</v>
      </c>
      <c r="J216" s="2005"/>
      <c r="K216" s="2010"/>
      <c r="L216" s="2005"/>
      <c r="M216" s="2011"/>
    </row>
    <row r="217" spans="1:13" s="1087" customFormat="1">
      <c r="A217" s="334" t="s">
        <v>4472</v>
      </c>
      <c r="B217" s="216" t="s">
        <v>4473</v>
      </c>
      <c r="C217" s="2104"/>
      <c r="D217" s="144">
        <v>12552</v>
      </c>
      <c r="E217" s="2007"/>
      <c r="F217" s="2105">
        <v>9380</v>
      </c>
      <c r="G217" s="2005"/>
      <c r="H217" s="2106"/>
      <c r="I217" s="2002">
        <f t="shared" si="8"/>
        <v>3172</v>
      </c>
      <c r="J217" s="2005"/>
      <c r="K217" s="2010"/>
      <c r="L217" s="2005"/>
      <c r="M217" s="2011"/>
    </row>
    <row r="218" spans="1:13" s="1087" customFormat="1">
      <c r="A218" s="334" t="s">
        <v>4474</v>
      </c>
      <c r="B218" s="216" t="s">
        <v>4475</v>
      </c>
      <c r="C218" s="2104"/>
      <c r="D218" s="144">
        <v>16324</v>
      </c>
      <c r="E218" s="2007"/>
      <c r="F218" s="2105">
        <v>12864</v>
      </c>
      <c r="G218" s="2005"/>
      <c r="H218" s="2106"/>
      <c r="I218" s="2002">
        <f t="shared" si="8"/>
        <v>3460</v>
      </c>
      <c r="J218" s="2005"/>
      <c r="K218" s="2010"/>
      <c r="L218" s="2005"/>
      <c r="M218" s="2011"/>
    </row>
    <row r="219" spans="1:13" s="1087" customFormat="1">
      <c r="A219" s="334" t="s">
        <v>4476</v>
      </c>
      <c r="B219" s="216" t="s">
        <v>4477</v>
      </c>
      <c r="C219" s="2104"/>
      <c r="D219" s="144">
        <v>14800</v>
      </c>
      <c r="E219" s="2007"/>
      <c r="F219" s="2105">
        <v>11500</v>
      </c>
      <c r="G219" s="2005"/>
      <c r="H219" s="2106"/>
      <c r="I219" s="2002">
        <f t="shared" si="8"/>
        <v>3300</v>
      </c>
      <c r="J219" s="2005"/>
      <c r="K219" s="2010"/>
      <c r="L219" s="2005"/>
      <c r="M219" s="2011"/>
    </row>
    <row r="220" spans="1:13" s="1087" customFormat="1">
      <c r="A220" s="334" t="s">
        <v>4478</v>
      </c>
      <c r="B220" s="216" t="s">
        <v>4479</v>
      </c>
      <c r="C220" s="2104"/>
      <c r="D220" s="144">
        <v>17894</v>
      </c>
      <c r="E220" s="2007"/>
      <c r="F220" s="2105">
        <v>14370</v>
      </c>
      <c r="G220" s="2005"/>
      <c r="H220" s="2106"/>
      <c r="I220" s="2002">
        <f t="shared" si="8"/>
        <v>3524</v>
      </c>
      <c r="J220" s="2005"/>
      <c r="K220" s="2010"/>
      <c r="L220" s="2005"/>
      <c r="M220" s="2011"/>
    </row>
    <row r="221" spans="1:13" s="1087" customFormat="1">
      <c r="A221" s="334" t="s">
        <v>4480</v>
      </c>
      <c r="B221" s="216" t="s">
        <v>4481</v>
      </c>
      <c r="C221" s="2104"/>
      <c r="D221" s="144">
        <v>13084</v>
      </c>
      <c r="E221" s="2007"/>
      <c r="F221" s="2105">
        <v>10040</v>
      </c>
      <c r="G221" s="2005"/>
      <c r="H221" s="2106"/>
      <c r="I221" s="2002">
        <f t="shared" si="8"/>
        <v>3044</v>
      </c>
      <c r="J221" s="2005"/>
      <c r="K221" s="2010"/>
      <c r="L221" s="2005"/>
      <c r="M221" s="2011"/>
    </row>
    <row r="222" spans="1:13" s="1087" customFormat="1">
      <c r="A222" s="2004"/>
      <c r="B222" s="216"/>
      <c r="C222" s="2104"/>
      <c r="D222" s="144"/>
      <c r="E222" s="2007"/>
      <c r="F222" s="2105"/>
      <c r="G222" s="2005"/>
      <c r="H222" s="2106"/>
      <c r="I222" s="2002"/>
      <c r="J222" s="2005"/>
      <c r="K222" s="2010"/>
      <c r="L222" s="2005"/>
      <c r="M222" s="2011"/>
    </row>
    <row r="223" spans="1:13" s="1087" customFormat="1">
      <c r="A223" s="1097">
        <v>43072</v>
      </c>
      <c r="B223" s="2004"/>
      <c r="C223" s="2104"/>
      <c r="D223" s="144"/>
      <c r="E223" s="2007"/>
      <c r="F223" s="2105"/>
      <c r="G223" s="2005"/>
      <c r="H223" s="2106"/>
      <c r="I223" s="2002"/>
      <c r="J223" s="2005"/>
      <c r="K223" s="2010"/>
      <c r="L223" s="2005"/>
      <c r="M223" s="2011"/>
    </row>
    <row r="224" spans="1:13" s="1087" customFormat="1">
      <c r="A224" s="334" t="s">
        <v>4482</v>
      </c>
      <c r="B224" s="1096" t="s">
        <v>4483</v>
      </c>
      <c r="C224" s="2104"/>
      <c r="D224" s="144">
        <v>12400</v>
      </c>
      <c r="E224" s="2007"/>
      <c r="F224" s="2105">
        <v>9500</v>
      </c>
      <c r="G224" s="2005"/>
      <c r="H224" s="2106"/>
      <c r="I224" s="2002">
        <f t="shared" si="8"/>
        <v>2900</v>
      </c>
      <c r="J224" s="2005"/>
      <c r="K224" s="2010"/>
      <c r="L224" s="2005"/>
      <c r="M224" s="2011"/>
    </row>
    <row r="225" spans="1:13" s="1087" customFormat="1">
      <c r="A225" s="334" t="s">
        <v>4484</v>
      </c>
      <c r="B225" s="216" t="s">
        <v>4485</v>
      </c>
      <c r="C225" s="2104"/>
      <c r="D225" s="144">
        <v>19300</v>
      </c>
      <c r="E225" s="2007"/>
      <c r="F225" s="2105">
        <v>16000</v>
      </c>
      <c r="G225" s="2005"/>
      <c r="H225" s="2106"/>
      <c r="I225" s="2002">
        <f t="shared" si="8"/>
        <v>3300</v>
      </c>
      <c r="J225" s="2005"/>
      <c r="K225" s="2010"/>
      <c r="L225" s="2005"/>
      <c r="M225" s="2011"/>
    </row>
    <row r="226" spans="1:13" s="1087" customFormat="1">
      <c r="A226" s="334" t="s">
        <v>4486</v>
      </c>
      <c r="B226" s="216" t="s">
        <v>4487</v>
      </c>
      <c r="C226" s="2104"/>
      <c r="D226" s="144">
        <v>50300</v>
      </c>
      <c r="E226" s="2007"/>
      <c r="F226" s="2105">
        <v>40500</v>
      </c>
      <c r="G226" s="2005"/>
      <c r="H226" s="2106"/>
      <c r="I226" s="2002">
        <f t="shared" si="8"/>
        <v>9800</v>
      </c>
      <c r="J226" s="2005"/>
      <c r="K226" s="2010"/>
      <c r="L226" s="2005"/>
      <c r="M226" s="2011"/>
    </row>
    <row r="227" spans="1:13" s="1087" customFormat="1">
      <c r="A227" s="334" t="s">
        <v>4488</v>
      </c>
      <c r="B227" s="216" t="s">
        <v>4489</v>
      </c>
      <c r="C227" s="2104"/>
      <c r="D227" s="144">
        <v>50140</v>
      </c>
      <c r="E227" s="2007"/>
      <c r="F227" s="2105">
        <v>40500</v>
      </c>
      <c r="G227" s="2005"/>
      <c r="H227" s="2106"/>
      <c r="I227" s="2002">
        <f t="shared" si="8"/>
        <v>9640</v>
      </c>
      <c r="J227" s="2005"/>
      <c r="K227" s="2010"/>
      <c r="L227" s="2005"/>
      <c r="M227" s="2011"/>
    </row>
    <row r="228" spans="1:13" s="1087" customFormat="1">
      <c r="A228" s="334" t="s">
        <v>4490</v>
      </c>
      <c r="B228" s="216" t="s">
        <v>4491</v>
      </c>
      <c r="C228" s="2104"/>
      <c r="D228" s="144">
        <v>47932</v>
      </c>
      <c r="E228" s="2007"/>
      <c r="F228" s="2105">
        <v>38692</v>
      </c>
      <c r="G228" s="2005"/>
      <c r="H228" s="2106"/>
      <c r="I228" s="2002">
        <f t="shared" si="8"/>
        <v>9240</v>
      </c>
      <c r="J228" s="2005"/>
      <c r="K228" s="2010"/>
      <c r="L228" s="2005"/>
      <c r="M228" s="2011"/>
    </row>
    <row r="229" spans="1:13" s="1087" customFormat="1">
      <c r="A229" s="334" t="s">
        <v>4492</v>
      </c>
      <c r="B229" s="216" t="s">
        <v>4493</v>
      </c>
      <c r="C229" s="2104"/>
      <c r="D229" s="144">
        <v>37564</v>
      </c>
      <c r="E229" s="2007"/>
      <c r="F229" s="2105">
        <v>28580</v>
      </c>
      <c r="G229" s="2005"/>
      <c r="H229" s="2106"/>
      <c r="I229" s="2002">
        <f t="shared" si="8"/>
        <v>8984</v>
      </c>
      <c r="J229" s="2005"/>
      <c r="K229" s="2010"/>
      <c r="L229" s="2005"/>
      <c r="M229" s="2011"/>
    </row>
    <row r="230" spans="1:13" s="1087" customFormat="1">
      <c r="A230" s="334" t="s">
        <v>4494</v>
      </c>
      <c r="B230" s="216" t="s">
        <v>4495</v>
      </c>
      <c r="C230" s="2104"/>
      <c r="D230" s="144">
        <v>33400</v>
      </c>
      <c r="E230" s="2007"/>
      <c r="F230" s="2105">
        <v>29206</v>
      </c>
      <c r="G230" s="2005"/>
      <c r="H230" s="2106"/>
      <c r="I230" s="2002">
        <f t="shared" si="8"/>
        <v>4194</v>
      </c>
      <c r="J230" s="2005"/>
      <c r="K230" s="2010"/>
      <c r="L230" s="2005"/>
      <c r="M230" s="2011"/>
    </row>
    <row r="231" spans="1:13" s="1087" customFormat="1">
      <c r="A231" s="334" t="s">
        <v>4496</v>
      </c>
      <c r="B231" s="216" t="s">
        <v>4497</v>
      </c>
      <c r="C231" s="2104"/>
      <c r="D231" s="144">
        <v>22520</v>
      </c>
      <c r="E231" s="2007"/>
      <c r="F231" s="2105">
        <v>19132</v>
      </c>
      <c r="G231" s="2005"/>
      <c r="H231" s="2106"/>
      <c r="I231" s="2002">
        <f t="shared" si="8"/>
        <v>3388</v>
      </c>
      <c r="J231" s="2005"/>
      <c r="K231" s="2010"/>
      <c r="L231" s="2005"/>
      <c r="M231" s="2011"/>
    </row>
    <row r="232" spans="1:13" s="1087" customFormat="1">
      <c r="A232" s="334" t="s">
        <v>4498</v>
      </c>
      <c r="B232" s="216" t="s">
        <v>4499</v>
      </c>
      <c r="C232" s="2104"/>
      <c r="D232" s="144">
        <v>8636</v>
      </c>
      <c r="E232" s="2007"/>
      <c r="F232" s="2105">
        <v>5800</v>
      </c>
      <c r="G232" s="2005"/>
      <c r="H232" s="2106"/>
      <c r="I232" s="2002">
        <f t="shared" si="8"/>
        <v>2836</v>
      </c>
      <c r="J232" s="2005"/>
      <c r="K232" s="2010"/>
      <c r="L232" s="2005"/>
      <c r="M232" s="2011"/>
    </row>
    <row r="233" spans="1:13" s="1087" customFormat="1">
      <c r="A233" s="334" t="s">
        <v>4500</v>
      </c>
      <c r="B233" s="216" t="s">
        <v>4501</v>
      </c>
      <c r="C233" s="2104"/>
      <c r="D233" s="144">
        <v>8284</v>
      </c>
      <c r="E233" s="2007"/>
      <c r="F233" s="2105">
        <v>5400</v>
      </c>
      <c r="G233" s="2005"/>
      <c r="H233" s="2106"/>
      <c r="I233" s="2002">
        <f t="shared" si="8"/>
        <v>2884</v>
      </c>
      <c r="J233" s="2005"/>
      <c r="K233" s="2010"/>
      <c r="L233" s="2005"/>
      <c r="M233" s="2011"/>
    </row>
    <row r="234" spans="1:13" s="1087" customFormat="1">
      <c r="A234" s="334" t="s">
        <v>4502</v>
      </c>
      <c r="B234" s="216" t="s">
        <v>4503</v>
      </c>
      <c r="C234" s="2104"/>
      <c r="D234" s="144">
        <v>9552</v>
      </c>
      <c r="E234" s="2007"/>
      <c r="F234" s="2105">
        <v>6654</v>
      </c>
      <c r="G234" s="2005"/>
      <c r="H234" s="2106"/>
      <c r="I234" s="2002">
        <f t="shared" si="8"/>
        <v>2898</v>
      </c>
      <c r="J234" s="2005"/>
      <c r="K234" s="2010"/>
      <c r="L234" s="2005"/>
      <c r="M234" s="2011"/>
    </row>
    <row r="235" spans="1:13" s="1087" customFormat="1">
      <c r="A235" s="334" t="s">
        <v>4504</v>
      </c>
      <c r="B235" s="216" t="s">
        <v>4505</v>
      </c>
      <c r="C235" s="2104"/>
      <c r="D235" s="144">
        <v>12328</v>
      </c>
      <c r="E235" s="2007"/>
      <c r="F235" s="2105">
        <v>9188</v>
      </c>
      <c r="G235" s="2005"/>
      <c r="H235" s="2106"/>
      <c r="I235" s="2002">
        <f t="shared" si="8"/>
        <v>3140</v>
      </c>
      <c r="J235" s="2005"/>
      <c r="K235" s="2010"/>
      <c r="L235" s="2005"/>
      <c r="M235" s="2011"/>
    </row>
    <row r="236" spans="1:13" s="1087" customFormat="1">
      <c r="A236" s="334" t="s">
        <v>4506</v>
      </c>
      <c r="B236" s="216" t="s">
        <v>4507</v>
      </c>
      <c r="C236" s="2104"/>
      <c r="D236" s="144">
        <v>17460</v>
      </c>
      <c r="E236" s="2007"/>
      <c r="F236" s="2105">
        <v>14000</v>
      </c>
      <c r="G236" s="2005"/>
      <c r="H236" s="2106"/>
      <c r="I236" s="2002">
        <f t="shared" si="8"/>
        <v>3460</v>
      </c>
      <c r="J236" s="2005"/>
      <c r="K236" s="2010"/>
      <c r="L236" s="2005"/>
      <c r="M236" s="2011"/>
    </row>
    <row r="237" spans="1:13" s="1087" customFormat="1">
      <c r="A237" s="2004"/>
      <c r="B237" s="216"/>
      <c r="C237" s="2104"/>
      <c r="D237" s="144"/>
      <c r="E237" s="2007"/>
      <c r="F237" s="2105"/>
      <c r="G237" s="2005"/>
      <c r="H237" s="2106"/>
      <c r="I237" s="2002"/>
      <c r="J237" s="2005"/>
      <c r="K237" s="2010"/>
      <c r="L237" s="2005"/>
      <c r="M237" s="2011"/>
    </row>
    <row r="238" spans="1:13" s="1087" customFormat="1">
      <c r="A238" s="1097">
        <v>43074</v>
      </c>
      <c r="B238" s="2004"/>
      <c r="C238" s="2104"/>
      <c r="D238" s="144"/>
      <c r="E238" s="2007"/>
      <c r="F238" s="2105"/>
      <c r="G238" s="2005"/>
      <c r="H238" s="2106"/>
      <c r="I238" s="2002"/>
      <c r="J238" s="2005"/>
      <c r="K238" s="2010"/>
      <c r="L238" s="2005"/>
      <c r="M238" s="2011"/>
    </row>
    <row r="239" spans="1:13" s="1087" customFormat="1">
      <c r="A239" s="334" t="s">
        <v>4508</v>
      </c>
      <c r="B239" s="216" t="s">
        <v>4509</v>
      </c>
      <c r="C239" s="2104"/>
      <c r="D239" s="144">
        <v>6280</v>
      </c>
      <c r="E239" s="2007"/>
      <c r="F239" s="2105">
        <v>3580</v>
      </c>
      <c r="G239" s="2005"/>
      <c r="H239" s="2106"/>
      <c r="I239" s="2002">
        <f t="shared" ref="I239:I248" si="9">SUM(D239-F239)</f>
        <v>2700</v>
      </c>
      <c r="J239" s="2005"/>
      <c r="K239" s="2010"/>
      <c r="L239" s="2005"/>
      <c r="M239" s="2011"/>
    </row>
    <row r="240" spans="1:13" s="1087" customFormat="1">
      <c r="A240" s="334" t="s">
        <v>4510</v>
      </c>
      <c r="B240" s="1096" t="s">
        <v>4511</v>
      </c>
      <c r="C240" s="2104"/>
      <c r="D240" s="144">
        <v>6280</v>
      </c>
      <c r="E240" s="2007"/>
      <c r="F240" s="2105">
        <v>3580</v>
      </c>
      <c r="G240" s="2005"/>
      <c r="H240" s="2106"/>
      <c r="I240" s="2002">
        <f t="shared" si="9"/>
        <v>2700</v>
      </c>
      <c r="J240" s="2005"/>
      <c r="K240" s="2010"/>
      <c r="L240" s="2005"/>
      <c r="M240" s="2011"/>
    </row>
    <row r="241" spans="1:13" s="1087" customFormat="1">
      <c r="A241" s="334" t="s">
        <v>4512</v>
      </c>
      <c r="B241" s="216" t="s">
        <v>4513</v>
      </c>
      <c r="C241" s="2104"/>
      <c r="D241" s="144">
        <v>6308</v>
      </c>
      <c r="E241" s="2007"/>
      <c r="F241" s="2105">
        <v>3600</v>
      </c>
      <c r="G241" s="2005"/>
      <c r="H241" s="2106"/>
      <c r="I241" s="2002">
        <f t="shared" si="9"/>
        <v>2708</v>
      </c>
      <c r="J241" s="2005"/>
      <c r="K241" s="2010"/>
      <c r="L241" s="2005"/>
      <c r="M241" s="2011"/>
    </row>
    <row r="242" spans="1:13" s="1087" customFormat="1">
      <c r="A242" s="334" t="s">
        <v>4514</v>
      </c>
      <c r="B242" s="216" t="s">
        <v>4515</v>
      </c>
      <c r="C242" s="2104"/>
      <c r="D242" s="144">
        <v>6798</v>
      </c>
      <c r="E242" s="2007"/>
      <c r="F242" s="2105">
        <v>4140</v>
      </c>
      <c r="G242" s="2005"/>
      <c r="H242" s="2106"/>
      <c r="I242" s="2002">
        <f t="shared" si="9"/>
        <v>2658</v>
      </c>
      <c r="J242" s="2005"/>
      <c r="K242" s="2010"/>
      <c r="L242" s="2005"/>
      <c r="M242" s="2011"/>
    </row>
    <row r="243" spans="1:13" s="1087" customFormat="1">
      <c r="A243" s="334" t="s">
        <v>4516</v>
      </c>
      <c r="B243" s="216" t="s">
        <v>4517</v>
      </c>
      <c r="C243" s="2104"/>
      <c r="D243" s="144">
        <v>10700</v>
      </c>
      <c r="E243" s="2007"/>
      <c r="F243" s="2105">
        <v>7667</v>
      </c>
      <c r="G243" s="2005"/>
      <c r="H243" s="2106"/>
      <c r="I243" s="2002">
        <f t="shared" si="9"/>
        <v>3033</v>
      </c>
      <c r="J243" s="2005"/>
      <c r="K243" s="2010"/>
      <c r="L243" s="2005"/>
      <c r="M243" s="2011"/>
    </row>
    <row r="244" spans="1:13" s="1087" customFormat="1">
      <c r="A244" s="334" t="s">
        <v>4518</v>
      </c>
      <c r="B244" s="216" t="s">
        <v>4519</v>
      </c>
      <c r="C244" s="2104"/>
      <c r="D244" s="144">
        <v>11896</v>
      </c>
      <c r="E244" s="2007"/>
      <c r="F244" s="2105">
        <v>8756</v>
      </c>
      <c r="G244" s="2005"/>
      <c r="H244" s="2106"/>
      <c r="I244" s="2002">
        <f t="shared" si="9"/>
        <v>3140</v>
      </c>
      <c r="J244" s="2005"/>
      <c r="K244" s="2010"/>
      <c r="L244" s="2005"/>
      <c r="M244" s="2011"/>
    </row>
    <row r="245" spans="1:13" s="1087" customFormat="1">
      <c r="A245" s="334"/>
      <c r="B245" s="216"/>
      <c r="C245" s="2104"/>
      <c r="D245" s="144"/>
      <c r="E245" s="2007"/>
      <c r="F245" s="2105"/>
      <c r="G245" s="2005"/>
      <c r="H245" s="2106"/>
      <c r="I245" s="2002"/>
      <c r="J245" s="2005"/>
      <c r="K245" s="2010"/>
      <c r="L245" s="2005"/>
      <c r="M245" s="2011"/>
    </row>
    <row r="246" spans="1:13" s="1087" customFormat="1">
      <c r="A246" s="1097">
        <v>43109</v>
      </c>
      <c r="B246" s="216"/>
      <c r="C246" s="2104"/>
      <c r="D246" s="144"/>
      <c r="E246" s="2007"/>
      <c r="F246" s="2105"/>
      <c r="G246" s="2005"/>
      <c r="H246" s="2106"/>
      <c r="I246" s="2002"/>
      <c r="J246" s="2005"/>
      <c r="K246" s="2010"/>
      <c r="L246" s="2005"/>
      <c r="M246" s="2011"/>
    </row>
    <row r="247" spans="1:13" s="1087" customFormat="1">
      <c r="A247" s="334" t="s">
        <v>4520</v>
      </c>
      <c r="B247" s="216" t="s">
        <v>4521</v>
      </c>
      <c r="C247" s="2104"/>
      <c r="D247" s="144">
        <v>14035</v>
      </c>
      <c r="E247" s="2007"/>
      <c r="F247" s="2105">
        <v>10831</v>
      </c>
      <c r="G247" s="2005"/>
      <c r="H247" s="2106"/>
      <c r="I247" s="2002">
        <f t="shared" si="9"/>
        <v>3204</v>
      </c>
      <c r="J247" s="2005"/>
      <c r="K247" s="2010"/>
      <c r="L247" s="2005"/>
      <c r="M247" s="2011"/>
    </row>
    <row r="248" spans="1:13" s="1087" customFormat="1">
      <c r="A248" s="334" t="s">
        <v>4522</v>
      </c>
      <c r="B248" s="216" t="s">
        <v>4523</v>
      </c>
      <c r="C248" s="2104"/>
      <c r="D248" s="144">
        <v>27440</v>
      </c>
      <c r="E248" s="2007"/>
      <c r="F248" s="2105">
        <v>23260</v>
      </c>
      <c r="G248" s="2005"/>
      <c r="H248" s="2106"/>
      <c r="I248" s="2002">
        <f t="shared" si="9"/>
        <v>4180</v>
      </c>
      <c r="J248" s="2005"/>
      <c r="K248" s="2010"/>
      <c r="L248" s="2005"/>
      <c r="M248" s="2011"/>
    </row>
    <row r="249" spans="1:13" s="1087" customFormat="1">
      <c r="A249" s="334"/>
      <c r="B249" s="216"/>
      <c r="C249" s="2104"/>
      <c r="D249" s="144"/>
      <c r="E249" s="2007"/>
      <c r="F249" s="2105"/>
      <c r="G249" s="2005"/>
      <c r="H249" s="2106"/>
      <c r="I249" s="2002"/>
      <c r="J249" s="2005"/>
      <c r="K249" s="2010"/>
      <c r="L249" s="2005"/>
      <c r="M249" s="2011"/>
    </row>
    <row r="250" spans="1:13" s="1087" customFormat="1">
      <c r="A250" s="2004"/>
      <c r="B250" s="216" t="s">
        <v>4524</v>
      </c>
      <c r="C250" s="2104"/>
      <c r="D250" s="144"/>
      <c r="E250" s="2007"/>
      <c r="F250" s="2105"/>
      <c r="G250" s="2005"/>
      <c r="H250" s="2106"/>
      <c r="I250" s="2002"/>
      <c r="J250" s="2005"/>
      <c r="K250" s="2010"/>
      <c r="L250" s="2005"/>
      <c r="M250" s="2011"/>
    </row>
    <row r="251" spans="1:13" s="1087" customFormat="1">
      <c r="A251" s="334" t="s">
        <v>4525</v>
      </c>
      <c r="B251" s="216" t="s">
        <v>4526</v>
      </c>
      <c r="C251" s="2104"/>
      <c r="D251" s="144">
        <v>10708</v>
      </c>
      <c r="E251" s="2007"/>
      <c r="F251" s="2105">
        <v>7688</v>
      </c>
      <c r="G251" s="2005"/>
      <c r="H251" s="2106"/>
      <c r="I251" s="2002">
        <f t="shared" ref="I251:I252" si="10">SUM(D251-F251)</f>
        <v>3020</v>
      </c>
      <c r="J251" s="2005"/>
      <c r="K251" s="2010"/>
      <c r="L251" s="2005"/>
      <c r="M251" s="2011"/>
    </row>
    <row r="252" spans="1:13" s="1087" customFormat="1">
      <c r="A252" s="334" t="s">
        <v>4527</v>
      </c>
      <c r="B252" s="2183" t="s">
        <v>4528</v>
      </c>
      <c r="C252" s="2104"/>
      <c r="D252" s="1063">
        <v>5800</v>
      </c>
      <c r="E252" s="2007"/>
      <c r="F252" s="2105">
        <v>5800</v>
      </c>
      <c r="G252" s="2005"/>
      <c r="H252" s="2106"/>
      <c r="I252" s="2002">
        <f t="shared" si="10"/>
        <v>0</v>
      </c>
      <c r="J252" s="2005"/>
      <c r="K252" s="2010"/>
      <c r="L252" s="2005"/>
      <c r="M252" s="2011"/>
    </row>
    <row r="253" spans="1:13" s="1087" customFormat="1">
      <c r="A253" s="334" t="s">
        <v>4529</v>
      </c>
      <c r="B253" s="2004" t="s">
        <v>4530</v>
      </c>
      <c r="C253" s="2104"/>
      <c r="D253" s="144">
        <v>11716</v>
      </c>
      <c r="E253" s="2007"/>
      <c r="F253" s="2105">
        <v>8600</v>
      </c>
      <c r="G253" s="2005"/>
      <c r="H253" s="2106"/>
      <c r="I253" s="2002">
        <f t="shared" ref="I253:I255" si="11">SUM(D253-F253)</f>
        <v>3116</v>
      </c>
      <c r="J253" s="2005"/>
      <c r="K253" s="2010"/>
      <c r="L253" s="2005"/>
      <c r="M253" s="2011"/>
    </row>
    <row r="254" spans="1:13" s="1087" customFormat="1">
      <c r="A254" s="334" t="s">
        <v>4531</v>
      </c>
      <c r="B254" s="2183" t="s">
        <v>4532</v>
      </c>
      <c r="C254" s="2104"/>
      <c r="D254" s="144">
        <v>6150</v>
      </c>
      <c r="E254" s="2007"/>
      <c r="F254" s="2105">
        <v>3492</v>
      </c>
      <c r="G254" s="2005"/>
      <c r="H254" s="2106"/>
      <c r="I254" s="2002">
        <f t="shared" si="11"/>
        <v>2658</v>
      </c>
      <c r="J254" s="2005"/>
      <c r="K254" s="2010"/>
      <c r="L254" s="2005"/>
      <c r="M254" s="2011"/>
    </row>
    <row r="255" spans="1:13" s="1087" customFormat="1">
      <c r="A255" s="334" t="s">
        <v>4533</v>
      </c>
      <c r="B255" s="2183" t="s">
        <v>4534</v>
      </c>
      <c r="C255" s="2104"/>
      <c r="D255" s="1063">
        <v>12800</v>
      </c>
      <c r="E255" s="2007"/>
      <c r="F255" s="1066">
        <v>12800</v>
      </c>
      <c r="G255" s="2005"/>
      <c r="H255" s="2106"/>
      <c r="I255" s="2002">
        <f t="shared" si="11"/>
        <v>0</v>
      </c>
      <c r="J255" s="2005"/>
      <c r="K255" s="2010"/>
      <c r="L255" s="2005"/>
      <c r="M255" s="2011"/>
    </row>
    <row r="256" spans="1:13" s="1087" customFormat="1">
      <c r="A256" s="334"/>
      <c r="B256" s="2183"/>
      <c r="C256" s="2104"/>
      <c r="D256" s="1063"/>
      <c r="E256" s="2007"/>
      <c r="F256" s="1066"/>
      <c r="G256" s="2005"/>
      <c r="H256" s="2106"/>
      <c r="I256" s="2002"/>
      <c r="J256" s="2005"/>
      <c r="K256" s="2010"/>
      <c r="L256" s="2005"/>
      <c r="M256" s="2011"/>
    </row>
    <row r="257" spans="1:16" s="1087" customFormat="1">
      <c r="A257" s="216"/>
      <c r="B257" s="2004" t="s">
        <v>4535</v>
      </c>
      <c r="C257" s="2104"/>
      <c r="D257" s="144"/>
      <c r="E257" s="2007"/>
      <c r="F257" s="2105"/>
      <c r="G257" s="2005"/>
      <c r="H257" s="2106"/>
      <c r="I257" s="2002"/>
      <c r="J257" s="2005"/>
      <c r="K257" s="2010"/>
      <c r="L257" s="2005"/>
      <c r="M257" s="2011"/>
      <c r="N257" s="2004"/>
      <c r="O257" s="2004"/>
      <c r="P257" s="2004"/>
    </row>
    <row r="258" spans="1:16" s="1087" customFormat="1">
      <c r="A258" s="334" t="s">
        <v>4536</v>
      </c>
      <c r="B258" s="2183" t="s">
        <v>4537</v>
      </c>
      <c r="C258" s="2104"/>
      <c r="D258" s="144">
        <v>5294</v>
      </c>
      <c r="E258" s="2007"/>
      <c r="F258" s="2105">
        <v>2794</v>
      </c>
      <c r="G258" s="2005"/>
      <c r="H258" s="2106"/>
      <c r="I258" s="2002">
        <f>SUM(D258-F258)</f>
        <v>2500</v>
      </c>
      <c r="J258" s="2005"/>
      <c r="K258" s="2010"/>
      <c r="L258" s="2005"/>
      <c r="M258" s="2011"/>
      <c r="N258" s="2004"/>
      <c r="O258" s="2004"/>
      <c r="P258" s="2004"/>
    </row>
    <row r="259" spans="1:16" s="1077" customFormat="1">
      <c r="A259" s="1996"/>
      <c r="B259" s="2183" t="s">
        <v>4534</v>
      </c>
      <c r="C259" s="2104"/>
      <c r="D259" s="144">
        <v>0</v>
      </c>
      <c r="E259" s="2007"/>
      <c r="F259" s="2105"/>
      <c r="G259" s="2005"/>
      <c r="H259" s="2106"/>
      <c r="I259" s="2002"/>
      <c r="J259" s="2005"/>
      <c r="K259" s="2010"/>
      <c r="L259" s="2005"/>
      <c r="M259" s="2011"/>
      <c r="N259" s="2004"/>
      <c r="O259" s="2004"/>
      <c r="P259" s="2004"/>
    </row>
    <row r="260" spans="1:16" s="1077" customFormat="1">
      <c r="A260" s="1996"/>
      <c r="B260" s="2183"/>
      <c r="C260" s="2104"/>
      <c r="D260" s="144"/>
      <c r="E260" s="2007"/>
      <c r="F260" s="2105"/>
      <c r="G260" s="2005"/>
      <c r="H260" s="2106"/>
      <c r="I260" s="2002"/>
      <c r="J260" s="2005"/>
      <c r="K260" s="2010"/>
      <c r="L260" s="2005"/>
      <c r="M260" s="2011"/>
      <c r="N260" s="2004"/>
      <c r="O260" s="2004"/>
      <c r="P260" s="2004"/>
    </row>
    <row r="261" spans="1:16" s="1077" customFormat="1">
      <c r="A261" s="1996"/>
      <c r="B261" s="334" t="s">
        <v>4538</v>
      </c>
      <c r="C261" s="2104"/>
      <c r="D261" s="144"/>
      <c r="E261" s="2007"/>
      <c r="F261" s="2105"/>
      <c r="G261" s="2005"/>
      <c r="H261" s="2106"/>
      <c r="I261" s="2002"/>
      <c r="J261" s="2005"/>
      <c r="K261" s="2010"/>
      <c r="L261" s="2005"/>
      <c r="M261" s="2011"/>
      <c r="N261" s="2004"/>
      <c r="O261" s="2004"/>
      <c r="P261" s="2004"/>
    </row>
    <row r="262" spans="1:16" s="1077" customFormat="1">
      <c r="A262" s="1996"/>
      <c r="B262" s="334" t="s">
        <v>731</v>
      </c>
      <c r="C262" s="2104"/>
      <c r="D262" s="144"/>
      <c r="E262" s="2007"/>
      <c r="F262" s="2105"/>
      <c r="G262" s="2005"/>
      <c r="H262" s="2106"/>
      <c r="I262" s="2002"/>
      <c r="J262" s="2005"/>
      <c r="K262" s="2010"/>
      <c r="L262" s="2005"/>
      <c r="M262" s="2011"/>
      <c r="N262" s="2004"/>
      <c r="O262" s="2004"/>
      <c r="P262" s="2004"/>
    </row>
    <row r="263" spans="1:16" s="1077" customFormat="1">
      <c r="A263" s="1996"/>
      <c r="B263" s="2004"/>
      <c r="C263" s="2104"/>
      <c r="D263" s="144"/>
      <c r="E263" s="2007"/>
      <c r="F263" s="2105"/>
      <c r="G263" s="2005"/>
      <c r="H263" s="2106"/>
      <c r="I263" s="2002"/>
      <c r="J263" s="2005"/>
      <c r="K263" s="2010"/>
      <c r="L263" s="2005"/>
      <c r="M263" s="2011"/>
      <c r="N263" s="2004"/>
      <c r="O263" s="2004"/>
      <c r="P263" s="2004"/>
    </row>
    <row r="264" spans="1:16" s="1077" customFormat="1">
      <c r="A264" s="1996"/>
      <c r="B264" s="2004"/>
      <c r="C264" s="2104"/>
      <c r="D264" s="144"/>
      <c r="E264" s="2007"/>
      <c r="F264" s="2105"/>
      <c r="G264" s="2005"/>
      <c r="H264" s="2106"/>
      <c r="I264" s="2002"/>
      <c r="J264" s="2005"/>
      <c r="K264" s="2010"/>
      <c r="L264" s="2005"/>
      <c r="M264" s="2011"/>
      <c r="N264" s="2004"/>
      <c r="O264" s="2004"/>
      <c r="P264" s="2004"/>
    </row>
    <row r="265" spans="1:16" s="1077" customFormat="1">
      <c r="A265" s="210" t="s">
        <v>732</v>
      </c>
      <c r="B265" s="216"/>
      <c r="C265" s="217"/>
      <c r="D265" s="144"/>
      <c r="E265" s="2007"/>
      <c r="F265" s="2105"/>
      <c r="G265" s="2005"/>
      <c r="H265" s="2106"/>
      <c r="I265" s="2002"/>
      <c r="J265" s="2005"/>
      <c r="K265" s="2010"/>
      <c r="L265" s="2005"/>
      <c r="M265" s="2011"/>
      <c r="N265" s="2004"/>
      <c r="O265" s="2004"/>
      <c r="P265" s="2004"/>
    </row>
    <row r="266" spans="1:16" s="1077" customFormat="1">
      <c r="A266" s="184"/>
      <c r="B266" s="675" t="s">
        <v>7</v>
      </c>
      <c r="C266" s="684"/>
      <c r="D266" s="144"/>
      <c r="E266" s="2007"/>
      <c r="F266" s="2105"/>
      <c r="G266" s="2005"/>
      <c r="H266" s="2106"/>
      <c r="I266" s="2002"/>
      <c r="J266" s="2005"/>
      <c r="K266" s="2010"/>
      <c r="L266" s="2005"/>
      <c r="M266" s="2011"/>
      <c r="N266" s="2004"/>
      <c r="O266" s="2004"/>
      <c r="P266" s="2004"/>
    </row>
    <row r="267" spans="1:16" s="1077" customFormat="1">
      <c r="A267" s="184"/>
      <c r="B267" s="216"/>
      <c r="C267" s="217"/>
      <c r="D267" s="144"/>
      <c r="E267" s="2007"/>
      <c r="F267" s="2004"/>
      <c r="G267" s="2005"/>
      <c r="H267" s="2106"/>
      <c r="I267" s="2002"/>
      <c r="J267" s="2005"/>
      <c r="K267" s="2010"/>
      <c r="L267" s="2005"/>
      <c r="M267" s="2011"/>
      <c r="N267" s="2004"/>
      <c r="O267" s="2004"/>
      <c r="P267" s="2004"/>
    </row>
    <row r="268" spans="1:16" s="1077" customFormat="1">
      <c r="A268" s="184"/>
      <c r="B268" s="244" t="s">
        <v>733</v>
      </c>
      <c r="C268" s="710">
        <f>SUM(D203:D264)+SUM(C265:C267)</f>
        <v>4969475</v>
      </c>
      <c r="D268" s="144"/>
      <c r="E268" s="2007"/>
      <c r="F268" s="2005"/>
      <c r="G268" s="2005"/>
      <c r="H268" s="2106"/>
      <c r="I268" s="2002"/>
      <c r="J268" s="2005"/>
      <c r="K268" s="2010"/>
      <c r="L268" s="2005"/>
      <c r="M268" s="2011"/>
      <c r="N268" s="2004"/>
      <c r="O268" s="2004"/>
      <c r="P268" s="2004"/>
    </row>
    <row r="269" spans="1:16" s="1077" customFormat="1">
      <c r="A269" s="1996"/>
      <c r="B269" s="2004"/>
      <c r="C269" s="2104"/>
      <c r="D269" s="144"/>
      <c r="E269" s="2007"/>
      <c r="F269" s="2105"/>
      <c r="G269" s="2005"/>
      <c r="H269" s="2106"/>
      <c r="I269" s="2002"/>
      <c r="J269" s="2005"/>
      <c r="K269" s="2010"/>
      <c r="L269" s="2005"/>
      <c r="M269" s="2011"/>
      <c r="N269" s="2004"/>
      <c r="O269" s="2004"/>
      <c r="P269" s="2004"/>
    </row>
    <row r="270" spans="1:16" s="1078" customFormat="1">
      <c r="A270" s="2107"/>
      <c r="B270" s="2023"/>
      <c r="C270" s="2108"/>
      <c r="D270" s="2564"/>
      <c r="E270" s="2017"/>
      <c r="F270" s="2109"/>
      <c r="G270" s="2019"/>
      <c r="H270" s="2110"/>
      <c r="I270" s="2111"/>
      <c r="J270" s="2019"/>
      <c r="K270" s="2021"/>
      <c r="L270" s="2019"/>
      <c r="M270" s="2022"/>
      <c r="N270" s="2023"/>
      <c r="O270" s="2023"/>
      <c r="P270" s="2023"/>
    </row>
    <row r="271" spans="1:16" s="1128" customFormat="1">
      <c r="A271" s="861" t="s">
        <v>4539</v>
      </c>
      <c r="B271" s="2004"/>
      <c r="C271" s="681" t="s">
        <v>4540</v>
      </c>
      <c r="D271" s="144"/>
      <c r="E271" s="2007"/>
      <c r="F271" s="2105"/>
      <c r="G271" s="2005"/>
      <c r="H271" s="2106"/>
      <c r="I271" s="2002"/>
      <c r="J271" s="2005"/>
      <c r="K271" s="2010"/>
      <c r="L271" s="2005"/>
      <c r="M271" s="2011"/>
      <c r="N271" s="2004"/>
      <c r="O271" s="2004"/>
      <c r="P271" s="2004"/>
    </row>
    <row r="272" spans="1:16" s="1128" customFormat="1">
      <c r="A272" s="216">
        <v>5202043</v>
      </c>
      <c r="B272" s="2004" t="s">
        <v>775</v>
      </c>
      <c r="C272" s="2104" t="s">
        <v>4541</v>
      </c>
      <c r="D272" s="144">
        <v>1630000</v>
      </c>
      <c r="E272" s="2007"/>
      <c r="F272" s="2105">
        <v>1460000</v>
      </c>
      <c r="G272" s="2005" t="s">
        <v>98</v>
      </c>
      <c r="H272" s="2106">
        <v>43148</v>
      </c>
      <c r="I272" s="2002" t="s">
        <v>448</v>
      </c>
      <c r="J272" s="2005"/>
      <c r="K272" s="2010"/>
      <c r="L272" s="2005" t="s">
        <v>798</v>
      </c>
      <c r="M272" s="2011">
        <v>43311</v>
      </c>
      <c r="N272" s="2004" t="s">
        <v>728</v>
      </c>
      <c r="O272" s="2004"/>
      <c r="P272" s="2004" t="s">
        <v>2230</v>
      </c>
    </row>
    <row r="273" spans="1:16" s="1178" customFormat="1">
      <c r="A273" s="216">
        <v>5202011</v>
      </c>
      <c r="B273" s="2004" t="s">
        <v>2126</v>
      </c>
      <c r="C273" s="2104" t="s">
        <v>4542</v>
      </c>
      <c r="D273" s="1063">
        <v>550000</v>
      </c>
      <c r="E273" s="2007"/>
      <c r="F273" s="2105">
        <v>660000</v>
      </c>
      <c r="G273" s="2005" t="s">
        <v>25</v>
      </c>
      <c r="H273" s="2106">
        <v>43134</v>
      </c>
      <c r="I273" s="2002" t="s">
        <v>317</v>
      </c>
      <c r="J273" s="2005"/>
      <c r="K273" s="2010"/>
      <c r="L273" s="2005" t="s">
        <v>798</v>
      </c>
      <c r="M273" s="2011">
        <v>43311</v>
      </c>
      <c r="N273" s="2004" t="s">
        <v>728</v>
      </c>
      <c r="O273" s="2004"/>
      <c r="P273" s="2004" t="s">
        <v>2230</v>
      </c>
    </row>
    <row r="274" spans="1:16" s="1128" customFormat="1">
      <c r="A274" s="216"/>
      <c r="B274" s="2004"/>
      <c r="C274" s="2104"/>
      <c r="D274" s="144"/>
      <c r="E274" s="2007"/>
      <c r="F274" s="2105"/>
      <c r="G274" s="2005"/>
      <c r="H274" s="2106"/>
      <c r="I274" s="2002"/>
      <c r="J274" s="2005"/>
      <c r="K274" s="2010"/>
      <c r="L274" s="2005"/>
      <c r="M274" s="2011"/>
      <c r="N274" s="2004"/>
      <c r="O274" s="2004"/>
      <c r="P274" s="2004"/>
    </row>
    <row r="275" spans="1:16" s="1128" customFormat="1">
      <c r="A275" s="1996"/>
      <c r="B275" s="29" t="s">
        <v>4228</v>
      </c>
      <c r="C275" s="2104"/>
      <c r="D275" s="144"/>
      <c r="E275" s="2007"/>
      <c r="F275" s="2105"/>
      <c r="G275" s="2005"/>
      <c r="H275" s="2106"/>
      <c r="I275" s="2002"/>
      <c r="J275" s="2005"/>
      <c r="K275" s="2010"/>
      <c r="L275" s="2005"/>
      <c r="M275" s="2011"/>
      <c r="N275" s="2004"/>
      <c r="O275" s="2004"/>
      <c r="P275" s="2004"/>
    </row>
    <row r="276" spans="1:16" s="1128" customFormat="1">
      <c r="A276" s="216">
        <v>5202042</v>
      </c>
      <c r="B276" s="2004" t="s">
        <v>4543</v>
      </c>
      <c r="C276" s="2104" t="s">
        <v>4544</v>
      </c>
      <c r="D276" s="144">
        <v>200000</v>
      </c>
      <c r="E276" s="2007"/>
      <c r="F276" s="2105">
        <v>65000</v>
      </c>
      <c r="G276" s="2005" t="s">
        <v>98</v>
      </c>
      <c r="H276" s="2106">
        <v>43148</v>
      </c>
      <c r="I276" s="2002" t="s">
        <v>2324</v>
      </c>
      <c r="J276" s="2005"/>
      <c r="K276" s="2010"/>
      <c r="L276" s="2005" t="s">
        <v>798</v>
      </c>
      <c r="M276" s="2011"/>
      <c r="N276" s="2004"/>
      <c r="O276" s="2004" t="s">
        <v>4545</v>
      </c>
      <c r="P276" s="2004" t="s">
        <v>2230</v>
      </c>
    </row>
    <row r="277" spans="1:16" s="1128" customFormat="1">
      <c r="A277" s="216"/>
      <c r="B277" s="2004"/>
      <c r="C277" s="2104"/>
      <c r="D277" s="144"/>
      <c r="E277" s="2007"/>
      <c r="F277" s="2105"/>
      <c r="G277" s="2005"/>
      <c r="H277" s="2106"/>
      <c r="I277" s="2002"/>
      <c r="J277" s="2005"/>
      <c r="K277" s="2010"/>
      <c r="L277" s="2005"/>
      <c r="M277" s="2011"/>
      <c r="N277" s="2004"/>
      <c r="O277" s="2004"/>
      <c r="P277" s="2004"/>
    </row>
    <row r="278" spans="1:16" s="1128" customFormat="1">
      <c r="A278" s="216"/>
      <c r="B278" s="334" t="s">
        <v>4546</v>
      </c>
      <c r="C278" s="2104"/>
      <c r="D278" s="144"/>
      <c r="E278" s="2007"/>
      <c r="F278" s="2105"/>
      <c r="G278" s="2005"/>
      <c r="H278" s="2106"/>
      <c r="I278" s="2002"/>
      <c r="J278" s="2005"/>
      <c r="K278" s="2010"/>
      <c r="L278" s="2005"/>
      <c r="M278" s="2011"/>
      <c r="N278" s="2004"/>
      <c r="O278" s="2004"/>
      <c r="P278" s="2004"/>
    </row>
    <row r="279" spans="1:16" s="1128" customFormat="1">
      <c r="A279" s="216"/>
      <c r="B279" s="334" t="s">
        <v>731</v>
      </c>
      <c r="C279" s="2104"/>
      <c r="D279" s="144"/>
      <c r="E279" s="2007"/>
      <c r="F279" s="671" t="s">
        <v>2216</v>
      </c>
      <c r="G279" s="672"/>
      <c r="H279" s="2196"/>
      <c r="I279" s="670" t="s">
        <v>1016</v>
      </c>
      <c r="J279" s="2005"/>
      <c r="K279" s="2010"/>
      <c r="L279" s="2005"/>
      <c r="M279" s="2011"/>
      <c r="N279" s="2004"/>
      <c r="O279" s="2004"/>
      <c r="P279" s="2004"/>
    </row>
    <row r="280" spans="1:16" s="1128" customFormat="1">
      <c r="A280" s="216"/>
      <c r="B280" s="334"/>
      <c r="C280" s="2104"/>
      <c r="D280" s="144"/>
      <c r="E280" s="2007"/>
      <c r="F280" s="44"/>
      <c r="G280" s="783"/>
      <c r="H280" s="2106"/>
      <c r="I280" s="29"/>
      <c r="J280" s="2005"/>
      <c r="K280" s="2010"/>
      <c r="L280" s="2005"/>
      <c r="M280" s="2011"/>
      <c r="N280" s="2004"/>
      <c r="O280" s="2004"/>
      <c r="P280" s="2004"/>
    </row>
    <row r="281" spans="1:16" s="1128" customFormat="1">
      <c r="A281" s="216"/>
      <c r="B281" s="334"/>
      <c r="C281" s="2104"/>
      <c r="D281" s="144"/>
      <c r="E281" s="2007"/>
      <c r="F281" s="44"/>
      <c r="G281" s="783"/>
      <c r="H281" s="2106"/>
      <c r="I281" s="29"/>
      <c r="J281" s="2005"/>
      <c r="K281" s="2010"/>
      <c r="L281" s="2005"/>
      <c r="M281" s="2011"/>
      <c r="N281" s="2004"/>
      <c r="O281" s="2004"/>
      <c r="P281" s="2004"/>
    </row>
    <row r="282" spans="1:16" s="1128" customFormat="1">
      <c r="A282" s="1097">
        <v>43152</v>
      </c>
      <c r="B282" s="2876" t="s">
        <v>4241</v>
      </c>
      <c r="C282" s="2104"/>
      <c r="D282" s="144"/>
      <c r="E282" s="2007"/>
      <c r="F282" s="2105"/>
      <c r="G282" s="2005"/>
      <c r="H282" s="2106"/>
      <c r="I282" s="2002"/>
      <c r="J282" s="2005"/>
      <c r="K282" s="2010"/>
      <c r="L282" s="2005"/>
      <c r="M282" s="2011"/>
      <c r="N282" s="2004"/>
      <c r="O282" s="2004"/>
      <c r="P282" s="2004"/>
    </row>
    <row r="283" spans="1:16" s="1128" customFormat="1">
      <c r="A283" s="334" t="s">
        <v>4547</v>
      </c>
      <c r="B283" s="2004" t="s">
        <v>4548</v>
      </c>
      <c r="C283" s="2104"/>
      <c r="D283" s="144">
        <v>13440</v>
      </c>
      <c r="E283" s="2007"/>
      <c r="F283" s="1066">
        <v>10300</v>
      </c>
      <c r="G283" s="2005"/>
      <c r="H283" s="2106"/>
      <c r="I283" s="2002">
        <f t="shared" ref="I283:I315" si="12">SUM(D283-F283)</f>
        <v>3140</v>
      </c>
      <c r="J283" s="2005"/>
      <c r="K283" s="2010"/>
      <c r="L283" s="2005"/>
      <c r="M283" s="2011"/>
      <c r="N283" s="2004"/>
      <c r="O283" s="2004"/>
      <c r="P283" s="2004"/>
    </row>
    <row r="284" spans="1:16" s="1128" customFormat="1">
      <c r="A284" s="334" t="s">
        <v>4549</v>
      </c>
      <c r="B284" s="2004" t="s">
        <v>4550</v>
      </c>
      <c r="C284" s="2104"/>
      <c r="D284" s="144">
        <v>15618</v>
      </c>
      <c r="E284" s="2007"/>
      <c r="F284" s="2105">
        <v>12350</v>
      </c>
      <c r="G284" s="2005"/>
      <c r="H284" s="2106"/>
      <c r="I284" s="2002">
        <f t="shared" si="12"/>
        <v>3268</v>
      </c>
      <c r="J284" s="2005"/>
      <c r="K284" s="2010"/>
      <c r="L284" s="2005"/>
      <c r="M284" s="2011"/>
      <c r="N284" s="2004"/>
      <c r="O284" s="2004"/>
      <c r="P284" s="2004"/>
    </row>
    <row r="285" spans="1:16" s="1128" customFormat="1">
      <c r="A285" s="334" t="s">
        <v>4551</v>
      </c>
      <c r="B285" s="2004" t="s">
        <v>4552</v>
      </c>
      <c r="C285" s="2104"/>
      <c r="D285" s="144">
        <v>14380</v>
      </c>
      <c r="E285" s="2007"/>
      <c r="F285" s="2105">
        <v>11240</v>
      </c>
      <c r="G285" s="2005"/>
      <c r="H285" s="2106"/>
      <c r="I285" s="2002">
        <f t="shared" si="12"/>
        <v>3140</v>
      </c>
      <c r="J285" s="2005"/>
      <c r="K285" s="2010"/>
      <c r="L285" s="2005"/>
      <c r="M285" s="2011"/>
      <c r="N285" s="2004"/>
      <c r="O285" s="2004"/>
      <c r="P285" s="2004"/>
    </row>
    <row r="286" spans="1:16" s="1128" customFormat="1">
      <c r="A286" s="334" t="s">
        <v>4553</v>
      </c>
      <c r="B286" s="2004" t="s">
        <v>4554</v>
      </c>
      <c r="C286" s="2104"/>
      <c r="D286" s="144">
        <v>12954</v>
      </c>
      <c r="E286" s="2007"/>
      <c r="F286" s="2105">
        <v>9814</v>
      </c>
      <c r="G286" s="2005"/>
      <c r="H286" s="2106"/>
      <c r="I286" s="2002">
        <f t="shared" si="12"/>
        <v>3140</v>
      </c>
      <c r="J286" s="2005"/>
      <c r="K286" s="2010"/>
      <c r="L286" s="2005"/>
      <c r="M286" s="2011"/>
      <c r="N286" s="2004"/>
      <c r="O286" s="2004"/>
      <c r="P286" s="2004"/>
    </row>
    <row r="287" spans="1:16" s="1128" customFormat="1">
      <c r="A287" s="334" t="s">
        <v>4555</v>
      </c>
      <c r="B287" s="2004" t="s">
        <v>4556</v>
      </c>
      <c r="C287" s="2104"/>
      <c r="D287" s="144">
        <v>15284</v>
      </c>
      <c r="E287" s="2007"/>
      <c r="F287" s="2105">
        <v>12000</v>
      </c>
      <c r="G287" s="2005"/>
      <c r="H287" s="2106"/>
      <c r="I287" s="2002">
        <f t="shared" si="12"/>
        <v>3284</v>
      </c>
      <c r="J287" s="2005"/>
      <c r="K287" s="2010"/>
      <c r="L287" s="2005"/>
      <c r="M287" s="2011"/>
      <c r="N287" s="2004"/>
      <c r="O287" s="2004"/>
      <c r="P287" s="2004"/>
    </row>
    <row r="288" spans="1:16" s="1128" customFormat="1">
      <c r="A288" s="334" t="s">
        <v>4557</v>
      </c>
      <c r="B288" s="2004" t="s">
        <v>4558</v>
      </c>
      <c r="C288" s="2104"/>
      <c r="D288" s="144">
        <v>12400</v>
      </c>
      <c r="E288" s="2007"/>
      <c r="F288" s="2105">
        <v>9500</v>
      </c>
      <c r="G288" s="2005"/>
      <c r="H288" s="2106"/>
      <c r="I288" s="2002">
        <f t="shared" si="12"/>
        <v>2900</v>
      </c>
      <c r="J288" s="2005"/>
      <c r="K288" s="2010"/>
      <c r="L288" s="2005"/>
      <c r="M288" s="2011"/>
      <c r="N288" s="2004"/>
      <c r="O288" s="2004"/>
      <c r="P288" s="2004"/>
    </row>
    <row r="289" spans="1:15" s="1128" customFormat="1">
      <c r="A289" s="334" t="s">
        <v>4559</v>
      </c>
      <c r="B289" s="2004" t="s">
        <v>4560</v>
      </c>
      <c r="C289" s="2104"/>
      <c r="D289" s="144">
        <v>11438</v>
      </c>
      <c r="E289" s="2007"/>
      <c r="F289" s="2105">
        <v>8380</v>
      </c>
      <c r="G289" s="2005"/>
      <c r="H289" s="2106"/>
      <c r="I289" s="2002">
        <f t="shared" si="12"/>
        <v>3058</v>
      </c>
      <c r="J289" s="2005"/>
      <c r="K289" s="2010"/>
      <c r="L289" s="2005"/>
      <c r="M289" s="2011"/>
      <c r="N289" s="2004"/>
      <c r="O289" s="2004"/>
    </row>
    <row r="290" spans="1:15" s="1128" customFormat="1">
      <c r="A290" s="334" t="s">
        <v>4561</v>
      </c>
      <c r="B290" s="2004" t="s">
        <v>4562</v>
      </c>
      <c r="C290" s="2104"/>
      <c r="D290" s="144">
        <v>14366</v>
      </c>
      <c r="E290" s="2007"/>
      <c r="F290" s="2105">
        <v>11050</v>
      </c>
      <c r="G290" s="2005"/>
      <c r="H290" s="2106"/>
      <c r="I290" s="2002">
        <f t="shared" si="12"/>
        <v>3316</v>
      </c>
      <c r="J290" s="2005"/>
      <c r="K290" s="2010"/>
      <c r="L290" s="2005"/>
      <c r="M290" s="2011"/>
      <c r="N290" s="2004"/>
      <c r="O290" s="2004"/>
    </row>
    <row r="291" spans="1:15" s="1128" customFormat="1">
      <c r="A291" s="216"/>
      <c r="B291" s="2004"/>
      <c r="C291" s="2104"/>
      <c r="D291" s="144"/>
      <c r="E291" s="2007"/>
      <c r="F291" s="2105"/>
      <c r="G291" s="2005"/>
      <c r="H291" s="2106"/>
      <c r="I291" s="2002"/>
      <c r="J291" s="2005"/>
      <c r="K291" s="2010"/>
      <c r="L291" s="2005"/>
      <c r="M291" s="2011"/>
      <c r="N291" s="2004"/>
      <c r="O291" s="2004"/>
    </row>
    <row r="292" spans="1:15" s="1128" customFormat="1">
      <c r="A292" s="1097">
        <v>43236</v>
      </c>
      <c r="B292" s="2004"/>
      <c r="C292" s="2104"/>
      <c r="D292" s="144"/>
      <c r="E292" s="2007"/>
      <c r="F292" s="2105"/>
      <c r="G292" s="2005"/>
      <c r="H292" s="2106"/>
      <c r="I292" s="2002"/>
      <c r="J292" s="2005"/>
      <c r="K292" s="2010"/>
      <c r="L292" s="2005"/>
      <c r="M292" s="2011"/>
      <c r="N292" s="2004"/>
      <c r="O292" s="2004"/>
    </row>
    <row r="293" spans="1:15" s="1128" customFormat="1">
      <c r="A293" s="334" t="s">
        <v>4563</v>
      </c>
      <c r="B293" s="2004" t="s">
        <v>4564</v>
      </c>
      <c r="C293" s="2104"/>
      <c r="D293" s="144">
        <v>11680</v>
      </c>
      <c r="E293" s="2007"/>
      <c r="F293" s="2105">
        <v>8700</v>
      </c>
      <c r="G293" s="2005"/>
      <c r="H293" s="2106"/>
      <c r="I293" s="2002">
        <f t="shared" si="12"/>
        <v>2980</v>
      </c>
      <c r="J293" s="2005"/>
      <c r="K293" s="2010"/>
      <c r="L293" s="2005"/>
      <c r="M293" s="2011"/>
      <c r="N293" s="2004"/>
      <c r="O293" s="2004"/>
    </row>
    <row r="294" spans="1:15" s="1128" customFormat="1">
      <c r="A294" s="334" t="s">
        <v>4565</v>
      </c>
      <c r="B294" s="2004" t="s">
        <v>4566</v>
      </c>
      <c r="C294" s="2104"/>
      <c r="D294" s="144">
        <v>21020</v>
      </c>
      <c r="E294" s="2007"/>
      <c r="F294" s="2105">
        <v>17400</v>
      </c>
      <c r="G294" s="2005"/>
      <c r="H294" s="2106"/>
      <c r="I294" s="2002">
        <f t="shared" si="12"/>
        <v>3620</v>
      </c>
      <c r="J294" s="2005"/>
      <c r="K294" s="2010"/>
      <c r="L294" s="2005"/>
      <c r="M294" s="2011"/>
      <c r="N294" s="2004"/>
      <c r="O294" s="2004"/>
    </row>
    <row r="295" spans="1:15" s="1128" customFormat="1">
      <c r="A295" s="334" t="s">
        <v>4567</v>
      </c>
      <c r="B295" s="2004" t="s">
        <v>4568</v>
      </c>
      <c r="C295" s="2104"/>
      <c r="D295" s="1063">
        <v>11680</v>
      </c>
      <c r="E295" s="2007"/>
      <c r="F295" s="2105">
        <v>8700</v>
      </c>
      <c r="G295" s="2005"/>
      <c r="H295" s="2106"/>
      <c r="I295" s="2002">
        <f t="shared" si="12"/>
        <v>2980</v>
      </c>
      <c r="J295" s="2005"/>
      <c r="K295" s="2010"/>
      <c r="L295" s="2005"/>
      <c r="M295" s="2011"/>
      <c r="N295" s="2004"/>
      <c r="O295" s="2004"/>
    </row>
    <row r="296" spans="1:15" s="1128" customFormat="1">
      <c r="A296" s="334" t="s">
        <v>4569</v>
      </c>
      <c r="B296" s="2004" t="s">
        <v>4570</v>
      </c>
      <c r="C296" s="2104"/>
      <c r="D296" s="144">
        <v>29350</v>
      </c>
      <c r="E296" s="2007"/>
      <c r="F296" s="2105">
        <v>25250</v>
      </c>
      <c r="G296" s="2005"/>
      <c r="H296" s="2106"/>
      <c r="I296" s="2002">
        <f t="shared" si="12"/>
        <v>4100</v>
      </c>
      <c r="J296" s="2005"/>
      <c r="K296" s="2010"/>
      <c r="L296" s="2005"/>
      <c r="M296" s="2011"/>
      <c r="N296" s="2004"/>
      <c r="O296" s="2004"/>
    </row>
    <row r="297" spans="1:15" s="1128" customFormat="1">
      <c r="A297" s="334" t="s">
        <v>4571</v>
      </c>
      <c r="B297" s="2004" t="s">
        <v>4572</v>
      </c>
      <c r="C297" s="2104"/>
      <c r="D297" s="144">
        <v>36420</v>
      </c>
      <c r="E297" s="2007"/>
      <c r="F297" s="2105">
        <v>32000</v>
      </c>
      <c r="G297" s="2005"/>
      <c r="H297" s="2106"/>
      <c r="I297" s="2002">
        <f t="shared" si="12"/>
        <v>4420</v>
      </c>
      <c r="J297" s="2005"/>
      <c r="K297" s="2010"/>
      <c r="L297" s="2005"/>
      <c r="M297" s="2011"/>
      <c r="N297" s="2004"/>
      <c r="O297" s="2004"/>
    </row>
    <row r="298" spans="1:15" s="1128" customFormat="1">
      <c r="A298" s="334" t="s">
        <v>4573</v>
      </c>
      <c r="B298" s="2004" t="s">
        <v>4574</v>
      </c>
      <c r="C298" s="2104"/>
      <c r="D298" s="144">
        <v>18396</v>
      </c>
      <c r="E298" s="2007"/>
      <c r="F298" s="2105">
        <v>15336</v>
      </c>
      <c r="G298" s="2005"/>
      <c r="H298" s="2106"/>
      <c r="I298" s="2002">
        <f t="shared" si="12"/>
        <v>3060</v>
      </c>
      <c r="J298" s="2005"/>
      <c r="K298" s="2010"/>
      <c r="L298" s="2005"/>
      <c r="M298" s="2011"/>
      <c r="N298" s="2004"/>
      <c r="O298" s="2004"/>
    </row>
    <row r="299" spans="1:15" s="1128" customFormat="1">
      <c r="A299" s="334" t="s">
        <v>4575</v>
      </c>
      <c r="B299" s="2004" t="s">
        <v>4576</v>
      </c>
      <c r="C299" s="2104"/>
      <c r="D299" s="144">
        <v>23950</v>
      </c>
      <c r="E299" s="2007"/>
      <c r="F299" s="2105">
        <v>20250</v>
      </c>
      <c r="G299" s="2005"/>
      <c r="H299" s="2106"/>
      <c r="I299" s="2002">
        <f t="shared" si="12"/>
        <v>3700</v>
      </c>
      <c r="J299" s="2005"/>
      <c r="K299" s="2010"/>
      <c r="L299" s="2005"/>
      <c r="M299" s="2011"/>
      <c r="N299" s="2004"/>
      <c r="O299" s="2004"/>
    </row>
    <row r="300" spans="1:15" s="1128" customFormat="1">
      <c r="A300" s="334" t="s">
        <v>4577</v>
      </c>
      <c r="B300" s="2004" t="s">
        <v>4578</v>
      </c>
      <c r="C300" s="2104"/>
      <c r="D300" s="144">
        <v>12898</v>
      </c>
      <c r="E300" s="2007"/>
      <c r="F300" s="2105">
        <v>9999</v>
      </c>
      <c r="G300" s="2005"/>
      <c r="H300" s="2106"/>
      <c r="I300" s="2002">
        <f t="shared" si="12"/>
        <v>2899</v>
      </c>
      <c r="J300" s="2005"/>
      <c r="K300" s="2010"/>
      <c r="L300" s="2005"/>
      <c r="M300" s="2011"/>
      <c r="N300" s="2004"/>
      <c r="O300" s="2004"/>
    </row>
    <row r="301" spans="1:15" s="1128" customFormat="1">
      <c r="A301" s="334" t="s">
        <v>4579</v>
      </c>
      <c r="B301" s="2004" t="s">
        <v>4580</v>
      </c>
      <c r="C301" s="2104"/>
      <c r="D301" s="144">
        <v>31720</v>
      </c>
      <c r="E301" s="2007"/>
      <c r="F301" s="2105">
        <v>27300</v>
      </c>
      <c r="G301" s="2005"/>
      <c r="H301" s="2106"/>
      <c r="I301" s="2002">
        <f t="shared" si="12"/>
        <v>4420</v>
      </c>
      <c r="J301" s="2005"/>
      <c r="K301" s="2010"/>
      <c r="L301" s="2005"/>
      <c r="M301" s="2011"/>
      <c r="N301" s="2004"/>
      <c r="O301" s="2004"/>
    </row>
    <row r="302" spans="1:15" s="1128" customFormat="1">
      <c r="A302" s="334" t="s">
        <v>4581</v>
      </c>
      <c r="B302" s="2004" t="s">
        <v>4582</v>
      </c>
      <c r="C302" s="2104"/>
      <c r="D302" s="144">
        <v>24024</v>
      </c>
      <c r="E302" s="2007"/>
      <c r="F302" s="2105">
        <v>20300</v>
      </c>
      <c r="G302" s="2005"/>
      <c r="H302" s="2106"/>
      <c r="I302" s="2002">
        <f t="shared" si="12"/>
        <v>3724</v>
      </c>
      <c r="J302" s="2005"/>
      <c r="K302" s="2010"/>
      <c r="L302" s="2005"/>
      <c r="M302" s="2011"/>
      <c r="N302" s="2004"/>
      <c r="O302" s="2004"/>
    </row>
    <row r="303" spans="1:15" s="1128" customFormat="1">
      <c r="A303" s="334" t="s">
        <v>4583</v>
      </c>
      <c r="B303" s="2004" t="s">
        <v>4584</v>
      </c>
      <c r="C303" s="2104"/>
      <c r="D303" s="144">
        <v>39996</v>
      </c>
      <c r="E303" s="2007"/>
      <c r="F303" s="2105">
        <v>35000</v>
      </c>
      <c r="G303" s="2005"/>
      <c r="H303" s="2106"/>
      <c r="I303" s="2002">
        <f t="shared" si="12"/>
        <v>4996</v>
      </c>
      <c r="J303" s="2005"/>
      <c r="K303" s="2010"/>
      <c r="L303" s="2005"/>
      <c r="M303" s="2011"/>
      <c r="N303" s="2004"/>
      <c r="O303" s="2004"/>
    </row>
    <row r="304" spans="1:15" s="1128" customFormat="1">
      <c r="A304" s="334" t="s">
        <v>4585</v>
      </c>
      <c r="B304" s="2004" t="s">
        <v>4586</v>
      </c>
      <c r="C304" s="2104"/>
      <c r="D304" s="144">
        <v>27380</v>
      </c>
      <c r="E304" s="2007"/>
      <c r="F304" s="2105">
        <v>23600</v>
      </c>
      <c r="G304" s="2005"/>
      <c r="H304" s="2106"/>
      <c r="I304" s="2002">
        <f t="shared" si="12"/>
        <v>3780</v>
      </c>
      <c r="J304" s="2005"/>
      <c r="K304" s="2010"/>
      <c r="L304" s="2005"/>
      <c r="M304" s="2011"/>
      <c r="N304" s="2004"/>
      <c r="O304" s="2004"/>
    </row>
    <row r="305" spans="1:13" s="1128" customFormat="1">
      <c r="A305" s="334" t="s">
        <v>4587</v>
      </c>
      <c r="B305" s="2004" t="s">
        <v>4588</v>
      </c>
      <c r="C305" s="2104"/>
      <c r="D305" s="1063">
        <v>29860</v>
      </c>
      <c r="E305" s="2007"/>
      <c r="F305" s="2105">
        <v>25600</v>
      </c>
      <c r="G305" s="2005"/>
      <c r="H305" s="2106"/>
      <c r="I305" s="2002">
        <f t="shared" si="12"/>
        <v>4260</v>
      </c>
      <c r="J305" s="2005"/>
      <c r="K305" s="2010"/>
      <c r="L305" s="2005"/>
      <c r="M305" s="2011"/>
    </row>
    <row r="306" spans="1:13" s="1128" customFormat="1">
      <c r="A306" s="334" t="s">
        <v>4589</v>
      </c>
      <c r="B306" s="2004" t="s">
        <v>4590</v>
      </c>
      <c r="C306" s="2104"/>
      <c r="D306" s="1063">
        <v>50080</v>
      </c>
      <c r="E306" s="2007"/>
      <c r="F306" s="2105">
        <v>40200</v>
      </c>
      <c r="G306" s="2005"/>
      <c r="H306" s="2106"/>
      <c r="I306" s="2002">
        <f t="shared" si="12"/>
        <v>9880</v>
      </c>
      <c r="J306" s="2005"/>
      <c r="K306" s="2010"/>
      <c r="L306" s="2005"/>
      <c r="M306" s="2011"/>
    </row>
    <row r="307" spans="1:13" s="1128" customFormat="1">
      <c r="A307" s="334" t="s">
        <v>4591</v>
      </c>
      <c r="B307" s="2004" t="s">
        <v>4592</v>
      </c>
      <c r="C307" s="2104"/>
      <c r="D307" s="1063">
        <v>54630</v>
      </c>
      <c r="E307" s="2007"/>
      <c r="F307" s="2105">
        <v>44550</v>
      </c>
      <c r="G307" s="2005"/>
      <c r="H307" s="2106"/>
      <c r="I307" s="2002">
        <f t="shared" si="12"/>
        <v>10080</v>
      </c>
      <c r="J307" s="2005"/>
      <c r="K307" s="2010"/>
      <c r="L307" s="2005"/>
      <c r="M307" s="2011"/>
    </row>
    <row r="308" spans="1:13" s="1128" customFormat="1">
      <c r="A308" s="334" t="s">
        <v>4593</v>
      </c>
      <c r="B308" s="2004" t="s">
        <v>4594</v>
      </c>
      <c r="C308" s="2104"/>
      <c r="D308" s="144">
        <v>66500</v>
      </c>
      <c r="E308" s="2007"/>
      <c r="F308" s="2105">
        <v>55500</v>
      </c>
      <c r="G308" s="2005"/>
      <c r="H308" s="2106"/>
      <c r="I308" s="2002">
        <f t="shared" si="12"/>
        <v>11000</v>
      </c>
      <c r="J308" s="2005"/>
      <c r="K308" s="2010"/>
      <c r="L308" s="2005"/>
      <c r="M308" s="2011"/>
    </row>
    <row r="309" spans="1:13" s="1128" customFormat="1">
      <c r="A309" s="334" t="s">
        <v>4595</v>
      </c>
      <c r="B309" s="2004" t="s">
        <v>4596</v>
      </c>
      <c r="C309" s="2104"/>
      <c r="D309" s="144">
        <v>44792</v>
      </c>
      <c r="E309" s="2007"/>
      <c r="F309" s="2105">
        <v>35200</v>
      </c>
      <c r="G309" s="2005"/>
      <c r="H309" s="2106"/>
      <c r="I309" s="2002">
        <f t="shared" si="12"/>
        <v>9592</v>
      </c>
      <c r="J309" s="2005"/>
      <c r="K309" s="2010"/>
      <c r="L309" s="2005"/>
      <c r="M309" s="2011"/>
    </row>
    <row r="310" spans="1:13" s="1128" customFormat="1">
      <c r="A310" s="334" t="s">
        <v>4597</v>
      </c>
      <c r="B310" s="2004" t="s">
        <v>4598</v>
      </c>
      <c r="C310" s="2104"/>
      <c r="D310" s="144">
        <v>42100</v>
      </c>
      <c r="E310" s="2007"/>
      <c r="F310" s="2105">
        <v>32700</v>
      </c>
      <c r="G310" s="2005"/>
      <c r="H310" s="2106"/>
      <c r="I310" s="2002">
        <f t="shared" si="12"/>
        <v>9400</v>
      </c>
      <c r="J310" s="2005"/>
      <c r="K310" s="2010"/>
      <c r="L310" s="2005"/>
      <c r="M310" s="2011"/>
    </row>
    <row r="311" spans="1:13" s="1128" customFormat="1">
      <c r="A311" s="334" t="s">
        <v>4599</v>
      </c>
      <c r="B311" s="2004" t="s">
        <v>4600</v>
      </c>
      <c r="C311" s="2104"/>
      <c r="D311" s="1063">
        <v>64840</v>
      </c>
      <c r="E311" s="2007"/>
      <c r="F311" s="2105">
        <v>54000</v>
      </c>
      <c r="G311" s="2005"/>
      <c r="H311" s="2106"/>
      <c r="I311" s="2002">
        <f t="shared" si="12"/>
        <v>10840</v>
      </c>
      <c r="J311" s="2005"/>
      <c r="K311" s="2010"/>
      <c r="L311" s="2005"/>
      <c r="M311" s="2011"/>
    </row>
    <row r="312" spans="1:13" s="1128" customFormat="1">
      <c r="A312" s="334" t="s">
        <v>4601</v>
      </c>
      <c r="B312" s="2004" t="s">
        <v>4602</v>
      </c>
      <c r="C312" s="2104"/>
      <c r="D312" s="144">
        <v>18572</v>
      </c>
      <c r="E312" s="2007"/>
      <c r="F312" s="2105">
        <v>15400</v>
      </c>
      <c r="G312" s="2005"/>
      <c r="H312" s="2106"/>
      <c r="I312" s="2002">
        <f t="shared" si="12"/>
        <v>3172</v>
      </c>
      <c r="J312" s="2005"/>
      <c r="K312" s="2010"/>
      <c r="L312" s="2005"/>
      <c r="M312" s="2011"/>
    </row>
    <row r="313" spans="1:13" s="1128" customFormat="1">
      <c r="A313" s="334" t="s">
        <v>4603</v>
      </c>
      <c r="B313" s="2004" t="s">
        <v>4604</v>
      </c>
      <c r="C313" s="2104"/>
      <c r="D313" s="1063">
        <v>8360</v>
      </c>
      <c r="E313" s="2007"/>
      <c r="F313" s="2105">
        <v>5500</v>
      </c>
      <c r="G313" s="2005"/>
      <c r="H313" s="2106"/>
      <c r="I313" s="2002">
        <f t="shared" si="12"/>
        <v>2860</v>
      </c>
      <c r="J313" s="2005"/>
      <c r="K313" s="2010"/>
      <c r="L313" s="2005"/>
      <c r="M313" s="2011"/>
    </row>
    <row r="314" spans="1:13" s="1128" customFormat="1">
      <c r="A314" s="334" t="s">
        <v>4605</v>
      </c>
      <c r="B314" s="2004" t="s">
        <v>4606</v>
      </c>
      <c r="C314" s="2104"/>
      <c r="D314" s="1063">
        <v>14704</v>
      </c>
      <c r="E314" s="2007"/>
      <c r="F314" s="2105">
        <v>11404</v>
      </c>
      <c r="G314" s="2005"/>
      <c r="H314" s="2106"/>
      <c r="I314" s="2002">
        <f t="shared" si="12"/>
        <v>3300</v>
      </c>
      <c r="J314" s="2005"/>
      <c r="K314" s="2010"/>
      <c r="L314" s="2005"/>
      <c r="M314" s="2011"/>
    </row>
    <row r="315" spans="1:13" s="1128" customFormat="1">
      <c r="A315" s="334" t="s">
        <v>4607</v>
      </c>
      <c r="B315" s="2004" t="s">
        <v>4608</v>
      </c>
      <c r="C315" s="2104"/>
      <c r="D315" s="144">
        <v>14713</v>
      </c>
      <c r="E315" s="2007"/>
      <c r="F315" s="2105">
        <v>11420</v>
      </c>
      <c r="G315" s="2005"/>
      <c r="H315" s="2106"/>
      <c r="I315" s="2002">
        <f t="shared" si="12"/>
        <v>3293</v>
      </c>
      <c r="J315" s="2005"/>
      <c r="K315" s="2010"/>
      <c r="L315" s="2005"/>
      <c r="M315" s="2011"/>
    </row>
    <row r="316" spans="1:13" s="1128" customFormat="1">
      <c r="A316" s="1097"/>
      <c r="B316" s="2004"/>
      <c r="C316" s="2104"/>
      <c r="D316" s="144"/>
      <c r="E316" s="2007"/>
      <c r="F316" s="2105"/>
      <c r="G316" s="2005"/>
      <c r="H316" s="2106"/>
      <c r="I316" s="2002"/>
      <c r="J316" s="2005"/>
      <c r="K316" s="2010"/>
      <c r="L316" s="2005"/>
      <c r="M316" s="2011"/>
    </row>
    <row r="317" spans="1:13" s="1128" customFormat="1">
      <c r="A317" s="1097">
        <v>43237</v>
      </c>
      <c r="B317" s="2004"/>
      <c r="C317" s="2104"/>
      <c r="D317" s="144"/>
      <c r="E317" s="2007"/>
      <c r="F317" s="2105"/>
      <c r="G317" s="2005"/>
      <c r="H317" s="2106"/>
      <c r="I317" s="2002"/>
      <c r="J317" s="2005"/>
      <c r="K317" s="2010"/>
      <c r="L317" s="2005"/>
      <c r="M317" s="2011"/>
    </row>
    <row r="318" spans="1:13" s="1128" customFormat="1">
      <c r="A318" s="334" t="s">
        <v>4609</v>
      </c>
      <c r="B318" s="2004" t="s">
        <v>4610</v>
      </c>
      <c r="C318" s="2104"/>
      <c r="D318" s="144">
        <v>9088</v>
      </c>
      <c r="E318" s="2007"/>
      <c r="F318" s="2105">
        <v>6180</v>
      </c>
      <c r="G318" s="2005"/>
      <c r="H318" s="2106"/>
      <c r="I318" s="2002">
        <f t="shared" ref="I318:I328" si="13">SUM(D318-F318)</f>
        <v>2908</v>
      </c>
      <c r="J318" s="2005"/>
      <c r="K318" s="2010"/>
      <c r="L318" s="2005"/>
      <c r="M318" s="2011"/>
    </row>
    <row r="319" spans="1:13" s="1128" customFormat="1">
      <c r="A319" s="334" t="s">
        <v>4611</v>
      </c>
      <c r="B319" s="2004" t="s">
        <v>4612</v>
      </c>
      <c r="C319" s="2104"/>
      <c r="D319" s="144">
        <v>9088</v>
      </c>
      <c r="E319" s="2007"/>
      <c r="F319" s="2105">
        <v>6180</v>
      </c>
      <c r="G319" s="2005"/>
      <c r="H319" s="2106"/>
      <c r="I319" s="2002">
        <f t="shared" si="13"/>
        <v>2908</v>
      </c>
      <c r="J319" s="2005"/>
      <c r="K319" s="2010"/>
      <c r="L319" s="2005"/>
      <c r="M319" s="2011"/>
    </row>
    <row r="320" spans="1:13" s="1128" customFormat="1">
      <c r="A320" s="334" t="s">
        <v>4613</v>
      </c>
      <c r="B320" s="2004" t="s">
        <v>4614</v>
      </c>
      <c r="C320" s="2104"/>
      <c r="D320" s="144">
        <v>65500</v>
      </c>
      <c r="E320" s="2007"/>
      <c r="F320" s="2105">
        <v>54500</v>
      </c>
      <c r="G320" s="2005"/>
      <c r="H320" s="2106"/>
      <c r="I320" s="2002">
        <f t="shared" si="13"/>
        <v>11000</v>
      </c>
      <c r="J320" s="2005"/>
      <c r="K320" s="2010"/>
      <c r="L320" s="2005"/>
      <c r="M320" s="2011"/>
    </row>
    <row r="321" spans="1:13" s="1128" customFormat="1">
      <c r="A321" s="334" t="s">
        <v>4615</v>
      </c>
      <c r="B321" s="2004" t="s">
        <v>4616</v>
      </c>
      <c r="C321" s="2104"/>
      <c r="D321" s="144">
        <v>19617</v>
      </c>
      <c r="E321" s="2007"/>
      <c r="F321" s="2105">
        <v>16220</v>
      </c>
      <c r="G321" s="2005"/>
      <c r="H321" s="2106"/>
      <c r="I321" s="2002">
        <f t="shared" si="13"/>
        <v>3397</v>
      </c>
      <c r="J321" s="2005"/>
      <c r="K321" s="2010"/>
      <c r="L321" s="2005"/>
      <c r="M321" s="2011"/>
    </row>
    <row r="322" spans="1:13" s="1128" customFormat="1">
      <c r="A322" s="334" t="s">
        <v>4617</v>
      </c>
      <c r="B322" s="2004" t="s">
        <v>4618</v>
      </c>
      <c r="C322" s="2104"/>
      <c r="D322" s="144">
        <v>13192</v>
      </c>
      <c r="E322" s="2007"/>
      <c r="F322" s="2105">
        <v>10020</v>
      </c>
      <c r="G322" s="2005"/>
      <c r="H322" s="2106"/>
      <c r="I322" s="2002">
        <f t="shared" si="13"/>
        <v>3172</v>
      </c>
      <c r="J322" s="2005"/>
      <c r="K322" s="2010"/>
      <c r="L322" s="2005"/>
      <c r="M322" s="2011"/>
    </row>
    <row r="323" spans="1:13" s="1128" customFormat="1">
      <c r="A323" s="334" t="s">
        <v>4619</v>
      </c>
      <c r="B323" s="2004" t="s">
        <v>4620</v>
      </c>
      <c r="C323" s="2104"/>
      <c r="D323" s="144">
        <v>10889</v>
      </c>
      <c r="E323" s="2007"/>
      <c r="F323" s="2105">
        <v>7990</v>
      </c>
      <c r="G323" s="2005"/>
      <c r="H323" s="2106"/>
      <c r="I323" s="2002">
        <f t="shared" si="13"/>
        <v>2899</v>
      </c>
      <c r="J323" s="2005"/>
      <c r="K323" s="2010"/>
      <c r="L323" s="2005"/>
      <c r="M323" s="2011"/>
    </row>
    <row r="324" spans="1:13" s="1128" customFormat="1">
      <c r="A324" s="334" t="s">
        <v>4621</v>
      </c>
      <c r="B324" s="2004" t="s">
        <v>4622</v>
      </c>
      <c r="C324" s="2104"/>
      <c r="D324" s="144">
        <v>10300</v>
      </c>
      <c r="E324" s="2007"/>
      <c r="F324" s="2105">
        <v>7400</v>
      </c>
      <c r="G324" s="2005"/>
      <c r="H324" s="2106"/>
      <c r="I324" s="2002">
        <f t="shared" si="13"/>
        <v>2900</v>
      </c>
      <c r="J324" s="2005"/>
      <c r="K324" s="2010"/>
      <c r="L324" s="2005"/>
      <c r="M324" s="2011"/>
    </row>
    <row r="325" spans="1:13" s="1128" customFormat="1">
      <c r="A325" s="334" t="s">
        <v>4623</v>
      </c>
      <c r="B325" s="2004" t="s">
        <v>4624</v>
      </c>
      <c r="C325" s="2104"/>
      <c r="D325" s="144">
        <v>9320</v>
      </c>
      <c r="E325" s="2007"/>
      <c r="F325" s="2105">
        <v>6500</v>
      </c>
      <c r="G325" s="2005"/>
      <c r="H325" s="2106"/>
      <c r="I325" s="2002">
        <f t="shared" si="13"/>
        <v>2820</v>
      </c>
      <c r="J325" s="2005"/>
      <c r="K325" s="2010"/>
      <c r="L325" s="2005"/>
      <c r="M325" s="2011"/>
    </row>
    <row r="326" spans="1:13" s="1128" customFormat="1">
      <c r="A326" s="334" t="s">
        <v>4625</v>
      </c>
      <c r="B326" s="2004" t="s">
        <v>4626</v>
      </c>
      <c r="C326" s="2104"/>
      <c r="D326" s="144">
        <v>17004</v>
      </c>
      <c r="E326" s="2007"/>
      <c r="F326" s="2105">
        <v>13546</v>
      </c>
      <c r="G326" s="2005"/>
      <c r="H326" s="2106"/>
      <c r="I326" s="2002">
        <f t="shared" si="13"/>
        <v>3458</v>
      </c>
      <c r="J326" s="2005"/>
      <c r="K326" s="2010"/>
      <c r="L326" s="2005"/>
      <c r="M326" s="2011"/>
    </row>
    <row r="327" spans="1:13" s="1128" customFormat="1">
      <c r="A327" s="334" t="s">
        <v>4627</v>
      </c>
      <c r="B327" s="2004" t="s">
        <v>4628</v>
      </c>
      <c r="C327" s="2104"/>
      <c r="D327" s="144">
        <v>15730</v>
      </c>
      <c r="E327" s="2007"/>
      <c r="F327" s="2105">
        <v>12366</v>
      </c>
      <c r="G327" s="2005"/>
      <c r="H327" s="2106"/>
      <c r="I327" s="2002">
        <f t="shared" si="13"/>
        <v>3364</v>
      </c>
      <c r="J327" s="2005"/>
      <c r="K327" s="2010"/>
      <c r="L327" s="2005"/>
      <c r="M327" s="2011"/>
    </row>
    <row r="328" spans="1:13" s="1128" customFormat="1">
      <c r="A328" s="334" t="s">
        <v>4629</v>
      </c>
      <c r="B328" s="2004" t="s">
        <v>4630</v>
      </c>
      <c r="C328" s="2104"/>
      <c r="D328" s="144">
        <v>11360</v>
      </c>
      <c r="E328" s="2007"/>
      <c r="F328" s="2105">
        <v>8300</v>
      </c>
      <c r="G328" s="2005"/>
      <c r="H328" s="2106"/>
      <c r="I328" s="2002">
        <f t="shared" si="13"/>
        <v>3060</v>
      </c>
      <c r="J328" s="2005"/>
      <c r="K328" s="2010"/>
      <c r="L328" s="2005"/>
      <c r="M328" s="2011"/>
    </row>
    <row r="329" spans="1:13" s="1128" customFormat="1">
      <c r="A329" s="1097"/>
      <c r="B329" s="2004"/>
      <c r="C329" s="2104"/>
      <c r="D329" s="144"/>
      <c r="E329" s="2007"/>
      <c r="F329" s="2105"/>
      <c r="G329" s="2005"/>
      <c r="H329" s="2106"/>
      <c r="I329" s="2002"/>
      <c r="J329" s="2005"/>
      <c r="K329" s="2010"/>
      <c r="L329" s="2005"/>
      <c r="M329" s="2011"/>
    </row>
    <row r="330" spans="1:13" s="1128" customFormat="1">
      <c r="A330" s="1097">
        <v>43248</v>
      </c>
      <c r="B330" s="2004"/>
      <c r="C330" s="2104"/>
      <c r="D330" s="144"/>
      <c r="E330" s="2007"/>
      <c r="F330" s="2105"/>
      <c r="G330" s="2005"/>
      <c r="H330" s="2106"/>
      <c r="I330" s="2002"/>
      <c r="J330" s="2005"/>
      <c r="K330" s="2010"/>
      <c r="L330" s="2005"/>
      <c r="M330" s="2011"/>
    </row>
    <row r="331" spans="1:13" s="1128" customFormat="1">
      <c r="A331" s="334" t="s">
        <v>4631</v>
      </c>
      <c r="B331" s="2004" t="s">
        <v>4632</v>
      </c>
      <c r="C331" s="2104"/>
      <c r="D331" s="144">
        <v>14207</v>
      </c>
      <c r="E331" s="2007"/>
      <c r="F331" s="2105">
        <v>11007</v>
      </c>
      <c r="G331" s="2005"/>
      <c r="H331" s="2106"/>
      <c r="I331" s="2002">
        <f t="shared" ref="I331:I338" si="14">SUM(D331-F331)</f>
        <v>3200</v>
      </c>
      <c r="J331" s="2005"/>
      <c r="K331" s="2010"/>
      <c r="L331" s="2005"/>
      <c r="M331" s="2011"/>
    </row>
    <row r="332" spans="1:13" s="1128" customFormat="1">
      <c r="A332" s="334" t="s">
        <v>4633</v>
      </c>
      <c r="B332" s="2004" t="s">
        <v>4634</v>
      </c>
      <c r="C332" s="2104"/>
      <c r="D332" s="144">
        <v>9820</v>
      </c>
      <c r="E332" s="2007"/>
      <c r="F332" s="2105">
        <v>6840</v>
      </c>
      <c r="G332" s="2005"/>
      <c r="H332" s="2106"/>
      <c r="I332" s="2002">
        <f t="shared" si="14"/>
        <v>2980</v>
      </c>
      <c r="J332" s="2005"/>
      <c r="K332" s="2010"/>
      <c r="L332" s="2005"/>
      <c r="M332" s="2011"/>
    </row>
    <row r="333" spans="1:13" s="1128" customFormat="1">
      <c r="A333" s="334" t="s">
        <v>4635</v>
      </c>
      <c r="B333" s="2004" t="s">
        <v>4636</v>
      </c>
      <c r="C333" s="2104"/>
      <c r="D333" s="144">
        <v>9280</v>
      </c>
      <c r="E333" s="2007"/>
      <c r="F333" s="2105">
        <v>6340</v>
      </c>
      <c r="G333" s="2005"/>
      <c r="H333" s="2106"/>
      <c r="I333" s="2002">
        <f t="shared" si="14"/>
        <v>2940</v>
      </c>
      <c r="J333" s="2005"/>
      <c r="K333" s="2010"/>
      <c r="L333" s="2005"/>
      <c r="M333" s="2011"/>
    </row>
    <row r="334" spans="1:13" s="1128" customFormat="1">
      <c r="A334" s="334" t="s">
        <v>4637</v>
      </c>
      <c r="B334" s="2004" t="s">
        <v>4638</v>
      </c>
      <c r="C334" s="2104"/>
      <c r="D334" s="144">
        <v>10600</v>
      </c>
      <c r="E334" s="2007"/>
      <c r="F334" s="2105">
        <v>7620</v>
      </c>
      <c r="G334" s="2005"/>
      <c r="H334" s="2106"/>
      <c r="I334" s="2002">
        <f t="shared" si="14"/>
        <v>2980</v>
      </c>
      <c r="J334" s="2005"/>
      <c r="K334" s="2010"/>
      <c r="L334" s="2005"/>
      <c r="M334" s="2011"/>
    </row>
    <row r="335" spans="1:13" s="1128" customFormat="1">
      <c r="A335" s="334" t="s">
        <v>4639</v>
      </c>
      <c r="B335" s="2004" t="s">
        <v>4640</v>
      </c>
      <c r="C335" s="2104"/>
      <c r="D335" s="144">
        <v>8080</v>
      </c>
      <c r="E335" s="2007"/>
      <c r="F335" s="2105">
        <v>5247</v>
      </c>
      <c r="G335" s="2005"/>
      <c r="H335" s="2106"/>
      <c r="I335" s="2002">
        <f t="shared" si="14"/>
        <v>2833</v>
      </c>
      <c r="J335" s="2005"/>
      <c r="K335" s="2010"/>
      <c r="L335" s="2005"/>
      <c r="M335" s="2011"/>
    </row>
    <row r="336" spans="1:13" s="1128" customFormat="1">
      <c r="A336" s="334" t="s">
        <v>4641</v>
      </c>
      <c r="B336" s="2004" t="s">
        <v>4642</v>
      </c>
      <c r="C336" s="2104"/>
      <c r="D336" s="144">
        <v>12360</v>
      </c>
      <c r="E336" s="2007"/>
      <c r="F336" s="2105">
        <v>9300</v>
      </c>
      <c r="G336" s="2005"/>
      <c r="H336" s="2106"/>
      <c r="I336" s="2002">
        <f t="shared" si="14"/>
        <v>3060</v>
      </c>
      <c r="J336" s="2005"/>
      <c r="K336" s="2010"/>
      <c r="L336" s="2005"/>
      <c r="M336" s="2011"/>
    </row>
    <row r="337" spans="1:13" s="1128" customFormat="1">
      <c r="A337" s="334" t="s">
        <v>4643</v>
      </c>
      <c r="B337" s="2004" t="s">
        <v>4644</v>
      </c>
      <c r="C337" s="2104"/>
      <c r="D337" s="144">
        <v>9060</v>
      </c>
      <c r="E337" s="2007"/>
      <c r="F337" s="2105">
        <v>6200</v>
      </c>
      <c r="G337" s="2005"/>
      <c r="H337" s="2106"/>
      <c r="I337" s="2002">
        <f t="shared" si="14"/>
        <v>2860</v>
      </c>
      <c r="J337" s="2005"/>
      <c r="K337" s="2010"/>
      <c r="L337" s="2005"/>
      <c r="M337" s="2011"/>
    </row>
    <row r="338" spans="1:13" s="1128" customFormat="1">
      <c r="A338" s="334" t="s">
        <v>4645</v>
      </c>
      <c r="B338" s="2004" t="s">
        <v>4646</v>
      </c>
      <c r="C338" s="2104"/>
      <c r="D338" s="144">
        <v>8440</v>
      </c>
      <c r="E338" s="2007"/>
      <c r="F338" s="2105">
        <v>5620</v>
      </c>
      <c r="G338" s="2005"/>
      <c r="H338" s="2106"/>
      <c r="I338" s="2002">
        <f t="shared" si="14"/>
        <v>2820</v>
      </c>
      <c r="J338" s="2005"/>
      <c r="K338" s="2010"/>
      <c r="L338" s="2005"/>
      <c r="M338" s="2011"/>
    </row>
    <row r="339" spans="1:13" s="1128" customFormat="1">
      <c r="A339" s="334"/>
      <c r="B339" s="2004"/>
      <c r="C339" s="2104"/>
      <c r="D339" s="144"/>
      <c r="E339" s="2007"/>
      <c r="F339" s="2105"/>
      <c r="G339" s="2005"/>
      <c r="H339" s="2106"/>
      <c r="I339" s="2002"/>
      <c r="J339" s="2005"/>
      <c r="K339" s="2010"/>
      <c r="L339" s="2005"/>
      <c r="M339" s="2011"/>
    </row>
    <row r="340" spans="1:13" s="1128" customFormat="1">
      <c r="A340" s="1097">
        <v>43273</v>
      </c>
      <c r="B340" s="2004"/>
      <c r="C340" s="2104"/>
      <c r="D340" s="144"/>
      <c r="E340" s="2007"/>
      <c r="F340" s="2105"/>
      <c r="G340" s="2005"/>
      <c r="H340" s="2106"/>
      <c r="I340" s="2002"/>
      <c r="J340" s="2005"/>
      <c r="K340" s="2010"/>
      <c r="L340" s="2005"/>
      <c r="M340" s="2011"/>
    </row>
    <row r="341" spans="1:13" s="1128" customFormat="1">
      <c r="A341" s="334" t="s">
        <v>4647</v>
      </c>
      <c r="B341" s="2004" t="s">
        <v>4648</v>
      </c>
      <c r="C341" s="2104"/>
      <c r="D341" s="144">
        <v>10550</v>
      </c>
      <c r="E341" s="2007"/>
      <c r="F341" s="2105">
        <v>7750</v>
      </c>
      <c r="G341" s="2005"/>
      <c r="H341" s="2106"/>
      <c r="I341" s="2002">
        <f t="shared" ref="I341:I358" si="15">SUM(D341-F341)</f>
        <v>2800</v>
      </c>
      <c r="J341" s="2005"/>
      <c r="K341" s="2010"/>
      <c r="L341" s="2005"/>
      <c r="M341" s="2011"/>
    </row>
    <row r="342" spans="1:13" s="1128" customFormat="1">
      <c r="A342" s="334" t="s">
        <v>4649</v>
      </c>
      <c r="B342" s="2004" t="s">
        <v>4650</v>
      </c>
      <c r="C342" s="2104"/>
      <c r="D342" s="144">
        <v>13000</v>
      </c>
      <c r="E342" s="2007"/>
      <c r="F342" s="2105">
        <v>9834</v>
      </c>
      <c r="G342" s="2005"/>
      <c r="H342" s="2106"/>
      <c r="I342" s="2002">
        <f t="shared" si="15"/>
        <v>3166</v>
      </c>
      <c r="J342" s="2005"/>
      <c r="K342" s="2010"/>
      <c r="L342" s="2005"/>
      <c r="M342" s="2011"/>
    </row>
    <row r="343" spans="1:13" s="1128" customFormat="1">
      <c r="A343" s="334" t="s">
        <v>4651</v>
      </c>
      <c r="B343" s="2004" t="s">
        <v>4652</v>
      </c>
      <c r="C343" s="2104"/>
      <c r="D343" s="144">
        <v>24715</v>
      </c>
      <c r="E343" s="2007"/>
      <c r="F343" s="2105">
        <v>21431</v>
      </c>
      <c r="G343" s="2005"/>
      <c r="H343" s="2106"/>
      <c r="I343" s="2002">
        <f t="shared" si="15"/>
        <v>3284</v>
      </c>
      <c r="J343" s="2005"/>
      <c r="K343" s="2010"/>
      <c r="L343" s="2005"/>
      <c r="M343" s="2011"/>
    </row>
    <row r="344" spans="1:13" s="1128" customFormat="1">
      <c r="A344" s="334" t="s">
        <v>4653</v>
      </c>
      <c r="B344" s="2004" t="s">
        <v>4654</v>
      </c>
      <c r="C344" s="2104"/>
      <c r="D344" s="144">
        <v>16380</v>
      </c>
      <c r="E344" s="2007"/>
      <c r="F344" s="2105">
        <v>13200</v>
      </c>
      <c r="G344" s="2005"/>
      <c r="H344" s="2106"/>
      <c r="I344" s="2002">
        <f t="shared" si="15"/>
        <v>3180</v>
      </c>
      <c r="J344" s="2005"/>
      <c r="K344" s="2010"/>
      <c r="L344" s="2005"/>
      <c r="M344" s="2011"/>
    </row>
    <row r="345" spans="1:13" s="1128" customFormat="1">
      <c r="A345" s="334" t="s">
        <v>4655</v>
      </c>
      <c r="B345" s="2004" t="s">
        <v>4656</v>
      </c>
      <c r="C345" s="2104"/>
      <c r="D345" s="144">
        <v>19240</v>
      </c>
      <c r="E345" s="2007"/>
      <c r="F345" s="2105">
        <v>16100</v>
      </c>
      <c r="G345" s="2005"/>
      <c r="H345" s="2106"/>
      <c r="I345" s="2002">
        <f t="shared" si="15"/>
        <v>3140</v>
      </c>
      <c r="J345" s="2005"/>
      <c r="K345" s="2010"/>
      <c r="L345" s="2005"/>
      <c r="M345" s="2011"/>
    </row>
    <row r="346" spans="1:13" s="1128" customFormat="1">
      <c r="A346" s="334" t="s">
        <v>4657</v>
      </c>
      <c r="B346" s="2004" t="s">
        <v>4658</v>
      </c>
      <c r="C346" s="2104"/>
      <c r="D346" s="144">
        <v>14622</v>
      </c>
      <c r="E346" s="2007"/>
      <c r="F346" s="2105">
        <v>11722</v>
      </c>
      <c r="G346" s="2005"/>
      <c r="H346" s="2106"/>
      <c r="I346" s="2002">
        <f t="shared" si="15"/>
        <v>2900</v>
      </c>
      <c r="J346" s="2005"/>
      <c r="K346" s="2010"/>
      <c r="L346" s="2005"/>
      <c r="M346" s="2011"/>
    </row>
    <row r="347" spans="1:13" s="1128" customFormat="1">
      <c r="A347" s="334" t="s">
        <v>4659</v>
      </c>
      <c r="B347" s="2004" t="s">
        <v>4660</v>
      </c>
      <c r="C347" s="2104"/>
      <c r="D347" s="144">
        <v>10224</v>
      </c>
      <c r="E347" s="2007"/>
      <c r="F347" s="2105">
        <v>7500</v>
      </c>
      <c r="G347" s="2005"/>
      <c r="H347" s="2106"/>
      <c r="I347" s="2002">
        <f t="shared" si="15"/>
        <v>2724</v>
      </c>
      <c r="J347" s="2005"/>
      <c r="K347" s="2010"/>
      <c r="L347" s="2005"/>
      <c r="M347" s="2011"/>
    </row>
    <row r="348" spans="1:13" s="1128" customFormat="1">
      <c r="A348" s="334" t="s">
        <v>4661</v>
      </c>
      <c r="B348" s="2004" t="s">
        <v>4662</v>
      </c>
      <c r="C348" s="2104"/>
      <c r="D348" s="144">
        <v>10224</v>
      </c>
      <c r="E348" s="2007"/>
      <c r="F348" s="2105">
        <v>7500</v>
      </c>
      <c r="G348" s="2005"/>
      <c r="H348" s="2106"/>
      <c r="I348" s="2002">
        <f t="shared" si="15"/>
        <v>2724</v>
      </c>
      <c r="J348" s="2005"/>
      <c r="K348" s="2010"/>
      <c r="L348" s="2005"/>
      <c r="M348" s="2011"/>
    </row>
    <row r="349" spans="1:13" s="1128" customFormat="1">
      <c r="A349" s="334" t="s">
        <v>4663</v>
      </c>
      <c r="B349" s="2004" t="s">
        <v>4664</v>
      </c>
      <c r="C349" s="2104"/>
      <c r="D349" s="144">
        <v>10224</v>
      </c>
      <c r="E349" s="2007"/>
      <c r="F349" s="2105">
        <v>7500</v>
      </c>
      <c r="G349" s="2005"/>
      <c r="H349" s="2106"/>
      <c r="I349" s="2002">
        <f t="shared" si="15"/>
        <v>2724</v>
      </c>
      <c r="J349" s="2005"/>
      <c r="K349" s="2010"/>
      <c r="L349" s="2005"/>
      <c r="M349" s="2011"/>
    </row>
    <row r="350" spans="1:13" s="1128" customFormat="1">
      <c r="A350" s="334" t="s">
        <v>4665</v>
      </c>
      <c r="B350" s="2004" t="s">
        <v>4666</v>
      </c>
      <c r="C350" s="2104"/>
      <c r="D350" s="144">
        <v>11900</v>
      </c>
      <c r="E350" s="2007"/>
      <c r="F350" s="2105">
        <v>8882</v>
      </c>
      <c r="G350" s="2005"/>
      <c r="H350" s="2106"/>
      <c r="I350" s="2002">
        <f t="shared" si="15"/>
        <v>3018</v>
      </c>
      <c r="J350" s="2005"/>
      <c r="K350" s="2010"/>
      <c r="L350" s="2005"/>
      <c r="M350" s="2011"/>
    </row>
    <row r="351" spans="1:13" s="1128" customFormat="1">
      <c r="A351" s="334" t="s">
        <v>4667</v>
      </c>
      <c r="B351" s="2004" t="s">
        <v>4668</v>
      </c>
      <c r="C351" s="2104"/>
      <c r="D351" s="144">
        <v>56248</v>
      </c>
      <c r="E351" s="2007"/>
      <c r="F351" s="2105">
        <v>46048</v>
      </c>
      <c r="G351" s="2005"/>
      <c r="H351" s="2106"/>
      <c r="I351" s="2002">
        <f t="shared" si="15"/>
        <v>10200</v>
      </c>
      <c r="J351" s="2005"/>
      <c r="K351" s="2010"/>
      <c r="L351" s="2005"/>
      <c r="M351" s="2011"/>
    </row>
    <row r="352" spans="1:13" s="1128" customFormat="1">
      <c r="A352" s="334" t="s">
        <v>4669</v>
      </c>
      <c r="B352" s="2004" t="s">
        <v>4670</v>
      </c>
      <c r="C352" s="2104"/>
      <c r="D352" s="144">
        <v>65282</v>
      </c>
      <c r="E352" s="2007"/>
      <c r="F352" s="2105">
        <v>54410</v>
      </c>
      <c r="G352" s="2005"/>
      <c r="H352" s="2106"/>
      <c r="I352" s="2002">
        <f t="shared" si="15"/>
        <v>10872</v>
      </c>
      <c r="J352" s="2005"/>
      <c r="K352" s="2010"/>
      <c r="L352" s="2005"/>
      <c r="M352" s="2011"/>
    </row>
    <row r="353" spans="1:15" s="1128" customFormat="1">
      <c r="A353" s="1097"/>
      <c r="B353" s="2004"/>
      <c r="C353" s="2104"/>
      <c r="D353" s="144"/>
      <c r="E353" s="2007"/>
      <c r="F353" s="2105"/>
      <c r="G353" s="2005"/>
      <c r="H353" s="2106"/>
      <c r="I353" s="2002"/>
      <c r="J353" s="2005"/>
      <c r="K353" s="2010"/>
      <c r="L353" s="2005"/>
      <c r="M353" s="2011"/>
      <c r="N353" s="2004"/>
      <c r="O353" s="2004"/>
    </row>
    <row r="354" spans="1:15" s="1128" customFormat="1">
      <c r="A354" s="1097">
        <v>43292</v>
      </c>
      <c r="B354" s="2004"/>
      <c r="C354" s="2104"/>
      <c r="D354" s="144"/>
      <c r="E354" s="2007"/>
      <c r="F354" s="2105"/>
      <c r="G354" s="2005"/>
      <c r="H354" s="2106"/>
      <c r="I354" s="2002"/>
      <c r="J354" s="2005"/>
      <c r="K354" s="2010"/>
      <c r="L354" s="2005"/>
      <c r="M354" s="2011"/>
      <c r="N354" s="2004"/>
      <c r="O354" s="2004"/>
    </row>
    <row r="355" spans="1:15" s="1128" customFormat="1">
      <c r="A355" s="334" t="s">
        <v>4671</v>
      </c>
      <c r="B355" s="2004" t="s">
        <v>4672</v>
      </c>
      <c r="C355" s="2104"/>
      <c r="D355" s="144">
        <v>19300</v>
      </c>
      <c r="E355" s="2007"/>
      <c r="F355" s="2105">
        <v>16000</v>
      </c>
      <c r="G355" s="2005"/>
      <c r="H355" s="2106"/>
      <c r="I355" s="2002">
        <f t="shared" si="15"/>
        <v>3300</v>
      </c>
      <c r="J355" s="2005"/>
      <c r="K355" s="2010"/>
      <c r="L355" s="2005"/>
      <c r="M355" s="2011"/>
      <c r="N355" s="2004"/>
      <c r="O355" s="2004"/>
    </row>
    <row r="356" spans="1:15" s="1128" customFormat="1">
      <c r="A356" s="334" t="s">
        <v>4673</v>
      </c>
      <c r="B356" s="2004" t="s">
        <v>4674</v>
      </c>
      <c r="C356" s="2104"/>
      <c r="D356" s="144">
        <v>22540</v>
      </c>
      <c r="E356" s="2007"/>
      <c r="F356" s="2105">
        <v>19000</v>
      </c>
      <c r="G356" s="2005"/>
      <c r="H356" s="2106"/>
      <c r="I356" s="2002">
        <f t="shared" si="15"/>
        <v>3540</v>
      </c>
      <c r="J356" s="2005"/>
      <c r="K356" s="2010"/>
      <c r="L356" s="2005"/>
      <c r="M356" s="2011"/>
      <c r="N356" s="2004"/>
      <c r="O356" s="2004"/>
    </row>
    <row r="357" spans="1:15" s="1128" customFormat="1">
      <c r="A357" s="334" t="s">
        <v>4675</v>
      </c>
      <c r="B357" s="2004" t="s">
        <v>4676</v>
      </c>
      <c r="C357" s="2104"/>
      <c r="D357" s="144">
        <v>27500</v>
      </c>
      <c r="E357" s="2007"/>
      <c r="F357" s="2105">
        <v>23400</v>
      </c>
      <c r="G357" s="2005"/>
      <c r="H357" s="2106"/>
      <c r="I357" s="2002">
        <f t="shared" si="15"/>
        <v>4100</v>
      </c>
      <c r="J357" s="2005"/>
      <c r="K357" s="2010"/>
      <c r="L357" s="2005"/>
      <c r="M357" s="2011"/>
      <c r="N357" s="2004"/>
      <c r="O357" s="2004"/>
    </row>
    <row r="358" spans="1:15" s="1128" customFormat="1">
      <c r="A358" s="334" t="s">
        <v>4677</v>
      </c>
      <c r="B358" s="2004" t="s">
        <v>4678</v>
      </c>
      <c r="C358" s="2104"/>
      <c r="D358" s="144">
        <v>25440</v>
      </c>
      <c r="E358" s="2007"/>
      <c r="F358" s="2105">
        <v>21500</v>
      </c>
      <c r="G358" s="2005"/>
      <c r="H358" s="2106"/>
      <c r="I358" s="2002">
        <f t="shared" si="15"/>
        <v>3940</v>
      </c>
      <c r="J358" s="2005"/>
      <c r="K358" s="2010"/>
      <c r="L358" s="2005"/>
      <c r="M358" s="2011"/>
      <c r="N358" s="2004"/>
      <c r="O358" s="2004"/>
    </row>
    <row r="359" spans="1:15" s="1128" customFormat="1">
      <c r="A359" s="1097"/>
      <c r="B359" s="2004"/>
      <c r="C359" s="2104"/>
      <c r="D359" s="144"/>
      <c r="E359" s="2007"/>
      <c r="F359" s="2105"/>
      <c r="G359" s="2005"/>
      <c r="H359" s="2106"/>
      <c r="I359" s="2002"/>
      <c r="J359" s="2005"/>
      <c r="K359" s="2010"/>
      <c r="L359" s="2005"/>
      <c r="M359" s="2011"/>
      <c r="N359" s="2004"/>
      <c r="O359" s="2004"/>
    </row>
    <row r="360" spans="1:15" s="1128" customFormat="1">
      <c r="A360" s="1097"/>
      <c r="B360" s="2004"/>
      <c r="C360" s="2104"/>
      <c r="D360" s="144"/>
      <c r="E360" s="2007"/>
      <c r="F360" s="2105"/>
      <c r="G360" s="2005"/>
      <c r="H360" s="2106"/>
      <c r="I360" s="2002"/>
      <c r="J360" s="2005"/>
      <c r="K360" s="2010"/>
      <c r="L360" s="2005"/>
      <c r="M360" s="2011"/>
      <c r="N360" s="2004"/>
      <c r="O360" s="2004"/>
    </row>
    <row r="361" spans="1:15" s="1128" customFormat="1">
      <c r="A361" s="1097">
        <v>43257</v>
      </c>
      <c r="B361" s="216" t="s">
        <v>4524</v>
      </c>
      <c r="C361" s="2104"/>
      <c r="D361" s="144"/>
      <c r="E361" s="2007"/>
      <c r="F361" s="2105"/>
      <c r="G361" s="2005"/>
      <c r="H361" s="2106"/>
      <c r="I361" s="2002"/>
      <c r="J361" s="2005"/>
      <c r="K361" s="2010"/>
      <c r="L361" s="2005"/>
      <c r="M361" s="2011"/>
      <c r="N361" s="2004"/>
      <c r="O361" s="2004"/>
    </row>
    <row r="362" spans="1:15" s="1128" customFormat="1">
      <c r="A362" s="334" t="s">
        <v>4679</v>
      </c>
      <c r="B362" s="2004" t="s">
        <v>4680</v>
      </c>
      <c r="C362" s="2104"/>
      <c r="D362" s="144">
        <v>24088</v>
      </c>
      <c r="E362" s="2007"/>
      <c r="F362" s="2105">
        <v>20100</v>
      </c>
      <c r="G362" s="2005"/>
      <c r="H362" s="2106"/>
      <c r="I362" s="2002">
        <f t="shared" ref="I362:I363" si="16">SUM(D362-F362)</f>
        <v>3988</v>
      </c>
      <c r="J362" s="2005"/>
      <c r="K362" s="2010"/>
      <c r="L362" s="2005"/>
      <c r="M362" s="2011"/>
      <c r="N362" s="2004"/>
      <c r="O362" s="2004"/>
    </row>
    <row r="363" spans="1:15" s="1128" customFormat="1">
      <c r="A363" s="334" t="s">
        <v>4681</v>
      </c>
      <c r="B363" s="2004" t="s">
        <v>4682</v>
      </c>
      <c r="C363" s="2104"/>
      <c r="D363" s="144">
        <v>8200</v>
      </c>
      <c r="E363" s="2007"/>
      <c r="F363" s="2105">
        <v>8200</v>
      </c>
      <c r="G363" s="2005"/>
      <c r="H363" s="2106"/>
      <c r="I363" s="2002">
        <f t="shared" si="16"/>
        <v>0</v>
      </c>
      <c r="J363" s="2005"/>
      <c r="K363" s="2010"/>
      <c r="L363" s="2005"/>
      <c r="M363" s="2011"/>
      <c r="N363" s="2004"/>
      <c r="O363" s="2004"/>
    </row>
    <row r="364" spans="1:15" s="1128" customFormat="1">
      <c r="A364" s="334"/>
      <c r="B364" s="2004"/>
      <c r="C364" s="2104"/>
      <c r="D364" s="144"/>
      <c r="E364" s="2007"/>
      <c r="F364" s="2105"/>
      <c r="G364" s="2005"/>
      <c r="H364" s="2106"/>
      <c r="I364" s="2002"/>
      <c r="J364" s="2005"/>
      <c r="K364" s="2010"/>
      <c r="L364" s="2005"/>
      <c r="M364" s="2011"/>
      <c r="N364" s="2004"/>
      <c r="O364" s="2004"/>
    </row>
    <row r="365" spans="1:15" s="1128" customFormat="1">
      <c r="A365" s="1097"/>
      <c r="B365" s="2004"/>
      <c r="C365" s="2104"/>
      <c r="D365" s="144"/>
      <c r="E365" s="2007"/>
      <c r="F365" s="2105"/>
      <c r="G365" s="2005"/>
      <c r="H365" s="2106"/>
      <c r="I365" s="2002"/>
      <c r="J365" s="2005"/>
      <c r="K365" s="2010"/>
      <c r="L365" s="2005"/>
      <c r="M365" s="2011"/>
      <c r="N365" s="2004"/>
      <c r="O365" s="2004"/>
    </row>
    <row r="366" spans="1:15" s="1128" customFormat="1">
      <c r="A366" s="1097"/>
      <c r="B366" s="29" t="s">
        <v>4683</v>
      </c>
      <c r="C366" s="2104"/>
      <c r="D366" s="144"/>
      <c r="E366" s="2007"/>
      <c r="F366" s="2105"/>
      <c r="G366" s="2005"/>
      <c r="H366" s="2106"/>
      <c r="I366" s="2002"/>
      <c r="J366" s="2005"/>
      <c r="K366" s="2010"/>
      <c r="L366" s="2005"/>
      <c r="M366" s="2011"/>
      <c r="N366" s="2004"/>
      <c r="O366" s="2004"/>
    </row>
    <row r="367" spans="1:15" s="1128" customFormat="1">
      <c r="A367" s="1097"/>
      <c r="B367" s="2004" t="s">
        <v>4684</v>
      </c>
      <c r="C367" s="2104" t="s">
        <v>2477</v>
      </c>
      <c r="D367" s="144">
        <v>0</v>
      </c>
      <c r="E367" s="2105">
        <v>10500</v>
      </c>
      <c r="F367" s="2105"/>
      <c r="G367" s="2005"/>
      <c r="H367" s="2106"/>
      <c r="I367" s="2002"/>
      <c r="J367" s="2005"/>
      <c r="K367" s="2010"/>
      <c r="L367" s="2005"/>
      <c r="M367" s="2011"/>
      <c r="N367" s="2004"/>
      <c r="O367" s="2004"/>
    </row>
    <row r="368" spans="1:15">
      <c r="A368" s="2005"/>
      <c r="B368" s="2183" t="s">
        <v>4685</v>
      </c>
      <c r="C368" s="2005" t="s">
        <v>2477</v>
      </c>
      <c r="D368" s="2198">
        <v>0</v>
      </c>
      <c r="E368" s="2105">
        <v>6480</v>
      </c>
      <c r="F368" s="2005"/>
      <c r="G368" s="2005"/>
      <c r="H368" s="2106"/>
      <c r="I368" s="2005"/>
      <c r="J368" s="2005"/>
      <c r="K368" s="2010"/>
      <c r="L368" s="2005"/>
      <c r="M368" s="2011"/>
      <c r="N368" s="2004"/>
      <c r="O368" s="2004"/>
    </row>
    <row r="369" spans="1:15">
      <c r="A369" s="2005"/>
      <c r="B369" s="2004" t="s">
        <v>4686</v>
      </c>
      <c r="C369" s="2005"/>
      <c r="D369" s="2198">
        <v>0</v>
      </c>
      <c r="E369" s="2105">
        <v>5800</v>
      </c>
      <c r="F369" s="2005"/>
      <c r="G369" s="2005"/>
      <c r="H369" s="2106"/>
      <c r="I369" s="2005"/>
      <c r="J369" s="2005"/>
      <c r="K369" s="2010"/>
      <c r="L369" s="2005"/>
      <c r="M369" s="2011"/>
      <c r="N369" s="2004"/>
      <c r="O369" s="2004"/>
    </row>
    <row r="370" spans="1:15">
      <c r="A370" s="334" t="s">
        <v>4687</v>
      </c>
      <c r="B370" s="2004" t="s">
        <v>4688</v>
      </c>
      <c r="C370" s="2104" t="s">
        <v>2477</v>
      </c>
      <c r="D370" s="2198">
        <v>0</v>
      </c>
      <c r="E370" s="2105">
        <v>974</v>
      </c>
      <c r="F370" s="2005"/>
      <c r="G370" s="2005"/>
      <c r="H370" s="2106"/>
      <c r="I370" s="2005"/>
      <c r="J370" s="2005"/>
      <c r="K370" s="2010"/>
      <c r="L370" s="2005"/>
      <c r="M370" s="2011"/>
      <c r="N370" s="2004"/>
      <c r="O370" s="2004"/>
    </row>
    <row r="371" spans="1:15">
      <c r="A371" s="1156" t="s">
        <v>4689</v>
      </c>
      <c r="B371" s="2004" t="s">
        <v>4690</v>
      </c>
      <c r="C371" s="2004"/>
      <c r="D371" s="2198">
        <v>0</v>
      </c>
      <c r="E371" s="2105">
        <v>2200</v>
      </c>
      <c r="F371" s="2005"/>
      <c r="G371" s="2005"/>
      <c r="H371" s="2106"/>
      <c r="I371" s="2005"/>
      <c r="J371" s="2005"/>
      <c r="K371" s="2010"/>
      <c r="L371" s="2005"/>
      <c r="M371" s="2011"/>
      <c r="N371" s="2004"/>
      <c r="O371" s="2004"/>
    </row>
    <row r="372" spans="1:15">
      <c r="A372" s="2005"/>
      <c r="B372" s="2004"/>
      <c r="C372" s="2004"/>
      <c r="D372" s="2198"/>
      <c r="E372" s="2007"/>
      <c r="F372" s="2005"/>
      <c r="G372" s="2005"/>
      <c r="H372" s="2106"/>
      <c r="I372" s="2005"/>
      <c r="J372" s="2005"/>
      <c r="K372" s="2010"/>
      <c r="L372" s="2005"/>
      <c r="M372" s="2011"/>
      <c r="N372" s="2004"/>
      <c r="O372" s="2004"/>
    </row>
    <row r="373" spans="1:15" s="1128" customFormat="1">
      <c r="A373" s="1996"/>
      <c r="B373" s="2004"/>
      <c r="C373" s="2104"/>
      <c r="D373" s="144"/>
      <c r="E373" s="2007"/>
      <c r="F373" s="2105"/>
      <c r="G373" s="2005"/>
      <c r="H373" s="2106"/>
      <c r="I373" s="2002"/>
      <c r="J373" s="2005"/>
      <c r="K373" s="2010"/>
      <c r="L373" s="2005"/>
      <c r="M373" s="2011"/>
      <c r="N373" s="2004"/>
      <c r="O373" s="2004"/>
    </row>
    <row r="374" spans="1:15" s="1128" customFormat="1">
      <c r="A374" s="210" t="s">
        <v>732</v>
      </c>
      <c r="B374" s="216"/>
      <c r="C374" s="217"/>
      <c r="D374" s="144"/>
      <c r="E374" s="2007"/>
      <c r="F374" s="2105"/>
      <c r="G374" s="2005"/>
      <c r="H374" s="2106"/>
      <c r="I374" s="2002"/>
      <c r="J374" s="2005"/>
      <c r="K374" s="2010"/>
      <c r="L374" s="2005"/>
      <c r="M374" s="2011"/>
      <c r="N374" s="2004"/>
      <c r="O374" s="2004"/>
    </row>
    <row r="375" spans="1:15" s="1128" customFormat="1">
      <c r="A375" s="184"/>
      <c r="B375" s="675" t="s">
        <v>7</v>
      </c>
      <c r="C375" s="684"/>
      <c r="D375" s="144"/>
      <c r="E375" s="2007"/>
      <c r="F375" s="2105"/>
      <c r="G375" s="2005"/>
      <c r="H375" s="2106"/>
      <c r="I375" s="2002"/>
      <c r="J375" s="2005"/>
      <c r="K375" s="2010"/>
      <c r="L375" s="2005"/>
      <c r="M375" s="2011"/>
      <c r="N375" s="2004"/>
      <c r="O375" s="2004"/>
    </row>
    <row r="376" spans="1:15" s="1128" customFormat="1">
      <c r="A376" s="184"/>
      <c r="B376" s="216"/>
      <c r="C376" s="217"/>
      <c r="D376" s="144"/>
      <c r="E376" s="2007"/>
      <c r="F376" s="2105"/>
      <c r="G376" s="2005"/>
      <c r="H376" s="2106"/>
      <c r="I376" s="2002"/>
      <c r="J376" s="2005"/>
      <c r="K376" s="2010"/>
      <c r="L376" s="2005"/>
      <c r="M376" s="2011"/>
      <c r="N376" s="2004"/>
      <c r="O376" s="2004"/>
    </row>
    <row r="377" spans="1:15" s="1128" customFormat="1">
      <c r="A377" s="184"/>
      <c r="B377" s="244" t="s">
        <v>733</v>
      </c>
      <c r="C377" s="710">
        <f>SUM(D270:D373)+SUM(C374:C376)</f>
        <v>3850157</v>
      </c>
      <c r="D377" s="144"/>
      <c r="E377" s="2007"/>
      <c r="F377" s="2105"/>
      <c r="G377" s="2005"/>
      <c r="H377" s="2106"/>
      <c r="I377" s="2002"/>
      <c r="J377" s="2005"/>
      <c r="K377" s="2010"/>
      <c r="L377" s="2005"/>
      <c r="M377" s="2011"/>
      <c r="N377" s="2004"/>
      <c r="O377" s="2004"/>
    </row>
    <row r="378" spans="1:15" s="1128" customFormat="1">
      <c r="A378" s="1996"/>
      <c r="B378" s="2004"/>
      <c r="C378" s="2104"/>
      <c r="D378" s="144"/>
      <c r="E378" s="2007"/>
      <c r="F378" s="2105"/>
      <c r="G378" s="2005"/>
      <c r="H378" s="2106"/>
      <c r="I378" s="2002"/>
      <c r="J378" s="2005"/>
      <c r="K378" s="2010"/>
      <c r="L378" s="2005"/>
      <c r="M378" s="2011"/>
      <c r="N378" s="2004"/>
      <c r="O378" s="2004"/>
    </row>
    <row r="379" spans="1:15" s="1129" customFormat="1">
      <c r="A379" s="2107"/>
      <c r="B379" s="2023"/>
      <c r="C379" s="2108"/>
      <c r="D379" s="2564"/>
      <c r="E379" s="2017"/>
      <c r="F379" s="2109"/>
      <c r="G379" s="2019"/>
      <c r="H379" s="2110"/>
      <c r="I379" s="2111"/>
      <c r="J379" s="2019"/>
      <c r="K379" s="2021"/>
      <c r="L379" s="2019"/>
      <c r="M379" s="2022"/>
      <c r="N379" s="2023"/>
      <c r="O379" s="2023"/>
    </row>
    <row r="380" spans="1:15" s="1077" customFormat="1">
      <c r="A380" s="861" t="s">
        <v>4691</v>
      </c>
      <c r="B380" s="2004"/>
      <c r="C380" s="681" t="s">
        <v>4692</v>
      </c>
      <c r="D380" s="144"/>
      <c r="E380" s="2007"/>
      <c r="F380" s="2105"/>
      <c r="G380" s="2005"/>
      <c r="H380" s="2106"/>
      <c r="I380" s="2002"/>
      <c r="J380" s="2005"/>
      <c r="K380" s="2010"/>
      <c r="L380" s="2005"/>
      <c r="M380" s="2011"/>
      <c r="N380" s="2004"/>
      <c r="O380" s="2004"/>
    </row>
    <row r="381" spans="1:15" s="872" customFormat="1">
      <c r="A381" s="1156">
        <v>5204100</v>
      </c>
      <c r="B381" s="2004" t="s">
        <v>3621</v>
      </c>
      <c r="C381" s="2104" t="s">
        <v>4693</v>
      </c>
      <c r="D381" s="144">
        <v>760000</v>
      </c>
      <c r="E381" s="2007"/>
      <c r="F381" s="2105">
        <v>584000</v>
      </c>
      <c r="G381" s="2005" t="s">
        <v>25</v>
      </c>
      <c r="H381" s="2106">
        <v>43217</v>
      </c>
      <c r="I381" s="2002" t="s">
        <v>4694</v>
      </c>
      <c r="J381" s="2005"/>
      <c r="K381" s="2010"/>
      <c r="L381" s="2005" t="s">
        <v>41</v>
      </c>
      <c r="M381" s="2011">
        <v>43424</v>
      </c>
      <c r="N381" s="2046" t="s">
        <v>728</v>
      </c>
      <c r="O381" s="2004" t="s">
        <v>2230</v>
      </c>
    </row>
    <row r="382" spans="1:15" s="872" customFormat="1">
      <c r="A382" s="1156">
        <v>5209028</v>
      </c>
      <c r="B382" s="2004" t="s">
        <v>3621</v>
      </c>
      <c r="C382" s="2104" t="s">
        <v>4695</v>
      </c>
      <c r="D382" s="144">
        <v>715000</v>
      </c>
      <c r="E382" s="2007"/>
      <c r="F382" s="2105">
        <v>491000</v>
      </c>
      <c r="G382" s="2005" t="s">
        <v>98</v>
      </c>
      <c r="H382" s="2106">
        <v>43354</v>
      </c>
      <c r="I382" s="2002" t="s">
        <v>979</v>
      </c>
      <c r="J382" s="2005"/>
      <c r="K382" s="2010"/>
      <c r="L382" s="2005" t="s">
        <v>41</v>
      </c>
      <c r="M382" s="2011">
        <v>43424</v>
      </c>
      <c r="N382" s="2046" t="s">
        <v>728</v>
      </c>
      <c r="O382" s="2004" t="s">
        <v>2230</v>
      </c>
    </row>
    <row r="383" spans="1:15" s="1384" customFormat="1">
      <c r="A383" s="1156">
        <v>5209041</v>
      </c>
      <c r="B383" s="334" t="s">
        <v>1611</v>
      </c>
      <c r="C383" s="2104" t="s">
        <v>4696</v>
      </c>
      <c r="D383" s="144">
        <v>1200000</v>
      </c>
      <c r="E383" s="2007"/>
      <c r="F383" s="2105">
        <v>982000</v>
      </c>
      <c r="G383" s="2005" t="s">
        <v>98</v>
      </c>
      <c r="H383" s="2106">
        <v>43357</v>
      </c>
      <c r="I383" s="2002" t="s">
        <v>770</v>
      </c>
      <c r="J383" s="2005"/>
      <c r="K383" s="2010"/>
      <c r="L383" s="2005" t="s">
        <v>67</v>
      </c>
      <c r="M383" s="2011">
        <v>43424</v>
      </c>
      <c r="N383" s="2046" t="s">
        <v>728</v>
      </c>
      <c r="O383" s="2004" t="s">
        <v>2230</v>
      </c>
    </row>
    <row r="384" spans="1:15" s="872" customFormat="1">
      <c r="A384" s="1156"/>
      <c r="B384" s="2004"/>
      <c r="C384" s="2104"/>
      <c r="D384" s="144"/>
      <c r="E384" s="2007"/>
      <c r="F384" s="2105"/>
      <c r="G384" s="2005"/>
      <c r="H384" s="2106"/>
      <c r="I384" s="2002"/>
      <c r="J384" s="2005"/>
      <c r="K384" s="2010"/>
      <c r="L384" s="2005"/>
      <c r="M384" s="2011"/>
      <c r="N384" s="2004"/>
      <c r="O384" s="2004"/>
    </row>
    <row r="385" spans="1:15" s="872" customFormat="1">
      <c r="A385" s="1156"/>
      <c r="B385" s="334" t="s">
        <v>4697</v>
      </c>
      <c r="C385" s="1148"/>
      <c r="D385" s="1063"/>
      <c r="E385" s="2007"/>
      <c r="F385" s="2105"/>
      <c r="G385" s="2005"/>
      <c r="H385" s="2106"/>
      <c r="I385" s="2002"/>
      <c r="J385" s="2005"/>
      <c r="K385" s="2010"/>
      <c r="L385" s="2005"/>
      <c r="M385" s="2011"/>
      <c r="N385" s="2004"/>
      <c r="O385" s="2004"/>
    </row>
    <row r="386" spans="1:15" s="872" customFormat="1">
      <c r="A386" s="1156"/>
      <c r="B386" s="334" t="s">
        <v>731</v>
      </c>
      <c r="C386" s="1148"/>
      <c r="D386" s="144"/>
      <c r="E386" s="2007"/>
      <c r="F386" s="2105"/>
      <c r="G386" s="2005"/>
      <c r="H386" s="2106"/>
      <c r="I386" s="2002"/>
      <c r="J386" s="2005"/>
      <c r="K386" s="2010"/>
      <c r="L386" s="2005"/>
      <c r="M386" s="2011"/>
      <c r="N386" s="2004"/>
      <c r="O386" s="2004"/>
    </row>
    <row r="387" spans="1:15" s="872" customFormat="1">
      <c r="A387" s="1996"/>
      <c r="B387" s="2004"/>
      <c r="C387" s="2104"/>
      <c r="D387" s="144"/>
      <c r="E387" s="2007"/>
      <c r="F387" s="2105"/>
      <c r="G387" s="2005"/>
      <c r="H387" s="2106"/>
      <c r="I387" s="2002"/>
      <c r="J387" s="2005"/>
      <c r="K387" s="2010"/>
      <c r="L387" s="2005"/>
      <c r="M387" s="2011"/>
      <c r="N387" s="2004"/>
      <c r="O387" s="2004"/>
    </row>
    <row r="388" spans="1:15" s="1190" customFormat="1">
      <c r="A388" s="1097">
        <v>43346</v>
      </c>
      <c r="B388" s="2876" t="s">
        <v>4241</v>
      </c>
      <c r="C388" s="2104"/>
      <c r="D388" s="144"/>
      <c r="E388" s="2007"/>
      <c r="F388" s="671" t="s">
        <v>2216</v>
      </c>
      <c r="G388" s="672"/>
      <c r="H388" s="2196"/>
      <c r="I388" s="670" t="s">
        <v>1016</v>
      </c>
      <c r="J388" s="2005"/>
      <c r="K388" s="2010"/>
      <c r="L388" s="2005"/>
      <c r="M388" s="2011"/>
      <c r="N388" s="2004"/>
      <c r="O388" s="2004"/>
    </row>
    <row r="389" spans="1:15" s="1190" customFormat="1">
      <c r="A389" s="334" t="s">
        <v>4698</v>
      </c>
      <c r="B389" s="2004" t="s">
        <v>4699</v>
      </c>
      <c r="C389" s="2104"/>
      <c r="D389" s="144">
        <v>58060</v>
      </c>
      <c r="E389" s="2007"/>
      <c r="F389" s="2105">
        <v>44860</v>
      </c>
      <c r="G389" s="2005"/>
      <c r="H389" s="2106"/>
      <c r="I389" s="2002">
        <f>SUM(D389-F389)</f>
        <v>13200</v>
      </c>
      <c r="J389" s="2005"/>
      <c r="K389" s="2010"/>
      <c r="L389" s="2005"/>
      <c r="M389" s="2011"/>
      <c r="N389" s="2004"/>
      <c r="O389" s="2004"/>
    </row>
    <row r="390" spans="1:15" s="1190" customFormat="1">
      <c r="A390" s="334" t="s">
        <v>4700</v>
      </c>
      <c r="B390" s="2004" t="s">
        <v>4701</v>
      </c>
      <c r="C390" s="2104"/>
      <c r="D390" s="144">
        <v>52800</v>
      </c>
      <c r="E390" s="2007"/>
      <c r="F390" s="2105">
        <v>40000</v>
      </c>
      <c r="G390" s="2005"/>
      <c r="H390" s="2106"/>
      <c r="I390" s="2002">
        <f t="shared" ref="I390:I427" si="17">SUM(D390-F390)</f>
        <v>12800</v>
      </c>
      <c r="J390" s="2005"/>
      <c r="K390" s="2010"/>
      <c r="L390" s="2005"/>
      <c r="M390" s="2011"/>
      <c r="N390" s="2004"/>
      <c r="O390" s="2004"/>
    </row>
    <row r="391" spans="1:15" s="1190" customFormat="1">
      <c r="A391" s="334" t="s">
        <v>4702</v>
      </c>
      <c r="B391" s="2004" t="s">
        <v>4703</v>
      </c>
      <c r="C391" s="2104"/>
      <c r="D391" s="144">
        <v>47560</v>
      </c>
      <c r="E391" s="2007"/>
      <c r="F391" s="2105">
        <v>35338</v>
      </c>
      <c r="G391" s="2005"/>
      <c r="H391" s="2106"/>
      <c r="I391" s="2002">
        <f t="shared" si="17"/>
        <v>12222</v>
      </c>
      <c r="J391" s="2005"/>
      <c r="K391" s="2010"/>
      <c r="L391" s="2005"/>
      <c r="M391" s="2011"/>
      <c r="N391" s="2004"/>
      <c r="O391" s="2004"/>
    </row>
    <row r="392" spans="1:15" s="1190" customFormat="1">
      <c r="A392" s="334" t="s">
        <v>4704</v>
      </c>
      <c r="B392" s="2004" t="s">
        <v>4705</v>
      </c>
      <c r="C392" s="2104"/>
      <c r="D392" s="144">
        <v>62596</v>
      </c>
      <c r="E392" s="2007"/>
      <c r="F392" s="2105">
        <v>49076</v>
      </c>
      <c r="G392" s="2005"/>
      <c r="H392" s="2106"/>
      <c r="I392" s="2002">
        <f t="shared" si="17"/>
        <v>13520</v>
      </c>
      <c r="J392" s="2005"/>
      <c r="K392" s="2010"/>
      <c r="L392" s="2005"/>
      <c r="M392" s="2011"/>
      <c r="N392" s="2004"/>
      <c r="O392" s="2004"/>
    </row>
    <row r="393" spans="1:15" s="1190" customFormat="1">
      <c r="A393" s="334" t="s">
        <v>4706</v>
      </c>
      <c r="B393" s="2004" t="s">
        <v>4707</v>
      </c>
      <c r="C393" s="2104"/>
      <c r="D393" s="144">
        <v>5660</v>
      </c>
      <c r="E393" s="2007"/>
      <c r="F393" s="2105">
        <v>3000</v>
      </c>
      <c r="G393" s="2005"/>
      <c r="H393" s="2106"/>
      <c r="I393" s="2002">
        <f t="shared" si="17"/>
        <v>2660</v>
      </c>
      <c r="J393" s="2005"/>
      <c r="K393" s="2010"/>
      <c r="L393" s="2005"/>
      <c r="M393" s="2011"/>
      <c r="N393" s="2004"/>
      <c r="O393" s="2004"/>
    </row>
    <row r="394" spans="1:15" s="1190" customFormat="1">
      <c r="A394" s="334" t="s">
        <v>4708</v>
      </c>
      <c r="B394" s="2004" t="s">
        <v>4709</v>
      </c>
      <c r="C394" s="2104"/>
      <c r="D394" s="144">
        <v>6560</v>
      </c>
      <c r="E394" s="2007"/>
      <c r="F394" s="2105">
        <v>3860</v>
      </c>
      <c r="G394" s="2005"/>
      <c r="H394" s="2106"/>
      <c r="I394" s="2002">
        <f t="shared" si="17"/>
        <v>2700</v>
      </c>
      <c r="J394" s="2005"/>
      <c r="K394" s="2010"/>
      <c r="L394" s="2005"/>
      <c r="M394" s="2011"/>
      <c r="N394" s="2004"/>
      <c r="O394" s="2004"/>
    </row>
    <row r="395" spans="1:15" s="1190" customFormat="1">
      <c r="A395" s="334" t="s">
        <v>4710</v>
      </c>
      <c r="B395" s="2004" t="s">
        <v>4711</v>
      </c>
      <c r="C395" s="2104"/>
      <c r="D395" s="144">
        <v>6712</v>
      </c>
      <c r="E395" s="2007"/>
      <c r="F395" s="2105">
        <v>4020</v>
      </c>
      <c r="G395" s="2005"/>
      <c r="H395" s="2106"/>
      <c r="I395" s="2002">
        <f t="shared" si="17"/>
        <v>2692</v>
      </c>
      <c r="J395" s="2005"/>
      <c r="K395" s="2010"/>
      <c r="L395" s="2005"/>
      <c r="M395" s="2011"/>
      <c r="N395" s="2004"/>
      <c r="O395" s="2004"/>
    </row>
    <row r="396" spans="1:15" s="1190" customFormat="1">
      <c r="A396" s="334" t="s">
        <v>4712</v>
      </c>
      <c r="B396" s="2004" t="s">
        <v>4713</v>
      </c>
      <c r="C396" s="2104"/>
      <c r="D396" s="144">
        <v>5600</v>
      </c>
      <c r="E396" s="2007"/>
      <c r="F396" s="2105">
        <v>2960</v>
      </c>
      <c r="G396" s="2005"/>
      <c r="H396" s="2106"/>
      <c r="I396" s="2002">
        <f t="shared" si="17"/>
        <v>2640</v>
      </c>
      <c r="J396" s="2005"/>
      <c r="K396" s="2010"/>
      <c r="L396" s="2005"/>
      <c r="M396" s="2011"/>
      <c r="N396" s="2004"/>
      <c r="O396" s="2004"/>
    </row>
    <row r="397" spans="1:15" s="1190" customFormat="1">
      <c r="A397" s="334" t="s">
        <v>4714</v>
      </c>
      <c r="B397" s="2004" t="s">
        <v>4715</v>
      </c>
      <c r="C397" s="2104"/>
      <c r="D397" s="144">
        <v>6388</v>
      </c>
      <c r="E397" s="2007"/>
      <c r="F397" s="2105">
        <v>3688</v>
      </c>
      <c r="G397" s="2005"/>
      <c r="H397" s="2106"/>
      <c r="I397" s="2002">
        <f t="shared" si="17"/>
        <v>2700</v>
      </c>
      <c r="J397" s="2005"/>
      <c r="K397" s="2010"/>
      <c r="L397" s="2005"/>
      <c r="M397" s="2011"/>
      <c r="N397" s="2004"/>
      <c r="O397" s="2004"/>
    </row>
    <row r="398" spans="1:15" s="1190" customFormat="1">
      <c r="A398" s="334" t="s">
        <v>4716</v>
      </c>
      <c r="B398" s="2004" t="s">
        <v>4717</v>
      </c>
      <c r="C398" s="2104"/>
      <c r="D398" s="885">
        <v>5370</v>
      </c>
      <c r="E398" s="2007"/>
      <c r="F398" s="2105">
        <v>2750</v>
      </c>
      <c r="G398" s="2005"/>
      <c r="H398" s="2106"/>
      <c r="I398" s="2002">
        <f t="shared" si="17"/>
        <v>2620</v>
      </c>
      <c r="J398" s="2005"/>
      <c r="K398" s="2010"/>
      <c r="L398" s="2005"/>
      <c r="M398" s="2011"/>
      <c r="N398" s="2004"/>
      <c r="O398" s="2004"/>
    </row>
    <row r="399" spans="1:15" s="1190" customFormat="1">
      <c r="A399" s="334" t="s">
        <v>4718</v>
      </c>
      <c r="B399" s="2004" t="s">
        <v>4719</v>
      </c>
      <c r="C399" s="2104"/>
      <c r="D399" s="885">
        <v>5660</v>
      </c>
      <c r="E399" s="2007"/>
      <c r="F399" s="2105">
        <v>3000</v>
      </c>
      <c r="G399" s="2005"/>
      <c r="H399" s="2106"/>
      <c r="I399" s="2002">
        <f t="shared" si="17"/>
        <v>2660</v>
      </c>
      <c r="J399" s="2005"/>
      <c r="K399" s="2010"/>
      <c r="L399" s="2005"/>
      <c r="M399" s="2011"/>
      <c r="N399" s="2004"/>
      <c r="O399" s="2004"/>
    </row>
    <row r="400" spans="1:15" s="1190" customFormat="1">
      <c r="A400" s="334" t="s">
        <v>4720</v>
      </c>
      <c r="B400" s="2004" t="s">
        <v>4721</v>
      </c>
      <c r="C400" s="2104"/>
      <c r="D400" s="885">
        <v>5740</v>
      </c>
      <c r="E400" s="2007"/>
      <c r="F400" s="2105">
        <v>3080</v>
      </c>
      <c r="G400" s="2005"/>
      <c r="H400" s="2106"/>
      <c r="I400" s="2002">
        <f t="shared" si="17"/>
        <v>2660</v>
      </c>
      <c r="J400" s="2005"/>
      <c r="K400" s="2010"/>
      <c r="L400" s="2005"/>
      <c r="M400" s="2011"/>
      <c r="N400" s="2004"/>
      <c r="O400" s="2004"/>
    </row>
    <row r="401" spans="1:15" s="1190" customFormat="1">
      <c r="A401" s="334" t="s">
        <v>4722</v>
      </c>
      <c r="B401" s="2004" t="s">
        <v>4723</v>
      </c>
      <c r="C401" s="2104"/>
      <c r="D401" s="885">
        <v>14488</v>
      </c>
      <c r="E401" s="2007"/>
      <c r="F401" s="2105">
        <v>11372</v>
      </c>
      <c r="G401" s="2005"/>
      <c r="H401" s="2106"/>
      <c r="I401" s="2002">
        <f t="shared" si="17"/>
        <v>3116</v>
      </c>
      <c r="J401" s="2005"/>
      <c r="K401" s="2010"/>
      <c r="L401" s="2005"/>
      <c r="M401" s="2011"/>
      <c r="N401" s="2004"/>
      <c r="O401" s="2004"/>
    </row>
    <row r="402" spans="1:15" s="1190" customFormat="1">
      <c r="A402" s="334" t="s">
        <v>4724</v>
      </c>
      <c r="B402" s="2004" t="s">
        <v>4725</v>
      </c>
      <c r="C402" s="2104"/>
      <c r="D402" s="885">
        <v>13560</v>
      </c>
      <c r="E402" s="2007"/>
      <c r="F402" s="2105">
        <v>10500</v>
      </c>
      <c r="G402" s="2005"/>
      <c r="H402" s="2106"/>
      <c r="I402" s="2002">
        <f t="shared" si="17"/>
        <v>3060</v>
      </c>
      <c r="J402" s="2005"/>
      <c r="K402" s="2010"/>
      <c r="L402" s="2005"/>
      <c r="M402" s="2011"/>
      <c r="N402" s="2004"/>
      <c r="O402" s="2004"/>
    </row>
    <row r="403" spans="1:15" s="1190" customFormat="1">
      <c r="A403" s="334" t="s">
        <v>4726</v>
      </c>
      <c r="B403" s="2004" t="s">
        <v>4727</v>
      </c>
      <c r="C403" s="2104"/>
      <c r="D403" s="885">
        <v>7512</v>
      </c>
      <c r="E403" s="2007"/>
      <c r="F403" s="2105">
        <v>4700</v>
      </c>
      <c r="G403" s="2005"/>
      <c r="H403" s="2106"/>
      <c r="I403" s="2002">
        <f t="shared" si="17"/>
        <v>2812</v>
      </c>
      <c r="J403" s="2005"/>
      <c r="K403" s="2010"/>
      <c r="L403" s="2005"/>
      <c r="M403" s="2011"/>
      <c r="N403" s="2004"/>
      <c r="O403" s="2004"/>
    </row>
    <row r="404" spans="1:15" s="1190" customFormat="1">
      <c r="A404" s="334" t="s">
        <v>4728</v>
      </c>
      <c r="B404" s="2004" t="s">
        <v>4729</v>
      </c>
      <c r="C404" s="2104"/>
      <c r="D404" s="885">
        <v>7812</v>
      </c>
      <c r="E404" s="2007"/>
      <c r="F404" s="2105">
        <v>5000</v>
      </c>
      <c r="G404" s="2005"/>
      <c r="H404" s="2106"/>
      <c r="I404" s="2002">
        <f t="shared" si="17"/>
        <v>2812</v>
      </c>
      <c r="J404" s="2005"/>
      <c r="K404" s="2010"/>
      <c r="L404" s="2005"/>
      <c r="M404" s="2011"/>
      <c r="N404" s="2004"/>
      <c r="O404" s="2004"/>
    </row>
    <row r="405" spans="1:15" s="1190" customFormat="1">
      <c r="A405" s="334" t="s">
        <v>4730</v>
      </c>
      <c r="B405" s="2004" t="s">
        <v>4731</v>
      </c>
      <c r="C405" s="2104"/>
      <c r="D405" s="885">
        <v>16820</v>
      </c>
      <c r="E405" s="2007"/>
      <c r="F405" s="2105">
        <v>13680</v>
      </c>
      <c r="G405" s="2005"/>
      <c r="H405" s="2106"/>
      <c r="I405" s="2002">
        <f t="shared" si="17"/>
        <v>3140</v>
      </c>
      <c r="J405" s="2005"/>
      <c r="K405" s="2010"/>
      <c r="L405" s="2005"/>
      <c r="M405" s="2011"/>
      <c r="N405" s="2004"/>
      <c r="O405" s="2004"/>
    </row>
    <row r="406" spans="1:15" s="1190" customFormat="1">
      <c r="A406" s="334" t="s">
        <v>4732</v>
      </c>
      <c r="B406" s="2004" t="s">
        <v>4733</v>
      </c>
      <c r="C406" s="2104"/>
      <c r="D406" s="885">
        <v>23700</v>
      </c>
      <c r="E406" s="2007"/>
      <c r="F406" s="2105">
        <v>20000</v>
      </c>
      <c r="G406" s="2005"/>
      <c r="H406" s="2106"/>
      <c r="I406" s="2002">
        <f t="shared" si="17"/>
        <v>3700</v>
      </c>
      <c r="J406" s="2005"/>
      <c r="K406" s="2010"/>
      <c r="L406" s="2005"/>
      <c r="M406" s="2011"/>
      <c r="N406" s="2004"/>
      <c r="O406" s="2004"/>
    </row>
    <row r="407" spans="1:15" s="1190" customFormat="1">
      <c r="A407" s="334" t="s">
        <v>4734</v>
      </c>
      <c r="B407" s="2004" t="s">
        <v>4735</v>
      </c>
      <c r="C407" s="2104"/>
      <c r="D407" s="885">
        <v>9500</v>
      </c>
      <c r="E407" s="2007"/>
      <c r="F407" s="2105">
        <v>6593</v>
      </c>
      <c r="G407" s="2005"/>
      <c r="H407" s="2106"/>
      <c r="I407" s="2002">
        <f t="shared" si="17"/>
        <v>2907</v>
      </c>
      <c r="J407" s="2005"/>
      <c r="K407" s="2010"/>
      <c r="L407" s="2005"/>
      <c r="M407" s="2011"/>
      <c r="N407" s="2004"/>
      <c r="O407" s="2004"/>
    </row>
    <row r="408" spans="1:15" s="1190" customFormat="1">
      <c r="A408" s="334" t="s">
        <v>4736</v>
      </c>
      <c r="B408" s="2004" t="s">
        <v>4737</v>
      </c>
      <c r="C408" s="2104"/>
      <c r="D408" s="885">
        <v>11760</v>
      </c>
      <c r="E408" s="2007"/>
      <c r="F408" s="2105">
        <v>8700</v>
      </c>
      <c r="G408" s="2005"/>
      <c r="H408" s="2106"/>
      <c r="I408" s="2002">
        <f t="shared" si="17"/>
        <v>3060</v>
      </c>
      <c r="J408" s="2005"/>
      <c r="K408" s="2010"/>
      <c r="L408" s="2005"/>
      <c r="M408" s="2011"/>
      <c r="N408" s="2004"/>
      <c r="O408" s="2004"/>
    </row>
    <row r="409" spans="1:15" s="1190" customFormat="1">
      <c r="A409" s="334" t="s">
        <v>4738</v>
      </c>
      <c r="B409" s="2004" t="s">
        <v>4739</v>
      </c>
      <c r="C409" s="2104"/>
      <c r="D409" s="885">
        <v>16860</v>
      </c>
      <c r="E409" s="2007"/>
      <c r="F409" s="2105">
        <v>13400</v>
      </c>
      <c r="G409" s="2005"/>
      <c r="H409" s="2106"/>
      <c r="I409" s="2002">
        <f t="shared" si="17"/>
        <v>3460</v>
      </c>
      <c r="J409" s="2005"/>
      <c r="K409" s="2010"/>
      <c r="L409" s="2005"/>
      <c r="M409" s="2011"/>
      <c r="N409" s="2004"/>
      <c r="O409" s="2004"/>
    </row>
    <row r="410" spans="1:15" s="1190" customFormat="1">
      <c r="A410" s="334" t="s">
        <v>4740</v>
      </c>
      <c r="B410" s="2004" t="s">
        <v>4741</v>
      </c>
      <c r="C410" s="2104"/>
      <c r="D410" s="885">
        <v>9088</v>
      </c>
      <c r="E410" s="2007"/>
      <c r="F410" s="2105">
        <v>6204</v>
      </c>
      <c r="G410" s="2005"/>
      <c r="H410" s="2106"/>
      <c r="I410" s="2002">
        <f t="shared" si="17"/>
        <v>2884</v>
      </c>
      <c r="J410" s="2005"/>
      <c r="K410" s="2010"/>
      <c r="L410" s="2005"/>
      <c r="M410" s="2011"/>
      <c r="N410" s="2004"/>
      <c r="O410" s="2004"/>
    </row>
    <row r="411" spans="1:15" s="1190" customFormat="1">
      <c r="A411" s="334" t="s">
        <v>4742</v>
      </c>
      <c r="B411" s="2004" t="s">
        <v>4743</v>
      </c>
      <c r="C411" s="2104"/>
      <c r="D411" s="885">
        <v>9216</v>
      </c>
      <c r="E411" s="2007"/>
      <c r="F411" s="2105">
        <v>6300</v>
      </c>
      <c r="G411" s="2005"/>
      <c r="H411" s="2106"/>
      <c r="I411" s="2002">
        <f t="shared" si="17"/>
        <v>2916</v>
      </c>
      <c r="J411" s="2005"/>
      <c r="K411" s="2010"/>
      <c r="L411" s="2005"/>
      <c r="M411" s="2011"/>
      <c r="N411" s="2004"/>
      <c r="O411" s="2004"/>
    </row>
    <row r="412" spans="1:15" s="1190" customFormat="1">
      <c r="A412" s="334" t="s">
        <v>4744</v>
      </c>
      <c r="B412" s="2004" t="s">
        <v>4745</v>
      </c>
      <c r="C412" s="2104"/>
      <c r="D412" s="885">
        <v>6490</v>
      </c>
      <c r="E412" s="2007"/>
      <c r="F412" s="2105">
        <v>3750</v>
      </c>
      <c r="G412" s="2005"/>
      <c r="H412" s="2106"/>
      <c r="I412" s="2002">
        <f t="shared" si="17"/>
        <v>2740</v>
      </c>
      <c r="J412" s="2005"/>
      <c r="K412" s="2010"/>
      <c r="L412" s="2005"/>
      <c r="M412" s="2011"/>
      <c r="N412" s="2004"/>
      <c r="O412" s="2004"/>
    </row>
    <row r="413" spans="1:15" s="1190" customFormat="1">
      <c r="A413" s="334" t="s">
        <v>4746</v>
      </c>
      <c r="B413" s="2004" t="s">
        <v>4747</v>
      </c>
      <c r="C413" s="2104"/>
      <c r="D413" s="885">
        <v>9844</v>
      </c>
      <c r="E413" s="2007"/>
      <c r="F413" s="2105">
        <v>6896</v>
      </c>
      <c r="G413" s="2005"/>
      <c r="H413" s="2106"/>
      <c r="I413" s="2002">
        <f t="shared" si="17"/>
        <v>2948</v>
      </c>
      <c r="J413" s="2005"/>
      <c r="K413" s="2010"/>
      <c r="L413" s="2005"/>
      <c r="M413" s="2011"/>
      <c r="N413" s="2004"/>
      <c r="O413" s="2004"/>
    </row>
    <row r="414" spans="1:15" s="1190" customFormat="1">
      <c r="A414" s="334" t="s">
        <v>4748</v>
      </c>
      <c r="B414" s="2004" t="s">
        <v>4749</v>
      </c>
      <c r="C414" s="2104"/>
      <c r="D414" s="885">
        <v>27340</v>
      </c>
      <c r="E414" s="2007"/>
      <c r="F414" s="2105">
        <v>23400</v>
      </c>
      <c r="G414" s="2005"/>
      <c r="H414" s="2106"/>
      <c r="I414" s="2002">
        <f t="shared" si="17"/>
        <v>3940</v>
      </c>
      <c r="J414" s="2005"/>
      <c r="K414" s="2010"/>
      <c r="L414" s="2005"/>
      <c r="M414" s="2011"/>
      <c r="N414" s="2004"/>
      <c r="O414" s="2004"/>
    </row>
    <row r="415" spans="1:15" s="1190" customFormat="1">
      <c r="A415" s="334" t="s">
        <v>4750</v>
      </c>
      <c r="B415" s="2004" t="s">
        <v>4751</v>
      </c>
      <c r="C415" s="2104"/>
      <c r="D415" s="885">
        <v>11570</v>
      </c>
      <c r="E415" s="2007"/>
      <c r="F415" s="2105">
        <v>8510</v>
      </c>
      <c r="G415" s="2005"/>
      <c r="H415" s="2106"/>
      <c r="I415" s="2002">
        <f t="shared" si="17"/>
        <v>3060</v>
      </c>
      <c r="J415" s="2005"/>
      <c r="K415" s="2010"/>
      <c r="L415" s="2005"/>
      <c r="M415" s="2011"/>
      <c r="N415" s="2004"/>
      <c r="O415" s="2004"/>
    </row>
    <row r="416" spans="1:15" s="1190" customFormat="1">
      <c r="A416" s="334" t="s">
        <v>4752</v>
      </c>
      <c r="B416" s="2004" t="s">
        <v>4753</v>
      </c>
      <c r="C416" s="2104"/>
      <c r="D416" s="885">
        <v>11680</v>
      </c>
      <c r="E416" s="2007"/>
      <c r="F416" s="2105">
        <v>8620</v>
      </c>
      <c r="G416" s="2005"/>
      <c r="H416" s="2106"/>
      <c r="I416" s="2002">
        <f t="shared" si="17"/>
        <v>3060</v>
      </c>
      <c r="J416" s="2005"/>
      <c r="K416" s="2010"/>
      <c r="L416" s="2005"/>
      <c r="M416" s="2011"/>
      <c r="N416" s="2004"/>
      <c r="O416" s="2004"/>
    </row>
    <row r="417" spans="1:15" s="1190" customFormat="1">
      <c r="A417" s="334" t="s">
        <v>4754</v>
      </c>
      <c r="B417" s="2004" t="s">
        <v>4755</v>
      </c>
      <c r="C417" s="2104"/>
      <c r="D417" s="885">
        <v>16907</v>
      </c>
      <c r="E417" s="2007"/>
      <c r="F417" s="2105">
        <v>13507</v>
      </c>
      <c r="G417" s="2005"/>
      <c r="H417" s="2106"/>
      <c r="I417" s="2002">
        <f t="shared" si="17"/>
        <v>3400</v>
      </c>
      <c r="J417" s="2005"/>
      <c r="K417" s="2010"/>
      <c r="L417" s="2005"/>
      <c r="M417" s="2011"/>
      <c r="N417" s="2004"/>
      <c r="O417" s="2004"/>
    </row>
    <row r="418" spans="1:15" s="1190" customFormat="1">
      <c r="A418" s="334" t="s">
        <v>4756</v>
      </c>
      <c r="B418" s="2004" t="s">
        <v>4757</v>
      </c>
      <c r="C418" s="2104"/>
      <c r="D418" s="885">
        <v>11060</v>
      </c>
      <c r="E418" s="2007"/>
      <c r="F418" s="2105">
        <v>8042</v>
      </c>
      <c r="G418" s="2005"/>
      <c r="H418" s="2106"/>
      <c r="I418" s="2002">
        <f t="shared" si="17"/>
        <v>3018</v>
      </c>
      <c r="J418" s="2005"/>
      <c r="K418" s="2010"/>
      <c r="L418" s="2005"/>
      <c r="M418" s="2011"/>
      <c r="N418" s="2004"/>
      <c r="O418" s="2004"/>
    </row>
    <row r="419" spans="1:15" s="1190" customFormat="1">
      <c r="A419" s="334" t="s">
        <v>4758</v>
      </c>
      <c r="B419" s="2004" t="s">
        <v>4759</v>
      </c>
      <c r="C419" s="2104"/>
      <c r="D419" s="885">
        <v>11846</v>
      </c>
      <c r="E419" s="2007"/>
      <c r="F419" s="2105">
        <v>8730</v>
      </c>
      <c r="G419" s="2005"/>
      <c r="H419" s="2106"/>
      <c r="I419" s="2002">
        <f t="shared" si="17"/>
        <v>3116</v>
      </c>
      <c r="J419" s="2005"/>
      <c r="K419" s="2010"/>
      <c r="L419" s="2005"/>
      <c r="M419" s="2011"/>
      <c r="N419" s="2004"/>
      <c r="O419" s="2004"/>
    </row>
    <row r="420" spans="1:15" s="1190" customFormat="1">
      <c r="A420" s="334" t="s">
        <v>4760</v>
      </c>
      <c r="B420" s="2004" t="s">
        <v>4761</v>
      </c>
      <c r="C420" s="2104"/>
      <c r="D420" s="885">
        <v>13110</v>
      </c>
      <c r="E420" s="2007"/>
      <c r="F420" s="2105">
        <v>9930</v>
      </c>
      <c r="G420" s="2005"/>
      <c r="H420" s="2106"/>
      <c r="I420" s="2002">
        <f t="shared" si="17"/>
        <v>3180</v>
      </c>
      <c r="J420" s="2005"/>
      <c r="K420" s="2010"/>
      <c r="L420" s="2005"/>
      <c r="M420" s="2011"/>
      <c r="N420" s="2004"/>
      <c r="O420" s="2004"/>
    </row>
    <row r="421" spans="1:15" s="1190" customFormat="1">
      <c r="A421" s="334" t="s">
        <v>4762</v>
      </c>
      <c r="B421" s="2004" t="s">
        <v>4763</v>
      </c>
      <c r="C421" s="2104"/>
      <c r="D421" s="885">
        <v>9560</v>
      </c>
      <c r="E421" s="2007"/>
      <c r="F421" s="2105">
        <v>6660</v>
      </c>
      <c r="G421" s="2005"/>
      <c r="H421" s="2106"/>
      <c r="I421" s="2002">
        <f t="shared" si="17"/>
        <v>2900</v>
      </c>
      <c r="J421" s="2005"/>
      <c r="K421" s="2010"/>
      <c r="L421" s="2005"/>
      <c r="M421" s="2011"/>
      <c r="N421" s="2004"/>
      <c r="O421" s="2004"/>
    </row>
    <row r="422" spans="1:15" s="1190" customFormat="1">
      <c r="A422" s="334" t="s">
        <v>4764</v>
      </c>
      <c r="B422" s="2004" t="s">
        <v>4765</v>
      </c>
      <c r="C422" s="2104"/>
      <c r="D422" s="144">
        <v>9020</v>
      </c>
      <c r="E422" s="2007"/>
      <c r="F422" s="2105">
        <v>6160</v>
      </c>
      <c r="G422" s="2005"/>
      <c r="H422" s="2106"/>
      <c r="I422" s="2002">
        <f t="shared" si="17"/>
        <v>2860</v>
      </c>
      <c r="J422" s="2005"/>
      <c r="K422" s="2010"/>
      <c r="L422" s="2005"/>
      <c r="M422" s="2011"/>
      <c r="N422" s="2004"/>
      <c r="O422" s="2004"/>
    </row>
    <row r="423" spans="1:15" s="1190" customFormat="1">
      <c r="A423" s="334" t="s">
        <v>4766</v>
      </c>
      <c r="B423" s="2004" t="s">
        <v>4767</v>
      </c>
      <c r="C423" s="2104"/>
      <c r="D423" s="144">
        <v>7578</v>
      </c>
      <c r="E423" s="2007"/>
      <c r="F423" s="2105">
        <v>4790</v>
      </c>
      <c r="G423" s="2005"/>
      <c r="H423" s="2106"/>
      <c r="I423" s="2002">
        <f t="shared" si="17"/>
        <v>2788</v>
      </c>
      <c r="J423" s="2005"/>
      <c r="K423" s="2010"/>
      <c r="L423" s="2005"/>
      <c r="M423" s="2011"/>
      <c r="N423" s="2004"/>
      <c r="O423" s="2004"/>
    </row>
    <row r="424" spans="1:15" s="1190" customFormat="1">
      <c r="A424" s="334" t="s">
        <v>4768</v>
      </c>
      <c r="B424" s="2004" t="s">
        <v>4769</v>
      </c>
      <c r="C424" s="2104"/>
      <c r="D424" s="144">
        <v>7480</v>
      </c>
      <c r="E424" s="2007"/>
      <c r="F424" s="2105">
        <v>4700</v>
      </c>
      <c r="G424" s="2005"/>
      <c r="H424" s="2106"/>
      <c r="I424" s="2002">
        <f t="shared" si="17"/>
        <v>2780</v>
      </c>
      <c r="J424" s="2005"/>
      <c r="K424" s="2010"/>
      <c r="L424" s="2005"/>
      <c r="M424" s="2011"/>
      <c r="N424" s="2004"/>
      <c r="O424" s="2004"/>
    </row>
    <row r="425" spans="1:15" s="1190" customFormat="1">
      <c r="A425" s="334" t="s">
        <v>4770</v>
      </c>
      <c r="B425" s="2004" t="s">
        <v>4771</v>
      </c>
      <c r="C425" s="2104"/>
      <c r="D425" s="144">
        <v>6940</v>
      </c>
      <c r="E425" s="2007"/>
      <c r="F425" s="2105">
        <v>4200</v>
      </c>
      <c r="G425" s="2005"/>
      <c r="H425" s="2106"/>
      <c r="I425" s="2002">
        <f t="shared" si="17"/>
        <v>2740</v>
      </c>
      <c r="J425" s="2005"/>
      <c r="K425" s="2010"/>
      <c r="L425" s="2005"/>
      <c r="M425" s="2011"/>
      <c r="N425" s="2004"/>
      <c r="O425" s="2004"/>
    </row>
    <row r="426" spans="1:15" s="1190" customFormat="1">
      <c r="A426" s="334" t="s">
        <v>4772</v>
      </c>
      <c r="B426" s="2004" t="s">
        <v>4773</v>
      </c>
      <c r="C426" s="2104"/>
      <c r="D426" s="144">
        <v>5344</v>
      </c>
      <c r="E426" s="2007"/>
      <c r="F426" s="2105">
        <v>2700</v>
      </c>
      <c r="G426" s="2005"/>
      <c r="H426" s="2106"/>
      <c r="I426" s="2002">
        <f t="shared" si="17"/>
        <v>2644</v>
      </c>
      <c r="J426" s="2005"/>
      <c r="K426" s="2010"/>
      <c r="L426" s="2005"/>
      <c r="M426" s="2011"/>
      <c r="N426" s="2004"/>
      <c r="O426" s="2004"/>
    </row>
    <row r="427" spans="1:15" s="1190" customFormat="1">
      <c r="A427" s="334" t="s">
        <v>4774</v>
      </c>
      <c r="B427" s="2004" t="s">
        <v>4775</v>
      </c>
      <c r="C427" s="2104"/>
      <c r="D427" s="144">
        <v>8494</v>
      </c>
      <c r="E427" s="2007"/>
      <c r="F427" s="2105">
        <v>5674</v>
      </c>
      <c r="G427" s="2005"/>
      <c r="H427" s="2106"/>
      <c r="I427" s="2002">
        <f t="shared" si="17"/>
        <v>2820</v>
      </c>
      <c r="J427" s="2005"/>
      <c r="K427" s="2010"/>
      <c r="L427" s="2005"/>
      <c r="M427" s="2011"/>
      <c r="N427" s="2004"/>
      <c r="O427" s="2004"/>
    </row>
    <row r="428" spans="1:15" s="1190" customFormat="1">
      <c r="A428" s="1996"/>
      <c r="B428" s="2004"/>
      <c r="C428" s="2104"/>
      <c r="D428" s="144"/>
      <c r="E428" s="2007"/>
      <c r="F428" s="2105"/>
      <c r="G428" s="2005"/>
      <c r="H428" s="2106"/>
      <c r="I428" s="2002"/>
      <c r="J428" s="2005"/>
      <c r="K428" s="2010"/>
      <c r="L428" s="2005"/>
      <c r="M428" s="2011"/>
      <c r="N428" s="2004"/>
      <c r="O428" s="2004"/>
    </row>
    <row r="429" spans="1:15" s="1190" customFormat="1">
      <c r="A429" s="1097">
        <v>43353</v>
      </c>
      <c r="B429" s="2004"/>
      <c r="C429" s="2104"/>
      <c r="D429" s="144"/>
      <c r="E429" s="2007"/>
      <c r="F429" s="2105"/>
      <c r="G429" s="2005"/>
      <c r="H429" s="2106"/>
      <c r="I429" s="2002"/>
      <c r="J429" s="2005"/>
      <c r="K429" s="2010"/>
      <c r="L429" s="2005"/>
      <c r="M429" s="2011"/>
      <c r="N429" s="2004"/>
      <c r="O429" s="2004"/>
    </row>
    <row r="430" spans="1:15" s="872" customFormat="1">
      <c r="A430" s="334" t="s">
        <v>4776</v>
      </c>
      <c r="B430" s="2004" t="s">
        <v>4777</v>
      </c>
      <c r="C430" s="2104"/>
      <c r="D430" s="144">
        <v>20306</v>
      </c>
      <c r="E430" s="1089"/>
      <c r="F430" s="2105">
        <v>9730</v>
      </c>
      <c r="G430" s="2005"/>
      <c r="H430" s="2106"/>
      <c r="I430" s="2002">
        <f t="shared" ref="I430:I455" si="18">SUM(D430-F430)</f>
        <v>10576</v>
      </c>
      <c r="J430" s="2005"/>
      <c r="K430" s="2010"/>
      <c r="L430" s="2005"/>
      <c r="M430" s="2011"/>
      <c r="N430" s="2004"/>
      <c r="O430" s="2004"/>
    </row>
    <row r="431" spans="1:15" s="872" customFormat="1">
      <c r="A431" s="334" t="s">
        <v>4778</v>
      </c>
      <c r="B431" s="2004" t="s">
        <v>4779</v>
      </c>
      <c r="C431" s="2104"/>
      <c r="D431" s="144">
        <v>69364</v>
      </c>
      <c r="E431" s="2007"/>
      <c r="F431" s="2105">
        <v>55300</v>
      </c>
      <c r="G431" s="2005"/>
      <c r="H431" s="2106"/>
      <c r="I431" s="2002">
        <f t="shared" si="18"/>
        <v>14064</v>
      </c>
      <c r="J431" s="2005"/>
      <c r="K431" s="2010"/>
      <c r="L431" s="2005"/>
      <c r="M431" s="2011"/>
      <c r="N431" s="2004"/>
      <c r="O431" s="2004"/>
    </row>
    <row r="432" spans="1:15" s="872" customFormat="1">
      <c r="A432" s="334" t="s">
        <v>4780</v>
      </c>
      <c r="B432" s="2004" t="s">
        <v>4781</v>
      </c>
      <c r="C432" s="2104"/>
      <c r="D432" s="144">
        <v>68664</v>
      </c>
      <c r="E432" s="2007"/>
      <c r="F432" s="2105">
        <v>54600</v>
      </c>
      <c r="G432" s="2005"/>
      <c r="H432" s="2106"/>
      <c r="I432" s="2002">
        <f t="shared" si="18"/>
        <v>14064</v>
      </c>
      <c r="J432" s="2005"/>
      <c r="K432" s="2010"/>
      <c r="L432" s="2005"/>
      <c r="M432" s="2011"/>
      <c r="N432" s="2004"/>
      <c r="O432" s="2004"/>
    </row>
    <row r="433" spans="1:24" s="872" customFormat="1">
      <c r="A433" s="334" t="s">
        <v>4782</v>
      </c>
      <c r="B433" s="2004" t="s">
        <v>4783</v>
      </c>
      <c r="C433" s="2104"/>
      <c r="D433" s="144">
        <v>68664</v>
      </c>
      <c r="E433" s="2007"/>
      <c r="F433" s="2105">
        <v>54600</v>
      </c>
      <c r="G433" s="2005"/>
      <c r="H433" s="2106"/>
      <c r="I433" s="2002">
        <f t="shared" si="18"/>
        <v>14064</v>
      </c>
      <c r="J433" s="2005"/>
      <c r="K433" s="2010"/>
      <c r="L433" s="2005"/>
      <c r="M433" s="2011"/>
      <c r="N433" s="2004"/>
      <c r="O433" s="2004"/>
      <c r="P433" s="2004"/>
      <c r="Q433" s="2004"/>
      <c r="R433" s="2004"/>
      <c r="S433" s="2004"/>
      <c r="T433" s="2004"/>
      <c r="U433" s="2004"/>
      <c r="V433" s="2004"/>
      <c r="W433" s="2004"/>
      <c r="X433" s="2004"/>
    </row>
    <row r="434" spans="1:24" s="872" customFormat="1">
      <c r="A434" s="334" t="s">
        <v>4784</v>
      </c>
      <c r="B434" s="2004" t="s">
        <v>4785</v>
      </c>
      <c r="C434" s="2104"/>
      <c r="D434" s="144">
        <v>66700</v>
      </c>
      <c r="E434" s="2007"/>
      <c r="F434" s="2105">
        <v>52700</v>
      </c>
      <c r="G434" s="2005"/>
      <c r="H434" s="2106"/>
      <c r="I434" s="2002">
        <f t="shared" si="18"/>
        <v>14000</v>
      </c>
      <c r="J434" s="2005"/>
      <c r="K434" s="2010"/>
      <c r="L434" s="2005"/>
      <c r="M434" s="2011"/>
      <c r="N434" s="2004"/>
      <c r="O434" s="2004"/>
      <c r="P434" s="2004"/>
      <c r="Q434" s="2004"/>
      <c r="R434" s="2004"/>
      <c r="S434" s="2004"/>
      <c r="T434" s="2004"/>
      <c r="U434" s="2004"/>
      <c r="V434" s="2004"/>
      <c r="W434" s="2004"/>
      <c r="X434" s="2004"/>
    </row>
    <row r="435" spans="1:24" s="872" customFormat="1">
      <c r="A435" s="334" t="s">
        <v>4786</v>
      </c>
      <c r="B435" s="2004" t="s">
        <v>4787</v>
      </c>
      <c r="C435" s="2104"/>
      <c r="D435" s="144">
        <v>70480</v>
      </c>
      <c r="E435" s="2007"/>
      <c r="F435" s="2105">
        <v>56480</v>
      </c>
      <c r="G435" s="2005"/>
      <c r="H435" s="2106"/>
      <c r="I435" s="2002">
        <f t="shared" si="18"/>
        <v>14000</v>
      </c>
      <c r="J435" s="2005"/>
      <c r="K435" s="2010"/>
      <c r="L435" s="2005"/>
      <c r="M435" s="2011"/>
      <c r="N435" s="2004"/>
      <c r="O435" s="2004"/>
      <c r="P435" s="2004"/>
      <c r="Q435" s="2004"/>
      <c r="R435" s="2004"/>
      <c r="S435" s="2004"/>
      <c r="T435" s="2004"/>
      <c r="U435" s="2004"/>
      <c r="V435" s="2004"/>
      <c r="W435" s="2004"/>
      <c r="X435" s="2004"/>
    </row>
    <row r="436" spans="1:24" s="872" customFormat="1">
      <c r="A436" s="334" t="s">
        <v>4788</v>
      </c>
      <c r="B436" s="2004" t="s">
        <v>4789</v>
      </c>
      <c r="C436" s="2104"/>
      <c r="D436" s="144">
        <v>59140</v>
      </c>
      <c r="E436" s="2007"/>
      <c r="F436" s="2105">
        <v>46020</v>
      </c>
      <c r="G436" s="2005"/>
      <c r="H436" s="2106"/>
      <c r="I436" s="2002">
        <f t="shared" si="18"/>
        <v>13120</v>
      </c>
      <c r="J436" s="2005"/>
      <c r="K436" s="2010"/>
      <c r="L436" s="2005"/>
      <c r="M436" s="2011"/>
      <c r="N436" s="2004"/>
      <c r="O436" s="2004"/>
      <c r="P436" s="2004"/>
      <c r="Q436" s="2004"/>
      <c r="R436" s="2004"/>
      <c r="S436" s="2004"/>
      <c r="T436" s="2004"/>
      <c r="U436" s="2004"/>
      <c r="V436" s="2004"/>
      <c r="W436" s="2004"/>
      <c r="X436" s="2004"/>
    </row>
    <row r="437" spans="1:24" s="872" customFormat="1">
      <c r="A437" s="334" t="s">
        <v>4790</v>
      </c>
      <c r="B437" s="2004" t="s">
        <v>4791</v>
      </c>
      <c r="C437" s="2104"/>
      <c r="D437" s="144">
        <v>54948</v>
      </c>
      <c r="E437" s="2007"/>
      <c r="F437" s="2105">
        <v>41900</v>
      </c>
      <c r="G437" s="2005"/>
      <c r="H437" s="2106"/>
      <c r="I437" s="2002">
        <f t="shared" si="18"/>
        <v>13048</v>
      </c>
      <c r="J437" s="2005"/>
      <c r="K437" s="2010"/>
      <c r="L437" s="2005"/>
      <c r="M437" s="2011"/>
      <c r="N437" s="2004"/>
      <c r="O437" s="2004"/>
      <c r="P437" s="2004"/>
      <c r="Q437" s="2004"/>
      <c r="R437" s="2004"/>
      <c r="S437" s="2004"/>
      <c r="T437" s="2004"/>
      <c r="U437" s="2004"/>
      <c r="V437" s="2004"/>
      <c r="W437" s="2004"/>
      <c r="X437" s="2004"/>
    </row>
    <row r="438" spans="1:24" s="872" customFormat="1">
      <c r="A438" s="334" t="s">
        <v>4792</v>
      </c>
      <c r="B438" s="2004" t="s">
        <v>4793</v>
      </c>
      <c r="C438" s="2104"/>
      <c r="D438" s="144">
        <v>69940</v>
      </c>
      <c r="E438" s="2007"/>
      <c r="F438" s="2105">
        <v>55780</v>
      </c>
      <c r="G438" s="2005"/>
      <c r="H438" s="2106"/>
      <c r="I438" s="2002">
        <f t="shared" si="18"/>
        <v>14160</v>
      </c>
      <c r="J438" s="2005"/>
      <c r="K438" s="2010"/>
      <c r="L438" s="2005"/>
      <c r="M438" s="2011"/>
      <c r="N438" s="2004"/>
      <c r="O438" s="2004"/>
      <c r="P438" s="2004"/>
      <c r="Q438" s="2004"/>
      <c r="R438" s="2004"/>
      <c r="S438" s="2004"/>
      <c r="T438" s="2004"/>
      <c r="U438" s="2004"/>
      <c r="V438" s="2004"/>
      <c r="W438" s="2004"/>
      <c r="X438" s="2004"/>
    </row>
    <row r="439" spans="1:24" s="872" customFormat="1">
      <c r="A439" s="334" t="s">
        <v>4794</v>
      </c>
      <c r="B439" s="2004" t="s">
        <v>4795</v>
      </c>
      <c r="C439" s="2104"/>
      <c r="D439" s="144">
        <v>58200</v>
      </c>
      <c r="E439" s="2007"/>
      <c r="F439" s="2105">
        <v>45000</v>
      </c>
      <c r="G439" s="2005"/>
      <c r="H439" s="2106"/>
      <c r="I439" s="2002">
        <f t="shared" si="18"/>
        <v>13200</v>
      </c>
      <c r="J439" s="2005"/>
      <c r="K439" s="2010"/>
      <c r="L439" s="2005"/>
      <c r="M439" s="2011"/>
      <c r="N439" s="2004"/>
      <c r="O439" s="2004"/>
      <c r="P439" s="2004"/>
      <c r="Q439" s="2004"/>
      <c r="R439" s="2004"/>
      <c r="S439" s="2004"/>
      <c r="T439" s="2004"/>
      <c r="U439" s="2004"/>
      <c r="V439" s="2004"/>
      <c r="W439" s="2004"/>
      <c r="X439" s="2004"/>
    </row>
    <row r="440" spans="1:24" s="872" customFormat="1">
      <c r="A440" s="334" t="s">
        <v>4796</v>
      </c>
      <c r="B440" s="2004" t="s">
        <v>4797</v>
      </c>
      <c r="C440" s="2104"/>
      <c r="D440" s="144">
        <v>18980</v>
      </c>
      <c r="E440" s="1089"/>
      <c r="F440" s="2105">
        <v>8500</v>
      </c>
      <c r="G440" s="2005"/>
      <c r="H440" s="2106"/>
      <c r="I440" s="2002">
        <f t="shared" si="18"/>
        <v>10480</v>
      </c>
      <c r="J440" s="2005"/>
      <c r="K440" s="2010"/>
      <c r="L440" s="2005"/>
      <c r="M440" s="2011"/>
      <c r="N440" s="2004"/>
      <c r="O440" s="2004"/>
      <c r="P440" s="2004"/>
      <c r="Q440" s="2004"/>
      <c r="R440" s="2004"/>
      <c r="S440" s="2004"/>
      <c r="T440" s="2004"/>
      <c r="U440" s="2004"/>
      <c r="V440" s="2004"/>
      <c r="W440" s="2004"/>
      <c r="X440" s="2004"/>
    </row>
    <row r="441" spans="1:24" s="872" customFormat="1">
      <c r="A441" s="334" t="s">
        <v>4798</v>
      </c>
      <c r="B441" s="2004" t="s">
        <v>4799</v>
      </c>
      <c r="C441" s="2104"/>
      <c r="D441" s="144">
        <v>18150</v>
      </c>
      <c r="E441" s="1089"/>
      <c r="F441" s="2105">
        <v>7750</v>
      </c>
      <c r="G441" s="2005"/>
      <c r="H441" s="2106"/>
      <c r="I441" s="2002">
        <f t="shared" si="18"/>
        <v>10400</v>
      </c>
      <c r="J441" s="2005"/>
      <c r="K441" s="2010"/>
      <c r="L441" s="2005"/>
      <c r="M441" s="2011"/>
      <c r="N441" s="2004"/>
      <c r="O441" s="2004"/>
      <c r="P441" s="2004"/>
      <c r="Q441" s="2004"/>
      <c r="R441" s="2004"/>
      <c r="S441" s="2004"/>
      <c r="T441" s="2004"/>
      <c r="U441" s="2004"/>
      <c r="V441" s="2004"/>
      <c r="W441" s="2004"/>
      <c r="X441" s="2004"/>
    </row>
    <row r="442" spans="1:24" s="872" customFormat="1">
      <c r="A442" s="334" t="s">
        <v>4800</v>
      </c>
      <c r="B442" s="2004" t="s">
        <v>4801</v>
      </c>
      <c r="C442" s="2104"/>
      <c r="D442" s="144">
        <v>10060</v>
      </c>
      <c r="E442" s="2007"/>
      <c r="F442" s="2105">
        <v>7240</v>
      </c>
      <c r="G442" s="2005"/>
      <c r="H442" s="2106"/>
      <c r="I442" s="2002">
        <f t="shared" si="18"/>
        <v>2820</v>
      </c>
      <c r="J442" s="2005"/>
      <c r="K442" s="2010"/>
      <c r="L442" s="2005"/>
      <c r="M442" s="2011"/>
      <c r="N442" s="2004"/>
      <c r="O442" s="2004"/>
      <c r="P442" s="2004"/>
      <c r="Q442" s="2004"/>
      <c r="R442" s="2004"/>
      <c r="S442" s="2004"/>
      <c r="T442" s="2004"/>
      <c r="U442" s="2004"/>
      <c r="V442" s="2004"/>
      <c r="W442" s="2004"/>
      <c r="X442" s="2004"/>
    </row>
    <row r="443" spans="1:24" s="872" customFormat="1">
      <c r="A443" s="334" t="s">
        <v>4802</v>
      </c>
      <c r="B443" s="2004" t="s">
        <v>4803</v>
      </c>
      <c r="C443" s="2104"/>
      <c r="D443" s="144">
        <v>10420</v>
      </c>
      <c r="E443" s="2007"/>
      <c r="F443" s="2105">
        <v>7600</v>
      </c>
      <c r="G443" s="2005"/>
      <c r="H443" s="2106"/>
      <c r="I443" s="2002">
        <f t="shared" si="18"/>
        <v>2820</v>
      </c>
      <c r="J443" s="2005"/>
      <c r="K443" s="2010"/>
      <c r="L443" s="2005"/>
      <c r="M443" s="2011"/>
      <c r="N443" s="2004"/>
      <c r="O443" s="2004"/>
      <c r="P443" s="2004"/>
      <c r="Q443" s="2004"/>
      <c r="R443" s="2004"/>
      <c r="S443" s="2004"/>
      <c r="T443" s="2004"/>
      <c r="U443" s="2004"/>
      <c r="V443" s="2004"/>
      <c r="W443" s="2004"/>
      <c r="X443" s="2004"/>
    </row>
    <row r="444" spans="1:24" s="872" customFormat="1">
      <c r="A444" s="334" t="s">
        <v>4804</v>
      </c>
      <c r="B444" s="2004" t="s">
        <v>4805</v>
      </c>
      <c r="C444" s="2104"/>
      <c r="D444" s="1063">
        <v>8098</v>
      </c>
      <c r="E444" s="2007"/>
      <c r="F444" s="2105">
        <v>5280</v>
      </c>
      <c r="G444" s="2005"/>
      <c r="H444" s="2106"/>
      <c r="I444" s="2002">
        <f t="shared" si="18"/>
        <v>2818</v>
      </c>
      <c r="J444" s="2005"/>
      <c r="K444" s="2010"/>
      <c r="L444" s="2005"/>
      <c r="M444" s="2011"/>
      <c r="N444" s="2004"/>
      <c r="O444" s="2004"/>
      <c r="P444" s="2004"/>
      <c r="Q444" s="2004"/>
      <c r="R444" s="2004"/>
      <c r="S444" s="2004"/>
      <c r="T444" s="2004"/>
      <c r="U444" s="2004"/>
      <c r="V444" s="2004"/>
      <c r="W444" s="2004"/>
      <c r="X444" s="2004"/>
    </row>
    <row r="445" spans="1:24" s="872" customFormat="1">
      <c r="A445" s="334" t="s">
        <v>4806</v>
      </c>
      <c r="B445" s="2004" t="s">
        <v>4807</v>
      </c>
      <c r="C445" s="2104"/>
      <c r="D445" s="1063">
        <v>8098</v>
      </c>
      <c r="E445" s="2007"/>
      <c r="F445" s="2105">
        <v>5280</v>
      </c>
      <c r="G445" s="2005"/>
      <c r="H445" s="2106"/>
      <c r="I445" s="2002">
        <f t="shared" si="18"/>
        <v>2818</v>
      </c>
      <c r="J445" s="2005"/>
      <c r="K445" s="2010"/>
      <c r="L445" s="2005"/>
      <c r="M445" s="2011"/>
      <c r="N445" s="2004"/>
      <c r="O445" s="2004"/>
      <c r="P445" s="2004"/>
      <c r="Q445" s="2004"/>
      <c r="R445" s="2004"/>
      <c r="S445" s="2004"/>
      <c r="T445" s="2004"/>
      <c r="U445" s="2004"/>
      <c r="V445" s="2004"/>
      <c r="W445" s="2004"/>
      <c r="X445" s="2004"/>
    </row>
    <row r="446" spans="1:24" s="872" customFormat="1">
      <c r="A446" s="334" t="s">
        <v>4808</v>
      </c>
      <c r="B446" s="2004" t="s">
        <v>4809</v>
      </c>
      <c r="C446" s="2104"/>
      <c r="D446" s="1063">
        <v>10481</v>
      </c>
      <c r="E446" s="2007"/>
      <c r="F446" s="2105">
        <v>7582</v>
      </c>
      <c r="G446" s="2005"/>
      <c r="H446" s="2106"/>
      <c r="I446" s="2002">
        <f t="shared" si="18"/>
        <v>2899</v>
      </c>
      <c r="J446" s="2005"/>
      <c r="K446" s="2010"/>
      <c r="L446" s="2005"/>
      <c r="M446" s="2011"/>
      <c r="N446" s="2004"/>
      <c r="O446" s="2004"/>
      <c r="P446" s="2004"/>
      <c r="Q446" s="2004"/>
      <c r="R446" s="2004"/>
      <c r="S446" s="2004"/>
      <c r="T446" s="2004"/>
      <c r="U446" s="2004"/>
      <c r="V446" s="2004"/>
      <c r="W446" s="2004"/>
      <c r="X446" s="2004"/>
    </row>
    <row r="447" spans="1:24" s="872" customFormat="1">
      <c r="A447" s="334" t="s">
        <v>4810</v>
      </c>
      <c r="B447" s="2004" t="s">
        <v>4811</v>
      </c>
      <c r="C447" s="2104"/>
      <c r="D447" s="1063">
        <v>14326</v>
      </c>
      <c r="E447" s="2007"/>
      <c r="F447" s="2105">
        <v>11070</v>
      </c>
      <c r="G447" s="2005"/>
      <c r="H447" s="2106"/>
      <c r="I447" s="2002">
        <f t="shared" si="18"/>
        <v>3256</v>
      </c>
      <c r="J447" s="2005"/>
      <c r="K447" s="2010"/>
      <c r="L447" s="2005"/>
      <c r="M447" s="2011"/>
      <c r="N447" s="2004"/>
      <c r="O447" s="2004"/>
      <c r="P447" s="2004"/>
      <c r="Q447" s="2004"/>
      <c r="R447" s="2004"/>
      <c r="S447" s="2004"/>
      <c r="T447" s="2004"/>
      <c r="U447" s="2004"/>
      <c r="V447" s="2004"/>
      <c r="W447" s="2004"/>
      <c r="X447" s="2004"/>
    </row>
    <row r="448" spans="1:24">
      <c r="A448" s="334" t="s">
        <v>4812</v>
      </c>
      <c r="B448" s="2004" t="s">
        <v>4813</v>
      </c>
      <c r="C448" s="2004"/>
      <c r="D448" s="2178">
        <v>14196</v>
      </c>
      <c r="E448" s="2007"/>
      <c r="F448" s="2105">
        <v>10896</v>
      </c>
      <c r="G448" s="2005"/>
      <c r="H448" s="2106"/>
      <c r="I448" s="2002">
        <f t="shared" si="18"/>
        <v>3300</v>
      </c>
      <c r="J448" s="2005"/>
      <c r="K448" s="2010"/>
      <c r="L448" s="2005"/>
      <c r="M448" s="2011"/>
      <c r="N448" s="2004"/>
      <c r="O448" s="2004"/>
      <c r="P448" s="2004"/>
      <c r="Q448" s="2004"/>
      <c r="R448" s="2004"/>
      <c r="S448" s="2004"/>
      <c r="T448" s="2004"/>
      <c r="U448" s="2004"/>
      <c r="V448" s="2004"/>
      <c r="W448" s="2004"/>
      <c r="X448" s="2004"/>
    </row>
    <row r="449" spans="1:24">
      <c r="A449" s="334" t="s">
        <v>4814</v>
      </c>
      <c r="B449" s="2004" t="s">
        <v>4815</v>
      </c>
      <c r="C449" s="2004"/>
      <c r="D449" s="2178">
        <v>38360</v>
      </c>
      <c r="E449" s="2007"/>
      <c r="F449" s="2105">
        <v>26600</v>
      </c>
      <c r="G449" s="2005"/>
      <c r="H449" s="2106"/>
      <c r="I449" s="2002">
        <f t="shared" si="18"/>
        <v>11760</v>
      </c>
      <c r="J449" s="2005"/>
      <c r="K449" s="2010"/>
      <c r="L449" s="2005"/>
      <c r="M449" s="2011"/>
      <c r="N449" s="2004"/>
      <c r="O449" s="2004"/>
      <c r="P449" s="2004"/>
      <c r="Q449" s="2004"/>
      <c r="R449" s="2004"/>
      <c r="S449" s="2004"/>
      <c r="T449" s="2004"/>
      <c r="U449" s="2004"/>
      <c r="V449" s="2004"/>
      <c r="W449" s="2004"/>
      <c r="X449" s="2004"/>
    </row>
    <row r="450" spans="1:24">
      <c r="A450" s="334" t="s">
        <v>4816</v>
      </c>
      <c r="B450" s="2004" t="s">
        <v>4817</v>
      </c>
      <c r="C450" s="2004"/>
      <c r="D450" s="2178">
        <v>11380</v>
      </c>
      <c r="E450" s="2007"/>
      <c r="F450" s="2105">
        <v>8400</v>
      </c>
      <c r="G450" s="2005"/>
      <c r="H450" s="2106"/>
      <c r="I450" s="2002">
        <f t="shared" si="18"/>
        <v>2980</v>
      </c>
      <c r="J450" s="2005"/>
      <c r="K450" s="2010"/>
      <c r="L450" s="2005"/>
      <c r="M450" s="2011"/>
      <c r="N450" s="2004"/>
      <c r="O450" s="2004"/>
      <c r="P450" s="2004"/>
      <c r="Q450" s="2004"/>
      <c r="R450" s="2004"/>
      <c r="S450" s="2004"/>
      <c r="T450" s="2004"/>
      <c r="U450" s="2004"/>
      <c r="V450" s="2004"/>
      <c r="W450" s="2004"/>
      <c r="X450" s="2004"/>
    </row>
    <row r="451" spans="1:24">
      <c r="A451" s="334" t="s">
        <v>4818</v>
      </c>
      <c r="B451" s="2004" t="s">
        <v>4819</v>
      </c>
      <c r="C451" s="2004"/>
      <c r="D451" s="2178">
        <v>9220</v>
      </c>
      <c r="E451" s="2007"/>
      <c r="F451" s="2105">
        <v>6400</v>
      </c>
      <c r="G451" s="2005"/>
      <c r="H451" s="2106"/>
      <c r="I451" s="2002">
        <f t="shared" si="18"/>
        <v>2820</v>
      </c>
      <c r="J451" s="2005"/>
      <c r="K451" s="2010"/>
      <c r="L451" s="2005"/>
      <c r="M451" s="2011"/>
      <c r="N451" s="2004"/>
      <c r="O451" s="2004"/>
      <c r="P451" s="2004"/>
      <c r="Q451" s="2004"/>
      <c r="R451" s="2004"/>
      <c r="S451" s="2004"/>
      <c r="T451" s="2004"/>
      <c r="U451" s="2004"/>
      <c r="V451" s="2004"/>
      <c r="W451" s="2004"/>
      <c r="X451" s="2004"/>
    </row>
    <row r="452" spans="1:24">
      <c r="A452" s="334" t="s">
        <v>4820</v>
      </c>
      <c r="B452" s="2004" t="s">
        <v>4821</v>
      </c>
      <c r="C452" s="2004"/>
      <c r="D452" s="2178">
        <v>11798</v>
      </c>
      <c r="E452" s="2007"/>
      <c r="F452" s="2105">
        <v>8980</v>
      </c>
      <c r="G452" s="2005"/>
      <c r="H452" s="2106"/>
      <c r="I452" s="2002">
        <f t="shared" si="18"/>
        <v>2818</v>
      </c>
      <c r="J452" s="2005"/>
      <c r="K452" s="2010"/>
      <c r="L452" s="2005"/>
      <c r="M452" s="2011"/>
      <c r="N452" s="2004"/>
      <c r="O452" s="2004"/>
      <c r="P452" s="2004"/>
      <c r="Q452" s="2004"/>
      <c r="R452" s="2004"/>
      <c r="S452" s="2004"/>
      <c r="T452" s="2004"/>
      <c r="U452" s="2004"/>
      <c r="V452" s="2004"/>
      <c r="W452" s="2004"/>
      <c r="X452" s="2004"/>
    </row>
    <row r="453" spans="1:24">
      <c r="A453" s="334" t="s">
        <v>4822</v>
      </c>
      <c r="B453" s="2004" t="s">
        <v>4823</v>
      </c>
      <c r="C453" s="2004"/>
      <c r="D453" s="2178">
        <v>25510</v>
      </c>
      <c r="E453" s="2007"/>
      <c r="F453" s="2105">
        <v>21570</v>
      </c>
      <c r="G453" s="2005"/>
      <c r="H453" s="2106"/>
      <c r="I453" s="2002">
        <f t="shared" si="18"/>
        <v>3940</v>
      </c>
      <c r="J453" s="2005"/>
      <c r="K453" s="2010"/>
      <c r="L453" s="2005"/>
      <c r="M453" s="2011"/>
      <c r="N453" s="2004"/>
      <c r="O453" s="2004"/>
      <c r="P453" s="2004"/>
      <c r="Q453" s="2004"/>
      <c r="R453" s="2004"/>
      <c r="S453" s="2004"/>
      <c r="T453" s="2004"/>
      <c r="U453" s="2004"/>
      <c r="V453" s="2004"/>
      <c r="W453" s="2004"/>
      <c r="X453" s="2004"/>
    </row>
    <row r="454" spans="1:24">
      <c r="A454" s="334" t="s">
        <v>4824</v>
      </c>
      <c r="B454" s="2004" t="s">
        <v>4825</v>
      </c>
      <c r="C454" s="2004"/>
      <c r="D454" s="2178">
        <v>34306</v>
      </c>
      <c r="E454" s="2007"/>
      <c r="F454" s="2105">
        <v>29646</v>
      </c>
      <c r="G454" s="2005"/>
      <c r="H454" s="2106"/>
      <c r="I454" s="2002">
        <f t="shared" si="18"/>
        <v>4660</v>
      </c>
      <c r="J454" s="2005"/>
      <c r="K454" s="2010"/>
      <c r="L454" s="2005"/>
      <c r="M454" s="2011"/>
      <c r="N454" s="2004"/>
      <c r="O454" s="2004"/>
      <c r="P454" s="2004"/>
      <c r="Q454" s="2004"/>
      <c r="R454" s="2004"/>
      <c r="S454" s="2004"/>
      <c r="T454" s="2004"/>
      <c r="U454" s="2004"/>
      <c r="V454" s="2004"/>
      <c r="W454" s="2004"/>
      <c r="X454" s="2004"/>
    </row>
    <row r="455" spans="1:24">
      <c r="A455" s="334" t="s">
        <v>4826</v>
      </c>
      <c r="B455" s="2004" t="s">
        <v>4827</v>
      </c>
      <c r="C455" s="2004"/>
      <c r="D455" s="2178">
        <v>30350</v>
      </c>
      <c r="E455" s="2007"/>
      <c r="F455" s="2105">
        <v>25850</v>
      </c>
      <c r="G455" s="2005"/>
      <c r="H455" s="2106"/>
      <c r="I455" s="2002">
        <f t="shared" si="18"/>
        <v>4500</v>
      </c>
      <c r="J455" s="2005"/>
      <c r="K455" s="2010"/>
      <c r="L455" s="2005"/>
      <c r="M455" s="2011"/>
      <c r="N455" s="2004"/>
      <c r="O455" s="2004"/>
      <c r="P455" s="2004"/>
      <c r="Q455" s="2004"/>
      <c r="R455" s="2004"/>
      <c r="S455" s="2004"/>
      <c r="T455" s="2004"/>
      <c r="U455" s="2004"/>
      <c r="V455" s="2004"/>
      <c r="W455" s="2004"/>
      <c r="X455" s="2004"/>
    </row>
    <row r="456" spans="1:24">
      <c r="A456" s="2005"/>
      <c r="B456" s="2004"/>
      <c r="C456" s="2004"/>
      <c r="D456" s="2178"/>
      <c r="E456" s="2007"/>
      <c r="F456" s="2005"/>
      <c r="G456" s="2005"/>
      <c r="H456" s="2106"/>
      <c r="I456" s="2005"/>
      <c r="J456" s="2005"/>
      <c r="K456" s="2010"/>
      <c r="L456" s="2005"/>
      <c r="M456" s="2011"/>
      <c r="N456" s="2004"/>
      <c r="O456" s="2004"/>
      <c r="P456" s="2004"/>
      <c r="Q456" s="2004"/>
      <c r="R456" s="2004"/>
      <c r="S456" s="2004"/>
      <c r="T456" s="2004"/>
      <c r="U456" s="2004"/>
      <c r="V456" s="2004"/>
      <c r="W456" s="2004"/>
      <c r="X456" s="2004"/>
    </row>
    <row r="457" spans="1:24" s="872" customFormat="1">
      <c r="A457" s="1996"/>
      <c r="B457" s="2004"/>
      <c r="C457" s="2104"/>
      <c r="D457" s="144"/>
      <c r="E457" s="2007"/>
      <c r="F457" s="2105"/>
      <c r="G457" s="2005"/>
      <c r="H457" s="2106"/>
      <c r="I457" s="2002"/>
      <c r="J457" s="2005"/>
      <c r="K457" s="2010"/>
      <c r="L457" s="2005"/>
      <c r="M457" s="2011"/>
      <c r="N457" s="2004"/>
      <c r="O457" s="2004"/>
      <c r="P457" s="2004"/>
      <c r="Q457" s="2004"/>
      <c r="R457" s="2004"/>
      <c r="S457" s="2004"/>
      <c r="T457" s="2004"/>
      <c r="U457" s="2004"/>
      <c r="V457" s="2004"/>
      <c r="W457" s="2004"/>
      <c r="X457" s="2004"/>
    </row>
    <row r="458" spans="1:24" s="872" customFormat="1">
      <c r="A458" s="1097">
        <v>43353</v>
      </c>
      <c r="B458" s="216" t="s">
        <v>4524</v>
      </c>
      <c r="C458" s="2104"/>
      <c r="D458" s="144"/>
      <c r="E458" s="2007"/>
      <c r="F458" s="2105"/>
      <c r="G458" s="2005"/>
      <c r="H458" s="2106"/>
      <c r="I458" s="2002"/>
      <c r="J458" s="2005"/>
      <c r="K458" s="2010"/>
      <c r="L458" s="2005"/>
      <c r="M458" s="2011"/>
      <c r="N458" s="2004"/>
      <c r="O458" s="2004"/>
      <c r="P458" s="2004"/>
      <c r="Q458" s="2004"/>
      <c r="R458" s="2004"/>
      <c r="S458" s="2004"/>
      <c r="T458" s="2004"/>
      <c r="U458" s="2004"/>
      <c r="V458" s="2004"/>
      <c r="W458" s="2004"/>
      <c r="X458" s="2004"/>
    </row>
    <row r="459" spans="1:24" s="872" customFormat="1">
      <c r="A459" s="334" t="s">
        <v>4828</v>
      </c>
      <c r="B459" s="2004" t="s">
        <v>4829</v>
      </c>
      <c r="C459" s="2104"/>
      <c r="D459" s="1063">
        <v>7025</v>
      </c>
      <c r="E459" s="2007"/>
      <c r="F459" s="2105">
        <v>4286</v>
      </c>
      <c r="G459" s="2005"/>
      <c r="H459" s="2106"/>
      <c r="I459" s="2002">
        <f t="shared" ref="I459:I464" si="19">SUM(D459-F459)</f>
        <v>2739</v>
      </c>
      <c r="J459" s="2005"/>
      <c r="K459" s="2010"/>
      <c r="L459" s="2005"/>
      <c r="M459" s="2011"/>
      <c r="N459" s="2004"/>
      <c r="O459" s="2004"/>
      <c r="P459" s="2004"/>
      <c r="Q459" s="2004"/>
      <c r="R459" s="2004"/>
      <c r="S459" s="2004"/>
      <c r="T459" s="2004"/>
      <c r="U459" s="2004"/>
      <c r="V459" s="2004"/>
      <c r="W459" s="2004"/>
      <c r="X459" s="2004"/>
    </row>
    <row r="460" spans="1:24" s="872" customFormat="1">
      <c r="A460" s="334" t="s">
        <v>4830</v>
      </c>
      <c r="B460" s="2004" t="s">
        <v>4831</v>
      </c>
      <c r="C460" s="2104"/>
      <c r="D460" s="1063">
        <v>15896</v>
      </c>
      <c r="E460" s="2007"/>
      <c r="F460" s="2105">
        <v>12500</v>
      </c>
      <c r="G460" s="2005"/>
      <c r="H460" s="2106"/>
      <c r="I460" s="2002">
        <f t="shared" si="19"/>
        <v>3396</v>
      </c>
      <c r="J460" s="2005"/>
      <c r="K460" s="2010"/>
      <c r="L460" s="2005"/>
      <c r="M460" s="2011"/>
      <c r="N460" s="2004"/>
      <c r="O460" s="2004"/>
      <c r="P460" s="2004"/>
      <c r="Q460" s="2004"/>
      <c r="R460" s="2004"/>
      <c r="S460" s="2004"/>
      <c r="T460" s="2004"/>
      <c r="U460" s="2004"/>
      <c r="V460" s="2004"/>
      <c r="W460" s="2004"/>
      <c r="X460" s="2004"/>
    </row>
    <row r="461" spans="1:24" s="872" customFormat="1">
      <c r="A461" s="334" t="s">
        <v>4832</v>
      </c>
      <c r="B461" s="2004" t="s">
        <v>4833</v>
      </c>
      <c r="C461" s="2104"/>
      <c r="D461" s="144">
        <v>26500</v>
      </c>
      <c r="E461" s="2007"/>
      <c r="F461" s="2105">
        <v>22400</v>
      </c>
      <c r="G461" s="2005"/>
      <c r="H461" s="2106"/>
      <c r="I461" s="2002">
        <f t="shared" si="19"/>
        <v>4100</v>
      </c>
      <c r="J461" s="2005"/>
      <c r="K461" s="2010"/>
      <c r="L461" s="2005"/>
      <c r="M461" s="2011"/>
      <c r="N461" s="2004"/>
      <c r="O461" s="2004"/>
      <c r="P461" s="2004"/>
      <c r="Q461" s="2004"/>
      <c r="R461" s="2004"/>
      <c r="S461" s="2004"/>
      <c r="T461" s="2004"/>
      <c r="U461" s="2004"/>
      <c r="V461" s="2004"/>
      <c r="W461" s="2004"/>
      <c r="X461" s="2004"/>
    </row>
    <row r="462" spans="1:24" s="872" customFormat="1">
      <c r="A462" s="334" t="s">
        <v>4834</v>
      </c>
      <c r="B462" s="2004" t="s">
        <v>4835</v>
      </c>
      <c r="C462" s="2104"/>
      <c r="D462" s="1063">
        <v>14000</v>
      </c>
      <c r="E462" s="2007"/>
      <c r="F462" s="1066">
        <v>14000</v>
      </c>
      <c r="G462" s="2005"/>
      <c r="H462" s="2106"/>
      <c r="I462" s="2002">
        <f t="shared" si="19"/>
        <v>0</v>
      </c>
      <c r="J462" s="2005"/>
      <c r="K462" s="2010"/>
      <c r="L462" s="2005"/>
      <c r="M462" s="2011"/>
      <c r="N462" s="2004"/>
      <c r="O462" s="2004"/>
      <c r="P462" s="2004"/>
      <c r="Q462" s="2004"/>
      <c r="R462" s="2004"/>
      <c r="S462" s="2004"/>
      <c r="T462" s="2004"/>
      <c r="U462" s="2004"/>
      <c r="V462" s="2004"/>
      <c r="W462" s="2004"/>
      <c r="X462" s="2004"/>
    </row>
    <row r="463" spans="1:24" s="872" customFormat="1">
      <c r="A463" s="334" t="s">
        <v>4836</v>
      </c>
      <c r="B463" s="2004" t="s">
        <v>4837</v>
      </c>
      <c r="C463" s="2104"/>
      <c r="D463" s="144">
        <v>25204</v>
      </c>
      <c r="E463" s="2007"/>
      <c r="F463" s="2105">
        <v>21200</v>
      </c>
      <c r="G463" s="2005"/>
      <c r="H463" s="2106"/>
      <c r="I463" s="2002">
        <f t="shared" si="19"/>
        <v>4004</v>
      </c>
      <c r="J463" s="2005"/>
      <c r="K463" s="2010"/>
      <c r="L463" s="2005"/>
      <c r="M463" s="2011"/>
      <c r="N463" s="2004"/>
      <c r="O463" s="2004"/>
      <c r="P463" s="2004"/>
      <c r="Q463" s="2004"/>
      <c r="R463" s="2004"/>
      <c r="S463" s="2004"/>
      <c r="T463" s="2004"/>
      <c r="U463" s="2004"/>
      <c r="V463" s="2004"/>
      <c r="W463" s="2004"/>
      <c r="X463" s="2004"/>
    </row>
    <row r="464" spans="1:24" s="872" customFormat="1">
      <c r="A464" s="334" t="s">
        <v>4838</v>
      </c>
      <c r="B464" s="334" t="s">
        <v>4839</v>
      </c>
      <c r="C464" s="2104"/>
      <c r="D464" s="1063">
        <v>6600</v>
      </c>
      <c r="E464" s="2007"/>
      <c r="F464" s="1066">
        <v>6600</v>
      </c>
      <c r="G464" s="2005"/>
      <c r="H464" s="2106"/>
      <c r="I464" s="2002">
        <f t="shared" si="19"/>
        <v>0</v>
      </c>
      <c r="J464" s="2005"/>
      <c r="K464" s="2010"/>
      <c r="L464" s="2005"/>
      <c r="M464" s="2011"/>
      <c r="N464" s="2004"/>
      <c r="O464" s="2004"/>
      <c r="P464" s="2004"/>
      <c r="Q464" s="2004"/>
      <c r="R464" s="2004"/>
      <c r="S464" s="2004"/>
      <c r="T464" s="2004"/>
      <c r="U464" s="2004"/>
      <c r="V464" s="2004"/>
      <c r="W464" s="2004"/>
      <c r="X464" s="2004"/>
    </row>
    <row r="465" spans="1:24" s="872" customFormat="1">
      <c r="A465" s="1996"/>
      <c r="B465" s="334"/>
      <c r="C465" s="2104"/>
      <c r="D465" s="144"/>
      <c r="E465" s="2007"/>
      <c r="F465" s="2105"/>
      <c r="G465" s="2005"/>
      <c r="H465" s="2106"/>
      <c r="I465" s="2002"/>
      <c r="J465" s="2005"/>
      <c r="K465" s="2010"/>
      <c r="L465" s="2005"/>
      <c r="M465" s="2011"/>
      <c r="N465" s="2004"/>
      <c r="O465" s="2004"/>
      <c r="P465" s="2004"/>
      <c r="Q465" s="2004"/>
      <c r="R465" s="2004"/>
      <c r="S465" s="2004"/>
      <c r="T465" s="2004"/>
      <c r="U465" s="2004"/>
      <c r="V465" s="2004"/>
      <c r="W465" s="2004"/>
      <c r="X465" s="2004"/>
    </row>
    <row r="466" spans="1:24" s="872" customFormat="1">
      <c r="A466" s="1996"/>
      <c r="B466" s="2004"/>
      <c r="C466" s="2104"/>
      <c r="D466" s="144"/>
      <c r="E466" s="2007"/>
      <c r="F466" s="2105"/>
      <c r="G466" s="2005"/>
      <c r="H466" s="2106"/>
      <c r="I466" s="2002"/>
      <c r="J466" s="2005"/>
      <c r="K466" s="2010"/>
      <c r="L466" s="2005"/>
      <c r="M466" s="2011"/>
      <c r="N466" s="2004"/>
      <c r="O466" s="2004"/>
      <c r="P466" s="2004"/>
      <c r="Q466" s="2004"/>
      <c r="R466" s="2004"/>
      <c r="S466" s="2004"/>
      <c r="T466" s="2004"/>
      <c r="U466" s="2004"/>
      <c r="V466" s="2004"/>
      <c r="W466" s="2004"/>
      <c r="X466" s="2004"/>
    </row>
    <row r="467" spans="1:24" s="1128" customFormat="1">
      <c r="A467" s="210" t="s">
        <v>732</v>
      </c>
      <c r="B467" s="216"/>
      <c r="C467" s="217"/>
      <c r="D467" s="144"/>
      <c r="E467" s="2007"/>
      <c r="F467" s="2105"/>
      <c r="G467" s="2005"/>
      <c r="H467" s="2106"/>
      <c r="I467" s="2002"/>
      <c r="J467" s="2005"/>
      <c r="K467" s="2010"/>
      <c r="L467" s="2005"/>
      <c r="M467" s="2011"/>
      <c r="N467" s="2004"/>
      <c r="O467" s="2004"/>
      <c r="P467" s="2004"/>
      <c r="Q467" s="2004"/>
      <c r="R467" s="2004"/>
      <c r="S467" s="2004"/>
      <c r="T467" s="2004"/>
      <c r="U467" s="2004"/>
      <c r="V467" s="2004"/>
      <c r="W467" s="2004"/>
      <c r="X467" s="2004"/>
    </row>
    <row r="468" spans="1:24" s="1128" customFormat="1">
      <c r="A468" s="184"/>
      <c r="B468" s="675" t="s">
        <v>7</v>
      </c>
      <c r="C468" s="684"/>
      <c r="D468" s="144"/>
      <c r="E468" s="2007"/>
      <c r="F468" s="2105"/>
      <c r="G468" s="2005"/>
      <c r="H468" s="2106"/>
      <c r="I468" s="2002"/>
      <c r="J468" s="2005"/>
      <c r="K468" s="2010"/>
      <c r="L468" s="2005"/>
      <c r="M468" s="2011"/>
      <c r="N468" s="2004"/>
      <c r="O468" s="2004"/>
      <c r="P468" s="2004"/>
      <c r="Q468" s="2004"/>
      <c r="R468" s="2004"/>
      <c r="S468" s="2004"/>
      <c r="T468" s="2004"/>
      <c r="U468" s="2004"/>
      <c r="V468" s="2004"/>
      <c r="W468" s="2004"/>
      <c r="X468" s="2004"/>
    </row>
    <row r="469" spans="1:24" s="1128" customFormat="1">
      <c r="A469" s="184"/>
      <c r="B469" s="216"/>
      <c r="C469" s="217"/>
      <c r="D469" s="144"/>
      <c r="E469" s="2007"/>
      <c r="F469" s="2105"/>
      <c r="G469" s="2005"/>
      <c r="H469" s="2106"/>
      <c r="I469" s="2002"/>
      <c r="J469" s="2005"/>
      <c r="K469" s="2010"/>
      <c r="L469" s="2005"/>
      <c r="M469" s="2011"/>
      <c r="N469" s="2004"/>
      <c r="O469" s="2004"/>
      <c r="P469" s="2004"/>
      <c r="Q469" s="2004"/>
      <c r="R469" s="2004"/>
      <c r="S469" s="2004"/>
      <c r="T469" s="2004"/>
      <c r="U469" s="2004"/>
      <c r="V469" s="2004"/>
      <c r="W469" s="2004"/>
      <c r="X469" s="2004"/>
    </row>
    <row r="470" spans="1:24" s="1128" customFormat="1">
      <c r="A470" s="184"/>
      <c r="B470" s="244" t="s">
        <v>733</v>
      </c>
      <c r="C470" s="710">
        <f>SUM(D379:D466)+SUM(C467:C469)</f>
        <v>4233649</v>
      </c>
      <c r="D470" s="144"/>
      <c r="E470" s="2007"/>
      <c r="F470" s="2105"/>
      <c r="G470" s="2005"/>
      <c r="H470" s="2106"/>
      <c r="I470" s="2002"/>
      <c r="J470" s="2005"/>
      <c r="K470" s="2010"/>
      <c r="L470" s="2005"/>
      <c r="M470" s="2011"/>
      <c r="N470" s="2004"/>
      <c r="O470" s="2004"/>
      <c r="P470" s="2004"/>
      <c r="Q470" s="2004"/>
      <c r="R470" s="2004"/>
      <c r="S470" s="2004"/>
      <c r="T470" s="2004"/>
      <c r="U470" s="2004"/>
      <c r="V470" s="2004"/>
      <c r="W470" s="2004"/>
      <c r="X470" s="2004"/>
    </row>
    <row r="471" spans="1:24" s="1128" customFormat="1">
      <c r="A471" s="1996"/>
      <c r="B471" s="2004"/>
      <c r="C471" s="2104"/>
      <c r="D471" s="144"/>
      <c r="E471" s="2007"/>
      <c r="F471" s="2105"/>
      <c r="G471" s="2005"/>
      <c r="H471" s="2106"/>
      <c r="I471" s="2002"/>
      <c r="J471" s="2005"/>
      <c r="K471" s="2010"/>
      <c r="L471" s="2005"/>
      <c r="M471" s="2011"/>
      <c r="N471" s="2004"/>
      <c r="O471" s="2004"/>
      <c r="P471" s="2004"/>
      <c r="Q471" s="2004"/>
      <c r="R471" s="2004"/>
      <c r="S471" s="2004"/>
      <c r="T471" s="2004"/>
      <c r="U471" s="2004"/>
      <c r="V471" s="2004"/>
      <c r="W471" s="2004"/>
      <c r="X471" s="2004"/>
    </row>
    <row r="472" spans="1:24" s="1129" customFormat="1">
      <c r="A472" s="2107"/>
      <c r="B472" s="2023"/>
      <c r="C472" s="2108"/>
      <c r="D472" s="2564"/>
      <c r="E472" s="2017"/>
      <c r="F472" s="2109"/>
      <c r="G472" s="2019"/>
      <c r="H472" s="2110"/>
      <c r="I472" s="2111"/>
      <c r="J472" s="2019"/>
      <c r="K472" s="2021"/>
      <c r="L472" s="2019"/>
      <c r="M472" s="2022"/>
      <c r="N472" s="2023"/>
      <c r="O472" s="2023"/>
      <c r="P472" s="2023"/>
      <c r="Q472" s="2023"/>
      <c r="R472" s="2023"/>
      <c r="S472" s="2023"/>
      <c r="T472" s="2023"/>
      <c r="U472" s="2023"/>
      <c r="V472" s="2023"/>
      <c r="W472" s="2023"/>
      <c r="X472" s="2023"/>
    </row>
    <row r="473" spans="1:24" s="872" customFormat="1">
      <c r="A473" s="1450" t="s">
        <v>4840</v>
      </c>
      <c r="B473" s="2004"/>
      <c r="C473" s="681" t="s">
        <v>4841</v>
      </c>
      <c r="D473" s="144"/>
      <c r="E473" s="2007"/>
      <c r="F473" s="2105"/>
      <c r="G473" s="2005"/>
      <c r="H473" s="2106"/>
      <c r="I473" s="2002"/>
      <c r="J473" s="2005"/>
      <c r="K473" s="2010"/>
      <c r="L473" s="2005"/>
      <c r="M473" s="2011"/>
      <c r="N473" s="2004"/>
      <c r="O473" s="2004"/>
      <c r="P473" s="2004"/>
      <c r="Q473" s="2004"/>
      <c r="R473" s="2004"/>
      <c r="S473" s="2004"/>
      <c r="T473" s="2004"/>
      <c r="U473" s="2004"/>
      <c r="V473" s="2004"/>
      <c r="W473" s="2004"/>
      <c r="X473" s="2004"/>
    </row>
    <row r="474" spans="1:24" s="872" customFormat="1">
      <c r="A474" s="1156">
        <v>5212032</v>
      </c>
      <c r="B474" s="2004" t="s">
        <v>4842</v>
      </c>
      <c r="C474" s="2104" t="s">
        <v>4843</v>
      </c>
      <c r="D474" s="144">
        <v>1220000</v>
      </c>
      <c r="E474" s="2007"/>
      <c r="F474" s="2105">
        <v>1010000</v>
      </c>
      <c r="G474" s="2005" t="s">
        <v>110</v>
      </c>
      <c r="H474" s="2106">
        <v>43448</v>
      </c>
      <c r="I474" s="2002" t="s">
        <v>782</v>
      </c>
      <c r="J474" s="1099" t="s">
        <v>449</v>
      </c>
      <c r="K474" s="2010"/>
      <c r="L474" s="2005" t="s">
        <v>67</v>
      </c>
      <c r="M474" s="2011"/>
      <c r="N474" s="2004"/>
      <c r="O474" s="2004"/>
      <c r="P474" s="2004"/>
      <c r="Q474" s="2004"/>
      <c r="R474" s="2004"/>
      <c r="S474" s="2004"/>
      <c r="T474" s="2004"/>
      <c r="U474" s="2004"/>
      <c r="V474" s="2004"/>
      <c r="W474" s="2004"/>
      <c r="X474" s="2004"/>
    </row>
    <row r="475" spans="1:24" s="872" customFormat="1">
      <c r="A475" s="1156">
        <v>5302020</v>
      </c>
      <c r="B475" s="2004" t="s">
        <v>1611</v>
      </c>
      <c r="C475" s="1148" t="s">
        <v>4844</v>
      </c>
      <c r="D475" s="144">
        <v>1400000</v>
      </c>
      <c r="E475" s="2007"/>
      <c r="F475" s="2105">
        <v>1244000</v>
      </c>
      <c r="G475" s="2005" t="s">
        <v>98</v>
      </c>
      <c r="H475" s="2106">
        <v>43504</v>
      </c>
      <c r="I475" s="2002" t="s">
        <v>3263</v>
      </c>
      <c r="J475" s="1099" t="s">
        <v>449</v>
      </c>
      <c r="K475" s="2010"/>
      <c r="L475" s="2005" t="s">
        <v>67</v>
      </c>
      <c r="M475" s="2011"/>
      <c r="N475" s="2004"/>
      <c r="O475" s="1092" t="s">
        <v>4845</v>
      </c>
      <c r="P475" s="2004"/>
      <c r="Q475" s="2004"/>
      <c r="R475" s="2004"/>
      <c r="S475" s="2004"/>
      <c r="T475" s="2004"/>
      <c r="U475" s="2004"/>
      <c r="V475" s="2004"/>
      <c r="W475" s="2004"/>
      <c r="X475" s="2004"/>
    </row>
    <row r="476" spans="1:24" s="1420" customFormat="1">
      <c r="A476" s="1156">
        <v>5302028</v>
      </c>
      <c r="B476" s="334" t="s">
        <v>2577</v>
      </c>
      <c r="C476" s="2104" t="s">
        <v>4846</v>
      </c>
      <c r="D476" s="144">
        <v>600000</v>
      </c>
      <c r="E476" s="2007"/>
      <c r="F476" s="2105">
        <v>437000</v>
      </c>
      <c r="G476" s="2005" t="s">
        <v>110</v>
      </c>
      <c r="H476" s="2106">
        <v>43508</v>
      </c>
      <c r="I476" s="2002" t="s">
        <v>4847</v>
      </c>
      <c r="J476" s="1099" t="s">
        <v>449</v>
      </c>
      <c r="K476" s="2010"/>
      <c r="L476" s="2005" t="s">
        <v>67</v>
      </c>
      <c r="M476" s="2011"/>
      <c r="N476" s="2004"/>
      <c r="O476" s="1092" t="s">
        <v>4848</v>
      </c>
      <c r="P476" s="2004"/>
      <c r="Q476" s="2004"/>
      <c r="R476" s="2004"/>
      <c r="S476" s="2004"/>
      <c r="T476" s="2004"/>
      <c r="U476" s="2004"/>
      <c r="V476" s="2004"/>
      <c r="W476" s="2004"/>
      <c r="X476" s="2004"/>
    </row>
    <row r="477" spans="1:24" s="872" customFormat="1">
      <c r="A477" s="1156"/>
      <c r="B477" s="2004"/>
      <c r="C477" s="1148"/>
      <c r="D477" s="144"/>
      <c r="E477" s="2007"/>
      <c r="F477" s="2105"/>
      <c r="G477" s="2005"/>
      <c r="H477" s="2106"/>
      <c r="I477" s="2002"/>
      <c r="J477" s="1100"/>
      <c r="K477" s="2010"/>
      <c r="L477" s="2005"/>
      <c r="M477" s="2011"/>
      <c r="N477" s="2004"/>
      <c r="O477" s="1440"/>
      <c r="P477" s="2004"/>
      <c r="Q477" s="2004"/>
      <c r="R477" s="2004"/>
      <c r="S477" s="2004"/>
      <c r="T477" s="2004"/>
      <c r="U477" s="2004"/>
      <c r="V477" s="2004"/>
      <c r="W477" s="2004"/>
      <c r="X477" s="2004"/>
    </row>
    <row r="478" spans="1:24" s="872" customFormat="1">
      <c r="A478" s="1996"/>
      <c r="B478" s="2004"/>
      <c r="C478" s="2104"/>
      <c r="D478" s="144"/>
      <c r="E478" s="2007"/>
      <c r="F478" s="2105"/>
      <c r="G478" s="2005"/>
      <c r="H478" s="2106"/>
      <c r="I478" s="2002"/>
      <c r="J478" s="2005"/>
      <c r="K478" s="2010"/>
      <c r="L478" s="2005"/>
      <c r="M478" s="2011"/>
      <c r="N478" s="2004"/>
      <c r="O478" s="2004"/>
      <c r="P478" s="2004"/>
      <c r="Q478" s="2004"/>
      <c r="R478" s="2004"/>
      <c r="S478" s="2004"/>
      <c r="T478" s="2004"/>
      <c r="U478" s="2004"/>
      <c r="V478" s="2004"/>
      <c r="W478" s="2004"/>
      <c r="X478" s="2004"/>
    </row>
    <row r="479" spans="1:24" s="872" customFormat="1">
      <c r="A479" s="1996"/>
      <c r="B479" s="2004"/>
      <c r="C479" s="2104"/>
      <c r="D479" s="144"/>
      <c r="E479" s="2007"/>
      <c r="F479" s="2105"/>
      <c r="G479" s="2005"/>
      <c r="H479" s="2106"/>
      <c r="I479" s="2002"/>
      <c r="J479" s="2005"/>
      <c r="K479" s="2010"/>
      <c r="L479" s="2005"/>
      <c r="M479" s="2011"/>
      <c r="N479" s="2004"/>
      <c r="O479" s="2004"/>
      <c r="P479" s="2004"/>
      <c r="Q479" s="2004"/>
      <c r="R479" s="2004"/>
      <c r="S479" s="2004"/>
      <c r="T479" s="2004"/>
      <c r="U479" s="2004"/>
      <c r="V479" s="2004"/>
      <c r="W479" s="2004"/>
      <c r="X479" s="2004"/>
    </row>
    <row r="480" spans="1:24" s="872" customFormat="1">
      <c r="A480" s="725">
        <v>43466</v>
      </c>
      <c r="B480" s="2876" t="s">
        <v>4241</v>
      </c>
      <c r="C480" s="2104"/>
      <c r="D480" s="144"/>
      <c r="E480" s="2007"/>
      <c r="F480" s="671" t="s">
        <v>2216</v>
      </c>
      <c r="G480" s="672"/>
      <c r="H480" s="2196"/>
      <c r="I480" s="670" t="s">
        <v>1016</v>
      </c>
      <c r="J480" s="2005"/>
      <c r="K480" s="2010"/>
      <c r="L480" s="2005"/>
      <c r="M480" s="2011"/>
      <c r="N480" s="2004"/>
      <c r="O480" s="2004"/>
      <c r="P480" s="2004"/>
      <c r="Q480" s="2004"/>
      <c r="R480" s="2004"/>
      <c r="S480" s="2004"/>
      <c r="T480" s="2004"/>
      <c r="U480" s="2004"/>
      <c r="V480" s="2004"/>
      <c r="W480" s="2004"/>
      <c r="X480" s="2004"/>
    </row>
    <row r="481" spans="1:24" s="872" customFormat="1">
      <c r="A481" s="1126" t="s">
        <v>4849</v>
      </c>
      <c r="B481" s="2004" t="s">
        <v>4850</v>
      </c>
      <c r="C481" s="2104"/>
      <c r="D481" s="144">
        <v>13180</v>
      </c>
      <c r="E481" s="2007"/>
      <c r="F481" s="2105">
        <v>10000</v>
      </c>
      <c r="G481" s="2005"/>
      <c r="H481" s="2106"/>
      <c r="I481" s="2002">
        <f>SUM(D481-F481)</f>
        <v>3180</v>
      </c>
      <c r="J481" s="2005"/>
      <c r="K481" s="2010"/>
      <c r="L481" s="2005"/>
      <c r="M481" s="2011"/>
      <c r="N481" s="2004"/>
      <c r="O481" s="2004"/>
      <c r="P481" s="2004"/>
      <c r="Q481" s="2004"/>
      <c r="R481" s="2004"/>
      <c r="S481" s="2004"/>
      <c r="T481" s="2004"/>
      <c r="U481" s="2004"/>
      <c r="V481" s="2004"/>
      <c r="W481" s="2004"/>
      <c r="X481" s="2004"/>
    </row>
    <row r="482" spans="1:24" s="872" customFormat="1">
      <c r="A482" s="1126" t="s">
        <v>4851</v>
      </c>
      <c r="B482" s="2004" t="s">
        <v>4852</v>
      </c>
      <c r="C482" s="2104"/>
      <c r="D482" s="144">
        <v>9980</v>
      </c>
      <c r="E482" s="2007"/>
      <c r="F482" s="2105">
        <v>7000</v>
      </c>
      <c r="G482" s="2005"/>
      <c r="H482" s="2106"/>
      <c r="I482" s="2002">
        <f t="shared" ref="I482:I501" si="20">SUM(D482-F482)</f>
        <v>2980</v>
      </c>
      <c r="J482" s="2005"/>
      <c r="K482" s="2010"/>
      <c r="L482" s="2005"/>
      <c r="M482" s="2011"/>
      <c r="N482" s="2004"/>
      <c r="O482" s="2004"/>
      <c r="P482" s="2004"/>
      <c r="Q482" s="2004"/>
      <c r="R482" s="2004"/>
      <c r="S482" s="2004"/>
      <c r="T482" s="2004"/>
      <c r="U482" s="2004"/>
      <c r="V482" s="2004"/>
      <c r="W482" s="2004"/>
      <c r="X482" s="2004"/>
    </row>
    <row r="483" spans="1:24" s="872" customFormat="1">
      <c r="A483" s="1126" t="s">
        <v>4853</v>
      </c>
      <c r="B483" s="2004" t="s">
        <v>4854</v>
      </c>
      <c r="C483" s="2104"/>
      <c r="D483" s="144">
        <v>10114</v>
      </c>
      <c r="E483" s="2007"/>
      <c r="F483" s="2105">
        <v>7134</v>
      </c>
      <c r="G483" s="2005"/>
      <c r="H483" s="2106"/>
      <c r="I483" s="2002">
        <f t="shared" si="20"/>
        <v>2980</v>
      </c>
      <c r="J483" s="2005"/>
      <c r="K483" s="2010"/>
      <c r="L483" s="2005"/>
      <c r="M483" s="2011"/>
      <c r="N483" s="2004"/>
      <c r="O483" s="2004"/>
      <c r="P483" s="2004"/>
      <c r="Q483" s="2004"/>
      <c r="R483" s="2004"/>
      <c r="S483" s="2004"/>
      <c r="T483" s="2004"/>
      <c r="U483" s="2004"/>
      <c r="V483" s="2004"/>
      <c r="W483" s="2004"/>
      <c r="X483" s="2004"/>
    </row>
    <row r="484" spans="1:24" s="872" customFormat="1">
      <c r="A484" s="1126" t="s">
        <v>4855</v>
      </c>
      <c r="B484" s="2004" t="s">
        <v>4856</v>
      </c>
      <c r="C484" s="2104"/>
      <c r="D484" s="144">
        <v>9080</v>
      </c>
      <c r="E484" s="2007"/>
      <c r="F484" s="2105">
        <v>6210</v>
      </c>
      <c r="G484" s="2005"/>
      <c r="H484" s="2106"/>
      <c r="I484" s="2002">
        <f t="shared" si="20"/>
        <v>2870</v>
      </c>
      <c r="J484" s="2005"/>
      <c r="K484" s="2010"/>
      <c r="L484" s="2005"/>
      <c r="M484" s="2011"/>
      <c r="N484" s="2004"/>
      <c r="O484" s="2004"/>
      <c r="P484" s="2004"/>
      <c r="Q484" s="2004"/>
      <c r="R484" s="2004"/>
      <c r="S484" s="2004"/>
      <c r="T484" s="2004"/>
      <c r="U484" s="2004"/>
      <c r="V484" s="2004"/>
      <c r="W484" s="2004"/>
      <c r="X484" s="2004"/>
    </row>
    <row r="485" spans="1:24" s="872" customFormat="1">
      <c r="A485" s="1126" t="s">
        <v>4857</v>
      </c>
      <c r="B485" s="2004" t="s">
        <v>4858</v>
      </c>
      <c r="C485" s="2104"/>
      <c r="D485" s="144">
        <v>7040</v>
      </c>
      <c r="E485" s="2007"/>
      <c r="F485" s="2105">
        <v>4300</v>
      </c>
      <c r="G485" s="2005"/>
      <c r="H485" s="2106"/>
      <c r="I485" s="2002">
        <f t="shared" si="20"/>
        <v>2740</v>
      </c>
      <c r="J485" s="2005"/>
      <c r="K485" s="2010"/>
      <c r="L485" s="2005"/>
      <c r="M485" s="2011"/>
      <c r="N485" s="2004"/>
      <c r="O485" s="2004"/>
      <c r="P485" s="2004"/>
      <c r="Q485" s="2004"/>
      <c r="R485" s="2004"/>
      <c r="S485" s="2004"/>
      <c r="T485" s="2004"/>
      <c r="U485" s="2004"/>
      <c r="V485" s="2004"/>
      <c r="W485" s="2004"/>
      <c r="X485" s="2004"/>
    </row>
    <row r="486" spans="1:24" s="872" customFormat="1">
      <c r="A486" s="1126" t="s">
        <v>4859</v>
      </c>
      <c r="B486" s="2004" t="s">
        <v>4860</v>
      </c>
      <c r="C486" s="2104"/>
      <c r="D486" s="144">
        <v>7320</v>
      </c>
      <c r="E486" s="2007"/>
      <c r="F486" s="2105">
        <v>4580</v>
      </c>
      <c r="G486" s="2005"/>
      <c r="H486" s="2106"/>
      <c r="I486" s="2002">
        <f t="shared" si="20"/>
        <v>2740</v>
      </c>
      <c r="J486" s="2005"/>
      <c r="K486" s="2010"/>
      <c r="L486" s="2005"/>
      <c r="M486" s="2011"/>
      <c r="N486" s="2004"/>
      <c r="O486" s="2004"/>
      <c r="P486" s="2004"/>
      <c r="Q486" s="2004"/>
      <c r="R486" s="2004"/>
      <c r="S486" s="2004"/>
      <c r="T486" s="2004"/>
      <c r="U486" s="2004"/>
      <c r="V486" s="2004"/>
      <c r="W486" s="2004"/>
      <c r="X486" s="2004"/>
    </row>
    <row r="487" spans="1:24" s="872" customFormat="1">
      <c r="A487" s="1126" t="s">
        <v>4861</v>
      </c>
      <c r="B487" s="2004" t="s">
        <v>4862</v>
      </c>
      <c r="C487" s="2104"/>
      <c r="D487" s="144">
        <v>9196</v>
      </c>
      <c r="E487" s="2007"/>
      <c r="F487" s="2105">
        <v>6280</v>
      </c>
      <c r="G487" s="2005"/>
      <c r="H487" s="2106"/>
      <c r="I487" s="2002">
        <f t="shared" si="20"/>
        <v>2916</v>
      </c>
      <c r="J487" s="2005"/>
      <c r="K487" s="2010"/>
      <c r="L487" s="2005"/>
      <c r="M487" s="2011"/>
      <c r="N487" s="2004"/>
      <c r="O487" s="2004"/>
      <c r="P487" s="2004"/>
      <c r="Q487" s="2004"/>
      <c r="R487" s="2004"/>
      <c r="S487" s="2004"/>
      <c r="T487" s="2004"/>
      <c r="U487" s="2004"/>
      <c r="V487" s="2004"/>
      <c r="W487" s="2004"/>
      <c r="X487" s="2004"/>
    </row>
    <row r="488" spans="1:24" s="872" customFormat="1">
      <c r="A488" s="1126" t="s">
        <v>4863</v>
      </c>
      <c r="B488" s="2004" t="s">
        <v>4864</v>
      </c>
      <c r="C488" s="2104"/>
      <c r="D488" s="144">
        <v>11896</v>
      </c>
      <c r="E488" s="2007"/>
      <c r="F488" s="2105">
        <v>8780</v>
      </c>
      <c r="G488" s="2005"/>
      <c r="H488" s="2106"/>
      <c r="I488" s="2002">
        <f t="shared" si="20"/>
        <v>3116</v>
      </c>
      <c r="J488" s="2005"/>
      <c r="K488" s="2010"/>
      <c r="L488" s="2005"/>
      <c r="M488" s="2011"/>
      <c r="N488" s="2004"/>
      <c r="O488" s="2004"/>
      <c r="P488" s="2004"/>
      <c r="Q488" s="2004"/>
      <c r="R488" s="2004"/>
      <c r="S488" s="2004"/>
      <c r="T488" s="2004"/>
      <c r="U488" s="2004"/>
      <c r="V488" s="2004"/>
      <c r="W488" s="2004"/>
      <c r="X488" s="2004"/>
    </row>
    <row r="489" spans="1:24" s="872" customFormat="1">
      <c r="A489" s="1126" t="s">
        <v>4865</v>
      </c>
      <c r="B489" s="2004" t="s">
        <v>4866</v>
      </c>
      <c r="C489" s="2104"/>
      <c r="D489" s="144">
        <v>11816</v>
      </c>
      <c r="E489" s="2007"/>
      <c r="F489" s="2105">
        <v>8740</v>
      </c>
      <c r="G489" s="2005"/>
      <c r="H489" s="2106"/>
      <c r="I489" s="2002">
        <f t="shared" si="20"/>
        <v>3076</v>
      </c>
      <c r="J489" s="2005"/>
      <c r="K489" s="2010"/>
      <c r="L489" s="2005"/>
      <c r="M489" s="2011"/>
      <c r="N489" s="2004"/>
      <c r="O489" s="2004"/>
      <c r="P489" s="2004"/>
      <c r="Q489" s="2004"/>
      <c r="R489" s="2004"/>
      <c r="S489" s="2004"/>
      <c r="T489" s="2004"/>
      <c r="U489" s="2004"/>
      <c r="V489" s="2004"/>
      <c r="W489" s="2004"/>
      <c r="X489" s="2004"/>
    </row>
    <row r="490" spans="1:24" s="872" customFormat="1">
      <c r="A490" s="1126" t="s">
        <v>4867</v>
      </c>
      <c r="B490" s="2004" t="s">
        <v>4868</v>
      </c>
      <c r="C490" s="2104"/>
      <c r="D490" s="144">
        <v>19240</v>
      </c>
      <c r="E490" s="2007"/>
      <c r="F490" s="2105">
        <v>15740</v>
      </c>
      <c r="G490" s="2005"/>
      <c r="H490" s="2106"/>
      <c r="I490" s="2002">
        <f t="shared" si="20"/>
        <v>3500</v>
      </c>
      <c r="J490" s="2005"/>
      <c r="K490" s="2010"/>
      <c r="L490" s="2005"/>
      <c r="M490" s="2011"/>
      <c r="N490" s="2004"/>
      <c r="O490" s="2004"/>
      <c r="P490" s="2004"/>
      <c r="Q490" s="2004"/>
      <c r="R490" s="2004"/>
      <c r="S490" s="2004"/>
      <c r="T490" s="2004"/>
      <c r="U490" s="2004"/>
      <c r="V490" s="2004"/>
      <c r="W490" s="2004"/>
      <c r="X490" s="2004"/>
    </row>
    <row r="491" spans="1:24" s="872" customFormat="1">
      <c r="A491" s="1126" t="s">
        <v>4869</v>
      </c>
      <c r="B491" s="2004" t="s">
        <v>4870</v>
      </c>
      <c r="C491" s="2104"/>
      <c r="D491" s="144">
        <v>8095</v>
      </c>
      <c r="E491" s="2007"/>
      <c r="F491" s="2105">
        <v>5355</v>
      </c>
      <c r="G491" s="2005"/>
      <c r="H491" s="2106"/>
      <c r="I491" s="2002">
        <f t="shared" si="20"/>
        <v>2740</v>
      </c>
      <c r="J491" s="2005"/>
      <c r="K491" s="2010"/>
      <c r="L491" s="2005"/>
      <c r="M491" s="2011"/>
      <c r="N491" s="2004"/>
      <c r="O491" s="2004"/>
      <c r="P491" s="2004"/>
      <c r="Q491" s="2004"/>
      <c r="R491" s="2004"/>
      <c r="S491" s="2004"/>
      <c r="T491" s="2004"/>
      <c r="U491" s="2004"/>
      <c r="V491" s="2004"/>
      <c r="W491" s="2004"/>
      <c r="X491" s="2004"/>
    </row>
    <row r="492" spans="1:24" s="872" customFormat="1">
      <c r="A492" s="1126" t="s">
        <v>4871</v>
      </c>
      <c r="B492" s="2004" t="s">
        <v>4872</v>
      </c>
      <c r="C492" s="2104"/>
      <c r="D492" s="144">
        <v>15000</v>
      </c>
      <c r="E492" s="2007"/>
      <c r="F492" s="2105">
        <v>11700</v>
      </c>
      <c r="G492" s="2005"/>
      <c r="H492" s="2106"/>
      <c r="I492" s="2002">
        <f t="shared" si="20"/>
        <v>3300</v>
      </c>
      <c r="J492" s="2005"/>
      <c r="K492" s="2010"/>
      <c r="L492" s="2005"/>
      <c r="M492" s="2011"/>
      <c r="N492" s="2004"/>
      <c r="O492" s="2004"/>
      <c r="P492" s="2004"/>
      <c r="Q492" s="2004"/>
      <c r="R492" s="2004"/>
      <c r="S492" s="2004"/>
      <c r="T492" s="2004"/>
      <c r="U492" s="2004"/>
      <c r="V492" s="2004"/>
      <c r="W492" s="2004"/>
      <c r="X492" s="2004"/>
    </row>
    <row r="493" spans="1:24" s="872" customFormat="1">
      <c r="A493" s="1126" t="s">
        <v>4873</v>
      </c>
      <c r="B493" s="2004" t="s">
        <v>4874</v>
      </c>
      <c r="C493" s="2104"/>
      <c r="D493" s="144">
        <v>17188</v>
      </c>
      <c r="E493" s="2007"/>
      <c r="F493" s="2105">
        <v>13960</v>
      </c>
      <c r="G493" s="2005"/>
      <c r="H493" s="2106"/>
      <c r="I493" s="2002">
        <f t="shared" si="20"/>
        <v>3228</v>
      </c>
      <c r="J493" s="2005"/>
      <c r="K493" s="2010"/>
      <c r="L493" s="2005"/>
      <c r="M493" s="2011"/>
      <c r="N493" s="2004"/>
      <c r="O493" s="2004"/>
      <c r="P493" s="2004"/>
      <c r="Q493" s="2004"/>
      <c r="R493" s="2004"/>
      <c r="S493" s="2004"/>
      <c r="T493" s="2004"/>
      <c r="U493" s="2004"/>
      <c r="V493" s="2004"/>
      <c r="W493" s="2004"/>
      <c r="X493" s="2004"/>
    </row>
    <row r="494" spans="1:24" s="872" customFormat="1">
      <c r="A494" s="1126" t="s">
        <v>4875</v>
      </c>
      <c r="B494" s="2004" t="s">
        <v>4876</v>
      </c>
      <c r="C494" s="2104"/>
      <c r="D494" s="144">
        <v>16424</v>
      </c>
      <c r="E494" s="2007"/>
      <c r="F494" s="2105">
        <v>13300</v>
      </c>
      <c r="G494" s="2005"/>
      <c r="H494" s="2106"/>
      <c r="I494" s="2002">
        <f t="shared" si="20"/>
        <v>3124</v>
      </c>
      <c r="J494" s="2005"/>
      <c r="K494" s="2010"/>
      <c r="L494" s="2005"/>
      <c r="M494" s="2011"/>
      <c r="N494" s="2004"/>
      <c r="O494" s="2004"/>
      <c r="P494" s="2004"/>
      <c r="Q494" s="2004"/>
      <c r="R494" s="2004"/>
      <c r="S494" s="2004"/>
      <c r="T494" s="2004"/>
      <c r="U494" s="2004"/>
      <c r="V494" s="2004"/>
      <c r="W494" s="2004"/>
      <c r="X494" s="2004"/>
    </row>
    <row r="495" spans="1:24" s="872" customFormat="1">
      <c r="A495" s="1126" t="s">
        <v>4877</v>
      </c>
      <c r="B495" s="2004" t="s">
        <v>4878</v>
      </c>
      <c r="C495" s="2104"/>
      <c r="D495" s="144">
        <v>11460</v>
      </c>
      <c r="E495" s="2007"/>
      <c r="F495" s="2105">
        <v>8400</v>
      </c>
      <c r="G495" s="2005"/>
      <c r="H495" s="2106"/>
      <c r="I495" s="2002">
        <f t="shared" si="20"/>
        <v>3060</v>
      </c>
      <c r="J495" s="2005"/>
      <c r="K495" s="2010"/>
      <c r="L495" s="2005"/>
      <c r="M495" s="2011"/>
      <c r="N495" s="2004"/>
      <c r="O495" s="2004"/>
      <c r="P495" s="2004"/>
      <c r="Q495" s="2004"/>
      <c r="R495" s="2004"/>
      <c r="S495" s="2004"/>
      <c r="T495" s="2004"/>
      <c r="U495" s="2004"/>
      <c r="V495" s="2004"/>
      <c r="W495" s="2004"/>
      <c r="X495" s="2004"/>
    </row>
    <row r="496" spans="1:24" s="872" customFormat="1">
      <c r="A496" s="1126" t="s">
        <v>4879</v>
      </c>
      <c r="B496" s="2004" t="s">
        <v>4880</v>
      </c>
      <c r="C496" s="2104"/>
      <c r="D496" s="144">
        <v>15519</v>
      </c>
      <c r="E496" s="2007"/>
      <c r="F496" s="2105">
        <v>12619</v>
      </c>
      <c r="G496" s="2005"/>
      <c r="H496" s="2106"/>
      <c r="I496" s="2002">
        <f t="shared" si="20"/>
        <v>2900</v>
      </c>
      <c r="J496" s="2005"/>
      <c r="K496" s="2010"/>
      <c r="L496" s="2005"/>
      <c r="M496" s="2011"/>
      <c r="N496" s="2004"/>
      <c r="O496" s="2004"/>
      <c r="P496" s="2004"/>
      <c r="Q496" s="2004"/>
      <c r="R496" s="2004"/>
      <c r="S496" s="2004"/>
      <c r="T496" s="2004"/>
      <c r="U496" s="2004"/>
      <c r="V496" s="2004"/>
      <c r="W496" s="2004"/>
      <c r="X496" s="2004"/>
    </row>
    <row r="497" spans="1:24" s="872" customFormat="1">
      <c r="A497" s="1126" t="s">
        <v>4881</v>
      </c>
      <c r="B497" s="2004" t="s">
        <v>4882</v>
      </c>
      <c r="C497" s="2104"/>
      <c r="D497" s="144">
        <v>16432</v>
      </c>
      <c r="E497" s="2007"/>
      <c r="F497" s="2105">
        <v>13292</v>
      </c>
      <c r="G497" s="2005"/>
      <c r="H497" s="2106"/>
      <c r="I497" s="2002">
        <f t="shared" si="20"/>
        <v>3140</v>
      </c>
      <c r="J497" s="2005"/>
      <c r="K497" s="2010"/>
      <c r="L497" s="2005"/>
      <c r="M497" s="2011"/>
      <c r="N497" s="2004"/>
      <c r="O497" s="2004"/>
      <c r="P497" s="2004"/>
      <c r="Q497" s="2004"/>
      <c r="R497" s="2004"/>
      <c r="S497" s="2004"/>
      <c r="T497" s="2004"/>
      <c r="U497" s="2004"/>
      <c r="V497" s="2004"/>
      <c r="W497" s="2004"/>
      <c r="X497" s="2004"/>
    </row>
    <row r="498" spans="1:24" s="872" customFormat="1">
      <c r="A498" s="1126" t="s">
        <v>4883</v>
      </c>
      <c r="B498" s="2004" t="s">
        <v>4884</v>
      </c>
      <c r="C498" s="2104"/>
      <c r="D498" s="144">
        <v>12560</v>
      </c>
      <c r="E498" s="2007"/>
      <c r="F498" s="2105">
        <v>9500</v>
      </c>
      <c r="G498" s="2005"/>
      <c r="H498" s="2106"/>
      <c r="I498" s="2002">
        <f t="shared" si="20"/>
        <v>3060</v>
      </c>
      <c r="J498" s="2005"/>
      <c r="K498" s="2010"/>
      <c r="L498" s="2005"/>
      <c r="M498" s="2011"/>
      <c r="N498" s="2004"/>
      <c r="O498" s="2004"/>
      <c r="P498" s="2004"/>
      <c r="Q498" s="2004"/>
      <c r="R498" s="2004"/>
      <c r="S498" s="2004"/>
      <c r="T498" s="2004"/>
      <c r="U498" s="2004"/>
      <c r="V498" s="2004"/>
      <c r="W498" s="2004"/>
      <c r="X498" s="2004"/>
    </row>
    <row r="499" spans="1:24" s="872" customFormat="1">
      <c r="A499" s="1126" t="s">
        <v>4885</v>
      </c>
      <c r="B499" s="2004" t="s">
        <v>4886</v>
      </c>
      <c r="C499" s="2104"/>
      <c r="D499" s="144">
        <v>13230</v>
      </c>
      <c r="E499" s="2007"/>
      <c r="F499" s="2105">
        <v>10150</v>
      </c>
      <c r="G499" s="2005"/>
      <c r="H499" s="2106"/>
      <c r="I499" s="2002">
        <f t="shared" si="20"/>
        <v>3080</v>
      </c>
      <c r="J499" s="2005"/>
      <c r="K499" s="2010"/>
      <c r="L499" s="2005"/>
      <c r="M499" s="2011"/>
      <c r="N499" s="2004"/>
      <c r="O499" s="2004"/>
      <c r="P499" s="2004"/>
      <c r="Q499" s="2004"/>
      <c r="R499" s="2004"/>
      <c r="S499" s="2004"/>
      <c r="T499" s="2004"/>
      <c r="U499" s="2004"/>
      <c r="V499" s="2004"/>
      <c r="W499" s="2004"/>
      <c r="X499" s="2004"/>
    </row>
    <row r="500" spans="1:24" s="872" customFormat="1">
      <c r="A500" s="1126" t="s">
        <v>4887</v>
      </c>
      <c r="B500" s="2004" t="s">
        <v>4888</v>
      </c>
      <c r="C500" s="2104"/>
      <c r="D500" s="144">
        <v>17784</v>
      </c>
      <c r="E500" s="2007"/>
      <c r="F500" s="2105">
        <v>14500</v>
      </c>
      <c r="G500" s="2005"/>
      <c r="H500" s="2106"/>
      <c r="I500" s="2002">
        <f t="shared" si="20"/>
        <v>3284</v>
      </c>
      <c r="J500" s="2005"/>
      <c r="K500" s="2010"/>
      <c r="L500" s="2005"/>
      <c r="M500" s="2011"/>
      <c r="N500" s="2004"/>
      <c r="O500" s="2004"/>
      <c r="P500" s="2004"/>
      <c r="Q500" s="2004"/>
      <c r="R500" s="2004"/>
      <c r="S500" s="2004"/>
      <c r="T500" s="2004"/>
      <c r="U500" s="2004"/>
      <c r="V500" s="2004"/>
      <c r="W500" s="2004"/>
      <c r="X500" s="2004"/>
    </row>
    <row r="501" spans="1:24" s="872" customFormat="1">
      <c r="A501" s="1126" t="s">
        <v>4889</v>
      </c>
      <c r="B501" s="2004" t="s">
        <v>4890</v>
      </c>
      <c r="C501" s="2104"/>
      <c r="D501" s="144">
        <v>17300</v>
      </c>
      <c r="E501" s="2007"/>
      <c r="F501" s="2105">
        <v>14000</v>
      </c>
      <c r="G501" s="2005"/>
      <c r="H501" s="2106"/>
      <c r="I501" s="2002">
        <f t="shared" si="20"/>
        <v>3300</v>
      </c>
      <c r="J501" s="2005"/>
      <c r="K501" s="2010"/>
      <c r="L501" s="2005"/>
      <c r="M501" s="2011"/>
      <c r="N501" s="2004"/>
      <c r="O501" s="2004"/>
      <c r="P501" s="2004"/>
      <c r="Q501" s="2004"/>
      <c r="R501" s="2004"/>
      <c r="S501" s="2004"/>
      <c r="T501" s="2004"/>
      <c r="U501" s="2004"/>
      <c r="V501" s="2004"/>
      <c r="W501" s="2004"/>
      <c r="X501" s="2004"/>
    </row>
    <row r="502" spans="1:24" s="872" customFormat="1">
      <c r="A502" s="1996"/>
      <c r="B502" s="2004"/>
      <c r="C502" s="2104"/>
      <c r="D502" s="144"/>
      <c r="E502" s="2007"/>
      <c r="F502" s="2105"/>
      <c r="G502" s="2005"/>
      <c r="H502" s="2106"/>
      <c r="I502" s="2002"/>
      <c r="J502" s="2005"/>
      <c r="K502" s="2010"/>
      <c r="L502" s="2005"/>
      <c r="M502" s="2011"/>
      <c r="N502" s="2004"/>
      <c r="O502" s="2004"/>
      <c r="P502" s="2004"/>
      <c r="Q502" s="2004"/>
      <c r="R502" s="2004"/>
      <c r="S502" s="2004"/>
      <c r="T502" s="2004"/>
      <c r="U502" s="2004"/>
      <c r="V502" s="2004"/>
      <c r="W502" s="2004"/>
      <c r="X502" s="2004"/>
    </row>
    <row r="503" spans="1:24" s="872" customFormat="1">
      <c r="A503" s="1996"/>
      <c r="B503" s="2004"/>
      <c r="C503" s="2104"/>
      <c r="D503" s="144"/>
      <c r="E503" s="2007"/>
      <c r="F503" s="2105"/>
      <c r="G503" s="2005"/>
      <c r="H503" s="2106"/>
      <c r="I503" s="2002"/>
      <c r="J503" s="2005"/>
      <c r="K503" s="2010"/>
      <c r="L503" s="2005"/>
      <c r="M503" s="2011"/>
      <c r="N503" s="2004"/>
      <c r="O503" s="2004"/>
      <c r="P503" s="2004"/>
      <c r="Q503" s="2004"/>
      <c r="R503" s="2004"/>
      <c r="S503" s="2004"/>
      <c r="T503" s="2004"/>
      <c r="U503" s="2004"/>
      <c r="V503" s="2004"/>
      <c r="W503" s="2004"/>
      <c r="X503" s="2004"/>
    </row>
    <row r="504" spans="1:24" s="872" customFormat="1">
      <c r="A504" s="1996"/>
      <c r="B504" s="1440" t="s">
        <v>4891</v>
      </c>
      <c r="C504" s="2104"/>
      <c r="D504" s="144"/>
      <c r="E504" s="2007"/>
      <c r="F504" s="2105"/>
      <c r="G504" s="2005"/>
      <c r="H504" s="2106"/>
      <c r="I504" s="2002"/>
      <c r="J504" s="2005"/>
      <c r="K504" s="2010"/>
      <c r="L504" s="2005"/>
      <c r="M504" s="2011"/>
      <c r="N504" s="2004"/>
      <c r="O504" s="2004"/>
      <c r="P504" s="2004"/>
      <c r="Q504" s="2004"/>
      <c r="R504" s="2004"/>
      <c r="S504" s="2004"/>
      <c r="T504" s="2004"/>
      <c r="U504" s="2004"/>
      <c r="V504" s="2004"/>
      <c r="W504" s="2004"/>
      <c r="X504" s="2004"/>
    </row>
    <row r="505" spans="1:24" s="872" customFormat="1">
      <c r="A505" s="1996"/>
      <c r="B505" s="1440" t="s">
        <v>731</v>
      </c>
      <c r="C505" s="2104"/>
      <c r="D505" s="144"/>
      <c r="E505" s="2007"/>
      <c r="F505" s="2105"/>
      <c r="G505" s="2005"/>
      <c r="H505" s="2106"/>
      <c r="I505" s="2002"/>
      <c r="J505" s="2005"/>
      <c r="K505" s="2010"/>
      <c r="L505" s="2005"/>
      <c r="M505" s="2011"/>
      <c r="N505" s="2004"/>
      <c r="O505" s="2004"/>
      <c r="P505" s="2004"/>
      <c r="Q505" s="2004"/>
      <c r="R505" s="2004"/>
      <c r="S505" s="2004"/>
      <c r="T505" s="2004"/>
      <c r="U505" s="2004"/>
      <c r="V505" s="2004"/>
      <c r="W505" s="2004"/>
      <c r="X505" s="2004"/>
    </row>
    <row r="506" spans="1:24" s="872" customFormat="1">
      <c r="A506" s="1996"/>
      <c r="B506" s="2004"/>
      <c r="C506" s="2104"/>
      <c r="D506" s="144"/>
      <c r="E506" s="2007"/>
      <c r="F506" s="2105"/>
      <c r="G506" s="2005"/>
      <c r="H506" s="2106"/>
      <c r="I506" s="2002"/>
      <c r="J506" s="2005"/>
      <c r="K506" s="2010"/>
      <c r="L506" s="2005"/>
      <c r="M506" s="2011"/>
      <c r="N506" s="2004"/>
      <c r="O506" s="2004"/>
      <c r="P506" s="2004"/>
      <c r="Q506" s="2004"/>
      <c r="R506" s="2004"/>
      <c r="S506" s="2004"/>
      <c r="T506" s="2004"/>
      <c r="U506" s="2004"/>
      <c r="V506" s="2004"/>
      <c r="W506" s="2004"/>
      <c r="X506" s="2004"/>
    </row>
    <row r="507" spans="1:24" s="1128" customFormat="1">
      <c r="A507" s="210" t="s">
        <v>732</v>
      </c>
      <c r="B507" s="216"/>
      <c r="C507" s="217"/>
      <c r="D507" s="144"/>
      <c r="E507" s="2007"/>
      <c r="F507" s="2105"/>
      <c r="G507" s="2005"/>
      <c r="H507" s="2106"/>
      <c r="I507" s="2002"/>
      <c r="J507" s="2005"/>
      <c r="K507" s="2010"/>
      <c r="L507" s="2005"/>
      <c r="M507" s="2011"/>
      <c r="N507" s="2004"/>
      <c r="O507" s="2004"/>
      <c r="P507" s="2004"/>
      <c r="Q507" s="2004"/>
      <c r="R507" s="2004"/>
      <c r="S507" s="2004"/>
      <c r="T507" s="2004"/>
      <c r="U507" s="2004"/>
      <c r="V507" s="2004"/>
      <c r="W507" s="2004"/>
      <c r="X507" s="2004"/>
    </row>
    <row r="508" spans="1:24" s="1128" customFormat="1">
      <c r="A508" s="184"/>
      <c r="B508" s="675" t="s">
        <v>7</v>
      </c>
      <c r="C508" s="684"/>
      <c r="D508" s="144"/>
      <c r="E508" s="2007"/>
      <c r="F508" s="2105"/>
      <c r="G508" s="2005"/>
      <c r="H508" s="2106"/>
      <c r="I508" s="2002"/>
      <c r="J508" s="2005"/>
      <c r="K508" s="2010"/>
      <c r="L508" s="2005"/>
      <c r="M508" s="2011"/>
      <c r="N508" s="2004"/>
      <c r="O508" s="2004"/>
      <c r="P508" s="2004"/>
      <c r="Q508" s="2004"/>
      <c r="R508" s="2004"/>
      <c r="S508" s="2004"/>
      <c r="T508" s="2004"/>
      <c r="U508" s="2004"/>
      <c r="V508" s="2004"/>
      <c r="W508" s="2004"/>
      <c r="X508" s="2004"/>
    </row>
    <row r="509" spans="1:24" s="1128" customFormat="1">
      <c r="A509" s="184"/>
      <c r="B509" s="216"/>
      <c r="C509" s="217"/>
      <c r="D509" s="144"/>
      <c r="E509" s="2007"/>
      <c r="F509" s="2105"/>
      <c r="G509" s="2005"/>
      <c r="H509" s="2106"/>
      <c r="I509" s="2002"/>
      <c r="J509" s="2005"/>
      <c r="K509" s="2010"/>
      <c r="L509" s="2005"/>
      <c r="M509" s="2011"/>
      <c r="N509" s="2004"/>
      <c r="O509" s="2004"/>
      <c r="P509" s="2004"/>
      <c r="Q509" s="2004"/>
      <c r="R509" s="2004"/>
      <c r="S509" s="2004"/>
      <c r="T509" s="2004"/>
      <c r="U509" s="2004"/>
      <c r="V509" s="2004"/>
      <c r="W509" s="2004"/>
      <c r="X509" s="2004"/>
    </row>
    <row r="510" spans="1:24" s="1128" customFormat="1">
      <c r="A510" s="184"/>
      <c r="B510" s="244" t="s">
        <v>733</v>
      </c>
      <c r="C510" s="710">
        <f>SUM(D472:D506)+SUM(C507:C509)</f>
        <v>3489854</v>
      </c>
      <c r="D510" s="144"/>
      <c r="E510" s="2007"/>
      <c r="F510" s="2105"/>
      <c r="G510" s="2005"/>
      <c r="H510" s="2106"/>
      <c r="I510" s="2002"/>
      <c r="J510" s="2005"/>
      <c r="K510" s="2010"/>
      <c r="L510" s="2005"/>
      <c r="M510" s="2011"/>
      <c r="N510" s="2004"/>
      <c r="O510" s="2004"/>
      <c r="P510" s="2004"/>
      <c r="Q510" s="2004"/>
      <c r="R510" s="2004"/>
      <c r="S510" s="2004"/>
      <c r="T510" s="2004"/>
      <c r="U510" s="2004"/>
      <c r="V510" s="2004"/>
      <c r="W510" s="2004"/>
      <c r="X510" s="2004"/>
    </row>
    <row r="511" spans="1:24" s="1128" customFormat="1">
      <c r="A511" s="1996"/>
      <c r="B511" s="2004"/>
      <c r="C511" s="2104"/>
      <c r="D511" s="144"/>
      <c r="E511" s="2007"/>
      <c r="F511" s="2105"/>
      <c r="G511" s="2005"/>
      <c r="H511" s="2106"/>
      <c r="I511" s="2002"/>
      <c r="J511" s="2005"/>
      <c r="K511" s="2010"/>
      <c r="L511" s="2005"/>
      <c r="M511" s="2011"/>
      <c r="N511" s="2004"/>
      <c r="O511" s="2004"/>
      <c r="P511" s="2004"/>
      <c r="Q511" s="2004"/>
      <c r="R511" s="2004"/>
      <c r="S511" s="2004"/>
      <c r="T511" s="2004"/>
      <c r="U511" s="2004"/>
      <c r="V511" s="2004"/>
      <c r="W511" s="2004"/>
      <c r="X511" s="2004"/>
    </row>
    <row r="512" spans="1:24" s="1129" customFormat="1">
      <c r="A512" s="2107"/>
      <c r="B512" s="2023"/>
      <c r="C512" s="2108"/>
      <c r="D512" s="2564"/>
      <c r="E512" s="2017"/>
      <c r="F512" s="2109"/>
      <c r="G512" s="2019"/>
      <c r="H512" s="2110"/>
      <c r="I512" s="2111"/>
      <c r="J512" s="2019"/>
      <c r="K512" s="2021"/>
      <c r="L512" s="2019"/>
      <c r="M512" s="2022"/>
      <c r="N512" s="2023"/>
      <c r="O512" s="2023"/>
      <c r="P512" s="2023"/>
      <c r="Q512" s="2023"/>
      <c r="R512" s="2023"/>
      <c r="S512" s="2023"/>
      <c r="T512" s="2023"/>
      <c r="U512" s="2023"/>
      <c r="V512" s="2023"/>
      <c r="W512" s="2023"/>
      <c r="X512" s="2023"/>
    </row>
    <row r="513" spans="1:24" s="872" customFormat="1">
      <c r="A513" s="861" t="s">
        <v>4892</v>
      </c>
      <c r="B513" s="2004"/>
      <c r="C513" s="681" t="s">
        <v>4893</v>
      </c>
      <c r="D513" s="144"/>
      <c r="E513" s="2007"/>
      <c r="F513" s="2105"/>
      <c r="G513" s="2005"/>
      <c r="H513" s="2106"/>
      <c r="I513" s="2002"/>
      <c r="J513" s="2005"/>
      <c r="K513" s="2010"/>
      <c r="L513" s="2005"/>
      <c r="M513" s="2011"/>
      <c r="N513" s="2004"/>
      <c r="O513" s="2004"/>
      <c r="P513" s="2004"/>
      <c r="Q513" s="2004"/>
      <c r="R513" s="2004"/>
      <c r="S513" s="2004"/>
      <c r="T513" s="2004"/>
      <c r="U513" s="2004"/>
      <c r="V513" s="2004"/>
      <c r="W513" s="2004"/>
      <c r="X513" s="2004"/>
    </row>
    <row r="514" spans="1:24" s="872" customFormat="1">
      <c r="A514" s="1156">
        <v>5210068</v>
      </c>
      <c r="B514" s="2004" t="s">
        <v>2472</v>
      </c>
      <c r="C514" s="691" t="s">
        <v>4894</v>
      </c>
      <c r="D514" s="144">
        <v>550000</v>
      </c>
      <c r="E514" s="2007"/>
      <c r="F514" s="2105">
        <v>365000</v>
      </c>
      <c r="G514" s="2005" t="s">
        <v>104</v>
      </c>
      <c r="H514" s="2106">
        <v>43403</v>
      </c>
      <c r="I514" s="2002" t="s">
        <v>106</v>
      </c>
      <c r="J514" s="1099" t="s">
        <v>449</v>
      </c>
      <c r="K514" s="2010"/>
      <c r="L514" s="2005" t="s">
        <v>67</v>
      </c>
      <c r="M514" s="2011">
        <v>43624</v>
      </c>
      <c r="N514" s="2004" t="s">
        <v>728</v>
      </c>
      <c r="O514" s="2004"/>
      <c r="P514" s="2004"/>
      <c r="Q514" s="2004"/>
      <c r="R514" s="2004"/>
      <c r="S514" s="2004"/>
      <c r="T514" s="2004"/>
      <c r="U514" s="2004"/>
      <c r="V514" s="2004"/>
      <c r="W514" s="2004"/>
      <c r="X514" s="2004"/>
    </row>
    <row r="515" spans="1:24" s="872" customFormat="1">
      <c r="A515" s="1156">
        <v>5212048</v>
      </c>
      <c r="B515" s="2004" t="s">
        <v>1611</v>
      </c>
      <c r="C515" s="2104" t="s">
        <v>4895</v>
      </c>
      <c r="D515" s="144">
        <v>625000</v>
      </c>
      <c r="E515" s="2007"/>
      <c r="F515" s="2105">
        <v>275000</v>
      </c>
      <c r="G515" s="2005" t="s">
        <v>98</v>
      </c>
      <c r="H515" s="2106">
        <v>43455</v>
      </c>
      <c r="I515" s="2002" t="s">
        <v>1358</v>
      </c>
      <c r="J515" s="1099" t="s">
        <v>449</v>
      </c>
      <c r="K515" s="2010"/>
      <c r="L515" s="2005" t="s">
        <v>67</v>
      </c>
      <c r="M515" s="2011">
        <v>43624</v>
      </c>
      <c r="N515" s="2004" t="s">
        <v>728</v>
      </c>
      <c r="O515" s="2004"/>
      <c r="P515" s="2004"/>
      <c r="Q515" s="2004"/>
      <c r="R515" s="2004"/>
      <c r="S515" s="2004"/>
      <c r="T515" s="2004"/>
      <c r="U515" s="2004"/>
      <c r="V515" s="2004"/>
      <c r="W515" s="2004"/>
      <c r="X515" s="2004"/>
    </row>
    <row r="516" spans="1:24" s="1424" customFormat="1">
      <c r="A516" s="1156">
        <v>5303003</v>
      </c>
      <c r="B516" s="334" t="s">
        <v>2577</v>
      </c>
      <c r="C516" s="2104" t="s">
        <v>4896</v>
      </c>
      <c r="D516" s="144">
        <v>600000</v>
      </c>
      <c r="E516" s="2007"/>
      <c r="F516" s="2105">
        <v>410000</v>
      </c>
      <c r="G516" s="2005" t="s">
        <v>110</v>
      </c>
      <c r="H516" s="2106">
        <v>43525</v>
      </c>
      <c r="I516" s="2002" t="s">
        <v>400</v>
      </c>
      <c r="J516" s="1099" t="s">
        <v>449</v>
      </c>
      <c r="K516" s="2010"/>
      <c r="L516" s="2005" t="s">
        <v>67</v>
      </c>
      <c r="M516" s="2011">
        <v>43624</v>
      </c>
      <c r="N516" s="2004" t="s">
        <v>728</v>
      </c>
      <c r="O516" s="2004"/>
      <c r="P516" s="2004"/>
      <c r="Q516" s="2004"/>
      <c r="R516" s="2004"/>
      <c r="S516" s="2004"/>
      <c r="T516" s="2004"/>
      <c r="U516" s="2004"/>
      <c r="V516" s="2004"/>
      <c r="W516" s="2004"/>
      <c r="X516" s="2004"/>
    </row>
    <row r="517" spans="1:24" s="872" customFormat="1">
      <c r="A517" s="1996"/>
      <c r="B517" s="2004"/>
      <c r="C517" s="2104"/>
      <c r="D517" s="144"/>
      <c r="E517" s="2007"/>
      <c r="F517" s="2105"/>
      <c r="G517" s="2005"/>
      <c r="H517" s="2106"/>
      <c r="I517" s="2002"/>
      <c r="J517" s="2005"/>
      <c r="K517" s="2010"/>
      <c r="L517" s="2005"/>
      <c r="M517" s="2011"/>
      <c r="N517" s="2004"/>
      <c r="O517" s="2004"/>
      <c r="P517" s="2004"/>
      <c r="Q517" s="2004"/>
      <c r="R517" s="2004"/>
      <c r="S517" s="2004"/>
      <c r="T517" s="2004"/>
      <c r="U517" s="2004"/>
      <c r="V517" s="2004"/>
      <c r="W517" s="2004"/>
      <c r="X517" s="2004"/>
    </row>
    <row r="518" spans="1:24" s="872" customFormat="1">
      <c r="A518" s="1996"/>
      <c r="B518" s="2004"/>
      <c r="C518" s="2104"/>
      <c r="D518" s="144"/>
      <c r="E518" s="2007"/>
      <c r="F518" s="2105"/>
      <c r="G518" s="2005"/>
      <c r="H518" s="2106"/>
      <c r="I518" s="2002"/>
      <c r="J518" s="2005"/>
      <c r="K518" s="2010"/>
      <c r="L518" s="2005"/>
      <c r="M518" s="2011"/>
      <c r="N518" s="2004"/>
      <c r="O518" s="2004"/>
      <c r="P518" s="2004"/>
      <c r="Q518" s="2004"/>
      <c r="R518" s="2004"/>
      <c r="S518" s="2004"/>
      <c r="T518" s="2004"/>
      <c r="U518" s="2004"/>
      <c r="V518" s="2004"/>
      <c r="W518" s="2004"/>
      <c r="X518" s="2004"/>
    </row>
    <row r="519" spans="1:24" s="872" customFormat="1">
      <c r="A519" s="1996"/>
      <c r="B519" s="2004"/>
      <c r="C519" s="2104"/>
      <c r="D519" s="144"/>
      <c r="E519" s="2007"/>
      <c r="F519" s="2105"/>
      <c r="G519" s="2005"/>
      <c r="H519" s="2106"/>
      <c r="I519" s="2002"/>
      <c r="J519" s="2005"/>
      <c r="K519" s="2010"/>
      <c r="L519" s="2005"/>
      <c r="M519" s="2011"/>
      <c r="N519" s="2004"/>
      <c r="O519" s="2004"/>
      <c r="P519" s="2004"/>
      <c r="Q519" s="2004"/>
      <c r="R519" s="2004"/>
      <c r="S519" s="2004"/>
      <c r="T519" s="2004"/>
      <c r="U519" s="2004"/>
      <c r="V519" s="2004"/>
      <c r="W519" s="2004"/>
      <c r="X519" s="2004"/>
    </row>
    <row r="520" spans="1:24" s="872" customFormat="1">
      <c r="A520" s="725">
        <v>43497</v>
      </c>
      <c r="B520" s="2876" t="s">
        <v>4241</v>
      </c>
      <c r="C520" s="2104"/>
      <c r="D520" s="144"/>
      <c r="E520" s="2007"/>
      <c r="F520" s="671" t="s">
        <v>2216</v>
      </c>
      <c r="G520" s="672"/>
      <c r="H520" s="2196"/>
      <c r="I520" s="670" t="s">
        <v>1016</v>
      </c>
      <c r="J520" s="2005"/>
      <c r="K520" s="2010"/>
      <c r="L520" s="2005"/>
      <c r="M520" s="2011"/>
      <c r="N520" s="2004"/>
      <c r="O520" s="2004"/>
      <c r="P520" s="2004"/>
      <c r="Q520" s="2004"/>
      <c r="R520" s="2004"/>
      <c r="S520" s="2004"/>
      <c r="T520" s="2004"/>
      <c r="U520" s="2004"/>
      <c r="V520" s="2004"/>
      <c r="W520" s="2004"/>
      <c r="X520" s="2004"/>
    </row>
    <row r="521" spans="1:24" s="872" customFormat="1">
      <c r="A521" s="1126" t="s">
        <v>4897</v>
      </c>
      <c r="B521" s="2004" t="s">
        <v>4898</v>
      </c>
      <c r="C521" s="2104"/>
      <c r="D521" s="144">
        <v>24273</v>
      </c>
      <c r="E521" s="2007"/>
      <c r="F521" s="2105">
        <v>20509</v>
      </c>
      <c r="G521" s="2005"/>
      <c r="H521" s="2106"/>
      <c r="I521" s="2002">
        <f t="shared" ref="I521:I559" si="21">SUM(D521-F521)</f>
        <v>3764</v>
      </c>
      <c r="J521" s="2005"/>
      <c r="K521" s="2010"/>
      <c r="L521" s="2005"/>
      <c r="M521" s="2011"/>
      <c r="N521" s="2004"/>
      <c r="O521" s="2004"/>
      <c r="P521" s="2004"/>
      <c r="Q521" s="2004"/>
      <c r="R521" s="2004"/>
      <c r="S521" s="2004"/>
      <c r="T521" s="2004"/>
      <c r="U521" s="2004"/>
      <c r="V521" s="2004"/>
      <c r="W521" s="2004"/>
      <c r="X521" s="2004"/>
    </row>
    <row r="522" spans="1:24" s="872" customFormat="1">
      <c r="A522" s="1126" t="s">
        <v>4899</v>
      </c>
      <c r="B522" s="2004" t="s">
        <v>4900</v>
      </c>
      <c r="C522" s="2104"/>
      <c r="D522" s="144">
        <v>24510</v>
      </c>
      <c r="E522" s="2007"/>
      <c r="F522" s="2105">
        <v>20810</v>
      </c>
      <c r="G522" s="2005"/>
      <c r="H522" s="2106"/>
      <c r="I522" s="2002">
        <f t="shared" si="21"/>
        <v>3700</v>
      </c>
      <c r="J522" s="2005"/>
      <c r="K522" s="2010"/>
      <c r="L522" s="2005"/>
      <c r="M522" s="2011"/>
      <c r="N522" s="2004"/>
      <c r="O522" s="2004"/>
      <c r="P522" s="2004"/>
      <c r="Q522" s="2004"/>
      <c r="R522" s="2004"/>
      <c r="S522" s="2004"/>
      <c r="T522" s="2004"/>
      <c r="U522" s="2004"/>
      <c r="V522" s="2004"/>
      <c r="W522" s="2004"/>
      <c r="X522" s="2004"/>
    </row>
    <row r="523" spans="1:24" s="872" customFormat="1">
      <c r="A523" s="1126" t="s">
        <v>4901</v>
      </c>
      <c r="B523" s="2004" t="s">
        <v>4902</v>
      </c>
      <c r="C523" s="2104"/>
      <c r="D523" s="144">
        <v>11280</v>
      </c>
      <c r="E523" s="2007"/>
      <c r="F523" s="2105">
        <v>8300</v>
      </c>
      <c r="G523" s="2005"/>
      <c r="H523" s="2106"/>
      <c r="I523" s="2002">
        <f t="shared" si="21"/>
        <v>2980</v>
      </c>
      <c r="J523" s="2005"/>
      <c r="K523" s="2010"/>
      <c r="L523" s="2005"/>
      <c r="M523" s="2011"/>
      <c r="N523" s="2004"/>
      <c r="O523" s="2004"/>
      <c r="P523" s="2004"/>
      <c r="Q523" s="2004"/>
      <c r="R523" s="2004"/>
      <c r="S523" s="2004"/>
      <c r="T523" s="2004"/>
      <c r="U523" s="2004"/>
      <c r="V523" s="2004"/>
      <c r="W523" s="2004"/>
      <c r="X523" s="2004"/>
    </row>
    <row r="524" spans="1:24" s="872" customFormat="1">
      <c r="A524" s="1126" t="s">
        <v>4903</v>
      </c>
      <c r="B524" s="2004" t="s">
        <v>4904</v>
      </c>
      <c r="C524" s="2104"/>
      <c r="D524" s="144">
        <v>18270</v>
      </c>
      <c r="E524" s="2007"/>
      <c r="F524" s="2105">
        <v>14970</v>
      </c>
      <c r="G524" s="2005"/>
      <c r="H524" s="2106"/>
      <c r="I524" s="2002">
        <f t="shared" si="21"/>
        <v>3300</v>
      </c>
      <c r="J524" s="2005"/>
      <c r="K524" s="2010"/>
      <c r="L524" s="2005"/>
      <c r="M524" s="2011"/>
      <c r="N524" s="2004"/>
      <c r="O524" s="2004"/>
      <c r="P524" s="2004"/>
      <c r="Q524" s="2004"/>
      <c r="R524" s="2004"/>
      <c r="S524" s="2004"/>
      <c r="T524" s="2004"/>
      <c r="U524" s="2004"/>
      <c r="V524" s="2004"/>
      <c r="W524" s="2004"/>
      <c r="X524" s="2004"/>
    </row>
    <row r="525" spans="1:24" s="872" customFormat="1">
      <c r="A525" s="1126" t="s">
        <v>4905</v>
      </c>
      <c r="B525" s="2004" t="s">
        <v>4906</v>
      </c>
      <c r="C525" s="2104"/>
      <c r="D525" s="144">
        <v>24100</v>
      </c>
      <c r="E525" s="2007"/>
      <c r="F525" s="2105">
        <v>20240</v>
      </c>
      <c r="G525" s="2005"/>
      <c r="H525" s="2106"/>
      <c r="I525" s="2002">
        <f t="shared" si="21"/>
        <v>3860</v>
      </c>
      <c r="J525" s="2005"/>
      <c r="K525" s="2010"/>
      <c r="L525" s="2005"/>
      <c r="M525" s="2011"/>
      <c r="N525" s="2004"/>
      <c r="O525" s="2004"/>
      <c r="P525" s="2004"/>
      <c r="Q525" s="2004"/>
      <c r="R525" s="2004"/>
      <c r="S525" s="2004"/>
      <c r="T525" s="2004"/>
      <c r="U525" s="2004"/>
      <c r="V525" s="2004"/>
      <c r="W525" s="2004"/>
      <c r="X525" s="2004"/>
    </row>
    <row r="526" spans="1:24" s="872" customFormat="1">
      <c r="A526" s="1126" t="s">
        <v>4907</v>
      </c>
      <c r="B526" s="2004" t="s">
        <v>4908</v>
      </c>
      <c r="C526" s="2104"/>
      <c r="D526" s="144">
        <v>22500</v>
      </c>
      <c r="E526" s="2007"/>
      <c r="F526" s="2105">
        <v>18778</v>
      </c>
      <c r="G526" s="2005"/>
      <c r="H526" s="2106"/>
      <c r="I526" s="2002">
        <f t="shared" si="21"/>
        <v>3722</v>
      </c>
      <c r="J526" s="2005"/>
      <c r="K526" s="2010"/>
      <c r="L526" s="2005"/>
      <c r="M526" s="2011"/>
      <c r="N526" s="2004"/>
      <c r="O526" s="2004"/>
      <c r="P526" s="2004"/>
      <c r="Q526" s="2004"/>
      <c r="R526" s="2004"/>
      <c r="S526" s="2004"/>
      <c r="T526" s="2004"/>
      <c r="U526" s="2004"/>
      <c r="V526" s="2004"/>
      <c r="W526" s="2004"/>
      <c r="X526" s="2004"/>
    </row>
    <row r="527" spans="1:24" s="872" customFormat="1">
      <c r="A527" s="1126" t="s">
        <v>4909</v>
      </c>
      <c r="B527" s="2004" t="s">
        <v>4910</v>
      </c>
      <c r="C527" s="2104"/>
      <c r="D527" s="144">
        <v>24300</v>
      </c>
      <c r="E527" s="2007"/>
      <c r="F527" s="2105">
        <v>20467</v>
      </c>
      <c r="G527" s="2005"/>
      <c r="H527" s="2106"/>
      <c r="I527" s="2002">
        <f t="shared" si="21"/>
        <v>3833</v>
      </c>
      <c r="J527" s="2005"/>
      <c r="K527" s="2010"/>
      <c r="L527" s="2005"/>
      <c r="M527" s="2011"/>
      <c r="N527" s="2004"/>
      <c r="O527" s="2004"/>
      <c r="P527" s="2004"/>
      <c r="Q527" s="2004"/>
      <c r="R527" s="2004"/>
      <c r="S527" s="2004"/>
      <c r="T527" s="2004"/>
      <c r="U527" s="2004"/>
      <c r="V527" s="2004"/>
      <c r="W527" s="2004"/>
      <c r="X527" s="2004"/>
    </row>
    <row r="528" spans="1:24" s="872" customFormat="1">
      <c r="A528" s="1126" t="s">
        <v>4911</v>
      </c>
      <c r="B528" s="2004" t="s">
        <v>4912</v>
      </c>
      <c r="C528" s="2104"/>
      <c r="D528" s="144">
        <v>29700</v>
      </c>
      <c r="E528" s="2007"/>
      <c r="F528" s="2105">
        <v>26000</v>
      </c>
      <c r="G528" s="2005"/>
      <c r="H528" s="2106"/>
      <c r="I528" s="2002">
        <f t="shared" si="21"/>
        <v>3700</v>
      </c>
      <c r="J528" s="2005"/>
      <c r="K528" s="2010"/>
      <c r="L528" s="2005"/>
      <c r="M528" s="2011"/>
      <c r="N528" s="2004"/>
      <c r="O528" s="2004"/>
      <c r="P528" s="2004"/>
      <c r="Q528" s="2004"/>
      <c r="R528" s="2004"/>
      <c r="S528" s="2004"/>
      <c r="T528" s="2004"/>
      <c r="U528" s="2004"/>
      <c r="V528" s="2004"/>
      <c r="W528" s="2004"/>
      <c r="X528" s="2004"/>
    </row>
    <row r="529" spans="1:24" s="872" customFormat="1">
      <c r="A529" s="1126" t="s">
        <v>4913</v>
      </c>
      <c r="B529" s="2004" t="s">
        <v>4914</v>
      </c>
      <c r="C529" s="2104"/>
      <c r="D529" s="144">
        <v>17880</v>
      </c>
      <c r="E529" s="2007"/>
      <c r="F529" s="2105">
        <v>14500</v>
      </c>
      <c r="G529" s="2005"/>
      <c r="H529" s="2106"/>
      <c r="I529" s="2002">
        <f t="shared" si="21"/>
        <v>3380</v>
      </c>
      <c r="J529" s="2005"/>
      <c r="K529" s="2010"/>
      <c r="L529" s="2005"/>
      <c r="M529" s="2011"/>
      <c r="N529" s="2004"/>
      <c r="O529" s="2004"/>
      <c r="P529" s="2004"/>
      <c r="Q529" s="2004"/>
      <c r="R529" s="2004"/>
      <c r="S529" s="2004"/>
      <c r="T529" s="2004"/>
      <c r="U529" s="2004"/>
      <c r="V529" s="2004"/>
      <c r="W529" s="2004"/>
      <c r="X529" s="2004"/>
    </row>
    <row r="530" spans="1:24" s="872" customFormat="1">
      <c r="A530" s="1126" t="s">
        <v>4915</v>
      </c>
      <c r="B530" s="2004" t="s">
        <v>4916</v>
      </c>
      <c r="C530" s="2104"/>
      <c r="D530" s="144">
        <v>23500</v>
      </c>
      <c r="E530" s="2007"/>
      <c r="F530" s="2105">
        <v>19741</v>
      </c>
      <c r="G530" s="2005"/>
      <c r="H530" s="2106"/>
      <c r="I530" s="2002">
        <f t="shared" si="21"/>
        <v>3759</v>
      </c>
      <c r="J530" s="2005"/>
      <c r="K530" s="2010"/>
      <c r="L530" s="2005"/>
      <c r="M530" s="2011"/>
      <c r="N530" s="2004"/>
      <c r="O530" s="2004"/>
      <c r="P530" s="2004"/>
      <c r="Q530" s="2004"/>
      <c r="R530" s="2004"/>
      <c r="S530" s="2004"/>
      <c r="T530" s="2004"/>
      <c r="U530" s="2004"/>
      <c r="V530" s="2004"/>
      <c r="W530" s="2004"/>
      <c r="X530" s="2004"/>
    </row>
    <row r="531" spans="1:24" s="872" customFormat="1">
      <c r="A531" s="1126" t="s">
        <v>4917</v>
      </c>
      <c r="B531" s="334" t="s">
        <v>4918</v>
      </c>
      <c r="C531" s="2104"/>
      <c r="D531" s="144">
        <v>10858</v>
      </c>
      <c r="E531" s="2007"/>
      <c r="F531" s="2105">
        <v>7850</v>
      </c>
      <c r="G531" s="2005"/>
      <c r="H531" s="2106"/>
      <c r="I531" s="2002">
        <f t="shared" si="21"/>
        <v>3008</v>
      </c>
      <c r="J531" s="2005"/>
      <c r="K531" s="2010"/>
      <c r="L531" s="2005"/>
      <c r="M531" s="2011"/>
      <c r="N531" s="2004"/>
      <c r="O531" s="2004"/>
      <c r="P531" s="2004"/>
      <c r="Q531" s="2004"/>
      <c r="R531" s="2004"/>
      <c r="S531" s="2004"/>
      <c r="T531" s="2004"/>
      <c r="U531" s="2004"/>
      <c r="V531" s="2004"/>
      <c r="W531" s="2004"/>
      <c r="X531" s="2004"/>
    </row>
    <row r="532" spans="1:24" s="872" customFormat="1">
      <c r="A532" s="1126" t="s">
        <v>4919</v>
      </c>
      <c r="B532" s="2004" t="s">
        <v>4920</v>
      </c>
      <c r="C532" s="2104"/>
      <c r="D532" s="144">
        <v>14972</v>
      </c>
      <c r="E532" s="2007"/>
      <c r="F532" s="2105">
        <v>11660</v>
      </c>
      <c r="G532" s="2005"/>
      <c r="H532" s="2106"/>
      <c r="I532" s="2002">
        <f t="shared" si="21"/>
        <v>3312</v>
      </c>
      <c r="J532" s="2005"/>
      <c r="K532" s="2010"/>
      <c r="L532" s="2005"/>
      <c r="M532" s="2011"/>
      <c r="N532" s="2004"/>
      <c r="O532" s="2004"/>
      <c r="P532" s="2004"/>
      <c r="Q532" s="2004"/>
      <c r="R532" s="2004"/>
      <c r="S532" s="2004"/>
      <c r="T532" s="2004"/>
      <c r="U532" s="2004"/>
      <c r="V532" s="2004"/>
      <c r="W532" s="2004"/>
      <c r="X532" s="2004"/>
    </row>
    <row r="533" spans="1:24" s="872" customFormat="1">
      <c r="A533" s="1126" t="s">
        <v>4921</v>
      </c>
      <c r="B533" s="2004" t="s">
        <v>4922</v>
      </c>
      <c r="C533" s="2104"/>
      <c r="D533" s="144">
        <v>14972</v>
      </c>
      <c r="E533" s="2007"/>
      <c r="F533" s="2105">
        <v>11660</v>
      </c>
      <c r="G533" s="2005"/>
      <c r="H533" s="2106"/>
      <c r="I533" s="2002">
        <f t="shared" si="21"/>
        <v>3312</v>
      </c>
      <c r="J533" s="2005"/>
      <c r="K533" s="2010"/>
      <c r="L533" s="2005"/>
      <c r="M533" s="2011"/>
      <c r="N533" s="2004"/>
      <c r="O533" s="2004"/>
      <c r="P533" s="2004"/>
      <c r="Q533" s="2004"/>
      <c r="R533" s="2004"/>
      <c r="S533" s="2004"/>
      <c r="T533" s="2004"/>
      <c r="U533" s="2004"/>
      <c r="V533" s="2004"/>
      <c r="W533" s="2004"/>
      <c r="X533" s="2004"/>
    </row>
    <row r="534" spans="1:24" s="872" customFormat="1">
      <c r="A534" s="1126" t="s">
        <v>4923</v>
      </c>
      <c r="B534" s="2004" t="s">
        <v>4924</v>
      </c>
      <c r="C534" s="2104"/>
      <c r="D534" s="144">
        <v>14614</v>
      </c>
      <c r="E534" s="2007"/>
      <c r="F534" s="2105">
        <v>11328</v>
      </c>
      <c r="G534" s="2005"/>
      <c r="H534" s="2106"/>
      <c r="I534" s="2002">
        <f t="shared" si="21"/>
        <v>3286</v>
      </c>
      <c r="J534" s="2005"/>
      <c r="K534" s="2010"/>
      <c r="L534" s="2005"/>
      <c r="M534" s="2011"/>
      <c r="N534" s="2004"/>
      <c r="O534" s="2004"/>
      <c r="P534" s="2004"/>
      <c r="Q534" s="2004"/>
      <c r="R534" s="2004"/>
      <c r="S534" s="2004"/>
      <c r="T534" s="2004"/>
      <c r="U534" s="2004"/>
      <c r="V534" s="2004"/>
      <c r="W534" s="2004"/>
      <c r="X534" s="2004"/>
    </row>
    <row r="535" spans="1:24" s="872" customFormat="1">
      <c r="A535" s="1126" t="s">
        <v>4925</v>
      </c>
      <c r="B535" s="2004" t="s">
        <v>4926</v>
      </c>
      <c r="C535" s="2104"/>
      <c r="D535" s="144">
        <v>12476</v>
      </c>
      <c r="E535" s="2007"/>
      <c r="F535" s="2105">
        <v>9400</v>
      </c>
      <c r="G535" s="2005"/>
      <c r="H535" s="2106"/>
      <c r="I535" s="2002">
        <f t="shared" si="21"/>
        <v>3076</v>
      </c>
      <c r="J535" s="2005"/>
      <c r="K535" s="2010"/>
      <c r="L535" s="2005"/>
      <c r="M535" s="2011"/>
      <c r="N535" s="2004"/>
      <c r="O535" s="2004"/>
      <c r="P535" s="2004"/>
      <c r="Q535" s="2004"/>
      <c r="R535" s="2004"/>
      <c r="S535" s="2004"/>
      <c r="T535" s="2004"/>
      <c r="U535" s="2004"/>
      <c r="V535" s="2004"/>
      <c r="W535" s="2004"/>
      <c r="X535" s="2004"/>
    </row>
    <row r="536" spans="1:24" s="872" customFormat="1">
      <c r="A536" s="1126" t="s">
        <v>4927</v>
      </c>
      <c r="B536" s="2004" t="s">
        <v>4928</v>
      </c>
      <c r="C536" s="2104"/>
      <c r="D536" s="144">
        <v>14713</v>
      </c>
      <c r="E536" s="2007"/>
      <c r="F536" s="2105">
        <v>11420</v>
      </c>
      <c r="G536" s="2005"/>
      <c r="H536" s="2106"/>
      <c r="I536" s="2002">
        <f t="shared" si="21"/>
        <v>3293</v>
      </c>
      <c r="J536" s="2005"/>
      <c r="K536" s="2010"/>
      <c r="L536" s="2005"/>
      <c r="M536" s="2011"/>
      <c r="N536" s="2004"/>
      <c r="O536" s="2004"/>
      <c r="P536" s="2004"/>
      <c r="Q536" s="2004"/>
      <c r="R536" s="2004"/>
      <c r="S536" s="2004"/>
      <c r="T536" s="2004"/>
      <c r="U536" s="2004"/>
      <c r="V536" s="2004"/>
      <c r="W536" s="2004"/>
      <c r="X536" s="2004"/>
    </row>
    <row r="537" spans="1:24" s="872" customFormat="1">
      <c r="A537" s="1126" t="s">
        <v>4929</v>
      </c>
      <c r="B537" s="2004" t="s">
        <v>4930</v>
      </c>
      <c r="C537" s="2104"/>
      <c r="D537" s="144">
        <v>12035</v>
      </c>
      <c r="E537" s="2007"/>
      <c r="F537" s="2105">
        <v>8940</v>
      </c>
      <c r="G537" s="2005"/>
      <c r="H537" s="2106"/>
      <c r="I537" s="2002">
        <f t="shared" si="21"/>
        <v>3095</v>
      </c>
      <c r="J537" s="2005"/>
      <c r="K537" s="2010"/>
      <c r="L537" s="2005"/>
      <c r="M537" s="2011"/>
      <c r="N537" s="2004"/>
      <c r="O537" s="2004"/>
      <c r="P537" s="2004"/>
      <c r="Q537" s="2004"/>
      <c r="R537" s="2004"/>
      <c r="S537" s="2004"/>
      <c r="T537" s="2004"/>
      <c r="U537" s="2004"/>
      <c r="V537" s="2004"/>
      <c r="W537" s="2004"/>
      <c r="X537" s="2004"/>
    </row>
    <row r="538" spans="1:24" s="872" customFormat="1">
      <c r="A538" s="1126" t="s">
        <v>4931</v>
      </c>
      <c r="B538" s="2004" t="s">
        <v>4932</v>
      </c>
      <c r="C538" s="2104"/>
      <c r="D538" s="144">
        <v>12229</v>
      </c>
      <c r="E538" s="2007"/>
      <c r="F538" s="2105">
        <v>9120</v>
      </c>
      <c r="G538" s="2005"/>
      <c r="H538" s="2106"/>
      <c r="I538" s="2002">
        <f t="shared" si="21"/>
        <v>3109</v>
      </c>
      <c r="J538" s="2005"/>
      <c r="K538" s="2010"/>
      <c r="L538" s="2005"/>
      <c r="M538" s="2011"/>
      <c r="N538" s="2004"/>
      <c r="O538" s="2004"/>
      <c r="P538" s="2004"/>
      <c r="Q538" s="2004"/>
      <c r="R538" s="2004"/>
      <c r="S538" s="2004"/>
      <c r="T538" s="2004"/>
      <c r="U538" s="2004"/>
      <c r="V538" s="2004"/>
      <c r="W538" s="2004"/>
      <c r="X538" s="2004"/>
    </row>
    <row r="539" spans="1:24" s="872" customFormat="1">
      <c r="A539" s="1126" t="s">
        <v>4933</v>
      </c>
      <c r="B539" s="2004" t="s">
        <v>4934</v>
      </c>
      <c r="C539" s="2104"/>
      <c r="D539" s="144">
        <v>11940</v>
      </c>
      <c r="E539" s="2007"/>
      <c r="F539" s="2105">
        <v>8800</v>
      </c>
      <c r="G539" s="2005"/>
      <c r="H539" s="2106"/>
      <c r="I539" s="2002">
        <f t="shared" si="21"/>
        <v>3140</v>
      </c>
      <c r="J539" s="2005"/>
      <c r="K539" s="2010"/>
      <c r="L539" s="2005"/>
      <c r="M539" s="2011"/>
      <c r="N539" s="2004"/>
      <c r="O539" s="2004"/>
      <c r="P539" s="2004"/>
      <c r="Q539" s="2004"/>
      <c r="R539" s="2004"/>
      <c r="S539" s="2004"/>
      <c r="T539" s="2004"/>
      <c r="U539" s="2004"/>
      <c r="V539" s="2004"/>
      <c r="W539" s="2004"/>
      <c r="X539" s="2004"/>
    </row>
    <row r="540" spans="1:24" s="872" customFormat="1">
      <c r="A540" s="1126" t="s">
        <v>4935</v>
      </c>
      <c r="B540" s="2004" t="s">
        <v>4936</v>
      </c>
      <c r="C540" s="2104"/>
      <c r="D540" s="144">
        <v>7400</v>
      </c>
      <c r="E540" s="2007"/>
      <c r="F540" s="2105">
        <v>4634</v>
      </c>
      <c r="G540" s="2005"/>
      <c r="H540" s="2106"/>
      <c r="I540" s="2002">
        <f t="shared" si="21"/>
        <v>2766</v>
      </c>
      <c r="J540" s="2005"/>
      <c r="K540" s="2010"/>
      <c r="L540" s="2005"/>
      <c r="M540" s="2011"/>
      <c r="N540" s="2004"/>
      <c r="O540" s="2004"/>
      <c r="P540" s="2004"/>
      <c r="Q540" s="2004"/>
      <c r="R540" s="2004"/>
      <c r="S540" s="2004"/>
      <c r="T540" s="2004"/>
      <c r="U540" s="2004"/>
      <c r="V540" s="2004"/>
      <c r="W540" s="2004"/>
      <c r="X540" s="2004"/>
    </row>
    <row r="541" spans="1:24" s="872" customFormat="1">
      <c r="A541" s="1126" t="s">
        <v>4937</v>
      </c>
      <c r="B541" s="2004" t="s">
        <v>4938</v>
      </c>
      <c r="C541" s="2104"/>
      <c r="D541" s="144">
        <v>13138</v>
      </c>
      <c r="E541" s="2007"/>
      <c r="F541" s="2105">
        <v>10326</v>
      </c>
      <c r="G541" s="2005"/>
      <c r="H541" s="2106"/>
      <c r="I541" s="2002">
        <f t="shared" si="21"/>
        <v>2812</v>
      </c>
      <c r="J541" s="2005"/>
      <c r="K541" s="2010"/>
      <c r="L541" s="2005"/>
      <c r="M541" s="2011"/>
      <c r="N541" s="2004"/>
      <c r="O541" s="2004"/>
      <c r="P541" s="2004"/>
      <c r="Q541" s="2004"/>
      <c r="R541" s="2004"/>
      <c r="S541" s="2004"/>
      <c r="T541" s="2004"/>
      <c r="U541" s="2004"/>
      <c r="V541" s="2004"/>
      <c r="W541" s="2004"/>
      <c r="X541" s="2004"/>
    </row>
    <row r="542" spans="1:24" s="872" customFormat="1">
      <c r="A542" s="1126" t="s">
        <v>4939</v>
      </c>
      <c r="B542" s="2004" t="s">
        <v>4940</v>
      </c>
      <c r="C542" s="2104"/>
      <c r="D542" s="144">
        <v>8130</v>
      </c>
      <c r="E542" s="2007"/>
      <c r="F542" s="2105">
        <v>5310</v>
      </c>
      <c r="G542" s="2005"/>
      <c r="H542" s="2106"/>
      <c r="I542" s="2002">
        <f t="shared" si="21"/>
        <v>2820</v>
      </c>
      <c r="J542" s="2005"/>
      <c r="K542" s="2010"/>
      <c r="L542" s="2005"/>
      <c r="M542" s="2011"/>
      <c r="N542" s="2004"/>
      <c r="O542" s="2004"/>
      <c r="P542" s="2004"/>
      <c r="Q542" s="2004"/>
      <c r="R542" s="2004"/>
      <c r="S542" s="2004"/>
      <c r="T542" s="2004"/>
      <c r="U542" s="2004"/>
      <c r="V542" s="2004"/>
      <c r="W542" s="2004"/>
      <c r="X542" s="2004"/>
    </row>
    <row r="543" spans="1:24" s="872" customFormat="1">
      <c r="A543" s="1126" t="s">
        <v>4941</v>
      </c>
      <c r="B543" s="2004" t="s">
        <v>4942</v>
      </c>
      <c r="C543" s="2104"/>
      <c r="D543" s="144">
        <v>10816</v>
      </c>
      <c r="E543" s="2007"/>
      <c r="F543" s="2105">
        <v>7932</v>
      </c>
      <c r="G543" s="2005"/>
      <c r="H543" s="2106"/>
      <c r="I543" s="2002">
        <f t="shared" si="21"/>
        <v>2884</v>
      </c>
      <c r="J543" s="2005"/>
      <c r="K543" s="2010"/>
      <c r="L543" s="2005"/>
      <c r="M543" s="2011"/>
      <c r="N543" s="2004"/>
      <c r="O543" s="2004"/>
      <c r="P543" s="2004"/>
      <c r="Q543" s="2004"/>
      <c r="R543" s="2004"/>
      <c r="S543" s="2004"/>
      <c r="T543" s="2004"/>
      <c r="U543" s="2004"/>
      <c r="V543" s="2004"/>
      <c r="W543" s="2004"/>
      <c r="X543" s="2004"/>
    </row>
    <row r="544" spans="1:24" s="872" customFormat="1">
      <c r="A544" s="1126" t="s">
        <v>4943</v>
      </c>
      <c r="B544" s="2004" t="s">
        <v>4944</v>
      </c>
      <c r="C544" s="2104"/>
      <c r="D544" s="144">
        <v>24360</v>
      </c>
      <c r="E544" s="2007"/>
      <c r="F544" s="2105">
        <v>20380</v>
      </c>
      <c r="G544" s="2005"/>
      <c r="H544" s="2106"/>
      <c r="I544" s="2002">
        <f t="shared" si="21"/>
        <v>3980</v>
      </c>
      <c r="J544" s="2005"/>
      <c r="K544" s="2010"/>
      <c r="L544" s="2005"/>
      <c r="M544" s="2011"/>
      <c r="N544" s="2004"/>
      <c r="O544" s="2004"/>
      <c r="P544" s="2004"/>
      <c r="Q544" s="2004"/>
      <c r="R544" s="2004"/>
      <c r="S544" s="2004"/>
      <c r="T544" s="2004"/>
      <c r="U544" s="2004"/>
      <c r="V544" s="2004"/>
      <c r="W544" s="2004"/>
      <c r="X544" s="2004"/>
    </row>
    <row r="545" spans="1:24" s="872" customFormat="1">
      <c r="A545" s="1126" t="s">
        <v>4945</v>
      </c>
      <c r="B545" s="2004" t="s">
        <v>4946</v>
      </c>
      <c r="C545" s="2104"/>
      <c r="D545" s="144">
        <v>30290</v>
      </c>
      <c r="E545" s="2007"/>
      <c r="F545" s="2105">
        <v>25870</v>
      </c>
      <c r="G545" s="2005"/>
      <c r="H545" s="2106"/>
      <c r="I545" s="2002">
        <f t="shared" si="21"/>
        <v>4420</v>
      </c>
      <c r="J545" s="2005"/>
      <c r="K545" s="2010"/>
      <c r="L545" s="2005"/>
      <c r="M545" s="2011"/>
      <c r="N545" s="2004"/>
      <c r="O545" s="2004"/>
      <c r="P545" s="2004"/>
      <c r="Q545" s="2004"/>
      <c r="R545" s="2004"/>
      <c r="S545" s="2004"/>
      <c r="T545" s="2004"/>
      <c r="U545" s="2004"/>
      <c r="V545" s="2004"/>
      <c r="W545" s="2004"/>
      <c r="X545" s="2004"/>
    </row>
    <row r="546" spans="1:24" s="872" customFormat="1">
      <c r="A546" s="1126" t="s">
        <v>4947</v>
      </c>
      <c r="B546" s="2004" t="s">
        <v>4948</v>
      </c>
      <c r="C546" s="2104"/>
      <c r="D546" s="144">
        <v>30040</v>
      </c>
      <c r="E546" s="2007"/>
      <c r="F546" s="2105">
        <v>25620</v>
      </c>
      <c r="G546" s="2005"/>
      <c r="H546" s="2106"/>
      <c r="I546" s="2002">
        <f t="shared" si="21"/>
        <v>4420</v>
      </c>
      <c r="J546" s="2005"/>
      <c r="K546" s="2010"/>
      <c r="L546" s="2005"/>
      <c r="M546" s="2011"/>
      <c r="N546" s="2004"/>
      <c r="O546" s="2004"/>
      <c r="P546" s="2004"/>
      <c r="Q546" s="2004"/>
      <c r="R546" s="2004"/>
      <c r="S546" s="2004"/>
      <c r="T546" s="2004"/>
      <c r="U546" s="2004"/>
      <c r="V546" s="2004"/>
      <c r="W546" s="2004"/>
      <c r="X546" s="2004"/>
    </row>
    <row r="547" spans="1:24" s="872" customFormat="1">
      <c r="A547" s="1126" t="s">
        <v>4949</v>
      </c>
      <c r="B547" s="2004" t="s">
        <v>4950</v>
      </c>
      <c r="C547" s="2104"/>
      <c r="D547" s="144">
        <v>31120</v>
      </c>
      <c r="E547" s="2007"/>
      <c r="F547" s="2105">
        <v>26620</v>
      </c>
      <c r="G547" s="2005"/>
      <c r="H547" s="2106"/>
      <c r="I547" s="2002">
        <f t="shared" si="21"/>
        <v>4500</v>
      </c>
      <c r="J547" s="2005"/>
      <c r="K547" s="2010"/>
      <c r="L547" s="2005"/>
      <c r="M547" s="2011"/>
      <c r="N547" s="2004"/>
      <c r="O547" s="2004"/>
      <c r="P547" s="2004"/>
      <c r="Q547" s="2004"/>
      <c r="R547" s="2004"/>
      <c r="S547" s="2004"/>
      <c r="T547" s="2004"/>
      <c r="U547" s="2004"/>
      <c r="V547" s="2004"/>
      <c r="W547" s="2004"/>
      <c r="X547" s="2004"/>
    </row>
    <row r="548" spans="1:24" s="872" customFormat="1">
      <c r="A548" s="1126" t="s">
        <v>4951</v>
      </c>
      <c r="B548" s="2004" t="s">
        <v>4952</v>
      </c>
      <c r="C548" s="2104"/>
      <c r="D548" s="144">
        <v>10582</v>
      </c>
      <c r="E548" s="2007"/>
      <c r="F548" s="2105">
        <v>7650</v>
      </c>
      <c r="G548" s="2005"/>
      <c r="H548" s="2106"/>
      <c r="I548" s="2002">
        <f t="shared" si="21"/>
        <v>2932</v>
      </c>
      <c r="J548" s="2005"/>
      <c r="K548" s="2010"/>
      <c r="L548" s="2005"/>
      <c r="M548" s="2011"/>
      <c r="N548" s="2004"/>
      <c r="O548" s="2004"/>
      <c r="P548" s="2004"/>
      <c r="Q548" s="2004"/>
      <c r="R548" s="2004"/>
      <c r="S548" s="2004"/>
      <c r="T548" s="2004"/>
      <c r="U548" s="2004"/>
      <c r="V548" s="2004"/>
      <c r="W548" s="2004"/>
      <c r="X548" s="2004"/>
    </row>
    <row r="549" spans="1:24" s="872" customFormat="1">
      <c r="A549" s="1126" t="s">
        <v>4953</v>
      </c>
      <c r="B549" s="2004" t="s">
        <v>4954</v>
      </c>
      <c r="C549" s="2104"/>
      <c r="D549" s="144">
        <v>8008</v>
      </c>
      <c r="E549" s="2007"/>
      <c r="F549" s="2105">
        <v>5196</v>
      </c>
      <c r="G549" s="2005"/>
      <c r="H549" s="2106"/>
      <c r="I549" s="2002">
        <f t="shared" si="21"/>
        <v>2812</v>
      </c>
      <c r="J549" s="2005"/>
      <c r="K549" s="2010"/>
      <c r="L549" s="2005"/>
      <c r="M549" s="2011"/>
      <c r="N549" s="2004"/>
      <c r="O549" s="2004"/>
      <c r="P549" s="2004"/>
      <c r="Q549" s="2004"/>
      <c r="R549" s="2004"/>
      <c r="S549" s="2004"/>
      <c r="T549" s="2004"/>
      <c r="U549" s="2004"/>
      <c r="V549" s="2004"/>
      <c r="W549" s="2004"/>
      <c r="X549" s="2004"/>
    </row>
    <row r="550" spans="1:24" s="872" customFormat="1">
      <c r="A550" s="1126" t="s">
        <v>4955</v>
      </c>
      <c r="B550" s="2004" t="s">
        <v>4956</v>
      </c>
      <c r="C550" s="2104"/>
      <c r="D550" s="1063">
        <v>11788</v>
      </c>
      <c r="E550" s="2007"/>
      <c r="F550" s="1066">
        <v>8904</v>
      </c>
      <c r="G550" s="2005"/>
      <c r="H550" s="2106"/>
      <c r="I550" s="2002">
        <f t="shared" si="21"/>
        <v>2884</v>
      </c>
      <c r="J550" s="2005"/>
      <c r="K550" s="2010"/>
      <c r="L550" s="2005"/>
      <c r="M550" s="2011"/>
      <c r="N550" s="2004"/>
      <c r="O550" s="2004"/>
      <c r="P550" s="2004"/>
      <c r="Q550" s="2004"/>
      <c r="R550" s="2004"/>
      <c r="S550" s="2004"/>
      <c r="T550" s="2004"/>
      <c r="U550" s="2004"/>
      <c r="V550" s="2004"/>
      <c r="W550" s="2004"/>
      <c r="X550" s="2004"/>
    </row>
    <row r="551" spans="1:24" s="872" customFormat="1">
      <c r="A551" s="1126" t="s">
        <v>4957</v>
      </c>
      <c r="B551" s="2004" t="s">
        <v>4958</v>
      </c>
      <c r="C551" s="2104"/>
      <c r="D551" s="144">
        <v>10168</v>
      </c>
      <c r="E551" s="2007"/>
      <c r="F551" s="2105">
        <v>7348</v>
      </c>
      <c r="G551" s="2005"/>
      <c r="H551" s="2106"/>
      <c r="I551" s="2002">
        <f t="shared" si="21"/>
        <v>2820</v>
      </c>
      <c r="J551" s="2005"/>
      <c r="K551" s="2010"/>
      <c r="L551" s="2005"/>
      <c r="M551" s="2011"/>
      <c r="N551" s="2004"/>
      <c r="O551" s="2004"/>
      <c r="P551" s="2004"/>
      <c r="Q551" s="2004"/>
      <c r="R551" s="2004"/>
      <c r="S551" s="2004"/>
      <c r="T551" s="2004"/>
      <c r="U551" s="2004"/>
      <c r="V551" s="2004"/>
      <c r="W551" s="2004"/>
      <c r="X551" s="2004"/>
    </row>
    <row r="552" spans="1:24" s="872" customFormat="1">
      <c r="A552" s="1126" t="s">
        <v>4959</v>
      </c>
      <c r="B552" s="2004" t="s">
        <v>4960</v>
      </c>
      <c r="C552" s="2104"/>
      <c r="D552" s="144">
        <v>17140</v>
      </c>
      <c r="E552" s="2007"/>
      <c r="F552" s="2105">
        <v>14000</v>
      </c>
      <c r="G552" s="2005"/>
      <c r="H552" s="2106"/>
      <c r="I552" s="2002">
        <f t="shared" si="21"/>
        <v>3140</v>
      </c>
      <c r="J552" s="2005"/>
      <c r="K552" s="2010"/>
      <c r="L552" s="2005"/>
      <c r="M552" s="2011"/>
      <c r="N552" s="2004"/>
      <c r="O552" s="2004"/>
      <c r="P552" s="2004"/>
      <c r="Q552" s="2004"/>
      <c r="R552" s="2004"/>
      <c r="S552" s="2004"/>
      <c r="T552" s="2004"/>
      <c r="U552" s="2004"/>
      <c r="V552" s="2004"/>
      <c r="W552" s="2004"/>
      <c r="X552" s="2004"/>
    </row>
    <row r="553" spans="1:24" s="872" customFormat="1">
      <c r="A553" s="1126" t="s">
        <v>4961</v>
      </c>
      <c r="B553" s="2004" t="s">
        <v>4962</v>
      </c>
      <c r="C553" s="2104"/>
      <c r="D553" s="144">
        <v>17150</v>
      </c>
      <c r="E553" s="2007"/>
      <c r="F553" s="2105">
        <v>13850</v>
      </c>
      <c r="G553" s="2005"/>
      <c r="H553" s="2106"/>
      <c r="I553" s="2002">
        <f t="shared" si="21"/>
        <v>3300</v>
      </c>
      <c r="J553" s="2005"/>
      <c r="K553" s="2010"/>
      <c r="L553" s="2005"/>
      <c r="M553" s="2011"/>
      <c r="N553" s="2004"/>
      <c r="O553" s="2004"/>
      <c r="P553" s="2004"/>
      <c r="Q553" s="2004"/>
      <c r="R553" s="2004"/>
      <c r="S553" s="2004"/>
      <c r="T553" s="2004"/>
      <c r="U553" s="2004"/>
      <c r="V553" s="2004"/>
      <c r="W553" s="2004"/>
      <c r="X553" s="2004"/>
    </row>
    <row r="554" spans="1:24" s="872" customFormat="1">
      <c r="A554" s="1126" t="s">
        <v>4963</v>
      </c>
      <c r="B554" s="2004" t="s">
        <v>4964</v>
      </c>
      <c r="C554" s="2104"/>
      <c r="D554" s="144">
        <v>17620</v>
      </c>
      <c r="E554" s="2007"/>
      <c r="F554" s="2105">
        <v>14320</v>
      </c>
      <c r="G554" s="2005"/>
      <c r="H554" s="2106"/>
      <c r="I554" s="2002">
        <f t="shared" si="21"/>
        <v>3300</v>
      </c>
      <c r="J554" s="2005"/>
      <c r="K554" s="2010"/>
      <c r="L554" s="2005"/>
      <c r="M554" s="2011"/>
      <c r="N554" s="2004"/>
      <c r="O554" s="2004"/>
      <c r="P554" s="2004"/>
      <c r="Q554" s="2004"/>
      <c r="R554" s="2004"/>
      <c r="S554" s="2004"/>
      <c r="T554" s="2004"/>
      <c r="U554" s="2004"/>
      <c r="V554" s="2004"/>
      <c r="W554" s="2004"/>
      <c r="X554" s="2004"/>
    </row>
    <row r="555" spans="1:24" s="872" customFormat="1">
      <c r="A555" s="1126" t="s">
        <v>4965</v>
      </c>
      <c r="B555" s="2004" t="s">
        <v>4966</v>
      </c>
      <c r="C555" s="2104"/>
      <c r="D555" s="144">
        <v>14160</v>
      </c>
      <c r="E555" s="2007"/>
      <c r="F555" s="2105">
        <v>11100</v>
      </c>
      <c r="G555" s="2005"/>
      <c r="H555" s="2106"/>
      <c r="I555" s="2002">
        <f t="shared" si="21"/>
        <v>3060</v>
      </c>
      <c r="J555" s="2005"/>
      <c r="K555" s="2010"/>
      <c r="L555" s="2005"/>
      <c r="M555" s="2011"/>
      <c r="N555" s="2004"/>
      <c r="O555" s="2004"/>
      <c r="P555" s="2004"/>
      <c r="Q555" s="2004"/>
      <c r="R555" s="2004"/>
      <c r="S555" s="2004"/>
      <c r="T555" s="2004"/>
      <c r="U555" s="2004"/>
      <c r="V555" s="2004"/>
      <c r="W555" s="2004"/>
      <c r="X555" s="2004"/>
    </row>
    <row r="556" spans="1:24" s="872" customFormat="1">
      <c r="A556" s="1126" t="s">
        <v>4967</v>
      </c>
      <c r="B556" s="2004" t="s">
        <v>4968</v>
      </c>
      <c r="C556" s="2104"/>
      <c r="D556" s="144">
        <v>10004</v>
      </c>
      <c r="E556" s="2007"/>
      <c r="F556" s="2105">
        <v>7200</v>
      </c>
      <c r="G556" s="2005"/>
      <c r="H556" s="2106"/>
      <c r="I556" s="2002">
        <f t="shared" si="21"/>
        <v>2804</v>
      </c>
      <c r="J556" s="2005"/>
      <c r="K556" s="2010"/>
      <c r="L556" s="2005"/>
      <c r="M556" s="2011"/>
      <c r="N556" s="2004"/>
      <c r="O556" s="2004"/>
      <c r="P556" s="2004"/>
      <c r="Q556" s="2004"/>
      <c r="R556" s="2004"/>
      <c r="S556" s="2004"/>
      <c r="T556" s="2004"/>
      <c r="U556" s="2004"/>
      <c r="V556" s="2004"/>
      <c r="W556" s="2004"/>
      <c r="X556" s="2004"/>
    </row>
    <row r="557" spans="1:24" s="872" customFormat="1">
      <c r="A557" s="1126" t="s">
        <v>4969</v>
      </c>
      <c r="B557" s="2004" t="s">
        <v>4970</v>
      </c>
      <c r="C557" s="2104"/>
      <c r="D557" s="144">
        <v>14484</v>
      </c>
      <c r="E557" s="2007"/>
      <c r="F557" s="2105">
        <v>11600</v>
      </c>
      <c r="G557" s="2005"/>
      <c r="H557" s="2106"/>
      <c r="I557" s="2002">
        <f t="shared" si="21"/>
        <v>2884</v>
      </c>
      <c r="J557" s="2005"/>
      <c r="K557" s="2010"/>
      <c r="L557" s="2005"/>
      <c r="M557" s="2011"/>
      <c r="N557" s="2004"/>
      <c r="O557" s="2004"/>
      <c r="P557" s="2004"/>
      <c r="Q557" s="2004"/>
      <c r="R557" s="2004"/>
      <c r="S557" s="2004"/>
      <c r="T557" s="2004"/>
      <c r="U557" s="2004"/>
      <c r="V557" s="2004"/>
      <c r="W557" s="2004"/>
      <c r="X557" s="2004"/>
    </row>
    <row r="558" spans="1:24" s="872" customFormat="1">
      <c r="A558" s="1126" t="s">
        <v>4971</v>
      </c>
      <c r="B558" s="2004" t="s">
        <v>4972</v>
      </c>
      <c r="C558" s="2104"/>
      <c r="D558" s="144">
        <v>14220</v>
      </c>
      <c r="E558" s="2007"/>
      <c r="F558" s="2105">
        <v>11000</v>
      </c>
      <c r="G558" s="2005"/>
      <c r="H558" s="2106"/>
      <c r="I558" s="2002">
        <f t="shared" si="21"/>
        <v>3220</v>
      </c>
      <c r="J558" s="2005"/>
      <c r="K558" s="2010"/>
      <c r="L558" s="2005"/>
      <c r="M558" s="2011"/>
      <c r="N558" s="2004"/>
      <c r="O558" s="2004"/>
      <c r="P558" s="2004"/>
      <c r="Q558" s="2004"/>
      <c r="R558" s="2004"/>
      <c r="S558" s="2004"/>
      <c r="T558" s="2004"/>
      <c r="U558" s="2004"/>
      <c r="V558" s="2004"/>
      <c r="W558" s="2004"/>
      <c r="X558" s="2004"/>
    </row>
    <row r="559" spans="1:24" s="872" customFormat="1">
      <c r="A559" s="1126" t="s">
        <v>4973</v>
      </c>
      <c r="B559" s="2004" t="s">
        <v>4974</v>
      </c>
      <c r="C559" s="2104"/>
      <c r="D559" s="144">
        <v>14323</v>
      </c>
      <c r="E559" s="2007"/>
      <c r="F559" s="2105">
        <v>11090</v>
      </c>
      <c r="G559" s="2005"/>
      <c r="H559" s="2106"/>
      <c r="I559" s="2002">
        <f t="shared" si="21"/>
        <v>3233</v>
      </c>
      <c r="J559" s="2005"/>
      <c r="K559" s="2010"/>
      <c r="L559" s="2005"/>
      <c r="M559" s="2011"/>
      <c r="N559" s="2004"/>
      <c r="O559" s="2004"/>
      <c r="P559" s="2004"/>
      <c r="Q559" s="2004"/>
      <c r="R559" s="2004"/>
      <c r="S559" s="2004"/>
      <c r="T559" s="2004"/>
      <c r="U559" s="2004"/>
      <c r="V559" s="2004"/>
      <c r="W559" s="2004"/>
      <c r="X559" s="2004"/>
    </row>
    <row r="560" spans="1:24" s="872" customFormat="1">
      <c r="A560" s="1996"/>
      <c r="B560" s="2004"/>
      <c r="C560" s="2104"/>
      <c r="D560" s="2004"/>
      <c r="E560" s="2007"/>
      <c r="F560" s="2105"/>
      <c r="G560" s="2005"/>
      <c r="H560" s="2106"/>
      <c r="I560" s="2002"/>
      <c r="J560" s="2005"/>
      <c r="K560" s="2010"/>
      <c r="L560" s="2005"/>
      <c r="M560" s="2011"/>
      <c r="N560" s="2004"/>
      <c r="O560" s="2004"/>
      <c r="P560" s="2004"/>
      <c r="Q560" s="2004"/>
      <c r="R560" s="2004"/>
      <c r="S560" s="2004"/>
      <c r="T560" s="2004"/>
      <c r="U560" s="2004"/>
      <c r="V560" s="2004"/>
      <c r="W560" s="2004"/>
      <c r="X560" s="2004"/>
    </row>
    <row r="561" spans="1:24" s="872" customFormat="1">
      <c r="A561" s="725">
        <v>43514</v>
      </c>
      <c r="B561" s="2004"/>
      <c r="C561" s="2104"/>
      <c r="D561" s="144"/>
      <c r="E561" s="2007"/>
      <c r="F561" s="2105"/>
      <c r="G561" s="2005"/>
      <c r="H561" s="2106"/>
      <c r="I561" s="2002"/>
      <c r="J561" s="2005"/>
      <c r="K561" s="2010"/>
      <c r="L561" s="2005"/>
      <c r="M561" s="2011"/>
      <c r="N561" s="2004"/>
      <c r="O561" s="2004"/>
      <c r="P561" s="2004"/>
      <c r="Q561" s="2004"/>
      <c r="R561" s="2004"/>
      <c r="S561" s="2004"/>
      <c r="T561" s="2004"/>
      <c r="U561" s="2004"/>
      <c r="V561" s="2004"/>
      <c r="W561" s="2004"/>
      <c r="X561" s="2004"/>
    </row>
    <row r="562" spans="1:24" s="872" customFormat="1">
      <c r="A562" s="1126" t="s">
        <v>4975</v>
      </c>
      <c r="B562" s="2004" t="s">
        <v>4976</v>
      </c>
      <c r="C562" s="2104"/>
      <c r="D562" s="144">
        <v>45640</v>
      </c>
      <c r="E562" s="2007"/>
      <c r="F562" s="2105">
        <v>33640</v>
      </c>
      <c r="G562" s="2005"/>
      <c r="H562" s="2106"/>
      <c r="I562" s="2002">
        <f t="shared" ref="I562:I584" si="22">SUM(D562-F562)</f>
        <v>12000</v>
      </c>
      <c r="J562" s="2005"/>
      <c r="K562" s="2010"/>
      <c r="L562" s="2005"/>
      <c r="M562" s="2011"/>
      <c r="N562" s="2004"/>
      <c r="O562" s="2004"/>
      <c r="P562" s="2004"/>
      <c r="Q562" s="2004"/>
      <c r="R562" s="2004"/>
      <c r="S562" s="2004"/>
      <c r="T562" s="2004"/>
      <c r="U562" s="2004"/>
      <c r="V562" s="2004"/>
      <c r="W562" s="2004"/>
      <c r="X562" s="2004"/>
    </row>
    <row r="563" spans="1:24" s="872" customFormat="1">
      <c r="A563" s="1126" t="s">
        <v>4977</v>
      </c>
      <c r="B563" s="2004" t="s">
        <v>4978</v>
      </c>
      <c r="C563" s="2104"/>
      <c r="D563" s="144">
        <v>46500</v>
      </c>
      <c r="E563" s="2007"/>
      <c r="F563" s="2105">
        <v>34167</v>
      </c>
      <c r="G563" s="2005"/>
      <c r="H563" s="2106"/>
      <c r="I563" s="2002">
        <f t="shared" si="22"/>
        <v>12333</v>
      </c>
      <c r="J563" s="2005"/>
      <c r="K563" s="2010"/>
      <c r="L563" s="2005"/>
      <c r="M563" s="2011"/>
      <c r="N563" s="2004"/>
      <c r="O563" s="2004"/>
      <c r="P563" s="2004"/>
      <c r="Q563" s="2004"/>
      <c r="R563" s="2004"/>
      <c r="S563" s="2004"/>
      <c r="T563" s="2004"/>
      <c r="U563" s="2004"/>
      <c r="V563" s="2004"/>
      <c r="W563" s="2004"/>
      <c r="X563" s="2004"/>
    </row>
    <row r="564" spans="1:24" s="872" customFormat="1">
      <c r="A564" s="1126" t="s">
        <v>4979</v>
      </c>
      <c r="B564" s="2004" t="s">
        <v>4980</v>
      </c>
      <c r="C564" s="2104"/>
      <c r="D564" s="144">
        <v>8764</v>
      </c>
      <c r="E564" s="2007"/>
      <c r="F564" s="2105">
        <v>5864</v>
      </c>
      <c r="G564" s="2005"/>
      <c r="H564" s="2106"/>
      <c r="I564" s="2002">
        <f t="shared" si="22"/>
        <v>2900</v>
      </c>
      <c r="J564" s="2005"/>
      <c r="K564" s="2010"/>
      <c r="L564" s="2005"/>
      <c r="M564" s="2011"/>
      <c r="N564" s="2004"/>
      <c r="O564" s="2004"/>
      <c r="P564" s="2004"/>
      <c r="Q564" s="2004"/>
      <c r="R564" s="2004"/>
      <c r="S564" s="2004"/>
      <c r="T564" s="2004"/>
      <c r="U564" s="2004"/>
      <c r="V564" s="2004"/>
      <c r="W564" s="2004"/>
      <c r="X564" s="2004"/>
    </row>
    <row r="565" spans="1:24" s="872" customFormat="1">
      <c r="A565" s="1126" t="s">
        <v>4981</v>
      </c>
      <c r="B565" s="2004" t="s">
        <v>4982</v>
      </c>
      <c r="C565" s="2104"/>
      <c r="D565" s="144">
        <v>10038</v>
      </c>
      <c r="E565" s="2007"/>
      <c r="F565" s="2105">
        <v>7060</v>
      </c>
      <c r="G565" s="2005"/>
      <c r="H565" s="2106"/>
      <c r="I565" s="2002">
        <f t="shared" si="22"/>
        <v>2978</v>
      </c>
      <c r="J565" s="2005"/>
      <c r="K565" s="2010"/>
      <c r="L565" s="2005"/>
      <c r="M565" s="2011"/>
      <c r="N565" s="2004"/>
      <c r="O565" s="2004"/>
      <c r="P565" s="2004"/>
      <c r="Q565" s="2004"/>
      <c r="R565" s="2004"/>
      <c r="S565" s="2004"/>
      <c r="T565" s="2004"/>
      <c r="U565" s="2004"/>
      <c r="V565" s="2004"/>
      <c r="W565" s="2004"/>
      <c r="X565" s="2004"/>
    </row>
    <row r="566" spans="1:24" s="872" customFormat="1">
      <c r="A566" s="1126" t="s">
        <v>4983</v>
      </c>
      <c r="B566" s="2004" t="s">
        <v>4984</v>
      </c>
      <c r="C566" s="2104"/>
      <c r="D566" s="144">
        <v>14380</v>
      </c>
      <c r="E566" s="2007"/>
      <c r="F566" s="2105">
        <v>11240</v>
      </c>
      <c r="G566" s="2005"/>
      <c r="H566" s="2106"/>
      <c r="I566" s="2002">
        <f t="shared" si="22"/>
        <v>3140</v>
      </c>
      <c r="J566" s="2005"/>
      <c r="K566" s="2010"/>
      <c r="L566" s="2005"/>
      <c r="M566" s="2011"/>
      <c r="N566" s="2004"/>
      <c r="O566" s="2004"/>
      <c r="P566" s="2004"/>
      <c r="Q566" s="2004"/>
      <c r="R566" s="2004"/>
      <c r="S566" s="2004"/>
      <c r="T566" s="2004"/>
      <c r="U566" s="2004"/>
      <c r="V566" s="2004"/>
      <c r="W566" s="2004"/>
      <c r="X566" s="2004"/>
    </row>
    <row r="567" spans="1:24" s="872" customFormat="1">
      <c r="A567" s="1126" t="s">
        <v>4985</v>
      </c>
      <c r="B567" s="2004" t="s">
        <v>4986</v>
      </c>
      <c r="C567" s="2104"/>
      <c r="D567" s="144">
        <v>6160</v>
      </c>
      <c r="E567" s="2007"/>
      <c r="F567" s="2105">
        <v>3500</v>
      </c>
      <c r="G567" s="2005"/>
      <c r="H567" s="2106"/>
      <c r="I567" s="2002">
        <f t="shared" si="22"/>
        <v>2660</v>
      </c>
      <c r="J567" s="2005"/>
      <c r="K567" s="2010"/>
      <c r="L567" s="2005"/>
      <c r="M567" s="2011"/>
      <c r="N567" s="2004"/>
      <c r="O567" s="2004"/>
      <c r="P567" s="2004"/>
      <c r="Q567" s="2004"/>
      <c r="R567" s="2004"/>
      <c r="S567" s="2004"/>
      <c r="T567" s="2004"/>
      <c r="U567" s="2004"/>
      <c r="V567" s="2004"/>
      <c r="W567" s="2004"/>
      <c r="X567" s="2004"/>
    </row>
    <row r="568" spans="1:24" s="872" customFormat="1">
      <c r="A568" s="1126" t="s">
        <v>4987</v>
      </c>
      <c r="B568" s="2004" t="s">
        <v>4988</v>
      </c>
      <c r="C568" s="2104"/>
      <c r="D568" s="144">
        <v>5163</v>
      </c>
      <c r="E568" s="2007"/>
      <c r="F568" s="2105">
        <v>2525</v>
      </c>
      <c r="G568" s="2005"/>
      <c r="H568" s="2106"/>
      <c r="I568" s="2002">
        <f t="shared" si="22"/>
        <v>2638</v>
      </c>
      <c r="J568" s="2005"/>
      <c r="K568" s="2010"/>
      <c r="L568" s="2005"/>
      <c r="M568" s="2011"/>
      <c r="N568" s="2004"/>
      <c r="O568" s="2004"/>
      <c r="P568" s="2004"/>
      <c r="Q568" s="2004"/>
      <c r="R568" s="2004"/>
      <c r="S568" s="2004"/>
      <c r="T568" s="2004"/>
      <c r="U568" s="2004"/>
      <c r="V568" s="2004"/>
      <c r="W568" s="2004"/>
      <c r="X568" s="2004"/>
    </row>
    <row r="569" spans="1:24" s="872" customFormat="1">
      <c r="A569" s="1126" t="s">
        <v>4989</v>
      </c>
      <c r="B569" s="2004" t="s">
        <v>4990</v>
      </c>
      <c r="C569" s="2104"/>
      <c r="D569" s="144">
        <v>8958</v>
      </c>
      <c r="E569" s="2007"/>
      <c r="F569" s="2105">
        <v>6138</v>
      </c>
      <c r="G569" s="2005"/>
      <c r="H569" s="2106"/>
      <c r="I569" s="2002">
        <f t="shared" si="22"/>
        <v>2820</v>
      </c>
      <c r="J569" s="2005"/>
      <c r="K569" s="2010"/>
      <c r="L569" s="2005"/>
      <c r="M569" s="2011"/>
      <c r="N569" s="2004"/>
      <c r="O569" s="2004"/>
      <c r="P569" s="2004"/>
      <c r="Q569" s="2004"/>
      <c r="R569" s="2004"/>
      <c r="S569" s="2004"/>
      <c r="T569" s="2004"/>
      <c r="U569" s="2004"/>
      <c r="V569" s="2004"/>
      <c r="W569" s="2004"/>
      <c r="X569" s="2004"/>
    </row>
    <row r="570" spans="1:24" s="872" customFormat="1">
      <c r="A570" s="1126" t="s">
        <v>4991</v>
      </c>
      <c r="B570" s="2004" t="s">
        <v>4992</v>
      </c>
      <c r="C570" s="2104"/>
      <c r="D570" s="144">
        <v>5460</v>
      </c>
      <c r="E570" s="2007"/>
      <c r="F570" s="2105">
        <v>2800</v>
      </c>
      <c r="G570" s="2005"/>
      <c r="H570" s="2106"/>
      <c r="I570" s="2002">
        <f t="shared" si="22"/>
        <v>2660</v>
      </c>
      <c r="J570" s="2005"/>
      <c r="K570" s="2010"/>
      <c r="L570" s="2005"/>
      <c r="M570" s="2011"/>
      <c r="N570" s="2004"/>
      <c r="O570" s="2004"/>
      <c r="P570" s="2004"/>
      <c r="Q570" s="2004"/>
      <c r="R570" s="2004"/>
      <c r="S570" s="2004"/>
      <c r="T570" s="2004"/>
      <c r="U570" s="2004"/>
      <c r="V570" s="2004"/>
      <c r="W570" s="2004"/>
      <c r="X570" s="2004"/>
    </row>
    <row r="571" spans="1:24" s="872" customFormat="1">
      <c r="A571" s="1446" t="s">
        <v>4993</v>
      </c>
      <c r="B571" s="2004" t="s">
        <v>4994</v>
      </c>
      <c r="C571" s="2104"/>
      <c r="D571" s="144">
        <v>6840</v>
      </c>
      <c r="E571" s="2007"/>
      <c r="F571" s="2105">
        <v>4100</v>
      </c>
      <c r="G571" s="2005"/>
      <c r="H571" s="2106"/>
      <c r="I571" s="2002">
        <f t="shared" si="22"/>
        <v>2740</v>
      </c>
      <c r="J571" s="2005"/>
      <c r="K571" s="2010"/>
      <c r="L571" s="2005"/>
      <c r="M571" s="2011"/>
      <c r="N571" s="2004"/>
      <c r="O571" s="2004"/>
      <c r="P571" s="2004"/>
      <c r="Q571" s="2004"/>
      <c r="R571" s="2004"/>
      <c r="S571" s="2004"/>
      <c r="T571" s="2004"/>
      <c r="U571" s="2004"/>
      <c r="V571" s="2004"/>
      <c r="W571" s="2004"/>
      <c r="X571" s="2004"/>
    </row>
    <row r="572" spans="1:24" s="872" customFormat="1">
      <c r="A572" s="1126" t="s">
        <v>4995</v>
      </c>
      <c r="B572" s="2004" t="s">
        <v>4996</v>
      </c>
      <c r="C572" s="2104"/>
      <c r="D572" s="144">
        <v>9520</v>
      </c>
      <c r="E572" s="2007"/>
      <c r="F572" s="2105">
        <v>6580</v>
      </c>
      <c r="G572" s="2005"/>
      <c r="H572" s="2106"/>
      <c r="I572" s="2002">
        <f t="shared" si="22"/>
        <v>2940</v>
      </c>
      <c r="J572" s="2005"/>
      <c r="K572" s="2010"/>
      <c r="L572" s="2005"/>
      <c r="M572" s="2011"/>
      <c r="N572" s="2004"/>
      <c r="O572" s="2004"/>
      <c r="P572" s="2004"/>
      <c r="Q572" s="2004"/>
      <c r="R572" s="2004"/>
      <c r="S572" s="2004"/>
      <c r="T572" s="2004"/>
      <c r="U572" s="2004"/>
      <c r="V572" s="2004"/>
      <c r="W572" s="2004"/>
      <c r="X572" s="2004"/>
    </row>
    <row r="573" spans="1:24" s="872" customFormat="1">
      <c r="A573" s="1126" t="s">
        <v>4997</v>
      </c>
      <c r="B573" s="2004" t="s">
        <v>4998</v>
      </c>
      <c r="C573" s="2104"/>
      <c r="D573" s="144">
        <v>10157</v>
      </c>
      <c r="E573" s="2007"/>
      <c r="F573" s="2105">
        <v>7257</v>
      </c>
      <c r="G573" s="2005"/>
      <c r="H573" s="2106"/>
      <c r="I573" s="2002">
        <f t="shared" si="22"/>
        <v>2900</v>
      </c>
      <c r="J573" s="2005"/>
      <c r="K573" s="2010"/>
      <c r="L573" s="2005"/>
      <c r="M573" s="2011"/>
      <c r="N573" s="2004"/>
      <c r="O573" s="2004"/>
      <c r="P573" s="2004"/>
      <c r="Q573" s="2004"/>
      <c r="R573" s="2004"/>
      <c r="S573" s="2004"/>
      <c r="T573" s="2004"/>
      <c r="U573" s="2004"/>
      <c r="V573" s="2004"/>
      <c r="W573" s="2004"/>
      <c r="X573" s="2004"/>
    </row>
    <row r="574" spans="1:24" s="872" customFormat="1">
      <c r="A574" s="1126" t="s">
        <v>4999</v>
      </c>
      <c r="B574" s="2004" t="s">
        <v>5000</v>
      </c>
      <c r="C574" s="2104"/>
      <c r="D574" s="144">
        <v>8080</v>
      </c>
      <c r="E574" s="2007"/>
      <c r="F574" s="2105">
        <v>5300</v>
      </c>
      <c r="G574" s="2005"/>
      <c r="H574" s="2106"/>
      <c r="I574" s="2002">
        <f t="shared" si="22"/>
        <v>2780</v>
      </c>
      <c r="J574" s="2005"/>
      <c r="K574" s="2010"/>
      <c r="L574" s="2005"/>
      <c r="M574" s="2011"/>
      <c r="N574" s="2004"/>
      <c r="O574" s="2004"/>
      <c r="P574" s="2004"/>
      <c r="Q574" s="2004"/>
      <c r="R574" s="2004"/>
      <c r="S574" s="2004"/>
      <c r="T574" s="2004"/>
      <c r="U574" s="2004"/>
      <c r="V574" s="2004"/>
      <c r="W574" s="2004"/>
      <c r="X574" s="2004"/>
    </row>
    <row r="575" spans="1:24" s="872" customFormat="1">
      <c r="A575" s="1446" t="s">
        <v>5001</v>
      </c>
      <c r="B575" s="2004" t="s">
        <v>5002</v>
      </c>
      <c r="C575" s="2104"/>
      <c r="D575" s="144">
        <v>8120</v>
      </c>
      <c r="E575" s="2007"/>
      <c r="F575" s="2105">
        <v>5300</v>
      </c>
      <c r="G575" s="2005"/>
      <c r="H575" s="2106"/>
      <c r="I575" s="2002">
        <f t="shared" si="22"/>
        <v>2820</v>
      </c>
      <c r="J575" s="2005"/>
      <c r="K575" s="2010"/>
      <c r="L575" s="2005"/>
      <c r="M575" s="2011"/>
      <c r="N575" s="2004"/>
      <c r="O575" s="2004"/>
      <c r="P575" s="2004"/>
      <c r="Q575" s="2004"/>
      <c r="R575" s="2004"/>
      <c r="S575" s="2004"/>
      <c r="T575" s="2004"/>
      <c r="U575" s="2004"/>
      <c r="V575" s="2004"/>
      <c r="W575" s="2004"/>
      <c r="X575" s="2004"/>
    </row>
    <row r="576" spans="1:24" s="872" customFormat="1">
      <c r="A576" s="1126" t="s">
        <v>5003</v>
      </c>
      <c r="B576" s="2004" t="s">
        <v>5004</v>
      </c>
      <c r="C576" s="2104"/>
      <c r="D576" s="144">
        <v>7488</v>
      </c>
      <c r="E576" s="2007"/>
      <c r="F576" s="2105">
        <v>4700</v>
      </c>
      <c r="G576" s="2005"/>
      <c r="H576" s="2106"/>
      <c r="I576" s="2002">
        <f t="shared" si="22"/>
        <v>2788</v>
      </c>
      <c r="J576" s="2005"/>
      <c r="K576" s="2010"/>
      <c r="L576" s="2005"/>
      <c r="M576" s="2011"/>
      <c r="N576" s="2004"/>
      <c r="O576" s="2004"/>
      <c r="P576" s="2004"/>
      <c r="Q576" s="2004"/>
      <c r="R576" s="2004"/>
      <c r="S576" s="2004"/>
      <c r="T576" s="2004"/>
      <c r="U576" s="2004"/>
      <c r="V576" s="2004"/>
      <c r="W576" s="2004"/>
      <c r="X576" s="2004"/>
    </row>
    <row r="577" spans="1:24" s="872" customFormat="1">
      <c r="A577" s="1126" t="s">
        <v>5005</v>
      </c>
      <c r="B577" s="2004" t="s">
        <v>5006</v>
      </c>
      <c r="C577" s="2104"/>
      <c r="D577" s="144">
        <v>9412</v>
      </c>
      <c r="E577" s="2007"/>
      <c r="F577" s="2105">
        <v>6496</v>
      </c>
      <c r="G577" s="2005"/>
      <c r="H577" s="2106"/>
      <c r="I577" s="2002">
        <f t="shared" si="22"/>
        <v>2916</v>
      </c>
      <c r="J577" s="2005"/>
      <c r="K577" s="2010"/>
      <c r="L577" s="2005"/>
      <c r="M577" s="2011"/>
      <c r="N577" s="2004"/>
      <c r="O577" s="2004"/>
      <c r="P577" s="2004"/>
      <c r="Q577" s="2004"/>
      <c r="R577" s="2004"/>
      <c r="S577" s="2004"/>
      <c r="T577" s="2004"/>
      <c r="U577" s="2004"/>
      <c r="V577" s="2004"/>
      <c r="W577" s="2004"/>
      <c r="X577" s="2004"/>
    </row>
    <row r="578" spans="1:24" s="872" customFormat="1">
      <c r="A578" s="1126" t="s">
        <v>5007</v>
      </c>
      <c r="B578" s="2004" t="s">
        <v>5008</v>
      </c>
      <c r="C578" s="2104"/>
      <c r="D578" s="144">
        <v>7300</v>
      </c>
      <c r="E578" s="2007"/>
      <c r="F578" s="2105">
        <v>4578</v>
      </c>
      <c r="G578" s="2005"/>
      <c r="H578" s="2106"/>
      <c r="I578" s="2002">
        <f t="shared" si="22"/>
        <v>2722</v>
      </c>
      <c r="J578" s="2005"/>
      <c r="K578" s="2010"/>
      <c r="L578" s="2005"/>
      <c r="M578" s="2011"/>
      <c r="N578" s="2004"/>
      <c r="O578" s="2004"/>
      <c r="P578" s="2004"/>
      <c r="Q578" s="2004"/>
      <c r="R578" s="2004"/>
      <c r="S578" s="2004"/>
      <c r="T578" s="2004"/>
      <c r="U578" s="2004"/>
      <c r="V578" s="2004"/>
      <c r="W578" s="2004"/>
      <c r="X578" s="2004"/>
    </row>
    <row r="579" spans="1:24" s="872" customFormat="1">
      <c r="A579" s="1126" t="s">
        <v>5009</v>
      </c>
      <c r="B579" s="2004" t="s">
        <v>5010</v>
      </c>
      <c r="C579" s="2104"/>
      <c r="D579" s="144">
        <v>8858</v>
      </c>
      <c r="E579" s="2007"/>
      <c r="F579" s="2105">
        <v>5950</v>
      </c>
      <c r="G579" s="2005"/>
      <c r="H579" s="2106"/>
      <c r="I579" s="2002">
        <f t="shared" si="22"/>
        <v>2908</v>
      </c>
      <c r="J579" s="2005"/>
      <c r="K579" s="2010"/>
      <c r="L579" s="2005"/>
      <c r="M579" s="2011"/>
      <c r="N579" s="2004"/>
      <c r="O579" s="2004"/>
      <c r="P579" s="2004"/>
      <c r="Q579" s="2004"/>
      <c r="R579" s="2004"/>
      <c r="S579" s="2004"/>
      <c r="T579" s="2004"/>
      <c r="U579" s="2004"/>
      <c r="V579" s="2004"/>
      <c r="W579" s="2004"/>
      <c r="X579" s="2004"/>
    </row>
    <row r="580" spans="1:24" s="872" customFormat="1">
      <c r="A580" s="1126" t="s">
        <v>5011</v>
      </c>
      <c r="B580" s="2004" t="s">
        <v>5012</v>
      </c>
      <c r="C580" s="2104"/>
      <c r="D580" s="144">
        <v>6740</v>
      </c>
      <c r="E580" s="2007"/>
      <c r="F580" s="2105">
        <v>4000</v>
      </c>
      <c r="G580" s="2005"/>
      <c r="H580" s="2106"/>
      <c r="I580" s="2002">
        <f t="shared" si="22"/>
        <v>2740</v>
      </c>
      <c r="J580" s="2005"/>
      <c r="K580" s="2010"/>
      <c r="L580" s="2005"/>
      <c r="M580" s="2011"/>
      <c r="N580" s="2004"/>
      <c r="O580" s="2004"/>
      <c r="P580" s="2004"/>
      <c r="Q580" s="2004"/>
      <c r="R580" s="2004"/>
      <c r="S580" s="2004"/>
      <c r="T580" s="2004"/>
      <c r="U580" s="2004"/>
      <c r="V580" s="2004"/>
      <c r="W580" s="2004"/>
      <c r="X580" s="2004"/>
    </row>
    <row r="581" spans="1:24" s="872" customFormat="1">
      <c r="A581" s="1126" t="s">
        <v>5013</v>
      </c>
      <c r="B581" s="2004" t="s">
        <v>5014</v>
      </c>
      <c r="C581" s="2104"/>
      <c r="D581" s="144">
        <v>8600</v>
      </c>
      <c r="E581" s="2007"/>
      <c r="F581" s="2105">
        <v>5730</v>
      </c>
      <c r="G581" s="2005"/>
      <c r="H581" s="2106"/>
      <c r="I581" s="2002">
        <f t="shared" si="22"/>
        <v>2870</v>
      </c>
      <c r="J581" s="2005"/>
      <c r="K581" s="2010"/>
      <c r="L581" s="2005"/>
      <c r="M581" s="2011"/>
      <c r="N581" s="2004"/>
      <c r="O581" s="2004"/>
      <c r="P581" s="2004"/>
      <c r="Q581" s="2004"/>
      <c r="R581" s="2004"/>
      <c r="S581" s="2004"/>
      <c r="T581" s="2004"/>
      <c r="U581" s="2004"/>
      <c r="V581" s="2004"/>
      <c r="W581" s="2004"/>
      <c r="X581" s="2004"/>
    </row>
    <row r="582" spans="1:24" s="872" customFormat="1">
      <c r="A582" s="1126" t="s">
        <v>5015</v>
      </c>
      <c r="B582" s="2004" t="s">
        <v>5016</v>
      </c>
      <c r="C582" s="2104"/>
      <c r="D582" s="144">
        <v>8320</v>
      </c>
      <c r="E582" s="2007"/>
      <c r="F582" s="2105">
        <v>5500</v>
      </c>
      <c r="G582" s="2005"/>
      <c r="H582" s="2106"/>
      <c r="I582" s="2002">
        <f t="shared" si="22"/>
        <v>2820</v>
      </c>
      <c r="J582" s="2005"/>
      <c r="K582" s="2010"/>
      <c r="L582" s="2005"/>
      <c r="M582" s="2011"/>
      <c r="N582" s="2004"/>
      <c r="O582" s="2004"/>
      <c r="P582" s="2004"/>
      <c r="Q582" s="2004"/>
      <c r="R582" s="2004"/>
      <c r="S582" s="2004"/>
      <c r="T582" s="2004"/>
      <c r="U582" s="2004"/>
      <c r="V582" s="2004"/>
      <c r="W582" s="2004"/>
      <c r="X582" s="2004"/>
    </row>
    <row r="583" spans="1:24" s="872" customFormat="1">
      <c r="A583" s="1126" t="s">
        <v>5017</v>
      </c>
      <c r="B583" s="2004" t="s">
        <v>5018</v>
      </c>
      <c r="C583" s="2104"/>
      <c r="D583" s="144">
        <v>10708</v>
      </c>
      <c r="E583" s="2007"/>
      <c r="F583" s="2105">
        <v>7768</v>
      </c>
      <c r="G583" s="2005"/>
      <c r="H583" s="2106"/>
      <c r="I583" s="2002">
        <f t="shared" si="22"/>
        <v>2940</v>
      </c>
      <c r="J583" s="2005"/>
      <c r="K583" s="2010"/>
      <c r="L583" s="2005"/>
      <c r="M583" s="2011"/>
      <c r="N583" s="2004"/>
      <c r="O583" s="2004"/>
      <c r="P583" s="2004"/>
      <c r="Q583" s="2004"/>
      <c r="R583" s="2004"/>
      <c r="S583" s="2004"/>
      <c r="T583" s="2004"/>
      <c r="U583" s="2004"/>
      <c r="V583" s="2004"/>
      <c r="W583" s="2004"/>
      <c r="X583" s="2004"/>
    </row>
    <row r="584" spans="1:24" s="872" customFormat="1">
      <c r="A584" s="1126" t="s">
        <v>5019</v>
      </c>
      <c r="B584" s="2004" t="s">
        <v>5020</v>
      </c>
      <c r="C584" s="2104"/>
      <c r="D584" s="144">
        <v>8330</v>
      </c>
      <c r="E584" s="2007"/>
      <c r="F584" s="2105">
        <v>5470</v>
      </c>
      <c r="G584" s="2005"/>
      <c r="H584" s="2106"/>
      <c r="I584" s="2002">
        <f t="shared" si="22"/>
        <v>2860</v>
      </c>
      <c r="J584" s="2005"/>
      <c r="K584" s="2010"/>
      <c r="L584" s="2005"/>
      <c r="M584" s="2011"/>
      <c r="N584" s="2004"/>
      <c r="O584" s="2004"/>
      <c r="P584" s="2004"/>
      <c r="Q584" s="2004"/>
      <c r="R584" s="2004"/>
      <c r="S584" s="2004"/>
      <c r="T584" s="2004"/>
      <c r="U584" s="2004"/>
      <c r="V584" s="2004"/>
      <c r="W584" s="2004"/>
      <c r="X584" s="2004"/>
    </row>
    <row r="585" spans="1:24" s="872" customFormat="1">
      <c r="A585" s="1126" t="s">
        <v>5021</v>
      </c>
      <c r="B585" s="2004" t="s">
        <v>5022</v>
      </c>
      <c r="C585" s="2104"/>
      <c r="D585" s="1063">
        <v>20585</v>
      </c>
      <c r="E585" s="2007"/>
      <c r="F585" s="1066">
        <v>17285</v>
      </c>
      <c r="G585" s="2005"/>
      <c r="H585" s="2106"/>
      <c r="I585" s="2002">
        <f>SUM(D585-F585)</f>
        <v>3300</v>
      </c>
      <c r="J585" s="2005"/>
      <c r="K585" s="2199"/>
      <c r="L585" s="2005"/>
      <c r="M585" s="2011"/>
      <c r="N585" s="2004"/>
      <c r="O585" s="2004"/>
      <c r="P585" s="2004"/>
      <c r="Q585" s="2004"/>
      <c r="R585" s="2004"/>
      <c r="S585" s="2004"/>
      <c r="T585" s="2004"/>
      <c r="U585" s="2004"/>
      <c r="V585" s="2004"/>
      <c r="W585" s="2004"/>
      <c r="X585" s="2004"/>
    </row>
    <row r="586" spans="1:24" s="872" customFormat="1">
      <c r="A586" s="1996"/>
      <c r="B586" s="2004"/>
      <c r="C586" s="2104"/>
      <c r="D586" s="144"/>
      <c r="E586" s="2007"/>
      <c r="F586" s="2105"/>
      <c r="G586" s="2005"/>
      <c r="H586" s="2106"/>
      <c r="I586" s="2002"/>
      <c r="J586" s="2005"/>
      <c r="K586" s="2010"/>
      <c r="L586" s="2005"/>
      <c r="M586" s="2011"/>
      <c r="N586" s="2004"/>
      <c r="O586" s="2004"/>
      <c r="P586" s="2004"/>
      <c r="Q586" s="2004"/>
      <c r="R586" s="2004"/>
      <c r="S586" s="2004"/>
      <c r="T586" s="2004"/>
      <c r="U586" s="2004"/>
      <c r="V586" s="2004"/>
      <c r="W586" s="2004"/>
      <c r="X586" s="2004"/>
    </row>
    <row r="587" spans="1:24" s="872" customFormat="1">
      <c r="A587" s="725">
        <v>43525</v>
      </c>
      <c r="B587" s="2004"/>
      <c r="C587" s="2104"/>
      <c r="D587" s="144"/>
      <c r="E587" s="2007"/>
      <c r="F587" s="2105"/>
      <c r="G587" s="2005"/>
      <c r="H587" s="2106"/>
      <c r="I587" s="2002"/>
      <c r="J587" s="2005"/>
      <c r="K587" s="2010"/>
      <c r="L587" s="2005"/>
      <c r="M587" s="2011"/>
      <c r="N587" s="2004"/>
      <c r="O587" s="2004"/>
      <c r="P587" s="2004"/>
      <c r="Q587" s="2004"/>
      <c r="R587" s="2004"/>
      <c r="S587" s="2004"/>
      <c r="T587" s="2004"/>
      <c r="U587" s="2004"/>
      <c r="V587" s="2004"/>
      <c r="W587" s="2004"/>
      <c r="X587" s="2004"/>
    </row>
    <row r="588" spans="1:24" s="1448" customFormat="1">
      <c r="A588" s="2129" t="s">
        <v>5023</v>
      </c>
      <c r="B588" s="2036" t="s">
        <v>5024</v>
      </c>
      <c r="C588" s="2130"/>
      <c r="D588" s="144">
        <v>9899</v>
      </c>
      <c r="E588" s="2040"/>
      <c r="F588" s="2128">
        <v>6951</v>
      </c>
      <c r="G588" s="2032"/>
      <c r="H588" s="2127"/>
      <c r="I588" s="2002">
        <f>SUM(D588-F588)</f>
        <v>2948</v>
      </c>
      <c r="J588" s="2032"/>
      <c r="K588" s="2199"/>
      <c r="L588" s="2032"/>
      <c r="M588" s="2035"/>
      <c r="N588" s="2036"/>
      <c r="O588" s="2036"/>
      <c r="P588" s="2036"/>
      <c r="Q588" s="2036"/>
      <c r="R588" s="2036"/>
      <c r="S588" s="2036"/>
      <c r="T588" s="2036"/>
      <c r="U588" s="2036"/>
      <c r="V588" s="2036"/>
      <c r="W588" s="2036"/>
      <c r="X588" s="2036"/>
    </row>
    <row r="589" spans="1:24" s="1448" customFormat="1">
      <c r="A589" s="2129" t="s">
        <v>5025</v>
      </c>
      <c r="B589" s="2036" t="s">
        <v>5026</v>
      </c>
      <c r="C589" s="2130"/>
      <c r="D589" s="144">
        <v>11548</v>
      </c>
      <c r="E589" s="2040"/>
      <c r="F589" s="2128">
        <v>8600</v>
      </c>
      <c r="G589" s="2032"/>
      <c r="H589" s="2127"/>
      <c r="I589" s="2002">
        <f>SUM(D589-F589)</f>
        <v>2948</v>
      </c>
      <c r="J589" s="2032"/>
      <c r="K589" s="2199"/>
      <c r="L589" s="2032"/>
      <c r="M589" s="2035"/>
      <c r="N589" s="2036"/>
      <c r="O589" s="2036"/>
      <c r="P589" s="2036"/>
      <c r="Q589" s="2036"/>
      <c r="R589" s="2036"/>
      <c r="S589" s="2036"/>
      <c r="T589" s="2036"/>
      <c r="U589" s="2036"/>
      <c r="V589" s="2036"/>
      <c r="W589" s="2036"/>
      <c r="X589" s="2036"/>
    </row>
    <row r="590" spans="1:24" s="1448" customFormat="1">
      <c r="A590" s="2129" t="s">
        <v>5027</v>
      </c>
      <c r="B590" s="2036" t="s">
        <v>5028</v>
      </c>
      <c r="C590" s="2130"/>
      <c r="D590" s="144">
        <v>12140</v>
      </c>
      <c r="E590" s="2040"/>
      <c r="F590" s="2128">
        <v>9160</v>
      </c>
      <c r="G590" s="2032"/>
      <c r="H590" s="2127"/>
      <c r="I590" s="2002">
        <f>SUM(D590-F590)</f>
        <v>2980</v>
      </c>
      <c r="J590" s="2032"/>
      <c r="K590" s="2199"/>
      <c r="L590" s="2032"/>
      <c r="M590" s="2035"/>
      <c r="N590" s="2036"/>
      <c r="O590" s="2036"/>
      <c r="P590" s="2036"/>
      <c r="Q590" s="2036"/>
      <c r="R590" s="2036"/>
      <c r="S590" s="2036"/>
      <c r="T590" s="2036"/>
      <c r="U590" s="2036"/>
      <c r="V590" s="2036"/>
      <c r="W590" s="2036"/>
      <c r="X590" s="2036"/>
    </row>
    <row r="591" spans="1:24" s="1448" customFormat="1">
      <c r="A591" s="2129" t="s">
        <v>5029</v>
      </c>
      <c r="B591" s="2036" t="s">
        <v>5030</v>
      </c>
      <c r="C591" s="2130"/>
      <c r="D591" s="144">
        <v>10980</v>
      </c>
      <c r="E591" s="2040"/>
      <c r="F591" s="2128">
        <v>8000</v>
      </c>
      <c r="G591" s="2032"/>
      <c r="H591" s="2127"/>
      <c r="I591" s="2002">
        <f>SUM(D591-F591)</f>
        <v>2980</v>
      </c>
      <c r="J591" s="2032"/>
      <c r="K591" s="2199"/>
      <c r="L591" s="2032"/>
      <c r="M591" s="2035"/>
      <c r="N591" s="2036"/>
      <c r="O591" s="2036"/>
      <c r="P591" s="2036"/>
      <c r="Q591" s="2036"/>
      <c r="R591" s="2036"/>
      <c r="S591" s="2036"/>
      <c r="T591" s="2036"/>
      <c r="U591" s="2036"/>
      <c r="V591" s="2036"/>
      <c r="W591" s="2036"/>
      <c r="X591" s="2036"/>
    </row>
    <row r="592" spans="1:24" s="1448" customFormat="1">
      <c r="A592" s="2129" t="s">
        <v>5031</v>
      </c>
      <c r="B592" s="2036" t="s">
        <v>5032</v>
      </c>
      <c r="C592" s="2130"/>
      <c r="D592" s="144">
        <v>9160</v>
      </c>
      <c r="E592" s="2040"/>
      <c r="F592" s="2128">
        <v>6180</v>
      </c>
      <c r="G592" s="2032"/>
      <c r="H592" s="2127"/>
      <c r="I592" s="2002">
        <f>SUM(D592-F592)</f>
        <v>2980</v>
      </c>
      <c r="J592" s="2032"/>
      <c r="K592" s="2199"/>
      <c r="L592" s="2032"/>
      <c r="M592" s="2035"/>
      <c r="N592" s="2036"/>
      <c r="O592" s="2036"/>
      <c r="P592" s="2036"/>
      <c r="Q592" s="2036"/>
      <c r="R592" s="2036"/>
      <c r="S592" s="2036"/>
      <c r="T592" s="2036"/>
      <c r="U592" s="2036"/>
      <c r="V592" s="2036"/>
      <c r="W592" s="2036"/>
      <c r="X592" s="2036"/>
    </row>
    <row r="593" spans="1:24" s="872" customFormat="1">
      <c r="A593" s="1996"/>
      <c r="B593" s="2004"/>
      <c r="C593" s="2104"/>
      <c r="D593" s="144"/>
      <c r="E593" s="2007"/>
      <c r="F593" s="2105"/>
      <c r="G593" s="2005"/>
      <c r="H593" s="2106"/>
      <c r="I593" s="2002"/>
      <c r="J593" s="2005"/>
      <c r="K593" s="2200"/>
      <c r="L593" s="2005"/>
      <c r="M593" s="2011"/>
      <c r="N593" s="2004"/>
      <c r="O593" s="2004"/>
      <c r="P593" s="2004"/>
      <c r="Q593" s="2004"/>
      <c r="R593" s="2004"/>
      <c r="S593" s="2004"/>
      <c r="T593" s="2004"/>
      <c r="U593" s="2004"/>
      <c r="V593" s="2004"/>
      <c r="W593" s="2004"/>
      <c r="X593" s="2004"/>
    </row>
    <row r="594" spans="1:24" s="872" customFormat="1">
      <c r="A594" s="725">
        <v>43593</v>
      </c>
      <c r="B594" s="2004"/>
      <c r="C594" s="2104"/>
      <c r="D594" s="144"/>
      <c r="E594" s="2007"/>
      <c r="F594" s="2105"/>
      <c r="G594" s="2005"/>
      <c r="H594" s="2106"/>
      <c r="I594" s="2002"/>
      <c r="J594" s="2005"/>
      <c r="K594" s="2200"/>
      <c r="L594" s="2005"/>
      <c r="M594" s="2011"/>
      <c r="N594" s="2004"/>
      <c r="O594" s="2004"/>
      <c r="P594" s="2004"/>
      <c r="Q594" s="2004"/>
      <c r="R594" s="2004"/>
      <c r="S594" s="2004"/>
      <c r="T594" s="2004"/>
      <c r="U594" s="2004"/>
      <c r="V594" s="2004"/>
      <c r="W594" s="2004"/>
      <c r="X594" s="2004"/>
    </row>
    <row r="595" spans="1:24" s="872" customFormat="1">
      <c r="A595" s="1544" t="s">
        <v>5033</v>
      </c>
      <c r="B595" s="1440" t="s">
        <v>5034</v>
      </c>
      <c r="C595" s="2104"/>
      <c r="D595" s="144">
        <v>7790</v>
      </c>
      <c r="E595" s="2007"/>
      <c r="F595" s="2105">
        <v>4730</v>
      </c>
      <c r="G595" s="2005"/>
      <c r="H595" s="2106"/>
      <c r="I595" s="2002">
        <f t="shared" ref="I595:I603" si="23">SUM(D595-F595)</f>
        <v>3060</v>
      </c>
      <c r="J595" s="2005"/>
      <c r="K595" s="2200"/>
      <c r="L595" s="2005"/>
      <c r="M595" s="2011"/>
      <c r="N595" s="2004"/>
      <c r="O595" s="2004"/>
      <c r="P595" s="2004"/>
      <c r="Q595" s="2004"/>
      <c r="R595" s="2004"/>
      <c r="S595" s="2004"/>
      <c r="T595" s="2004"/>
      <c r="U595" s="2004"/>
      <c r="V595" s="2004"/>
      <c r="W595" s="2004"/>
      <c r="X595" s="2004"/>
    </row>
    <row r="596" spans="1:24" s="872" customFormat="1">
      <c r="A596" s="1544" t="s">
        <v>5035</v>
      </c>
      <c r="B596" s="2004" t="s">
        <v>5036</v>
      </c>
      <c r="C596" s="2104"/>
      <c r="D596" s="144">
        <v>11260</v>
      </c>
      <c r="E596" s="2007"/>
      <c r="F596" s="2105">
        <v>8200</v>
      </c>
      <c r="G596" s="2005"/>
      <c r="H596" s="2106"/>
      <c r="I596" s="2002">
        <f t="shared" si="23"/>
        <v>3060</v>
      </c>
      <c r="J596" s="2005"/>
      <c r="K596" s="2200"/>
      <c r="L596" s="2005"/>
      <c r="M596" s="2011"/>
      <c r="N596" s="2004"/>
      <c r="O596" s="2004"/>
      <c r="P596" s="2004"/>
      <c r="Q596" s="2004"/>
      <c r="R596" s="2004"/>
      <c r="S596" s="2004"/>
      <c r="T596" s="2004"/>
      <c r="U596" s="2004"/>
      <c r="V596" s="2004"/>
      <c r="W596" s="2004"/>
      <c r="X596" s="2004"/>
    </row>
    <row r="597" spans="1:24" s="872" customFormat="1">
      <c r="A597" s="1544" t="s">
        <v>5037</v>
      </c>
      <c r="B597" s="2004" t="s">
        <v>5038</v>
      </c>
      <c r="C597" s="2104"/>
      <c r="D597" s="144">
        <v>9016</v>
      </c>
      <c r="E597" s="2007"/>
      <c r="F597" s="2105">
        <v>6100</v>
      </c>
      <c r="G597" s="2005"/>
      <c r="H597" s="2106"/>
      <c r="I597" s="2002">
        <f t="shared" si="23"/>
        <v>2916</v>
      </c>
      <c r="J597" s="2005"/>
      <c r="K597" s="2200"/>
      <c r="L597" s="2005"/>
      <c r="M597" s="2011"/>
      <c r="N597" s="2004"/>
      <c r="O597" s="2004"/>
      <c r="P597" s="2004"/>
      <c r="Q597" s="2004"/>
      <c r="R597" s="2004"/>
      <c r="S597" s="2004"/>
      <c r="T597" s="2004"/>
      <c r="U597" s="2004"/>
      <c r="V597" s="2004"/>
      <c r="W597" s="2004"/>
      <c r="X597" s="2004"/>
    </row>
    <row r="598" spans="1:24" s="872" customFormat="1">
      <c r="A598" s="1544" t="s">
        <v>5039</v>
      </c>
      <c r="B598" s="2004" t="s">
        <v>5040</v>
      </c>
      <c r="C598" s="2104"/>
      <c r="D598" s="144">
        <v>13420</v>
      </c>
      <c r="E598" s="2007"/>
      <c r="F598" s="2105">
        <v>10200</v>
      </c>
      <c r="G598" s="2005"/>
      <c r="H598" s="2106"/>
      <c r="I598" s="2002">
        <f t="shared" si="23"/>
        <v>3220</v>
      </c>
      <c r="J598" s="2005"/>
      <c r="K598" s="2200"/>
      <c r="L598" s="2005"/>
      <c r="M598" s="2011"/>
      <c r="N598" s="2004"/>
      <c r="O598" s="2004"/>
      <c r="P598" s="2004"/>
      <c r="Q598" s="2004"/>
      <c r="R598" s="2004"/>
      <c r="S598" s="2004"/>
      <c r="T598" s="2004"/>
      <c r="U598" s="2004"/>
      <c r="V598" s="2004"/>
      <c r="W598" s="2004"/>
      <c r="X598" s="2004"/>
    </row>
    <row r="599" spans="1:24" s="872" customFormat="1">
      <c r="A599" s="1544" t="s">
        <v>5041</v>
      </c>
      <c r="B599" s="2004" t="s">
        <v>5042</v>
      </c>
      <c r="C599" s="2104"/>
      <c r="D599" s="144">
        <v>10708</v>
      </c>
      <c r="E599" s="2007"/>
      <c r="F599" s="2105">
        <v>7808</v>
      </c>
      <c r="G599" s="2005"/>
      <c r="H599" s="2106"/>
      <c r="I599" s="2002">
        <f t="shared" si="23"/>
        <v>2900</v>
      </c>
      <c r="J599" s="2005"/>
      <c r="K599" s="2200"/>
      <c r="L599" s="2005"/>
      <c r="M599" s="2011"/>
      <c r="N599" s="2004"/>
      <c r="O599" s="2004"/>
      <c r="P599" s="2004"/>
      <c r="Q599" s="2004"/>
      <c r="R599" s="2004"/>
      <c r="S599" s="2004"/>
      <c r="T599" s="2004"/>
      <c r="U599" s="2004"/>
      <c r="V599" s="2004"/>
      <c r="W599" s="2004"/>
      <c r="X599" s="2004"/>
    </row>
    <row r="600" spans="1:24" s="872" customFormat="1">
      <c r="A600" s="1544" t="s">
        <v>5043</v>
      </c>
      <c r="B600" s="2004" t="s">
        <v>5044</v>
      </c>
      <c r="C600" s="2104"/>
      <c r="D600" s="144">
        <v>10708</v>
      </c>
      <c r="E600" s="2007"/>
      <c r="F600" s="2105">
        <v>7808</v>
      </c>
      <c r="G600" s="2005"/>
      <c r="H600" s="2106"/>
      <c r="I600" s="2002">
        <f t="shared" si="23"/>
        <v>2900</v>
      </c>
      <c r="J600" s="2005"/>
      <c r="K600" s="2200"/>
      <c r="L600" s="2005"/>
      <c r="M600" s="2011"/>
      <c r="N600" s="2004"/>
      <c r="O600" s="2004"/>
      <c r="P600" s="2004"/>
      <c r="Q600" s="2004"/>
      <c r="R600" s="2004"/>
      <c r="S600" s="2004"/>
      <c r="T600" s="2004"/>
      <c r="U600" s="2004"/>
      <c r="V600" s="2004"/>
      <c r="W600" s="2004"/>
      <c r="X600" s="2004"/>
    </row>
    <row r="601" spans="1:24" s="872" customFormat="1">
      <c r="A601" s="1544" t="s">
        <v>5045</v>
      </c>
      <c r="B601" s="2004" t="s">
        <v>5046</v>
      </c>
      <c r="C601" s="2104"/>
      <c r="D601" s="144">
        <v>11248</v>
      </c>
      <c r="E601" s="2007"/>
      <c r="F601" s="2105">
        <v>8220</v>
      </c>
      <c r="G601" s="2005"/>
      <c r="H601" s="2106"/>
      <c r="I601" s="2002">
        <f t="shared" si="23"/>
        <v>3028</v>
      </c>
      <c r="J601" s="2005"/>
      <c r="K601" s="2200"/>
      <c r="L601" s="2005"/>
      <c r="M601" s="2011"/>
      <c r="N601" s="2004"/>
      <c r="O601" s="2004"/>
      <c r="P601" s="2004"/>
      <c r="Q601" s="2004"/>
      <c r="R601" s="2004"/>
      <c r="S601" s="2004"/>
      <c r="T601" s="2004"/>
      <c r="U601" s="2004"/>
      <c r="V601" s="2004"/>
      <c r="W601" s="2004"/>
      <c r="X601" s="2004"/>
    </row>
    <row r="602" spans="1:24">
      <c r="A602" s="1544" t="s">
        <v>5047</v>
      </c>
      <c r="B602" s="2004" t="s">
        <v>5048</v>
      </c>
      <c r="C602" s="2004"/>
      <c r="D602" s="2178">
        <v>10548</v>
      </c>
      <c r="E602" s="2007"/>
      <c r="F602" s="2105">
        <v>7600</v>
      </c>
      <c r="G602" s="2005"/>
      <c r="H602" s="2106"/>
      <c r="I602" s="2002">
        <f t="shared" si="23"/>
        <v>2948</v>
      </c>
      <c r="J602" s="2005"/>
      <c r="K602" s="2200"/>
      <c r="L602" s="2005"/>
      <c r="M602" s="2011"/>
      <c r="N602" s="2004"/>
      <c r="O602" s="2004"/>
      <c r="P602" s="2004"/>
      <c r="Q602" s="2004"/>
      <c r="R602" s="2004"/>
      <c r="S602" s="2004"/>
      <c r="T602" s="2004"/>
      <c r="U602" s="2004"/>
      <c r="V602" s="2004"/>
      <c r="W602" s="2004"/>
      <c r="X602" s="2004"/>
    </row>
    <row r="603" spans="1:24">
      <c r="A603" s="1544" t="s">
        <v>5049</v>
      </c>
      <c r="B603" s="2004" t="s">
        <v>5050</v>
      </c>
      <c r="C603" s="2004"/>
      <c r="D603" s="2178">
        <v>10548</v>
      </c>
      <c r="E603" s="2007"/>
      <c r="F603" s="2105">
        <v>7600</v>
      </c>
      <c r="G603" s="2005"/>
      <c r="H603" s="2106"/>
      <c r="I603" s="2002">
        <f t="shared" si="23"/>
        <v>2948</v>
      </c>
      <c r="J603" s="2005"/>
      <c r="K603" s="2200"/>
      <c r="L603" s="2005"/>
      <c r="M603" s="2011"/>
      <c r="N603" s="2004"/>
      <c r="O603" s="2004"/>
      <c r="P603" s="2004"/>
      <c r="Q603" s="2004"/>
      <c r="R603" s="2004"/>
      <c r="S603" s="2004"/>
      <c r="T603" s="2004"/>
      <c r="U603" s="2004"/>
      <c r="V603" s="2004"/>
      <c r="W603" s="2004"/>
      <c r="X603" s="2004"/>
    </row>
    <row r="604" spans="1:24">
      <c r="A604" s="2043"/>
      <c r="B604" s="2004"/>
      <c r="C604" s="2004"/>
      <c r="D604" s="2178"/>
      <c r="E604" s="2007"/>
      <c r="F604" s="2005"/>
      <c r="G604" s="2005"/>
      <c r="H604" s="2106"/>
      <c r="I604" s="2005"/>
      <c r="J604" s="2005"/>
      <c r="K604" s="2200"/>
      <c r="L604" s="2005"/>
      <c r="M604" s="2011"/>
      <c r="N604" s="2004"/>
      <c r="O604" s="2004"/>
      <c r="P604" s="2004"/>
      <c r="Q604" s="2004"/>
      <c r="R604" s="2004"/>
      <c r="S604" s="2004"/>
      <c r="T604" s="2004"/>
      <c r="U604" s="2004"/>
      <c r="V604" s="2004"/>
      <c r="W604" s="2004"/>
      <c r="X604" s="2004"/>
    </row>
    <row r="605" spans="1:24" s="872" customFormat="1">
      <c r="A605" s="1996"/>
      <c r="B605" s="1440" t="s">
        <v>5051</v>
      </c>
      <c r="C605" s="2104"/>
      <c r="D605" s="144"/>
      <c r="E605" s="2007"/>
      <c r="F605" s="2105"/>
      <c r="G605" s="2005"/>
      <c r="H605" s="2106"/>
      <c r="I605" s="2002"/>
      <c r="J605" s="2005"/>
      <c r="K605" s="2200"/>
      <c r="L605" s="2005"/>
      <c r="M605" s="2011"/>
      <c r="N605" s="2004"/>
      <c r="O605" s="2004"/>
      <c r="P605" s="2004"/>
      <c r="Q605" s="2004"/>
      <c r="R605" s="2004"/>
      <c r="S605" s="2004"/>
      <c r="T605" s="2004"/>
      <c r="U605" s="2004"/>
      <c r="V605" s="2004"/>
      <c r="W605" s="2004"/>
      <c r="X605" s="2004"/>
    </row>
    <row r="606" spans="1:24" s="872" customFormat="1">
      <c r="A606" s="1996"/>
      <c r="B606" s="1440" t="s">
        <v>440</v>
      </c>
      <c r="C606" s="2104"/>
      <c r="D606" s="144"/>
      <c r="E606" s="2007"/>
      <c r="F606" s="2105"/>
      <c r="G606" s="2005"/>
      <c r="H606" s="2106"/>
      <c r="I606" s="2002"/>
      <c r="J606" s="2005"/>
      <c r="K606" s="2200"/>
      <c r="L606" s="2005"/>
      <c r="M606" s="2011"/>
      <c r="N606" s="2004"/>
      <c r="O606" s="2004"/>
      <c r="P606" s="2004"/>
      <c r="Q606" s="2004"/>
      <c r="R606" s="2004"/>
      <c r="S606" s="2004"/>
      <c r="T606" s="2004"/>
      <c r="U606" s="2004"/>
      <c r="V606" s="2004"/>
      <c r="W606" s="2004"/>
      <c r="X606" s="2004"/>
    </row>
    <row r="607" spans="1:24" s="872" customFormat="1">
      <c r="A607" s="1996"/>
      <c r="B607" s="2042"/>
      <c r="C607" s="2104"/>
      <c r="D607" s="144"/>
      <c r="E607" s="2007"/>
      <c r="F607" s="2105"/>
      <c r="G607" s="2005"/>
      <c r="H607" s="2106"/>
      <c r="I607" s="2002"/>
      <c r="J607" s="2005"/>
      <c r="K607" s="2200"/>
      <c r="L607" s="2005"/>
      <c r="M607" s="2011"/>
      <c r="N607" s="2004"/>
      <c r="O607" s="2004"/>
      <c r="P607" s="2004"/>
      <c r="Q607" s="2004"/>
      <c r="R607" s="2004"/>
      <c r="S607" s="2004"/>
      <c r="T607" s="2004"/>
      <c r="U607" s="2004"/>
      <c r="V607" s="2004"/>
      <c r="W607" s="2004"/>
      <c r="X607" s="2004"/>
    </row>
    <row r="608" spans="1:24" s="1128" customFormat="1">
      <c r="A608" s="210" t="s">
        <v>732</v>
      </c>
      <c r="B608" s="216"/>
      <c r="C608" s="217"/>
      <c r="D608" s="144"/>
      <c r="E608" s="2007"/>
      <c r="F608" s="2105"/>
      <c r="G608" s="2005"/>
      <c r="H608" s="2106"/>
      <c r="I608" s="2002"/>
      <c r="J608" s="2005"/>
      <c r="K608" s="2200"/>
      <c r="L608" s="2005"/>
      <c r="M608" s="2011"/>
      <c r="N608" s="2004"/>
      <c r="O608" s="2004"/>
      <c r="P608" s="2004"/>
      <c r="Q608" s="2004"/>
      <c r="R608" s="2004"/>
      <c r="S608" s="2004"/>
      <c r="T608" s="2004"/>
      <c r="U608" s="2004"/>
      <c r="V608" s="2004"/>
      <c r="W608" s="2004"/>
      <c r="X608" s="2004"/>
    </row>
    <row r="609" spans="1:24" s="1128" customFormat="1">
      <c r="A609" s="184"/>
      <c r="B609" s="675" t="s">
        <v>7</v>
      </c>
      <c r="C609" s="684"/>
      <c r="D609" s="144"/>
      <c r="E609" s="2007"/>
      <c r="F609" s="2105"/>
      <c r="G609" s="2005"/>
      <c r="H609" s="2106"/>
      <c r="I609" s="2002"/>
      <c r="J609" s="2005"/>
      <c r="K609" s="2200"/>
      <c r="L609" s="2005"/>
      <c r="M609" s="2011"/>
      <c r="N609" s="2004"/>
      <c r="O609" s="2004"/>
      <c r="P609" s="2004"/>
      <c r="Q609" s="2004"/>
      <c r="R609" s="2004"/>
      <c r="S609" s="2004"/>
      <c r="T609" s="2004"/>
      <c r="U609" s="2004"/>
      <c r="V609" s="2004"/>
      <c r="W609" s="2004"/>
      <c r="X609" s="2004"/>
    </row>
    <row r="610" spans="1:24" s="1128" customFormat="1">
      <c r="A610" s="184"/>
      <c r="B610" s="216"/>
      <c r="C610" s="217"/>
      <c r="D610" s="144"/>
      <c r="E610" s="2007"/>
      <c r="F610" s="2105"/>
      <c r="G610" s="2005"/>
      <c r="H610" s="2106"/>
      <c r="I610" s="2002"/>
      <c r="J610" s="2005"/>
      <c r="K610" s="2200"/>
      <c r="L610" s="2005"/>
      <c r="M610" s="2011"/>
      <c r="N610" s="2004"/>
      <c r="O610" s="2004"/>
      <c r="P610" s="2004"/>
      <c r="Q610" s="2004"/>
      <c r="R610" s="2004"/>
      <c r="S610" s="2004"/>
      <c r="T610" s="2004"/>
      <c r="U610" s="2004"/>
      <c r="V610" s="2004"/>
      <c r="W610" s="2004"/>
      <c r="X610" s="2004"/>
    </row>
    <row r="611" spans="1:24" s="1128" customFormat="1">
      <c r="A611" s="184"/>
      <c r="B611" s="244" t="s">
        <v>733</v>
      </c>
      <c r="C611" s="710">
        <f>SUM(D512:D607)+SUM(C608:C610)</f>
        <v>2868157</v>
      </c>
      <c r="D611" s="144"/>
      <c r="E611" s="2007"/>
      <c r="F611" s="2105"/>
      <c r="G611" s="2005"/>
      <c r="H611" s="2106"/>
      <c r="I611" s="2002"/>
      <c r="J611" s="2005"/>
      <c r="K611" s="2200"/>
      <c r="L611" s="2005"/>
      <c r="M611" s="2011"/>
      <c r="N611" s="2004"/>
      <c r="O611" s="2004"/>
      <c r="P611" s="2004"/>
      <c r="Q611" s="2004"/>
      <c r="R611" s="2004"/>
      <c r="S611" s="2004"/>
      <c r="T611" s="2004"/>
      <c r="U611" s="2004"/>
      <c r="V611" s="2004"/>
      <c r="W611" s="2004"/>
      <c r="X611" s="2004"/>
    </row>
    <row r="612" spans="1:24" s="1128" customFormat="1">
      <c r="A612" s="1996"/>
      <c r="B612" s="2004"/>
      <c r="C612" s="2104"/>
      <c r="D612" s="144"/>
      <c r="E612" s="2007"/>
      <c r="F612" s="2105"/>
      <c r="G612" s="2005"/>
      <c r="H612" s="2106"/>
      <c r="I612" s="2002"/>
      <c r="J612" s="2005"/>
      <c r="K612" s="2200"/>
      <c r="L612" s="2005"/>
      <c r="M612" s="2011"/>
      <c r="N612" s="2004"/>
      <c r="O612" s="2004"/>
      <c r="P612" s="2004"/>
      <c r="Q612" s="2004"/>
      <c r="R612" s="2004"/>
      <c r="S612" s="2004"/>
      <c r="T612" s="2004"/>
      <c r="U612" s="2004"/>
      <c r="V612" s="2004"/>
      <c r="W612" s="2004"/>
      <c r="X612" s="2004"/>
    </row>
    <row r="613" spans="1:24" s="1129" customFormat="1">
      <c r="A613" s="2107"/>
      <c r="B613" s="2023"/>
      <c r="C613" s="2108"/>
      <c r="D613" s="2564"/>
      <c r="E613" s="2017"/>
      <c r="F613" s="2109"/>
      <c r="G613" s="2019"/>
      <c r="H613" s="2110"/>
      <c r="I613" s="2111"/>
      <c r="J613" s="2019"/>
      <c r="K613" s="2021"/>
      <c r="L613" s="2019"/>
      <c r="M613" s="2022"/>
      <c r="N613" s="2023"/>
      <c r="O613" s="2023"/>
      <c r="P613" s="2023"/>
      <c r="Q613" s="2023"/>
      <c r="R613" s="2023"/>
      <c r="S613" s="2023"/>
      <c r="T613" s="2023"/>
      <c r="U613" s="2023"/>
      <c r="V613" s="2023"/>
      <c r="W613" s="2023"/>
      <c r="X613" s="2023"/>
    </row>
    <row r="614" spans="1:24" s="1448" customFormat="1">
      <c r="A614" s="1577" t="s">
        <v>5052</v>
      </c>
      <c r="B614" s="2036"/>
      <c r="C614" s="1449" t="s">
        <v>5053</v>
      </c>
      <c r="D614" s="144"/>
      <c r="E614" s="2040"/>
      <c r="F614" s="2126"/>
      <c r="G614" s="2032"/>
      <c r="H614" s="2127"/>
      <c r="I614" s="2128"/>
      <c r="J614" s="2032"/>
      <c r="K614" s="2034"/>
      <c r="L614" s="2032"/>
      <c r="M614" s="2035"/>
      <c r="N614" s="2036"/>
      <c r="O614" s="2036"/>
      <c r="P614" s="2036"/>
      <c r="Q614" s="2036"/>
      <c r="R614" s="2036"/>
      <c r="S614" s="2036"/>
      <c r="T614" s="2036"/>
      <c r="U614" s="2036"/>
      <c r="V614" s="2036"/>
      <c r="W614" s="2036"/>
      <c r="X614" s="2036"/>
    </row>
    <row r="615" spans="1:24" s="1448" customFormat="1">
      <c r="A615" s="1156">
        <v>5303085</v>
      </c>
      <c r="B615" s="2036" t="s">
        <v>902</v>
      </c>
      <c r="C615" s="2130" t="s">
        <v>5054</v>
      </c>
      <c r="D615" s="144">
        <v>810000</v>
      </c>
      <c r="E615" s="2040"/>
      <c r="F615" s="2126">
        <v>586000</v>
      </c>
      <c r="G615" s="2032" t="s">
        <v>98</v>
      </c>
      <c r="H615" s="2127">
        <v>43550</v>
      </c>
      <c r="I615" s="2128" t="s">
        <v>1681</v>
      </c>
      <c r="J615" s="2032"/>
      <c r="K615" s="2034"/>
      <c r="L615" s="2032" t="s">
        <v>67</v>
      </c>
      <c r="M615" s="2011">
        <v>43596</v>
      </c>
      <c r="N615" s="2036" t="s">
        <v>728</v>
      </c>
      <c r="O615" s="2201"/>
      <c r="P615" s="2036"/>
      <c r="Q615" s="2036"/>
      <c r="R615" s="2036"/>
      <c r="S615" s="2036"/>
      <c r="T615" s="2036"/>
      <c r="U615" s="2036"/>
      <c r="V615" s="2036"/>
      <c r="W615" s="2036"/>
      <c r="X615" s="2036"/>
    </row>
    <row r="616" spans="1:24" s="1448" customFormat="1">
      <c r="A616" s="2129"/>
      <c r="B616" s="2036"/>
      <c r="C616" s="2130"/>
      <c r="D616" s="144"/>
      <c r="E616" s="2040"/>
      <c r="F616" s="2126"/>
      <c r="G616" s="2032"/>
      <c r="H616" s="2127"/>
      <c r="I616" s="2128"/>
      <c r="J616" s="2032"/>
      <c r="K616" s="2034"/>
      <c r="L616" s="2032"/>
      <c r="M616" s="2035"/>
      <c r="N616" s="2036"/>
      <c r="O616" s="2036"/>
      <c r="P616" s="2036"/>
      <c r="Q616" s="2036"/>
      <c r="R616" s="2036"/>
      <c r="S616" s="2036"/>
      <c r="T616" s="2036"/>
      <c r="U616" s="2036"/>
      <c r="V616" s="2036"/>
      <c r="W616" s="2036"/>
      <c r="X616" s="2036"/>
    </row>
    <row r="617" spans="1:24" s="1448" customFormat="1">
      <c r="A617" s="2129"/>
      <c r="B617" s="1440" t="s">
        <v>5055</v>
      </c>
      <c r="C617" s="2130"/>
      <c r="D617" s="144"/>
      <c r="E617" s="2040"/>
      <c r="F617" s="2126"/>
      <c r="G617" s="2032"/>
      <c r="H617" s="2127"/>
      <c r="I617" s="2128"/>
      <c r="J617" s="2032"/>
      <c r="K617" s="2034"/>
      <c r="L617" s="2032"/>
      <c r="M617" s="2035"/>
      <c r="N617" s="2036"/>
      <c r="O617" s="2036"/>
      <c r="P617" s="2036"/>
      <c r="Q617" s="2036"/>
      <c r="R617" s="2036"/>
      <c r="S617" s="2036"/>
      <c r="T617" s="2036"/>
      <c r="U617" s="2036"/>
      <c r="V617" s="2036"/>
      <c r="W617" s="2036"/>
      <c r="X617" s="2036"/>
    </row>
    <row r="618" spans="1:24" s="1448" customFormat="1">
      <c r="A618" s="2129"/>
      <c r="B618" s="1440" t="s">
        <v>731</v>
      </c>
      <c r="C618" s="2130"/>
      <c r="D618" s="144"/>
      <c r="E618" s="2040"/>
      <c r="F618" s="2126"/>
      <c r="G618" s="2032"/>
      <c r="H618" s="2127"/>
      <c r="I618" s="2128"/>
      <c r="J618" s="2032"/>
      <c r="K618" s="2034"/>
      <c r="L618" s="2032"/>
      <c r="M618" s="2035"/>
      <c r="N618" s="2036"/>
      <c r="O618" s="2036"/>
      <c r="P618" s="2036"/>
      <c r="Q618" s="2036"/>
      <c r="R618" s="2036"/>
      <c r="S618" s="2036"/>
      <c r="T618" s="2036"/>
      <c r="U618" s="2036"/>
      <c r="V618" s="2036"/>
      <c r="W618" s="2036"/>
      <c r="X618" s="2036"/>
    </row>
    <row r="619" spans="1:24" s="1448" customFormat="1">
      <c r="A619" s="2129"/>
      <c r="B619" s="2036"/>
      <c r="C619" s="2130"/>
      <c r="D619" s="144"/>
      <c r="E619" s="2040"/>
      <c r="F619" s="2126"/>
      <c r="G619" s="2032"/>
      <c r="H619" s="2127"/>
      <c r="I619" s="2128"/>
      <c r="J619" s="2032"/>
      <c r="K619" s="2034"/>
      <c r="L619" s="2032"/>
      <c r="M619" s="2035"/>
      <c r="N619" s="2036"/>
      <c r="O619" s="2036"/>
      <c r="P619" s="2036"/>
      <c r="Q619" s="2036"/>
      <c r="R619" s="2036"/>
      <c r="S619" s="2036"/>
      <c r="T619" s="2036"/>
      <c r="U619" s="2036"/>
      <c r="V619" s="2036"/>
      <c r="W619" s="2036"/>
      <c r="X619" s="2036"/>
    </row>
    <row r="620" spans="1:24" s="1128" customFormat="1">
      <c r="A620" s="210" t="s">
        <v>732</v>
      </c>
      <c r="B620" s="216"/>
      <c r="C620" s="217"/>
      <c r="D620" s="144"/>
      <c r="E620" s="2007"/>
      <c r="F620" s="2105"/>
      <c r="G620" s="2005"/>
      <c r="H620" s="2106"/>
      <c r="I620" s="2002"/>
      <c r="J620" s="2005"/>
      <c r="K620" s="2010"/>
      <c r="L620" s="2005"/>
      <c r="M620" s="2011"/>
      <c r="N620" s="2004"/>
      <c r="O620" s="2004"/>
      <c r="P620" s="2004"/>
      <c r="Q620" s="2004"/>
      <c r="R620" s="2004"/>
      <c r="S620" s="2004"/>
      <c r="T620" s="2004"/>
      <c r="U620" s="2004"/>
      <c r="V620" s="2004"/>
      <c r="W620" s="2004"/>
      <c r="X620" s="2004"/>
    </row>
    <row r="621" spans="1:24" s="1128" customFormat="1">
      <c r="A621" s="184"/>
      <c r="B621" s="675" t="s">
        <v>7</v>
      </c>
      <c r="C621" s="684"/>
      <c r="D621" s="144"/>
      <c r="E621" s="2007"/>
      <c r="F621" s="2105"/>
      <c r="G621" s="2005"/>
      <c r="H621" s="2106"/>
      <c r="I621" s="2002"/>
      <c r="J621" s="2005"/>
      <c r="K621" s="2010"/>
      <c r="L621" s="2005"/>
      <c r="M621" s="2011"/>
      <c r="N621" s="2004"/>
      <c r="O621" s="2004"/>
      <c r="P621" s="2004"/>
      <c r="Q621" s="2004"/>
      <c r="R621" s="2004"/>
      <c r="S621" s="2004"/>
      <c r="T621" s="2004"/>
      <c r="U621" s="2004"/>
      <c r="V621" s="2004"/>
      <c r="W621" s="2004"/>
      <c r="X621" s="2004"/>
    </row>
    <row r="622" spans="1:24" s="1128" customFormat="1">
      <c r="A622" s="184"/>
      <c r="B622" s="216"/>
      <c r="C622" s="217"/>
      <c r="D622" s="144"/>
      <c r="E622" s="2007"/>
      <c r="F622" s="2105"/>
      <c r="G622" s="2005"/>
      <c r="H622" s="2106"/>
      <c r="I622" s="2002"/>
      <c r="J622" s="2005"/>
      <c r="K622" s="2010"/>
      <c r="L622" s="2005"/>
      <c r="M622" s="2011"/>
      <c r="N622" s="2004"/>
      <c r="O622" s="2004"/>
      <c r="P622" s="2004"/>
      <c r="Q622" s="2004"/>
      <c r="R622" s="2004"/>
      <c r="S622" s="2004"/>
      <c r="T622" s="2004"/>
      <c r="U622" s="2004"/>
      <c r="V622" s="2004"/>
      <c r="W622" s="2004"/>
      <c r="X622" s="2004"/>
    </row>
    <row r="623" spans="1:24" s="1128" customFormat="1">
      <c r="A623" s="184"/>
      <c r="B623" s="244" t="s">
        <v>733</v>
      </c>
      <c r="C623" s="710">
        <f>SUM(D613:D619)+SUM(C620:C622)</f>
        <v>810000</v>
      </c>
      <c r="D623" s="144"/>
      <c r="E623" s="2007"/>
      <c r="F623" s="2105"/>
      <c r="G623" s="2005"/>
      <c r="H623" s="2106"/>
      <c r="I623" s="2002"/>
      <c r="J623" s="2005"/>
      <c r="K623" s="2010"/>
      <c r="L623" s="2005"/>
      <c r="M623" s="2011"/>
      <c r="N623" s="2004"/>
      <c r="O623" s="2004"/>
      <c r="P623" s="2004"/>
      <c r="Q623" s="2004"/>
      <c r="R623" s="2004"/>
      <c r="S623" s="2004"/>
      <c r="T623" s="2004"/>
      <c r="U623" s="2004"/>
      <c r="V623" s="2004"/>
      <c r="W623" s="2004"/>
      <c r="X623" s="2004"/>
    </row>
    <row r="624" spans="1:24" s="1128" customFormat="1">
      <c r="A624" s="1996"/>
      <c r="B624" s="2004"/>
      <c r="C624" s="2104"/>
      <c r="D624" s="144"/>
      <c r="E624" s="2007"/>
      <c r="F624" s="2105"/>
      <c r="G624" s="2005"/>
      <c r="H624" s="2106"/>
      <c r="I624" s="2002"/>
      <c r="J624" s="2005"/>
      <c r="K624" s="2010"/>
      <c r="L624" s="2005"/>
      <c r="M624" s="2011"/>
      <c r="N624" s="2004"/>
      <c r="O624" s="2004"/>
      <c r="P624" s="2004"/>
      <c r="Q624" s="2004"/>
      <c r="R624" s="2004"/>
      <c r="S624" s="2004"/>
      <c r="T624" s="2004"/>
      <c r="U624" s="2004"/>
      <c r="V624" s="2004"/>
      <c r="W624" s="2004"/>
      <c r="X624" s="2004"/>
    </row>
    <row r="625" spans="1:24" s="1129" customFormat="1">
      <c r="A625" s="2107"/>
      <c r="B625" s="2023"/>
      <c r="C625" s="2108"/>
      <c r="D625" s="2564"/>
      <c r="E625" s="2017"/>
      <c r="F625" s="2109"/>
      <c r="G625" s="2019"/>
      <c r="H625" s="2110"/>
      <c r="I625" s="2111"/>
      <c r="J625" s="2019"/>
      <c r="K625" s="2021"/>
      <c r="L625" s="2019"/>
      <c r="M625" s="2022"/>
      <c r="N625" s="2023"/>
      <c r="O625" s="2023"/>
      <c r="P625" s="2023"/>
      <c r="Q625" s="2023"/>
      <c r="R625" s="2023"/>
      <c r="S625" s="2023"/>
      <c r="T625" s="2023"/>
      <c r="U625" s="2023"/>
      <c r="V625" s="2023"/>
      <c r="W625" s="2023"/>
      <c r="X625" s="2023"/>
    </row>
    <row r="626" spans="1:24" s="1448" customFormat="1">
      <c r="A626" s="1577" t="s">
        <v>5056</v>
      </c>
      <c r="B626" s="2036"/>
      <c r="C626" s="1449" t="s">
        <v>5057</v>
      </c>
      <c r="D626" s="144"/>
      <c r="E626" s="2040"/>
      <c r="F626" s="2126"/>
      <c r="G626" s="2032"/>
      <c r="H626" s="2127"/>
      <c r="I626" s="2128"/>
      <c r="J626" s="2032"/>
      <c r="K626" s="2034"/>
      <c r="L626" s="2032"/>
      <c r="M626" s="2035"/>
      <c r="N626" s="2036"/>
      <c r="O626" s="2036"/>
      <c r="P626" s="2036"/>
      <c r="Q626" s="2036"/>
      <c r="R626" s="2036"/>
      <c r="S626" s="2036"/>
      <c r="T626" s="2036"/>
      <c r="U626" s="2036"/>
      <c r="V626" s="2036"/>
      <c r="W626" s="2036"/>
      <c r="X626" s="2036"/>
    </row>
    <row r="627" spans="1:24" s="1448" customFormat="1">
      <c r="A627" s="1156">
        <v>5302080</v>
      </c>
      <c r="B627" s="2036" t="s">
        <v>2472</v>
      </c>
      <c r="C627" s="2130" t="s">
        <v>5058</v>
      </c>
      <c r="D627" s="144">
        <v>675000</v>
      </c>
      <c r="E627" s="2040"/>
      <c r="F627" s="2126"/>
      <c r="G627" s="2032"/>
      <c r="H627" s="2127"/>
      <c r="I627" s="2128"/>
      <c r="J627" s="2032"/>
      <c r="K627" s="2034"/>
      <c r="L627" s="2032"/>
      <c r="M627" s="2011">
        <v>43579</v>
      </c>
      <c r="N627" s="2036" t="s">
        <v>728</v>
      </c>
      <c r="O627" s="2036"/>
      <c r="P627" s="2036"/>
      <c r="Q627" s="2036"/>
      <c r="R627" s="2036"/>
      <c r="S627" s="2036"/>
      <c r="T627" s="2036"/>
      <c r="U627" s="2036"/>
      <c r="V627" s="2036"/>
      <c r="W627" s="2036"/>
      <c r="X627" s="2036"/>
    </row>
    <row r="628" spans="1:24" s="1448" customFormat="1">
      <c r="A628" s="1156">
        <v>5303088</v>
      </c>
      <c r="B628" s="2036" t="s">
        <v>775</v>
      </c>
      <c r="C628" s="2130" t="s">
        <v>5059</v>
      </c>
      <c r="D628" s="144">
        <v>735000</v>
      </c>
      <c r="E628" s="2040"/>
      <c r="F628" s="2126"/>
      <c r="G628" s="2032"/>
      <c r="H628" s="2127"/>
      <c r="I628" s="2128"/>
      <c r="J628" s="2032"/>
      <c r="K628" s="2034"/>
      <c r="L628" s="2032"/>
      <c r="M628" s="2011">
        <v>43579</v>
      </c>
      <c r="N628" s="2036" t="s">
        <v>728</v>
      </c>
      <c r="O628" s="2036"/>
      <c r="P628" s="2036"/>
      <c r="Q628" s="2036"/>
      <c r="R628" s="2036"/>
      <c r="S628" s="2036"/>
      <c r="T628" s="2036"/>
      <c r="U628" s="2036"/>
      <c r="V628" s="2036"/>
      <c r="W628" s="2036"/>
      <c r="X628" s="2036"/>
    </row>
    <row r="629" spans="1:24" s="1448" customFormat="1">
      <c r="A629" s="2129"/>
      <c r="B629" s="2036"/>
      <c r="C629" s="2130"/>
      <c r="D629" s="144"/>
      <c r="E629" s="2040"/>
      <c r="F629" s="2126"/>
      <c r="G629" s="2032"/>
      <c r="H629" s="2127"/>
      <c r="I629" s="2128"/>
      <c r="J629" s="2032"/>
      <c r="K629" s="2034"/>
      <c r="L629" s="2032"/>
      <c r="M629" s="2035"/>
      <c r="N629" s="2036"/>
      <c r="O629" s="2036"/>
      <c r="P629" s="2036"/>
      <c r="Q629" s="2036"/>
      <c r="R629" s="2036"/>
      <c r="S629" s="2036"/>
      <c r="T629" s="2036"/>
      <c r="U629" s="2036"/>
      <c r="V629" s="2036"/>
      <c r="W629" s="2036"/>
      <c r="X629" s="2036"/>
    </row>
    <row r="630" spans="1:24" s="1448" customFormat="1">
      <c r="A630" s="2129"/>
      <c r="B630" s="1440" t="s">
        <v>5060</v>
      </c>
      <c r="C630" s="2130"/>
      <c r="D630" s="144"/>
      <c r="E630" s="2040"/>
      <c r="F630" s="2126"/>
      <c r="G630" s="2032"/>
      <c r="H630" s="2127"/>
      <c r="I630" s="2128"/>
      <c r="J630" s="2032"/>
      <c r="K630" s="2034"/>
      <c r="L630" s="2032"/>
      <c r="M630" s="2035"/>
      <c r="N630" s="2036"/>
      <c r="O630" s="2036"/>
      <c r="P630" s="2036"/>
      <c r="Q630" s="2036"/>
      <c r="R630" s="2036"/>
      <c r="S630" s="2036"/>
      <c r="T630" s="2036"/>
      <c r="U630" s="2036"/>
      <c r="V630" s="2036"/>
      <c r="W630" s="2036"/>
      <c r="X630" s="2036"/>
    </row>
    <row r="631" spans="1:24" s="1448" customFormat="1">
      <c r="A631" s="2129"/>
      <c r="B631" s="1440" t="s">
        <v>440</v>
      </c>
      <c r="C631" s="2130"/>
      <c r="D631" s="144"/>
      <c r="E631" s="2040"/>
      <c r="F631" s="2126"/>
      <c r="G631" s="2032"/>
      <c r="H631" s="2127"/>
      <c r="I631" s="2128"/>
      <c r="J631" s="2032"/>
      <c r="K631" s="2034"/>
      <c r="L631" s="2032"/>
      <c r="M631" s="2035"/>
      <c r="N631" s="2036"/>
      <c r="O631" s="2036"/>
      <c r="P631" s="2036"/>
      <c r="Q631" s="2036"/>
      <c r="R631" s="2036"/>
      <c r="S631" s="2036"/>
      <c r="T631" s="2036"/>
      <c r="U631" s="2036"/>
      <c r="V631" s="2036"/>
      <c r="W631" s="2036"/>
      <c r="X631" s="2036"/>
    </row>
    <row r="632" spans="1:24" s="1448" customFormat="1">
      <c r="A632" s="2129"/>
      <c r="B632" s="2036"/>
      <c r="C632" s="2130"/>
      <c r="D632" s="144"/>
      <c r="E632" s="2040"/>
      <c r="F632" s="2126"/>
      <c r="G632" s="2032"/>
      <c r="H632" s="2127"/>
      <c r="I632" s="2128"/>
      <c r="J632" s="2032"/>
      <c r="K632" s="2034"/>
      <c r="L632" s="2032"/>
      <c r="M632" s="2035"/>
      <c r="N632" s="2036"/>
      <c r="O632" s="2036"/>
      <c r="P632" s="2036"/>
      <c r="Q632" s="2036"/>
      <c r="R632" s="2036"/>
      <c r="S632" s="2036"/>
      <c r="T632" s="2036"/>
      <c r="U632" s="2036"/>
      <c r="V632" s="2036"/>
      <c r="W632" s="2036"/>
      <c r="X632" s="2036"/>
    </row>
    <row r="633" spans="1:24" s="1448" customFormat="1">
      <c r="A633" s="725">
        <v>43525</v>
      </c>
      <c r="B633" s="2876" t="s">
        <v>4241</v>
      </c>
      <c r="C633" s="2130"/>
      <c r="D633" s="144"/>
      <c r="E633" s="2040"/>
      <c r="F633" s="671" t="s">
        <v>2216</v>
      </c>
      <c r="G633" s="672"/>
      <c r="H633" s="2196"/>
      <c r="I633" s="670" t="s">
        <v>1016</v>
      </c>
      <c r="J633" s="2032"/>
      <c r="K633" s="2034"/>
      <c r="L633" s="2032"/>
      <c r="M633" s="2035"/>
      <c r="N633" s="2036"/>
      <c r="O633" s="2036"/>
      <c r="P633" s="2036"/>
      <c r="Q633" s="2036"/>
      <c r="R633" s="2036"/>
      <c r="S633" s="2036"/>
      <c r="T633" s="2036"/>
      <c r="U633" s="2036"/>
      <c r="V633" s="2036"/>
      <c r="W633" s="2036"/>
      <c r="X633" s="2036"/>
    </row>
    <row r="634" spans="1:24" s="1448" customFormat="1">
      <c r="A634" s="2129" t="s">
        <v>5061</v>
      </c>
      <c r="B634" s="2036" t="s">
        <v>5062</v>
      </c>
      <c r="C634" s="2130"/>
      <c r="D634" s="144">
        <v>20800</v>
      </c>
      <c r="E634" s="2040"/>
      <c r="F634" s="2128">
        <v>17300</v>
      </c>
      <c r="G634" s="2032"/>
      <c r="H634" s="2127"/>
      <c r="I634" s="2002">
        <f t="shared" ref="I634:I644" si="24">SUM(D634-F634)</f>
        <v>3500</v>
      </c>
      <c r="J634" s="2032"/>
      <c r="K634" s="2034"/>
      <c r="L634" s="2032"/>
      <c r="M634" s="2035"/>
      <c r="N634" s="2036"/>
      <c r="O634" s="2036"/>
      <c r="P634" s="2036"/>
      <c r="Q634" s="2036"/>
      <c r="R634" s="2036"/>
      <c r="S634" s="2036"/>
      <c r="T634" s="2036"/>
      <c r="U634" s="2036"/>
      <c r="V634" s="2036"/>
      <c r="W634" s="2036"/>
      <c r="X634" s="2036"/>
    </row>
    <row r="635" spans="1:24" s="1448" customFormat="1">
      <c r="A635" s="2129" t="s">
        <v>5063</v>
      </c>
      <c r="B635" s="2036" t="s">
        <v>5064</v>
      </c>
      <c r="C635" s="2130"/>
      <c r="D635" s="144">
        <v>16140</v>
      </c>
      <c r="E635" s="2040"/>
      <c r="F635" s="2128">
        <v>13000</v>
      </c>
      <c r="G635" s="2032"/>
      <c r="H635" s="2127"/>
      <c r="I635" s="2002">
        <f t="shared" si="24"/>
        <v>3140</v>
      </c>
      <c r="J635" s="2032"/>
      <c r="K635" s="2034"/>
      <c r="L635" s="2032"/>
      <c r="M635" s="2035"/>
      <c r="N635" s="2036"/>
      <c r="O635" s="2036"/>
      <c r="P635" s="2036"/>
      <c r="Q635" s="2036"/>
      <c r="R635" s="2036"/>
      <c r="S635" s="2036"/>
      <c r="T635" s="2036"/>
      <c r="U635" s="2036"/>
      <c r="V635" s="2036"/>
      <c r="W635" s="2036"/>
      <c r="X635" s="2036"/>
    </row>
    <row r="636" spans="1:24" s="1448" customFormat="1">
      <c r="A636" s="2129" t="s">
        <v>5065</v>
      </c>
      <c r="B636" s="2036" t="s">
        <v>5066</v>
      </c>
      <c r="C636" s="2130"/>
      <c r="D636" s="144">
        <v>81280</v>
      </c>
      <c r="E636" s="2040"/>
      <c r="F636" s="2128">
        <v>66480</v>
      </c>
      <c r="G636" s="2032"/>
      <c r="H636" s="2127"/>
      <c r="I636" s="2002">
        <f t="shared" si="24"/>
        <v>14800</v>
      </c>
      <c r="J636" s="2032"/>
      <c r="K636" s="2034"/>
      <c r="L636" s="2032"/>
      <c r="M636" s="2035"/>
      <c r="N636" s="2036"/>
      <c r="O636" s="2036"/>
      <c r="P636" s="2036"/>
      <c r="Q636" s="2036"/>
      <c r="R636" s="2036"/>
      <c r="S636" s="2036"/>
      <c r="T636" s="2036"/>
      <c r="U636" s="2036"/>
      <c r="V636" s="2036"/>
      <c r="W636" s="2036"/>
      <c r="X636" s="2036"/>
    </row>
    <row r="637" spans="1:24" s="1448" customFormat="1">
      <c r="A637" s="2129" t="s">
        <v>5067</v>
      </c>
      <c r="B637" s="2036" t="s">
        <v>5068</v>
      </c>
      <c r="C637" s="2130"/>
      <c r="D637" s="144">
        <v>56120</v>
      </c>
      <c r="E637" s="2040"/>
      <c r="F637" s="2128">
        <v>43000</v>
      </c>
      <c r="G637" s="2032"/>
      <c r="H637" s="2127"/>
      <c r="I637" s="2002">
        <f t="shared" si="24"/>
        <v>13120</v>
      </c>
      <c r="J637" s="2032"/>
      <c r="K637" s="2034"/>
      <c r="L637" s="2032"/>
      <c r="M637" s="2035"/>
      <c r="N637" s="2036"/>
      <c r="O637" s="2036"/>
      <c r="P637" s="2036"/>
      <c r="Q637" s="2036"/>
      <c r="R637" s="2036"/>
      <c r="S637" s="2036"/>
      <c r="T637" s="2036"/>
      <c r="U637" s="2036"/>
      <c r="V637" s="2036"/>
      <c r="W637" s="2036"/>
      <c r="X637" s="2036"/>
    </row>
    <row r="638" spans="1:24" s="1448" customFormat="1">
      <c r="A638" s="2129" t="s">
        <v>5069</v>
      </c>
      <c r="B638" s="2036" t="s">
        <v>5070</v>
      </c>
      <c r="C638" s="2130"/>
      <c r="D638" s="144">
        <v>9520</v>
      </c>
      <c r="E638" s="2040"/>
      <c r="F638" s="2128">
        <v>6620</v>
      </c>
      <c r="G638" s="2032"/>
      <c r="H638" s="2127"/>
      <c r="I638" s="2002">
        <f t="shared" si="24"/>
        <v>2900</v>
      </c>
      <c r="J638" s="2032"/>
      <c r="K638" s="2034"/>
      <c r="L638" s="2032"/>
      <c r="M638" s="2035"/>
      <c r="N638" s="2036"/>
      <c r="O638" s="2036"/>
      <c r="P638" s="2036"/>
      <c r="Q638" s="2036"/>
      <c r="R638" s="2036"/>
      <c r="S638" s="2036"/>
      <c r="T638" s="2036"/>
      <c r="U638" s="2036"/>
      <c r="V638" s="2036"/>
      <c r="W638" s="2036"/>
      <c r="X638" s="2036"/>
    </row>
    <row r="639" spans="1:24" s="1448" customFormat="1">
      <c r="A639" s="2129" t="s">
        <v>5071</v>
      </c>
      <c r="B639" s="2036" t="s">
        <v>5072</v>
      </c>
      <c r="C639" s="2130"/>
      <c r="D639" s="144">
        <v>11220</v>
      </c>
      <c r="E639" s="2040"/>
      <c r="F639" s="2128">
        <v>8260</v>
      </c>
      <c r="G639" s="2032"/>
      <c r="H639" s="2127"/>
      <c r="I639" s="2002">
        <f t="shared" si="24"/>
        <v>2960</v>
      </c>
      <c r="J639" s="2032"/>
      <c r="K639" s="2034"/>
      <c r="L639" s="2032"/>
      <c r="M639" s="2035"/>
      <c r="N639" s="2036"/>
      <c r="O639" s="2036"/>
      <c r="P639" s="2036"/>
      <c r="Q639" s="2036"/>
      <c r="R639" s="2036"/>
      <c r="S639" s="2036"/>
      <c r="T639" s="2036"/>
      <c r="U639" s="2036"/>
      <c r="V639" s="2036"/>
      <c r="W639" s="2036"/>
      <c r="X639" s="2036"/>
    </row>
    <row r="640" spans="1:24" s="1448" customFormat="1">
      <c r="A640" s="2129" t="s">
        <v>5073</v>
      </c>
      <c r="B640" s="2036" t="s">
        <v>5074</v>
      </c>
      <c r="C640" s="2130"/>
      <c r="D640" s="144">
        <v>10400</v>
      </c>
      <c r="E640" s="2040"/>
      <c r="F640" s="2128">
        <v>7500</v>
      </c>
      <c r="G640" s="2032"/>
      <c r="H640" s="2127"/>
      <c r="I640" s="2002">
        <f t="shared" si="24"/>
        <v>2900</v>
      </c>
      <c r="J640" s="2032"/>
      <c r="K640" s="2034"/>
      <c r="L640" s="2032"/>
      <c r="M640" s="2035"/>
      <c r="N640" s="2036"/>
      <c r="O640" s="2036"/>
      <c r="P640" s="2036"/>
      <c r="Q640" s="2036"/>
      <c r="R640" s="2036"/>
      <c r="S640" s="2036"/>
      <c r="T640" s="2036"/>
      <c r="U640" s="2036"/>
      <c r="V640" s="2036"/>
      <c r="W640" s="2036"/>
      <c r="X640" s="2036"/>
    </row>
    <row r="641" spans="1:24" s="1448" customFormat="1">
      <c r="A641" s="2129" t="s">
        <v>5075</v>
      </c>
      <c r="B641" s="2036" t="s">
        <v>5076</v>
      </c>
      <c r="C641" s="2130"/>
      <c r="D641" s="144">
        <v>11980</v>
      </c>
      <c r="E641" s="2040"/>
      <c r="F641" s="2128">
        <v>9000</v>
      </c>
      <c r="G641" s="2032"/>
      <c r="H641" s="2127"/>
      <c r="I641" s="2002">
        <f t="shared" si="24"/>
        <v>2980</v>
      </c>
      <c r="J641" s="2032"/>
      <c r="K641" s="2034"/>
      <c r="L641" s="2032"/>
      <c r="M641" s="2035"/>
      <c r="N641" s="2036"/>
      <c r="O641" s="2036"/>
      <c r="P641" s="2036"/>
      <c r="Q641" s="2036"/>
      <c r="R641" s="2036"/>
      <c r="S641" s="2036"/>
      <c r="T641" s="2036"/>
      <c r="U641" s="2036"/>
      <c r="V641" s="2036"/>
      <c r="W641" s="2036"/>
      <c r="X641" s="2036"/>
    </row>
    <row r="642" spans="1:24" s="1448" customFormat="1">
      <c r="A642" s="2129" t="s">
        <v>5077</v>
      </c>
      <c r="B642" s="2036" t="s">
        <v>5078</v>
      </c>
      <c r="C642" s="2130"/>
      <c r="D642" s="144">
        <v>10900</v>
      </c>
      <c r="E642" s="2040"/>
      <c r="F642" s="2128">
        <v>8000</v>
      </c>
      <c r="G642" s="2032"/>
      <c r="H642" s="2127"/>
      <c r="I642" s="2002">
        <f t="shared" si="24"/>
        <v>2900</v>
      </c>
      <c r="J642" s="2032"/>
      <c r="K642" s="2034"/>
      <c r="L642" s="2032"/>
      <c r="M642" s="2035"/>
      <c r="N642" s="2036"/>
      <c r="O642" s="2036"/>
      <c r="P642" s="2036"/>
      <c r="Q642" s="2036"/>
      <c r="R642" s="2036"/>
      <c r="S642" s="2036"/>
      <c r="T642" s="2036"/>
      <c r="U642" s="2036"/>
      <c r="V642" s="2036"/>
      <c r="W642" s="2036"/>
      <c r="X642" s="2036"/>
    </row>
    <row r="643" spans="1:24" s="1448" customFormat="1">
      <c r="A643" s="2129" t="s">
        <v>5079</v>
      </c>
      <c r="B643" s="2036" t="s">
        <v>5080</v>
      </c>
      <c r="C643" s="2130"/>
      <c r="D643" s="144">
        <v>20600</v>
      </c>
      <c r="E643" s="2040"/>
      <c r="F643" s="2128">
        <v>17300</v>
      </c>
      <c r="G643" s="2032"/>
      <c r="H643" s="2127"/>
      <c r="I643" s="2002">
        <f t="shared" si="24"/>
        <v>3300</v>
      </c>
      <c r="J643" s="2032"/>
      <c r="K643" s="2034"/>
      <c r="L643" s="2032"/>
      <c r="M643" s="2035"/>
      <c r="N643" s="2036"/>
      <c r="O643" s="2036"/>
      <c r="P643" s="2036"/>
      <c r="Q643" s="2036"/>
      <c r="R643" s="2036"/>
      <c r="S643" s="2036"/>
      <c r="T643" s="2036"/>
      <c r="U643" s="2036"/>
      <c r="V643" s="2036"/>
      <c r="W643" s="2036"/>
      <c r="X643" s="2036"/>
    </row>
    <row r="644" spans="1:24" s="1448" customFormat="1">
      <c r="A644" s="2129" t="s">
        <v>5081</v>
      </c>
      <c r="B644" s="2036" t="s">
        <v>5082</v>
      </c>
      <c r="C644" s="2130"/>
      <c r="D644" s="144">
        <v>14800</v>
      </c>
      <c r="E644" s="2040"/>
      <c r="F644" s="2128">
        <v>11500</v>
      </c>
      <c r="G644" s="2032"/>
      <c r="H644" s="2127"/>
      <c r="I644" s="2002">
        <f t="shared" si="24"/>
        <v>3300</v>
      </c>
      <c r="J644" s="2032"/>
      <c r="K644" s="2034"/>
      <c r="L644" s="2032"/>
      <c r="M644" s="2035"/>
      <c r="N644" s="2036"/>
      <c r="O644" s="2036"/>
      <c r="P644" s="2036"/>
      <c r="Q644" s="2036"/>
      <c r="R644" s="2036"/>
      <c r="S644" s="2036"/>
      <c r="T644" s="2036"/>
      <c r="U644" s="2036"/>
      <c r="V644" s="2036"/>
      <c r="W644" s="2036"/>
      <c r="X644" s="2036"/>
    </row>
    <row r="645" spans="1:24" s="1448" customFormat="1">
      <c r="A645" s="2129"/>
      <c r="B645" s="2036"/>
      <c r="C645" s="2130"/>
      <c r="D645" s="144"/>
      <c r="E645" s="2040"/>
      <c r="F645" s="2126"/>
      <c r="G645" s="2032"/>
      <c r="H645" s="2127"/>
      <c r="I645" s="2128"/>
      <c r="J645" s="2032"/>
      <c r="K645" s="2034"/>
      <c r="L645" s="2032"/>
      <c r="M645" s="2035"/>
      <c r="N645" s="2036"/>
      <c r="O645" s="2036"/>
      <c r="P645" s="2036"/>
      <c r="Q645" s="2036"/>
      <c r="R645" s="2036"/>
      <c r="S645" s="2036"/>
      <c r="T645" s="2036"/>
      <c r="U645" s="2036"/>
      <c r="V645" s="2036"/>
      <c r="W645" s="2036"/>
      <c r="X645" s="2036"/>
    </row>
    <row r="646" spans="1:24" s="1448" customFormat="1">
      <c r="A646" s="2129"/>
      <c r="B646" s="2036"/>
      <c r="C646" s="2130"/>
      <c r="D646" s="144"/>
      <c r="E646" s="2040"/>
      <c r="F646" s="2126"/>
      <c r="G646" s="2032"/>
      <c r="H646" s="2127"/>
      <c r="I646" s="2128"/>
      <c r="J646" s="2032"/>
      <c r="K646" s="2034"/>
      <c r="L646" s="2032"/>
      <c r="M646" s="2035"/>
      <c r="N646" s="2036"/>
      <c r="O646" s="2036"/>
      <c r="P646" s="2036"/>
      <c r="Q646" s="2036"/>
      <c r="R646" s="2036"/>
      <c r="S646" s="2036"/>
      <c r="T646" s="2036"/>
      <c r="U646" s="2036"/>
      <c r="V646" s="2036"/>
      <c r="W646" s="2036"/>
      <c r="X646" s="2036"/>
    </row>
    <row r="647" spans="1:24" s="872" customFormat="1">
      <c r="A647" s="725" t="s">
        <v>5083</v>
      </c>
      <c r="B647" s="2004"/>
      <c r="C647" s="2104"/>
      <c r="D647" s="1487"/>
      <c r="E647" s="2007"/>
      <c r="F647" s="2105"/>
      <c r="G647" s="2005"/>
      <c r="H647" s="2106"/>
      <c r="I647" s="2002"/>
      <c r="J647" s="2005"/>
      <c r="K647" s="2010"/>
      <c r="L647" s="2005"/>
      <c r="M647" s="2011"/>
      <c r="N647" s="2004"/>
      <c r="O647" s="2004"/>
      <c r="P647" s="2004"/>
      <c r="Q647" s="2004"/>
      <c r="R647" s="2004"/>
      <c r="S647" s="2004"/>
      <c r="T647" s="2004"/>
      <c r="U647" s="2004"/>
      <c r="V647" s="2004"/>
      <c r="W647" s="2004"/>
      <c r="X647" s="2004"/>
    </row>
    <row r="648" spans="1:24" s="872" customFormat="1">
      <c r="A648" s="1544" t="s">
        <v>5084</v>
      </c>
      <c r="B648" s="2074" t="s">
        <v>5085</v>
      </c>
      <c r="C648" s="2130" t="s">
        <v>881</v>
      </c>
      <c r="D648" s="1547">
        <v>31000</v>
      </c>
      <c r="E648" s="2007"/>
      <c r="F648" s="2105">
        <v>36000</v>
      </c>
      <c r="G648" s="2005"/>
      <c r="H648" s="2106"/>
      <c r="I648" s="2002">
        <f>SUM(D648-F648)</f>
        <v>-5000</v>
      </c>
      <c r="J648" s="2005"/>
      <c r="K648" s="2010"/>
      <c r="L648" s="2005"/>
      <c r="M648" s="2011"/>
      <c r="N648" s="2004"/>
      <c r="O648" s="2004"/>
      <c r="P648" s="2004"/>
      <c r="Q648" s="2004"/>
      <c r="R648" s="2004"/>
      <c r="S648" s="2004"/>
      <c r="T648" s="2004"/>
      <c r="U648" s="2004"/>
      <c r="V648" s="2004"/>
      <c r="W648" s="2004"/>
      <c r="X648" s="2004"/>
    </row>
    <row r="649" spans="1:24" s="872" customFormat="1">
      <c r="A649" s="1544" t="s">
        <v>5086</v>
      </c>
      <c r="B649" s="2074" t="s">
        <v>5087</v>
      </c>
      <c r="C649" s="2130" t="s">
        <v>884</v>
      </c>
      <c r="D649" s="1547">
        <v>10000</v>
      </c>
      <c r="E649" s="2007"/>
      <c r="F649" s="2105">
        <v>16500</v>
      </c>
      <c r="G649" s="2005"/>
      <c r="H649" s="2106"/>
      <c r="I649" s="2002">
        <f t="shared" ref="I649" si="25">SUM(D649-F649)</f>
        <v>-6500</v>
      </c>
      <c r="J649" s="2005"/>
      <c r="K649" s="2010"/>
      <c r="L649" s="2005"/>
      <c r="M649" s="2011"/>
      <c r="N649" s="2004"/>
      <c r="O649" s="2004"/>
      <c r="P649" s="2004"/>
      <c r="Q649" s="2004"/>
      <c r="R649" s="2004"/>
      <c r="S649" s="2004"/>
      <c r="T649" s="2004"/>
      <c r="U649" s="2004"/>
      <c r="V649" s="2004"/>
      <c r="W649" s="2004"/>
      <c r="X649" s="2004"/>
    </row>
    <row r="650" spans="1:24" s="872" customFormat="1">
      <c r="A650" s="1544" t="s">
        <v>5088</v>
      </c>
      <c r="B650" s="2074" t="s">
        <v>5089</v>
      </c>
      <c r="C650" s="2130"/>
      <c r="D650" s="1547">
        <v>5800</v>
      </c>
      <c r="E650" s="2007"/>
      <c r="F650" s="2105">
        <v>5800</v>
      </c>
      <c r="G650" s="2005"/>
      <c r="H650" s="2106"/>
      <c r="I650" s="2002">
        <f>SUM(D650-F650)</f>
        <v>0</v>
      </c>
      <c r="J650" s="2005"/>
      <c r="K650" s="2010"/>
      <c r="L650" s="2005"/>
      <c r="M650" s="2011"/>
      <c r="N650" s="2004"/>
      <c r="O650" s="2004"/>
      <c r="P650" s="2004"/>
      <c r="Q650" s="2004"/>
      <c r="R650" s="2004"/>
      <c r="S650" s="2004"/>
      <c r="T650" s="2004"/>
      <c r="U650" s="2004"/>
      <c r="V650" s="2004"/>
      <c r="W650" s="2004"/>
      <c r="X650" s="2004"/>
    </row>
    <row r="651" spans="1:24" s="872" customFormat="1">
      <c r="A651" s="1544"/>
      <c r="B651" s="1599"/>
      <c r="C651" s="2130"/>
      <c r="D651" s="1547"/>
      <c r="E651" s="2007"/>
      <c r="F651" s="2105"/>
      <c r="G651" s="2005"/>
      <c r="H651" s="2106"/>
      <c r="I651" s="2002"/>
      <c r="J651" s="2005"/>
      <c r="K651" s="2010"/>
      <c r="L651" s="2005"/>
      <c r="M651" s="2011"/>
      <c r="N651" s="2004"/>
      <c r="O651" s="2004"/>
      <c r="P651" s="2004"/>
      <c r="Q651" s="2004"/>
      <c r="R651" s="2004"/>
      <c r="S651" s="2004"/>
      <c r="T651" s="2004"/>
      <c r="U651" s="2004"/>
      <c r="V651" s="2004"/>
      <c r="W651" s="2004"/>
      <c r="X651" s="2004"/>
    </row>
    <row r="652" spans="1:24" s="1448" customFormat="1">
      <c r="A652" s="2129"/>
      <c r="B652" s="2074" t="s">
        <v>5090</v>
      </c>
      <c r="C652" s="2130"/>
      <c r="D652" s="144"/>
      <c r="E652" s="2040"/>
      <c r="F652" s="2126"/>
      <c r="G652" s="2032"/>
      <c r="H652" s="2127"/>
      <c r="I652" s="2128"/>
      <c r="J652" s="2032"/>
      <c r="K652" s="2034"/>
      <c r="L652" s="2032"/>
      <c r="M652" s="2035"/>
      <c r="N652" s="2036"/>
      <c r="O652" s="2036"/>
      <c r="P652" s="2036"/>
      <c r="Q652" s="2036"/>
      <c r="R652" s="2036"/>
      <c r="S652" s="2036"/>
      <c r="T652" s="2036"/>
      <c r="U652" s="2036"/>
      <c r="V652" s="2036"/>
      <c r="W652" s="2036"/>
      <c r="X652" s="2036"/>
    </row>
    <row r="653" spans="1:24" s="1448" customFormat="1">
      <c r="A653" s="2129"/>
      <c r="B653" s="2036"/>
      <c r="C653" s="2130"/>
      <c r="D653" s="144"/>
      <c r="E653" s="2040"/>
      <c r="F653" s="2126"/>
      <c r="G653" s="2032"/>
      <c r="H653" s="2127"/>
      <c r="I653" s="2128"/>
      <c r="J653" s="2032"/>
      <c r="K653" s="2034"/>
      <c r="L653" s="2032"/>
      <c r="M653" s="2035"/>
      <c r="N653" s="2036"/>
      <c r="O653" s="2036"/>
      <c r="P653" s="2036"/>
      <c r="Q653" s="2036"/>
      <c r="R653" s="2036"/>
      <c r="S653" s="2036"/>
      <c r="T653" s="2036"/>
      <c r="U653" s="2036"/>
      <c r="V653" s="2036"/>
      <c r="W653" s="2036"/>
      <c r="X653" s="2036"/>
    </row>
    <row r="654" spans="1:24" s="1448" customFormat="1">
      <c r="A654" s="2129"/>
      <c r="B654" s="2036"/>
      <c r="C654" s="2130"/>
      <c r="D654" s="144"/>
      <c r="E654" s="2040"/>
      <c r="F654" s="2126"/>
      <c r="G654" s="2032"/>
      <c r="H654" s="2127"/>
      <c r="I654" s="2128"/>
      <c r="J654" s="2032"/>
      <c r="K654" s="2034"/>
      <c r="L654" s="2032"/>
      <c r="M654" s="2035"/>
      <c r="N654" s="2036"/>
      <c r="O654" s="2036"/>
      <c r="P654" s="2036"/>
      <c r="Q654" s="2036"/>
      <c r="R654" s="2036"/>
      <c r="S654" s="2036"/>
      <c r="T654" s="2036"/>
      <c r="U654" s="2036"/>
      <c r="V654" s="2036"/>
      <c r="W654" s="2036"/>
      <c r="X654" s="2036"/>
    </row>
    <row r="655" spans="1:24" s="1128" customFormat="1">
      <c r="A655" s="210" t="s">
        <v>732</v>
      </c>
      <c r="B655" s="216"/>
      <c r="C655" s="217"/>
      <c r="D655" s="144"/>
      <c r="E655" s="2007"/>
      <c r="F655" s="2105"/>
      <c r="G655" s="2005"/>
      <c r="H655" s="2106"/>
      <c r="I655" s="2002"/>
      <c r="J655" s="2005"/>
      <c r="K655" s="2010"/>
      <c r="L655" s="2005"/>
      <c r="M655" s="2011"/>
      <c r="N655" s="2004"/>
      <c r="O655" s="2004"/>
      <c r="P655" s="2004"/>
      <c r="Q655" s="2004"/>
      <c r="R655" s="2004"/>
      <c r="S655" s="2004"/>
      <c r="T655" s="2004"/>
      <c r="U655" s="2004"/>
      <c r="V655" s="2004"/>
      <c r="W655" s="2004"/>
      <c r="X655" s="2004"/>
    </row>
    <row r="656" spans="1:24" s="1128" customFormat="1">
      <c r="A656" s="184"/>
      <c r="B656" s="675" t="s">
        <v>7</v>
      </c>
      <c r="C656" s="684"/>
      <c r="D656" s="144"/>
      <c r="E656" s="2007"/>
      <c r="F656" s="2105"/>
      <c r="G656" s="2005"/>
      <c r="H656" s="2106"/>
      <c r="I656" s="2002"/>
      <c r="J656" s="2005"/>
      <c r="K656" s="2010"/>
      <c r="L656" s="2005"/>
      <c r="M656" s="2011"/>
      <c r="N656" s="2004"/>
      <c r="O656" s="2004"/>
      <c r="P656" s="2004"/>
      <c r="Q656" s="2004"/>
      <c r="R656" s="2004"/>
      <c r="S656" s="2004"/>
      <c r="T656" s="2004"/>
      <c r="U656" s="2004"/>
      <c r="V656" s="2004"/>
      <c r="W656" s="2004"/>
      <c r="X656" s="2004"/>
    </row>
    <row r="657" spans="1:24" s="1128" customFormat="1">
      <c r="A657" s="184"/>
      <c r="B657" s="216"/>
      <c r="C657" s="217"/>
      <c r="D657" s="144"/>
      <c r="E657" s="2007"/>
      <c r="F657" s="2105"/>
      <c r="G657" s="2005"/>
      <c r="H657" s="2106"/>
      <c r="I657" s="2002"/>
      <c r="J657" s="2005"/>
      <c r="K657" s="2010"/>
      <c r="L657" s="2005"/>
      <c r="M657" s="2011"/>
      <c r="N657" s="2004"/>
      <c r="O657" s="2004"/>
      <c r="P657" s="2004"/>
      <c r="Q657" s="2004"/>
      <c r="R657" s="2004"/>
      <c r="S657" s="2004"/>
      <c r="T657" s="2004"/>
      <c r="U657" s="2004"/>
      <c r="V657" s="2004"/>
      <c r="W657" s="2004"/>
      <c r="X657" s="2004"/>
    </row>
    <row r="658" spans="1:24" s="1128" customFormat="1">
      <c r="A658" s="184"/>
      <c r="B658" s="244" t="s">
        <v>733</v>
      </c>
      <c r="C658" s="710">
        <f>SUM(D625:D654)+SUM(C655:C657)</f>
        <v>1720560</v>
      </c>
      <c r="D658" s="144"/>
      <c r="E658" s="2007"/>
      <c r="F658" s="2105"/>
      <c r="G658" s="2005"/>
      <c r="H658" s="2106"/>
      <c r="I658" s="2002"/>
      <c r="J658" s="2005"/>
      <c r="K658" s="2010"/>
      <c r="L658" s="2005"/>
      <c r="M658" s="2011"/>
      <c r="N658" s="2004"/>
      <c r="O658" s="2004"/>
      <c r="P658" s="2004"/>
      <c r="Q658" s="2004"/>
      <c r="R658" s="2004"/>
      <c r="S658" s="2004"/>
      <c r="T658" s="2004"/>
      <c r="U658" s="2004"/>
      <c r="V658" s="2004"/>
      <c r="W658" s="2004"/>
      <c r="X658" s="2004"/>
    </row>
    <row r="659" spans="1:24" s="1128" customFormat="1">
      <c r="A659" s="1996"/>
      <c r="B659" s="2004"/>
      <c r="C659" s="2104"/>
      <c r="D659" s="144"/>
      <c r="E659" s="2007"/>
      <c r="F659" s="2105"/>
      <c r="G659" s="2005"/>
      <c r="H659" s="2106"/>
      <c r="I659" s="2002"/>
      <c r="J659" s="2005"/>
      <c r="K659" s="2010"/>
      <c r="L659" s="2005"/>
      <c r="M659" s="2011"/>
      <c r="N659" s="2004"/>
      <c r="O659" s="2004"/>
      <c r="P659" s="2004"/>
      <c r="Q659" s="2004"/>
      <c r="R659" s="2004"/>
      <c r="S659" s="2004"/>
      <c r="T659" s="2004"/>
      <c r="U659" s="2004"/>
      <c r="V659" s="2004"/>
      <c r="W659" s="2004"/>
      <c r="X659" s="2004"/>
    </row>
    <row r="660" spans="1:24" s="1129" customFormat="1">
      <c r="A660" s="2107"/>
      <c r="B660" s="2023"/>
      <c r="C660" s="2108"/>
      <c r="D660" s="2564"/>
      <c r="E660" s="2017"/>
      <c r="F660" s="2109"/>
      <c r="G660" s="2019"/>
      <c r="H660" s="2110"/>
      <c r="I660" s="2111"/>
      <c r="J660" s="2019"/>
      <c r="K660" s="2021"/>
      <c r="L660" s="2019"/>
      <c r="M660" s="2022"/>
      <c r="N660" s="2023"/>
      <c r="O660" s="2023"/>
      <c r="P660" s="2023"/>
      <c r="Q660" s="2023"/>
      <c r="R660" s="2023"/>
      <c r="S660" s="2023"/>
      <c r="T660" s="2023"/>
      <c r="U660" s="2023"/>
      <c r="V660" s="2023"/>
      <c r="W660" s="2023"/>
      <c r="X660" s="2023"/>
    </row>
    <row r="661" spans="1:24" s="1592" customFormat="1">
      <c r="A661" s="861" t="s">
        <v>5091</v>
      </c>
      <c r="B661" s="2004"/>
      <c r="C661" s="1603" t="s">
        <v>5092</v>
      </c>
      <c r="D661" s="144"/>
      <c r="E661" s="2007"/>
      <c r="F661" s="2105"/>
      <c r="G661" s="2005"/>
      <c r="H661" s="2106"/>
      <c r="I661" s="2002"/>
      <c r="J661" s="2005"/>
      <c r="K661" s="2010"/>
      <c r="L661" s="2005"/>
      <c r="M661" s="2011"/>
      <c r="N661" s="2004"/>
      <c r="O661" s="2004"/>
      <c r="P661" s="2004"/>
      <c r="Q661" s="2004"/>
      <c r="R661" s="2004"/>
      <c r="S661" s="2004"/>
      <c r="T661" s="2004"/>
      <c r="U661" s="2004"/>
      <c r="V661" s="2004"/>
      <c r="W661" s="2004"/>
      <c r="X661" s="2004"/>
    </row>
    <row r="662" spans="1:24" s="1592" customFormat="1">
      <c r="A662" s="1156">
        <v>5306059</v>
      </c>
      <c r="B662" s="2004" t="s">
        <v>5093</v>
      </c>
      <c r="C662" s="2123" t="s">
        <v>5094</v>
      </c>
      <c r="D662" s="144">
        <v>1870000</v>
      </c>
      <c r="E662" s="2007"/>
      <c r="F662" s="2105">
        <v>1595000</v>
      </c>
      <c r="G662" s="2005" t="s">
        <v>98</v>
      </c>
      <c r="H662" s="2106">
        <v>43630</v>
      </c>
      <c r="I662" s="2002" t="s">
        <v>782</v>
      </c>
      <c r="J662" s="1099" t="s">
        <v>449</v>
      </c>
      <c r="K662" s="2010"/>
      <c r="L662" s="2005" t="s">
        <v>67</v>
      </c>
      <c r="M662" s="2011">
        <v>43698</v>
      </c>
      <c r="N662" s="2004" t="s">
        <v>728</v>
      </c>
      <c r="O662" s="2004"/>
      <c r="P662" s="2004"/>
      <c r="Q662" s="2004"/>
      <c r="R662" s="2004"/>
      <c r="S662" s="2004"/>
      <c r="T662" s="2004"/>
      <c r="U662" s="2004"/>
      <c r="V662" s="2004"/>
      <c r="W662" s="2004"/>
      <c r="X662" s="2004"/>
    </row>
    <row r="663" spans="1:24" s="1592" customFormat="1">
      <c r="A663" s="1156">
        <v>5304003</v>
      </c>
      <c r="B663" s="2004" t="s">
        <v>200</v>
      </c>
      <c r="C663" s="1457" t="s">
        <v>5095</v>
      </c>
      <c r="D663" s="144">
        <v>435000</v>
      </c>
      <c r="E663" s="2007"/>
      <c r="F663" s="2105">
        <v>334000</v>
      </c>
      <c r="G663" s="2005" t="s">
        <v>98</v>
      </c>
      <c r="H663" s="2106">
        <v>43557</v>
      </c>
      <c r="I663" s="2002" t="s">
        <v>303</v>
      </c>
      <c r="J663" s="2005"/>
      <c r="K663" s="2010"/>
      <c r="L663" s="2005" t="s">
        <v>67</v>
      </c>
      <c r="M663" s="2011">
        <v>43698</v>
      </c>
      <c r="N663" s="2004" t="s">
        <v>728</v>
      </c>
      <c r="O663" s="2004"/>
      <c r="P663" s="2004"/>
      <c r="Q663" s="2004"/>
      <c r="R663" s="2004"/>
      <c r="S663" s="2004"/>
      <c r="T663" s="2004"/>
      <c r="U663" s="2004"/>
      <c r="V663" s="2004"/>
      <c r="W663" s="2004"/>
      <c r="X663" s="2004"/>
    </row>
    <row r="664" spans="1:24" s="1592" customFormat="1">
      <c r="A664" s="1996"/>
      <c r="B664" s="2004"/>
      <c r="C664" s="1621"/>
      <c r="D664" s="144"/>
      <c r="E664" s="2007"/>
      <c r="F664" s="2105"/>
      <c r="G664" s="2005"/>
      <c r="H664" s="2106"/>
      <c r="I664" s="2002"/>
      <c r="J664" s="2005"/>
      <c r="K664" s="2010"/>
      <c r="L664" s="2005"/>
      <c r="M664" s="2011"/>
      <c r="N664" s="2004"/>
      <c r="O664" s="2004"/>
      <c r="P664" s="2004"/>
      <c r="Q664" s="2004"/>
      <c r="R664" s="2004"/>
      <c r="S664" s="2004"/>
      <c r="T664" s="2004"/>
      <c r="U664" s="2004"/>
      <c r="V664" s="2004"/>
      <c r="W664" s="2004"/>
      <c r="X664" s="2004"/>
    </row>
    <row r="665" spans="1:24" s="1592" customFormat="1">
      <c r="A665" s="1996"/>
      <c r="B665" s="2004"/>
      <c r="C665" s="1621"/>
      <c r="D665" s="144"/>
      <c r="E665" s="2007"/>
      <c r="F665" s="2105"/>
      <c r="G665" s="2005"/>
      <c r="H665" s="2106"/>
      <c r="I665" s="2002"/>
      <c r="J665" s="2005"/>
      <c r="K665" s="2010"/>
      <c r="L665" s="2005"/>
      <c r="M665" s="2011"/>
      <c r="N665" s="2004"/>
      <c r="O665" s="2004"/>
      <c r="P665" s="2004"/>
      <c r="Q665" s="2004"/>
      <c r="R665" s="2004"/>
      <c r="S665" s="2004"/>
      <c r="T665" s="2004"/>
      <c r="U665" s="2004"/>
      <c r="V665" s="2004"/>
      <c r="W665" s="2004"/>
      <c r="X665" s="2004"/>
    </row>
    <row r="666" spans="1:24" s="1592" customFormat="1">
      <c r="A666" s="1996"/>
      <c r="B666" s="2004"/>
      <c r="C666" s="2123"/>
      <c r="D666" s="144"/>
      <c r="E666" s="2007"/>
      <c r="F666" s="2105"/>
      <c r="G666" s="2005"/>
      <c r="H666" s="2106"/>
      <c r="I666" s="2002"/>
      <c r="J666" s="2005"/>
      <c r="K666" s="2010"/>
      <c r="L666" s="2005"/>
      <c r="M666" s="2011"/>
      <c r="N666" s="2004"/>
      <c r="O666" s="2004"/>
      <c r="P666" s="2004"/>
      <c r="Q666" s="2004"/>
      <c r="R666" s="2004"/>
      <c r="S666" s="2004"/>
      <c r="T666" s="2004"/>
      <c r="U666" s="2004"/>
      <c r="V666" s="2004"/>
      <c r="W666" s="2004"/>
      <c r="X666" s="2004"/>
    </row>
    <row r="667" spans="1:24" s="1592" customFormat="1">
      <c r="A667" s="725">
        <v>43647</v>
      </c>
      <c r="B667" s="2876" t="s">
        <v>4241</v>
      </c>
      <c r="C667" s="2104"/>
      <c r="D667" s="144"/>
      <c r="E667" s="2007"/>
      <c r="F667" s="671" t="s">
        <v>2216</v>
      </c>
      <c r="G667" s="672"/>
      <c r="H667" s="2196"/>
      <c r="I667" s="670" t="s">
        <v>1016</v>
      </c>
      <c r="J667" s="2005"/>
      <c r="K667" s="2010"/>
      <c r="L667" s="2005"/>
      <c r="M667" s="2011"/>
      <c r="N667" s="2004"/>
      <c r="O667" s="2004"/>
      <c r="P667" s="2004"/>
      <c r="Q667" s="2004"/>
      <c r="R667" s="2004"/>
      <c r="S667" s="2004"/>
      <c r="T667" s="2004"/>
      <c r="U667" s="2004"/>
      <c r="V667" s="2004"/>
      <c r="W667" s="2004"/>
      <c r="X667" s="2004"/>
    </row>
    <row r="668" spans="1:24">
      <c r="A668" s="2005" t="s">
        <v>5096</v>
      </c>
      <c r="B668" s="2004" t="s">
        <v>5097</v>
      </c>
      <c r="C668" s="2004"/>
      <c r="D668" s="2178">
        <v>25300</v>
      </c>
      <c r="E668" s="2007"/>
      <c r="F668" s="2105">
        <v>21319</v>
      </c>
      <c r="G668" s="2005"/>
      <c r="H668" s="2106"/>
      <c r="I668" s="2002">
        <f t="shared" ref="I668:I679" si="26">SUM(D668-F668)</f>
        <v>3981</v>
      </c>
      <c r="J668" s="2005"/>
      <c r="K668" s="2010"/>
      <c r="L668" s="2005"/>
      <c r="M668" s="2011"/>
      <c r="N668" s="2004"/>
      <c r="O668" s="2004"/>
      <c r="P668" s="2004"/>
      <c r="Q668" s="2004"/>
      <c r="R668" s="2004"/>
      <c r="S668" s="2004"/>
      <c r="T668" s="2004"/>
      <c r="U668" s="2004"/>
      <c r="V668" s="2004"/>
      <c r="W668" s="2004"/>
      <c r="X668" s="2004"/>
    </row>
    <row r="669" spans="1:24">
      <c r="A669" s="2005" t="s">
        <v>5098</v>
      </c>
      <c r="B669" s="2004" t="s">
        <v>5099</v>
      </c>
      <c r="C669" s="2004"/>
      <c r="D669" s="2178">
        <v>16216</v>
      </c>
      <c r="E669" s="2007"/>
      <c r="F669" s="2105">
        <v>12836</v>
      </c>
      <c r="G669" s="2005"/>
      <c r="H669" s="2106"/>
      <c r="I669" s="2002">
        <f t="shared" si="26"/>
        <v>3380</v>
      </c>
      <c r="J669" s="2005"/>
      <c r="K669" s="2010"/>
      <c r="L669" s="2005"/>
      <c r="M669" s="2011"/>
      <c r="N669" s="2004"/>
      <c r="O669" s="2004"/>
      <c r="P669" s="2004"/>
      <c r="Q669" s="2004"/>
      <c r="R669" s="2004"/>
      <c r="S669" s="2004"/>
      <c r="T669" s="2004"/>
      <c r="U669" s="2004"/>
      <c r="V669" s="2004"/>
      <c r="W669" s="2004"/>
      <c r="X669" s="2004"/>
    </row>
    <row r="670" spans="1:24">
      <c r="A670" s="2005" t="s">
        <v>5100</v>
      </c>
      <c r="B670" s="2004" t="s">
        <v>5101</v>
      </c>
      <c r="C670" s="2004"/>
      <c r="D670" s="2178">
        <v>7582</v>
      </c>
      <c r="E670" s="2007"/>
      <c r="F670" s="2105">
        <v>4770</v>
      </c>
      <c r="G670" s="2005"/>
      <c r="H670" s="2106"/>
      <c r="I670" s="2002">
        <f t="shared" si="26"/>
        <v>2812</v>
      </c>
      <c r="J670" s="2005"/>
      <c r="K670" s="2010"/>
      <c r="L670" s="2005"/>
      <c r="M670" s="2011"/>
      <c r="N670" s="2004"/>
      <c r="O670" s="2004"/>
      <c r="P670" s="2004"/>
      <c r="Q670" s="2004"/>
      <c r="R670" s="2004"/>
      <c r="S670" s="2004"/>
      <c r="T670" s="2004"/>
      <c r="U670" s="2004"/>
      <c r="V670" s="2004"/>
      <c r="W670" s="2004"/>
      <c r="X670" s="2004"/>
    </row>
    <row r="671" spans="1:24">
      <c r="A671" s="2005" t="s">
        <v>5102</v>
      </c>
      <c r="B671" s="2004" t="s">
        <v>5103</v>
      </c>
      <c r="C671" s="2004"/>
      <c r="D671" s="2178">
        <v>7388</v>
      </c>
      <c r="E671" s="2007"/>
      <c r="F671" s="2105">
        <v>4600</v>
      </c>
      <c r="G671" s="2005"/>
      <c r="H671" s="2106"/>
      <c r="I671" s="2002">
        <f t="shared" si="26"/>
        <v>2788</v>
      </c>
      <c r="J671" s="2005"/>
      <c r="K671" s="2010"/>
      <c r="L671" s="2005"/>
      <c r="M671" s="2011"/>
      <c r="N671" s="2004"/>
      <c r="O671" s="2004"/>
      <c r="P671" s="2004"/>
      <c r="Q671" s="2004"/>
      <c r="R671" s="2004"/>
      <c r="S671" s="2004"/>
      <c r="T671" s="2004"/>
      <c r="U671" s="2004"/>
      <c r="V671" s="2004"/>
      <c r="W671" s="2004"/>
      <c r="X671" s="2004"/>
    </row>
    <row r="672" spans="1:24">
      <c r="A672" s="2005" t="s">
        <v>5104</v>
      </c>
      <c r="B672" s="2004" t="s">
        <v>5105</v>
      </c>
      <c r="C672" s="2004"/>
      <c r="D672" s="2178">
        <v>7362</v>
      </c>
      <c r="E672" s="2007"/>
      <c r="F672" s="2105">
        <v>4550</v>
      </c>
      <c r="G672" s="2005"/>
      <c r="H672" s="2106"/>
      <c r="I672" s="2002">
        <f t="shared" si="26"/>
        <v>2812</v>
      </c>
      <c r="J672" s="2005"/>
      <c r="K672" s="2010"/>
      <c r="L672" s="2005"/>
      <c r="M672" s="2011"/>
      <c r="N672" s="2004"/>
      <c r="O672" s="2004"/>
      <c r="P672" s="2004"/>
      <c r="Q672" s="2004"/>
      <c r="R672" s="2004"/>
      <c r="S672" s="2004"/>
      <c r="T672" s="2004"/>
      <c r="U672" s="2004"/>
      <c r="V672" s="2004"/>
      <c r="W672" s="2004"/>
      <c r="X672" s="2004"/>
    </row>
    <row r="673" spans="1:24">
      <c r="A673" s="2005" t="s">
        <v>5106</v>
      </c>
      <c r="B673" s="2004" t="s">
        <v>5107</v>
      </c>
      <c r="C673" s="2004"/>
      <c r="D673" s="2178">
        <v>8036</v>
      </c>
      <c r="E673" s="2007"/>
      <c r="F673" s="2105">
        <v>5200</v>
      </c>
      <c r="G673" s="2005"/>
      <c r="H673" s="2106"/>
      <c r="I673" s="2002">
        <f t="shared" si="26"/>
        <v>2836</v>
      </c>
      <c r="J673" s="2005"/>
      <c r="K673" s="2010"/>
      <c r="L673" s="2005"/>
      <c r="M673" s="2011"/>
      <c r="N673" s="2004"/>
      <c r="O673" s="2004"/>
      <c r="P673" s="2004"/>
      <c r="Q673" s="2004"/>
      <c r="R673" s="2004"/>
      <c r="S673" s="2004"/>
      <c r="T673" s="2004"/>
      <c r="U673" s="2004"/>
      <c r="V673" s="2004"/>
      <c r="W673" s="2004"/>
      <c r="X673" s="2004"/>
    </row>
    <row r="674" spans="1:24">
      <c r="A674" s="2005" t="s">
        <v>5108</v>
      </c>
      <c r="B674" s="2004" t="s">
        <v>5109</v>
      </c>
      <c r="C674" s="2004"/>
      <c r="D674" s="2178">
        <v>14480</v>
      </c>
      <c r="E674" s="2007"/>
      <c r="F674" s="2105">
        <v>11500</v>
      </c>
      <c r="G674" s="2005"/>
      <c r="H674" s="2106"/>
      <c r="I674" s="2002">
        <f t="shared" si="26"/>
        <v>2980</v>
      </c>
      <c r="J674" s="2005"/>
      <c r="K674" s="2010"/>
      <c r="L674" s="2005"/>
      <c r="M674" s="2011"/>
      <c r="N674" s="2004"/>
      <c r="O674" s="2004"/>
      <c r="P674" s="2004"/>
      <c r="Q674" s="2004"/>
      <c r="R674" s="2004"/>
      <c r="S674" s="2004"/>
      <c r="T674" s="2004"/>
      <c r="U674" s="2004"/>
      <c r="V674" s="2004"/>
      <c r="W674" s="2004"/>
      <c r="X674" s="2004"/>
    </row>
    <row r="675" spans="1:24">
      <c r="A675" s="2005" t="s">
        <v>5110</v>
      </c>
      <c r="B675" s="2004" t="s">
        <v>5111</v>
      </c>
      <c r="C675" s="2004"/>
      <c r="D675" s="2178">
        <v>52120</v>
      </c>
      <c r="E675" s="2007"/>
      <c r="F675" s="2105">
        <v>39320</v>
      </c>
      <c r="G675" s="2005"/>
      <c r="H675" s="2106"/>
      <c r="I675" s="2002">
        <f t="shared" si="26"/>
        <v>12800</v>
      </c>
      <c r="J675" s="2005"/>
      <c r="K675" s="2010"/>
      <c r="L675" s="2005"/>
      <c r="M675" s="2011"/>
      <c r="N675" s="2004"/>
      <c r="O675" s="2004"/>
      <c r="P675" s="2004"/>
      <c r="Q675" s="2004"/>
      <c r="R675" s="2004"/>
      <c r="S675" s="2004"/>
      <c r="T675" s="2004"/>
      <c r="U675" s="2004"/>
      <c r="V675" s="2004"/>
      <c r="W675" s="2004"/>
      <c r="X675" s="2004"/>
    </row>
    <row r="676" spans="1:24">
      <c r="A676" s="2005" t="s">
        <v>5112</v>
      </c>
      <c r="B676" s="2004" t="s">
        <v>5113</v>
      </c>
      <c r="C676" s="2004"/>
      <c r="D676" s="2178">
        <v>63100</v>
      </c>
      <c r="E676" s="2007"/>
      <c r="F676" s="2105">
        <v>49500</v>
      </c>
      <c r="G676" s="2005"/>
      <c r="H676" s="2106"/>
      <c r="I676" s="2002">
        <f t="shared" si="26"/>
        <v>13600</v>
      </c>
      <c r="J676" s="2005"/>
      <c r="K676" s="2010"/>
      <c r="L676" s="2005"/>
      <c r="M676" s="2011"/>
      <c r="N676" s="2004"/>
      <c r="O676" s="2004"/>
      <c r="P676" s="2004"/>
      <c r="Q676" s="2004"/>
      <c r="R676" s="2004"/>
      <c r="S676" s="2004"/>
      <c r="T676" s="2004"/>
      <c r="U676" s="2004"/>
      <c r="V676" s="2004"/>
      <c r="W676" s="2004"/>
      <c r="X676" s="2004"/>
    </row>
    <row r="677" spans="1:24">
      <c r="A677" s="2005" t="s">
        <v>5114</v>
      </c>
      <c r="B677" s="2004" t="s">
        <v>5115</v>
      </c>
      <c r="C677" s="2004"/>
      <c r="D677" s="2178">
        <v>58580</v>
      </c>
      <c r="E677" s="2007"/>
      <c r="F677" s="2105">
        <v>45700</v>
      </c>
      <c r="G677" s="2005"/>
      <c r="H677" s="2106"/>
      <c r="I677" s="2002">
        <f t="shared" si="26"/>
        <v>12880</v>
      </c>
      <c r="J677" s="2005"/>
      <c r="K677" s="2010"/>
      <c r="L677" s="2005"/>
      <c r="M677" s="2011"/>
      <c r="N677" s="2004"/>
      <c r="O677" s="2004"/>
      <c r="P677" s="2004"/>
      <c r="Q677" s="2004"/>
      <c r="R677" s="2004"/>
      <c r="S677" s="2004"/>
      <c r="T677" s="2004"/>
      <c r="U677" s="2004"/>
      <c r="V677" s="2004"/>
      <c r="W677" s="2004"/>
      <c r="X677" s="2004"/>
    </row>
    <row r="678" spans="1:24">
      <c r="A678" s="1492" t="s">
        <v>5116</v>
      </c>
      <c r="B678" s="2004" t="s">
        <v>5117</v>
      </c>
      <c r="C678" s="2004"/>
      <c r="D678" s="2178">
        <v>52880</v>
      </c>
      <c r="E678" s="2007"/>
      <c r="F678" s="2105">
        <v>40000</v>
      </c>
      <c r="G678" s="2005"/>
      <c r="H678" s="2106"/>
      <c r="I678" s="2002">
        <f t="shared" si="26"/>
        <v>12880</v>
      </c>
      <c r="J678" s="2005"/>
      <c r="K678" s="2010"/>
      <c r="L678" s="2005"/>
      <c r="M678" s="2011"/>
      <c r="N678" s="2004"/>
      <c r="O678" s="2004"/>
      <c r="P678" s="2004"/>
      <c r="Q678" s="2004"/>
      <c r="R678" s="2004"/>
      <c r="S678" s="2004"/>
      <c r="T678" s="2004"/>
      <c r="U678" s="2004"/>
      <c r="V678" s="2004"/>
      <c r="W678" s="2004"/>
      <c r="X678" s="2004"/>
    </row>
    <row r="679" spans="1:24">
      <c r="A679" s="2005" t="s">
        <v>5118</v>
      </c>
      <c r="B679" s="2004" t="s">
        <v>5119</v>
      </c>
      <c r="C679" s="2004"/>
      <c r="D679" s="2178">
        <v>60120</v>
      </c>
      <c r="E679" s="2007"/>
      <c r="F679" s="2105">
        <v>47000</v>
      </c>
      <c r="G679" s="2005"/>
      <c r="H679" s="2106"/>
      <c r="I679" s="2002">
        <f t="shared" si="26"/>
        <v>13120</v>
      </c>
      <c r="J679" s="2005"/>
      <c r="K679" s="2010"/>
      <c r="L679" s="2005"/>
      <c r="M679" s="2011"/>
      <c r="N679" s="2004"/>
      <c r="O679" s="2004"/>
      <c r="P679" s="2004"/>
      <c r="Q679" s="2004"/>
      <c r="R679" s="2004"/>
      <c r="S679" s="2004"/>
      <c r="T679" s="2004"/>
      <c r="U679" s="2004"/>
      <c r="V679" s="2004"/>
      <c r="W679" s="2004"/>
      <c r="X679" s="2004"/>
    </row>
    <row r="682" spans="1:24">
      <c r="A682" s="725" t="s">
        <v>5083</v>
      </c>
      <c r="B682" s="2004"/>
      <c r="C682" s="2004"/>
      <c r="D682" s="2178"/>
      <c r="E682" s="2007"/>
      <c r="F682" s="2005"/>
      <c r="G682" s="2005"/>
      <c r="H682" s="2106"/>
      <c r="I682" s="2005"/>
      <c r="J682" s="2005"/>
      <c r="K682" s="2010"/>
      <c r="L682" s="2005"/>
      <c r="M682" s="2011"/>
      <c r="N682" s="2004"/>
      <c r="O682" s="2004"/>
      <c r="P682" s="2004"/>
      <c r="Q682" s="2004"/>
      <c r="R682" s="2004"/>
      <c r="S682" s="2004"/>
      <c r="T682" s="2004"/>
      <c r="U682" s="2004"/>
      <c r="V682" s="2004"/>
      <c r="W682" s="2004"/>
      <c r="X682" s="2004"/>
    </row>
    <row r="683" spans="1:24">
      <c r="A683" s="2043" t="s">
        <v>5120</v>
      </c>
      <c r="B683" s="2004" t="s">
        <v>5121</v>
      </c>
      <c r="C683" s="2004"/>
      <c r="D683" s="2178">
        <v>0</v>
      </c>
      <c r="E683" s="2007" t="s">
        <v>5122</v>
      </c>
      <c r="F683" s="2105">
        <v>9780</v>
      </c>
      <c r="G683" s="2005"/>
      <c r="H683" s="2106"/>
      <c r="I683" s="2002">
        <f>SUM(D683-F683)</f>
        <v>-9780</v>
      </c>
      <c r="J683" s="2005"/>
      <c r="K683" s="2010"/>
      <c r="L683" s="2005"/>
      <c r="M683" s="2011"/>
      <c r="N683" s="2004"/>
      <c r="O683" s="2004"/>
      <c r="P683" s="2004"/>
      <c r="Q683" s="2004"/>
      <c r="R683" s="2004"/>
      <c r="S683" s="2004"/>
      <c r="T683" s="2004"/>
      <c r="U683" s="2004"/>
      <c r="V683" s="2004"/>
      <c r="W683" s="2004"/>
      <c r="X683" s="2004"/>
    </row>
    <row r="684" spans="1:24">
      <c r="A684" s="2043" t="s">
        <v>5123</v>
      </c>
      <c r="B684" s="2004" t="s">
        <v>5124</v>
      </c>
      <c r="C684" s="2004"/>
      <c r="D684" s="2178">
        <v>0</v>
      </c>
      <c r="E684" s="2007" t="s">
        <v>5122</v>
      </c>
      <c r="F684" s="2105">
        <v>12970</v>
      </c>
      <c r="G684" s="2005"/>
      <c r="H684" s="2106"/>
      <c r="I684" s="2002">
        <f>SUM(D684-F684)</f>
        <v>-12970</v>
      </c>
      <c r="J684" s="2005"/>
      <c r="K684" s="2010"/>
      <c r="L684" s="2005"/>
      <c r="M684" s="2011"/>
      <c r="N684" s="2004"/>
      <c r="O684" s="2004"/>
      <c r="P684" s="2004"/>
      <c r="Q684" s="2004"/>
      <c r="R684" s="2004"/>
      <c r="S684" s="2004"/>
      <c r="T684" s="2004"/>
      <c r="U684" s="2004"/>
      <c r="V684" s="2004"/>
      <c r="W684" s="2004"/>
      <c r="X684" s="2004"/>
    </row>
    <row r="685" spans="1:24">
      <c r="A685" s="2005" t="s">
        <v>5125</v>
      </c>
      <c r="B685" s="2004" t="s">
        <v>5126</v>
      </c>
      <c r="C685" s="2004"/>
      <c r="D685" s="2178">
        <v>8750</v>
      </c>
      <c r="E685" s="2007"/>
      <c r="F685" s="2105">
        <v>0</v>
      </c>
      <c r="G685" s="2098" t="s">
        <v>5127</v>
      </c>
      <c r="H685" s="2106"/>
      <c r="I685" s="2002">
        <f t="shared" ref="I685:I687" si="27">SUM(D685-F685)</f>
        <v>8750</v>
      </c>
      <c r="J685" s="2005"/>
      <c r="K685" s="2010"/>
      <c r="L685" s="2005"/>
      <c r="M685" s="2011"/>
      <c r="N685" s="2004"/>
      <c r="O685" s="2004"/>
      <c r="P685" s="2004"/>
      <c r="Q685" s="2004"/>
      <c r="R685" s="2004"/>
      <c r="S685" s="2004"/>
      <c r="T685" s="2004"/>
      <c r="U685" s="2004"/>
      <c r="V685" s="2004"/>
      <c r="W685" s="2004"/>
      <c r="X685" s="2004"/>
    </row>
    <row r="686" spans="1:24">
      <c r="A686" s="2005" t="s">
        <v>5128</v>
      </c>
      <c r="B686" s="2004" t="s">
        <v>5129</v>
      </c>
      <c r="C686" s="2004"/>
      <c r="D686" s="2178">
        <v>8750</v>
      </c>
      <c r="E686" s="2007"/>
      <c r="F686" s="2105">
        <v>0</v>
      </c>
      <c r="G686" s="2098" t="s">
        <v>5127</v>
      </c>
      <c r="H686" s="2106"/>
      <c r="I686" s="2002">
        <f t="shared" si="27"/>
        <v>8750</v>
      </c>
      <c r="J686" s="2005"/>
      <c r="K686" s="2010"/>
      <c r="L686" s="2005"/>
      <c r="M686" s="2011"/>
      <c r="N686" s="2004"/>
      <c r="O686" s="2004"/>
      <c r="P686" s="2004"/>
      <c r="Q686" s="2004"/>
      <c r="R686" s="2004"/>
      <c r="S686" s="2004"/>
      <c r="T686" s="2004"/>
      <c r="U686" s="2004"/>
      <c r="V686" s="2004"/>
      <c r="W686" s="2004"/>
      <c r="X686" s="2004"/>
    </row>
    <row r="687" spans="1:24">
      <c r="A687" s="1492" t="s">
        <v>5130</v>
      </c>
      <c r="B687" s="1440" t="s">
        <v>5131</v>
      </c>
      <c r="C687" s="2042"/>
      <c r="D687" s="1653">
        <v>17900</v>
      </c>
      <c r="E687" s="2007"/>
      <c r="F687" s="2105">
        <v>0</v>
      </c>
      <c r="G687" s="2005"/>
      <c r="H687" s="2106"/>
      <c r="I687" s="2002">
        <f t="shared" si="27"/>
        <v>17900</v>
      </c>
      <c r="J687" s="2005"/>
      <c r="K687" s="2010"/>
      <c r="L687" s="2005"/>
      <c r="M687" s="2011"/>
      <c r="N687" s="2004"/>
      <c r="O687" s="2004"/>
      <c r="P687" s="2004"/>
      <c r="Q687" s="2004"/>
      <c r="R687" s="2004"/>
      <c r="S687" s="2004"/>
      <c r="T687" s="2004"/>
      <c r="U687" s="2004"/>
      <c r="V687" s="2004"/>
      <c r="W687" s="2004"/>
      <c r="X687" s="2004"/>
    </row>
    <row r="688" spans="1:24" s="1128" customFormat="1">
      <c r="A688" s="2202"/>
      <c r="B688" s="1440"/>
      <c r="C688" s="2123"/>
      <c r="D688" s="1487"/>
      <c r="E688" s="2007"/>
      <c r="F688" s="2105"/>
      <c r="G688" s="2005"/>
      <c r="H688" s="2106"/>
      <c r="I688" s="2002"/>
      <c r="J688" s="2005"/>
      <c r="K688" s="2010"/>
      <c r="L688" s="2005"/>
      <c r="M688" s="2011"/>
      <c r="N688" s="2004"/>
      <c r="O688" s="2004"/>
      <c r="P688" s="2004"/>
      <c r="Q688" s="2004"/>
      <c r="R688" s="2004"/>
      <c r="S688" s="2004"/>
      <c r="T688" s="2004"/>
      <c r="U688" s="2004"/>
      <c r="V688" s="2004"/>
      <c r="W688" s="2004"/>
      <c r="X688" s="2004"/>
    </row>
    <row r="689" spans="1:24" s="1128" customFormat="1">
      <c r="A689" s="2202"/>
      <c r="B689" s="1440" t="s">
        <v>5132</v>
      </c>
      <c r="C689" s="2123"/>
      <c r="D689" s="1487"/>
      <c r="E689" s="2007"/>
      <c r="F689" s="2105"/>
      <c r="G689" s="2005"/>
      <c r="H689" s="2106"/>
      <c r="I689" s="2002"/>
      <c r="J689" s="2005"/>
      <c r="K689" s="2010"/>
      <c r="L689" s="2005"/>
      <c r="M689" s="2011"/>
      <c r="N689" s="2004"/>
      <c r="O689" s="2004"/>
      <c r="P689" s="2004"/>
      <c r="Q689" s="2004"/>
      <c r="R689" s="2004"/>
      <c r="S689" s="2004"/>
      <c r="T689" s="2004"/>
      <c r="U689" s="2004"/>
      <c r="V689" s="2004"/>
      <c r="W689" s="2004"/>
      <c r="X689" s="2004"/>
    </row>
    <row r="690" spans="1:24" s="1128" customFormat="1">
      <c r="A690" s="2202"/>
      <c r="B690" s="1440" t="s">
        <v>440</v>
      </c>
      <c r="C690" s="2123"/>
      <c r="D690" s="1487"/>
      <c r="E690" s="2007"/>
      <c r="F690" s="2105"/>
      <c r="G690" s="2005"/>
      <c r="H690" s="2106"/>
      <c r="I690" s="2002"/>
      <c r="J690" s="2005"/>
      <c r="K690" s="2010"/>
      <c r="L690" s="2005"/>
      <c r="M690" s="2011"/>
      <c r="N690" s="2004"/>
      <c r="O690" s="2004"/>
      <c r="P690" s="2004"/>
      <c r="Q690" s="2004"/>
      <c r="R690" s="2004"/>
      <c r="S690" s="2004"/>
      <c r="T690" s="2004"/>
      <c r="U690" s="2004"/>
      <c r="V690" s="2004"/>
      <c r="W690" s="2004"/>
      <c r="X690" s="2004"/>
    </row>
    <row r="691" spans="1:24" s="1128" customFormat="1">
      <c r="A691" s="2202"/>
      <c r="B691" s="2042"/>
      <c r="C691" s="2123"/>
      <c r="D691" s="1487"/>
      <c r="E691" s="2007"/>
      <c r="F691" s="2105"/>
      <c r="G691" s="2005"/>
      <c r="H691" s="2106"/>
      <c r="I691" s="2002"/>
      <c r="J691" s="2005"/>
      <c r="K691" s="2010"/>
      <c r="L691" s="2005"/>
      <c r="M691" s="2011"/>
      <c r="N691" s="2004"/>
      <c r="O691" s="2004"/>
      <c r="P691" s="2004"/>
      <c r="Q691" s="2004"/>
      <c r="R691" s="2004"/>
      <c r="S691" s="2004"/>
      <c r="T691" s="2004"/>
      <c r="U691" s="2004"/>
      <c r="V691" s="2004"/>
      <c r="W691" s="2004"/>
      <c r="X691" s="2004"/>
    </row>
    <row r="692" spans="1:24" s="1128" customFormat="1">
      <c r="A692" s="1996"/>
      <c r="B692" s="2004"/>
      <c r="C692" s="2104"/>
      <c r="D692" s="144"/>
      <c r="E692" s="2007"/>
      <c r="F692" s="2105"/>
      <c r="G692" s="2005"/>
      <c r="H692" s="2106"/>
      <c r="I692" s="2002"/>
      <c r="J692" s="2005"/>
      <c r="K692" s="2010"/>
      <c r="L692" s="2005"/>
      <c r="M692" s="2011"/>
      <c r="N692" s="2004"/>
      <c r="O692" s="2004"/>
      <c r="P692" s="2004"/>
      <c r="Q692" s="2004"/>
      <c r="R692" s="2004"/>
      <c r="S692" s="2004"/>
      <c r="T692" s="2004"/>
      <c r="U692" s="2004"/>
      <c r="V692" s="2004"/>
      <c r="W692" s="2004"/>
      <c r="X692" s="2004"/>
    </row>
    <row r="693" spans="1:24" s="1592" customFormat="1">
      <c r="A693" s="210" t="s">
        <v>732</v>
      </c>
      <c r="B693" s="216"/>
      <c r="C693" s="217"/>
      <c r="D693" s="144"/>
      <c r="E693" s="2007"/>
      <c r="F693" s="2105"/>
      <c r="G693" s="2005"/>
      <c r="H693" s="2106"/>
      <c r="I693" s="2002"/>
      <c r="J693" s="2005"/>
      <c r="K693" s="2010"/>
      <c r="L693" s="2005"/>
      <c r="M693" s="2011"/>
      <c r="N693" s="2004"/>
      <c r="O693" s="2004"/>
      <c r="P693" s="2004"/>
      <c r="Q693" s="2004"/>
      <c r="R693" s="2004"/>
      <c r="S693" s="2004"/>
      <c r="T693" s="2004"/>
      <c r="U693" s="2004"/>
      <c r="V693" s="2004"/>
      <c r="W693" s="2004"/>
      <c r="X693" s="2004"/>
    </row>
    <row r="694" spans="1:24" s="1592" customFormat="1">
      <c r="A694" s="184"/>
      <c r="B694" s="675" t="s">
        <v>7</v>
      </c>
      <c r="C694" s="684"/>
      <c r="D694" s="144"/>
      <c r="E694" s="2007"/>
      <c r="F694" s="2105"/>
      <c r="G694" s="2005"/>
      <c r="H694" s="2106"/>
      <c r="I694" s="2002"/>
      <c r="J694" s="2005"/>
      <c r="K694" s="2010"/>
      <c r="L694" s="2005"/>
      <c r="M694" s="2011"/>
      <c r="N694" s="2004"/>
      <c r="O694" s="2004"/>
      <c r="P694" s="2004"/>
      <c r="Q694" s="2004"/>
      <c r="R694" s="2004"/>
      <c r="S694" s="2004"/>
      <c r="T694" s="2004"/>
      <c r="U694" s="2004"/>
      <c r="V694" s="2004"/>
      <c r="W694" s="2004"/>
      <c r="X694" s="2004"/>
    </row>
    <row r="695" spans="1:24" s="1592" customFormat="1">
      <c r="A695" s="184"/>
      <c r="B695" s="216"/>
      <c r="C695" s="217"/>
      <c r="D695" s="144"/>
      <c r="E695" s="2007"/>
      <c r="F695" s="2105"/>
      <c r="G695" s="2005"/>
      <c r="H695" s="2106"/>
      <c r="I695" s="2002"/>
      <c r="J695" s="2005"/>
      <c r="K695" s="2010"/>
      <c r="L695" s="2005"/>
      <c r="M695" s="2011"/>
      <c r="N695" s="2004"/>
      <c r="O695" s="2004"/>
      <c r="P695" s="2004"/>
      <c r="Q695" s="2004"/>
      <c r="R695" s="2004"/>
      <c r="S695" s="2004"/>
      <c r="T695" s="2004"/>
      <c r="U695" s="2004"/>
      <c r="V695" s="2004"/>
      <c r="W695" s="2004"/>
      <c r="X695" s="2004"/>
    </row>
    <row r="696" spans="1:24" s="1592" customFormat="1">
      <c r="A696" s="184"/>
      <c r="B696" s="244" t="s">
        <v>733</v>
      </c>
      <c r="C696" s="710">
        <f>SUM(D660:D692)+SUM(C693:C695)</f>
        <v>2713564</v>
      </c>
      <c r="D696" s="144"/>
      <c r="E696" s="2007"/>
      <c r="F696" s="2105"/>
      <c r="G696" s="2005"/>
      <c r="H696" s="2106"/>
      <c r="I696" s="2002"/>
      <c r="J696" s="2005"/>
      <c r="K696" s="2010"/>
      <c r="L696" s="2005"/>
      <c r="M696" s="2011"/>
      <c r="N696" s="2004"/>
      <c r="O696" s="2004"/>
      <c r="P696" s="2004"/>
      <c r="Q696" s="2004"/>
      <c r="R696" s="2004"/>
      <c r="S696" s="2004"/>
      <c r="T696" s="2004"/>
      <c r="U696" s="2004"/>
      <c r="V696" s="2004"/>
      <c r="W696" s="2004"/>
      <c r="X696" s="2004"/>
    </row>
    <row r="697" spans="1:24" s="1592" customFormat="1">
      <c r="A697" s="1996"/>
      <c r="B697" s="2004"/>
      <c r="C697" s="2104"/>
      <c r="D697" s="144"/>
      <c r="E697" s="2007"/>
      <c r="F697" s="2105"/>
      <c r="G697" s="2005"/>
      <c r="H697" s="2106"/>
      <c r="I697" s="2002"/>
      <c r="J697" s="2005"/>
      <c r="K697" s="2010"/>
      <c r="L697" s="2005"/>
      <c r="M697" s="2011"/>
      <c r="N697" s="2004"/>
      <c r="O697" s="2004"/>
      <c r="P697" s="2004"/>
      <c r="Q697" s="2004"/>
      <c r="R697" s="2004"/>
      <c r="S697" s="2004"/>
      <c r="T697" s="2004"/>
      <c r="U697" s="2004"/>
      <c r="V697" s="2004"/>
      <c r="W697" s="2004"/>
      <c r="X697" s="2004"/>
    </row>
    <row r="698" spans="1:24" s="1593" customFormat="1">
      <c r="A698" s="2107"/>
      <c r="B698" s="2023"/>
      <c r="C698" s="2108"/>
      <c r="D698" s="2564"/>
      <c r="E698" s="2017"/>
      <c r="F698" s="2109"/>
      <c r="G698" s="2019"/>
      <c r="H698" s="2110"/>
      <c r="I698" s="2111"/>
      <c r="J698" s="2019"/>
      <c r="K698" s="2021"/>
      <c r="L698" s="2019"/>
      <c r="M698" s="2022"/>
      <c r="N698" s="2023"/>
      <c r="O698" s="2023"/>
      <c r="P698" s="2023"/>
      <c r="Q698" s="2023"/>
      <c r="R698" s="2023"/>
      <c r="S698" s="2023"/>
      <c r="T698" s="2023"/>
      <c r="U698" s="2023"/>
      <c r="V698" s="2023"/>
      <c r="W698" s="2023"/>
      <c r="X698" s="2023"/>
    </row>
    <row r="699" spans="1:24" s="1620" customFormat="1">
      <c r="A699" s="1762" t="s">
        <v>5133</v>
      </c>
      <c r="B699" s="2036"/>
      <c r="C699" s="1449" t="s">
        <v>5134</v>
      </c>
      <c r="D699" s="144"/>
      <c r="E699" s="2040"/>
      <c r="F699" s="2126"/>
      <c r="G699" s="2032"/>
      <c r="H699" s="2127"/>
      <c r="I699" s="2128"/>
      <c r="J699" s="2032"/>
      <c r="K699" s="2034"/>
      <c r="L699" s="2032"/>
      <c r="M699" s="2035"/>
      <c r="N699" s="2036"/>
      <c r="O699" s="2036"/>
      <c r="P699" s="2036"/>
      <c r="Q699" s="2036"/>
      <c r="R699" s="2036"/>
      <c r="S699" s="2036"/>
      <c r="T699" s="2036"/>
      <c r="U699" s="2036"/>
      <c r="V699" s="2036"/>
      <c r="W699" s="2036"/>
      <c r="X699" s="2036"/>
    </row>
    <row r="700" spans="1:24" s="1620" customFormat="1">
      <c r="A700" s="2098">
        <v>5307054</v>
      </c>
      <c r="B700" s="2036" t="s">
        <v>5135</v>
      </c>
      <c r="C700" s="2130" t="s">
        <v>5136</v>
      </c>
      <c r="D700" s="144">
        <v>1091000</v>
      </c>
      <c r="E700" s="2040"/>
      <c r="F700" s="2126">
        <v>901000</v>
      </c>
      <c r="G700" s="2032" t="s">
        <v>110</v>
      </c>
      <c r="H700" s="2127">
        <v>43665</v>
      </c>
      <c r="I700" s="2128" t="s">
        <v>782</v>
      </c>
      <c r="J700" s="2032"/>
      <c r="K700" s="2034"/>
      <c r="L700" s="2032" t="s">
        <v>67</v>
      </c>
      <c r="M700" s="2035">
        <v>43720</v>
      </c>
      <c r="N700" s="2036" t="s">
        <v>728</v>
      </c>
      <c r="O700" s="2036"/>
      <c r="P700" s="2036"/>
      <c r="Q700" s="2036"/>
      <c r="R700" s="2036"/>
      <c r="S700" s="2036"/>
      <c r="T700" s="2036"/>
      <c r="U700" s="2036"/>
      <c r="V700" s="2036"/>
      <c r="W700" s="2036"/>
      <c r="X700" s="2036"/>
    </row>
    <row r="701" spans="1:24" s="1681" customFormat="1">
      <c r="A701" s="2098">
        <v>5307075</v>
      </c>
      <c r="B701" s="2004" t="s">
        <v>3435</v>
      </c>
      <c r="C701" s="1457" t="s">
        <v>5137</v>
      </c>
      <c r="D701" s="144">
        <v>550000</v>
      </c>
      <c r="E701" s="2007"/>
      <c r="F701" s="2105">
        <v>397000</v>
      </c>
      <c r="G701" s="2005" t="s">
        <v>98</v>
      </c>
      <c r="H701" s="2106">
        <v>43676</v>
      </c>
      <c r="I701" s="2002" t="s">
        <v>27</v>
      </c>
      <c r="J701" s="1099" t="s">
        <v>449</v>
      </c>
      <c r="K701" s="2010"/>
      <c r="L701" s="2005" t="s">
        <v>67</v>
      </c>
      <c r="M701" s="2035">
        <v>43720</v>
      </c>
      <c r="N701" s="2036" t="s">
        <v>728</v>
      </c>
      <c r="O701" s="1092" t="s">
        <v>5138</v>
      </c>
      <c r="P701" s="2004"/>
      <c r="Q701" s="2004"/>
      <c r="R701" s="2004"/>
      <c r="S701" s="2004"/>
      <c r="T701" s="2004"/>
      <c r="U701" s="2004"/>
      <c r="V701" s="2004"/>
      <c r="W701" s="2004"/>
      <c r="X701" s="2004"/>
    </row>
    <row r="702" spans="1:24" s="1620" customFormat="1">
      <c r="A702" s="2129"/>
      <c r="B702" s="2036"/>
      <c r="C702" s="2130"/>
      <c r="D702" s="144"/>
      <c r="E702" s="2040"/>
      <c r="F702" s="2126"/>
      <c r="G702" s="2032"/>
      <c r="H702" s="2127"/>
      <c r="I702" s="2128"/>
      <c r="J702" s="2032"/>
      <c r="K702" s="2034"/>
      <c r="L702" s="2032"/>
      <c r="M702" s="2035"/>
      <c r="N702" s="2036"/>
      <c r="O702" s="2036"/>
      <c r="P702" s="2036"/>
      <c r="Q702" s="2036"/>
      <c r="R702" s="2036"/>
      <c r="S702" s="2036"/>
      <c r="T702" s="2036"/>
      <c r="U702" s="2036"/>
      <c r="V702" s="2036"/>
      <c r="W702" s="2036"/>
      <c r="X702" s="2036"/>
    </row>
    <row r="703" spans="1:24" s="1685" customFormat="1">
      <c r="A703" s="725">
        <v>43678</v>
      </c>
      <c r="B703" s="2876" t="s">
        <v>4241</v>
      </c>
      <c r="C703" s="2104"/>
      <c r="D703" s="144"/>
      <c r="E703" s="2007"/>
      <c r="F703" s="671" t="s">
        <v>2216</v>
      </c>
      <c r="G703" s="672"/>
      <c r="H703" s="2196"/>
      <c r="I703" s="670" t="s">
        <v>1016</v>
      </c>
      <c r="J703" s="2005"/>
      <c r="K703" s="2010"/>
      <c r="L703" s="2005"/>
      <c r="M703" s="2011"/>
      <c r="N703" s="2004"/>
      <c r="O703" s="2004"/>
      <c r="P703" s="2004"/>
      <c r="Q703" s="2004"/>
      <c r="R703" s="2004"/>
      <c r="S703" s="2004"/>
      <c r="T703" s="2004"/>
      <c r="U703" s="2004"/>
      <c r="V703" s="2004"/>
      <c r="W703" s="2004"/>
      <c r="X703" s="2004"/>
    </row>
    <row r="704" spans="1:24" s="1685" customFormat="1">
      <c r="A704" s="1100" t="s">
        <v>5139</v>
      </c>
      <c r="B704" s="2004" t="s">
        <v>5140</v>
      </c>
      <c r="C704" s="2104"/>
      <c r="D704" s="144">
        <v>32320</v>
      </c>
      <c r="E704" s="2007"/>
      <c r="F704" s="2105">
        <v>27900</v>
      </c>
      <c r="G704" s="2005"/>
      <c r="H704" s="2106"/>
      <c r="I704" s="2002">
        <f t="shared" ref="I704:I714" si="28">SUM(D704-F704)</f>
        <v>4420</v>
      </c>
      <c r="J704" s="2005"/>
      <c r="K704" s="2010"/>
      <c r="L704" s="2005"/>
      <c r="M704" s="2011"/>
      <c r="N704" s="2004"/>
      <c r="O704" s="2004"/>
      <c r="P704" s="2004"/>
      <c r="Q704" s="2004"/>
      <c r="R704" s="2004"/>
      <c r="S704" s="2004"/>
      <c r="T704" s="2004"/>
      <c r="U704" s="2004"/>
      <c r="V704" s="2004"/>
      <c r="W704" s="2004"/>
      <c r="X704" s="2004"/>
    </row>
    <row r="705" spans="1:24" s="1685" customFormat="1">
      <c r="A705" s="1100" t="s">
        <v>5141</v>
      </c>
      <c r="B705" s="2004" t="s">
        <v>5142</v>
      </c>
      <c r="C705" s="2104"/>
      <c r="D705" s="144">
        <v>11140</v>
      </c>
      <c r="E705" s="2007"/>
      <c r="F705" s="2105">
        <v>8080</v>
      </c>
      <c r="G705" s="2005"/>
      <c r="H705" s="2106"/>
      <c r="I705" s="2002">
        <f t="shared" si="28"/>
        <v>3060</v>
      </c>
      <c r="J705" s="2005"/>
      <c r="K705" s="2010"/>
      <c r="L705" s="2005"/>
      <c r="M705" s="2011"/>
      <c r="N705" s="2004"/>
      <c r="O705" s="2004"/>
      <c r="P705" s="2004"/>
      <c r="Q705" s="2004"/>
      <c r="R705" s="2004"/>
      <c r="S705" s="2004"/>
      <c r="T705" s="2004"/>
      <c r="U705" s="2004"/>
      <c r="V705" s="2004"/>
      <c r="W705" s="2004"/>
      <c r="X705" s="2004"/>
    </row>
    <row r="706" spans="1:24" s="1685" customFormat="1">
      <c r="A706" s="1100" t="s">
        <v>5143</v>
      </c>
      <c r="B706" s="2004" t="s">
        <v>5144</v>
      </c>
      <c r="C706" s="2104"/>
      <c r="D706" s="144">
        <v>12328</v>
      </c>
      <c r="E706" s="2007"/>
      <c r="F706" s="2105">
        <v>9188</v>
      </c>
      <c r="G706" s="2005"/>
      <c r="H706" s="2106"/>
      <c r="I706" s="2002">
        <f t="shared" si="28"/>
        <v>3140</v>
      </c>
      <c r="J706" s="2005"/>
      <c r="K706" s="2010"/>
      <c r="L706" s="2005"/>
      <c r="M706" s="2011"/>
      <c r="N706" s="2004"/>
      <c r="O706" s="2004"/>
      <c r="P706" s="2004"/>
      <c r="Q706" s="2004"/>
      <c r="R706" s="2004"/>
      <c r="S706" s="2004"/>
      <c r="T706" s="2004"/>
      <c r="U706" s="2004"/>
      <c r="V706" s="2004"/>
      <c r="W706" s="2004"/>
      <c r="X706" s="2004"/>
    </row>
    <row r="707" spans="1:24" s="1685" customFormat="1">
      <c r="A707" s="1100" t="s">
        <v>5145</v>
      </c>
      <c r="B707" s="2004" t="s">
        <v>5146</v>
      </c>
      <c r="C707" s="2104"/>
      <c r="D707" s="144">
        <v>11896</v>
      </c>
      <c r="E707" s="2007"/>
      <c r="F707" s="2105">
        <v>8780</v>
      </c>
      <c r="G707" s="2005"/>
      <c r="H707" s="2106"/>
      <c r="I707" s="2002">
        <f t="shared" si="28"/>
        <v>3116</v>
      </c>
      <c r="J707" s="2005"/>
      <c r="K707" s="2010"/>
      <c r="L707" s="2005"/>
      <c r="M707" s="2011"/>
      <c r="N707" s="2004"/>
      <c r="O707" s="2004"/>
      <c r="P707" s="2004"/>
      <c r="Q707" s="2004"/>
      <c r="R707" s="2004"/>
      <c r="S707" s="2004"/>
      <c r="T707" s="2004"/>
      <c r="U707" s="2004"/>
      <c r="V707" s="2004"/>
      <c r="W707" s="2004"/>
      <c r="X707" s="2004"/>
    </row>
    <row r="708" spans="1:24" s="1685" customFormat="1">
      <c r="A708" s="1100" t="s">
        <v>5147</v>
      </c>
      <c r="B708" s="2004" t="s">
        <v>5148</v>
      </c>
      <c r="C708" s="2104"/>
      <c r="D708" s="144">
        <v>32200</v>
      </c>
      <c r="E708" s="2007"/>
      <c r="F708" s="2105">
        <v>27780</v>
      </c>
      <c r="G708" s="2005"/>
      <c r="H708" s="2106"/>
      <c r="I708" s="2002">
        <f t="shared" si="28"/>
        <v>4420</v>
      </c>
      <c r="J708" s="2005"/>
      <c r="K708" s="2010"/>
      <c r="L708" s="2005"/>
      <c r="M708" s="2011"/>
      <c r="N708" s="2004"/>
      <c r="O708" s="2004"/>
      <c r="P708" s="2004"/>
      <c r="Q708" s="2004"/>
      <c r="R708" s="2004"/>
      <c r="S708" s="2004"/>
      <c r="T708" s="2004"/>
      <c r="U708" s="2004"/>
      <c r="V708" s="2004"/>
      <c r="W708" s="2004"/>
      <c r="X708" s="2004"/>
    </row>
    <row r="709" spans="1:24" s="1685" customFormat="1">
      <c r="A709" s="1100" t="s">
        <v>5149</v>
      </c>
      <c r="B709" s="2004" t="s">
        <v>5150</v>
      </c>
      <c r="C709" s="2104"/>
      <c r="D709" s="144">
        <v>35224</v>
      </c>
      <c r="E709" s="2007"/>
      <c r="F709" s="2105">
        <v>30564</v>
      </c>
      <c r="G709" s="2005"/>
      <c r="H709" s="2106"/>
      <c r="I709" s="2002">
        <f t="shared" si="28"/>
        <v>4660</v>
      </c>
      <c r="J709" s="2005"/>
      <c r="K709" s="2010"/>
      <c r="L709" s="2005"/>
      <c r="M709" s="2011"/>
      <c r="N709" s="2004"/>
      <c r="O709" s="2004"/>
      <c r="P709" s="2004"/>
      <c r="Q709" s="2004"/>
      <c r="R709" s="2004"/>
      <c r="S709" s="2004"/>
      <c r="T709" s="2004"/>
      <c r="U709" s="2004"/>
      <c r="V709" s="2004"/>
      <c r="W709" s="2004"/>
      <c r="X709" s="2004"/>
    </row>
    <row r="710" spans="1:24" s="1685" customFormat="1">
      <c r="A710" s="1100" t="s">
        <v>5151</v>
      </c>
      <c r="B710" s="2004" t="s">
        <v>5152</v>
      </c>
      <c r="C710" s="2104"/>
      <c r="D710" s="144">
        <v>31320</v>
      </c>
      <c r="E710" s="2007"/>
      <c r="F710" s="2105">
        <v>26900</v>
      </c>
      <c r="G710" s="2005"/>
      <c r="H710" s="2106"/>
      <c r="I710" s="2002">
        <f t="shared" si="28"/>
        <v>4420</v>
      </c>
      <c r="J710" s="2005"/>
      <c r="K710" s="2010"/>
      <c r="L710" s="2005"/>
      <c r="M710" s="2011"/>
      <c r="N710" s="2004"/>
      <c r="O710" s="2004"/>
      <c r="P710" s="2004"/>
      <c r="Q710" s="2004"/>
      <c r="R710" s="2004"/>
      <c r="S710" s="2004"/>
      <c r="T710" s="2004"/>
      <c r="U710" s="2004"/>
      <c r="V710" s="2004"/>
      <c r="W710" s="2004"/>
      <c r="X710" s="2004"/>
    </row>
    <row r="711" spans="1:24" s="1685" customFormat="1">
      <c r="A711" s="1100" t="s">
        <v>5153</v>
      </c>
      <c r="B711" s="2004" t="s">
        <v>5154</v>
      </c>
      <c r="C711" s="2104"/>
      <c r="D711" s="144">
        <v>12930</v>
      </c>
      <c r="E711" s="2007"/>
      <c r="F711" s="2105">
        <v>9710</v>
      </c>
      <c r="G711" s="2005"/>
      <c r="H711" s="2106"/>
      <c r="I711" s="2002">
        <f t="shared" si="28"/>
        <v>3220</v>
      </c>
      <c r="J711" s="2005"/>
      <c r="K711" s="2010"/>
      <c r="L711" s="2005"/>
      <c r="M711" s="2011"/>
      <c r="N711" s="2004"/>
      <c r="O711" s="2004"/>
      <c r="P711" s="2004"/>
      <c r="Q711" s="2004"/>
      <c r="R711" s="2004"/>
      <c r="S711" s="2004"/>
      <c r="T711" s="2004"/>
      <c r="U711" s="2004"/>
      <c r="V711" s="2004"/>
      <c r="W711" s="2004"/>
      <c r="X711" s="2004"/>
    </row>
    <row r="712" spans="1:24" s="1685" customFormat="1">
      <c r="A712" s="1100" t="s">
        <v>5155</v>
      </c>
      <c r="B712" s="2004" t="s">
        <v>5156</v>
      </c>
      <c r="C712" s="2104"/>
      <c r="D712" s="144">
        <v>12640</v>
      </c>
      <c r="E712" s="2007"/>
      <c r="F712" s="2105">
        <v>9500</v>
      </c>
      <c r="G712" s="2005"/>
      <c r="H712" s="2106"/>
      <c r="I712" s="2002">
        <f t="shared" si="28"/>
        <v>3140</v>
      </c>
      <c r="J712" s="2005"/>
      <c r="K712" s="2010"/>
      <c r="L712" s="2005"/>
      <c r="M712" s="2011"/>
      <c r="N712" s="2004"/>
      <c r="O712" s="2004"/>
      <c r="P712" s="2004"/>
      <c r="Q712" s="2004"/>
      <c r="R712" s="2004"/>
      <c r="S712" s="2004"/>
      <c r="T712" s="2004"/>
      <c r="U712" s="2004"/>
      <c r="V712" s="2004"/>
      <c r="W712" s="2004"/>
      <c r="X712" s="2004"/>
    </row>
    <row r="713" spans="1:24" s="1685" customFormat="1">
      <c r="A713" s="1100" t="s">
        <v>5157</v>
      </c>
      <c r="B713" s="2004" t="s">
        <v>5158</v>
      </c>
      <c r="C713" s="2104"/>
      <c r="D713" s="144">
        <v>15892</v>
      </c>
      <c r="E713" s="2007"/>
      <c r="F713" s="2105">
        <v>12560</v>
      </c>
      <c r="G713" s="2005"/>
      <c r="H713" s="2106"/>
      <c r="I713" s="2002">
        <f t="shared" si="28"/>
        <v>3332</v>
      </c>
      <c r="J713" s="2005"/>
      <c r="K713" s="2010"/>
      <c r="L713" s="2005"/>
      <c r="M713" s="2011"/>
      <c r="N713" s="2004"/>
      <c r="O713" s="2004"/>
      <c r="P713" s="2004"/>
      <c r="Q713" s="2004"/>
      <c r="R713" s="2004"/>
      <c r="S713" s="2004"/>
      <c r="T713" s="2004"/>
      <c r="U713" s="2004"/>
      <c r="V713" s="2004"/>
      <c r="W713" s="2004"/>
      <c r="X713" s="2004"/>
    </row>
    <row r="714" spans="1:24" s="1685" customFormat="1">
      <c r="A714" s="1100" t="s">
        <v>5159</v>
      </c>
      <c r="B714" s="2004" t="s">
        <v>5160</v>
      </c>
      <c r="C714" s="2104"/>
      <c r="D714" s="144">
        <v>15760</v>
      </c>
      <c r="E714" s="2007"/>
      <c r="F714" s="2105">
        <v>12700</v>
      </c>
      <c r="G714" s="2005"/>
      <c r="H714" s="2106"/>
      <c r="I714" s="2002">
        <f t="shared" si="28"/>
        <v>3060</v>
      </c>
      <c r="J714" s="2005"/>
      <c r="K714" s="2010"/>
      <c r="L714" s="2005"/>
      <c r="M714" s="2011"/>
      <c r="N714" s="2004"/>
      <c r="O714" s="2004"/>
      <c r="P714" s="2004"/>
      <c r="Q714" s="2004"/>
      <c r="R714" s="2004"/>
      <c r="S714" s="2004"/>
      <c r="T714" s="2004"/>
      <c r="U714" s="2004"/>
      <c r="V714" s="2004"/>
      <c r="W714" s="2004"/>
      <c r="X714" s="2004"/>
    </row>
    <row r="715" spans="1:24" s="1620" customFormat="1">
      <c r="A715" s="2129"/>
      <c r="B715" s="2036"/>
      <c r="C715" s="2130"/>
      <c r="D715" s="144"/>
      <c r="E715" s="2040"/>
      <c r="F715" s="2126"/>
      <c r="G715" s="2032"/>
      <c r="H715" s="2127"/>
      <c r="I715" s="2128"/>
      <c r="J715" s="2032"/>
      <c r="K715" s="2034"/>
      <c r="L715" s="2032"/>
      <c r="M715" s="2035"/>
      <c r="N715" s="2036"/>
      <c r="O715" s="2036"/>
      <c r="P715" s="2036"/>
      <c r="Q715" s="2036"/>
      <c r="R715" s="2036"/>
      <c r="S715" s="2036"/>
      <c r="T715" s="2036"/>
      <c r="U715" s="2036"/>
      <c r="V715" s="2036"/>
      <c r="W715" s="2036"/>
      <c r="X715" s="2036"/>
    </row>
    <row r="716" spans="1:24" s="1620" customFormat="1">
      <c r="A716" s="2129"/>
      <c r="B716" s="1440" t="s">
        <v>5161</v>
      </c>
      <c r="C716" s="2130"/>
      <c r="D716" s="144"/>
      <c r="E716" s="2040"/>
      <c r="F716" s="2126"/>
      <c r="G716" s="2032"/>
      <c r="H716" s="2127"/>
      <c r="I716" s="2128"/>
      <c r="J716" s="2032"/>
      <c r="K716" s="2034"/>
      <c r="L716" s="2032"/>
      <c r="M716" s="2035"/>
      <c r="N716" s="2036"/>
      <c r="O716" s="2036"/>
      <c r="P716" s="2036"/>
      <c r="Q716" s="2036"/>
      <c r="R716" s="2036"/>
      <c r="S716" s="2036"/>
      <c r="T716" s="2036"/>
      <c r="U716" s="2036"/>
      <c r="V716" s="2036"/>
      <c r="W716" s="2036"/>
      <c r="X716" s="2036"/>
    </row>
    <row r="717" spans="1:24" s="1620" customFormat="1">
      <c r="A717" s="2129"/>
      <c r="B717" s="1440" t="s">
        <v>440</v>
      </c>
      <c r="C717" s="2130"/>
      <c r="D717" s="144"/>
      <c r="E717" s="2040"/>
      <c r="F717" s="2126"/>
      <c r="G717" s="2032"/>
      <c r="H717" s="2127"/>
      <c r="I717" s="2128"/>
      <c r="J717" s="2032"/>
      <c r="K717" s="2034"/>
      <c r="L717" s="2032"/>
      <c r="M717" s="2035"/>
      <c r="N717" s="2036"/>
      <c r="O717" s="2036"/>
      <c r="P717" s="2036"/>
      <c r="Q717" s="2036"/>
      <c r="R717" s="2036"/>
      <c r="S717" s="2036"/>
      <c r="T717" s="2036"/>
      <c r="U717" s="2036"/>
      <c r="V717" s="2036"/>
      <c r="W717" s="2036"/>
      <c r="X717" s="2036"/>
    </row>
    <row r="718" spans="1:24" s="1620" customFormat="1">
      <c r="A718" s="2129"/>
      <c r="B718" s="2036"/>
      <c r="C718" s="2130"/>
      <c r="D718" s="144"/>
      <c r="E718" s="2040"/>
      <c r="F718" s="2126"/>
      <c r="G718" s="2032"/>
      <c r="H718" s="2127"/>
      <c r="I718" s="2128"/>
      <c r="J718" s="2032"/>
      <c r="K718" s="2034"/>
      <c r="L718" s="2032"/>
      <c r="M718" s="2035"/>
      <c r="N718" s="2036"/>
      <c r="O718" s="2036"/>
      <c r="P718" s="2036"/>
      <c r="Q718" s="2036"/>
      <c r="R718" s="2036"/>
      <c r="S718" s="2036"/>
      <c r="T718" s="2036"/>
      <c r="U718" s="2036"/>
      <c r="V718" s="2036"/>
      <c r="W718" s="2036"/>
      <c r="X718" s="2036"/>
    </row>
    <row r="719" spans="1:24" s="1620" customFormat="1">
      <c r="A719" s="2129"/>
      <c r="B719" s="2036"/>
      <c r="C719" s="2130"/>
      <c r="D719" s="144"/>
      <c r="E719" s="2040"/>
      <c r="F719" s="2126"/>
      <c r="G719" s="2032"/>
      <c r="H719" s="2127"/>
      <c r="I719" s="2128"/>
      <c r="J719" s="2032"/>
      <c r="K719" s="2034"/>
      <c r="L719" s="2032"/>
      <c r="M719" s="2035"/>
      <c r="N719" s="2036"/>
      <c r="O719" s="2036"/>
      <c r="P719" s="2036"/>
      <c r="Q719" s="2036"/>
      <c r="R719" s="2036"/>
      <c r="S719" s="2036"/>
      <c r="T719" s="2036"/>
      <c r="U719" s="2036"/>
      <c r="V719" s="2036"/>
      <c r="W719" s="2036"/>
      <c r="X719" s="2036"/>
    </row>
    <row r="720" spans="1:24" s="1592" customFormat="1">
      <c r="A720" s="210" t="s">
        <v>732</v>
      </c>
      <c r="B720" s="216"/>
      <c r="C720" s="217"/>
      <c r="D720" s="144"/>
      <c r="E720" s="2007"/>
      <c r="F720" s="2105"/>
      <c r="G720" s="2005"/>
      <c r="H720" s="2106"/>
      <c r="I720" s="2002"/>
      <c r="J720" s="2005"/>
      <c r="K720" s="2010"/>
      <c r="L720" s="2005"/>
      <c r="M720" s="2011"/>
      <c r="N720" s="2004"/>
      <c r="O720" s="2004"/>
      <c r="P720" s="2004"/>
      <c r="Q720" s="2004"/>
      <c r="R720" s="2004"/>
      <c r="S720" s="2004"/>
      <c r="T720" s="2004"/>
      <c r="U720" s="2004"/>
      <c r="V720" s="2004"/>
      <c r="W720" s="2004"/>
      <c r="X720" s="2004"/>
    </row>
    <row r="721" spans="1:24" s="1592" customFormat="1">
      <c r="A721" s="184"/>
      <c r="B721" s="675" t="s">
        <v>7</v>
      </c>
      <c r="C721" s="684"/>
      <c r="D721" s="144"/>
      <c r="E721" s="2007"/>
      <c r="F721" s="2105"/>
      <c r="G721" s="2005"/>
      <c r="H721" s="2106"/>
      <c r="I721" s="2002"/>
      <c r="J721" s="2005"/>
      <c r="K721" s="2010"/>
      <c r="L721" s="2005"/>
      <c r="M721" s="2011"/>
      <c r="N721" s="2004"/>
      <c r="O721" s="2004"/>
      <c r="P721" s="2004"/>
      <c r="Q721" s="2004"/>
      <c r="R721" s="2004"/>
      <c r="S721" s="2004"/>
      <c r="T721" s="2004"/>
      <c r="U721" s="2004"/>
      <c r="V721" s="2004"/>
      <c r="W721" s="2004"/>
      <c r="X721" s="2004"/>
    </row>
    <row r="722" spans="1:24" s="1592" customFormat="1">
      <c r="A722" s="184"/>
      <c r="B722" s="216"/>
      <c r="C722" s="217"/>
      <c r="D722" s="144"/>
      <c r="E722" s="2007"/>
      <c r="F722" s="2105"/>
      <c r="G722" s="2005"/>
      <c r="H722" s="2106"/>
      <c r="I722" s="2002"/>
      <c r="J722" s="2005"/>
      <c r="K722" s="2010"/>
      <c r="L722" s="2005"/>
      <c r="M722" s="2011"/>
      <c r="N722" s="2004"/>
      <c r="O722" s="2004"/>
      <c r="P722" s="2004"/>
      <c r="Q722" s="2004"/>
      <c r="R722" s="2004"/>
      <c r="S722" s="2004"/>
      <c r="T722" s="2004"/>
      <c r="U722" s="2004"/>
      <c r="V722" s="2004"/>
      <c r="W722" s="2004"/>
      <c r="X722" s="2004"/>
    </row>
    <row r="723" spans="1:24" s="1592" customFormat="1">
      <c r="A723" s="184"/>
      <c r="B723" s="244" t="s">
        <v>733</v>
      </c>
      <c r="C723" s="710">
        <f>SUM(D698:D719)+SUM(C720:C722)</f>
        <v>1864650</v>
      </c>
      <c r="D723" s="144"/>
      <c r="E723" s="2007"/>
      <c r="F723" s="2105"/>
      <c r="G723" s="2005"/>
      <c r="H723" s="2106"/>
      <c r="I723" s="2002"/>
      <c r="J723" s="2005"/>
      <c r="K723" s="2010"/>
      <c r="L723" s="2005"/>
      <c r="M723" s="2011"/>
      <c r="N723" s="2004"/>
      <c r="O723" s="2004"/>
      <c r="P723" s="2004"/>
      <c r="Q723" s="2004"/>
      <c r="R723" s="2004"/>
      <c r="S723" s="2004"/>
      <c r="T723" s="2004"/>
      <c r="U723" s="2004"/>
      <c r="V723" s="2004"/>
      <c r="W723" s="2004"/>
      <c r="X723" s="2004"/>
    </row>
    <row r="724" spans="1:24" s="1592" customFormat="1">
      <c r="A724" s="1996"/>
      <c r="B724" s="2004"/>
      <c r="C724" s="2104"/>
      <c r="D724" s="144"/>
      <c r="E724" s="2007"/>
      <c r="F724" s="2105"/>
      <c r="G724" s="2005"/>
      <c r="H724" s="2106"/>
      <c r="I724" s="2002"/>
      <c r="J724" s="2005"/>
      <c r="K724" s="2010"/>
      <c r="L724" s="2005"/>
      <c r="M724" s="2011"/>
      <c r="N724" s="2004"/>
      <c r="O724" s="2004"/>
      <c r="P724" s="2004"/>
      <c r="Q724" s="2004"/>
      <c r="R724" s="2004"/>
      <c r="S724" s="2004"/>
      <c r="T724" s="2004"/>
      <c r="U724" s="2004"/>
      <c r="V724" s="2004"/>
      <c r="W724" s="2004"/>
      <c r="X724" s="2004"/>
    </row>
    <row r="725" spans="1:24" s="1593" customFormat="1">
      <c r="A725" s="2107"/>
      <c r="B725" s="2023"/>
      <c r="C725" s="2108"/>
      <c r="D725" s="2564"/>
      <c r="E725" s="2017"/>
      <c r="F725" s="2109"/>
      <c r="G725" s="2019"/>
      <c r="H725" s="2110"/>
      <c r="I725" s="2111"/>
      <c r="J725" s="2019"/>
      <c r="K725" s="2021"/>
      <c r="L725" s="2019"/>
      <c r="M725" s="2022"/>
      <c r="N725" s="2023"/>
      <c r="O725" s="2023"/>
      <c r="P725" s="2023"/>
      <c r="Q725" s="2023"/>
      <c r="R725" s="2023"/>
      <c r="S725" s="2023"/>
      <c r="T725" s="2023"/>
      <c r="U725" s="2023"/>
      <c r="V725" s="2023"/>
      <c r="W725" s="2023"/>
      <c r="X725" s="2023"/>
    </row>
    <row r="726" spans="1:24" s="1620" customFormat="1">
      <c r="A726" s="1762" t="s">
        <v>5162</v>
      </c>
      <c r="B726" s="2036"/>
      <c r="C726" s="1449" t="s">
        <v>5163</v>
      </c>
      <c r="D726" s="144"/>
      <c r="E726" s="2040"/>
      <c r="F726" s="2126"/>
      <c r="G726" s="2032"/>
      <c r="H726" s="2127"/>
      <c r="I726" s="2128"/>
      <c r="J726" s="2032"/>
      <c r="K726" s="2034"/>
      <c r="L726" s="2032"/>
      <c r="M726" s="2035"/>
      <c r="N726" s="2036"/>
      <c r="O726" s="2036"/>
      <c r="P726" s="2036"/>
      <c r="Q726" s="2036"/>
      <c r="R726" s="2036"/>
      <c r="S726" s="2036"/>
      <c r="T726" s="2036"/>
      <c r="U726" s="2036"/>
      <c r="V726" s="2036"/>
      <c r="W726" s="2036"/>
      <c r="X726" s="2036"/>
    </row>
    <row r="727" spans="1:24" s="1620" customFormat="1">
      <c r="A727" s="2098">
        <v>5309005</v>
      </c>
      <c r="B727" s="2036" t="s">
        <v>3623</v>
      </c>
      <c r="C727" s="2130" t="s">
        <v>5164</v>
      </c>
      <c r="D727" s="144">
        <v>600000</v>
      </c>
      <c r="E727" s="2040"/>
      <c r="F727" s="2126">
        <v>466000</v>
      </c>
      <c r="G727" s="2032" t="s">
        <v>98</v>
      </c>
      <c r="H727" s="2127">
        <v>43711</v>
      </c>
      <c r="I727" s="2128" t="s">
        <v>1882</v>
      </c>
      <c r="J727" s="2032"/>
      <c r="K727" s="2034"/>
      <c r="L727" s="2032" t="s">
        <v>67</v>
      </c>
      <c r="M727" s="2035">
        <v>43800</v>
      </c>
      <c r="N727" s="2036" t="s">
        <v>728</v>
      </c>
      <c r="O727" s="2036"/>
      <c r="P727" s="2036"/>
      <c r="Q727" s="2036"/>
      <c r="R727" s="2036"/>
      <c r="S727" s="2036"/>
      <c r="T727" s="2036"/>
      <c r="U727" s="2036"/>
      <c r="V727" s="2036"/>
      <c r="W727" s="2036"/>
      <c r="X727" s="2036"/>
    </row>
    <row r="728" spans="1:24" s="1763" customFormat="1">
      <c r="A728" s="2098">
        <v>5310022</v>
      </c>
      <c r="B728" s="1440" t="s">
        <v>4105</v>
      </c>
      <c r="C728" s="2104" t="s">
        <v>5165</v>
      </c>
      <c r="D728" s="144">
        <v>1150000</v>
      </c>
      <c r="E728" s="2007"/>
      <c r="F728" s="2105">
        <v>865000</v>
      </c>
      <c r="G728" s="2005" t="s">
        <v>98</v>
      </c>
      <c r="H728" s="2106">
        <v>43751</v>
      </c>
      <c r="I728" s="2002" t="s">
        <v>448</v>
      </c>
      <c r="J728" s="2005"/>
      <c r="K728" s="2010"/>
      <c r="L728" s="2005" t="s">
        <v>67</v>
      </c>
      <c r="M728" s="2035">
        <v>43800</v>
      </c>
      <c r="N728" s="2036" t="s">
        <v>728</v>
      </c>
      <c r="O728" s="2004"/>
      <c r="P728" s="2004"/>
      <c r="Q728" s="2004"/>
      <c r="R728" s="2004"/>
      <c r="S728" s="2004"/>
      <c r="T728" s="2004"/>
      <c r="U728" s="2004"/>
      <c r="V728" s="2004"/>
      <c r="W728" s="2004"/>
      <c r="X728" s="2004"/>
    </row>
    <row r="729" spans="1:24" s="1763" customFormat="1">
      <c r="A729" s="2098">
        <v>5310032</v>
      </c>
      <c r="B729" s="1440" t="s">
        <v>2519</v>
      </c>
      <c r="C729" s="2104" t="s">
        <v>5166</v>
      </c>
      <c r="D729" s="144">
        <v>560000</v>
      </c>
      <c r="E729" s="2007"/>
      <c r="F729" s="2105">
        <v>406000</v>
      </c>
      <c r="G729" s="2005" t="s">
        <v>110</v>
      </c>
      <c r="H729" s="2106">
        <v>43756</v>
      </c>
      <c r="I729" s="2002" t="s">
        <v>782</v>
      </c>
      <c r="J729" s="2005"/>
      <c r="K729" s="2010"/>
      <c r="L729" s="2005" t="s">
        <v>67</v>
      </c>
      <c r="M729" s="2035">
        <v>43800</v>
      </c>
      <c r="N729" s="2036" t="s">
        <v>728</v>
      </c>
      <c r="O729" s="2004"/>
      <c r="P729" s="2004"/>
      <c r="Q729" s="2004"/>
      <c r="R729" s="2004"/>
      <c r="S729" s="2004"/>
      <c r="T729" s="2004"/>
      <c r="U729" s="2004"/>
      <c r="V729" s="2004"/>
      <c r="W729" s="2004"/>
      <c r="X729" s="2004"/>
    </row>
    <row r="730" spans="1:24" s="1620" customFormat="1">
      <c r="A730" s="2129"/>
      <c r="B730" s="2036"/>
      <c r="C730" s="2130"/>
      <c r="D730" s="144"/>
      <c r="E730" s="2040"/>
      <c r="F730" s="2126"/>
      <c r="G730" s="2032"/>
      <c r="H730" s="2127"/>
      <c r="I730" s="2128"/>
      <c r="J730" s="2032"/>
      <c r="K730" s="2034"/>
      <c r="L730" s="2032"/>
      <c r="M730" s="2035"/>
      <c r="N730" s="2036"/>
      <c r="O730" s="2036"/>
      <c r="P730" s="2036"/>
      <c r="Q730" s="2036"/>
      <c r="R730" s="2036"/>
      <c r="S730" s="2036"/>
      <c r="T730" s="2036"/>
      <c r="U730" s="2036"/>
      <c r="V730" s="2036"/>
      <c r="W730" s="2036"/>
      <c r="X730" s="2036"/>
    </row>
    <row r="731" spans="1:24" s="1620" customFormat="1">
      <c r="A731" s="2129"/>
      <c r="B731" s="2036"/>
      <c r="C731" s="2130"/>
      <c r="D731" s="144"/>
      <c r="E731" s="2040"/>
      <c r="F731" s="2126"/>
      <c r="G731" s="2032"/>
      <c r="H731" s="2127"/>
      <c r="I731" s="2128"/>
      <c r="J731" s="2032"/>
      <c r="K731" s="2034"/>
      <c r="L731" s="2032"/>
      <c r="M731" s="2035"/>
      <c r="N731" s="2036"/>
      <c r="O731" s="2036"/>
      <c r="P731" s="2036"/>
      <c r="Q731" s="2036"/>
      <c r="R731" s="2036"/>
      <c r="S731" s="2036"/>
      <c r="T731" s="2036"/>
      <c r="U731" s="2036"/>
      <c r="V731" s="2036"/>
      <c r="W731" s="2036"/>
      <c r="X731" s="2036"/>
    </row>
    <row r="732" spans="1:24" s="1620" customFormat="1">
      <c r="A732" s="725">
        <v>43709</v>
      </c>
      <c r="B732" s="2876" t="s">
        <v>4241</v>
      </c>
      <c r="C732" s="1091" t="str">
        <f>COUNT(D733:D813)&amp;" Counts"</f>
        <v>75 Counts</v>
      </c>
      <c r="D732" s="144"/>
      <c r="E732" s="2040"/>
      <c r="F732" s="671" t="s">
        <v>2216</v>
      </c>
      <c r="G732" s="672"/>
      <c r="H732" s="2196"/>
      <c r="I732" s="670" t="s">
        <v>1016</v>
      </c>
      <c r="J732" s="2032"/>
      <c r="K732" s="2034"/>
      <c r="L732" s="2032"/>
      <c r="M732" s="2035"/>
      <c r="N732" s="2036"/>
      <c r="O732" s="2036"/>
      <c r="P732" s="2036"/>
      <c r="Q732" s="2036"/>
      <c r="R732" s="2036"/>
      <c r="S732" s="2036"/>
      <c r="T732" s="2036"/>
      <c r="U732" s="2036"/>
      <c r="V732" s="2036"/>
      <c r="W732" s="2036"/>
      <c r="X732" s="2036"/>
    </row>
    <row r="733" spans="1:24" s="1620" customFormat="1">
      <c r="A733" s="1492" t="s">
        <v>3662</v>
      </c>
      <c r="B733" s="2036" t="s">
        <v>5167</v>
      </c>
      <c r="C733" s="2130"/>
      <c r="D733" s="144">
        <v>9400</v>
      </c>
      <c r="E733" s="2040"/>
      <c r="F733" s="2105">
        <v>6500</v>
      </c>
      <c r="G733" s="2005"/>
      <c r="H733" s="2106"/>
      <c r="I733" s="2002">
        <f t="shared" ref="I733:I747" si="29">SUM(D733-F733)</f>
        <v>2900</v>
      </c>
      <c r="J733" s="2032"/>
      <c r="K733" s="2034"/>
      <c r="L733" s="2032"/>
      <c r="M733" s="2035"/>
      <c r="N733" s="2036"/>
      <c r="O733" s="2036"/>
      <c r="P733" s="2036"/>
      <c r="Q733" s="2036"/>
      <c r="R733" s="2036"/>
      <c r="S733" s="2036"/>
      <c r="T733" s="2036"/>
      <c r="U733" s="2036"/>
      <c r="V733" s="2036"/>
      <c r="W733" s="2036"/>
      <c r="X733" s="2036"/>
    </row>
    <row r="734" spans="1:24" s="1620" customFormat="1">
      <c r="A734" s="1492" t="s">
        <v>3650</v>
      </c>
      <c r="B734" s="2036" t="s">
        <v>5168</v>
      </c>
      <c r="C734" s="2130"/>
      <c r="D734" s="144">
        <v>8839</v>
      </c>
      <c r="E734" s="2040"/>
      <c r="F734" s="2105">
        <v>5981</v>
      </c>
      <c r="G734" s="2005"/>
      <c r="H734" s="2106"/>
      <c r="I734" s="2002">
        <f t="shared" si="29"/>
        <v>2858</v>
      </c>
      <c r="J734" s="2032"/>
      <c r="K734" s="2034"/>
      <c r="L734" s="2032"/>
      <c r="M734" s="2035"/>
      <c r="N734" s="2036"/>
      <c r="O734" s="2036"/>
      <c r="P734" s="2036"/>
      <c r="Q734" s="2036"/>
      <c r="R734" s="2036"/>
      <c r="S734" s="2036"/>
      <c r="T734" s="2036"/>
      <c r="U734" s="2036"/>
      <c r="V734" s="2036"/>
      <c r="W734" s="2036"/>
      <c r="X734" s="2036"/>
    </row>
    <row r="735" spans="1:24" s="1620" customFormat="1">
      <c r="A735" s="1492" t="s">
        <v>3652</v>
      </c>
      <c r="B735" s="2036" t="s">
        <v>5169</v>
      </c>
      <c r="C735" s="2130"/>
      <c r="D735" s="144">
        <v>11560</v>
      </c>
      <c r="E735" s="2040"/>
      <c r="F735" s="2105">
        <v>8500</v>
      </c>
      <c r="G735" s="2005"/>
      <c r="H735" s="2106"/>
      <c r="I735" s="2002">
        <f t="shared" si="29"/>
        <v>3060</v>
      </c>
      <c r="J735" s="2032"/>
      <c r="K735" s="2034"/>
      <c r="L735" s="2032"/>
      <c r="M735" s="2035"/>
      <c r="N735" s="2036"/>
      <c r="O735" s="2036"/>
      <c r="P735" s="2036"/>
      <c r="Q735" s="2036"/>
      <c r="R735" s="2036"/>
      <c r="S735" s="2036"/>
      <c r="T735" s="2036"/>
      <c r="U735" s="2036"/>
      <c r="V735" s="2036"/>
      <c r="W735" s="2036"/>
      <c r="X735" s="2036"/>
    </row>
    <row r="736" spans="1:24" s="1620" customFormat="1">
      <c r="A736" s="1492" t="s">
        <v>5170</v>
      </c>
      <c r="B736" s="2036" t="s">
        <v>5171</v>
      </c>
      <c r="C736" s="2130"/>
      <c r="D736" s="144">
        <v>9178</v>
      </c>
      <c r="E736" s="2040"/>
      <c r="F736" s="2105">
        <v>6306</v>
      </c>
      <c r="G736" s="2005"/>
      <c r="H736" s="2106"/>
      <c r="I736" s="2002">
        <f t="shared" si="29"/>
        <v>2872</v>
      </c>
      <c r="J736" s="2032"/>
      <c r="K736" s="2034"/>
      <c r="L736" s="2032"/>
      <c r="M736" s="2035"/>
      <c r="N736" s="2036"/>
      <c r="O736" s="2036"/>
      <c r="P736" s="2036"/>
      <c r="Q736" s="2036"/>
      <c r="R736" s="2036"/>
      <c r="S736" s="2036"/>
      <c r="T736" s="2036"/>
      <c r="U736" s="2036"/>
      <c r="V736" s="2036"/>
      <c r="W736" s="2036"/>
      <c r="X736" s="2036"/>
    </row>
    <row r="737" spans="1:24" s="1620" customFormat="1">
      <c r="A737" s="1492" t="s">
        <v>5172</v>
      </c>
      <c r="B737" s="2036" t="s">
        <v>5173</v>
      </c>
      <c r="C737" s="2130"/>
      <c r="D737" s="144">
        <v>10630</v>
      </c>
      <c r="E737" s="2040"/>
      <c r="F737" s="2105">
        <v>7650</v>
      </c>
      <c r="G737" s="2005"/>
      <c r="H737" s="2106"/>
      <c r="I737" s="2002">
        <f t="shared" si="29"/>
        <v>2980</v>
      </c>
      <c r="J737" s="2032"/>
      <c r="K737" s="2034"/>
      <c r="L737" s="2032"/>
      <c r="M737" s="2035"/>
      <c r="N737" s="2036"/>
      <c r="O737" s="2036"/>
      <c r="P737" s="2036"/>
      <c r="Q737" s="2036"/>
      <c r="R737" s="2036"/>
      <c r="S737" s="2036"/>
      <c r="T737" s="2036"/>
      <c r="U737" s="2036"/>
      <c r="V737" s="2036"/>
      <c r="W737" s="2036"/>
      <c r="X737" s="2036"/>
    </row>
    <row r="738" spans="1:24" s="1620" customFormat="1">
      <c r="A738" s="1492" t="s">
        <v>5174</v>
      </c>
      <c r="B738" s="2036" t="s">
        <v>5175</v>
      </c>
      <c r="C738" s="2130"/>
      <c r="D738" s="144">
        <v>9400</v>
      </c>
      <c r="E738" s="2040"/>
      <c r="F738" s="2105">
        <v>6500</v>
      </c>
      <c r="G738" s="2005"/>
      <c r="H738" s="2106"/>
      <c r="I738" s="2002">
        <f t="shared" si="29"/>
        <v>2900</v>
      </c>
      <c r="J738" s="2032"/>
      <c r="K738" s="2034"/>
      <c r="L738" s="2032"/>
      <c r="M738" s="2035"/>
      <c r="N738" s="2036"/>
      <c r="O738" s="2036"/>
      <c r="P738" s="2036"/>
      <c r="Q738" s="2036"/>
      <c r="R738" s="2036"/>
      <c r="S738" s="2036"/>
      <c r="T738" s="2036"/>
      <c r="U738" s="2036"/>
      <c r="V738" s="2036"/>
      <c r="W738" s="2036"/>
      <c r="X738" s="2036"/>
    </row>
    <row r="739" spans="1:24" s="1620" customFormat="1">
      <c r="A739" s="1492" t="s">
        <v>5176</v>
      </c>
      <c r="B739" s="2036" t="s">
        <v>5177</v>
      </c>
      <c r="C739" s="2130"/>
      <c r="D739" s="144">
        <v>10480</v>
      </c>
      <c r="E739" s="2040"/>
      <c r="F739" s="2105">
        <v>7500</v>
      </c>
      <c r="G739" s="2005"/>
      <c r="H739" s="2106"/>
      <c r="I739" s="2002">
        <f t="shared" si="29"/>
        <v>2980</v>
      </c>
      <c r="J739" s="2032"/>
      <c r="K739" s="2034"/>
      <c r="L739" s="2032"/>
      <c r="M739" s="2035"/>
      <c r="N739" s="2036"/>
      <c r="O739" s="2036"/>
      <c r="P739" s="2036"/>
      <c r="Q739" s="2036"/>
      <c r="R739" s="2036"/>
      <c r="S739" s="2036"/>
      <c r="T739" s="2036"/>
      <c r="U739" s="2036"/>
      <c r="V739" s="2036"/>
      <c r="W739" s="2036"/>
      <c r="X739" s="2036"/>
    </row>
    <row r="740" spans="1:24" s="1620" customFormat="1">
      <c r="A740" s="1492" t="s">
        <v>5178</v>
      </c>
      <c r="B740" s="2036" t="s">
        <v>5179</v>
      </c>
      <c r="C740" s="2130"/>
      <c r="D740" s="144">
        <v>13192</v>
      </c>
      <c r="E740" s="2040"/>
      <c r="F740" s="2105">
        <v>10020</v>
      </c>
      <c r="G740" s="2005"/>
      <c r="H740" s="2106"/>
      <c r="I740" s="2002">
        <f t="shared" si="29"/>
        <v>3172</v>
      </c>
      <c r="J740" s="2032"/>
      <c r="K740" s="2034"/>
      <c r="L740" s="2032"/>
      <c r="M740" s="2035"/>
      <c r="N740" s="2036"/>
      <c r="O740" s="2036"/>
      <c r="P740" s="2036"/>
      <c r="Q740" s="2036"/>
      <c r="R740" s="2036"/>
      <c r="S740" s="2036"/>
      <c r="T740" s="2036"/>
      <c r="U740" s="2036"/>
      <c r="V740" s="2036"/>
      <c r="W740" s="2036"/>
      <c r="X740" s="2036"/>
    </row>
    <row r="741" spans="1:24" s="1620" customFormat="1">
      <c r="A741" s="1492" t="s">
        <v>5180</v>
      </c>
      <c r="B741" s="2036" t="s">
        <v>5181</v>
      </c>
      <c r="C741" s="2130"/>
      <c r="D741" s="144">
        <v>41860</v>
      </c>
      <c r="E741" s="2040"/>
      <c r="F741" s="2105">
        <v>29844</v>
      </c>
      <c r="G741" s="2005"/>
      <c r="H741" s="2106"/>
      <c r="I741" s="2002">
        <f t="shared" si="29"/>
        <v>12016</v>
      </c>
      <c r="J741" s="2032"/>
      <c r="K741" s="2034"/>
      <c r="L741" s="2032"/>
      <c r="M741" s="2035"/>
      <c r="N741" s="2036"/>
      <c r="O741" s="2036"/>
      <c r="P741" s="2036"/>
      <c r="Q741" s="2036"/>
      <c r="R741" s="2036"/>
      <c r="S741" s="2036"/>
      <c r="T741" s="2036"/>
      <c r="U741" s="2036"/>
      <c r="V741" s="2036"/>
      <c r="W741" s="2036"/>
      <c r="X741" s="2036"/>
    </row>
    <row r="742" spans="1:24" s="1620" customFormat="1">
      <c r="A742" s="1492" t="s">
        <v>5182</v>
      </c>
      <c r="B742" s="2036" t="s">
        <v>5183</v>
      </c>
      <c r="C742" s="2130"/>
      <c r="D742" s="1487">
        <v>11872</v>
      </c>
      <c r="E742" s="2069"/>
      <c r="F742" s="2119">
        <v>8900</v>
      </c>
      <c r="G742" s="2005"/>
      <c r="H742" s="2106"/>
      <c r="I742" s="2002">
        <f t="shared" si="29"/>
        <v>2972</v>
      </c>
      <c r="J742" s="2032"/>
      <c r="K742" s="2034"/>
      <c r="L742" s="2032"/>
      <c r="M742" s="2035"/>
      <c r="N742" s="2036"/>
      <c r="O742" s="2036"/>
      <c r="P742" s="2036"/>
      <c r="Q742" s="2036"/>
      <c r="R742" s="2036"/>
      <c r="S742" s="2036"/>
      <c r="T742" s="2036"/>
      <c r="U742" s="2036"/>
      <c r="V742" s="2036"/>
      <c r="W742" s="2036"/>
      <c r="X742" s="2036"/>
    </row>
    <row r="743" spans="1:24" s="1620" customFormat="1">
      <c r="A743" s="1492" t="s">
        <v>5184</v>
      </c>
      <c r="B743" s="2036" t="s">
        <v>5185</v>
      </c>
      <c r="C743" s="2130"/>
      <c r="D743" s="144">
        <v>10100</v>
      </c>
      <c r="E743" s="2040"/>
      <c r="F743" s="2105">
        <v>7186</v>
      </c>
      <c r="G743" s="2005"/>
      <c r="H743" s="2106"/>
      <c r="I743" s="2002">
        <f t="shared" si="29"/>
        <v>2914</v>
      </c>
      <c r="J743" s="2032"/>
      <c r="K743" s="2034"/>
      <c r="L743" s="2032"/>
      <c r="M743" s="2035"/>
      <c r="N743" s="2036"/>
      <c r="O743" s="2036"/>
      <c r="P743" s="2036"/>
      <c r="Q743" s="2036"/>
      <c r="R743" s="2036"/>
      <c r="S743" s="2036"/>
      <c r="T743" s="2036"/>
      <c r="U743" s="2036"/>
      <c r="V743" s="2036"/>
      <c r="W743" s="2036"/>
      <c r="X743" s="2036"/>
    </row>
    <row r="744" spans="1:24" s="1620" customFormat="1">
      <c r="A744" s="1492" t="s">
        <v>5186</v>
      </c>
      <c r="B744" s="2036" t="s">
        <v>5187</v>
      </c>
      <c r="C744" s="2130"/>
      <c r="D744" s="144">
        <v>7878</v>
      </c>
      <c r="E744" s="2040"/>
      <c r="F744" s="2126">
        <v>5064</v>
      </c>
      <c r="G744" s="2032"/>
      <c r="H744" s="2127"/>
      <c r="I744" s="2002">
        <f t="shared" si="29"/>
        <v>2814</v>
      </c>
      <c r="J744" s="2032"/>
      <c r="K744" s="2034"/>
      <c r="L744" s="2032"/>
      <c r="M744" s="2035"/>
      <c r="N744" s="2036"/>
      <c r="O744" s="2036"/>
      <c r="P744" s="2036"/>
      <c r="Q744" s="2036"/>
      <c r="R744" s="2036"/>
      <c r="S744" s="2036"/>
      <c r="T744" s="2036"/>
      <c r="U744" s="2036"/>
      <c r="V744" s="2036"/>
      <c r="W744" s="2036"/>
      <c r="X744" s="2036"/>
    </row>
    <row r="745" spans="1:24" s="1620" customFormat="1">
      <c r="A745" s="1492" t="s">
        <v>5188</v>
      </c>
      <c r="B745" s="2036" t="s">
        <v>5189</v>
      </c>
      <c r="C745" s="2130"/>
      <c r="D745" s="144">
        <v>6308</v>
      </c>
      <c r="E745" s="2040"/>
      <c r="F745" s="2126">
        <v>3600</v>
      </c>
      <c r="G745" s="2032"/>
      <c r="H745" s="2127"/>
      <c r="I745" s="2002">
        <f t="shared" si="29"/>
        <v>2708</v>
      </c>
      <c r="J745" s="2032"/>
      <c r="K745" s="2034"/>
      <c r="L745" s="2032"/>
      <c r="M745" s="2035"/>
      <c r="N745" s="2036"/>
      <c r="O745" s="2036"/>
      <c r="P745" s="2036"/>
      <c r="Q745" s="2036"/>
      <c r="R745" s="2036"/>
      <c r="S745" s="2036"/>
      <c r="T745" s="2036"/>
      <c r="U745" s="2036"/>
      <c r="V745" s="2036"/>
      <c r="W745" s="2036"/>
      <c r="X745" s="2036"/>
    </row>
    <row r="746" spans="1:24" s="1620" customFormat="1">
      <c r="A746" s="1492" t="s">
        <v>5190</v>
      </c>
      <c r="B746" s="2036" t="s">
        <v>5191</v>
      </c>
      <c r="C746" s="2130"/>
      <c r="D746" s="144">
        <v>5976</v>
      </c>
      <c r="E746" s="2040"/>
      <c r="F746" s="2126">
        <v>3300</v>
      </c>
      <c r="G746" s="2032"/>
      <c r="H746" s="2127"/>
      <c r="I746" s="2002">
        <f t="shared" si="29"/>
        <v>2676</v>
      </c>
      <c r="J746" s="2032"/>
      <c r="K746" s="2034"/>
      <c r="L746" s="2032"/>
      <c r="M746" s="2035"/>
      <c r="N746" s="2036"/>
      <c r="O746" s="2036"/>
      <c r="P746" s="2036"/>
      <c r="Q746" s="2036"/>
      <c r="R746" s="2036"/>
      <c r="S746" s="2036"/>
      <c r="T746" s="2036"/>
      <c r="U746" s="2036"/>
      <c r="V746" s="2036"/>
      <c r="W746" s="2036"/>
      <c r="X746" s="2036"/>
    </row>
    <row r="747" spans="1:24" s="1620" customFormat="1">
      <c r="A747" s="1492" t="s">
        <v>5192</v>
      </c>
      <c r="B747" s="2036" t="s">
        <v>5193</v>
      </c>
      <c r="C747" s="2130"/>
      <c r="D747" s="144">
        <v>5984</v>
      </c>
      <c r="E747" s="2040"/>
      <c r="F747" s="2126">
        <v>3300</v>
      </c>
      <c r="G747" s="2032"/>
      <c r="H747" s="2127"/>
      <c r="I747" s="2002">
        <f t="shared" si="29"/>
        <v>2684</v>
      </c>
      <c r="J747" s="2032"/>
      <c r="K747" s="2034"/>
      <c r="L747" s="2032"/>
      <c r="M747" s="2035"/>
      <c r="N747" s="2036"/>
      <c r="O747" s="2036"/>
      <c r="P747" s="2036"/>
      <c r="Q747" s="2036"/>
      <c r="R747" s="2036"/>
      <c r="S747" s="2036"/>
      <c r="T747" s="2036"/>
      <c r="U747" s="2036"/>
      <c r="V747" s="2036"/>
      <c r="W747" s="2036"/>
      <c r="X747" s="2036"/>
    </row>
    <row r="748" spans="1:24" s="1620" customFormat="1">
      <c r="A748" s="2133"/>
      <c r="B748" s="2036"/>
      <c r="C748" s="2130"/>
      <c r="D748" s="144"/>
      <c r="E748" s="2040"/>
      <c r="F748" s="2036"/>
      <c r="G748" s="2032"/>
      <c r="H748" s="2127"/>
      <c r="I748" s="2128"/>
      <c r="J748" s="2032"/>
      <c r="K748" s="2034"/>
      <c r="L748" s="2032"/>
      <c r="M748" s="2035"/>
      <c r="N748" s="2036"/>
      <c r="O748" s="2036"/>
      <c r="P748" s="2036"/>
      <c r="Q748" s="2036"/>
      <c r="R748" s="2036"/>
      <c r="S748" s="2036"/>
      <c r="T748" s="2036"/>
      <c r="U748" s="2036"/>
      <c r="V748" s="2036"/>
      <c r="W748" s="2036"/>
      <c r="X748" s="2036"/>
    </row>
    <row r="749" spans="1:24" s="1759" customFormat="1">
      <c r="A749" s="725">
        <v>43739</v>
      </c>
      <c r="B749" s="2004"/>
      <c r="C749" s="2104"/>
      <c r="D749" s="144"/>
      <c r="E749" s="2007"/>
      <c r="F749" s="2004"/>
      <c r="G749" s="2005"/>
      <c r="H749" s="2106"/>
      <c r="I749" s="2002"/>
      <c r="J749" s="2005"/>
      <c r="K749" s="2010"/>
      <c r="L749" s="2005"/>
      <c r="M749" s="2011"/>
      <c r="N749" s="2004"/>
      <c r="O749" s="2004"/>
      <c r="P749" s="2004"/>
      <c r="Q749" s="2004"/>
      <c r="R749" s="2004"/>
      <c r="S749" s="2004"/>
      <c r="T749" s="2004"/>
      <c r="U749" s="2004"/>
      <c r="V749" s="2004"/>
      <c r="W749" s="2004"/>
      <c r="X749" s="2004"/>
    </row>
    <row r="750" spans="1:24" s="1759" customFormat="1">
      <c r="A750" s="1492" t="s">
        <v>3697</v>
      </c>
      <c r="B750" s="2004" t="s">
        <v>5194</v>
      </c>
      <c r="C750" s="2104"/>
      <c r="D750" s="144">
        <v>9450</v>
      </c>
      <c r="E750" s="2007"/>
      <c r="F750" s="2105">
        <v>6500</v>
      </c>
      <c r="G750" s="2005"/>
      <c r="H750" s="2106"/>
      <c r="I750" s="2002">
        <f t="shared" ref="I750:I770" si="30">SUM(D750-F750)</f>
        <v>2950</v>
      </c>
      <c r="J750" s="2005"/>
      <c r="K750" s="2203"/>
      <c r="L750" s="2005"/>
      <c r="M750" s="2204"/>
      <c r="N750" s="2004"/>
      <c r="O750" s="2004"/>
      <c r="P750" s="2004"/>
      <c r="Q750" s="2004"/>
      <c r="R750" s="2004"/>
      <c r="S750" s="2004"/>
      <c r="T750" s="2004"/>
      <c r="U750" s="2004"/>
      <c r="V750" s="2004"/>
      <c r="W750" s="2004"/>
      <c r="X750" s="2004"/>
    </row>
    <row r="751" spans="1:24" s="1759" customFormat="1">
      <c r="A751" s="1492" t="s">
        <v>3699</v>
      </c>
      <c r="B751" s="2004" t="s">
        <v>5195</v>
      </c>
      <c r="C751" s="2104"/>
      <c r="D751" s="144">
        <v>10900</v>
      </c>
      <c r="E751" s="2007"/>
      <c r="F751" s="2105">
        <v>7900</v>
      </c>
      <c r="G751" s="2005"/>
      <c r="H751" s="2106"/>
      <c r="I751" s="2002">
        <f t="shared" si="30"/>
        <v>3000</v>
      </c>
      <c r="J751" s="2005"/>
      <c r="K751" s="2203"/>
      <c r="L751" s="2005"/>
      <c r="M751" s="2204"/>
      <c r="N751" s="2004"/>
      <c r="O751" s="2004"/>
      <c r="P751" s="2004"/>
      <c r="Q751" s="2004"/>
      <c r="R751" s="2004"/>
      <c r="S751" s="2004"/>
      <c r="T751" s="2004"/>
      <c r="U751" s="2004"/>
      <c r="V751" s="2004"/>
      <c r="W751" s="2004"/>
      <c r="X751" s="2004"/>
    </row>
    <row r="752" spans="1:24" s="1759" customFormat="1">
      <c r="A752" s="1492" t="s">
        <v>5196</v>
      </c>
      <c r="B752" s="2004" t="s">
        <v>5197</v>
      </c>
      <c r="C752" s="2104"/>
      <c r="D752" s="144">
        <v>10495</v>
      </c>
      <c r="E752" s="2007"/>
      <c r="F752" s="2105">
        <v>7450</v>
      </c>
      <c r="G752" s="2005"/>
      <c r="H752" s="2106"/>
      <c r="I752" s="2002">
        <f t="shared" si="30"/>
        <v>3045</v>
      </c>
      <c r="J752" s="2005"/>
      <c r="K752" s="2203"/>
      <c r="L752" s="2005"/>
      <c r="M752" s="2204"/>
      <c r="N752" s="2004"/>
      <c r="O752" s="2004"/>
      <c r="P752" s="2004"/>
      <c r="Q752" s="2004"/>
      <c r="R752" s="2004"/>
      <c r="S752" s="2004"/>
      <c r="T752" s="2004"/>
      <c r="U752" s="2004"/>
      <c r="V752" s="2004"/>
      <c r="W752" s="2004"/>
      <c r="X752" s="2004"/>
    </row>
    <row r="753" spans="1:24" s="1759" customFormat="1">
      <c r="A753" s="1492" t="s">
        <v>5198</v>
      </c>
      <c r="B753" s="2004" t="s">
        <v>5199</v>
      </c>
      <c r="C753" s="2104"/>
      <c r="D753" s="144">
        <v>10550</v>
      </c>
      <c r="E753" s="2007"/>
      <c r="F753" s="2105">
        <v>7500</v>
      </c>
      <c r="G753" s="2005"/>
      <c r="H753" s="2106"/>
      <c r="I753" s="2002">
        <f t="shared" si="30"/>
        <v>3050</v>
      </c>
      <c r="J753" s="2005"/>
      <c r="K753" s="2203"/>
      <c r="L753" s="2005"/>
      <c r="M753" s="2204"/>
      <c r="N753" s="2004"/>
      <c r="O753" s="2004"/>
      <c r="P753" s="2004"/>
      <c r="Q753" s="2004"/>
      <c r="R753" s="2004"/>
      <c r="S753" s="2004"/>
      <c r="T753" s="2004"/>
      <c r="U753" s="2004"/>
      <c r="V753" s="2004"/>
      <c r="W753" s="2004"/>
      <c r="X753" s="2004"/>
    </row>
    <row r="754" spans="1:24" s="1759" customFormat="1">
      <c r="A754" s="1492" t="s">
        <v>5200</v>
      </c>
      <c r="B754" s="2004" t="s">
        <v>5201</v>
      </c>
      <c r="C754" s="2104"/>
      <c r="D754" s="144">
        <v>11628</v>
      </c>
      <c r="E754" s="2007"/>
      <c r="F754" s="2105">
        <v>8480</v>
      </c>
      <c r="G754" s="2005"/>
      <c r="H754" s="2106"/>
      <c r="I754" s="2002">
        <f t="shared" si="30"/>
        <v>3148</v>
      </c>
      <c r="J754" s="2005"/>
      <c r="K754" s="2203"/>
      <c r="L754" s="2005"/>
      <c r="M754" s="2204"/>
      <c r="N754" s="2004"/>
      <c r="O754" s="2004"/>
      <c r="P754" s="2004"/>
      <c r="Q754" s="2004"/>
      <c r="R754" s="2004"/>
      <c r="S754" s="2004"/>
      <c r="T754" s="2004"/>
      <c r="U754" s="2004"/>
      <c r="V754" s="2004"/>
      <c r="W754" s="2004"/>
      <c r="X754" s="2004"/>
    </row>
    <row r="755" spans="1:24" s="1759" customFormat="1">
      <c r="A755" s="1492" t="s">
        <v>5202</v>
      </c>
      <c r="B755" s="2004" t="s">
        <v>5203</v>
      </c>
      <c r="C755" s="2104"/>
      <c r="D755" s="144">
        <v>13280</v>
      </c>
      <c r="E755" s="2007"/>
      <c r="F755" s="2105">
        <v>10030</v>
      </c>
      <c r="G755" s="2005"/>
      <c r="H755" s="2106"/>
      <c r="I755" s="2002">
        <f t="shared" si="30"/>
        <v>3250</v>
      </c>
      <c r="J755" s="2005"/>
      <c r="K755" s="2203"/>
      <c r="L755" s="2005"/>
      <c r="M755" s="2204"/>
      <c r="N755" s="2004"/>
      <c r="O755" s="2004"/>
      <c r="P755" s="2004"/>
      <c r="Q755" s="2004"/>
      <c r="R755" s="2004"/>
      <c r="S755" s="2004"/>
      <c r="T755" s="2004"/>
      <c r="U755" s="2004"/>
      <c r="V755" s="2004"/>
      <c r="W755" s="2004"/>
      <c r="X755" s="2004"/>
    </row>
    <row r="756" spans="1:24" s="1759" customFormat="1">
      <c r="A756" s="1492" t="s">
        <v>5204</v>
      </c>
      <c r="B756" s="2004" t="s">
        <v>5205</v>
      </c>
      <c r="C756" s="2104"/>
      <c r="D756" s="144">
        <v>11820</v>
      </c>
      <c r="E756" s="2007"/>
      <c r="F756" s="2105">
        <v>8600</v>
      </c>
      <c r="G756" s="2005"/>
      <c r="H756" s="2106"/>
      <c r="I756" s="2002">
        <f t="shared" si="30"/>
        <v>3220</v>
      </c>
      <c r="J756" s="2005"/>
      <c r="K756" s="2203"/>
      <c r="L756" s="2005"/>
      <c r="M756" s="2204"/>
      <c r="N756" s="2004"/>
      <c r="O756" s="2004"/>
      <c r="P756" s="2004"/>
      <c r="Q756" s="2004"/>
      <c r="R756" s="2004"/>
      <c r="S756" s="2004"/>
      <c r="T756" s="2004"/>
      <c r="U756" s="2004"/>
      <c r="V756" s="2004"/>
      <c r="W756" s="2004"/>
      <c r="X756" s="2004"/>
    </row>
    <row r="757" spans="1:24" s="1759" customFormat="1">
      <c r="A757" s="1492" t="s">
        <v>5206</v>
      </c>
      <c r="B757" s="2004" t="s">
        <v>5207</v>
      </c>
      <c r="C757" s="2104"/>
      <c r="D757" s="144">
        <v>17240</v>
      </c>
      <c r="E757" s="2007"/>
      <c r="F757" s="2105">
        <v>13540</v>
      </c>
      <c r="G757" s="2005"/>
      <c r="H757" s="2106"/>
      <c r="I757" s="2002">
        <f t="shared" si="30"/>
        <v>3700</v>
      </c>
      <c r="J757" s="2005"/>
      <c r="K757" s="2203"/>
      <c r="L757" s="2005"/>
      <c r="M757" s="2204"/>
      <c r="N757" s="2002"/>
      <c r="O757" s="2004"/>
      <c r="P757" s="2004"/>
      <c r="Q757" s="2004"/>
      <c r="R757" s="2004"/>
      <c r="S757" s="2004"/>
      <c r="T757" s="2004"/>
      <c r="U757" s="2004"/>
      <c r="V757" s="2004"/>
      <c r="W757" s="2004"/>
      <c r="X757" s="2004"/>
    </row>
    <row r="758" spans="1:24" s="1759" customFormat="1">
      <c r="A758" s="1492" t="s">
        <v>5208</v>
      </c>
      <c r="B758" s="2004" t="s">
        <v>5209</v>
      </c>
      <c r="C758" s="2104"/>
      <c r="D758" s="144">
        <v>10787</v>
      </c>
      <c r="E758" s="2007"/>
      <c r="F758" s="2105">
        <v>7636</v>
      </c>
      <c r="G758" s="2005"/>
      <c r="H758" s="2106"/>
      <c r="I758" s="2002">
        <f t="shared" si="30"/>
        <v>3151</v>
      </c>
      <c r="J758" s="2005"/>
      <c r="K758" s="2203"/>
      <c r="L758" s="2005"/>
      <c r="M758" s="2204"/>
      <c r="N758" s="2004"/>
      <c r="O758" s="2004"/>
      <c r="P758" s="2004"/>
      <c r="Q758" s="2004"/>
      <c r="R758" s="2004"/>
      <c r="S758" s="2004"/>
      <c r="T758" s="2004"/>
      <c r="U758" s="2004"/>
      <c r="V758" s="2004"/>
      <c r="W758" s="2004"/>
      <c r="X758" s="2004"/>
    </row>
    <row r="759" spans="1:24" s="1759" customFormat="1">
      <c r="A759" s="1492" t="s">
        <v>5210</v>
      </c>
      <c r="B759" s="2004" t="s">
        <v>5211</v>
      </c>
      <c r="C759" s="2104"/>
      <c r="D759" s="144">
        <v>11050</v>
      </c>
      <c r="E759" s="2007"/>
      <c r="F759" s="2105">
        <v>8000</v>
      </c>
      <c r="G759" s="2005"/>
      <c r="H759" s="2106"/>
      <c r="I759" s="2002">
        <f t="shared" si="30"/>
        <v>3050</v>
      </c>
      <c r="J759" s="2005"/>
      <c r="K759" s="2203"/>
      <c r="L759" s="2005"/>
      <c r="M759" s="2204"/>
      <c r="N759" s="2004"/>
      <c r="O759" s="2004"/>
      <c r="P759" s="2004"/>
      <c r="Q759" s="2004"/>
      <c r="R759" s="2004"/>
      <c r="S759" s="2004"/>
      <c r="T759" s="2004"/>
      <c r="U759" s="2004"/>
      <c r="V759" s="2004"/>
      <c r="W759" s="2004"/>
      <c r="X759" s="2004"/>
    </row>
    <row r="760" spans="1:24" s="1759" customFormat="1">
      <c r="A760" s="1492" t="s">
        <v>5212</v>
      </c>
      <c r="B760" s="2004" t="s">
        <v>5213</v>
      </c>
      <c r="C760" s="2104"/>
      <c r="D760" s="144">
        <v>10670</v>
      </c>
      <c r="E760" s="2007"/>
      <c r="F760" s="2105">
        <v>7520</v>
      </c>
      <c r="G760" s="2005"/>
      <c r="H760" s="2106"/>
      <c r="I760" s="2002">
        <f t="shared" si="30"/>
        <v>3150</v>
      </c>
      <c r="J760" s="2005"/>
      <c r="K760" s="2203"/>
      <c r="L760" s="2005"/>
      <c r="M760" s="2204"/>
      <c r="N760" s="2004"/>
      <c r="O760" s="2004"/>
      <c r="P760" s="2004"/>
      <c r="Q760" s="2004"/>
      <c r="R760" s="2004"/>
      <c r="S760" s="2004"/>
      <c r="T760" s="2004"/>
      <c r="U760" s="2004"/>
      <c r="V760" s="2004"/>
      <c r="W760" s="2004"/>
      <c r="X760" s="2004"/>
    </row>
    <row r="761" spans="1:24" s="1759" customFormat="1">
      <c r="A761" s="1492" t="s">
        <v>5214</v>
      </c>
      <c r="B761" s="2004" t="s">
        <v>5215</v>
      </c>
      <c r="C761" s="2104"/>
      <c r="D761" s="144">
        <v>10220</v>
      </c>
      <c r="E761" s="2007"/>
      <c r="F761" s="2105">
        <v>7120</v>
      </c>
      <c r="G761" s="2005"/>
      <c r="H761" s="2106"/>
      <c r="I761" s="2002">
        <f t="shared" si="30"/>
        <v>3100</v>
      </c>
      <c r="J761" s="2005"/>
      <c r="K761" s="2203"/>
      <c r="L761" s="2005"/>
      <c r="M761" s="2204"/>
      <c r="N761" s="2004"/>
      <c r="O761" s="2004"/>
      <c r="P761" s="2004"/>
      <c r="Q761" s="2004"/>
      <c r="R761" s="2004"/>
      <c r="S761" s="2004"/>
      <c r="T761" s="2004"/>
      <c r="U761" s="2004"/>
      <c r="V761" s="2004"/>
      <c r="W761" s="2004"/>
      <c r="X761" s="2004"/>
    </row>
    <row r="762" spans="1:24" s="1759" customFormat="1">
      <c r="A762" s="1492" t="s">
        <v>5216</v>
      </c>
      <c r="B762" s="2004" t="s">
        <v>5217</v>
      </c>
      <c r="C762" s="2104"/>
      <c r="D762" s="144">
        <v>11496</v>
      </c>
      <c r="E762" s="2007"/>
      <c r="F762" s="2105">
        <v>8296</v>
      </c>
      <c r="G762" s="2005"/>
      <c r="H762" s="2106"/>
      <c r="I762" s="2002">
        <f t="shared" si="30"/>
        <v>3200</v>
      </c>
      <c r="J762" s="2005"/>
      <c r="K762" s="2203"/>
      <c r="L762" s="2005"/>
      <c r="M762" s="2204"/>
      <c r="N762" s="2004"/>
      <c r="O762" s="2004"/>
      <c r="P762" s="2004"/>
      <c r="Q762" s="2004"/>
      <c r="R762" s="2004"/>
      <c r="S762" s="2004"/>
      <c r="T762" s="2004"/>
      <c r="U762" s="2004"/>
      <c r="V762" s="2004"/>
      <c r="W762" s="2004"/>
      <c r="X762" s="2004"/>
    </row>
    <row r="763" spans="1:24" s="1759" customFormat="1">
      <c r="A763" s="1492" t="s">
        <v>5218</v>
      </c>
      <c r="B763" s="2004" t="s">
        <v>5219</v>
      </c>
      <c r="C763" s="2104"/>
      <c r="D763" s="144">
        <v>9108</v>
      </c>
      <c r="E763" s="2007"/>
      <c r="F763" s="2105">
        <v>6070</v>
      </c>
      <c r="G763" s="2005"/>
      <c r="H763" s="2106"/>
      <c r="I763" s="2002">
        <f t="shared" si="30"/>
        <v>3038</v>
      </c>
      <c r="J763" s="2005"/>
      <c r="K763" s="2203"/>
      <c r="L763" s="2005"/>
      <c r="M763" s="2204"/>
      <c r="N763" s="2004"/>
      <c r="O763" s="2004"/>
      <c r="P763" s="2004"/>
      <c r="Q763" s="2004"/>
      <c r="R763" s="2004"/>
      <c r="S763" s="2004"/>
      <c r="T763" s="2004"/>
      <c r="U763" s="2004"/>
      <c r="V763" s="2004"/>
      <c r="W763" s="2004"/>
      <c r="X763" s="2004"/>
    </row>
    <row r="764" spans="1:24" s="1759" customFormat="1">
      <c r="A764" s="1492" t="s">
        <v>5220</v>
      </c>
      <c r="B764" s="2004" t="s">
        <v>5221</v>
      </c>
      <c r="C764" s="2104"/>
      <c r="D764" s="144">
        <v>8667</v>
      </c>
      <c r="E764" s="2007"/>
      <c r="F764" s="2105">
        <v>5669</v>
      </c>
      <c r="G764" s="2005"/>
      <c r="H764" s="2106"/>
      <c r="I764" s="2002">
        <f t="shared" si="30"/>
        <v>2998</v>
      </c>
      <c r="J764" s="2005"/>
      <c r="K764" s="2203"/>
      <c r="L764" s="2005"/>
      <c r="M764" s="2204"/>
      <c r="N764" s="2004"/>
      <c r="O764" s="2004"/>
      <c r="P764" s="2004"/>
      <c r="Q764" s="2004"/>
      <c r="R764" s="2004"/>
      <c r="S764" s="2004"/>
      <c r="T764" s="2004"/>
      <c r="U764" s="2004"/>
      <c r="V764" s="2004"/>
      <c r="W764" s="2004"/>
      <c r="X764" s="2004"/>
    </row>
    <row r="765" spans="1:24" s="1759" customFormat="1">
      <c r="A765" s="1492" t="s">
        <v>5222</v>
      </c>
      <c r="B765" s="2004" t="s">
        <v>5223</v>
      </c>
      <c r="C765" s="2104"/>
      <c r="D765" s="144">
        <v>8117</v>
      </c>
      <c r="E765" s="2007"/>
      <c r="F765" s="2105">
        <v>5169</v>
      </c>
      <c r="G765" s="2005"/>
      <c r="H765" s="2106"/>
      <c r="I765" s="2002">
        <f t="shared" si="30"/>
        <v>2948</v>
      </c>
      <c r="J765" s="2005"/>
      <c r="K765" s="2203"/>
      <c r="L765" s="2005"/>
      <c r="M765" s="2204"/>
      <c r="N765" s="2004"/>
      <c r="O765" s="2004"/>
      <c r="P765" s="2004"/>
      <c r="Q765" s="2004"/>
      <c r="R765" s="2004"/>
      <c r="S765" s="2004"/>
      <c r="T765" s="2004"/>
      <c r="U765" s="2004"/>
      <c r="V765" s="2004"/>
      <c r="W765" s="2004"/>
      <c r="X765" s="2004"/>
    </row>
    <row r="766" spans="1:24" s="1759" customFormat="1">
      <c r="A766" s="1492" t="s">
        <v>5224</v>
      </c>
      <c r="B766" s="2004" t="s">
        <v>5225</v>
      </c>
      <c r="C766" s="2104"/>
      <c r="D766" s="144">
        <v>12396</v>
      </c>
      <c r="E766" s="2007"/>
      <c r="F766" s="2105">
        <v>9140</v>
      </c>
      <c r="G766" s="2005"/>
      <c r="H766" s="2106"/>
      <c r="I766" s="2002">
        <f t="shared" si="30"/>
        <v>3256</v>
      </c>
      <c r="J766" s="2005"/>
      <c r="K766" s="2203"/>
      <c r="L766" s="2005"/>
      <c r="M766" s="2204"/>
      <c r="N766" s="2004"/>
      <c r="O766" s="2004"/>
      <c r="P766" s="2004"/>
      <c r="Q766" s="2004"/>
      <c r="R766" s="2004"/>
      <c r="S766" s="2004"/>
      <c r="T766" s="2004"/>
      <c r="U766" s="2004"/>
      <c r="V766" s="2004"/>
      <c r="W766" s="2004"/>
      <c r="X766" s="2004"/>
    </row>
    <row r="767" spans="1:24" s="1759" customFormat="1">
      <c r="A767" s="1492" t="s">
        <v>5226</v>
      </c>
      <c r="B767" s="2004" t="s">
        <v>5227</v>
      </c>
      <c r="C767" s="2104"/>
      <c r="D767" s="144">
        <v>13350</v>
      </c>
      <c r="E767" s="2007"/>
      <c r="F767" s="2105">
        <v>9950</v>
      </c>
      <c r="G767" s="2005"/>
      <c r="H767" s="2106"/>
      <c r="I767" s="2002">
        <f t="shared" si="30"/>
        <v>3400</v>
      </c>
      <c r="J767" s="2005"/>
      <c r="K767" s="2203"/>
      <c r="L767" s="2005"/>
      <c r="M767" s="2204"/>
      <c r="N767" s="2004"/>
      <c r="O767" s="2004"/>
      <c r="P767" s="2004"/>
      <c r="Q767" s="2004"/>
      <c r="R767" s="2004"/>
      <c r="S767" s="2004"/>
      <c r="T767" s="2004"/>
      <c r="U767" s="2004"/>
      <c r="V767" s="2004"/>
      <c r="W767" s="2004"/>
      <c r="X767" s="2004"/>
    </row>
    <row r="768" spans="1:24" s="1759" customFormat="1">
      <c r="A768" s="1492" t="s">
        <v>5228</v>
      </c>
      <c r="B768" s="2004" t="s">
        <v>5229</v>
      </c>
      <c r="C768" s="2104"/>
      <c r="D768" s="144">
        <v>13786</v>
      </c>
      <c r="E768" s="2007"/>
      <c r="F768" s="2105">
        <v>10360</v>
      </c>
      <c r="G768" s="2005"/>
      <c r="H768" s="2106"/>
      <c r="I768" s="2002">
        <f t="shared" si="30"/>
        <v>3426</v>
      </c>
      <c r="J768" s="2005"/>
      <c r="K768" s="2203"/>
      <c r="L768" s="2005"/>
      <c r="M768" s="2204"/>
      <c r="N768" s="2004"/>
      <c r="O768" s="2004"/>
      <c r="P768" s="2004"/>
      <c r="Q768" s="2004"/>
      <c r="R768" s="2004"/>
      <c r="S768" s="2004"/>
      <c r="T768" s="2004"/>
      <c r="U768" s="2004"/>
      <c r="V768" s="2004"/>
      <c r="W768" s="2004"/>
      <c r="X768" s="2004"/>
    </row>
    <row r="769" spans="1:24" s="1759" customFormat="1">
      <c r="A769" s="1492" t="s">
        <v>5230</v>
      </c>
      <c r="B769" s="2004" t="s">
        <v>5231</v>
      </c>
      <c r="C769" s="2104"/>
      <c r="D769" s="144">
        <v>14194</v>
      </c>
      <c r="E769" s="2007"/>
      <c r="F769" s="2105">
        <v>10734</v>
      </c>
      <c r="G769" s="2005"/>
      <c r="H769" s="2106"/>
      <c r="I769" s="2002">
        <f t="shared" si="30"/>
        <v>3460</v>
      </c>
      <c r="J769" s="2005"/>
      <c r="K769" s="2203"/>
      <c r="L769" s="2005"/>
      <c r="M769" s="2204"/>
      <c r="N769" s="2004"/>
      <c r="O769" s="2004"/>
      <c r="P769" s="2004"/>
      <c r="Q769" s="2004"/>
      <c r="R769" s="2004"/>
      <c r="S769" s="2004"/>
      <c r="T769" s="2004"/>
      <c r="U769" s="2004"/>
      <c r="V769" s="2004"/>
      <c r="W769" s="2004"/>
      <c r="X769" s="2004"/>
    </row>
    <row r="770" spans="1:24" s="1759" customFormat="1">
      <c r="A770" s="1492" t="s">
        <v>5232</v>
      </c>
      <c r="B770" s="2004" t="s">
        <v>5233</v>
      </c>
      <c r="C770" s="2104"/>
      <c r="D770" s="144">
        <v>13356</v>
      </c>
      <c r="E770" s="2007"/>
      <c r="F770" s="2105">
        <v>9896</v>
      </c>
      <c r="G770" s="2005"/>
      <c r="H770" s="2106"/>
      <c r="I770" s="2002">
        <f t="shared" si="30"/>
        <v>3460</v>
      </c>
      <c r="J770" s="2005"/>
      <c r="K770" s="2203"/>
      <c r="L770" s="2005"/>
      <c r="M770" s="2204"/>
      <c r="N770" s="2004"/>
      <c r="O770" s="2004"/>
      <c r="P770" s="2004"/>
      <c r="Q770" s="2004"/>
      <c r="R770" s="2004"/>
      <c r="S770" s="2004"/>
      <c r="T770" s="2004"/>
      <c r="U770" s="2004"/>
      <c r="V770" s="2004"/>
      <c r="W770" s="2004"/>
      <c r="X770" s="2004"/>
    </row>
    <row r="771" spans="1:24" s="1620" customFormat="1">
      <c r="A771" s="2133"/>
      <c r="B771" s="2036"/>
      <c r="C771" s="2130"/>
      <c r="D771" s="144"/>
      <c r="E771" s="2040"/>
      <c r="F771" s="2036"/>
      <c r="G771" s="2032"/>
      <c r="H771" s="2127"/>
      <c r="I771" s="2128"/>
      <c r="J771" s="2032"/>
      <c r="K771" s="2034"/>
      <c r="L771" s="2032"/>
      <c r="M771" s="2035"/>
      <c r="N771" s="2036"/>
      <c r="O771" s="2036"/>
      <c r="P771" s="2036"/>
      <c r="Q771" s="2036"/>
      <c r="R771" s="2036"/>
      <c r="S771" s="2036"/>
      <c r="T771" s="2036"/>
      <c r="U771" s="2036"/>
      <c r="V771" s="2036"/>
      <c r="W771" s="2036"/>
      <c r="X771" s="2036"/>
    </row>
    <row r="772" spans="1:24" s="1767" customFormat="1">
      <c r="A772" s="725">
        <v>43757</v>
      </c>
      <c r="B772" s="2036"/>
      <c r="C772" s="2130"/>
      <c r="D772" s="144"/>
      <c r="E772" s="2040"/>
      <c r="F772" s="2036"/>
      <c r="G772" s="2032"/>
      <c r="H772" s="2127"/>
      <c r="I772" s="2128"/>
      <c r="J772" s="2032"/>
      <c r="K772" s="2034"/>
      <c r="L772" s="2032"/>
      <c r="M772" s="2035"/>
      <c r="N772" s="2036"/>
      <c r="O772" s="2036"/>
      <c r="P772" s="2036"/>
      <c r="Q772" s="2036"/>
      <c r="R772" s="2036"/>
      <c r="S772" s="2036"/>
      <c r="T772" s="2036"/>
      <c r="U772" s="2036"/>
      <c r="V772" s="2036"/>
      <c r="W772" s="2036"/>
      <c r="X772" s="2036"/>
    </row>
    <row r="773" spans="1:24" s="1767" customFormat="1">
      <c r="A773" s="1492" t="s">
        <v>5234</v>
      </c>
      <c r="B773" s="2036" t="s">
        <v>5235</v>
      </c>
      <c r="C773" s="2130"/>
      <c r="D773" s="144">
        <v>13200</v>
      </c>
      <c r="E773" s="2040"/>
      <c r="F773" s="2105">
        <v>10100</v>
      </c>
      <c r="G773" s="2032"/>
      <c r="H773" s="2127"/>
      <c r="I773" s="2002">
        <f t="shared" ref="I773:I787" si="31">SUM(D773-F773)</f>
        <v>3100</v>
      </c>
      <c r="J773" s="2032"/>
      <c r="K773" s="2034"/>
      <c r="L773" s="2032"/>
      <c r="M773" s="2035"/>
      <c r="N773" s="2036"/>
      <c r="O773" s="2036"/>
      <c r="P773" s="2036"/>
      <c r="Q773" s="2036"/>
      <c r="R773" s="2036"/>
      <c r="S773" s="2036"/>
      <c r="T773" s="2036"/>
      <c r="U773" s="2036"/>
      <c r="V773" s="2036"/>
      <c r="W773" s="2036"/>
      <c r="X773" s="2036"/>
    </row>
    <row r="774" spans="1:24" s="1767" customFormat="1">
      <c r="A774" s="1492" t="s">
        <v>5236</v>
      </c>
      <c r="B774" s="2036" t="s">
        <v>5237</v>
      </c>
      <c r="C774" s="2130"/>
      <c r="D774" s="144">
        <v>44980</v>
      </c>
      <c r="E774" s="2040"/>
      <c r="F774" s="2105">
        <v>32120</v>
      </c>
      <c r="G774" s="2032"/>
      <c r="H774" s="2127"/>
      <c r="I774" s="2002">
        <f t="shared" si="31"/>
        <v>12860</v>
      </c>
      <c r="J774" s="2032"/>
      <c r="K774" s="2034"/>
      <c r="L774" s="2032"/>
      <c r="M774" s="2035"/>
      <c r="N774" s="2036"/>
      <c r="O774" s="2036"/>
      <c r="P774" s="2036"/>
      <c r="Q774" s="2036"/>
      <c r="R774" s="2036"/>
      <c r="S774" s="2036"/>
      <c r="T774" s="2036"/>
      <c r="U774" s="2036"/>
      <c r="V774" s="2036"/>
      <c r="W774" s="2036"/>
      <c r="X774" s="2036"/>
    </row>
    <row r="775" spans="1:24" s="1767" customFormat="1">
      <c r="A775" s="1492" t="s">
        <v>5238</v>
      </c>
      <c r="B775" s="2036" t="s">
        <v>5239</v>
      </c>
      <c r="C775" s="2130"/>
      <c r="D775" s="144">
        <v>46520</v>
      </c>
      <c r="E775" s="2040"/>
      <c r="F775" s="2105">
        <v>33520</v>
      </c>
      <c r="G775" s="2032"/>
      <c r="H775" s="2127"/>
      <c r="I775" s="2002">
        <f t="shared" si="31"/>
        <v>13000</v>
      </c>
      <c r="J775" s="2032"/>
      <c r="K775" s="2034"/>
      <c r="L775" s="2032"/>
      <c r="M775" s="2035"/>
      <c r="N775" s="2036"/>
      <c r="O775" s="2036"/>
      <c r="P775" s="2036"/>
      <c r="Q775" s="2036"/>
      <c r="R775" s="2036"/>
      <c r="S775" s="2036"/>
      <c r="T775" s="2036"/>
      <c r="U775" s="2036"/>
      <c r="V775" s="2036"/>
      <c r="W775" s="2036"/>
      <c r="X775" s="2036"/>
    </row>
    <row r="776" spans="1:24" s="1767" customFormat="1">
      <c r="A776" s="1492" t="s">
        <v>5240</v>
      </c>
      <c r="B776" s="2036" t="s">
        <v>5241</v>
      </c>
      <c r="C776" s="2130"/>
      <c r="D776" s="144">
        <v>33100</v>
      </c>
      <c r="E776" s="2040"/>
      <c r="F776" s="2105">
        <v>21500</v>
      </c>
      <c r="G776" s="2032"/>
      <c r="H776" s="2127"/>
      <c r="I776" s="2002">
        <f t="shared" si="31"/>
        <v>11600</v>
      </c>
      <c r="J776" s="2032"/>
      <c r="K776" s="2034"/>
      <c r="L776" s="2032"/>
      <c r="M776" s="2035"/>
      <c r="N776" s="2036"/>
      <c r="O776" s="2036"/>
      <c r="P776" s="2036"/>
      <c r="Q776" s="2036"/>
      <c r="R776" s="2036"/>
      <c r="S776" s="2036"/>
      <c r="T776" s="2036"/>
      <c r="U776" s="2036"/>
      <c r="V776" s="2036"/>
      <c r="W776" s="2036"/>
      <c r="X776" s="2036"/>
    </row>
    <row r="777" spans="1:24" s="1767" customFormat="1">
      <c r="A777" s="1492" t="s">
        <v>5242</v>
      </c>
      <c r="B777" s="2036" t="s">
        <v>5243</v>
      </c>
      <c r="C777" s="2130"/>
      <c r="D777" s="144">
        <v>30240</v>
      </c>
      <c r="E777" s="2040"/>
      <c r="F777" s="2105">
        <v>18740</v>
      </c>
      <c r="G777" s="2032"/>
      <c r="H777" s="2127"/>
      <c r="I777" s="2002">
        <f t="shared" si="31"/>
        <v>11500</v>
      </c>
      <c r="J777" s="2032"/>
      <c r="K777" s="2034"/>
      <c r="L777" s="2032"/>
      <c r="M777" s="2035"/>
      <c r="N777" s="2036"/>
      <c r="O777" s="2036"/>
      <c r="P777" s="2036"/>
      <c r="Q777" s="2036"/>
      <c r="R777" s="2036"/>
      <c r="S777" s="2036"/>
      <c r="T777" s="2036"/>
      <c r="U777" s="2036"/>
      <c r="V777" s="2036"/>
      <c r="W777" s="2036"/>
      <c r="X777" s="2036"/>
    </row>
    <row r="778" spans="1:24" s="1767" customFormat="1">
      <c r="A778" s="1492" t="s">
        <v>5244</v>
      </c>
      <c r="B778" s="2036" t="s">
        <v>5245</v>
      </c>
      <c r="C778" s="2130"/>
      <c r="D778" s="144">
        <v>46356</v>
      </c>
      <c r="E778" s="2040"/>
      <c r="F778" s="2105">
        <v>34158</v>
      </c>
      <c r="G778" s="2032"/>
      <c r="H778" s="2127"/>
      <c r="I778" s="2002">
        <f t="shared" si="31"/>
        <v>12198</v>
      </c>
      <c r="J778" s="2032"/>
      <c r="K778" s="2034"/>
      <c r="L778" s="2032"/>
      <c r="M778" s="2035"/>
      <c r="N778" s="2036"/>
      <c r="O778" s="2036"/>
      <c r="P778" s="2036"/>
      <c r="Q778" s="2036"/>
      <c r="R778" s="2036"/>
      <c r="S778" s="2036"/>
      <c r="T778" s="2036"/>
      <c r="U778" s="2036"/>
      <c r="V778" s="2036"/>
      <c r="W778" s="2036"/>
      <c r="X778" s="2036"/>
    </row>
    <row r="779" spans="1:24" s="1767" customFormat="1">
      <c r="A779" s="1492" t="s">
        <v>5246</v>
      </c>
      <c r="B779" s="2036" t="s">
        <v>5247</v>
      </c>
      <c r="C779" s="2130"/>
      <c r="D779" s="144">
        <v>8600</v>
      </c>
      <c r="E779" s="2040"/>
      <c r="F779" s="2105">
        <v>5700</v>
      </c>
      <c r="G779" s="2032"/>
      <c r="H779" s="2127"/>
      <c r="I779" s="2002">
        <f t="shared" si="31"/>
        <v>2900</v>
      </c>
      <c r="J779" s="2032"/>
      <c r="K779" s="2034"/>
      <c r="L779" s="2032"/>
      <c r="M779" s="2035"/>
      <c r="N779" s="2036"/>
      <c r="O779" s="2036"/>
      <c r="P779" s="2036"/>
      <c r="Q779" s="2036"/>
      <c r="R779" s="2036"/>
      <c r="S779" s="2036"/>
      <c r="T779" s="2036"/>
      <c r="U779" s="2036"/>
      <c r="V779" s="2036"/>
      <c r="W779" s="2036"/>
      <c r="X779" s="2036"/>
    </row>
    <row r="780" spans="1:24" s="1767" customFormat="1">
      <c r="A780" s="1492" t="s">
        <v>5248</v>
      </c>
      <c r="B780" s="2036" t="s">
        <v>5249</v>
      </c>
      <c r="C780" s="2130"/>
      <c r="D780" s="144">
        <v>8590</v>
      </c>
      <c r="E780" s="2040"/>
      <c r="F780" s="2105">
        <v>5700</v>
      </c>
      <c r="G780" s="2032"/>
      <c r="H780" s="2127"/>
      <c r="I780" s="2002">
        <f t="shared" si="31"/>
        <v>2890</v>
      </c>
      <c r="J780" s="2032"/>
      <c r="K780" s="2034"/>
      <c r="L780" s="2032"/>
      <c r="M780" s="2035"/>
      <c r="N780" s="2036"/>
      <c r="O780" s="2036"/>
      <c r="P780" s="2036"/>
      <c r="Q780" s="2036"/>
      <c r="R780" s="2036"/>
      <c r="S780" s="2036"/>
      <c r="T780" s="2036"/>
      <c r="U780" s="2036"/>
      <c r="V780" s="2036"/>
      <c r="W780" s="2036"/>
      <c r="X780" s="2036"/>
    </row>
    <row r="781" spans="1:24" s="1767" customFormat="1">
      <c r="A781" s="1492" t="s">
        <v>5250</v>
      </c>
      <c r="B781" s="2036" t="s">
        <v>5251</v>
      </c>
      <c r="C781" s="2130"/>
      <c r="D781" s="144">
        <v>8400</v>
      </c>
      <c r="E781" s="2040"/>
      <c r="F781" s="2105">
        <v>5500</v>
      </c>
      <c r="G781" s="2032"/>
      <c r="H781" s="2127"/>
      <c r="I781" s="2002">
        <f t="shared" si="31"/>
        <v>2900</v>
      </c>
      <c r="J781" s="2032"/>
      <c r="K781" s="2034"/>
      <c r="L781" s="2032"/>
      <c r="M781" s="2035"/>
      <c r="N781" s="2036"/>
      <c r="O781" s="2036"/>
      <c r="P781" s="2036"/>
      <c r="Q781" s="2036"/>
      <c r="R781" s="2036"/>
      <c r="S781" s="2036"/>
      <c r="T781" s="2036"/>
      <c r="U781" s="2036"/>
      <c r="V781" s="2036"/>
      <c r="W781" s="2036"/>
      <c r="X781" s="2036"/>
    </row>
    <row r="782" spans="1:24" s="1767" customFormat="1">
      <c r="A782" s="1492" t="s">
        <v>5252</v>
      </c>
      <c r="B782" s="2036" t="s">
        <v>5253</v>
      </c>
      <c r="C782" s="2130"/>
      <c r="D782" s="144">
        <v>7395</v>
      </c>
      <c r="E782" s="2040"/>
      <c r="F782" s="2105">
        <v>4570</v>
      </c>
      <c r="G782" s="2032"/>
      <c r="H782" s="2127"/>
      <c r="I782" s="2002">
        <f t="shared" si="31"/>
        <v>2825</v>
      </c>
      <c r="J782" s="2032"/>
      <c r="K782" s="2034"/>
      <c r="L782" s="2032"/>
      <c r="M782" s="2035"/>
      <c r="N782" s="2036"/>
      <c r="O782" s="2036"/>
      <c r="P782" s="2036"/>
      <c r="Q782" s="2036"/>
      <c r="R782" s="2036"/>
      <c r="S782" s="2036"/>
      <c r="T782" s="2036"/>
      <c r="U782" s="2036"/>
      <c r="V782" s="2036"/>
      <c r="W782" s="2036"/>
      <c r="X782" s="2036"/>
    </row>
    <row r="783" spans="1:24" s="1767" customFormat="1">
      <c r="A783" s="1492" t="s">
        <v>5254</v>
      </c>
      <c r="B783" s="2036" t="s">
        <v>5255</v>
      </c>
      <c r="C783" s="2130"/>
      <c r="D783" s="144">
        <v>34500</v>
      </c>
      <c r="E783" s="2040"/>
      <c r="F783" s="2105">
        <v>29500</v>
      </c>
      <c r="G783" s="2032"/>
      <c r="H783" s="2127"/>
      <c r="I783" s="2002">
        <f t="shared" si="31"/>
        <v>5000</v>
      </c>
      <c r="J783" s="2032"/>
      <c r="K783" s="2034"/>
      <c r="L783" s="2032"/>
      <c r="M783" s="2035"/>
      <c r="N783" s="2036"/>
      <c r="O783" s="2036"/>
      <c r="P783" s="2036"/>
      <c r="Q783" s="2036"/>
      <c r="R783" s="2036"/>
      <c r="S783" s="2036"/>
      <c r="T783" s="2036"/>
      <c r="U783" s="2036"/>
      <c r="V783" s="2036"/>
      <c r="W783" s="2036"/>
      <c r="X783" s="2036"/>
    </row>
    <row r="784" spans="1:24" s="1767" customFormat="1">
      <c r="A784" s="1492" t="s">
        <v>5256</v>
      </c>
      <c r="B784" s="2036" t="s">
        <v>5257</v>
      </c>
      <c r="C784" s="2130"/>
      <c r="D784" s="144">
        <v>11280</v>
      </c>
      <c r="E784" s="2040"/>
      <c r="F784" s="2105">
        <v>8080</v>
      </c>
      <c r="G784" s="2032"/>
      <c r="H784" s="2127"/>
      <c r="I784" s="2002">
        <f t="shared" si="31"/>
        <v>3200</v>
      </c>
      <c r="J784" s="2032"/>
      <c r="K784" s="2034"/>
      <c r="L784" s="2032"/>
      <c r="M784" s="2035"/>
      <c r="N784" s="2036"/>
      <c r="O784" s="2036"/>
      <c r="P784" s="2036"/>
      <c r="Q784" s="2036"/>
      <c r="R784" s="2036"/>
      <c r="S784" s="2036"/>
      <c r="T784" s="2036"/>
      <c r="U784" s="2036"/>
      <c r="V784" s="2036"/>
      <c r="W784" s="2036"/>
      <c r="X784" s="2036"/>
    </row>
    <row r="785" spans="1:24" s="1767" customFormat="1">
      <c r="A785" s="1492" t="s">
        <v>5258</v>
      </c>
      <c r="B785" s="2036" t="s">
        <v>5259</v>
      </c>
      <c r="C785" s="2130"/>
      <c r="D785" s="144">
        <v>7300</v>
      </c>
      <c r="E785" s="2040"/>
      <c r="F785" s="2105">
        <v>4500</v>
      </c>
      <c r="G785" s="2032"/>
      <c r="H785" s="2127"/>
      <c r="I785" s="2002">
        <f t="shared" si="31"/>
        <v>2800</v>
      </c>
      <c r="J785" s="2032"/>
      <c r="K785" s="2034"/>
      <c r="L785" s="2032"/>
      <c r="M785" s="2035"/>
      <c r="N785" s="2036"/>
      <c r="O785" s="2036"/>
      <c r="P785" s="2036"/>
      <c r="Q785" s="2036"/>
      <c r="R785" s="2036"/>
      <c r="S785" s="2036"/>
      <c r="T785" s="2036"/>
      <c r="U785" s="2036"/>
      <c r="V785" s="2036"/>
      <c r="W785" s="2036"/>
      <c r="X785" s="2036"/>
    </row>
    <row r="786" spans="1:24" s="1767" customFormat="1">
      <c r="A786" s="1492" t="s">
        <v>5260</v>
      </c>
      <c r="B786" s="2036" t="s">
        <v>5261</v>
      </c>
      <c r="C786" s="2130"/>
      <c r="D786" s="144">
        <v>7300</v>
      </c>
      <c r="E786" s="2040"/>
      <c r="F786" s="2105">
        <v>4500</v>
      </c>
      <c r="G786" s="2032"/>
      <c r="H786" s="2127"/>
      <c r="I786" s="2002">
        <f t="shared" si="31"/>
        <v>2800</v>
      </c>
      <c r="J786" s="2032"/>
      <c r="K786" s="2034"/>
      <c r="L786" s="2032"/>
      <c r="M786" s="2035"/>
      <c r="N786" s="2036"/>
      <c r="O786" s="2036"/>
      <c r="P786" s="2036"/>
      <c r="Q786" s="2036"/>
      <c r="R786" s="2036"/>
      <c r="S786" s="2036"/>
      <c r="T786" s="2036"/>
      <c r="U786" s="2036"/>
      <c r="V786" s="2036"/>
      <c r="W786" s="2036"/>
      <c r="X786" s="2036"/>
    </row>
    <row r="787" spans="1:24" s="1767" customFormat="1">
      <c r="A787" s="1492" t="s">
        <v>5262</v>
      </c>
      <c r="B787" s="2036" t="s">
        <v>5263</v>
      </c>
      <c r="C787" s="2130"/>
      <c r="D787" s="144">
        <v>56600</v>
      </c>
      <c r="E787" s="2040"/>
      <c r="F787" s="2105">
        <v>43000</v>
      </c>
      <c r="G787" s="2032"/>
      <c r="H787" s="2127"/>
      <c r="I787" s="2002">
        <f t="shared" si="31"/>
        <v>13600</v>
      </c>
      <c r="J787" s="2032"/>
      <c r="K787" s="2034"/>
      <c r="L787" s="2032"/>
      <c r="M787" s="2035"/>
      <c r="N787" s="2036"/>
      <c r="O787" s="2036"/>
      <c r="P787" s="2036"/>
      <c r="Q787" s="2036"/>
      <c r="R787" s="2036"/>
      <c r="S787" s="2036"/>
      <c r="T787" s="2036"/>
      <c r="U787" s="2036"/>
      <c r="V787" s="2036"/>
      <c r="W787" s="2036"/>
      <c r="X787" s="2036"/>
    </row>
    <row r="788" spans="1:24" s="1767" customFormat="1">
      <c r="A788" s="2133"/>
      <c r="B788" s="2036"/>
      <c r="C788" s="2130"/>
      <c r="D788" s="144"/>
      <c r="E788" s="2040"/>
      <c r="F788" s="2036"/>
      <c r="G788" s="2032"/>
      <c r="H788" s="2127"/>
      <c r="I788" s="2128"/>
      <c r="J788" s="2032"/>
      <c r="K788" s="2034"/>
      <c r="L788" s="2032"/>
      <c r="M788" s="2035"/>
      <c r="N788" s="2036"/>
      <c r="O788" s="2036"/>
      <c r="P788" s="2036"/>
      <c r="Q788" s="2036"/>
      <c r="R788" s="2036"/>
      <c r="S788" s="2036"/>
      <c r="T788" s="2036"/>
      <c r="U788" s="2036"/>
      <c r="V788" s="2036"/>
      <c r="W788" s="2036"/>
      <c r="X788" s="2036"/>
    </row>
    <row r="789" spans="1:24" s="1767" customFormat="1">
      <c r="A789" s="1725">
        <v>43759</v>
      </c>
      <c r="B789" s="2036"/>
      <c r="C789" s="2130"/>
      <c r="D789" s="144"/>
      <c r="E789" s="2040"/>
      <c r="F789" s="2036"/>
      <c r="G789" s="2032"/>
      <c r="H789" s="2127"/>
      <c r="I789" s="2128"/>
      <c r="J789" s="2032"/>
      <c r="K789" s="2034"/>
      <c r="L789" s="2032"/>
      <c r="M789" s="2035"/>
      <c r="N789" s="2036"/>
      <c r="O789" s="2036"/>
      <c r="P789" s="2036"/>
      <c r="Q789" s="2036"/>
      <c r="R789" s="2036"/>
      <c r="S789" s="2036"/>
      <c r="T789" s="2036"/>
      <c r="U789" s="2036"/>
      <c r="V789" s="2036"/>
      <c r="W789" s="2036"/>
      <c r="X789" s="2036"/>
    </row>
    <row r="790" spans="1:24" s="1767" customFormat="1">
      <c r="A790" s="1492" t="s">
        <v>5264</v>
      </c>
      <c r="B790" s="2036" t="s">
        <v>5265</v>
      </c>
      <c r="C790" s="2130"/>
      <c r="D790" s="144">
        <v>7230</v>
      </c>
      <c r="E790" s="2040"/>
      <c r="F790" s="2105">
        <v>4380</v>
      </c>
      <c r="G790" s="2032"/>
      <c r="H790" s="2127"/>
      <c r="I790" s="2002">
        <f t="shared" ref="I790:I813" si="32">SUM(D790-F790)</f>
        <v>2850</v>
      </c>
      <c r="J790" s="2032"/>
      <c r="K790" s="2034"/>
      <c r="L790" s="2032"/>
      <c r="M790" s="2035"/>
      <c r="N790" s="2036"/>
      <c r="O790" s="2036"/>
      <c r="P790" s="2036"/>
      <c r="Q790" s="2036"/>
      <c r="R790" s="2036"/>
      <c r="S790" s="2036"/>
      <c r="T790" s="2036"/>
      <c r="U790" s="2036"/>
      <c r="V790" s="2036"/>
      <c r="W790" s="2036"/>
      <c r="X790" s="2036"/>
    </row>
    <row r="791" spans="1:24" s="1767" customFormat="1">
      <c r="A791" s="1492" t="s">
        <v>5266</v>
      </c>
      <c r="B791" s="2036" t="s">
        <v>5267</v>
      </c>
      <c r="C791" s="2130"/>
      <c r="D791" s="144">
        <v>6020</v>
      </c>
      <c r="E791" s="2040"/>
      <c r="F791" s="2105">
        <v>3300</v>
      </c>
      <c r="G791" s="2032"/>
      <c r="H791" s="2127"/>
      <c r="I791" s="2002">
        <f t="shared" si="32"/>
        <v>2720</v>
      </c>
      <c r="J791" s="2032"/>
      <c r="K791" s="2034"/>
      <c r="L791" s="2032"/>
      <c r="M791" s="2035"/>
      <c r="N791" s="2036"/>
      <c r="O791" s="2036"/>
      <c r="P791" s="2036"/>
      <c r="Q791" s="2036"/>
      <c r="R791" s="2036"/>
      <c r="S791" s="2036"/>
      <c r="T791" s="2036"/>
      <c r="U791" s="2036"/>
      <c r="V791" s="2036"/>
      <c r="W791" s="2036"/>
      <c r="X791" s="2036"/>
    </row>
    <row r="792" spans="1:24" s="1767" customFormat="1">
      <c r="A792" s="1492" t="s">
        <v>5268</v>
      </c>
      <c r="B792" s="2036" t="s">
        <v>5269</v>
      </c>
      <c r="C792" s="2130"/>
      <c r="D792" s="144">
        <v>5700</v>
      </c>
      <c r="E792" s="2040"/>
      <c r="F792" s="2105">
        <v>3000</v>
      </c>
      <c r="G792" s="2032"/>
      <c r="H792" s="2127"/>
      <c r="I792" s="2002">
        <f t="shared" si="32"/>
        <v>2700</v>
      </c>
      <c r="J792" s="2032"/>
      <c r="K792" s="2034"/>
      <c r="L792" s="2032"/>
      <c r="M792" s="2035"/>
      <c r="N792" s="2036"/>
      <c r="O792" s="2036"/>
      <c r="P792" s="2036"/>
      <c r="Q792" s="2036"/>
      <c r="R792" s="2036"/>
      <c r="S792" s="2036"/>
      <c r="T792" s="2036"/>
      <c r="U792" s="2036"/>
      <c r="V792" s="2036"/>
      <c r="W792" s="2036"/>
      <c r="X792" s="2036"/>
    </row>
    <row r="793" spans="1:24" s="1767" customFormat="1">
      <c r="A793" s="1492" t="s">
        <v>5270</v>
      </c>
      <c r="B793" s="2036" t="s">
        <v>5271</v>
      </c>
      <c r="C793" s="2130"/>
      <c r="D793" s="144">
        <v>5700</v>
      </c>
      <c r="E793" s="2040"/>
      <c r="F793" s="2105">
        <v>3000</v>
      </c>
      <c r="G793" s="2032"/>
      <c r="H793" s="2127"/>
      <c r="I793" s="2002">
        <f t="shared" si="32"/>
        <v>2700</v>
      </c>
      <c r="J793" s="2032"/>
      <c r="K793" s="2034"/>
      <c r="L793" s="2032"/>
      <c r="M793" s="2035"/>
      <c r="N793" s="2036"/>
      <c r="O793" s="2036"/>
      <c r="P793" s="2036"/>
      <c r="Q793" s="2036"/>
      <c r="R793" s="2036"/>
      <c r="S793" s="2036"/>
      <c r="T793" s="2036"/>
      <c r="U793" s="2036"/>
      <c r="V793" s="2036"/>
      <c r="W793" s="2036"/>
      <c r="X793" s="2036"/>
    </row>
    <row r="794" spans="1:24" s="1767" customFormat="1">
      <c r="A794" s="1492" t="s">
        <v>5272</v>
      </c>
      <c r="B794" s="2036" t="s">
        <v>5273</v>
      </c>
      <c r="C794" s="2130"/>
      <c r="D794" s="144">
        <v>5000</v>
      </c>
      <c r="E794" s="2040"/>
      <c r="F794" s="2105">
        <v>2320</v>
      </c>
      <c r="G794" s="2032"/>
      <c r="H794" s="2127"/>
      <c r="I794" s="2002">
        <f t="shared" si="32"/>
        <v>2680</v>
      </c>
      <c r="J794" s="2032"/>
      <c r="K794" s="2034"/>
      <c r="L794" s="2032"/>
      <c r="M794" s="2035"/>
      <c r="N794" s="2036"/>
      <c r="O794" s="2036"/>
      <c r="P794" s="2036"/>
      <c r="Q794" s="2036"/>
      <c r="R794" s="2036"/>
      <c r="S794" s="2036"/>
      <c r="T794" s="2036"/>
      <c r="U794" s="2036"/>
      <c r="V794" s="2036"/>
      <c r="W794" s="2036"/>
      <c r="X794" s="2036"/>
    </row>
    <row r="795" spans="1:24" s="1767" customFormat="1">
      <c r="A795" s="1492" t="s">
        <v>5274</v>
      </c>
      <c r="B795" s="2036" t="s">
        <v>5275</v>
      </c>
      <c r="C795" s="2130"/>
      <c r="D795" s="144">
        <v>6440</v>
      </c>
      <c r="E795" s="2040"/>
      <c r="F795" s="2105">
        <v>3700</v>
      </c>
      <c r="G795" s="2032"/>
      <c r="H795" s="2127"/>
      <c r="I795" s="2002">
        <f t="shared" si="32"/>
        <v>2740</v>
      </c>
      <c r="J795" s="2032"/>
      <c r="K795" s="2034"/>
      <c r="L795" s="2032"/>
      <c r="M795" s="2035"/>
      <c r="N795" s="2036"/>
      <c r="O795" s="2036"/>
      <c r="P795" s="2036"/>
      <c r="Q795" s="2036"/>
      <c r="R795" s="2036"/>
      <c r="S795" s="2036"/>
      <c r="T795" s="2036"/>
      <c r="U795" s="2036"/>
      <c r="V795" s="2036"/>
      <c r="W795" s="2036"/>
      <c r="X795" s="2036"/>
    </row>
    <row r="796" spans="1:24" s="1767" customFormat="1">
      <c r="A796" s="1492" t="s">
        <v>5276</v>
      </c>
      <c r="B796" s="2036" t="s">
        <v>5277</v>
      </c>
      <c r="C796" s="2130"/>
      <c r="D796" s="144">
        <v>56275</v>
      </c>
      <c r="E796" s="2040"/>
      <c r="F796" s="2105">
        <v>42950</v>
      </c>
      <c r="G796" s="2032"/>
      <c r="H796" s="2127"/>
      <c r="I796" s="2002">
        <f t="shared" si="32"/>
        <v>13325</v>
      </c>
      <c r="J796" s="2032"/>
      <c r="K796" s="2034"/>
      <c r="L796" s="2032"/>
      <c r="M796" s="2035"/>
      <c r="N796" s="2036"/>
      <c r="O796" s="2036"/>
      <c r="P796" s="2036"/>
      <c r="Q796" s="2036"/>
      <c r="R796" s="2036"/>
      <c r="S796" s="2036"/>
      <c r="T796" s="2036"/>
      <c r="U796" s="2036"/>
      <c r="V796" s="2036"/>
      <c r="W796" s="2036"/>
      <c r="X796" s="2036"/>
    </row>
    <row r="797" spans="1:24" s="1767" customFormat="1">
      <c r="A797" s="1492" t="s">
        <v>5278</v>
      </c>
      <c r="B797" s="2036" t="s">
        <v>5279</v>
      </c>
      <c r="C797" s="2130"/>
      <c r="D797" s="144">
        <v>7100</v>
      </c>
      <c r="E797" s="2040"/>
      <c r="F797" s="2105">
        <v>4300</v>
      </c>
      <c r="G797" s="2032"/>
      <c r="H797" s="2127"/>
      <c r="I797" s="2002">
        <f t="shared" si="32"/>
        <v>2800</v>
      </c>
      <c r="J797" s="2032"/>
      <c r="K797" s="2034"/>
      <c r="L797" s="2032"/>
      <c r="M797" s="2035"/>
      <c r="N797" s="2036"/>
      <c r="O797" s="2036"/>
      <c r="P797" s="2036"/>
      <c r="Q797" s="2036"/>
      <c r="R797" s="2036"/>
      <c r="S797" s="2036"/>
      <c r="T797" s="2036"/>
      <c r="U797" s="2036"/>
      <c r="V797" s="2036"/>
      <c r="W797" s="2036"/>
      <c r="X797" s="2036"/>
    </row>
    <row r="798" spans="1:24" s="1767" customFormat="1">
      <c r="A798" s="1492" t="s">
        <v>5280</v>
      </c>
      <c r="B798" s="2036" t="s">
        <v>5281</v>
      </c>
      <c r="C798" s="2130"/>
      <c r="D798" s="144">
        <v>6218</v>
      </c>
      <c r="E798" s="2040"/>
      <c r="F798" s="2105">
        <v>3499</v>
      </c>
      <c r="G798" s="2032"/>
      <c r="H798" s="2127"/>
      <c r="I798" s="2002">
        <f t="shared" si="32"/>
        <v>2719</v>
      </c>
      <c r="J798" s="2032"/>
      <c r="K798" s="2034"/>
      <c r="L798" s="2032"/>
      <c r="M798" s="2035"/>
      <c r="N798" s="2036"/>
      <c r="O798" s="2036"/>
      <c r="P798" s="2036"/>
      <c r="Q798" s="2036"/>
      <c r="R798" s="2036"/>
      <c r="S798" s="2036"/>
      <c r="T798" s="2036"/>
      <c r="U798" s="2036"/>
      <c r="V798" s="2036"/>
      <c r="W798" s="2036"/>
      <c r="X798" s="2036"/>
    </row>
    <row r="799" spans="1:24" s="1767" customFormat="1">
      <c r="A799" s="1492" t="s">
        <v>5282</v>
      </c>
      <c r="B799" s="2036" t="s">
        <v>5283</v>
      </c>
      <c r="C799" s="2130"/>
      <c r="D799" s="144">
        <v>5668</v>
      </c>
      <c r="E799" s="2040"/>
      <c r="F799" s="2105">
        <v>3059</v>
      </c>
      <c r="G799" s="2032"/>
      <c r="H799" s="2127"/>
      <c r="I799" s="2002">
        <f t="shared" si="32"/>
        <v>2609</v>
      </c>
      <c r="J799" s="2032"/>
      <c r="K799" s="2034"/>
      <c r="L799" s="2032"/>
      <c r="M799" s="2035"/>
      <c r="N799" s="2036"/>
      <c r="O799" s="2036"/>
      <c r="P799" s="2036"/>
      <c r="Q799" s="2036"/>
      <c r="R799" s="2036"/>
      <c r="S799" s="2036"/>
      <c r="T799" s="2036"/>
      <c r="U799" s="2036"/>
      <c r="V799" s="2036"/>
      <c r="W799" s="2036"/>
      <c r="X799" s="2036"/>
    </row>
    <row r="800" spans="1:24" s="1767" customFormat="1">
      <c r="A800" s="1492" t="s">
        <v>5284</v>
      </c>
      <c r="B800" s="2036" t="s">
        <v>5285</v>
      </c>
      <c r="C800" s="2130"/>
      <c r="D800" s="144">
        <v>58400</v>
      </c>
      <c r="E800" s="2040"/>
      <c r="F800" s="2105">
        <v>44500</v>
      </c>
      <c r="G800" s="2032"/>
      <c r="H800" s="2127"/>
      <c r="I800" s="2002">
        <f t="shared" si="32"/>
        <v>13900</v>
      </c>
      <c r="J800" s="2032"/>
      <c r="K800" s="2034"/>
      <c r="L800" s="2032"/>
      <c r="M800" s="2035"/>
      <c r="N800" s="2036"/>
      <c r="O800" s="2036"/>
      <c r="P800" s="2036"/>
      <c r="Q800" s="2036"/>
      <c r="R800" s="2036"/>
      <c r="S800" s="2036"/>
      <c r="T800" s="2036"/>
      <c r="U800" s="2036"/>
      <c r="V800" s="2036"/>
      <c r="W800" s="2036"/>
      <c r="X800" s="2036"/>
    </row>
    <row r="801" spans="1:24" s="1767" customFormat="1">
      <c r="A801" s="1492" t="s">
        <v>5286</v>
      </c>
      <c r="B801" s="2036" t="s">
        <v>5287</v>
      </c>
      <c r="C801" s="2130"/>
      <c r="D801" s="144">
        <v>57800</v>
      </c>
      <c r="E801" s="2040"/>
      <c r="F801" s="2105">
        <v>43800</v>
      </c>
      <c r="G801" s="2032"/>
      <c r="H801" s="2127"/>
      <c r="I801" s="2002">
        <f t="shared" si="32"/>
        <v>14000</v>
      </c>
      <c r="J801" s="2032"/>
      <c r="K801" s="2034"/>
      <c r="L801" s="2032"/>
      <c r="M801" s="2035"/>
      <c r="N801" s="2036"/>
      <c r="O801" s="2036"/>
      <c r="P801" s="2036"/>
      <c r="Q801" s="2036"/>
      <c r="R801" s="2036"/>
      <c r="S801" s="2036"/>
      <c r="T801" s="2036"/>
      <c r="U801" s="2036"/>
      <c r="V801" s="2036"/>
      <c r="W801" s="2036"/>
      <c r="X801" s="2036"/>
    </row>
    <row r="802" spans="1:24" s="1767" customFormat="1">
      <c r="A802" s="1492" t="s">
        <v>5288</v>
      </c>
      <c r="B802" s="2036" t="s">
        <v>5289</v>
      </c>
      <c r="C802" s="2130"/>
      <c r="D802" s="144">
        <v>12600</v>
      </c>
      <c r="E802" s="2040"/>
      <c r="F802" s="2105">
        <v>9300</v>
      </c>
      <c r="G802" s="2032"/>
      <c r="H802" s="2127"/>
      <c r="I802" s="2002">
        <f t="shared" si="32"/>
        <v>3300</v>
      </c>
      <c r="J802" s="2032"/>
      <c r="K802" s="2034"/>
      <c r="L802" s="2032"/>
      <c r="M802" s="2035"/>
      <c r="N802" s="2036"/>
      <c r="O802" s="2036"/>
      <c r="P802" s="2036"/>
      <c r="Q802" s="2036"/>
      <c r="R802" s="2036"/>
      <c r="S802" s="2036"/>
      <c r="T802" s="2036"/>
      <c r="U802" s="2036"/>
      <c r="V802" s="2036"/>
      <c r="W802" s="2036"/>
      <c r="X802" s="2036"/>
    </row>
    <row r="803" spans="1:24" s="1767" customFormat="1">
      <c r="A803" s="1492" t="s">
        <v>5290</v>
      </c>
      <c r="B803" s="2036" t="s">
        <v>5291</v>
      </c>
      <c r="C803" s="2130"/>
      <c r="D803" s="144">
        <v>9200</v>
      </c>
      <c r="E803" s="2040"/>
      <c r="F803" s="2105">
        <v>6200</v>
      </c>
      <c r="G803" s="2032"/>
      <c r="H803" s="2127"/>
      <c r="I803" s="2002">
        <f t="shared" si="32"/>
        <v>3000</v>
      </c>
      <c r="J803" s="2032"/>
      <c r="K803" s="2034"/>
      <c r="L803" s="2032"/>
      <c r="M803" s="2035"/>
      <c r="N803" s="2036"/>
      <c r="O803" s="2036"/>
      <c r="P803" s="2036"/>
      <c r="Q803" s="2036"/>
      <c r="R803" s="2036"/>
      <c r="S803" s="2036"/>
      <c r="T803" s="2036"/>
      <c r="U803" s="2036"/>
      <c r="V803" s="2036"/>
      <c r="W803" s="2036"/>
      <c r="X803" s="2036"/>
    </row>
    <row r="804" spans="1:24" s="1767" customFormat="1">
      <c r="A804" s="1492" t="s">
        <v>5292</v>
      </c>
      <c r="B804" s="2036" t="s">
        <v>5293</v>
      </c>
      <c r="C804" s="2130"/>
      <c r="D804" s="144">
        <v>11400</v>
      </c>
      <c r="E804" s="2040"/>
      <c r="F804" s="2105">
        <v>8200</v>
      </c>
      <c r="G804" s="2032"/>
      <c r="H804" s="2127"/>
      <c r="I804" s="2002">
        <f t="shared" si="32"/>
        <v>3200</v>
      </c>
      <c r="J804" s="2032"/>
      <c r="K804" s="2034"/>
      <c r="L804" s="2032"/>
      <c r="M804" s="2035"/>
      <c r="N804" s="2036"/>
      <c r="O804" s="2036"/>
      <c r="P804" s="2036"/>
      <c r="Q804" s="2036"/>
      <c r="R804" s="2036"/>
      <c r="S804" s="2036"/>
      <c r="T804" s="2036"/>
      <c r="U804" s="2036"/>
      <c r="V804" s="2036"/>
      <c r="W804" s="2036"/>
      <c r="X804" s="2036"/>
    </row>
    <row r="805" spans="1:24" s="1767" customFormat="1">
      <c r="A805" s="1492" t="s">
        <v>5294</v>
      </c>
      <c r="B805" s="2036" t="s">
        <v>5295</v>
      </c>
      <c r="C805" s="2130"/>
      <c r="D805" s="144">
        <v>15548</v>
      </c>
      <c r="E805" s="2040"/>
      <c r="F805" s="2105">
        <v>11980</v>
      </c>
      <c r="G805" s="2032"/>
      <c r="H805" s="2127"/>
      <c r="I805" s="2002">
        <f t="shared" si="32"/>
        <v>3568</v>
      </c>
      <c r="J805" s="2032"/>
      <c r="K805" s="2034"/>
      <c r="L805" s="2032"/>
      <c r="M805" s="2035"/>
      <c r="N805" s="2036"/>
      <c r="O805" s="2036"/>
      <c r="P805" s="2036"/>
      <c r="Q805" s="2036"/>
      <c r="R805" s="2036"/>
      <c r="S805" s="2036"/>
      <c r="T805" s="2036"/>
      <c r="U805" s="2036"/>
      <c r="V805" s="2036"/>
      <c r="W805" s="2036"/>
      <c r="X805" s="2036"/>
    </row>
    <row r="806" spans="1:24" s="1767" customFormat="1">
      <c r="A806" s="1492" t="s">
        <v>5296</v>
      </c>
      <c r="B806" s="2036" t="s">
        <v>5297</v>
      </c>
      <c r="C806" s="2130"/>
      <c r="D806" s="144">
        <v>13060</v>
      </c>
      <c r="E806" s="2040"/>
      <c r="F806" s="2105">
        <v>9720</v>
      </c>
      <c r="G806" s="2032"/>
      <c r="H806" s="2127"/>
      <c r="I806" s="2002">
        <f t="shared" si="32"/>
        <v>3340</v>
      </c>
      <c r="J806" s="2032"/>
      <c r="K806" s="2034"/>
      <c r="L806" s="2032"/>
      <c r="M806" s="2035"/>
      <c r="N806" s="2036"/>
      <c r="O806" s="2036"/>
      <c r="P806" s="2036"/>
      <c r="Q806" s="2036"/>
      <c r="R806" s="2036"/>
      <c r="S806" s="2036"/>
      <c r="T806" s="2036"/>
      <c r="U806" s="2036"/>
      <c r="V806" s="2036"/>
      <c r="W806" s="2036"/>
      <c r="X806" s="2036"/>
    </row>
    <row r="807" spans="1:24" s="1767" customFormat="1">
      <c r="A807" s="1492" t="s">
        <v>5298</v>
      </c>
      <c r="B807" s="2036" t="s">
        <v>5299</v>
      </c>
      <c r="C807" s="2130"/>
      <c r="D807" s="144">
        <v>13060</v>
      </c>
      <c r="E807" s="2040"/>
      <c r="F807" s="2105">
        <v>9720</v>
      </c>
      <c r="G807" s="2032"/>
      <c r="H807" s="2127"/>
      <c r="I807" s="2002">
        <f t="shared" si="32"/>
        <v>3340</v>
      </c>
      <c r="J807" s="2032"/>
      <c r="K807" s="2034"/>
      <c r="L807" s="2032"/>
      <c r="M807" s="2035"/>
      <c r="N807" s="2036"/>
      <c r="O807" s="2036"/>
      <c r="P807" s="2036"/>
      <c r="Q807" s="2036"/>
      <c r="R807" s="2036"/>
      <c r="S807" s="2036"/>
      <c r="T807" s="2036"/>
      <c r="U807" s="2036"/>
      <c r="V807" s="2036"/>
      <c r="W807" s="2036"/>
      <c r="X807" s="2036"/>
    </row>
    <row r="808" spans="1:24" s="1767" customFormat="1">
      <c r="A808" s="1492" t="s">
        <v>5300</v>
      </c>
      <c r="B808" s="2036" t="s">
        <v>5301</v>
      </c>
      <c r="C808" s="2130"/>
      <c r="D808" s="144">
        <v>10700</v>
      </c>
      <c r="E808" s="2040"/>
      <c r="F808" s="2105">
        <v>7600</v>
      </c>
      <c r="G808" s="2032"/>
      <c r="H808" s="2127"/>
      <c r="I808" s="2002">
        <f t="shared" si="32"/>
        <v>3100</v>
      </c>
      <c r="J808" s="2032"/>
      <c r="K808" s="2034"/>
      <c r="L808" s="2032"/>
      <c r="M808" s="2035"/>
      <c r="N808" s="2036"/>
      <c r="O808" s="2036"/>
      <c r="P808" s="2036"/>
      <c r="Q808" s="2036"/>
      <c r="R808" s="2036"/>
      <c r="S808" s="2036"/>
      <c r="T808" s="2036"/>
      <c r="U808" s="2036"/>
      <c r="V808" s="2036"/>
      <c r="W808" s="2036"/>
      <c r="X808" s="2036"/>
    </row>
    <row r="809" spans="1:24" s="1767" customFormat="1">
      <c r="A809" s="1492" t="s">
        <v>5302</v>
      </c>
      <c r="B809" s="2036" t="s">
        <v>5303</v>
      </c>
      <c r="C809" s="2130"/>
      <c r="D809" s="144">
        <v>51800</v>
      </c>
      <c r="E809" s="2040"/>
      <c r="F809" s="2105">
        <v>38500</v>
      </c>
      <c r="G809" s="2032"/>
      <c r="H809" s="2127"/>
      <c r="I809" s="2002">
        <f t="shared" si="32"/>
        <v>13300</v>
      </c>
      <c r="J809" s="2032"/>
      <c r="K809" s="2034"/>
      <c r="L809" s="2032"/>
      <c r="M809" s="2035"/>
      <c r="N809" s="2036"/>
      <c r="O809" s="2036"/>
      <c r="P809" s="2036"/>
      <c r="Q809" s="2036"/>
      <c r="R809" s="2036"/>
      <c r="S809" s="2036"/>
      <c r="T809" s="2036"/>
      <c r="U809" s="2036"/>
      <c r="V809" s="2036"/>
      <c r="W809" s="2036"/>
      <c r="X809" s="2036"/>
    </row>
    <row r="810" spans="1:24" s="1767" customFormat="1">
      <c r="A810" s="1492" t="s">
        <v>5304</v>
      </c>
      <c r="B810" s="2036" t="s">
        <v>5305</v>
      </c>
      <c r="C810" s="2130"/>
      <c r="D810" s="144">
        <v>35400</v>
      </c>
      <c r="E810" s="2040"/>
      <c r="F810" s="2105">
        <v>23600</v>
      </c>
      <c r="G810" s="2032"/>
      <c r="H810" s="2127"/>
      <c r="I810" s="2002">
        <f t="shared" si="32"/>
        <v>11800</v>
      </c>
      <c r="J810" s="2032"/>
      <c r="K810" s="2034"/>
      <c r="L810" s="2032"/>
      <c r="M810" s="2035"/>
      <c r="N810" s="2036"/>
      <c r="O810" s="2036"/>
      <c r="P810" s="2036"/>
      <c r="Q810" s="2036"/>
      <c r="R810" s="2036"/>
      <c r="S810" s="2036"/>
      <c r="T810" s="2036"/>
      <c r="U810" s="2036"/>
      <c r="V810" s="2036"/>
      <c r="W810" s="2036"/>
      <c r="X810" s="2036"/>
    </row>
    <row r="811" spans="1:24" s="1767" customFormat="1">
      <c r="A811" s="1492" t="s">
        <v>5306</v>
      </c>
      <c r="B811" s="2036" t="s">
        <v>5307</v>
      </c>
      <c r="C811" s="2130"/>
      <c r="D811" s="144">
        <v>59720</v>
      </c>
      <c r="E811" s="2040"/>
      <c r="F811" s="2105">
        <v>45520</v>
      </c>
      <c r="G811" s="2032"/>
      <c r="H811" s="2127"/>
      <c r="I811" s="2002">
        <f t="shared" si="32"/>
        <v>14200</v>
      </c>
      <c r="J811" s="2032"/>
      <c r="K811" s="2034"/>
      <c r="L811" s="2032"/>
      <c r="M811" s="2035"/>
      <c r="N811" s="2036"/>
      <c r="O811" s="2036"/>
      <c r="P811" s="2036"/>
      <c r="Q811" s="2036"/>
      <c r="R811" s="2036"/>
      <c r="S811" s="2036"/>
      <c r="T811" s="2036"/>
      <c r="U811" s="2036"/>
      <c r="V811" s="2036"/>
      <c r="W811" s="2036"/>
      <c r="X811" s="2036"/>
    </row>
    <row r="812" spans="1:24" s="1767" customFormat="1">
      <c r="A812" s="1492" t="s">
        <v>5308</v>
      </c>
      <c r="B812" s="1599" t="s">
        <v>5309</v>
      </c>
      <c r="C812" s="2130"/>
      <c r="D812" s="144">
        <v>35380</v>
      </c>
      <c r="E812" s="2040"/>
      <c r="F812" s="2105">
        <v>30400</v>
      </c>
      <c r="G812" s="2032"/>
      <c r="H812" s="2127"/>
      <c r="I812" s="2002">
        <f t="shared" si="32"/>
        <v>4980</v>
      </c>
      <c r="J812" s="2032"/>
      <c r="K812" s="2034"/>
      <c r="L812" s="2032"/>
      <c r="M812" s="2035"/>
      <c r="N812" s="2036"/>
      <c r="O812" s="2036"/>
      <c r="P812" s="2036"/>
      <c r="Q812" s="2036"/>
      <c r="R812" s="2036"/>
      <c r="S812" s="2036"/>
      <c r="T812" s="2036"/>
      <c r="U812" s="2036"/>
      <c r="V812" s="2036"/>
      <c r="W812" s="2036"/>
      <c r="X812" s="2036"/>
    </row>
    <row r="813" spans="1:24" s="1620" customFormat="1">
      <c r="A813" s="1492" t="s">
        <v>5310</v>
      </c>
      <c r="B813" s="2036" t="s">
        <v>5311</v>
      </c>
      <c r="C813" s="2130"/>
      <c r="D813" s="144">
        <v>5500</v>
      </c>
      <c r="E813" s="2040"/>
      <c r="F813" s="2105">
        <v>2800</v>
      </c>
      <c r="G813" s="2032"/>
      <c r="H813" s="2127"/>
      <c r="I813" s="2002">
        <f t="shared" si="32"/>
        <v>2700</v>
      </c>
      <c r="J813" s="2032"/>
      <c r="K813" s="2034"/>
      <c r="L813" s="2032"/>
      <c r="M813" s="2035"/>
      <c r="N813" s="2036"/>
      <c r="O813" s="2036"/>
      <c r="P813" s="2036"/>
      <c r="Q813" s="2036"/>
      <c r="R813" s="2036"/>
      <c r="S813" s="2036"/>
      <c r="T813" s="2036"/>
      <c r="U813" s="2036"/>
      <c r="V813" s="2036"/>
      <c r="W813" s="2036"/>
      <c r="X813" s="2036"/>
    </row>
    <row r="814" spans="1:24" s="1620" customFormat="1">
      <c r="A814" s="2133"/>
      <c r="B814" s="2036"/>
      <c r="C814" s="2130"/>
      <c r="D814" s="144"/>
      <c r="E814" s="2040"/>
      <c r="F814" s="2036"/>
      <c r="G814" s="2032"/>
      <c r="H814" s="2127"/>
      <c r="I814" s="2128"/>
      <c r="J814" s="2032"/>
      <c r="K814" s="2034"/>
      <c r="L814" s="2032"/>
      <c r="M814" s="2035"/>
      <c r="N814" s="2036"/>
      <c r="O814" s="2036"/>
      <c r="P814" s="2036"/>
      <c r="Q814" s="2036"/>
      <c r="R814" s="2036"/>
      <c r="S814" s="2036"/>
      <c r="T814" s="2036"/>
      <c r="U814" s="2036"/>
      <c r="V814" s="2036"/>
      <c r="W814" s="2036"/>
      <c r="X814" s="2036"/>
    </row>
    <row r="815" spans="1:24" s="1620" customFormat="1">
      <c r="A815" s="1725" t="s">
        <v>5083</v>
      </c>
      <c r="B815" s="2036"/>
      <c r="C815" s="2130"/>
      <c r="D815" s="144"/>
      <c r="E815" s="2040"/>
      <c r="F815" s="2126"/>
      <c r="G815" s="2032"/>
      <c r="H815" s="2127"/>
      <c r="I815" s="2128"/>
      <c r="J815" s="2032"/>
      <c r="K815" s="2034"/>
      <c r="L815" s="2032"/>
      <c r="M815" s="2035"/>
      <c r="N815" s="2036"/>
      <c r="O815" s="2036"/>
      <c r="P815" s="2036"/>
      <c r="Q815" s="2036"/>
      <c r="R815" s="2036"/>
      <c r="S815" s="2036"/>
      <c r="T815" s="2036"/>
      <c r="U815" s="2036"/>
      <c r="V815" s="2036"/>
      <c r="W815" s="2036"/>
      <c r="X815" s="2036"/>
    </row>
    <row r="816" spans="1:24" s="1620" customFormat="1">
      <c r="A816" s="1492" t="s">
        <v>5312</v>
      </c>
      <c r="B816" s="2036" t="s">
        <v>5313</v>
      </c>
      <c r="C816" s="2130"/>
      <c r="D816" s="144">
        <v>9196</v>
      </c>
      <c r="E816" s="2040"/>
      <c r="F816" s="2126">
        <v>6280</v>
      </c>
      <c r="G816" s="2032"/>
      <c r="H816" s="2127"/>
      <c r="I816" s="2002">
        <f t="shared" ref="I816:I819" si="33">SUM(D816-F816)</f>
        <v>2916</v>
      </c>
      <c r="J816" s="2032"/>
      <c r="K816" s="2034"/>
      <c r="L816" s="2032"/>
      <c r="M816" s="2035"/>
      <c r="N816" s="2036"/>
      <c r="O816" s="2036"/>
      <c r="P816" s="2036"/>
      <c r="Q816" s="2036"/>
      <c r="R816" s="2036"/>
      <c r="S816" s="2036"/>
      <c r="T816" s="2036"/>
      <c r="U816" s="2036"/>
      <c r="V816" s="2036"/>
      <c r="W816" s="2036"/>
      <c r="X816" s="2036"/>
    </row>
    <row r="817" spans="1:24" s="1620" customFormat="1">
      <c r="A817" s="1492" t="s">
        <v>5314</v>
      </c>
      <c r="B817" s="2036" t="s">
        <v>5315</v>
      </c>
      <c r="C817" s="2130"/>
      <c r="D817" s="144">
        <v>6366</v>
      </c>
      <c r="E817" s="2040"/>
      <c r="F817" s="2126">
        <v>3650</v>
      </c>
      <c r="G817" s="2032"/>
      <c r="H817" s="2127"/>
      <c r="I817" s="2002">
        <f t="shared" si="33"/>
        <v>2716</v>
      </c>
      <c r="J817" s="2032"/>
      <c r="K817" s="2034"/>
      <c r="L817" s="2032"/>
      <c r="M817" s="2035"/>
      <c r="N817" s="2036"/>
      <c r="O817" s="2036"/>
      <c r="P817" s="2036"/>
      <c r="Q817" s="2036"/>
      <c r="R817" s="2036"/>
      <c r="S817" s="2036"/>
      <c r="T817" s="2036"/>
      <c r="U817" s="2036"/>
      <c r="V817" s="2036"/>
      <c r="W817" s="2036"/>
      <c r="X817" s="2036"/>
    </row>
    <row r="818" spans="1:24" s="1620" customFormat="1">
      <c r="A818" s="1492" t="s">
        <v>5316</v>
      </c>
      <c r="B818" s="2036" t="s">
        <v>5317</v>
      </c>
      <c r="C818" s="2130"/>
      <c r="D818" s="144">
        <v>6490</v>
      </c>
      <c r="E818" s="2040"/>
      <c r="F818" s="2126">
        <v>3750</v>
      </c>
      <c r="G818" s="2032"/>
      <c r="H818" s="2127"/>
      <c r="I818" s="2002">
        <f t="shared" si="33"/>
        <v>2740</v>
      </c>
      <c r="J818" s="2032"/>
      <c r="K818" s="2034"/>
      <c r="L818" s="2032"/>
      <c r="M818" s="2035"/>
      <c r="N818" s="2036"/>
      <c r="O818" s="2036"/>
      <c r="P818" s="2036"/>
      <c r="Q818" s="2036"/>
      <c r="R818" s="2036"/>
      <c r="S818" s="2036"/>
      <c r="T818" s="2036"/>
      <c r="U818" s="2036"/>
      <c r="V818" s="2036"/>
      <c r="W818" s="2036"/>
      <c r="X818" s="2036"/>
    </row>
    <row r="819" spans="1:24" s="1620" customFormat="1">
      <c r="A819" s="1492" t="s">
        <v>5318</v>
      </c>
      <c r="B819" s="1599" t="s">
        <v>5319</v>
      </c>
      <c r="C819" s="2130"/>
      <c r="D819" s="1547">
        <v>8600</v>
      </c>
      <c r="E819" s="2040"/>
      <c r="F819" s="1734">
        <v>6600</v>
      </c>
      <c r="G819" s="2032"/>
      <c r="H819" s="2127"/>
      <c r="I819" s="2002">
        <f t="shared" si="33"/>
        <v>2000</v>
      </c>
      <c r="J819" s="2032"/>
      <c r="K819" s="2034"/>
      <c r="L819" s="2032"/>
      <c r="M819" s="2035"/>
      <c r="N819" s="2036"/>
      <c r="O819" s="2036"/>
      <c r="P819" s="2036"/>
      <c r="Q819" s="2036"/>
      <c r="R819" s="2036"/>
      <c r="S819" s="2036"/>
      <c r="T819" s="2036"/>
      <c r="U819" s="2036"/>
      <c r="V819" s="2036"/>
      <c r="W819" s="2036"/>
      <c r="X819" s="2036"/>
    </row>
    <row r="820" spans="1:24" s="1620" customFormat="1">
      <c r="A820" s="2129"/>
      <c r="B820" s="1440" t="s">
        <v>5320</v>
      </c>
      <c r="C820" s="2130"/>
      <c r="D820" s="144"/>
      <c r="E820" s="2040"/>
      <c r="F820" s="2126"/>
      <c r="G820" s="2032"/>
      <c r="H820" s="2127"/>
      <c r="I820" s="2128"/>
      <c r="J820" s="2032"/>
      <c r="K820" s="2034"/>
      <c r="L820" s="2032"/>
      <c r="M820" s="2035"/>
      <c r="N820" s="2036"/>
      <c r="O820" s="2036"/>
      <c r="P820" s="2036"/>
      <c r="Q820" s="2036"/>
      <c r="R820" s="2036"/>
      <c r="S820" s="2036"/>
      <c r="T820" s="2036"/>
      <c r="U820" s="2036"/>
      <c r="V820" s="2036"/>
      <c r="W820" s="2036"/>
      <c r="X820" s="2036"/>
    </row>
    <row r="821" spans="1:24" s="1620" customFormat="1">
      <c r="A821" s="2129"/>
      <c r="B821" s="2036"/>
      <c r="C821" s="2130"/>
      <c r="D821" s="144"/>
      <c r="E821" s="2040"/>
      <c r="F821" s="2126"/>
      <c r="G821" s="2032"/>
      <c r="H821" s="2127"/>
      <c r="I821" s="2128"/>
      <c r="J821" s="2032"/>
      <c r="K821" s="2034"/>
      <c r="L821" s="2032"/>
      <c r="M821" s="2035"/>
      <c r="N821" s="2036"/>
      <c r="O821" s="2036"/>
      <c r="P821" s="2036"/>
      <c r="Q821" s="2036"/>
      <c r="R821" s="2036"/>
      <c r="S821" s="2036"/>
      <c r="T821" s="2036"/>
      <c r="U821" s="2036"/>
      <c r="V821" s="2036"/>
      <c r="W821" s="2036"/>
      <c r="X821" s="2036"/>
    </row>
    <row r="822" spans="1:24" s="1620" customFormat="1">
      <c r="A822" s="2129"/>
      <c r="B822" s="1440" t="s">
        <v>5321</v>
      </c>
      <c r="C822" s="2130"/>
      <c r="D822" s="144"/>
      <c r="E822" s="2040"/>
      <c r="F822" s="2126"/>
      <c r="G822" s="2032"/>
      <c r="H822" s="2127"/>
      <c r="I822" s="2128"/>
      <c r="J822" s="2032"/>
      <c r="K822" s="2034"/>
      <c r="L822" s="2032"/>
      <c r="M822" s="2035"/>
      <c r="N822" s="2036"/>
      <c r="O822" s="2036"/>
      <c r="P822" s="2036"/>
      <c r="Q822" s="2036"/>
      <c r="R822" s="2036"/>
      <c r="S822" s="2036"/>
      <c r="T822" s="2036"/>
      <c r="U822" s="2036"/>
      <c r="V822" s="2036"/>
      <c r="W822" s="2036"/>
      <c r="X822" s="2036"/>
    </row>
    <row r="823" spans="1:24" s="1620" customFormat="1">
      <c r="A823" s="2129"/>
      <c r="B823" s="1440" t="s">
        <v>440</v>
      </c>
      <c r="C823" s="2130"/>
      <c r="D823" s="144"/>
      <c r="E823" s="2040"/>
      <c r="F823" s="2126"/>
      <c r="G823" s="2032"/>
      <c r="H823" s="2127"/>
      <c r="I823" s="2128"/>
      <c r="J823" s="2032"/>
      <c r="K823" s="2034"/>
      <c r="L823" s="2032"/>
      <c r="M823" s="2035"/>
      <c r="N823" s="2036"/>
      <c r="O823" s="2036"/>
      <c r="P823" s="2036"/>
      <c r="Q823" s="2036"/>
      <c r="R823" s="2036"/>
      <c r="S823" s="2036"/>
      <c r="T823" s="2036"/>
      <c r="U823" s="2036"/>
      <c r="V823" s="2036"/>
      <c r="W823" s="2036"/>
      <c r="X823" s="2036"/>
    </row>
    <row r="824" spans="1:24" s="1620" customFormat="1">
      <c r="A824" s="2129"/>
      <c r="B824" s="2036"/>
      <c r="C824" s="2130"/>
      <c r="D824" s="144"/>
      <c r="E824" s="2040"/>
      <c r="F824" s="2126"/>
      <c r="G824" s="2032"/>
      <c r="H824" s="2127"/>
      <c r="I824" s="2128"/>
      <c r="J824" s="2032"/>
      <c r="K824" s="2034"/>
      <c r="L824" s="2032"/>
      <c r="M824" s="2035"/>
      <c r="N824" s="2036"/>
      <c r="O824" s="2036"/>
      <c r="P824" s="2036"/>
      <c r="Q824" s="2036"/>
      <c r="R824" s="2036"/>
      <c r="S824" s="2036"/>
      <c r="T824" s="2036"/>
      <c r="U824" s="2036"/>
      <c r="V824" s="2036"/>
      <c r="W824" s="2036"/>
      <c r="X824" s="2036"/>
    </row>
    <row r="825" spans="1:24" s="1592" customFormat="1">
      <c r="A825" s="210" t="s">
        <v>732</v>
      </c>
      <c r="B825" s="216"/>
      <c r="C825" s="217"/>
      <c r="D825" s="144"/>
      <c r="E825" s="2007"/>
      <c r="F825" s="2105"/>
      <c r="G825" s="2005"/>
      <c r="H825" s="2106"/>
      <c r="I825" s="2002"/>
      <c r="J825" s="2005"/>
      <c r="K825" s="2010"/>
      <c r="L825" s="2005"/>
      <c r="M825" s="2011"/>
      <c r="N825" s="2004"/>
      <c r="O825" s="2004"/>
      <c r="P825" s="2004"/>
      <c r="Q825" s="2004"/>
      <c r="R825" s="2004"/>
      <c r="S825" s="2004"/>
      <c r="T825" s="2004"/>
      <c r="U825" s="2004"/>
      <c r="V825" s="2004"/>
      <c r="W825" s="2004"/>
      <c r="X825" s="2004"/>
    </row>
    <row r="826" spans="1:24" s="1592" customFormat="1">
      <c r="A826" s="184"/>
      <c r="B826" s="675" t="s">
        <v>7</v>
      </c>
      <c r="C826" s="684"/>
      <c r="D826" s="144"/>
      <c r="E826" s="2007"/>
      <c r="F826" s="2105"/>
      <c r="G826" s="2005"/>
      <c r="H826" s="2106"/>
      <c r="I826" s="2002"/>
      <c r="J826" s="2005"/>
      <c r="K826" s="2010"/>
      <c r="L826" s="2005"/>
      <c r="M826" s="2011"/>
      <c r="N826" s="2004"/>
      <c r="O826" s="2004"/>
      <c r="P826" s="2004"/>
      <c r="Q826" s="2004"/>
      <c r="R826" s="2004"/>
      <c r="S826" s="2004"/>
      <c r="T826" s="2004"/>
      <c r="U826" s="2004"/>
      <c r="V826" s="2004"/>
      <c r="W826" s="2004"/>
      <c r="X826" s="2004"/>
    </row>
    <row r="827" spans="1:24" s="1592" customFormat="1">
      <c r="A827" s="184"/>
      <c r="B827" s="216"/>
      <c r="C827" s="217"/>
      <c r="D827" s="144"/>
      <c r="E827" s="2007"/>
      <c r="F827" s="2105"/>
      <c r="G827" s="2005"/>
      <c r="H827" s="2106"/>
      <c r="I827" s="2002"/>
      <c r="J827" s="2005"/>
      <c r="K827" s="2010"/>
      <c r="L827" s="2005"/>
      <c r="M827" s="2011"/>
      <c r="N827" s="2004"/>
      <c r="O827" s="2004"/>
      <c r="P827" s="2004"/>
      <c r="Q827" s="2004"/>
      <c r="R827" s="2004"/>
      <c r="S827" s="2004"/>
      <c r="T827" s="2004"/>
      <c r="U827" s="2004"/>
      <c r="V827" s="2004"/>
      <c r="W827" s="2004"/>
      <c r="X827" s="2004"/>
    </row>
    <row r="828" spans="1:24" s="1592" customFormat="1">
      <c r="A828" s="184"/>
      <c r="B828" s="244" t="s">
        <v>733</v>
      </c>
      <c r="C828" s="710">
        <f>SUM(D725:D824)+SUM(C825:C827)</f>
        <v>3621149</v>
      </c>
      <c r="D828" s="144"/>
      <c r="E828" s="2007"/>
      <c r="F828" s="2105"/>
      <c r="G828" s="2005"/>
      <c r="H828" s="2106"/>
      <c r="I828" s="2002"/>
      <c r="J828" s="2005"/>
      <c r="K828" s="2010"/>
      <c r="L828" s="2005"/>
      <c r="M828" s="2011"/>
      <c r="N828" s="2004"/>
      <c r="O828" s="2004"/>
      <c r="P828" s="2004"/>
      <c r="Q828" s="2004"/>
      <c r="R828" s="2004"/>
      <c r="S828" s="2004"/>
      <c r="T828" s="2004"/>
      <c r="U828" s="2004"/>
      <c r="V828" s="2004"/>
      <c r="W828" s="2004"/>
      <c r="X828" s="2004"/>
    </row>
    <row r="829" spans="1:24" s="1592" customFormat="1">
      <c r="A829" s="1996"/>
      <c r="B829" s="2004"/>
      <c r="C829" s="2104"/>
      <c r="D829" s="144"/>
      <c r="E829" s="2007"/>
      <c r="F829" s="2105"/>
      <c r="G829" s="2005"/>
      <c r="H829" s="2106"/>
      <c r="I829" s="2002"/>
      <c r="J829" s="2005"/>
      <c r="K829" s="2010"/>
      <c r="L829" s="2005"/>
      <c r="M829" s="2011"/>
      <c r="N829" s="2004"/>
      <c r="O829" s="2004"/>
      <c r="P829" s="2004"/>
      <c r="Q829" s="2004"/>
      <c r="R829" s="2004"/>
      <c r="S829" s="2004"/>
      <c r="T829" s="2004"/>
      <c r="U829" s="2004"/>
      <c r="V829" s="2004"/>
      <c r="W829" s="2004"/>
      <c r="X829" s="2004"/>
    </row>
    <row r="830" spans="1:24" s="1593" customFormat="1">
      <c r="A830" s="2107"/>
      <c r="B830" s="2023"/>
      <c r="C830" s="2108"/>
      <c r="D830" s="2564"/>
      <c r="E830" s="2017"/>
      <c r="F830" s="2109"/>
      <c r="G830" s="2019"/>
      <c r="H830" s="2110"/>
      <c r="I830" s="2111"/>
      <c r="J830" s="2019"/>
      <c r="K830" s="2021"/>
      <c r="L830" s="2019"/>
      <c r="M830" s="2022"/>
      <c r="N830" s="2023"/>
      <c r="O830" s="2023"/>
      <c r="P830" s="2023"/>
      <c r="Q830" s="2023"/>
      <c r="R830" s="2023"/>
      <c r="S830" s="2023"/>
      <c r="T830" s="2023"/>
      <c r="U830" s="2023"/>
      <c r="V830" s="2023"/>
      <c r="W830" s="2023"/>
      <c r="X830" s="2023"/>
    </row>
    <row r="831" spans="1:24" s="1620" customFormat="1">
      <c r="A831" s="861" t="s">
        <v>5322</v>
      </c>
      <c r="B831" s="2004"/>
      <c r="C831" s="681" t="s">
        <v>5323</v>
      </c>
      <c r="D831" s="144"/>
      <c r="E831" s="2040"/>
      <c r="F831" s="2126"/>
      <c r="G831" s="2032"/>
      <c r="H831" s="2127"/>
      <c r="I831" s="2128"/>
      <c r="J831" s="2032"/>
      <c r="K831" s="2034"/>
      <c r="L831" s="2032"/>
      <c r="M831" s="2035"/>
      <c r="N831" s="2036"/>
      <c r="O831" s="2036"/>
      <c r="P831" s="2036"/>
      <c r="Q831" s="2036"/>
      <c r="R831" s="2036"/>
      <c r="S831" s="2036"/>
      <c r="T831" s="2036"/>
      <c r="U831" s="2036"/>
      <c r="V831" s="2036"/>
      <c r="W831" s="2036"/>
      <c r="X831" s="2036"/>
    </row>
    <row r="832" spans="1:24" s="1620" customFormat="1">
      <c r="A832" s="1156">
        <v>5311045</v>
      </c>
      <c r="B832" s="2004" t="s">
        <v>811</v>
      </c>
      <c r="C832" s="2104" t="s">
        <v>5324</v>
      </c>
      <c r="D832" s="144">
        <v>800000</v>
      </c>
      <c r="E832" s="2040"/>
      <c r="F832" s="2126">
        <v>643000</v>
      </c>
      <c r="G832" s="2032" t="s">
        <v>98</v>
      </c>
      <c r="H832" s="2127">
        <v>43788</v>
      </c>
      <c r="I832" s="2128" t="s">
        <v>1681</v>
      </c>
      <c r="J832" s="2032"/>
      <c r="K832" s="2034"/>
      <c r="L832" s="2032" t="s">
        <v>67</v>
      </c>
      <c r="M832" s="2035">
        <v>43902</v>
      </c>
      <c r="N832" s="2420" t="s">
        <v>728</v>
      </c>
      <c r="O832" s="2036"/>
      <c r="P832" s="2036"/>
      <c r="Q832" s="2036"/>
      <c r="R832" s="2036"/>
      <c r="S832" s="2036"/>
      <c r="T832" s="2036"/>
      <c r="U832" s="2036"/>
      <c r="V832" s="2036"/>
      <c r="W832" s="2036"/>
      <c r="X832" s="2036"/>
    </row>
    <row r="833" spans="1:24" s="1620" customFormat="1">
      <c r="A833" s="1156">
        <v>5311044</v>
      </c>
      <c r="B833" s="2036" t="s">
        <v>2126</v>
      </c>
      <c r="C833" s="2130" t="s">
        <v>5325</v>
      </c>
      <c r="D833" s="144">
        <v>650000</v>
      </c>
      <c r="E833" s="2040"/>
      <c r="F833" s="2126">
        <v>415000</v>
      </c>
      <c r="G833" s="2032" t="s">
        <v>98</v>
      </c>
      <c r="H833" s="2127">
        <v>43788</v>
      </c>
      <c r="I833" s="2128" t="s">
        <v>979</v>
      </c>
      <c r="J833" s="1786" t="s">
        <v>449</v>
      </c>
      <c r="K833" s="2034"/>
      <c r="L833" s="2032" t="s">
        <v>67</v>
      </c>
      <c r="M833" s="2035">
        <v>43902</v>
      </c>
      <c r="N833" s="2420" t="s">
        <v>728</v>
      </c>
      <c r="O833" s="2036"/>
      <c r="P833" s="2036"/>
      <c r="Q833" s="2036"/>
      <c r="R833" s="2036"/>
      <c r="S833" s="2036"/>
      <c r="T833" s="2036"/>
      <c r="U833" s="2036"/>
      <c r="V833" s="2036"/>
      <c r="W833" s="2036"/>
      <c r="X833" s="2036"/>
    </row>
    <row r="834" spans="1:24" s="1620" customFormat="1">
      <c r="A834" s="1156">
        <v>5312030</v>
      </c>
      <c r="B834" s="2074" t="s">
        <v>2447</v>
      </c>
      <c r="C834" s="2130" t="s">
        <v>5326</v>
      </c>
      <c r="D834" s="144">
        <v>535000</v>
      </c>
      <c r="E834" s="2040"/>
      <c r="F834" s="2126">
        <v>345000</v>
      </c>
      <c r="G834" s="2032" t="s">
        <v>98</v>
      </c>
      <c r="H834" s="2127">
        <v>43818</v>
      </c>
      <c r="I834" s="2128" t="s">
        <v>448</v>
      </c>
      <c r="J834" s="2032"/>
      <c r="K834" s="2034"/>
      <c r="L834" s="2032" t="s">
        <v>67</v>
      </c>
      <c r="M834" s="2035">
        <v>43902</v>
      </c>
      <c r="N834" s="2420" t="s">
        <v>728</v>
      </c>
      <c r="O834" s="2036"/>
      <c r="P834" s="2036"/>
      <c r="Q834" s="2036"/>
      <c r="R834" s="2036"/>
      <c r="S834" s="2036"/>
      <c r="T834" s="2036"/>
      <c r="U834" s="2036"/>
      <c r="V834" s="2036"/>
      <c r="W834" s="2036"/>
      <c r="X834" s="2036"/>
    </row>
    <row r="835" spans="1:24" s="1620" customFormat="1">
      <c r="A835" s="2129"/>
      <c r="B835" s="2074"/>
      <c r="C835" s="2130"/>
      <c r="D835" s="144"/>
      <c r="E835" s="2040"/>
      <c r="F835" s="2126"/>
      <c r="G835" s="2032"/>
      <c r="H835" s="2127"/>
      <c r="I835" s="2128"/>
      <c r="J835" s="2032"/>
      <c r="K835" s="2034"/>
      <c r="L835" s="2032"/>
      <c r="M835" s="2035"/>
      <c r="N835" s="2036"/>
      <c r="O835" s="2036"/>
      <c r="P835" s="2036"/>
      <c r="Q835" s="2036"/>
      <c r="R835" s="2036"/>
      <c r="S835" s="2036"/>
      <c r="T835" s="2036"/>
      <c r="U835" s="2036"/>
      <c r="V835" s="2036"/>
      <c r="W835" s="2036"/>
      <c r="X835" s="2036"/>
    </row>
    <row r="836" spans="1:24" s="1620" customFormat="1">
      <c r="A836" s="2129"/>
      <c r="B836" s="2036"/>
      <c r="C836" s="2130"/>
      <c r="D836" s="144"/>
      <c r="E836" s="2040"/>
      <c r="F836" s="2126"/>
      <c r="G836" s="2032"/>
      <c r="H836" s="2127"/>
      <c r="I836" s="2128"/>
      <c r="J836" s="2032"/>
      <c r="K836" s="2034"/>
      <c r="L836" s="2032"/>
      <c r="M836" s="2035"/>
      <c r="N836" s="2036"/>
      <c r="O836" s="2036"/>
      <c r="P836" s="2036"/>
      <c r="Q836" s="2036"/>
      <c r="R836" s="2036"/>
      <c r="S836" s="2036"/>
      <c r="T836" s="2036"/>
      <c r="U836" s="2036"/>
      <c r="V836" s="2036"/>
      <c r="W836" s="2036"/>
      <c r="X836" s="2036"/>
    </row>
    <row r="837" spans="1:24" s="1620" customFormat="1">
      <c r="A837" s="725">
        <v>43770</v>
      </c>
      <c r="B837" s="2876" t="s">
        <v>4241</v>
      </c>
      <c r="C837" s="1091" t="str">
        <f>COUNT(D838:D872)&amp;" Counts"</f>
        <v>31 Counts</v>
      </c>
      <c r="D837" s="144"/>
      <c r="E837" s="2040"/>
      <c r="F837" s="671" t="s">
        <v>2216</v>
      </c>
      <c r="G837" s="672"/>
      <c r="H837" s="2196"/>
      <c r="I837" s="670" t="s">
        <v>1016</v>
      </c>
      <c r="J837" s="2032"/>
      <c r="K837" s="2032"/>
      <c r="L837" s="2032"/>
      <c r="M837" s="2035"/>
      <c r="N837" s="2036"/>
      <c r="O837" s="2036"/>
      <c r="P837" s="2036"/>
      <c r="Q837" s="2036"/>
      <c r="R837" s="2036"/>
      <c r="S837" s="2036"/>
      <c r="T837" s="2036"/>
      <c r="U837" s="2036"/>
      <c r="V837" s="2036"/>
      <c r="W837" s="2036"/>
      <c r="X837" s="2036"/>
    </row>
    <row r="838" spans="1:24" s="1620" customFormat="1">
      <c r="A838" s="1544" t="s">
        <v>1023</v>
      </c>
      <c r="B838" s="2036" t="s">
        <v>5327</v>
      </c>
      <c r="C838" s="2130"/>
      <c r="D838" s="144">
        <v>5660</v>
      </c>
      <c r="E838" s="2040"/>
      <c r="F838" s="2128">
        <v>2920</v>
      </c>
      <c r="G838" s="2032"/>
      <c r="H838" s="2127"/>
      <c r="I838" s="2002">
        <f>SUM(D838-F838)</f>
        <v>2740</v>
      </c>
      <c r="J838" s="2032"/>
      <c r="K838" s="2032"/>
      <c r="L838" s="2032"/>
      <c r="M838" s="2035"/>
      <c r="N838" s="2036"/>
      <c r="O838" s="2036"/>
      <c r="P838" s="2036"/>
      <c r="Q838" s="2036"/>
      <c r="R838" s="2036"/>
      <c r="S838" s="2036"/>
      <c r="T838" s="2036"/>
      <c r="U838" s="2036"/>
      <c r="V838" s="2036"/>
      <c r="W838" s="2036"/>
      <c r="X838" s="2036"/>
    </row>
    <row r="839" spans="1:24" s="1620" customFormat="1">
      <c r="A839" s="1544" t="s">
        <v>1025</v>
      </c>
      <c r="B839" s="2036" t="s">
        <v>5328</v>
      </c>
      <c r="C839" s="2130"/>
      <c r="D839" s="144">
        <v>7013</v>
      </c>
      <c r="E839" s="2040"/>
      <c r="F839" s="2128">
        <v>4150</v>
      </c>
      <c r="G839" s="2032"/>
      <c r="H839" s="2127"/>
      <c r="I839" s="2002">
        <f t="shared" ref="I839:I857" si="34">SUM(D839-F839)</f>
        <v>2863</v>
      </c>
      <c r="J839" s="2032"/>
      <c r="K839" s="2032"/>
      <c r="L839" s="2032"/>
      <c r="M839" s="2035"/>
      <c r="N839" s="2036"/>
      <c r="O839" s="2036"/>
      <c r="P839" s="2036"/>
      <c r="Q839" s="2036"/>
      <c r="R839" s="2036"/>
      <c r="S839" s="2036"/>
      <c r="T839" s="2036"/>
      <c r="U839" s="2036"/>
      <c r="V839" s="2036"/>
      <c r="W839" s="2036"/>
      <c r="X839" s="2036"/>
    </row>
    <row r="840" spans="1:24" s="1620" customFormat="1">
      <c r="A840" s="1544" t="s">
        <v>1027</v>
      </c>
      <c r="B840" s="2036" t="s">
        <v>5329</v>
      </c>
      <c r="C840" s="2130"/>
      <c r="D840" s="144">
        <v>7013</v>
      </c>
      <c r="E840" s="2040"/>
      <c r="F840" s="2128">
        <v>4150</v>
      </c>
      <c r="G840" s="2032"/>
      <c r="H840" s="2127"/>
      <c r="I840" s="2002">
        <f t="shared" si="34"/>
        <v>2863</v>
      </c>
      <c r="J840" s="2032"/>
      <c r="K840" s="2032"/>
      <c r="L840" s="2032"/>
      <c r="M840" s="2035"/>
      <c r="N840" s="2036"/>
      <c r="O840" s="2036"/>
      <c r="P840" s="2036"/>
      <c r="Q840" s="2036"/>
      <c r="R840" s="2036"/>
      <c r="S840" s="2036"/>
      <c r="T840" s="2036"/>
      <c r="U840" s="2036"/>
      <c r="V840" s="2036"/>
      <c r="W840" s="2036"/>
      <c r="X840" s="2036"/>
    </row>
    <row r="841" spans="1:24" s="1620" customFormat="1">
      <c r="A841" s="1544" t="s">
        <v>1029</v>
      </c>
      <c r="B841" s="2036" t="s">
        <v>5330</v>
      </c>
      <c r="C841" s="2130"/>
      <c r="D841" s="144">
        <v>6500</v>
      </c>
      <c r="E841" s="2040"/>
      <c r="F841" s="2128">
        <v>3728</v>
      </c>
      <c r="G841" s="2032"/>
      <c r="H841" s="2127"/>
      <c r="I841" s="2002">
        <f t="shared" si="34"/>
        <v>2772</v>
      </c>
      <c r="J841" s="2032"/>
      <c r="K841" s="2032"/>
      <c r="L841" s="2032"/>
      <c r="M841" s="2035"/>
      <c r="N841" s="2036"/>
      <c r="O841" s="2036"/>
      <c r="P841" s="2036"/>
      <c r="Q841" s="2036"/>
      <c r="R841" s="2036"/>
      <c r="S841" s="2036"/>
      <c r="T841" s="2036"/>
      <c r="U841" s="2036"/>
      <c r="V841" s="2036"/>
      <c r="W841" s="2036"/>
      <c r="X841" s="2036"/>
    </row>
    <row r="842" spans="1:24" s="1620" customFormat="1">
      <c r="A842" s="1544" t="s">
        <v>1031</v>
      </c>
      <c r="B842" s="2036" t="s">
        <v>5331</v>
      </c>
      <c r="C842" s="2130"/>
      <c r="D842" s="144">
        <v>5801</v>
      </c>
      <c r="E842" s="2040"/>
      <c r="F842" s="2128">
        <v>3110</v>
      </c>
      <c r="G842" s="2032"/>
      <c r="H842" s="2127"/>
      <c r="I842" s="2002">
        <f t="shared" si="34"/>
        <v>2691</v>
      </c>
      <c r="J842" s="2032"/>
      <c r="K842" s="2032"/>
      <c r="L842" s="2032"/>
      <c r="M842" s="2035"/>
      <c r="N842" s="2036"/>
      <c r="O842" s="2036"/>
      <c r="P842" s="2036"/>
      <c r="Q842" s="2036"/>
      <c r="R842" s="2036"/>
      <c r="S842" s="2036"/>
      <c r="T842" s="2036"/>
      <c r="U842" s="2036"/>
      <c r="V842" s="2036"/>
      <c r="W842" s="2036"/>
      <c r="X842" s="2036"/>
    </row>
    <row r="843" spans="1:24" s="1620" customFormat="1">
      <c r="A843" s="1544" t="s">
        <v>1033</v>
      </c>
      <c r="B843" s="2036" t="s">
        <v>5332</v>
      </c>
      <c r="C843" s="2130"/>
      <c r="D843" s="144">
        <v>5450</v>
      </c>
      <c r="E843" s="1980"/>
      <c r="F843" s="2128">
        <v>2750</v>
      </c>
      <c r="G843" s="2032"/>
      <c r="H843" s="2127"/>
      <c r="I843" s="2002">
        <f t="shared" si="34"/>
        <v>2700</v>
      </c>
      <c r="J843" s="2032"/>
      <c r="K843" s="2032"/>
      <c r="L843" s="2032"/>
      <c r="M843" s="2035"/>
      <c r="N843" s="2036"/>
      <c r="O843" s="2036"/>
      <c r="P843" s="2036"/>
      <c r="Q843" s="2036"/>
      <c r="R843" s="2036"/>
      <c r="S843" s="2036"/>
      <c r="T843" s="2036"/>
      <c r="U843" s="2036"/>
      <c r="V843" s="2036"/>
      <c r="W843" s="2036"/>
      <c r="X843" s="2036"/>
    </row>
    <row r="844" spans="1:24" s="1620" customFormat="1">
      <c r="A844" s="1544" t="s">
        <v>1035</v>
      </c>
      <c r="B844" s="2036" t="s">
        <v>5333</v>
      </c>
      <c r="C844" s="2130"/>
      <c r="D844" s="144">
        <v>5450</v>
      </c>
      <c r="E844" s="2040"/>
      <c r="F844" s="2128">
        <v>2750</v>
      </c>
      <c r="G844" s="2032"/>
      <c r="H844" s="2127"/>
      <c r="I844" s="2002">
        <f t="shared" si="34"/>
        <v>2700</v>
      </c>
      <c r="J844" s="2032"/>
      <c r="K844" s="2032"/>
      <c r="L844" s="2032"/>
      <c r="M844" s="2035"/>
      <c r="N844" s="2036"/>
      <c r="O844" s="2036"/>
      <c r="P844" s="2036"/>
      <c r="Q844" s="2036"/>
      <c r="R844" s="2036"/>
      <c r="S844" s="2036"/>
      <c r="T844" s="2036"/>
      <c r="U844" s="2036"/>
      <c r="V844" s="2036"/>
      <c r="W844" s="2036"/>
      <c r="X844" s="2036"/>
    </row>
    <row r="845" spans="1:24" s="1620" customFormat="1">
      <c r="A845" s="1544" t="s">
        <v>1037</v>
      </c>
      <c r="B845" s="2036" t="s">
        <v>5334</v>
      </c>
      <c r="C845" s="2130"/>
      <c r="D845" s="144">
        <v>14740</v>
      </c>
      <c r="E845" s="2040"/>
      <c r="F845" s="2128">
        <v>11280</v>
      </c>
      <c r="G845" s="2032"/>
      <c r="H845" s="2127"/>
      <c r="I845" s="2002">
        <f t="shared" si="34"/>
        <v>3460</v>
      </c>
      <c r="J845" s="2032"/>
      <c r="K845" s="2032"/>
      <c r="L845" s="2032"/>
      <c r="M845" s="2035"/>
      <c r="N845" s="2036"/>
      <c r="O845" s="2036"/>
      <c r="P845" s="2036"/>
      <c r="Q845" s="2036"/>
      <c r="R845" s="2036"/>
      <c r="S845" s="2036"/>
      <c r="T845" s="2036"/>
      <c r="U845" s="2036"/>
      <c r="V845" s="2036"/>
      <c r="W845" s="2036"/>
      <c r="X845" s="2036"/>
    </row>
    <row r="846" spans="1:24" s="1620" customFormat="1">
      <c r="A846" s="1544" t="s">
        <v>1039</v>
      </c>
      <c r="B846" s="2036" t="s">
        <v>5335</v>
      </c>
      <c r="C846" s="2130"/>
      <c r="D846" s="144">
        <v>12740</v>
      </c>
      <c r="E846" s="2040"/>
      <c r="F846" s="2128">
        <v>9400</v>
      </c>
      <c r="G846" s="2032"/>
      <c r="H846" s="2127"/>
      <c r="I846" s="2002">
        <f t="shared" si="34"/>
        <v>3340</v>
      </c>
      <c r="J846" s="2032"/>
      <c r="K846" s="2032"/>
      <c r="L846" s="2032"/>
      <c r="M846" s="2035"/>
      <c r="N846" s="2036"/>
      <c r="O846" s="2036"/>
      <c r="P846" s="2036"/>
      <c r="Q846" s="2036"/>
      <c r="R846" s="2036"/>
      <c r="S846" s="2036"/>
      <c r="T846" s="2036"/>
      <c r="U846" s="2036"/>
      <c r="V846" s="2036"/>
      <c r="W846" s="2036"/>
      <c r="X846" s="2036"/>
    </row>
    <row r="847" spans="1:24" s="1620" customFormat="1">
      <c r="A847" s="1544" t="s">
        <v>1041</v>
      </c>
      <c r="B847" s="2036" t="s">
        <v>5336</v>
      </c>
      <c r="C847" s="2130"/>
      <c r="D847" s="144">
        <v>10680</v>
      </c>
      <c r="E847" s="2040"/>
      <c r="F847" s="2128">
        <v>7580</v>
      </c>
      <c r="G847" s="2032"/>
      <c r="H847" s="2127"/>
      <c r="I847" s="2002">
        <f t="shared" si="34"/>
        <v>3100</v>
      </c>
      <c r="J847" s="2032"/>
      <c r="K847" s="2032"/>
      <c r="L847" s="2032"/>
      <c r="M847" s="2035"/>
      <c r="N847" s="2036"/>
      <c r="O847" s="2036"/>
      <c r="P847" s="2036"/>
      <c r="Q847" s="2036"/>
      <c r="R847" s="2036"/>
      <c r="S847" s="2036"/>
      <c r="T847" s="2036"/>
      <c r="U847" s="2036"/>
      <c r="V847" s="2036"/>
      <c r="W847" s="2036"/>
      <c r="X847" s="2036"/>
    </row>
    <row r="848" spans="1:24" s="1620" customFormat="1">
      <c r="A848" s="1544" t="s">
        <v>1051</v>
      </c>
      <c r="B848" s="2036" t="s">
        <v>5337</v>
      </c>
      <c r="C848" s="2130"/>
      <c r="D848" s="144">
        <v>18890</v>
      </c>
      <c r="E848" s="2040"/>
      <c r="F848" s="2128">
        <v>15200</v>
      </c>
      <c r="G848" s="2032"/>
      <c r="H848" s="2127"/>
      <c r="I848" s="2002">
        <f t="shared" si="34"/>
        <v>3690</v>
      </c>
      <c r="J848" s="2032"/>
      <c r="K848" s="2032"/>
      <c r="L848" s="2032"/>
      <c r="M848" s="2035"/>
      <c r="N848" s="2036"/>
      <c r="O848" s="2036"/>
      <c r="P848" s="2036"/>
      <c r="Q848" s="2036"/>
      <c r="R848" s="2036"/>
      <c r="S848" s="2036"/>
      <c r="T848" s="2036"/>
      <c r="U848" s="2036"/>
      <c r="V848" s="2036"/>
      <c r="W848" s="2036"/>
      <c r="X848" s="2036"/>
    </row>
    <row r="849" spans="1:24" s="1620" customFormat="1">
      <c r="A849" s="2133"/>
      <c r="B849" s="2036"/>
      <c r="C849" s="2130"/>
      <c r="D849" s="144"/>
      <c r="E849" s="2040"/>
      <c r="F849" s="2126"/>
      <c r="G849" s="2032"/>
      <c r="H849" s="2127"/>
      <c r="I849" s="2128"/>
      <c r="J849" s="2032"/>
      <c r="K849" s="2032"/>
      <c r="L849" s="2032"/>
      <c r="M849" s="2035"/>
      <c r="N849" s="2036"/>
      <c r="O849" s="2036"/>
      <c r="P849" s="2036"/>
      <c r="Q849" s="2036"/>
      <c r="R849" s="2036"/>
      <c r="S849" s="2036"/>
      <c r="T849" s="2036"/>
      <c r="U849" s="2036"/>
      <c r="V849" s="2036"/>
      <c r="W849" s="2036"/>
      <c r="X849" s="2036"/>
    </row>
    <row r="850" spans="1:24" s="1620" customFormat="1">
      <c r="A850" s="725">
        <v>43499</v>
      </c>
      <c r="B850" s="2036"/>
      <c r="C850" s="2130"/>
      <c r="D850" s="144"/>
      <c r="E850" s="2040"/>
      <c r="F850" s="2126"/>
      <c r="G850" s="2032"/>
      <c r="H850" s="2127"/>
      <c r="I850" s="2128"/>
      <c r="J850" s="2032"/>
      <c r="K850" s="2032"/>
      <c r="L850" s="2032"/>
      <c r="M850" s="2035"/>
      <c r="N850" s="2036"/>
      <c r="O850" s="2036"/>
      <c r="P850" s="2036"/>
      <c r="Q850" s="2036"/>
      <c r="R850" s="2036"/>
      <c r="S850" s="2036"/>
      <c r="T850" s="2036"/>
      <c r="U850" s="2036"/>
      <c r="V850" s="2036"/>
      <c r="W850" s="2036"/>
      <c r="X850" s="2036"/>
    </row>
    <row r="851" spans="1:24" s="1620" customFormat="1">
      <c r="A851" s="1544" t="s">
        <v>1054</v>
      </c>
      <c r="B851" s="2036" t="s">
        <v>5338</v>
      </c>
      <c r="C851" s="2130"/>
      <c r="D851" s="144">
        <v>10450</v>
      </c>
      <c r="E851" s="2040"/>
      <c r="F851" s="2126">
        <v>7500</v>
      </c>
      <c r="G851" s="2032"/>
      <c r="H851" s="2127"/>
      <c r="I851" s="2002">
        <f t="shared" si="34"/>
        <v>2950</v>
      </c>
      <c r="J851" s="2032"/>
      <c r="K851" s="2032"/>
      <c r="L851" s="2032"/>
      <c r="M851" s="2035"/>
      <c r="N851" s="2036"/>
      <c r="O851" s="2036"/>
      <c r="P851" s="2036"/>
      <c r="Q851" s="2036"/>
      <c r="R851" s="2036"/>
      <c r="S851" s="2036"/>
      <c r="T851" s="2036"/>
      <c r="U851" s="2036"/>
      <c r="V851" s="2036"/>
      <c r="W851" s="2036"/>
      <c r="X851" s="2036"/>
    </row>
    <row r="852" spans="1:24" s="1620" customFormat="1">
      <c r="A852" s="1544" t="s">
        <v>5339</v>
      </c>
      <c r="B852" s="2036" t="s">
        <v>5340</v>
      </c>
      <c r="C852" s="2130"/>
      <c r="D852" s="144">
        <v>12430</v>
      </c>
      <c r="E852" s="2040"/>
      <c r="F852" s="2126">
        <v>9300</v>
      </c>
      <c r="G852" s="2032"/>
      <c r="H852" s="2127"/>
      <c r="I852" s="2002">
        <f t="shared" si="34"/>
        <v>3130</v>
      </c>
      <c r="J852" s="2032"/>
      <c r="K852" s="2032"/>
      <c r="L852" s="2032"/>
      <c r="M852" s="2035"/>
      <c r="N852" s="2036"/>
      <c r="O852" s="2036"/>
      <c r="P852" s="2036"/>
      <c r="Q852" s="2036"/>
      <c r="R852" s="2036"/>
      <c r="S852" s="2036"/>
      <c r="T852" s="2036"/>
      <c r="U852" s="2036"/>
      <c r="V852" s="2036"/>
      <c r="W852" s="2036"/>
      <c r="X852" s="2036"/>
    </row>
    <row r="853" spans="1:24" s="1620" customFormat="1">
      <c r="A853" s="1544" t="s">
        <v>5341</v>
      </c>
      <c r="B853" s="2036" t="s">
        <v>5342</v>
      </c>
      <c r="C853" s="2130"/>
      <c r="D853" s="144">
        <v>9650</v>
      </c>
      <c r="E853" s="2040"/>
      <c r="F853" s="2126">
        <v>6750</v>
      </c>
      <c r="G853" s="2032"/>
      <c r="H853" s="2127"/>
      <c r="I853" s="2002">
        <f t="shared" si="34"/>
        <v>2900</v>
      </c>
      <c r="J853" s="2032"/>
      <c r="K853" s="2032"/>
      <c r="L853" s="2032"/>
      <c r="M853" s="2035"/>
      <c r="N853" s="2036"/>
      <c r="O853" s="2036"/>
      <c r="P853" s="2036"/>
      <c r="Q853" s="2036"/>
      <c r="R853" s="2036"/>
      <c r="S853" s="2036"/>
      <c r="T853" s="2036"/>
      <c r="U853" s="2036"/>
      <c r="V853" s="2036"/>
      <c r="W853" s="2036"/>
      <c r="X853" s="2036"/>
    </row>
    <row r="854" spans="1:24" s="1620" customFormat="1">
      <c r="A854" s="1544" t="s">
        <v>5343</v>
      </c>
      <c r="B854" s="2036" t="s">
        <v>5344</v>
      </c>
      <c r="C854" s="2130"/>
      <c r="D854" s="144">
        <v>76066</v>
      </c>
      <c r="E854" s="2040"/>
      <c r="F854" s="2126">
        <v>60560</v>
      </c>
      <c r="G854" s="2032"/>
      <c r="H854" s="2127"/>
      <c r="I854" s="2002">
        <f t="shared" si="34"/>
        <v>15506</v>
      </c>
      <c r="J854" s="2032"/>
      <c r="K854" s="2032"/>
      <c r="L854" s="2032"/>
      <c r="M854" s="2035"/>
      <c r="N854" s="2036"/>
      <c r="O854" s="2036"/>
      <c r="P854" s="2036"/>
      <c r="Q854" s="2036"/>
      <c r="R854" s="2036"/>
      <c r="S854" s="2036"/>
      <c r="T854" s="2036"/>
      <c r="U854" s="2036"/>
      <c r="V854" s="2036"/>
      <c r="W854" s="2036"/>
      <c r="X854" s="2036"/>
    </row>
    <row r="855" spans="1:24" s="1620" customFormat="1">
      <c r="A855" s="1544" t="s">
        <v>5345</v>
      </c>
      <c r="B855" s="2036" t="s">
        <v>5346</v>
      </c>
      <c r="C855" s="2130"/>
      <c r="D855" s="144">
        <v>56800</v>
      </c>
      <c r="E855" s="2040"/>
      <c r="F855" s="2126">
        <v>42800</v>
      </c>
      <c r="G855" s="2032"/>
      <c r="H855" s="2127"/>
      <c r="I855" s="2002">
        <f t="shared" si="34"/>
        <v>14000</v>
      </c>
      <c r="J855" s="2032"/>
      <c r="K855" s="2032"/>
      <c r="L855" s="2032"/>
      <c r="M855" s="2035"/>
      <c r="N855" s="2036"/>
      <c r="O855" s="2036"/>
      <c r="P855" s="2036"/>
      <c r="Q855" s="2036"/>
      <c r="R855" s="2036"/>
      <c r="S855" s="2036"/>
      <c r="T855" s="2036"/>
      <c r="U855" s="2036"/>
      <c r="V855" s="2036"/>
      <c r="W855" s="2036"/>
      <c r="X855" s="2036"/>
    </row>
    <row r="856" spans="1:24" s="1620" customFormat="1">
      <c r="A856" s="1544" t="s">
        <v>5347</v>
      </c>
      <c r="B856" s="2036" t="s">
        <v>5348</v>
      </c>
      <c r="C856" s="2130"/>
      <c r="D856" s="144">
        <v>61740</v>
      </c>
      <c r="E856" s="2040"/>
      <c r="F856" s="2126">
        <v>47400</v>
      </c>
      <c r="G856" s="2032"/>
      <c r="H856" s="2127"/>
      <c r="I856" s="2002">
        <f t="shared" si="34"/>
        <v>14340</v>
      </c>
      <c r="J856" s="2032"/>
      <c r="K856" s="2032"/>
      <c r="L856" s="2032"/>
      <c r="M856" s="2035"/>
      <c r="N856" s="2036"/>
      <c r="O856" s="2036"/>
      <c r="P856" s="2036"/>
      <c r="Q856" s="2036"/>
      <c r="R856" s="2036"/>
      <c r="S856" s="2036"/>
      <c r="T856" s="2036"/>
      <c r="U856" s="2036"/>
      <c r="V856" s="2036"/>
      <c r="W856" s="2036"/>
      <c r="X856" s="2036"/>
    </row>
    <row r="857" spans="1:24" s="1620" customFormat="1">
      <c r="A857" s="1544" t="s">
        <v>5349</v>
      </c>
      <c r="B857" s="2036" t="s">
        <v>5350</v>
      </c>
      <c r="C857" s="2130"/>
      <c r="D857" s="144">
        <v>42400</v>
      </c>
      <c r="E857" s="2040"/>
      <c r="F857" s="2126">
        <v>36900</v>
      </c>
      <c r="G857" s="2032"/>
      <c r="H857" s="2127"/>
      <c r="I857" s="2002">
        <f t="shared" si="34"/>
        <v>5500</v>
      </c>
      <c r="J857" s="2032"/>
      <c r="K857" s="2032"/>
      <c r="L857" s="2032"/>
      <c r="M857" s="2035"/>
      <c r="N857" s="2036"/>
      <c r="O857" s="2036"/>
      <c r="P857" s="2036"/>
      <c r="Q857" s="2036"/>
      <c r="R857" s="2036"/>
      <c r="S857" s="2036"/>
      <c r="T857" s="2036"/>
      <c r="U857" s="2036"/>
      <c r="V857" s="2036"/>
      <c r="W857" s="2036"/>
      <c r="X857" s="2036"/>
    </row>
    <row r="858" spans="1:24" s="1620" customFormat="1">
      <c r="A858" s="1544"/>
      <c r="B858" s="2036"/>
      <c r="C858" s="2130"/>
      <c r="D858" s="144"/>
      <c r="E858" s="2040"/>
      <c r="F858" s="2126"/>
      <c r="G858" s="2032"/>
      <c r="H858" s="2127"/>
      <c r="I858" s="2002"/>
      <c r="J858" s="2032"/>
      <c r="K858" s="2032"/>
      <c r="L858" s="2032"/>
      <c r="M858" s="2035"/>
      <c r="N858" s="2036"/>
      <c r="O858" s="2036"/>
      <c r="P858" s="2036"/>
      <c r="Q858" s="2036"/>
      <c r="R858" s="2036"/>
      <c r="S858" s="2036"/>
      <c r="T858" s="2036"/>
      <c r="U858" s="2036"/>
      <c r="V858" s="2036"/>
      <c r="W858" s="2036"/>
      <c r="X858" s="2036"/>
    </row>
    <row r="859" spans="1:24" s="1620" customFormat="1">
      <c r="A859" s="725">
        <v>43513</v>
      </c>
      <c r="B859" s="2036"/>
      <c r="C859" s="2130"/>
      <c r="D859" s="144"/>
      <c r="E859" s="2040"/>
      <c r="F859" s="2126"/>
      <c r="G859" s="2032"/>
      <c r="H859" s="2127"/>
      <c r="I859" s="2002"/>
      <c r="J859" s="2032"/>
      <c r="K859" s="2032"/>
      <c r="L859" s="2032"/>
      <c r="M859" s="2035"/>
      <c r="N859" s="2036"/>
      <c r="O859" s="2036"/>
      <c r="P859" s="2036"/>
      <c r="Q859" s="2036"/>
      <c r="R859" s="2036"/>
      <c r="S859" s="2036"/>
      <c r="T859" s="2036"/>
      <c r="U859" s="2036"/>
      <c r="V859" s="2036"/>
      <c r="W859" s="2036"/>
      <c r="X859" s="2036"/>
    </row>
    <row r="860" spans="1:24" s="1620" customFormat="1">
      <c r="A860" s="1544" t="s">
        <v>5351</v>
      </c>
      <c r="B860" s="2036" t="s">
        <v>5352</v>
      </c>
      <c r="C860" s="2130"/>
      <c r="D860" s="144">
        <v>11600</v>
      </c>
      <c r="E860" s="2040"/>
      <c r="F860" s="2126">
        <v>8500</v>
      </c>
      <c r="G860" s="2032"/>
      <c r="H860" s="2127"/>
      <c r="I860" s="2002">
        <f t="shared" ref="I860:I871" si="35">SUM(D860-F860)</f>
        <v>3100</v>
      </c>
      <c r="J860" s="2032"/>
      <c r="K860" s="2032"/>
      <c r="L860" s="2032"/>
      <c r="M860" s="2035"/>
      <c r="N860" s="2036"/>
      <c r="O860" s="2036"/>
      <c r="P860" s="2036"/>
      <c r="Q860" s="2036"/>
      <c r="R860" s="2036"/>
      <c r="S860" s="2036"/>
      <c r="T860" s="2036"/>
      <c r="U860" s="2036"/>
      <c r="V860" s="2036"/>
      <c r="W860" s="2036"/>
      <c r="X860" s="2036"/>
    </row>
    <row r="861" spans="1:24" s="1620" customFormat="1">
      <c r="A861" s="1544" t="s">
        <v>5353</v>
      </c>
      <c r="B861" s="2036" t="s">
        <v>5354</v>
      </c>
      <c r="C861" s="2130"/>
      <c r="D861" s="144">
        <v>10539</v>
      </c>
      <c r="E861" s="2040"/>
      <c r="F861" s="2126">
        <v>7640</v>
      </c>
      <c r="G861" s="2032"/>
      <c r="H861" s="2127"/>
      <c r="I861" s="2002">
        <f t="shared" si="35"/>
        <v>2899</v>
      </c>
      <c r="J861" s="2032"/>
      <c r="K861" s="2032"/>
      <c r="L861" s="2032"/>
      <c r="M861" s="2035"/>
      <c r="N861" s="2036"/>
      <c r="O861" s="2036"/>
      <c r="P861" s="2036"/>
      <c r="Q861" s="2036"/>
      <c r="R861" s="2036"/>
      <c r="S861" s="2036"/>
      <c r="T861" s="2036"/>
      <c r="U861" s="2036"/>
      <c r="V861" s="2036"/>
      <c r="W861" s="2036"/>
      <c r="X861" s="2036"/>
    </row>
    <row r="862" spans="1:24" s="1620" customFormat="1">
      <c r="A862" s="1544" t="s">
        <v>5355</v>
      </c>
      <c r="B862" s="2036" t="s">
        <v>5356</v>
      </c>
      <c r="C862" s="2130"/>
      <c r="D862" s="144">
        <v>12800</v>
      </c>
      <c r="E862" s="2040"/>
      <c r="F862" s="2126">
        <v>9600</v>
      </c>
      <c r="G862" s="2032"/>
      <c r="H862" s="2127"/>
      <c r="I862" s="2002">
        <f t="shared" si="35"/>
        <v>3200</v>
      </c>
      <c r="J862" s="2032"/>
      <c r="K862" s="2032"/>
      <c r="L862" s="2032"/>
      <c r="M862" s="2035"/>
      <c r="N862" s="2036"/>
      <c r="O862" s="2036"/>
      <c r="P862" s="2036"/>
      <c r="Q862" s="2036"/>
      <c r="R862" s="2036"/>
      <c r="S862" s="2036"/>
      <c r="T862" s="2036"/>
      <c r="U862" s="2036"/>
      <c r="V862" s="2036"/>
      <c r="W862" s="2036"/>
      <c r="X862" s="2036"/>
    </row>
    <row r="863" spans="1:24" s="1620" customFormat="1">
      <c r="A863" s="1544" t="s">
        <v>5357</v>
      </c>
      <c r="B863" s="2036" t="s">
        <v>5358</v>
      </c>
      <c r="C863" s="2130"/>
      <c r="D863" s="144">
        <v>20950</v>
      </c>
      <c r="E863" s="2040"/>
      <c r="F863" s="2126">
        <v>17200</v>
      </c>
      <c r="G863" s="2032"/>
      <c r="H863" s="2127"/>
      <c r="I863" s="2002">
        <f t="shared" si="35"/>
        <v>3750</v>
      </c>
      <c r="J863" s="2032"/>
      <c r="K863" s="2032"/>
      <c r="L863" s="2032"/>
      <c r="M863" s="2035"/>
      <c r="N863" s="2036"/>
      <c r="O863" s="2036"/>
      <c r="P863" s="2036"/>
      <c r="Q863" s="2036"/>
      <c r="R863" s="2036"/>
      <c r="S863" s="2036"/>
      <c r="T863" s="2036"/>
      <c r="U863" s="2036"/>
      <c r="V863" s="2036"/>
      <c r="W863" s="2036"/>
      <c r="X863" s="2036"/>
    </row>
    <row r="864" spans="1:24" s="1620" customFormat="1">
      <c r="A864" s="1544" t="s">
        <v>5359</v>
      </c>
      <c r="B864" s="2036" t="s">
        <v>5360</v>
      </c>
      <c r="C864" s="2130"/>
      <c r="D864" s="144">
        <v>23340</v>
      </c>
      <c r="E864" s="2040"/>
      <c r="F864" s="2126">
        <v>19400</v>
      </c>
      <c r="G864" s="2032"/>
      <c r="H864" s="2127"/>
      <c r="I864" s="2002">
        <f t="shared" si="35"/>
        <v>3940</v>
      </c>
      <c r="J864" s="2032"/>
      <c r="K864" s="2032"/>
      <c r="L864" s="2032"/>
      <c r="M864" s="2035"/>
      <c r="N864" s="2036"/>
      <c r="O864" s="2036"/>
      <c r="P864" s="2036"/>
      <c r="Q864" s="2036"/>
      <c r="R864" s="2036"/>
      <c r="S864" s="2036"/>
      <c r="T864" s="2036"/>
      <c r="U864" s="2036"/>
      <c r="V864" s="2036"/>
      <c r="W864" s="2036"/>
      <c r="X864" s="2036"/>
    </row>
    <row r="865" spans="1:24" s="1620" customFormat="1">
      <c r="A865" s="1544" t="s">
        <v>5361</v>
      </c>
      <c r="B865" s="2036" t="s">
        <v>5362</v>
      </c>
      <c r="C865" s="2130"/>
      <c r="D865" s="144">
        <v>14000</v>
      </c>
      <c r="E865" s="2040"/>
      <c r="F865" s="2126">
        <v>11000</v>
      </c>
      <c r="G865" s="2032"/>
      <c r="H865" s="2127"/>
      <c r="I865" s="2002">
        <f t="shared" si="35"/>
        <v>3000</v>
      </c>
      <c r="J865" s="2032"/>
      <c r="K865" s="2032"/>
      <c r="L865" s="2032"/>
      <c r="M865" s="2035"/>
      <c r="N865" s="2036"/>
      <c r="O865" s="2036"/>
      <c r="P865" s="2036"/>
      <c r="Q865" s="2036"/>
      <c r="R865" s="2036"/>
      <c r="S865" s="2036"/>
      <c r="T865" s="2036"/>
      <c r="U865" s="2036"/>
      <c r="V865" s="2036"/>
      <c r="W865" s="2036"/>
      <c r="X865" s="2036"/>
    </row>
    <row r="866" spans="1:24" s="1620" customFormat="1">
      <c r="A866" s="1544" t="s">
        <v>5363</v>
      </c>
      <c r="B866" s="2036" t="s">
        <v>5364</v>
      </c>
      <c r="C866" s="2130"/>
      <c r="D866" s="144">
        <v>73480</v>
      </c>
      <c r="E866" s="2040"/>
      <c r="F866" s="2126">
        <v>58400</v>
      </c>
      <c r="G866" s="2032"/>
      <c r="H866" s="2127"/>
      <c r="I866" s="2002">
        <f t="shared" si="35"/>
        <v>15080</v>
      </c>
      <c r="J866" s="2032"/>
      <c r="K866" s="2032"/>
      <c r="L866" s="2032"/>
      <c r="M866" s="2035"/>
      <c r="N866" s="2036"/>
      <c r="O866" s="2036"/>
      <c r="P866" s="2036"/>
      <c r="Q866" s="2036"/>
      <c r="R866" s="2036"/>
      <c r="S866" s="2036"/>
      <c r="T866" s="2036"/>
      <c r="U866" s="2036"/>
      <c r="V866" s="2036"/>
      <c r="W866" s="2036"/>
      <c r="X866" s="2036"/>
    </row>
    <row r="867" spans="1:24" s="1620" customFormat="1">
      <c r="A867" s="1544" t="s">
        <v>5365</v>
      </c>
      <c r="B867" s="2036" t="s">
        <v>5366</v>
      </c>
      <c r="C867" s="2130"/>
      <c r="D867" s="144">
        <v>73480</v>
      </c>
      <c r="E867" s="2040"/>
      <c r="F867" s="2126">
        <v>58400</v>
      </c>
      <c r="G867" s="2032"/>
      <c r="H867" s="2127"/>
      <c r="I867" s="2002">
        <f t="shared" si="35"/>
        <v>15080</v>
      </c>
      <c r="J867" s="2032"/>
      <c r="K867" s="2032"/>
      <c r="L867" s="2032"/>
      <c r="M867" s="2035"/>
      <c r="N867" s="2036"/>
      <c r="O867" s="2036"/>
      <c r="P867" s="2036"/>
      <c r="Q867" s="2036"/>
      <c r="R867" s="2036"/>
      <c r="S867" s="2036"/>
      <c r="T867" s="2036"/>
      <c r="U867" s="2036"/>
      <c r="V867" s="2036"/>
      <c r="W867" s="2036"/>
      <c r="X867" s="2036"/>
    </row>
    <row r="868" spans="1:24" s="1620" customFormat="1">
      <c r="A868" s="1544" t="s">
        <v>5367</v>
      </c>
      <c r="B868" s="2036" t="s">
        <v>5368</v>
      </c>
      <c r="C868" s="2130"/>
      <c r="D868" s="144">
        <v>63900</v>
      </c>
      <c r="E868" s="2040"/>
      <c r="F868" s="2126">
        <v>49400</v>
      </c>
      <c r="G868" s="2032"/>
      <c r="H868" s="2127"/>
      <c r="I868" s="2002">
        <f t="shared" si="35"/>
        <v>14500</v>
      </c>
      <c r="J868" s="2032"/>
      <c r="K868" s="2032"/>
      <c r="L868" s="2032"/>
      <c r="M868" s="2035"/>
      <c r="N868" s="2036"/>
      <c r="O868" s="2036"/>
      <c r="P868" s="2036"/>
      <c r="Q868" s="2036"/>
      <c r="R868" s="2036"/>
      <c r="S868" s="2036"/>
      <c r="T868" s="2036"/>
      <c r="U868" s="2036"/>
      <c r="V868" s="2036"/>
      <c r="W868" s="2036"/>
      <c r="X868" s="2036"/>
    </row>
    <row r="869" spans="1:24" s="1620" customFormat="1">
      <c r="A869" s="1544" t="s">
        <v>5369</v>
      </c>
      <c r="B869" s="2036" t="s">
        <v>5370</v>
      </c>
      <c r="C869" s="2130"/>
      <c r="D869" s="144">
        <v>4920</v>
      </c>
      <c r="E869" s="2040"/>
      <c r="F869" s="2126">
        <v>2300</v>
      </c>
      <c r="G869" s="2032"/>
      <c r="H869" s="2127"/>
      <c r="I869" s="2002">
        <f t="shared" si="35"/>
        <v>2620</v>
      </c>
      <c r="J869" s="2032"/>
      <c r="K869" s="2032"/>
      <c r="L869" s="2032"/>
      <c r="M869" s="2035"/>
      <c r="N869" s="2036"/>
      <c r="O869" s="2036"/>
      <c r="P869" s="2036"/>
      <c r="Q869" s="2036"/>
      <c r="R869" s="2036"/>
      <c r="S869" s="2036"/>
      <c r="T869" s="2036"/>
      <c r="U869" s="2036"/>
      <c r="V869" s="2036"/>
      <c r="W869" s="2036"/>
      <c r="X869" s="2036"/>
    </row>
    <row r="870" spans="1:24" s="1620" customFormat="1">
      <c r="A870" s="1544" t="s">
        <v>5371</v>
      </c>
      <c r="B870" s="2036" t="s">
        <v>5372</v>
      </c>
      <c r="C870" s="2130"/>
      <c r="D870" s="144">
        <v>6290</v>
      </c>
      <c r="E870" s="2040"/>
      <c r="F870" s="2126">
        <v>3540</v>
      </c>
      <c r="G870" s="2032"/>
      <c r="H870" s="2127"/>
      <c r="I870" s="2002">
        <f t="shared" si="35"/>
        <v>2750</v>
      </c>
      <c r="J870" s="2032"/>
      <c r="K870" s="2032"/>
      <c r="L870" s="2032"/>
      <c r="M870" s="2035"/>
      <c r="N870" s="2036"/>
      <c r="O870" s="2036"/>
      <c r="P870" s="2036"/>
      <c r="Q870" s="2036"/>
      <c r="R870" s="2036"/>
      <c r="S870" s="2036"/>
      <c r="T870" s="2036"/>
      <c r="U870" s="2036"/>
      <c r="V870" s="2036"/>
      <c r="W870" s="2036"/>
      <c r="X870" s="2036"/>
    </row>
    <row r="871" spans="1:24" s="1620" customFormat="1">
      <c r="A871" s="1544" t="s">
        <v>5373</v>
      </c>
      <c r="B871" s="2036" t="s">
        <v>5374</v>
      </c>
      <c r="C871" s="2130"/>
      <c r="D871" s="144">
        <v>7100</v>
      </c>
      <c r="E871" s="2040"/>
      <c r="F871" s="2126">
        <v>4300</v>
      </c>
      <c r="G871" s="2032"/>
      <c r="H871" s="2127"/>
      <c r="I871" s="2002">
        <f t="shared" si="35"/>
        <v>2800</v>
      </c>
      <c r="J871" s="2032"/>
      <c r="K871" s="2032"/>
      <c r="L871" s="2032"/>
      <c r="M871" s="2035"/>
      <c r="N871" s="2036"/>
      <c r="O871" s="2036"/>
      <c r="P871" s="2036"/>
      <c r="Q871" s="2036"/>
      <c r="R871" s="2036"/>
      <c r="S871" s="2036"/>
      <c r="T871" s="2036"/>
      <c r="U871" s="2036"/>
      <c r="V871" s="2036"/>
      <c r="W871" s="2036"/>
      <c r="X871" s="2036"/>
    </row>
    <row r="872" spans="1:24" s="1620" customFormat="1">
      <c r="A872" s="1544" t="s">
        <v>5375</v>
      </c>
      <c r="B872" s="2036" t="s">
        <v>5376</v>
      </c>
      <c r="C872" s="2130"/>
      <c r="D872" s="1547">
        <v>14500</v>
      </c>
      <c r="E872" s="2040"/>
      <c r="F872" s="1734">
        <v>11500</v>
      </c>
      <c r="G872" s="2032"/>
      <c r="H872" s="2127"/>
      <c r="I872" s="2002">
        <f>SUM(D872-F872)</f>
        <v>3000</v>
      </c>
      <c r="J872" s="2032"/>
      <c r="K872" s="2032"/>
      <c r="L872" s="2032"/>
      <c r="M872" s="2035"/>
      <c r="N872" s="2036"/>
      <c r="O872" s="2036"/>
      <c r="P872" s="2036"/>
      <c r="Q872" s="2036"/>
      <c r="R872" s="2036"/>
      <c r="S872" s="2036"/>
      <c r="T872" s="2036"/>
      <c r="U872" s="2036"/>
      <c r="V872" s="2036"/>
      <c r="W872" s="2036"/>
      <c r="X872" s="2036"/>
    </row>
    <row r="873" spans="1:24" s="1620" customFormat="1">
      <c r="A873" s="1544"/>
      <c r="B873" s="2036"/>
      <c r="C873" s="2130"/>
      <c r="D873" s="144"/>
      <c r="E873" s="2040"/>
      <c r="F873" s="2126"/>
      <c r="G873" s="2032"/>
      <c r="H873" s="2127"/>
      <c r="I873" s="2128"/>
      <c r="J873" s="2032"/>
      <c r="K873" s="2032"/>
      <c r="L873" s="2032"/>
      <c r="M873" s="2035"/>
      <c r="N873" s="2036"/>
      <c r="O873" s="2036"/>
      <c r="P873" s="2036"/>
      <c r="Q873" s="2036"/>
      <c r="R873" s="2036"/>
      <c r="S873" s="2036"/>
      <c r="T873" s="2036"/>
      <c r="U873" s="2036"/>
      <c r="V873" s="2036"/>
      <c r="W873" s="2036"/>
      <c r="X873" s="2036"/>
    </row>
    <row r="874" spans="1:24" s="1620" customFormat="1">
      <c r="A874" s="2133"/>
      <c r="B874" s="2036"/>
      <c r="C874" s="2130"/>
      <c r="D874" s="144"/>
      <c r="E874" s="2040"/>
      <c r="F874" s="2126"/>
      <c r="G874" s="2032"/>
      <c r="H874" s="2127"/>
      <c r="I874" s="2128"/>
      <c r="J874" s="2032"/>
      <c r="K874" s="2032"/>
      <c r="L874" s="2032"/>
      <c r="M874" s="2035"/>
      <c r="N874" s="2036"/>
      <c r="O874" s="2036"/>
      <c r="P874" s="2036"/>
      <c r="Q874" s="2036"/>
      <c r="R874" s="2036"/>
      <c r="S874" s="2036"/>
      <c r="T874" s="2036"/>
      <c r="U874" s="2036"/>
      <c r="V874" s="2036"/>
      <c r="W874" s="2036"/>
      <c r="X874" s="2036"/>
    </row>
    <row r="875" spans="1:24" s="1620" customFormat="1">
      <c r="A875" s="2133"/>
      <c r="B875" s="2036"/>
      <c r="C875" s="2130"/>
      <c r="D875" s="144"/>
      <c r="E875" s="2040"/>
      <c r="F875" s="2126"/>
      <c r="G875" s="2032"/>
      <c r="H875" s="2127"/>
      <c r="I875" s="2128"/>
      <c r="J875" s="2032"/>
      <c r="K875" s="2032"/>
      <c r="L875" s="2032"/>
      <c r="M875" s="2035"/>
      <c r="N875" s="2036"/>
      <c r="O875" s="2036"/>
      <c r="P875" s="2036"/>
      <c r="Q875" s="2036"/>
      <c r="R875" s="2036"/>
      <c r="S875" s="2036"/>
      <c r="T875" s="2036"/>
      <c r="U875" s="2036"/>
      <c r="V875" s="2036"/>
      <c r="W875" s="2036"/>
      <c r="X875" s="2036"/>
    </row>
    <row r="876" spans="1:24" s="1620" customFormat="1">
      <c r="A876" s="1725" t="s">
        <v>5083</v>
      </c>
      <c r="B876" s="2036"/>
      <c r="C876" s="2130"/>
      <c r="D876" s="144"/>
      <c r="E876" s="2040"/>
      <c r="F876" s="2126"/>
      <c r="G876" s="2032"/>
      <c r="H876" s="2127"/>
      <c r="I876" s="2128"/>
      <c r="J876" s="2032"/>
      <c r="K876" s="2032"/>
      <c r="L876" s="2032"/>
      <c r="M876" s="2035"/>
      <c r="N876" s="2036"/>
      <c r="O876" s="2036"/>
      <c r="P876" s="2036"/>
      <c r="Q876" s="2036"/>
      <c r="R876" s="2036"/>
      <c r="S876" s="2036"/>
      <c r="T876" s="2036"/>
      <c r="U876" s="2036"/>
      <c r="V876" s="2036"/>
      <c r="W876" s="2036"/>
      <c r="X876" s="2036"/>
    </row>
    <row r="877" spans="1:24" s="1620" customFormat="1">
      <c r="A877" s="1544" t="s">
        <v>1017</v>
      </c>
      <c r="B877" s="2036" t="s">
        <v>5377</v>
      </c>
      <c r="C877" s="2130"/>
      <c r="D877" s="144">
        <v>21145</v>
      </c>
      <c r="E877" s="2040"/>
      <c r="F877" s="2128">
        <v>17070</v>
      </c>
      <c r="G877" s="2032"/>
      <c r="H877" s="2127"/>
      <c r="I877" s="2002">
        <f t="shared" ref="I877:I880" si="36">SUM(D877-F877)</f>
        <v>4075</v>
      </c>
      <c r="J877" s="2032"/>
      <c r="K877" s="2032"/>
      <c r="L877" s="2032"/>
      <c r="M877" s="2035"/>
      <c r="N877" s="2036"/>
      <c r="O877" s="2036"/>
      <c r="P877" s="2036"/>
      <c r="Q877" s="2036"/>
      <c r="R877" s="2036"/>
      <c r="S877" s="2036"/>
      <c r="T877" s="2036"/>
      <c r="U877" s="2036"/>
      <c r="V877" s="2036"/>
      <c r="W877" s="2036"/>
      <c r="X877" s="2036"/>
    </row>
    <row r="878" spans="1:24" s="1620" customFormat="1">
      <c r="A878" s="1544" t="s">
        <v>1019</v>
      </c>
      <c r="B878" s="2036" t="s">
        <v>5378</v>
      </c>
      <c r="C878" s="2130"/>
      <c r="D878" s="144">
        <v>5580</v>
      </c>
      <c r="E878" s="2040"/>
      <c r="F878" s="2128">
        <v>2900</v>
      </c>
      <c r="G878" s="2032"/>
      <c r="H878" s="2127"/>
      <c r="I878" s="2002">
        <f t="shared" si="36"/>
        <v>2680</v>
      </c>
      <c r="J878" s="2032"/>
      <c r="K878" s="2032"/>
      <c r="L878" s="2032"/>
      <c r="M878" s="2035"/>
      <c r="N878" s="2036"/>
      <c r="O878" s="2036"/>
      <c r="P878" s="2036"/>
      <c r="Q878" s="2036"/>
      <c r="R878" s="2036"/>
      <c r="S878" s="2036"/>
      <c r="T878" s="2036"/>
      <c r="U878" s="2036"/>
      <c r="V878" s="2036"/>
      <c r="W878" s="2036"/>
      <c r="X878" s="2036"/>
    </row>
    <row r="879" spans="1:24" s="1620" customFormat="1">
      <c r="A879" s="1544" t="s">
        <v>1020</v>
      </c>
      <c r="B879" s="2036" t="s">
        <v>5379</v>
      </c>
      <c r="C879" s="2130"/>
      <c r="D879" s="144">
        <v>7010</v>
      </c>
      <c r="E879" s="2040"/>
      <c r="F879" s="2128">
        <v>4250</v>
      </c>
      <c r="G879" s="2032"/>
      <c r="H879" s="2127"/>
      <c r="I879" s="2002">
        <f t="shared" si="36"/>
        <v>2760</v>
      </c>
      <c r="J879" s="2032"/>
      <c r="K879" s="2032"/>
      <c r="L879" s="2032"/>
      <c r="M879" s="2035"/>
      <c r="N879" s="2036"/>
      <c r="O879" s="2036"/>
      <c r="P879" s="2036"/>
      <c r="Q879" s="2036"/>
      <c r="R879" s="2036"/>
      <c r="S879" s="2036"/>
      <c r="T879" s="2036"/>
      <c r="U879" s="2036"/>
      <c r="V879" s="2036"/>
      <c r="W879" s="2036"/>
      <c r="X879" s="2036"/>
    </row>
    <row r="880" spans="1:24" s="1620" customFormat="1">
      <c r="A880" s="1544" t="s">
        <v>1022</v>
      </c>
      <c r="B880" s="2036" t="s">
        <v>5380</v>
      </c>
      <c r="C880" s="2130"/>
      <c r="D880" s="1547">
        <v>15200</v>
      </c>
      <c r="E880" s="2069"/>
      <c r="F880" s="1734">
        <v>12700</v>
      </c>
      <c r="G880" s="2032"/>
      <c r="H880" s="2127"/>
      <c r="I880" s="2002">
        <f t="shared" si="36"/>
        <v>2500</v>
      </c>
      <c r="J880" s="2032"/>
      <c r="K880" s="2032"/>
      <c r="L880" s="2032"/>
      <c r="M880" s="2035"/>
      <c r="N880" s="2036"/>
      <c r="O880" s="2036"/>
      <c r="P880" s="2036"/>
      <c r="Q880" s="2036"/>
      <c r="R880" s="2036"/>
      <c r="S880" s="2036"/>
      <c r="T880" s="2036"/>
      <c r="U880" s="2036"/>
      <c r="V880" s="2036"/>
      <c r="W880" s="2036"/>
      <c r="X880" s="2036"/>
    </row>
    <row r="881" spans="1:24" s="1620" customFormat="1">
      <c r="A881" s="1544"/>
      <c r="B881" s="1440" t="s">
        <v>5381</v>
      </c>
      <c r="C881" s="2130"/>
      <c r="D881" s="144"/>
      <c r="E881" s="2040"/>
      <c r="F881" s="2126"/>
      <c r="G881" s="2032"/>
      <c r="H881" s="2127"/>
      <c r="I881" s="2128"/>
      <c r="J881" s="2032"/>
      <c r="K881" s="2032"/>
      <c r="L881" s="2032"/>
      <c r="M881" s="2035"/>
      <c r="N881" s="2036"/>
      <c r="O881" s="2036"/>
      <c r="P881" s="2036"/>
      <c r="Q881" s="2036"/>
      <c r="R881" s="2036"/>
      <c r="S881" s="2036"/>
      <c r="T881" s="2036"/>
      <c r="U881" s="2036"/>
      <c r="V881" s="2036"/>
      <c r="W881" s="2036"/>
      <c r="X881" s="2036"/>
    </row>
    <row r="882" spans="1:24" s="1620" customFormat="1">
      <c r="A882" s="2129"/>
      <c r="B882" s="2036"/>
      <c r="C882" s="2130"/>
      <c r="D882" s="144"/>
      <c r="E882" s="2040"/>
      <c r="F882" s="2126"/>
      <c r="G882" s="2032"/>
      <c r="H882" s="2127"/>
      <c r="I882" s="2128"/>
      <c r="J882" s="2032"/>
      <c r="K882" s="2032"/>
      <c r="L882" s="2032"/>
      <c r="M882" s="2035"/>
      <c r="N882" s="2036"/>
      <c r="O882" s="2036"/>
      <c r="P882" s="2036"/>
      <c r="Q882" s="2036"/>
      <c r="R882" s="2036"/>
      <c r="S882" s="2036"/>
      <c r="T882" s="2036"/>
      <c r="U882" s="2036"/>
      <c r="V882" s="2036"/>
      <c r="W882" s="2036"/>
      <c r="X882" s="2036"/>
    </row>
    <row r="883" spans="1:24" s="1620" customFormat="1">
      <c r="A883" s="2129"/>
      <c r="B883" s="1440" t="s">
        <v>5382</v>
      </c>
      <c r="C883" s="2130"/>
      <c r="D883" s="144"/>
      <c r="E883" s="2040"/>
      <c r="F883" s="2126"/>
      <c r="G883" s="2032"/>
      <c r="H883" s="2127"/>
      <c r="I883" s="2128"/>
      <c r="J883" s="2032"/>
      <c r="K883" s="2032"/>
      <c r="L883" s="2032"/>
      <c r="M883" s="2035"/>
      <c r="N883" s="2036"/>
      <c r="O883" s="2036"/>
      <c r="P883" s="2036"/>
      <c r="Q883" s="2036"/>
      <c r="R883" s="2036"/>
      <c r="S883" s="2036"/>
      <c r="T883" s="2036"/>
      <c r="U883" s="2036"/>
      <c r="V883" s="2036"/>
      <c r="W883" s="2036"/>
      <c r="X883" s="2036"/>
    </row>
    <row r="884" spans="1:24" s="1620" customFormat="1">
      <c r="A884" s="2129"/>
      <c r="B884" s="1440" t="s">
        <v>440</v>
      </c>
      <c r="C884" s="2130"/>
      <c r="D884" s="144"/>
      <c r="E884" s="2040"/>
      <c r="F884" s="2126"/>
      <c r="G884" s="2032"/>
      <c r="H884" s="2127"/>
      <c r="I884" s="2128"/>
      <c r="J884" s="2032"/>
      <c r="K884" s="2032"/>
      <c r="L884" s="2032"/>
      <c r="M884" s="2035"/>
      <c r="N884" s="2036"/>
      <c r="O884" s="2036"/>
      <c r="P884" s="2036"/>
      <c r="Q884" s="2036"/>
      <c r="R884" s="2036"/>
      <c r="S884" s="2036"/>
      <c r="T884" s="2036"/>
      <c r="U884" s="2036"/>
      <c r="V884" s="2036"/>
      <c r="W884" s="2036"/>
      <c r="X884" s="2036"/>
    </row>
    <row r="885" spans="1:24" s="1620" customFormat="1">
      <c r="A885" s="2129"/>
      <c r="B885" s="2036"/>
      <c r="C885" s="2130"/>
      <c r="D885" s="144"/>
      <c r="E885" s="2040"/>
      <c r="F885" s="2126"/>
      <c r="G885" s="2032"/>
      <c r="H885" s="2127"/>
      <c r="I885" s="2128"/>
      <c r="J885" s="2032"/>
      <c r="K885" s="2032"/>
      <c r="L885" s="2032"/>
      <c r="M885" s="2035"/>
      <c r="N885" s="2036"/>
      <c r="O885" s="2036"/>
      <c r="P885" s="2036"/>
      <c r="Q885" s="2036"/>
      <c r="R885" s="2036"/>
      <c r="S885" s="2036"/>
      <c r="T885" s="2036"/>
      <c r="U885" s="2036"/>
      <c r="V885" s="2036"/>
      <c r="W885" s="2036"/>
      <c r="X885" s="2036"/>
    </row>
    <row r="886" spans="1:24" s="1592" customFormat="1">
      <c r="A886" s="210" t="s">
        <v>732</v>
      </c>
      <c r="B886" s="216"/>
      <c r="C886" s="217"/>
      <c r="D886" s="144"/>
      <c r="E886" s="2007"/>
      <c r="F886" s="2105"/>
      <c r="G886" s="2005"/>
      <c r="H886" s="2106"/>
      <c r="I886" s="2002"/>
      <c r="J886" s="2005"/>
      <c r="K886" s="2032"/>
      <c r="L886" s="2005"/>
      <c r="M886" s="2011"/>
      <c r="N886" s="2004"/>
      <c r="O886" s="2004"/>
      <c r="P886" s="2004"/>
      <c r="Q886" s="2004"/>
      <c r="R886" s="2004"/>
      <c r="S886" s="2004"/>
      <c r="T886" s="2004"/>
      <c r="U886" s="2004"/>
      <c r="V886" s="2004"/>
      <c r="W886" s="2004"/>
      <c r="X886" s="2004"/>
    </row>
    <row r="887" spans="1:24" s="1592" customFormat="1">
      <c r="A887" s="184"/>
      <c r="B887" s="675" t="s">
        <v>7</v>
      </c>
      <c r="C887" s="684"/>
      <c r="D887" s="144"/>
      <c r="E887" s="2007"/>
      <c r="F887" s="2105"/>
      <c r="G887" s="2005"/>
      <c r="H887" s="2106"/>
      <c r="I887" s="2002"/>
      <c r="J887" s="2005"/>
      <c r="K887" s="2032"/>
      <c r="L887" s="2005"/>
      <c r="M887" s="2011"/>
      <c r="N887" s="2004"/>
      <c r="O887" s="2004"/>
      <c r="P887" s="2004"/>
      <c r="Q887" s="2004"/>
      <c r="R887" s="2004"/>
      <c r="S887" s="2004"/>
      <c r="T887" s="2004"/>
      <c r="U887" s="2004"/>
      <c r="V887" s="2004"/>
      <c r="W887" s="2004"/>
      <c r="X887" s="2004"/>
    </row>
    <row r="888" spans="1:24" s="1592" customFormat="1">
      <c r="A888" s="184"/>
      <c r="B888" s="216"/>
      <c r="C888" s="217"/>
      <c r="D888" s="144"/>
      <c r="E888" s="2007"/>
      <c r="F888" s="2105"/>
      <c r="G888" s="2005"/>
      <c r="H888" s="2106"/>
      <c r="I888" s="2002"/>
      <c r="J888" s="2005"/>
      <c r="K888" s="2032"/>
      <c r="L888" s="2005"/>
      <c r="M888" s="2011"/>
      <c r="N888" s="2004"/>
      <c r="O888" s="2004"/>
      <c r="P888" s="2004"/>
      <c r="Q888" s="2004"/>
      <c r="R888" s="2004"/>
      <c r="S888" s="2004"/>
      <c r="T888" s="2004"/>
      <c r="U888" s="2004"/>
      <c r="V888" s="2004"/>
      <c r="W888" s="2004"/>
      <c r="X888" s="2004"/>
    </row>
    <row r="889" spans="1:24" s="1592" customFormat="1">
      <c r="A889" s="184"/>
      <c r="B889" s="244" t="s">
        <v>733</v>
      </c>
      <c r="C889" s="710">
        <f>SUM(D830:D885)+SUM(C886:C888)</f>
        <v>2740307</v>
      </c>
      <c r="D889" s="144"/>
      <c r="E889" s="2007"/>
      <c r="F889" s="2105"/>
      <c r="G889" s="2005"/>
      <c r="H889" s="2106"/>
      <c r="I889" s="2002"/>
      <c r="J889" s="2005"/>
      <c r="K889" s="2032"/>
      <c r="L889" s="2005"/>
      <c r="M889" s="2011"/>
      <c r="N889" s="2004"/>
      <c r="O889" s="2004"/>
      <c r="P889" s="2004"/>
      <c r="Q889" s="2004"/>
      <c r="R889" s="2004"/>
      <c r="S889" s="2004"/>
      <c r="T889" s="2004"/>
      <c r="U889" s="2004"/>
      <c r="V889" s="2004"/>
      <c r="W889" s="2004"/>
      <c r="X889" s="2004"/>
    </row>
    <row r="890" spans="1:24" s="1592" customFormat="1">
      <c r="A890" s="1996"/>
      <c r="B890" s="2004"/>
      <c r="C890" s="2104"/>
      <c r="D890" s="144"/>
      <c r="E890" s="2007"/>
      <c r="F890" s="2105"/>
      <c r="G890" s="2005"/>
      <c r="H890" s="2106"/>
      <c r="I890" s="2002"/>
      <c r="J890" s="2005"/>
      <c r="K890" s="2010"/>
      <c r="L890" s="2005"/>
      <c r="M890" s="2011"/>
      <c r="N890" s="2004"/>
      <c r="O890" s="2004"/>
      <c r="P890" s="2004"/>
      <c r="Q890" s="2004"/>
      <c r="R890" s="2004"/>
      <c r="S890" s="2004"/>
      <c r="T890" s="2004"/>
      <c r="U890" s="2004"/>
      <c r="V890" s="2004"/>
      <c r="W890" s="2004"/>
      <c r="X890" s="2004"/>
    </row>
    <row r="891" spans="1:24" s="1593" customFormat="1">
      <c r="A891" s="2107"/>
      <c r="B891" s="2023"/>
      <c r="C891" s="2108"/>
      <c r="D891" s="2564"/>
      <c r="E891" s="2017"/>
      <c r="F891" s="2109"/>
      <c r="G891" s="2019"/>
      <c r="H891" s="2110"/>
      <c r="I891" s="2111"/>
      <c r="J891" s="2019"/>
      <c r="K891" s="2021"/>
      <c r="L891" s="2019"/>
      <c r="M891" s="2022"/>
      <c r="N891" s="2023"/>
      <c r="O891" s="2023"/>
      <c r="P891" s="2023"/>
      <c r="Q891" s="2023"/>
      <c r="R891" s="2023"/>
      <c r="S891" s="2023"/>
      <c r="T891" s="2023"/>
      <c r="U891" s="2023"/>
      <c r="V891" s="2023"/>
      <c r="W891" s="2023"/>
      <c r="X891" s="2023"/>
    </row>
    <row r="892" spans="1:24" s="1620" customFormat="1">
      <c r="A892" s="2486" t="s">
        <v>5383</v>
      </c>
      <c r="B892" s="2036"/>
      <c r="C892" s="1449" t="s">
        <v>5384</v>
      </c>
      <c r="D892" s="144"/>
      <c r="E892" s="2040"/>
      <c r="F892" s="2126"/>
      <c r="G892" s="2032"/>
      <c r="H892" s="2127"/>
      <c r="I892" s="2128"/>
      <c r="J892" s="2032"/>
      <c r="K892" s="2034"/>
      <c r="L892" s="2032"/>
      <c r="M892" s="2035"/>
      <c r="N892" s="2036"/>
      <c r="O892" s="2036"/>
      <c r="P892" s="2036"/>
      <c r="Q892" s="2036"/>
      <c r="R892" s="2036"/>
      <c r="S892" s="2036"/>
      <c r="T892" s="2036"/>
      <c r="U892" s="2036"/>
      <c r="V892" s="2036"/>
      <c r="W892" s="2036"/>
      <c r="X892" s="2036"/>
    </row>
    <row r="893" spans="1:24" s="1620" customFormat="1">
      <c r="A893" s="1156">
        <v>5403054</v>
      </c>
      <c r="B893" s="2036" t="s">
        <v>2126</v>
      </c>
      <c r="C893" s="2130" t="s">
        <v>5385</v>
      </c>
      <c r="D893" s="144">
        <v>450000</v>
      </c>
      <c r="E893" s="2040"/>
      <c r="F893" s="2126">
        <v>305000</v>
      </c>
      <c r="G893" s="2032" t="s">
        <v>98</v>
      </c>
      <c r="H893" s="2127">
        <v>43914</v>
      </c>
      <c r="I893" s="2128" t="s">
        <v>979</v>
      </c>
      <c r="J893" s="2032"/>
      <c r="K893" s="2034"/>
      <c r="L893" s="2032" t="s">
        <v>67</v>
      </c>
      <c r="M893" s="2035">
        <v>44020</v>
      </c>
      <c r="N893" s="2420" t="s">
        <v>728</v>
      </c>
      <c r="O893" s="2036"/>
      <c r="P893" s="2036"/>
      <c r="Q893" s="2036"/>
      <c r="R893" s="2036"/>
      <c r="S893" s="2036"/>
      <c r="T893" s="2036"/>
      <c r="U893" s="2036"/>
      <c r="V893" s="2036"/>
      <c r="W893" s="2036"/>
      <c r="X893" s="2036"/>
    </row>
    <row r="894" spans="1:24" s="1620" customFormat="1">
      <c r="A894" s="1156">
        <v>5405016</v>
      </c>
      <c r="B894" s="2036" t="s">
        <v>4842</v>
      </c>
      <c r="C894" s="2134" t="s">
        <v>5386</v>
      </c>
      <c r="D894" s="144">
        <v>1300000</v>
      </c>
      <c r="E894" s="2040"/>
      <c r="F894" s="2126">
        <v>1145000</v>
      </c>
      <c r="G894" s="2032" t="s">
        <v>110</v>
      </c>
      <c r="H894" s="2127">
        <v>43964</v>
      </c>
      <c r="I894" s="2128" t="s">
        <v>66</v>
      </c>
      <c r="J894" s="1561" t="s">
        <v>449</v>
      </c>
      <c r="K894" s="2034"/>
      <c r="L894" s="2032" t="s">
        <v>67</v>
      </c>
      <c r="M894" s="2035">
        <v>44020</v>
      </c>
      <c r="N894" s="2420" t="s">
        <v>728</v>
      </c>
      <c r="O894" s="2036"/>
      <c r="P894" s="2036"/>
      <c r="Q894" s="2036"/>
      <c r="R894" s="2036"/>
      <c r="S894" s="2036"/>
      <c r="T894" s="2036"/>
      <c r="U894" s="2036"/>
      <c r="V894" s="2036"/>
      <c r="W894" s="2036"/>
      <c r="X894" s="2036"/>
    </row>
    <row r="895" spans="1:24" s="1620" customFormat="1">
      <c r="A895" s="1156">
        <v>5405025</v>
      </c>
      <c r="B895" s="1599" t="s">
        <v>2588</v>
      </c>
      <c r="C895" s="1573" t="s">
        <v>5387</v>
      </c>
      <c r="D895" s="1487">
        <v>1340000</v>
      </c>
      <c r="E895" s="2069"/>
      <c r="F895" s="2126">
        <v>1170000</v>
      </c>
      <c r="G895" s="2032" t="s">
        <v>98</v>
      </c>
      <c r="H895" s="2127">
        <v>43967</v>
      </c>
      <c r="I895" s="2128" t="s">
        <v>448</v>
      </c>
      <c r="J895" s="2032"/>
      <c r="K895" s="2034"/>
      <c r="L895" s="2032" t="s">
        <v>67</v>
      </c>
      <c r="M895" s="2035">
        <v>44020</v>
      </c>
      <c r="N895" s="2420" t="s">
        <v>728</v>
      </c>
      <c r="O895" s="2036"/>
      <c r="P895" s="2036"/>
      <c r="Q895" s="2036"/>
      <c r="R895" s="2036"/>
      <c r="S895" s="2036"/>
      <c r="T895" s="2036"/>
      <c r="U895" s="2036"/>
      <c r="V895" s="2036"/>
      <c r="W895" s="2036"/>
      <c r="X895" s="2036"/>
    </row>
    <row r="896" spans="1:24" s="1620" customFormat="1">
      <c r="A896" s="2129"/>
      <c r="B896" s="2036"/>
      <c r="C896" s="1573"/>
      <c r="D896" s="144"/>
      <c r="E896" s="2040"/>
      <c r="F896" s="2126"/>
      <c r="G896" s="2032"/>
      <c r="H896" s="2127"/>
      <c r="I896" s="2128"/>
      <c r="J896" s="2032"/>
      <c r="K896" s="2034"/>
      <c r="L896" s="2032"/>
      <c r="M896" s="2035"/>
      <c r="N896" s="2036"/>
      <c r="O896" s="2036"/>
      <c r="P896" s="2036"/>
      <c r="Q896" s="2036"/>
      <c r="R896" s="2036"/>
      <c r="S896" s="2036"/>
      <c r="T896" s="2036"/>
      <c r="U896" s="2036"/>
      <c r="V896" s="2036"/>
      <c r="W896" s="2036"/>
      <c r="X896" s="2036"/>
    </row>
    <row r="897" spans="1:24" s="1620" customFormat="1">
      <c r="A897" s="725">
        <v>43952</v>
      </c>
      <c r="B897" s="2876" t="s">
        <v>4241</v>
      </c>
      <c r="C897" s="1091" t="str">
        <f>COUNT(D898:D947)&amp;" Counts"</f>
        <v>44 Counts</v>
      </c>
      <c r="D897" s="144"/>
      <c r="E897" s="2040"/>
      <c r="F897" s="671" t="s">
        <v>2216</v>
      </c>
      <c r="G897" s="672"/>
      <c r="H897" s="2196"/>
      <c r="I897" s="670" t="s">
        <v>1016</v>
      </c>
      <c r="J897" s="2032"/>
      <c r="K897" s="2034"/>
      <c r="L897" s="2032"/>
      <c r="M897" s="2035"/>
      <c r="N897" s="2036"/>
      <c r="O897" s="2036"/>
      <c r="P897" s="2036"/>
      <c r="Q897" s="2036"/>
      <c r="R897" s="2036"/>
      <c r="S897" s="2036"/>
      <c r="T897" s="2036"/>
      <c r="U897" s="2036"/>
      <c r="V897" s="2036"/>
      <c r="W897" s="2036"/>
      <c r="X897" s="2036"/>
    </row>
    <row r="898" spans="1:24" s="1620" customFormat="1">
      <c r="A898" s="1544" t="s">
        <v>1049</v>
      </c>
      <c r="B898" s="1599" t="s">
        <v>5388</v>
      </c>
      <c r="C898" s="1573"/>
      <c r="D898" s="144">
        <v>10180</v>
      </c>
      <c r="E898" s="2040"/>
      <c r="F898" s="2126">
        <v>7200</v>
      </c>
      <c r="G898" s="2032"/>
      <c r="H898" s="2127"/>
      <c r="I898" s="2002">
        <f>SUM(D898-F898)</f>
        <v>2980</v>
      </c>
      <c r="J898" s="2032"/>
      <c r="K898" s="2034"/>
      <c r="L898" s="2032"/>
      <c r="M898" s="2035"/>
      <c r="N898" s="2036"/>
      <c r="O898" s="2036"/>
      <c r="P898" s="2036"/>
      <c r="Q898" s="2036"/>
      <c r="R898" s="2036"/>
      <c r="S898" s="2036"/>
      <c r="T898" s="2036"/>
      <c r="U898" s="2036"/>
      <c r="V898" s="2036"/>
      <c r="W898" s="2036"/>
      <c r="X898" s="2036"/>
    </row>
    <row r="899" spans="1:24" s="1620" customFormat="1">
      <c r="A899" s="1544" t="s">
        <v>1059</v>
      </c>
      <c r="B899" s="2036" t="s">
        <v>5389</v>
      </c>
      <c r="C899" s="2130"/>
      <c r="D899" s="144">
        <v>12510</v>
      </c>
      <c r="E899" s="2040"/>
      <c r="F899" s="2126">
        <v>9560</v>
      </c>
      <c r="G899" s="2032"/>
      <c r="H899" s="2127"/>
      <c r="I899" s="2002">
        <f t="shared" ref="I899:I933" si="37">SUM(D899-F899)</f>
        <v>2950</v>
      </c>
      <c r="J899" s="2032"/>
      <c r="K899" s="2034"/>
      <c r="L899" s="2032"/>
      <c r="M899" s="2035"/>
      <c r="N899" s="2036"/>
      <c r="O899" s="2036"/>
      <c r="P899" s="2036"/>
      <c r="Q899" s="2036"/>
      <c r="R899" s="2036"/>
      <c r="S899" s="2036"/>
      <c r="T899" s="2036"/>
      <c r="U899" s="2036"/>
      <c r="V899" s="2036"/>
      <c r="W899" s="2036"/>
      <c r="X899" s="2036"/>
    </row>
    <row r="900" spans="1:24" s="1620" customFormat="1">
      <c r="A900" s="1544" t="s">
        <v>5390</v>
      </c>
      <c r="B900" s="2036" t="s">
        <v>5391</v>
      </c>
      <c r="C900" s="2130"/>
      <c r="D900" s="144">
        <v>13500</v>
      </c>
      <c r="E900" s="2040"/>
      <c r="F900" s="2126">
        <v>10300</v>
      </c>
      <c r="G900" s="2032"/>
      <c r="H900" s="2127"/>
      <c r="I900" s="2002">
        <f t="shared" si="37"/>
        <v>3200</v>
      </c>
      <c r="J900" s="2032"/>
      <c r="K900" s="2034"/>
      <c r="L900" s="2032"/>
      <c r="M900" s="2035"/>
      <c r="N900" s="2036"/>
      <c r="O900" s="2036"/>
      <c r="P900" s="2036"/>
      <c r="Q900" s="2036"/>
      <c r="R900" s="2036"/>
      <c r="S900" s="2036"/>
      <c r="T900" s="2036"/>
      <c r="U900" s="2036"/>
      <c r="V900" s="2036"/>
      <c r="W900" s="2036"/>
      <c r="X900" s="2036"/>
    </row>
    <row r="901" spans="1:24" s="1620" customFormat="1">
      <c r="A901" s="1544" t="s">
        <v>5392</v>
      </c>
      <c r="B901" s="2036" t="s">
        <v>5393</v>
      </c>
      <c r="C901" s="2130"/>
      <c r="D901" s="144">
        <v>45751</v>
      </c>
      <c r="E901" s="2040"/>
      <c r="F901" s="2126">
        <v>33151</v>
      </c>
      <c r="G901" s="2032"/>
      <c r="H901" s="2127"/>
      <c r="I901" s="2002">
        <f t="shared" si="37"/>
        <v>12600</v>
      </c>
      <c r="J901" s="2032"/>
      <c r="K901" s="2034"/>
      <c r="L901" s="2032"/>
      <c r="M901" s="2035"/>
      <c r="N901" s="2036"/>
      <c r="O901" s="2036"/>
      <c r="P901" s="2036"/>
      <c r="Q901" s="2036"/>
      <c r="R901" s="2036"/>
      <c r="S901" s="2036"/>
      <c r="T901" s="2036"/>
      <c r="U901" s="2036"/>
      <c r="V901" s="2036"/>
      <c r="W901" s="2036"/>
      <c r="X901" s="2036"/>
    </row>
    <row r="902" spans="1:24" s="1620" customFormat="1">
      <c r="A902" s="1544" t="s">
        <v>5394</v>
      </c>
      <c r="B902" s="2036" t="s">
        <v>5395</v>
      </c>
      <c r="C902" s="2130"/>
      <c r="D902" s="144">
        <v>42450</v>
      </c>
      <c r="E902" s="2040"/>
      <c r="F902" s="2126">
        <v>30150</v>
      </c>
      <c r="G902" s="2032"/>
      <c r="H902" s="2127"/>
      <c r="I902" s="2002">
        <f t="shared" si="37"/>
        <v>12300</v>
      </c>
      <c r="J902" s="2032"/>
      <c r="K902" s="2034"/>
      <c r="L902" s="2032"/>
      <c r="M902" s="2035"/>
      <c r="N902" s="2036"/>
      <c r="O902" s="2036"/>
      <c r="P902" s="2036"/>
      <c r="Q902" s="2036"/>
      <c r="R902" s="2036"/>
      <c r="S902" s="2036"/>
      <c r="T902" s="2036"/>
      <c r="U902" s="2036"/>
      <c r="V902" s="2036"/>
      <c r="W902" s="2036"/>
      <c r="X902" s="2036"/>
    </row>
    <row r="903" spans="1:24" s="1620" customFormat="1">
      <c r="A903" s="1544" t="s">
        <v>5396</v>
      </c>
      <c r="B903" s="2036" t="s">
        <v>5397</v>
      </c>
      <c r="C903" s="2130"/>
      <c r="D903" s="144">
        <v>45750</v>
      </c>
      <c r="E903" s="2040"/>
      <c r="F903" s="2126">
        <v>33150</v>
      </c>
      <c r="G903" s="2032"/>
      <c r="H903" s="2127"/>
      <c r="I903" s="2002">
        <f t="shared" si="37"/>
        <v>12600</v>
      </c>
      <c r="J903" s="2032"/>
      <c r="K903" s="2034"/>
      <c r="L903" s="2032"/>
      <c r="M903" s="2035"/>
      <c r="N903" s="2036"/>
      <c r="O903" s="2036"/>
      <c r="P903" s="2036"/>
      <c r="Q903" s="2036"/>
      <c r="R903" s="2036"/>
      <c r="S903" s="2036"/>
      <c r="T903" s="2036"/>
      <c r="U903" s="2036"/>
      <c r="V903" s="2036"/>
      <c r="W903" s="2036"/>
      <c r="X903" s="2036"/>
    </row>
    <row r="904" spans="1:24" s="1620" customFormat="1">
      <c r="A904" s="1544" t="s">
        <v>5398</v>
      </c>
      <c r="B904" s="2036" t="s">
        <v>5399</v>
      </c>
      <c r="C904" s="2130"/>
      <c r="D904" s="144">
        <v>42450</v>
      </c>
      <c r="E904" s="2040"/>
      <c r="F904" s="2126">
        <v>30150</v>
      </c>
      <c r="G904" s="2032"/>
      <c r="H904" s="2127"/>
      <c r="I904" s="2002">
        <f t="shared" si="37"/>
        <v>12300</v>
      </c>
      <c r="J904" s="2032"/>
      <c r="K904" s="2034"/>
      <c r="L904" s="2032"/>
      <c r="M904" s="2035"/>
      <c r="N904" s="2036"/>
      <c r="O904" s="2036"/>
      <c r="P904" s="2036"/>
      <c r="Q904" s="2036"/>
      <c r="R904" s="2036"/>
      <c r="S904" s="2036"/>
      <c r="T904" s="2036"/>
      <c r="U904" s="2036"/>
      <c r="V904" s="2036"/>
      <c r="W904" s="2036"/>
      <c r="X904" s="2036"/>
    </row>
    <row r="905" spans="1:24" s="1620" customFormat="1">
      <c r="A905" s="1544" t="s">
        <v>5400</v>
      </c>
      <c r="B905" s="2036" t="s">
        <v>5401</v>
      </c>
      <c r="C905" s="2130"/>
      <c r="D905" s="144">
        <v>59000</v>
      </c>
      <c r="E905" s="2040"/>
      <c r="F905" s="2126">
        <v>45000</v>
      </c>
      <c r="G905" s="2032"/>
      <c r="H905" s="2127"/>
      <c r="I905" s="2002">
        <f t="shared" si="37"/>
        <v>14000</v>
      </c>
      <c r="J905" s="2032"/>
      <c r="K905" s="2034"/>
      <c r="L905" s="2032"/>
      <c r="M905" s="2035"/>
      <c r="N905" s="2036"/>
      <c r="O905" s="2036"/>
      <c r="P905" s="2036"/>
      <c r="Q905" s="2036"/>
      <c r="R905" s="2036"/>
      <c r="S905" s="2036"/>
      <c r="T905" s="2036"/>
      <c r="U905" s="2036"/>
      <c r="V905" s="2036"/>
      <c r="W905" s="2036"/>
      <c r="X905" s="2036"/>
    </row>
    <row r="906" spans="1:24" s="1620" customFormat="1">
      <c r="A906" s="1544" t="s">
        <v>5402</v>
      </c>
      <c r="B906" s="2036" t="s">
        <v>5403</v>
      </c>
      <c r="C906" s="2130"/>
      <c r="D906" s="144">
        <v>54000</v>
      </c>
      <c r="E906" s="2040"/>
      <c r="F906" s="2126">
        <v>40500</v>
      </c>
      <c r="G906" s="2032"/>
      <c r="H906" s="2127"/>
      <c r="I906" s="2002">
        <f t="shared" si="37"/>
        <v>13500</v>
      </c>
      <c r="J906" s="2032"/>
      <c r="K906" s="2034"/>
      <c r="L906" s="2032"/>
      <c r="M906" s="2035"/>
      <c r="N906" s="2036"/>
      <c r="O906" s="2036"/>
      <c r="P906" s="2036"/>
      <c r="Q906" s="2036"/>
      <c r="R906" s="2036"/>
      <c r="S906" s="2036"/>
      <c r="T906" s="2036"/>
      <c r="U906" s="2036"/>
      <c r="V906" s="2036"/>
      <c r="W906" s="2036"/>
      <c r="X906" s="2036"/>
    </row>
    <row r="907" spans="1:24" s="1620" customFormat="1">
      <c r="A907" s="1544" t="s">
        <v>5404</v>
      </c>
      <c r="B907" s="2036" t="s">
        <v>5405</v>
      </c>
      <c r="C907" s="2130"/>
      <c r="D907" s="144">
        <v>11200</v>
      </c>
      <c r="E907" s="2040"/>
      <c r="F907" s="2126">
        <v>8000</v>
      </c>
      <c r="G907" s="2032"/>
      <c r="H907" s="2127"/>
      <c r="I907" s="2002">
        <f t="shared" si="37"/>
        <v>3200</v>
      </c>
      <c r="J907" s="2032"/>
      <c r="K907" s="2034"/>
      <c r="L907" s="2032"/>
      <c r="M907" s="2035"/>
      <c r="N907" s="2036"/>
      <c r="O907" s="2036"/>
      <c r="P907" s="2036"/>
      <c r="Q907" s="2036"/>
      <c r="R907" s="2036"/>
      <c r="S907" s="2036"/>
      <c r="T907" s="2036"/>
      <c r="U907" s="2036"/>
      <c r="V907" s="2036"/>
      <c r="W907" s="2036"/>
      <c r="X907" s="2036"/>
    </row>
    <row r="908" spans="1:24" s="1620" customFormat="1">
      <c r="A908" s="1725">
        <v>43956</v>
      </c>
      <c r="B908" s="2036"/>
      <c r="C908" s="2130"/>
      <c r="D908" s="144"/>
      <c r="E908" s="2040"/>
      <c r="F908" s="2126"/>
      <c r="G908" s="2032"/>
      <c r="H908" s="2127"/>
      <c r="I908" s="2002"/>
      <c r="J908" s="2032"/>
      <c r="K908" s="2034"/>
      <c r="L908" s="2032"/>
      <c r="M908" s="2035"/>
      <c r="N908" s="2036"/>
      <c r="O908" s="2036"/>
      <c r="P908" s="2036"/>
      <c r="Q908" s="2036"/>
      <c r="R908" s="2036"/>
      <c r="S908" s="2036"/>
      <c r="T908" s="2036"/>
      <c r="U908" s="2036"/>
      <c r="V908" s="2036"/>
      <c r="W908" s="2036"/>
      <c r="X908" s="2036"/>
    </row>
    <row r="909" spans="1:24" s="1620" customFormat="1">
      <c r="A909" s="1544" t="s">
        <v>5406</v>
      </c>
      <c r="B909" s="2036" t="s">
        <v>5407</v>
      </c>
      <c r="C909" s="2130"/>
      <c r="D909" s="144">
        <v>11700</v>
      </c>
      <c r="E909" s="2040"/>
      <c r="F909" s="2126">
        <v>8500</v>
      </c>
      <c r="G909" s="2032"/>
      <c r="H909" s="2127"/>
      <c r="I909" s="2002">
        <f t="shared" si="37"/>
        <v>3200</v>
      </c>
      <c r="J909" s="2032"/>
      <c r="K909" s="2034"/>
      <c r="L909" s="2032"/>
      <c r="M909" s="2035"/>
      <c r="N909" s="2036"/>
      <c r="O909" s="2036"/>
      <c r="P909" s="2036"/>
      <c r="Q909" s="2036"/>
      <c r="R909" s="2036"/>
      <c r="S909" s="2036"/>
      <c r="T909" s="2036"/>
      <c r="U909" s="2036"/>
      <c r="V909" s="2036"/>
      <c r="W909" s="2036"/>
      <c r="X909" s="2036"/>
    </row>
    <row r="910" spans="1:24" s="1620" customFormat="1">
      <c r="A910" s="1544" t="s">
        <v>5408</v>
      </c>
      <c r="B910" s="2036" t="s">
        <v>5409</v>
      </c>
      <c r="C910" s="2130"/>
      <c r="D910" s="144">
        <v>12100</v>
      </c>
      <c r="E910" s="2040"/>
      <c r="F910" s="2126">
        <v>8800</v>
      </c>
      <c r="G910" s="2032"/>
      <c r="H910" s="2127"/>
      <c r="I910" s="2002">
        <f t="shared" si="37"/>
        <v>3300</v>
      </c>
      <c r="J910" s="2032"/>
      <c r="K910" s="2034"/>
      <c r="L910" s="2032"/>
      <c r="M910" s="2035"/>
      <c r="N910" s="2036"/>
      <c r="O910" s="2036"/>
      <c r="P910" s="2036"/>
      <c r="Q910" s="2036"/>
      <c r="R910" s="2036"/>
      <c r="S910" s="2036"/>
      <c r="T910" s="2036"/>
      <c r="U910" s="2036"/>
      <c r="V910" s="2036"/>
      <c r="W910" s="2036"/>
      <c r="X910" s="2036"/>
    </row>
    <row r="911" spans="1:24" s="1620" customFormat="1">
      <c r="A911" s="1544" t="s">
        <v>5410</v>
      </c>
      <c r="B911" s="2036" t="s">
        <v>5411</v>
      </c>
      <c r="C911" s="2130"/>
      <c r="D911" s="144">
        <v>8880</v>
      </c>
      <c r="E911" s="2040"/>
      <c r="F911" s="2126">
        <v>5900</v>
      </c>
      <c r="G911" s="2032"/>
      <c r="H911" s="2127"/>
      <c r="I911" s="2002">
        <f t="shared" si="37"/>
        <v>2980</v>
      </c>
      <c r="J911" s="2032"/>
      <c r="K911" s="2034"/>
      <c r="L911" s="2032"/>
      <c r="M911" s="2035"/>
      <c r="N911" s="2036"/>
      <c r="O911" s="2036"/>
      <c r="P911" s="2036"/>
      <c r="Q911" s="2036"/>
      <c r="R911" s="2036"/>
      <c r="S911" s="2036"/>
      <c r="T911" s="2036"/>
      <c r="U911" s="2036"/>
      <c r="V911" s="2036"/>
      <c r="W911" s="2036"/>
      <c r="X911" s="2036"/>
    </row>
    <row r="912" spans="1:24" s="1620" customFormat="1">
      <c r="A912" s="1544" t="s">
        <v>5412</v>
      </c>
      <c r="B912" s="2036" t="s">
        <v>5413</v>
      </c>
      <c r="C912" s="2130"/>
      <c r="D912" s="144">
        <v>11260</v>
      </c>
      <c r="E912" s="2040"/>
      <c r="F912" s="2126">
        <v>8100</v>
      </c>
      <c r="G912" s="2032"/>
      <c r="H912" s="2127"/>
      <c r="I912" s="2002">
        <f t="shared" si="37"/>
        <v>3160</v>
      </c>
      <c r="J912" s="2032"/>
      <c r="K912" s="2034"/>
      <c r="L912" s="2032"/>
      <c r="M912" s="2035"/>
      <c r="N912" s="2036"/>
      <c r="O912" s="2036"/>
      <c r="P912" s="2036"/>
      <c r="Q912" s="2036"/>
      <c r="R912" s="2036"/>
      <c r="S912" s="2036"/>
      <c r="T912" s="2036"/>
      <c r="U912" s="2036"/>
      <c r="V912" s="2036"/>
      <c r="W912" s="2036"/>
      <c r="X912" s="2036"/>
    </row>
    <row r="913" spans="1:24" s="1620" customFormat="1">
      <c r="A913" s="1544" t="s">
        <v>5414</v>
      </c>
      <c r="B913" s="2036" t="s">
        <v>5415</v>
      </c>
      <c r="C913" s="2130"/>
      <c r="D913" s="144">
        <v>11260</v>
      </c>
      <c r="E913" s="2040"/>
      <c r="F913" s="2126">
        <v>8100</v>
      </c>
      <c r="G913" s="2032"/>
      <c r="H913" s="2127"/>
      <c r="I913" s="2002">
        <f t="shared" si="37"/>
        <v>3160</v>
      </c>
      <c r="J913" s="2032"/>
      <c r="K913" s="2034"/>
      <c r="L913" s="2032"/>
      <c r="M913" s="2035"/>
      <c r="N913" s="2036"/>
      <c r="O913" s="2036"/>
      <c r="P913" s="2036"/>
      <c r="Q913" s="2036"/>
      <c r="R913" s="2036"/>
      <c r="S913" s="2036"/>
      <c r="T913" s="2036"/>
      <c r="U913" s="2036"/>
      <c r="V913" s="2036"/>
      <c r="W913" s="2036"/>
      <c r="X913" s="2036"/>
    </row>
    <row r="914" spans="1:24" s="1620" customFormat="1">
      <c r="A914" s="1544" t="s">
        <v>5416</v>
      </c>
      <c r="B914" s="2036" t="s">
        <v>5417</v>
      </c>
      <c r="C914" s="2130"/>
      <c r="D914" s="144">
        <v>13617</v>
      </c>
      <c r="E914" s="2040"/>
      <c r="F914" s="2126">
        <v>10319</v>
      </c>
      <c r="G914" s="2032"/>
      <c r="H914" s="2127"/>
      <c r="I914" s="2002">
        <f t="shared" si="37"/>
        <v>3298</v>
      </c>
      <c r="J914" s="2032"/>
      <c r="K914" s="2034"/>
      <c r="L914" s="2032"/>
      <c r="M914" s="2035"/>
      <c r="N914" s="2036"/>
      <c r="O914" s="2036"/>
      <c r="P914" s="2036"/>
      <c r="Q914" s="2036"/>
      <c r="R914" s="2036"/>
      <c r="S914" s="2036"/>
      <c r="T914" s="2036"/>
      <c r="U914" s="2036"/>
      <c r="V914" s="2036"/>
      <c r="W914" s="2036"/>
      <c r="X914" s="2036"/>
    </row>
    <row r="915" spans="1:24" s="1620" customFormat="1">
      <c r="A915" s="1544" t="s">
        <v>5418</v>
      </c>
      <c r="B915" s="2036" t="s">
        <v>5419</v>
      </c>
      <c r="C915" s="2130"/>
      <c r="D915" s="144">
        <v>10500</v>
      </c>
      <c r="E915" s="2040"/>
      <c r="F915" s="2126">
        <v>7400</v>
      </c>
      <c r="G915" s="2032"/>
      <c r="H915" s="2127"/>
      <c r="I915" s="2002">
        <f t="shared" si="37"/>
        <v>3100</v>
      </c>
      <c r="J915" s="2032"/>
      <c r="K915" s="2034"/>
      <c r="L915" s="2032"/>
      <c r="M915" s="2035"/>
      <c r="N915" s="2036"/>
      <c r="O915" s="2036"/>
      <c r="P915" s="2036"/>
      <c r="Q915" s="2036"/>
      <c r="R915" s="2036"/>
      <c r="S915" s="2036"/>
      <c r="T915" s="2036"/>
      <c r="U915" s="2036"/>
      <c r="V915" s="2036"/>
      <c r="W915" s="2036"/>
      <c r="X915" s="2036"/>
    </row>
    <row r="916" spans="1:24" s="1620" customFormat="1">
      <c r="A916" s="1544" t="s">
        <v>5420</v>
      </c>
      <c r="B916" s="2036" t="s">
        <v>5421</v>
      </c>
      <c r="C916" s="2130"/>
      <c r="D916" s="144">
        <v>11260</v>
      </c>
      <c r="E916" s="2040"/>
      <c r="F916" s="2126">
        <v>8100</v>
      </c>
      <c r="G916" s="2032"/>
      <c r="H916" s="2127"/>
      <c r="I916" s="2002">
        <f t="shared" si="37"/>
        <v>3160</v>
      </c>
      <c r="J916" s="2032"/>
      <c r="K916" s="2034"/>
      <c r="L916" s="2032"/>
      <c r="M916" s="2035"/>
      <c r="N916" s="2036"/>
      <c r="O916" s="2036"/>
      <c r="P916" s="2036"/>
      <c r="Q916" s="2036"/>
      <c r="R916" s="2036"/>
      <c r="S916" s="2036"/>
      <c r="T916" s="2036"/>
      <c r="U916" s="2036"/>
      <c r="V916" s="2036"/>
      <c r="W916" s="2036"/>
      <c r="X916" s="2036"/>
    </row>
    <row r="917" spans="1:24" s="1620" customFormat="1">
      <c r="A917" s="1544" t="s">
        <v>5422</v>
      </c>
      <c r="B917" s="2036" t="s">
        <v>5423</v>
      </c>
      <c r="C917" s="2130"/>
      <c r="D917" s="144">
        <v>9808</v>
      </c>
      <c r="E917" s="2040"/>
      <c r="F917" s="2126">
        <v>6780</v>
      </c>
      <c r="G917" s="2032"/>
      <c r="H917" s="2127"/>
      <c r="I917" s="2002">
        <f t="shared" si="37"/>
        <v>3028</v>
      </c>
      <c r="J917" s="2032"/>
      <c r="K917" s="2034"/>
      <c r="L917" s="2032"/>
      <c r="M917" s="2035"/>
      <c r="N917" s="2036"/>
      <c r="O917" s="2036"/>
      <c r="P917" s="2036"/>
      <c r="Q917" s="2036"/>
      <c r="R917" s="2036"/>
      <c r="S917" s="2036"/>
      <c r="T917" s="2036"/>
      <c r="U917" s="2036"/>
      <c r="V917" s="2036"/>
      <c r="W917" s="2036"/>
      <c r="X917" s="2036"/>
    </row>
    <row r="918" spans="1:24" s="1620" customFormat="1">
      <c r="A918" s="1544" t="s">
        <v>5424</v>
      </c>
      <c r="B918" s="2036" t="s">
        <v>5425</v>
      </c>
      <c r="C918" s="2130"/>
      <c r="D918" s="144">
        <v>10200</v>
      </c>
      <c r="E918" s="2040"/>
      <c r="F918" s="2126">
        <v>7100</v>
      </c>
      <c r="G918" s="2032"/>
      <c r="H918" s="2127"/>
      <c r="I918" s="2002">
        <f t="shared" si="37"/>
        <v>3100</v>
      </c>
      <c r="J918" s="2032"/>
      <c r="K918" s="2034"/>
      <c r="L918" s="2032"/>
      <c r="M918" s="2035"/>
      <c r="N918" s="2036"/>
      <c r="O918" s="2036"/>
      <c r="P918" s="2036"/>
      <c r="Q918" s="2036"/>
      <c r="R918" s="2036"/>
      <c r="S918" s="2036"/>
      <c r="T918" s="2036"/>
      <c r="U918" s="2036"/>
      <c r="V918" s="2036"/>
      <c r="W918" s="2036"/>
      <c r="X918" s="2036"/>
    </row>
    <row r="919" spans="1:24" s="1620" customFormat="1">
      <c r="A919" s="1725">
        <v>43962</v>
      </c>
      <c r="B919" s="2036"/>
      <c r="C919" s="2130"/>
      <c r="D919" s="144"/>
      <c r="E919" s="2040"/>
      <c r="F919" s="2126"/>
      <c r="G919" s="2032"/>
      <c r="H919" s="2127"/>
      <c r="I919" s="2002"/>
      <c r="J919" s="2032"/>
      <c r="K919" s="2034"/>
      <c r="L919" s="2032"/>
      <c r="M919" s="2035"/>
      <c r="N919" s="2036"/>
      <c r="O919" s="2036"/>
      <c r="P919" s="2036"/>
      <c r="Q919" s="2036"/>
      <c r="R919" s="2036"/>
      <c r="S919" s="2036"/>
      <c r="T919" s="2036"/>
      <c r="U919" s="2036"/>
      <c r="V919" s="2036"/>
      <c r="W919" s="2036"/>
      <c r="X919" s="2036"/>
    </row>
    <row r="920" spans="1:24" s="1620" customFormat="1">
      <c r="A920" s="1544" t="s">
        <v>5426</v>
      </c>
      <c r="B920" s="2036" t="s">
        <v>5427</v>
      </c>
      <c r="C920" s="2130"/>
      <c r="D920" s="144">
        <v>9870</v>
      </c>
      <c r="E920" s="2040"/>
      <c r="F920" s="2126">
        <v>6850</v>
      </c>
      <c r="G920" s="2032"/>
      <c r="H920" s="2127"/>
      <c r="I920" s="2002">
        <f t="shared" si="37"/>
        <v>3020</v>
      </c>
      <c r="J920" s="2032"/>
      <c r="K920" s="2034"/>
      <c r="L920" s="2032"/>
      <c r="M920" s="2035"/>
      <c r="N920" s="2036"/>
      <c r="O920" s="2036"/>
      <c r="P920" s="2036"/>
      <c r="Q920" s="2036"/>
      <c r="R920" s="2036"/>
      <c r="S920" s="2036"/>
      <c r="T920" s="2036"/>
      <c r="U920" s="2036"/>
      <c r="V920" s="2036"/>
      <c r="W920" s="2036"/>
      <c r="X920" s="2036"/>
    </row>
    <row r="921" spans="1:24" s="1620" customFormat="1">
      <c r="A921" s="1544" t="s">
        <v>5428</v>
      </c>
      <c r="B921" s="2036" t="s">
        <v>5429</v>
      </c>
      <c r="C921" s="2130"/>
      <c r="D921" s="144">
        <v>10500</v>
      </c>
      <c r="E921" s="2069"/>
      <c r="F921" s="2126">
        <v>7500</v>
      </c>
      <c r="G921" s="2032"/>
      <c r="H921" s="2127"/>
      <c r="I921" s="2002">
        <f t="shared" si="37"/>
        <v>3000</v>
      </c>
      <c r="J921" s="2032"/>
      <c r="K921" s="2034"/>
      <c r="L921" s="2032"/>
      <c r="M921" s="2035"/>
      <c r="N921" s="2036"/>
      <c r="O921" s="2036"/>
      <c r="P921" s="2036"/>
      <c r="Q921" s="2036"/>
      <c r="R921" s="2036"/>
      <c r="S921" s="2036"/>
      <c r="T921" s="2036"/>
      <c r="U921" s="2036"/>
      <c r="V921" s="2036"/>
      <c r="W921" s="2036"/>
      <c r="X921" s="2036"/>
    </row>
    <row r="922" spans="1:24" s="1620" customFormat="1">
      <c r="A922" s="1544" t="s">
        <v>5430</v>
      </c>
      <c r="B922" s="2036" t="s">
        <v>5431</v>
      </c>
      <c r="C922" s="2130"/>
      <c r="D922" s="144">
        <v>8690</v>
      </c>
      <c r="E922" s="1980"/>
      <c r="F922" s="2126">
        <v>5980</v>
      </c>
      <c r="G922" s="2032"/>
      <c r="H922" s="2127"/>
      <c r="I922" s="2002">
        <f t="shared" si="37"/>
        <v>2710</v>
      </c>
      <c r="J922" s="2032"/>
      <c r="K922" s="2034"/>
      <c r="L922" s="2032"/>
      <c r="M922" s="2035"/>
      <c r="N922" s="2036"/>
      <c r="O922" s="2036"/>
      <c r="P922" s="2036"/>
      <c r="Q922" s="2036"/>
      <c r="R922" s="2036"/>
      <c r="S922" s="2036"/>
      <c r="T922" s="2036"/>
      <c r="U922" s="2036"/>
      <c r="V922" s="2036"/>
      <c r="W922" s="2036"/>
      <c r="X922" s="2036"/>
    </row>
    <row r="923" spans="1:24" s="1620" customFormat="1">
      <c r="A923" s="1544" t="s">
        <v>5432</v>
      </c>
      <c r="B923" s="2036" t="s">
        <v>5433</v>
      </c>
      <c r="C923" s="2130"/>
      <c r="D923" s="144">
        <v>7960</v>
      </c>
      <c r="E923" s="2069"/>
      <c r="F923" s="2126">
        <v>5100</v>
      </c>
      <c r="G923" s="2032"/>
      <c r="H923" s="2127"/>
      <c r="I923" s="2002">
        <f t="shared" si="37"/>
        <v>2860</v>
      </c>
      <c r="J923" s="2032"/>
      <c r="K923" s="2034"/>
      <c r="L923" s="2032"/>
      <c r="M923" s="2035"/>
      <c r="N923" s="2036"/>
      <c r="O923" s="2036"/>
      <c r="P923" s="2036"/>
      <c r="Q923" s="2036"/>
      <c r="R923" s="2036"/>
      <c r="S923" s="2036"/>
      <c r="T923" s="2036"/>
      <c r="U923" s="2036"/>
      <c r="V923" s="2036"/>
      <c r="W923" s="2036"/>
      <c r="X923" s="2036"/>
    </row>
    <row r="924" spans="1:24" s="1620" customFormat="1">
      <c r="A924" s="1544" t="s">
        <v>5434</v>
      </c>
      <c r="B924" s="2036" t="s">
        <v>5435</v>
      </c>
      <c r="C924" s="2130"/>
      <c r="D924" s="144">
        <v>14380</v>
      </c>
      <c r="E924" s="2040"/>
      <c r="F924" s="2126">
        <v>11000</v>
      </c>
      <c r="G924" s="2032"/>
      <c r="H924" s="2127"/>
      <c r="I924" s="2002">
        <f t="shared" si="37"/>
        <v>3380</v>
      </c>
      <c r="J924" s="2032"/>
      <c r="K924" s="2034"/>
      <c r="L924" s="2032"/>
      <c r="M924" s="2035"/>
      <c r="N924" s="2036"/>
      <c r="O924" s="2036"/>
      <c r="P924" s="2036"/>
      <c r="Q924" s="2036"/>
      <c r="R924" s="2036"/>
      <c r="S924" s="2036"/>
      <c r="T924" s="2036"/>
      <c r="U924" s="2036"/>
      <c r="V924" s="2036"/>
      <c r="W924" s="2036"/>
      <c r="X924" s="2036"/>
    </row>
    <row r="925" spans="1:24" s="1620" customFormat="1">
      <c r="A925" s="1544" t="s">
        <v>5436</v>
      </c>
      <c r="B925" s="2036" t="s">
        <v>5437</v>
      </c>
      <c r="C925" s="2130"/>
      <c r="D925" s="144">
        <v>18780</v>
      </c>
      <c r="E925" s="2040"/>
      <c r="F925" s="2126">
        <v>15300</v>
      </c>
      <c r="G925" s="2032"/>
      <c r="H925" s="2127"/>
      <c r="I925" s="2002">
        <f t="shared" si="37"/>
        <v>3480</v>
      </c>
      <c r="J925" s="2032"/>
      <c r="K925" s="2034"/>
      <c r="L925" s="2032"/>
      <c r="M925" s="2035"/>
      <c r="N925" s="2036"/>
      <c r="O925" s="2036"/>
      <c r="P925" s="2036"/>
      <c r="Q925" s="2036"/>
      <c r="R925" s="2036"/>
      <c r="S925" s="2036"/>
      <c r="T925" s="2036"/>
      <c r="U925" s="2036"/>
      <c r="V925" s="2036"/>
      <c r="W925" s="2036"/>
      <c r="X925" s="2036"/>
    </row>
    <row r="926" spans="1:24" s="1620" customFormat="1">
      <c r="A926" s="1544" t="s">
        <v>5438</v>
      </c>
      <c r="B926" s="2036" t="s">
        <v>5439</v>
      </c>
      <c r="C926" s="2130"/>
      <c r="D926" s="144">
        <v>20650</v>
      </c>
      <c r="E926" s="2040"/>
      <c r="F926" s="2126">
        <v>16950</v>
      </c>
      <c r="G926" s="2032"/>
      <c r="H926" s="2127"/>
      <c r="I926" s="2002">
        <f t="shared" si="37"/>
        <v>3700</v>
      </c>
      <c r="J926" s="2032"/>
      <c r="K926" s="2034"/>
      <c r="L926" s="2032"/>
      <c r="M926" s="2035"/>
      <c r="N926" s="2036"/>
      <c r="O926" s="2036"/>
      <c r="P926" s="2036"/>
      <c r="Q926" s="2036"/>
      <c r="R926" s="2036"/>
      <c r="S926" s="2036"/>
      <c r="T926" s="2036"/>
      <c r="U926" s="2036"/>
      <c r="V926" s="2036"/>
      <c r="W926" s="2036"/>
      <c r="X926" s="2036"/>
    </row>
    <row r="927" spans="1:24" s="1620" customFormat="1">
      <c r="A927" s="1544" t="s">
        <v>5440</v>
      </c>
      <c r="B927" s="2036" t="s">
        <v>5441</v>
      </c>
      <c r="C927" s="2130"/>
      <c r="D927" s="144">
        <v>14000</v>
      </c>
      <c r="E927" s="2040"/>
      <c r="F927" s="2126">
        <v>11000</v>
      </c>
      <c r="G927" s="2032"/>
      <c r="H927" s="2127"/>
      <c r="I927" s="2002">
        <f t="shared" si="37"/>
        <v>3000</v>
      </c>
      <c r="J927" s="2032"/>
      <c r="K927" s="2034"/>
      <c r="L927" s="2032"/>
      <c r="M927" s="2035"/>
      <c r="N927" s="2036"/>
      <c r="O927" s="2036"/>
      <c r="P927" s="2036"/>
      <c r="Q927" s="2036"/>
      <c r="R927" s="2036"/>
      <c r="S927" s="2036"/>
      <c r="T927" s="2036"/>
      <c r="U927" s="2036"/>
      <c r="V927" s="2036"/>
      <c r="W927" s="2036"/>
      <c r="X927" s="2036"/>
    </row>
    <row r="928" spans="1:24" s="1620" customFormat="1">
      <c r="A928" s="1544" t="s">
        <v>5442</v>
      </c>
      <c r="B928" s="2036" t="s">
        <v>5443</v>
      </c>
      <c r="C928" s="2130"/>
      <c r="D928" s="144">
        <v>14801</v>
      </c>
      <c r="E928" s="2040"/>
      <c r="F928" s="2126">
        <v>11501</v>
      </c>
      <c r="G928" s="2032"/>
      <c r="H928" s="2127"/>
      <c r="I928" s="2002">
        <f t="shared" si="37"/>
        <v>3300</v>
      </c>
      <c r="J928" s="2032"/>
      <c r="K928" s="2034"/>
      <c r="L928" s="2032"/>
      <c r="M928" s="2035"/>
      <c r="N928" s="2036"/>
      <c r="O928" s="2036"/>
      <c r="P928" s="2036"/>
      <c r="Q928" s="2036"/>
      <c r="R928" s="2036"/>
      <c r="S928" s="2036"/>
      <c r="T928" s="2036"/>
      <c r="U928" s="2036"/>
      <c r="V928" s="2036"/>
      <c r="W928" s="2036"/>
      <c r="X928" s="2036"/>
    </row>
    <row r="929" spans="1:24" s="1620" customFormat="1">
      <c r="A929" s="1544" t="s">
        <v>5444</v>
      </c>
      <c r="B929" s="2036" t="s">
        <v>5445</v>
      </c>
      <c r="C929" s="2130"/>
      <c r="D929" s="144">
        <v>17900</v>
      </c>
      <c r="E929" s="2040"/>
      <c r="F929" s="2126">
        <v>14700</v>
      </c>
      <c r="G929" s="2032"/>
      <c r="H929" s="2127"/>
      <c r="I929" s="2002">
        <f t="shared" si="37"/>
        <v>3200</v>
      </c>
      <c r="J929" s="2032"/>
      <c r="K929" s="2034"/>
      <c r="L929" s="2032"/>
      <c r="M929" s="2035"/>
      <c r="N929" s="2036"/>
      <c r="O929" s="2036"/>
      <c r="P929" s="2036"/>
      <c r="Q929" s="2036"/>
      <c r="R929" s="2036"/>
      <c r="S929" s="2036"/>
      <c r="T929" s="2036"/>
      <c r="U929" s="2036"/>
      <c r="V929" s="2036"/>
      <c r="W929" s="2036"/>
      <c r="X929" s="2036"/>
    </row>
    <row r="930" spans="1:24" s="1620" customFormat="1">
      <c r="A930" s="1725">
        <v>43965</v>
      </c>
      <c r="B930" s="2036"/>
      <c r="C930" s="2130"/>
      <c r="D930" s="144"/>
      <c r="E930" s="2040"/>
      <c r="F930" s="2126"/>
      <c r="G930" s="2032"/>
      <c r="H930" s="2127"/>
      <c r="I930" s="2002"/>
      <c r="J930" s="2032"/>
      <c r="K930" s="2034"/>
      <c r="L930" s="2032"/>
      <c r="M930" s="2035"/>
      <c r="N930" s="2036"/>
      <c r="O930" s="2036"/>
      <c r="P930" s="2036"/>
      <c r="Q930" s="2036"/>
      <c r="R930" s="2036"/>
      <c r="S930" s="2036"/>
      <c r="T930" s="2036"/>
      <c r="U930" s="2036"/>
      <c r="V930" s="2036"/>
      <c r="W930" s="2036"/>
      <c r="X930" s="2036"/>
    </row>
    <row r="931" spans="1:24" s="1620" customFormat="1">
      <c r="A931" s="1544" t="s">
        <v>5446</v>
      </c>
      <c r="B931" s="2036" t="s">
        <v>5447</v>
      </c>
      <c r="C931" s="2130"/>
      <c r="D931" s="144">
        <v>15040</v>
      </c>
      <c r="E931" s="2040"/>
      <c r="F931" s="2126">
        <v>12100</v>
      </c>
      <c r="G931" s="2032"/>
      <c r="H931" s="2127"/>
      <c r="I931" s="2002">
        <f t="shared" si="37"/>
        <v>2940</v>
      </c>
      <c r="J931" s="2032"/>
      <c r="K931" s="2034"/>
      <c r="L931" s="2032"/>
      <c r="M931" s="2035"/>
      <c r="N931" s="2036"/>
      <c r="O931" s="2036"/>
      <c r="P931" s="2036"/>
      <c r="Q931" s="2036"/>
      <c r="R931" s="2036"/>
      <c r="S931" s="2036"/>
      <c r="T931" s="2036"/>
      <c r="U931" s="2036"/>
      <c r="V931" s="2036"/>
      <c r="W931" s="2036"/>
      <c r="X931" s="2036"/>
    </row>
    <row r="932" spans="1:24" s="1620" customFormat="1">
      <c r="A932" s="1544" t="s">
        <v>5448</v>
      </c>
      <c r="B932" s="2036" t="s">
        <v>5449</v>
      </c>
      <c r="C932" s="2130"/>
      <c r="D932" s="144">
        <v>58060</v>
      </c>
      <c r="E932" s="2040"/>
      <c r="F932" s="2126">
        <v>44100</v>
      </c>
      <c r="G932" s="2032"/>
      <c r="H932" s="2127"/>
      <c r="I932" s="2002">
        <f t="shared" si="37"/>
        <v>13960</v>
      </c>
      <c r="J932" s="2032"/>
      <c r="K932" s="2034"/>
      <c r="L932" s="2032"/>
      <c r="M932" s="2035"/>
      <c r="N932" s="2036"/>
      <c r="O932" s="2036"/>
      <c r="P932" s="2036"/>
      <c r="Q932" s="2036"/>
      <c r="R932" s="2036"/>
      <c r="S932" s="2036"/>
      <c r="T932" s="2036"/>
      <c r="U932" s="2036"/>
      <c r="V932" s="2036"/>
      <c r="W932" s="2036"/>
      <c r="X932" s="2036"/>
    </row>
    <row r="933" spans="1:24" s="1620" customFormat="1">
      <c r="A933" s="1544" t="s">
        <v>5450</v>
      </c>
      <c r="B933" s="2036" t="s">
        <v>5451</v>
      </c>
      <c r="C933" s="2130"/>
      <c r="D933" s="144">
        <v>4530</v>
      </c>
      <c r="E933" s="2040"/>
      <c r="F933" s="2126">
        <v>1930</v>
      </c>
      <c r="G933" s="2032"/>
      <c r="H933" s="2127"/>
      <c r="I933" s="2002">
        <f t="shared" si="37"/>
        <v>2600</v>
      </c>
      <c r="J933" s="2032"/>
      <c r="K933" s="2034"/>
      <c r="L933" s="2032"/>
      <c r="M933" s="2035"/>
      <c r="N933" s="2036"/>
      <c r="O933" s="2036"/>
      <c r="P933" s="2036"/>
      <c r="Q933" s="2036"/>
      <c r="R933" s="2036"/>
      <c r="S933" s="2036"/>
      <c r="T933" s="2036"/>
      <c r="U933" s="2036"/>
      <c r="V933" s="2036"/>
      <c r="W933" s="2036"/>
      <c r="X933" s="2036"/>
    </row>
    <row r="934" spans="1:24" s="1620" customFormat="1">
      <c r="A934" s="1725">
        <v>43967</v>
      </c>
      <c r="B934" s="2036"/>
      <c r="C934" s="2130"/>
      <c r="D934" s="144"/>
      <c r="E934" s="2040"/>
      <c r="F934" s="2126"/>
      <c r="G934" s="2032"/>
      <c r="H934" s="2127"/>
      <c r="I934" s="2128"/>
      <c r="J934" s="2032"/>
      <c r="K934" s="2034"/>
      <c r="L934" s="2032"/>
      <c r="M934" s="2035"/>
      <c r="N934" s="2036"/>
      <c r="O934" s="2036"/>
      <c r="P934" s="2036"/>
      <c r="Q934" s="2036"/>
      <c r="R934" s="2036"/>
      <c r="S934" s="2036"/>
      <c r="T934" s="2036"/>
      <c r="U934" s="2036"/>
      <c r="V934" s="2036"/>
      <c r="W934" s="2036"/>
      <c r="X934" s="2036"/>
    </row>
    <row r="935" spans="1:24" s="1620" customFormat="1">
      <c r="A935" s="1544" t="s">
        <v>5452</v>
      </c>
      <c r="B935" s="2074" t="s">
        <v>5453</v>
      </c>
      <c r="C935" s="2134"/>
      <c r="D935" s="144">
        <v>62700</v>
      </c>
      <c r="E935" s="2040"/>
      <c r="F935" s="2126">
        <v>48200</v>
      </c>
      <c r="G935" s="2032"/>
      <c r="H935" s="2127"/>
      <c r="I935" s="2002">
        <f t="shared" ref="I935:I947" si="38">SUM(D935-F935)</f>
        <v>14500</v>
      </c>
      <c r="J935" s="2032"/>
      <c r="K935" s="2034"/>
      <c r="L935" s="2032"/>
      <c r="M935" s="2035"/>
      <c r="N935" s="2036"/>
      <c r="O935" s="2036"/>
      <c r="P935" s="2036"/>
      <c r="Q935" s="2036"/>
      <c r="R935" s="2036"/>
      <c r="S935" s="2036"/>
      <c r="T935" s="2036"/>
      <c r="U935" s="2036"/>
      <c r="V935" s="2036"/>
      <c r="W935" s="2036"/>
      <c r="X935" s="2036"/>
    </row>
    <row r="936" spans="1:24" s="1620" customFormat="1">
      <c r="A936" s="1544" t="s">
        <v>5454</v>
      </c>
      <c r="B936" s="2074" t="s">
        <v>5455</v>
      </c>
      <c r="C936" s="2134"/>
      <c r="D936" s="144">
        <v>13640</v>
      </c>
      <c r="E936" s="2040"/>
      <c r="F936" s="2126">
        <v>10270</v>
      </c>
      <c r="G936" s="2032"/>
      <c r="H936" s="2127"/>
      <c r="I936" s="2002">
        <f t="shared" si="38"/>
        <v>3370</v>
      </c>
      <c r="J936" s="2032"/>
      <c r="K936" s="2034"/>
      <c r="L936" s="2032"/>
      <c r="M936" s="2035"/>
      <c r="N936" s="2036"/>
      <c r="O936" s="2036"/>
      <c r="P936" s="2036"/>
      <c r="Q936" s="2036"/>
      <c r="R936" s="2036"/>
      <c r="S936" s="2036"/>
      <c r="T936" s="2036"/>
      <c r="U936" s="2036"/>
      <c r="V936" s="2036"/>
      <c r="W936" s="2036"/>
      <c r="X936" s="2036"/>
    </row>
    <row r="937" spans="1:24" s="1620" customFormat="1">
      <c r="A937" s="1544" t="s">
        <v>5456</v>
      </c>
      <c r="B937" s="2074" t="s">
        <v>5457</v>
      </c>
      <c r="C937" s="2134"/>
      <c r="D937" s="144">
        <v>13900</v>
      </c>
      <c r="E937" s="2040"/>
      <c r="F937" s="2126">
        <v>10500</v>
      </c>
      <c r="G937" s="2032"/>
      <c r="H937" s="2127"/>
      <c r="I937" s="2002">
        <f t="shared" si="38"/>
        <v>3400</v>
      </c>
      <c r="J937" s="2032"/>
      <c r="K937" s="2034"/>
      <c r="L937" s="2032"/>
      <c r="M937" s="2035"/>
      <c r="N937" s="2036"/>
      <c r="O937" s="2036"/>
      <c r="P937" s="2036"/>
      <c r="Q937" s="2036"/>
      <c r="R937" s="2036"/>
      <c r="S937" s="2036"/>
      <c r="T937" s="2036"/>
      <c r="U937" s="2036"/>
      <c r="V937" s="2036"/>
      <c r="W937" s="2036"/>
      <c r="X937" s="2036"/>
    </row>
    <row r="938" spans="1:24" s="1620" customFormat="1">
      <c r="A938" s="1544" t="s">
        <v>5458</v>
      </c>
      <c r="B938" s="2074" t="s">
        <v>5459</v>
      </c>
      <c r="C938" s="2134"/>
      <c r="D938" s="144">
        <v>11986</v>
      </c>
      <c r="E938" s="2040"/>
      <c r="F938" s="2126">
        <v>8760</v>
      </c>
      <c r="G938" s="2032"/>
      <c r="H938" s="2127"/>
      <c r="I938" s="2002">
        <f t="shared" si="38"/>
        <v>3226</v>
      </c>
      <c r="J938" s="2032"/>
      <c r="K938" s="2034"/>
      <c r="L938" s="2032"/>
      <c r="M938" s="2035"/>
      <c r="N938" s="2036"/>
      <c r="O938" s="2036"/>
      <c r="P938" s="2036"/>
      <c r="Q938" s="2036"/>
      <c r="R938" s="2036"/>
      <c r="S938" s="2036"/>
      <c r="T938" s="2036"/>
      <c r="U938" s="2036"/>
      <c r="V938" s="2036"/>
      <c r="W938" s="2036"/>
      <c r="X938" s="2036"/>
    </row>
    <row r="939" spans="1:24" s="1620" customFormat="1">
      <c r="A939" s="1544" t="s">
        <v>5460</v>
      </c>
      <c r="B939" s="2074" t="s">
        <v>5461</v>
      </c>
      <c r="C939" s="2134"/>
      <c r="D939" s="1487">
        <v>15550</v>
      </c>
      <c r="E939" s="2069"/>
      <c r="F939" s="2139">
        <v>12000</v>
      </c>
      <c r="G939" s="2032"/>
      <c r="H939" s="2127"/>
      <c r="I939" s="2002">
        <f t="shared" si="38"/>
        <v>3550</v>
      </c>
      <c r="J939" s="2032"/>
      <c r="K939" s="2034"/>
      <c r="L939" s="2032"/>
      <c r="M939" s="1156"/>
      <c r="N939" s="2036"/>
      <c r="O939" s="2036"/>
      <c r="P939" s="2036"/>
      <c r="Q939" s="2036"/>
      <c r="R939" s="2036"/>
      <c r="S939" s="2036"/>
      <c r="T939" s="2036"/>
      <c r="U939" s="2036"/>
      <c r="V939" s="2036"/>
      <c r="W939" s="2036"/>
      <c r="X939" s="2036"/>
    </row>
    <row r="940" spans="1:24" s="1620" customFormat="1">
      <c r="A940" s="1544" t="s">
        <v>5462</v>
      </c>
      <c r="B940" s="2074" t="s">
        <v>5463</v>
      </c>
      <c r="C940" s="2134"/>
      <c r="D940" s="1547">
        <v>11700</v>
      </c>
      <c r="E940" s="2069"/>
      <c r="F940" s="1734">
        <v>9500</v>
      </c>
      <c r="G940" s="2032"/>
      <c r="H940" s="2127"/>
      <c r="I940" s="2002">
        <f t="shared" si="38"/>
        <v>2200</v>
      </c>
      <c r="J940" s="2032"/>
      <c r="K940" s="2034"/>
      <c r="L940" s="2032"/>
      <c r="M940" s="1156"/>
      <c r="N940" s="2036"/>
      <c r="O940" s="2036"/>
      <c r="P940" s="2036"/>
      <c r="Q940" s="2036"/>
      <c r="R940" s="2036"/>
      <c r="S940" s="2036"/>
      <c r="T940" s="2036"/>
      <c r="U940" s="2036"/>
      <c r="V940" s="2036"/>
      <c r="W940" s="2036"/>
      <c r="X940" s="2036"/>
    </row>
    <row r="941" spans="1:24" s="1620" customFormat="1">
      <c r="A941" s="1725">
        <v>43973</v>
      </c>
      <c r="B941" s="2074"/>
      <c r="C941" s="2134"/>
      <c r="D941" s="1487"/>
      <c r="E941" s="2069"/>
      <c r="F941" s="2139"/>
      <c r="G941" s="2032"/>
      <c r="H941" s="2127"/>
      <c r="I941" s="2128"/>
      <c r="J941" s="2032"/>
      <c r="K941" s="2034"/>
      <c r="L941" s="2032"/>
      <c r="M941" s="1156"/>
      <c r="N941" s="2036"/>
      <c r="O941" s="2036"/>
      <c r="P941" s="2036"/>
      <c r="Q941" s="2036"/>
      <c r="R941" s="2036"/>
      <c r="S941" s="2036"/>
      <c r="T941" s="2036"/>
      <c r="U941" s="2036"/>
      <c r="V941" s="2036"/>
      <c r="W941" s="2036"/>
      <c r="X941" s="2036"/>
    </row>
    <row r="942" spans="1:24" s="1620" customFormat="1">
      <c r="A942" s="1544" t="s">
        <v>5464</v>
      </c>
      <c r="B942" s="2074" t="s">
        <v>5465</v>
      </c>
      <c r="C942" s="2134"/>
      <c r="D942" s="1487">
        <v>9850</v>
      </c>
      <c r="E942" s="2069"/>
      <c r="F942" s="2139">
        <v>6300</v>
      </c>
      <c r="G942" s="2032"/>
      <c r="H942" s="2127"/>
      <c r="I942" s="2002">
        <f t="shared" si="38"/>
        <v>3550</v>
      </c>
      <c r="J942" s="2032"/>
      <c r="K942" s="2034"/>
      <c r="L942" s="2032"/>
      <c r="M942" s="1156"/>
      <c r="N942" s="2036"/>
      <c r="O942" s="2036"/>
      <c r="P942" s="2036"/>
      <c r="Q942" s="2036"/>
      <c r="R942" s="2036"/>
      <c r="S942" s="2036"/>
      <c r="T942" s="2036"/>
      <c r="U942" s="2036"/>
      <c r="V942" s="2036"/>
      <c r="W942" s="2036"/>
      <c r="X942" s="2036"/>
    </row>
    <row r="943" spans="1:24" s="1620" customFormat="1">
      <c r="A943" s="1544" t="s">
        <v>5466</v>
      </c>
      <c r="B943" s="2074" t="s">
        <v>5467</v>
      </c>
      <c r="C943" s="2134"/>
      <c r="D943" s="144">
        <v>8000</v>
      </c>
      <c r="E943" s="2040"/>
      <c r="F943" s="2126">
        <v>5150</v>
      </c>
      <c r="G943" s="2032"/>
      <c r="H943" s="2127"/>
      <c r="I943" s="2002">
        <f t="shared" si="38"/>
        <v>2850</v>
      </c>
      <c r="J943" s="2032"/>
      <c r="K943" s="2034"/>
      <c r="L943" s="2032"/>
      <c r="M943" s="1156"/>
      <c r="N943" s="2036"/>
      <c r="O943" s="2036"/>
      <c r="P943" s="2036"/>
      <c r="Q943" s="2036"/>
      <c r="R943" s="2036"/>
      <c r="S943" s="2036"/>
      <c r="T943" s="2036"/>
      <c r="U943" s="2036"/>
      <c r="V943" s="2036"/>
      <c r="W943" s="2036"/>
      <c r="X943" s="2036"/>
    </row>
    <row r="944" spans="1:24" s="1620" customFormat="1">
      <c r="A944" s="1544" t="s">
        <v>5468</v>
      </c>
      <c r="B944" s="2074" t="s">
        <v>5469</v>
      </c>
      <c r="C944" s="2134"/>
      <c r="D944" s="144">
        <v>9700</v>
      </c>
      <c r="E944" s="2040"/>
      <c r="F944" s="2126">
        <v>6150</v>
      </c>
      <c r="G944" s="2032"/>
      <c r="H944" s="2127"/>
      <c r="I944" s="2002">
        <f t="shared" si="38"/>
        <v>3550</v>
      </c>
      <c r="J944" s="2032"/>
      <c r="K944" s="2034"/>
      <c r="L944" s="2032"/>
      <c r="M944" s="1156"/>
      <c r="N944" s="2036"/>
      <c r="O944" s="2036"/>
      <c r="P944" s="2036"/>
      <c r="Q944" s="2036"/>
      <c r="R944" s="2036"/>
      <c r="S944" s="2036"/>
      <c r="T944" s="2036"/>
      <c r="U944" s="2036"/>
      <c r="V944" s="2036"/>
      <c r="W944" s="2036"/>
      <c r="X944" s="2036"/>
    </row>
    <row r="945" spans="1:24" s="1620" customFormat="1">
      <c r="A945" s="1544" t="s">
        <v>5470</v>
      </c>
      <c r="B945" s="2074" t="s">
        <v>5471</v>
      </c>
      <c r="C945" s="2134"/>
      <c r="D945" s="144">
        <v>9380</v>
      </c>
      <c r="E945" s="2040"/>
      <c r="F945" s="2126">
        <v>5830</v>
      </c>
      <c r="G945" s="2032"/>
      <c r="H945" s="2127"/>
      <c r="I945" s="2002">
        <f t="shared" si="38"/>
        <v>3550</v>
      </c>
      <c r="J945" s="2032"/>
      <c r="K945" s="2034"/>
      <c r="L945" s="2032"/>
      <c r="M945" s="1156"/>
      <c r="N945" s="2036"/>
      <c r="O945" s="2036"/>
      <c r="P945" s="2036"/>
      <c r="Q945" s="2036"/>
      <c r="R945" s="2036"/>
      <c r="S945" s="2036"/>
      <c r="T945" s="2036"/>
      <c r="U945" s="2036"/>
      <c r="V945" s="2036"/>
      <c r="W945" s="2036"/>
      <c r="X945" s="2036"/>
    </row>
    <row r="946" spans="1:24" s="1620" customFormat="1">
      <c r="A946" s="1725">
        <v>43987</v>
      </c>
      <c r="B946" s="1599"/>
      <c r="C946" s="2134"/>
      <c r="D946" s="144"/>
      <c r="E946" s="2040"/>
      <c r="F946" s="2126"/>
      <c r="G946" s="2032"/>
      <c r="H946" s="2127"/>
      <c r="I946" s="2128"/>
      <c r="J946" s="2032"/>
      <c r="K946" s="2034"/>
      <c r="L946" s="2032"/>
      <c r="M946" s="1156"/>
      <c r="N946" s="2036"/>
      <c r="O946" s="2036"/>
      <c r="P946" s="2036"/>
      <c r="Q946" s="2036"/>
      <c r="R946" s="2036"/>
      <c r="S946" s="2036"/>
      <c r="T946" s="2036"/>
      <c r="U946" s="2036"/>
      <c r="V946" s="2036"/>
      <c r="W946" s="2036"/>
      <c r="X946" s="2036"/>
    </row>
    <row r="947" spans="1:24" s="1620" customFormat="1">
      <c r="A947" s="1544" t="s">
        <v>1083</v>
      </c>
      <c r="B947" s="2074" t="s">
        <v>5472</v>
      </c>
      <c r="C947" s="2134"/>
      <c r="D947" s="144">
        <v>12900</v>
      </c>
      <c r="E947" s="2040"/>
      <c r="F947" s="2126">
        <v>9600</v>
      </c>
      <c r="G947" s="2032"/>
      <c r="H947" s="2127"/>
      <c r="I947" s="2002">
        <f t="shared" si="38"/>
        <v>3300</v>
      </c>
      <c r="J947" s="2032"/>
      <c r="K947" s="2034"/>
      <c r="L947" s="2032"/>
      <c r="M947" s="1156"/>
      <c r="N947" s="2036"/>
      <c r="O947" s="2036"/>
      <c r="P947" s="2036"/>
      <c r="Q947" s="2036"/>
      <c r="R947" s="2036"/>
      <c r="S947" s="2036"/>
      <c r="T947" s="2036"/>
      <c r="U947" s="2036"/>
      <c r="V947" s="2036"/>
      <c r="W947" s="2036"/>
      <c r="X947" s="2036"/>
    </row>
    <row r="948" spans="1:24" s="1620" customFormat="1">
      <c r="A948" s="2133"/>
      <c r="B948" s="2074"/>
      <c r="C948" s="2134"/>
      <c r="D948" s="144"/>
      <c r="E948" s="2040"/>
      <c r="F948" s="2126"/>
      <c r="G948" s="2032"/>
      <c r="H948" s="2127"/>
      <c r="I948" s="2128"/>
      <c r="J948" s="2032"/>
      <c r="K948" s="2034"/>
      <c r="L948" s="2032"/>
      <c r="M948" s="1156"/>
      <c r="N948" s="2036"/>
      <c r="O948" s="2036"/>
      <c r="P948" s="2036"/>
      <c r="Q948" s="2036"/>
      <c r="R948" s="2036"/>
      <c r="S948" s="2036"/>
      <c r="T948" s="2036"/>
      <c r="U948" s="2036"/>
      <c r="V948" s="2036"/>
      <c r="W948" s="2036"/>
      <c r="X948" s="2036"/>
    </row>
    <row r="949" spans="1:24" s="1620" customFormat="1">
      <c r="A949" s="2129"/>
      <c r="B949" s="1440" t="s">
        <v>5473</v>
      </c>
      <c r="C949" s="2130"/>
      <c r="D949" s="144"/>
      <c r="E949" s="2040"/>
      <c r="F949" s="2126"/>
      <c r="G949" s="2032"/>
      <c r="H949" s="2127"/>
      <c r="I949" s="2128"/>
      <c r="J949" s="2032"/>
      <c r="K949" s="2034"/>
      <c r="L949" s="2032"/>
      <c r="M949" s="1156"/>
      <c r="N949" s="2036"/>
      <c r="O949" s="2036"/>
      <c r="P949" s="2036"/>
      <c r="Q949" s="2036"/>
      <c r="R949" s="2036"/>
      <c r="S949" s="2036"/>
      <c r="T949" s="2036"/>
      <c r="U949" s="2036"/>
      <c r="V949" s="2036"/>
      <c r="W949" s="2036"/>
      <c r="X949" s="2036"/>
    </row>
    <row r="950" spans="1:24" s="1620" customFormat="1">
      <c r="A950" s="2129"/>
      <c r="B950" s="1440" t="s">
        <v>440</v>
      </c>
      <c r="C950" s="2130"/>
      <c r="D950" s="144"/>
      <c r="E950" s="2040"/>
      <c r="F950" s="2126"/>
      <c r="G950" s="2032"/>
      <c r="H950" s="2127"/>
      <c r="I950" s="2128"/>
      <c r="J950" s="2032"/>
      <c r="K950" s="2034"/>
      <c r="L950" s="2032"/>
      <c r="M950" s="1156"/>
      <c r="N950" s="2036"/>
      <c r="O950" s="2036"/>
      <c r="P950" s="2036"/>
      <c r="Q950" s="2036"/>
      <c r="R950" s="2036"/>
      <c r="S950" s="2036"/>
      <c r="T950" s="2036"/>
      <c r="U950" s="2036"/>
      <c r="V950" s="2036"/>
      <c r="W950" s="2036"/>
      <c r="X950" s="2036"/>
    </row>
    <row r="951" spans="1:24" s="1620" customFormat="1">
      <c r="A951" s="2129"/>
      <c r="B951" s="2036"/>
      <c r="C951" s="2130"/>
      <c r="D951" s="144"/>
      <c r="E951" s="2040"/>
      <c r="F951" s="2126"/>
      <c r="G951" s="2032"/>
      <c r="H951" s="2127"/>
      <c r="I951" s="2128"/>
      <c r="J951" s="2032"/>
      <c r="K951" s="2034"/>
      <c r="L951" s="2032"/>
      <c r="M951" s="1156"/>
      <c r="N951" s="2036"/>
      <c r="O951" s="2036"/>
      <c r="P951" s="2036"/>
      <c r="Q951" s="2036"/>
      <c r="R951" s="2036"/>
      <c r="S951" s="2036"/>
      <c r="T951" s="2036"/>
      <c r="U951" s="2036"/>
      <c r="V951" s="2036"/>
      <c r="W951" s="2036"/>
      <c r="X951" s="2036"/>
    </row>
    <row r="952" spans="1:24" s="1592" customFormat="1">
      <c r="A952" s="210" t="s">
        <v>732</v>
      </c>
      <c r="B952" s="216"/>
      <c r="C952" s="217"/>
      <c r="D952" s="144"/>
      <c r="E952" s="2007"/>
      <c r="F952" s="2105"/>
      <c r="G952" s="2005"/>
      <c r="H952" s="2106"/>
      <c r="I952" s="2002"/>
      <c r="J952" s="2005"/>
      <c r="K952" s="2032"/>
      <c r="L952" s="2005"/>
      <c r="M952" s="1156"/>
      <c r="N952" s="2004"/>
      <c r="O952" s="2004"/>
      <c r="P952" s="2004"/>
      <c r="Q952" s="2004"/>
      <c r="R952" s="2004"/>
      <c r="S952" s="2004"/>
      <c r="T952" s="2004"/>
      <c r="U952" s="2004"/>
      <c r="V952" s="2004"/>
      <c r="W952" s="2004"/>
      <c r="X952" s="2004"/>
    </row>
    <row r="953" spans="1:24" s="1592" customFormat="1">
      <c r="A953" s="184"/>
      <c r="B953" s="675" t="s">
        <v>7</v>
      </c>
      <c r="C953" s="684"/>
      <c r="D953" s="144"/>
      <c r="E953" s="2007"/>
      <c r="F953" s="2105"/>
      <c r="G953" s="2005"/>
      <c r="H953" s="2106"/>
      <c r="I953" s="2002"/>
      <c r="J953" s="2005"/>
      <c r="K953" s="2032"/>
      <c r="L953" s="2005"/>
      <c r="M953" s="2011"/>
      <c r="N953" s="2004"/>
      <c r="O953" s="2004"/>
      <c r="P953" s="2004"/>
      <c r="Q953" s="2004"/>
      <c r="R953" s="2004"/>
      <c r="S953" s="2004"/>
      <c r="T953" s="2004"/>
      <c r="U953" s="2004"/>
      <c r="V953" s="2004"/>
      <c r="W953" s="2004"/>
      <c r="X953" s="2004"/>
    </row>
    <row r="954" spans="1:24" s="1592" customFormat="1">
      <c r="A954" s="184"/>
      <c r="B954" s="216"/>
      <c r="C954" s="217"/>
      <c r="D954" s="144"/>
      <c r="E954" s="2007"/>
      <c r="F954" s="2105"/>
      <c r="G954" s="2005"/>
      <c r="H954" s="2106"/>
      <c r="I954" s="2002"/>
      <c r="J954" s="2005"/>
      <c r="K954" s="2032"/>
      <c r="L954" s="2005"/>
      <c r="M954" s="2011"/>
      <c r="N954" s="2004"/>
      <c r="O954" s="2004"/>
      <c r="P954" s="2004"/>
      <c r="Q954" s="2004"/>
      <c r="R954" s="2004"/>
      <c r="S954" s="2004"/>
      <c r="T954" s="2004"/>
      <c r="U954" s="2004"/>
      <c r="V954" s="2004"/>
      <c r="W954" s="2004"/>
      <c r="X954" s="2004"/>
    </row>
    <row r="955" spans="1:24" s="1592" customFormat="1">
      <c r="A955" s="184"/>
      <c r="B955" s="244" t="s">
        <v>733</v>
      </c>
      <c r="C955" s="710">
        <f>SUM(D891:D951)+SUM(C952:C954)</f>
        <v>3931843</v>
      </c>
      <c r="D955" s="144"/>
      <c r="E955" s="2007"/>
      <c r="F955" s="2105"/>
      <c r="G955" s="2005"/>
      <c r="H955" s="2106"/>
      <c r="I955" s="2002"/>
      <c r="J955" s="2005"/>
      <c r="K955" s="2032"/>
      <c r="L955" s="2005"/>
      <c r="M955" s="2011"/>
      <c r="N955" s="2004"/>
      <c r="O955" s="2004"/>
      <c r="P955" s="2004"/>
      <c r="Q955" s="2004"/>
      <c r="R955" s="2004"/>
      <c r="S955" s="2004"/>
      <c r="T955" s="2004"/>
      <c r="U955" s="2004"/>
      <c r="V955" s="2004"/>
      <c r="W955" s="2004"/>
      <c r="X955" s="2004"/>
    </row>
    <row r="956" spans="1:24" s="1592" customFormat="1">
      <c r="A956" s="1996"/>
      <c r="B956" s="2004"/>
      <c r="C956" s="2104"/>
      <c r="D956" s="144"/>
      <c r="E956" s="2007"/>
      <c r="F956" s="2105"/>
      <c r="G956" s="2005"/>
      <c r="H956" s="2106"/>
      <c r="I956" s="2002"/>
      <c r="J956" s="2005"/>
      <c r="K956" s="2010"/>
      <c r="L956" s="2005"/>
      <c r="M956" s="2011"/>
      <c r="N956" s="2004"/>
      <c r="O956" s="2004"/>
      <c r="P956" s="2004"/>
      <c r="Q956" s="2004"/>
      <c r="R956" s="2004"/>
      <c r="S956" s="2004"/>
      <c r="T956" s="2004"/>
      <c r="U956" s="2004"/>
      <c r="V956" s="2004"/>
      <c r="W956" s="2004"/>
      <c r="X956" s="2004"/>
    </row>
    <row r="957" spans="1:24" s="1593" customFormat="1">
      <c r="A957" s="2107"/>
      <c r="B957" s="2023"/>
      <c r="C957" s="2108"/>
      <c r="D957" s="2564"/>
      <c r="E957" s="2017"/>
      <c r="F957" s="2109"/>
      <c r="G957" s="2019"/>
      <c r="H957" s="2110"/>
      <c r="I957" s="2111"/>
      <c r="J957" s="2019"/>
      <c r="K957" s="2021"/>
      <c r="L957" s="2019"/>
      <c r="M957" s="2022"/>
      <c r="N957" s="2023"/>
      <c r="O957" s="2023"/>
      <c r="P957" s="2023"/>
      <c r="Q957" s="2023"/>
      <c r="R957" s="2023"/>
      <c r="S957" s="2023"/>
      <c r="T957" s="2023"/>
      <c r="U957" s="2023"/>
      <c r="V957" s="2023"/>
      <c r="W957" s="2023"/>
      <c r="X957" s="2023"/>
    </row>
    <row r="958" spans="1:24" s="1620" customFormat="1">
      <c r="A958" s="2486" t="s">
        <v>2564</v>
      </c>
      <c r="B958" s="2036"/>
      <c r="C958" s="1449" t="s">
        <v>5474</v>
      </c>
      <c r="D958" s="144"/>
      <c r="E958" s="2040"/>
      <c r="F958" s="2126"/>
      <c r="G958" s="2032"/>
      <c r="H958" s="2127"/>
      <c r="I958" s="2128"/>
      <c r="J958" s="2032"/>
      <c r="K958" s="2034"/>
      <c r="L958" s="2032"/>
      <c r="M958" s="2035"/>
      <c r="N958" s="2036"/>
      <c r="O958" s="2036"/>
      <c r="P958" s="2036"/>
      <c r="Q958" s="2036"/>
      <c r="R958" s="2036"/>
      <c r="S958" s="2036"/>
      <c r="T958" s="2036"/>
      <c r="U958" s="2036"/>
      <c r="V958" s="2036"/>
      <c r="W958" s="2036"/>
      <c r="X958" s="2036"/>
    </row>
    <row r="959" spans="1:24" s="1620" customFormat="1">
      <c r="A959" s="1156">
        <v>5405034</v>
      </c>
      <c r="B959" s="2036" t="s">
        <v>2646</v>
      </c>
      <c r="C959" s="2134" t="s">
        <v>5475</v>
      </c>
      <c r="D959" s="144">
        <v>250000</v>
      </c>
      <c r="E959" s="2040"/>
      <c r="F959" s="2126">
        <v>156000</v>
      </c>
      <c r="G959" s="2032"/>
      <c r="H959" s="2127">
        <v>43972</v>
      </c>
      <c r="I959" s="2128" t="s">
        <v>2133</v>
      </c>
      <c r="J959" s="1561" t="s">
        <v>449</v>
      </c>
      <c r="K959" s="2034"/>
      <c r="L959" s="2032" t="s">
        <v>2065</v>
      </c>
      <c r="M959" s="2035">
        <v>44010</v>
      </c>
      <c r="N959" s="2420" t="s">
        <v>728</v>
      </c>
      <c r="O959" s="2036"/>
      <c r="P959" s="2036"/>
      <c r="Q959" s="2036"/>
      <c r="R959" s="2036"/>
      <c r="S959" s="2036"/>
      <c r="T959" s="2036"/>
      <c r="U959" s="2036"/>
      <c r="V959" s="2036"/>
      <c r="W959" s="2036"/>
      <c r="X959" s="2036"/>
    </row>
    <row r="960" spans="1:24" s="1620" customFormat="1">
      <c r="A960" s="2129"/>
      <c r="B960" s="2036"/>
      <c r="C960" s="2134"/>
      <c r="D960" s="144"/>
      <c r="E960" s="2040"/>
      <c r="F960" s="2126"/>
      <c r="G960" s="2032"/>
      <c r="H960" s="2127"/>
      <c r="I960" s="2128"/>
      <c r="J960" s="2032"/>
      <c r="K960" s="2034"/>
      <c r="L960" s="2032"/>
      <c r="M960" s="2035"/>
      <c r="N960" s="2036"/>
      <c r="O960" s="2036"/>
      <c r="P960" s="2036"/>
      <c r="Q960" s="2036"/>
      <c r="R960" s="2036"/>
      <c r="S960" s="2036"/>
      <c r="T960" s="2036"/>
      <c r="U960" s="2036"/>
      <c r="V960" s="2036"/>
      <c r="W960" s="2036"/>
      <c r="X960" s="2036"/>
    </row>
    <row r="961" spans="1:24" s="1620" customFormat="1">
      <c r="A961" s="2129"/>
      <c r="B961" s="1440" t="s">
        <v>5476</v>
      </c>
      <c r="C961" s="2134"/>
      <c r="D961" s="144"/>
      <c r="E961" s="2040"/>
      <c r="F961" s="2126"/>
      <c r="G961" s="2032"/>
      <c r="H961" s="2127"/>
      <c r="I961" s="2128"/>
      <c r="J961" s="2032"/>
      <c r="K961" s="2034"/>
      <c r="L961" s="2032"/>
      <c r="M961" s="2035"/>
      <c r="N961" s="2036"/>
      <c r="O961" s="2036"/>
      <c r="P961" s="2036"/>
      <c r="Q961" s="2036"/>
      <c r="R961" s="2036"/>
      <c r="S961" s="2036"/>
      <c r="T961" s="2036"/>
      <c r="U961" s="2036"/>
      <c r="V961" s="2036"/>
      <c r="W961" s="2036"/>
      <c r="X961" s="2036"/>
    </row>
    <row r="962" spans="1:24" s="1620" customFormat="1">
      <c r="A962" s="2129"/>
      <c r="B962" s="1440" t="s">
        <v>18</v>
      </c>
      <c r="C962" s="2130"/>
      <c r="D962" s="144"/>
      <c r="E962" s="2040"/>
      <c r="F962" s="2126"/>
      <c r="G962" s="2032"/>
      <c r="H962" s="2127"/>
      <c r="I962" s="2128"/>
      <c r="J962" s="2032"/>
      <c r="K962" s="2034"/>
      <c r="L962" s="2032"/>
      <c r="M962" s="2035"/>
      <c r="N962" s="2036"/>
      <c r="O962" s="2036"/>
      <c r="P962" s="2036"/>
      <c r="Q962" s="2036"/>
      <c r="R962" s="2036"/>
      <c r="S962" s="2036"/>
      <c r="T962" s="2036"/>
      <c r="U962" s="2036"/>
      <c r="V962" s="2036"/>
      <c r="W962" s="2036"/>
      <c r="X962" s="2036"/>
    </row>
    <row r="963" spans="1:24" s="1620" customFormat="1">
      <c r="A963" s="2129"/>
      <c r="B963" s="2036"/>
      <c r="C963" s="2130"/>
      <c r="D963" s="144"/>
      <c r="E963" s="2040"/>
      <c r="F963" s="2126"/>
      <c r="G963" s="2032"/>
      <c r="H963" s="2127"/>
      <c r="I963" s="2128"/>
      <c r="J963" s="2032"/>
      <c r="K963" s="2034"/>
      <c r="L963" s="2032"/>
      <c r="M963" s="2035"/>
      <c r="N963" s="2036"/>
      <c r="O963" s="2036"/>
      <c r="P963" s="2036"/>
      <c r="Q963" s="2036"/>
      <c r="R963" s="2036"/>
      <c r="S963" s="2036"/>
      <c r="T963" s="2036"/>
      <c r="U963" s="2036"/>
      <c r="V963" s="2036"/>
      <c r="W963" s="2036"/>
      <c r="X963" s="2036"/>
    </row>
    <row r="964" spans="1:24" s="1592" customFormat="1">
      <c r="A964" s="210" t="s">
        <v>732</v>
      </c>
      <c r="B964" s="216"/>
      <c r="C964" s="217"/>
      <c r="D964" s="144"/>
      <c r="E964" s="2007"/>
      <c r="F964" s="2105"/>
      <c r="G964" s="2005"/>
      <c r="H964" s="2106"/>
      <c r="I964" s="2002"/>
      <c r="J964" s="2005"/>
      <c r="K964" s="2032"/>
      <c r="L964" s="2005"/>
      <c r="M964" s="2011"/>
      <c r="N964" s="2004"/>
      <c r="O964" s="2004"/>
      <c r="P964" s="2004"/>
      <c r="Q964" s="2004"/>
      <c r="R964" s="2004"/>
      <c r="S964" s="2004"/>
      <c r="T964" s="2004"/>
      <c r="U964" s="2004"/>
      <c r="V964" s="2004"/>
      <c r="W964" s="2004"/>
      <c r="X964" s="2004"/>
    </row>
    <row r="965" spans="1:24" s="1592" customFormat="1">
      <c r="A965" s="184"/>
      <c r="B965" s="675" t="s">
        <v>7</v>
      </c>
      <c r="C965" s="684"/>
      <c r="D965" s="144"/>
      <c r="E965" s="2007"/>
      <c r="F965" s="2105"/>
      <c r="G965" s="2005"/>
      <c r="H965" s="2106"/>
      <c r="I965" s="2002"/>
      <c r="J965" s="2005"/>
      <c r="K965" s="2032"/>
      <c r="L965" s="2005"/>
      <c r="M965" s="2011"/>
      <c r="N965" s="2004"/>
      <c r="O965" s="2004"/>
      <c r="P965" s="2004"/>
      <c r="Q965" s="2004"/>
      <c r="R965" s="2004"/>
      <c r="S965" s="2004"/>
      <c r="T965" s="2004"/>
      <c r="U965" s="2004"/>
      <c r="V965" s="2004"/>
      <c r="W965" s="2004"/>
      <c r="X965" s="2004"/>
    </row>
    <row r="966" spans="1:24" s="1592" customFormat="1">
      <c r="A966" s="184"/>
      <c r="B966" s="216"/>
      <c r="C966" s="217"/>
      <c r="D966" s="144"/>
      <c r="E966" s="2007"/>
      <c r="F966" s="2105"/>
      <c r="G966" s="2005"/>
      <c r="H966" s="2106"/>
      <c r="I966" s="2002"/>
      <c r="J966" s="2005"/>
      <c r="K966" s="2032"/>
      <c r="L966" s="2005"/>
      <c r="M966" s="2011"/>
      <c r="N966" s="2004"/>
      <c r="O966" s="2004"/>
      <c r="P966" s="2004"/>
      <c r="Q966" s="2004"/>
      <c r="R966" s="2004"/>
      <c r="S966" s="2004"/>
      <c r="T966" s="2004"/>
      <c r="U966" s="2004"/>
      <c r="V966" s="2004"/>
      <c r="W966" s="2004"/>
      <c r="X966" s="2004"/>
    </row>
    <row r="967" spans="1:24" s="1592" customFormat="1">
      <c r="A967" s="184"/>
      <c r="B967" s="244" t="s">
        <v>733</v>
      </c>
      <c r="C967" s="710">
        <f>SUM(D957:D963)+SUM(C964:C966)</f>
        <v>250000</v>
      </c>
      <c r="D967" s="144"/>
      <c r="E967" s="2007"/>
      <c r="F967" s="2105"/>
      <c r="G967" s="2005"/>
      <c r="H967" s="2106"/>
      <c r="I967" s="2002"/>
      <c r="J967" s="2005"/>
      <c r="K967" s="2032"/>
      <c r="L967" s="2005"/>
      <c r="M967" s="2011"/>
      <c r="N967" s="2004"/>
      <c r="O967" s="2004"/>
      <c r="P967" s="2004"/>
      <c r="Q967" s="2004"/>
      <c r="R967" s="2004"/>
      <c r="S967" s="2004"/>
      <c r="T967" s="2004"/>
      <c r="U967" s="2004"/>
      <c r="V967" s="2004"/>
      <c r="W967" s="2004"/>
      <c r="X967" s="2004"/>
    </row>
    <row r="968" spans="1:24" s="1592" customFormat="1">
      <c r="A968" s="1996"/>
      <c r="B968" s="2004"/>
      <c r="C968" s="2104"/>
      <c r="D968" s="144"/>
      <c r="E968" s="2007"/>
      <c r="F968" s="2105"/>
      <c r="G968" s="2005"/>
      <c r="H968" s="2106"/>
      <c r="I968" s="2002"/>
      <c r="J968" s="2005"/>
      <c r="K968" s="2010"/>
      <c r="L968" s="2005"/>
      <c r="M968" s="2011"/>
      <c r="N968" s="2004"/>
      <c r="O968" s="2004"/>
      <c r="P968" s="2004"/>
      <c r="Q968" s="2004"/>
      <c r="R968" s="2004"/>
      <c r="S968" s="2004"/>
      <c r="T968" s="2004"/>
      <c r="U968" s="2004"/>
      <c r="V968" s="2004"/>
      <c r="W968" s="2004"/>
      <c r="X968" s="2004"/>
    </row>
    <row r="969" spans="1:24" s="1593" customFormat="1">
      <c r="A969" s="2107"/>
      <c r="B969" s="2023"/>
      <c r="C969" s="2108"/>
      <c r="D969" s="2564"/>
      <c r="E969" s="2017"/>
      <c r="F969" s="2109"/>
      <c r="G969" s="2019"/>
      <c r="H969" s="2110"/>
      <c r="I969" s="2111"/>
      <c r="J969" s="2019"/>
      <c r="K969" s="2021"/>
      <c r="L969" s="2019"/>
      <c r="M969" s="2022"/>
      <c r="N969" s="2023"/>
      <c r="O969" s="2023"/>
      <c r="P969" s="2023"/>
      <c r="Q969" s="2023"/>
      <c r="R969" s="2023"/>
      <c r="S969" s="2023"/>
      <c r="T969" s="2023"/>
      <c r="U969" s="2023"/>
      <c r="V969" s="2023"/>
      <c r="W969" s="2023"/>
      <c r="X969" s="2023"/>
    </row>
    <row r="970" spans="1:24" s="1620" customFormat="1">
      <c r="A970" s="2486" t="s">
        <v>5477</v>
      </c>
      <c r="B970" s="2036"/>
      <c r="C970" s="1449" t="s">
        <v>5478</v>
      </c>
      <c r="D970" s="144"/>
      <c r="E970" s="2040"/>
      <c r="F970" s="2126"/>
      <c r="G970" s="2032"/>
      <c r="H970" s="2127"/>
      <c r="I970" s="2128"/>
      <c r="J970" s="2032"/>
      <c r="K970" s="2034"/>
      <c r="L970" s="2032"/>
      <c r="M970" s="2035"/>
      <c r="N970" s="2036"/>
      <c r="O970" s="2036"/>
      <c r="P970" s="2036"/>
      <c r="Q970" s="2036"/>
      <c r="R970" s="2036"/>
      <c r="S970" s="2036"/>
      <c r="T970" s="2036"/>
      <c r="U970" s="2036"/>
      <c r="V970" s="2036"/>
      <c r="W970" s="2036"/>
      <c r="X970" s="2036"/>
    </row>
    <row r="971" spans="1:24" s="1620" customFormat="1">
      <c r="A971" s="1156">
        <v>5405023</v>
      </c>
      <c r="B971" s="2036" t="s">
        <v>5479</v>
      </c>
      <c r="C971" s="2134" t="s">
        <v>5480</v>
      </c>
      <c r="D971" s="144">
        <v>430000</v>
      </c>
      <c r="E971" s="2040"/>
      <c r="F971" s="2126">
        <v>300000</v>
      </c>
      <c r="G971" s="2032"/>
      <c r="H971" s="2127">
        <v>43966</v>
      </c>
      <c r="I971" s="2128" t="s">
        <v>262</v>
      </c>
      <c r="J971" s="2032"/>
      <c r="K971" s="2034"/>
      <c r="L971" s="2032" t="s">
        <v>67</v>
      </c>
      <c r="M971" s="2035">
        <v>44009</v>
      </c>
      <c r="N971" s="2420" t="s">
        <v>728</v>
      </c>
      <c r="O971" s="2074" t="s">
        <v>5481</v>
      </c>
      <c r="P971" s="2036"/>
      <c r="Q971" s="2036"/>
      <c r="R971" s="2036"/>
      <c r="S971" s="2036"/>
      <c r="T971" s="2036"/>
      <c r="U971" s="2036"/>
      <c r="V971" s="2036"/>
      <c r="W971" s="2036"/>
      <c r="X971" s="2036"/>
    </row>
    <row r="972" spans="1:24" s="1620" customFormat="1">
      <c r="A972" s="2129"/>
      <c r="B972" s="2036"/>
      <c r="C972" s="2130"/>
      <c r="D972" s="144"/>
      <c r="E972" s="2040"/>
      <c r="F972" s="2126"/>
      <c r="G972" s="2032"/>
      <c r="H972" s="2127"/>
      <c r="I972" s="2128"/>
      <c r="J972" s="2032"/>
      <c r="K972" s="2034"/>
      <c r="L972" s="2032"/>
      <c r="M972" s="2035"/>
      <c r="N972" s="2036"/>
      <c r="O972" s="2036"/>
      <c r="P972" s="2036"/>
      <c r="Q972" s="2036"/>
      <c r="R972" s="2036"/>
      <c r="S972" s="2036"/>
      <c r="T972" s="2036"/>
      <c r="U972" s="2036"/>
      <c r="V972" s="2036"/>
      <c r="W972" s="2036"/>
      <c r="X972" s="2036"/>
    </row>
    <row r="973" spans="1:24" s="1620" customFormat="1">
      <c r="A973" s="2129"/>
      <c r="B973" s="1440" t="s">
        <v>5476</v>
      </c>
      <c r="C973" s="2130"/>
      <c r="D973" s="144"/>
      <c r="E973" s="2040"/>
      <c r="F973" s="2126"/>
      <c r="G973" s="2032"/>
      <c r="H973" s="2127"/>
      <c r="I973" s="2128"/>
      <c r="J973" s="2032"/>
      <c r="K973" s="2034"/>
      <c r="L973" s="2032"/>
      <c r="M973" s="2035"/>
      <c r="N973" s="2036"/>
      <c r="O973" s="2036"/>
      <c r="P973" s="2036"/>
      <c r="Q973" s="2036"/>
      <c r="R973" s="2036"/>
      <c r="S973" s="2036"/>
      <c r="T973" s="2036"/>
      <c r="U973" s="2036"/>
      <c r="V973" s="2036"/>
      <c r="W973" s="2036"/>
      <c r="X973" s="2036"/>
    </row>
    <row r="974" spans="1:24" s="1620" customFormat="1">
      <c r="A974" s="2129"/>
      <c r="B974" s="1440" t="s">
        <v>375</v>
      </c>
      <c r="C974" s="2130"/>
      <c r="D974" s="144"/>
      <c r="E974" s="2040"/>
      <c r="F974" s="2126"/>
      <c r="G974" s="2032"/>
      <c r="H974" s="2127"/>
      <c r="I974" s="2128"/>
      <c r="J974" s="2032"/>
      <c r="K974" s="2034"/>
      <c r="L974" s="2032"/>
      <c r="M974" s="2035"/>
      <c r="N974" s="2036"/>
      <c r="O974" s="2036"/>
      <c r="P974" s="2036"/>
      <c r="Q974" s="2036"/>
      <c r="R974" s="2036"/>
      <c r="S974" s="2036"/>
      <c r="T974" s="2036"/>
      <c r="U974" s="2036"/>
      <c r="V974" s="2036"/>
      <c r="W974" s="2036"/>
      <c r="X974" s="2036"/>
    </row>
    <row r="975" spans="1:24" s="1620" customFormat="1">
      <c r="A975" s="2129"/>
      <c r="B975" s="2036"/>
      <c r="C975" s="2130"/>
      <c r="D975" s="144"/>
      <c r="E975" s="2040"/>
      <c r="F975" s="2126"/>
      <c r="G975" s="2032"/>
      <c r="H975" s="2127"/>
      <c r="I975" s="2128"/>
      <c r="J975" s="2032"/>
      <c r="K975" s="2034"/>
      <c r="L975" s="2032"/>
      <c r="M975" s="2035"/>
      <c r="N975" s="2036"/>
      <c r="O975" s="2036"/>
      <c r="P975" s="2036"/>
      <c r="Q975" s="2036"/>
      <c r="R975" s="2036"/>
      <c r="S975" s="2036"/>
      <c r="T975" s="2036"/>
      <c r="U975" s="2036"/>
      <c r="V975" s="2036"/>
      <c r="W975" s="2036"/>
      <c r="X975" s="2036"/>
    </row>
    <row r="976" spans="1:24" s="1620" customFormat="1">
      <c r="A976" s="2129"/>
      <c r="B976" s="2036"/>
      <c r="C976" s="2130"/>
      <c r="D976" s="144"/>
      <c r="E976" s="2040"/>
      <c r="F976" s="2126"/>
      <c r="G976" s="2032"/>
      <c r="H976" s="2127"/>
      <c r="I976" s="2128"/>
      <c r="J976" s="2032"/>
      <c r="K976" s="2034"/>
      <c r="L976" s="2032"/>
      <c r="M976" s="2035"/>
      <c r="N976" s="2036"/>
      <c r="O976" s="2036"/>
      <c r="P976" s="2036"/>
      <c r="Q976" s="2036"/>
      <c r="R976" s="2036"/>
      <c r="S976" s="2036"/>
      <c r="T976" s="2036"/>
      <c r="U976" s="2036"/>
      <c r="V976" s="2036"/>
      <c r="W976" s="2036"/>
      <c r="X976" s="2036"/>
    </row>
    <row r="977" spans="1:24" s="1592" customFormat="1">
      <c r="A977" s="210" t="s">
        <v>732</v>
      </c>
      <c r="B977" s="216"/>
      <c r="C977" s="217"/>
      <c r="D977" s="144"/>
      <c r="E977" s="2007"/>
      <c r="F977" s="2105"/>
      <c r="G977" s="2005"/>
      <c r="H977" s="2106"/>
      <c r="I977" s="2002"/>
      <c r="J977" s="2005"/>
      <c r="K977" s="2032"/>
      <c r="L977" s="2005"/>
      <c r="M977" s="2011"/>
      <c r="N977" s="2004"/>
      <c r="O977" s="2004"/>
      <c r="P977" s="2004"/>
      <c r="Q977" s="2004"/>
      <c r="R977" s="2004"/>
      <c r="S977" s="2004"/>
      <c r="T977" s="2004"/>
      <c r="U977" s="2004"/>
      <c r="V977" s="2004"/>
      <c r="W977" s="2004"/>
      <c r="X977" s="2004"/>
    </row>
    <row r="978" spans="1:24" s="1592" customFormat="1">
      <c r="A978" s="184"/>
      <c r="B978" s="675" t="s">
        <v>7</v>
      </c>
      <c r="C978" s="684"/>
      <c r="D978" s="144"/>
      <c r="E978" s="2007"/>
      <c r="F978" s="2105"/>
      <c r="G978" s="2005"/>
      <c r="H978" s="2106"/>
      <c r="I978" s="2002"/>
      <c r="J978" s="2005"/>
      <c r="K978" s="2032"/>
      <c r="L978" s="2005"/>
      <c r="M978" s="2011"/>
      <c r="N978" s="2004"/>
      <c r="O978" s="2004"/>
      <c r="P978" s="2004"/>
      <c r="Q978" s="2004"/>
      <c r="R978" s="2004"/>
      <c r="S978" s="2004"/>
      <c r="T978" s="2004"/>
      <c r="U978" s="2004"/>
      <c r="V978" s="2004"/>
      <c r="W978" s="2004"/>
      <c r="X978" s="2004"/>
    </row>
    <row r="979" spans="1:24" s="1592" customFormat="1">
      <c r="A979" s="184"/>
      <c r="B979" s="216"/>
      <c r="C979" s="217"/>
      <c r="D979" s="144"/>
      <c r="E979" s="2007"/>
      <c r="F979" s="2105"/>
      <c r="G979" s="2005"/>
      <c r="H979" s="2106"/>
      <c r="I979" s="2002"/>
      <c r="J979" s="2005"/>
      <c r="K979" s="2032"/>
      <c r="L979" s="2005"/>
      <c r="M979" s="2011"/>
      <c r="N979" s="2004"/>
      <c r="O979" s="2004"/>
      <c r="P979" s="2004"/>
      <c r="Q979" s="2004"/>
      <c r="R979" s="2004"/>
      <c r="S979" s="2004"/>
      <c r="T979" s="2004"/>
      <c r="U979" s="2004"/>
      <c r="V979" s="2004"/>
      <c r="W979" s="2004"/>
      <c r="X979" s="2004"/>
    </row>
    <row r="980" spans="1:24" s="1592" customFormat="1">
      <c r="A980" s="184"/>
      <c r="B980" s="244" t="s">
        <v>733</v>
      </c>
      <c r="C980" s="710">
        <f>SUM(D969:D976)+SUM(C977:C979)</f>
        <v>430000</v>
      </c>
      <c r="D980" s="144"/>
      <c r="E980" s="2007"/>
      <c r="F980" s="2105"/>
      <c r="G980" s="2005"/>
      <c r="H980" s="2106"/>
      <c r="I980" s="2002"/>
      <c r="J980" s="2005"/>
      <c r="K980" s="2032"/>
      <c r="L980" s="2005"/>
      <c r="M980" s="2011"/>
      <c r="N980" s="2004"/>
      <c r="O980" s="2004"/>
      <c r="P980" s="2004"/>
      <c r="Q980" s="2004"/>
      <c r="R980" s="2004"/>
      <c r="S980" s="2004"/>
      <c r="T980" s="2004"/>
      <c r="U980" s="2004"/>
      <c r="V980" s="2004"/>
      <c r="W980" s="2004"/>
      <c r="X980" s="2004"/>
    </row>
    <row r="981" spans="1:24" s="1592" customFormat="1">
      <c r="A981" s="1996"/>
      <c r="B981" s="2004"/>
      <c r="C981" s="2104"/>
      <c r="D981" s="144"/>
      <c r="E981" s="2007"/>
      <c r="F981" s="2105"/>
      <c r="G981" s="2005"/>
      <c r="H981" s="2106"/>
      <c r="I981" s="2002"/>
      <c r="J981" s="2005"/>
      <c r="K981" s="2010"/>
      <c r="L981" s="2005"/>
      <c r="M981" s="2011"/>
      <c r="N981" s="2004"/>
      <c r="O981" s="2004"/>
      <c r="P981" s="2004"/>
      <c r="Q981" s="2004"/>
      <c r="R981" s="2004"/>
      <c r="S981" s="2004"/>
      <c r="T981" s="2004"/>
      <c r="U981" s="2004"/>
      <c r="V981" s="2004"/>
      <c r="W981" s="2004"/>
      <c r="X981" s="2004"/>
    </row>
    <row r="982" spans="1:24" s="1593" customFormat="1">
      <c r="A982" s="2107"/>
      <c r="B982" s="2023"/>
      <c r="C982" s="2108"/>
      <c r="D982" s="2564"/>
      <c r="E982" s="2017"/>
      <c r="F982" s="2109"/>
      <c r="G982" s="2019"/>
      <c r="H982" s="2110"/>
      <c r="I982" s="2111"/>
      <c r="J982" s="2019"/>
      <c r="K982" s="2021"/>
      <c r="L982" s="2019"/>
      <c r="M982" s="2022"/>
      <c r="N982" s="2023"/>
      <c r="O982" s="2023"/>
      <c r="P982" s="2023"/>
      <c r="Q982" s="2023"/>
      <c r="R982" s="2023"/>
      <c r="S982" s="2023"/>
      <c r="T982" s="2023"/>
      <c r="U982" s="2023"/>
      <c r="V982" s="2023"/>
      <c r="W982" s="2023"/>
      <c r="X982" s="2023"/>
    </row>
    <row r="983" spans="1:24" s="1620" customFormat="1">
      <c r="A983" s="2486" t="s">
        <v>5482</v>
      </c>
      <c r="B983" s="2036"/>
      <c r="C983" s="2488" t="s">
        <v>5483</v>
      </c>
      <c r="D983" s="144"/>
      <c r="E983" s="2040"/>
      <c r="F983" s="2126"/>
      <c r="G983" s="2032"/>
      <c r="H983" s="2127"/>
      <c r="I983" s="2128"/>
      <c r="J983" s="2032"/>
      <c r="K983" s="2034"/>
      <c r="L983" s="2032"/>
      <c r="M983" s="2035"/>
      <c r="N983" s="2036"/>
      <c r="O983" s="2036"/>
      <c r="P983" s="2036"/>
      <c r="Q983" s="2036"/>
      <c r="R983" s="2036"/>
      <c r="S983" s="2036"/>
      <c r="T983" s="2036"/>
      <c r="U983" s="2036"/>
      <c r="V983" s="2036"/>
      <c r="W983" s="2036"/>
      <c r="X983" s="2036"/>
    </row>
    <row r="984" spans="1:24" s="1620" customFormat="1">
      <c r="A984" s="1156">
        <v>5407001</v>
      </c>
      <c r="B984" s="2036" t="s">
        <v>780</v>
      </c>
      <c r="C984" s="2130" t="s">
        <v>5484</v>
      </c>
      <c r="D984" s="144">
        <v>630000</v>
      </c>
      <c r="E984" s="2040"/>
      <c r="F984" s="2126">
        <v>502000</v>
      </c>
      <c r="G984" s="2032" t="s">
        <v>98</v>
      </c>
      <c r="H984" s="2127">
        <v>44013</v>
      </c>
      <c r="I984" s="2128" t="s">
        <v>821</v>
      </c>
      <c r="J984" s="2032"/>
      <c r="K984" s="2034"/>
      <c r="L984" s="2070" t="s">
        <v>41</v>
      </c>
      <c r="M984" s="2035">
        <v>44030</v>
      </c>
      <c r="N984" s="2420" t="s">
        <v>728</v>
      </c>
      <c r="O984" s="2036"/>
      <c r="P984" s="2036"/>
      <c r="Q984" s="2036"/>
      <c r="R984" s="2036"/>
      <c r="S984" s="2036"/>
      <c r="T984" s="2036"/>
      <c r="U984" s="2036"/>
      <c r="V984" s="2036"/>
      <c r="W984" s="2036"/>
      <c r="X984" s="2036"/>
    </row>
    <row r="985" spans="1:24" s="1620" customFormat="1">
      <c r="A985" s="1156">
        <v>5407009</v>
      </c>
      <c r="B985" s="2074" t="s">
        <v>5485</v>
      </c>
      <c r="C985" s="2130" t="s">
        <v>5486</v>
      </c>
      <c r="D985" s="1487">
        <v>710000</v>
      </c>
      <c r="E985" s="2040"/>
      <c r="F985" s="2126">
        <v>565000</v>
      </c>
      <c r="G985" s="2032" t="s">
        <v>98</v>
      </c>
      <c r="H985" s="2127">
        <v>44013</v>
      </c>
      <c r="I985" s="2128" t="s">
        <v>386</v>
      </c>
      <c r="J985" s="2032"/>
      <c r="K985" s="2034"/>
      <c r="L985" s="2070" t="s">
        <v>41</v>
      </c>
      <c r="M985" s="2035">
        <v>44030</v>
      </c>
      <c r="N985" s="2420" t="s">
        <v>728</v>
      </c>
      <c r="O985" s="2036"/>
      <c r="P985" s="2036"/>
      <c r="Q985" s="2036"/>
      <c r="R985" s="2036"/>
      <c r="S985" s="2036"/>
      <c r="T985" s="2036"/>
      <c r="U985" s="2036"/>
      <c r="V985" s="2036"/>
      <c r="W985" s="2036"/>
      <c r="X985" s="2036"/>
    </row>
    <row r="986" spans="1:24" s="1620" customFormat="1">
      <c r="A986" s="1156"/>
      <c r="B986" s="2074"/>
      <c r="C986" s="2130"/>
      <c r="D986" s="1487"/>
      <c r="E986" s="2040"/>
      <c r="F986" s="2126"/>
      <c r="G986" s="2032"/>
      <c r="H986" s="2127"/>
      <c r="I986" s="2128"/>
      <c r="J986" s="2032"/>
      <c r="K986" s="2034"/>
      <c r="L986" s="2070"/>
      <c r="M986" s="2035"/>
      <c r="N986" s="2074"/>
      <c r="O986" s="2036"/>
      <c r="P986" s="2036"/>
      <c r="Q986" s="2036"/>
      <c r="R986" s="2036"/>
      <c r="S986" s="2036"/>
      <c r="T986" s="2036"/>
      <c r="U986" s="2036"/>
      <c r="V986" s="2036"/>
      <c r="W986" s="2036"/>
      <c r="X986" s="2036"/>
    </row>
    <row r="987" spans="1:24">
      <c r="A987" s="2005"/>
      <c r="B987" s="2004"/>
      <c r="C987" s="2004"/>
      <c r="D987" s="2178"/>
      <c r="E987" s="2007"/>
      <c r="F987" s="2005"/>
      <c r="G987" s="2005"/>
      <c r="H987" s="2106"/>
      <c r="I987" s="2005"/>
      <c r="J987" s="2005"/>
      <c r="K987" s="2010"/>
      <c r="L987" s="2005"/>
      <c r="M987" s="2011"/>
      <c r="N987" s="2042"/>
      <c r="O987" s="2004"/>
      <c r="P987" s="2004"/>
      <c r="Q987" s="2004"/>
      <c r="R987" s="2004"/>
      <c r="S987" s="2004"/>
      <c r="T987" s="2004"/>
      <c r="U987" s="2004"/>
      <c r="V987" s="2004"/>
      <c r="W987" s="2004"/>
      <c r="X987" s="2004"/>
    </row>
    <row r="988" spans="1:24" s="1620" customFormat="1" ht="15">
      <c r="A988" s="1725" t="s">
        <v>5083</v>
      </c>
      <c r="B988" s="2503"/>
      <c r="C988" s="2134"/>
      <c r="D988" s="144"/>
      <c r="E988" s="2040"/>
      <c r="F988" s="671" t="s">
        <v>2216</v>
      </c>
      <c r="G988" s="672"/>
      <c r="H988" s="2196"/>
      <c r="I988" s="670" t="s">
        <v>1016</v>
      </c>
      <c r="J988" s="2032"/>
      <c r="K988" s="2034"/>
      <c r="L988" s="2032"/>
      <c r="M988" s="1156"/>
      <c r="N988" s="2074"/>
      <c r="O988" s="2036"/>
      <c r="P988" s="2036"/>
      <c r="Q988" s="2036"/>
      <c r="R988" s="2036"/>
      <c r="S988" s="2036"/>
      <c r="T988" s="2036"/>
      <c r="U988" s="2036"/>
      <c r="V988" s="2036"/>
      <c r="W988" s="2036"/>
      <c r="X988" s="2036"/>
    </row>
    <row r="989" spans="1:24" s="1620" customFormat="1">
      <c r="A989" s="1544" t="s">
        <v>5487</v>
      </c>
      <c r="B989" s="2074" t="s">
        <v>5488</v>
      </c>
      <c r="C989" s="2134"/>
      <c r="D989" s="144">
        <v>8000</v>
      </c>
      <c r="E989" s="2040"/>
      <c r="F989" s="2126">
        <v>5500</v>
      </c>
      <c r="G989" s="2032"/>
      <c r="H989" s="2127"/>
      <c r="I989" s="2002">
        <f t="shared" ref="I989:I991" si="39">SUM(D989-F989)</f>
        <v>2500</v>
      </c>
      <c r="J989" s="2032"/>
      <c r="K989" s="2034"/>
      <c r="L989" s="2032"/>
      <c r="M989" s="2542">
        <v>44106</v>
      </c>
      <c r="N989" s="2036"/>
      <c r="O989" s="2036"/>
      <c r="P989" s="2036"/>
      <c r="Q989" s="2036"/>
      <c r="R989" s="2036"/>
      <c r="S989" s="2036"/>
      <c r="T989" s="2036"/>
      <c r="U989" s="2036"/>
      <c r="V989" s="2036"/>
      <c r="W989" s="2036"/>
      <c r="X989" s="2036"/>
    </row>
    <row r="990" spans="1:24" s="1620" customFormat="1">
      <c r="A990" s="1544" t="s">
        <v>5489</v>
      </c>
      <c r="B990" s="2074" t="s">
        <v>5490</v>
      </c>
      <c r="C990" s="2130" t="s">
        <v>881</v>
      </c>
      <c r="D990" s="1487">
        <v>85000</v>
      </c>
      <c r="E990" s="2040"/>
      <c r="F990" s="2126">
        <v>66610</v>
      </c>
      <c r="G990" s="2032"/>
      <c r="H990" s="2127"/>
      <c r="I990" s="2002">
        <f t="shared" si="39"/>
        <v>18390</v>
      </c>
      <c r="J990" s="2032"/>
      <c r="K990" s="2034"/>
      <c r="L990" s="2070"/>
      <c r="M990" s="2542">
        <v>44106</v>
      </c>
      <c r="N990" s="2074"/>
      <c r="O990" s="2036"/>
      <c r="P990" s="2036"/>
      <c r="Q990" s="2036"/>
      <c r="R990" s="2036"/>
      <c r="S990" s="2036"/>
      <c r="T990" s="2036"/>
      <c r="U990" s="2036"/>
      <c r="V990" s="2036"/>
      <c r="W990" s="2036"/>
      <c r="X990" s="2036"/>
    </row>
    <row r="991" spans="1:24" s="1620" customFormat="1">
      <c r="A991" s="1544" t="s">
        <v>5491</v>
      </c>
      <c r="B991" s="2036" t="s">
        <v>5492</v>
      </c>
      <c r="C991" s="2130"/>
      <c r="D991" s="1487">
        <v>5500</v>
      </c>
      <c r="E991" s="2040"/>
      <c r="F991" s="2126">
        <v>5500</v>
      </c>
      <c r="G991" s="2032"/>
      <c r="H991" s="2127"/>
      <c r="I991" s="2002">
        <f t="shared" si="39"/>
        <v>0</v>
      </c>
      <c r="J991" s="2032"/>
      <c r="K991" s="2034"/>
      <c r="L991" s="2032"/>
      <c r="M991" s="2542">
        <v>44106</v>
      </c>
      <c r="N991" s="2036"/>
      <c r="O991" s="2036"/>
      <c r="P991" s="2036"/>
      <c r="Q991" s="2036"/>
      <c r="R991" s="2036"/>
      <c r="S991" s="2036"/>
      <c r="T991" s="2036"/>
      <c r="U991" s="2036"/>
      <c r="V991" s="2036"/>
      <c r="W991" s="2036"/>
      <c r="X991" s="2036"/>
    </row>
    <row r="992" spans="1:24" s="1620" customFormat="1">
      <c r="A992" s="2129"/>
      <c r="B992" s="1440" t="s">
        <v>5493</v>
      </c>
      <c r="C992" s="2130"/>
      <c r="D992" s="144"/>
      <c r="E992" s="2040"/>
      <c r="F992" s="2126"/>
      <c r="G992" s="2032"/>
      <c r="H992" s="2127"/>
      <c r="I992" s="2128"/>
      <c r="J992" s="2032"/>
      <c r="K992" s="2034"/>
      <c r="L992" s="2032"/>
      <c r="M992" s="2035"/>
      <c r="N992" s="2036"/>
      <c r="O992" s="2036"/>
      <c r="P992" s="2036"/>
      <c r="Q992" s="2036"/>
      <c r="R992" s="2036"/>
      <c r="S992" s="2036"/>
      <c r="T992" s="2036"/>
      <c r="U992" s="2036"/>
      <c r="V992" s="2036"/>
      <c r="W992" s="2036"/>
      <c r="X992" s="2036"/>
    </row>
    <row r="993" spans="1:24" s="1620" customFormat="1">
      <c r="A993" s="2129"/>
      <c r="B993" s="2036"/>
      <c r="C993" s="2130"/>
      <c r="D993" s="144"/>
      <c r="E993" s="2040"/>
      <c r="F993" s="2126"/>
      <c r="G993" s="2032"/>
      <c r="H993" s="2127"/>
      <c r="I993" s="2128"/>
      <c r="J993" s="2032"/>
      <c r="K993" s="2034"/>
      <c r="L993" s="2032"/>
      <c r="M993" s="2035"/>
      <c r="N993" s="2036"/>
      <c r="O993" s="2036"/>
      <c r="P993" s="2036"/>
      <c r="Q993" s="2036"/>
      <c r="R993" s="2036"/>
      <c r="S993" s="2036"/>
      <c r="T993" s="2036"/>
      <c r="U993" s="2036"/>
      <c r="V993" s="2036"/>
      <c r="W993" s="2036"/>
      <c r="X993" s="2036"/>
    </row>
    <row r="994" spans="1:24" s="1620" customFormat="1">
      <c r="A994" s="2129"/>
      <c r="B994" s="2036"/>
      <c r="C994" s="2130"/>
      <c r="D994" s="144"/>
      <c r="E994" s="2040"/>
      <c r="F994" s="2126"/>
      <c r="G994" s="2032"/>
      <c r="H994" s="2127"/>
      <c r="I994" s="2128"/>
      <c r="J994" s="2032"/>
      <c r="K994" s="2034"/>
      <c r="L994" s="2032"/>
      <c r="M994" s="2035"/>
      <c r="N994" s="2036"/>
      <c r="O994" s="2036"/>
      <c r="P994" s="2036"/>
      <c r="Q994" s="2036"/>
      <c r="R994" s="2036"/>
      <c r="S994" s="2036"/>
      <c r="T994" s="2036"/>
      <c r="U994" s="2036"/>
      <c r="V994" s="2036"/>
      <c r="W994" s="2036"/>
      <c r="X994" s="2036"/>
    </row>
    <row r="995" spans="1:24" s="1620" customFormat="1">
      <c r="A995" s="2129"/>
      <c r="B995" s="1440" t="s">
        <v>5494</v>
      </c>
      <c r="C995" s="2130"/>
      <c r="D995" s="144"/>
      <c r="E995" s="2040"/>
      <c r="F995" s="2126"/>
      <c r="G995" s="2032"/>
      <c r="H995" s="2127"/>
      <c r="I995" s="2128"/>
      <c r="J995" s="2032"/>
      <c r="K995" s="2034"/>
      <c r="L995" s="2032"/>
      <c r="M995" s="2035"/>
      <c r="N995" s="2036"/>
      <c r="O995" s="2036"/>
      <c r="P995" s="2036"/>
      <c r="Q995" s="2036"/>
      <c r="R995" s="2036"/>
      <c r="S995" s="2036"/>
      <c r="T995" s="2036"/>
      <c r="U995" s="2036"/>
      <c r="V995" s="2036"/>
      <c r="W995" s="2036"/>
      <c r="X995" s="2036"/>
    </row>
    <row r="996" spans="1:24" s="1620" customFormat="1">
      <c r="A996" s="2129"/>
      <c r="B996" s="1440" t="s">
        <v>440</v>
      </c>
      <c r="C996" s="2130"/>
      <c r="D996" s="144"/>
      <c r="E996" s="2040"/>
      <c r="F996" s="2126"/>
      <c r="G996" s="2032"/>
      <c r="H996" s="2127"/>
      <c r="I996" s="2128"/>
      <c r="J996" s="2032"/>
      <c r="K996" s="2034"/>
      <c r="L996" s="2032"/>
      <c r="M996" s="2035"/>
      <c r="N996" s="2036"/>
      <c r="O996" s="2036"/>
      <c r="P996" s="2036"/>
      <c r="Q996" s="2036"/>
      <c r="R996" s="2036"/>
      <c r="S996" s="2036"/>
      <c r="T996" s="2036"/>
      <c r="U996" s="2036"/>
      <c r="V996" s="2036"/>
      <c r="W996" s="2036"/>
      <c r="X996" s="2036"/>
    </row>
    <row r="997" spans="1:24" s="1620" customFormat="1">
      <c r="A997" s="2129"/>
      <c r="B997" s="2036"/>
      <c r="C997" s="2130"/>
      <c r="D997" s="144"/>
      <c r="E997" s="2040"/>
      <c r="F997" s="2126"/>
      <c r="G997" s="2032"/>
      <c r="H997" s="2127"/>
      <c r="I997" s="2128"/>
      <c r="J997" s="2032"/>
      <c r="K997" s="2034"/>
      <c r="L997" s="2032"/>
      <c r="M997" s="2035"/>
      <c r="N997" s="2036"/>
      <c r="O997" s="2036"/>
      <c r="P997" s="2036"/>
      <c r="Q997" s="2036"/>
      <c r="R997" s="2036"/>
      <c r="S997" s="2036"/>
      <c r="T997" s="2036"/>
      <c r="U997" s="2036"/>
      <c r="V997" s="2036"/>
      <c r="W997" s="2036"/>
      <c r="X997" s="2036"/>
    </row>
    <row r="998" spans="1:24" s="1620" customFormat="1">
      <c r="A998" s="2129"/>
      <c r="B998" s="2036"/>
      <c r="C998" s="2130"/>
      <c r="D998" s="144"/>
      <c r="E998" s="2040"/>
      <c r="F998" s="2126"/>
      <c r="G998" s="2032"/>
      <c r="H998" s="2127"/>
      <c r="I998" s="2128"/>
      <c r="J998" s="2032"/>
      <c r="K998" s="2034"/>
      <c r="L998" s="2032"/>
      <c r="M998" s="2035"/>
      <c r="N998" s="2036"/>
      <c r="O998" s="2036"/>
      <c r="P998" s="2036"/>
      <c r="Q998" s="2036"/>
      <c r="R998" s="2036"/>
      <c r="S998" s="2036"/>
      <c r="T998" s="2036"/>
      <c r="U998" s="2036"/>
      <c r="V998" s="2036"/>
      <c r="W998" s="2036"/>
      <c r="X998" s="2036"/>
    </row>
    <row r="999" spans="1:24" s="1592" customFormat="1">
      <c r="A999" s="210" t="s">
        <v>732</v>
      </c>
      <c r="B999" s="216"/>
      <c r="C999" s="217"/>
      <c r="D999" s="144"/>
      <c r="E999" s="2007"/>
      <c r="F999" s="2105"/>
      <c r="G999" s="2005"/>
      <c r="H999" s="2106"/>
      <c r="I999" s="2002"/>
      <c r="J999" s="2005"/>
      <c r="K999" s="2032"/>
      <c r="L999" s="2005"/>
      <c r="M999" s="2011"/>
      <c r="N999" s="2004"/>
      <c r="O999" s="2004"/>
      <c r="P999" s="2004"/>
      <c r="Q999" s="2004"/>
      <c r="R999" s="2004"/>
      <c r="S999" s="2004"/>
      <c r="T999" s="2004"/>
      <c r="U999" s="2004"/>
      <c r="V999" s="2004"/>
      <c r="W999" s="2004"/>
      <c r="X999" s="2004"/>
    </row>
    <row r="1000" spans="1:24" s="1592" customFormat="1">
      <c r="A1000" s="184"/>
      <c r="B1000" s="675" t="s">
        <v>7</v>
      </c>
      <c r="C1000" s="684"/>
      <c r="D1000" s="144"/>
      <c r="E1000" s="2007"/>
      <c r="F1000" s="2105"/>
      <c r="G1000" s="2005"/>
      <c r="H1000" s="2106"/>
      <c r="I1000" s="2002"/>
      <c r="J1000" s="2005"/>
      <c r="K1000" s="2032"/>
      <c r="L1000" s="2005"/>
      <c r="M1000" s="2011"/>
      <c r="N1000" s="2004"/>
      <c r="O1000" s="2004"/>
      <c r="P1000" s="2004"/>
      <c r="Q1000" s="2004"/>
      <c r="R1000" s="2004"/>
      <c r="S1000" s="2004"/>
      <c r="T1000" s="2004"/>
      <c r="U1000" s="2004"/>
      <c r="V1000" s="2004"/>
      <c r="W1000" s="2004"/>
      <c r="X1000" s="2004"/>
    </row>
    <row r="1001" spans="1:24" s="1592" customFormat="1">
      <c r="A1001" s="184"/>
      <c r="B1001" s="216"/>
      <c r="C1001" s="217"/>
      <c r="D1001" s="144"/>
      <c r="E1001" s="2007"/>
      <c r="F1001" s="2105"/>
      <c r="G1001" s="2005"/>
      <c r="H1001" s="2106"/>
      <c r="I1001" s="2002"/>
      <c r="J1001" s="2005"/>
      <c r="K1001" s="2032"/>
      <c r="L1001" s="2005"/>
      <c r="M1001" s="2011"/>
      <c r="N1001" s="2004"/>
      <c r="O1001" s="2004"/>
      <c r="P1001" s="2004"/>
      <c r="Q1001" s="2004"/>
      <c r="R1001" s="2004"/>
      <c r="S1001" s="2004"/>
      <c r="T1001" s="2004"/>
      <c r="U1001" s="2004"/>
      <c r="V1001" s="2004"/>
      <c r="W1001" s="2004"/>
      <c r="X1001" s="2004"/>
    </row>
    <row r="1002" spans="1:24" s="1592" customFormat="1">
      <c r="A1002" s="184"/>
      <c r="B1002" s="244" t="s">
        <v>733</v>
      </c>
      <c r="C1002" s="710">
        <f>SUM(D982:D998)+SUM(C999:C1001)</f>
        <v>1438500</v>
      </c>
      <c r="D1002" s="144"/>
      <c r="E1002" s="2007"/>
      <c r="F1002" s="2105"/>
      <c r="G1002" s="2005"/>
      <c r="H1002" s="2106"/>
      <c r="I1002" s="2002"/>
      <c r="J1002" s="2005"/>
      <c r="K1002" s="2032"/>
      <c r="L1002" s="2005"/>
      <c r="M1002" s="2011"/>
      <c r="N1002" s="2004"/>
      <c r="O1002" s="2004"/>
      <c r="P1002" s="2004"/>
      <c r="Q1002" s="2004"/>
      <c r="R1002" s="2004"/>
      <c r="S1002" s="2004"/>
      <c r="T1002" s="2004"/>
      <c r="U1002" s="2004"/>
      <c r="V1002" s="2004"/>
      <c r="W1002" s="2004"/>
      <c r="X1002" s="2004"/>
    </row>
    <row r="1003" spans="1:24" s="1592" customFormat="1">
      <c r="A1003" s="1996"/>
      <c r="B1003" s="2004"/>
      <c r="C1003" s="2104"/>
      <c r="D1003" s="144"/>
      <c r="E1003" s="2007"/>
      <c r="F1003" s="2105"/>
      <c r="G1003" s="2005"/>
      <c r="H1003" s="2106"/>
      <c r="I1003" s="2002"/>
      <c r="J1003" s="2005"/>
      <c r="K1003" s="2010"/>
      <c r="L1003" s="2005"/>
      <c r="M1003" s="2011"/>
      <c r="N1003" s="2004"/>
      <c r="O1003" s="2004"/>
      <c r="P1003" s="2004"/>
      <c r="Q1003" s="2004"/>
      <c r="R1003" s="2004"/>
      <c r="S1003" s="2004"/>
      <c r="T1003" s="2004"/>
      <c r="U1003" s="2004"/>
      <c r="V1003" s="2004"/>
      <c r="W1003" s="2004"/>
      <c r="X1003" s="2004"/>
    </row>
    <row r="1004" spans="1:24" s="1593" customFormat="1">
      <c r="A1004" s="2107"/>
      <c r="B1004" s="2023"/>
      <c r="C1004" s="2108"/>
      <c r="D1004" s="2564"/>
      <c r="E1004" s="2017"/>
      <c r="F1004" s="2109"/>
      <c r="G1004" s="2019"/>
      <c r="H1004" s="2110"/>
      <c r="I1004" s="2111"/>
      <c r="J1004" s="2019"/>
      <c r="K1004" s="2021"/>
      <c r="L1004" s="2019"/>
      <c r="M1004" s="2022"/>
      <c r="N1004" s="2023"/>
      <c r="O1004" s="2023"/>
      <c r="P1004" s="2023"/>
      <c r="Q1004" s="2023"/>
      <c r="R1004" s="2023"/>
      <c r="S1004" s="2023"/>
      <c r="T1004" s="2023"/>
      <c r="U1004" s="2023"/>
      <c r="V1004" s="2023"/>
      <c r="W1004" s="2023"/>
      <c r="X1004" s="2023"/>
    </row>
    <row r="1005" spans="1:24" s="1620" customFormat="1">
      <c r="A1005" s="1646" t="s">
        <v>5495</v>
      </c>
      <c r="B1005" s="2036"/>
      <c r="C1005" s="2488" t="s">
        <v>5496</v>
      </c>
      <c r="D1005" s="144"/>
      <c r="E1005" s="2040"/>
      <c r="F1005" s="2126"/>
      <c r="G1005" s="2032"/>
      <c r="H1005" s="2127"/>
      <c r="I1005" s="2128"/>
      <c r="J1005" s="2032"/>
      <c r="K1005" s="2034"/>
      <c r="L1005" s="2032"/>
      <c r="M1005" s="2035"/>
      <c r="N1005" s="2036"/>
      <c r="O1005" s="2036"/>
      <c r="P1005" s="2036"/>
      <c r="Q1005" s="2036"/>
      <c r="R1005" s="2036"/>
      <c r="S1005" s="2036"/>
      <c r="T1005" s="2036"/>
      <c r="U1005" s="2036"/>
      <c r="V1005" s="2036"/>
      <c r="W1005" s="2036"/>
      <c r="X1005" s="2036"/>
    </row>
    <row r="1006" spans="1:24" s="1620" customFormat="1">
      <c r="A1006" s="2774">
        <v>5410063</v>
      </c>
      <c r="B1006" s="2074" t="s">
        <v>2472</v>
      </c>
      <c r="C1006" s="2134" t="s">
        <v>5497</v>
      </c>
      <c r="D1006" s="144">
        <v>1320000</v>
      </c>
      <c r="E1006" s="2040"/>
      <c r="F1006" s="2126">
        <v>1155000</v>
      </c>
      <c r="G1006" s="2032" t="s">
        <v>98</v>
      </c>
      <c r="H1006" s="2127">
        <v>44132</v>
      </c>
      <c r="I1006" s="2128" t="s">
        <v>821</v>
      </c>
      <c r="J1006" s="2032"/>
      <c r="K1006" s="2034"/>
      <c r="L1006" s="2032" t="s">
        <v>67</v>
      </c>
      <c r="M1006" s="2035"/>
      <c r="N1006" s="2036"/>
      <c r="O1006" s="2036"/>
      <c r="P1006" s="2036"/>
      <c r="Q1006" s="2036"/>
      <c r="R1006" s="2036"/>
      <c r="S1006" s="2036"/>
      <c r="T1006" s="2036"/>
      <c r="U1006" s="2036"/>
      <c r="V1006" s="2036"/>
      <c r="W1006" s="2036"/>
      <c r="X1006" s="2036"/>
    </row>
    <row r="1007" spans="1:24" s="1620" customFormat="1">
      <c r="A1007" s="2129"/>
      <c r="B1007" s="2405" t="s">
        <v>5498</v>
      </c>
      <c r="C1007" s="2130"/>
      <c r="D1007" s="144"/>
      <c r="E1007" s="2040"/>
      <c r="F1007" s="2126"/>
      <c r="G1007" s="2032"/>
      <c r="H1007" s="2127"/>
      <c r="I1007" s="2128"/>
      <c r="J1007" s="2032"/>
      <c r="K1007" s="2034"/>
      <c r="L1007" s="2032"/>
      <c r="M1007" s="2035"/>
      <c r="N1007" s="2036"/>
      <c r="O1007" s="2036"/>
      <c r="P1007" s="2036"/>
      <c r="Q1007" s="2036"/>
      <c r="R1007" s="2036"/>
      <c r="S1007" s="2036"/>
      <c r="T1007" s="2036"/>
      <c r="U1007" s="2036"/>
      <c r="V1007" s="2036"/>
      <c r="W1007" s="2036"/>
      <c r="X1007" s="2036"/>
    </row>
    <row r="1008" spans="1:24" s="1620" customFormat="1">
      <c r="A1008" s="2129"/>
      <c r="B1008" s="2036"/>
      <c r="C1008" s="2130"/>
      <c r="D1008" s="144"/>
      <c r="E1008" s="2040"/>
      <c r="F1008" s="2126"/>
      <c r="G1008" s="2032"/>
      <c r="H1008" s="2127"/>
      <c r="I1008" s="2128"/>
      <c r="J1008" s="2032"/>
      <c r="K1008" s="2034"/>
      <c r="L1008" s="2032"/>
      <c r="M1008" s="2035"/>
      <c r="N1008" s="2036"/>
      <c r="O1008" s="2036"/>
      <c r="P1008" s="2036"/>
      <c r="Q1008" s="2036"/>
      <c r="R1008" s="2036"/>
      <c r="S1008" s="2036"/>
      <c r="T1008" s="2036"/>
      <c r="U1008" s="2036"/>
      <c r="V1008" s="2036"/>
      <c r="W1008" s="2036"/>
      <c r="X1008" s="2036"/>
    </row>
    <row r="1009" spans="1:24" s="1620" customFormat="1">
      <c r="A1009" s="2129"/>
      <c r="B1009" s="2036"/>
      <c r="C1009" s="2130"/>
      <c r="D1009" s="144"/>
      <c r="E1009" s="2040"/>
      <c r="F1009" s="2126"/>
      <c r="G1009" s="2032"/>
      <c r="H1009" s="2127"/>
      <c r="I1009" s="2128"/>
      <c r="J1009" s="2032"/>
      <c r="K1009" s="2034"/>
      <c r="L1009" s="2032"/>
      <c r="M1009" s="2035"/>
      <c r="N1009" s="2036"/>
      <c r="O1009" s="2036"/>
      <c r="P1009" s="2036"/>
      <c r="Q1009" s="2036"/>
      <c r="R1009" s="2036"/>
      <c r="S1009" s="2036"/>
      <c r="T1009" s="2036"/>
      <c r="U1009" s="2036"/>
      <c r="V1009" s="2036"/>
      <c r="W1009" s="2036"/>
      <c r="X1009" s="2036"/>
    </row>
    <row r="1010" spans="1:24" s="1620" customFormat="1">
      <c r="A1010" s="2129"/>
      <c r="B1010" s="2036"/>
      <c r="C1010" s="2130"/>
      <c r="D1010" s="144"/>
      <c r="E1010" s="2040"/>
      <c r="F1010" s="2126"/>
      <c r="G1010" s="2032"/>
      <c r="H1010" s="2127"/>
      <c r="I1010" s="2128"/>
      <c r="J1010" s="2032"/>
      <c r="K1010" s="2034"/>
      <c r="L1010" s="2032"/>
      <c r="M1010" s="2035"/>
      <c r="N1010" s="2036"/>
      <c r="O1010" s="2036"/>
      <c r="P1010" s="2036"/>
      <c r="Q1010" s="2036"/>
      <c r="R1010" s="2036"/>
      <c r="S1010" s="2036"/>
      <c r="T1010" s="2036"/>
      <c r="U1010" s="2036"/>
      <c r="V1010" s="2036"/>
      <c r="W1010" s="2036"/>
      <c r="X1010" s="2036"/>
    </row>
    <row r="1011" spans="1:24" s="1620" customFormat="1">
      <c r="A1011" s="2129"/>
      <c r="B1011" s="2036"/>
      <c r="C1011" s="2130"/>
      <c r="D1011" s="144"/>
      <c r="E1011" s="2040"/>
      <c r="F1011" s="2126"/>
      <c r="G1011" s="2032"/>
      <c r="H1011" s="2127"/>
      <c r="I1011" s="2128"/>
      <c r="J1011" s="2032"/>
      <c r="K1011" s="2034"/>
      <c r="L1011" s="2032"/>
      <c r="M1011" s="2035"/>
      <c r="N1011" s="2036"/>
      <c r="O1011" s="2036"/>
      <c r="P1011" s="2036"/>
      <c r="Q1011" s="2036"/>
      <c r="R1011" s="2036"/>
      <c r="S1011" s="2036"/>
      <c r="T1011" s="2036"/>
      <c r="U1011" s="2036"/>
      <c r="V1011" s="2036"/>
      <c r="W1011" s="2036"/>
      <c r="X1011" s="2036"/>
    </row>
    <row r="1012" spans="1:24" s="1620" customFormat="1">
      <c r="A1012" s="1725">
        <v>44088</v>
      </c>
      <c r="B1012" s="2876" t="s">
        <v>4241</v>
      </c>
      <c r="C1012" s="1091" t="str">
        <f>COUNT(D1013:D1103)&amp;" Counts"</f>
        <v>79 Counts</v>
      </c>
      <c r="D1012" s="144"/>
      <c r="E1012" s="2040"/>
      <c r="F1012" s="671" t="s">
        <v>2216</v>
      </c>
      <c r="G1012" s="672"/>
      <c r="H1012" s="2196"/>
      <c r="I1012" s="670" t="s">
        <v>1016</v>
      </c>
      <c r="J1012" s="2032"/>
      <c r="K1012" s="2034"/>
      <c r="L1012" s="2032"/>
      <c r="M1012" s="2035"/>
      <c r="N1012" s="2036"/>
      <c r="O1012" s="2036"/>
      <c r="P1012" s="2036"/>
      <c r="Q1012" s="2036"/>
      <c r="R1012" s="2036"/>
      <c r="S1012" s="2036"/>
      <c r="T1012" s="2036"/>
      <c r="U1012" s="2036"/>
      <c r="V1012" s="2036"/>
      <c r="W1012" s="2036"/>
      <c r="X1012" s="2036"/>
    </row>
    <row r="1013" spans="1:24" s="1620" customFormat="1">
      <c r="A1013" s="1544" t="s">
        <v>1113</v>
      </c>
      <c r="B1013" s="2036" t="s">
        <v>5499</v>
      </c>
      <c r="C1013" s="2130"/>
      <c r="D1013" s="144">
        <v>54000</v>
      </c>
      <c r="E1013" s="2040"/>
      <c r="F1013" s="2126">
        <v>40400</v>
      </c>
      <c r="G1013" s="2032"/>
      <c r="H1013" s="2127"/>
      <c r="I1013" s="2002">
        <f>SUM(D1013-F1013)</f>
        <v>13600</v>
      </c>
      <c r="J1013" s="2032"/>
      <c r="K1013" s="2034"/>
      <c r="L1013" s="2032"/>
      <c r="M1013" s="2035"/>
      <c r="N1013" s="2036"/>
      <c r="O1013" s="2036"/>
      <c r="P1013" s="2036"/>
      <c r="Q1013" s="2036"/>
      <c r="R1013" s="2036"/>
      <c r="S1013" s="2036"/>
      <c r="T1013" s="2036"/>
      <c r="U1013" s="2036"/>
      <c r="V1013" s="2036"/>
      <c r="W1013" s="2036"/>
      <c r="X1013" s="2036"/>
    </row>
    <row r="1014" spans="1:24" s="1620" customFormat="1">
      <c r="A1014" s="1544" t="s">
        <v>1115</v>
      </c>
      <c r="B1014" s="2036" t="s">
        <v>5500</v>
      </c>
      <c r="C1014" s="2130"/>
      <c r="D1014" s="144">
        <v>63900</v>
      </c>
      <c r="E1014" s="2040"/>
      <c r="F1014" s="2126">
        <v>49400</v>
      </c>
      <c r="G1014" s="2032"/>
      <c r="H1014" s="2127"/>
      <c r="I1014" s="2002">
        <f t="shared" ref="I1014:I1077" si="40">SUM(D1014-F1014)</f>
        <v>14500</v>
      </c>
      <c r="J1014" s="2032"/>
      <c r="K1014" s="2034"/>
      <c r="L1014" s="2032"/>
      <c r="M1014" s="2035"/>
      <c r="N1014" s="2036"/>
      <c r="O1014" s="2036"/>
      <c r="P1014" s="2036"/>
      <c r="Q1014" s="2036"/>
      <c r="R1014" s="2036"/>
      <c r="S1014" s="2036"/>
      <c r="T1014" s="2036"/>
      <c r="U1014" s="2036"/>
      <c r="V1014" s="2036"/>
      <c r="W1014" s="2036"/>
      <c r="X1014" s="2036"/>
    </row>
    <row r="1015" spans="1:24" s="1620" customFormat="1">
      <c r="A1015" s="1544" t="s">
        <v>1117</v>
      </c>
      <c r="B1015" s="2036" t="s">
        <v>5501</v>
      </c>
      <c r="C1015" s="2130"/>
      <c r="D1015" s="144">
        <v>23070</v>
      </c>
      <c r="E1015" s="2040"/>
      <c r="F1015" s="2126">
        <v>19450</v>
      </c>
      <c r="G1015" s="2032"/>
      <c r="H1015" s="2127"/>
      <c r="I1015" s="2002">
        <f t="shared" si="40"/>
        <v>3620</v>
      </c>
      <c r="J1015" s="2032"/>
      <c r="K1015" s="2034"/>
      <c r="L1015" s="2032"/>
      <c r="M1015" s="2035"/>
      <c r="N1015" s="2036"/>
      <c r="O1015" s="2036"/>
      <c r="P1015" s="2036"/>
      <c r="Q1015" s="2036"/>
      <c r="R1015" s="2036"/>
      <c r="S1015" s="2036"/>
      <c r="T1015" s="2036"/>
      <c r="U1015" s="2036"/>
      <c r="V1015" s="2036"/>
      <c r="W1015" s="2036"/>
      <c r="X1015" s="2036"/>
    </row>
    <row r="1016" spans="1:24" s="1620" customFormat="1">
      <c r="A1016" s="1544" t="s">
        <v>1119</v>
      </c>
      <c r="B1016" s="2036" t="s">
        <v>5502</v>
      </c>
      <c r="C1016" s="2130"/>
      <c r="D1016" s="144">
        <v>11700</v>
      </c>
      <c r="E1016" s="2040"/>
      <c r="F1016" s="2126">
        <v>8800</v>
      </c>
      <c r="G1016" s="2032"/>
      <c r="H1016" s="2127"/>
      <c r="I1016" s="2002">
        <f t="shared" si="40"/>
        <v>2900</v>
      </c>
      <c r="J1016" s="2032"/>
      <c r="K1016" s="2034"/>
      <c r="L1016" s="2032"/>
      <c r="M1016" s="2035"/>
      <c r="N1016" s="2036"/>
      <c r="O1016" s="2036"/>
      <c r="P1016" s="2036"/>
      <c r="Q1016" s="2036"/>
      <c r="R1016" s="2036"/>
      <c r="S1016" s="2036"/>
      <c r="T1016" s="2036"/>
      <c r="U1016" s="2036"/>
      <c r="V1016" s="2036"/>
      <c r="W1016" s="2036"/>
      <c r="X1016" s="2036"/>
    </row>
    <row r="1017" spans="1:24" s="1620" customFormat="1">
      <c r="A1017" s="1544" t="s">
        <v>1121</v>
      </c>
      <c r="B1017" s="2036" t="s">
        <v>5503</v>
      </c>
      <c r="C1017" s="2130"/>
      <c r="D1017" s="144">
        <v>17260</v>
      </c>
      <c r="E1017" s="2040"/>
      <c r="F1017" s="2126">
        <v>13860</v>
      </c>
      <c r="G1017" s="2032"/>
      <c r="H1017" s="2127"/>
      <c r="I1017" s="2002">
        <f t="shared" si="40"/>
        <v>3400</v>
      </c>
      <c r="J1017" s="2032"/>
      <c r="K1017" s="2034"/>
      <c r="L1017" s="2032"/>
      <c r="M1017" s="2035"/>
      <c r="N1017" s="2036"/>
      <c r="O1017" s="2036"/>
      <c r="P1017" s="2036"/>
      <c r="Q1017" s="2036"/>
      <c r="R1017" s="2036"/>
      <c r="S1017" s="2036"/>
      <c r="T1017" s="2036"/>
      <c r="U1017" s="2036"/>
      <c r="V1017" s="2036"/>
      <c r="W1017" s="2036"/>
      <c r="X1017" s="2036"/>
    </row>
    <row r="1018" spans="1:24" s="1620" customFormat="1">
      <c r="A1018" s="1544" t="s">
        <v>1123</v>
      </c>
      <c r="B1018" s="2036" t="s">
        <v>5504</v>
      </c>
      <c r="C1018" s="2130"/>
      <c r="D1018" s="144">
        <v>11720</v>
      </c>
      <c r="E1018" s="2040"/>
      <c r="F1018" s="2126">
        <v>8700</v>
      </c>
      <c r="G1018" s="2032"/>
      <c r="H1018" s="2127"/>
      <c r="I1018" s="2002">
        <f t="shared" si="40"/>
        <v>3020</v>
      </c>
      <c r="J1018" s="2032"/>
      <c r="K1018" s="2034"/>
      <c r="L1018" s="2032"/>
      <c r="M1018" s="2035"/>
      <c r="N1018" s="2036"/>
      <c r="O1018" s="2036"/>
      <c r="P1018" s="2036"/>
      <c r="Q1018" s="2036"/>
      <c r="R1018" s="2036"/>
      <c r="S1018" s="2036"/>
      <c r="T1018" s="2036"/>
      <c r="U1018" s="2036"/>
      <c r="V1018" s="2036"/>
      <c r="W1018" s="2036"/>
      <c r="X1018" s="2036"/>
    </row>
    <row r="1019" spans="1:24" s="1620" customFormat="1">
      <c r="A1019" s="1544" t="s">
        <v>1125</v>
      </c>
      <c r="B1019" s="2036" t="s">
        <v>5505</v>
      </c>
      <c r="C1019" s="2130"/>
      <c r="D1019" s="144">
        <v>51000</v>
      </c>
      <c r="E1019" s="2040"/>
      <c r="F1019" s="2126">
        <v>38000</v>
      </c>
      <c r="G1019" s="2032"/>
      <c r="H1019" s="2127"/>
      <c r="I1019" s="2002">
        <f t="shared" si="40"/>
        <v>13000</v>
      </c>
      <c r="J1019" s="2032"/>
      <c r="K1019" s="2034"/>
      <c r="L1019" s="2032"/>
      <c r="M1019" s="2035"/>
      <c r="N1019" s="2036"/>
      <c r="O1019" s="2036"/>
      <c r="P1019" s="2036"/>
      <c r="Q1019" s="2036"/>
      <c r="R1019" s="2036"/>
      <c r="S1019" s="2036"/>
      <c r="T1019" s="2036"/>
      <c r="U1019" s="2036"/>
      <c r="V1019" s="2036"/>
      <c r="W1019" s="2036"/>
      <c r="X1019" s="2036"/>
    </row>
    <row r="1020" spans="1:24" s="1620" customFormat="1">
      <c r="A1020" s="1544" t="s">
        <v>1127</v>
      </c>
      <c r="B1020" s="2036" t="s">
        <v>5506</v>
      </c>
      <c r="C1020" s="2130"/>
      <c r="D1020" s="144">
        <v>11450</v>
      </c>
      <c r="E1020" s="2040"/>
      <c r="F1020" s="2126">
        <v>8300</v>
      </c>
      <c r="G1020" s="2032"/>
      <c r="H1020" s="2127"/>
      <c r="I1020" s="2002">
        <f t="shared" si="40"/>
        <v>3150</v>
      </c>
      <c r="J1020" s="2032"/>
      <c r="K1020" s="2034"/>
      <c r="L1020" s="2032"/>
      <c r="M1020" s="2035"/>
      <c r="N1020" s="2036"/>
      <c r="O1020" s="2036"/>
      <c r="P1020" s="2036"/>
      <c r="Q1020" s="2036"/>
      <c r="R1020" s="2036"/>
      <c r="S1020" s="2036"/>
      <c r="T1020" s="2036"/>
      <c r="U1020" s="2036"/>
      <c r="V1020" s="2036"/>
      <c r="W1020" s="2036"/>
      <c r="X1020" s="2036"/>
    </row>
    <row r="1021" spans="1:24" s="1620" customFormat="1">
      <c r="A1021" s="1544" t="s">
        <v>1129</v>
      </c>
      <c r="B1021" s="2036" t="s">
        <v>5507</v>
      </c>
      <c r="C1021" s="2130"/>
      <c r="D1021" s="144">
        <v>11450</v>
      </c>
      <c r="E1021" s="2040"/>
      <c r="F1021" s="2126">
        <v>8300</v>
      </c>
      <c r="G1021" s="2032"/>
      <c r="H1021" s="2127"/>
      <c r="I1021" s="2002">
        <f t="shared" si="40"/>
        <v>3150</v>
      </c>
      <c r="J1021" s="2032"/>
      <c r="K1021" s="2034"/>
      <c r="L1021" s="2032"/>
      <c r="M1021" s="2035"/>
      <c r="N1021" s="2036"/>
      <c r="O1021" s="2036"/>
      <c r="P1021" s="2036"/>
      <c r="Q1021" s="2036"/>
      <c r="R1021" s="2036"/>
      <c r="S1021" s="2036"/>
      <c r="T1021" s="2036"/>
      <c r="U1021" s="2036"/>
      <c r="V1021" s="2036"/>
      <c r="W1021" s="2036"/>
      <c r="X1021" s="2036"/>
    </row>
    <row r="1022" spans="1:24" s="1620" customFormat="1">
      <c r="A1022" s="1544" t="s">
        <v>1131</v>
      </c>
      <c r="B1022" s="2036" t="s">
        <v>5508</v>
      </c>
      <c r="C1022" s="2130"/>
      <c r="D1022" s="144">
        <v>9610</v>
      </c>
      <c r="E1022" s="2040"/>
      <c r="F1022" s="2126">
        <v>6660</v>
      </c>
      <c r="G1022" s="2032"/>
      <c r="H1022" s="2127"/>
      <c r="I1022" s="2002">
        <f t="shared" si="40"/>
        <v>2950</v>
      </c>
      <c r="J1022" s="2032"/>
      <c r="K1022" s="2034"/>
      <c r="L1022" s="2032"/>
      <c r="M1022" s="2035"/>
      <c r="N1022" s="2036"/>
      <c r="O1022" s="2036"/>
      <c r="P1022" s="2036"/>
      <c r="Q1022" s="2036"/>
      <c r="R1022" s="2036"/>
      <c r="S1022" s="2036"/>
      <c r="T1022" s="2036"/>
      <c r="U1022" s="2036"/>
      <c r="V1022" s="2036"/>
      <c r="W1022" s="2036"/>
      <c r="X1022" s="2036"/>
    </row>
    <row r="1023" spans="1:24" s="1620" customFormat="1">
      <c r="A1023" s="1544" t="s">
        <v>5509</v>
      </c>
      <c r="B1023" s="2036" t="s">
        <v>5510</v>
      </c>
      <c r="C1023" s="2130"/>
      <c r="D1023" s="144">
        <v>11230</v>
      </c>
      <c r="E1023" s="2040"/>
      <c r="F1023" s="2126">
        <v>8100</v>
      </c>
      <c r="G1023" s="2032"/>
      <c r="H1023" s="2127"/>
      <c r="I1023" s="2002">
        <f t="shared" si="40"/>
        <v>3130</v>
      </c>
      <c r="J1023" s="2032"/>
      <c r="K1023" s="2034"/>
      <c r="L1023" s="2032"/>
      <c r="M1023" s="2035"/>
      <c r="N1023" s="2036"/>
      <c r="O1023" s="2036"/>
      <c r="P1023" s="2036"/>
      <c r="Q1023" s="2036"/>
      <c r="R1023" s="2036"/>
      <c r="S1023" s="2036"/>
      <c r="T1023" s="2036"/>
      <c r="U1023" s="2036"/>
      <c r="V1023" s="2036"/>
      <c r="W1023" s="2036"/>
      <c r="X1023" s="2036"/>
    </row>
    <row r="1024" spans="1:24" s="1620" customFormat="1">
      <c r="A1024" s="1544" t="s">
        <v>5511</v>
      </c>
      <c r="B1024" s="2036" t="s">
        <v>5512</v>
      </c>
      <c r="C1024" s="2130"/>
      <c r="D1024" s="144">
        <v>11300</v>
      </c>
      <c r="E1024" s="2040"/>
      <c r="F1024" s="2126">
        <v>8150</v>
      </c>
      <c r="G1024" s="2032"/>
      <c r="H1024" s="2127"/>
      <c r="I1024" s="2002">
        <f t="shared" si="40"/>
        <v>3150</v>
      </c>
      <c r="J1024" s="2032"/>
      <c r="K1024" s="2034"/>
      <c r="L1024" s="2032"/>
      <c r="M1024" s="2035"/>
      <c r="N1024" s="2036"/>
      <c r="O1024" s="2036"/>
      <c r="P1024" s="2036"/>
      <c r="Q1024" s="2036"/>
      <c r="R1024" s="2036"/>
      <c r="S1024" s="2036"/>
      <c r="T1024" s="2036"/>
      <c r="U1024" s="2036"/>
      <c r="V1024" s="2036"/>
      <c r="W1024" s="2036"/>
      <c r="X1024" s="2036"/>
    </row>
    <row r="1025" spans="1:24" s="1620" customFormat="1">
      <c r="A1025" s="1544" t="s">
        <v>5513</v>
      </c>
      <c r="B1025" s="2036" t="s">
        <v>5514</v>
      </c>
      <c r="C1025" s="2130"/>
      <c r="D1025" s="144">
        <v>13170</v>
      </c>
      <c r="E1025" s="2040"/>
      <c r="F1025" s="2126">
        <v>9900</v>
      </c>
      <c r="G1025" s="2032"/>
      <c r="H1025" s="2127"/>
      <c r="I1025" s="2002">
        <f t="shared" si="40"/>
        <v>3270</v>
      </c>
      <c r="J1025" s="2032"/>
      <c r="K1025" s="2034"/>
      <c r="L1025" s="2032"/>
      <c r="M1025" s="2035"/>
      <c r="N1025" s="2036"/>
      <c r="O1025" s="2036"/>
      <c r="P1025" s="2036"/>
      <c r="Q1025" s="2036"/>
      <c r="R1025" s="2036"/>
      <c r="S1025" s="2036"/>
      <c r="T1025" s="2036"/>
      <c r="U1025" s="2036"/>
      <c r="V1025" s="2036"/>
      <c r="W1025" s="2036"/>
      <c r="X1025" s="2036"/>
    </row>
    <row r="1026" spans="1:24" s="1620" customFormat="1">
      <c r="A1026" s="1544" t="s">
        <v>5515</v>
      </c>
      <c r="B1026" s="2036" t="s">
        <v>5516</v>
      </c>
      <c r="C1026" s="2130"/>
      <c r="D1026" s="144">
        <v>14890</v>
      </c>
      <c r="E1026" s="2040"/>
      <c r="F1026" s="2126">
        <v>11400</v>
      </c>
      <c r="G1026" s="2032"/>
      <c r="H1026" s="2127"/>
      <c r="I1026" s="2002">
        <f t="shared" si="40"/>
        <v>3490</v>
      </c>
      <c r="J1026" s="2032"/>
      <c r="K1026" s="2034"/>
      <c r="L1026" s="2032"/>
      <c r="M1026" s="2035"/>
      <c r="N1026" s="2036"/>
      <c r="O1026" s="2036"/>
      <c r="P1026" s="2036"/>
      <c r="Q1026" s="2036"/>
      <c r="R1026" s="2036"/>
      <c r="S1026" s="2036"/>
      <c r="T1026" s="2036"/>
      <c r="U1026" s="2036"/>
      <c r="V1026" s="2036"/>
      <c r="W1026" s="2036"/>
      <c r="X1026" s="2036"/>
    </row>
    <row r="1027" spans="1:24" s="1620" customFormat="1">
      <c r="A1027" s="1544" t="s">
        <v>5517</v>
      </c>
      <c r="B1027" s="2036" t="s">
        <v>5518</v>
      </c>
      <c r="C1027" s="2130"/>
      <c r="D1027" s="144">
        <v>13170</v>
      </c>
      <c r="E1027" s="2040"/>
      <c r="F1027" s="2126">
        <v>9900</v>
      </c>
      <c r="G1027" s="2032"/>
      <c r="H1027" s="2127"/>
      <c r="I1027" s="2002">
        <f t="shared" si="40"/>
        <v>3270</v>
      </c>
      <c r="J1027" s="2032"/>
      <c r="K1027" s="2034"/>
      <c r="L1027" s="2032"/>
      <c r="M1027" s="2035"/>
      <c r="N1027" s="2036"/>
      <c r="O1027" s="2036"/>
      <c r="P1027" s="2036"/>
      <c r="Q1027" s="2036"/>
      <c r="R1027" s="2036"/>
      <c r="S1027" s="2036"/>
      <c r="T1027" s="2036"/>
      <c r="U1027" s="2036"/>
      <c r="V1027" s="2036"/>
      <c r="W1027" s="2036"/>
      <c r="X1027" s="2036"/>
    </row>
    <row r="1028" spans="1:24" s="1620" customFormat="1">
      <c r="A1028" s="1544" t="s">
        <v>5519</v>
      </c>
      <c r="B1028" s="2036" t="s">
        <v>5520</v>
      </c>
      <c r="C1028" s="2130"/>
      <c r="D1028" s="144">
        <v>8500</v>
      </c>
      <c r="E1028" s="2040"/>
      <c r="F1028" s="2126">
        <v>5500</v>
      </c>
      <c r="G1028" s="2032"/>
      <c r="H1028" s="2127"/>
      <c r="I1028" s="2002">
        <f t="shared" si="40"/>
        <v>3000</v>
      </c>
      <c r="J1028" s="2032"/>
      <c r="K1028" s="2034"/>
      <c r="L1028" s="2032"/>
      <c r="M1028" s="2035"/>
      <c r="N1028" s="2036"/>
      <c r="O1028" s="2036"/>
      <c r="P1028" s="2036"/>
      <c r="Q1028" s="2036"/>
      <c r="R1028" s="2036"/>
      <c r="S1028" s="2036"/>
      <c r="T1028" s="2036"/>
      <c r="U1028" s="2036"/>
      <c r="V1028" s="2036"/>
      <c r="W1028" s="2036"/>
      <c r="X1028" s="2036"/>
    </row>
    <row r="1029" spans="1:24" s="1620" customFormat="1">
      <c r="A1029" s="1544" t="s">
        <v>5521</v>
      </c>
      <c r="B1029" s="2036" t="s">
        <v>5522</v>
      </c>
      <c r="C1029" s="2130"/>
      <c r="D1029" s="144">
        <v>8500</v>
      </c>
      <c r="E1029" s="2040"/>
      <c r="F1029" s="2126">
        <v>5500</v>
      </c>
      <c r="G1029" s="2032"/>
      <c r="H1029" s="2127"/>
      <c r="I1029" s="2002">
        <f t="shared" si="40"/>
        <v>3000</v>
      </c>
      <c r="J1029" s="2032"/>
      <c r="K1029" s="2034"/>
      <c r="L1029" s="2032"/>
      <c r="M1029" s="2035"/>
      <c r="N1029" s="2036"/>
      <c r="O1029" s="2036"/>
      <c r="P1029" s="2036"/>
      <c r="Q1029" s="2036"/>
      <c r="R1029" s="2036"/>
      <c r="S1029" s="2036"/>
      <c r="T1029" s="2036"/>
      <c r="U1029" s="2036"/>
      <c r="V1029" s="2036"/>
      <c r="W1029" s="2036"/>
      <c r="X1029" s="2036"/>
    </row>
    <row r="1030" spans="1:24" s="1620" customFormat="1">
      <c r="A1030" s="1544" t="s">
        <v>5523</v>
      </c>
      <c r="B1030" s="2036" t="s">
        <v>5524</v>
      </c>
      <c r="C1030" s="2130"/>
      <c r="D1030" s="144">
        <v>10640</v>
      </c>
      <c r="E1030" s="2040"/>
      <c r="F1030" s="2126">
        <v>7540</v>
      </c>
      <c r="G1030" s="2032"/>
      <c r="H1030" s="2127"/>
      <c r="I1030" s="2002">
        <f t="shared" si="40"/>
        <v>3100</v>
      </c>
      <c r="J1030" s="2032"/>
      <c r="K1030" s="2034"/>
      <c r="L1030" s="2032"/>
      <c r="M1030" s="2035"/>
      <c r="N1030" s="2036"/>
      <c r="O1030" s="2036"/>
      <c r="P1030" s="2036"/>
      <c r="Q1030" s="2036"/>
      <c r="R1030" s="2036"/>
      <c r="S1030" s="2036"/>
      <c r="T1030" s="2036"/>
      <c r="U1030" s="2036"/>
      <c r="V1030" s="2036"/>
      <c r="W1030" s="2036"/>
      <c r="X1030" s="2036"/>
    </row>
    <row r="1031" spans="1:24" s="1620" customFormat="1">
      <c r="A1031" s="1544" t="s">
        <v>5525</v>
      </c>
      <c r="B1031" s="2036" t="s">
        <v>5526</v>
      </c>
      <c r="C1031" s="2130"/>
      <c r="D1031" s="144">
        <v>12850</v>
      </c>
      <c r="E1031" s="2040"/>
      <c r="F1031" s="2126">
        <v>9480</v>
      </c>
      <c r="G1031" s="2032"/>
      <c r="H1031" s="2127"/>
      <c r="I1031" s="2002">
        <f t="shared" si="40"/>
        <v>3370</v>
      </c>
      <c r="J1031" s="2032"/>
      <c r="K1031" s="2034"/>
      <c r="L1031" s="2032"/>
      <c r="M1031" s="2035"/>
      <c r="N1031" s="2036"/>
      <c r="O1031" s="2036"/>
      <c r="P1031" s="2036"/>
      <c r="Q1031" s="2036"/>
      <c r="R1031" s="2036"/>
      <c r="S1031" s="2036"/>
      <c r="T1031" s="2036"/>
      <c r="U1031" s="2036"/>
      <c r="V1031" s="2036"/>
      <c r="W1031" s="2036"/>
      <c r="X1031" s="2036"/>
    </row>
    <row r="1032" spans="1:24" s="1620" customFormat="1">
      <c r="A1032" s="1544" t="s">
        <v>5527</v>
      </c>
      <c r="B1032" s="2036" t="s">
        <v>5528</v>
      </c>
      <c r="C1032" s="2130"/>
      <c r="D1032" s="144">
        <v>10750</v>
      </c>
      <c r="E1032" s="2040"/>
      <c r="F1032" s="2126">
        <v>7580</v>
      </c>
      <c r="G1032" s="2032"/>
      <c r="H1032" s="2127"/>
      <c r="I1032" s="2002">
        <f t="shared" si="40"/>
        <v>3170</v>
      </c>
      <c r="J1032" s="2032"/>
      <c r="K1032" s="2034"/>
      <c r="L1032" s="2032"/>
      <c r="M1032" s="2035"/>
      <c r="N1032" s="2036"/>
      <c r="O1032" s="2036"/>
      <c r="P1032" s="2036"/>
      <c r="Q1032" s="2036"/>
      <c r="R1032" s="2036"/>
      <c r="S1032" s="2036"/>
      <c r="T1032" s="2036"/>
      <c r="U1032" s="2036"/>
      <c r="V1032" s="2036"/>
      <c r="W1032" s="2036"/>
      <c r="X1032" s="2036"/>
    </row>
    <row r="1033" spans="1:24" s="1620" customFormat="1">
      <c r="A1033" s="1544" t="s">
        <v>5529</v>
      </c>
      <c r="B1033" s="2036" t="s">
        <v>5530</v>
      </c>
      <c r="C1033" s="2130"/>
      <c r="D1033" s="144">
        <v>10750</v>
      </c>
      <c r="E1033" s="2040"/>
      <c r="F1033" s="2126">
        <v>7580</v>
      </c>
      <c r="G1033" s="2032"/>
      <c r="H1033" s="2127"/>
      <c r="I1033" s="2002">
        <f t="shared" si="40"/>
        <v>3170</v>
      </c>
      <c r="J1033" s="2032"/>
      <c r="K1033" s="2034"/>
      <c r="L1033" s="2032"/>
      <c r="M1033" s="2035"/>
      <c r="N1033" s="2036"/>
      <c r="O1033" s="2036"/>
      <c r="P1033" s="2036"/>
      <c r="Q1033" s="2036"/>
      <c r="R1033" s="2036"/>
      <c r="S1033" s="2036"/>
      <c r="T1033" s="2036"/>
      <c r="U1033" s="2036"/>
      <c r="V1033" s="2036"/>
      <c r="W1033" s="2036"/>
      <c r="X1033" s="2036"/>
    </row>
    <row r="1034" spans="1:24" s="1620" customFormat="1">
      <c r="A1034" s="1544" t="s">
        <v>5531</v>
      </c>
      <c r="B1034" s="2036" t="s">
        <v>5532</v>
      </c>
      <c r="C1034" s="2130"/>
      <c r="D1034" s="144">
        <v>11060</v>
      </c>
      <c r="E1034" s="2040"/>
      <c r="F1034" s="2126">
        <v>7900</v>
      </c>
      <c r="G1034" s="2032"/>
      <c r="H1034" s="2127"/>
      <c r="I1034" s="2002">
        <f t="shared" si="40"/>
        <v>3160</v>
      </c>
      <c r="J1034" s="2032"/>
      <c r="K1034" s="2034"/>
      <c r="L1034" s="2032"/>
      <c r="M1034" s="2035"/>
      <c r="N1034" s="2036"/>
      <c r="O1034" s="2036"/>
      <c r="P1034" s="2036"/>
      <c r="Q1034" s="2036"/>
      <c r="R1034" s="2036"/>
      <c r="S1034" s="2036"/>
      <c r="T1034" s="2036"/>
      <c r="U1034" s="2036"/>
      <c r="V1034" s="2036"/>
      <c r="W1034" s="2036"/>
      <c r="X1034" s="2036"/>
    </row>
    <row r="1035" spans="1:24" s="1620" customFormat="1">
      <c r="A1035" s="1544" t="s">
        <v>5533</v>
      </c>
      <c r="B1035" s="2036" t="s">
        <v>5534</v>
      </c>
      <c r="C1035" s="2130"/>
      <c r="D1035" s="144">
        <v>78400</v>
      </c>
      <c r="E1035" s="2040"/>
      <c r="F1035" s="2126">
        <v>62582</v>
      </c>
      <c r="G1035" s="2032"/>
      <c r="H1035" s="2127"/>
      <c r="I1035" s="2002">
        <f t="shared" si="40"/>
        <v>15818</v>
      </c>
      <c r="J1035" s="2032"/>
      <c r="K1035" s="2034"/>
      <c r="L1035" s="2032"/>
      <c r="M1035" s="2035"/>
      <c r="N1035" s="2036"/>
      <c r="O1035" s="2036"/>
      <c r="P1035" s="2036"/>
      <c r="Q1035" s="2036"/>
      <c r="R1035" s="2036"/>
      <c r="S1035" s="2036"/>
      <c r="T1035" s="2036"/>
      <c r="U1035" s="2036"/>
      <c r="V1035" s="2036"/>
      <c r="W1035" s="2036"/>
      <c r="X1035" s="2036"/>
    </row>
    <row r="1036" spans="1:24" s="1620" customFormat="1">
      <c r="A1036" s="1544" t="s">
        <v>5535</v>
      </c>
      <c r="B1036" s="2036" t="s">
        <v>5536</v>
      </c>
      <c r="C1036" s="2130"/>
      <c r="D1036" s="144">
        <v>70401</v>
      </c>
      <c r="E1036" s="2040"/>
      <c r="F1036" s="2126">
        <v>55310</v>
      </c>
      <c r="G1036" s="2032"/>
      <c r="H1036" s="2127"/>
      <c r="I1036" s="2002">
        <f t="shared" si="40"/>
        <v>15091</v>
      </c>
      <c r="J1036" s="2032"/>
      <c r="K1036" s="2034"/>
      <c r="L1036" s="2032"/>
      <c r="M1036" s="2035"/>
      <c r="N1036" s="2036"/>
      <c r="O1036" s="2036"/>
      <c r="P1036" s="2036"/>
      <c r="Q1036" s="2036"/>
      <c r="R1036" s="2036"/>
      <c r="S1036" s="2036"/>
      <c r="T1036" s="2036"/>
      <c r="U1036" s="2036"/>
      <c r="V1036" s="2036"/>
      <c r="W1036" s="2036"/>
      <c r="X1036" s="2036"/>
    </row>
    <row r="1037" spans="1:24" s="1620" customFormat="1">
      <c r="A1037" s="1544" t="s">
        <v>5537</v>
      </c>
      <c r="B1037" s="2036" t="s">
        <v>5538</v>
      </c>
      <c r="C1037" s="2130"/>
      <c r="D1037" s="144">
        <v>51300</v>
      </c>
      <c r="E1037" s="2040"/>
      <c r="F1037" s="2126">
        <v>37800</v>
      </c>
      <c r="G1037" s="2032"/>
      <c r="H1037" s="2127"/>
      <c r="I1037" s="2002">
        <f t="shared" si="40"/>
        <v>13500</v>
      </c>
      <c r="J1037" s="2032"/>
      <c r="K1037" s="2034"/>
      <c r="L1037" s="2032"/>
      <c r="M1037" s="2035"/>
      <c r="N1037" s="2036"/>
      <c r="O1037" s="2036"/>
      <c r="P1037" s="2036"/>
      <c r="Q1037" s="2036"/>
      <c r="R1037" s="2036"/>
      <c r="S1037" s="2036"/>
      <c r="T1037" s="2036"/>
      <c r="U1037" s="2036"/>
      <c r="V1037" s="2036"/>
      <c r="W1037" s="2036"/>
      <c r="X1037" s="2036"/>
    </row>
    <row r="1038" spans="1:24" s="1620" customFormat="1">
      <c r="A1038" s="1544" t="s">
        <v>5539</v>
      </c>
      <c r="B1038" s="2036" t="s">
        <v>5540</v>
      </c>
      <c r="C1038" s="2130"/>
      <c r="D1038" s="144">
        <v>70000</v>
      </c>
      <c r="E1038" s="2040"/>
      <c r="F1038" s="2126">
        <v>55000</v>
      </c>
      <c r="G1038" s="2032"/>
      <c r="H1038" s="2127"/>
      <c r="I1038" s="2002">
        <f t="shared" si="40"/>
        <v>15000</v>
      </c>
      <c r="J1038" s="2032"/>
      <c r="K1038" s="2034"/>
      <c r="L1038" s="2032"/>
      <c r="M1038" s="2035"/>
      <c r="N1038" s="2036"/>
      <c r="O1038" s="2036"/>
      <c r="P1038" s="2036"/>
      <c r="Q1038" s="2036"/>
      <c r="R1038" s="2036"/>
      <c r="S1038" s="2036"/>
      <c r="T1038" s="2036"/>
      <c r="U1038" s="2036"/>
      <c r="V1038" s="2036"/>
      <c r="W1038" s="2036"/>
      <c r="X1038" s="2036"/>
    </row>
    <row r="1039" spans="1:24" s="1620" customFormat="1">
      <c r="A1039" s="1544" t="s">
        <v>5541</v>
      </c>
      <c r="B1039" s="2036" t="s">
        <v>5542</v>
      </c>
      <c r="C1039" s="2130"/>
      <c r="D1039" s="144">
        <v>65550</v>
      </c>
      <c r="E1039" s="2040"/>
      <c r="F1039" s="2126">
        <v>51000</v>
      </c>
      <c r="G1039" s="2032"/>
      <c r="H1039" s="2127"/>
      <c r="I1039" s="2002">
        <f t="shared" si="40"/>
        <v>14550</v>
      </c>
      <c r="J1039" s="2032"/>
      <c r="K1039" s="2034"/>
      <c r="L1039" s="2032"/>
      <c r="M1039" s="2035"/>
      <c r="N1039" s="2036"/>
      <c r="O1039" s="2036"/>
      <c r="P1039" s="2036"/>
      <c r="Q1039" s="2036"/>
      <c r="R1039" s="2036"/>
      <c r="S1039" s="2036"/>
      <c r="T1039" s="2036"/>
      <c r="U1039" s="2036"/>
      <c r="V1039" s="2036"/>
      <c r="W1039" s="2036"/>
      <c r="X1039" s="2036"/>
    </row>
    <row r="1040" spans="1:24" s="1620" customFormat="1">
      <c r="A1040" s="1544" t="s">
        <v>5543</v>
      </c>
      <c r="B1040" s="2036" t="s">
        <v>5544</v>
      </c>
      <c r="C1040" s="2130"/>
      <c r="D1040" s="144">
        <v>28100</v>
      </c>
      <c r="E1040" s="2040"/>
      <c r="F1040" s="2126">
        <v>23900</v>
      </c>
      <c r="G1040" s="2032"/>
      <c r="H1040" s="2127"/>
      <c r="I1040" s="2002">
        <f t="shared" si="40"/>
        <v>4200</v>
      </c>
      <c r="J1040" s="2032"/>
      <c r="K1040" s="2034"/>
      <c r="L1040" s="2032"/>
      <c r="M1040" s="2035"/>
      <c r="N1040" s="2036"/>
      <c r="O1040" s="2036"/>
      <c r="P1040" s="2036"/>
      <c r="Q1040" s="2036"/>
      <c r="R1040" s="2036"/>
      <c r="S1040" s="2036"/>
      <c r="T1040" s="2036"/>
      <c r="U1040" s="2036"/>
      <c r="V1040" s="2036"/>
      <c r="W1040" s="2036"/>
      <c r="X1040" s="2036"/>
    </row>
    <row r="1041" spans="1:24" s="1620" customFormat="1">
      <c r="A1041" s="1544" t="s">
        <v>5545</v>
      </c>
      <c r="B1041" s="2036" t="s">
        <v>5546</v>
      </c>
      <c r="C1041" s="2130"/>
      <c r="D1041" s="144">
        <v>11510</v>
      </c>
      <c r="E1041" s="2040"/>
      <c r="F1041" s="2126">
        <v>8290</v>
      </c>
      <c r="G1041" s="2032"/>
      <c r="H1041" s="2127"/>
      <c r="I1041" s="2002">
        <f t="shared" si="40"/>
        <v>3220</v>
      </c>
      <c r="J1041" s="2032"/>
      <c r="K1041" s="2034"/>
      <c r="L1041" s="2032"/>
      <c r="M1041" s="2035"/>
      <c r="N1041" s="2036"/>
      <c r="O1041" s="2036"/>
      <c r="P1041" s="2036"/>
      <c r="Q1041" s="2036"/>
      <c r="R1041" s="2036"/>
      <c r="S1041" s="2036"/>
      <c r="T1041" s="2036"/>
      <c r="U1041" s="2036"/>
      <c r="V1041" s="2036"/>
      <c r="W1041" s="2036"/>
      <c r="X1041" s="2036"/>
    </row>
    <row r="1042" spans="1:24" s="1620" customFormat="1">
      <c r="A1042" s="1544" t="s">
        <v>5547</v>
      </c>
      <c r="B1042" s="2036" t="s">
        <v>5548</v>
      </c>
      <c r="C1042" s="2130"/>
      <c r="D1042" s="144">
        <v>26900</v>
      </c>
      <c r="E1042" s="2040"/>
      <c r="F1042" s="2126">
        <v>22600</v>
      </c>
      <c r="G1042" s="2032"/>
      <c r="H1042" s="2127"/>
      <c r="I1042" s="2002">
        <f t="shared" si="40"/>
        <v>4300</v>
      </c>
      <c r="J1042" s="2032"/>
      <c r="K1042" s="2034"/>
      <c r="L1042" s="2032"/>
      <c r="M1042" s="2035"/>
      <c r="N1042" s="2036"/>
      <c r="O1042" s="2036"/>
      <c r="P1042" s="2036"/>
      <c r="Q1042" s="2036"/>
      <c r="R1042" s="2036"/>
      <c r="S1042" s="2036"/>
      <c r="T1042" s="2036"/>
      <c r="U1042" s="2036"/>
      <c r="V1042" s="2036"/>
      <c r="W1042" s="2036"/>
      <c r="X1042" s="2036"/>
    </row>
    <row r="1043" spans="1:24" s="1620" customFormat="1">
      <c r="A1043" s="2133"/>
      <c r="B1043" s="2036"/>
      <c r="C1043" s="2130"/>
      <c r="D1043" s="144"/>
      <c r="E1043" s="2040"/>
      <c r="F1043" s="2126"/>
      <c r="G1043" s="2032"/>
      <c r="H1043" s="2127"/>
      <c r="I1043" s="2002"/>
      <c r="J1043" s="2032"/>
      <c r="K1043" s="2034"/>
      <c r="L1043" s="2032"/>
      <c r="M1043" s="2035"/>
      <c r="N1043" s="2036"/>
      <c r="O1043" s="2036"/>
      <c r="P1043" s="2036"/>
      <c r="Q1043" s="2036"/>
      <c r="R1043" s="2036"/>
      <c r="S1043" s="2036"/>
      <c r="T1043" s="2036"/>
      <c r="U1043" s="2036"/>
      <c r="V1043" s="2036"/>
      <c r="W1043" s="2036"/>
      <c r="X1043" s="2036"/>
    </row>
    <row r="1044" spans="1:24" s="1620" customFormat="1">
      <c r="A1044" s="1725">
        <v>44091</v>
      </c>
      <c r="B1044" s="2036"/>
      <c r="C1044" s="2130"/>
      <c r="D1044" s="144"/>
      <c r="E1044" s="2040"/>
      <c r="F1044" s="2126"/>
      <c r="G1044" s="2032"/>
      <c r="H1044" s="2127"/>
      <c r="I1044" s="2002"/>
      <c r="J1044" s="2032"/>
      <c r="K1044" s="2034"/>
      <c r="L1044" s="2032"/>
      <c r="M1044" s="2035"/>
      <c r="N1044" s="2036"/>
      <c r="O1044" s="2036"/>
      <c r="P1044" s="2036"/>
      <c r="Q1044" s="2036"/>
      <c r="R1044" s="2036"/>
      <c r="S1044" s="2036"/>
      <c r="T1044" s="2036"/>
      <c r="U1044" s="2036"/>
      <c r="V1044" s="2036"/>
      <c r="W1044" s="2036"/>
      <c r="X1044" s="2036"/>
    </row>
    <row r="1045" spans="1:24" s="1620" customFormat="1">
      <c r="A1045" s="1544" t="s">
        <v>5549</v>
      </c>
      <c r="B1045" s="2036" t="s">
        <v>5550</v>
      </c>
      <c r="C1045" s="2130"/>
      <c r="D1045" s="144">
        <v>11355</v>
      </c>
      <c r="E1045" s="2040"/>
      <c r="F1045" s="2126">
        <v>8155</v>
      </c>
      <c r="G1045" s="2032"/>
      <c r="H1045" s="2127"/>
      <c r="I1045" s="2002">
        <f t="shared" si="40"/>
        <v>3200</v>
      </c>
      <c r="J1045" s="2032"/>
      <c r="K1045" s="2034"/>
      <c r="L1045" s="2032"/>
      <c r="M1045" s="2035"/>
      <c r="N1045" s="2036"/>
      <c r="O1045" s="2036"/>
      <c r="P1045" s="2036"/>
      <c r="Q1045" s="2036"/>
      <c r="R1045" s="2036"/>
      <c r="S1045" s="2036"/>
      <c r="T1045" s="2036"/>
      <c r="U1045" s="2036"/>
      <c r="V1045" s="2036"/>
      <c r="W1045" s="2036"/>
      <c r="X1045" s="2036"/>
    </row>
    <row r="1046" spans="1:24" s="1620" customFormat="1">
      <c r="A1046" s="1544" t="s">
        <v>5551</v>
      </c>
      <c r="B1046" s="2036" t="s">
        <v>5552</v>
      </c>
      <c r="C1046" s="2130"/>
      <c r="D1046" s="144">
        <v>48000</v>
      </c>
      <c r="E1046" s="2040"/>
      <c r="F1046" s="2126">
        <v>35000</v>
      </c>
      <c r="G1046" s="2032"/>
      <c r="H1046" s="2127"/>
      <c r="I1046" s="2002">
        <f t="shared" si="40"/>
        <v>13000</v>
      </c>
      <c r="J1046" s="2032"/>
      <c r="K1046" s="2034"/>
      <c r="L1046" s="2032"/>
      <c r="M1046" s="2035"/>
      <c r="N1046" s="2036"/>
      <c r="O1046" s="2036"/>
      <c r="P1046" s="2036"/>
      <c r="Q1046" s="2036"/>
      <c r="R1046" s="2036"/>
      <c r="S1046" s="2036"/>
      <c r="T1046" s="2036"/>
      <c r="U1046" s="2036"/>
      <c r="V1046" s="2036"/>
      <c r="W1046" s="2036"/>
      <c r="X1046" s="2036"/>
    </row>
    <row r="1047" spans="1:24" s="1620" customFormat="1">
      <c r="A1047" s="1544" t="s">
        <v>5553</v>
      </c>
      <c r="B1047" s="2036" t="s">
        <v>5554</v>
      </c>
      <c r="C1047" s="2130"/>
      <c r="D1047" s="144">
        <v>52020</v>
      </c>
      <c r="E1047" s="2040"/>
      <c r="F1047" s="2126">
        <v>38780</v>
      </c>
      <c r="G1047" s="2032"/>
      <c r="H1047" s="2127"/>
      <c r="I1047" s="2002">
        <f t="shared" si="40"/>
        <v>13240</v>
      </c>
      <c r="J1047" s="2032"/>
      <c r="K1047" s="2034"/>
      <c r="L1047" s="2032"/>
      <c r="M1047" s="2035"/>
      <c r="N1047" s="2036"/>
      <c r="O1047" s="2036"/>
      <c r="P1047" s="2036"/>
      <c r="Q1047" s="2036"/>
      <c r="R1047" s="2036"/>
      <c r="S1047" s="2036"/>
      <c r="T1047" s="2036"/>
      <c r="U1047" s="2036"/>
      <c r="V1047" s="2036"/>
      <c r="W1047" s="2036"/>
      <c r="X1047" s="2036"/>
    </row>
    <row r="1048" spans="1:24" s="1620" customFormat="1">
      <c r="A1048" s="1544" t="s">
        <v>5555</v>
      </c>
      <c r="B1048" s="2036" t="s">
        <v>5556</v>
      </c>
      <c r="C1048" s="2130"/>
      <c r="D1048" s="144">
        <v>14600</v>
      </c>
      <c r="E1048" s="2040"/>
      <c r="F1048" s="2126">
        <v>11400</v>
      </c>
      <c r="G1048" s="2032"/>
      <c r="H1048" s="2127"/>
      <c r="I1048" s="2002">
        <f t="shared" si="40"/>
        <v>3200</v>
      </c>
      <c r="J1048" s="2032"/>
      <c r="K1048" s="2034"/>
      <c r="L1048" s="2032"/>
      <c r="M1048" s="2035"/>
      <c r="N1048" s="2036"/>
      <c r="O1048" s="2036"/>
      <c r="P1048" s="2036"/>
      <c r="Q1048" s="2036"/>
      <c r="R1048" s="2036"/>
      <c r="S1048" s="2036"/>
      <c r="T1048" s="2036"/>
      <c r="U1048" s="2036"/>
      <c r="V1048" s="2036"/>
      <c r="W1048" s="2036"/>
      <c r="X1048" s="2036"/>
    </row>
    <row r="1049" spans="1:24" s="1620" customFormat="1">
      <c r="A1049" s="1544" t="s">
        <v>5557</v>
      </c>
      <c r="B1049" s="2036" t="s">
        <v>5558</v>
      </c>
      <c r="C1049" s="2130"/>
      <c r="D1049" s="144">
        <v>23510</v>
      </c>
      <c r="E1049" s="2040"/>
      <c r="F1049" s="2126">
        <v>19800</v>
      </c>
      <c r="G1049" s="2032"/>
      <c r="H1049" s="2127"/>
      <c r="I1049" s="2002">
        <f t="shared" si="40"/>
        <v>3710</v>
      </c>
      <c r="J1049" s="2032"/>
      <c r="K1049" s="2034"/>
      <c r="L1049" s="2032"/>
      <c r="M1049" s="2035"/>
      <c r="N1049" s="2036"/>
      <c r="O1049" s="2036"/>
      <c r="P1049" s="2036"/>
      <c r="Q1049" s="2036"/>
      <c r="R1049" s="2036"/>
      <c r="S1049" s="2036"/>
      <c r="T1049" s="2036"/>
      <c r="U1049" s="2036"/>
      <c r="V1049" s="2036"/>
      <c r="W1049" s="2036"/>
      <c r="X1049" s="2036"/>
    </row>
    <row r="1050" spans="1:24" s="1620" customFormat="1">
      <c r="A1050" s="1544" t="s">
        <v>5559</v>
      </c>
      <c r="B1050" s="2036" t="s">
        <v>5560</v>
      </c>
      <c r="C1050" s="2130"/>
      <c r="D1050" s="144">
        <v>4230</v>
      </c>
      <c r="E1050" s="2040"/>
      <c r="F1050" s="2126">
        <v>1620</v>
      </c>
      <c r="G1050" s="2032"/>
      <c r="H1050" s="2127"/>
      <c r="I1050" s="2002">
        <f t="shared" si="40"/>
        <v>2610</v>
      </c>
      <c r="J1050" s="2032"/>
      <c r="K1050" s="2034"/>
      <c r="L1050" s="2032"/>
      <c r="M1050" s="2035"/>
      <c r="N1050" s="2036"/>
      <c r="O1050" s="2036"/>
      <c r="P1050" s="2036"/>
      <c r="Q1050" s="2036"/>
      <c r="R1050" s="2036"/>
      <c r="S1050" s="2036"/>
      <c r="T1050" s="2036"/>
      <c r="U1050" s="2036"/>
      <c r="V1050" s="2036"/>
      <c r="W1050" s="2036"/>
      <c r="X1050" s="2036"/>
    </row>
    <row r="1051" spans="1:24" s="1620" customFormat="1">
      <c r="A1051" s="1544" t="s">
        <v>5561</v>
      </c>
      <c r="B1051" s="2036" t="s">
        <v>5562</v>
      </c>
      <c r="C1051" s="2130"/>
      <c r="D1051" s="144">
        <v>6020</v>
      </c>
      <c r="E1051" s="2040"/>
      <c r="F1051" s="2126">
        <v>3300</v>
      </c>
      <c r="G1051" s="2032"/>
      <c r="H1051" s="2127"/>
      <c r="I1051" s="2002">
        <f t="shared" si="40"/>
        <v>2720</v>
      </c>
      <c r="J1051" s="2032"/>
      <c r="K1051" s="2034"/>
      <c r="L1051" s="2032"/>
      <c r="M1051" s="2035"/>
      <c r="N1051" s="2036"/>
      <c r="O1051" s="2036"/>
      <c r="P1051" s="2036"/>
      <c r="Q1051" s="2036"/>
      <c r="R1051" s="2036"/>
      <c r="S1051" s="2036"/>
      <c r="T1051" s="2036"/>
      <c r="U1051" s="2036"/>
      <c r="V1051" s="2036"/>
      <c r="W1051" s="2036"/>
      <c r="X1051" s="2036"/>
    </row>
    <row r="1052" spans="1:24" s="1620" customFormat="1">
      <c r="A1052" s="1544" t="s">
        <v>5563</v>
      </c>
      <c r="B1052" s="2036" t="s">
        <v>5564</v>
      </c>
      <c r="C1052" s="2130"/>
      <c r="D1052" s="144">
        <v>6800</v>
      </c>
      <c r="E1052" s="2040"/>
      <c r="F1052" s="2126">
        <v>4000</v>
      </c>
      <c r="G1052" s="2032"/>
      <c r="H1052" s="2127"/>
      <c r="I1052" s="2002">
        <f t="shared" si="40"/>
        <v>2800</v>
      </c>
      <c r="J1052" s="2032"/>
      <c r="K1052" s="2034"/>
      <c r="L1052" s="2032"/>
      <c r="M1052" s="2035"/>
      <c r="N1052" s="2036"/>
      <c r="O1052" s="2036"/>
      <c r="P1052" s="2036"/>
      <c r="Q1052" s="2036"/>
      <c r="R1052" s="2036"/>
      <c r="S1052" s="2036"/>
      <c r="T1052" s="2036"/>
      <c r="U1052" s="2036"/>
      <c r="V1052" s="2036"/>
      <c r="W1052" s="2036"/>
      <c r="X1052" s="2036"/>
    </row>
    <row r="1053" spans="1:24" s="1620" customFormat="1">
      <c r="A1053" s="1544" t="s">
        <v>5565</v>
      </c>
      <c r="B1053" s="2036" t="s">
        <v>5566</v>
      </c>
      <c r="C1053" s="2130"/>
      <c r="D1053" s="144">
        <v>4700</v>
      </c>
      <c r="E1053" s="2040"/>
      <c r="F1053" s="2126">
        <v>2100</v>
      </c>
      <c r="G1053" s="2032"/>
      <c r="H1053" s="2127"/>
      <c r="I1053" s="2002">
        <f t="shared" si="40"/>
        <v>2600</v>
      </c>
      <c r="J1053" s="2032"/>
      <c r="K1053" s="2034"/>
      <c r="L1053" s="2032"/>
      <c r="M1053" s="2035"/>
      <c r="N1053" s="2036"/>
      <c r="O1053" s="2036"/>
      <c r="P1053" s="2036"/>
      <c r="Q1053" s="2036"/>
      <c r="R1053" s="2036"/>
      <c r="S1053" s="2036"/>
      <c r="T1053" s="2036"/>
      <c r="U1053" s="2036"/>
      <c r="V1053" s="2036"/>
      <c r="W1053" s="2036"/>
      <c r="X1053" s="2036"/>
    </row>
    <row r="1054" spans="1:24" s="1620" customFormat="1">
      <c r="A1054" s="1544" t="s">
        <v>5567</v>
      </c>
      <c r="B1054" s="2036" t="s">
        <v>5568</v>
      </c>
      <c r="C1054" s="2130"/>
      <c r="D1054" s="144">
        <v>11550</v>
      </c>
      <c r="E1054" s="2040"/>
      <c r="F1054" s="2126">
        <v>8390</v>
      </c>
      <c r="G1054" s="2032"/>
      <c r="H1054" s="2127"/>
      <c r="I1054" s="2002">
        <f t="shared" si="40"/>
        <v>3160</v>
      </c>
      <c r="J1054" s="2032"/>
      <c r="K1054" s="2034"/>
      <c r="L1054" s="2032"/>
      <c r="M1054" s="2035"/>
      <c r="N1054" s="2036"/>
      <c r="O1054" s="2036"/>
      <c r="P1054" s="2036"/>
      <c r="Q1054" s="2036"/>
      <c r="R1054" s="2036"/>
      <c r="S1054" s="2036"/>
      <c r="T1054" s="2036"/>
      <c r="U1054" s="2036"/>
      <c r="V1054" s="2036"/>
      <c r="W1054" s="2036"/>
      <c r="X1054" s="2036"/>
    </row>
    <row r="1055" spans="1:24" s="1620" customFormat="1">
      <c r="A1055" s="1544" t="s">
        <v>5569</v>
      </c>
      <c r="B1055" s="2036" t="s">
        <v>5570</v>
      </c>
      <c r="C1055" s="2130"/>
      <c r="D1055" s="144">
        <v>9320</v>
      </c>
      <c r="E1055" s="2040"/>
      <c r="F1055" s="2126">
        <v>6320</v>
      </c>
      <c r="G1055" s="2032"/>
      <c r="H1055" s="2127"/>
      <c r="I1055" s="2002">
        <f t="shared" si="40"/>
        <v>3000</v>
      </c>
      <c r="J1055" s="2032"/>
      <c r="K1055" s="2034"/>
      <c r="L1055" s="2032"/>
      <c r="M1055" s="2035"/>
      <c r="N1055" s="2036"/>
      <c r="O1055" s="2036"/>
      <c r="P1055" s="2036"/>
      <c r="Q1055" s="2036"/>
      <c r="R1055" s="2036"/>
      <c r="S1055" s="2036"/>
      <c r="T1055" s="2036"/>
      <c r="U1055" s="2036"/>
      <c r="V1055" s="2036"/>
      <c r="W1055" s="2036"/>
      <c r="X1055" s="2036"/>
    </row>
    <row r="1056" spans="1:24" s="1620" customFormat="1">
      <c r="A1056" s="1544" t="s">
        <v>5571</v>
      </c>
      <c r="B1056" s="2036" t="s">
        <v>5572</v>
      </c>
      <c r="C1056" s="2130"/>
      <c r="D1056" s="144">
        <v>8138</v>
      </c>
      <c r="E1056" s="2040"/>
      <c r="F1056" s="2126">
        <v>5260</v>
      </c>
      <c r="G1056" s="2032"/>
      <c r="H1056" s="2127"/>
      <c r="I1056" s="2002">
        <f t="shared" si="40"/>
        <v>2878</v>
      </c>
      <c r="J1056" s="2032"/>
      <c r="K1056" s="2034"/>
      <c r="L1056" s="2032"/>
      <c r="M1056" s="2035"/>
      <c r="N1056" s="2036"/>
      <c r="O1056" s="2036"/>
      <c r="P1056" s="2036"/>
      <c r="Q1056" s="2036"/>
      <c r="R1056" s="2036"/>
      <c r="S1056" s="2036"/>
      <c r="T1056" s="2036"/>
      <c r="U1056" s="2036"/>
      <c r="V1056" s="2036"/>
      <c r="W1056" s="2036"/>
      <c r="X1056" s="2036"/>
    </row>
    <row r="1057" spans="1:24" s="1620" customFormat="1">
      <c r="A1057" s="1544" t="s">
        <v>5573</v>
      </c>
      <c r="B1057" s="2036" t="s">
        <v>5574</v>
      </c>
      <c r="C1057" s="2130"/>
      <c r="D1057" s="144">
        <v>6328</v>
      </c>
      <c r="E1057" s="2040"/>
      <c r="F1057" s="2126">
        <v>3580</v>
      </c>
      <c r="G1057" s="2032"/>
      <c r="H1057" s="2127"/>
      <c r="I1057" s="2002">
        <f t="shared" si="40"/>
        <v>2748</v>
      </c>
      <c r="J1057" s="2032"/>
      <c r="K1057" s="2034"/>
      <c r="L1057" s="2032"/>
      <c r="M1057" s="2035"/>
      <c r="N1057" s="2036"/>
      <c r="O1057" s="2036"/>
      <c r="P1057" s="2036"/>
      <c r="Q1057" s="2036"/>
      <c r="R1057" s="2036"/>
      <c r="S1057" s="2036"/>
      <c r="T1057" s="2036"/>
      <c r="U1057" s="2036"/>
      <c r="V1057" s="2036"/>
      <c r="W1057" s="2036"/>
      <c r="X1057" s="2036"/>
    </row>
    <row r="1058" spans="1:24" s="1620" customFormat="1">
      <c r="A1058" s="1544" t="s">
        <v>5575</v>
      </c>
      <c r="B1058" s="2036" t="s">
        <v>5576</v>
      </c>
      <c r="C1058" s="2130"/>
      <c r="D1058" s="144">
        <v>7620</v>
      </c>
      <c r="E1058" s="2040"/>
      <c r="F1058" s="2126">
        <v>4820</v>
      </c>
      <c r="G1058" s="2032"/>
      <c r="H1058" s="2127"/>
      <c r="I1058" s="2002">
        <f t="shared" si="40"/>
        <v>2800</v>
      </c>
      <c r="J1058" s="2032"/>
      <c r="K1058" s="2034"/>
      <c r="L1058" s="2032"/>
      <c r="M1058" s="2035"/>
      <c r="N1058" s="2036"/>
      <c r="O1058" s="2036"/>
      <c r="P1058" s="2036"/>
      <c r="Q1058" s="2036"/>
      <c r="R1058" s="2036"/>
      <c r="S1058" s="2036"/>
      <c r="T1058" s="2036"/>
      <c r="U1058" s="2036"/>
      <c r="V1058" s="2036"/>
      <c r="W1058" s="2036"/>
      <c r="X1058" s="2036"/>
    </row>
    <row r="1059" spans="1:24" s="1620" customFormat="1">
      <c r="A1059" s="1544" t="s">
        <v>5577</v>
      </c>
      <c r="B1059" s="2036" t="s">
        <v>5578</v>
      </c>
      <c r="C1059" s="2130"/>
      <c r="D1059" s="144">
        <v>7620</v>
      </c>
      <c r="E1059" s="2040"/>
      <c r="F1059" s="2126">
        <v>4820</v>
      </c>
      <c r="G1059" s="2032"/>
      <c r="H1059" s="2127"/>
      <c r="I1059" s="2002">
        <f t="shared" si="40"/>
        <v>2800</v>
      </c>
      <c r="J1059" s="2032"/>
      <c r="K1059" s="2034"/>
      <c r="L1059" s="2032"/>
      <c r="M1059" s="2035"/>
      <c r="N1059" s="2036"/>
      <c r="O1059" s="2036"/>
      <c r="P1059" s="2036"/>
      <c r="Q1059" s="2036"/>
      <c r="R1059" s="2036"/>
      <c r="S1059" s="2036"/>
      <c r="T1059" s="2036"/>
      <c r="U1059" s="2036"/>
      <c r="V1059" s="2036"/>
      <c r="W1059" s="2036"/>
      <c r="X1059" s="2036"/>
    </row>
    <row r="1060" spans="1:24" s="1620" customFormat="1">
      <c r="A1060" s="1544" t="s">
        <v>5579</v>
      </c>
      <c r="B1060" s="2036" t="s">
        <v>5580</v>
      </c>
      <c r="C1060" s="2130"/>
      <c r="D1060" s="144">
        <v>4480</v>
      </c>
      <c r="E1060" s="2040"/>
      <c r="F1060" s="2126">
        <v>1880</v>
      </c>
      <c r="G1060" s="2032"/>
      <c r="H1060" s="2127"/>
      <c r="I1060" s="2002">
        <f t="shared" si="40"/>
        <v>2600</v>
      </c>
      <c r="J1060" s="2032"/>
      <c r="K1060" s="2034"/>
      <c r="L1060" s="2032"/>
      <c r="M1060" s="2035"/>
      <c r="N1060" s="2036"/>
      <c r="O1060" s="2036"/>
      <c r="P1060" s="2036"/>
      <c r="Q1060" s="2036"/>
      <c r="R1060" s="2036"/>
      <c r="S1060" s="2036"/>
      <c r="T1060" s="2036"/>
      <c r="U1060" s="2036"/>
      <c r="V1060" s="2036"/>
      <c r="W1060" s="2036"/>
      <c r="X1060" s="2036"/>
    </row>
    <row r="1061" spans="1:24" s="1620" customFormat="1">
      <c r="A1061" s="1544" t="s">
        <v>5581</v>
      </c>
      <c r="B1061" s="2036" t="s">
        <v>5582</v>
      </c>
      <c r="C1061" s="2130"/>
      <c r="D1061" s="144">
        <v>5801</v>
      </c>
      <c r="E1061" s="2040"/>
      <c r="F1061" s="2126">
        <v>3101</v>
      </c>
      <c r="G1061" s="2032"/>
      <c r="H1061" s="2127"/>
      <c r="I1061" s="2002">
        <f t="shared" si="40"/>
        <v>2700</v>
      </c>
      <c r="J1061" s="2032"/>
      <c r="K1061" s="2034"/>
      <c r="L1061" s="2032"/>
      <c r="M1061" s="2035"/>
      <c r="N1061" s="2036"/>
      <c r="O1061" s="2036"/>
      <c r="P1061" s="2036"/>
      <c r="Q1061" s="2036"/>
      <c r="R1061" s="2036"/>
      <c r="S1061" s="2036"/>
      <c r="T1061" s="2036"/>
      <c r="U1061" s="2036"/>
      <c r="V1061" s="2036"/>
      <c r="W1061" s="2036"/>
      <c r="X1061" s="2036"/>
    </row>
    <row r="1062" spans="1:24" s="1620" customFormat="1">
      <c r="A1062" s="1544" t="s">
        <v>5583</v>
      </c>
      <c r="B1062" s="2036" t="s">
        <v>5584</v>
      </c>
      <c r="C1062" s="2130"/>
      <c r="D1062" s="144">
        <v>7010</v>
      </c>
      <c r="E1062" s="2040"/>
      <c r="F1062" s="2126">
        <v>4270</v>
      </c>
      <c r="G1062" s="2032"/>
      <c r="H1062" s="2127"/>
      <c r="I1062" s="2002">
        <f t="shared" si="40"/>
        <v>2740</v>
      </c>
      <c r="J1062" s="2032"/>
      <c r="K1062" s="2034"/>
      <c r="L1062" s="2032"/>
      <c r="M1062" s="2035"/>
      <c r="N1062" s="2036"/>
      <c r="O1062" s="2036"/>
      <c r="P1062" s="2036"/>
      <c r="Q1062" s="2036"/>
      <c r="R1062" s="2036"/>
      <c r="S1062" s="2036"/>
      <c r="T1062" s="2036"/>
      <c r="U1062" s="2036"/>
      <c r="V1062" s="2036"/>
      <c r="W1062" s="2036"/>
      <c r="X1062" s="2036"/>
    </row>
    <row r="1063" spans="1:24" s="1620" customFormat="1">
      <c r="A1063" s="2133"/>
      <c r="B1063" s="2036"/>
      <c r="C1063" s="2130"/>
      <c r="D1063" s="144"/>
      <c r="E1063" s="2040"/>
      <c r="F1063" s="2126"/>
      <c r="G1063" s="2032"/>
      <c r="H1063" s="2127"/>
      <c r="I1063" s="2002"/>
      <c r="J1063" s="2032"/>
      <c r="K1063" s="2034"/>
      <c r="L1063" s="2032"/>
      <c r="M1063" s="2035"/>
      <c r="N1063" s="2036"/>
      <c r="O1063" s="2036"/>
      <c r="P1063" s="2036"/>
      <c r="Q1063" s="2036"/>
      <c r="R1063" s="2036"/>
      <c r="S1063" s="2036"/>
      <c r="T1063" s="2036"/>
      <c r="U1063" s="2036"/>
      <c r="V1063" s="2036"/>
      <c r="W1063" s="2036"/>
      <c r="X1063" s="2036"/>
    </row>
    <row r="1064" spans="1:24" s="1620" customFormat="1">
      <c r="A1064" s="1725">
        <v>44093</v>
      </c>
      <c r="B1064" s="2036"/>
      <c r="C1064" s="2130"/>
      <c r="D1064" s="144"/>
      <c r="E1064" s="2040"/>
      <c r="F1064" s="2126"/>
      <c r="G1064" s="2032"/>
      <c r="H1064" s="2127"/>
      <c r="I1064" s="2002"/>
      <c r="J1064" s="2032"/>
      <c r="K1064" s="2034"/>
      <c r="L1064" s="2032"/>
      <c r="M1064" s="2035"/>
      <c r="N1064" s="2036"/>
      <c r="O1064" s="2036"/>
      <c r="P1064" s="2036"/>
      <c r="Q1064" s="2036"/>
      <c r="R1064" s="2036"/>
      <c r="S1064" s="2036"/>
      <c r="T1064" s="2036"/>
      <c r="U1064" s="2036"/>
      <c r="V1064" s="2036"/>
      <c r="W1064" s="2036"/>
      <c r="X1064" s="2036"/>
    </row>
    <row r="1065" spans="1:24" s="1620" customFormat="1">
      <c r="A1065" s="1544" t="s">
        <v>5585</v>
      </c>
      <c r="B1065" s="2036" t="s">
        <v>5586</v>
      </c>
      <c r="C1065" s="2130"/>
      <c r="D1065" s="144">
        <v>8330</v>
      </c>
      <c r="E1065" s="2040"/>
      <c r="F1065" s="2126">
        <v>5430</v>
      </c>
      <c r="G1065" s="2032"/>
      <c r="H1065" s="2127"/>
      <c r="I1065" s="2002">
        <f t="shared" si="40"/>
        <v>2900</v>
      </c>
      <c r="J1065" s="2032"/>
      <c r="K1065" s="2034"/>
      <c r="L1065" s="2032"/>
      <c r="M1065" s="2035"/>
      <c r="N1065" s="2036"/>
      <c r="O1065" s="2036"/>
      <c r="P1065" s="2036"/>
      <c r="Q1065" s="2036"/>
      <c r="R1065" s="2036"/>
      <c r="S1065" s="2036"/>
      <c r="T1065" s="2036"/>
      <c r="U1065" s="2036"/>
      <c r="V1065" s="2036"/>
      <c r="W1065" s="2036"/>
      <c r="X1065" s="2036"/>
    </row>
    <row r="1066" spans="1:24" s="1620" customFormat="1">
      <c r="A1066" s="1544" t="s">
        <v>5587</v>
      </c>
      <c r="B1066" s="2036" t="s">
        <v>5588</v>
      </c>
      <c r="C1066" s="2130"/>
      <c r="D1066" s="144">
        <v>6800</v>
      </c>
      <c r="E1066" s="2040"/>
      <c r="F1066" s="2126">
        <v>4000</v>
      </c>
      <c r="G1066" s="2032"/>
      <c r="H1066" s="2127"/>
      <c r="I1066" s="2002">
        <f t="shared" si="40"/>
        <v>2800</v>
      </c>
      <c r="J1066" s="2032"/>
      <c r="K1066" s="2034"/>
      <c r="L1066" s="2032"/>
      <c r="M1066" s="2035"/>
      <c r="N1066" s="2036"/>
      <c r="O1066" s="2036"/>
      <c r="P1066" s="2036"/>
      <c r="Q1066" s="2036"/>
      <c r="R1066" s="2036"/>
      <c r="S1066" s="2036"/>
      <c r="T1066" s="2036"/>
      <c r="U1066" s="2036"/>
      <c r="V1066" s="2036"/>
      <c r="W1066" s="2036"/>
      <c r="X1066" s="2036"/>
    </row>
    <row r="1067" spans="1:24" s="1620" customFormat="1">
      <c r="A1067" s="1544" t="s">
        <v>5589</v>
      </c>
      <c r="B1067" s="2036" t="s">
        <v>5590</v>
      </c>
      <c r="C1067" s="2130"/>
      <c r="D1067" s="144">
        <v>7690</v>
      </c>
      <c r="E1067" s="2040"/>
      <c r="F1067" s="2126">
        <v>4800</v>
      </c>
      <c r="G1067" s="2032"/>
      <c r="H1067" s="2127"/>
      <c r="I1067" s="2002">
        <f t="shared" si="40"/>
        <v>2890</v>
      </c>
      <c r="J1067" s="2032"/>
      <c r="K1067" s="2034"/>
      <c r="L1067" s="2032"/>
      <c r="M1067" s="2035"/>
      <c r="N1067" s="2036"/>
      <c r="O1067" s="2036"/>
      <c r="P1067" s="2036"/>
      <c r="Q1067" s="2036"/>
      <c r="R1067" s="2036"/>
      <c r="S1067" s="2036"/>
      <c r="T1067" s="2036"/>
      <c r="U1067" s="2036"/>
      <c r="V1067" s="2036"/>
      <c r="W1067" s="2036"/>
      <c r="X1067" s="2036"/>
    </row>
    <row r="1068" spans="1:24" s="1620" customFormat="1">
      <c r="A1068" s="1544" t="s">
        <v>5591</v>
      </c>
      <c r="B1068" s="2036" t="s">
        <v>5592</v>
      </c>
      <c r="C1068" s="2130"/>
      <c r="D1068" s="144">
        <v>8000</v>
      </c>
      <c r="E1068" s="2040"/>
      <c r="F1068" s="2126">
        <v>5100</v>
      </c>
      <c r="G1068" s="2032"/>
      <c r="H1068" s="2127"/>
      <c r="I1068" s="2002">
        <f t="shared" si="40"/>
        <v>2900</v>
      </c>
      <c r="J1068" s="2032"/>
      <c r="K1068" s="2034"/>
      <c r="L1068" s="2032"/>
      <c r="M1068" s="2035"/>
      <c r="N1068" s="2036"/>
      <c r="O1068" s="2036"/>
      <c r="P1068" s="2036"/>
      <c r="Q1068" s="2036"/>
      <c r="R1068" s="2036"/>
      <c r="S1068" s="2036"/>
      <c r="T1068" s="2036"/>
      <c r="U1068" s="2036"/>
      <c r="V1068" s="2036"/>
      <c r="W1068" s="2036"/>
      <c r="X1068" s="2036"/>
    </row>
    <row r="1069" spans="1:24" s="1620" customFormat="1">
      <c r="A1069" s="1544" t="s">
        <v>5593</v>
      </c>
      <c r="B1069" s="2036" t="s">
        <v>5594</v>
      </c>
      <c r="C1069" s="2130"/>
      <c r="D1069" s="144">
        <v>7690</v>
      </c>
      <c r="E1069" s="2040"/>
      <c r="F1069" s="2126">
        <v>4800</v>
      </c>
      <c r="G1069" s="2032"/>
      <c r="H1069" s="2127"/>
      <c r="I1069" s="2002">
        <f t="shared" si="40"/>
        <v>2890</v>
      </c>
      <c r="J1069" s="2032"/>
      <c r="K1069" s="2034"/>
      <c r="L1069" s="2032"/>
      <c r="M1069" s="2035"/>
      <c r="N1069" s="2036"/>
      <c r="O1069" s="2036"/>
      <c r="P1069" s="2036"/>
      <c r="Q1069" s="2036"/>
      <c r="R1069" s="2036"/>
      <c r="S1069" s="2036"/>
      <c r="T1069" s="2036"/>
      <c r="U1069" s="2036"/>
      <c r="V1069" s="2036"/>
      <c r="W1069" s="2036"/>
      <c r="X1069" s="2036"/>
    </row>
    <row r="1070" spans="1:24" s="1620" customFormat="1">
      <c r="A1070" s="1544" t="s">
        <v>5595</v>
      </c>
      <c r="B1070" s="2036" t="s">
        <v>5596</v>
      </c>
      <c r="C1070" s="2130"/>
      <c r="D1070" s="144">
        <v>8726</v>
      </c>
      <c r="E1070" s="2040"/>
      <c r="F1070" s="2126">
        <v>5786</v>
      </c>
      <c r="G1070" s="2032"/>
      <c r="H1070" s="2127"/>
      <c r="I1070" s="2002">
        <f t="shared" si="40"/>
        <v>2940</v>
      </c>
      <c r="J1070" s="2032"/>
      <c r="K1070" s="2034"/>
      <c r="L1070" s="2032"/>
      <c r="M1070" s="2035"/>
      <c r="N1070" s="2036"/>
      <c r="O1070" s="2036"/>
      <c r="P1070" s="2036"/>
      <c r="Q1070" s="2036"/>
      <c r="R1070" s="2036"/>
      <c r="S1070" s="2036"/>
      <c r="T1070" s="2036"/>
      <c r="U1070" s="2036"/>
      <c r="V1070" s="2036"/>
      <c r="W1070" s="2036"/>
      <c r="X1070" s="2036"/>
    </row>
    <row r="1071" spans="1:24" s="1620" customFormat="1">
      <c r="A1071" s="1544" t="s">
        <v>5597</v>
      </c>
      <c r="B1071" s="2036" t="s">
        <v>5598</v>
      </c>
      <c r="C1071" s="2130"/>
      <c r="D1071" s="144">
        <v>15986</v>
      </c>
      <c r="E1071" s="2040"/>
      <c r="F1071" s="2126">
        <v>12386</v>
      </c>
      <c r="G1071" s="2032"/>
      <c r="H1071" s="2127"/>
      <c r="I1071" s="2002">
        <f t="shared" si="40"/>
        <v>3600</v>
      </c>
      <c r="J1071" s="2032"/>
      <c r="K1071" s="2034"/>
      <c r="L1071" s="2032"/>
      <c r="M1071" s="2035"/>
      <c r="N1071" s="2036"/>
      <c r="O1071" s="2036"/>
      <c r="P1071" s="2036"/>
      <c r="Q1071" s="2036"/>
      <c r="R1071" s="2036"/>
      <c r="S1071" s="2036"/>
      <c r="T1071" s="2036"/>
      <c r="U1071" s="2036"/>
      <c r="V1071" s="2036"/>
      <c r="W1071" s="2036"/>
      <c r="X1071" s="2036"/>
    </row>
    <row r="1072" spans="1:24" s="1620" customFormat="1">
      <c r="A1072" s="1544" t="s">
        <v>5599</v>
      </c>
      <c r="B1072" s="2036" t="s">
        <v>5600</v>
      </c>
      <c r="C1072" s="2130"/>
      <c r="D1072" s="144">
        <v>8100</v>
      </c>
      <c r="E1072" s="2040"/>
      <c r="F1072" s="2126">
        <v>5200</v>
      </c>
      <c r="G1072" s="2032"/>
      <c r="H1072" s="2127"/>
      <c r="I1072" s="2002">
        <f t="shared" si="40"/>
        <v>2900</v>
      </c>
      <c r="J1072" s="2032"/>
      <c r="K1072" s="2034"/>
      <c r="L1072" s="2032"/>
      <c r="M1072" s="2035"/>
      <c r="N1072" s="2036"/>
      <c r="O1072" s="2036"/>
      <c r="P1072" s="2036"/>
      <c r="Q1072" s="2036"/>
      <c r="R1072" s="2036"/>
      <c r="S1072" s="2036"/>
      <c r="T1072" s="2036"/>
      <c r="U1072" s="2036"/>
      <c r="V1072" s="2036"/>
      <c r="W1072" s="2036"/>
      <c r="X1072" s="2036"/>
    </row>
    <row r="1073" spans="1:24" s="1620" customFormat="1">
      <c r="A1073" s="1544" t="s">
        <v>5601</v>
      </c>
      <c r="B1073" s="2036" t="s">
        <v>5602</v>
      </c>
      <c r="C1073" s="2130"/>
      <c r="D1073" s="144">
        <v>9500</v>
      </c>
      <c r="E1073" s="2040"/>
      <c r="F1073" s="2126">
        <v>6500</v>
      </c>
      <c r="G1073" s="2032"/>
      <c r="H1073" s="2127"/>
      <c r="I1073" s="2002">
        <f t="shared" si="40"/>
        <v>3000</v>
      </c>
      <c r="J1073" s="2032"/>
      <c r="K1073" s="2034"/>
      <c r="L1073" s="2032"/>
      <c r="M1073" s="2035"/>
      <c r="N1073" s="2036"/>
      <c r="O1073" s="2036"/>
      <c r="P1073" s="2036"/>
      <c r="Q1073" s="2036"/>
      <c r="R1073" s="2036"/>
      <c r="S1073" s="2036"/>
      <c r="T1073" s="2036"/>
      <c r="U1073" s="2036"/>
      <c r="V1073" s="2036"/>
      <c r="W1073" s="2036"/>
      <c r="X1073" s="2036"/>
    </row>
    <row r="1074" spans="1:24" s="1620" customFormat="1">
      <c r="A1074" s="1544" t="s">
        <v>5603</v>
      </c>
      <c r="B1074" s="2036" t="s">
        <v>5604</v>
      </c>
      <c r="C1074" s="2130"/>
      <c r="D1074" s="144">
        <v>13800</v>
      </c>
      <c r="E1074" s="2040"/>
      <c r="F1074" s="2126">
        <v>10450</v>
      </c>
      <c r="G1074" s="2032"/>
      <c r="H1074" s="2127"/>
      <c r="I1074" s="2002">
        <f t="shared" si="40"/>
        <v>3350</v>
      </c>
      <c r="J1074" s="2032"/>
      <c r="K1074" s="2034"/>
      <c r="L1074" s="2032"/>
      <c r="M1074" s="2035"/>
      <c r="N1074" s="2036"/>
      <c r="O1074" s="2036"/>
      <c r="P1074" s="2036"/>
      <c r="Q1074" s="2036"/>
      <c r="R1074" s="2036"/>
      <c r="S1074" s="2036"/>
      <c r="T1074" s="2036"/>
      <c r="U1074" s="2036"/>
      <c r="V1074" s="2036"/>
      <c r="W1074" s="2036"/>
      <c r="X1074" s="2036"/>
    </row>
    <row r="1075" spans="1:24" s="1620" customFormat="1">
      <c r="A1075" s="1544" t="s">
        <v>5605</v>
      </c>
      <c r="B1075" s="2036" t="s">
        <v>5606</v>
      </c>
      <c r="C1075" s="2130"/>
      <c r="D1075" s="144">
        <v>22550</v>
      </c>
      <c r="E1075" s="2040"/>
      <c r="F1075" s="2126">
        <v>18450</v>
      </c>
      <c r="G1075" s="2032"/>
      <c r="H1075" s="2127"/>
      <c r="I1075" s="2002">
        <f t="shared" si="40"/>
        <v>4100</v>
      </c>
      <c r="J1075" s="2032"/>
      <c r="K1075" s="2034"/>
      <c r="L1075" s="2032"/>
      <c r="M1075" s="2035"/>
      <c r="N1075" s="2036"/>
      <c r="O1075" s="2036"/>
      <c r="P1075" s="2036"/>
      <c r="Q1075" s="2036"/>
      <c r="R1075" s="2036"/>
      <c r="S1075" s="2036"/>
      <c r="T1075" s="2036"/>
      <c r="U1075" s="2036"/>
      <c r="V1075" s="2036"/>
      <c r="W1075" s="2036"/>
      <c r="X1075" s="2036"/>
    </row>
    <row r="1076" spans="1:24" s="1620" customFormat="1">
      <c r="A1076" s="1544" t="s">
        <v>5607</v>
      </c>
      <c r="B1076" s="2036" t="s">
        <v>5608</v>
      </c>
      <c r="C1076" s="2130"/>
      <c r="D1076" s="144">
        <v>7550</v>
      </c>
      <c r="E1076" s="2040"/>
      <c r="F1076" s="2126">
        <v>4700</v>
      </c>
      <c r="G1076" s="2032"/>
      <c r="H1076" s="2127"/>
      <c r="I1076" s="2002">
        <f t="shared" si="40"/>
        <v>2850</v>
      </c>
      <c r="J1076" s="2032"/>
      <c r="K1076" s="2034"/>
      <c r="L1076" s="2032"/>
      <c r="M1076" s="2035"/>
      <c r="N1076" s="2036"/>
      <c r="O1076" s="2036"/>
      <c r="P1076" s="2036"/>
      <c r="Q1076" s="2036"/>
      <c r="R1076" s="2036"/>
      <c r="S1076" s="2036"/>
      <c r="T1076" s="2036"/>
      <c r="U1076" s="2036"/>
      <c r="V1076" s="2036"/>
      <c r="W1076" s="2036"/>
      <c r="X1076" s="2036"/>
    </row>
    <row r="1077" spans="1:24" s="1620" customFormat="1">
      <c r="A1077" s="1544" t="s">
        <v>5609</v>
      </c>
      <c r="B1077" s="2036" t="s">
        <v>5610</v>
      </c>
      <c r="C1077" s="2130"/>
      <c r="D1077" s="144">
        <v>7550</v>
      </c>
      <c r="E1077" s="2040"/>
      <c r="F1077" s="2126">
        <v>4700</v>
      </c>
      <c r="G1077" s="2032"/>
      <c r="H1077" s="2127"/>
      <c r="I1077" s="2002">
        <f t="shared" si="40"/>
        <v>2850</v>
      </c>
      <c r="J1077" s="2032"/>
      <c r="K1077" s="2034"/>
      <c r="L1077" s="2032"/>
      <c r="M1077" s="2035"/>
      <c r="N1077" s="2036"/>
      <c r="O1077" s="2036"/>
      <c r="P1077" s="2036"/>
      <c r="Q1077" s="2036"/>
      <c r="R1077" s="2036"/>
      <c r="S1077" s="2036"/>
      <c r="T1077" s="2036"/>
      <c r="U1077" s="2036"/>
      <c r="V1077" s="2036"/>
      <c r="W1077" s="2036"/>
      <c r="X1077" s="2036"/>
    </row>
    <row r="1078" spans="1:24" s="1620" customFormat="1">
      <c r="A1078" s="1544" t="s">
        <v>5611</v>
      </c>
      <c r="B1078" s="2036" t="s">
        <v>5612</v>
      </c>
      <c r="C1078" s="2130"/>
      <c r="D1078" s="144">
        <v>27440</v>
      </c>
      <c r="E1078" s="2040"/>
      <c r="F1078" s="2126">
        <v>23400</v>
      </c>
      <c r="G1078" s="2032"/>
      <c r="H1078" s="2127"/>
      <c r="I1078" s="2002">
        <f t="shared" ref="I1078:I1083" si="41">SUM(D1078-F1078)</f>
        <v>4040</v>
      </c>
      <c r="J1078" s="2032"/>
      <c r="K1078" s="2034"/>
      <c r="L1078" s="2032"/>
      <c r="M1078" s="2035"/>
      <c r="N1078" s="2036"/>
      <c r="O1078" s="2036"/>
      <c r="P1078" s="2036"/>
      <c r="Q1078" s="2036"/>
      <c r="R1078" s="2036"/>
      <c r="S1078" s="2036"/>
      <c r="T1078" s="2036"/>
      <c r="U1078" s="2036"/>
      <c r="V1078" s="2036"/>
      <c r="W1078" s="2036"/>
      <c r="X1078" s="2036"/>
    </row>
    <row r="1079" spans="1:24" s="1620" customFormat="1">
      <c r="A1079" s="2133"/>
      <c r="B1079" s="2036"/>
      <c r="C1079" s="2130"/>
      <c r="D1079" s="144"/>
      <c r="E1079" s="2040"/>
      <c r="F1079" s="2126"/>
      <c r="G1079" s="2032"/>
      <c r="H1079" s="2127"/>
      <c r="I1079" s="2002"/>
      <c r="J1079" s="2032"/>
      <c r="K1079" s="2034"/>
      <c r="L1079" s="2032"/>
      <c r="M1079" s="2035"/>
      <c r="N1079" s="2036"/>
      <c r="O1079" s="2036"/>
      <c r="P1079" s="2036"/>
      <c r="Q1079" s="2036"/>
      <c r="R1079" s="2036"/>
      <c r="S1079" s="2036"/>
      <c r="T1079" s="2036"/>
      <c r="U1079" s="2036"/>
      <c r="V1079" s="2036"/>
      <c r="W1079" s="2036"/>
      <c r="X1079" s="2036"/>
    </row>
    <row r="1080" spans="1:24" s="1620" customFormat="1">
      <c r="A1080" s="1725">
        <v>44102</v>
      </c>
      <c r="B1080" s="2036"/>
      <c r="C1080" s="2130"/>
      <c r="D1080" s="144"/>
      <c r="E1080" s="2040"/>
      <c r="F1080" s="2126"/>
      <c r="G1080" s="2032"/>
      <c r="H1080" s="2127"/>
      <c r="I1080" s="2128"/>
      <c r="J1080" s="2032"/>
      <c r="K1080" s="2034"/>
      <c r="L1080" s="2032"/>
      <c r="M1080" s="2035"/>
      <c r="N1080" s="2036"/>
      <c r="O1080" s="2036"/>
      <c r="P1080" s="2036"/>
      <c r="Q1080" s="2036"/>
      <c r="R1080" s="2036"/>
      <c r="S1080" s="2036"/>
      <c r="T1080" s="2036"/>
      <c r="U1080" s="2036"/>
      <c r="V1080" s="2036"/>
      <c r="W1080" s="2036"/>
      <c r="X1080" s="2036"/>
    </row>
    <row r="1081" spans="1:24" s="1620" customFormat="1">
      <c r="A1081" s="1544" t="s">
        <v>5613</v>
      </c>
      <c r="B1081" s="2036" t="s">
        <v>5614</v>
      </c>
      <c r="C1081" s="2130"/>
      <c r="D1081" s="1487">
        <v>48160</v>
      </c>
      <c r="E1081" s="2040"/>
      <c r="F1081" s="2126">
        <v>35100</v>
      </c>
      <c r="G1081" s="2032"/>
      <c r="H1081" s="2127"/>
      <c r="I1081" s="2002">
        <f t="shared" si="41"/>
        <v>13060</v>
      </c>
      <c r="J1081" s="2032"/>
      <c r="K1081" s="2034"/>
      <c r="L1081" s="2032"/>
      <c r="M1081" s="2035"/>
      <c r="N1081" s="2036"/>
      <c r="O1081" s="2036"/>
      <c r="P1081" s="2036"/>
      <c r="Q1081" s="2036"/>
      <c r="R1081" s="2036"/>
      <c r="S1081" s="2036"/>
      <c r="T1081" s="2036"/>
      <c r="U1081" s="2036"/>
      <c r="V1081" s="2036"/>
      <c r="W1081" s="2036"/>
      <c r="X1081" s="2036"/>
    </row>
    <row r="1082" spans="1:24" s="1620" customFormat="1">
      <c r="A1082" s="1544" t="s">
        <v>5615</v>
      </c>
      <c r="B1082" s="2036" t="s">
        <v>5616</v>
      </c>
      <c r="C1082" s="2130"/>
      <c r="D1082" s="1487">
        <v>34300</v>
      </c>
      <c r="E1082" s="2040"/>
      <c r="F1082" s="2126">
        <v>22500</v>
      </c>
      <c r="G1082" s="2032"/>
      <c r="H1082" s="2127"/>
      <c r="I1082" s="2002">
        <f t="shared" si="41"/>
        <v>11800</v>
      </c>
      <c r="J1082" s="2032"/>
      <c r="K1082" s="2034"/>
      <c r="L1082" s="2032"/>
      <c r="M1082" s="2035"/>
      <c r="N1082" s="2036"/>
      <c r="O1082" s="2036"/>
      <c r="P1082" s="2036"/>
      <c r="Q1082" s="2036"/>
      <c r="R1082" s="2036"/>
      <c r="S1082" s="2036"/>
      <c r="T1082" s="2036"/>
      <c r="U1082" s="2036"/>
      <c r="V1082" s="2036"/>
      <c r="W1082" s="2036"/>
      <c r="X1082" s="2036"/>
    </row>
    <row r="1083" spans="1:24" s="1620" customFormat="1">
      <c r="A1083" s="1544" t="s">
        <v>5617</v>
      </c>
      <c r="B1083" s="2036" t="s">
        <v>5618</v>
      </c>
      <c r="C1083" s="2130"/>
      <c r="D1083" s="1487">
        <v>13280</v>
      </c>
      <c r="E1083" s="2040"/>
      <c r="F1083" s="2126">
        <v>9900</v>
      </c>
      <c r="G1083" s="2032"/>
      <c r="H1083" s="2127"/>
      <c r="I1083" s="2002">
        <f t="shared" si="41"/>
        <v>3380</v>
      </c>
      <c r="J1083" s="2032"/>
      <c r="K1083" s="2034"/>
      <c r="L1083" s="2032"/>
      <c r="M1083" s="2035"/>
      <c r="N1083" s="2036"/>
      <c r="O1083" s="2036"/>
      <c r="P1083" s="2036"/>
      <c r="Q1083" s="2036"/>
      <c r="R1083" s="2036"/>
      <c r="S1083" s="2036"/>
      <c r="T1083" s="2036"/>
      <c r="U1083" s="2036"/>
      <c r="V1083" s="2036"/>
      <c r="W1083" s="2036"/>
      <c r="X1083" s="2036"/>
    </row>
    <row r="1084" spans="1:24" s="1620" customFormat="1">
      <c r="A1084" s="1544"/>
      <c r="B1084" s="2036"/>
      <c r="C1084" s="2130"/>
      <c r="D1084" s="1487"/>
      <c r="E1084" s="2040"/>
      <c r="F1084" s="2126"/>
      <c r="G1084" s="2032"/>
      <c r="H1084" s="2127"/>
      <c r="I1084" s="2002"/>
      <c r="J1084" s="2032"/>
      <c r="K1084" s="2034"/>
      <c r="L1084" s="2032"/>
      <c r="M1084" s="2035"/>
      <c r="N1084" s="2036"/>
      <c r="O1084" s="2074"/>
      <c r="P1084" s="2074"/>
      <c r="Q1084" s="2074"/>
      <c r="R1084" s="2036"/>
      <c r="S1084" s="2036"/>
      <c r="T1084" s="2036"/>
      <c r="U1084" s="2036"/>
      <c r="V1084" s="2036"/>
      <c r="W1084" s="2036"/>
      <c r="X1084" s="2036"/>
    </row>
    <row r="1085" spans="1:24" s="1620" customFormat="1">
      <c r="A1085" s="2610">
        <v>44119</v>
      </c>
      <c r="B1085" s="2036"/>
      <c r="C1085" s="2130"/>
      <c r="D1085" s="1487"/>
      <c r="E1085" s="2040"/>
      <c r="F1085" s="2126"/>
      <c r="G1085" s="2032"/>
      <c r="H1085" s="2127"/>
      <c r="I1085" s="2002"/>
      <c r="J1085" s="2032"/>
      <c r="K1085" s="2034"/>
      <c r="L1085" s="2032"/>
      <c r="M1085" s="2035"/>
      <c r="N1085" s="2036"/>
      <c r="O1085" s="2610"/>
      <c r="P1085" s="2074"/>
      <c r="Q1085" s="2074"/>
      <c r="R1085" s="2036"/>
      <c r="S1085" s="2036"/>
      <c r="T1085" s="2036"/>
      <c r="U1085" s="2036"/>
      <c r="V1085" s="2036"/>
      <c r="W1085" s="2036"/>
      <c r="X1085" s="2036"/>
    </row>
    <row r="1086" spans="1:24" s="1620" customFormat="1">
      <c r="A1086" s="1544" t="s">
        <v>5619</v>
      </c>
      <c r="B1086" s="1544" t="s">
        <v>5620</v>
      </c>
      <c r="C1086" s="2130"/>
      <c r="D1086" s="1487">
        <v>11590</v>
      </c>
      <c r="E1086" s="2040"/>
      <c r="F1086" s="2126">
        <v>8400</v>
      </c>
      <c r="G1086" s="2032"/>
      <c r="H1086" s="2127"/>
      <c r="I1086" s="2002">
        <f t="shared" ref="I1086:I1090" si="42">SUM(D1086-F1086)</f>
        <v>3190</v>
      </c>
      <c r="J1086" s="2032"/>
      <c r="K1086" s="2034"/>
      <c r="L1086" s="2032"/>
      <c r="M1086" s="2035"/>
      <c r="N1086" s="2036"/>
      <c r="O1086" s="1544"/>
      <c r="P1086" s="2074"/>
      <c r="Q1086" s="2074"/>
      <c r="R1086" s="2036"/>
      <c r="S1086" s="2036"/>
      <c r="T1086" s="2036"/>
      <c r="U1086" s="2036"/>
      <c r="V1086" s="2036"/>
      <c r="W1086" s="2036"/>
      <c r="X1086" s="2036"/>
    </row>
    <row r="1087" spans="1:24" s="1620" customFormat="1">
      <c r="A1087" s="1544" t="s">
        <v>5621</v>
      </c>
      <c r="B1087" s="1544" t="s">
        <v>5622</v>
      </c>
      <c r="C1087" s="2130"/>
      <c r="D1087" s="1487">
        <v>6550</v>
      </c>
      <c r="E1087" s="2040"/>
      <c r="F1087" s="2126">
        <v>3800</v>
      </c>
      <c r="G1087" s="2032"/>
      <c r="H1087" s="2127"/>
      <c r="I1087" s="2002">
        <f t="shared" si="42"/>
        <v>2750</v>
      </c>
      <c r="J1087" s="2032"/>
      <c r="K1087" s="2034"/>
      <c r="L1087" s="2032"/>
      <c r="M1087" s="2035"/>
      <c r="N1087" s="2036"/>
      <c r="O1087" s="1544"/>
      <c r="P1087" s="2074"/>
      <c r="Q1087" s="2074"/>
      <c r="R1087" s="2036"/>
      <c r="S1087" s="2036"/>
      <c r="T1087" s="2036"/>
      <c r="U1087" s="2036"/>
      <c r="V1087" s="2036"/>
      <c r="W1087" s="2036"/>
      <c r="X1087" s="2036"/>
    </row>
    <row r="1088" spans="1:24" s="1620" customFormat="1">
      <c r="A1088" s="1544" t="s">
        <v>5623</v>
      </c>
      <c r="B1088" s="1544" t="s">
        <v>5624</v>
      </c>
      <c r="C1088" s="2130"/>
      <c r="D1088" s="1487">
        <v>9720</v>
      </c>
      <c r="E1088" s="2040"/>
      <c r="F1088" s="2126">
        <v>6710</v>
      </c>
      <c r="G1088" s="2032"/>
      <c r="H1088" s="2127"/>
      <c r="I1088" s="2002">
        <f t="shared" si="42"/>
        <v>3010</v>
      </c>
      <c r="J1088" s="2032"/>
      <c r="K1088" s="2034"/>
      <c r="L1088" s="2032"/>
      <c r="M1088" s="2035"/>
      <c r="N1088" s="2036"/>
      <c r="O1088" s="1544"/>
      <c r="P1088" s="2074"/>
      <c r="Q1088" s="2074"/>
      <c r="R1088" s="2036"/>
      <c r="S1088" s="2036"/>
      <c r="T1088" s="2036"/>
      <c r="U1088" s="2036"/>
      <c r="V1088" s="2036"/>
      <c r="W1088" s="2036"/>
      <c r="X1088" s="2036"/>
    </row>
    <row r="1089" spans="1:24" s="1620" customFormat="1">
      <c r="A1089" s="1544" t="s">
        <v>5625</v>
      </c>
      <c r="B1089" s="1544" t="s">
        <v>5626</v>
      </c>
      <c r="C1089" s="2130"/>
      <c r="D1089" s="1487">
        <v>5550</v>
      </c>
      <c r="E1089" s="2040"/>
      <c r="F1089" s="2126">
        <v>2900</v>
      </c>
      <c r="G1089" s="2032"/>
      <c r="H1089" s="2127"/>
      <c r="I1089" s="2002">
        <f t="shared" si="42"/>
        <v>2650</v>
      </c>
      <c r="J1089" s="2032"/>
      <c r="K1089" s="2034"/>
      <c r="L1089" s="2032"/>
      <c r="M1089" s="2035"/>
      <c r="N1089" s="2036"/>
      <c r="O1089" s="1544"/>
      <c r="P1089" s="2074"/>
      <c r="Q1089" s="2074"/>
      <c r="R1089" s="2036"/>
      <c r="S1089" s="2036"/>
      <c r="T1089" s="2036"/>
      <c r="U1089" s="2036"/>
      <c r="V1089" s="2036"/>
      <c r="W1089" s="2036"/>
      <c r="X1089" s="2036"/>
    </row>
    <row r="1090" spans="1:24" s="1620" customFormat="1">
      <c r="A1090" s="1544" t="s">
        <v>5627</v>
      </c>
      <c r="B1090" s="1544" t="s">
        <v>5628</v>
      </c>
      <c r="C1090" s="2130"/>
      <c r="D1090" s="1487">
        <v>9550</v>
      </c>
      <c r="E1090" s="2040"/>
      <c r="F1090" s="2126">
        <v>6500</v>
      </c>
      <c r="G1090" s="2032"/>
      <c r="H1090" s="2127"/>
      <c r="I1090" s="2002">
        <f t="shared" si="42"/>
        <v>3050</v>
      </c>
      <c r="J1090" s="2032"/>
      <c r="K1090" s="2034"/>
      <c r="L1090" s="2032"/>
      <c r="M1090" s="2035"/>
      <c r="N1090" s="2036"/>
      <c r="O1090" s="1544"/>
      <c r="P1090" s="2074"/>
      <c r="Q1090" s="2074"/>
      <c r="R1090" s="2036"/>
      <c r="S1090" s="2036"/>
      <c r="T1090" s="2036"/>
      <c r="U1090" s="2036"/>
      <c r="V1090" s="2036"/>
      <c r="W1090" s="2036"/>
      <c r="X1090" s="2036"/>
    </row>
    <row r="1091" spans="1:24" s="1620" customFormat="1">
      <c r="A1091" s="1544"/>
      <c r="B1091" s="2036"/>
      <c r="C1091" s="2130"/>
      <c r="D1091" s="1487"/>
      <c r="E1091" s="2040"/>
      <c r="F1091" s="2126"/>
      <c r="G1091" s="2032"/>
      <c r="H1091" s="2127"/>
      <c r="I1091" s="2002"/>
      <c r="J1091" s="2032"/>
      <c r="K1091" s="2034"/>
      <c r="L1091" s="2032"/>
      <c r="M1091" s="2035"/>
      <c r="N1091" s="2036"/>
      <c r="O1091" s="1544"/>
      <c r="P1091" s="2074"/>
      <c r="Q1091" s="2074"/>
      <c r="R1091" s="2036"/>
      <c r="S1091" s="2036"/>
      <c r="T1091" s="2036"/>
      <c r="U1091" s="2036"/>
      <c r="V1091" s="2036"/>
      <c r="W1091" s="2036"/>
      <c r="X1091" s="2036"/>
    </row>
    <row r="1092" spans="1:24" s="1620" customFormat="1">
      <c r="A1092" s="1725">
        <v>44126</v>
      </c>
      <c r="B1092" s="2036"/>
      <c r="C1092" s="2130"/>
      <c r="D1092" s="1487"/>
      <c r="E1092" s="2040"/>
      <c r="F1092" s="2126"/>
      <c r="G1092" s="2032"/>
      <c r="H1092" s="2127"/>
      <c r="I1092" s="2002"/>
      <c r="J1092" s="2032"/>
      <c r="K1092" s="2034"/>
      <c r="L1092" s="2032"/>
      <c r="M1092" s="2035"/>
      <c r="N1092" s="2036"/>
      <c r="O1092" s="1725"/>
      <c r="P1092" s="2074"/>
      <c r="Q1092" s="2074"/>
      <c r="R1092" s="2036"/>
      <c r="S1092" s="2036"/>
      <c r="T1092" s="2036"/>
      <c r="U1092" s="2036"/>
      <c r="V1092" s="2036"/>
      <c r="W1092" s="2036"/>
      <c r="X1092" s="2036"/>
    </row>
    <row r="1093" spans="1:24" s="1620" customFormat="1">
      <c r="A1093" s="1544" t="s">
        <v>5629</v>
      </c>
      <c r="B1093" s="1544" t="s">
        <v>5630</v>
      </c>
      <c r="C1093" s="2130"/>
      <c r="D1093" s="1487">
        <v>10671</v>
      </c>
      <c r="E1093" s="2040"/>
      <c r="F1093" s="2126">
        <v>7546</v>
      </c>
      <c r="G1093" s="2032"/>
      <c r="H1093" s="2127"/>
      <c r="I1093" s="2002">
        <f t="shared" ref="I1093:I1095" si="43">SUM(D1093-F1093)</f>
        <v>3125</v>
      </c>
      <c r="J1093" s="2032"/>
      <c r="K1093" s="2034"/>
      <c r="L1093" s="2032"/>
      <c r="M1093" s="2035"/>
      <c r="N1093" s="2036"/>
      <c r="O1093" s="1544"/>
      <c r="P1093" s="2074"/>
      <c r="Q1093" s="2074"/>
      <c r="R1093" s="2036"/>
      <c r="S1093" s="2036"/>
      <c r="T1093" s="2036"/>
      <c r="U1093" s="2036"/>
      <c r="V1093" s="2036"/>
      <c r="W1093" s="2036"/>
      <c r="X1093" s="2036"/>
    </row>
    <row r="1094" spans="1:24" s="1620" customFormat="1">
      <c r="A1094" s="1544" t="s">
        <v>5631</v>
      </c>
      <c r="B1094" s="1544" t="s">
        <v>5632</v>
      </c>
      <c r="C1094" s="2130"/>
      <c r="D1094" s="1487">
        <v>8490</v>
      </c>
      <c r="E1094" s="2040"/>
      <c r="F1094" s="2126">
        <v>5600</v>
      </c>
      <c r="G1094" s="2032"/>
      <c r="H1094" s="2127"/>
      <c r="I1094" s="2002">
        <f t="shared" si="43"/>
        <v>2890</v>
      </c>
      <c r="J1094" s="2032"/>
      <c r="K1094" s="2034"/>
      <c r="L1094" s="2032"/>
      <c r="M1094" s="2035"/>
      <c r="N1094" s="2036"/>
      <c r="O1094" s="1544"/>
      <c r="P1094" s="2074"/>
      <c r="Q1094" s="2074"/>
      <c r="R1094" s="2036"/>
      <c r="S1094" s="2036"/>
      <c r="T1094" s="2036"/>
      <c r="U1094" s="2036"/>
      <c r="V1094" s="2036"/>
      <c r="W1094" s="2036"/>
      <c r="X1094" s="2036"/>
    </row>
    <row r="1095" spans="1:24" s="1620" customFormat="1">
      <c r="A1095" s="1544" t="s">
        <v>5633</v>
      </c>
      <c r="B1095" s="1544" t="s">
        <v>5634</v>
      </c>
      <c r="C1095" s="2130"/>
      <c r="D1095" s="1487">
        <v>10850</v>
      </c>
      <c r="E1095" s="2040"/>
      <c r="F1095" s="2126">
        <v>7700</v>
      </c>
      <c r="G1095" s="2032"/>
      <c r="H1095" s="2127"/>
      <c r="I1095" s="2002">
        <f t="shared" si="43"/>
        <v>3150</v>
      </c>
      <c r="J1095" s="2032"/>
      <c r="K1095" s="2034"/>
      <c r="L1095" s="2032"/>
      <c r="M1095" s="2035"/>
      <c r="N1095" s="2036"/>
      <c r="O1095" s="1544"/>
      <c r="P1095" s="2074"/>
      <c r="Q1095" s="2074"/>
      <c r="R1095" s="2036"/>
      <c r="S1095" s="2036"/>
      <c r="T1095" s="2036"/>
      <c r="U1095" s="2036"/>
      <c r="V1095" s="2036"/>
      <c r="W1095" s="2036"/>
      <c r="X1095" s="2036"/>
    </row>
    <row r="1096" spans="1:24" s="1620" customFormat="1">
      <c r="A1096" s="1544"/>
      <c r="B1096" s="2036"/>
      <c r="C1096" s="2130"/>
      <c r="D1096" s="1487"/>
      <c r="E1096" s="2040"/>
      <c r="F1096" s="2126"/>
      <c r="G1096" s="2032"/>
      <c r="H1096" s="2127"/>
      <c r="I1096" s="2002"/>
      <c r="J1096" s="2032"/>
      <c r="K1096" s="2034"/>
      <c r="L1096" s="2032"/>
      <c r="M1096" s="2035"/>
      <c r="N1096" s="2036"/>
      <c r="O1096" s="1544"/>
      <c r="P1096" s="2074"/>
      <c r="Q1096" s="2074"/>
      <c r="R1096" s="2036"/>
      <c r="S1096" s="2036"/>
      <c r="T1096" s="2036"/>
      <c r="U1096" s="2036"/>
      <c r="V1096" s="2036"/>
      <c r="W1096" s="2036"/>
      <c r="X1096" s="2036"/>
    </row>
    <row r="1097" spans="1:24" s="1620" customFormat="1">
      <c r="A1097" s="1725">
        <v>44138</v>
      </c>
      <c r="B1097" s="2036"/>
      <c r="C1097" s="2130"/>
      <c r="D1097" s="1487"/>
      <c r="E1097" s="2040"/>
      <c r="F1097" s="2126"/>
      <c r="G1097" s="2032"/>
      <c r="H1097" s="2127"/>
      <c r="I1097" s="2002"/>
      <c r="J1097" s="2032"/>
      <c r="K1097" s="2034"/>
      <c r="L1097" s="2032"/>
      <c r="M1097" s="2035"/>
      <c r="N1097" s="2036"/>
      <c r="O1097" s="1725"/>
      <c r="P1097" s="2074"/>
      <c r="Q1097" s="2074"/>
      <c r="R1097" s="2036"/>
      <c r="S1097" s="2036"/>
      <c r="T1097" s="2036"/>
      <c r="U1097" s="2036"/>
      <c r="V1097" s="2036"/>
      <c r="W1097" s="2036"/>
      <c r="X1097" s="2036"/>
    </row>
    <row r="1098" spans="1:24" s="1620" customFormat="1">
      <c r="A1098" s="1544" t="s">
        <v>5635</v>
      </c>
      <c r="B1098" s="1544" t="s">
        <v>5636</v>
      </c>
      <c r="C1098" s="2130"/>
      <c r="D1098" s="1487">
        <v>15680</v>
      </c>
      <c r="E1098" s="2040"/>
      <c r="F1098" s="2126">
        <v>12100</v>
      </c>
      <c r="G1098" s="2032"/>
      <c r="H1098" s="2127"/>
      <c r="I1098" s="2002">
        <f t="shared" ref="I1098:I1104" si="44">SUM(D1098-F1098)</f>
        <v>3580</v>
      </c>
      <c r="J1098" s="2032"/>
      <c r="K1098" s="2034"/>
      <c r="L1098" s="2032"/>
      <c r="M1098" s="2035"/>
      <c r="N1098" s="2036"/>
      <c r="O1098" s="1544"/>
      <c r="P1098" s="2074"/>
      <c r="Q1098" s="2074"/>
      <c r="R1098" s="2036"/>
      <c r="S1098" s="2036"/>
      <c r="T1098" s="2036"/>
      <c r="U1098" s="2036"/>
      <c r="V1098" s="2036"/>
      <c r="W1098" s="2036"/>
      <c r="X1098" s="2036"/>
    </row>
    <row r="1099" spans="1:24" s="1620" customFormat="1">
      <c r="A1099" s="1544" t="s">
        <v>5637</v>
      </c>
      <c r="B1099" s="1544" t="s">
        <v>5638</v>
      </c>
      <c r="C1099" s="2130"/>
      <c r="D1099" s="1487">
        <v>15550</v>
      </c>
      <c r="E1099" s="2040"/>
      <c r="F1099" s="2126">
        <v>11950</v>
      </c>
      <c r="G1099" s="2032"/>
      <c r="H1099" s="2127"/>
      <c r="I1099" s="2002">
        <f t="shared" si="44"/>
        <v>3600</v>
      </c>
      <c r="J1099" s="2032"/>
      <c r="K1099" s="2034"/>
      <c r="L1099" s="2032"/>
      <c r="M1099" s="2035"/>
      <c r="N1099" s="2036"/>
      <c r="O1099" s="1544"/>
      <c r="P1099" s="2074"/>
      <c r="Q1099" s="2074"/>
      <c r="R1099" s="2036"/>
      <c r="S1099" s="2036"/>
      <c r="T1099" s="2036"/>
      <c r="U1099" s="2036"/>
      <c r="V1099" s="2036"/>
      <c r="W1099" s="2036"/>
      <c r="X1099" s="2036"/>
    </row>
    <row r="1100" spans="1:24" s="1620" customFormat="1">
      <c r="A1100" s="1544" t="s">
        <v>5639</v>
      </c>
      <c r="B1100" s="1544" t="s">
        <v>5640</v>
      </c>
      <c r="C1100" s="2130"/>
      <c r="D1100" s="1487">
        <v>11080</v>
      </c>
      <c r="E1100" s="2040"/>
      <c r="F1100" s="2126">
        <v>7900</v>
      </c>
      <c r="G1100" s="2032"/>
      <c r="H1100" s="2127"/>
      <c r="I1100" s="2002">
        <f t="shared" si="44"/>
        <v>3180</v>
      </c>
      <c r="J1100" s="2032"/>
      <c r="K1100" s="2034"/>
      <c r="L1100" s="2032"/>
      <c r="M1100" s="2035"/>
      <c r="N1100" s="2036"/>
      <c r="O1100" s="1544"/>
      <c r="P1100" s="2074"/>
      <c r="Q1100" s="2074"/>
      <c r="R1100" s="2036"/>
      <c r="S1100" s="2036"/>
      <c r="T1100" s="2036"/>
      <c r="U1100" s="2036"/>
      <c r="V1100" s="2036"/>
      <c r="W1100" s="2036"/>
      <c r="X1100" s="2036"/>
    </row>
    <row r="1101" spans="1:24" s="1620" customFormat="1">
      <c r="A1101" s="1544" t="s">
        <v>5641</v>
      </c>
      <c r="B1101" s="1544" t="s">
        <v>5642</v>
      </c>
      <c r="C1101" s="2130"/>
      <c r="D1101" s="1487">
        <v>14600</v>
      </c>
      <c r="E1101" s="2040"/>
      <c r="F1101" s="2126">
        <v>11100</v>
      </c>
      <c r="G1101" s="2032"/>
      <c r="H1101" s="2127"/>
      <c r="I1101" s="2002">
        <f t="shared" si="44"/>
        <v>3500</v>
      </c>
      <c r="J1101" s="2032"/>
      <c r="K1101" s="2034"/>
      <c r="L1101" s="2032"/>
      <c r="M1101" s="2035"/>
      <c r="N1101" s="2036"/>
      <c r="O1101" s="1544"/>
      <c r="P1101" s="2074"/>
      <c r="Q1101" s="2074"/>
      <c r="R1101" s="2036"/>
      <c r="S1101" s="2036"/>
      <c r="T1101" s="2036"/>
      <c r="U1101" s="2036"/>
      <c r="V1101" s="2036"/>
      <c r="W1101" s="2036"/>
      <c r="X1101" s="2036"/>
    </row>
    <row r="1102" spans="1:24" s="1620" customFormat="1">
      <c r="A1102" s="1544" t="s">
        <v>5643</v>
      </c>
      <c r="B1102" s="1544" t="s">
        <v>5644</v>
      </c>
      <c r="C1102" s="2130"/>
      <c r="D1102" s="1487">
        <v>14700</v>
      </c>
      <c r="E1102" s="2040"/>
      <c r="F1102" s="2126">
        <v>11200</v>
      </c>
      <c r="G1102" s="2032"/>
      <c r="H1102" s="2127"/>
      <c r="I1102" s="2002">
        <f t="shared" si="44"/>
        <v>3500</v>
      </c>
      <c r="J1102" s="2032"/>
      <c r="K1102" s="2034"/>
      <c r="L1102" s="2032"/>
      <c r="M1102" s="2035"/>
      <c r="N1102" s="2036"/>
      <c r="O1102" s="1544"/>
      <c r="P1102" s="2074"/>
      <c r="Q1102" s="2074"/>
      <c r="R1102" s="2036"/>
      <c r="S1102" s="2036"/>
      <c r="T1102" s="2036"/>
      <c r="U1102" s="2036"/>
      <c r="V1102" s="2036"/>
      <c r="W1102" s="2036"/>
      <c r="X1102" s="2036"/>
    </row>
    <row r="1103" spans="1:24" s="1620" customFormat="1">
      <c r="A1103" s="1544" t="s">
        <v>5645</v>
      </c>
      <c r="B1103" s="1544" t="s">
        <v>5646</v>
      </c>
      <c r="C1103" s="2130"/>
      <c r="D1103" s="1487">
        <v>11400</v>
      </c>
      <c r="E1103" s="2040"/>
      <c r="F1103" s="2126">
        <v>8200</v>
      </c>
      <c r="G1103" s="2032"/>
      <c r="H1103" s="2127"/>
      <c r="I1103" s="2002">
        <f t="shared" si="44"/>
        <v>3200</v>
      </c>
      <c r="J1103" s="2032"/>
      <c r="K1103" s="2034"/>
      <c r="L1103" s="2032"/>
      <c r="M1103" s="2035"/>
      <c r="N1103" s="2036"/>
      <c r="O1103" s="1544"/>
      <c r="P1103" s="2074"/>
      <c r="Q1103" s="2074"/>
      <c r="R1103" s="2036"/>
      <c r="S1103" s="2036"/>
      <c r="T1103" s="2036"/>
      <c r="U1103" s="2036"/>
      <c r="V1103" s="2036"/>
      <c r="W1103" s="2036"/>
      <c r="X1103" s="2036"/>
    </row>
    <row r="1104" spans="1:24" s="1620" customFormat="1">
      <c r="A1104" s="1544" t="s">
        <v>5647</v>
      </c>
      <c r="B1104" s="2405" t="s">
        <v>5648</v>
      </c>
      <c r="C1104" s="2130" t="s">
        <v>1799</v>
      </c>
      <c r="D1104" s="1487">
        <v>33300</v>
      </c>
      <c r="E1104" s="2040"/>
      <c r="F1104" s="2126">
        <v>26730</v>
      </c>
      <c r="G1104" s="2032"/>
      <c r="H1104" s="2127"/>
      <c r="I1104" s="2002">
        <f t="shared" si="44"/>
        <v>6570</v>
      </c>
      <c r="J1104" s="2032"/>
      <c r="K1104" s="2034"/>
      <c r="L1104" s="2032"/>
      <c r="M1104" s="2035"/>
      <c r="N1104" s="2036"/>
      <c r="O1104" s="2074"/>
      <c r="P1104" s="2074"/>
      <c r="Q1104" s="2074"/>
      <c r="R1104" s="2036"/>
      <c r="S1104" s="2036"/>
      <c r="T1104" s="2036"/>
      <c r="U1104" s="2036"/>
      <c r="V1104" s="2036"/>
      <c r="W1104" s="2036"/>
      <c r="X1104" s="2036"/>
    </row>
    <row r="1105" spans="1:24" s="1620" customFormat="1">
      <c r="A1105" s="2133"/>
      <c r="B1105" s="2405" t="s">
        <v>5649</v>
      </c>
      <c r="C1105" s="2130"/>
      <c r="D1105" s="144"/>
      <c r="E1105" s="2040"/>
      <c r="F1105" s="2126"/>
      <c r="G1105" s="2032"/>
      <c r="H1105" s="2127"/>
      <c r="I1105" s="2128"/>
      <c r="J1105" s="2032"/>
      <c r="K1105" s="2034"/>
      <c r="L1105" s="2032"/>
      <c r="M1105" s="2035"/>
      <c r="N1105" s="2036"/>
      <c r="O1105" s="2036"/>
      <c r="P1105" s="2036"/>
      <c r="Q1105" s="2036"/>
      <c r="R1105" s="2036"/>
      <c r="S1105" s="2036"/>
      <c r="T1105" s="2036"/>
      <c r="U1105" s="2036"/>
      <c r="V1105" s="2036"/>
      <c r="W1105" s="2036"/>
      <c r="X1105" s="2036"/>
    </row>
    <row r="1106" spans="1:24" s="1620" customFormat="1">
      <c r="A1106" s="2133"/>
      <c r="B1106" s="2036"/>
      <c r="C1106" s="2130"/>
      <c r="D1106" s="144"/>
      <c r="E1106" s="2040"/>
      <c r="F1106" s="2126"/>
      <c r="G1106" s="2032"/>
      <c r="H1106" s="2127"/>
      <c r="I1106" s="2128"/>
      <c r="J1106" s="2032"/>
      <c r="K1106" s="2034"/>
      <c r="L1106" s="2032"/>
      <c r="M1106" s="2035"/>
      <c r="N1106" s="2036"/>
      <c r="O1106" s="2036"/>
      <c r="P1106" s="2036"/>
      <c r="Q1106" s="2036"/>
      <c r="R1106" s="2036"/>
      <c r="S1106" s="2036"/>
      <c r="T1106" s="2036"/>
      <c r="U1106" s="2036"/>
      <c r="V1106" s="2036"/>
      <c r="W1106" s="2036"/>
      <c r="X1106" s="2036"/>
    </row>
    <row r="1107" spans="1:24" s="1620" customFormat="1">
      <c r="A1107" s="1725" t="s">
        <v>5083</v>
      </c>
      <c r="B1107" s="2036"/>
      <c r="C1107" s="2130"/>
      <c r="D1107" s="1487"/>
      <c r="E1107" s="2040"/>
      <c r="F1107" s="2126"/>
      <c r="G1107" s="2032"/>
      <c r="H1107" s="2127"/>
      <c r="I1107" s="2128"/>
      <c r="J1107" s="2032"/>
      <c r="K1107" s="2034"/>
      <c r="L1107" s="2032"/>
      <c r="M1107" s="2035"/>
      <c r="N1107" s="2036"/>
      <c r="O1107" s="2036"/>
      <c r="P1107" s="2036"/>
      <c r="Q1107" s="2036"/>
      <c r="R1107" s="2036"/>
      <c r="S1107" s="2036"/>
      <c r="T1107" s="2036"/>
      <c r="U1107" s="2036"/>
      <c r="V1107" s="2036"/>
      <c r="W1107" s="2036"/>
      <c r="X1107" s="2036"/>
    </row>
    <row r="1108" spans="1:24" s="1620" customFormat="1">
      <c r="A1108" s="1544" t="s">
        <v>5650</v>
      </c>
      <c r="B1108" s="2036" t="s">
        <v>5651</v>
      </c>
      <c r="C1108" s="2130" t="s">
        <v>1670</v>
      </c>
      <c r="D1108" s="1487">
        <v>48500</v>
      </c>
      <c r="E1108" s="2040"/>
      <c r="F1108" s="2126">
        <v>48500</v>
      </c>
      <c r="G1108" s="2032"/>
      <c r="H1108" s="2127"/>
      <c r="I1108" s="2002">
        <f t="shared" ref="I1108:I1109" si="45">SUM(D1108-F1108)</f>
        <v>0</v>
      </c>
      <c r="J1108" s="2032"/>
      <c r="K1108" s="2034"/>
      <c r="L1108" s="2032"/>
      <c r="M1108" s="2035"/>
      <c r="N1108" s="2036"/>
      <c r="O1108" s="2036"/>
      <c r="P1108" s="2036"/>
      <c r="Q1108" s="2036"/>
      <c r="R1108" s="2036"/>
      <c r="S1108" s="2036"/>
      <c r="T1108" s="2036"/>
      <c r="U1108" s="2036"/>
      <c r="V1108" s="2036"/>
      <c r="W1108" s="2036"/>
      <c r="X1108" s="2036"/>
    </row>
    <row r="1109" spans="1:24" s="1620" customFormat="1">
      <c r="A1109" s="1544" t="s">
        <v>5652</v>
      </c>
      <c r="B1109" s="2036" t="s">
        <v>841</v>
      </c>
      <c r="C1109" s="2130"/>
      <c r="D1109" s="1487">
        <v>3500</v>
      </c>
      <c r="E1109" s="2040"/>
      <c r="F1109" s="2126">
        <v>2095</v>
      </c>
      <c r="G1109" s="2032"/>
      <c r="H1109" s="2127"/>
      <c r="I1109" s="2002">
        <f t="shared" si="45"/>
        <v>1405</v>
      </c>
      <c r="J1109" s="2032"/>
      <c r="K1109" s="2034"/>
      <c r="L1109" s="2032"/>
      <c r="M1109" s="2035"/>
      <c r="N1109" s="2036"/>
      <c r="O1109" s="2036"/>
      <c r="P1109" s="2036"/>
      <c r="Q1109" s="2036"/>
      <c r="R1109" s="2036"/>
      <c r="S1109" s="2036"/>
      <c r="T1109" s="2036"/>
      <c r="U1109" s="2036"/>
      <c r="V1109" s="2036"/>
      <c r="W1109" s="2036"/>
      <c r="X1109" s="2036"/>
    </row>
    <row r="1110" spans="1:24" s="1620" customFormat="1">
      <c r="A1110" s="2133"/>
      <c r="B1110" s="1440" t="s">
        <v>5653</v>
      </c>
      <c r="C1110" s="2130"/>
      <c r="D1110" s="1487"/>
      <c r="E1110" s="2040"/>
      <c r="F1110" s="2126"/>
      <c r="G1110" s="2032"/>
      <c r="H1110" s="2127"/>
      <c r="I1110" s="2128"/>
      <c r="J1110" s="2032"/>
      <c r="K1110" s="2034"/>
      <c r="L1110" s="2032"/>
      <c r="M1110" s="2035"/>
      <c r="N1110" s="2036"/>
      <c r="O1110" s="2036"/>
      <c r="P1110" s="2036"/>
      <c r="Q1110" s="2036"/>
      <c r="R1110" s="2036"/>
      <c r="S1110" s="2036"/>
      <c r="T1110" s="2036"/>
      <c r="U1110" s="2036"/>
      <c r="V1110" s="2036"/>
      <c r="W1110" s="2036"/>
      <c r="X1110" s="2036"/>
    </row>
    <row r="1111" spans="1:24" s="1620" customFormat="1">
      <c r="A1111" s="2133"/>
      <c r="B1111" s="1440"/>
      <c r="C1111" s="2130"/>
      <c r="D1111" s="1487"/>
      <c r="E1111" s="2040"/>
      <c r="F1111" s="2126"/>
      <c r="G1111" s="2032"/>
      <c r="H1111" s="2127"/>
      <c r="I1111" s="2128"/>
      <c r="J1111" s="2032"/>
      <c r="K1111" s="2034"/>
      <c r="L1111" s="2032"/>
      <c r="M1111" s="2035"/>
      <c r="N1111" s="2036"/>
      <c r="O1111" s="2036"/>
      <c r="P1111" s="2036"/>
      <c r="Q1111" s="2036"/>
      <c r="R1111" s="2036"/>
      <c r="S1111" s="2036"/>
      <c r="T1111" s="2036"/>
      <c r="U1111" s="2036"/>
      <c r="V1111" s="2036"/>
      <c r="W1111" s="2036"/>
      <c r="X1111" s="2036"/>
    </row>
    <row r="1112" spans="1:24" s="1620" customFormat="1">
      <c r="A1112" s="2129"/>
      <c r="B1112" s="2036"/>
      <c r="C1112" s="2036"/>
      <c r="D1112" s="144"/>
      <c r="E1112" s="2040"/>
      <c r="F1112" s="2126"/>
      <c r="G1112" s="2032"/>
      <c r="H1112" s="2127"/>
      <c r="I1112" s="2128"/>
      <c r="J1112" s="2032"/>
      <c r="K1112" s="2034"/>
      <c r="L1112" s="2032"/>
      <c r="M1112" s="2035"/>
      <c r="N1112" s="2036"/>
      <c r="O1112" s="2036"/>
      <c r="P1112" s="2036"/>
      <c r="Q1112" s="2036"/>
      <c r="R1112" s="2036"/>
      <c r="S1112" s="2036"/>
      <c r="T1112" s="2036"/>
      <c r="U1112" s="2036"/>
      <c r="V1112" s="2036"/>
      <c r="W1112" s="2036"/>
      <c r="X1112" s="2036"/>
    </row>
    <row r="1113" spans="1:24" s="1620" customFormat="1">
      <c r="A1113" s="2129"/>
      <c r="B1113" s="2036"/>
      <c r="C1113" s="2036"/>
      <c r="D1113" s="144"/>
      <c r="E1113" s="2040"/>
      <c r="F1113" s="2126"/>
      <c r="G1113" s="2032"/>
      <c r="H1113" s="2127"/>
      <c r="I1113" s="2128"/>
      <c r="J1113" s="2032"/>
      <c r="K1113" s="2034"/>
      <c r="L1113" s="2032"/>
      <c r="M1113" s="2035"/>
      <c r="N1113" s="2036"/>
      <c r="O1113" s="2036"/>
      <c r="P1113" s="2036"/>
      <c r="Q1113" s="2036"/>
      <c r="R1113" s="2036"/>
      <c r="S1113" s="2036"/>
      <c r="T1113" s="2036"/>
      <c r="U1113" s="2036"/>
      <c r="V1113" s="2036"/>
      <c r="W1113" s="2036"/>
      <c r="X1113" s="2036"/>
    </row>
    <row r="1114" spans="1:24" s="1620" customFormat="1">
      <c r="A1114" s="2129"/>
      <c r="B1114" s="2036"/>
      <c r="C1114" s="2036"/>
      <c r="D1114" s="144"/>
      <c r="E1114" s="2040"/>
      <c r="F1114" s="2126"/>
      <c r="G1114" s="2032"/>
      <c r="H1114" s="2127"/>
      <c r="I1114" s="2128"/>
      <c r="J1114" s="2032"/>
      <c r="K1114" s="2034"/>
      <c r="L1114" s="2032"/>
      <c r="M1114" s="2035"/>
      <c r="N1114" s="2036"/>
      <c r="O1114" s="2036"/>
      <c r="P1114" s="2036"/>
      <c r="Q1114" s="2036"/>
      <c r="R1114" s="2036"/>
      <c r="S1114" s="2036"/>
      <c r="T1114" s="2036"/>
      <c r="U1114" s="2036"/>
      <c r="V1114" s="2036"/>
      <c r="W1114" s="2036"/>
      <c r="X1114" s="2036"/>
    </row>
    <row r="1115" spans="1:24" s="1592" customFormat="1">
      <c r="A1115" s="210" t="s">
        <v>732</v>
      </c>
      <c r="B1115" s="216"/>
      <c r="C1115" s="217"/>
      <c r="D1115" s="144"/>
      <c r="E1115" s="2007"/>
      <c r="F1115" s="2105"/>
      <c r="G1115" s="2005"/>
      <c r="H1115" s="2106"/>
      <c r="I1115" s="2002"/>
      <c r="J1115" s="2005"/>
      <c r="K1115" s="2032"/>
      <c r="L1115" s="2005"/>
      <c r="M1115" s="2011"/>
      <c r="N1115" s="2004"/>
      <c r="O1115" s="2004"/>
      <c r="P1115" s="2004"/>
      <c r="Q1115" s="2004"/>
      <c r="R1115" s="2004"/>
      <c r="S1115" s="2004"/>
      <c r="T1115" s="2004"/>
      <c r="U1115" s="2004"/>
      <c r="V1115" s="2004"/>
      <c r="W1115" s="2004"/>
      <c r="X1115" s="2004"/>
    </row>
    <row r="1116" spans="1:24" s="1592" customFormat="1">
      <c r="A1116" s="184"/>
      <c r="B1116" s="675" t="s">
        <v>7</v>
      </c>
      <c r="C1116" s="684"/>
      <c r="D1116" s="144"/>
      <c r="E1116" s="2007"/>
      <c r="F1116" s="2105"/>
      <c r="G1116" s="2005"/>
      <c r="H1116" s="2106"/>
      <c r="I1116" s="2002"/>
      <c r="J1116" s="2005"/>
      <c r="K1116" s="2032"/>
      <c r="L1116" s="2005"/>
      <c r="M1116" s="2011"/>
      <c r="N1116" s="2004"/>
      <c r="O1116" s="2004"/>
      <c r="P1116" s="2004"/>
      <c r="Q1116" s="2004"/>
      <c r="R1116" s="2004"/>
      <c r="S1116" s="2004"/>
      <c r="T1116" s="2004"/>
      <c r="U1116" s="2004"/>
      <c r="V1116" s="2004"/>
      <c r="W1116" s="2004"/>
      <c r="X1116" s="2004"/>
    </row>
    <row r="1117" spans="1:24" s="1592" customFormat="1">
      <c r="A1117" s="184"/>
      <c r="B1117" s="216"/>
      <c r="C1117" s="217"/>
      <c r="D1117" s="144"/>
      <c r="E1117" s="2007"/>
      <c r="F1117" s="2105"/>
      <c r="G1117" s="2005"/>
      <c r="H1117" s="2106"/>
      <c r="I1117" s="2002"/>
      <c r="J1117" s="2005"/>
      <c r="K1117" s="2032"/>
      <c r="L1117" s="2005"/>
      <c r="M1117" s="2011"/>
      <c r="N1117" s="2004"/>
      <c r="O1117" s="2004"/>
      <c r="P1117" s="2004"/>
      <c r="Q1117" s="2004"/>
      <c r="R1117" s="2004"/>
      <c r="S1117" s="2004"/>
      <c r="T1117" s="2004"/>
      <c r="U1117" s="2004"/>
      <c r="V1117" s="2004"/>
      <c r="W1117" s="2004"/>
      <c r="X1117" s="2004"/>
    </row>
    <row r="1118" spans="1:24" s="1592" customFormat="1">
      <c r="A1118" s="184"/>
      <c r="B1118" s="244" t="s">
        <v>733</v>
      </c>
      <c r="C1118" s="710">
        <f>SUM(D1004:D1111)+SUM(C1115:C1117)</f>
        <v>2859966</v>
      </c>
      <c r="D1118" s="144"/>
      <c r="E1118" s="2007"/>
      <c r="F1118" s="2105"/>
      <c r="G1118" s="2005"/>
      <c r="H1118" s="2106"/>
      <c r="I1118" s="2002"/>
      <c r="J1118" s="2005"/>
      <c r="K1118" s="2032"/>
      <c r="L1118" s="2005"/>
      <c r="M1118" s="2011"/>
      <c r="N1118" s="2004"/>
      <c r="O1118" s="2004"/>
      <c r="P1118" s="2004"/>
      <c r="Q1118" s="2004"/>
      <c r="R1118" s="2004"/>
      <c r="S1118" s="2004"/>
      <c r="T1118" s="2004"/>
      <c r="U1118" s="2004"/>
      <c r="V1118" s="2004"/>
      <c r="W1118" s="2004"/>
      <c r="X1118" s="2004"/>
    </row>
    <row r="1119" spans="1:24" s="1592" customFormat="1">
      <c r="A1119" s="1996"/>
      <c r="B1119" s="2004"/>
      <c r="C1119" s="2104"/>
      <c r="D1119" s="144"/>
      <c r="E1119" s="2007"/>
      <c r="F1119" s="2105"/>
      <c r="G1119" s="2005"/>
      <c r="H1119" s="2106"/>
      <c r="I1119" s="2002"/>
      <c r="J1119" s="2005"/>
      <c r="K1119" s="2010"/>
      <c r="L1119" s="2005"/>
      <c r="M1119" s="2011"/>
      <c r="N1119" s="2004"/>
      <c r="O1119" s="2004"/>
      <c r="P1119" s="2004"/>
      <c r="Q1119" s="2004"/>
      <c r="R1119" s="2004"/>
      <c r="S1119" s="2004"/>
      <c r="T1119" s="2004"/>
      <c r="U1119" s="2004"/>
      <c r="V1119" s="2004"/>
      <c r="W1119" s="2004"/>
      <c r="X1119" s="2004"/>
    </row>
    <row r="1120" spans="1:24" s="1593" customFormat="1">
      <c r="A1120" s="2107"/>
      <c r="B1120" s="2023"/>
      <c r="C1120" s="2108"/>
      <c r="D1120" s="2564"/>
      <c r="E1120" s="2017"/>
      <c r="F1120" s="2109"/>
      <c r="G1120" s="2019"/>
      <c r="H1120" s="2110"/>
      <c r="I1120" s="2111"/>
      <c r="J1120" s="2019"/>
      <c r="K1120" s="2021"/>
      <c r="L1120" s="2019"/>
      <c r="M1120" s="2022"/>
      <c r="N1120" s="2023"/>
      <c r="O1120" s="2023"/>
      <c r="P1120" s="2023"/>
      <c r="Q1120" s="2023"/>
      <c r="R1120" s="2023"/>
      <c r="S1120" s="2023"/>
      <c r="T1120" s="2023"/>
      <c r="U1120" s="2023"/>
      <c r="V1120" s="2023"/>
      <c r="W1120" s="2023"/>
      <c r="X1120" s="2023"/>
    </row>
    <row r="1121" spans="1:24" s="1620" customFormat="1">
      <c r="A1121" s="2485" t="s">
        <v>5654</v>
      </c>
      <c r="B1121" s="2074"/>
      <c r="C1121" s="2488" t="s">
        <v>5655</v>
      </c>
      <c r="D1121" s="144"/>
      <c r="E1121" s="2040"/>
      <c r="F1121" s="2126"/>
      <c r="G1121" s="2032"/>
      <c r="H1121" s="2127"/>
      <c r="I1121" s="2128"/>
      <c r="J1121" s="2032"/>
      <c r="K1121" s="2034"/>
      <c r="L1121" s="2032"/>
      <c r="M1121" s="2035"/>
      <c r="N1121" s="2036"/>
      <c r="O1121" s="2036"/>
      <c r="P1121" s="2036"/>
      <c r="Q1121" s="2036"/>
      <c r="R1121" s="2036"/>
      <c r="S1121" s="2036"/>
      <c r="T1121" s="2036"/>
      <c r="U1121" s="2036"/>
      <c r="V1121" s="2036"/>
      <c r="W1121" s="2036"/>
      <c r="X1121" s="2036"/>
    </row>
    <row r="1122" spans="1:24" s="1620" customFormat="1">
      <c r="A1122" s="1156">
        <v>5411008</v>
      </c>
      <c r="B1122" s="2074" t="s">
        <v>2119</v>
      </c>
      <c r="C1122" s="2134" t="s">
        <v>5656</v>
      </c>
      <c r="D1122" s="144">
        <v>765000</v>
      </c>
      <c r="E1122" s="2040"/>
      <c r="F1122" s="2126">
        <v>598000</v>
      </c>
      <c r="G1122" s="2032" t="s">
        <v>98</v>
      </c>
      <c r="H1122" s="2127">
        <v>44140</v>
      </c>
      <c r="I1122" s="2128" t="s">
        <v>523</v>
      </c>
      <c r="J1122" s="2032"/>
      <c r="K1122" s="2034"/>
      <c r="L1122" s="2032" t="s">
        <v>67</v>
      </c>
      <c r="M1122" s="2035">
        <v>44190</v>
      </c>
      <c r="N1122" s="2420" t="s">
        <v>728</v>
      </c>
      <c r="O1122" s="2036"/>
      <c r="P1122" s="2036"/>
      <c r="Q1122" s="2036"/>
      <c r="R1122" s="2036"/>
      <c r="S1122" s="2036"/>
      <c r="T1122" s="2036"/>
      <c r="U1122" s="2036"/>
      <c r="V1122" s="2036"/>
      <c r="W1122" s="2036"/>
      <c r="X1122" s="2036"/>
    </row>
    <row r="1123" spans="1:24" s="1620" customFormat="1">
      <c r="A1123" s="1156">
        <v>5411043</v>
      </c>
      <c r="B1123" s="2074" t="s">
        <v>2577</v>
      </c>
      <c r="C1123" s="2134" t="s">
        <v>5657</v>
      </c>
      <c r="D1123" s="144">
        <v>590000</v>
      </c>
      <c r="E1123" s="2040"/>
      <c r="F1123" s="2126">
        <v>400000</v>
      </c>
      <c r="G1123" s="2032" t="s">
        <v>98</v>
      </c>
      <c r="H1123" s="2127">
        <v>44154</v>
      </c>
      <c r="I1123" s="2128" t="s">
        <v>100</v>
      </c>
      <c r="J1123" s="2032"/>
      <c r="K1123" s="2034"/>
      <c r="L1123" s="2032" t="s">
        <v>67</v>
      </c>
      <c r="M1123" s="2035">
        <v>44190</v>
      </c>
      <c r="N1123" s="2420" t="s">
        <v>728</v>
      </c>
      <c r="O1123" s="2036"/>
      <c r="P1123" s="2036"/>
      <c r="Q1123" s="2036"/>
      <c r="R1123" s="2036"/>
      <c r="S1123" s="2036"/>
      <c r="T1123" s="2036"/>
      <c r="U1123" s="2036"/>
      <c r="V1123" s="2036"/>
      <c r="W1123" s="2036"/>
      <c r="X1123" s="2036"/>
    </row>
    <row r="1124" spans="1:24" s="1620" customFormat="1">
      <c r="A1124" s="1156">
        <v>5411052</v>
      </c>
      <c r="B1124" s="2036" t="s">
        <v>2126</v>
      </c>
      <c r="C1124" s="2130" t="s">
        <v>5658</v>
      </c>
      <c r="D1124" s="144">
        <v>770000</v>
      </c>
      <c r="E1124" s="2040"/>
      <c r="F1124" s="2126">
        <v>622000</v>
      </c>
      <c r="G1124" s="2032" t="s">
        <v>98</v>
      </c>
      <c r="H1124" s="2127">
        <v>44159</v>
      </c>
      <c r="I1124" s="2128" t="s">
        <v>299</v>
      </c>
      <c r="J1124" s="2032"/>
      <c r="K1124" s="2034"/>
      <c r="L1124" s="2032" t="s">
        <v>67</v>
      </c>
      <c r="M1124" s="2035">
        <v>44190</v>
      </c>
      <c r="N1124" s="2420" t="s">
        <v>728</v>
      </c>
      <c r="O1124" s="2036"/>
      <c r="P1124" s="2036"/>
      <c r="Q1124" s="2036"/>
      <c r="R1124" s="2036"/>
      <c r="S1124" s="2036"/>
      <c r="T1124" s="2036"/>
      <c r="U1124" s="2036"/>
      <c r="V1124" s="2036"/>
      <c r="W1124" s="2036"/>
      <c r="X1124" s="2036"/>
    </row>
    <row r="1125" spans="1:24" s="1620" customFormat="1">
      <c r="A1125" s="2129"/>
      <c r="B1125" s="2074"/>
      <c r="C1125" s="2134"/>
      <c r="D1125" s="144"/>
      <c r="E1125" s="2040"/>
      <c r="F1125" s="2126"/>
      <c r="G1125" s="2032"/>
      <c r="H1125" s="2127"/>
      <c r="I1125" s="2128"/>
      <c r="J1125" s="2032"/>
      <c r="K1125" s="2034"/>
      <c r="L1125" s="2032"/>
      <c r="M1125" s="2035"/>
      <c r="N1125" s="2036"/>
      <c r="O1125" s="2036"/>
      <c r="P1125" s="2036"/>
      <c r="Q1125" s="2036"/>
      <c r="R1125" s="2036"/>
      <c r="S1125" s="2036"/>
      <c r="T1125" s="2036"/>
      <c r="U1125" s="2036"/>
      <c r="V1125" s="2036"/>
      <c r="W1125" s="2036"/>
      <c r="X1125" s="2036"/>
    </row>
    <row r="1126" spans="1:24" s="1620" customFormat="1">
      <c r="A1126" s="2129"/>
      <c r="B1126" s="1440" t="s">
        <v>5659</v>
      </c>
      <c r="C1126" s="2130"/>
      <c r="D1126" s="144"/>
      <c r="E1126" s="2040"/>
      <c r="F1126" s="2126"/>
      <c r="G1126" s="2032"/>
      <c r="H1126" s="2127"/>
      <c r="I1126" s="2128"/>
      <c r="J1126" s="2032"/>
      <c r="K1126" s="2034"/>
      <c r="L1126" s="2032"/>
      <c r="M1126" s="2035"/>
      <c r="N1126" s="2036"/>
      <c r="O1126" s="2036"/>
      <c r="P1126" s="2036"/>
      <c r="Q1126" s="2036"/>
      <c r="R1126" s="2036"/>
      <c r="S1126" s="2036"/>
      <c r="T1126" s="2036"/>
      <c r="U1126" s="2036"/>
      <c r="V1126" s="2036"/>
      <c r="W1126" s="2036"/>
      <c r="X1126" s="2036"/>
    </row>
    <row r="1127" spans="1:24" s="1620" customFormat="1">
      <c r="A1127" s="2129"/>
      <c r="B1127" s="1440" t="s">
        <v>440</v>
      </c>
      <c r="C1127" s="2130"/>
      <c r="D1127" s="144"/>
      <c r="E1127" s="2040"/>
      <c r="F1127" s="2126"/>
      <c r="G1127" s="2032"/>
      <c r="H1127" s="2127"/>
      <c r="I1127" s="2128"/>
      <c r="J1127" s="2032"/>
      <c r="K1127" s="2034"/>
      <c r="L1127" s="2032"/>
      <c r="M1127" s="2035"/>
      <c r="N1127" s="2036"/>
      <c r="O1127" s="2036"/>
      <c r="P1127" s="2036"/>
      <c r="Q1127" s="2036"/>
      <c r="R1127" s="2036"/>
      <c r="S1127" s="2036"/>
      <c r="T1127" s="2036"/>
      <c r="U1127" s="2036"/>
      <c r="V1127" s="2036"/>
      <c r="W1127" s="2036"/>
      <c r="X1127" s="2036"/>
    </row>
    <row r="1128" spans="1:24" s="1620" customFormat="1">
      <c r="A1128" s="2129"/>
      <c r="B1128" s="2074"/>
      <c r="C1128" s="2130"/>
      <c r="D1128" s="144"/>
      <c r="E1128" s="2040"/>
      <c r="F1128" s="2126"/>
      <c r="G1128" s="2032"/>
      <c r="H1128" s="2127"/>
      <c r="I1128" s="2128"/>
      <c r="J1128" s="2032"/>
      <c r="K1128" s="2034"/>
      <c r="L1128" s="2032"/>
      <c r="M1128" s="2035"/>
      <c r="N1128" s="2036"/>
      <c r="O1128" s="2036"/>
      <c r="P1128" s="2036"/>
      <c r="Q1128" s="2036"/>
      <c r="R1128" s="2036"/>
      <c r="S1128" s="2036"/>
      <c r="T1128" s="2036"/>
      <c r="U1128" s="2036"/>
      <c r="V1128" s="2036"/>
      <c r="W1128" s="2036"/>
      <c r="X1128" s="2036"/>
    </row>
    <row r="1129" spans="1:24" s="1620" customFormat="1">
      <c r="A1129" s="2129"/>
      <c r="B1129" s="2074"/>
      <c r="C1129" s="2130"/>
      <c r="D1129" s="144"/>
      <c r="E1129" s="2040"/>
      <c r="F1129" s="2126"/>
      <c r="G1129" s="2032"/>
      <c r="H1129" s="2127"/>
      <c r="I1129" s="2128"/>
      <c r="J1129" s="2032"/>
      <c r="K1129" s="2034"/>
      <c r="L1129" s="2032"/>
      <c r="M1129" s="2035"/>
      <c r="N1129" s="2036"/>
      <c r="O1129" s="2036"/>
      <c r="P1129" s="2036"/>
      <c r="Q1129" s="2036"/>
      <c r="R1129" s="2036"/>
      <c r="S1129" s="2036"/>
      <c r="T1129" s="2036"/>
      <c r="U1129" s="2036"/>
      <c r="V1129" s="2036"/>
      <c r="W1129" s="2036"/>
      <c r="X1129" s="2036"/>
    </row>
    <row r="1130" spans="1:24" s="1620" customFormat="1">
      <c r="A1130" s="2129"/>
      <c r="B1130" s="2036"/>
      <c r="C1130" s="2130"/>
      <c r="D1130" s="144"/>
      <c r="E1130" s="2040"/>
      <c r="F1130" s="2126"/>
      <c r="G1130" s="2032"/>
      <c r="H1130" s="2127"/>
      <c r="I1130" s="2128"/>
      <c r="J1130" s="2032"/>
      <c r="K1130" s="2034"/>
      <c r="L1130" s="2032"/>
      <c r="M1130" s="2035"/>
      <c r="N1130" s="2036"/>
      <c r="O1130" s="2036"/>
      <c r="P1130" s="2036"/>
      <c r="Q1130" s="2036"/>
      <c r="R1130" s="2036"/>
      <c r="S1130" s="2036"/>
      <c r="T1130" s="2036"/>
      <c r="U1130" s="2036"/>
      <c r="V1130" s="2036"/>
      <c r="W1130" s="2036"/>
      <c r="X1130" s="2036"/>
    </row>
    <row r="1131" spans="1:24" s="1592" customFormat="1">
      <c r="A1131" s="210" t="s">
        <v>732</v>
      </c>
      <c r="B1131" s="216"/>
      <c r="C1131" s="217"/>
      <c r="D1131" s="144"/>
      <c r="E1131" s="2007"/>
      <c r="F1131" s="2105"/>
      <c r="G1131" s="2005"/>
      <c r="H1131" s="2106"/>
      <c r="I1131" s="2002"/>
      <c r="J1131" s="2005"/>
      <c r="K1131" s="2032"/>
      <c r="L1131" s="2005"/>
      <c r="M1131" s="2011"/>
      <c r="N1131" s="2004"/>
      <c r="O1131" s="2004"/>
      <c r="P1131" s="2004"/>
      <c r="Q1131" s="2004"/>
      <c r="R1131" s="2004"/>
      <c r="S1131" s="2004"/>
      <c r="T1131" s="2004"/>
      <c r="U1131" s="2004"/>
      <c r="V1131" s="2004"/>
      <c r="W1131" s="2004"/>
      <c r="X1131" s="2004"/>
    </row>
    <row r="1132" spans="1:24" s="1592" customFormat="1">
      <c r="A1132" s="184"/>
      <c r="B1132" s="675" t="s">
        <v>7</v>
      </c>
      <c r="C1132" s="684"/>
      <c r="D1132" s="144"/>
      <c r="E1132" s="2007"/>
      <c r="F1132" s="2105"/>
      <c r="G1132" s="2005"/>
      <c r="H1132" s="2106"/>
      <c r="I1132" s="2002"/>
      <c r="J1132" s="2005"/>
      <c r="K1132" s="2032"/>
      <c r="L1132" s="2005"/>
      <c r="M1132" s="2011"/>
      <c r="N1132" s="2004"/>
      <c r="O1132" s="2004"/>
      <c r="P1132" s="2004"/>
      <c r="Q1132" s="2004"/>
      <c r="R1132" s="2004"/>
      <c r="S1132" s="2004"/>
      <c r="T1132" s="2004"/>
      <c r="U1132" s="2004"/>
      <c r="V1132" s="2004"/>
      <c r="W1132" s="2004"/>
      <c r="X1132" s="2004"/>
    </row>
    <row r="1133" spans="1:24" s="1592" customFormat="1">
      <c r="A1133" s="184"/>
      <c r="B1133" s="216"/>
      <c r="C1133" s="217"/>
      <c r="D1133" s="144"/>
      <c r="E1133" s="2007"/>
      <c r="F1133" s="2105"/>
      <c r="G1133" s="2005"/>
      <c r="H1133" s="2106"/>
      <c r="I1133" s="2002"/>
      <c r="J1133" s="2005"/>
      <c r="K1133" s="2032"/>
      <c r="L1133" s="2005"/>
      <c r="M1133" s="2011"/>
      <c r="N1133" s="2004"/>
      <c r="O1133" s="2004"/>
      <c r="P1133" s="2004"/>
      <c r="Q1133" s="2004"/>
      <c r="R1133" s="2004"/>
      <c r="S1133" s="2004"/>
      <c r="T1133" s="2004"/>
      <c r="U1133" s="2004"/>
      <c r="V1133" s="2004"/>
      <c r="W1133" s="2004"/>
      <c r="X1133" s="2004"/>
    </row>
    <row r="1134" spans="1:24" s="1592" customFormat="1">
      <c r="A1134" s="184"/>
      <c r="B1134" s="244" t="s">
        <v>733</v>
      </c>
      <c r="C1134" s="710">
        <f>SUM(D1120:D1130)+SUM(C1131:C1133)</f>
        <v>2125000</v>
      </c>
      <c r="D1134" s="144"/>
      <c r="E1134" s="2007"/>
      <c r="F1134" s="2105"/>
      <c r="G1134" s="2005"/>
      <c r="H1134" s="2106"/>
      <c r="I1134" s="2002"/>
      <c r="J1134" s="2005"/>
      <c r="K1134" s="2032"/>
      <c r="L1134" s="2005"/>
      <c r="M1134" s="2011"/>
      <c r="N1134" s="2004"/>
      <c r="O1134" s="2004"/>
      <c r="P1134" s="2004"/>
      <c r="Q1134" s="2004"/>
      <c r="R1134" s="2004"/>
      <c r="S1134" s="2004"/>
      <c r="T1134" s="2004"/>
      <c r="U1134" s="2004"/>
      <c r="V1134" s="2004"/>
      <c r="W1134" s="2004"/>
      <c r="X1134" s="2004"/>
    </row>
    <row r="1135" spans="1:24" s="1592" customFormat="1">
      <c r="A1135" s="1996"/>
      <c r="B1135" s="2004"/>
      <c r="C1135" s="2104"/>
      <c r="D1135" s="144"/>
      <c r="E1135" s="2007"/>
      <c r="F1135" s="2105"/>
      <c r="G1135" s="2005"/>
      <c r="H1135" s="2106"/>
      <c r="I1135" s="2002"/>
      <c r="J1135" s="2005"/>
      <c r="K1135" s="2010"/>
      <c r="L1135" s="2005"/>
      <c r="M1135" s="2011"/>
      <c r="N1135" s="2004"/>
      <c r="O1135" s="2004"/>
      <c r="P1135" s="2004"/>
      <c r="Q1135" s="2004"/>
      <c r="R1135" s="2004"/>
      <c r="S1135" s="2004"/>
      <c r="T1135" s="2004"/>
      <c r="U1135" s="2004"/>
      <c r="V1135" s="2004"/>
      <c r="W1135" s="2004"/>
      <c r="X1135" s="2004"/>
    </row>
    <row r="1136" spans="1:24" s="1593" customFormat="1">
      <c r="A1136" s="2107"/>
      <c r="B1136" s="2023"/>
      <c r="C1136" s="2108"/>
      <c r="D1136" s="2564"/>
      <c r="E1136" s="2017"/>
      <c r="F1136" s="2109"/>
      <c r="G1136" s="2019"/>
      <c r="H1136" s="2110"/>
      <c r="I1136" s="2111"/>
      <c r="J1136" s="2019"/>
      <c r="K1136" s="2021"/>
      <c r="L1136" s="2019"/>
      <c r="M1136" s="2022"/>
      <c r="N1136" s="2023"/>
      <c r="O1136" s="2023"/>
      <c r="P1136" s="2023"/>
      <c r="Q1136" s="2023"/>
      <c r="R1136" s="2023"/>
      <c r="S1136" s="2023"/>
      <c r="T1136" s="2023"/>
      <c r="U1136" s="2023"/>
      <c r="V1136" s="2023"/>
      <c r="W1136" s="2023"/>
      <c r="X1136" s="2023"/>
    </row>
    <row r="1137" spans="1:24" s="1620" customFormat="1">
      <c r="A1137" s="1646" t="s">
        <v>5660</v>
      </c>
      <c r="B1137" s="2036"/>
      <c r="C1137" s="2488" t="s">
        <v>5661</v>
      </c>
      <c r="D1137" s="1487"/>
      <c r="E1137" s="2040"/>
      <c r="F1137" s="2126"/>
      <c r="G1137" s="2032"/>
      <c r="H1137" s="2127"/>
      <c r="I1137" s="2128"/>
      <c r="J1137" s="2032"/>
      <c r="K1137" s="2034"/>
      <c r="L1137" s="2032"/>
      <c r="M1137" s="2035"/>
      <c r="N1137" s="2036"/>
      <c r="O1137" s="2036"/>
      <c r="P1137" s="2036"/>
      <c r="Q1137" s="2036"/>
      <c r="R1137" s="2036"/>
      <c r="S1137" s="2036"/>
      <c r="T1137" s="2036"/>
      <c r="U1137" s="2036"/>
      <c r="V1137" s="2036"/>
      <c r="W1137" s="2036"/>
      <c r="X1137" s="2036"/>
    </row>
    <row r="1138" spans="1:24" s="1620" customFormat="1">
      <c r="A1138" s="2774">
        <v>5412038</v>
      </c>
      <c r="B1138" s="2074" t="s">
        <v>5662</v>
      </c>
      <c r="C1138" s="2134" t="s">
        <v>5663</v>
      </c>
      <c r="D1138" s="1487">
        <v>570000</v>
      </c>
      <c r="E1138" s="2040"/>
      <c r="F1138" s="2126">
        <v>395000</v>
      </c>
      <c r="G1138" s="2032" t="s">
        <v>98</v>
      </c>
      <c r="H1138" s="2127">
        <v>44170</v>
      </c>
      <c r="I1138" s="2128" t="s">
        <v>448</v>
      </c>
      <c r="J1138" s="2032"/>
      <c r="K1138" s="2034"/>
      <c r="L1138" s="2128" t="s">
        <v>41</v>
      </c>
      <c r="M1138" s="2035"/>
      <c r="N1138" s="2036"/>
      <c r="O1138" s="2036"/>
      <c r="P1138" s="2036"/>
      <c r="Q1138" s="2036"/>
      <c r="R1138" s="2036"/>
      <c r="S1138" s="2036"/>
      <c r="T1138" s="2036"/>
      <c r="U1138" s="2036"/>
      <c r="V1138" s="2036"/>
      <c r="W1138" s="2036"/>
      <c r="X1138" s="2036"/>
    </row>
    <row r="1139" spans="1:24" s="1620" customFormat="1">
      <c r="A1139" s="1156"/>
      <c r="B1139" s="2405" t="s">
        <v>5498</v>
      </c>
      <c r="C1139" s="2130"/>
      <c r="D1139" s="1487"/>
      <c r="E1139" s="2040"/>
      <c r="F1139" s="2126"/>
      <c r="G1139" s="2032"/>
      <c r="H1139" s="2127"/>
      <c r="I1139" s="2128"/>
      <c r="J1139" s="2032"/>
      <c r="K1139" s="2034"/>
      <c r="L1139" s="2032"/>
      <c r="M1139" s="2035"/>
      <c r="N1139" s="2036"/>
      <c r="O1139" s="2036"/>
      <c r="P1139" s="2036"/>
      <c r="Q1139" s="2036"/>
      <c r="R1139" s="2036"/>
      <c r="S1139" s="2036"/>
      <c r="T1139" s="2036"/>
      <c r="U1139" s="2036"/>
      <c r="V1139" s="2036"/>
      <c r="W1139" s="2036"/>
      <c r="X1139" s="2036"/>
    </row>
    <row r="1140" spans="1:24" s="1620" customFormat="1">
      <c r="A1140" s="1156"/>
      <c r="B1140" s="2405" t="s">
        <v>5664</v>
      </c>
      <c r="C1140" s="2130"/>
      <c r="D1140" s="1487"/>
      <c r="E1140" s="2040"/>
      <c r="F1140" s="2126"/>
      <c r="G1140" s="2032"/>
      <c r="H1140" s="2127"/>
      <c r="I1140" s="2128"/>
      <c r="J1140" s="2032"/>
      <c r="K1140" s="2034"/>
      <c r="L1140" s="2032"/>
      <c r="M1140" s="2035"/>
      <c r="N1140" s="2036"/>
      <c r="O1140" s="2036"/>
      <c r="P1140" s="2036"/>
      <c r="Q1140" s="2036"/>
      <c r="R1140" s="2036"/>
      <c r="S1140" s="2036"/>
      <c r="T1140" s="2036"/>
      <c r="U1140" s="2036"/>
      <c r="V1140" s="2036"/>
      <c r="W1140" s="2036"/>
      <c r="X1140" s="2036"/>
    </row>
    <row r="1141" spans="1:24" s="1620" customFormat="1">
      <c r="A1141" s="2129"/>
      <c r="B1141" s="2074"/>
      <c r="C1141" s="2134"/>
      <c r="D1141" s="144"/>
      <c r="E1141" s="2040"/>
      <c r="F1141" s="2126"/>
      <c r="G1141" s="2032"/>
      <c r="H1141" s="2127"/>
      <c r="I1141" s="2128"/>
      <c r="J1141" s="2032"/>
      <c r="K1141" s="2034"/>
      <c r="L1141" s="2032"/>
      <c r="M1141" s="2035"/>
      <c r="N1141" s="2036"/>
      <c r="O1141" s="2036"/>
      <c r="P1141" s="2036"/>
      <c r="Q1141" s="2036"/>
      <c r="R1141" s="2036"/>
      <c r="S1141" s="2036"/>
      <c r="T1141" s="2036"/>
      <c r="U1141" s="2036"/>
      <c r="V1141" s="2036"/>
      <c r="W1141" s="2036"/>
      <c r="X1141" s="2036"/>
    </row>
    <row r="1142" spans="1:24" s="1620" customFormat="1">
      <c r="A1142" s="2129"/>
      <c r="B1142" s="2036"/>
      <c r="C1142" s="2130"/>
      <c r="D1142" s="144"/>
      <c r="E1142" s="2040"/>
      <c r="F1142" s="2126"/>
      <c r="G1142" s="2032"/>
      <c r="H1142" s="2127"/>
      <c r="I1142" s="2128"/>
      <c r="J1142" s="2032"/>
      <c r="K1142" s="2034"/>
      <c r="L1142" s="2032"/>
      <c r="M1142" s="2035"/>
      <c r="N1142" s="2036"/>
      <c r="O1142" s="2036"/>
      <c r="P1142" s="2036"/>
      <c r="Q1142" s="2036"/>
      <c r="R1142" s="2036"/>
      <c r="S1142" s="2036"/>
      <c r="T1142" s="2036"/>
      <c r="U1142" s="2036"/>
      <c r="V1142" s="2036"/>
      <c r="W1142" s="2036"/>
      <c r="X1142" s="2036"/>
    </row>
    <row r="1143" spans="1:24" s="1620" customFormat="1">
      <c r="A1143" s="2129"/>
      <c r="B1143" s="2036"/>
      <c r="C1143" s="2130"/>
      <c r="D1143" s="144"/>
      <c r="E1143" s="2040"/>
      <c r="F1143" s="2126"/>
      <c r="G1143" s="2032"/>
      <c r="H1143" s="2127"/>
      <c r="I1143" s="2128"/>
      <c r="J1143" s="2032"/>
      <c r="K1143" s="2034"/>
      <c r="L1143" s="2032"/>
      <c r="M1143" s="2035"/>
      <c r="N1143" s="2036"/>
      <c r="O1143" s="2036"/>
      <c r="P1143" s="2036"/>
      <c r="Q1143" s="2036"/>
      <c r="R1143" s="2036"/>
      <c r="S1143" s="2036"/>
      <c r="T1143" s="2036"/>
      <c r="U1143" s="2036"/>
      <c r="V1143" s="2036"/>
      <c r="W1143" s="2036"/>
      <c r="X1143" s="2036"/>
    </row>
    <row r="1144" spans="1:24" s="1620" customFormat="1">
      <c r="A1144" s="2129"/>
      <c r="B1144" s="2036"/>
      <c r="C1144" s="2130"/>
      <c r="D1144" s="144"/>
      <c r="E1144" s="2040"/>
      <c r="F1144" s="2126"/>
      <c r="G1144" s="2032"/>
      <c r="H1144" s="2127"/>
      <c r="I1144" s="2128"/>
      <c r="J1144" s="2032"/>
      <c r="K1144" s="2034"/>
      <c r="L1144" s="2032"/>
      <c r="M1144" s="2035"/>
      <c r="N1144" s="2036"/>
      <c r="O1144" s="2036"/>
      <c r="P1144" s="2036"/>
      <c r="Q1144" s="2036"/>
      <c r="R1144" s="2036"/>
      <c r="S1144" s="2036"/>
      <c r="T1144" s="2036"/>
      <c r="U1144" s="2036"/>
      <c r="V1144" s="2036"/>
      <c r="W1144" s="2036"/>
      <c r="X1144" s="2036"/>
    </row>
    <row r="1145" spans="1:24" s="1620" customFormat="1">
      <c r="A1145" s="2129"/>
      <c r="B1145" s="2036"/>
      <c r="C1145" s="2130"/>
      <c r="D1145" s="144"/>
      <c r="E1145" s="2040"/>
      <c r="F1145" s="2126"/>
      <c r="G1145" s="2032"/>
      <c r="H1145" s="2127"/>
      <c r="I1145" s="2128"/>
      <c r="J1145" s="2032"/>
      <c r="K1145" s="2034"/>
      <c r="L1145" s="2032"/>
      <c r="M1145" s="2035"/>
      <c r="N1145" s="2036"/>
      <c r="O1145" s="2036"/>
      <c r="P1145" s="2036"/>
      <c r="Q1145" s="2036"/>
      <c r="R1145" s="2036"/>
      <c r="S1145" s="2036"/>
      <c r="T1145" s="2036"/>
      <c r="U1145" s="2036"/>
      <c r="V1145" s="2036"/>
      <c r="W1145" s="2036"/>
      <c r="X1145" s="2036"/>
    </row>
    <row r="1146" spans="1:24" s="1592" customFormat="1">
      <c r="A1146" s="210" t="s">
        <v>732</v>
      </c>
      <c r="B1146" s="216"/>
      <c r="C1146" s="217"/>
      <c r="D1146" s="144"/>
      <c r="E1146" s="2007"/>
      <c r="F1146" s="2105"/>
      <c r="G1146" s="2005"/>
      <c r="H1146" s="2106"/>
      <c r="I1146" s="2002"/>
      <c r="J1146" s="2005"/>
      <c r="K1146" s="2032"/>
      <c r="L1146" s="2005"/>
      <c r="M1146" s="2011"/>
      <c r="N1146" s="2004"/>
      <c r="O1146" s="2004"/>
      <c r="P1146" s="2004"/>
      <c r="Q1146" s="2004"/>
      <c r="R1146" s="2004"/>
      <c r="S1146" s="2004"/>
      <c r="T1146" s="2004"/>
      <c r="U1146" s="2004"/>
      <c r="V1146" s="2004"/>
      <c r="W1146" s="2004"/>
      <c r="X1146" s="2004"/>
    </row>
    <row r="1147" spans="1:24" s="1592" customFormat="1">
      <c r="A1147" s="184"/>
      <c r="B1147" s="675" t="s">
        <v>7</v>
      </c>
      <c r="C1147" s="684"/>
      <c r="D1147" s="144"/>
      <c r="E1147" s="2007"/>
      <c r="F1147" s="2105"/>
      <c r="G1147" s="2005"/>
      <c r="H1147" s="2106"/>
      <c r="I1147" s="2002"/>
      <c r="J1147" s="2005"/>
      <c r="K1147" s="2032"/>
      <c r="L1147" s="2005"/>
      <c r="M1147" s="2011"/>
      <c r="N1147" s="2004"/>
      <c r="O1147" s="2004"/>
      <c r="P1147" s="2004"/>
      <c r="Q1147" s="2004"/>
      <c r="R1147" s="2004"/>
      <c r="S1147" s="2004"/>
      <c r="T1147" s="2004"/>
      <c r="U1147" s="2004"/>
      <c r="V1147" s="2004"/>
      <c r="W1147" s="2004"/>
      <c r="X1147" s="2004"/>
    </row>
    <row r="1148" spans="1:24" s="1592" customFormat="1">
      <c r="A1148" s="184"/>
      <c r="B1148" s="216"/>
      <c r="C1148" s="217"/>
      <c r="D1148" s="144"/>
      <c r="E1148" s="2007"/>
      <c r="F1148" s="2105"/>
      <c r="G1148" s="2005"/>
      <c r="H1148" s="2106"/>
      <c r="I1148" s="2002"/>
      <c r="J1148" s="2005"/>
      <c r="K1148" s="2032"/>
      <c r="L1148" s="2005"/>
      <c r="M1148" s="2011"/>
      <c r="N1148" s="2004"/>
      <c r="O1148" s="2004"/>
      <c r="P1148" s="2004"/>
      <c r="Q1148" s="2004"/>
      <c r="R1148" s="2004"/>
      <c r="S1148" s="2004"/>
      <c r="T1148" s="2004"/>
      <c r="U1148" s="2004"/>
      <c r="V1148" s="2004"/>
      <c r="W1148" s="2004"/>
      <c r="X1148" s="2004"/>
    </row>
    <row r="1149" spans="1:24" s="1592" customFormat="1">
      <c r="A1149" s="184"/>
      <c r="B1149" s="244" t="s">
        <v>733</v>
      </c>
      <c r="C1149" s="710">
        <f>SUM(D1137:D1145)+SUM(C1146:C1148)</f>
        <v>570000</v>
      </c>
      <c r="D1149" s="144"/>
      <c r="E1149" s="2007"/>
      <c r="F1149" s="2105"/>
      <c r="G1149" s="2005"/>
      <c r="H1149" s="2106"/>
      <c r="I1149" s="2002"/>
      <c r="J1149" s="2005"/>
      <c r="K1149" s="2032"/>
      <c r="L1149" s="2005"/>
      <c r="M1149" s="2011"/>
      <c r="N1149" s="2004"/>
      <c r="O1149" s="2004"/>
      <c r="P1149" s="2004"/>
      <c r="Q1149" s="2004"/>
      <c r="R1149" s="2004"/>
      <c r="S1149" s="2004"/>
      <c r="T1149" s="2004"/>
      <c r="U1149" s="2004"/>
      <c r="V1149" s="2004"/>
      <c r="W1149" s="2004"/>
      <c r="X1149" s="2004"/>
    </row>
    <row r="1150" spans="1:24" s="1592" customFormat="1">
      <c r="A1150" s="1996"/>
      <c r="B1150" s="2004"/>
      <c r="C1150" s="2104"/>
      <c r="D1150" s="144"/>
      <c r="E1150" s="2007"/>
      <c r="F1150" s="2105"/>
      <c r="G1150" s="2005"/>
      <c r="H1150" s="2106"/>
      <c r="I1150" s="2002"/>
      <c r="J1150" s="2005"/>
      <c r="K1150" s="2010"/>
      <c r="L1150" s="2005"/>
      <c r="M1150" s="2011"/>
      <c r="N1150" s="2004"/>
      <c r="O1150" s="2004"/>
      <c r="P1150" s="2004"/>
      <c r="Q1150" s="2004"/>
      <c r="R1150" s="2004"/>
      <c r="S1150" s="2004"/>
      <c r="T1150" s="2004"/>
      <c r="U1150" s="2004"/>
      <c r="V1150" s="2004"/>
      <c r="W1150" s="2004"/>
      <c r="X1150" s="2004"/>
    </row>
    <row r="1151" spans="1:24" s="1593" customFormat="1">
      <c r="A1151" s="2107"/>
      <c r="B1151" s="2023"/>
      <c r="C1151" s="2108"/>
      <c r="D1151" s="2564"/>
      <c r="E1151" s="2017"/>
      <c r="F1151" s="2109"/>
      <c r="G1151" s="2019"/>
      <c r="H1151" s="2110"/>
      <c r="I1151" s="2111"/>
      <c r="J1151" s="2019"/>
      <c r="K1151" s="2021"/>
      <c r="L1151" s="2019"/>
      <c r="M1151" s="2022"/>
      <c r="N1151" s="2023"/>
      <c r="O1151" s="2023"/>
      <c r="P1151" s="2023"/>
      <c r="Q1151" s="2023"/>
      <c r="R1151" s="2023"/>
      <c r="S1151" s="2023"/>
      <c r="T1151" s="2023"/>
      <c r="U1151" s="2023"/>
      <c r="V1151" s="2023"/>
      <c r="W1151" s="2023"/>
      <c r="X1151" s="2023"/>
    </row>
    <row r="1152" spans="1:24" s="1620" customFormat="1">
      <c r="A1152" s="2485" t="s">
        <v>5665</v>
      </c>
      <c r="B1152" s="2036"/>
      <c r="C1152" s="2488" t="s">
        <v>5666</v>
      </c>
      <c r="D1152" s="144"/>
      <c r="E1152" s="2040"/>
      <c r="F1152" s="2126"/>
      <c r="G1152" s="2032"/>
      <c r="H1152" s="2127"/>
      <c r="I1152" s="2128"/>
      <c r="J1152" s="2032"/>
      <c r="K1152" s="2034"/>
      <c r="L1152" s="2032"/>
      <c r="M1152" s="2035"/>
      <c r="N1152" s="2036"/>
      <c r="O1152" s="2036"/>
      <c r="P1152" s="2036"/>
      <c r="Q1152" s="2036"/>
      <c r="R1152" s="2036"/>
      <c r="S1152" s="2036"/>
      <c r="T1152" s="2036"/>
      <c r="U1152" s="2036"/>
      <c r="V1152" s="2036"/>
      <c r="W1152" s="2036"/>
      <c r="X1152" s="2036"/>
    </row>
    <row r="1153" spans="1:24" s="1620" customFormat="1">
      <c r="A1153" s="1579">
        <v>5502019</v>
      </c>
      <c r="B1153" s="2074" t="s">
        <v>848</v>
      </c>
      <c r="C1153" s="2134" t="s">
        <v>5667</v>
      </c>
      <c r="D1153" s="144">
        <v>955000</v>
      </c>
      <c r="E1153" s="2040"/>
      <c r="F1153" s="2126">
        <v>800000</v>
      </c>
      <c r="G1153" s="2032" t="s">
        <v>98</v>
      </c>
      <c r="H1153" s="2127">
        <v>44239</v>
      </c>
      <c r="I1153" s="2128" t="s">
        <v>400</v>
      </c>
      <c r="J1153" s="2174" t="s">
        <v>449</v>
      </c>
      <c r="K1153" s="2034"/>
      <c r="L1153" s="2032" t="s">
        <v>67</v>
      </c>
      <c r="M1153" s="2035">
        <v>44289</v>
      </c>
      <c r="N1153" s="2420" t="s">
        <v>728</v>
      </c>
      <c r="O1153" s="2036"/>
      <c r="P1153" s="2036"/>
      <c r="Q1153" s="2036"/>
      <c r="R1153" s="2036"/>
      <c r="S1153" s="2036"/>
      <c r="T1153" s="2036"/>
      <c r="U1153" s="2036"/>
      <c r="V1153" s="2036"/>
      <c r="W1153" s="2036"/>
      <c r="X1153" s="2036"/>
    </row>
    <row r="1154" spans="1:24" s="1620" customFormat="1">
      <c r="A1154" s="1579"/>
      <c r="B1154" s="2074"/>
      <c r="C1154" s="2134"/>
      <c r="D1154" s="1487"/>
      <c r="E1154" s="2069"/>
      <c r="F1154" s="2139"/>
      <c r="G1154" s="2070"/>
      <c r="H1154" s="2140"/>
      <c r="I1154" s="2141"/>
      <c r="J1154" s="2070"/>
      <c r="K1154" s="2034"/>
      <c r="L1154" s="2032"/>
      <c r="M1154" s="2035"/>
      <c r="N1154" s="2036"/>
      <c r="O1154" s="2036"/>
      <c r="P1154" s="2036"/>
      <c r="Q1154" s="2036"/>
      <c r="R1154" s="2036"/>
      <c r="S1154" s="2036"/>
      <c r="T1154" s="2036"/>
      <c r="U1154" s="2036"/>
      <c r="V1154" s="2036"/>
      <c r="W1154" s="2036"/>
      <c r="X1154" s="2036"/>
    </row>
    <row r="1155" spans="1:24" s="1620" customFormat="1">
      <c r="A1155" s="1579"/>
      <c r="B1155" s="1440" t="s">
        <v>5668</v>
      </c>
      <c r="C1155" s="2134"/>
      <c r="D1155" s="1487"/>
      <c r="E1155" s="2069"/>
      <c r="F1155" s="2139"/>
      <c r="G1155" s="2070"/>
      <c r="H1155" s="2140"/>
      <c r="I1155" s="2141"/>
      <c r="J1155" s="2070"/>
      <c r="K1155" s="2034"/>
      <c r="L1155" s="2032"/>
      <c r="M1155" s="2035"/>
      <c r="N1155" s="2036"/>
      <c r="O1155" s="2036"/>
      <c r="P1155" s="2036"/>
      <c r="Q1155" s="2036"/>
      <c r="R1155" s="2036"/>
      <c r="S1155" s="2036"/>
      <c r="T1155" s="2036"/>
      <c r="U1155" s="2036"/>
      <c r="V1155" s="2036"/>
      <c r="W1155" s="2036"/>
      <c r="X1155" s="2036"/>
    </row>
    <row r="1156" spans="1:24" s="1620" customFormat="1">
      <c r="A1156" s="1579"/>
      <c r="B1156" s="1440" t="s">
        <v>440</v>
      </c>
      <c r="C1156" s="2134"/>
      <c r="D1156" s="1487"/>
      <c r="E1156" s="2069"/>
      <c r="F1156" s="2139"/>
      <c r="G1156" s="2070"/>
      <c r="H1156" s="2140"/>
      <c r="I1156" s="2141"/>
      <c r="J1156" s="2070"/>
      <c r="K1156" s="2034"/>
      <c r="L1156" s="2032"/>
      <c r="M1156" s="2035"/>
      <c r="N1156" s="2036"/>
      <c r="O1156" s="2036"/>
      <c r="P1156" s="2036"/>
      <c r="Q1156" s="2036"/>
      <c r="R1156" s="2036"/>
      <c r="S1156" s="2036"/>
      <c r="T1156" s="2036"/>
      <c r="U1156" s="2036"/>
      <c r="V1156" s="2036"/>
      <c r="W1156" s="2036"/>
      <c r="X1156" s="2036"/>
    </row>
    <row r="1157" spans="1:24" s="1620" customFormat="1">
      <c r="A1157" s="1579"/>
      <c r="B1157" s="2074"/>
      <c r="C1157" s="2134"/>
      <c r="D1157" s="1487"/>
      <c r="E1157" s="2069"/>
      <c r="F1157" s="2139"/>
      <c r="G1157" s="2070"/>
      <c r="H1157" s="2140"/>
      <c r="I1157" s="2141"/>
      <c r="J1157" s="2070"/>
      <c r="K1157" s="2034"/>
      <c r="L1157" s="2032"/>
      <c r="M1157" s="2035"/>
      <c r="N1157" s="2036"/>
      <c r="O1157" s="2036"/>
      <c r="P1157" s="2036"/>
      <c r="Q1157" s="2036"/>
      <c r="R1157" s="2036"/>
      <c r="S1157" s="2036"/>
      <c r="T1157" s="2036"/>
      <c r="U1157" s="2036"/>
      <c r="V1157" s="2036"/>
      <c r="W1157" s="2036"/>
      <c r="X1157" s="2036"/>
    </row>
    <row r="1158" spans="1:24" s="1620" customFormat="1">
      <c r="A1158" s="2485" t="s">
        <v>1610</v>
      </c>
      <c r="B1158" s="2074"/>
      <c r="C1158" s="2134"/>
      <c r="D1158" s="1487"/>
      <c r="E1158" s="2069"/>
      <c r="F1158" s="2139"/>
      <c r="G1158" s="2070"/>
      <c r="H1158" s="2140"/>
      <c r="I1158" s="2141"/>
      <c r="J1158" s="2070"/>
      <c r="K1158" s="2034"/>
      <c r="L1158" s="2032"/>
      <c r="M1158" s="2035"/>
      <c r="N1158" s="2036"/>
      <c r="O1158" s="2036"/>
      <c r="P1158" s="2036"/>
      <c r="Q1158" s="2036"/>
      <c r="R1158" s="2036"/>
      <c r="S1158" s="2036"/>
      <c r="T1158" s="2036"/>
      <c r="U1158" s="2036"/>
      <c r="V1158" s="2036"/>
      <c r="W1158" s="2036"/>
      <c r="X1158" s="2036"/>
    </row>
    <row r="1159" spans="1:24" s="1620" customFormat="1">
      <c r="A1159" s="1579">
        <v>5502013</v>
      </c>
      <c r="B1159" s="2074" t="s">
        <v>786</v>
      </c>
      <c r="C1159" s="2134" t="s">
        <v>5669</v>
      </c>
      <c r="D1159" s="144">
        <v>774000</v>
      </c>
      <c r="E1159" s="2040"/>
      <c r="F1159" s="2126">
        <v>664000</v>
      </c>
      <c r="G1159" s="2032" t="s">
        <v>98</v>
      </c>
      <c r="H1159" s="2127">
        <v>44236</v>
      </c>
      <c r="I1159" s="2128" t="s">
        <v>299</v>
      </c>
      <c r="J1159" s="2032"/>
      <c r="K1159" s="2034"/>
      <c r="L1159" s="2032" t="s">
        <v>67</v>
      </c>
      <c r="M1159" s="2035">
        <v>44322</v>
      </c>
      <c r="N1159" s="2420" t="s">
        <v>728</v>
      </c>
      <c r="O1159" s="2036" t="s">
        <v>1613</v>
      </c>
      <c r="P1159" s="2036"/>
      <c r="Q1159" s="2036"/>
      <c r="R1159" s="2036"/>
      <c r="S1159" s="2036"/>
      <c r="T1159" s="2036"/>
      <c r="U1159" s="2036"/>
      <c r="V1159" s="2036"/>
      <c r="W1159" s="2036"/>
      <c r="X1159" s="2036"/>
    </row>
    <row r="1160" spans="1:24" s="1620" customFormat="1">
      <c r="A1160" s="1579">
        <v>5504004</v>
      </c>
      <c r="B1160" s="2036" t="s">
        <v>786</v>
      </c>
      <c r="C1160" s="2130" t="s">
        <v>5670</v>
      </c>
      <c r="D1160" s="144">
        <v>843000</v>
      </c>
      <c r="E1160" s="2040"/>
      <c r="F1160" s="2126">
        <v>753000</v>
      </c>
      <c r="G1160" s="2032" t="s">
        <v>98</v>
      </c>
      <c r="H1160" s="2127">
        <v>44287</v>
      </c>
      <c r="I1160" s="2128" t="s">
        <v>1544</v>
      </c>
      <c r="J1160" s="2032"/>
      <c r="K1160" s="2034"/>
      <c r="L1160" s="2032" t="s">
        <v>67</v>
      </c>
      <c r="M1160" s="2035">
        <v>44322</v>
      </c>
      <c r="N1160" s="2420" t="s">
        <v>728</v>
      </c>
      <c r="O1160" s="2036" t="s">
        <v>1613</v>
      </c>
      <c r="P1160" s="2036"/>
      <c r="Q1160" s="2036"/>
      <c r="R1160" s="2036"/>
      <c r="S1160" s="2036"/>
      <c r="T1160" s="2036"/>
      <c r="U1160" s="2036"/>
      <c r="V1160" s="2036"/>
      <c r="W1160" s="2036"/>
      <c r="X1160" s="2036"/>
    </row>
    <row r="1161" spans="1:24" s="1620" customFormat="1">
      <c r="A1161" s="1579">
        <v>5504005</v>
      </c>
      <c r="B1161" s="2036" t="s">
        <v>786</v>
      </c>
      <c r="C1161" s="2130" t="s">
        <v>5671</v>
      </c>
      <c r="D1161" s="144">
        <v>843000</v>
      </c>
      <c r="E1161" s="2040"/>
      <c r="F1161" s="2126">
        <v>753000</v>
      </c>
      <c r="G1161" s="2032" t="s">
        <v>98</v>
      </c>
      <c r="H1161" s="2127">
        <v>44293</v>
      </c>
      <c r="I1161" s="2128" t="s">
        <v>1544</v>
      </c>
      <c r="J1161" s="2032"/>
      <c r="K1161" s="2034"/>
      <c r="L1161" s="2032" t="s">
        <v>67</v>
      </c>
      <c r="M1161" s="2035">
        <v>44322</v>
      </c>
      <c r="N1161" s="2420" t="s">
        <v>728</v>
      </c>
      <c r="O1161" s="2036" t="s">
        <v>1613</v>
      </c>
      <c r="P1161" s="2036"/>
      <c r="Q1161" s="2036"/>
      <c r="R1161" s="2036"/>
      <c r="S1161" s="2036"/>
      <c r="T1161" s="2036"/>
      <c r="U1161" s="2036"/>
      <c r="V1161" s="2036"/>
      <c r="W1161" s="2036"/>
      <c r="X1161" s="2036"/>
    </row>
    <row r="1162" spans="1:24">
      <c r="A1162" s="2005"/>
      <c r="B1162" s="2004"/>
      <c r="C1162" s="2004"/>
      <c r="D1162" s="2178"/>
      <c r="E1162" s="2007"/>
      <c r="F1162" s="2005"/>
      <c r="G1162" s="2005"/>
      <c r="H1162" s="2106"/>
      <c r="I1162" s="2005"/>
      <c r="J1162" s="2005"/>
      <c r="K1162" s="2010"/>
      <c r="L1162" s="2005"/>
      <c r="M1162" s="2011"/>
      <c r="N1162" s="2004"/>
      <c r="O1162" s="2004"/>
      <c r="P1162" s="2004"/>
      <c r="Q1162" s="2004"/>
      <c r="R1162" s="2004"/>
      <c r="S1162" s="2004"/>
      <c r="T1162" s="2004"/>
      <c r="U1162" s="2004"/>
      <c r="V1162" s="2004"/>
      <c r="W1162" s="2004"/>
      <c r="X1162" s="2004"/>
    </row>
    <row r="1163" spans="1:24">
      <c r="A1163" s="2005"/>
      <c r="B1163" s="1440" t="s">
        <v>5672</v>
      </c>
      <c r="C1163" s="2004"/>
      <c r="D1163" s="2178"/>
      <c r="E1163" s="2007"/>
      <c r="F1163" s="2005"/>
      <c r="G1163" s="2005"/>
      <c r="H1163" s="2106"/>
      <c r="I1163" s="2005"/>
      <c r="J1163" s="2005"/>
      <c r="K1163" s="2010"/>
      <c r="L1163" s="2005"/>
      <c r="M1163" s="2011"/>
      <c r="N1163" s="2004"/>
      <c r="O1163" s="2004"/>
      <c r="P1163" s="2004"/>
      <c r="Q1163" s="2004"/>
      <c r="R1163" s="2004"/>
      <c r="S1163" s="2004"/>
      <c r="T1163" s="2004"/>
      <c r="U1163" s="2004"/>
      <c r="V1163" s="2004"/>
      <c r="W1163" s="2004"/>
      <c r="X1163" s="2004"/>
    </row>
    <row r="1164" spans="1:24">
      <c r="A1164" s="2005"/>
      <c r="B1164" s="1440" t="s">
        <v>440</v>
      </c>
      <c r="C1164" s="2004"/>
      <c r="D1164" s="2178"/>
      <c r="E1164" s="2007"/>
      <c r="F1164" s="2005"/>
      <c r="G1164" s="2005"/>
      <c r="H1164" s="2106"/>
      <c r="I1164" s="2005"/>
      <c r="J1164" s="2005"/>
      <c r="K1164" s="2010"/>
      <c r="L1164" s="2005"/>
      <c r="M1164" s="2011"/>
      <c r="N1164" s="2004"/>
      <c r="O1164" s="2004"/>
      <c r="P1164" s="2004"/>
      <c r="Q1164" s="2004"/>
      <c r="R1164" s="2004"/>
      <c r="S1164" s="2004"/>
      <c r="T1164" s="2004"/>
      <c r="U1164" s="2004"/>
      <c r="V1164" s="2004"/>
      <c r="W1164" s="2004"/>
      <c r="X1164" s="2004"/>
    </row>
    <row r="1165" spans="1:24">
      <c r="A1165" s="2005"/>
      <c r="B1165" s="2042"/>
      <c r="C1165" s="2004"/>
      <c r="D1165" s="2178"/>
      <c r="E1165" s="2007"/>
      <c r="F1165" s="2005"/>
      <c r="G1165" s="2005"/>
      <c r="H1165" s="2106"/>
      <c r="I1165" s="2005"/>
      <c r="J1165" s="2005"/>
      <c r="K1165" s="2010"/>
      <c r="L1165" s="2005"/>
      <c r="M1165" s="2011"/>
      <c r="N1165" s="2004"/>
      <c r="O1165" s="2004"/>
      <c r="P1165" s="2004"/>
      <c r="Q1165" s="2004"/>
      <c r="R1165" s="2004"/>
      <c r="S1165" s="2004"/>
      <c r="T1165" s="2004"/>
      <c r="U1165" s="2004"/>
      <c r="V1165" s="2004"/>
      <c r="W1165" s="2004"/>
      <c r="X1165" s="2004"/>
    </row>
    <row r="1166" spans="1:24">
      <c r="A1166" s="2005"/>
      <c r="B1166" s="2004"/>
      <c r="C1166" s="2004"/>
      <c r="D1166" s="2178"/>
      <c r="E1166" s="2007"/>
      <c r="F1166" s="2005"/>
      <c r="G1166" s="2005"/>
      <c r="H1166" s="2106"/>
      <c r="I1166" s="2005"/>
      <c r="J1166" s="2005"/>
      <c r="K1166" s="2010"/>
      <c r="L1166" s="2005"/>
      <c r="M1166" s="2011"/>
      <c r="N1166" s="2004"/>
      <c r="O1166" s="2004"/>
      <c r="P1166" s="2004"/>
      <c r="Q1166" s="2004"/>
      <c r="R1166" s="2004"/>
      <c r="S1166" s="2004"/>
      <c r="T1166" s="2004"/>
      <c r="U1166" s="2004"/>
      <c r="V1166" s="2004"/>
      <c r="W1166" s="2004"/>
      <c r="X1166" s="2004"/>
    </row>
    <row r="1167" spans="1:24">
      <c r="A1167" s="2485" t="s">
        <v>2107</v>
      </c>
      <c r="B1167" s="2004"/>
      <c r="C1167" s="2004"/>
      <c r="D1167" s="2178"/>
      <c r="E1167" s="2007"/>
      <c r="F1167" s="2005"/>
      <c r="G1167" s="2005"/>
      <c r="H1167" s="2106"/>
      <c r="I1167" s="2005"/>
      <c r="J1167" s="2005"/>
      <c r="K1167" s="2010"/>
      <c r="L1167" s="2005"/>
      <c r="M1167" s="2011"/>
      <c r="N1167" s="2004"/>
      <c r="O1167" s="2004"/>
      <c r="P1167" s="2004"/>
      <c r="Q1167" s="2004"/>
      <c r="R1167" s="2004"/>
      <c r="S1167" s="2004"/>
      <c r="T1167" s="2004"/>
      <c r="U1167" s="2004"/>
      <c r="V1167" s="2004"/>
      <c r="W1167" s="2004"/>
      <c r="X1167" s="2004"/>
    </row>
    <row r="1168" spans="1:24" s="1620" customFormat="1">
      <c r="A1168" s="1579">
        <v>5411022</v>
      </c>
      <c r="B1168" s="2074" t="s">
        <v>2126</v>
      </c>
      <c r="C1168" s="2134" t="s">
        <v>5673</v>
      </c>
      <c r="D1168" s="144">
        <v>570000</v>
      </c>
      <c r="E1168" s="2040"/>
      <c r="F1168" s="2126">
        <v>390000</v>
      </c>
      <c r="G1168" s="2032" t="s">
        <v>98</v>
      </c>
      <c r="H1168" s="2127">
        <v>44147</v>
      </c>
      <c r="I1168" s="2128" t="s">
        <v>523</v>
      </c>
      <c r="J1168" s="2032"/>
      <c r="K1168" s="2034"/>
      <c r="L1168" s="2032" t="s">
        <v>67</v>
      </c>
      <c r="M1168" s="2035">
        <v>44351</v>
      </c>
      <c r="N1168" s="2420" t="s">
        <v>728</v>
      </c>
      <c r="O1168" s="2036"/>
      <c r="P1168" s="2036"/>
      <c r="Q1168" s="2036"/>
      <c r="R1168" s="2036"/>
      <c r="S1168" s="2036"/>
      <c r="T1168" s="2036"/>
      <c r="U1168" s="2036"/>
      <c r="V1168" s="2036"/>
      <c r="W1168" s="2036"/>
      <c r="X1168" s="2036"/>
    </row>
    <row r="1169" spans="1:24" s="1620" customFormat="1">
      <c r="A1169" s="2133"/>
      <c r="B1169" s="2074"/>
      <c r="C1169" s="2130"/>
      <c r="D1169" s="144"/>
      <c r="E1169" s="2040"/>
      <c r="F1169" s="2126"/>
      <c r="G1169" s="2032"/>
      <c r="H1169" s="2127"/>
      <c r="I1169" s="2128"/>
      <c r="J1169" s="2032"/>
      <c r="K1169" s="2034"/>
      <c r="L1169" s="2032"/>
      <c r="M1169" s="2035"/>
      <c r="N1169" s="2036"/>
      <c r="O1169" s="2036"/>
      <c r="P1169" s="2036"/>
      <c r="Q1169" s="2036"/>
      <c r="R1169" s="2036"/>
      <c r="S1169" s="2036"/>
      <c r="T1169" s="2036"/>
      <c r="U1169" s="2036"/>
      <c r="V1169" s="2036"/>
      <c r="W1169" s="2036"/>
      <c r="X1169" s="2036"/>
    </row>
    <row r="1170" spans="1:24" s="1620" customFormat="1">
      <c r="A1170" s="2129"/>
      <c r="B1170" s="1440" t="s">
        <v>5674</v>
      </c>
      <c r="C1170" s="2130"/>
      <c r="D1170" s="144"/>
      <c r="E1170" s="2040"/>
      <c r="F1170" s="2126"/>
      <c r="G1170" s="2032"/>
      <c r="H1170" s="2127"/>
      <c r="I1170" s="2128"/>
      <c r="J1170" s="2032"/>
      <c r="K1170" s="2034"/>
      <c r="L1170" s="2032"/>
      <c r="M1170" s="2035"/>
      <c r="N1170" s="2036"/>
      <c r="O1170" s="2036"/>
      <c r="P1170" s="2036"/>
      <c r="Q1170" s="2036"/>
      <c r="R1170" s="2036"/>
      <c r="S1170" s="2036"/>
      <c r="T1170" s="2036"/>
      <c r="U1170" s="2036"/>
      <c r="V1170" s="2036"/>
      <c r="W1170" s="2036"/>
      <c r="X1170" s="2036"/>
    </row>
    <row r="1171" spans="1:24" s="1620" customFormat="1">
      <c r="A1171" s="2129"/>
      <c r="B1171" s="1440" t="s">
        <v>440</v>
      </c>
      <c r="C1171" s="2130"/>
      <c r="D1171" s="144"/>
      <c r="E1171" s="2040"/>
      <c r="F1171" s="2126"/>
      <c r="G1171" s="2032"/>
      <c r="H1171" s="2127"/>
      <c r="I1171" s="2128"/>
      <c r="J1171" s="2032"/>
      <c r="K1171" s="2034"/>
      <c r="L1171" s="2032"/>
      <c r="M1171" s="2035"/>
      <c r="N1171" s="2036"/>
      <c r="O1171" s="2036"/>
      <c r="P1171" s="2036"/>
      <c r="Q1171" s="2036"/>
      <c r="R1171" s="2036"/>
      <c r="S1171" s="2036"/>
      <c r="T1171" s="2036"/>
      <c r="U1171" s="2036"/>
      <c r="V1171" s="2036"/>
      <c r="W1171" s="2036"/>
      <c r="X1171" s="2036"/>
    </row>
    <row r="1172" spans="1:24" s="1620" customFormat="1">
      <c r="A1172" s="2129"/>
      <c r="B1172" s="2074"/>
      <c r="C1172" s="2130"/>
      <c r="D1172" s="144"/>
      <c r="E1172" s="2040"/>
      <c r="F1172" s="2126"/>
      <c r="G1172" s="2032"/>
      <c r="H1172" s="2127"/>
      <c r="I1172" s="2128"/>
      <c r="J1172" s="2032"/>
      <c r="K1172" s="2034"/>
      <c r="L1172" s="2032"/>
      <c r="M1172" s="2035"/>
      <c r="N1172" s="2036"/>
      <c r="O1172" s="2036"/>
      <c r="P1172" s="2036"/>
      <c r="Q1172" s="2036"/>
      <c r="R1172" s="2036"/>
      <c r="S1172" s="2036"/>
      <c r="T1172" s="2036"/>
      <c r="U1172" s="2036"/>
      <c r="V1172" s="2036"/>
      <c r="W1172" s="2036"/>
      <c r="X1172" s="2036"/>
    </row>
    <row r="1173" spans="1:24" s="1620" customFormat="1">
      <c r="A1173" s="2129"/>
      <c r="B1173" s="2074"/>
      <c r="C1173" s="2130"/>
      <c r="D1173" s="144"/>
      <c r="E1173" s="2040"/>
      <c r="F1173" s="2126"/>
      <c r="G1173" s="2032"/>
      <c r="H1173" s="2127"/>
      <c r="I1173" s="2128"/>
      <c r="J1173" s="2032"/>
      <c r="K1173" s="2034"/>
      <c r="L1173" s="2032"/>
      <c r="M1173" s="2035"/>
      <c r="N1173" s="2036"/>
      <c r="O1173" s="2036"/>
      <c r="P1173" s="2036"/>
      <c r="Q1173" s="2036"/>
      <c r="R1173" s="2036"/>
      <c r="S1173" s="2036"/>
      <c r="T1173" s="2036"/>
      <c r="U1173" s="2036"/>
      <c r="V1173" s="2036"/>
      <c r="W1173" s="2036"/>
      <c r="X1173" s="2036"/>
    </row>
    <row r="1174" spans="1:24" s="1620" customFormat="1">
      <c r="A1174" s="2485" t="s">
        <v>4056</v>
      </c>
      <c r="B1174" s="2074"/>
      <c r="C1174" s="2130"/>
      <c r="D1174" s="144"/>
      <c r="E1174" s="2040"/>
      <c r="F1174" s="2126"/>
      <c r="G1174" s="2032"/>
      <c r="H1174" s="2127"/>
      <c r="I1174" s="2128"/>
      <c r="J1174" s="2032"/>
      <c r="K1174" s="2034"/>
      <c r="L1174" s="2032"/>
      <c r="M1174" s="2035"/>
      <c r="N1174" s="2036"/>
      <c r="O1174" s="2036"/>
      <c r="P1174" s="2036"/>
      <c r="Q1174" s="2036"/>
      <c r="R1174" s="2036"/>
      <c r="S1174" s="2036"/>
      <c r="T1174" s="2036"/>
      <c r="U1174" s="2036"/>
      <c r="V1174" s="2036"/>
      <c r="W1174" s="2036"/>
      <c r="X1174" s="2036"/>
    </row>
    <row r="1175" spans="1:24" s="1620" customFormat="1">
      <c r="A1175" s="1579">
        <v>5503055</v>
      </c>
      <c r="B1175" s="2074" t="s">
        <v>811</v>
      </c>
      <c r="C1175" s="2130" t="s">
        <v>5675</v>
      </c>
      <c r="D1175" s="144">
        <v>715000</v>
      </c>
      <c r="E1175" s="2040"/>
      <c r="F1175" s="2126">
        <v>623000</v>
      </c>
      <c r="G1175" s="2032" t="s">
        <v>110</v>
      </c>
      <c r="H1175" s="2127">
        <v>44275</v>
      </c>
      <c r="I1175" s="2128" t="s">
        <v>317</v>
      </c>
      <c r="J1175" s="2032"/>
      <c r="K1175" s="2034"/>
      <c r="L1175" s="2032" t="s">
        <v>107</v>
      </c>
      <c r="M1175" s="2035">
        <v>44320</v>
      </c>
      <c r="N1175" s="2420" t="s">
        <v>728</v>
      </c>
      <c r="O1175" s="2036" t="s">
        <v>904</v>
      </c>
      <c r="P1175" s="2036"/>
      <c r="Q1175" s="2036"/>
      <c r="R1175" s="2036"/>
      <c r="S1175" s="2036"/>
      <c r="T1175" s="2036"/>
      <c r="U1175" s="2036"/>
      <c r="V1175" s="2036"/>
      <c r="W1175" s="2036"/>
      <c r="X1175" s="2036"/>
    </row>
    <row r="1176" spans="1:24" s="1620" customFormat="1">
      <c r="A1176" s="2129"/>
      <c r="B1176" s="2074"/>
      <c r="C1176" s="2130"/>
      <c r="D1176" s="144"/>
      <c r="E1176" s="2040"/>
      <c r="F1176" s="2126"/>
      <c r="G1176" s="2032"/>
      <c r="H1176" s="2127"/>
      <c r="I1176" s="2128"/>
      <c r="J1176" s="2032"/>
      <c r="K1176" s="2034"/>
      <c r="L1176" s="2032"/>
      <c r="M1176" s="2035"/>
      <c r="N1176" s="2036"/>
      <c r="O1176" s="2036"/>
      <c r="P1176" s="2036"/>
      <c r="Q1176" s="2036"/>
      <c r="R1176" s="2036"/>
      <c r="S1176" s="2036"/>
      <c r="T1176" s="2036"/>
      <c r="U1176" s="2036"/>
      <c r="V1176" s="2036"/>
      <c r="W1176" s="2036"/>
      <c r="X1176" s="2036"/>
    </row>
    <row r="1177" spans="1:24" s="1620" customFormat="1">
      <c r="A1177" s="2129"/>
      <c r="B1177" s="1440" t="s">
        <v>5672</v>
      </c>
      <c r="C1177" s="2130"/>
      <c r="D1177" s="144"/>
      <c r="E1177" s="2040"/>
      <c r="F1177" s="2126"/>
      <c r="G1177" s="2032"/>
      <c r="H1177" s="2127"/>
      <c r="I1177" s="2128"/>
      <c r="J1177" s="2032"/>
      <c r="K1177" s="2034"/>
      <c r="L1177" s="2032"/>
      <c r="M1177" s="2035"/>
      <c r="N1177" s="2036"/>
      <c r="O1177" s="2036"/>
      <c r="P1177" s="2036"/>
      <c r="Q1177" s="2036"/>
      <c r="R1177" s="2036"/>
      <c r="S1177" s="2036"/>
      <c r="T1177" s="2036"/>
      <c r="U1177" s="2036"/>
      <c r="V1177" s="2036"/>
      <c r="W1177" s="2036"/>
      <c r="X1177" s="2036"/>
    </row>
    <row r="1178" spans="1:24" s="1620" customFormat="1">
      <c r="A1178" s="2129"/>
      <c r="B1178" s="1440" t="s">
        <v>440</v>
      </c>
      <c r="C1178" s="2130"/>
      <c r="D1178" s="144"/>
      <c r="E1178" s="2040"/>
      <c r="F1178" s="2126"/>
      <c r="G1178" s="2032"/>
      <c r="H1178" s="2127"/>
      <c r="I1178" s="2128"/>
      <c r="J1178" s="2032"/>
      <c r="K1178" s="2034"/>
      <c r="L1178" s="2032"/>
      <c r="M1178" s="2035"/>
      <c r="N1178" s="2036"/>
      <c r="O1178" s="2036"/>
      <c r="P1178" s="2036"/>
      <c r="Q1178" s="2036"/>
      <c r="R1178" s="2036"/>
      <c r="S1178" s="2036"/>
      <c r="T1178" s="2036"/>
      <c r="U1178" s="2036"/>
      <c r="V1178" s="2036"/>
      <c r="W1178" s="2036"/>
      <c r="X1178" s="2036"/>
    </row>
    <row r="1179" spans="1:24" s="1620" customFormat="1">
      <c r="A1179" s="2129"/>
      <c r="B1179" s="2074"/>
      <c r="C1179" s="2130"/>
      <c r="D1179" s="144"/>
      <c r="E1179" s="2040"/>
      <c r="F1179" s="2126"/>
      <c r="G1179" s="2032"/>
      <c r="H1179" s="2127"/>
      <c r="I1179" s="2128"/>
      <c r="J1179" s="2032"/>
      <c r="K1179" s="2034"/>
      <c r="L1179" s="2032"/>
      <c r="M1179" s="2035"/>
      <c r="N1179" s="2036"/>
      <c r="O1179" s="2036"/>
      <c r="P1179" s="2036"/>
      <c r="Q1179" s="2036"/>
      <c r="R1179" s="2036"/>
      <c r="S1179" s="2036"/>
      <c r="T1179" s="2036"/>
      <c r="U1179" s="2036"/>
      <c r="V1179" s="2036"/>
      <c r="W1179" s="2036"/>
      <c r="X1179" s="2036"/>
    </row>
    <row r="1180" spans="1:24" s="1620" customFormat="1">
      <c r="A1180" s="2485" t="s">
        <v>5676</v>
      </c>
      <c r="B1180" s="2074"/>
      <c r="C1180" s="2134"/>
      <c r="D1180" s="144"/>
      <c r="E1180" s="2040"/>
      <c r="F1180" s="2126"/>
      <c r="G1180" s="2032"/>
      <c r="H1180" s="2127"/>
      <c r="I1180" s="2128"/>
      <c r="J1180" s="2032"/>
      <c r="K1180" s="2034"/>
      <c r="L1180" s="2032"/>
      <c r="M1180" s="2035"/>
      <c r="N1180" s="2036"/>
      <c r="O1180" s="2036"/>
      <c r="P1180" s="2036"/>
      <c r="Q1180" s="2036"/>
      <c r="R1180" s="2036"/>
      <c r="S1180" s="2036"/>
      <c r="T1180" s="2036"/>
      <c r="U1180" s="2036"/>
      <c r="V1180" s="2036"/>
      <c r="W1180" s="2036"/>
      <c r="X1180" s="2036"/>
    </row>
    <row r="1181" spans="1:24" s="1620" customFormat="1">
      <c r="A1181" s="1579">
        <v>5412039</v>
      </c>
      <c r="B1181" s="2074" t="s">
        <v>2588</v>
      </c>
      <c r="C1181" s="2134" t="s">
        <v>5677</v>
      </c>
      <c r="D1181" s="1487">
        <v>700000</v>
      </c>
      <c r="E1181" s="2040"/>
      <c r="F1181" s="2126">
        <v>540000</v>
      </c>
      <c r="G1181" s="2032" t="s">
        <v>98</v>
      </c>
      <c r="H1181" s="2127">
        <v>44170</v>
      </c>
      <c r="I1181" s="2128" t="s">
        <v>448</v>
      </c>
      <c r="J1181" s="2032"/>
      <c r="K1181" s="2034"/>
      <c r="L1181" s="2128" t="s">
        <v>41</v>
      </c>
      <c r="M1181" s="2035">
        <v>43887</v>
      </c>
      <c r="N1181" s="2420" t="s">
        <v>728</v>
      </c>
      <c r="O1181" s="2036"/>
      <c r="P1181" s="2036"/>
      <c r="Q1181" s="2036"/>
      <c r="R1181" s="2036"/>
      <c r="S1181" s="2036"/>
      <c r="T1181" s="2036"/>
      <c r="U1181" s="2036"/>
      <c r="V1181" s="2036"/>
      <c r="W1181" s="2036"/>
      <c r="X1181" s="2036"/>
    </row>
    <row r="1182" spans="1:24" s="1620" customFormat="1">
      <c r="A1182" s="2133"/>
      <c r="B1182" s="2074"/>
      <c r="C1182" s="2134"/>
      <c r="D1182" s="144"/>
      <c r="E1182" s="2040"/>
      <c r="F1182" s="2126"/>
      <c r="G1182" s="2032"/>
      <c r="H1182" s="2127"/>
      <c r="I1182" s="2128"/>
      <c r="J1182" s="2032"/>
      <c r="K1182" s="2034"/>
      <c r="L1182" s="2032"/>
      <c r="M1182" s="2035"/>
      <c r="N1182" s="2036"/>
      <c r="O1182" s="2036"/>
      <c r="P1182" s="2036"/>
      <c r="Q1182" s="2036"/>
      <c r="R1182" s="2036"/>
      <c r="S1182" s="2036"/>
      <c r="T1182" s="2036"/>
      <c r="U1182" s="2036"/>
      <c r="V1182" s="2036"/>
      <c r="W1182" s="2036"/>
      <c r="X1182" s="2036"/>
    </row>
    <row r="1183" spans="1:24" s="1620" customFormat="1">
      <c r="A1183" s="2129"/>
      <c r="B1183" s="1440" t="s">
        <v>5678</v>
      </c>
      <c r="C1183" s="2134"/>
      <c r="D1183" s="144"/>
      <c r="E1183" s="2040"/>
      <c r="F1183" s="2126"/>
      <c r="G1183" s="2032"/>
      <c r="H1183" s="2127"/>
      <c r="I1183" s="2128"/>
      <c r="J1183" s="2032"/>
      <c r="K1183" s="2034"/>
      <c r="L1183" s="2032"/>
      <c r="M1183" s="2035"/>
      <c r="N1183" s="2036"/>
      <c r="O1183" s="2036"/>
      <c r="P1183" s="2036"/>
      <c r="Q1183" s="2036"/>
      <c r="R1183" s="2036"/>
      <c r="S1183" s="2036"/>
      <c r="T1183" s="2036"/>
      <c r="U1183" s="2036"/>
      <c r="V1183" s="2036"/>
      <c r="W1183" s="2036"/>
      <c r="X1183" s="2036"/>
    </row>
    <row r="1184" spans="1:24" s="1620" customFormat="1">
      <c r="A1184" s="2129"/>
      <c r="B1184" s="1440" t="s">
        <v>440</v>
      </c>
      <c r="C1184" s="2134"/>
      <c r="D1184" s="144"/>
      <c r="E1184" s="2040"/>
      <c r="F1184" s="2126"/>
      <c r="G1184" s="2032"/>
      <c r="H1184" s="2127"/>
      <c r="I1184" s="2128"/>
      <c r="J1184" s="2032"/>
      <c r="K1184" s="2034"/>
      <c r="L1184" s="2032"/>
      <c r="M1184" s="2035"/>
      <c r="N1184" s="2036"/>
      <c r="O1184" s="2036"/>
      <c r="P1184" s="2036"/>
      <c r="Q1184" s="2036"/>
      <c r="R1184" s="2036"/>
      <c r="S1184" s="2036"/>
      <c r="T1184" s="2036"/>
      <c r="U1184" s="2036"/>
      <c r="V1184" s="2036"/>
      <c r="W1184" s="2036"/>
      <c r="X1184" s="2036"/>
    </row>
    <row r="1185" spans="1:24" s="1620" customFormat="1">
      <c r="A1185" s="2036"/>
      <c r="B1185" s="2074"/>
      <c r="C1185" s="2134"/>
      <c r="D1185" s="144"/>
      <c r="E1185" s="2040"/>
      <c r="F1185" s="2126"/>
      <c r="G1185" s="2032"/>
      <c r="H1185" s="2127"/>
      <c r="I1185" s="2128"/>
      <c r="J1185" s="2032"/>
      <c r="K1185" s="2034"/>
      <c r="L1185" s="2032"/>
      <c r="M1185" s="2035"/>
      <c r="N1185" s="2036"/>
      <c r="O1185" s="2036"/>
      <c r="P1185" s="2036"/>
      <c r="Q1185" s="2036"/>
      <c r="R1185" s="2036"/>
      <c r="S1185" s="2036"/>
      <c r="T1185" s="2036"/>
      <c r="U1185" s="2036"/>
      <c r="V1185" s="2036"/>
      <c r="W1185" s="2036"/>
      <c r="X1185" s="2036"/>
    </row>
    <row r="1186" spans="1:24" s="1592" customFormat="1">
      <c r="A1186" s="210" t="s">
        <v>732</v>
      </c>
      <c r="B1186" s="216"/>
      <c r="C1186" s="217"/>
      <c r="D1186" s="144"/>
      <c r="E1186" s="2007"/>
      <c r="F1186" s="2105"/>
      <c r="G1186" s="2005"/>
      <c r="H1186" s="2106"/>
      <c r="I1186" s="2002"/>
      <c r="J1186" s="2005"/>
      <c r="K1186" s="2032"/>
      <c r="L1186" s="2005"/>
      <c r="M1186" s="2011"/>
      <c r="N1186" s="2004"/>
      <c r="O1186" s="2004"/>
      <c r="P1186" s="2004"/>
      <c r="Q1186" s="2004"/>
      <c r="R1186" s="2004"/>
      <c r="S1186" s="2004"/>
      <c r="T1186" s="2004"/>
      <c r="U1186" s="2004"/>
      <c r="V1186" s="2004"/>
      <c r="W1186" s="2004"/>
      <c r="X1186" s="2004"/>
    </row>
    <row r="1187" spans="1:24" s="1592" customFormat="1">
      <c r="A1187" s="184"/>
      <c r="B1187" s="675" t="s">
        <v>7</v>
      </c>
      <c r="C1187" s="684"/>
      <c r="D1187" s="144"/>
      <c r="E1187" s="2007"/>
      <c r="F1187" s="2105"/>
      <c r="G1187" s="2005"/>
      <c r="H1187" s="2106"/>
      <c r="I1187" s="2002"/>
      <c r="J1187" s="2005"/>
      <c r="K1187" s="2032"/>
      <c r="L1187" s="2005"/>
      <c r="M1187" s="2011"/>
      <c r="N1187" s="2004"/>
      <c r="O1187" s="2004"/>
      <c r="P1187" s="2004"/>
      <c r="Q1187" s="2004"/>
      <c r="R1187" s="2004"/>
      <c r="S1187" s="2004"/>
      <c r="T1187" s="2004"/>
      <c r="U1187" s="2004"/>
      <c r="V1187" s="2004"/>
      <c r="W1187" s="2004"/>
      <c r="X1187" s="2004"/>
    </row>
    <row r="1188" spans="1:24" s="1592" customFormat="1">
      <c r="A1188" s="184"/>
      <c r="B1188" s="216"/>
      <c r="C1188" s="217"/>
      <c r="D1188" s="144"/>
      <c r="E1188" s="2007"/>
      <c r="F1188" s="2105"/>
      <c r="G1188" s="2005"/>
      <c r="H1188" s="2106"/>
      <c r="I1188" s="2002"/>
      <c r="J1188" s="2005"/>
      <c r="K1188" s="2032"/>
      <c r="L1188" s="2005"/>
      <c r="M1188" s="2011"/>
      <c r="N1188" s="2004"/>
      <c r="O1188" s="2004"/>
      <c r="P1188" s="2004"/>
      <c r="Q1188" s="2004"/>
      <c r="R1188" s="2004"/>
      <c r="S1188" s="2004"/>
      <c r="T1188" s="2004"/>
      <c r="U1188" s="2004"/>
      <c r="V1188" s="2004"/>
      <c r="W1188" s="2004"/>
      <c r="X1188" s="2004"/>
    </row>
    <row r="1189" spans="1:24" s="1592" customFormat="1">
      <c r="A1189" s="184"/>
      <c r="B1189" s="244" t="s">
        <v>733</v>
      </c>
      <c r="C1189" s="710">
        <f>SUM(D1151:D1185)+SUM(C1186:C1188)</f>
        <v>5400000</v>
      </c>
      <c r="D1189" s="144"/>
      <c r="E1189" s="2007"/>
      <c r="F1189" s="2105"/>
      <c r="G1189" s="2005"/>
      <c r="H1189" s="2106"/>
      <c r="I1189" s="2002"/>
      <c r="J1189" s="2005"/>
      <c r="K1189" s="2032"/>
      <c r="L1189" s="2005"/>
      <c r="M1189" s="2011"/>
      <c r="N1189" s="2004"/>
      <c r="O1189" s="2004"/>
      <c r="P1189" s="2004"/>
      <c r="Q1189" s="2004"/>
      <c r="R1189" s="2004"/>
      <c r="S1189" s="2004"/>
      <c r="T1189" s="2004"/>
      <c r="U1189" s="2004"/>
      <c r="V1189" s="2004"/>
      <c r="W1189" s="2004"/>
      <c r="X1189" s="2004"/>
    </row>
    <row r="1190" spans="1:24" s="1592" customFormat="1">
      <c r="A1190" s="2202"/>
      <c r="B1190" s="2042"/>
      <c r="C1190" s="2104"/>
      <c r="D1190" s="144"/>
      <c r="E1190" s="2007"/>
      <c r="F1190" s="2105"/>
      <c r="G1190" s="2005"/>
      <c r="H1190" s="2106"/>
      <c r="I1190" s="2002"/>
      <c r="J1190" s="2005"/>
      <c r="K1190" s="2010"/>
      <c r="L1190" s="2005"/>
      <c r="M1190" s="2011"/>
      <c r="N1190" s="2004"/>
      <c r="O1190" s="2004"/>
      <c r="P1190" s="2004"/>
      <c r="Q1190" s="2004"/>
      <c r="R1190" s="2004"/>
      <c r="S1190" s="2004"/>
      <c r="T1190" s="2004"/>
      <c r="U1190" s="2004"/>
      <c r="V1190" s="2004"/>
      <c r="W1190" s="2004"/>
      <c r="X1190" s="2004"/>
    </row>
    <row r="1191" spans="1:24" s="1593" customFormat="1">
      <c r="A1191" s="2135"/>
      <c r="B1191" s="2136"/>
      <c r="C1191" s="2108"/>
      <c r="D1191" s="2564"/>
      <c r="E1191" s="2017"/>
      <c r="F1191" s="2109"/>
      <c r="G1191" s="2019"/>
      <c r="H1191" s="2110"/>
      <c r="I1191" s="2111"/>
      <c r="J1191" s="2019"/>
      <c r="K1191" s="2021"/>
      <c r="L1191" s="2019"/>
      <c r="M1191" s="2022"/>
      <c r="N1191" s="2023"/>
      <c r="O1191" s="2023"/>
      <c r="P1191" s="2023"/>
      <c r="Q1191" s="2023"/>
      <c r="R1191" s="2023"/>
      <c r="S1191" s="2023"/>
      <c r="T1191" s="2023"/>
      <c r="U1191" s="2023"/>
      <c r="V1191" s="2023"/>
      <c r="W1191" s="2023"/>
      <c r="X1191" s="2023"/>
    </row>
    <row r="1192" spans="1:24" s="1620" customFormat="1">
      <c r="A1192" s="2444"/>
      <c r="B1192" s="2074"/>
      <c r="C1192" s="2488"/>
      <c r="D1192" s="144"/>
      <c r="E1192" s="2040"/>
      <c r="F1192" s="2126"/>
      <c r="G1192" s="2032"/>
      <c r="H1192" s="2127"/>
      <c r="I1192" s="2128"/>
      <c r="J1192" s="2032"/>
      <c r="K1192" s="2034"/>
      <c r="L1192" s="2032"/>
      <c r="M1192" s="2035"/>
      <c r="N1192" s="2036"/>
      <c r="O1192" s="2036"/>
      <c r="P1192" s="2036"/>
      <c r="Q1192" s="2036"/>
      <c r="R1192" s="2036"/>
      <c r="S1192" s="2036"/>
      <c r="T1192" s="2036"/>
      <c r="U1192" s="2036"/>
      <c r="V1192" s="2036"/>
      <c r="W1192" s="2036"/>
      <c r="X1192" s="2036"/>
    </row>
    <row r="1193" spans="1:24" s="1620" customFormat="1">
      <c r="A1193" s="1579"/>
      <c r="B1193" s="2074"/>
      <c r="C1193" s="2130"/>
      <c r="D1193" s="144"/>
      <c r="E1193" s="2040"/>
      <c r="F1193" s="2126"/>
      <c r="G1193" s="2032"/>
      <c r="H1193" s="2127"/>
      <c r="I1193" s="2128"/>
      <c r="J1193" s="2032"/>
      <c r="K1193" s="2034"/>
      <c r="L1193" s="2032"/>
      <c r="M1193" s="2035"/>
      <c r="N1193" s="2036"/>
      <c r="O1193" s="2036"/>
      <c r="P1193" s="2036"/>
      <c r="Q1193" s="2036"/>
      <c r="R1193" s="2036"/>
      <c r="S1193" s="2036"/>
      <c r="T1193" s="2036"/>
      <c r="U1193" s="2036"/>
      <c r="V1193" s="2036"/>
      <c r="W1193" s="2036"/>
      <c r="X1193" s="2036"/>
    </row>
    <row r="1194" spans="1:24" s="1620" customFormat="1">
      <c r="A1194" s="2133"/>
      <c r="B1194" s="2074"/>
      <c r="C1194" s="2130"/>
      <c r="D1194" s="144"/>
      <c r="E1194" s="2040"/>
      <c r="F1194" s="2126"/>
      <c r="G1194" s="2032"/>
      <c r="H1194" s="2127"/>
      <c r="I1194" s="2128"/>
      <c r="J1194" s="2032"/>
      <c r="K1194" s="2034"/>
      <c r="L1194" s="2032"/>
      <c r="M1194" s="2035"/>
      <c r="N1194" s="2036"/>
      <c r="O1194" s="2036"/>
      <c r="P1194" s="2036"/>
      <c r="Q1194" s="2036"/>
      <c r="R1194" s="2036"/>
      <c r="S1194" s="2036"/>
      <c r="T1194" s="2036"/>
      <c r="U1194" s="2036"/>
      <c r="V1194" s="2036"/>
      <c r="W1194" s="2036"/>
      <c r="X1194" s="2036"/>
    </row>
    <row r="1195" spans="1:24" s="1620" customFormat="1">
      <c r="A1195" s="2133"/>
      <c r="B1195" s="2074"/>
      <c r="C1195" s="2130"/>
      <c r="D1195" s="144"/>
      <c r="E1195" s="2040"/>
      <c r="F1195" s="2126"/>
      <c r="G1195" s="2032"/>
      <c r="H1195" s="2127"/>
      <c r="I1195" s="2128"/>
      <c r="J1195" s="2032"/>
      <c r="K1195" s="2034"/>
      <c r="L1195" s="2032"/>
      <c r="M1195" s="2035"/>
      <c r="N1195" s="2036"/>
      <c r="O1195" s="2036"/>
      <c r="P1195" s="2036"/>
      <c r="Q1195" s="2036"/>
      <c r="R1195" s="2036"/>
      <c r="S1195" s="2036"/>
      <c r="T1195" s="2036"/>
      <c r="U1195" s="2036"/>
      <c r="V1195" s="2036"/>
      <c r="W1195" s="2036"/>
      <c r="X1195" s="2036"/>
    </row>
    <row r="1196" spans="1:24" s="1620" customFormat="1">
      <c r="A1196" s="2444"/>
      <c r="B1196" s="2074"/>
      <c r="C1196" s="2130"/>
      <c r="D1196" s="144"/>
      <c r="E1196" s="2040"/>
      <c r="F1196" s="2126"/>
      <c r="G1196" s="2032"/>
      <c r="H1196" s="2127"/>
      <c r="I1196" s="2128"/>
      <c r="J1196" s="2032"/>
      <c r="K1196" s="2034"/>
      <c r="L1196" s="2032"/>
      <c r="M1196" s="2035"/>
      <c r="N1196" s="2036"/>
      <c r="O1196" s="2036"/>
      <c r="P1196" s="2036"/>
      <c r="Q1196" s="2036"/>
      <c r="R1196" s="2036"/>
      <c r="S1196" s="2036"/>
      <c r="T1196" s="2036"/>
      <c r="U1196" s="2036"/>
      <c r="V1196" s="2036"/>
      <c r="W1196" s="2036"/>
      <c r="X1196" s="2036"/>
    </row>
    <row r="1197" spans="1:24">
      <c r="A1197" s="2043"/>
      <c r="B1197" s="2042"/>
      <c r="C1197" s="2004"/>
      <c r="D1197" s="2178"/>
      <c r="E1197" s="2007"/>
      <c r="F1197" s="2005"/>
      <c r="G1197" s="2005"/>
      <c r="H1197" s="2106"/>
      <c r="I1197" s="2005"/>
      <c r="J1197" s="2005"/>
      <c r="K1197" s="2010"/>
      <c r="L1197" s="2005"/>
      <c r="M1197" s="2011"/>
      <c r="N1197" s="2004"/>
      <c r="O1197" s="2004"/>
      <c r="P1197" s="2004"/>
      <c r="Q1197" s="2004"/>
      <c r="R1197" s="2004"/>
      <c r="S1197" s="2004"/>
      <c r="T1197" s="2004"/>
      <c r="U1197" s="2004"/>
      <c r="V1197" s="2004"/>
      <c r="W1197" s="2004"/>
      <c r="X1197" s="2004"/>
    </row>
    <row r="1198" spans="1:24">
      <c r="A1198" s="2043"/>
      <c r="B1198" s="2042"/>
      <c r="C1198" s="2004"/>
      <c r="D1198" s="2178"/>
      <c r="E1198" s="2007"/>
      <c r="F1198" s="2005"/>
      <c r="G1198" s="2005"/>
      <c r="H1198" s="2106"/>
      <c r="I1198" s="2005"/>
      <c r="J1198" s="2005"/>
      <c r="K1198" s="2010"/>
      <c r="L1198" s="2005"/>
      <c r="M1198" s="2011"/>
      <c r="N1198" s="2004"/>
      <c r="O1198" s="2004"/>
      <c r="P1198" s="2004"/>
      <c r="Q1198" s="2004"/>
      <c r="R1198" s="2004"/>
      <c r="S1198" s="2004"/>
      <c r="T1198" s="2004"/>
      <c r="U1198" s="2004"/>
      <c r="V1198" s="2004"/>
      <c r="W1198" s="2004"/>
      <c r="X1198" s="2004"/>
    </row>
    <row r="1199" spans="1:24" s="1620" customFormat="1">
      <c r="A1199" s="2133"/>
      <c r="B1199" s="2074"/>
      <c r="C1199" s="2130"/>
      <c r="D1199" s="144"/>
      <c r="E1199" s="2040"/>
      <c r="F1199" s="2126"/>
      <c r="G1199" s="2032"/>
      <c r="H1199" s="2127"/>
      <c r="I1199" s="2128"/>
      <c r="J1199" s="2032"/>
      <c r="K1199" s="2034"/>
      <c r="L1199" s="2032"/>
      <c r="M1199" s="2035"/>
      <c r="N1199" s="2036"/>
      <c r="O1199" s="2036"/>
      <c r="P1199" s="2036"/>
      <c r="Q1199" s="2036"/>
      <c r="R1199" s="2036"/>
      <c r="S1199" s="2036"/>
      <c r="T1199" s="2036"/>
      <c r="U1199" s="2036"/>
      <c r="V1199" s="2036"/>
      <c r="W1199" s="2036"/>
      <c r="X1199" s="2036"/>
    </row>
    <row r="1200" spans="1:24" s="1620" customFormat="1">
      <c r="A1200" s="2129"/>
      <c r="B1200" s="2036"/>
      <c r="C1200" s="2130"/>
      <c r="D1200" s="144"/>
      <c r="E1200" s="2040"/>
      <c r="F1200" s="2126"/>
      <c r="G1200" s="2032"/>
      <c r="H1200" s="2127"/>
      <c r="I1200" s="2128"/>
      <c r="J1200" s="2032"/>
      <c r="K1200" s="2034"/>
      <c r="L1200" s="2032"/>
      <c r="M1200" s="2035"/>
      <c r="N1200" s="2036"/>
      <c r="O1200" s="2036"/>
      <c r="P1200" s="2036"/>
      <c r="Q1200" s="2036"/>
      <c r="R1200" s="2036"/>
      <c r="S1200" s="2036"/>
      <c r="T1200" s="2036"/>
      <c r="U1200" s="2036"/>
      <c r="V1200" s="2036"/>
      <c r="W1200" s="2036"/>
      <c r="X1200" s="2036"/>
    </row>
    <row r="1201" spans="1:24" s="1620" customFormat="1">
      <c r="A1201" s="2129"/>
      <c r="B1201" s="2036"/>
      <c r="C1201" s="2130"/>
      <c r="D1201" s="144"/>
      <c r="E1201" s="2040"/>
      <c r="F1201" s="2126"/>
      <c r="G1201" s="2032"/>
      <c r="H1201" s="2127"/>
      <c r="I1201" s="2128"/>
      <c r="J1201" s="2032"/>
      <c r="K1201" s="2034"/>
      <c r="L1201" s="2032"/>
      <c r="M1201" s="2035"/>
      <c r="N1201" s="2036"/>
      <c r="O1201" s="2036"/>
      <c r="P1201" s="2036"/>
      <c r="Q1201" s="2036"/>
      <c r="R1201" s="2036"/>
      <c r="S1201" s="2036"/>
      <c r="T1201" s="2036"/>
      <c r="U1201" s="2036"/>
      <c r="V1201" s="2036"/>
      <c r="W1201" s="2036"/>
      <c r="X1201" s="2036"/>
    </row>
    <row r="1202" spans="1:24" s="1620" customFormat="1">
      <c r="A1202" s="2129"/>
      <c r="B1202" s="2036"/>
      <c r="C1202" s="2130"/>
      <c r="D1202" s="144"/>
      <c r="E1202" s="2040"/>
      <c r="F1202" s="2126"/>
      <c r="G1202" s="2032"/>
      <c r="H1202" s="2127"/>
      <c r="I1202" s="2128"/>
      <c r="J1202" s="2032"/>
      <c r="K1202" s="2034"/>
      <c r="L1202" s="2032"/>
      <c r="M1202" s="2035"/>
      <c r="N1202" s="2036"/>
      <c r="O1202" s="2036"/>
      <c r="P1202" s="2036"/>
      <c r="Q1202" s="2036"/>
      <c r="R1202" s="2036"/>
      <c r="S1202" s="2036"/>
      <c r="T1202" s="2036"/>
      <c r="U1202" s="2036"/>
      <c r="V1202" s="2036"/>
      <c r="W1202" s="2036"/>
      <c r="X1202" s="2036"/>
    </row>
    <row r="1203" spans="1:24" s="1592" customFormat="1">
      <c r="A1203" s="210" t="s">
        <v>732</v>
      </c>
      <c r="B1203" s="216"/>
      <c r="C1203" s="217"/>
      <c r="D1203" s="144"/>
      <c r="E1203" s="2007"/>
      <c r="F1203" s="2105"/>
      <c r="G1203" s="2005"/>
      <c r="H1203" s="2106"/>
      <c r="I1203" s="2002"/>
      <c r="J1203" s="2005"/>
      <c r="K1203" s="2032"/>
      <c r="L1203" s="2005"/>
      <c r="M1203" s="2011"/>
      <c r="N1203" s="2004"/>
      <c r="O1203" s="2004"/>
      <c r="P1203" s="2004"/>
      <c r="Q1203" s="2004"/>
      <c r="R1203" s="2004"/>
      <c r="S1203" s="2004"/>
      <c r="T1203" s="2004"/>
      <c r="U1203" s="2004"/>
      <c r="V1203" s="2004"/>
      <c r="W1203" s="2004"/>
      <c r="X1203" s="2004"/>
    </row>
    <row r="1204" spans="1:24" s="1592" customFormat="1">
      <c r="A1204" s="184"/>
      <c r="B1204" s="675" t="s">
        <v>7</v>
      </c>
      <c r="C1204" s="684"/>
      <c r="D1204" s="144"/>
      <c r="E1204" s="2007"/>
      <c r="F1204" s="2105"/>
      <c r="G1204" s="2005"/>
      <c r="H1204" s="2106"/>
      <c r="I1204" s="2002"/>
      <c r="J1204" s="2005"/>
      <c r="K1204" s="2032"/>
      <c r="L1204" s="2005"/>
      <c r="M1204" s="2011"/>
      <c r="N1204" s="2004"/>
      <c r="O1204" s="2004"/>
      <c r="P1204" s="2004"/>
      <c r="Q1204" s="2004"/>
      <c r="R1204" s="2004"/>
      <c r="S1204" s="2004"/>
      <c r="T1204" s="2004"/>
      <c r="U1204" s="2004"/>
      <c r="V1204" s="2004"/>
      <c r="W1204" s="2004"/>
      <c r="X1204" s="2004"/>
    </row>
    <row r="1205" spans="1:24" s="1592" customFormat="1">
      <c r="A1205" s="184"/>
      <c r="B1205" s="216"/>
      <c r="C1205" s="217"/>
      <c r="D1205" s="144"/>
      <c r="E1205" s="2007"/>
      <c r="F1205" s="2105"/>
      <c r="G1205" s="2005"/>
      <c r="H1205" s="2106"/>
      <c r="I1205" s="2002"/>
      <c r="J1205" s="2005"/>
      <c r="K1205" s="2032"/>
      <c r="L1205" s="2005"/>
      <c r="M1205" s="2011"/>
      <c r="N1205" s="2004"/>
      <c r="O1205" s="2004"/>
      <c r="P1205" s="2004"/>
      <c r="Q1205" s="2004"/>
      <c r="R1205" s="2004"/>
      <c r="S1205" s="2004"/>
      <c r="T1205" s="2004"/>
      <c r="U1205" s="2004"/>
      <c r="V1205" s="2004"/>
      <c r="W1205" s="2004"/>
      <c r="X1205" s="2004"/>
    </row>
    <row r="1206" spans="1:24" s="1592" customFormat="1">
      <c r="A1206" s="184"/>
      <c r="B1206" s="244" t="s">
        <v>733</v>
      </c>
      <c r="C1206" s="710">
        <f>SUM(D1191:D1202)+SUM(C1203:C1205)</f>
        <v>0</v>
      </c>
      <c r="D1206" s="144"/>
      <c r="E1206" s="2007"/>
      <c r="F1206" s="2105"/>
      <c r="G1206" s="2005"/>
      <c r="H1206" s="2106"/>
      <c r="I1206" s="2002"/>
      <c r="J1206" s="2005"/>
      <c r="K1206" s="2032"/>
      <c r="L1206" s="2005"/>
      <c r="M1206" s="2011"/>
      <c r="N1206" s="2004"/>
      <c r="O1206" s="2004"/>
      <c r="P1206" s="2004"/>
      <c r="Q1206" s="2004"/>
      <c r="R1206" s="2004"/>
      <c r="S1206" s="2004"/>
      <c r="T1206" s="2004"/>
      <c r="U1206" s="2004"/>
      <c r="V1206" s="2004"/>
      <c r="W1206" s="2004"/>
      <c r="X1206" s="2004"/>
    </row>
    <row r="1207" spans="1:24" s="1592" customFormat="1">
      <c r="A1207" s="1996"/>
      <c r="B1207" s="2004"/>
      <c r="C1207" s="2104"/>
      <c r="D1207" s="144"/>
      <c r="E1207" s="2007"/>
      <c r="F1207" s="2105"/>
      <c r="G1207" s="2005"/>
      <c r="H1207" s="2106"/>
      <c r="I1207" s="2002"/>
      <c r="J1207" s="2005"/>
      <c r="K1207" s="2010"/>
      <c r="L1207" s="2005"/>
      <c r="M1207" s="2011"/>
      <c r="N1207" s="2004"/>
      <c r="O1207" s="2004"/>
      <c r="P1207" s="2004"/>
      <c r="Q1207" s="2004"/>
      <c r="R1207" s="2004"/>
      <c r="S1207" s="2004"/>
      <c r="T1207" s="2004"/>
      <c r="U1207" s="2004"/>
      <c r="V1207" s="2004"/>
      <c r="W1207" s="2004"/>
      <c r="X1207" s="2004"/>
    </row>
    <row r="1208" spans="1:24" s="1593" customFormat="1">
      <c r="A1208" s="2107"/>
      <c r="B1208" s="2023"/>
      <c r="C1208" s="2108"/>
      <c r="D1208" s="2564"/>
      <c r="E1208" s="2017"/>
      <c r="F1208" s="2109"/>
      <c r="G1208" s="2019"/>
      <c r="H1208" s="2110"/>
      <c r="I1208" s="2111"/>
      <c r="J1208" s="2019"/>
      <c r="K1208" s="2021"/>
      <c r="L1208" s="2019"/>
      <c r="M1208" s="2022"/>
      <c r="N1208" s="2023"/>
      <c r="O1208" s="2023"/>
      <c r="P1208" s="2023"/>
      <c r="Q1208" s="2023"/>
      <c r="R1208" s="2023"/>
      <c r="S1208" s="2023"/>
      <c r="T1208" s="2023"/>
      <c r="U1208" s="2023"/>
      <c r="V1208" s="2023"/>
      <c r="W1208" s="2023"/>
      <c r="X1208" s="2023"/>
    </row>
    <row r="1209" spans="1:24" s="1620" customFormat="1">
      <c r="A1209" s="2129"/>
      <c r="B1209" s="2036"/>
      <c r="C1209" s="2130"/>
      <c r="D1209" s="144"/>
      <c r="E1209" s="2040"/>
      <c r="F1209" s="2126"/>
      <c r="G1209" s="2032"/>
      <c r="H1209" s="2127"/>
      <c r="I1209" s="2128"/>
      <c r="J1209" s="2032"/>
      <c r="K1209" s="2034"/>
      <c r="L1209" s="2032"/>
      <c r="M1209" s="2035"/>
      <c r="N1209" s="2036"/>
      <c r="O1209" s="2036"/>
      <c r="P1209" s="2036"/>
      <c r="Q1209" s="2036"/>
      <c r="R1209" s="2036"/>
      <c r="S1209" s="2036"/>
      <c r="T1209" s="2036"/>
      <c r="U1209" s="2036"/>
      <c r="V1209" s="2036"/>
      <c r="W1209" s="2036"/>
      <c r="X1209" s="2036"/>
    </row>
    <row r="1210" spans="1:24" s="1620" customFormat="1">
      <c r="A1210" s="2129"/>
      <c r="B1210" s="2036"/>
      <c r="C1210" s="2130"/>
      <c r="D1210" s="144"/>
      <c r="E1210" s="2040"/>
      <c r="F1210" s="2126"/>
      <c r="G1210" s="2032"/>
      <c r="H1210" s="2127"/>
      <c r="I1210" s="2128"/>
      <c r="J1210" s="2032"/>
      <c r="K1210" s="2034"/>
      <c r="L1210" s="2032"/>
      <c r="M1210" s="2035"/>
      <c r="N1210" s="2036"/>
      <c r="O1210" s="2036"/>
      <c r="P1210" s="2036"/>
      <c r="Q1210" s="2036"/>
      <c r="R1210" s="2036"/>
      <c r="S1210" s="2036"/>
      <c r="T1210" s="2036"/>
      <c r="U1210" s="2036"/>
      <c r="V1210" s="2036"/>
      <c r="W1210" s="2036"/>
      <c r="X1210" s="2036"/>
    </row>
    <row r="1211" spans="1:24" s="1620" customFormat="1">
      <c r="A1211" s="2129"/>
      <c r="B1211" s="2036"/>
      <c r="C1211" s="2130"/>
      <c r="D1211" s="144"/>
      <c r="E1211" s="2040"/>
      <c r="F1211" s="2126"/>
      <c r="G1211" s="2032"/>
      <c r="H1211" s="2127"/>
      <c r="I1211" s="2128"/>
      <c r="J1211" s="2032"/>
      <c r="K1211" s="2034"/>
      <c r="L1211" s="2032"/>
      <c r="M1211" s="2035"/>
      <c r="N1211" s="2036"/>
      <c r="O1211" s="2036"/>
      <c r="P1211" s="2036"/>
      <c r="Q1211" s="2036"/>
      <c r="R1211" s="2036"/>
      <c r="S1211" s="2036"/>
      <c r="T1211" s="2036"/>
      <c r="U1211" s="2036"/>
      <c r="V1211" s="2036"/>
      <c r="W1211" s="2036"/>
      <c r="X1211" s="2036"/>
    </row>
    <row r="1212" spans="1:24" s="1620" customFormat="1">
      <c r="A1212" s="2129"/>
      <c r="B1212" s="2036"/>
      <c r="C1212" s="2130"/>
      <c r="D1212" s="144"/>
      <c r="E1212" s="2040"/>
      <c r="F1212" s="2126"/>
      <c r="G1212" s="2032"/>
      <c r="H1212" s="2127"/>
      <c r="I1212" s="2128"/>
      <c r="J1212" s="2032"/>
      <c r="K1212" s="2034"/>
      <c r="L1212" s="2032"/>
      <c r="M1212" s="2035"/>
      <c r="N1212" s="2036"/>
      <c r="O1212" s="2036"/>
      <c r="P1212" s="2036"/>
      <c r="Q1212" s="2036"/>
      <c r="R1212" s="2036"/>
      <c r="S1212" s="2036"/>
      <c r="T1212" s="2036"/>
      <c r="U1212" s="2036"/>
      <c r="V1212" s="2036"/>
      <c r="W1212" s="2036"/>
      <c r="X1212" s="2036"/>
    </row>
    <row r="1213" spans="1:24" s="1620" customFormat="1">
      <c r="A1213" s="2129"/>
      <c r="B1213" s="2036"/>
      <c r="C1213" s="2130"/>
      <c r="D1213" s="144"/>
      <c r="E1213" s="2040"/>
      <c r="F1213" s="2126"/>
      <c r="G1213" s="2032"/>
      <c r="H1213" s="2127"/>
      <c r="I1213" s="2128"/>
      <c r="J1213" s="2032"/>
      <c r="K1213" s="2034"/>
      <c r="L1213" s="2032"/>
      <c r="M1213" s="2035"/>
      <c r="N1213" s="2036"/>
      <c r="O1213" s="2036"/>
      <c r="P1213" s="2036"/>
      <c r="Q1213" s="2036"/>
      <c r="R1213" s="2036"/>
      <c r="S1213" s="2036"/>
      <c r="T1213" s="2036"/>
      <c r="U1213" s="2036"/>
      <c r="V1213" s="2036"/>
      <c r="W1213" s="2036"/>
      <c r="X1213" s="2036"/>
    </row>
    <row r="1214" spans="1:24" s="1620" customFormat="1">
      <c r="A1214" s="2129"/>
      <c r="B1214" s="2036"/>
      <c r="C1214" s="2130"/>
      <c r="D1214" s="144"/>
      <c r="E1214" s="2040"/>
      <c r="F1214" s="2126"/>
      <c r="G1214" s="2032"/>
      <c r="H1214" s="2127"/>
      <c r="I1214" s="2128"/>
      <c r="J1214" s="2032"/>
      <c r="K1214" s="2034"/>
      <c r="L1214" s="2032"/>
      <c r="M1214" s="2035"/>
      <c r="N1214" s="2036"/>
      <c r="O1214" s="2036"/>
      <c r="P1214" s="2036"/>
      <c r="Q1214" s="2036"/>
      <c r="R1214" s="2036"/>
      <c r="S1214" s="2036"/>
      <c r="T1214" s="2036"/>
      <c r="U1214" s="2036"/>
      <c r="V1214" s="2036"/>
      <c r="W1214" s="2036"/>
      <c r="X1214" s="2036"/>
    </row>
    <row r="1215" spans="1:24" s="1620" customFormat="1">
      <c r="A1215" s="2129"/>
      <c r="B1215" s="2036"/>
      <c r="C1215" s="2130"/>
      <c r="D1215" s="144"/>
      <c r="E1215" s="2040"/>
      <c r="F1215" s="2126"/>
      <c r="G1215" s="2032"/>
      <c r="H1215" s="2127"/>
      <c r="I1215" s="2128"/>
      <c r="J1215" s="2032"/>
      <c r="K1215" s="2034"/>
      <c r="L1215" s="2032"/>
      <c r="M1215" s="2035"/>
      <c r="N1215" s="2036"/>
      <c r="O1215" s="2036"/>
      <c r="P1215" s="2036"/>
      <c r="Q1215" s="2036"/>
      <c r="R1215" s="2036"/>
      <c r="S1215" s="2036"/>
      <c r="T1215" s="2036"/>
      <c r="U1215" s="2036"/>
      <c r="V1215" s="2036"/>
      <c r="W1215" s="2036"/>
      <c r="X1215" s="2036"/>
    </row>
    <row r="1216" spans="1:24" s="1620" customFormat="1">
      <c r="A1216" s="2129"/>
      <c r="B1216" s="2036"/>
      <c r="C1216" s="2130"/>
      <c r="D1216" s="144"/>
      <c r="E1216" s="2040"/>
      <c r="F1216" s="2126"/>
      <c r="G1216" s="2032"/>
      <c r="H1216" s="2127"/>
      <c r="I1216" s="2128"/>
      <c r="J1216" s="2032"/>
      <c r="K1216" s="2034"/>
      <c r="L1216" s="2032"/>
      <c r="M1216" s="2035"/>
      <c r="N1216" s="2036"/>
      <c r="O1216" s="2036"/>
      <c r="P1216" s="2036"/>
      <c r="Q1216" s="2036"/>
      <c r="R1216" s="2036"/>
      <c r="S1216" s="2036"/>
      <c r="T1216" s="2036"/>
      <c r="U1216" s="2036"/>
      <c r="V1216" s="2036"/>
      <c r="W1216" s="2036"/>
      <c r="X1216" s="2036"/>
    </row>
    <row r="1217" spans="1:24" s="1620" customFormat="1">
      <c r="A1217" s="2036"/>
      <c r="B1217" s="2036"/>
      <c r="C1217" s="2130"/>
      <c r="D1217" s="144"/>
      <c r="E1217" s="2040"/>
      <c r="F1217" s="2126"/>
      <c r="G1217" s="2032"/>
      <c r="H1217" s="2127"/>
      <c r="I1217" s="2128"/>
      <c r="J1217" s="2032"/>
      <c r="K1217" s="2034"/>
      <c r="L1217" s="2032"/>
      <c r="M1217" s="2035"/>
      <c r="N1217" s="2036"/>
      <c r="O1217" s="2036"/>
      <c r="P1217" s="2036"/>
      <c r="Q1217" s="2036"/>
      <c r="R1217" s="2036"/>
      <c r="S1217" s="2036"/>
      <c r="T1217" s="2036"/>
      <c r="U1217" s="2036"/>
      <c r="V1217" s="2036"/>
      <c r="W1217" s="2036"/>
      <c r="X1217" s="2036"/>
    </row>
    <row r="1218" spans="1:24" s="1620" customFormat="1">
      <c r="A1218" s="2129"/>
      <c r="B1218" s="2036"/>
      <c r="C1218" s="2130"/>
      <c r="D1218" s="144"/>
      <c r="E1218" s="2040"/>
      <c r="F1218" s="2126"/>
      <c r="G1218" s="2032"/>
      <c r="H1218" s="2127"/>
      <c r="I1218" s="2128"/>
      <c r="J1218" s="2032"/>
      <c r="K1218" s="2034"/>
      <c r="L1218" s="2032"/>
      <c r="M1218" s="2035"/>
      <c r="N1218" s="2036"/>
      <c r="O1218" s="2036"/>
      <c r="P1218" s="2036"/>
      <c r="Q1218" s="2036"/>
      <c r="R1218" s="2036"/>
      <c r="S1218" s="2036"/>
      <c r="T1218" s="2036"/>
      <c r="U1218" s="2036"/>
      <c r="V1218" s="2036"/>
      <c r="W1218" s="2036"/>
      <c r="X1218" s="2036"/>
    </row>
    <row r="1219" spans="1:24" s="1620" customFormat="1">
      <c r="A1219" s="2129"/>
      <c r="B1219" s="2036"/>
      <c r="C1219" s="2130"/>
      <c r="D1219" s="144"/>
      <c r="E1219" s="2040"/>
      <c r="F1219" s="2126"/>
      <c r="G1219" s="2032"/>
      <c r="H1219" s="2127"/>
      <c r="I1219" s="2128"/>
      <c r="J1219" s="2032"/>
      <c r="K1219" s="2034"/>
      <c r="L1219" s="2032"/>
      <c r="M1219" s="2035"/>
      <c r="N1219" s="2036"/>
      <c r="O1219" s="2036"/>
      <c r="P1219" s="2036"/>
      <c r="Q1219" s="2036"/>
      <c r="R1219" s="2036"/>
      <c r="S1219" s="2036"/>
      <c r="T1219" s="2036"/>
      <c r="U1219" s="2036"/>
      <c r="V1219" s="2036"/>
      <c r="W1219" s="2036"/>
      <c r="X1219" s="2036"/>
    </row>
    <row r="1220" spans="1:24" s="1620" customFormat="1">
      <c r="A1220" s="2129"/>
      <c r="B1220" s="2036"/>
      <c r="C1220" s="2130"/>
      <c r="D1220" s="144"/>
      <c r="E1220" s="2040"/>
      <c r="F1220" s="2126"/>
      <c r="G1220" s="2032"/>
      <c r="H1220" s="2127"/>
      <c r="I1220" s="2128"/>
      <c r="J1220" s="2032"/>
      <c r="K1220" s="2034"/>
      <c r="L1220" s="2032"/>
      <c r="M1220" s="2035"/>
      <c r="N1220" s="2036"/>
      <c r="O1220" s="2036"/>
      <c r="P1220" s="2036"/>
      <c r="Q1220" s="2036"/>
      <c r="R1220" s="2036"/>
      <c r="S1220" s="2036"/>
      <c r="T1220" s="2036"/>
      <c r="U1220" s="2036"/>
      <c r="V1220" s="2036"/>
      <c r="W1220" s="2036"/>
      <c r="X1220" s="2036"/>
    </row>
    <row r="1221" spans="1:24" s="1620" customFormat="1">
      <c r="A1221" s="2129"/>
      <c r="B1221" s="2036"/>
      <c r="C1221" s="2130"/>
      <c r="D1221" s="144"/>
      <c r="E1221" s="2040"/>
      <c r="F1221" s="2126"/>
      <c r="G1221" s="2032"/>
      <c r="H1221" s="2127"/>
      <c r="I1221" s="2128"/>
      <c r="J1221" s="2032"/>
      <c r="K1221" s="2034"/>
      <c r="L1221" s="2032"/>
      <c r="M1221" s="2035"/>
      <c r="N1221" s="2036"/>
      <c r="O1221" s="2036"/>
      <c r="P1221" s="2036"/>
      <c r="Q1221" s="2036"/>
      <c r="R1221" s="2036"/>
      <c r="S1221" s="2036"/>
      <c r="T1221" s="2036"/>
      <c r="U1221" s="2036"/>
      <c r="V1221" s="2036"/>
      <c r="W1221" s="2036"/>
      <c r="X1221" s="2036"/>
    </row>
    <row r="1222" spans="1:24" s="1620" customFormat="1">
      <c r="A1222" s="2767" t="s">
        <v>1616</v>
      </c>
      <c r="B1222" s="2766" t="s">
        <v>1617</v>
      </c>
      <c r="C1222" s="2130"/>
      <c r="D1222" s="144"/>
      <c r="E1222" s="2040"/>
      <c r="F1222" s="2126"/>
      <c r="G1222" s="2032"/>
      <c r="H1222" s="2127"/>
      <c r="I1222" s="2128"/>
      <c r="J1222" s="2032"/>
      <c r="K1222" s="2034"/>
      <c r="L1222" s="2032"/>
      <c r="M1222" s="2035"/>
      <c r="N1222" s="2036"/>
      <c r="O1222" s="2036"/>
      <c r="P1222" s="2036"/>
      <c r="Q1222" s="2036"/>
      <c r="R1222" s="2036"/>
      <c r="S1222" s="2036"/>
      <c r="T1222" s="2036"/>
      <c r="U1222" s="2036"/>
      <c r="V1222" s="2036"/>
      <c r="W1222" s="2036"/>
      <c r="X1222" s="2036"/>
    </row>
    <row r="1223" spans="1:24" s="872" customFormat="1">
      <c r="A1223" s="1996"/>
      <c r="B1223" s="2004"/>
      <c r="C1223" s="2104"/>
      <c r="D1223" s="144"/>
      <c r="E1223" s="2007"/>
      <c r="F1223" s="2105"/>
      <c r="G1223" s="2005"/>
      <c r="H1223" s="2106"/>
      <c r="I1223" s="2002"/>
      <c r="J1223" s="2005"/>
      <c r="K1223" s="2010"/>
      <c r="L1223" s="2005"/>
      <c r="M1223" s="2011"/>
      <c r="N1223" s="2004"/>
      <c r="O1223" s="2004"/>
      <c r="P1223" s="2004"/>
      <c r="Q1223" s="2004"/>
      <c r="R1223" s="2004"/>
      <c r="S1223" s="2004"/>
      <c r="T1223" s="2004"/>
      <c r="U1223" s="2004"/>
      <c r="V1223" s="2004"/>
      <c r="W1223" s="2004"/>
      <c r="X1223" s="2004"/>
    </row>
    <row r="1224" spans="1:24" s="872" customFormat="1">
      <c r="A1224" s="2682" t="s">
        <v>5679</v>
      </c>
      <c r="B1224" s="2004"/>
      <c r="C1224" s="2104"/>
      <c r="D1224" s="144"/>
      <c r="E1224" s="2007"/>
      <c r="F1224" s="2105"/>
      <c r="G1224" s="2005"/>
      <c r="H1224" s="2106"/>
      <c r="I1224" s="2002"/>
      <c r="J1224" s="2005"/>
      <c r="K1224" s="2010"/>
      <c r="L1224" s="2005"/>
      <c r="M1224" s="2011"/>
      <c r="N1224" s="2004"/>
      <c r="O1224" s="2004"/>
      <c r="P1224" s="2004"/>
      <c r="Q1224" s="2004"/>
      <c r="R1224" s="2004"/>
      <c r="S1224" s="2004"/>
      <c r="T1224" s="2004"/>
      <c r="U1224" s="2004"/>
      <c r="V1224" s="2004"/>
      <c r="W1224" s="2004"/>
      <c r="X1224" s="2004"/>
    </row>
    <row r="1225" spans="1:24">
      <c r="A1225" s="216"/>
      <c r="B1225" s="244"/>
      <c r="C1225" s="673"/>
      <c r="D1225" s="144"/>
      <c r="E1225" s="2007"/>
      <c r="F1225" s="2105"/>
      <c r="G1225" s="2005"/>
      <c r="H1225" s="2106"/>
      <c r="I1225" s="2005"/>
      <c r="J1225" s="2005"/>
      <c r="K1225" s="2010"/>
      <c r="L1225" s="2005"/>
      <c r="M1225" s="2011"/>
      <c r="N1225" s="2004"/>
      <c r="O1225" s="2004"/>
      <c r="P1225" s="2004"/>
      <c r="Q1225" s="2004"/>
      <c r="R1225" s="2004"/>
      <c r="S1225" s="2004"/>
      <c r="T1225" s="2004"/>
      <c r="U1225" s="2004"/>
      <c r="V1225" s="2004"/>
      <c r="W1225" s="2004"/>
      <c r="X1225" s="2004"/>
    </row>
    <row r="1226" spans="1:24">
      <c r="A1226" s="216"/>
      <c r="B1226" s="2004"/>
      <c r="C1226" s="673"/>
      <c r="D1226" s="144"/>
      <c r="E1226" s="2007"/>
      <c r="F1226" s="2105"/>
      <c r="G1226" s="2005"/>
      <c r="H1226" s="2106"/>
      <c r="I1226" s="2005"/>
      <c r="J1226" s="2005"/>
      <c r="K1226" s="2010"/>
      <c r="L1226" s="2005"/>
      <c r="M1226" s="2011"/>
      <c r="N1226" s="2004"/>
      <c r="O1226" s="2004"/>
      <c r="P1226" s="2004"/>
      <c r="Q1226" s="2004"/>
      <c r="R1226" s="2004"/>
      <c r="S1226" s="2004"/>
      <c r="T1226" s="2004"/>
      <c r="U1226" s="2004"/>
      <c r="V1226" s="2004"/>
      <c r="W1226" s="2004"/>
      <c r="X1226" s="2004"/>
    </row>
    <row r="1227" spans="1:24" s="22" customFormat="1">
      <c r="A1227" s="2876"/>
      <c r="B1227" s="2005"/>
      <c r="C1227" s="17"/>
      <c r="D1227" s="144"/>
      <c r="E1227" s="2064"/>
      <c r="F1227" s="2105"/>
      <c r="G1227" s="2005"/>
      <c r="H1227" s="2106"/>
      <c r="I1227" s="2005"/>
      <c r="J1227" s="2005"/>
      <c r="K1227" s="2010"/>
      <c r="L1227" s="2005"/>
      <c r="M1227" s="2011"/>
      <c r="N1227" s="2004"/>
      <c r="O1227" s="2004"/>
      <c r="P1227" s="2005"/>
      <c r="Q1227" s="2005"/>
      <c r="R1227" s="2005"/>
      <c r="S1227" s="2005"/>
      <c r="T1227" s="2005"/>
      <c r="U1227" s="2005"/>
      <c r="V1227" s="2005"/>
      <c r="W1227" s="2005"/>
      <c r="X1227" s="2005"/>
    </row>
    <row r="1228" spans="1:24" s="22" customFormat="1">
      <c r="A1228" s="2876"/>
      <c r="B1228" s="41" t="s">
        <v>5680</v>
      </c>
      <c r="C1228" s="2013"/>
      <c r="D1228" s="2187"/>
      <c r="E1228" s="2064"/>
      <c r="F1228" s="2005"/>
      <c r="G1228" s="2005"/>
      <c r="H1228" s="2106"/>
      <c r="I1228" s="2005"/>
      <c r="J1228" s="2005"/>
      <c r="K1228" s="2010"/>
      <c r="L1228" s="2005"/>
      <c r="M1228" s="2011"/>
      <c r="N1228" s="2004"/>
      <c r="O1228" s="2004"/>
      <c r="P1228" s="2005"/>
      <c r="Q1228" s="2005"/>
      <c r="R1228" s="2005"/>
      <c r="S1228" s="2005"/>
      <c r="T1228" s="2005"/>
      <c r="U1228" s="2005"/>
      <c r="V1228" s="2005"/>
      <c r="W1228" s="2005"/>
      <c r="X1228" s="2005"/>
    </row>
    <row r="1229" spans="1:24" s="22" customFormat="1" ht="13.5" thickBot="1">
      <c r="A1229" s="132"/>
      <c r="B1229" s="12"/>
      <c r="C1229" s="13"/>
      <c r="D1229" s="133"/>
      <c r="E1229" s="2064"/>
      <c r="F1229" s="2005"/>
      <c r="G1229" s="2005"/>
      <c r="H1229" s="2106"/>
      <c r="I1229" s="2005"/>
      <c r="J1229" s="2005"/>
      <c r="K1229" s="2010"/>
      <c r="L1229" s="2005"/>
      <c r="M1229" s="2011"/>
      <c r="N1229" s="2004"/>
      <c r="O1229" s="2004"/>
      <c r="P1229" s="2005"/>
      <c r="Q1229" s="2005"/>
      <c r="R1229" s="2005"/>
      <c r="S1229" s="2005"/>
      <c r="T1229" s="2005"/>
      <c r="U1229" s="2005"/>
      <c r="V1229" s="2005"/>
      <c r="W1229" s="2005"/>
      <c r="X1229" s="2005"/>
    </row>
    <row r="1230" spans="1:24" s="22" customFormat="1">
      <c r="A1230" s="15" t="s">
        <v>557</v>
      </c>
      <c r="B1230" s="16"/>
      <c r="C1230" s="17"/>
      <c r="D1230" s="46"/>
      <c r="E1230" s="2064"/>
      <c r="F1230" s="2005"/>
      <c r="G1230" s="2005"/>
      <c r="H1230" s="2106"/>
      <c r="I1230" s="2005"/>
      <c r="J1230" s="2005"/>
      <c r="K1230" s="2010"/>
      <c r="L1230" s="2005"/>
      <c r="M1230" s="2011"/>
      <c r="N1230" s="2004"/>
      <c r="O1230" s="2004"/>
      <c r="P1230" s="2005"/>
      <c r="Q1230" s="2005"/>
      <c r="R1230" s="2005"/>
      <c r="S1230" s="2005"/>
      <c r="T1230" s="2005"/>
      <c r="U1230" s="2005"/>
      <c r="V1230" s="2005"/>
      <c r="W1230" s="2005"/>
      <c r="X1230" s="2005"/>
    </row>
    <row r="1231" spans="1:24" s="22" customFormat="1">
      <c r="A1231" s="80"/>
      <c r="B1231" s="16"/>
      <c r="C1231" s="17"/>
      <c r="D1231" s="46"/>
      <c r="E1231" s="2064"/>
      <c r="F1231" s="2005"/>
      <c r="G1231" s="2005"/>
      <c r="H1231" s="2106"/>
      <c r="I1231" s="2005"/>
      <c r="J1231" s="2005"/>
      <c r="K1231" s="2010"/>
      <c r="L1231" s="2005"/>
      <c r="M1231" s="2011"/>
      <c r="N1231" s="2004"/>
      <c r="O1231" s="2004"/>
      <c r="P1231" s="2005"/>
      <c r="Q1231" s="2005"/>
      <c r="R1231" s="2005"/>
      <c r="S1231" s="2005"/>
      <c r="T1231" s="2005"/>
      <c r="U1231" s="2005"/>
      <c r="V1231" s="2005"/>
      <c r="W1231" s="2005"/>
      <c r="X1231" s="2005"/>
    </row>
    <row r="1232" spans="1:24" s="22" customFormat="1">
      <c r="A1232" s="2876"/>
      <c r="B1232" s="16" t="s">
        <v>2625</v>
      </c>
      <c r="C1232" s="104" t="s">
        <v>5681</v>
      </c>
      <c r="D1232" s="573">
        <v>-3347241</v>
      </c>
      <c r="E1232" s="2064">
        <v>5878453</v>
      </c>
      <c r="F1232" s="2005"/>
      <c r="G1232" s="2005"/>
      <c r="H1232" s="2106"/>
      <c r="I1232" s="2005"/>
      <c r="J1232" s="2005"/>
      <c r="K1232" s="2010"/>
      <c r="L1232" s="2005"/>
      <c r="M1232" s="2011"/>
      <c r="N1232" s="2004"/>
      <c r="O1232" s="2004"/>
      <c r="P1232" s="2005"/>
      <c r="Q1232" s="2005"/>
      <c r="R1232" s="2005"/>
      <c r="S1232" s="2005"/>
      <c r="T1232" s="2005"/>
      <c r="U1232" s="2005"/>
      <c r="V1232" s="2005"/>
      <c r="W1232" s="2005"/>
      <c r="X1232" s="2005"/>
    </row>
    <row r="1233" spans="1:24" s="22" customFormat="1">
      <c r="A1233" s="2876"/>
      <c r="B1233" s="16" t="s">
        <v>2625</v>
      </c>
      <c r="C1233" s="104" t="s">
        <v>5682</v>
      </c>
      <c r="D1233" s="573">
        <v>-1252759</v>
      </c>
      <c r="E1233" s="2064">
        <v>5969248</v>
      </c>
      <c r="F1233" s="2005"/>
      <c r="G1233" s="2005"/>
      <c r="H1233" s="2106"/>
      <c r="I1233" s="2005"/>
      <c r="J1233" s="2005"/>
      <c r="K1233" s="2010"/>
      <c r="L1233" s="2005"/>
      <c r="M1233" s="2011"/>
      <c r="N1233" s="2004"/>
      <c r="O1233" s="2004"/>
      <c r="P1233" s="2005"/>
      <c r="Q1233" s="2005"/>
      <c r="R1233" s="2005"/>
      <c r="S1233" s="2005"/>
      <c r="T1233" s="2005"/>
      <c r="U1233" s="2005"/>
      <c r="V1233" s="2005"/>
      <c r="W1233" s="2005"/>
      <c r="X1233" s="2005"/>
    </row>
    <row r="1234" spans="1:24" s="22" customFormat="1">
      <c r="A1234" s="2876"/>
      <c r="B1234" s="16" t="s">
        <v>2625</v>
      </c>
      <c r="C1234" s="104" t="s">
        <v>5682</v>
      </c>
      <c r="D1234" s="573">
        <v>-2082241</v>
      </c>
      <c r="E1234" s="2064">
        <v>5969197</v>
      </c>
      <c r="F1234" s="2005"/>
      <c r="G1234" s="2005"/>
      <c r="H1234" s="2106"/>
      <c r="I1234" s="2005"/>
      <c r="J1234" s="2005"/>
      <c r="K1234" s="2010"/>
      <c r="L1234" s="2005"/>
      <c r="M1234" s="2011"/>
      <c r="N1234" s="2004"/>
      <c r="O1234" s="2004"/>
      <c r="P1234" s="2005"/>
      <c r="Q1234" s="2005"/>
      <c r="R1234" s="2005"/>
      <c r="S1234" s="2005"/>
      <c r="T1234" s="2005"/>
      <c r="U1234" s="2005"/>
      <c r="V1234" s="2005"/>
      <c r="W1234" s="2005"/>
      <c r="X1234" s="2005"/>
    </row>
    <row r="1235" spans="1:24" s="22" customFormat="1">
      <c r="A1235" s="2876"/>
      <c r="B1235" s="16" t="s">
        <v>2625</v>
      </c>
      <c r="C1235" s="104" t="s">
        <v>5683</v>
      </c>
      <c r="D1235" s="573">
        <v>-3147200</v>
      </c>
      <c r="E1235" s="2064">
        <v>6110519</v>
      </c>
      <c r="F1235" s="2005"/>
      <c r="G1235" s="2005"/>
      <c r="H1235" s="2106"/>
      <c r="I1235" s="2005"/>
      <c r="J1235" s="2005"/>
      <c r="K1235" s="2010"/>
      <c r="L1235" s="2005"/>
      <c r="M1235" s="2011"/>
      <c r="N1235" s="2004"/>
      <c r="O1235" s="2004"/>
      <c r="P1235" s="2005"/>
      <c r="Q1235" s="2005"/>
      <c r="R1235" s="2005"/>
      <c r="S1235" s="2005"/>
      <c r="T1235" s="2005"/>
      <c r="U1235" s="2005"/>
      <c r="V1235" s="2005"/>
      <c r="W1235" s="2005"/>
      <c r="X1235" s="2005"/>
    </row>
    <row r="1236" spans="1:24" s="22" customFormat="1">
      <c r="A1236" s="2876"/>
      <c r="B1236" s="16" t="s">
        <v>2625</v>
      </c>
      <c r="C1236" s="104" t="s">
        <v>5684</v>
      </c>
      <c r="D1236" s="573">
        <v>-640000</v>
      </c>
      <c r="E1236" s="2064">
        <v>5419531</v>
      </c>
      <c r="F1236" s="2005"/>
      <c r="G1236" s="2005"/>
      <c r="H1236" s="2106"/>
      <c r="I1236" s="2005"/>
      <c r="J1236" s="2005"/>
      <c r="K1236" s="2010"/>
      <c r="L1236" s="2005"/>
      <c r="M1236" s="2011"/>
      <c r="N1236" s="2004"/>
      <c r="O1236" s="2004"/>
      <c r="P1236" s="2005"/>
      <c r="Q1236" s="2005"/>
      <c r="R1236" s="2005"/>
      <c r="S1236" s="2005"/>
      <c r="T1236" s="2005"/>
      <c r="U1236" s="2005"/>
      <c r="V1236" s="2005"/>
      <c r="W1236" s="2005"/>
      <c r="X1236" s="2005"/>
    </row>
    <row r="1237" spans="1:24" s="22" customFormat="1">
      <c r="A1237" s="2876"/>
      <c r="B1237" s="16" t="s">
        <v>2625</v>
      </c>
      <c r="C1237" s="104" t="s">
        <v>5685</v>
      </c>
      <c r="D1237" s="573">
        <v>-1370000</v>
      </c>
      <c r="E1237" s="2064">
        <v>5836438</v>
      </c>
      <c r="F1237" s="2005"/>
      <c r="G1237" s="2005"/>
      <c r="H1237" s="2106"/>
      <c r="I1237" s="2005"/>
      <c r="J1237" s="2005"/>
      <c r="K1237" s="2010"/>
      <c r="L1237" s="2005"/>
      <c r="M1237" s="2011"/>
      <c r="N1237" s="2004"/>
      <c r="O1237" s="2004"/>
      <c r="P1237" s="2005"/>
      <c r="Q1237" s="2005"/>
      <c r="R1237" s="2005"/>
      <c r="S1237" s="2005"/>
      <c r="T1237" s="2005"/>
      <c r="U1237" s="2005"/>
      <c r="V1237" s="2005"/>
      <c r="W1237" s="2005"/>
      <c r="X1237" s="2005"/>
    </row>
    <row r="1238" spans="1:24" s="22" customFormat="1">
      <c r="A1238" s="2876"/>
      <c r="B1238" s="16" t="s">
        <v>2625</v>
      </c>
      <c r="C1238" s="104" t="s">
        <v>5685</v>
      </c>
      <c r="D1238" s="573">
        <v>-1116198</v>
      </c>
      <c r="E1238" s="2064">
        <v>5836365</v>
      </c>
      <c r="F1238" s="2005"/>
      <c r="G1238" s="2005"/>
      <c r="H1238" s="2106"/>
      <c r="I1238" s="2005"/>
      <c r="J1238" s="2005"/>
      <c r="K1238" s="2010"/>
      <c r="L1238" s="2005"/>
      <c r="M1238" s="2011"/>
      <c r="N1238" s="2004"/>
      <c r="O1238" s="2004"/>
      <c r="P1238" s="2005"/>
      <c r="Q1238" s="2005"/>
      <c r="R1238" s="2005"/>
      <c r="S1238" s="2005"/>
      <c r="T1238" s="2005"/>
      <c r="U1238" s="2005"/>
      <c r="V1238" s="2005"/>
      <c r="W1238" s="2005"/>
      <c r="X1238" s="2005"/>
    </row>
    <row r="1239" spans="1:24" s="22" customFormat="1">
      <c r="A1239" s="2876"/>
      <c r="B1239" s="16" t="s">
        <v>2625</v>
      </c>
      <c r="C1239" s="104" t="s">
        <v>5686</v>
      </c>
      <c r="D1239" s="573">
        <v>-30320</v>
      </c>
      <c r="E1239" s="2064">
        <v>5998977</v>
      </c>
      <c r="F1239" s="2005"/>
      <c r="G1239" s="2005"/>
      <c r="H1239" s="2106"/>
      <c r="I1239" s="2005"/>
      <c r="J1239" s="2005"/>
      <c r="K1239" s="2010"/>
      <c r="L1239" s="2005"/>
      <c r="M1239" s="2011"/>
      <c r="N1239" s="2004"/>
      <c r="O1239" s="2004"/>
      <c r="P1239" s="2005"/>
      <c r="Q1239" s="2005"/>
      <c r="R1239" s="2005"/>
      <c r="S1239" s="2005"/>
      <c r="T1239" s="2005"/>
      <c r="U1239" s="2005"/>
      <c r="V1239" s="2005"/>
      <c r="W1239" s="2005"/>
      <c r="X1239" s="2005"/>
    </row>
    <row r="1240" spans="1:24" s="22" customFormat="1">
      <c r="A1240" s="2876"/>
      <c r="B1240" s="16" t="s">
        <v>2625</v>
      </c>
      <c r="C1240" s="104" t="s">
        <v>5686</v>
      </c>
      <c r="D1240" s="573">
        <v>-3250000</v>
      </c>
      <c r="E1240" s="2064">
        <v>5998953</v>
      </c>
      <c r="F1240" s="2005"/>
      <c r="G1240" s="2005"/>
      <c r="H1240" s="2106"/>
      <c r="I1240" s="2005"/>
      <c r="J1240" s="2005"/>
      <c r="K1240" s="2010"/>
      <c r="L1240" s="2005"/>
      <c r="M1240" s="2011"/>
      <c r="N1240" s="2004"/>
      <c r="O1240" s="2004"/>
      <c r="P1240" s="2005"/>
      <c r="Q1240" s="2005"/>
      <c r="R1240" s="2005"/>
      <c r="S1240" s="2005"/>
      <c r="T1240" s="2005"/>
      <c r="U1240" s="2005"/>
      <c r="V1240" s="2005"/>
      <c r="W1240" s="2005"/>
      <c r="X1240" s="2005"/>
    </row>
    <row r="1241" spans="1:24" s="22" customFormat="1">
      <c r="A1241" s="2876"/>
      <c r="B1241" s="16" t="s">
        <v>5687</v>
      </c>
      <c r="C1241" s="104" t="s">
        <v>5688</v>
      </c>
      <c r="D1241" s="573">
        <v>-250000</v>
      </c>
      <c r="E1241" s="2064"/>
      <c r="F1241" s="2005"/>
      <c r="G1241" s="2005"/>
      <c r="H1241" s="2106"/>
      <c r="I1241" s="2005"/>
      <c r="J1241" s="2005"/>
      <c r="K1241" s="2010"/>
      <c r="L1241" s="2005"/>
      <c r="M1241" s="2011"/>
      <c r="N1241" s="2004"/>
      <c r="O1241" s="2004"/>
      <c r="P1241" s="2005"/>
      <c r="Q1241" s="2005"/>
      <c r="R1241" s="2005"/>
      <c r="S1241" s="2005"/>
      <c r="T1241" s="2005"/>
      <c r="U1241" s="2005"/>
      <c r="V1241" s="2005"/>
      <c r="W1241" s="2005"/>
      <c r="X1241" s="2005"/>
    </row>
    <row r="1242" spans="1:24" s="22" customFormat="1">
      <c r="A1242" s="2876"/>
      <c r="B1242" s="16" t="s">
        <v>2625</v>
      </c>
      <c r="C1242" s="104" t="s">
        <v>5689</v>
      </c>
      <c r="D1242" s="573">
        <v>-4397036</v>
      </c>
      <c r="E1242" s="2064">
        <v>5847506</v>
      </c>
      <c r="F1242" s="2005"/>
      <c r="G1242" s="2005"/>
      <c r="H1242" s="2106"/>
      <c r="I1242" s="2005"/>
      <c r="J1242" s="2005"/>
      <c r="K1242" s="2010"/>
      <c r="L1242" s="2005"/>
      <c r="M1242" s="2011"/>
      <c r="N1242" s="2004"/>
      <c r="O1242" s="2004"/>
      <c r="P1242" s="2005"/>
      <c r="Q1242" s="2005"/>
      <c r="R1242" s="2005"/>
      <c r="S1242" s="2005"/>
      <c r="T1242" s="2005"/>
      <c r="U1242" s="2005"/>
      <c r="V1242" s="2005"/>
      <c r="W1242" s="2005"/>
      <c r="X1242" s="2005"/>
    </row>
    <row r="1243" spans="1:24" s="22" customFormat="1">
      <c r="A1243" s="2876"/>
      <c r="B1243" s="16" t="s">
        <v>2625</v>
      </c>
      <c r="C1243" s="104" t="s">
        <v>5690</v>
      </c>
      <c r="D1243" s="573">
        <v>-4969475</v>
      </c>
      <c r="E1243" s="2064">
        <v>5533283</v>
      </c>
      <c r="F1243" s="2005"/>
      <c r="G1243" s="2005"/>
      <c r="H1243" s="2106"/>
      <c r="I1243" s="2005"/>
      <c r="J1243" s="2005"/>
      <c r="K1243" s="2010"/>
      <c r="L1243" s="2005"/>
      <c r="M1243" s="2011"/>
      <c r="N1243" s="2004"/>
      <c r="O1243" s="2004"/>
      <c r="P1243" s="2005"/>
      <c r="Q1243" s="2005"/>
      <c r="R1243" s="2005"/>
      <c r="S1243" s="2005"/>
      <c r="T1243" s="2005"/>
      <c r="U1243" s="2005"/>
      <c r="V1243" s="2005"/>
      <c r="W1243" s="2005"/>
      <c r="X1243" s="2005"/>
    </row>
    <row r="1244" spans="1:24" s="22" customFormat="1">
      <c r="A1244" s="2876"/>
      <c r="B1244" s="16" t="s">
        <v>2625</v>
      </c>
      <c r="C1244" s="104" t="s">
        <v>5691</v>
      </c>
      <c r="D1244" s="573">
        <v>-3725157</v>
      </c>
      <c r="E1244" s="2064">
        <v>5466296</v>
      </c>
      <c r="F1244" s="2005"/>
      <c r="G1244" s="2005"/>
      <c r="H1244" s="2106"/>
      <c r="I1244" s="2005"/>
      <c r="J1244" s="2005"/>
      <c r="K1244" s="2010"/>
      <c r="L1244" s="2005"/>
      <c r="M1244" s="2011"/>
      <c r="N1244" s="2004"/>
      <c r="O1244" s="2004"/>
      <c r="P1244" s="2005"/>
      <c r="Q1244" s="2005"/>
      <c r="R1244" s="2005"/>
      <c r="S1244" s="2005"/>
      <c r="T1244" s="2005"/>
      <c r="U1244" s="2005"/>
      <c r="V1244" s="2005"/>
      <c r="W1244" s="2005"/>
      <c r="X1244" s="2005"/>
    </row>
    <row r="1245" spans="1:24" s="22" customFormat="1">
      <c r="A1245" s="2876"/>
      <c r="B1245" s="16" t="s">
        <v>2625</v>
      </c>
      <c r="C1245" s="104" t="s">
        <v>5692</v>
      </c>
      <c r="D1245" s="573">
        <v>-4233649</v>
      </c>
      <c r="E1245" s="2064">
        <v>6080708</v>
      </c>
      <c r="F1245" s="2005"/>
      <c r="G1245" s="2005"/>
      <c r="H1245" s="2106"/>
      <c r="I1245" s="2005"/>
      <c r="J1245" s="2005"/>
      <c r="K1245" s="2010"/>
      <c r="L1245" s="2005"/>
      <c r="M1245" s="2011"/>
      <c r="N1245" s="2004"/>
      <c r="O1245" s="2004"/>
      <c r="P1245" s="2005"/>
      <c r="Q1245" s="2005"/>
      <c r="R1245" s="2005"/>
      <c r="S1245" s="2005"/>
      <c r="T1245" s="2005"/>
      <c r="U1245" s="2005"/>
      <c r="V1245" s="2005"/>
      <c r="W1245" s="2005"/>
      <c r="X1245" s="2005"/>
    </row>
    <row r="1246" spans="1:24" s="22" customFormat="1">
      <c r="A1246" s="2876"/>
      <c r="B1246" s="16" t="s">
        <v>2625</v>
      </c>
      <c r="C1246" s="104" t="s">
        <v>5693</v>
      </c>
      <c r="D1246" s="573">
        <v>-2000000</v>
      </c>
      <c r="E1246" s="2064">
        <v>5909097</v>
      </c>
      <c r="F1246" s="2005"/>
      <c r="G1246" s="2005"/>
      <c r="H1246" s="2106"/>
      <c r="I1246" s="2005"/>
      <c r="J1246" s="2005"/>
      <c r="K1246" s="2010"/>
      <c r="L1246" s="2005"/>
      <c r="M1246" s="2011"/>
      <c r="N1246" s="2004"/>
      <c r="O1246" s="2004"/>
      <c r="P1246" s="2005"/>
      <c r="Q1246" s="2005"/>
      <c r="R1246" s="2005"/>
      <c r="S1246" s="2005"/>
      <c r="T1246" s="2005"/>
      <c r="U1246" s="2005"/>
      <c r="V1246" s="2005"/>
      <c r="W1246" s="2005"/>
      <c r="X1246" s="2005"/>
    </row>
    <row r="1247" spans="1:24" s="22" customFormat="1">
      <c r="A1247" s="2876"/>
      <c r="B1247" s="16" t="s">
        <v>2625</v>
      </c>
      <c r="C1247" s="104" t="s">
        <v>5693</v>
      </c>
      <c r="D1247" s="573">
        <v>-1489854</v>
      </c>
      <c r="E1247" s="2064">
        <v>5909092</v>
      </c>
      <c r="F1247" s="2005"/>
      <c r="G1247" s="2005"/>
      <c r="H1247" s="2106"/>
      <c r="I1247" s="2005"/>
      <c r="J1247" s="2005"/>
      <c r="K1247" s="2010"/>
      <c r="L1247" s="2005"/>
      <c r="M1247" s="2011"/>
      <c r="N1247" s="2004"/>
      <c r="O1247" s="2004"/>
      <c r="P1247" s="2005"/>
      <c r="Q1247" s="2005"/>
      <c r="R1247" s="2005"/>
      <c r="S1247" s="2005"/>
      <c r="T1247" s="2005"/>
      <c r="U1247" s="2005"/>
      <c r="V1247" s="2005"/>
      <c r="W1247" s="2005"/>
      <c r="X1247" s="2005"/>
    </row>
    <row r="1248" spans="1:24" s="22" customFormat="1">
      <c r="A1248" s="2876"/>
      <c r="B1248" s="16" t="s">
        <v>2625</v>
      </c>
      <c r="C1248" s="104" t="s">
        <v>5694</v>
      </c>
      <c r="D1248" s="573">
        <v>-810000</v>
      </c>
      <c r="E1248" s="2064">
        <v>5252922</v>
      </c>
      <c r="F1248" s="2005"/>
      <c r="G1248" s="2005"/>
      <c r="H1248" s="2106"/>
      <c r="I1248" s="2005"/>
      <c r="J1248" s="2005"/>
      <c r="K1248" s="2010"/>
      <c r="L1248" s="2005"/>
      <c r="M1248" s="2011"/>
      <c r="N1248" s="2004"/>
      <c r="O1248" s="2004"/>
      <c r="P1248" s="2005"/>
      <c r="Q1248" s="2005"/>
      <c r="R1248" s="2005"/>
      <c r="S1248" s="2005"/>
      <c r="T1248" s="2005"/>
      <c r="U1248" s="2005"/>
      <c r="V1248" s="2005"/>
      <c r="W1248" s="2005"/>
      <c r="X1248" s="2005"/>
    </row>
    <row r="1249" spans="1:24" s="22" customFormat="1">
      <c r="A1249" s="2876"/>
      <c r="B1249" s="16" t="s">
        <v>2625</v>
      </c>
      <c r="C1249" s="104" t="s">
        <v>5695</v>
      </c>
      <c r="D1249" s="573">
        <v>-1673760</v>
      </c>
      <c r="E1249" s="2064">
        <v>5313687</v>
      </c>
      <c r="F1249" s="2005"/>
      <c r="G1249" s="2005"/>
      <c r="H1249" s="2106"/>
      <c r="I1249" s="2005"/>
      <c r="J1249" s="2005"/>
      <c r="K1249" s="2010"/>
      <c r="L1249" s="2005"/>
      <c r="M1249" s="2011"/>
      <c r="N1249" s="2004"/>
      <c r="O1249" s="2004"/>
      <c r="P1249" s="2005"/>
      <c r="Q1249" s="2005"/>
      <c r="R1249" s="2005"/>
      <c r="S1249" s="2005"/>
      <c r="T1249" s="2005"/>
      <c r="U1249" s="2005"/>
      <c r="V1249" s="2005"/>
      <c r="W1249" s="2005"/>
      <c r="X1249" s="2005"/>
    </row>
    <row r="1250" spans="1:24" s="22" customFormat="1">
      <c r="A1250" s="2876"/>
      <c r="B1250" s="16" t="s">
        <v>2625</v>
      </c>
      <c r="C1250" s="104" t="s">
        <v>5696</v>
      </c>
      <c r="D1250" s="573">
        <v>-2914957</v>
      </c>
      <c r="E1250" s="2064">
        <v>5535094</v>
      </c>
      <c r="F1250" s="2005"/>
      <c r="G1250" s="2005"/>
      <c r="H1250" s="2106"/>
      <c r="I1250" s="2005"/>
      <c r="J1250" s="2005"/>
      <c r="K1250" s="2010"/>
      <c r="L1250" s="2005"/>
      <c r="M1250" s="2011"/>
      <c r="N1250" s="2004"/>
      <c r="O1250" s="2004"/>
      <c r="P1250" s="2005"/>
      <c r="Q1250" s="2005"/>
      <c r="R1250" s="2005"/>
      <c r="S1250" s="2005"/>
      <c r="T1250" s="2005"/>
      <c r="U1250" s="2005"/>
      <c r="V1250" s="2005"/>
      <c r="W1250" s="2005"/>
      <c r="X1250" s="2005"/>
    </row>
    <row r="1251" spans="1:24" s="22" customFormat="1">
      <c r="A1251" s="2876"/>
      <c r="B1251" s="16" t="s">
        <v>2625</v>
      </c>
      <c r="C1251" s="104" t="s">
        <v>5697</v>
      </c>
      <c r="D1251" s="573">
        <v>-2713564</v>
      </c>
      <c r="E1251" s="2064">
        <v>6019399</v>
      </c>
      <c r="F1251" s="2005"/>
      <c r="G1251" s="2005"/>
      <c r="H1251" s="2106"/>
      <c r="I1251" s="2005"/>
      <c r="J1251" s="2005"/>
      <c r="K1251" s="2010"/>
      <c r="L1251" s="2005"/>
      <c r="M1251" s="2011"/>
      <c r="N1251" s="2004"/>
      <c r="O1251" s="2004"/>
      <c r="P1251" s="2005"/>
      <c r="Q1251" s="2005"/>
      <c r="R1251" s="2005"/>
      <c r="S1251" s="2005"/>
      <c r="T1251" s="2005"/>
      <c r="U1251" s="2005"/>
      <c r="V1251" s="2005"/>
      <c r="W1251" s="2005"/>
      <c r="X1251" s="2005"/>
    </row>
    <row r="1252" spans="1:24" s="22" customFormat="1">
      <c r="A1252" s="2876"/>
      <c r="B1252" s="16" t="s">
        <v>2625</v>
      </c>
      <c r="C1252" s="104" t="s">
        <v>4181</v>
      </c>
      <c r="D1252" s="573">
        <v>-1864650</v>
      </c>
      <c r="E1252" s="2064">
        <v>6138048</v>
      </c>
      <c r="F1252" s="2005"/>
      <c r="G1252" s="2005"/>
      <c r="H1252" s="2106"/>
      <c r="I1252" s="2005"/>
      <c r="J1252" s="2005"/>
      <c r="K1252" s="2010"/>
      <c r="L1252" s="2005"/>
      <c r="M1252" s="2011"/>
      <c r="N1252" s="2004"/>
      <c r="O1252" s="2004"/>
      <c r="P1252" s="2005"/>
      <c r="Q1252" s="2005"/>
      <c r="R1252" s="2005"/>
      <c r="S1252" s="2005"/>
      <c r="T1252" s="2005"/>
      <c r="U1252" s="2005"/>
      <c r="V1252" s="2005"/>
      <c r="W1252" s="2005"/>
      <c r="X1252" s="2005"/>
    </row>
    <row r="1253" spans="1:24" s="22" customFormat="1">
      <c r="A1253" s="2876"/>
      <c r="B1253" s="16" t="s">
        <v>2625</v>
      </c>
      <c r="C1253" s="1693" t="s">
        <v>1275</v>
      </c>
      <c r="D1253" s="573">
        <v>-3621149</v>
      </c>
      <c r="E1253" s="2064">
        <v>5564945</v>
      </c>
      <c r="F1253" s="2005"/>
      <c r="G1253" s="2005"/>
      <c r="H1253" s="2106"/>
      <c r="I1253" s="2005"/>
      <c r="J1253" s="2005"/>
      <c r="K1253" s="2010"/>
      <c r="L1253" s="2005"/>
      <c r="M1253" s="2011"/>
      <c r="N1253" s="2004"/>
      <c r="O1253" s="2004"/>
      <c r="P1253" s="2005"/>
      <c r="Q1253" s="2005"/>
      <c r="R1253" s="2005"/>
      <c r="S1253" s="2005"/>
      <c r="T1253" s="2005"/>
      <c r="U1253" s="2005"/>
      <c r="V1253" s="2005"/>
      <c r="W1253" s="2005"/>
      <c r="X1253" s="2005"/>
    </row>
    <row r="1254" spans="1:24" s="22" customFormat="1">
      <c r="A1254" s="2876"/>
      <c r="B1254" s="16" t="s">
        <v>2625</v>
      </c>
      <c r="C1254" s="1693" t="s">
        <v>5698</v>
      </c>
      <c r="D1254" s="573">
        <v>-2740307</v>
      </c>
      <c r="E1254" s="2064">
        <v>6113185</v>
      </c>
      <c r="F1254" s="2005"/>
      <c r="G1254" s="2005"/>
      <c r="H1254" s="2106"/>
      <c r="I1254" s="2005"/>
      <c r="J1254" s="2005"/>
      <c r="K1254" s="2010"/>
      <c r="L1254" s="2005"/>
      <c r="M1254" s="2011"/>
      <c r="N1254" s="2004"/>
      <c r="O1254" s="2004"/>
      <c r="P1254" s="2005"/>
      <c r="Q1254" s="2005"/>
      <c r="R1254" s="2005"/>
      <c r="S1254" s="2005"/>
      <c r="T1254" s="2005"/>
      <c r="U1254" s="2005"/>
      <c r="V1254" s="2005"/>
      <c r="W1254" s="2005"/>
      <c r="X1254" s="2005"/>
    </row>
    <row r="1255" spans="1:24" s="22" customFormat="1">
      <c r="A1255" s="2876"/>
      <c r="B1255" s="16" t="s">
        <v>2625</v>
      </c>
      <c r="C1255" s="1693" t="s">
        <v>5699</v>
      </c>
      <c r="D1255" s="573">
        <v>-250000</v>
      </c>
      <c r="E1255" s="2064">
        <v>5655004</v>
      </c>
      <c r="F1255" s="2005"/>
      <c r="G1255" s="2005"/>
      <c r="H1255" s="2106"/>
      <c r="I1255" s="2005"/>
      <c r="J1255" s="2005"/>
      <c r="K1255" s="2010"/>
      <c r="L1255" s="2005"/>
      <c r="M1255" s="2011"/>
      <c r="N1255" s="2004"/>
      <c r="O1255" s="2004"/>
      <c r="P1255" s="2005"/>
      <c r="Q1255" s="2005"/>
      <c r="R1255" s="2005"/>
      <c r="S1255" s="2005"/>
      <c r="T1255" s="2005"/>
      <c r="U1255" s="2005"/>
      <c r="V1255" s="2005"/>
      <c r="W1255" s="2005"/>
      <c r="X1255" s="2005"/>
    </row>
    <row r="1256" spans="1:24" s="22" customFormat="1">
      <c r="A1256" s="2876"/>
      <c r="B1256" s="16" t="s">
        <v>2625</v>
      </c>
      <c r="C1256" s="1693" t="s">
        <v>5699</v>
      </c>
      <c r="D1256" s="573">
        <v>-430000</v>
      </c>
      <c r="E1256" s="2064">
        <v>5654880</v>
      </c>
      <c r="F1256" s="2043"/>
      <c r="G1256" s="2005"/>
      <c r="H1256" s="2106"/>
      <c r="I1256" s="2005"/>
      <c r="J1256" s="2005"/>
      <c r="K1256" s="2010"/>
      <c r="L1256" s="2005"/>
      <c r="M1256" s="2011"/>
      <c r="N1256" s="2004"/>
      <c r="O1256" s="2004"/>
      <c r="P1256" s="2005"/>
      <c r="Q1256" s="2005"/>
      <c r="R1256" s="2005"/>
      <c r="S1256" s="2005"/>
      <c r="T1256" s="2005"/>
      <c r="U1256" s="2005"/>
      <c r="V1256" s="2005"/>
      <c r="W1256" s="2005"/>
      <c r="X1256" s="2005"/>
    </row>
    <row r="1257" spans="1:24" s="22" customFormat="1">
      <c r="A1257" s="2876"/>
      <c r="B1257" s="16" t="s">
        <v>2625</v>
      </c>
      <c r="C1257" s="1693" t="s">
        <v>5700</v>
      </c>
      <c r="D1257" s="573">
        <v>-3931843</v>
      </c>
      <c r="E1257" s="2064">
        <v>5749179</v>
      </c>
      <c r="F1257" s="2245"/>
      <c r="G1257" s="2005"/>
      <c r="H1257" s="2106"/>
      <c r="I1257" s="2005"/>
      <c r="J1257" s="2005"/>
      <c r="K1257" s="2010"/>
      <c r="L1257" s="2005"/>
      <c r="M1257" s="2011"/>
      <c r="N1257" s="2004"/>
      <c r="O1257" s="2004"/>
      <c r="P1257" s="2005"/>
      <c r="Q1257" s="2005"/>
      <c r="R1257" s="2005"/>
      <c r="S1257" s="2005"/>
      <c r="T1257" s="2005"/>
      <c r="U1257" s="2005"/>
      <c r="V1257" s="2005"/>
      <c r="W1257" s="2005"/>
      <c r="X1257" s="2005"/>
    </row>
    <row r="1258" spans="1:24" s="22" customFormat="1">
      <c r="A1258" s="2876"/>
      <c r="B1258" s="16" t="s">
        <v>2625</v>
      </c>
      <c r="C1258" s="1693" t="s">
        <v>5701</v>
      </c>
      <c r="D1258" s="573">
        <v>-1340000</v>
      </c>
      <c r="E1258" s="2064">
        <v>5842562</v>
      </c>
      <c r="F1258" s="2005"/>
      <c r="G1258" s="2005"/>
      <c r="H1258" s="2106"/>
      <c r="I1258" s="2005"/>
      <c r="J1258" s="2005"/>
      <c r="K1258" s="2010"/>
      <c r="L1258" s="2005"/>
      <c r="M1258" s="2011"/>
      <c r="N1258" s="2004"/>
      <c r="O1258" s="2004"/>
      <c r="P1258" s="2005"/>
      <c r="Q1258" s="2005"/>
      <c r="R1258" s="2005"/>
      <c r="S1258" s="2005"/>
      <c r="T1258" s="2005"/>
      <c r="U1258" s="2005"/>
      <c r="V1258" s="2005"/>
      <c r="W1258" s="2005"/>
      <c r="X1258" s="2005"/>
    </row>
    <row r="1259" spans="1:24" s="22" customFormat="1">
      <c r="A1259" s="2876"/>
      <c r="B1259" s="16" t="s">
        <v>2625</v>
      </c>
      <c r="C1259" s="1693" t="s">
        <v>5702</v>
      </c>
      <c r="D1259" s="573">
        <v>-2125000</v>
      </c>
      <c r="E1259" s="2064">
        <v>5637289</v>
      </c>
      <c r="F1259" s="2005"/>
      <c r="G1259" s="2005"/>
      <c r="H1259" s="2106"/>
      <c r="I1259" s="2005"/>
      <c r="J1259" s="2005"/>
      <c r="K1259" s="2010"/>
      <c r="L1259" s="2005"/>
      <c r="M1259" s="2011"/>
      <c r="N1259" s="2004"/>
      <c r="O1259" s="2004"/>
      <c r="P1259" s="2005"/>
      <c r="Q1259" s="2005"/>
      <c r="R1259" s="2005"/>
      <c r="S1259" s="2005"/>
      <c r="T1259" s="2005"/>
      <c r="U1259" s="2005"/>
      <c r="V1259" s="2005"/>
      <c r="W1259" s="2005"/>
      <c r="X1259" s="2005"/>
    </row>
    <row r="1260" spans="1:24" s="22" customFormat="1">
      <c r="A1260" s="2876"/>
      <c r="B1260" s="16" t="s">
        <v>2625</v>
      </c>
      <c r="C1260" s="1693" t="s">
        <v>4207</v>
      </c>
      <c r="D1260" s="573">
        <v>-700000</v>
      </c>
      <c r="E1260" s="2064">
        <v>5978387</v>
      </c>
      <c r="F1260" s="2005"/>
      <c r="G1260" s="2005"/>
      <c r="H1260" s="2106"/>
      <c r="I1260" s="2005"/>
      <c r="J1260" s="2005"/>
      <c r="K1260" s="2010"/>
      <c r="L1260" s="2005"/>
      <c r="M1260" s="2011"/>
      <c r="N1260" s="2004"/>
      <c r="O1260" s="2004"/>
      <c r="P1260" s="2005"/>
      <c r="Q1260" s="2005"/>
      <c r="R1260" s="2005"/>
      <c r="S1260" s="2005"/>
      <c r="T1260" s="2005"/>
      <c r="U1260" s="2005"/>
      <c r="V1260" s="2005"/>
      <c r="W1260" s="2005"/>
      <c r="X1260" s="2005"/>
    </row>
    <row r="1261" spans="1:24" s="22" customFormat="1">
      <c r="A1261" s="2876"/>
      <c r="B1261" s="16" t="s">
        <v>2625</v>
      </c>
      <c r="C1261" s="1693" t="s">
        <v>5703</v>
      </c>
      <c r="D1261" s="573">
        <v>-1053500</v>
      </c>
      <c r="E1261" s="2064">
        <v>5213066</v>
      </c>
      <c r="F1261" s="2043"/>
      <c r="G1261" s="2005"/>
      <c r="H1261" s="2106"/>
      <c r="I1261" s="2005"/>
      <c r="J1261" s="2005"/>
      <c r="K1261" s="2010"/>
      <c r="L1261" s="2005"/>
      <c r="M1261" s="2011"/>
      <c r="N1261" s="2004"/>
      <c r="O1261" s="2004"/>
      <c r="P1261" s="2005"/>
      <c r="Q1261" s="2005"/>
      <c r="R1261" s="2005"/>
      <c r="S1261" s="2005"/>
      <c r="T1261" s="2005"/>
      <c r="U1261" s="2005"/>
      <c r="V1261" s="2005"/>
      <c r="W1261" s="2005"/>
      <c r="X1261" s="2005"/>
    </row>
    <row r="1262" spans="1:24" s="22" customFormat="1">
      <c r="A1262" s="2876"/>
      <c r="B1262" s="16" t="s">
        <v>2625</v>
      </c>
      <c r="C1262" s="1693" t="s">
        <v>5704</v>
      </c>
      <c r="D1262" s="573">
        <v>-3175000</v>
      </c>
      <c r="E1262" s="2064">
        <v>5274787</v>
      </c>
      <c r="F1262" s="2043"/>
      <c r="G1262" s="2005"/>
      <c r="H1262" s="2106"/>
      <c r="I1262" s="2005"/>
      <c r="J1262" s="2005"/>
      <c r="K1262" s="2010"/>
      <c r="L1262" s="2005"/>
      <c r="M1262" s="2011"/>
      <c r="N1262" s="2004"/>
      <c r="O1262" s="2004"/>
      <c r="P1262" s="2005"/>
      <c r="Q1262" s="2005"/>
      <c r="R1262" s="2005"/>
      <c r="S1262" s="2005"/>
      <c r="T1262" s="2005"/>
      <c r="U1262" s="2005"/>
      <c r="V1262" s="2005"/>
      <c r="W1262" s="2005"/>
      <c r="X1262" s="2005"/>
    </row>
    <row r="1263" spans="1:24" s="22" customFormat="1">
      <c r="A1263" s="2876"/>
      <c r="B1263" s="16" t="s">
        <v>2625</v>
      </c>
      <c r="C1263" s="1693" t="s">
        <v>932</v>
      </c>
      <c r="D1263" s="573">
        <v>-570000</v>
      </c>
      <c r="E1263" s="2064">
        <v>5381781</v>
      </c>
      <c r="F1263" s="2043"/>
      <c r="G1263" s="2005"/>
      <c r="H1263" s="2106"/>
      <c r="I1263" s="2005"/>
      <c r="J1263" s="2005"/>
      <c r="K1263" s="2010"/>
      <c r="L1263" s="2005"/>
      <c r="M1263" s="2011"/>
      <c r="N1263" s="2004"/>
      <c r="O1263" s="2004"/>
      <c r="P1263" s="2005"/>
      <c r="Q1263" s="2005"/>
      <c r="R1263" s="2005"/>
      <c r="S1263" s="2005"/>
      <c r="T1263" s="2005"/>
      <c r="U1263" s="2005"/>
      <c r="V1263" s="2005"/>
      <c r="W1263" s="2005"/>
      <c r="X1263" s="2005"/>
    </row>
    <row r="1264" spans="1:24" s="22" customFormat="1">
      <c r="A1264" s="2876"/>
      <c r="B1264" s="16" t="s">
        <v>2625</v>
      </c>
      <c r="C1264" s="1693" t="s">
        <v>5705</v>
      </c>
      <c r="D1264" s="573">
        <v>-570000</v>
      </c>
      <c r="E1264" s="2064">
        <v>5547360</v>
      </c>
      <c r="F1264" s="2043"/>
      <c r="G1264" s="2005"/>
      <c r="H1264" s="2106"/>
      <c r="I1264" s="2005"/>
      <c r="J1264" s="2005"/>
      <c r="K1264" s="2010"/>
      <c r="L1264" s="2005"/>
      <c r="M1264" s="2011"/>
      <c r="N1264" s="2004"/>
      <c r="O1264" s="2004"/>
      <c r="P1264" s="2005"/>
      <c r="Q1264" s="2005"/>
      <c r="R1264" s="2005"/>
      <c r="S1264" s="2005"/>
      <c r="T1264" s="2005"/>
      <c r="U1264" s="2005"/>
      <c r="V1264" s="2005"/>
      <c r="W1264" s="2005"/>
      <c r="X1264" s="2005"/>
    </row>
    <row r="1265" spans="1:24" s="22" customFormat="1">
      <c r="A1265" s="2876"/>
      <c r="B1265" s="16"/>
      <c r="C1265" s="104"/>
      <c r="D1265" s="573"/>
      <c r="E1265" s="2064"/>
      <c r="F1265" s="2043"/>
      <c r="G1265" s="2005"/>
      <c r="H1265" s="2106"/>
      <c r="I1265" s="2005"/>
      <c r="J1265" s="2005"/>
      <c r="K1265" s="2010"/>
      <c r="L1265" s="2005"/>
      <c r="M1265" s="2011"/>
      <c r="N1265" s="2004"/>
      <c r="O1265" s="2004"/>
      <c r="P1265" s="2005"/>
      <c r="Q1265" s="2005"/>
      <c r="R1265" s="2005"/>
      <c r="S1265" s="2005"/>
      <c r="T1265" s="2005"/>
      <c r="U1265" s="2005"/>
      <c r="V1265" s="2005"/>
      <c r="W1265" s="2005"/>
      <c r="X1265" s="2005"/>
    </row>
    <row r="1266" spans="1:24" s="22" customFormat="1">
      <c r="A1266" s="2876"/>
      <c r="B1266" s="16"/>
      <c r="C1266" s="104"/>
      <c r="D1266" s="573"/>
      <c r="E1266" s="2064"/>
      <c r="F1266" s="2043"/>
      <c r="G1266" s="2005"/>
      <c r="H1266" s="2106"/>
      <c r="I1266" s="2005"/>
      <c r="J1266" s="2005"/>
      <c r="K1266" s="2010"/>
      <c r="L1266" s="2005"/>
      <c r="M1266" s="2011"/>
      <c r="N1266" s="2004"/>
      <c r="O1266" s="2004"/>
      <c r="P1266" s="2005"/>
      <c r="Q1266" s="2005"/>
      <c r="R1266" s="2005"/>
      <c r="S1266" s="2005"/>
      <c r="T1266" s="2005"/>
      <c r="U1266" s="2005"/>
      <c r="V1266" s="2005"/>
      <c r="W1266" s="2005"/>
      <c r="X1266" s="2005"/>
    </row>
    <row r="1267" spans="1:24" s="25" customFormat="1">
      <c r="A1267" s="44" t="s">
        <v>1619</v>
      </c>
      <c r="B1267" s="2007"/>
      <c r="C1267" s="2007"/>
      <c r="D1267" s="770">
        <f>SUM(D3:D1265)</f>
        <v>2859966</v>
      </c>
      <c r="E1267" s="2007"/>
      <c r="F1267" s="2005"/>
      <c r="G1267" s="2005"/>
      <c r="H1267" s="2106"/>
      <c r="I1267" s="2005"/>
      <c r="J1267" s="2005"/>
      <c r="K1267" s="2010"/>
      <c r="L1267" s="2005"/>
      <c r="M1267" s="2011"/>
      <c r="N1267" s="2004"/>
      <c r="O1267" s="2004"/>
      <c r="P1267" s="2007"/>
      <c r="Q1267" s="2007"/>
      <c r="R1267" s="2007"/>
      <c r="S1267" s="2007"/>
      <c r="T1267" s="2007"/>
      <c r="U1267" s="2007"/>
      <c r="V1267" s="2007"/>
      <c r="W1267" s="2007"/>
      <c r="X1267" s="2007"/>
    </row>
    <row r="1268" spans="1:24">
      <c r="A1268" s="2005"/>
      <c r="B1268" s="2004"/>
      <c r="C1268" s="2004"/>
      <c r="D1268" s="2178"/>
      <c r="E1268" s="2007"/>
      <c r="F1268" s="2005"/>
      <c r="G1268" s="2005"/>
      <c r="H1268" s="2106"/>
      <c r="I1268" s="2005"/>
      <c r="J1268" s="2005"/>
      <c r="K1268" s="2010"/>
      <c r="L1268" s="2005"/>
      <c r="M1268" s="2011"/>
      <c r="N1268" s="2004"/>
      <c r="O1268" s="2004"/>
      <c r="P1268" s="2004"/>
      <c r="Q1268" s="2004"/>
      <c r="R1268" s="2004"/>
      <c r="S1268" s="2004"/>
      <c r="T1268" s="2004"/>
      <c r="U1268" s="2004"/>
      <c r="V1268" s="2004"/>
      <c r="W1268" s="2004"/>
      <c r="X1268" s="2004"/>
    </row>
    <row r="1269" spans="1:24">
      <c r="A1269" s="2005"/>
      <c r="B1269" s="2004"/>
      <c r="C1269" s="2004"/>
      <c r="D1269" s="2178"/>
      <c r="E1269" s="2007"/>
      <c r="F1269" s="2005"/>
      <c r="G1269" s="2005"/>
      <c r="H1269" s="2106"/>
      <c r="I1269" s="2005"/>
      <c r="J1269" s="2005"/>
      <c r="K1269" s="2010"/>
      <c r="L1269" s="2005"/>
      <c r="M1269" s="2011"/>
      <c r="N1269" s="2004"/>
      <c r="O1269" s="2004"/>
      <c r="P1269" s="2004"/>
      <c r="Q1269" s="2004"/>
      <c r="R1269" s="2004"/>
      <c r="S1269" s="2004"/>
      <c r="T1269" s="2004"/>
      <c r="U1269" s="2004"/>
      <c r="V1269" s="2004"/>
      <c r="W1269" s="2004"/>
      <c r="X1269" s="2004"/>
    </row>
    <row r="1270" spans="1:24" ht="13.5" thickBot="1">
      <c r="A1270" s="2005"/>
      <c r="B1270" s="2004"/>
      <c r="C1270" s="2004"/>
      <c r="D1270" s="2178"/>
      <c r="E1270" s="2007"/>
      <c r="F1270" s="2005"/>
      <c r="G1270" s="2005"/>
      <c r="H1270" s="2106"/>
      <c r="I1270" s="2005"/>
      <c r="J1270" s="2005"/>
      <c r="K1270" s="2010"/>
      <c r="L1270" s="2005"/>
      <c r="M1270" s="2011"/>
      <c r="N1270" s="2004"/>
      <c r="O1270" s="2004"/>
      <c r="P1270" s="2004"/>
      <c r="Q1270" s="2004"/>
      <c r="R1270" s="2004"/>
      <c r="S1270" s="2004"/>
      <c r="T1270" s="2004"/>
      <c r="U1270" s="2004"/>
      <c r="V1270" s="2004"/>
      <c r="W1270" s="2004"/>
      <c r="X1270" s="2004"/>
    </row>
    <row r="1271" spans="1:24" ht="15.75" thickBot="1">
      <c r="A1271" s="2887" t="s">
        <v>682</v>
      </c>
      <c r="B1271" s="2888"/>
      <c r="C1271" s="706" t="s">
        <v>5706</v>
      </c>
      <c r="D1271" s="2178"/>
      <c r="E1271" s="2007"/>
      <c r="F1271" s="2005"/>
      <c r="G1271" s="2005"/>
      <c r="H1271" s="2106"/>
      <c r="I1271" s="2005"/>
      <c r="J1271" s="2005"/>
      <c r="K1271" s="2010"/>
      <c r="L1271" s="2005"/>
      <c r="M1271" s="2011"/>
      <c r="N1271" s="2004"/>
      <c r="O1271" s="2004"/>
      <c r="P1271" s="2004"/>
      <c r="Q1271" s="2004"/>
      <c r="R1271" s="2004"/>
      <c r="S1271" s="2004"/>
      <c r="T1271" s="2004"/>
      <c r="U1271" s="2004"/>
      <c r="V1271" s="2004"/>
      <c r="W1271" s="2004"/>
      <c r="X1271" s="2004"/>
    </row>
    <row r="1272" spans="1:24" ht="15.75" thickBot="1">
      <c r="A1272" s="707" t="s">
        <v>684</v>
      </c>
      <c r="B1272" s="1721"/>
      <c r="C1272" s="706" t="s">
        <v>5707</v>
      </c>
      <c r="D1272" s="2178"/>
      <c r="E1272" s="2007"/>
      <c r="F1272" s="2005"/>
      <c r="G1272" s="2005"/>
      <c r="H1272" s="2106"/>
      <c r="I1272" s="2005"/>
      <c r="J1272" s="2005"/>
      <c r="K1272" s="2010"/>
      <c r="L1272" s="2005"/>
      <c r="M1272" s="2011"/>
      <c r="N1272" s="2004"/>
      <c r="O1272" s="2004"/>
      <c r="P1272" s="2004"/>
      <c r="Q1272" s="2004"/>
      <c r="R1272" s="2004"/>
      <c r="S1272" s="2004"/>
      <c r="T1272" s="2004"/>
      <c r="U1272" s="2004"/>
      <c r="V1272" s="2004"/>
      <c r="W1272" s="2004"/>
      <c r="X1272" s="2004"/>
    </row>
    <row r="1273" spans="1:24" ht="15.75" thickBot="1">
      <c r="A1273" s="2887" t="s">
        <v>685</v>
      </c>
      <c r="B1273" s="2888"/>
      <c r="C1273" s="706" t="s">
        <v>5707</v>
      </c>
      <c r="D1273" s="2178"/>
      <c r="E1273" s="2007"/>
      <c r="F1273" s="2005"/>
      <c r="G1273" s="2005"/>
      <c r="H1273" s="2106"/>
      <c r="I1273" s="2005"/>
      <c r="J1273" s="2005"/>
      <c r="K1273" s="2010"/>
      <c r="L1273" s="2005"/>
      <c r="M1273" s="2011"/>
      <c r="N1273" s="2004"/>
      <c r="O1273" s="2004"/>
      <c r="P1273" s="2004"/>
      <c r="Q1273" s="2004"/>
      <c r="R1273" s="2004"/>
      <c r="S1273" s="2004"/>
      <c r="T1273" s="2004"/>
      <c r="U1273" s="2004"/>
      <c r="V1273" s="2004"/>
      <c r="W1273" s="2004"/>
      <c r="X1273" s="2004"/>
    </row>
    <row r="1274" spans="1:24" ht="45.75" thickBot="1">
      <c r="A1274" s="2887" t="s">
        <v>686</v>
      </c>
      <c r="B1274" s="2888"/>
      <c r="C1274" s="705" t="s">
        <v>5708</v>
      </c>
      <c r="D1274" s="2178"/>
      <c r="E1274" s="2007"/>
      <c r="F1274" s="2005"/>
      <c r="G1274" s="2005"/>
      <c r="H1274" s="2106"/>
      <c r="I1274" s="2005"/>
      <c r="J1274" s="2005"/>
      <c r="K1274" s="2010"/>
      <c r="L1274" s="2005"/>
      <c r="M1274" s="2011"/>
      <c r="N1274" s="2004"/>
      <c r="O1274" s="2004"/>
      <c r="P1274" s="2004"/>
      <c r="Q1274" s="2004"/>
      <c r="R1274" s="2004"/>
      <c r="S1274" s="2004"/>
      <c r="T1274" s="2004"/>
      <c r="U1274" s="2004"/>
      <c r="V1274" s="2004"/>
      <c r="W1274" s="2004"/>
      <c r="X1274" s="2004"/>
    </row>
    <row r="1275" spans="1:24" ht="15.75" thickBot="1">
      <c r="A1275" s="2887" t="s">
        <v>688</v>
      </c>
      <c r="B1275" s="2888"/>
      <c r="C1275" s="706"/>
      <c r="D1275" s="2178"/>
      <c r="E1275" s="2007"/>
      <c r="F1275" s="2005"/>
      <c r="G1275" s="2005"/>
      <c r="H1275" s="2106"/>
      <c r="I1275" s="2005"/>
      <c r="J1275" s="2005"/>
      <c r="K1275" s="2010"/>
      <c r="L1275" s="2005"/>
      <c r="M1275" s="2011"/>
      <c r="N1275" s="2004"/>
      <c r="O1275" s="2004"/>
      <c r="P1275" s="2004"/>
      <c r="Q1275" s="2004"/>
      <c r="R1275" s="2004"/>
      <c r="S1275" s="2004"/>
      <c r="T1275" s="2004"/>
      <c r="U1275" s="2004"/>
      <c r="V1275" s="2004"/>
      <c r="W1275" s="2004"/>
      <c r="X1275" s="2004"/>
    </row>
    <row r="1276" spans="1:24" ht="15.75" thickBot="1">
      <c r="A1276" s="2887" t="s">
        <v>690</v>
      </c>
      <c r="B1276" s="2888"/>
      <c r="C1276" s="706" t="s">
        <v>1625</v>
      </c>
      <c r="D1276" s="2178"/>
      <c r="E1276" s="2007"/>
      <c r="F1276" s="2005"/>
      <c r="G1276" s="2005"/>
      <c r="H1276" s="2106"/>
      <c r="I1276" s="2005"/>
      <c r="J1276" s="2005"/>
      <c r="K1276" s="2010"/>
      <c r="L1276" s="2005"/>
      <c r="M1276" s="2011"/>
      <c r="N1276" s="2004"/>
      <c r="O1276" s="2004"/>
      <c r="P1276" s="2004"/>
      <c r="Q1276" s="2004"/>
      <c r="R1276" s="2004"/>
      <c r="S1276" s="2004"/>
      <c r="T1276" s="2004"/>
      <c r="U1276" s="2004"/>
      <c r="V1276" s="2004"/>
      <c r="W1276" s="2004"/>
      <c r="X1276" s="2004"/>
    </row>
    <row r="1277" spans="1:24" ht="15.75" thickBot="1">
      <c r="A1277" s="2887" t="s">
        <v>692</v>
      </c>
      <c r="B1277" s="2888"/>
      <c r="C1277" s="706" t="s">
        <v>4214</v>
      </c>
      <c r="D1277" s="2178"/>
      <c r="E1277" s="2007"/>
      <c r="F1277" s="2005"/>
      <c r="G1277" s="2005"/>
      <c r="H1277" s="2106"/>
      <c r="I1277" s="2005"/>
      <c r="J1277" s="2005"/>
      <c r="K1277" s="2010"/>
      <c r="L1277" s="2005"/>
      <c r="M1277" s="2011"/>
      <c r="N1277" s="2004"/>
      <c r="O1277" s="2004"/>
      <c r="P1277" s="2004"/>
      <c r="Q1277" s="2004"/>
      <c r="R1277" s="2004"/>
      <c r="S1277" s="2004"/>
      <c r="T1277" s="2004"/>
      <c r="U1277" s="2004"/>
      <c r="V1277" s="2004"/>
      <c r="W1277" s="2004"/>
      <c r="X1277" s="2004"/>
    </row>
    <row r="1278" spans="1:24" ht="15.75" thickBot="1">
      <c r="A1278" s="2883" t="s">
        <v>693</v>
      </c>
      <c r="B1278" s="2884"/>
      <c r="C1278" s="705" t="s">
        <v>694</v>
      </c>
      <c r="D1278" s="2178"/>
      <c r="E1278" s="2007"/>
      <c r="F1278" s="2005"/>
      <c r="G1278" s="2005"/>
      <c r="H1278" s="2106"/>
      <c r="I1278" s="2005"/>
      <c r="J1278" s="2005"/>
      <c r="K1278" s="2010"/>
      <c r="L1278" s="2005"/>
      <c r="M1278" s="2011"/>
      <c r="N1278" s="2004"/>
      <c r="O1278" s="2004"/>
      <c r="P1278" s="2004"/>
      <c r="Q1278" s="2004"/>
      <c r="R1278" s="2004"/>
      <c r="S1278" s="2004"/>
      <c r="T1278" s="2004"/>
      <c r="U1278" s="2004"/>
      <c r="V1278" s="2004"/>
      <c r="W1278" s="2004"/>
      <c r="X1278" s="2004"/>
    </row>
    <row r="1279" spans="1:24" ht="15.75" thickBot="1">
      <c r="A1279" s="2883" t="s">
        <v>695</v>
      </c>
      <c r="B1279" s="2884"/>
      <c r="C1279" s="717" t="s">
        <v>696</v>
      </c>
      <c r="D1279" s="2178"/>
      <c r="E1279" s="2007"/>
      <c r="F1279" s="2005"/>
      <c r="G1279" s="2005"/>
      <c r="H1279" s="2106"/>
      <c r="I1279" s="2005"/>
      <c r="J1279" s="2005"/>
      <c r="K1279" s="2010"/>
      <c r="L1279" s="2005"/>
      <c r="M1279" s="2011"/>
      <c r="N1279" s="2004"/>
      <c r="O1279" s="2004"/>
      <c r="P1279" s="2004"/>
      <c r="Q1279" s="2004"/>
      <c r="R1279" s="2004"/>
      <c r="S1279" s="2004"/>
      <c r="T1279" s="2004"/>
      <c r="U1279" s="2004"/>
      <c r="V1279" s="2004"/>
      <c r="W1279" s="2004"/>
      <c r="X1279" s="2004"/>
    </row>
    <row r="1280" spans="1:24" s="766" customFormat="1" ht="30">
      <c r="A1280" s="2885" t="s">
        <v>697</v>
      </c>
      <c r="B1280" s="2886"/>
      <c r="C1280" s="705" t="s">
        <v>5709</v>
      </c>
      <c r="D1280" s="2178"/>
      <c r="E1280" s="2007"/>
      <c r="F1280" s="2005"/>
      <c r="G1280" s="2005"/>
      <c r="H1280" s="2106"/>
      <c r="I1280" s="2005"/>
      <c r="J1280" s="2005"/>
      <c r="K1280" s="2010"/>
      <c r="L1280" s="2005"/>
      <c r="M1280" s="2011"/>
      <c r="N1280" s="2004"/>
      <c r="O1280" s="2004"/>
      <c r="P1280" s="2004"/>
      <c r="Q1280" s="2004"/>
      <c r="R1280" s="2004"/>
      <c r="S1280" s="2004"/>
      <c r="T1280" s="2004"/>
      <c r="U1280" s="2004"/>
      <c r="V1280" s="2004"/>
      <c r="W1280" s="2004"/>
      <c r="X1280" s="2004"/>
    </row>
    <row r="1281" spans="1:24" s="766" customFormat="1" ht="15.75" thickBot="1">
      <c r="A1281" s="2883" t="s">
        <v>699</v>
      </c>
      <c r="B1281" s="2884"/>
      <c r="C1281" s="705" t="s">
        <v>5710</v>
      </c>
      <c r="D1281" s="2178"/>
      <c r="E1281" s="2007"/>
      <c r="F1281" s="2005"/>
      <c r="G1281" s="2005"/>
      <c r="H1281" s="2106"/>
      <c r="I1281" s="2005"/>
      <c r="J1281" s="2005"/>
      <c r="K1281" s="2010"/>
      <c r="L1281" s="2005"/>
      <c r="M1281" s="2011"/>
      <c r="N1281" s="2004"/>
      <c r="O1281" s="2004"/>
      <c r="P1281" s="2004"/>
      <c r="Q1281" s="2004"/>
      <c r="R1281" s="2004"/>
      <c r="S1281" s="2004"/>
      <c r="T1281" s="2004"/>
      <c r="U1281" s="2004"/>
      <c r="V1281" s="2004"/>
      <c r="W1281" s="2004"/>
      <c r="X1281" s="2004"/>
    </row>
    <row r="1282" spans="1:24" s="766" customFormat="1" ht="15">
      <c r="A1282" s="2883" t="s">
        <v>700</v>
      </c>
      <c r="B1282" s="2884"/>
      <c r="C1282" s="709" t="s">
        <v>5711</v>
      </c>
      <c r="D1282" s="2178"/>
      <c r="E1282" s="2007"/>
      <c r="F1282" s="2005"/>
      <c r="G1282" s="2005"/>
      <c r="H1282" s="2106"/>
      <c r="I1282" s="2005"/>
      <c r="J1282" s="2005"/>
      <c r="K1282" s="2010"/>
      <c r="L1282" s="2005"/>
      <c r="M1282" s="2011"/>
      <c r="N1282" s="2004"/>
      <c r="O1282" s="2004"/>
      <c r="P1282" s="2004"/>
      <c r="Q1282" s="2004"/>
      <c r="R1282" s="2004"/>
      <c r="S1282" s="2004"/>
      <c r="T1282" s="2004"/>
      <c r="U1282" s="2004"/>
      <c r="V1282" s="2004"/>
      <c r="W1282" s="2004"/>
      <c r="X1282" s="2004"/>
    </row>
    <row r="1283" spans="1:24" s="766" customFormat="1" ht="15.75" thickBot="1">
      <c r="A1283" s="2883" t="s">
        <v>702</v>
      </c>
      <c r="B1283" s="2884"/>
      <c r="C1283" s="705" t="s">
        <v>760</v>
      </c>
      <c r="D1283" s="2178"/>
      <c r="E1283" s="2007"/>
      <c r="F1283" s="2005"/>
      <c r="G1283" s="2005"/>
      <c r="H1283" s="2106"/>
      <c r="I1283" s="2005"/>
      <c r="J1283" s="2005"/>
      <c r="K1283" s="2010"/>
      <c r="L1283" s="2005"/>
      <c r="M1283" s="2011"/>
      <c r="N1283" s="2004"/>
      <c r="O1283" s="2004"/>
      <c r="P1283" s="2004"/>
      <c r="Q1283" s="2004"/>
      <c r="R1283" s="2004"/>
      <c r="S1283" s="2004"/>
      <c r="T1283" s="2004"/>
      <c r="U1283" s="2004"/>
      <c r="V1283" s="2004"/>
      <c r="W1283" s="2004"/>
      <c r="X1283" s="2004"/>
    </row>
    <row r="1284" spans="1:24" s="766" customFormat="1" ht="15.75" thickBot="1">
      <c r="A1284" s="2883" t="s">
        <v>704</v>
      </c>
      <c r="B1284" s="2884"/>
      <c r="C1284" s="709" t="s">
        <v>705</v>
      </c>
      <c r="D1284" s="2178"/>
      <c r="E1284" s="2007"/>
      <c r="F1284" s="2005"/>
      <c r="G1284" s="2005"/>
      <c r="H1284" s="2106"/>
      <c r="I1284" s="2005"/>
      <c r="J1284" s="2005"/>
      <c r="K1284" s="2010"/>
      <c r="L1284" s="2005"/>
      <c r="M1284" s="2011"/>
      <c r="N1284" s="2004"/>
      <c r="O1284" s="2004"/>
      <c r="P1284" s="2004"/>
      <c r="Q1284" s="2004"/>
      <c r="R1284" s="2004"/>
      <c r="S1284" s="2004"/>
      <c r="T1284" s="2004"/>
      <c r="U1284" s="2004"/>
      <c r="V1284" s="2004"/>
      <c r="W1284" s="2004"/>
      <c r="X1284" s="2004"/>
    </row>
    <row r="1285" spans="1:24" s="766" customFormat="1" ht="165.75" thickBot="1">
      <c r="A1285" s="2885" t="s">
        <v>706</v>
      </c>
      <c r="B1285" s="2886"/>
      <c r="C1285" s="705" t="s">
        <v>5712</v>
      </c>
      <c r="D1285" s="2178"/>
      <c r="E1285" s="2007"/>
      <c r="F1285" s="2005"/>
      <c r="G1285" s="2005"/>
      <c r="H1285" s="2106"/>
      <c r="I1285" s="2005"/>
      <c r="J1285" s="2005"/>
      <c r="K1285" s="2010"/>
      <c r="L1285" s="2005"/>
      <c r="M1285" s="2011"/>
      <c r="N1285" s="2004"/>
      <c r="O1285" s="2004"/>
      <c r="P1285" s="2004"/>
      <c r="Q1285" s="2004"/>
      <c r="R1285" s="2004"/>
      <c r="S1285" s="2004"/>
      <c r="T1285" s="2004"/>
      <c r="U1285" s="2004"/>
      <c r="V1285" s="2004"/>
      <c r="W1285" s="2004"/>
      <c r="X1285" s="2004"/>
    </row>
    <row r="1286" spans="1:24">
      <c r="A1286" s="2005"/>
      <c r="B1286" s="2004"/>
      <c r="C1286" s="2004"/>
      <c r="D1286" s="2178"/>
      <c r="E1286" s="2007"/>
      <c r="F1286" s="2005"/>
      <c r="G1286" s="2005"/>
      <c r="H1286" s="2106"/>
      <c r="I1286" s="2005"/>
      <c r="J1286" s="2005"/>
      <c r="K1286" s="2010"/>
      <c r="L1286" s="2005"/>
      <c r="M1286" s="2011"/>
      <c r="N1286" s="2004"/>
      <c r="O1286" s="2004"/>
      <c r="P1286" s="2004"/>
      <c r="Q1286" s="2004"/>
      <c r="R1286" s="2004"/>
      <c r="S1286" s="2004"/>
      <c r="T1286" s="2004"/>
      <c r="U1286" s="2004"/>
      <c r="V1286" s="2004"/>
      <c r="W1286" s="2004"/>
      <c r="X1286" s="2004"/>
    </row>
    <row r="1287" spans="1:24">
      <c r="A1287" s="2005"/>
      <c r="B1287" s="2004"/>
      <c r="C1287" s="2004"/>
      <c r="D1287" s="2178"/>
      <c r="E1287" s="2007"/>
      <c r="F1287" s="2005"/>
      <c r="G1287" s="2005"/>
      <c r="H1287" s="2106"/>
      <c r="I1287" s="2005"/>
      <c r="J1287" s="2005"/>
      <c r="K1287" s="2010"/>
      <c r="L1287" s="2005"/>
      <c r="M1287" s="2011"/>
      <c r="N1287" s="2004"/>
      <c r="O1287" s="2004"/>
      <c r="P1287" s="2004"/>
      <c r="Q1287" s="2004"/>
      <c r="R1287" s="2004"/>
      <c r="S1287" s="2004"/>
      <c r="T1287" s="2004"/>
      <c r="U1287" s="2004"/>
      <c r="V1287" s="2004"/>
      <c r="W1287" s="2004"/>
      <c r="X1287" s="2004"/>
    </row>
    <row r="1288" spans="1:24">
      <c r="A1288" s="2005"/>
      <c r="B1288" s="2004"/>
      <c r="C1288" s="2004"/>
      <c r="D1288" s="2178"/>
      <c r="E1288" s="2007"/>
      <c r="F1288" s="2005"/>
      <c r="G1288" s="2005"/>
      <c r="H1288" s="2106"/>
      <c r="I1288" s="2005"/>
      <c r="J1288" s="2005"/>
      <c r="K1288" s="2010"/>
      <c r="L1288" s="2005"/>
      <c r="M1288" s="2011"/>
      <c r="N1288" s="2004"/>
      <c r="O1288" s="2004"/>
      <c r="P1288" s="2004"/>
      <c r="Q1288" s="2004"/>
      <c r="R1288" s="2004"/>
      <c r="S1288" s="2004"/>
      <c r="T1288" s="2004"/>
      <c r="U1288" s="2004"/>
      <c r="V1288" s="2004"/>
      <c r="W1288" s="2004"/>
      <c r="X1288" s="2004"/>
    </row>
    <row r="1289" spans="1:24">
      <c r="A1289" s="2005"/>
      <c r="B1289" s="2004"/>
      <c r="C1289" s="2004"/>
      <c r="D1289" s="2178"/>
      <c r="E1289" s="2007"/>
      <c r="F1289" s="2005"/>
      <c r="G1289" s="2005"/>
      <c r="H1289" s="2106"/>
      <c r="I1289" s="2005"/>
      <c r="J1289" s="2005"/>
      <c r="K1289" s="2010"/>
      <c r="L1289" s="2005"/>
      <c r="M1289" s="2011"/>
      <c r="N1289" s="2004"/>
      <c r="O1289" s="2004"/>
      <c r="P1289" s="2004"/>
      <c r="Q1289" s="2004"/>
      <c r="R1289" s="2004"/>
      <c r="S1289" s="2004"/>
      <c r="T1289" s="2004"/>
      <c r="U1289" s="2004"/>
      <c r="V1289" s="2004"/>
      <c r="W1289" s="2004"/>
      <c r="X1289" s="2004"/>
    </row>
    <row r="1290" spans="1:24">
      <c r="A1290" s="2005"/>
      <c r="B1290" s="2004"/>
      <c r="C1290" s="2004"/>
      <c r="D1290" s="2178"/>
      <c r="E1290" s="2007"/>
      <c r="F1290" s="2005"/>
      <c r="G1290" s="2005"/>
      <c r="H1290" s="2106"/>
      <c r="I1290" s="2005"/>
      <c r="J1290" s="2005"/>
      <c r="K1290" s="2010"/>
      <c r="L1290" s="2005"/>
      <c r="M1290" s="2011"/>
      <c r="N1290" s="2004"/>
      <c r="O1290" s="2004"/>
      <c r="P1290" s="2004"/>
      <c r="Q1290" s="2004"/>
      <c r="R1290" s="2004"/>
      <c r="S1290" s="2004"/>
      <c r="T1290" s="2004"/>
      <c r="U1290" s="2004"/>
      <c r="V1290" s="2004"/>
      <c r="W1290" s="2004"/>
      <c r="X1290" s="2004"/>
    </row>
    <row r="1291" spans="1:24">
      <c r="A1291" s="2005"/>
      <c r="B1291" s="2004"/>
      <c r="C1291" s="2004"/>
      <c r="D1291" s="2178"/>
      <c r="E1291" s="2007"/>
      <c r="F1291" s="2005"/>
      <c r="G1291" s="2005"/>
      <c r="H1291" s="2106"/>
      <c r="I1291" s="2005"/>
      <c r="J1291" s="2005"/>
      <c r="K1291" s="2010"/>
      <c r="L1291" s="2005"/>
      <c r="M1291" s="2011"/>
      <c r="N1291" s="2004"/>
      <c r="O1291" s="2004"/>
      <c r="P1291" s="2004"/>
      <c r="Q1291" s="2004"/>
      <c r="R1291" s="2004"/>
      <c r="S1291" s="2004"/>
      <c r="T1291" s="2004"/>
      <c r="U1291" s="2004"/>
      <c r="V1291" s="2004"/>
      <c r="W1291" s="2004"/>
      <c r="X1291" s="2004"/>
    </row>
    <row r="1292" spans="1:24">
      <c r="A1292" s="2005"/>
      <c r="B1292" s="2004"/>
      <c r="C1292" s="2004"/>
      <c r="D1292" s="2178"/>
      <c r="E1292" s="2007"/>
      <c r="F1292" s="2005"/>
      <c r="G1292" s="2005"/>
      <c r="H1292" s="2106"/>
      <c r="I1292" s="2005"/>
      <c r="J1292" s="2005"/>
      <c r="K1292" s="2010"/>
      <c r="L1292" s="2005"/>
      <c r="M1292" s="2011"/>
      <c r="N1292" s="2004"/>
      <c r="O1292" s="2004"/>
      <c r="P1292" s="2004"/>
      <c r="Q1292" s="2004"/>
      <c r="R1292" s="2004"/>
      <c r="S1292" s="2004"/>
      <c r="T1292" s="2004"/>
      <c r="U1292" s="2004"/>
      <c r="V1292" s="2004"/>
      <c r="W1292" s="2004"/>
      <c r="X1292" s="2004"/>
    </row>
    <row r="1293" spans="1:24">
      <c r="A1293" s="2005"/>
      <c r="B1293" s="2004"/>
      <c r="C1293" s="2004"/>
      <c r="D1293" s="2178"/>
      <c r="E1293" s="2007"/>
      <c r="F1293" s="2005"/>
      <c r="G1293" s="2005"/>
      <c r="H1293" s="2106"/>
      <c r="I1293" s="2005"/>
      <c r="J1293" s="2005"/>
      <c r="K1293" s="2010"/>
      <c r="L1293" s="2005"/>
      <c r="M1293" s="2011"/>
      <c r="N1293" s="2004"/>
      <c r="O1293" s="2004"/>
      <c r="P1293" s="2004"/>
      <c r="Q1293" s="2004"/>
      <c r="R1293" s="2004"/>
      <c r="S1293" s="2004"/>
      <c r="T1293" s="2004"/>
      <c r="U1293" s="2004"/>
      <c r="V1293" s="2004"/>
      <c r="W1293" s="2004"/>
      <c r="X1293" s="2004"/>
    </row>
    <row r="1294" spans="1:24">
      <c r="A1294" s="2005"/>
      <c r="B1294" s="2004"/>
      <c r="C1294" s="2004"/>
      <c r="D1294" s="2178"/>
      <c r="E1294" s="2007"/>
      <c r="F1294" s="2005"/>
      <c r="G1294" s="2005"/>
      <c r="H1294" s="2106"/>
      <c r="I1294" s="2005"/>
      <c r="J1294" s="2005"/>
      <c r="K1294" s="2010"/>
      <c r="L1294" s="2005"/>
      <c r="M1294" s="2011"/>
      <c r="N1294" s="2004"/>
      <c r="O1294" s="2004"/>
      <c r="P1294" s="2004"/>
      <c r="Q1294" s="2004"/>
      <c r="R1294" s="2004"/>
      <c r="S1294" s="2004"/>
      <c r="T1294" s="2004"/>
      <c r="U1294" s="2004"/>
      <c r="V1294" s="2004"/>
      <c r="W1294" s="2004"/>
      <c r="X1294" s="2004"/>
    </row>
    <row r="1295" spans="1:24">
      <c r="A1295" s="2005"/>
      <c r="B1295" s="2004"/>
      <c r="C1295" s="2004"/>
      <c r="D1295" s="2178"/>
      <c r="E1295" s="2007"/>
      <c r="F1295" s="2005"/>
      <c r="G1295" s="2005"/>
      <c r="H1295" s="2106"/>
      <c r="I1295" s="2005"/>
      <c r="J1295" s="2005"/>
      <c r="K1295" s="2010"/>
      <c r="L1295" s="2005"/>
      <c r="M1295" s="2011"/>
      <c r="N1295" s="2004"/>
      <c r="O1295" s="2004"/>
      <c r="P1295" s="2004"/>
      <c r="Q1295" s="2004"/>
      <c r="R1295" s="2004"/>
      <c r="S1295" s="2004"/>
      <c r="T1295" s="2004"/>
      <c r="U1295" s="2004"/>
      <c r="V1295" s="2004"/>
      <c r="W1295" s="2004"/>
      <c r="X1295" s="2004"/>
    </row>
    <row r="1296" spans="1:24">
      <c r="A1296" s="2005"/>
      <c r="B1296" s="2004"/>
      <c r="C1296" s="2004"/>
      <c r="D1296" s="2178"/>
      <c r="E1296" s="2007"/>
      <c r="F1296" s="2005"/>
      <c r="G1296" s="2005"/>
      <c r="H1296" s="2106"/>
      <c r="I1296" s="2005"/>
      <c r="J1296" s="2005"/>
      <c r="K1296" s="2010"/>
      <c r="L1296" s="2005"/>
      <c r="M1296" s="2011"/>
      <c r="N1296" s="2004"/>
      <c r="O1296" s="2004"/>
      <c r="P1296" s="2004"/>
      <c r="Q1296" s="2004"/>
      <c r="R1296" s="2004"/>
      <c r="S1296" s="2004"/>
      <c r="T1296" s="2004"/>
      <c r="U1296" s="2004"/>
      <c r="V1296" s="2004"/>
      <c r="W1296" s="2004"/>
      <c r="X1296" s="2004"/>
    </row>
    <row r="1297" spans="1:24">
      <c r="A1297" s="2005"/>
      <c r="B1297" s="2004"/>
      <c r="C1297" s="2004"/>
      <c r="D1297" s="2178"/>
      <c r="E1297" s="2007"/>
      <c r="F1297" s="2005"/>
      <c r="G1297" s="2005"/>
      <c r="H1297" s="2106"/>
      <c r="I1297" s="2005"/>
      <c r="J1297" s="2005"/>
      <c r="K1297" s="2010"/>
      <c r="L1297" s="2005"/>
      <c r="M1297" s="2011"/>
      <c r="N1297" s="2004"/>
      <c r="O1297" s="2004"/>
      <c r="P1297" s="2004"/>
      <c r="Q1297" s="2004"/>
      <c r="R1297" s="2004"/>
      <c r="S1297" s="2004"/>
      <c r="T1297" s="2004"/>
      <c r="U1297" s="2004"/>
      <c r="V1297" s="2004"/>
      <c r="W1297" s="2004"/>
      <c r="X1297" s="2004"/>
    </row>
    <row r="1298" spans="1:24">
      <c r="A1298" s="2005"/>
      <c r="B1298" s="2004"/>
      <c r="C1298" s="2004"/>
      <c r="D1298" s="2178"/>
      <c r="E1298" s="2007"/>
      <c r="F1298" s="2005"/>
      <c r="G1298" s="2005"/>
      <c r="H1298" s="2106"/>
      <c r="I1298" s="2005"/>
      <c r="J1298" s="2005"/>
      <c r="K1298" s="2010"/>
      <c r="L1298" s="2005"/>
      <c r="M1298" s="2011"/>
      <c r="N1298" s="2004"/>
      <c r="O1298" s="2004"/>
      <c r="P1298" s="2004"/>
      <c r="Q1298" s="2004"/>
      <c r="R1298" s="2004"/>
      <c r="S1298" s="2004"/>
      <c r="T1298" s="2004"/>
      <c r="U1298" s="2004"/>
      <c r="V1298" s="2004"/>
      <c r="W1298" s="2004"/>
      <c r="X1298" s="2004"/>
    </row>
    <row r="1299" spans="1:24">
      <c r="A1299" s="2005"/>
      <c r="B1299" s="2004"/>
      <c r="C1299" s="2004"/>
      <c r="D1299" s="2178"/>
      <c r="E1299" s="2007"/>
      <c r="F1299" s="2005"/>
      <c r="G1299" s="2005"/>
      <c r="H1299" s="2106"/>
      <c r="I1299" s="2005"/>
      <c r="J1299" s="2005"/>
      <c r="K1299" s="2010"/>
      <c r="L1299" s="2005"/>
      <c r="M1299" s="2011"/>
      <c r="N1299" s="2004"/>
      <c r="O1299" s="2004"/>
      <c r="P1299" s="2004"/>
      <c r="Q1299" s="2004"/>
      <c r="R1299" s="2004"/>
      <c r="S1299" s="2004"/>
      <c r="T1299" s="2004"/>
      <c r="U1299" s="2004"/>
      <c r="V1299" s="2004"/>
      <c r="W1299" s="2004"/>
      <c r="X1299" s="2004"/>
    </row>
    <row r="1300" spans="1:24">
      <c r="A1300" s="2005"/>
      <c r="B1300" s="2004"/>
      <c r="C1300" s="2004"/>
      <c r="D1300" s="2178"/>
      <c r="E1300" s="2007"/>
      <c r="F1300" s="2005"/>
      <c r="G1300" s="2005"/>
      <c r="H1300" s="2106"/>
      <c r="I1300" s="2005"/>
      <c r="J1300" s="2005"/>
      <c r="K1300" s="2010"/>
      <c r="L1300" s="2005"/>
      <c r="M1300" s="2011"/>
      <c r="N1300" s="2004"/>
      <c r="O1300" s="2004"/>
      <c r="P1300" s="2004"/>
      <c r="Q1300" s="2004"/>
      <c r="R1300" s="2004"/>
      <c r="S1300" s="2004"/>
      <c r="T1300" s="2004"/>
      <c r="U1300" s="2004"/>
      <c r="V1300" s="2004"/>
      <c r="W1300" s="2004"/>
      <c r="X1300" s="2004"/>
    </row>
    <row r="1301" spans="1:24">
      <c r="A1301" s="2005"/>
      <c r="B1301" s="2004"/>
      <c r="C1301" s="2004"/>
      <c r="D1301" s="2178"/>
      <c r="E1301" s="2007"/>
      <c r="F1301" s="2005"/>
      <c r="G1301" s="2005"/>
      <c r="H1301" s="2106"/>
      <c r="I1301" s="2005"/>
      <c r="J1301" s="2005"/>
      <c r="K1301" s="2010"/>
      <c r="L1301" s="2005"/>
      <c r="M1301" s="2011"/>
      <c r="N1301" s="2004"/>
      <c r="O1301" s="2004"/>
      <c r="P1301" s="2004"/>
      <c r="Q1301" s="2004"/>
      <c r="R1301" s="2004"/>
      <c r="S1301" s="2004"/>
      <c r="T1301" s="2004"/>
      <c r="U1301" s="2004"/>
      <c r="V1301" s="2004"/>
      <c r="W1301" s="2004"/>
      <c r="X1301" s="2004"/>
    </row>
    <row r="1302" spans="1:24">
      <c r="A1302" s="2005"/>
      <c r="B1302" s="2004"/>
      <c r="C1302" s="2004"/>
      <c r="D1302" s="2178"/>
      <c r="E1302" s="2007"/>
      <c r="F1302" s="2005"/>
      <c r="G1302" s="2005"/>
      <c r="H1302" s="2106"/>
      <c r="I1302" s="2005"/>
      <c r="J1302" s="2005"/>
      <c r="K1302" s="2010"/>
      <c r="L1302" s="2005"/>
      <c r="M1302" s="2011"/>
      <c r="N1302" s="2004"/>
      <c r="O1302" s="2004"/>
      <c r="P1302" s="2004"/>
      <c r="Q1302" s="2004"/>
      <c r="R1302" s="2004"/>
      <c r="S1302" s="2004"/>
      <c r="T1302" s="2004"/>
      <c r="U1302" s="2004"/>
      <c r="V1302" s="2004"/>
      <c r="W1302" s="2004"/>
      <c r="X1302" s="2004"/>
    </row>
    <row r="1303" spans="1:24">
      <c r="A1303" s="2005"/>
      <c r="B1303" s="2004"/>
      <c r="C1303" s="2004"/>
      <c r="D1303" s="2178"/>
      <c r="E1303" s="2007"/>
      <c r="F1303" s="2005"/>
      <c r="G1303" s="2005"/>
      <c r="H1303" s="2106"/>
      <c r="I1303" s="2005"/>
      <c r="J1303" s="2005"/>
      <c r="K1303" s="2010"/>
      <c r="L1303" s="2005"/>
      <c r="M1303" s="2011"/>
      <c r="N1303" s="2004"/>
      <c r="O1303" s="2004"/>
      <c r="P1303" s="2004"/>
      <c r="Q1303" s="2004"/>
      <c r="R1303" s="2004"/>
      <c r="S1303" s="2004"/>
      <c r="T1303" s="2004"/>
      <c r="U1303" s="2004"/>
      <c r="V1303" s="2004"/>
      <c r="W1303" s="2004"/>
      <c r="X1303" s="2004"/>
    </row>
    <row r="1304" spans="1:24">
      <c r="A1304" s="2005"/>
      <c r="B1304" s="2004"/>
      <c r="C1304" s="2004"/>
      <c r="D1304" s="2178"/>
      <c r="E1304" s="2007"/>
      <c r="F1304" s="2005"/>
      <c r="G1304" s="2005"/>
      <c r="H1304" s="2106"/>
      <c r="I1304" s="2005"/>
      <c r="J1304" s="2005"/>
      <c r="K1304" s="2010"/>
      <c r="L1304" s="2005"/>
      <c r="M1304" s="2011"/>
      <c r="N1304" s="2004"/>
      <c r="O1304" s="2004"/>
      <c r="P1304" s="2004"/>
      <c r="Q1304" s="2004"/>
      <c r="R1304" s="2004"/>
      <c r="S1304" s="2004"/>
      <c r="T1304" s="2004"/>
      <c r="U1304" s="2004"/>
      <c r="V1304" s="2004"/>
      <c r="W1304" s="2004"/>
      <c r="X1304" s="2004"/>
    </row>
    <row r="1305" spans="1:24">
      <c r="A1305" s="2005"/>
      <c r="B1305" s="2004"/>
      <c r="C1305" s="2004"/>
      <c r="D1305" s="2178"/>
      <c r="E1305" s="2007"/>
      <c r="F1305" s="2005"/>
      <c r="G1305" s="2005"/>
      <c r="H1305" s="2106"/>
      <c r="I1305" s="2005"/>
      <c r="J1305" s="2005"/>
      <c r="K1305" s="2010"/>
      <c r="L1305" s="2005"/>
      <c r="M1305" s="2011"/>
      <c r="N1305" s="2004"/>
      <c r="O1305" s="2004"/>
      <c r="P1305" s="2004"/>
      <c r="Q1305" s="2004"/>
      <c r="R1305" s="2004"/>
      <c r="S1305" s="2004"/>
      <c r="T1305" s="2004"/>
      <c r="U1305" s="2004"/>
      <c r="V1305" s="2004"/>
      <c r="W1305" s="2004"/>
      <c r="X1305" s="2004"/>
    </row>
    <row r="1306" spans="1:24">
      <c r="A1306" s="2005"/>
      <c r="B1306" s="2004"/>
      <c r="C1306" s="2004"/>
      <c r="D1306" s="2178"/>
      <c r="E1306" s="2007"/>
      <c r="F1306" s="2005"/>
      <c r="G1306" s="2005"/>
      <c r="H1306" s="2106"/>
      <c r="I1306" s="2005"/>
      <c r="J1306" s="2005"/>
      <c r="K1306" s="2010"/>
      <c r="L1306" s="2005"/>
      <c r="M1306" s="2011"/>
      <c r="N1306" s="2004"/>
      <c r="O1306" s="2004"/>
      <c r="P1306" s="2004"/>
      <c r="Q1306" s="2004"/>
      <c r="R1306" s="2004"/>
      <c r="S1306" s="2004"/>
      <c r="T1306" s="2004"/>
      <c r="U1306" s="2004"/>
      <c r="V1306" s="2004"/>
      <c r="W1306" s="2004"/>
      <c r="X1306" s="2004"/>
    </row>
    <row r="1307" spans="1:24">
      <c r="A1307" s="2005"/>
      <c r="B1307" s="2004"/>
      <c r="C1307" s="2004"/>
      <c r="D1307" s="2178"/>
      <c r="E1307" s="2007"/>
      <c r="F1307" s="2005"/>
      <c r="G1307" s="2005"/>
      <c r="H1307" s="2106"/>
      <c r="I1307" s="2005"/>
      <c r="J1307" s="2005"/>
      <c r="K1307" s="2010"/>
      <c r="L1307" s="2005"/>
      <c r="M1307" s="2011"/>
      <c r="N1307" s="2004"/>
      <c r="O1307" s="2004"/>
      <c r="P1307" s="2004"/>
      <c r="Q1307" s="2004"/>
      <c r="R1307" s="2004"/>
      <c r="S1307" s="2004"/>
      <c r="T1307" s="2004"/>
      <c r="U1307" s="2004"/>
      <c r="V1307" s="2004"/>
      <c r="W1307" s="2004"/>
      <c r="X1307" s="2004"/>
    </row>
    <row r="1308" spans="1:24">
      <c r="A1308" s="2005"/>
      <c r="B1308" s="2004"/>
      <c r="C1308" s="2004"/>
      <c r="D1308" s="2178"/>
      <c r="E1308" s="2007"/>
      <c r="F1308" s="2005"/>
      <c r="G1308" s="2005"/>
      <c r="H1308" s="2106"/>
      <c r="I1308" s="2005"/>
      <c r="J1308" s="2005"/>
      <c r="K1308" s="2010"/>
      <c r="L1308" s="2005"/>
      <c r="M1308" s="2011"/>
      <c r="N1308" s="2004"/>
      <c r="O1308" s="2004"/>
      <c r="P1308" s="2004"/>
      <c r="Q1308" s="2004"/>
      <c r="R1308" s="2004"/>
      <c r="S1308" s="2004"/>
      <c r="T1308" s="2004"/>
      <c r="U1308" s="2004"/>
      <c r="V1308" s="2004"/>
      <c r="W1308" s="2004"/>
      <c r="X1308" s="2004"/>
    </row>
    <row r="1309" spans="1:24">
      <c r="A1309" s="2005"/>
      <c r="B1309" s="2004"/>
      <c r="C1309" s="2004"/>
      <c r="D1309" s="2178"/>
      <c r="E1309" s="2007"/>
      <c r="F1309" s="2005"/>
      <c r="G1309" s="2005"/>
      <c r="H1309" s="2106"/>
      <c r="I1309" s="2005"/>
      <c r="J1309" s="2005"/>
      <c r="K1309" s="2010"/>
      <c r="L1309" s="2005"/>
      <c r="M1309" s="2011"/>
      <c r="N1309" s="2004"/>
      <c r="O1309" s="2004"/>
      <c r="P1309" s="2004"/>
      <c r="Q1309" s="2004"/>
      <c r="R1309" s="2004"/>
      <c r="S1309" s="2004"/>
      <c r="T1309" s="2004"/>
      <c r="U1309" s="2004"/>
      <c r="V1309" s="2004"/>
      <c r="W1309" s="2004"/>
      <c r="X1309" s="2004"/>
    </row>
    <row r="1310" spans="1:24">
      <c r="A1310" s="2005"/>
      <c r="B1310" s="2004"/>
      <c r="C1310" s="2004"/>
      <c r="D1310" s="2178"/>
      <c r="E1310" s="2007"/>
      <c r="F1310" s="2005"/>
      <c r="G1310" s="2005"/>
      <c r="H1310" s="2106"/>
      <c r="I1310" s="2005"/>
      <c r="J1310" s="2005"/>
      <c r="K1310" s="2010"/>
      <c r="L1310" s="2005"/>
      <c r="M1310" s="2011"/>
      <c r="N1310" s="2004"/>
      <c r="O1310" s="2004"/>
      <c r="P1310" s="2004"/>
      <c r="Q1310" s="2004"/>
      <c r="R1310" s="2004"/>
      <c r="S1310" s="2004"/>
      <c r="T1310" s="2004"/>
      <c r="U1310" s="2004"/>
      <c r="V1310" s="2004"/>
      <c r="W1310" s="2004"/>
      <c r="X1310" s="2004"/>
    </row>
    <row r="1311" spans="1:24">
      <c r="A1311" s="2005"/>
      <c r="B1311" s="2004"/>
      <c r="C1311" s="2004"/>
      <c r="D1311" s="2178"/>
      <c r="E1311" s="2007"/>
      <c r="F1311" s="2005"/>
      <c r="G1311" s="2005"/>
      <c r="H1311" s="2106"/>
      <c r="I1311" s="2005"/>
      <c r="J1311" s="2005"/>
      <c r="K1311" s="2010"/>
      <c r="L1311" s="2005"/>
      <c r="M1311" s="2011"/>
      <c r="N1311" s="2004"/>
      <c r="O1311" s="2004"/>
      <c r="P1311" s="2004"/>
      <c r="Q1311" s="2004"/>
      <c r="R1311" s="2004"/>
      <c r="S1311" s="2004"/>
      <c r="T1311" s="2004"/>
      <c r="U1311" s="2004"/>
      <c r="V1311" s="2004"/>
      <c r="W1311" s="2004"/>
      <c r="X1311" s="2004"/>
    </row>
    <row r="1312" spans="1:24">
      <c r="A1312" s="2005"/>
      <c r="B1312" s="2004"/>
      <c r="C1312" s="2004"/>
      <c r="D1312" s="2178"/>
      <c r="E1312" s="2007"/>
      <c r="F1312" s="2005"/>
      <c r="G1312" s="2005"/>
      <c r="H1312" s="2106"/>
      <c r="I1312" s="2005"/>
      <c r="J1312" s="2005"/>
      <c r="K1312" s="2010"/>
      <c r="L1312" s="2005"/>
      <c r="M1312" s="2011"/>
      <c r="N1312" s="2004"/>
      <c r="O1312" s="2004"/>
      <c r="P1312" s="2004"/>
      <c r="Q1312" s="2004"/>
      <c r="R1312" s="2004"/>
      <c r="S1312" s="2004"/>
      <c r="T1312" s="2004"/>
      <c r="U1312" s="2004"/>
      <c r="V1312" s="2004"/>
      <c r="W1312" s="2004"/>
      <c r="X1312" s="2004"/>
    </row>
    <row r="1313" spans="1:24">
      <c r="A1313" s="2005"/>
      <c r="B1313" s="2004"/>
      <c r="C1313" s="2004"/>
      <c r="D1313" s="2178"/>
      <c r="E1313" s="2007"/>
      <c r="F1313" s="2005"/>
      <c r="G1313" s="2005"/>
      <c r="H1313" s="2106"/>
      <c r="I1313" s="2005"/>
      <c r="J1313" s="2005"/>
      <c r="K1313" s="2010"/>
      <c r="L1313" s="2005"/>
      <c r="M1313" s="2011"/>
      <c r="N1313" s="2004"/>
      <c r="O1313" s="2004"/>
      <c r="P1313" s="2004"/>
      <c r="Q1313" s="2004"/>
      <c r="R1313" s="2004"/>
      <c r="S1313" s="2004"/>
      <c r="T1313" s="2004"/>
      <c r="U1313" s="2004"/>
      <c r="V1313" s="2004"/>
      <c r="W1313" s="2004"/>
      <c r="X1313" s="2004"/>
    </row>
    <row r="1314" spans="1:24">
      <c r="A1314" s="2005"/>
      <c r="B1314" s="2004"/>
      <c r="C1314" s="2004"/>
      <c r="D1314" s="2178"/>
      <c r="E1314" s="2007"/>
      <c r="F1314" s="2005"/>
      <c r="G1314" s="2005"/>
      <c r="H1314" s="2106"/>
      <c r="I1314" s="2005"/>
      <c r="J1314" s="2005"/>
      <c r="K1314" s="2010"/>
      <c r="L1314" s="2005"/>
      <c r="M1314" s="2011"/>
      <c r="N1314" s="2004"/>
      <c r="O1314" s="2004"/>
      <c r="P1314" s="2004"/>
      <c r="Q1314" s="2004"/>
      <c r="R1314" s="2004"/>
      <c r="S1314" s="2004"/>
      <c r="T1314" s="2004"/>
      <c r="U1314" s="2004"/>
      <c r="V1314" s="2004"/>
      <c r="W1314" s="2004"/>
      <c r="X1314" s="2004"/>
    </row>
    <row r="1315" spans="1:24">
      <c r="A1315" s="2005"/>
      <c r="B1315" s="2004"/>
      <c r="C1315" s="2004"/>
      <c r="D1315" s="2178"/>
      <c r="E1315" s="2007"/>
      <c r="F1315" s="2005"/>
      <c r="G1315" s="2005"/>
      <c r="H1315" s="2106"/>
      <c r="I1315" s="2005"/>
      <c r="J1315" s="2005"/>
      <c r="K1315" s="2010"/>
      <c r="L1315" s="2005"/>
      <c r="M1315" s="2011"/>
      <c r="N1315" s="2004"/>
      <c r="O1315" s="2004"/>
      <c r="P1315" s="2004"/>
      <c r="Q1315" s="2004"/>
      <c r="R1315" s="2004"/>
      <c r="S1315" s="2004"/>
      <c r="T1315" s="2004"/>
      <c r="U1315" s="2004"/>
      <c r="V1315" s="2004"/>
      <c r="W1315" s="2004"/>
      <c r="X1315" s="2004"/>
    </row>
    <row r="1316" spans="1:24">
      <c r="A1316" s="2005"/>
      <c r="B1316" s="2004"/>
      <c r="C1316" s="2004"/>
      <c r="D1316" s="2178"/>
      <c r="E1316" s="2007"/>
      <c r="F1316" s="2005"/>
      <c r="G1316" s="2005"/>
      <c r="H1316" s="2106"/>
      <c r="I1316" s="2005"/>
      <c r="J1316" s="2005"/>
      <c r="K1316" s="2010"/>
      <c r="L1316" s="2005"/>
      <c r="M1316" s="2011"/>
      <c r="N1316" s="2004"/>
      <c r="O1316" s="2004"/>
      <c r="P1316" s="2004"/>
      <c r="Q1316" s="2004"/>
      <c r="R1316" s="2004"/>
      <c r="S1316" s="2004"/>
      <c r="T1316" s="2004"/>
      <c r="U1316" s="2004"/>
      <c r="V1316" s="2004"/>
      <c r="W1316" s="2004"/>
      <c r="X1316" s="2004"/>
    </row>
    <row r="1317" spans="1:24">
      <c r="A1317" s="2005"/>
      <c r="B1317" s="2004"/>
      <c r="C1317" s="2004"/>
      <c r="D1317" s="2178"/>
      <c r="E1317" s="2007"/>
      <c r="F1317" s="2005"/>
      <c r="G1317" s="2005"/>
      <c r="H1317" s="2106"/>
      <c r="I1317" s="2005"/>
      <c r="J1317" s="2005"/>
      <c r="K1317" s="2010"/>
      <c r="L1317" s="2005"/>
      <c r="M1317" s="2011"/>
      <c r="N1317" s="2004"/>
      <c r="O1317" s="2004"/>
      <c r="P1317" s="2004"/>
      <c r="Q1317" s="2004"/>
      <c r="R1317" s="2004"/>
      <c r="S1317" s="2004"/>
      <c r="T1317" s="2004"/>
      <c r="U1317" s="2004"/>
      <c r="V1317" s="2004"/>
      <c r="W1317" s="2004"/>
      <c r="X1317" s="2004"/>
    </row>
    <row r="1318" spans="1:24">
      <c r="A1318" s="2005"/>
      <c r="B1318" s="2004"/>
      <c r="C1318" s="2004"/>
      <c r="D1318" s="2178"/>
      <c r="E1318" s="2007"/>
      <c r="F1318" s="2005"/>
      <c r="G1318" s="2005"/>
      <c r="H1318" s="2106"/>
      <c r="I1318" s="2005"/>
      <c r="J1318" s="2005"/>
      <c r="K1318" s="2010"/>
      <c r="L1318" s="2005"/>
      <c r="M1318" s="2011"/>
      <c r="N1318" s="2004"/>
      <c r="O1318" s="2004"/>
      <c r="P1318" s="2004"/>
      <c r="Q1318" s="2004"/>
      <c r="R1318" s="2004"/>
      <c r="S1318" s="2004"/>
      <c r="T1318" s="2004"/>
      <c r="U1318" s="2004"/>
      <c r="V1318" s="2004"/>
      <c r="W1318" s="2004"/>
      <c r="X1318" s="2004"/>
    </row>
    <row r="1319" spans="1:24">
      <c r="A1319" s="2005"/>
      <c r="B1319" s="2004"/>
      <c r="C1319" s="2004"/>
      <c r="D1319" s="2178"/>
      <c r="E1319" s="2007"/>
      <c r="F1319" s="2005"/>
      <c r="G1319" s="2005"/>
      <c r="H1319" s="2106"/>
      <c r="I1319" s="2005"/>
      <c r="J1319" s="2005"/>
      <c r="K1319" s="2010"/>
      <c r="L1319" s="2005"/>
      <c r="M1319" s="2011"/>
      <c r="N1319" s="2004"/>
      <c r="O1319" s="2004"/>
      <c r="P1319" s="2004"/>
      <c r="Q1319" s="2004"/>
      <c r="R1319" s="2004"/>
      <c r="S1319" s="2004"/>
      <c r="T1319" s="2004"/>
      <c r="U1319" s="2004"/>
      <c r="V1319" s="2004"/>
      <c r="W1319" s="2004"/>
      <c r="X1319" s="2004"/>
    </row>
    <row r="1320" spans="1:24">
      <c r="A1320" s="2005"/>
      <c r="B1320" s="2004"/>
      <c r="C1320" s="2004"/>
      <c r="D1320" s="2178"/>
      <c r="E1320" s="2007"/>
      <c r="F1320" s="2005"/>
      <c r="G1320" s="2005"/>
      <c r="H1320" s="2106"/>
      <c r="I1320" s="2005"/>
      <c r="J1320" s="2005"/>
      <c r="K1320" s="2010"/>
      <c r="L1320" s="2005"/>
      <c r="M1320" s="2011"/>
      <c r="N1320" s="2004"/>
      <c r="O1320" s="2004"/>
      <c r="P1320" s="2004"/>
      <c r="Q1320" s="2004"/>
      <c r="R1320" s="2004"/>
      <c r="S1320" s="2004"/>
      <c r="T1320" s="2004"/>
      <c r="U1320" s="2004"/>
      <c r="V1320" s="2004"/>
      <c r="W1320" s="2004"/>
      <c r="X1320" s="2004"/>
    </row>
    <row r="1321" spans="1:24">
      <c r="A1321" s="2005"/>
      <c r="B1321" s="2004"/>
      <c r="C1321" s="2004"/>
      <c r="D1321" s="2178"/>
      <c r="E1321" s="2007"/>
      <c r="F1321" s="2005"/>
      <c r="G1321" s="2005"/>
      <c r="H1321" s="2106"/>
      <c r="I1321" s="2005"/>
      <c r="J1321" s="2005"/>
      <c r="K1321" s="2010"/>
      <c r="L1321" s="2005"/>
      <c r="M1321" s="2011"/>
      <c r="N1321" s="2004"/>
      <c r="O1321" s="2004"/>
      <c r="P1321" s="2004"/>
      <c r="Q1321" s="2004"/>
      <c r="R1321" s="2004"/>
      <c r="S1321" s="2004"/>
      <c r="T1321" s="2004"/>
      <c r="U1321" s="2004"/>
      <c r="V1321" s="2004"/>
      <c r="W1321" s="2004"/>
      <c r="X1321" s="2004"/>
    </row>
    <row r="1322" spans="1:24">
      <c r="A1322" s="2005"/>
      <c r="B1322" s="2004"/>
      <c r="C1322" s="2004"/>
      <c r="D1322" s="2178"/>
      <c r="E1322" s="2007"/>
      <c r="F1322" s="2005"/>
      <c r="G1322" s="2005"/>
      <c r="H1322" s="2106"/>
      <c r="I1322" s="2005"/>
      <c r="J1322" s="2005"/>
      <c r="K1322" s="2010"/>
      <c r="L1322" s="2005"/>
      <c r="M1322" s="2011"/>
      <c r="N1322" s="2004"/>
      <c r="O1322" s="2004"/>
      <c r="P1322" s="2004"/>
      <c r="Q1322" s="2004"/>
      <c r="R1322" s="2004"/>
      <c r="S1322" s="2004"/>
      <c r="T1322" s="2004"/>
      <c r="U1322" s="2004"/>
      <c r="V1322" s="2004"/>
      <c r="W1322" s="2004"/>
      <c r="X1322" s="2004"/>
    </row>
    <row r="1323" spans="1:24">
      <c r="A1323" s="2005"/>
      <c r="B1323" s="2004"/>
      <c r="C1323" s="2004"/>
      <c r="D1323" s="2178"/>
      <c r="E1323" s="2007"/>
      <c r="F1323" s="2005"/>
      <c r="G1323" s="2005"/>
      <c r="H1323" s="2106"/>
      <c r="I1323" s="2005"/>
      <c r="J1323" s="2005"/>
      <c r="K1323" s="2010"/>
      <c r="L1323" s="2005"/>
      <c r="M1323" s="2011"/>
      <c r="N1323" s="2004"/>
      <c r="O1323" s="2004"/>
      <c r="P1323" s="2004"/>
      <c r="Q1323" s="2004"/>
      <c r="R1323" s="2004"/>
      <c r="S1323" s="2004"/>
      <c r="T1323" s="2004"/>
      <c r="U1323" s="2004"/>
      <c r="V1323" s="2004"/>
      <c r="W1323" s="2004"/>
      <c r="X1323" s="2004"/>
    </row>
    <row r="1324" spans="1:24">
      <c r="A1324" s="2005"/>
      <c r="B1324" s="2004"/>
      <c r="C1324" s="2004"/>
      <c r="D1324" s="2178"/>
      <c r="E1324" s="2007"/>
      <c r="F1324" s="2005"/>
      <c r="G1324" s="2005"/>
      <c r="H1324" s="2106"/>
      <c r="I1324" s="2005"/>
      <c r="J1324" s="2005"/>
      <c r="K1324" s="2010"/>
      <c r="L1324" s="2005"/>
      <c r="M1324" s="2011"/>
      <c r="N1324" s="2004"/>
      <c r="O1324" s="2004"/>
      <c r="P1324" s="2004"/>
      <c r="Q1324" s="2004"/>
      <c r="R1324" s="2004"/>
      <c r="S1324" s="2004"/>
      <c r="T1324" s="2004"/>
      <c r="U1324" s="2004"/>
      <c r="V1324" s="2004"/>
      <c r="W1324" s="2004"/>
      <c r="X1324" s="2004"/>
    </row>
    <row r="1325" spans="1:24">
      <c r="A1325" s="2005"/>
      <c r="B1325" s="2004"/>
      <c r="C1325" s="2004"/>
      <c r="D1325" s="2178"/>
      <c r="E1325" s="2007"/>
      <c r="F1325" s="2005"/>
      <c r="G1325" s="2005"/>
      <c r="H1325" s="2106"/>
      <c r="I1325" s="2005"/>
      <c r="J1325" s="2005"/>
      <c r="K1325" s="2010"/>
      <c r="L1325" s="2005"/>
      <c r="M1325" s="2011"/>
      <c r="N1325" s="2004"/>
      <c r="O1325" s="2004"/>
      <c r="P1325" s="2004"/>
      <c r="Q1325" s="2004"/>
      <c r="R1325" s="2004"/>
      <c r="S1325" s="2004"/>
      <c r="T1325" s="2004"/>
      <c r="U1325" s="2004"/>
      <c r="V1325" s="2004"/>
      <c r="W1325" s="2004"/>
      <c r="X1325" s="2004"/>
    </row>
    <row r="1326" spans="1:24">
      <c r="A1326" s="2005"/>
      <c r="B1326" s="2004"/>
      <c r="C1326" s="2004"/>
      <c r="D1326" s="2178"/>
      <c r="E1326" s="2007"/>
      <c r="F1326" s="2005"/>
      <c r="G1326" s="2005"/>
      <c r="H1326" s="2106"/>
      <c r="I1326" s="2005"/>
      <c r="J1326" s="2005"/>
      <c r="K1326" s="2010"/>
      <c r="L1326" s="2005"/>
      <c r="M1326" s="2011"/>
      <c r="N1326" s="2004"/>
      <c r="O1326" s="2004"/>
      <c r="P1326" s="2004"/>
      <c r="Q1326" s="2004"/>
      <c r="R1326" s="2004"/>
      <c r="S1326" s="2004"/>
      <c r="T1326" s="2004"/>
      <c r="U1326" s="2004"/>
      <c r="V1326" s="2004"/>
      <c r="W1326" s="2004"/>
      <c r="X1326" s="2004"/>
    </row>
    <row r="1327" spans="1:24">
      <c r="A1327" s="2005"/>
      <c r="B1327" s="2004"/>
      <c r="C1327" s="2004"/>
      <c r="D1327" s="2178"/>
      <c r="E1327" s="2007"/>
      <c r="F1327" s="2005"/>
      <c r="G1327" s="2005"/>
      <c r="H1327" s="2106"/>
      <c r="I1327" s="2005"/>
      <c r="J1327" s="2005"/>
      <c r="K1327" s="2010"/>
      <c r="L1327" s="2005"/>
      <c r="M1327" s="2011"/>
      <c r="N1327" s="2004"/>
      <c r="O1327" s="2004"/>
      <c r="P1327" s="2004"/>
      <c r="Q1327" s="2004"/>
      <c r="R1327" s="2004"/>
      <c r="S1327" s="2004"/>
      <c r="T1327" s="2004"/>
      <c r="U1327" s="2004"/>
      <c r="V1327" s="2004"/>
      <c r="W1327" s="2004"/>
      <c r="X1327" s="2004"/>
    </row>
    <row r="1328" spans="1:24">
      <c r="A1328" s="2005"/>
      <c r="B1328" s="2004"/>
      <c r="C1328" s="2004"/>
      <c r="D1328" s="2178"/>
      <c r="E1328" s="2007"/>
      <c r="F1328" s="2005"/>
      <c r="G1328" s="2005"/>
      <c r="H1328" s="2106"/>
      <c r="I1328" s="2005"/>
      <c r="J1328" s="2005"/>
      <c r="K1328" s="2010"/>
      <c r="L1328" s="2005"/>
      <c r="M1328" s="2011"/>
      <c r="N1328" s="2004"/>
      <c r="O1328" s="2004"/>
      <c r="P1328" s="2004"/>
      <c r="Q1328" s="2004"/>
      <c r="R1328" s="2004"/>
      <c r="S1328" s="2004"/>
      <c r="T1328" s="2004"/>
      <c r="U1328" s="2004"/>
      <c r="V1328" s="2004"/>
      <c r="W1328" s="2004"/>
      <c r="X1328" s="2004"/>
    </row>
    <row r="1329" spans="1:24">
      <c r="A1329" s="2005"/>
      <c r="B1329" s="2004"/>
      <c r="C1329" s="2004"/>
      <c r="D1329" s="2178"/>
      <c r="E1329" s="2007"/>
      <c r="F1329" s="2005"/>
      <c r="G1329" s="2005"/>
      <c r="H1329" s="2106"/>
      <c r="I1329" s="2005"/>
      <c r="J1329" s="2005"/>
      <c r="K1329" s="2010"/>
      <c r="L1329" s="2005"/>
      <c r="M1329" s="2011"/>
      <c r="N1329" s="2004"/>
      <c r="O1329" s="2004"/>
      <c r="P1329" s="2004"/>
      <c r="Q1329" s="2004"/>
      <c r="R1329" s="2004"/>
      <c r="S1329" s="2004"/>
      <c r="T1329" s="2004"/>
      <c r="U1329" s="2004"/>
      <c r="V1329" s="2004"/>
      <c r="W1329" s="2004"/>
      <c r="X1329" s="2004"/>
    </row>
    <row r="1330" spans="1:24">
      <c r="A1330" s="2005"/>
      <c r="B1330" s="2004"/>
      <c r="C1330" s="2004"/>
      <c r="D1330" s="2178"/>
      <c r="E1330" s="2007"/>
      <c r="F1330" s="2005"/>
      <c r="G1330" s="2005"/>
      <c r="H1330" s="2106"/>
      <c r="I1330" s="2005"/>
      <c r="J1330" s="2005"/>
      <c r="K1330" s="2010"/>
      <c r="L1330" s="2005"/>
      <c r="M1330" s="2011"/>
      <c r="N1330" s="2004"/>
      <c r="O1330" s="2004"/>
      <c r="P1330" s="2004"/>
      <c r="Q1330" s="2004"/>
      <c r="R1330" s="2004"/>
      <c r="S1330" s="2004"/>
      <c r="T1330" s="2004"/>
      <c r="U1330" s="2004"/>
      <c r="V1330" s="2004"/>
      <c r="W1330" s="2004"/>
      <c r="X1330" s="2004"/>
    </row>
    <row r="1331" spans="1:24">
      <c r="A1331" s="2005"/>
      <c r="B1331" s="2004"/>
      <c r="C1331" s="2004"/>
      <c r="D1331" s="2178"/>
      <c r="E1331" s="2007"/>
      <c r="F1331" s="2005"/>
      <c r="G1331" s="2005"/>
      <c r="H1331" s="2106"/>
      <c r="I1331" s="2005"/>
      <c r="J1331" s="2005"/>
      <c r="K1331" s="2010"/>
      <c r="L1331" s="2005"/>
      <c r="M1331" s="2011"/>
      <c r="N1331" s="2004"/>
      <c r="O1331" s="2004"/>
      <c r="P1331" s="2004"/>
      <c r="Q1331" s="2004"/>
      <c r="R1331" s="2004"/>
      <c r="S1331" s="2004"/>
      <c r="T1331" s="2004"/>
      <c r="U1331" s="2004"/>
      <c r="V1331" s="2004"/>
      <c r="W1331" s="2004"/>
      <c r="X1331" s="2004"/>
    </row>
    <row r="1332" spans="1:24">
      <c r="A1332" s="2005"/>
      <c r="B1332" s="2004"/>
      <c r="C1332" s="2004"/>
      <c r="D1332" s="2178"/>
      <c r="E1332" s="2007"/>
      <c r="F1332" s="2005"/>
      <c r="G1332" s="2005"/>
      <c r="H1332" s="2106"/>
      <c r="I1332" s="2005"/>
      <c r="J1332" s="2005"/>
      <c r="K1332" s="2010"/>
      <c r="L1332" s="2005"/>
      <c r="M1332" s="2011"/>
      <c r="N1332" s="2004"/>
      <c r="O1332" s="2004"/>
      <c r="P1332" s="2004"/>
      <c r="Q1332" s="2004"/>
      <c r="R1332" s="2004"/>
      <c r="S1332" s="2004"/>
      <c r="T1332" s="2004"/>
      <c r="U1332" s="2004"/>
      <c r="V1332" s="2004"/>
      <c r="W1332" s="2004"/>
      <c r="X1332" s="2004"/>
    </row>
    <row r="1333" spans="1:24">
      <c r="A1333" s="2005"/>
      <c r="B1333" s="2004"/>
      <c r="C1333" s="2004"/>
      <c r="D1333" s="2178"/>
      <c r="E1333" s="2007"/>
      <c r="F1333" s="2005"/>
      <c r="G1333" s="2005"/>
      <c r="H1333" s="2106"/>
      <c r="I1333" s="2005"/>
      <c r="J1333" s="2005"/>
      <c r="K1333" s="2010"/>
      <c r="L1333" s="2005"/>
      <c r="M1333" s="2011"/>
      <c r="N1333" s="2004"/>
      <c r="O1333" s="2004"/>
      <c r="P1333" s="2004"/>
      <c r="Q1333" s="2004"/>
      <c r="R1333" s="2004"/>
      <c r="S1333" s="2004"/>
      <c r="T1333" s="2004"/>
      <c r="U1333" s="2004"/>
      <c r="V1333" s="2004"/>
      <c r="W1333" s="2004"/>
      <c r="X1333" s="2004"/>
    </row>
    <row r="1334" spans="1:24">
      <c r="A1334" s="2005"/>
      <c r="B1334" s="2004"/>
      <c r="C1334" s="2004"/>
      <c r="D1334" s="2178"/>
      <c r="E1334" s="2007"/>
      <c r="F1334" s="2005"/>
      <c r="G1334" s="2005"/>
      <c r="H1334" s="2106"/>
      <c r="I1334" s="2005"/>
      <c r="J1334" s="2005"/>
      <c r="K1334" s="2010"/>
      <c r="L1334" s="2005"/>
      <c r="M1334" s="2011"/>
      <c r="N1334" s="2004"/>
      <c r="O1334" s="2004"/>
      <c r="P1334" s="2004"/>
      <c r="Q1334" s="2004"/>
      <c r="R1334" s="2004"/>
      <c r="S1334" s="2004"/>
      <c r="T1334" s="2004"/>
      <c r="U1334" s="2004"/>
      <c r="V1334" s="2004"/>
      <c r="W1334" s="2004"/>
      <c r="X1334" s="2004"/>
    </row>
    <row r="1335" spans="1:24">
      <c r="A1335" s="2005"/>
      <c r="B1335" s="2004"/>
      <c r="C1335" s="2004"/>
      <c r="D1335" s="2178"/>
      <c r="E1335" s="2007"/>
      <c r="F1335" s="2005"/>
      <c r="G1335" s="2005"/>
      <c r="H1335" s="2106"/>
      <c r="I1335" s="2005"/>
      <c r="J1335" s="2005"/>
      <c r="K1335" s="2010"/>
      <c r="L1335" s="2005"/>
      <c r="M1335" s="2011"/>
      <c r="N1335" s="2004"/>
      <c r="O1335" s="2004"/>
      <c r="P1335" s="2004"/>
      <c r="Q1335" s="2004"/>
      <c r="R1335" s="2004"/>
      <c r="S1335" s="2004"/>
      <c r="T1335" s="2004"/>
      <c r="U1335" s="2004"/>
      <c r="V1335" s="2004"/>
      <c r="W1335" s="2004"/>
      <c r="X1335" s="2004"/>
    </row>
    <row r="1336" spans="1:24">
      <c r="A1336" s="2005"/>
      <c r="B1336" s="2004"/>
      <c r="C1336" s="2004"/>
      <c r="D1336" s="2178"/>
      <c r="E1336" s="2007"/>
      <c r="F1336" s="2005"/>
      <c r="G1336" s="2005"/>
      <c r="H1336" s="2106"/>
      <c r="I1336" s="2005"/>
      <c r="J1336" s="2005"/>
      <c r="K1336" s="2010"/>
      <c r="L1336" s="2005"/>
      <c r="M1336" s="2011"/>
      <c r="N1336" s="2004"/>
      <c r="O1336" s="2004"/>
      <c r="P1336" s="2004"/>
      <c r="Q1336" s="2004"/>
      <c r="R1336" s="2004"/>
      <c r="S1336" s="2004"/>
      <c r="T1336" s="2004"/>
      <c r="U1336" s="2004"/>
      <c r="V1336" s="2004"/>
      <c r="W1336" s="2004"/>
      <c r="X1336" s="2004"/>
    </row>
    <row r="1337" spans="1:24">
      <c r="A1337" s="2005"/>
      <c r="B1337" s="2004"/>
      <c r="C1337" s="2004"/>
      <c r="D1337" s="2178"/>
      <c r="E1337" s="2007"/>
      <c r="F1337" s="2005"/>
      <c r="G1337" s="2005"/>
      <c r="H1337" s="2106"/>
      <c r="I1337" s="2005"/>
      <c r="J1337" s="2005"/>
      <c r="K1337" s="2010"/>
      <c r="L1337" s="2005"/>
      <c r="M1337" s="2011"/>
      <c r="N1337" s="2004"/>
      <c r="O1337" s="2004"/>
      <c r="P1337" s="2004"/>
      <c r="Q1337" s="2004"/>
      <c r="R1337" s="2004"/>
      <c r="S1337" s="2004"/>
      <c r="T1337" s="2004"/>
      <c r="U1337" s="2004"/>
      <c r="V1337" s="2004"/>
      <c r="W1337" s="2004"/>
      <c r="X1337" s="2004"/>
    </row>
    <row r="1338" spans="1:24">
      <c r="A1338" s="2005"/>
      <c r="B1338" s="2004"/>
      <c r="C1338" s="2004"/>
      <c r="D1338" s="2178"/>
      <c r="E1338" s="2007"/>
      <c r="F1338" s="2005"/>
      <c r="G1338" s="2005"/>
      <c r="H1338" s="2106"/>
      <c r="I1338" s="2005"/>
      <c r="J1338" s="2005"/>
      <c r="K1338" s="2010"/>
      <c r="L1338" s="2005"/>
      <c r="M1338" s="2011"/>
      <c r="N1338" s="2004"/>
      <c r="O1338" s="2004"/>
      <c r="P1338" s="2004"/>
      <c r="Q1338" s="2004"/>
      <c r="R1338" s="2004"/>
      <c r="S1338" s="2004"/>
      <c r="T1338" s="2004"/>
      <c r="U1338" s="2004"/>
      <c r="V1338" s="2004"/>
      <c r="W1338" s="2004"/>
      <c r="X1338" s="2004"/>
    </row>
    <row r="1339" spans="1:24">
      <c r="A1339" s="2005"/>
      <c r="B1339" s="2004"/>
      <c r="C1339" s="2004"/>
      <c r="D1339" s="2178"/>
      <c r="E1339" s="2007"/>
      <c r="F1339" s="2005"/>
      <c r="G1339" s="2005"/>
      <c r="H1339" s="2106"/>
      <c r="I1339" s="2005"/>
      <c r="J1339" s="2005"/>
      <c r="K1339" s="2010"/>
      <c r="L1339" s="2005"/>
      <c r="M1339" s="2011"/>
      <c r="N1339" s="2004"/>
      <c r="O1339" s="2004"/>
      <c r="P1339" s="2004"/>
      <c r="Q1339" s="2004"/>
      <c r="R1339" s="2004"/>
      <c r="S1339" s="2004"/>
      <c r="T1339" s="2004"/>
      <c r="U1339" s="2004"/>
      <c r="V1339" s="2004"/>
      <c r="W1339" s="2004"/>
      <c r="X1339" s="2004"/>
    </row>
    <row r="1340" spans="1:24">
      <c r="A1340" s="2005"/>
      <c r="B1340" s="2004"/>
      <c r="C1340" s="2004"/>
      <c r="D1340" s="2178"/>
      <c r="E1340" s="2007"/>
      <c r="F1340" s="2005"/>
      <c r="G1340" s="2005"/>
      <c r="H1340" s="2106"/>
      <c r="I1340" s="2005"/>
      <c r="J1340" s="2005"/>
      <c r="K1340" s="2010"/>
      <c r="L1340" s="2005"/>
      <c r="M1340" s="2011"/>
      <c r="N1340" s="2004"/>
      <c r="O1340" s="2004"/>
      <c r="P1340" s="2004"/>
      <c r="Q1340" s="2004"/>
      <c r="R1340" s="2004"/>
      <c r="S1340" s="2004"/>
      <c r="T1340" s="2004"/>
      <c r="U1340" s="2004"/>
      <c r="V1340" s="2004"/>
      <c r="W1340" s="2004"/>
      <c r="X1340" s="2004"/>
    </row>
    <row r="1341" spans="1:24">
      <c r="A1341" s="2005"/>
      <c r="B1341" s="2004"/>
      <c r="C1341" s="2004"/>
      <c r="D1341" s="2178"/>
      <c r="E1341" s="2007"/>
      <c r="F1341" s="2005"/>
      <c r="G1341" s="2005"/>
      <c r="H1341" s="2106"/>
      <c r="I1341" s="2005"/>
      <c r="J1341" s="2005"/>
      <c r="K1341" s="2010"/>
      <c r="L1341" s="2005"/>
      <c r="M1341" s="2011"/>
      <c r="N1341" s="2004"/>
      <c r="O1341" s="2004"/>
      <c r="P1341" s="2004"/>
      <c r="Q1341" s="2004"/>
      <c r="R1341" s="2004"/>
      <c r="S1341" s="2004"/>
      <c r="T1341" s="2004"/>
      <c r="U1341" s="2004"/>
      <c r="V1341" s="2004"/>
      <c r="W1341" s="2004"/>
      <c r="X1341" s="2004"/>
    </row>
    <row r="1342" spans="1:24">
      <c r="A1342" s="2005"/>
      <c r="B1342" s="2004"/>
      <c r="C1342" s="2004"/>
      <c r="D1342" s="2178"/>
      <c r="E1342" s="2007"/>
      <c r="F1342" s="2005"/>
      <c r="G1342" s="2005"/>
      <c r="H1342" s="2106"/>
      <c r="I1342" s="2005"/>
      <c r="J1342" s="2005"/>
      <c r="K1342" s="2010"/>
      <c r="L1342" s="2005"/>
      <c r="M1342" s="2011"/>
      <c r="N1342" s="2004"/>
      <c r="O1342" s="2004"/>
      <c r="P1342" s="2004"/>
      <c r="Q1342" s="2004"/>
      <c r="R1342" s="2004"/>
      <c r="S1342" s="2004"/>
      <c r="T1342" s="2004"/>
      <c r="U1342" s="2004"/>
      <c r="V1342" s="2004"/>
      <c r="W1342" s="2004"/>
      <c r="X1342" s="2004"/>
    </row>
    <row r="1343" spans="1:24">
      <c r="A1343" s="2005"/>
      <c r="B1343" s="2004"/>
      <c r="C1343" s="2004"/>
      <c r="D1343" s="2178"/>
      <c r="E1343" s="2007"/>
      <c r="F1343" s="2005"/>
      <c r="G1343" s="2005"/>
      <c r="H1343" s="2106"/>
      <c r="I1343" s="2005"/>
      <c r="J1343" s="2005"/>
      <c r="K1343" s="2010"/>
      <c r="L1343" s="2005"/>
      <c r="M1343" s="2011"/>
      <c r="N1343" s="2004"/>
      <c r="O1343" s="2004"/>
      <c r="P1343" s="2004"/>
      <c r="Q1343" s="2004"/>
      <c r="R1343" s="2004"/>
      <c r="S1343" s="2004"/>
      <c r="T1343" s="2004"/>
      <c r="U1343" s="2004"/>
      <c r="V1343" s="2004"/>
      <c r="W1343" s="2004"/>
      <c r="X1343" s="2004"/>
    </row>
    <row r="1344" spans="1:24">
      <c r="A1344" s="2005"/>
      <c r="B1344" s="2004"/>
      <c r="C1344" s="2004"/>
      <c r="D1344" s="2178"/>
      <c r="E1344" s="2007"/>
      <c r="F1344" s="2005"/>
      <c r="G1344" s="2005"/>
      <c r="H1344" s="2106"/>
      <c r="I1344" s="2005"/>
      <c r="J1344" s="2005"/>
      <c r="K1344" s="2010"/>
      <c r="L1344" s="2005"/>
      <c r="M1344" s="2011"/>
      <c r="N1344" s="2004"/>
      <c r="O1344" s="2004"/>
      <c r="P1344" s="2004"/>
      <c r="Q1344" s="2004"/>
      <c r="R1344" s="2004"/>
      <c r="S1344" s="2004"/>
      <c r="T1344" s="2004"/>
      <c r="U1344" s="2004"/>
      <c r="V1344" s="2004"/>
      <c r="W1344" s="2004"/>
      <c r="X1344" s="2004"/>
    </row>
    <row r="1345" spans="1:24">
      <c r="A1345" s="2005"/>
      <c r="B1345" s="2004"/>
      <c r="C1345" s="2004"/>
      <c r="D1345" s="2178"/>
      <c r="E1345" s="2007"/>
      <c r="F1345" s="2005"/>
      <c r="G1345" s="2005"/>
      <c r="H1345" s="2106"/>
      <c r="I1345" s="2005"/>
      <c r="J1345" s="2005"/>
      <c r="K1345" s="2010"/>
      <c r="L1345" s="2005"/>
      <c r="M1345" s="2011"/>
      <c r="N1345" s="2004"/>
      <c r="O1345" s="2004"/>
      <c r="P1345" s="2004"/>
      <c r="Q1345" s="2004"/>
      <c r="R1345" s="2004"/>
      <c r="S1345" s="2004"/>
      <c r="T1345" s="2004"/>
      <c r="U1345" s="2004"/>
      <c r="V1345" s="2004"/>
      <c r="W1345" s="2004"/>
      <c r="X1345" s="2004"/>
    </row>
    <row r="1346" spans="1:24">
      <c r="A1346" s="2005"/>
      <c r="B1346" s="2004"/>
      <c r="C1346" s="2004"/>
      <c r="D1346" s="2178"/>
      <c r="E1346" s="2007"/>
      <c r="F1346" s="2005"/>
      <c r="G1346" s="2005"/>
      <c r="H1346" s="2106"/>
      <c r="I1346" s="2005"/>
      <c r="J1346" s="2005"/>
      <c r="K1346" s="2010"/>
      <c r="L1346" s="2005"/>
      <c r="M1346" s="2011"/>
      <c r="N1346" s="2004"/>
      <c r="O1346" s="2004"/>
      <c r="P1346" s="2004"/>
      <c r="Q1346" s="2004"/>
      <c r="R1346" s="2004"/>
      <c r="S1346" s="2004"/>
      <c r="T1346" s="2004"/>
      <c r="U1346" s="2004"/>
      <c r="V1346" s="2004"/>
      <c r="W1346" s="2004"/>
      <c r="X1346" s="2004"/>
    </row>
    <row r="1347" spans="1:24">
      <c r="A1347" s="2005"/>
      <c r="B1347" s="2004"/>
      <c r="C1347" s="2004"/>
      <c r="D1347" s="2178"/>
      <c r="E1347" s="2007"/>
      <c r="F1347" s="2005"/>
      <c r="G1347" s="2005"/>
      <c r="H1347" s="2106"/>
      <c r="I1347" s="2005"/>
      <c r="J1347" s="2005"/>
      <c r="K1347" s="2010"/>
      <c r="L1347" s="2005"/>
      <c r="M1347" s="2011"/>
      <c r="N1347" s="2004"/>
      <c r="O1347" s="2004"/>
      <c r="P1347" s="2004"/>
      <c r="Q1347" s="2004"/>
      <c r="R1347" s="2004"/>
      <c r="S1347" s="2004"/>
      <c r="T1347" s="2004"/>
      <c r="U1347" s="2004"/>
      <c r="V1347" s="2004"/>
      <c r="W1347" s="2004"/>
      <c r="X1347" s="2004"/>
    </row>
    <row r="1348" spans="1:24">
      <c r="A1348" s="2005"/>
      <c r="B1348" s="2004"/>
      <c r="C1348" s="2004"/>
      <c r="D1348" s="2178"/>
      <c r="E1348" s="2007"/>
      <c r="F1348" s="2005"/>
      <c r="G1348" s="2005"/>
      <c r="H1348" s="2106"/>
      <c r="I1348" s="2005"/>
      <c r="J1348" s="2005"/>
      <c r="K1348" s="2010"/>
      <c r="L1348" s="2005"/>
      <c r="M1348" s="2011"/>
      <c r="N1348" s="2004"/>
      <c r="O1348" s="2004"/>
      <c r="P1348" s="2004"/>
      <c r="Q1348" s="2004"/>
      <c r="R1348" s="2004"/>
      <c r="S1348" s="2004"/>
      <c r="T1348" s="2004"/>
      <c r="U1348" s="2004"/>
      <c r="V1348" s="2004"/>
      <c r="W1348" s="2004"/>
      <c r="X1348" s="2004"/>
    </row>
    <row r="1349" spans="1:24">
      <c r="A1349" s="2005"/>
      <c r="B1349" s="2004"/>
      <c r="C1349" s="2004"/>
      <c r="D1349" s="2178"/>
      <c r="E1349" s="2007"/>
      <c r="F1349" s="2005"/>
      <c r="G1349" s="2005"/>
      <c r="H1349" s="2106"/>
      <c r="I1349" s="2005"/>
      <c r="J1349" s="2005"/>
      <c r="K1349" s="2010"/>
      <c r="L1349" s="2005"/>
      <c r="M1349" s="2011"/>
      <c r="N1349" s="2004"/>
      <c r="O1349" s="2004"/>
      <c r="P1349" s="2004"/>
      <c r="Q1349" s="2004"/>
      <c r="R1349" s="2004"/>
      <c r="S1349" s="2004"/>
      <c r="T1349" s="2004"/>
      <c r="U1349" s="2004"/>
      <c r="V1349" s="2004"/>
      <c r="W1349" s="2004"/>
      <c r="X1349" s="2004"/>
    </row>
    <row r="1350" spans="1:24">
      <c r="A1350" s="2005"/>
      <c r="B1350" s="2004"/>
      <c r="C1350" s="2004"/>
      <c r="D1350" s="2178"/>
      <c r="E1350" s="2007"/>
      <c r="F1350" s="2005"/>
      <c r="G1350" s="2005"/>
      <c r="H1350" s="2106"/>
      <c r="I1350" s="2005"/>
      <c r="J1350" s="2005"/>
      <c r="K1350" s="2010"/>
      <c r="L1350" s="2005"/>
      <c r="M1350" s="2011"/>
      <c r="N1350" s="2004"/>
      <c r="O1350" s="2004"/>
      <c r="P1350" s="2004"/>
      <c r="Q1350" s="2004"/>
      <c r="R1350" s="2004"/>
      <c r="S1350" s="2004"/>
      <c r="T1350" s="2004"/>
      <c r="U1350" s="2004"/>
      <c r="V1350" s="2004"/>
      <c r="W1350" s="2004"/>
      <c r="X1350" s="2004"/>
    </row>
    <row r="1351" spans="1:24">
      <c r="A1351" s="2005"/>
      <c r="B1351" s="2004"/>
      <c r="C1351" s="2004"/>
      <c r="D1351" s="2178"/>
      <c r="E1351" s="2007"/>
      <c r="F1351" s="2005"/>
      <c r="G1351" s="2005"/>
      <c r="H1351" s="2106"/>
      <c r="I1351" s="2005"/>
      <c r="J1351" s="2005"/>
      <c r="K1351" s="2010"/>
      <c r="L1351" s="2005"/>
      <c r="M1351" s="2011"/>
      <c r="N1351" s="2004"/>
      <c r="O1351" s="2004"/>
      <c r="P1351" s="2004"/>
      <c r="Q1351" s="2004"/>
      <c r="R1351" s="2004"/>
      <c r="S1351" s="2004"/>
      <c r="T1351" s="2004"/>
      <c r="U1351" s="2004"/>
      <c r="V1351" s="2004"/>
      <c r="W1351" s="2004"/>
      <c r="X1351" s="2004"/>
    </row>
    <row r="1352" spans="1:24">
      <c r="A1352" s="2005"/>
      <c r="B1352" s="2004"/>
      <c r="C1352" s="2004"/>
      <c r="D1352" s="2178"/>
      <c r="E1352" s="2007"/>
      <c r="F1352" s="2005"/>
      <c r="G1352" s="2005"/>
      <c r="H1352" s="2106"/>
      <c r="I1352" s="2005"/>
      <c r="J1352" s="2005"/>
      <c r="K1352" s="2010"/>
      <c r="L1352" s="2005"/>
      <c r="M1352" s="2011"/>
      <c r="N1352" s="2004"/>
      <c r="O1352" s="2004"/>
      <c r="P1352" s="2004"/>
      <c r="Q1352" s="2004"/>
      <c r="R1352" s="2004"/>
      <c r="S1352" s="2004"/>
      <c r="T1352" s="2004"/>
      <c r="U1352" s="2004"/>
      <c r="V1352" s="2004"/>
      <c r="W1352" s="2004"/>
      <c r="X1352" s="2004"/>
    </row>
    <row r="1353" spans="1:24">
      <c r="A1353" s="2005"/>
      <c r="B1353" s="2004"/>
      <c r="C1353" s="2004"/>
      <c r="D1353" s="2178"/>
      <c r="E1353" s="2007"/>
      <c r="F1353" s="2005"/>
      <c r="G1353" s="2005"/>
      <c r="H1353" s="2106"/>
      <c r="I1353" s="2005"/>
      <c r="J1353" s="2005"/>
      <c r="K1353" s="2010"/>
      <c r="L1353" s="2005"/>
      <c r="M1353" s="2011"/>
      <c r="N1353" s="2004"/>
      <c r="O1353" s="2004"/>
      <c r="P1353" s="2004"/>
      <c r="Q1353" s="2004"/>
      <c r="R1353" s="2004"/>
      <c r="S1353" s="2004"/>
      <c r="T1353" s="2004"/>
      <c r="U1353" s="2004"/>
      <c r="V1353" s="2004"/>
      <c r="W1353" s="2004"/>
      <c r="X1353" s="2004"/>
    </row>
    <row r="1354" spans="1:24">
      <c r="A1354" s="2005"/>
      <c r="B1354" s="2004"/>
      <c r="C1354" s="2004"/>
      <c r="D1354" s="2178"/>
      <c r="E1354" s="2007"/>
      <c r="F1354" s="2005"/>
      <c r="G1354" s="2005"/>
      <c r="H1354" s="2106"/>
      <c r="I1354" s="2005"/>
      <c r="J1354" s="2005"/>
      <c r="K1354" s="2010"/>
      <c r="L1354" s="2005"/>
      <c r="M1354" s="2011"/>
      <c r="N1354" s="2004"/>
      <c r="O1354" s="2004"/>
      <c r="P1354" s="2004"/>
      <c r="Q1354" s="2004"/>
      <c r="R1354" s="2004"/>
      <c r="S1354" s="2004"/>
      <c r="T1354" s="2004"/>
      <c r="U1354" s="2004"/>
      <c r="V1354" s="2004"/>
      <c r="W1354" s="2004"/>
      <c r="X1354" s="2004"/>
    </row>
    <row r="1355" spans="1:24">
      <c r="A1355" s="2005"/>
      <c r="B1355" s="2004"/>
      <c r="C1355" s="2004"/>
      <c r="D1355" s="2178"/>
      <c r="E1355" s="2007"/>
      <c r="F1355" s="2005"/>
      <c r="G1355" s="2005"/>
      <c r="H1355" s="2106"/>
      <c r="I1355" s="2005"/>
      <c r="J1355" s="2005"/>
      <c r="K1355" s="2010"/>
      <c r="L1355" s="2005"/>
      <c r="M1355" s="2011"/>
      <c r="N1355" s="2004"/>
      <c r="O1355" s="2004"/>
      <c r="P1355" s="2004"/>
      <c r="Q1355" s="2004"/>
      <c r="R1355" s="2004"/>
      <c r="S1355" s="2004"/>
      <c r="T1355" s="2004"/>
      <c r="U1355" s="2004"/>
      <c r="V1355" s="2004"/>
      <c r="W1355" s="2004"/>
      <c r="X1355" s="2004"/>
    </row>
    <row r="1356" spans="1:24">
      <c r="A1356" s="2005"/>
      <c r="B1356" s="2004"/>
      <c r="C1356" s="2004"/>
      <c r="D1356" s="2178"/>
      <c r="E1356" s="2007"/>
      <c r="F1356" s="2005"/>
      <c r="G1356" s="2005"/>
      <c r="H1356" s="2106"/>
      <c r="I1356" s="2005"/>
      <c r="J1356" s="2005"/>
      <c r="K1356" s="2010"/>
      <c r="L1356" s="2005"/>
      <c r="M1356" s="2011"/>
      <c r="N1356" s="2004"/>
      <c r="O1356" s="2004"/>
      <c r="P1356" s="2004"/>
      <c r="Q1356" s="2004"/>
      <c r="R1356" s="2004"/>
      <c r="S1356" s="2004"/>
      <c r="T1356" s="2004"/>
      <c r="U1356" s="2004"/>
      <c r="V1356" s="2004"/>
      <c r="W1356" s="2004"/>
      <c r="X1356" s="2004"/>
    </row>
    <row r="1357" spans="1:24">
      <c r="A1357" s="2005"/>
      <c r="B1357" s="2004"/>
      <c r="C1357" s="2004"/>
      <c r="D1357" s="2178"/>
      <c r="E1357" s="2007"/>
      <c r="F1357" s="2005"/>
      <c r="G1357" s="2005"/>
      <c r="H1357" s="2106"/>
      <c r="I1357" s="2005"/>
      <c r="J1357" s="2005"/>
      <c r="K1357" s="2010"/>
      <c r="L1357" s="2005"/>
      <c r="M1357" s="2011"/>
      <c r="N1357" s="2004"/>
      <c r="O1357" s="2004"/>
      <c r="P1357" s="2004"/>
      <c r="Q1357" s="2004"/>
      <c r="R1357" s="2004"/>
      <c r="S1357" s="2004"/>
      <c r="T1357" s="2004"/>
      <c r="U1357" s="2004"/>
      <c r="V1357" s="2004"/>
      <c r="W1357" s="2004"/>
      <c r="X1357" s="2004"/>
    </row>
    <row r="1358" spans="1:24">
      <c r="A1358" s="2005"/>
      <c r="B1358" s="2004"/>
      <c r="C1358" s="2004"/>
      <c r="D1358" s="2178"/>
      <c r="E1358" s="2007"/>
      <c r="F1358" s="2005"/>
      <c r="G1358" s="2005"/>
      <c r="H1358" s="2106"/>
      <c r="I1358" s="2005"/>
      <c r="J1358" s="2005"/>
      <c r="K1358" s="2010"/>
      <c r="L1358" s="2005"/>
      <c r="M1358" s="2011"/>
      <c r="N1358" s="2004"/>
      <c r="O1358" s="2004"/>
      <c r="P1358" s="2004"/>
      <c r="Q1358" s="2004"/>
      <c r="R1358" s="2004"/>
      <c r="S1358" s="2004"/>
      <c r="T1358" s="2004"/>
      <c r="U1358" s="2004"/>
      <c r="V1358" s="2004"/>
      <c r="W1358" s="2004"/>
      <c r="X1358" s="2004"/>
    </row>
    <row r="1359" spans="1:24">
      <c r="A1359" s="2005"/>
      <c r="B1359" s="2004"/>
      <c r="C1359" s="2004"/>
      <c r="D1359" s="2178"/>
      <c r="E1359" s="2007"/>
      <c r="F1359" s="2005"/>
      <c r="G1359" s="2005"/>
      <c r="H1359" s="2106"/>
      <c r="I1359" s="2005"/>
      <c r="J1359" s="2005"/>
      <c r="K1359" s="2010"/>
      <c r="L1359" s="2005"/>
      <c r="M1359" s="2011"/>
      <c r="N1359" s="2004"/>
      <c r="O1359" s="2004"/>
      <c r="P1359" s="2004"/>
      <c r="Q1359" s="2004"/>
      <c r="R1359" s="2004"/>
      <c r="S1359" s="2004"/>
      <c r="T1359" s="2004"/>
      <c r="U1359" s="2004"/>
      <c r="V1359" s="2004"/>
      <c r="W1359" s="2004"/>
      <c r="X1359" s="2004"/>
    </row>
    <row r="1360" spans="1:24">
      <c r="A1360" s="2005"/>
      <c r="B1360" s="2004"/>
      <c r="C1360" s="2004"/>
      <c r="D1360" s="2178"/>
      <c r="E1360" s="2007"/>
      <c r="F1360" s="2005"/>
      <c r="G1360" s="2005"/>
      <c r="H1360" s="2106"/>
      <c r="I1360" s="2005"/>
      <c r="J1360" s="2005"/>
      <c r="K1360" s="2010"/>
      <c r="L1360" s="2005"/>
      <c r="M1360" s="2011"/>
      <c r="N1360" s="2004"/>
      <c r="O1360" s="2004"/>
      <c r="P1360" s="2004"/>
      <c r="Q1360" s="2004"/>
      <c r="R1360" s="2004"/>
      <c r="S1360" s="2004"/>
      <c r="T1360" s="2004"/>
      <c r="U1360" s="2004"/>
      <c r="V1360" s="2004"/>
      <c r="W1360" s="2004"/>
      <c r="X1360" s="2004"/>
    </row>
    <row r="1361" spans="1:24">
      <c r="A1361" s="2005"/>
      <c r="B1361" s="2004"/>
      <c r="C1361" s="2004"/>
      <c r="D1361" s="2178"/>
      <c r="E1361" s="2007"/>
      <c r="F1361" s="2005"/>
      <c r="G1361" s="2005"/>
      <c r="H1361" s="2106"/>
      <c r="I1361" s="2005"/>
      <c r="J1361" s="2005"/>
      <c r="K1361" s="2010"/>
      <c r="L1361" s="2005"/>
      <c r="M1361" s="2011"/>
      <c r="N1361" s="2004"/>
      <c r="O1361" s="2004"/>
      <c r="P1361" s="2004"/>
      <c r="Q1361" s="2004"/>
      <c r="R1361" s="2004"/>
      <c r="S1361" s="2004"/>
      <c r="T1361" s="2004"/>
      <c r="U1361" s="2004"/>
      <c r="V1361" s="2004"/>
      <c r="W1361" s="2004"/>
      <c r="X1361" s="2004"/>
    </row>
    <row r="1362" spans="1:24">
      <c r="A1362" s="2005"/>
      <c r="B1362" s="2004"/>
      <c r="C1362" s="2004"/>
      <c r="D1362" s="2178"/>
      <c r="E1362" s="2007"/>
      <c r="F1362" s="2005"/>
      <c r="G1362" s="2005"/>
      <c r="H1362" s="2106"/>
      <c r="I1362" s="2005"/>
      <c r="J1362" s="2005"/>
      <c r="K1362" s="2010"/>
      <c r="L1362" s="2005"/>
      <c r="M1362" s="2011"/>
      <c r="N1362" s="2004"/>
      <c r="O1362" s="2004"/>
      <c r="P1362" s="2004"/>
      <c r="Q1362" s="2004"/>
      <c r="R1362" s="2004"/>
      <c r="S1362" s="2004"/>
      <c r="T1362" s="2004"/>
      <c r="U1362" s="2004"/>
      <c r="V1362" s="2004"/>
      <c r="W1362" s="2004"/>
      <c r="X1362" s="2004"/>
    </row>
    <row r="1363" spans="1:24">
      <c r="A1363" s="2005"/>
      <c r="B1363" s="2004"/>
      <c r="C1363" s="2004"/>
      <c r="D1363" s="2178"/>
      <c r="E1363" s="2007"/>
      <c r="F1363" s="2005"/>
      <c r="G1363" s="2005"/>
      <c r="H1363" s="2106"/>
      <c r="I1363" s="2005"/>
      <c r="J1363" s="2005"/>
      <c r="K1363" s="2010"/>
      <c r="L1363" s="2005"/>
      <c r="M1363" s="2011"/>
      <c r="N1363" s="2004"/>
      <c r="O1363" s="2004"/>
      <c r="P1363" s="2004"/>
      <c r="Q1363" s="2004"/>
      <c r="R1363" s="2004"/>
      <c r="S1363" s="2004"/>
      <c r="T1363" s="2004"/>
      <c r="U1363" s="2004"/>
      <c r="V1363" s="2004"/>
      <c r="W1363" s="2004"/>
      <c r="X1363" s="2004"/>
    </row>
    <row r="1364" spans="1:24">
      <c r="A1364" s="2005"/>
      <c r="B1364" s="2004"/>
      <c r="C1364" s="2004"/>
      <c r="D1364" s="2178"/>
      <c r="E1364" s="2007"/>
      <c r="F1364" s="2005"/>
      <c r="G1364" s="2005"/>
      <c r="H1364" s="2106"/>
      <c r="I1364" s="2005"/>
      <c r="J1364" s="2005"/>
      <c r="K1364" s="2010"/>
      <c r="L1364" s="2005"/>
      <c r="M1364" s="2011"/>
      <c r="N1364" s="2004"/>
      <c r="O1364" s="2004"/>
      <c r="P1364" s="2004"/>
      <c r="Q1364" s="2004"/>
      <c r="R1364" s="2004"/>
      <c r="S1364" s="2004"/>
      <c r="T1364" s="2004"/>
      <c r="U1364" s="2004"/>
      <c r="V1364" s="2004"/>
      <c r="W1364" s="2004"/>
      <c r="X1364" s="2004"/>
    </row>
    <row r="1365" spans="1:24">
      <c r="A1365" s="2005"/>
      <c r="B1365" s="2004"/>
      <c r="C1365" s="2004"/>
      <c r="D1365" s="2178"/>
      <c r="E1365" s="2007"/>
      <c r="F1365" s="2005"/>
      <c r="G1365" s="2005"/>
      <c r="H1365" s="2106"/>
      <c r="I1365" s="2005"/>
      <c r="J1365" s="2005"/>
      <c r="K1365" s="2010"/>
      <c r="L1365" s="2005"/>
      <c r="M1365" s="2011"/>
      <c r="N1365" s="2004"/>
      <c r="O1365" s="2004"/>
      <c r="P1365" s="2004"/>
      <c r="Q1365" s="2004"/>
      <c r="R1365" s="2004"/>
      <c r="S1365" s="2004"/>
      <c r="T1365" s="2004"/>
      <c r="U1365" s="2004"/>
      <c r="V1365" s="2004"/>
      <c r="W1365" s="2004"/>
      <c r="X1365" s="2004"/>
    </row>
    <row r="1366" spans="1:24">
      <c r="A1366" s="2005"/>
      <c r="B1366" s="2004"/>
      <c r="C1366" s="2004"/>
      <c r="D1366" s="2178"/>
      <c r="E1366" s="2007"/>
      <c r="F1366" s="2005"/>
      <c r="G1366" s="2005"/>
      <c r="H1366" s="2106"/>
      <c r="I1366" s="2005"/>
      <c r="J1366" s="2005"/>
      <c r="K1366" s="2010"/>
      <c r="L1366" s="2005"/>
      <c r="M1366" s="2011"/>
      <c r="N1366" s="2004"/>
      <c r="O1366" s="2004"/>
      <c r="P1366" s="2004"/>
      <c r="Q1366" s="2004"/>
      <c r="R1366" s="2004"/>
      <c r="S1366" s="2004"/>
      <c r="T1366" s="2004"/>
      <c r="U1366" s="2004"/>
      <c r="V1366" s="2004"/>
      <c r="W1366" s="2004"/>
      <c r="X1366" s="2004"/>
    </row>
    <row r="1367" spans="1:24">
      <c r="A1367" s="2005"/>
      <c r="B1367" s="2004"/>
      <c r="C1367" s="2004"/>
      <c r="D1367" s="2178"/>
      <c r="E1367" s="2007"/>
      <c r="F1367" s="2005"/>
      <c r="G1367" s="2005"/>
      <c r="H1367" s="2106"/>
      <c r="I1367" s="2005"/>
      <c r="J1367" s="2005"/>
      <c r="K1367" s="2010"/>
      <c r="L1367" s="2005"/>
      <c r="M1367" s="2011"/>
      <c r="N1367" s="2004"/>
      <c r="O1367" s="2004"/>
      <c r="P1367" s="2004"/>
      <c r="Q1367" s="2004"/>
      <c r="R1367" s="2004"/>
      <c r="S1367" s="2004"/>
      <c r="T1367" s="2004"/>
      <c r="U1367" s="2004"/>
      <c r="V1367" s="2004"/>
      <c r="W1367" s="2004"/>
      <c r="X1367" s="2004"/>
    </row>
    <row r="1368" spans="1:24">
      <c r="A1368" s="2005"/>
      <c r="B1368" s="2004"/>
      <c r="C1368" s="2004"/>
      <c r="D1368" s="2178"/>
      <c r="E1368" s="2007"/>
      <c r="F1368" s="2005"/>
      <c r="G1368" s="2005"/>
      <c r="H1368" s="2106"/>
      <c r="I1368" s="2005"/>
      <c r="J1368" s="2005"/>
      <c r="K1368" s="2010"/>
      <c r="L1368" s="2005"/>
      <c r="M1368" s="2011"/>
      <c r="N1368" s="2004"/>
      <c r="O1368" s="2004"/>
      <c r="P1368" s="2004"/>
      <c r="Q1368" s="2004"/>
      <c r="R1368" s="2004"/>
      <c r="S1368" s="2004"/>
      <c r="T1368" s="2004"/>
      <c r="U1368" s="2004"/>
      <c r="V1368" s="2004"/>
      <c r="W1368" s="2004"/>
      <c r="X1368" s="2004"/>
    </row>
    <row r="1369" spans="1:24">
      <c r="A1369" s="2005"/>
      <c r="B1369" s="2004"/>
      <c r="C1369" s="2004"/>
      <c r="D1369" s="2178"/>
      <c r="E1369" s="2007"/>
      <c r="F1369" s="2005"/>
      <c r="G1369" s="2005"/>
      <c r="H1369" s="2106"/>
      <c r="I1369" s="2005"/>
      <c r="J1369" s="2005"/>
      <c r="K1369" s="2010"/>
      <c r="L1369" s="2005"/>
      <c r="M1369" s="2011"/>
      <c r="N1369" s="2004"/>
      <c r="O1369" s="2004"/>
      <c r="P1369" s="2004"/>
      <c r="Q1369" s="2004"/>
      <c r="R1369" s="2004"/>
      <c r="S1369" s="2004"/>
      <c r="T1369" s="2004"/>
      <c r="U1369" s="2004"/>
      <c r="V1369" s="2004"/>
      <c r="W1369" s="2004"/>
      <c r="X1369" s="2004"/>
    </row>
    <row r="1370" spans="1:24">
      <c r="A1370" s="2005"/>
      <c r="B1370" s="2004"/>
      <c r="C1370" s="2004"/>
      <c r="D1370" s="2178"/>
      <c r="E1370" s="2007"/>
      <c r="F1370" s="2005"/>
      <c r="G1370" s="2005"/>
      <c r="H1370" s="2106"/>
      <c r="I1370" s="2005"/>
      <c r="J1370" s="2005"/>
      <c r="K1370" s="2010"/>
      <c r="L1370" s="2005"/>
      <c r="M1370" s="2011"/>
      <c r="N1370" s="2004"/>
      <c r="O1370" s="2004"/>
      <c r="P1370" s="2004"/>
      <c r="Q1370" s="2004"/>
      <c r="R1370" s="2004"/>
      <c r="S1370" s="2004"/>
      <c r="T1370" s="2004"/>
      <c r="U1370" s="2004"/>
      <c r="V1370" s="2004"/>
      <c r="W1370" s="2004"/>
      <c r="X1370" s="2004"/>
    </row>
    <row r="1371" spans="1:24">
      <c r="A1371" s="2005"/>
      <c r="B1371" s="2004"/>
      <c r="C1371" s="2004"/>
      <c r="D1371" s="2178"/>
      <c r="E1371" s="2007"/>
      <c r="F1371" s="2005"/>
      <c r="G1371" s="2005"/>
      <c r="H1371" s="2106"/>
      <c r="I1371" s="2005"/>
      <c r="J1371" s="2005"/>
      <c r="K1371" s="2010"/>
      <c r="L1371" s="2005"/>
      <c r="M1371" s="2011"/>
      <c r="N1371" s="2004"/>
      <c r="O1371" s="2004"/>
      <c r="P1371" s="2004"/>
      <c r="Q1371" s="2004"/>
      <c r="R1371" s="2004"/>
      <c r="S1371" s="2004"/>
      <c r="T1371" s="2004"/>
      <c r="U1371" s="2004"/>
      <c r="V1371" s="2004"/>
      <c r="W1371" s="2004"/>
      <c r="X1371" s="2004"/>
    </row>
    <row r="1372" spans="1:24">
      <c r="A1372" s="2005"/>
      <c r="B1372" s="2004"/>
      <c r="C1372" s="2004"/>
      <c r="D1372" s="2178"/>
      <c r="E1372" s="2007"/>
      <c r="F1372" s="2005"/>
      <c r="G1372" s="2005"/>
      <c r="H1372" s="2106"/>
      <c r="I1372" s="2005"/>
      <c r="J1372" s="2005"/>
      <c r="K1372" s="2010"/>
      <c r="L1372" s="2005"/>
      <c r="M1372" s="2011"/>
      <c r="N1372" s="2004"/>
      <c r="O1372" s="2004"/>
      <c r="P1372" s="2004"/>
      <c r="Q1372" s="2004"/>
      <c r="R1372" s="2004"/>
      <c r="S1372" s="2004"/>
      <c r="T1372" s="2004"/>
      <c r="U1372" s="2004"/>
      <c r="V1372" s="2004"/>
      <c r="W1372" s="2004"/>
      <c r="X1372" s="2004"/>
    </row>
    <row r="1373" spans="1:24">
      <c r="A1373" s="2005"/>
      <c r="B1373" s="2004"/>
      <c r="C1373" s="2004"/>
      <c r="D1373" s="2178"/>
      <c r="E1373" s="2007"/>
      <c r="F1373" s="2005"/>
      <c r="G1373" s="2005"/>
      <c r="H1373" s="2106"/>
      <c r="I1373" s="2005"/>
      <c r="J1373" s="2005"/>
      <c r="K1373" s="2010"/>
      <c r="L1373" s="2005"/>
      <c r="M1373" s="2011"/>
      <c r="N1373" s="2004"/>
      <c r="O1373" s="2004"/>
      <c r="P1373" s="2004"/>
      <c r="Q1373" s="2004"/>
      <c r="R1373" s="2004"/>
      <c r="S1373" s="2004"/>
      <c r="T1373" s="2004"/>
      <c r="U1373" s="2004"/>
      <c r="V1373" s="2004"/>
      <c r="W1373" s="2004"/>
      <c r="X1373" s="2004"/>
    </row>
    <row r="1374" spans="1:24">
      <c r="A1374" s="2005"/>
      <c r="B1374" s="2004"/>
      <c r="C1374" s="2004"/>
      <c r="D1374" s="2178"/>
      <c r="E1374" s="2007"/>
      <c r="F1374" s="2005"/>
      <c r="G1374" s="2005"/>
      <c r="H1374" s="2106"/>
      <c r="I1374" s="2005"/>
      <c r="J1374" s="2005"/>
      <c r="K1374" s="2010"/>
      <c r="L1374" s="2005"/>
      <c r="M1374" s="2011"/>
      <c r="N1374" s="2004"/>
      <c r="O1374" s="2004"/>
      <c r="P1374" s="2004"/>
      <c r="Q1374" s="2004"/>
      <c r="R1374" s="2004"/>
      <c r="S1374" s="2004"/>
      <c r="T1374" s="2004"/>
      <c r="U1374" s="2004"/>
      <c r="V1374" s="2004"/>
      <c r="W1374" s="2004"/>
      <c r="X1374" s="2004"/>
    </row>
    <row r="1375" spans="1:24">
      <c r="A1375" s="2005"/>
      <c r="B1375" s="2004"/>
      <c r="C1375" s="2004"/>
      <c r="D1375" s="2178"/>
      <c r="E1375" s="2007"/>
      <c r="F1375" s="2005"/>
      <c r="G1375" s="2005"/>
      <c r="H1375" s="2106"/>
      <c r="I1375" s="2005"/>
      <c r="J1375" s="2005"/>
      <c r="K1375" s="2010"/>
      <c r="L1375" s="2005"/>
      <c r="M1375" s="2011"/>
      <c r="N1375" s="2004"/>
      <c r="O1375" s="2004"/>
      <c r="P1375" s="2004"/>
      <c r="Q1375" s="2004"/>
      <c r="R1375" s="2004"/>
      <c r="S1375" s="2004"/>
      <c r="T1375" s="2004"/>
      <c r="U1375" s="2004"/>
      <c r="V1375" s="2004"/>
      <c r="W1375" s="2004"/>
      <c r="X1375" s="2004"/>
    </row>
    <row r="1376" spans="1:24">
      <c r="A1376" s="2005"/>
      <c r="B1376" s="2004"/>
      <c r="C1376" s="2004"/>
      <c r="D1376" s="2178"/>
      <c r="E1376" s="2007"/>
      <c r="F1376" s="2005"/>
      <c r="G1376" s="2005"/>
      <c r="H1376" s="2106"/>
      <c r="I1376" s="2005"/>
      <c r="J1376" s="2005"/>
      <c r="K1376" s="2010"/>
      <c r="L1376" s="2005"/>
      <c r="M1376" s="2011"/>
      <c r="N1376" s="2004"/>
      <c r="O1376" s="2004"/>
      <c r="P1376" s="2004"/>
      <c r="Q1376" s="2004"/>
      <c r="R1376" s="2004"/>
      <c r="S1376" s="2004"/>
      <c r="T1376" s="2004"/>
      <c r="U1376" s="2004"/>
      <c r="V1376" s="2004"/>
      <c r="W1376" s="2004"/>
      <c r="X1376" s="2004"/>
    </row>
    <row r="1377" spans="1:24">
      <c r="A1377" s="2005"/>
      <c r="B1377" s="2004"/>
      <c r="C1377" s="2004"/>
      <c r="D1377" s="2178"/>
      <c r="E1377" s="2007"/>
      <c r="F1377" s="2005"/>
      <c r="G1377" s="2005"/>
      <c r="H1377" s="2106"/>
      <c r="I1377" s="2005"/>
      <c r="J1377" s="2005"/>
      <c r="K1377" s="2010"/>
      <c r="L1377" s="2005"/>
      <c r="M1377" s="2011"/>
      <c r="N1377" s="2004"/>
      <c r="O1377" s="2004"/>
      <c r="P1377" s="2004"/>
      <c r="Q1377" s="2004"/>
      <c r="R1377" s="2004"/>
      <c r="S1377" s="2004"/>
      <c r="T1377" s="2004"/>
      <c r="U1377" s="2004"/>
      <c r="V1377" s="2004"/>
      <c r="W1377" s="2004"/>
      <c r="X1377" s="2004"/>
    </row>
    <row r="1378" spans="1:24">
      <c r="A1378" s="2005"/>
      <c r="B1378" s="2004"/>
      <c r="C1378" s="2004"/>
      <c r="D1378" s="2178"/>
      <c r="E1378" s="2007"/>
      <c r="F1378" s="2005"/>
      <c r="G1378" s="2005"/>
      <c r="H1378" s="2106"/>
      <c r="I1378" s="2005"/>
      <c r="J1378" s="2005"/>
      <c r="K1378" s="2010"/>
      <c r="L1378" s="2005"/>
      <c r="M1378" s="2011"/>
      <c r="N1378" s="2004"/>
      <c r="O1378" s="2004"/>
      <c r="P1378" s="2004"/>
      <c r="Q1378" s="2004"/>
      <c r="R1378" s="2004"/>
      <c r="S1378" s="2004"/>
      <c r="T1378" s="2004"/>
      <c r="U1378" s="2004"/>
      <c r="V1378" s="2004"/>
      <c r="W1378" s="2004"/>
      <c r="X1378" s="2004"/>
    </row>
    <row r="1379" spans="1:24">
      <c r="A1379" s="2005"/>
      <c r="B1379" s="2004"/>
      <c r="C1379" s="2004"/>
      <c r="D1379" s="2178"/>
      <c r="E1379" s="2007"/>
      <c r="F1379" s="2005"/>
      <c r="G1379" s="2005"/>
      <c r="H1379" s="2106"/>
      <c r="I1379" s="2005"/>
      <c r="J1379" s="2005"/>
      <c r="K1379" s="2010"/>
      <c r="L1379" s="2005"/>
      <c r="M1379" s="2011"/>
      <c r="N1379" s="2004"/>
      <c r="O1379" s="2004"/>
      <c r="P1379" s="2004"/>
      <c r="Q1379" s="2004"/>
      <c r="R1379" s="2004"/>
      <c r="S1379" s="2004"/>
      <c r="T1379" s="2004"/>
      <c r="U1379" s="2004"/>
      <c r="V1379" s="2004"/>
      <c r="W1379" s="2004"/>
      <c r="X1379" s="2004"/>
    </row>
    <row r="1380" spans="1:24">
      <c r="A1380" s="2005"/>
      <c r="B1380" s="2004"/>
      <c r="C1380" s="2004"/>
      <c r="D1380" s="2178"/>
      <c r="E1380" s="2007"/>
      <c r="F1380" s="2005"/>
      <c r="G1380" s="2005"/>
      <c r="H1380" s="2106"/>
      <c r="I1380" s="2005"/>
      <c r="J1380" s="2005"/>
      <c r="K1380" s="2010"/>
      <c r="L1380" s="2005"/>
      <c r="M1380" s="2011"/>
      <c r="N1380" s="2004"/>
      <c r="O1380" s="2004"/>
      <c r="P1380" s="2004"/>
      <c r="Q1380" s="2004"/>
      <c r="R1380" s="2004"/>
      <c r="S1380" s="2004"/>
      <c r="T1380" s="2004"/>
      <c r="U1380" s="2004"/>
      <c r="V1380" s="2004"/>
      <c r="W1380" s="2004"/>
      <c r="X1380" s="2004"/>
    </row>
    <row r="1381" spans="1:24">
      <c r="A1381" s="2005"/>
      <c r="B1381" s="2004"/>
      <c r="C1381" s="2004"/>
      <c r="D1381" s="2178"/>
      <c r="E1381" s="2007"/>
      <c r="F1381" s="2005"/>
      <c r="G1381" s="2005"/>
      <c r="H1381" s="2106"/>
      <c r="I1381" s="2005"/>
      <c r="J1381" s="2005"/>
      <c r="K1381" s="2010"/>
      <c r="L1381" s="2005"/>
      <c r="M1381" s="2011"/>
      <c r="N1381" s="2004"/>
      <c r="O1381" s="2004"/>
      <c r="P1381" s="2004"/>
      <c r="Q1381" s="2004"/>
      <c r="R1381" s="2004"/>
      <c r="S1381" s="2004"/>
      <c r="T1381" s="2004"/>
      <c r="U1381" s="2004"/>
      <c r="V1381" s="2004"/>
      <c r="W1381" s="2004"/>
      <c r="X1381" s="2004"/>
    </row>
    <row r="1382" spans="1:24">
      <c r="A1382" s="2005"/>
      <c r="B1382" s="2004"/>
      <c r="C1382" s="2004"/>
      <c r="D1382" s="2178"/>
      <c r="E1382" s="2007"/>
      <c r="F1382" s="2005"/>
      <c r="G1382" s="2005"/>
      <c r="H1382" s="2106"/>
      <c r="I1382" s="2005"/>
      <c r="J1382" s="2005"/>
      <c r="K1382" s="2010"/>
      <c r="L1382" s="2005"/>
      <c r="M1382" s="2011"/>
      <c r="N1382" s="2004"/>
      <c r="O1382" s="2004"/>
      <c r="P1382" s="2004"/>
      <c r="Q1382" s="2004"/>
      <c r="R1382" s="2004"/>
      <c r="S1382" s="2004"/>
      <c r="T1382" s="2004"/>
      <c r="U1382" s="2004"/>
      <c r="V1382" s="2004"/>
      <c r="W1382" s="2004"/>
      <c r="X1382" s="2004"/>
    </row>
  </sheetData>
  <mergeCells count="15">
    <mergeCell ref="A1276:B1276"/>
    <mergeCell ref="L1:N1"/>
    <mergeCell ref="A1271:B1271"/>
    <mergeCell ref="A1273:B1273"/>
    <mergeCell ref="A1274:B1274"/>
    <mergeCell ref="A1275:B1275"/>
    <mergeCell ref="A1283:B1283"/>
    <mergeCell ref="A1284:B1284"/>
    <mergeCell ref="A1285:B1285"/>
    <mergeCell ref="A1277:B1277"/>
    <mergeCell ref="A1278:B1278"/>
    <mergeCell ref="A1279:B1279"/>
    <mergeCell ref="A1280:B1280"/>
    <mergeCell ref="A1281:B1281"/>
    <mergeCell ref="A1282:B1282"/>
  </mergeCells>
  <phoneticPr fontId="124"/>
  <pageMargins left="0.7" right="0.7" top="0.75" bottom="0.75" header="0.3" footer="0.3"/>
  <pageSetup paperSize="9" orientation="portrait" horizontalDpi="3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>
    <tabColor theme="1" tint="0.499984740745262"/>
  </sheetPr>
  <dimension ref="A1:O107"/>
  <sheetViews>
    <sheetView zoomScaleNormal="100" workbookViewId="0">
      <pane xSplit="4" ySplit="2" topLeftCell="E50" activePane="bottomRight" state="frozen"/>
      <selection pane="topRight" activeCell="N109" sqref="N109"/>
      <selection pane="bottomLeft" activeCell="N109" sqref="N109"/>
      <selection pane="bottomRight" activeCell="B72" sqref="B72"/>
    </sheetView>
  </sheetViews>
  <sheetFormatPr defaultColWidth="9" defaultRowHeight="12.75"/>
  <cols>
    <col min="1" max="1" width="12.140625" style="22" customWidth="1"/>
    <col min="2" max="2" width="26" style="23" customWidth="1"/>
    <col min="3" max="3" width="23.28515625" style="23" customWidth="1"/>
    <col min="4" max="4" width="14" style="24" customWidth="1"/>
    <col min="5" max="5" width="10" style="25" customWidth="1"/>
    <col min="6" max="6" width="10.42578125" style="23" customWidth="1"/>
    <col min="7" max="7" width="8.7109375" style="22" customWidth="1"/>
    <col min="8" max="8" width="10.140625" style="26" bestFit="1" customWidth="1"/>
    <col min="9" max="9" width="13.42578125" style="22" bestFit="1" customWidth="1"/>
    <col min="10" max="10" width="10.7109375" style="22" customWidth="1"/>
    <col min="11" max="11" width="9.42578125" style="26" customWidth="1"/>
    <col min="12" max="12" width="9.7109375" style="22" customWidth="1"/>
    <col min="13" max="13" width="10.140625" style="86" bestFit="1" customWidth="1"/>
    <col min="14" max="14" width="9.28515625" style="23" bestFit="1" customWidth="1"/>
    <col min="15" max="15" width="19.7109375" style="23" bestFit="1" customWidth="1"/>
    <col min="16" max="16384" width="9" style="23"/>
  </cols>
  <sheetData>
    <row r="1" spans="1:15" ht="13.5" customHeight="1">
      <c r="A1" s="3"/>
      <c r="B1" s="2876" t="s">
        <v>9</v>
      </c>
      <c r="C1" s="1"/>
      <c r="D1" s="209" t="s">
        <v>1629</v>
      </c>
      <c r="E1" s="209" t="s">
        <v>1594</v>
      </c>
      <c r="F1" s="2876" t="s">
        <v>1595</v>
      </c>
      <c r="G1" s="2876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4" t="s">
        <v>1596</v>
      </c>
      <c r="B2" s="5" t="s">
        <v>1</v>
      </c>
      <c r="C2" s="5" t="s">
        <v>1597</v>
      </c>
      <c r="D2" s="10" t="s">
        <v>10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</row>
    <row r="3" spans="1:15" s="22" customFormat="1">
      <c r="A3" s="2876"/>
      <c r="B3" s="2876"/>
      <c r="C3" s="2876"/>
      <c r="D3" s="565"/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2876"/>
    </row>
    <row r="4" spans="1:15" s="22" customFormat="1">
      <c r="A4" s="2876"/>
      <c r="B4" s="2876" t="s">
        <v>5713</v>
      </c>
      <c r="C4" s="2876"/>
      <c r="D4" s="55">
        <v>0</v>
      </c>
      <c r="E4" s="47"/>
      <c r="F4" s="2876"/>
      <c r="G4" s="2876"/>
      <c r="H4" s="48"/>
      <c r="I4" s="2876"/>
      <c r="J4" s="2876"/>
      <c r="K4" s="48"/>
      <c r="L4" s="2876"/>
      <c r="M4" s="48"/>
      <c r="N4" s="49"/>
      <c r="O4" s="2876"/>
    </row>
    <row r="5" spans="1:15" s="22" customFormat="1">
      <c r="A5" s="2876"/>
      <c r="B5" s="2876"/>
      <c r="C5" s="2876"/>
      <c r="D5" s="565"/>
      <c r="E5" s="47"/>
      <c r="F5" s="2876"/>
      <c r="G5" s="2876"/>
      <c r="H5" s="48"/>
      <c r="I5" s="2876"/>
      <c r="J5" s="2876"/>
      <c r="K5" s="48"/>
      <c r="L5" s="2876"/>
      <c r="M5" s="48"/>
      <c r="N5" s="49"/>
      <c r="O5" s="2876"/>
    </row>
    <row r="6" spans="1:15">
      <c r="A6" s="30" t="s">
        <v>5714</v>
      </c>
      <c r="B6" s="632"/>
      <c r="C6" s="729" t="s">
        <v>5715</v>
      </c>
      <c r="D6" s="2006"/>
      <c r="E6" s="2007"/>
      <c r="F6" s="2008"/>
      <c r="G6" s="2005"/>
      <c r="H6" s="2010"/>
      <c r="I6" s="2005"/>
      <c r="J6" s="2005"/>
      <c r="K6" s="2010"/>
      <c r="L6" s="2005"/>
      <c r="M6" s="2052"/>
      <c r="N6" s="2004"/>
      <c r="O6" s="2004"/>
    </row>
    <row r="7" spans="1:15">
      <c r="A7" s="2012">
        <v>5003171</v>
      </c>
      <c r="B7" s="632" t="s">
        <v>5716</v>
      </c>
      <c r="C7" s="2013" t="s">
        <v>5717</v>
      </c>
      <c r="D7" s="2006">
        <v>1020000</v>
      </c>
      <c r="E7" s="2007"/>
      <c r="F7" s="2008">
        <v>850000</v>
      </c>
      <c r="G7" s="2005" t="s">
        <v>98</v>
      </c>
      <c r="H7" s="2010">
        <v>42453</v>
      </c>
      <c r="I7" s="2005" t="s">
        <v>145</v>
      </c>
      <c r="J7" s="2005"/>
      <c r="K7" s="2010"/>
      <c r="L7" s="2005" t="s">
        <v>67</v>
      </c>
      <c r="M7" s="2052">
        <v>42508</v>
      </c>
      <c r="N7" s="2004" t="s">
        <v>728</v>
      </c>
      <c r="O7" s="2004"/>
    </row>
    <row r="8" spans="1:15">
      <c r="A8" s="2012">
        <v>5004005</v>
      </c>
      <c r="B8" s="632" t="s">
        <v>2742</v>
      </c>
      <c r="C8" s="2013" t="s">
        <v>5718</v>
      </c>
      <c r="D8" s="2006">
        <v>910000</v>
      </c>
      <c r="E8" s="2007"/>
      <c r="F8" s="2008">
        <v>765000</v>
      </c>
      <c r="G8" s="2005" t="s">
        <v>98</v>
      </c>
      <c r="H8" s="2010">
        <v>42461</v>
      </c>
      <c r="I8" s="2005" t="s">
        <v>75</v>
      </c>
      <c r="J8" s="2005"/>
      <c r="K8" s="2010"/>
      <c r="L8" s="2005" t="s">
        <v>67</v>
      </c>
      <c r="M8" s="2052">
        <v>42508</v>
      </c>
      <c r="N8" s="2004" t="s">
        <v>728</v>
      </c>
      <c r="O8" s="2004"/>
    </row>
    <row r="9" spans="1:15">
      <c r="A9" s="2066">
        <v>5004169</v>
      </c>
      <c r="B9" s="2067" t="s">
        <v>2709</v>
      </c>
      <c r="C9" s="2013" t="s">
        <v>5719</v>
      </c>
      <c r="D9" s="2065">
        <v>860000</v>
      </c>
      <c r="E9" s="2007"/>
      <c r="F9" s="2008">
        <v>693000</v>
      </c>
      <c r="G9" s="2005" t="s">
        <v>98</v>
      </c>
      <c r="H9" s="2010">
        <v>42481</v>
      </c>
      <c r="I9" s="2005" t="s">
        <v>3208</v>
      </c>
      <c r="J9" s="2005"/>
      <c r="K9" s="2010"/>
      <c r="L9" s="2005" t="s">
        <v>67</v>
      </c>
      <c r="M9" s="2052">
        <v>42508</v>
      </c>
      <c r="N9" s="2004" t="s">
        <v>728</v>
      </c>
      <c r="O9" s="2004"/>
    </row>
    <row r="10" spans="1:15">
      <c r="A10" s="2012"/>
      <c r="B10" s="632"/>
      <c r="C10" s="2013"/>
      <c r="D10" s="2006"/>
      <c r="E10" s="2007"/>
      <c r="F10" s="2008"/>
      <c r="G10" s="2005"/>
      <c r="H10" s="2010"/>
      <c r="I10" s="2005"/>
      <c r="J10" s="2005"/>
      <c r="K10" s="2010"/>
      <c r="L10" s="2005"/>
      <c r="M10" s="2052"/>
      <c r="N10" s="2004"/>
      <c r="O10" s="2004"/>
    </row>
    <row r="11" spans="1:15">
      <c r="A11" s="7" t="s">
        <v>5720</v>
      </c>
      <c r="B11" s="632"/>
      <c r="C11" s="8" t="s">
        <v>5721</v>
      </c>
      <c r="D11" s="2006"/>
      <c r="E11" s="2007"/>
      <c r="F11" s="2008"/>
      <c r="G11" s="2005"/>
      <c r="H11" s="2010"/>
      <c r="I11" s="2005"/>
      <c r="J11" s="2005"/>
      <c r="K11" s="2010"/>
      <c r="L11" s="2005"/>
      <c r="M11" s="2052"/>
      <c r="N11" s="2004"/>
      <c r="O11" s="2004"/>
    </row>
    <row r="12" spans="1:15">
      <c r="A12" s="2012">
        <v>5003062</v>
      </c>
      <c r="B12" s="632" t="s">
        <v>2742</v>
      </c>
      <c r="C12" s="2013" t="s">
        <v>5722</v>
      </c>
      <c r="D12" s="2006">
        <v>880000</v>
      </c>
      <c r="E12" s="2007"/>
      <c r="F12" s="2008">
        <v>743000</v>
      </c>
      <c r="G12" s="2005" t="s">
        <v>98</v>
      </c>
      <c r="H12" s="2010">
        <v>42437</v>
      </c>
      <c r="I12" s="2005" t="s">
        <v>5723</v>
      </c>
      <c r="J12" s="2005" t="s">
        <v>449</v>
      </c>
      <c r="K12" s="2010"/>
      <c r="L12" s="2005" t="s">
        <v>2065</v>
      </c>
      <c r="M12" s="2052">
        <v>42514</v>
      </c>
      <c r="N12" s="2004" t="s">
        <v>728</v>
      </c>
      <c r="O12" s="2004"/>
    </row>
    <row r="13" spans="1:15">
      <c r="A13" s="2012"/>
      <c r="B13" s="632"/>
      <c r="C13" s="2013"/>
      <c r="D13" s="2006"/>
      <c r="E13" s="2007"/>
      <c r="F13" s="2008"/>
      <c r="G13" s="2005"/>
      <c r="H13" s="2010"/>
      <c r="I13" s="2005"/>
      <c r="J13" s="2005"/>
      <c r="K13" s="2010"/>
      <c r="L13" s="2005"/>
      <c r="M13" s="2052"/>
      <c r="N13" s="2004"/>
      <c r="O13" s="2004"/>
    </row>
    <row r="14" spans="1:15">
      <c r="A14" s="7" t="s">
        <v>5724</v>
      </c>
      <c r="B14" s="632"/>
      <c r="C14" s="2013"/>
      <c r="D14" s="2006"/>
      <c r="E14" s="2007"/>
      <c r="F14" s="2008"/>
      <c r="G14" s="2005"/>
      <c r="H14" s="2010"/>
      <c r="I14" s="2005"/>
      <c r="J14" s="2005"/>
      <c r="K14" s="2010"/>
      <c r="L14" s="2005"/>
      <c r="M14" s="2052"/>
      <c r="N14" s="2004"/>
      <c r="O14" s="2004"/>
    </row>
    <row r="15" spans="1:15">
      <c r="A15" s="2012">
        <v>5004158</v>
      </c>
      <c r="B15" s="632" t="s">
        <v>2683</v>
      </c>
      <c r="C15" s="2013" t="s">
        <v>5725</v>
      </c>
      <c r="D15" s="2006">
        <v>880000</v>
      </c>
      <c r="E15" s="2007"/>
      <c r="F15" s="2008">
        <v>754000</v>
      </c>
      <c r="G15" s="2005" t="s">
        <v>98</v>
      </c>
      <c r="H15" s="2010">
        <v>42480</v>
      </c>
      <c r="I15" s="2005" t="s">
        <v>3551</v>
      </c>
      <c r="J15" s="2005" t="s">
        <v>449</v>
      </c>
      <c r="K15" s="2010"/>
      <c r="L15" s="2005" t="s">
        <v>41</v>
      </c>
      <c r="M15" s="2052">
        <v>42518</v>
      </c>
      <c r="N15" s="2004" t="s">
        <v>728</v>
      </c>
      <c r="O15" s="2079" t="s">
        <v>5726</v>
      </c>
    </row>
    <row r="16" spans="1:15">
      <c r="A16" s="2012">
        <v>5004159</v>
      </c>
      <c r="B16" s="632" t="s">
        <v>3231</v>
      </c>
      <c r="C16" s="2013" t="s">
        <v>5727</v>
      </c>
      <c r="D16" s="2006">
        <v>820000</v>
      </c>
      <c r="E16" s="2007"/>
      <c r="F16" s="2008">
        <v>660000</v>
      </c>
      <c r="G16" s="2005" t="s">
        <v>98</v>
      </c>
      <c r="H16" s="2010">
        <v>42480</v>
      </c>
      <c r="I16" s="2005" t="s">
        <v>3551</v>
      </c>
      <c r="J16" s="2005"/>
      <c r="K16" s="2010"/>
      <c r="L16" s="2005" t="s">
        <v>41</v>
      </c>
      <c r="M16" s="2052">
        <v>42518</v>
      </c>
      <c r="N16" s="2004" t="s">
        <v>728</v>
      </c>
      <c r="O16" s="2004"/>
    </row>
    <row r="17" spans="1:15">
      <c r="A17" s="2012"/>
      <c r="B17" s="632"/>
      <c r="C17" s="2013"/>
      <c r="D17" s="2006"/>
      <c r="E17" s="2007"/>
      <c r="F17" s="2008"/>
      <c r="G17" s="2005"/>
      <c r="H17" s="2010"/>
      <c r="I17" s="2005"/>
      <c r="J17" s="2005"/>
      <c r="K17" s="2010"/>
      <c r="L17" s="2005"/>
      <c r="M17" s="2052"/>
      <c r="N17" s="2004"/>
      <c r="O17" s="2004"/>
    </row>
    <row r="18" spans="1:15">
      <c r="A18" s="2012"/>
      <c r="B18" s="632"/>
      <c r="C18" s="2013"/>
      <c r="D18" s="2006"/>
      <c r="E18" s="2007"/>
      <c r="F18" s="2008"/>
      <c r="G18" s="2005"/>
      <c r="H18" s="2010"/>
      <c r="I18" s="2005"/>
      <c r="J18" s="2005"/>
      <c r="K18" s="2010"/>
      <c r="L18" s="2005"/>
      <c r="M18" s="2052"/>
      <c r="N18" s="2004"/>
      <c r="O18" s="2004"/>
    </row>
    <row r="19" spans="1:15">
      <c r="A19" s="210" t="s">
        <v>732</v>
      </c>
      <c r="B19" s="216"/>
      <c r="C19" s="217"/>
      <c r="D19" s="2006"/>
      <c r="E19" s="2007"/>
      <c r="F19" s="2008"/>
      <c r="G19" s="2005"/>
      <c r="H19" s="2010"/>
      <c r="I19" s="2005"/>
      <c r="J19" s="2005"/>
      <c r="K19" s="2010"/>
      <c r="L19" s="2005"/>
      <c r="M19" s="2052"/>
      <c r="N19" s="2004"/>
      <c r="O19" s="2004"/>
    </row>
    <row r="20" spans="1:15">
      <c r="A20" s="184"/>
      <c r="B20" s="9" t="s">
        <v>5728</v>
      </c>
      <c r="C20" s="658">
        <v>-2790000</v>
      </c>
      <c r="D20" s="2006"/>
      <c r="E20" s="2007"/>
      <c r="F20" s="2008"/>
      <c r="G20" s="2005"/>
      <c r="H20" s="2010"/>
      <c r="I20" s="2005"/>
      <c r="J20" s="2005"/>
      <c r="K20" s="2010"/>
      <c r="L20" s="2005"/>
      <c r="M20" s="2052"/>
      <c r="N20" s="2004"/>
      <c r="O20" s="2004"/>
    </row>
    <row r="21" spans="1:15">
      <c r="A21" s="184"/>
      <c r="B21" s="9" t="s">
        <v>5729</v>
      </c>
      <c r="C21" s="658">
        <v>-2580000</v>
      </c>
      <c r="D21" s="2006"/>
      <c r="E21" s="2007"/>
      <c r="F21" s="2008"/>
      <c r="G21" s="2005"/>
      <c r="H21" s="2010"/>
      <c r="I21" s="2005"/>
      <c r="J21" s="2005"/>
      <c r="K21" s="2010"/>
      <c r="L21" s="2005"/>
      <c r="M21" s="2052"/>
      <c r="N21" s="2004"/>
      <c r="O21" s="2004"/>
    </row>
    <row r="22" spans="1:15">
      <c r="A22" s="184"/>
      <c r="B22" s="216"/>
      <c r="C22" s="730"/>
      <c r="D22" s="2006"/>
      <c r="E22" s="2007"/>
      <c r="F22" s="2008"/>
      <c r="G22" s="2005"/>
      <c r="H22" s="2010"/>
      <c r="I22" s="2005"/>
      <c r="J22" s="2005"/>
      <c r="K22" s="2010"/>
      <c r="L22" s="2005"/>
      <c r="M22" s="2052"/>
      <c r="N22" s="2004"/>
      <c r="O22" s="2004"/>
    </row>
    <row r="23" spans="1:15">
      <c r="A23" s="184"/>
      <c r="B23" s="244" t="s">
        <v>733</v>
      </c>
      <c r="C23" s="710">
        <f>SUM(D6:D18)+SUM(C19:C22)</f>
        <v>0</v>
      </c>
      <c r="D23" s="2006"/>
      <c r="E23" s="2007"/>
      <c r="F23" s="2008"/>
      <c r="G23" s="2005"/>
      <c r="H23" s="2010"/>
      <c r="I23" s="2005"/>
      <c r="J23" s="2005"/>
      <c r="K23" s="2010"/>
      <c r="L23" s="2005"/>
      <c r="M23" s="2052"/>
      <c r="N23" s="2004"/>
      <c r="O23" s="2004"/>
    </row>
    <row r="24" spans="1:15">
      <c r="A24" s="2012"/>
      <c r="B24" s="632"/>
      <c r="C24" s="2013"/>
      <c r="D24" s="2006"/>
      <c r="E24" s="2007"/>
      <c r="F24" s="2008"/>
      <c r="G24" s="2005"/>
      <c r="H24" s="2010"/>
      <c r="I24" s="2005"/>
      <c r="J24" s="2005"/>
      <c r="K24" s="2010"/>
      <c r="L24" s="2005"/>
      <c r="M24" s="2052"/>
      <c r="N24" s="2004"/>
      <c r="O24" s="2004"/>
    </row>
    <row r="25" spans="1:15" s="497" customFormat="1">
      <c r="A25" s="2014"/>
      <c r="B25" s="1896"/>
      <c r="C25" s="2015"/>
      <c r="D25" s="2016"/>
      <c r="E25" s="2017"/>
      <c r="F25" s="2018"/>
      <c r="G25" s="2019"/>
      <c r="H25" s="2021"/>
      <c r="I25" s="2019"/>
      <c r="J25" s="2019"/>
      <c r="K25" s="2021"/>
      <c r="L25" s="2019"/>
      <c r="M25" s="2080"/>
      <c r="N25" s="2023"/>
      <c r="O25" s="2023"/>
    </row>
    <row r="26" spans="1:15">
      <c r="A26" s="7" t="s">
        <v>5730</v>
      </c>
      <c r="B26" s="632"/>
      <c r="C26" s="8" t="s">
        <v>5731</v>
      </c>
      <c r="D26" s="2006"/>
      <c r="E26" s="2007"/>
      <c r="F26" s="2008"/>
      <c r="G26" s="2005"/>
      <c r="H26" s="2010"/>
      <c r="I26" s="2005"/>
      <c r="J26" s="2005"/>
      <c r="K26" s="2010"/>
      <c r="L26" s="2005"/>
      <c r="M26" s="2052"/>
      <c r="N26" s="2004"/>
      <c r="O26" s="2004"/>
    </row>
    <row r="27" spans="1:15">
      <c r="A27" s="2012">
        <v>5005062</v>
      </c>
      <c r="B27" s="632" t="s">
        <v>2709</v>
      </c>
      <c r="C27" s="2013" t="s">
        <v>5732</v>
      </c>
      <c r="D27" s="2006">
        <v>800000</v>
      </c>
      <c r="E27" s="2007"/>
      <c r="F27" s="2008">
        <v>687000</v>
      </c>
      <c r="G27" s="2005" t="s">
        <v>98</v>
      </c>
      <c r="H27" s="2010">
        <v>75386</v>
      </c>
      <c r="I27" s="2005" t="s">
        <v>192</v>
      </c>
      <c r="J27" s="2005"/>
      <c r="K27" s="2010"/>
      <c r="L27" s="2005" t="s">
        <v>5733</v>
      </c>
      <c r="M27" s="2052">
        <v>42546</v>
      </c>
      <c r="N27" s="2004" t="s">
        <v>728</v>
      </c>
      <c r="O27" s="2004"/>
    </row>
    <row r="28" spans="1:15">
      <c r="A28" s="2012"/>
      <c r="B28" s="632"/>
      <c r="C28" s="2013"/>
      <c r="D28" s="2006"/>
      <c r="E28" s="2007"/>
      <c r="F28" s="2008"/>
      <c r="G28" s="2005"/>
      <c r="H28" s="2010"/>
      <c r="I28" s="2005"/>
      <c r="J28" s="2005"/>
      <c r="K28" s="2010"/>
      <c r="L28" s="2005"/>
      <c r="M28" s="2052"/>
      <c r="N28" s="2004"/>
      <c r="O28" s="2004"/>
    </row>
    <row r="29" spans="1:15">
      <c r="A29" s="2012"/>
      <c r="B29" s="632"/>
      <c r="C29" s="2013"/>
      <c r="D29" s="2006"/>
      <c r="E29" s="2007"/>
      <c r="F29" s="2008"/>
      <c r="G29" s="2005"/>
      <c r="H29" s="2010"/>
      <c r="I29" s="2005"/>
      <c r="J29" s="2005"/>
      <c r="K29" s="2010"/>
      <c r="L29" s="2005"/>
      <c r="M29" s="2052"/>
      <c r="N29" s="2004"/>
      <c r="O29" s="2004"/>
    </row>
    <row r="30" spans="1:15">
      <c r="A30" s="210" t="s">
        <v>732</v>
      </c>
      <c r="B30" s="216"/>
      <c r="C30" s="217"/>
      <c r="D30" s="2006"/>
      <c r="E30" s="2007"/>
      <c r="F30" s="2008"/>
      <c r="G30" s="2005"/>
      <c r="H30" s="2010"/>
      <c r="I30" s="2005"/>
      <c r="J30" s="2005"/>
      <c r="K30" s="2010"/>
      <c r="L30" s="2005"/>
      <c r="M30" s="2052"/>
      <c r="N30" s="2004"/>
      <c r="O30" s="2004"/>
    </row>
    <row r="31" spans="1:15">
      <c r="A31" s="184"/>
      <c r="B31" s="9" t="s">
        <v>5734</v>
      </c>
      <c r="C31" s="693">
        <v>-800000</v>
      </c>
      <c r="D31" s="2006"/>
      <c r="E31" s="2007"/>
      <c r="F31" s="2008"/>
      <c r="G31" s="2005"/>
      <c r="H31" s="2010"/>
      <c r="I31" s="2005"/>
      <c r="J31" s="2005"/>
      <c r="K31" s="2010"/>
      <c r="L31" s="2005"/>
      <c r="M31" s="2052"/>
      <c r="N31" s="2004"/>
      <c r="O31" s="2004"/>
    </row>
    <row r="32" spans="1:15">
      <c r="A32" s="184"/>
      <c r="B32" s="216"/>
      <c r="C32" s="730"/>
      <c r="D32" s="2006"/>
      <c r="E32" s="2007"/>
      <c r="F32" s="2008"/>
      <c r="G32" s="2005"/>
      <c r="H32" s="2010"/>
      <c r="I32" s="2005"/>
      <c r="J32" s="2005"/>
      <c r="K32" s="2010"/>
      <c r="L32" s="2005"/>
      <c r="M32" s="2052"/>
      <c r="N32" s="2004"/>
      <c r="O32" s="2004"/>
    </row>
    <row r="33" spans="1:15">
      <c r="A33" s="184"/>
      <c r="B33" s="244" t="s">
        <v>733</v>
      </c>
      <c r="C33" s="710">
        <f>SUM(D25:D29)+SUM(C30:C32)</f>
        <v>0</v>
      </c>
      <c r="D33" s="2006"/>
      <c r="E33" s="2007"/>
      <c r="F33" s="2008"/>
      <c r="G33" s="2005"/>
      <c r="H33" s="2010"/>
      <c r="I33" s="2005"/>
      <c r="J33" s="2005"/>
      <c r="K33" s="2010"/>
      <c r="L33" s="2005"/>
      <c r="M33" s="2052"/>
      <c r="N33" s="2004"/>
      <c r="O33" s="2004"/>
    </row>
    <row r="34" spans="1:15">
      <c r="A34" s="2012"/>
      <c r="B34" s="632"/>
      <c r="C34" s="2013"/>
      <c r="D34" s="2006"/>
      <c r="E34" s="2007"/>
      <c r="F34" s="2008"/>
      <c r="G34" s="2005"/>
      <c r="H34" s="2010"/>
      <c r="I34" s="2005"/>
      <c r="J34" s="2005"/>
      <c r="K34" s="2010"/>
      <c r="L34" s="2005"/>
      <c r="M34" s="2052"/>
      <c r="N34" s="2004"/>
      <c r="O34" s="2004"/>
    </row>
    <row r="35" spans="1:15" s="497" customFormat="1">
      <c r="A35" s="2014"/>
      <c r="B35" s="1896"/>
      <c r="C35" s="2015"/>
      <c r="D35" s="2016"/>
      <c r="E35" s="2017"/>
      <c r="F35" s="2018"/>
      <c r="G35" s="2019"/>
      <c r="H35" s="2021"/>
      <c r="I35" s="2019"/>
      <c r="J35" s="2019"/>
      <c r="K35" s="2021"/>
      <c r="L35" s="2019"/>
      <c r="M35" s="2080"/>
      <c r="N35" s="2023"/>
      <c r="O35" s="2023"/>
    </row>
    <row r="36" spans="1:15">
      <c r="A36" s="7" t="s">
        <v>969</v>
      </c>
      <c r="B36" s="632"/>
      <c r="C36" s="8" t="s">
        <v>5735</v>
      </c>
      <c r="D36" s="2006"/>
      <c r="E36" s="2007"/>
      <c r="F36" s="2008"/>
      <c r="G36" s="2005"/>
      <c r="H36" s="2010"/>
      <c r="I36" s="2005"/>
      <c r="J36" s="2005"/>
      <c r="K36" s="2010"/>
      <c r="L36" s="2005"/>
      <c r="M36" s="2052"/>
      <c r="N36" s="2004"/>
      <c r="O36" s="2004"/>
    </row>
    <row r="37" spans="1:15">
      <c r="A37" s="2012">
        <v>4912021</v>
      </c>
      <c r="B37" s="632" t="s">
        <v>2241</v>
      </c>
      <c r="C37" s="2013" t="s">
        <v>5736</v>
      </c>
      <c r="D37" s="2006">
        <v>270000</v>
      </c>
      <c r="E37" s="2007"/>
      <c r="F37" s="2008">
        <v>238000</v>
      </c>
      <c r="G37" s="2005" t="s">
        <v>98</v>
      </c>
      <c r="H37" s="2010">
        <v>42346</v>
      </c>
      <c r="I37" s="2005" t="s">
        <v>979</v>
      </c>
      <c r="J37" s="2005"/>
      <c r="K37" s="2010"/>
      <c r="L37" s="2005" t="s">
        <v>67</v>
      </c>
      <c r="M37" s="2052">
        <v>42627</v>
      </c>
      <c r="N37" s="2004" t="s">
        <v>728</v>
      </c>
      <c r="O37" s="2004" t="s">
        <v>5737</v>
      </c>
    </row>
    <row r="38" spans="1:15">
      <c r="A38" s="2012">
        <v>5005003</v>
      </c>
      <c r="B38" s="632" t="s">
        <v>2320</v>
      </c>
      <c r="C38" s="2013" t="s">
        <v>5738</v>
      </c>
      <c r="D38" s="2006">
        <v>275000</v>
      </c>
      <c r="E38" s="2007"/>
      <c r="F38" s="2008">
        <v>198000</v>
      </c>
      <c r="G38" s="2005" t="s">
        <v>25</v>
      </c>
      <c r="H38" s="2010">
        <v>42499</v>
      </c>
      <c r="I38" s="2005" t="s">
        <v>2364</v>
      </c>
      <c r="J38" s="2005"/>
      <c r="K38" s="2010"/>
      <c r="L38" s="2005" t="s">
        <v>67</v>
      </c>
      <c r="M38" s="2052">
        <v>42627</v>
      </c>
      <c r="N38" s="2004" t="s">
        <v>728</v>
      </c>
      <c r="O38" s="2004" t="s">
        <v>5739</v>
      </c>
    </row>
    <row r="39" spans="1:15">
      <c r="A39" s="2012">
        <v>5005081</v>
      </c>
      <c r="B39" s="632" t="s">
        <v>2709</v>
      </c>
      <c r="C39" s="2013" t="s">
        <v>5740</v>
      </c>
      <c r="D39" s="2006">
        <v>750000</v>
      </c>
      <c r="E39" s="2007"/>
      <c r="F39" s="2008">
        <v>660000</v>
      </c>
      <c r="G39" s="2005" t="s">
        <v>98</v>
      </c>
      <c r="H39" s="2010">
        <v>42517</v>
      </c>
      <c r="I39" s="2005" t="s">
        <v>400</v>
      </c>
      <c r="J39" s="2005"/>
      <c r="K39" s="2010"/>
      <c r="L39" s="2005" t="s">
        <v>67</v>
      </c>
      <c r="M39" s="2052">
        <v>42627</v>
      </c>
      <c r="N39" s="2004" t="s">
        <v>728</v>
      </c>
      <c r="O39" s="2004" t="s">
        <v>5739</v>
      </c>
    </row>
    <row r="40" spans="1:15">
      <c r="A40" s="2012">
        <v>5006046</v>
      </c>
      <c r="B40" s="632" t="s">
        <v>2419</v>
      </c>
      <c r="C40" s="2013" t="s">
        <v>5741</v>
      </c>
      <c r="D40" s="2006">
        <v>750000</v>
      </c>
      <c r="E40" s="2007"/>
      <c r="F40" s="2008">
        <v>682000</v>
      </c>
      <c r="G40" s="2005" t="s">
        <v>98</v>
      </c>
      <c r="H40" s="2010">
        <v>42531</v>
      </c>
      <c r="I40" s="2005" t="s">
        <v>782</v>
      </c>
      <c r="J40" s="2005"/>
      <c r="K40" s="2010"/>
      <c r="L40" s="2005" t="s">
        <v>67</v>
      </c>
      <c r="M40" s="2052">
        <v>42627</v>
      </c>
      <c r="N40" s="2004" t="s">
        <v>728</v>
      </c>
      <c r="O40" s="2004" t="s">
        <v>5739</v>
      </c>
    </row>
    <row r="41" spans="1:15">
      <c r="A41" s="2012"/>
      <c r="B41" s="632"/>
      <c r="C41" s="2013"/>
      <c r="D41" s="2006"/>
      <c r="E41" s="2007"/>
      <c r="F41" s="2008"/>
      <c r="G41" s="2005"/>
      <c r="H41" s="2010"/>
      <c r="I41" s="2005"/>
      <c r="J41" s="2005"/>
      <c r="K41" s="2010"/>
      <c r="L41" s="2005"/>
      <c r="M41" s="2052"/>
      <c r="N41" s="2004"/>
      <c r="O41" s="2004"/>
    </row>
    <row r="42" spans="1:15">
      <c r="A42" s="2012"/>
      <c r="B42" s="2012" t="s">
        <v>5742</v>
      </c>
      <c r="C42" s="21"/>
      <c r="D42" s="2065">
        <v>160000</v>
      </c>
      <c r="E42" s="2007"/>
      <c r="F42" s="2008"/>
      <c r="G42" s="2005"/>
      <c r="H42" s="2010"/>
      <c r="I42" s="2005"/>
      <c r="J42" s="2005"/>
      <c r="K42" s="2010"/>
      <c r="L42" s="2005"/>
      <c r="M42" s="2052"/>
      <c r="N42" s="2004"/>
      <c r="O42" s="2004"/>
    </row>
    <row r="43" spans="1:15">
      <c r="A43" s="2012"/>
      <c r="B43" s="632"/>
      <c r="C43" s="2013"/>
      <c r="D43" s="2006"/>
      <c r="E43" s="2007"/>
      <c r="F43" s="2008"/>
      <c r="G43" s="2005"/>
      <c r="H43" s="2010"/>
      <c r="I43" s="2005"/>
      <c r="J43" s="2005"/>
      <c r="K43" s="2010"/>
      <c r="L43" s="2005"/>
      <c r="M43" s="2052"/>
      <c r="N43" s="2004"/>
      <c r="O43" s="2004"/>
    </row>
    <row r="44" spans="1:15">
      <c r="A44" s="210" t="s">
        <v>732</v>
      </c>
      <c r="B44" s="216"/>
      <c r="C44" s="217"/>
      <c r="D44" s="2006"/>
      <c r="E44" s="2007"/>
      <c r="F44" s="2008"/>
      <c r="G44" s="2005"/>
      <c r="H44" s="2010"/>
      <c r="I44" s="2005"/>
      <c r="J44" s="2005"/>
      <c r="K44" s="2010"/>
      <c r="L44" s="2005"/>
      <c r="M44" s="2052"/>
      <c r="N44" s="2004"/>
      <c r="O44" s="2004"/>
    </row>
    <row r="45" spans="1:15">
      <c r="A45" s="184"/>
      <c r="B45" s="9" t="s">
        <v>5743</v>
      </c>
      <c r="C45" s="693">
        <v>-2205000</v>
      </c>
      <c r="D45" s="2006"/>
      <c r="E45" s="2007"/>
      <c r="F45" s="2008"/>
      <c r="G45" s="2005"/>
      <c r="H45" s="2010"/>
      <c r="I45" s="2005"/>
      <c r="J45" s="2005"/>
      <c r="K45" s="2010"/>
      <c r="L45" s="2005"/>
      <c r="M45" s="2052"/>
      <c r="N45" s="2004"/>
      <c r="O45" s="2004"/>
    </row>
    <row r="46" spans="1:15">
      <c r="A46" s="184"/>
      <c r="B46" s="216"/>
      <c r="C46" s="730"/>
      <c r="D46" s="2006"/>
      <c r="E46" s="2007"/>
      <c r="F46" s="2008"/>
      <c r="G46" s="2005"/>
      <c r="H46" s="2010"/>
      <c r="I46" s="2005"/>
      <c r="J46" s="2005"/>
      <c r="K46" s="2010"/>
      <c r="L46" s="2005"/>
      <c r="M46" s="2052"/>
      <c r="N46" s="2004"/>
      <c r="O46" s="2004"/>
    </row>
    <row r="47" spans="1:15">
      <c r="A47" s="184"/>
      <c r="B47" s="244" t="s">
        <v>733</v>
      </c>
      <c r="C47" s="710">
        <f>SUM(D35:D43)+SUM(C44:C46)</f>
        <v>0</v>
      </c>
      <c r="D47" s="2006"/>
      <c r="E47" s="2007"/>
      <c r="F47" s="2008"/>
      <c r="G47" s="2005"/>
      <c r="H47" s="2010"/>
      <c r="I47" s="2005"/>
      <c r="J47" s="2005"/>
      <c r="K47" s="2010"/>
      <c r="L47" s="2005"/>
      <c r="M47" s="2052"/>
      <c r="N47" s="2004"/>
      <c r="O47" s="2004"/>
    </row>
    <row r="48" spans="1:15">
      <c r="A48" s="2012"/>
      <c r="B48" s="632"/>
      <c r="C48" s="2013"/>
      <c r="D48" s="2006"/>
      <c r="E48" s="2007"/>
      <c r="F48" s="2008"/>
      <c r="G48" s="2005"/>
      <c r="H48" s="2010"/>
      <c r="I48" s="2005"/>
      <c r="J48" s="2005"/>
      <c r="K48" s="2010"/>
      <c r="L48" s="2005"/>
      <c r="M48" s="2052"/>
      <c r="N48" s="2004"/>
      <c r="O48" s="2004"/>
    </row>
    <row r="49" spans="1:15" s="497" customFormat="1">
      <c r="A49" s="2014"/>
      <c r="B49" s="1896"/>
      <c r="C49" s="2015"/>
      <c r="D49" s="2016"/>
      <c r="E49" s="2017"/>
      <c r="F49" s="2018"/>
      <c r="G49" s="2019"/>
      <c r="H49" s="2021"/>
      <c r="I49" s="2019"/>
      <c r="J49" s="2019"/>
      <c r="K49" s="2021"/>
      <c r="L49" s="2019"/>
      <c r="M49" s="2080"/>
      <c r="N49" s="2023"/>
      <c r="O49" s="2023"/>
    </row>
    <row r="50" spans="1:15">
      <c r="A50" s="7" t="s">
        <v>1072</v>
      </c>
      <c r="B50" s="632"/>
      <c r="C50" s="8" t="s">
        <v>5744</v>
      </c>
      <c r="D50" s="2006"/>
      <c r="E50" s="2007"/>
      <c r="F50" s="2008"/>
      <c r="G50" s="2005"/>
      <c r="H50" s="2010"/>
      <c r="I50" s="2005"/>
      <c r="J50" s="2005"/>
      <c r="K50" s="2010"/>
      <c r="L50" s="2005"/>
      <c r="M50" s="2052"/>
      <c r="N50" s="2004"/>
      <c r="O50" s="2004"/>
    </row>
    <row r="51" spans="1:15">
      <c r="A51" s="2012">
        <v>5009006</v>
      </c>
      <c r="B51" s="632" t="s">
        <v>2742</v>
      </c>
      <c r="C51" s="2013" t="s">
        <v>5745</v>
      </c>
      <c r="D51" s="2006">
        <v>670000</v>
      </c>
      <c r="E51" s="2007"/>
      <c r="F51" s="2008">
        <v>588000</v>
      </c>
      <c r="G51" s="2005" t="s">
        <v>98</v>
      </c>
      <c r="H51" s="2010">
        <v>42614</v>
      </c>
      <c r="I51" s="2005" t="s">
        <v>523</v>
      </c>
      <c r="J51" s="2005" t="s">
        <v>449</v>
      </c>
      <c r="K51" s="2010"/>
      <c r="L51" s="2005" t="s">
        <v>67</v>
      </c>
      <c r="M51" s="2052">
        <v>42655</v>
      </c>
      <c r="N51" s="2004" t="s">
        <v>5746</v>
      </c>
      <c r="O51" s="2004" t="s">
        <v>729</v>
      </c>
    </row>
    <row r="52" spans="1:15">
      <c r="A52" s="2066">
        <v>5009010</v>
      </c>
      <c r="B52" s="2067" t="s">
        <v>2709</v>
      </c>
      <c r="C52" s="2013" t="s">
        <v>5747</v>
      </c>
      <c r="D52" s="2065">
        <v>740000</v>
      </c>
      <c r="E52" s="2007"/>
      <c r="F52" s="2008">
        <v>604000</v>
      </c>
      <c r="G52" s="2005" t="s">
        <v>98</v>
      </c>
      <c r="H52" s="2010">
        <v>42615</v>
      </c>
      <c r="I52" s="2005" t="s">
        <v>782</v>
      </c>
      <c r="J52" s="2005"/>
      <c r="K52" s="2010"/>
      <c r="L52" s="2005" t="s">
        <v>67</v>
      </c>
      <c r="M52" s="2052">
        <v>42655</v>
      </c>
      <c r="N52" s="2004" t="s">
        <v>5746</v>
      </c>
      <c r="O52" s="2004" t="s">
        <v>729</v>
      </c>
    </row>
    <row r="53" spans="1:15">
      <c r="A53" s="2066">
        <v>5009035</v>
      </c>
      <c r="B53" s="2067" t="s">
        <v>2664</v>
      </c>
      <c r="C53" s="2013" t="s">
        <v>5748</v>
      </c>
      <c r="D53" s="2065">
        <v>860000</v>
      </c>
      <c r="E53" s="2007"/>
      <c r="F53" s="2008">
        <v>665000</v>
      </c>
      <c r="G53" s="2005" t="s">
        <v>98</v>
      </c>
      <c r="H53" s="2010">
        <v>42620</v>
      </c>
      <c r="I53" s="2005" t="s">
        <v>66</v>
      </c>
      <c r="J53" s="2005"/>
      <c r="K53" s="2010"/>
      <c r="L53" s="2005" t="s">
        <v>67</v>
      </c>
      <c r="M53" s="2052">
        <v>42655</v>
      </c>
      <c r="N53" s="2004" t="s">
        <v>5746</v>
      </c>
      <c r="O53" s="2004" t="s">
        <v>729</v>
      </c>
    </row>
    <row r="54" spans="1:15">
      <c r="A54" s="2012"/>
      <c r="B54" s="632"/>
      <c r="C54" s="2013"/>
      <c r="D54" s="2006"/>
      <c r="E54" s="2007"/>
      <c r="F54" s="2008"/>
      <c r="G54" s="2005"/>
      <c r="H54" s="2010"/>
      <c r="I54" s="2005"/>
      <c r="J54" s="2005"/>
      <c r="K54" s="2010"/>
      <c r="L54" s="2005"/>
      <c r="M54" s="2052"/>
      <c r="N54" s="2004"/>
      <c r="O54" s="2004"/>
    </row>
    <row r="55" spans="1:15">
      <c r="A55" s="2012"/>
      <c r="B55" s="2012" t="s">
        <v>5742</v>
      </c>
      <c r="C55" s="21"/>
      <c r="D55" s="2065">
        <v>120000</v>
      </c>
      <c r="E55" s="2007"/>
      <c r="F55" s="2008"/>
      <c r="G55" s="2005"/>
      <c r="H55" s="2010"/>
      <c r="I55" s="2005"/>
      <c r="J55" s="2005"/>
      <c r="K55" s="2010"/>
      <c r="L55" s="2005"/>
      <c r="M55" s="2052"/>
      <c r="N55" s="2004"/>
      <c r="O55" s="2004"/>
    </row>
    <row r="56" spans="1:15">
      <c r="A56" s="2012"/>
      <c r="B56" s="2012"/>
      <c r="C56" s="21"/>
      <c r="D56" s="2006"/>
      <c r="E56" s="2007"/>
      <c r="F56" s="2008"/>
      <c r="G56" s="2005"/>
      <c r="H56" s="2010"/>
      <c r="I56" s="2005"/>
      <c r="J56" s="2005"/>
      <c r="K56" s="2010"/>
      <c r="L56" s="2005"/>
      <c r="M56" s="2052"/>
      <c r="N56" s="2004"/>
      <c r="O56" s="2004"/>
    </row>
    <row r="57" spans="1:15">
      <c r="A57" s="7" t="s">
        <v>2238</v>
      </c>
      <c r="B57" s="2012"/>
      <c r="C57" s="21"/>
      <c r="D57" s="2006"/>
      <c r="E57" s="2007"/>
      <c r="F57" s="2008"/>
      <c r="G57" s="2005"/>
      <c r="H57" s="2010"/>
      <c r="I57" s="2005"/>
      <c r="J57" s="2005"/>
      <c r="K57" s="2010"/>
      <c r="L57" s="2005"/>
      <c r="M57" s="2052"/>
      <c r="N57" s="2004"/>
      <c r="O57" s="2004"/>
    </row>
    <row r="58" spans="1:15">
      <c r="A58" s="2066">
        <v>5003160</v>
      </c>
      <c r="B58" s="632" t="s">
        <v>4220</v>
      </c>
      <c r="C58" s="2013" t="s">
        <v>5749</v>
      </c>
      <c r="D58" s="2065">
        <v>210000</v>
      </c>
      <c r="E58" s="2007"/>
      <c r="F58" s="2008">
        <v>181000</v>
      </c>
      <c r="G58" s="2005" t="s">
        <v>98</v>
      </c>
      <c r="H58" s="2010">
        <v>42451</v>
      </c>
      <c r="I58" s="2005" t="s">
        <v>979</v>
      </c>
      <c r="J58" s="2005"/>
      <c r="K58" s="2010"/>
      <c r="L58" s="2005" t="s">
        <v>67</v>
      </c>
      <c r="M58" s="2052">
        <v>42638</v>
      </c>
      <c r="N58" s="2004" t="s">
        <v>5746</v>
      </c>
      <c r="O58" s="2004" t="s">
        <v>2236</v>
      </c>
    </row>
    <row r="59" spans="1:15">
      <c r="A59" s="2012"/>
      <c r="B59" s="2012"/>
      <c r="C59" s="21"/>
      <c r="D59" s="2006"/>
      <c r="E59" s="2007"/>
      <c r="F59" s="2008"/>
      <c r="G59" s="2005"/>
      <c r="H59" s="2010"/>
      <c r="I59" s="2005"/>
      <c r="J59" s="2005"/>
      <c r="K59" s="2010"/>
      <c r="L59" s="2005"/>
      <c r="M59" s="2052"/>
      <c r="N59" s="2004"/>
      <c r="O59" s="2004"/>
    </row>
    <row r="60" spans="1:15">
      <c r="A60" s="30" t="s">
        <v>5750</v>
      </c>
      <c r="B60" s="2012"/>
      <c r="C60" s="8" t="s">
        <v>5751</v>
      </c>
      <c r="D60" s="2006"/>
      <c r="E60" s="2007"/>
      <c r="F60" s="2008"/>
      <c r="G60" s="2005"/>
      <c r="H60" s="2010"/>
      <c r="I60" s="2005"/>
      <c r="J60" s="2005"/>
      <c r="K60" s="2010"/>
      <c r="L60" s="2005"/>
      <c r="M60" s="2052"/>
      <c r="N60" s="2004"/>
      <c r="O60" s="2004"/>
    </row>
    <row r="61" spans="1:15">
      <c r="A61" s="2012">
        <v>5009056</v>
      </c>
      <c r="B61" s="2012" t="s">
        <v>1611</v>
      </c>
      <c r="C61" s="21" t="s">
        <v>5752</v>
      </c>
      <c r="D61" s="2006">
        <v>600000</v>
      </c>
      <c r="E61" s="2007"/>
      <c r="F61" s="2008">
        <v>477000</v>
      </c>
      <c r="G61" s="2005" t="s">
        <v>98</v>
      </c>
      <c r="H61" s="2010">
        <v>42626</v>
      </c>
      <c r="I61" s="2005" t="s">
        <v>303</v>
      </c>
      <c r="J61" s="2005"/>
      <c r="K61" s="2010"/>
      <c r="L61" s="2005" t="s">
        <v>2065</v>
      </c>
      <c r="M61" s="2052">
        <v>42668</v>
      </c>
      <c r="N61" s="2004" t="s">
        <v>5746</v>
      </c>
      <c r="O61" s="2004" t="s">
        <v>2236</v>
      </c>
    </row>
    <row r="62" spans="1:15">
      <c r="A62" s="2012"/>
      <c r="B62" s="632"/>
      <c r="C62" s="2013"/>
      <c r="D62" s="2006"/>
      <c r="E62" s="2007"/>
      <c r="F62" s="2008"/>
      <c r="G62" s="2005"/>
      <c r="H62" s="2010"/>
      <c r="I62" s="2005"/>
      <c r="J62" s="2005"/>
      <c r="K62" s="2010"/>
      <c r="L62" s="2005"/>
      <c r="M62" s="2052"/>
      <c r="N62" s="2004"/>
      <c r="O62" s="2004"/>
    </row>
    <row r="63" spans="1:15">
      <c r="A63" s="2012"/>
      <c r="B63" s="632"/>
      <c r="C63" s="2013"/>
      <c r="D63" s="2006"/>
      <c r="E63" s="2007"/>
      <c r="F63" s="2008"/>
      <c r="G63" s="2005"/>
      <c r="H63" s="2010"/>
      <c r="I63" s="2005"/>
      <c r="J63" s="2005"/>
      <c r="K63" s="2010"/>
      <c r="L63" s="2005"/>
      <c r="M63" s="2052"/>
      <c r="N63" s="2004"/>
      <c r="O63" s="2004"/>
    </row>
    <row r="64" spans="1:15">
      <c r="A64" s="210" t="s">
        <v>732</v>
      </c>
      <c r="B64" s="216"/>
      <c r="C64" s="217"/>
      <c r="D64" s="2006"/>
      <c r="E64" s="2007"/>
      <c r="F64" s="2008"/>
      <c r="G64" s="2005"/>
      <c r="H64" s="2010"/>
      <c r="I64" s="2005"/>
      <c r="J64" s="2005"/>
      <c r="K64" s="2010"/>
      <c r="L64" s="2005"/>
      <c r="M64" s="2052"/>
      <c r="N64" s="2004"/>
      <c r="O64" s="2004"/>
    </row>
    <row r="65" spans="1:15">
      <c r="A65" s="184"/>
      <c r="B65" s="9" t="s">
        <v>5743</v>
      </c>
      <c r="C65" s="693">
        <v>-210000</v>
      </c>
      <c r="D65" s="2006"/>
      <c r="E65" s="2007"/>
      <c r="F65" s="2008"/>
      <c r="G65" s="2005"/>
      <c r="H65" s="2010"/>
      <c r="I65" s="2005"/>
      <c r="J65" s="2005"/>
      <c r="K65" s="2010"/>
      <c r="L65" s="2005"/>
      <c r="M65" s="2052"/>
      <c r="N65" s="2004"/>
      <c r="O65" s="2004"/>
    </row>
    <row r="66" spans="1:15">
      <c r="A66" s="184"/>
      <c r="B66" s="9" t="s">
        <v>5753</v>
      </c>
      <c r="C66" s="693">
        <v>-2390000</v>
      </c>
      <c r="D66" s="2006"/>
      <c r="E66" s="2007"/>
      <c r="F66" s="2008"/>
      <c r="G66" s="2005"/>
      <c r="H66" s="2010"/>
      <c r="I66" s="2005"/>
      <c r="J66" s="2005"/>
      <c r="K66" s="2010"/>
      <c r="L66" s="2005"/>
      <c r="M66" s="2052"/>
      <c r="N66" s="2004"/>
      <c r="O66" s="2004"/>
    </row>
    <row r="67" spans="1:15">
      <c r="A67" s="184"/>
      <c r="B67" s="9" t="s">
        <v>5754</v>
      </c>
      <c r="C67" s="693">
        <v>-600000</v>
      </c>
      <c r="D67" s="2006"/>
      <c r="E67" s="2007"/>
      <c r="F67" s="2008"/>
      <c r="G67" s="2005"/>
      <c r="H67" s="2010"/>
      <c r="I67" s="2005"/>
      <c r="J67" s="2005"/>
      <c r="K67" s="2010"/>
      <c r="L67" s="2005"/>
      <c r="M67" s="2052"/>
      <c r="N67" s="2004"/>
      <c r="O67" s="2004"/>
    </row>
    <row r="68" spans="1:15">
      <c r="A68" s="184"/>
      <c r="B68" s="216"/>
      <c r="C68" s="730"/>
      <c r="D68" s="2006"/>
      <c r="E68" s="2007"/>
      <c r="F68" s="2008"/>
      <c r="G68" s="2005"/>
      <c r="H68" s="2010"/>
      <c r="I68" s="2005"/>
      <c r="J68" s="2005"/>
      <c r="K68" s="2010"/>
      <c r="L68" s="2005"/>
      <c r="M68" s="2052"/>
      <c r="N68" s="2004"/>
      <c r="O68" s="2004"/>
    </row>
    <row r="69" spans="1:15">
      <c r="A69" s="184"/>
      <c r="B69" s="244" t="s">
        <v>733</v>
      </c>
      <c r="C69" s="710">
        <f>SUM(D49:D63)+SUM(C64:C67)</f>
        <v>0</v>
      </c>
      <c r="D69" s="2006"/>
      <c r="E69" s="2007"/>
      <c r="F69" s="2008"/>
      <c r="G69" s="2005"/>
      <c r="H69" s="2010"/>
      <c r="I69" s="2005"/>
      <c r="J69" s="2005"/>
      <c r="K69" s="2010"/>
      <c r="L69" s="2005"/>
      <c r="M69" s="2052"/>
      <c r="N69" s="2004"/>
      <c r="O69" s="2004"/>
    </row>
    <row r="70" spans="1:15">
      <c r="A70" s="2012"/>
      <c r="B70" s="632"/>
      <c r="C70" s="2013"/>
      <c r="D70" s="2006"/>
      <c r="E70" s="2007"/>
      <c r="F70" s="2008"/>
      <c r="G70" s="2005"/>
      <c r="H70" s="2010"/>
      <c r="I70" s="2005"/>
      <c r="J70" s="2005"/>
      <c r="K70" s="2010"/>
      <c r="L70" s="2005"/>
      <c r="M70" s="2052"/>
      <c r="N70" s="2004"/>
      <c r="O70" s="2004"/>
    </row>
    <row r="71" spans="1:15">
      <c r="A71" s="2012"/>
      <c r="B71" s="632"/>
      <c r="C71" s="2013"/>
      <c r="D71" s="2006"/>
      <c r="E71" s="2007"/>
      <c r="F71" s="2008"/>
      <c r="G71" s="2005"/>
      <c r="H71" s="2010"/>
      <c r="I71" s="2005"/>
      <c r="J71" s="2005"/>
      <c r="K71" s="2010"/>
      <c r="L71" s="2005"/>
      <c r="M71" s="2052"/>
      <c r="N71" s="2004"/>
      <c r="O71" s="2004"/>
    </row>
    <row r="72" spans="1:15">
      <c r="A72" s="2012"/>
      <c r="B72" s="631"/>
      <c r="C72" s="2013"/>
      <c r="D72" s="2065"/>
      <c r="E72" s="2007"/>
      <c r="F72" s="2008"/>
      <c r="G72" s="2005"/>
      <c r="H72" s="2010"/>
      <c r="I72" s="2005"/>
      <c r="J72" s="2005"/>
      <c r="K72" s="2010"/>
      <c r="L72" s="2005"/>
      <c r="M72" s="2052"/>
      <c r="N72" s="2004"/>
      <c r="O72" s="2004"/>
    </row>
    <row r="73" spans="1:15">
      <c r="A73" s="207"/>
      <c r="B73" s="2012"/>
      <c r="C73" s="8"/>
      <c r="D73" s="2065"/>
      <c r="E73" s="2063"/>
      <c r="F73" s="2008"/>
      <c r="G73" s="2005"/>
      <c r="H73" s="2010"/>
      <c r="I73" s="2005"/>
      <c r="J73" s="2005"/>
      <c r="K73" s="2010"/>
      <c r="L73" s="2005"/>
      <c r="M73" s="2052"/>
      <c r="N73" s="2004"/>
      <c r="O73" s="2004"/>
    </row>
    <row r="74" spans="1:15">
      <c r="A74" s="2066"/>
      <c r="B74" s="2012"/>
      <c r="C74" s="2013"/>
      <c r="D74" s="2065"/>
      <c r="E74" s="2064"/>
      <c r="F74" s="2008"/>
      <c r="G74" s="2005"/>
      <c r="H74" s="2010"/>
      <c r="I74" s="2005"/>
      <c r="J74" s="2005"/>
      <c r="K74" s="2010"/>
      <c r="L74" s="2005"/>
      <c r="M74" s="2052"/>
      <c r="N74" s="2004"/>
      <c r="O74" s="2004"/>
    </row>
    <row r="75" spans="1:15" ht="13.5" thickBot="1">
      <c r="A75" s="2053"/>
      <c r="B75" s="2054"/>
      <c r="C75" s="2054"/>
      <c r="D75" s="2078"/>
      <c r="E75" s="2007"/>
      <c r="F75" s="2008"/>
      <c r="G75" s="2005"/>
      <c r="H75" s="2010"/>
      <c r="I75" s="2005"/>
      <c r="J75" s="2005"/>
      <c r="K75" s="2010"/>
      <c r="L75" s="2005"/>
      <c r="M75" s="2052"/>
      <c r="N75" s="2004"/>
      <c r="O75" s="2004"/>
    </row>
    <row r="76" spans="1:15" s="26" customFormat="1">
      <c r="A76" s="15" t="s">
        <v>557</v>
      </c>
      <c r="B76" s="16"/>
      <c r="C76" s="17"/>
      <c r="D76" s="18"/>
      <c r="E76" s="2007"/>
      <c r="F76" s="2004"/>
      <c r="G76" s="2005"/>
      <c r="H76" s="2010"/>
      <c r="I76" s="2005"/>
      <c r="J76" s="2005"/>
      <c r="K76" s="2010"/>
      <c r="L76" s="2005"/>
      <c r="M76" s="2052"/>
      <c r="N76" s="2010"/>
      <c r="O76" s="2010"/>
    </row>
    <row r="77" spans="1:15" s="26" customFormat="1">
      <c r="A77" s="80"/>
      <c r="B77" s="16"/>
      <c r="C77" s="17"/>
      <c r="D77" s="157"/>
      <c r="E77" s="2007"/>
      <c r="F77" s="2004"/>
      <c r="G77" s="2005"/>
      <c r="H77" s="2010"/>
      <c r="I77" s="2005"/>
      <c r="J77" s="2005"/>
      <c r="K77" s="2010"/>
      <c r="L77" s="2005"/>
      <c r="M77" s="2052"/>
      <c r="N77" s="2010"/>
      <c r="O77" s="2010"/>
    </row>
    <row r="78" spans="1:15">
      <c r="A78" s="2005"/>
      <c r="B78" s="9" t="s">
        <v>5755</v>
      </c>
      <c r="C78" s="8" t="s">
        <v>5728</v>
      </c>
      <c r="D78" s="658">
        <v>-2790000</v>
      </c>
      <c r="E78" s="2064">
        <v>41604250</v>
      </c>
      <c r="F78" s="2004"/>
      <c r="G78" s="2005"/>
      <c r="H78" s="2010"/>
      <c r="I78" s="2005"/>
      <c r="J78" s="2005"/>
      <c r="K78" s="2010"/>
      <c r="L78" s="2005"/>
      <c r="M78" s="2052"/>
      <c r="N78" s="2004"/>
      <c r="O78" s="2004"/>
    </row>
    <row r="79" spans="1:15">
      <c r="A79" s="2005"/>
      <c r="B79" s="9" t="s">
        <v>5755</v>
      </c>
      <c r="C79" s="8" t="s">
        <v>5729</v>
      </c>
      <c r="D79" s="658">
        <v>-2580000</v>
      </c>
      <c r="E79" s="2064">
        <v>41723975</v>
      </c>
      <c r="F79" s="2004"/>
      <c r="G79" s="2005"/>
      <c r="H79" s="2010"/>
      <c r="I79" s="2005"/>
      <c r="J79" s="2005"/>
      <c r="K79" s="2010"/>
      <c r="L79" s="2005"/>
      <c r="M79" s="2052"/>
      <c r="N79" s="2004"/>
      <c r="O79" s="2004"/>
    </row>
    <row r="80" spans="1:15">
      <c r="A80" s="2005"/>
      <c r="B80" s="9" t="s">
        <v>5755</v>
      </c>
      <c r="C80" s="8" t="s">
        <v>5734</v>
      </c>
      <c r="D80" s="658">
        <v>-800000</v>
      </c>
      <c r="E80" s="2064">
        <v>41816457</v>
      </c>
      <c r="F80" s="2004"/>
      <c r="G80" s="2005"/>
      <c r="H80" s="2010"/>
      <c r="I80" s="2005"/>
      <c r="J80" s="2005"/>
      <c r="K80" s="2010"/>
      <c r="L80" s="2005"/>
      <c r="M80" s="2052"/>
      <c r="N80" s="2004"/>
      <c r="O80" s="2004"/>
    </row>
    <row r="81" spans="1:6">
      <c r="A81" s="2005"/>
      <c r="B81" s="9" t="s">
        <v>5755</v>
      </c>
      <c r="C81" s="8" t="s">
        <v>5743</v>
      </c>
      <c r="D81" s="658">
        <v>-210000</v>
      </c>
      <c r="E81" s="2064">
        <v>42010414</v>
      </c>
      <c r="F81" s="2004"/>
    </row>
    <row r="82" spans="1:6">
      <c r="A82" s="2005"/>
      <c r="B82" s="9" t="s">
        <v>5755</v>
      </c>
      <c r="C82" s="8" t="s">
        <v>5743</v>
      </c>
      <c r="D82" s="658">
        <v>-2205000</v>
      </c>
      <c r="E82" s="2064">
        <v>42010410</v>
      </c>
      <c r="F82" s="2004"/>
    </row>
    <row r="83" spans="1:6">
      <c r="A83" s="2005"/>
      <c r="B83" s="9" t="s">
        <v>5755</v>
      </c>
      <c r="C83" s="8" t="s">
        <v>5753</v>
      </c>
      <c r="D83" s="658">
        <v>-2390000</v>
      </c>
      <c r="E83" s="2064">
        <v>42053325</v>
      </c>
      <c r="F83" s="2004"/>
    </row>
    <row r="84" spans="1:6">
      <c r="A84" s="2005"/>
      <c r="B84" s="9" t="s">
        <v>5755</v>
      </c>
      <c r="C84" s="8" t="s">
        <v>5754</v>
      </c>
      <c r="D84" s="658">
        <v>-600000</v>
      </c>
      <c r="E84" s="2064">
        <v>42140923</v>
      </c>
      <c r="F84" s="2004"/>
    </row>
    <row r="85" spans="1:6">
      <c r="A85" s="2005"/>
      <c r="B85" s="9" t="s">
        <v>5755</v>
      </c>
      <c r="C85" s="8" t="s">
        <v>5756</v>
      </c>
      <c r="D85" s="658">
        <v>-780000</v>
      </c>
      <c r="E85" s="2064">
        <v>42641086</v>
      </c>
      <c r="F85" s="2004"/>
    </row>
    <row r="86" spans="1:6">
      <c r="A86" s="2005"/>
      <c r="B86" s="9"/>
      <c r="C86" s="8"/>
      <c r="D86" s="658"/>
      <c r="E86" s="2064"/>
      <c r="F86" s="2004"/>
    </row>
    <row r="87" spans="1:6">
      <c r="A87" s="2005"/>
      <c r="B87" s="9"/>
      <c r="C87" s="8"/>
      <c r="D87" s="143"/>
      <c r="E87" s="2064"/>
      <c r="F87" s="2004"/>
    </row>
    <row r="88" spans="1:6">
      <c r="A88" s="2005"/>
      <c r="B88" s="9"/>
      <c r="C88" s="8"/>
      <c r="D88" s="143"/>
      <c r="E88" s="2064"/>
      <c r="F88" s="2004"/>
    </row>
    <row r="89" spans="1:6">
      <c r="A89" s="141" t="s">
        <v>1619</v>
      </c>
      <c r="B89" s="2004"/>
      <c r="C89" s="2004"/>
      <c r="D89" s="117">
        <f>SUM(D6:D88)</f>
        <v>-780000</v>
      </c>
      <c r="E89" s="2007"/>
      <c r="F89" s="2004"/>
    </row>
    <row r="92" spans="1:6" ht="13.5" thickBot="1">
      <c r="A92" s="2005"/>
      <c r="B92" s="2004"/>
      <c r="C92" s="2004"/>
      <c r="D92" s="2025"/>
      <c r="E92" s="2007"/>
      <c r="F92" s="2004"/>
    </row>
    <row r="93" spans="1:6" ht="15.75" thickBot="1">
      <c r="A93" s="2887" t="s">
        <v>682</v>
      </c>
      <c r="B93" s="2888"/>
      <c r="C93" s="706" t="s">
        <v>5757</v>
      </c>
      <c r="D93" s="2025"/>
      <c r="E93" s="2007"/>
      <c r="F93" s="2004"/>
    </row>
    <row r="94" spans="1:6" ht="15.75" thickBot="1">
      <c r="A94" s="707" t="s">
        <v>684</v>
      </c>
      <c r="B94" s="1721"/>
      <c r="C94" s="706" t="s">
        <v>5758</v>
      </c>
      <c r="D94" s="2025"/>
      <c r="E94" s="2007"/>
      <c r="F94" s="2004"/>
    </row>
    <row r="95" spans="1:6" ht="15.75" thickBot="1">
      <c r="A95" s="2887" t="s">
        <v>685</v>
      </c>
      <c r="B95" s="2888"/>
      <c r="C95" s="706" t="s">
        <v>5758</v>
      </c>
      <c r="D95" s="2025"/>
      <c r="E95" s="2007"/>
      <c r="F95" s="2004"/>
    </row>
    <row r="96" spans="1:6" ht="45.75" thickBot="1">
      <c r="A96" s="2887" t="s">
        <v>686</v>
      </c>
      <c r="B96" s="2888"/>
      <c r="C96" s="705" t="s">
        <v>5759</v>
      </c>
      <c r="D96" s="2025"/>
      <c r="E96" s="2007"/>
      <c r="F96" s="2004"/>
    </row>
    <row r="97" spans="1:3" ht="15.75" thickBot="1">
      <c r="A97" s="2887" t="s">
        <v>688</v>
      </c>
      <c r="B97" s="2888"/>
      <c r="C97" s="706"/>
    </row>
    <row r="98" spans="1:3" ht="15.75" thickBot="1">
      <c r="A98" s="2887" t="s">
        <v>690</v>
      </c>
      <c r="B98" s="2888"/>
      <c r="C98" s="706" t="s">
        <v>1625</v>
      </c>
    </row>
    <row r="99" spans="1:3" ht="15.75" thickBot="1">
      <c r="A99" s="2887" t="s">
        <v>692</v>
      </c>
      <c r="B99" s="2888"/>
      <c r="C99" s="706" t="s">
        <v>4214</v>
      </c>
    </row>
    <row r="100" spans="1:3" ht="15.75" thickBot="1">
      <c r="A100" s="2883" t="s">
        <v>693</v>
      </c>
      <c r="B100" s="2884"/>
      <c r="C100" s="705" t="s">
        <v>694</v>
      </c>
    </row>
    <row r="101" spans="1:3" ht="15.75" thickBot="1">
      <c r="A101" s="2883" t="s">
        <v>695</v>
      </c>
      <c r="B101" s="2884"/>
      <c r="C101" s="717" t="s">
        <v>696</v>
      </c>
    </row>
    <row r="102" spans="1:3" ht="15.75" thickBot="1">
      <c r="A102" s="2883" t="s">
        <v>697</v>
      </c>
      <c r="B102" s="2884"/>
      <c r="C102" s="705"/>
    </row>
    <row r="103" spans="1:3" ht="15.75" thickBot="1">
      <c r="A103" s="2883" t="s">
        <v>699</v>
      </c>
      <c r="B103" s="2884"/>
      <c r="C103" s="705"/>
    </row>
    <row r="104" spans="1:3" ht="15.75" thickBot="1">
      <c r="A104" s="2883" t="s">
        <v>700</v>
      </c>
      <c r="B104" s="2884"/>
      <c r="C104" s="709" t="s">
        <v>5760</v>
      </c>
    </row>
    <row r="105" spans="1:3" ht="15.75" thickBot="1">
      <c r="A105" s="2883" t="s">
        <v>702</v>
      </c>
      <c r="B105" s="2884"/>
      <c r="C105" s="705" t="s">
        <v>5761</v>
      </c>
    </row>
    <row r="106" spans="1:3" ht="15.75" thickBot="1">
      <c r="A106" s="2883" t="s">
        <v>704</v>
      </c>
      <c r="B106" s="2884"/>
      <c r="C106" s="709" t="s">
        <v>705</v>
      </c>
    </row>
    <row r="107" spans="1:3" ht="15.75" thickBot="1">
      <c r="A107" s="2885" t="s">
        <v>706</v>
      </c>
      <c r="B107" s="2886"/>
      <c r="C107" s="705"/>
    </row>
  </sheetData>
  <mergeCells count="15">
    <mergeCell ref="A98:B98"/>
    <mergeCell ref="A99:B99"/>
    <mergeCell ref="A100:B100"/>
    <mergeCell ref="A106:B106"/>
    <mergeCell ref="A107:B107"/>
    <mergeCell ref="A101:B101"/>
    <mergeCell ref="A102:B102"/>
    <mergeCell ref="A103:B103"/>
    <mergeCell ref="A104:B104"/>
    <mergeCell ref="A105:B105"/>
    <mergeCell ref="L1:N1"/>
    <mergeCell ref="A93:B93"/>
    <mergeCell ref="A95:B95"/>
    <mergeCell ref="A96:B96"/>
    <mergeCell ref="A97:B97"/>
  </mergeCells>
  <phoneticPr fontId="125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7">
    <tabColor theme="1" tint="0.499984740745262"/>
  </sheetPr>
  <dimension ref="A1:P353"/>
  <sheetViews>
    <sheetView zoomScaleNormal="100" workbookViewId="0">
      <pane xSplit="4" ySplit="2" topLeftCell="E271" activePane="bottomRight" state="frozen"/>
      <selection pane="topRight" activeCell="D49" sqref="D49"/>
      <selection pane="bottomLeft" activeCell="D49" sqref="D49"/>
      <selection pane="bottomRight" activeCell="D49" sqref="D49"/>
    </sheetView>
  </sheetViews>
  <sheetFormatPr defaultColWidth="9" defaultRowHeight="12.75"/>
  <cols>
    <col min="1" max="1" width="12.140625" style="22" customWidth="1"/>
    <col min="2" max="2" width="26" style="23" customWidth="1"/>
    <col min="3" max="3" width="23.28515625" style="23" customWidth="1"/>
    <col min="4" max="4" width="14" style="24" customWidth="1"/>
    <col min="5" max="5" width="10" style="25" customWidth="1"/>
    <col min="6" max="6" width="10.42578125" style="23" customWidth="1"/>
    <col min="7" max="7" width="8.7109375" style="22" customWidth="1"/>
    <col min="8" max="8" width="10.140625" style="26" bestFit="1" customWidth="1"/>
    <col min="9" max="9" width="13.42578125" style="22" bestFit="1" customWidth="1"/>
    <col min="10" max="10" width="10.7109375" style="22" customWidth="1"/>
    <col min="11" max="11" width="9.42578125" style="26" customWidth="1"/>
    <col min="12" max="12" width="9.7109375" style="22" customWidth="1"/>
    <col min="13" max="13" width="10.140625" style="86" bestFit="1" customWidth="1"/>
    <col min="14" max="14" width="9.28515625" style="23" bestFit="1" customWidth="1"/>
    <col min="15" max="15" width="19.7109375" style="23" bestFit="1" customWidth="1"/>
    <col min="16" max="16384" width="9" style="23"/>
  </cols>
  <sheetData>
    <row r="1" spans="1:15" ht="13.5" customHeight="1">
      <c r="A1" s="3"/>
      <c r="B1" s="2876" t="s">
        <v>9</v>
      </c>
      <c r="C1" s="1"/>
      <c r="D1" s="209" t="s">
        <v>1629</v>
      </c>
      <c r="E1" s="209" t="s">
        <v>1594</v>
      </c>
      <c r="F1" s="2876" t="s">
        <v>1595</v>
      </c>
      <c r="G1" s="2876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4" t="s">
        <v>1596</v>
      </c>
      <c r="B2" s="5" t="s">
        <v>1</v>
      </c>
      <c r="C2" s="5" t="s">
        <v>1597</v>
      </c>
      <c r="D2" s="10" t="s">
        <v>10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</row>
    <row r="3" spans="1:15" s="22" customFormat="1">
      <c r="A3" s="2876"/>
      <c r="B3" s="2876"/>
      <c r="C3" s="2876"/>
      <c r="D3" s="565"/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2876"/>
    </row>
    <row r="4" spans="1:15">
      <c r="A4" s="38" t="s">
        <v>5762</v>
      </c>
      <c r="B4" s="7"/>
      <c r="C4" s="35" t="s">
        <v>5763</v>
      </c>
      <c r="D4" s="2025"/>
      <c r="E4" s="2007"/>
      <c r="F4" s="2004"/>
      <c r="G4" s="2005"/>
      <c r="H4" s="2010"/>
      <c r="I4" s="2005"/>
      <c r="J4" s="2005"/>
      <c r="K4" s="2010"/>
      <c r="L4" s="2005"/>
      <c r="M4" s="2052"/>
      <c r="N4" s="2004"/>
      <c r="O4" s="2004"/>
    </row>
    <row r="5" spans="1:15">
      <c r="A5" s="2066">
        <v>4506022</v>
      </c>
      <c r="B5" s="2012" t="s">
        <v>5764</v>
      </c>
      <c r="C5" s="2013" t="s">
        <v>5765</v>
      </c>
      <c r="D5" s="2081"/>
      <c r="E5" s="2007"/>
      <c r="F5" s="2008">
        <v>835000</v>
      </c>
      <c r="G5" s="2005" t="s">
        <v>3217</v>
      </c>
      <c r="H5" s="2010">
        <v>40701</v>
      </c>
      <c r="I5" s="2005" t="s">
        <v>5766</v>
      </c>
      <c r="J5" s="2005"/>
      <c r="K5" s="2010"/>
      <c r="L5" s="2005" t="s">
        <v>5767</v>
      </c>
      <c r="M5" s="2052"/>
      <c r="N5" s="2004"/>
      <c r="O5" s="2004"/>
    </row>
    <row r="6" spans="1:15">
      <c r="A6" s="2012"/>
      <c r="B6" s="2012"/>
      <c r="C6" s="2013"/>
      <c r="D6" s="2082"/>
      <c r="E6" s="2007"/>
      <c r="F6" s="2008"/>
      <c r="G6" s="2005"/>
      <c r="H6" s="2010"/>
      <c r="I6" s="2005"/>
      <c r="J6" s="2005"/>
      <c r="K6" s="2010"/>
      <c r="L6" s="2005"/>
      <c r="M6" s="2052"/>
      <c r="N6" s="2004"/>
      <c r="O6" s="2004"/>
    </row>
    <row r="7" spans="1:15">
      <c r="A7" s="38" t="s">
        <v>5768</v>
      </c>
      <c r="B7" s="2004"/>
      <c r="C7" s="35" t="s">
        <v>5769</v>
      </c>
      <c r="D7" s="2083"/>
      <c r="E7" s="2007"/>
      <c r="F7" s="2008"/>
      <c r="G7" s="2005"/>
      <c r="H7" s="2010"/>
      <c r="I7" s="2005"/>
      <c r="J7" s="2005"/>
      <c r="K7" s="2010"/>
      <c r="L7" s="2005"/>
      <c r="M7" s="2052"/>
      <c r="N7" s="2004"/>
      <c r="O7" s="2004"/>
    </row>
    <row r="8" spans="1:15">
      <c r="A8" s="2066">
        <v>4506026</v>
      </c>
      <c r="B8" s="2012" t="s">
        <v>5770</v>
      </c>
      <c r="C8" s="2013" t="s">
        <v>5771</v>
      </c>
      <c r="D8" s="2084">
        <v>1235000</v>
      </c>
      <c r="E8" s="2007"/>
      <c r="F8" s="2008">
        <v>1103000</v>
      </c>
      <c r="G8" s="2005" t="s">
        <v>3217</v>
      </c>
      <c r="H8" s="2010">
        <v>40702</v>
      </c>
      <c r="I8" s="2005" t="s">
        <v>5772</v>
      </c>
      <c r="J8" s="2005"/>
      <c r="K8" s="2010"/>
      <c r="L8" s="2005" t="s">
        <v>1069</v>
      </c>
      <c r="M8" s="2052">
        <v>40739</v>
      </c>
      <c r="N8" s="2004"/>
      <c r="O8" s="2004"/>
    </row>
    <row r="9" spans="1:15">
      <c r="A9" s="2005"/>
      <c r="B9" s="2004"/>
      <c r="C9" s="2004"/>
      <c r="D9" s="2025"/>
      <c r="E9" s="2007"/>
      <c r="F9" s="2008"/>
      <c r="G9" s="2005"/>
      <c r="H9" s="2010"/>
      <c r="I9" s="2005"/>
      <c r="J9" s="2005"/>
      <c r="K9" s="2010"/>
      <c r="L9" s="2005"/>
      <c r="M9" s="2052"/>
      <c r="N9" s="2004"/>
      <c r="O9" s="2004"/>
    </row>
    <row r="10" spans="1:15">
      <c r="A10" s="38" t="s">
        <v>5773</v>
      </c>
      <c r="B10" s="2004"/>
      <c r="C10" s="35" t="s">
        <v>5774</v>
      </c>
      <c r="D10" s="2025"/>
      <c r="E10" s="2007"/>
      <c r="F10" s="2008"/>
      <c r="G10" s="2005"/>
      <c r="H10" s="2010"/>
      <c r="I10" s="2005"/>
      <c r="J10" s="2005"/>
      <c r="K10" s="2010"/>
      <c r="L10" s="2005"/>
      <c r="M10" s="2052"/>
      <c r="N10" s="2004"/>
      <c r="O10" s="2004"/>
    </row>
    <row r="11" spans="1:15">
      <c r="A11" s="2066">
        <v>4506025</v>
      </c>
      <c r="B11" s="2012" t="s">
        <v>5775</v>
      </c>
      <c r="C11" s="2013" t="s">
        <v>5776</v>
      </c>
      <c r="D11" s="2084">
        <v>1100000</v>
      </c>
      <c r="E11" s="2007"/>
      <c r="F11" s="2008">
        <v>999000</v>
      </c>
      <c r="G11" s="2005" t="s">
        <v>3217</v>
      </c>
      <c r="H11" s="2010">
        <v>40702</v>
      </c>
      <c r="I11" s="2005" t="s">
        <v>5772</v>
      </c>
      <c r="J11" s="2005"/>
      <c r="K11" s="2010"/>
      <c r="L11" s="2005" t="s">
        <v>798</v>
      </c>
      <c r="M11" s="2052">
        <v>40743</v>
      </c>
      <c r="N11" s="2004"/>
      <c r="O11" s="2004"/>
    </row>
    <row r="12" spans="1:15">
      <c r="A12" s="2005"/>
      <c r="B12" s="2004"/>
      <c r="C12" s="2004"/>
      <c r="D12" s="2083"/>
      <c r="E12" s="2007"/>
      <c r="F12" s="2008"/>
      <c r="G12" s="2005"/>
      <c r="H12" s="2010"/>
      <c r="I12" s="2005"/>
      <c r="J12" s="2005"/>
      <c r="K12" s="2010"/>
      <c r="L12" s="2005"/>
      <c r="M12" s="2052"/>
      <c r="N12" s="2004"/>
      <c r="O12" s="2004"/>
    </row>
    <row r="13" spans="1:15">
      <c r="A13" s="38" t="s">
        <v>3838</v>
      </c>
      <c r="B13" s="2004"/>
      <c r="C13" s="35" t="s">
        <v>5777</v>
      </c>
      <c r="D13" s="2083"/>
      <c r="E13" s="2007"/>
      <c r="F13" s="2008"/>
      <c r="G13" s="2005"/>
      <c r="H13" s="2010"/>
      <c r="I13" s="2005"/>
      <c r="J13" s="2005"/>
      <c r="K13" s="2010"/>
      <c r="L13" s="2005"/>
      <c r="M13" s="2052"/>
      <c r="N13" s="2004"/>
      <c r="O13" s="2004"/>
    </row>
    <row r="14" spans="1:15">
      <c r="A14" s="2066">
        <v>4506077</v>
      </c>
      <c r="B14" s="2012" t="s">
        <v>5778</v>
      </c>
      <c r="C14" s="2013" t="s">
        <v>5779</v>
      </c>
      <c r="D14" s="2084">
        <v>650000</v>
      </c>
      <c r="E14" s="2007"/>
      <c r="F14" s="2008">
        <v>560000</v>
      </c>
      <c r="G14" s="2005" t="s">
        <v>2288</v>
      </c>
      <c r="H14" s="2010">
        <v>40722</v>
      </c>
      <c r="I14" s="2005" t="s">
        <v>5780</v>
      </c>
      <c r="J14" s="2005"/>
      <c r="K14" s="2010"/>
      <c r="L14" s="2005" t="s">
        <v>798</v>
      </c>
      <c r="M14" s="2052">
        <v>40752</v>
      </c>
      <c r="N14" s="2004"/>
      <c r="O14" s="2004"/>
    </row>
    <row r="15" spans="1:15">
      <c r="A15" s="2066">
        <v>4507016</v>
      </c>
      <c r="B15" s="2004" t="s">
        <v>5781</v>
      </c>
      <c r="C15" s="2005" t="s">
        <v>5782</v>
      </c>
      <c r="D15" s="2083">
        <v>800000</v>
      </c>
      <c r="E15" s="2007"/>
      <c r="F15" s="2008">
        <v>654000</v>
      </c>
      <c r="G15" s="2005" t="s">
        <v>3217</v>
      </c>
      <c r="H15" s="2010">
        <v>40730</v>
      </c>
      <c r="I15" s="2005" t="s">
        <v>5772</v>
      </c>
      <c r="J15" s="2005"/>
      <c r="K15" s="2010"/>
      <c r="L15" s="2005" t="s">
        <v>798</v>
      </c>
      <c r="M15" s="2052">
        <v>40752</v>
      </c>
      <c r="N15" s="2004"/>
      <c r="O15" s="2004"/>
    </row>
    <row r="16" spans="1:15">
      <c r="A16" s="2066">
        <v>4507028</v>
      </c>
      <c r="B16" s="2004" t="s">
        <v>5783</v>
      </c>
      <c r="C16" s="2005" t="s">
        <v>5784</v>
      </c>
      <c r="D16" s="2083">
        <v>1250000</v>
      </c>
      <c r="E16" s="2007"/>
      <c r="F16" s="2008">
        <v>1010000</v>
      </c>
      <c r="G16" s="2005" t="s">
        <v>3217</v>
      </c>
      <c r="H16" s="2010">
        <v>40733</v>
      </c>
      <c r="I16" s="2005" t="s">
        <v>2539</v>
      </c>
      <c r="J16" s="2005"/>
      <c r="K16" s="2010"/>
      <c r="L16" s="2005" t="s">
        <v>798</v>
      </c>
      <c r="M16" s="2052">
        <v>40752</v>
      </c>
      <c r="N16" s="2004"/>
      <c r="O16" s="2004"/>
    </row>
    <row r="17" spans="1:13">
      <c r="A17" s="2066"/>
      <c r="B17" s="2012"/>
      <c r="C17" s="2013"/>
      <c r="D17" s="2084"/>
      <c r="E17" s="2007"/>
      <c r="F17" s="2008"/>
      <c r="G17" s="2005"/>
      <c r="H17" s="2010"/>
      <c r="I17" s="2005"/>
      <c r="J17" s="2005"/>
      <c r="K17" s="2010"/>
      <c r="L17" s="2005"/>
      <c r="M17" s="2052"/>
    </row>
    <row r="18" spans="1:13">
      <c r="A18" s="38" t="s">
        <v>5785</v>
      </c>
      <c r="B18" s="2004"/>
      <c r="C18" s="35" t="s">
        <v>5786</v>
      </c>
      <c r="D18" s="2083"/>
      <c r="E18" s="2007"/>
      <c r="F18" s="2008"/>
      <c r="G18" s="2005"/>
      <c r="H18" s="2010"/>
      <c r="I18" s="2005"/>
      <c r="J18" s="2005"/>
      <c r="K18" s="2010"/>
      <c r="L18" s="2005"/>
      <c r="M18" s="2052"/>
    </row>
    <row r="19" spans="1:13">
      <c r="A19" s="2066">
        <v>4507053</v>
      </c>
      <c r="B19" s="2012" t="s">
        <v>5783</v>
      </c>
      <c r="C19" s="2013" t="s">
        <v>5787</v>
      </c>
      <c r="D19" s="2084">
        <v>1200000</v>
      </c>
      <c r="E19" s="2007"/>
      <c r="F19" s="2008">
        <v>1033000</v>
      </c>
      <c r="G19" s="2005" t="s">
        <v>3217</v>
      </c>
      <c r="H19" s="2010">
        <v>40744</v>
      </c>
      <c r="I19" s="2005" t="s">
        <v>5772</v>
      </c>
      <c r="J19" s="2005"/>
      <c r="K19" s="2010"/>
      <c r="L19" s="2005" t="s">
        <v>798</v>
      </c>
      <c r="M19" s="2052">
        <v>40783</v>
      </c>
    </row>
    <row r="20" spans="1:13">
      <c r="A20" s="2066"/>
      <c r="B20" s="2012"/>
      <c r="C20" s="2013"/>
      <c r="D20" s="2084"/>
      <c r="E20" s="2007"/>
      <c r="F20" s="2008"/>
      <c r="G20" s="2005"/>
      <c r="H20" s="2010"/>
      <c r="I20" s="2005"/>
      <c r="J20" s="2005"/>
      <c r="K20" s="2010"/>
      <c r="L20" s="2005"/>
      <c r="M20" s="2052"/>
    </row>
    <row r="21" spans="1:13">
      <c r="A21" s="39" t="s">
        <v>5788</v>
      </c>
      <c r="B21" s="2012"/>
      <c r="C21" s="35" t="s">
        <v>5789</v>
      </c>
      <c r="D21" s="2084"/>
      <c r="E21" s="2007"/>
      <c r="F21" s="2008"/>
      <c r="G21" s="2005"/>
      <c r="H21" s="2010"/>
      <c r="I21" s="2005"/>
      <c r="J21" s="2005"/>
      <c r="K21" s="2010"/>
      <c r="L21" s="2005"/>
      <c r="M21" s="2052"/>
    </row>
    <row r="22" spans="1:13">
      <c r="A22" s="2066">
        <v>4510028</v>
      </c>
      <c r="B22" s="2012" t="s">
        <v>3161</v>
      </c>
      <c r="C22" s="2013" t="s">
        <v>5790</v>
      </c>
      <c r="D22" s="2084">
        <v>750000</v>
      </c>
      <c r="E22" s="2085"/>
      <c r="F22" s="2008">
        <v>527000</v>
      </c>
      <c r="G22" s="2005" t="s">
        <v>5791</v>
      </c>
      <c r="H22" s="2010">
        <v>40827</v>
      </c>
      <c r="I22" s="2005" t="s">
        <v>5792</v>
      </c>
      <c r="J22" s="2005"/>
      <c r="K22" s="2010"/>
      <c r="L22" s="2005" t="s">
        <v>5793</v>
      </c>
      <c r="M22" s="2052">
        <v>40870</v>
      </c>
    </row>
    <row r="23" spans="1:13">
      <c r="A23" s="2066">
        <v>4510039</v>
      </c>
      <c r="B23" s="2012" t="s">
        <v>5794</v>
      </c>
      <c r="C23" s="2013" t="s">
        <v>5795</v>
      </c>
      <c r="D23" s="2084">
        <v>550000</v>
      </c>
      <c r="E23" s="2007"/>
      <c r="F23" s="2008">
        <v>452000</v>
      </c>
      <c r="G23" s="2005" t="s">
        <v>2288</v>
      </c>
      <c r="H23" s="2010">
        <v>40828</v>
      </c>
      <c r="I23" s="2005" t="s">
        <v>5796</v>
      </c>
      <c r="J23" s="2005"/>
      <c r="K23" s="2010"/>
      <c r="L23" s="2005" t="s">
        <v>5793</v>
      </c>
      <c r="M23" s="2052">
        <v>40870</v>
      </c>
    </row>
    <row r="24" spans="1:13">
      <c r="A24" s="2066">
        <v>4510044</v>
      </c>
      <c r="B24" s="2012" t="s">
        <v>4229</v>
      </c>
      <c r="C24" s="2013" t="s">
        <v>5797</v>
      </c>
      <c r="D24" s="2084">
        <v>460000</v>
      </c>
      <c r="E24" s="2007"/>
      <c r="F24" s="2008">
        <v>367000</v>
      </c>
      <c r="G24" s="2005" t="s">
        <v>3217</v>
      </c>
      <c r="H24" s="2010">
        <v>40828</v>
      </c>
      <c r="I24" s="2005" t="s">
        <v>5798</v>
      </c>
      <c r="J24" s="2005"/>
      <c r="K24" s="2010"/>
      <c r="L24" s="2005" t="s">
        <v>5793</v>
      </c>
      <c r="M24" s="2052">
        <v>40870</v>
      </c>
    </row>
    <row r="25" spans="1:13">
      <c r="A25" s="2066">
        <v>4510046</v>
      </c>
      <c r="B25" s="2012" t="s">
        <v>4229</v>
      </c>
      <c r="C25" s="2013" t="s">
        <v>5799</v>
      </c>
      <c r="D25" s="2084">
        <v>480000</v>
      </c>
      <c r="E25" s="2007"/>
      <c r="F25" s="2008">
        <v>408000</v>
      </c>
      <c r="G25" s="2005" t="s">
        <v>3217</v>
      </c>
      <c r="H25" s="2010">
        <v>40828</v>
      </c>
      <c r="I25" s="2005" t="s">
        <v>5798</v>
      </c>
      <c r="J25" s="2005"/>
      <c r="K25" s="2010"/>
      <c r="L25" s="2005" t="s">
        <v>5793</v>
      </c>
      <c r="M25" s="2052">
        <v>40870</v>
      </c>
    </row>
    <row r="26" spans="1:13">
      <c r="A26" s="2066">
        <v>4510047</v>
      </c>
      <c r="B26" s="2012" t="s">
        <v>4229</v>
      </c>
      <c r="C26" s="2013" t="s">
        <v>5800</v>
      </c>
      <c r="D26" s="2084">
        <v>460000</v>
      </c>
      <c r="E26" s="2007"/>
      <c r="F26" s="2008">
        <v>352000</v>
      </c>
      <c r="G26" s="2005" t="s">
        <v>3217</v>
      </c>
      <c r="H26" s="2010">
        <v>40828</v>
      </c>
      <c r="I26" s="2005" t="s">
        <v>5798</v>
      </c>
      <c r="J26" s="2005"/>
      <c r="K26" s="2010"/>
      <c r="L26" s="2005" t="s">
        <v>5793</v>
      </c>
      <c r="M26" s="2052">
        <v>40870</v>
      </c>
    </row>
    <row r="27" spans="1:13">
      <c r="A27" s="2066">
        <v>4510064</v>
      </c>
      <c r="B27" s="2012" t="s">
        <v>5801</v>
      </c>
      <c r="C27" s="2013" t="s">
        <v>5802</v>
      </c>
      <c r="D27" s="2084">
        <v>550000</v>
      </c>
      <c r="E27" s="2007"/>
      <c r="F27" s="2008">
        <v>405000</v>
      </c>
      <c r="G27" s="2005" t="s">
        <v>2288</v>
      </c>
      <c r="H27" s="2010">
        <v>40834</v>
      </c>
      <c r="I27" s="2005" t="s">
        <v>5792</v>
      </c>
      <c r="J27" s="2005"/>
      <c r="K27" s="2010"/>
      <c r="L27" s="2005" t="s">
        <v>5793</v>
      </c>
      <c r="M27" s="2052">
        <v>40870</v>
      </c>
    </row>
    <row r="28" spans="1:13">
      <c r="A28" s="2066"/>
      <c r="B28" s="2012"/>
      <c r="C28" s="2013"/>
      <c r="D28" s="2084"/>
      <c r="E28" s="2007"/>
      <c r="F28" s="2008"/>
      <c r="G28" s="2005"/>
      <c r="H28" s="2010"/>
      <c r="I28" s="2005"/>
      <c r="J28" s="2005"/>
      <c r="K28" s="2010"/>
      <c r="L28" s="2005"/>
      <c r="M28" s="2052"/>
    </row>
    <row r="29" spans="1:13">
      <c r="A29" s="30" t="s">
        <v>5803</v>
      </c>
      <c r="B29" s="2012"/>
      <c r="C29" s="35" t="s">
        <v>5804</v>
      </c>
      <c r="D29" s="2084"/>
      <c r="E29" s="2007"/>
      <c r="F29" s="2008"/>
      <c r="G29" s="2005"/>
      <c r="H29" s="2010"/>
      <c r="I29" s="2005"/>
      <c r="J29" s="2005"/>
      <c r="K29" s="2010"/>
      <c r="L29" s="2005"/>
      <c r="M29" s="2052"/>
    </row>
    <row r="30" spans="1:13">
      <c r="A30" s="2066">
        <v>4511017</v>
      </c>
      <c r="B30" s="2012" t="s">
        <v>5805</v>
      </c>
      <c r="C30" s="2013" t="s">
        <v>5806</v>
      </c>
      <c r="D30" s="2084">
        <v>550000</v>
      </c>
      <c r="E30" s="2007"/>
      <c r="F30" s="2008">
        <v>453000</v>
      </c>
      <c r="G30" s="2005" t="s">
        <v>2288</v>
      </c>
      <c r="H30" s="2010">
        <v>40850</v>
      </c>
      <c r="I30" s="2005" t="s">
        <v>5807</v>
      </c>
      <c r="J30" s="2005"/>
      <c r="K30" s="2010"/>
      <c r="L30" s="2005" t="s">
        <v>5808</v>
      </c>
      <c r="M30" s="2052">
        <v>40899</v>
      </c>
    </row>
    <row r="31" spans="1:13">
      <c r="A31" s="2066">
        <v>4511059</v>
      </c>
      <c r="B31" s="2012" t="s">
        <v>5809</v>
      </c>
      <c r="C31" s="2013" t="s">
        <v>5810</v>
      </c>
      <c r="D31" s="2084">
        <v>590000</v>
      </c>
      <c r="E31" s="2007"/>
      <c r="F31" s="2008">
        <v>478000</v>
      </c>
      <c r="G31" s="2005" t="s">
        <v>2288</v>
      </c>
      <c r="H31" s="2010">
        <v>40870</v>
      </c>
      <c r="I31" s="2005" t="s">
        <v>2357</v>
      </c>
      <c r="J31" s="2005"/>
      <c r="K31" s="2010"/>
      <c r="L31" s="2005" t="s">
        <v>5808</v>
      </c>
      <c r="M31" s="2052">
        <v>40899</v>
      </c>
    </row>
    <row r="32" spans="1:13">
      <c r="A32" s="2012"/>
      <c r="B32" s="2012"/>
      <c r="C32" s="2013"/>
      <c r="D32" s="2084"/>
      <c r="E32" s="2007"/>
      <c r="F32" s="2041"/>
      <c r="G32" s="2005"/>
      <c r="H32" s="2010"/>
      <c r="I32" s="2005"/>
      <c r="J32" s="2005"/>
      <c r="K32" s="2010"/>
      <c r="L32" s="2005"/>
      <c r="M32" s="2052"/>
    </row>
    <row r="33" spans="1:15">
      <c r="A33" s="2012"/>
      <c r="B33" s="2012" t="s">
        <v>5811</v>
      </c>
      <c r="C33" s="2013"/>
      <c r="D33" s="2086">
        <v>17000</v>
      </c>
      <c r="E33" s="2007"/>
      <c r="F33" s="2041"/>
      <c r="G33" s="2005"/>
      <c r="H33" s="2010"/>
      <c r="I33" s="2005"/>
      <c r="J33" s="2005"/>
      <c r="K33" s="2010"/>
      <c r="L33" s="2005"/>
      <c r="M33" s="2052"/>
      <c r="N33" s="2004"/>
      <c r="O33" s="2004"/>
    </row>
    <row r="34" spans="1:15">
      <c r="A34" s="2012"/>
      <c r="B34" s="2012" t="s">
        <v>5812</v>
      </c>
      <c r="C34" s="2013"/>
      <c r="D34" s="2086">
        <v>8000</v>
      </c>
      <c r="E34" s="2007"/>
      <c r="F34" s="2041"/>
      <c r="G34" s="2005"/>
      <c r="H34" s="2010"/>
      <c r="I34" s="2005"/>
      <c r="J34" s="2005"/>
      <c r="K34" s="2010"/>
      <c r="L34" s="2005"/>
      <c r="M34" s="2052"/>
      <c r="N34" s="2004"/>
      <c r="O34" s="2004"/>
    </row>
    <row r="35" spans="1:15">
      <c r="A35" s="2012"/>
      <c r="B35" s="2012"/>
      <c r="C35" s="2013"/>
      <c r="D35" s="2086"/>
      <c r="E35" s="2007"/>
      <c r="F35" s="2041"/>
      <c r="G35" s="2005"/>
      <c r="H35" s="2010"/>
      <c r="I35" s="2005"/>
      <c r="J35" s="2005"/>
      <c r="K35" s="2010"/>
      <c r="L35" s="2005"/>
      <c r="M35" s="2052"/>
      <c r="N35" s="2004"/>
      <c r="O35" s="2004"/>
    </row>
    <row r="36" spans="1:15" s="497" customFormat="1">
      <c r="A36" s="2014"/>
      <c r="B36" s="2014"/>
      <c r="C36" s="2015"/>
      <c r="D36" s="2087"/>
      <c r="E36" s="2017"/>
      <c r="F36" s="2088"/>
      <c r="G36" s="2019"/>
      <c r="H36" s="2021"/>
      <c r="I36" s="2019"/>
      <c r="J36" s="2019"/>
      <c r="K36" s="2021"/>
      <c r="L36" s="2019"/>
      <c r="M36" s="2080"/>
      <c r="N36" s="2023"/>
      <c r="O36" s="2023"/>
    </row>
    <row r="37" spans="1:15">
      <c r="A37" s="141" t="s">
        <v>5813</v>
      </c>
      <c r="B37" s="2012"/>
      <c r="C37" s="51" t="s">
        <v>5814</v>
      </c>
      <c r="D37" s="2086"/>
      <c r="E37" s="2007"/>
      <c r="F37" s="2041"/>
      <c r="G37" s="2005"/>
      <c r="H37" s="2010"/>
      <c r="I37" s="2005"/>
      <c r="J37" s="2005"/>
      <c r="K37" s="2010"/>
      <c r="L37" s="2005"/>
      <c r="M37" s="2052"/>
      <c r="N37" s="2004"/>
      <c r="O37" s="2004"/>
    </row>
    <row r="38" spans="1:15">
      <c r="A38" s="2012">
        <v>4603050</v>
      </c>
      <c r="B38" s="2012" t="s">
        <v>5815</v>
      </c>
      <c r="C38" s="2013" t="s">
        <v>5816</v>
      </c>
      <c r="D38" s="121">
        <v>650000</v>
      </c>
      <c r="E38" s="2007"/>
      <c r="F38" s="2008">
        <v>455000</v>
      </c>
      <c r="G38" s="2005" t="s">
        <v>5817</v>
      </c>
      <c r="H38" s="2010">
        <v>40992</v>
      </c>
      <c r="I38" s="2005" t="s">
        <v>5818</v>
      </c>
      <c r="J38" s="2005"/>
      <c r="K38" s="2010"/>
      <c r="L38" s="2005" t="s">
        <v>107</v>
      </c>
      <c r="M38" s="2052">
        <v>41059</v>
      </c>
      <c r="N38" s="2004"/>
      <c r="O38" s="2004"/>
    </row>
    <row r="39" spans="1:15">
      <c r="A39" s="2012">
        <v>4604017</v>
      </c>
      <c r="B39" s="2012" t="s">
        <v>5819</v>
      </c>
      <c r="C39" s="2013" t="s">
        <v>5820</v>
      </c>
      <c r="D39" s="121">
        <v>470000</v>
      </c>
      <c r="E39" s="2007"/>
      <c r="F39" s="2008">
        <v>370000</v>
      </c>
      <c r="G39" s="2005" t="s">
        <v>5821</v>
      </c>
      <c r="H39" s="2010">
        <v>41011</v>
      </c>
      <c r="I39" s="2005" t="s">
        <v>5822</v>
      </c>
      <c r="J39" s="2005"/>
      <c r="K39" s="2010"/>
      <c r="L39" s="2005" t="s">
        <v>107</v>
      </c>
      <c r="M39" s="2052">
        <v>41059</v>
      </c>
      <c r="N39" s="2004"/>
      <c r="O39" s="2004"/>
    </row>
    <row r="40" spans="1:15">
      <c r="A40" s="2066">
        <v>4604061</v>
      </c>
      <c r="B40" s="2012" t="s">
        <v>5823</v>
      </c>
      <c r="C40" s="2013" t="s">
        <v>5824</v>
      </c>
      <c r="D40" s="121">
        <v>550000</v>
      </c>
      <c r="E40" s="2007"/>
      <c r="F40" s="2008">
        <v>441000</v>
      </c>
      <c r="G40" s="2005" t="s">
        <v>5817</v>
      </c>
      <c r="H40" s="2010">
        <v>41025</v>
      </c>
      <c r="I40" s="2005" t="s">
        <v>5825</v>
      </c>
      <c r="J40" s="2005"/>
      <c r="K40" s="2010"/>
      <c r="L40" s="2005" t="s">
        <v>107</v>
      </c>
      <c r="M40" s="2052">
        <v>41059</v>
      </c>
      <c r="N40" s="2004"/>
      <c r="O40" s="2004"/>
    </row>
    <row r="41" spans="1:15">
      <c r="A41" s="2012"/>
      <c r="B41" s="2012"/>
      <c r="C41" s="2013"/>
      <c r="D41" s="121"/>
      <c r="E41" s="2007"/>
      <c r="F41" s="2008"/>
      <c r="G41" s="2005"/>
      <c r="H41" s="2010"/>
      <c r="I41" s="2005"/>
      <c r="J41" s="2005"/>
      <c r="K41" s="2010"/>
      <c r="L41" s="2005"/>
      <c r="M41" s="2052"/>
      <c r="N41" s="2004"/>
      <c r="O41" s="2004"/>
    </row>
    <row r="42" spans="1:15">
      <c r="A42" s="141" t="s">
        <v>5826</v>
      </c>
      <c r="B42" s="2012"/>
      <c r="C42" s="35" t="s">
        <v>5827</v>
      </c>
      <c r="D42" s="121"/>
      <c r="E42" s="2007"/>
      <c r="F42" s="2008"/>
      <c r="G42" s="2005"/>
      <c r="H42" s="2010"/>
      <c r="I42" s="2005"/>
      <c r="J42" s="2005"/>
      <c r="K42" s="2010"/>
      <c r="L42" s="2005"/>
      <c r="M42" s="2052"/>
      <c r="N42" s="2004"/>
      <c r="O42" s="2004"/>
    </row>
    <row r="43" spans="1:15">
      <c r="A43" s="2012">
        <v>4604006</v>
      </c>
      <c r="B43" s="2012" t="s">
        <v>5828</v>
      </c>
      <c r="C43" s="2013" t="s">
        <v>5829</v>
      </c>
      <c r="D43" s="121">
        <v>570000</v>
      </c>
      <c r="E43" s="2007"/>
      <c r="F43" s="2008">
        <v>457000</v>
      </c>
      <c r="G43" s="2005" t="s">
        <v>5817</v>
      </c>
      <c r="H43" s="2010">
        <v>41002</v>
      </c>
      <c r="I43" s="2005" t="s">
        <v>5830</v>
      </c>
      <c r="J43" s="2005"/>
      <c r="K43" s="2010"/>
      <c r="L43" s="2005" t="s">
        <v>5831</v>
      </c>
      <c r="M43" s="2052">
        <v>41055</v>
      </c>
      <c r="N43" s="2004"/>
      <c r="O43" s="2004"/>
    </row>
    <row r="44" spans="1:15">
      <c r="A44" s="2012">
        <v>4604032</v>
      </c>
      <c r="B44" s="2012" t="s">
        <v>5832</v>
      </c>
      <c r="C44" s="2013" t="s">
        <v>5833</v>
      </c>
      <c r="D44" s="121">
        <v>540000</v>
      </c>
      <c r="E44" s="2007"/>
      <c r="F44" s="2008">
        <v>434000</v>
      </c>
      <c r="G44" s="2005" t="s">
        <v>5834</v>
      </c>
      <c r="H44" s="2010">
        <v>41016</v>
      </c>
      <c r="I44" s="2005" t="s">
        <v>5830</v>
      </c>
      <c r="J44" s="2005"/>
      <c r="K44" s="2010"/>
      <c r="L44" s="2005" t="s">
        <v>5831</v>
      </c>
      <c r="M44" s="2052">
        <v>41055</v>
      </c>
      <c r="N44" s="2004"/>
      <c r="O44" s="2004"/>
    </row>
    <row r="45" spans="1:15">
      <c r="A45" s="2012">
        <v>4604037</v>
      </c>
      <c r="B45" s="2012" t="s">
        <v>5835</v>
      </c>
      <c r="C45" s="2013" t="s">
        <v>5836</v>
      </c>
      <c r="D45" s="121">
        <v>980000</v>
      </c>
      <c r="E45" s="2007"/>
      <c r="F45" s="2008">
        <v>803000</v>
      </c>
      <c r="G45" s="2005" t="s">
        <v>5837</v>
      </c>
      <c r="H45" s="2010">
        <v>41017</v>
      </c>
      <c r="I45" s="2005" t="s">
        <v>5838</v>
      </c>
      <c r="J45" s="2005"/>
      <c r="K45" s="2010"/>
      <c r="L45" s="2005" t="s">
        <v>5831</v>
      </c>
      <c r="M45" s="2052">
        <v>41055</v>
      </c>
      <c r="N45" s="2004"/>
      <c r="O45" s="2004"/>
    </row>
    <row r="46" spans="1:15">
      <c r="A46" s="2066">
        <v>4604063</v>
      </c>
      <c r="B46" s="2012" t="s">
        <v>5839</v>
      </c>
      <c r="C46" s="2013" t="s">
        <v>5840</v>
      </c>
      <c r="D46" s="121">
        <v>550000</v>
      </c>
      <c r="E46" s="2007"/>
      <c r="F46" s="2008">
        <v>440000</v>
      </c>
      <c r="G46" s="2005" t="s">
        <v>5841</v>
      </c>
      <c r="H46" s="2010">
        <v>41027</v>
      </c>
      <c r="I46" s="2005" t="s">
        <v>5842</v>
      </c>
      <c r="J46" s="2005"/>
      <c r="K46" s="2010"/>
      <c r="L46" s="2005" t="s">
        <v>5831</v>
      </c>
      <c r="M46" s="2052">
        <v>41055</v>
      </c>
      <c r="N46" s="2004"/>
      <c r="O46" s="2004"/>
    </row>
    <row r="47" spans="1:15">
      <c r="A47" s="2066">
        <v>4604040</v>
      </c>
      <c r="B47" s="2012" t="s">
        <v>5843</v>
      </c>
      <c r="C47" s="2013" t="s">
        <v>5844</v>
      </c>
      <c r="D47" s="121">
        <v>570000</v>
      </c>
      <c r="E47" s="2007"/>
      <c r="F47" s="2008">
        <v>475000</v>
      </c>
      <c r="G47" s="2005" t="s">
        <v>5841</v>
      </c>
      <c r="H47" s="2010">
        <v>41019</v>
      </c>
      <c r="I47" s="2005" t="s">
        <v>5845</v>
      </c>
      <c r="J47" s="2005"/>
      <c r="K47" s="2010"/>
      <c r="L47" s="2005" t="s">
        <v>5831</v>
      </c>
      <c r="M47" s="2052">
        <v>41055</v>
      </c>
      <c r="N47" s="2004"/>
      <c r="O47" s="2004"/>
    </row>
    <row r="48" spans="1:15">
      <c r="A48" s="2012"/>
      <c r="B48" s="2012"/>
      <c r="C48" s="2013"/>
      <c r="D48" s="2086"/>
      <c r="E48" s="2007"/>
      <c r="F48" s="2004"/>
      <c r="G48" s="2005"/>
      <c r="H48" s="2010"/>
      <c r="I48" s="2005"/>
      <c r="J48" s="2005"/>
      <c r="K48" s="2010"/>
      <c r="L48" s="2005"/>
      <c r="M48" s="2052"/>
      <c r="N48" s="2004"/>
      <c r="O48" s="2004"/>
    </row>
    <row r="49" spans="1:13">
      <c r="A49" s="141" t="s">
        <v>5846</v>
      </c>
      <c r="B49" s="2012"/>
      <c r="C49" s="35" t="s">
        <v>5847</v>
      </c>
      <c r="D49" s="2086"/>
      <c r="E49" s="2007"/>
      <c r="F49" s="2004"/>
      <c r="G49" s="2005"/>
      <c r="H49" s="2010"/>
      <c r="I49" s="2005"/>
      <c r="J49" s="2005"/>
      <c r="K49" s="2010"/>
      <c r="L49" s="2005"/>
      <c r="M49" s="2052"/>
    </row>
    <row r="50" spans="1:13">
      <c r="A50" s="2066">
        <v>4605022</v>
      </c>
      <c r="B50" s="2012" t="s">
        <v>5835</v>
      </c>
      <c r="C50" s="2013" t="s">
        <v>5848</v>
      </c>
      <c r="D50" s="121">
        <v>935000</v>
      </c>
      <c r="E50" s="2007"/>
      <c r="F50" s="2008">
        <v>747000</v>
      </c>
      <c r="G50" s="2005" t="s">
        <v>5817</v>
      </c>
      <c r="H50" s="2010">
        <v>41045</v>
      </c>
      <c r="I50" s="2005" t="s">
        <v>5849</v>
      </c>
      <c r="J50" s="2005"/>
      <c r="K50" s="2010"/>
      <c r="L50" s="2005" t="s">
        <v>5850</v>
      </c>
      <c r="M50" s="2052">
        <v>41078</v>
      </c>
    </row>
    <row r="51" spans="1:13">
      <c r="A51" s="2012"/>
      <c r="B51" s="2012"/>
      <c r="C51" s="2013"/>
      <c r="D51" s="150"/>
      <c r="E51" s="2007"/>
      <c r="F51" s="2008"/>
      <c r="G51" s="2005"/>
      <c r="H51" s="2010"/>
      <c r="I51" s="2005"/>
      <c r="J51" s="2005"/>
      <c r="K51" s="2010"/>
      <c r="L51" s="2005"/>
      <c r="M51" s="2052"/>
    </row>
    <row r="52" spans="1:13">
      <c r="A52" s="141" t="s">
        <v>5851</v>
      </c>
      <c r="B52" s="2012"/>
      <c r="C52" s="35" t="s">
        <v>5852</v>
      </c>
      <c r="D52" s="150"/>
      <c r="E52" s="2007"/>
      <c r="F52" s="2008"/>
      <c r="G52" s="2005"/>
      <c r="H52" s="2010"/>
      <c r="I52" s="2005"/>
      <c r="J52" s="2005"/>
      <c r="K52" s="2010"/>
      <c r="L52" s="2005"/>
      <c r="M52" s="2052"/>
    </row>
    <row r="53" spans="1:13">
      <c r="A53" s="2012">
        <v>4608058</v>
      </c>
      <c r="B53" s="2012" t="s">
        <v>5835</v>
      </c>
      <c r="C53" s="2013" t="s">
        <v>5853</v>
      </c>
      <c r="D53" s="150">
        <v>680000</v>
      </c>
      <c r="E53" s="2007"/>
      <c r="F53" s="2008">
        <v>560000</v>
      </c>
      <c r="G53" s="2005" t="s">
        <v>5817</v>
      </c>
      <c r="H53" s="2010">
        <v>41150</v>
      </c>
      <c r="I53" s="2005" t="s">
        <v>5849</v>
      </c>
      <c r="J53" s="2005"/>
      <c r="K53" s="2010"/>
      <c r="L53" s="2005" t="s">
        <v>798</v>
      </c>
      <c r="M53" s="2052">
        <v>41180</v>
      </c>
    </row>
    <row r="54" spans="1:13">
      <c r="A54" s="2012"/>
      <c r="B54" s="2012"/>
      <c r="C54" s="2013"/>
      <c r="D54" s="150"/>
      <c r="E54" s="2007"/>
      <c r="F54" s="2008"/>
      <c r="G54" s="2005"/>
      <c r="H54" s="2010"/>
      <c r="I54" s="2005"/>
      <c r="J54" s="2005"/>
      <c r="K54" s="2010"/>
      <c r="L54" s="2005"/>
      <c r="M54" s="2052"/>
    </row>
    <row r="55" spans="1:13">
      <c r="A55" s="141" t="s">
        <v>5854</v>
      </c>
      <c r="B55" s="2012"/>
      <c r="C55" s="35" t="s">
        <v>5855</v>
      </c>
      <c r="D55" s="150"/>
      <c r="E55" s="2007"/>
      <c r="F55" s="2008"/>
      <c r="G55" s="2005"/>
      <c r="H55" s="2010"/>
      <c r="I55" s="2005"/>
      <c r="J55" s="2005"/>
      <c r="K55" s="2010"/>
      <c r="L55" s="2005"/>
      <c r="M55" s="2052"/>
    </row>
    <row r="56" spans="1:13">
      <c r="A56" s="2012">
        <v>4609066</v>
      </c>
      <c r="B56" s="2012" t="s">
        <v>5856</v>
      </c>
      <c r="C56" s="2013" t="s">
        <v>5857</v>
      </c>
      <c r="D56" s="150">
        <v>325000</v>
      </c>
      <c r="E56" s="2007"/>
      <c r="F56" s="2008">
        <v>194000</v>
      </c>
      <c r="G56" s="2005" t="s">
        <v>5821</v>
      </c>
      <c r="H56" s="2010">
        <v>41174</v>
      </c>
      <c r="I56" s="2005" t="s">
        <v>5858</v>
      </c>
      <c r="J56" s="2005"/>
      <c r="K56" s="2010"/>
      <c r="L56" s="2005" t="s">
        <v>5831</v>
      </c>
      <c r="M56" s="2052">
        <v>41208</v>
      </c>
    </row>
    <row r="57" spans="1:13">
      <c r="A57" s="2012">
        <v>4609083</v>
      </c>
      <c r="B57" s="2012" t="s">
        <v>5859</v>
      </c>
      <c r="C57" s="2013" t="s">
        <v>5860</v>
      </c>
      <c r="D57" s="150">
        <v>580000</v>
      </c>
      <c r="E57" s="2007"/>
      <c r="F57" s="2008">
        <v>495000</v>
      </c>
      <c r="G57" s="2005" t="s">
        <v>5861</v>
      </c>
      <c r="H57" s="2010">
        <v>41178</v>
      </c>
      <c r="I57" s="2005" t="s">
        <v>5862</v>
      </c>
      <c r="J57" s="2005"/>
      <c r="K57" s="2010"/>
      <c r="L57" s="2005" t="s">
        <v>5831</v>
      </c>
      <c r="M57" s="2052">
        <v>41208</v>
      </c>
    </row>
    <row r="58" spans="1:13">
      <c r="A58" s="2012">
        <v>4609098</v>
      </c>
      <c r="B58" s="2012" t="s">
        <v>5863</v>
      </c>
      <c r="C58" s="2013" t="s">
        <v>5864</v>
      </c>
      <c r="D58" s="150">
        <v>840000</v>
      </c>
      <c r="E58" s="2007"/>
      <c r="F58" s="2008">
        <v>700000</v>
      </c>
      <c r="G58" s="2005" t="s">
        <v>5817</v>
      </c>
      <c r="H58" s="2010">
        <v>41180</v>
      </c>
      <c r="I58" s="2005" t="s">
        <v>5865</v>
      </c>
      <c r="J58" s="2005"/>
      <c r="K58" s="2010"/>
      <c r="L58" s="2005" t="s">
        <v>5831</v>
      </c>
      <c r="M58" s="2052">
        <v>41208</v>
      </c>
    </row>
    <row r="59" spans="1:13">
      <c r="A59" s="2012"/>
      <c r="B59" s="2012"/>
      <c r="C59" s="2013"/>
      <c r="D59" s="150"/>
      <c r="E59" s="2007"/>
      <c r="F59" s="2008"/>
      <c r="G59" s="2005"/>
      <c r="H59" s="2010"/>
      <c r="I59" s="2005"/>
      <c r="J59" s="2005"/>
      <c r="K59" s="2010"/>
      <c r="L59" s="2005"/>
      <c r="M59" s="2052"/>
    </row>
    <row r="60" spans="1:13">
      <c r="A60" s="141" t="s">
        <v>5866</v>
      </c>
      <c r="B60" s="2012"/>
      <c r="C60" s="35" t="s">
        <v>5855</v>
      </c>
      <c r="D60" s="2086"/>
      <c r="E60" s="2007"/>
      <c r="F60" s="2004"/>
      <c r="G60" s="2005"/>
      <c r="H60" s="2010"/>
      <c r="I60" s="2005"/>
      <c r="J60" s="2005"/>
      <c r="K60" s="2010"/>
      <c r="L60" s="2005"/>
      <c r="M60" s="2052"/>
    </row>
    <row r="61" spans="1:13">
      <c r="A61" s="2012">
        <v>4609101</v>
      </c>
      <c r="B61" s="2012" t="s">
        <v>5867</v>
      </c>
      <c r="C61" s="2013" t="s">
        <v>5868</v>
      </c>
      <c r="D61" s="2086">
        <v>820000</v>
      </c>
      <c r="E61" s="2007"/>
      <c r="F61" s="2008">
        <v>710000</v>
      </c>
      <c r="G61" s="2005" t="s">
        <v>5817</v>
      </c>
      <c r="H61" s="2010">
        <v>41181</v>
      </c>
      <c r="I61" s="2005" t="s">
        <v>5818</v>
      </c>
      <c r="J61" s="2005"/>
      <c r="K61" s="2010"/>
      <c r="L61" s="2005" t="s">
        <v>798</v>
      </c>
      <c r="M61" s="2052">
        <v>41212</v>
      </c>
    </row>
    <row r="62" spans="1:13">
      <c r="A62" s="2012">
        <v>4609102</v>
      </c>
      <c r="B62" s="2012" t="s">
        <v>5869</v>
      </c>
      <c r="C62" s="2013" t="s">
        <v>5870</v>
      </c>
      <c r="D62" s="2086">
        <v>730000</v>
      </c>
      <c r="E62" s="2007"/>
      <c r="F62" s="2008">
        <v>600000</v>
      </c>
      <c r="G62" s="2005" t="s">
        <v>5817</v>
      </c>
      <c r="H62" s="2010">
        <v>41181</v>
      </c>
      <c r="I62" s="2005" t="s">
        <v>5818</v>
      </c>
      <c r="J62" s="2005"/>
      <c r="K62" s="2010"/>
      <c r="L62" s="2005" t="s">
        <v>798</v>
      </c>
      <c r="M62" s="2052">
        <v>41212</v>
      </c>
    </row>
    <row r="63" spans="1:13">
      <c r="A63" s="2012">
        <v>4610050</v>
      </c>
      <c r="B63" s="2012" t="s">
        <v>5871</v>
      </c>
      <c r="C63" s="2013" t="s">
        <v>5872</v>
      </c>
      <c r="D63" s="2086">
        <v>715000</v>
      </c>
      <c r="E63" s="2007"/>
      <c r="F63" s="2008">
        <v>553000</v>
      </c>
      <c r="G63" s="2005" t="s">
        <v>5817</v>
      </c>
      <c r="H63" s="2010">
        <v>41192</v>
      </c>
      <c r="I63" s="2005" t="s">
        <v>5873</v>
      </c>
      <c r="J63" s="2005"/>
      <c r="K63" s="2010"/>
      <c r="L63" s="2005" t="s">
        <v>798</v>
      </c>
      <c r="M63" s="2052">
        <v>41212</v>
      </c>
    </row>
    <row r="64" spans="1:13">
      <c r="A64" s="2012"/>
      <c r="B64" s="2012"/>
      <c r="C64" s="2013"/>
      <c r="D64" s="2086"/>
      <c r="E64" s="2007"/>
      <c r="F64" s="2008"/>
      <c r="G64" s="2005"/>
      <c r="H64" s="2010"/>
      <c r="I64" s="2005"/>
      <c r="J64" s="2005"/>
      <c r="K64" s="2010"/>
      <c r="L64" s="2005"/>
      <c r="M64" s="2052"/>
    </row>
    <row r="65" spans="1:15">
      <c r="A65" s="141" t="s">
        <v>5874</v>
      </c>
      <c r="B65" s="2012"/>
      <c r="C65" s="35" t="s">
        <v>5875</v>
      </c>
      <c r="D65" s="2086"/>
      <c r="E65" s="2007"/>
      <c r="F65" s="2008"/>
      <c r="G65" s="2005"/>
      <c r="H65" s="2010"/>
      <c r="I65" s="2005"/>
      <c r="J65" s="2005"/>
      <c r="K65" s="2010"/>
      <c r="L65" s="2005"/>
      <c r="M65" s="2052"/>
      <c r="N65" s="2004"/>
      <c r="O65" s="2004"/>
    </row>
    <row r="66" spans="1:15">
      <c r="A66" s="2012">
        <v>4610086</v>
      </c>
      <c r="B66" s="2012" t="s">
        <v>5876</v>
      </c>
      <c r="C66" s="2013" t="s">
        <v>5877</v>
      </c>
      <c r="D66" s="2086">
        <v>470000</v>
      </c>
      <c r="E66" s="2007"/>
      <c r="F66" s="2008">
        <v>288000</v>
      </c>
      <c r="G66" s="2005" t="s">
        <v>5821</v>
      </c>
      <c r="H66" s="2010">
        <v>41199</v>
      </c>
      <c r="I66" s="2005" t="s">
        <v>5878</v>
      </c>
      <c r="J66" s="181" t="s">
        <v>5879</v>
      </c>
      <c r="K66" s="163"/>
      <c r="L66" s="2005" t="s">
        <v>798</v>
      </c>
      <c r="M66" s="2052">
        <v>41239</v>
      </c>
      <c r="N66" s="2004"/>
      <c r="O66" s="2004"/>
    </row>
    <row r="67" spans="1:15">
      <c r="A67" s="2012"/>
      <c r="B67" s="160" t="s">
        <v>5880</v>
      </c>
      <c r="C67" s="161">
        <v>41214</v>
      </c>
      <c r="D67" s="2086">
        <v>-100000</v>
      </c>
      <c r="E67" s="2007"/>
      <c r="F67" s="2008"/>
      <c r="G67" s="2005"/>
      <c r="H67" s="2010"/>
      <c r="I67" s="2005"/>
      <c r="J67" s="2005"/>
      <c r="K67" s="2010"/>
      <c r="L67" s="2005"/>
      <c r="M67" s="2052"/>
      <c r="N67" s="2004"/>
      <c r="O67" s="2004"/>
    </row>
    <row r="68" spans="1:15">
      <c r="A68" s="2012"/>
      <c r="B68" s="2012"/>
      <c r="C68" s="2013"/>
      <c r="D68" s="2086"/>
      <c r="E68" s="2007"/>
      <c r="F68" s="2008"/>
      <c r="G68" s="2005"/>
      <c r="H68" s="2010"/>
      <c r="I68" s="2005"/>
      <c r="J68" s="2005"/>
      <c r="K68" s="2010"/>
      <c r="L68" s="2005"/>
      <c r="M68" s="2052"/>
      <c r="N68" s="2004"/>
      <c r="O68" s="2004"/>
    </row>
    <row r="69" spans="1:15">
      <c r="A69" s="141" t="s">
        <v>5881</v>
      </c>
      <c r="B69" s="2012"/>
      <c r="C69" s="35" t="s">
        <v>5855</v>
      </c>
      <c r="D69" s="2086"/>
      <c r="E69" s="2007"/>
      <c r="F69" s="2008"/>
      <c r="G69" s="2005"/>
      <c r="H69" s="2010"/>
      <c r="I69" s="2005"/>
      <c r="J69" s="2005"/>
      <c r="K69" s="2010"/>
      <c r="L69" s="2005"/>
      <c r="M69" s="2052"/>
      <c r="N69" s="2004"/>
      <c r="O69" s="2004"/>
    </row>
    <row r="70" spans="1:15">
      <c r="A70" s="2012">
        <v>4610026</v>
      </c>
      <c r="B70" s="2012" t="s">
        <v>5835</v>
      </c>
      <c r="C70" s="2013" t="s">
        <v>5882</v>
      </c>
      <c r="D70" s="150">
        <v>800000</v>
      </c>
      <c r="E70" s="2007"/>
      <c r="F70" s="2008">
        <v>700000</v>
      </c>
      <c r="G70" s="2005" t="s">
        <v>5817</v>
      </c>
      <c r="H70" s="2010">
        <v>41187</v>
      </c>
      <c r="I70" s="2005" t="s">
        <v>5883</v>
      </c>
      <c r="J70" s="181" t="s">
        <v>5884</v>
      </c>
      <c r="K70" s="163"/>
      <c r="L70" s="2005" t="s">
        <v>5831</v>
      </c>
      <c r="M70" s="2052">
        <v>41239</v>
      </c>
      <c r="N70" s="2004"/>
      <c r="O70" s="2004"/>
    </row>
    <row r="71" spans="1:15">
      <c r="A71" s="141"/>
      <c r="B71" s="160" t="s">
        <v>5880</v>
      </c>
      <c r="C71" s="161">
        <v>41214</v>
      </c>
      <c r="D71" s="2086">
        <v>-100000</v>
      </c>
      <c r="E71" s="2007"/>
      <c r="F71" s="2008"/>
      <c r="G71" s="2005"/>
      <c r="H71" s="2010"/>
      <c r="I71" s="2005"/>
      <c r="J71" s="2005"/>
      <c r="K71" s="2010"/>
      <c r="L71" s="2005"/>
      <c r="M71" s="2052"/>
      <c r="N71" s="2004"/>
      <c r="O71" s="2004"/>
    </row>
    <row r="72" spans="1:15">
      <c r="A72" s="141"/>
      <c r="B72" s="9"/>
      <c r="C72" s="120"/>
      <c r="D72" s="2086"/>
      <c r="E72" s="2007"/>
      <c r="F72" s="2008"/>
      <c r="G72" s="2005"/>
      <c r="H72" s="2010"/>
      <c r="I72" s="2005"/>
      <c r="J72" s="2005"/>
      <c r="K72" s="2010"/>
      <c r="L72" s="2005"/>
      <c r="M72" s="2052"/>
      <c r="N72" s="2004"/>
      <c r="O72" s="2004"/>
    </row>
    <row r="73" spans="1:15">
      <c r="A73" s="141" t="s">
        <v>5885</v>
      </c>
      <c r="B73" s="2012"/>
      <c r="C73" s="35" t="s">
        <v>5886</v>
      </c>
      <c r="D73" s="2086"/>
      <c r="E73" s="2007"/>
      <c r="F73" s="2008"/>
      <c r="G73" s="2005"/>
      <c r="H73" s="2010"/>
      <c r="I73" s="2005"/>
      <c r="J73" s="2005"/>
      <c r="K73" s="2010"/>
      <c r="L73" s="2005"/>
      <c r="M73" s="2052"/>
      <c r="N73" s="2004"/>
      <c r="O73" s="2004"/>
    </row>
    <row r="74" spans="1:15">
      <c r="A74" s="2012">
        <v>4612039</v>
      </c>
      <c r="B74" s="2012" t="s">
        <v>5887</v>
      </c>
      <c r="C74" s="2013" t="s">
        <v>5888</v>
      </c>
      <c r="D74" s="2086">
        <v>630000</v>
      </c>
      <c r="E74" s="2007"/>
      <c r="F74" s="2008">
        <v>455000</v>
      </c>
      <c r="G74" s="2005" t="s">
        <v>5817</v>
      </c>
      <c r="H74" s="2010">
        <v>41255</v>
      </c>
      <c r="I74" s="2005" t="s">
        <v>5849</v>
      </c>
      <c r="J74" s="2005"/>
      <c r="K74" s="2010"/>
      <c r="L74" s="2005" t="s">
        <v>107</v>
      </c>
      <c r="M74" s="2052">
        <v>41634</v>
      </c>
      <c r="N74" s="2004"/>
      <c r="O74" s="2004"/>
    </row>
    <row r="75" spans="1:15">
      <c r="A75" s="2012"/>
      <c r="B75" s="2012"/>
      <c r="C75" s="2013"/>
      <c r="D75" s="2086"/>
      <c r="E75" s="2007"/>
      <c r="F75" s="2008"/>
      <c r="G75" s="2005"/>
      <c r="H75" s="2010"/>
      <c r="I75" s="2005"/>
      <c r="J75" s="2005"/>
      <c r="K75" s="2010"/>
      <c r="L75" s="2005"/>
      <c r="M75" s="2052"/>
      <c r="N75" s="2004"/>
      <c r="O75" s="2004"/>
    </row>
    <row r="76" spans="1:15" s="497" customFormat="1">
      <c r="A76" s="2014"/>
      <c r="B76" s="2014"/>
      <c r="C76" s="2015"/>
      <c r="D76" s="2087"/>
      <c r="E76" s="2017"/>
      <c r="F76" s="2018"/>
      <c r="G76" s="2019"/>
      <c r="H76" s="2021"/>
      <c r="I76" s="2019"/>
      <c r="J76" s="2019"/>
      <c r="K76" s="2021"/>
      <c r="L76" s="2019"/>
      <c r="M76" s="2080"/>
      <c r="N76" s="2023"/>
      <c r="O76" s="2023"/>
    </row>
    <row r="77" spans="1:15">
      <c r="A77" s="141" t="s">
        <v>5889</v>
      </c>
      <c r="B77" s="2012"/>
      <c r="C77" s="35" t="s">
        <v>5890</v>
      </c>
      <c r="D77" s="2086"/>
      <c r="E77" s="2007"/>
      <c r="F77" s="2008"/>
      <c r="G77" s="2005"/>
      <c r="H77" s="2010"/>
      <c r="I77" s="2005"/>
      <c r="J77" s="2005"/>
      <c r="K77" s="2010"/>
      <c r="L77" s="2005"/>
      <c r="M77" s="2052"/>
      <c r="N77" s="2004"/>
      <c r="O77" s="2004"/>
    </row>
    <row r="78" spans="1:15">
      <c r="A78" s="2012">
        <v>4704061</v>
      </c>
      <c r="B78" s="2012" t="s">
        <v>5891</v>
      </c>
      <c r="C78" s="2013" t="s">
        <v>5892</v>
      </c>
      <c r="D78" s="2086">
        <v>680000</v>
      </c>
      <c r="E78" s="2007"/>
      <c r="F78" s="2008">
        <v>574000</v>
      </c>
      <c r="G78" s="2005" t="s">
        <v>5817</v>
      </c>
      <c r="H78" s="2010">
        <v>41376</v>
      </c>
      <c r="I78" s="2005" t="s">
        <v>5893</v>
      </c>
      <c r="J78" s="2005"/>
      <c r="K78" s="2010"/>
      <c r="L78" s="2005" t="s">
        <v>41</v>
      </c>
      <c r="M78" s="2052">
        <v>41423</v>
      </c>
      <c r="N78" s="2004"/>
      <c r="O78" s="151" t="s">
        <v>5894</v>
      </c>
    </row>
    <row r="79" spans="1:15">
      <c r="A79" s="2012"/>
      <c r="B79" s="2012"/>
      <c r="C79" s="2013"/>
      <c r="D79" s="2086"/>
      <c r="E79" s="2007"/>
      <c r="F79" s="2008"/>
      <c r="G79" s="2005"/>
      <c r="H79" s="2010"/>
      <c r="I79" s="2005"/>
      <c r="J79" s="2005"/>
      <c r="K79" s="2010"/>
      <c r="L79" s="2005"/>
      <c r="M79" s="2052"/>
      <c r="N79" s="2004"/>
      <c r="O79" s="151"/>
    </row>
    <row r="80" spans="1:15">
      <c r="A80" s="39" t="s">
        <v>5895</v>
      </c>
      <c r="B80" s="2012"/>
      <c r="C80" s="8" t="s">
        <v>5896</v>
      </c>
      <c r="D80" s="2086"/>
      <c r="E80" s="2007"/>
      <c r="F80" s="2008"/>
      <c r="G80" s="2005"/>
      <c r="H80" s="2010"/>
      <c r="I80" s="2005"/>
      <c r="J80" s="2005"/>
      <c r="K80" s="2010"/>
      <c r="L80" s="2005"/>
      <c r="M80" s="2052"/>
      <c r="N80" s="2004"/>
      <c r="O80" s="151"/>
    </row>
    <row r="81" spans="1:15">
      <c r="A81" s="2012">
        <v>4705035</v>
      </c>
      <c r="B81" s="2012" t="s">
        <v>5897</v>
      </c>
      <c r="C81" s="2013" t="s">
        <v>5898</v>
      </c>
      <c r="D81" s="2086">
        <v>250000</v>
      </c>
      <c r="E81" s="2007"/>
      <c r="F81" s="2008">
        <v>147000</v>
      </c>
      <c r="G81" s="2005" t="s">
        <v>5821</v>
      </c>
      <c r="H81" s="2010">
        <v>41408</v>
      </c>
      <c r="I81" s="2005" t="s">
        <v>5899</v>
      </c>
      <c r="J81" s="2005"/>
      <c r="K81" s="2010"/>
      <c r="L81" s="2005" t="s">
        <v>41</v>
      </c>
      <c r="M81" s="2052">
        <v>41452</v>
      </c>
      <c r="N81" s="2004"/>
      <c r="O81" s="151"/>
    </row>
    <row r="82" spans="1:15">
      <c r="A82" s="2012">
        <v>4705118</v>
      </c>
      <c r="B82" s="2012" t="s">
        <v>5897</v>
      </c>
      <c r="C82" s="2013" t="s">
        <v>5900</v>
      </c>
      <c r="D82" s="2086">
        <v>270000</v>
      </c>
      <c r="E82" s="2007"/>
      <c r="F82" s="2008">
        <v>95000</v>
      </c>
      <c r="G82" s="2005" t="s">
        <v>5901</v>
      </c>
      <c r="H82" s="2010">
        <v>41423</v>
      </c>
      <c r="I82" s="2005" t="s">
        <v>5902</v>
      </c>
      <c r="J82" s="2005"/>
      <c r="K82" s="2010"/>
      <c r="L82" s="2005" t="s">
        <v>41</v>
      </c>
      <c r="M82" s="2052">
        <v>41452</v>
      </c>
      <c r="N82" s="2004"/>
      <c r="O82" s="2004" t="s">
        <v>5903</v>
      </c>
    </row>
    <row r="83" spans="1:15">
      <c r="A83" s="2012"/>
      <c r="B83" s="2012"/>
      <c r="C83" s="2013"/>
      <c r="D83" s="2086"/>
      <c r="E83" s="2007"/>
      <c r="F83" s="2008"/>
      <c r="G83" s="2005"/>
      <c r="H83" s="2010"/>
      <c r="I83" s="2005"/>
      <c r="J83" s="2005"/>
      <c r="K83" s="2010"/>
      <c r="L83" s="2005"/>
      <c r="M83" s="2052"/>
      <c r="N83" s="2004"/>
      <c r="O83" s="2004"/>
    </row>
    <row r="84" spans="1:15">
      <c r="A84" s="30" t="s">
        <v>5904</v>
      </c>
      <c r="B84" s="9"/>
      <c r="C84" s="35" t="s">
        <v>5905</v>
      </c>
      <c r="D84" s="36"/>
      <c r="E84" s="2007"/>
      <c r="F84" s="2008"/>
      <c r="G84" s="2005"/>
      <c r="H84" s="2010"/>
      <c r="I84" s="2005"/>
      <c r="J84" s="2005"/>
      <c r="K84" s="2010"/>
      <c r="L84" s="2005"/>
      <c r="M84" s="2052"/>
      <c r="N84" s="2004"/>
      <c r="O84" s="2004"/>
    </row>
    <row r="85" spans="1:15">
      <c r="A85" s="2066">
        <v>4708071</v>
      </c>
      <c r="B85" s="2012" t="s">
        <v>5906</v>
      </c>
      <c r="C85" s="2013" t="s">
        <v>5907</v>
      </c>
      <c r="D85" s="2089">
        <v>330000</v>
      </c>
      <c r="E85" s="2007"/>
      <c r="F85" s="2008">
        <v>241000</v>
      </c>
      <c r="G85" s="2005" t="s">
        <v>5821</v>
      </c>
      <c r="H85" s="2010">
        <v>41513</v>
      </c>
      <c r="I85" s="2005" t="s">
        <v>5908</v>
      </c>
      <c r="J85" s="2005"/>
      <c r="K85" s="2010"/>
      <c r="L85" s="2005" t="s">
        <v>41</v>
      </c>
      <c r="M85" s="2052">
        <v>41549</v>
      </c>
      <c r="N85" s="2004"/>
      <c r="O85" s="2004"/>
    </row>
    <row r="86" spans="1:15">
      <c r="A86" s="2012"/>
      <c r="B86" s="2012"/>
      <c r="C86" s="2013"/>
      <c r="D86" s="2086"/>
      <c r="E86" s="2007"/>
      <c r="F86" s="2008"/>
      <c r="G86" s="2005"/>
      <c r="H86" s="2010"/>
      <c r="I86" s="2005"/>
      <c r="J86" s="2005"/>
      <c r="K86" s="2010"/>
      <c r="L86" s="2005"/>
      <c r="M86" s="2052"/>
      <c r="N86" s="2004"/>
      <c r="O86" s="2004"/>
    </row>
    <row r="87" spans="1:15">
      <c r="A87" s="30" t="s">
        <v>5909</v>
      </c>
      <c r="B87" s="2012"/>
      <c r="C87" s="2004"/>
      <c r="D87" s="121"/>
      <c r="E87" s="2007"/>
      <c r="F87" s="2008"/>
      <c r="G87" s="2005"/>
      <c r="H87" s="2010"/>
      <c r="I87" s="2005"/>
      <c r="J87" s="2005"/>
      <c r="K87" s="2010"/>
      <c r="L87" s="2005"/>
      <c r="M87" s="2052"/>
      <c r="N87" s="2004"/>
      <c r="O87" s="2004"/>
    </row>
    <row r="88" spans="1:15">
      <c r="A88" s="57">
        <v>4708049</v>
      </c>
      <c r="B88" s="2012" t="s">
        <v>5910</v>
      </c>
      <c r="C88" s="2090" t="s">
        <v>5911</v>
      </c>
      <c r="D88" s="2091">
        <v>240000</v>
      </c>
      <c r="E88" s="2007"/>
      <c r="F88" s="2008">
        <v>157000</v>
      </c>
      <c r="G88" s="2005" t="s">
        <v>5821</v>
      </c>
      <c r="H88" s="2010">
        <v>41508</v>
      </c>
      <c r="I88" s="2005" t="s">
        <v>5825</v>
      </c>
      <c r="J88" s="2005"/>
      <c r="K88" s="2010"/>
      <c r="L88" s="2005" t="s">
        <v>41</v>
      </c>
      <c r="M88" s="2052">
        <v>41551</v>
      </c>
      <c r="N88" s="2004"/>
      <c r="O88" s="2004" t="s">
        <v>5912</v>
      </c>
    </row>
    <row r="89" spans="1:15">
      <c r="A89" s="2066"/>
      <c r="B89" s="2012"/>
      <c r="C89" s="2013"/>
      <c r="D89" s="2089"/>
      <c r="E89" s="2007"/>
      <c r="F89" s="2008"/>
      <c r="G89" s="2005"/>
      <c r="H89" s="2010"/>
      <c r="I89" s="2005"/>
      <c r="J89" s="2005"/>
      <c r="K89" s="2010"/>
      <c r="L89" s="2005"/>
      <c r="M89" s="2052"/>
      <c r="N89" s="2004"/>
      <c r="O89" s="2004"/>
    </row>
    <row r="90" spans="1:15">
      <c r="A90" s="30" t="s">
        <v>5913</v>
      </c>
      <c r="B90" s="2012"/>
      <c r="C90" s="2013"/>
      <c r="D90" s="2089"/>
      <c r="E90" s="2007"/>
      <c r="F90" s="2008"/>
      <c r="G90" s="2005"/>
      <c r="H90" s="2010"/>
      <c r="I90" s="2005"/>
      <c r="J90" s="2005"/>
      <c r="K90" s="2010"/>
      <c r="L90" s="2005"/>
      <c r="M90" s="2052"/>
      <c r="N90" s="2004"/>
      <c r="O90" s="2004"/>
    </row>
    <row r="91" spans="1:15">
      <c r="A91" s="2066">
        <v>4709061</v>
      </c>
      <c r="B91" s="2012" t="s">
        <v>5914</v>
      </c>
      <c r="C91" s="2013" t="s">
        <v>5915</v>
      </c>
      <c r="D91" s="2089">
        <v>820000</v>
      </c>
      <c r="E91" s="2007"/>
      <c r="F91" s="2008">
        <v>757000</v>
      </c>
      <c r="G91" s="2005" t="s">
        <v>5817</v>
      </c>
      <c r="H91" s="2010">
        <v>41530</v>
      </c>
      <c r="I91" s="2005" t="s">
        <v>5893</v>
      </c>
      <c r="J91" s="2005"/>
      <c r="K91" s="2010"/>
      <c r="L91" s="2005" t="s">
        <v>107</v>
      </c>
      <c r="M91" s="2052">
        <v>41551</v>
      </c>
      <c r="N91" s="2004"/>
      <c r="O91" s="2004" t="s">
        <v>5916</v>
      </c>
    </row>
    <row r="92" spans="1:15">
      <c r="A92" s="2012"/>
      <c r="B92" s="2012"/>
      <c r="C92" s="2013"/>
      <c r="D92" s="2092"/>
      <c r="E92" s="2007"/>
      <c r="F92" s="2008"/>
      <c r="G92" s="2005"/>
      <c r="H92" s="2010"/>
      <c r="I92" s="2005"/>
      <c r="J92" s="2005"/>
      <c r="K92" s="2010"/>
      <c r="L92" s="2005"/>
      <c r="M92" s="2052"/>
      <c r="N92" s="2004"/>
      <c r="O92" s="2004"/>
    </row>
    <row r="93" spans="1:15">
      <c r="A93" s="30" t="s">
        <v>5917</v>
      </c>
      <c r="B93" s="9"/>
      <c r="C93" s="35" t="s">
        <v>5918</v>
      </c>
      <c r="D93" s="125"/>
      <c r="E93" s="2007"/>
      <c r="F93" s="2008"/>
      <c r="G93" s="2005"/>
      <c r="H93" s="2010"/>
      <c r="I93" s="2005"/>
      <c r="J93" s="2005"/>
      <c r="K93" s="2010"/>
      <c r="L93" s="2005"/>
      <c r="M93" s="2052"/>
      <c r="N93" s="2004"/>
      <c r="O93" s="2004"/>
    </row>
    <row r="94" spans="1:15">
      <c r="A94" s="57">
        <v>4709113</v>
      </c>
      <c r="B94" s="2012" t="s">
        <v>5919</v>
      </c>
      <c r="C94" s="2013" t="s">
        <v>5920</v>
      </c>
      <c r="D94" s="2093">
        <v>810000</v>
      </c>
      <c r="E94" s="2007"/>
      <c r="F94" s="2008">
        <v>725000</v>
      </c>
      <c r="G94" s="2005" t="s">
        <v>5921</v>
      </c>
      <c r="H94" s="2010">
        <v>41537</v>
      </c>
      <c r="I94" s="2005" t="s">
        <v>5922</v>
      </c>
      <c r="J94" s="2005"/>
      <c r="K94" s="2010"/>
      <c r="L94" s="2005" t="s">
        <v>5831</v>
      </c>
      <c r="M94" s="2052">
        <v>41574</v>
      </c>
      <c r="N94" s="2004"/>
      <c r="O94" s="2004"/>
    </row>
    <row r="95" spans="1:15">
      <c r="A95" s="40"/>
      <c r="B95" s="2012"/>
      <c r="C95" s="2013"/>
      <c r="D95" s="2094"/>
      <c r="E95" s="2007"/>
      <c r="F95" s="2008"/>
      <c r="G95" s="2005"/>
      <c r="H95" s="2010"/>
      <c r="I95" s="2005"/>
      <c r="J95" s="2005"/>
      <c r="K95" s="2010"/>
      <c r="L95" s="2005"/>
      <c r="M95" s="2052"/>
      <c r="N95" s="2004"/>
      <c r="O95" s="2004"/>
    </row>
    <row r="96" spans="1:15" s="497" customFormat="1">
      <c r="A96" s="1897"/>
      <c r="B96" s="2014"/>
      <c r="C96" s="2015"/>
      <c r="D96" s="2095"/>
      <c r="E96" s="2017"/>
      <c r="F96" s="2018"/>
      <c r="G96" s="2019"/>
      <c r="H96" s="2021"/>
      <c r="I96" s="2019"/>
      <c r="J96" s="2019"/>
      <c r="K96" s="2021"/>
      <c r="L96" s="2019"/>
      <c r="M96" s="2080"/>
      <c r="N96" s="2023"/>
      <c r="O96" s="2023"/>
    </row>
    <row r="97" spans="1:15">
      <c r="A97" s="7" t="s">
        <v>5923</v>
      </c>
      <c r="B97" s="2012"/>
      <c r="C97" s="8" t="s">
        <v>5924</v>
      </c>
      <c r="D97" s="2094"/>
      <c r="E97" s="2007"/>
      <c r="F97" s="2008"/>
      <c r="G97" s="2005"/>
      <c r="H97" s="2010"/>
      <c r="I97" s="2005"/>
      <c r="J97" s="2005"/>
      <c r="K97" s="2010"/>
      <c r="L97" s="2005"/>
      <c r="M97" s="2052"/>
      <c r="N97" s="2004"/>
      <c r="O97" s="2004"/>
    </row>
    <row r="98" spans="1:15">
      <c r="A98" s="40">
        <v>4712088</v>
      </c>
      <c r="B98" s="2012" t="s">
        <v>5925</v>
      </c>
      <c r="C98" s="2013" t="s">
        <v>5926</v>
      </c>
      <c r="D98" s="2094">
        <v>355000</v>
      </c>
      <c r="E98" s="2007"/>
      <c r="F98" s="2008">
        <v>253000</v>
      </c>
      <c r="G98" s="2005" t="s">
        <v>5821</v>
      </c>
      <c r="H98" s="2010">
        <v>41627</v>
      </c>
      <c r="I98" s="2005" t="s">
        <v>5927</v>
      </c>
      <c r="J98" s="2005"/>
      <c r="K98" s="2010"/>
      <c r="L98" s="2005" t="s">
        <v>41</v>
      </c>
      <c r="M98" s="2052">
        <v>41663</v>
      </c>
      <c r="N98" s="2004"/>
      <c r="O98" s="2004" t="s">
        <v>5928</v>
      </c>
    </row>
    <row r="99" spans="1:15">
      <c r="A99" s="40"/>
      <c r="B99" s="2012"/>
      <c r="C99" s="2013"/>
      <c r="D99" s="2094"/>
      <c r="E99" s="2007"/>
      <c r="F99" s="2008"/>
      <c r="G99" s="2005"/>
      <c r="H99" s="2010"/>
      <c r="I99" s="2005"/>
      <c r="J99" s="2005"/>
      <c r="K99" s="2010"/>
      <c r="L99" s="2005"/>
      <c r="M99" s="2052"/>
      <c r="N99" s="2004"/>
      <c r="O99" s="2004"/>
    </row>
    <row r="100" spans="1:15">
      <c r="A100" s="30" t="s">
        <v>5929</v>
      </c>
      <c r="B100" s="2012"/>
      <c r="C100" s="2013"/>
      <c r="D100" s="2094"/>
      <c r="E100" s="2007"/>
      <c r="F100" s="2008"/>
      <c r="G100" s="2005"/>
      <c r="H100" s="2010"/>
      <c r="I100" s="2005"/>
      <c r="J100" s="2005"/>
      <c r="K100" s="2010"/>
      <c r="L100" s="2005"/>
      <c r="M100" s="2052"/>
      <c r="N100" s="2004"/>
      <c r="O100" s="2004"/>
    </row>
    <row r="101" spans="1:15">
      <c r="A101" s="40">
        <v>4712093</v>
      </c>
      <c r="B101" s="2012" t="s">
        <v>5925</v>
      </c>
      <c r="C101" s="2013" t="s">
        <v>5930</v>
      </c>
      <c r="D101" s="2094">
        <v>340000</v>
      </c>
      <c r="E101" s="2007"/>
      <c r="F101" s="2008">
        <v>228000</v>
      </c>
      <c r="G101" s="2005" t="s">
        <v>5821</v>
      </c>
      <c r="H101" s="2010">
        <v>41627</v>
      </c>
      <c r="I101" s="2005" t="s">
        <v>5931</v>
      </c>
      <c r="J101" s="2005"/>
      <c r="K101" s="2010"/>
      <c r="L101" s="2005" t="s">
        <v>5831</v>
      </c>
      <c r="M101" s="2052">
        <v>41665</v>
      </c>
      <c r="N101" s="2004"/>
      <c r="O101" s="2004" t="s">
        <v>5928</v>
      </c>
    </row>
    <row r="102" spans="1:15">
      <c r="A102" s="40">
        <v>4712099</v>
      </c>
      <c r="B102" s="2012" t="s">
        <v>5832</v>
      </c>
      <c r="C102" s="2013" t="s">
        <v>5932</v>
      </c>
      <c r="D102" s="2094">
        <v>355000</v>
      </c>
      <c r="E102" s="2007"/>
      <c r="F102" s="2008">
        <v>244000</v>
      </c>
      <c r="G102" s="2005" t="s">
        <v>5821</v>
      </c>
      <c r="H102" s="2010">
        <v>41628</v>
      </c>
      <c r="I102" s="2005" t="s">
        <v>5933</v>
      </c>
      <c r="J102" s="2005"/>
      <c r="K102" s="2010"/>
      <c r="L102" s="2005" t="s">
        <v>5831</v>
      </c>
      <c r="M102" s="2052">
        <v>41665</v>
      </c>
      <c r="N102" s="2004"/>
      <c r="O102" s="2004" t="s">
        <v>5928</v>
      </c>
    </row>
    <row r="103" spans="1:15">
      <c r="A103" s="40"/>
      <c r="B103" s="2012"/>
      <c r="C103" s="2013"/>
      <c r="D103" s="2094"/>
      <c r="E103" s="2007"/>
      <c r="F103" s="2008"/>
      <c r="G103" s="2005"/>
      <c r="H103" s="2010"/>
      <c r="I103" s="2005"/>
      <c r="J103" s="2005"/>
      <c r="K103" s="2010"/>
      <c r="L103" s="2005"/>
      <c r="M103" s="2052"/>
      <c r="N103" s="2004"/>
      <c r="O103" s="2004"/>
    </row>
    <row r="104" spans="1:15">
      <c r="A104" s="30" t="s">
        <v>5934</v>
      </c>
      <c r="B104" s="2012"/>
      <c r="C104" s="8" t="s">
        <v>5935</v>
      </c>
      <c r="D104" s="2094"/>
      <c r="E104" s="2007"/>
      <c r="F104" s="2008"/>
      <c r="G104" s="2005"/>
      <c r="H104" s="2010"/>
      <c r="I104" s="2005"/>
      <c r="J104" s="2005"/>
      <c r="K104" s="2010"/>
      <c r="L104" s="2005"/>
      <c r="M104" s="2052"/>
      <c r="N104" s="2004"/>
      <c r="O104" s="2004"/>
    </row>
    <row r="105" spans="1:15">
      <c r="A105" s="40">
        <v>4801126</v>
      </c>
      <c r="B105" s="2012" t="s">
        <v>5936</v>
      </c>
      <c r="C105" s="2013" t="s">
        <v>5937</v>
      </c>
      <c r="D105" s="2094">
        <v>385000</v>
      </c>
      <c r="E105" s="2007"/>
      <c r="F105" s="2008">
        <v>279000</v>
      </c>
      <c r="G105" s="2005" t="s">
        <v>5821</v>
      </c>
      <c r="H105" s="2010">
        <v>41663</v>
      </c>
      <c r="I105" s="2005" t="s">
        <v>5865</v>
      </c>
      <c r="J105" s="2005"/>
      <c r="K105" s="2010"/>
      <c r="L105" s="2005" t="s">
        <v>5831</v>
      </c>
      <c r="M105" s="2052">
        <v>41693</v>
      </c>
      <c r="N105" s="2004"/>
      <c r="O105" s="2004" t="s">
        <v>5928</v>
      </c>
    </row>
    <row r="106" spans="1:15">
      <c r="A106" s="40"/>
      <c r="B106" s="2012"/>
      <c r="C106" s="2013"/>
      <c r="D106" s="2094"/>
      <c r="E106" s="2007"/>
      <c r="F106" s="2008"/>
      <c r="G106" s="2005"/>
      <c r="H106" s="2010"/>
      <c r="I106" s="2005"/>
      <c r="J106" s="2005"/>
      <c r="K106" s="2010"/>
      <c r="L106" s="2005"/>
      <c r="M106" s="2052"/>
      <c r="N106" s="2004"/>
      <c r="O106" s="2004"/>
    </row>
    <row r="107" spans="1:15">
      <c r="A107" s="30" t="s">
        <v>5938</v>
      </c>
      <c r="B107" s="2012"/>
      <c r="C107" s="2013"/>
      <c r="D107" s="2094"/>
      <c r="E107" s="2007"/>
      <c r="F107" s="2008"/>
      <c r="G107" s="2005"/>
      <c r="H107" s="2010"/>
      <c r="I107" s="2005"/>
      <c r="J107" s="2005"/>
      <c r="K107" s="2010"/>
      <c r="L107" s="2005"/>
      <c r="M107" s="2052"/>
      <c r="N107" s="2004"/>
      <c r="O107" s="2004"/>
    </row>
    <row r="108" spans="1:15">
      <c r="A108" s="40">
        <v>4801138</v>
      </c>
      <c r="B108" s="2012" t="s">
        <v>5856</v>
      </c>
      <c r="C108" s="2013" t="s">
        <v>5939</v>
      </c>
      <c r="D108" s="2094">
        <v>250000</v>
      </c>
      <c r="E108" s="2007"/>
      <c r="F108" s="2008">
        <v>114000</v>
      </c>
      <c r="G108" s="2005" t="s">
        <v>5821</v>
      </c>
      <c r="H108" s="2010">
        <v>41666</v>
      </c>
      <c r="I108" s="2005" t="s">
        <v>5940</v>
      </c>
      <c r="J108" s="2005"/>
      <c r="K108" s="2010"/>
      <c r="L108" s="2005" t="s">
        <v>5831</v>
      </c>
      <c r="M108" s="2052">
        <v>41722</v>
      </c>
      <c r="N108" s="2004"/>
      <c r="O108" s="2004" t="s">
        <v>5928</v>
      </c>
    </row>
    <row r="109" spans="1:15">
      <c r="A109" s="40">
        <v>4801139</v>
      </c>
      <c r="B109" s="2012" t="s">
        <v>5832</v>
      </c>
      <c r="C109" s="2013" t="s">
        <v>5941</v>
      </c>
      <c r="D109" s="2094">
        <v>340000</v>
      </c>
      <c r="E109" s="2007"/>
      <c r="F109" s="2008">
        <v>169000</v>
      </c>
      <c r="G109" s="2005" t="s">
        <v>5861</v>
      </c>
      <c r="H109" s="2010">
        <v>41666</v>
      </c>
      <c r="I109" s="2005" t="s">
        <v>5940</v>
      </c>
      <c r="J109" s="2005"/>
      <c r="K109" s="2010"/>
      <c r="L109" s="2005" t="s">
        <v>5831</v>
      </c>
      <c r="M109" s="2052">
        <v>41722</v>
      </c>
      <c r="N109" s="2004"/>
      <c r="O109" s="2004" t="s">
        <v>5928</v>
      </c>
    </row>
    <row r="110" spans="1:15">
      <c r="A110" s="40"/>
      <c r="B110" s="2012"/>
      <c r="C110" s="2013"/>
      <c r="D110" s="2094"/>
      <c r="E110" s="2007"/>
      <c r="F110" s="2008"/>
      <c r="G110" s="2005"/>
      <c r="H110" s="2010"/>
      <c r="I110" s="2005"/>
      <c r="J110" s="2005"/>
      <c r="K110" s="2010"/>
      <c r="L110" s="2005"/>
      <c r="M110" s="2052"/>
      <c r="N110" s="2004"/>
      <c r="O110" s="2004"/>
    </row>
    <row r="111" spans="1:15">
      <c r="A111" s="30" t="s">
        <v>5942</v>
      </c>
      <c r="B111" s="2012"/>
      <c r="C111" s="8" t="s">
        <v>5943</v>
      </c>
      <c r="D111" s="2094"/>
      <c r="E111" s="2007"/>
      <c r="F111" s="2008"/>
      <c r="G111" s="2005"/>
      <c r="H111" s="2010"/>
      <c r="I111" s="2005"/>
      <c r="J111" s="2005"/>
      <c r="K111" s="2010"/>
      <c r="L111" s="2005"/>
      <c r="M111" s="2052"/>
      <c r="N111" s="2004"/>
      <c r="O111" s="2004"/>
    </row>
    <row r="112" spans="1:15">
      <c r="A112" s="40">
        <v>4802034</v>
      </c>
      <c r="B112" s="40" t="s">
        <v>5936</v>
      </c>
      <c r="C112" s="21" t="s">
        <v>5944</v>
      </c>
      <c r="D112" s="333">
        <v>385000</v>
      </c>
      <c r="E112" s="2007"/>
      <c r="F112" s="2008">
        <v>283000</v>
      </c>
      <c r="G112" s="2005" t="s">
        <v>5817</v>
      </c>
      <c r="H112" s="2010">
        <v>41682</v>
      </c>
      <c r="I112" s="2005" t="s">
        <v>5945</v>
      </c>
      <c r="J112" s="2005"/>
      <c r="K112" s="2010"/>
      <c r="L112" s="2005" t="s">
        <v>5946</v>
      </c>
      <c r="M112" s="2052">
        <v>41725</v>
      </c>
      <c r="N112" s="2004"/>
      <c r="O112" s="2004"/>
    </row>
    <row r="113" spans="1:15">
      <c r="A113" s="40">
        <v>4802043</v>
      </c>
      <c r="B113" s="40" t="s">
        <v>5936</v>
      </c>
      <c r="C113" s="21" t="s">
        <v>5947</v>
      </c>
      <c r="D113" s="333">
        <v>400000</v>
      </c>
      <c r="E113" s="2007"/>
      <c r="F113" s="2008">
        <v>267000</v>
      </c>
      <c r="G113" s="2005" t="s">
        <v>5821</v>
      </c>
      <c r="H113" s="2010">
        <v>41682</v>
      </c>
      <c r="I113" s="2005" t="s">
        <v>5948</v>
      </c>
      <c r="J113" s="2005"/>
      <c r="K113" s="2010"/>
      <c r="L113" s="2005" t="s">
        <v>5946</v>
      </c>
      <c r="M113" s="2052">
        <v>41725</v>
      </c>
      <c r="N113" s="2004"/>
      <c r="O113" s="2004"/>
    </row>
    <row r="114" spans="1:15">
      <c r="A114" s="40">
        <v>4802046</v>
      </c>
      <c r="B114" s="40" t="s">
        <v>5936</v>
      </c>
      <c r="C114" s="21" t="s">
        <v>5949</v>
      </c>
      <c r="D114" s="333">
        <v>375000</v>
      </c>
      <c r="E114" s="2007"/>
      <c r="F114" s="2008">
        <v>273000</v>
      </c>
      <c r="G114" s="2005" t="s">
        <v>5817</v>
      </c>
      <c r="H114" s="2010">
        <v>41682</v>
      </c>
      <c r="I114" s="2005" t="s">
        <v>5873</v>
      </c>
      <c r="J114" s="2005"/>
      <c r="K114" s="2010"/>
      <c r="L114" s="2005" t="s">
        <v>5946</v>
      </c>
      <c r="M114" s="2052">
        <v>41725</v>
      </c>
      <c r="N114" s="2004"/>
      <c r="O114" s="2004"/>
    </row>
    <row r="115" spans="1:15">
      <c r="A115" s="40">
        <v>4802050</v>
      </c>
      <c r="B115" s="40" t="s">
        <v>5832</v>
      </c>
      <c r="C115" s="21" t="s">
        <v>5950</v>
      </c>
      <c r="D115" s="333">
        <v>390000</v>
      </c>
      <c r="E115" s="2007"/>
      <c r="F115" s="2008">
        <v>275000</v>
      </c>
      <c r="G115" s="2005" t="s">
        <v>5951</v>
      </c>
      <c r="H115" s="2010">
        <v>41682</v>
      </c>
      <c r="I115" s="2005" t="s">
        <v>5952</v>
      </c>
      <c r="J115" s="2005"/>
      <c r="K115" s="2010"/>
      <c r="L115" s="2005" t="s">
        <v>5946</v>
      </c>
      <c r="M115" s="2052">
        <v>41725</v>
      </c>
      <c r="N115" s="2004"/>
      <c r="O115" s="2004" t="s">
        <v>5953</v>
      </c>
    </row>
    <row r="116" spans="1:15">
      <c r="A116" s="40">
        <v>4802052</v>
      </c>
      <c r="B116" s="40" t="s">
        <v>5936</v>
      </c>
      <c r="C116" s="21" t="s">
        <v>5954</v>
      </c>
      <c r="D116" s="333">
        <v>345000</v>
      </c>
      <c r="E116" s="2007"/>
      <c r="F116" s="2008">
        <v>232000</v>
      </c>
      <c r="G116" s="2005" t="s">
        <v>5821</v>
      </c>
      <c r="H116" s="2010">
        <v>41683</v>
      </c>
      <c r="I116" s="2005" t="s">
        <v>5825</v>
      </c>
      <c r="J116" s="2005"/>
      <c r="K116" s="2010"/>
      <c r="L116" s="2005" t="s">
        <v>5946</v>
      </c>
      <c r="M116" s="2052">
        <v>41725</v>
      </c>
      <c r="N116" s="2004"/>
      <c r="O116" s="2004"/>
    </row>
    <row r="117" spans="1:15">
      <c r="A117" s="40">
        <v>4802080</v>
      </c>
      <c r="B117" s="40" t="s">
        <v>5832</v>
      </c>
      <c r="C117" s="21" t="s">
        <v>5955</v>
      </c>
      <c r="D117" s="333">
        <v>375000</v>
      </c>
      <c r="E117" s="2007"/>
      <c r="F117" s="2008">
        <v>295000</v>
      </c>
      <c r="G117" s="2005" t="s">
        <v>5821</v>
      </c>
      <c r="H117" s="2010">
        <v>41685</v>
      </c>
      <c r="I117" s="2005" t="s">
        <v>5956</v>
      </c>
      <c r="J117" s="2005"/>
      <c r="K117" s="2010"/>
      <c r="L117" s="2005" t="s">
        <v>5946</v>
      </c>
      <c r="M117" s="2052">
        <v>41725</v>
      </c>
      <c r="N117" s="2004"/>
      <c r="O117" s="2004" t="s">
        <v>5957</v>
      </c>
    </row>
    <row r="118" spans="1:15">
      <c r="A118" s="40"/>
      <c r="B118" s="40"/>
      <c r="C118" s="21"/>
      <c r="D118" s="333"/>
      <c r="E118" s="2007"/>
      <c r="F118" s="2008"/>
      <c r="G118" s="2005"/>
      <c r="H118" s="2010"/>
      <c r="I118" s="2005"/>
      <c r="J118" s="2005"/>
      <c r="K118" s="2010"/>
      <c r="L118" s="2005"/>
      <c r="M118" s="2052"/>
      <c r="N118" s="2004"/>
      <c r="O118" s="2004"/>
    </row>
    <row r="119" spans="1:15">
      <c r="A119" s="30" t="s">
        <v>5938</v>
      </c>
      <c r="B119" s="2012"/>
      <c r="C119" s="2013"/>
      <c r="D119" s="2094"/>
      <c r="E119" s="2007"/>
      <c r="F119" s="2008"/>
      <c r="G119" s="2005"/>
      <c r="H119" s="2010"/>
      <c r="I119" s="2005"/>
      <c r="J119" s="2005"/>
      <c r="K119" s="2010"/>
      <c r="L119" s="2005"/>
      <c r="M119" s="2052"/>
      <c r="N119" s="2004"/>
      <c r="O119" s="2004"/>
    </row>
    <row r="120" spans="1:15">
      <c r="A120" s="40">
        <v>4802037</v>
      </c>
      <c r="B120" s="2012" t="s">
        <v>5832</v>
      </c>
      <c r="C120" s="2013" t="s">
        <v>5958</v>
      </c>
      <c r="D120" s="2094">
        <v>340000</v>
      </c>
      <c r="E120" s="2007"/>
      <c r="F120" s="2008">
        <v>162000</v>
      </c>
      <c r="G120" s="2005" t="s">
        <v>5817</v>
      </c>
      <c r="H120" s="2010">
        <v>41682</v>
      </c>
      <c r="I120" s="2005" t="s">
        <v>5862</v>
      </c>
      <c r="J120" s="2005"/>
      <c r="K120" s="2010"/>
      <c r="L120" s="2005" t="s">
        <v>5831</v>
      </c>
      <c r="M120" s="2052">
        <v>41722</v>
      </c>
      <c r="N120" s="2004"/>
      <c r="O120" s="2004"/>
    </row>
    <row r="121" spans="1:15">
      <c r="A121" s="40"/>
      <c r="B121" s="2012"/>
      <c r="C121" s="2013"/>
      <c r="D121" s="2094"/>
      <c r="E121" s="2007"/>
      <c r="F121" s="2008"/>
      <c r="G121" s="2005"/>
      <c r="H121" s="2010"/>
      <c r="I121" s="2005"/>
      <c r="J121" s="2005"/>
      <c r="K121" s="2010"/>
      <c r="L121" s="2005"/>
      <c r="M121" s="2052"/>
      <c r="N121" s="2004"/>
      <c r="O121" s="2004"/>
    </row>
    <row r="122" spans="1:15">
      <c r="A122" s="7" t="s">
        <v>5959</v>
      </c>
      <c r="B122" s="2012"/>
      <c r="C122" s="8" t="s">
        <v>5960</v>
      </c>
      <c r="D122" s="2094"/>
      <c r="E122" s="2007"/>
      <c r="F122" s="2008"/>
      <c r="G122" s="2005"/>
      <c r="H122" s="2010"/>
      <c r="I122" s="2005"/>
      <c r="J122" s="2005"/>
      <c r="K122" s="2010"/>
      <c r="L122" s="2005"/>
      <c r="M122" s="2052"/>
      <c r="N122" s="2004"/>
      <c r="O122" s="2004"/>
    </row>
    <row r="123" spans="1:15">
      <c r="A123" s="40">
        <v>4805053</v>
      </c>
      <c r="B123" s="2012" t="s">
        <v>5832</v>
      </c>
      <c r="C123" s="2013" t="s">
        <v>5961</v>
      </c>
      <c r="D123" s="2094">
        <v>320000</v>
      </c>
      <c r="E123" s="2007"/>
      <c r="F123" s="2008">
        <v>220000</v>
      </c>
      <c r="G123" s="2005" t="s">
        <v>5841</v>
      </c>
      <c r="H123" s="2010">
        <v>41774</v>
      </c>
      <c r="I123" s="2005" t="s">
        <v>5822</v>
      </c>
      <c r="J123" s="2005"/>
      <c r="K123" s="2010"/>
      <c r="L123" s="2005" t="s">
        <v>5946</v>
      </c>
      <c r="M123" s="2052">
        <v>41815</v>
      </c>
      <c r="N123" s="2004"/>
      <c r="O123" s="2004"/>
    </row>
    <row r="124" spans="1:15">
      <c r="A124" s="40">
        <v>4805113</v>
      </c>
      <c r="B124" s="2012" t="s">
        <v>5936</v>
      </c>
      <c r="C124" s="2013" t="s">
        <v>5962</v>
      </c>
      <c r="D124" s="2094">
        <v>420000</v>
      </c>
      <c r="E124" s="2007"/>
      <c r="F124" s="2008">
        <v>330000</v>
      </c>
      <c r="G124" s="2005" t="s">
        <v>5963</v>
      </c>
      <c r="H124" s="2010">
        <v>41781</v>
      </c>
      <c r="I124" s="2005" t="s">
        <v>5822</v>
      </c>
      <c r="J124" s="2005"/>
      <c r="K124" s="2010"/>
      <c r="L124" s="2005" t="s">
        <v>5946</v>
      </c>
      <c r="M124" s="2052">
        <v>41815</v>
      </c>
      <c r="N124" s="2004"/>
      <c r="O124" s="2004"/>
    </row>
    <row r="125" spans="1:15">
      <c r="A125" s="40"/>
      <c r="B125" s="2012"/>
      <c r="C125" s="2013"/>
      <c r="D125" s="2094"/>
      <c r="E125" s="2007"/>
      <c r="F125" s="2008"/>
      <c r="G125" s="2005"/>
      <c r="H125" s="2010"/>
      <c r="I125" s="2005"/>
      <c r="J125" s="2005"/>
      <c r="K125" s="2010"/>
      <c r="L125" s="2005"/>
      <c r="M125" s="2052"/>
      <c r="N125" s="2004"/>
      <c r="O125" s="2004"/>
    </row>
    <row r="126" spans="1:15">
      <c r="A126" s="30" t="s">
        <v>5964</v>
      </c>
      <c r="B126" s="2012"/>
      <c r="C126" s="8" t="s">
        <v>5965</v>
      </c>
      <c r="D126" s="2094"/>
      <c r="E126" s="2007"/>
      <c r="F126" s="2008"/>
      <c r="G126" s="2005"/>
      <c r="H126" s="2010"/>
      <c r="I126" s="2005"/>
      <c r="J126" s="2005"/>
      <c r="K126" s="2010"/>
      <c r="L126" s="2005"/>
      <c r="M126" s="2052"/>
      <c r="N126" s="2004"/>
      <c r="O126" s="2004"/>
    </row>
    <row r="127" spans="1:15">
      <c r="A127" s="57">
        <v>4807134</v>
      </c>
      <c r="B127" s="2012" t="s">
        <v>5832</v>
      </c>
      <c r="C127" s="2013" t="s">
        <v>5966</v>
      </c>
      <c r="D127" s="2094">
        <v>290000</v>
      </c>
      <c r="E127" s="2007"/>
      <c r="F127" s="2008">
        <v>232000</v>
      </c>
      <c r="G127" s="2005" t="s">
        <v>5921</v>
      </c>
      <c r="H127" s="2010">
        <v>41844</v>
      </c>
      <c r="I127" s="2005" t="s">
        <v>5967</v>
      </c>
      <c r="J127" s="2005"/>
      <c r="K127" s="2010"/>
      <c r="L127" s="2005" t="s">
        <v>5831</v>
      </c>
      <c r="M127" s="2052">
        <v>41877</v>
      </c>
      <c r="N127" s="2004"/>
      <c r="O127" s="2004"/>
    </row>
    <row r="128" spans="1:15">
      <c r="A128" s="57"/>
      <c r="B128" s="2012"/>
      <c r="C128" s="2013"/>
      <c r="D128" s="2094"/>
      <c r="E128" s="2007"/>
      <c r="F128" s="2008"/>
      <c r="G128" s="2005"/>
      <c r="H128" s="2010"/>
      <c r="I128" s="2005"/>
      <c r="J128" s="2005"/>
      <c r="K128" s="2010"/>
      <c r="L128" s="2005"/>
      <c r="M128" s="2052"/>
      <c r="N128" s="2004"/>
      <c r="O128" s="2004"/>
    </row>
    <row r="129" spans="1:16">
      <c r="A129" s="30" t="s">
        <v>5968</v>
      </c>
      <c r="B129" s="2012"/>
      <c r="C129" s="2013"/>
      <c r="D129" s="2094"/>
      <c r="E129" s="2007"/>
      <c r="F129" s="2008"/>
      <c r="G129" s="2005"/>
      <c r="H129" s="2010"/>
      <c r="I129" s="2005"/>
      <c r="J129" s="2005"/>
      <c r="K129" s="2010"/>
      <c r="L129" s="2005"/>
      <c r="M129" s="2052"/>
      <c r="N129" s="2004"/>
      <c r="O129" s="2004"/>
      <c r="P129" s="2004"/>
    </row>
    <row r="130" spans="1:16">
      <c r="A130" s="40">
        <v>4807073</v>
      </c>
      <c r="B130" s="2012" t="s">
        <v>5936</v>
      </c>
      <c r="C130" s="2013" t="s">
        <v>5969</v>
      </c>
      <c r="D130" s="2094">
        <v>425000</v>
      </c>
      <c r="E130" s="2007"/>
      <c r="F130" s="2008">
        <v>323000</v>
      </c>
      <c r="G130" s="2005" t="s">
        <v>5963</v>
      </c>
      <c r="H130" s="2010">
        <v>41834</v>
      </c>
      <c r="I130" s="2005" t="s">
        <v>5970</v>
      </c>
      <c r="J130" s="2005"/>
      <c r="K130" s="2010"/>
      <c r="L130" s="2005" t="s">
        <v>5946</v>
      </c>
      <c r="M130" s="2052">
        <v>41880</v>
      </c>
      <c r="N130" s="2004"/>
      <c r="O130" s="2004" t="s">
        <v>5971</v>
      </c>
      <c r="P130" s="2004"/>
    </row>
    <row r="131" spans="1:16">
      <c r="A131" s="40">
        <v>4807144</v>
      </c>
      <c r="B131" s="2012" t="s">
        <v>5972</v>
      </c>
      <c r="C131" s="2013" t="s">
        <v>5973</v>
      </c>
      <c r="D131" s="2094">
        <v>445000</v>
      </c>
      <c r="E131" s="2007"/>
      <c r="F131" s="2008">
        <v>372000</v>
      </c>
      <c r="G131" s="2005" t="s">
        <v>5974</v>
      </c>
      <c r="H131" s="2010">
        <v>41845</v>
      </c>
      <c r="I131" s="2005" t="s">
        <v>5893</v>
      </c>
      <c r="J131" s="2005"/>
      <c r="K131" s="2010"/>
      <c r="L131" s="2005" t="s">
        <v>5946</v>
      </c>
      <c r="M131" s="2052">
        <v>41880</v>
      </c>
      <c r="N131" s="2004"/>
      <c r="O131" s="2004"/>
      <c r="P131" s="2004"/>
    </row>
    <row r="132" spans="1:16">
      <c r="A132" s="40">
        <v>4807156</v>
      </c>
      <c r="B132" s="2012" t="s">
        <v>5832</v>
      </c>
      <c r="C132" s="2013" t="s">
        <v>5975</v>
      </c>
      <c r="D132" s="2094">
        <v>300000</v>
      </c>
      <c r="E132" s="2007"/>
      <c r="F132" s="2008">
        <v>147000</v>
      </c>
      <c r="G132" s="2005" t="s">
        <v>5817</v>
      </c>
      <c r="H132" s="2010">
        <v>41848</v>
      </c>
      <c r="I132" s="2005" t="s">
        <v>5976</v>
      </c>
      <c r="J132" s="2005"/>
      <c r="K132" s="2010"/>
      <c r="L132" s="2005" t="s">
        <v>5946</v>
      </c>
      <c r="M132" s="2052">
        <v>41880</v>
      </c>
      <c r="N132" s="2004"/>
      <c r="O132" s="2004"/>
      <c r="P132" s="2004"/>
    </row>
    <row r="133" spans="1:16">
      <c r="A133" s="40">
        <v>4807182</v>
      </c>
      <c r="B133" s="2012" t="s">
        <v>5832</v>
      </c>
      <c r="C133" s="2013" t="s">
        <v>5977</v>
      </c>
      <c r="D133" s="2094">
        <v>360000</v>
      </c>
      <c r="E133" s="2007"/>
      <c r="F133" s="2008">
        <v>283000</v>
      </c>
      <c r="G133" s="2005" t="s">
        <v>5963</v>
      </c>
      <c r="H133" s="2010">
        <v>41851</v>
      </c>
      <c r="I133" s="2005" t="s">
        <v>5978</v>
      </c>
      <c r="J133" s="2005"/>
      <c r="K133" s="2010"/>
      <c r="L133" s="2005" t="s">
        <v>5946</v>
      </c>
      <c r="M133" s="2052">
        <v>41880</v>
      </c>
      <c r="N133" s="2004"/>
      <c r="O133" s="2004"/>
      <c r="P133" s="2004"/>
    </row>
    <row r="134" spans="1:16">
      <c r="A134" s="40">
        <v>4808039</v>
      </c>
      <c r="B134" s="2012" t="s">
        <v>5832</v>
      </c>
      <c r="C134" s="2013" t="s">
        <v>5979</v>
      </c>
      <c r="D134" s="2094">
        <v>350000</v>
      </c>
      <c r="E134" s="2007"/>
      <c r="F134" s="2008">
        <v>251000</v>
      </c>
      <c r="G134" s="2005" t="s">
        <v>5861</v>
      </c>
      <c r="H134" s="2010">
        <v>41862</v>
      </c>
      <c r="I134" s="2005" t="s">
        <v>5956</v>
      </c>
      <c r="J134" s="2005"/>
      <c r="K134" s="2010"/>
      <c r="L134" s="2005" t="s">
        <v>5946</v>
      </c>
      <c r="M134" s="2052">
        <v>41880</v>
      </c>
      <c r="N134" s="2004"/>
      <c r="O134" s="2004" t="s">
        <v>5971</v>
      </c>
      <c r="P134" s="2004"/>
    </row>
    <row r="135" spans="1:16">
      <c r="A135" s="40"/>
      <c r="B135" s="2012"/>
      <c r="C135" s="2013"/>
      <c r="D135" s="2094"/>
      <c r="E135" s="2007"/>
      <c r="F135" s="2008"/>
      <c r="G135" s="2005"/>
      <c r="H135" s="2010"/>
      <c r="I135" s="2005"/>
      <c r="J135" s="2005"/>
      <c r="K135" s="2010"/>
      <c r="L135" s="2005"/>
      <c r="M135" s="2052"/>
      <c r="N135" s="2004"/>
      <c r="O135" s="2004"/>
      <c r="P135" s="2004"/>
    </row>
    <row r="136" spans="1:16">
      <c r="A136" s="7" t="s">
        <v>5980</v>
      </c>
      <c r="B136" s="2012"/>
      <c r="C136" s="8" t="s">
        <v>5965</v>
      </c>
      <c r="D136" s="2094"/>
      <c r="E136" s="2007"/>
      <c r="F136" s="2008"/>
      <c r="G136" s="2005"/>
      <c r="H136" s="2010"/>
      <c r="I136" s="2005"/>
      <c r="J136" s="2005"/>
      <c r="K136" s="2010"/>
      <c r="L136" s="2005"/>
      <c r="M136" s="2052"/>
      <c r="N136" s="2004"/>
      <c r="O136" s="2004"/>
      <c r="P136" s="2004"/>
    </row>
    <row r="137" spans="1:16">
      <c r="A137" s="40">
        <v>4806049</v>
      </c>
      <c r="B137" s="2012" t="s">
        <v>5981</v>
      </c>
      <c r="C137" s="2013" t="s">
        <v>5982</v>
      </c>
      <c r="D137" s="2094">
        <v>310000</v>
      </c>
      <c r="E137" s="2007"/>
      <c r="F137" s="2008">
        <v>253000</v>
      </c>
      <c r="G137" s="2005" t="s">
        <v>5817</v>
      </c>
      <c r="H137" s="2010">
        <v>41802</v>
      </c>
      <c r="I137" s="2005" t="s">
        <v>5931</v>
      </c>
      <c r="J137" s="2005"/>
      <c r="K137" s="2010"/>
      <c r="L137" s="2005" t="s">
        <v>5831</v>
      </c>
      <c r="M137" s="2052">
        <v>41906</v>
      </c>
      <c r="N137" s="2004"/>
      <c r="O137" s="2004"/>
      <c r="P137" s="2004"/>
    </row>
    <row r="138" spans="1:16">
      <c r="A138" s="40">
        <v>4806080</v>
      </c>
      <c r="B138" s="2012" t="s">
        <v>5983</v>
      </c>
      <c r="C138" s="2013" t="s">
        <v>5984</v>
      </c>
      <c r="D138" s="2094">
        <v>470000</v>
      </c>
      <c r="E138" s="2007"/>
      <c r="F138" s="2008">
        <v>401000</v>
      </c>
      <c r="G138" s="2005" t="s">
        <v>5821</v>
      </c>
      <c r="H138" s="2010">
        <v>41807</v>
      </c>
      <c r="I138" s="2005" t="s">
        <v>5908</v>
      </c>
      <c r="J138" s="2005"/>
      <c r="K138" s="2010"/>
      <c r="L138" s="2005" t="s">
        <v>5831</v>
      </c>
      <c r="M138" s="2052">
        <v>41906</v>
      </c>
      <c r="N138" s="2004"/>
      <c r="O138" s="2004"/>
      <c r="P138" s="2004"/>
    </row>
    <row r="139" spans="1:16">
      <c r="A139" s="40">
        <v>4807174</v>
      </c>
      <c r="B139" s="2012" t="s">
        <v>5832</v>
      </c>
      <c r="C139" s="2013" t="s">
        <v>5985</v>
      </c>
      <c r="D139" s="2094">
        <v>350000</v>
      </c>
      <c r="E139" s="2007"/>
      <c r="F139" s="2008">
        <v>263000</v>
      </c>
      <c r="G139" s="2005" t="s">
        <v>5861</v>
      </c>
      <c r="H139" s="2010">
        <v>41851</v>
      </c>
      <c r="I139" s="2005" t="s">
        <v>5967</v>
      </c>
      <c r="J139" s="2005"/>
      <c r="K139" s="2010"/>
      <c r="L139" s="2005" t="s">
        <v>5831</v>
      </c>
      <c r="M139" s="2052">
        <v>41906</v>
      </c>
      <c r="N139" s="2004"/>
      <c r="O139" s="2004" t="s">
        <v>5971</v>
      </c>
      <c r="P139" s="2004"/>
    </row>
    <row r="140" spans="1:16">
      <c r="A140" s="40">
        <v>4808023</v>
      </c>
      <c r="B140" s="2012" t="s">
        <v>5832</v>
      </c>
      <c r="C140" s="2013" t="s">
        <v>5986</v>
      </c>
      <c r="D140" s="2094">
        <v>360000</v>
      </c>
      <c r="E140" s="2007"/>
      <c r="F140" s="2008">
        <v>241000</v>
      </c>
      <c r="G140" s="2005" t="s">
        <v>5861</v>
      </c>
      <c r="H140" s="2010">
        <v>41858</v>
      </c>
      <c r="I140" s="2005" t="s">
        <v>5987</v>
      </c>
      <c r="J140" s="2005"/>
      <c r="K140" s="2010"/>
      <c r="L140" s="2005" t="s">
        <v>5831</v>
      </c>
      <c r="M140" s="2052">
        <v>41906</v>
      </c>
      <c r="N140" s="2004"/>
      <c r="O140" s="2004" t="s">
        <v>5953</v>
      </c>
      <c r="P140" s="2004"/>
    </row>
    <row r="141" spans="1:16">
      <c r="A141" s="40">
        <v>4808037</v>
      </c>
      <c r="B141" s="2012" t="s">
        <v>5832</v>
      </c>
      <c r="C141" s="2013" t="s">
        <v>5988</v>
      </c>
      <c r="D141" s="2094">
        <v>400000</v>
      </c>
      <c r="E141" s="2007"/>
      <c r="F141" s="2008">
        <v>235000</v>
      </c>
      <c r="G141" s="2005" t="s">
        <v>5963</v>
      </c>
      <c r="H141" s="2010">
        <v>41859</v>
      </c>
      <c r="I141" s="2005" t="s">
        <v>5845</v>
      </c>
      <c r="J141" s="2005"/>
      <c r="K141" s="2010"/>
      <c r="L141" s="2005" t="s">
        <v>5831</v>
      </c>
      <c r="M141" s="2052">
        <v>41906</v>
      </c>
      <c r="N141" s="2004"/>
      <c r="O141" s="2004"/>
      <c r="P141" s="2004"/>
    </row>
    <row r="142" spans="1:16">
      <c r="A142" s="40"/>
      <c r="B142" s="2012"/>
      <c r="C142" s="2013"/>
      <c r="D142" s="2094"/>
      <c r="E142" s="2007"/>
      <c r="F142" s="2008"/>
      <c r="G142" s="2005"/>
      <c r="H142" s="2010"/>
      <c r="I142" s="2005"/>
      <c r="J142" s="2005"/>
      <c r="K142" s="2010"/>
      <c r="L142" s="2005"/>
      <c r="M142" s="2052"/>
      <c r="N142" s="2004"/>
      <c r="O142" s="2004"/>
      <c r="P142" s="2004"/>
    </row>
    <row r="143" spans="1:16">
      <c r="A143" s="7" t="s">
        <v>5980</v>
      </c>
      <c r="B143" s="2012"/>
      <c r="C143" s="8" t="s">
        <v>5989</v>
      </c>
      <c r="D143" s="2094"/>
      <c r="E143" s="2007"/>
      <c r="F143" s="2008"/>
      <c r="G143" s="2005"/>
      <c r="H143" s="2010"/>
      <c r="I143" s="2005"/>
      <c r="J143" s="2005"/>
      <c r="K143" s="2010"/>
      <c r="L143" s="2005"/>
      <c r="M143" s="2052"/>
      <c r="N143" s="2004"/>
      <c r="O143" s="2004"/>
      <c r="P143" s="2004"/>
    </row>
    <row r="144" spans="1:16">
      <c r="A144" s="40">
        <v>4809033</v>
      </c>
      <c r="B144" s="2012" t="s">
        <v>5990</v>
      </c>
      <c r="C144" s="2013" t="s">
        <v>5991</v>
      </c>
      <c r="D144" s="2094">
        <v>930000</v>
      </c>
      <c r="E144" s="2007"/>
      <c r="F144" s="2008">
        <v>825000</v>
      </c>
      <c r="G144" s="2005" t="s">
        <v>5817</v>
      </c>
      <c r="H144" s="2010">
        <v>41893</v>
      </c>
      <c r="I144" s="2005" t="s">
        <v>5922</v>
      </c>
      <c r="J144" s="2005"/>
      <c r="K144" s="2010"/>
      <c r="L144" s="2005" t="s">
        <v>5831</v>
      </c>
      <c r="M144" s="2052">
        <v>41906</v>
      </c>
      <c r="N144" s="2004"/>
      <c r="O144" s="2004"/>
      <c r="P144" s="2004" t="s">
        <v>5992</v>
      </c>
    </row>
    <row r="145" spans="1:15">
      <c r="A145" s="40"/>
      <c r="B145" s="2012"/>
      <c r="C145" s="2013"/>
      <c r="D145" s="2094"/>
      <c r="E145" s="2007"/>
      <c r="F145" s="2008"/>
      <c r="G145" s="2005"/>
      <c r="H145" s="2010"/>
      <c r="I145" s="2005"/>
      <c r="J145" s="2005"/>
      <c r="K145" s="2010"/>
      <c r="L145" s="2005"/>
      <c r="M145" s="2052"/>
      <c r="N145" s="2004"/>
      <c r="O145" s="2004"/>
    </row>
    <row r="146" spans="1:15">
      <c r="A146" s="7" t="s">
        <v>5993</v>
      </c>
      <c r="B146" s="2012"/>
      <c r="C146" s="8" t="s">
        <v>5965</v>
      </c>
      <c r="D146" s="2094"/>
      <c r="E146" s="2007"/>
      <c r="F146" s="2008"/>
      <c r="G146" s="2005"/>
      <c r="H146" s="2010"/>
      <c r="I146" s="2005"/>
      <c r="J146" s="2005"/>
      <c r="K146" s="2010"/>
      <c r="L146" s="2005"/>
      <c r="M146" s="2052"/>
      <c r="N146" s="2004"/>
      <c r="O146" s="2004"/>
    </row>
    <row r="147" spans="1:15">
      <c r="A147" s="40">
        <v>4808043</v>
      </c>
      <c r="B147" s="2012" t="s">
        <v>5994</v>
      </c>
      <c r="C147" s="2013" t="s">
        <v>5995</v>
      </c>
      <c r="D147" s="2094">
        <v>350000</v>
      </c>
      <c r="E147" s="2007"/>
      <c r="F147" s="2008">
        <v>249000</v>
      </c>
      <c r="G147" s="2005" t="s">
        <v>5996</v>
      </c>
      <c r="H147" s="2010">
        <v>41862</v>
      </c>
      <c r="I147" s="2005" t="s">
        <v>5976</v>
      </c>
      <c r="J147" s="2005"/>
      <c r="K147" s="2010"/>
      <c r="L147" s="2005" t="s">
        <v>5946</v>
      </c>
      <c r="M147" s="2052">
        <v>41934</v>
      </c>
      <c r="N147" s="2004"/>
      <c r="O147" s="2004"/>
    </row>
    <row r="148" spans="1:15">
      <c r="A148" s="40">
        <v>4808044</v>
      </c>
      <c r="B148" s="2012" t="s">
        <v>5819</v>
      </c>
      <c r="C148" s="2013" t="s">
        <v>5997</v>
      </c>
      <c r="D148" s="2094">
        <v>380000</v>
      </c>
      <c r="E148" s="2007"/>
      <c r="F148" s="2008">
        <v>300000</v>
      </c>
      <c r="G148" s="2005" t="s">
        <v>5861</v>
      </c>
      <c r="H148" s="2010">
        <v>41863</v>
      </c>
      <c r="I148" s="2005" t="s">
        <v>5998</v>
      </c>
      <c r="J148" s="2005"/>
      <c r="K148" s="2010"/>
      <c r="L148" s="2005" t="s">
        <v>5946</v>
      </c>
      <c r="M148" s="2052">
        <v>41934</v>
      </c>
      <c r="N148" s="2004"/>
      <c r="O148" s="2004"/>
    </row>
    <row r="149" spans="1:15">
      <c r="A149" s="40"/>
      <c r="B149" s="2012"/>
      <c r="C149" s="2013"/>
      <c r="D149" s="2094"/>
      <c r="E149" s="2007"/>
      <c r="F149" s="2008"/>
      <c r="G149" s="2005"/>
      <c r="H149" s="2010"/>
      <c r="I149" s="2005"/>
      <c r="J149" s="2005"/>
      <c r="K149" s="2010"/>
      <c r="L149" s="2005"/>
      <c r="M149" s="2052"/>
      <c r="N149" s="2004"/>
      <c r="O149" s="2004"/>
    </row>
    <row r="150" spans="1:15">
      <c r="A150" s="7" t="s">
        <v>5993</v>
      </c>
      <c r="B150" s="2012"/>
      <c r="C150" s="8" t="s">
        <v>5999</v>
      </c>
      <c r="D150" s="2094"/>
      <c r="E150" s="2007"/>
      <c r="F150" s="2008"/>
      <c r="G150" s="2005"/>
      <c r="H150" s="2010"/>
      <c r="I150" s="2005"/>
      <c r="J150" s="2005"/>
      <c r="K150" s="2010"/>
      <c r="L150" s="2005"/>
      <c r="M150" s="2052"/>
      <c r="N150" s="2004"/>
      <c r="O150" s="2004"/>
    </row>
    <row r="151" spans="1:15">
      <c r="A151" s="40">
        <v>4808075</v>
      </c>
      <c r="B151" s="2012" t="s">
        <v>5994</v>
      </c>
      <c r="C151" s="2013" t="s">
        <v>6000</v>
      </c>
      <c r="D151" s="2094">
        <v>400000</v>
      </c>
      <c r="E151" s="2007"/>
      <c r="F151" s="2008">
        <v>298000</v>
      </c>
      <c r="G151" s="2005" t="s">
        <v>5996</v>
      </c>
      <c r="H151" s="2010">
        <v>41871</v>
      </c>
      <c r="I151" s="2005" t="s">
        <v>5878</v>
      </c>
      <c r="J151" s="2005"/>
      <c r="K151" s="2010"/>
      <c r="L151" s="2005" t="s">
        <v>5946</v>
      </c>
      <c r="M151" s="2052">
        <v>41934</v>
      </c>
      <c r="N151" s="2004"/>
      <c r="O151" s="2004"/>
    </row>
    <row r="152" spans="1:15">
      <c r="A152" s="40">
        <v>4808078</v>
      </c>
      <c r="B152" s="2012" t="s">
        <v>5832</v>
      </c>
      <c r="C152" s="2013" t="s">
        <v>6001</v>
      </c>
      <c r="D152" s="2094">
        <v>360000</v>
      </c>
      <c r="E152" s="2007"/>
      <c r="F152" s="2008">
        <v>268000</v>
      </c>
      <c r="G152" s="2005" t="s">
        <v>5817</v>
      </c>
      <c r="H152" s="2010">
        <v>41872</v>
      </c>
      <c r="I152" s="2005" t="s">
        <v>5825</v>
      </c>
      <c r="J152" s="2005"/>
      <c r="K152" s="2010"/>
      <c r="L152" s="2005" t="s">
        <v>5946</v>
      </c>
      <c r="M152" s="2052">
        <v>41934</v>
      </c>
      <c r="N152" s="2004"/>
      <c r="O152" s="2004"/>
    </row>
    <row r="153" spans="1:15">
      <c r="A153" s="40">
        <v>4808086</v>
      </c>
      <c r="B153" s="2012" t="s">
        <v>6002</v>
      </c>
      <c r="C153" s="2013" t="s">
        <v>6003</v>
      </c>
      <c r="D153" s="2094">
        <v>380000</v>
      </c>
      <c r="E153" s="2007"/>
      <c r="F153" s="2008">
        <v>258000</v>
      </c>
      <c r="G153" s="2005" t="s">
        <v>5817</v>
      </c>
      <c r="H153" s="2010">
        <v>41872</v>
      </c>
      <c r="I153" s="2005" t="s">
        <v>5978</v>
      </c>
      <c r="J153" s="2005"/>
      <c r="K153" s="2010"/>
      <c r="L153" s="2005" t="s">
        <v>5946</v>
      </c>
      <c r="M153" s="2052">
        <v>41934</v>
      </c>
      <c r="N153" s="2004"/>
      <c r="O153" s="2004"/>
    </row>
    <row r="154" spans="1:15">
      <c r="A154" s="40">
        <v>4808112</v>
      </c>
      <c r="B154" s="2012" t="s">
        <v>5832</v>
      </c>
      <c r="C154" s="2013" t="s">
        <v>6004</v>
      </c>
      <c r="D154" s="2094">
        <v>390000</v>
      </c>
      <c r="E154" s="2007"/>
      <c r="F154" s="2008">
        <v>273000</v>
      </c>
      <c r="G154" s="2005" t="s">
        <v>5963</v>
      </c>
      <c r="H154" s="2010">
        <v>41873</v>
      </c>
      <c r="I154" s="2005" t="s">
        <v>5893</v>
      </c>
      <c r="J154" s="2005"/>
      <c r="K154" s="2010"/>
      <c r="L154" s="2005" t="s">
        <v>5946</v>
      </c>
      <c r="M154" s="2052">
        <v>41934</v>
      </c>
      <c r="N154" s="2004"/>
      <c r="O154" s="2004" t="s">
        <v>6005</v>
      </c>
    </row>
    <row r="155" spans="1:15">
      <c r="A155" s="40">
        <v>4809058</v>
      </c>
      <c r="B155" s="2012" t="s">
        <v>5832</v>
      </c>
      <c r="C155" s="2013" t="s">
        <v>6006</v>
      </c>
      <c r="D155" s="2094">
        <v>345000</v>
      </c>
      <c r="E155" s="2007"/>
      <c r="F155" s="2008">
        <v>236000</v>
      </c>
      <c r="G155" s="2005" t="s">
        <v>5921</v>
      </c>
      <c r="H155" s="2010">
        <v>41892</v>
      </c>
      <c r="I155" s="2005" t="s">
        <v>5948</v>
      </c>
      <c r="J155" s="2005"/>
      <c r="K155" s="2010"/>
      <c r="L155" s="2005" t="s">
        <v>5946</v>
      </c>
      <c r="M155" s="2052">
        <v>41934</v>
      </c>
      <c r="N155" s="2004"/>
      <c r="O155" s="2004"/>
    </row>
    <row r="156" spans="1:15">
      <c r="A156" s="40">
        <v>4809088</v>
      </c>
      <c r="B156" s="2012" t="s">
        <v>5819</v>
      </c>
      <c r="C156" s="2013" t="s">
        <v>6007</v>
      </c>
      <c r="D156" s="2094">
        <v>350000</v>
      </c>
      <c r="E156" s="2007"/>
      <c r="F156" s="2008">
        <v>191000</v>
      </c>
      <c r="G156" s="2005" t="s">
        <v>5821</v>
      </c>
      <c r="H156" s="2010">
        <v>41894</v>
      </c>
      <c r="I156" s="2005" t="s">
        <v>6008</v>
      </c>
      <c r="J156" s="2005"/>
      <c r="K156" s="2010"/>
      <c r="L156" s="2005" t="s">
        <v>5946</v>
      </c>
      <c r="M156" s="2052">
        <v>41934</v>
      </c>
      <c r="N156" s="2004"/>
      <c r="O156" s="2004"/>
    </row>
    <row r="157" spans="1:15">
      <c r="A157" s="40">
        <v>4809090</v>
      </c>
      <c r="B157" s="2012" t="s">
        <v>5832</v>
      </c>
      <c r="C157" s="2013" t="s">
        <v>6009</v>
      </c>
      <c r="D157" s="2094">
        <v>370000</v>
      </c>
      <c r="E157" s="2007"/>
      <c r="F157" s="2008">
        <v>263000</v>
      </c>
      <c r="G157" s="2005" t="s">
        <v>5963</v>
      </c>
      <c r="H157" s="2010">
        <v>41894</v>
      </c>
      <c r="I157" s="2005" t="s">
        <v>6008</v>
      </c>
      <c r="J157" s="2005"/>
      <c r="K157" s="2010"/>
      <c r="L157" s="2005" t="s">
        <v>5946</v>
      </c>
      <c r="M157" s="2052">
        <v>41934</v>
      </c>
      <c r="N157" s="2004"/>
      <c r="O157" s="2004" t="s">
        <v>5971</v>
      </c>
    </row>
    <row r="158" spans="1:15">
      <c r="A158" s="40">
        <v>4809092</v>
      </c>
      <c r="B158" s="2012" t="s">
        <v>5819</v>
      </c>
      <c r="C158" s="2013" t="s">
        <v>6010</v>
      </c>
      <c r="D158" s="2094">
        <v>315000</v>
      </c>
      <c r="E158" s="2007"/>
      <c r="F158" s="2008">
        <v>211000</v>
      </c>
      <c r="G158" s="2005" t="s">
        <v>5963</v>
      </c>
      <c r="H158" s="2010">
        <v>41894</v>
      </c>
      <c r="I158" s="2005" t="s">
        <v>5893</v>
      </c>
      <c r="J158" s="2005"/>
      <c r="K158" s="2010"/>
      <c r="L158" s="2005" t="s">
        <v>5946</v>
      </c>
      <c r="M158" s="2052">
        <v>41934</v>
      </c>
      <c r="N158" s="2004"/>
      <c r="O158" s="2004" t="s">
        <v>5953</v>
      </c>
    </row>
    <row r="159" spans="1:15">
      <c r="A159" s="40">
        <v>4809106</v>
      </c>
      <c r="B159" s="2012" t="s">
        <v>5832</v>
      </c>
      <c r="C159" s="2013" t="s">
        <v>6011</v>
      </c>
      <c r="D159" s="2094">
        <v>450000</v>
      </c>
      <c r="E159" s="2007"/>
      <c r="F159" s="2008">
        <v>357000</v>
      </c>
      <c r="G159" s="2005" t="s">
        <v>5921</v>
      </c>
      <c r="H159" s="2010">
        <v>41900</v>
      </c>
      <c r="I159" s="2005" t="s">
        <v>6012</v>
      </c>
      <c r="J159" s="2005"/>
      <c r="K159" s="2010"/>
      <c r="L159" s="2005" t="s">
        <v>5946</v>
      </c>
      <c r="M159" s="2052">
        <v>41934</v>
      </c>
      <c r="N159" s="2004"/>
      <c r="O159" s="2004" t="s">
        <v>6005</v>
      </c>
    </row>
    <row r="160" spans="1:15">
      <c r="A160" s="40"/>
      <c r="B160" s="2012"/>
      <c r="C160" s="2013"/>
      <c r="D160" s="2094"/>
      <c r="E160" s="2007"/>
      <c r="F160" s="2008"/>
      <c r="G160" s="2005"/>
      <c r="H160" s="2010"/>
      <c r="I160" s="2005"/>
      <c r="J160" s="2005"/>
      <c r="K160" s="2010"/>
      <c r="L160" s="2005"/>
      <c r="M160" s="2052"/>
      <c r="N160" s="2004"/>
      <c r="O160" s="2004"/>
    </row>
    <row r="161" spans="1:15">
      <c r="A161" s="7" t="s">
        <v>5993</v>
      </c>
      <c r="B161" s="2012"/>
      <c r="C161" s="8" t="s">
        <v>6013</v>
      </c>
      <c r="D161" s="2094"/>
      <c r="E161" s="2007"/>
      <c r="F161" s="2008"/>
      <c r="G161" s="2005"/>
      <c r="H161" s="2010"/>
      <c r="I161" s="2005"/>
      <c r="J161" s="2005"/>
      <c r="K161" s="2010"/>
      <c r="L161" s="2005"/>
      <c r="M161" s="2052"/>
      <c r="N161" s="2004"/>
      <c r="O161" s="2004"/>
    </row>
    <row r="162" spans="1:15">
      <c r="A162" s="40">
        <v>4809125</v>
      </c>
      <c r="B162" s="2012" t="s">
        <v>6014</v>
      </c>
      <c r="C162" s="21" t="s">
        <v>6015</v>
      </c>
      <c r="D162" s="2094">
        <v>440000</v>
      </c>
      <c r="E162" s="2007"/>
      <c r="F162" s="2008">
        <v>320000</v>
      </c>
      <c r="G162" s="2005" t="s">
        <v>5963</v>
      </c>
      <c r="H162" s="2010">
        <v>41901</v>
      </c>
      <c r="I162" s="2005" t="s">
        <v>6016</v>
      </c>
      <c r="J162" s="2005"/>
      <c r="K162" s="2010"/>
      <c r="L162" s="2005" t="s">
        <v>5946</v>
      </c>
      <c r="M162" s="2052">
        <v>41934</v>
      </c>
      <c r="N162" s="2004"/>
      <c r="O162" s="2004"/>
    </row>
    <row r="163" spans="1:15">
      <c r="A163" s="40">
        <v>4809133</v>
      </c>
      <c r="B163" s="2012" t="s">
        <v>5832</v>
      </c>
      <c r="C163" s="21" t="s">
        <v>6017</v>
      </c>
      <c r="D163" s="2094">
        <v>410000</v>
      </c>
      <c r="E163" s="2007"/>
      <c r="F163" s="2008">
        <v>314000</v>
      </c>
      <c r="G163" s="2005" t="s">
        <v>5996</v>
      </c>
      <c r="H163" s="2010">
        <v>41902</v>
      </c>
      <c r="I163" s="2005" t="s">
        <v>5956</v>
      </c>
      <c r="J163" s="2005"/>
      <c r="K163" s="2010"/>
      <c r="L163" s="2005" t="s">
        <v>5946</v>
      </c>
      <c r="M163" s="2052">
        <v>41934</v>
      </c>
      <c r="N163" s="2004"/>
      <c r="O163" s="2004" t="s">
        <v>6018</v>
      </c>
    </row>
    <row r="164" spans="1:15">
      <c r="A164" s="40">
        <v>4810013</v>
      </c>
      <c r="B164" s="2012" t="s">
        <v>5936</v>
      </c>
      <c r="C164" s="21" t="s">
        <v>6019</v>
      </c>
      <c r="D164" s="2094">
        <v>360000</v>
      </c>
      <c r="E164" s="2007"/>
      <c r="F164" s="2008">
        <v>256000</v>
      </c>
      <c r="G164" s="2005" t="s">
        <v>5821</v>
      </c>
      <c r="H164" s="2010">
        <v>41914</v>
      </c>
      <c r="I164" s="2005" t="s">
        <v>5825</v>
      </c>
      <c r="J164" s="2005"/>
      <c r="K164" s="2010"/>
      <c r="L164" s="2005" t="s">
        <v>5946</v>
      </c>
      <c r="M164" s="2052">
        <v>41934</v>
      </c>
      <c r="N164" s="2004"/>
      <c r="O164" s="2004" t="s">
        <v>6020</v>
      </c>
    </row>
    <row r="165" spans="1:15">
      <c r="A165" s="40">
        <v>4810017</v>
      </c>
      <c r="B165" s="2012" t="s">
        <v>6021</v>
      </c>
      <c r="C165" s="21" t="s">
        <v>6022</v>
      </c>
      <c r="D165" s="2094">
        <v>420000</v>
      </c>
      <c r="E165" s="2007"/>
      <c r="F165" s="2008">
        <v>310000</v>
      </c>
      <c r="G165" s="2005" t="s">
        <v>5821</v>
      </c>
      <c r="H165" s="2010">
        <v>41915</v>
      </c>
      <c r="I165" s="2005" t="s">
        <v>5822</v>
      </c>
      <c r="J165" s="2005"/>
      <c r="K165" s="2010"/>
      <c r="L165" s="2005" t="s">
        <v>5946</v>
      </c>
      <c r="M165" s="2052">
        <v>41934</v>
      </c>
      <c r="N165" s="2004"/>
      <c r="O165" s="2004" t="s">
        <v>5971</v>
      </c>
    </row>
    <row r="166" spans="1:15">
      <c r="A166" s="40"/>
      <c r="B166" s="2012"/>
      <c r="C166" s="2013"/>
      <c r="D166" s="2094"/>
      <c r="E166" s="2007"/>
      <c r="F166" s="2008"/>
      <c r="G166" s="2005"/>
      <c r="H166" s="2010"/>
      <c r="I166" s="2005"/>
      <c r="J166" s="2005"/>
      <c r="K166" s="2010"/>
      <c r="L166" s="2005"/>
      <c r="M166" s="2052"/>
      <c r="N166" s="2004"/>
      <c r="O166" s="2004"/>
    </row>
    <row r="167" spans="1:15">
      <c r="A167" s="7" t="s">
        <v>5993</v>
      </c>
      <c r="B167" s="2012"/>
      <c r="C167" s="8" t="s">
        <v>6013</v>
      </c>
      <c r="D167" s="2094"/>
      <c r="E167" s="2007"/>
      <c r="F167" s="2008"/>
      <c r="G167" s="2005"/>
      <c r="H167" s="2010"/>
      <c r="I167" s="2005"/>
      <c r="J167" s="2005"/>
      <c r="K167" s="2010"/>
      <c r="L167" s="2005"/>
      <c r="M167" s="2052"/>
      <c r="N167" s="2004"/>
      <c r="O167" s="2004"/>
    </row>
    <row r="168" spans="1:15">
      <c r="A168" s="40">
        <v>4809110</v>
      </c>
      <c r="B168" s="2012" t="s">
        <v>6021</v>
      </c>
      <c r="C168" s="2013" t="s">
        <v>6023</v>
      </c>
      <c r="D168" s="2094">
        <v>450000</v>
      </c>
      <c r="E168" s="2007"/>
      <c r="F168" s="2008">
        <v>355000</v>
      </c>
      <c r="G168" s="2005" t="s">
        <v>5821</v>
      </c>
      <c r="H168" s="2010">
        <v>41904</v>
      </c>
      <c r="I168" s="2005" t="s">
        <v>5822</v>
      </c>
      <c r="J168" s="2005"/>
      <c r="K168" s="2010"/>
      <c r="L168" s="2005" t="s">
        <v>5946</v>
      </c>
      <c r="M168" s="2052">
        <v>41934</v>
      </c>
      <c r="N168" s="2004"/>
      <c r="O168" s="2004" t="s">
        <v>5953</v>
      </c>
    </row>
    <row r="169" spans="1:15">
      <c r="A169" s="40"/>
      <c r="B169" s="2012"/>
      <c r="C169" s="2013"/>
      <c r="D169" s="2094"/>
      <c r="E169" s="2007"/>
      <c r="F169" s="2008"/>
      <c r="G169" s="2005"/>
      <c r="H169" s="2010"/>
      <c r="I169" s="2005"/>
      <c r="J169" s="2005"/>
      <c r="K169" s="2010"/>
      <c r="L169" s="2005"/>
      <c r="M169" s="2052"/>
      <c r="N169" s="2004"/>
      <c r="O169" s="2004"/>
    </row>
    <row r="170" spans="1:15">
      <c r="A170" s="7" t="s">
        <v>6024</v>
      </c>
      <c r="B170" s="2012"/>
      <c r="C170" s="8" t="s">
        <v>5965</v>
      </c>
      <c r="D170" s="2094"/>
      <c r="E170" s="2007"/>
      <c r="F170" s="2008"/>
      <c r="G170" s="2005"/>
      <c r="H170" s="2010"/>
      <c r="I170" s="2005"/>
      <c r="J170" s="2005"/>
      <c r="K170" s="2010"/>
      <c r="L170" s="2005"/>
      <c r="M170" s="2052"/>
      <c r="N170" s="2004"/>
      <c r="O170" s="2004"/>
    </row>
    <row r="171" spans="1:15">
      <c r="A171" s="40">
        <v>4808047</v>
      </c>
      <c r="B171" s="2012" t="s">
        <v>5819</v>
      </c>
      <c r="C171" s="2013" t="s">
        <v>6025</v>
      </c>
      <c r="D171" s="2094">
        <v>360000</v>
      </c>
      <c r="E171" s="2007"/>
      <c r="F171" s="2008">
        <v>268000</v>
      </c>
      <c r="G171" s="2005" t="s">
        <v>5996</v>
      </c>
      <c r="H171" s="2010">
        <v>41865</v>
      </c>
      <c r="I171" s="2005" t="s">
        <v>6026</v>
      </c>
      <c r="J171" s="2005"/>
      <c r="K171" s="2010"/>
      <c r="L171" s="2005" t="s">
        <v>5831</v>
      </c>
      <c r="M171" s="2052">
        <v>41935</v>
      </c>
      <c r="N171" s="2004"/>
      <c r="O171" s="2004" t="s">
        <v>6027</v>
      </c>
    </row>
    <row r="172" spans="1:15">
      <c r="A172" s="40"/>
      <c r="B172" s="2012"/>
      <c r="C172" s="2013"/>
      <c r="D172" s="2094"/>
      <c r="E172" s="2007"/>
      <c r="F172" s="2008"/>
      <c r="G172" s="2005"/>
      <c r="H172" s="2010"/>
      <c r="I172" s="2005"/>
      <c r="J172" s="2005"/>
      <c r="K172" s="2010"/>
      <c r="L172" s="2005"/>
      <c r="M172" s="2052"/>
      <c r="N172" s="2004"/>
      <c r="O172" s="2004"/>
    </row>
    <row r="173" spans="1:15">
      <c r="A173" s="7" t="s">
        <v>6024</v>
      </c>
      <c r="B173" s="2012"/>
      <c r="C173" s="8" t="s">
        <v>5999</v>
      </c>
      <c r="D173" s="2094"/>
      <c r="E173" s="2007"/>
      <c r="F173" s="2008"/>
      <c r="G173" s="2005"/>
      <c r="H173" s="2010"/>
      <c r="I173" s="2005"/>
      <c r="J173" s="2005"/>
      <c r="K173" s="2010"/>
      <c r="L173" s="2005"/>
      <c r="M173" s="2052"/>
      <c r="N173" s="2004"/>
      <c r="O173" s="2004"/>
    </row>
    <row r="174" spans="1:15">
      <c r="A174" s="40">
        <v>4807152</v>
      </c>
      <c r="B174" s="2012" t="s">
        <v>6028</v>
      </c>
      <c r="C174" s="2013" t="s">
        <v>6029</v>
      </c>
      <c r="D174" s="2094">
        <v>240000</v>
      </c>
      <c r="E174" s="2007"/>
      <c r="F174" s="2008">
        <v>140000</v>
      </c>
      <c r="G174" s="2005" t="s">
        <v>5817</v>
      </c>
      <c r="H174" s="2010">
        <v>41848</v>
      </c>
      <c r="I174" s="2005" t="s">
        <v>5976</v>
      </c>
      <c r="J174" s="2005"/>
      <c r="K174" s="2010"/>
      <c r="L174" s="2005" t="s">
        <v>67</v>
      </c>
      <c r="M174" s="2052">
        <v>41935</v>
      </c>
      <c r="N174" s="2004"/>
      <c r="O174" s="2004"/>
    </row>
    <row r="175" spans="1:15">
      <c r="A175" s="40">
        <v>4808088</v>
      </c>
      <c r="B175" s="2012" t="s">
        <v>5832</v>
      </c>
      <c r="C175" s="2013" t="s">
        <v>6030</v>
      </c>
      <c r="D175" s="2094">
        <v>370000</v>
      </c>
      <c r="E175" s="2007"/>
      <c r="F175" s="2008">
        <v>261000</v>
      </c>
      <c r="G175" s="2005" t="s">
        <v>5841</v>
      </c>
      <c r="H175" s="2010">
        <v>41873</v>
      </c>
      <c r="I175" s="2005" t="s">
        <v>5967</v>
      </c>
      <c r="J175" s="2005"/>
      <c r="K175" s="2010"/>
      <c r="L175" s="2005" t="s">
        <v>5831</v>
      </c>
      <c r="M175" s="2052">
        <v>41935</v>
      </c>
      <c r="N175" s="2004"/>
      <c r="O175" s="2004" t="s">
        <v>5971</v>
      </c>
    </row>
    <row r="176" spans="1:15">
      <c r="A176" s="40">
        <v>4808106</v>
      </c>
      <c r="B176" s="2012" t="s">
        <v>5832</v>
      </c>
      <c r="C176" s="2013" t="s">
        <v>6031</v>
      </c>
      <c r="D176" s="2094">
        <v>350000</v>
      </c>
      <c r="E176" s="2007"/>
      <c r="F176" s="2008">
        <v>277000</v>
      </c>
      <c r="G176" s="2005" t="s">
        <v>5861</v>
      </c>
      <c r="H176" s="2010">
        <v>41873</v>
      </c>
      <c r="I176" s="2005" t="s">
        <v>6032</v>
      </c>
      <c r="J176" s="2005"/>
      <c r="K176" s="2010"/>
      <c r="L176" s="2005" t="s">
        <v>5831</v>
      </c>
      <c r="M176" s="2052">
        <v>41935</v>
      </c>
      <c r="N176" s="2004"/>
      <c r="O176" s="2004" t="s">
        <v>5971</v>
      </c>
    </row>
    <row r="177" spans="1:15">
      <c r="A177" s="40">
        <v>4808110</v>
      </c>
      <c r="B177" s="2012" t="s">
        <v>5936</v>
      </c>
      <c r="C177" s="2013" t="s">
        <v>6033</v>
      </c>
      <c r="D177" s="2094">
        <v>400000</v>
      </c>
      <c r="E177" s="2007"/>
      <c r="F177" s="2008">
        <v>287000</v>
      </c>
      <c r="G177" s="2005" t="s">
        <v>5996</v>
      </c>
      <c r="H177" s="2010">
        <v>41873</v>
      </c>
      <c r="I177" s="2005" t="s">
        <v>5933</v>
      </c>
      <c r="J177" s="2005"/>
      <c r="K177" s="2010"/>
      <c r="L177" s="2005" t="s">
        <v>5831</v>
      </c>
      <c r="M177" s="2052">
        <v>41935</v>
      </c>
      <c r="N177" s="2004"/>
      <c r="O177" s="2004"/>
    </row>
    <row r="178" spans="1:15">
      <c r="A178" s="40">
        <v>4808119</v>
      </c>
      <c r="B178" s="2012" t="s">
        <v>5828</v>
      </c>
      <c r="C178" s="2013" t="s">
        <v>6034</v>
      </c>
      <c r="D178" s="2094">
        <v>400000</v>
      </c>
      <c r="E178" s="2007"/>
      <c r="F178" s="2008">
        <v>272000</v>
      </c>
      <c r="G178" s="2005" t="s">
        <v>6035</v>
      </c>
      <c r="H178" s="2010">
        <v>41873</v>
      </c>
      <c r="I178" s="2005" t="s">
        <v>5865</v>
      </c>
      <c r="J178" s="2005"/>
      <c r="K178" s="2010"/>
      <c r="L178" s="2005" t="s">
        <v>5831</v>
      </c>
      <c r="M178" s="2052">
        <v>41935</v>
      </c>
      <c r="N178" s="2004"/>
      <c r="O178" s="2004"/>
    </row>
    <row r="179" spans="1:15">
      <c r="A179" s="40">
        <v>4808140</v>
      </c>
      <c r="B179" s="2012" t="s">
        <v>5994</v>
      </c>
      <c r="C179" s="2013" t="s">
        <v>6036</v>
      </c>
      <c r="D179" s="2094">
        <v>335000</v>
      </c>
      <c r="E179" s="2007"/>
      <c r="F179" s="2008">
        <v>189000</v>
      </c>
      <c r="G179" s="2005" t="s">
        <v>5821</v>
      </c>
      <c r="H179" s="2010">
        <v>41876</v>
      </c>
      <c r="I179" s="2005" t="s">
        <v>5976</v>
      </c>
      <c r="J179" s="2005"/>
      <c r="K179" s="2010"/>
      <c r="L179" s="2005" t="s">
        <v>5831</v>
      </c>
      <c r="M179" s="2052">
        <v>41935</v>
      </c>
      <c r="N179" s="2004"/>
      <c r="O179" s="2004"/>
    </row>
    <row r="180" spans="1:15">
      <c r="A180" s="40">
        <v>4808141</v>
      </c>
      <c r="B180" s="2012" t="s">
        <v>5972</v>
      </c>
      <c r="C180" s="2013" t="s">
        <v>6037</v>
      </c>
      <c r="D180" s="2094">
        <v>390000</v>
      </c>
      <c r="E180" s="2007"/>
      <c r="F180" s="2008">
        <v>186000</v>
      </c>
      <c r="G180" s="2005" t="s">
        <v>5841</v>
      </c>
      <c r="H180" s="2010">
        <v>41876</v>
      </c>
      <c r="I180" s="2005" t="s">
        <v>5976</v>
      </c>
      <c r="J180" s="2005"/>
      <c r="K180" s="2010"/>
      <c r="L180" s="2005" t="s">
        <v>5831</v>
      </c>
      <c r="M180" s="2052">
        <v>41935</v>
      </c>
      <c r="N180" s="2004"/>
      <c r="O180" s="2004" t="s">
        <v>6038</v>
      </c>
    </row>
    <row r="181" spans="1:15">
      <c r="A181" s="40">
        <v>4809008</v>
      </c>
      <c r="B181" s="2012" t="s">
        <v>5819</v>
      </c>
      <c r="C181" s="2013" t="s">
        <v>6039</v>
      </c>
      <c r="D181" s="2094">
        <v>350000</v>
      </c>
      <c r="E181" s="2007"/>
      <c r="F181" s="2008">
        <v>237000</v>
      </c>
      <c r="G181" s="2005" t="s">
        <v>5996</v>
      </c>
      <c r="H181" s="2010">
        <v>41884</v>
      </c>
      <c r="I181" s="2005" t="s">
        <v>6040</v>
      </c>
      <c r="J181" s="2005"/>
      <c r="K181" s="2010"/>
      <c r="L181" s="2005" t="s">
        <v>5831</v>
      </c>
      <c r="M181" s="2052">
        <v>41935</v>
      </c>
      <c r="N181" s="2004"/>
      <c r="O181" s="2004"/>
    </row>
    <row r="182" spans="1:15">
      <c r="A182" s="40">
        <v>4809050</v>
      </c>
      <c r="B182" s="2012" t="s">
        <v>5828</v>
      </c>
      <c r="C182" s="2013" t="s">
        <v>6041</v>
      </c>
      <c r="D182" s="2094">
        <v>430000</v>
      </c>
      <c r="E182" s="2007"/>
      <c r="F182" s="2008">
        <v>264000</v>
      </c>
      <c r="G182" s="2005" t="s">
        <v>5963</v>
      </c>
      <c r="H182" s="2010">
        <v>41891</v>
      </c>
      <c r="I182" s="2005" t="s">
        <v>6042</v>
      </c>
      <c r="J182" s="2005"/>
      <c r="K182" s="2010"/>
      <c r="L182" s="2005" t="s">
        <v>5831</v>
      </c>
      <c r="M182" s="2052">
        <v>41935</v>
      </c>
      <c r="N182" s="2004"/>
      <c r="O182" s="2004"/>
    </row>
    <row r="183" spans="1:15">
      <c r="A183" s="40">
        <v>4809078</v>
      </c>
      <c r="B183" s="2012" t="s">
        <v>5832</v>
      </c>
      <c r="C183" s="2013" t="s">
        <v>6043</v>
      </c>
      <c r="D183" s="2094">
        <v>420000</v>
      </c>
      <c r="E183" s="2007"/>
      <c r="F183" s="2008">
        <v>315000</v>
      </c>
      <c r="G183" s="2005" t="s">
        <v>5963</v>
      </c>
      <c r="H183" s="2010">
        <v>41894</v>
      </c>
      <c r="I183" s="2005" t="s">
        <v>5845</v>
      </c>
      <c r="J183" s="2005"/>
      <c r="K183" s="2010"/>
      <c r="L183" s="2005" t="s">
        <v>5831</v>
      </c>
      <c r="M183" s="2052">
        <v>41935</v>
      </c>
      <c r="N183" s="2004"/>
      <c r="O183" s="2004" t="s">
        <v>5971</v>
      </c>
    </row>
    <row r="184" spans="1:15">
      <c r="A184" s="40">
        <v>4809084</v>
      </c>
      <c r="B184" s="2012" t="s">
        <v>5832</v>
      </c>
      <c r="C184" s="2013" t="s">
        <v>6044</v>
      </c>
      <c r="D184" s="2094">
        <v>400000</v>
      </c>
      <c r="E184" s="2007"/>
      <c r="F184" s="2008">
        <v>280000</v>
      </c>
      <c r="G184" s="2005" t="s">
        <v>5821</v>
      </c>
      <c r="H184" s="2010">
        <v>41894</v>
      </c>
      <c r="I184" s="2005" t="s">
        <v>6032</v>
      </c>
      <c r="J184" s="2005"/>
      <c r="K184" s="2010"/>
      <c r="L184" s="2005" t="s">
        <v>5831</v>
      </c>
      <c r="M184" s="2052">
        <v>41935</v>
      </c>
      <c r="N184" s="2004"/>
      <c r="O184" s="2004" t="s">
        <v>5953</v>
      </c>
    </row>
    <row r="185" spans="1:15">
      <c r="A185" s="40">
        <v>4809097</v>
      </c>
      <c r="B185" s="2012" t="s">
        <v>5832</v>
      </c>
      <c r="C185" s="2013" t="s">
        <v>6045</v>
      </c>
      <c r="D185" s="2094">
        <v>355000</v>
      </c>
      <c r="E185" s="2007"/>
      <c r="F185" s="2008">
        <v>260000</v>
      </c>
      <c r="G185" s="2005" t="s">
        <v>5841</v>
      </c>
      <c r="H185" s="2010">
        <v>41898</v>
      </c>
      <c r="I185" s="2005" t="s">
        <v>6046</v>
      </c>
      <c r="J185" s="2005"/>
      <c r="K185" s="2010"/>
      <c r="L185" s="2005" t="s">
        <v>5831</v>
      </c>
      <c r="M185" s="2052">
        <v>41935</v>
      </c>
      <c r="N185" s="2004"/>
      <c r="O185" s="2004"/>
    </row>
    <row r="186" spans="1:15">
      <c r="A186" s="40">
        <v>4809105</v>
      </c>
      <c r="B186" s="2012" t="s">
        <v>5832</v>
      </c>
      <c r="C186" s="2013" t="s">
        <v>6047</v>
      </c>
      <c r="D186" s="2094">
        <v>320000</v>
      </c>
      <c r="E186" s="2007"/>
      <c r="F186" s="2008">
        <v>227000</v>
      </c>
      <c r="G186" s="2005" t="s">
        <v>5821</v>
      </c>
      <c r="H186" s="2010">
        <v>41900</v>
      </c>
      <c r="I186" s="2005" t="s">
        <v>5967</v>
      </c>
      <c r="J186" s="2005"/>
      <c r="K186" s="2010"/>
      <c r="L186" s="2005" t="s">
        <v>5831</v>
      </c>
      <c r="M186" s="2052">
        <v>41935</v>
      </c>
      <c r="N186" s="2004"/>
      <c r="O186" s="2004" t="s">
        <v>6005</v>
      </c>
    </row>
    <row r="187" spans="1:15">
      <c r="A187" s="40"/>
      <c r="B187" s="2012"/>
      <c r="C187" s="2013"/>
      <c r="D187" s="2094"/>
      <c r="E187" s="2007"/>
      <c r="F187" s="2008"/>
      <c r="G187" s="2005"/>
      <c r="H187" s="2010"/>
      <c r="I187" s="2005"/>
      <c r="J187" s="2005"/>
      <c r="K187" s="2010"/>
      <c r="L187" s="2005"/>
      <c r="M187" s="2052"/>
      <c r="N187" s="2004"/>
      <c r="O187" s="2004"/>
    </row>
    <row r="188" spans="1:15">
      <c r="A188" s="7" t="s">
        <v>6024</v>
      </c>
      <c r="B188" s="2012"/>
      <c r="C188" s="8" t="s">
        <v>6013</v>
      </c>
      <c r="D188" s="2094"/>
      <c r="E188" s="2007"/>
      <c r="F188" s="2008"/>
      <c r="G188" s="2005"/>
      <c r="H188" s="2010"/>
      <c r="I188" s="2005"/>
      <c r="J188" s="2005"/>
      <c r="K188" s="2010"/>
      <c r="L188" s="2005"/>
      <c r="M188" s="2052"/>
      <c r="N188" s="2004"/>
      <c r="O188" s="2004"/>
    </row>
    <row r="189" spans="1:15">
      <c r="A189" s="40">
        <v>4809124</v>
      </c>
      <c r="B189" s="2012" t="s">
        <v>6048</v>
      </c>
      <c r="C189" s="2013" t="s">
        <v>6049</v>
      </c>
      <c r="D189" s="2094">
        <v>820000</v>
      </c>
      <c r="E189" s="2007"/>
      <c r="F189" s="2008">
        <v>703000</v>
      </c>
      <c r="G189" s="2005" t="s">
        <v>5817</v>
      </c>
      <c r="H189" s="2010">
        <v>41901</v>
      </c>
      <c r="I189" s="2005" t="s">
        <v>6050</v>
      </c>
      <c r="J189" s="2005"/>
      <c r="K189" s="2010"/>
      <c r="L189" s="2005" t="s">
        <v>5831</v>
      </c>
      <c r="M189" s="2052">
        <v>41935</v>
      </c>
      <c r="N189" s="2004"/>
      <c r="O189" s="2004"/>
    </row>
    <row r="190" spans="1:15">
      <c r="A190" s="40"/>
      <c r="B190" s="2012"/>
      <c r="C190" s="21"/>
      <c r="D190" s="2094"/>
      <c r="E190" s="2007"/>
      <c r="F190" s="2008"/>
      <c r="G190" s="2005"/>
      <c r="H190" s="2010"/>
      <c r="I190" s="2005"/>
      <c r="J190" s="2005"/>
      <c r="K190" s="2010"/>
      <c r="L190" s="2005"/>
      <c r="M190" s="2052"/>
      <c r="N190" s="2004"/>
      <c r="O190" s="2004"/>
    </row>
    <row r="191" spans="1:15">
      <c r="A191" s="7" t="s">
        <v>6024</v>
      </c>
      <c r="B191" s="2012"/>
      <c r="C191" s="8" t="s">
        <v>6013</v>
      </c>
      <c r="D191" s="2094"/>
      <c r="E191" s="2007"/>
      <c r="F191" s="2008"/>
      <c r="G191" s="2005"/>
      <c r="H191" s="2010"/>
      <c r="I191" s="2005"/>
      <c r="J191" s="2005"/>
      <c r="K191" s="2010"/>
      <c r="L191" s="2005"/>
      <c r="M191" s="2052"/>
      <c r="N191" s="2004"/>
      <c r="O191" s="2004"/>
    </row>
    <row r="192" spans="1:15">
      <c r="A192" s="40">
        <v>4809142</v>
      </c>
      <c r="B192" s="2012" t="s">
        <v>5832</v>
      </c>
      <c r="C192" s="21" t="s">
        <v>6051</v>
      </c>
      <c r="D192" s="2094">
        <v>350000</v>
      </c>
      <c r="E192" s="2007"/>
      <c r="F192" s="2008">
        <v>264000</v>
      </c>
      <c r="G192" s="2005" t="s">
        <v>5821</v>
      </c>
      <c r="H192" s="2010">
        <v>41904</v>
      </c>
      <c r="I192" s="2005" t="s">
        <v>6052</v>
      </c>
      <c r="J192" s="2005"/>
      <c r="K192" s="2010"/>
      <c r="L192" s="2005" t="s">
        <v>5831</v>
      </c>
      <c r="M192" s="2052">
        <v>41935</v>
      </c>
      <c r="N192" s="2004"/>
      <c r="O192" s="2004"/>
    </row>
    <row r="193" spans="1:15">
      <c r="A193" s="40">
        <v>4809146</v>
      </c>
      <c r="B193" s="2012" t="s">
        <v>6048</v>
      </c>
      <c r="C193" s="21" t="s">
        <v>6053</v>
      </c>
      <c r="D193" s="2094">
        <v>800000</v>
      </c>
      <c r="E193" s="2007"/>
      <c r="F193" s="2008">
        <v>488000</v>
      </c>
      <c r="G193" s="2005" t="s">
        <v>5817</v>
      </c>
      <c r="H193" s="2010">
        <v>41906</v>
      </c>
      <c r="I193" s="2005" t="s">
        <v>6054</v>
      </c>
      <c r="J193" s="2005"/>
      <c r="K193" s="2010"/>
      <c r="L193" s="2005" t="s">
        <v>5831</v>
      </c>
      <c r="M193" s="2052">
        <v>41935</v>
      </c>
      <c r="N193" s="2004"/>
      <c r="O193" s="2004" t="s">
        <v>5971</v>
      </c>
    </row>
    <row r="194" spans="1:15">
      <c r="A194" s="40">
        <v>4809161</v>
      </c>
      <c r="B194" s="2012" t="s">
        <v>5936</v>
      </c>
      <c r="C194" s="21" t="s">
        <v>6055</v>
      </c>
      <c r="D194" s="2094">
        <v>370000</v>
      </c>
      <c r="E194" s="2007"/>
      <c r="F194" s="2008">
        <v>275000</v>
      </c>
      <c r="G194" s="2005" t="s">
        <v>5817</v>
      </c>
      <c r="H194" s="2010">
        <v>41907</v>
      </c>
      <c r="I194" s="2005" t="s">
        <v>6056</v>
      </c>
      <c r="J194" s="2005"/>
      <c r="K194" s="2010"/>
      <c r="L194" s="2005" t="s">
        <v>5831</v>
      </c>
      <c r="M194" s="2052">
        <v>41935</v>
      </c>
      <c r="N194" s="2004"/>
      <c r="O194" s="2004"/>
    </row>
    <row r="195" spans="1:15">
      <c r="A195" s="40"/>
      <c r="B195" s="2012"/>
      <c r="C195" s="21"/>
      <c r="D195" s="2094"/>
      <c r="E195" s="2007"/>
      <c r="F195" s="2008"/>
      <c r="G195" s="2005"/>
      <c r="H195" s="2010"/>
      <c r="I195" s="2005"/>
      <c r="J195" s="2005"/>
      <c r="K195" s="2010"/>
      <c r="L195" s="2005"/>
      <c r="M195" s="2052"/>
      <c r="N195" s="2004"/>
      <c r="O195" s="2004"/>
    </row>
    <row r="196" spans="1:15">
      <c r="A196" s="7" t="s">
        <v>6057</v>
      </c>
      <c r="B196" s="2012"/>
      <c r="C196" s="8" t="s">
        <v>6058</v>
      </c>
      <c r="D196" s="2094"/>
      <c r="E196" s="2007"/>
      <c r="F196" s="2008"/>
      <c r="G196" s="2005"/>
      <c r="H196" s="2010"/>
      <c r="I196" s="2005"/>
      <c r="J196" s="2005"/>
      <c r="K196" s="2010"/>
      <c r="L196" s="2005"/>
      <c r="M196" s="2052"/>
      <c r="N196" s="2004"/>
      <c r="O196" s="2004"/>
    </row>
    <row r="197" spans="1:15">
      <c r="A197" s="40">
        <v>4810084</v>
      </c>
      <c r="B197" s="2012" t="s">
        <v>5832</v>
      </c>
      <c r="C197" s="21" t="s">
        <v>6059</v>
      </c>
      <c r="D197" s="2094">
        <v>385000</v>
      </c>
      <c r="E197" s="2007"/>
      <c r="F197" s="2008">
        <v>289000</v>
      </c>
      <c r="G197" s="2005" t="s">
        <v>5963</v>
      </c>
      <c r="H197" s="2010">
        <v>41928</v>
      </c>
      <c r="I197" s="2005" t="s">
        <v>5825</v>
      </c>
      <c r="J197" s="2005"/>
      <c r="K197" s="2010"/>
      <c r="L197" s="2005" t="s">
        <v>5946</v>
      </c>
      <c r="M197" s="2052">
        <v>41964</v>
      </c>
      <c r="N197" s="2004"/>
      <c r="O197" s="2004" t="s">
        <v>5971</v>
      </c>
    </row>
    <row r="198" spans="1:15">
      <c r="A198" s="40"/>
      <c r="B198" s="2012"/>
      <c r="C198" s="21" t="s">
        <v>6060</v>
      </c>
      <c r="D198" s="2094">
        <v>15000</v>
      </c>
      <c r="E198" s="2007"/>
      <c r="F198" s="2008"/>
      <c r="G198" s="2005"/>
      <c r="H198" s="2010"/>
      <c r="I198" s="2005"/>
      <c r="J198" s="2005"/>
      <c r="K198" s="2010"/>
      <c r="L198" s="2005"/>
      <c r="M198" s="2052"/>
      <c r="N198" s="2004"/>
      <c r="O198" s="2004"/>
    </row>
    <row r="199" spans="1:15">
      <c r="A199" s="40"/>
      <c r="B199" s="2012"/>
      <c r="C199" s="21" t="s">
        <v>6061</v>
      </c>
      <c r="D199" s="2094">
        <v>7000</v>
      </c>
      <c r="E199" s="2007"/>
      <c r="F199" s="2008"/>
      <c r="G199" s="2005"/>
      <c r="H199" s="2010"/>
      <c r="I199" s="2005"/>
      <c r="J199" s="2005"/>
      <c r="K199" s="2010"/>
      <c r="L199" s="2005"/>
      <c r="M199" s="2052"/>
      <c r="N199" s="2004"/>
      <c r="O199" s="2004"/>
    </row>
    <row r="200" spans="1:15">
      <c r="A200" s="40"/>
      <c r="B200" s="2012"/>
      <c r="C200" s="21"/>
      <c r="D200" s="2094"/>
      <c r="E200" s="2007"/>
      <c r="F200" s="2008"/>
      <c r="G200" s="2005"/>
      <c r="H200" s="2010"/>
      <c r="I200" s="2005"/>
      <c r="J200" s="2005"/>
      <c r="K200" s="2010"/>
      <c r="L200" s="2005"/>
      <c r="M200" s="2052"/>
      <c r="N200" s="2004"/>
      <c r="O200" s="2004"/>
    </row>
    <row r="201" spans="1:15" s="497" customFormat="1">
      <c r="A201" s="1897"/>
      <c r="B201" s="2014"/>
      <c r="C201" s="1898"/>
      <c r="D201" s="2095"/>
      <c r="E201" s="2017"/>
      <c r="F201" s="2018"/>
      <c r="G201" s="2019"/>
      <c r="H201" s="2021"/>
      <c r="I201" s="2019"/>
      <c r="J201" s="2019"/>
      <c r="K201" s="2021"/>
      <c r="L201" s="2019"/>
      <c r="M201" s="2080"/>
      <c r="N201" s="2023"/>
      <c r="O201" s="2023"/>
    </row>
    <row r="202" spans="1:15">
      <c r="A202" s="30" t="s">
        <v>6062</v>
      </c>
      <c r="B202" s="2012"/>
      <c r="C202" s="8" t="s">
        <v>6063</v>
      </c>
      <c r="D202" s="2094"/>
      <c r="E202" s="2007"/>
      <c r="F202" s="2008"/>
      <c r="G202" s="2005"/>
      <c r="H202" s="2010"/>
      <c r="I202" s="2005"/>
      <c r="J202" s="2005"/>
      <c r="K202" s="2010"/>
      <c r="L202" s="2005"/>
      <c r="M202" s="2052"/>
      <c r="N202" s="2004"/>
      <c r="O202" s="2004"/>
    </row>
    <row r="203" spans="1:15">
      <c r="A203" s="40">
        <v>4902011</v>
      </c>
      <c r="B203" s="2012" t="s">
        <v>6064</v>
      </c>
      <c r="C203" s="21" t="s">
        <v>6065</v>
      </c>
      <c r="D203" s="2094">
        <v>1140000</v>
      </c>
      <c r="E203" s="2007"/>
      <c r="F203" s="2008">
        <v>1063000</v>
      </c>
      <c r="G203" s="2005" t="s">
        <v>5817</v>
      </c>
      <c r="H203" s="2010">
        <v>42040</v>
      </c>
      <c r="I203" s="2005" t="s">
        <v>6066</v>
      </c>
      <c r="J203" s="2005"/>
      <c r="K203" s="2010"/>
      <c r="L203" s="2005" t="s">
        <v>41</v>
      </c>
      <c r="M203" s="2052">
        <v>42062</v>
      </c>
      <c r="N203" s="2004"/>
      <c r="O203" s="2004"/>
    </row>
    <row r="204" spans="1:15">
      <c r="A204" s="40"/>
      <c r="B204" s="2012"/>
      <c r="C204" s="21"/>
      <c r="D204" s="2094"/>
      <c r="E204" s="2007"/>
      <c r="F204" s="2008"/>
      <c r="G204" s="2005"/>
      <c r="H204" s="2010"/>
      <c r="I204" s="2005"/>
      <c r="J204" s="2005"/>
      <c r="K204" s="2010"/>
      <c r="L204" s="2005"/>
      <c r="M204" s="2052"/>
      <c r="N204" s="2004"/>
      <c r="O204" s="2004"/>
    </row>
    <row r="205" spans="1:15">
      <c r="A205" s="30" t="s">
        <v>6067</v>
      </c>
      <c r="B205" s="2012"/>
      <c r="C205" s="8" t="s">
        <v>6063</v>
      </c>
      <c r="D205" s="2094"/>
      <c r="E205" s="2007"/>
      <c r="F205" s="2008"/>
      <c r="G205" s="2005"/>
      <c r="H205" s="2010"/>
      <c r="I205" s="2005"/>
      <c r="J205" s="2005"/>
      <c r="K205" s="2010"/>
      <c r="L205" s="2005"/>
      <c r="M205" s="2052"/>
      <c r="N205" s="2004"/>
      <c r="O205" s="2004"/>
    </row>
    <row r="206" spans="1:15">
      <c r="A206" s="40">
        <v>4901101</v>
      </c>
      <c r="B206" s="2012" t="s">
        <v>6068</v>
      </c>
      <c r="C206" s="21" t="s">
        <v>6069</v>
      </c>
      <c r="D206" s="2094">
        <v>980000</v>
      </c>
      <c r="E206" s="2007"/>
      <c r="F206" s="2008">
        <v>880000</v>
      </c>
      <c r="G206" s="2005" t="s">
        <v>5817</v>
      </c>
      <c r="H206" s="2010">
        <v>42026</v>
      </c>
      <c r="I206" s="2005" t="s">
        <v>5967</v>
      </c>
      <c r="J206" s="2005"/>
      <c r="K206" s="2010"/>
      <c r="L206" s="2005" t="s">
        <v>5831</v>
      </c>
      <c r="M206" s="2052">
        <v>42065</v>
      </c>
      <c r="N206" s="2004"/>
      <c r="O206" s="2004" t="s">
        <v>6070</v>
      </c>
    </row>
    <row r="207" spans="1:15">
      <c r="A207" s="40">
        <v>4901170</v>
      </c>
      <c r="B207" s="2012" t="s">
        <v>6068</v>
      </c>
      <c r="C207" s="21" t="s">
        <v>6071</v>
      </c>
      <c r="D207" s="2094">
        <v>800000</v>
      </c>
      <c r="E207" s="2007"/>
      <c r="F207" s="2008">
        <v>708000</v>
      </c>
      <c r="G207" s="2005" t="s">
        <v>5817</v>
      </c>
      <c r="H207" s="2010">
        <v>42031</v>
      </c>
      <c r="I207" s="2005" t="s">
        <v>5908</v>
      </c>
      <c r="J207" s="2005"/>
      <c r="K207" s="2010"/>
      <c r="L207" s="2005" t="s">
        <v>5831</v>
      </c>
      <c r="M207" s="2052">
        <v>42065</v>
      </c>
      <c r="N207" s="2004"/>
      <c r="O207" s="2004"/>
    </row>
    <row r="208" spans="1:15">
      <c r="A208" s="40"/>
      <c r="B208" s="2012"/>
      <c r="C208" s="21"/>
      <c r="D208" s="2094"/>
      <c r="E208" s="2007"/>
      <c r="F208" s="2008"/>
      <c r="G208" s="2005"/>
      <c r="H208" s="2010"/>
      <c r="I208" s="2005"/>
      <c r="J208" s="2005"/>
      <c r="K208" s="2010"/>
      <c r="L208" s="2005"/>
      <c r="M208" s="2052"/>
      <c r="N208" s="2004"/>
      <c r="O208" s="2004"/>
    </row>
    <row r="209" spans="1:16">
      <c r="A209" s="7" t="s">
        <v>6072</v>
      </c>
      <c r="B209" s="2012"/>
      <c r="C209" s="8" t="s">
        <v>6063</v>
      </c>
      <c r="D209" s="2094"/>
      <c r="E209" s="2007"/>
      <c r="F209" s="2008"/>
      <c r="G209" s="2005"/>
      <c r="H209" s="2010"/>
      <c r="I209" s="2005"/>
      <c r="J209" s="2005"/>
      <c r="K209" s="2010"/>
      <c r="L209" s="2005"/>
      <c r="M209" s="2052"/>
      <c r="N209" s="2004"/>
      <c r="O209" s="2004"/>
      <c r="P209" s="2004"/>
    </row>
    <row r="210" spans="1:16">
      <c r="A210" s="40">
        <v>4901125</v>
      </c>
      <c r="B210" s="2012" t="s">
        <v>6073</v>
      </c>
      <c r="C210" s="21" t="s">
        <v>6074</v>
      </c>
      <c r="D210" s="2094">
        <v>550000</v>
      </c>
      <c r="E210" s="2007"/>
      <c r="F210" s="2008">
        <v>449000</v>
      </c>
      <c r="G210" s="2005" t="s">
        <v>5821</v>
      </c>
      <c r="H210" s="2010">
        <v>42026</v>
      </c>
      <c r="I210" s="2005" t="s">
        <v>5978</v>
      </c>
      <c r="J210" s="2005"/>
      <c r="K210" s="2010"/>
      <c r="L210" s="2005" t="s">
        <v>41</v>
      </c>
      <c r="M210" s="2052">
        <v>42082</v>
      </c>
      <c r="N210" s="2004"/>
      <c r="O210" s="2004" t="s">
        <v>6075</v>
      </c>
      <c r="P210" s="2004"/>
    </row>
    <row r="211" spans="1:16">
      <c r="A211" s="40">
        <v>4901109</v>
      </c>
      <c r="B211" s="2012" t="s">
        <v>6073</v>
      </c>
      <c r="C211" s="21" t="s">
        <v>6076</v>
      </c>
      <c r="D211" s="2094">
        <v>515000</v>
      </c>
      <c r="E211" s="2007"/>
      <c r="F211" s="2008">
        <v>414000</v>
      </c>
      <c r="G211" s="2005" t="s">
        <v>5817</v>
      </c>
      <c r="H211" s="2010">
        <v>42026</v>
      </c>
      <c r="I211" s="2005" t="s">
        <v>5825</v>
      </c>
      <c r="J211" s="2005"/>
      <c r="K211" s="2010"/>
      <c r="L211" s="2005" t="s">
        <v>41</v>
      </c>
      <c r="M211" s="2052">
        <v>42082</v>
      </c>
      <c r="N211" s="2004"/>
      <c r="O211" s="2004" t="s">
        <v>6075</v>
      </c>
      <c r="P211" s="2096" t="s">
        <v>6077</v>
      </c>
    </row>
    <row r="212" spans="1:16">
      <c r="A212" s="40">
        <v>4902025</v>
      </c>
      <c r="B212" s="2012" t="s">
        <v>6073</v>
      </c>
      <c r="C212" s="21" t="s">
        <v>6078</v>
      </c>
      <c r="D212" s="2094">
        <v>500000</v>
      </c>
      <c r="E212" s="2007"/>
      <c r="F212" s="2008">
        <v>414000</v>
      </c>
      <c r="G212" s="2005" t="s">
        <v>5921</v>
      </c>
      <c r="H212" s="2010">
        <v>42041</v>
      </c>
      <c r="I212" s="2005" t="s">
        <v>5845</v>
      </c>
      <c r="J212" s="2005"/>
      <c r="K212" s="2010"/>
      <c r="L212" s="2005" t="s">
        <v>5831</v>
      </c>
      <c r="M212" s="2052">
        <v>42082</v>
      </c>
      <c r="N212" s="2004"/>
      <c r="O212" s="2004" t="s">
        <v>6075</v>
      </c>
      <c r="P212" s="2096" t="s">
        <v>6077</v>
      </c>
    </row>
    <row r="213" spans="1:16">
      <c r="A213" s="40">
        <v>4902026</v>
      </c>
      <c r="B213" s="2012" t="s">
        <v>6073</v>
      </c>
      <c r="C213" s="21" t="s">
        <v>6079</v>
      </c>
      <c r="D213" s="2094">
        <v>500000</v>
      </c>
      <c r="E213" s="2007"/>
      <c r="F213" s="2008">
        <v>410000</v>
      </c>
      <c r="G213" s="2005" t="s">
        <v>5821</v>
      </c>
      <c r="H213" s="2010">
        <v>42041</v>
      </c>
      <c r="I213" s="2005" t="s">
        <v>5845</v>
      </c>
      <c r="J213" s="2005"/>
      <c r="K213" s="2010"/>
      <c r="L213" s="2005" t="s">
        <v>5831</v>
      </c>
      <c r="M213" s="2052">
        <v>42082</v>
      </c>
      <c r="N213" s="2004"/>
      <c r="O213" s="2004" t="s">
        <v>6075</v>
      </c>
      <c r="P213" s="2096" t="s">
        <v>6077</v>
      </c>
    </row>
    <row r="214" spans="1:16">
      <c r="A214" s="40">
        <v>4902027</v>
      </c>
      <c r="B214" s="2012" t="s">
        <v>6073</v>
      </c>
      <c r="C214" s="21" t="s">
        <v>6080</v>
      </c>
      <c r="D214" s="2094">
        <v>500000</v>
      </c>
      <c r="E214" s="2007"/>
      <c r="F214" s="2008">
        <v>395000</v>
      </c>
      <c r="G214" s="2005" t="s">
        <v>5821</v>
      </c>
      <c r="H214" s="2010">
        <v>42041</v>
      </c>
      <c r="I214" s="2005" t="s">
        <v>5845</v>
      </c>
      <c r="J214" s="2005"/>
      <c r="K214" s="2010"/>
      <c r="L214" s="2005" t="s">
        <v>41</v>
      </c>
      <c r="M214" s="2052">
        <v>42082</v>
      </c>
      <c r="N214" s="2004"/>
      <c r="O214" s="2004" t="s">
        <v>6075</v>
      </c>
      <c r="P214" s="2096" t="s">
        <v>6077</v>
      </c>
    </row>
    <row r="215" spans="1:16">
      <c r="A215" s="40">
        <v>4902036</v>
      </c>
      <c r="B215" s="2012" t="s">
        <v>6081</v>
      </c>
      <c r="C215" s="21" t="s">
        <v>6082</v>
      </c>
      <c r="D215" s="2094">
        <v>510000</v>
      </c>
      <c r="E215" s="2007"/>
      <c r="F215" s="2008">
        <v>411000</v>
      </c>
      <c r="G215" s="2005" t="s">
        <v>5996</v>
      </c>
      <c r="H215" s="2010">
        <v>42044</v>
      </c>
      <c r="I215" s="2005" t="s">
        <v>5976</v>
      </c>
      <c r="J215" s="2005"/>
      <c r="K215" s="2010"/>
      <c r="L215" s="2005" t="s">
        <v>41</v>
      </c>
      <c r="M215" s="2052">
        <v>42082</v>
      </c>
      <c r="N215" s="2004"/>
      <c r="O215" s="2004"/>
      <c r="P215" s="2096" t="s">
        <v>6077</v>
      </c>
    </row>
    <row r="216" spans="1:16">
      <c r="A216" s="40"/>
      <c r="B216" s="2012"/>
      <c r="C216" s="21"/>
      <c r="D216" s="2094"/>
      <c r="E216" s="2007"/>
      <c r="F216" s="2008"/>
      <c r="G216" s="2005"/>
      <c r="H216" s="2010"/>
      <c r="I216" s="2005"/>
      <c r="J216" s="2005"/>
      <c r="K216" s="2010"/>
      <c r="L216" s="2005"/>
      <c r="M216" s="2052"/>
      <c r="N216" s="2004"/>
      <c r="O216" s="2004"/>
      <c r="P216" s="2004"/>
    </row>
    <row r="217" spans="1:16">
      <c r="A217" s="7" t="s">
        <v>6083</v>
      </c>
      <c r="B217" s="2012"/>
      <c r="C217" s="8" t="s">
        <v>6063</v>
      </c>
      <c r="D217" s="2065"/>
      <c r="E217" s="2007"/>
      <c r="F217" s="2008"/>
      <c r="G217" s="2005"/>
      <c r="H217" s="2010"/>
      <c r="I217" s="2005"/>
      <c r="J217" s="2005"/>
      <c r="K217" s="2010"/>
      <c r="L217" s="2005"/>
      <c r="M217" s="2052"/>
      <c r="N217" s="2004"/>
      <c r="O217" s="2004"/>
      <c r="P217" s="2004"/>
    </row>
    <row r="218" spans="1:16">
      <c r="A218" s="40">
        <v>4902084</v>
      </c>
      <c r="B218" s="2012" t="s">
        <v>6048</v>
      </c>
      <c r="C218" s="21" t="s">
        <v>6084</v>
      </c>
      <c r="D218" s="2094">
        <v>935000</v>
      </c>
      <c r="E218" s="2007"/>
      <c r="F218" s="2008">
        <v>823000</v>
      </c>
      <c r="G218" s="2005" t="s">
        <v>5817</v>
      </c>
      <c r="H218" s="2010">
        <v>42052</v>
      </c>
      <c r="I218" s="2005" t="s">
        <v>6085</v>
      </c>
      <c r="J218" s="2005"/>
      <c r="K218" s="2010"/>
      <c r="L218" s="2005" t="s">
        <v>6086</v>
      </c>
      <c r="M218" s="2052">
        <v>42086</v>
      </c>
      <c r="N218" s="2004"/>
      <c r="O218" s="2004"/>
      <c r="P218" s="2004"/>
    </row>
    <row r="219" spans="1:16">
      <c r="A219" s="40"/>
      <c r="B219" s="2012"/>
      <c r="C219" s="21"/>
      <c r="D219" s="2094"/>
      <c r="E219" s="2007"/>
      <c r="F219" s="2008"/>
      <c r="G219" s="2005"/>
      <c r="H219" s="2010"/>
      <c r="I219" s="2005"/>
      <c r="J219" s="2005"/>
      <c r="K219" s="2010"/>
      <c r="L219" s="2005"/>
      <c r="M219" s="2052"/>
      <c r="N219" s="2004"/>
      <c r="O219" s="2004"/>
      <c r="P219" s="2004"/>
    </row>
    <row r="220" spans="1:16">
      <c r="A220" s="40"/>
      <c r="B220" s="479" t="s">
        <v>6087</v>
      </c>
      <c r="C220" s="479"/>
      <c r="D220" s="2094"/>
      <c r="E220" s="2007"/>
      <c r="F220" s="2008"/>
      <c r="G220" s="2005"/>
      <c r="H220" s="2010"/>
      <c r="I220" s="2005"/>
      <c r="J220" s="2005"/>
      <c r="K220" s="2010"/>
      <c r="L220" s="2005"/>
      <c r="M220" s="2052"/>
      <c r="N220" s="2004"/>
      <c r="O220" s="2004"/>
      <c r="P220" s="2004"/>
    </row>
    <row r="221" spans="1:16">
      <c r="A221" s="40"/>
      <c r="B221" s="40" t="s">
        <v>6088</v>
      </c>
      <c r="C221" s="21" t="s">
        <v>6089</v>
      </c>
      <c r="D221" s="2094">
        <v>16000</v>
      </c>
      <c r="E221" s="2007"/>
      <c r="F221" s="2008"/>
      <c r="G221" s="2005"/>
      <c r="H221" s="2010"/>
      <c r="I221" s="2005"/>
      <c r="J221" s="2005"/>
      <c r="K221" s="2010"/>
      <c r="L221" s="2005"/>
      <c r="M221" s="2052"/>
      <c r="N221" s="2004"/>
      <c r="O221" s="2004"/>
      <c r="P221" s="2004"/>
    </row>
    <row r="222" spans="1:16">
      <c r="A222" s="40"/>
      <c r="B222" s="2012" t="s">
        <v>6090</v>
      </c>
      <c r="C222" s="21" t="s">
        <v>6091</v>
      </c>
      <c r="D222" s="2094">
        <v>4000</v>
      </c>
      <c r="E222" s="2007"/>
      <c r="F222" s="2008"/>
      <c r="G222" s="2005"/>
      <c r="H222" s="2010"/>
      <c r="I222" s="2005"/>
      <c r="J222" s="2005"/>
      <c r="K222" s="2010"/>
      <c r="L222" s="2005"/>
      <c r="M222" s="2052"/>
      <c r="N222" s="2004"/>
      <c r="O222" s="2004"/>
      <c r="P222" s="2004"/>
    </row>
    <row r="223" spans="1:16">
      <c r="A223" s="40"/>
      <c r="B223" s="2012" t="s">
        <v>6092</v>
      </c>
      <c r="C223" s="21" t="s">
        <v>6093</v>
      </c>
      <c r="D223" s="2094">
        <v>7500</v>
      </c>
      <c r="E223" s="2007"/>
      <c r="F223" s="2008"/>
      <c r="G223" s="2005"/>
      <c r="H223" s="2010"/>
      <c r="I223" s="2005"/>
      <c r="J223" s="2005"/>
      <c r="K223" s="2010"/>
      <c r="L223" s="2005"/>
      <c r="M223" s="2052"/>
      <c r="N223" s="2004"/>
      <c r="O223" s="2004"/>
      <c r="P223" s="2004"/>
    </row>
    <row r="224" spans="1:16">
      <c r="A224" s="40"/>
      <c r="B224" s="2012" t="s">
        <v>6094</v>
      </c>
      <c r="C224" s="21" t="s">
        <v>6091</v>
      </c>
      <c r="D224" s="2094">
        <v>4000</v>
      </c>
      <c r="E224" s="2007"/>
      <c r="F224" s="2008"/>
      <c r="G224" s="2005"/>
      <c r="H224" s="2010"/>
      <c r="I224" s="2005"/>
      <c r="J224" s="2005"/>
      <c r="K224" s="2010"/>
      <c r="L224" s="2005"/>
      <c r="M224" s="2052"/>
      <c r="N224" s="2004"/>
      <c r="O224" s="2004"/>
      <c r="P224" s="2004"/>
    </row>
    <row r="225" spans="1:16">
      <c r="A225" s="40"/>
      <c r="B225" s="2012" t="s">
        <v>6095</v>
      </c>
      <c r="C225" s="21" t="s">
        <v>6096</v>
      </c>
      <c r="D225" s="2094">
        <v>2000</v>
      </c>
      <c r="E225" s="2007"/>
      <c r="F225" s="2008"/>
      <c r="G225" s="2005"/>
      <c r="H225" s="2010"/>
      <c r="I225" s="2005"/>
      <c r="J225" s="2005"/>
      <c r="K225" s="2010"/>
      <c r="L225" s="2005"/>
      <c r="M225" s="2052"/>
      <c r="N225" s="2004"/>
      <c r="O225" s="2004"/>
      <c r="P225" s="2004"/>
    </row>
    <row r="226" spans="1:16">
      <c r="A226" s="40"/>
      <c r="B226" s="2012" t="s">
        <v>6097</v>
      </c>
      <c r="C226" s="21"/>
      <c r="D226" s="2094">
        <v>8000</v>
      </c>
      <c r="E226" s="2007"/>
      <c r="F226" s="2008"/>
      <c r="G226" s="2005"/>
      <c r="H226" s="2010"/>
      <c r="I226" s="2005"/>
      <c r="J226" s="2005"/>
      <c r="K226" s="2010"/>
      <c r="L226" s="2005"/>
      <c r="M226" s="2052"/>
      <c r="N226" s="2004"/>
      <c r="O226" s="2004"/>
      <c r="P226" s="2004"/>
    </row>
    <row r="227" spans="1:16">
      <c r="A227" s="40"/>
      <c r="B227" s="2012"/>
      <c r="C227" s="21"/>
      <c r="D227" s="2094"/>
      <c r="E227" s="2007"/>
      <c r="F227" s="2008"/>
      <c r="G227" s="2005"/>
      <c r="H227" s="2010"/>
      <c r="I227" s="2005"/>
      <c r="J227" s="2005"/>
      <c r="K227" s="2010"/>
      <c r="L227" s="2005"/>
      <c r="M227" s="2052"/>
      <c r="N227" s="2004"/>
      <c r="O227" s="2004"/>
      <c r="P227" s="2004"/>
    </row>
    <row r="228" spans="1:16">
      <c r="A228" s="7" t="s">
        <v>6098</v>
      </c>
      <c r="B228" s="2012"/>
      <c r="C228" s="8" t="s">
        <v>6063</v>
      </c>
      <c r="D228" s="2094"/>
      <c r="E228" s="2007"/>
      <c r="F228" s="2008"/>
      <c r="G228" s="2005"/>
      <c r="H228" s="2010"/>
      <c r="I228" s="2005"/>
      <c r="J228" s="2005"/>
      <c r="K228" s="2010"/>
      <c r="L228" s="2005"/>
      <c r="M228" s="2052"/>
      <c r="N228" s="2004"/>
      <c r="O228" s="2004"/>
      <c r="P228" s="2004"/>
    </row>
    <row r="229" spans="1:16">
      <c r="A229" s="40">
        <v>4901074</v>
      </c>
      <c r="B229" s="2012" t="s">
        <v>6073</v>
      </c>
      <c r="C229" s="21" t="s">
        <v>6099</v>
      </c>
      <c r="D229" s="2094">
        <v>550000</v>
      </c>
      <c r="E229" s="2007"/>
      <c r="F229" s="2008">
        <v>459000</v>
      </c>
      <c r="G229" s="2005" t="s">
        <v>5963</v>
      </c>
      <c r="H229" s="2010">
        <v>42024</v>
      </c>
      <c r="I229" s="2005" t="s">
        <v>5908</v>
      </c>
      <c r="J229" s="2005" t="s">
        <v>449</v>
      </c>
      <c r="K229" s="2010"/>
      <c r="L229" s="2005" t="s">
        <v>5831</v>
      </c>
      <c r="M229" s="2052">
        <v>42087</v>
      </c>
      <c r="N229" s="2004"/>
      <c r="O229" s="2004" t="s">
        <v>6070</v>
      </c>
      <c r="P229" s="2004"/>
    </row>
    <row r="230" spans="1:16">
      <c r="A230" s="40">
        <v>4901076</v>
      </c>
      <c r="B230" s="2012" t="s">
        <v>6073</v>
      </c>
      <c r="C230" s="21" t="s">
        <v>6100</v>
      </c>
      <c r="D230" s="2094">
        <v>550000</v>
      </c>
      <c r="E230" s="2007"/>
      <c r="F230" s="2008">
        <v>441000</v>
      </c>
      <c r="G230" s="2005" t="s">
        <v>5834</v>
      </c>
      <c r="H230" s="2010">
        <v>42024</v>
      </c>
      <c r="I230" s="2005" t="s">
        <v>6042</v>
      </c>
      <c r="J230" s="2005" t="s">
        <v>449</v>
      </c>
      <c r="K230" s="2010"/>
      <c r="L230" s="2005" t="s">
        <v>5831</v>
      </c>
      <c r="M230" s="2052">
        <v>42087</v>
      </c>
      <c r="N230" s="2004" t="s">
        <v>6101</v>
      </c>
      <c r="O230" s="2004" t="s">
        <v>6070</v>
      </c>
      <c r="P230" s="2004"/>
    </row>
    <row r="231" spans="1:16">
      <c r="A231" s="40">
        <v>4901091</v>
      </c>
      <c r="B231" s="2012" t="s">
        <v>6073</v>
      </c>
      <c r="C231" s="21" t="s">
        <v>6102</v>
      </c>
      <c r="D231" s="2094">
        <v>550000</v>
      </c>
      <c r="E231" s="2007"/>
      <c r="F231" s="2008">
        <v>455000</v>
      </c>
      <c r="G231" s="2005" t="s">
        <v>5921</v>
      </c>
      <c r="H231" s="2010">
        <v>42025</v>
      </c>
      <c r="I231" s="2005" t="s">
        <v>6054</v>
      </c>
      <c r="J231" s="2005" t="s">
        <v>449</v>
      </c>
      <c r="K231" s="2010"/>
      <c r="L231" s="2005" t="s">
        <v>5831</v>
      </c>
      <c r="M231" s="2052">
        <v>42087</v>
      </c>
      <c r="N231" s="2004" t="s">
        <v>6075</v>
      </c>
      <c r="O231" s="2004" t="s">
        <v>6070</v>
      </c>
      <c r="P231" s="2004"/>
    </row>
    <row r="232" spans="1:16">
      <c r="A232" s="40">
        <v>4902012</v>
      </c>
      <c r="B232" s="2012" t="s">
        <v>6073</v>
      </c>
      <c r="C232" s="21" t="s">
        <v>6103</v>
      </c>
      <c r="D232" s="2094">
        <v>520000</v>
      </c>
      <c r="E232" s="2007"/>
      <c r="F232" s="2008">
        <v>417000</v>
      </c>
      <c r="G232" s="2005" t="s">
        <v>5817</v>
      </c>
      <c r="H232" s="2010">
        <v>42040</v>
      </c>
      <c r="I232" s="2005" t="s">
        <v>6104</v>
      </c>
      <c r="J232" s="2005"/>
      <c r="K232" s="2010"/>
      <c r="L232" s="2005" t="s">
        <v>5831</v>
      </c>
      <c r="M232" s="2052">
        <v>42087</v>
      </c>
      <c r="N232" s="2004" t="s">
        <v>6101</v>
      </c>
      <c r="O232" s="2004"/>
      <c r="P232" s="2004"/>
    </row>
    <row r="233" spans="1:16">
      <c r="A233" s="40">
        <v>4902129</v>
      </c>
      <c r="B233" s="2012" t="s">
        <v>6068</v>
      </c>
      <c r="C233" s="21" t="s">
        <v>6105</v>
      </c>
      <c r="D233" s="2094">
        <v>820000</v>
      </c>
      <c r="E233" s="2007"/>
      <c r="F233" s="2008">
        <v>733000</v>
      </c>
      <c r="G233" s="2005" t="s">
        <v>5817</v>
      </c>
      <c r="H233" s="2010">
        <v>42055</v>
      </c>
      <c r="I233" s="2005" t="s">
        <v>6106</v>
      </c>
      <c r="J233" s="2005"/>
      <c r="K233" s="2010"/>
      <c r="L233" s="2005" t="s">
        <v>5831</v>
      </c>
      <c r="M233" s="2052">
        <v>42087</v>
      </c>
      <c r="N233" s="2004"/>
      <c r="O233" s="2004"/>
      <c r="P233" s="2004"/>
    </row>
    <row r="234" spans="1:16">
      <c r="A234" s="40"/>
      <c r="B234" s="2012"/>
      <c r="C234" s="21"/>
      <c r="D234" s="2094"/>
      <c r="E234" s="2007"/>
      <c r="F234" s="2008"/>
      <c r="G234" s="2005"/>
      <c r="H234" s="2010"/>
      <c r="I234" s="2005"/>
      <c r="J234" s="2005"/>
      <c r="K234" s="2010"/>
      <c r="L234" s="2005"/>
      <c r="M234" s="2052"/>
      <c r="N234" s="2004"/>
      <c r="O234" s="2004"/>
      <c r="P234" s="2004"/>
    </row>
    <row r="235" spans="1:16">
      <c r="A235" s="7" t="s">
        <v>6107</v>
      </c>
      <c r="B235" s="2012"/>
      <c r="C235" s="8" t="s">
        <v>6108</v>
      </c>
      <c r="D235" s="2094"/>
      <c r="E235" s="2007"/>
      <c r="F235" s="2008"/>
      <c r="G235" s="2005"/>
      <c r="H235" s="2010"/>
      <c r="I235" s="2005"/>
      <c r="J235" s="2005"/>
      <c r="K235" s="2010"/>
      <c r="L235" s="2005"/>
      <c r="M235" s="2052"/>
      <c r="N235" s="2004"/>
      <c r="O235" s="2004"/>
      <c r="P235" s="2004"/>
    </row>
    <row r="236" spans="1:16">
      <c r="A236" s="2012">
        <v>4903064</v>
      </c>
      <c r="B236" s="2012" t="s">
        <v>5794</v>
      </c>
      <c r="C236" s="2013" t="s">
        <v>6109</v>
      </c>
      <c r="D236" s="2094">
        <v>420000</v>
      </c>
      <c r="E236" s="2007"/>
      <c r="F236" s="2008">
        <v>342000</v>
      </c>
      <c r="G236" s="2005" t="s">
        <v>25</v>
      </c>
      <c r="H236" s="2010">
        <v>42075</v>
      </c>
      <c r="I236" s="2005" t="s">
        <v>448</v>
      </c>
      <c r="J236" s="2005"/>
      <c r="K236" s="2010"/>
      <c r="L236" s="2005" t="s">
        <v>41</v>
      </c>
      <c r="M236" s="2052">
        <v>42116</v>
      </c>
      <c r="N236" s="2004" t="s">
        <v>6110</v>
      </c>
      <c r="O236" s="2004"/>
      <c r="P236" s="2004"/>
    </row>
    <row r="237" spans="1:16">
      <c r="A237" s="2012">
        <v>4903184</v>
      </c>
      <c r="B237" s="2012" t="s">
        <v>2241</v>
      </c>
      <c r="C237" s="2013" t="s">
        <v>6111</v>
      </c>
      <c r="D237" s="2094">
        <v>390000</v>
      </c>
      <c r="E237" s="2007"/>
      <c r="F237" s="2008">
        <v>321000</v>
      </c>
      <c r="G237" s="2005" t="s">
        <v>25</v>
      </c>
      <c r="H237" s="2010">
        <v>42091</v>
      </c>
      <c r="I237" s="2005" t="s">
        <v>317</v>
      </c>
      <c r="J237" s="2005"/>
      <c r="K237" s="2010"/>
      <c r="L237" s="2005" t="s">
        <v>41</v>
      </c>
      <c r="M237" s="2052">
        <v>42116</v>
      </c>
      <c r="N237" s="2004" t="s">
        <v>2247</v>
      </c>
      <c r="O237" s="2004"/>
      <c r="P237" s="2096" t="s">
        <v>6112</v>
      </c>
    </row>
    <row r="238" spans="1:16">
      <c r="A238" s="2012"/>
      <c r="B238" s="2012"/>
      <c r="C238" s="2013"/>
      <c r="D238" s="2094"/>
      <c r="E238" s="2007"/>
      <c r="F238" s="2008"/>
      <c r="G238" s="2005"/>
      <c r="H238" s="2010"/>
      <c r="I238" s="2005"/>
      <c r="J238" s="2005"/>
      <c r="K238" s="2010"/>
      <c r="L238" s="2005"/>
      <c r="M238" s="2052"/>
      <c r="N238" s="2004"/>
      <c r="O238" s="2004"/>
      <c r="P238" s="2096"/>
    </row>
    <row r="239" spans="1:16">
      <c r="A239" s="7" t="s">
        <v>6113</v>
      </c>
      <c r="B239" s="2012"/>
      <c r="C239" s="8" t="s">
        <v>6108</v>
      </c>
      <c r="D239" s="2094"/>
      <c r="E239" s="2007"/>
      <c r="F239" s="2008"/>
      <c r="G239" s="2005"/>
      <c r="H239" s="2010"/>
      <c r="I239" s="2005"/>
      <c r="J239" s="2005"/>
      <c r="K239" s="2010"/>
      <c r="L239" s="2005"/>
      <c r="M239" s="2052"/>
      <c r="N239" s="2004"/>
      <c r="O239" s="2004"/>
      <c r="P239" s="2096"/>
    </row>
    <row r="240" spans="1:16">
      <c r="A240" s="2012">
        <v>4904131</v>
      </c>
      <c r="B240" s="2012" t="s">
        <v>2241</v>
      </c>
      <c r="C240" s="2013" t="s">
        <v>6114</v>
      </c>
      <c r="D240" s="2094">
        <v>380000</v>
      </c>
      <c r="E240" s="2007"/>
      <c r="F240" s="2008">
        <v>293000</v>
      </c>
      <c r="G240" s="2005" t="s">
        <v>98</v>
      </c>
      <c r="H240" s="2010">
        <v>42108</v>
      </c>
      <c r="I240" s="2005" t="s">
        <v>2144</v>
      </c>
      <c r="J240" s="2005"/>
      <c r="K240" s="2010"/>
      <c r="L240" s="2005" t="s">
        <v>41</v>
      </c>
      <c r="M240" s="2052">
        <v>42143</v>
      </c>
      <c r="N240" s="2004"/>
      <c r="O240" s="2004"/>
      <c r="P240" s="2096" t="s">
        <v>6112</v>
      </c>
    </row>
    <row r="241" spans="1:16">
      <c r="A241" s="2012">
        <v>4904132</v>
      </c>
      <c r="B241" s="2012" t="s">
        <v>2241</v>
      </c>
      <c r="C241" s="2013" t="s">
        <v>6115</v>
      </c>
      <c r="D241" s="2094">
        <v>360000</v>
      </c>
      <c r="E241" s="2007"/>
      <c r="F241" s="2008">
        <v>263000</v>
      </c>
      <c r="G241" s="2005" t="s">
        <v>25</v>
      </c>
      <c r="H241" s="2010">
        <v>42108</v>
      </c>
      <c r="I241" s="2005" t="s">
        <v>2144</v>
      </c>
      <c r="J241" s="2005"/>
      <c r="K241" s="2010"/>
      <c r="L241" s="2005" t="s">
        <v>41</v>
      </c>
      <c r="M241" s="2052">
        <v>42143</v>
      </c>
      <c r="N241" s="2004"/>
      <c r="O241" s="2004"/>
      <c r="P241" s="2096" t="s">
        <v>6112</v>
      </c>
    </row>
    <row r="242" spans="1:16">
      <c r="A242" s="2012"/>
      <c r="B242" s="2012"/>
      <c r="C242" s="2013"/>
      <c r="D242" s="2094"/>
      <c r="E242" s="2007"/>
      <c r="F242" s="2008"/>
      <c r="G242" s="2005"/>
      <c r="H242" s="2010"/>
      <c r="I242" s="2005"/>
      <c r="J242" s="2005"/>
      <c r="K242" s="2010"/>
      <c r="L242" s="2005"/>
      <c r="M242" s="2052"/>
      <c r="N242" s="2004"/>
      <c r="O242" s="2004"/>
      <c r="P242" s="2052"/>
    </row>
    <row r="243" spans="1:16">
      <c r="A243" s="7" t="s">
        <v>2095</v>
      </c>
      <c r="B243" s="2012"/>
      <c r="C243" s="2013"/>
      <c r="D243" s="2094"/>
      <c r="E243" s="2007"/>
      <c r="F243" s="2008"/>
      <c r="G243" s="2005"/>
      <c r="H243" s="2010"/>
      <c r="I243" s="2005"/>
      <c r="J243" s="2005"/>
      <c r="K243" s="2010"/>
      <c r="L243" s="2005"/>
      <c r="M243" s="2052"/>
      <c r="N243" s="2004"/>
      <c r="O243" s="2004"/>
      <c r="P243" s="2052"/>
    </row>
    <row r="244" spans="1:16">
      <c r="A244" s="2012">
        <v>4904046</v>
      </c>
      <c r="B244" s="2012" t="s">
        <v>6116</v>
      </c>
      <c r="C244" s="2013" t="s">
        <v>6117</v>
      </c>
      <c r="D244" s="2094">
        <v>305000</v>
      </c>
      <c r="E244" s="2007"/>
      <c r="F244" s="2008">
        <v>196000</v>
      </c>
      <c r="G244" s="2005" t="s">
        <v>369</v>
      </c>
      <c r="H244" s="2010">
        <v>42101</v>
      </c>
      <c r="I244" s="2005" t="s">
        <v>27</v>
      </c>
      <c r="J244" s="2005"/>
      <c r="K244" s="2010"/>
      <c r="L244" s="2005" t="s">
        <v>67</v>
      </c>
      <c r="M244" s="2052">
        <v>42149</v>
      </c>
      <c r="N244" s="2004"/>
      <c r="O244" s="2004"/>
      <c r="P244" s="2096" t="s">
        <v>6112</v>
      </c>
    </row>
    <row r="245" spans="1:16">
      <c r="A245" s="2012">
        <v>4904047</v>
      </c>
      <c r="B245" s="2012" t="s">
        <v>2241</v>
      </c>
      <c r="C245" s="2013" t="s">
        <v>6118</v>
      </c>
      <c r="D245" s="2094">
        <v>350000</v>
      </c>
      <c r="E245" s="2007"/>
      <c r="F245" s="2008">
        <v>262000</v>
      </c>
      <c r="G245" s="2005" t="s">
        <v>64</v>
      </c>
      <c r="H245" s="2010">
        <v>42101</v>
      </c>
      <c r="I245" s="2005" t="s">
        <v>27</v>
      </c>
      <c r="J245" s="2005"/>
      <c r="K245" s="2010"/>
      <c r="L245" s="2005" t="s">
        <v>67</v>
      </c>
      <c r="M245" s="2052">
        <v>42149</v>
      </c>
      <c r="N245" s="2004"/>
      <c r="O245" s="2004"/>
      <c r="P245" s="2096" t="s">
        <v>6112</v>
      </c>
    </row>
    <row r="246" spans="1:16">
      <c r="A246" s="2012">
        <v>4904051</v>
      </c>
      <c r="B246" s="2012" t="s">
        <v>2241</v>
      </c>
      <c r="C246" s="2013" t="s">
        <v>6119</v>
      </c>
      <c r="D246" s="2094">
        <v>348000</v>
      </c>
      <c r="E246" s="2007"/>
      <c r="F246" s="2008">
        <v>268000</v>
      </c>
      <c r="G246" s="2005" t="s">
        <v>98</v>
      </c>
      <c r="H246" s="2010">
        <v>42101</v>
      </c>
      <c r="I246" s="2005" t="s">
        <v>299</v>
      </c>
      <c r="J246" s="2005"/>
      <c r="K246" s="2010"/>
      <c r="L246" s="2005" t="s">
        <v>67</v>
      </c>
      <c r="M246" s="2052">
        <v>42149</v>
      </c>
      <c r="N246" s="2004"/>
      <c r="O246" s="2004"/>
      <c r="P246" s="2096" t="s">
        <v>6112</v>
      </c>
    </row>
    <row r="247" spans="1:16">
      <c r="A247" s="2012">
        <v>4904057</v>
      </c>
      <c r="B247" s="2012" t="s">
        <v>2241</v>
      </c>
      <c r="C247" s="2013" t="s">
        <v>6120</v>
      </c>
      <c r="D247" s="2094">
        <v>355000</v>
      </c>
      <c r="E247" s="2007"/>
      <c r="F247" s="2008">
        <v>250000</v>
      </c>
      <c r="G247" s="2005" t="s">
        <v>25</v>
      </c>
      <c r="H247" s="2010">
        <v>42101</v>
      </c>
      <c r="I247" s="2005" t="s">
        <v>6121</v>
      </c>
      <c r="J247" s="2005"/>
      <c r="K247" s="2010"/>
      <c r="L247" s="2005" t="s">
        <v>67</v>
      </c>
      <c r="M247" s="2052">
        <v>42149</v>
      </c>
      <c r="N247" s="2004"/>
      <c r="O247" s="2004"/>
      <c r="P247" s="2096" t="s">
        <v>6112</v>
      </c>
    </row>
    <row r="248" spans="1:16">
      <c r="A248" s="2012">
        <v>4904074</v>
      </c>
      <c r="B248" s="2012" t="s">
        <v>2254</v>
      </c>
      <c r="C248" s="2013" t="s">
        <v>6122</v>
      </c>
      <c r="D248" s="2094">
        <v>390000</v>
      </c>
      <c r="E248" s="2007"/>
      <c r="F248" s="2008">
        <v>292000</v>
      </c>
      <c r="G248" s="2005" t="s">
        <v>25</v>
      </c>
      <c r="H248" s="2010">
        <v>42102</v>
      </c>
      <c r="I248" s="2005" t="s">
        <v>1256</v>
      </c>
      <c r="J248" s="2005"/>
      <c r="K248" s="2010"/>
      <c r="L248" s="2005" t="s">
        <v>67</v>
      </c>
      <c r="M248" s="2052">
        <v>42149</v>
      </c>
      <c r="N248" s="2004"/>
      <c r="O248" s="2004"/>
      <c r="P248" s="2052"/>
    </row>
    <row r="249" spans="1:16">
      <c r="A249" s="2012">
        <v>4904077</v>
      </c>
      <c r="B249" s="2012" t="s">
        <v>5801</v>
      </c>
      <c r="C249" s="2013" t="s">
        <v>6123</v>
      </c>
      <c r="D249" s="2094">
        <v>375000</v>
      </c>
      <c r="E249" s="2007"/>
      <c r="F249" s="2008">
        <v>263000</v>
      </c>
      <c r="G249" s="2005" t="s">
        <v>369</v>
      </c>
      <c r="H249" s="2010">
        <v>42102</v>
      </c>
      <c r="I249" s="2005" t="s">
        <v>6124</v>
      </c>
      <c r="J249" s="2005"/>
      <c r="K249" s="2010"/>
      <c r="L249" s="2005" t="s">
        <v>67</v>
      </c>
      <c r="M249" s="2052">
        <v>42149</v>
      </c>
      <c r="N249" s="2004"/>
      <c r="O249" s="2004" t="s">
        <v>6125</v>
      </c>
      <c r="P249" s="2052"/>
    </row>
    <row r="250" spans="1:16">
      <c r="A250" s="2012">
        <v>4904129</v>
      </c>
      <c r="B250" s="2012" t="s">
        <v>2254</v>
      </c>
      <c r="C250" s="2013" t="s">
        <v>6126</v>
      </c>
      <c r="D250" s="2094">
        <v>345000</v>
      </c>
      <c r="E250" s="2007"/>
      <c r="F250" s="2008">
        <v>265000</v>
      </c>
      <c r="G250" s="2005" t="s">
        <v>25</v>
      </c>
      <c r="H250" s="2010">
        <v>42108</v>
      </c>
      <c r="I250" s="2005" t="s">
        <v>727</v>
      </c>
      <c r="J250" s="2005"/>
      <c r="K250" s="2010"/>
      <c r="L250" s="2005" t="s">
        <v>67</v>
      </c>
      <c r="M250" s="2052">
        <v>42149</v>
      </c>
      <c r="N250" s="2004"/>
      <c r="O250" s="2004"/>
      <c r="P250" s="2096" t="s">
        <v>6112</v>
      </c>
    </row>
    <row r="251" spans="1:16">
      <c r="A251" s="2012">
        <v>4904130</v>
      </c>
      <c r="B251" s="2012" t="s">
        <v>2254</v>
      </c>
      <c r="C251" s="2013" t="s">
        <v>6127</v>
      </c>
      <c r="D251" s="2094">
        <v>350000</v>
      </c>
      <c r="E251" s="2007"/>
      <c r="F251" s="2008">
        <v>265000</v>
      </c>
      <c r="G251" s="2005" t="s">
        <v>25</v>
      </c>
      <c r="H251" s="2010">
        <v>42108</v>
      </c>
      <c r="I251" s="2005" t="s">
        <v>871</v>
      </c>
      <c r="J251" s="2005"/>
      <c r="K251" s="2010"/>
      <c r="L251" s="2005" t="s">
        <v>67</v>
      </c>
      <c r="M251" s="2052">
        <v>42149</v>
      </c>
      <c r="N251" s="2004"/>
      <c r="O251" s="2004"/>
      <c r="P251" s="2096" t="s">
        <v>6112</v>
      </c>
    </row>
    <row r="252" spans="1:16">
      <c r="A252" s="2012"/>
      <c r="B252" s="2012"/>
      <c r="C252" s="2013"/>
      <c r="D252" s="2094"/>
      <c r="E252" s="2007"/>
      <c r="F252" s="2008"/>
      <c r="G252" s="2005"/>
      <c r="H252" s="2010"/>
      <c r="I252" s="2005"/>
      <c r="J252" s="2005"/>
      <c r="K252" s="2010"/>
      <c r="L252" s="2005"/>
      <c r="M252" s="2052"/>
      <c r="N252" s="2004"/>
      <c r="O252" s="2004"/>
      <c r="P252" s="2004"/>
    </row>
    <row r="253" spans="1:16">
      <c r="A253" s="7" t="s">
        <v>6128</v>
      </c>
      <c r="B253" s="2012"/>
      <c r="C253" s="9" t="s">
        <v>6129</v>
      </c>
      <c r="D253" s="2094"/>
      <c r="E253" s="2007"/>
      <c r="F253" s="2008"/>
      <c r="G253" s="2005"/>
      <c r="H253" s="2010"/>
      <c r="I253" s="2005"/>
      <c r="J253" s="2005"/>
      <c r="K253" s="2010"/>
      <c r="L253" s="2005"/>
      <c r="M253" s="2052"/>
      <c r="N253" s="2004"/>
      <c r="O253" s="2004"/>
      <c r="P253" s="2004"/>
    </row>
    <row r="254" spans="1:16">
      <c r="A254" s="2012">
        <v>4904122</v>
      </c>
      <c r="B254" s="2012" t="s">
        <v>6116</v>
      </c>
      <c r="C254" s="2013" t="s">
        <v>6130</v>
      </c>
      <c r="D254" s="2094">
        <v>290000</v>
      </c>
      <c r="E254" s="2007"/>
      <c r="F254" s="2008">
        <v>205000</v>
      </c>
      <c r="G254" s="2005" t="s">
        <v>31</v>
      </c>
      <c r="H254" s="2010">
        <v>42107</v>
      </c>
      <c r="I254" s="2005" t="s">
        <v>1854</v>
      </c>
      <c r="J254" s="2005"/>
      <c r="K254" s="2010"/>
      <c r="L254" s="2005" t="s">
        <v>41</v>
      </c>
      <c r="M254" s="2052">
        <v>42177</v>
      </c>
      <c r="N254" s="2004" t="s">
        <v>728</v>
      </c>
      <c r="O254" s="2004" t="s">
        <v>6110</v>
      </c>
      <c r="P254" s="2004"/>
    </row>
    <row r="255" spans="1:16">
      <c r="A255" s="2012"/>
      <c r="B255" s="2012"/>
      <c r="C255" s="2012"/>
      <c r="D255" s="2094"/>
      <c r="E255" s="2007"/>
      <c r="F255" s="2008"/>
      <c r="G255" s="2005"/>
      <c r="H255" s="2010"/>
      <c r="I255" s="2005"/>
      <c r="J255" s="2005"/>
      <c r="K255" s="2010"/>
      <c r="L255" s="2005"/>
      <c r="M255" s="2052"/>
      <c r="N255" s="2004"/>
      <c r="O255" s="2004"/>
      <c r="P255" s="2004"/>
    </row>
    <row r="256" spans="1:16">
      <c r="A256" s="7" t="s">
        <v>6131</v>
      </c>
      <c r="B256" s="2012"/>
      <c r="C256" s="9" t="s">
        <v>6129</v>
      </c>
      <c r="D256" s="2094"/>
      <c r="E256" s="2007"/>
      <c r="F256" s="2008"/>
      <c r="G256" s="2005"/>
      <c r="H256" s="2010"/>
      <c r="I256" s="2005"/>
      <c r="J256" s="2005"/>
      <c r="K256" s="2010"/>
      <c r="L256" s="2005"/>
      <c r="M256" s="2052"/>
      <c r="N256" s="2004"/>
      <c r="O256" s="2004"/>
      <c r="P256" s="2004"/>
    </row>
    <row r="257" spans="1:15">
      <c r="A257" s="2012">
        <v>4902184</v>
      </c>
      <c r="B257" s="2012" t="s">
        <v>2709</v>
      </c>
      <c r="C257" s="2013" t="s">
        <v>6132</v>
      </c>
      <c r="D257" s="2094">
        <v>800000</v>
      </c>
      <c r="E257" s="2007"/>
      <c r="F257" s="2008">
        <v>717000</v>
      </c>
      <c r="G257" s="2005" t="s">
        <v>98</v>
      </c>
      <c r="H257" s="2010">
        <v>42062</v>
      </c>
      <c r="I257" s="2005" t="s">
        <v>3263</v>
      </c>
      <c r="J257" s="2005" t="s">
        <v>449</v>
      </c>
      <c r="K257" s="2010"/>
      <c r="L257" s="2005" t="s">
        <v>67</v>
      </c>
      <c r="M257" s="2052">
        <v>42180</v>
      </c>
      <c r="N257" s="2004" t="s">
        <v>728</v>
      </c>
      <c r="O257" s="2097" t="s">
        <v>6133</v>
      </c>
    </row>
    <row r="258" spans="1:15">
      <c r="A258" s="2012">
        <v>4905121</v>
      </c>
      <c r="B258" s="2012" t="s">
        <v>5801</v>
      </c>
      <c r="C258" s="2013" t="s">
        <v>6134</v>
      </c>
      <c r="D258" s="2094">
        <v>350000</v>
      </c>
      <c r="E258" s="2007"/>
      <c r="F258" s="2008">
        <v>259000</v>
      </c>
      <c r="G258" s="2005" t="s">
        <v>369</v>
      </c>
      <c r="H258" s="2010">
        <v>42144</v>
      </c>
      <c r="I258" s="2005" t="s">
        <v>192</v>
      </c>
      <c r="J258" s="2005"/>
      <c r="K258" s="2010"/>
      <c r="L258" s="2005" t="s">
        <v>67</v>
      </c>
      <c r="M258" s="2052">
        <v>42180</v>
      </c>
      <c r="N258" s="2004" t="s">
        <v>728</v>
      </c>
      <c r="O258" s="2004" t="s">
        <v>6135</v>
      </c>
    </row>
    <row r="259" spans="1:15">
      <c r="A259" s="2012"/>
      <c r="B259" s="2012"/>
      <c r="C259" s="2012"/>
      <c r="D259" s="2094"/>
      <c r="E259" s="2007"/>
      <c r="F259" s="2008"/>
      <c r="G259" s="2005"/>
      <c r="H259" s="2010"/>
      <c r="I259" s="2005"/>
      <c r="J259" s="2005"/>
      <c r="K259" s="2010"/>
      <c r="L259" s="2005"/>
      <c r="M259" s="2052"/>
      <c r="N259" s="2004"/>
      <c r="O259" s="2004"/>
    </row>
    <row r="260" spans="1:15">
      <c r="A260" s="7" t="s">
        <v>6131</v>
      </c>
      <c r="B260" s="2012"/>
      <c r="C260" s="9" t="s">
        <v>6129</v>
      </c>
      <c r="D260" s="2094"/>
      <c r="E260" s="2007"/>
      <c r="F260" s="2008"/>
      <c r="G260" s="2005"/>
      <c r="H260" s="2010"/>
      <c r="I260" s="2005"/>
      <c r="J260" s="2005"/>
      <c r="K260" s="2010"/>
      <c r="L260" s="2005"/>
      <c r="M260" s="2052"/>
      <c r="N260" s="2004"/>
      <c r="O260" s="2004"/>
    </row>
    <row r="261" spans="1:15">
      <c r="A261" s="2098">
        <v>4905009</v>
      </c>
      <c r="B261" s="2012" t="s">
        <v>6136</v>
      </c>
      <c r="C261" s="2013" t="s">
        <v>6137</v>
      </c>
      <c r="D261" s="2094">
        <v>340000</v>
      </c>
      <c r="E261" s="2007"/>
      <c r="F261" s="2008">
        <v>250000</v>
      </c>
      <c r="G261" s="2005" t="s">
        <v>2278</v>
      </c>
      <c r="H261" s="2010">
        <v>42132</v>
      </c>
      <c r="I261" s="2005" t="s">
        <v>6138</v>
      </c>
      <c r="J261" s="2005"/>
      <c r="K261" s="2010"/>
      <c r="L261" s="2005" t="s">
        <v>67</v>
      </c>
      <c r="M261" s="2052">
        <v>42180</v>
      </c>
      <c r="N261" s="2004" t="s">
        <v>728</v>
      </c>
      <c r="O261" s="2004" t="s">
        <v>2230</v>
      </c>
    </row>
    <row r="262" spans="1:15">
      <c r="A262" s="40"/>
      <c r="B262" s="2012"/>
      <c r="C262" s="2004"/>
      <c r="D262" s="2094"/>
      <c r="E262" s="2007"/>
      <c r="F262" s="2008"/>
      <c r="G262" s="2005"/>
      <c r="H262" s="2010"/>
      <c r="I262" s="2005"/>
      <c r="J262" s="2005"/>
      <c r="K262" s="2010"/>
      <c r="L262" s="2005"/>
      <c r="M262" s="2052"/>
      <c r="N262" s="2004"/>
      <c r="O262" s="2004"/>
    </row>
    <row r="263" spans="1:15">
      <c r="A263" s="7" t="s">
        <v>6139</v>
      </c>
      <c r="B263" s="2012"/>
      <c r="C263" s="8" t="s">
        <v>6140</v>
      </c>
      <c r="D263" s="2094"/>
      <c r="E263" s="2007"/>
      <c r="F263" s="2008"/>
      <c r="G263" s="2005"/>
      <c r="H263" s="2010"/>
      <c r="I263" s="2005"/>
      <c r="J263" s="2005"/>
      <c r="K263" s="2010"/>
      <c r="L263" s="2005"/>
      <c r="M263" s="2052"/>
      <c r="N263" s="2004"/>
      <c r="O263" s="2004"/>
    </row>
    <row r="264" spans="1:15">
      <c r="A264" s="40">
        <v>4907082</v>
      </c>
      <c r="B264" s="2012" t="s">
        <v>2190</v>
      </c>
      <c r="C264" s="21" t="s">
        <v>6141</v>
      </c>
      <c r="D264" s="2094">
        <v>490000</v>
      </c>
      <c r="E264" s="2007"/>
      <c r="F264" s="2008">
        <v>392000</v>
      </c>
      <c r="G264" s="2005" t="s">
        <v>110</v>
      </c>
      <c r="H264" s="2010">
        <v>42205</v>
      </c>
      <c r="I264" s="2005" t="s">
        <v>2364</v>
      </c>
      <c r="J264" s="2005"/>
      <c r="K264" s="2010"/>
      <c r="L264" s="2005" t="s">
        <v>41</v>
      </c>
      <c r="M264" s="2052">
        <v>42241</v>
      </c>
      <c r="N264" s="2004" t="s">
        <v>728</v>
      </c>
      <c r="O264" s="2004" t="s">
        <v>6142</v>
      </c>
    </row>
    <row r="265" spans="1:15">
      <c r="A265" s="40">
        <v>4906105</v>
      </c>
      <c r="B265" s="2012" t="s">
        <v>2207</v>
      </c>
      <c r="C265" s="21" t="s">
        <v>6143</v>
      </c>
      <c r="D265" s="2094">
        <v>550000</v>
      </c>
      <c r="E265" s="2007"/>
      <c r="F265" s="2008">
        <v>452000</v>
      </c>
      <c r="G265" s="2005" t="s">
        <v>25</v>
      </c>
      <c r="H265" s="2010">
        <v>42173</v>
      </c>
      <c r="I265" s="2005" t="s">
        <v>2270</v>
      </c>
      <c r="J265" s="2005"/>
      <c r="K265" s="2010"/>
      <c r="L265" s="2005" t="s">
        <v>41</v>
      </c>
      <c r="M265" s="2052">
        <v>42241</v>
      </c>
      <c r="N265" s="2004" t="s">
        <v>728</v>
      </c>
      <c r="O265" s="2004" t="s">
        <v>6144</v>
      </c>
    </row>
    <row r="266" spans="1:15">
      <c r="A266" s="40"/>
      <c r="B266" s="2012"/>
      <c r="C266" s="21"/>
      <c r="D266" s="2094"/>
      <c r="E266" s="2007"/>
      <c r="F266" s="2008"/>
      <c r="G266" s="2005"/>
      <c r="H266" s="2010"/>
      <c r="I266" s="2005"/>
      <c r="J266" s="2005"/>
      <c r="K266" s="2010"/>
      <c r="L266" s="2005"/>
      <c r="M266" s="2052"/>
      <c r="N266" s="2004"/>
      <c r="O266" s="2004"/>
    </row>
    <row r="267" spans="1:15">
      <c r="A267" s="7" t="s">
        <v>6145</v>
      </c>
      <c r="B267" s="2012"/>
      <c r="C267" s="21"/>
      <c r="D267" s="2094"/>
      <c r="E267" s="2007"/>
      <c r="F267" s="2008"/>
      <c r="G267" s="2005"/>
      <c r="H267" s="2010"/>
      <c r="I267" s="2005"/>
      <c r="J267" s="2005"/>
      <c r="K267" s="2010"/>
      <c r="L267" s="2005"/>
      <c r="M267" s="2052"/>
      <c r="N267" s="2004"/>
      <c r="O267" s="2004"/>
    </row>
    <row r="268" spans="1:15">
      <c r="A268" s="40">
        <v>4907054</v>
      </c>
      <c r="B268" s="2012" t="s">
        <v>2207</v>
      </c>
      <c r="C268" s="21" t="s">
        <v>6146</v>
      </c>
      <c r="D268" s="2094">
        <v>630000</v>
      </c>
      <c r="E268" s="2007"/>
      <c r="F268" s="2008">
        <v>530000</v>
      </c>
      <c r="G268" s="2005" t="s">
        <v>6147</v>
      </c>
      <c r="H268" s="2010">
        <v>42199</v>
      </c>
      <c r="I268" s="2005" t="s">
        <v>6148</v>
      </c>
      <c r="J268" s="2005"/>
      <c r="K268" s="2010"/>
      <c r="L268" s="2005" t="s">
        <v>67</v>
      </c>
      <c r="M268" s="2052">
        <v>42243</v>
      </c>
      <c r="N268" s="2004" t="s">
        <v>728</v>
      </c>
      <c r="O268" s="2004" t="s">
        <v>6144</v>
      </c>
    </row>
    <row r="269" spans="1:15">
      <c r="A269" s="40">
        <v>4907138</v>
      </c>
      <c r="B269" s="2012" t="s">
        <v>2257</v>
      </c>
      <c r="C269" s="21" t="s">
        <v>6149</v>
      </c>
      <c r="D269" s="2094">
        <v>340000</v>
      </c>
      <c r="E269" s="2007"/>
      <c r="F269" s="2008">
        <v>255000</v>
      </c>
      <c r="G269" s="2005" t="s">
        <v>25</v>
      </c>
      <c r="H269" s="2010">
        <v>42213</v>
      </c>
      <c r="I269" s="2005" t="s">
        <v>727</v>
      </c>
      <c r="J269" s="2005"/>
      <c r="K269" s="2010"/>
      <c r="L269" s="2005" t="s">
        <v>67</v>
      </c>
      <c r="M269" s="2052">
        <v>42243</v>
      </c>
      <c r="N269" s="2004" t="s">
        <v>728</v>
      </c>
      <c r="O269" s="2004" t="s">
        <v>6150</v>
      </c>
    </row>
    <row r="270" spans="1:15">
      <c r="A270" s="40"/>
      <c r="B270" s="2012"/>
      <c r="C270" s="21"/>
      <c r="D270" s="2094"/>
      <c r="E270" s="2007"/>
      <c r="F270" s="2008"/>
      <c r="G270" s="2005"/>
      <c r="H270" s="2010"/>
      <c r="I270" s="2005"/>
      <c r="J270" s="2005"/>
      <c r="K270" s="2010"/>
      <c r="L270" s="2005"/>
      <c r="M270" s="2052"/>
      <c r="N270" s="2004"/>
      <c r="O270" s="2004"/>
    </row>
    <row r="271" spans="1:15">
      <c r="A271" s="7" t="s">
        <v>6151</v>
      </c>
      <c r="B271" s="2012"/>
      <c r="C271" s="8" t="s">
        <v>6152</v>
      </c>
      <c r="D271" s="2094"/>
      <c r="E271" s="2007"/>
      <c r="F271" s="2008"/>
      <c r="G271" s="2005"/>
      <c r="H271" s="2010"/>
      <c r="I271" s="2005"/>
      <c r="J271" s="2005"/>
      <c r="K271" s="2010"/>
      <c r="L271" s="2005"/>
      <c r="M271" s="2052"/>
      <c r="N271" s="2004"/>
      <c r="O271" s="2004"/>
    </row>
    <row r="272" spans="1:15">
      <c r="A272" s="40">
        <v>4909096</v>
      </c>
      <c r="B272" s="2012" t="s">
        <v>2320</v>
      </c>
      <c r="C272" s="21" t="s">
        <v>6153</v>
      </c>
      <c r="D272" s="2094">
        <v>480000</v>
      </c>
      <c r="E272" s="2007"/>
      <c r="F272" s="2008">
        <v>326000</v>
      </c>
      <c r="G272" s="2005" t="s">
        <v>64</v>
      </c>
      <c r="H272" s="2010">
        <v>42258</v>
      </c>
      <c r="I272" s="2005" t="s">
        <v>359</v>
      </c>
      <c r="J272" s="2005"/>
      <c r="K272" s="2010"/>
      <c r="L272" s="2005" t="s">
        <v>41</v>
      </c>
      <c r="M272" s="2052">
        <v>42300</v>
      </c>
      <c r="N272" s="2004" t="s">
        <v>728</v>
      </c>
      <c r="O272" s="2004" t="s">
        <v>2247</v>
      </c>
    </row>
    <row r="273" spans="1:15">
      <c r="A273" s="40">
        <v>4909097</v>
      </c>
      <c r="B273" s="2012" t="s">
        <v>2320</v>
      </c>
      <c r="C273" s="21" t="s">
        <v>6154</v>
      </c>
      <c r="D273" s="2094">
        <v>480000</v>
      </c>
      <c r="E273" s="2007"/>
      <c r="F273" s="2008">
        <v>371000</v>
      </c>
      <c r="G273" s="2005" t="s">
        <v>64</v>
      </c>
      <c r="H273" s="2010">
        <v>42258</v>
      </c>
      <c r="I273" s="2005" t="s">
        <v>359</v>
      </c>
      <c r="J273" s="2005"/>
      <c r="K273" s="2010"/>
      <c r="L273" s="2005" t="s">
        <v>41</v>
      </c>
      <c r="M273" s="2052">
        <v>42300</v>
      </c>
      <c r="N273" s="2004" t="s">
        <v>728</v>
      </c>
      <c r="O273" s="2004" t="s">
        <v>2247</v>
      </c>
    </row>
    <row r="274" spans="1:15">
      <c r="A274" s="57">
        <v>4909174</v>
      </c>
      <c r="B274" s="2099" t="s">
        <v>6155</v>
      </c>
      <c r="C274" s="2013" t="s">
        <v>6156</v>
      </c>
      <c r="D274" s="2065">
        <v>880000</v>
      </c>
      <c r="E274" s="2007"/>
      <c r="F274" s="2008">
        <v>685000</v>
      </c>
      <c r="G274" s="2005" t="s">
        <v>98</v>
      </c>
      <c r="H274" s="2010">
        <v>42266</v>
      </c>
      <c r="I274" s="2005" t="s">
        <v>448</v>
      </c>
      <c r="J274" s="2005"/>
      <c r="K274" s="2010"/>
      <c r="L274" s="2005" t="s">
        <v>41</v>
      </c>
      <c r="M274" s="2052">
        <v>42300</v>
      </c>
      <c r="N274" s="2004" t="s">
        <v>728</v>
      </c>
      <c r="O274" s="2004" t="s">
        <v>6157</v>
      </c>
    </row>
    <row r="275" spans="1:15">
      <c r="A275" s="2012"/>
      <c r="B275" s="631"/>
      <c r="C275" s="2013"/>
      <c r="D275" s="2006"/>
      <c r="E275" s="2007"/>
      <c r="F275" s="2008"/>
      <c r="G275" s="2005"/>
      <c r="H275" s="2010"/>
      <c r="I275" s="2005"/>
      <c r="J275" s="2005"/>
      <c r="K275" s="2010"/>
      <c r="L275" s="2005"/>
      <c r="M275" s="2052"/>
      <c r="N275" s="2004"/>
      <c r="O275" s="2004"/>
    </row>
    <row r="276" spans="1:15">
      <c r="A276" s="7" t="s">
        <v>6158</v>
      </c>
      <c r="B276" s="631"/>
      <c r="C276" s="8" t="s">
        <v>6159</v>
      </c>
      <c r="D276" s="2006"/>
      <c r="E276" s="2007"/>
      <c r="F276" s="2008"/>
      <c r="G276" s="2005"/>
      <c r="H276" s="2010"/>
      <c r="I276" s="2005"/>
      <c r="J276" s="2005"/>
      <c r="K276" s="2010"/>
      <c r="L276" s="2005"/>
      <c r="M276" s="2052"/>
      <c r="N276" s="2004"/>
      <c r="O276" s="2004"/>
    </row>
    <row r="277" spans="1:15">
      <c r="A277" s="2012">
        <v>4910152</v>
      </c>
      <c r="B277" s="632" t="s">
        <v>2207</v>
      </c>
      <c r="C277" s="2013" t="s">
        <v>6160</v>
      </c>
      <c r="D277" s="2006">
        <v>510000</v>
      </c>
      <c r="E277" s="2007"/>
      <c r="F277" s="2008">
        <v>401000</v>
      </c>
      <c r="G277" s="2005" t="s">
        <v>25</v>
      </c>
      <c r="H277" s="2010">
        <v>42297</v>
      </c>
      <c r="I277" s="2005" t="s">
        <v>27</v>
      </c>
      <c r="J277" s="2005"/>
      <c r="K277" s="2010"/>
      <c r="L277" s="2005" t="s">
        <v>67</v>
      </c>
      <c r="M277" s="2052">
        <v>42333</v>
      </c>
      <c r="N277" s="2004" t="s">
        <v>728</v>
      </c>
      <c r="O277" s="2004"/>
    </row>
    <row r="278" spans="1:15">
      <c r="A278" s="2012">
        <v>4910153</v>
      </c>
      <c r="B278" s="632" t="s">
        <v>2207</v>
      </c>
      <c r="C278" s="2013" t="s">
        <v>6161</v>
      </c>
      <c r="D278" s="2006">
        <v>515000</v>
      </c>
      <c r="E278" s="2007"/>
      <c r="F278" s="2008">
        <v>404000</v>
      </c>
      <c r="G278" s="2005" t="s">
        <v>64</v>
      </c>
      <c r="H278" s="2010">
        <v>42297</v>
      </c>
      <c r="I278" s="2005" t="s">
        <v>27</v>
      </c>
      <c r="J278" s="2005"/>
      <c r="K278" s="2010"/>
      <c r="L278" s="2005" t="s">
        <v>67</v>
      </c>
      <c r="M278" s="2052">
        <v>42333</v>
      </c>
      <c r="N278" s="2004" t="s">
        <v>728</v>
      </c>
      <c r="O278" s="2004"/>
    </row>
    <row r="279" spans="1:15">
      <c r="A279" s="2012">
        <v>4910154</v>
      </c>
      <c r="B279" s="632" t="s">
        <v>2207</v>
      </c>
      <c r="C279" s="2013" t="s">
        <v>6162</v>
      </c>
      <c r="D279" s="2006">
        <v>490000</v>
      </c>
      <c r="E279" s="2007"/>
      <c r="F279" s="2008">
        <v>386000</v>
      </c>
      <c r="G279" s="2005" t="s">
        <v>2278</v>
      </c>
      <c r="H279" s="2010">
        <v>42297</v>
      </c>
      <c r="I279" s="2005" t="s">
        <v>27</v>
      </c>
      <c r="J279" s="2005"/>
      <c r="K279" s="2010"/>
      <c r="L279" s="2005" t="s">
        <v>67</v>
      </c>
      <c r="M279" s="2052">
        <v>42333</v>
      </c>
      <c r="N279" s="2004" t="s">
        <v>728</v>
      </c>
      <c r="O279" s="2004"/>
    </row>
    <row r="280" spans="1:15">
      <c r="A280" s="2012">
        <v>4910155</v>
      </c>
      <c r="B280" s="632" t="s">
        <v>2207</v>
      </c>
      <c r="C280" s="2013" t="s">
        <v>6163</v>
      </c>
      <c r="D280" s="2006">
        <v>510000</v>
      </c>
      <c r="E280" s="2007"/>
      <c r="F280" s="2008">
        <v>398000</v>
      </c>
      <c r="G280" s="2005" t="s">
        <v>64</v>
      </c>
      <c r="H280" s="2010">
        <v>42297</v>
      </c>
      <c r="I280" s="2005" t="s">
        <v>27</v>
      </c>
      <c r="J280" s="2005"/>
      <c r="K280" s="2010"/>
      <c r="L280" s="2005" t="s">
        <v>67</v>
      </c>
      <c r="M280" s="2052">
        <v>42333</v>
      </c>
      <c r="N280" s="2004" t="s">
        <v>728</v>
      </c>
      <c r="O280" s="2004"/>
    </row>
    <row r="281" spans="1:15">
      <c r="A281" s="2012"/>
      <c r="B281" s="631"/>
      <c r="C281" s="2013"/>
      <c r="D281" s="2006"/>
      <c r="E281" s="2007"/>
      <c r="F281" s="2008"/>
      <c r="G281" s="2005"/>
      <c r="H281" s="2010"/>
      <c r="I281" s="2005"/>
      <c r="J281" s="2005"/>
      <c r="K281" s="2010"/>
      <c r="L281" s="2005"/>
      <c r="M281" s="2052"/>
      <c r="N281" s="2004"/>
      <c r="O281" s="2004"/>
    </row>
    <row r="282" spans="1:15" s="497" customFormat="1">
      <c r="A282" s="2014"/>
      <c r="B282" s="1899"/>
      <c r="C282" s="2015"/>
      <c r="D282" s="2016"/>
      <c r="E282" s="2017"/>
      <c r="F282" s="2018"/>
      <c r="G282" s="2019"/>
      <c r="H282" s="2021"/>
      <c r="I282" s="2019"/>
      <c r="J282" s="2019"/>
      <c r="K282" s="2021"/>
      <c r="L282" s="2019"/>
      <c r="M282" s="2080"/>
      <c r="N282" s="2023"/>
      <c r="O282" s="2023"/>
    </row>
    <row r="283" spans="1:15">
      <c r="A283" s="7" t="s">
        <v>6164</v>
      </c>
      <c r="B283" s="631"/>
      <c r="C283" s="8" t="s">
        <v>6165</v>
      </c>
      <c r="D283" s="2006"/>
      <c r="E283" s="2007"/>
      <c r="F283" s="2008"/>
      <c r="G283" s="2005"/>
      <c r="H283" s="2010"/>
      <c r="I283" s="2005"/>
      <c r="J283" s="2005"/>
      <c r="K283" s="2010"/>
      <c r="L283" s="2005"/>
      <c r="M283" s="2052"/>
      <c r="N283" s="2004"/>
      <c r="O283" s="2004"/>
    </row>
    <row r="284" spans="1:15">
      <c r="A284" s="2012">
        <v>4912013</v>
      </c>
      <c r="B284" s="632" t="s">
        <v>3231</v>
      </c>
      <c r="C284" s="2013" t="s">
        <v>6166</v>
      </c>
      <c r="D284" s="2006">
        <v>890000</v>
      </c>
      <c r="E284" s="2007"/>
      <c r="F284" s="2008">
        <v>760000</v>
      </c>
      <c r="G284" s="2005" t="s">
        <v>98</v>
      </c>
      <c r="H284" s="2010">
        <v>42342</v>
      </c>
      <c r="I284" s="2005" t="s">
        <v>359</v>
      </c>
      <c r="J284" s="2005" t="s">
        <v>449</v>
      </c>
      <c r="K284" s="2010"/>
      <c r="L284" s="2005" t="s">
        <v>41</v>
      </c>
      <c r="M284" s="2052">
        <v>42398</v>
      </c>
      <c r="N284" s="2004" t="s">
        <v>728</v>
      </c>
      <c r="O284" s="2079" t="s">
        <v>6167</v>
      </c>
    </row>
    <row r="285" spans="1:15">
      <c r="A285" s="2012"/>
      <c r="B285" s="631"/>
      <c r="C285" s="2013"/>
      <c r="D285" s="2065"/>
      <c r="E285" s="2007"/>
      <c r="F285" s="2008"/>
      <c r="G285" s="2005"/>
      <c r="H285" s="2010"/>
      <c r="I285" s="2005"/>
      <c r="J285" s="2005"/>
      <c r="K285" s="2010"/>
      <c r="L285" s="2005"/>
      <c r="M285" s="2052"/>
      <c r="N285" s="2004"/>
      <c r="O285" s="2004"/>
    </row>
    <row r="286" spans="1:15">
      <c r="A286" s="207"/>
      <c r="B286" s="560" t="s">
        <v>6168</v>
      </c>
      <c r="C286" s="8"/>
      <c r="D286" s="2065"/>
      <c r="E286" s="2063"/>
      <c r="F286" s="2008"/>
      <c r="G286" s="2005"/>
      <c r="H286" s="2010"/>
      <c r="I286" s="2005"/>
      <c r="J286" s="2005"/>
      <c r="K286" s="2010"/>
      <c r="L286" s="2005"/>
      <c r="M286" s="2052"/>
      <c r="N286" s="2004"/>
      <c r="O286" s="2004"/>
    </row>
    <row r="287" spans="1:15">
      <c r="A287" s="2066"/>
      <c r="B287" s="2012"/>
      <c r="C287" s="2013"/>
      <c r="D287" s="2065"/>
      <c r="E287" s="2064"/>
      <c r="F287" s="2008"/>
      <c r="G287" s="2005"/>
      <c r="H287" s="2010"/>
      <c r="I287" s="2005"/>
      <c r="J287" s="2005"/>
      <c r="K287" s="2010"/>
      <c r="L287" s="2005"/>
      <c r="M287" s="2052"/>
      <c r="N287" s="2004"/>
      <c r="O287" s="2004"/>
    </row>
    <row r="288" spans="1:15" ht="13.5" thickBot="1">
      <c r="A288" s="2053"/>
      <c r="B288" s="2054"/>
      <c r="C288" s="2054"/>
      <c r="D288" s="2078"/>
      <c r="E288" s="2007"/>
      <c r="F288" s="2008"/>
      <c r="G288" s="2005"/>
      <c r="H288" s="2010"/>
      <c r="I288" s="2005"/>
      <c r="J288" s="2005"/>
      <c r="K288" s="2010"/>
      <c r="L288" s="2005"/>
      <c r="M288" s="2052"/>
      <c r="N288" s="2004"/>
      <c r="O288" s="2004"/>
    </row>
    <row r="289" spans="1:13" s="26" customFormat="1">
      <c r="A289" s="15" t="s">
        <v>557</v>
      </c>
      <c r="B289" s="16"/>
      <c r="C289" s="17"/>
      <c r="D289" s="18"/>
      <c r="E289" s="2007"/>
      <c r="F289" s="2004"/>
      <c r="G289" s="2005"/>
      <c r="H289" s="2010"/>
      <c r="I289" s="2005"/>
      <c r="J289" s="2005"/>
      <c r="K289" s="2010"/>
      <c r="L289" s="2005"/>
      <c r="M289" s="2052"/>
    </row>
    <row r="290" spans="1:13">
      <c r="A290" s="2005"/>
      <c r="B290" s="9" t="s">
        <v>6169</v>
      </c>
      <c r="C290" s="8" t="s">
        <v>6170</v>
      </c>
      <c r="D290" s="125">
        <v>-3335000</v>
      </c>
      <c r="E290" s="2064">
        <v>30320536</v>
      </c>
      <c r="F290" s="2004"/>
      <c r="G290" s="2005"/>
      <c r="H290" s="2010"/>
      <c r="I290" s="2005"/>
      <c r="J290" s="2005"/>
      <c r="K290" s="2010"/>
      <c r="L290" s="2005"/>
      <c r="M290" s="2052"/>
    </row>
    <row r="291" spans="1:13">
      <c r="A291" s="2005"/>
      <c r="B291" s="9" t="s">
        <v>6169</v>
      </c>
      <c r="C291" s="35" t="s">
        <v>6171</v>
      </c>
      <c r="D291" s="125">
        <v>-2900000</v>
      </c>
      <c r="E291" s="2064">
        <v>30453653</v>
      </c>
      <c r="F291" s="2004"/>
      <c r="G291" s="2005"/>
      <c r="H291" s="2010"/>
      <c r="I291" s="2005"/>
      <c r="J291" s="2005"/>
      <c r="K291" s="2010"/>
      <c r="L291" s="2005"/>
      <c r="M291" s="2052"/>
    </row>
    <row r="292" spans="1:13">
      <c r="A292" s="2005"/>
      <c r="B292" s="9" t="s">
        <v>6169</v>
      </c>
      <c r="C292" s="8" t="s">
        <v>6172</v>
      </c>
      <c r="D292" s="125">
        <v>-1950000</v>
      </c>
      <c r="E292" s="2064">
        <v>30728276</v>
      </c>
      <c r="F292" s="2004"/>
      <c r="G292" s="2005"/>
      <c r="H292" s="2010"/>
      <c r="I292" s="2005"/>
      <c r="J292" s="2005"/>
      <c r="K292" s="2010"/>
      <c r="L292" s="2005"/>
      <c r="M292" s="2052"/>
    </row>
    <row r="293" spans="1:13">
      <c r="A293" s="2005"/>
      <c r="B293" s="9" t="s">
        <v>6169</v>
      </c>
      <c r="C293" s="8" t="s">
        <v>6173</v>
      </c>
      <c r="D293" s="125">
        <v>-750000</v>
      </c>
      <c r="E293" s="2064">
        <v>30748400</v>
      </c>
      <c r="F293" s="2004"/>
      <c r="G293" s="2005"/>
      <c r="H293" s="2010"/>
      <c r="I293" s="2005"/>
      <c r="J293" s="2005"/>
      <c r="K293" s="2010"/>
      <c r="L293" s="2005"/>
      <c r="M293" s="2052"/>
    </row>
    <row r="294" spans="1:13">
      <c r="A294" s="2005"/>
      <c r="B294" s="9" t="s">
        <v>6169</v>
      </c>
      <c r="C294" s="8" t="s">
        <v>6174</v>
      </c>
      <c r="D294" s="125">
        <v>-1660000</v>
      </c>
      <c r="E294" s="2064">
        <v>30869209</v>
      </c>
      <c r="F294" s="126" t="s">
        <v>6175</v>
      </c>
      <c r="G294" s="2005"/>
      <c r="H294" s="2010"/>
      <c r="I294" s="2005"/>
      <c r="J294" s="2005"/>
      <c r="K294" s="2010"/>
      <c r="L294" s="2005"/>
      <c r="M294" s="2052"/>
    </row>
    <row r="295" spans="1:13">
      <c r="A295" s="2005"/>
      <c r="B295" s="9" t="s">
        <v>6176</v>
      </c>
      <c r="C295" s="8" t="s">
        <v>6174</v>
      </c>
      <c r="D295" s="125">
        <v>-25000</v>
      </c>
      <c r="E295" s="2007"/>
      <c r="F295" s="2004"/>
      <c r="G295" s="2005"/>
      <c r="H295" s="2010"/>
      <c r="I295" s="2005"/>
      <c r="J295" s="2005"/>
      <c r="K295" s="2010"/>
      <c r="L295" s="2005"/>
      <c r="M295" s="2052"/>
    </row>
    <row r="296" spans="1:13">
      <c r="A296" s="2005"/>
      <c r="B296" s="9" t="s">
        <v>6169</v>
      </c>
      <c r="C296" s="8" t="s">
        <v>6177</v>
      </c>
      <c r="D296" s="143">
        <v>-1220000</v>
      </c>
      <c r="E296" s="2064">
        <v>30478602</v>
      </c>
      <c r="F296" s="2004"/>
      <c r="G296" s="2005"/>
      <c r="H296" s="2010"/>
      <c r="I296" s="2005"/>
      <c r="J296" s="2005"/>
      <c r="K296" s="2010"/>
      <c r="L296" s="2005"/>
      <c r="M296" s="2052"/>
    </row>
    <row r="297" spans="1:13">
      <c r="A297" s="2005"/>
      <c r="B297" s="9" t="s">
        <v>6178</v>
      </c>
      <c r="C297" s="8" t="s">
        <v>6177</v>
      </c>
      <c r="D297" s="143">
        <v>-30000</v>
      </c>
      <c r="E297" s="2007"/>
      <c r="F297" s="2004"/>
      <c r="G297" s="2005"/>
      <c r="H297" s="2010"/>
      <c r="I297" s="2005"/>
      <c r="J297" s="2005"/>
      <c r="K297" s="2010"/>
      <c r="L297" s="2005"/>
      <c r="M297" s="2052"/>
    </row>
    <row r="298" spans="1:13">
      <c r="A298" s="2005"/>
      <c r="B298" s="9" t="s">
        <v>6169</v>
      </c>
      <c r="C298" s="8" t="s">
        <v>6179</v>
      </c>
      <c r="D298" s="143">
        <v>-1990000</v>
      </c>
      <c r="E298" s="2064">
        <v>30555140</v>
      </c>
      <c r="F298" s="2004"/>
      <c r="G298" s="2005"/>
      <c r="H298" s="2010"/>
      <c r="I298" s="2005"/>
      <c r="J298" s="2005"/>
      <c r="K298" s="2010"/>
      <c r="L298" s="2005"/>
      <c r="M298" s="2052"/>
    </row>
    <row r="299" spans="1:13">
      <c r="A299" s="2005"/>
      <c r="B299" s="9" t="s">
        <v>6169</v>
      </c>
      <c r="C299" s="8" t="s">
        <v>6180</v>
      </c>
      <c r="D299" s="125">
        <v>-1670000</v>
      </c>
      <c r="E299" s="2064">
        <v>30585930</v>
      </c>
      <c r="F299" s="2004"/>
      <c r="G299" s="2005"/>
      <c r="H299" s="2010"/>
      <c r="I299" s="2005"/>
      <c r="J299" s="2005"/>
      <c r="K299" s="2010"/>
      <c r="L299" s="2005"/>
      <c r="M299" s="2052"/>
    </row>
    <row r="300" spans="1:13">
      <c r="A300" s="2005"/>
      <c r="B300" s="9" t="s">
        <v>6169</v>
      </c>
      <c r="C300" s="8" t="s">
        <v>6181</v>
      </c>
      <c r="D300" s="143">
        <v>-935000</v>
      </c>
      <c r="E300" s="2064">
        <v>30675688</v>
      </c>
      <c r="F300" s="2004"/>
      <c r="G300" s="2005"/>
      <c r="H300" s="2010"/>
      <c r="I300" s="2005"/>
      <c r="J300" s="2005"/>
      <c r="K300" s="2010"/>
      <c r="L300" s="2005"/>
      <c r="M300" s="2052"/>
    </row>
    <row r="301" spans="1:13">
      <c r="A301" s="2005"/>
      <c r="B301" s="9" t="s">
        <v>6169</v>
      </c>
      <c r="C301" s="8" t="s">
        <v>6182</v>
      </c>
      <c r="D301" s="125">
        <v>-680000</v>
      </c>
      <c r="E301" s="2064">
        <v>30140724</v>
      </c>
      <c r="F301" s="2004"/>
      <c r="G301" s="2005"/>
      <c r="H301" s="2010"/>
      <c r="I301" s="2005"/>
      <c r="J301" s="2005"/>
      <c r="K301" s="2010"/>
      <c r="L301" s="2005"/>
      <c r="M301" s="2052"/>
    </row>
    <row r="302" spans="1:13" ht="15">
      <c r="A302" s="2005"/>
      <c r="B302" s="9" t="s">
        <v>6183</v>
      </c>
      <c r="C302" s="8" t="s">
        <v>6184</v>
      </c>
      <c r="D302" s="143">
        <v>-3993057</v>
      </c>
      <c r="E302" s="33"/>
      <c r="F302" s="2004" t="s">
        <v>6185</v>
      </c>
      <c r="G302" s="2005"/>
      <c r="H302" s="2010"/>
      <c r="I302" s="2005"/>
      <c r="J302" s="2005"/>
      <c r="K302" s="2010"/>
      <c r="L302" s="2005"/>
      <c r="M302" s="2052"/>
    </row>
    <row r="303" spans="1:13">
      <c r="A303" s="2005"/>
      <c r="B303" s="9" t="s">
        <v>6169</v>
      </c>
      <c r="C303" s="8" t="s">
        <v>6186</v>
      </c>
      <c r="D303" s="143">
        <v>-1100000</v>
      </c>
      <c r="E303" s="2064">
        <v>30250289</v>
      </c>
      <c r="F303" s="2004"/>
      <c r="G303" s="2005"/>
      <c r="H303" s="2010"/>
      <c r="I303" s="2005"/>
      <c r="J303" s="2005"/>
      <c r="K303" s="2010"/>
      <c r="L303" s="2005"/>
      <c r="M303" s="2052"/>
    </row>
    <row r="304" spans="1:13">
      <c r="A304" s="2005"/>
      <c r="B304" s="9" t="s">
        <v>6169</v>
      </c>
      <c r="C304" s="8" t="s">
        <v>6187</v>
      </c>
      <c r="D304" s="143">
        <v>-615000</v>
      </c>
      <c r="E304" s="2064">
        <v>30480842</v>
      </c>
      <c r="F304" s="2004"/>
      <c r="G304" s="2005"/>
      <c r="H304" s="2010"/>
      <c r="I304" s="2005"/>
      <c r="J304" s="2005"/>
      <c r="K304" s="2010"/>
      <c r="L304" s="2005"/>
      <c r="M304" s="2052"/>
    </row>
    <row r="305" spans="2:5">
      <c r="B305" s="9" t="s">
        <v>6169</v>
      </c>
      <c r="C305" s="8" t="s">
        <v>6188</v>
      </c>
      <c r="D305" s="143">
        <v>-680000</v>
      </c>
      <c r="E305" s="2064">
        <v>30876149</v>
      </c>
    </row>
    <row r="306" spans="2:5">
      <c r="B306" s="9" t="s">
        <v>6189</v>
      </c>
      <c r="C306" s="8" t="s">
        <v>6188</v>
      </c>
      <c r="D306" s="143">
        <v>-1943</v>
      </c>
      <c r="E306" s="2064"/>
    </row>
    <row r="307" spans="2:5">
      <c r="B307" s="9" t="s">
        <v>6169</v>
      </c>
      <c r="C307" s="8" t="s">
        <v>6190</v>
      </c>
      <c r="D307" s="143">
        <v>-510000</v>
      </c>
      <c r="E307" s="2064">
        <v>30154990</v>
      </c>
    </row>
    <row r="308" spans="2:5">
      <c r="B308" s="9" t="s">
        <v>6191</v>
      </c>
      <c r="C308" s="8" t="s">
        <v>6190</v>
      </c>
      <c r="D308" s="143">
        <v>-10000</v>
      </c>
      <c r="E308" s="2064"/>
    </row>
    <row r="309" spans="2:5">
      <c r="B309" s="9" t="s">
        <v>6169</v>
      </c>
      <c r="C309" s="8" t="s">
        <v>6192</v>
      </c>
      <c r="D309" s="125">
        <v>-1390000</v>
      </c>
      <c r="E309" s="2064">
        <v>30414046</v>
      </c>
    </row>
    <row r="310" spans="2:5">
      <c r="B310" s="9" t="s">
        <v>6169</v>
      </c>
      <c r="C310" s="8" t="s">
        <v>6193</v>
      </c>
      <c r="D310" s="125">
        <v>-753000</v>
      </c>
      <c r="E310" s="2064">
        <v>30431058</v>
      </c>
    </row>
    <row r="311" spans="2:5" ht="15">
      <c r="B311" s="9" t="s">
        <v>6194</v>
      </c>
      <c r="C311" s="8" t="s">
        <v>6193</v>
      </c>
      <c r="D311" s="125">
        <v>-57000</v>
      </c>
      <c r="E311" s="33"/>
    </row>
    <row r="312" spans="2:5">
      <c r="B312" s="9" t="s">
        <v>6169</v>
      </c>
      <c r="C312" s="8" t="s">
        <v>6195</v>
      </c>
      <c r="D312" s="143">
        <v>-1050000</v>
      </c>
      <c r="E312" s="2064">
        <v>30745307</v>
      </c>
    </row>
    <row r="313" spans="2:5">
      <c r="B313" s="9" t="s">
        <v>6169</v>
      </c>
      <c r="C313" s="8" t="s">
        <v>6196</v>
      </c>
      <c r="D313" s="143">
        <v>-975000</v>
      </c>
      <c r="E313" s="2064">
        <v>30823997</v>
      </c>
    </row>
    <row r="314" spans="2:5">
      <c r="B314" s="9" t="s">
        <v>6169</v>
      </c>
      <c r="C314" s="8" t="s">
        <v>6197</v>
      </c>
      <c r="D314" s="143">
        <v>-2610000</v>
      </c>
      <c r="E314" s="2064">
        <v>30904449</v>
      </c>
    </row>
    <row r="315" spans="2:5">
      <c r="B315" s="9" t="s">
        <v>6169</v>
      </c>
      <c r="C315" s="8" t="s">
        <v>6198</v>
      </c>
      <c r="D315" s="143">
        <v>-740000</v>
      </c>
      <c r="E315" s="2064">
        <v>30148210</v>
      </c>
    </row>
    <row r="316" spans="2:5">
      <c r="B316" s="9" t="s">
        <v>6169</v>
      </c>
      <c r="C316" s="8" t="s">
        <v>6199</v>
      </c>
      <c r="D316" s="143">
        <v>-5150000</v>
      </c>
      <c r="E316" s="2064">
        <v>30399029</v>
      </c>
    </row>
    <row r="317" spans="2:5">
      <c r="B317" s="9" t="s">
        <v>6169</v>
      </c>
      <c r="C317" s="8" t="s">
        <v>6200</v>
      </c>
      <c r="D317" s="125">
        <v>-930000</v>
      </c>
      <c r="E317" s="2064">
        <v>30477324</v>
      </c>
    </row>
    <row r="318" spans="2:5">
      <c r="B318" s="9" t="s">
        <v>6169</v>
      </c>
      <c r="C318" s="8" t="s">
        <v>6201</v>
      </c>
      <c r="D318" s="143">
        <v>-8120000</v>
      </c>
      <c r="E318" s="2064">
        <v>30490204</v>
      </c>
    </row>
    <row r="319" spans="2:5">
      <c r="B319" s="9" t="s">
        <v>6169</v>
      </c>
      <c r="C319" s="8" t="s">
        <v>6202</v>
      </c>
      <c r="D319" s="143">
        <v>-4420000</v>
      </c>
      <c r="E319" s="2064">
        <v>30548045</v>
      </c>
    </row>
    <row r="320" spans="2:5">
      <c r="B320" s="9" t="s">
        <v>6169</v>
      </c>
      <c r="C320" s="8" t="s">
        <v>6203</v>
      </c>
      <c r="D320" s="143">
        <v>-407000</v>
      </c>
      <c r="E320" s="2064">
        <v>30649312</v>
      </c>
    </row>
    <row r="321" spans="1:5">
      <c r="A321" s="2005"/>
      <c r="B321" s="9" t="s">
        <v>6169</v>
      </c>
      <c r="C321" s="8" t="s">
        <v>6204</v>
      </c>
      <c r="D321" s="143">
        <v>-3180000</v>
      </c>
      <c r="E321" s="2064">
        <v>40199249</v>
      </c>
    </row>
    <row r="322" spans="1:5">
      <c r="A322" s="2005"/>
      <c r="B322" s="9" t="s">
        <v>6169</v>
      </c>
      <c r="C322" s="8" t="s">
        <v>6205</v>
      </c>
      <c r="D322" s="143">
        <v>-3441472</v>
      </c>
      <c r="E322" s="2064">
        <v>40225836</v>
      </c>
    </row>
    <row r="323" spans="1:5">
      <c r="A323" s="2005"/>
      <c r="B323" s="9" t="s">
        <v>6206</v>
      </c>
      <c r="C323" s="8" t="s">
        <v>6205</v>
      </c>
      <c r="D323" s="143">
        <v>-108528</v>
      </c>
      <c r="E323" s="2064" t="s">
        <v>6207</v>
      </c>
    </row>
    <row r="324" spans="1:5">
      <c r="A324" s="2005"/>
      <c r="B324" s="9" t="s">
        <v>6169</v>
      </c>
      <c r="C324" s="8" t="s">
        <v>6208</v>
      </c>
      <c r="D324" s="143">
        <v>-3806500</v>
      </c>
      <c r="E324" s="2064">
        <v>40393604</v>
      </c>
    </row>
    <row r="325" spans="1:5">
      <c r="A325" s="2005"/>
      <c r="B325" s="9" t="s">
        <v>6169</v>
      </c>
      <c r="C325" s="8" t="s">
        <v>6209</v>
      </c>
      <c r="D325" s="143">
        <v>-4368000</v>
      </c>
      <c r="E325" s="2064">
        <v>40495172</v>
      </c>
    </row>
    <row r="326" spans="1:5">
      <c r="A326" s="2005"/>
      <c r="B326" s="9" t="s">
        <v>6169</v>
      </c>
      <c r="C326" s="8" t="s">
        <v>6210</v>
      </c>
      <c r="D326" s="143">
        <v>-1440000</v>
      </c>
      <c r="E326" s="2064">
        <v>40588522</v>
      </c>
    </row>
    <row r="327" spans="1:5">
      <c r="A327" s="2005"/>
      <c r="B327" s="9" t="s">
        <v>6169</v>
      </c>
      <c r="C327" s="8" t="s">
        <v>6211</v>
      </c>
      <c r="D327" s="143">
        <v>-2350000</v>
      </c>
      <c r="E327" s="2064">
        <v>40786112</v>
      </c>
    </row>
    <row r="328" spans="1:5">
      <c r="A328" s="2005"/>
      <c r="B328" s="9" t="s">
        <v>6212</v>
      </c>
      <c r="C328" s="8" t="s">
        <v>6213</v>
      </c>
      <c r="D328" s="143">
        <v>-30000</v>
      </c>
      <c r="E328" s="2064"/>
    </row>
    <row r="329" spans="1:5">
      <c r="A329" s="2005"/>
      <c r="B329" s="9" t="s">
        <v>6169</v>
      </c>
      <c r="C329" s="8" t="s">
        <v>6213</v>
      </c>
      <c r="D329" s="143">
        <v>-1810000</v>
      </c>
      <c r="E329" s="2064">
        <v>40967650</v>
      </c>
    </row>
    <row r="330" spans="1:5">
      <c r="A330" s="2005"/>
      <c r="B330" s="642" t="s">
        <v>6214</v>
      </c>
      <c r="C330" s="8" t="s">
        <v>6213</v>
      </c>
      <c r="D330" s="648">
        <v>-50000</v>
      </c>
      <c r="E330" s="2064"/>
    </row>
    <row r="331" spans="1:5">
      <c r="A331" s="2005"/>
      <c r="B331" s="9" t="s">
        <v>5755</v>
      </c>
      <c r="C331" s="8" t="s">
        <v>6215</v>
      </c>
      <c r="D331" s="648">
        <v>-494925</v>
      </c>
      <c r="E331" s="2064" t="s">
        <v>6216</v>
      </c>
    </row>
    <row r="332" spans="1:5">
      <c r="A332" s="2005"/>
      <c r="B332" s="9" t="s">
        <v>5755</v>
      </c>
      <c r="C332" s="8" t="s">
        <v>6217</v>
      </c>
      <c r="D332" s="648">
        <v>-905075</v>
      </c>
      <c r="E332" s="2064">
        <v>41117703</v>
      </c>
    </row>
    <row r="333" spans="1:5">
      <c r="A333" s="2005"/>
      <c r="B333" s="9" t="s">
        <v>5755</v>
      </c>
      <c r="C333" s="8" t="s">
        <v>6218</v>
      </c>
      <c r="D333" s="658">
        <v>-890000</v>
      </c>
      <c r="E333" s="2064">
        <v>41213309</v>
      </c>
    </row>
    <row r="334" spans="1:5">
      <c r="A334" s="2005"/>
      <c r="B334" s="9"/>
      <c r="C334" s="8"/>
      <c r="D334" s="143"/>
      <c r="E334" s="2064"/>
    </row>
    <row r="335" spans="1:5">
      <c r="A335" s="141" t="s">
        <v>1619</v>
      </c>
      <c r="B335" s="2004"/>
      <c r="C335" s="2004"/>
      <c r="D335" s="117">
        <f>SUM(D5:D334)</f>
        <v>0</v>
      </c>
      <c r="E335" s="2007"/>
    </row>
    <row r="338" spans="1:3" ht="13.5" thickBot="1">
      <c r="A338" s="2005"/>
      <c r="B338" s="2004"/>
      <c r="C338" s="2004"/>
    </row>
    <row r="339" spans="1:3" ht="15.75" thickBot="1">
      <c r="A339" s="2887" t="s">
        <v>682</v>
      </c>
      <c r="B339" s="2888"/>
      <c r="C339" s="706" t="s">
        <v>5757</v>
      </c>
    </row>
    <row r="340" spans="1:3" ht="15.75" thickBot="1">
      <c r="A340" s="707" t="s">
        <v>684</v>
      </c>
      <c r="B340" s="1721"/>
      <c r="C340" s="706" t="s">
        <v>5758</v>
      </c>
    </row>
    <row r="341" spans="1:3" ht="15.75" thickBot="1">
      <c r="A341" s="2887" t="s">
        <v>685</v>
      </c>
      <c r="B341" s="2888"/>
      <c r="C341" s="706" t="s">
        <v>5758</v>
      </c>
    </row>
    <row r="342" spans="1:3" ht="45.75" thickBot="1">
      <c r="A342" s="2887" t="s">
        <v>686</v>
      </c>
      <c r="B342" s="2888"/>
      <c r="C342" s="705" t="s">
        <v>5759</v>
      </c>
    </row>
    <row r="343" spans="1:3" ht="15.75" thickBot="1">
      <c r="A343" s="2887" t="s">
        <v>688</v>
      </c>
      <c r="B343" s="2888"/>
      <c r="C343" s="706"/>
    </row>
    <row r="344" spans="1:3" ht="15.75" thickBot="1">
      <c r="A344" s="2887" t="s">
        <v>690</v>
      </c>
      <c r="B344" s="2888"/>
      <c r="C344" s="706" t="s">
        <v>1625</v>
      </c>
    </row>
    <row r="345" spans="1:3" ht="15.75" thickBot="1">
      <c r="A345" s="2887" t="s">
        <v>692</v>
      </c>
      <c r="B345" s="2888"/>
      <c r="C345" s="706" t="s">
        <v>4214</v>
      </c>
    </row>
    <row r="346" spans="1:3" ht="15.75" thickBot="1">
      <c r="A346" s="2883" t="s">
        <v>693</v>
      </c>
      <c r="B346" s="2884"/>
      <c r="C346" s="705" t="s">
        <v>694</v>
      </c>
    </row>
    <row r="347" spans="1:3" ht="15.75" thickBot="1">
      <c r="A347" s="2883" t="s">
        <v>695</v>
      </c>
      <c r="B347" s="2884"/>
      <c r="C347" s="717" t="s">
        <v>696</v>
      </c>
    </row>
    <row r="348" spans="1:3" ht="15.75" thickBot="1">
      <c r="A348" s="2883" t="s">
        <v>697</v>
      </c>
      <c r="B348" s="2884"/>
      <c r="C348" s="705"/>
    </row>
    <row r="349" spans="1:3" ht="15.75" thickBot="1">
      <c r="A349" s="2883" t="s">
        <v>699</v>
      </c>
      <c r="B349" s="2884"/>
      <c r="C349" s="705"/>
    </row>
    <row r="350" spans="1:3" ht="15.75" thickBot="1">
      <c r="A350" s="2883" t="s">
        <v>700</v>
      </c>
      <c r="B350" s="2884"/>
      <c r="C350" s="709" t="s">
        <v>5760</v>
      </c>
    </row>
    <row r="351" spans="1:3" ht="15.75" thickBot="1">
      <c r="A351" s="2883" t="s">
        <v>702</v>
      </c>
      <c r="B351" s="2884"/>
      <c r="C351" s="705" t="s">
        <v>5761</v>
      </c>
    </row>
    <row r="352" spans="1:3" ht="15.75" thickBot="1">
      <c r="A352" s="2883" t="s">
        <v>704</v>
      </c>
      <c r="B352" s="2884"/>
      <c r="C352" s="709" t="s">
        <v>705</v>
      </c>
    </row>
    <row r="353" spans="1:3" ht="15.75" thickBot="1">
      <c r="A353" s="2885" t="s">
        <v>706</v>
      </c>
      <c r="B353" s="2886"/>
      <c r="C353" s="705"/>
    </row>
  </sheetData>
  <mergeCells count="15">
    <mergeCell ref="A351:B351"/>
    <mergeCell ref="A352:B352"/>
    <mergeCell ref="A353:B353"/>
    <mergeCell ref="A345:B345"/>
    <mergeCell ref="A346:B346"/>
    <mergeCell ref="A347:B347"/>
    <mergeCell ref="A348:B348"/>
    <mergeCell ref="A349:B349"/>
    <mergeCell ref="A350:B350"/>
    <mergeCell ref="A344:B344"/>
    <mergeCell ref="L1:N1"/>
    <mergeCell ref="A339:B339"/>
    <mergeCell ref="A341:B341"/>
    <mergeCell ref="A342:B342"/>
    <mergeCell ref="A343:B343"/>
  </mergeCells>
  <phoneticPr fontId="124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tabColor theme="1" tint="0.499984740745262"/>
    <pageSetUpPr fitToPage="1"/>
  </sheetPr>
  <dimension ref="A1:Q289"/>
  <sheetViews>
    <sheetView workbookViewId="0">
      <pane ySplit="2" topLeftCell="A282" activePane="bottomLeft" state="frozen"/>
      <selection activeCell="C177" sqref="C177"/>
      <selection pane="bottomLeft" activeCell="I276" sqref="I276"/>
    </sheetView>
  </sheetViews>
  <sheetFormatPr defaultColWidth="9" defaultRowHeight="12.75"/>
  <cols>
    <col min="1" max="1" width="12.42578125" style="216" customWidth="1"/>
    <col min="2" max="2" width="24.42578125" style="216" customWidth="1"/>
    <col min="3" max="3" width="29" style="217" customWidth="1"/>
    <col min="4" max="4" width="16.42578125" style="248" customWidth="1"/>
    <col min="5" max="5" width="12" style="108" hidden="1" customWidth="1"/>
    <col min="6" max="6" width="11" style="269" customWidth="1"/>
    <col min="7" max="7" width="9" style="217"/>
    <col min="8" max="8" width="10.140625" style="502" bestFit="1" customWidth="1"/>
    <col min="9" max="9" width="10.42578125" style="108" customWidth="1"/>
    <col min="10" max="10" width="10.140625" style="217" customWidth="1"/>
    <col min="11" max="11" width="9.85546875" style="108" customWidth="1"/>
    <col min="12" max="12" width="9" style="217"/>
    <col min="13" max="13" width="10.140625" style="510" bestFit="1" customWidth="1"/>
    <col min="14" max="16384" width="9" style="108"/>
  </cols>
  <sheetData>
    <row r="1" spans="1:17" s="23" customFormat="1">
      <c r="A1" s="3"/>
      <c r="B1" s="2876" t="s">
        <v>9</v>
      </c>
      <c r="C1" s="1"/>
      <c r="D1" s="246" t="s">
        <v>1593</v>
      </c>
      <c r="E1" s="209" t="s">
        <v>1594</v>
      </c>
      <c r="F1" s="503" t="s">
        <v>1595</v>
      </c>
      <c r="G1" s="2876"/>
      <c r="H1" s="48" t="s">
        <v>1595</v>
      </c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</row>
    <row r="2" spans="1:17" s="22" customFormat="1">
      <c r="A2" s="260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98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  <c r="P2" s="2005"/>
      <c r="Q2" s="2005"/>
    </row>
    <row r="3" spans="1:17">
      <c r="A3" s="184"/>
      <c r="C3" s="228"/>
      <c r="D3" s="251"/>
      <c r="E3" s="212"/>
    </row>
    <row r="4" spans="1:17">
      <c r="B4" s="245" t="s">
        <v>5713</v>
      </c>
      <c r="D4" s="2093">
        <v>-830000</v>
      </c>
    </row>
    <row r="5" spans="1:17">
      <c r="B5" s="245"/>
      <c r="D5" s="2093"/>
    </row>
    <row r="6" spans="1:17">
      <c r="D6" s="2093"/>
    </row>
    <row r="7" spans="1:17">
      <c r="A7" s="244" t="s">
        <v>6219</v>
      </c>
      <c r="B7" s="2145"/>
      <c r="C7" s="233" t="s">
        <v>6220</v>
      </c>
      <c r="D7" s="2093"/>
      <c r="F7" s="338"/>
      <c r="H7" s="510"/>
      <c r="I7" s="217"/>
      <c r="K7" s="217"/>
      <c r="N7" s="217"/>
      <c r="O7" s="217"/>
      <c r="P7" s="217"/>
    </row>
    <row r="8" spans="1:17">
      <c r="A8" s="216">
        <v>5002075</v>
      </c>
      <c r="B8" s="2145" t="s">
        <v>2664</v>
      </c>
      <c r="C8" s="2146" t="s">
        <v>6221</v>
      </c>
      <c r="D8" s="2093">
        <v>835000</v>
      </c>
      <c r="F8" s="338">
        <v>733000</v>
      </c>
      <c r="G8" s="217" t="s">
        <v>98</v>
      </c>
      <c r="H8" s="510">
        <v>42417</v>
      </c>
      <c r="I8" s="217" t="s">
        <v>386</v>
      </c>
      <c r="K8" s="217"/>
      <c r="L8" s="217" t="s">
        <v>41</v>
      </c>
      <c r="M8" s="510">
        <v>42476</v>
      </c>
      <c r="N8" s="217" t="s">
        <v>5746</v>
      </c>
      <c r="O8" s="217"/>
      <c r="P8" s="217"/>
    </row>
    <row r="9" spans="1:17">
      <c r="A9" s="216">
        <v>5002078</v>
      </c>
      <c r="B9" s="2145" t="s">
        <v>2664</v>
      </c>
      <c r="C9" s="2146" t="s">
        <v>6222</v>
      </c>
      <c r="D9" s="2093">
        <v>875000</v>
      </c>
      <c r="F9" s="338">
        <v>763000</v>
      </c>
      <c r="G9" s="217" t="s">
        <v>98</v>
      </c>
      <c r="H9" s="510">
        <v>42417</v>
      </c>
      <c r="I9" s="217" t="s">
        <v>1544</v>
      </c>
      <c r="K9" s="217"/>
      <c r="L9" s="217" t="s">
        <v>41</v>
      </c>
      <c r="M9" s="510">
        <v>42476</v>
      </c>
      <c r="N9" s="217" t="s">
        <v>5746</v>
      </c>
      <c r="O9" s="217"/>
      <c r="P9" s="217"/>
    </row>
    <row r="10" spans="1:17">
      <c r="A10" s="216">
        <v>5003066</v>
      </c>
      <c r="B10" s="2145" t="s">
        <v>2664</v>
      </c>
      <c r="C10" s="2146" t="s">
        <v>6223</v>
      </c>
      <c r="D10" s="2093">
        <v>925000</v>
      </c>
      <c r="F10" s="338">
        <v>825000</v>
      </c>
      <c r="G10" s="217" t="s">
        <v>98</v>
      </c>
      <c r="H10" s="510">
        <v>42438</v>
      </c>
      <c r="I10" s="217" t="s">
        <v>87</v>
      </c>
      <c r="K10" s="217"/>
      <c r="L10" s="217" t="s">
        <v>41</v>
      </c>
      <c r="M10" s="510">
        <v>42476</v>
      </c>
      <c r="N10" s="217" t="s">
        <v>5746</v>
      </c>
      <c r="O10" s="217"/>
      <c r="P10" s="216" t="s">
        <v>6224</v>
      </c>
    </row>
    <row r="11" spans="1:17">
      <c r="A11" s="216">
        <v>5003154</v>
      </c>
      <c r="B11" s="2145" t="s">
        <v>6225</v>
      </c>
      <c r="C11" s="2146" t="s">
        <v>6226</v>
      </c>
      <c r="D11" s="2093">
        <v>1450000</v>
      </c>
      <c r="F11" s="338">
        <v>1295000</v>
      </c>
      <c r="G11" s="217" t="s">
        <v>98</v>
      </c>
      <c r="H11" s="510">
        <v>42452</v>
      </c>
      <c r="I11" s="217" t="s">
        <v>106</v>
      </c>
      <c r="K11" s="217"/>
      <c r="L11" s="217" t="s">
        <v>41</v>
      </c>
      <c r="M11" s="510">
        <v>42476</v>
      </c>
      <c r="N11" s="217" t="s">
        <v>5746</v>
      </c>
      <c r="O11" s="217"/>
      <c r="P11" s="216" t="s">
        <v>6227</v>
      </c>
    </row>
    <row r="12" spans="1:17">
      <c r="B12" s="2145"/>
      <c r="C12" s="2146"/>
      <c r="D12" s="2093"/>
      <c r="F12" s="338"/>
      <c r="H12" s="510"/>
      <c r="I12" s="217"/>
      <c r="K12" s="217"/>
      <c r="N12" s="217"/>
      <c r="O12" s="217"/>
    </row>
    <row r="13" spans="1:17">
      <c r="B13" s="2145"/>
      <c r="C13" s="2146"/>
      <c r="D13" s="2093"/>
      <c r="F13" s="338"/>
      <c r="H13" s="510"/>
      <c r="I13" s="217"/>
      <c r="K13" s="217"/>
      <c r="N13" s="217"/>
      <c r="O13" s="217"/>
      <c r="P13" s="217"/>
    </row>
    <row r="14" spans="1:17">
      <c r="A14" s="244" t="s">
        <v>766</v>
      </c>
      <c r="B14" s="2145"/>
      <c r="C14" s="8" t="s">
        <v>6228</v>
      </c>
      <c r="D14" s="2093"/>
      <c r="F14" s="338"/>
      <c r="H14" s="510"/>
      <c r="I14" s="217"/>
      <c r="K14" s="217"/>
      <c r="N14" s="217"/>
      <c r="O14" s="217"/>
      <c r="P14" s="217"/>
    </row>
    <row r="15" spans="1:17">
      <c r="A15" s="216">
        <v>5003085</v>
      </c>
      <c r="B15" s="2145" t="s">
        <v>2664</v>
      </c>
      <c r="C15" s="2146" t="s">
        <v>6229</v>
      </c>
      <c r="D15" s="2093">
        <v>850000</v>
      </c>
      <c r="F15" s="338">
        <v>595000</v>
      </c>
      <c r="G15" s="217" t="s">
        <v>98</v>
      </c>
      <c r="H15" s="510">
        <v>42441</v>
      </c>
      <c r="I15" s="217" t="s">
        <v>2324</v>
      </c>
      <c r="K15" s="217"/>
      <c r="L15" s="217" t="s">
        <v>67</v>
      </c>
      <c r="M15" s="510">
        <v>42490</v>
      </c>
      <c r="N15" s="217" t="s">
        <v>5746</v>
      </c>
      <c r="O15" s="217"/>
      <c r="P15" s="217"/>
    </row>
    <row r="16" spans="1:17">
      <c r="A16" s="216">
        <v>5003185</v>
      </c>
      <c r="B16" s="2145" t="s">
        <v>2780</v>
      </c>
      <c r="C16" s="2146" t="s">
        <v>6230</v>
      </c>
      <c r="D16" s="2093">
        <v>1280000</v>
      </c>
      <c r="F16" s="338">
        <v>1184000</v>
      </c>
      <c r="G16" s="217" t="s">
        <v>98</v>
      </c>
      <c r="H16" s="510">
        <v>42454</v>
      </c>
      <c r="I16" s="217" t="s">
        <v>3263</v>
      </c>
      <c r="K16" s="217"/>
      <c r="L16" s="217" t="s">
        <v>67</v>
      </c>
      <c r="M16" s="510">
        <v>42490</v>
      </c>
      <c r="N16" s="217" t="s">
        <v>5746</v>
      </c>
      <c r="O16" s="217"/>
      <c r="P16" s="217"/>
    </row>
    <row r="17" spans="1:16">
      <c r="A17" s="216">
        <v>5003186</v>
      </c>
      <c r="B17" s="2145" t="s">
        <v>2683</v>
      </c>
      <c r="C17" s="2146" t="s">
        <v>6231</v>
      </c>
      <c r="D17" s="2093">
        <v>850000</v>
      </c>
      <c r="F17" s="338">
        <v>756000</v>
      </c>
      <c r="G17" s="217" t="s">
        <v>98</v>
      </c>
      <c r="H17" s="510">
        <v>42454</v>
      </c>
      <c r="I17" s="217" t="s">
        <v>3263</v>
      </c>
      <c r="K17" s="217"/>
      <c r="L17" s="217" t="s">
        <v>67</v>
      </c>
      <c r="M17" s="510">
        <v>42490</v>
      </c>
      <c r="N17" s="217" t="s">
        <v>5746</v>
      </c>
      <c r="O17" s="217"/>
      <c r="P17" s="217"/>
    </row>
    <row r="18" spans="1:16">
      <c r="D18" s="2093"/>
    </row>
    <row r="19" spans="1:16">
      <c r="A19" s="210" t="s">
        <v>732</v>
      </c>
      <c r="D19" s="2093"/>
    </row>
    <row r="20" spans="1:16">
      <c r="A20" s="184"/>
      <c r="B20" s="675"/>
      <c r="C20" s="693"/>
      <c r="D20" s="2093"/>
    </row>
    <row r="21" spans="1:16">
      <c r="A21" s="184"/>
      <c r="C21" s="693"/>
      <c r="D21" s="2093"/>
    </row>
    <row r="22" spans="1:16">
      <c r="A22" s="184"/>
      <c r="B22" s="244" t="s">
        <v>733</v>
      </c>
      <c r="C22" s="710">
        <f>SUM(D6:D18)+SUM(C19:C21)</f>
        <v>7065000</v>
      </c>
      <c r="D22" s="2093"/>
    </row>
    <row r="23" spans="1:16">
      <c r="D23" s="2093"/>
    </row>
    <row r="24" spans="1:16" s="504" customFormat="1">
      <c r="A24" s="1844"/>
      <c r="B24" s="1844"/>
      <c r="C24" s="1831"/>
      <c r="D24" s="2563"/>
      <c r="E24" s="1833"/>
      <c r="F24" s="1886"/>
      <c r="G24" s="1831"/>
      <c r="H24" s="1887"/>
      <c r="I24" s="1833"/>
      <c r="J24" s="1831"/>
      <c r="K24" s="1833"/>
      <c r="L24" s="1831"/>
      <c r="M24" s="1832"/>
      <c r="N24" s="1833"/>
      <c r="O24" s="1833"/>
      <c r="P24" s="1833"/>
    </row>
    <row r="25" spans="1:16">
      <c r="A25" s="244" t="s">
        <v>6232</v>
      </c>
      <c r="C25" s="233" t="s">
        <v>6233</v>
      </c>
      <c r="D25" s="2093"/>
    </row>
    <row r="26" spans="1:16">
      <c r="A26" s="216">
        <v>5004025</v>
      </c>
      <c r="B26" s="216" t="s">
        <v>2664</v>
      </c>
      <c r="C26" s="217" t="s">
        <v>6234</v>
      </c>
      <c r="D26" s="2093">
        <v>1345000</v>
      </c>
      <c r="F26" s="269">
        <v>1233000</v>
      </c>
      <c r="G26" s="217" t="s">
        <v>98</v>
      </c>
      <c r="H26" s="502">
        <v>42465</v>
      </c>
      <c r="I26" s="108" t="s">
        <v>5723</v>
      </c>
      <c r="J26" s="217" t="s">
        <v>449</v>
      </c>
      <c r="L26" s="217" t="s">
        <v>2065</v>
      </c>
      <c r="M26" s="510">
        <v>42487</v>
      </c>
      <c r="N26" s="217" t="s">
        <v>5746</v>
      </c>
    </row>
    <row r="27" spans="1:16">
      <c r="D27" s="2093"/>
    </row>
    <row r="28" spans="1:16" ht="15">
      <c r="A28" s="244" t="s">
        <v>2564</v>
      </c>
      <c r="B28" s="185"/>
      <c r="D28" s="2093"/>
    </row>
    <row r="29" spans="1:16">
      <c r="A29" s="216">
        <v>5004053</v>
      </c>
      <c r="B29" s="216" t="s">
        <v>3910</v>
      </c>
      <c r="C29" s="217" t="s">
        <v>6235</v>
      </c>
      <c r="D29" s="2093">
        <v>560000</v>
      </c>
      <c r="F29" s="269">
        <v>446000</v>
      </c>
      <c r="G29" s="217" t="s">
        <v>98</v>
      </c>
      <c r="H29" s="502">
        <v>42467</v>
      </c>
      <c r="I29" s="108" t="s">
        <v>3276</v>
      </c>
      <c r="J29" s="217" t="s">
        <v>449</v>
      </c>
      <c r="L29" s="217" t="s">
        <v>2065</v>
      </c>
      <c r="M29" s="510">
        <v>42549</v>
      </c>
      <c r="N29" s="217" t="s">
        <v>5746</v>
      </c>
    </row>
    <row r="30" spans="1:16">
      <c r="D30" s="2093"/>
    </row>
    <row r="31" spans="1:16">
      <c r="A31" s="244" t="s">
        <v>6236</v>
      </c>
      <c r="D31" s="2093"/>
    </row>
    <row r="32" spans="1:16">
      <c r="A32" s="216">
        <v>5004071</v>
      </c>
      <c r="B32" s="216" t="s">
        <v>3159</v>
      </c>
      <c r="C32" s="217" t="s">
        <v>6237</v>
      </c>
      <c r="D32" s="2093">
        <v>660000</v>
      </c>
      <c r="F32" s="269">
        <v>525000</v>
      </c>
      <c r="G32" s="217" t="s">
        <v>25</v>
      </c>
      <c r="H32" s="502">
        <v>42467</v>
      </c>
      <c r="I32" s="108" t="s">
        <v>100</v>
      </c>
      <c r="L32" s="217" t="s">
        <v>41</v>
      </c>
      <c r="M32" s="510">
        <v>42484</v>
      </c>
      <c r="N32" s="217" t="s">
        <v>5746</v>
      </c>
    </row>
    <row r="33" spans="1:15">
      <c r="D33" s="2093"/>
    </row>
    <row r="34" spans="1:15">
      <c r="A34" s="244" t="s">
        <v>5724</v>
      </c>
      <c r="D34" s="2093"/>
    </row>
    <row r="35" spans="1:15">
      <c r="A35" s="216">
        <v>5004104</v>
      </c>
      <c r="B35" s="216" t="s">
        <v>2783</v>
      </c>
      <c r="C35" s="217" t="s">
        <v>6238</v>
      </c>
      <c r="D35" s="2093">
        <v>1230000</v>
      </c>
      <c r="F35" s="269">
        <v>1023000</v>
      </c>
      <c r="G35" s="217" t="s">
        <v>98</v>
      </c>
      <c r="H35" s="502">
        <v>42472</v>
      </c>
      <c r="I35" s="108" t="s">
        <v>2144</v>
      </c>
      <c r="L35" s="217" t="s">
        <v>41</v>
      </c>
      <c r="M35" s="510">
        <v>42518</v>
      </c>
      <c r="N35" s="217" t="s">
        <v>5746</v>
      </c>
    </row>
    <row r="36" spans="1:15">
      <c r="A36" s="216">
        <v>5004120</v>
      </c>
      <c r="B36" s="216" t="s">
        <v>2664</v>
      </c>
      <c r="C36" s="217" t="s">
        <v>6239</v>
      </c>
      <c r="D36" s="2093">
        <v>1300000</v>
      </c>
      <c r="F36" s="269">
        <v>996000</v>
      </c>
      <c r="G36" s="217" t="s">
        <v>98</v>
      </c>
      <c r="H36" s="502">
        <v>42473</v>
      </c>
      <c r="I36" s="108" t="s">
        <v>3153</v>
      </c>
      <c r="J36" s="217" t="s">
        <v>449</v>
      </c>
      <c r="L36" s="217" t="s">
        <v>41</v>
      </c>
      <c r="M36" s="510">
        <v>42518</v>
      </c>
      <c r="N36" s="217" t="s">
        <v>5746</v>
      </c>
    </row>
    <row r="37" spans="1:15">
      <c r="D37" s="2093"/>
    </row>
    <row r="38" spans="1:15">
      <c r="A38" s="244" t="s">
        <v>6240</v>
      </c>
      <c r="D38" s="2093"/>
    </row>
    <row r="39" spans="1:15">
      <c r="A39" s="216">
        <v>5004082</v>
      </c>
      <c r="B39" s="216" t="s">
        <v>6241</v>
      </c>
      <c r="C39" s="217" t="s">
        <v>6242</v>
      </c>
      <c r="D39" s="2093">
        <v>550000</v>
      </c>
      <c r="F39" s="269">
        <v>528000</v>
      </c>
      <c r="G39" s="217" t="s">
        <v>98</v>
      </c>
      <c r="H39" s="502">
        <v>42468</v>
      </c>
      <c r="I39" s="108" t="s">
        <v>359</v>
      </c>
      <c r="L39" s="217" t="s">
        <v>107</v>
      </c>
      <c r="M39" s="510">
        <v>42484</v>
      </c>
      <c r="N39" s="217" t="s">
        <v>5746</v>
      </c>
      <c r="O39" s="108" t="s">
        <v>6243</v>
      </c>
    </row>
    <row r="40" spans="1:15">
      <c r="D40" s="2093"/>
      <c r="N40" s="217"/>
    </row>
    <row r="41" spans="1:15">
      <c r="D41" s="2093"/>
      <c r="N41" s="217"/>
    </row>
    <row r="42" spans="1:15">
      <c r="A42" s="210" t="s">
        <v>732</v>
      </c>
      <c r="D42" s="2093"/>
      <c r="N42" s="217"/>
    </row>
    <row r="43" spans="1:15">
      <c r="A43" s="184"/>
      <c r="B43" s="675"/>
      <c r="C43" s="693"/>
      <c r="D43" s="2093"/>
      <c r="N43" s="217"/>
    </row>
    <row r="44" spans="1:15">
      <c r="A44" s="184"/>
      <c r="C44" s="693"/>
      <c r="D44" s="2093"/>
      <c r="N44" s="217"/>
    </row>
    <row r="45" spans="1:15">
      <c r="A45" s="184"/>
      <c r="B45" s="244" t="s">
        <v>733</v>
      </c>
      <c r="C45" s="710">
        <f>SUM(D24:D41)+SUM(C42:C44)</f>
        <v>5645000</v>
      </c>
      <c r="D45" s="2093"/>
      <c r="N45" s="217"/>
    </row>
    <row r="46" spans="1:15">
      <c r="D46" s="2093"/>
    </row>
    <row r="47" spans="1:15" s="504" customFormat="1">
      <c r="A47" s="1844"/>
      <c r="B47" s="1844"/>
      <c r="C47" s="1831"/>
      <c r="D47" s="2563"/>
      <c r="E47" s="1833"/>
      <c r="F47" s="1886"/>
      <c r="G47" s="1831"/>
      <c r="H47" s="1887"/>
      <c r="I47" s="1833"/>
      <c r="J47" s="1831"/>
      <c r="K47" s="1833"/>
      <c r="L47" s="1831"/>
      <c r="M47" s="1832"/>
      <c r="N47" s="1833"/>
      <c r="O47" s="1833"/>
    </row>
    <row r="48" spans="1:15">
      <c r="A48" s="244" t="s">
        <v>6244</v>
      </c>
      <c r="C48" s="233" t="s">
        <v>6245</v>
      </c>
      <c r="D48" s="2093"/>
    </row>
    <row r="49" spans="1:16">
      <c r="A49" s="216">
        <v>5004203</v>
      </c>
      <c r="B49" s="216" t="s">
        <v>3231</v>
      </c>
      <c r="C49" s="217" t="s">
        <v>6246</v>
      </c>
      <c r="D49" s="2093">
        <v>900000</v>
      </c>
      <c r="F49" s="269">
        <v>725000</v>
      </c>
      <c r="G49" s="217" t="s">
        <v>110</v>
      </c>
      <c r="H49" s="502">
        <v>42485</v>
      </c>
      <c r="I49" s="108" t="s">
        <v>6247</v>
      </c>
      <c r="L49" s="217" t="s">
        <v>798</v>
      </c>
      <c r="M49" s="510">
        <v>42553</v>
      </c>
      <c r="N49" s="217" t="s">
        <v>5746</v>
      </c>
      <c r="O49" s="108" t="s">
        <v>729</v>
      </c>
    </row>
    <row r="50" spans="1:16">
      <c r="A50" s="216">
        <v>5004215</v>
      </c>
      <c r="B50" s="216" t="s">
        <v>2664</v>
      </c>
      <c r="C50" s="217" t="s">
        <v>6248</v>
      </c>
      <c r="D50" s="2093">
        <v>800000</v>
      </c>
      <c r="F50" s="269">
        <v>611000</v>
      </c>
      <c r="G50" s="217" t="s">
        <v>98</v>
      </c>
      <c r="H50" s="502">
        <v>42120</v>
      </c>
      <c r="I50" s="108" t="s">
        <v>979</v>
      </c>
      <c r="L50" s="217" t="s">
        <v>798</v>
      </c>
      <c r="M50" s="510">
        <v>42553</v>
      </c>
      <c r="N50" s="217" t="s">
        <v>5746</v>
      </c>
      <c r="O50" s="108" t="s">
        <v>729</v>
      </c>
    </row>
    <row r="51" spans="1:16">
      <c r="B51" s="2145" t="s">
        <v>6249</v>
      </c>
      <c r="D51" s="2093"/>
    </row>
    <row r="52" spans="1:16">
      <c r="B52" s="2145"/>
      <c r="D52" s="2093"/>
    </row>
    <row r="53" spans="1:16">
      <c r="A53" s="216">
        <v>5006010</v>
      </c>
      <c r="B53" s="2145" t="s">
        <v>2687</v>
      </c>
      <c r="C53" s="217" t="s">
        <v>6250</v>
      </c>
      <c r="D53" s="2093">
        <v>1000000</v>
      </c>
      <c r="F53" s="269">
        <v>870000</v>
      </c>
      <c r="G53" s="217" t="s">
        <v>98</v>
      </c>
      <c r="H53" s="502" t="s">
        <v>6251</v>
      </c>
      <c r="I53" s="108" t="s">
        <v>523</v>
      </c>
      <c r="J53" s="217" t="s">
        <v>449</v>
      </c>
      <c r="L53" s="217" t="s">
        <v>798</v>
      </c>
      <c r="M53" s="510">
        <v>42553</v>
      </c>
      <c r="N53" s="217" t="s">
        <v>5746</v>
      </c>
      <c r="O53" s="108" t="s">
        <v>729</v>
      </c>
    </row>
    <row r="54" spans="1:16">
      <c r="D54" s="2093"/>
    </row>
    <row r="55" spans="1:16">
      <c r="A55" s="244" t="s">
        <v>6252</v>
      </c>
      <c r="C55" s="233" t="s">
        <v>6253</v>
      </c>
      <c r="D55" s="2093"/>
    </row>
    <row r="56" spans="1:16">
      <c r="A56" s="216">
        <v>5004223</v>
      </c>
      <c r="B56" s="216" t="s">
        <v>6254</v>
      </c>
      <c r="C56" s="217" t="s">
        <v>6255</v>
      </c>
      <c r="D56" s="2093">
        <v>1100000</v>
      </c>
      <c r="F56" s="269">
        <v>915000</v>
      </c>
      <c r="G56" s="217" t="s">
        <v>110</v>
      </c>
      <c r="H56" s="502">
        <v>42487</v>
      </c>
      <c r="I56" s="108" t="s">
        <v>6256</v>
      </c>
      <c r="J56" s="217" t="s">
        <v>449</v>
      </c>
      <c r="L56" s="217" t="s">
        <v>67</v>
      </c>
      <c r="M56" s="510">
        <v>42522</v>
      </c>
      <c r="N56" s="217" t="s">
        <v>5746</v>
      </c>
      <c r="O56" s="108" t="s">
        <v>6257</v>
      </c>
      <c r="P56" s="108" t="s">
        <v>6258</v>
      </c>
    </row>
    <row r="57" spans="1:16">
      <c r="A57" s="216">
        <v>5004227</v>
      </c>
      <c r="B57" s="216" t="s">
        <v>6259</v>
      </c>
      <c r="C57" s="217" t="s">
        <v>6260</v>
      </c>
      <c r="D57" s="2093">
        <v>3750000</v>
      </c>
      <c r="F57" s="269">
        <v>3290000</v>
      </c>
      <c r="G57" s="217" t="s">
        <v>354</v>
      </c>
      <c r="H57" s="502">
        <v>42489</v>
      </c>
      <c r="I57" s="108" t="s">
        <v>782</v>
      </c>
      <c r="J57" s="217" t="s">
        <v>449</v>
      </c>
      <c r="L57" s="217" t="s">
        <v>67</v>
      </c>
      <c r="M57" s="510">
        <v>42522</v>
      </c>
      <c r="N57" s="217" t="s">
        <v>5746</v>
      </c>
      <c r="O57" s="108" t="s">
        <v>6257</v>
      </c>
    </row>
    <row r="58" spans="1:16">
      <c r="D58" s="2093"/>
    </row>
    <row r="59" spans="1:16">
      <c r="A59" s="244" t="s">
        <v>6261</v>
      </c>
      <c r="B59" s="2145"/>
      <c r="C59" s="233" t="s">
        <v>6262</v>
      </c>
      <c r="D59" s="2093"/>
    </row>
    <row r="60" spans="1:16">
      <c r="A60" s="2102">
        <v>5004122</v>
      </c>
      <c r="B60" s="2100" t="s">
        <v>2664</v>
      </c>
      <c r="C60" s="2101" t="s">
        <v>6263</v>
      </c>
      <c r="D60" s="2093">
        <v>1250000</v>
      </c>
      <c r="F60" s="269">
        <v>995000</v>
      </c>
      <c r="G60" s="217" t="s">
        <v>98</v>
      </c>
      <c r="H60" s="502">
        <v>42473</v>
      </c>
      <c r="I60" s="108" t="s">
        <v>3551</v>
      </c>
      <c r="L60" s="217" t="s">
        <v>41</v>
      </c>
      <c r="M60" s="510">
        <v>42545</v>
      </c>
      <c r="N60" s="217" t="s">
        <v>5746</v>
      </c>
    </row>
    <row r="61" spans="1:16">
      <c r="A61" s="2100"/>
      <c r="B61" s="2100"/>
      <c r="C61" s="2101"/>
      <c r="D61" s="2093"/>
    </row>
    <row r="62" spans="1:16">
      <c r="A62" s="2100"/>
      <c r="B62" s="2100"/>
      <c r="C62" s="2101"/>
      <c r="D62" s="2093"/>
    </row>
    <row r="63" spans="1:16">
      <c r="A63" s="210" t="s">
        <v>732</v>
      </c>
      <c r="D63" s="2093"/>
    </row>
    <row r="64" spans="1:16">
      <c r="A64" s="184"/>
      <c r="B64" s="675"/>
      <c r="C64" s="693"/>
      <c r="D64" s="2093"/>
    </row>
    <row r="65" spans="1:15">
      <c r="A65" s="184"/>
      <c r="C65" s="693"/>
      <c r="D65" s="2093"/>
    </row>
    <row r="66" spans="1:15">
      <c r="A66" s="184"/>
      <c r="B66" s="244" t="s">
        <v>733</v>
      </c>
      <c r="C66" s="710">
        <f>SUM(D47:D62)+SUM(C63:C65)</f>
        <v>8800000</v>
      </c>
      <c r="D66" s="2093"/>
    </row>
    <row r="67" spans="1:15">
      <c r="A67" s="2100"/>
      <c r="B67" s="2100"/>
      <c r="C67" s="2101"/>
      <c r="D67" s="2093"/>
    </row>
    <row r="68" spans="1:15" s="504" customFormat="1">
      <c r="A68" s="2147"/>
      <c r="B68" s="2147"/>
      <c r="C68" s="2148"/>
      <c r="D68" s="2563"/>
      <c r="E68" s="1833"/>
      <c r="F68" s="1886"/>
      <c r="G68" s="1831"/>
      <c r="H68" s="1887"/>
      <c r="I68" s="1833"/>
      <c r="J68" s="1831"/>
      <c r="K68" s="1833"/>
      <c r="L68" s="1831"/>
      <c r="M68" s="1832"/>
      <c r="N68" s="1833"/>
      <c r="O68" s="1833"/>
    </row>
    <row r="69" spans="1:15">
      <c r="A69" s="827" t="s">
        <v>4347</v>
      </c>
      <c r="B69" s="2100"/>
      <c r="C69" s="584" t="s">
        <v>6264</v>
      </c>
      <c r="D69" s="2093"/>
    </row>
    <row r="70" spans="1:15">
      <c r="A70" s="2100">
        <v>5006107</v>
      </c>
      <c r="B70" s="2100" t="s">
        <v>6265</v>
      </c>
      <c r="C70" s="2101" t="s">
        <v>6266</v>
      </c>
      <c r="D70" s="2093">
        <v>700000</v>
      </c>
      <c r="F70" s="269">
        <v>516000</v>
      </c>
      <c r="G70" s="217" t="s">
        <v>6267</v>
      </c>
      <c r="H70" s="502">
        <v>42544</v>
      </c>
      <c r="I70" s="108" t="s">
        <v>523</v>
      </c>
      <c r="L70" s="217" t="s">
        <v>67</v>
      </c>
      <c r="M70" s="510">
        <v>42585</v>
      </c>
      <c r="N70" s="217" t="s">
        <v>5746</v>
      </c>
      <c r="O70" s="108" t="s">
        <v>729</v>
      </c>
    </row>
    <row r="71" spans="1:15">
      <c r="A71" s="2100">
        <v>5007065</v>
      </c>
      <c r="B71" s="2100" t="s">
        <v>3910</v>
      </c>
      <c r="C71" s="2101" t="s">
        <v>6268</v>
      </c>
      <c r="D71" s="2093">
        <v>800000</v>
      </c>
      <c r="F71" s="269">
        <v>501000</v>
      </c>
      <c r="G71" s="217" t="s">
        <v>98</v>
      </c>
      <c r="H71" s="502">
        <v>42566</v>
      </c>
      <c r="I71" s="108" t="s">
        <v>782</v>
      </c>
      <c r="L71" s="217" t="s">
        <v>67</v>
      </c>
      <c r="M71" s="510">
        <v>42585</v>
      </c>
      <c r="N71" s="217" t="s">
        <v>5746</v>
      </c>
      <c r="O71" s="108" t="s">
        <v>729</v>
      </c>
    </row>
    <row r="72" spans="1:15">
      <c r="A72" s="2100"/>
      <c r="B72" s="2100"/>
      <c r="C72" s="2101"/>
      <c r="D72" s="2093"/>
    </row>
    <row r="73" spans="1:15">
      <c r="A73" s="827" t="s">
        <v>6269</v>
      </c>
      <c r="B73" s="2100"/>
      <c r="C73" s="584" t="s">
        <v>6270</v>
      </c>
      <c r="D73" s="2093"/>
    </row>
    <row r="74" spans="1:15">
      <c r="A74" s="2100">
        <v>5006083</v>
      </c>
      <c r="B74" s="2100" t="s">
        <v>6271</v>
      </c>
      <c r="C74" s="2101" t="s">
        <v>6272</v>
      </c>
      <c r="D74" s="2093">
        <v>800000</v>
      </c>
      <c r="F74" s="269">
        <v>600000</v>
      </c>
      <c r="G74" s="217" t="s">
        <v>1188</v>
      </c>
      <c r="H74" s="502">
        <v>42539</v>
      </c>
      <c r="I74" s="108" t="s">
        <v>448</v>
      </c>
      <c r="L74" s="217" t="s">
        <v>107</v>
      </c>
      <c r="M74" s="510">
        <v>42575</v>
      </c>
      <c r="N74" s="217" t="s">
        <v>5746</v>
      </c>
      <c r="O74" s="108" t="s">
        <v>729</v>
      </c>
    </row>
    <row r="75" spans="1:15">
      <c r="A75" s="2100">
        <v>5006029</v>
      </c>
      <c r="B75" s="2100" t="s">
        <v>2664</v>
      </c>
      <c r="C75" s="2101" t="s">
        <v>6273</v>
      </c>
      <c r="D75" s="656">
        <v>1150000</v>
      </c>
      <c r="F75" s="269">
        <v>995000</v>
      </c>
      <c r="G75" s="217" t="s">
        <v>98</v>
      </c>
      <c r="H75" s="502">
        <v>42529</v>
      </c>
      <c r="I75" s="108" t="s">
        <v>3153</v>
      </c>
      <c r="L75" s="217" t="s">
        <v>107</v>
      </c>
      <c r="M75" s="510">
        <v>42575</v>
      </c>
      <c r="N75" s="217" t="s">
        <v>5746</v>
      </c>
      <c r="O75" s="108" t="s">
        <v>729</v>
      </c>
    </row>
    <row r="76" spans="1:15">
      <c r="A76" s="216">
        <v>5006093</v>
      </c>
      <c r="B76" s="216" t="s">
        <v>2581</v>
      </c>
      <c r="C76" s="217" t="s">
        <v>6274</v>
      </c>
      <c r="D76" s="2093">
        <v>1050000</v>
      </c>
      <c r="F76" s="269">
        <v>910000</v>
      </c>
      <c r="G76" s="217" t="s">
        <v>98</v>
      </c>
      <c r="H76" s="502">
        <v>42543</v>
      </c>
      <c r="I76" s="108" t="s">
        <v>6275</v>
      </c>
      <c r="J76" s="217" t="s">
        <v>449</v>
      </c>
      <c r="L76" s="217" t="s">
        <v>107</v>
      </c>
      <c r="M76" s="510">
        <v>42575</v>
      </c>
      <c r="N76" s="217" t="s">
        <v>5746</v>
      </c>
      <c r="O76" s="108" t="s">
        <v>729</v>
      </c>
    </row>
    <row r="77" spans="1:15">
      <c r="A77" s="2100"/>
      <c r="B77" s="2100"/>
      <c r="C77" s="2101"/>
      <c r="D77" s="2093"/>
    </row>
    <row r="78" spans="1:15">
      <c r="A78" s="2100"/>
      <c r="B78" s="2100"/>
      <c r="C78" s="2101"/>
      <c r="D78" s="2093"/>
    </row>
    <row r="79" spans="1:15">
      <c r="A79" s="827" t="s">
        <v>6276</v>
      </c>
      <c r="B79" s="2100"/>
      <c r="C79" s="584" t="s">
        <v>6277</v>
      </c>
      <c r="D79" s="2093"/>
    </row>
    <row r="80" spans="1:15">
      <c r="A80" s="2100">
        <v>5006039</v>
      </c>
      <c r="B80" s="2100" t="s">
        <v>3231</v>
      </c>
      <c r="C80" s="2101" t="s">
        <v>6278</v>
      </c>
      <c r="D80" s="2093">
        <v>950000</v>
      </c>
      <c r="F80" s="269">
        <v>783000</v>
      </c>
      <c r="G80" s="217" t="s">
        <v>98</v>
      </c>
      <c r="H80" s="502">
        <v>42530</v>
      </c>
      <c r="I80" s="108" t="s">
        <v>4367</v>
      </c>
      <c r="L80" s="217" t="s">
        <v>67</v>
      </c>
      <c r="M80" s="510">
        <v>42547</v>
      </c>
      <c r="N80" s="217" t="s">
        <v>5746</v>
      </c>
    </row>
    <row r="81" spans="1:15">
      <c r="A81" s="2100"/>
      <c r="B81" s="2100"/>
      <c r="C81" s="2101"/>
      <c r="D81" s="2093"/>
    </row>
    <row r="82" spans="1:15">
      <c r="A82" s="2100"/>
      <c r="B82" s="2100"/>
      <c r="C82" s="2101"/>
      <c r="D82" s="2093"/>
    </row>
    <row r="83" spans="1:15">
      <c r="A83" s="210" t="s">
        <v>732</v>
      </c>
      <c r="D83" s="2093"/>
    </row>
    <row r="84" spans="1:15">
      <c r="A84" s="184"/>
      <c r="B84" s="675"/>
      <c r="C84" s="693"/>
      <c r="D84" s="2093"/>
    </row>
    <row r="85" spans="1:15">
      <c r="A85" s="184"/>
      <c r="C85" s="693"/>
      <c r="D85" s="2093"/>
    </row>
    <row r="86" spans="1:15">
      <c r="A86" s="184"/>
      <c r="B86" s="244" t="s">
        <v>733</v>
      </c>
      <c r="C86" s="710">
        <f>SUM(D68:D82)+SUM(C83:C85)</f>
        <v>5450000</v>
      </c>
      <c r="D86" s="2093"/>
    </row>
    <row r="87" spans="1:15">
      <c r="A87" s="2100"/>
      <c r="B87" s="2100"/>
      <c r="C87" s="2101"/>
      <c r="D87" s="2093"/>
    </row>
    <row r="88" spans="1:15" s="504" customFormat="1">
      <c r="A88" s="2147"/>
      <c r="B88" s="2147"/>
      <c r="C88" s="2148"/>
      <c r="D88" s="2563"/>
      <c r="E88" s="1833"/>
      <c r="F88" s="1886"/>
      <c r="G88" s="1831"/>
      <c r="H88" s="1887"/>
      <c r="I88" s="1833"/>
      <c r="J88" s="1831"/>
      <c r="K88" s="1833"/>
      <c r="L88" s="1831"/>
      <c r="M88" s="1832"/>
      <c r="N88" s="1833"/>
      <c r="O88" s="1833"/>
    </row>
    <row r="89" spans="1:15">
      <c r="A89" s="827" t="s">
        <v>6279</v>
      </c>
      <c r="B89" s="2100"/>
      <c r="C89" s="584" t="s">
        <v>6280</v>
      </c>
      <c r="D89" s="2093"/>
    </row>
    <row r="90" spans="1:15">
      <c r="A90" s="2100">
        <v>5007012</v>
      </c>
      <c r="B90" s="2100" t="s">
        <v>2683</v>
      </c>
      <c r="C90" s="2101" t="s">
        <v>6281</v>
      </c>
      <c r="D90" s="2093">
        <v>730000</v>
      </c>
      <c r="F90" s="269">
        <v>643000</v>
      </c>
      <c r="G90" s="217" t="s">
        <v>98</v>
      </c>
      <c r="H90" s="502">
        <v>42556</v>
      </c>
      <c r="I90" s="108" t="s">
        <v>871</v>
      </c>
      <c r="L90" s="217" t="s">
        <v>2065</v>
      </c>
      <c r="M90" s="510">
        <v>42609</v>
      </c>
      <c r="N90" s="217" t="s">
        <v>5746</v>
      </c>
      <c r="O90" s="108" t="s">
        <v>5739</v>
      </c>
    </row>
    <row r="91" spans="1:15">
      <c r="A91" s="2100"/>
      <c r="B91" s="2100"/>
      <c r="C91" s="2101"/>
      <c r="D91" s="2093"/>
    </row>
    <row r="92" spans="1:15">
      <c r="A92" s="651" t="s">
        <v>6282</v>
      </c>
      <c r="B92" s="2100"/>
      <c r="C92" s="584" t="s">
        <v>6283</v>
      </c>
      <c r="D92" s="2093"/>
    </row>
    <row r="93" spans="1:15">
      <c r="A93" s="2100">
        <v>5007019</v>
      </c>
      <c r="B93" s="2100" t="s">
        <v>2664</v>
      </c>
      <c r="C93" s="2101" t="s">
        <v>6284</v>
      </c>
      <c r="D93" s="2093">
        <v>920000</v>
      </c>
      <c r="F93" s="269">
        <v>760000</v>
      </c>
      <c r="G93" s="217" t="s">
        <v>98</v>
      </c>
      <c r="H93" s="502">
        <v>42557</v>
      </c>
      <c r="I93" s="108" t="s">
        <v>66</v>
      </c>
      <c r="L93" s="217" t="s">
        <v>67</v>
      </c>
      <c r="M93" s="510">
        <v>42583</v>
      </c>
      <c r="N93" s="217" t="s">
        <v>5746</v>
      </c>
      <c r="O93" s="108" t="s">
        <v>6285</v>
      </c>
    </row>
    <row r="94" spans="1:15">
      <c r="A94" s="2100"/>
      <c r="B94" s="2100"/>
      <c r="C94" s="2101"/>
      <c r="D94" s="2093"/>
    </row>
    <row r="95" spans="1:15">
      <c r="A95" s="827" t="s">
        <v>6286</v>
      </c>
      <c r="B95" s="2100"/>
      <c r="C95" s="584" t="s">
        <v>6287</v>
      </c>
      <c r="D95" s="2093"/>
    </row>
    <row r="96" spans="1:15">
      <c r="A96" s="2100">
        <v>5007052</v>
      </c>
      <c r="B96" s="2100" t="s">
        <v>6288</v>
      </c>
      <c r="C96" s="2101" t="s">
        <v>6289</v>
      </c>
      <c r="D96" s="2093">
        <v>2250000</v>
      </c>
      <c r="F96" s="269">
        <v>1700000</v>
      </c>
      <c r="G96" s="217" t="s">
        <v>476</v>
      </c>
      <c r="H96" s="502">
        <v>42564</v>
      </c>
      <c r="I96" s="108" t="s">
        <v>66</v>
      </c>
      <c r="L96" s="217" t="s">
        <v>67</v>
      </c>
      <c r="M96" s="510">
        <v>42578</v>
      </c>
      <c r="N96" s="217" t="s">
        <v>5746</v>
      </c>
      <c r="O96" s="108" t="s">
        <v>729</v>
      </c>
    </row>
    <row r="97" spans="1:15">
      <c r="A97" s="2100">
        <v>5007059</v>
      </c>
      <c r="B97" s="2100" t="s">
        <v>2029</v>
      </c>
      <c r="C97" s="2101" t="s">
        <v>6290</v>
      </c>
      <c r="D97" s="2093">
        <v>980000</v>
      </c>
      <c r="F97" s="269">
        <v>809000</v>
      </c>
      <c r="G97" s="217" t="s">
        <v>98</v>
      </c>
      <c r="H97" s="502">
        <v>42564</v>
      </c>
      <c r="I97" s="108" t="s">
        <v>192</v>
      </c>
      <c r="J97" s="217" t="s">
        <v>449</v>
      </c>
      <c r="L97" s="217" t="s">
        <v>67</v>
      </c>
      <c r="M97" s="510">
        <v>42578</v>
      </c>
      <c r="N97" s="217" t="s">
        <v>5746</v>
      </c>
      <c r="O97" s="108" t="s">
        <v>729</v>
      </c>
    </row>
    <row r="98" spans="1:15">
      <c r="A98" s="2100"/>
      <c r="B98" s="2100"/>
      <c r="C98" s="2101"/>
      <c r="D98" s="2093"/>
    </row>
    <row r="99" spans="1:15">
      <c r="A99" s="2100"/>
      <c r="B99" s="2100"/>
      <c r="C99" s="2101"/>
      <c r="D99" s="2093"/>
    </row>
    <row r="100" spans="1:15">
      <c r="A100" s="210" t="s">
        <v>732</v>
      </c>
      <c r="D100" s="2093"/>
      <c r="O100" s="502"/>
    </row>
    <row r="101" spans="1:15">
      <c r="A101" s="184"/>
      <c r="C101" s="693"/>
      <c r="D101" s="2093"/>
    </row>
    <row r="102" spans="1:15">
      <c r="A102" s="184"/>
      <c r="B102" s="244" t="s">
        <v>733</v>
      </c>
      <c r="C102" s="710">
        <f>SUM(D88:D99)+SUM(C100:C101)</f>
        <v>4880000</v>
      </c>
      <c r="D102" s="2093"/>
    </row>
    <row r="103" spans="1:15" s="621" customFormat="1">
      <c r="A103" s="601"/>
      <c r="B103" s="837"/>
      <c r="C103" s="838"/>
      <c r="D103" s="2149"/>
      <c r="F103" s="839"/>
      <c r="G103" s="622"/>
      <c r="H103" s="840"/>
      <c r="J103" s="622"/>
      <c r="L103" s="622"/>
      <c r="M103" s="626"/>
    </row>
    <row r="104" spans="1:15">
      <c r="A104" s="184"/>
      <c r="B104" s="244"/>
      <c r="C104" s="710"/>
      <c r="D104" s="2093"/>
    </row>
    <row r="105" spans="1:15">
      <c r="A105" s="827" t="s">
        <v>6291</v>
      </c>
      <c r="B105" s="2100"/>
      <c r="C105" s="584" t="s">
        <v>6292</v>
      </c>
      <c r="D105" s="2093"/>
    </row>
    <row r="106" spans="1:15">
      <c r="A106" s="2100">
        <v>5004219</v>
      </c>
      <c r="B106" s="2100" t="s">
        <v>2720</v>
      </c>
      <c r="C106" s="2101" t="s">
        <v>6293</v>
      </c>
      <c r="D106" s="2093">
        <v>1250000</v>
      </c>
      <c r="F106" s="269">
        <v>973000</v>
      </c>
      <c r="G106" s="217" t="s">
        <v>1188</v>
      </c>
      <c r="H106" s="502">
        <v>42487</v>
      </c>
      <c r="I106" s="108" t="s">
        <v>6294</v>
      </c>
      <c r="L106" s="217" t="s">
        <v>67</v>
      </c>
      <c r="M106" s="510">
        <v>42621</v>
      </c>
      <c r="N106" s="217" t="s">
        <v>5746</v>
      </c>
      <c r="O106" s="108" t="s">
        <v>729</v>
      </c>
    </row>
    <row r="107" spans="1:15">
      <c r="A107" s="2100">
        <v>5006030</v>
      </c>
      <c r="B107" s="2100" t="s">
        <v>3231</v>
      </c>
      <c r="C107" s="2101" t="s">
        <v>6295</v>
      </c>
      <c r="D107" s="2093">
        <v>880000</v>
      </c>
      <c r="F107" s="269">
        <v>698000</v>
      </c>
      <c r="G107" s="217" t="s">
        <v>98</v>
      </c>
      <c r="H107" s="502">
        <v>42529</v>
      </c>
      <c r="I107" s="108" t="s">
        <v>355</v>
      </c>
      <c r="L107" s="217" t="s">
        <v>67</v>
      </c>
      <c r="M107" s="510">
        <v>42621</v>
      </c>
      <c r="N107" s="217" t="s">
        <v>5746</v>
      </c>
      <c r="O107" s="108" t="s">
        <v>729</v>
      </c>
    </row>
    <row r="108" spans="1:15">
      <c r="A108" s="2100">
        <v>5006098</v>
      </c>
      <c r="B108" s="2100" t="s">
        <v>3231</v>
      </c>
      <c r="C108" s="2101" t="s">
        <v>6296</v>
      </c>
      <c r="D108" s="2093">
        <v>1150000</v>
      </c>
      <c r="F108" s="269">
        <v>1003000</v>
      </c>
      <c r="G108" s="217" t="s">
        <v>1264</v>
      </c>
      <c r="H108" s="502">
        <v>42544</v>
      </c>
      <c r="I108" s="108" t="s">
        <v>2133</v>
      </c>
      <c r="L108" s="217" t="s">
        <v>67</v>
      </c>
      <c r="M108" s="510">
        <v>42621</v>
      </c>
      <c r="N108" s="217" t="s">
        <v>5746</v>
      </c>
      <c r="O108" s="108" t="s">
        <v>729</v>
      </c>
    </row>
    <row r="109" spans="1:15">
      <c r="A109" s="2100">
        <v>5008018</v>
      </c>
      <c r="B109" s="2100" t="s">
        <v>2683</v>
      </c>
      <c r="C109" s="2101" t="s">
        <v>6297</v>
      </c>
      <c r="D109" s="2093">
        <v>820000</v>
      </c>
      <c r="F109" s="269">
        <v>643000</v>
      </c>
      <c r="G109" s="217" t="s">
        <v>98</v>
      </c>
      <c r="H109" s="502">
        <v>42586</v>
      </c>
      <c r="I109" s="108" t="s">
        <v>4367</v>
      </c>
      <c r="L109" s="217" t="s">
        <v>67</v>
      </c>
      <c r="M109" s="510">
        <v>42621</v>
      </c>
      <c r="N109" s="217" t="s">
        <v>5746</v>
      </c>
      <c r="O109" s="108" t="s">
        <v>729</v>
      </c>
    </row>
    <row r="110" spans="1:15">
      <c r="A110" s="184"/>
      <c r="B110" s="244"/>
      <c r="C110" s="710"/>
      <c r="D110" s="2093"/>
    </row>
    <row r="111" spans="1:15">
      <c r="A111" s="827" t="s">
        <v>6298</v>
      </c>
      <c r="B111" s="2100"/>
      <c r="C111" s="584" t="s">
        <v>6299</v>
      </c>
      <c r="D111" s="2093"/>
    </row>
    <row r="112" spans="1:15">
      <c r="A112" s="2100">
        <v>5005087</v>
      </c>
      <c r="B112" s="2100" t="s">
        <v>2687</v>
      </c>
      <c r="C112" s="2101" t="s">
        <v>6300</v>
      </c>
      <c r="D112" s="656">
        <v>1280000</v>
      </c>
      <c r="F112" s="269">
        <v>965000</v>
      </c>
      <c r="G112" s="217" t="s">
        <v>98</v>
      </c>
      <c r="H112" s="502">
        <v>42518</v>
      </c>
      <c r="I112" s="108" t="s">
        <v>448</v>
      </c>
      <c r="L112" s="217" t="s">
        <v>107</v>
      </c>
      <c r="M112" s="510">
        <v>42610</v>
      </c>
      <c r="N112" s="217" t="s">
        <v>5746</v>
      </c>
      <c r="O112" s="108" t="s">
        <v>729</v>
      </c>
    </row>
    <row r="113" spans="1:15">
      <c r="A113" s="2100">
        <v>5007100</v>
      </c>
      <c r="B113" s="2100" t="s">
        <v>2664</v>
      </c>
      <c r="C113" s="2101" t="s">
        <v>6301</v>
      </c>
      <c r="D113" s="656">
        <v>970000</v>
      </c>
      <c r="F113" s="269">
        <v>800000</v>
      </c>
      <c r="G113" s="217" t="s">
        <v>98</v>
      </c>
      <c r="H113" s="502">
        <v>42577</v>
      </c>
      <c r="I113" s="108" t="s">
        <v>106</v>
      </c>
      <c r="L113" s="217" t="s">
        <v>107</v>
      </c>
      <c r="M113" s="510">
        <v>42610</v>
      </c>
      <c r="N113" s="217" t="s">
        <v>5746</v>
      </c>
      <c r="O113" s="108" t="s">
        <v>729</v>
      </c>
    </row>
    <row r="114" spans="1:15">
      <c r="A114" s="2100">
        <v>5006028</v>
      </c>
      <c r="B114" s="2100" t="s">
        <v>2664</v>
      </c>
      <c r="C114" s="2101" t="s">
        <v>6302</v>
      </c>
      <c r="D114" s="656">
        <v>850000</v>
      </c>
      <c r="F114" s="269">
        <v>810000</v>
      </c>
      <c r="G114" s="217" t="s">
        <v>110</v>
      </c>
      <c r="H114" s="502">
        <v>42529</v>
      </c>
      <c r="I114" s="108" t="s">
        <v>87</v>
      </c>
      <c r="L114" s="217" t="s">
        <v>107</v>
      </c>
      <c r="M114" s="510">
        <v>42610</v>
      </c>
      <c r="N114" s="217" t="s">
        <v>5746</v>
      </c>
      <c r="O114" s="108" t="s">
        <v>2310</v>
      </c>
    </row>
    <row r="115" spans="1:15">
      <c r="A115" s="2100"/>
      <c r="B115" s="2100"/>
      <c r="C115" s="2101"/>
      <c r="D115" s="656"/>
    </row>
    <row r="116" spans="1:15">
      <c r="A116" s="827" t="s">
        <v>6291</v>
      </c>
      <c r="B116" s="2100"/>
      <c r="C116" s="584" t="s">
        <v>6303</v>
      </c>
      <c r="D116" s="2093"/>
    </row>
    <row r="117" spans="1:15">
      <c r="A117" s="2100">
        <v>5005075</v>
      </c>
      <c r="B117" s="2100" t="s">
        <v>6304</v>
      </c>
      <c r="C117" s="2101" t="s">
        <v>6305</v>
      </c>
      <c r="D117" s="656">
        <v>700000</v>
      </c>
      <c r="F117" s="269">
        <v>529000</v>
      </c>
      <c r="G117" s="217" t="s">
        <v>6306</v>
      </c>
      <c r="H117" s="502">
        <v>42517</v>
      </c>
      <c r="I117" s="108" t="s">
        <v>782</v>
      </c>
      <c r="J117" s="217" t="s">
        <v>449</v>
      </c>
      <c r="L117" s="217" t="s">
        <v>67</v>
      </c>
      <c r="M117" s="510">
        <v>42621</v>
      </c>
      <c r="N117" s="217" t="s">
        <v>5746</v>
      </c>
      <c r="O117" s="108" t="s">
        <v>729</v>
      </c>
    </row>
    <row r="118" spans="1:15">
      <c r="A118" s="2100">
        <v>5007124</v>
      </c>
      <c r="B118" s="2100" t="s">
        <v>6307</v>
      </c>
      <c r="C118" s="2101" t="s">
        <v>6308</v>
      </c>
      <c r="D118" s="2093">
        <v>2100000</v>
      </c>
      <c r="F118" s="269">
        <v>1850000</v>
      </c>
      <c r="G118" s="217" t="s">
        <v>98</v>
      </c>
      <c r="H118" s="502">
        <v>42580</v>
      </c>
      <c r="I118" s="108" t="s">
        <v>3263</v>
      </c>
      <c r="J118" s="217" t="s">
        <v>449</v>
      </c>
      <c r="L118" s="217" t="s">
        <v>67</v>
      </c>
      <c r="M118" s="510">
        <v>42621</v>
      </c>
      <c r="N118" s="217" t="s">
        <v>5746</v>
      </c>
      <c r="O118" s="108" t="s">
        <v>729</v>
      </c>
    </row>
    <row r="119" spans="1:15">
      <c r="A119" s="2100"/>
      <c r="B119" s="2100"/>
      <c r="C119" s="2101"/>
      <c r="D119" s="2093"/>
    </row>
    <row r="120" spans="1:15">
      <c r="A120" s="184"/>
      <c r="B120" s="244"/>
      <c r="C120" s="710"/>
      <c r="D120" s="2093"/>
    </row>
    <row r="121" spans="1:15">
      <c r="A121" s="210" t="s">
        <v>732</v>
      </c>
      <c r="D121" s="2093"/>
    </row>
    <row r="122" spans="1:15">
      <c r="A122" s="184"/>
      <c r="B122" s="675"/>
      <c r="C122" s="693"/>
      <c r="D122" s="2093"/>
    </row>
    <row r="123" spans="1:15">
      <c r="A123" s="184"/>
      <c r="C123" s="693"/>
      <c r="D123" s="2093"/>
    </row>
    <row r="124" spans="1:15">
      <c r="A124" s="184"/>
      <c r="B124" s="244" t="s">
        <v>733</v>
      </c>
      <c r="C124" s="710">
        <f>SUM(D104:D120)+SUM(C121:C123)</f>
        <v>10000000</v>
      </c>
      <c r="D124" s="2093"/>
    </row>
    <row r="125" spans="1:15">
      <c r="A125" s="2100"/>
      <c r="B125" s="2100"/>
      <c r="C125" s="2101"/>
      <c r="D125" s="2093"/>
    </row>
    <row r="126" spans="1:15" s="504" customFormat="1">
      <c r="A126" s="1819"/>
      <c r="B126" s="1845"/>
      <c r="C126" s="1903"/>
      <c r="D126" s="2563"/>
      <c r="E126" s="1833"/>
      <c r="F126" s="1886"/>
      <c r="G126" s="1831"/>
      <c r="H126" s="1887"/>
      <c r="I126" s="1833"/>
      <c r="J126" s="1831"/>
      <c r="K126" s="1833"/>
      <c r="L126" s="1831"/>
      <c r="M126" s="1832"/>
      <c r="N126" s="1833"/>
      <c r="O126" s="1833"/>
    </row>
    <row r="127" spans="1:15">
      <c r="A127" s="827" t="s">
        <v>6309</v>
      </c>
      <c r="B127" s="244"/>
      <c r="C127" s="584" t="s">
        <v>6310</v>
      </c>
      <c r="D127" s="2093"/>
    </row>
    <row r="128" spans="1:15">
      <c r="A128" s="2100">
        <v>5008031</v>
      </c>
      <c r="B128" s="2100" t="s">
        <v>2720</v>
      </c>
      <c r="C128" s="2101" t="s">
        <v>6311</v>
      </c>
      <c r="D128" s="2093">
        <v>1400000</v>
      </c>
      <c r="F128" s="269">
        <v>1205000</v>
      </c>
      <c r="G128" s="217" t="s">
        <v>98</v>
      </c>
      <c r="H128" s="502">
        <v>42588</v>
      </c>
      <c r="I128" s="108" t="s">
        <v>448</v>
      </c>
      <c r="L128" s="217" t="s">
        <v>41</v>
      </c>
      <c r="M128" s="510">
        <v>42612</v>
      </c>
      <c r="N128" s="217" t="s">
        <v>5746</v>
      </c>
      <c r="O128" s="108" t="s">
        <v>6312</v>
      </c>
    </row>
    <row r="129" spans="1:15">
      <c r="A129" s="2100"/>
      <c r="B129" s="2100"/>
      <c r="C129" s="2101"/>
      <c r="D129" s="2093"/>
    </row>
    <row r="130" spans="1:15">
      <c r="A130" s="2100"/>
      <c r="B130" s="2100"/>
      <c r="C130" s="2101"/>
      <c r="D130" s="2093"/>
    </row>
    <row r="131" spans="1:15">
      <c r="A131" s="210" t="s">
        <v>732</v>
      </c>
      <c r="D131" s="2093"/>
    </row>
    <row r="132" spans="1:15">
      <c r="A132" s="184"/>
      <c r="B132" s="675"/>
      <c r="C132" s="693"/>
      <c r="D132" s="2093"/>
    </row>
    <row r="133" spans="1:15">
      <c r="A133" s="184"/>
      <c r="C133" s="693"/>
      <c r="D133" s="2093"/>
    </row>
    <row r="134" spans="1:15">
      <c r="A134" s="184"/>
      <c r="B134" s="244" t="s">
        <v>733</v>
      </c>
      <c r="C134" s="710">
        <f>SUM(D126:D130)+SUM(C131:C133)</f>
        <v>1400000</v>
      </c>
      <c r="D134" s="2093"/>
    </row>
    <row r="135" spans="1:15">
      <c r="A135" s="2100"/>
      <c r="B135" s="2100"/>
      <c r="C135" s="2101"/>
      <c r="D135" s="2093"/>
    </row>
    <row r="136" spans="1:15" s="504" customFormat="1">
      <c r="A136" s="2147"/>
      <c r="B136" s="2147"/>
      <c r="C136" s="2148"/>
      <c r="D136" s="2563"/>
      <c r="E136" s="1833"/>
      <c r="F136" s="1886"/>
      <c r="G136" s="1831"/>
      <c r="H136" s="1887"/>
      <c r="I136" s="1833"/>
      <c r="J136" s="1831"/>
      <c r="K136" s="1833"/>
      <c r="L136" s="1831"/>
      <c r="M136" s="1832"/>
      <c r="N136" s="1833"/>
      <c r="O136" s="1833"/>
    </row>
    <row r="137" spans="1:15">
      <c r="A137" s="827" t="s">
        <v>6313</v>
      </c>
      <c r="B137" s="2100"/>
      <c r="C137" s="584" t="s">
        <v>6314</v>
      </c>
      <c r="D137" s="2093"/>
    </row>
    <row r="138" spans="1:15">
      <c r="A138" s="2100">
        <v>5010066</v>
      </c>
      <c r="B138" s="2100" t="s">
        <v>2472</v>
      </c>
      <c r="C138" s="2101" t="s">
        <v>6315</v>
      </c>
      <c r="D138" s="2093">
        <v>650000</v>
      </c>
      <c r="F138" s="269">
        <v>593000</v>
      </c>
      <c r="G138" s="217" t="s">
        <v>98</v>
      </c>
      <c r="H138" s="502">
        <v>42661</v>
      </c>
      <c r="I138" s="108" t="s">
        <v>3629</v>
      </c>
      <c r="L138" s="217" t="s">
        <v>67</v>
      </c>
      <c r="M138" s="510">
        <v>42712</v>
      </c>
      <c r="N138" s="108" t="s">
        <v>728</v>
      </c>
      <c r="O138" s="108" t="s">
        <v>2236</v>
      </c>
    </row>
    <row r="139" spans="1:15">
      <c r="A139" s="2100">
        <v>5011042</v>
      </c>
      <c r="B139" s="2100" t="s">
        <v>2472</v>
      </c>
      <c r="C139" s="2101" t="s">
        <v>6316</v>
      </c>
      <c r="D139" s="2093">
        <v>1260000</v>
      </c>
      <c r="F139" s="269">
        <v>1063000</v>
      </c>
      <c r="G139" s="217" t="s">
        <v>98</v>
      </c>
      <c r="H139" s="502">
        <v>42683</v>
      </c>
      <c r="I139" s="108" t="s">
        <v>6317</v>
      </c>
      <c r="L139" s="217" t="s">
        <v>67</v>
      </c>
      <c r="M139" s="510">
        <v>42712</v>
      </c>
      <c r="N139" s="108" t="s">
        <v>728</v>
      </c>
      <c r="O139" s="108" t="s">
        <v>729</v>
      </c>
    </row>
    <row r="140" spans="1:15">
      <c r="A140" s="2100">
        <v>5011092</v>
      </c>
      <c r="B140" s="2100" t="s">
        <v>2472</v>
      </c>
      <c r="C140" s="2101" t="s">
        <v>6318</v>
      </c>
      <c r="D140" s="2093">
        <v>840000</v>
      </c>
      <c r="F140" s="269">
        <v>710000</v>
      </c>
      <c r="G140" s="217" t="s">
        <v>98</v>
      </c>
      <c r="H140" s="502">
        <v>42690</v>
      </c>
      <c r="I140" s="108" t="s">
        <v>192</v>
      </c>
      <c r="L140" s="217" t="s">
        <v>67</v>
      </c>
      <c r="M140" s="510">
        <v>42712</v>
      </c>
      <c r="N140" s="108" t="s">
        <v>728</v>
      </c>
      <c r="O140" s="108" t="s">
        <v>729</v>
      </c>
    </row>
    <row r="141" spans="1:15">
      <c r="A141" s="2100"/>
      <c r="B141" s="2100"/>
      <c r="C141" s="2101"/>
      <c r="D141" s="2093"/>
    </row>
    <row r="142" spans="1:15">
      <c r="A142" s="2100"/>
      <c r="B142" s="2004" t="s">
        <v>6319</v>
      </c>
      <c r="C142" s="2101"/>
      <c r="D142" s="2093"/>
    </row>
    <row r="143" spans="1:15">
      <c r="A143" s="2100"/>
      <c r="B143" s="2004" t="s">
        <v>6320</v>
      </c>
      <c r="C143" s="2101"/>
      <c r="D143" s="2093"/>
    </row>
    <row r="144" spans="1:15">
      <c r="A144" s="2100"/>
      <c r="B144" s="2100"/>
      <c r="C144" s="2101"/>
      <c r="D144" s="2093"/>
    </row>
    <row r="145" spans="1:16">
      <c r="A145" s="827" t="s">
        <v>3283</v>
      </c>
      <c r="B145" s="2100"/>
      <c r="C145" s="584" t="s">
        <v>6321</v>
      </c>
      <c r="D145" s="2093"/>
    </row>
    <row r="146" spans="1:16">
      <c r="A146" s="2100">
        <v>5011148</v>
      </c>
      <c r="B146" s="2100" t="s">
        <v>2029</v>
      </c>
      <c r="C146" s="2101" t="s">
        <v>6322</v>
      </c>
      <c r="D146" s="2093">
        <v>1190000</v>
      </c>
      <c r="F146" s="269">
        <v>983000</v>
      </c>
      <c r="G146" s="217" t="s">
        <v>6323</v>
      </c>
      <c r="H146" s="502">
        <v>42703</v>
      </c>
      <c r="I146" s="108" t="s">
        <v>6324</v>
      </c>
      <c r="J146" s="217" t="s">
        <v>449</v>
      </c>
      <c r="L146" s="217" t="s">
        <v>67</v>
      </c>
      <c r="M146" s="510">
        <v>42731</v>
      </c>
      <c r="N146" s="108" t="s">
        <v>728</v>
      </c>
      <c r="O146" s="108" t="s">
        <v>2265</v>
      </c>
      <c r="P146" s="108" t="s">
        <v>6325</v>
      </c>
    </row>
    <row r="147" spans="1:16">
      <c r="A147" s="2100"/>
      <c r="B147" s="2100"/>
      <c r="C147" s="2101"/>
      <c r="D147" s="2093"/>
    </row>
    <row r="148" spans="1:16">
      <c r="A148" s="2100"/>
      <c r="B148" s="2100" t="s">
        <v>6326</v>
      </c>
      <c r="C148" s="2101"/>
      <c r="D148" s="2093"/>
    </row>
    <row r="149" spans="1:16">
      <c r="A149" s="2100"/>
      <c r="B149" s="2100" t="s">
        <v>731</v>
      </c>
      <c r="C149" s="2101"/>
      <c r="D149" s="2093"/>
    </row>
    <row r="150" spans="1:16">
      <c r="A150" s="2100"/>
      <c r="B150" s="2100"/>
      <c r="C150" s="584"/>
      <c r="D150" s="2093"/>
    </row>
    <row r="151" spans="1:16">
      <c r="A151" s="210" t="s">
        <v>732</v>
      </c>
      <c r="D151" s="2093"/>
    </row>
    <row r="152" spans="1:16">
      <c r="A152" s="184"/>
      <c r="B152" s="675"/>
      <c r="C152" s="693"/>
      <c r="D152" s="2093"/>
    </row>
    <row r="153" spans="1:16">
      <c r="A153" s="184"/>
      <c r="C153" s="693"/>
      <c r="D153" s="2093"/>
    </row>
    <row r="154" spans="1:16">
      <c r="A154" s="184"/>
      <c r="B154" s="244" t="s">
        <v>733</v>
      </c>
      <c r="C154" s="710">
        <f>SUM(D136:D150)+SUM(C151:C153)</f>
        <v>3940000</v>
      </c>
      <c r="D154" s="2093"/>
    </row>
    <row r="155" spans="1:16">
      <c r="A155" s="2100"/>
      <c r="B155" s="2100"/>
      <c r="C155" s="2101"/>
      <c r="D155" s="2093"/>
    </row>
    <row r="156" spans="1:16" s="504" customFormat="1">
      <c r="A156" s="2147"/>
      <c r="B156" s="2147"/>
      <c r="C156" s="2148"/>
      <c r="D156" s="2563"/>
      <c r="E156" s="1833"/>
      <c r="F156" s="1886"/>
      <c r="G156" s="1831"/>
      <c r="H156" s="1887"/>
      <c r="I156" s="1833"/>
      <c r="J156" s="1831"/>
      <c r="K156" s="1833"/>
      <c r="L156" s="1831"/>
      <c r="M156" s="1832"/>
      <c r="N156" s="1833"/>
      <c r="O156" s="1833"/>
      <c r="P156" s="1833"/>
    </row>
    <row r="157" spans="1:16">
      <c r="A157" s="827" t="s">
        <v>6327</v>
      </c>
      <c r="B157" s="2100"/>
      <c r="C157" s="584" t="s">
        <v>6321</v>
      </c>
      <c r="D157" s="2093"/>
    </row>
    <row r="158" spans="1:16">
      <c r="A158" s="2100">
        <v>5011111</v>
      </c>
      <c r="B158" s="2100" t="s">
        <v>3621</v>
      </c>
      <c r="C158" s="2101" t="s">
        <v>6328</v>
      </c>
      <c r="D158" s="2093">
        <v>1120000</v>
      </c>
      <c r="F158" s="269">
        <v>935000</v>
      </c>
      <c r="G158" s="217" t="s">
        <v>25</v>
      </c>
      <c r="H158" s="502">
        <v>42692</v>
      </c>
      <c r="I158" s="108" t="s">
        <v>400</v>
      </c>
      <c r="L158" s="217" t="s">
        <v>67</v>
      </c>
      <c r="M158" s="510">
        <v>42754</v>
      </c>
      <c r="N158" s="108" t="s">
        <v>728</v>
      </c>
      <c r="O158" s="108" t="s">
        <v>729</v>
      </c>
    </row>
    <row r="159" spans="1:16">
      <c r="A159" s="2102">
        <v>5012074</v>
      </c>
      <c r="B159" s="2100" t="s">
        <v>2780</v>
      </c>
      <c r="C159" s="2101" t="s">
        <v>6329</v>
      </c>
      <c r="D159" s="2093">
        <v>1040000</v>
      </c>
      <c r="F159" s="269">
        <v>958000</v>
      </c>
      <c r="G159" s="217" t="s">
        <v>98</v>
      </c>
      <c r="H159" s="502">
        <v>42720</v>
      </c>
      <c r="I159" s="108" t="s">
        <v>262</v>
      </c>
      <c r="L159" s="217" t="s">
        <v>67</v>
      </c>
      <c r="M159" s="510">
        <v>42754</v>
      </c>
      <c r="N159" s="108" t="s">
        <v>728</v>
      </c>
      <c r="O159" s="108" t="s">
        <v>729</v>
      </c>
    </row>
    <row r="160" spans="1:16">
      <c r="A160" s="184">
        <v>5012075</v>
      </c>
      <c r="B160" s="2145" t="s">
        <v>2780</v>
      </c>
      <c r="C160" s="2146" t="s">
        <v>6330</v>
      </c>
      <c r="D160" s="2093">
        <v>1000000</v>
      </c>
      <c r="F160" s="269">
        <v>832000</v>
      </c>
      <c r="G160" s="217" t="s">
        <v>98</v>
      </c>
      <c r="H160" s="502">
        <v>42720</v>
      </c>
      <c r="I160" s="108" t="s">
        <v>262</v>
      </c>
      <c r="L160" s="217" t="s">
        <v>67</v>
      </c>
      <c r="M160" s="510">
        <v>42754</v>
      </c>
      <c r="N160" s="108" t="s">
        <v>728</v>
      </c>
      <c r="O160" s="108" t="s">
        <v>729</v>
      </c>
    </row>
    <row r="161" spans="1:15">
      <c r="B161" s="2145"/>
      <c r="C161" s="2146"/>
      <c r="D161" s="2093"/>
    </row>
    <row r="162" spans="1:15">
      <c r="B162" s="2100" t="s">
        <v>6331</v>
      </c>
      <c r="C162" s="2146"/>
      <c r="D162" s="2093"/>
    </row>
    <row r="163" spans="1:15">
      <c r="B163" s="2100" t="s">
        <v>731</v>
      </c>
      <c r="C163" s="2146"/>
      <c r="D163" s="2093"/>
    </row>
    <row r="165" spans="1:15">
      <c r="A165" s="827" t="s">
        <v>6332</v>
      </c>
      <c r="B165" s="108"/>
      <c r="C165" s="584" t="s">
        <v>6333</v>
      </c>
      <c r="D165" s="2093"/>
    </row>
    <row r="166" spans="1:15">
      <c r="A166" s="2100">
        <v>5011118</v>
      </c>
      <c r="B166" s="2100" t="s">
        <v>6334</v>
      </c>
      <c r="C166" s="2101" t="s">
        <v>6335</v>
      </c>
      <c r="D166" s="2093">
        <v>2350000</v>
      </c>
      <c r="F166" s="269">
        <v>1990000</v>
      </c>
      <c r="G166" s="217" t="s">
        <v>98</v>
      </c>
      <c r="H166" s="502">
        <v>42693</v>
      </c>
      <c r="I166" s="108" t="s">
        <v>448</v>
      </c>
      <c r="J166" s="217" t="s">
        <v>449</v>
      </c>
      <c r="L166" s="217" t="s">
        <v>41</v>
      </c>
      <c r="M166" s="510">
        <v>42748</v>
      </c>
      <c r="N166" s="108" t="s">
        <v>728</v>
      </c>
      <c r="O166" s="108" t="s">
        <v>729</v>
      </c>
    </row>
    <row r="167" spans="1:15">
      <c r="A167" s="2100">
        <v>5010054</v>
      </c>
      <c r="B167" s="2100" t="s">
        <v>2472</v>
      </c>
      <c r="C167" s="2101" t="s">
        <v>6336</v>
      </c>
      <c r="D167" s="2093">
        <v>830000</v>
      </c>
      <c r="F167" s="269">
        <v>700000</v>
      </c>
      <c r="G167" s="217" t="s">
        <v>98</v>
      </c>
      <c r="H167" s="502">
        <v>42658</v>
      </c>
      <c r="I167" s="108" t="s">
        <v>448</v>
      </c>
      <c r="J167" s="217" t="s">
        <v>449</v>
      </c>
      <c r="L167" s="217" t="s">
        <v>41</v>
      </c>
      <c r="M167" s="510">
        <v>42748</v>
      </c>
      <c r="N167" s="108" t="s">
        <v>728</v>
      </c>
      <c r="O167" s="108" t="s">
        <v>729</v>
      </c>
    </row>
    <row r="169" spans="1:15">
      <c r="A169" s="2100"/>
      <c r="B169" s="855" t="s">
        <v>838</v>
      </c>
      <c r="C169" s="2101"/>
      <c r="D169" s="2093"/>
    </row>
    <row r="170" spans="1:15">
      <c r="A170" s="2100" t="s">
        <v>6337</v>
      </c>
      <c r="B170" s="2100" t="s">
        <v>6338</v>
      </c>
      <c r="C170" s="2101" t="s">
        <v>6339</v>
      </c>
      <c r="D170" s="2093">
        <v>9498</v>
      </c>
      <c r="F170" s="269">
        <v>6480</v>
      </c>
    </row>
    <row r="171" spans="1:15">
      <c r="A171" s="2100" t="s">
        <v>6340</v>
      </c>
      <c r="B171" s="2100" t="s">
        <v>6341</v>
      </c>
      <c r="C171" s="2101" t="s">
        <v>6342</v>
      </c>
      <c r="D171" s="2093">
        <v>10140</v>
      </c>
      <c r="F171" s="269">
        <v>7074</v>
      </c>
    </row>
    <row r="172" spans="1:15">
      <c r="A172" s="2100" t="s">
        <v>6343</v>
      </c>
      <c r="B172" s="2100" t="s">
        <v>6344</v>
      </c>
      <c r="C172" s="2101" t="s">
        <v>6311</v>
      </c>
      <c r="D172" s="2093">
        <v>31660</v>
      </c>
      <c r="F172" s="269">
        <v>27000</v>
      </c>
    </row>
    <row r="173" spans="1:15">
      <c r="A173" s="2100" t="s">
        <v>6345</v>
      </c>
      <c r="B173" s="2100" t="s">
        <v>2226</v>
      </c>
      <c r="C173" s="2101"/>
      <c r="D173" s="2093">
        <v>11400</v>
      </c>
      <c r="F173" s="269">
        <v>11400</v>
      </c>
    </row>
    <row r="174" spans="1:15">
      <c r="A174" s="2100"/>
      <c r="B174" s="2100"/>
      <c r="C174" s="2101"/>
      <c r="D174" s="2093"/>
    </row>
    <row r="175" spans="1:15">
      <c r="A175" s="2100"/>
      <c r="B175" s="2100" t="s">
        <v>6346</v>
      </c>
      <c r="C175" s="2101"/>
      <c r="D175" s="2093"/>
    </row>
    <row r="176" spans="1:15">
      <c r="A176" s="2100"/>
      <c r="B176" s="2100" t="s">
        <v>731</v>
      </c>
      <c r="C176" s="2101"/>
      <c r="D176" s="2093"/>
    </row>
    <row r="177" spans="1:15">
      <c r="A177" s="2100"/>
      <c r="B177" s="2100"/>
      <c r="C177" s="2101"/>
      <c r="D177" s="2093"/>
    </row>
    <row r="178" spans="1:15">
      <c r="A178" s="210" t="s">
        <v>732</v>
      </c>
      <c r="D178" s="2093"/>
    </row>
    <row r="179" spans="1:15">
      <c r="A179" s="184"/>
      <c r="B179" s="675"/>
      <c r="C179" s="693"/>
      <c r="D179" s="2093"/>
    </row>
    <row r="180" spans="1:15">
      <c r="A180" s="184"/>
      <c r="C180" s="693"/>
      <c r="D180" s="2093"/>
    </row>
    <row r="181" spans="1:15">
      <c r="A181" s="184"/>
      <c r="B181" s="244" t="s">
        <v>733</v>
      </c>
      <c r="C181" s="710">
        <f>SUM(D157:D177)+SUM(C178:C180)</f>
        <v>6402698</v>
      </c>
      <c r="D181" s="2093"/>
    </row>
    <row r="182" spans="1:15">
      <c r="A182" s="2100"/>
      <c r="B182" s="2100"/>
      <c r="C182" s="2101"/>
      <c r="D182" s="2093"/>
    </row>
    <row r="183" spans="1:15" s="504" customFormat="1">
      <c r="A183" s="2147"/>
      <c r="B183" s="2147"/>
      <c r="C183" s="2148"/>
      <c r="D183" s="2563"/>
      <c r="E183" s="1833"/>
      <c r="F183" s="1886"/>
      <c r="G183" s="1831"/>
      <c r="H183" s="1887"/>
      <c r="I183" s="1833"/>
      <c r="J183" s="1831"/>
      <c r="K183" s="1833"/>
      <c r="L183" s="1831"/>
      <c r="M183" s="1832"/>
      <c r="N183" s="1833"/>
      <c r="O183" s="1833"/>
    </row>
    <row r="184" spans="1:15">
      <c r="A184" s="827" t="s">
        <v>6347</v>
      </c>
      <c r="B184" s="2100"/>
      <c r="C184" s="584" t="s">
        <v>6348</v>
      </c>
      <c r="D184" s="2093"/>
    </row>
    <row r="185" spans="1:15">
      <c r="A185" s="2100">
        <v>5012006</v>
      </c>
      <c r="B185" s="2100" t="s">
        <v>2646</v>
      </c>
      <c r="C185" s="2101" t="s">
        <v>6349</v>
      </c>
      <c r="D185" s="656">
        <v>1070000</v>
      </c>
      <c r="F185" s="269">
        <v>922000</v>
      </c>
      <c r="G185" s="217" t="s">
        <v>6350</v>
      </c>
      <c r="H185" s="502">
        <v>42706</v>
      </c>
      <c r="I185" s="108" t="s">
        <v>513</v>
      </c>
      <c r="L185" s="217" t="s">
        <v>2065</v>
      </c>
      <c r="M185" s="510">
        <v>42760</v>
      </c>
      <c r="N185" s="108" t="s">
        <v>728</v>
      </c>
      <c r="O185" s="108" t="s">
        <v>2236</v>
      </c>
    </row>
    <row r="186" spans="1:15">
      <c r="A186" s="2100"/>
      <c r="B186" s="2100"/>
      <c r="C186" s="2101"/>
      <c r="D186" s="656"/>
    </row>
    <row r="187" spans="1:15">
      <c r="A187" s="2100"/>
      <c r="B187" s="2100" t="s">
        <v>6346</v>
      </c>
      <c r="C187" s="2101"/>
      <c r="D187" s="656"/>
    </row>
    <row r="188" spans="1:15">
      <c r="A188" s="2100"/>
      <c r="B188" s="2100" t="s">
        <v>731</v>
      </c>
      <c r="C188" s="2101"/>
      <c r="D188" s="656"/>
    </row>
    <row r="189" spans="1:15">
      <c r="A189" s="2100"/>
      <c r="B189" s="2100"/>
      <c r="C189" s="2101"/>
      <c r="D189" s="2093"/>
    </row>
    <row r="190" spans="1:15">
      <c r="A190" s="827" t="s">
        <v>6351</v>
      </c>
      <c r="B190" s="2100"/>
      <c r="C190" s="584" t="s">
        <v>6352</v>
      </c>
      <c r="D190" s="2093"/>
    </row>
    <row r="191" spans="1:15">
      <c r="A191" s="2100">
        <v>5012092</v>
      </c>
      <c r="B191" s="2100" t="s">
        <v>2646</v>
      </c>
      <c r="C191" s="2101" t="s">
        <v>6353</v>
      </c>
      <c r="D191" s="2093">
        <v>1200000</v>
      </c>
      <c r="F191" s="269">
        <v>1030000</v>
      </c>
      <c r="G191" s="217" t="s">
        <v>98</v>
      </c>
      <c r="H191" s="502">
        <v>42728</v>
      </c>
      <c r="I191" s="108" t="s">
        <v>448</v>
      </c>
      <c r="L191" s="217" t="s">
        <v>41</v>
      </c>
      <c r="M191" s="510">
        <v>42761</v>
      </c>
      <c r="N191" s="108" t="s">
        <v>728</v>
      </c>
      <c r="O191" s="108" t="s">
        <v>2236</v>
      </c>
    </row>
    <row r="192" spans="1:15">
      <c r="A192" s="2100"/>
      <c r="B192" s="2100"/>
      <c r="C192" s="2101"/>
      <c r="D192" s="2093"/>
    </row>
    <row r="193" spans="1:15">
      <c r="A193" s="2100"/>
      <c r="B193" s="2100" t="s">
        <v>6346</v>
      </c>
      <c r="C193" s="2101"/>
      <c r="D193" s="2093"/>
    </row>
    <row r="194" spans="1:15">
      <c r="A194" s="2100"/>
      <c r="B194" s="2100" t="s">
        <v>731</v>
      </c>
      <c r="C194" s="2101"/>
      <c r="D194" s="2093"/>
    </row>
    <row r="195" spans="1:15">
      <c r="A195" s="2100"/>
      <c r="B195" s="2100"/>
      <c r="C195" s="2101"/>
      <c r="D195" s="2093"/>
    </row>
    <row r="196" spans="1:15">
      <c r="A196" s="210" t="s">
        <v>732</v>
      </c>
      <c r="D196" s="2093"/>
    </row>
    <row r="197" spans="1:15">
      <c r="A197" s="184"/>
      <c r="B197" s="675"/>
      <c r="C197" s="693"/>
      <c r="D197" s="2093"/>
    </row>
    <row r="198" spans="1:15">
      <c r="A198" s="184"/>
      <c r="C198" s="693"/>
      <c r="D198" s="2093"/>
    </row>
    <row r="199" spans="1:15">
      <c r="A199" s="184"/>
      <c r="B199" s="244" t="s">
        <v>733</v>
      </c>
      <c r="C199" s="710">
        <f>SUM(D183:D195)+SUM(C196:C198)</f>
        <v>2270000</v>
      </c>
      <c r="D199" s="2093"/>
    </row>
    <row r="200" spans="1:15">
      <c r="A200" s="2100"/>
      <c r="B200" s="2100"/>
      <c r="C200" s="2101"/>
      <c r="D200" s="2093"/>
    </row>
    <row r="201" spans="1:15" s="504" customFormat="1">
      <c r="A201" s="2147"/>
      <c r="B201" s="2147"/>
      <c r="C201" s="2148"/>
      <c r="D201" s="2563"/>
      <c r="E201" s="1833"/>
      <c r="F201" s="1886"/>
      <c r="G201" s="1831"/>
      <c r="H201" s="1887"/>
      <c r="I201" s="1833"/>
      <c r="J201" s="1831"/>
      <c r="K201" s="1833"/>
      <c r="L201" s="1831"/>
      <c r="M201" s="1832"/>
      <c r="N201" s="1833"/>
      <c r="O201" s="1833"/>
    </row>
    <row r="202" spans="1:15">
      <c r="A202" s="827" t="s">
        <v>6354</v>
      </c>
      <c r="B202" s="2100"/>
      <c r="C202" s="584" t="s">
        <v>6355</v>
      </c>
      <c r="D202" s="2093"/>
    </row>
    <row r="203" spans="1:15">
      <c r="A203" s="2100">
        <v>5009033</v>
      </c>
      <c r="B203" s="2100" t="s">
        <v>6356</v>
      </c>
      <c r="C203" s="2101" t="s">
        <v>6357</v>
      </c>
      <c r="D203" s="2093">
        <v>1100000</v>
      </c>
      <c r="F203" s="269">
        <v>951000</v>
      </c>
      <c r="G203" s="217" t="s">
        <v>98</v>
      </c>
      <c r="H203" s="502">
        <v>42620</v>
      </c>
      <c r="I203" s="108" t="s">
        <v>3153</v>
      </c>
      <c r="L203" s="217" t="s">
        <v>41</v>
      </c>
      <c r="M203" s="510">
        <v>42811</v>
      </c>
      <c r="N203" s="217" t="s">
        <v>5746</v>
      </c>
      <c r="O203" s="108" t="s">
        <v>2342</v>
      </c>
    </row>
    <row r="204" spans="1:15">
      <c r="A204" s="2100">
        <v>5010072</v>
      </c>
      <c r="B204" s="2100" t="s">
        <v>2368</v>
      </c>
      <c r="C204" s="2101" t="s">
        <v>6358</v>
      </c>
      <c r="D204" s="2093">
        <v>700000</v>
      </c>
      <c r="F204" s="269">
        <v>520000</v>
      </c>
      <c r="G204" s="217" t="s">
        <v>98</v>
      </c>
      <c r="H204" s="502">
        <v>42662</v>
      </c>
      <c r="I204" s="108" t="s">
        <v>355</v>
      </c>
      <c r="L204" s="217" t="s">
        <v>41</v>
      </c>
      <c r="M204" s="510">
        <v>42811</v>
      </c>
      <c r="N204" s="217" t="s">
        <v>5746</v>
      </c>
      <c r="O204" s="108" t="s">
        <v>2342</v>
      </c>
    </row>
    <row r="205" spans="1:15">
      <c r="A205" s="2100">
        <v>5101015</v>
      </c>
      <c r="B205" s="2100" t="s">
        <v>6359</v>
      </c>
      <c r="C205" s="2101" t="s">
        <v>6360</v>
      </c>
      <c r="D205" s="2093">
        <v>660000</v>
      </c>
      <c r="F205" s="269">
        <v>540000</v>
      </c>
      <c r="G205" s="217" t="s">
        <v>98</v>
      </c>
      <c r="H205" s="502">
        <v>42747</v>
      </c>
      <c r="I205" s="108" t="s">
        <v>100</v>
      </c>
      <c r="L205" s="217" t="s">
        <v>41</v>
      </c>
      <c r="M205" s="510">
        <v>42811</v>
      </c>
      <c r="N205" s="217" t="s">
        <v>5746</v>
      </c>
      <c r="O205" s="108" t="s">
        <v>2206</v>
      </c>
    </row>
    <row r="206" spans="1:15">
      <c r="A206" s="2100"/>
      <c r="B206" s="2100"/>
      <c r="C206" s="2101"/>
      <c r="D206" s="2093"/>
    </row>
    <row r="207" spans="1:15">
      <c r="A207" s="2100"/>
      <c r="B207" s="855" t="s">
        <v>838</v>
      </c>
      <c r="C207" s="2101"/>
      <c r="D207" s="2093"/>
    </row>
    <row r="208" spans="1:15">
      <c r="A208" s="2100"/>
      <c r="B208" s="2100" t="s">
        <v>6361</v>
      </c>
      <c r="C208" s="2101" t="s">
        <v>6357</v>
      </c>
      <c r="D208" s="2093">
        <v>15000</v>
      </c>
    </row>
    <row r="209" spans="1:15">
      <c r="A209" s="2100"/>
      <c r="B209" s="2100"/>
      <c r="C209" s="2101"/>
      <c r="D209" s="2093"/>
    </row>
    <row r="210" spans="1:15">
      <c r="A210" s="2100"/>
      <c r="B210" s="2100" t="s">
        <v>6362</v>
      </c>
      <c r="C210" s="2101"/>
      <c r="D210" s="2093"/>
    </row>
    <row r="211" spans="1:15">
      <c r="A211" s="2100"/>
      <c r="B211" s="2100" t="s">
        <v>6363</v>
      </c>
      <c r="C211" s="2101"/>
      <c r="D211" s="2093"/>
    </row>
    <row r="212" spans="1:15">
      <c r="A212" s="2100"/>
      <c r="B212" s="2100"/>
      <c r="C212" s="2101"/>
      <c r="D212" s="2093"/>
    </row>
    <row r="213" spans="1:15">
      <c r="A213" s="2100"/>
      <c r="B213" s="2100"/>
      <c r="C213" s="2101"/>
      <c r="D213" s="2093"/>
    </row>
    <row r="214" spans="1:15">
      <c r="A214" s="210" t="s">
        <v>732</v>
      </c>
      <c r="D214" s="2093"/>
    </row>
    <row r="215" spans="1:15">
      <c r="A215" s="184"/>
      <c r="B215" s="675"/>
      <c r="C215" s="693"/>
      <c r="D215" s="2093"/>
    </row>
    <row r="216" spans="1:15">
      <c r="A216" s="184"/>
      <c r="C216" s="693"/>
      <c r="D216" s="2093"/>
    </row>
    <row r="217" spans="1:15">
      <c r="A217" s="184"/>
      <c r="B217" s="244" t="s">
        <v>733</v>
      </c>
      <c r="C217" s="710">
        <f>SUM(D201:D213)+SUM(C214:C216)</f>
        <v>2475000</v>
      </c>
      <c r="D217" s="2093"/>
    </row>
    <row r="218" spans="1:15">
      <c r="A218" s="2100"/>
      <c r="B218" s="2100"/>
      <c r="C218" s="2101"/>
      <c r="D218" s="2093"/>
    </row>
    <row r="219" spans="1:15" s="504" customFormat="1">
      <c r="A219" s="2147"/>
      <c r="B219" s="2147"/>
      <c r="C219" s="2148"/>
      <c r="D219" s="2563"/>
      <c r="E219" s="1833"/>
      <c r="F219" s="1886"/>
      <c r="G219" s="1831"/>
      <c r="H219" s="1887"/>
      <c r="I219" s="1833"/>
      <c r="J219" s="1831"/>
      <c r="K219" s="1833"/>
      <c r="L219" s="1831"/>
      <c r="M219" s="1832"/>
      <c r="N219" s="1833"/>
      <c r="O219" s="1833"/>
    </row>
    <row r="220" spans="1:15">
      <c r="A220" s="827" t="s">
        <v>6364</v>
      </c>
      <c r="B220" s="2100"/>
      <c r="C220" s="584" t="s">
        <v>6365</v>
      </c>
      <c r="D220" s="2093"/>
    </row>
    <row r="221" spans="1:15">
      <c r="A221" s="2100">
        <v>5101057</v>
      </c>
      <c r="B221" s="2100" t="s">
        <v>6366</v>
      </c>
      <c r="C221" s="2101" t="s">
        <v>6367</v>
      </c>
      <c r="D221" s="2093">
        <v>2500000</v>
      </c>
      <c r="F221" s="269">
        <v>2200000</v>
      </c>
      <c r="G221" s="217" t="s">
        <v>98</v>
      </c>
      <c r="H221" s="502">
        <v>42756</v>
      </c>
      <c r="I221" s="108" t="s">
        <v>448</v>
      </c>
      <c r="J221" s="217" t="s">
        <v>449</v>
      </c>
      <c r="L221" s="217" t="s">
        <v>41</v>
      </c>
      <c r="M221" s="510">
        <v>42804</v>
      </c>
      <c r="N221" s="108" t="s">
        <v>728</v>
      </c>
      <c r="O221" s="108" t="s">
        <v>2342</v>
      </c>
    </row>
    <row r="222" spans="1:15">
      <c r="A222" s="2100"/>
      <c r="B222" s="2100"/>
      <c r="C222" s="2101"/>
      <c r="D222" s="2093"/>
    </row>
    <row r="223" spans="1:15">
      <c r="A223" s="2100"/>
      <c r="B223" s="2100" t="s">
        <v>6368</v>
      </c>
      <c r="C223" s="2101"/>
      <c r="D223" s="2093"/>
    </row>
    <row r="224" spans="1:15">
      <c r="B224" s="216" t="s">
        <v>3118</v>
      </c>
    </row>
    <row r="225" spans="1:9">
      <c r="A225" s="2100"/>
      <c r="B225" s="2100"/>
      <c r="C225" s="2101"/>
      <c r="D225" s="2093"/>
    </row>
    <row r="226" spans="1:9">
      <c r="A226" s="210" t="s">
        <v>732</v>
      </c>
      <c r="D226" s="2093"/>
    </row>
    <row r="227" spans="1:9">
      <c r="A227" s="184"/>
      <c r="B227" s="675"/>
      <c r="C227" s="693"/>
      <c r="D227" s="2093"/>
    </row>
    <row r="228" spans="1:9">
      <c r="A228" s="184"/>
      <c r="C228" s="693"/>
      <c r="D228" s="2093"/>
    </row>
    <row r="229" spans="1:9">
      <c r="A229" s="184"/>
      <c r="B229" s="244" t="s">
        <v>733</v>
      </c>
      <c r="C229" s="710">
        <f>SUM(D219:D225)+SUM(C226:C228)</f>
        <v>2500000</v>
      </c>
      <c r="D229" s="2093"/>
    </row>
    <row r="230" spans="1:9">
      <c r="A230" s="2100"/>
      <c r="B230" s="2100"/>
      <c r="C230" s="2101"/>
      <c r="D230" s="2093"/>
    </row>
    <row r="232" spans="1:9">
      <c r="D232" s="2093"/>
    </row>
    <row r="236" spans="1:9" ht="13.5" thickBot="1">
      <c r="A236" s="282"/>
      <c r="B236" s="283"/>
      <c r="C236" s="284"/>
      <c r="D236" s="285"/>
    </row>
    <row r="237" spans="1:9">
      <c r="A237" s="15" t="s">
        <v>557</v>
      </c>
      <c r="B237" s="16"/>
      <c r="C237" s="17"/>
      <c r="D237" s="46"/>
    </row>
    <row r="238" spans="1:9">
      <c r="A238" s="15"/>
      <c r="B238" s="16"/>
      <c r="C238" s="17"/>
      <c r="D238" s="46"/>
    </row>
    <row r="239" spans="1:9" ht="15">
      <c r="A239" s="119"/>
      <c r="B239" s="9" t="s">
        <v>4131</v>
      </c>
      <c r="C239" s="561" t="s">
        <v>6369</v>
      </c>
      <c r="D239" s="562">
        <v>-3055000</v>
      </c>
      <c r="E239" s="345"/>
      <c r="F239" s="2004">
        <v>41521043</v>
      </c>
      <c r="G239" s="33"/>
      <c r="H239" s="33"/>
      <c r="I239" s="33"/>
    </row>
    <row r="240" spans="1:9" ht="15">
      <c r="A240" s="119"/>
      <c r="B240" s="9" t="s">
        <v>4131</v>
      </c>
      <c r="C240" s="561" t="s">
        <v>6370</v>
      </c>
      <c r="D240" s="562">
        <v>-850000</v>
      </c>
      <c r="E240" s="345"/>
      <c r="F240" s="2004">
        <v>41521150</v>
      </c>
      <c r="G240" s="33"/>
      <c r="H240" s="33"/>
      <c r="I240" s="33"/>
    </row>
    <row r="241" spans="1:9" ht="15">
      <c r="A241" s="119"/>
      <c r="B241" s="9" t="s">
        <v>4131</v>
      </c>
      <c r="C241" s="561" t="s">
        <v>6370</v>
      </c>
      <c r="D241" s="562">
        <v>-2300000</v>
      </c>
      <c r="E241" s="345"/>
      <c r="F241" s="2004">
        <v>41521146</v>
      </c>
      <c r="G241" s="33"/>
      <c r="H241" s="33"/>
      <c r="I241" s="33"/>
    </row>
    <row r="242" spans="1:9" ht="15">
      <c r="A242" s="119"/>
      <c r="B242" s="9" t="s">
        <v>4131</v>
      </c>
      <c r="C242" s="561" t="s">
        <v>6371</v>
      </c>
      <c r="D242" s="562">
        <v>-2600000</v>
      </c>
      <c r="E242" s="345"/>
      <c r="F242" s="2004">
        <v>41636831</v>
      </c>
      <c r="G242" s="33"/>
      <c r="H242" s="33"/>
      <c r="I242" s="33"/>
    </row>
    <row r="243" spans="1:9" ht="15">
      <c r="A243" s="119"/>
      <c r="B243" s="9" t="s">
        <v>4131</v>
      </c>
      <c r="C243" s="561" t="s">
        <v>6372</v>
      </c>
      <c r="D243" s="562">
        <v>-2250000</v>
      </c>
      <c r="E243" s="345"/>
      <c r="F243" s="2004">
        <v>41626828</v>
      </c>
      <c r="G243" s="33"/>
      <c r="H243" s="33"/>
      <c r="I243" s="33"/>
    </row>
    <row r="244" spans="1:9" ht="15">
      <c r="A244" s="119"/>
      <c r="B244" s="9" t="s">
        <v>4131</v>
      </c>
      <c r="C244" s="561" t="s">
        <v>6373</v>
      </c>
      <c r="D244" s="562">
        <v>-3700000</v>
      </c>
      <c r="E244" s="345"/>
      <c r="F244" s="2004">
        <v>41665836</v>
      </c>
      <c r="G244" s="33"/>
      <c r="H244" s="33"/>
      <c r="I244" s="33"/>
    </row>
    <row r="245" spans="1:9" ht="15">
      <c r="A245" s="119"/>
      <c r="B245" s="9" t="s">
        <v>4131</v>
      </c>
      <c r="C245" s="561" t="s">
        <v>6373</v>
      </c>
      <c r="D245" s="562">
        <v>-1945000</v>
      </c>
      <c r="E245" s="345"/>
      <c r="F245" s="2004">
        <v>41665835</v>
      </c>
      <c r="G245" s="33"/>
      <c r="H245" s="33"/>
      <c r="I245" s="33"/>
    </row>
    <row r="246" spans="1:9" ht="15">
      <c r="A246" s="119"/>
      <c r="B246" s="9" t="s">
        <v>4131</v>
      </c>
      <c r="C246" s="561" t="s">
        <v>6374</v>
      </c>
      <c r="D246" s="562">
        <v>-2930000</v>
      </c>
      <c r="E246" s="345"/>
      <c r="F246" s="2004">
        <v>41815183</v>
      </c>
      <c r="G246" s="33"/>
      <c r="H246" s="33"/>
      <c r="I246" s="33"/>
    </row>
    <row r="247" spans="1:9" ht="15">
      <c r="A247" s="119"/>
      <c r="B247" s="9" t="s">
        <v>4131</v>
      </c>
      <c r="C247" s="561" t="s">
        <v>6374</v>
      </c>
      <c r="D247" s="562">
        <v>-1020000</v>
      </c>
      <c r="E247" s="345"/>
      <c r="F247" s="2004">
        <v>41811475</v>
      </c>
      <c r="G247" s="33"/>
      <c r="H247" s="33"/>
      <c r="I247" s="33"/>
    </row>
    <row r="248" spans="1:9" ht="15">
      <c r="A248" s="119"/>
      <c r="B248" s="9" t="s">
        <v>4131</v>
      </c>
      <c r="C248" s="561" t="s">
        <v>6375</v>
      </c>
      <c r="D248" s="562">
        <v>-932000</v>
      </c>
      <c r="E248" s="345"/>
      <c r="F248" s="2004">
        <v>41843252</v>
      </c>
      <c r="G248" s="33"/>
      <c r="H248" s="33"/>
      <c r="I248" s="33"/>
    </row>
    <row r="249" spans="1:9" ht="15">
      <c r="A249" s="119"/>
      <c r="B249" s="9" t="s">
        <v>4131</v>
      </c>
      <c r="C249" s="561" t="s">
        <v>6375</v>
      </c>
      <c r="D249" s="562">
        <v>-2198000</v>
      </c>
      <c r="E249" s="345"/>
      <c r="F249" s="2004">
        <v>41843246</v>
      </c>
      <c r="G249" s="33"/>
      <c r="H249" s="33"/>
      <c r="I249" s="33"/>
    </row>
    <row r="250" spans="1:9" ht="15">
      <c r="A250" s="119"/>
      <c r="B250" s="9" t="s">
        <v>4131</v>
      </c>
      <c r="C250" s="561" t="s">
        <v>6376</v>
      </c>
      <c r="D250" s="562">
        <v>-1530000</v>
      </c>
      <c r="E250" s="345"/>
      <c r="F250" s="2004">
        <v>41880886</v>
      </c>
      <c r="G250" s="33"/>
      <c r="H250" s="33"/>
      <c r="I250" s="33"/>
    </row>
    <row r="251" spans="1:9" ht="15">
      <c r="A251" s="119"/>
      <c r="B251" s="9" t="s">
        <v>4131</v>
      </c>
      <c r="C251" s="561" t="s">
        <v>6376</v>
      </c>
      <c r="D251" s="562">
        <v>-3500000</v>
      </c>
      <c r="E251" s="345"/>
      <c r="F251" s="2004">
        <v>41880875</v>
      </c>
      <c r="G251" s="33"/>
      <c r="H251" s="33"/>
      <c r="I251" s="33"/>
    </row>
    <row r="252" spans="1:9" ht="15">
      <c r="A252" s="119"/>
      <c r="B252" s="9" t="s">
        <v>6377</v>
      </c>
      <c r="C252" s="561" t="s">
        <v>6378</v>
      </c>
      <c r="D252" s="562">
        <v>-30000</v>
      </c>
      <c r="E252" s="345"/>
      <c r="F252" s="2004"/>
      <c r="G252" s="33"/>
      <c r="H252" s="33"/>
      <c r="I252" s="33"/>
    </row>
    <row r="253" spans="1:9" ht="15">
      <c r="A253" s="119"/>
      <c r="B253" s="9" t="s">
        <v>4131</v>
      </c>
      <c r="C253" s="561" t="s">
        <v>6379</v>
      </c>
      <c r="D253" s="562">
        <v>-5075000</v>
      </c>
      <c r="E253" s="345"/>
      <c r="F253" s="2004">
        <v>41971213</v>
      </c>
      <c r="G253" s="33"/>
      <c r="H253" s="33"/>
      <c r="I253" s="33"/>
    </row>
    <row r="254" spans="1:9" ht="15">
      <c r="A254" s="119"/>
      <c r="B254" s="9" t="s">
        <v>4131</v>
      </c>
      <c r="C254" s="561" t="s">
        <v>6379</v>
      </c>
      <c r="D254" s="562">
        <v>-2355000</v>
      </c>
      <c r="E254" s="345"/>
      <c r="F254" s="2004">
        <v>41971209</v>
      </c>
      <c r="G254" s="33"/>
      <c r="H254" s="33"/>
      <c r="I254" s="33"/>
    </row>
    <row r="255" spans="1:9" ht="15">
      <c r="A255" s="119"/>
      <c r="B255" s="9" t="s">
        <v>4131</v>
      </c>
      <c r="C255" s="561" t="s">
        <v>6380</v>
      </c>
      <c r="D255" s="562">
        <v>-4540000</v>
      </c>
      <c r="E255" s="345"/>
      <c r="F255" s="2004">
        <v>42061729</v>
      </c>
      <c r="G255" s="33"/>
      <c r="H255" s="33"/>
      <c r="I255" s="33"/>
    </row>
    <row r="256" spans="1:9" ht="15">
      <c r="A256" s="119"/>
      <c r="B256" s="9" t="s">
        <v>4131</v>
      </c>
      <c r="C256" s="561" t="s">
        <v>6381</v>
      </c>
      <c r="D256" s="562">
        <v>-1600000</v>
      </c>
      <c r="E256" s="345"/>
      <c r="F256" s="2004">
        <v>42074374</v>
      </c>
      <c r="G256" s="33"/>
      <c r="H256" s="33"/>
      <c r="I256" s="33"/>
    </row>
    <row r="257" spans="1:11" ht="15">
      <c r="A257" s="119"/>
      <c r="B257" s="9" t="s">
        <v>4131</v>
      </c>
      <c r="C257" s="561" t="s">
        <v>6382</v>
      </c>
      <c r="D257" s="562">
        <v>-4850000</v>
      </c>
      <c r="E257" s="345"/>
      <c r="F257" s="2004">
        <v>42294234</v>
      </c>
      <c r="G257" s="33"/>
      <c r="H257" s="33"/>
      <c r="I257" s="33"/>
    </row>
    <row r="258" spans="1:11" ht="15">
      <c r="A258" s="119"/>
      <c r="B258" s="9" t="s">
        <v>4131</v>
      </c>
      <c r="C258" s="561" t="s">
        <v>6382</v>
      </c>
      <c r="D258" s="562">
        <v>-3315000</v>
      </c>
      <c r="E258" s="345"/>
      <c r="F258" s="2004">
        <v>42294187</v>
      </c>
      <c r="G258" s="33"/>
      <c r="H258" s="33"/>
      <c r="I258" s="33"/>
    </row>
    <row r="259" spans="1:11" ht="15">
      <c r="A259" s="119"/>
      <c r="B259" s="9" t="s">
        <v>6383</v>
      </c>
      <c r="C259" s="561" t="s">
        <v>6384</v>
      </c>
      <c r="D259" s="562">
        <v>-20000</v>
      </c>
      <c r="E259" s="345"/>
      <c r="F259" s="2004" t="s">
        <v>6385</v>
      </c>
      <c r="G259" s="33"/>
      <c r="H259" s="33"/>
      <c r="I259" s="33"/>
    </row>
    <row r="260" spans="1:11" ht="15">
      <c r="A260" s="119"/>
      <c r="B260" s="9" t="s">
        <v>4131</v>
      </c>
      <c r="C260" s="561" t="s">
        <v>6386</v>
      </c>
      <c r="D260" s="562">
        <v>-1792698</v>
      </c>
      <c r="E260" s="345"/>
      <c r="F260" s="2004">
        <v>42458419</v>
      </c>
      <c r="G260" s="33"/>
      <c r="H260" s="33"/>
      <c r="I260" s="33"/>
    </row>
    <row r="261" spans="1:11" ht="15">
      <c r="A261" s="119"/>
      <c r="B261" s="9" t="s">
        <v>4131</v>
      </c>
      <c r="C261" s="561" t="s">
        <v>6386</v>
      </c>
      <c r="D261" s="562">
        <v>-4700000</v>
      </c>
      <c r="E261" s="345"/>
      <c r="F261" s="2004">
        <v>42458301</v>
      </c>
      <c r="G261" s="33"/>
      <c r="H261" s="33"/>
      <c r="I261" s="33"/>
    </row>
    <row r="262" spans="1:11" ht="15">
      <c r="A262" s="119"/>
      <c r="B262" s="9" t="s">
        <v>4131</v>
      </c>
      <c r="C262" s="561" t="s">
        <v>6387</v>
      </c>
      <c r="D262" s="562">
        <v>-2800000</v>
      </c>
      <c r="E262" s="345"/>
      <c r="F262" s="2004">
        <v>42625647</v>
      </c>
      <c r="G262" s="33"/>
      <c r="H262" s="33"/>
      <c r="I262" s="33"/>
      <c r="K262" s="693"/>
    </row>
    <row r="263" spans="1:11" ht="15">
      <c r="A263" s="119"/>
      <c r="B263" s="9" t="s">
        <v>4131</v>
      </c>
      <c r="C263" s="561" t="s">
        <v>6387</v>
      </c>
      <c r="D263" s="562">
        <v>-4430000</v>
      </c>
      <c r="E263" s="345"/>
      <c r="F263" s="2004">
        <v>42625581</v>
      </c>
      <c r="G263" s="33"/>
      <c r="H263" s="33"/>
      <c r="I263" s="33"/>
      <c r="K263" s="693"/>
    </row>
    <row r="264" spans="1:11" ht="15">
      <c r="A264" s="119"/>
      <c r="B264" s="9" t="s">
        <v>4131</v>
      </c>
      <c r="C264" s="561" t="s">
        <v>6387</v>
      </c>
      <c r="D264" s="562">
        <v>-500000</v>
      </c>
      <c r="E264" s="345"/>
      <c r="F264" s="2004">
        <v>42625577</v>
      </c>
      <c r="G264" s="33"/>
      <c r="H264" s="33"/>
      <c r="I264" s="33"/>
      <c r="K264" s="693"/>
    </row>
    <row r="265" spans="1:11" ht="15">
      <c r="A265" s="119"/>
      <c r="B265" s="9" t="s">
        <v>4131</v>
      </c>
      <c r="C265" s="561" t="s">
        <v>6387</v>
      </c>
      <c r="D265" s="562">
        <v>-160000</v>
      </c>
      <c r="E265" s="345"/>
      <c r="F265" s="2004">
        <v>42625573</v>
      </c>
      <c r="G265" s="33"/>
      <c r="H265" s="33"/>
      <c r="I265" s="33"/>
      <c r="K265" s="693"/>
    </row>
    <row r="266" spans="1:11" ht="15">
      <c r="A266" s="119"/>
      <c r="B266" s="9" t="s">
        <v>6388</v>
      </c>
      <c r="C266" s="561" t="s">
        <v>6389</v>
      </c>
      <c r="D266" s="562">
        <v>-100000</v>
      </c>
      <c r="E266" s="345"/>
      <c r="F266" s="2004"/>
      <c r="G266" s="33"/>
      <c r="H266" s="33"/>
      <c r="I266" s="33"/>
      <c r="K266" s="693"/>
    </row>
    <row r="267" spans="1:11" ht="15">
      <c r="A267" s="119"/>
      <c r="B267" s="9"/>
      <c r="C267" s="561"/>
      <c r="D267" s="562"/>
      <c r="E267" s="345"/>
      <c r="F267" s="2004"/>
      <c r="G267" s="33"/>
      <c r="H267" s="108"/>
      <c r="I267" s="269"/>
      <c r="K267" s="693"/>
    </row>
    <row r="268" spans="1:11">
      <c r="A268" s="243"/>
      <c r="C268" s="234"/>
      <c r="D268" s="258"/>
    </row>
    <row r="269" spans="1:11">
      <c r="A269" s="243"/>
      <c r="C269" s="234"/>
      <c r="D269" s="258"/>
    </row>
    <row r="270" spans="1:11">
      <c r="A270" s="38" t="s">
        <v>1619</v>
      </c>
      <c r="B270" s="244"/>
      <c r="C270" s="245"/>
      <c r="D270" s="259">
        <f>SUM(D4:D269)</f>
        <v>-5080000</v>
      </c>
      <c r="H270" s="108"/>
    </row>
    <row r="271" spans="1:11" ht="14.25" customHeight="1"/>
    <row r="272" spans="1:11">
      <c r="C272" s="998"/>
    </row>
    <row r="274" spans="1:3" ht="13.5" thickBot="1"/>
    <row r="275" spans="1:3" ht="15.75" thickBot="1">
      <c r="A275" s="2887" t="s">
        <v>682</v>
      </c>
      <c r="B275" s="2888"/>
      <c r="C275" s="706" t="s">
        <v>4210</v>
      </c>
    </row>
    <row r="276" spans="1:3" ht="15.75" thickBot="1">
      <c r="A276" s="707" t="s">
        <v>684</v>
      </c>
      <c r="B276" s="1721"/>
      <c r="C276" s="706" t="s">
        <v>4211</v>
      </c>
    </row>
    <row r="277" spans="1:3" ht="15.75" thickBot="1">
      <c r="A277" s="2887" t="s">
        <v>685</v>
      </c>
      <c r="B277" s="2888"/>
      <c r="C277" s="706" t="s">
        <v>4211</v>
      </c>
    </row>
    <row r="278" spans="1:3" ht="30.75" thickBot="1">
      <c r="A278" s="2887" t="s">
        <v>686</v>
      </c>
      <c r="B278" s="2888"/>
      <c r="C278" s="705" t="s">
        <v>4212</v>
      </c>
    </row>
    <row r="279" spans="1:3" ht="15.75" thickBot="1">
      <c r="A279" s="2887" t="s">
        <v>688</v>
      </c>
      <c r="B279" s="2888"/>
      <c r="C279" s="706" t="s">
        <v>4213</v>
      </c>
    </row>
    <row r="280" spans="1:3" ht="15.75" thickBot="1">
      <c r="A280" s="2887" t="s">
        <v>690</v>
      </c>
      <c r="B280" s="2888"/>
      <c r="C280" s="706" t="s">
        <v>1625</v>
      </c>
    </row>
    <row r="281" spans="1:3" ht="15.75" thickBot="1">
      <c r="A281" s="2887" t="s">
        <v>692</v>
      </c>
      <c r="B281" s="2888"/>
      <c r="C281" s="706" t="s">
        <v>4214</v>
      </c>
    </row>
    <row r="282" spans="1:3" ht="15.75" thickBot="1">
      <c r="A282" s="2883" t="s">
        <v>693</v>
      </c>
      <c r="B282" s="2884"/>
      <c r="C282" s="705" t="s">
        <v>694</v>
      </c>
    </row>
    <row r="283" spans="1:3" ht="15.75" thickBot="1">
      <c r="A283" s="2883" t="s">
        <v>695</v>
      </c>
      <c r="B283" s="2884"/>
      <c r="C283" s="717" t="s">
        <v>696</v>
      </c>
    </row>
    <row r="284" spans="1:3" ht="15.75" thickBot="1">
      <c r="A284" s="2883" t="s">
        <v>697</v>
      </c>
      <c r="B284" s="2884"/>
      <c r="C284" s="705">
        <v>35699430207</v>
      </c>
    </row>
    <row r="285" spans="1:3" ht="15.75" thickBot="1">
      <c r="A285" s="2883" t="s">
        <v>699</v>
      </c>
      <c r="B285" s="2884"/>
      <c r="C285" s="705"/>
    </row>
    <row r="286" spans="1:3" ht="15.75" thickBot="1">
      <c r="A286" s="2883" t="s">
        <v>700</v>
      </c>
      <c r="B286" s="2884"/>
      <c r="C286" s="709" t="s">
        <v>4215</v>
      </c>
    </row>
    <row r="287" spans="1:3" ht="15.75" thickBot="1">
      <c r="A287" s="2883" t="s">
        <v>702</v>
      </c>
      <c r="B287" s="2884"/>
      <c r="C287" s="705" t="s">
        <v>760</v>
      </c>
    </row>
    <row r="288" spans="1:3" ht="15.75" thickBot="1">
      <c r="A288" s="2883" t="s">
        <v>704</v>
      </c>
      <c r="B288" s="2884"/>
      <c r="C288" s="709" t="s">
        <v>705</v>
      </c>
    </row>
    <row r="289" spans="1:3" ht="15.75" thickBot="1">
      <c r="A289" s="2885" t="s">
        <v>706</v>
      </c>
      <c r="B289" s="2886"/>
      <c r="C289" s="705"/>
    </row>
  </sheetData>
  <mergeCells count="15">
    <mergeCell ref="A280:B280"/>
    <mergeCell ref="A281:B281"/>
    <mergeCell ref="A282:B282"/>
    <mergeCell ref="A283:B283"/>
    <mergeCell ref="A289:B289"/>
    <mergeCell ref="A284:B284"/>
    <mergeCell ref="A285:B285"/>
    <mergeCell ref="A286:B286"/>
    <mergeCell ref="A287:B287"/>
    <mergeCell ref="A288:B288"/>
    <mergeCell ref="L1:N1"/>
    <mergeCell ref="A275:B275"/>
    <mergeCell ref="A277:B277"/>
    <mergeCell ref="A278:B278"/>
    <mergeCell ref="A279:B279"/>
  </mergeCells>
  <phoneticPr fontId="124"/>
  <hyperlinks>
    <hyperlink ref="C15" r:id="rId1" display="http://senda.us/jcb/page_include/vehicle_manage/vehicle_display.php?id=15015" xr:uid="{00000000-0004-0000-0F00-000000000000}"/>
  </hyperlinks>
  <printOptions horizontalCentered="1" verticalCentered="1"/>
  <pageMargins left="0.25" right="0.25" top="0.25" bottom="0.25" header="0" footer="0"/>
  <pageSetup paperSize="9" scale="24" orientation="portrait" horizontalDpi="300" verticalDpi="300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8">
    <tabColor theme="1" tint="0.499984740745262"/>
    <pageSetUpPr fitToPage="1"/>
  </sheetPr>
  <dimension ref="A1:R550"/>
  <sheetViews>
    <sheetView workbookViewId="0">
      <pane ySplit="2" topLeftCell="A382" activePane="bottomLeft" state="frozen"/>
      <selection activeCell="D49" sqref="D49"/>
      <selection pane="bottomLeft" activeCell="D49" sqref="D49"/>
    </sheetView>
  </sheetViews>
  <sheetFormatPr defaultColWidth="9" defaultRowHeight="12.75"/>
  <cols>
    <col min="1" max="1" width="12.42578125" style="216" customWidth="1"/>
    <col min="2" max="2" width="24.42578125" style="216" customWidth="1"/>
    <col min="3" max="3" width="29" style="217" customWidth="1"/>
    <col min="4" max="4" width="16.42578125" style="248" customWidth="1"/>
    <col min="5" max="5" width="12" style="108" hidden="1" customWidth="1"/>
    <col min="6" max="6" width="11" style="269" customWidth="1"/>
    <col min="7" max="7" width="9" style="217"/>
    <col min="8" max="8" width="10.140625" style="502" bestFit="1" customWidth="1"/>
    <col min="9" max="9" width="10.42578125" style="108" customWidth="1"/>
    <col min="10" max="10" width="10.140625" style="217" customWidth="1"/>
    <col min="11" max="11" width="9.85546875" style="108" customWidth="1"/>
    <col min="12" max="12" width="9" style="217"/>
    <col min="13" max="13" width="10.140625" style="502" bestFit="1" customWidth="1"/>
    <col min="14" max="16384" width="9" style="108"/>
  </cols>
  <sheetData>
    <row r="1" spans="1:15" s="23" customFormat="1">
      <c r="A1" s="3"/>
      <c r="B1" s="2876" t="s">
        <v>9</v>
      </c>
      <c r="C1" s="1"/>
      <c r="D1" s="209" t="s">
        <v>1593</v>
      </c>
      <c r="E1" s="209" t="s">
        <v>1594</v>
      </c>
      <c r="F1" s="503" t="s">
        <v>1595</v>
      </c>
      <c r="G1" s="2876"/>
      <c r="H1" s="48" t="s">
        <v>1595</v>
      </c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260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98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</row>
    <row r="3" spans="1:15">
      <c r="A3" s="184"/>
      <c r="C3" s="228"/>
      <c r="D3" s="251"/>
      <c r="E3" s="212"/>
    </row>
    <row r="4" spans="1:15">
      <c r="A4" s="213" t="s">
        <v>6390</v>
      </c>
      <c r="C4" s="547"/>
      <c r="D4" s="251"/>
    </row>
    <row r="5" spans="1:15" s="212" customFormat="1">
      <c r="A5" s="215">
        <v>4610049</v>
      </c>
      <c r="B5" s="216" t="s">
        <v>6391</v>
      </c>
      <c r="C5" s="225" t="s">
        <v>6392</v>
      </c>
      <c r="D5" s="252">
        <v>770000</v>
      </c>
      <c r="F5" s="2150">
        <v>662000</v>
      </c>
      <c r="G5" s="217" t="s">
        <v>98</v>
      </c>
      <c r="H5" s="2010">
        <v>41192</v>
      </c>
      <c r="I5" s="108" t="s">
        <v>6393</v>
      </c>
      <c r="J5" s="245"/>
      <c r="L5" s="245"/>
      <c r="M5" s="502">
        <v>41265</v>
      </c>
    </row>
    <row r="6" spans="1:15" s="212" customFormat="1">
      <c r="A6" s="215"/>
      <c r="B6" s="216"/>
      <c r="C6" s="225"/>
      <c r="D6" s="252"/>
      <c r="F6" s="2150"/>
      <c r="G6" s="217"/>
      <c r="H6" s="2010"/>
      <c r="I6" s="108"/>
      <c r="J6" s="245"/>
      <c r="L6" s="245"/>
      <c r="M6" s="502"/>
    </row>
    <row r="7" spans="1:15" s="212" customFormat="1">
      <c r="A7" s="213" t="s">
        <v>6394</v>
      </c>
      <c r="B7" s="216"/>
      <c r="C7" s="225"/>
      <c r="D7" s="252"/>
      <c r="F7" s="2150"/>
      <c r="G7" s="217"/>
      <c r="H7" s="2010"/>
      <c r="I7" s="108"/>
      <c r="J7" s="245"/>
      <c r="L7" s="245"/>
      <c r="M7" s="502"/>
    </row>
    <row r="8" spans="1:15">
      <c r="A8" s="215">
        <v>4612042</v>
      </c>
      <c r="B8" s="567" t="s">
        <v>3435</v>
      </c>
      <c r="C8" s="406" t="s">
        <v>6395</v>
      </c>
      <c r="D8" s="251">
        <v>670000</v>
      </c>
      <c r="F8" s="269">
        <v>57700</v>
      </c>
      <c r="G8" s="217" t="s">
        <v>98</v>
      </c>
      <c r="H8" s="2010">
        <v>41256</v>
      </c>
      <c r="I8" s="108" t="s">
        <v>219</v>
      </c>
      <c r="M8" s="502">
        <v>41269</v>
      </c>
    </row>
    <row r="9" spans="1:15">
      <c r="A9" s="396"/>
      <c r="B9" s="567"/>
      <c r="C9" s="406"/>
      <c r="D9" s="251"/>
      <c r="H9" s="2010"/>
    </row>
    <row r="10" spans="1:15" s="504" customFormat="1">
      <c r="A10" s="2865"/>
      <c r="B10" s="1904"/>
      <c r="C10" s="1859"/>
      <c r="D10" s="2566"/>
      <c r="E10" s="1833"/>
      <c r="F10" s="1886"/>
      <c r="G10" s="1831"/>
      <c r="H10" s="2021"/>
      <c r="I10" s="1833"/>
      <c r="J10" s="1831"/>
      <c r="K10" s="1833"/>
      <c r="L10" s="1831"/>
      <c r="M10" s="1887"/>
      <c r="N10" s="1833"/>
      <c r="O10" s="1833"/>
    </row>
    <row r="11" spans="1:15">
      <c r="A11" s="213" t="s">
        <v>6396</v>
      </c>
      <c r="B11" s="567"/>
      <c r="C11" s="406"/>
      <c r="D11" s="253"/>
      <c r="H11" s="2010"/>
    </row>
    <row r="12" spans="1:15">
      <c r="A12" s="396">
        <v>4701070</v>
      </c>
      <c r="B12" s="567" t="s">
        <v>6397</v>
      </c>
      <c r="C12" s="406" t="s">
        <v>6398</v>
      </c>
      <c r="D12" s="253">
        <v>850000</v>
      </c>
      <c r="F12" s="269">
        <v>680000</v>
      </c>
      <c r="G12" s="217" t="s">
        <v>98</v>
      </c>
      <c r="H12" s="2010">
        <v>41300</v>
      </c>
      <c r="I12" s="108" t="s">
        <v>448</v>
      </c>
      <c r="M12" s="502">
        <v>41333</v>
      </c>
    </row>
    <row r="13" spans="1:15">
      <c r="A13" s="222"/>
      <c r="C13" s="406"/>
      <c r="D13" s="251"/>
      <c r="H13" s="2010"/>
    </row>
    <row r="14" spans="1:15">
      <c r="A14" s="213" t="s">
        <v>6399</v>
      </c>
      <c r="B14" s="567"/>
      <c r="C14" s="406"/>
      <c r="D14" s="251"/>
      <c r="H14" s="2010"/>
    </row>
    <row r="15" spans="1:15">
      <c r="A15" s="396">
        <v>4705006</v>
      </c>
      <c r="B15" s="567" t="s">
        <v>6400</v>
      </c>
      <c r="C15" s="406" t="s">
        <v>6401</v>
      </c>
      <c r="D15" s="251">
        <v>775000</v>
      </c>
      <c r="F15" s="269">
        <v>639000</v>
      </c>
      <c r="G15" s="217" t="s">
        <v>1264</v>
      </c>
      <c r="H15" s="2010">
        <v>41403</v>
      </c>
      <c r="I15" s="108" t="s">
        <v>6402</v>
      </c>
      <c r="L15" s="217" t="s">
        <v>67</v>
      </c>
      <c r="M15" s="502">
        <v>41420</v>
      </c>
    </row>
    <row r="16" spans="1:15">
      <c r="A16" s="184"/>
      <c r="B16" s="548"/>
      <c r="C16" s="547"/>
      <c r="D16" s="251"/>
      <c r="H16" s="2010"/>
    </row>
    <row r="17" spans="1:14">
      <c r="A17" s="213" t="s">
        <v>6131</v>
      </c>
      <c r="B17" s="567"/>
      <c r="C17" s="406"/>
      <c r="D17" s="251"/>
      <c r="H17" s="2010"/>
    </row>
    <row r="18" spans="1:14">
      <c r="A18" s="396">
        <v>4705050</v>
      </c>
      <c r="B18" s="567" t="s">
        <v>5919</v>
      </c>
      <c r="C18" s="406" t="s">
        <v>6403</v>
      </c>
      <c r="D18" s="251">
        <v>840000</v>
      </c>
      <c r="F18" s="269">
        <v>716000</v>
      </c>
      <c r="G18" s="217" t="s">
        <v>98</v>
      </c>
      <c r="H18" s="2010">
        <v>41411</v>
      </c>
      <c r="I18" s="108" t="s">
        <v>3263</v>
      </c>
      <c r="L18" s="217" t="s">
        <v>67</v>
      </c>
      <c r="M18" s="502">
        <v>41450</v>
      </c>
    </row>
    <row r="19" spans="1:14">
      <c r="A19" s="396"/>
      <c r="B19" s="567"/>
      <c r="C19" s="406"/>
      <c r="D19" s="251"/>
      <c r="H19" s="2010"/>
    </row>
    <row r="20" spans="1:14">
      <c r="A20" s="213" t="s">
        <v>6404</v>
      </c>
      <c r="B20" s="567"/>
      <c r="C20" s="406"/>
      <c r="D20" s="251"/>
      <c r="H20" s="2010"/>
    </row>
    <row r="21" spans="1:14">
      <c r="A21" s="396">
        <v>4706109</v>
      </c>
      <c r="B21" s="567" t="s">
        <v>6405</v>
      </c>
      <c r="C21" s="406" t="s">
        <v>6406</v>
      </c>
      <c r="D21" s="251">
        <v>750000</v>
      </c>
      <c r="F21" s="269">
        <v>603000</v>
      </c>
      <c r="G21" s="217" t="s">
        <v>98</v>
      </c>
      <c r="H21" s="2010">
        <v>41451</v>
      </c>
      <c r="I21" s="108" t="s">
        <v>6407</v>
      </c>
      <c r="L21" s="217" t="s">
        <v>41</v>
      </c>
      <c r="M21" s="502">
        <v>41476</v>
      </c>
    </row>
    <row r="22" spans="1:14">
      <c r="A22" s="396"/>
      <c r="B22" s="567"/>
      <c r="C22" s="406"/>
      <c r="D22" s="251"/>
      <c r="H22" s="2010"/>
    </row>
    <row r="23" spans="1:14">
      <c r="A23" s="213" t="s">
        <v>6408</v>
      </c>
      <c r="B23" s="567"/>
      <c r="C23" s="406"/>
      <c r="D23" s="251"/>
      <c r="H23" s="2010"/>
    </row>
    <row r="24" spans="1:14">
      <c r="A24" s="396">
        <v>4707060</v>
      </c>
      <c r="B24" s="567" t="s">
        <v>6409</v>
      </c>
      <c r="C24" s="406" t="s">
        <v>6410</v>
      </c>
      <c r="D24" s="251">
        <v>830000</v>
      </c>
      <c r="F24" s="269">
        <v>537000</v>
      </c>
      <c r="G24" s="217" t="s">
        <v>98</v>
      </c>
      <c r="H24" s="2010">
        <v>41466</v>
      </c>
      <c r="I24" s="108" t="s">
        <v>203</v>
      </c>
      <c r="L24" s="217" t="s">
        <v>67</v>
      </c>
      <c r="M24" s="502">
        <v>41512</v>
      </c>
    </row>
    <row r="25" spans="1:14">
      <c r="A25" s="396">
        <v>4707118</v>
      </c>
      <c r="B25" s="567" t="s">
        <v>6405</v>
      </c>
      <c r="C25" s="406" t="s">
        <v>6411</v>
      </c>
      <c r="D25" s="251">
        <v>840000</v>
      </c>
      <c r="F25" s="269">
        <v>700000</v>
      </c>
      <c r="G25" s="217" t="s">
        <v>98</v>
      </c>
      <c r="H25" s="2010">
        <v>41474</v>
      </c>
      <c r="I25" s="108" t="s">
        <v>400</v>
      </c>
      <c r="L25" s="217" t="s">
        <v>67</v>
      </c>
      <c r="M25" s="502">
        <v>41512</v>
      </c>
      <c r="N25" s="108" t="s">
        <v>6412</v>
      </c>
    </row>
    <row r="26" spans="1:14">
      <c r="A26" s="396"/>
      <c r="B26" s="567"/>
      <c r="C26" s="406"/>
      <c r="D26" s="251"/>
      <c r="H26" s="2010"/>
    </row>
    <row r="27" spans="1:14">
      <c r="A27" s="213" t="s">
        <v>6413</v>
      </c>
      <c r="B27" s="567"/>
      <c r="C27" s="406"/>
      <c r="D27" s="251"/>
      <c r="H27" s="2010"/>
    </row>
    <row r="28" spans="1:14">
      <c r="A28" s="184">
        <v>4707152</v>
      </c>
      <c r="B28" s="567" t="s">
        <v>5914</v>
      </c>
      <c r="C28" s="406" t="s">
        <v>6414</v>
      </c>
      <c r="D28" s="251">
        <v>1070000</v>
      </c>
      <c r="F28" s="269">
        <v>887000</v>
      </c>
      <c r="G28" s="217" t="s">
        <v>1264</v>
      </c>
      <c r="H28" s="2010">
        <v>41479</v>
      </c>
      <c r="I28" s="108" t="s">
        <v>6407</v>
      </c>
      <c r="J28" s="217" t="s">
        <v>449</v>
      </c>
      <c r="L28" s="217" t="s">
        <v>41</v>
      </c>
      <c r="M28" s="502">
        <v>41516</v>
      </c>
    </row>
    <row r="29" spans="1:14">
      <c r="A29" s="222"/>
      <c r="B29" s="558" t="s">
        <v>6415</v>
      </c>
      <c r="C29" s="406"/>
      <c r="D29" s="251">
        <v>-70000</v>
      </c>
      <c r="H29" s="2010"/>
    </row>
    <row r="30" spans="1:14">
      <c r="A30" s="222"/>
      <c r="B30" s="558"/>
      <c r="C30" s="406"/>
      <c r="D30" s="251"/>
      <c r="H30" s="2010"/>
    </row>
    <row r="31" spans="1:14">
      <c r="A31" s="213" t="s">
        <v>6416</v>
      </c>
      <c r="B31" s="558"/>
      <c r="C31" s="406"/>
      <c r="D31" s="251"/>
      <c r="H31" s="2010"/>
    </row>
    <row r="32" spans="1:14">
      <c r="A32" s="184">
        <v>4707203</v>
      </c>
      <c r="B32" s="567" t="s">
        <v>5919</v>
      </c>
      <c r="C32" s="406" t="s">
        <v>6417</v>
      </c>
      <c r="D32" s="251">
        <v>820000</v>
      </c>
      <c r="F32" s="269">
        <v>713000</v>
      </c>
      <c r="G32" s="217" t="s">
        <v>98</v>
      </c>
      <c r="H32" s="2010">
        <v>41486</v>
      </c>
      <c r="I32" s="108" t="s">
        <v>6407</v>
      </c>
      <c r="M32" s="502">
        <v>41516</v>
      </c>
    </row>
    <row r="33" spans="1:13">
      <c r="A33" s="184"/>
      <c r="B33" s="567"/>
      <c r="C33" s="406"/>
      <c r="D33" s="251"/>
      <c r="H33" s="2010"/>
    </row>
    <row r="34" spans="1:13">
      <c r="A34" s="213" t="s">
        <v>6418</v>
      </c>
      <c r="B34" s="567"/>
      <c r="C34" s="406"/>
      <c r="D34" s="251"/>
      <c r="H34" s="2010"/>
    </row>
    <row r="35" spans="1:13">
      <c r="A35" s="184">
        <v>4709068</v>
      </c>
      <c r="B35" s="567" t="s">
        <v>6419</v>
      </c>
      <c r="C35" s="406" t="s">
        <v>6420</v>
      </c>
      <c r="D35" s="251">
        <v>850000</v>
      </c>
      <c r="F35" s="269">
        <v>850000</v>
      </c>
      <c r="G35" s="217" t="s">
        <v>98</v>
      </c>
      <c r="H35" s="2010">
        <v>41530</v>
      </c>
      <c r="I35" s="108" t="s">
        <v>3263</v>
      </c>
      <c r="L35" s="217" t="s">
        <v>67</v>
      </c>
      <c r="M35" s="502">
        <v>41549</v>
      </c>
    </row>
    <row r="36" spans="1:13">
      <c r="A36" s="184"/>
      <c r="B36" s="567"/>
      <c r="C36" s="406"/>
      <c r="D36" s="251"/>
      <c r="H36" s="2010"/>
    </row>
    <row r="37" spans="1:13">
      <c r="A37" s="213" t="s">
        <v>6421</v>
      </c>
      <c r="B37" s="567"/>
      <c r="C37" s="406"/>
      <c r="D37" s="251"/>
      <c r="H37" s="2010"/>
    </row>
    <row r="38" spans="1:13">
      <c r="A38" s="184">
        <v>4709011</v>
      </c>
      <c r="B38" s="567" t="s">
        <v>6422</v>
      </c>
      <c r="C38" s="406" t="s">
        <v>6423</v>
      </c>
      <c r="D38" s="251">
        <v>950000</v>
      </c>
      <c r="F38" s="269">
        <v>755000</v>
      </c>
      <c r="G38" s="217" t="s">
        <v>98</v>
      </c>
      <c r="H38" s="2010">
        <v>41521</v>
      </c>
      <c r="I38" s="108" t="s">
        <v>2335</v>
      </c>
      <c r="L38" s="217" t="s">
        <v>41</v>
      </c>
      <c r="M38" s="502">
        <v>41551</v>
      </c>
    </row>
    <row r="39" spans="1:13">
      <c r="A39" s="254"/>
      <c r="B39" s="567"/>
      <c r="C39" s="406"/>
      <c r="D39" s="251"/>
      <c r="H39" s="2010"/>
    </row>
    <row r="40" spans="1:13">
      <c r="A40" s="213" t="s">
        <v>6424</v>
      </c>
      <c r="B40" s="567"/>
      <c r="C40" s="406"/>
      <c r="D40" s="251"/>
      <c r="H40" s="2010"/>
    </row>
    <row r="41" spans="1:13">
      <c r="A41" s="184">
        <v>4709080</v>
      </c>
      <c r="B41" s="567" t="s">
        <v>6425</v>
      </c>
      <c r="C41" s="406" t="s">
        <v>6426</v>
      </c>
      <c r="D41" s="251">
        <v>870000</v>
      </c>
      <c r="F41" s="269">
        <v>719000</v>
      </c>
      <c r="G41" s="217" t="s">
        <v>98</v>
      </c>
      <c r="H41" s="2010">
        <v>41534</v>
      </c>
      <c r="I41" s="108" t="s">
        <v>6427</v>
      </c>
      <c r="L41" s="217" t="s">
        <v>41</v>
      </c>
      <c r="M41" s="502">
        <v>41576</v>
      </c>
    </row>
    <row r="42" spans="1:13">
      <c r="A42" s="184"/>
      <c r="B42" s="567"/>
      <c r="C42" s="406"/>
      <c r="D42" s="251"/>
      <c r="H42" s="2010"/>
    </row>
    <row r="43" spans="1:13">
      <c r="A43" s="210" t="s">
        <v>6428</v>
      </c>
      <c r="B43" s="567"/>
      <c r="C43" s="406"/>
      <c r="D43" s="251"/>
      <c r="H43" s="2010"/>
    </row>
    <row r="44" spans="1:13">
      <c r="A44" s="184">
        <v>4710151</v>
      </c>
      <c r="B44" s="567" t="s">
        <v>5914</v>
      </c>
      <c r="C44" s="406" t="s">
        <v>6429</v>
      </c>
      <c r="D44" s="251">
        <v>1020000</v>
      </c>
      <c r="F44" s="269">
        <v>711000</v>
      </c>
      <c r="G44" s="217" t="s">
        <v>98</v>
      </c>
      <c r="H44" s="2010">
        <v>41569</v>
      </c>
      <c r="I44" s="108" t="s">
        <v>6430</v>
      </c>
      <c r="L44" s="217" t="s">
        <v>2065</v>
      </c>
      <c r="M44" s="502">
        <v>41603</v>
      </c>
    </row>
    <row r="45" spans="1:13">
      <c r="A45" s="184"/>
      <c r="B45" s="255" t="s">
        <v>6431</v>
      </c>
      <c r="C45" s="544">
        <v>41579</v>
      </c>
      <c r="D45" s="256">
        <v>-200000</v>
      </c>
      <c r="H45" s="2010"/>
    </row>
    <row r="46" spans="1:13">
      <c r="A46" s="184"/>
      <c r="B46" s="558"/>
      <c r="C46" s="257"/>
      <c r="D46" s="562"/>
      <c r="H46" s="2010"/>
    </row>
    <row r="47" spans="1:13">
      <c r="A47" s="210" t="s">
        <v>6432</v>
      </c>
      <c r="B47" s="567"/>
      <c r="C47" s="406"/>
      <c r="D47" s="251"/>
      <c r="H47" s="2010"/>
    </row>
    <row r="48" spans="1:13">
      <c r="A48" s="184">
        <v>4710181</v>
      </c>
      <c r="B48" s="567" t="s">
        <v>6433</v>
      </c>
      <c r="C48" s="406" t="s">
        <v>6434</v>
      </c>
      <c r="D48" s="251">
        <v>800000</v>
      </c>
      <c r="F48" s="269">
        <v>625000</v>
      </c>
      <c r="G48" s="217" t="s">
        <v>98</v>
      </c>
      <c r="H48" s="2010">
        <v>41573</v>
      </c>
      <c r="I48" s="108" t="s">
        <v>448</v>
      </c>
      <c r="L48" s="217" t="s">
        <v>107</v>
      </c>
      <c r="M48" s="502">
        <v>41609</v>
      </c>
    </row>
    <row r="49" spans="1:16">
      <c r="A49" s="184"/>
      <c r="B49" s="567"/>
      <c r="C49" s="406"/>
      <c r="D49" s="251"/>
      <c r="H49" s="2010"/>
    </row>
    <row r="50" spans="1:16">
      <c r="A50" s="329" t="s">
        <v>6435</v>
      </c>
      <c r="B50" s="567"/>
      <c r="C50" s="406"/>
      <c r="D50" s="251"/>
      <c r="H50" s="2010"/>
    </row>
    <row r="51" spans="1:16">
      <c r="A51" s="184">
        <v>4711051</v>
      </c>
      <c r="B51" s="567" t="s">
        <v>5914</v>
      </c>
      <c r="C51" s="406" t="s">
        <v>6436</v>
      </c>
      <c r="D51" s="251">
        <v>820000</v>
      </c>
      <c r="F51" s="269">
        <v>718000</v>
      </c>
      <c r="G51" s="217" t="s">
        <v>98</v>
      </c>
      <c r="H51" s="2010">
        <v>41592</v>
      </c>
      <c r="I51" s="108" t="s">
        <v>355</v>
      </c>
      <c r="L51" s="217" t="s">
        <v>67</v>
      </c>
      <c r="M51" s="502">
        <v>41631</v>
      </c>
    </row>
    <row r="52" spans="1:16">
      <c r="A52" s="184"/>
      <c r="B52" s="567"/>
      <c r="C52" s="406"/>
      <c r="D52" s="251"/>
      <c r="H52" s="2010"/>
    </row>
    <row r="53" spans="1:16">
      <c r="A53" s="329" t="s">
        <v>6437</v>
      </c>
      <c r="B53" s="567"/>
      <c r="C53" s="406"/>
      <c r="D53" s="251"/>
      <c r="H53" s="2010"/>
    </row>
    <row r="54" spans="1:16">
      <c r="A54" s="184">
        <v>4712018</v>
      </c>
      <c r="B54" s="567" t="s">
        <v>6425</v>
      </c>
      <c r="C54" s="406" t="s">
        <v>6438</v>
      </c>
      <c r="D54" s="251">
        <v>700000</v>
      </c>
      <c r="F54" s="269">
        <v>480000</v>
      </c>
      <c r="G54" s="217" t="s">
        <v>98</v>
      </c>
      <c r="H54" s="2010">
        <v>41611</v>
      </c>
      <c r="I54" s="108" t="s">
        <v>106</v>
      </c>
      <c r="L54" s="217" t="s">
        <v>41</v>
      </c>
      <c r="M54" s="502">
        <v>41633</v>
      </c>
    </row>
    <row r="55" spans="1:16">
      <c r="A55" s="184">
        <v>4712059</v>
      </c>
      <c r="B55" s="567" t="s">
        <v>5914</v>
      </c>
      <c r="C55" s="406" t="s">
        <v>6439</v>
      </c>
      <c r="D55" s="251">
        <v>820000</v>
      </c>
      <c r="F55" s="269">
        <v>732000</v>
      </c>
      <c r="G55" s="217" t="s">
        <v>98</v>
      </c>
      <c r="H55" s="2010">
        <v>41619</v>
      </c>
      <c r="I55" s="108" t="s">
        <v>6407</v>
      </c>
      <c r="L55" s="217" t="s">
        <v>41</v>
      </c>
      <c r="M55" s="502">
        <v>41633</v>
      </c>
    </row>
    <row r="56" spans="1:16">
      <c r="A56" s="184"/>
      <c r="B56" s="567"/>
      <c r="C56" s="406"/>
      <c r="D56" s="251"/>
      <c r="H56" s="2010"/>
    </row>
    <row r="57" spans="1:16">
      <c r="A57" s="329" t="s">
        <v>6440</v>
      </c>
      <c r="B57" s="567"/>
      <c r="C57" s="406"/>
      <c r="D57" s="251"/>
      <c r="H57" s="2010"/>
    </row>
    <row r="58" spans="1:16">
      <c r="A58" s="184">
        <v>4711142</v>
      </c>
      <c r="B58" s="567" t="s">
        <v>5914</v>
      </c>
      <c r="C58" s="406" t="s">
        <v>6441</v>
      </c>
      <c r="D58" s="251">
        <v>800000</v>
      </c>
      <c r="F58" s="269">
        <v>693000</v>
      </c>
      <c r="G58" s="217" t="s">
        <v>98</v>
      </c>
      <c r="H58" s="2010">
        <v>41604</v>
      </c>
      <c r="I58" s="108" t="s">
        <v>6442</v>
      </c>
      <c r="L58" s="217" t="s">
        <v>3330</v>
      </c>
      <c r="M58" s="502">
        <v>41636</v>
      </c>
    </row>
    <row r="59" spans="1:16">
      <c r="A59" s="210"/>
      <c r="B59" s="567" t="s">
        <v>6443</v>
      </c>
      <c r="C59" s="406"/>
      <c r="D59" s="251">
        <v>12000</v>
      </c>
      <c r="H59" s="2010"/>
    </row>
    <row r="60" spans="1:16">
      <c r="A60" s="184">
        <v>4712005</v>
      </c>
      <c r="B60" s="567" t="s">
        <v>5914</v>
      </c>
      <c r="C60" s="406" t="s">
        <v>6444</v>
      </c>
      <c r="D60" s="251">
        <v>790000</v>
      </c>
      <c r="F60" s="269">
        <v>673000</v>
      </c>
      <c r="G60" s="217" t="s">
        <v>98</v>
      </c>
      <c r="H60" s="2010">
        <v>41611</v>
      </c>
      <c r="I60" s="108" t="s">
        <v>6442</v>
      </c>
      <c r="L60" s="217" t="s">
        <v>3330</v>
      </c>
      <c r="M60" s="502">
        <v>41636</v>
      </c>
    </row>
    <row r="61" spans="1:16">
      <c r="A61" s="184"/>
      <c r="B61" s="567"/>
      <c r="C61" s="406"/>
      <c r="D61" s="251"/>
      <c r="H61" s="2010"/>
    </row>
    <row r="62" spans="1:16" s="504" customFormat="1">
      <c r="A62" s="1819"/>
      <c r="B62" s="1904"/>
      <c r="C62" s="1859"/>
      <c r="D62" s="2566"/>
      <c r="E62" s="1833"/>
      <c r="F62" s="1886"/>
      <c r="G62" s="1831"/>
      <c r="H62" s="2021"/>
      <c r="I62" s="1833"/>
      <c r="J62" s="1831"/>
      <c r="K62" s="1833"/>
      <c r="L62" s="1831"/>
      <c r="M62" s="1887"/>
      <c r="N62" s="1833"/>
      <c r="O62" s="1833"/>
      <c r="P62" s="1833"/>
    </row>
    <row r="63" spans="1:16" ht="15">
      <c r="A63" s="30" t="s">
        <v>6445</v>
      </c>
      <c r="B63" s="2151"/>
      <c r="C63" s="568" t="s">
        <v>6446</v>
      </c>
      <c r="D63" s="2152"/>
      <c r="E63" s="33"/>
      <c r="F63" s="2150"/>
      <c r="H63" s="2010"/>
      <c r="I63" s="216"/>
      <c r="O63" s="33"/>
      <c r="P63" s="33"/>
    </row>
    <row r="64" spans="1:16" ht="15">
      <c r="A64" s="2066">
        <v>4804103</v>
      </c>
      <c r="B64" s="2151" t="s">
        <v>6447</v>
      </c>
      <c r="C64" s="2153" t="s">
        <v>6448</v>
      </c>
      <c r="D64" s="2152">
        <v>1050000</v>
      </c>
      <c r="E64" s="33"/>
      <c r="F64" s="2150">
        <v>900000</v>
      </c>
      <c r="G64" s="217" t="s">
        <v>3217</v>
      </c>
      <c r="H64" s="2010">
        <v>41740</v>
      </c>
      <c r="I64" s="216" t="s">
        <v>6449</v>
      </c>
      <c r="J64" s="217" t="s">
        <v>449</v>
      </c>
      <c r="L64" s="217" t="s">
        <v>1069</v>
      </c>
      <c r="M64" s="502">
        <v>41785</v>
      </c>
      <c r="N64" s="108" t="s">
        <v>6450</v>
      </c>
      <c r="O64" s="33"/>
      <c r="P64" s="33"/>
    </row>
    <row r="65" spans="1:16">
      <c r="A65" s="184"/>
      <c r="B65" s="567"/>
      <c r="C65" s="406"/>
      <c r="D65" s="251"/>
      <c r="H65" s="2010"/>
    </row>
    <row r="66" spans="1:16" ht="15">
      <c r="A66" s="30" t="s">
        <v>6451</v>
      </c>
      <c r="B66" s="2151"/>
      <c r="C66" s="568" t="s">
        <v>6452</v>
      </c>
      <c r="D66" s="2152"/>
      <c r="H66" s="2010"/>
      <c r="O66" s="33"/>
      <c r="P66" s="33"/>
    </row>
    <row r="67" spans="1:16" ht="15">
      <c r="A67" s="2066">
        <v>4802106</v>
      </c>
      <c r="B67" s="2151" t="s">
        <v>6453</v>
      </c>
      <c r="C67" s="2153" t="s">
        <v>6454</v>
      </c>
      <c r="D67" s="2152">
        <v>735000</v>
      </c>
      <c r="E67" s="33"/>
      <c r="F67" s="2150">
        <v>617000</v>
      </c>
      <c r="G67" s="217" t="s">
        <v>3217</v>
      </c>
      <c r="H67" s="2010">
        <v>41691</v>
      </c>
      <c r="I67" s="216" t="s">
        <v>6455</v>
      </c>
      <c r="L67" s="217" t="s">
        <v>41</v>
      </c>
      <c r="M67" s="502">
        <v>41723</v>
      </c>
      <c r="O67" s="33"/>
      <c r="P67" s="33"/>
    </row>
    <row r="68" spans="1:16" ht="15">
      <c r="A68" s="2066"/>
      <c r="B68" s="2151"/>
      <c r="C68" s="2153"/>
      <c r="D68" s="2152"/>
      <c r="E68" s="33"/>
      <c r="F68" s="2150"/>
      <c r="H68" s="2010"/>
      <c r="I68" s="216"/>
      <c r="O68" s="33"/>
      <c r="P68" s="33"/>
    </row>
    <row r="69" spans="1:16" ht="15">
      <c r="A69" s="30" t="s">
        <v>6445</v>
      </c>
      <c r="B69" s="2151"/>
      <c r="C69" s="568" t="s">
        <v>6456</v>
      </c>
      <c r="D69" s="2152"/>
      <c r="E69" s="33"/>
      <c r="F69" s="2154"/>
      <c r="H69" s="2010"/>
      <c r="O69" s="33"/>
      <c r="P69" s="33"/>
    </row>
    <row r="70" spans="1:16" ht="15">
      <c r="A70" s="57">
        <v>4804144</v>
      </c>
      <c r="B70" s="2151" t="s">
        <v>6457</v>
      </c>
      <c r="C70" s="2153" t="s">
        <v>6458</v>
      </c>
      <c r="D70" s="2152">
        <v>820000</v>
      </c>
      <c r="E70" s="33"/>
      <c r="F70" s="2154">
        <v>706000</v>
      </c>
      <c r="G70" s="217" t="s">
        <v>3217</v>
      </c>
      <c r="H70" s="2010">
        <v>41747</v>
      </c>
      <c r="I70" s="108" t="s">
        <v>6459</v>
      </c>
      <c r="J70" s="217" t="s">
        <v>449</v>
      </c>
      <c r="L70" s="217" t="s">
        <v>1069</v>
      </c>
      <c r="M70" s="502">
        <v>41785</v>
      </c>
      <c r="O70" s="33" t="s">
        <v>6460</v>
      </c>
      <c r="P70" s="33"/>
    </row>
    <row r="71" spans="1:16" ht="15">
      <c r="A71" s="2066"/>
      <c r="B71" s="2151"/>
      <c r="C71" s="2153"/>
      <c r="D71" s="2152"/>
      <c r="E71" s="33"/>
      <c r="F71" s="2154"/>
      <c r="H71" s="2010"/>
      <c r="O71" s="33"/>
      <c r="P71" s="33"/>
    </row>
    <row r="72" spans="1:16" ht="15">
      <c r="A72" s="30" t="s">
        <v>6461</v>
      </c>
      <c r="B72" s="2151"/>
      <c r="C72" s="568" t="s">
        <v>6462</v>
      </c>
      <c r="D72" s="2152"/>
      <c r="E72" s="33"/>
      <c r="F72" s="2154"/>
      <c r="H72" s="2010"/>
      <c r="O72" s="33"/>
      <c r="P72" s="33"/>
    </row>
    <row r="73" spans="1:16" ht="15">
      <c r="A73" s="57">
        <v>4804109</v>
      </c>
      <c r="B73" s="2151" t="s">
        <v>6447</v>
      </c>
      <c r="C73" s="2153" t="s">
        <v>6463</v>
      </c>
      <c r="D73" s="2152">
        <v>875000</v>
      </c>
      <c r="E73" s="33"/>
      <c r="F73" s="2154">
        <v>875000</v>
      </c>
      <c r="G73" s="217" t="s">
        <v>3217</v>
      </c>
      <c r="H73" s="2010">
        <v>41744</v>
      </c>
      <c r="I73" s="108" t="s">
        <v>6464</v>
      </c>
      <c r="L73" s="217" t="s">
        <v>41</v>
      </c>
      <c r="M73" s="502">
        <v>41788</v>
      </c>
      <c r="O73" s="33"/>
      <c r="P73" s="33"/>
    </row>
    <row r="74" spans="1:16" ht="15">
      <c r="A74" s="57"/>
      <c r="B74" s="2151"/>
      <c r="C74" s="2153"/>
      <c r="D74" s="2152"/>
      <c r="E74" s="33"/>
      <c r="F74" s="2154"/>
      <c r="H74" s="2010"/>
      <c r="O74" s="33"/>
      <c r="P74" s="33"/>
    </row>
    <row r="75" spans="1:16" ht="15">
      <c r="A75" s="30" t="s">
        <v>6465</v>
      </c>
      <c r="B75" s="2151"/>
      <c r="C75" s="2153"/>
      <c r="D75" s="2152"/>
      <c r="E75" s="33"/>
      <c r="F75" s="2154"/>
      <c r="H75" s="2010"/>
      <c r="O75" s="33"/>
      <c r="P75" s="33"/>
    </row>
    <row r="76" spans="1:16" ht="15">
      <c r="A76" s="2066">
        <v>4804034</v>
      </c>
      <c r="B76" s="2151" t="s">
        <v>6466</v>
      </c>
      <c r="C76" s="2153" t="s">
        <v>6467</v>
      </c>
      <c r="D76" s="2152">
        <v>1090000</v>
      </c>
      <c r="E76" s="33"/>
      <c r="F76" s="2150">
        <v>960000</v>
      </c>
      <c r="G76" s="217" t="s">
        <v>3217</v>
      </c>
      <c r="H76" s="2010">
        <v>41734</v>
      </c>
      <c r="I76" s="216" t="s">
        <v>6468</v>
      </c>
      <c r="L76" s="217" t="s">
        <v>41</v>
      </c>
      <c r="M76" s="502">
        <v>41815</v>
      </c>
    </row>
    <row r="77" spans="1:16" ht="15">
      <c r="A77" s="2066"/>
      <c r="B77" s="2151"/>
      <c r="C77" s="2153"/>
      <c r="D77" s="2152"/>
      <c r="E77" s="33"/>
      <c r="F77" s="2150"/>
      <c r="H77" s="2010"/>
      <c r="I77" s="216"/>
    </row>
    <row r="78" spans="1:16" ht="15">
      <c r="A78" s="30" t="s">
        <v>6469</v>
      </c>
      <c r="B78" s="2151"/>
      <c r="C78" s="568" t="s">
        <v>6456</v>
      </c>
      <c r="D78" s="2152"/>
      <c r="E78" s="33"/>
      <c r="F78" s="2154"/>
      <c r="H78" s="2010"/>
      <c r="O78" s="33"/>
      <c r="P78" s="33"/>
    </row>
    <row r="79" spans="1:16" ht="15">
      <c r="A79" s="57">
        <v>4804146</v>
      </c>
      <c r="B79" s="2151" t="s">
        <v>6470</v>
      </c>
      <c r="C79" s="2153" t="s">
        <v>6471</v>
      </c>
      <c r="D79" s="2152">
        <v>970000</v>
      </c>
      <c r="E79" s="33"/>
      <c r="F79" s="2154">
        <v>853000</v>
      </c>
      <c r="G79" s="217" t="s">
        <v>3217</v>
      </c>
      <c r="H79" s="2010">
        <v>41747</v>
      </c>
      <c r="I79" s="108" t="s">
        <v>1081</v>
      </c>
      <c r="J79" s="217" t="s">
        <v>449</v>
      </c>
      <c r="L79" s="217" t="s">
        <v>107</v>
      </c>
      <c r="M79" s="502">
        <v>41815</v>
      </c>
      <c r="O79" s="33" t="s">
        <v>6460</v>
      </c>
      <c r="P79" s="33"/>
    </row>
    <row r="80" spans="1:16" ht="15">
      <c r="A80" s="207"/>
      <c r="B80" s="2151"/>
      <c r="C80" s="2153"/>
      <c r="D80" s="2152"/>
      <c r="E80" s="33"/>
      <c r="F80" s="2154"/>
      <c r="H80" s="2010"/>
      <c r="O80" s="33"/>
      <c r="P80" s="33"/>
    </row>
    <row r="81" spans="1:16" ht="15">
      <c r="A81" s="30" t="s">
        <v>6472</v>
      </c>
      <c r="B81" s="2151"/>
      <c r="C81" s="568" t="s">
        <v>6473</v>
      </c>
      <c r="D81" s="2152"/>
      <c r="E81" s="33"/>
      <c r="F81" s="2154"/>
      <c r="H81" s="2010"/>
      <c r="O81" s="33"/>
      <c r="P81" s="33"/>
    </row>
    <row r="82" spans="1:16" ht="15">
      <c r="A82" s="57">
        <v>4805019</v>
      </c>
      <c r="B82" s="2151" t="s">
        <v>6474</v>
      </c>
      <c r="C82" s="2153" t="s">
        <v>6475</v>
      </c>
      <c r="D82" s="2152">
        <v>920000</v>
      </c>
      <c r="E82" s="33"/>
      <c r="F82" s="2154">
        <v>780000</v>
      </c>
      <c r="G82" s="217" t="s">
        <v>3217</v>
      </c>
      <c r="H82" s="2010">
        <v>41769</v>
      </c>
      <c r="I82" s="108" t="s">
        <v>2539</v>
      </c>
      <c r="J82" s="217" t="s">
        <v>449</v>
      </c>
      <c r="L82" s="217" t="s">
        <v>107</v>
      </c>
      <c r="M82" s="502">
        <v>41815</v>
      </c>
      <c r="O82" s="33" t="s">
        <v>6460</v>
      </c>
      <c r="P82" s="33"/>
    </row>
    <row r="83" spans="1:16" ht="15">
      <c r="A83" s="2066"/>
      <c r="B83" s="2151"/>
      <c r="C83" s="2153"/>
      <c r="D83" s="2152"/>
      <c r="E83" s="33"/>
      <c r="F83" s="2150"/>
      <c r="H83" s="2010"/>
      <c r="I83" s="216"/>
      <c r="O83" s="33"/>
      <c r="P83" s="33"/>
    </row>
    <row r="84" spans="1:16" ht="15">
      <c r="A84" s="30" t="s">
        <v>6476</v>
      </c>
      <c r="B84" s="2151"/>
      <c r="C84" s="568" t="s">
        <v>6456</v>
      </c>
      <c r="D84" s="2152"/>
      <c r="E84" s="33"/>
      <c r="F84" s="2154"/>
      <c r="H84" s="2010"/>
      <c r="O84" s="33"/>
      <c r="P84" s="33"/>
    </row>
    <row r="85" spans="1:16" ht="15">
      <c r="A85" s="57">
        <v>4804143</v>
      </c>
      <c r="B85" s="2151" t="s">
        <v>6477</v>
      </c>
      <c r="C85" s="2153" t="s">
        <v>6478</v>
      </c>
      <c r="D85" s="2152">
        <v>1100000</v>
      </c>
      <c r="E85" s="33"/>
      <c r="F85" s="2154">
        <v>950000</v>
      </c>
      <c r="G85" s="217" t="s">
        <v>3217</v>
      </c>
      <c r="H85" s="2010">
        <v>41747</v>
      </c>
      <c r="I85" s="108" t="s">
        <v>6479</v>
      </c>
      <c r="J85" s="217" t="s">
        <v>449</v>
      </c>
      <c r="L85" s="217" t="s">
        <v>1069</v>
      </c>
      <c r="M85" s="502">
        <v>41822</v>
      </c>
      <c r="O85" s="33" t="s">
        <v>6460</v>
      </c>
      <c r="P85" s="33"/>
    </row>
    <row r="86" spans="1:16" ht="15">
      <c r="A86" s="57"/>
      <c r="B86" s="2151"/>
      <c r="C86" s="2153"/>
      <c r="D86" s="2152"/>
      <c r="E86" s="33"/>
      <c r="F86" s="2154"/>
      <c r="H86" s="2010"/>
      <c r="O86" s="33"/>
      <c r="P86" s="33"/>
    </row>
    <row r="87" spans="1:16" ht="15">
      <c r="A87" s="30" t="s">
        <v>6480</v>
      </c>
      <c r="B87" s="2151"/>
      <c r="C87" s="568" t="s">
        <v>6481</v>
      </c>
      <c r="D87" s="2152"/>
      <c r="E87" s="33"/>
      <c r="F87" s="2154"/>
      <c r="H87" s="2010"/>
      <c r="O87" s="33"/>
      <c r="P87" s="33"/>
    </row>
    <row r="88" spans="1:16" ht="15">
      <c r="A88" s="57">
        <v>4805002</v>
      </c>
      <c r="B88" s="2151" t="s">
        <v>6482</v>
      </c>
      <c r="C88" s="2153" t="s">
        <v>6483</v>
      </c>
      <c r="D88" s="2152">
        <v>1000000</v>
      </c>
      <c r="E88" s="33"/>
      <c r="F88" s="2154">
        <v>907000</v>
      </c>
      <c r="G88" s="217" t="s">
        <v>3217</v>
      </c>
      <c r="H88" s="2010">
        <v>41761</v>
      </c>
      <c r="I88" s="108" t="s">
        <v>6484</v>
      </c>
      <c r="J88" s="217" t="s">
        <v>449</v>
      </c>
      <c r="L88" s="217" t="s">
        <v>1069</v>
      </c>
      <c r="M88" s="502">
        <v>41822</v>
      </c>
      <c r="O88" s="33" t="s">
        <v>6460</v>
      </c>
      <c r="P88" s="33"/>
    </row>
    <row r="89" spans="1:16" ht="15">
      <c r="A89" s="57"/>
      <c r="B89" s="2151"/>
      <c r="C89" s="2153"/>
      <c r="D89" s="2152"/>
      <c r="E89" s="33"/>
      <c r="F89" s="2154"/>
      <c r="H89" s="2010"/>
      <c r="O89" s="33"/>
      <c r="P89" s="33"/>
    </row>
    <row r="90" spans="1:16" ht="15">
      <c r="A90" s="30" t="s">
        <v>6485</v>
      </c>
      <c r="B90" s="2151"/>
      <c r="C90" s="568" t="s">
        <v>6473</v>
      </c>
      <c r="D90" s="2152"/>
      <c r="E90" s="33"/>
      <c r="F90" s="2154"/>
      <c r="O90" s="33"/>
      <c r="P90" s="33"/>
    </row>
    <row r="91" spans="1:16" ht="15">
      <c r="A91" s="57">
        <v>4805062</v>
      </c>
      <c r="B91" s="2151" t="s">
        <v>6470</v>
      </c>
      <c r="C91" s="2153" t="s">
        <v>6486</v>
      </c>
      <c r="D91" s="2152">
        <v>860000</v>
      </c>
      <c r="E91" s="33"/>
      <c r="F91" s="2154">
        <v>750000</v>
      </c>
      <c r="G91" s="217" t="s">
        <v>3217</v>
      </c>
      <c r="H91" s="502">
        <v>41775</v>
      </c>
      <c r="I91" s="108" t="s">
        <v>6484</v>
      </c>
      <c r="J91" s="217" t="s">
        <v>449</v>
      </c>
      <c r="L91" s="217" t="s">
        <v>1069</v>
      </c>
      <c r="M91" s="502">
        <v>41822</v>
      </c>
      <c r="O91" s="33" t="s">
        <v>6460</v>
      </c>
      <c r="P91" s="33"/>
    </row>
    <row r="92" spans="1:16" ht="15">
      <c r="A92" s="354"/>
      <c r="B92" s="2151"/>
      <c r="C92" s="2153"/>
      <c r="D92" s="2152"/>
      <c r="E92" s="33"/>
      <c r="F92" s="2154"/>
      <c r="O92" s="33"/>
      <c r="P92" s="33"/>
    </row>
    <row r="93" spans="1:16" ht="15">
      <c r="A93" s="30" t="s">
        <v>6487</v>
      </c>
      <c r="B93" s="2151"/>
      <c r="C93" s="568" t="s">
        <v>6488</v>
      </c>
      <c r="D93" s="2152"/>
      <c r="E93" s="33"/>
      <c r="F93" s="2154"/>
      <c r="O93" s="33"/>
      <c r="P93" s="33"/>
    </row>
    <row r="94" spans="1:16" ht="15">
      <c r="A94" s="57">
        <v>4805095</v>
      </c>
      <c r="B94" s="2151" t="s">
        <v>6489</v>
      </c>
      <c r="C94" s="2153" t="s">
        <v>6490</v>
      </c>
      <c r="D94" s="2152">
        <v>730000</v>
      </c>
      <c r="E94" s="33"/>
      <c r="F94" s="2154">
        <v>633000</v>
      </c>
      <c r="G94" s="217" t="s">
        <v>3217</v>
      </c>
      <c r="H94" s="502">
        <v>41780</v>
      </c>
      <c r="I94" s="108" t="s">
        <v>5798</v>
      </c>
      <c r="J94" s="217" t="s">
        <v>449</v>
      </c>
      <c r="L94" s="217" t="s">
        <v>1069</v>
      </c>
      <c r="M94" s="502">
        <v>41846</v>
      </c>
      <c r="O94" s="33" t="s">
        <v>6460</v>
      </c>
      <c r="P94" s="33"/>
    </row>
    <row r="95" spans="1:16" ht="15">
      <c r="A95" s="207"/>
      <c r="B95" s="2151"/>
      <c r="C95" s="2153"/>
      <c r="D95" s="2152"/>
      <c r="E95" s="33"/>
      <c r="F95" s="2154"/>
      <c r="O95" s="33"/>
      <c r="P95" s="33"/>
    </row>
    <row r="96" spans="1:16" ht="15">
      <c r="A96" s="30" t="s">
        <v>6491</v>
      </c>
      <c r="B96" s="2151"/>
      <c r="C96" s="2153"/>
      <c r="D96" s="2152"/>
      <c r="E96" s="33"/>
      <c r="F96" s="2154"/>
      <c r="O96" s="33"/>
      <c r="P96" s="33"/>
    </row>
    <row r="97" spans="1:16" ht="15">
      <c r="A97" s="57">
        <v>4806030</v>
      </c>
      <c r="B97" s="2151" t="s">
        <v>6492</v>
      </c>
      <c r="C97" s="2153" t="s">
        <v>6493</v>
      </c>
      <c r="D97" s="2152">
        <v>920000</v>
      </c>
      <c r="E97" s="33"/>
      <c r="F97" s="2154">
        <v>840000</v>
      </c>
      <c r="G97" s="217" t="s">
        <v>3217</v>
      </c>
      <c r="H97" s="502">
        <v>41795</v>
      </c>
      <c r="I97" s="108" t="s">
        <v>6494</v>
      </c>
      <c r="J97" s="217" t="s">
        <v>449</v>
      </c>
      <c r="L97" s="217" t="s">
        <v>1082</v>
      </c>
      <c r="M97" s="502">
        <v>41848</v>
      </c>
      <c r="O97" s="348" t="s">
        <v>6495</v>
      </c>
      <c r="P97" s="348"/>
    </row>
    <row r="98" spans="1:16" ht="15">
      <c r="A98" s="207"/>
      <c r="B98" s="2151"/>
      <c r="C98" s="2153"/>
      <c r="D98" s="2152"/>
      <c r="E98" s="33"/>
      <c r="F98" s="2154"/>
      <c r="O98" s="33"/>
      <c r="P98" s="33"/>
    </row>
    <row r="99" spans="1:16" ht="15">
      <c r="A99" s="30" t="s">
        <v>6496</v>
      </c>
      <c r="B99" s="2151"/>
      <c r="C99" s="568" t="s">
        <v>6497</v>
      </c>
      <c r="D99" s="2152"/>
      <c r="E99" s="33"/>
      <c r="F99" s="2154"/>
      <c r="O99" s="33"/>
      <c r="P99" s="33"/>
    </row>
    <row r="100" spans="1:16" ht="15">
      <c r="A100" s="57">
        <v>4809065</v>
      </c>
      <c r="B100" s="2151" t="s">
        <v>6498</v>
      </c>
      <c r="C100" s="2153" t="s">
        <v>6499</v>
      </c>
      <c r="D100" s="2152">
        <v>1275000</v>
      </c>
      <c r="E100" s="33"/>
      <c r="F100" s="2154">
        <v>1153000</v>
      </c>
      <c r="G100" s="217" t="s">
        <v>3217</v>
      </c>
      <c r="H100" s="502">
        <v>41892</v>
      </c>
      <c r="I100" s="108" t="s">
        <v>6500</v>
      </c>
      <c r="L100" s="217" t="s">
        <v>1082</v>
      </c>
      <c r="M100" s="502">
        <v>41912</v>
      </c>
      <c r="O100" s="33"/>
      <c r="P100" s="33"/>
    </row>
    <row r="101" spans="1:16" ht="15">
      <c r="A101" s="207"/>
      <c r="B101" s="2151"/>
      <c r="C101" s="2153"/>
      <c r="D101" s="2152"/>
      <c r="E101" s="33"/>
      <c r="F101" s="2154"/>
      <c r="O101" s="33"/>
      <c r="P101" s="33"/>
    </row>
    <row r="102" spans="1:16" ht="15">
      <c r="A102" s="30" t="s">
        <v>5993</v>
      </c>
      <c r="B102" s="2151"/>
      <c r="C102" s="568" t="s">
        <v>6501</v>
      </c>
      <c r="D102" s="2152"/>
      <c r="E102" s="33"/>
      <c r="F102" s="2154"/>
      <c r="O102" s="33"/>
      <c r="P102" s="33"/>
    </row>
    <row r="103" spans="1:16" ht="15">
      <c r="A103" s="57">
        <v>4809096</v>
      </c>
      <c r="B103" s="2151" t="s">
        <v>6447</v>
      </c>
      <c r="C103" s="2153" t="s">
        <v>6502</v>
      </c>
      <c r="D103" s="2152">
        <v>950000</v>
      </c>
      <c r="E103" s="33"/>
      <c r="F103" s="2154">
        <v>781000</v>
      </c>
      <c r="G103" s="217" t="s">
        <v>3217</v>
      </c>
      <c r="H103" s="502">
        <v>41898</v>
      </c>
      <c r="I103" s="108" t="s">
        <v>6503</v>
      </c>
      <c r="L103" s="217" t="s">
        <v>1082</v>
      </c>
      <c r="M103" s="502">
        <v>41934</v>
      </c>
      <c r="O103" s="33"/>
      <c r="P103" s="33"/>
    </row>
    <row r="104" spans="1:16" ht="15">
      <c r="A104" s="57">
        <v>4809103</v>
      </c>
      <c r="B104" s="2151" t="s">
        <v>6447</v>
      </c>
      <c r="C104" s="2153" t="s">
        <v>6504</v>
      </c>
      <c r="D104" s="2152">
        <v>1200000</v>
      </c>
      <c r="E104" s="33"/>
      <c r="F104" s="2154">
        <v>1023000</v>
      </c>
      <c r="G104" s="217" t="s">
        <v>3217</v>
      </c>
      <c r="H104" s="502">
        <v>41899</v>
      </c>
      <c r="I104" s="108" t="s">
        <v>6505</v>
      </c>
      <c r="J104" s="217" t="s">
        <v>449</v>
      </c>
      <c r="L104" s="217" t="s">
        <v>1082</v>
      </c>
      <c r="M104" s="502">
        <v>41934</v>
      </c>
      <c r="O104" s="33" t="s">
        <v>6506</v>
      </c>
      <c r="P104" s="33"/>
    </row>
    <row r="105" spans="1:16" ht="15">
      <c r="A105" s="354"/>
      <c r="B105" s="2151"/>
      <c r="C105" s="2153"/>
      <c r="D105" s="2152"/>
      <c r="E105" s="33"/>
      <c r="F105" s="2154"/>
      <c r="O105" s="33"/>
      <c r="P105" s="33"/>
    </row>
    <row r="106" spans="1:16" ht="15">
      <c r="A106" s="30" t="s">
        <v>5993</v>
      </c>
      <c r="B106" s="2151"/>
      <c r="C106" s="568" t="s">
        <v>6507</v>
      </c>
      <c r="D106" s="2152"/>
      <c r="E106" s="33"/>
      <c r="F106" s="2154"/>
      <c r="O106" s="33"/>
      <c r="P106" s="33"/>
    </row>
    <row r="107" spans="1:16" ht="15">
      <c r="A107" s="57">
        <v>4809155</v>
      </c>
      <c r="B107" s="2151" t="s">
        <v>6447</v>
      </c>
      <c r="C107" s="2153" t="s">
        <v>6508</v>
      </c>
      <c r="D107" s="2152">
        <v>1105000</v>
      </c>
      <c r="E107" s="33"/>
      <c r="F107" s="2154">
        <v>950000</v>
      </c>
      <c r="G107" s="217" t="s">
        <v>3217</v>
      </c>
      <c r="H107" s="502">
        <v>41907</v>
      </c>
      <c r="I107" s="108" t="s">
        <v>6494</v>
      </c>
      <c r="J107" s="217" t="s">
        <v>449</v>
      </c>
      <c r="L107" s="217" t="s">
        <v>1082</v>
      </c>
      <c r="M107" s="502">
        <v>41934</v>
      </c>
      <c r="O107" s="33" t="s">
        <v>6506</v>
      </c>
      <c r="P107" s="33"/>
    </row>
    <row r="108" spans="1:16" ht="15">
      <c r="A108" s="57"/>
      <c r="B108" s="2151"/>
      <c r="C108" s="2153"/>
      <c r="D108" s="2152"/>
      <c r="E108" s="33"/>
      <c r="F108" s="2154"/>
      <c r="O108" s="33"/>
      <c r="P108" s="33"/>
    </row>
    <row r="109" spans="1:16" ht="15">
      <c r="A109" s="30" t="s">
        <v>6057</v>
      </c>
      <c r="B109" s="2151"/>
      <c r="C109" s="568" t="s">
        <v>6509</v>
      </c>
      <c r="D109" s="2152"/>
      <c r="E109" s="33"/>
      <c r="F109" s="2154"/>
      <c r="O109" s="33"/>
      <c r="P109" s="33"/>
    </row>
    <row r="110" spans="1:16" ht="15">
      <c r="A110" s="57">
        <v>4810075</v>
      </c>
      <c r="B110" s="2151" t="s">
        <v>6510</v>
      </c>
      <c r="C110" s="2153" t="s">
        <v>6511</v>
      </c>
      <c r="D110" s="2152">
        <v>1190000</v>
      </c>
      <c r="E110" s="33"/>
      <c r="F110" s="2154">
        <v>1053000</v>
      </c>
      <c r="G110" s="217" t="s">
        <v>3217</v>
      </c>
      <c r="H110" s="502">
        <v>41926</v>
      </c>
      <c r="I110" s="108" t="s">
        <v>6512</v>
      </c>
      <c r="J110" s="217" t="s">
        <v>449</v>
      </c>
      <c r="L110" s="217" t="s">
        <v>1082</v>
      </c>
      <c r="M110" s="502">
        <v>41964</v>
      </c>
      <c r="O110" s="33" t="s">
        <v>6506</v>
      </c>
      <c r="P110" s="33"/>
    </row>
    <row r="111" spans="1:16" ht="15">
      <c r="A111" s="57">
        <v>4810107</v>
      </c>
      <c r="B111" s="2151" t="s">
        <v>6513</v>
      </c>
      <c r="C111" s="2153" t="s">
        <v>6514</v>
      </c>
      <c r="D111" s="2152">
        <v>1170000</v>
      </c>
      <c r="E111" s="33"/>
      <c r="F111" s="2154">
        <v>1085000</v>
      </c>
      <c r="G111" s="217" t="s">
        <v>3217</v>
      </c>
      <c r="H111" s="502">
        <v>41930</v>
      </c>
      <c r="I111" s="108" t="s">
        <v>2539</v>
      </c>
      <c r="J111" s="217" t="s">
        <v>449</v>
      </c>
      <c r="L111" s="217" t="s">
        <v>1082</v>
      </c>
      <c r="M111" s="502">
        <v>41964</v>
      </c>
      <c r="O111" s="33" t="s">
        <v>6506</v>
      </c>
      <c r="P111" s="33"/>
    </row>
    <row r="112" spans="1:16" ht="15">
      <c r="A112" s="207"/>
      <c r="B112" s="2151"/>
      <c r="C112" s="2153"/>
      <c r="D112" s="2152"/>
      <c r="E112" s="33"/>
      <c r="F112" s="2154"/>
      <c r="O112" s="33"/>
      <c r="P112" s="33"/>
    </row>
    <row r="113" spans="1:16" ht="15">
      <c r="A113" s="30" t="s">
        <v>6057</v>
      </c>
      <c r="B113" s="2151"/>
      <c r="C113" s="568" t="s">
        <v>6515</v>
      </c>
      <c r="D113" s="2152"/>
      <c r="E113" s="33"/>
      <c r="F113" s="2154"/>
      <c r="O113" s="33"/>
      <c r="P113" s="33"/>
    </row>
    <row r="114" spans="1:16" ht="15">
      <c r="A114" s="57">
        <v>4810129</v>
      </c>
      <c r="B114" s="2151" t="s">
        <v>6516</v>
      </c>
      <c r="C114" s="2153" t="s">
        <v>6517</v>
      </c>
      <c r="D114" s="2152">
        <v>1150000</v>
      </c>
      <c r="E114" s="33"/>
      <c r="F114" s="2154">
        <v>1082000</v>
      </c>
      <c r="G114" s="217" t="s">
        <v>3217</v>
      </c>
      <c r="H114" s="502">
        <v>41934</v>
      </c>
      <c r="I114" s="108" t="s">
        <v>6518</v>
      </c>
      <c r="J114" s="217" t="s">
        <v>449</v>
      </c>
      <c r="L114" s="217" t="s">
        <v>1082</v>
      </c>
      <c r="M114" s="502">
        <v>41964</v>
      </c>
      <c r="O114" s="33" t="s">
        <v>6506</v>
      </c>
      <c r="P114" s="33"/>
    </row>
    <row r="115" spans="1:16" ht="15">
      <c r="A115" s="57"/>
      <c r="B115" s="2151"/>
      <c r="C115" s="2153"/>
      <c r="D115" s="2152"/>
      <c r="E115" s="33"/>
      <c r="F115" s="2154"/>
      <c r="O115" s="33"/>
      <c r="P115" s="33"/>
    </row>
    <row r="116" spans="1:16" ht="15">
      <c r="A116" s="30" t="s">
        <v>6519</v>
      </c>
      <c r="B116" s="2151"/>
      <c r="C116" s="2153"/>
      <c r="D116" s="2152"/>
      <c r="E116" s="33"/>
      <c r="F116" s="2154"/>
      <c r="O116" s="33"/>
      <c r="P116" s="33"/>
    </row>
    <row r="117" spans="1:16" ht="15">
      <c r="A117" s="57">
        <v>4810156</v>
      </c>
      <c r="B117" s="2151" t="s">
        <v>6520</v>
      </c>
      <c r="C117" s="2153" t="s">
        <v>6521</v>
      </c>
      <c r="D117" s="2152">
        <v>900000</v>
      </c>
      <c r="E117" s="33"/>
      <c r="F117" s="2154">
        <v>776000</v>
      </c>
      <c r="G117" s="217" t="s">
        <v>3217</v>
      </c>
      <c r="H117" s="502">
        <v>41937</v>
      </c>
      <c r="I117" s="108" t="s">
        <v>6522</v>
      </c>
      <c r="L117" s="217" t="s">
        <v>6523</v>
      </c>
      <c r="M117" s="502">
        <v>41966</v>
      </c>
      <c r="N117" s="108" t="s">
        <v>6524</v>
      </c>
      <c r="O117" s="33" t="s">
        <v>6525</v>
      </c>
      <c r="P117" s="33"/>
    </row>
    <row r="118" spans="1:16" ht="15">
      <c r="A118" s="57"/>
      <c r="B118" s="216" t="s">
        <v>6526</v>
      </c>
      <c r="C118" s="2153" t="s">
        <v>6527</v>
      </c>
      <c r="D118" s="2152"/>
      <c r="E118" s="33"/>
      <c r="F118" s="2154"/>
      <c r="O118" s="33"/>
      <c r="P118" s="33"/>
    </row>
    <row r="119" spans="1:16" ht="15">
      <c r="A119" s="57"/>
      <c r="B119" s="216" t="s">
        <v>6528</v>
      </c>
      <c r="C119" s="2153"/>
      <c r="D119" s="2152"/>
      <c r="E119" s="33"/>
      <c r="F119" s="2154"/>
      <c r="O119" s="33"/>
      <c r="P119" s="33"/>
    </row>
    <row r="120" spans="1:16" ht="15">
      <c r="A120" s="57">
        <v>4811012</v>
      </c>
      <c r="B120" s="2151" t="s">
        <v>6529</v>
      </c>
      <c r="C120" s="2153" t="s">
        <v>6530</v>
      </c>
      <c r="D120" s="2152">
        <v>1250000</v>
      </c>
      <c r="E120" s="33"/>
      <c r="F120" s="2154">
        <v>1143000</v>
      </c>
      <c r="G120" s="217" t="s">
        <v>3217</v>
      </c>
      <c r="H120" s="502">
        <v>41947</v>
      </c>
      <c r="I120" s="108" t="s">
        <v>6531</v>
      </c>
      <c r="J120" s="217" t="s">
        <v>449</v>
      </c>
      <c r="L120" s="217" t="s">
        <v>6523</v>
      </c>
      <c r="M120" s="502">
        <v>41966</v>
      </c>
      <c r="O120" s="33" t="s">
        <v>6506</v>
      </c>
      <c r="P120" s="33"/>
    </row>
    <row r="121" spans="1:16" ht="15">
      <c r="A121" s="207"/>
      <c r="B121" s="2151"/>
      <c r="C121" s="2153"/>
      <c r="D121" s="2152"/>
      <c r="E121" s="33"/>
      <c r="F121" s="2154"/>
      <c r="O121" s="33"/>
      <c r="P121" s="33"/>
    </row>
    <row r="122" spans="1:16" ht="15">
      <c r="A122" s="30" t="s">
        <v>6532</v>
      </c>
      <c r="B122" s="2151"/>
      <c r="C122" s="568" t="s">
        <v>6533</v>
      </c>
      <c r="D122" s="2152"/>
      <c r="E122" s="33"/>
      <c r="F122" s="2154"/>
      <c r="O122" s="33"/>
      <c r="P122" s="33"/>
    </row>
    <row r="123" spans="1:16" ht="15">
      <c r="A123" s="57">
        <v>4811124</v>
      </c>
      <c r="B123" s="2151" t="s">
        <v>6534</v>
      </c>
      <c r="C123" s="2153" t="s">
        <v>6535</v>
      </c>
      <c r="D123" s="2152">
        <v>1065000</v>
      </c>
      <c r="E123" s="33"/>
      <c r="F123" s="2154">
        <v>899000</v>
      </c>
      <c r="G123" s="217" t="s">
        <v>3217</v>
      </c>
      <c r="H123" s="502">
        <v>41962</v>
      </c>
      <c r="I123" s="108" t="s">
        <v>6518</v>
      </c>
      <c r="L123" s="217" t="s">
        <v>1082</v>
      </c>
      <c r="M123" s="502">
        <v>42001</v>
      </c>
      <c r="O123" s="33"/>
      <c r="P123" s="33"/>
    </row>
    <row r="124" spans="1:16" ht="15">
      <c r="A124" s="57"/>
      <c r="B124" s="2151"/>
      <c r="C124" s="2153"/>
      <c r="D124" s="2152"/>
      <c r="E124" s="33"/>
      <c r="F124" s="2154"/>
      <c r="O124" s="33"/>
      <c r="P124" s="33"/>
    </row>
    <row r="125" spans="1:16" ht="15">
      <c r="A125" s="30" t="s">
        <v>6532</v>
      </c>
      <c r="B125" s="2151"/>
      <c r="C125" s="568" t="s">
        <v>6515</v>
      </c>
      <c r="D125" s="2152"/>
      <c r="E125" s="33"/>
      <c r="F125" s="2154"/>
      <c r="O125" s="33"/>
      <c r="P125" s="33"/>
    </row>
    <row r="126" spans="1:16" ht="15">
      <c r="A126" s="57">
        <v>4810130</v>
      </c>
      <c r="B126" s="2151" t="s">
        <v>6516</v>
      </c>
      <c r="C126" s="2153" t="s">
        <v>6536</v>
      </c>
      <c r="D126" s="2152">
        <v>1150000</v>
      </c>
      <c r="E126" s="33"/>
      <c r="F126" s="2154">
        <v>1085000</v>
      </c>
      <c r="G126" s="217" t="s">
        <v>3217</v>
      </c>
      <c r="H126" s="502">
        <v>41934</v>
      </c>
      <c r="I126" s="108" t="s">
        <v>6518</v>
      </c>
      <c r="J126" s="217" t="s">
        <v>449</v>
      </c>
      <c r="L126" s="217" t="s">
        <v>1082</v>
      </c>
      <c r="M126" s="502">
        <v>42001</v>
      </c>
      <c r="O126" s="33" t="s">
        <v>6506</v>
      </c>
      <c r="P126" s="33"/>
    </row>
    <row r="127" spans="1:16" ht="15">
      <c r="A127" s="57"/>
      <c r="B127" s="2151"/>
      <c r="C127" s="2153"/>
      <c r="D127" s="2152"/>
      <c r="E127" s="33"/>
      <c r="F127" s="2154"/>
      <c r="O127" s="33"/>
      <c r="P127" s="33"/>
    </row>
    <row r="128" spans="1:16" s="504" customFormat="1" ht="15">
      <c r="A128" s="2866"/>
      <c r="B128" s="2155"/>
      <c r="C128" s="2156"/>
      <c r="D128" s="2561"/>
      <c r="E128" s="1905"/>
      <c r="F128" s="2157"/>
      <c r="G128" s="1831"/>
      <c r="H128" s="1887"/>
      <c r="I128" s="1833"/>
      <c r="J128" s="1831"/>
      <c r="K128" s="1833"/>
      <c r="L128" s="1831"/>
      <c r="M128" s="1887"/>
      <c r="N128" s="1833"/>
      <c r="O128" s="1905"/>
      <c r="P128" s="1905"/>
    </row>
    <row r="129" spans="1:16" ht="15">
      <c r="A129" s="30" t="s">
        <v>6062</v>
      </c>
      <c r="B129" s="2151"/>
      <c r="C129" s="568" t="s">
        <v>6537</v>
      </c>
      <c r="D129" s="2152"/>
      <c r="E129" s="33"/>
      <c r="F129" s="2154"/>
      <c r="O129" s="33"/>
      <c r="P129" s="33"/>
    </row>
    <row r="130" spans="1:16" ht="15">
      <c r="A130" s="57">
        <v>4807179</v>
      </c>
      <c r="B130" s="2151" t="s">
        <v>6538</v>
      </c>
      <c r="C130" s="2153" t="s">
        <v>6539</v>
      </c>
      <c r="D130" s="2152">
        <v>1230000</v>
      </c>
      <c r="E130" s="33"/>
      <c r="F130" s="2154">
        <v>1066000</v>
      </c>
      <c r="G130" s="217" t="s">
        <v>5791</v>
      </c>
      <c r="H130" s="502">
        <v>41851</v>
      </c>
      <c r="I130" s="108" t="s">
        <v>6540</v>
      </c>
      <c r="J130" s="217" t="s">
        <v>449</v>
      </c>
      <c r="L130" s="217" t="s">
        <v>1082</v>
      </c>
      <c r="M130" s="502">
        <v>42062</v>
      </c>
      <c r="O130" s="348" t="s">
        <v>6506</v>
      </c>
      <c r="P130" s="348"/>
    </row>
    <row r="131" spans="1:16" ht="15">
      <c r="A131" s="480"/>
      <c r="B131" s="481"/>
      <c r="C131" s="482"/>
      <c r="D131" s="483"/>
      <c r="E131" s="33"/>
      <c r="F131" s="2154"/>
      <c r="O131" s="33"/>
      <c r="P131" s="33"/>
    </row>
    <row r="132" spans="1:16" ht="15">
      <c r="A132" s="30" t="s">
        <v>6062</v>
      </c>
      <c r="B132" s="481"/>
      <c r="C132" s="482"/>
      <c r="D132" s="483"/>
      <c r="E132" s="33"/>
      <c r="F132" s="2154"/>
      <c r="O132" s="33"/>
      <c r="P132" s="33"/>
    </row>
    <row r="133" spans="1:16" ht="15">
      <c r="A133" s="2066">
        <v>4901097</v>
      </c>
      <c r="B133" s="481" t="s">
        <v>6541</v>
      </c>
      <c r="C133" s="2158" t="s">
        <v>6542</v>
      </c>
      <c r="D133" s="483">
        <v>1030000</v>
      </c>
      <c r="E133" s="33"/>
      <c r="F133" s="2154">
        <v>874000</v>
      </c>
      <c r="G133" s="217" t="s">
        <v>6543</v>
      </c>
      <c r="H133" s="502">
        <v>42025</v>
      </c>
      <c r="I133" s="108" t="s">
        <v>6518</v>
      </c>
      <c r="J133" s="217" t="s">
        <v>449</v>
      </c>
      <c r="L133" s="217" t="s">
        <v>1082</v>
      </c>
      <c r="M133" s="502">
        <v>42062</v>
      </c>
      <c r="O133" s="348" t="s">
        <v>6506</v>
      </c>
      <c r="P133" s="348"/>
    </row>
    <row r="134" spans="1:16" ht="15">
      <c r="A134" s="480"/>
      <c r="B134" s="481"/>
      <c r="C134" s="482"/>
      <c r="D134" s="483"/>
      <c r="E134" s="33"/>
      <c r="F134" s="2154"/>
      <c r="O134" s="33"/>
      <c r="P134" s="33"/>
    </row>
    <row r="135" spans="1:16" ht="15">
      <c r="A135" s="30" t="s">
        <v>6544</v>
      </c>
      <c r="B135" s="2151"/>
      <c r="C135" s="568" t="s">
        <v>6545</v>
      </c>
      <c r="D135" s="2152"/>
      <c r="E135" s="33"/>
      <c r="F135" s="2154"/>
      <c r="O135" s="33"/>
      <c r="P135" s="33"/>
    </row>
    <row r="136" spans="1:16" ht="15">
      <c r="A136" s="57">
        <v>4901192</v>
      </c>
      <c r="B136" s="2151" t="s">
        <v>6546</v>
      </c>
      <c r="C136" s="406" t="s">
        <v>6547</v>
      </c>
      <c r="D136" s="2152">
        <v>1030000</v>
      </c>
      <c r="E136" s="33"/>
      <c r="F136" s="2154">
        <v>918000</v>
      </c>
      <c r="G136" s="217" t="s">
        <v>6548</v>
      </c>
      <c r="H136" s="502">
        <v>42034</v>
      </c>
      <c r="I136" s="108" t="s">
        <v>1081</v>
      </c>
      <c r="J136" s="217" t="s">
        <v>449</v>
      </c>
      <c r="L136" s="217" t="s">
        <v>6549</v>
      </c>
      <c r="M136" s="502">
        <v>42062</v>
      </c>
      <c r="O136" s="348" t="s">
        <v>6506</v>
      </c>
      <c r="P136" s="348"/>
    </row>
    <row r="137" spans="1:16" ht="15">
      <c r="A137" s="57">
        <v>4901193</v>
      </c>
      <c r="B137" s="2151" t="s">
        <v>6550</v>
      </c>
      <c r="C137" s="406" t="s">
        <v>6551</v>
      </c>
      <c r="D137" s="2152">
        <v>1150000</v>
      </c>
      <c r="E137" s="33"/>
      <c r="F137" s="2154">
        <v>1034000</v>
      </c>
      <c r="G137" s="217" t="s">
        <v>3217</v>
      </c>
      <c r="H137" s="502">
        <v>42034</v>
      </c>
      <c r="I137" s="108" t="s">
        <v>359</v>
      </c>
      <c r="J137" s="217" t="s">
        <v>449</v>
      </c>
      <c r="L137" s="217" t="s">
        <v>6549</v>
      </c>
      <c r="M137" s="502">
        <v>42062</v>
      </c>
      <c r="O137" s="348" t="s">
        <v>6506</v>
      </c>
      <c r="P137" s="348"/>
    </row>
    <row r="138" spans="1:16" ht="15">
      <c r="A138" s="57">
        <v>4902033</v>
      </c>
      <c r="B138" s="2151" t="s">
        <v>6552</v>
      </c>
      <c r="C138" s="2153" t="s">
        <v>6553</v>
      </c>
      <c r="D138" s="2152">
        <v>1100000</v>
      </c>
      <c r="E138" s="33"/>
      <c r="F138" s="2154">
        <v>985000</v>
      </c>
      <c r="G138" s="217" t="s">
        <v>3217</v>
      </c>
      <c r="H138" s="502">
        <v>42042</v>
      </c>
      <c r="I138" s="108" t="s">
        <v>2539</v>
      </c>
      <c r="L138" s="217" t="s">
        <v>6549</v>
      </c>
      <c r="M138" s="502">
        <v>42062</v>
      </c>
      <c r="O138" s="33"/>
      <c r="P138" s="33"/>
    </row>
    <row r="139" spans="1:16" ht="15">
      <c r="A139" s="57"/>
      <c r="B139" s="2151"/>
      <c r="C139" s="568"/>
      <c r="D139" s="2152"/>
      <c r="E139" s="33"/>
      <c r="F139" s="2154"/>
      <c r="O139" s="33"/>
      <c r="P139" s="33"/>
    </row>
    <row r="140" spans="1:16" ht="15">
      <c r="A140" s="30" t="s">
        <v>6062</v>
      </c>
      <c r="B140" s="2151"/>
      <c r="C140" s="568"/>
      <c r="D140" s="2152"/>
      <c r="E140" s="33"/>
      <c r="F140" s="2154"/>
      <c r="O140" s="33"/>
      <c r="P140" s="33"/>
    </row>
    <row r="141" spans="1:16" ht="15">
      <c r="A141" s="57">
        <v>4901194</v>
      </c>
      <c r="B141" s="2151" t="s">
        <v>6447</v>
      </c>
      <c r="C141" s="406" t="s">
        <v>6554</v>
      </c>
      <c r="D141" s="2152">
        <v>1100000</v>
      </c>
      <c r="E141" s="33"/>
      <c r="F141" s="2154">
        <v>970000</v>
      </c>
      <c r="G141" s="217" t="s">
        <v>3217</v>
      </c>
      <c r="H141" s="502">
        <v>42035</v>
      </c>
      <c r="I141" s="108" t="s">
        <v>2539</v>
      </c>
      <c r="J141" s="217" t="s">
        <v>449</v>
      </c>
      <c r="L141" s="217" t="s">
        <v>1082</v>
      </c>
      <c r="M141" s="502">
        <v>42062</v>
      </c>
      <c r="N141" s="108" t="s">
        <v>6555</v>
      </c>
      <c r="O141" s="348" t="s">
        <v>6506</v>
      </c>
      <c r="P141" s="348"/>
    </row>
    <row r="142" spans="1:16" ht="15">
      <c r="A142" s="57">
        <v>4902020</v>
      </c>
      <c r="B142" s="2151" t="s">
        <v>6556</v>
      </c>
      <c r="C142" s="2153" t="s">
        <v>6557</v>
      </c>
      <c r="D142" s="2152">
        <v>810000</v>
      </c>
      <c r="E142" s="33"/>
      <c r="F142" s="2154">
        <v>705000</v>
      </c>
      <c r="G142" s="217" t="s">
        <v>3217</v>
      </c>
      <c r="H142" s="502">
        <v>42040</v>
      </c>
      <c r="I142" s="108" t="s">
        <v>6494</v>
      </c>
      <c r="L142" s="217" t="s">
        <v>1082</v>
      </c>
      <c r="M142" s="502">
        <v>42062</v>
      </c>
      <c r="N142" s="108" t="s">
        <v>6555</v>
      </c>
      <c r="O142" s="33"/>
      <c r="P142" s="33"/>
    </row>
    <row r="143" spans="1:16" ht="15">
      <c r="A143" s="57"/>
      <c r="B143" s="2151"/>
      <c r="C143" s="2153"/>
      <c r="D143" s="2152"/>
      <c r="E143" s="33"/>
      <c r="F143" s="2154"/>
      <c r="O143" s="33"/>
      <c r="P143" s="33"/>
    </row>
    <row r="144" spans="1:16" ht="15">
      <c r="A144" s="30" t="s">
        <v>6558</v>
      </c>
      <c r="B144" s="2151"/>
      <c r="C144" s="568" t="s">
        <v>6537</v>
      </c>
      <c r="D144" s="2152"/>
      <c r="E144" s="33"/>
      <c r="F144" s="2154"/>
      <c r="O144" s="33"/>
      <c r="P144" s="33"/>
    </row>
    <row r="145" spans="1:16" ht="15">
      <c r="A145" s="57">
        <v>4901042</v>
      </c>
      <c r="B145" s="2151" t="s">
        <v>6559</v>
      </c>
      <c r="C145" s="2153" t="s">
        <v>6560</v>
      </c>
      <c r="D145" s="2152">
        <v>1000000</v>
      </c>
      <c r="E145" s="33"/>
      <c r="F145" s="2154">
        <v>880000</v>
      </c>
      <c r="G145" s="217" t="s">
        <v>3217</v>
      </c>
      <c r="H145" s="502">
        <v>42019</v>
      </c>
      <c r="I145" s="108" t="s">
        <v>6561</v>
      </c>
      <c r="J145" s="217" t="s">
        <v>449</v>
      </c>
      <c r="L145" s="217" t="s">
        <v>1069</v>
      </c>
      <c r="M145" s="502">
        <v>42065</v>
      </c>
      <c r="O145" s="348" t="s">
        <v>6506</v>
      </c>
      <c r="P145" s="348"/>
    </row>
    <row r="146" spans="1:16" ht="15">
      <c r="A146" s="57"/>
      <c r="B146" s="2151"/>
      <c r="C146" s="2153"/>
      <c r="D146" s="2152"/>
      <c r="E146" s="33"/>
      <c r="F146" s="2154"/>
      <c r="O146" s="33"/>
      <c r="P146" s="33"/>
    </row>
    <row r="147" spans="1:16" ht="15">
      <c r="A147" s="30" t="s">
        <v>6558</v>
      </c>
      <c r="B147" s="2151"/>
      <c r="C147" s="568" t="s">
        <v>6545</v>
      </c>
      <c r="D147" s="2152"/>
      <c r="E147" s="33"/>
      <c r="F147" s="2154"/>
      <c r="O147" s="33"/>
      <c r="P147" s="33"/>
    </row>
    <row r="148" spans="1:16" ht="15">
      <c r="A148" s="57">
        <v>4901195</v>
      </c>
      <c r="B148" s="2151" t="s">
        <v>6562</v>
      </c>
      <c r="C148" s="2153" t="s">
        <v>6563</v>
      </c>
      <c r="D148" s="2152">
        <v>990000</v>
      </c>
      <c r="E148" s="33"/>
      <c r="F148" s="2154">
        <v>900000</v>
      </c>
      <c r="G148" s="217" t="s">
        <v>5791</v>
      </c>
      <c r="H148" s="502">
        <v>42035</v>
      </c>
      <c r="I148" s="108" t="s">
        <v>6564</v>
      </c>
      <c r="J148" s="217" t="s">
        <v>449</v>
      </c>
      <c r="L148" s="217" t="s">
        <v>1069</v>
      </c>
      <c r="M148" s="502">
        <v>42065</v>
      </c>
      <c r="O148" s="348" t="s">
        <v>6506</v>
      </c>
      <c r="P148" s="348"/>
    </row>
    <row r="149" spans="1:16" ht="15">
      <c r="A149" s="57">
        <v>4902075</v>
      </c>
      <c r="B149" s="2151" t="s">
        <v>6565</v>
      </c>
      <c r="C149" s="2153" t="s">
        <v>6566</v>
      </c>
      <c r="D149" s="2152">
        <v>790000</v>
      </c>
      <c r="E149" s="33"/>
      <c r="F149" s="2154">
        <v>706000</v>
      </c>
      <c r="G149" s="217" t="s">
        <v>3217</v>
      </c>
      <c r="H149" s="502">
        <v>42049</v>
      </c>
      <c r="I149" s="108" t="s">
        <v>6522</v>
      </c>
      <c r="L149" s="217" t="s">
        <v>1069</v>
      </c>
      <c r="M149" s="502">
        <v>42065</v>
      </c>
      <c r="N149" s="108" t="s">
        <v>6567</v>
      </c>
      <c r="O149" s="33"/>
      <c r="P149" s="33"/>
    </row>
    <row r="150" spans="1:16" ht="15">
      <c r="A150" s="57"/>
      <c r="B150" s="2151"/>
      <c r="C150" s="2153" t="s">
        <v>6568</v>
      </c>
      <c r="D150" s="2152">
        <v>42000</v>
      </c>
      <c r="E150" s="33"/>
      <c r="F150" s="2154"/>
      <c r="O150" s="33"/>
      <c r="P150" s="33"/>
    </row>
    <row r="151" spans="1:16" ht="15">
      <c r="A151" s="57"/>
      <c r="B151" s="2151"/>
      <c r="C151" s="2153"/>
      <c r="D151" s="2152"/>
      <c r="E151" s="33"/>
      <c r="F151" s="2154"/>
      <c r="O151" s="33"/>
      <c r="P151" s="33"/>
    </row>
    <row r="152" spans="1:16" ht="15">
      <c r="A152" s="30" t="s">
        <v>6569</v>
      </c>
      <c r="B152" s="2151"/>
      <c r="C152" s="568" t="s">
        <v>6570</v>
      </c>
      <c r="D152" s="2152"/>
      <c r="E152" s="33"/>
      <c r="F152" s="2154"/>
      <c r="O152" s="33"/>
      <c r="P152" s="33"/>
    </row>
    <row r="153" spans="1:16" ht="15">
      <c r="A153" s="57">
        <v>4902194</v>
      </c>
      <c r="B153" s="2151" t="s">
        <v>6498</v>
      </c>
      <c r="C153" s="2153" t="s">
        <v>6571</v>
      </c>
      <c r="D153" s="2152">
        <v>1040000</v>
      </c>
      <c r="E153" s="33"/>
      <c r="F153" s="2154">
        <v>885000</v>
      </c>
      <c r="G153" s="217" t="s">
        <v>3217</v>
      </c>
      <c r="H153" s="502">
        <v>42063</v>
      </c>
      <c r="I153" s="108" t="s">
        <v>2539</v>
      </c>
      <c r="L153" s="217" t="s">
        <v>6572</v>
      </c>
      <c r="M153" s="502">
        <v>42082</v>
      </c>
      <c r="O153" s="33"/>
      <c r="P153" s="33"/>
    </row>
    <row r="154" spans="1:16" ht="15">
      <c r="A154" s="57"/>
      <c r="B154" s="2151"/>
      <c r="C154" s="2153"/>
      <c r="D154" s="2152"/>
      <c r="E154" s="33"/>
      <c r="F154" s="2154"/>
      <c r="O154" s="33"/>
      <c r="P154" s="33"/>
    </row>
    <row r="155" spans="1:16" ht="15">
      <c r="A155" s="30" t="s">
        <v>6573</v>
      </c>
      <c r="B155" s="2151"/>
      <c r="C155" s="568" t="s">
        <v>6570</v>
      </c>
      <c r="D155" s="2152"/>
      <c r="E155" s="33"/>
      <c r="F155" s="2154"/>
      <c r="O155" s="33"/>
      <c r="P155" s="33"/>
    </row>
    <row r="156" spans="1:16" ht="15">
      <c r="A156" s="57">
        <v>4902130</v>
      </c>
      <c r="B156" s="2151" t="s">
        <v>6574</v>
      </c>
      <c r="C156" s="2153" t="s">
        <v>6575</v>
      </c>
      <c r="D156" s="2152">
        <v>810000</v>
      </c>
      <c r="E156" s="33"/>
      <c r="F156" s="2154">
        <v>739000</v>
      </c>
      <c r="G156" s="217" t="s">
        <v>3217</v>
      </c>
      <c r="H156" s="502">
        <v>42055</v>
      </c>
      <c r="I156" s="108" t="s">
        <v>6576</v>
      </c>
      <c r="L156" s="217" t="s">
        <v>1069</v>
      </c>
      <c r="M156" s="502">
        <v>42087</v>
      </c>
      <c r="N156" s="108" t="s">
        <v>6577</v>
      </c>
      <c r="O156" s="33"/>
      <c r="P156" s="33"/>
    </row>
    <row r="157" spans="1:16" ht="15">
      <c r="A157" s="57">
        <v>4902183</v>
      </c>
      <c r="B157" s="2151" t="s">
        <v>6546</v>
      </c>
      <c r="C157" s="2153" t="s">
        <v>6578</v>
      </c>
      <c r="D157" s="2152">
        <v>1075000</v>
      </c>
      <c r="E157" s="33"/>
      <c r="F157" s="2154">
        <v>906000</v>
      </c>
      <c r="G157" s="217" t="s">
        <v>3217</v>
      </c>
      <c r="H157" s="502">
        <v>42062</v>
      </c>
      <c r="I157" s="108" t="s">
        <v>6484</v>
      </c>
      <c r="L157" s="217" t="s">
        <v>1069</v>
      </c>
      <c r="M157" s="502">
        <v>42087</v>
      </c>
      <c r="O157" s="33"/>
      <c r="P157" s="33"/>
    </row>
    <row r="158" spans="1:16" ht="15">
      <c r="A158" s="57"/>
      <c r="B158" s="2151"/>
      <c r="C158" s="2153"/>
      <c r="D158" s="2152"/>
      <c r="E158" s="33"/>
      <c r="F158" s="2154"/>
      <c r="O158" s="33"/>
      <c r="P158" s="33"/>
    </row>
    <row r="159" spans="1:16" ht="15">
      <c r="A159" s="30" t="s">
        <v>6107</v>
      </c>
      <c r="B159" s="2151"/>
      <c r="C159" s="568" t="s">
        <v>6579</v>
      </c>
      <c r="D159" s="2152"/>
      <c r="E159" s="33"/>
      <c r="F159" s="2154"/>
      <c r="O159" s="33"/>
      <c r="P159" s="33"/>
    </row>
    <row r="160" spans="1:16" ht="15">
      <c r="A160" s="57">
        <v>4903059</v>
      </c>
      <c r="B160" s="2151" t="s">
        <v>6580</v>
      </c>
      <c r="C160" s="2153" t="s">
        <v>6581</v>
      </c>
      <c r="D160" s="2152">
        <v>950000</v>
      </c>
      <c r="E160" s="33"/>
      <c r="F160" s="2154">
        <v>776000</v>
      </c>
      <c r="G160" s="217" t="s">
        <v>98</v>
      </c>
      <c r="H160" s="502">
        <v>42075</v>
      </c>
      <c r="I160" s="108" t="s">
        <v>6582</v>
      </c>
      <c r="L160" s="217" t="s">
        <v>41</v>
      </c>
      <c r="M160" s="502">
        <v>42116</v>
      </c>
      <c r="O160" s="33"/>
      <c r="P160" s="33"/>
    </row>
    <row r="161" spans="1:16" ht="15">
      <c r="A161" s="57"/>
      <c r="B161" s="2151"/>
      <c r="C161" s="2153"/>
      <c r="D161" s="2152"/>
      <c r="E161" s="33"/>
      <c r="F161" s="2154"/>
      <c r="O161" s="33"/>
      <c r="P161" s="33"/>
    </row>
    <row r="162" spans="1:16" ht="15">
      <c r="A162" s="30" t="s">
        <v>6583</v>
      </c>
      <c r="B162" s="2151"/>
      <c r="C162" s="2153"/>
      <c r="D162" s="2152"/>
      <c r="E162" s="33"/>
      <c r="F162" s="2154"/>
      <c r="O162" s="33"/>
      <c r="P162" s="33"/>
    </row>
    <row r="163" spans="1:16" ht="15">
      <c r="A163" s="57">
        <v>4903124</v>
      </c>
      <c r="B163" s="2151" t="s">
        <v>2783</v>
      </c>
      <c r="C163" s="2153" t="s">
        <v>6584</v>
      </c>
      <c r="D163" s="2152">
        <v>1080000</v>
      </c>
      <c r="E163" s="33"/>
      <c r="F163" s="2154">
        <v>976000</v>
      </c>
      <c r="G163" s="217" t="s">
        <v>73</v>
      </c>
      <c r="H163" s="502">
        <v>42083</v>
      </c>
      <c r="I163" s="108" t="s">
        <v>3263</v>
      </c>
      <c r="L163" s="217" t="s">
        <v>67</v>
      </c>
      <c r="M163" s="502">
        <v>42118</v>
      </c>
      <c r="O163" s="33"/>
      <c r="P163" s="33"/>
    </row>
    <row r="164" spans="1:16" ht="15">
      <c r="A164" s="57">
        <v>4903125</v>
      </c>
      <c r="B164" s="2151" t="s">
        <v>3621</v>
      </c>
      <c r="C164" s="2153" t="s">
        <v>6585</v>
      </c>
      <c r="D164" s="2152">
        <v>950000</v>
      </c>
      <c r="E164" s="33"/>
      <c r="F164" s="2154">
        <v>826000</v>
      </c>
      <c r="G164" s="217" t="s">
        <v>98</v>
      </c>
      <c r="H164" s="502">
        <v>42083</v>
      </c>
      <c r="I164" s="108" t="s">
        <v>3263</v>
      </c>
      <c r="L164" s="217" t="s">
        <v>67</v>
      </c>
      <c r="M164" s="502">
        <v>42118</v>
      </c>
      <c r="O164" s="33"/>
      <c r="P164" s="33"/>
    </row>
    <row r="165" spans="1:16" ht="15">
      <c r="A165" s="57"/>
      <c r="B165" s="2151"/>
      <c r="C165" s="2153"/>
      <c r="D165" s="2152"/>
      <c r="E165" s="33"/>
      <c r="F165" s="2154"/>
      <c r="O165" s="33"/>
      <c r="P165" s="33"/>
    </row>
    <row r="166" spans="1:16" ht="15">
      <c r="A166" s="30" t="s">
        <v>6586</v>
      </c>
      <c r="B166" s="2151"/>
      <c r="C166" s="568"/>
      <c r="D166" s="2152"/>
      <c r="E166" s="33"/>
      <c r="F166" s="2154"/>
      <c r="O166" s="33"/>
      <c r="P166" s="33"/>
    </row>
    <row r="167" spans="1:16" ht="15">
      <c r="A167" s="57">
        <v>4903056</v>
      </c>
      <c r="B167" s="2151" t="s">
        <v>2783</v>
      </c>
      <c r="C167" s="2153" t="s">
        <v>6587</v>
      </c>
      <c r="D167" s="2152">
        <v>950000</v>
      </c>
      <c r="E167" s="33"/>
      <c r="F167" s="2154">
        <v>772000</v>
      </c>
      <c r="G167" s="217" t="s">
        <v>98</v>
      </c>
      <c r="H167" s="502">
        <v>42075</v>
      </c>
      <c r="I167" s="108" t="s">
        <v>2256</v>
      </c>
      <c r="J167" s="217" t="s">
        <v>449</v>
      </c>
      <c r="L167" s="217" t="s">
        <v>2065</v>
      </c>
      <c r="M167" s="502">
        <v>42118</v>
      </c>
      <c r="O167" s="348" t="s">
        <v>6506</v>
      </c>
      <c r="P167" s="348"/>
    </row>
    <row r="168" spans="1:16" ht="15">
      <c r="A168" s="57">
        <v>4903164</v>
      </c>
      <c r="B168" s="2151" t="s">
        <v>6588</v>
      </c>
      <c r="C168" s="2153" t="s">
        <v>6589</v>
      </c>
      <c r="D168" s="2152">
        <v>1200000</v>
      </c>
      <c r="E168" s="33"/>
      <c r="F168" s="2154">
        <v>1002000</v>
      </c>
      <c r="G168" s="217" t="s">
        <v>98</v>
      </c>
      <c r="H168" s="502">
        <v>42089</v>
      </c>
      <c r="I168" s="108" t="s">
        <v>6590</v>
      </c>
      <c r="L168" s="217" t="s">
        <v>2065</v>
      </c>
      <c r="M168" s="502">
        <v>42118</v>
      </c>
      <c r="O168" s="33"/>
      <c r="P168" s="33"/>
    </row>
    <row r="169" spans="1:16">
      <c r="A169" s="184"/>
      <c r="B169" s="567"/>
      <c r="C169" s="406"/>
      <c r="D169" s="251"/>
    </row>
    <row r="170" spans="1:16">
      <c r="A170" s="30" t="s">
        <v>6113</v>
      </c>
      <c r="B170" s="2151"/>
      <c r="C170" s="568" t="s">
        <v>6591</v>
      </c>
      <c r="D170" s="2152"/>
    </row>
    <row r="171" spans="1:16">
      <c r="A171" s="57">
        <v>4904154</v>
      </c>
      <c r="B171" s="2151" t="s">
        <v>3348</v>
      </c>
      <c r="C171" s="2153" t="s">
        <v>6592</v>
      </c>
      <c r="D171" s="2152">
        <v>730000</v>
      </c>
      <c r="F171" s="269">
        <v>620000</v>
      </c>
      <c r="G171" s="217" t="s">
        <v>98</v>
      </c>
      <c r="H171" s="502">
        <v>42110</v>
      </c>
      <c r="I171" s="108" t="s">
        <v>2270</v>
      </c>
      <c r="L171" s="217" t="s">
        <v>41</v>
      </c>
      <c r="M171" s="502">
        <v>42143</v>
      </c>
    </row>
    <row r="172" spans="1:16">
      <c r="A172" s="57">
        <v>4904156</v>
      </c>
      <c r="B172" s="2151" t="s">
        <v>3348</v>
      </c>
      <c r="C172" s="2153" t="s">
        <v>6593</v>
      </c>
      <c r="D172" s="2152">
        <v>650000</v>
      </c>
      <c r="F172" s="269">
        <v>495000</v>
      </c>
      <c r="G172" s="217" t="s">
        <v>98</v>
      </c>
      <c r="H172" s="502">
        <v>42110</v>
      </c>
      <c r="I172" s="108" t="s">
        <v>6594</v>
      </c>
      <c r="L172" s="217" t="s">
        <v>41</v>
      </c>
      <c r="M172" s="502">
        <v>42143</v>
      </c>
      <c r="O172" s="108" t="s">
        <v>729</v>
      </c>
    </row>
    <row r="173" spans="1:16">
      <c r="A173" s="57">
        <v>4904171</v>
      </c>
      <c r="B173" s="2151" t="s">
        <v>1447</v>
      </c>
      <c r="C173" s="2153" t="s">
        <v>6595</v>
      </c>
      <c r="D173" s="2152">
        <v>1140000</v>
      </c>
      <c r="F173" s="269">
        <v>1140000</v>
      </c>
      <c r="G173" s="217" t="s">
        <v>98</v>
      </c>
      <c r="H173" s="502">
        <v>42115</v>
      </c>
      <c r="I173" s="108" t="s">
        <v>6427</v>
      </c>
      <c r="L173" s="217" t="s">
        <v>41</v>
      </c>
      <c r="M173" s="502">
        <v>42143</v>
      </c>
    </row>
    <row r="174" spans="1:16">
      <c r="A174" s="57">
        <v>4904192</v>
      </c>
      <c r="B174" s="2151" t="s">
        <v>1447</v>
      </c>
      <c r="C174" s="2153" t="s">
        <v>6596</v>
      </c>
      <c r="D174" s="2152">
        <v>920000</v>
      </c>
      <c r="F174" s="269">
        <v>805000</v>
      </c>
      <c r="G174" s="217" t="s">
        <v>98</v>
      </c>
      <c r="H174" s="502">
        <v>42116</v>
      </c>
      <c r="I174" s="108" t="s">
        <v>6407</v>
      </c>
      <c r="L174" s="217" t="s">
        <v>41</v>
      </c>
      <c r="M174" s="502">
        <v>42143</v>
      </c>
    </row>
    <row r="175" spans="1:16">
      <c r="A175" s="57"/>
      <c r="B175" s="2151"/>
      <c r="C175" s="2153"/>
      <c r="D175" s="2152"/>
    </row>
    <row r="176" spans="1:16">
      <c r="A176" s="30" t="s">
        <v>6597</v>
      </c>
      <c r="B176" s="2151"/>
      <c r="C176" s="2153"/>
      <c r="D176" s="2152"/>
    </row>
    <row r="177" spans="1:17">
      <c r="A177" s="57">
        <v>4904188</v>
      </c>
      <c r="B177" s="2151" t="s">
        <v>1447</v>
      </c>
      <c r="C177" s="2153" t="s">
        <v>6598</v>
      </c>
      <c r="D177" s="2152">
        <v>1050000</v>
      </c>
      <c r="F177" s="269">
        <v>1050000</v>
      </c>
      <c r="G177" s="217" t="s">
        <v>98</v>
      </c>
      <c r="H177" s="502">
        <v>42116</v>
      </c>
      <c r="I177" s="108" t="s">
        <v>386</v>
      </c>
      <c r="L177" s="217" t="s">
        <v>107</v>
      </c>
      <c r="M177" s="502">
        <v>42143</v>
      </c>
    </row>
    <row r="178" spans="1:17">
      <c r="A178" s="57">
        <v>4904193</v>
      </c>
      <c r="B178" s="2151" t="s">
        <v>6599</v>
      </c>
      <c r="C178" s="2153" t="s">
        <v>6600</v>
      </c>
      <c r="D178" s="2152">
        <v>720000</v>
      </c>
      <c r="F178" s="269">
        <v>611000</v>
      </c>
      <c r="G178" s="217" t="s">
        <v>98</v>
      </c>
      <c r="H178" s="502">
        <v>42116</v>
      </c>
      <c r="I178" s="108" t="s">
        <v>1953</v>
      </c>
      <c r="L178" s="217" t="s">
        <v>107</v>
      </c>
      <c r="M178" s="502">
        <v>42143</v>
      </c>
    </row>
    <row r="179" spans="1:17">
      <c r="A179" s="57"/>
      <c r="B179" s="2151"/>
      <c r="C179" s="2153"/>
      <c r="D179" s="2152"/>
    </row>
    <row r="180" spans="1:17">
      <c r="A180" s="30" t="s">
        <v>2095</v>
      </c>
      <c r="B180" s="2151"/>
      <c r="C180" s="2153"/>
      <c r="D180" s="2152"/>
    </row>
    <row r="181" spans="1:17">
      <c r="A181" s="57">
        <v>4904246</v>
      </c>
      <c r="B181" s="2151" t="s">
        <v>2720</v>
      </c>
      <c r="C181" s="2153" t="s">
        <v>6601</v>
      </c>
      <c r="D181" s="2152">
        <v>1080000</v>
      </c>
      <c r="F181" s="269">
        <v>955000</v>
      </c>
      <c r="G181" s="217" t="s">
        <v>98</v>
      </c>
      <c r="H181" s="502">
        <v>2014</v>
      </c>
      <c r="I181" s="108" t="s">
        <v>66</v>
      </c>
      <c r="L181" s="217" t="s">
        <v>67</v>
      </c>
      <c r="M181" s="502">
        <v>42149</v>
      </c>
    </row>
    <row r="182" spans="1:17">
      <c r="A182" s="57"/>
      <c r="B182" s="2151"/>
      <c r="C182" s="2153"/>
      <c r="D182" s="2152"/>
    </row>
    <row r="183" spans="1:17">
      <c r="A183" s="583" t="s">
        <v>6128</v>
      </c>
      <c r="B183" s="567"/>
      <c r="C183" s="568" t="s">
        <v>6602</v>
      </c>
      <c r="D183" s="251"/>
    </row>
    <row r="184" spans="1:17">
      <c r="A184" s="184">
        <v>4905048</v>
      </c>
      <c r="B184" s="567" t="s">
        <v>6603</v>
      </c>
      <c r="C184" s="406" t="s">
        <v>6604</v>
      </c>
      <c r="D184" s="251">
        <v>940000</v>
      </c>
      <c r="F184" s="269">
        <v>846000</v>
      </c>
      <c r="G184" s="217" t="s">
        <v>98</v>
      </c>
      <c r="H184" s="502">
        <v>42137</v>
      </c>
      <c r="I184" s="108" t="s">
        <v>6407</v>
      </c>
      <c r="L184" s="217" t="s">
        <v>41</v>
      </c>
      <c r="M184" s="502">
        <v>42177</v>
      </c>
    </row>
    <row r="185" spans="1:17">
      <c r="A185" s="184">
        <v>4905110</v>
      </c>
      <c r="B185" s="567" t="s">
        <v>2783</v>
      </c>
      <c r="C185" s="406" t="s">
        <v>6605</v>
      </c>
      <c r="D185" s="251">
        <v>1290000</v>
      </c>
      <c r="F185" s="269">
        <v>1143000</v>
      </c>
      <c r="G185" s="217" t="s">
        <v>98</v>
      </c>
      <c r="H185" s="502">
        <v>42143</v>
      </c>
      <c r="I185" s="108" t="s">
        <v>2144</v>
      </c>
      <c r="L185" s="217" t="s">
        <v>41</v>
      </c>
      <c r="M185" s="502">
        <v>42177</v>
      </c>
    </row>
    <row r="186" spans="1:17">
      <c r="A186" s="184">
        <v>4905149</v>
      </c>
      <c r="B186" s="567" t="s">
        <v>2783</v>
      </c>
      <c r="C186" s="406" t="s">
        <v>6606</v>
      </c>
      <c r="D186" s="251">
        <v>1150000</v>
      </c>
      <c r="F186" s="269">
        <v>1020000</v>
      </c>
      <c r="G186" s="217" t="s">
        <v>6607</v>
      </c>
      <c r="H186" s="502">
        <v>42147</v>
      </c>
      <c r="I186" s="108" t="s">
        <v>448</v>
      </c>
      <c r="L186" s="217" t="s">
        <v>41</v>
      </c>
      <c r="M186" s="502">
        <v>42177</v>
      </c>
    </row>
    <row r="187" spans="1:17">
      <c r="A187" s="184"/>
      <c r="B187" s="567" t="s">
        <v>6608</v>
      </c>
      <c r="C187" s="406"/>
      <c r="D187" s="251"/>
    </row>
    <row r="188" spans="1:17">
      <c r="A188" s="184">
        <v>4905148</v>
      </c>
      <c r="B188" s="567" t="s">
        <v>2783</v>
      </c>
      <c r="C188" s="406" t="s">
        <v>6609</v>
      </c>
      <c r="D188" s="251">
        <v>1080000</v>
      </c>
      <c r="F188" s="269">
        <v>975000</v>
      </c>
      <c r="G188" s="217" t="s">
        <v>98</v>
      </c>
      <c r="H188" s="502">
        <v>42147</v>
      </c>
      <c r="I188" s="108" t="s">
        <v>448</v>
      </c>
      <c r="J188" s="217" t="s">
        <v>449</v>
      </c>
      <c r="L188" s="217" t="s">
        <v>41</v>
      </c>
      <c r="M188" s="502">
        <v>42177</v>
      </c>
      <c r="O188" s="570" t="s">
        <v>6610</v>
      </c>
      <c r="P188" s="224"/>
      <c r="Q188" s="224"/>
    </row>
    <row r="189" spans="1:17">
      <c r="A189" s="184"/>
      <c r="C189" s="406"/>
      <c r="D189" s="251"/>
    </row>
    <row r="190" spans="1:17">
      <c r="A190" s="583" t="s">
        <v>6611</v>
      </c>
      <c r="B190" s="567"/>
      <c r="C190" s="406"/>
      <c r="D190" s="251"/>
    </row>
    <row r="191" spans="1:17">
      <c r="A191" s="184">
        <v>4905084</v>
      </c>
      <c r="B191" s="567" t="s">
        <v>6603</v>
      </c>
      <c r="C191" s="406" t="s">
        <v>6612</v>
      </c>
      <c r="D191" s="251">
        <v>1100000</v>
      </c>
      <c r="F191" s="269">
        <v>1009000</v>
      </c>
      <c r="G191" s="217" t="s">
        <v>6613</v>
      </c>
      <c r="H191" s="502">
        <v>42139</v>
      </c>
      <c r="I191" s="108" t="s">
        <v>6614</v>
      </c>
      <c r="L191" s="217" t="s">
        <v>107</v>
      </c>
      <c r="M191" s="502">
        <v>42177</v>
      </c>
    </row>
    <row r="192" spans="1:17">
      <c r="A192" s="184">
        <v>4905129</v>
      </c>
      <c r="B192" s="567" t="s">
        <v>3463</v>
      </c>
      <c r="C192" s="406" t="s">
        <v>6615</v>
      </c>
      <c r="D192" s="251">
        <v>670000</v>
      </c>
      <c r="F192" s="269">
        <v>553000</v>
      </c>
      <c r="G192" s="217" t="s">
        <v>98</v>
      </c>
      <c r="H192" s="502">
        <v>42144</v>
      </c>
      <c r="I192" s="108" t="s">
        <v>1953</v>
      </c>
      <c r="L192" s="217" t="s">
        <v>107</v>
      </c>
      <c r="M192" s="502">
        <v>42177</v>
      </c>
    </row>
    <row r="193" spans="1:13">
      <c r="A193" s="184"/>
      <c r="B193" s="567"/>
      <c r="C193" s="406"/>
      <c r="D193" s="251"/>
    </row>
    <row r="194" spans="1:13">
      <c r="A194" s="583" t="s">
        <v>6131</v>
      </c>
      <c r="B194" s="567"/>
      <c r="C194" s="406"/>
      <c r="D194" s="251"/>
    </row>
    <row r="195" spans="1:13">
      <c r="A195" s="184">
        <v>4905156</v>
      </c>
      <c r="B195" s="567" t="s">
        <v>6616</v>
      </c>
      <c r="C195" s="406" t="s">
        <v>6617</v>
      </c>
      <c r="D195" s="251">
        <v>820000</v>
      </c>
      <c r="F195" s="269">
        <v>693000</v>
      </c>
      <c r="G195" s="217" t="s">
        <v>110</v>
      </c>
      <c r="H195" s="502">
        <v>42150</v>
      </c>
      <c r="I195" s="108" t="s">
        <v>27</v>
      </c>
      <c r="L195" s="217" t="s">
        <v>67</v>
      </c>
      <c r="M195" s="502">
        <v>42180</v>
      </c>
    </row>
    <row r="196" spans="1:13">
      <c r="A196" s="184"/>
      <c r="B196" s="567"/>
      <c r="C196" s="406"/>
      <c r="D196" s="251"/>
    </row>
    <row r="197" spans="1:13">
      <c r="A197" s="184"/>
      <c r="B197" s="567"/>
      <c r="C197" s="406"/>
      <c r="D197" s="251"/>
    </row>
    <row r="198" spans="1:13" ht="15">
      <c r="A198" s="184"/>
      <c r="B198" s="2151"/>
      <c r="C198" s="369" t="s">
        <v>6618</v>
      </c>
      <c r="D198" s="2152"/>
      <c r="E198" s="33"/>
      <c r="F198" s="2154"/>
    </row>
    <row r="199" spans="1:13" ht="15">
      <c r="A199" s="184"/>
      <c r="B199" s="2151" t="s">
        <v>6619</v>
      </c>
      <c r="C199" s="2153" t="s">
        <v>6620</v>
      </c>
      <c r="D199" s="2152">
        <v>20000</v>
      </c>
      <c r="E199" s="33"/>
      <c r="F199" s="2154">
        <v>6870</v>
      </c>
      <c r="H199" s="502">
        <v>42101</v>
      </c>
    </row>
    <row r="200" spans="1:13" ht="15">
      <c r="A200" s="184"/>
      <c r="B200" s="2151" t="s">
        <v>6621</v>
      </c>
      <c r="C200" s="2153" t="s">
        <v>6622</v>
      </c>
      <c r="D200" s="2152">
        <v>32000</v>
      </c>
      <c r="E200" s="33"/>
      <c r="F200" s="2154">
        <v>13200</v>
      </c>
      <c r="H200" s="502">
        <v>42101</v>
      </c>
    </row>
    <row r="201" spans="1:13" ht="15">
      <c r="A201" s="184"/>
      <c r="B201" s="2151" t="s">
        <v>6623</v>
      </c>
      <c r="C201" s="2153" t="s">
        <v>6620</v>
      </c>
      <c r="D201" s="2152">
        <v>20000</v>
      </c>
      <c r="E201" s="33"/>
      <c r="F201" s="2154">
        <v>7080</v>
      </c>
      <c r="H201" s="502">
        <v>42101</v>
      </c>
    </row>
    <row r="202" spans="1:13" ht="15">
      <c r="A202" s="184"/>
      <c r="B202" s="2151" t="s">
        <v>6624</v>
      </c>
      <c r="C202" s="2153" t="s">
        <v>6625</v>
      </c>
      <c r="D202" s="2152">
        <v>10310</v>
      </c>
      <c r="E202" s="33"/>
      <c r="F202" s="2154">
        <v>7310</v>
      </c>
      <c r="H202" s="502">
        <v>42101</v>
      </c>
    </row>
    <row r="203" spans="1:13" ht="15">
      <c r="A203" s="184"/>
      <c r="B203" s="2151" t="s">
        <v>6626</v>
      </c>
      <c r="C203" s="2153" t="s">
        <v>6627</v>
      </c>
      <c r="D203" s="2152">
        <v>7860</v>
      </c>
      <c r="E203" s="33"/>
      <c r="F203" s="2154">
        <v>4860</v>
      </c>
      <c r="H203" s="502">
        <v>42101</v>
      </c>
    </row>
    <row r="204" spans="1:13" ht="15">
      <c r="A204" s="184"/>
      <c r="B204" s="2151" t="s">
        <v>6628</v>
      </c>
      <c r="C204" s="2153" t="s">
        <v>6629</v>
      </c>
      <c r="D204" s="2152">
        <v>10280</v>
      </c>
      <c r="E204" s="33"/>
      <c r="F204" s="2154">
        <v>7280</v>
      </c>
      <c r="H204" s="502">
        <v>42101</v>
      </c>
    </row>
    <row r="205" spans="1:13" ht="15">
      <c r="A205" s="184"/>
      <c r="B205" s="2151" t="s">
        <v>6630</v>
      </c>
      <c r="C205" s="2153" t="s">
        <v>6631</v>
      </c>
      <c r="D205" s="2152">
        <v>4220</v>
      </c>
      <c r="E205" s="33"/>
      <c r="F205" s="2154">
        <v>1220</v>
      </c>
      <c r="H205" s="502">
        <v>42101</v>
      </c>
    </row>
    <row r="206" spans="1:13" ht="15">
      <c r="A206" s="184"/>
      <c r="B206" s="2151" t="s">
        <v>6632</v>
      </c>
      <c r="C206" s="2153" t="s">
        <v>6633</v>
      </c>
      <c r="D206" s="2152">
        <v>5690</v>
      </c>
      <c r="E206" s="33"/>
      <c r="F206" s="2154">
        <v>2690</v>
      </c>
      <c r="H206" s="502">
        <v>42101</v>
      </c>
    </row>
    <row r="207" spans="1:13" ht="15">
      <c r="A207" s="184"/>
      <c r="B207" s="2151" t="s">
        <v>6634</v>
      </c>
      <c r="C207" s="2153" t="s">
        <v>6635</v>
      </c>
      <c r="D207" s="2152">
        <v>8380</v>
      </c>
      <c r="E207" s="33"/>
      <c r="F207" s="2154">
        <v>5380</v>
      </c>
      <c r="H207" s="502">
        <v>42101</v>
      </c>
    </row>
    <row r="208" spans="1:13" ht="15">
      <c r="A208" s="184"/>
      <c r="B208" s="2151" t="s">
        <v>6636</v>
      </c>
      <c r="C208" s="2153" t="s">
        <v>6633</v>
      </c>
      <c r="D208" s="2152">
        <v>5690</v>
      </c>
      <c r="E208" s="33"/>
      <c r="F208" s="2154">
        <v>2690</v>
      </c>
      <c r="H208" s="502">
        <v>42101</v>
      </c>
    </row>
    <row r="209" spans="1:14" ht="15">
      <c r="A209" s="184"/>
      <c r="B209" s="2151" t="s">
        <v>6637</v>
      </c>
      <c r="C209" s="2153" t="s">
        <v>6638</v>
      </c>
      <c r="D209" s="2152">
        <v>11060</v>
      </c>
      <c r="E209" s="33"/>
      <c r="F209" s="2154">
        <v>8060</v>
      </c>
      <c r="H209" s="502">
        <v>42101</v>
      </c>
    </row>
    <row r="210" spans="1:14" ht="15">
      <c r="A210" s="184"/>
      <c r="B210" s="2151" t="s">
        <v>6639</v>
      </c>
      <c r="C210" s="2153" t="s">
        <v>6640</v>
      </c>
      <c r="D210" s="2152">
        <v>6870</v>
      </c>
      <c r="E210" s="33"/>
      <c r="F210" s="2154">
        <v>3870</v>
      </c>
      <c r="H210" s="502">
        <v>42101</v>
      </c>
    </row>
    <row r="211" spans="1:14" ht="15">
      <c r="A211" s="184"/>
      <c r="B211" s="2151" t="s">
        <v>6641</v>
      </c>
      <c r="C211" s="2153" t="s">
        <v>6642</v>
      </c>
      <c r="D211" s="2152">
        <v>32300</v>
      </c>
      <c r="E211" s="33"/>
      <c r="F211" s="2154">
        <v>29300</v>
      </c>
      <c r="H211" s="502">
        <v>42101</v>
      </c>
    </row>
    <row r="212" spans="1:14" ht="15">
      <c r="A212" s="184"/>
      <c r="B212" s="2151" t="s">
        <v>6643</v>
      </c>
      <c r="C212" s="2153" t="s">
        <v>6644</v>
      </c>
      <c r="D212" s="2152">
        <v>63000</v>
      </c>
      <c r="E212" s="33"/>
      <c r="F212" s="2154">
        <v>53100</v>
      </c>
      <c r="H212" s="502">
        <v>42101</v>
      </c>
    </row>
    <row r="213" spans="1:14">
      <c r="A213" s="184"/>
      <c r="B213" s="567" t="s">
        <v>6645</v>
      </c>
      <c r="C213" s="406" t="s">
        <v>6646</v>
      </c>
      <c r="D213" s="251">
        <v>7000</v>
      </c>
      <c r="F213" s="269">
        <v>4160</v>
      </c>
      <c r="H213" s="502">
        <v>42101</v>
      </c>
    </row>
    <row r="214" spans="1:14">
      <c r="A214" s="184"/>
      <c r="B214" s="567" t="s">
        <v>6647</v>
      </c>
      <c r="C214" s="406" t="s">
        <v>6648</v>
      </c>
      <c r="D214" s="251">
        <v>0</v>
      </c>
      <c r="H214" s="502">
        <v>42101</v>
      </c>
    </row>
    <row r="215" spans="1:14">
      <c r="A215" s="184"/>
      <c r="B215" s="570" t="s">
        <v>6649</v>
      </c>
      <c r="C215" s="494"/>
      <c r="D215" s="495">
        <v>39000</v>
      </c>
      <c r="H215" s="502">
        <v>42101</v>
      </c>
    </row>
    <row r="216" spans="1:14">
      <c r="A216" s="184"/>
      <c r="B216" s="567"/>
      <c r="C216" s="406"/>
      <c r="D216" s="251"/>
    </row>
    <row r="217" spans="1:14">
      <c r="A217" s="184"/>
      <c r="B217" s="567"/>
      <c r="C217" s="406"/>
      <c r="D217" s="251"/>
    </row>
    <row r="218" spans="1:14" s="23" customFormat="1">
      <c r="A218" s="583" t="s">
        <v>2564</v>
      </c>
      <c r="B218" s="2012"/>
      <c r="C218" s="8" t="s">
        <v>6650</v>
      </c>
      <c r="D218" s="2093"/>
      <c r="E218" s="2007"/>
      <c r="F218" s="2008"/>
      <c r="G218" s="2005"/>
      <c r="H218" s="2010"/>
      <c r="I218" s="2005"/>
      <c r="J218" s="2005"/>
      <c r="K218" s="2010"/>
      <c r="L218" s="2005"/>
      <c r="M218" s="2052"/>
      <c r="N218" s="2004"/>
    </row>
    <row r="219" spans="1:14" s="23" customFormat="1">
      <c r="A219" s="2012">
        <v>4906017</v>
      </c>
      <c r="B219" s="2012" t="s">
        <v>6603</v>
      </c>
      <c r="C219" s="2013" t="s">
        <v>6651</v>
      </c>
      <c r="D219" s="2093">
        <v>1170000</v>
      </c>
      <c r="E219" s="2007"/>
      <c r="F219" s="2008">
        <v>1051000</v>
      </c>
      <c r="G219" s="2005" t="s">
        <v>98</v>
      </c>
      <c r="H219" s="2010">
        <v>42159</v>
      </c>
      <c r="I219" s="2005" t="s">
        <v>6590</v>
      </c>
      <c r="J219" s="2005"/>
      <c r="K219" s="2010"/>
      <c r="L219" s="2005" t="s">
        <v>2065</v>
      </c>
      <c r="M219" s="502">
        <v>42183</v>
      </c>
      <c r="N219" s="2004" t="s">
        <v>5746</v>
      </c>
    </row>
    <row r="220" spans="1:14" s="23" customFormat="1">
      <c r="A220" s="2012"/>
      <c r="B220" s="2012"/>
      <c r="C220" s="2013"/>
      <c r="D220" s="2093"/>
      <c r="E220" s="2007"/>
      <c r="F220" s="2008"/>
      <c r="G220" s="2005"/>
      <c r="H220" s="2010"/>
      <c r="I220" s="2005"/>
      <c r="J220" s="2005"/>
      <c r="K220" s="2010"/>
      <c r="L220" s="2005"/>
      <c r="M220" s="502"/>
      <c r="N220" s="2004"/>
    </row>
    <row r="221" spans="1:14" s="23" customFormat="1">
      <c r="A221" s="583" t="s">
        <v>6652</v>
      </c>
      <c r="B221" s="2012"/>
      <c r="C221" s="8" t="s">
        <v>6653</v>
      </c>
      <c r="D221" s="2093"/>
      <c r="E221" s="2007"/>
      <c r="F221" s="2008"/>
      <c r="G221" s="2005"/>
      <c r="H221" s="2010"/>
      <c r="I221" s="2005"/>
      <c r="J221" s="2005"/>
      <c r="K221" s="2010"/>
      <c r="L221" s="2005"/>
      <c r="M221" s="2052"/>
      <c r="N221" s="2004"/>
    </row>
    <row r="222" spans="1:14" s="23" customFormat="1">
      <c r="A222" s="2012">
        <v>4906141</v>
      </c>
      <c r="B222" s="2012" t="s">
        <v>6588</v>
      </c>
      <c r="C222" s="2013" t="s">
        <v>6654</v>
      </c>
      <c r="D222" s="2093">
        <v>1100000</v>
      </c>
      <c r="E222" s="2007"/>
      <c r="F222" s="2008">
        <v>975000</v>
      </c>
      <c r="G222" s="2005" t="s">
        <v>25</v>
      </c>
      <c r="H222" s="2010">
        <v>42182</v>
      </c>
      <c r="I222" s="2005" t="s">
        <v>448</v>
      </c>
      <c r="J222" s="2005"/>
      <c r="K222" s="2010"/>
      <c r="L222" s="2005" t="s">
        <v>41</v>
      </c>
      <c r="M222" s="2052">
        <v>42209</v>
      </c>
      <c r="N222" s="2004" t="s">
        <v>5746</v>
      </c>
    </row>
    <row r="223" spans="1:14" s="23" customFormat="1">
      <c r="A223" s="2012">
        <v>4907032</v>
      </c>
      <c r="B223" s="2012" t="s">
        <v>6588</v>
      </c>
      <c r="C223" s="2013" t="s">
        <v>6655</v>
      </c>
      <c r="D223" s="2093">
        <v>1060000</v>
      </c>
      <c r="E223" s="2007"/>
      <c r="F223" s="2008">
        <v>937000</v>
      </c>
      <c r="G223" s="2005" t="s">
        <v>98</v>
      </c>
      <c r="H223" s="2010">
        <v>42193</v>
      </c>
      <c r="I223" s="2005" t="s">
        <v>6656</v>
      </c>
      <c r="J223" s="2005" t="s">
        <v>449</v>
      </c>
      <c r="K223" s="2010"/>
      <c r="L223" s="2005" t="s">
        <v>41</v>
      </c>
      <c r="M223" s="2052">
        <v>42209</v>
      </c>
      <c r="N223" s="2004" t="s">
        <v>5746</v>
      </c>
    </row>
    <row r="224" spans="1:14" s="23" customFormat="1">
      <c r="A224" s="2012"/>
      <c r="B224" s="2012" t="s">
        <v>6657</v>
      </c>
      <c r="C224" s="2013"/>
      <c r="D224" s="2093"/>
      <c r="E224" s="2007"/>
      <c r="F224" s="2008"/>
      <c r="G224" s="2005"/>
      <c r="H224" s="2010"/>
      <c r="I224" s="2005"/>
      <c r="J224" s="2005"/>
      <c r="K224" s="2010"/>
      <c r="L224" s="2005"/>
      <c r="M224" s="2052"/>
      <c r="N224" s="2004"/>
    </row>
    <row r="225" spans="1:13" s="23" customFormat="1">
      <c r="A225" s="2012"/>
      <c r="B225" s="2012"/>
      <c r="C225" s="2013"/>
      <c r="D225" s="2093"/>
      <c r="E225" s="2007"/>
      <c r="F225" s="2008"/>
      <c r="G225" s="2005"/>
      <c r="H225" s="2010"/>
      <c r="I225" s="2005"/>
      <c r="J225" s="2005"/>
      <c r="K225" s="2010"/>
      <c r="L225" s="2005"/>
      <c r="M225" s="2052"/>
    </row>
    <row r="226" spans="1:13" s="23" customFormat="1">
      <c r="A226" s="2012"/>
      <c r="B226" s="2012"/>
      <c r="C226" s="369" t="s">
        <v>6618</v>
      </c>
      <c r="D226" s="2093"/>
      <c r="E226" s="2007"/>
      <c r="F226" s="2008"/>
      <c r="G226" s="2005"/>
      <c r="H226" s="2010"/>
      <c r="I226" s="2005"/>
      <c r="J226" s="2005"/>
      <c r="K226" s="2010"/>
      <c r="L226" s="2005"/>
      <c r="M226" s="2052"/>
    </row>
    <row r="227" spans="1:13" s="23" customFormat="1">
      <c r="A227" s="2012"/>
      <c r="B227" s="2098" t="s">
        <v>6658</v>
      </c>
      <c r="C227" s="2013" t="s">
        <v>6659</v>
      </c>
      <c r="D227" s="2093">
        <v>36000</v>
      </c>
      <c r="E227" s="2007"/>
      <c r="F227" s="2008">
        <v>30030</v>
      </c>
      <c r="G227" s="2005"/>
      <c r="H227" s="2010">
        <v>42131</v>
      </c>
      <c r="I227" s="2005"/>
      <c r="J227" s="2005"/>
      <c r="K227" s="2010"/>
      <c r="L227" s="2005"/>
      <c r="M227" s="2052"/>
    </row>
    <row r="228" spans="1:13" s="23" customFormat="1">
      <c r="A228" s="2012"/>
      <c r="B228" s="2098" t="s">
        <v>6660</v>
      </c>
      <c r="C228" s="2013" t="s">
        <v>6661</v>
      </c>
      <c r="D228" s="2093">
        <v>95000</v>
      </c>
      <c r="E228" s="2007"/>
      <c r="F228" s="2008">
        <v>41860</v>
      </c>
      <c r="G228" s="2005"/>
      <c r="H228" s="2010">
        <v>42131</v>
      </c>
      <c r="I228" s="2005"/>
      <c r="J228" s="2005"/>
      <c r="K228" s="2010"/>
      <c r="L228" s="2005"/>
      <c r="M228" s="2052"/>
    </row>
    <row r="229" spans="1:13" s="23" customFormat="1">
      <c r="A229" s="2012"/>
      <c r="B229" s="2098" t="s">
        <v>6662</v>
      </c>
      <c r="C229" s="2013" t="s">
        <v>6663</v>
      </c>
      <c r="D229" s="2093">
        <v>101000</v>
      </c>
      <c r="E229" s="2007"/>
      <c r="F229" s="2008">
        <v>11840</v>
      </c>
      <c r="G229" s="2005"/>
      <c r="H229" s="2010">
        <v>42131</v>
      </c>
      <c r="I229" s="2005"/>
      <c r="J229" s="2005"/>
      <c r="K229" s="2010"/>
      <c r="L229" s="2005"/>
      <c r="M229" s="2052"/>
    </row>
    <row r="230" spans="1:13" s="23" customFormat="1">
      <c r="A230" s="2012"/>
      <c r="B230" s="2098" t="s">
        <v>6664</v>
      </c>
      <c r="C230" s="2013" t="s">
        <v>6665</v>
      </c>
      <c r="D230" s="2093">
        <v>31200</v>
      </c>
      <c r="E230" s="2007"/>
      <c r="F230" s="2008">
        <v>12831</v>
      </c>
      <c r="G230" s="2005"/>
      <c r="H230" s="2010">
        <v>42131</v>
      </c>
      <c r="I230" s="2005"/>
      <c r="J230" s="2005"/>
      <c r="K230" s="2010"/>
      <c r="L230" s="2005"/>
      <c r="M230" s="2052"/>
    </row>
    <row r="231" spans="1:13" s="23" customFormat="1">
      <c r="A231" s="2012"/>
      <c r="B231" s="2098" t="s">
        <v>6666</v>
      </c>
      <c r="C231" s="2013" t="s">
        <v>6665</v>
      </c>
      <c r="D231" s="2093">
        <v>31200</v>
      </c>
      <c r="E231" s="2007"/>
      <c r="F231" s="2008">
        <v>12831</v>
      </c>
      <c r="G231" s="2005"/>
      <c r="H231" s="2010">
        <v>42131</v>
      </c>
      <c r="I231" s="2005"/>
      <c r="J231" s="2005"/>
      <c r="K231" s="2010"/>
      <c r="L231" s="2005"/>
      <c r="M231" s="2052"/>
    </row>
    <row r="232" spans="1:13" s="23" customFormat="1">
      <c r="A232" s="2012"/>
      <c r="B232" s="2098" t="s">
        <v>6667</v>
      </c>
      <c r="C232" s="2013" t="s">
        <v>6668</v>
      </c>
      <c r="D232" s="2093">
        <v>131000</v>
      </c>
      <c r="E232" s="2007"/>
      <c r="F232" s="2008">
        <v>15160</v>
      </c>
      <c r="G232" s="2005"/>
      <c r="H232" s="2010">
        <v>42131</v>
      </c>
      <c r="I232" s="2005"/>
      <c r="J232" s="2005"/>
      <c r="K232" s="2010"/>
      <c r="L232" s="2005"/>
      <c r="M232" s="2052"/>
    </row>
    <row r="233" spans="1:13" s="23" customFormat="1">
      <c r="A233" s="2012"/>
      <c r="B233" s="2098" t="s">
        <v>6669</v>
      </c>
      <c r="C233" s="2013" t="s">
        <v>6670</v>
      </c>
      <c r="D233" s="2093">
        <v>21800</v>
      </c>
      <c r="E233" s="2007"/>
      <c r="F233" s="2008">
        <v>17108</v>
      </c>
      <c r="G233" s="2005"/>
      <c r="H233" s="2010">
        <v>42131</v>
      </c>
      <c r="I233" s="2005"/>
      <c r="J233" s="2005"/>
      <c r="K233" s="2010"/>
      <c r="L233" s="2005"/>
      <c r="M233" s="2052"/>
    </row>
    <row r="234" spans="1:13" s="23" customFormat="1">
      <c r="A234" s="2012"/>
      <c r="B234" s="2098" t="s">
        <v>6671</v>
      </c>
      <c r="C234" s="2013" t="s">
        <v>6670</v>
      </c>
      <c r="D234" s="2093">
        <v>21800</v>
      </c>
      <c r="E234" s="2007"/>
      <c r="F234" s="2008">
        <v>17108</v>
      </c>
      <c r="G234" s="2005"/>
      <c r="H234" s="2010">
        <v>42131</v>
      </c>
      <c r="I234" s="2005"/>
      <c r="J234" s="2005"/>
      <c r="K234" s="2010"/>
      <c r="L234" s="2005"/>
      <c r="M234" s="2052"/>
    </row>
    <row r="235" spans="1:13" s="23" customFormat="1">
      <c r="A235" s="2012"/>
      <c r="B235" s="2098" t="s">
        <v>6672</v>
      </c>
      <c r="C235" s="2013" t="s">
        <v>6670</v>
      </c>
      <c r="D235" s="2093">
        <v>21800</v>
      </c>
      <c r="E235" s="2007"/>
      <c r="F235" s="2008">
        <v>17108</v>
      </c>
      <c r="G235" s="2005"/>
      <c r="H235" s="2010">
        <v>42131</v>
      </c>
      <c r="I235" s="2005"/>
      <c r="J235" s="2005"/>
      <c r="K235" s="2010"/>
      <c r="L235" s="2005"/>
      <c r="M235" s="2052"/>
    </row>
    <row r="236" spans="1:13" s="23" customFormat="1">
      <c r="A236" s="2012"/>
      <c r="B236" s="2098" t="s">
        <v>6673</v>
      </c>
      <c r="C236" s="2013" t="s">
        <v>6670</v>
      </c>
      <c r="D236" s="2093">
        <v>21800</v>
      </c>
      <c r="E236" s="2007"/>
      <c r="F236" s="2008">
        <v>17108</v>
      </c>
      <c r="G236" s="2005"/>
      <c r="H236" s="2010">
        <v>42131</v>
      </c>
      <c r="I236" s="2005"/>
      <c r="J236" s="2005"/>
      <c r="K236" s="2010"/>
      <c r="L236" s="2005"/>
      <c r="M236" s="2052"/>
    </row>
    <row r="237" spans="1:13" s="23" customFormat="1">
      <c r="A237" s="2012"/>
      <c r="B237" s="2012" t="s">
        <v>6674</v>
      </c>
      <c r="C237" s="2013" t="s">
        <v>6675</v>
      </c>
      <c r="D237" s="2093">
        <v>20000</v>
      </c>
      <c r="E237" s="2007"/>
      <c r="F237" s="2008"/>
      <c r="G237" s="2005"/>
      <c r="H237" s="2010">
        <v>42131</v>
      </c>
      <c r="I237" s="2005"/>
      <c r="J237" s="2005"/>
      <c r="K237" s="2010"/>
      <c r="L237" s="2005"/>
      <c r="M237" s="2052"/>
    </row>
    <row r="238" spans="1:13" s="23" customFormat="1">
      <c r="A238" s="2012"/>
      <c r="B238" s="2012" t="s">
        <v>6676</v>
      </c>
      <c r="C238" s="2013"/>
      <c r="D238" s="2093">
        <v>30000</v>
      </c>
      <c r="E238" s="2007"/>
      <c r="F238" s="2008"/>
      <c r="G238" s="2005"/>
      <c r="H238" s="2010">
        <v>42131</v>
      </c>
      <c r="I238" s="2005"/>
      <c r="J238" s="2005"/>
      <c r="K238" s="2010"/>
      <c r="L238" s="2005"/>
      <c r="M238" s="2052"/>
    </row>
    <row r="239" spans="1:13" s="23" customFormat="1">
      <c r="A239" s="2012"/>
      <c r="B239" s="2012"/>
      <c r="C239" s="2013"/>
      <c r="D239" s="2093"/>
      <c r="E239" s="2007"/>
      <c r="F239" s="2008"/>
      <c r="G239" s="2005"/>
      <c r="H239" s="2010"/>
      <c r="I239" s="2005"/>
      <c r="J239" s="2005"/>
      <c r="K239" s="2010"/>
      <c r="L239" s="2005"/>
      <c r="M239" s="2052"/>
    </row>
    <row r="240" spans="1:13" s="23" customFormat="1">
      <c r="A240" s="583" t="s">
        <v>2227</v>
      </c>
      <c r="B240" s="2012"/>
      <c r="C240" s="8" t="s">
        <v>6677</v>
      </c>
      <c r="D240" s="2093"/>
      <c r="E240" s="2007"/>
      <c r="F240" s="2008"/>
      <c r="G240" s="2005"/>
      <c r="H240" s="2010"/>
      <c r="I240" s="2005"/>
      <c r="J240" s="2005"/>
      <c r="K240" s="2010"/>
      <c r="L240" s="2005"/>
      <c r="M240" s="2052"/>
    </row>
    <row r="241" spans="1:14" s="23" customFormat="1">
      <c r="A241" s="2012">
        <v>4906078</v>
      </c>
      <c r="B241" s="2012" t="s">
        <v>6588</v>
      </c>
      <c r="C241" s="2013" t="s">
        <v>6678</v>
      </c>
      <c r="D241" s="2093">
        <v>1000000</v>
      </c>
      <c r="E241" s="2007"/>
      <c r="F241" s="2008">
        <v>763000</v>
      </c>
      <c r="G241" s="2005" t="s">
        <v>98</v>
      </c>
      <c r="H241" s="2010">
        <v>42167</v>
      </c>
      <c r="I241" s="2005" t="s">
        <v>3263</v>
      </c>
      <c r="J241" s="2005"/>
      <c r="K241" s="2010"/>
      <c r="L241" s="2005" t="s">
        <v>67</v>
      </c>
      <c r="M241" s="2052">
        <v>42211</v>
      </c>
      <c r="N241" s="2004" t="s">
        <v>5746</v>
      </c>
    </row>
    <row r="242" spans="1:14" s="23" customFormat="1">
      <c r="A242" s="2012"/>
      <c r="B242" s="2012"/>
      <c r="C242" s="2013"/>
      <c r="D242" s="2093"/>
      <c r="E242" s="2007"/>
      <c r="F242" s="2008"/>
      <c r="G242" s="2005"/>
      <c r="H242" s="2010"/>
      <c r="I242" s="2005"/>
      <c r="J242" s="2005"/>
      <c r="K242" s="2010"/>
      <c r="L242" s="2005"/>
      <c r="M242" s="2052"/>
      <c r="N242" s="2004"/>
    </row>
    <row r="243" spans="1:14" s="23" customFormat="1">
      <c r="A243" s="583" t="s">
        <v>6679</v>
      </c>
      <c r="B243" s="2012"/>
      <c r="C243" s="8" t="s">
        <v>6680</v>
      </c>
      <c r="D243" s="2093"/>
      <c r="E243" s="2007"/>
      <c r="F243" s="2008"/>
      <c r="G243" s="2005"/>
      <c r="H243" s="2010"/>
      <c r="I243" s="2005"/>
      <c r="J243" s="2005"/>
      <c r="K243" s="2010"/>
      <c r="L243" s="2005"/>
      <c r="M243" s="2052"/>
      <c r="N243" s="2004"/>
    </row>
    <row r="244" spans="1:14" s="23" customFormat="1">
      <c r="A244" s="2012">
        <v>4907055</v>
      </c>
      <c r="B244" s="2012" t="s">
        <v>6588</v>
      </c>
      <c r="C244" s="2013" t="s">
        <v>6681</v>
      </c>
      <c r="D244" s="2093">
        <v>1030000</v>
      </c>
      <c r="E244" s="2007"/>
      <c r="F244" s="2008">
        <v>966000</v>
      </c>
      <c r="G244" s="2005" t="s">
        <v>98</v>
      </c>
      <c r="H244" s="2010">
        <v>42199</v>
      </c>
      <c r="I244" s="2005" t="s">
        <v>6121</v>
      </c>
      <c r="J244" s="2005"/>
      <c r="K244" s="2010"/>
      <c r="L244" s="2005" t="s">
        <v>2065</v>
      </c>
      <c r="M244" s="2052">
        <v>42238</v>
      </c>
      <c r="N244" s="2004" t="s">
        <v>5746</v>
      </c>
    </row>
    <row r="245" spans="1:14" s="23" customFormat="1">
      <c r="A245" s="2012"/>
      <c r="B245" s="2012"/>
      <c r="C245" s="2013"/>
      <c r="D245" s="2093"/>
      <c r="E245" s="2007"/>
      <c r="F245" s="2008"/>
      <c r="G245" s="2005"/>
      <c r="H245" s="2010"/>
      <c r="I245" s="2005"/>
      <c r="J245" s="2005"/>
      <c r="K245" s="2010"/>
      <c r="L245" s="2005"/>
      <c r="M245" s="2052"/>
      <c r="N245" s="2004"/>
    </row>
    <row r="246" spans="1:14" s="23" customFormat="1">
      <c r="A246" s="583" t="s">
        <v>6139</v>
      </c>
      <c r="B246" s="2012"/>
      <c r="C246" s="2013"/>
      <c r="D246" s="2093"/>
      <c r="E246" s="2007"/>
      <c r="F246" s="2008"/>
      <c r="G246" s="2005"/>
      <c r="H246" s="2010"/>
      <c r="I246" s="2005"/>
      <c r="J246" s="2005"/>
      <c r="K246" s="2010"/>
      <c r="L246" s="2005"/>
      <c r="M246" s="2052"/>
      <c r="N246" s="2004"/>
    </row>
    <row r="247" spans="1:14" s="23" customFormat="1">
      <c r="A247" s="2012">
        <v>4907097</v>
      </c>
      <c r="B247" s="2012" t="s">
        <v>6588</v>
      </c>
      <c r="C247" s="2013" t="s">
        <v>6682</v>
      </c>
      <c r="D247" s="2093">
        <v>1150000</v>
      </c>
      <c r="E247" s="2007"/>
      <c r="F247" s="2008">
        <v>1058000</v>
      </c>
      <c r="G247" s="2005" t="s">
        <v>110</v>
      </c>
      <c r="H247" s="2010">
        <v>42207</v>
      </c>
      <c r="I247" s="2005" t="s">
        <v>6683</v>
      </c>
      <c r="J247" s="2005"/>
      <c r="K247" s="2010"/>
      <c r="L247" s="2005" t="s">
        <v>41</v>
      </c>
      <c r="M247" s="2052">
        <v>42241</v>
      </c>
      <c r="N247" s="2004" t="s">
        <v>5746</v>
      </c>
    </row>
    <row r="248" spans="1:14" s="23" customFormat="1">
      <c r="A248" s="2012">
        <v>4907150</v>
      </c>
      <c r="B248" s="2012" t="s">
        <v>6603</v>
      </c>
      <c r="C248" s="2013" t="s">
        <v>6684</v>
      </c>
      <c r="D248" s="2093">
        <v>1025000</v>
      </c>
      <c r="E248" s="2007"/>
      <c r="F248" s="2008">
        <v>913000</v>
      </c>
      <c r="G248" s="2005" t="s">
        <v>110</v>
      </c>
      <c r="H248" s="2010">
        <v>42214</v>
      </c>
      <c r="I248" s="2005" t="s">
        <v>6683</v>
      </c>
      <c r="J248" s="2005"/>
      <c r="K248" s="2010"/>
      <c r="L248" s="2005" t="s">
        <v>41</v>
      </c>
      <c r="M248" s="2052">
        <v>42241</v>
      </c>
      <c r="N248" s="2004" t="s">
        <v>5746</v>
      </c>
    </row>
    <row r="249" spans="1:14" s="23" customFormat="1">
      <c r="A249" s="2012"/>
      <c r="B249" s="2012"/>
      <c r="C249" s="2013"/>
      <c r="D249" s="2093"/>
      <c r="E249" s="2007"/>
      <c r="F249" s="2008"/>
      <c r="G249" s="2005"/>
      <c r="H249" s="2010"/>
      <c r="I249" s="2005"/>
      <c r="J249" s="2005"/>
      <c r="K249" s="2010"/>
      <c r="L249" s="2005"/>
      <c r="M249" s="2052"/>
      <c r="N249" s="2004"/>
    </row>
    <row r="250" spans="1:14" s="23" customFormat="1">
      <c r="A250" s="141" t="s">
        <v>6145</v>
      </c>
      <c r="B250" s="2012"/>
      <c r="C250" s="8" t="s">
        <v>6677</v>
      </c>
      <c r="D250" s="2093"/>
      <c r="E250" s="2007"/>
      <c r="F250" s="2008"/>
      <c r="G250" s="2005"/>
      <c r="H250" s="2010"/>
      <c r="I250" s="2005"/>
      <c r="J250" s="2005"/>
      <c r="K250" s="2010"/>
      <c r="L250" s="2005"/>
      <c r="M250" s="2052"/>
      <c r="N250" s="2004"/>
    </row>
    <row r="251" spans="1:14" s="23" customFormat="1">
      <c r="A251" s="2012">
        <v>4907075</v>
      </c>
      <c r="B251" s="2012" t="s">
        <v>3231</v>
      </c>
      <c r="C251" s="2013" t="s">
        <v>6685</v>
      </c>
      <c r="D251" s="2093">
        <v>950000</v>
      </c>
      <c r="E251" s="2007"/>
      <c r="F251" s="2008">
        <v>817000</v>
      </c>
      <c r="G251" s="2005" t="s">
        <v>98</v>
      </c>
      <c r="H251" s="2010">
        <v>42202</v>
      </c>
      <c r="I251" s="2005" t="s">
        <v>770</v>
      </c>
      <c r="J251" s="2005"/>
      <c r="K251" s="2010"/>
      <c r="L251" s="2005" t="s">
        <v>67</v>
      </c>
      <c r="M251" s="2052">
        <v>42243</v>
      </c>
      <c r="N251" s="2004" t="s">
        <v>5746</v>
      </c>
    </row>
    <row r="252" spans="1:14" s="23" customFormat="1">
      <c r="A252" s="2012"/>
      <c r="B252" s="2012"/>
      <c r="C252" s="2013"/>
      <c r="D252" s="2093"/>
      <c r="E252" s="2007"/>
      <c r="F252" s="2008"/>
      <c r="G252" s="2005"/>
      <c r="H252" s="2010"/>
      <c r="I252" s="2005"/>
      <c r="J252" s="2005"/>
      <c r="K252" s="2010"/>
      <c r="L252" s="2005"/>
      <c r="M252" s="2052"/>
      <c r="N252" s="2004"/>
    </row>
    <row r="253" spans="1:14" s="23" customFormat="1">
      <c r="A253" s="583" t="s">
        <v>6686</v>
      </c>
      <c r="B253" s="2012"/>
      <c r="C253" s="8" t="s">
        <v>6687</v>
      </c>
      <c r="D253" s="2093"/>
      <c r="E253" s="2007"/>
      <c r="F253" s="2008"/>
      <c r="G253" s="2005"/>
      <c r="H253" s="2010"/>
      <c r="I253" s="2005"/>
      <c r="J253" s="2005"/>
      <c r="K253" s="2010"/>
      <c r="L253" s="2005"/>
      <c r="M253" s="2052"/>
      <c r="N253" s="2004"/>
    </row>
    <row r="254" spans="1:14" s="23" customFormat="1">
      <c r="A254" s="2012">
        <v>4908052</v>
      </c>
      <c r="B254" s="2012" t="s">
        <v>6588</v>
      </c>
      <c r="C254" s="2013" t="s">
        <v>6688</v>
      </c>
      <c r="D254" s="2093">
        <v>1050000</v>
      </c>
      <c r="E254" s="2007"/>
      <c r="F254" s="2008">
        <v>919000</v>
      </c>
      <c r="G254" s="2005" t="s">
        <v>98</v>
      </c>
      <c r="H254" s="2010">
        <v>42235</v>
      </c>
      <c r="I254" s="2005" t="s">
        <v>6407</v>
      </c>
      <c r="J254" s="2005"/>
      <c r="K254" s="2010"/>
      <c r="L254" s="2005" t="s">
        <v>41</v>
      </c>
      <c r="M254" s="2052">
        <v>42268</v>
      </c>
      <c r="N254" s="2004" t="s">
        <v>5746</v>
      </c>
    </row>
    <row r="255" spans="1:14" s="23" customFormat="1">
      <c r="A255" s="2012">
        <v>4908098</v>
      </c>
      <c r="B255" s="2012" t="s">
        <v>6588</v>
      </c>
      <c r="C255" s="2013" t="s">
        <v>6689</v>
      </c>
      <c r="D255" s="2093">
        <v>1000000</v>
      </c>
      <c r="E255" s="2007"/>
      <c r="F255" s="2008">
        <v>893000</v>
      </c>
      <c r="G255" s="2005" t="s">
        <v>98</v>
      </c>
      <c r="H255" s="2010">
        <v>42242</v>
      </c>
      <c r="I255" s="2005" t="s">
        <v>6690</v>
      </c>
      <c r="J255" s="2005"/>
      <c r="K255" s="2010"/>
      <c r="L255" s="2005" t="s">
        <v>41</v>
      </c>
      <c r="M255" s="2052">
        <v>42268</v>
      </c>
      <c r="N255" s="2004" t="s">
        <v>5746</v>
      </c>
    </row>
    <row r="256" spans="1:14" s="23" customFormat="1">
      <c r="A256" s="2012">
        <v>4908099</v>
      </c>
      <c r="B256" s="2012" t="s">
        <v>6603</v>
      </c>
      <c r="C256" s="2013" t="s">
        <v>6691</v>
      </c>
      <c r="D256" s="2093">
        <v>1125000</v>
      </c>
      <c r="E256" s="2007"/>
      <c r="F256" s="2008">
        <v>1006000</v>
      </c>
      <c r="G256" s="2005" t="s">
        <v>98</v>
      </c>
      <c r="H256" s="2010">
        <v>42242</v>
      </c>
      <c r="I256" s="2005" t="s">
        <v>6407</v>
      </c>
      <c r="J256" s="2005"/>
      <c r="K256" s="2010"/>
      <c r="L256" s="2005" t="s">
        <v>41</v>
      </c>
      <c r="M256" s="2052">
        <v>42268</v>
      </c>
      <c r="N256" s="2004" t="s">
        <v>5746</v>
      </c>
    </row>
    <row r="257" spans="1:15" s="23" customFormat="1">
      <c r="A257" s="2012"/>
      <c r="B257" s="2012"/>
      <c r="C257" s="2013"/>
      <c r="D257" s="2093"/>
      <c r="E257" s="2007"/>
      <c r="F257" s="2008"/>
      <c r="G257" s="2005"/>
      <c r="H257" s="2010"/>
      <c r="I257" s="2005"/>
      <c r="J257" s="2005"/>
      <c r="K257" s="2010"/>
      <c r="L257" s="2005"/>
      <c r="M257" s="2052"/>
      <c r="N257" s="2004"/>
      <c r="O257" s="2004"/>
    </row>
    <row r="258" spans="1:15" s="23" customFormat="1">
      <c r="A258" s="583" t="s">
        <v>6692</v>
      </c>
      <c r="B258" s="2012"/>
      <c r="C258" s="8" t="s">
        <v>6693</v>
      </c>
      <c r="D258" s="2093"/>
      <c r="E258" s="2007"/>
      <c r="F258" s="2008"/>
      <c r="G258" s="2005"/>
      <c r="H258" s="2010"/>
      <c r="I258" s="2005"/>
      <c r="J258" s="2005"/>
      <c r="K258" s="2010"/>
      <c r="L258" s="2005"/>
      <c r="M258" s="2052"/>
      <c r="N258" s="2004"/>
      <c r="O258" s="2004"/>
    </row>
    <row r="259" spans="1:15" s="23" customFormat="1">
      <c r="A259" s="2012">
        <v>4909002</v>
      </c>
      <c r="B259" s="2012" t="s">
        <v>2029</v>
      </c>
      <c r="C259" s="2013" t="s">
        <v>6694</v>
      </c>
      <c r="D259" s="2093">
        <v>1180000</v>
      </c>
      <c r="E259" s="2007"/>
      <c r="F259" s="2008">
        <v>998000</v>
      </c>
      <c r="G259" s="2005" t="s">
        <v>98</v>
      </c>
      <c r="H259" s="2010">
        <v>42248</v>
      </c>
      <c r="I259" s="2005" t="s">
        <v>979</v>
      </c>
      <c r="J259" s="2005"/>
      <c r="K259" s="2010"/>
      <c r="L259" s="2005" t="s">
        <v>5733</v>
      </c>
      <c r="M259" s="2052">
        <v>42269</v>
      </c>
      <c r="N259" s="2004" t="s">
        <v>5746</v>
      </c>
      <c r="O259" s="2004"/>
    </row>
    <row r="260" spans="1:15" s="23" customFormat="1">
      <c r="A260" s="2012"/>
      <c r="B260" s="2012"/>
      <c r="C260" s="2013"/>
      <c r="D260" s="2093"/>
      <c r="E260" s="2007"/>
      <c r="F260" s="2008"/>
      <c r="G260" s="2005"/>
      <c r="H260" s="2010"/>
      <c r="I260" s="2005"/>
      <c r="J260" s="2005"/>
      <c r="K260" s="2010"/>
      <c r="L260" s="2005"/>
      <c r="M260" s="2052"/>
      <c r="N260" s="2004"/>
      <c r="O260" s="2004"/>
    </row>
    <row r="261" spans="1:15">
      <c r="A261" s="583" t="s">
        <v>6695</v>
      </c>
      <c r="B261" s="2012"/>
      <c r="C261" s="2013"/>
      <c r="D261" s="2093"/>
    </row>
    <row r="262" spans="1:15" s="23" customFormat="1">
      <c r="A262" s="2012">
        <v>4908049</v>
      </c>
      <c r="B262" s="2012" t="s">
        <v>2029</v>
      </c>
      <c r="C262" s="2013" t="s">
        <v>6696</v>
      </c>
      <c r="D262" s="2093">
        <v>1180000</v>
      </c>
      <c r="E262" s="2007"/>
      <c r="F262" s="2008">
        <v>953000</v>
      </c>
      <c r="G262" s="2005" t="s">
        <v>98</v>
      </c>
      <c r="H262" s="2010">
        <v>42234</v>
      </c>
      <c r="I262" s="2005" t="s">
        <v>979</v>
      </c>
      <c r="J262" s="2005" t="s">
        <v>449</v>
      </c>
      <c r="K262" s="2010"/>
      <c r="L262" s="2005" t="s">
        <v>67</v>
      </c>
      <c r="M262" s="2052">
        <v>42270</v>
      </c>
      <c r="N262" s="2004" t="s">
        <v>5746</v>
      </c>
      <c r="O262" s="2079" t="s">
        <v>6697</v>
      </c>
    </row>
    <row r="263" spans="1:15" s="23" customFormat="1">
      <c r="A263" s="2012">
        <v>4909019</v>
      </c>
      <c r="B263" s="2012" t="s">
        <v>6588</v>
      </c>
      <c r="C263" s="2013" t="s">
        <v>6698</v>
      </c>
      <c r="D263" s="2093">
        <v>1020000</v>
      </c>
      <c r="E263" s="2007"/>
      <c r="F263" s="2008">
        <v>919000</v>
      </c>
      <c r="G263" s="2005" t="s">
        <v>98</v>
      </c>
      <c r="H263" s="2010">
        <v>42249</v>
      </c>
      <c r="I263" s="2005" t="s">
        <v>355</v>
      </c>
      <c r="J263" s="2005"/>
      <c r="K263" s="2010"/>
      <c r="L263" s="2005" t="s">
        <v>67</v>
      </c>
      <c r="M263" s="2052">
        <v>42270</v>
      </c>
      <c r="N263" s="2004" t="s">
        <v>5746</v>
      </c>
      <c r="O263" s="2004"/>
    </row>
    <row r="265" spans="1:15" s="23" customFormat="1">
      <c r="A265" s="583" t="s">
        <v>6695</v>
      </c>
      <c r="B265" s="2012"/>
      <c r="C265" s="8" t="s">
        <v>6699</v>
      </c>
      <c r="D265" s="2093"/>
      <c r="E265" s="2007"/>
      <c r="F265" s="2008"/>
      <c r="G265" s="2005"/>
      <c r="H265" s="2010"/>
      <c r="I265" s="2005"/>
      <c r="J265" s="2005"/>
      <c r="K265" s="2010"/>
      <c r="L265" s="2005"/>
      <c r="M265" s="2052"/>
      <c r="N265" s="2004"/>
      <c r="O265" s="2004"/>
    </row>
    <row r="266" spans="1:15" s="23" customFormat="1">
      <c r="A266" s="2012">
        <v>4907074</v>
      </c>
      <c r="B266" s="2012" t="s">
        <v>6588</v>
      </c>
      <c r="C266" s="2013" t="s">
        <v>6700</v>
      </c>
      <c r="D266" s="2093">
        <v>1290000</v>
      </c>
      <c r="E266" s="2007"/>
      <c r="F266" s="2008">
        <v>1161000</v>
      </c>
      <c r="G266" s="2005" t="s">
        <v>110</v>
      </c>
      <c r="H266" s="2010">
        <v>42202</v>
      </c>
      <c r="I266" s="2005" t="s">
        <v>770</v>
      </c>
      <c r="J266" s="2005"/>
      <c r="K266" s="2010"/>
      <c r="L266" s="2005" t="s">
        <v>67</v>
      </c>
      <c r="M266" s="2052">
        <v>42239</v>
      </c>
      <c r="N266" s="2004" t="s">
        <v>5746</v>
      </c>
      <c r="O266" s="2004"/>
    </row>
    <row r="268" spans="1:15" s="23" customFormat="1">
      <c r="A268" s="583" t="s">
        <v>6701</v>
      </c>
      <c r="B268" s="2012"/>
      <c r="C268" s="8" t="s">
        <v>6699</v>
      </c>
      <c r="D268" s="2093"/>
      <c r="E268" s="2007"/>
      <c r="F268" s="2008"/>
      <c r="G268" s="2005"/>
      <c r="H268" s="2010"/>
      <c r="I268" s="2005"/>
      <c r="J268" s="2005"/>
      <c r="K268" s="2010"/>
      <c r="L268" s="2005"/>
      <c r="M268" s="2052"/>
      <c r="N268" s="2004"/>
      <c r="O268" s="2004"/>
    </row>
    <row r="269" spans="1:15" s="23" customFormat="1">
      <c r="A269" s="2012">
        <v>4909027</v>
      </c>
      <c r="B269" s="2012" t="s">
        <v>6588</v>
      </c>
      <c r="C269" s="2013" t="s">
        <v>6702</v>
      </c>
      <c r="D269" s="2093">
        <v>1150000</v>
      </c>
      <c r="E269" s="2007"/>
      <c r="F269" s="2008">
        <v>968000</v>
      </c>
      <c r="G269" s="2005" t="s">
        <v>98</v>
      </c>
      <c r="H269" s="2010">
        <v>42250</v>
      </c>
      <c r="I269" s="2005" t="s">
        <v>6590</v>
      </c>
      <c r="J269" s="2005"/>
      <c r="K269" s="2010"/>
      <c r="L269" s="2005" t="s">
        <v>2065</v>
      </c>
      <c r="M269" s="2052">
        <v>42296</v>
      </c>
      <c r="N269" s="2004" t="s">
        <v>5746</v>
      </c>
      <c r="O269" s="2004"/>
    </row>
    <row r="271" spans="1:15" s="23" customFormat="1">
      <c r="A271" s="583" t="s">
        <v>6701</v>
      </c>
      <c r="B271" s="2012"/>
      <c r="C271" s="8" t="s">
        <v>6703</v>
      </c>
      <c r="D271" s="2093"/>
      <c r="E271" s="2007"/>
      <c r="F271" s="2008"/>
      <c r="G271" s="2005"/>
      <c r="H271" s="2010"/>
      <c r="I271" s="2005"/>
      <c r="J271" s="2005"/>
      <c r="K271" s="2010"/>
      <c r="L271" s="2005"/>
      <c r="M271" s="2052"/>
      <c r="N271" s="2004"/>
      <c r="O271" s="2004"/>
    </row>
    <row r="272" spans="1:15" s="23" customFormat="1">
      <c r="A272" s="2012">
        <v>4909069</v>
      </c>
      <c r="B272" s="2012" t="s">
        <v>6588</v>
      </c>
      <c r="C272" s="2013" t="s">
        <v>6704</v>
      </c>
      <c r="D272" s="2093">
        <v>890000</v>
      </c>
      <c r="E272" s="2007"/>
      <c r="F272" s="2008">
        <v>753000</v>
      </c>
      <c r="G272" s="2005" t="s">
        <v>98</v>
      </c>
      <c r="H272" s="2010">
        <v>42255</v>
      </c>
      <c r="I272" s="2005" t="s">
        <v>6705</v>
      </c>
      <c r="J272" s="2005"/>
      <c r="K272" s="2010"/>
      <c r="L272" s="2005" t="s">
        <v>2065</v>
      </c>
      <c r="M272" s="2052">
        <v>42296</v>
      </c>
      <c r="N272" s="2004" t="s">
        <v>5746</v>
      </c>
      <c r="O272" s="2004"/>
    </row>
    <row r="274" spans="1:14" s="23" customFormat="1">
      <c r="A274" s="583" t="s">
        <v>6701</v>
      </c>
      <c r="B274" s="2012"/>
      <c r="C274" s="8" t="s">
        <v>6706</v>
      </c>
      <c r="D274" s="2093"/>
      <c r="E274" s="2007"/>
      <c r="F274" s="2008"/>
      <c r="G274" s="2005"/>
      <c r="H274" s="2010"/>
      <c r="I274" s="2005"/>
      <c r="J274" s="2005"/>
      <c r="K274" s="2010"/>
      <c r="L274" s="2005"/>
      <c r="M274" s="2052"/>
      <c r="N274" s="2004"/>
    </row>
    <row r="275" spans="1:14" s="23" customFormat="1">
      <c r="A275" s="2066">
        <v>4909110</v>
      </c>
      <c r="B275" s="2012" t="s">
        <v>2783</v>
      </c>
      <c r="C275" s="2013" t="s">
        <v>6707</v>
      </c>
      <c r="D275" s="2093">
        <v>1090000</v>
      </c>
      <c r="E275" s="2007"/>
      <c r="F275" s="2008">
        <v>950000</v>
      </c>
      <c r="G275" s="2005" t="s">
        <v>98</v>
      </c>
      <c r="H275" s="2010">
        <v>42259</v>
      </c>
      <c r="I275" s="2005" t="s">
        <v>6708</v>
      </c>
      <c r="J275" s="2005"/>
      <c r="K275" s="2010"/>
      <c r="L275" s="2005" t="s">
        <v>2065</v>
      </c>
      <c r="M275" s="2052">
        <v>42296</v>
      </c>
      <c r="N275" s="2004" t="s">
        <v>5746</v>
      </c>
    </row>
    <row r="277" spans="1:14" s="23" customFormat="1">
      <c r="A277" s="583" t="s">
        <v>6151</v>
      </c>
      <c r="B277" s="2012"/>
      <c r="C277" s="8" t="s">
        <v>6706</v>
      </c>
      <c r="D277" s="2093"/>
      <c r="E277" s="2007"/>
      <c r="F277" s="2008"/>
      <c r="G277" s="2005"/>
      <c r="H277" s="2010"/>
      <c r="I277" s="2005"/>
      <c r="J277" s="2005"/>
      <c r="K277" s="2010"/>
      <c r="L277" s="2005"/>
      <c r="M277" s="2052"/>
      <c r="N277" s="2004"/>
    </row>
    <row r="278" spans="1:14" s="23" customFormat="1">
      <c r="A278" s="2012">
        <v>4909085</v>
      </c>
      <c r="B278" s="2012" t="s">
        <v>2783</v>
      </c>
      <c r="C278" s="2013" t="s">
        <v>6709</v>
      </c>
      <c r="D278" s="2093">
        <v>850000</v>
      </c>
      <c r="E278" s="2007"/>
      <c r="F278" s="2008">
        <v>750000</v>
      </c>
      <c r="G278" s="2005" t="s">
        <v>98</v>
      </c>
      <c r="H278" s="2010">
        <v>42257</v>
      </c>
      <c r="I278" s="2005" t="s">
        <v>6710</v>
      </c>
      <c r="J278" s="2005"/>
      <c r="K278" s="2010"/>
      <c r="L278" s="2005" t="s">
        <v>41</v>
      </c>
      <c r="M278" s="2052">
        <v>42300</v>
      </c>
      <c r="N278" s="2004" t="s">
        <v>5746</v>
      </c>
    </row>
    <row r="280" spans="1:14" s="23" customFormat="1">
      <c r="A280" s="583" t="s">
        <v>6151</v>
      </c>
      <c r="B280" s="2012"/>
      <c r="C280" s="8" t="s">
        <v>6711</v>
      </c>
      <c r="D280" s="2093"/>
      <c r="E280" s="2007"/>
      <c r="F280" s="2008"/>
      <c r="G280" s="2005"/>
      <c r="H280" s="2010"/>
      <c r="I280" s="2005"/>
      <c r="J280" s="2005"/>
      <c r="K280" s="2010"/>
      <c r="L280" s="2005"/>
      <c r="M280" s="2052"/>
      <c r="N280" s="2004"/>
    </row>
    <row r="281" spans="1:14" s="23" customFormat="1">
      <c r="A281" s="2066">
        <v>4910023</v>
      </c>
      <c r="B281" s="2012" t="s">
        <v>2720</v>
      </c>
      <c r="C281" s="2013" t="s">
        <v>6712</v>
      </c>
      <c r="D281" s="2093">
        <v>1045000</v>
      </c>
      <c r="E281" s="2007"/>
      <c r="F281" s="2008">
        <v>910000</v>
      </c>
      <c r="G281" s="2005" t="s">
        <v>98</v>
      </c>
      <c r="H281" s="2010">
        <v>42280</v>
      </c>
      <c r="I281" s="2005" t="s">
        <v>448</v>
      </c>
      <c r="J281" s="2005"/>
      <c r="K281" s="2010"/>
      <c r="L281" s="2005" t="s">
        <v>41</v>
      </c>
      <c r="M281" s="2052">
        <v>42300</v>
      </c>
      <c r="N281" s="2004" t="s">
        <v>5746</v>
      </c>
    </row>
    <row r="283" spans="1:14" s="23" customFormat="1">
      <c r="A283" s="583" t="s">
        <v>831</v>
      </c>
      <c r="B283" s="2012"/>
      <c r="C283" s="8" t="s">
        <v>6699</v>
      </c>
      <c r="D283" s="2093"/>
      <c r="E283" s="2007"/>
      <c r="F283" s="2008"/>
      <c r="G283" s="2005"/>
      <c r="H283" s="2010"/>
      <c r="I283" s="2005"/>
      <c r="J283" s="2005"/>
      <c r="K283" s="2010"/>
      <c r="L283" s="2005"/>
      <c r="M283" s="2052"/>
      <c r="N283" s="2004"/>
    </row>
    <row r="284" spans="1:14" s="23" customFormat="1">
      <c r="A284" s="2012">
        <v>4909040</v>
      </c>
      <c r="B284" s="2012" t="s">
        <v>6603</v>
      </c>
      <c r="C284" s="2013" t="s">
        <v>6713</v>
      </c>
      <c r="D284" s="2093">
        <v>760000</v>
      </c>
      <c r="E284" s="2007"/>
      <c r="F284" s="2008">
        <v>656000</v>
      </c>
      <c r="G284" s="2005" t="s">
        <v>98</v>
      </c>
      <c r="H284" s="2010">
        <v>42251</v>
      </c>
      <c r="I284" s="2005" t="s">
        <v>3263</v>
      </c>
      <c r="J284" s="2005"/>
      <c r="K284" s="2010"/>
      <c r="L284" s="2005" t="s">
        <v>67</v>
      </c>
      <c r="M284" s="2052">
        <v>42303</v>
      </c>
      <c r="N284" s="2004" t="s">
        <v>5746</v>
      </c>
    </row>
    <row r="286" spans="1:14" s="23" customFormat="1">
      <c r="A286" s="583" t="s">
        <v>831</v>
      </c>
      <c r="B286" s="2012"/>
      <c r="C286" s="8" t="s">
        <v>6703</v>
      </c>
      <c r="D286" s="2093"/>
      <c r="E286" s="2007"/>
      <c r="F286" s="2008"/>
      <c r="G286" s="2005"/>
      <c r="H286" s="2010"/>
      <c r="I286" s="2005"/>
      <c r="J286" s="2005"/>
      <c r="K286" s="2010"/>
      <c r="L286" s="2005"/>
      <c r="M286" s="2052"/>
      <c r="N286" s="2004"/>
    </row>
    <row r="287" spans="1:14" s="23" customFormat="1">
      <c r="A287" s="2012">
        <v>4909062</v>
      </c>
      <c r="B287" s="2012" t="s">
        <v>6588</v>
      </c>
      <c r="C287" s="2013" t="s">
        <v>6714</v>
      </c>
      <c r="D287" s="2093">
        <v>945000</v>
      </c>
      <c r="E287" s="2007"/>
      <c r="F287" s="2008">
        <v>843000</v>
      </c>
      <c r="G287" s="2005" t="s">
        <v>98</v>
      </c>
      <c r="H287" s="2010">
        <v>42255</v>
      </c>
      <c r="I287" s="2005" t="s">
        <v>727</v>
      </c>
      <c r="J287" s="2005"/>
      <c r="K287" s="2010"/>
      <c r="L287" s="2005" t="s">
        <v>67</v>
      </c>
      <c r="M287" s="2052">
        <v>42303</v>
      </c>
      <c r="N287" s="2004" t="s">
        <v>5746</v>
      </c>
    </row>
    <row r="289" spans="1:15" s="23" customFormat="1">
      <c r="A289" s="583" t="s">
        <v>831</v>
      </c>
      <c r="B289" s="2012"/>
      <c r="C289" s="8" t="s">
        <v>6711</v>
      </c>
      <c r="D289" s="2093"/>
      <c r="E289" s="2007"/>
      <c r="F289" s="2008"/>
      <c r="G289" s="2005"/>
      <c r="H289" s="2010"/>
      <c r="I289" s="2005"/>
      <c r="J289" s="2005"/>
      <c r="K289" s="2010"/>
      <c r="L289" s="2005"/>
      <c r="M289" s="2052"/>
      <c r="N289" s="2004"/>
      <c r="O289" s="2004"/>
    </row>
    <row r="290" spans="1:15" s="23" customFormat="1">
      <c r="A290" s="2066">
        <v>4910011</v>
      </c>
      <c r="B290" s="2012" t="s">
        <v>6588</v>
      </c>
      <c r="C290" s="2013" t="s">
        <v>6715</v>
      </c>
      <c r="D290" s="2093">
        <v>910000</v>
      </c>
      <c r="E290" s="2007"/>
      <c r="F290" s="2008">
        <v>802000</v>
      </c>
      <c r="G290" s="2005" t="s">
        <v>98</v>
      </c>
      <c r="H290" s="2010">
        <v>42279</v>
      </c>
      <c r="I290" s="2005" t="s">
        <v>782</v>
      </c>
      <c r="J290" s="2005"/>
      <c r="K290" s="2010"/>
      <c r="L290" s="2005" t="s">
        <v>67</v>
      </c>
      <c r="M290" s="2052">
        <v>42303</v>
      </c>
      <c r="N290" s="2004" t="s">
        <v>5746</v>
      </c>
      <c r="O290" s="2004"/>
    </row>
    <row r="291" spans="1:15" s="23" customFormat="1">
      <c r="A291" s="2066">
        <v>4910012</v>
      </c>
      <c r="B291" s="2012" t="s">
        <v>6603</v>
      </c>
      <c r="C291" s="2013" t="s">
        <v>6716</v>
      </c>
      <c r="D291" s="2093">
        <v>870000</v>
      </c>
      <c r="E291" s="2007"/>
      <c r="F291" s="2008">
        <v>554000</v>
      </c>
      <c r="G291" s="2005" t="s">
        <v>98</v>
      </c>
      <c r="H291" s="2010">
        <v>42279</v>
      </c>
      <c r="I291" s="2005" t="s">
        <v>782</v>
      </c>
      <c r="J291" s="2005"/>
      <c r="K291" s="2010"/>
      <c r="L291" s="2005" t="s">
        <v>67</v>
      </c>
      <c r="M291" s="2052">
        <v>42303</v>
      </c>
      <c r="N291" s="2004" t="s">
        <v>5746</v>
      </c>
      <c r="O291" s="2004"/>
    </row>
    <row r="292" spans="1:15" s="23" customFormat="1">
      <c r="A292" s="2066">
        <v>4910021</v>
      </c>
      <c r="B292" s="2012" t="s">
        <v>2687</v>
      </c>
      <c r="C292" s="2013" t="s">
        <v>6717</v>
      </c>
      <c r="D292" s="2093">
        <v>920000</v>
      </c>
      <c r="E292" s="2007"/>
      <c r="F292" s="2008">
        <v>808000</v>
      </c>
      <c r="G292" s="2005" t="s">
        <v>98</v>
      </c>
      <c r="H292" s="2010">
        <v>42279</v>
      </c>
      <c r="I292" s="2005" t="s">
        <v>66</v>
      </c>
      <c r="J292" s="2005"/>
      <c r="K292" s="2010"/>
      <c r="L292" s="2005" t="s">
        <v>67</v>
      </c>
      <c r="M292" s="2052">
        <v>42303</v>
      </c>
      <c r="N292" s="2004" t="s">
        <v>5746</v>
      </c>
      <c r="O292" s="2004" t="s">
        <v>2247</v>
      </c>
    </row>
    <row r="293" spans="1:15" s="23" customFormat="1">
      <c r="A293" s="2012"/>
      <c r="B293" s="2012"/>
      <c r="C293" s="2013"/>
      <c r="D293" s="2093"/>
      <c r="E293" s="2007"/>
      <c r="F293" s="2008"/>
      <c r="G293" s="2005"/>
      <c r="H293" s="2010"/>
      <c r="I293" s="2005"/>
      <c r="J293" s="2005"/>
      <c r="K293" s="2010"/>
      <c r="L293" s="2005"/>
      <c r="M293" s="2052"/>
      <c r="N293" s="2004"/>
      <c r="O293" s="2004"/>
    </row>
    <row r="294" spans="1:15" s="497" customFormat="1">
      <c r="A294" s="2014"/>
      <c r="B294" s="2014"/>
      <c r="C294" s="2015"/>
      <c r="D294" s="2563"/>
      <c r="E294" s="2017"/>
      <c r="F294" s="2018"/>
      <c r="G294" s="2019"/>
      <c r="H294" s="2021"/>
      <c r="I294" s="2019"/>
      <c r="J294" s="2019"/>
      <c r="K294" s="2021"/>
      <c r="L294" s="2019"/>
      <c r="M294" s="2080"/>
      <c r="N294" s="2023"/>
      <c r="O294" s="2023"/>
    </row>
    <row r="295" spans="1:15" s="23" customFormat="1">
      <c r="A295" s="221" t="s">
        <v>835</v>
      </c>
      <c r="B295" s="2012"/>
      <c r="C295" s="64" t="s">
        <v>6718</v>
      </c>
      <c r="D295" s="573"/>
      <c r="E295" s="2007"/>
      <c r="F295" s="2008"/>
      <c r="G295" s="2005"/>
      <c r="H295" s="2010"/>
      <c r="I295" s="2005"/>
      <c r="J295" s="2005"/>
      <c r="K295" s="2010"/>
      <c r="L295" s="2005"/>
      <c r="M295" s="2052"/>
      <c r="N295" s="2004"/>
      <c r="O295" s="2004"/>
    </row>
    <row r="296" spans="1:15" s="23" customFormat="1">
      <c r="A296" s="2066">
        <v>4909139</v>
      </c>
      <c r="B296" s="2012" t="s">
        <v>6265</v>
      </c>
      <c r="C296" s="2158" t="s">
        <v>6719</v>
      </c>
      <c r="D296" s="573">
        <v>800000</v>
      </c>
      <c r="E296" s="2007"/>
      <c r="F296" s="2008">
        <v>505555</v>
      </c>
      <c r="G296" s="2005" t="s">
        <v>476</v>
      </c>
      <c r="H296" s="2010">
        <v>42263</v>
      </c>
      <c r="I296" s="2005" t="s">
        <v>6256</v>
      </c>
      <c r="J296" s="2005"/>
      <c r="K296" s="2010"/>
      <c r="L296" s="2005" t="s">
        <v>67</v>
      </c>
      <c r="M296" s="2052">
        <v>42325</v>
      </c>
      <c r="N296" s="2004" t="s">
        <v>5746</v>
      </c>
      <c r="O296" s="2004"/>
    </row>
    <row r="297" spans="1:15" s="23" customFormat="1">
      <c r="A297" s="2012">
        <v>4910165</v>
      </c>
      <c r="B297" s="2012" t="s">
        <v>6720</v>
      </c>
      <c r="C297" s="2013" t="s">
        <v>6721</v>
      </c>
      <c r="D297" s="2159">
        <v>850000</v>
      </c>
      <c r="E297" s="2007"/>
      <c r="F297" s="2008">
        <v>555000</v>
      </c>
      <c r="G297" s="2005" t="s">
        <v>110</v>
      </c>
      <c r="H297" s="2010">
        <v>42298</v>
      </c>
      <c r="I297" s="2005" t="s">
        <v>66</v>
      </c>
      <c r="J297" s="2005"/>
      <c r="K297" s="2010"/>
      <c r="L297" s="2005" t="s">
        <v>67</v>
      </c>
      <c r="M297" s="2052">
        <v>42325</v>
      </c>
      <c r="N297" s="2004" t="s">
        <v>5746</v>
      </c>
      <c r="O297" s="2004"/>
    </row>
    <row r="298" spans="1:15" s="23" customFormat="1">
      <c r="A298" s="2012"/>
      <c r="B298" s="2012"/>
      <c r="C298" s="2013"/>
      <c r="D298" s="2093"/>
      <c r="E298" s="2007"/>
      <c r="F298" s="2008"/>
      <c r="G298" s="2005"/>
      <c r="H298" s="2010"/>
      <c r="I298" s="2005"/>
      <c r="J298" s="2005"/>
      <c r="K298" s="2010"/>
      <c r="L298" s="2005"/>
      <c r="M298" s="2052"/>
      <c r="N298" s="2004"/>
      <c r="O298" s="2004"/>
    </row>
    <row r="299" spans="1:15" s="23" customFormat="1">
      <c r="A299" s="583" t="s">
        <v>6722</v>
      </c>
      <c r="B299" s="2012"/>
      <c r="C299" s="8" t="s">
        <v>6723</v>
      </c>
      <c r="D299" s="2093"/>
      <c r="E299" s="2007"/>
      <c r="F299" s="2008"/>
      <c r="G299" s="2005"/>
      <c r="H299" s="2010"/>
      <c r="I299" s="2005"/>
      <c r="J299" s="2005"/>
      <c r="K299" s="2010"/>
      <c r="L299" s="2005"/>
      <c r="M299" s="2052"/>
      <c r="N299" s="2004"/>
      <c r="O299" s="2004"/>
    </row>
    <row r="300" spans="1:15" s="23" customFormat="1">
      <c r="A300" s="2012">
        <v>4910116</v>
      </c>
      <c r="B300" s="2012" t="s">
        <v>2664</v>
      </c>
      <c r="C300" s="2013" t="s">
        <v>6724</v>
      </c>
      <c r="D300" s="2159">
        <v>1170000</v>
      </c>
      <c r="E300" s="2007"/>
      <c r="F300" s="2008">
        <v>1013000</v>
      </c>
      <c r="G300" s="2005" t="s">
        <v>98</v>
      </c>
      <c r="H300" s="2010">
        <v>42291</v>
      </c>
      <c r="I300" s="2005" t="s">
        <v>6690</v>
      </c>
      <c r="J300" s="2005"/>
      <c r="K300" s="2010"/>
      <c r="L300" s="2005" t="s">
        <v>41</v>
      </c>
      <c r="M300" s="2052">
        <v>42337</v>
      </c>
      <c r="N300" s="2004" t="s">
        <v>5746</v>
      </c>
      <c r="O300" s="2004"/>
    </row>
    <row r="301" spans="1:15" s="23" customFormat="1">
      <c r="A301" s="2012"/>
      <c r="B301" s="2012" t="s">
        <v>6725</v>
      </c>
      <c r="C301" s="2013"/>
      <c r="D301" s="2160">
        <v>40000</v>
      </c>
      <c r="E301" s="2007"/>
      <c r="F301" s="2008"/>
      <c r="G301" s="2005"/>
      <c r="H301" s="2010"/>
      <c r="I301" s="2005"/>
      <c r="J301" s="2005"/>
      <c r="K301" s="2010"/>
      <c r="L301" s="2005"/>
      <c r="M301" s="2052"/>
      <c r="N301" s="2004"/>
      <c r="O301" s="2004"/>
    </row>
    <row r="302" spans="1:15" s="23" customFormat="1">
      <c r="A302" s="2012"/>
      <c r="B302" s="2012"/>
      <c r="C302" s="2013"/>
      <c r="D302" s="2159"/>
      <c r="E302" s="2007"/>
      <c r="F302" s="2008"/>
      <c r="G302" s="2005"/>
      <c r="H302" s="2010"/>
      <c r="I302" s="2005"/>
      <c r="J302" s="2005"/>
      <c r="K302" s="2010"/>
      <c r="L302" s="2005"/>
      <c r="M302" s="2052"/>
      <c r="N302" s="2004"/>
      <c r="O302" s="2004"/>
    </row>
    <row r="303" spans="1:15" s="23" customFormat="1">
      <c r="A303" s="2012">
        <v>4910171</v>
      </c>
      <c r="B303" s="2012" t="s">
        <v>2783</v>
      </c>
      <c r="C303" s="2013" t="s">
        <v>6726</v>
      </c>
      <c r="D303" s="2159">
        <v>775000</v>
      </c>
      <c r="E303" s="2007"/>
      <c r="F303" s="2008">
        <v>670000</v>
      </c>
      <c r="G303" s="2005" t="s">
        <v>25</v>
      </c>
      <c r="H303" s="2010">
        <v>42299</v>
      </c>
      <c r="I303" s="2005" t="s">
        <v>383</v>
      </c>
      <c r="J303" s="2005" t="s">
        <v>449</v>
      </c>
      <c r="K303" s="2010"/>
      <c r="L303" s="2005" t="s">
        <v>41</v>
      </c>
      <c r="M303" s="2052">
        <v>42337</v>
      </c>
      <c r="N303" s="2004" t="s">
        <v>5746</v>
      </c>
      <c r="O303" s="2004"/>
    </row>
    <row r="304" spans="1:15" s="23" customFormat="1">
      <c r="A304" s="2012"/>
      <c r="B304" s="2012"/>
      <c r="C304" s="2013"/>
      <c r="D304" s="2159"/>
      <c r="E304" s="2007"/>
      <c r="F304" s="2008"/>
      <c r="G304" s="2005"/>
      <c r="H304" s="2010"/>
      <c r="I304" s="2005"/>
      <c r="J304" s="2005"/>
      <c r="K304" s="2010"/>
      <c r="L304" s="2005"/>
      <c r="M304" s="2052"/>
      <c r="N304" s="2004"/>
      <c r="O304" s="2004"/>
    </row>
    <row r="305" spans="1:16" s="23" customFormat="1">
      <c r="A305" s="7" t="s">
        <v>6727</v>
      </c>
      <c r="B305" s="2012"/>
      <c r="C305" s="8" t="s">
        <v>6728</v>
      </c>
      <c r="D305" s="2159"/>
      <c r="E305" s="2007"/>
      <c r="F305" s="2008"/>
      <c r="G305" s="2005"/>
      <c r="H305" s="2010"/>
      <c r="I305" s="2005"/>
      <c r="J305" s="2005"/>
      <c r="K305" s="2010"/>
      <c r="L305" s="2005"/>
      <c r="M305" s="2052"/>
      <c r="N305" s="2004"/>
      <c r="O305" s="2004"/>
      <c r="P305" s="2004"/>
    </row>
    <row r="306" spans="1:16" s="23" customFormat="1">
      <c r="A306" s="2012">
        <v>4910117</v>
      </c>
      <c r="B306" s="2012" t="s">
        <v>2783</v>
      </c>
      <c r="C306" s="2013" t="s">
        <v>6729</v>
      </c>
      <c r="D306" s="2159">
        <v>990000</v>
      </c>
      <c r="E306" s="2007"/>
      <c r="F306" s="2008">
        <v>805000</v>
      </c>
      <c r="G306" s="2005" t="s">
        <v>98</v>
      </c>
      <c r="H306" s="2010">
        <v>42291</v>
      </c>
      <c r="I306" s="2005" t="s">
        <v>66</v>
      </c>
      <c r="J306" s="2005"/>
      <c r="K306" s="2010"/>
      <c r="L306" s="2005" t="s">
        <v>67</v>
      </c>
      <c r="M306" s="2052">
        <v>42339</v>
      </c>
      <c r="N306" s="2004" t="s">
        <v>5746</v>
      </c>
      <c r="O306" s="2004"/>
      <c r="P306" s="2004"/>
    </row>
    <row r="307" spans="1:16" s="23" customFormat="1">
      <c r="A307" s="2012">
        <v>4910167</v>
      </c>
      <c r="B307" s="2012" t="s">
        <v>3231</v>
      </c>
      <c r="C307" s="2013" t="s">
        <v>6730</v>
      </c>
      <c r="D307" s="2159">
        <v>1300000</v>
      </c>
      <c r="E307" s="2007"/>
      <c r="F307" s="2008">
        <v>1198000</v>
      </c>
      <c r="G307" s="2005" t="s">
        <v>98</v>
      </c>
      <c r="H307" s="2010">
        <v>42299</v>
      </c>
      <c r="I307" s="2005" t="s">
        <v>523</v>
      </c>
      <c r="J307" s="2005" t="s">
        <v>449</v>
      </c>
      <c r="K307" s="2010"/>
      <c r="L307" s="2005" t="s">
        <v>67</v>
      </c>
      <c r="M307" s="2052">
        <v>42339</v>
      </c>
      <c r="N307" s="2004" t="s">
        <v>5746</v>
      </c>
      <c r="O307" s="2004"/>
      <c r="P307" s="2004" t="s">
        <v>6731</v>
      </c>
    </row>
    <row r="308" spans="1:16">
      <c r="A308" s="216">
        <v>4911010</v>
      </c>
      <c r="B308" s="216" t="s">
        <v>2783</v>
      </c>
      <c r="C308" s="217" t="s">
        <v>6732</v>
      </c>
      <c r="D308" s="2161">
        <v>970000</v>
      </c>
      <c r="F308" s="269">
        <v>840000</v>
      </c>
      <c r="G308" s="217" t="s">
        <v>98</v>
      </c>
      <c r="H308" s="502">
        <v>42312</v>
      </c>
      <c r="I308" s="108" t="s">
        <v>66</v>
      </c>
      <c r="L308" s="217" t="s">
        <v>67</v>
      </c>
      <c r="M308" s="2052">
        <v>42339</v>
      </c>
      <c r="N308" s="2004" t="s">
        <v>5746</v>
      </c>
    </row>
    <row r="309" spans="1:16">
      <c r="D309" s="2093"/>
      <c r="M309" s="2052"/>
      <c r="N309" s="2004"/>
    </row>
    <row r="310" spans="1:16">
      <c r="B310" s="369" t="s">
        <v>6618</v>
      </c>
      <c r="D310" s="2093"/>
      <c r="M310" s="2052"/>
      <c r="N310" s="2004"/>
    </row>
    <row r="311" spans="1:16">
      <c r="A311" s="2012">
        <v>4910167</v>
      </c>
      <c r="B311" s="2012" t="s">
        <v>3231</v>
      </c>
      <c r="C311" s="2013" t="s">
        <v>6730</v>
      </c>
      <c r="D311" s="2093"/>
      <c r="M311" s="2052"/>
      <c r="N311" s="2004"/>
    </row>
    <row r="312" spans="1:16">
      <c r="B312" s="2098" t="s">
        <v>6733</v>
      </c>
      <c r="D312" s="2160">
        <v>6000</v>
      </c>
      <c r="F312" s="269">
        <v>6078</v>
      </c>
      <c r="M312" s="2052"/>
      <c r="N312" s="2004"/>
    </row>
    <row r="313" spans="1:16">
      <c r="B313" s="2098" t="s">
        <v>6734</v>
      </c>
      <c r="D313" s="2160">
        <v>3000</v>
      </c>
      <c r="F313" s="269">
        <v>1528</v>
      </c>
      <c r="M313" s="2052"/>
      <c r="N313" s="2004"/>
    </row>
    <row r="314" spans="1:16">
      <c r="B314" s="2098" t="s">
        <v>6735</v>
      </c>
      <c r="D314" s="2160">
        <v>1000</v>
      </c>
      <c r="F314" s="269">
        <v>694</v>
      </c>
      <c r="M314" s="2052"/>
      <c r="N314" s="2004"/>
    </row>
    <row r="315" spans="1:16">
      <c r="B315" s="2098" t="s">
        <v>1015</v>
      </c>
      <c r="D315" s="2160">
        <v>2600</v>
      </c>
      <c r="E315" s="224"/>
      <c r="F315" s="269">
        <v>2600</v>
      </c>
      <c r="M315" s="2052"/>
      <c r="N315" s="2004"/>
    </row>
    <row r="316" spans="1:16">
      <c r="B316" s="2098"/>
      <c r="D316" s="2093"/>
      <c r="E316" s="224"/>
      <c r="M316" s="2052"/>
      <c r="N316" s="2004"/>
    </row>
    <row r="317" spans="1:16">
      <c r="A317" s="184"/>
      <c r="C317" s="693"/>
      <c r="D317" s="2093"/>
      <c r="M317" s="2052"/>
      <c r="N317" s="2004"/>
    </row>
    <row r="318" spans="1:16">
      <c r="A318" s="184"/>
      <c r="B318" s="244" t="s">
        <v>733</v>
      </c>
      <c r="C318" s="710">
        <f>SUM(D294:D316)+SUM(C317:C317)</f>
        <v>6907600</v>
      </c>
      <c r="D318" s="2093"/>
      <c r="E318" s="224"/>
      <c r="M318" s="2052"/>
      <c r="N318" s="2004"/>
    </row>
    <row r="319" spans="1:16">
      <c r="B319" s="2098"/>
      <c r="D319" s="2093"/>
      <c r="E319" s="224"/>
      <c r="M319" s="2052"/>
      <c r="N319" s="2004"/>
    </row>
    <row r="321" spans="1:16" s="504" customFormat="1">
      <c r="A321" s="1844"/>
      <c r="B321" s="1844"/>
      <c r="C321" s="1831"/>
      <c r="D321" s="2567"/>
      <c r="E321" s="1833"/>
      <c r="F321" s="1886"/>
      <c r="G321" s="1831"/>
      <c r="H321" s="1887"/>
      <c r="I321" s="1833"/>
      <c r="J321" s="1831"/>
      <c r="K321" s="1833"/>
      <c r="L321" s="1831"/>
      <c r="M321" s="1887"/>
      <c r="N321" s="1833"/>
      <c r="O321" s="1833"/>
      <c r="P321" s="1833"/>
    </row>
    <row r="322" spans="1:16">
      <c r="A322" s="7" t="s">
        <v>6736</v>
      </c>
      <c r="C322" s="233" t="s">
        <v>6737</v>
      </c>
    </row>
    <row r="323" spans="1:16" s="61" customFormat="1">
      <c r="A323" s="40">
        <v>4911065</v>
      </c>
      <c r="B323" s="40" t="s">
        <v>3621</v>
      </c>
      <c r="C323" s="21" t="s">
        <v>6738</v>
      </c>
      <c r="D323" s="668">
        <v>1280000</v>
      </c>
      <c r="E323" s="456"/>
      <c r="F323" s="269">
        <v>963000</v>
      </c>
      <c r="G323" s="17" t="s">
        <v>98</v>
      </c>
      <c r="H323" s="655">
        <v>42321</v>
      </c>
      <c r="I323" s="17" t="s">
        <v>359</v>
      </c>
      <c r="J323" s="17" t="s">
        <v>449</v>
      </c>
      <c r="K323" s="655"/>
      <c r="L323" s="17" t="s">
        <v>107</v>
      </c>
      <c r="M323" s="2052">
        <v>42360</v>
      </c>
      <c r="N323" s="2004" t="s">
        <v>5746</v>
      </c>
      <c r="O323" s="59" t="s">
        <v>6739</v>
      </c>
      <c r="P323" s="59"/>
    </row>
    <row r="324" spans="1:16" s="61" customFormat="1">
      <c r="A324" s="40"/>
      <c r="B324" s="40"/>
      <c r="C324" s="21"/>
      <c r="D324" s="668"/>
      <c r="E324" s="456"/>
      <c r="F324" s="269"/>
      <c r="G324" s="17"/>
      <c r="H324" s="655"/>
      <c r="I324" s="17"/>
      <c r="J324" s="17"/>
      <c r="K324" s="655"/>
      <c r="L324" s="17"/>
      <c r="M324" s="83"/>
    </row>
    <row r="325" spans="1:16" s="61" customFormat="1">
      <c r="A325" s="7" t="s">
        <v>6740</v>
      </c>
      <c r="B325" s="40"/>
      <c r="C325" s="21"/>
      <c r="D325" s="668"/>
      <c r="E325" s="456"/>
      <c r="F325" s="269"/>
      <c r="G325" s="17"/>
      <c r="H325" s="655"/>
      <c r="I325" s="17"/>
      <c r="J325" s="17"/>
      <c r="K325" s="655"/>
      <c r="L325" s="17"/>
      <c r="M325" s="83"/>
    </row>
    <row r="326" spans="1:16" s="61" customFormat="1">
      <c r="A326" s="2066">
        <v>4910159</v>
      </c>
      <c r="B326" s="2145" t="s">
        <v>6603</v>
      </c>
      <c r="C326" s="217" t="s">
        <v>6741</v>
      </c>
      <c r="D326" s="2161">
        <v>970000</v>
      </c>
      <c r="E326" s="456"/>
      <c r="F326" s="269">
        <v>602000</v>
      </c>
      <c r="G326" s="17" t="s">
        <v>98</v>
      </c>
      <c r="H326" s="655">
        <v>42298</v>
      </c>
      <c r="I326" s="17" t="s">
        <v>6742</v>
      </c>
      <c r="J326" s="17"/>
      <c r="K326" s="655"/>
      <c r="L326" s="17" t="s">
        <v>41</v>
      </c>
      <c r="M326" s="2052">
        <v>42360</v>
      </c>
      <c r="N326" s="2004" t="s">
        <v>5746</v>
      </c>
    </row>
    <row r="327" spans="1:16" s="61" customFormat="1">
      <c r="A327" s="40"/>
      <c r="B327" s="40"/>
      <c r="C327" s="21"/>
      <c r="D327" s="656"/>
      <c r="E327" s="456"/>
      <c r="F327" s="269"/>
      <c r="G327" s="17"/>
      <c r="H327" s="655"/>
      <c r="I327" s="17"/>
      <c r="J327" s="17"/>
      <c r="K327" s="655"/>
      <c r="L327" s="17"/>
      <c r="M327" s="83"/>
    </row>
    <row r="328" spans="1:16">
      <c r="A328" s="7" t="s">
        <v>6740</v>
      </c>
      <c r="C328" s="233" t="s">
        <v>6743</v>
      </c>
    </row>
    <row r="329" spans="1:16">
      <c r="A329" s="216">
        <v>4911026</v>
      </c>
      <c r="B329" s="216" t="s">
        <v>3231</v>
      </c>
      <c r="C329" s="217" t="s">
        <v>6744</v>
      </c>
      <c r="D329" s="2162">
        <v>1070000</v>
      </c>
      <c r="F329" s="269">
        <v>960000</v>
      </c>
      <c r="G329" s="217" t="s">
        <v>98</v>
      </c>
      <c r="H329" s="502">
        <v>42315</v>
      </c>
      <c r="I329" s="108" t="s">
        <v>448</v>
      </c>
      <c r="L329" s="217" t="s">
        <v>98</v>
      </c>
      <c r="M329" s="2052">
        <v>42360</v>
      </c>
      <c r="N329" s="2004" t="s">
        <v>5746</v>
      </c>
    </row>
    <row r="330" spans="1:16">
      <c r="D330" s="666"/>
    </row>
    <row r="331" spans="1:16">
      <c r="A331" s="7" t="s">
        <v>6745</v>
      </c>
      <c r="D331" s="666"/>
    </row>
    <row r="332" spans="1:16">
      <c r="A332" s="216">
        <v>4911083</v>
      </c>
      <c r="B332" s="216" t="s">
        <v>2664</v>
      </c>
      <c r="C332" s="217" t="s">
        <v>6746</v>
      </c>
      <c r="D332" s="2162">
        <v>950000</v>
      </c>
      <c r="F332" s="269">
        <v>855000</v>
      </c>
      <c r="G332" s="217" t="s">
        <v>98</v>
      </c>
      <c r="H332" s="502">
        <v>42327</v>
      </c>
      <c r="I332" s="108" t="s">
        <v>770</v>
      </c>
      <c r="L332" s="217" t="s">
        <v>2065</v>
      </c>
      <c r="M332" s="2052">
        <v>42362</v>
      </c>
      <c r="N332" s="2004" t="s">
        <v>5746</v>
      </c>
    </row>
    <row r="333" spans="1:16">
      <c r="D333" s="2093"/>
    </row>
    <row r="334" spans="1:16">
      <c r="B334" s="369" t="s">
        <v>6618</v>
      </c>
      <c r="D334" s="2093"/>
    </row>
    <row r="335" spans="1:16">
      <c r="A335" s="57">
        <v>4810156</v>
      </c>
      <c r="B335" s="2098" t="s">
        <v>6747</v>
      </c>
      <c r="C335" s="2153" t="s">
        <v>6521</v>
      </c>
      <c r="D335" s="2160">
        <v>55000</v>
      </c>
      <c r="F335" s="269">
        <v>42000</v>
      </c>
    </row>
    <row r="336" spans="1:16">
      <c r="B336" s="2163" t="s">
        <v>6528</v>
      </c>
      <c r="D336" s="2160">
        <v>3600</v>
      </c>
      <c r="F336" s="269">
        <v>3532</v>
      </c>
    </row>
    <row r="337" spans="1:16">
      <c r="B337" s="2163"/>
      <c r="D337" s="2093"/>
      <c r="E337" s="224"/>
    </row>
    <row r="338" spans="1:16">
      <c r="A338" s="7" t="s">
        <v>3287</v>
      </c>
      <c r="C338" s="233" t="s">
        <v>6748</v>
      </c>
    </row>
    <row r="339" spans="1:16" s="23" customFormat="1">
      <c r="A339" s="2012">
        <v>4911074</v>
      </c>
      <c r="B339" s="2012" t="s">
        <v>6749</v>
      </c>
      <c r="C339" s="2013" t="s">
        <v>6750</v>
      </c>
      <c r="D339" s="2161">
        <v>750000</v>
      </c>
      <c r="E339" s="2007"/>
      <c r="F339" s="2008">
        <v>453000</v>
      </c>
      <c r="G339" s="2005" t="s">
        <v>98</v>
      </c>
      <c r="H339" s="2010">
        <v>42326</v>
      </c>
      <c r="I339" s="2005" t="s">
        <v>6751</v>
      </c>
      <c r="J339" s="2005"/>
      <c r="K339" s="2010"/>
      <c r="L339" s="2005" t="s">
        <v>67</v>
      </c>
      <c r="M339" s="2052">
        <v>42365</v>
      </c>
      <c r="N339" s="2004" t="s">
        <v>5746</v>
      </c>
      <c r="O339" s="2004"/>
      <c r="P339" s="2004" t="s">
        <v>729</v>
      </c>
    </row>
    <row r="340" spans="1:16" s="23" customFormat="1">
      <c r="A340" s="2012"/>
      <c r="B340" s="2012"/>
      <c r="C340" s="2013"/>
      <c r="D340" s="2093"/>
      <c r="E340" s="2007"/>
      <c r="F340" s="2008"/>
      <c r="G340" s="2005"/>
      <c r="H340" s="2010"/>
      <c r="I340" s="2005"/>
      <c r="J340" s="2005"/>
      <c r="K340" s="2010"/>
      <c r="L340" s="2005"/>
      <c r="M340" s="2052"/>
      <c r="N340" s="2004"/>
      <c r="O340" s="2004"/>
      <c r="P340" s="2004"/>
    </row>
    <row r="341" spans="1:16" s="23" customFormat="1">
      <c r="A341" s="184"/>
      <c r="B341" s="216"/>
      <c r="C341" s="693"/>
      <c r="D341" s="2093"/>
      <c r="E341" s="2007"/>
      <c r="F341" s="2008"/>
      <c r="G341" s="2005"/>
      <c r="H341" s="2010"/>
      <c r="I341" s="2005"/>
      <c r="J341" s="2005"/>
      <c r="K341" s="2010"/>
      <c r="L341" s="2005"/>
      <c r="M341" s="2052"/>
      <c r="N341" s="2004"/>
      <c r="O341" s="2004"/>
      <c r="P341" s="2004"/>
    </row>
    <row r="342" spans="1:16" s="23" customFormat="1">
      <c r="A342" s="184"/>
      <c r="B342" s="244" t="s">
        <v>733</v>
      </c>
      <c r="C342" s="710">
        <f>SUM(D321:D340)+SUM(C341:C341)</f>
        <v>5078600</v>
      </c>
      <c r="D342" s="2093"/>
      <c r="E342" s="2007"/>
      <c r="F342" s="2008"/>
      <c r="G342" s="2005"/>
      <c r="H342" s="2010"/>
      <c r="I342" s="2005"/>
      <c r="J342" s="2005"/>
      <c r="K342" s="2010"/>
      <c r="L342" s="2005"/>
      <c r="M342" s="2052"/>
      <c r="N342" s="2004"/>
      <c r="O342" s="2004"/>
      <c r="P342" s="2004"/>
    </row>
    <row r="343" spans="1:16" s="23" customFormat="1">
      <c r="A343" s="2012"/>
      <c r="B343" s="2012"/>
      <c r="C343" s="2013"/>
      <c r="D343" s="2093"/>
      <c r="E343" s="2007"/>
      <c r="F343" s="2008"/>
      <c r="G343" s="2005"/>
      <c r="H343" s="2010"/>
      <c r="I343" s="2005"/>
      <c r="J343" s="2005"/>
      <c r="K343" s="2010"/>
      <c r="L343" s="2005"/>
      <c r="M343" s="2052"/>
      <c r="N343" s="2004"/>
      <c r="O343" s="2004"/>
      <c r="P343" s="2004"/>
    </row>
    <row r="344" spans="1:16">
      <c r="D344" s="2093"/>
    </row>
    <row r="345" spans="1:16" s="504" customFormat="1">
      <c r="A345" s="1844"/>
      <c r="B345" s="1844"/>
      <c r="C345" s="1831"/>
      <c r="D345" s="2567"/>
      <c r="E345" s="1833"/>
      <c r="F345" s="1886"/>
      <c r="G345" s="1831"/>
      <c r="H345" s="1887"/>
      <c r="I345" s="1833"/>
      <c r="J345" s="1831"/>
      <c r="K345" s="1833"/>
      <c r="L345" s="1831"/>
      <c r="M345" s="1887"/>
      <c r="N345" s="1833"/>
      <c r="O345" s="1833"/>
      <c r="P345" s="1833"/>
    </row>
    <row r="346" spans="1:16">
      <c r="A346" s="7" t="s">
        <v>6164</v>
      </c>
      <c r="B346" s="2163"/>
      <c r="C346" s="233" t="s">
        <v>6752</v>
      </c>
      <c r="D346" s="2093"/>
      <c r="K346" s="661"/>
    </row>
    <row r="347" spans="1:16">
      <c r="A347" s="2102">
        <v>5001057</v>
      </c>
      <c r="B347" s="2145" t="s">
        <v>3231</v>
      </c>
      <c r="C347" s="2146" t="s">
        <v>6753</v>
      </c>
      <c r="D347" s="2164">
        <v>800000</v>
      </c>
      <c r="F347" s="269">
        <v>670000</v>
      </c>
      <c r="G347" s="217" t="s">
        <v>98</v>
      </c>
      <c r="H347" s="502">
        <v>42383</v>
      </c>
      <c r="I347" s="108" t="s">
        <v>100</v>
      </c>
      <c r="L347" s="217" t="s">
        <v>41</v>
      </c>
      <c r="M347" s="502">
        <v>42398</v>
      </c>
      <c r="N347" s="2004" t="s">
        <v>5746</v>
      </c>
    </row>
    <row r="349" spans="1:16" s="23" customFormat="1">
      <c r="A349" s="7" t="s">
        <v>6754</v>
      </c>
      <c r="B349" s="2012"/>
      <c r="C349" s="8" t="s">
        <v>6755</v>
      </c>
      <c r="D349" s="2093"/>
      <c r="E349" s="2007"/>
      <c r="F349" s="2008"/>
      <c r="G349" s="2005"/>
      <c r="H349" s="2010"/>
      <c r="I349" s="2005"/>
      <c r="J349" s="2005"/>
      <c r="K349" s="2010"/>
      <c r="L349" s="2005"/>
      <c r="M349" s="2052"/>
      <c r="N349" s="2004"/>
      <c r="O349" s="2004"/>
      <c r="P349" s="2004"/>
    </row>
    <row r="350" spans="1:16" s="23" customFormat="1">
      <c r="A350" s="2012">
        <v>5002014</v>
      </c>
      <c r="B350" s="2012" t="s">
        <v>2664</v>
      </c>
      <c r="C350" s="2013" t="s">
        <v>6756</v>
      </c>
      <c r="D350" s="2160">
        <v>1100000</v>
      </c>
      <c r="E350" s="2007"/>
      <c r="F350" s="2008">
        <v>984000</v>
      </c>
      <c r="G350" s="2005" t="s">
        <v>98</v>
      </c>
      <c r="H350" s="2010">
        <v>42403</v>
      </c>
      <c r="I350" s="2005" t="s">
        <v>6407</v>
      </c>
      <c r="J350" s="2005"/>
      <c r="K350" s="2010"/>
      <c r="L350" s="2005" t="s">
        <v>41</v>
      </c>
      <c r="M350" s="2052">
        <v>42422</v>
      </c>
      <c r="N350" s="2004" t="s">
        <v>5746</v>
      </c>
      <c r="O350" s="2004"/>
      <c r="P350" s="2004"/>
    </row>
    <row r="351" spans="1:16" s="23" customFormat="1">
      <c r="A351" s="2012"/>
      <c r="B351" s="2012"/>
      <c r="C351" s="2013"/>
      <c r="D351" s="2093"/>
      <c r="E351" s="2007"/>
      <c r="F351" s="2008"/>
      <c r="G351" s="2005"/>
      <c r="H351" s="2010"/>
      <c r="I351" s="2005"/>
      <c r="J351" s="2005"/>
      <c r="K351" s="2010"/>
      <c r="L351" s="2005"/>
      <c r="M351" s="2052"/>
      <c r="N351" s="2004"/>
      <c r="O351" s="2004"/>
      <c r="P351" s="2004"/>
    </row>
    <row r="352" spans="1:16" s="23" customFormat="1">
      <c r="A352" s="7" t="s">
        <v>778</v>
      </c>
      <c r="B352" s="2012"/>
      <c r="C352" s="2013"/>
      <c r="D352" s="2093"/>
      <c r="E352" s="2007"/>
      <c r="F352" s="2008"/>
      <c r="G352" s="2005"/>
      <c r="H352" s="2010"/>
      <c r="I352" s="2005"/>
      <c r="J352" s="2005"/>
      <c r="K352" s="2010"/>
      <c r="L352" s="2005"/>
      <c r="M352" s="2052"/>
      <c r="N352" s="2004"/>
      <c r="O352" s="2004"/>
      <c r="P352" s="2004"/>
    </row>
    <row r="353" spans="1:14" s="23" customFormat="1">
      <c r="A353" s="216">
        <v>5001099</v>
      </c>
      <c r="B353" s="2012" t="s">
        <v>2664</v>
      </c>
      <c r="C353" s="21" t="s">
        <v>6757</v>
      </c>
      <c r="D353" s="2165">
        <v>1075000</v>
      </c>
      <c r="E353" s="2007"/>
      <c r="F353" s="2008">
        <v>925000</v>
      </c>
      <c r="G353" s="2005" t="s">
        <v>25</v>
      </c>
      <c r="H353" s="2010">
        <v>42391</v>
      </c>
      <c r="I353" s="2005" t="s">
        <v>6656</v>
      </c>
      <c r="J353" s="2005"/>
      <c r="K353" s="2010"/>
      <c r="L353" s="2005" t="s">
        <v>67</v>
      </c>
      <c r="M353" s="2052">
        <v>42424</v>
      </c>
      <c r="N353" s="2004" t="s">
        <v>5746</v>
      </c>
    </row>
    <row r="354" spans="1:14" s="23" customFormat="1">
      <c r="A354" s="216"/>
      <c r="B354" s="2012"/>
      <c r="C354" s="21"/>
      <c r="D354" s="2093"/>
      <c r="E354" s="2007"/>
      <c r="F354" s="2008"/>
      <c r="G354" s="2005"/>
      <c r="H354" s="2010"/>
      <c r="I354" s="2005"/>
      <c r="J354" s="2005"/>
      <c r="K354" s="2010"/>
      <c r="L354" s="2005"/>
      <c r="M354" s="2052"/>
      <c r="N354" s="2004"/>
    </row>
    <row r="355" spans="1:14">
      <c r="A355" s="7" t="s">
        <v>6754</v>
      </c>
      <c r="C355" s="233" t="s">
        <v>6752</v>
      </c>
      <c r="D355" s="2093"/>
    </row>
    <row r="356" spans="1:14">
      <c r="A356" s="216">
        <v>4911125</v>
      </c>
      <c r="B356" s="216" t="s">
        <v>3231</v>
      </c>
      <c r="C356" s="217" t="s">
        <v>6758</v>
      </c>
      <c r="D356" s="2166">
        <v>1330000</v>
      </c>
      <c r="F356" s="269">
        <v>1133000</v>
      </c>
      <c r="G356" s="217" t="s">
        <v>98</v>
      </c>
      <c r="H356" s="502">
        <v>42333</v>
      </c>
      <c r="I356" s="108" t="s">
        <v>6759</v>
      </c>
      <c r="K356" s="661"/>
      <c r="L356" s="17" t="s">
        <v>41</v>
      </c>
      <c r="M356" s="2052">
        <v>42422</v>
      </c>
      <c r="N356" s="2004" t="s">
        <v>5746</v>
      </c>
    </row>
    <row r="357" spans="1:14">
      <c r="A357" s="216">
        <v>4912027</v>
      </c>
      <c r="B357" s="216" t="s">
        <v>2664</v>
      </c>
      <c r="C357" s="217" t="s">
        <v>6760</v>
      </c>
      <c r="D357" s="2166">
        <v>1160000</v>
      </c>
      <c r="F357" s="269">
        <v>1022000</v>
      </c>
      <c r="G357" s="217" t="s">
        <v>98</v>
      </c>
      <c r="H357" s="502">
        <v>42347</v>
      </c>
      <c r="I357" s="108" t="s">
        <v>770</v>
      </c>
      <c r="J357" s="217" t="s">
        <v>449</v>
      </c>
      <c r="L357" s="17" t="s">
        <v>41</v>
      </c>
      <c r="M357" s="2052">
        <v>42422</v>
      </c>
      <c r="N357" s="2004" t="s">
        <v>5746</v>
      </c>
    </row>
    <row r="358" spans="1:14">
      <c r="A358" s="216">
        <v>4912048</v>
      </c>
      <c r="B358" s="216" t="s">
        <v>2664</v>
      </c>
      <c r="C358" s="217" t="s">
        <v>6761</v>
      </c>
      <c r="D358" s="2166">
        <v>1115000</v>
      </c>
      <c r="F358" s="269">
        <v>920000</v>
      </c>
      <c r="G358" s="217" t="s">
        <v>98</v>
      </c>
      <c r="H358" s="502">
        <v>42350</v>
      </c>
      <c r="I358" s="108" t="s">
        <v>2539</v>
      </c>
      <c r="J358" s="217" t="s">
        <v>449</v>
      </c>
      <c r="L358" s="17" t="s">
        <v>41</v>
      </c>
      <c r="M358" s="2052">
        <v>42422</v>
      </c>
      <c r="N358" s="2004" t="s">
        <v>5746</v>
      </c>
    </row>
    <row r="359" spans="1:14">
      <c r="A359" s="40">
        <v>5001046</v>
      </c>
      <c r="B359" s="2163" t="s">
        <v>2664</v>
      </c>
      <c r="C359" s="217" t="s">
        <v>6762</v>
      </c>
      <c r="D359" s="2164">
        <v>1200000</v>
      </c>
      <c r="F359" s="269">
        <v>994000</v>
      </c>
      <c r="G359" s="217" t="s">
        <v>98</v>
      </c>
      <c r="H359" s="502">
        <v>42382</v>
      </c>
      <c r="I359" s="108" t="s">
        <v>6656</v>
      </c>
      <c r="K359" s="661"/>
      <c r="L359" s="217" t="s">
        <v>41</v>
      </c>
      <c r="M359" s="2052">
        <v>42422</v>
      </c>
      <c r="N359" s="2004" t="s">
        <v>5746</v>
      </c>
    </row>
    <row r="360" spans="1:14">
      <c r="A360" s="40"/>
      <c r="B360" s="2163"/>
      <c r="D360" s="2093"/>
      <c r="K360" s="661"/>
      <c r="M360" s="2052"/>
    </row>
    <row r="361" spans="1:14">
      <c r="A361" s="184"/>
      <c r="C361" s="693"/>
      <c r="D361" s="2093"/>
      <c r="K361" s="661"/>
      <c r="M361" s="2052"/>
    </row>
    <row r="362" spans="1:14">
      <c r="A362" s="184"/>
      <c r="B362" s="244" t="s">
        <v>733</v>
      </c>
      <c r="C362" s="710">
        <f>SUM(D345:D360)+SUM(C361:C361)</f>
        <v>7780000</v>
      </c>
      <c r="D362" s="2093"/>
      <c r="K362" s="661"/>
      <c r="M362" s="2052"/>
    </row>
    <row r="363" spans="1:14">
      <c r="A363" s="40"/>
      <c r="B363" s="2163"/>
      <c r="D363" s="2093"/>
      <c r="K363" s="661"/>
      <c r="M363" s="2052"/>
    </row>
    <row r="364" spans="1:14" s="23" customFormat="1">
      <c r="A364" s="216"/>
      <c r="B364" s="2012"/>
      <c r="C364" s="21"/>
      <c r="D364" s="2093"/>
      <c r="E364" s="2007"/>
      <c r="F364" s="2008"/>
      <c r="G364" s="2005"/>
      <c r="H364" s="2010"/>
      <c r="I364" s="2005"/>
      <c r="J364" s="2005"/>
      <c r="K364" s="2010"/>
      <c r="L364" s="2005"/>
      <c r="M364" s="2052"/>
      <c r="N364" s="2004"/>
    </row>
    <row r="365" spans="1:14" s="497" customFormat="1">
      <c r="A365" s="1844"/>
      <c r="B365" s="2014"/>
      <c r="C365" s="1898"/>
      <c r="D365" s="2563"/>
      <c r="E365" s="2017"/>
      <c r="F365" s="2018"/>
      <c r="G365" s="2019"/>
      <c r="H365" s="2021"/>
      <c r="I365" s="2019"/>
      <c r="J365" s="2019"/>
      <c r="K365" s="2021"/>
      <c r="L365" s="2019"/>
      <c r="M365" s="2080"/>
      <c r="N365" s="2023"/>
    </row>
    <row r="366" spans="1:14">
      <c r="A366" s="7" t="s">
        <v>6072</v>
      </c>
      <c r="B366" s="2163"/>
      <c r="C366" s="233" t="s">
        <v>6763</v>
      </c>
      <c r="D366" s="2093"/>
    </row>
    <row r="367" spans="1:14" s="23" customFormat="1">
      <c r="A367" s="2012">
        <v>5001070</v>
      </c>
      <c r="B367" s="2012" t="s">
        <v>2029</v>
      </c>
      <c r="C367" s="2013" t="s">
        <v>6764</v>
      </c>
      <c r="D367" s="2164">
        <v>800000</v>
      </c>
      <c r="E367" s="2007"/>
      <c r="F367" s="2008">
        <v>703000</v>
      </c>
      <c r="G367" s="2005" t="s">
        <v>98</v>
      </c>
      <c r="H367" s="2010">
        <v>42385</v>
      </c>
      <c r="I367" s="2005" t="s">
        <v>317</v>
      </c>
      <c r="J367" s="2005"/>
      <c r="K367" s="2010"/>
      <c r="L367" s="2005" t="s">
        <v>41</v>
      </c>
      <c r="M367" s="2052">
        <v>42448</v>
      </c>
      <c r="N367" s="217" t="s">
        <v>5746</v>
      </c>
    </row>
    <row r="368" spans="1:14" s="23" customFormat="1">
      <c r="A368" s="2012">
        <v>5002066</v>
      </c>
      <c r="B368" s="2012" t="s">
        <v>3231</v>
      </c>
      <c r="C368" s="2013" t="s">
        <v>6765</v>
      </c>
      <c r="D368" s="2160">
        <v>1450000</v>
      </c>
      <c r="E368" s="2007"/>
      <c r="F368" s="2008">
        <v>1330000</v>
      </c>
      <c r="G368" s="2005" t="s">
        <v>98</v>
      </c>
      <c r="H368" s="2010">
        <v>42413</v>
      </c>
      <c r="I368" s="2005" t="s">
        <v>6766</v>
      </c>
      <c r="J368" s="2005"/>
      <c r="K368" s="2010"/>
      <c r="L368" s="2005" t="s">
        <v>41</v>
      </c>
      <c r="M368" s="2052">
        <v>42448</v>
      </c>
      <c r="N368" s="217" t="s">
        <v>5746</v>
      </c>
    </row>
    <row r="369" spans="1:17">
      <c r="A369" s="216">
        <v>4912084</v>
      </c>
      <c r="B369" s="216" t="s">
        <v>2783</v>
      </c>
      <c r="C369" s="217" t="s">
        <v>6767</v>
      </c>
      <c r="D369" s="2165">
        <v>940000</v>
      </c>
      <c r="F369" s="269">
        <v>858000</v>
      </c>
      <c r="G369" s="217" t="s">
        <v>6768</v>
      </c>
      <c r="H369" s="502">
        <v>42361</v>
      </c>
      <c r="I369" s="108" t="s">
        <v>6656</v>
      </c>
      <c r="L369" s="17" t="s">
        <v>41</v>
      </c>
      <c r="M369" s="2052">
        <v>42448</v>
      </c>
      <c r="N369" s="217" t="s">
        <v>5746</v>
      </c>
    </row>
    <row r="370" spans="1:17">
      <c r="D370" s="2093"/>
      <c r="L370" s="17"/>
    </row>
    <row r="371" spans="1:17">
      <c r="B371" s="244" t="s">
        <v>4228</v>
      </c>
      <c r="D371" s="2093"/>
      <c r="L371" s="17"/>
    </row>
    <row r="372" spans="1:17" s="23" customFormat="1">
      <c r="A372" s="2012">
        <v>4907061</v>
      </c>
      <c r="B372" s="2012" t="s">
        <v>6769</v>
      </c>
      <c r="C372" s="2013" t="s">
        <v>6770</v>
      </c>
      <c r="D372" s="2165">
        <v>650000</v>
      </c>
      <c r="E372" s="2007"/>
      <c r="F372" s="2008">
        <v>607000</v>
      </c>
      <c r="G372" s="2005" t="s">
        <v>98</v>
      </c>
      <c r="H372" s="2010">
        <v>42200</v>
      </c>
      <c r="I372" s="2005" t="s">
        <v>541</v>
      </c>
      <c r="J372" s="2005" t="s">
        <v>449</v>
      </c>
      <c r="K372" s="2010"/>
      <c r="L372" s="2005" t="s">
        <v>41</v>
      </c>
      <c r="M372" s="2052">
        <v>42448</v>
      </c>
      <c r="N372" s="217" t="s">
        <v>5746</v>
      </c>
      <c r="O372" s="2079" t="s">
        <v>4231</v>
      </c>
      <c r="P372" s="2004"/>
      <c r="Q372" s="2004"/>
    </row>
    <row r="373" spans="1:17" s="23" customFormat="1">
      <c r="A373" s="216"/>
      <c r="B373" s="2012"/>
      <c r="C373" s="21"/>
      <c r="D373" s="2093"/>
      <c r="E373" s="2007"/>
      <c r="F373" s="2008"/>
      <c r="G373" s="2005"/>
      <c r="H373" s="2010"/>
      <c r="I373" s="2005"/>
      <c r="J373" s="2005"/>
      <c r="K373" s="2010"/>
      <c r="L373" s="2005"/>
      <c r="M373" s="2052"/>
      <c r="N373" s="2004"/>
      <c r="O373" s="2004"/>
      <c r="P373" s="2004"/>
      <c r="Q373" s="2004"/>
    </row>
    <row r="374" spans="1:17" s="23" customFormat="1">
      <c r="A374" s="7" t="s">
        <v>6771</v>
      </c>
      <c r="B374" s="2012"/>
      <c r="C374" s="8" t="s">
        <v>6772</v>
      </c>
      <c r="D374" s="2093"/>
      <c r="E374" s="2007"/>
      <c r="F374" s="2008"/>
      <c r="G374" s="2005"/>
      <c r="H374" s="2010"/>
      <c r="I374" s="2005"/>
      <c r="J374" s="2005"/>
      <c r="K374" s="2010"/>
      <c r="L374" s="2005"/>
      <c r="M374" s="2052"/>
      <c r="N374" s="2004"/>
      <c r="O374" s="2004"/>
      <c r="P374" s="2004"/>
      <c r="Q374" s="2004"/>
    </row>
    <row r="375" spans="1:17" s="23" customFormat="1">
      <c r="A375" s="2012">
        <v>5002046</v>
      </c>
      <c r="B375" s="2012" t="s">
        <v>2664</v>
      </c>
      <c r="C375" s="2013" t="s">
        <v>6773</v>
      </c>
      <c r="D375" s="2160">
        <v>1185000</v>
      </c>
      <c r="E375" s="2007"/>
      <c r="F375" s="2008">
        <v>1053000</v>
      </c>
      <c r="G375" s="2005" t="s">
        <v>98</v>
      </c>
      <c r="H375" s="2010">
        <v>42409</v>
      </c>
      <c r="I375" s="2005" t="s">
        <v>727</v>
      </c>
      <c r="J375" s="2005"/>
      <c r="K375" s="2010"/>
      <c r="L375" s="2005" t="s">
        <v>67</v>
      </c>
      <c r="M375" s="2052">
        <v>42458</v>
      </c>
      <c r="N375" s="2004" t="s">
        <v>5746</v>
      </c>
      <c r="O375" s="2004"/>
      <c r="P375" s="2004"/>
      <c r="Q375" s="2004"/>
    </row>
    <row r="376" spans="1:17" s="23" customFormat="1">
      <c r="A376" s="2012">
        <v>5002064</v>
      </c>
      <c r="B376" s="2012" t="s">
        <v>3231</v>
      </c>
      <c r="C376" s="2013" t="s">
        <v>6774</v>
      </c>
      <c r="D376" s="2160">
        <v>850000</v>
      </c>
      <c r="E376" s="2007"/>
      <c r="F376" s="2008">
        <v>694000</v>
      </c>
      <c r="G376" s="2005" t="s">
        <v>98</v>
      </c>
      <c r="H376" s="2010">
        <v>42412</v>
      </c>
      <c r="I376" s="2005" t="s">
        <v>770</v>
      </c>
      <c r="J376" s="2005"/>
      <c r="K376" s="2010"/>
      <c r="L376" s="2005" t="s">
        <v>67</v>
      </c>
      <c r="M376" s="2052">
        <v>42458</v>
      </c>
      <c r="N376" s="2004" t="s">
        <v>5746</v>
      </c>
      <c r="O376" s="2004"/>
      <c r="P376" s="2004"/>
      <c r="Q376" s="2004"/>
    </row>
    <row r="377" spans="1:17" s="23" customFormat="1">
      <c r="A377" s="2012">
        <v>5002065</v>
      </c>
      <c r="B377" s="2012" t="s">
        <v>2581</v>
      </c>
      <c r="C377" s="2013" t="s">
        <v>6775</v>
      </c>
      <c r="D377" s="2160">
        <v>950000</v>
      </c>
      <c r="E377" s="2007"/>
      <c r="F377" s="2008">
        <v>850000</v>
      </c>
      <c r="G377" s="2005" t="s">
        <v>98</v>
      </c>
      <c r="H377" s="2010">
        <v>42412</v>
      </c>
      <c r="I377" s="2005" t="s">
        <v>400</v>
      </c>
      <c r="J377" s="2005"/>
      <c r="K377" s="2010"/>
      <c r="L377" s="2005" t="s">
        <v>67</v>
      </c>
      <c r="M377" s="2052">
        <v>42458</v>
      </c>
      <c r="N377" s="2004" t="s">
        <v>5746</v>
      </c>
      <c r="O377" s="2004"/>
      <c r="P377" s="2004"/>
      <c r="Q377" s="2004"/>
    </row>
    <row r="378" spans="1:17" s="23" customFormat="1">
      <c r="A378" s="2012">
        <v>5002071</v>
      </c>
      <c r="B378" s="2012" t="s">
        <v>2709</v>
      </c>
      <c r="C378" s="2013" t="s">
        <v>6776</v>
      </c>
      <c r="D378" s="2160">
        <v>850000</v>
      </c>
      <c r="E378" s="2007"/>
      <c r="F378" s="2008">
        <v>723000</v>
      </c>
      <c r="G378" s="2005" t="s">
        <v>98</v>
      </c>
      <c r="H378" s="2010">
        <v>42416</v>
      </c>
      <c r="I378" s="2005" t="s">
        <v>727</v>
      </c>
      <c r="J378" s="2005" t="s">
        <v>449</v>
      </c>
      <c r="K378" s="2010"/>
      <c r="L378" s="2005" t="s">
        <v>67</v>
      </c>
      <c r="M378" s="2052">
        <v>42458</v>
      </c>
      <c r="N378" s="2004" t="s">
        <v>5746</v>
      </c>
      <c r="O378" s="2004"/>
      <c r="P378" s="2004"/>
      <c r="Q378" s="2004"/>
    </row>
    <row r="379" spans="1:17" s="23" customFormat="1">
      <c r="A379" s="2012"/>
      <c r="B379" s="2012"/>
      <c r="C379" s="2013"/>
      <c r="D379" s="2093"/>
      <c r="E379" s="2007"/>
      <c r="F379" s="2008"/>
      <c r="G379" s="2005"/>
      <c r="H379" s="2010"/>
      <c r="I379" s="2005"/>
      <c r="J379" s="2005"/>
      <c r="K379" s="2010"/>
      <c r="L379" s="2005"/>
      <c r="M379" s="2052"/>
      <c r="N379" s="2004"/>
      <c r="O379" s="2004"/>
      <c r="P379" s="2004"/>
      <c r="Q379" s="2004"/>
    </row>
    <row r="380" spans="1:17">
      <c r="A380" s="244" t="s">
        <v>6777</v>
      </c>
      <c r="B380" s="2145"/>
      <c r="C380" s="233" t="s">
        <v>6778</v>
      </c>
      <c r="D380" s="2093"/>
      <c r="F380" s="338"/>
      <c r="H380" s="510"/>
      <c r="I380" s="217"/>
      <c r="K380" s="217"/>
      <c r="M380" s="510"/>
      <c r="N380" s="217"/>
      <c r="O380" s="217"/>
      <c r="P380" s="217"/>
    </row>
    <row r="381" spans="1:17">
      <c r="A381" s="216">
        <v>5001063</v>
      </c>
      <c r="B381" s="216" t="s">
        <v>6779</v>
      </c>
      <c r="C381" s="217" t="s">
        <v>6780</v>
      </c>
      <c r="D381" s="2160">
        <v>950000</v>
      </c>
      <c r="F381" s="2008">
        <v>713000</v>
      </c>
      <c r="G381" s="217" t="s">
        <v>98</v>
      </c>
      <c r="H381" s="502">
        <v>42384</v>
      </c>
      <c r="I381" s="108" t="s">
        <v>6781</v>
      </c>
      <c r="L381" s="217" t="s">
        <v>67</v>
      </c>
      <c r="M381" s="2052">
        <v>42459</v>
      </c>
      <c r="N381" s="217" t="s">
        <v>5746</v>
      </c>
    </row>
    <row r="382" spans="1:17">
      <c r="A382" s="216">
        <v>5003015</v>
      </c>
      <c r="B382" s="216" t="s">
        <v>6720</v>
      </c>
      <c r="C382" s="217" t="s">
        <v>6782</v>
      </c>
      <c r="D382" s="2093">
        <v>800000</v>
      </c>
      <c r="F382" s="269">
        <v>600000</v>
      </c>
      <c r="G382" s="217" t="s">
        <v>98</v>
      </c>
      <c r="H382" s="2010">
        <v>42431</v>
      </c>
      <c r="I382" s="108" t="s">
        <v>66</v>
      </c>
      <c r="L382" s="217" t="s">
        <v>67</v>
      </c>
      <c r="M382" s="2052">
        <v>42459</v>
      </c>
      <c r="N382" s="217" t="s">
        <v>5746</v>
      </c>
    </row>
    <row r="383" spans="1:17">
      <c r="D383" s="2093"/>
      <c r="H383" s="2010"/>
    </row>
    <row r="384" spans="1:17">
      <c r="A384" s="184"/>
      <c r="C384" s="693"/>
      <c r="D384" s="2093"/>
      <c r="H384" s="2010"/>
    </row>
    <row r="385" spans="1:17">
      <c r="A385" s="184"/>
      <c r="B385" s="244" t="s">
        <v>733</v>
      </c>
      <c r="C385" s="710">
        <f>SUM(D365:D383)+SUM(C384:C384)</f>
        <v>9425000</v>
      </c>
      <c r="D385" s="2093"/>
      <c r="H385" s="2010"/>
    </row>
    <row r="386" spans="1:17">
      <c r="D386" s="2093"/>
      <c r="H386" s="2010"/>
    </row>
    <row r="387" spans="1:17">
      <c r="B387" s="2145"/>
      <c r="C387" s="2146"/>
      <c r="D387" s="2093"/>
      <c r="F387" s="338"/>
      <c r="H387" s="510"/>
      <c r="I387" s="217"/>
      <c r="K387" s="217"/>
      <c r="M387" s="510"/>
      <c r="N387" s="217"/>
      <c r="O387" s="217"/>
      <c r="P387" s="217"/>
    </row>
    <row r="388" spans="1:17" s="504" customFormat="1">
      <c r="A388" s="1844"/>
      <c r="B388" s="2167"/>
      <c r="C388" s="2168"/>
      <c r="D388" s="2563"/>
      <c r="E388" s="1833"/>
      <c r="F388" s="1830"/>
      <c r="G388" s="1831"/>
      <c r="H388" s="1832"/>
      <c r="I388" s="1831"/>
      <c r="J388" s="1831"/>
      <c r="K388" s="1831"/>
      <c r="L388" s="1831"/>
      <c r="M388" s="1832"/>
      <c r="N388" s="1831"/>
      <c r="O388" s="1831"/>
      <c r="P388" s="1831"/>
      <c r="Q388" s="1833"/>
    </row>
    <row r="389" spans="1:17">
      <c r="A389" s="244" t="s">
        <v>6777</v>
      </c>
      <c r="B389" s="2145"/>
      <c r="C389" s="233" t="s">
        <v>6783</v>
      </c>
      <c r="D389" s="2093"/>
      <c r="F389" s="338"/>
      <c r="H389" s="510"/>
      <c r="I389" s="217"/>
      <c r="K389" s="217"/>
      <c r="M389" s="510"/>
      <c r="N389" s="217"/>
      <c r="O389" s="217"/>
      <c r="P389" s="217"/>
    </row>
    <row r="390" spans="1:17">
      <c r="A390" s="216">
        <v>5002063</v>
      </c>
      <c r="B390" s="2145" t="s">
        <v>2783</v>
      </c>
      <c r="C390" s="2146" t="s">
        <v>6784</v>
      </c>
      <c r="D390" s="2160">
        <v>1500000</v>
      </c>
      <c r="F390" s="338">
        <v>1198000</v>
      </c>
      <c r="G390" s="217" t="s">
        <v>98</v>
      </c>
      <c r="H390" s="510">
        <v>42412</v>
      </c>
      <c r="I390" s="217" t="s">
        <v>782</v>
      </c>
      <c r="J390" s="216"/>
      <c r="K390" s="217"/>
      <c r="L390" s="217" t="s">
        <v>67</v>
      </c>
      <c r="M390" s="510">
        <v>42459</v>
      </c>
      <c r="N390" s="217" t="s">
        <v>5746</v>
      </c>
      <c r="O390" s="217"/>
      <c r="P390" s="217"/>
    </row>
    <row r="391" spans="1:17">
      <c r="A391" s="216">
        <v>5002072</v>
      </c>
      <c r="B391" s="2145" t="s">
        <v>2683</v>
      </c>
      <c r="C391" s="2146" t="s">
        <v>6785</v>
      </c>
      <c r="D391" s="2093">
        <v>915000</v>
      </c>
      <c r="F391" s="338">
        <v>693000</v>
      </c>
      <c r="G391" s="217" t="s">
        <v>98</v>
      </c>
      <c r="H391" s="510">
        <v>42416</v>
      </c>
      <c r="I391" s="217" t="s">
        <v>299</v>
      </c>
      <c r="K391" s="217"/>
      <c r="L391" s="217" t="s">
        <v>67</v>
      </c>
      <c r="M391" s="510">
        <v>42459</v>
      </c>
      <c r="N391" s="217" t="s">
        <v>5746</v>
      </c>
      <c r="O391" s="217"/>
      <c r="P391" s="217"/>
    </row>
    <row r="392" spans="1:17">
      <c r="A392" s="216">
        <v>5003002</v>
      </c>
      <c r="B392" s="2145" t="s">
        <v>2709</v>
      </c>
      <c r="C392" s="2146" t="s">
        <v>6786</v>
      </c>
      <c r="D392" s="2093">
        <v>970000</v>
      </c>
      <c r="F392" s="338">
        <v>864000</v>
      </c>
      <c r="G392" s="217" t="s">
        <v>98</v>
      </c>
      <c r="H392" s="510">
        <v>42430</v>
      </c>
      <c r="I392" s="217" t="s">
        <v>727</v>
      </c>
      <c r="K392" s="217"/>
      <c r="L392" s="217" t="s">
        <v>67</v>
      </c>
      <c r="M392" s="510">
        <v>42459</v>
      </c>
      <c r="N392" s="217" t="s">
        <v>5746</v>
      </c>
      <c r="O392" s="217"/>
      <c r="P392" s="217"/>
    </row>
    <row r="393" spans="1:17">
      <c r="B393" s="2145"/>
      <c r="C393" s="2146"/>
      <c r="D393" s="2093"/>
      <c r="F393" s="338"/>
      <c r="H393" s="510"/>
      <c r="I393" s="217"/>
      <c r="K393" s="217"/>
      <c r="M393" s="510"/>
      <c r="N393" s="217"/>
      <c r="O393" s="217"/>
      <c r="P393" s="217"/>
    </row>
    <row r="394" spans="1:17">
      <c r="B394" s="216" t="s">
        <v>6787</v>
      </c>
      <c r="C394" s="2146"/>
      <c r="D394" s="2093">
        <v>75000</v>
      </c>
      <c r="F394" s="338"/>
      <c r="H394" s="510"/>
      <c r="I394" s="217"/>
      <c r="K394" s="217"/>
      <c r="M394" s="510"/>
      <c r="N394" s="217"/>
      <c r="O394" s="217"/>
      <c r="P394" s="217"/>
    </row>
    <row r="395" spans="1:17">
      <c r="B395" s="2145"/>
      <c r="C395" s="2146"/>
      <c r="D395" s="2093"/>
      <c r="F395" s="338"/>
      <c r="H395" s="510"/>
      <c r="I395" s="217"/>
      <c r="K395" s="217"/>
      <c r="M395" s="510"/>
      <c r="N395" s="217"/>
      <c r="O395" s="217"/>
      <c r="P395" s="217"/>
    </row>
    <row r="396" spans="1:17" s="23" customFormat="1">
      <c r="A396" s="244" t="s">
        <v>6771</v>
      </c>
      <c r="B396" s="2012"/>
      <c r="C396" s="8" t="s">
        <v>6228</v>
      </c>
      <c r="D396" s="2093"/>
      <c r="E396" s="2007"/>
      <c r="F396" s="2008"/>
      <c r="G396" s="2005"/>
      <c r="H396" s="2010"/>
      <c r="I396" s="2005"/>
      <c r="J396" s="2005"/>
      <c r="K396" s="2010"/>
      <c r="L396" s="2005"/>
      <c r="M396" s="2052"/>
      <c r="N396" s="2004"/>
      <c r="O396" s="2004"/>
      <c r="P396" s="2004"/>
      <c r="Q396" s="2004"/>
    </row>
    <row r="397" spans="1:17">
      <c r="A397" s="216">
        <v>5002136</v>
      </c>
      <c r="B397" s="2145" t="s">
        <v>2664</v>
      </c>
      <c r="C397" s="2146" t="s">
        <v>6788</v>
      </c>
      <c r="D397" s="2093">
        <v>990000</v>
      </c>
      <c r="F397" s="338">
        <v>739000</v>
      </c>
      <c r="G397" s="217" t="s">
        <v>354</v>
      </c>
      <c r="H397" s="510">
        <v>42426</v>
      </c>
      <c r="I397" s="217" t="s">
        <v>770</v>
      </c>
      <c r="J397" s="217" t="s">
        <v>449</v>
      </c>
      <c r="K397" s="217"/>
      <c r="L397" s="217" t="s">
        <v>67</v>
      </c>
      <c r="M397" s="510">
        <v>42458</v>
      </c>
      <c r="N397" s="217" t="s">
        <v>5746</v>
      </c>
      <c r="O397" s="217" t="s">
        <v>6789</v>
      </c>
      <c r="P397" s="217"/>
    </row>
    <row r="398" spans="1:17">
      <c r="B398" s="2145"/>
      <c r="C398" s="2146"/>
      <c r="D398" s="2093"/>
      <c r="F398" s="338"/>
      <c r="H398" s="510"/>
      <c r="I398" s="217"/>
      <c r="K398" s="217"/>
      <c r="M398" s="510"/>
      <c r="N398" s="217"/>
      <c r="O398" s="217"/>
      <c r="P398" s="217"/>
    </row>
    <row r="399" spans="1:17">
      <c r="A399" s="244" t="s">
        <v>6790</v>
      </c>
    </row>
    <row r="400" spans="1:17">
      <c r="A400" s="216">
        <v>5003020</v>
      </c>
      <c r="B400" s="216" t="s">
        <v>3231</v>
      </c>
      <c r="C400" s="217" t="s">
        <v>6791</v>
      </c>
      <c r="D400" s="2093">
        <v>1150000</v>
      </c>
      <c r="F400" s="269">
        <v>1010000</v>
      </c>
      <c r="G400" s="217" t="s">
        <v>98</v>
      </c>
      <c r="H400" s="502">
        <v>42431</v>
      </c>
      <c r="I400" s="108" t="s">
        <v>6407</v>
      </c>
      <c r="L400" s="217" t="s">
        <v>41</v>
      </c>
      <c r="M400" s="510">
        <v>42453</v>
      </c>
      <c r="N400" s="217" t="s">
        <v>5746</v>
      </c>
    </row>
    <row r="401" spans="1:4">
      <c r="D401" s="2093"/>
    </row>
    <row r="402" spans="1:4">
      <c r="B402" s="245" t="s">
        <v>6792</v>
      </c>
      <c r="C402" s="108"/>
      <c r="D402" s="2093"/>
    </row>
    <row r="403" spans="1:4">
      <c r="B403" s="216" t="s">
        <v>6793</v>
      </c>
      <c r="C403" s="228"/>
      <c r="D403" s="2093">
        <v>15000</v>
      </c>
    </row>
    <row r="404" spans="1:4">
      <c r="B404" s="216" t="s">
        <v>1015</v>
      </c>
      <c r="C404" s="228"/>
      <c r="D404" s="2093">
        <v>15000</v>
      </c>
    </row>
    <row r="405" spans="1:4">
      <c r="D405" s="2093"/>
    </row>
    <row r="406" spans="1:4">
      <c r="A406" s="184"/>
      <c r="C406" s="693"/>
      <c r="D406" s="2093"/>
    </row>
    <row r="407" spans="1:4">
      <c r="A407" s="184"/>
      <c r="B407" s="244" t="s">
        <v>733</v>
      </c>
      <c r="C407" s="710">
        <f>SUM(D388:D405)+SUM(C406:C406)</f>
        <v>5630000</v>
      </c>
      <c r="D407" s="2093"/>
    </row>
    <row r="408" spans="1:4">
      <c r="A408" s="2100"/>
      <c r="B408" s="2100"/>
      <c r="C408" s="2101"/>
      <c r="D408" s="2093"/>
    </row>
    <row r="409" spans="1:4">
      <c r="B409" s="560" t="s">
        <v>6168</v>
      </c>
    </row>
    <row r="410" spans="1:4" ht="13.5" thickBot="1">
      <c r="A410" s="282"/>
      <c r="B410" s="283"/>
      <c r="C410" s="284"/>
      <c r="D410" s="285"/>
    </row>
    <row r="411" spans="1:4">
      <c r="A411" s="15" t="s">
        <v>557</v>
      </c>
      <c r="B411" s="16"/>
      <c r="C411" s="17"/>
      <c r="D411" s="46"/>
    </row>
    <row r="412" spans="1:4">
      <c r="A412" s="15"/>
      <c r="B412" s="16"/>
      <c r="C412" s="17"/>
      <c r="D412" s="46"/>
    </row>
    <row r="413" spans="1:4">
      <c r="A413" s="396"/>
      <c r="B413" s="558" t="s">
        <v>1618</v>
      </c>
      <c r="C413" s="568" t="s">
        <v>6794</v>
      </c>
      <c r="D413" s="251">
        <v>-1440000</v>
      </c>
    </row>
    <row r="414" spans="1:4">
      <c r="A414" s="118"/>
      <c r="B414" s="558" t="s">
        <v>1618</v>
      </c>
      <c r="C414" s="233" t="s">
        <v>6795</v>
      </c>
      <c r="D414" s="251">
        <v>-850000</v>
      </c>
    </row>
    <row r="415" spans="1:4">
      <c r="A415" s="118"/>
      <c r="B415" s="232" t="s">
        <v>6796</v>
      </c>
      <c r="C415" s="233" t="s">
        <v>6797</v>
      </c>
      <c r="D415" s="251">
        <v>-775000</v>
      </c>
    </row>
    <row r="416" spans="1:4">
      <c r="A416" s="210"/>
      <c r="B416" s="232" t="s">
        <v>6796</v>
      </c>
      <c r="C416" s="233" t="s">
        <v>6798</v>
      </c>
      <c r="D416" s="251">
        <v>-840000</v>
      </c>
    </row>
    <row r="417" spans="1:4">
      <c r="A417" s="184"/>
      <c r="B417" s="232" t="s">
        <v>6796</v>
      </c>
      <c r="C417" s="233" t="s">
        <v>6799</v>
      </c>
      <c r="D417" s="251">
        <v>-750000</v>
      </c>
    </row>
    <row r="418" spans="1:4">
      <c r="A418" s="118"/>
      <c r="B418" s="232" t="s">
        <v>6796</v>
      </c>
      <c r="C418" s="561" t="s">
        <v>6800</v>
      </c>
      <c r="D418" s="251">
        <v>-830000</v>
      </c>
    </row>
    <row r="419" spans="1:4">
      <c r="A419" s="118"/>
      <c r="B419" s="232" t="s">
        <v>6796</v>
      </c>
      <c r="C419" s="561" t="s">
        <v>6801</v>
      </c>
      <c r="D419" s="251">
        <v>-840000</v>
      </c>
    </row>
    <row r="420" spans="1:4">
      <c r="A420" s="118"/>
      <c r="B420" s="232" t="s">
        <v>6796</v>
      </c>
      <c r="C420" s="561" t="s">
        <v>6802</v>
      </c>
      <c r="D420" s="251">
        <v>-1000000</v>
      </c>
    </row>
    <row r="421" spans="1:4">
      <c r="A421" s="118"/>
      <c r="B421" s="232" t="s">
        <v>6796</v>
      </c>
      <c r="C421" s="561" t="s">
        <v>6803</v>
      </c>
      <c r="D421" s="562">
        <v>-820000</v>
      </c>
    </row>
    <row r="422" spans="1:4">
      <c r="A422" s="118"/>
      <c r="B422" s="232" t="s">
        <v>6796</v>
      </c>
      <c r="C422" s="561" t="s">
        <v>6804</v>
      </c>
      <c r="D422" s="562">
        <v>-950000</v>
      </c>
    </row>
    <row r="423" spans="1:4">
      <c r="A423" s="118"/>
      <c r="B423" s="232" t="s">
        <v>6796</v>
      </c>
      <c r="C423" s="561" t="s">
        <v>6805</v>
      </c>
      <c r="D423" s="562">
        <v>-850000</v>
      </c>
    </row>
    <row r="424" spans="1:4">
      <c r="A424" s="118"/>
      <c r="B424" s="232" t="s">
        <v>6796</v>
      </c>
      <c r="C424" s="561" t="s">
        <v>6806</v>
      </c>
      <c r="D424" s="562">
        <v>-870000</v>
      </c>
    </row>
    <row r="425" spans="1:4">
      <c r="A425" s="118"/>
      <c r="B425" s="232" t="s">
        <v>6796</v>
      </c>
      <c r="C425" s="561" t="s">
        <v>6807</v>
      </c>
      <c r="D425" s="562">
        <v>-550000</v>
      </c>
    </row>
    <row r="426" spans="1:4">
      <c r="A426" s="118"/>
      <c r="B426" s="232" t="s">
        <v>6796</v>
      </c>
      <c r="C426" s="561" t="s">
        <v>6807</v>
      </c>
      <c r="D426" s="562">
        <v>-270000</v>
      </c>
    </row>
    <row r="427" spans="1:4">
      <c r="A427" s="118"/>
      <c r="B427" s="232" t="s">
        <v>6796</v>
      </c>
      <c r="C427" s="561" t="s">
        <v>6808</v>
      </c>
      <c r="D427" s="562">
        <v>-730000</v>
      </c>
    </row>
    <row r="428" spans="1:4">
      <c r="A428" s="118"/>
      <c r="B428" s="232" t="s">
        <v>6796</v>
      </c>
      <c r="C428" s="561" t="s">
        <v>6808</v>
      </c>
      <c r="D428" s="562">
        <v>-420000</v>
      </c>
    </row>
    <row r="429" spans="1:4">
      <c r="A429" s="118"/>
      <c r="B429" s="232" t="s">
        <v>6796</v>
      </c>
      <c r="C429" s="561" t="s">
        <v>6808</v>
      </c>
      <c r="D429" s="562">
        <v>-600000</v>
      </c>
    </row>
    <row r="430" spans="1:4">
      <c r="A430" s="118"/>
      <c r="B430" s="232" t="s">
        <v>6796</v>
      </c>
      <c r="C430" s="561" t="s">
        <v>6809</v>
      </c>
      <c r="D430" s="562">
        <v>-820000</v>
      </c>
    </row>
    <row r="431" spans="1:4">
      <c r="A431" s="118"/>
      <c r="B431" s="232" t="s">
        <v>6796</v>
      </c>
      <c r="C431" s="561" t="s">
        <v>6810</v>
      </c>
      <c r="D431" s="562">
        <v>-812000</v>
      </c>
    </row>
    <row r="432" spans="1:4">
      <c r="A432" s="118"/>
      <c r="B432" s="232" t="s">
        <v>6796</v>
      </c>
      <c r="C432" s="561" t="s">
        <v>6811</v>
      </c>
      <c r="D432" s="562">
        <v>-543000</v>
      </c>
    </row>
    <row r="433" spans="1:6">
      <c r="A433" s="118"/>
      <c r="B433" s="232" t="s">
        <v>6796</v>
      </c>
      <c r="C433" s="561" t="s">
        <v>6811</v>
      </c>
      <c r="D433" s="562">
        <v>-550000</v>
      </c>
    </row>
    <row r="434" spans="1:6">
      <c r="A434" s="118"/>
      <c r="B434" s="232" t="s">
        <v>6796</v>
      </c>
      <c r="C434" s="561" t="s">
        <v>6811</v>
      </c>
      <c r="D434" s="562">
        <v>-487000</v>
      </c>
    </row>
    <row r="435" spans="1:6">
      <c r="A435" s="118"/>
      <c r="B435" s="232" t="s">
        <v>6812</v>
      </c>
      <c r="C435" s="561" t="s">
        <v>6813</v>
      </c>
      <c r="D435" s="562">
        <v>220000</v>
      </c>
      <c r="E435" s="108" t="s">
        <v>6814</v>
      </c>
    </row>
    <row r="436" spans="1:6">
      <c r="A436" s="118"/>
      <c r="B436" s="9" t="s">
        <v>6815</v>
      </c>
      <c r="C436" s="561" t="s">
        <v>6816</v>
      </c>
      <c r="D436" s="562">
        <v>-220000</v>
      </c>
      <c r="E436" s="345">
        <v>6156192</v>
      </c>
    </row>
    <row r="437" spans="1:6">
      <c r="A437" s="118"/>
      <c r="B437" s="9" t="s">
        <v>6815</v>
      </c>
      <c r="C437" s="561" t="s">
        <v>6816</v>
      </c>
      <c r="D437" s="201">
        <v>-515000</v>
      </c>
      <c r="E437" s="345">
        <v>6156190</v>
      </c>
    </row>
    <row r="438" spans="1:6">
      <c r="A438" s="119"/>
      <c r="B438" s="9" t="s">
        <v>6815</v>
      </c>
      <c r="C438" s="561" t="s">
        <v>6817</v>
      </c>
      <c r="D438" s="201">
        <v>-1180000</v>
      </c>
      <c r="E438" s="345">
        <v>5817905</v>
      </c>
      <c r="F438" s="2004">
        <v>5817905</v>
      </c>
    </row>
    <row r="439" spans="1:6">
      <c r="A439" s="119"/>
      <c r="B439" s="9" t="s">
        <v>6815</v>
      </c>
      <c r="C439" s="561" t="s">
        <v>6818</v>
      </c>
      <c r="D439" s="201">
        <v>-620000</v>
      </c>
      <c r="E439" s="345">
        <v>5824715</v>
      </c>
      <c r="F439" s="2004">
        <v>5824715</v>
      </c>
    </row>
    <row r="440" spans="1:6">
      <c r="A440" s="119"/>
      <c r="B440" s="9" t="s">
        <v>6815</v>
      </c>
      <c r="C440" s="561" t="s">
        <v>6819</v>
      </c>
      <c r="D440" s="201">
        <v>-720000</v>
      </c>
      <c r="E440" s="345">
        <v>5869117</v>
      </c>
      <c r="F440" s="2004">
        <v>5869117</v>
      </c>
    </row>
    <row r="441" spans="1:6">
      <c r="A441" s="119"/>
      <c r="B441" s="9" t="s">
        <v>6815</v>
      </c>
      <c r="C441" s="561" t="s">
        <v>6819</v>
      </c>
      <c r="D441" s="201">
        <v>-330000</v>
      </c>
      <c r="E441" s="345">
        <v>5869118</v>
      </c>
      <c r="F441" s="2004">
        <v>5869118</v>
      </c>
    </row>
    <row r="442" spans="1:6">
      <c r="A442" s="119"/>
      <c r="B442" s="9" t="s">
        <v>6815</v>
      </c>
      <c r="C442" s="561" t="s">
        <v>6820</v>
      </c>
      <c r="D442" s="201">
        <v>-175000</v>
      </c>
      <c r="E442" s="344">
        <v>5882882</v>
      </c>
      <c r="F442" s="2169">
        <v>5882882</v>
      </c>
    </row>
    <row r="443" spans="1:6">
      <c r="A443" s="119"/>
      <c r="B443" s="9" t="s">
        <v>6815</v>
      </c>
      <c r="C443" s="561" t="s">
        <v>6820</v>
      </c>
      <c r="D443" s="201">
        <v>-700000</v>
      </c>
      <c r="E443" s="345">
        <v>5882881</v>
      </c>
      <c r="F443" s="2004">
        <v>5882881</v>
      </c>
    </row>
    <row r="444" spans="1:6">
      <c r="A444" s="119"/>
      <c r="B444" s="9" t="s">
        <v>6815</v>
      </c>
      <c r="C444" s="561" t="s">
        <v>6821</v>
      </c>
      <c r="D444" s="201">
        <v>-1488000</v>
      </c>
      <c r="E444" s="345">
        <v>5920398</v>
      </c>
      <c r="F444" s="2004">
        <v>5920398</v>
      </c>
    </row>
    <row r="445" spans="1:6">
      <c r="A445" s="119"/>
      <c r="B445" s="9" t="s">
        <v>6815</v>
      </c>
      <c r="C445" s="561" t="s">
        <v>6821</v>
      </c>
      <c r="D445" s="201">
        <v>-1402000</v>
      </c>
      <c r="E445" s="345">
        <v>5920395</v>
      </c>
      <c r="F445" s="2004">
        <v>5920395</v>
      </c>
    </row>
    <row r="446" spans="1:6">
      <c r="A446" s="119"/>
      <c r="B446" s="9" t="s">
        <v>6815</v>
      </c>
      <c r="C446" s="561" t="s">
        <v>6822</v>
      </c>
      <c r="D446" s="201">
        <v>-482000</v>
      </c>
      <c r="E446" s="345">
        <v>6053515</v>
      </c>
      <c r="F446" s="2004">
        <v>6053515</v>
      </c>
    </row>
    <row r="447" spans="1:6">
      <c r="A447" s="119"/>
      <c r="B447" s="9" t="s">
        <v>6815</v>
      </c>
      <c r="C447" s="561" t="s">
        <v>6822</v>
      </c>
      <c r="D447" s="201">
        <v>-518000</v>
      </c>
      <c r="E447" s="345">
        <v>6053514</v>
      </c>
      <c r="F447" s="2004">
        <v>6053514</v>
      </c>
    </row>
    <row r="448" spans="1:6">
      <c r="A448" s="119"/>
      <c r="B448" s="9" t="s">
        <v>6815</v>
      </c>
      <c r="C448" s="561" t="s">
        <v>6823</v>
      </c>
      <c r="D448" s="201">
        <v>-1039000</v>
      </c>
      <c r="E448" s="345">
        <v>6135324</v>
      </c>
      <c r="F448" s="2004">
        <v>6135324</v>
      </c>
    </row>
    <row r="449" spans="1:6">
      <c r="A449" s="119"/>
      <c r="B449" s="9" t="s">
        <v>6815</v>
      </c>
      <c r="C449" s="561" t="s">
        <v>6823</v>
      </c>
      <c r="D449" s="201">
        <v>-741000</v>
      </c>
      <c r="E449" s="345">
        <v>6135323</v>
      </c>
      <c r="F449" s="2004">
        <v>6135323</v>
      </c>
    </row>
    <row r="450" spans="1:6">
      <c r="A450" s="119"/>
      <c r="B450" s="9" t="s">
        <v>6815</v>
      </c>
      <c r="C450" s="561" t="s">
        <v>6824</v>
      </c>
      <c r="D450" s="201">
        <v>-940000</v>
      </c>
      <c r="E450" s="345">
        <v>5932561</v>
      </c>
      <c r="F450" s="2004">
        <v>5932561</v>
      </c>
    </row>
    <row r="451" spans="1:6">
      <c r="A451" s="119"/>
      <c r="B451" s="9" t="s">
        <v>6815</v>
      </c>
      <c r="C451" s="561" t="s">
        <v>6825</v>
      </c>
      <c r="D451" s="201">
        <v>-1275000</v>
      </c>
      <c r="E451" s="345">
        <v>5721453</v>
      </c>
      <c r="F451" s="2004">
        <v>5721453</v>
      </c>
    </row>
    <row r="452" spans="1:6">
      <c r="A452" s="119"/>
      <c r="B452" s="9" t="s">
        <v>6815</v>
      </c>
      <c r="C452" s="561" t="s">
        <v>6826</v>
      </c>
      <c r="D452" s="201">
        <v>-800000</v>
      </c>
      <c r="E452" s="345">
        <v>5774091</v>
      </c>
      <c r="F452" s="2004">
        <v>5774091</v>
      </c>
    </row>
    <row r="453" spans="1:6">
      <c r="A453" s="119"/>
      <c r="B453" s="9" t="s">
        <v>6815</v>
      </c>
      <c r="C453" s="561" t="s">
        <v>6826</v>
      </c>
      <c r="D453" s="201">
        <v>-1350000</v>
      </c>
      <c r="E453" s="345">
        <v>5774090</v>
      </c>
      <c r="F453" s="2004">
        <v>5774090</v>
      </c>
    </row>
    <row r="454" spans="1:6">
      <c r="A454" s="119"/>
      <c r="B454" s="9" t="s">
        <v>6815</v>
      </c>
      <c r="C454" s="561" t="s">
        <v>6827</v>
      </c>
      <c r="D454" s="201">
        <v>-330000</v>
      </c>
      <c r="E454" s="345">
        <v>5864705</v>
      </c>
      <c r="F454" s="2004">
        <v>5864705</v>
      </c>
    </row>
    <row r="455" spans="1:6">
      <c r="A455" s="119"/>
      <c r="B455" s="9" t="s">
        <v>6815</v>
      </c>
      <c r="C455" s="561" t="s">
        <v>6828</v>
      </c>
      <c r="D455" s="201">
        <v>-775000</v>
      </c>
      <c r="E455" s="345">
        <v>5871383</v>
      </c>
      <c r="F455" s="2004">
        <v>5871383</v>
      </c>
    </row>
    <row r="456" spans="1:6">
      <c r="A456" s="119"/>
      <c r="B456" s="9" t="s">
        <v>6815</v>
      </c>
      <c r="C456" s="561" t="s">
        <v>6829</v>
      </c>
      <c r="D456" s="201">
        <v>-1500000</v>
      </c>
      <c r="E456" s="345">
        <v>5976579</v>
      </c>
      <c r="F456" s="2004">
        <v>5976579</v>
      </c>
    </row>
    <row r="457" spans="1:6">
      <c r="A457" s="119"/>
      <c r="B457" s="9" t="s">
        <v>6815</v>
      </c>
      <c r="C457" s="561" t="s">
        <v>6829</v>
      </c>
      <c r="D457" s="201">
        <v>-860000</v>
      </c>
      <c r="E457" s="345">
        <v>5981361</v>
      </c>
      <c r="F457" s="2004">
        <v>5981361</v>
      </c>
    </row>
    <row r="458" spans="1:6">
      <c r="A458" s="119"/>
      <c r="B458" s="9" t="s">
        <v>6815</v>
      </c>
      <c r="C458" s="561" t="s">
        <v>6830</v>
      </c>
      <c r="D458" s="201">
        <v>-945000</v>
      </c>
      <c r="E458" s="345">
        <v>6021308</v>
      </c>
      <c r="F458" s="2004">
        <v>6021308</v>
      </c>
    </row>
    <row r="459" spans="1:6">
      <c r="A459" s="119"/>
      <c r="B459" s="9" t="s">
        <v>6815</v>
      </c>
      <c r="C459" s="561" t="s">
        <v>6830</v>
      </c>
      <c r="D459" s="201">
        <v>-2255000</v>
      </c>
      <c r="E459" s="345">
        <v>6021307</v>
      </c>
      <c r="F459" s="2004">
        <v>6021307</v>
      </c>
    </row>
    <row r="460" spans="1:6">
      <c r="A460" s="119"/>
      <c r="B460" s="9" t="s">
        <v>6815</v>
      </c>
      <c r="C460" s="561" t="s">
        <v>6831</v>
      </c>
      <c r="D460" s="201">
        <v>-768000</v>
      </c>
      <c r="E460" s="345">
        <v>6124597</v>
      </c>
      <c r="F460" s="2004">
        <v>6124597</v>
      </c>
    </row>
    <row r="461" spans="1:6">
      <c r="A461" s="119"/>
      <c r="B461" s="9" t="s">
        <v>6815</v>
      </c>
      <c r="C461" s="561" t="s">
        <v>6832</v>
      </c>
      <c r="D461" s="201">
        <v>-482000</v>
      </c>
      <c r="E461" s="345">
        <v>6124600</v>
      </c>
      <c r="F461" s="2004">
        <v>6124600</v>
      </c>
    </row>
    <row r="462" spans="1:6">
      <c r="A462" s="119"/>
      <c r="B462" s="9" t="s">
        <v>6815</v>
      </c>
      <c r="C462" s="561" t="s">
        <v>6833</v>
      </c>
      <c r="D462" s="201">
        <v>-740000</v>
      </c>
      <c r="E462" s="345">
        <v>5639002</v>
      </c>
      <c r="F462" s="2004">
        <v>5639002</v>
      </c>
    </row>
    <row r="463" spans="1:6">
      <c r="A463" s="119"/>
      <c r="B463" s="9" t="s">
        <v>6815</v>
      </c>
      <c r="C463" s="561" t="s">
        <v>6833</v>
      </c>
      <c r="D463" s="201">
        <v>-325000</v>
      </c>
      <c r="E463" s="345">
        <v>5639001</v>
      </c>
      <c r="F463" s="2004">
        <v>5639001</v>
      </c>
    </row>
    <row r="464" spans="1:6">
      <c r="A464" s="119"/>
      <c r="B464" s="9" t="s">
        <v>6815</v>
      </c>
      <c r="C464" s="561" t="s">
        <v>6834</v>
      </c>
      <c r="D464" s="201">
        <v>-2000000</v>
      </c>
      <c r="E464" s="345">
        <v>5991113</v>
      </c>
      <c r="F464" s="2004">
        <v>5991113</v>
      </c>
    </row>
    <row r="465" spans="1:9">
      <c r="A465" s="119"/>
      <c r="B465" s="9" t="s">
        <v>6815</v>
      </c>
      <c r="C465" s="561" t="s">
        <v>6834</v>
      </c>
      <c r="D465" s="201">
        <v>-1260000</v>
      </c>
      <c r="E465" s="345">
        <v>5991112</v>
      </c>
      <c r="F465" s="2004">
        <v>5991112</v>
      </c>
    </row>
    <row r="466" spans="1:9">
      <c r="A466" s="119"/>
      <c r="B466" s="9" t="s">
        <v>6835</v>
      </c>
      <c r="C466" s="561" t="s">
        <v>6836</v>
      </c>
      <c r="D466" s="201">
        <v>-1370000</v>
      </c>
      <c r="E466" s="345">
        <v>40195096</v>
      </c>
      <c r="F466" s="2004">
        <v>40195096</v>
      </c>
    </row>
    <row r="467" spans="1:9">
      <c r="A467" s="119"/>
      <c r="B467" s="9" t="s">
        <v>6835</v>
      </c>
      <c r="C467" s="561" t="s">
        <v>6837</v>
      </c>
      <c r="D467" s="201">
        <v>-2900000</v>
      </c>
      <c r="E467" s="345">
        <v>40199260</v>
      </c>
      <c r="F467" s="2004">
        <v>40199260</v>
      </c>
    </row>
    <row r="468" spans="1:9">
      <c r="A468" s="119"/>
      <c r="B468" s="9" t="s">
        <v>6835</v>
      </c>
      <c r="C468" s="561" t="s">
        <v>6838</v>
      </c>
      <c r="D468" s="201">
        <v>-1695000</v>
      </c>
      <c r="E468" s="345">
        <v>40233427</v>
      </c>
      <c r="F468" s="2004">
        <v>40233427</v>
      </c>
    </row>
    <row r="469" spans="1:9">
      <c r="A469" s="119"/>
      <c r="B469" s="9" t="s">
        <v>6835</v>
      </c>
      <c r="C469" s="561" t="s">
        <v>6838</v>
      </c>
      <c r="D469" s="201">
        <v>-1005000</v>
      </c>
      <c r="E469" s="345">
        <v>40233415</v>
      </c>
      <c r="F469" s="2004">
        <v>40233415</v>
      </c>
    </row>
    <row r="470" spans="1:9">
      <c r="A470" s="119"/>
      <c r="B470" s="9" t="s">
        <v>6835</v>
      </c>
      <c r="C470" s="561" t="s">
        <v>6839</v>
      </c>
      <c r="D470" s="201">
        <v>-1732000</v>
      </c>
      <c r="E470" s="345">
        <v>40376663</v>
      </c>
      <c r="F470" s="2004">
        <v>40376663</v>
      </c>
    </row>
    <row r="471" spans="1:9">
      <c r="A471" s="119"/>
      <c r="B471" s="9" t="s">
        <v>6835</v>
      </c>
      <c r="C471" s="561" t="s">
        <v>6839</v>
      </c>
      <c r="D471" s="201">
        <v>-1235000</v>
      </c>
      <c r="E471" s="345">
        <v>40376659</v>
      </c>
      <c r="F471" s="2004">
        <v>40376659</v>
      </c>
    </row>
    <row r="472" spans="1:9">
      <c r="A472" s="119"/>
      <c r="B472" s="9" t="s">
        <v>6835</v>
      </c>
      <c r="C472" s="561" t="s">
        <v>6840</v>
      </c>
      <c r="D472" s="201">
        <v>-3110000</v>
      </c>
      <c r="E472" s="345">
        <v>40440430</v>
      </c>
      <c r="F472" s="2004">
        <v>40440430</v>
      </c>
    </row>
    <row r="473" spans="1:9">
      <c r="A473" s="119"/>
      <c r="B473" s="9" t="s">
        <v>6835</v>
      </c>
      <c r="C473" s="561" t="s">
        <v>6840</v>
      </c>
      <c r="D473" s="201">
        <v>-2020000</v>
      </c>
      <c r="E473" s="345">
        <v>40440381</v>
      </c>
      <c r="F473" s="2004">
        <v>40440381</v>
      </c>
    </row>
    <row r="474" spans="1:9" ht="15">
      <c r="A474" s="119"/>
      <c r="B474" s="9" t="s">
        <v>4147</v>
      </c>
      <c r="C474" s="561" t="s">
        <v>6841</v>
      </c>
      <c r="D474" s="201">
        <v>-2185000</v>
      </c>
      <c r="E474" s="345">
        <v>40503310</v>
      </c>
      <c r="F474" s="2004">
        <v>40503310</v>
      </c>
      <c r="G474" s="33"/>
      <c r="H474" s="33"/>
      <c r="I474" s="33"/>
    </row>
    <row r="475" spans="1:9" ht="15">
      <c r="A475" s="119"/>
      <c r="B475" s="9" t="s">
        <v>4147</v>
      </c>
      <c r="C475" s="561" t="s">
        <v>6841</v>
      </c>
      <c r="D475" s="201">
        <v>-4105000</v>
      </c>
      <c r="E475" s="345">
        <v>40503205</v>
      </c>
      <c r="F475" s="2004">
        <v>40503205</v>
      </c>
      <c r="G475" s="33"/>
      <c r="H475" s="33"/>
      <c r="I475" s="33"/>
    </row>
    <row r="476" spans="1:9" ht="15">
      <c r="A476" s="119"/>
      <c r="B476" s="232" t="s">
        <v>1618</v>
      </c>
      <c r="C476" s="561" t="s">
        <v>6842</v>
      </c>
      <c r="D476" s="562">
        <v>-3980000</v>
      </c>
      <c r="E476" s="569">
        <v>40584665</v>
      </c>
      <c r="F476" s="2170">
        <v>40584665</v>
      </c>
      <c r="G476" s="33"/>
      <c r="H476" s="33"/>
      <c r="I476" s="33"/>
    </row>
    <row r="477" spans="1:9" ht="15">
      <c r="A477" s="119"/>
      <c r="B477" s="232" t="s">
        <v>1618</v>
      </c>
      <c r="C477" s="561" t="s">
        <v>6842</v>
      </c>
      <c r="D477" s="562">
        <v>-3070000</v>
      </c>
      <c r="E477" s="569">
        <v>40584648</v>
      </c>
      <c r="F477" s="2170">
        <v>40584648</v>
      </c>
      <c r="G477" s="33"/>
      <c r="H477" s="33"/>
      <c r="I477" s="33"/>
    </row>
    <row r="478" spans="1:9" ht="15">
      <c r="A478" s="119"/>
      <c r="B478" s="232" t="s">
        <v>6843</v>
      </c>
      <c r="C478" s="561" t="s">
        <v>6844</v>
      </c>
      <c r="D478" s="562">
        <v>-375000</v>
      </c>
      <c r="E478" s="569"/>
      <c r="F478" s="2170"/>
      <c r="G478" s="33"/>
      <c r="H478" s="33"/>
      <c r="I478" s="33"/>
    </row>
    <row r="479" spans="1:9" ht="15">
      <c r="A479" s="119"/>
      <c r="B479" s="9" t="s">
        <v>4131</v>
      </c>
      <c r="C479" s="561" t="s">
        <v>6845</v>
      </c>
      <c r="D479" s="562">
        <v>-1250000</v>
      </c>
      <c r="E479" s="345">
        <v>40698241</v>
      </c>
      <c r="F479" s="2004">
        <v>40698241</v>
      </c>
      <c r="G479" s="33"/>
      <c r="H479" s="33"/>
      <c r="I479" s="33"/>
    </row>
    <row r="480" spans="1:9" ht="15">
      <c r="A480" s="119"/>
      <c r="B480" s="9" t="s">
        <v>4131</v>
      </c>
      <c r="C480" s="561" t="s">
        <v>6845</v>
      </c>
      <c r="D480" s="562">
        <v>-545000</v>
      </c>
      <c r="E480" s="345">
        <v>40702014</v>
      </c>
      <c r="F480" s="2004">
        <v>40702014</v>
      </c>
      <c r="G480" s="33"/>
      <c r="H480" s="33"/>
      <c r="I480" s="33"/>
    </row>
    <row r="481" spans="1:9" ht="15">
      <c r="A481" s="119"/>
      <c r="B481" s="9" t="s">
        <v>4131</v>
      </c>
      <c r="C481" s="561" t="s">
        <v>6846</v>
      </c>
      <c r="D481" s="562">
        <v>-5134600</v>
      </c>
      <c r="E481" s="345"/>
      <c r="F481" s="2004">
        <v>40766263</v>
      </c>
      <c r="G481" s="33"/>
      <c r="H481" s="33"/>
      <c r="I481" s="33"/>
    </row>
    <row r="482" spans="1:9" ht="15">
      <c r="A482" s="119"/>
      <c r="B482" s="9" t="s">
        <v>6847</v>
      </c>
      <c r="C482" s="561"/>
      <c r="D482" s="562">
        <v>-105860</v>
      </c>
      <c r="E482" s="345"/>
      <c r="F482" s="2004"/>
      <c r="G482" s="33"/>
      <c r="H482" s="33"/>
      <c r="I482" s="33"/>
    </row>
    <row r="483" spans="1:9" ht="15">
      <c r="A483" s="119"/>
      <c r="B483" s="9" t="s">
        <v>4131</v>
      </c>
      <c r="C483" s="561" t="s">
        <v>6848</v>
      </c>
      <c r="D483" s="562">
        <v>-1854000</v>
      </c>
      <c r="E483" s="345"/>
      <c r="F483" s="2004">
        <v>40830303</v>
      </c>
      <c r="G483" s="33"/>
      <c r="H483" s="33"/>
      <c r="I483" s="33"/>
    </row>
    <row r="484" spans="1:9" ht="15">
      <c r="A484" s="119"/>
      <c r="B484" s="9" t="s">
        <v>4131</v>
      </c>
      <c r="C484" s="561" t="s">
        <v>6848</v>
      </c>
      <c r="D484" s="562">
        <v>-1356800</v>
      </c>
      <c r="E484" s="345"/>
      <c r="F484" s="2004">
        <v>40830302</v>
      </c>
      <c r="G484" s="33"/>
      <c r="H484" s="33"/>
      <c r="I484" s="33"/>
    </row>
    <row r="485" spans="1:9" ht="15">
      <c r="A485" s="119"/>
      <c r="B485" s="9" t="s">
        <v>4131</v>
      </c>
      <c r="C485" s="561" t="s">
        <v>6849</v>
      </c>
      <c r="D485" s="562">
        <v>-3210000</v>
      </c>
      <c r="E485" s="345"/>
      <c r="F485" s="2004">
        <v>40885269</v>
      </c>
      <c r="G485" s="33"/>
      <c r="H485" s="33"/>
      <c r="I485" s="33"/>
    </row>
    <row r="486" spans="1:9" ht="15">
      <c r="A486" s="119"/>
      <c r="B486" s="9" t="s">
        <v>4131</v>
      </c>
      <c r="C486" s="561" t="s">
        <v>6849</v>
      </c>
      <c r="D486" s="562">
        <v>-2165000</v>
      </c>
      <c r="E486" s="345"/>
      <c r="F486" s="2004">
        <v>40885248</v>
      </c>
      <c r="G486" s="33"/>
      <c r="H486" s="33"/>
      <c r="I486" s="33"/>
    </row>
    <row r="487" spans="1:9" ht="15">
      <c r="A487" s="119"/>
      <c r="B487" s="9" t="s">
        <v>2625</v>
      </c>
      <c r="C487" s="561" t="s">
        <v>6850</v>
      </c>
      <c r="D487" s="562">
        <v>-1270000</v>
      </c>
      <c r="E487" s="345"/>
      <c r="F487" s="2004">
        <v>5857941</v>
      </c>
      <c r="G487" s="33"/>
      <c r="H487" s="33"/>
      <c r="I487" s="33"/>
    </row>
    <row r="488" spans="1:9" ht="15">
      <c r="A488" s="119"/>
      <c r="B488" s="9" t="s">
        <v>2625</v>
      </c>
      <c r="C488" s="561" t="s">
        <v>6850</v>
      </c>
      <c r="D488" s="562">
        <v>-1735000</v>
      </c>
      <c r="E488" s="345"/>
      <c r="F488" s="2004">
        <v>5857934</v>
      </c>
      <c r="G488" s="33"/>
      <c r="H488" s="33"/>
      <c r="I488" s="33"/>
    </row>
    <row r="489" spans="1:9" ht="15">
      <c r="A489" s="119"/>
      <c r="B489" s="9" t="s">
        <v>2625</v>
      </c>
      <c r="C489" s="561" t="s">
        <v>6850</v>
      </c>
      <c r="D489" s="562">
        <v>-1920000</v>
      </c>
      <c r="E489" s="345"/>
      <c r="F489" s="2004">
        <v>5857932</v>
      </c>
      <c r="G489" s="33"/>
      <c r="H489" s="33"/>
      <c r="I489" s="33"/>
    </row>
    <row r="490" spans="1:9" ht="15">
      <c r="A490" s="119"/>
      <c r="B490" s="9" t="s">
        <v>4131</v>
      </c>
      <c r="C490" s="561" t="s">
        <v>6851</v>
      </c>
      <c r="D490" s="562">
        <v>-400000</v>
      </c>
      <c r="E490" s="345"/>
      <c r="F490" s="2004">
        <v>40941607</v>
      </c>
      <c r="G490" s="33"/>
      <c r="H490" s="33"/>
      <c r="I490" s="33"/>
    </row>
    <row r="491" spans="1:9" ht="15">
      <c r="A491" s="119"/>
      <c r="B491" s="9" t="s">
        <v>4131</v>
      </c>
      <c r="C491" s="561" t="s">
        <v>6851</v>
      </c>
      <c r="D491" s="562">
        <v>-1200000</v>
      </c>
      <c r="E491" s="345"/>
      <c r="F491" s="2004">
        <v>40941600</v>
      </c>
      <c r="G491" s="33"/>
      <c r="H491" s="33"/>
      <c r="I491" s="33"/>
    </row>
    <row r="492" spans="1:9" ht="15">
      <c r="A492" s="119"/>
      <c r="B492" s="9" t="s">
        <v>4131</v>
      </c>
      <c r="C492" s="561" t="s">
        <v>6851</v>
      </c>
      <c r="D492" s="562">
        <v>-400000</v>
      </c>
      <c r="E492" s="345"/>
      <c r="F492" s="2004">
        <v>40941483</v>
      </c>
      <c r="G492" s="33"/>
      <c r="H492" s="33"/>
      <c r="I492" s="33"/>
    </row>
    <row r="493" spans="1:9" ht="15">
      <c r="A493" s="119"/>
      <c r="B493" s="9" t="s">
        <v>4131</v>
      </c>
      <c r="C493" s="561" t="s">
        <v>6851</v>
      </c>
      <c r="D493" s="562">
        <v>-740000</v>
      </c>
      <c r="E493" s="345"/>
      <c r="F493" s="2004">
        <v>40941392</v>
      </c>
      <c r="G493" s="33"/>
      <c r="H493" s="33"/>
      <c r="I493" s="33"/>
    </row>
    <row r="494" spans="1:9" ht="15">
      <c r="A494" s="119"/>
      <c r="B494" s="9" t="s">
        <v>4131</v>
      </c>
      <c r="C494" s="561" t="s">
        <v>6852</v>
      </c>
      <c r="D494" s="562">
        <v>-1245000</v>
      </c>
      <c r="E494" s="345">
        <v>40999442</v>
      </c>
      <c r="F494" s="2004">
        <v>40999442</v>
      </c>
      <c r="G494" s="33"/>
      <c r="H494" s="33"/>
      <c r="I494" s="33"/>
    </row>
    <row r="495" spans="1:9" ht="15">
      <c r="A495" s="119"/>
      <c r="B495" s="9" t="s">
        <v>4131</v>
      </c>
      <c r="C495" s="561" t="s">
        <v>6852</v>
      </c>
      <c r="D495" s="562">
        <v>-2500000</v>
      </c>
      <c r="E495" s="345">
        <v>40999300</v>
      </c>
      <c r="F495" s="2004">
        <v>40999300</v>
      </c>
      <c r="G495" s="33"/>
      <c r="H495" s="33"/>
      <c r="I495" s="33"/>
    </row>
    <row r="496" spans="1:9" ht="15">
      <c r="A496" s="119"/>
      <c r="B496" s="9" t="s">
        <v>4131</v>
      </c>
      <c r="C496" s="561" t="s">
        <v>6853</v>
      </c>
      <c r="D496" s="669">
        <v>-1200000</v>
      </c>
      <c r="E496" s="345"/>
      <c r="F496" s="2004">
        <v>41051716</v>
      </c>
      <c r="G496" s="33"/>
      <c r="H496" s="33"/>
      <c r="I496" s="33"/>
    </row>
    <row r="497" spans="1:9" ht="15">
      <c r="A497" s="119"/>
      <c r="B497" s="9" t="s">
        <v>4131</v>
      </c>
      <c r="C497" s="561" t="s">
        <v>6853</v>
      </c>
      <c r="D497" s="669">
        <v>-2185000</v>
      </c>
      <c r="E497" s="345"/>
      <c r="F497" s="2004">
        <v>41051691</v>
      </c>
      <c r="G497" s="33"/>
      <c r="H497" s="33"/>
      <c r="I497" s="33"/>
    </row>
    <row r="498" spans="1:9" ht="15">
      <c r="A498" s="119"/>
      <c r="B498" s="9" t="s">
        <v>4131</v>
      </c>
      <c r="C498" s="561" t="s">
        <v>6853</v>
      </c>
      <c r="D498" s="669">
        <v>-1150000</v>
      </c>
      <c r="E498" s="345"/>
      <c r="F498" s="2004">
        <v>41051637</v>
      </c>
      <c r="G498" s="33"/>
      <c r="H498" s="33"/>
      <c r="I498" s="33"/>
    </row>
    <row r="499" spans="1:9" ht="15">
      <c r="A499" s="119"/>
      <c r="B499" s="9" t="s">
        <v>4131</v>
      </c>
      <c r="C499" s="561" t="s">
        <v>6853</v>
      </c>
      <c r="D499" s="669">
        <v>-550000</v>
      </c>
      <c r="E499" s="345"/>
      <c r="F499" s="2004">
        <v>41051524</v>
      </c>
      <c r="G499" s="33"/>
      <c r="H499" s="33"/>
      <c r="I499" s="33"/>
    </row>
    <row r="500" spans="1:9" ht="15">
      <c r="A500" s="119"/>
      <c r="B500" s="9" t="s">
        <v>6854</v>
      </c>
      <c r="C500" s="561" t="s">
        <v>6855</v>
      </c>
      <c r="D500" s="562">
        <v>-55000</v>
      </c>
      <c r="E500" s="345"/>
      <c r="F500" s="2004"/>
      <c r="G500" s="33"/>
      <c r="H500" s="33"/>
      <c r="I500" s="33"/>
    </row>
    <row r="501" spans="1:9" ht="15">
      <c r="A501" s="119"/>
      <c r="B501" s="9" t="s">
        <v>4131</v>
      </c>
      <c r="C501" s="561" t="s">
        <v>6856</v>
      </c>
      <c r="D501" s="667">
        <v>-1200000</v>
      </c>
      <c r="E501" s="345"/>
      <c r="F501" s="2004">
        <v>41141181</v>
      </c>
      <c r="G501" s="33"/>
      <c r="H501" s="33"/>
      <c r="I501" s="33"/>
    </row>
    <row r="502" spans="1:9" ht="15">
      <c r="A502" s="119"/>
      <c r="B502" s="9" t="s">
        <v>4131</v>
      </c>
      <c r="C502" s="561" t="s">
        <v>6856</v>
      </c>
      <c r="D502" s="667">
        <v>-1600000</v>
      </c>
      <c r="E502" s="345"/>
      <c r="F502" s="2004">
        <v>41141174</v>
      </c>
      <c r="G502" s="33"/>
      <c r="H502" s="33"/>
      <c r="I502" s="33"/>
    </row>
    <row r="503" spans="1:9" ht="15">
      <c r="A503" s="119"/>
      <c r="B503" s="9" t="s">
        <v>4131</v>
      </c>
      <c r="C503" s="561" t="s">
        <v>6856</v>
      </c>
      <c r="D503" s="667">
        <v>-745000</v>
      </c>
      <c r="E503" s="345"/>
      <c r="F503" s="2004">
        <v>41141172</v>
      </c>
      <c r="G503" s="33"/>
      <c r="H503" s="33"/>
      <c r="I503" s="33"/>
    </row>
    <row r="504" spans="1:9" ht="15">
      <c r="A504" s="119"/>
      <c r="B504" s="9" t="s">
        <v>4131</v>
      </c>
      <c r="C504" s="561" t="s">
        <v>6856</v>
      </c>
      <c r="D504" s="667">
        <v>-425000</v>
      </c>
      <c r="E504" s="345"/>
      <c r="F504" s="2004">
        <v>41141109</v>
      </c>
      <c r="G504" s="33"/>
      <c r="H504" s="33"/>
      <c r="I504" s="33"/>
    </row>
    <row r="505" spans="1:9" ht="15">
      <c r="A505" s="119"/>
      <c r="B505" s="9" t="s">
        <v>4131</v>
      </c>
      <c r="C505" s="561" t="s">
        <v>6857</v>
      </c>
      <c r="D505" s="665">
        <v>-395000</v>
      </c>
      <c r="E505" s="345"/>
      <c r="F505" s="2004">
        <v>41181780</v>
      </c>
      <c r="G505" s="33"/>
      <c r="H505" s="33"/>
      <c r="I505" s="33"/>
    </row>
    <row r="506" spans="1:9" ht="15">
      <c r="A506" s="119"/>
      <c r="B506" s="9" t="s">
        <v>4131</v>
      </c>
      <c r="C506" s="561" t="s">
        <v>6857</v>
      </c>
      <c r="D506" s="665">
        <v>-1625000</v>
      </c>
      <c r="E506" s="345"/>
      <c r="F506" s="2004">
        <v>41181774</v>
      </c>
      <c r="G506" s="33"/>
      <c r="H506" s="33"/>
      <c r="I506" s="33"/>
    </row>
    <row r="507" spans="1:9" ht="15">
      <c r="A507" s="119"/>
      <c r="B507" s="9" t="s">
        <v>4131</v>
      </c>
      <c r="C507" s="561" t="s">
        <v>6858</v>
      </c>
      <c r="D507" s="664">
        <v>-1150000</v>
      </c>
      <c r="E507" s="2004"/>
      <c r="F507" s="2004">
        <v>41283710</v>
      </c>
      <c r="G507" s="33"/>
      <c r="H507" s="33"/>
      <c r="I507" s="33"/>
    </row>
    <row r="508" spans="1:9" ht="15">
      <c r="A508" s="119"/>
      <c r="B508" s="9" t="s">
        <v>4131</v>
      </c>
      <c r="C508" s="561" t="s">
        <v>6858</v>
      </c>
      <c r="D508" s="664">
        <v>-2455000</v>
      </c>
      <c r="E508" s="2004"/>
      <c r="F508" s="2004">
        <v>41283708</v>
      </c>
      <c r="G508" s="33"/>
      <c r="H508" s="33"/>
      <c r="I508" s="33"/>
    </row>
    <row r="509" spans="1:9" ht="15">
      <c r="A509" s="119"/>
      <c r="B509" s="9" t="s">
        <v>4131</v>
      </c>
      <c r="C509" s="561" t="s">
        <v>6859</v>
      </c>
      <c r="D509" s="256">
        <v>-555000</v>
      </c>
      <c r="E509" s="2004"/>
      <c r="F509" s="2004">
        <v>41351392</v>
      </c>
      <c r="G509" s="33"/>
      <c r="H509" s="33"/>
      <c r="I509" s="33"/>
    </row>
    <row r="510" spans="1:9" ht="15">
      <c r="A510" s="119"/>
      <c r="B510" s="9" t="s">
        <v>4131</v>
      </c>
      <c r="C510" s="561" t="s">
        <v>6860</v>
      </c>
      <c r="D510" s="256">
        <v>-2245000</v>
      </c>
      <c r="E510" s="2004"/>
      <c r="F510" s="2004">
        <v>41358310</v>
      </c>
      <c r="G510" s="33"/>
      <c r="H510" s="33"/>
      <c r="I510" s="33"/>
    </row>
    <row r="511" spans="1:9" ht="15">
      <c r="A511" s="119"/>
      <c r="B511" s="9" t="s">
        <v>4131</v>
      </c>
      <c r="C511" s="561" t="s">
        <v>6860</v>
      </c>
      <c r="D511" s="663">
        <v>-350000</v>
      </c>
      <c r="E511" s="2004"/>
      <c r="F511" s="2004">
        <v>41358367</v>
      </c>
      <c r="G511" s="33"/>
      <c r="H511" s="33"/>
      <c r="I511" s="33"/>
    </row>
    <row r="512" spans="1:9" ht="15">
      <c r="A512" s="119"/>
      <c r="B512" s="9" t="s">
        <v>4131</v>
      </c>
      <c r="C512" s="561" t="s">
        <v>6860</v>
      </c>
      <c r="D512" s="663">
        <v>-675000</v>
      </c>
      <c r="E512" s="2004"/>
      <c r="F512" s="2004">
        <v>41358403</v>
      </c>
      <c r="G512" s="33"/>
      <c r="H512" s="33"/>
      <c r="I512" s="33"/>
    </row>
    <row r="513" spans="1:9" ht="15">
      <c r="A513" s="119"/>
      <c r="B513" s="9" t="s">
        <v>4131</v>
      </c>
      <c r="C513" s="561" t="s">
        <v>6861</v>
      </c>
      <c r="D513" s="663">
        <v>-1640000</v>
      </c>
      <c r="E513" s="345"/>
      <c r="F513" s="2004">
        <v>41360183</v>
      </c>
      <c r="G513" s="33"/>
      <c r="H513" s="33"/>
      <c r="I513" s="33"/>
    </row>
    <row r="514" spans="1:9" ht="15">
      <c r="A514" s="119"/>
      <c r="B514" s="9" t="s">
        <v>4131</v>
      </c>
      <c r="C514" s="561" t="s">
        <v>6862</v>
      </c>
      <c r="D514" s="692">
        <v>-710000</v>
      </c>
      <c r="E514" s="345"/>
      <c r="F514" s="2004">
        <v>41437539</v>
      </c>
      <c r="G514" s="33"/>
      <c r="H514" s="33"/>
      <c r="I514" s="33"/>
    </row>
    <row r="515" spans="1:9" ht="15">
      <c r="A515" s="119"/>
      <c r="B515" s="9" t="s">
        <v>4131</v>
      </c>
      <c r="C515" s="561" t="s">
        <v>6862</v>
      </c>
      <c r="D515" s="692">
        <v>-950000</v>
      </c>
      <c r="E515" s="345"/>
      <c r="F515" s="2004">
        <v>41437534</v>
      </c>
      <c r="G515" s="33"/>
      <c r="H515" s="33"/>
      <c r="I515" s="33"/>
    </row>
    <row r="516" spans="1:9" ht="15">
      <c r="A516" s="119"/>
      <c r="B516" s="9" t="s">
        <v>4131</v>
      </c>
      <c r="C516" s="561" t="s">
        <v>6862</v>
      </c>
      <c r="D516" s="692">
        <v>-1402000</v>
      </c>
      <c r="E516" s="345"/>
      <c r="F516" s="2004">
        <v>41437533</v>
      </c>
      <c r="G516" s="33"/>
      <c r="H516" s="33"/>
      <c r="I516" s="33"/>
    </row>
    <row r="517" spans="1:9" ht="15">
      <c r="A517" s="119"/>
      <c r="B517" s="9" t="s">
        <v>4131</v>
      </c>
      <c r="C517" s="561" t="s">
        <v>6862</v>
      </c>
      <c r="D517" s="692">
        <v>-250000</v>
      </c>
      <c r="E517" s="345"/>
      <c r="F517" s="2004">
        <v>41437529</v>
      </c>
      <c r="G517" s="33"/>
      <c r="H517" s="33"/>
      <c r="I517" s="33"/>
    </row>
    <row r="518" spans="1:9" ht="15">
      <c r="A518" s="119"/>
      <c r="B518" s="9" t="s">
        <v>4131</v>
      </c>
      <c r="C518" s="561" t="s">
        <v>6862</v>
      </c>
      <c r="D518" s="692">
        <v>-1040000</v>
      </c>
      <c r="E518" s="345"/>
      <c r="F518" s="2004">
        <v>41437528</v>
      </c>
      <c r="G518" s="33"/>
      <c r="H518" s="33"/>
      <c r="I518" s="33"/>
    </row>
    <row r="519" spans="1:9" ht="15">
      <c r="A519" s="119"/>
      <c r="B519" s="9" t="s">
        <v>4131</v>
      </c>
      <c r="C519" s="561" t="s">
        <v>6862</v>
      </c>
      <c r="D519" s="692">
        <v>-850000</v>
      </c>
      <c r="E519" s="345"/>
      <c r="F519" s="2004">
        <v>41437527</v>
      </c>
      <c r="G519" s="33"/>
      <c r="H519" s="33"/>
      <c r="I519" s="33"/>
    </row>
    <row r="520" spans="1:9" ht="15">
      <c r="A520" s="119"/>
      <c r="B520" s="9" t="s">
        <v>4131</v>
      </c>
      <c r="C520" s="561" t="s">
        <v>6862</v>
      </c>
      <c r="D520" s="692">
        <v>-2385000</v>
      </c>
      <c r="E520" s="345"/>
      <c r="F520" s="2004">
        <v>41437526</v>
      </c>
      <c r="G520" s="33"/>
      <c r="H520" s="33"/>
      <c r="I520" s="33"/>
    </row>
    <row r="521" spans="1:9" ht="15">
      <c r="A521" s="119"/>
      <c r="B521" s="9" t="s">
        <v>4131</v>
      </c>
      <c r="C521" s="561" t="s">
        <v>6862</v>
      </c>
      <c r="D521" s="692">
        <v>-600000</v>
      </c>
      <c r="E521" s="345"/>
      <c r="F521" s="2004">
        <v>41437522</v>
      </c>
      <c r="G521" s="33"/>
      <c r="H521" s="33"/>
      <c r="I521" s="33"/>
    </row>
    <row r="522" spans="1:9" ht="15">
      <c r="A522" s="119"/>
      <c r="B522" s="9" t="s">
        <v>4131</v>
      </c>
      <c r="C522" s="561" t="s">
        <v>6862</v>
      </c>
      <c r="D522" s="692">
        <v>-500000</v>
      </c>
      <c r="E522" s="345"/>
      <c r="F522" s="2004">
        <v>41437520</v>
      </c>
      <c r="G522" s="33"/>
      <c r="H522" s="33"/>
      <c r="I522" s="33"/>
    </row>
    <row r="523" spans="1:9" ht="15">
      <c r="A523" s="119"/>
      <c r="B523" s="9" t="s">
        <v>4131</v>
      </c>
      <c r="C523" s="561" t="s">
        <v>6862</v>
      </c>
      <c r="D523" s="692">
        <v>-308000</v>
      </c>
      <c r="E523" s="345"/>
      <c r="F523" s="2004">
        <v>41437515</v>
      </c>
      <c r="G523" s="33"/>
      <c r="H523" s="33"/>
      <c r="I523" s="33"/>
    </row>
    <row r="524" spans="1:9" ht="15">
      <c r="A524" s="119"/>
      <c r="B524" s="9" t="s">
        <v>4131</v>
      </c>
      <c r="C524" s="561" t="s">
        <v>6863</v>
      </c>
      <c r="D524" s="562">
        <v>-1598000</v>
      </c>
      <c r="E524" s="345"/>
      <c r="F524" s="2004">
        <v>41492050</v>
      </c>
      <c r="G524" s="33"/>
      <c r="H524" s="33"/>
      <c r="I524" s="33"/>
    </row>
    <row r="525" spans="1:9" ht="15">
      <c r="A525" s="119"/>
      <c r="B525" s="9" t="s">
        <v>4131</v>
      </c>
      <c r="C525" s="561" t="s">
        <v>6863</v>
      </c>
      <c r="D525" s="562">
        <v>-56200</v>
      </c>
      <c r="E525" s="345"/>
      <c r="F525" s="2004">
        <v>41492049</v>
      </c>
      <c r="G525" s="33"/>
      <c r="H525" s="33"/>
      <c r="I525" s="33"/>
    </row>
    <row r="526" spans="1:9" ht="15">
      <c r="A526" s="119"/>
      <c r="B526" s="9" t="s">
        <v>4131</v>
      </c>
      <c r="C526" s="561" t="s">
        <v>6863</v>
      </c>
      <c r="D526" s="562">
        <v>-1612000</v>
      </c>
      <c r="E526" s="345"/>
      <c r="F526" s="2004">
        <v>41492048</v>
      </c>
      <c r="G526" s="33"/>
      <c r="H526" s="33"/>
      <c r="I526" s="33"/>
    </row>
    <row r="527" spans="1:9" ht="15">
      <c r="A527" s="119"/>
      <c r="B527" s="9" t="s">
        <v>4131</v>
      </c>
      <c r="C527" s="561" t="s">
        <v>6863</v>
      </c>
      <c r="D527" s="562">
        <v>-2390000</v>
      </c>
      <c r="E527" s="345"/>
      <c r="F527" s="2004">
        <v>41492047</v>
      </c>
      <c r="G527" s="33"/>
      <c r="H527" s="33"/>
      <c r="I527" s="33"/>
    </row>
    <row r="528" spans="1:9" ht="15">
      <c r="A528" s="119"/>
      <c r="B528" s="9"/>
      <c r="C528" s="561"/>
      <c r="D528" s="562"/>
      <c r="E528" s="345"/>
      <c r="F528" s="345"/>
      <c r="G528" s="33"/>
      <c r="H528" s="33"/>
      <c r="I528" s="33"/>
    </row>
    <row r="529" spans="1:18" ht="15">
      <c r="A529" s="119"/>
      <c r="B529" s="9"/>
      <c r="C529" s="561"/>
      <c r="D529" s="562"/>
      <c r="E529" s="345"/>
      <c r="F529" s="345"/>
      <c r="G529" s="33"/>
      <c r="H529" s="33"/>
      <c r="I529" s="33"/>
    </row>
    <row r="530" spans="1:18">
      <c r="A530" s="243"/>
      <c r="C530" s="234"/>
      <c r="D530" s="258"/>
    </row>
    <row r="531" spans="1:18">
      <c r="A531" s="38" t="s">
        <v>1619</v>
      </c>
      <c r="B531" s="244"/>
      <c r="C531" s="245"/>
      <c r="D531" s="259">
        <f>SUM(D4:D530)</f>
        <v>-830000</v>
      </c>
    </row>
    <row r="532" spans="1:18" ht="14.25" customHeight="1"/>
    <row r="535" spans="1:18" ht="13.5" thickBot="1"/>
    <row r="536" spans="1:18" ht="15.75" thickBot="1">
      <c r="A536" s="2887" t="s">
        <v>682</v>
      </c>
      <c r="B536" s="2888"/>
      <c r="C536" s="706" t="s">
        <v>4210</v>
      </c>
    </row>
    <row r="537" spans="1:18" s="248" customFormat="1" ht="15.75" thickBot="1">
      <c r="A537" s="707" t="s">
        <v>684</v>
      </c>
      <c r="B537" s="1721"/>
      <c r="C537" s="706" t="s">
        <v>4211</v>
      </c>
      <c r="E537" s="108"/>
      <c r="F537" s="269"/>
      <c r="G537" s="217"/>
      <c r="H537" s="502"/>
      <c r="I537" s="108"/>
      <c r="J537" s="217"/>
      <c r="K537" s="108"/>
      <c r="L537" s="217"/>
      <c r="M537" s="502"/>
      <c r="N537" s="108"/>
      <c r="O537" s="108"/>
      <c r="P537" s="108"/>
      <c r="Q537" s="108"/>
      <c r="R537" s="108"/>
    </row>
    <row r="538" spans="1:18" s="248" customFormat="1" ht="15.75" thickBot="1">
      <c r="A538" s="2887" t="s">
        <v>685</v>
      </c>
      <c r="B538" s="2888"/>
      <c r="C538" s="706" t="s">
        <v>4211</v>
      </c>
      <c r="E538" s="108"/>
      <c r="F538" s="269"/>
      <c r="G538" s="217"/>
      <c r="H538" s="502"/>
      <c r="I538" s="108"/>
      <c r="J538" s="217"/>
      <c r="K538" s="108"/>
      <c r="L538" s="217"/>
      <c r="M538" s="502"/>
      <c r="N538" s="108"/>
      <c r="O538" s="108"/>
      <c r="P538" s="108"/>
      <c r="Q538" s="108"/>
      <c r="R538" s="108"/>
    </row>
    <row r="539" spans="1:18" s="248" customFormat="1" ht="30.75" thickBot="1">
      <c r="A539" s="2887" t="s">
        <v>686</v>
      </c>
      <c r="B539" s="2888"/>
      <c r="C539" s="705" t="s">
        <v>4212</v>
      </c>
      <c r="E539" s="108"/>
      <c r="F539" s="269"/>
      <c r="G539" s="217"/>
      <c r="H539" s="502"/>
      <c r="I539" s="108"/>
      <c r="J539" s="217"/>
      <c r="K539" s="108"/>
      <c r="L539" s="217"/>
      <c r="M539" s="502"/>
      <c r="N539" s="108"/>
      <c r="O539" s="108"/>
      <c r="P539" s="108"/>
      <c r="Q539" s="108"/>
      <c r="R539" s="108"/>
    </row>
    <row r="540" spans="1:18" s="248" customFormat="1" ht="15.75" thickBot="1">
      <c r="A540" s="2887" t="s">
        <v>688</v>
      </c>
      <c r="B540" s="2888"/>
      <c r="C540" s="706" t="s">
        <v>4213</v>
      </c>
      <c r="E540" s="108"/>
      <c r="F540" s="269"/>
      <c r="G540" s="217"/>
      <c r="H540" s="502"/>
      <c r="I540" s="108"/>
      <c r="J540" s="217"/>
      <c r="K540" s="108"/>
      <c r="L540" s="217"/>
      <c r="M540" s="502"/>
      <c r="N540" s="108"/>
      <c r="O540" s="108"/>
      <c r="P540" s="108"/>
      <c r="Q540" s="108"/>
      <c r="R540" s="108"/>
    </row>
    <row r="541" spans="1:18" s="248" customFormat="1" ht="15.75" thickBot="1">
      <c r="A541" s="2887" t="s">
        <v>690</v>
      </c>
      <c r="B541" s="2888"/>
      <c r="C541" s="706" t="s">
        <v>1625</v>
      </c>
      <c r="E541" s="108"/>
      <c r="F541" s="269"/>
      <c r="G541" s="217"/>
      <c r="H541" s="502"/>
      <c r="I541" s="108"/>
      <c r="J541" s="217"/>
      <c r="K541" s="108"/>
      <c r="L541" s="217"/>
      <c r="M541" s="502"/>
      <c r="N541" s="108"/>
      <c r="O541" s="108"/>
      <c r="P541" s="108"/>
      <c r="Q541" s="108"/>
      <c r="R541" s="108"/>
    </row>
    <row r="542" spans="1:18" s="248" customFormat="1" ht="15.75" thickBot="1">
      <c r="A542" s="2887" t="s">
        <v>692</v>
      </c>
      <c r="B542" s="2888"/>
      <c r="C542" s="706" t="s">
        <v>4214</v>
      </c>
      <c r="E542" s="108"/>
      <c r="F542" s="269"/>
      <c r="G542" s="217"/>
      <c r="H542" s="502"/>
      <c r="I542" s="108"/>
      <c r="J542" s="217"/>
      <c r="K542" s="108"/>
      <c r="L542" s="217"/>
      <c r="M542" s="502"/>
      <c r="N542" s="108"/>
      <c r="O542" s="108"/>
      <c r="P542" s="108"/>
      <c r="Q542" s="108"/>
      <c r="R542" s="108"/>
    </row>
    <row r="543" spans="1:18" s="248" customFormat="1" ht="15.75" thickBot="1">
      <c r="A543" s="2883" t="s">
        <v>693</v>
      </c>
      <c r="B543" s="2884"/>
      <c r="C543" s="705" t="s">
        <v>694</v>
      </c>
      <c r="E543" s="108"/>
      <c r="F543" s="269"/>
      <c r="G543" s="217"/>
      <c r="H543" s="502"/>
      <c r="I543" s="108"/>
      <c r="J543" s="217"/>
      <c r="K543" s="108"/>
      <c r="L543" s="217"/>
      <c r="M543" s="502"/>
      <c r="N543" s="108"/>
      <c r="O543" s="108"/>
      <c r="P543" s="108"/>
      <c r="Q543" s="108"/>
      <c r="R543" s="108"/>
    </row>
    <row r="544" spans="1:18" s="248" customFormat="1" ht="15.75" thickBot="1">
      <c r="A544" s="2883" t="s">
        <v>695</v>
      </c>
      <c r="B544" s="2884"/>
      <c r="C544" s="717" t="s">
        <v>696</v>
      </c>
      <c r="E544" s="108"/>
      <c r="F544" s="269"/>
      <c r="G544" s="217"/>
      <c r="H544" s="502"/>
      <c r="I544" s="108"/>
      <c r="J544" s="217"/>
      <c r="K544" s="108"/>
      <c r="L544" s="217"/>
      <c r="M544" s="502"/>
      <c r="N544" s="108"/>
      <c r="O544" s="108"/>
      <c r="P544" s="108"/>
      <c r="Q544" s="108"/>
      <c r="R544" s="108"/>
    </row>
    <row r="545" spans="1:18" s="248" customFormat="1" ht="15.75" thickBot="1">
      <c r="A545" s="2883" t="s">
        <v>697</v>
      </c>
      <c r="B545" s="2884"/>
      <c r="C545" s="705">
        <v>35699430207</v>
      </c>
      <c r="E545" s="108"/>
      <c r="F545" s="269"/>
      <c r="G545" s="217"/>
      <c r="H545" s="502"/>
      <c r="I545" s="108"/>
      <c r="J545" s="217"/>
      <c r="K545" s="108"/>
      <c r="L545" s="217"/>
      <c r="M545" s="502"/>
      <c r="N545" s="108"/>
      <c r="O545" s="108"/>
      <c r="P545" s="108"/>
      <c r="Q545" s="108"/>
      <c r="R545" s="108"/>
    </row>
    <row r="546" spans="1:18" s="248" customFormat="1" ht="15.75" thickBot="1">
      <c r="A546" s="2883" t="s">
        <v>699</v>
      </c>
      <c r="B546" s="2884"/>
      <c r="C546" s="705"/>
      <c r="E546" s="108"/>
      <c r="F546" s="269"/>
      <c r="G546" s="217"/>
      <c r="H546" s="502"/>
      <c r="I546" s="108"/>
      <c r="J546" s="217"/>
      <c r="K546" s="108"/>
      <c r="L546" s="217"/>
      <c r="M546" s="502"/>
      <c r="N546" s="108"/>
      <c r="O546" s="108"/>
      <c r="P546" s="108"/>
      <c r="Q546" s="108"/>
      <c r="R546" s="108"/>
    </row>
    <row r="547" spans="1:18" s="248" customFormat="1" ht="15.75" thickBot="1">
      <c r="A547" s="2883" t="s">
        <v>700</v>
      </c>
      <c r="B547" s="2884"/>
      <c r="C547" s="709" t="s">
        <v>4215</v>
      </c>
      <c r="E547" s="108"/>
      <c r="F547" s="269"/>
      <c r="G547" s="217"/>
      <c r="H547" s="502"/>
      <c r="I547" s="108"/>
      <c r="J547" s="217"/>
      <c r="K547" s="108"/>
      <c r="L547" s="217"/>
      <c r="M547" s="502"/>
      <c r="N547" s="108"/>
      <c r="O547" s="108"/>
      <c r="P547" s="108"/>
      <c r="Q547" s="108"/>
      <c r="R547" s="108"/>
    </row>
    <row r="548" spans="1:18" s="248" customFormat="1" ht="15.75" thickBot="1">
      <c r="A548" s="2883" t="s">
        <v>702</v>
      </c>
      <c r="B548" s="2884"/>
      <c r="C548" s="705" t="s">
        <v>760</v>
      </c>
      <c r="E548" s="108"/>
      <c r="F548" s="269"/>
      <c r="G548" s="217"/>
      <c r="H548" s="502"/>
      <c r="I548" s="108"/>
      <c r="J548" s="217"/>
      <c r="K548" s="108"/>
      <c r="L548" s="217"/>
      <c r="M548" s="502"/>
      <c r="N548" s="108"/>
      <c r="O548" s="108"/>
      <c r="P548" s="108"/>
      <c r="Q548" s="108"/>
      <c r="R548" s="108"/>
    </row>
    <row r="549" spans="1:18" s="248" customFormat="1" ht="15.75" thickBot="1">
      <c r="A549" s="2883" t="s">
        <v>704</v>
      </c>
      <c r="B549" s="2884"/>
      <c r="C549" s="709" t="s">
        <v>705</v>
      </c>
      <c r="E549" s="108"/>
      <c r="F549" s="269"/>
      <c r="G549" s="217"/>
      <c r="H549" s="502"/>
      <c r="I549" s="108"/>
      <c r="J549" s="217"/>
      <c r="K549" s="108"/>
      <c r="L549" s="217"/>
      <c r="M549" s="502"/>
      <c r="N549" s="108"/>
      <c r="O549" s="108"/>
      <c r="P549" s="108"/>
      <c r="Q549" s="108"/>
      <c r="R549" s="108"/>
    </row>
    <row r="550" spans="1:18" s="248" customFormat="1" ht="15.75" thickBot="1">
      <c r="A550" s="2885" t="s">
        <v>706</v>
      </c>
      <c r="B550" s="2886"/>
      <c r="C550" s="705"/>
      <c r="E550" s="108"/>
      <c r="F550" s="269"/>
      <c r="G550" s="217"/>
      <c r="H550" s="502"/>
      <c r="I550" s="108"/>
      <c r="J550" s="217"/>
      <c r="K550" s="108"/>
      <c r="L550" s="217"/>
      <c r="M550" s="502"/>
      <c r="N550" s="108"/>
      <c r="O550" s="108"/>
      <c r="P550" s="108"/>
      <c r="Q550" s="108"/>
      <c r="R550" s="108"/>
    </row>
  </sheetData>
  <mergeCells count="15">
    <mergeCell ref="A548:B548"/>
    <mergeCell ref="A549:B549"/>
    <mergeCell ref="A550:B550"/>
    <mergeCell ref="A542:B542"/>
    <mergeCell ref="A543:B543"/>
    <mergeCell ref="A544:B544"/>
    <mergeCell ref="A545:B545"/>
    <mergeCell ref="A546:B546"/>
    <mergeCell ref="A547:B547"/>
    <mergeCell ref="A541:B541"/>
    <mergeCell ref="L1:N1"/>
    <mergeCell ref="A536:B536"/>
    <mergeCell ref="A538:B538"/>
    <mergeCell ref="A539:B539"/>
    <mergeCell ref="A540:B540"/>
  </mergeCells>
  <phoneticPr fontId="124"/>
  <printOptions horizontalCentered="1" verticalCentered="1"/>
  <pageMargins left="0.25" right="0.25" top="0.25" bottom="0.25" header="0" footer="0"/>
  <pageSetup paperSize="9" scale="11" orientation="portrait" horizontalDpi="300" verticalDpi="30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9">
    <tabColor theme="1" tint="0.499984740745262"/>
  </sheetPr>
  <dimension ref="A1:X665"/>
  <sheetViews>
    <sheetView zoomScaleNormal="100" workbookViewId="0">
      <pane xSplit="4" ySplit="2" topLeftCell="E608" activePane="bottomRight" state="frozen"/>
      <selection pane="topRight" activeCell="E301" sqref="E301"/>
      <selection pane="bottomLeft" activeCell="E301" sqref="E301"/>
      <selection pane="bottomRight" activeCell="C626" sqref="C626"/>
    </sheetView>
  </sheetViews>
  <sheetFormatPr defaultColWidth="9" defaultRowHeight="12.75"/>
  <cols>
    <col min="1" max="1" width="13.28515625" style="22" customWidth="1"/>
    <col min="2" max="2" width="27.42578125" style="23" customWidth="1"/>
    <col min="3" max="3" width="23.7109375" style="23" customWidth="1"/>
    <col min="4" max="4" width="13" style="766" bestFit="1" customWidth="1"/>
    <col min="5" max="5" width="10" style="25" customWidth="1"/>
    <col min="6" max="6" width="11.28515625" style="22" customWidth="1"/>
    <col min="7" max="7" width="10" style="22" customWidth="1"/>
    <col min="8" max="8" width="10.42578125" style="86" customWidth="1"/>
    <col min="9" max="9" width="13.42578125" style="22" bestFit="1" customWidth="1"/>
    <col min="10" max="10" width="10.7109375" style="22" customWidth="1"/>
    <col min="11" max="11" width="9.42578125" style="26" customWidth="1"/>
    <col min="12" max="12" width="9.7109375" style="22" customWidth="1"/>
    <col min="13" max="13" width="10.42578125" style="86" customWidth="1"/>
    <col min="14" max="14" width="9.28515625" style="23" bestFit="1" customWidth="1"/>
    <col min="15" max="15" width="19.7109375" style="23" bestFit="1" customWidth="1"/>
    <col min="16" max="16" width="14" style="23" bestFit="1" customWidth="1"/>
    <col min="17" max="16384" width="9" style="23"/>
  </cols>
  <sheetData>
    <row r="1" spans="1:16">
      <c r="A1" s="3"/>
      <c r="B1" s="2876" t="s">
        <v>9</v>
      </c>
      <c r="C1" s="1"/>
      <c r="D1" s="246" t="s">
        <v>1593</v>
      </c>
      <c r="E1" s="209" t="s">
        <v>1594</v>
      </c>
      <c r="F1" s="2876" t="s">
        <v>1595</v>
      </c>
      <c r="G1" s="2876"/>
      <c r="H1" s="2876"/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</row>
    <row r="2" spans="1:16" s="22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  <c r="P2" s="29" t="s">
        <v>722</v>
      </c>
    </row>
    <row r="3" spans="1:16" s="22" customFormat="1">
      <c r="A3" s="3"/>
      <c r="B3" s="7"/>
      <c r="C3" s="2876"/>
      <c r="D3" s="765"/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2876"/>
      <c r="P3" s="2005"/>
    </row>
    <row r="4" spans="1:16" s="22" customFormat="1">
      <c r="A4" s="3"/>
      <c r="B4" s="245" t="s">
        <v>5713</v>
      </c>
      <c r="C4" s="2876"/>
      <c r="D4" s="765">
        <v>-2360000</v>
      </c>
      <c r="E4" s="47"/>
      <c r="F4" s="2876"/>
      <c r="G4" s="2876"/>
      <c r="H4" s="48"/>
      <c r="I4" s="2876"/>
      <c r="J4" s="2876"/>
      <c r="K4" s="48"/>
      <c r="L4" s="2876"/>
      <c r="M4" s="48"/>
      <c r="N4" s="49"/>
      <c r="O4" s="2876"/>
      <c r="P4" s="2005"/>
    </row>
    <row r="5" spans="1:16" s="22" customFormat="1">
      <c r="A5" s="3"/>
      <c r="B5" s="7"/>
      <c r="C5" s="2876"/>
      <c r="D5" s="765"/>
      <c r="E5" s="47"/>
      <c r="F5" s="2876"/>
      <c r="G5" s="2876"/>
      <c r="H5" s="48"/>
      <c r="I5" s="2876"/>
      <c r="J5" s="2876"/>
      <c r="K5" s="48"/>
      <c r="L5" s="2876"/>
      <c r="M5" s="48"/>
      <c r="N5" s="49"/>
      <c r="O5" s="2876"/>
      <c r="P5" s="2005"/>
    </row>
    <row r="6" spans="1:16">
      <c r="A6" s="152" t="s">
        <v>6864</v>
      </c>
      <c r="B6" s="2004"/>
      <c r="C6" s="104" t="s">
        <v>6865</v>
      </c>
      <c r="D6" s="144"/>
      <c r="E6" s="2007"/>
      <c r="F6" s="2105"/>
      <c r="G6" s="2005"/>
      <c r="H6" s="2052"/>
      <c r="I6" s="2005"/>
      <c r="J6" s="2005"/>
      <c r="K6" s="2010"/>
      <c r="L6" s="2005"/>
      <c r="M6" s="2052"/>
      <c r="N6" s="2004"/>
      <c r="O6" s="2004"/>
      <c r="P6" s="2004"/>
    </row>
    <row r="7" spans="1:16">
      <c r="A7" s="2098">
        <v>4911148</v>
      </c>
      <c r="B7" s="2004" t="s">
        <v>3231</v>
      </c>
      <c r="C7" s="2005" t="s">
        <v>6866</v>
      </c>
      <c r="D7" s="144">
        <v>860000</v>
      </c>
      <c r="E7" s="2007"/>
      <c r="F7" s="2105">
        <v>725000</v>
      </c>
      <c r="G7" s="2005" t="s">
        <v>98</v>
      </c>
      <c r="H7" s="2052">
        <v>42335</v>
      </c>
      <c r="I7" s="2005" t="s">
        <v>770</v>
      </c>
      <c r="J7" s="2005"/>
      <c r="K7" s="2010"/>
      <c r="L7" s="2005" t="s">
        <v>67</v>
      </c>
      <c r="M7" s="2052">
        <v>42487</v>
      </c>
      <c r="N7" s="2004" t="s">
        <v>5746</v>
      </c>
      <c r="O7" s="2004"/>
      <c r="P7" s="2004"/>
    </row>
    <row r="8" spans="1:16">
      <c r="A8" s="2098"/>
      <c r="B8" s="2004"/>
      <c r="C8" s="2005"/>
      <c r="D8" s="144"/>
      <c r="E8" s="2007"/>
      <c r="F8" s="2105"/>
      <c r="G8" s="2005"/>
      <c r="H8" s="2052"/>
      <c r="I8" s="2005"/>
      <c r="J8" s="2005"/>
      <c r="K8" s="2010"/>
      <c r="L8" s="2005"/>
      <c r="M8" s="2052"/>
      <c r="N8" s="2004"/>
      <c r="O8" s="2004"/>
      <c r="P8" s="2004"/>
    </row>
    <row r="9" spans="1:16">
      <c r="A9" s="2098"/>
      <c r="B9" s="29" t="s">
        <v>4683</v>
      </c>
      <c r="C9" s="2005"/>
      <c r="D9" s="144"/>
      <c r="E9" s="2176"/>
      <c r="F9" s="858" t="s">
        <v>2216</v>
      </c>
      <c r="G9" s="672"/>
      <c r="H9" s="2177"/>
      <c r="I9" s="670" t="s">
        <v>1016</v>
      </c>
      <c r="J9" s="2005"/>
      <c r="K9" s="2010"/>
      <c r="L9" s="2005"/>
      <c r="M9" s="2052"/>
      <c r="N9" s="2004"/>
      <c r="O9" s="2004"/>
      <c r="P9" s="2004"/>
    </row>
    <row r="10" spans="1:16" s="723" customFormat="1" ht="14.25">
      <c r="A10" s="2098" t="s">
        <v>6867</v>
      </c>
      <c r="B10" s="216" t="s">
        <v>6868</v>
      </c>
      <c r="C10" s="2005" t="s">
        <v>6869</v>
      </c>
      <c r="D10" s="144">
        <v>6000</v>
      </c>
      <c r="E10" s="2004" t="s">
        <v>6870</v>
      </c>
      <c r="F10" s="590">
        <v>9210</v>
      </c>
      <c r="G10" s="2004"/>
      <c r="H10" s="2052"/>
      <c r="I10" s="2002">
        <f>SUM(D10-F10)</f>
        <v>-3210</v>
      </c>
      <c r="J10" s="773"/>
      <c r="K10" s="774"/>
      <c r="L10" s="773"/>
      <c r="M10" s="775"/>
    </row>
    <row r="11" spans="1:16" s="723" customFormat="1" ht="14.25">
      <c r="A11" s="2098" t="s">
        <v>6871</v>
      </c>
      <c r="B11" s="216" t="s">
        <v>6872</v>
      </c>
      <c r="C11" s="2005"/>
      <c r="D11" s="144">
        <v>6000</v>
      </c>
      <c r="E11" s="772"/>
      <c r="F11" s="859">
        <v>6000</v>
      </c>
      <c r="G11" s="773"/>
      <c r="H11" s="775"/>
      <c r="I11" s="2002">
        <f>SUM(D11-F11)</f>
        <v>0</v>
      </c>
      <c r="J11" s="773"/>
      <c r="K11" s="774"/>
      <c r="L11" s="773"/>
      <c r="M11" s="775"/>
    </row>
    <row r="12" spans="1:16" s="723" customFormat="1" ht="14.25">
      <c r="A12" s="216"/>
      <c r="B12" s="216" t="s">
        <v>6873</v>
      </c>
      <c r="C12" s="691"/>
      <c r="D12" s="144"/>
      <c r="E12" s="772"/>
      <c r="F12" s="859"/>
      <c r="G12" s="773"/>
      <c r="H12" s="775"/>
      <c r="I12" s="773"/>
      <c r="J12" s="773"/>
      <c r="K12" s="774"/>
      <c r="L12" s="773"/>
      <c r="M12" s="775"/>
    </row>
    <row r="13" spans="1:16" s="723" customFormat="1" ht="14.25">
      <c r="A13" s="216"/>
      <c r="B13" s="216"/>
      <c r="C13" s="691"/>
      <c r="D13" s="144"/>
      <c r="E13" s="772"/>
      <c r="F13" s="859"/>
      <c r="G13" s="773"/>
      <c r="H13" s="775"/>
      <c r="I13" s="773"/>
      <c r="J13" s="773"/>
      <c r="K13" s="774"/>
      <c r="L13" s="773"/>
      <c r="M13" s="775"/>
    </row>
    <row r="14" spans="1:16">
      <c r="A14" s="2098"/>
      <c r="B14" s="151" t="s">
        <v>4228</v>
      </c>
      <c r="C14" s="2005"/>
      <c r="D14" s="144"/>
      <c r="E14" s="2007"/>
      <c r="F14" s="2105"/>
      <c r="G14" s="2005"/>
      <c r="H14" s="2052"/>
      <c r="I14" s="2005"/>
      <c r="J14" s="2005"/>
      <c r="K14" s="2010"/>
      <c r="L14" s="2005"/>
      <c r="M14" s="2052"/>
      <c r="N14" s="2004"/>
      <c r="O14" s="2004"/>
      <c r="P14" s="2004"/>
    </row>
    <row r="15" spans="1:16">
      <c r="A15" s="2098">
        <v>5001012</v>
      </c>
      <c r="B15" s="2004" t="s">
        <v>6874</v>
      </c>
      <c r="C15" s="2005" t="s">
        <v>6875</v>
      </c>
      <c r="D15" s="144">
        <v>115000</v>
      </c>
      <c r="E15" s="2007"/>
      <c r="F15" s="2105">
        <v>34000</v>
      </c>
      <c r="G15" s="2005" t="s">
        <v>369</v>
      </c>
      <c r="H15" s="2052">
        <v>42376</v>
      </c>
      <c r="I15" s="2005" t="s">
        <v>6876</v>
      </c>
      <c r="J15" s="2005" t="s">
        <v>449</v>
      </c>
      <c r="K15" s="2010"/>
      <c r="L15" s="2005" t="s">
        <v>67</v>
      </c>
      <c r="M15" s="2052">
        <v>42487</v>
      </c>
      <c r="N15" s="2004"/>
      <c r="O15" s="2004" t="s">
        <v>4231</v>
      </c>
      <c r="P15" s="2004"/>
    </row>
    <row r="16" spans="1:16">
      <c r="A16" s="2098">
        <v>5001027</v>
      </c>
      <c r="B16" s="2004" t="s">
        <v>6877</v>
      </c>
      <c r="C16" s="2005" t="s">
        <v>6878</v>
      </c>
      <c r="D16" s="144">
        <v>110000</v>
      </c>
      <c r="E16" s="2007"/>
      <c r="F16" s="2105">
        <v>28000</v>
      </c>
      <c r="G16" s="2005" t="s">
        <v>1091</v>
      </c>
      <c r="H16" s="2052">
        <v>42381</v>
      </c>
      <c r="I16" s="2005" t="s">
        <v>1710</v>
      </c>
      <c r="J16" s="2005" t="s">
        <v>449</v>
      </c>
      <c r="K16" s="2010"/>
      <c r="L16" s="2005" t="s">
        <v>67</v>
      </c>
      <c r="M16" s="2052">
        <v>42487</v>
      </c>
      <c r="N16" s="2004"/>
      <c r="O16" s="2004" t="s">
        <v>4231</v>
      </c>
      <c r="P16" s="2004"/>
    </row>
    <row r="17" spans="1:16">
      <c r="A17" s="2098">
        <v>5001028</v>
      </c>
      <c r="B17" s="2004" t="s">
        <v>6874</v>
      </c>
      <c r="C17" s="2005" t="s">
        <v>6879</v>
      </c>
      <c r="D17" s="144">
        <v>115000</v>
      </c>
      <c r="E17" s="2007"/>
      <c r="F17" s="2105">
        <v>36000</v>
      </c>
      <c r="G17" s="2005" t="s">
        <v>1091</v>
      </c>
      <c r="H17" s="2052">
        <v>42381</v>
      </c>
      <c r="I17" s="2005" t="s">
        <v>106</v>
      </c>
      <c r="J17" s="2005" t="s">
        <v>449</v>
      </c>
      <c r="K17" s="2010"/>
      <c r="L17" s="2005" t="s">
        <v>67</v>
      </c>
      <c r="M17" s="2052">
        <v>42487</v>
      </c>
      <c r="N17" s="2004"/>
      <c r="O17" s="2004" t="s">
        <v>4231</v>
      </c>
      <c r="P17" s="2004"/>
    </row>
    <row r="18" spans="1:16">
      <c r="A18" s="2098">
        <v>5001036</v>
      </c>
      <c r="B18" s="2004" t="s">
        <v>6880</v>
      </c>
      <c r="C18" s="2005" t="s">
        <v>6881</v>
      </c>
      <c r="D18" s="144">
        <v>150000</v>
      </c>
      <c r="E18" s="2007"/>
      <c r="F18" s="2105">
        <v>62000</v>
      </c>
      <c r="G18" s="2005" t="s">
        <v>98</v>
      </c>
      <c r="H18" s="2052">
        <v>42381</v>
      </c>
      <c r="I18" s="2005" t="s">
        <v>334</v>
      </c>
      <c r="J18" s="2005" t="s">
        <v>449</v>
      </c>
      <c r="K18" s="2010"/>
      <c r="L18" s="2005" t="s">
        <v>67</v>
      </c>
      <c r="M18" s="2052">
        <v>42487</v>
      </c>
      <c r="N18" s="2004"/>
      <c r="O18" s="2004" t="s">
        <v>4231</v>
      </c>
      <c r="P18" s="2004" t="s">
        <v>6882</v>
      </c>
    </row>
    <row r="19" spans="1:16">
      <c r="A19" s="2098">
        <v>5001068</v>
      </c>
      <c r="B19" s="2004" t="s">
        <v>6883</v>
      </c>
      <c r="C19" s="2005" t="s">
        <v>6884</v>
      </c>
      <c r="D19" s="144">
        <v>240000</v>
      </c>
      <c r="E19" s="2007"/>
      <c r="F19" s="2105">
        <v>160000</v>
      </c>
      <c r="G19" s="2005" t="s">
        <v>25</v>
      </c>
      <c r="H19" s="2052">
        <v>42385</v>
      </c>
      <c r="I19" s="2005" t="s">
        <v>2324</v>
      </c>
      <c r="J19" s="2005" t="s">
        <v>449</v>
      </c>
      <c r="K19" s="2010"/>
      <c r="L19" s="2005" t="s">
        <v>67</v>
      </c>
      <c r="M19" s="2052">
        <v>42487</v>
      </c>
      <c r="N19" s="2004"/>
      <c r="O19" s="2004" t="s">
        <v>4231</v>
      </c>
      <c r="P19" s="2004" t="s">
        <v>6885</v>
      </c>
    </row>
    <row r="20" spans="1:16">
      <c r="A20" s="2098">
        <v>5001091</v>
      </c>
      <c r="B20" s="2004" t="s">
        <v>6886</v>
      </c>
      <c r="C20" s="2005" t="s">
        <v>6887</v>
      </c>
      <c r="D20" s="144">
        <v>150000</v>
      </c>
      <c r="E20" s="2007"/>
      <c r="F20" s="2105">
        <v>65000</v>
      </c>
      <c r="G20" s="2005" t="s">
        <v>110</v>
      </c>
      <c r="H20" s="2052">
        <v>42390</v>
      </c>
      <c r="I20" s="2005" t="s">
        <v>203</v>
      </c>
      <c r="J20" s="2005" t="s">
        <v>449</v>
      </c>
      <c r="K20" s="2010"/>
      <c r="L20" s="2005" t="s">
        <v>67</v>
      </c>
      <c r="M20" s="2052">
        <v>42487</v>
      </c>
      <c r="N20" s="2004"/>
      <c r="O20" s="2004" t="s">
        <v>4231</v>
      </c>
      <c r="P20" s="2004"/>
    </row>
    <row r="21" spans="1:16">
      <c r="A21" s="2098">
        <v>5001095</v>
      </c>
      <c r="B21" s="2004" t="s">
        <v>6888</v>
      </c>
      <c r="C21" s="2005" t="s">
        <v>6889</v>
      </c>
      <c r="D21" s="144">
        <v>190000</v>
      </c>
      <c r="E21" s="2007"/>
      <c r="F21" s="2105">
        <v>108000</v>
      </c>
      <c r="G21" s="2005" t="s">
        <v>110</v>
      </c>
      <c r="H21" s="2052">
        <v>42390</v>
      </c>
      <c r="I21" s="2005" t="s">
        <v>145</v>
      </c>
      <c r="J21" s="2005" t="s">
        <v>449</v>
      </c>
      <c r="K21" s="2010"/>
      <c r="L21" s="2005" t="s">
        <v>67</v>
      </c>
      <c r="M21" s="2052">
        <v>42487</v>
      </c>
      <c r="N21" s="2004"/>
      <c r="O21" s="2004" t="s">
        <v>4231</v>
      </c>
      <c r="P21" s="2004"/>
    </row>
    <row r="22" spans="1:16">
      <c r="A22" s="2005"/>
      <c r="B22" s="2004"/>
      <c r="C22" s="2004"/>
      <c r="D22" s="2178"/>
      <c r="E22" s="2007"/>
      <c r="F22" s="2005"/>
      <c r="G22" s="2005"/>
      <c r="H22" s="2052"/>
      <c r="I22" s="2005"/>
      <c r="J22" s="2005"/>
      <c r="K22" s="2010"/>
      <c r="L22" s="2005"/>
      <c r="M22" s="2052"/>
      <c r="N22" s="2004"/>
      <c r="O22" s="2004"/>
      <c r="P22" s="2004"/>
    </row>
    <row r="23" spans="1:16" ht="14.25">
      <c r="A23" s="2004"/>
      <c r="B23" s="2876" t="s">
        <v>4241</v>
      </c>
      <c r="C23" s="722"/>
      <c r="D23" s="144"/>
      <c r="E23" s="2176"/>
      <c r="F23" s="858" t="s">
        <v>2216</v>
      </c>
      <c r="G23" s="672"/>
      <c r="H23" s="2177"/>
      <c r="I23" s="670" t="s">
        <v>1016</v>
      </c>
      <c r="J23" s="2005"/>
      <c r="K23" s="2010"/>
      <c r="L23" s="2005"/>
      <c r="M23" s="2052"/>
      <c r="N23" s="2004"/>
      <c r="O23" s="2004"/>
      <c r="P23" s="2004"/>
    </row>
    <row r="24" spans="1:16" ht="14.25">
      <c r="A24" s="2179" t="s">
        <v>6890</v>
      </c>
      <c r="B24" s="724"/>
      <c r="C24" s="722"/>
      <c r="D24" s="144"/>
      <c r="E24" s="723"/>
      <c r="F24" s="2105"/>
      <c r="G24" s="723"/>
      <c r="H24" s="2052"/>
      <c r="I24" s="2002"/>
      <c r="J24" s="2005"/>
      <c r="K24" s="2010"/>
      <c r="L24" s="2005"/>
      <c r="M24" s="2052"/>
      <c r="N24" s="2004"/>
      <c r="O24" s="2004"/>
      <c r="P24" s="2004"/>
    </row>
    <row r="25" spans="1:16" ht="14.25">
      <c r="A25" s="2098" t="s">
        <v>6891</v>
      </c>
      <c r="B25" s="183" t="s">
        <v>6892</v>
      </c>
      <c r="C25" s="722"/>
      <c r="D25" s="768">
        <v>8924</v>
      </c>
      <c r="E25" s="723"/>
      <c r="F25" s="590">
        <v>6200</v>
      </c>
      <c r="G25" s="723"/>
      <c r="H25" s="2052"/>
      <c r="I25" s="2002">
        <f>SUM(D25-F25)</f>
        <v>2724</v>
      </c>
      <c r="J25" s="2005"/>
      <c r="K25" s="2010"/>
      <c r="L25" s="2005"/>
      <c r="M25" s="2052"/>
      <c r="N25" s="2004"/>
      <c r="O25" s="2004"/>
      <c r="P25" s="2004"/>
    </row>
    <row r="26" spans="1:16" ht="14.25">
      <c r="A26" s="2098" t="s">
        <v>6893</v>
      </c>
      <c r="B26" s="2170" t="s">
        <v>6894</v>
      </c>
      <c r="C26" s="722"/>
      <c r="D26" s="768">
        <v>11440</v>
      </c>
      <c r="E26" s="723"/>
      <c r="F26" s="590">
        <v>8620</v>
      </c>
      <c r="G26" s="723"/>
      <c r="H26" s="2052"/>
      <c r="I26" s="2002">
        <f>SUM(D26-F26)</f>
        <v>2820</v>
      </c>
      <c r="J26" s="2005"/>
      <c r="K26" s="2010"/>
      <c r="L26" s="2005"/>
      <c r="M26" s="2052"/>
      <c r="N26" s="2004"/>
      <c r="O26" s="2004"/>
      <c r="P26" s="2004"/>
    </row>
    <row r="27" spans="1:16" ht="14.25">
      <c r="A27" s="2098" t="s">
        <v>6895</v>
      </c>
      <c r="B27" s="2170" t="s">
        <v>6896</v>
      </c>
      <c r="C27" s="722"/>
      <c r="D27" s="768">
        <v>11280</v>
      </c>
      <c r="E27" s="723"/>
      <c r="F27" s="590">
        <v>8380</v>
      </c>
      <c r="G27" s="723"/>
      <c r="H27" s="2052"/>
      <c r="I27" s="2002">
        <f t="shared" ref="I27:I30" si="0">SUM(D27-F27)</f>
        <v>2900</v>
      </c>
      <c r="J27" s="2005"/>
      <c r="K27" s="2010"/>
      <c r="L27" s="2005"/>
      <c r="M27" s="2052"/>
      <c r="N27" s="2004"/>
      <c r="O27" s="2004"/>
      <c r="P27" s="2004"/>
    </row>
    <row r="28" spans="1:16" ht="14.25">
      <c r="A28" s="2098" t="s">
        <v>6897</v>
      </c>
      <c r="B28" s="183" t="s">
        <v>6898</v>
      </c>
      <c r="C28" s="722"/>
      <c r="D28" s="768">
        <v>9118</v>
      </c>
      <c r="E28" s="723"/>
      <c r="F28" s="590">
        <v>6380</v>
      </c>
      <c r="G28" s="723"/>
      <c r="H28" s="2052"/>
      <c r="I28" s="2002">
        <f t="shared" si="0"/>
        <v>2738</v>
      </c>
      <c r="J28" s="2005"/>
      <c r="K28" s="2010"/>
      <c r="L28" s="2005"/>
      <c r="M28" s="2052"/>
      <c r="N28" s="2004"/>
      <c r="O28" s="2004"/>
      <c r="P28" s="2004"/>
    </row>
    <row r="29" spans="1:16" ht="14.25">
      <c r="A29" s="2098" t="s">
        <v>6899</v>
      </c>
      <c r="B29" s="183" t="s">
        <v>6900</v>
      </c>
      <c r="C29" s="722"/>
      <c r="D29" s="768">
        <v>15260</v>
      </c>
      <c r="E29" s="723"/>
      <c r="F29" s="590">
        <v>12000</v>
      </c>
      <c r="G29" s="723"/>
      <c r="H29" s="2052"/>
      <c r="I29" s="2002">
        <f t="shared" si="0"/>
        <v>3260</v>
      </c>
      <c r="J29" s="2005"/>
      <c r="K29" s="2010"/>
      <c r="L29" s="2005"/>
      <c r="M29" s="2052"/>
      <c r="N29" s="2004"/>
      <c r="O29" s="2004"/>
      <c r="P29" s="2004"/>
    </row>
    <row r="30" spans="1:16" ht="14.25">
      <c r="A30" s="2098" t="s">
        <v>6901</v>
      </c>
      <c r="B30" s="183" t="s">
        <v>6902</v>
      </c>
      <c r="C30" s="722"/>
      <c r="D30" s="768">
        <v>9480</v>
      </c>
      <c r="E30" s="723"/>
      <c r="F30" s="590">
        <v>6700</v>
      </c>
      <c r="G30" s="723"/>
      <c r="H30" s="2052"/>
      <c r="I30" s="2002">
        <f t="shared" si="0"/>
        <v>2780</v>
      </c>
      <c r="J30" s="2005"/>
      <c r="K30" s="2010"/>
      <c r="L30" s="2005"/>
      <c r="M30" s="2052"/>
      <c r="N30" s="2004"/>
      <c r="O30" s="2004"/>
      <c r="P30" s="2004"/>
    </row>
    <row r="31" spans="1:16" ht="14.25">
      <c r="A31" s="2098" t="s">
        <v>6903</v>
      </c>
      <c r="B31" s="183" t="s">
        <v>6904</v>
      </c>
      <c r="C31" s="722"/>
      <c r="D31" s="768">
        <v>13240</v>
      </c>
      <c r="E31" s="723"/>
      <c r="F31" s="590">
        <v>10100</v>
      </c>
      <c r="G31" s="723"/>
      <c r="H31" s="2052"/>
      <c r="I31" s="2002">
        <f>SUM(D31-F31)</f>
        <v>3140</v>
      </c>
      <c r="J31" s="2005"/>
      <c r="K31" s="2010"/>
      <c r="L31" s="2005"/>
      <c r="M31" s="2052"/>
      <c r="N31" s="2004"/>
      <c r="O31" s="2004"/>
      <c r="P31" s="2004"/>
    </row>
    <row r="32" spans="1:16" ht="14.25">
      <c r="A32" s="2098" t="s">
        <v>6905</v>
      </c>
      <c r="B32" s="183" t="s">
        <v>6906</v>
      </c>
      <c r="C32" s="722"/>
      <c r="D32" s="768">
        <v>10264</v>
      </c>
      <c r="E32" s="723"/>
      <c r="F32" s="590">
        <v>7300</v>
      </c>
      <c r="G32" s="723"/>
      <c r="H32" s="2052"/>
      <c r="I32" s="2002">
        <f t="shared" ref="I32:I35" si="1">SUM(D32-F32)</f>
        <v>2964</v>
      </c>
      <c r="J32" s="2005"/>
      <c r="K32" s="2010"/>
      <c r="L32" s="2005"/>
      <c r="M32" s="2052"/>
      <c r="N32" s="2004"/>
      <c r="O32" s="2004"/>
      <c r="P32" s="2004"/>
    </row>
    <row r="33" spans="1:13" ht="14.25">
      <c r="A33" s="2098" t="s">
        <v>6907</v>
      </c>
      <c r="B33" s="183" t="s">
        <v>6908</v>
      </c>
      <c r="C33" s="722"/>
      <c r="D33" s="768">
        <v>4696</v>
      </c>
      <c r="E33" s="723"/>
      <c r="F33" s="590">
        <v>2100</v>
      </c>
      <c r="G33" s="723"/>
      <c r="H33" s="2052"/>
      <c r="I33" s="2002">
        <f t="shared" si="1"/>
        <v>2596</v>
      </c>
      <c r="J33" s="2005"/>
      <c r="K33" s="2010"/>
      <c r="L33" s="2005"/>
      <c r="M33" s="2052"/>
    </row>
    <row r="34" spans="1:13" ht="14.25">
      <c r="A34" s="2098" t="s">
        <v>6909</v>
      </c>
      <c r="B34" s="183" t="s">
        <v>6910</v>
      </c>
      <c r="C34" s="722"/>
      <c r="D34" s="768">
        <v>4781</v>
      </c>
      <c r="E34" s="723"/>
      <c r="F34" s="590">
        <v>2160</v>
      </c>
      <c r="G34" s="723"/>
      <c r="H34" s="2052"/>
      <c r="I34" s="2002">
        <f t="shared" si="1"/>
        <v>2621</v>
      </c>
      <c r="J34" s="2005"/>
      <c r="K34" s="2010"/>
      <c r="L34" s="2005"/>
      <c r="M34" s="2052"/>
    </row>
    <row r="35" spans="1:13" ht="14.25">
      <c r="A35" s="2098" t="s">
        <v>6911</v>
      </c>
      <c r="B35" s="183" t="s">
        <v>6912</v>
      </c>
      <c r="C35" s="722"/>
      <c r="D35" s="768">
        <v>4781</v>
      </c>
      <c r="E35" s="723"/>
      <c r="F35" s="590">
        <v>2160</v>
      </c>
      <c r="G35" s="723"/>
      <c r="H35" s="2052"/>
      <c r="I35" s="2002">
        <f t="shared" si="1"/>
        <v>2621</v>
      </c>
      <c r="J35" s="2005"/>
      <c r="K35" s="2010"/>
      <c r="L35" s="2005"/>
      <c r="M35" s="2052"/>
    </row>
    <row r="36" spans="1:13" ht="14.25">
      <c r="A36" s="2098"/>
      <c r="B36" s="799"/>
      <c r="C36" s="722"/>
      <c r="D36" s="768"/>
      <c r="E36" s="723"/>
      <c r="F36" s="590"/>
      <c r="G36" s="723"/>
      <c r="H36" s="2052"/>
      <c r="I36" s="2002"/>
      <c r="J36" s="2005"/>
      <c r="K36" s="2010"/>
      <c r="L36" s="2005"/>
      <c r="M36" s="2052"/>
    </row>
    <row r="37" spans="1:13" ht="14.25">
      <c r="A37" s="725">
        <v>42411</v>
      </c>
      <c r="B37" s="2004"/>
      <c r="C37" s="722"/>
      <c r="D37" s="768"/>
      <c r="E37" s="723"/>
      <c r="F37" s="590"/>
      <c r="G37" s="723"/>
      <c r="H37" s="2052"/>
      <c r="I37" s="2002"/>
      <c r="J37" s="2005"/>
      <c r="K37" s="2010"/>
      <c r="L37" s="2005"/>
      <c r="M37" s="2052"/>
    </row>
    <row r="38" spans="1:13" ht="14.25">
      <c r="A38" s="2098" t="s">
        <v>6913</v>
      </c>
      <c r="B38" s="800" t="s">
        <v>6914</v>
      </c>
      <c r="C38" s="722"/>
      <c r="D38" s="768">
        <v>9660</v>
      </c>
      <c r="E38" s="723"/>
      <c r="F38" s="590">
        <v>6800</v>
      </c>
      <c r="G38" s="723"/>
      <c r="H38" s="2052"/>
      <c r="I38" s="2002">
        <f>SUM(D38-F38)</f>
        <v>2860</v>
      </c>
      <c r="J38" s="2005"/>
      <c r="K38" s="2010"/>
      <c r="L38" s="2005"/>
      <c r="M38" s="2052"/>
    </row>
    <row r="39" spans="1:13" ht="14.25">
      <c r="A39" s="2098" t="s">
        <v>6915</v>
      </c>
      <c r="B39" s="800" t="s">
        <v>6916</v>
      </c>
      <c r="C39" s="722"/>
      <c r="D39" s="768">
        <v>9508</v>
      </c>
      <c r="E39" s="723"/>
      <c r="F39" s="590">
        <v>6610</v>
      </c>
      <c r="G39" s="723"/>
      <c r="H39" s="2052"/>
      <c r="I39" s="2002">
        <f t="shared" ref="I39:I41" si="2">SUM(D39-F39)</f>
        <v>2898</v>
      </c>
      <c r="J39" s="2005"/>
      <c r="K39" s="2010"/>
      <c r="L39" s="2005"/>
      <c r="M39" s="2052"/>
    </row>
    <row r="40" spans="1:13" ht="14.25">
      <c r="A40" s="2098" t="s">
        <v>6917</v>
      </c>
      <c r="B40" s="800" t="s">
        <v>6918</v>
      </c>
      <c r="C40" s="722"/>
      <c r="D40" s="768">
        <v>12400</v>
      </c>
      <c r="E40" s="723"/>
      <c r="F40" s="590">
        <v>9323</v>
      </c>
      <c r="G40" s="723"/>
      <c r="H40" s="2052"/>
      <c r="I40" s="2002">
        <f t="shared" si="2"/>
        <v>3077</v>
      </c>
      <c r="J40" s="2005"/>
      <c r="K40" s="2010"/>
      <c r="L40" s="2005"/>
      <c r="M40" s="2052"/>
    </row>
    <row r="41" spans="1:13" ht="14.25">
      <c r="A41" s="2098" t="s">
        <v>6919</v>
      </c>
      <c r="B41" s="800" t="s">
        <v>6920</v>
      </c>
      <c r="C41" s="722"/>
      <c r="D41" s="768">
        <v>10600</v>
      </c>
      <c r="E41" s="723"/>
      <c r="F41" s="590">
        <v>7620</v>
      </c>
      <c r="G41" s="723"/>
      <c r="H41" s="2052"/>
      <c r="I41" s="2002">
        <f t="shared" si="2"/>
        <v>2980</v>
      </c>
      <c r="J41" s="2005"/>
      <c r="K41" s="2010"/>
      <c r="L41" s="2005"/>
      <c r="M41" s="2052"/>
    </row>
    <row r="42" spans="1:13" ht="14.25">
      <c r="A42" s="742" t="s">
        <v>6921</v>
      </c>
      <c r="B42" s="801" t="s">
        <v>6922</v>
      </c>
      <c r="C42" s="743"/>
      <c r="D42" s="769"/>
      <c r="E42" s="723"/>
      <c r="F42" s="860"/>
      <c r="G42" s="723"/>
      <c r="H42" s="2052"/>
      <c r="I42" s="2180" t="s">
        <v>6923</v>
      </c>
      <c r="J42" s="2005"/>
      <c r="K42" s="2010"/>
      <c r="L42" s="2005"/>
      <c r="M42" s="2052"/>
    </row>
    <row r="43" spans="1:13" ht="14.25">
      <c r="A43" s="2098" t="s">
        <v>6924</v>
      </c>
      <c r="B43" s="2170" t="s">
        <v>6925</v>
      </c>
      <c r="C43" s="722"/>
      <c r="D43" s="768">
        <v>8240</v>
      </c>
      <c r="E43" s="723"/>
      <c r="F43" s="590">
        <v>5500</v>
      </c>
      <c r="G43" s="723"/>
      <c r="H43" s="2052"/>
      <c r="I43" s="2002">
        <f>SUM(D43-F43)</f>
        <v>2740</v>
      </c>
      <c r="J43" s="2005"/>
      <c r="K43" s="2010"/>
      <c r="L43" s="2005"/>
      <c r="M43" s="2052"/>
    </row>
    <row r="44" spans="1:13" ht="14.25">
      <c r="A44" s="2098"/>
      <c r="B44" s="2170"/>
      <c r="C44" s="722"/>
      <c r="D44" s="768"/>
      <c r="E44" s="723"/>
      <c r="F44" s="590"/>
      <c r="G44" s="723"/>
      <c r="H44" s="2052"/>
      <c r="I44" s="2002"/>
      <c r="J44" s="2005"/>
      <c r="K44" s="2010"/>
      <c r="L44" s="2005"/>
      <c r="M44" s="2052"/>
    </row>
    <row r="45" spans="1:13" ht="14.25">
      <c r="A45" s="725">
        <v>42412</v>
      </c>
      <c r="B45" s="2004"/>
      <c r="C45" s="722"/>
      <c r="D45" s="768"/>
      <c r="E45" s="723"/>
      <c r="F45" s="590"/>
      <c r="G45" s="723"/>
      <c r="H45" s="2052"/>
      <c r="I45" s="2002"/>
      <c r="J45" s="2005"/>
      <c r="K45" s="2010"/>
      <c r="L45" s="2005"/>
      <c r="M45" s="2052"/>
    </row>
    <row r="46" spans="1:13" ht="14.25">
      <c r="A46" s="2098" t="s">
        <v>6926</v>
      </c>
      <c r="B46" s="2170" t="s">
        <v>6927</v>
      </c>
      <c r="C46" s="722"/>
      <c r="D46" s="768">
        <v>12020</v>
      </c>
      <c r="E46" s="723"/>
      <c r="F46" s="590">
        <v>9000</v>
      </c>
      <c r="G46" s="723"/>
      <c r="H46" s="2052"/>
      <c r="I46" s="2002">
        <f>SUM(D46-F46)</f>
        <v>3020</v>
      </c>
      <c r="J46" s="2005"/>
      <c r="K46" s="2010"/>
      <c r="L46" s="2005"/>
      <c r="M46" s="2052"/>
    </row>
    <row r="47" spans="1:13" ht="14.25">
      <c r="A47" s="2098" t="s">
        <v>6928</v>
      </c>
      <c r="B47" s="802" t="s">
        <v>6929</v>
      </c>
      <c r="C47" s="722"/>
      <c r="D47" s="768">
        <v>10700</v>
      </c>
      <c r="E47" s="723"/>
      <c r="F47" s="590">
        <v>7800</v>
      </c>
      <c r="G47" s="723"/>
      <c r="H47" s="2052"/>
      <c r="I47" s="2002">
        <f t="shared" ref="I47:I48" si="3">SUM(D47-F47)</f>
        <v>2900</v>
      </c>
      <c r="J47" s="2005"/>
      <c r="K47" s="2010"/>
      <c r="L47" s="2005"/>
      <c r="M47" s="2052"/>
    </row>
    <row r="48" spans="1:13" ht="14.25">
      <c r="A48" s="2098" t="s">
        <v>6930</v>
      </c>
      <c r="B48" s="802" t="s">
        <v>6931</v>
      </c>
      <c r="C48" s="722"/>
      <c r="D48" s="768">
        <v>8140</v>
      </c>
      <c r="E48" s="723"/>
      <c r="F48" s="590">
        <v>5400</v>
      </c>
      <c r="G48" s="723"/>
      <c r="H48" s="2052"/>
      <c r="I48" s="2002">
        <f t="shared" si="3"/>
        <v>2740</v>
      </c>
      <c r="J48" s="2005"/>
      <c r="K48" s="2010"/>
      <c r="L48" s="2005"/>
      <c r="M48" s="2052"/>
    </row>
    <row r="49" spans="1:13" ht="14.25">
      <c r="A49" s="2098"/>
      <c r="B49" s="2170"/>
      <c r="C49" s="722"/>
      <c r="D49" s="768"/>
      <c r="E49" s="723"/>
      <c r="F49" s="590"/>
      <c r="G49" s="723"/>
      <c r="H49" s="2052"/>
      <c r="I49" s="2002"/>
      <c r="J49" s="2005"/>
      <c r="K49" s="2010"/>
      <c r="L49" s="2005"/>
      <c r="M49" s="2052"/>
    </row>
    <row r="50" spans="1:13" ht="14.25">
      <c r="A50" s="725">
        <v>42417</v>
      </c>
      <c r="B50" s="2004"/>
      <c r="C50" s="722"/>
      <c r="D50" s="768"/>
      <c r="E50" s="723"/>
      <c r="F50" s="590"/>
      <c r="G50" s="723"/>
      <c r="H50" s="2052"/>
      <c r="I50" s="2002"/>
      <c r="J50" s="2005"/>
      <c r="K50" s="2010"/>
      <c r="L50" s="2005"/>
      <c r="M50" s="2052"/>
    </row>
    <row r="51" spans="1:13" ht="14.25">
      <c r="A51" s="2098" t="s">
        <v>6932</v>
      </c>
      <c r="B51" s="802" t="s">
        <v>6933</v>
      </c>
      <c r="C51" s="722"/>
      <c r="D51" s="768">
        <v>12400</v>
      </c>
      <c r="E51" s="723"/>
      <c r="F51" s="590">
        <v>9500</v>
      </c>
      <c r="G51" s="723"/>
      <c r="H51" s="2052"/>
      <c r="I51" s="2002">
        <f t="shared" ref="I51:I63" si="4">SUM(D51-F51)</f>
        <v>2900</v>
      </c>
      <c r="J51" s="2005"/>
      <c r="K51" s="2010"/>
      <c r="L51" s="2005"/>
      <c r="M51" s="2052"/>
    </row>
    <row r="52" spans="1:13" ht="14.25">
      <c r="A52" s="2098" t="s">
        <v>6934</v>
      </c>
      <c r="B52" s="802" t="s">
        <v>6935</v>
      </c>
      <c r="C52" s="722"/>
      <c r="D52" s="768">
        <v>16554</v>
      </c>
      <c r="E52" s="723"/>
      <c r="F52" s="590">
        <v>13406</v>
      </c>
      <c r="G52" s="723"/>
      <c r="H52" s="2052"/>
      <c r="I52" s="2002">
        <f t="shared" si="4"/>
        <v>3148</v>
      </c>
      <c r="J52" s="2005"/>
      <c r="K52" s="2010"/>
      <c r="L52" s="2005"/>
      <c r="M52" s="2052"/>
    </row>
    <row r="53" spans="1:13" ht="14.25">
      <c r="A53" s="2098" t="s">
        <v>6936</v>
      </c>
      <c r="B53" s="802" t="s">
        <v>6937</v>
      </c>
      <c r="C53" s="722"/>
      <c r="D53" s="768">
        <v>15040</v>
      </c>
      <c r="E53" s="723"/>
      <c r="F53" s="590">
        <v>11900</v>
      </c>
      <c r="G53" s="723"/>
      <c r="H53" s="2052"/>
      <c r="I53" s="2002">
        <f t="shared" si="4"/>
        <v>3140</v>
      </c>
      <c r="J53" s="2005"/>
      <c r="K53" s="2010"/>
      <c r="L53" s="2005"/>
      <c r="M53" s="2052"/>
    </row>
    <row r="54" spans="1:13" ht="14.25">
      <c r="A54" s="2098" t="s">
        <v>6938</v>
      </c>
      <c r="B54" s="802" t="s">
        <v>6939</v>
      </c>
      <c r="C54" s="722"/>
      <c r="D54" s="768">
        <v>14740</v>
      </c>
      <c r="E54" s="723"/>
      <c r="F54" s="590">
        <v>11600</v>
      </c>
      <c r="G54" s="723"/>
      <c r="H54" s="2052"/>
      <c r="I54" s="2002">
        <f t="shared" si="4"/>
        <v>3140</v>
      </c>
      <c r="J54" s="2005"/>
      <c r="K54" s="2010"/>
      <c r="L54" s="2005"/>
      <c r="M54" s="2052"/>
    </row>
    <row r="55" spans="1:13" ht="14.25">
      <c r="A55" s="2098" t="s">
        <v>6940</v>
      </c>
      <c r="B55" s="802" t="s">
        <v>6941</v>
      </c>
      <c r="C55" s="722"/>
      <c r="D55" s="768">
        <v>18272</v>
      </c>
      <c r="E55" s="723"/>
      <c r="F55" s="590">
        <v>15100</v>
      </c>
      <c r="G55" s="723"/>
      <c r="H55" s="2052"/>
      <c r="I55" s="2002">
        <f t="shared" si="4"/>
        <v>3172</v>
      </c>
      <c r="J55" s="2005"/>
      <c r="K55" s="2010"/>
      <c r="L55" s="2005"/>
      <c r="M55" s="2052"/>
    </row>
    <row r="56" spans="1:13" ht="14.25">
      <c r="A56" s="2098" t="s">
        <v>6942</v>
      </c>
      <c r="B56" s="802" t="s">
        <v>6943</v>
      </c>
      <c r="C56" s="722"/>
      <c r="D56" s="768">
        <v>11800</v>
      </c>
      <c r="E56" s="723"/>
      <c r="F56" s="590">
        <v>8900</v>
      </c>
      <c r="G56" s="723"/>
      <c r="H56" s="2052"/>
      <c r="I56" s="2002">
        <f t="shared" si="4"/>
        <v>2900</v>
      </c>
      <c r="J56" s="2005"/>
      <c r="K56" s="2010"/>
      <c r="L56" s="2005"/>
      <c r="M56" s="2052"/>
    </row>
    <row r="57" spans="1:13" ht="14.25">
      <c r="A57" s="2098" t="s">
        <v>6944</v>
      </c>
      <c r="B57" s="802" t="s">
        <v>6945</v>
      </c>
      <c r="C57" s="722"/>
      <c r="D57" s="768">
        <v>5660</v>
      </c>
      <c r="E57" s="723"/>
      <c r="F57" s="590">
        <v>3000</v>
      </c>
      <c r="G57" s="723"/>
      <c r="H57" s="2052"/>
      <c r="I57" s="2002">
        <f t="shared" si="4"/>
        <v>2660</v>
      </c>
      <c r="J57" s="2005"/>
      <c r="K57" s="2010"/>
      <c r="L57" s="2005"/>
      <c r="M57" s="2052"/>
    </row>
    <row r="58" spans="1:13" ht="14.25">
      <c r="A58" s="2098" t="s">
        <v>6946</v>
      </c>
      <c r="B58" s="802" t="s">
        <v>6947</v>
      </c>
      <c r="C58" s="722"/>
      <c r="D58" s="768">
        <v>7080</v>
      </c>
      <c r="E58" s="723"/>
      <c r="F58" s="590">
        <v>4300</v>
      </c>
      <c r="G58" s="723"/>
      <c r="H58" s="2052"/>
      <c r="I58" s="2002">
        <f t="shared" si="4"/>
        <v>2780</v>
      </c>
      <c r="J58" s="2005"/>
      <c r="K58" s="2010"/>
      <c r="L58" s="2005"/>
      <c r="M58" s="2052"/>
    </row>
    <row r="59" spans="1:13" ht="14.25">
      <c r="A59" s="2098" t="s">
        <v>6948</v>
      </c>
      <c r="B59" s="802" t="s">
        <v>6949</v>
      </c>
      <c r="C59" s="722"/>
      <c r="D59" s="768">
        <v>8900</v>
      </c>
      <c r="E59" s="723"/>
      <c r="F59" s="590">
        <v>6000</v>
      </c>
      <c r="G59" s="723"/>
      <c r="H59" s="2052"/>
      <c r="I59" s="2002">
        <f t="shared" si="4"/>
        <v>2900</v>
      </c>
      <c r="J59" s="2005"/>
      <c r="K59" s="2010"/>
      <c r="L59" s="2005"/>
      <c r="M59" s="2052"/>
    </row>
    <row r="60" spans="1:13" ht="14.25">
      <c r="A60" s="2098" t="s">
        <v>6950</v>
      </c>
      <c r="B60" s="802" t="s">
        <v>6951</v>
      </c>
      <c r="C60" s="722"/>
      <c r="D60" s="768">
        <v>10060</v>
      </c>
      <c r="E60" s="723"/>
      <c r="F60" s="590">
        <v>7160</v>
      </c>
      <c r="G60" s="723"/>
      <c r="H60" s="2052"/>
      <c r="I60" s="2002">
        <f t="shared" si="4"/>
        <v>2900</v>
      </c>
      <c r="J60" s="2005"/>
      <c r="K60" s="2010"/>
      <c r="L60" s="2005"/>
      <c r="M60" s="2052"/>
    </row>
    <row r="61" spans="1:13" ht="14.25">
      <c r="A61" s="2098" t="s">
        <v>6952</v>
      </c>
      <c r="B61" s="802" t="s">
        <v>6953</v>
      </c>
      <c r="C61" s="722"/>
      <c r="D61" s="768">
        <v>8140</v>
      </c>
      <c r="E61" s="723"/>
      <c r="F61" s="590">
        <v>5400</v>
      </c>
      <c r="G61" s="723"/>
      <c r="H61" s="2052"/>
      <c r="I61" s="2002">
        <f t="shared" si="4"/>
        <v>2740</v>
      </c>
      <c r="J61" s="2005"/>
      <c r="K61" s="2010"/>
      <c r="L61" s="2005"/>
      <c r="M61" s="2052"/>
    </row>
    <row r="62" spans="1:13" ht="14.25">
      <c r="A62" s="2098" t="s">
        <v>6954</v>
      </c>
      <c r="B62" s="802" t="s">
        <v>6955</v>
      </c>
      <c r="C62" s="722"/>
      <c r="D62" s="768">
        <v>27500</v>
      </c>
      <c r="E62" s="723"/>
      <c r="F62" s="590">
        <v>23400</v>
      </c>
      <c r="G62" s="723"/>
      <c r="H62" s="2052"/>
      <c r="I62" s="2002">
        <f t="shared" si="4"/>
        <v>4100</v>
      </c>
      <c r="J62" s="2005"/>
      <c r="K62" s="2010"/>
      <c r="L62" s="2005"/>
      <c r="M62" s="2052"/>
    </row>
    <row r="63" spans="1:13" ht="14.25">
      <c r="A63" s="2098" t="s">
        <v>6956</v>
      </c>
      <c r="B63" s="802" t="s">
        <v>6957</v>
      </c>
      <c r="C63" s="722"/>
      <c r="D63" s="768">
        <v>14035</v>
      </c>
      <c r="E63" s="723"/>
      <c r="F63" s="590">
        <v>10896</v>
      </c>
      <c r="G63" s="723"/>
      <c r="H63" s="2052"/>
      <c r="I63" s="2002">
        <f t="shared" si="4"/>
        <v>3139</v>
      </c>
      <c r="J63" s="2005"/>
      <c r="K63" s="2010"/>
      <c r="L63" s="2005"/>
      <c r="M63" s="2052"/>
    </row>
    <row r="64" spans="1:13" ht="14.25">
      <c r="A64" s="2098"/>
      <c r="B64" s="183"/>
      <c r="C64" s="722"/>
      <c r="D64" s="768"/>
      <c r="E64" s="723"/>
      <c r="F64" s="590"/>
      <c r="G64" s="723"/>
      <c r="H64" s="2052"/>
      <c r="I64" s="2002"/>
      <c r="J64" s="2005"/>
      <c r="K64" s="2010"/>
      <c r="L64" s="2005"/>
      <c r="M64" s="2052"/>
    </row>
    <row r="65" spans="1:14" ht="14.25">
      <c r="A65" s="725">
        <v>42418</v>
      </c>
      <c r="B65" s="2004"/>
      <c r="C65" s="722"/>
      <c r="D65" s="768"/>
      <c r="E65" s="723"/>
      <c r="F65" s="590"/>
      <c r="G65" s="723"/>
      <c r="H65" s="2052"/>
      <c r="I65" s="2002"/>
      <c r="J65" s="2005"/>
      <c r="K65" s="2010"/>
      <c r="L65" s="2005"/>
      <c r="M65" s="2052"/>
      <c r="N65" s="2004"/>
    </row>
    <row r="66" spans="1:14" ht="14.25">
      <c r="A66" s="2098" t="s">
        <v>6958</v>
      </c>
      <c r="B66" s="802" t="s">
        <v>6959</v>
      </c>
      <c r="C66" s="722"/>
      <c r="D66" s="768">
        <v>21940</v>
      </c>
      <c r="E66" s="723"/>
      <c r="F66" s="590">
        <v>18400</v>
      </c>
      <c r="G66" s="723"/>
      <c r="H66" s="2052"/>
      <c r="I66" s="2002">
        <f t="shared" ref="I66:I67" si="5">SUM(D66-F66)</f>
        <v>3540</v>
      </c>
      <c r="J66" s="2005"/>
      <c r="K66" s="2010"/>
      <c r="L66" s="2005"/>
      <c r="M66" s="2052"/>
      <c r="N66" s="2004"/>
    </row>
    <row r="67" spans="1:14" ht="14.25">
      <c r="A67" s="2098" t="s">
        <v>6960</v>
      </c>
      <c r="B67" s="802" t="s">
        <v>6961</v>
      </c>
      <c r="C67" s="722"/>
      <c r="D67" s="768">
        <v>21132</v>
      </c>
      <c r="E67" s="723"/>
      <c r="F67" s="590">
        <v>17400</v>
      </c>
      <c r="G67" s="723"/>
      <c r="H67" s="2052"/>
      <c r="I67" s="2002">
        <f t="shared" si="5"/>
        <v>3732</v>
      </c>
      <c r="J67" s="2005"/>
      <c r="K67" s="2010"/>
      <c r="L67" s="2005"/>
      <c r="M67" s="2052"/>
      <c r="N67" s="2004"/>
    </row>
    <row r="68" spans="1:14" ht="14.25">
      <c r="A68" s="2098"/>
      <c r="B68" s="183"/>
      <c r="C68" s="722"/>
      <c r="D68" s="768"/>
      <c r="E68" s="723"/>
      <c r="F68" s="590"/>
      <c r="G68" s="723"/>
      <c r="H68" s="2052"/>
      <c r="I68" s="2002"/>
      <c r="J68" s="2005"/>
      <c r="K68" s="2010"/>
      <c r="L68" s="2005"/>
      <c r="M68" s="2052"/>
      <c r="N68" s="2004"/>
    </row>
    <row r="69" spans="1:14" ht="14.25">
      <c r="A69" s="725">
        <v>42429</v>
      </c>
      <c r="B69" s="2004"/>
      <c r="C69" s="722"/>
      <c r="D69" s="2181"/>
      <c r="E69" s="2004"/>
      <c r="F69" s="2005"/>
      <c r="G69" s="2004"/>
      <c r="H69" s="2005"/>
      <c r="I69" s="2004"/>
      <c r="J69" s="2005"/>
      <c r="K69" s="2010"/>
      <c r="L69" s="2005"/>
      <c r="M69" s="2052"/>
      <c r="N69" s="2004"/>
    </row>
    <row r="70" spans="1:14" ht="14.25">
      <c r="A70" s="2098" t="s">
        <v>6962</v>
      </c>
      <c r="B70" s="802" t="s">
        <v>6963</v>
      </c>
      <c r="C70" s="722"/>
      <c r="D70" s="768">
        <v>13690</v>
      </c>
      <c r="E70" s="723"/>
      <c r="F70" s="590">
        <v>10470</v>
      </c>
      <c r="G70" s="723"/>
      <c r="H70" s="2052"/>
      <c r="I70" s="2002">
        <f>SUM(D70-F70)</f>
        <v>3220</v>
      </c>
      <c r="J70" s="2005"/>
      <c r="K70" s="2010"/>
      <c r="L70" s="2005"/>
      <c r="M70" s="2052"/>
      <c r="N70" s="2004"/>
    </row>
    <row r="71" spans="1:14" ht="14.25">
      <c r="A71" s="2098"/>
      <c r="B71" s="802"/>
      <c r="C71" s="722"/>
      <c r="D71" s="768"/>
      <c r="E71" s="723"/>
      <c r="F71" s="590"/>
      <c r="G71" s="723"/>
      <c r="H71" s="2052"/>
      <c r="I71" s="2002"/>
      <c r="J71" s="2005"/>
      <c r="K71" s="2010"/>
      <c r="L71" s="2005"/>
      <c r="M71" s="2052"/>
      <c r="N71" s="2004"/>
    </row>
    <row r="72" spans="1:14" ht="14.25">
      <c r="A72" s="725">
        <v>42440</v>
      </c>
      <c r="B72" s="2004"/>
      <c r="C72" s="722"/>
      <c r="D72" s="768"/>
      <c r="E72" s="723"/>
      <c r="F72" s="590"/>
      <c r="G72" s="723"/>
      <c r="H72" s="2052"/>
      <c r="I72" s="2002"/>
      <c r="J72" s="2005"/>
      <c r="K72" s="2010"/>
      <c r="L72" s="2005"/>
      <c r="M72" s="2052"/>
      <c r="N72" s="2004"/>
    </row>
    <row r="73" spans="1:14" ht="14.25">
      <c r="A73" s="2098" t="s">
        <v>6964</v>
      </c>
      <c r="B73" s="800" t="s">
        <v>6965</v>
      </c>
      <c r="C73" s="722"/>
      <c r="D73" s="768">
        <v>7920</v>
      </c>
      <c r="E73" s="723"/>
      <c r="F73" s="590">
        <v>5100</v>
      </c>
      <c r="G73" s="723"/>
      <c r="H73" s="2052"/>
      <c r="I73" s="2002">
        <f t="shared" ref="I73:I90" si="6">SUM(D73-F73)</f>
        <v>2820</v>
      </c>
      <c r="J73" s="2005"/>
      <c r="K73" s="2010"/>
      <c r="L73" s="2005"/>
      <c r="M73" s="2052"/>
      <c r="N73" s="2004"/>
    </row>
    <row r="74" spans="1:14" ht="14.25">
      <c r="A74" s="2098"/>
      <c r="B74" s="800" t="s">
        <v>6966</v>
      </c>
      <c r="C74" s="722"/>
      <c r="D74" s="768">
        <v>3250</v>
      </c>
      <c r="E74" s="723"/>
      <c r="F74" s="590">
        <v>3250</v>
      </c>
      <c r="G74" s="723"/>
      <c r="H74" s="2052"/>
      <c r="I74" s="2002">
        <f t="shared" si="6"/>
        <v>0</v>
      </c>
      <c r="J74" s="2005"/>
      <c r="K74" s="2010"/>
      <c r="L74" s="2005"/>
      <c r="M74" s="2052"/>
      <c r="N74" s="2004"/>
    </row>
    <row r="75" spans="1:14" ht="14.25">
      <c r="A75" s="2098" t="s">
        <v>6967</v>
      </c>
      <c r="B75" s="800" t="s">
        <v>6968</v>
      </c>
      <c r="C75" s="722"/>
      <c r="D75" s="768">
        <v>12976</v>
      </c>
      <c r="E75" s="723"/>
      <c r="F75" s="590">
        <v>9836</v>
      </c>
      <c r="G75" s="723"/>
      <c r="H75" s="2052"/>
      <c r="I75" s="2002">
        <f t="shared" si="6"/>
        <v>3140</v>
      </c>
      <c r="J75" s="2005"/>
      <c r="K75" s="2010"/>
      <c r="L75" s="2005"/>
      <c r="M75" s="2052"/>
      <c r="N75" s="2004"/>
    </row>
    <row r="76" spans="1:14" ht="14.25">
      <c r="A76" s="2098" t="s">
        <v>6969</v>
      </c>
      <c r="B76" s="800" t="s">
        <v>6970</v>
      </c>
      <c r="C76" s="722"/>
      <c r="D76" s="768">
        <v>7140</v>
      </c>
      <c r="E76" s="723"/>
      <c r="F76" s="590">
        <v>4400</v>
      </c>
      <c r="G76" s="723"/>
      <c r="H76" s="2052"/>
      <c r="I76" s="2002">
        <f t="shared" si="6"/>
        <v>2740</v>
      </c>
      <c r="J76" s="2005"/>
      <c r="K76" s="2010"/>
      <c r="L76" s="2005"/>
      <c r="M76" s="2052"/>
      <c r="N76" s="2004"/>
    </row>
    <row r="77" spans="1:14" ht="14.25">
      <c r="A77" s="2098" t="s">
        <v>6971</v>
      </c>
      <c r="B77" s="800" t="s">
        <v>6972</v>
      </c>
      <c r="C77" s="722"/>
      <c r="D77" s="768">
        <v>7900</v>
      </c>
      <c r="E77" s="723"/>
      <c r="F77" s="590">
        <v>5080</v>
      </c>
      <c r="G77" s="723"/>
      <c r="H77" s="2052"/>
      <c r="I77" s="2002">
        <f t="shared" si="6"/>
        <v>2820</v>
      </c>
      <c r="J77" s="2005"/>
      <c r="K77" s="2010"/>
      <c r="L77" s="2005"/>
      <c r="M77" s="2052"/>
      <c r="N77" s="2004"/>
    </row>
    <row r="78" spans="1:14" ht="14.25">
      <c r="A78" s="2098" t="s">
        <v>6973</v>
      </c>
      <c r="B78" s="800" t="s">
        <v>6974</v>
      </c>
      <c r="C78" s="722"/>
      <c r="D78" s="768">
        <v>11564</v>
      </c>
      <c r="E78" s="723"/>
      <c r="F78" s="590">
        <v>8600</v>
      </c>
      <c r="G78" s="723"/>
      <c r="H78" s="2052"/>
      <c r="I78" s="2002">
        <f t="shared" si="6"/>
        <v>2964</v>
      </c>
      <c r="J78" s="2005"/>
      <c r="K78" s="2010"/>
      <c r="L78" s="2005"/>
      <c r="M78" s="2052"/>
      <c r="N78" s="2004"/>
    </row>
    <row r="79" spans="1:14" ht="14.25">
      <c r="A79" s="2098" t="s">
        <v>6975</v>
      </c>
      <c r="B79" s="800" t="s">
        <v>6976</v>
      </c>
      <c r="C79" s="722"/>
      <c r="D79" s="768">
        <v>14788</v>
      </c>
      <c r="E79" s="723"/>
      <c r="F79" s="590">
        <v>11730</v>
      </c>
      <c r="G79" s="723"/>
      <c r="H79" s="2052"/>
      <c r="I79" s="2002">
        <f t="shared" si="6"/>
        <v>3058</v>
      </c>
      <c r="J79" s="2005"/>
      <c r="K79" s="2010"/>
      <c r="L79" s="2005"/>
      <c r="M79" s="2052"/>
      <c r="N79" s="2004"/>
    </row>
    <row r="80" spans="1:14" ht="14.25">
      <c r="A80" s="2098" t="s">
        <v>6977</v>
      </c>
      <c r="B80" s="800" t="s">
        <v>6978</v>
      </c>
      <c r="C80" s="722"/>
      <c r="D80" s="768">
        <v>17300</v>
      </c>
      <c r="E80" s="723"/>
      <c r="F80" s="590">
        <v>14000</v>
      </c>
      <c r="G80" s="723"/>
      <c r="H80" s="2052"/>
      <c r="I80" s="2002">
        <f t="shared" si="6"/>
        <v>3300</v>
      </c>
      <c r="J80" s="2005"/>
      <c r="K80" s="2010"/>
      <c r="L80" s="2005"/>
      <c r="M80" s="2052"/>
      <c r="N80" s="2004"/>
    </row>
    <row r="81" spans="1:13" ht="14.25">
      <c r="A81" s="2098" t="s">
        <v>6979</v>
      </c>
      <c r="B81" s="800" t="s">
        <v>6980</v>
      </c>
      <c r="C81" s="722"/>
      <c r="D81" s="768">
        <v>11980</v>
      </c>
      <c r="E81" s="723"/>
      <c r="F81" s="590">
        <v>9120</v>
      </c>
      <c r="G81" s="723"/>
      <c r="H81" s="2052"/>
      <c r="I81" s="2002">
        <f t="shared" si="6"/>
        <v>2860</v>
      </c>
      <c r="J81" s="2005"/>
      <c r="K81" s="2010"/>
      <c r="L81" s="2005"/>
      <c r="M81" s="2052"/>
    </row>
    <row r="82" spans="1:13" ht="14.25">
      <c r="A82" s="2098" t="s">
        <v>6981</v>
      </c>
      <c r="B82" s="800" t="s">
        <v>6982</v>
      </c>
      <c r="C82" s="722"/>
      <c r="D82" s="768">
        <v>70600</v>
      </c>
      <c r="E82" s="723"/>
      <c r="F82" s="590">
        <v>63300</v>
      </c>
      <c r="G82" s="723"/>
      <c r="H82" s="2052"/>
      <c r="I82" s="2002">
        <f t="shared" si="6"/>
        <v>7300</v>
      </c>
      <c r="J82" s="2005"/>
      <c r="K82" s="2010"/>
      <c r="L82" s="2005"/>
      <c r="M82" s="2052"/>
    </row>
    <row r="83" spans="1:13" ht="14.25">
      <c r="A83" s="2098" t="s">
        <v>6983</v>
      </c>
      <c r="B83" s="800" t="s">
        <v>6984</v>
      </c>
      <c r="C83" s="722"/>
      <c r="D83" s="768">
        <v>60388</v>
      </c>
      <c r="E83" s="723"/>
      <c r="F83" s="590">
        <v>53888</v>
      </c>
      <c r="G83" s="723"/>
      <c r="H83" s="2052"/>
      <c r="I83" s="2002">
        <f t="shared" si="6"/>
        <v>6500</v>
      </c>
      <c r="J83" s="2005"/>
      <c r="K83" s="2010"/>
      <c r="L83" s="2005"/>
      <c r="M83" s="2052"/>
    </row>
    <row r="84" spans="1:13" ht="14.25">
      <c r="A84" s="2098" t="s">
        <v>6985</v>
      </c>
      <c r="B84" s="800" t="s">
        <v>6986</v>
      </c>
      <c r="C84" s="722"/>
      <c r="D84" s="768">
        <v>12760</v>
      </c>
      <c r="E84" s="723"/>
      <c r="F84" s="590">
        <v>9700</v>
      </c>
      <c r="G84" s="723"/>
      <c r="H84" s="2052"/>
      <c r="I84" s="2002">
        <f t="shared" si="6"/>
        <v>3060</v>
      </c>
      <c r="J84" s="2005"/>
      <c r="K84" s="2010"/>
      <c r="L84" s="2005"/>
      <c r="M84" s="2052"/>
    </row>
    <row r="85" spans="1:13" ht="14.25">
      <c r="A85" s="2098" t="s">
        <v>6987</v>
      </c>
      <c r="B85" s="800" t="s">
        <v>6988</v>
      </c>
      <c r="C85" s="722"/>
      <c r="D85" s="768">
        <v>15140</v>
      </c>
      <c r="E85" s="723"/>
      <c r="F85" s="590">
        <v>12000</v>
      </c>
      <c r="G85" s="723"/>
      <c r="H85" s="2052"/>
      <c r="I85" s="2002">
        <f t="shared" si="6"/>
        <v>3140</v>
      </c>
      <c r="J85" s="2005"/>
      <c r="K85" s="2010"/>
      <c r="L85" s="2005"/>
      <c r="M85" s="2052"/>
    </row>
    <row r="86" spans="1:13" ht="14.25">
      <c r="A86" s="2098" t="s">
        <v>6989</v>
      </c>
      <c r="B86" s="800" t="s">
        <v>6990</v>
      </c>
      <c r="C86" s="722"/>
      <c r="D86" s="768">
        <v>8860</v>
      </c>
      <c r="E86" s="723"/>
      <c r="F86" s="590">
        <v>6000</v>
      </c>
      <c r="G86" s="723"/>
      <c r="H86" s="2052"/>
      <c r="I86" s="2002">
        <f t="shared" si="6"/>
        <v>2860</v>
      </c>
      <c r="J86" s="2005"/>
      <c r="K86" s="2010"/>
      <c r="L86" s="2005"/>
      <c r="M86" s="2052"/>
    </row>
    <row r="87" spans="1:13" ht="14.25">
      <c r="A87" s="2098" t="s">
        <v>6991</v>
      </c>
      <c r="B87" s="800" t="s">
        <v>6992</v>
      </c>
      <c r="C87" s="722"/>
      <c r="D87" s="768">
        <v>7564</v>
      </c>
      <c r="E87" s="723"/>
      <c r="F87" s="590">
        <v>4800</v>
      </c>
      <c r="G87" s="723"/>
      <c r="H87" s="2052"/>
      <c r="I87" s="2002">
        <f t="shared" si="6"/>
        <v>2764</v>
      </c>
      <c r="J87" s="2005"/>
      <c r="K87" s="2010"/>
      <c r="L87" s="2005"/>
      <c r="M87" s="2052"/>
    </row>
    <row r="88" spans="1:13" ht="14.25">
      <c r="A88" s="2098" t="s">
        <v>6993</v>
      </c>
      <c r="B88" s="800" t="s">
        <v>6994</v>
      </c>
      <c r="C88" s="722"/>
      <c r="D88" s="768">
        <v>9027</v>
      </c>
      <c r="E88" s="723"/>
      <c r="F88" s="590">
        <v>6103</v>
      </c>
      <c r="G88" s="723"/>
      <c r="H88" s="2052"/>
      <c r="I88" s="2002">
        <f t="shared" si="6"/>
        <v>2924</v>
      </c>
      <c r="J88" s="2005"/>
      <c r="K88" s="2010"/>
      <c r="L88" s="2005"/>
      <c r="M88" s="2052"/>
    </row>
    <row r="89" spans="1:13" ht="14.25">
      <c r="A89" s="2098" t="s">
        <v>6995</v>
      </c>
      <c r="B89" s="800" t="s">
        <v>6996</v>
      </c>
      <c r="C89" s="722"/>
      <c r="D89" s="768">
        <v>8684</v>
      </c>
      <c r="E89" s="723"/>
      <c r="F89" s="590">
        <v>5800</v>
      </c>
      <c r="G89" s="723"/>
      <c r="H89" s="2052"/>
      <c r="I89" s="2002">
        <f t="shared" si="6"/>
        <v>2884</v>
      </c>
      <c r="J89" s="2005"/>
      <c r="K89" s="2010"/>
      <c r="L89" s="2005"/>
      <c r="M89" s="2052"/>
    </row>
    <row r="90" spans="1:13" ht="14.25">
      <c r="A90" s="2098" t="s">
        <v>6997</v>
      </c>
      <c r="B90" s="800" t="s">
        <v>6998</v>
      </c>
      <c r="C90" s="722"/>
      <c r="D90" s="768">
        <v>56824</v>
      </c>
      <c r="E90" s="723"/>
      <c r="F90" s="590">
        <v>50484</v>
      </c>
      <c r="G90" s="723"/>
      <c r="H90" s="2052"/>
      <c r="I90" s="2002">
        <f t="shared" si="6"/>
        <v>6340</v>
      </c>
      <c r="J90" s="2005"/>
      <c r="K90" s="2010"/>
      <c r="L90" s="2005"/>
      <c r="M90" s="2052"/>
    </row>
    <row r="91" spans="1:13" ht="14.25">
      <c r="A91" s="2098"/>
      <c r="B91" s="800"/>
      <c r="C91" s="722"/>
      <c r="D91" s="768"/>
      <c r="E91" s="723"/>
      <c r="F91" s="590"/>
      <c r="G91" s="723"/>
      <c r="H91" s="2052"/>
      <c r="I91" s="2002"/>
      <c r="J91" s="2005"/>
      <c r="K91" s="2010"/>
      <c r="L91" s="2005"/>
      <c r="M91" s="2052"/>
    </row>
    <row r="92" spans="1:13" ht="14.25">
      <c r="A92" s="725">
        <v>42446</v>
      </c>
      <c r="B92" s="2004"/>
      <c r="C92" s="722"/>
      <c r="D92" s="768"/>
      <c r="E92" s="723"/>
      <c r="F92" s="590"/>
      <c r="G92" s="723"/>
      <c r="H92" s="2052"/>
      <c r="I92" s="2002"/>
      <c r="J92" s="2005"/>
      <c r="K92" s="2010"/>
      <c r="L92" s="2005"/>
      <c r="M92" s="2052"/>
    </row>
    <row r="93" spans="1:13" ht="14.25">
      <c r="A93" s="2098" t="s">
        <v>6999</v>
      </c>
      <c r="B93" s="800" t="s">
        <v>7000</v>
      </c>
      <c r="C93" s="722"/>
      <c r="D93" s="768">
        <v>14216</v>
      </c>
      <c r="E93" s="723"/>
      <c r="F93" s="590">
        <v>11100</v>
      </c>
      <c r="G93" s="723"/>
      <c r="H93" s="2052"/>
      <c r="I93" s="2002">
        <f t="shared" ref="I93:I110" si="7">SUM(D93-F93)</f>
        <v>3116</v>
      </c>
      <c r="J93" s="2005"/>
      <c r="K93" s="2010"/>
      <c r="L93" s="2005"/>
      <c r="M93" s="2052"/>
    </row>
    <row r="94" spans="1:13" ht="14.25">
      <c r="A94" s="2098" t="s">
        <v>7001</v>
      </c>
      <c r="B94" s="800" t="s">
        <v>7002</v>
      </c>
      <c r="C94" s="722"/>
      <c r="D94" s="768">
        <v>15124</v>
      </c>
      <c r="E94" s="723"/>
      <c r="F94" s="590">
        <v>12000</v>
      </c>
      <c r="G94" s="723"/>
      <c r="H94" s="2052"/>
      <c r="I94" s="2002">
        <f t="shared" si="7"/>
        <v>3124</v>
      </c>
      <c r="J94" s="2005"/>
      <c r="K94" s="2010"/>
      <c r="L94" s="2005"/>
      <c r="M94" s="2052"/>
    </row>
    <row r="95" spans="1:13" ht="14.25">
      <c r="A95" s="2098" t="s">
        <v>7003</v>
      </c>
      <c r="B95" s="802" t="s">
        <v>7004</v>
      </c>
      <c r="C95" s="722"/>
      <c r="D95" s="768">
        <v>19960</v>
      </c>
      <c r="E95" s="723"/>
      <c r="F95" s="590">
        <v>17100</v>
      </c>
      <c r="G95" s="723"/>
      <c r="H95" s="2052"/>
      <c r="I95" s="2002">
        <f t="shared" si="7"/>
        <v>2860</v>
      </c>
      <c r="J95" s="2005"/>
      <c r="K95" s="2010"/>
      <c r="L95" s="2005"/>
      <c r="M95" s="2052"/>
    </row>
    <row r="96" spans="1:13" ht="14.25">
      <c r="A96" s="2098" t="s">
        <v>7005</v>
      </c>
      <c r="B96" s="2170" t="s">
        <v>7006</v>
      </c>
      <c r="C96" s="722"/>
      <c r="D96" s="768">
        <v>14180</v>
      </c>
      <c r="E96" s="723"/>
      <c r="F96" s="590">
        <v>11000</v>
      </c>
      <c r="G96" s="723"/>
      <c r="H96" s="2052"/>
      <c r="I96" s="2002">
        <f t="shared" si="7"/>
        <v>3180</v>
      </c>
      <c r="J96" s="2005"/>
      <c r="K96" s="2010"/>
      <c r="L96" s="2005"/>
      <c r="M96" s="2052"/>
    </row>
    <row r="97" spans="1:13" ht="14.25">
      <c r="A97" s="2098" t="s">
        <v>7007</v>
      </c>
      <c r="B97" s="802" t="s">
        <v>7008</v>
      </c>
      <c r="C97" s="722"/>
      <c r="D97" s="768">
        <v>9900</v>
      </c>
      <c r="E97" s="723"/>
      <c r="F97" s="590">
        <v>7156</v>
      </c>
      <c r="G97" s="723"/>
      <c r="H97" s="2052"/>
      <c r="I97" s="2002">
        <f t="shared" si="7"/>
        <v>2744</v>
      </c>
      <c r="J97" s="2005"/>
      <c r="K97" s="2010"/>
      <c r="L97" s="2005"/>
      <c r="M97" s="2052"/>
    </row>
    <row r="98" spans="1:13" ht="14.25">
      <c r="A98" s="2098" t="s">
        <v>7009</v>
      </c>
      <c r="B98" s="802" t="s">
        <v>7010</v>
      </c>
      <c r="C98" s="722"/>
      <c r="D98" s="768">
        <v>5660</v>
      </c>
      <c r="E98" s="723"/>
      <c r="F98" s="590">
        <v>3000</v>
      </c>
      <c r="G98" s="723"/>
      <c r="H98" s="2052"/>
      <c r="I98" s="2002">
        <f t="shared" si="7"/>
        <v>2660</v>
      </c>
      <c r="J98" s="2005"/>
      <c r="K98" s="2010"/>
      <c r="L98" s="2005"/>
      <c r="M98" s="2052"/>
    </row>
    <row r="99" spans="1:13" ht="14.25">
      <c r="A99" s="2098" t="s">
        <v>7011</v>
      </c>
      <c r="B99" s="802" t="s">
        <v>7012</v>
      </c>
      <c r="C99" s="722"/>
      <c r="D99" s="768">
        <v>5760</v>
      </c>
      <c r="E99" s="723"/>
      <c r="F99" s="590">
        <v>3100</v>
      </c>
      <c r="G99" s="723"/>
      <c r="H99" s="2052"/>
      <c r="I99" s="2002">
        <f t="shared" si="7"/>
        <v>2660</v>
      </c>
      <c r="J99" s="2005"/>
      <c r="K99" s="2010"/>
      <c r="L99" s="2005"/>
      <c r="M99" s="2052"/>
    </row>
    <row r="100" spans="1:13" ht="14.25">
      <c r="A100" s="2098" t="s">
        <v>7013</v>
      </c>
      <c r="B100" s="802" t="s">
        <v>7014</v>
      </c>
      <c r="C100" s="722"/>
      <c r="D100" s="768">
        <v>5760</v>
      </c>
      <c r="E100" s="723"/>
      <c r="F100" s="590">
        <v>3100</v>
      </c>
      <c r="G100" s="723"/>
      <c r="H100" s="2052"/>
      <c r="I100" s="2002">
        <f t="shared" si="7"/>
        <v>2660</v>
      </c>
      <c r="J100" s="2005"/>
      <c r="K100" s="2010"/>
      <c r="L100" s="2005"/>
      <c r="M100" s="2052"/>
    </row>
    <row r="101" spans="1:13" ht="14.25">
      <c r="A101" s="2098" t="s">
        <v>7015</v>
      </c>
      <c r="B101" s="802" t="s">
        <v>7016</v>
      </c>
      <c r="C101" s="722"/>
      <c r="D101" s="768">
        <v>5760</v>
      </c>
      <c r="E101" s="723"/>
      <c r="F101" s="590">
        <v>3100</v>
      </c>
      <c r="G101" s="723"/>
      <c r="H101" s="2052"/>
      <c r="I101" s="2002">
        <f t="shared" si="7"/>
        <v>2660</v>
      </c>
      <c r="J101" s="2005"/>
      <c r="K101" s="2010"/>
      <c r="L101" s="2005"/>
      <c r="M101" s="2052"/>
    </row>
    <row r="102" spans="1:13" ht="14.25">
      <c r="A102" s="2098" t="s">
        <v>7017</v>
      </c>
      <c r="B102" s="802" t="s">
        <v>7018</v>
      </c>
      <c r="C102" s="722"/>
      <c r="D102" s="768">
        <v>9820</v>
      </c>
      <c r="E102" s="723"/>
      <c r="F102" s="590">
        <v>7000</v>
      </c>
      <c r="G102" s="723"/>
      <c r="H102" s="2052"/>
      <c r="I102" s="2002">
        <f t="shared" si="7"/>
        <v>2820</v>
      </c>
      <c r="J102" s="2005"/>
      <c r="K102" s="2010"/>
      <c r="L102" s="2005"/>
      <c r="M102" s="2052"/>
    </row>
    <row r="103" spans="1:13" ht="14.25">
      <c r="A103" s="2098" t="s">
        <v>7019</v>
      </c>
      <c r="B103" s="802" t="s">
        <v>7020</v>
      </c>
      <c r="C103" s="722"/>
      <c r="D103" s="768">
        <v>6420</v>
      </c>
      <c r="E103" s="723"/>
      <c r="F103" s="590">
        <v>3712</v>
      </c>
      <c r="G103" s="723"/>
      <c r="H103" s="2052"/>
      <c r="I103" s="2002">
        <f t="shared" si="7"/>
        <v>2708</v>
      </c>
      <c r="J103" s="2005"/>
      <c r="K103" s="2010"/>
      <c r="L103" s="2005"/>
      <c r="M103" s="2052"/>
    </row>
    <row r="104" spans="1:13" ht="14.25">
      <c r="A104" s="2098" t="s">
        <v>7021</v>
      </c>
      <c r="B104" s="802" t="s">
        <v>7022</v>
      </c>
      <c r="C104" s="722"/>
      <c r="D104" s="768">
        <v>6420</v>
      </c>
      <c r="E104" s="723"/>
      <c r="F104" s="590">
        <v>3712</v>
      </c>
      <c r="G104" s="723"/>
      <c r="H104" s="2052"/>
      <c r="I104" s="2002">
        <f t="shared" si="7"/>
        <v>2708</v>
      </c>
      <c r="J104" s="2005"/>
      <c r="K104" s="2010"/>
      <c r="L104" s="2005"/>
      <c r="M104" s="2052"/>
    </row>
    <row r="105" spans="1:13" ht="14.25">
      <c r="A105" s="2098" t="s">
        <v>7023</v>
      </c>
      <c r="B105" s="183" t="s">
        <v>7024</v>
      </c>
      <c r="C105" s="722"/>
      <c r="D105" s="768">
        <v>12560</v>
      </c>
      <c r="E105" s="723"/>
      <c r="F105" s="590">
        <v>9500</v>
      </c>
      <c r="G105" s="723"/>
      <c r="H105" s="2052"/>
      <c r="I105" s="2002">
        <f t="shared" si="7"/>
        <v>3060</v>
      </c>
      <c r="J105" s="2005"/>
      <c r="K105" s="2010"/>
      <c r="L105" s="2005"/>
      <c r="M105" s="2052"/>
    </row>
    <row r="106" spans="1:13" ht="14.25">
      <c r="A106" s="2098" t="s">
        <v>7025</v>
      </c>
      <c r="B106" s="183" t="s">
        <v>7026</v>
      </c>
      <c r="C106" s="722"/>
      <c r="D106" s="768">
        <v>52716</v>
      </c>
      <c r="E106" s="723"/>
      <c r="F106" s="590">
        <v>46856</v>
      </c>
      <c r="G106" s="723"/>
      <c r="H106" s="2052"/>
      <c r="I106" s="2002">
        <f t="shared" si="7"/>
        <v>5860</v>
      </c>
      <c r="J106" s="2005"/>
      <c r="K106" s="2010"/>
      <c r="L106" s="2005"/>
      <c r="M106" s="2052"/>
    </row>
    <row r="107" spans="1:13" ht="14.25">
      <c r="A107" s="2098" t="s">
        <v>7027</v>
      </c>
      <c r="B107" s="183" t="s">
        <v>7028</v>
      </c>
      <c r="C107" s="722"/>
      <c r="D107" s="768">
        <v>49280</v>
      </c>
      <c r="E107" s="723"/>
      <c r="F107" s="590">
        <v>43500</v>
      </c>
      <c r="G107" s="723"/>
      <c r="H107" s="2052"/>
      <c r="I107" s="2002">
        <f t="shared" si="7"/>
        <v>5780</v>
      </c>
      <c r="J107" s="2005"/>
      <c r="K107" s="2010"/>
      <c r="L107" s="2005"/>
      <c r="M107" s="2052"/>
    </row>
    <row r="108" spans="1:13" ht="14.25">
      <c r="A108" s="2098" t="s">
        <v>7029</v>
      </c>
      <c r="B108" s="183" t="s">
        <v>7030</v>
      </c>
      <c r="C108" s="722"/>
      <c r="D108" s="768">
        <v>13840</v>
      </c>
      <c r="E108" s="723"/>
      <c r="F108" s="590">
        <v>10604</v>
      </c>
      <c r="G108" s="723"/>
      <c r="H108" s="2052"/>
      <c r="I108" s="2002">
        <f t="shared" si="7"/>
        <v>3236</v>
      </c>
      <c r="J108" s="2005"/>
      <c r="K108" s="2010"/>
      <c r="L108" s="2005"/>
      <c r="M108" s="2052"/>
    </row>
    <row r="109" spans="1:13" ht="14.25">
      <c r="A109" s="2098" t="s">
        <v>7031</v>
      </c>
      <c r="B109" s="183" t="s">
        <v>7032</v>
      </c>
      <c r="C109" s="722"/>
      <c r="D109" s="768">
        <v>6540</v>
      </c>
      <c r="E109" s="723"/>
      <c r="F109" s="590">
        <v>3800</v>
      </c>
      <c r="G109" s="723"/>
      <c r="H109" s="2052"/>
      <c r="I109" s="2002">
        <f t="shared" si="7"/>
        <v>2740</v>
      </c>
      <c r="J109" s="2005"/>
      <c r="K109" s="2010"/>
      <c r="L109" s="2005"/>
      <c r="M109" s="2052"/>
    </row>
    <row r="110" spans="1:13" ht="14.25">
      <c r="A110" s="2098" t="s">
        <v>7033</v>
      </c>
      <c r="B110" s="183" t="s">
        <v>7034</v>
      </c>
      <c r="C110" s="722"/>
      <c r="D110" s="768">
        <v>7126</v>
      </c>
      <c r="E110" s="723"/>
      <c r="F110" s="590">
        <v>4350</v>
      </c>
      <c r="G110" s="723"/>
      <c r="H110" s="2052"/>
      <c r="I110" s="2002">
        <f t="shared" si="7"/>
        <v>2776</v>
      </c>
      <c r="J110" s="2005"/>
      <c r="K110" s="2010"/>
      <c r="L110" s="2005"/>
      <c r="M110" s="2052"/>
    </row>
    <row r="111" spans="1:13" ht="14.25">
      <c r="A111" s="2098"/>
      <c r="B111" s="183"/>
      <c r="C111" s="722"/>
      <c r="D111" s="768"/>
      <c r="E111" s="723"/>
      <c r="F111" s="590"/>
      <c r="G111" s="723"/>
      <c r="H111" s="2052"/>
      <c r="I111" s="2002"/>
      <c r="J111" s="2005"/>
      <c r="K111" s="2010"/>
      <c r="L111" s="2005"/>
      <c r="M111" s="2052"/>
    </row>
    <row r="112" spans="1:13" ht="14.25">
      <c r="A112" s="725">
        <v>42447</v>
      </c>
      <c r="B112" s="2004"/>
      <c r="C112" s="722"/>
      <c r="D112" s="768"/>
      <c r="E112" s="723"/>
      <c r="F112" s="590"/>
      <c r="G112" s="723"/>
      <c r="H112" s="2052"/>
      <c r="I112" s="2002"/>
      <c r="J112" s="2005"/>
      <c r="K112" s="2010"/>
      <c r="L112" s="2005"/>
      <c r="M112" s="2052"/>
    </row>
    <row r="113" spans="1:13" ht="14.25">
      <c r="A113" s="2098" t="s">
        <v>7035</v>
      </c>
      <c r="B113" s="183" t="s">
        <v>7036</v>
      </c>
      <c r="C113" s="722"/>
      <c r="D113" s="768">
        <v>47586</v>
      </c>
      <c r="E113" s="723"/>
      <c r="F113" s="590">
        <v>41886</v>
      </c>
      <c r="G113" s="723"/>
      <c r="H113" s="2052"/>
      <c r="I113" s="2002">
        <f t="shared" ref="I113:I114" si="8">SUM(D113-F113)</f>
        <v>5700</v>
      </c>
      <c r="J113" s="2005"/>
      <c r="K113" s="2010"/>
      <c r="L113" s="2005"/>
      <c r="M113" s="2052"/>
    </row>
    <row r="114" spans="1:13" ht="14.25">
      <c r="A114" s="2098" t="s">
        <v>7037</v>
      </c>
      <c r="B114" s="183" t="s">
        <v>7036</v>
      </c>
      <c r="C114" s="722"/>
      <c r="D114" s="768">
        <v>56180</v>
      </c>
      <c r="E114" s="723"/>
      <c r="F114" s="590">
        <v>50000</v>
      </c>
      <c r="G114" s="723"/>
      <c r="H114" s="2052"/>
      <c r="I114" s="2002">
        <f t="shared" si="8"/>
        <v>6180</v>
      </c>
      <c r="J114" s="2005"/>
      <c r="K114" s="2010"/>
      <c r="L114" s="2005"/>
      <c r="M114" s="2052"/>
    </row>
    <row r="115" spans="1:13" ht="14.25">
      <c r="A115" s="2098"/>
      <c r="B115" s="183"/>
      <c r="C115" s="722"/>
      <c r="D115" s="768"/>
      <c r="E115" s="723"/>
      <c r="F115" s="590"/>
      <c r="G115" s="723"/>
      <c r="H115" s="2052"/>
      <c r="I115" s="2002"/>
      <c r="J115" s="2005"/>
      <c r="K115" s="2010"/>
      <c r="L115" s="2005"/>
      <c r="M115" s="2052"/>
    </row>
    <row r="116" spans="1:13" ht="14.25">
      <c r="A116" s="725">
        <v>42453</v>
      </c>
      <c r="B116" s="2004"/>
      <c r="C116" s="722"/>
      <c r="D116" s="768"/>
      <c r="E116" s="723"/>
      <c r="F116" s="590"/>
      <c r="G116" s="723"/>
      <c r="H116" s="2052"/>
      <c r="I116" s="2002"/>
      <c r="J116" s="2005"/>
      <c r="K116" s="2010"/>
      <c r="L116" s="2005"/>
      <c r="M116" s="2052"/>
    </row>
    <row r="117" spans="1:13" ht="14.25">
      <c r="A117" s="2098" t="s">
        <v>7038</v>
      </c>
      <c r="B117" s="2170" t="s">
        <v>7039</v>
      </c>
      <c r="C117" s="722"/>
      <c r="D117" s="768">
        <v>53920</v>
      </c>
      <c r="E117" s="723"/>
      <c r="F117" s="590">
        <v>47900</v>
      </c>
      <c r="G117" s="723"/>
      <c r="H117" s="2052"/>
      <c r="I117" s="2002">
        <f t="shared" ref="I117:I118" si="9">SUM(D117-F117)</f>
        <v>6020</v>
      </c>
      <c r="J117" s="2005"/>
      <c r="K117" s="2010"/>
      <c r="L117" s="2005"/>
      <c r="M117" s="2052"/>
    </row>
    <row r="118" spans="1:13" ht="14.25">
      <c r="A118" s="2098" t="s">
        <v>7040</v>
      </c>
      <c r="B118" s="183" t="s">
        <v>7041</v>
      </c>
      <c r="C118" s="722"/>
      <c r="D118" s="768">
        <v>45280</v>
      </c>
      <c r="E118" s="723"/>
      <c r="F118" s="590">
        <v>39900</v>
      </c>
      <c r="G118" s="723"/>
      <c r="H118" s="2052"/>
      <c r="I118" s="2002">
        <f t="shared" si="9"/>
        <v>5380</v>
      </c>
      <c r="J118" s="2005"/>
      <c r="K118" s="2010"/>
      <c r="L118" s="2005"/>
      <c r="M118" s="2052"/>
    </row>
    <row r="119" spans="1:13" ht="14.25">
      <c r="A119" s="2098"/>
      <c r="B119" s="183"/>
      <c r="C119" s="722"/>
      <c r="D119" s="768"/>
      <c r="E119" s="723"/>
      <c r="F119" s="590"/>
      <c r="G119" s="723"/>
      <c r="H119" s="2052"/>
      <c r="I119" s="2002"/>
      <c r="J119" s="2005"/>
      <c r="K119" s="2010"/>
      <c r="L119" s="2005"/>
      <c r="M119" s="2052"/>
    </row>
    <row r="120" spans="1:13">
      <c r="A120" s="725">
        <v>42457</v>
      </c>
      <c r="B120" s="2004"/>
      <c r="C120" s="2004"/>
      <c r="D120" s="2178"/>
      <c r="E120" s="2007"/>
      <c r="F120" s="2005"/>
      <c r="G120" s="2005"/>
      <c r="H120" s="2052"/>
      <c r="I120" s="2005"/>
      <c r="J120" s="2005"/>
      <c r="K120" s="2010"/>
      <c r="L120" s="2005"/>
      <c r="M120" s="2052"/>
    </row>
    <row r="121" spans="1:13">
      <c r="A121" s="2098" t="s">
        <v>7042</v>
      </c>
      <c r="B121" s="2004" t="s">
        <v>7043</v>
      </c>
      <c r="C121" s="2004"/>
      <c r="D121" s="2178">
        <v>6809</v>
      </c>
      <c r="E121" s="2007"/>
      <c r="F121" s="590">
        <v>4150</v>
      </c>
      <c r="G121" s="2005"/>
      <c r="H121" s="2052"/>
      <c r="I121" s="2002">
        <f>SUM(D121-F121)</f>
        <v>2659</v>
      </c>
      <c r="J121" s="2005"/>
      <c r="K121" s="2010"/>
      <c r="L121" s="2005"/>
      <c r="M121" s="2052"/>
    </row>
    <row r="122" spans="1:13" ht="14.25">
      <c r="A122" s="2098"/>
      <c r="B122" s="183"/>
      <c r="C122" s="722"/>
      <c r="D122" s="768"/>
      <c r="E122" s="723"/>
      <c r="F122" s="590"/>
      <c r="G122" s="723"/>
      <c r="H122" s="2052"/>
      <c r="I122" s="2002"/>
      <c r="J122" s="2005"/>
      <c r="K122" s="2010"/>
      <c r="L122" s="2005"/>
      <c r="M122" s="2052"/>
    </row>
    <row r="123" spans="1:13">
      <c r="A123" s="2098"/>
      <c r="B123" s="2004"/>
      <c r="C123" s="2005"/>
      <c r="D123" s="144"/>
      <c r="E123" s="2182"/>
      <c r="F123" s="2105"/>
      <c r="G123" s="2005"/>
      <c r="H123" s="2052"/>
      <c r="I123" s="2002"/>
      <c r="J123" s="2005"/>
      <c r="K123" s="2010"/>
      <c r="L123" s="2005"/>
      <c r="M123" s="2052"/>
    </row>
    <row r="124" spans="1:13">
      <c r="A124" s="210" t="s">
        <v>732</v>
      </c>
      <c r="B124" s="216"/>
      <c r="C124" s="217"/>
      <c r="D124" s="144"/>
      <c r="E124" s="2182"/>
      <c r="F124" s="2105"/>
      <c r="G124" s="2005"/>
      <c r="H124" s="2052"/>
      <c r="I124" s="2002"/>
      <c r="J124" s="2005"/>
      <c r="K124" s="2010"/>
      <c r="L124" s="2005"/>
      <c r="M124" s="2052"/>
    </row>
    <row r="125" spans="1:13">
      <c r="A125" s="184"/>
      <c r="B125" s="675" t="s">
        <v>7</v>
      </c>
      <c r="C125" s="676"/>
      <c r="D125" s="144"/>
      <c r="E125" s="2182"/>
      <c r="F125" s="2105"/>
      <c r="G125" s="2005"/>
      <c r="H125" s="2052"/>
      <c r="I125" s="2002"/>
      <c r="J125" s="2005"/>
      <c r="K125" s="2010"/>
      <c r="L125" s="2005"/>
      <c r="M125" s="2052"/>
    </row>
    <row r="126" spans="1:13">
      <c r="A126" s="184"/>
      <c r="B126" s="675"/>
      <c r="C126" s="676"/>
      <c r="D126" s="144"/>
      <c r="E126" s="2182"/>
      <c r="F126" s="2105"/>
      <c r="G126" s="2005"/>
      <c r="H126" s="2052"/>
      <c r="I126" s="2002"/>
      <c r="J126" s="2005"/>
      <c r="K126" s="2010"/>
      <c r="L126" s="2005"/>
      <c r="M126" s="2052"/>
    </row>
    <row r="127" spans="1:13">
      <c r="A127" s="184"/>
      <c r="B127" s="216"/>
      <c r="C127" s="217"/>
      <c r="D127" s="144"/>
      <c r="E127" s="2007"/>
      <c r="F127" s="2105"/>
      <c r="G127" s="2005"/>
      <c r="H127" s="2052"/>
      <c r="I127" s="2002"/>
      <c r="J127" s="2005"/>
      <c r="K127" s="2010"/>
      <c r="L127" s="2005"/>
      <c r="M127" s="2052"/>
    </row>
    <row r="128" spans="1:13">
      <c r="A128" s="184"/>
      <c r="B128" s="244" t="s">
        <v>733</v>
      </c>
      <c r="C128" s="710">
        <f>SUM(D6:D123)+SUM(C124:C127)</f>
        <v>3168957</v>
      </c>
      <c r="D128" s="144"/>
      <c r="E128" s="2007"/>
      <c r="F128" s="2105"/>
      <c r="G128" s="2005"/>
      <c r="H128" s="2052"/>
      <c r="I128" s="2002"/>
      <c r="J128" s="2005"/>
      <c r="K128" s="2010"/>
      <c r="L128" s="2005"/>
      <c r="M128" s="2052"/>
    </row>
    <row r="129" spans="1:15">
      <c r="A129" s="216"/>
      <c r="B129" s="244"/>
      <c r="C129" s="673"/>
      <c r="D129" s="144"/>
      <c r="E129" s="2007"/>
      <c r="F129" s="2105"/>
      <c r="G129" s="2005"/>
      <c r="H129" s="2052"/>
      <c r="I129" s="2002"/>
      <c r="J129" s="2005"/>
      <c r="K129" s="2010"/>
      <c r="L129" s="2005"/>
      <c r="M129" s="2052"/>
      <c r="N129" s="2004"/>
      <c r="O129" s="2004"/>
    </row>
    <row r="130" spans="1:15" s="497" customFormat="1">
      <c r="A130" s="1844"/>
      <c r="B130" s="1845"/>
      <c r="C130" s="1846"/>
      <c r="D130" s="2564"/>
      <c r="E130" s="2017"/>
      <c r="F130" s="2109"/>
      <c r="G130" s="2019"/>
      <c r="H130" s="2080"/>
      <c r="I130" s="2111"/>
      <c r="J130" s="2019"/>
      <c r="K130" s="2021"/>
      <c r="L130" s="2019"/>
      <c r="M130" s="2080"/>
      <c r="N130" s="2023"/>
      <c r="O130" s="2023"/>
    </row>
    <row r="131" spans="1:15">
      <c r="A131" s="244" t="s">
        <v>6236</v>
      </c>
      <c r="B131" s="216"/>
      <c r="C131" s="681" t="s">
        <v>7044</v>
      </c>
      <c r="D131" s="144"/>
      <c r="E131" s="2007"/>
      <c r="F131" s="2105"/>
      <c r="G131" s="2005"/>
      <c r="H131" s="2052"/>
      <c r="I131" s="2005"/>
      <c r="J131" s="2005"/>
      <c r="K131" s="2010"/>
      <c r="L131" s="2005"/>
      <c r="M131" s="2052"/>
      <c r="N131" s="2004"/>
      <c r="O131" s="2004"/>
    </row>
    <row r="132" spans="1:15">
      <c r="A132" s="216">
        <v>5003060</v>
      </c>
      <c r="B132" s="216" t="s">
        <v>7045</v>
      </c>
      <c r="C132" s="691" t="s">
        <v>7046</v>
      </c>
      <c r="D132" s="144">
        <v>370000</v>
      </c>
      <c r="E132" s="2007"/>
      <c r="F132" s="2105">
        <v>255000</v>
      </c>
      <c r="G132" s="2005" t="s">
        <v>369</v>
      </c>
      <c r="H132" s="2052">
        <v>42437</v>
      </c>
      <c r="I132" s="2005" t="s">
        <v>106</v>
      </c>
      <c r="J132" s="2005"/>
      <c r="K132" s="2010"/>
      <c r="L132" s="2005" t="s">
        <v>41</v>
      </c>
      <c r="M132" s="2052">
        <v>42484</v>
      </c>
      <c r="N132" s="2004" t="s">
        <v>728</v>
      </c>
      <c r="O132" s="2004" t="s">
        <v>7047</v>
      </c>
    </row>
    <row r="133" spans="1:15">
      <c r="A133" s="216"/>
      <c r="B133" s="216"/>
      <c r="C133" s="691"/>
      <c r="D133" s="144"/>
      <c r="E133" s="2007"/>
      <c r="F133" s="2105"/>
      <c r="G133" s="2005"/>
      <c r="H133" s="2052"/>
      <c r="I133" s="2005"/>
      <c r="J133" s="2005"/>
      <c r="K133" s="2010"/>
      <c r="L133" s="2005"/>
      <c r="M133" s="2052"/>
      <c r="N133" s="2004"/>
      <c r="O133" s="2004"/>
    </row>
    <row r="134" spans="1:15">
      <c r="A134" s="210" t="s">
        <v>732</v>
      </c>
      <c r="B134" s="216"/>
      <c r="C134" s="217"/>
      <c r="D134" s="144"/>
      <c r="E134" s="2007"/>
      <c r="F134" s="2105"/>
      <c r="G134" s="2005"/>
      <c r="H134" s="2052"/>
      <c r="I134" s="2005"/>
      <c r="J134" s="2005"/>
      <c r="K134" s="2010"/>
      <c r="L134" s="2005"/>
      <c r="M134" s="2052"/>
      <c r="N134" s="2004"/>
      <c r="O134" s="2004"/>
    </row>
    <row r="135" spans="1:15">
      <c r="A135" s="184"/>
      <c r="B135" s="675" t="s">
        <v>7</v>
      </c>
      <c r="C135" s="676"/>
      <c r="D135" s="144"/>
      <c r="E135" s="2007"/>
      <c r="F135" s="2105"/>
      <c r="G135" s="2005"/>
      <c r="H135" s="2052"/>
      <c r="I135" s="2005"/>
      <c r="J135" s="2005"/>
      <c r="K135" s="2010"/>
      <c r="L135" s="2005"/>
      <c r="M135" s="2052"/>
      <c r="N135" s="2004"/>
      <c r="O135" s="2004"/>
    </row>
    <row r="136" spans="1:15">
      <c r="A136" s="184"/>
      <c r="B136" s="675"/>
      <c r="C136" s="676"/>
      <c r="D136" s="144"/>
      <c r="E136" s="2007"/>
      <c r="F136" s="2105"/>
      <c r="G136" s="2005"/>
      <c r="H136" s="2052"/>
      <c r="I136" s="2005"/>
      <c r="J136" s="2005"/>
      <c r="K136" s="2010"/>
      <c r="L136" s="2005"/>
      <c r="M136" s="2052"/>
      <c r="N136" s="2004"/>
      <c r="O136" s="2004"/>
    </row>
    <row r="137" spans="1:15">
      <c r="A137" s="184"/>
      <c r="B137" s="216"/>
      <c r="C137" s="217"/>
      <c r="D137" s="144"/>
      <c r="E137" s="2007"/>
      <c r="F137" s="2105"/>
      <c r="G137" s="2005"/>
      <c r="H137" s="2052"/>
      <c r="I137" s="2005"/>
      <c r="J137" s="2005"/>
      <c r="K137" s="2010"/>
      <c r="L137" s="2005"/>
      <c r="M137" s="2052"/>
      <c r="N137" s="2004"/>
      <c r="O137" s="2004"/>
    </row>
    <row r="138" spans="1:15">
      <c r="A138" s="184"/>
      <c r="B138" s="244" t="s">
        <v>733</v>
      </c>
      <c r="C138" s="710">
        <f>SUM(D130:D133)+SUM(C134:C137)</f>
        <v>370000</v>
      </c>
      <c r="D138" s="144"/>
      <c r="E138" s="2007"/>
      <c r="F138" s="2105"/>
      <c r="G138" s="2005"/>
      <c r="H138" s="2052"/>
      <c r="I138" s="2005"/>
      <c r="J138" s="2005"/>
      <c r="K138" s="2010"/>
      <c r="L138" s="2005"/>
      <c r="M138" s="2052"/>
      <c r="N138" s="2004"/>
      <c r="O138" s="2004"/>
    </row>
    <row r="139" spans="1:15">
      <c r="A139" s="216"/>
      <c r="B139" s="244"/>
      <c r="C139" s="673"/>
      <c r="D139" s="144"/>
      <c r="E139" s="2007"/>
      <c r="F139" s="2105"/>
      <c r="G139" s="2005"/>
      <c r="H139" s="2052"/>
      <c r="I139" s="2002"/>
      <c r="J139" s="2005"/>
      <c r="K139" s="2010"/>
      <c r="L139" s="2005"/>
      <c r="M139" s="2052"/>
      <c r="N139" s="2004"/>
      <c r="O139" s="2004"/>
    </row>
    <row r="140" spans="1:15" s="497" customFormat="1">
      <c r="A140" s="1844"/>
      <c r="B140" s="1845"/>
      <c r="C140" s="1846"/>
      <c r="D140" s="2564"/>
      <c r="E140" s="2017"/>
      <c r="F140" s="2109"/>
      <c r="G140" s="2019"/>
      <c r="H140" s="2080"/>
      <c r="I140" s="2111"/>
      <c r="J140" s="2019"/>
      <c r="K140" s="2021"/>
      <c r="L140" s="2019"/>
      <c r="M140" s="2080"/>
      <c r="N140" s="2023"/>
      <c r="O140" s="2023"/>
    </row>
    <row r="141" spans="1:15">
      <c r="A141" s="244" t="s">
        <v>7048</v>
      </c>
      <c r="B141" s="244"/>
      <c r="C141" s="681" t="s">
        <v>7049</v>
      </c>
      <c r="D141" s="144"/>
      <c r="E141" s="2007"/>
      <c r="F141" s="2105"/>
      <c r="G141" s="2005"/>
      <c r="H141" s="2052"/>
      <c r="I141" s="2005"/>
      <c r="J141" s="2005"/>
      <c r="K141" s="2010"/>
      <c r="L141" s="2005"/>
      <c r="M141" s="2052"/>
      <c r="N141" s="2004"/>
      <c r="O141" s="2004"/>
    </row>
    <row r="142" spans="1:15">
      <c r="A142" s="216">
        <v>5002115</v>
      </c>
      <c r="B142" s="216" t="s">
        <v>3187</v>
      </c>
      <c r="C142" s="691" t="s">
        <v>7050</v>
      </c>
      <c r="D142" s="144">
        <v>1660000</v>
      </c>
      <c r="E142" s="2007"/>
      <c r="F142" s="2105">
        <v>1546000</v>
      </c>
      <c r="G142" s="2005" t="s">
        <v>98</v>
      </c>
      <c r="H142" s="2052">
        <v>42424</v>
      </c>
      <c r="I142" s="2005" t="s">
        <v>192</v>
      </c>
      <c r="J142" s="2005"/>
      <c r="K142" s="2010"/>
      <c r="L142" s="2005" t="s">
        <v>67</v>
      </c>
      <c r="M142" s="2052">
        <v>42515</v>
      </c>
      <c r="N142" s="61" t="s">
        <v>728</v>
      </c>
      <c r="O142" s="2004"/>
    </row>
    <row r="143" spans="1:15">
      <c r="A143" s="216">
        <v>5004135</v>
      </c>
      <c r="B143" s="216" t="s">
        <v>2683</v>
      </c>
      <c r="C143" s="691" t="s">
        <v>7051</v>
      </c>
      <c r="D143" s="144">
        <v>1660000</v>
      </c>
      <c r="E143" s="2007"/>
      <c r="F143" s="2105">
        <v>1500000</v>
      </c>
      <c r="G143" s="2005" t="s">
        <v>98</v>
      </c>
      <c r="H143" s="2052">
        <v>42475</v>
      </c>
      <c r="I143" s="2005" t="s">
        <v>782</v>
      </c>
      <c r="J143" s="2005"/>
      <c r="K143" s="2010"/>
      <c r="L143" s="2005" t="s">
        <v>67</v>
      </c>
      <c r="M143" s="2052">
        <v>42515</v>
      </c>
      <c r="N143" s="61" t="s">
        <v>728</v>
      </c>
      <c r="O143" s="2004"/>
    </row>
    <row r="144" spans="1:15">
      <c r="A144" s="216"/>
      <c r="B144" s="216"/>
      <c r="C144" s="691"/>
      <c r="D144" s="144"/>
      <c r="E144" s="2007"/>
      <c r="F144" s="2105"/>
      <c r="G144" s="2005"/>
      <c r="H144" s="2052"/>
      <c r="I144" s="2005"/>
      <c r="J144" s="2005"/>
      <c r="K144" s="2010"/>
      <c r="L144" s="2005"/>
      <c r="M144" s="2052"/>
      <c r="N144" s="2004"/>
      <c r="O144" s="2004"/>
    </row>
    <row r="145" spans="1:16">
      <c r="A145" s="216"/>
      <c r="B145" s="151" t="s">
        <v>4228</v>
      </c>
      <c r="C145" s="691"/>
      <c r="D145" s="144"/>
      <c r="E145" s="2007"/>
      <c r="F145" s="2105"/>
      <c r="G145" s="2005"/>
      <c r="H145" s="2052"/>
      <c r="I145" s="2005"/>
      <c r="J145" s="2005"/>
      <c r="K145" s="2010"/>
      <c r="L145" s="2005"/>
      <c r="M145" s="2052"/>
      <c r="N145" s="2004"/>
      <c r="O145" s="2004"/>
      <c r="P145" s="2004"/>
    </row>
    <row r="146" spans="1:16">
      <c r="A146" s="2098">
        <v>5002048</v>
      </c>
      <c r="B146" s="2004" t="s">
        <v>7052</v>
      </c>
      <c r="C146" s="2005" t="s">
        <v>7053</v>
      </c>
      <c r="D146" s="144">
        <v>195000</v>
      </c>
      <c r="E146" s="2007"/>
      <c r="F146" s="2105">
        <v>91000</v>
      </c>
      <c r="G146" s="2005" t="s">
        <v>31</v>
      </c>
      <c r="H146" s="2052">
        <v>42409</v>
      </c>
      <c r="I146" s="2005" t="s">
        <v>7054</v>
      </c>
      <c r="J146" s="2005" t="s">
        <v>449</v>
      </c>
      <c r="K146" s="2010"/>
      <c r="L146" s="2005" t="s">
        <v>67</v>
      </c>
      <c r="M146" s="2052">
        <v>42515</v>
      </c>
      <c r="N146" s="2004"/>
      <c r="O146" s="2004" t="s">
        <v>4231</v>
      </c>
      <c r="P146" s="2004" t="s">
        <v>729</v>
      </c>
    </row>
    <row r="147" spans="1:16">
      <c r="A147" s="2098">
        <v>5003092</v>
      </c>
      <c r="B147" s="2004" t="s">
        <v>4237</v>
      </c>
      <c r="C147" s="2005" t="s">
        <v>7055</v>
      </c>
      <c r="D147" s="144">
        <v>235000</v>
      </c>
      <c r="E147" s="2007"/>
      <c r="F147" s="2105">
        <v>128000</v>
      </c>
      <c r="G147" s="2005" t="s">
        <v>98</v>
      </c>
      <c r="H147" s="2052">
        <v>42441</v>
      </c>
      <c r="I147" s="2005" t="s">
        <v>33</v>
      </c>
      <c r="J147" s="2005" t="s">
        <v>449</v>
      </c>
      <c r="K147" s="2010"/>
      <c r="L147" s="2005" t="s">
        <v>67</v>
      </c>
      <c r="M147" s="2052">
        <v>42515</v>
      </c>
      <c r="N147" s="2004"/>
      <c r="O147" s="2004"/>
      <c r="P147" s="2004" t="s">
        <v>729</v>
      </c>
    </row>
    <row r="148" spans="1:16">
      <c r="A148" s="216">
        <v>5003136</v>
      </c>
      <c r="B148" s="216" t="s">
        <v>4237</v>
      </c>
      <c r="C148" s="691" t="s">
        <v>7056</v>
      </c>
      <c r="D148" s="144">
        <v>260000</v>
      </c>
      <c r="E148" s="2007"/>
      <c r="F148" s="2105">
        <v>150000</v>
      </c>
      <c r="G148" s="2005" t="s">
        <v>25</v>
      </c>
      <c r="H148" s="2052">
        <v>42447</v>
      </c>
      <c r="I148" s="2005" t="s">
        <v>552</v>
      </c>
      <c r="J148" s="2005" t="s">
        <v>449</v>
      </c>
      <c r="K148" s="2010"/>
      <c r="L148" s="2005" t="s">
        <v>67</v>
      </c>
      <c r="M148" s="2052">
        <v>42515</v>
      </c>
      <c r="N148" s="2004"/>
      <c r="O148" s="2004" t="s">
        <v>4231</v>
      </c>
      <c r="P148" s="2004"/>
    </row>
    <row r="149" spans="1:16">
      <c r="A149" s="216">
        <v>5003168</v>
      </c>
      <c r="B149" s="216" t="s">
        <v>7057</v>
      </c>
      <c r="C149" s="691" t="s">
        <v>7058</v>
      </c>
      <c r="D149" s="144">
        <v>215000</v>
      </c>
      <c r="E149" s="2007"/>
      <c r="F149" s="2105">
        <v>94000</v>
      </c>
      <c r="G149" s="2005" t="s">
        <v>31</v>
      </c>
      <c r="H149" s="2052">
        <v>42452</v>
      </c>
      <c r="I149" s="2005" t="s">
        <v>1953</v>
      </c>
      <c r="J149" s="2005" t="s">
        <v>449</v>
      </c>
      <c r="K149" s="2010"/>
      <c r="L149" s="2005" t="s">
        <v>67</v>
      </c>
      <c r="M149" s="2052">
        <v>42515</v>
      </c>
      <c r="N149" s="2004"/>
      <c r="O149" s="2004" t="s">
        <v>4231</v>
      </c>
      <c r="P149" s="2004" t="s">
        <v>7059</v>
      </c>
    </row>
    <row r="150" spans="1:16">
      <c r="A150" s="216"/>
      <c r="B150" s="216"/>
      <c r="C150" s="691"/>
      <c r="D150" s="144"/>
      <c r="E150" s="2007"/>
      <c r="F150" s="2105"/>
      <c r="G150" s="2005"/>
      <c r="H150" s="2052"/>
      <c r="I150" s="2005"/>
      <c r="J150" s="2005"/>
      <c r="K150" s="2010"/>
      <c r="L150" s="2005"/>
      <c r="M150" s="2052"/>
      <c r="N150" s="2004"/>
      <c r="O150" s="2004"/>
      <c r="P150" s="2004"/>
    </row>
    <row r="151" spans="1:16">
      <c r="A151" s="216"/>
      <c r="B151" s="2876" t="s">
        <v>4241</v>
      </c>
      <c r="C151" s="691"/>
      <c r="D151" s="144"/>
      <c r="E151" s="2176"/>
      <c r="F151" s="858" t="s">
        <v>2216</v>
      </c>
      <c r="G151" s="672"/>
      <c r="H151" s="2177"/>
      <c r="I151" s="670" t="s">
        <v>1016</v>
      </c>
      <c r="J151" s="2005"/>
      <c r="K151" s="2010"/>
      <c r="L151" s="2005"/>
      <c r="M151" s="2052"/>
      <c r="N151" s="2004"/>
      <c r="O151" s="2004"/>
      <c r="P151" s="2004"/>
    </row>
    <row r="152" spans="1:16" s="764" customFormat="1">
      <c r="A152" s="725">
        <v>42469</v>
      </c>
      <c r="B152" s="183"/>
      <c r="C152" s="61"/>
      <c r="D152" s="768"/>
      <c r="E152" s="2004"/>
      <c r="F152" s="590"/>
      <c r="G152" s="2004"/>
      <c r="H152" s="2052"/>
      <c r="I152" s="2002"/>
      <c r="J152" s="2005"/>
      <c r="K152" s="2010"/>
      <c r="L152" s="2005"/>
      <c r="M152" s="2052"/>
      <c r="N152" s="2004"/>
      <c r="O152" s="2004"/>
      <c r="P152" s="2004"/>
    </row>
    <row r="153" spans="1:16" s="764" customFormat="1">
      <c r="A153" s="1996" t="s">
        <v>7060</v>
      </c>
      <c r="B153" s="2183" t="s">
        <v>7061</v>
      </c>
      <c r="C153" s="61"/>
      <c r="D153" s="768">
        <v>8700</v>
      </c>
      <c r="E153" s="2004"/>
      <c r="F153" s="590">
        <v>5978</v>
      </c>
      <c r="G153" s="2004"/>
      <c r="H153" s="2052"/>
      <c r="I153" s="2002">
        <f>SUM(D153-F153)</f>
        <v>2722</v>
      </c>
      <c r="J153" s="2005"/>
      <c r="K153" s="2010"/>
      <c r="L153" s="2005"/>
      <c r="M153" s="2052"/>
      <c r="N153" s="2004"/>
      <c r="O153" s="2004"/>
      <c r="P153" s="2004"/>
    </row>
    <row r="154" spans="1:16" s="764" customFormat="1">
      <c r="A154" s="1996" t="s">
        <v>7062</v>
      </c>
      <c r="B154" s="2183" t="s">
        <v>7063</v>
      </c>
      <c r="C154" s="61"/>
      <c r="D154" s="768">
        <v>21130</v>
      </c>
      <c r="E154" s="2004"/>
      <c r="F154" s="590">
        <v>17350</v>
      </c>
      <c r="G154" s="2004"/>
      <c r="H154" s="2052"/>
      <c r="I154" s="2002">
        <f>SUM(D154-F154)</f>
        <v>3780</v>
      </c>
      <c r="J154" s="2005"/>
      <c r="K154" s="2010"/>
      <c r="L154" s="2005"/>
      <c r="M154" s="2052"/>
      <c r="N154" s="2004"/>
      <c r="O154" s="2004"/>
      <c r="P154" s="2004"/>
    </row>
    <row r="155" spans="1:16" s="764" customFormat="1">
      <c r="A155" s="1996"/>
      <c r="B155" s="2183" t="s">
        <v>7064</v>
      </c>
      <c r="C155" s="61"/>
      <c r="D155" s="768"/>
      <c r="E155" s="2004"/>
      <c r="F155" s="590"/>
      <c r="G155" s="2004"/>
      <c r="H155" s="2052"/>
      <c r="I155" s="2002"/>
      <c r="J155" s="2005"/>
      <c r="K155" s="2010"/>
      <c r="L155" s="2005"/>
      <c r="M155" s="2052"/>
      <c r="N155" s="2004"/>
      <c r="O155" s="2004"/>
      <c r="P155" s="2004"/>
    </row>
    <row r="156" spans="1:16" s="764" customFormat="1">
      <c r="A156" s="1996"/>
      <c r="B156" s="2183"/>
      <c r="C156" s="61"/>
      <c r="D156" s="768"/>
      <c r="E156" s="2004"/>
      <c r="F156" s="590"/>
      <c r="G156" s="2004"/>
      <c r="H156" s="2052"/>
      <c r="I156" s="2002"/>
      <c r="J156" s="2005"/>
      <c r="K156" s="2010"/>
      <c r="L156" s="2005"/>
      <c r="M156" s="2052"/>
      <c r="N156" s="2004"/>
      <c r="O156" s="2004"/>
      <c r="P156" s="2004"/>
    </row>
    <row r="157" spans="1:16" s="764" customFormat="1">
      <c r="A157" s="725">
        <v>42482</v>
      </c>
      <c r="B157" s="2183"/>
      <c r="C157" s="61"/>
      <c r="D157" s="768"/>
      <c r="E157" s="2004"/>
      <c r="F157" s="590"/>
      <c r="G157" s="2004"/>
      <c r="H157" s="2052"/>
      <c r="I157" s="2002"/>
      <c r="J157" s="2005"/>
      <c r="K157" s="2010"/>
      <c r="L157" s="2005"/>
      <c r="M157" s="2052"/>
      <c r="N157" s="2004"/>
      <c r="O157" s="2004"/>
      <c r="P157" s="2004"/>
    </row>
    <row r="158" spans="1:16" s="764" customFormat="1">
      <c r="A158" s="1996" t="s">
        <v>7065</v>
      </c>
      <c r="B158" s="2004" t="s">
        <v>7066</v>
      </c>
      <c r="C158" s="61"/>
      <c r="D158" s="768">
        <v>16660</v>
      </c>
      <c r="E158" s="2004"/>
      <c r="F158" s="590">
        <v>13200</v>
      </c>
      <c r="G158" s="2004"/>
      <c r="H158" s="2052"/>
      <c r="I158" s="2002">
        <f t="shared" ref="I158:I188" si="10">SUM(D158-F158)</f>
        <v>3460</v>
      </c>
      <c r="J158" s="2005"/>
      <c r="K158" s="2010"/>
      <c r="L158" s="2005"/>
      <c r="M158" s="2052"/>
      <c r="N158" s="2004"/>
      <c r="O158" s="2004"/>
      <c r="P158" s="2004"/>
    </row>
    <row r="159" spans="1:16" s="764" customFormat="1">
      <c r="A159" s="1996" t="s">
        <v>7067</v>
      </c>
      <c r="B159" s="2004" t="s">
        <v>7068</v>
      </c>
      <c r="C159" s="61"/>
      <c r="D159" s="768">
        <v>10600</v>
      </c>
      <c r="E159" s="2004"/>
      <c r="F159" s="590">
        <v>7700</v>
      </c>
      <c r="G159" s="2004"/>
      <c r="H159" s="2052"/>
      <c r="I159" s="2002">
        <f t="shared" si="10"/>
        <v>2900</v>
      </c>
      <c r="J159" s="2005"/>
      <c r="K159" s="2010"/>
      <c r="L159" s="2005"/>
      <c r="M159" s="2052"/>
      <c r="N159" s="2004"/>
      <c r="O159" s="2004"/>
      <c r="P159" s="2004"/>
    </row>
    <row r="160" spans="1:16" s="764" customFormat="1">
      <c r="A160" s="1996" t="s">
        <v>7069</v>
      </c>
      <c r="B160" s="2004" t="s">
        <v>7070</v>
      </c>
      <c r="C160" s="61"/>
      <c r="D160" s="768">
        <v>10940</v>
      </c>
      <c r="E160" s="2004"/>
      <c r="F160" s="590">
        <v>7960</v>
      </c>
      <c r="G160" s="2004"/>
      <c r="H160" s="2052"/>
      <c r="I160" s="2002">
        <f t="shared" si="10"/>
        <v>2980</v>
      </c>
      <c r="J160" s="2005"/>
      <c r="K160" s="2010"/>
      <c r="L160" s="2005"/>
      <c r="M160" s="2052"/>
      <c r="N160" s="2004"/>
      <c r="O160" s="2004"/>
      <c r="P160" s="2004"/>
    </row>
    <row r="161" spans="1:13" s="764" customFormat="1">
      <c r="A161" s="1996" t="s">
        <v>7071</v>
      </c>
      <c r="B161" s="2004" t="s">
        <v>7072</v>
      </c>
      <c r="C161" s="61"/>
      <c r="D161" s="768">
        <v>12100</v>
      </c>
      <c r="E161" s="2004"/>
      <c r="F161" s="590">
        <v>9200</v>
      </c>
      <c r="G161" s="2004"/>
      <c r="H161" s="2052"/>
      <c r="I161" s="2002">
        <f t="shared" si="10"/>
        <v>2900</v>
      </c>
      <c r="J161" s="2005"/>
      <c r="K161" s="2010"/>
      <c r="L161" s="2005"/>
      <c r="M161" s="2052"/>
    </row>
    <row r="162" spans="1:13" s="764" customFormat="1">
      <c r="A162" s="1996" t="s">
        <v>7073</v>
      </c>
      <c r="B162" s="2004" t="s">
        <v>7074</v>
      </c>
      <c r="C162" s="61"/>
      <c r="D162" s="768">
        <v>10740</v>
      </c>
      <c r="E162" s="2004"/>
      <c r="F162" s="590">
        <v>7800</v>
      </c>
      <c r="G162" s="2004"/>
      <c r="H162" s="2052"/>
      <c r="I162" s="2002">
        <f t="shared" si="10"/>
        <v>2940</v>
      </c>
      <c r="J162" s="2005"/>
      <c r="K162" s="2010"/>
      <c r="L162" s="2005"/>
      <c r="M162" s="2052"/>
    </row>
    <row r="163" spans="1:13" s="764" customFormat="1">
      <c r="A163" s="1996" t="s">
        <v>7075</v>
      </c>
      <c r="B163" s="2004" t="s">
        <v>7076</v>
      </c>
      <c r="C163" s="61"/>
      <c r="D163" s="768">
        <v>9304</v>
      </c>
      <c r="E163" s="2004"/>
      <c r="F163" s="590">
        <v>6404</v>
      </c>
      <c r="G163" s="2004"/>
      <c r="H163" s="2052"/>
      <c r="I163" s="2002">
        <f t="shared" si="10"/>
        <v>2900</v>
      </c>
      <c r="J163" s="2005"/>
      <c r="K163" s="2010"/>
      <c r="L163" s="2005"/>
      <c r="M163" s="2052"/>
    </row>
    <row r="164" spans="1:13" s="764" customFormat="1">
      <c r="A164" s="1996" t="s">
        <v>7077</v>
      </c>
      <c r="B164" s="2004" t="s">
        <v>7078</v>
      </c>
      <c r="C164" s="61"/>
      <c r="D164" s="768">
        <v>15880</v>
      </c>
      <c r="E164" s="2004"/>
      <c r="F164" s="590">
        <v>12500</v>
      </c>
      <c r="G164" s="2004"/>
      <c r="H164" s="2052"/>
      <c r="I164" s="2002">
        <f t="shared" si="10"/>
        <v>3380</v>
      </c>
      <c r="J164" s="2005"/>
      <c r="K164" s="2010"/>
      <c r="L164" s="2005"/>
      <c r="M164" s="2052"/>
    </row>
    <row r="165" spans="1:13" s="764" customFormat="1">
      <c r="A165" s="1996" t="s">
        <v>7079</v>
      </c>
      <c r="B165" s="2004" t="s">
        <v>7080</v>
      </c>
      <c r="C165" s="61"/>
      <c r="D165" s="768">
        <v>7576</v>
      </c>
      <c r="E165" s="2004"/>
      <c r="F165" s="590">
        <v>4756</v>
      </c>
      <c r="G165" s="2004"/>
      <c r="H165" s="2052"/>
      <c r="I165" s="2002">
        <f t="shared" si="10"/>
        <v>2820</v>
      </c>
      <c r="J165" s="2005"/>
      <c r="K165" s="2010"/>
      <c r="L165" s="2005"/>
      <c r="M165" s="2052"/>
    </row>
    <row r="166" spans="1:13" s="764" customFormat="1">
      <c r="A166" s="1996" t="s">
        <v>7081</v>
      </c>
      <c r="B166" s="2004" t="s">
        <v>7082</v>
      </c>
      <c r="C166" s="61"/>
      <c r="D166" s="768">
        <v>19040</v>
      </c>
      <c r="E166" s="2004"/>
      <c r="F166" s="590">
        <v>15500</v>
      </c>
      <c r="G166" s="2004"/>
      <c r="H166" s="2052"/>
      <c r="I166" s="2002">
        <f t="shared" si="10"/>
        <v>3540</v>
      </c>
      <c r="J166" s="2005"/>
      <c r="K166" s="2010"/>
      <c r="L166" s="2005"/>
      <c r="M166" s="2052"/>
    </row>
    <row r="167" spans="1:13" s="764" customFormat="1">
      <c r="A167" s="1996" t="s">
        <v>7083</v>
      </c>
      <c r="B167" s="2004" t="s">
        <v>7084</v>
      </c>
      <c r="C167" s="61"/>
      <c r="D167" s="768">
        <v>14004</v>
      </c>
      <c r="E167" s="2004"/>
      <c r="F167" s="590">
        <v>10800</v>
      </c>
      <c r="G167" s="2004"/>
      <c r="H167" s="2052"/>
      <c r="I167" s="2002">
        <f t="shared" si="10"/>
        <v>3204</v>
      </c>
      <c r="J167" s="2005"/>
      <c r="K167" s="2010"/>
      <c r="L167" s="2005"/>
      <c r="M167" s="2052"/>
    </row>
    <row r="168" spans="1:13" s="764" customFormat="1">
      <c r="A168" s="1996" t="s">
        <v>7085</v>
      </c>
      <c r="B168" s="2004" t="s">
        <v>7086</v>
      </c>
      <c r="C168" s="61"/>
      <c r="D168" s="768">
        <v>17026</v>
      </c>
      <c r="E168" s="2004"/>
      <c r="F168" s="590">
        <v>13566</v>
      </c>
      <c r="G168" s="2004"/>
      <c r="H168" s="2052"/>
      <c r="I168" s="2002">
        <f t="shared" si="10"/>
        <v>3460</v>
      </c>
      <c r="J168" s="2005"/>
      <c r="K168" s="2010"/>
      <c r="L168" s="2005"/>
      <c r="M168" s="2052"/>
    </row>
    <row r="169" spans="1:13" s="764" customFormat="1">
      <c r="A169" s="1996" t="s">
        <v>7087</v>
      </c>
      <c r="B169" s="2004" t="s">
        <v>7088</v>
      </c>
      <c r="C169" s="61"/>
      <c r="D169" s="768">
        <v>10060</v>
      </c>
      <c r="E169" s="2004"/>
      <c r="F169" s="590">
        <v>7080</v>
      </c>
      <c r="G169" s="2004"/>
      <c r="H169" s="2052"/>
      <c r="I169" s="2002">
        <f t="shared" si="10"/>
        <v>2980</v>
      </c>
      <c r="J169" s="2005"/>
      <c r="K169" s="2010"/>
      <c r="L169" s="2005"/>
      <c r="M169" s="2052"/>
    </row>
    <row r="170" spans="1:13" s="764" customFormat="1">
      <c r="A170" s="1996" t="s">
        <v>7089</v>
      </c>
      <c r="B170" s="2004" t="s">
        <v>7090</v>
      </c>
      <c r="C170" s="61"/>
      <c r="D170" s="768">
        <v>9540</v>
      </c>
      <c r="E170" s="2004"/>
      <c r="F170" s="590">
        <v>6600</v>
      </c>
      <c r="G170" s="2004"/>
      <c r="H170" s="2052"/>
      <c r="I170" s="2002">
        <f t="shared" si="10"/>
        <v>2940</v>
      </c>
      <c r="J170" s="2005"/>
      <c r="K170" s="2010"/>
      <c r="L170" s="2005"/>
      <c r="M170" s="2052"/>
    </row>
    <row r="171" spans="1:13" s="764" customFormat="1">
      <c r="A171" s="1996" t="s">
        <v>7091</v>
      </c>
      <c r="B171" s="2004" t="s">
        <v>7092</v>
      </c>
      <c r="C171" s="61"/>
      <c r="D171" s="768">
        <v>10200</v>
      </c>
      <c r="E171" s="2004"/>
      <c r="F171" s="590">
        <v>7300</v>
      </c>
      <c r="G171" s="2004"/>
      <c r="H171" s="2052"/>
      <c r="I171" s="2002">
        <f t="shared" si="10"/>
        <v>2900</v>
      </c>
      <c r="J171" s="2005"/>
      <c r="K171" s="2010"/>
      <c r="L171" s="2005"/>
      <c r="M171" s="2052"/>
    </row>
    <row r="172" spans="1:13" s="764" customFormat="1">
      <c r="A172" s="1996" t="s">
        <v>7093</v>
      </c>
      <c r="B172" s="2004" t="s">
        <v>7094</v>
      </c>
      <c r="C172" s="61"/>
      <c r="D172" s="768">
        <v>13220</v>
      </c>
      <c r="E172" s="2004"/>
      <c r="F172" s="590">
        <v>10000</v>
      </c>
      <c r="G172" s="2004"/>
      <c r="H172" s="2052"/>
      <c r="I172" s="2002">
        <f t="shared" si="10"/>
        <v>3220</v>
      </c>
      <c r="J172" s="2005"/>
      <c r="K172" s="2010"/>
      <c r="L172" s="2005"/>
      <c r="M172" s="2052"/>
    </row>
    <row r="173" spans="1:13" s="764" customFormat="1">
      <c r="A173" s="1996" t="s">
        <v>7095</v>
      </c>
      <c r="B173" s="2004" t="s">
        <v>7096</v>
      </c>
      <c r="C173" s="61"/>
      <c r="D173" s="768">
        <v>13372</v>
      </c>
      <c r="E173" s="2004"/>
      <c r="F173" s="590">
        <v>10200</v>
      </c>
      <c r="G173" s="2004"/>
      <c r="H173" s="2052"/>
      <c r="I173" s="2002">
        <f t="shared" si="10"/>
        <v>3172</v>
      </c>
      <c r="J173" s="2005"/>
      <c r="K173" s="2010"/>
      <c r="L173" s="2005"/>
      <c r="M173" s="2052"/>
    </row>
    <row r="174" spans="1:13" s="764" customFormat="1">
      <c r="A174" s="1996" t="s">
        <v>7097</v>
      </c>
      <c r="B174" s="2004" t="s">
        <v>7098</v>
      </c>
      <c r="C174" s="61"/>
      <c r="D174" s="768">
        <v>14704</v>
      </c>
      <c r="E174" s="2004"/>
      <c r="F174" s="590">
        <v>11404</v>
      </c>
      <c r="G174" s="2004"/>
      <c r="H174" s="2052"/>
      <c r="I174" s="2002">
        <f t="shared" si="10"/>
        <v>3300</v>
      </c>
      <c r="J174" s="2005"/>
      <c r="K174" s="2010"/>
      <c r="L174" s="2005"/>
      <c r="M174" s="2052"/>
    </row>
    <row r="175" spans="1:13" s="764" customFormat="1">
      <c r="A175" s="1996" t="s">
        <v>7099</v>
      </c>
      <c r="B175" s="2004" t="s">
        <v>7100</v>
      </c>
      <c r="C175" s="61"/>
      <c r="D175" s="768">
        <v>20730</v>
      </c>
      <c r="E175" s="2004"/>
      <c r="F175" s="590">
        <v>17030</v>
      </c>
      <c r="G175" s="2004"/>
      <c r="H175" s="2052"/>
      <c r="I175" s="2002">
        <f t="shared" si="10"/>
        <v>3700</v>
      </c>
      <c r="J175" s="2005"/>
      <c r="K175" s="2010"/>
      <c r="L175" s="2005"/>
      <c r="M175" s="2052"/>
    </row>
    <row r="176" spans="1:13" s="764" customFormat="1">
      <c r="A176" s="1996" t="s">
        <v>7101</v>
      </c>
      <c r="B176" s="2004" t="s">
        <v>7102</v>
      </c>
      <c r="C176" s="61"/>
      <c r="D176" s="768">
        <v>35824</v>
      </c>
      <c r="E176" s="2004"/>
      <c r="F176" s="590">
        <v>31300</v>
      </c>
      <c r="G176" s="2004"/>
      <c r="H176" s="2052"/>
      <c r="I176" s="2002">
        <f t="shared" si="10"/>
        <v>4524</v>
      </c>
      <c r="J176" s="2005"/>
      <c r="K176" s="2010"/>
      <c r="L176" s="2005"/>
      <c r="M176" s="2052"/>
    </row>
    <row r="177" spans="1:13" s="764" customFormat="1">
      <c r="A177" s="1996" t="s">
        <v>7103</v>
      </c>
      <c r="B177" s="2004" t="s">
        <v>7104</v>
      </c>
      <c r="C177" s="61"/>
      <c r="D177" s="768">
        <v>36678</v>
      </c>
      <c r="E177" s="2004"/>
      <c r="F177" s="590">
        <v>31794</v>
      </c>
      <c r="G177" s="2004"/>
      <c r="H177" s="2052"/>
      <c r="I177" s="2002">
        <f t="shared" si="10"/>
        <v>4884</v>
      </c>
      <c r="J177" s="2005"/>
      <c r="K177" s="2010"/>
      <c r="L177" s="2005"/>
      <c r="M177" s="2052"/>
    </row>
    <row r="178" spans="1:13" s="764" customFormat="1">
      <c r="A178" s="1996" t="s">
        <v>7105</v>
      </c>
      <c r="B178" s="2004" t="s">
        <v>7106</v>
      </c>
      <c r="C178" s="61"/>
      <c r="D178" s="768">
        <v>98140</v>
      </c>
      <c r="E178" s="2004"/>
      <c r="F178" s="590">
        <v>93000</v>
      </c>
      <c r="G178" s="2004"/>
      <c r="H178" s="2052"/>
      <c r="I178" s="2002">
        <f t="shared" si="10"/>
        <v>5140</v>
      </c>
      <c r="J178" s="2005"/>
      <c r="K178" s="2010"/>
      <c r="L178" s="2005"/>
      <c r="M178" s="2052"/>
    </row>
    <row r="179" spans="1:13" s="764" customFormat="1">
      <c r="A179" s="1996" t="s">
        <v>7107</v>
      </c>
      <c r="B179" s="2004" t="s">
        <v>7108</v>
      </c>
      <c r="C179" s="61"/>
      <c r="D179" s="768">
        <v>11896</v>
      </c>
      <c r="E179" s="2004"/>
      <c r="F179" s="590">
        <v>8756</v>
      </c>
      <c r="G179" s="2004"/>
      <c r="H179" s="2052"/>
      <c r="I179" s="2002">
        <f t="shared" si="10"/>
        <v>3140</v>
      </c>
      <c r="J179" s="2005"/>
      <c r="K179" s="2010"/>
      <c r="L179" s="2005"/>
      <c r="M179" s="2052"/>
    </row>
    <row r="180" spans="1:13" s="764" customFormat="1">
      <c r="A180" s="1996" t="s">
        <v>7109</v>
      </c>
      <c r="B180" s="2004" t="s">
        <v>7110</v>
      </c>
      <c r="C180" s="61"/>
      <c r="D180" s="768">
        <v>40492</v>
      </c>
      <c r="E180" s="2004"/>
      <c r="F180" s="590">
        <v>35400</v>
      </c>
      <c r="G180" s="2004"/>
      <c r="H180" s="2052"/>
      <c r="I180" s="2002">
        <f t="shared" si="10"/>
        <v>5092</v>
      </c>
      <c r="J180" s="2005"/>
      <c r="K180" s="2010"/>
      <c r="L180" s="2005"/>
      <c r="M180" s="2052"/>
    </row>
    <row r="181" spans="1:13" s="764" customFormat="1">
      <c r="A181" s="1996" t="s">
        <v>7111</v>
      </c>
      <c r="B181" s="2004" t="s">
        <v>7112</v>
      </c>
      <c r="C181" s="61"/>
      <c r="D181" s="768">
        <v>8656</v>
      </c>
      <c r="E181" s="2004"/>
      <c r="F181" s="590">
        <v>5836</v>
      </c>
      <c r="G181" s="2004"/>
      <c r="H181" s="2052"/>
      <c r="I181" s="2002">
        <f t="shared" si="10"/>
        <v>2820</v>
      </c>
      <c r="J181" s="2005"/>
      <c r="K181" s="2010"/>
      <c r="L181" s="2005"/>
      <c r="M181" s="2052"/>
    </row>
    <row r="182" spans="1:13" s="764" customFormat="1">
      <c r="A182" s="1996" t="s">
        <v>7113</v>
      </c>
      <c r="B182" s="2004" t="s">
        <v>7114</v>
      </c>
      <c r="C182" s="61"/>
      <c r="D182" s="768">
        <v>7089</v>
      </c>
      <c r="E182" s="2004"/>
      <c r="F182" s="590">
        <v>4365</v>
      </c>
      <c r="G182" s="2004"/>
      <c r="H182" s="2052"/>
      <c r="I182" s="2002">
        <f t="shared" si="10"/>
        <v>2724</v>
      </c>
      <c r="J182" s="2005"/>
      <c r="K182" s="2010"/>
      <c r="L182" s="2005"/>
      <c r="M182" s="2052"/>
    </row>
    <row r="183" spans="1:13" s="764" customFormat="1">
      <c r="A183" s="1996" t="s">
        <v>7115</v>
      </c>
      <c r="B183" s="2004" t="s">
        <v>7116</v>
      </c>
      <c r="C183" s="61"/>
      <c r="D183" s="768">
        <v>17740</v>
      </c>
      <c r="E183" s="2004"/>
      <c r="F183" s="590">
        <v>14200</v>
      </c>
      <c r="G183" s="2004"/>
      <c r="H183" s="2052"/>
      <c r="I183" s="2002">
        <f t="shared" si="10"/>
        <v>3540</v>
      </c>
      <c r="J183" s="2005"/>
      <c r="K183" s="2010"/>
      <c r="L183" s="2005"/>
      <c r="M183" s="2052"/>
    </row>
    <row r="184" spans="1:13" s="764" customFormat="1">
      <c r="A184" s="1996" t="s">
        <v>7117</v>
      </c>
      <c r="B184" s="2004" t="s">
        <v>7118</v>
      </c>
      <c r="C184" s="61"/>
      <c r="D184" s="768">
        <v>8470</v>
      </c>
      <c r="E184" s="2004"/>
      <c r="F184" s="590">
        <v>5650</v>
      </c>
      <c r="G184" s="2004"/>
      <c r="H184" s="2052"/>
      <c r="I184" s="2002">
        <f t="shared" si="10"/>
        <v>2820</v>
      </c>
      <c r="J184" s="2005"/>
      <c r="K184" s="2010"/>
      <c r="L184" s="2005"/>
      <c r="M184" s="2052"/>
    </row>
    <row r="185" spans="1:13" s="764" customFormat="1">
      <c r="A185" s="1996"/>
      <c r="B185" s="2004"/>
      <c r="C185" s="61"/>
      <c r="D185" s="768"/>
      <c r="E185" s="2004"/>
      <c r="F185" s="590"/>
      <c r="G185" s="2004"/>
      <c r="H185" s="2052"/>
      <c r="I185" s="2002"/>
      <c r="J185" s="2005"/>
      <c r="K185" s="2010"/>
      <c r="L185" s="2005"/>
      <c r="M185" s="2052"/>
    </row>
    <row r="186" spans="1:13" s="764" customFormat="1">
      <c r="A186" s="725">
        <v>42486</v>
      </c>
      <c r="B186" s="2004"/>
      <c r="C186" s="61"/>
      <c r="D186" s="768"/>
      <c r="E186" s="2004"/>
      <c r="F186" s="590"/>
      <c r="G186" s="2004"/>
      <c r="H186" s="2052"/>
      <c r="I186" s="2002"/>
      <c r="J186" s="2005"/>
      <c r="K186" s="2010"/>
      <c r="L186" s="2005"/>
      <c r="M186" s="2052"/>
    </row>
    <row r="187" spans="1:13" s="764" customFormat="1">
      <c r="A187" s="1996" t="s">
        <v>7119</v>
      </c>
      <c r="B187" s="2004" t="s">
        <v>7120</v>
      </c>
      <c r="C187" s="61"/>
      <c r="D187" s="768">
        <v>8656</v>
      </c>
      <c r="E187" s="2004"/>
      <c r="F187" s="590">
        <v>5756</v>
      </c>
      <c r="G187" s="2004"/>
      <c r="H187" s="2052"/>
      <c r="I187" s="2002">
        <f t="shared" si="10"/>
        <v>2900</v>
      </c>
      <c r="J187" s="2005"/>
      <c r="K187" s="2010"/>
      <c r="L187" s="2005"/>
      <c r="M187" s="2052"/>
    </row>
    <row r="188" spans="1:13" s="764" customFormat="1">
      <c r="A188" s="1996" t="s">
        <v>7121</v>
      </c>
      <c r="B188" s="2004" t="s">
        <v>7122</v>
      </c>
      <c r="C188" s="673"/>
      <c r="D188" s="144">
        <v>14900</v>
      </c>
      <c r="E188" s="2004"/>
      <c r="F188" s="590">
        <v>14900</v>
      </c>
      <c r="G188" s="2004"/>
      <c r="H188" s="2052"/>
      <c r="I188" s="2002">
        <f t="shared" si="10"/>
        <v>0</v>
      </c>
      <c r="J188" s="2005"/>
      <c r="K188" s="2010"/>
      <c r="L188" s="2005"/>
      <c r="M188" s="2052"/>
    </row>
    <row r="189" spans="1:13" s="764" customFormat="1">
      <c r="A189" s="1996"/>
      <c r="B189" s="2183" t="s">
        <v>7123</v>
      </c>
      <c r="C189" s="61"/>
      <c r="D189" s="768"/>
      <c r="E189" s="2004"/>
      <c r="F189" s="590"/>
      <c r="G189" s="2004"/>
      <c r="H189" s="2052"/>
      <c r="I189" s="2002"/>
      <c r="J189" s="2005"/>
      <c r="K189" s="2010"/>
      <c r="L189" s="2005"/>
      <c r="M189" s="2052"/>
    </row>
    <row r="190" spans="1:13">
      <c r="A190" s="216"/>
      <c r="B190" s="216"/>
      <c r="C190" s="691"/>
      <c r="D190" s="144"/>
      <c r="E190" s="2007"/>
      <c r="F190" s="2105"/>
      <c r="G190" s="2005"/>
      <c r="H190" s="2052"/>
      <c r="I190" s="2005"/>
      <c r="J190" s="2005"/>
      <c r="K190" s="2010"/>
      <c r="L190" s="2005"/>
      <c r="M190" s="2052"/>
    </row>
    <row r="191" spans="1:13">
      <c r="A191" s="216"/>
      <c r="B191" s="216"/>
      <c r="C191" s="691"/>
      <c r="D191" s="144"/>
      <c r="E191" s="2007"/>
      <c r="F191" s="2105"/>
      <c r="G191" s="2005"/>
      <c r="H191" s="2052"/>
      <c r="I191" s="2005"/>
      <c r="J191" s="2005"/>
      <c r="K191" s="2010"/>
      <c r="L191" s="2005"/>
      <c r="M191" s="2052"/>
    </row>
    <row r="192" spans="1:13">
      <c r="A192" s="210" t="s">
        <v>732</v>
      </c>
      <c r="B192" s="216"/>
      <c r="C192" s="217"/>
      <c r="D192" s="144"/>
      <c r="E192" s="2007"/>
      <c r="F192" s="2105"/>
      <c r="G192" s="2005"/>
      <c r="H192" s="2052"/>
      <c r="I192" s="2005"/>
      <c r="J192" s="2005"/>
      <c r="K192" s="2010"/>
      <c r="L192" s="2005"/>
      <c r="M192" s="2052"/>
    </row>
    <row r="193" spans="1:15">
      <c r="A193" s="184"/>
      <c r="B193" s="675" t="s">
        <v>7</v>
      </c>
      <c r="C193" s="684"/>
      <c r="D193" s="144"/>
      <c r="E193" s="2007"/>
      <c r="F193" s="2105"/>
      <c r="G193" s="2005"/>
      <c r="H193" s="2052"/>
      <c r="I193" s="2005"/>
      <c r="J193" s="2005"/>
      <c r="K193" s="2010"/>
      <c r="L193" s="2005"/>
      <c r="M193" s="2052"/>
      <c r="N193" s="2004"/>
      <c r="O193" s="2004"/>
    </row>
    <row r="194" spans="1:15">
      <c r="A194" s="184"/>
      <c r="B194" s="216"/>
      <c r="C194" s="217"/>
      <c r="D194" s="144"/>
      <c r="E194" s="2007"/>
      <c r="F194" s="2105"/>
      <c r="G194" s="2005"/>
      <c r="H194" s="2052"/>
      <c r="I194" s="2005"/>
      <c r="J194" s="2005"/>
      <c r="K194" s="2010"/>
      <c r="L194" s="2005"/>
      <c r="M194" s="2052"/>
      <c r="N194" s="2004"/>
      <c r="O194" s="2004"/>
    </row>
    <row r="195" spans="1:15">
      <c r="A195" s="184"/>
      <c r="B195" s="244" t="s">
        <v>733</v>
      </c>
      <c r="C195" s="710">
        <f>SUM(D130:D190)+SUM(C192:C194)</f>
        <v>5149067</v>
      </c>
      <c r="D195" s="144"/>
      <c r="E195" s="2007"/>
      <c r="F195" s="2105"/>
      <c r="G195" s="2005"/>
      <c r="H195" s="2052"/>
      <c r="I195" s="2005"/>
      <c r="J195" s="2005"/>
      <c r="K195" s="2010"/>
      <c r="L195" s="2005"/>
      <c r="M195" s="2052"/>
      <c r="N195" s="2004"/>
      <c r="O195" s="2004"/>
    </row>
    <row r="196" spans="1:15">
      <c r="A196" s="216"/>
      <c r="B196" s="244"/>
      <c r="C196" s="673"/>
      <c r="D196" s="144"/>
      <c r="E196" s="2007"/>
      <c r="F196" s="2105"/>
      <c r="G196" s="2005"/>
      <c r="H196" s="2052"/>
      <c r="I196" s="2005"/>
      <c r="J196" s="2005"/>
      <c r="K196" s="2010"/>
      <c r="L196" s="2005"/>
      <c r="M196" s="2052"/>
      <c r="N196" s="2004"/>
      <c r="O196" s="2004"/>
    </row>
    <row r="197" spans="1:15" s="497" customFormat="1">
      <c r="A197" s="1844"/>
      <c r="B197" s="1845"/>
      <c r="C197" s="1846"/>
      <c r="D197" s="2564"/>
      <c r="E197" s="2017"/>
      <c r="F197" s="2109"/>
      <c r="G197" s="2019"/>
      <c r="H197" s="2080"/>
      <c r="I197" s="2019"/>
      <c r="J197" s="2019"/>
      <c r="K197" s="2021"/>
      <c r="L197" s="2019"/>
      <c r="M197" s="2080"/>
      <c r="N197" s="2023"/>
      <c r="O197" s="2023"/>
    </row>
    <row r="198" spans="1:15">
      <c r="A198" s="244" t="s">
        <v>6399</v>
      </c>
      <c r="B198" s="244"/>
      <c r="C198" s="681" t="s">
        <v>7124</v>
      </c>
      <c r="D198" s="144"/>
      <c r="E198" s="2007"/>
      <c r="F198" s="2105"/>
      <c r="G198" s="2005"/>
      <c r="H198" s="2052"/>
      <c r="I198" s="2005"/>
      <c r="J198" s="2005"/>
      <c r="K198" s="2010"/>
      <c r="L198" s="2005"/>
      <c r="M198" s="2052"/>
      <c r="N198" s="2004"/>
      <c r="O198" s="2004"/>
    </row>
    <row r="199" spans="1:15">
      <c r="A199" s="216">
        <v>5003170</v>
      </c>
      <c r="B199" s="216" t="s">
        <v>2387</v>
      </c>
      <c r="C199" s="691" t="s">
        <v>7125</v>
      </c>
      <c r="D199" s="144">
        <v>485000</v>
      </c>
      <c r="E199" s="2007"/>
      <c r="F199" s="2105">
        <v>417000</v>
      </c>
      <c r="G199" s="2005" t="s">
        <v>25</v>
      </c>
      <c r="H199" s="2052">
        <v>42453</v>
      </c>
      <c r="I199" s="2005" t="s">
        <v>1446</v>
      </c>
      <c r="J199" s="2005"/>
      <c r="K199" s="2010"/>
      <c r="L199" s="2005" t="s">
        <v>67</v>
      </c>
      <c r="M199" s="2052">
        <v>42516</v>
      </c>
      <c r="N199" s="61" t="s">
        <v>728</v>
      </c>
      <c r="O199" s="2004" t="s">
        <v>2230</v>
      </c>
    </row>
    <row r="200" spans="1:15">
      <c r="A200" s="216"/>
      <c r="B200" s="244"/>
      <c r="C200" s="673"/>
      <c r="D200" s="144"/>
      <c r="E200" s="2007"/>
      <c r="F200" s="2105"/>
      <c r="G200" s="2005"/>
      <c r="H200" s="2052"/>
      <c r="I200" s="2005"/>
      <c r="J200" s="2005"/>
      <c r="K200" s="2010"/>
      <c r="L200" s="2005"/>
      <c r="M200" s="2052"/>
      <c r="N200" s="2004"/>
      <c r="O200" s="2004"/>
    </row>
    <row r="201" spans="1:15">
      <c r="A201" s="244" t="s">
        <v>5720</v>
      </c>
      <c r="B201" s="244"/>
      <c r="C201" s="673"/>
      <c r="D201" s="144"/>
      <c r="E201" s="2007"/>
      <c r="F201" s="2105"/>
      <c r="G201" s="2005"/>
      <c r="H201" s="2052"/>
      <c r="I201" s="2005"/>
      <c r="J201" s="2005"/>
      <c r="K201" s="2010"/>
      <c r="L201" s="2005"/>
      <c r="M201" s="2052"/>
      <c r="N201" s="2004"/>
      <c r="O201" s="2004"/>
    </row>
    <row r="202" spans="1:15">
      <c r="A202" s="216">
        <v>5004106</v>
      </c>
      <c r="B202" s="216" t="s">
        <v>3187</v>
      </c>
      <c r="C202" s="691" t="s">
        <v>7126</v>
      </c>
      <c r="D202" s="144">
        <v>1540000</v>
      </c>
      <c r="E202" s="2007"/>
      <c r="F202" s="2105">
        <v>1407000</v>
      </c>
      <c r="G202" s="2005" t="s">
        <v>98</v>
      </c>
      <c r="H202" s="2052">
        <v>42472</v>
      </c>
      <c r="I202" s="2005" t="s">
        <v>303</v>
      </c>
      <c r="J202" s="2005"/>
      <c r="K202" s="2010"/>
      <c r="L202" s="2005" t="s">
        <v>2065</v>
      </c>
      <c r="M202" s="2052">
        <v>42514</v>
      </c>
      <c r="N202" s="61" t="s">
        <v>728</v>
      </c>
      <c r="O202" s="2004" t="s">
        <v>2230</v>
      </c>
    </row>
    <row r="203" spans="1:15">
      <c r="A203" s="216"/>
      <c r="B203" s="244"/>
      <c r="C203" s="673"/>
      <c r="D203" s="144"/>
      <c r="E203" s="2007"/>
      <c r="F203" s="2105"/>
      <c r="G203" s="2005"/>
      <c r="H203" s="2052"/>
      <c r="I203" s="2005"/>
      <c r="J203" s="2005"/>
      <c r="K203" s="2010"/>
      <c r="L203" s="2005"/>
      <c r="M203" s="2052"/>
      <c r="N203" s="2004"/>
      <c r="O203" s="2004"/>
    </row>
    <row r="204" spans="1:15">
      <c r="A204" s="244" t="s">
        <v>5724</v>
      </c>
      <c r="B204" s="244"/>
      <c r="C204" s="681" t="s">
        <v>7127</v>
      </c>
      <c r="D204" s="144"/>
      <c r="E204" s="2007"/>
      <c r="F204" s="2105"/>
      <c r="G204" s="2005"/>
      <c r="H204" s="2052"/>
      <c r="I204" s="2005"/>
      <c r="J204" s="2005"/>
      <c r="K204" s="2010"/>
      <c r="L204" s="2005"/>
      <c r="M204" s="2052"/>
      <c r="N204" s="2004"/>
      <c r="O204" s="2004"/>
    </row>
    <row r="205" spans="1:15">
      <c r="A205" s="216">
        <v>5004176</v>
      </c>
      <c r="B205" s="216" t="s">
        <v>2687</v>
      </c>
      <c r="C205" s="691" t="s">
        <v>7128</v>
      </c>
      <c r="D205" s="144">
        <v>1300000</v>
      </c>
      <c r="E205" s="2007"/>
      <c r="F205" s="2105">
        <v>1152000</v>
      </c>
      <c r="G205" s="2005" t="s">
        <v>98</v>
      </c>
      <c r="H205" s="2052">
        <v>42481</v>
      </c>
      <c r="I205" s="2005" t="s">
        <v>1462</v>
      </c>
      <c r="J205" s="2005"/>
      <c r="K205" s="2010"/>
      <c r="L205" s="2005" t="s">
        <v>41</v>
      </c>
      <c r="M205" s="2052">
        <v>42518</v>
      </c>
      <c r="N205" s="61" t="s">
        <v>728</v>
      </c>
      <c r="O205" s="2004"/>
    </row>
    <row r="206" spans="1:15">
      <c r="A206" s="216"/>
      <c r="B206" s="216"/>
      <c r="C206" s="691"/>
      <c r="D206" s="144"/>
      <c r="E206" s="2007"/>
      <c r="F206" s="2105"/>
      <c r="G206" s="2005"/>
      <c r="H206" s="2052"/>
      <c r="I206" s="2005"/>
      <c r="J206" s="2005"/>
      <c r="K206" s="2010"/>
      <c r="L206" s="2005"/>
      <c r="M206" s="2052"/>
      <c r="N206" s="2004"/>
      <c r="O206" s="2004"/>
    </row>
    <row r="208" spans="1:15">
      <c r="A208" s="210" t="s">
        <v>732</v>
      </c>
      <c r="B208" s="216"/>
      <c r="C208" s="217"/>
      <c r="D208" s="2178"/>
      <c r="E208" s="2007"/>
      <c r="F208" s="2005"/>
      <c r="G208" s="2005"/>
      <c r="H208" s="2052"/>
      <c r="I208" s="2005"/>
      <c r="J208" s="2005"/>
      <c r="K208" s="2010"/>
      <c r="L208" s="2005"/>
      <c r="M208" s="2052"/>
      <c r="N208" s="2004"/>
      <c r="O208" s="2004"/>
    </row>
    <row r="209" spans="1:15">
      <c r="A209" s="184"/>
      <c r="B209" s="675" t="s">
        <v>7</v>
      </c>
      <c r="C209" s="684"/>
      <c r="D209" s="2178"/>
      <c r="E209" s="2007"/>
      <c r="F209" s="2005"/>
      <c r="G209" s="2005"/>
      <c r="H209" s="2052"/>
      <c r="I209" s="2005"/>
      <c r="J209" s="2005"/>
      <c r="K209" s="2010"/>
      <c r="L209" s="2005"/>
      <c r="M209" s="2052"/>
      <c r="N209" s="2004"/>
      <c r="O209" s="2004"/>
    </row>
    <row r="210" spans="1:15">
      <c r="A210" s="184"/>
      <c r="B210" s="216"/>
      <c r="C210" s="217"/>
      <c r="D210" s="2178"/>
      <c r="E210" s="2007"/>
      <c r="F210" s="2005"/>
      <c r="G210" s="2005"/>
      <c r="H210" s="2052"/>
      <c r="I210" s="2005"/>
      <c r="J210" s="2005"/>
      <c r="K210" s="2010"/>
      <c r="L210" s="2005"/>
      <c r="M210" s="2052"/>
      <c r="N210" s="2004"/>
      <c r="O210" s="2004"/>
    </row>
    <row r="211" spans="1:15">
      <c r="A211" s="184"/>
      <c r="B211" s="244" t="s">
        <v>733</v>
      </c>
      <c r="C211" s="710">
        <f>SUM(D197:D207)+SUM(C208:C210)</f>
        <v>3325000</v>
      </c>
      <c r="D211" s="2178"/>
      <c r="E211" s="2007"/>
      <c r="F211" s="2005"/>
      <c r="G211" s="2005"/>
      <c r="H211" s="2052"/>
      <c r="I211" s="2005"/>
      <c r="J211" s="2005"/>
      <c r="K211" s="2010"/>
      <c r="L211" s="2005"/>
      <c r="M211" s="2052"/>
      <c r="N211" s="2004"/>
      <c r="O211" s="2004"/>
    </row>
    <row r="212" spans="1:15">
      <c r="A212" s="1996"/>
      <c r="B212" s="2004"/>
      <c r="C212" s="2104"/>
      <c r="D212" s="144"/>
      <c r="E212" s="2007"/>
      <c r="F212" s="2105"/>
      <c r="G212" s="2005"/>
      <c r="H212" s="2052"/>
      <c r="I212" s="2005"/>
      <c r="J212" s="2005"/>
      <c r="K212" s="2010"/>
      <c r="L212" s="2005"/>
      <c r="M212" s="2052"/>
      <c r="N212" s="2004"/>
      <c r="O212" s="2004"/>
    </row>
    <row r="213" spans="1:15" s="497" customFormat="1">
      <c r="A213" s="1844"/>
      <c r="B213" s="2023"/>
      <c r="C213" s="2108"/>
      <c r="D213" s="2564"/>
      <c r="E213" s="2017"/>
      <c r="F213" s="2109"/>
      <c r="G213" s="2019"/>
      <c r="H213" s="2080"/>
      <c r="I213" s="2019"/>
      <c r="J213" s="2019"/>
      <c r="K213" s="2021"/>
      <c r="L213" s="2019"/>
      <c r="M213" s="2080"/>
      <c r="N213" s="2023"/>
      <c r="O213" s="2023"/>
    </row>
    <row r="214" spans="1:15">
      <c r="A214" s="210" t="s">
        <v>7129</v>
      </c>
      <c r="B214" s="2145"/>
      <c r="C214" s="681" t="s">
        <v>7130</v>
      </c>
      <c r="D214" s="144"/>
      <c r="E214" s="2007"/>
      <c r="F214" s="2105"/>
      <c r="G214" s="2005"/>
      <c r="H214" s="2052"/>
      <c r="I214" s="2005"/>
      <c r="J214" s="2005"/>
      <c r="K214" s="2010"/>
      <c r="L214" s="2005"/>
      <c r="M214" s="2052"/>
      <c r="N214" s="2004"/>
      <c r="O214" s="2004"/>
    </row>
    <row r="215" spans="1:15">
      <c r="A215" s="216">
        <v>5005084</v>
      </c>
      <c r="B215" s="216" t="s">
        <v>2780</v>
      </c>
      <c r="C215" s="691" t="s">
        <v>7131</v>
      </c>
      <c r="D215" s="144">
        <v>1450000</v>
      </c>
      <c r="E215" s="2007"/>
      <c r="F215" s="2105">
        <v>1305000</v>
      </c>
      <c r="G215" s="2005" t="s">
        <v>98</v>
      </c>
      <c r="H215" s="2052">
        <v>42518</v>
      </c>
      <c r="I215" s="2005" t="s">
        <v>448</v>
      </c>
      <c r="J215" s="2005" t="s">
        <v>449</v>
      </c>
      <c r="K215" s="2010"/>
      <c r="L215" s="2005" t="s">
        <v>107</v>
      </c>
      <c r="M215" s="2052">
        <v>42545</v>
      </c>
      <c r="N215" s="2004" t="s">
        <v>728</v>
      </c>
      <c r="O215" s="2004" t="s">
        <v>5739</v>
      </c>
    </row>
    <row r="217" spans="1:15">
      <c r="A217" s="216"/>
      <c r="B217" s="244"/>
      <c r="C217" s="673"/>
      <c r="D217" s="144"/>
      <c r="E217" s="2007"/>
      <c r="F217" s="2105"/>
      <c r="G217" s="2005"/>
      <c r="H217" s="2052"/>
      <c r="I217" s="2005"/>
      <c r="J217" s="2005"/>
      <c r="K217" s="2010"/>
      <c r="L217" s="2005"/>
      <c r="M217" s="2052"/>
      <c r="N217" s="2004"/>
      <c r="O217" s="2004"/>
    </row>
    <row r="218" spans="1:15">
      <c r="A218" s="210" t="s">
        <v>732</v>
      </c>
      <c r="B218" s="216"/>
      <c r="C218" s="217"/>
      <c r="D218" s="144"/>
      <c r="E218" s="2007"/>
      <c r="F218" s="2105"/>
      <c r="G218" s="2005"/>
      <c r="H218" s="2052"/>
      <c r="I218" s="2005"/>
      <c r="J218" s="2005"/>
      <c r="K218" s="2010"/>
      <c r="L218" s="2005"/>
      <c r="M218" s="2052"/>
      <c r="N218" s="2004"/>
      <c r="O218" s="2004"/>
    </row>
    <row r="219" spans="1:15">
      <c r="A219" s="184"/>
      <c r="B219" s="675" t="s">
        <v>7</v>
      </c>
      <c r="C219" s="684"/>
      <c r="D219" s="144"/>
      <c r="E219" s="2007"/>
      <c r="F219" s="2105"/>
      <c r="G219" s="2005"/>
      <c r="H219" s="2052"/>
      <c r="I219" s="2005"/>
      <c r="J219" s="2005"/>
      <c r="K219" s="2010"/>
      <c r="L219" s="2005"/>
      <c r="M219" s="2052"/>
      <c r="N219" s="2004"/>
      <c r="O219" s="2004"/>
    </row>
    <row r="220" spans="1:15">
      <c r="A220" s="184"/>
      <c r="B220" s="216"/>
      <c r="C220" s="217"/>
      <c r="D220" s="144"/>
      <c r="E220" s="2007"/>
      <c r="F220" s="2105"/>
      <c r="G220" s="2005"/>
      <c r="H220" s="2052"/>
      <c r="I220" s="2005"/>
      <c r="J220" s="2005"/>
      <c r="K220" s="2010"/>
      <c r="L220" s="2005"/>
      <c r="M220" s="2052"/>
      <c r="N220" s="2004"/>
      <c r="O220" s="2004"/>
    </row>
    <row r="221" spans="1:15">
      <c r="A221" s="184"/>
      <c r="B221" s="244" t="s">
        <v>733</v>
      </c>
      <c r="C221" s="710">
        <f>SUM(D214:D217)+SUM(C218:C220)</f>
        <v>1450000</v>
      </c>
      <c r="D221" s="144"/>
      <c r="E221" s="2007"/>
      <c r="F221" s="2105"/>
      <c r="G221" s="2005"/>
      <c r="H221" s="2052"/>
      <c r="I221" s="2005"/>
      <c r="J221" s="2005"/>
      <c r="K221" s="2010"/>
      <c r="L221" s="2005"/>
      <c r="M221" s="2052"/>
      <c r="N221" s="2004"/>
      <c r="O221" s="2004"/>
    </row>
    <row r="222" spans="1:15">
      <c r="A222" s="216"/>
      <c r="B222" s="244"/>
      <c r="C222" s="673"/>
      <c r="D222" s="144"/>
      <c r="E222" s="2007"/>
      <c r="F222" s="2105"/>
      <c r="G222" s="2005"/>
      <c r="H222" s="2052"/>
      <c r="I222" s="2005"/>
      <c r="J222" s="2005"/>
      <c r="K222" s="2010"/>
      <c r="L222" s="2005"/>
      <c r="M222" s="2052"/>
      <c r="N222" s="2004"/>
      <c r="O222" s="2004"/>
    </row>
    <row r="223" spans="1:15" s="497" customFormat="1">
      <c r="A223" s="1844"/>
      <c r="B223" s="1845"/>
      <c r="C223" s="1846"/>
      <c r="D223" s="2564"/>
      <c r="E223" s="2017"/>
      <c r="F223" s="2109"/>
      <c r="G223" s="2019"/>
      <c r="H223" s="2080"/>
      <c r="I223" s="2019"/>
      <c r="J223" s="2019"/>
      <c r="K223" s="2021"/>
      <c r="L223" s="2019"/>
      <c r="M223" s="2080"/>
      <c r="N223" s="2023"/>
      <c r="O223" s="2023"/>
    </row>
    <row r="224" spans="1:15">
      <c r="A224" s="210" t="s">
        <v>7132</v>
      </c>
      <c r="B224" s="216"/>
      <c r="C224" s="681" t="s">
        <v>7133</v>
      </c>
      <c r="D224" s="144"/>
      <c r="E224" s="2007"/>
      <c r="F224" s="2105"/>
      <c r="G224" s="2005"/>
      <c r="H224" s="2052"/>
      <c r="I224" s="2005"/>
      <c r="J224" s="2005"/>
      <c r="K224" s="2010"/>
      <c r="L224" s="2005"/>
      <c r="M224" s="2052"/>
      <c r="N224" s="2004"/>
      <c r="O224" s="2004"/>
    </row>
    <row r="225" spans="1:15">
      <c r="A225" s="184">
        <v>5005036</v>
      </c>
      <c r="B225" s="2145" t="s">
        <v>3231</v>
      </c>
      <c r="C225" s="2104" t="s">
        <v>7134</v>
      </c>
      <c r="D225" s="144">
        <v>860000</v>
      </c>
      <c r="E225" s="2007"/>
      <c r="F225" s="2105">
        <v>665000</v>
      </c>
      <c r="G225" s="2005" t="s">
        <v>98</v>
      </c>
      <c r="H225" s="2052">
        <v>42510</v>
      </c>
      <c r="I225" s="2005" t="s">
        <v>359</v>
      </c>
      <c r="J225" s="2005"/>
      <c r="K225" s="2010"/>
      <c r="L225" s="2005" t="s">
        <v>107</v>
      </c>
      <c r="M225" s="2052">
        <v>42609</v>
      </c>
      <c r="N225" s="2184" t="s">
        <v>728</v>
      </c>
      <c r="O225" s="2004"/>
    </row>
    <row r="226" spans="1:15">
      <c r="A226" s="216">
        <v>5006118</v>
      </c>
      <c r="B226" s="2145" t="s">
        <v>3542</v>
      </c>
      <c r="C226" s="2104" t="s">
        <v>7135</v>
      </c>
      <c r="D226" s="144">
        <v>1020000</v>
      </c>
      <c r="E226" s="2007"/>
      <c r="F226" s="2105">
        <v>850000</v>
      </c>
      <c r="G226" s="2005" t="s">
        <v>98</v>
      </c>
      <c r="H226" s="2052">
        <v>42545</v>
      </c>
      <c r="I226" s="2005" t="s">
        <v>400</v>
      </c>
      <c r="J226" s="2005"/>
      <c r="K226" s="2010"/>
      <c r="L226" s="2005" t="s">
        <v>5733</v>
      </c>
      <c r="M226" s="2052">
        <v>42609</v>
      </c>
      <c r="N226" s="2184" t="s">
        <v>728</v>
      </c>
      <c r="O226" s="2004"/>
    </row>
    <row r="227" spans="1:15">
      <c r="A227" s="216"/>
      <c r="B227" s="2145"/>
      <c r="C227" s="2104"/>
      <c r="D227" s="144"/>
      <c r="E227" s="2007"/>
      <c r="F227" s="2105"/>
      <c r="G227" s="2005"/>
      <c r="H227" s="2052"/>
      <c r="I227" s="2005"/>
      <c r="J227" s="2005"/>
      <c r="K227" s="2010"/>
      <c r="L227" s="2005"/>
      <c r="M227" s="2052"/>
      <c r="N227" s="2004"/>
      <c r="O227" s="2004"/>
    </row>
    <row r="228" spans="1:15">
      <c r="A228" s="216"/>
      <c r="B228" s="2145"/>
      <c r="C228" s="2104"/>
      <c r="D228" s="144"/>
      <c r="E228" s="2007"/>
      <c r="F228" s="2105"/>
      <c r="G228" s="2005"/>
      <c r="H228" s="2052"/>
      <c r="I228" s="2005"/>
      <c r="J228" s="2005"/>
      <c r="K228" s="2010"/>
      <c r="L228" s="2005"/>
      <c r="M228" s="2052"/>
      <c r="N228" s="2004"/>
      <c r="O228" s="2004"/>
    </row>
    <row r="229" spans="1:15">
      <c r="A229" s="216"/>
      <c r="B229" s="151" t="s">
        <v>4228</v>
      </c>
      <c r="C229" s="2104"/>
      <c r="D229" s="144"/>
      <c r="E229" s="2007"/>
      <c r="F229" s="2105"/>
      <c r="G229" s="2005"/>
      <c r="H229" s="2052"/>
      <c r="I229" s="2005"/>
      <c r="J229" s="2005"/>
      <c r="K229" s="2010"/>
      <c r="L229" s="2005"/>
      <c r="M229" s="2052"/>
      <c r="N229" s="2004"/>
      <c r="O229" s="2004"/>
    </row>
    <row r="230" spans="1:15">
      <c r="A230" s="216">
        <v>5005094</v>
      </c>
      <c r="B230" s="2145" t="s">
        <v>4234</v>
      </c>
      <c r="C230" s="2104" t="s">
        <v>7136</v>
      </c>
      <c r="D230" s="144">
        <v>250000</v>
      </c>
      <c r="E230" s="2007"/>
      <c r="F230" s="2105">
        <v>92000</v>
      </c>
      <c r="G230" s="2005" t="s">
        <v>25</v>
      </c>
      <c r="H230" s="2052">
        <v>42521</v>
      </c>
      <c r="I230" s="2005" t="s">
        <v>303</v>
      </c>
      <c r="J230" s="2005" t="s">
        <v>449</v>
      </c>
      <c r="K230" s="2010"/>
      <c r="L230" s="2005" t="s">
        <v>107</v>
      </c>
      <c r="M230" s="2052">
        <v>42609</v>
      </c>
      <c r="N230" s="2004"/>
      <c r="O230" s="2004" t="s">
        <v>4231</v>
      </c>
    </row>
    <row r="231" spans="1:15">
      <c r="A231" s="216"/>
      <c r="B231" s="2145" t="s">
        <v>7137</v>
      </c>
      <c r="C231" s="2104"/>
      <c r="D231" s="144"/>
      <c r="E231" s="2007"/>
      <c r="F231" s="2105"/>
      <c r="G231" s="2005"/>
      <c r="H231" s="2052"/>
      <c r="I231" s="2005"/>
      <c r="J231" s="2005"/>
      <c r="K231" s="2010"/>
      <c r="L231" s="2005"/>
      <c r="M231" s="2052"/>
      <c r="N231" s="2004"/>
      <c r="O231" s="2004"/>
    </row>
    <row r="232" spans="1:15">
      <c r="A232" s="216">
        <v>5007030</v>
      </c>
      <c r="B232" s="2145" t="s">
        <v>7138</v>
      </c>
      <c r="C232" s="2104" t="s">
        <v>7139</v>
      </c>
      <c r="D232" s="144">
        <v>250000</v>
      </c>
      <c r="E232" s="2007"/>
      <c r="F232" s="2105">
        <v>13500</v>
      </c>
      <c r="G232" s="2005" t="s">
        <v>104</v>
      </c>
      <c r="H232" s="2052">
        <v>42559</v>
      </c>
      <c r="I232" s="2005" t="s">
        <v>7140</v>
      </c>
      <c r="J232" s="2005" t="s">
        <v>449</v>
      </c>
      <c r="K232" s="2010"/>
      <c r="L232" s="2005" t="s">
        <v>7141</v>
      </c>
      <c r="M232" s="2052">
        <v>42609</v>
      </c>
      <c r="N232" s="2004"/>
      <c r="O232" s="2004" t="s">
        <v>4231</v>
      </c>
    </row>
    <row r="233" spans="1:15">
      <c r="A233" s="216"/>
      <c r="B233" s="2145" t="s">
        <v>7142</v>
      </c>
      <c r="C233" s="2104"/>
      <c r="D233" s="144"/>
      <c r="E233" s="2007"/>
      <c r="F233" s="2105"/>
      <c r="G233" s="2005"/>
      <c r="H233" s="2052"/>
      <c r="I233" s="2005"/>
      <c r="J233" s="2005"/>
      <c r="K233" s="2010"/>
      <c r="L233" s="2005"/>
      <c r="M233" s="2052"/>
      <c r="N233" s="2004"/>
      <c r="O233" s="2004"/>
    </row>
    <row r="234" spans="1:15">
      <c r="A234" s="216"/>
      <c r="B234" s="2004"/>
      <c r="C234" s="2104"/>
      <c r="D234" s="144"/>
      <c r="E234" s="2007"/>
      <c r="F234" s="2105"/>
      <c r="G234" s="2005"/>
      <c r="H234" s="2052"/>
      <c r="I234" s="2005"/>
      <c r="J234" s="2005"/>
      <c r="K234" s="2010"/>
      <c r="L234" s="2005"/>
      <c r="M234" s="2052"/>
      <c r="N234" s="2004"/>
      <c r="O234" s="2004"/>
    </row>
    <row r="235" spans="1:15">
      <c r="A235" s="216"/>
      <c r="B235" s="2876" t="s">
        <v>4241</v>
      </c>
      <c r="C235" s="2104"/>
      <c r="D235" s="144"/>
      <c r="E235" s="2007"/>
      <c r="F235" s="858" t="s">
        <v>2216</v>
      </c>
      <c r="G235" s="672"/>
      <c r="H235" s="2177"/>
      <c r="I235" s="670" t="s">
        <v>1016</v>
      </c>
      <c r="J235" s="2005"/>
      <c r="K235" s="2010"/>
      <c r="L235" s="2005"/>
      <c r="M235" s="2052"/>
      <c r="N235" s="2004"/>
      <c r="O235" s="2004"/>
    </row>
    <row r="236" spans="1:15">
      <c r="A236" s="725">
        <v>42509</v>
      </c>
      <c r="B236" s="2004"/>
      <c r="C236" s="2104"/>
      <c r="D236" s="144"/>
      <c r="E236" s="2007"/>
      <c r="F236" s="44"/>
      <c r="G236" s="783"/>
      <c r="H236" s="2005"/>
      <c r="I236" s="29"/>
      <c r="J236" s="2005"/>
      <c r="K236" s="2010"/>
      <c r="L236" s="2005"/>
      <c r="M236" s="2052"/>
      <c r="N236" s="2004"/>
      <c r="O236" s="2004"/>
    </row>
    <row r="237" spans="1:15">
      <c r="A237" s="1996" t="s">
        <v>7143</v>
      </c>
      <c r="B237" s="2004" t="s">
        <v>7144</v>
      </c>
      <c r="C237" s="2104"/>
      <c r="D237" s="144">
        <v>43800</v>
      </c>
      <c r="E237" s="2007"/>
      <c r="F237" s="590">
        <v>38500</v>
      </c>
      <c r="G237" s="783"/>
      <c r="H237" s="2005"/>
      <c r="I237" s="2002">
        <f>SUM(D237-F237)</f>
        <v>5300</v>
      </c>
      <c r="J237" s="2005"/>
      <c r="K237" s="2010"/>
      <c r="L237" s="2005"/>
      <c r="M237" s="2052"/>
      <c r="N237" s="2004"/>
      <c r="O237" s="2004"/>
    </row>
    <row r="238" spans="1:15">
      <c r="A238" s="725"/>
      <c r="B238" s="2004"/>
      <c r="C238" s="2104"/>
      <c r="D238" s="144"/>
      <c r="E238" s="2007"/>
      <c r="F238" s="590"/>
      <c r="G238" s="783"/>
      <c r="H238" s="2005"/>
      <c r="I238" s="29"/>
      <c r="J238" s="2005"/>
      <c r="K238" s="2010"/>
      <c r="L238" s="2005"/>
      <c r="M238" s="2052"/>
      <c r="N238" s="2004"/>
      <c r="O238" s="2004"/>
    </row>
    <row r="239" spans="1:15">
      <c r="A239" s="725">
        <v>42514</v>
      </c>
      <c r="B239" s="2004"/>
      <c r="C239" s="2104"/>
      <c r="D239" s="144"/>
      <c r="E239" s="2007"/>
      <c r="F239" s="590"/>
      <c r="G239" s="783"/>
      <c r="H239" s="2005"/>
      <c r="I239" s="29"/>
      <c r="J239" s="2005"/>
      <c r="K239" s="2010"/>
      <c r="L239" s="2005"/>
      <c r="M239" s="2052"/>
      <c r="N239" s="2004"/>
      <c r="O239" s="2004"/>
    </row>
    <row r="240" spans="1:15">
      <c r="A240" s="1996" t="s">
        <v>7145</v>
      </c>
      <c r="B240" s="2004" t="s">
        <v>7146</v>
      </c>
      <c r="C240" s="2104"/>
      <c r="D240" s="144">
        <v>14390</v>
      </c>
      <c r="E240" s="2007"/>
      <c r="F240" s="590">
        <v>11250</v>
      </c>
      <c r="G240" s="783"/>
      <c r="H240" s="2005"/>
      <c r="I240" s="2002">
        <f t="shared" ref="I240" si="11">SUM(D240-F240)</f>
        <v>3140</v>
      </c>
      <c r="J240" s="2005"/>
      <c r="K240" s="2010"/>
      <c r="L240" s="2005"/>
      <c r="M240" s="2052"/>
      <c r="N240" s="2004"/>
      <c r="O240" s="2004"/>
    </row>
    <row r="241" spans="1:13">
      <c r="A241" s="216"/>
      <c r="B241" s="2004"/>
      <c r="C241" s="2104"/>
      <c r="D241" s="144"/>
      <c r="E241" s="2007"/>
      <c r="F241" s="44"/>
      <c r="G241" s="783"/>
      <c r="H241" s="2005"/>
      <c r="I241" s="29"/>
      <c r="J241" s="2005"/>
      <c r="K241" s="2010"/>
      <c r="L241" s="2005"/>
      <c r="M241" s="2052"/>
    </row>
    <row r="242" spans="1:13">
      <c r="A242" s="725">
        <v>42529</v>
      </c>
      <c r="B242" s="2004"/>
      <c r="C242" s="2104"/>
      <c r="D242" s="144"/>
      <c r="E242" s="2007"/>
      <c r="F242" s="44"/>
      <c r="G242" s="783"/>
      <c r="H242" s="2005"/>
      <c r="I242" s="29"/>
      <c r="J242" s="2005"/>
      <c r="K242" s="2010"/>
      <c r="L242" s="2005"/>
      <c r="M242" s="2052"/>
    </row>
    <row r="243" spans="1:13">
      <c r="A243" s="1996" t="s">
        <v>7147</v>
      </c>
      <c r="B243" s="2004" t="s">
        <v>7148</v>
      </c>
      <c r="C243" s="2104"/>
      <c r="D243" s="144">
        <v>12816</v>
      </c>
      <c r="E243" s="2007"/>
      <c r="F243" s="590">
        <v>9700</v>
      </c>
      <c r="G243" s="2004"/>
      <c r="H243" s="2052"/>
      <c r="I243" s="2002">
        <f t="shared" ref="I243:I248" si="12">SUM(D243-F243)</f>
        <v>3116</v>
      </c>
      <c r="J243" s="2005"/>
      <c r="K243" s="2010"/>
      <c r="L243" s="2005"/>
      <c r="M243" s="2052"/>
    </row>
    <row r="244" spans="1:13">
      <c r="A244" s="1996" t="s">
        <v>7149</v>
      </c>
      <c r="B244" s="2004" t="s">
        <v>7150</v>
      </c>
      <c r="C244" s="2104"/>
      <c r="D244" s="144">
        <v>13030</v>
      </c>
      <c r="E244" s="2007"/>
      <c r="F244" s="590">
        <v>10050</v>
      </c>
      <c r="G244" s="2004"/>
      <c r="H244" s="2052"/>
      <c r="I244" s="2002">
        <f t="shared" si="12"/>
        <v>2980</v>
      </c>
      <c r="J244" s="2005"/>
      <c r="K244" s="2010"/>
      <c r="L244" s="2005"/>
      <c r="M244" s="2052"/>
    </row>
    <row r="245" spans="1:13">
      <c r="A245" s="1996" t="s">
        <v>7151</v>
      </c>
      <c r="B245" s="2004" t="s">
        <v>7152</v>
      </c>
      <c r="C245" s="2104"/>
      <c r="D245" s="144">
        <v>10492</v>
      </c>
      <c r="E245" s="2007"/>
      <c r="F245" s="2105">
        <v>7712</v>
      </c>
      <c r="G245" s="2005"/>
      <c r="H245" s="2052"/>
      <c r="I245" s="2002">
        <f t="shared" si="12"/>
        <v>2780</v>
      </c>
      <c r="J245" s="2005"/>
      <c r="K245" s="2010"/>
      <c r="L245" s="2005"/>
      <c r="M245" s="2052"/>
    </row>
    <row r="246" spans="1:13">
      <c r="A246" s="1996" t="s">
        <v>7153</v>
      </c>
      <c r="B246" s="2004" t="s">
        <v>7154</v>
      </c>
      <c r="C246" s="2104"/>
      <c r="D246" s="144">
        <v>15500</v>
      </c>
      <c r="E246" s="2007"/>
      <c r="F246" s="2105">
        <v>12200</v>
      </c>
      <c r="G246" s="2005"/>
      <c r="H246" s="2052"/>
      <c r="I246" s="2002">
        <f t="shared" si="12"/>
        <v>3300</v>
      </c>
      <c r="J246" s="2005"/>
      <c r="K246" s="2010"/>
      <c r="L246" s="2005"/>
      <c r="M246" s="2052"/>
    </row>
    <row r="247" spans="1:13">
      <c r="A247" s="1996" t="s">
        <v>7155</v>
      </c>
      <c r="B247" s="2004" t="s">
        <v>7156</v>
      </c>
      <c r="C247" s="2104"/>
      <c r="D247" s="144">
        <v>26940</v>
      </c>
      <c r="E247" s="2007"/>
      <c r="F247" s="2105">
        <v>23000</v>
      </c>
      <c r="G247" s="2005"/>
      <c r="H247" s="2052"/>
      <c r="I247" s="2002">
        <f t="shared" si="12"/>
        <v>3940</v>
      </c>
      <c r="J247" s="2005"/>
      <c r="K247" s="2010"/>
      <c r="L247" s="2005"/>
      <c r="M247" s="2052"/>
    </row>
    <row r="248" spans="1:13">
      <c r="A248" s="1996" t="s">
        <v>7157</v>
      </c>
      <c r="B248" s="2004" t="s">
        <v>7158</v>
      </c>
      <c r="C248" s="2104"/>
      <c r="D248" s="144">
        <v>12660</v>
      </c>
      <c r="E248" s="2007"/>
      <c r="F248" s="2105">
        <v>9600</v>
      </c>
      <c r="G248" s="2005"/>
      <c r="H248" s="2052"/>
      <c r="I248" s="2002">
        <f t="shared" si="12"/>
        <v>3060</v>
      </c>
      <c r="J248" s="2005"/>
      <c r="K248" s="2010"/>
      <c r="L248" s="2005"/>
      <c r="M248" s="2052"/>
    </row>
    <row r="249" spans="1:13">
      <c r="A249" s="1996"/>
      <c r="B249" s="2004"/>
      <c r="C249" s="2104"/>
      <c r="D249" s="144"/>
      <c r="E249" s="2007"/>
      <c r="F249" s="2105"/>
      <c r="G249" s="2005"/>
      <c r="H249" s="2052"/>
      <c r="I249" s="2002"/>
      <c r="J249" s="2005"/>
      <c r="K249" s="2010"/>
      <c r="L249" s="2005"/>
      <c r="M249" s="2052"/>
    </row>
    <row r="250" spans="1:13">
      <c r="A250" s="725">
        <v>42530</v>
      </c>
      <c r="B250" s="2004"/>
      <c r="C250" s="2104"/>
      <c r="D250" s="144"/>
      <c r="E250" s="2007"/>
      <c r="F250" s="2105"/>
      <c r="G250" s="2005"/>
      <c r="H250" s="2052"/>
      <c r="I250" s="2002"/>
      <c r="J250" s="2005"/>
      <c r="K250" s="2010"/>
      <c r="L250" s="2005"/>
      <c r="M250" s="2052"/>
    </row>
    <row r="251" spans="1:13">
      <c r="A251" s="1996" t="s">
        <v>7159</v>
      </c>
      <c r="B251" s="2004" t="s">
        <v>7160</v>
      </c>
      <c r="C251" s="2104"/>
      <c r="D251" s="144">
        <v>29100</v>
      </c>
      <c r="E251" s="2007"/>
      <c r="F251" s="2105">
        <v>25000</v>
      </c>
      <c r="G251" s="2005"/>
      <c r="H251" s="2052"/>
      <c r="I251" s="2002">
        <f t="shared" ref="I251:I259" si="13">SUM(D251-F251)</f>
        <v>4100</v>
      </c>
      <c r="J251" s="2005"/>
      <c r="K251" s="2010"/>
      <c r="L251" s="2005"/>
      <c r="M251" s="2052"/>
    </row>
    <row r="252" spans="1:13">
      <c r="A252" s="1996" t="s">
        <v>7161</v>
      </c>
      <c r="B252" s="2004" t="s">
        <v>7162</v>
      </c>
      <c r="C252" s="2104"/>
      <c r="D252" s="144">
        <v>28880</v>
      </c>
      <c r="E252" s="2007"/>
      <c r="F252" s="2105">
        <v>24700</v>
      </c>
      <c r="G252" s="2005"/>
      <c r="H252" s="2052"/>
      <c r="I252" s="2002">
        <f t="shared" si="13"/>
        <v>4180</v>
      </c>
      <c r="J252" s="2005"/>
      <c r="K252" s="2010"/>
      <c r="L252" s="2005"/>
      <c r="M252" s="2052"/>
    </row>
    <row r="253" spans="1:13">
      <c r="A253" s="1996" t="s">
        <v>7163</v>
      </c>
      <c r="B253" s="2004" t="s">
        <v>7164</v>
      </c>
      <c r="C253" s="2104"/>
      <c r="D253" s="144">
        <v>9980</v>
      </c>
      <c r="E253" s="2007"/>
      <c r="F253" s="2105">
        <v>7000</v>
      </c>
      <c r="G253" s="2005"/>
      <c r="H253" s="2052"/>
      <c r="I253" s="2002">
        <f t="shared" si="13"/>
        <v>2980</v>
      </c>
      <c r="J253" s="2005"/>
      <c r="K253" s="2010"/>
      <c r="L253" s="2005"/>
      <c r="M253" s="2052"/>
    </row>
    <row r="254" spans="1:13">
      <c r="A254" s="1996" t="s">
        <v>7165</v>
      </c>
      <c r="B254" s="2004" t="s">
        <v>7166</v>
      </c>
      <c r="C254" s="2104"/>
      <c r="D254" s="144">
        <v>13440</v>
      </c>
      <c r="E254" s="2007"/>
      <c r="F254" s="2105">
        <v>10380</v>
      </c>
      <c r="G254" s="2005"/>
      <c r="H254" s="2052"/>
      <c r="I254" s="2002">
        <f t="shared" si="13"/>
        <v>3060</v>
      </c>
      <c r="J254" s="2005"/>
      <c r="K254" s="2010"/>
      <c r="L254" s="2005"/>
      <c r="M254" s="2052"/>
    </row>
    <row r="255" spans="1:13">
      <c r="A255" s="1996" t="s">
        <v>7167</v>
      </c>
      <c r="B255" s="2004" t="s">
        <v>7168</v>
      </c>
      <c r="C255" s="2104"/>
      <c r="D255" s="144">
        <v>7240</v>
      </c>
      <c r="E255" s="2007"/>
      <c r="F255" s="2105">
        <v>4500</v>
      </c>
      <c r="G255" s="2005"/>
      <c r="H255" s="2052"/>
      <c r="I255" s="2002">
        <f t="shared" si="13"/>
        <v>2740</v>
      </c>
      <c r="J255" s="2005"/>
      <c r="K255" s="2010"/>
      <c r="L255" s="2005"/>
      <c r="M255" s="2052"/>
    </row>
    <row r="256" spans="1:13">
      <c r="A256" s="1996" t="s">
        <v>7169</v>
      </c>
      <c r="B256" s="2004" t="s">
        <v>7170</v>
      </c>
      <c r="C256" s="2104"/>
      <c r="D256" s="144">
        <v>8278</v>
      </c>
      <c r="E256" s="2007"/>
      <c r="F256" s="2105">
        <v>5466</v>
      </c>
      <c r="G256" s="2005"/>
      <c r="H256" s="2052"/>
      <c r="I256" s="2002">
        <f t="shared" si="13"/>
        <v>2812</v>
      </c>
      <c r="J256" s="2005"/>
      <c r="K256" s="2010"/>
      <c r="L256" s="2005"/>
      <c r="M256" s="2052"/>
    </row>
    <row r="257" spans="1:13">
      <c r="A257" s="1996" t="s">
        <v>7171</v>
      </c>
      <c r="B257" s="2004" t="s">
        <v>7172</v>
      </c>
      <c r="C257" s="2104"/>
      <c r="D257" s="144">
        <v>12360</v>
      </c>
      <c r="E257" s="2007"/>
      <c r="F257" s="2105">
        <v>9380</v>
      </c>
      <c r="G257" s="2005"/>
      <c r="H257" s="2052"/>
      <c r="I257" s="2002">
        <f t="shared" si="13"/>
        <v>2980</v>
      </c>
      <c r="J257" s="2005"/>
      <c r="K257" s="2010"/>
      <c r="L257" s="2005"/>
      <c r="M257" s="2052"/>
    </row>
    <row r="258" spans="1:13">
      <c r="A258" s="1996" t="s">
        <v>7173</v>
      </c>
      <c r="B258" s="2004" t="s">
        <v>7174</v>
      </c>
      <c r="C258" s="2104"/>
      <c r="D258" s="144">
        <v>14060</v>
      </c>
      <c r="E258" s="2007"/>
      <c r="F258" s="2105">
        <v>11000</v>
      </c>
      <c r="G258" s="2005"/>
      <c r="H258" s="2052"/>
      <c r="I258" s="2002">
        <f t="shared" si="13"/>
        <v>3060</v>
      </c>
      <c r="J258" s="2005"/>
      <c r="K258" s="2010"/>
      <c r="L258" s="2005"/>
      <c r="M258" s="2052"/>
    </row>
    <row r="259" spans="1:13">
      <c r="A259" s="1996" t="s">
        <v>7175</v>
      </c>
      <c r="B259" s="2004" t="s">
        <v>7176</v>
      </c>
      <c r="C259" s="2104"/>
      <c r="D259" s="144">
        <v>10164</v>
      </c>
      <c r="E259" s="2007"/>
      <c r="F259" s="2105">
        <v>7200</v>
      </c>
      <c r="G259" s="2005"/>
      <c r="H259" s="2052"/>
      <c r="I259" s="2002">
        <f t="shared" si="13"/>
        <v>2964</v>
      </c>
      <c r="J259" s="2005"/>
      <c r="K259" s="2010"/>
      <c r="L259" s="2005"/>
      <c r="M259" s="2052"/>
    </row>
    <row r="260" spans="1:13">
      <c r="A260" s="1996"/>
      <c r="B260" s="2004"/>
      <c r="C260" s="2104"/>
      <c r="D260" s="144"/>
      <c r="E260" s="2007"/>
      <c r="F260" s="2105"/>
      <c r="G260" s="2005"/>
      <c r="H260" s="2052"/>
      <c r="I260" s="2005"/>
      <c r="J260" s="2005"/>
      <c r="K260" s="2010"/>
      <c r="L260" s="2005"/>
      <c r="M260" s="2052"/>
    </row>
    <row r="261" spans="1:13">
      <c r="A261" s="725">
        <v>42535</v>
      </c>
      <c r="B261" s="2004"/>
      <c r="C261" s="2104"/>
      <c r="D261" s="144"/>
      <c r="E261" s="2007"/>
      <c r="F261" s="2105"/>
      <c r="G261" s="2005"/>
      <c r="H261" s="2052"/>
      <c r="I261" s="2005"/>
      <c r="J261" s="2005"/>
      <c r="K261" s="2010"/>
      <c r="L261" s="2005"/>
      <c r="M261" s="2052"/>
    </row>
    <row r="262" spans="1:13">
      <c r="A262" s="1996" t="s">
        <v>7177</v>
      </c>
      <c r="B262" s="2004" t="s">
        <v>7178</v>
      </c>
      <c r="C262" s="2104"/>
      <c r="D262" s="144">
        <v>7240</v>
      </c>
      <c r="E262" s="2007"/>
      <c r="F262" s="2105">
        <v>4500</v>
      </c>
      <c r="G262" s="2005"/>
      <c r="H262" s="2052"/>
      <c r="I262" s="2002">
        <f>SUM(D262-F262)</f>
        <v>2740</v>
      </c>
      <c r="J262" s="2005"/>
      <c r="K262" s="2010"/>
      <c r="L262" s="2005"/>
      <c r="M262" s="2052"/>
    </row>
    <row r="263" spans="1:13">
      <c r="A263" s="1996" t="s">
        <v>7179</v>
      </c>
      <c r="B263" s="2004" t="s">
        <v>2226</v>
      </c>
      <c r="C263" s="2104"/>
      <c r="D263" s="144">
        <v>7400</v>
      </c>
      <c r="E263" s="2007"/>
      <c r="F263" s="2105">
        <v>7400</v>
      </c>
      <c r="G263" s="2005"/>
      <c r="H263" s="2052"/>
      <c r="I263" s="2002">
        <f>SUM(D263-F263)</f>
        <v>0</v>
      </c>
      <c r="J263" s="2005"/>
      <c r="K263" s="2010"/>
      <c r="L263" s="2005"/>
      <c r="M263" s="2052"/>
    </row>
    <row r="264" spans="1:13">
      <c r="A264" s="1996" t="s">
        <v>7180</v>
      </c>
      <c r="B264" s="2004" t="s">
        <v>7181</v>
      </c>
      <c r="C264" s="2104"/>
      <c r="D264" s="144">
        <v>16140</v>
      </c>
      <c r="E264" s="2007"/>
      <c r="F264" s="2105">
        <v>13000</v>
      </c>
      <c r="G264" s="2005"/>
      <c r="H264" s="2052"/>
      <c r="I264" s="2002">
        <f>SUM(D264-F264)</f>
        <v>3140</v>
      </c>
      <c r="J264" s="2005"/>
      <c r="K264" s="2010"/>
      <c r="L264" s="2005"/>
      <c r="M264" s="2052"/>
    </row>
    <row r="265" spans="1:13">
      <c r="A265" s="1996" t="s">
        <v>7182</v>
      </c>
      <c r="B265" s="2004" t="s">
        <v>7183</v>
      </c>
      <c r="C265" s="2104"/>
      <c r="D265" s="144">
        <v>15860</v>
      </c>
      <c r="E265" s="2007"/>
      <c r="F265" s="2105">
        <v>12800</v>
      </c>
      <c r="G265" s="2005"/>
      <c r="H265" s="2052"/>
      <c r="I265" s="2002">
        <f t="shared" ref="I265:I270" si="14">SUM(D265-F265)</f>
        <v>3060</v>
      </c>
      <c r="J265" s="2005"/>
      <c r="K265" s="2010"/>
      <c r="L265" s="2005"/>
      <c r="M265" s="2052"/>
    </row>
    <row r="266" spans="1:13">
      <c r="A266" s="1996" t="s">
        <v>7184</v>
      </c>
      <c r="B266" s="2004" t="s">
        <v>7185</v>
      </c>
      <c r="C266" s="2104"/>
      <c r="D266" s="144">
        <v>14065</v>
      </c>
      <c r="E266" s="2007"/>
      <c r="F266" s="2105">
        <v>10960</v>
      </c>
      <c r="G266" s="2005"/>
      <c r="H266" s="2052"/>
      <c r="I266" s="2002">
        <f t="shared" si="14"/>
        <v>3105</v>
      </c>
      <c r="J266" s="2005"/>
      <c r="K266" s="2010"/>
      <c r="L266" s="2005"/>
      <c r="M266" s="2052"/>
    </row>
    <row r="267" spans="1:13">
      <c r="A267" s="1996" t="s">
        <v>7186</v>
      </c>
      <c r="B267" s="2004" t="s">
        <v>7187</v>
      </c>
      <c r="C267" s="2104"/>
      <c r="D267" s="144">
        <v>8440</v>
      </c>
      <c r="E267" s="2007"/>
      <c r="F267" s="2105">
        <v>5620</v>
      </c>
      <c r="G267" s="2005"/>
      <c r="H267" s="2052"/>
      <c r="I267" s="2002">
        <f t="shared" si="14"/>
        <v>2820</v>
      </c>
      <c r="J267" s="2005"/>
      <c r="K267" s="2010"/>
      <c r="L267" s="2005"/>
      <c r="M267" s="2052"/>
    </row>
    <row r="268" spans="1:13">
      <c r="A268" s="1996" t="s">
        <v>7188</v>
      </c>
      <c r="B268" s="2004" t="s">
        <v>7189</v>
      </c>
      <c r="C268" s="2104"/>
      <c r="D268" s="144">
        <v>13240</v>
      </c>
      <c r="E268" s="2007"/>
      <c r="F268" s="2105">
        <v>6900</v>
      </c>
      <c r="G268" s="2005"/>
      <c r="H268" s="2052"/>
      <c r="I268" s="2002">
        <f t="shared" si="14"/>
        <v>6340</v>
      </c>
      <c r="J268" s="2005"/>
      <c r="K268" s="2010"/>
      <c r="L268" s="2005"/>
      <c r="M268" s="2052"/>
    </row>
    <row r="269" spans="1:13">
      <c r="A269" s="1996" t="s">
        <v>7190</v>
      </c>
      <c r="B269" s="2004" t="s">
        <v>7191</v>
      </c>
      <c r="C269" s="2104"/>
      <c r="D269" s="144">
        <v>9252</v>
      </c>
      <c r="E269" s="2007"/>
      <c r="F269" s="2105">
        <v>6400</v>
      </c>
      <c r="G269" s="2005"/>
      <c r="H269" s="2052"/>
      <c r="I269" s="2002">
        <f t="shared" si="14"/>
        <v>2852</v>
      </c>
      <c r="J269" s="2005"/>
      <c r="K269" s="2010"/>
      <c r="L269" s="2005"/>
      <c r="M269" s="2052"/>
    </row>
    <row r="270" spans="1:13">
      <c r="A270" s="1996" t="s">
        <v>7192</v>
      </c>
      <c r="B270" s="2004" t="s">
        <v>7193</v>
      </c>
      <c r="C270" s="2104"/>
      <c r="D270" s="144">
        <v>11150</v>
      </c>
      <c r="E270" s="2007"/>
      <c r="F270" s="2105">
        <v>8170</v>
      </c>
      <c r="G270" s="2005"/>
      <c r="H270" s="2052"/>
      <c r="I270" s="2002">
        <f t="shared" si="14"/>
        <v>2980</v>
      </c>
      <c r="J270" s="2005"/>
      <c r="K270" s="2010"/>
      <c r="L270" s="2005"/>
      <c r="M270" s="2052"/>
    </row>
    <row r="271" spans="1:13">
      <c r="A271" s="1996"/>
      <c r="B271" s="2004"/>
      <c r="C271" s="2104"/>
      <c r="D271" s="144"/>
      <c r="E271" s="2007"/>
      <c r="F271" s="2105"/>
      <c r="G271" s="2005"/>
      <c r="H271" s="2052"/>
      <c r="I271" s="2005"/>
      <c r="J271" s="2005"/>
      <c r="K271" s="2010"/>
      <c r="L271" s="2005"/>
      <c r="M271" s="2052"/>
    </row>
    <row r="272" spans="1:13">
      <c r="A272" s="725">
        <v>42537</v>
      </c>
      <c r="B272" s="2004"/>
      <c r="C272" s="2104"/>
      <c r="D272" s="144"/>
      <c r="E272" s="2007"/>
      <c r="F272" s="2105"/>
      <c r="G272" s="2005"/>
      <c r="H272" s="2052"/>
      <c r="I272" s="2005"/>
      <c r="J272" s="2005"/>
      <c r="K272" s="2010"/>
      <c r="L272" s="2005"/>
      <c r="M272" s="2052"/>
    </row>
    <row r="273" spans="1:13">
      <c r="A273" s="1996" t="s">
        <v>7194</v>
      </c>
      <c r="B273" s="2004" t="s">
        <v>7195</v>
      </c>
      <c r="C273" s="2104"/>
      <c r="D273" s="144">
        <v>16584</v>
      </c>
      <c r="E273" s="2007"/>
      <c r="F273" s="2105">
        <v>13300</v>
      </c>
      <c r="G273" s="2005"/>
      <c r="H273" s="2052"/>
      <c r="I273" s="2002">
        <f t="shared" ref="I273:I286" si="15">SUM(D273-F273)</f>
        <v>3284</v>
      </c>
      <c r="J273" s="2005"/>
      <c r="K273" s="2010"/>
      <c r="L273" s="2005"/>
      <c r="M273" s="2052"/>
    </row>
    <row r="274" spans="1:13">
      <c r="A274" s="1996" t="s">
        <v>7196</v>
      </c>
      <c r="B274" s="2004" t="s">
        <v>7197</v>
      </c>
      <c r="C274" s="2104"/>
      <c r="D274" s="144">
        <v>15120</v>
      </c>
      <c r="E274" s="2007"/>
      <c r="F274" s="2105">
        <v>11900</v>
      </c>
      <c r="G274" s="2005"/>
      <c r="H274" s="2052"/>
      <c r="I274" s="2002">
        <f t="shared" si="15"/>
        <v>3220</v>
      </c>
      <c r="J274" s="2005"/>
      <c r="K274" s="2010"/>
      <c r="L274" s="2005"/>
      <c r="M274" s="2052"/>
    </row>
    <row r="275" spans="1:13">
      <c r="A275" s="1996" t="s">
        <v>7198</v>
      </c>
      <c r="B275" s="2004" t="s">
        <v>7199</v>
      </c>
      <c r="C275" s="2104"/>
      <c r="D275" s="144">
        <v>9820</v>
      </c>
      <c r="E275" s="2007"/>
      <c r="F275" s="2105">
        <v>7000</v>
      </c>
      <c r="G275" s="2005"/>
      <c r="H275" s="2052"/>
      <c r="I275" s="2002">
        <f t="shared" si="15"/>
        <v>2820</v>
      </c>
      <c r="J275" s="2005"/>
      <c r="K275" s="2010"/>
      <c r="L275" s="2005"/>
      <c r="M275" s="2052"/>
    </row>
    <row r="276" spans="1:13">
      <c r="A276" s="1996" t="s">
        <v>7200</v>
      </c>
      <c r="B276" s="2004" t="s">
        <v>7201</v>
      </c>
      <c r="C276" s="2104"/>
      <c r="D276" s="144">
        <v>9820</v>
      </c>
      <c r="E276" s="2007"/>
      <c r="F276" s="2105">
        <v>7000</v>
      </c>
      <c r="G276" s="2005"/>
      <c r="H276" s="2052"/>
      <c r="I276" s="2002">
        <f t="shared" si="15"/>
        <v>2820</v>
      </c>
      <c r="J276" s="2005"/>
      <c r="K276" s="2010"/>
      <c r="L276" s="2005"/>
      <c r="M276" s="2052"/>
    </row>
    <row r="277" spans="1:13">
      <c r="A277" s="1996" t="s">
        <v>7202</v>
      </c>
      <c r="B277" s="2004" t="s">
        <v>7203</v>
      </c>
      <c r="C277" s="2104"/>
      <c r="D277" s="144">
        <v>12760</v>
      </c>
      <c r="E277" s="2007"/>
      <c r="F277" s="2105">
        <v>9780</v>
      </c>
      <c r="G277" s="2005"/>
      <c r="H277" s="2052"/>
      <c r="I277" s="2002">
        <f t="shared" si="15"/>
        <v>2980</v>
      </c>
      <c r="J277" s="2005"/>
      <c r="K277" s="2010"/>
      <c r="L277" s="2005"/>
      <c r="M277" s="2052"/>
    </row>
    <row r="278" spans="1:13">
      <c r="A278" s="1996" t="s">
        <v>7204</v>
      </c>
      <c r="B278" s="2004" t="s">
        <v>7205</v>
      </c>
      <c r="C278" s="2104"/>
      <c r="D278" s="144">
        <v>16300</v>
      </c>
      <c r="E278" s="2007"/>
      <c r="F278" s="2105">
        <v>13000</v>
      </c>
      <c r="G278" s="2005"/>
      <c r="H278" s="2052"/>
      <c r="I278" s="2002">
        <f t="shared" si="15"/>
        <v>3300</v>
      </c>
      <c r="J278" s="2005"/>
      <c r="K278" s="2010"/>
      <c r="L278" s="2005"/>
      <c r="M278" s="2052"/>
    </row>
    <row r="279" spans="1:13">
      <c r="A279" s="1996" t="s">
        <v>7206</v>
      </c>
      <c r="B279" s="2004" t="s">
        <v>7207</v>
      </c>
      <c r="C279" s="2104"/>
      <c r="D279" s="144">
        <v>13300</v>
      </c>
      <c r="E279" s="2007"/>
      <c r="F279" s="2105">
        <v>10208</v>
      </c>
      <c r="G279" s="2005"/>
      <c r="H279" s="2052"/>
      <c r="I279" s="2002">
        <f t="shared" si="15"/>
        <v>3092</v>
      </c>
      <c r="J279" s="2005"/>
      <c r="K279" s="2010"/>
      <c r="L279" s="2005"/>
      <c r="M279" s="2052"/>
    </row>
    <row r="280" spans="1:13">
      <c r="A280" s="1996" t="s">
        <v>7208</v>
      </c>
      <c r="B280" s="2004" t="s">
        <v>7209</v>
      </c>
      <c r="C280" s="2104"/>
      <c r="D280" s="144">
        <v>7800</v>
      </c>
      <c r="E280" s="2007"/>
      <c r="F280" s="2105">
        <v>5100</v>
      </c>
      <c r="G280" s="2005"/>
      <c r="H280" s="2052"/>
      <c r="I280" s="2002">
        <f t="shared" si="15"/>
        <v>2700</v>
      </c>
      <c r="J280" s="2005"/>
      <c r="K280" s="2010"/>
      <c r="L280" s="2005"/>
      <c r="M280" s="2052"/>
    </row>
    <row r="281" spans="1:13">
      <c r="A281" s="1996" t="s">
        <v>7210</v>
      </c>
      <c r="B281" s="2004" t="s">
        <v>7211</v>
      </c>
      <c r="C281" s="2104"/>
      <c r="D281" s="144">
        <v>6693</v>
      </c>
      <c r="E281" s="2007"/>
      <c r="F281" s="2105">
        <v>4030</v>
      </c>
      <c r="G281" s="2005"/>
      <c r="H281" s="2052"/>
      <c r="I281" s="2002">
        <f t="shared" si="15"/>
        <v>2663</v>
      </c>
      <c r="J281" s="2005"/>
      <c r="K281" s="2010"/>
      <c r="L281" s="2005"/>
      <c r="M281" s="2052"/>
    </row>
    <row r="282" spans="1:13">
      <c r="A282" s="1996" t="s">
        <v>7212</v>
      </c>
      <c r="B282" s="2004" t="s">
        <v>7213</v>
      </c>
      <c r="C282" s="2104"/>
      <c r="D282" s="144">
        <v>6164</v>
      </c>
      <c r="E282" s="2007"/>
      <c r="F282" s="2105">
        <v>3440</v>
      </c>
      <c r="G282" s="2005"/>
      <c r="H282" s="2052"/>
      <c r="I282" s="2002">
        <f t="shared" si="15"/>
        <v>2724</v>
      </c>
      <c r="J282" s="2005"/>
      <c r="K282" s="2010"/>
      <c r="L282" s="2005"/>
      <c r="M282" s="2052"/>
    </row>
    <row r="283" spans="1:13">
      <c r="A283" s="1996" t="s">
        <v>7214</v>
      </c>
      <c r="B283" s="2004" t="s">
        <v>7215</v>
      </c>
      <c r="C283" s="2104"/>
      <c r="D283" s="144">
        <v>11780</v>
      </c>
      <c r="E283" s="2007"/>
      <c r="F283" s="2105">
        <v>8800</v>
      </c>
      <c r="G283" s="2005"/>
      <c r="H283" s="2052"/>
      <c r="I283" s="2002">
        <f t="shared" si="15"/>
        <v>2980</v>
      </c>
      <c r="J283" s="2005"/>
      <c r="K283" s="2010"/>
      <c r="L283" s="2005"/>
      <c r="M283" s="2052"/>
    </row>
    <row r="284" spans="1:13">
      <c r="A284" s="1996" t="s">
        <v>7216</v>
      </c>
      <c r="B284" s="2004" t="s">
        <v>7217</v>
      </c>
      <c r="C284" s="2104"/>
      <c r="D284" s="144">
        <v>14800</v>
      </c>
      <c r="E284" s="2007"/>
      <c r="F284" s="2105">
        <v>11500</v>
      </c>
      <c r="G284" s="2005"/>
      <c r="H284" s="2052"/>
      <c r="I284" s="2002">
        <f t="shared" si="15"/>
        <v>3300</v>
      </c>
      <c r="J284" s="2005"/>
      <c r="K284" s="2010"/>
      <c r="L284" s="2005"/>
      <c r="M284" s="2052"/>
    </row>
    <row r="285" spans="1:13">
      <c r="A285" s="1996" t="s">
        <v>7218</v>
      </c>
      <c r="B285" s="2004" t="s">
        <v>7219</v>
      </c>
      <c r="C285" s="2104"/>
      <c r="D285" s="144">
        <v>6337</v>
      </c>
      <c r="E285" s="2007"/>
      <c r="F285" s="2105">
        <v>3597</v>
      </c>
      <c r="G285" s="2005"/>
      <c r="H285" s="2052"/>
      <c r="I285" s="2002">
        <f t="shared" si="15"/>
        <v>2740</v>
      </c>
      <c r="J285" s="2005"/>
      <c r="K285" s="2010"/>
      <c r="L285" s="2005"/>
      <c r="M285" s="2052"/>
    </row>
    <row r="286" spans="1:13">
      <c r="A286" s="1996" t="s">
        <v>7220</v>
      </c>
      <c r="B286" s="2004" t="s">
        <v>7221</v>
      </c>
      <c r="C286" s="2104"/>
      <c r="D286" s="144">
        <v>19864</v>
      </c>
      <c r="E286" s="2007"/>
      <c r="F286" s="2105">
        <v>16500</v>
      </c>
      <c r="G286" s="2005"/>
      <c r="H286" s="2052"/>
      <c r="I286" s="2002">
        <f t="shared" si="15"/>
        <v>3364</v>
      </c>
      <c r="J286" s="2005"/>
      <c r="K286" s="2010"/>
      <c r="L286" s="2005"/>
      <c r="M286" s="2052"/>
    </row>
    <row r="287" spans="1:13">
      <c r="A287" s="1996"/>
      <c r="B287" s="2004"/>
      <c r="C287" s="2104"/>
      <c r="D287" s="144"/>
      <c r="E287" s="2007"/>
      <c r="F287" s="2105"/>
      <c r="G287" s="2005"/>
      <c r="H287" s="2052"/>
      <c r="I287" s="2005"/>
      <c r="J287" s="2005"/>
      <c r="K287" s="2010"/>
      <c r="L287" s="2005"/>
      <c r="M287" s="2052"/>
    </row>
    <row r="288" spans="1:13">
      <c r="A288" s="725">
        <v>42538</v>
      </c>
      <c r="B288" s="2004"/>
      <c r="C288" s="2104"/>
      <c r="D288" s="144"/>
      <c r="E288" s="2007"/>
      <c r="F288" s="2105"/>
      <c r="G288" s="2005"/>
      <c r="H288" s="2052"/>
      <c r="I288" s="2005"/>
      <c r="J288" s="2005"/>
      <c r="K288" s="2010"/>
      <c r="L288" s="2005"/>
      <c r="M288" s="2052"/>
    </row>
    <row r="289" spans="1:13">
      <c r="A289" s="1996" t="s">
        <v>7222</v>
      </c>
      <c r="B289" s="2004" t="s">
        <v>7223</v>
      </c>
      <c r="C289" s="2104"/>
      <c r="D289" s="144">
        <v>79250</v>
      </c>
      <c r="E289" s="2007"/>
      <c r="F289" s="2105">
        <v>71310</v>
      </c>
      <c r="G289" s="2005"/>
      <c r="H289" s="2052"/>
      <c r="I289" s="2002">
        <f t="shared" ref="I289:I292" si="16">SUM(D289-F289)</f>
        <v>7940</v>
      </c>
      <c r="J289" s="2005"/>
      <c r="K289" s="2010"/>
      <c r="L289" s="2005"/>
      <c r="M289" s="2052"/>
    </row>
    <row r="290" spans="1:13">
      <c r="A290" s="1996" t="s">
        <v>7224</v>
      </c>
      <c r="B290" s="2004" t="s">
        <v>7225</v>
      </c>
      <c r="C290" s="2104"/>
      <c r="D290" s="144">
        <v>7468</v>
      </c>
      <c r="E290" s="2007"/>
      <c r="F290" s="2105">
        <v>4728</v>
      </c>
      <c r="G290" s="2005"/>
      <c r="H290" s="2052"/>
      <c r="I290" s="2002">
        <f t="shared" si="16"/>
        <v>2740</v>
      </c>
      <c r="J290" s="2005"/>
      <c r="K290" s="2010"/>
      <c r="L290" s="2005"/>
      <c r="M290" s="2052"/>
    </row>
    <row r="291" spans="1:13">
      <c r="A291" s="1996" t="s">
        <v>7226</v>
      </c>
      <c r="B291" s="2004" t="s">
        <v>7227</v>
      </c>
      <c r="C291" s="2104"/>
      <c r="D291" s="144">
        <v>11280</v>
      </c>
      <c r="E291" s="2007"/>
      <c r="F291" s="2105">
        <v>8380</v>
      </c>
      <c r="G291" s="2005"/>
      <c r="H291" s="2052"/>
      <c r="I291" s="2002">
        <f t="shared" si="16"/>
        <v>2900</v>
      </c>
      <c r="J291" s="2005"/>
      <c r="K291" s="2010"/>
      <c r="L291" s="2005"/>
      <c r="M291" s="2052"/>
    </row>
    <row r="292" spans="1:13">
      <c r="A292" s="1996" t="s">
        <v>7228</v>
      </c>
      <c r="B292" s="2004" t="s">
        <v>7229</v>
      </c>
      <c r="C292" s="2104"/>
      <c r="D292" s="144">
        <v>15648</v>
      </c>
      <c r="E292" s="2007"/>
      <c r="F292" s="2105">
        <v>12500</v>
      </c>
      <c r="G292" s="2005"/>
      <c r="H292" s="2052"/>
      <c r="I292" s="2002">
        <f t="shared" si="16"/>
        <v>3148</v>
      </c>
      <c r="J292" s="2005"/>
      <c r="K292" s="2010"/>
      <c r="L292" s="2005"/>
      <c r="M292" s="2052"/>
    </row>
    <row r="293" spans="1:13">
      <c r="A293" s="1996"/>
      <c r="B293" s="2004"/>
      <c r="C293" s="2104"/>
      <c r="D293" s="144"/>
      <c r="E293" s="2007"/>
      <c r="F293" s="2105"/>
      <c r="G293" s="2005"/>
      <c r="H293" s="2052"/>
      <c r="I293" s="2005"/>
      <c r="J293" s="2005"/>
      <c r="K293" s="2010"/>
      <c r="L293" s="2005"/>
      <c r="M293" s="2052"/>
    </row>
    <row r="294" spans="1:13">
      <c r="A294" s="725">
        <v>42541</v>
      </c>
      <c r="B294" s="2004"/>
      <c r="C294" s="2104"/>
      <c r="D294" s="144"/>
      <c r="E294" s="2007"/>
      <c r="F294" s="2105"/>
      <c r="G294" s="2005"/>
      <c r="H294" s="2052"/>
      <c r="I294" s="2005"/>
      <c r="J294" s="2005"/>
      <c r="K294" s="2010"/>
      <c r="L294" s="2005"/>
      <c r="M294" s="2052"/>
    </row>
    <row r="295" spans="1:13">
      <c r="A295" s="1996" t="s">
        <v>7230</v>
      </c>
      <c r="B295" s="2004" t="s">
        <v>7231</v>
      </c>
      <c r="C295" s="2104"/>
      <c r="D295" s="144">
        <v>23740</v>
      </c>
      <c r="E295" s="2007"/>
      <c r="F295" s="2105">
        <v>13240</v>
      </c>
      <c r="G295" s="2005"/>
      <c r="H295" s="2052"/>
      <c r="I295" s="2002">
        <f t="shared" ref="I295:I299" si="17">SUM(D295-F295)</f>
        <v>10500</v>
      </c>
      <c r="J295" s="2005"/>
      <c r="K295" s="2010"/>
      <c r="L295" s="2005"/>
      <c r="M295" s="2052"/>
    </row>
    <row r="296" spans="1:13">
      <c r="A296" s="1996" t="s">
        <v>7232</v>
      </c>
      <c r="B296" s="2004" t="s">
        <v>7233</v>
      </c>
      <c r="C296" s="2104"/>
      <c r="D296" s="144">
        <v>16540</v>
      </c>
      <c r="E296" s="2007"/>
      <c r="F296" s="2105">
        <v>13240</v>
      </c>
      <c r="G296" s="2005"/>
      <c r="H296" s="2052"/>
      <c r="I296" s="2002">
        <f t="shared" si="17"/>
        <v>3300</v>
      </c>
      <c r="J296" s="2005"/>
      <c r="K296" s="2010"/>
      <c r="L296" s="2005"/>
      <c r="M296" s="2052"/>
    </row>
    <row r="297" spans="1:13">
      <c r="A297" s="1996" t="s">
        <v>7234</v>
      </c>
      <c r="B297" s="2004" t="s">
        <v>7235</v>
      </c>
      <c r="C297" s="2104"/>
      <c r="D297" s="144">
        <v>7240</v>
      </c>
      <c r="E297" s="2007"/>
      <c r="F297" s="2105">
        <v>4500</v>
      </c>
      <c r="G297" s="2005"/>
      <c r="H297" s="2052"/>
      <c r="I297" s="2002">
        <f t="shared" si="17"/>
        <v>2740</v>
      </c>
      <c r="J297" s="2005"/>
      <c r="K297" s="2010"/>
      <c r="L297" s="2005"/>
      <c r="M297" s="2052"/>
    </row>
    <row r="298" spans="1:13">
      <c r="A298" s="1996" t="s">
        <v>7236</v>
      </c>
      <c r="B298" s="2004" t="s">
        <v>7237</v>
      </c>
      <c r="C298" s="2104"/>
      <c r="D298" s="144">
        <v>11876</v>
      </c>
      <c r="E298" s="2007"/>
      <c r="F298" s="2105">
        <v>8800</v>
      </c>
      <c r="G298" s="2005"/>
      <c r="H298" s="2052"/>
      <c r="I298" s="2002">
        <f t="shared" si="17"/>
        <v>3076</v>
      </c>
      <c r="J298" s="2005"/>
      <c r="K298" s="2010"/>
      <c r="L298" s="2005"/>
      <c r="M298" s="2052"/>
    </row>
    <row r="299" spans="1:13">
      <c r="A299" s="1996" t="s">
        <v>7238</v>
      </c>
      <c r="B299" s="2004" t="s">
        <v>7239</v>
      </c>
      <c r="C299" s="2104"/>
      <c r="D299" s="144">
        <v>9200</v>
      </c>
      <c r="E299" s="2007"/>
      <c r="F299" s="2105">
        <v>6300</v>
      </c>
      <c r="G299" s="2005"/>
      <c r="H299" s="2052"/>
      <c r="I299" s="2002">
        <f t="shared" si="17"/>
        <v>2900</v>
      </c>
      <c r="J299" s="2005"/>
      <c r="K299" s="2010"/>
      <c r="L299" s="2005"/>
      <c r="M299" s="2052"/>
    </row>
    <row r="300" spans="1:13">
      <c r="A300" s="1996"/>
      <c r="B300" s="2004"/>
      <c r="C300" s="2104"/>
      <c r="D300" s="144"/>
      <c r="E300" s="2007"/>
      <c r="F300" s="2105"/>
      <c r="G300" s="2005"/>
      <c r="H300" s="2052"/>
      <c r="I300" s="2005"/>
      <c r="J300" s="2005"/>
      <c r="K300" s="2010"/>
      <c r="L300" s="2005"/>
      <c r="M300" s="2052"/>
    </row>
    <row r="301" spans="1:13">
      <c r="A301" s="725">
        <v>42546</v>
      </c>
      <c r="B301" s="2004"/>
      <c r="C301" s="2104"/>
      <c r="D301" s="144"/>
      <c r="E301" s="2007"/>
      <c r="F301" s="2105"/>
      <c r="G301" s="2005"/>
      <c r="H301" s="2052"/>
      <c r="I301" s="2005"/>
      <c r="J301" s="2005"/>
      <c r="K301" s="2010"/>
      <c r="L301" s="2005"/>
      <c r="M301" s="2052"/>
    </row>
    <row r="302" spans="1:13">
      <c r="A302" s="1996" t="s">
        <v>7240</v>
      </c>
      <c r="B302" s="2004" t="s">
        <v>7241</v>
      </c>
      <c r="C302" s="2104"/>
      <c r="D302" s="144">
        <v>11745</v>
      </c>
      <c r="E302" s="2007"/>
      <c r="F302" s="2105">
        <v>8640</v>
      </c>
      <c r="G302" s="2005"/>
      <c r="H302" s="2052"/>
      <c r="I302" s="2002">
        <f t="shared" ref="I302:I308" si="18">SUM(D302-F302)</f>
        <v>3105</v>
      </c>
      <c r="J302" s="2005"/>
      <c r="K302" s="2010"/>
      <c r="L302" s="2005"/>
      <c r="M302" s="2052"/>
    </row>
    <row r="303" spans="1:13">
      <c r="A303" s="1996" t="s">
        <v>7242</v>
      </c>
      <c r="B303" s="2004" t="s">
        <v>7243</v>
      </c>
      <c r="C303" s="2104"/>
      <c r="D303" s="144">
        <v>11660</v>
      </c>
      <c r="E303" s="2007"/>
      <c r="F303" s="2105">
        <v>8600</v>
      </c>
      <c r="G303" s="2005"/>
      <c r="H303" s="2052"/>
      <c r="I303" s="2002">
        <f t="shared" si="18"/>
        <v>3060</v>
      </c>
      <c r="J303" s="2005"/>
      <c r="K303" s="2010"/>
      <c r="L303" s="2005"/>
      <c r="M303" s="2052"/>
    </row>
    <row r="304" spans="1:13">
      <c r="A304" s="1996" t="s">
        <v>7244</v>
      </c>
      <c r="B304" s="2004" t="s">
        <v>7245</v>
      </c>
      <c r="C304" s="2104"/>
      <c r="D304" s="144">
        <v>17272</v>
      </c>
      <c r="E304" s="2007"/>
      <c r="F304" s="2105">
        <v>14100</v>
      </c>
      <c r="G304" s="2005"/>
      <c r="H304" s="2052"/>
      <c r="I304" s="2002">
        <f t="shared" si="18"/>
        <v>3172</v>
      </c>
      <c r="J304" s="2005"/>
      <c r="K304" s="2010"/>
      <c r="L304" s="2005"/>
      <c r="M304" s="2052"/>
    </row>
    <row r="305" spans="1:13">
      <c r="A305" s="1996" t="s">
        <v>7246</v>
      </c>
      <c r="B305" s="2004" t="s">
        <v>7247</v>
      </c>
      <c r="C305" s="2104"/>
      <c r="D305" s="144">
        <v>24640</v>
      </c>
      <c r="E305" s="2007"/>
      <c r="F305" s="2105">
        <v>20796</v>
      </c>
      <c r="G305" s="2005"/>
      <c r="H305" s="2052"/>
      <c r="I305" s="2002">
        <f t="shared" si="18"/>
        <v>3844</v>
      </c>
      <c r="J305" s="2005"/>
      <c r="K305" s="2010"/>
      <c r="L305" s="2005"/>
      <c r="M305" s="2052"/>
    </row>
    <row r="306" spans="1:13">
      <c r="A306" s="1996" t="s">
        <v>7248</v>
      </c>
      <c r="B306" s="2004" t="s">
        <v>7249</v>
      </c>
      <c r="C306" s="2104"/>
      <c r="D306" s="144">
        <v>19584</v>
      </c>
      <c r="E306" s="2007"/>
      <c r="F306" s="2105">
        <v>16100</v>
      </c>
      <c r="G306" s="2005"/>
      <c r="H306" s="2052"/>
      <c r="I306" s="2002">
        <f t="shared" si="18"/>
        <v>3484</v>
      </c>
      <c r="J306" s="2005"/>
      <c r="K306" s="2010"/>
      <c r="L306" s="2005"/>
      <c r="M306" s="2052"/>
    </row>
    <row r="307" spans="1:13">
      <c r="A307" s="1996" t="s">
        <v>7250</v>
      </c>
      <c r="B307" s="2004" t="s">
        <v>7251</v>
      </c>
      <c r="C307" s="2104"/>
      <c r="D307" s="144">
        <v>12112</v>
      </c>
      <c r="E307" s="2007"/>
      <c r="F307" s="2105">
        <v>8972</v>
      </c>
      <c r="G307" s="2005"/>
      <c r="H307" s="2052"/>
      <c r="I307" s="2002">
        <f t="shared" si="18"/>
        <v>3140</v>
      </c>
      <c r="J307" s="2005"/>
      <c r="K307" s="2010"/>
      <c r="L307" s="2005"/>
      <c r="M307" s="2052"/>
    </row>
    <row r="308" spans="1:13">
      <c r="A308" s="1996" t="s">
        <v>7252</v>
      </c>
      <c r="B308" s="2004" t="s">
        <v>7253</v>
      </c>
      <c r="C308" s="2104"/>
      <c r="D308" s="144">
        <v>11660</v>
      </c>
      <c r="E308" s="2007"/>
      <c r="F308" s="2105">
        <v>8600</v>
      </c>
      <c r="G308" s="2005"/>
      <c r="H308" s="2052"/>
      <c r="I308" s="2002">
        <f t="shared" si="18"/>
        <v>3060</v>
      </c>
      <c r="J308" s="2005"/>
      <c r="K308" s="2010"/>
      <c r="L308" s="2005"/>
      <c r="M308" s="2052"/>
    </row>
    <row r="309" spans="1:13">
      <c r="A309" s="1996"/>
      <c r="B309" s="2004"/>
      <c r="C309" s="2104"/>
      <c r="D309" s="144"/>
      <c r="E309" s="2007"/>
      <c r="F309" s="2105"/>
      <c r="G309" s="2005"/>
      <c r="H309" s="2052"/>
      <c r="I309" s="2002"/>
      <c r="J309" s="2005"/>
      <c r="K309" s="2010"/>
      <c r="L309" s="2005"/>
      <c r="M309" s="2052"/>
    </row>
    <row r="310" spans="1:13">
      <c r="A310" s="725">
        <v>42566</v>
      </c>
      <c r="B310" s="2004"/>
      <c r="C310" s="2104"/>
      <c r="D310" s="144"/>
      <c r="E310" s="2007"/>
      <c r="F310" s="2105"/>
      <c r="G310" s="2005"/>
      <c r="H310" s="2052"/>
      <c r="I310" s="2002"/>
      <c r="J310" s="2005"/>
      <c r="K310" s="2010"/>
      <c r="L310" s="2005"/>
      <c r="M310" s="2052"/>
    </row>
    <row r="311" spans="1:13">
      <c r="A311" s="1996" t="s">
        <v>7254</v>
      </c>
      <c r="B311" s="2004" t="s">
        <v>7255</v>
      </c>
      <c r="C311" s="2104"/>
      <c r="D311" s="144">
        <v>9428</v>
      </c>
      <c r="E311" s="2007"/>
      <c r="F311" s="2105">
        <v>6600</v>
      </c>
      <c r="G311" s="2005"/>
      <c r="H311" s="2052"/>
      <c r="I311" s="2002">
        <f t="shared" ref="I311:I315" si="19">SUM(D311-F311)</f>
        <v>2828</v>
      </c>
      <c r="J311" s="2005"/>
      <c r="K311" s="2010"/>
      <c r="L311" s="2005"/>
      <c r="M311" s="2052"/>
    </row>
    <row r="312" spans="1:13">
      <c r="A312" s="1996" t="s">
        <v>7256</v>
      </c>
      <c r="B312" s="2004" t="s">
        <v>7257</v>
      </c>
      <c r="C312" s="2104"/>
      <c r="D312" s="144">
        <v>8140</v>
      </c>
      <c r="E312" s="2007"/>
      <c r="F312" s="2105">
        <v>5400</v>
      </c>
      <c r="G312" s="2005"/>
      <c r="H312" s="2052"/>
      <c r="I312" s="2002">
        <f t="shared" si="19"/>
        <v>2740</v>
      </c>
      <c r="J312" s="2005"/>
      <c r="K312" s="2010"/>
      <c r="L312" s="2005"/>
      <c r="M312" s="2052"/>
    </row>
    <row r="313" spans="1:13">
      <c r="A313" s="1996" t="s">
        <v>7258</v>
      </c>
      <c r="B313" s="2004" t="s">
        <v>7259</v>
      </c>
      <c r="C313" s="2104"/>
      <c r="D313" s="144">
        <v>27640</v>
      </c>
      <c r="E313" s="2007"/>
      <c r="F313" s="2105">
        <v>23700</v>
      </c>
      <c r="G313" s="2005"/>
      <c r="H313" s="2052"/>
      <c r="I313" s="2002">
        <f t="shared" si="19"/>
        <v>3940</v>
      </c>
      <c r="J313" s="2005"/>
      <c r="K313" s="2010"/>
      <c r="L313" s="2005"/>
      <c r="M313" s="2052"/>
    </row>
    <row r="314" spans="1:13">
      <c r="A314" s="1996" t="s">
        <v>7260</v>
      </c>
      <c r="B314" s="2004" t="s">
        <v>7261</v>
      </c>
      <c r="C314" s="2104"/>
      <c r="D314" s="144">
        <v>25696</v>
      </c>
      <c r="E314" s="2007"/>
      <c r="F314" s="2105">
        <v>21900</v>
      </c>
      <c r="G314" s="2005"/>
      <c r="H314" s="2052"/>
      <c r="I314" s="2002">
        <f t="shared" si="19"/>
        <v>3796</v>
      </c>
      <c r="J314" s="2005"/>
      <c r="K314" s="2010"/>
      <c r="L314" s="2005"/>
      <c r="M314" s="2052"/>
    </row>
    <row r="315" spans="1:13">
      <c r="A315" s="1996" t="s">
        <v>7262</v>
      </c>
      <c r="B315" s="2004" t="s">
        <v>7263</v>
      </c>
      <c r="C315" s="2104"/>
      <c r="D315" s="144">
        <v>14004</v>
      </c>
      <c r="E315" s="2007"/>
      <c r="F315" s="2105">
        <v>10800</v>
      </c>
      <c r="G315" s="2005"/>
      <c r="H315" s="2052"/>
      <c r="I315" s="2002">
        <f t="shared" si="19"/>
        <v>3204</v>
      </c>
      <c r="J315" s="2005"/>
      <c r="K315" s="2010"/>
      <c r="L315" s="2005"/>
      <c r="M315" s="2052"/>
    </row>
    <row r="316" spans="1:13">
      <c r="A316" s="1996"/>
      <c r="B316" s="2004"/>
      <c r="C316" s="2104"/>
      <c r="D316" s="144"/>
      <c r="E316" s="2007"/>
      <c r="F316" s="2105"/>
      <c r="G316" s="2005"/>
      <c r="H316" s="2052"/>
      <c r="I316" s="2002"/>
      <c r="J316" s="2005"/>
      <c r="K316" s="2010"/>
      <c r="L316" s="2005"/>
      <c r="M316" s="2052"/>
    </row>
    <row r="317" spans="1:13">
      <c r="A317" s="1996"/>
      <c r="B317" s="2004"/>
      <c r="C317" s="2104"/>
      <c r="D317" s="144"/>
      <c r="E317" s="2007"/>
      <c r="F317" s="2105"/>
      <c r="G317" s="2005"/>
      <c r="H317" s="2052"/>
      <c r="I317" s="2002"/>
      <c r="J317" s="2005"/>
      <c r="K317" s="2010"/>
      <c r="L317" s="2005"/>
      <c r="M317" s="2052"/>
    </row>
    <row r="318" spans="1:13">
      <c r="A318" s="1996"/>
      <c r="B318" s="2004"/>
      <c r="C318" s="2104"/>
      <c r="D318" s="144"/>
      <c r="E318" s="2007"/>
      <c r="F318" s="2105"/>
      <c r="G318" s="2005"/>
      <c r="H318" s="2052"/>
      <c r="I318" s="2002"/>
      <c r="J318" s="2005"/>
      <c r="K318" s="2010"/>
      <c r="L318" s="2005"/>
      <c r="M318" s="2052"/>
    </row>
    <row r="319" spans="1:13">
      <c r="A319" s="210" t="s">
        <v>732</v>
      </c>
      <c r="B319" s="216"/>
      <c r="C319" s="217"/>
      <c r="D319" s="144"/>
      <c r="E319" s="2007"/>
      <c r="F319" s="2105"/>
      <c r="G319" s="2005"/>
      <c r="H319" s="2052"/>
      <c r="I319" s="2002"/>
      <c r="J319" s="2005"/>
      <c r="K319" s="2010"/>
      <c r="L319" s="2005"/>
      <c r="M319" s="2052"/>
    </row>
    <row r="320" spans="1:13">
      <c r="A320" s="184"/>
      <c r="B320" s="675" t="s">
        <v>7</v>
      </c>
      <c r="C320" s="684">
        <v>-1971782</v>
      </c>
      <c r="D320" s="144"/>
      <c r="E320" s="2007"/>
      <c r="F320" s="2105"/>
      <c r="G320" s="2005"/>
      <c r="H320" s="2052"/>
      <c r="I320" s="2002"/>
      <c r="J320" s="2005"/>
      <c r="K320" s="2010"/>
      <c r="L320" s="2005"/>
      <c r="M320" s="2052"/>
    </row>
    <row r="321" spans="1:15">
      <c r="A321" s="184"/>
      <c r="B321" s="216"/>
      <c r="C321" s="217"/>
      <c r="D321" s="144"/>
      <c r="E321" s="2007"/>
      <c r="F321" s="2105"/>
      <c r="G321" s="2005"/>
      <c r="H321" s="2052"/>
      <c r="I321" s="2002"/>
      <c r="J321" s="2005"/>
      <c r="K321" s="2010"/>
      <c r="L321" s="2005"/>
      <c r="M321" s="2052"/>
      <c r="N321" s="2004"/>
      <c r="O321" s="2004"/>
    </row>
    <row r="322" spans="1:15">
      <c r="A322" s="184"/>
      <c r="B322" s="244" t="s">
        <v>733</v>
      </c>
      <c r="C322" s="710">
        <f>SUM(D223:D318)+SUM(C319:C321)</f>
        <v>1337100</v>
      </c>
      <c r="D322" s="144"/>
      <c r="E322" s="2007"/>
      <c r="F322" s="2105"/>
      <c r="G322" s="2005"/>
      <c r="H322" s="2052"/>
      <c r="I322" s="2002"/>
      <c r="J322" s="2005"/>
      <c r="K322" s="2010"/>
      <c r="L322" s="2005"/>
      <c r="M322" s="2052"/>
      <c r="N322" s="2004"/>
      <c r="O322" s="2004"/>
    </row>
    <row r="323" spans="1:15">
      <c r="A323" s="1996"/>
      <c r="B323" s="2004"/>
      <c r="C323" s="2104"/>
      <c r="D323" s="144"/>
      <c r="E323" s="2007"/>
      <c r="F323" s="2105"/>
      <c r="G323" s="2005"/>
      <c r="H323" s="2052"/>
      <c r="I323" s="2002"/>
      <c r="J323" s="2005"/>
      <c r="K323" s="2010"/>
      <c r="L323" s="2005"/>
      <c r="M323" s="2052"/>
      <c r="N323" s="2004"/>
      <c r="O323" s="2004"/>
    </row>
    <row r="324" spans="1:15" s="497" customFormat="1">
      <c r="A324" s="2107"/>
      <c r="B324" s="2023"/>
      <c r="C324" s="2108"/>
      <c r="D324" s="2564"/>
      <c r="E324" s="2017"/>
      <c r="F324" s="2109"/>
      <c r="G324" s="2019"/>
      <c r="H324" s="2080"/>
      <c r="I324" s="2111"/>
      <c r="J324" s="2019"/>
      <c r="K324" s="2021"/>
      <c r="L324" s="2019"/>
      <c r="M324" s="2080"/>
      <c r="N324" s="2023"/>
      <c r="O324" s="2023"/>
    </row>
    <row r="325" spans="1:15">
      <c r="A325" s="861" t="s">
        <v>7264</v>
      </c>
      <c r="B325" s="2004"/>
      <c r="C325" s="681" t="s">
        <v>7265</v>
      </c>
      <c r="D325" s="144"/>
      <c r="E325" s="2007"/>
      <c r="F325" s="2105"/>
      <c r="G325" s="2005"/>
      <c r="H325" s="2052"/>
      <c r="I325" s="2002"/>
      <c r="J325" s="2005"/>
      <c r="K325" s="2010"/>
      <c r="L325" s="2005"/>
      <c r="M325" s="2052"/>
      <c r="N325" s="2004"/>
      <c r="O325" s="2004"/>
    </row>
    <row r="326" spans="1:15">
      <c r="A326" s="216">
        <v>5007053</v>
      </c>
      <c r="B326" s="2004" t="s">
        <v>2683</v>
      </c>
      <c r="C326" s="2104" t="s">
        <v>7266</v>
      </c>
      <c r="D326" s="144">
        <v>1050000</v>
      </c>
      <c r="E326" s="2007"/>
      <c r="F326" s="2105">
        <v>961000</v>
      </c>
      <c r="G326" s="2005" t="s">
        <v>98</v>
      </c>
      <c r="H326" s="2052">
        <v>42564</v>
      </c>
      <c r="I326" s="2002" t="s">
        <v>3153</v>
      </c>
      <c r="J326" s="2005"/>
      <c r="K326" s="2010"/>
      <c r="L326" s="2005" t="s">
        <v>41</v>
      </c>
      <c r="M326" s="2052">
        <v>42685</v>
      </c>
      <c r="N326" s="2004" t="s">
        <v>728</v>
      </c>
      <c r="O326" s="2004" t="s">
        <v>729</v>
      </c>
    </row>
    <row r="327" spans="1:15">
      <c r="A327" s="1996"/>
      <c r="B327" s="2004"/>
      <c r="C327" s="2104"/>
      <c r="D327" s="144"/>
      <c r="E327" s="2007"/>
      <c r="F327" s="2105"/>
      <c r="G327" s="2005"/>
      <c r="H327" s="2052"/>
      <c r="I327" s="2002"/>
      <c r="J327" s="2005"/>
      <c r="K327" s="2010"/>
      <c r="L327" s="2005"/>
      <c r="M327" s="2052"/>
      <c r="N327" s="2004"/>
      <c r="O327" s="2004"/>
    </row>
    <row r="328" spans="1:15">
      <c r="A328" s="2004"/>
      <c r="B328" s="151" t="s">
        <v>4228</v>
      </c>
      <c r="C328" s="2104"/>
      <c r="D328" s="144"/>
      <c r="E328" s="2007"/>
      <c r="F328" s="2105"/>
      <c r="G328" s="2005"/>
      <c r="H328" s="2052"/>
      <c r="I328" s="2002"/>
      <c r="J328" s="2005"/>
      <c r="K328" s="2010"/>
      <c r="L328" s="2005"/>
      <c r="M328" s="2052"/>
      <c r="N328" s="2004"/>
      <c r="O328" s="2004"/>
    </row>
    <row r="329" spans="1:15">
      <c r="A329" s="216">
        <v>5007073</v>
      </c>
      <c r="B329" s="2004" t="s">
        <v>4543</v>
      </c>
      <c r="C329" s="2104" t="s">
        <v>7267</v>
      </c>
      <c r="D329" s="144">
        <v>220000</v>
      </c>
      <c r="E329" s="2007"/>
      <c r="F329" s="2105">
        <v>114000</v>
      </c>
      <c r="G329" s="2005" t="s">
        <v>98</v>
      </c>
      <c r="H329" s="2052">
        <v>42570</v>
      </c>
      <c r="I329" s="2002" t="s">
        <v>1856</v>
      </c>
      <c r="J329" s="2005" t="s">
        <v>449</v>
      </c>
      <c r="K329" s="2010"/>
      <c r="L329" s="2005" t="s">
        <v>41</v>
      </c>
      <c r="M329" s="2052">
        <v>42685</v>
      </c>
      <c r="N329" s="2004"/>
      <c r="O329" s="2004" t="s">
        <v>7268</v>
      </c>
    </row>
    <row r="330" spans="1:15">
      <c r="A330" s="216">
        <v>5010006</v>
      </c>
      <c r="B330" s="2004" t="s">
        <v>7269</v>
      </c>
      <c r="C330" s="2104" t="s">
        <v>7270</v>
      </c>
      <c r="D330" s="144">
        <v>240000</v>
      </c>
      <c r="E330" s="2007"/>
      <c r="F330" s="2105">
        <v>108000</v>
      </c>
      <c r="G330" s="2005" t="s">
        <v>110</v>
      </c>
      <c r="H330" s="2052">
        <v>42647</v>
      </c>
      <c r="I330" s="2002" t="s">
        <v>1856</v>
      </c>
      <c r="J330" s="2005" t="s">
        <v>449</v>
      </c>
      <c r="K330" s="2010"/>
      <c r="L330" s="2005" t="s">
        <v>41</v>
      </c>
      <c r="M330" s="2052">
        <v>42685</v>
      </c>
      <c r="N330" s="2004"/>
      <c r="O330" s="2004" t="s">
        <v>7271</v>
      </c>
    </row>
    <row r="331" spans="1:15">
      <c r="A331" s="216"/>
      <c r="B331" s="2004"/>
      <c r="C331" s="2104"/>
      <c r="D331" s="144"/>
      <c r="E331" s="2007"/>
      <c r="F331" s="2105"/>
      <c r="G331" s="2005"/>
      <c r="H331" s="2052"/>
      <c r="I331" s="2002"/>
      <c r="J331" s="2005"/>
      <c r="K331" s="2010"/>
      <c r="L331" s="2005"/>
      <c r="M331" s="2052"/>
      <c r="N331" s="2004"/>
      <c r="O331" s="2004"/>
    </row>
    <row r="332" spans="1:15">
      <c r="A332" s="216"/>
      <c r="B332" s="2004"/>
      <c r="C332" s="2104"/>
      <c r="D332" s="144"/>
      <c r="E332" s="2007"/>
      <c r="F332" s="2105"/>
      <c r="G332" s="2005"/>
      <c r="H332" s="2052"/>
      <c r="I332" s="2002"/>
      <c r="J332" s="2005"/>
      <c r="K332" s="2010"/>
      <c r="L332" s="2005"/>
      <c r="M332" s="2052"/>
      <c r="N332" s="2004"/>
      <c r="O332" s="2004"/>
    </row>
    <row r="333" spans="1:15">
      <c r="A333" s="216"/>
      <c r="B333" s="2876" t="s">
        <v>4241</v>
      </c>
      <c r="C333" s="2104"/>
      <c r="D333" s="144"/>
      <c r="E333" s="2007"/>
      <c r="F333" s="858" t="s">
        <v>2216</v>
      </c>
      <c r="G333" s="672"/>
      <c r="H333" s="2177"/>
      <c r="I333" s="670" t="s">
        <v>1016</v>
      </c>
      <c r="J333" s="2005"/>
      <c r="K333" s="2010"/>
      <c r="L333" s="2005"/>
      <c r="M333" s="2052"/>
      <c r="N333" s="2004"/>
      <c r="O333" s="2004"/>
    </row>
    <row r="335" spans="1:15">
      <c r="A335" s="725">
        <v>42601</v>
      </c>
      <c r="B335" s="2004"/>
      <c r="C335" s="2104"/>
      <c r="D335" s="144"/>
      <c r="E335" s="2007"/>
      <c r="F335" s="2105"/>
      <c r="G335" s="2005"/>
      <c r="H335" s="2052"/>
      <c r="I335" s="2002"/>
      <c r="J335" s="2005"/>
      <c r="K335" s="2010"/>
      <c r="L335" s="2005"/>
      <c r="M335" s="2052"/>
      <c r="N335" s="2004"/>
      <c r="O335" s="2004"/>
    </row>
    <row r="336" spans="1:15">
      <c r="A336" s="1996" t="s">
        <v>7272</v>
      </c>
      <c r="B336" s="2004" t="s">
        <v>7273</v>
      </c>
      <c r="C336" s="2104"/>
      <c r="D336" s="144">
        <v>21700</v>
      </c>
      <c r="E336" s="2007"/>
      <c r="F336" s="2105">
        <v>18000</v>
      </c>
      <c r="G336" s="2005"/>
      <c r="H336" s="2052"/>
      <c r="I336" s="2002">
        <f t="shared" ref="I336:I338" si="20">SUM(D336-F336)</f>
        <v>3700</v>
      </c>
      <c r="J336" s="2005"/>
      <c r="K336" s="2010"/>
      <c r="L336" s="2005"/>
      <c r="M336" s="2052"/>
      <c r="N336" s="2004"/>
      <c r="O336" s="2004"/>
    </row>
    <row r="337" spans="1:13">
      <c r="A337" s="1996" t="s">
        <v>7274</v>
      </c>
      <c r="B337" s="2004" t="s">
        <v>7275</v>
      </c>
      <c r="C337" s="2104"/>
      <c r="D337" s="144">
        <v>18160</v>
      </c>
      <c r="E337" s="2007"/>
      <c r="F337" s="2105">
        <v>14620</v>
      </c>
      <c r="G337" s="2005"/>
      <c r="H337" s="2052"/>
      <c r="I337" s="2002">
        <f t="shared" si="20"/>
        <v>3540</v>
      </c>
      <c r="J337" s="2005"/>
      <c r="K337" s="2010"/>
      <c r="L337" s="2005"/>
      <c r="M337" s="2052"/>
    </row>
    <row r="338" spans="1:13">
      <c r="A338" s="1996" t="s">
        <v>7276</v>
      </c>
      <c r="B338" s="2004" t="s">
        <v>7277</v>
      </c>
      <c r="C338" s="2104"/>
      <c r="D338" s="144">
        <v>9400</v>
      </c>
      <c r="E338" s="2007"/>
      <c r="F338" s="2105">
        <v>6500</v>
      </c>
      <c r="G338" s="2005"/>
      <c r="H338" s="2052"/>
      <c r="I338" s="2002">
        <f t="shared" si="20"/>
        <v>2900</v>
      </c>
      <c r="J338" s="2005"/>
      <c r="K338" s="2010"/>
      <c r="L338" s="2005"/>
      <c r="M338" s="2052"/>
    </row>
    <row r="339" spans="1:13">
      <c r="A339" s="1996"/>
      <c r="B339" s="2004"/>
      <c r="C339" s="2104"/>
      <c r="D339" s="144"/>
      <c r="E339" s="2007"/>
      <c r="F339" s="2105"/>
      <c r="G339" s="2005"/>
      <c r="H339" s="2052"/>
      <c r="I339" s="2002"/>
      <c r="J339" s="2005"/>
      <c r="K339" s="2010"/>
      <c r="L339" s="2005"/>
      <c r="M339" s="2052"/>
    </row>
    <row r="340" spans="1:13">
      <c r="A340" s="725">
        <v>42602</v>
      </c>
      <c r="B340" s="2004"/>
      <c r="C340" s="2104"/>
      <c r="D340" s="144"/>
      <c r="E340" s="2007"/>
      <c r="F340" s="2105"/>
      <c r="G340" s="2005"/>
      <c r="H340" s="2052"/>
      <c r="I340" s="2002"/>
      <c r="J340" s="2005"/>
      <c r="K340" s="2010"/>
      <c r="L340" s="2005"/>
      <c r="M340" s="2052"/>
    </row>
    <row r="341" spans="1:13">
      <c r="A341" s="1996" t="s">
        <v>7278</v>
      </c>
      <c r="B341" s="2004" t="s">
        <v>7279</v>
      </c>
      <c r="C341" s="2104"/>
      <c r="D341" s="144">
        <v>28420</v>
      </c>
      <c r="E341" s="2007"/>
      <c r="F341" s="2105">
        <v>24320</v>
      </c>
      <c r="G341" s="2005"/>
      <c r="H341" s="2052"/>
      <c r="I341" s="2002">
        <f t="shared" ref="I341:I350" si="21">SUM(D341-F341)</f>
        <v>4100</v>
      </c>
      <c r="J341" s="2005"/>
      <c r="K341" s="2010"/>
      <c r="L341" s="2005"/>
      <c r="M341" s="2052"/>
    </row>
    <row r="342" spans="1:13">
      <c r="A342" s="1996" t="s">
        <v>7280</v>
      </c>
      <c r="B342" s="2004" t="s">
        <v>7281</v>
      </c>
      <c r="C342" s="2104"/>
      <c r="D342" s="144">
        <v>37500</v>
      </c>
      <c r="E342" s="2007"/>
      <c r="F342" s="2105">
        <v>33000</v>
      </c>
      <c r="G342" s="2005"/>
      <c r="H342" s="2052"/>
      <c r="I342" s="2002">
        <f t="shared" si="21"/>
        <v>4500</v>
      </c>
      <c r="J342" s="2005"/>
      <c r="K342" s="2010"/>
      <c r="L342" s="2005"/>
      <c r="M342" s="2052"/>
    </row>
    <row r="343" spans="1:13">
      <c r="A343" s="1996" t="s">
        <v>7282</v>
      </c>
      <c r="B343" s="2004" t="s">
        <v>7283</v>
      </c>
      <c r="C343" s="2104"/>
      <c r="D343" s="144">
        <v>75300</v>
      </c>
      <c r="E343" s="2007"/>
      <c r="F343" s="2105">
        <v>68000</v>
      </c>
      <c r="G343" s="2005"/>
      <c r="H343" s="2052"/>
      <c r="I343" s="2002">
        <f t="shared" si="21"/>
        <v>7300</v>
      </c>
      <c r="J343" s="2005"/>
      <c r="K343" s="2010"/>
      <c r="L343" s="2005"/>
      <c r="M343" s="2052"/>
    </row>
    <row r="344" spans="1:13">
      <c r="A344" s="1996" t="s">
        <v>7284</v>
      </c>
      <c r="B344" s="2004" t="s">
        <v>7285</v>
      </c>
      <c r="C344" s="2104"/>
      <c r="D344" s="144">
        <v>69694</v>
      </c>
      <c r="E344" s="2007"/>
      <c r="F344" s="2105">
        <v>62550</v>
      </c>
      <c r="G344" s="2005"/>
      <c r="H344" s="2052"/>
      <c r="I344" s="2002">
        <f t="shared" si="21"/>
        <v>7144</v>
      </c>
      <c r="J344" s="2005"/>
      <c r="K344" s="2010"/>
      <c r="L344" s="2005"/>
      <c r="M344" s="2052"/>
    </row>
    <row r="345" spans="1:13">
      <c r="A345" s="1996" t="s">
        <v>7286</v>
      </c>
      <c r="B345" s="2004" t="s">
        <v>7287</v>
      </c>
      <c r="C345" s="2104"/>
      <c r="D345" s="144">
        <v>66220</v>
      </c>
      <c r="E345" s="2007"/>
      <c r="F345" s="2105">
        <v>59320</v>
      </c>
      <c r="G345" s="2005"/>
      <c r="H345" s="2052"/>
      <c r="I345" s="2002">
        <f t="shared" si="21"/>
        <v>6900</v>
      </c>
      <c r="J345" s="2005"/>
      <c r="K345" s="2010"/>
      <c r="L345" s="2005"/>
      <c r="M345" s="2052"/>
    </row>
    <row r="346" spans="1:13">
      <c r="A346" s="1996" t="s">
        <v>7288</v>
      </c>
      <c r="B346" s="2004" t="s">
        <v>7289</v>
      </c>
      <c r="C346" s="2104"/>
      <c r="D346" s="144">
        <v>64708</v>
      </c>
      <c r="E346" s="2007"/>
      <c r="F346" s="2105">
        <v>58208</v>
      </c>
      <c r="G346" s="2005"/>
      <c r="H346" s="2052"/>
      <c r="I346" s="2002">
        <f t="shared" si="21"/>
        <v>6500</v>
      </c>
      <c r="J346" s="2005"/>
      <c r="K346" s="2010"/>
      <c r="L346" s="2005"/>
      <c r="M346" s="2052"/>
    </row>
    <row r="347" spans="1:13">
      <c r="A347" s="1996" t="s">
        <v>7290</v>
      </c>
      <c r="B347" s="2004" t="s">
        <v>7291</v>
      </c>
      <c r="C347" s="2104"/>
      <c r="D347" s="144">
        <v>39900</v>
      </c>
      <c r="E347" s="2007"/>
      <c r="F347" s="2105">
        <v>35000</v>
      </c>
      <c r="G347" s="2005"/>
      <c r="H347" s="2052"/>
      <c r="I347" s="2002">
        <f t="shared" si="21"/>
        <v>4900</v>
      </c>
      <c r="J347" s="2005"/>
      <c r="K347" s="2010"/>
      <c r="L347" s="2005"/>
      <c r="M347" s="2052"/>
    </row>
    <row r="348" spans="1:13">
      <c r="A348" s="1996" t="s">
        <v>7292</v>
      </c>
      <c r="B348" s="2004" t="s">
        <v>7293</v>
      </c>
      <c r="C348" s="2104"/>
      <c r="D348" s="144">
        <v>39900</v>
      </c>
      <c r="E348" s="2007"/>
      <c r="F348" s="2105">
        <v>35000</v>
      </c>
      <c r="G348" s="2005"/>
      <c r="H348" s="2052"/>
      <c r="I348" s="2002">
        <f t="shared" si="21"/>
        <v>4900</v>
      </c>
      <c r="J348" s="2005"/>
      <c r="K348" s="2010"/>
      <c r="L348" s="2005"/>
      <c r="M348" s="2052"/>
    </row>
    <row r="349" spans="1:13">
      <c r="A349" s="1996" t="s">
        <v>7294</v>
      </c>
      <c r="B349" s="2004" t="s">
        <v>7295</v>
      </c>
      <c r="C349" s="2104"/>
      <c r="D349" s="144">
        <v>10180</v>
      </c>
      <c r="E349" s="2007"/>
      <c r="F349" s="2105">
        <v>7200</v>
      </c>
      <c r="G349" s="2005"/>
      <c r="H349" s="2052"/>
      <c r="I349" s="2002">
        <f t="shared" si="21"/>
        <v>2980</v>
      </c>
      <c r="J349" s="2005"/>
      <c r="K349" s="2010"/>
      <c r="L349" s="2005"/>
      <c r="M349" s="2052"/>
    </row>
    <row r="350" spans="1:13">
      <c r="A350" s="1996" t="s">
        <v>7296</v>
      </c>
      <c r="B350" s="2004" t="s">
        <v>7297</v>
      </c>
      <c r="C350" s="2104"/>
      <c r="D350" s="144">
        <v>8420</v>
      </c>
      <c r="E350" s="2007"/>
      <c r="F350" s="2105">
        <v>5600</v>
      </c>
      <c r="G350" s="2005"/>
      <c r="H350" s="2052"/>
      <c r="I350" s="2002">
        <f t="shared" si="21"/>
        <v>2820</v>
      </c>
      <c r="J350" s="2005"/>
      <c r="K350" s="2010"/>
      <c r="L350" s="2005"/>
      <c r="M350" s="2052"/>
    </row>
    <row r="351" spans="1:13">
      <c r="A351" s="1996"/>
      <c r="B351" s="2004"/>
      <c r="C351" s="2104"/>
      <c r="D351" s="144"/>
      <c r="E351" s="2007"/>
      <c r="F351" s="2105"/>
      <c r="G351" s="2005"/>
      <c r="H351" s="2052"/>
      <c r="I351" s="2002"/>
      <c r="J351" s="2005"/>
      <c r="K351" s="2010"/>
      <c r="L351" s="2005"/>
      <c r="M351" s="2052"/>
    </row>
    <row r="352" spans="1:13">
      <c r="A352" s="725">
        <v>42620</v>
      </c>
      <c r="B352" s="2004"/>
      <c r="C352" s="2104"/>
      <c r="D352" s="144"/>
      <c r="E352" s="2007"/>
      <c r="F352" s="2105"/>
      <c r="G352" s="2005"/>
      <c r="H352" s="2052"/>
      <c r="I352" s="2002"/>
      <c r="J352" s="2005"/>
      <c r="K352" s="2010"/>
      <c r="L352" s="2005"/>
      <c r="M352" s="2052"/>
    </row>
    <row r="353" spans="1:13">
      <c r="A353" s="1996" t="s">
        <v>7298</v>
      </c>
      <c r="B353" s="2004" t="s">
        <v>7299</v>
      </c>
      <c r="C353" s="2104"/>
      <c r="D353" s="144">
        <v>54000</v>
      </c>
      <c r="E353" s="2007"/>
      <c r="F353" s="2105">
        <v>43800</v>
      </c>
      <c r="G353" s="2005"/>
      <c r="H353" s="2052"/>
      <c r="I353" s="2002">
        <f t="shared" ref="I353:I358" si="22">SUM(D353-F353)</f>
        <v>10200</v>
      </c>
      <c r="J353" s="2005"/>
      <c r="K353" s="2010"/>
      <c r="L353" s="2005"/>
      <c r="M353" s="2052"/>
    </row>
    <row r="354" spans="1:13">
      <c r="A354" s="1996" t="s">
        <v>7300</v>
      </c>
      <c r="B354" s="2004" t="s">
        <v>7301</v>
      </c>
      <c r="C354" s="2104"/>
      <c r="D354" s="144">
        <v>66000</v>
      </c>
      <c r="E354" s="2007"/>
      <c r="F354" s="2105">
        <v>55000</v>
      </c>
      <c r="G354" s="2005"/>
      <c r="H354" s="2052"/>
      <c r="I354" s="2002">
        <f t="shared" si="22"/>
        <v>11000</v>
      </c>
      <c r="J354" s="2005"/>
      <c r="K354" s="2010"/>
      <c r="L354" s="2005"/>
      <c r="M354" s="2052"/>
    </row>
    <row r="355" spans="1:13">
      <c r="A355" s="1996" t="s">
        <v>7302</v>
      </c>
      <c r="B355" s="2004" t="s">
        <v>7303</v>
      </c>
      <c r="C355" s="2104"/>
      <c r="D355" s="144">
        <v>44400</v>
      </c>
      <c r="E355" s="2007"/>
      <c r="F355" s="2105">
        <v>35000</v>
      </c>
      <c r="G355" s="2005"/>
      <c r="H355" s="2052"/>
      <c r="I355" s="2002">
        <f t="shared" si="22"/>
        <v>9400</v>
      </c>
      <c r="J355" s="2005"/>
      <c r="K355" s="2010"/>
      <c r="L355" s="2005"/>
      <c r="M355" s="2052"/>
    </row>
    <row r="356" spans="1:13">
      <c r="A356" s="1996" t="s">
        <v>7304</v>
      </c>
      <c r="B356" s="2004" t="s">
        <v>7305</v>
      </c>
      <c r="C356" s="2104"/>
      <c r="D356" s="144">
        <v>74800</v>
      </c>
      <c r="E356" s="2007"/>
      <c r="F356" s="2105">
        <v>63000</v>
      </c>
      <c r="G356" s="2005"/>
      <c r="H356" s="2052"/>
      <c r="I356" s="2002">
        <f t="shared" si="22"/>
        <v>11800</v>
      </c>
      <c r="J356" s="2005"/>
      <c r="K356" s="2010"/>
      <c r="L356" s="2005"/>
      <c r="M356" s="2052"/>
    </row>
    <row r="357" spans="1:13">
      <c r="A357" s="1996" t="s">
        <v>7306</v>
      </c>
      <c r="B357" s="2004" t="s">
        <v>7307</v>
      </c>
      <c r="C357" s="2104"/>
      <c r="D357" s="144">
        <v>61840</v>
      </c>
      <c r="E357" s="2007"/>
      <c r="F357" s="2105">
        <v>51000</v>
      </c>
      <c r="G357" s="2005"/>
      <c r="H357" s="2052"/>
      <c r="I357" s="2002">
        <f t="shared" si="22"/>
        <v>10840</v>
      </c>
      <c r="J357" s="2005"/>
      <c r="K357" s="2010"/>
      <c r="L357" s="2005"/>
      <c r="M357" s="2052"/>
    </row>
    <row r="358" spans="1:13">
      <c r="A358" s="1996" t="s">
        <v>7308</v>
      </c>
      <c r="B358" s="2004" t="s">
        <v>7309</v>
      </c>
      <c r="C358" s="2104"/>
      <c r="D358" s="144">
        <v>65960</v>
      </c>
      <c r="E358" s="2007"/>
      <c r="F358" s="2105">
        <v>54800</v>
      </c>
      <c r="G358" s="2005"/>
      <c r="H358" s="2052"/>
      <c r="I358" s="2002">
        <f t="shared" si="22"/>
        <v>11160</v>
      </c>
      <c r="J358" s="2005"/>
      <c r="K358" s="2010"/>
      <c r="L358" s="2005"/>
      <c r="M358" s="2052"/>
    </row>
    <row r="359" spans="1:13">
      <c r="A359" s="1996"/>
      <c r="B359" s="2004"/>
      <c r="C359" s="2104"/>
      <c r="D359" s="144"/>
      <c r="E359" s="2007"/>
      <c r="F359" s="2105"/>
      <c r="G359" s="2005"/>
      <c r="H359" s="2052"/>
      <c r="I359" s="2002"/>
      <c r="J359" s="2005"/>
      <c r="K359" s="2010"/>
      <c r="L359" s="2005"/>
      <c r="M359" s="2052"/>
    </row>
    <row r="360" spans="1:13">
      <c r="A360" s="725">
        <v>42621</v>
      </c>
      <c r="B360" s="2004"/>
      <c r="C360" s="2104"/>
      <c r="D360" s="144"/>
      <c r="E360" s="2007"/>
      <c r="F360" s="2105"/>
      <c r="G360" s="2005"/>
      <c r="H360" s="2052"/>
      <c r="I360" s="2002"/>
      <c r="J360" s="2005"/>
      <c r="K360" s="2010"/>
      <c r="L360" s="2005"/>
      <c r="M360" s="2052"/>
    </row>
    <row r="361" spans="1:13">
      <c r="A361" s="1996" t="s">
        <v>7310</v>
      </c>
      <c r="B361" s="2004" t="s">
        <v>7311</v>
      </c>
      <c r="C361" s="2104"/>
      <c r="D361" s="144">
        <v>69640</v>
      </c>
      <c r="E361" s="2007"/>
      <c r="F361" s="2105">
        <v>58320</v>
      </c>
      <c r="G361" s="2005"/>
      <c r="H361" s="2052"/>
      <c r="I361" s="2002">
        <f t="shared" ref="I361:I367" si="23">SUM(D361-F361)</f>
        <v>11320</v>
      </c>
      <c r="J361" s="2005"/>
      <c r="K361" s="2010"/>
      <c r="L361" s="2005"/>
      <c r="M361" s="2052"/>
    </row>
    <row r="362" spans="1:13">
      <c r="A362" s="1996" t="s">
        <v>7312</v>
      </c>
      <c r="B362" s="2004" t="s">
        <v>7313</v>
      </c>
      <c r="C362" s="2104"/>
      <c r="D362" s="144">
        <v>55600</v>
      </c>
      <c r="E362" s="2007"/>
      <c r="F362" s="2105">
        <v>45400</v>
      </c>
      <c r="G362" s="2005"/>
      <c r="H362" s="2052"/>
      <c r="I362" s="2002">
        <f t="shared" si="23"/>
        <v>10200</v>
      </c>
      <c r="J362" s="2005"/>
      <c r="K362" s="2010"/>
      <c r="L362" s="2005"/>
      <c r="M362" s="2052"/>
    </row>
    <row r="363" spans="1:13">
      <c r="A363" s="1996" t="s">
        <v>7314</v>
      </c>
      <c r="B363" s="2004" t="s">
        <v>7315</v>
      </c>
      <c r="C363" s="2104"/>
      <c r="D363" s="144">
        <v>13120</v>
      </c>
      <c r="E363" s="2007"/>
      <c r="F363" s="2105">
        <v>9900</v>
      </c>
      <c r="G363" s="2005"/>
      <c r="H363" s="2052"/>
      <c r="I363" s="2002">
        <f t="shared" si="23"/>
        <v>3220</v>
      </c>
      <c r="J363" s="2005"/>
      <c r="K363" s="2010"/>
      <c r="L363" s="2005"/>
      <c r="M363" s="2052"/>
    </row>
    <row r="364" spans="1:13">
      <c r="A364" s="1996" t="s">
        <v>7316</v>
      </c>
      <c r="B364" s="2004" t="s">
        <v>7317</v>
      </c>
      <c r="C364" s="2104"/>
      <c r="D364" s="144">
        <v>7800</v>
      </c>
      <c r="E364" s="2007"/>
      <c r="F364" s="2105">
        <v>4980</v>
      </c>
      <c r="G364" s="2005"/>
      <c r="H364" s="2052"/>
      <c r="I364" s="2002">
        <f t="shared" si="23"/>
        <v>2820</v>
      </c>
      <c r="J364" s="2005"/>
      <c r="K364" s="2010"/>
      <c r="L364" s="2005"/>
      <c r="M364" s="2052"/>
    </row>
    <row r="365" spans="1:13">
      <c r="A365" s="1996" t="s">
        <v>7318</v>
      </c>
      <c r="B365" s="2004" t="s">
        <v>7319</v>
      </c>
      <c r="C365" s="2104"/>
      <c r="D365" s="144">
        <v>10240</v>
      </c>
      <c r="E365" s="2007"/>
      <c r="F365" s="2105">
        <v>7300</v>
      </c>
      <c r="G365" s="2005"/>
      <c r="H365" s="2052"/>
      <c r="I365" s="2002">
        <f t="shared" si="23"/>
        <v>2940</v>
      </c>
      <c r="J365" s="2005"/>
      <c r="K365" s="2010"/>
      <c r="L365" s="2005"/>
      <c r="M365" s="2052"/>
    </row>
    <row r="366" spans="1:13">
      <c r="A366" s="1996" t="s">
        <v>7320</v>
      </c>
      <c r="B366" s="2004" t="s">
        <v>7321</v>
      </c>
      <c r="C366" s="2104"/>
      <c r="D366" s="144">
        <v>7604</v>
      </c>
      <c r="E366" s="2007"/>
      <c r="F366" s="2105">
        <v>4800</v>
      </c>
      <c r="G366" s="2005"/>
      <c r="H366" s="2052"/>
      <c r="I366" s="2002">
        <f t="shared" si="23"/>
        <v>2804</v>
      </c>
      <c r="J366" s="2005"/>
      <c r="K366" s="2010"/>
      <c r="L366" s="2005"/>
      <c r="M366" s="2052"/>
    </row>
    <row r="367" spans="1:13">
      <c r="A367" s="1996" t="s">
        <v>7322</v>
      </c>
      <c r="B367" s="2004" t="s">
        <v>7323</v>
      </c>
      <c r="C367" s="2104"/>
      <c r="D367" s="144">
        <v>47400</v>
      </c>
      <c r="E367" s="2007"/>
      <c r="F367" s="2105">
        <v>37600</v>
      </c>
      <c r="G367" s="2005"/>
      <c r="H367" s="2052"/>
      <c r="I367" s="2002">
        <f t="shared" si="23"/>
        <v>9800</v>
      </c>
      <c r="J367" s="2005"/>
      <c r="K367" s="2010"/>
      <c r="L367" s="2005"/>
      <c r="M367" s="2052"/>
    </row>
    <row r="368" spans="1:13">
      <c r="A368" s="1996"/>
      <c r="B368" s="2004"/>
      <c r="C368" s="2104"/>
      <c r="D368" s="144"/>
      <c r="E368" s="2007"/>
      <c r="F368" s="2105"/>
      <c r="G368" s="2005"/>
      <c r="H368" s="2052"/>
      <c r="I368" s="2002"/>
      <c r="J368" s="2005"/>
      <c r="K368" s="2010"/>
      <c r="L368" s="2005"/>
      <c r="M368" s="2052"/>
    </row>
    <row r="369" spans="1:13">
      <c r="A369" s="725">
        <v>42628</v>
      </c>
      <c r="B369" s="2004"/>
      <c r="C369" s="2104"/>
      <c r="D369" s="144"/>
      <c r="E369" s="2007"/>
      <c r="F369" s="2105"/>
      <c r="G369" s="2005"/>
      <c r="H369" s="2052"/>
      <c r="I369" s="2002"/>
      <c r="J369" s="2005"/>
      <c r="K369" s="2010"/>
      <c r="L369" s="2005"/>
      <c r="M369" s="2052"/>
    </row>
    <row r="370" spans="1:13">
      <c r="A370" s="1996" t="s">
        <v>7324</v>
      </c>
      <c r="B370" s="2004" t="s">
        <v>7325</v>
      </c>
      <c r="C370" s="2104"/>
      <c r="D370" s="144">
        <v>69640</v>
      </c>
      <c r="E370" s="2007"/>
      <c r="F370" s="2105">
        <v>58320</v>
      </c>
      <c r="G370" s="2005"/>
      <c r="H370" s="2052"/>
      <c r="I370" s="2002">
        <f>SUM(D370-F370)</f>
        <v>11320</v>
      </c>
      <c r="J370" s="2005"/>
      <c r="K370" s="2010"/>
      <c r="L370" s="2005"/>
      <c r="M370" s="2052"/>
    </row>
    <row r="371" spans="1:13">
      <c r="A371" s="1996"/>
      <c r="B371" s="2004"/>
      <c r="C371" s="2104"/>
      <c r="D371" s="144"/>
      <c r="E371" s="2007"/>
      <c r="F371" s="2105"/>
      <c r="G371" s="2005"/>
      <c r="H371" s="2052"/>
      <c r="I371" s="2002"/>
      <c r="J371" s="2005"/>
      <c r="K371" s="2010"/>
      <c r="L371" s="2005"/>
      <c r="M371" s="2052"/>
    </row>
    <row r="372" spans="1:13">
      <c r="A372" s="725">
        <v>42647</v>
      </c>
      <c r="B372" s="2004"/>
      <c r="C372" s="2104"/>
      <c r="D372" s="144"/>
      <c r="E372" s="2007"/>
      <c r="F372" s="2105"/>
      <c r="G372" s="2005"/>
      <c r="H372" s="2052"/>
      <c r="I372" s="2002"/>
      <c r="J372" s="2005"/>
      <c r="K372" s="2010"/>
      <c r="L372" s="2005"/>
      <c r="M372" s="2052"/>
    </row>
    <row r="373" spans="1:13">
      <c r="A373" s="1996" t="s">
        <v>7326</v>
      </c>
      <c r="B373" s="2004" t="s">
        <v>7327</v>
      </c>
      <c r="C373" s="2104"/>
      <c r="D373" s="144">
        <v>34889</v>
      </c>
      <c r="E373" s="2007"/>
      <c r="F373" s="2105">
        <v>30630</v>
      </c>
      <c r="G373" s="2005"/>
      <c r="H373" s="2052"/>
      <c r="I373" s="2002">
        <f t="shared" ref="I373:I383" si="24">SUM(D373-F373)</f>
        <v>4259</v>
      </c>
      <c r="J373" s="2005"/>
      <c r="K373" s="2010"/>
      <c r="L373" s="2005"/>
      <c r="M373" s="2052"/>
    </row>
    <row r="374" spans="1:13">
      <c r="A374" s="1996" t="s">
        <v>7328</v>
      </c>
      <c r="B374" s="2004" t="s">
        <v>7329</v>
      </c>
      <c r="C374" s="2104"/>
      <c r="D374" s="144">
        <v>25478</v>
      </c>
      <c r="E374" s="2007"/>
      <c r="F374" s="2105">
        <v>21550</v>
      </c>
      <c r="G374" s="2005"/>
      <c r="H374" s="2052"/>
      <c r="I374" s="2002">
        <f t="shared" si="24"/>
        <v>3928</v>
      </c>
      <c r="J374" s="2005"/>
      <c r="K374" s="2010"/>
      <c r="L374" s="2005"/>
      <c r="M374" s="2052"/>
    </row>
    <row r="375" spans="1:13">
      <c r="A375" s="1996" t="s">
        <v>7330</v>
      </c>
      <c r="B375" s="2004" t="s">
        <v>7331</v>
      </c>
      <c r="C375" s="2104"/>
      <c r="D375" s="144">
        <v>27032</v>
      </c>
      <c r="E375" s="2007"/>
      <c r="F375" s="2105">
        <v>22900</v>
      </c>
      <c r="G375" s="2005"/>
      <c r="H375" s="2052"/>
      <c r="I375" s="2002">
        <f t="shared" si="24"/>
        <v>4132</v>
      </c>
      <c r="J375" s="2005"/>
      <c r="K375" s="2010"/>
      <c r="L375" s="2005"/>
      <c r="M375" s="2052"/>
    </row>
    <row r="376" spans="1:13">
      <c r="A376" s="1996" t="s">
        <v>7332</v>
      </c>
      <c r="B376" s="2004" t="s">
        <v>7333</v>
      </c>
      <c r="C376" s="2104"/>
      <c r="D376" s="144">
        <v>29392</v>
      </c>
      <c r="E376" s="2007"/>
      <c r="F376" s="2105">
        <v>25132</v>
      </c>
      <c r="G376" s="2005"/>
      <c r="H376" s="2052"/>
      <c r="I376" s="2002">
        <f t="shared" si="24"/>
        <v>4260</v>
      </c>
      <c r="J376" s="2005"/>
      <c r="K376" s="2010"/>
      <c r="L376" s="2005"/>
      <c r="M376" s="2052"/>
    </row>
    <row r="377" spans="1:13">
      <c r="A377" s="1996" t="s">
        <v>7334</v>
      </c>
      <c r="B377" s="2004" t="s">
        <v>7335</v>
      </c>
      <c r="C377" s="2104"/>
      <c r="D377" s="144">
        <v>14600</v>
      </c>
      <c r="E377" s="2007"/>
      <c r="F377" s="2105">
        <v>11500</v>
      </c>
      <c r="G377" s="2005"/>
      <c r="H377" s="2052"/>
      <c r="I377" s="2002">
        <f t="shared" si="24"/>
        <v>3100</v>
      </c>
      <c r="J377" s="2005"/>
      <c r="K377" s="2010"/>
      <c r="L377" s="2005"/>
      <c r="M377" s="2052"/>
    </row>
    <row r="378" spans="1:13">
      <c r="A378" s="1996" t="s">
        <v>7336</v>
      </c>
      <c r="B378" s="2004" t="s">
        <v>7337</v>
      </c>
      <c r="C378" s="2104"/>
      <c r="D378" s="144">
        <v>19852</v>
      </c>
      <c r="E378" s="2007"/>
      <c r="F378" s="2105">
        <v>16200</v>
      </c>
      <c r="G378" s="2005"/>
      <c r="H378" s="2052"/>
      <c r="I378" s="2002">
        <f t="shared" si="24"/>
        <v>3652</v>
      </c>
      <c r="J378" s="2005"/>
      <c r="K378" s="2010"/>
      <c r="L378" s="2005"/>
      <c r="M378" s="2052"/>
    </row>
    <row r="379" spans="1:13">
      <c r="A379" s="1996" t="s">
        <v>7338</v>
      </c>
      <c r="B379" s="2004" t="s">
        <v>7339</v>
      </c>
      <c r="C379" s="2104"/>
      <c r="D379" s="144">
        <v>13060</v>
      </c>
      <c r="E379" s="2007"/>
      <c r="F379" s="2105">
        <v>10000</v>
      </c>
      <c r="G379" s="2005"/>
      <c r="H379" s="2052"/>
      <c r="I379" s="2002">
        <f t="shared" si="24"/>
        <v>3060</v>
      </c>
      <c r="J379" s="2005"/>
      <c r="K379" s="2010"/>
      <c r="L379" s="2005"/>
      <c r="M379" s="2052"/>
    </row>
    <row r="380" spans="1:13">
      <c r="A380" s="1996" t="s">
        <v>7340</v>
      </c>
      <c r="B380" s="2004" t="s">
        <v>7341</v>
      </c>
      <c r="C380" s="2104"/>
      <c r="D380" s="144">
        <v>8715</v>
      </c>
      <c r="E380" s="2007"/>
      <c r="F380" s="2105">
        <v>5940</v>
      </c>
      <c r="G380" s="2005"/>
      <c r="H380" s="2052"/>
      <c r="I380" s="2002">
        <f t="shared" si="24"/>
        <v>2775</v>
      </c>
      <c r="J380" s="2005"/>
      <c r="K380" s="2010"/>
      <c r="L380" s="2005"/>
      <c r="M380" s="2052"/>
    </row>
    <row r="381" spans="1:13">
      <c r="A381" s="1996" t="s">
        <v>7342</v>
      </c>
      <c r="B381" s="2004" t="s">
        <v>7343</v>
      </c>
      <c r="C381" s="2104"/>
      <c r="D381" s="144">
        <v>9520</v>
      </c>
      <c r="E381" s="2007"/>
      <c r="F381" s="2105">
        <v>6700</v>
      </c>
      <c r="G381" s="2005"/>
      <c r="H381" s="2052"/>
      <c r="I381" s="2002">
        <f t="shared" si="24"/>
        <v>2820</v>
      </c>
      <c r="J381" s="2005"/>
      <c r="K381" s="2010"/>
      <c r="L381" s="2005"/>
      <c r="M381" s="2052"/>
    </row>
    <row r="382" spans="1:13">
      <c r="A382" s="1996" t="s">
        <v>7344</v>
      </c>
      <c r="B382" s="2004" t="s">
        <v>7345</v>
      </c>
      <c r="C382" s="2104"/>
      <c r="D382" s="144">
        <v>96472</v>
      </c>
      <c r="E382" s="2007"/>
      <c r="F382" s="2105">
        <v>87412</v>
      </c>
      <c r="G382" s="2005"/>
      <c r="H382" s="2052"/>
      <c r="I382" s="2002">
        <f t="shared" si="24"/>
        <v>9060</v>
      </c>
      <c r="J382" s="2005"/>
      <c r="K382" s="2010"/>
      <c r="L382" s="2005"/>
      <c r="M382" s="2052"/>
    </row>
    <row r="383" spans="1:13">
      <c r="A383" s="1996" t="s">
        <v>7346</v>
      </c>
      <c r="B383" s="2004" t="s">
        <v>7347</v>
      </c>
      <c r="C383" s="2104"/>
      <c r="D383" s="144">
        <v>90848</v>
      </c>
      <c r="E383" s="2007"/>
      <c r="F383" s="2105">
        <v>81900</v>
      </c>
      <c r="G383" s="2005"/>
      <c r="H383" s="2052"/>
      <c r="I383" s="2002">
        <f t="shared" si="24"/>
        <v>8948</v>
      </c>
      <c r="J383" s="2005"/>
      <c r="K383" s="2010"/>
      <c r="L383" s="2005"/>
      <c r="M383" s="2052"/>
    </row>
    <row r="384" spans="1:13">
      <c r="A384" s="1996" t="s">
        <v>7348</v>
      </c>
      <c r="B384" s="2004" t="s">
        <v>7349</v>
      </c>
      <c r="C384" s="2104"/>
      <c r="D384" s="144">
        <v>10280</v>
      </c>
      <c r="E384" s="2007"/>
      <c r="F384" s="2105">
        <v>7500</v>
      </c>
      <c r="G384" s="2005"/>
      <c r="H384" s="2052"/>
      <c r="I384" s="2002">
        <f>SUM(D384-F384)</f>
        <v>2780</v>
      </c>
      <c r="J384" s="2005"/>
      <c r="K384" s="2010"/>
      <c r="L384" s="2005"/>
      <c r="M384" s="2052"/>
    </row>
    <row r="385" spans="1:13">
      <c r="A385" s="1996"/>
      <c r="B385" s="2004"/>
      <c r="C385" s="2104"/>
      <c r="D385" s="144"/>
      <c r="E385" s="2007"/>
      <c r="F385" s="2005"/>
      <c r="G385" s="2005"/>
      <c r="H385" s="2052"/>
      <c r="I385" s="2002"/>
      <c r="J385" s="2005"/>
      <c r="K385" s="2010"/>
      <c r="L385" s="2005"/>
      <c r="M385" s="2052"/>
    </row>
    <row r="386" spans="1:13">
      <c r="A386" s="725">
        <v>42648</v>
      </c>
      <c r="B386" s="857"/>
      <c r="C386" s="2104"/>
      <c r="D386" s="144"/>
      <c r="E386" s="2007"/>
      <c r="F386" s="2105"/>
      <c r="G386" s="2005"/>
      <c r="H386" s="2052"/>
      <c r="I386" s="2002"/>
      <c r="J386" s="2005"/>
      <c r="K386" s="2010"/>
      <c r="L386" s="2005"/>
      <c r="M386" s="2052"/>
    </row>
    <row r="387" spans="1:13">
      <c r="A387" s="1996" t="s">
        <v>7350</v>
      </c>
      <c r="B387" s="2169" t="s">
        <v>7351</v>
      </c>
      <c r="C387" s="2104"/>
      <c r="D387" s="144">
        <v>7729</v>
      </c>
      <c r="E387" s="2007"/>
      <c r="F387" s="2105">
        <v>4970</v>
      </c>
      <c r="G387" s="2005"/>
      <c r="H387" s="2052"/>
      <c r="I387" s="2002">
        <f>SUM(D387-F387)</f>
        <v>2759</v>
      </c>
      <c r="J387" s="2005"/>
      <c r="K387" s="2010"/>
      <c r="L387" s="2005"/>
      <c r="M387" s="2052"/>
    </row>
    <row r="388" spans="1:13">
      <c r="A388" s="1996"/>
      <c r="B388" s="2169"/>
      <c r="C388" s="2104"/>
      <c r="D388" s="144"/>
      <c r="E388" s="2007"/>
      <c r="F388" s="2105"/>
      <c r="G388" s="2005"/>
      <c r="H388" s="2052"/>
      <c r="I388" s="2002"/>
      <c r="J388" s="2005"/>
      <c r="K388" s="2010"/>
      <c r="L388" s="2005"/>
      <c r="M388" s="2052"/>
    </row>
    <row r="389" spans="1:13">
      <c r="A389" s="725">
        <v>42654</v>
      </c>
      <c r="B389" s="2169"/>
      <c r="C389" s="2104"/>
      <c r="D389" s="144"/>
      <c r="E389" s="2007"/>
      <c r="F389" s="2105"/>
      <c r="G389" s="2005"/>
      <c r="H389" s="2052"/>
      <c r="I389" s="2002"/>
      <c r="J389" s="2005"/>
      <c r="K389" s="2010"/>
      <c r="L389" s="2005"/>
      <c r="M389" s="2052"/>
    </row>
    <row r="390" spans="1:13" ht="14.25">
      <c r="A390" s="1996" t="s">
        <v>7352</v>
      </c>
      <c r="B390" s="2004" t="s">
        <v>7353</v>
      </c>
      <c r="C390" s="722"/>
      <c r="D390" s="144">
        <v>31200</v>
      </c>
      <c r="E390" s="2007"/>
      <c r="F390" s="2105">
        <v>27260</v>
      </c>
      <c r="G390" s="2005"/>
      <c r="H390" s="2052"/>
      <c r="I390" s="2002">
        <f t="shared" ref="I390:I416" si="25">SUM(D390-F390)</f>
        <v>3940</v>
      </c>
      <c r="J390" s="2005"/>
      <c r="K390" s="2010"/>
      <c r="L390" s="2005"/>
      <c r="M390" s="2052"/>
    </row>
    <row r="391" spans="1:13" ht="14.25">
      <c r="A391" s="1996" t="s">
        <v>7354</v>
      </c>
      <c r="B391" s="2004" t="s">
        <v>7355</v>
      </c>
      <c r="C391" s="722"/>
      <c r="D391" s="144">
        <v>40548</v>
      </c>
      <c r="E391" s="2007"/>
      <c r="F391" s="2105">
        <v>35600</v>
      </c>
      <c r="G391" s="2005"/>
      <c r="H391" s="2052"/>
      <c r="I391" s="2002">
        <f t="shared" si="25"/>
        <v>4948</v>
      </c>
      <c r="J391" s="2005"/>
      <c r="K391" s="2010"/>
      <c r="L391" s="2005"/>
      <c r="M391" s="2052"/>
    </row>
    <row r="392" spans="1:13" ht="14.25">
      <c r="A392" s="1996" t="s">
        <v>7356</v>
      </c>
      <c r="B392" s="2004" t="s">
        <v>7357</v>
      </c>
      <c r="C392" s="722"/>
      <c r="D392" s="144">
        <v>31200</v>
      </c>
      <c r="E392" s="2007"/>
      <c r="F392" s="2105">
        <v>27260</v>
      </c>
      <c r="G392" s="2005"/>
      <c r="H392" s="2052"/>
      <c r="I392" s="2002">
        <f t="shared" si="25"/>
        <v>3940</v>
      </c>
      <c r="J392" s="2005"/>
      <c r="K392" s="2010"/>
      <c r="L392" s="2005"/>
      <c r="M392" s="2052"/>
    </row>
    <row r="393" spans="1:13" ht="14.25">
      <c r="A393" s="1996" t="s">
        <v>7358</v>
      </c>
      <c r="B393" s="2004" t="s">
        <v>7359</v>
      </c>
      <c r="C393" s="722"/>
      <c r="D393" s="144">
        <v>31200</v>
      </c>
      <c r="E393" s="2007"/>
      <c r="F393" s="2105">
        <v>27260</v>
      </c>
      <c r="G393" s="2005"/>
      <c r="H393" s="2052"/>
      <c r="I393" s="2002">
        <f t="shared" si="25"/>
        <v>3940</v>
      </c>
      <c r="J393" s="2005"/>
      <c r="K393" s="2010"/>
      <c r="L393" s="2005"/>
      <c r="M393" s="2052"/>
    </row>
    <row r="394" spans="1:13" ht="14.25">
      <c r="A394" s="1996" t="s">
        <v>7360</v>
      </c>
      <c r="B394" s="2004" t="s">
        <v>7361</v>
      </c>
      <c r="C394" s="722"/>
      <c r="D394" s="144">
        <v>28424</v>
      </c>
      <c r="E394" s="2007"/>
      <c r="F394" s="2105">
        <v>24500</v>
      </c>
      <c r="G394" s="2005"/>
      <c r="H394" s="2052"/>
      <c r="I394" s="2002">
        <f t="shared" si="25"/>
        <v>3924</v>
      </c>
      <c r="J394" s="2005"/>
      <c r="K394" s="2010"/>
      <c r="L394" s="2005"/>
      <c r="M394" s="2052"/>
    </row>
    <row r="395" spans="1:13" ht="14.25">
      <c r="A395" s="1996" t="s">
        <v>7362</v>
      </c>
      <c r="B395" s="2004" t="s">
        <v>7363</v>
      </c>
      <c r="C395" s="722"/>
      <c r="D395" s="144">
        <v>24208</v>
      </c>
      <c r="E395" s="2007"/>
      <c r="F395" s="2105">
        <v>20300</v>
      </c>
      <c r="G395" s="2005"/>
      <c r="H395" s="2052"/>
      <c r="I395" s="2002">
        <f t="shared" si="25"/>
        <v>3908</v>
      </c>
      <c r="J395" s="2005"/>
      <c r="K395" s="2010"/>
      <c r="L395" s="2005"/>
      <c r="M395" s="2052"/>
    </row>
    <row r="396" spans="1:13" ht="14.25">
      <c r="A396" s="1996" t="s">
        <v>7364</v>
      </c>
      <c r="B396" s="2004" t="s">
        <v>7365</v>
      </c>
      <c r="C396" s="722"/>
      <c r="D396" s="144">
        <v>28384</v>
      </c>
      <c r="E396" s="2007"/>
      <c r="F396" s="2105">
        <v>24300</v>
      </c>
      <c r="G396" s="2005"/>
      <c r="H396" s="2052"/>
      <c r="I396" s="2002">
        <f t="shared" si="25"/>
        <v>4084</v>
      </c>
      <c r="J396" s="2005"/>
      <c r="K396" s="2010"/>
      <c r="L396" s="2005"/>
      <c r="M396" s="2052"/>
    </row>
    <row r="397" spans="1:13" ht="14.25">
      <c r="A397" s="1996" t="s">
        <v>7366</v>
      </c>
      <c r="B397" s="2004" t="s">
        <v>7367</v>
      </c>
      <c r="C397" s="722"/>
      <c r="D397" s="144">
        <v>15150</v>
      </c>
      <c r="E397" s="2007"/>
      <c r="F397" s="2105">
        <v>11950</v>
      </c>
      <c r="G397" s="2005"/>
      <c r="H397" s="2052"/>
      <c r="I397" s="2002">
        <f t="shared" si="25"/>
        <v>3200</v>
      </c>
      <c r="J397" s="2005"/>
      <c r="K397" s="2010"/>
      <c r="L397" s="2005"/>
      <c r="M397" s="2052"/>
    </row>
    <row r="398" spans="1:13" ht="14.25">
      <c r="A398" s="1996" t="s">
        <v>7368</v>
      </c>
      <c r="B398" s="2004" t="s">
        <v>7369</v>
      </c>
      <c r="C398" s="722"/>
      <c r="D398" s="144">
        <v>15140</v>
      </c>
      <c r="E398" s="2007"/>
      <c r="F398" s="2105">
        <v>12000</v>
      </c>
      <c r="G398" s="2005"/>
      <c r="H398" s="2052"/>
      <c r="I398" s="2002">
        <f t="shared" si="25"/>
        <v>3140</v>
      </c>
      <c r="J398" s="2005"/>
      <c r="K398" s="2010"/>
      <c r="L398" s="2005"/>
      <c r="M398" s="2052"/>
    </row>
    <row r="399" spans="1:13" ht="14.25">
      <c r="A399" s="1996" t="s">
        <v>7370</v>
      </c>
      <c r="B399" s="2004" t="s">
        <v>7371</v>
      </c>
      <c r="C399" s="722"/>
      <c r="D399" s="144">
        <v>12180</v>
      </c>
      <c r="E399" s="2007"/>
      <c r="F399" s="2105">
        <v>9200</v>
      </c>
      <c r="G399" s="2005"/>
      <c r="H399" s="2052"/>
      <c r="I399" s="2002">
        <f t="shared" si="25"/>
        <v>2980</v>
      </c>
      <c r="J399" s="2005"/>
      <c r="K399" s="2010"/>
      <c r="L399" s="2005"/>
      <c r="M399" s="2052"/>
    </row>
    <row r="400" spans="1:13" ht="14.25">
      <c r="A400" s="1996" t="s">
        <v>7372</v>
      </c>
      <c r="B400" s="2004" t="s">
        <v>7373</v>
      </c>
      <c r="C400" s="722"/>
      <c r="D400" s="144">
        <v>80519</v>
      </c>
      <c r="E400" s="2007"/>
      <c r="F400" s="2105">
        <v>68370</v>
      </c>
      <c r="G400" s="2005"/>
      <c r="H400" s="2052"/>
      <c r="I400" s="2002">
        <f t="shared" si="25"/>
        <v>12149</v>
      </c>
      <c r="J400" s="2005"/>
      <c r="K400" s="2010"/>
      <c r="L400" s="2005"/>
      <c r="M400" s="2052"/>
    </row>
    <row r="401" spans="1:13" ht="14.25">
      <c r="A401" s="1996" t="s">
        <v>7374</v>
      </c>
      <c r="B401" s="61" t="s">
        <v>7375</v>
      </c>
      <c r="C401" s="722"/>
      <c r="D401" s="144">
        <v>37110</v>
      </c>
      <c r="E401" s="2007"/>
      <c r="F401" s="2105">
        <v>32626</v>
      </c>
      <c r="G401" s="2005"/>
      <c r="H401" s="2052"/>
      <c r="I401" s="2002">
        <f t="shared" si="25"/>
        <v>4484</v>
      </c>
      <c r="J401" s="2005"/>
      <c r="K401" s="2010"/>
      <c r="L401" s="2005"/>
      <c r="M401" s="2052"/>
    </row>
    <row r="402" spans="1:13" ht="14.25">
      <c r="A402" s="1996" t="s">
        <v>7376</v>
      </c>
      <c r="B402" s="2004" t="s">
        <v>7377</v>
      </c>
      <c r="C402" s="722"/>
      <c r="D402" s="144">
        <v>6170</v>
      </c>
      <c r="E402" s="2007"/>
      <c r="F402" s="2105">
        <v>3470</v>
      </c>
      <c r="G402" s="2005"/>
      <c r="H402" s="2052"/>
      <c r="I402" s="2002">
        <f t="shared" si="25"/>
        <v>2700</v>
      </c>
      <c r="J402" s="2005"/>
      <c r="K402" s="2010"/>
      <c r="L402" s="2005"/>
      <c r="M402" s="2052"/>
    </row>
    <row r="403" spans="1:13" ht="14.25">
      <c r="A403" s="1996" t="s">
        <v>7378</v>
      </c>
      <c r="B403" s="61" t="s">
        <v>7379</v>
      </c>
      <c r="C403" s="722"/>
      <c r="D403" s="144">
        <v>9260</v>
      </c>
      <c r="E403" s="2007"/>
      <c r="F403" s="2105">
        <v>6360</v>
      </c>
      <c r="G403" s="2005"/>
      <c r="H403" s="2052"/>
      <c r="I403" s="2002">
        <f t="shared" si="25"/>
        <v>2900</v>
      </c>
      <c r="J403" s="2005"/>
      <c r="K403" s="2010"/>
      <c r="L403" s="2005"/>
      <c r="M403" s="2052"/>
    </row>
    <row r="404" spans="1:13" ht="14.25">
      <c r="A404" s="1996" t="s">
        <v>7380</v>
      </c>
      <c r="B404" s="2004" t="s">
        <v>7381</v>
      </c>
      <c r="C404" s="722"/>
      <c r="D404" s="144">
        <v>7620</v>
      </c>
      <c r="E404" s="2007"/>
      <c r="F404" s="2105">
        <v>4800</v>
      </c>
      <c r="G404" s="2005"/>
      <c r="H404" s="2052"/>
      <c r="I404" s="2002">
        <f t="shared" si="25"/>
        <v>2820</v>
      </c>
      <c r="J404" s="2005"/>
      <c r="K404" s="2010"/>
      <c r="L404" s="2005"/>
      <c r="M404" s="2052"/>
    </row>
    <row r="405" spans="1:13" ht="14.25">
      <c r="A405" s="1996" t="s">
        <v>7382</v>
      </c>
      <c r="B405" s="2004" t="s">
        <v>7383</v>
      </c>
      <c r="C405" s="722"/>
      <c r="D405" s="144">
        <v>12900</v>
      </c>
      <c r="E405" s="2007"/>
      <c r="F405" s="2105">
        <v>9926</v>
      </c>
      <c r="G405" s="2005"/>
      <c r="H405" s="2052"/>
      <c r="I405" s="2002">
        <f t="shared" si="25"/>
        <v>2974</v>
      </c>
      <c r="J405" s="2005"/>
      <c r="K405" s="2010"/>
      <c r="L405" s="2005"/>
      <c r="M405" s="2052"/>
    </row>
    <row r="406" spans="1:13" ht="14.25">
      <c r="A406" s="1996" t="s">
        <v>7384</v>
      </c>
      <c r="B406" s="2004" t="s">
        <v>7385</v>
      </c>
      <c r="C406" s="722"/>
      <c r="D406" s="144">
        <v>17620</v>
      </c>
      <c r="E406" s="2007"/>
      <c r="F406" s="2105">
        <v>14480</v>
      </c>
      <c r="G406" s="2005"/>
      <c r="H406" s="2052"/>
      <c r="I406" s="2002">
        <f t="shared" si="25"/>
        <v>3140</v>
      </c>
      <c r="J406" s="2005"/>
      <c r="K406" s="2010"/>
      <c r="L406" s="2005"/>
      <c r="M406" s="2052"/>
    </row>
    <row r="407" spans="1:13" ht="14.25">
      <c r="A407" s="1996" t="s">
        <v>7386</v>
      </c>
      <c r="B407" s="2004" t="s">
        <v>7387</v>
      </c>
      <c r="C407" s="722"/>
      <c r="D407" s="144">
        <v>14920</v>
      </c>
      <c r="E407" s="2007"/>
      <c r="F407" s="2105">
        <v>11980</v>
      </c>
      <c r="G407" s="2005"/>
      <c r="H407" s="2052"/>
      <c r="I407" s="2002">
        <f t="shared" si="25"/>
        <v>2940</v>
      </c>
      <c r="J407" s="2005"/>
      <c r="K407" s="2010"/>
      <c r="L407" s="2005"/>
      <c r="M407" s="2052"/>
    </row>
    <row r="408" spans="1:13" ht="14.25">
      <c r="A408" s="1996" t="s">
        <v>7388</v>
      </c>
      <c r="B408" s="2004" t="s">
        <v>7389</v>
      </c>
      <c r="C408" s="722"/>
      <c r="D408" s="144">
        <v>15352</v>
      </c>
      <c r="E408" s="2007"/>
      <c r="F408" s="2105">
        <v>12020</v>
      </c>
      <c r="G408" s="2005"/>
      <c r="H408" s="2052"/>
      <c r="I408" s="2002">
        <f t="shared" si="25"/>
        <v>3332</v>
      </c>
      <c r="J408" s="2005"/>
      <c r="K408" s="2010"/>
      <c r="L408" s="2005"/>
      <c r="M408" s="2052"/>
    </row>
    <row r="409" spans="1:13" ht="14.25">
      <c r="A409" s="1996" t="s">
        <v>7390</v>
      </c>
      <c r="B409" s="2004" t="s">
        <v>7391</v>
      </c>
      <c r="C409" s="722"/>
      <c r="D409" s="144">
        <v>6928</v>
      </c>
      <c r="E409" s="2007"/>
      <c r="F409" s="2105">
        <v>4228</v>
      </c>
      <c r="G409" s="2005"/>
      <c r="H409" s="2052"/>
      <c r="I409" s="2002">
        <f t="shared" si="25"/>
        <v>2700</v>
      </c>
      <c r="J409" s="2005"/>
      <c r="K409" s="2010"/>
      <c r="L409" s="2005"/>
      <c r="M409" s="2052"/>
    </row>
    <row r="410" spans="1:13" ht="14.25">
      <c r="A410" s="1996" t="s">
        <v>7392</v>
      </c>
      <c r="B410" s="2004" t="s">
        <v>7393</v>
      </c>
      <c r="C410" s="722"/>
      <c r="D410" s="144">
        <v>7417</v>
      </c>
      <c r="E410" s="2007"/>
      <c r="F410" s="2105">
        <v>4597</v>
      </c>
      <c r="G410" s="2005"/>
      <c r="H410" s="2052"/>
      <c r="I410" s="2002">
        <f t="shared" si="25"/>
        <v>2820</v>
      </c>
      <c r="J410" s="2005"/>
      <c r="K410" s="2010"/>
      <c r="L410" s="2005"/>
      <c r="M410" s="2052"/>
    </row>
    <row r="411" spans="1:13" ht="14.25">
      <c r="A411" s="1996" t="s">
        <v>7394</v>
      </c>
      <c r="B411" s="61" t="s">
        <v>7395</v>
      </c>
      <c r="C411" s="722"/>
      <c r="D411" s="144">
        <v>5524</v>
      </c>
      <c r="E411" s="2007"/>
      <c r="F411" s="2105">
        <v>2904</v>
      </c>
      <c r="G411" s="2005"/>
      <c r="H411" s="2052"/>
      <c r="I411" s="2002">
        <f t="shared" si="25"/>
        <v>2620</v>
      </c>
      <c r="J411" s="2005"/>
      <c r="K411" s="2010"/>
      <c r="L411" s="2005"/>
      <c r="M411" s="2052"/>
    </row>
    <row r="412" spans="1:13" ht="14.25">
      <c r="A412" s="1996" t="s">
        <v>7396</v>
      </c>
      <c r="B412" s="2004" t="s">
        <v>7397</v>
      </c>
      <c r="C412" s="722"/>
      <c r="D412" s="144">
        <v>6204</v>
      </c>
      <c r="E412" s="2007"/>
      <c r="F412" s="2105">
        <v>3600</v>
      </c>
      <c r="G412" s="2005"/>
      <c r="H412" s="2052"/>
      <c r="I412" s="2002">
        <f t="shared" si="25"/>
        <v>2604</v>
      </c>
      <c r="J412" s="2005"/>
      <c r="K412" s="2010"/>
      <c r="L412" s="2005"/>
      <c r="M412" s="2052"/>
    </row>
    <row r="413" spans="1:13" ht="14.25">
      <c r="A413" s="1996" t="s">
        <v>7398</v>
      </c>
      <c r="B413" s="61" t="s">
        <v>7399</v>
      </c>
      <c r="C413" s="722"/>
      <c r="D413" s="144">
        <v>6172</v>
      </c>
      <c r="E413" s="2007"/>
      <c r="F413" s="2105">
        <v>3472</v>
      </c>
      <c r="G413" s="2005"/>
      <c r="H413" s="2052"/>
      <c r="I413" s="2002">
        <f t="shared" si="25"/>
        <v>2700</v>
      </c>
      <c r="J413" s="2005"/>
      <c r="K413" s="2010"/>
      <c r="L413" s="2005"/>
      <c r="M413" s="2052"/>
    </row>
    <row r="414" spans="1:13" ht="14.25">
      <c r="A414" s="1996" t="s">
        <v>7400</v>
      </c>
      <c r="B414" s="2004" t="s">
        <v>7401</v>
      </c>
      <c r="C414" s="722"/>
      <c r="D414" s="144">
        <v>6500</v>
      </c>
      <c r="E414" s="2007"/>
      <c r="F414" s="2105">
        <v>3800</v>
      </c>
      <c r="G414" s="2005"/>
      <c r="H414" s="2052"/>
      <c r="I414" s="2002">
        <f t="shared" si="25"/>
        <v>2700</v>
      </c>
      <c r="J414" s="2005"/>
      <c r="K414" s="2010"/>
      <c r="L414" s="2005"/>
      <c r="M414" s="2052"/>
    </row>
    <row r="415" spans="1:13" ht="14.25">
      <c r="A415" s="1996" t="s">
        <v>7402</v>
      </c>
      <c r="B415" s="2004" t="s">
        <v>7403</v>
      </c>
      <c r="C415" s="722"/>
      <c r="D415" s="144">
        <v>6500</v>
      </c>
      <c r="E415" s="2007"/>
      <c r="F415" s="2105">
        <v>3800</v>
      </c>
      <c r="G415" s="2005"/>
      <c r="H415" s="2052"/>
      <c r="I415" s="2002">
        <f t="shared" si="25"/>
        <v>2700</v>
      </c>
      <c r="J415" s="2005"/>
      <c r="K415" s="2010"/>
      <c r="L415" s="2005"/>
      <c r="M415" s="2052"/>
    </row>
    <row r="416" spans="1:13" ht="14.25">
      <c r="A416" s="1996" t="s">
        <v>7404</v>
      </c>
      <c r="B416" s="61" t="s">
        <v>7405</v>
      </c>
      <c r="C416" s="722"/>
      <c r="D416" s="144">
        <v>62404</v>
      </c>
      <c r="E416" s="2007"/>
      <c r="F416" s="2105">
        <v>51604</v>
      </c>
      <c r="G416" s="2005"/>
      <c r="H416" s="2052"/>
      <c r="I416" s="2002">
        <f t="shared" si="25"/>
        <v>10800</v>
      </c>
      <c r="J416" s="2005"/>
      <c r="K416" s="2010"/>
      <c r="L416" s="2005"/>
      <c r="M416" s="2052"/>
    </row>
    <row r="417" spans="1:13" ht="14.25">
      <c r="A417" s="1996"/>
      <c r="B417" s="61"/>
      <c r="C417" s="722"/>
      <c r="D417" s="144"/>
      <c r="E417" s="2007"/>
      <c r="F417" s="2105"/>
      <c r="G417" s="2005"/>
      <c r="H417" s="2052"/>
      <c r="I417" s="2002"/>
      <c r="J417" s="2005"/>
      <c r="K417" s="2010"/>
      <c r="L417" s="2005"/>
      <c r="M417" s="2052"/>
    </row>
    <row r="418" spans="1:13" ht="14.25">
      <c r="A418" s="1996"/>
      <c r="B418" s="2004"/>
      <c r="C418" s="722"/>
      <c r="D418" s="144"/>
      <c r="E418" s="2007"/>
      <c r="F418" s="2105"/>
      <c r="G418" s="2005"/>
      <c r="H418" s="2052"/>
      <c r="I418" s="2002"/>
      <c r="J418" s="2005"/>
      <c r="K418" s="2010"/>
      <c r="L418" s="2005"/>
      <c r="M418" s="2052"/>
    </row>
    <row r="419" spans="1:13" ht="14.25">
      <c r="A419" s="1996"/>
      <c r="B419" s="151" t="s">
        <v>7406</v>
      </c>
      <c r="C419" s="722"/>
      <c r="D419" s="144"/>
      <c r="E419" s="2007"/>
      <c r="F419" s="2105"/>
      <c r="G419" s="2005"/>
      <c r="H419" s="2052"/>
      <c r="I419" s="2002"/>
      <c r="J419" s="2005"/>
      <c r="K419" s="2010"/>
      <c r="L419" s="2005"/>
      <c r="M419" s="2052"/>
    </row>
    <row r="420" spans="1:13">
      <c r="A420" s="725">
        <v>42601</v>
      </c>
      <c r="B420" s="2004"/>
      <c r="C420" s="2104"/>
      <c r="D420" s="144"/>
      <c r="E420" s="2007"/>
      <c r="F420" s="44"/>
      <c r="G420" s="783"/>
      <c r="H420" s="2005"/>
      <c r="I420" s="29"/>
      <c r="J420" s="2005"/>
      <c r="K420" s="2010"/>
      <c r="L420" s="2005"/>
      <c r="M420" s="2052"/>
    </row>
    <row r="421" spans="1:13">
      <c r="A421" s="1996" t="s">
        <v>7407</v>
      </c>
      <c r="B421" s="2004" t="s">
        <v>7408</v>
      </c>
      <c r="C421" s="2104"/>
      <c r="D421" s="144">
        <v>9508</v>
      </c>
      <c r="E421" s="2007"/>
      <c r="F421" s="590">
        <v>6600</v>
      </c>
      <c r="G421" s="783"/>
      <c r="H421" s="2005"/>
      <c r="I421" s="2002">
        <f>SUM(D421-F421)</f>
        <v>2908</v>
      </c>
      <c r="J421" s="2005"/>
      <c r="K421" s="2010"/>
      <c r="L421" s="2005"/>
      <c r="M421" s="2052"/>
    </row>
    <row r="422" spans="1:13">
      <c r="A422" s="1996" t="s">
        <v>7409</v>
      </c>
      <c r="B422" s="2004" t="s">
        <v>2226</v>
      </c>
      <c r="C422" s="2104"/>
      <c r="D422" s="144">
        <v>6600</v>
      </c>
      <c r="E422" s="2007"/>
      <c r="F422" s="2105">
        <v>6600</v>
      </c>
      <c r="G422" s="2005"/>
      <c r="H422" s="2052"/>
      <c r="I422" s="2002">
        <f>SUM(D422-F422)</f>
        <v>0</v>
      </c>
      <c r="J422" s="2005"/>
      <c r="K422" s="2010"/>
      <c r="L422" s="2005"/>
      <c r="M422" s="2052"/>
    </row>
    <row r="423" spans="1:13">
      <c r="A423" s="1996"/>
      <c r="B423" s="2004"/>
      <c r="C423" s="2104"/>
      <c r="D423" s="144"/>
      <c r="E423" s="2007"/>
      <c r="F423" s="2105"/>
      <c r="G423" s="2005"/>
      <c r="H423" s="2052"/>
      <c r="I423" s="2002"/>
      <c r="J423" s="2005"/>
      <c r="K423" s="2010"/>
      <c r="L423" s="2005"/>
      <c r="M423" s="2052"/>
    </row>
    <row r="424" spans="1:13">
      <c r="A424" s="725">
        <v>42612</v>
      </c>
      <c r="B424" s="2004"/>
      <c r="C424" s="2104"/>
      <c r="D424" s="144"/>
      <c r="E424" s="2007"/>
      <c r="F424" s="2105"/>
      <c r="G424" s="2005"/>
      <c r="H424" s="2052"/>
      <c r="I424" s="2002"/>
      <c r="J424" s="2005"/>
      <c r="K424" s="2010"/>
      <c r="L424" s="2005"/>
      <c r="M424" s="2052"/>
    </row>
    <row r="425" spans="1:13">
      <c r="A425" s="1996" t="s">
        <v>7410</v>
      </c>
      <c r="B425" s="2004" t="s">
        <v>7411</v>
      </c>
      <c r="C425" s="2104"/>
      <c r="D425" s="144">
        <v>5620</v>
      </c>
      <c r="E425" s="2007"/>
      <c r="F425" s="2105">
        <v>3000</v>
      </c>
      <c r="G425" s="2005"/>
      <c r="H425" s="2052"/>
      <c r="I425" s="2002">
        <f>SUM(D425-F425)</f>
        <v>2620</v>
      </c>
      <c r="J425" s="2005"/>
      <c r="K425" s="2010"/>
      <c r="L425" s="2005"/>
      <c r="M425" s="2052"/>
    </row>
    <row r="426" spans="1:13">
      <c r="A426" s="1996" t="s">
        <v>7412</v>
      </c>
      <c r="B426" s="2004" t="s">
        <v>2226</v>
      </c>
      <c r="C426" s="2104"/>
      <c r="D426" s="144">
        <v>5800</v>
      </c>
      <c r="E426" s="2007"/>
      <c r="F426" s="2105">
        <v>5800</v>
      </c>
      <c r="G426" s="2005"/>
      <c r="H426" s="2052"/>
      <c r="I426" s="2002">
        <f t="shared" ref="I426" si="26">SUM(D426-F426)</f>
        <v>0</v>
      </c>
      <c r="J426" s="2005"/>
      <c r="K426" s="2010"/>
      <c r="L426" s="2005"/>
      <c r="M426" s="2052"/>
    </row>
    <row r="427" spans="1:13">
      <c r="A427" s="1996"/>
      <c r="B427" s="2004"/>
      <c r="C427" s="2104"/>
      <c r="D427" s="144"/>
      <c r="E427" s="2007"/>
      <c r="F427" s="2105"/>
      <c r="G427" s="2005"/>
      <c r="H427" s="2052"/>
      <c r="I427" s="2002"/>
      <c r="J427" s="2005"/>
      <c r="K427" s="2010"/>
      <c r="L427" s="2005"/>
      <c r="M427" s="2052"/>
    </row>
    <row r="428" spans="1:13">
      <c r="A428" s="725">
        <v>42654</v>
      </c>
      <c r="B428" s="2004"/>
      <c r="C428" s="2104"/>
      <c r="D428" s="144"/>
      <c r="E428" s="2007"/>
      <c r="F428" s="2105"/>
      <c r="G428" s="2005"/>
      <c r="H428" s="2052"/>
      <c r="I428" s="2002"/>
      <c r="J428" s="2005"/>
      <c r="K428" s="2010"/>
      <c r="L428" s="2005"/>
      <c r="M428" s="2052"/>
    </row>
    <row r="429" spans="1:13" ht="14.25">
      <c r="A429" s="1996" t="s">
        <v>7413</v>
      </c>
      <c r="B429" s="866" t="s">
        <v>7414</v>
      </c>
      <c r="C429" s="867"/>
      <c r="D429" s="144">
        <v>6608</v>
      </c>
      <c r="E429" s="2007"/>
      <c r="F429" s="2105">
        <v>3900</v>
      </c>
      <c r="G429" s="2005"/>
      <c r="H429" s="2052"/>
      <c r="I429" s="2002">
        <f>SUM(D429-F429)</f>
        <v>2708</v>
      </c>
      <c r="J429" s="2005"/>
      <c r="K429" s="2010"/>
      <c r="L429" s="2005"/>
      <c r="M429" s="2052"/>
    </row>
    <row r="430" spans="1:13" ht="14.25">
      <c r="A430" s="1996" t="s">
        <v>7415</v>
      </c>
      <c r="B430" s="2112" t="s">
        <v>7416</v>
      </c>
      <c r="C430" s="867"/>
      <c r="D430" s="144">
        <v>9490</v>
      </c>
      <c r="E430" s="2007"/>
      <c r="F430" s="2105">
        <v>6510</v>
      </c>
      <c r="G430" s="2005"/>
      <c r="H430" s="2052"/>
      <c r="I430" s="2002">
        <f>SUM(D430-F430)</f>
        <v>2980</v>
      </c>
      <c r="J430" s="2005"/>
      <c r="K430" s="2010"/>
      <c r="L430" s="2005"/>
      <c r="M430" s="2052"/>
    </row>
    <row r="431" spans="1:13" ht="14.25">
      <c r="A431" s="725">
        <v>42673</v>
      </c>
      <c r="B431" s="2004"/>
      <c r="C431" s="722"/>
      <c r="D431" s="144"/>
      <c r="E431" s="2007"/>
      <c r="F431" s="2105"/>
      <c r="G431" s="2005"/>
      <c r="H431" s="2052"/>
      <c r="I431" s="2002"/>
      <c r="J431" s="2005"/>
      <c r="K431" s="2010"/>
      <c r="L431" s="2005"/>
      <c r="M431" s="2052"/>
    </row>
    <row r="432" spans="1:13" ht="14.25">
      <c r="A432" s="1996" t="s">
        <v>7417</v>
      </c>
      <c r="B432" s="2112" t="s">
        <v>7418</v>
      </c>
      <c r="C432" s="867"/>
      <c r="D432" s="144">
        <v>21940</v>
      </c>
      <c r="E432" s="2007"/>
      <c r="F432" s="2105">
        <v>18064</v>
      </c>
      <c r="G432" s="2005"/>
      <c r="H432" s="2052"/>
      <c r="I432" s="2002">
        <f t="shared" ref="I432:I433" si="27">SUM(D432-F432)</f>
        <v>3876</v>
      </c>
      <c r="J432" s="2005"/>
      <c r="K432" s="2010"/>
      <c r="L432" s="2005"/>
      <c r="M432" s="2052"/>
    </row>
    <row r="433" spans="1:15" ht="14.25">
      <c r="A433" s="1996" t="s">
        <v>7419</v>
      </c>
      <c r="B433" s="2112" t="s">
        <v>2226</v>
      </c>
      <c r="C433" s="722"/>
      <c r="D433" s="144">
        <v>8200</v>
      </c>
      <c r="E433" s="2007"/>
      <c r="F433" s="2105">
        <v>8200</v>
      </c>
      <c r="G433" s="2005"/>
      <c r="H433" s="2052"/>
      <c r="I433" s="2002">
        <f t="shared" si="27"/>
        <v>0</v>
      </c>
      <c r="J433" s="2005"/>
      <c r="K433" s="2010"/>
      <c r="L433" s="2005"/>
      <c r="M433" s="2052"/>
      <c r="N433" s="2004"/>
      <c r="O433" s="2004"/>
    </row>
    <row r="434" spans="1:15" ht="14.25">
      <c r="A434" s="1996"/>
      <c r="B434" s="2004"/>
      <c r="C434" s="722"/>
      <c r="D434" s="144"/>
      <c r="E434" s="2007"/>
      <c r="F434" s="2105"/>
      <c r="G434" s="2005"/>
      <c r="H434" s="2052"/>
      <c r="I434" s="2002"/>
      <c r="J434" s="2005"/>
      <c r="K434" s="2010"/>
      <c r="L434" s="2005"/>
      <c r="M434" s="2052"/>
      <c r="N434" s="2004"/>
      <c r="O434" s="2004"/>
    </row>
    <row r="435" spans="1:15" ht="14.25">
      <c r="A435" s="725">
        <v>42684</v>
      </c>
      <c r="B435" s="2004"/>
      <c r="C435" s="722"/>
      <c r="D435" s="144"/>
      <c r="E435" s="2007"/>
      <c r="F435" s="2105"/>
      <c r="G435" s="2005"/>
      <c r="H435" s="2052"/>
      <c r="I435" s="2002"/>
      <c r="J435" s="2005"/>
      <c r="K435" s="2010"/>
      <c r="L435" s="2005"/>
      <c r="M435" s="2052"/>
      <c r="N435" s="2004"/>
      <c r="O435" s="2004"/>
    </row>
    <row r="436" spans="1:15" ht="14.25">
      <c r="A436" s="1996" t="s">
        <v>7420</v>
      </c>
      <c r="B436" s="2004" t="s">
        <v>7421</v>
      </c>
      <c r="C436" s="722"/>
      <c r="D436" s="144">
        <v>8656</v>
      </c>
      <c r="E436" s="2007"/>
      <c r="F436" s="2105">
        <v>5796</v>
      </c>
      <c r="G436" s="2005"/>
      <c r="H436" s="2052"/>
      <c r="I436" s="2002">
        <f t="shared" ref="I436" si="28">SUM(D436-F436)</f>
        <v>2860</v>
      </c>
      <c r="J436" s="2005"/>
      <c r="K436" s="2010"/>
      <c r="L436" s="2005"/>
      <c r="M436" s="2052"/>
      <c r="N436" s="2004"/>
      <c r="O436" s="2004"/>
    </row>
    <row r="437" spans="1:15">
      <c r="A437" s="1996" t="s">
        <v>7422</v>
      </c>
      <c r="B437" s="2169" t="s">
        <v>2226</v>
      </c>
      <c r="C437" s="2104"/>
      <c r="D437" s="144">
        <v>2200</v>
      </c>
      <c r="E437" s="2007"/>
      <c r="F437" s="2105">
        <v>2200</v>
      </c>
      <c r="G437" s="2005"/>
      <c r="H437" s="2052"/>
      <c r="I437" s="2002"/>
      <c r="J437" s="2005"/>
      <c r="K437" s="2010"/>
      <c r="L437" s="2005"/>
      <c r="M437" s="2052"/>
      <c r="N437" s="2004"/>
      <c r="O437" s="2004"/>
    </row>
    <row r="438" spans="1:15">
      <c r="A438" s="1996"/>
      <c r="B438" s="2169"/>
      <c r="C438" s="2104"/>
      <c r="D438" s="144"/>
      <c r="E438" s="2007"/>
      <c r="F438" s="2105"/>
      <c r="G438" s="2005"/>
      <c r="H438" s="2052"/>
      <c r="I438" s="2002"/>
      <c r="J438" s="2005"/>
      <c r="K438" s="2010"/>
      <c r="L438" s="2005"/>
      <c r="M438" s="2052"/>
      <c r="N438" s="2004"/>
      <c r="O438" s="2004"/>
    </row>
    <row r="439" spans="1:15">
      <c r="A439" s="1996"/>
      <c r="B439" s="2169" t="s">
        <v>7423</v>
      </c>
      <c r="C439" s="2104"/>
      <c r="D439" s="144"/>
      <c r="E439" s="2007"/>
      <c r="F439" s="2105"/>
      <c r="G439" s="2005"/>
      <c r="H439" s="2052"/>
      <c r="I439" s="2002"/>
      <c r="J439" s="2005"/>
      <c r="K439" s="2010"/>
      <c r="L439" s="2005"/>
      <c r="M439" s="2052"/>
      <c r="N439" s="2004"/>
      <c r="O439" s="2004"/>
    </row>
    <row r="440" spans="1:15">
      <c r="A440" s="1996"/>
      <c r="B440" s="2004" t="s">
        <v>7424</v>
      </c>
      <c r="C440" s="2104"/>
      <c r="D440" s="144"/>
      <c r="E440" s="2007"/>
      <c r="F440" s="2105"/>
      <c r="G440" s="2005"/>
      <c r="H440" s="2052"/>
      <c r="I440" s="2002"/>
      <c r="J440" s="2005"/>
      <c r="K440" s="2010"/>
      <c r="L440" s="2005"/>
      <c r="M440" s="2052"/>
      <c r="N440" s="2004"/>
      <c r="O440" s="2004"/>
    </row>
    <row r="441" spans="1:15">
      <c r="A441" s="1996"/>
      <c r="B441" s="2004"/>
      <c r="C441" s="2104"/>
      <c r="D441" s="144"/>
      <c r="E441" s="2007"/>
      <c r="F441" s="2105"/>
      <c r="G441" s="2005"/>
      <c r="H441" s="2052"/>
      <c r="I441" s="2002"/>
      <c r="J441" s="2005"/>
      <c r="K441" s="2010"/>
      <c r="L441" s="2005"/>
      <c r="M441" s="2052"/>
      <c r="N441" s="2004"/>
      <c r="O441" s="2004"/>
    </row>
    <row r="442" spans="1:15">
      <c r="A442" s="210" t="s">
        <v>732</v>
      </c>
      <c r="B442" s="216"/>
      <c r="C442" s="217"/>
      <c r="D442" s="144"/>
      <c r="E442" s="2007"/>
      <c r="F442" s="2105"/>
      <c r="G442" s="2005"/>
      <c r="H442" s="2052"/>
      <c r="I442" s="2002"/>
      <c r="J442" s="2005"/>
      <c r="K442" s="2010"/>
      <c r="L442" s="2005"/>
      <c r="M442" s="2052"/>
      <c r="N442" s="2004"/>
      <c r="O442" s="2004"/>
    </row>
    <row r="443" spans="1:15">
      <c r="A443" s="184"/>
      <c r="B443" s="675" t="s">
        <v>7</v>
      </c>
      <c r="C443" s="684"/>
      <c r="D443" s="144"/>
      <c r="E443" s="2007"/>
      <c r="F443" s="2105"/>
      <c r="G443" s="2005"/>
      <c r="H443" s="2052"/>
      <c r="I443" s="2002"/>
      <c r="J443" s="2005"/>
      <c r="K443" s="2010"/>
      <c r="L443" s="2005"/>
      <c r="M443" s="2052"/>
      <c r="N443" s="2004"/>
      <c r="O443" s="2004"/>
    </row>
    <row r="444" spans="1:15">
      <c r="A444" s="184"/>
      <c r="B444" s="216"/>
      <c r="C444" s="217"/>
      <c r="D444" s="144"/>
      <c r="E444" s="2007"/>
      <c r="F444" s="2105"/>
      <c r="G444" s="2005"/>
      <c r="H444" s="2052"/>
      <c r="I444" s="2002"/>
      <c r="J444" s="2005"/>
      <c r="K444" s="2010"/>
      <c r="L444" s="2005"/>
      <c r="M444" s="2052"/>
      <c r="N444" s="2004"/>
      <c r="O444" s="2004"/>
    </row>
    <row r="445" spans="1:15">
      <c r="A445" s="184"/>
      <c r="B445" s="244" t="s">
        <v>733</v>
      </c>
      <c r="C445" s="710">
        <f>SUM(D324:D441)+SUM(C442:C444)</f>
        <v>3686789</v>
      </c>
      <c r="D445" s="144"/>
      <c r="E445" s="2007"/>
      <c r="F445" s="2105"/>
      <c r="G445" s="2005"/>
      <c r="H445" s="2052"/>
      <c r="I445" s="2002"/>
      <c r="J445" s="2005"/>
      <c r="K445" s="2010"/>
      <c r="L445" s="2005"/>
      <c r="M445" s="2052"/>
      <c r="N445" s="2004"/>
      <c r="O445" s="2004"/>
    </row>
    <row r="446" spans="1:15">
      <c r="A446" s="1996"/>
      <c r="B446" s="2004"/>
      <c r="C446" s="2104"/>
      <c r="D446" s="144"/>
      <c r="E446" s="2007"/>
      <c r="F446" s="2105"/>
      <c r="G446" s="2005"/>
      <c r="H446" s="2052"/>
      <c r="I446" s="2002"/>
      <c r="J446" s="2005"/>
      <c r="K446" s="2010"/>
      <c r="L446" s="2005"/>
      <c r="M446" s="2052"/>
      <c r="N446" s="2004"/>
      <c r="O446" s="2004"/>
    </row>
    <row r="447" spans="1:15" s="497" customFormat="1">
      <c r="A447" s="2107"/>
      <c r="B447" s="2023"/>
      <c r="C447" s="2108"/>
      <c r="D447" s="2564"/>
      <c r="E447" s="2017"/>
      <c r="F447" s="2109"/>
      <c r="G447" s="2019"/>
      <c r="H447" s="2080"/>
      <c r="I447" s="2111"/>
      <c r="J447" s="2019"/>
      <c r="K447" s="2021"/>
      <c r="L447" s="2019"/>
      <c r="M447" s="2080"/>
      <c r="N447" s="2023"/>
      <c r="O447" s="2023"/>
    </row>
    <row r="448" spans="1:15">
      <c r="A448" s="861" t="s">
        <v>2238</v>
      </c>
      <c r="B448" s="2004"/>
      <c r="C448" s="681" t="s">
        <v>7425</v>
      </c>
      <c r="D448" s="144"/>
      <c r="E448" s="2007"/>
      <c r="F448" s="2105"/>
      <c r="G448" s="2005"/>
      <c r="H448" s="2052"/>
      <c r="I448" s="2002"/>
      <c r="J448" s="2005"/>
      <c r="K448" s="2010"/>
      <c r="L448" s="2005"/>
      <c r="M448" s="2052"/>
      <c r="N448" s="2004"/>
      <c r="O448" s="2004"/>
    </row>
    <row r="449" spans="1:15">
      <c r="A449" s="216">
        <v>5008049</v>
      </c>
      <c r="B449" s="2004" t="s">
        <v>2105</v>
      </c>
      <c r="C449" s="2104" t="s">
        <v>7426</v>
      </c>
      <c r="D449" s="144">
        <v>1200000</v>
      </c>
      <c r="E449" s="2007"/>
      <c r="F449" s="2105">
        <v>1053000</v>
      </c>
      <c r="G449" s="2005" t="s">
        <v>98</v>
      </c>
      <c r="H449" s="2052">
        <v>42598</v>
      </c>
      <c r="I449" s="2002" t="s">
        <v>727</v>
      </c>
      <c r="J449" s="2005"/>
      <c r="K449" s="2010"/>
      <c r="L449" s="2005" t="s">
        <v>67</v>
      </c>
      <c r="M449" s="2052">
        <v>42638</v>
      </c>
      <c r="N449" s="2004" t="s">
        <v>728</v>
      </c>
      <c r="O449" s="2004" t="s">
        <v>729</v>
      </c>
    </row>
    <row r="450" spans="1:15">
      <c r="A450" s="216">
        <v>5003182</v>
      </c>
      <c r="B450" s="2004" t="s">
        <v>2260</v>
      </c>
      <c r="C450" s="2104" t="s">
        <v>7427</v>
      </c>
      <c r="D450" s="144">
        <v>440000</v>
      </c>
      <c r="E450" s="2007"/>
      <c r="F450" s="2105">
        <v>182000</v>
      </c>
      <c r="G450" s="2005" t="s">
        <v>25</v>
      </c>
      <c r="H450" s="2052">
        <v>42454</v>
      </c>
      <c r="I450" s="2002" t="s">
        <v>513</v>
      </c>
      <c r="J450" s="2005"/>
      <c r="K450" s="2010"/>
      <c r="L450" s="2005" t="s">
        <v>67</v>
      </c>
      <c r="M450" s="2052">
        <v>42638</v>
      </c>
      <c r="N450" s="2004" t="s">
        <v>728</v>
      </c>
      <c r="O450" s="2004" t="s">
        <v>729</v>
      </c>
    </row>
    <row r="451" spans="1:15">
      <c r="A451" s="1996"/>
      <c r="B451" s="2004"/>
      <c r="C451" s="2104"/>
      <c r="D451" s="144"/>
      <c r="E451" s="2007"/>
      <c r="F451" s="2105"/>
      <c r="G451" s="2005"/>
      <c r="H451" s="2052"/>
      <c r="I451" s="2002"/>
      <c r="J451" s="2005"/>
      <c r="K451" s="2010"/>
      <c r="L451" s="2005"/>
      <c r="M451" s="2052"/>
      <c r="N451" s="2004"/>
      <c r="O451" s="2004"/>
    </row>
    <row r="452" spans="1:15">
      <c r="A452" s="1996"/>
      <c r="B452" s="2004"/>
      <c r="C452" s="2104"/>
      <c r="D452" s="144"/>
      <c r="E452" s="2007"/>
      <c r="F452" s="2105"/>
      <c r="G452" s="2005"/>
      <c r="H452" s="2052"/>
      <c r="I452" s="2002"/>
      <c r="J452" s="2005"/>
      <c r="K452" s="2010"/>
      <c r="L452" s="2005"/>
      <c r="M452" s="2052"/>
      <c r="N452" s="2004"/>
      <c r="O452" s="2004"/>
    </row>
    <row r="453" spans="1:15">
      <c r="A453" s="210" t="s">
        <v>732</v>
      </c>
      <c r="B453" s="216"/>
      <c r="C453" s="217"/>
      <c r="D453" s="144"/>
      <c r="E453" s="2007"/>
      <c r="F453" s="2105"/>
      <c r="G453" s="2005"/>
      <c r="H453" s="2052"/>
      <c r="I453" s="2002"/>
      <c r="J453" s="2005"/>
      <c r="K453" s="2010"/>
      <c r="L453" s="2005"/>
      <c r="M453" s="2052"/>
      <c r="N453" s="2004"/>
      <c r="O453" s="2004"/>
    </row>
    <row r="454" spans="1:15">
      <c r="A454" s="184"/>
      <c r="B454" s="675" t="s">
        <v>7</v>
      </c>
      <c r="C454" s="684"/>
      <c r="D454" s="144"/>
      <c r="E454" s="2007"/>
      <c r="F454" s="2105"/>
      <c r="G454" s="2005"/>
      <c r="H454" s="2052"/>
      <c r="I454" s="2002"/>
      <c r="J454" s="2005"/>
      <c r="K454" s="2010"/>
      <c r="L454" s="2005"/>
      <c r="M454" s="2052"/>
      <c r="N454" s="2004"/>
      <c r="O454" s="2004"/>
    </row>
    <row r="455" spans="1:15">
      <c r="A455" s="184"/>
      <c r="B455" s="216"/>
      <c r="C455" s="217"/>
      <c r="D455" s="144"/>
      <c r="E455" s="2007"/>
      <c r="F455" s="2105"/>
      <c r="G455" s="2005"/>
      <c r="H455" s="2052"/>
      <c r="I455" s="2002"/>
      <c r="J455" s="2005"/>
      <c r="K455" s="2010"/>
      <c r="L455" s="2005"/>
      <c r="M455" s="2052"/>
      <c r="N455" s="2004"/>
      <c r="O455" s="2004"/>
    </row>
    <row r="456" spans="1:15">
      <c r="A456" s="184"/>
      <c r="B456" s="244" t="s">
        <v>733</v>
      </c>
      <c r="C456" s="710">
        <f>SUM(D447:D452)+SUM(C453:C455)</f>
        <v>1640000</v>
      </c>
      <c r="D456" s="144"/>
      <c r="E456" s="2007"/>
      <c r="F456" s="2105"/>
      <c r="G456" s="2005"/>
      <c r="H456" s="2052"/>
      <c r="I456" s="2002"/>
      <c r="J456" s="2005"/>
      <c r="K456" s="2010"/>
      <c r="L456" s="2005"/>
      <c r="M456" s="2052"/>
      <c r="N456" s="2004"/>
      <c r="O456" s="2004"/>
    </row>
    <row r="457" spans="1:15">
      <c r="A457" s="1996"/>
      <c r="B457" s="2004"/>
      <c r="C457" s="2104"/>
      <c r="D457" s="144"/>
      <c r="E457" s="2007"/>
      <c r="F457" s="2105"/>
      <c r="G457" s="2005"/>
      <c r="H457" s="2052"/>
      <c r="I457" s="2002"/>
      <c r="J457" s="2005"/>
      <c r="K457" s="2010"/>
      <c r="L457" s="2005"/>
      <c r="M457" s="2052"/>
      <c r="N457" s="2004"/>
      <c r="O457" s="2004"/>
    </row>
    <row r="458" spans="1:15" s="497" customFormat="1">
      <c r="A458" s="2107"/>
      <c r="B458" s="2023"/>
      <c r="C458" s="2108"/>
      <c r="D458" s="2564"/>
      <c r="E458" s="2017"/>
      <c r="F458" s="2109"/>
      <c r="G458" s="2019"/>
      <c r="H458" s="2080"/>
      <c r="I458" s="2111"/>
      <c r="J458" s="2019"/>
      <c r="K458" s="2021"/>
      <c r="L458" s="2019"/>
      <c r="M458" s="2080"/>
      <c r="N458" s="2023"/>
      <c r="O458" s="2023"/>
    </row>
    <row r="459" spans="1:15">
      <c r="A459" s="861" t="s">
        <v>6722</v>
      </c>
      <c r="B459" s="2004"/>
      <c r="C459" s="681" t="s">
        <v>7428</v>
      </c>
      <c r="D459" s="144"/>
      <c r="E459" s="2007"/>
      <c r="F459" s="2105"/>
      <c r="G459" s="2005"/>
      <c r="H459" s="2052"/>
      <c r="I459" s="2002"/>
      <c r="J459" s="2005"/>
      <c r="K459" s="2010"/>
      <c r="L459" s="2005"/>
      <c r="M459" s="2052"/>
      <c r="N459" s="2004"/>
      <c r="O459" s="2004"/>
    </row>
    <row r="460" spans="1:15">
      <c r="A460" s="216">
        <v>5008110</v>
      </c>
      <c r="B460" s="2004" t="s">
        <v>2387</v>
      </c>
      <c r="C460" s="2104" t="s">
        <v>7429</v>
      </c>
      <c r="D460" s="144">
        <v>500000</v>
      </c>
      <c r="E460" s="2007"/>
      <c r="F460" s="2105">
        <v>410000</v>
      </c>
      <c r="G460" s="2005" t="s">
        <v>110</v>
      </c>
      <c r="H460" s="2052">
        <v>42612</v>
      </c>
      <c r="I460" s="2002" t="s">
        <v>106</v>
      </c>
      <c r="J460" s="2005" t="s">
        <v>449</v>
      </c>
      <c r="K460" s="2010"/>
      <c r="L460" s="2005" t="s">
        <v>41</v>
      </c>
      <c r="M460" s="2052">
        <v>42704</v>
      </c>
      <c r="N460" s="2004" t="s">
        <v>728</v>
      </c>
      <c r="O460" s="2004" t="s">
        <v>7430</v>
      </c>
    </row>
    <row r="461" spans="1:15">
      <c r="A461" s="216"/>
      <c r="B461" s="2004"/>
      <c r="C461" s="2104"/>
      <c r="D461" s="144"/>
      <c r="E461" s="2007"/>
      <c r="F461" s="2105"/>
      <c r="G461" s="2005"/>
      <c r="H461" s="2052"/>
      <c r="I461" s="2002"/>
      <c r="J461" s="2005"/>
      <c r="K461" s="2010"/>
      <c r="L461" s="2005"/>
      <c r="M461" s="2052"/>
      <c r="N461" s="2004"/>
      <c r="O461" s="2004"/>
    </row>
    <row r="462" spans="1:15">
      <c r="A462" s="1996"/>
      <c r="B462" s="2004" t="s">
        <v>7431</v>
      </c>
      <c r="C462" s="2104"/>
      <c r="D462" s="144"/>
      <c r="E462" s="2007"/>
      <c r="F462" s="2105"/>
      <c r="G462" s="2005"/>
      <c r="H462" s="2052"/>
      <c r="I462" s="2002"/>
      <c r="J462" s="2005"/>
      <c r="K462" s="2010"/>
      <c r="L462" s="2005"/>
      <c r="M462" s="2052"/>
      <c r="N462" s="2004"/>
      <c r="O462" s="2004"/>
    </row>
    <row r="463" spans="1:15">
      <c r="A463" s="1996"/>
      <c r="B463" s="2004" t="s">
        <v>7432</v>
      </c>
      <c r="C463" s="2104"/>
      <c r="D463" s="144"/>
      <c r="E463" s="2007"/>
      <c r="F463" s="2105"/>
      <c r="G463" s="2005"/>
      <c r="H463" s="2052"/>
      <c r="I463" s="2002"/>
      <c r="J463" s="2005"/>
      <c r="K463" s="2010"/>
      <c r="L463" s="2005"/>
      <c r="M463" s="2052"/>
      <c r="N463" s="2004"/>
      <c r="O463" s="2004"/>
    </row>
    <row r="464" spans="1:15">
      <c r="A464" s="210" t="s">
        <v>732</v>
      </c>
      <c r="B464" s="216"/>
      <c r="C464" s="217"/>
      <c r="D464" s="144"/>
      <c r="E464" s="2007"/>
      <c r="F464" s="2105"/>
      <c r="G464" s="2005"/>
      <c r="H464" s="2052"/>
      <c r="I464" s="2002"/>
      <c r="J464" s="2005"/>
      <c r="K464" s="2010"/>
      <c r="L464" s="2005"/>
      <c r="M464" s="2052"/>
      <c r="N464" s="2004"/>
      <c r="O464" s="2004"/>
    </row>
    <row r="465" spans="1:15">
      <c r="A465" s="184"/>
      <c r="B465" s="675" t="s">
        <v>7</v>
      </c>
      <c r="C465" s="684"/>
      <c r="D465" s="144"/>
      <c r="E465" s="2007"/>
      <c r="F465" s="2105"/>
      <c r="G465" s="2005"/>
      <c r="H465" s="2052"/>
      <c r="I465" s="2002"/>
      <c r="J465" s="2005"/>
      <c r="K465" s="2010"/>
      <c r="L465" s="2005"/>
      <c r="M465" s="2052"/>
      <c r="N465" s="2004"/>
      <c r="O465" s="2004"/>
    </row>
    <row r="466" spans="1:15">
      <c r="A466" s="184"/>
      <c r="B466" s="216"/>
      <c r="C466" s="217"/>
      <c r="D466" s="144"/>
      <c r="E466" s="2007"/>
      <c r="F466" s="2105"/>
      <c r="G466" s="2005"/>
      <c r="H466" s="2052"/>
      <c r="I466" s="2002"/>
      <c r="J466" s="2005"/>
      <c r="K466" s="2010"/>
      <c r="L466" s="2005"/>
      <c r="M466" s="2052"/>
      <c r="N466" s="2004"/>
      <c r="O466" s="2004"/>
    </row>
    <row r="467" spans="1:15">
      <c r="A467" s="184"/>
      <c r="B467" s="244" t="s">
        <v>733</v>
      </c>
      <c r="C467" s="710">
        <f>SUM(D458:D463)+SUM(C464:C466)</f>
        <v>500000</v>
      </c>
      <c r="D467" s="144"/>
      <c r="E467" s="2007"/>
      <c r="F467" s="2105"/>
      <c r="G467" s="2005"/>
      <c r="H467" s="2052"/>
      <c r="I467" s="2002"/>
      <c r="J467" s="2005"/>
      <c r="K467" s="2010"/>
      <c r="L467" s="2005"/>
      <c r="M467" s="2052"/>
      <c r="N467" s="2004"/>
      <c r="O467" s="2004"/>
    </row>
    <row r="468" spans="1:15">
      <c r="A468" s="1996"/>
      <c r="B468" s="2004"/>
      <c r="C468" s="2104"/>
      <c r="D468" s="144"/>
      <c r="E468" s="2007"/>
      <c r="F468" s="2105"/>
      <c r="G468" s="2005"/>
      <c r="H468" s="2052"/>
      <c r="I468" s="2002"/>
      <c r="J468" s="2005"/>
      <c r="K468" s="2010"/>
      <c r="L468" s="2005"/>
      <c r="M468" s="2052"/>
      <c r="N468" s="2004"/>
      <c r="O468" s="2004"/>
    </row>
    <row r="469" spans="1:15" s="497" customFormat="1">
      <c r="A469" s="2107"/>
      <c r="B469" s="2023"/>
      <c r="C469" s="2108"/>
      <c r="D469" s="2564"/>
      <c r="E469" s="2017"/>
      <c r="F469" s="2109"/>
      <c r="G469" s="2019"/>
      <c r="H469" s="2080"/>
      <c r="I469" s="2111"/>
      <c r="J469" s="2019"/>
      <c r="K469" s="2021"/>
      <c r="L469" s="2019"/>
      <c r="M469" s="2080"/>
      <c r="N469" s="2023"/>
      <c r="O469" s="2023"/>
    </row>
    <row r="470" spans="1:15" s="872" customFormat="1">
      <c r="A470" s="861" t="s">
        <v>6437</v>
      </c>
      <c r="B470" s="2004"/>
      <c r="C470" s="681" t="s">
        <v>7433</v>
      </c>
      <c r="D470" s="144"/>
      <c r="E470" s="2007"/>
      <c r="F470" s="2105"/>
      <c r="G470" s="2005"/>
      <c r="H470" s="2052"/>
      <c r="I470" s="2002"/>
      <c r="J470" s="2005"/>
      <c r="K470" s="2010"/>
      <c r="L470" s="2005"/>
      <c r="M470" s="2052"/>
      <c r="N470" s="2004"/>
      <c r="O470" s="2004"/>
    </row>
    <row r="471" spans="1:15" s="872" customFormat="1">
      <c r="A471" s="216">
        <v>5010119</v>
      </c>
      <c r="B471" s="2004" t="s">
        <v>2320</v>
      </c>
      <c r="C471" s="2104" t="s">
        <v>7434</v>
      </c>
      <c r="D471" s="144">
        <v>405000</v>
      </c>
      <c r="E471" s="2007"/>
      <c r="F471" s="2105">
        <v>315000</v>
      </c>
      <c r="G471" s="2005" t="s">
        <v>354</v>
      </c>
      <c r="H471" s="2052">
        <v>42674</v>
      </c>
      <c r="I471" s="2002" t="s">
        <v>2364</v>
      </c>
      <c r="J471" s="2005"/>
      <c r="K471" s="2010"/>
      <c r="L471" s="2005" t="s">
        <v>41</v>
      </c>
      <c r="M471" s="2052">
        <v>42729</v>
      </c>
      <c r="N471" s="2004" t="s">
        <v>728</v>
      </c>
      <c r="O471" s="2004" t="s">
        <v>2206</v>
      </c>
    </row>
    <row r="472" spans="1:15" s="872" customFormat="1">
      <c r="A472" s="216"/>
      <c r="B472" s="2004"/>
      <c r="C472" s="2104"/>
      <c r="D472" s="144"/>
      <c r="E472" s="2007"/>
      <c r="F472" s="2105"/>
      <c r="G472" s="2005"/>
      <c r="H472" s="2052"/>
      <c r="I472" s="2002"/>
      <c r="J472" s="2005"/>
      <c r="K472" s="2010"/>
      <c r="L472" s="2005"/>
      <c r="M472" s="2052"/>
      <c r="N472" s="2004"/>
      <c r="O472" s="2004"/>
    </row>
    <row r="473" spans="1:15" s="872" customFormat="1">
      <c r="A473" s="216"/>
      <c r="B473" s="2169" t="s">
        <v>7435</v>
      </c>
      <c r="C473" s="2104"/>
      <c r="D473" s="144"/>
      <c r="E473" s="2007"/>
      <c r="F473" s="2105"/>
      <c r="G473" s="2005"/>
      <c r="H473" s="2052"/>
      <c r="I473" s="2002"/>
      <c r="J473" s="2005"/>
      <c r="K473" s="2010"/>
      <c r="L473" s="2005"/>
      <c r="M473" s="2052"/>
      <c r="N473" s="2004"/>
      <c r="O473" s="2004"/>
    </row>
    <row r="474" spans="1:15" s="872" customFormat="1">
      <c r="A474" s="1996"/>
      <c r="B474" s="2004" t="s">
        <v>7436</v>
      </c>
      <c r="C474" s="2104"/>
      <c r="D474" s="144"/>
      <c r="E474" s="2007"/>
      <c r="F474" s="2105"/>
      <c r="G474" s="2005"/>
      <c r="H474" s="2052"/>
      <c r="I474" s="2002"/>
      <c r="J474" s="2005"/>
      <c r="K474" s="2010"/>
      <c r="L474" s="2005"/>
      <c r="M474" s="2052"/>
      <c r="N474" s="2004"/>
      <c r="O474" s="2004"/>
    </row>
    <row r="475" spans="1:15">
      <c r="A475" s="1996"/>
      <c r="B475" s="2004"/>
      <c r="C475" s="2104"/>
      <c r="D475" s="144"/>
      <c r="E475" s="2007"/>
      <c r="F475" s="2105"/>
      <c r="G475" s="2005"/>
      <c r="H475" s="2052"/>
      <c r="I475" s="2002"/>
      <c r="J475" s="2005"/>
      <c r="K475" s="2010"/>
      <c r="L475" s="2005"/>
      <c r="M475" s="2052"/>
      <c r="N475" s="2004"/>
      <c r="O475" s="2004"/>
    </row>
    <row r="476" spans="1:15">
      <c r="A476" s="1996"/>
      <c r="B476" s="2004"/>
      <c r="C476" s="2104"/>
      <c r="D476" s="144"/>
      <c r="E476" s="2007"/>
      <c r="F476" s="2105"/>
      <c r="G476" s="2005"/>
      <c r="H476" s="2052"/>
      <c r="I476" s="2002"/>
      <c r="J476" s="2005"/>
      <c r="K476" s="2010"/>
      <c r="L476" s="2005"/>
      <c r="M476" s="2052"/>
      <c r="N476" s="2004"/>
      <c r="O476" s="2004"/>
    </row>
    <row r="477" spans="1:15">
      <c r="A477" s="1996"/>
      <c r="B477" s="2004"/>
      <c r="C477" s="2104"/>
      <c r="D477" s="144"/>
      <c r="E477" s="2007"/>
      <c r="F477" s="2105"/>
      <c r="G477" s="2005"/>
      <c r="H477" s="2052"/>
      <c r="I477" s="2002"/>
      <c r="J477" s="2005"/>
      <c r="K477" s="2010"/>
      <c r="L477" s="2005"/>
      <c r="M477" s="2052"/>
      <c r="N477" s="2004"/>
      <c r="O477" s="2004"/>
    </row>
    <row r="478" spans="1:15">
      <c r="A478" s="210" t="s">
        <v>732</v>
      </c>
      <c r="B478" s="216"/>
      <c r="C478" s="217"/>
      <c r="D478" s="144"/>
      <c r="E478" s="2007"/>
      <c r="F478" s="2105"/>
      <c r="G478" s="2005"/>
      <c r="H478" s="2052"/>
      <c r="I478" s="2002"/>
      <c r="J478" s="2005"/>
      <c r="K478" s="2010"/>
      <c r="L478" s="2005"/>
      <c r="M478" s="2052"/>
      <c r="N478" s="2004"/>
      <c r="O478" s="2004"/>
    </row>
    <row r="479" spans="1:15">
      <c r="A479" s="184"/>
      <c r="B479" s="675" t="s">
        <v>7</v>
      </c>
      <c r="C479" s="684"/>
      <c r="D479" s="144"/>
      <c r="E479" s="2007"/>
      <c r="F479" s="2105"/>
      <c r="G479" s="2005"/>
      <c r="H479" s="2052"/>
      <c r="I479" s="2002"/>
      <c r="J479" s="2005"/>
      <c r="K479" s="2010"/>
      <c r="L479" s="2005"/>
      <c r="M479" s="2052"/>
      <c r="N479" s="2004"/>
      <c r="O479" s="2004"/>
    </row>
    <row r="480" spans="1:15">
      <c r="A480" s="184"/>
      <c r="B480" s="216"/>
      <c r="C480" s="217"/>
      <c r="D480" s="144"/>
      <c r="E480" s="2007"/>
      <c r="F480" s="2105"/>
      <c r="G480" s="2005"/>
      <c r="H480" s="2052"/>
      <c r="I480" s="2002"/>
      <c r="J480" s="2005"/>
      <c r="K480" s="2010"/>
      <c r="L480" s="2005"/>
      <c r="M480" s="2052"/>
      <c r="N480" s="2004"/>
      <c r="O480" s="2004"/>
    </row>
    <row r="481" spans="1:15">
      <c r="A481" s="184"/>
      <c r="B481" s="244" t="s">
        <v>733</v>
      </c>
      <c r="C481" s="710">
        <f>SUM(D469:D477)+SUM(C478:C480)</f>
        <v>405000</v>
      </c>
      <c r="D481" s="144"/>
      <c r="E481" s="2007"/>
      <c r="F481" s="2105"/>
      <c r="G481" s="2005"/>
      <c r="H481" s="2052"/>
      <c r="I481" s="2002"/>
      <c r="J481" s="2005"/>
      <c r="K481" s="2010"/>
      <c r="L481" s="2005"/>
      <c r="M481" s="2052"/>
      <c r="N481" s="2004"/>
      <c r="O481" s="2004"/>
    </row>
    <row r="482" spans="1:15">
      <c r="A482" s="1996"/>
      <c r="B482" s="2004"/>
      <c r="C482" s="2104"/>
      <c r="D482" s="144"/>
      <c r="E482" s="2007"/>
      <c r="F482" s="2105"/>
      <c r="G482" s="2005"/>
      <c r="H482" s="2052"/>
      <c r="I482" s="2002"/>
      <c r="J482" s="2005"/>
      <c r="K482" s="2010"/>
      <c r="L482" s="2005"/>
      <c r="M482" s="2052"/>
      <c r="N482" s="2004"/>
      <c r="O482" s="2004"/>
    </row>
    <row r="483" spans="1:15" s="497" customFormat="1">
      <c r="A483" s="2107"/>
      <c r="B483" s="2023"/>
      <c r="C483" s="2108"/>
      <c r="D483" s="2564"/>
      <c r="E483" s="2017"/>
      <c r="F483" s="2109"/>
      <c r="G483" s="2019"/>
      <c r="H483" s="2080"/>
      <c r="I483" s="2111"/>
      <c r="J483" s="2019"/>
      <c r="K483" s="2021"/>
      <c r="L483" s="2019"/>
      <c r="M483" s="2080"/>
      <c r="N483" s="2023"/>
      <c r="O483" s="2023"/>
    </row>
    <row r="484" spans="1:15">
      <c r="A484" s="861" t="s">
        <v>7437</v>
      </c>
      <c r="B484" s="2004"/>
      <c r="C484" s="681" t="s">
        <v>7438</v>
      </c>
      <c r="D484" s="144"/>
      <c r="E484" s="2007"/>
      <c r="F484" s="2105"/>
      <c r="G484" s="2005"/>
      <c r="H484" s="2052"/>
      <c r="I484" s="2002"/>
      <c r="J484" s="2005"/>
      <c r="K484" s="2010"/>
      <c r="L484" s="2005"/>
      <c r="M484" s="2052"/>
      <c r="N484" s="2004"/>
      <c r="O484" s="2004"/>
    </row>
    <row r="485" spans="1:15">
      <c r="A485" s="216">
        <v>5010019</v>
      </c>
      <c r="B485" s="2004" t="s">
        <v>2780</v>
      </c>
      <c r="C485" s="2104" t="s">
        <v>7439</v>
      </c>
      <c r="D485" s="144">
        <v>950000</v>
      </c>
      <c r="E485" s="2007"/>
      <c r="F485" s="2105">
        <v>828000</v>
      </c>
      <c r="G485" s="2005" t="s">
        <v>354</v>
      </c>
      <c r="H485" s="2052">
        <v>42650</v>
      </c>
      <c r="I485" s="2002" t="s">
        <v>782</v>
      </c>
      <c r="J485" s="2005"/>
      <c r="K485" s="2010"/>
      <c r="L485" s="2005" t="s">
        <v>67</v>
      </c>
      <c r="M485" s="2052">
        <v>42802</v>
      </c>
      <c r="N485" s="2004" t="s">
        <v>728</v>
      </c>
      <c r="O485" s="2004" t="s">
        <v>2210</v>
      </c>
    </row>
    <row r="486" spans="1:15" s="872" customFormat="1">
      <c r="A486" s="216">
        <v>5012008</v>
      </c>
      <c r="B486" s="2004" t="s">
        <v>3519</v>
      </c>
      <c r="C486" s="2104" t="s">
        <v>7440</v>
      </c>
      <c r="D486" s="144">
        <v>1550000</v>
      </c>
      <c r="E486" s="2007"/>
      <c r="F486" s="2105">
        <v>1415000</v>
      </c>
      <c r="G486" s="2005" t="s">
        <v>98</v>
      </c>
      <c r="H486" s="2052">
        <v>42706</v>
      </c>
      <c r="I486" s="2002" t="s">
        <v>770</v>
      </c>
      <c r="J486" s="2005"/>
      <c r="K486" s="2010"/>
      <c r="L486" s="2005" t="s">
        <v>67</v>
      </c>
      <c r="M486" s="2052">
        <v>42802</v>
      </c>
      <c r="N486" s="2004" t="s">
        <v>728</v>
      </c>
      <c r="O486" s="2004" t="s">
        <v>2342</v>
      </c>
    </row>
    <row r="489" spans="1:15" s="872" customFormat="1">
      <c r="A489" s="216"/>
      <c r="B489" s="2004"/>
      <c r="C489" s="2104"/>
      <c r="D489" s="144"/>
      <c r="E489" s="2007"/>
      <c r="F489" s="2105"/>
      <c r="G489" s="2005"/>
      <c r="H489" s="2052"/>
      <c r="I489" s="2002"/>
      <c r="J489" s="2005"/>
      <c r="K489" s="2010"/>
      <c r="L489" s="2005"/>
      <c r="M489" s="2052"/>
      <c r="N489" s="2004"/>
      <c r="O489" s="2004"/>
    </row>
    <row r="490" spans="1:15" s="872" customFormat="1">
      <c r="A490" s="216"/>
      <c r="B490" s="2876" t="s">
        <v>4241</v>
      </c>
      <c r="C490" s="2104"/>
      <c r="D490" s="144"/>
      <c r="E490" s="2007"/>
      <c r="F490" s="671" t="s">
        <v>2216</v>
      </c>
      <c r="G490" s="672"/>
      <c r="H490" s="2177"/>
      <c r="I490" s="670" t="s">
        <v>1016</v>
      </c>
      <c r="J490" s="2005"/>
      <c r="K490" s="2010"/>
      <c r="L490" s="2005"/>
      <c r="M490" s="2052"/>
      <c r="N490" s="2004"/>
      <c r="O490" s="2004"/>
    </row>
    <row r="491" spans="1:15" s="872" customFormat="1">
      <c r="A491" s="725">
        <v>42751</v>
      </c>
      <c r="B491" s="857"/>
      <c r="C491" s="2104"/>
      <c r="D491" s="144"/>
      <c r="E491" s="2007"/>
      <c r="F491" s="2105"/>
      <c r="G491" s="2005"/>
      <c r="H491" s="2052"/>
      <c r="I491" s="2002"/>
      <c r="J491" s="2005"/>
      <c r="K491" s="2010"/>
      <c r="L491" s="2005"/>
      <c r="M491" s="2052"/>
      <c r="N491" s="2004"/>
      <c r="O491" s="2004"/>
    </row>
    <row r="492" spans="1:15" s="872" customFormat="1">
      <c r="A492" s="1996" t="s">
        <v>7441</v>
      </c>
      <c r="B492" s="2004" t="s">
        <v>7442</v>
      </c>
      <c r="C492" s="2104"/>
      <c r="D492" s="144">
        <v>10125</v>
      </c>
      <c r="E492" s="2007"/>
      <c r="F492" s="2105">
        <v>7225</v>
      </c>
      <c r="G492" s="2005"/>
      <c r="H492" s="2052"/>
      <c r="I492" s="2002">
        <f>SUM(D492-F492)</f>
        <v>2900</v>
      </c>
      <c r="J492" s="2005"/>
      <c r="K492" s="2010"/>
      <c r="L492" s="2005"/>
      <c r="M492" s="2052"/>
      <c r="N492" s="2004"/>
      <c r="O492" s="2004"/>
    </row>
    <row r="493" spans="1:15" s="872" customFormat="1">
      <c r="A493" s="1996" t="s">
        <v>7443</v>
      </c>
      <c r="B493" s="2004" t="s">
        <v>7444</v>
      </c>
      <c r="C493" s="2104"/>
      <c r="D493" s="144">
        <v>10720</v>
      </c>
      <c r="E493" s="2007"/>
      <c r="F493" s="2105">
        <v>7900</v>
      </c>
      <c r="G493" s="2005"/>
      <c r="H493" s="2052"/>
      <c r="I493" s="2002">
        <f t="shared" ref="I493:I515" si="29">SUM(D493-F493)</f>
        <v>2820</v>
      </c>
      <c r="J493" s="2005"/>
      <c r="K493" s="2010"/>
      <c r="L493" s="2005"/>
      <c r="M493" s="2052"/>
      <c r="N493" s="2004"/>
      <c r="O493" s="2004"/>
    </row>
    <row r="494" spans="1:15" s="872" customFormat="1">
      <c r="A494" s="1996" t="s">
        <v>7445</v>
      </c>
      <c r="B494" s="2004" t="s">
        <v>7446</v>
      </c>
      <c r="C494" s="2104"/>
      <c r="D494" s="144">
        <v>10700</v>
      </c>
      <c r="E494" s="2007"/>
      <c r="F494" s="2105">
        <v>7800</v>
      </c>
      <c r="G494" s="2005"/>
      <c r="H494" s="2052"/>
      <c r="I494" s="2002">
        <f t="shared" si="29"/>
        <v>2900</v>
      </c>
      <c r="J494" s="2005"/>
      <c r="K494" s="2010"/>
      <c r="L494" s="2005"/>
      <c r="M494" s="2052"/>
      <c r="N494" s="2004"/>
      <c r="O494" s="2004"/>
    </row>
    <row r="495" spans="1:15" s="872" customFormat="1">
      <c r="A495" s="1996" t="s">
        <v>7447</v>
      </c>
      <c r="B495" s="2004" t="s">
        <v>7448</v>
      </c>
      <c r="C495" s="2104"/>
      <c r="D495" s="144">
        <v>9640</v>
      </c>
      <c r="E495" s="2007"/>
      <c r="F495" s="2105">
        <v>6900</v>
      </c>
      <c r="G495" s="2005"/>
      <c r="H495" s="2052"/>
      <c r="I495" s="2002">
        <f t="shared" si="29"/>
        <v>2740</v>
      </c>
      <c r="J495" s="2005"/>
      <c r="K495" s="2010"/>
      <c r="L495" s="2005"/>
      <c r="M495" s="2052"/>
      <c r="N495" s="2004"/>
      <c r="O495" s="2004"/>
    </row>
    <row r="496" spans="1:15" s="872" customFormat="1">
      <c r="A496" s="1996" t="s">
        <v>7449</v>
      </c>
      <c r="B496" s="2004" t="s">
        <v>7450</v>
      </c>
      <c r="C496" s="2104"/>
      <c r="D496" s="144">
        <v>11940</v>
      </c>
      <c r="E496" s="2007"/>
      <c r="F496" s="2105">
        <v>9000</v>
      </c>
      <c r="G496" s="2005"/>
      <c r="H496" s="2052"/>
      <c r="I496" s="2002">
        <f t="shared" si="29"/>
        <v>2940</v>
      </c>
      <c r="J496" s="2005"/>
      <c r="K496" s="2010"/>
      <c r="L496" s="2005"/>
      <c r="M496" s="2052"/>
      <c r="N496" s="2004"/>
      <c r="O496" s="2004"/>
    </row>
    <row r="497" spans="1:13" s="872" customFormat="1">
      <c r="A497" s="1996" t="s">
        <v>7451</v>
      </c>
      <c r="B497" s="2004" t="s">
        <v>7452</v>
      </c>
      <c r="C497" s="2104"/>
      <c r="D497" s="144">
        <v>19312</v>
      </c>
      <c r="E497" s="2007"/>
      <c r="F497" s="2105">
        <v>16500</v>
      </c>
      <c r="G497" s="2005"/>
      <c r="H497" s="2052"/>
      <c r="I497" s="2002">
        <f t="shared" si="29"/>
        <v>2812</v>
      </c>
      <c r="J497" s="2005"/>
      <c r="K497" s="2010"/>
      <c r="L497" s="2005"/>
      <c r="M497" s="2052"/>
    </row>
    <row r="498" spans="1:13" s="872" customFormat="1">
      <c r="A498" s="2185" t="s">
        <v>7453</v>
      </c>
      <c r="B498" s="2079" t="s">
        <v>7454</v>
      </c>
      <c r="C498" s="2186" t="s">
        <v>7455</v>
      </c>
      <c r="D498" s="951" t="s">
        <v>7456</v>
      </c>
      <c r="E498" s="2007"/>
      <c r="F498" s="2105">
        <v>7500</v>
      </c>
      <c r="G498" s="2005"/>
      <c r="H498" s="2052"/>
      <c r="I498" s="2002" t="e">
        <f t="shared" si="29"/>
        <v>#VALUE!</v>
      </c>
      <c r="J498" s="2005"/>
      <c r="K498" s="2010"/>
      <c r="L498" s="2005"/>
      <c r="M498" s="2052"/>
    </row>
    <row r="499" spans="1:13" s="872" customFormat="1">
      <c r="A499" s="1996" t="s">
        <v>7457</v>
      </c>
      <c r="B499" s="2004" t="s">
        <v>7458</v>
      </c>
      <c r="C499" s="2104"/>
      <c r="D499" s="144">
        <v>28600</v>
      </c>
      <c r="E499" s="2007"/>
      <c r="F499" s="2105">
        <v>24500</v>
      </c>
      <c r="G499" s="2005"/>
      <c r="H499" s="2052"/>
      <c r="I499" s="2002">
        <f t="shared" si="29"/>
        <v>4100</v>
      </c>
      <c r="J499" s="2005"/>
      <c r="K499" s="2010"/>
      <c r="L499" s="2005"/>
      <c r="M499" s="2052"/>
    </row>
    <row r="500" spans="1:13" s="872" customFormat="1">
      <c r="A500" s="1996" t="s">
        <v>7459</v>
      </c>
      <c r="B500" s="2004" t="s">
        <v>7460</v>
      </c>
      <c r="C500" s="2104"/>
      <c r="D500" s="144">
        <v>9630</v>
      </c>
      <c r="E500" s="2007"/>
      <c r="F500" s="2105">
        <v>6730</v>
      </c>
      <c r="G500" s="2005"/>
      <c r="H500" s="2052"/>
      <c r="I500" s="2002">
        <f t="shared" si="29"/>
        <v>2900</v>
      </c>
      <c r="J500" s="2005"/>
      <c r="K500" s="2010"/>
      <c r="L500" s="2005"/>
      <c r="M500" s="2052"/>
    </row>
    <row r="501" spans="1:13" s="872" customFormat="1">
      <c r="A501" s="1996" t="s">
        <v>7461</v>
      </c>
      <c r="B501" s="2004" t="s">
        <v>7462</v>
      </c>
      <c r="C501" s="2104"/>
      <c r="D501" s="144">
        <v>28260</v>
      </c>
      <c r="E501" s="2007"/>
      <c r="F501" s="2105">
        <v>24000</v>
      </c>
      <c r="G501" s="2005"/>
      <c r="H501" s="2052"/>
      <c r="I501" s="2002">
        <f t="shared" si="29"/>
        <v>4260</v>
      </c>
      <c r="J501" s="2005"/>
      <c r="K501" s="2010"/>
      <c r="L501" s="2005"/>
      <c r="M501" s="2052"/>
    </row>
    <row r="502" spans="1:13" s="872" customFormat="1">
      <c r="A502" s="1996" t="s">
        <v>7463</v>
      </c>
      <c r="B502" s="2004" t="s">
        <v>7464</v>
      </c>
      <c r="C502" s="2104"/>
      <c r="D502" s="144">
        <v>15440</v>
      </c>
      <c r="E502" s="2007"/>
      <c r="F502" s="2105">
        <v>12300</v>
      </c>
      <c r="G502" s="2005"/>
      <c r="H502" s="2052"/>
      <c r="I502" s="2002">
        <f t="shared" si="29"/>
        <v>3140</v>
      </c>
      <c r="J502" s="2005"/>
      <c r="K502" s="2010"/>
      <c r="L502" s="2005"/>
      <c r="M502" s="2052"/>
    </row>
    <row r="503" spans="1:13" s="872" customFormat="1">
      <c r="A503" s="1996" t="s">
        <v>7465</v>
      </c>
      <c r="B503" s="2004" t="s">
        <v>7466</v>
      </c>
      <c r="C503" s="2104"/>
      <c r="D503" s="144">
        <v>14272</v>
      </c>
      <c r="E503" s="2007"/>
      <c r="F503" s="2105">
        <v>11100</v>
      </c>
      <c r="G503" s="2005"/>
      <c r="H503" s="2052"/>
      <c r="I503" s="2002">
        <f t="shared" si="29"/>
        <v>3172</v>
      </c>
      <c r="J503" s="2005"/>
      <c r="K503" s="2010"/>
      <c r="L503" s="2005"/>
      <c r="M503" s="2052"/>
    </row>
    <row r="504" spans="1:13" s="872" customFormat="1">
      <c r="A504" s="1996" t="s">
        <v>7467</v>
      </c>
      <c r="B504" s="2004" t="s">
        <v>7468</v>
      </c>
      <c r="C504" s="2104"/>
      <c r="D504" s="144">
        <v>12700</v>
      </c>
      <c r="E504" s="2007"/>
      <c r="F504" s="2105">
        <v>9830</v>
      </c>
      <c r="G504" s="2005"/>
      <c r="H504" s="2052"/>
      <c r="I504" s="2002">
        <f t="shared" si="29"/>
        <v>2870</v>
      </c>
      <c r="J504" s="2005"/>
      <c r="K504" s="2010"/>
      <c r="L504" s="2005"/>
      <c r="M504" s="2052"/>
    </row>
    <row r="505" spans="1:13" s="872" customFormat="1">
      <c r="A505" s="1996" t="s">
        <v>7469</v>
      </c>
      <c r="B505" s="2004" t="s">
        <v>7470</v>
      </c>
      <c r="C505" s="2104"/>
      <c r="D505" s="144">
        <v>35872</v>
      </c>
      <c r="E505" s="2007"/>
      <c r="F505" s="2105">
        <v>31380</v>
      </c>
      <c r="G505" s="2005"/>
      <c r="H505" s="2052"/>
      <c r="I505" s="2002">
        <f t="shared" si="29"/>
        <v>4492</v>
      </c>
      <c r="J505" s="2005"/>
      <c r="K505" s="2010"/>
      <c r="L505" s="2005"/>
      <c r="M505" s="2052"/>
    </row>
    <row r="506" spans="1:13" s="872" customFormat="1">
      <c r="A506" s="1996" t="s">
        <v>7471</v>
      </c>
      <c r="B506" s="61" t="s">
        <v>7472</v>
      </c>
      <c r="C506" s="2104"/>
      <c r="D506" s="144">
        <v>11360</v>
      </c>
      <c r="E506" s="2007"/>
      <c r="F506" s="2105">
        <v>8300</v>
      </c>
      <c r="G506" s="2005"/>
      <c r="H506" s="2052"/>
      <c r="I506" s="2002">
        <f t="shared" si="29"/>
        <v>3060</v>
      </c>
      <c r="J506" s="2005"/>
      <c r="K506" s="2010"/>
      <c r="L506" s="2005"/>
      <c r="M506" s="2052"/>
    </row>
    <row r="507" spans="1:13" s="872" customFormat="1">
      <c r="A507" s="1996" t="s">
        <v>7473</v>
      </c>
      <c r="B507" s="2004" t="s">
        <v>7474</v>
      </c>
      <c r="C507" s="2104"/>
      <c r="D507" s="144">
        <v>26156</v>
      </c>
      <c r="E507" s="2007"/>
      <c r="F507" s="2105">
        <v>22200</v>
      </c>
      <c r="G507" s="2005"/>
      <c r="H507" s="2052"/>
      <c r="I507" s="2002">
        <f t="shared" si="29"/>
        <v>3956</v>
      </c>
      <c r="J507" s="2005"/>
      <c r="K507" s="2010"/>
      <c r="L507" s="2005"/>
      <c r="M507" s="2052"/>
    </row>
    <row r="508" spans="1:13" s="872" customFormat="1">
      <c r="A508" s="1996" t="s">
        <v>7475</v>
      </c>
      <c r="B508" s="2004" t="s">
        <v>7476</v>
      </c>
      <c r="C508" s="2104"/>
      <c r="D508" s="144">
        <v>20800</v>
      </c>
      <c r="E508" s="2007"/>
      <c r="F508" s="2105">
        <v>17100</v>
      </c>
      <c r="G508" s="2005"/>
      <c r="H508" s="2052"/>
      <c r="I508" s="2002">
        <f t="shared" si="29"/>
        <v>3700</v>
      </c>
      <c r="J508" s="2005"/>
      <c r="K508" s="2010"/>
      <c r="L508" s="2005"/>
      <c r="M508" s="2052"/>
    </row>
    <row r="509" spans="1:13" s="872" customFormat="1">
      <c r="A509" s="1996" t="s">
        <v>7477</v>
      </c>
      <c r="B509" s="2004" t="s">
        <v>7478</v>
      </c>
      <c r="C509" s="2104"/>
      <c r="D509" s="144">
        <v>18760</v>
      </c>
      <c r="E509" s="2007"/>
      <c r="F509" s="2105">
        <v>15300</v>
      </c>
      <c r="G509" s="2005"/>
      <c r="H509" s="2052"/>
      <c r="I509" s="2002">
        <f t="shared" si="29"/>
        <v>3460</v>
      </c>
      <c r="J509" s="2005"/>
      <c r="K509" s="2010"/>
      <c r="L509" s="2005"/>
      <c r="M509" s="2052"/>
    </row>
    <row r="510" spans="1:13" s="872" customFormat="1">
      <c r="A510" s="1996" t="s">
        <v>7479</v>
      </c>
      <c r="B510" s="2004" t="s">
        <v>7480</v>
      </c>
      <c r="C510" s="2104"/>
      <c r="D510" s="144">
        <v>17200</v>
      </c>
      <c r="E510" s="2007"/>
      <c r="F510" s="2105">
        <v>13900</v>
      </c>
      <c r="G510" s="2005"/>
      <c r="H510" s="2052"/>
      <c r="I510" s="2002">
        <f t="shared" si="29"/>
        <v>3300</v>
      </c>
      <c r="J510" s="2005"/>
      <c r="K510" s="2010"/>
      <c r="L510" s="2005"/>
      <c r="M510" s="2052"/>
    </row>
    <row r="511" spans="1:13" s="872" customFormat="1">
      <c r="A511" s="1996" t="s">
        <v>7481</v>
      </c>
      <c r="B511" s="2004" t="s">
        <v>7482</v>
      </c>
      <c r="C511" s="2104"/>
      <c r="D511" s="144">
        <v>18460</v>
      </c>
      <c r="E511" s="2007"/>
      <c r="F511" s="2105">
        <v>15000</v>
      </c>
      <c r="G511" s="2005"/>
      <c r="H511" s="2052"/>
      <c r="I511" s="2002">
        <f t="shared" si="29"/>
        <v>3460</v>
      </c>
      <c r="J511" s="2005"/>
      <c r="K511" s="2010"/>
      <c r="L511" s="2005"/>
      <c r="M511" s="2052"/>
    </row>
    <row r="512" spans="1:13" s="872" customFormat="1">
      <c r="A512" s="1996" t="s">
        <v>7483</v>
      </c>
      <c r="B512" s="2004" t="s">
        <v>7484</v>
      </c>
      <c r="C512" s="2104"/>
      <c r="D512" s="144">
        <v>61324</v>
      </c>
      <c r="E512" s="2007"/>
      <c r="F512" s="2105">
        <v>50484</v>
      </c>
      <c r="G512" s="2005"/>
      <c r="H512" s="2052"/>
      <c r="I512" s="2002">
        <f t="shared" si="29"/>
        <v>10840</v>
      </c>
      <c r="J512" s="2005"/>
      <c r="K512" s="2010"/>
      <c r="L512" s="2005"/>
      <c r="M512" s="2052"/>
    </row>
    <row r="513" spans="1:13" s="872" customFormat="1">
      <c r="A513" s="1996" t="s">
        <v>7485</v>
      </c>
      <c r="B513" s="2004" t="s">
        <v>7486</v>
      </c>
      <c r="C513" s="2104"/>
      <c r="D513" s="144">
        <v>67804</v>
      </c>
      <c r="E513" s="2007"/>
      <c r="F513" s="2105">
        <v>56484</v>
      </c>
      <c r="G513" s="2005"/>
      <c r="H513" s="2052"/>
      <c r="I513" s="2002">
        <f t="shared" si="29"/>
        <v>11320</v>
      </c>
      <c r="J513" s="2005"/>
      <c r="K513" s="2010"/>
      <c r="L513" s="2005"/>
      <c r="M513" s="2052"/>
    </row>
    <row r="514" spans="1:13" s="872" customFormat="1">
      <c r="A514" s="1996" t="s">
        <v>7487</v>
      </c>
      <c r="B514" s="61" t="s">
        <v>7488</v>
      </c>
      <c r="C514" s="2104"/>
      <c r="D514" s="144">
        <v>75760</v>
      </c>
      <c r="E514" s="2007"/>
      <c r="F514" s="2105">
        <v>63960</v>
      </c>
      <c r="G514" s="2005"/>
      <c r="H514" s="2052"/>
      <c r="I514" s="2002">
        <f t="shared" si="29"/>
        <v>11800</v>
      </c>
      <c r="J514" s="2005"/>
      <c r="K514" s="2010"/>
      <c r="L514" s="2005"/>
      <c r="M514" s="2052"/>
    </row>
    <row r="515" spans="1:13" s="872" customFormat="1">
      <c r="A515" s="1996" t="s">
        <v>7489</v>
      </c>
      <c r="B515" s="2004" t="s">
        <v>7490</v>
      </c>
      <c r="C515" s="2104"/>
      <c r="D515" s="144">
        <v>64240</v>
      </c>
      <c r="E515" s="2007"/>
      <c r="F515" s="2105">
        <v>53400</v>
      </c>
      <c r="G515" s="2005"/>
      <c r="H515" s="2052"/>
      <c r="I515" s="2002">
        <f t="shared" si="29"/>
        <v>10840</v>
      </c>
      <c r="J515" s="2005"/>
      <c r="K515" s="2010"/>
      <c r="L515" s="2005"/>
      <c r="M515" s="2052"/>
    </row>
    <row r="516" spans="1:13" s="872" customFormat="1">
      <c r="A516" s="725">
        <v>42754</v>
      </c>
      <c r="B516" s="857"/>
      <c r="C516" s="2104"/>
      <c r="D516" s="144"/>
      <c r="E516" s="2007"/>
      <c r="F516" s="2105"/>
      <c r="G516" s="2005"/>
      <c r="H516" s="2052"/>
      <c r="I516" s="2002"/>
      <c r="J516" s="2005"/>
      <c r="K516" s="2010"/>
      <c r="L516" s="2005"/>
      <c r="M516" s="2052"/>
    </row>
    <row r="517" spans="1:13" s="872" customFormat="1">
      <c r="A517" s="1996" t="s">
        <v>7491</v>
      </c>
      <c r="B517" s="2004" t="s">
        <v>7492</v>
      </c>
      <c r="C517" s="2104"/>
      <c r="D517" s="144">
        <v>32100</v>
      </c>
      <c r="E517" s="2007"/>
      <c r="F517" s="2105">
        <v>27600</v>
      </c>
      <c r="G517" s="2005"/>
      <c r="H517" s="2052"/>
      <c r="I517" s="2002">
        <f t="shared" ref="I517:I519" si="30">SUM(D517-F517)</f>
        <v>4500</v>
      </c>
      <c r="J517" s="2005"/>
      <c r="K517" s="2010"/>
      <c r="L517" s="2005"/>
      <c r="M517" s="2052"/>
    </row>
    <row r="518" spans="1:13" s="872" customFormat="1">
      <c r="A518" s="1996" t="s">
        <v>7493</v>
      </c>
      <c r="B518" s="2004" t="s">
        <v>7494</v>
      </c>
      <c r="C518" s="2104"/>
      <c r="D518" s="144">
        <v>38184</v>
      </c>
      <c r="E518" s="2007"/>
      <c r="F518" s="2105">
        <v>33300</v>
      </c>
      <c r="G518" s="2005"/>
      <c r="H518" s="2052"/>
      <c r="I518" s="2002">
        <f t="shared" si="30"/>
        <v>4884</v>
      </c>
      <c r="J518" s="2005"/>
      <c r="K518" s="2010"/>
      <c r="L518" s="2005"/>
      <c r="M518" s="2052"/>
    </row>
    <row r="519" spans="1:13" s="872" customFormat="1">
      <c r="A519" s="1996" t="s">
        <v>7495</v>
      </c>
      <c r="B519" s="2004" t="s">
        <v>7496</v>
      </c>
      <c r="C519" s="2104"/>
      <c r="D519" s="144">
        <v>36820</v>
      </c>
      <c r="E519" s="2007"/>
      <c r="F519" s="2105">
        <v>32000</v>
      </c>
      <c r="G519" s="2005"/>
      <c r="H519" s="2052"/>
      <c r="I519" s="2002">
        <f t="shared" si="30"/>
        <v>4820</v>
      </c>
      <c r="J519" s="2005"/>
      <c r="K519" s="2010"/>
      <c r="L519" s="2005"/>
      <c r="M519" s="2052"/>
    </row>
    <row r="520" spans="1:13" s="872" customFormat="1">
      <c r="A520" s="725">
        <v>42760</v>
      </c>
      <c r="B520" s="2004"/>
      <c r="C520" s="2104"/>
      <c r="D520" s="144"/>
      <c r="E520" s="2007"/>
      <c r="F520" s="2105"/>
      <c r="G520" s="2005"/>
      <c r="H520" s="2052"/>
      <c r="I520" s="2002"/>
      <c r="J520" s="2005"/>
      <c r="K520" s="2010"/>
      <c r="L520" s="2005"/>
      <c r="M520" s="2052"/>
    </row>
    <row r="521" spans="1:13" s="872" customFormat="1">
      <c r="A521" s="1996" t="s">
        <v>7497</v>
      </c>
      <c r="B521" s="2004" t="s">
        <v>7498</v>
      </c>
      <c r="C521" s="2104"/>
      <c r="D521" s="144">
        <v>44400</v>
      </c>
      <c r="E521" s="2007"/>
      <c r="F521" s="2105">
        <v>35000</v>
      </c>
      <c r="G521" s="2005"/>
      <c r="H521" s="2052"/>
      <c r="I521" s="2002">
        <f t="shared" ref="I521:I522" si="31">SUM(D521-F521)</f>
        <v>9400</v>
      </c>
      <c r="J521" s="2005"/>
      <c r="K521" s="2010"/>
      <c r="L521" s="2005"/>
      <c r="M521" s="2052"/>
    </row>
    <row r="522" spans="1:13" s="872" customFormat="1">
      <c r="A522" s="1996" t="s">
        <v>7499</v>
      </c>
      <c r="B522" s="2004" t="s">
        <v>7500</v>
      </c>
      <c r="C522" s="2104"/>
      <c r="D522" s="144">
        <v>54462</v>
      </c>
      <c r="E522" s="2007"/>
      <c r="F522" s="2105">
        <v>44342</v>
      </c>
      <c r="G522" s="2005"/>
      <c r="H522" s="2052"/>
      <c r="I522" s="2002">
        <f t="shared" si="31"/>
        <v>10120</v>
      </c>
      <c r="J522" s="2005"/>
      <c r="K522" s="2010"/>
      <c r="L522" s="2005"/>
      <c r="M522" s="2052"/>
    </row>
    <row r="523" spans="1:13" s="872" customFormat="1">
      <c r="A523" s="1996"/>
      <c r="B523" s="2004"/>
      <c r="C523" s="2104"/>
      <c r="D523" s="144"/>
      <c r="E523" s="2007"/>
      <c r="F523" s="2105"/>
      <c r="G523" s="2005"/>
      <c r="H523" s="2052"/>
      <c r="I523" s="2002"/>
      <c r="J523" s="2005"/>
      <c r="K523" s="2010"/>
      <c r="L523" s="2005"/>
      <c r="M523" s="2052"/>
    </row>
    <row r="524" spans="1:13" s="872" customFormat="1">
      <c r="A524" s="725">
        <v>42772</v>
      </c>
      <c r="B524" s="2004"/>
      <c r="C524" s="2104"/>
      <c r="D524" s="144"/>
      <c r="E524" s="2007"/>
      <c r="F524" s="2105"/>
      <c r="G524" s="2005"/>
      <c r="H524" s="2052"/>
      <c r="I524" s="2002"/>
      <c r="J524" s="2005"/>
      <c r="K524" s="2010"/>
      <c r="L524" s="2005"/>
      <c r="M524" s="2052"/>
    </row>
    <row r="525" spans="1:13" s="872" customFormat="1">
      <c r="A525" s="1996" t="s">
        <v>7501</v>
      </c>
      <c r="B525" s="2004" t="s">
        <v>7502</v>
      </c>
      <c r="C525" s="2104"/>
      <c r="D525" s="144">
        <v>12000</v>
      </c>
      <c r="E525" s="2007"/>
      <c r="F525" s="2105">
        <v>3700</v>
      </c>
      <c r="G525" s="2005"/>
      <c r="H525" s="2052"/>
      <c r="I525" s="2002">
        <f t="shared" ref="I525" si="32">SUM(D525-F525)</f>
        <v>8300</v>
      </c>
      <c r="J525" s="2005"/>
      <c r="K525" s="2010"/>
      <c r="L525" s="2005"/>
      <c r="M525" s="2052"/>
    </row>
    <row r="526" spans="1:13" s="872" customFormat="1">
      <c r="A526" s="1996"/>
      <c r="B526" s="2004"/>
      <c r="C526" s="2104"/>
      <c r="D526" s="144"/>
      <c r="E526" s="2007"/>
      <c r="F526" s="2105"/>
      <c r="G526" s="2005"/>
      <c r="H526" s="2052"/>
      <c r="I526" s="2002"/>
      <c r="J526" s="2005"/>
      <c r="K526" s="2010"/>
      <c r="L526" s="2005"/>
      <c r="M526" s="2052"/>
    </row>
    <row r="527" spans="1:13" s="872" customFormat="1">
      <c r="A527" s="1996"/>
      <c r="B527" s="151" t="s">
        <v>7406</v>
      </c>
      <c r="C527" s="2104"/>
      <c r="D527" s="144"/>
      <c r="E527" s="2007"/>
      <c r="F527" s="2105"/>
      <c r="G527" s="2005"/>
      <c r="H527" s="2052"/>
      <c r="I527" s="2002"/>
      <c r="J527" s="2005"/>
      <c r="K527" s="2010"/>
      <c r="L527" s="2005"/>
      <c r="M527" s="2052"/>
    </row>
    <row r="528" spans="1:13" s="872" customFormat="1">
      <c r="A528" s="1996" t="s">
        <v>7503</v>
      </c>
      <c r="B528" s="2004" t="s">
        <v>7504</v>
      </c>
      <c r="C528" s="2104"/>
      <c r="D528" s="144">
        <v>28000</v>
      </c>
      <c r="E528" s="2007"/>
      <c r="F528" s="2105">
        <v>26244</v>
      </c>
      <c r="G528" s="2005"/>
      <c r="H528" s="2052"/>
      <c r="I528" s="2002">
        <f t="shared" ref="I528" si="33">SUM(D528-F528)</f>
        <v>1756</v>
      </c>
      <c r="J528" s="2005"/>
      <c r="K528" s="2010"/>
      <c r="L528" s="2005"/>
      <c r="M528" s="2052"/>
    </row>
    <row r="529" spans="1:15" s="872" customFormat="1">
      <c r="A529" s="2004"/>
      <c r="B529" s="2004"/>
      <c r="C529" s="2004"/>
      <c r="D529" s="2004"/>
      <c r="E529" s="2007"/>
      <c r="F529" s="2105">
        <v>2200</v>
      </c>
      <c r="G529" s="2005"/>
      <c r="H529" s="2052"/>
      <c r="I529" s="2002">
        <f>SUM(D611-F529)</f>
        <v>0</v>
      </c>
      <c r="J529" s="2005"/>
      <c r="K529" s="2010"/>
      <c r="L529" s="2005"/>
      <c r="M529" s="2052"/>
      <c r="N529" s="2004"/>
      <c r="O529" s="2004"/>
    </row>
    <row r="530" spans="1:15" s="872" customFormat="1">
      <c r="A530" s="725"/>
      <c r="B530" s="2004"/>
      <c r="C530" s="2104"/>
      <c r="D530" s="885"/>
      <c r="E530" s="2007"/>
      <c r="F530" s="2105"/>
      <c r="G530" s="2005"/>
      <c r="H530" s="2052"/>
      <c r="I530" s="2002"/>
      <c r="J530" s="2005"/>
      <c r="K530" s="2010"/>
      <c r="L530" s="2005"/>
      <c r="M530" s="2052"/>
      <c r="N530" s="2004"/>
      <c r="O530" s="2004"/>
    </row>
    <row r="531" spans="1:15" s="872" customFormat="1">
      <c r="A531" s="216"/>
      <c r="B531" s="2004" t="s">
        <v>7505</v>
      </c>
      <c r="C531" s="2104"/>
      <c r="D531" s="144"/>
      <c r="E531" s="2007"/>
      <c r="F531" s="2105"/>
      <c r="G531" s="2005"/>
      <c r="H531" s="2052"/>
      <c r="I531" s="2002"/>
      <c r="J531" s="2005"/>
      <c r="K531" s="2010"/>
      <c r="L531" s="2005"/>
      <c r="M531" s="2052"/>
      <c r="N531" s="2004"/>
      <c r="O531" s="2004"/>
    </row>
    <row r="532" spans="1:15" s="872" customFormat="1">
      <c r="A532" s="216"/>
      <c r="B532" s="2004" t="s">
        <v>731</v>
      </c>
      <c r="C532" s="2104"/>
      <c r="D532" s="144"/>
      <c r="E532" s="2007"/>
      <c r="F532" s="2105"/>
      <c r="G532" s="2005"/>
      <c r="H532" s="2052"/>
      <c r="I532" s="2002"/>
      <c r="J532" s="2005"/>
      <c r="K532" s="2010"/>
      <c r="L532" s="2005"/>
      <c r="M532" s="2052"/>
      <c r="N532" s="2004"/>
      <c r="O532" s="2004"/>
    </row>
    <row r="533" spans="1:15" s="872" customFormat="1">
      <c r="A533" s="216"/>
      <c r="B533" s="2004"/>
      <c r="C533" s="2104"/>
      <c r="D533" s="144"/>
      <c r="E533" s="2007"/>
      <c r="F533" s="2105"/>
      <c r="G533" s="2005"/>
      <c r="H533" s="2052"/>
      <c r="I533" s="2002"/>
      <c r="J533" s="2005"/>
      <c r="K533" s="2010"/>
      <c r="L533" s="2005"/>
      <c r="M533" s="2052"/>
      <c r="N533" s="2004"/>
      <c r="O533" s="2004"/>
    </row>
    <row r="534" spans="1:15">
      <c r="A534" s="210" t="s">
        <v>732</v>
      </c>
      <c r="B534" s="216"/>
      <c r="C534" s="217"/>
      <c r="D534" s="144"/>
      <c r="E534" s="2007"/>
      <c r="F534" s="2105"/>
      <c r="G534" s="2005"/>
      <c r="H534" s="2052"/>
      <c r="I534" s="2002"/>
      <c r="J534" s="2005"/>
      <c r="K534" s="2010"/>
      <c r="L534" s="2005"/>
      <c r="M534" s="2052"/>
      <c r="N534" s="2004"/>
      <c r="O534" s="2004"/>
    </row>
    <row r="535" spans="1:15">
      <c r="A535" s="184"/>
      <c r="B535" s="675" t="s">
        <v>7</v>
      </c>
      <c r="C535" s="684"/>
      <c r="D535" s="144"/>
      <c r="E535" s="2007"/>
      <c r="F535" s="2105"/>
      <c r="G535" s="2005"/>
      <c r="H535" s="2052"/>
      <c r="I535" s="2002"/>
      <c r="J535" s="2005"/>
      <c r="K535" s="2010"/>
      <c r="L535" s="2005"/>
      <c r="M535" s="2052"/>
      <c r="N535" s="2004"/>
      <c r="O535" s="2004"/>
    </row>
    <row r="536" spans="1:15">
      <c r="A536" s="184"/>
      <c r="B536" s="216"/>
      <c r="C536" s="217"/>
      <c r="D536" s="144"/>
      <c r="E536" s="2007"/>
      <c r="F536" s="2105"/>
      <c r="G536" s="2005"/>
      <c r="H536" s="2052"/>
      <c r="I536" s="2002"/>
      <c r="J536" s="2005"/>
      <c r="K536" s="2010"/>
      <c r="L536" s="2005"/>
      <c r="M536" s="2052"/>
      <c r="N536" s="2004"/>
      <c r="O536" s="2004"/>
    </row>
    <row r="537" spans="1:15">
      <c r="A537" s="184"/>
      <c r="B537" s="244" t="s">
        <v>733</v>
      </c>
      <c r="C537" s="710">
        <f>SUM(D469:D533)+SUM(C534:C536)</f>
        <v>3750041</v>
      </c>
      <c r="D537" s="144"/>
      <c r="E537" s="2007"/>
      <c r="F537" s="2105"/>
      <c r="G537" s="2005"/>
      <c r="H537" s="2052"/>
      <c r="I537" s="2002"/>
      <c r="J537" s="2005"/>
      <c r="K537" s="2010"/>
      <c r="L537" s="2005"/>
      <c r="M537" s="2052"/>
      <c r="N537" s="2004"/>
      <c r="O537" s="2004"/>
    </row>
    <row r="538" spans="1:15">
      <c r="A538" s="1996"/>
      <c r="B538" s="2004"/>
      <c r="C538" s="2104"/>
      <c r="D538" s="144"/>
      <c r="E538" s="2007"/>
      <c r="F538" s="2105"/>
      <c r="G538" s="2005"/>
      <c r="H538" s="2052"/>
      <c r="I538" s="2002"/>
      <c r="J538" s="2005"/>
      <c r="K538" s="2010"/>
      <c r="L538" s="2005"/>
      <c r="M538" s="2052"/>
      <c r="N538" s="2004"/>
      <c r="O538" s="2004"/>
    </row>
    <row r="539" spans="1:15" s="497" customFormat="1">
      <c r="A539" s="2107"/>
      <c r="B539" s="2023"/>
      <c r="C539" s="2108"/>
      <c r="D539" s="2564"/>
      <c r="E539" s="2017"/>
      <c r="F539" s="2109"/>
      <c r="G539" s="2019"/>
      <c r="H539" s="2080"/>
      <c r="I539" s="2111"/>
      <c r="J539" s="2019"/>
      <c r="K539" s="2021"/>
      <c r="L539" s="2019"/>
      <c r="M539" s="2080"/>
      <c r="N539" s="2023"/>
      <c r="O539" s="2023"/>
    </row>
    <row r="540" spans="1:15" s="872" customFormat="1">
      <c r="A540" s="861" t="s">
        <v>7506</v>
      </c>
      <c r="B540" s="2004"/>
      <c r="C540" s="681" t="s">
        <v>7507</v>
      </c>
      <c r="D540" s="144"/>
      <c r="E540" s="2007"/>
      <c r="F540" s="2105"/>
      <c r="G540" s="2005"/>
      <c r="H540" s="2052"/>
      <c r="I540" s="2002"/>
      <c r="J540" s="2005"/>
      <c r="K540" s="2010"/>
      <c r="L540" s="2005"/>
      <c r="M540" s="2052"/>
      <c r="N540" s="2004"/>
      <c r="O540" s="2004"/>
    </row>
    <row r="541" spans="1:15" s="872" customFormat="1">
      <c r="A541" s="216">
        <v>5011156</v>
      </c>
      <c r="B541" s="2004" t="s">
        <v>1611</v>
      </c>
      <c r="C541" s="2104" t="s">
        <v>7508</v>
      </c>
      <c r="D541" s="144">
        <v>1630000</v>
      </c>
      <c r="E541" s="2007"/>
      <c r="F541" s="2105">
        <v>900000</v>
      </c>
      <c r="G541" s="2005" t="s">
        <v>98</v>
      </c>
      <c r="H541" s="2052">
        <v>42697</v>
      </c>
      <c r="I541" s="2002" t="s">
        <v>87</v>
      </c>
      <c r="J541" s="2005"/>
      <c r="K541" s="2010"/>
      <c r="L541" s="2005" t="s">
        <v>67</v>
      </c>
      <c r="M541" s="2052">
        <v>42756</v>
      </c>
      <c r="N541" s="2004" t="s">
        <v>728</v>
      </c>
      <c r="O541" s="2004" t="s">
        <v>729</v>
      </c>
    </row>
    <row r="542" spans="1:15" s="872" customFormat="1">
      <c r="A542" s="216">
        <v>5012010</v>
      </c>
      <c r="B542" s="2004" t="s">
        <v>7509</v>
      </c>
      <c r="C542" s="2104" t="s">
        <v>7510</v>
      </c>
      <c r="D542" s="144">
        <v>1550000</v>
      </c>
      <c r="E542" s="2007"/>
      <c r="F542" s="2105">
        <v>1390000</v>
      </c>
      <c r="G542" s="2005" t="s">
        <v>110</v>
      </c>
      <c r="H542" s="2052">
        <v>42707</v>
      </c>
      <c r="I542" s="2002" t="s">
        <v>448</v>
      </c>
      <c r="J542" s="2005"/>
      <c r="K542" s="2010"/>
      <c r="L542" s="2005" t="s">
        <v>67</v>
      </c>
      <c r="M542" s="2052">
        <v>42756</v>
      </c>
      <c r="N542" s="2004" t="s">
        <v>728</v>
      </c>
      <c r="O542" s="2004" t="s">
        <v>729</v>
      </c>
    </row>
    <row r="543" spans="1:15" s="872" customFormat="1">
      <c r="A543" s="1996"/>
      <c r="B543" s="2004"/>
      <c r="C543" s="2104"/>
      <c r="D543" s="144"/>
      <c r="E543" s="2007"/>
      <c r="F543" s="2105"/>
      <c r="G543" s="2005"/>
      <c r="H543" s="2052"/>
      <c r="I543" s="2002"/>
      <c r="J543" s="2005"/>
      <c r="K543" s="2010"/>
      <c r="L543" s="2005"/>
      <c r="M543" s="2052"/>
      <c r="N543" s="2004"/>
      <c r="O543" s="2004"/>
    </row>
    <row r="544" spans="1:15" s="872" customFormat="1">
      <c r="A544" s="1996"/>
      <c r="B544" s="29" t="s">
        <v>4228</v>
      </c>
      <c r="C544" s="2104"/>
      <c r="D544" s="144"/>
      <c r="E544" s="2007"/>
      <c r="F544" s="2105"/>
      <c r="G544" s="2005"/>
      <c r="H544" s="2052"/>
      <c r="I544" s="2002"/>
      <c r="J544" s="2005"/>
      <c r="K544" s="2010"/>
      <c r="L544" s="2005"/>
      <c r="M544" s="2052"/>
      <c r="N544" s="2004"/>
      <c r="O544" s="2004"/>
    </row>
    <row r="545" spans="1:15" s="872" customFormat="1">
      <c r="A545" s="216">
        <v>5011076</v>
      </c>
      <c r="B545" s="2004" t="s">
        <v>4234</v>
      </c>
      <c r="C545" s="2104" t="s">
        <v>7511</v>
      </c>
      <c r="D545" s="144">
        <v>275000</v>
      </c>
      <c r="E545" s="2007"/>
      <c r="F545" s="2105">
        <v>162000</v>
      </c>
      <c r="G545" s="2005" t="s">
        <v>98</v>
      </c>
      <c r="H545" s="2052">
        <v>42689</v>
      </c>
      <c r="I545" s="2002" t="s">
        <v>40</v>
      </c>
      <c r="J545" s="2005" t="s">
        <v>449</v>
      </c>
      <c r="K545" s="2010"/>
      <c r="L545" s="2005" t="s">
        <v>41</v>
      </c>
      <c r="M545" s="2052">
        <v>42756</v>
      </c>
      <c r="N545" s="2004"/>
      <c r="O545" s="2004" t="s">
        <v>7512</v>
      </c>
    </row>
    <row r="547" spans="1:15" s="872" customFormat="1">
      <c r="A547" s="1996"/>
      <c r="B547" s="2004"/>
      <c r="C547" s="2104"/>
      <c r="D547" s="144"/>
      <c r="E547" s="2007"/>
      <c r="F547" s="2105"/>
      <c r="G547" s="2005"/>
      <c r="H547" s="2052"/>
      <c r="I547" s="2002"/>
      <c r="J547" s="2005"/>
      <c r="K547" s="2010"/>
      <c r="L547" s="2005"/>
      <c r="M547" s="2052"/>
      <c r="N547" s="2004"/>
      <c r="O547" s="2004"/>
    </row>
    <row r="548" spans="1:15">
      <c r="A548" s="216"/>
      <c r="B548" s="2876" t="s">
        <v>4241</v>
      </c>
      <c r="C548" s="2104"/>
      <c r="D548" s="144"/>
      <c r="E548" s="2007"/>
      <c r="F548" s="858" t="s">
        <v>2216</v>
      </c>
      <c r="G548" s="672"/>
      <c r="H548" s="2177"/>
      <c r="I548" s="670" t="s">
        <v>1016</v>
      </c>
      <c r="J548" s="2005"/>
      <c r="K548" s="2010"/>
      <c r="L548" s="2005"/>
      <c r="M548" s="2052"/>
      <c r="N548" s="2004"/>
      <c r="O548" s="2004"/>
    </row>
    <row r="549" spans="1:15" s="872" customFormat="1">
      <c r="A549" s="725">
        <v>42726</v>
      </c>
      <c r="B549" s="2004"/>
      <c r="C549" s="2104"/>
      <c r="D549" s="885"/>
      <c r="E549" s="2007"/>
      <c r="F549" s="2105"/>
      <c r="G549" s="2005"/>
      <c r="H549" s="2052"/>
      <c r="I549" s="2002"/>
      <c r="J549" s="2005"/>
      <c r="K549" s="2010"/>
      <c r="L549" s="2005"/>
      <c r="M549" s="2052"/>
      <c r="N549" s="2004"/>
      <c r="O549" s="2004"/>
    </row>
    <row r="550" spans="1:15" s="872" customFormat="1">
      <c r="A550" s="1996" t="s">
        <v>7513</v>
      </c>
      <c r="B550" s="2004" t="s">
        <v>7514</v>
      </c>
      <c r="C550" s="2104"/>
      <c r="D550" s="885">
        <v>11060</v>
      </c>
      <c r="E550" s="2007"/>
      <c r="F550" s="2105">
        <v>8000</v>
      </c>
      <c r="G550" s="2005"/>
      <c r="H550" s="2052"/>
      <c r="I550" s="2002">
        <f t="shared" ref="I550:I556" si="34">SUM(D550-F550)</f>
        <v>3060</v>
      </c>
      <c r="J550" s="2005"/>
      <c r="K550" s="2010"/>
      <c r="L550" s="2005"/>
      <c r="M550" s="2052"/>
      <c r="N550" s="2004"/>
      <c r="O550" s="2004"/>
    </row>
    <row r="551" spans="1:15" s="872" customFormat="1">
      <c r="A551" s="1996" t="s">
        <v>7515</v>
      </c>
      <c r="B551" s="2004" t="s">
        <v>7516</v>
      </c>
      <c r="C551" s="2104"/>
      <c r="D551" s="885">
        <v>16068</v>
      </c>
      <c r="E551" s="2007"/>
      <c r="F551" s="2105">
        <v>12800</v>
      </c>
      <c r="G551" s="2005"/>
      <c r="H551" s="2052"/>
      <c r="I551" s="2002">
        <f t="shared" si="34"/>
        <v>3268</v>
      </c>
      <c r="J551" s="2005"/>
      <c r="K551" s="2010"/>
      <c r="L551" s="2005"/>
      <c r="M551" s="2052"/>
      <c r="N551" s="2004"/>
      <c r="O551" s="2004"/>
    </row>
    <row r="552" spans="1:15" s="872" customFormat="1">
      <c r="A552" s="1996" t="s">
        <v>7517</v>
      </c>
      <c r="B552" s="2004" t="s">
        <v>7518</v>
      </c>
      <c r="C552" s="2104"/>
      <c r="D552" s="885">
        <v>16324</v>
      </c>
      <c r="E552" s="2007"/>
      <c r="F552" s="2105">
        <v>12944</v>
      </c>
      <c r="G552" s="2005"/>
      <c r="H552" s="2052"/>
      <c r="I552" s="2002">
        <f t="shared" si="34"/>
        <v>3380</v>
      </c>
      <c r="J552" s="2005"/>
      <c r="K552" s="2010"/>
      <c r="L552" s="2005"/>
      <c r="M552" s="2052"/>
      <c r="N552" s="2004"/>
      <c r="O552" s="2004"/>
    </row>
    <row r="553" spans="1:15" s="872" customFormat="1">
      <c r="A553" s="1996" t="s">
        <v>7519</v>
      </c>
      <c r="B553" s="2004" t="s">
        <v>7520</v>
      </c>
      <c r="C553" s="2104"/>
      <c r="D553" s="885">
        <v>7240</v>
      </c>
      <c r="E553" s="2007"/>
      <c r="F553" s="2105">
        <v>4500</v>
      </c>
      <c r="G553" s="2005"/>
      <c r="H553" s="2052"/>
      <c r="I553" s="2002">
        <f t="shared" si="34"/>
        <v>2740</v>
      </c>
      <c r="J553" s="2005"/>
      <c r="K553" s="2010"/>
      <c r="L553" s="2005"/>
      <c r="M553" s="2052"/>
      <c r="N553" s="2004"/>
      <c r="O553" s="2004"/>
    </row>
    <row r="554" spans="1:15" s="872" customFormat="1">
      <c r="A554" s="1996" t="s">
        <v>7521</v>
      </c>
      <c r="B554" s="2004" t="s">
        <v>7522</v>
      </c>
      <c r="C554" s="2104"/>
      <c r="D554" s="885">
        <v>7800</v>
      </c>
      <c r="E554" s="2007"/>
      <c r="F554" s="2105">
        <v>4980</v>
      </c>
      <c r="G554" s="2005"/>
      <c r="H554" s="2052"/>
      <c r="I554" s="2002">
        <f t="shared" si="34"/>
        <v>2820</v>
      </c>
      <c r="J554" s="2005"/>
      <c r="K554" s="2010"/>
      <c r="L554" s="2005"/>
      <c r="M554" s="2052"/>
      <c r="N554" s="2004"/>
      <c r="O554" s="2004"/>
    </row>
    <row r="555" spans="1:15" s="872" customFormat="1">
      <c r="A555" s="1996" t="s">
        <v>7523</v>
      </c>
      <c r="B555" s="2004" t="s">
        <v>7524</v>
      </c>
      <c r="C555" s="2104"/>
      <c r="D555" s="885">
        <v>42352</v>
      </c>
      <c r="E555" s="2007"/>
      <c r="F555" s="2105">
        <v>37260</v>
      </c>
      <c r="G555" s="2005"/>
      <c r="H555" s="2052"/>
      <c r="I555" s="2002">
        <f t="shared" si="34"/>
        <v>5092</v>
      </c>
      <c r="J555" s="2005"/>
      <c r="K555" s="2010"/>
      <c r="L555" s="2005"/>
      <c r="M555" s="2052"/>
      <c r="N555" s="2004"/>
      <c r="O555" s="2004"/>
    </row>
    <row r="556" spans="1:15" s="872" customFormat="1">
      <c r="A556" s="1996" t="s">
        <v>7525</v>
      </c>
      <c r="B556" s="2004" t="s">
        <v>7526</v>
      </c>
      <c r="C556" s="2104"/>
      <c r="D556" s="885">
        <v>13140</v>
      </c>
      <c r="E556" s="2007"/>
      <c r="F556" s="2105">
        <v>10000</v>
      </c>
      <c r="G556" s="2005"/>
      <c r="H556" s="2052"/>
      <c r="I556" s="2002">
        <f t="shared" si="34"/>
        <v>3140</v>
      </c>
      <c r="J556" s="2005"/>
      <c r="K556" s="2010"/>
      <c r="L556" s="2005"/>
      <c r="M556" s="2052"/>
      <c r="N556" s="2004"/>
      <c r="O556" s="2004"/>
    </row>
    <row r="557" spans="1:15" s="872" customFormat="1">
      <c r="A557" s="1996" t="s">
        <v>7527</v>
      </c>
      <c r="B557" s="2004" t="s">
        <v>7528</v>
      </c>
      <c r="C557" s="2104"/>
      <c r="D557" s="885">
        <v>9740</v>
      </c>
      <c r="E557" s="2007"/>
      <c r="F557" s="2105">
        <v>6800</v>
      </c>
      <c r="G557" s="2005"/>
      <c r="H557" s="2052"/>
      <c r="I557" s="2002">
        <f>SUM(D557-F557)</f>
        <v>2940</v>
      </c>
      <c r="J557" s="2005"/>
      <c r="K557" s="2010"/>
      <c r="L557" s="2005"/>
      <c r="M557" s="2052"/>
      <c r="N557" s="2004"/>
      <c r="O557" s="2004"/>
    </row>
    <row r="558" spans="1:15" s="872" customFormat="1">
      <c r="A558" s="1996" t="s">
        <v>7529</v>
      </c>
      <c r="B558" s="2004" t="s">
        <v>7530</v>
      </c>
      <c r="C558" s="2104"/>
      <c r="D558" s="885">
        <v>5304</v>
      </c>
      <c r="E558" s="2007"/>
      <c r="F558" s="2105">
        <v>2700</v>
      </c>
      <c r="G558" s="2005"/>
      <c r="H558" s="2052"/>
      <c r="I558" s="2002">
        <f t="shared" ref="I558:I565" si="35">SUM(D558-F558)</f>
        <v>2604</v>
      </c>
      <c r="J558" s="2005"/>
      <c r="K558" s="2010"/>
      <c r="L558" s="2005"/>
      <c r="M558" s="2052"/>
      <c r="N558" s="2004"/>
      <c r="O558" s="2004"/>
    </row>
    <row r="559" spans="1:15" s="872" customFormat="1">
      <c r="A559" s="1996" t="s">
        <v>7531</v>
      </c>
      <c r="B559" s="2004" t="s">
        <v>7532</v>
      </c>
      <c r="C559" s="2104"/>
      <c r="D559" s="885">
        <v>6400</v>
      </c>
      <c r="E559" s="2007"/>
      <c r="F559" s="2105">
        <v>3700</v>
      </c>
      <c r="G559" s="2005"/>
      <c r="H559" s="2052"/>
      <c r="I559" s="2002">
        <f t="shared" si="35"/>
        <v>2700</v>
      </c>
      <c r="J559" s="2005"/>
      <c r="K559" s="2010"/>
      <c r="L559" s="2005"/>
      <c r="M559" s="2052"/>
      <c r="N559" s="2004"/>
      <c r="O559" s="2004"/>
    </row>
    <row r="560" spans="1:15" s="872" customFormat="1">
      <c r="A560" s="1996" t="s">
        <v>7533</v>
      </c>
      <c r="B560" s="2004" t="s">
        <v>7534</v>
      </c>
      <c r="C560" s="2104"/>
      <c r="D560" s="885">
        <v>7040</v>
      </c>
      <c r="E560" s="2007"/>
      <c r="F560" s="2105">
        <v>4300</v>
      </c>
      <c r="G560" s="2005"/>
      <c r="H560" s="2052"/>
      <c r="I560" s="2002">
        <f t="shared" si="35"/>
        <v>2740</v>
      </c>
      <c r="J560" s="2005"/>
      <c r="K560" s="2010"/>
      <c r="L560" s="2005"/>
      <c r="M560" s="2052"/>
      <c r="N560" s="2004"/>
      <c r="O560" s="2004"/>
    </row>
    <row r="561" spans="1:13" s="872" customFormat="1">
      <c r="A561" s="1996" t="s">
        <v>7535</v>
      </c>
      <c r="B561" s="2004" t="s">
        <v>7536</v>
      </c>
      <c r="C561" s="2104"/>
      <c r="D561" s="885">
        <v>15136</v>
      </c>
      <c r="E561" s="2007"/>
      <c r="F561" s="2105">
        <v>11900</v>
      </c>
      <c r="G561" s="2005"/>
      <c r="H561" s="2052"/>
      <c r="I561" s="2002">
        <f t="shared" si="35"/>
        <v>3236</v>
      </c>
      <c r="J561" s="2005"/>
      <c r="K561" s="2010"/>
      <c r="L561" s="2005"/>
      <c r="M561" s="2052"/>
    </row>
    <row r="562" spans="1:13" s="872" customFormat="1">
      <c r="A562" s="1996" t="s">
        <v>7537</v>
      </c>
      <c r="B562" s="2004" t="s">
        <v>7538</v>
      </c>
      <c r="C562" s="2104"/>
      <c r="D562" s="885">
        <v>26340</v>
      </c>
      <c r="E562" s="2007"/>
      <c r="F562" s="2105">
        <v>22800</v>
      </c>
      <c r="G562" s="2005"/>
      <c r="H562" s="2052"/>
      <c r="I562" s="2002">
        <f t="shared" si="35"/>
        <v>3540</v>
      </c>
      <c r="J562" s="2005"/>
      <c r="K562" s="2010"/>
      <c r="L562" s="2005"/>
      <c r="M562" s="2052"/>
    </row>
    <row r="563" spans="1:13" s="872" customFormat="1">
      <c r="A563" s="1996" t="s">
        <v>7539</v>
      </c>
      <c r="B563" s="2004" t="s">
        <v>7540</v>
      </c>
      <c r="C563" s="2104"/>
      <c r="D563" s="885">
        <v>101428</v>
      </c>
      <c r="E563" s="2007"/>
      <c r="F563" s="2105">
        <v>91728</v>
      </c>
      <c r="G563" s="2005"/>
      <c r="H563" s="2052"/>
      <c r="I563" s="2002">
        <f t="shared" si="35"/>
        <v>9700</v>
      </c>
      <c r="J563" s="2005"/>
      <c r="K563" s="2010"/>
      <c r="L563" s="2005"/>
      <c r="M563" s="2052"/>
    </row>
    <row r="564" spans="1:13" s="872" customFormat="1">
      <c r="A564" s="1996" t="s">
        <v>7541</v>
      </c>
      <c r="B564" s="2004" t="s">
        <v>7542</v>
      </c>
      <c r="C564" s="2104"/>
      <c r="D564" s="885">
        <v>65860</v>
      </c>
      <c r="E564" s="2007"/>
      <c r="F564" s="2105">
        <v>55020</v>
      </c>
      <c r="G564" s="2005"/>
      <c r="H564" s="2052"/>
      <c r="I564" s="2002">
        <f t="shared" si="35"/>
        <v>10840</v>
      </c>
      <c r="J564" s="2005"/>
      <c r="K564" s="2010"/>
      <c r="L564" s="2005"/>
      <c r="M564" s="2052"/>
    </row>
    <row r="565" spans="1:13" s="872" customFormat="1">
      <c r="A565" s="1996" t="s">
        <v>7543</v>
      </c>
      <c r="B565" s="2004" t="s">
        <v>7544</v>
      </c>
      <c r="C565" s="2104"/>
      <c r="D565" s="885">
        <v>6876</v>
      </c>
      <c r="E565" s="2007"/>
      <c r="F565" s="2105">
        <v>4200</v>
      </c>
      <c r="G565" s="2005"/>
      <c r="H565" s="2052"/>
      <c r="I565" s="2002">
        <f t="shared" si="35"/>
        <v>2676</v>
      </c>
      <c r="J565" s="2005"/>
      <c r="K565" s="2010"/>
      <c r="L565" s="2005"/>
      <c r="M565" s="2052"/>
    </row>
    <row r="566" spans="1:13" s="872" customFormat="1">
      <c r="A566" s="1996"/>
      <c r="B566" s="2004"/>
      <c r="C566" s="2104"/>
      <c r="D566" s="885"/>
      <c r="E566" s="2007"/>
      <c r="F566" s="2105"/>
      <c r="G566" s="2005"/>
      <c r="H566" s="2052"/>
      <c r="I566" s="2002"/>
      <c r="J566" s="2005"/>
      <c r="K566" s="2010"/>
      <c r="L566" s="2005"/>
      <c r="M566" s="2052"/>
    </row>
    <row r="567" spans="1:13" s="872" customFormat="1">
      <c r="A567" s="1996"/>
      <c r="B567" s="886"/>
      <c r="C567" s="2104"/>
      <c r="D567" s="885"/>
      <c r="E567" s="2007"/>
      <c r="F567" s="2105"/>
      <c r="G567" s="2005"/>
      <c r="H567" s="2052"/>
      <c r="I567" s="2002"/>
      <c r="J567" s="2005"/>
      <c r="K567" s="2010"/>
      <c r="L567" s="2005"/>
      <c r="M567" s="2052"/>
    </row>
    <row r="568" spans="1:13" s="872" customFormat="1">
      <c r="A568" s="725">
        <v>42726</v>
      </c>
      <c r="B568" s="857"/>
      <c r="C568" s="2104"/>
      <c r="D568" s="885"/>
      <c r="E568" s="2007"/>
      <c r="F568" s="2105"/>
      <c r="G568" s="2005"/>
      <c r="H568" s="2052"/>
      <c r="I568" s="2002"/>
      <c r="J568" s="2005"/>
      <c r="K568" s="2010"/>
      <c r="L568" s="2005"/>
      <c r="M568" s="2052"/>
    </row>
    <row r="569" spans="1:13" s="872" customFormat="1">
      <c r="A569" s="1996" t="s">
        <v>7545</v>
      </c>
      <c r="B569" s="2004" t="s">
        <v>7546</v>
      </c>
      <c r="C569" s="2104"/>
      <c r="D569" s="885">
        <v>20148</v>
      </c>
      <c r="E569" s="2007"/>
      <c r="F569" s="2105">
        <v>16400</v>
      </c>
      <c r="G569" s="2005"/>
      <c r="H569" s="2052"/>
      <c r="I569" s="2002">
        <f t="shared" ref="I569:I570" si="36">SUM(D569-F569)</f>
        <v>3748</v>
      </c>
      <c r="J569" s="2005"/>
      <c r="K569" s="2010"/>
      <c r="L569" s="2005"/>
      <c r="M569" s="2052"/>
    </row>
    <row r="570" spans="1:13" s="872" customFormat="1">
      <c r="A570" s="1996" t="s">
        <v>7547</v>
      </c>
      <c r="B570" s="2004" t="s">
        <v>2226</v>
      </c>
      <c r="C570" s="2104"/>
      <c r="D570" s="885">
        <v>5800</v>
      </c>
      <c r="E570" s="2007"/>
      <c r="F570" s="2105">
        <v>5800</v>
      </c>
      <c r="G570" s="2005"/>
      <c r="H570" s="2052"/>
      <c r="I570" s="2002">
        <f t="shared" si="36"/>
        <v>0</v>
      </c>
      <c r="J570" s="2005"/>
      <c r="K570" s="2010"/>
      <c r="L570" s="2005"/>
      <c r="M570" s="2052"/>
    </row>
    <row r="571" spans="1:13" s="872" customFormat="1">
      <c r="A571" s="1996"/>
      <c r="B571" s="2004"/>
      <c r="C571" s="2104"/>
      <c r="D571" s="885"/>
      <c r="E571" s="2007"/>
      <c r="F571" s="2105"/>
      <c r="G571" s="2005"/>
      <c r="H571" s="2052"/>
      <c r="I571" s="2002"/>
      <c r="J571" s="2005"/>
      <c r="K571" s="2010"/>
      <c r="L571" s="2005"/>
      <c r="M571" s="2052"/>
    </row>
    <row r="572" spans="1:13" s="872" customFormat="1">
      <c r="A572" s="216"/>
      <c r="B572" s="2004"/>
      <c r="C572" s="2104"/>
      <c r="D572" s="144"/>
      <c r="E572" s="2007"/>
      <c r="F572" s="2105"/>
      <c r="G572" s="2005"/>
      <c r="H572" s="2052"/>
      <c r="I572" s="2002"/>
      <c r="J572" s="2005"/>
      <c r="K572" s="2010"/>
      <c r="L572" s="2005"/>
      <c r="M572" s="2052"/>
    </row>
    <row r="573" spans="1:13" s="872" customFormat="1">
      <c r="A573" s="216"/>
      <c r="B573" s="2004" t="s">
        <v>7548</v>
      </c>
      <c r="C573" s="2104"/>
      <c r="D573" s="144"/>
      <c r="E573" s="2007"/>
      <c r="F573" s="2105"/>
      <c r="G573" s="2005"/>
      <c r="H573" s="2052"/>
      <c r="I573" s="2002"/>
      <c r="J573" s="2005"/>
      <c r="K573" s="2010"/>
      <c r="L573" s="2005"/>
      <c r="M573" s="2052"/>
    </row>
    <row r="574" spans="1:13" s="872" customFormat="1">
      <c r="A574" s="216"/>
      <c r="B574" s="2004" t="s">
        <v>6320</v>
      </c>
      <c r="C574" s="2104"/>
      <c r="D574" s="144"/>
      <c r="E574" s="2007"/>
      <c r="F574" s="2105"/>
      <c r="G574" s="2005"/>
      <c r="H574" s="2052"/>
      <c r="I574" s="2002"/>
      <c r="J574" s="2005"/>
      <c r="K574" s="2010"/>
      <c r="L574" s="2005"/>
      <c r="M574" s="2052"/>
    </row>
    <row r="575" spans="1:13" s="872" customFormat="1">
      <c r="A575" s="216"/>
      <c r="B575" s="2004"/>
      <c r="C575" s="2104"/>
      <c r="D575" s="144"/>
      <c r="E575" s="2007"/>
      <c r="F575" s="2105"/>
      <c r="G575" s="2005"/>
      <c r="H575" s="2052"/>
      <c r="I575" s="2002"/>
      <c r="J575" s="2005"/>
      <c r="K575" s="2010"/>
      <c r="L575" s="2005"/>
      <c r="M575" s="2052"/>
    </row>
    <row r="576" spans="1:13" s="872" customFormat="1">
      <c r="A576" s="210" t="s">
        <v>732</v>
      </c>
      <c r="B576" s="216"/>
      <c r="C576" s="217"/>
      <c r="D576" s="144"/>
      <c r="E576" s="2007"/>
      <c r="F576" s="2105"/>
      <c r="G576" s="2005"/>
      <c r="H576" s="2052"/>
      <c r="I576" s="2002"/>
      <c r="J576" s="2005"/>
      <c r="K576" s="2010"/>
      <c r="L576" s="2005"/>
      <c r="M576" s="2052"/>
    </row>
    <row r="577" spans="1:15" s="872" customFormat="1">
      <c r="A577" s="184"/>
      <c r="B577" s="675" t="s">
        <v>7</v>
      </c>
      <c r="C577" s="684"/>
      <c r="D577" s="144"/>
      <c r="E577" s="2007"/>
      <c r="F577" s="2105"/>
      <c r="G577" s="2005"/>
      <c r="H577" s="2052"/>
      <c r="I577" s="2002"/>
      <c r="J577" s="2005"/>
      <c r="K577" s="2010"/>
      <c r="L577" s="2005"/>
      <c r="M577" s="2052"/>
      <c r="N577" s="2004"/>
      <c r="O577" s="2004"/>
    </row>
    <row r="578" spans="1:15" s="872" customFormat="1">
      <c r="A578" s="184"/>
      <c r="B578" s="216"/>
      <c r="C578" s="217"/>
      <c r="D578" s="144"/>
      <c r="E578" s="2007"/>
      <c r="F578" s="2105"/>
      <c r="G578" s="2005"/>
      <c r="H578" s="2052"/>
      <c r="I578" s="2002"/>
      <c r="J578" s="2005"/>
      <c r="K578" s="2010"/>
      <c r="L578" s="2005"/>
      <c r="M578" s="2052"/>
      <c r="N578" s="2004"/>
      <c r="O578" s="2004"/>
    </row>
    <row r="579" spans="1:15" s="872" customFormat="1">
      <c r="A579" s="184"/>
      <c r="B579" s="244" t="s">
        <v>733</v>
      </c>
      <c r="C579" s="710">
        <f>SUM(D539:D575)+SUM(C576:C578)</f>
        <v>3839056</v>
      </c>
      <c r="D579" s="144"/>
      <c r="E579" s="2007"/>
      <c r="F579" s="2105"/>
      <c r="G579" s="2005"/>
      <c r="H579" s="2052"/>
      <c r="I579" s="2002"/>
      <c r="J579" s="2005"/>
      <c r="K579" s="2010"/>
      <c r="L579" s="2005"/>
      <c r="M579" s="2052"/>
      <c r="N579" s="2004"/>
      <c r="O579" s="2004"/>
    </row>
    <row r="580" spans="1:15" s="872" customFormat="1">
      <c r="A580" s="1996"/>
      <c r="B580" s="2004"/>
      <c r="C580" s="2104"/>
      <c r="D580" s="144"/>
      <c r="E580" s="2007"/>
      <c r="F580" s="2105"/>
      <c r="G580" s="2005"/>
      <c r="H580" s="2052"/>
      <c r="I580" s="2002"/>
      <c r="J580" s="2005"/>
      <c r="K580" s="2010"/>
      <c r="L580" s="2005"/>
      <c r="M580" s="2052"/>
      <c r="N580" s="2004"/>
      <c r="O580" s="2004"/>
    </row>
    <row r="581" spans="1:15" s="873" customFormat="1">
      <c r="A581" s="2107"/>
      <c r="B581" s="2023"/>
      <c r="C581" s="2108"/>
      <c r="D581" s="2564"/>
      <c r="E581" s="2017"/>
      <c r="F581" s="2109"/>
      <c r="G581" s="2019"/>
      <c r="H581" s="2080"/>
      <c r="I581" s="2111"/>
      <c r="J581" s="2019"/>
      <c r="K581" s="2021"/>
      <c r="L581" s="2019"/>
      <c r="M581" s="2080"/>
      <c r="N581" s="2023"/>
      <c r="O581" s="2023"/>
    </row>
    <row r="582" spans="1:15" s="952" customFormat="1">
      <c r="A582" s="861" t="s">
        <v>7549</v>
      </c>
      <c r="B582" s="2004"/>
      <c r="C582" s="2104"/>
      <c r="D582" s="144"/>
      <c r="E582" s="2007"/>
      <c r="F582" s="2105"/>
      <c r="G582" s="2005"/>
      <c r="H582" s="2052"/>
      <c r="I582" s="2002"/>
      <c r="J582" s="2005"/>
      <c r="K582" s="2010"/>
      <c r="L582" s="2005"/>
      <c r="M582" s="2052"/>
      <c r="N582" s="2004"/>
      <c r="O582" s="2004"/>
    </row>
    <row r="583" spans="1:15" s="952" customFormat="1">
      <c r="A583" s="216">
        <v>4910226</v>
      </c>
      <c r="B583" s="2004" t="s">
        <v>2320</v>
      </c>
      <c r="C583" s="2104" t="s">
        <v>7550</v>
      </c>
      <c r="D583" s="144">
        <v>435000</v>
      </c>
      <c r="E583" s="2007"/>
      <c r="F583" s="2105">
        <v>150000</v>
      </c>
      <c r="G583" s="2005" t="s">
        <v>2278</v>
      </c>
      <c r="H583" s="2052">
        <v>42307</v>
      </c>
      <c r="I583" s="2002" t="s">
        <v>262</v>
      </c>
      <c r="J583" s="2005"/>
      <c r="K583" s="2010"/>
      <c r="L583" s="2005" t="s">
        <v>67</v>
      </c>
      <c r="M583" s="2052">
        <v>42819</v>
      </c>
      <c r="N583" s="2004" t="s">
        <v>728</v>
      </c>
      <c r="O583" s="2004" t="s">
        <v>2236</v>
      </c>
    </row>
    <row r="584" spans="1:15" s="952" customFormat="1">
      <c r="A584" s="216">
        <v>5011079</v>
      </c>
      <c r="B584" s="2004" t="s">
        <v>1647</v>
      </c>
      <c r="C584" s="2104" t="s">
        <v>7551</v>
      </c>
      <c r="D584" s="144">
        <v>525000</v>
      </c>
      <c r="E584" s="2007"/>
      <c r="F584" s="2105">
        <v>410000</v>
      </c>
      <c r="G584" s="2005" t="s">
        <v>64</v>
      </c>
      <c r="H584" s="2052">
        <v>42689</v>
      </c>
      <c r="I584" s="2002" t="s">
        <v>299</v>
      </c>
      <c r="J584" s="2005"/>
      <c r="K584" s="2010"/>
      <c r="L584" s="2005" t="s">
        <v>67</v>
      </c>
      <c r="M584" s="2052">
        <v>42819</v>
      </c>
      <c r="N584" s="2004" t="s">
        <v>728</v>
      </c>
      <c r="O584" s="2004" t="s">
        <v>729</v>
      </c>
    </row>
    <row r="585" spans="1:15" s="881" customFormat="1">
      <c r="A585" s="216"/>
      <c r="B585" s="2004"/>
      <c r="C585" s="2104"/>
      <c r="D585" s="144"/>
      <c r="E585" s="2007"/>
      <c r="F585" s="2105"/>
      <c r="G585" s="2005"/>
      <c r="H585" s="2052"/>
      <c r="I585" s="2002"/>
      <c r="J585" s="2005"/>
      <c r="K585" s="2010"/>
      <c r="L585" s="2005"/>
      <c r="M585" s="2052"/>
      <c r="N585" s="2004"/>
      <c r="O585" s="2004"/>
    </row>
    <row r="586" spans="1:15" s="881" customFormat="1">
      <c r="A586" s="216"/>
      <c r="B586" s="2004"/>
      <c r="C586" s="2104"/>
      <c r="D586" s="144"/>
      <c r="E586" s="2007"/>
      <c r="F586" s="2105"/>
      <c r="G586" s="2005"/>
      <c r="H586" s="2052"/>
      <c r="I586" s="2002"/>
      <c r="J586" s="2005"/>
      <c r="K586" s="2010"/>
      <c r="L586" s="2005"/>
      <c r="M586" s="2052"/>
      <c r="N586" s="2004"/>
      <c r="O586" s="2004"/>
    </row>
    <row r="587" spans="1:15" s="881" customFormat="1">
      <c r="A587" s="216"/>
      <c r="B587" s="29" t="s">
        <v>7552</v>
      </c>
      <c r="C587" s="2104"/>
      <c r="D587" s="144"/>
      <c r="E587" s="2007"/>
      <c r="F587" s="2105"/>
      <c r="G587" s="2005"/>
      <c r="H587" s="2052"/>
      <c r="I587" s="2002"/>
      <c r="J587" s="2005"/>
      <c r="K587" s="2010"/>
      <c r="L587" s="2005"/>
      <c r="M587" s="2052"/>
      <c r="N587" s="2004"/>
      <c r="O587" s="2004"/>
    </row>
    <row r="588" spans="1:15" s="881" customFormat="1">
      <c r="A588" s="216" t="s">
        <v>7553</v>
      </c>
      <c r="B588" s="2004" t="s">
        <v>7554</v>
      </c>
      <c r="C588" s="2104" t="s">
        <v>7555</v>
      </c>
      <c r="D588" s="144">
        <v>4800</v>
      </c>
      <c r="E588" s="2007"/>
      <c r="F588" s="2105"/>
      <c r="G588" s="2005"/>
      <c r="H588" s="2052"/>
      <c r="I588" s="2002"/>
      <c r="J588" s="2005"/>
      <c r="K588" s="2010"/>
      <c r="L588" s="2005"/>
      <c r="M588" s="2052"/>
      <c r="N588" s="2004"/>
      <c r="O588" s="2004"/>
    </row>
    <row r="589" spans="1:15" s="881" customFormat="1">
      <c r="A589" s="216" t="s">
        <v>7556</v>
      </c>
      <c r="B589" s="2004" t="s">
        <v>7554</v>
      </c>
      <c r="C589" s="2104" t="s">
        <v>7557</v>
      </c>
      <c r="D589" s="144">
        <v>4800</v>
      </c>
      <c r="E589" s="2007"/>
      <c r="F589" s="2105"/>
      <c r="G589" s="2005"/>
      <c r="H589" s="2052"/>
      <c r="I589" s="2002"/>
      <c r="J589" s="2005"/>
      <c r="K589" s="2010"/>
      <c r="L589" s="2005"/>
      <c r="M589" s="2052"/>
      <c r="N589" s="2004"/>
      <c r="O589" s="2004"/>
    </row>
    <row r="590" spans="1:15" s="881" customFormat="1">
      <c r="A590" s="216" t="s">
        <v>7558</v>
      </c>
      <c r="B590" s="2004" t="s">
        <v>5380</v>
      </c>
      <c r="C590" s="2104"/>
      <c r="D590" s="144">
        <v>2400</v>
      </c>
      <c r="E590" s="2007"/>
      <c r="F590" s="2105"/>
      <c r="G590" s="2005"/>
      <c r="H590" s="2052"/>
      <c r="I590" s="2002"/>
      <c r="J590" s="2005"/>
      <c r="K590" s="2010"/>
      <c r="L590" s="2005"/>
      <c r="M590" s="2052"/>
      <c r="N590" s="2004"/>
      <c r="O590" s="2004"/>
    </row>
    <row r="591" spans="1:15" s="881" customFormat="1">
      <c r="A591" s="216"/>
      <c r="B591" s="2004"/>
      <c r="C591" s="2104"/>
      <c r="D591" s="144"/>
      <c r="E591" s="2007"/>
      <c r="F591" s="2105"/>
      <c r="G591" s="2005"/>
      <c r="H591" s="2052"/>
      <c r="I591" s="2002"/>
      <c r="J591" s="2005"/>
      <c r="K591" s="2010"/>
      <c r="L591" s="2005"/>
      <c r="M591" s="2052"/>
      <c r="N591" s="2004"/>
      <c r="O591" s="2004"/>
    </row>
    <row r="592" spans="1:15" s="881" customFormat="1">
      <c r="A592" s="216"/>
      <c r="B592" s="2004" t="s">
        <v>4225</v>
      </c>
      <c r="C592" s="2104"/>
      <c r="D592" s="144"/>
      <c r="E592" s="2007"/>
      <c r="F592" s="2105"/>
      <c r="G592" s="2005"/>
      <c r="H592" s="2052"/>
      <c r="I592" s="2002"/>
      <c r="J592" s="2005"/>
      <c r="K592" s="2010"/>
      <c r="L592" s="2005"/>
      <c r="M592" s="2052"/>
      <c r="N592" s="2004"/>
      <c r="O592" s="2004"/>
    </row>
    <row r="593" spans="1:15" s="881" customFormat="1">
      <c r="A593" s="216"/>
      <c r="B593" s="2004" t="s">
        <v>731</v>
      </c>
      <c r="C593" s="2104"/>
      <c r="D593" s="144"/>
      <c r="E593" s="2007"/>
      <c r="F593" s="2105"/>
      <c r="G593" s="2005"/>
      <c r="H593" s="2052"/>
      <c r="I593" s="2002"/>
      <c r="J593" s="2005"/>
      <c r="K593" s="2010"/>
      <c r="L593" s="2005"/>
      <c r="M593" s="2052"/>
      <c r="N593" s="2004"/>
      <c r="O593" s="2004"/>
    </row>
    <row r="594" spans="1:15" s="881" customFormat="1">
      <c r="A594" s="216"/>
      <c r="B594" s="2004"/>
      <c r="C594" s="2104"/>
      <c r="D594" s="144"/>
      <c r="E594" s="2007"/>
      <c r="F594" s="2105"/>
      <c r="G594" s="2005"/>
      <c r="H594" s="2052"/>
      <c r="I594" s="2002"/>
      <c r="J594" s="2005"/>
      <c r="K594" s="2010"/>
      <c r="L594" s="2005"/>
      <c r="M594" s="2052"/>
      <c r="N594" s="2004"/>
      <c r="O594" s="2004"/>
    </row>
    <row r="595" spans="1:15">
      <c r="A595" s="216"/>
      <c r="B595" s="2004"/>
      <c r="C595" s="2104"/>
      <c r="D595" s="144"/>
      <c r="E595" s="2007"/>
      <c r="F595" s="2105"/>
      <c r="G595" s="2005"/>
      <c r="H595" s="2052"/>
      <c r="I595" s="2002"/>
      <c r="J595" s="2005"/>
      <c r="K595" s="2010"/>
      <c r="L595" s="2005"/>
      <c r="M595" s="2052"/>
      <c r="N595" s="2004"/>
      <c r="O595" s="2004"/>
    </row>
    <row r="596" spans="1:15" s="872" customFormat="1">
      <c r="A596" s="210" t="s">
        <v>732</v>
      </c>
      <c r="B596" s="216"/>
      <c r="C596" s="217"/>
      <c r="D596" s="144"/>
      <c r="E596" s="2007"/>
      <c r="F596" s="2105"/>
      <c r="G596" s="2005"/>
      <c r="H596" s="2052"/>
      <c r="I596" s="2002"/>
      <c r="J596" s="2005"/>
      <c r="K596" s="2010"/>
      <c r="L596" s="2005"/>
      <c r="M596" s="2052"/>
      <c r="N596" s="2004"/>
      <c r="O596" s="2004"/>
    </row>
    <row r="597" spans="1:15" s="872" customFormat="1">
      <c r="A597" s="184"/>
      <c r="B597" s="675" t="s">
        <v>7</v>
      </c>
      <c r="C597" s="684"/>
      <c r="D597" s="144"/>
      <c r="E597" s="2007"/>
      <c r="F597" s="2105"/>
      <c r="G597" s="2005"/>
      <c r="H597" s="2052"/>
      <c r="I597" s="2002"/>
      <c r="J597" s="2005"/>
      <c r="K597" s="2010"/>
      <c r="L597" s="2005"/>
      <c r="M597" s="2052"/>
      <c r="N597" s="2004"/>
      <c r="O597" s="2004"/>
    </row>
    <row r="598" spans="1:15" s="872" customFormat="1">
      <c r="A598" s="184"/>
      <c r="B598" s="216"/>
      <c r="C598" s="217"/>
      <c r="D598" s="144"/>
      <c r="E598" s="2007"/>
      <c r="F598" s="2105"/>
      <c r="G598" s="2005"/>
      <c r="H598" s="2052"/>
      <c r="I598" s="2002"/>
      <c r="J598" s="2005"/>
      <c r="K598" s="2010"/>
      <c r="L598" s="2005"/>
      <c r="M598" s="2052"/>
      <c r="N598" s="2004"/>
      <c r="O598" s="2004"/>
    </row>
    <row r="599" spans="1:15" s="872" customFormat="1">
      <c r="A599" s="184"/>
      <c r="B599" s="244" t="s">
        <v>733</v>
      </c>
      <c r="C599" s="710">
        <f>SUM(D581:D595)+SUM(C596:C598)</f>
        <v>972000</v>
      </c>
      <c r="D599" s="144"/>
      <c r="E599" s="2007"/>
      <c r="F599" s="2105"/>
      <c r="G599" s="2005"/>
      <c r="H599" s="2052"/>
      <c r="I599" s="2002"/>
      <c r="J599" s="2005"/>
      <c r="K599" s="2010"/>
      <c r="L599" s="2005"/>
      <c r="M599" s="2052"/>
      <c r="N599" s="2004"/>
      <c r="O599" s="2004"/>
    </row>
    <row r="600" spans="1:15" s="872" customFormat="1">
      <c r="A600" s="1996"/>
      <c r="B600" s="2004"/>
      <c r="C600" s="2104"/>
      <c r="D600" s="144"/>
      <c r="E600" s="2007"/>
      <c r="F600" s="2105"/>
      <c r="G600" s="2005"/>
      <c r="H600" s="2052"/>
      <c r="I600" s="2002"/>
      <c r="J600" s="2005"/>
      <c r="K600" s="2010"/>
      <c r="L600" s="2005"/>
      <c r="M600" s="2052"/>
      <c r="N600" s="2004"/>
      <c r="O600" s="2004"/>
    </row>
    <row r="601" spans="1:15" s="873" customFormat="1">
      <c r="A601" s="2107"/>
      <c r="B601" s="2023"/>
      <c r="C601" s="2108"/>
      <c r="D601" s="2564"/>
      <c r="E601" s="2017"/>
      <c r="F601" s="2109"/>
      <c r="G601" s="2019"/>
      <c r="H601" s="2080"/>
      <c r="I601" s="2111"/>
      <c r="J601" s="2019"/>
      <c r="K601" s="2021"/>
      <c r="L601" s="2019"/>
      <c r="M601" s="2080"/>
      <c r="N601" s="2023"/>
      <c r="O601" s="2023"/>
    </row>
    <row r="602" spans="1:15" s="872" customFormat="1">
      <c r="A602" s="861" t="s">
        <v>2354</v>
      </c>
      <c r="B602" s="2004"/>
      <c r="C602" s="681" t="s">
        <v>7559</v>
      </c>
      <c r="D602" s="144"/>
      <c r="E602" s="2007"/>
      <c r="F602" s="2105"/>
      <c r="G602" s="2005"/>
      <c r="H602" s="2052"/>
      <c r="I602" s="2002"/>
      <c r="J602" s="2005"/>
      <c r="K602" s="2010"/>
      <c r="L602" s="2005"/>
      <c r="M602" s="2052"/>
      <c r="N602" s="2004"/>
      <c r="O602" s="2004"/>
    </row>
    <row r="603" spans="1:15" s="872" customFormat="1">
      <c r="A603" s="216">
        <v>5102015</v>
      </c>
      <c r="B603" s="2004" t="s">
        <v>7509</v>
      </c>
      <c r="C603" s="2104" t="s">
        <v>7560</v>
      </c>
      <c r="D603" s="144">
        <v>1250000</v>
      </c>
      <c r="E603" s="2007"/>
      <c r="F603" s="2105">
        <v>1035000</v>
      </c>
      <c r="G603" s="2005" t="s">
        <v>110</v>
      </c>
      <c r="H603" s="2052">
        <v>42770</v>
      </c>
      <c r="I603" s="2002" t="s">
        <v>2324</v>
      </c>
      <c r="J603" s="2005"/>
      <c r="K603" s="2010"/>
      <c r="L603" s="2005" t="s">
        <v>67</v>
      </c>
      <c r="M603" s="2052">
        <v>42824</v>
      </c>
      <c r="N603" s="2004" t="s">
        <v>728</v>
      </c>
      <c r="O603" s="2004" t="s">
        <v>729</v>
      </c>
    </row>
    <row r="604" spans="1:15" s="872" customFormat="1">
      <c r="A604" s="216">
        <v>5102104</v>
      </c>
      <c r="B604" s="2004" t="s">
        <v>2126</v>
      </c>
      <c r="C604" s="2104" t="s">
        <v>7561</v>
      </c>
      <c r="D604" s="144">
        <v>1425000</v>
      </c>
      <c r="E604" s="2007"/>
      <c r="F604" s="2105">
        <v>1305000</v>
      </c>
      <c r="G604" s="2005" t="s">
        <v>98</v>
      </c>
      <c r="H604" s="2052">
        <v>42787</v>
      </c>
      <c r="I604" s="2002" t="s">
        <v>27</v>
      </c>
      <c r="J604" s="2005" t="s">
        <v>449</v>
      </c>
      <c r="K604" s="2010"/>
      <c r="L604" s="2005" t="s">
        <v>67</v>
      </c>
      <c r="M604" s="2052">
        <v>42824</v>
      </c>
      <c r="N604" s="2004" t="s">
        <v>728</v>
      </c>
      <c r="O604" s="2004" t="s">
        <v>729</v>
      </c>
    </row>
    <row r="605" spans="1:15" s="872" customFormat="1">
      <c r="A605" s="1996"/>
      <c r="B605" s="2004"/>
      <c r="C605" s="2104"/>
      <c r="D605" s="144"/>
      <c r="E605" s="2007"/>
      <c r="F605" s="2105"/>
      <c r="G605" s="2005"/>
      <c r="H605" s="2052"/>
      <c r="I605" s="2002"/>
      <c r="J605" s="2005"/>
      <c r="K605" s="2010"/>
      <c r="L605" s="2005"/>
      <c r="M605" s="2052"/>
      <c r="N605" s="2004"/>
      <c r="O605" s="2004"/>
    </row>
    <row r="606" spans="1:15" s="872" customFormat="1">
      <c r="A606" s="1996"/>
      <c r="B606" s="29" t="s">
        <v>4228</v>
      </c>
      <c r="C606" s="2104"/>
      <c r="D606" s="144"/>
      <c r="E606" s="2007"/>
      <c r="F606" s="2105"/>
      <c r="G606" s="2005"/>
      <c r="H606" s="2052"/>
      <c r="I606" s="2002"/>
      <c r="J606" s="2005"/>
      <c r="K606" s="2010"/>
      <c r="L606" s="2005"/>
      <c r="M606" s="2052"/>
      <c r="N606" s="2004"/>
      <c r="O606" s="2004"/>
    </row>
    <row r="607" spans="1:15" s="876" customFormat="1">
      <c r="A607" s="216">
        <v>5012056</v>
      </c>
      <c r="B607" s="2004" t="s">
        <v>2320</v>
      </c>
      <c r="C607" s="2104" t="s">
        <v>7562</v>
      </c>
      <c r="D607" s="144">
        <v>230000</v>
      </c>
      <c r="E607" s="2007"/>
      <c r="F607" s="2105">
        <v>85000</v>
      </c>
      <c r="G607" s="2005" t="s">
        <v>25</v>
      </c>
      <c r="H607" s="2052">
        <v>42718</v>
      </c>
      <c r="I607" s="2002" t="s">
        <v>1256</v>
      </c>
      <c r="J607" s="2005" t="s">
        <v>449</v>
      </c>
      <c r="K607" s="2010"/>
      <c r="L607" s="2005" t="s">
        <v>67</v>
      </c>
      <c r="M607" s="2052">
        <v>42824</v>
      </c>
      <c r="N607" s="2004" t="s">
        <v>728</v>
      </c>
      <c r="O607" s="2004" t="s">
        <v>7512</v>
      </c>
    </row>
    <row r="608" spans="1:15" s="872" customFormat="1">
      <c r="A608" s="216">
        <v>5102022</v>
      </c>
      <c r="B608" s="2004" t="s">
        <v>4237</v>
      </c>
      <c r="C608" s="2104" t="s">
        <v>7563</v>
      </c>
      <c r="D608" s="144">
        <v>240000</v>
      </c>
      <c r="E608" s="2007"/>
      <c r="F608" s="2105">
        <v>174000</v>
      </c>
      <c r="G608" s="2005" t="s">
        <v>25</v>
      </c>
      <c r="H608" s="2052">
        <v>42775</v>
      </c>
      <c r="I608" s="2002" t="s">
        <v>523</v>
      </c>
      <c r="J608" s="2005" t="s">
        <v>449</v>
      </c>
      <c r="K608" s="2010"/>
      <c r="L608" s="2005" t="s">
        <v>67</v>
      </c>
      <c r="M608" s="2052">
        <v>42824</v>
      </c>
      <c r="N608" s="2004" t="s">
        <v>728</v>
      </c>
      <c r="O608" s="2004" t="s">
        <v>7512</v>
      </c>
    </row>
    <row r="609" spans="1:15" s="872" customFormat="1">
      <c r="A609" s="216"/>
      <c r="B609" s="2004"/>
      <c r="C609" s="2104"/>
      <c r="D609" s="144"/>
      <c r="E609" s="2007"/>
      <c r="F609" s="2105"/>
      <c r="G609" s="2005"/>
      <c r="H609" s="2052"/>
      <c r="I609" s="2002"/>
      <c r="J609" s="2005"/>
      <c r="K609" s="2010"/>
      <c r="L609" s="2005"/>
      <c r="M609" s="2052"/>
      <c r="N609" s="2004"/>
      <c r="O609" s="2004"/>
    </row>
    <row r="610" spans="1:15" s="872" customFormat="1">
      <c r="A610" s="216"/>
      <c r="B610" s="2004"/>
      <c r="C610" s="2104"/>
      <c r="D610" s="144"/>
      <c r="E610" s="2007"/>
      <c r="F610" s="2105"/>
      <c r="G610" s="2005"/>
      <c r="H610" s="2052"/>
      <c r="I610" s="2002"/>
      <c r="J610" s="2005"/>
      <c r="K610" s="2010"/>
      <c r="L610" s="2005"/>
      <c r="M610" s="2052"/>
      <c r="N610" s="2004"/>
      <c r="O610" s="2004"/>
    </row>
    <row r="611" spans="1:15">
      <c r="A611" s="1996" t="s">
        <v>7564</v>
      </c>
      <c r="B611" s="2004" t="s">
        <v>7565</v>
      </c>
      <c r="C611" s="2104"/>
      <c r="D611" s="144">
        <v>2200</v>
      </c>
      <c r="E611" s="2007"/>
      <c r="F611" s="2005"/>
      <c r="G611" s="2005"/>
      <c r="H611" s="2052"/>
      <c r="I611" s="2005"/>
      <c r="J611" s="2005"/>
      <c r="K611" s="2010"/>
      <c r="L611" s="2005"/>
      <c r="M611" s="2052"/>
      <c r="N611" s="2004"/>
      <c r="O611" s="2004"/>
    </row>
    <row r="612" spans="1:15">
      <c r="A612" s="2005"/>
      <c r="B612" s="2004" t="s">
        <v>7566</v>
      </c>
      <c r="C612" s="2004"/>
      <c r="D612" s="2178"/>
      <c r="E612" s="2007"/>
      <c r="F612" s="2005"/>
      <c r="G612" s="2005"/>
      <c r="H612" s="2052"/>
      <c r="I612" s="2005"/>
      <c r="J612" s="2005"/>
      <c r="K612" s="2010"/>
      <c r="L612" s="2005"/>
      <c r="M612" s="2052"/>
      <c r="N612" s="2004"/>
      <c r="O612" s="2004"/>
    </row>
    <row r="613" spans="1:15">
      <c r="A613" s="2005"/>
      <c r="B613" s="2004"/>
      <c r="C613" s="2004"/>
      <c r="D613" s="2178"/>
      <c r="E613" s="2007"/>
      <c r="F613" s="2005"/>
      <c r="G613" s="2005"/>
      <c r="H613" s="2052"/>
      <c r="I613" s="2005"/>
      <c r="J613" s="2005"/>
      <c r="K613" s="2010"/>
      <c r="L613" s="2005"/>
      <c r="M613" s="2052"/>
      <c r="N613" s="2004"/>
      <c r="O613" s="2004"/>
    </row>
    <row r="614" spans="1:15">
      <c r="A614" s="2005"/>
      <c r="B614" s="2004" t="s">
        <v>7567</v>
      </c>
      <c r="C614" s="2004"/>
      <c r="D614" s="2178"/>
      <c r="E614" s="2007"/>
      <c r="F614" s="2005"/>
      <c r="G614" s="2005"/>
      <c r="H614" s="2052"/>
      <c r="I614" s="2005"/>
      <c r="J614" s="2005"/>
      <c r="K614" s="2010"/>
      <c r="L614" s="2005"/>
      <c r="M614" s="2052"/>
      <c r="N614" s="2004"/>
      <c r="O614" s="2004"/>
    </row>
    <row r="615" spans="1:15">
      <c r="A615" s="2005"/>
      <c r="B615" s="2004" t="s">
        <v>7568</v>
      </c>
      <c r="C615" s="2004"/>
      <c r="D615" s="2178"/>
      <c r="E615" s="2007"/>
      <c r="F615" s="2005"/>
      <c r="G615" s="2005"/>
      <c r="H615" s="2052"/>
      <c r="I615" s="2005"/>
      <c r="J615" s="2005"/>
      <c r="K615" s="2010"/>
      <c r="L615" s="2005"/>
      <c r="M615" s="2052"/>
      <c r="N615" s="2004"/>
      <c r="O615" s="2004"/>
    </row>
    <row r="616" spans="1:15">
      <c r="A616" s="2005"/>
      <c r="B616" s="2004" t="s">
        <v>731</v>
      </c>
      <c r="C616" s="2004"/>
      <c r="D616" s="2178"/>
      <c r="E616" s="2007"/>
      <c r="F616" s="2005"/>
      <c r="G616" s="2005"/>
      <c r="H616" s="2052"/>
      <c r="I616" s="2005"/>
      <c r="J616" s="2005"/>
      <c r="K616" s="2010"/>
      <c r="L616" s="2005"/>
      <c r="M616" s="2052"/>
      <c r="N616" s="2004"/>
      <c r="O616" s="2004"/>
    </row>
    <row r="617" spans="1:15" s="872" customFormat="1">
      <c r="A617" s="1996"/>
      <c r="B617" s="2004"/>
      <c r="C617" s="2104"/>
      <c r="D617" s="144"/>
      <c r="E617" s="2007"/>
      <c r="F617" s="2105"/>
      <c r="G617" s="2005"/>
      <c r="H617" s="2052"/>
      <c r="I617" s="2002"/>
      <c r="J617" s="2005"/>
      <c r="K617" s="2010"/>
      <c r="L617" s="2005"/>
      <c r="M617" s="2052"/>
      <c r="N617" s="2004"/>
      <c r="O617" s="2004"/>
    </row>
    <row r="618" spans="1:15" s="872" customFormat="1">
      <c r="A618" s="210" t="s">
        <v>732</v>
      </c>
      <c r="B618" s="216"/>
      <c r="C618" s="217"/>
      <c r="D618" s="144"/>
      <c r="E618" s="2007"/>
      <c r="F618" s="2105"/>
      <c r="G618" s="2005"/>
      <c r="H618" s="2052"/>
      <c r="I618" s="2002"/>
      <c r="J618" s="2005"/>
      <c r="K618" s="2010"/>
      <c r="L618" s="2005"/>
      <c r="M618" s="2052"/>
      <c r="N618" s="2004"/>
      <c r="O618" s="2004"/>
    </row>
    <row r="619" spans="1:15" s="872" customFormat="1">
      <c r="A619" s="184"/>
      <c r="B619" s="675" t="s">
        <v>7</v>
      </c>
      <c r="C619" s="684"/>
      <c r="D619" s="144"/>
      <c r="E619" s="2007"/>
      <c r="F619" s="2105"/>
      <c r="G619" s="2005"/>
      <c r="H619" s="2052"/>
      <c r="I619" s="2002"/>
      <c r="J619" s="2005"/>
      <c r="K619" s="2010"/>
      <c r="L619" s="2005"/>
      <c r="M619" s="2052"/>
      <c r="N619" s="2004"/>
      <c r="O619" s="2004"/>
    </row>
    <row r="620" spans="1:15" s="872" customFormat="1">
      <c r="A620" s="184"/>
      <c r="B620" s="216"/>
      <c r="C620" s="217"/>
      <c r="D620" s="144"/>
      <c r="E620" s="2007"/>
      <c r="F620" s="2105"/>
      <c r="G620" s="2005"/>
      <c r="H620" s="2052"/>
      <c r="I620" s="2002"/>
      <c r="J620" s="2005"/>
      <c r="K620" s="2010"/>
      <c r="L620" s="2005"/>
      <c r="M620" s="2052"/>
      <c r="N620" s="2004"/>
      <c r="O620" s="2004"/>
    </row>
    <row r="621" spans="1:15" s="872" customFormat="1">
      <c r="A621" s="184"/>
      <c r="B621" s="244" t="s">
        <v>733</v>
      </c>
      <c r="C621" s="710">
        <f>SUM(D601:D617)+SUM(C618:C620)</f>
        <v>3147200</v>
      </c>
      <c r="D621" s="144"/>
      <c r="E621" s="2007"/>
      <c r="F621" s="2105"/>
      <c r="G621" s="2005"/>
      <c r="H621" s="2052"/>
      <c r="I621" s="2002"/>
      <c r="J621" s="2005"/>
      <c r="K621" s="2010"/>
      <c r="L621" s="2005"/>
      <c r="M621" s="2052"/>
      <c r="N621" s="2004"/>
      <c r="O621" s="2004"/>
    </row>
    <row r="622" spans="1:15" s="872" customFormat="1">
      <c r="A622" s="1996"/>
      <c r="B622" s="2004"/>
      <c r="C622" s="2104"/>
      <c r="D622" s="144"/>
      <c r="E622" s="2007"/>
      <c r="F622" s="2105"/>
      <c r="G622" s="2005"/>
      <c r="H622" s="2052"/>
      <c r="I622" s="2002"/>
      <c r="J622" s="2005"/>
      <c r="K622" s="2010"/>
      <c r="L622" s="2005"/>
      <c r="M622" s="2052"/>
      <c r="N622" s="2004"/>
      <c r="O622" s="2004"/>
    </row>
    <row r="623" spans="1:15" s="872" customFormat="1">
      <c r="A623" s="1996"/>
      <c r="B623" s="2004"/>
      <c r="C623" s="2104"/>
      <c r="D623" s="144"/>
      <c r="E623" s="2007"/>
      <c r="F623" s="2105"/>
      <c r="G623" s="2005"/>
      <c r="H623" s="2052"/>
      <c r="I623" s="2002"/>
      <c r="J623" s="2005"/>
      <c r="K623" s="2010"/>
      <c r="L623" s="2005"/>
      <c r="M623" s="2052"/>
      <c r="N623" s="2004"/>
      <c r="O623" s="2004"/>
    </row>
    <row r="624" spans="1:15">
      <c r="A624" s="216"/>
      <c r="B624" s="244"/>
      <c r="C624" s="673"/>
      <c r="D624" s="144"/>
      <c r="E624" s="2007"/>
      <c r="F624" s="2105"/>
      <c r="G624" s="2005"/>
      <c r="H624" s="2052"/>
      <c r="I624" s="2005"/>
      <c r="J624" s="2005"/>
      <c r="K624" s="2010"/>
      <c r="L624" s="2005"/>
      <c r="M624" s="2052"/>
      <c r="N624" s="2004"/>
      <c r="O624" s="2004"/>
    </row>
    <row r="625" spans="1:15">
      <c r="A625" s="216"/>
      <c r="B625" s="41" t="s">
        <v>5680</v>
      </c>
      <c r="C625" s="673"/>
      <c r="D625" s="144"/>
      <c r="E625" s="2007"/>
      <c r="F625" s="2105"/>
      <c r="G625" s="2005"/>
      <c r="H625" s="2052"/>
      <c r="I625" s="2005"/>
      <c r="J625" s="2005"/>
      <c r="K625" s="2010"/>
      <c r="L625" s="2005"/>
      <c r="M625" s="2052"/>
      <c r="N625" s="2004"/>
      <c r="O625" s="2004"/>
    </row>
    <row r="626" spans="1:15" s="22" customFormat="1">
      <c r="A626" s="2876"/>
      <c r="B626" s="2005"/>
      <c r="C626" s="17"/>
      <c r="D626" s="144"/>
      <c r="E626" s="2064"/>
      <c r="F626" s="2105"/>
      <c r="G626" s="2005"/>
      <c r="H626" s="2052"/>
      <c r="I626" s="2005"/>
      <c r="J626" s="2005"/>
      <c r="K626" s="2010"/>
      <c r="L626" s="2005"/>
      <c r="M626" s="2052"/>
      <c r="N626" s="2004"/>
      <c r="O626" s="2004"/>
    </row>
    <row r="627" spans="1:15" s="22" customFormat="1">
      <c r="A627" s="2876"/>
      <c r="B627" s="2012"/>
      <c r="C627" s="2013"/>
      <c r="D627" s="2187"/>
      <c r="E627" s="2064"/>
      <c r="F627" s="2005"/>
      <c r="G627" s="2005"/>
      <c r="H627" s="2052"/>
      <c r="I627" s="2005"/>
      <c r="J627" s="2005"/>
      <c r="K627" s="2010"/>
      <c r="L627" s="2005"/>
      <c r="M627" s="2052"/>
      <c r="N627" s="2004"/>
      <c r="O627" s="2004"/>
    </row>
    <row r="628" spans="1:15" s="22" customFormat="1" ht="13.5" thickBot="1">
      <c r="A628" s="132"/>
      <c r="B628" s="12"/>
      <c r="C628" s="13"/>
      <c r="D628" s="133"/>
      <c r="E628" s="2064"/>
      <c r="F628" s="2005"/>
      <c r="G628" s="2005"/>
      <c r="H628" s="2052"/>
      <c r="I628" s="2005"/>
      <c r="J628" s="2005"/>
      <c r="K628" s="2010"/>
      <c r="L628" s="2005"/>
      <c r="M628" s="2052"/>
      <c r="N628" s="2004"/>
      <c r="O628" s="2004"/>
    </row>
    <row r="629" spans="1:15" s="22" customFormat="1">
      <c r="A629" s="15" t="s">
        <v>557</v>
      </c>
      <c r="B629" s="16"/>
      <c r="C629" s="17"/>
      <c r="D629" s="46"/>
      <c r="E629" s="2064"/>
      <c r="F629" s="2005"/>
      <c r="G629" s="2005"/>
      <c r="H629" s="2052"/>
      <c r="I629" s="2005"/>
      <c r="J629" s="2005"/>
      <c r="K629" s="2010"/>
      <c r="L629" s="2005"/>
      <c r="M629" s="2052"/>
      <c r="N629" s="2004"/>
      <c r="O629" s="2004"/>
    </row>
    <row r="630" spans="1:15" s="22" customFormat="1">
      <c r="A630" s="2876"/>
      <c r="B630" s="16" t="s">
        <v>2625</v>
      </c>
      <c r="C630" s="104" t="s">
        <v>7569</v>
      </c>
      <c r="D630" s="573">
        <v>-3931024</v>
      </c>
      <c r="E630" s="2064">
        <v>5779595</v>
      </c>
      <c r="F630" s="2005"/>
      <c r="G630" s="2005"/>
      <c r="H630" s="2052"/>
      <c r="I630" s="2005"/>
      <c r="J630" s="2005"/>
      <c r="K630" s="2010"/>
      <c r="L630" s="2005"/>
      <c r="M630" s="2052"/>
      <c r="N630" s="2004"/>
      <c r="O630" s="2004"/>
    </row>
    <row r="631" spans="1:15" s="22" customFormat="1">
      <c r="A631" s="2876"/>
      <c r="B631" s="16" t="s">
        <v>2625</v>
      </c>
      <c r="C631" s="104" t="s">
        <v>7569</v>
      </c>
      <c r="D631" s="573">
        <v>-1657000</v>
      </c>
      <c r="E631" s="2064">
        <v>5779594</v>
      </c>
      <c r="F631" s="2005"/>
      <c r="G631" s="2005"/>
      <c r="H631" s="2052"/>
      <c r="I631" s="2005"/>
      <c r="J631" s="2005"/>
      <c r="K631" s="2010"/>
      <c r="L631" s="2005"/>
      <c r="M631" s="2052"/>
      <c r="N631" s="2004"/>
      <c r="O631" s="2004"/>
    </row>
    <row r="632" spans="1:15" s="22" customFormat="1">
      <c r="A632" s="2876"/>
      <c r="B632" s="16" t="s">
        <v>2625</v>
      </c>
      <c r="C632" s="104" t="s">
        <v>7570</v>
      </c>
      <c r="D632" s="573">
        <v>-370000</v>
      </c>
      <c r="E632" s="2064">
        <v>5834516</v>
      </c>
      <c r="F632" s="2005"/>
      <c r="G632" s="2005"/>
      <c r="H632" s="2052"/>
      <c r="I632" s="2005"/>
      <c r="J632" s="2005"/>
      <c r="K632" s="2010"/>
      <c r="L632" s="2005"/>
      <c r="M632" s="2052"/>
      <c r="N632" s="2004"/>
      <c r="O632" s="2004"/>
    </row>
    <row r="633" spans="1:15" s="22" customFormat="1">
      <c r="A633" s="2876"/>
      <c r="B633" s="16" t="s">
        <v>2625</v>
      </c>
      <c r="C633" s="104" t="s">
        <v>7571</v>
      </c>
      <c r="D633" s="573">
        <v>-2256024</v>
      </c>
      <c r="E633" s="2064">
        <v>6025803</v>
      </c>
      <c r="F633" s="2005"/>
      <c r="G633" s="2005"/>
      <c r="H633" s="2052"/>
      <c r="I633" s="2005"/>
      <c r="J633" s="2005"/>
      <c r="K633" s="2010"/>
      <c r="L633" s="2005"/>
      <c r="M633" s="2052"/>
      <c r="N633" s="2004"/>
      <c r="O633" s="2004"/>
    </row>
    <row r="634" spans="1:15" s="22" customFormat="1">
      <c r="A634" s="2876"/>
      <c r="B634" s="16" t="s">
        <v>2625</v>
      </c>
      <c r="C634" s="104" t="s">
        <v>7571</v>
      </c>
      <c r="D634" s="573">
        <v>-1068976</v>
      </c>
      <c r="E634" s="2064">
        <v>6025815</v>
      </c>
      <c r="F634" s="2005"/>
      <c r="G634" s="2005"/>
      <c r="H634" s="2052"/>
      <c r="I634" s="2005"/>
      <c r="J634" s="2005"/>
      <c r="K634" s="2010"/>
      <c r="L634" s="2005"/>
      <c r="M634" s="2052"/>
      <c r="N634" s="2004"/>
      <c r="O634" s="2004"/>
    </row>
    <row r="635" spans="1:15" s="22" customFormat="1">
      <c r="A635" s="2876"/>
      <c r="B635" s="16" t="s">
        <v>2625</v>
      </c>
      <c r="C635" s="104" t="s">
        <v>7572</v>
      </c>
      <c r="D635" s="573">
        <v>-1450000</v>
      </c>
      <c r="E635" s="2064">
        <v>5610970</v>
      </c>
      <c r="F635" s="2005"/>
      <c r="G635" s="2005"/>
      <c r="H635" s="2052"/>
      <c r="I635" s="2005"/>
      <c r="J635" s="2005"/>
      <c r="K635" s="2010"/>
      <c r="L635" s="2005"/>
      <c r="M635" s="2052"/>
      <c r="N635" s="2004"/>
      <c r="O635" s="2004"/>
    </row>
    <row r="636" spans="1:15">
      <c r="A636" s="2005"/>
      <c r="B636" s="16" t="s">
        <v>2625</v>
      </c>
      <c r="C636" s="104" t="s">
        <v>7573</v>
      </c>
      <c r="D636" s="573">
        <v>-1971782</v>
      </c>
      <c r="E636" s="2064">
        <v>5983849</v>
      </c>
      <c r="F636" s="2005"/>
      <c r="G636" s="2005"/>
      <c r="H636" s="2052"/>
      <c r="I636" s="2005"/>
      <c r="J636" s="2005"/>
      <c r="K636" s="2010"/>
      <c r="L636" s="2005"/>
      <c r="M636" s="2052"/>
      <c r="N636" s="2004"/>
      <c r="O636" s="2004"/>
    </row>
    <row r="637" spans="1:15" s="22" customFormat="1">
      <c r="A637" s="2876"/>
      <c r="B637" s="16" t="s">
        <v>2625</v>
      </c>
      <c r="C637" s="104" t="s">
        <v>750</v>
      </c>
      <c r="D637" s="573">
        <v>-1337100</v>
      </c>
      <c r="E637" s="2064">
        <v>5992368</v>
      </c>
      <c r="F637" s="2005"/>
      <c r="G637" s="2005"/>
      <c r="H637" s="2052"/>
      <c r="I637" s="2005"/>
      <c r="J637" s="2005"/>
      <c r="K637" s="2010"/>
      <c r="L637" s="2005"/>
      <c r="M637" s="2052"/>
      <c r="N637" s="2004"/>
      <c r="O637" s="2004"/>
    </row>
    <row r="638" spans="1:15" s="22" customFormat="1">
      <c r="A638" s="2876"/>
      <c r="B638" s="16" t="s">
        <v>2625</v>
      </c>
      <c r="C638" s="104" t="s">
        <v>7574</v>
      </c>
      <c r="D638" s="573">
        <v>-1640000</v>
      </c>
      <c r="E638" s="2064">
        <v>5630943</v>
      </c>
      <c r="F638" s="2005"/>
      <c r="G638" s="2005"/>
      <c r="H638" s="2052"/>
      <c r="I638" s="2005"/>
      <c r="J638" s="2005"/>
      <c r="K638" s="2010"/>
      <c r="L638" s="2005"/>
      <c r="M638" s="2052"/>
      <c r="N638" s="2004"/>
      <c r="O638" s="2004"/>
    </row>
    <row r="639" spans="1:15" s="22" customFormat="1">
      <c r="A639" s="2876"/>
      <c r="B639" s="16" t="s">
        <v>2625</v>
      </c>
      <c r="C639" s="104" t="s">
        <v>7575</v>
      </c>
      <c r="D639" s="573">
        <v>-2100000</v>
      </c>
      <c r="E639" s="2064">
        <v>5964327</v>
      </c>
      <c r="F639" s="2005"/>
      <c r="G639" s="2005"/>
      <c r="H639" s="2052"/>
      <c r="I639" s="2005"/>
      <c r="J639" s="2005"/>
      <c r="K639" s="2010"/>
      <c r="L639" s="2005"/>
      <c r="M639" s="2052"/>
      <c r="N639" s="2004"/>
      <c r="O639" s="2004"/>
    </row>
    <row r="640" spans="1:15" s="22" customFormat="1">
      <c r="A640" s="2876"/>
      <c r="B640" s="16" t="s">
        <v>2625</v>
      </c>
      <c r="C640" s="104" t="s">
        <v>7575</v>
      </c>
      <c r="D640" s="573">
        <v>-500000</v>
      </c>
      <c r="E640" s="2064">
        <v>5965100</v>
      </c>
      <c r="F640" s="2005"/>
      <c r="G640" s="2005"/>
      <c r="H640" s="2052"/>
      <c r="I640" s="2005"/>
      <c r="J640" s="2005"/>
      <c r="K640" s="2010"/>
      <c r="L640" s="2005"/>
      <c r="M640" s="2052"/>
      <c r="N640" s="2004"/>
      <c r="O640" s="2004"/>
    </row>
    <row r="641" spans="1:24" s="22" customFormat="1">
      <c r="A641" s="2876"/>
      <c r="B641" s="16" t="s">
        <v>2625</v>
      </c>
      <c r="C641" s="104" t="s">
        <v>7576</v>
      </c>
      <c r="D641" s="573">
        <v>-1584589</v>
      </c>
      <c r="E641" s="2064">
        <v>5974401</v>
      </c>
      <c r="F641" s="2005"/>
      <c r="G641" s="2005"/>
      <c r="H641" s="2052"/>
      <c r="I641" s="2005"/>
      <c r="J641" s="2005"/>
      <c r="K641" s="2010"/>
      <c r="L641" s="2005"/>
      <c r="M641" s="2052"/>
      <c r="N641" s="2004"/>
      <c r="O641" s="2004"/>
      <c r="P641" s="2005"/>
      <c r="Q641" s="2005"/>
      <c r="R641" s="2005"/>
      <c r="S641" s="2005"/>
      <c r="T641" s="2005"/>
      <c r="U641" s="2005"/>
      <c r="V641" s="2005"/>
      <c r="W641" s="2005"/>
      <c r="X641" s="2005"/>
    </row>
    <row r="642" spans="1:24" s="22" customFormat="1">
      <c r="A642" s="2876"/>
      <c r="B642" s="16" t="s">
        <v>2625</v>
      </c>
      <c r="C642" s="104" t="s">
        <v>6384</v>
      </c>
      <c r="D642" s="573">
        <v>-405000</v>
      </c>
      <c r="E642" s="2064">
        <v>5241667</v>
      </c>
      <c r="F642" s="2005"/>
      <c r="G642" s="2005"/>
      <c r="H642" s="2052"/>
      <c r="I642" s="2005"/>
      <c r="J642" s="2005"/>
      <c r="K642" s="2010"/>
      <c r="L642" s="2005"/>
      <c r="M642" s="2052"/>
      <c r="N642" s="2004"/>
      <c r="O642" s="2004"/>
      <c r="P642" s="2005"/>
      <c r="Q642" s="2005"/>
      <c r="R642" s="2005"/>
      <c r="S642" s="2005"/>
      <c r="T642" s="2005"/>
      <c r="U642" s="2005"/>
      <c r="V642" s="2005"/>
      <c r="W642" s="2005"/>
      <c r="X642" s="2005"/>
    </row>
    <row r="643" spans="1:24" s="22" customFormat="1">
      <c r="A643" s="2876"/>
      <c r="B643" s="16" t="s">
        <v>2625</v>
      </c>
      <c r="C643" s="104" t="s">
        <v>7577</v>
      </c>
      <c r="D643" s="573">
        <v>-3851056</v>
      </c>
      <c r="E643" s="2064">
        <v>5462424</v>
      </c>
      <c r="F643" s="2005"/>
      <c r="G643" s="2005"/>
      <c r="H643" s="2052"/>
      <c r="I643" s="2005"/>
      <c r="J643" s="2005"/>
      <c r="K643" s="2010"/>
      <c r="L643" s="2005"/>
      <c r="M643" s="2052"/>
      <c r="N643" s="2004"/>
      <c r="O643" s="2004"/>
      <c r="P643" s="2005"/>
      <c r="Q643" s="2005"/>
      <c r="R643" s="2005"/>
      <c r="S643" s="2005"/>
      <c r="T643" s="2005"/>
      <c r="U643" s="2005"/>
      <c r="V643" s="2005"/>
      <c r="W643" s="2005"/>
      <c r="X643" s="2005"/>
    </row>
    <row r="644" spans="1:24" s="22" customFormat="1">
      <c r="A644" s="2876"/>
      <c r="B644" s="16"/>
      <c r="C644" s="104"/>
      <c r="D644" s="573"/>
      <c r="E644" s="2064"/>
      <c r="F644" s="2005"/>
      <c r="G644" s="2005"/>
      <c r="H644" s="2052"/>
      <c r="I644" s="2005"/>
      <c r="J644" s="2005"/>
      <c r="K644" s="2010"/>
      <c r="L644" s="2005"/>
      <c r="M644" s="2052"/>
      <c r="N644" s="2004"/>
      <c r="O644" s="2004"/>
      <c r="P644" s="2005"/>
      <c r="Q644" s="2005"/>
      <c r="R644" s="2005"/>
      <c r="S644" s="2005"/>
      <c r="T644" s="2005"/>
      <c r="U644" s="2005"/>
      <c r="V644" s="2005"/>
      <c r="W644" s="2005"/>
      <c r="X644" s="2005"/>
    </row>
    <row r="645" spans="1:24" s="22" customFormat="1">
      <c r="A645" s="2876"/>
      <c r="B645" s="16"/>
      <c r="C645" s="104"/>
      <c r="D645" s="573"/>
      <c r="E645" s="2064"/>
      <c r="F645" s="2005"/>
      <c r="G645" s="2005"/>
      <c r="H645" s="2052"/>
      <c r="I645" s="2005"/>
      <c r="J645" s="2005"/>
      <c r="K645" s="2010"/>
      <c r="L645" s="2005"/>
      <c r="M645" s="2052"/>
      <c r="N645" s="2004"/>
      <c r="O645" s="2004"/>
      <c r="P645" s="2005"/>
      <c r="Q645" s="2005"/>
      <c r="R645" s="2005"/>
      <c r="S645" s="2005"/>
      <c r="T645" s="2005"/>
      <c r="U645" s="2005"/>
      <c r="V645" s="2005"/>
      <c r="W645" s="2005"/>
      <c r="X645" s="2005"/>
    </row>
    <row r="646" spans="1:24" s="22" customFormat="1">
      <c r="A646" s="2876"/>
      <c r="B646" s="16"/>
      <c r="C646" s="104"/>
      <c r="D646" s="573"/>
      <c r="E646" s="2064"/>
      <c r="F646" s="2005"/>
      <c r="G646" s="2005"/>
      <c r="H646" s="2052"/>
      <c r="I646" s="2005"/>
      <c r="J646" s="2005"/>
      <c r="K646" s="2010"/>
      <c r="L646" s="2005"/>
      <c r="M646" s="2052"/>
      <c r="N646" s="2004"/>
      <c r="O646" s="2004"/>
      <c r="P646" s="2005"/>
      <c r="Q646" s="2005"/>
      <c r="R646" s="2005"/>
      <c r="S646" s="2005"/>
      <c r="T646" s="2005"/>
      <c r="U646" s="2005"/>
      <c r="V646" s="2005"/>
      <c r="W646" s="2005"/>
      <c r="X646" s="2005"/>
    </row>
    <row r="647" spans="1:24" s="25" customFormat="1">
      <c r="A647" s="44" t="s">
        <v>1619</v>
      </c>
      <c r="B647" s="2007"/>
      <c r="C647" s="2007"/>
      <c r="D647" s="770">
        <f>SUM(D3:D646)</f>
        <v>7454441</v>
      </c>
      <c r="E647" s="2007"/>
      <c r="F647" s="2005"/>
      <c r="G647" s="2005"/>
      <c r="H647" s="2052"/>
      <c r="I647" s="2005"/>
      <c r="J647" s="2005"/>
      <c r="K647" s="2010"/>
      <c r="L647" s="2005"/>
      <c r="M647" s="2052"/>
      <c r="N647" s="2004"/>
      <c r="O647" s="2004"/>
      <c r="P647" s="2007"/>
      <c r="Q647" s="2007"/>
      <c r="R647" s="2007"/>
      <c r="S647" s="2007"/>
      <c r="T647" s="2007"/>
      <c r="U647" s="2007"/>
      <c r="V647" s="2007"/>
      <c r="W647" s="2007"/>
      <c r="X647" s="2007"/>
    </row>
    <row r="650" spans="1:24" ht="13.5" thickBot="1">
      <c r="A650" s="2005"/>
      <c r="B650" s="2004"/>
      <c r="C650" s="2004"/>
      <c r="D650" s="2178"/>
      <c r="E650" s="2007"/>
      <c r="F650" s="2005"/>
      <c r="G650" s="2005"/>
      <c r="H650" s="2052"/>
      <c r="I650" s="2005"/>
      <c r="J650" s="2005"/>
      <c r="K650" s="2010"/>
      <c r="L650" s="2005"/>
      <c r="M650" s="2052"/>
      <c r="N650" s="2004"/>
      <c r="O650" s="2004"/>
      <c r="P650" s="2004"/>
      <c r="Q650" s="2004"/>
      <c r="R650" s="2004"/>
      <c r="S650" s="2004"/>
      <c r="T650" s="2004"/>
      <c r="U650" s="2004"/>
      <c r="V650" s="2004"/>
      <c r="W650" s="2004"/>
      <c r="X650" s="2004"/>
    </row>
    <row r="651" spans="1:24" ht="15.75" thickBot="1">
      <c r="A651" s="2887" t="s">
        <v>682</v>
      </c>
      <c r="B651" s="2888"/>
      <c r="C651" s="706" t="s">
        <v>5706</v>
      </c>
      <c r="D651" s="2178"/>
      <c r="E651" s="2007"/>
      <c r="F651" s="2005"/>
      <c r="G651" s="2005"/>
      <c r="H651" s="2052"/>
      <c r="I651" s="2005"/>
      <c r="J651" s="2005"/>
      <c r="K651" s="2010"/>
      <c r="L651" s="2005"/>
      <c r="M651" s="2052"/>
      <c r="N651" s="2004"/>
      <c r="O651" s="2004"/>
      <c r="P651" s="2004"/>
      <c r="Q651" s="2004"/>
      <c r="R651" s="2004"/>
      <c r="S651" s="2004"/>
      <c r="T651" s="2004"/>
      <c r="U651" s="2004"/>
      <c r="V651" s="2004"/>
      <c r="W651" s="2004"/>
      <c r="X651" s="2004"/>
    </row>
    <row r="652" spans="1:24" ht="15.75" thickBot="1">
      <c r="A652" s="707" t="s">
        <v>684</v>
      </c>
      <c r="B652" s="1721"/>
      <c r="C652" s="706" t="s">
        <v>5707</v>
      </c>
      <c r="D652" s="2178"/>
      <c r="E652" s="2007"/>
      <c r="F652" s="2005"/>
      <c r="G652" s="2005"/>
      <c r="H652" s="2052"/>
      <c r="I652" s="2005"/>
      <c r="J652" s="2005"/>
      <c r="K652" s="2010"/>
      <c r="L652" s="2005"/>
      <c r="M652" s="2052"/>
      <c r="N652" s="2004"/>
      <c r="O652" s="2004"/>
      <c r="P652" s="2004"/>
      <c r="Q652" s="2004"/>
      <c r="R652" s="2004"/>
      <c r="S652" s="2004"/>
      <c r="T652" s="2004"/>
      <c r="U652" s="2004"/>
      <c r="V652" s="2004"/>
      <c r="W652" s="2004"/>
      <c r="X652" s="2004"/>
    </row>
    <row r="653" spans="1:24" ht="15.75" thickBot="1">
      <c r="A653" s="2887" t="s">
        <v>685</v>
      </c>
      <c r="B653" s="2888"/>
      <c r="C653" s="706" t="s">
        <v>5707</v>
      </c>
      <c r="D653" s="2178"/>
      <c r="E653" s="2007"/>
      <c r="F653" s="2005"/>
      <c r="G653" s="2005"/>
      <c r="H653" s="2052"/>
      <c r="I653" s="2005"/>
      <c r="J653" s="2005"/>
      <c r="K653" s="2010"/>
      <c r="L653" s="2005"/>
      <c r="M653" s="2052"/>
      <c r="N653" s="2004"/>
      <c r="O653" s="2004"/>
      <c r="P653" s="2004"/>
      <c r="Q653" s="2004"/>
      <c r="R653" s="2004"/>
      <c r="S653" s="2004"/>
      <c r="T653" s="2004"/>
      <c r="U653" s="2004"/>
      <c r="V653" s="2004"/>
      <c r="W653" s="2004"/>
      <c r="X653" s="2004"/>
    </row>
    <row r="654" spans="1:24" ht="45.75" thickBot="1">
      <c r="A654" s="2887" t="s">
        <v>686</v>
      </c>
      <c r="B654" s="2888"/>
      <c r="C654" s="705" t="s">
        <v>7578</v>
      </c>
      <c r="D654" s="2178"/>
      <c r="E654" s="2007"/>
      <c r="F654" s="2005"/>
      <c r="G654" s="2005"/>
      <c r="H654" s="2052"/>
      <c r="I654" s="2005"/>
      <c r="J654" s="2005"/>
      <c r="K654" s="2010"/>
      <c r="L654" s="2005"/>
      <c r="M654" s="2052"/>
      <c r="N654" s="2004"/>
      <c r="O654" s="2004"/>
      <c r="P654" s="2004"/>
      <c r="Q654" s="2004"/>
      <c r="R654" s="2004"/>
      <c r="S654" s="2004"/>
      <c r="T654" s="2004"/>
      <c r="U654" s="2004"/>
      <c r="V654" s="2004"/>
      <c r="W654" s="2004"/>
      <c r="X654" s="2004"/>
    </row>
    <row r="655" spans="1:24" ht="15.75" thickBot="1">
      <c r="A655" s="2887" t="s">
        <v>688</v>
      </c>
      <c r="B655" s="2888"/>
      <c r="C655" s="706"/>
      <c r="D655" s="2178"/>
      <c r="E655" s="2007"/>
      <c r="F655" s="2005"/>
      <c r="G655" s="2005"/>
      <c r="H655" s="2052"/>
      <c r="I655" s="2005"/>
      <c r="J655" s="2005"/>
      <c r="K655" s="2010"/>
      <c r="L655" s="2005"/>
      <c r="M655" s="2052"/>
      <c r="N655" s="2004"/>
      <c r="O655" s="2004"/>
      <c r="P655" s="2004"/>
      <c r="Q655" s="2004"/>
      <c r="R655" s="2004"/>
      <c r="S655" s="2004"/>
      <c r="T655" s="2004"/>
      <c r="U655" s="2004"/>
      <c r="V655" s="2004"/>
      <c r="W655" s="2004"/>
      <c r="X655" s="2004"/>
    </row>
    <row r="656" spans="1:24" ht="15.75" thickBot="1">
      <c r="A656" s="2887" t="s">
        <v>690</v>
      </c>
      <c r="B656" s="2888"/>
      <c r="C656" s="706" t="s">
        <v>1625</v>
      </c>
      <c r="D656" s="2178"/>
      <c r="E656" s="2007"/>
      <c r="F656" s="2005"/>
      <c r="G656" s="2005"/>
      <c r="H656" s="2052"/>
      <c r="I656" s="2005"/>
      <c r="J656" s="2005"/>
      <c r="K656" s="2010"/>
      <c r="L656" s="2005"/>
      <c r="M656" s="2052"/>
      <c r="N656" s="2004"/>
      <c r="O656" s="2004"/>
      <c r="P656" s="2004"/>
      <c r="Q656" s="2004"/>
      <c r="R656" s="2004"/>
      <c r="S656" s="2004"/>
      <c r="T656" s="2004"/>
      <c r="U656" s="2004"/>
      <c r="V656" s="2004"/>
      <c r="W656" s="2004"/>
      <c r="X656" s="2004"/>
    </row>
    <row r="657" spans="1:24" ht="15.75" thickBot="1">
      <c r="A657" s="2887" t="s">
        <v>692</v>
      </c>
      <c r="B657" s="2888"/>
      <c r="C657" s="706" t="s">
        <v>4214</v>
      </c>
      <c r="D657" s="2178"/>
      <c r="E657" s="2007"/>
      <c r="F657" s="2005"/>
      <c r="G657" s="2005"/>
      <c r="H657" s="2052"/>
      <c r="I657" s="2005"/>
      <c r="J657" s="2005"/>
      <c r="K657" s="2010"/>
      <c r="L657" s="2005"/>
      <c r="M657" s="2052"/>
      <c r="N657" s="2004"/>
      <c r="O657" s="2004"/>
      <c r="P657" s="2004"/>
      <c r="Q657" s="2004"/>
      <c r="R657" s="2004"/>
      <c r="S657" s="2004"/>
      <c r="T657" s="2004"/>
      <c r="U657" s="2004"/>
      <c r="V657" s="2004"/>
      <c r="W657" s="2004"/>
      <c r="X657" s="2004"/>
    </row>
    <row r="658" spans="1:24" ht="15.75" thickBot="1">
      <c r="A658" s="2883" t="s">
        <v>693</v>
      </c>
      <c r="B658" s="2884"/>
      <c r="C658" s="705" t="s">
        <v>694</v>
      </c>
      <c r="D658" s="2178"/>
      <c r="E658" s="2007"/>
      <c r="F658" s="2005"/>
      <c r="G658" s="2005"/>
      <c r="H658" s="2052"/>
      <c r="I658" s="2005"/>
      <c r="J658" s="2005"/>
      <c r="K658" s="2010"/>
      <c r="L658" s="2005"/>
      <c r="M658" s="2052"/>
      <c r="N658" s="2004"/>
      <c r="O658" s="2004"/>
      <c r="P658" s="2004"/>
      <c r="Q658" s="2004"/>
      <c r="R658" s="2004"/>
      <c r="S658" s="2004"/>
      <c r="T658" s="2004"/>
      <c r="U658" s="2004"/>
      <c r="V658" s="2004"/>
      <c r="W658" s="2004"/>
      <c r="X658" s="2004"/>
    </row>
    <row r="659" spans="1:24" ht="15.75" thickBot="1">
      <c r="A659" s="2883" t="s">
        <v>695</v>
      </c>
      <c r="B659" s="2884"/>
      <c r="C659" s="717" t="s">
        <v>696</v>
      </c>
      <c r="D659" s="2178"/>
      <c r="E659" s="2007"/>
      <c r="F659" s="2005"/>
      <c r="G659" s="2005"/>
      <c r="H659" s="2052"/>
      <c r="I659" s="2005"/>
      <c r="J659" s="2005"/>
      <c r="K659" s="2010"/>
      <c r="L659" s="2005"/>
      <c r="M659" s="2052"/>
      <c r="N659" s="2004"/>
      <c r="O659" s="2004"/>
      <c r="P659" s="2004"/>
      <c r="Q659" s="2004"/>
      <c r="R659" s="2004"/>
      <c r="S659" s="2004"/>
      <c r="T659" s="2004"/>
      <c r="U659" s="2004"/>
      <c r="V659" s="2004"/>
      <c r="W659" s="2004"/>
      <c r="X659" s="2004"/>
    </row>
    <row r="660" spans="1:24" s="766" customFormat="1" ht="30.75" thickBot="1">
      <c r="A660" s="2885" t="s">
        <v>697</v>
      </c>
      <c r="B660" s="2886"/>
      <c r="C660" s="705" t="s">
        <v>5709</v>
      </c>
      <c r="D660" s="2178"/>
      <c r="E660" s="2007"/>
      <c r="F660" s="2005"/>
      <c r="G660" s="2005"/>
      <c r="H660" s="2052"/>
      <c r="I660" s="2005"/>
      <c r="J660" s="2005"/>
      <c r="K660" s="2010"/>
      <c r="L660" s="2005"/>
      <c r="M660" s="2052"/>
      <c r="N660" s="2004"/>
      <c r="O660" s="2004"/>
      <c r="P660" s="2004"/>
      <c r="Q660" s="2004"/>
      <c r="R660" s="2004"/>
      <c r="S660" s="2004"/>
      <c r="T660" s="2004"/>
      <c r="U660" s="2004"/>
      <c r="V660" s="2004"/>
      <c r="W660" s="2004"/>
      <c r="X660" s="2004"/>
    </row>
    <row r="661" spans="1:24" s="766" customFormat="1" ht="15.75" thickBot="1">
      <c r="A661" s="2883" t="s">
        <v>699</v>
      </c>
      <c r="B661" s="2884"/>
      <c r="C661" s="705" t="s">
        <v>5710</v>
      </c>
      <c r="D661" s="2178"/>
      <c r="E661" s="2007"/>
      <c r="F661" s="2005"/>
      <c r="G661" s="2005"/>
      <c r="H661" s="2052"/>
      <c r="I661" s="2005"/>
      <c r="J661" s="2005"/>
      <c r="K661" s="2010"/>
      <c r="L661" s="2005"/>
      <c r="M661" s="2052"/>
      <c r="N661" s="2004"/>
      <c r="O661" s="2004"/>
      <c r="P661" s="2004"/>
      <c r="Q661" s="2004"/>
      <c r="R661" s="2004"/>
      <c r="S661" s="2004"/>
      <c r="T661" s="2004"/>
      <c r="U661" s="2004"/>
      <c r="V661" s="2004"/>
      <c r="W661" s="2004"/>
      <c r="X661" s="2004"/>
    </row>
    <row r="662" spans="1:24" s="766" customFormat="1" ht="15.75" thickBot="1">
      <c r="A662" s="2883" t="s">
        <v>700</v>
      </c>
      <c r="B662" s="2884"/>
      <c r="C662" s="709" t="s">
        <v>5711</v>
      </c>
      <c r="D662" s="2178"/>
      <c r="E662" s="2007"/>
      <c r="F662" s="2005"/>
      <c r="G662" s="2005"/>
      <c r="H662" s="2052"/>
      <c r="I662" s="2005"/>
      <c r="J662" s="2005"/>
      <c r="K662" s="2010"/>
      <c r="L662" s="2005"/>
      <c r="M662" s="2052"/>
      <c r="N662" s="2004"/>
      <c r="O662" s="2004"/>
      <c r="P662" s="2004"/>
      <c r="Q662" s="2004"/>
      <c r="R662" s="2004"/>
      <c r="S662" s="2004"/>
      <c r="T662" s="2004"/>
      <c r="U662" s="2004"/>
      <c r="V662" s="2004"/>
      <c r="W662" s="2004"/>
      <c r="X662" s="2004"/>
    </row>
    <row r="663" spans="1:24" s="766" customFormat="1" ht="15.75" thickBot="1">
      <c r="A663" s="2883" t="s">
        <v>702</v>
      </c>
      <c r="B663" s="2884"/>
      <c r="C663" s="705" t="s">
        <v>760</v>
      </c>
      <c r="D663" s="2178"/>
      <c r="E663" s="2007"/>
      <c r="F663" s="2005"/>
      <c r="G663" s="2005"/>
      <c r="H663" s="2052"/>
      <c r="I663" s="2005"/>
      <c r="J663" s="2005"/>
      <c r="K663" s="2010"/>
      <c r="L663" s="2005"/>
      <c r="M663" s="2052"/>
      <c r="N663" s="2004"/>
      <c r="O663" s="2004"/>
      <c r="P663" s="2004"/>
      <c r="Q663" s="2004"/>
      <c r="R663" s="2004"/>
      <c r="S663" s="2004"/>
      <c r="T663" s="2004"/>
      <c r="U663" s="2004"/>
      <c r="V663" s="2004"/>
      <c r="W663" s="2004"/>
      <c r="X663" s="2004"/>
    </row>
    <row r="664" spans="1:24" s="766" customFormat="1" ht="15.75" thickBot="1">
      <c r="A664" s="2883" t="s">
        <v>704</v>
      </c>
      <c r="B664" s="2884"/>
      <c r="C664" s="709" t="s">
        <v>705</v>
      </c>
      <c r="D664" s="2178"/>
      <c r="E664" s="2007"/>
      <c r="F664" s="2005"/>
      <c r="G664" s="2005"/>
      <c r="H664" s="2052"/>
      <c r="I664" s="2005"/>
      <c r="J664" s="2005"/>
      <c r="K664" s="2010"/>
      <c r="L664" s="2005"/>
      <c r="M664" s="2052"/>
      <c r="N664" s="2004"/>
      <c r="O664" s="2004"/>
      <c r="P664" s="2004"/>
      <c r="Q664" s="2004"/>
      <c r="R664" s="2004"/>
      <c r="S664" s="2004"/>
      <c r="T664" s="2004"/>
      <c r="U664" s="2004"/>
      <c r="V664" s="2004"/>
      <c r="W664" s="2004"/>
      <c r="X664" s="2004"/>
    </row>
    <row r="665" spans="1:24" s="766" customFormat="1" ht="165.75" thickBot="1">
      <c r="A665" s="2885" t="s">
        <v>706</v>
      </c>
      <c r="B665" s="2886"/>
      <c r="C665" s="705" t="s">
        <v>7579</v>
      </c>
      <c r="D665" s="2178"/>
      <c r="E665" s="2007"/>
      <c r="F665" s="2005"/>
      <c r="G665" s="2005"/>
      <c r="H665" s="2052"/>
      <c r="I665" s="2005"/>
      <c r="J665" s="2005"/>
      <c r="K665" s="2010"/>
      <c r="L665" s="2005"/>
      <c r="M665" s="2052"/>
      <c r="N665" s="2004"/>
      <c r="O665" s="2004"/>
      <c r="P665" s="2004"/>
      <c r="Q665" s="2004"/>
      <c r="R665" s="2004"/>
      <c r="S665" s="2004"/>
      <c r="T665" s="2004"/>
      <c r="U665" s="2004"/>
      <c r="V665" s="2004"/>
      <c r="W665" s="2004"/>
      <c r="X665" s="2004"/>
    </row>
  </sheetData>
  <mergeCells count="15">
    <mergeCell ref="A663:B663"/>
    <mergeCell ref="A664:B664"/>
    <mergeCell ref="A665:B665"/>
    <mergeCell ref="A657:B657"/>
    <mergeCell ref="A658:B658"/>
    <mergeCell ref="A659:B659"/>
    <mergeCell ref="A660:B660"/>
    <mergeCell ref="A661:B661"/>
    <mergeCell ref="A662:B662"/>
    <mergeCell ref="A656:B656"/>
    <mergeCell ref="L1:N1"/>
    <mergeCell ref="A651:B651"/>
    <mergeCell ref="A653:B653"/>
    <mergeCell ref="A654:B654"/>
    <mergeCell ref="A655:B655"/>
  </mergeCells>
  <phoneticPr fontId="124"/>
  <pageMargins left="0.7" right="0.7" top="0.75" bottom="0.75" header="0.3" footer="0.3"/>
  <pageSetup paperSize="9" orientation="portrait" horizontalDpi="3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5">
    <tabColor theme="1" tint="0.499984740745262"/>
  </sheetPr>
  <dimension ref="A1:X496"/>
  <sheetViews>
    <sheetView zoomScaleNormal="100" workbookViewId="0">
      <pane xSplit="4" ySplit="2" topLeftCell="E356" activePane="bottomRight" state="frozen"/>
      <selection pane="topRight" activeCell="D49" sqref="D49"/>
      <selection pane="bottomLeft" activeCell="D49" sqref="D49"/>
      <selection pane="bottomRight" activeCell="D49" sqref="D49"/>
    </sheetView>
  </sheetViews>
  <sheetFormatPr defaultColWidth="9" defaultRowHeight="12.75"/>
  <cols>
    <col min="1" max="1" width="13.28515625" style="22" customWidth="1"/>
    <col min="2" max="2" width="27.42578125" style="23" customWidth="1"/>
    <col min="3" max="3" width="23.7109375" style="23" customWidth="1"/>
    <col min="4" max="4" width="13" style="766" bestFit="1" customWidth="1"/>
    <col min="5" max="5" width="10" style="25" customWidth="1"/>
    <col min="6" max="6" width="11.28515625" style="23" customWidth="1"/>
    <col min="7" max="7" width="10" style="22" customWidth="1"/>
    <col min="8" max="8" width="12.85546875" style="26" bestFit="1" customWidth="1"/>
    <col min="9" max="9" width="13.42578125" style="22" bestFit="1" customWidth="1"/>
    <col min="10" max="10" width="10.7109375" style="22" customWidth="1"/>
    <col min="11" max="11" width="9.42578125" style="26" customWidth="1"/>
    <col min="12" max="12" width="9.7109375" style="22" customWidth="1"/>
    <col min="13" max="13" width="10.42578125" style="86" customWidth="1"/>
    <col min="14" max="14" width="9.28515625" style="23" bestFit="1" customWidth="1"/>
    <col min="15" max="15" width="19.7109375" style="23" bestFit="1" customWidth="1"/>
    <col min="16" max="16" width="14" style="23" bestFit="1" customWidth="1"/>
    <col min="17" max="16384" width="9" style="23"/>
  </cols>
  <sheetData>
    <row r="1" spans="1:24">
      <c r="A1" s="3"/>
      <c r="B1" s="2876" t="s">
        <v>9</v>
      </c>
      <c r="C1" s="1"/>
      <c r="D1" s="246" t="s">
        <v>1593</v>
      </c>
      <c r="E1" s="209" t="s">
        <v>1594</v>
      </c>
      <c r="F1" s="1" t="s">
        <v>1595</v>
      </c>
      <c r="G1" s="2876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  <c r="R1" s="2004"/>
      <c r="S1" s="2004"/>
      <c r="T1" s="2004"/>
      <c r="U1" s="2004"/>
      <c r="V1" s="2004"/>
      <c r="W1" s="2004"/>
      <c r="X1" s="2004"/>
    </row>
    <row r="2" spans="1:24" s="22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  <c r="P2" s="29" t="s">
        <v>722</v>
      </c>
      <c r="Q2" s="2005"/>
      <c r="R2" s="2005"/>
      <c r="S2" s="2005"/>
      <c r="T2" s="2005"/>
      <c r="U2" s="2005"/>
      <c r="V2" s="2005"/>
      <c r="W2" s="2005"/>
      <c r="X2" s="2005"/>
    </row>
    <row r="3" spans="1:24" s="22" customFormat="1">
      <c r="A3" s="3"/>
      <c r="B3" s="7" t="s">
        <v>7580</v>
      </c>
      <c r="C3" s="2876"/>
      <c r="D3" s="765">
        <v>7889000</v>
      </c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2876"/>
      <c r="P3" s="2005"/>
      <c r="Q3" s="2005"/>
      <c r="R3" s="2005"/>
      <c r="S3" s="2005"/>
      <c r="T3" s="2005"/>
      <c r="U3" s="2005"/>
      <c r="V3" s="2005"/>
      <c r="W3" s="2005"/>
      <c r="X3" s="2005"/>
    </row>
    <row r="4" spans="1:24" s="22" customFormat="1">
      <c r="A4" s="3"/>
      <c r="B4" s="7"/>
      <c r="C4" s="2876"/>
      <c r="D4" s="765"/>
      <c r="E4" s="47"/>
      <c r="F4" s="2876"/>
      <c r="G4" s="2876"/>
      <c r="H4" s="48"/>
      <c r="I4" s="2876"/>
      <c r="J4" s="2876"/>
      <c r="K4" s="48"/>
      <c r="L4" s="2876"/>
      <c r="M4" s="48"/>
      <c r="N4" s="49"/>
      <c r="O4" s="2876"/>
      <c r="P4" s="2005"/>
      <c r="Q4" s="2005"/>
      <c r="R4" s="2005"/>
      <c r="S4" s="2005"/>
      <c r="T4" s="2005"/>
      <c r="U4" s="2005"/>
      <c r="V4" s="2005"/>
      <c r="W4" s="2005"/>
      <c r="X4" s="2005"/>
    </row>
    <row r="5" spans="1:24" s="25" customFormat="1">
      <c r="A5" s="38" t="s">
        <v>7581</v>
      </c>
      <c r="B5" s="2004"/>
      <c r="C5" s="8" t="s">
        <v>7582</v>
      </c>
      <c r="D5" s="2178"/>
      <c r="E5" s="2007"/>
      <c r="F5" s="2004"/>
      <c r="G5" s="2005"/>
      <c r="H5" s="2010"/>
      <c r="I5" s="2005"/>
      <c r="J5" s="2005"/>
      <c r="K5" s="2010"/>
      <c r="L5" s="2005"/>
      <c r="M5" s="2052"/>
      <c r="N5" s="2004"/>
      <c r="O5" s="2004"/>
      <c r="P5" s="2004"/>
      <c r="Q5" s="2004"/>
      <c r="R5" s="2004"/>
      <c r="S5" s="2004"/>
      <c r="T5" s="2004"/>
      <c r="U5" s="2004"/>
      <c r="V5" s="2004"/>
      <c r="W5" s="2004"/>
      <c r="X5" s="2004"/>
    </row>
    <row r="6" spans="1:24" s="25" customFormat="1">
      <c r="A6" s="57">
        <v>4504028</v>
      </c>
      <c r="B6" s="40" t="s">
        <v>2257</v>
      </c>
      <c r="C6" s="21" t="s">
        <v>7583</v>
      </c>
      <c r="D6" s="2187">
        <v>730000</v>
      </c>
      <c r="E6" s="2007"/>
      <c r="F6" s="2008">
        <v>588000</v>
      </c>
      <c r="G6" s="2005" t="s">
        <v>1080</v>
      </c>
      <c r="H6" s="2010">
        <v>40641</v>
      </c>
      <c r="I6" s="2005" t="s">
        <v>6576</v>
      </c>
      <c r="J6" s="2005"/>
      <c r="K6" s="2010"/>
      <c r="L6" s="2005" t="s">
        <v>1069</v>
      </c>
      <c r="M6" s="2052">
        <v>40663</v>
      </c>
      <c r="N6" s="2004"/>
      <c r="O6" s="2004"/>
      <c r="P6" s="2004"/>
      <c r="Q6" s="2004"/>
      <c r="R6" s="2004"/>
      <c r="S6" s="2004"/>
      <c r="T6" s="2004"/>
      <c r="U6" s="2004"/>
      <c r="V6" s="2004"/>
      <c r="W6" s="2004"/>
      <c r="X6" s="2004"/>
    </row>
    <row r="7" spans="1:24" s="25" customFormat="1">
      <c r="A7" s="2098"/>
      <c r="B7" s="2004"/>
      <c r="C7" s="2005"/>
      <c r="D7" s="2178"/>
      <c r="E7" s="2007"/>
      <c r="F7" s="2008"/>
      <c r="G7" s="2005"/>
      <c r="H7" s="2010"/>
      <c r="I7" s="2005"/>
      <c r="J7" s="2005"/>
      <c r="K7" s="2010"/>
      <c r="L7" s="2005"/>
      <c r="M7" s="2052"/>
      <c r="N7" s="2004"/>
      <c r="O7" s="2004"/>
      <c r="P7" s="2004"/>
      <c r="Q7" s="2004"/>
      <c r="R7" s="2004"/>
      <c r="S7" s="2004"/>
      <c r="T7" s="2004"/>
      <c r="U7" s="2004"/>
      <c r="V7" s="2004"/>
      <c r="W7" s="2004"/>
      <c r="X7" s="2004"/>
    </row>
    <row r="8" spans="1:24" s="25" customFormat="1">
      <c r="A8" s="38" t="s">
        <v>7584</v>
      </c>
      <c r="B8" s="2004"/>
      <c r="C8" s="8" t="s">
        <v>7585</v>
      </c>
      <c r="D8" s="2178"/>
      <c r="E8" s="2007"/>
      <c r="F8" s="2008"/>
      <c r="G8" s="2005"/>
      <c r="H8" s="2010"/>
      <c r="I8" s="2005"/>
      <c r="J8" s="2005"/>
      <c r="K8" s="2010"/>
      <c r="L8" s="2005"/>
      <c r="M8" s="2052"/>
      <c r="N8" s="2004"/>
      <c r="O8" s="2004"/>
      <c r="P8" s="2004"/>
      <c r="Q8" s="2004"/>
      <c r="R8" s="2004"/>
      <c r="S8" s="2004"/>
      <c r="T8" s="2004"/>
      <c r="U8" s="2004"/>
      <c r="V8" s="2004"/>
      <c r="W8" s="2004"/>
      <c r="X8" s="2004"/>
    </row>
    <row r="9" spans="1:24" s="25" customFormat="1">
      <c r="A9" s="57">
        <v>4506053</v>
      </c>
      <c r="B9" s="40" t="s">
        <v>7586</v>
      </c>
      <c r="C9" s="21" t="s">
        <v>7587</v>
      </c>
      <c r="D9" s="2187">
        <v>910000</v>
      </c>
      <c r="E9" s="2007"/>
      <c r="F9" s="2008">
        <v>750000</v>
      </c>
      <c r="G9" s="2005" t="s">
        <v>3217</v>
      </c>
      <c r="H9" s="2010">
        <v>40712</v>
      </c>
      <c r="I9" s="2005" t="s">
        <v>2539</v>
      </c>
      <c r="J9" s="2005"/>
      <c r="K9" s="2010"/>
      <c r="L9" s="2005" t="s">
        <v>798</v>
      </c>
      <c r="M9" s="2052">
        <v>40742</v>
      </c>
      <c r="N9" s="2004"/>
      <c r="O9" s="2004"/>
      <c r="P9" s="2004"/>
      <c r="Q9" s="2004"/>
      <c r="R9" s="2004"/>
      <c r="S9" s="2004"/>
      <c r="T9" s="2004"/>
      <c r="U9" s="2004"/>
      <c r="V9" s="2004"/>
      <c r="W9" s="2004"/>
      <c r="X9" s="2004"/>
    </row>
    <row r="10" spans="1:24" s="25" customFormat="1">
      <c r="A10" s="40"/>
      <c r="B10" s="40"/>
      <c r="C10" s="21"/>
      <c r="D10" s="2187"/>
      <c r="E10" s="2007"/>
      <c r="F10" s="2008"/>
      <c r="G10" s="2005"/>
      <c r="H10" s="2010"/>
      <c r="I10" s="2005"/>
      <c r="J10" s="2005"/>
      <c r="K10" s="2010"/>
      <c r="L10" s="2005"/>
      <c r="M10" s="2052"/>
      <c r="N10" s="2004"/>
      <c r="O10" s="2004"/>
      <c r="P10" s="2004"/>
      <c r="Q10" s="2004"/>
      <c r="R10" s="2004"/>
      <c r="S10" s="2004"/>
      <c r="T10" s="2004"/>
      <c r="U10" s="2004"/>
      <c r="V10" s="2004"/>
      <c r="W10" s="2004"/>
      <c r="X10" s="2004"/>
    </row>
    <row r="11" spans="1:24" s="25" customFormat="1">
      <c r="A11" s="7" t="s">
        <v>7588</v>
      </c>
      <c r="B11" s="9"/>
      <c r="C11" s="8" t="s">
        <v>7589</v>
      </c>
      <c r="D11" s="2187"/>
      <c r="E11" s="2007"/>
      <c r="F11" s="2008"/>
      <c r="G11" s="2005"/>
      <c r="H11" s="2010"/>
      <c r="I11" s="2005"/>
      <c r="J11" s="2005"/>
      <c r="K11" s="2010"/>
      <c r="L11" s="2005"/>
      <c r="M11" s="2052"/>
      <c r="N11" s="2004"/>
      <c r="O11" s="2004"/>
      <c r="P11" s="2004"/>
      <c r="Q11" s="2004"/>
      <c r="R11" s="2004"/>
      <c r="S11" s="2004"/>
      <c r="T11" s="2004"/>
      <c r="U11" s="2004"/>
      <c r="V11" s="2004"/>
      <c r="W11" s="2004"/>
      <c r="X11" s="2004"/>
    </row>
    <row r="12" spans="1:24" s="25" customFormat="1">
      <c r="A12" s="57">
        <v>4504067</v>
      </c>
      <c r="B12" s="40" t="s">
        <v>2257</v>
      </c>
      <c r="C12" s="21" t="s">
        <v>7590</v>
      </c>
      <c r="D12" s="2187">
        <v>720000</v>
      </c>
      <c r="E12" s="2007"/>
      <c r="F12" s="2008">
        <v>605000</v>
      </c>
      <c r="G12" s="2005" t="s">
        <v>7591</v>
      </c>
      <c r="H12" s="2010">
        <v>40655</v>
      </c>
      <c r="I12" s="2005" t="s">
        <v>6449</v>
      </c>
      <c r="J12" s="2005"/>
      <c r="K12" s="2010"/>
      <c r="L12" s="2005" t="s">
        <v>1069</v>
      </c>
      <c r="M12" s="2052">
        <v>40779</v>
      </c>
      <c r="N12" s="2004"/>
      <c r="O12" s="2004"/>
      <c r="P12" s="2004"/>
      <c r="Q12" s="2004"/>
      <c r="R12" s="2004"/>
      <c r="S12" s="2004"/>
      <c r="T12" s="2004"/>
      <c r="U12" s="2004"/>
      <c r="V12" s="2004"/>
      <c r="W12" s="2004"/>
      <c r="X12" s="2004"/>
    </row>
    <row r="13" spans="1:24" s="25" customFormat="1">
      <c r="A13" s="57">
        <v>4508005</v>
      </c>
      <c r="B13" s="40" t="s">
        <v>6888</v>
      </c>
      <c r="C13" s="21" t="s">
        <v>7592</v>
      </c>
      <c r="D13" s="2187">
        <v>280000</v>
      </c>
      <c r="E13" s="2007"/>
      <c r="F13" s="2008">
        <v>181000</v>
      </c>
      <c r="G13" s="2005" t="s">
        <v>3217</v>
      </c>
      <c r="H13" s="2010">
        <v>40757</v>
      </c>
      <c r="I13" s="2005" t="s">
        <v>5792</v>
      </c>
      <c r="J13" s="2005"/>
      <c r="K13" s="2010"/>
      <c r="L13" s="2005" t="s">
        <v>1069</v>
      </c>
      <c r="M13" s="2052">
        <v>40779</v>
      </c>
      <c r="N13" s="2004"/>
      <c r="O13" s="2004"/>
      <c r="P13" s="2004"/>
      <c r="Q13" s="2004"/>
      <c r="R13" s="2004"/>
      <c r="S13" s="2004"/>
      <c r="T13" s="2004"/>
      <c r="U13" s="2004"/>
      <c r="V13" s="2004"/>
      <c r="W13" s="2004"/>
      <c r="X13" s="2004"/>
    </row>
    <row r="14" spans="1:24" s="25" customFormat="1">
      <c r="A14" s="57">
        <v>4508006</v>
      </c>
      <c r="B14" s="40" t="s">
        <v>6888</v>
      </c>
      <c r="C14" s="21" t="s">
        <v>7593</v>
      </c>
      <c r="D14" s="2187">
        <v>260000</v>
      </c>
      <c r="E14" s="2007"/>
      <c r="F14" s="2008">
        <v>166000</v>
      </c>
      <c r="G14" s="2005" t="s">
        <v>3217</v>
      </c>
      <c r="H14" s="2010">
        <v>40757</v>
      </c>
      <c r="I14" s="2005" t="s">
        <v>5792</v>
      </c>
      <c r="J14" s="2005"/>
      <c r="K14" s="2010"/>
      <c r="L14" s="2005" t="s">
        <v>1069</v>
      </c>
      <c r="M14" s="2052">
        <v>40779</v>
      </c>
      <c r="N14" s="2004"/>
      <c r="O14" s="2004"/>
      <c r="P14" s="2004"/>
      <c r="Q14" s="2004"/>
      <c r="R14" s="2004"/>
      <c r="S14" s="2004"/>
      <c r="T14" s="2004"/>
      <c r="U14" s="2004"/>
      <c r="V14" s="2004"/>
      <c r="W14" s="2004"/>
      <c r="X14" s="2004"/>
    </row>
    <row r="15" spans="1:24" s="25" customFormat="1">
      <c r="A15" s="57">
        <v>4508007</v>
      </c>
      <c r="B15" s="40" t="s">
        <v>6888</v>
      </c>
      <c r="C15" s="21" t="s">
        <v>7594</v>
      </c>
      <c r="D15" s="2187">
        <v>250000</v>
      </c>
      <c r="E15" s="2007"/>
      <c r="F15" s="2008">
        <v>139000</v>
      </c>
      <c r="G15" s="2005" t="s">
        <v>3217</v>
      </c>
      <c r="H15" s="2010">
        <v>40757</v>
      </c>
      <c r="I15" s="2005" t="s">
        <v>7595</v>
      </c>
      <c r="J15" s="2005"/>
      <c r="K15" s="2010"/>
      <c r="L15" s="2005" t="s">
        <v>1069</v>
      </c>
      <c r="M15" s="2052">
        <v>40779</v>
      </c>
      <c r="N15" s="2004"/>
      <c r="O15" s="2004"/>
      <c r="P15" s="2004"/>
      <c r="Q15" s="2004"/>
      <c r="R15" s="2004"/>
      <c r="S15" s="2004"/>
      <c r="T15" s="2004"/>
      <c r="U15" s="2004"/>
      <c r="V15" s="2004"/>
      <c r="W15" s="2004"/>
      <c r="X15" s="2004"/>
    </row>
    <row r="16" spans="1:24" s="25" customFormat="1">
      <c r="A16" s="2098"/>
      <c r="B16" s="2004"/>
      <c r="C16" s="2005"/>
      <c r="D16" s="2187"/>
      <c r="E16" s="2007"/>
      <c r="F16" s="2008"/>
      <c r="G16" s="2005"/>
      <c r="H16" s="2010"/>
      <c r="I16" s="2005"/>
      <c r="J16" s="2005"/>
      <c r="K16" s="2010"/>
      <c r="L16" s="2005"/>
      <c r="M16" s="2052"/>
      <c r="N16" s="2004"/>
      <c r="O16" s="2004"/>
      <c r="P16" s="2004"/>
      <c r="Q16" s="2004"/>
      <c r="R16" s="2004"/>
      <c r="S16" s="2004"/>
      <c r="T16" s="2004"/>
      <c r="U16" s="2004"/>
      <c r="V16" s="2004"/>
      <c r="W16" s="2004"/>
      <c r="X16" s="2004"/>
    </row>
    <row r="17" spans="1:24" s="25" customFormat="1">
      <c r="A17" s="38" t="s">
        <v>7596</v>
      </c>
      <c r="B17" s="2004"/>
      <c r="C17" s="8" t="s">
        <v>7585</v>
      </c>
      <c r="D17" s="2187"/>
      <c r="E17" s="2007"/>
      <c r="F17" s="2008"/>
      <c r="G17" s="2005"/>
      <c r="H17" s="2010"/>
      <c r="I17" s="2005"/>
      <c r="J17" s="2005"/>
      <c r="K17" s="2010"/>
      <c r="L17" s="2005"/>
      <c r="M17" s="2052"/>
      <c r="N17" s="2004"/>
      <c r="O17" s="2004"/>
      <c r="P17" s="2004"/>
      <c r="Q17" s="2004"/>
      <c r="R17" s="2004"/>
      <c r="S17" s="2004"/>
      <c r="T17" s="2004"/>
      <c r="U17" s="2004"/>
      <c r="V17" s="2004"/>
      <c r="W17" s="2004"/>
      <c r="X17" s="2004"/>
    </row>
    <row r="18" spans="1:24" s="25" customFormat="1">
      <c r="A18" s="57">
        <v>4504029</v>
      </c>
      <c r="B18" s="40" t="s">
        <v>4229</v>
      </c>
      <c r="C18" s="21" t="s">
        <v>7597</v>
      </c>
      <c r="D18" s="2187">
        <v>720000</v>
      </c>
      <c r="E18" s="2007"/>
      <c r="F18" s="2008">
        <v>602000</v>
      </c>
      <c r="G18" s="2005" t="s">
        <v>7598</v>
      </c>
      <c r="H18" s="2010">
        <v>40642</v>
      </c>
      <c r="I18" s="2005" t="s">
        <v>7599</v>
      </c>
      <c r="J18" s="2005"/>
      <c r="K18" s="2010"/>
      <c r="L18" s="2005" t="s">
        <v>107</v>
      </c>
      <c r="M18" s="2052">
        <v>40783</v>
      </c>
      <c r="N18" s="2004"/>
      <c r="O18" s="2004"/>
      <c r="P18" s="2004"/>
      <c r="Q18" s="2004"/>
      <c r="R18" s="2004"/>
      <c r="S18" s="2004"/>
      <c r="T18" s="2004"/>
      <c r="U18" s="2004"/>
      <c r="V18" s="2004"/>
      <c r="W18" s="2004"/>
      <c r="X18" s="2004"/>
    </row>
    <row r="19" spans="1:24" s="25" customFormat="1">
      <c r="A19" s="57">
        <v>4504030</v>
      </c>
      <c r="B19" s="40" t="s">
        <v>5794</v>
      </c>
      <c r="C19" s="21" t="s">
        <v>7600</v>
      </c>
      <c r="D19" s="2187">
        <v>710000</v>
      </c>
      <c r="E19" s="2007"/>
      <c r="F19" s="2008">
        <v>653000</v>
      </c>
      <c r="G19" s="2005" t="s">
        <v>7598</v>
      </c>
      <c r="H19" s="2010">
        <v>40642</v>
      </c>
      <c r="I19" s="2005" t="s">
        <v>7601</v>
      </c>
      <c r="J19" s="2005"/>
      <c r="K19" s="2010"/>
      <c r="L19" s="2005" t="s">
        <v>107</v>
      </c>
      <c r="M19" s="2052">
        <v>40783</v>
      </c>
      <c r="N19" s="2004"/>
      <c r="O19" s="2004"/>
      <c r="P19" s="2004"/>
      <c r="Q19" s="2004"/>
      <c r="R19" s="2004"/>
      <c r="S19" s="2004"/>
      <c r="T19" s="2004"/>
      <c r="U19" s="2004"/>
      <c r="V19" s="2004"/>
      <c r="W19" s="2004"/>
      <c r="X19" s="2004"/>
    </row>
    <row r="20" spans="1:24" s="25" customFormat="1">
      <c r="A20" s="2098"/>
      <c r="B20" s="2004"/>
      <c r="C20" s="2005"/>
      <c r="D20" s="2187"/>
      <c r="E20" s="2007"/>
      <c r="F20" s="2008"/>
      <c r="G20" s="2005"/>
      <c r="H20" s="2010"/>
      <c r="I20" s="2005"/>
      <c r="J20" s="2005"/>
      <c r="K20" s="2010"/>
      <c r="L20" s="2005"/>
      <c r="M20" s="2052"/>
      <c r="N20" s="2004"/>
      <c r="O20" s="2004"/>
      <c r="P20" s="2004"/>
      <c r="Q20" s="2004"/>
      <c r="R20" s="2004"/>
      <c r="S20" s="2004"/>
      <c r="T20" s="2004"/>
      <c r="U20" s="2004"/>
      <c r="V20" s="2004"/>
      <c r="W20" s="2004"/>
      <c r="X20" s="2004"/>
    </row>
    <row r="21" spans="1:24" s="25" customFormat="1">
      <c r="A21" s="38" t="s">
        <v>7596</v>
      </c>
      <c r="B21" s="2004"/>
      <c r="C21" s="8" t="s">
        <v>7602</v>
      </c>
      <c r="D21" s="2187"/>
      <c r="E21" s="2007"/>
      <c r="F21" s="2008"/>
      <c r="G21" s="2005"/>
      <c r="H21" s="2010"/>
      <c r="I21" s="2005"/>
      <c r="J21" s="2005"/>
      <c r="K21" s="2010"/>
      <c r="L21" s="2005"/>
      <c r="M21" s="2052"/>
      <c r="N21" s="2004"/>
      <c r="O21" s="2004"/>
      <c r="P21" s="2004"/>
      <c r="Q21" s="2004"/>
      <c r="R21" s="2004"/>
      <c r="S21" s="2004"/>
      <c r="T21" s="2004"/>
      <c r="U21" s="2004"/>
      <c r="V21" s="2004"/>
      <c r="W21" s="2004"/>
      <c r="X21" s="2004"/>
    </row>
    <row r="22" spans="1:24" s="25" customFormat="1">
      <c r="A22" s="57">
        <v>4507044</v>
      </c>
      <c r="B22" s="40" t="s">
        <v>3278</v>
      </c>
      <c r="C22" s="21" t="s">
        <v>7603</v>
      </c>
      <c r="D22" s="2187">
        <v>880000</v>
      </c>
      <c r="E22" s="2007"/>
      <c r="F22" s="2008">
        <v>715000</v>
      </c>
      <c r="G22" s="2005" t="s">
        <v>3217</v>
      </c>
      <c r="H22" s="2010">
        <v>40740</v>
      </c>
      <c r="I22" s="2005" t="s">
        <v>2539</v>
      </c>
      <c r="J22" s="2005"/>
      <c r="K22" s="2010"/>
      <c r="L22" s="2005" t="s">
        <v>107</v>
      </c>
      <c r="M22" s="2052">
        <v>40783</v>
      </c>
      <c r="N22" s="2004"/>
      <c r="O22" s="2004"/>
      <c r="P22" s="2004"/>
      <c r="Q22" s="2004"/>
      <c r="R22" s="2004"/>
      <c r="S22" s="2004"/>
      <c r="T22" s="2004"/>
      <c r="U22" s="2004"/>
      <c r="V22" s="2004"/>
      <c r="W22" s="2004"/>
      <c r="X22" s="2004"/>
    </row>
    <row r="23" spans="1:24" s="25" customFormat="1">
      <c r="A23" s="57"/>
      <c r="B23" s="40"/>
      <c r="C23" s="8"/>
      <c r="D23" s="2187"/>
      <c r="E23" s="2007"/>
      <c r="F23" s="2008"/>
      <c r="G23" s="2005"/>
      <c r="H23" s="2010"/>
      <c r="I23" s="2005"/>
      <c r="J23" s="2005"/>
      <c r="K23" s="2010"/>
      <c r="L23" s="2005"/>
      <c r="M23" s="2052"/>
      <c r="N23" s="2004"/>
      <c r="O23" s="2004"/>
      <c r="P23" s="2004"/>
      <c r="Q23" s="2004"/>
      <c r="R23" s="2004"/>
      <c r="S23" s="2004"/>
      <c r="T23" s="2004"/>
      <c r="U23" s="2004"/>
      <c r="V23" s="2004"/>
      <c r="W23" s="2004"/>
      <c r="X23" s="2004"/>
    </row>
    <row r="24" spans="1:24" s="25" customFormat="1">
      <c r="A24" s="30" t="s">
        <v>7604</v>
      </c>
      <c r="B24" s="40"/>
      <c r="C24" s="8" t="s">
        <v>7589</v>
      </c>
      <c r="D24" s="2187"/>
      <c r="E24" s="2007"/>
      <c r="F24" s="2008"/>
      <c r="G24" s="2005"/>
      <c r="H24" s="2010"/>
      <c r="I24" s="2005"/>
      <c r="J24" s="2005"/>
      <c r="K24" s="2010"/>
      <c r="L24" s="2005"/>
      <c r="M24" s="2052"/>
      <c r="N24" s="2004"/>
      <c r="O24" s="2004"/>
      <c r="P24" s="2004"/>
      <c r="Q24" s="2004"/>
      <c r="R24" s="2004"/>
      <c r="S24" s="2004"/>
      <c r="T24" s="2004"/>
      <c r="U24" s="2004"/>
      <c r="V24" s="2004"/>
      <c r="W24" s="2004"/>
      <c r="X24" s="2004"/>
    </row>
    <row r="25" spans="1:24" s="25" customFormat="1">
      <c r="A25" s="57">
        <v>4509046</v>
      </c>
      <c r="B25" s="40" t="s">
        <v>7605</v>
      </c>
      <c r="C25" s="21" t="s">
        <v>7606</v>
      </c>
      <c r="D25" s="2187">
        <v>675000</v>
      </c>
      <c r="E25" s="2007"/>
      <c r="F25" s="2008">
        <v>559000</v>
      </c>
      <c r="G25" s="2005" t="s">
        <v>7607</v>
      </c>
      <c r="H25" s="2010">
        <v>40795</v>
      </c>
      <c r="I25" s="2005" t="s">
        <v>6449</v>
      </c>
      <c r="J25" s="2005"/>
      <c r="K25" s="2010"/>
      <c r="L25" s="2005" t="s">
        <v>5793</v>
      </c>
      <c r="M25" s="2052">
        <v>40834</v>
      </c>
      <c r="N25" s="2004"/>
      <c r="O25" s="2004"/>
      <c r="P25" s="2004"/>
      <c r="Q25" s="2004"/>
      <c r="R25" s="2004"/>
      <c r="S25" s="2004"/>
      <c r="T25" s="2004"/>
      <c r="U25" s="2004"/>
      <c r="V25" s="2004"/>
      <c r="W25" s="2004"/>
      <c r="X25" s="2004"/>
    </row>
    <row r="26" spans="1:24" s="25" customFormat="1">
      <c r="A26" s="57"/>
      <c r="B26" s="40"/>
      <c r="C26" s="8"/>
      <c r="D26" s="2187"/>
      <c r="E26" s="2007"/>
      <c r="F26" s="2008"/>
      <c r="G26" s="2005"/>
      <c r="H26" s="2010"/>
      <c r="I26" s="2005"/>
      <c r="J26" s="2005"/>
      <c r="K26" s="2010"/>
      <c r="L26" s="2005"/>
      <c r="M26" s="2052"/>
      <c r="N26" s="2004"/>
      <c r="O26" s="2004"/>
      <c r="P26" s="2004"/>
      <c r="Q26" s="2004"/>
      <c r="R26" s="2004"/>
      <c r="S26" s="2004"/>
      <c r="T26" s="2004"/>
      <c r="U26" s="2004"/>
      <c r="V26" s="2004"/>
      <c r="W26" s="2004"/>
      <c r="X26" s="2004"/>
    </row>
    <row r="27" spans="1:24" s="25" customFormat="1">
      <c r="A27" s="30" t="s">
        <v>7608</v>
      </c>
      <c r="B27" s="40"/>
      <c r="C27" s="8" t="s">
        <v>7609</v>
      </c>
      <c r="D27" s="2187"/>
      <c r="E27" s="2007"/>
      <c r="F27" s="2008"/>
      <c r="G27" s="2005"/>
      <c r="H27" s="2010"/>
      <c r="I27" s="2005"/>
      <c r="J27" s="2005"/>
      <c r="K27" s="2010"/>
      <c r="L27" s="2005"/>
      <c r="M27" s="2052"/>
      <c r="N27" s="2004"/>
      <c r="O27" s="2004"/>
      <c r="P27" s="2004"/>
      <c r="Q27" s="2004"/>
      <c r="R27" s="2004"/>
      <c r="S27" s="2004"/>
      <c r="T27" s="2004"/>
      <c r="U27" s="2004"/>
      <c r="V27" s="2004"/>
      <c r="W27" s="2004"/>
      <c r="X27" s="2004"/>
    </row>
    <row r="28" spans="1:24" s="25" customFormat="1">
      <c r="A28" s="2098">
        <v>4503096</v>
      </c>
      <c r="B28" s="2004" t="s">
        <v>6883</v>
      </c>
      <c r="C28" s="2005" t="s">
        <v>7610</v>
      </c>
      <c r="D28" s="2187">
        <v>770000</v>
      </c>
      <c r="E28" s="2007"/>
      <c r="F28" s="2008">
        <v>650000</v>
      </c>
      <c r="G28" s="2005" t="s">
        <v>7607</v>
      </c>
      <c r="H28" s="2010">
        <v>40633</v>
      </c>
      <c r="I28" s="2005" t="s">
        <v>7611</v>
      </c>
      <c r="J28" s="2005"/>
      <c r="K28" s="2010"/>
      <c r="L28" s="2005" t="s">
        <v>798</v>
      </c>
      <c r="M28" s="2052">
        <v>40838</v>
      </c>
      <c r="N28" s="2004"/>
      <c r="O28" s="2004"/>
      <c r="P28" s="2004"/>
      <c r="Q28" s="2004"/>
      <c r="R28" s="2004"/>
      <c r="S28" s="2004"/>
      <c r="T28" s="2004"/>
      <c r="U28" s="2004"/>
      <c r="V28" s="2004"/>
      <c r="W28" s="2004"/>
      <c r="X28" s="2004"/>
    </row>
    <row r="29" spans="1:24" s="25" customFormat="1">
      <c r="A29" s="2098">
        <v>4509069</v>
      </c>
      <c r="B29" s="2004" t="s">
        <v>3161</v>
      </c>
      <c r="C29" s="2005" t="s">
        <v>7612</v>
      </c>
      <c r="D29" s="2187">
        <v>950000</v>
      </c>
      <c r="E29" s="2007"/>
      <c r="F29" s="2008">
        <v>810000</v>
      </c>
      <c r="G29" s="2005" t="s">
        <v>3217</v>
      </c>
      <c r="H29" s="2010">
        <v>40799</v>
      </c>
      <c r="I29" s="2005" t="s">
        <v>7613</v>
      </c>
      <c r="J29" s="2005"/>
      <c r="K29" s="2010"/>
      <c r="L29" s="2005" t="s">
        <v>798</v>
      </c>
      <c r="M29" s="2052">
        <v>40838</v>
      </c>
      <c r="N29" s="2004"/>
      <c r="O29" s="2004"/>
      <c r="P29" s="2004"/>
      <c r="Q29" s="2004"/>
      <c r="R29" s="2004"/>
      <c r="S29" s="2004"/>
      <c r="T29" s="2004"/>
      <c r="U29" s="2004"/>
      <c r="V29" s="2004"/>
      <c r="W29" s="2004"/>
      <c r="X29" s="2004"/>
    </row>
    <row r="30" spans="1:24">
      <c r="A30" s="2098">
        <v>4509105</v>
      </c>
      <c r="B30" s="61" t="s">
        <v>7614</v>
      </c>
      <c r="C30" s="17" t="s">
        <v>7615</v>
      </c>
      <c r="D30" s="2187">
        <v>865000</v>
      </c>
      <c r="E30" s="2007"/>
      <c r="F30" s="2008">
        <v>718000</v>
      </c>
      <c r="G30" s="2005" t="s">
        <v>3217</v>
      </c>
      <c r="H30" s="2010">
        <v>40813</v>
      </c>
      <c r="I30" s="2005" t="s">
        <v>7616</v>
      </c>
      <c r="J30" s="2005"/>
      <c r="K30" s="2010"/>
      <c r="L30" s="2005" t="s">
        <v>798</v>
      </c>
      <c r="M30" s="2052">
        <v>40838</v>
      </c>
      <c r="N30" s="2004"/>
      <c r="O30" s="2004"/>
      <c r="P30" s="2004"/>
      <c r="Q30" s="2004"/>
      <c r="R30" s="2004"/>
      <c r="S30" s="2004"/>
      <c r="T30" s="2004"/>
      <c r="U30" s="2004"/>
      <c r="V30" s="2004"/>
      <c r="W30" s="2004"/>
      <c r="X30" s="2004"/>
    </row>
    <row r="31" spans="1:24">
      <c r="A31" s="2098"/>
      <c r="B31" s="61"/>
      <c r="C31" s="17"/>
      <c r="D31" s="2187"/>
      <c r="E31" s="2007"/>
      <c r="F31" s="2008"/>
      <c r="G31" s="2005"/>
      <c r="H31" s="2010"/>
      <c r="I31" s="2005"/>
      <c r="J31" s="2005"/>
      <c r="K31" s="2010"/>
      <c r="L31" s="2005"/>
      <c r="M31" s="2052"/>
      <c r="N31" s="2004"/>
      <c r="O31" s="2004"/>
      <c r="P31" s="2004"/>
      <c r="Q31" s="2004"/>
      <c r="R31" s="2004"/>
      <c r="S31" s="2004"/>
      <c r="T31" s="2004"/>
      <c r="U31" s="2004"/>
      <c r="V31" s="2004"/>
      <c r="W31" s="2004"/>
      <c r="X31" s="2004"/>
    </row>
    <row r="32" spans="1:24">
      <c r="A32" s="30" t="s">
        <v>7617</v>
      </c>
      <c r="B32" s="40"/>
      <c r="C32" s="8" t="s">
        <v>7618</v>
      </c>
      <c r="D32" s="2187"/>
      <c r="E32" s="2007"/>
      <c r="F32" s="2008"/>
      <c r="G32" s="2005"/>
      <c r="H32" s="2010"/>
      <c r="I32" s="2005"/>
      <c r="J32" s="2005"/>
      <c r="K32" s="2010"/>
      <c r="L32" s="2005"/>
      <c r="M32" s="2052"/>
      <c r="N32" s="2004"/>
      <c r="O32" s="2004"/>
      <c r="P32" s="2004"/>
      <c r="Q32" s="2004"/>
      <c r="R32" s="2004"/>
      <c r="S32" s="2004"/>
      <c r="T32" s="2004"/>
      <c r="U32" s="2004"/>
      <c r="V32" s="2004"/>
      <c r="W32" s="2004"/>
      <c r="X32" s="2004"/>
    </row>
    <row r="33" spans="1:13">
      <c r="A33" s="2098">
        <v>4505022</v>
      </c>
      <c r="B33" s="61" t="s">
        <v>7619</v>
      </c>
      <c r="C33" s="17" t="s">
        <v>7620</v>
      </c>
      <c r="D33" s="2187">
        <v>850000</v>
      </c>
      <c r="E33" s="2007"/>
      <c r="F33" s="2008">
        <v>444000</v>
      </c>
      <c r="G33" s="2005" t="s">
        <v>3217</v>
      </c>
      <c r="H33" s="2010">
        <v>40681</v>
      </c>
      <c r="I33" s="2005" t="s">
        <v>5772</v>
      </c>
      <c r="J33" s="2005"/>
      <c r="K33" s="2010"/>
      <c r="L33" s="2005" t="s">
        <v>5793</v>
      </c>
      <c r="M33" s="2052">
        <v>40870</v>
      </c>
    </row>
    <row r="34" spans="1:13">
      <c r="A34" s="2098">
        <v>4509058</v>
      </c>
      <c r="B34" s="61" t="s">
        <v>5805</v>
      </c>
      <c r="C34" s="17" t="s">
        <v>7621</v>
      </c>
      <c r="D34" s="2187">
        <v>650000</v>
      </c>
      <c r="E34" s="2007"/>
      <c r="F34" s="2008">
        <v>504000</v>
      </c>
      <c r="G34" s="2005" t="s">
        <v>3217</v>
      </c>
      <c r="H34" s="2010">
        <v>40799</v>
      </c>
      <c r="I34" s="2005" t="s">
        <v>5792</v>
      </c>
      <c r="J34" s="2005"/>
      <c r="K34" s="2010"/>
      <c r="L34" s="2005" t="s">
        <v>5793</v>
      </c>
      <c r="M34" s="2052">
        <v>40870</v>
      </c>
    </row>
    <row r="35" spans="1:13">
      <c r="A35" s="2098">
        <v>4510107</v>
      </c>
      <c r="B35" s="61" t="s">
        <v>7622</v>
      </c>
      <c r="C35" s="17" t="s">
        <v>7623</v>
      </c>
      <c r="D35" s="2187">
        <v>790000</v>
      </c>
      <c r="E35" s="2007"/>
      <c r="F35" s="2008">
        <v>679000</v>
      </c>
      <c r="G35" s="2005" t="s">
        <v>7591</v>
      </c>
      <c r="H35" s="2010">
        <v>40844</v>
      </c>
      <c r="I35" s="2005" t="s">
        <v>6576</v>
      </c>
      <c r="J35" s="2005"/>
      <c r="K35" s="2010"/>
      <c r="L35" s="2005" t="s">
        <v>5793</v>
      </c>
      <c r="M35" s="2052">
        <v>40870</v>
      </c>
    </row>
    <row r="36" spans="1:13">
      <c r="A36" s="2098">
        <v>4511002</v>
      </c>
      <c r="B36" s="61" t="s">
        <v>7622</v>
      </c>
      <c r="C36" s="17" t="s">
        <v>7624</v>
      </c>
      <c r="D36" s="2187">
        <v>740000</v>
      </c>
      <c r="E36" s="2007"/>
      <c r="F36" s="2008">
        <v>621000</v>
      </c>
      <c r="G36" s="2005" t="s">
        <v>7625</v>
      </c>
      <c r="H36" s="2010">
        <v>40848</v>
      </c>
      <c r="I36" s="2005" t="s">
        <v>5792</v>
      </c>
      <c r="J36" s="2005"/>
      <c r="K36" s="2010"/>
      <c r="L36" s="2005" t="s">
        <v>5793</v>
      </c>
      <c r="M36" s="2052">
        <v>40870</v>
      </c>
    </row>
    <row r="37" spans="1:13">
      <c r="A37" s="2098"/>
      <c r="B37" s="61"/>
      <c r="C37" s="17"/>
      <c r="D37" s="356"/>
      <c r="E37" s="2007"/>
      <c r="F37" s="2008"/>
      <c r="G37" s="2005"/>
      <c r="H37" s="2010"/>
      <c r="I37" s="2005"/>
      <c r="J37" s="2005"/>
      <c r="K37" s="2010"/>
      <c r="L37" s="2005"/>
      <c r="M37" s="2052"/>
    </row>
    <row r="38" spans="1:13">
      <c r="A38" s="30" t="s">
        <v>7626</v>
      </c>
      <c r="B38" s="40"/>
      <c r="C38" s="8" t="s">
        <v>7618</v>
      </c>
      <c r="D38" s="2187"/>
      <c r="E38" s="2007"/>
      <c r="F38" s="2008"/>
      <c r="G38" s="2005"/>
      <c r="H38" s="2010"/>
      <c r="I38" s="2005"/>
      <c r="J38" s="2005"/>
      <c r="K38" s="2010"/>
      <c r="L38" s="2005"/>
      <c r="M38" s="2052"/>
    </row>
    <row r="39" spans="1:13">
      <c r="A39" s="2098">
        <v>4508038</v>
      </c>
      <c r="B39" s="61" t="s">
        <v>4229</v>
      </c>
      <c r="C39" s="17" t="s">
        <v>7627</v>
      </c>
      <c r="D39" s="2187">
        <v>625000</v>
      </c>
      <c r="E39" s="2007"/>
      <c r="F39" s="2008">
        <v>501000</v>
      </c>
      <c r="G39" s="2005" t="s">
        <v>3217</v>
      </c>
      <c r="H39" s="2010">
        <v>40772</v>
      </c>
      <c r="I39" s="2005" t="s">
        <v>7628</v>
      </c>
      <c r="J39" s="2005"/>
      <c r="K39" s="2010"/>
      <c r="L39" s="2005" t="s">
        <v>798</v>
      </c>
      <c r="M39" s="2052">
        <v>40867</v>
      </c>
    </row>
    <row r="40" spans="1:13">
      <c r="A40" s="2098">
        <v>4510113</v>
      </c>
      <c r="B40" s="61" t="s">
        <v>7629</v>
      </c>
      <c r="C40" s="17" t="s">
        <v>7630</v>
      </c>
      <c r="D40" s="2187">
        <v>850000</v>
      </c>
      <c r="E40" s="2007"/>
      <c r="F40" s="2008">
        <v>695000</v>
      </c>
      <c r="G40" s="2005" t="s">
        <v>3217</v>
      </c>
      <c r="H40" s="2010">
        <v>40845</v>
      </c>
      <c r="I40" s="2005" t="s">
        <v>2539</v>
      </c>
      <c r="J40" s="2005"/>
      <c r="K40" s="2010"/>
      <c r="L40" s="2005" t="s">
        <v>798</v>
      </c>
      <c r="M40" s="2052">
        <v>40867</v>
      </c>
    </row>
    <row r="41" spans="1:13">
      <c r="A41" s="2098"/>
      <c r="B41" s="61"/>
      <c r="C41" s="17"/>
      <c r="D41" s="2187"/>
      <c r="E41" s="2007"/>
      <c r="F41" s="2008"/>
      <c r="G41" s="2005"/>
      <c r="H41" s="2010"/>
      <c r="I41" s="2005"/>
      <c r="J41" s="2005"/>
      <c r="K41" s="2010"/>
      <c r="L41" s="2005"/>
      <c r="M41" s="2052"/>
    </row>
    <row r="42" spans="1:13" s="497" customFormat="1">
      <c r="A42" s="2188"/>
      <c r="B42" s="1848"/>
      <c r="C42" s="1849"/>
      <c r="D42" s="2568"/>
      <c r="E42" s="2017"/>
      <c r="F42" s="2018"/>
      <c r="G42" s="2019"/>
      <c r="H42" s="2021"/>
      <c r="I42" s="2019"/>
      <c r="J42" s="2019"/>
      <c r="K42" s="2021"/>
      <c r="L42" s="2019"/>
      <c r="M42" s="2080"/>
    </row>
    <row r="43" spans="1:13">
      <c r="A43" s="38" t="s">
        <v>7631</v>
      </c>
      <c r="B43" s="61"/>
      <c r="C43" s="8" t="s">
        <v>7632</v>
      </c>
      <c r="D43" s="2187"/>
      <c r="E43" s="2007"/>
      <c r="F43" s="2008"/>
      <c r="G43" s="2005"/>
      <c r="H43" s="2010"/>
      <c r="I43" s="2005"/>
      <c r="J43" s="2005"/>
      <c r="K43" s="2010"/>
      <c r="L43" s="2005"/>
      <c r="M43" s="2052"/>
    </row>
    <row r="44" spans="1:13">
      <c r="A44" s="2098">
        <v>4511027</v>
      </c>
      <c r="B44" s="61" t="s">
        <v>7633</v>
      </c>
      <c r="C44" s="17" t="s">
        <v>7634</v>
      </c>
      <c r="D44" s="2187">
        <v>570000</v>
      </c>
      <c r="E44" s="2007"/>
      <c r="F44" s="2008">
        <v>470000</v>
      </c>
      <c r="G44" s="2005" t="s">
        <v>7625</v>
      </c>
      <c r="H44" s="2010">
        <v>40857</v>
      </c>
      <c r="I44" s="2005" t="s">
        <v>7635</v>
      </c>
      <c r="J44" s="2005"/>
      <c r="K44" s="2010"/>
      <c r="L44" s="2005" t="s">
        <v>5793</v>
      </c>
      <c r="M44" s="2052">
        <v>40959</v>
      </c>
    </row>
    <row r="45" spans="1:13">
      <c r="A45" s="2098">
        <v>4601048</v>
      </c>
      <c r="B45" s="61" t="s">
        <v>7636</v>
      </c>
      <c r="C45" s="17" t="s">
        <v>7637</v>
      </c>
      <c r="D45" s="2187">
        <v>450000</v>
      </c>
      <c r="E45" s="2007"/>
      <c r="F45" s="2008">
        <v>354000</v>
      </c>
      <c r="G45" s="2005" t="s">
        <v>3217</v>
      </c>
      <c r="H45" s="2010">
        <v>40939</v>
      </c>
      <c r="I45" s="2005" t="s">
        <v>5792</v>
      </c>
      <c r="J45" s="2005"/>
      <c r="K45" s="2010"/>
      <c r="L45" s="2005" t="s">
        <v>5793</v>
      </c>
      <c r="M45" s="2052">
        <v>40959</v>
      </c>
    </row>
    <row r="46" spans="1:13">
      <c r="A46" s="2098">
        <v>4602020</v>
      </c>
      <c r="B46" s="61" t="s">
        <v>7636</v>
      </c>
      <c r="C46" s="17" t="s">
        <v>7638</v>
      </c>
      <c r="D46" s="2187">
        <v>460000</v>
      </c>
      <c r="E46" s="2007"/>
      <c r="F46" s="2008">
        <v>364000</v>
      </c>
      <c r="G46" s="2005" t="s">
        <v>7639</v>
      </c>
      <c r="H46" s="2010">
        <v>40946</v>
      </c>
      <c r="I46" s="2005" t="s">
        <v>5792</v>
      </c>
      <c r="J46" s="2005"/>
      <c r="K46" s="2010"/>
      <c r="L46" s="2005" t="s">
        <v>5793</v>
      </c>
      <c r="M46" s="2052">
        <v>40959</v>
      </c>
    </row>
    <row r="47" spans="1:13">
      <c r="A47" s="2098">
        <v>4602022</v>
      </c>
      <c r="B47" s="61" t="s">
        <v>7636</v>
      </c>
      <c r="C47" s="17" t="s">
        <v>7640</v>
      </c>
      <c r="D47" s="2187">
        <v>440000</v>
      </c>
      <c r="E47" s="2007"/>
      <c r="F47" s="2008">
        <v>334000</v>
      </c>
      <c r="G47" s="2005" t="s">
        <v>2288</v>
      </c>
      <c r="H47" s="2010">
        <v>40946</v>
      </c>
      <c r="I47" s="2005" t="s">
        <v>7641</v>
      </c>
      <c r="J47" s="2005"/>
      <c r="K47" s="2010"/>
      <c r="L47" s="2005" t="s">
        <v>5793</v>
      </c>
      <c r="M47" s="2052">
        <v>40959</v>
      </c>
    </row>
    <row r="48" spans="1:13">
      <c r="A48" s="2098"/>
      <c r="B48" s="61"/>
      <c r="C48" s="17"/>
      <c r="D48" s="2187"/>
      <c r="E48" s="2007"/>
      <c r="F48" s="2008"/>
      <c r="G48" s="2005"/>
      <c r="H48" s="2010"/>
      <c r="I48" s="2005"/>
      <c r="J48" s="2005"/>
      <c r="K48" s="2010"/>
      <c r="L48" s="2005"/>
      <c r="M48" s="2052"/>
    </row>
    <row r="49" spans="1:13">
      <c r="A49" s="38" t="s">
        <v>7642</v>
      </c>
      <c r="B49" s="61"/>
      <c r="C49" s="8" t="s">
        <v>7643</v>
      </c>
      <c r="D49" s="2187"/>
      <c r="E49" s="2007"/>
      <c r="F49" s="2008"/>
      <c r="G49" s="2005"/>
      <c r="H49" s="2010"/>
      <c r="I49" s="2005"/>
      <c r="J49" s="2005"/>
      <c r="K49" s="2010"/>
      <c r="L49" s="2005"/>
      <c r="M49" s="2052"/>
    </row>
    <row r="50" spans="1:13">
      <c r="A50" s="2098">
        <v>4509041</v>
      </c>
      <c r="B50" s="61" t="s">
        <v>7644</v>
      </c>
      <c r="C50" s="17" t="s">
        <v>7645</v>
      </c>
      <c r="D50" s="2187">
        <v>610000</v>
      </c>
      <c r="E50" s="2007"/>
      <c r="F50" s="2008">
        <v>487000</v>
      </c>
      <c r="G50" s="2005" t="s">
        <v>3217</v>
      </c>
      <c r="H50" s="2010">
        <v>40794</v>
      </c>
      <c r="I50" s="2005" t="s">
        <v>7646</v>
      </c>
      <c r="J50" s="2005"/>
      <c r="K50" s="2010"/>
      <c r="L50" s="2005" t="s">
        <v>798</v>
      </c>
      <c r="M50" s="2052">
        <v>40961</v>
      </c>
    </row>
    <row r="51" spans="1:13">
      <c r="A51" s="2098">
        <v>4512069</v>
      </c>
      <c r="B51" s="61" t="s">
        <v>7586</v>
      </c>
      <c r="C51" s="17" t="s">
        <v>7647</v>
      </c>
      <c r="D51" s="2187">
        <v>600000</v>
      </c>
      <c r="E51" s="2007"/>
      <c r="F51" s="2008">
        <v>422000</v>
      </c>
      <c r="G51" s="2005" t="s">
        <v>98</v>
      </c>
      <c r="H51" s="2010">
        <v>40898</v>
      </c>
      <c r="I51" s="2005" t="s">
        <v>3551</v>
      </c>
      <c r="J51" s="2005"/>
      <c r="K51" s="2010"/>
      <c r="L51" s="2005" t="s">
        <v>798</v>
      </c>
      <c r="M51" s="2052">
        <v>40961</v>
      </c>
    </row>
    <row r="52" spans="1:13">
      <c r="A52" s="2098">
        <v>4601033</v>
      </c>
      <c r="B52" s="61" t="s">
        <v>5801</v>
      </c>
      <c r="C52" s="17" t="s">
        <v>7648</v>
      </c>
      <c r="D52" s="2187">
        <v>640000</v>
      </c>
      <c r="E52" s="2007"/>
      <c r="F52" s="2008">
        <v>519000</v>
      </c>
      <c r="G52" s="2005" t="s">
        <v>31</v>
      </c>
      <c r="H52" s="2010">
        <v>40933</v>
      </c>
      <c r="I52" s="2005" t="s">
        <v>7649</v>
      </c>
      <c r="J52" s="2005"/>
      <c r="K52" s="2010"/>
      <c r="L52" s="2005" t="s">
        <v>798</v>
      </c>
      <c r="M52" s="2052">
        <v>40961</v>
      </c>
    </row>
    <row r="53" spans="1:13">
      <c r="A53" s="2098">
        <v>4602005</v>
      </c>
      <c r="B53" s="61" t="s">
        <v>7650</v>
      </c>
      <c r="C53" s="17" t="s">
        <v>7651</v>
      </c>
      <c r="D53" s="2187">
        <v>440000</v>
      </c>
      <c r="E53" s="2007"/>
      <c r="F53" s="2008">
        <v>338000</v>
      </c>
      <c r="G53" s="2005" t="s">
        <v>2288</v>
      </c>
      <c r="H53" s="2010">
        <v>40941</v>
      </c>
      <c r="I53" s="2005" t="s">
        <v>6540</v>
      </c>
      <c r="J53" s="2005"/>
      <c r="K53" s="2010"/>
      <c r="L53" s="2005" t="s">
        <v>798</v>
      </c>
      <c r="M53" s="2052">
        <v>40961</v>
      </c>
    </row>
    <row r="54" spans="1:13">
      <c r="A54" s="2098">
        <v>4602008</v>
      </c>
      <c r="B54" s="61" t="s">
        <v>7652</v>
      </c>
      <c r="C54" s="17" t="s">
        <v>7653</v>
      </c>
      <c r="D54" s="2187">
        <v>650000</v>
      </c>
      <c r="E54" s="2007"/>
      <c r="F54" s="2008">
        <v>522000</v>
      </c>
      <c r="G54" s="2005" t="s">
        <v>1080</v>
      </c>
      <c r="H54" s="2010">
        <v>40942</v>
      </c>
      <c r="I54" s="2005" t="s">
        <v>7654</v>
      </c>
      <c r="J54" s="2005"/>
      <c r="K54" s="2010"/>
      <c r="L54" s="2005" t="s">
        <v>798</v>
      </c>
      <c r="M54" s="2052">
        <v>40961</v>
      </c>
    </row>
    <row r="55" spans="1:13">
      <c r="A55" s="2098">
        <v>4602019</v>
      </c>
      <c r="B55" s="61" t="s">
        <v>7652</v>
      </c>
      <c r="C55" s="17" t="s">
        <v>7655</v>
      </c>
      <c r="D55" s="2187">
        <v>640000</v>
      </c>
      <c r="E55" s="2007"/>
      <c r="F55" s="2008">
        <v>512000</v>
      </c>
      <c r="G55" s="2005" t="s">
        <v>1080</v>
      </c>
      <c r="H55" s="2010">
        <v>40946</v>
      </c>
      <c r="I55" s="2005" t="s">
        <v>5780</v>
      </c>
      <c r="J55" s="2005"/>
      <c r="K55" s="2010"/>
      <c r="L55" s="2005" t="s">
        <v>798</v>
      </c>
      <c r="M55" s="2052">
        <v>40961</v>
      </c>
    </row>
    <row r="56" spans="1:13">
      <c r="A56" s="2189"/>
      <c r="B56" s="112"/>
      <c r="C56" s="100"/>
      <c r="D56" s="767"/>
      <c r="E56" s="2007"/>
      <c r="F56" s="2008"/>
      <c r="G56" s="2005"/>
      <c r="H56" s="2010"/>
      <c r="I56" s="2005"/>
      <c r="J56" s="2005"/>
      <c r="K56" s="2010"/>
      <c r="L56" s="2005"/>
      <c r="M56" s="2052"/>
    </row>
    <row r="57" spans="1:13">
      <c r="A57" s="2098"/>
      <c r="B57" s="61"/>
      <c r="C57" s="17"/>
      <c r="D57" s="356"/>
      <c r="E57" s="2007"/>
      <c r="F57" s="2008"/>
      <c r="G57" s="2005"/>
      <c r="H57" s="2010"/>
      <c r="I57" s="2005"/>
      <c r="J57" s="2005"/>
      <c r="K57" s="2010"/>
      <c r="L57" s="2005"/>
      <c r="M57" s="2052"/>
    </row>
    <row r="58" spans="1:13">
      <c r="A58" s="30" t="s">
        <v>7656</v>
      </c>
      <c r="B58" s="40"/>
      <c r="C58" s="8" t="s">
        <v>7657</v>
      </c>
      <c r="D58" s="2187"/>
      <c r="E58" s="2007"/>
      <c r="F58" s="2008"/>
      <c r="G58" s="2005"/>
      <c r="H58" s="2010"/>
      <c r="I58" s="2005"/>
      <c r="J58" s="2005"/>
      <c r="K58" s="2010"/>
      <c r="L58" s="2005"/>
      <c r="M58" s="2052"/>
    </row>
    <row r="59" spans="1:13">
      <c r="A59" s="2098">
        <v>4603013</v>
      </c>
      <c r="B59" s="61" t="s">
        <v>7658</v>
      </c>
      <c r="C59" s="17" t="s">
        <v>7659</v>
      </c>
      <c r="D59" s="2187">
        <v>650000</v>
      </c>
      <c r="E59" s="2007"/>
      <c r="F59" s="2008">
        <v>540000</v>
      </c>
      <c r="G59" s="2005" t="s">
        <v>7660</v>
      </c>
      <c r="H59" s="2010">
        <v>40976</v>
      </c>
      <c r="I59" s="2005" t="s">
        <v>7661</v>
      </c>
      <c r="J59" s="2005"/>
      <c r="K59" s="2010"/>
      <c r="L59" s="2005" t="s">
        <v>798</v>
      </c>
      <c r="M59" s="2052">
        <v>41018</v>
      </c>
    </row>
    <row r="60" spans="1:13">
      <c r="A60" s="2098">
        <v>4603045</v>
      </c>
      <c r="B60" s="61" t="s">
        <v>7662</v>
      </c>
      <c r="C60" s="17" t="s">
        <v>7663</v>
      </c>
      <c r="D60" s="2187">
        <v>615000</v>
      </c>
      <c r="E60" s="2007"/>
      <c r="F60" s="2008">
        <v>512000</v>
      </c>
      <c r="G60" s="2005" t="s">
        <v>7625</v>
      </c>
      <c r="H60" s="2010">
        <v>40989</v>
      </c>
      <c r="I60" s="2005" t="s">
        <v>7664</v>
      </c>
      <c r="J60" s="2005"/>
      <c r="K60" s="2010"/>
      <c r="L60" s="2005" t="s">
        <v>798</v>
      </c>
      <c r="M60" s="2052">
        <v>41018</v>
      </c>
    </row>
    <row r="61" spans="1:13">
      <c r="A61" s="38"/>
      <c r="B61" s="61"/>
      <c r="C61" s="17"/>
      <c r="D61" s="356"/>
      <c r="E61" s="2007"/>
      <c r="F61" s="2008"/>
      <c r="G61" s="2005"/>
      <c r="H61" s="2010"/>
      <c r="I61" s="2005"/>
      <c r="J61" s="2005"/>
      <c r="K61" s="2010"/>
      <c r="L61" s="2005"/>
      <c r="M61" s="2052"/>
    </row>
    <row r="62" spans="1:13">
      <c r="A62" s="30" t="s">
        <v>7665</v>
      </c>
      <c r="B62" s="40"/>
      <c r="C62" s="8" t="s">
        <v>7666</v>
      </c>
      <c r="D62" s="356"/>
      <c r="E62" s="2007"/>
      <c r="F62" s="2008"/>
      <c r="G62" s="2005"/>
      <c r="H62" s="2010"/>
      <c r="I62" s="2005"/>
      <c r="J62" s="2005"/>
      <c r="K62" s="2010"/>
      <c r="L62" s="2005"/>
      <c r="M62" s="2052"/>
    </row>
    <row r="63" spans="1:13">
      <c r="A63" s="2098">
        <v>4509049</v>
      </c>
      <c r="B63" s="61" t="s">
        <v>4229</v>
      </c>
      <c r="C63" s="17" t="s">
        <v>7667</v>
      </c>
      <c r="D63" s="2187">
        <v>610000</v>
      </c>
      <c r="E63" s="2007"/>
      <c r="F63" s="2008">
        <v>505000</v>
      </c>
      <c r="G63" s="2005" t="s">
        <v>3217</v>
      </c>
      <c r="H63" s="2010">
        <v>40795</v>
      </c>
      <c r="I63" s="2005" t="s">
        <v>6576</v>
      </c>
      <c r="J63" s="2005"/>
      <c r="K63" s="2010"/>
      <c r="L63" s="2005" t="s">
        <v>1069</v>
      </c>
      <c r="M63" s="2052">
        <v>41022</v>
      </c>
    </row>
    <row r="64" spans="1:13">
      <c r="A64" s="2098">
        <v>4602032</v>
      </c>
      <c r="B64" s="61" t="s">
        <v>7668</v>
      </c>
      <c r="C64" s="17" t="s">
        <v>7669</v>
      </c>
      <c r="D64" s="2187">
        <v>750000</v>
      </c>
      <c r="E64" s="2007"/>
      <c r="F64" s="2008">
        <v>580000</v>
      </c>
      <c r="G64" s="2005" t="s">
        <v>3217</v>
      </c>
      <c r="H64" s="2010">
        <v>40954</v>
      </c>
      <c r="I64" s="2005" t="s">
        <v>7670</v>
      </c>
      <c r="J64" s="2005"/>
      <c r="K64" s="2010"/>
      <c r="L64" s="2005" t="s">
        <v>1069</v>
      </c>
      <c r="M64" s="2052">
        <v>41022</v>
      </c>
    </row>
    <row r="65" spans="1:13">
      <c r="A65" s="2098">
        <v>4603018</v>
      </c>
      <c r="B65" s="61" t="s">
        <v>7671</v>
      </c>
      <c r="C65" s="17" t="s">
        <v>7672</v>
      </c>
      <c r="D65" s="2187">
        <v>665000</v>
      </c>
      <c r="E65" s="2007"/>
      <c r="F65" s="2008">
        <v>549000</v>
      </c>
      <c r="G65" s="2005" t="s">
        <v>7673</v>
      </c>
      <c r="H65" s="2010">
        <v>40978</v>
      </c>
      <c r="I65" s="2005" t="s">
        <v>7674</v>
      </c>
      <c r="J65" s="2005"/>
      <c r="K65" s="2010"/>
      <c r="L65" s="2005" t="s">
        <v>1069</v>
      </c>
      <c r="M65" s="2052">
        <v>41022</v>
      </c>
    </row>
    <row r="66" spans="1:13">
      <c r="A66" s="2098">
        <v>4603054</v>
      </c>
      <c r="B66" s="61" t="s">
        <v>7675</v>
      </c>
      <c r="C66" s="17" t="s">
        <v>7676</v>
      </c>
      <c r="D66" s="2187">
        <v>650000</v>
      </c>
      <c r="E66" s="2007"/>
      <c r="F66" s="2008">
        <v>550000</v>
      </c>
      <c r="G66" s="2005" t="s">
        <v>3217</v>
      </c>
      <c r="H66" s="2010">
        <v>40995</v>
      </c>
      <c r="I66" s="2005" t="s">
        <v>5792</v>
      </c>
      <c r="J66" s="2005"/>
      <c r="K66" s="2010"/>
      <c r="L66" s="2005" t="s">
        <v>1069</v>
      </c>
      <c r="M66" s="2052">
        <v>41022</v>
      </c>
    </row>
    <row r="67" spans="1:13">
      <c r="A67" s="2098">
        <v>4603057</v>
      </c>
      <c r="B67" s="61" t="s">
        <v>7675</v>
      </c>
      <c r="C67" s="17" t="s">
        <v>7677</v>
      </c>
      <c r="D67" s="2187">
        <v>650000</v>
      </c>
      <c r="E67" s="2007"/>
      <c r="F67" s="2008">
        <v>544000</v>
      </c>
      <c r="G67" s="2005" t="s">
        <v>7678</v>
      </c>
      <c r="H67" s="2010">
        <v>40995</v>
      </c>
      <c r="I67" s="2005" t="s">
        <v>7595</v>
      </c>
      <c r="J67" s="2005"/>
      <c r="K67" s="2010"/>
      <c r="L67" s="2005" t="s">
        <v>1069</v>
      </c>
      <c r="M67" s="2052">
        <v>41022</v>
      </c>
    </row>
    <row r="68" spans="1:13">
      <c r="A68" s="2189"/>
      <c r="B68" s="112"/>
      <c r="C68" s="100"/>
      <c r="D68" s="2190"/>
      <c r="E68" s="2007"/>
      <c r="F68" s="2008"/>
      <c r="G68" s="2005"/>
      <c r="H68" s="2010"/>
      <c r="I68" s="2005"/>
      <c r="J68" s="2005"/>
      <c r="K68" s="2010"/>
      <c r="L68" s="2005"/>
      <c r="M68" s="2052"/>
    </row>
    <row r="69" spans="1:13">
      <c r="A69" s="2098"/>
      <c r="B69" s="61"/>
      <c r="C69" s="17"/>
      <c r="D69" s="2187"/>
      <c r="E69" s="2007"/>
      <c r="F69" s="2008"/>
      <c r="G69" s="2005"/>
      <c r="H69" s="2010"/>
      <c r="I69" s="2005"/>
      <c r="J69" s="2005"/>
      <c r="K69" s="2010"/>
      <c r="L69" s="2005"/>
      <c r="M69" s="2052"/>
    </row>
    <row r="70" spans="1:13">
      <c r="A70" s="30" t="s">
        <v>7679</v>
      </c>
      <c r="B70" s="40"/>
      <c r="C70" s="8" t="s">
        <v>7680</v>
      </c>
      <c r="D70" s="2187"/>
      <c r="E70" s="2007"/>
      <c r="F70" s="2008"/>
      <c r="G70" s="2005"/>
      <c r="H70" s="2010"/>
      <c r="I70" s="2005"/>
      <c r="J70" s="2005"/>
      <c r="K70" s="2010"/>
      <c r="L70" s="2005"/>
      <c r="M70" s="2052"/>
    </row>
    <row r="71" spans="1:13">
      <c r="A71" s="2098">
        <v>4602076</v>
      </c>
      <c r="B71" s="2012" t="s">
        <v>7681</v>
      </c>
      <c r="C71" s="2005" t="s">
        <v>7682</v>
      </c>
      <c r="D71" s="2187">
        <v>550000</v>
      </c>
      <c r="E71" s="2007"/>
      <c r="F71" s="2008">
        <v>531000</v>
      </c>
      <c r="G71" s="2005" t="s">
        <v>2288</v>
      </c>
      <c r="H71" s="2010">
        <v>40968</v>
      </c>
      <c r="I71" s="2005" t="s">
        <v>5796</v>
      </c>
      <c r="J71" s="2005"/>
      <c r="K71" s="2010"/>
      <c r="L71" s="2005" t="s">
        <v>1069</v>
      </c>
      <c r="M71" s="2052">
        <v>41176</v>
      </c>
    </row>
    <row r="72" spans="1:13">
      <c r="A72" s="2098">
        <v>4608013</v>
      </c>
      <c r="B72" s="2012" t="s">
        <v>7683</v>
      </c>
      <c r="C72" s="2005" t="s">
        <v>7684</v>
      </c>
      <c r="D72" s="2187">
        <v>575000</v>
      </c>
      <c r="E72" s="2007"/>
      <c r="F72" s="2008">
        <v>439000</v>
      </c>
      <c r="G72" s="2005" t="s">
        <v>6548</v>
      </c>
      <c r="H72" s="2010">
        <v>41129</v>
      </c>
      <c r="I72" s="2005" t="s">
        <v>2357</v>
      </c>
      <c r="J72" s="2005"/>
      <c r="K72" s="2010"/>
      <c r="L72" s="2005" t="s">
        <v>1069</v>
      </c>
      <c r="M72" s="2052">
        <v>41176</v>
      </c>
    </row>
    <row r="73" spans="1:13">
      <c r="A73" s="2098">
        <v>4608049</v>
      </c>
      <c r="B73" s="2012" t="s">
        <v>7671</v>
      </c>
      <c r="C73" s="2005" t="s">
        <v>7685</v>
      </c>
      <c r="D73" s="2187">
        <v>550000</v>
      </c>
      <c r="E73" s="2007"/>
      <c r="F73" s="2008">
        <v>413000</v>
      </c>
      <c r="G73" s="2005" t="s">
        <v>6548</v>
      </c>
      <c r="H73" s="2010">
        <v>41146</v>
      </c>
      <c r="I73" s="2005" t="s">
        <v>7674</v>
      </c>
      <c r="J73" s="2005"/>
      <c r="K73" s="2010"/>
      <c r="L73" s="2005" t="s">
        <v>1069</v>
      </c>
      <c r="M73" s="2052">
        <v>41176</v>
      </c>
    </row>
    <row r="74" spans="1:13">
      <c r="A74" s="2098">
        <v>4608050</v>
      </c>
      <c r="B74" s="2012" t="s">
        <v>7686</v>
      </c>
      <c r="C74" s="2005" t="s">
        <v>7687</v>
      </c>
      <c r="D74" s="2187">
        <v>600000</v>
      </c>
      <c r="E74" s="2007"/>
      <c r="F74" s="2008">
        <v>499000</v>
      </c>
      <c r="G74" s="2005" t="s">
        <v>7688</v>
      </c>
      <c r="H74" s="2010">
        <v>41146</v>
      </c>
      <c r="I74" s="2005" t="s">
        <v>6522</v>
      </c>
      <c r="J74" s="2005"/>
      <c r="K74" s="2010"/>
      <c r="L74" s="2005" t="s">
        <v>1069</v>
      </c>
      <c r="M74" s="2052">
        <v>41176</v>
      </c>
    </row>
    <row r="75" spans="1:13">
      <c r="A75" s="2098">
        <v>4609004</v>
      </c>
      <c r="B75" s="2012" t="s">
        <v>7633</v>
      </c>
      <c r="C75" s="2005" t="s">
        <v>7689</v>
      </c>
      <c r="D75" s="2187">
        <v>480000</v>
      </c>
      <c r="E75" s="2007"/>
      <c r="F75" s="2008">
        <v>375000</v>
      </c>
      <c r="G75" s="2005" t="s">
        <v>3217</v>
      </c>
      <c r="H75" s="2010">
        <v>41153</v>
      </c>
      <c r="I75" s="2005" t="s">
        <v>7674</v>
      </c>
      <c r="J75" s="2005"/>
      <c r="K75" s="2010"/>
      <c r="L75" s="2005" t="s">
        <v>1069</v>
      </c>
      <c r="M75" s="2052">
        <v>41176</v>
      </c>
    </row>
    <row r="76" spans="1:13">
      <c r="A76" s="2098"/>
      <c r="B76" s="61"/>
      <c r="C76" s="17"/>
      <c r="D76" s="2187"/>
      <c r="E76" s="2007"/>
      <c r="F76" s="2008"/>
      <c r="G76" s="2005"/>
      <c r="H76" s="2010"/>
      <c r="I76" s="2005"/>
      <c r="J76" s="2005"/>
      <c r="K76" s="2010"/>
      <c r="L76" s="2005"/>
      <c r="M76" s="2052"/>
    </row>
    <row r="77" spans="1:13">
      <c r="A77" s="30" t="s">
        <v>7690</v>
      </c>
      <c r="B77" s="40"/>
      <c r="C77" s="8" t="s">
        <v>7666</v>
      </c>
      <c r="D77" s="2187"/>
      <c r="E77" s="2007"/>
      <c r="F77" s="2008"/>
      <c r="G77" s="2005"/>
      <c r="H77" s="2010"/>
      <c r="I77" s="2005"/>
      <c r="J77" s="2005"/>
      <c r="K77" s="2010"/>
      <c r="L77" s="2005"/>
      <c r="M77" s="2052"/>
    </row>
    <row r="78" spans="1:13">
      <c r="A78" s="2098">
        <v>4509030</v>
      </c>
      <c r="B78" s="61" t="s">
        <v>6116</v>
      </c>
      <c r="C78" s="17" t="s">
        <v>7691</v>
      </c>
      <c r="D78" s="2187">
        <v>570000</v>
      </c>
      <c r="E78" s="2007"/>
      <c r="F78" s="2008">
        <v>508000</v>
      </c>
      <c r="G78" s="2005" t="s">
        <v>3217</v>
      </c>
      <c r="H78" s="2010">
        <v>40792</v>
      </c>
      <c r="I78" s="2005" t="s">
        <v>5792</v>
      </c>
      <c r="J78" s="2005"/>
      <c r="K78" s="2010"/>
      <c r="L78" s="2005" t="s">
        <v>1069</v>
      </c>
      <c r="M78" s="2052">
        <v>41176</v>
      </c>
    </row>
    <row r="79" spans="1:13">
      <c r="A79" s="2098"/>
      <c r="B79" s="61"/>
      <c r="C79" s="17"/>
      <c r="D79" s="2187"/>
      <c r="E79" s="2007"/>
      <c r="F79" s="2008"/>
      <c r="G79" s="2005"/>
      <c r="H79" s="2010"/>
      <c r="I79" s="2005"/>
      <c r="J79" s="2005"/>
      <c r="K79" s="2010"/>
      <c r="L79" s="2005"/>
      <c r="M79" s="2052"/>
    </row>
    <row r="80" spans="1:13">
      <c r="A80" s="30" t="s">
        <v>5851</v>
      </c>
      <c r="B80" s="40"/>
      <c r="C80" s="8" t="s">
        <v>7692</v>
      </c>
      <c r="D80" s="2187"/>
      <c r="E80" s="2007"/>
      <c r="F80" s="2008"/>
      <c r="G80" s="2005"/>
      <c r="H80" s="2010"/>
      <c r="I80" s="2005"/>
      <c r="J80" s="2005"/>
      <c r="K80" s="2010"/>
      <c r="L80" s="2005"/>
      <c r="M80" s="2052"/>
    </row>
    <row r="81" spans="1:15">
      <c r="A81" s="2098">
        <v>4509053</v>
      </c>
      <c r="B81" s="61" t="s">
        <v>6116</v>
      </c>
      <c r="C81" s="17" t="s">
        <v>7693</v>
      </c>
      <c r="D81" s="2187">
        <v>570000</v>
      </c>
      <c r="E81" s="2007"/>
      <c r="F81" s="2008">
        <v>489000</v>
      </c>
      <c r="G81" s="2005" t="s">
        <v>2288</v>
      </c>
      <c r="H81" s="2010">
        <v>40795</v>
      </c>
      <c r="I81" s="2005" t="s">
        <v>1081</v>
      </c>
      <c r="J81" s="2005" t="s">
        <v>449</v>
      </c>
      <c r="K81" s="2010"/>
      <c r="L81" s="2005" t="s">
        <v>798</v>
      </c>
      <c r="M81" s="2052">
        <v>41180</v>
      </c>
      <c r="N81" s="2004"/>
      <c r="O81" s="2004" t="s">
        <v>7694</v>
      </c>
    </row>
    <row r="82" spans="1:15">
      <c r="A82" s="2098">
        <v>4604036</v>
      </c>
      <c r="B82" s="61" t="s">
        <v>7671</v>
      </c>
      <c r="C82" s="17" t="s">
        <v>7695</v>
      </c>
      <c r="D82" s="2187">
        <v>550000</v>
      </c>
      <c r="E82" s="2007"/>
      <c r="F82" s="2008">
        <v>465000</v>
      </c>
      <c r="G82" s="2005" t="s">
        <v>7625</v>
      </c>
      <c r="H82" s="2010">
        <v>41017</v>
      </c>
      <c r="I82" s="2005" t="s">
        <v>7661</v>
      </c>
      <c r="J82" s="2005"/>
      <c r="K82" s="2010"/>
      <c r="L82" s="2005" t="s">
        <v>798</v>
      </c>
      <c r="M82" s="2052">
        <v>41180</v>
      </c>
      <c r="N82" s="2004"/>
      <c r="O82" s="2004"/>
    </row>
    <row r="83" spans="1:15">
      <c r="A83" s="2098">
        <v>4606072</v>
      </c>
      <c r="B83" s="61" t="s">
        <v>5828</v>
      </c>
      <c r="C83" s="17" t="s">
        <v>7696</v>
      </c>
      <c r="D83" s="2187">
        <v>625000</v>
      </c>
      <c r="E83" s="2007"/>
      <c r="F83" s="2008">
        <v>487000</v>
      </c>
      <c r="G83" s="2005" t="s">
        <v>7678</v>
      </c>
      <c r="H83" s="2010">
        <v>41088</v>
      </c>
      <c r="I83" s="2005" t="s">
        <v>7697</v>
      </c>
      <c r="J83" s="2005" t="s">
        <v>449</v>
      </c>
      <c r="K83" s="2010"/>
      <c r="L83" s="2005" t="s">
        <v>798</v>
      </c>
      <c r="M83" s="2052">
        <v>41180</v>
      </c>
      <c r="N83" s="2004"/>
      <c r="O83" s="2004" t="s">
        <v>7698</v>
      </c>
    </row>
    <row r="84" spans="1:15">
      <c r="A84" s="2098">
        <v>4603006</v>
      </c>
      <c r="B84" s="61" t="s">
        <v>5859</v>
      </c>
      <c r="C84" s="17" t="s">
        <v>7699</v>
      </c>
      <c r="D84" s="2187">
        <v>560000</v>
      </c>
      <c r="E84" s="2007"/>
      <c r="F84" s="2008">
        <v>446000</v>
      </c>
      <c r="G84" s="2005" t="s">
        <v>2288</v>
      </c>
      <c r="H84" s="2010">
        <v>40973</v>
      </c>
      <c r="I84" s="2005" t="s">
        <v>6464</v>
      </c>
      <c r="J84" s="2005"/>
      <c r="K84" s="2010"/>
      <c r="L84" s="2005" t="s">
        <v>798</v>
      </c>
      <c r="M84" s="2052">
        <v>41180</v>
      </c>
      <c r="N84" s="2004"/>
      <c r="O84" s="2004"/>
    </row>
    <row r="85" spans="1:15">
      <c r="A85" s="2098">
        <v>4607040</v>
      </c>
      <c r="B85" s="2012" t="s">
        <v>7675</v>
      </c>
      <c r="C85" s="2005" t="s">
        <v>7700</v>
      </c>
      <c r="D85" s="2187">
        <v>650000</v>
      </c>
      <c r="E85" s="2007"/>
      <c r="F85" s="2008">
        <v>518000</v>
      </c>
      <c r="G85" s="2005" t="s">
        <v>6548</v>
      </c>
      <c r="H85" s="2010">
        <v>41102</v>
      </c>
      <c r="I85" s="2005" t="s">
        <v>7611</v>
      </c>
      <c r="J85" s="2005"/>
      <c r="K85" s="2010"/>
      <c r="L85" s="2005" t="s">
        <v>798</v>
      </c>
      <c r="M85" s="2052">
        <v>41180</v>
      </c>
      <c r="N85" s="2004"/>
      <c r="O85" s="2004"/>
    </row>
    <row r="86" spans="1:15">
      <c r="A86" s="2098">
        <v>4607054</v>
      </c>
      <c r="B86" s="2012" t="s">
        <v>7701</v>
      </c>
      <c r="C86" s="2005" t="s">
        <v>7702</v>
      </c>
      <c r="D86" s="2187">
        <v>650000</v>
      </c>
      <c r="E86" s="2007"/>
      <c r="F86" s="2008">
        <v>473000</v>
      </c>
      <c r="G86" s="2005" t="s">
        <v>3217</v>
      </c>
      <c r="H86" s="2010">
        <v>41108</v>
      </c>
      <c r="I86" s="2005" t="s">
        <v>6505</v>
      </c>
      <c r="J86" s="2005"/>
      <c r="K86" s="2010"/>
      <c r="L86" s="2005" t="s">
        <v>798</v>
      </c>
      <c r="M86" s="2052">
        <v>41180</v>
      </c>
      <c r="N86" s="2004"/>
      <c r="O86" s="2004"/>
    </row>
    <row r="87" spans="1:15">
      <c r="A87" s="2098"/>
      <c r="B87" s="2012"/>
      <c r="C87" s="2005"/>
      <c r="D87" s="2187"/>
      <c r="E87" s="2007"/>
      <c r="F87" s="2008"/>
      <c r="G87" s="2005"/>
      <c r="H87" s="2010"/>
      <c r="I87" s="2005"/>
      <c r="J87" s="2005"/>
      <c r="K87" s="2010"/>
      <c r="L87" s="2005"/>
      <c r="M87" s="2052"/>
      <c r="N87" s="2004"/>
      <c r="O87" s="2004"/>
    </row>
    <row r="88" spans="1:15">
      <c r="A88" s="30" t="s">
        <v>5851</v>
      </c>
      <c r="B88" s="40"/>
      <c r="C88" s="8" t="s">
        <v>7680</v>
      </c>
      <c r="D88" s="2187"/>
      <c r="E88" s="2007"/>
      <c r="F88" s="2008"/>
      <c r="G88" s="2005"/>
      <c r="H88" s="2010"/>
      <c r="I88" s="2005"/>
      <c r="J88" s="2005"/>
      <c r="K88" s="2010"/>
      <c r="L88" s="2005"/>
      <c r="M88" s="2052"/>
      <c r="N88" s="2004"/>
      <c r="O88" s="2004"/>
    </row>
    <row r="89" spans="1:15">
      <c r="A89" s="2098">
        <v>4607039</v>
      </c>
      <c r="B89" s="2012" t="s">
        <v>7703</v>
      </c>
      <c r="C89" s="2005" t="s">
        <v>7704</v>
      </c>
      <c r="D89" s="2187">
        <v>850000</v>
      </c>
      <c r="E89" s="2007"/>
      <c r="F89" s="2008">
        <v>703000</v>
      </c>
      <c r="G89" s="2005" t="s">
        <v>3217</v>
      </c>
      <c r="H89" s="2010">
        <v>41101</v>
      </c>
      <c r="I89" s="2005" t="s">
        <v>6505</v>
      </c>
      <c r="J89" s="2005"/>
      <c r="K89" s="2010"/>
      <c r="L89" s="2005" t="s">
        <v>798</v>
      </c>
      <c r="M89" s="2052">
        <v>41180</v>
      </c>
      <c r="N89" s="2004"/>
      <c r="O89" s="2004"/>
    </row>
    <row r="90" spans="1:15">
      <c r="A90" s="2189"/>
      <c r="B90" s="2191"/>
      <c r="C90" s="2177"/>
      <c r="D90" s="2190"/>
      <c r="E90" s="2007"/>
      <c r="F90" s="2008"/>
      <c r="G90" s="2005"/>
      <c r="H90" s="2010"/>
      <c r="I90" s="2005"/>
      <c r="J90" s="2005"/>
      <c r="K90" s="2010"/>
      <c r="L90" s="2005"/>
      <c r="M90" s="2052"/>
      <c r="N90" s="2004"/>
      <c r="O90" s="2004"/>
    </row>
    <row r="91" spans="1:15">
      <c r="A91" s="2098"/>
      <c r="B91" s="2012"/>
      <c r="C91" s="2005"/>
      <c r="D91" s="2187"/>
      <c r="E91" s="2007"/>
      <c r="F91" s="2008"/>
      <c r="G91" s="2005"/>
      <c r="H91" s="2010"/>
      <c r="I91" s="2005"/>
      <c r="J91" s="2005"/>
      <c r="K91" s="2010"/>
      <c r="L91" s="2005"/>
      <c r="M91" s="2052"/>
      <c r="N91" s="2004"/>
      <c r="O91" s="2004"/>
    </row>
    <row r="92" spans="1:15">
      <c r="A92" s="30" t="s">
        <v>7705</v>
      </c>
      <c r="B92" s="2012"/>
      <c r="C92" s="8" t="s">
        <v>7706</v>
      </c>
      <c r="D92" s="2187"/>
      <c r="E92" s="2007"/>
      <c r="F92" s="2008"/>
      <c r="G92" s="2005"/>
      <c r="H92" s="2010"/>
      <c r="I92" s="2005"/>
      <c r="J92" s="2005"/>
      <c r="K92" s="2010"/>
      <c r="L92" s="2005"/>
      <c r="M92" s="2052"/>
      <c r="N92" s="2004"/>
      <c r="O92" s="2004"/>
    </row>
    <row r="93" spans="1:15">
      <c r="A93" s="2098">
        <v>4609013</v>
      </c>
      <c r="B93" s="2012" t="s">
        <v>7707</v>
      </c>
      <c r="C93" s="2005" t="s">
        <v>7708</v>
      </c>
      <c r="D93" s="2187">
        <v>600000</v>
      </c>
      <c r="E93" s="2007"/>
      <c r="F93" s="2008">
        <v>405000</v>
      </c>
      <c r="G93" s="2005" t="s">
        <v>3217</v>
      </c>
      <c r="H93" s="2010">
        <v>41166</v>
      </c>
      <c r="I93" s="2005" t="s">
        <v>7709</v>
      </c>
      <c r="J93" s="2005"/>
      <c r="K93" s="2010"/>
      <c r="L93" s="2005" t="s">
        <v>1069</v>
      </c>
      <c r="M93" s="2052">
        <v>41208</v>
      </c>
      <c r="N93" s="2004"/>
      <c r="O93" s="2004"/>
    </row>
    <row r="94" spans="1:15">
      <c r="A94" s="2098">
        <v>4609029</v>
      </c>
      <c r="B94" s="2012" t="s">
        <v>7633</v>
      </c>
      <c r="C94" s="2005" t="s">
        <v>7710</v>
      </c>
      <c r="D94" s="2187">
        <v>530000</v>
      </c>
      <c r="E94" s="2007"/>
      <c r="F94" s="2008">
        <v>413000</v>
      </c>
      <c r="G94" s="2005" t="s">
        <v>7673</v>
      </c>
      <c r="H94" s="2010">
        <v>41164</v>
      </c>
      <c r="I94" s="2005" t="s">
        <v>5798</v>
      </c>
      <c r="J94" s="2005"/>
      <c r="K94" s="2010"/>
      <c r="L94" s="2005" t="s">
        <v>1069</v>
      </c>
      <c r="M94" s="2052">
        <v>41208</v>
      </c>
      <c r="N94" s="2004"/>
      <c r="O94" s="2004"/>
    </row>
    <row r="95" spans="1:15">
      <c r="A95" s="2098">
        <v>4610013</v>
      </c>
      <c r="B95" s="2012" t="s">
        <v>7711</v>
      </c>
      <c r="C95" s="2005" t="s">
        <v>7712</v>
      </c>
      <c r="D95" s="2187">
        <v>475000</v>
      </c>
      <c r="E95" s="2007"/>
      <c r="F95" s="2008">
        <v>388000</v>
      </c>
      <c r="G95" s="2005" t="s">
        <v>2288</v>
      </c>
      <c r="H95" s="2010">
        <v>41185</v>
      </c>
      <c r="I95" s="2005" t="s">
        <v>5796</v>
      </c>
      <c r="J95" s="2005"/>
      <c r="K95" s="2010"/>
      <c r="L95" s="2005" t="s">
        <v>1069</v>
      </c>
      <c r="M95" s="2052">
        <v>41208</v>
      </c>
      <c r="N95" s="2004"/>
      <c r="O95" s="2004"/>
    </row>
    <row r="96" spans="1:15">
      <c r="A96" s="2098">
        <v>4610014</v>
      </c>
      <c r="B96" s="2012" t="s">
        <v>7711</v>
      </c>
      <c r="C96" s="2005" t="s">
        <v>7713</v>
      </c>
      <c r="D96" s="2187">
        <v>475000</v>
      </c>
      <c r="E96" s="2007"/>
      <c r="F96" s="2008">
        <v>388000</v>
      </c>
      <c r="G96" s="2005" t="s">
        <v>2288</v>
      </c>
      <c r="H96" s="2010">
        <v>41185</v>
      </c>
      <c r="I96" s="2005" t="s">
        <v>5796</v>
      </c>
      <c r="J96" s="2005"/>
      <c r="K96" s="2010"/>
      <c r="L96" s="2005" t="s">
        <v>1069</v>
      </c>
      <c r="M96" s="2052">
        <v>41208</v>
      </c>
      <c r="N96" s="2004"/>
      <c r="O96" s="2004"/>
    </row>
    <row r="97" spans="1:13">
      <c r="A97" s="2098">
        <v>4610045</v>
      </c>
      <c r="B97" s="2012" t="s">
        <v>7711</v>
      </c>
      <c r="C97" s="2005" t="s">
        <v>7714</v>
      </c>
      <c r="D97" s="2187">
        <v>515000</v>
      </c>
      <c r="E97" s="2007"/>
      <c r="F97" s="2008">
        <v>390000</v>
      </c>
      <c r="G97" s="2005" t="s">
        <v>7598</v>
      </c>
      <c r="H97" s="2010">
        <v>41191</v>
      </c>
      <c r="I97" s="2005" t="s">
        <v>7595</v>
      </c>
      <c r="J97" s="2005"/>
      <c r="K97" s="2010"/>
      <c r="L97" s="2005" t="s">
        <v>1069</v>
      </c>
      <c r="M97" s="2052">
        <v>41208</v>
      </c>
    </row>
    <row r="98" spans="1:13">
      <c r="A98" s="2098"/>
      <c r="B98" s="2012"/>
      <c r="C98" s="2005"/>
      <c r="D98" s="2187"/>
      <c r="E98" s="2007"/>
      <c r="F98" s="2008"/>
      <c r="G98" s="2005"/>
      <c r="H98" s="2010"/>
      <c r="I98" s="2005"/>
      <c r="J98" s="2005"/>
      <c r="K98" s="2010"/>
      <c r="L98" s="2005"/>
      <c r="M98" s="2052"/>
    </row>
    <row r="99" spans="1:13">
      <c r="A99" s="30" t="s">
        <v>7715</v>
      </c>
      <c r="B99" s="2012"/>
      <c r="C99" s="8" t="s">
        <v>7716</v>
      </c>
      <c r="D99" s="2187"/>
      <c r="E99" s="2007"/>
      <c r="F99" s="2008"/>
      <c r="G99" s="2005"/>
      <c r="H99" s="2010"/>
      <c r="I99" s="2005"/>
      <c r="J99" s="2005"/>
      <c r="K99" s="2010"/>
      <c r="L99" s="2005"/>
      <c r="M99" s="2052"/>
    </row>
    <row r="100" spans="1:13">
      <c r="A100" s="2098">
        <v>4610077</v>
      </c>
      <c r="B100" s="2012" t="s">
        <v>7652</v>
      </c>
      <c r="C100" s="2005" t="s">
        <v>7717</v>
      </c>
      <c r="D100" s="2187">
        <v>575000</v>
      </c>
      <c r="E100" s="2007"/>
      <c r="F100" s="2008">
        <v>442000</v>
      </c>
      <c r="G100" s="2005" t="s">
        <v>1080</v>
      </c>
      <c r="H100" s="2010">
        <v>41195</v>
      </c>
      <c r="I100" s="2005" t="s">
        <v>7601</v>
      </c>
      <c r="J100" s="2005"/>
      <c r="K100" s="2010"/>
      <c r="L100" s="2005" t="s">
        <v>107</v>
      </c>
      <c r="M100" s="2052">
        <v>41212</v>
      </c>
    </row>
    <row r="101" spans="1:13">
      <c r="A101" s="2098">
        <v>4610079</v>
      </c>
      <c r="B101" s="2012" t="s">
        <v>5794</v>
      </c>
      <c r="C101" s="2005" t="s">
        <v>7718</v>
      </c>
      <c r="D101" s="2187">
        <v>565000</v>
      </c>
      <c r="E101" s="2007"/>
      <c r="F101" s="2008">
        <v>470000</v>
      </c>
      <c r="G101" s="2005" t="s">
        <v>2278</v>
      </c>
      <c r="H101" s="2010">
        <v>41198</v>
      </c>
      <c r="I101" s="2005" t="s">
        <v>7719</v>
      </c>
      <c r="J101" s="2005"/>
      <c r="K101" s="2010"/>
      <c r="L101" s="2005" t="s">
        <v>107</v>
      </c>
      <c r="M101" s="2052">
        <v>41212</v>
      </c>
    </row>
    <row r="102" spans="1:13">
      <c r="A102" s="2098">
        <v>4610096</v>
      </c>
      <c r="B102" s="2012" t="s">
        <v>7652</v>
      </c>
      <c r="C102" s="2005" t="s">
        <v>7720</v>
      </c>
      <c r="D102" s="2187">
        <v>540000</v>
      </c>
      <c r="E102" s="2007"/>
      <c r="F102" s="2008">
        <v>431000</v>
      </c>
      <c r="G102" s="2005" t="s">
        <v>1080</v>
      </c>
      <c r="H102" s="2010">
        <v>41200</v>
      </c>
      <c r="I102" s="2005" t="s">
        <v>6540</v>
      </c>
      <c r="J102" s="2005"/>
      <c r="K102" s="2010"/>
      <c r="L102" s="2005" t="s">
        <v>107</v>
      </c>
      <c r="M102" s="2052">
        <v>41212</v>
      </c>
    </row>
    <row r="103" spans="1:13">
      <c r="A103" s="2098"/>
      <c r="B103" s="2012"/>
      <c r="C103" s="2005"/>
      <c r="D103" s="2187"/>
      <c r="E103" s="2007"/>
      <c r="F103" s="2008"/>
      <c r="G103" s="2005"/>
      <c r="H103" s="2010"/>
      <c r="I103" s="2005"/>
      <c r="J103" s="2005"/>
      <c r="K103" s="2010"/>
      <c r="L103" s="2005"/>
      <c r="M103" s="2052"/>
    </row>
    <row r="104" spans="1:13">
      <c r="A104" s="38" t="s">
        <v>7721</v>
      </c>
      <c r="B104" s="2012"/>
      <c r="C104" s="8" t="s">
        <v>7722</v>
      </c>
      <c r="D104" s="2187"/>
      <c r="E104" s="2007"/>
      <c r="F104" s="2008"/>
      <c r="G104" s="2005"/>
      <c r="H104" s="2010"/>
      <c r="I104" s="2005"/>
      <c r="J104" s="2005"/>
      <c r="K104" s="2010"/>
      <c r="L104" s="2005"/>
      <c r="M104" s="2052"/>
    </row>
    <row r="105" spans="1:13">
      <c r="A105" s="164">
        <v>4610103</v>
      </c>
      <c r="B105" s="165" t="s">
        <v>5809</v>
      </c>
      <c r="C105" s="166" t="s">
        <v>7723</v>
      </c>
      <c r="D105" s="2187"/>
      <c r="E105" s="2007"/>
      <c r="F105" s="167">
        <v>635000</v>
      </c>
      <c r="G105" s="166" t="s">
        <v>7625</v>
      </c>
      <c r="H105" s="168">
        <v>41207</v>
      </c>
      <c r="I105" s="166" t="s">
        <v>6494</v>
      </c>
      <c r="J105" s="574"/>
      <c r="K105" s="168"/>
      <c r="L105" s="2005" t="s">
        <v>107</v>
      </c>
      <c r="M105" s="2052"/>
    </row>
    <row r="106" spans="1:13">
      <c r="A106" s="2189"/>
      <c r="B106" s="171"/>
      <c r="C106" s="172"/>
      <c r="D106" s="2192"/>
      <c r="E106" s="2007"/>
      <c r="F106" s="2008"/>
      <c r="G106" s="2005"/>
      <c r="H106" s="2010"/>
      <c r="I106" s="2005"/>
      <c r="J106" s="29"/>
      <c r="K106" s="2010"/>
      <c r="L106" s="2005"/>
      <c r="M106" s="2052"/>
    </row>
    <row r="107" spans="1:13">
      <c r="A107" s="2098"/>
      <c r="B107" s="2012"/>
      <c r="C107" s="2005"/>
      <c r="D107" s="2187"/>
      <c r="E107" s="2007"/>
      <c r="F107" s="2008"/>
      <c r="G107" s="2005"/>
      <c r="H107" s="2010"/>
      <c r="I107" s="2005"/>
      <c r="J107" s="2005"/>
      <c r="K107" s="2010"/>
      <c r="L107" s="2005"/>
      <c r="M107" s="2052"/>
    </row>
    <row r="108" spans="1:13">
      <c r="A108" s="38" t="s">
        <v>7724</v>
      </c>
      <c r="B108" s="2012"/>
      <c r="C108" s="8" t="s">
        <v>7725</v>
      </c>
      <c r="D108" s="2187"/>
      <c r="E108" s="2007"/>
      <c r="F108" s="2008"/>
      <c r="G108" s="2005"/>
      <c r="H108" s="2010"/>
      <c r="I108" s="2005"/>
      <c r="J108" s="2005"/>
      <c r="K108" s="2010"/>
      <c r="L108" s="2005"/>
      <c r="M108" s="2052"/>
    </row>
    <row r="109" spans="1:13">
      <c r="A109" s="2098">
        <v>4611039</v>
      </c>
      <c r="B109" s="2012" t="s">
        <v>5809</v>
      </c>
      <c r="C109" s="2005" t="s">
        <v>7726</v>
      </c>
      <c r="D109" s="2187">
        <v>770000</v>
      </c>
      <c r="E109" s="2007"/>
      <c r="F109" s="2008">
        <v>505000</v>
      </c>
      <c r="G109" s="2005" t="s">
        <v>7727</v>
      </c>
      <c r="H109" s="2010">
        <v>41222</v>
      </c>
      <c r="I109" s="2005" t="s">
        <v>6449</v>
      </c>
      <c r="J109" s="181" t="s">
        <v>7728</v>
      </c>
      <c r="K109" s="2062"/>
      <c r="L109" s="2005" t="s">
        <v>67</v>
      </c>
      <c r="M109" s="2052">
        <v>41630</v>
      </c>
    </row>
    <row r="110" spans="1:13">
      <c r="A110" s="2098"/>
      <c r="B110" s="160" t="s">
        <v>5880</v>
      </c>
      <c r="C110" s="161">
        <v>41214</v>
      </c>
      <c r="D110" s="2084">
        <v>-45000</v>
      </c>
      <c r="E110" s="2007"/>
      <c r="F110" s="2008"/>
      <c r="G110" s="2005"/>
      <c r="H110" s="2010"/>
      <c r="I110" s="2005"/>
      <c r="J110" s="2005"/>
      <c r="K110" s="2010"/>
      <c r="L110" s="2005"/>
      <c r="M110" s="2052"/>
    </row>
    <row r="111" spans="1:13">
      <c r="A111" s="2098"/>
      <c r="B111" s="2012"/>
      <c r="C111" s="2005"/>
      <c r="D111" s="2187"/>
      <c r="E111" s="2007"/>
      <c r="F111" s="2008"/>
      <c r="G111" s="2005"/>
      <c r="H111" s="2010"/>
      <c r="I111" s="2005"/>
      <c r="J111" s="2005"/>
      <c r="K111" s="2010"/>
      <c r="L111" s="2005"/>
      <c r="M111" s="2052"/>
    </row>
    <row r="112" spans="1:13">
      <c r="A112" s="38" t="s">
        <v>7729</v>
      </c>
      <c r="B112" s="2012"/>
      <c r="C112" s="8" t="s">
        <v>7730</v>
      </c>
      <c r="D112" s="2187"/>
      <c r="E112" s="2007"/>
      <c r="F112" s="2008"/>
      <c r="G112" s="2005"/>
      <c r="H112" s="2010"/>
      <c r="I112" s="2005"/>
      <c r="J112" s="2005"/>
      <c r="K112" s="2010"/>
      <c r="L112" s="2005"/>
      <c r="M112" s="2052"/>
    </row>
    <row r="113" spans="1:13">
      <c r="A113" s="2098">
        <v>4610125</v>
      </c>
      <c r="B113" s="2012" t="s">
        <v>7731</v>
      </c>
      <c r="C113" s="2005" t="s">
        <v>7732</v>
      </c>
      <c r="D113" s="2187">
        <v>915000</v>
      </c>
      <c r="E113" s="2007"/>
      <c r="F113" s="2008">
        <v>700000</v>
      </c>
      <c r="G113" s="2005" t="s">
        <v>3217</v>
      </c>
      <c r="H113" s="2010">
        <v>41213</v>
      </c>
      <c r="I113" s="2005" t="s">
        <v>5772</v>
      </c>
      <c r="J113" s="181" t="s">
        <v>7733</v>
      </c>
      <c r="K113" s="2062"/>
      <c r="L113" s="2005" t="s">
        <v>107</v>
      </c>
      <c r="M113" s="2052">
        <v>41269</v>
      </c>
    </row>
    <row r="114" spans="1:13">
      <c r="A114" s="2098"/>
      <c r="B114" s="160" t="s">
        <v>5880</v>
      </c>
      <c r="C114" s="161">
        <v>41214</v>
      </c>
      <c r="D114" s="2084">
        <v>-45000</v>
      </c>
      <c r="E114" s="2007"/>
      <c r="F114" s="2008"/>
      <c r="G114" s="2005"/>
      <c r="H114" s="2010"/>
      <c r="I114" s="2005"/>
      <c r="J114" s="29"/>
      <c r="K114" s="2010"/>
      <c r="L114" s="2005"/>
      <c r="M114" s="2052"/>
    </row>
    <row r="115" spans="1:13">
      <c r="A115" s="2098"/>
      <c r="B115" s="160"/>
      <c r="C115" s="161"/>
      <c r="D115" s="2084"/>
      <c r="E115" s="2007"/>
      <c r="F115" s="2008"/>
      <c r="G115" s="2005"/>
      <c r="H115" s="2010"/>
      <c r="I115" s="2005"/>
      <c r="J115" s="29"/>
      <c r="K115" s="2010"/>
      <c r="L115" s="2005"/>
      <c r="M115" s="2052"/>
    </row>
    <row r="116" spans="1:13">
      <c r="A116" s="2098">
        <v>4611030</v>
      </c>
      <c r="B116" s="2012" t="s">
        <v>5809</v>
      </c>
      <c r="C116" s="2005" t="s">
        <v>7734</v>
      </c>
      <c r="D116" s="2187">
        <v>760000</v>
      </c>
      <c r="E116" s="2007"/>
      <c r="F116" s="2008">
        <v>650000</v>
      </c>
      <c r="G116" s="2005" t="s">
        <v>6548</v>
      </c>
      <c r="H116" s="2010">
        <v>41221</v>
      </c>
      <c r="I116" s="2005" t="s">
        <v>6494</v>
      </c>
      <c r="J116" s="2005"/>
      <c r="K116" s="2010"/>
      <c r="L116" s="2005" t="s">
        <v>107</v>
      </c>
      <c r="M116" s="2052">
        <v>41269</v>
      </c>
    </row>
    <row r="118" spans="1:13">
      <c r="A118" s="38" t="s">
        <v>7735</v>
      </c>
      <c r="B118" s="2004"/>
      <c r="C118" s="8" t="s">
        <v>7736</v>
      </c>
      <c r="D118" s="2178"/>
      <c r="E118" s="2007"/>
      <c r="F118" s="2004"/>
      <c r="G118" s="2005"/>
      <c r="H118" s="2010"/>
      <c r="I118" s="2005"/>
      <c r="J118" s="2005"/>
      <c r="K118" s="2010"/>
      <c r="L118" s="2005"/>
      <c r="M118" s="2052"/>
    </row>
    <row r="119" spans="1:13">
      <c r="A119" s="2098">
        <v>4611052</v>
      </c>
      <c r="B119" s="2012" t="s">
        <v>6492</v>
      </c>
      <c r="C119" s="2005" t="s">
        <v>7737</v>
      </c>
      <c r="D119" s="2187">
        <v>820000</v>
      </c>
      <c r="E119" s="2007"/>
      <c r="F119" s="2008">
        <v>703000</v>
      </c>
      <c r="G119" s="2005" t="s">
        <v>3217</v>
      </c>
      <c r="H119" s="2010">
        <v>41226</v>
      </c>
      <c r="I119" s="2005" t="s">
        <v>7738</v>
      </c>
      <c r="J119" s="2005"/>
      <c r="K119" s="2010"/>
      <c r="L119" s="2005" t="s">
        <v>2065</v>
      </c>
      <c r="M119" s="2052">
        <v>41271</v>
      </c>
    </row>
    <row r="120" spans="1:13">
      <c r="A120" s="2098"/>
      <c r="B120" s="2012"/>
      <c r="C120" s="2005"/>
      <c r="D120" s="2187"/>
      <c r="E120" s="2007"/>
      <c r="F120" s="2008"/>
      <c r="G120" s="2005"/>
      <c r="H120" s="2010"/>
      <c r="I120" s="2005"/>
      <c r="J120" s="2005"/>
      <c r="K120" s="2010"/>
      <c r="L120" s="2005"/>
      <c r="M120" s="2052"/>
    </row>
    <row r="121" spans="1:13" s="497" customFormat="1">
      <c r="A121" s="2019"/>
      <c r="B121" s="2023"/>
      <c r="C121" s="2023"/>
      <c r="D121" s="2569"/>
      <c r="E121" s="2017"/>
      <c r="F121" s="2023"/>
      <c r="G121" s="2019"/>
      <c r="H121" s="2021"/>
      <c r="I121" s="2019"/>
      <c r="J121" s="2019"/>
      <c r="K121" s="2021"/>
      <c r="L121" s="2019"/>
      <c r="M121" s="2080"/>
    </row>
    <row r="122" spans="1:13">
      <c r="A122" s="38" t="s">
        <v>7739</v>
      </c>
      <c r="B122" s="2012"/>
      <c r="C122" s="8" t="s">
        <v>7740</v>
      </c>
      <c r="D122" s="2187"/>
      <c r="E122" s="2007"/>
      <c r="F122" s="2008"/>
      <c r="G122" s="2005"/>
      <c r="H122" s="2010"/>
      <c r="I122" s="2005"/>
      <c r="J122" s="2005"/>
      <c r="K122" s="2010"/>
      <c r="L122" s="2005"/>
      <c r="M122" s="2052"/>
    </row>
    <row r="123" spans="1:13">
      <c r="A123" s="2098">
        <v>4610016</v>
      </c>
      <c r="B123" s="2012" t="s">
        <v>7711</v>
      </c>
      <c r="C123" s="2005" t="s">
        <v>7741</v>
      </c>
      <c r="D123" s="2187" t="s">
        <v>7742</v>
      </c>
      <c r="E123" s="2007"/>
      <c r="F123" s="2008">
        <v>380000</v>
      </c>
      <c r="G123" s="2005" t="s">
        <v>2288</v>
      </c>
      <c r="H123" s="2010">
        <v>41185</v>
      </c>
      <c r="I123" s="2005" t="s">
        <v>5796</v>
      </c>
      <c r="J123" s="181" t="s">
        <v>7743</v>
      </c>
      <c r="K123" s="2062"/>
      <c r="L123" s="2027" t="s">
        <v>67</v>
      </c>
      <c r="M123" s="2052"/>
    </row>
    <row r="124" spans="1:13">
      <c r="A124" s="38"/>
      <c r="B124" s="2012"/>
      <c r="C124" s="2005"/>
      <c r="D124" s="2187"/>
      <c r="E124" s="2007"/>
      <c r="F124" s="2008"/>
      <c r="G124" s="2005"/>
      <c r="H124" s="2010"/>
      <c r="I124" s="2005"/>
      <c r="J124" s="2005"/>
      <c r="K124" s="2010"/>
      <c r="L124" s="2005"/>
      <c r="M124" s="2052"/>
    </row>
    <row r="125" spans="1:13">
      <c r="A125" s="38" t="s">
        <v>7744</v>
      </c>
      <c r="B125" s="2012"/>
      <c r="C125" s="8" t="s">
        <v>7745</v>
      </c>
      <c r="D125" s="2187"/>
      <c r="E125" s="2007"/>
      <c r="F125" s="2008"/>
      <c r="G125" s="2005"/>
      <c r="H125" s="2010"/>
      <c r="I125" s="2005"/>
      <c r="J125" s="2005"/>
      <c r="K125" s="2010"/>
      <c r="L125" s="2005"/>
      <c r="M125" s="2052"/>
    </row>
    <row r="126" spans="1:13">
      <c r="A126" s="2098">
        <v>4610094</v>
      </c>
      <c r="B126" s="2012" t="s">
        <v>2282</v>
      </c>
      <c r="C126" s="2005" t="s">
        <v>7746</v>
      </c>
      <c r="D126" s="2187">
        <v>600000</v>
      </c>
      <c r="E126" s="2007"/>
      <c r="F126" s="2008">
        <v>498000</v>
      </c>
      <c r="G126" s="2005" t="s">
        <v>1080</v>
      </c>
      <c r="H126" s="2010">
        <v>41200</v>
      </c>
      <c r="I126" s="2005" t="s">
        <v>7747</v>
      </c>
      <c r="J126" s="2005"/>
      <c r="K126" s="2010"/>
      <c r="L126" s="2005" t="s">
        <v>107</v>
      </c>
      <c r="M126" s="2052">
        <v>41360</v>
      </c>
    </row>
    <row r="127" spans="1:13">
      <c r="A127" s="2098">
        <v>4610104</v>
      </c>
      <c r="B127" s="2012" t="s">
        <v>7701</v>
      </c>
      <c r="C127" s="2005" t="s">
        <v>7748</v>
      </c>
      <c r="D127" s="2187">
        <v>690000</v>
      </c>
      <c r="E127" s="2007"/>
      <c r="F127" s="2008">
        <v>540000</v>
      </c>
      <c r="G127" s="2005" t="s">
        <v>3217</v>
      </c>
      <c r="H127" s="2010">
        <v>41207</v>
      </c>
      <c r="I127" s="2005" t="s">
        <v>6494</v>
      </c>
      <c r="J127" s="2005"/>
      <c r="K127" s="2010"/>
      <c r="L127" s="2005" t="s">
        <v>107</v>
      </c>
      <c r="M127" s="2052">
        <v>41360</v>
      </c>
    </row>
    <row r="128" spans="1:13">
      <c r="A128" s="2098"/>
      <c r="B128" s="2012"/>
      <c r="C128" s="2005"/>
      <c r="D128" s="2187"/>
      <c r="E128" s="2007"/>
      <c r="F128" s="2008"/>
      <c r="G128" s="2005"/>
      <c r="H128" s="2010"/>
      <c r="I128" s="2005"/>
      <c r="J128" s="2005"/>
      <c r="K128" s="2010"/>
      <c r="L128" s="2005"/>
      <c r="M128" s="2052"/>
    </row>
    <row r="129" spans="1:15">
      <c r="A129" s="38" t="s">
        <v>7749</v>
      </c>
      <c r="B129" s="2004"/>
      <c r="C129" s="8" t="s">
        <v>7750</v>
      </c>
      <c r="D129" s="2187"/>
      <c r="E129" s="2007"/>
      <c r="F129" s="2008"/>
      <c r="G129" s="2005"/>
      <c r="H129" s="2010"/>
      <c r="I129" s="2005"/>
      <c r="J129" s="2005"/>
      <c r="K129" s="2010"/>
      <c r="L129" s="2005"/>
      <c r="M129" s="2052"/>
      <c r="N129" s="2004"/>
      <c r="O129" s="2004"/>
    </row>
    <row r="130" spans="1:15">
      <c r="A130" s="2098">
        <v>4611053</v>
      </c>
      <c r="B130" s="2012" t="s">
        <v>6492</v>
      </c>
      <c r="C130" s="2005" t="s">
        <v>7751</v>
      </c>
      <c r="D130" s="2187">
        <v>820000</v>
      </c>
      <c r="E130" s="2007"/>
      <c r="F130" s="2008">
        <v>703000</v>
      </c>
      <c r="G130" s="2005" t="s">
        <v>3217</v>
      </c>
      <c r="H130" s="2010">
        <v>41226</v>
      </c>
      <c r="I130" s="2005" t="s">
        <v>7738</v>
      </c>
      <c r="J130" s="2005"/>
      <c r="K130" s="2010"/>
      <c r="L130" s="2005" t="s">
        <v>2065</v>
      </c>
      <c r="M130" s="2052">
        <v>41364</v>
      </c>
      <c r="N130" s="2004"/>
      <c r="O130" s="2004"/>
    </row>
    <row r="131" spans="1:15">
      <c r="A131" s="2098"/>
      <c r="B131" s="2012"/>
      <c r="C131" s="2005"/>
      <c r="D131" s="2187"/>
      <c r="E131" s="2007"/>
      <c r="F131" s="2008"/>
      <c r="G131" s="2005"/>
      <c r="H131" s="2010"/>
      <c r="I131" s="2005"/>
      <c r="J131" s="2005"/>
      <c r="K131" s="2010"/>
      <c r="L131" s="2005"/>
      <c r="M131" s="2052"/>
      <c r="N131" s="2004"/>
      <c r="O131" s="2004"/>
    </row>
    <row r="132" spans="1:15">
      <c r="A132" s="38" t="s">
        <v>7752</v>
      </c>
      <c r="B132" s="2012"/>
      <c r="C132" s="8"/>
      <c r="D132" s="2187"/>
      <c r="E132" s="2007"/>
      <c r="F132" s="2008"/>
      <c r="G132" s="2005"/>
      <c r="H132" s="2010"/>
      <c r="I132" s="2005"/>
      <c r="J132" s="2005"/>
      <c r="K132" s="2010"/>
      <c r="L132" s="2005"/>
      <c r="M132" s="2052"/>
      <c r="N132" s="2004"/>
      <c r="O132" s="2004"/>
    </row>
    <row r="133" spans="1:15">
      <c r="A133" s="2098">
        <v>4704044</v>
      </c>
      <c r="B133" s="2012" t="s">
        <v>7753</v>
      </c>
      <c r="C133" s="8" t="s">
        <v>7754</v>
      </c>
      <c r="D133" s="2187">
        <v>880000</v>
      </c>
      <c r="E133" s="2007"/>
      <c r="F133" s="2008">
        <v>683000</v>
      </c>
      <c r="G133" s="2005" t="s">
        <v>3217</v>
      </c>
      <c r="H133" s="2010">
        <v>41375</v>
      </c>
      <c r="I133" s="2005" t="s">
        <v>6512</v>
      </c>
      <c r="J133" s="2005" t="s">
        <v>449</v>
      </c>
      <c r="K133" s="2010"/>
      <c r="L133" s="2005" t="s">
        <v>798</v>
      </c>
      <c r="M133" s="2052">
        <v>41389</v>
      </c>
      <c r="N133" s="2004"/>
      <c r="O133" s="2004" t="s">
        <v>7755</v>
      </c>
    </row>
    <row r="134" spans="1:15">
      <c r="A134" s="38"/>
      <c r="B134" s="2012"/>
      <c r="C134" s="2005"/>
      <c r="D134" s="2187"/>
      <c r="E134" s="2007"/>
      <c r="F134" s="2008"/>
      <c r="G134" s="2005"/>
      <c r="H134" s="2010"/>
      <c r="I134" s="2005"/>
      <c r="J134" s="2005"/>
      <c r="K134" s="2010"/>
      <c r="L134" s="2005"/>
      <c r="M134" s="2052"/>
      <c r="N134" s="2004"/>
      <c r="O134" s="2004"/>
    </row>
    <row r="135" spans="1:15">
      <c r="A135" s="152" t="s">
        <v>7756</v>
      </c>
      <c r="B135" s="2012"/>
      <c r="C135" s="8" t="s">
        <v>7757</v>
      </c>
      <c r="D135" s="2187"/>
      <c r="E135" s="2007"/>
      <c r="F135" s="2008"/>
      <c r="G135" s="2005"/>
      <c r="H135" s="2010"/>
      <c r="I135" s="2005"/>
      <c r="J135" s="2005"/>
      <c r="K135" s="2010"/>
      <c r="L135" s="2005"/>
      <c r="M135" s="2052"/>
      <c r="N135" s="2004"/>
      <c r="O135" s="2004"/>
    </row>
    <row r="136" spans="1:15">
      <c r="A136" s="2193">
        <v>4703039</v>
      </c>
      <c r="B136" s="2012" t="s">
        <v>5891</v>
      </c>
      <c r="C136" s="2005" t="s">
        <v>7758</v>
      </c>
      <c r="D136" s="2187">
        <v>930000</v>
      </c>
      <c r="E136" s="2007"/>
      <c r="F136" s="2008">
        <v>693000</v>
      </c>
      <c r="G136" s="2005" t="s">
        <v>2288</v>
      </c>
      <c r="H136" s="2010">
        <v>41348</v>
      </c>
      <c r="I136" s="2005" t="s">
        <v>6479</v>
      </c>
      <c r="J136" s="2005" t="s">
        <v>449</v>
      </c>
      <c r="K136" s="2010"/>
      <c r="L136" s="2005" t="s">
        <v>1069</v>
      </c>
      <c r="M136" s="2052">
        <v>41394</v>
      </c>
      <c r="N136" s="2004"/>
      <c r="O136" s="2004" t="s">
        <v>7755</v>
      </c>
    </row>
    <row r="137" spans="1:15">
      <c r="A137" s="2098">
        <v>4704064</v>
      </c>
      <c r="B137" s="2012" t="s">
        <v>7759</v>
      </c>
      <c r="C137" s="2005" t="s">
        <v>7760</v>
      </c>
      <c r="D137" s="2187">
        <v>800000</v>
      </c>
      <c r="E137" s="2007"/>
      <c r="F137" s="2008">
        <v>687000</v>
      </c>
      <c r="G137" s="2005" t="s">
        <v>1080</v>
      </c>
      <c r="H137" s="2010">
        <v>41377</v>
      </c>
      <c r="I137" s="2005" t="s">
        <v>7761</v>
      </c>
      <c r="J137" s="2005" t="s">
        <v>449</v>
      </c>
      <c r="K137" s="2010"/>
      <c r="L137" s="2005" t="s">
        <v>1069</v>
      </c>
      <c r="M137" s="2052">
        <v>41394</v>
      </c>
      <c r="N137" s="2004"/>
      <c r="O137" s="2004" t="s">
        <v>7762</v>
      </c>
    </row>
    <row r="138" spans="1:15">
      <c r="A138" s="2098">
        <v>4704065</v>
      </c>
      <c r="B138" s="2012" t="s">
        <v>7759</v>
      </c>
      <c r="C138" s="2005" t="s">
        <v>7763</v>
      </c>
      <c r="D138" s="2187">
        <v>800000</v>
      </c>
      <c r="E138" s="2007"/>
      <c r="F138" s="2008">
        <v>700000</v>
      </c>
      <c r="G138" s="2005" t="s">
        <v>5791</v>
      </c>
      <c r="H138" s="2010">
        <v>41377</v>
      </c>
      <c r="I138" s="2005" t="s">
        <v>6564</v>
      </c>
      <c r="J138" s="2005" t="s">
        <v>449</v>
      </c>
      <c r="K138" s="2010"/>
      <c r="L138" s="2005" t="s">
        <v>1069</v>
      </c>
      <c r="M138" s="2052">
        <v>41394</v>
      </c>
      <c r="N138" s="2004"/>
      <c r="O138" s="2004" t="s">
        <v>7764</v>
      </c>
    </row>
    <row r="139" spans="1:15">
      <c r="A139" s="2098"/>
      <c r="B139" s="2012"/>
      <c r="C139" s="2005"/>
      <c r="D139" s="2187"/>
      <c r="E139" s="2007"/>
      <c r="F139" s="2008"/>
      <c r="G139" s="2005"/>
      <c r="H139" s="2010"/>
      <c r="I139" s="2005"/>
      <c r="J139" s="2005"/>
      <c r="K139" s="2010"/>
      <c r="L139" s="2005"/>
      <c r="M139" s="2052"/>
      <c r="N139" s="2004"/>
      <c r="O139" s="2004"/>
    </row>
    <row r="140" spans="1:15">
      <c r="A140" s="30" t="s">
        <v>7765</v>
      </c>
      <c r="B140" s="2012"/>
      <c r="C140" s="8" t="s">
        <v>7766</v>
      </c>
      <c r="D140" s="2187"/>
      <c r="E140" s="2007"/>
      <c r="F140" s="2008"/>
      <c r="G140" s="2005"/>
      <c r="H140" s="2010"/>
      <c r="I140" s="2005"/>
      <c r="J140" s="2005"/>
      <c r="K140" s="2010"/>
      <c r="L140" s="2005"/>
      <c r="M140" s="2052"/>
      <c r="N140" s="2004"/>
      <c r="O140" s="2004"/>
    </row>
    <row r="141" spans="1:15">
      <c r="A141" s="2066">
        <v>4704117</v>
      </c>
      <c r="B141" s="2012" t="s">
        <v>7767</v>
      </c>
      <c r="C141" s="2005" t="s">
        <v>7768</v>
      </c>
      <c r="D141" s="2187">
        <v>660000</v>
      </c>
      <c r="E141" s="2007"/>
      <c r="F141" s="2008">
        <v>527000</v>
      </c>
      <c r="G141" s="2005" t="s">
        <v>3217</v>
      </c>
      <c r="H141" s="2010">
        <v>41387</v>
      </c>
      <c r="I141" s="2005" t="s">
        <v>7769</v>
      </c>
      <c r="J141" s="2005"/>
      <c r="K141" s="2010"/>
      <c r="L141" s="2005" t="s">
        <v>1069</v>
      </c>
      <c r="M141" s="2052">
        <v>41420</v>
      </c>
      <c r="N141" s="2004"/>
      <c r="O141" s="2004"/>
    </row>
    <row r="142" spans="1:15">
      <c r="A142" s="2012">
        <v>4704089</v>
      </c>
      <c r="B142" s="2012" t="s">
        <v>7770</v>
      </c>
      <c r="C142" s="2005" t="s">
        <v>7771</v>
      </c>
      <c r="D142" s="2187">
        <v>570000</v>
      </c>
      <c r="E142" s="2007"/>
      <c r="F142" s="2008">
        <v>438000</v>
      </c>
      <c r="G142" s="2005" t="s">
        <v>1080</v>
      </c>
      <c r="H142" s="2010">
        <v>41382</v>
      </c>
      <c r="I142" s="2005" t="s">
        <v>7772</v>
      </c>
      <c r="J142" s="2005"/>
      <c r="K142" s="2010"/>
      <c r="L142" s="2005" t="s">
        <v>1069</v>
      </c>
      <c r="M142" s="2052">
        <v>41420</v>
      </c>
      <c r="N142" s="2004"/>
      <c r="O142" s="2004"/>
    </row>
    <row r="143" spans="1:15">
      <c r="A143" s="2012">
        <v>4705005</v>
      </c>
      <c r="B143" s="2012" t="s">
        <v>7773</v>
      </c>
      <c r="C143" s="2005" t="s">
        <v>7774</v>
      </c>
      <c r="D143" s="2187">
        <v>380000</v>
      </c>
      <c r="E143" s="2007"/>
      <c r="F143" s="2008">
        <v>259000</v>
      </c>
      <c r="G143" s="2005" t="s">
        <v>3217</v>
      </c>
      <c r="H143" s="2010">
        <v>41403</v>
      </c>
      <c r="I143" s="2005" t="s">
        <v>7697</v>
      </c>
      <c r="J143" s="2005"/>
      <c r="K143" s="2010"/>
      <c r="L143" s="2005" t="s">
        <v>1069</v>
      </c>
      <c r="M143" s="2052">
        <v>41420</v>
      </c>
      <c r="N143" s="2004"/>
      <c r="O143" s="2004"/>
    </row>
    <row r="144" spans="1:15">
      <c r="A144" s="2098"/>
      <c r="B144" s="2012"/>
      <c r="C144" s="2005"/>
      <c r="D144" s="2187"/>
      <c r="E144" s="2007"/>
      <c r="F144" s="2008"/>
      <c r="G144" s="2005"/>
      <c r="H144" s="2010"/>
      <c r="I144" s="2005"/>
      <c r="J144" s="2005"/>
      <c r="K144" s="2010"/>
      <c r="L144" s="2005"/>
      <c r="M144" s="2052"/>
      <c r="N144" s="2004"/>
      <c r="O144" s="2004"/>
    </row>
    <row r="145" spans="1:15" ht="15">
      <c r="A145" s="30" t="s">
        <v>7775</v>
      </c>
      <c r="B145" s="43"/>
      <c r="C145" s="8" t="s">
        <v>7776</v>
      </c>
      <c r="D145" s="189"/>
      <c r="E145" s="2007"/>
      <c r="F145" s="2008"/>
      <c r="G145" s="2005"/>
      <c r="H145" s="2010"/>
      <c r="I145" s="2005"/>
      <c r="J145" s="2005"/>
      <c r="K145" s="2010"/>
      <c r="L145" s="2005"/>
      <c r="M145" s="2052"/>
      <c r="N145" s="2004"/>
      <c r="O145" s="2004"/>
    </row>
    <row r="146" spans="1:15">
      <c r="A146" s="2066">
        <v>4704109</v>
      </c>
      <c r="B146" s="2012" t="s">
        <v>7777</v>
      </c>
      <c r="C146" s="2194" t="s">
        <v>7778</v>
      </c>
      <c r="D146" s="144">
        <v>730000</v>
      </c>
      <c r="E146" s="2007"/>
      <c r="F146" s="2008">
        <v>565000</v>
      </c>
      <c r="G146" s="2005" t="s">
        <v>3217</v>
      </c>
      <c r="H146" s="2010">
        <v>41383</v>
      </c>
      <c r="I146" s="2005" t="s">
        <v>6449</v>
      </c>
      <c r="J146" s="2005"/>
      <c r="K146" s="2010"/>
      <c r="L146" s="2005" t="s">
        <v>798</v>
      </c>
      <c r="M146" s="2052">
        <v>41423</v>
      </c>
      <c r="N146" s="2004"/>
      <c r="O146" s="2004"/>
    </row>
    <row r="147" spans="1:15">
      <c r="A147" s="2066">
        <v>4704111</v>
      </c>
      <c r="B147" s="2012" t="s">
        <v>7777</v>
      </c>
      <c r="C147" s="2005" t="s">
        <v>7779</v>
      </c>
      <c r="D147" s="2187">
        <v>850000</v>
      </c>
      <c r="E147" s="2007"/>
      <c r="F147" s="2008">
        <v>716000</v>
      </c>
      <c r="G147" s="2005" t="s">
        <v>2307</v>
      </c>
      <c r="H147" s="2010">
        <v>41383</v>
      </c>
      <c r="I147" s="2005" t="s">
        <v>6449</v>
      </c>
      <c r="J147" s="2005" t="s">
        <v>449</v>
      </c>
      <c r="K147" s="2010"/>
      <c r="L147" s="2005" t="s">
        <v>798</v>
      </c>
      <c r="M147" s="2052">
        <v>41423</v>
      </c>
      <c r="N147" s="2004"/>
      <c r="O147" s="2004" t="s">
        <v>7780</v>
      </c>
    </row>
    <row r="148" spans="1:15">
      <c r="A148" s="2066">
        <v>4705002</v>
      </c>
      <c r="B148" s="2012" t="s">
        <v>5832</v>
      </c>
      <c r="C148" s="2005" t="s">
        <v>7781</v>
      </c>
      <c r="D148" s="2187">
        <v>410000</v>
      </c>
      <c r="E148" s="2007"/>
      <c r="F148" s="2008">
        <v>283000</v>
      </c>
      <c r="G148" s="2005" t="s">
        <v>3217</v>
      </c>
      <c r="H148" s="2010">
        <v>41405</v>
      </c>
      <c r="I148" s="2005" t="s">
        <v>7601</v>
      </c>
      <c r="J148" s="2005"/>
      <c r="K148" s="2010"/>
      <c r="L148" s="2005" t="s">
        <v>798</v>
      </c>
      <c r="M148" s="2052">
        <v>41423</v>
      </c>
      <c r="N148" s="2004"/>
      <c r="O148" s="2004"/>
    </row>
    <row r="149" spans="1:15">
      <c r="A149" s="2066">
        <v>4705018</v>
      </c>
      <c r="B149" s="2012" t="s">
        <v>7782</v>
      </c>
      <c r="C149" s="2005" t="s">
        <v>7783</v>
      </c>
      <c r="D149" s="2187">
        <v>400000</v>
      </c>
      <c r="E149" s="2007"/>
      <c r="F149" s="2008">
        <v>315000</v>
      </c>
      <c r="G149" s="2005" t="s">
        <v>2288</v>
      </c>
      <c r="H149" s="2010">
        <v>41402</v>
      </c>
      <c r="I149" s="2005" t="s">
        <v>7661</v>
      </c>
      <c r="J149" s="2005"/>
      <c r="K149" s="2010"/>
      <c r="L149" s="2005" t="s">
        <v>798</v>
      </c>
      <c r="M149" s="2052">
        <v>41423</v>
      </c>
      <c r="N149" s="2004"/>
      <c r="O149" s="2004"/>
    </row>
    <row r="150" spans="1:15">
      <c r="A150" s="2066"/>
      <c r="B150" s="2012"/>
      <c r="C150" s="2005"/>
      <c r="D150" s="2187"/>
      <c r="E150" s="2007"/>
      <c r="F150" s="2008"/>
      <c r="G150" s="2005"/>
      <c r="H150" s="2010"/>
      <c r="I150" s="2005"/>
      <c r="J150" s="2005"/>
      <c r="K150" s="2010"/>
      <c r="L150" s="2005"/>
      <c r="M150" s="2052"/>
      <c r="N150" s="2004"/>
      <c r="O150" s="2004"/>
    </row>
    <row r="151" spans="1:15">
      <c r="A151" s="30" t="s">
        <v>7784</v>
      </c>
      <c r="B151" s="2012"/>
      <c r="C151" s="8" t="s">
        <v>7785</v>
      </c>
      <c r="D151" s="2187"/>
      <c r="E151" s="2007"/>
      <c r="F151" s="2008"/>
      <c r="G151" s="2005"/>
      <c r="H151" s="2010"/>
      <c r="I151" s="2005"/>
      <c r="J151" s="2005"/>
      <c r="K151" s="2010"/>
      <c r="L151" s="2005"/>
      <c r="M151" s="2052"/>
      <c r="N151" s="2004"/>
      <c r="O151" s="2004"/>
    </row>
    <row r="152" spans="1:15">
      <c r="A152" s="2012">
        <v>4705062</v>
      </c>
      <c r="B152" s="2012" t="s">
        <v>7786</v>
      </c>
      <c r="C152" s="2005" t="s">
        <v>7787</v>
      </c>
      <c r="D152" s="2187">
        <v>370000</v>
      </c>
      <c r="E152" s="2007"/>
      <c r="F152" s="2008">
        <v>267000</v>
      </c>
      <c r="G152" s="2005" t="s">
        <v>3217</v>
      </c>
      <c r="H152" s="2010">
        <v>41415</v>
      </c>
      <c r="I152" s="2005" t="s">
        <v>7719</v>
      </c>
      <c r="J152" s="2005"/>
      <c r="K152" s="2010"/>
      <c r="L152" s="2005" t="s">
        <v>798</v>
      </c>
      <c r="M152" s="2052">
        <v>41476</v>
      </c>
      <c r="N152" s="2004"/>
      <c r="O152" s="2004"/>
    </row>
    <row r="153" spans="1:15">
      <c r="A153" s="2012">
        <v>4707033</v>
      </c>
      <c r="B153" s="2012" t="s">
        <v>7788</v>
      </c>
      <c r="C153" s="2005" t="s">
        <v>7789</v>
      </c>
      <c r="D153" s="2187">
        <v>900000</v>
      </c>
      <c r="E153" s="2007"/>
      <c r="F153" s="2008">
        <v>760000</v>
      </c>
      <c r="G153" s="2005" t="s">
        <v>3217</v>
      </c>
      <c r="H153" s="2010">
        <v>41461</v>
      </c>
      <c r="I153" s="2005" t="s">
        <v>2539</v>
      </c>
      <c r="J153" s="2005"/>
      <c r="K153" s="2010"/>
      <c r="L153" s="2005" t="s">
        <v>798</v>
      </c>
      <c r="M153" s="2052">
        <v>41476</v>
      </c>
      <c r="N153" s="2004"/>
      <c r="O153" s="2004"/>
    </row>
    <row r="154" spans="1:15">
      <c r="A154" s="38"/>
      <c r="B154" s="2012"/>
      <c r="C154" s="2005"/>
      <c r="D154" s="2187"/>
      <c r="E154" s="2007"/>
      <c r="F154" s="2008"/>
      <c r="G154" s="2005"/>
      <c r="H154" s="2010"/>
      <c r="I154" s="2005"/>
      <c r="J154" s="2005"/>
      <c r="K154" s="2010"/>
      <c r="L154" s="2005"/>
      <c r="M154" s="2052"/>
      <c r="N154" s="2004"/>
      <c r="O154" s="2004"/>
    </row>
    <row r="155" spans="1:15">
      <c r="A155" s="30" t="s">
        <v>7790</v>
      </c>
      <c r="B155" s="2012"/>
      <c r="C155" s="8" t="s">
        <v>7766</v>
      </c>
      <c r="D155" s="2187"/>
      <c r="E155" s="2007"/>
      <c r="F155" s="2008"/>
      <c r="G155" s="2005"/>
      <c r="H155" s="2010"/>
      <c r="I155" s="2005"/>
      <c r="J155" s="2005"/>
      <c r="K155" s="2010"/>
      <c r="L155" s="2005"/>
      <c r="M155" s="2052"/>
      <c r="N155" s="2004"/>
      <c r="O155" s="2004"/>
    </row>
    <row r="156" spans="1:15">
      <c r="A156" s="2066">
        <v>4705024</v>
      </c>
      <c r="B156" s="2012" t="s">
        <v>7791</v>
      </c>
      <c r="C156" s="2005" t="s">
        <v>7792</v>
      </c>
      <c r="D156" s="2187">
        <v>430000</v>
      </c>
      <c r="E156" s="2007"/>
      <c r="F156" s="2008">
        <v>331000</v>
      </c>
      <c r="G156" s="2005" t="s">
        <v>2288</v>
      </c>
      <c r="H156" s="2010">
        <v>41408</v>
      </c>
      <c r="I156" s="2005" t="s">
        <v>7793</v>
      </c>
      <c r="J156" s="2005"/>
      <c r="K156" s="2010"/>
      <c r="L156" s="2005" t="s">
        <v>1069</v>
      </c>
      <c r="M156" s="2052">
        <v>41479</v>
      </c>
      <c r="N156" s="2004"/>
      <c r="O156" s="2004"/>
    </row>
    <row r="157" spans="1:15">
      <c r="A157" s="2066">
        <v>4705026</v>
      </c>
      <c r="B157" s="2012" t="s">
        <v>5832</v>
      </c>
      <c r="C157" s="2005" t="s">
        <v>7794</v>
      </c>
      <c r="D157" s="2187">
        <v>420000</v>
      </c>
      <c r="E157" s="2007"/>
      <c r="F157" s="2008">
        <v>307000</v>
      </c>
      <c r="G157" s="2005" t="s">
        <v>5791</v>
      </c>
      <c r="H157" s="2010">
        <v>41408</v>
      </c>
      <c r="I157" s="2005" t="s">
        <v>5792</v>
      </c>
      <c r="J157" s="2005"/>
      <c r="K157" s="2010"/>
      <c r="L157" s="2005" t="s">
        <v>1069</v>
      </c>
      <c r="M157" s="2052">
        <v>41479</v>
      </c>
      <c r="N157" s="2004"/>
      <c r="O157" s="2004"/>
    </row>
    <row r="158" spans="1:15">
      <c r="A158" s="38"/>
      <c r="B158" s="2012"/>
      <c r="C158" s="2005"/>
      <c r="D158" s="2187"/>
      <c r="E158" s="2007"/>
      <c r="F158" s="2008"/>
      <c r="G158" s="2005"/>
      <c r="H158" s="2010"/>
      <c r="I158" s="2005"/>
      <c r="J158" s="2005"/>
      <c r="K158" s="2010"/>
      <c r="L158" s="2005"/>
      <c r="M158" s="2052"/>
      <c r="N158" s="2004"/>
      <c r="O158" s="2004"/>
    </row>
    <row r="159" spans="1:15">
      <c r="A159" s="30" t="s">
        <v>7795</v>
      </c>
      <c r="B159" s="2012"/>
      <c r="C159" s="8" t="s">
        <v>7796</v>
      </c>
      <c r="D159" s="2187"/>
      <c r="E159" s="2007"/>
      <c r="F159" s="2008"/>
      <c r="G159" s="2005"/>
      <c r="H159" s="2010"/>
      <c r="I159" s="2005"/>
      <c r="J159" s="2005"/>
      <c r="K159" s="2010"/>
      <c r="L159" s="2005"/>
      <c r="M159" s="2052"/>
      <c r="N159" s="2004"/>
      <c r="O159" s="2004"/>
    </row>
    <row r="160" spans="1:15">
      <c r="A160" s="40">
        <v>4707108</v>
      </c>
      <c r="B160" s="2012" t="s">
        <v>7797</v>
      </c>
      <c r="C160" s="2005" t="s">
        <v>7798</v>
      </c>
      <c r="D160" s="2187">
        <v>650000</v>
      </c>
      <c r="E160" s="2007"/>
      <c r="F160" s="2008">
        <v>568000</v>
      </c>
      <c r="G160" s="2005" t="s">
        <v>2288</v>
      </c>
      <c r="H160" s="2010">
        <v>41473</v>
      </c>
      <c r="I160" s="2005" t="s">
        <v>6561</v>
      </c>
      <c r="J160" s="2005"/>
      <c r="K160" s="2010"/>
      <c r="L160" s="2005" t="s">
        <v>1069</v>
      </c>
      <c r="M160" s="2052">
        <v>41512</v>
      </c>
      <c r="N160" s="2004"/>
      <c r="O160" s="2004"/>
    </row>
    <row r="161" spans="1:15">
      <c r="A161" s="40">
        <v>4707145</v>
      </c>
      <c r="B161" s="2012" t="s">
        <v>7799</v>
      </c>
      <c r="C161" s="2005" t="s">
        <v>7800</v>
      </c>
      <c r="D161" s="2187">
        <v>690000</v>
      </c>
      <c r="E161" s="2007"/>
      <c r="F161" s="2008">
        <v>592000</v>
      </c>
      <c r="G161" s="2005" t="s">
        <v>1080</v>
      </c>
      <c r="H161" s="2010">
        <v>41479</v>
      </c>
      <c r="I161" s="2005" t="s">
        <v>5798</v>
      </c>
      <c r="J161" s="2005"/>
      <c r="K161" s="2010"/>
      <c r="L161" s="2005" t="s">
        <v>1069</v>
      </c>
      <c r="M161" s="2052">
        <v>41512</v>
      </c>
      <c r="N161" s="2004"/>
      <c r="O161" s="2004"/>
    </row>
    <row r="162" spans="1:15">
      <c r="A162" s="40">
        <v>4708010</v>
      </c>
      <c r="B162" s="2012" t="s">
        <v>7671</v>
      </c>
      <c r="C162" s="2005" t="s">
        <v>7801</v>
      </c>
      <c r="D162" s="2187">
        <v>575000</v>
      </c>
      <c r="E162" s="2007"/>
      <c r="F162" s="2008">
        <v>475000</v>
      </c>
      <c r="G162" s="2005" t="s">
        <v>7607</v>
      </c>
      <c r="H162" s="2010">
        <v>41489</v>
      </c>
      <c r="I162" s="2005" t="s">
        <v>6564</v>
      </c>
      <c r="J162" s="2005"/>
      <c r="K162" s="2010"/>
      <c r="L162" s="2005" t="s">
        <v>1069</v>
      </c>
      <c r="M162" s="2052">
        <v>41512</v>
      </c>
      <c r="N162" s="2004"/>
      <c r="O162" s="2004"/>
    </row>
    <row r="163" spans="1:15">
      <c r="A163" s="40"/>
      <c r="B163" s="2012"/>
      <c r="C163" s="2005"/>
      <c r="D163" s="2187"/>
      <c r="E163" s="2007"/>
      <c r="F163" s="2008"/>
      <c r="G163" s="2005"/>
      <c r="H163" s="2010"/>
      <c r="I163" s="2005"/>
      <c r="J163" s="2005"/>
      <c r="K163" s="2010"/>
      <c r="L163" s="2005"/>
      <c r="M163" s="2052"/>
      <c r="N163" s="2004"/>
      <c r="O163" s="2004"/>
    </row>
    <row r="164" spans="1:15">
      <c r="A164" s="30" t="s">
        <v>7802</v>
      </c>
      <c r="B164" s="2012"/>
      <c r="C164" s="8" t="s">
        <v>7803</v>
      </c>
      <c r="D164" s="2187"/>
      <c r="E164" s="2007"/>
      <c r="F164" s="2008"/>
      <c r="G164" s="2005"/>
      <c r="H164" s="2010"/>
      <c r="I164" s="2005"/>
      <c r="J164" s="2005"/>
      <c r="K164" s="2010"/>
      <c r="L164" s="2005"/>
      <c r="M164" s="2052"/>
      <c r="N164" s="2004"/>
      <c r="O164" s="2004"/>
    </row>
    <row r="165" spans="1:15">
      <c r="A165" s="40">
        <v>4707178</v>
      </c>
      <c r="B165" s="2012" t="s">
        <v>7797</v>
      </c>
      <c r="C165" s="2005" t="s">
        <v>7804</v>
      </c>
      <c r="D165" s="2187">
        <v>630000</v>
      </c>
      <c r="E165" s="2007"/>
      <c r="F165" s="2008">
        <v>511000</v>
      </c>
      <c r="G165" s="2005" t="s">
        <v>3217</v>
      </c>
      <c r="H165" s="2010">
        <v>41482</v>
      </c>
      <c r="I165" s="2005" t="s">
        <v>7805</v>
      </c>
      <c r="J165" s="2005"/>
      <c r="K165" s="2010"/>
      <c r="L165" s="2005" t="s">
        <v>798</v>
      </c>
      <c r="M165" s="2052">
        <v>41516</v>
      </c>
      <c r="N165" s="2004"/>
      <c r="O165" s="2004"/>
    </row>
    <row r="166" spans="1:15">
      <c r="A166" s="40">
        <v>4707132</v>
      </c>
      <c r="B166" s="2012" t="s">
        <v>7788</v>
      </c>
      <c r="C166" s="2005" t="s">
        <v>7806</v>
      </c>
      <c r="D166" s="2187">
        <v>925000</v>
      </c>
      <c r="E166" s="2007"/>
      <c r="F166" s="2008">
        <v>760000</v>
      </c>
      <c r="G166" s="2005" t="s">
        <v>3217</v>
      </c>
      <c r="H166" s="2052" t="s">
        <v>7807</v>
      </c>
      <c r="I166" s="2005" t="s">
        <v>7613</v>
      </c>
      <c r="J166" s="2005"/>
      <c r="K166" s="2010"/>
      <c r="L166" s="2005" t="s">
        <v>798</v>
      </c>
      <c r="M166" s="2052">
        <v>41516</v>
      </c>
      <c r="N166" s="2004"/>
      <c r="O166" s="2004"/>
    </row>
    <row r="167" spans="1:15">
      <c r="A167" s="40">
        <v>4708007</v>
      </c>
      <c r="B167" s="2012" t="s">
        <v>7633</v>
      </c>
      <c r="C167" s="2005" t="s">
        <v>7808</v>
      </c>
      <c r="D167" s="2187">
        <v>500000</v>
      </c>
      <c r="E167" s="2007"/>
      <c r="F167" s="2008">
        <v>361000</v>
      </c>
      <c r="G167" s="2005" t="s">
        <v>1080</v>
      </c>
      <c r="H167" s="2010">
        <v>41488</v>
      </c>
      <c r="I167" s="2005" t="s">
        <v>2308</v>
      </c>
      <c r="J167" s="2005"/>
      <c r="K167" s="2010"/>
      <c r="L167" s="2005" t="s">
        <v>798</v>
      </c>
      <c r="M167" s="2052">
        <v>41516</v>
      </c>
      <c r="N167" s="2004"/>
      <c r="O167" s="2004"/>
    </row>
    <row r="168" spans="1:15">
      <c r="A168" s="40">
        <v>4705093</v>
      </c>
      <c r="B168" s="2012" t="s">
        <v>7770</v>
      </c>
      <c r="C168" s="2005" t="s">
        <v>7809</v>
      </c>
      <c r="D168" s="2187">
        <v>425000</v>
      </c>
      <c r="E168" s="2007"/>
      <c r="F168" s="2008">
        <v>338000</v>
      </c>
      <c r="G168" s="2005" t="s">
        <v>6548</v>
      </c>
      <c r="H168" s="2010">
        <v>41418</v>
      </c>
      <c r="I168" s="2005" t="s">
        <v>7810</v>
      </c>
      <c r="J168" s="2005" t="s">
        <v>449</v>
      </c>
      <c r="K168" s="2010"/>
      <c r="L168" s="2005" t="s">
        <v>798</v>
      </c>
      <c r="M168" s="2052">
        <v>41516</v>
      </c>
      <c r="N168" s="2004"/>
      <c r="O168" s="2004" t="s">
        <v>7811</v>
      </c>
    </row>
    <row r="169" spans="1:15">
      <c r="A169" s="40">
        <v>4707149</v>
      </c>
      <c r="B169" s="2012" t="s">
        <v>6492</v>
      </c>
      <c r="C169" s="21" t="s">
        <v>7812</v>
      </c>
      <c r="D169" s="2187">
        <v>870000</v>
      </c>
      <c r="E169" s="2007"/>
      <c r="F169" s="2008">
        <v>633000</v>
      </c>
      <c r="G169" s="2005" t="s">
        <v>6548</v>
      </c>
      <c r="H169" s="2010">
        <v>41479</v>
      </c>
      <c r="I169" s="2005" t="s">
        <v>7813</v>
      </c>
      <c r="J169" s="2005"/>
      <c r="K169" s="2010"/>
      <c r="L169" s="2005" t="s">
        <v>798</v>
      </c>
      <c r="M169" s="2052">
        <v>41516</v>
      </c>
      <c r="N169" s="2004"/>
      <c r="O169" s="2004"/>
    </row>
    <row r="170" spans="1:15">
      <c r="A170" s="40"/>
      <c r="B170" s="2012"/>
      <c r="C170" s="21"/>
      <c r="D170" s="2187"/>
      <c r="E170" s="2007"/>
      <c r="F170" s="2008"/>
      <c r="G170" s="2005"/>
      <c r="H170" s="2010"/>
      <c r="I170" s="2005"/>
      <c r="J170" s="2005"/>
      <c r="K170" s="2010"/>
      <c r="L170" s="2005"/>
      <c r="M170" s="2052"/>
      <c r="N170" s="2004"/>
      <c r="O170" s="2004"/>
    </row>
    <row r="171" spans="1:15">
      <c r="A171" s="40"/>
      <c r="B171" s="2012" t="s">
        <v>7814</v>
      </c>
      <c r="C171" s="2005"/>
      <c r="D171" s="2187">
        <v>26000</v>
      </c>
      <c r="E171" s="2007"/>
      <c r="F171" s="2008"/>
      <c r="G171" s="2005"/>
      <c r="H171" s="2010"/>
      <c r="I171" s="2005"/>
      <c r="J171" s="2005"/>
      <c r="K171" s="2010"/>
      <c r="L171" s="2005"/>
      <c r="M171" s="2052"/>
      <c r="N171" s="2004"/>
      <c r="O171" s="2004"/>
    </row>
    <row r="172" spans="1:15">
      <c r="A172" s="40"/>
      <c r="B172" s="2012" t="s">
        <v>7815</v>
      </c>
      <c r="C172" s="2005"/>
      <c r="D172" s="2187">
        <v>20000</v>
      </c>
      <c r="E172" s="2007"/>
      <c r="F172" s="2008"/>
      <c r="G172" s="2005"/>
      <c r="H172" s="2010"/>
      <c r="I172" s="2005"/>
      <c r="J172" s="2005"/>
      <c r="K172" s="2010"/>
      <c r="L172" s="2005"/>
      <c r="M172" s="2052"/>
      <c r="N172" s="2004"/>
      <c r="O172" s="2004"/>
    </row>
    <row r="173" spans="1:15">
      <c r="A173" s="40"/>
      <c r="B173" s="2012" t="s">
        <v>7816</v>
      </c>
      <c r="C173" s="2005" t="s">
        <v>7817</v>
      </c>
      <c r="D173" s="2187"/>
      <c r="E173" s="2007"/>
      <c r="F173" s="2008"/>
      <c r="G173" s="2005"/>
      <c r="H173" s="2010"/>
      <c r="I173" s="2005"/>
      <c r="J173" s="2005"/>
      <c r="K173" s="2010"/>
      <c r="L173" s="2005"/>
      <c r="M173" s="2052"/>
      <c r="N173" s="2004"/>
      <c r="O173" s="2004"/>
    </row>
    <row r="174" spans="1:15">
      <c r="A174" s="40"/>
      <c r="B174" s="2012" t="s">
        <v>7818</v>
      </c>
      <c r="C174" s="2005"/>
      <c r="D174" s="2187">
        <v>7500</v>
      </c>
      <c r="E174" s="2007"/>
      <c r="F174" s="2008"/>
      <c r="G174" s="2005"/>
      <c r="H174" s="2010"/>
      <c r="I174" s="2005"/>
      <c r="J174" s="2005"/>
      <c r="K174" s="2010"/>
      <c r="L174" s="2005"/>
      <c r="M174" s="2052"/>
      <c r="N174" s="2004"/>
      <c r="O174" s="2004"/>
    </row>
    <row r="175" spans="1:15">
      <c r="A175" s="40"/>
      <c r="B175" s="2012" t="s">
        <v>7819</v>
      </c>
      <c r="C175" s="2005"/>
      <c r="D175" s="2187">
        <v>3000</v>
      </c>
      <c r="E175" s="2007"/>
      <c r="F175" s="2008"/>
      <c r="G175" s="2005"/>
      <c r="H175" s="2010"/>
      <c r="I175" s="2005"/>
      <c r="J175" s="2005"/>
      <c r="K175" s="2010"/>
      <c r="L175" s="2005"/>
      <c r="M175" s="2052"/>
      <c r="N175" s="2004"/>
      <c r="O175" s="2004"/>
    </row>
    <row r="176" spans="1:15">
      <c r="A176" s="40"/>
      <c r="B176" s="2012"/>
      <c r="C176" s="2005"/>
      <c r="D176" s="2187"/>
      <c r="E176" s="2007"/>
      <c r="F176" s="2008"/>
      <c r="G176" s="2005"/>
      <c r="H176" s="2010"/>
      <c r="I176" s="2005"/>
      <c r="J176" s="2005"/>
      <c r="K176" s="2010"/>
      <c r="L176" s="2005"/>
      <c r="M176" s="2052"/>
      <c r="N176" s="2004"/>
      <c r="O176" s="2004"/>
    </row>
    <row r="177" spans="1:15">
      <c r="A177" s="40"/>
      <c r="B177" s="61" t="s">
        <v>7820</v>
      </c>
      <c r="C177" s="61"/>
      <c r="D177" s="144">
        <v>20000</v>
      </c>
      <c r="E177" s="2007"/>
      <c r="F177" s="2008"/>
      <c r="G177" s="2005"/>
      <c r="H177" s="2010"/>
      <c r="I177" s="2005"/>
      <c r="J177" s="2005"/>
      <c r="K177" s="2010"/>
      <c r="L177" s="2005"/>
      <c r="M177" s="2052"/>
      <c r="N177" s="2004"/>
      <c r="O177" s="2004"/>
    </row>
    <row r="178" spans="1:15">
      <c r="A178" s="40"/>
      <c r="B178" s="61" t="s">
        <v>7821</v>
      </c>
      <c r="C178" s="61"/>
      <c r="D178" s="144">
        <v>16000</v>
      </c>
      <c r="E178" s="2007"/>
      <c r="F178" s="2008"/>
      <c r="G178" s="2005"/>
      <c r="H178" s="2010"/>
      <c r="I178" s="2005"/>
      <c r="J178" s="2005"/>
      <c r="K178" s="2010"/>
      <c r="L178" s="2005"/>
      <c r="M178" s="2052"/>
      <c r="N178" s="2004"/>
      <c r="O178" s="2004"/>
    </row>
    <row r="179" spans="1:15">
      <c r="A179" s="40"/>
      <c r="B179" s="61" t="s">
        <v>7822</v>
      </c>
      <c r="C179" s="17" t="s">
        <v>7823</v>
      </c>
      <c r="D179" s="144">
        <v>50000</v>
      </c>
      <c r="E179" s="2007"/>
      <c r="F179" s="2008"/>
      <c r="G179" s="2005"/>
      <c r="H179" s="2010"/>
      <c r="I179" s="2005"/>
      <c r="J179" s="2005"/>
      <c r="K179" s="2010"/>
      <c r="L179" s="2005"/>
      <c r="M179" s="2052"/>
      <c r="N179" s="2004"/>
      <c r="O179" s="2004"/>
    </row>
    <row r="180" spans="1:15">
      <c r="A180" s="38"/>
      <c r="B180" s="2012"/>
      <c r="C180" s="2005"/>
      <c r="D180" s="2187"/>
      <c r="E180" s="2007"/>
      <c r="F180" s="2008"/>
      <c r="G180" s="2005"/>
      <c r="H180" s="2010"/>
      <c r="I180" s="2005"/>
      <c r="J180" s="2005"/>
      <c r="K180" s="2010"/>
      <c r="L180" s="2005"/>
      <c r="M180" s="2052"/>
      <c r="N180" s="2004"/>
      <c r="O180" s="2004"/>
    </row>
    <row r="181" spans="1:15">
      <c r="A181" s="30" t="s">
        <v>7824</v>
      </c>
      <c r="B181" s="2012"/>
      <c r="C181" s="8" t="s">
        <v>7825</v>
      </c>
      <c r="D181" s="2187"/>
      <c r="E181" s="2007"/>
      <c r="F181" s="2008"/>
      <c r="G181" s="2005"/>
      <c r="H181" s="2010"/>
      <c r="I181" s="2005"/>
      <c r="J181" s="2005"/>
      <c r="K181" s="2010"/>
      <c r="L181" s="2005"/>
      <c r="M181" s="2052"/>
      <c r="N181" s="2004"/>
      <c r="O181" s="2004"/>
    </row>
    <row r="182" spans="1:15">
      <c r="A182" s="40">
        <v>4708009</v>
      </c>
      <c r="B182" s="2012" t="s">
        <v>7671</v>
      </c>
      <c r="C182" s="2005" t="s">
        <v>7826</v>
      </c>
      <c r="D182" s="2187">
        <v>560000</v>
      </c>
      <c r="E182" s="2007"/>
      <c r="F182" s="2008">
        <v>443000</v>
      </c>
      <c r="G182" s="2005" t="s">
        <v>2307</v>
      </c>
      <c r="H182" s="2010">
        <v>41489</v>
      </c>
      <c r="I182" s="2005" t="s">
        <v>7674</v>
      </c>
      <c r="J182" s="2005"/>
      <c r="K182" s="2010"/>
      <c r="L182" s="2005" t="s">
        <v>1069</v>
      </c>
      <c r="M182" s="2052">
        <v>41549</v>
      </c>
      <c r="N182" s="2004"/>
      <c r="O182" s="2004" t="s">
        <v>7827</v>
      </c>
    </row>
    <row r="183" spans="1:15">
      <c r="A183" s="40">
        <v>4707172</v>
      </c>
      <c r="B183" s="2012" t="s">
        <v>6482</v>
      </c>
      <c r="C183" s="2005" t="s">
        <v>7828</v>
      </c>
      <c r="D183" s="2187">
        <v>1030000</v>
      </c>
      <c r="E183" s="2007"/>
      <c r="F183" s="2008">
        <v>743000</v>
      </c>
      <c r="G183" s="2005" t="s">
        <v>6548</v>
      </c>
      <c r="H183" s="2010">
        <v>41481</v>
      </c>
      <c r="I183" s="2005" t="s">
        <v>7829</v>
      </c>
      <c r="J183" s="2005"/>
      <c r="K183" s="2010"/>
      <c r="L183" s="2005" t="s">
        <v>1069</v>
      </c>
      <c r="M183" s="2052">
        <v>41549</v>
      </c>
      <c r="N183" s="2004"/>
      <c r="O183" s="2004" t="s">
        <v>7827</v>
      </c>
    </row>
    <row r="184" spans="1:15">
      <c r="A184" s="40">
        <v>4708058</v>
      </c>
      <c r="B184" s="2012" t="s">
        <v>7830</v>
      </c>
      <c r="C184" s="2005" t="s">
        <v>7831</v>
      </c>
      <c r="D184" s="2187">
        <v>600000</v>
      </c>
      <c r="E184" s="2007"/>
      <c r="F184" s="2008">
        <v>480000</v>
      </c>
      <c r="G184" s="2005" t="s">
        <v>6548</v>
      </c>
      <c r="H184" s="2010">
        <v>41509</v>
      </c>
      <c r="I184" s="2005" t="s">
        <v>6449</v>
      </c>
      <c r="J184" s="2005"/>
      <c r="K184" s="2010"/>
      <c r="L184" s="2005" t="s">
        <v>1069</v>
      </c>
      <c r="M184" s="2052">
        <v>41549</v>
      </c>
      <c r="N184" s="2004"/>
      <c r="O184" s="2004" t="s">
        <v>7832</v>
      </c>
    </row>
    <row r="185" spans="1:15">
      <c r="A185" s="40">
        <v>4709022</v>
      </c>
      <c r="B185" s="2012" t="s">
        <v>7668</v>
      </c>
      <c r="C185" s="2005" t="s">
        <v>7833</v>
      </c>
      <c r="D185" s="2187">
        <v>940000</v>
      </c>
      <c r="E185" s="2007"/>
      <c r="F185" s="2008">
        <v>821000</v>
      </c>
      <c r="G185" s="2005" t="s">
        <v>3217</v>
      </c>
      <c r="H185" s="2010">
        <v>41522</v>
      </c>
      <c r="I185" s="2005" t="s">
        <v>7834</v>
      </c>
      <c r="J185" s="2005" t="s">
        <v>449</v>
      </c>
      <c r="K185" s="2010"/>
      <c r="L185" s="2005" t="s">
        <v>1069</v>
      </c>
      <c r="M185" s="2052">
        <v>41549</v>
      </c>
      <c r="N185" s="2004"/>
      <c r="O185" s="2079" t="s">
        <v>7835</v>
      </c>
    </row>
    <row r="186" spans="1:15">
      <c r="A186" s="40">
        <v>4709031</v>
      </c>
      <c r="B186" s="2012" t="s">
        <v>7671</v>
      </c>
      <c r="C186" s="2005" t="s">
        <v>7836</v>
      </c>
      <c r="D186" s="2187">
        <v>570000</v>
      </c>
      <c r="E186" s="2007"/>
      <c r="F186" s="2008">
        <v>386000</v>
      </c>
      <c r="G186" s="2005" t="s">
        <v>7598</v>
      </c>
      <c r="H186" s="2010">
        <v>41524</v>
      </c>
      <c r="I186" s="2005" t="s">
        <v>7674</v>
      </c>
      <c r="J186" s="2005"/>
      <c r="K186" s="2010"/>
      <c r="L186" s="2005" t="s">
        <v>7837</v>
      </c>
      <c r="M186" s="2052">
        <v>41549</v>
      </c>
      <c r="N186" s="2004"/>
      <c r="O186" s="2004" t="s">
        <v>7838</v>
      </c>
    </row>
    <row r="187" spans="1:15">
      <c r="A187" s="40">
        <v>4709045</v>
      </c>
      <c r="B187" s="2012" t="s">
        <v>7633</v>
      </c>
      <c r="C187" s="2005" t="s">
        <v>7839</v>
      </c>
      <c r="D187" s="2187">
        <v>580000</v>
      </c>
      <c r="E187" s="2007"/>
      <c r="F187" s="2008">
        <v>465000</v>
      </c>
      <c r="G187" s="2005" t="s">
        <v>2288</v>
      </c>
      <c r="H187" s="2010">
        <v>41528</v>
      </c>
      <c r="I187" s="2005" t="s">
        <v>2357</v>
      </c>
      <c r="J187" s="2005"/>
      <c r="K187" s="2010"/>
      <c r="L187" s="2005" t="s">
        <v>1069</v>
      </c>
      <c r="M187" s="2052">
        <v>41549</v>
      </c>
      <c r="N187" s="2004"/>
      <c r="O187" s="2004" t="s">
        <v>7827</v>
      </c>
    </row>
    <row r="188" spans="1:15">
      <c r="A188" s="7"/>
      <c r="B188" s="2012"/>
      <c r="C188" s="2005"/>
      <c r="D188" s="2187"/>
      <c r="E188" s="2007"/>
      <c r="F188" s="2008"/>
      <c r="G188" s="2005"/>
      <c r="H188" s="2010"/>
      <c r="I188" s="2005"/>
      <c r="J188" s="2005"/>
      <c r="K188" s="2010"/>
      <c r="L188" s="2005"/>
      <c r="M188" s="2052"/>
      <c r="N188" s="2004"/>
      <c r="O188" s="2004"/>
    </row>
    <row r="189" spans="1:15">
      <c r="A189" s="30" t="s">
        <v>6421</v>
      </c>
      <c r="B189" s="2012"/>
      <c r="C189" s="2005"/>
      <c r="D189" s="2187"/>
      <c r="E189" s="2007"/>
      <c r="F189" s="2008"/>
      <c r="G189" s="2005"/>
      <c r="H189" s="2010"/>
      <c r="I189" s="2005"/>
      <c r="J189" s="2005"/>
      <c r="K189" s="2010"/>
      <c r="L189" s="2005"/>
      <c r="M189" s="2052"/>
      <c r="N189" s="2004"/>
      <c r="O189" s="2004"/>
    </row>
    <row r="190" spans="1:15">
      <c r="A190" s="40">
        <v>4708061</v>
      </c>
      <c r="B190" s="2012" t="s">
        <v>7840</v>
      </c>
      <c r="C190" s="2005" t="s">
        <v>7841</v>
      </c>
      <c r="D190" s="2187">
        <v>560000</v>
      </c>
      <c r="E190" s="2007"/>
      <c r="F190" s="2008">
        <v>453000</v>
      </c>
      <c r="G190" s="2005" t="s">
        <v>1080</v>
      </c>
      <c r="H190" s="2010">
        <v>41510</v>
      </c>
      <c r="I190" s="2005" t="s">
        <v>7601</v>
      </c>
      <c r="J190" s="2005"/>
      <c r="K190" s="2010"/>
      <c r="L190" s="2005" t="s">
        <v>41</v>
      </c>
      <c r="M190" s="2052">
        <v>41551</v>
      </c>
      <c r="N190" s="2004"/>
      <c r="O190" s="2004" t="s">
        <v>7827</v>
      </c>
    </row>
    <row r="191" spans="1:15">
      <c r="A191" s="40">
        <v>4709029</v>
      </c>
      <c r="B191" s="2012" t="s">
        <v>7652</v>
      </c>
      <c r="C191" s="2005" t="s">
        <v>7842</v>
      </c>
      <c r="D191" s="2187">
        <v>650000</v>
      </c>
      <c r="E191" s="2007"/>
      <c r="F191" s="2008">
        <v>538000</v>
      </c>
      <c r="G191" s="2005" t="s">
        <v>1080</v>
      </c>
      <c r="H191" s="2010">
        <v>41523</v>
      </c>
      <c r="I191" s="2005" t="s">
        <v>7843</v>
      </c>
      <c r="J191" s="2005"/>
      <c r="K191" s="2010"/>
      <c r="L191" s="2005" t="s">
        <v>41</v>
      </c>
      <c r="M191" s="2052">
        <v>41551</v>
      </c>
      <c r="N191" s="2004"/>
      <c r="O191" s="2004" t="s">
        <v>7844</v>
      </c>
    </row>
    <row r="192" spans="1:15">
      <c r="A192" s="40"/>
      <c r="B192" s="2012"/>
      <c r="C192" s="2005"/>
      <c r="D192" s="2187"/>
      <c r="E192" s="2007"/>
      <c r="F192" s="2008"/>
      <c r="G192" s="2005"/>
      <c r="H192" s="2010"/>
      <c r="I192" s="2005"/>
      <c r="J192" s="2005"/>
      <c r="K192" s="2010"/>
      <c r="L192" s="2005"/>
      <c r="M192" s="2052"/>
      <c r="N192" s="2004"/>
      <c r="O192" s="2004"/>
    </row>
    <row r="193" spans="1:15">
      <c r="A193" s="30" t="s">
        <v>7845</v>
      </c>
      <c r="B193" s="2012"/>
      <c r="C193" s="8" t="s">
        <v>7846</v>
      </c>
      <c r="D193" s="2187"/>
      <c r="E193" s="2007"/>
      <c r="F193" s="2008"/>
      <c r="G193" s="2005"/>
      <c r="H193" s="2010"/>
      <c r="I193" s="2005"/>
      <c r="J193" s="2005"/>
      <c r="K193" s="2010"/>
      <c r="L193" s="2005"/>
      <c r="M193" s="2052"/>
      <c r="N193" s="2004"/>
      <c r="O193" s="2004"/>
    </row>
    <row r="194" spans="1:15">
      <c r="A194" s="40">
        <v>4710079</v>
      </c>
      <c r="B194" s="2012" t="s">
        <v>7633</v>
      </c>
      <c r="C194" s="2005" t="s">
        <v>7847</v>
      </c>
      <c r="D194" s="2187">
        <v>435000</v>
      </c>
      <c r="E194" s="2007"/>
      <c r="F194" s="2008">
        <v>245000</v>
      </c>
      <c r="G194" s="2005" t="s">
        <v>2288</v>
      </c>
      <c r="H194" s="2010">
        <v>41563</v>
      </c>
      <c r="I194" s="2005" t="s">
        <v>2357</v>
      </c>
      <c r="J194" s="2005" t="s">
        <v>449</v>
      </c>
      <c r="K194" s="2010"/>
      <c r="L194" s="2005" t="s">
        <v>1069</v>
      </c>
      <c r="M194" s="2052">
        <v>41573</v>
      </c>
      <c r="N194" s="2004"/>
      <c r="O194" s="2004" t="s">
        <v>7848</v>
      </c>
    </row>
    <row r="195" spans="1:15">
      <c r="A195" s="38"/>
      <c r="B195" s="2012"/>
      <c r="C195" s="2005"/>
      <c r="D195" s="2187"/>
      <c r="E195" s="2007"/>
      <c r="F195" s="2008"/>
      <c r="G195" s="2005"/>
      <c r="H195" s="2010"/>
      <c r="I195" s="2005"/>
      <c r="J195" s="2005"/>
      <c r="K195" s="2010"/>
      <c r="L195" s="2005"/>
      <c r="M195" s="2052"/>
      <c r="N195" s="2004"/>
      <c r="O195" s="2004"/>
    </row>
    <row r="196" spans="1:15">
      <c r="A196" s="30" t="s">
        <v>6424</v>
      </c>
      <c r="B196" s="2012"/>
      <c r="C196" s="2004"/>
      <c r="D196" s="2187"/>
      <c r="E196" s="2007"/>
      <c r="F196" s="2008"/>
      <c r="G196" s="2005"/>
      <c r="H196" s="2010"/>
      <c r="I196" s="2005"/>
      <c r="J196" s="2005"/>
      <c r="K196" s="2010"/>
      <c r="L196" s="2005"/>
      <c r="M196" s="2052"/>
      <c r="N196" s="2004"/>
      <c r="O196" s="2004"/>
    </row>
    <row r="197" spans="1:15">
      <c r="A197" s="40">
        <v>4710063</v>
      </c>
      <c r="B197" s="2012" t="s">
        <v>7786</v>
      </c>
      <c r="C197" s="2005" t="s">
        <v>7849</v>
      </c>
      <c r="D197" s="2187">
        <v>365000</v>
      </c>
      <c r="E197" s="2007"/>
      <c r="F197" s="2008">
        <v>255000</v>
      </c>
      <c r="G197" s="2005" t="s">
        <v>7598</v>
      </c>
      <c r="H197" s="2010">
        <v>41559</v>
      </c>
      <c r="I197" s="2005" t="s">
        <v>7850</v>
      </c>
      <c r="J197" s="2005" t="s">
        <v>449</v>
      </c>
      <c r="K197" s="2010"/>
      <c r="L197" s="2005" t="s">
        <v>41</v>
      </c>
      <c r="M197" s="2052">
        <v>41576</v>
      </c>
      <c r="N197" s="2004"/>
      <c r="O197" s="2004" t="s">
        <v>7851</v>
      </c>
    </row>
    <row r="198" spans="1:15">
      <c r="A198" s="2098"/>
      <c r="B198" s="61"/>
      <c r="C198" s="61"/>
      <c r="D198" s="144"/>
      <c r="E198" s="2007"/>
      <c r="F198" s="2008"/>
      <c r="G198" s="2005"/>
      <c r="H198" s="2010"/>
      <c r="I198" s="2005"/>
      <c r="J198" s="2005"/>
      <c r="K198" s="2010"/>
      <c r="L198" s="2005"/>
      <c r="M198" s="2052"/>
      <c r="N198" s="2004"/>
      <c r="O198" s="2004"/>
    </row>
    <row r="199" spans="1:15">
      <c r="A199" s="30" t="s">
        <v>7852</v>
      </c>
      <c r="B199" s="61"/>
      <c r="C199" s="8" t="s">
        <v>7853</v>
      </c>
      <c r="D199" s="144"/>
      <c r="E199" s="2007"/>
      <c r="F199" s="2008"/>
      <c r="G199" s="2005"/>
      <c r="H199" s="2010"/>
      <c r="I199" s="2005"/>
      <c r="J199" s="2005"/>
      <c r="K199" s="2010"/>
      <c r="L199" s="2005"/>
      <c r="M199" s="2052"/>
      <c r="N199" s="2004"/>
      <c r="O199" s="2004"/>
    </row>
    <row r="200" spans="1:15">
      <c r="A200" s="40">
        <v>4711047</v>
      </c>
      <c r="B200" s="61" t="s">
        <v>7644</v>
      </c>
      <c r="C200" s="17" t="s">
        <v>7854</v>
      </c>
      <c r="D200" s="144">
        <v>460000</v>
      </c>
      <c r="E200" s="2007"/>
      <c r="F200" s="2008">
        <v>365000</v>
      </c>
      <c r="G200" s="2005" t="s">
        <v>7598</v>
      </c>
      <c r="H200" s="2010">
        <v>41590</v>
      </c>
      <c r="I200" s="2005" t="s">
        <v>7613</v>
      </c>
      <c r="J200" s="2005"/>
      <c r="K200" s="2010"/>
      <c r="L200" s="2005" t="s">
        <v>41</v>
      </c>
      <c r="M200" s="2052">
        <v>41604</v>
      </c>
      <c r="N200" s="2004"/>
      <c r="O200" s="2004"/>
    </row>
    <row r="201" spans="1:15">
      <c r="A201" s="40">
        <v>4711063</v>
      </c>
      <c r="B201" s="61" t="s">
        <v>7644</v>
      </c>
      <c r="C201" s="17" t="s">
        <v>7855</v>
      </c>
      <c r="D201" s="144">
        <v>465000</v>
      </c>
      <c r="E201" s="2007"/>
      <c r="F201" s="2008">
        <v>349000</v>
      </c>
      <c r="G201" s="2005" t="s">
        <v>7598</v>
      </c>
      <c r="H201" s="2010">
        <v>41592</v>
      </c>
      <c r="I201" s="2005" t="s">
        <v>7697</v>
      </c>
      <c r="J201" s="2005"/>
      <c r="K201" s="2010"/>
      <c r="L201" s="2005" t="s">
        <v>41</v>
      </c>
      <c r="M201" s="2052">
        <v>41604</v>
      </c>
      <c r="N201" s="2004"/>
      <c r="O201" s="2004"/>
    </row>
    <row r="202" spans="1:15">
      <c r="A202" s="40">
        <v>4711065</v>
      </c>
      <c r="B202" s="61" t="s">
        <v>7644</v>
      </c>
      <c r="C202" s="17" t="s">
        <v>7856</v>
      </c>
      <c r="D202" s="144">
        <v>425000</v>
      </c>
      <c r="E202" s="2007"/>
      <c r="F202" s="2008">
        <v>321000</v>
      </c>
      <c r="G202" s="2005" t="s">
        <v>3217</v>
      </c>
      <c r="H202" s="2010">
        <v>41592</v>
      </c>
      <c r="I202" s="2005" t="s">
        <v>7697</v>
      </c>
      <c r="J202" s="2005"/>
      <c r="K202" s="2010"/>
      <c r="L202" s="2005" t="s">
        <v>41</v>
      </c>
      <c r="M202" s="2052">
        <v>41604</v>
      </c>
      <c r="N202" s="2004"/>
      <c r="O202" s="2004"/>
    </row>
    <row r="203" spans="1:15">
      <c r="A203" s="40">
        <v>4711070</v>
      </c>
      <c r="B203" s="61" t="s">
        <v>7644</v>
      </c>
      <c r="C203" s="17" t="s">
        <v>7857</v>
      </c>
      <c r="D203" s="144">
        <v>365000</v>
      </c>
      <c r="E203" s="2007"/>
      <c r="F203" s="2008">
        <v>260000</v>
      </c>
      <c r="G203" s="2005" t="s">
        <v>7673</v>
      </c>
      <c r="H203" s="2010">
        <v>41592</v>
      </c>
      <c r="I203" s="2005" t="s">
        <v>6561</v>
      </c>
      <c r="J203" s="2005"/>
      <c r="K203" s="2010"/>
      <c r="L203" s="2005" t="s">
        <v>41</v>
      </c>
      <c r="M203" s="2052">
        <v>41604</v>
      </c>
      <c r="N203" s="2004"/>
      <c r="O203" s="2004"/>
    </row>
    <row r="204" spans="1:15">
      <c r="A204" s="40">
        <v>4711073</v>
      </c>
      <c r="B204" s="61" t="s">
        <v>7671</v>
      </c>
      <c r="C204" s="17" t="s">
        <v>7858</v>
      </c>
      <c r="D204" s="144">
        <v>390000</v>
      </c>
      <c r="E204" s="2007"/>
      <c r="F204" s="2008">
        <v>275000</v>
      </c>
      <c r="G204" s="2005" t="s">
        <v>7625</v>
      </c>
      <c r="H204" s="2010">
        <v>41593</v>
      </c>
      <c r="I204" s="2005" t="s">
        <v>6449</v>
      </c>
      <c r="J204" s="2005"/>
      <c r="K204" s="2010"/>
      <c r="L204" s="2005" t="s">
        <v>41</v>
      </c>
      <c r="M204" s="2052">
        <v>41604</v>
      </c>
      <c r="N204" s="2004"/>
      <c r="O204" s="2004"/>
    </row>
    <row r="205" spans="1:15">
      <c r="A205" s="40"/>
      <c r="B205" s="61"/>
      <c r="C205" s="17"/>
      <c r="D205" s="144"/>
      <c r="E205" s="2007"/>
      <c r="F205" s="2008"/>
      <c r="G205" s="2005"/>
      <c r="H205" s="2010"/>
      <c r="I205" s="2005"/>
      <c r="J205" s="2005"/>
      <c r="K205" s="2010"/>
      <c r="L205" s="2005"/>
      <c r="M205" s="2052"/>
      <c r="N205" s="2004"/>
      <c r="O205" s="2004"/>
    </row>
    <row r="206" spans="1:15">
      <c r="A206" s="30" t="s">
        <v>7859</v>
      </c>
      <c r="B206" s="61"/>
      <c r="C206" s="17"/>
      <c r="D206" s="144"/>
      <c r="E206" s="2007"/>
      <c r="F206" s="2008"/>
      <c r="G206" s="2005"/>
      <c r="H206" s="2010"/>
      <c r="I206" s="2005"/>
      <c r="J206" s="2005"/>
      <c r="K206" s="2010"/>
      <c r="L206" s="2005"/>
      <c r="M206" s="2052"/>
      <c r="N206" s="2004"/>
      <c r="O206" s="2004"/>
    </row>
    <row r="207" spans="1:15">
      <c r="A207" s="40">
        <v>4711048</v>
      </c>
      <c r="B207" s="61" t="s">
        <v>7644</v>
      </c>
      <c r="C207" s="17" t="s">
        <v>7860</v>
      </c>
      <c r="D207" s="144">
        <v>450000</v>
      </c>
      <c r="E207" s="2007"/>
      <c r="F207" s="2008">
        <v>352000</v>
      </c>
      <c r="G207" s="2005" t="s">
        <v>3217</v>
      </c>
      <c r="H207" s="2010">
        <v>41590</v>
      </c>
      <c r="I207" s="2005" t="s">
        <v>7861</v>
      </c>
      <c r="J207" s="2005"/>
      <c r="K207" s="2010"/>
      <c r="L207" s="2005" t="s">
        <v>1069</v>
      </c>
      <c r="M207" s="2052">
        <v>41631</v>
      </c>
      <c r="N207" s="2004"/>
      <c r="O207" s="2004"/>
    </row>
    <row r="208" spans="1:15">
      <c r="A208" s="38"/>
      <c r="B208" s="61"/>
      <c r="C208" s="17"/>
      <c r="D208" s="144"/>
      <c r="E208" s="2007"/>
      <c r="F208" s="2008"/>
      <c r="G208" s="2005"/>
      <c r="H208" s="2010"/>
      <c r="I208" s="2005"/>
      <c r="J208" s="2005"/>
      <c r="K208" s="2010"/>
      <c r="L208" s="2005"/>
      <c r="M208" s="2052"/>
      <c r="N208" s="2004"/>
      <c r="O208" s="2004"/>
    </row>
    <row r="209" spans="1:13" s="497" customFormat="1">
      <c r="A209" s="1906"/>
      <c r="B209" s="1848"/>
      <c r="C209" s="1849"/>
      <c r="D209" s="2564"/>
      <c r="E209" s="2017"/>
      <c r="F209" s="2018"/>
      <c r="G209" s="2019"/>
      <c r="H209" s="2021"/>
      <c r="I209" s="2019"/>
      <c r="J209" s="2019"/>
      <c r="K209" s="2021"/>
      <c r="L209" s="2019"/>
      <c r="M209" s="2080"/>
    </row>
    <row r="210" spans="1:13">
      <c r="A210" s="39" t="s">
        <v>7862</v>
      </c>
      <c r="B210" s="61"/>
      <c r="C210" s="8" t="s">
        <v>7853</v>
      </c>
      <c r="D210" s="144"/>
      <c r="E210" s="2007"/>
      <c r="F210" s="2008"/>
      <c r="G210" s="2005"/>
      <c r="H210" s="2010"/>
      <c r="I210" s="2005"/>
      <c r="J210" s="2005"/>
      <c r="K210" s="2010"/>
      <c r="L210" s="2005"/>
      <c r="M210" s="2052"/>
    </row>
    <row r="211" spans="1:13">
      <c r="A211" s="40">
        <v>4711042</v>
      </c>
      <c r="B211" s="61" t="s">
        <v>7644</v>
      </c>
      <c r="C211" s="17" t="s">
        <v>7863</v>
      </c>
      <c r="D211" s="144">
        <v>355000</v>
      </c>
      <c r="E211" s="2007"/>
      <c r="F211" s="2008">
        <v>252000</v>
      </c>
      <c r="G211" s="2005" t="s">
        <v>2288</v>
      </c>
      <c r="H211" s="2010">
        <v>41587</v>
      </c>
      <c r="I211" s="2005" t="s">
        <v>7601</v>
      </c>
      <c r="J211" s="2005"/>
      <c r="K211" s="2010"/>
      <c r="L211" s="2005" t="s">
        <v>41</v>
      </c>
      <c r="M211" s="2052">
        <v>41749</v>
      </c>
    </row>
    <row r="212" spans="1:13">
      <c r="A212" s="40">
        <v>4711043</v>
      </c>
      <c r="B212" s="61" t="s">
        <v>7644</v>
      </c>
      <c r="C212" s="17" t="s">
        <v>7864</v>
      </c>
      <c r="D212" s="144">
        <v>410000</v>
      </c>
      <c r="E212" s="2007"/>
      <c r="F212" s="2008">
        <v>304000</v>
      </c>
      <c r="G212" s="2005" t="s">
        <v>2288</v>
      </c>
      <c r="H212" s="2010">
        <v>41587</v>
      </c>
      <c r="I212" s="2005" t="s">
        <v>7601</v>
      </c>
      <c r="J212" s="2005"/>
      <c r="K212" s="2010"/>
      <c r="L212" s="2005" t="s">
        <v>41</v>
      </c>
      <c r="M212" s="2052">
        <v>41749</v>
      </c>
    </row>
    <row r="213" spans="1:13">
      <c r="A213" s="40">
        <v>4711049</v>
      </c>
      <c r="B213" s="61" t="s">
        <v>7671</v>
      </c>
      <c r="C213" s="17" t="s">
        <v>7865</v>
      </c>
      <c r="D213" s="144">
        <v>550000</v>
      </c>
      <c r="E213" s="2007"/>
      <c r="F213" s="2008">
        <v>449000</v>
      </c>
      <c r="G213" s="2005" t="s">
        <v>6548</v>
      </c>
      <c r="H213" s="2010">
        <v>41590</v>
      </c>
      <c r="I213" s="2005" t="s">
        <v>5780</v>
      </c>
      <c r="J213" s="2005"/>
      <c r="K213" s="2010"/>
      <c r="L213" s="2005" t="s">
        <v>41</v>
      </c>
      <c r="M213" s="2052">
        <v>41749</v>
      </c>
    </row>
    <row r="214" spans="1:13">
      <c r="A214" s="40">
        <v>4711053</v>
      </c>
      <c r="B214" s="61" t="s">
        <v>7671</v>
      </c>
      <c r="C214" s="17" t="s">
        <v>7866</v>
      </c>
      <c r="D214" s="144">
        <v>600000</v>
      </c>
      <c r="E214" s="2007"/>
      <c r="F214" s="2008">
        <v>500000</v>
      </c>
      <c r="G214" s="2005" t="s">
        <v>7673</v>
      </c>
      <c r="H214" s="2010">
        <v>41591</v>
      </c>
      <c r="I214" s="2005" t="s">
        <v>7661</v>
      </c>
      <c r="J214" s="2005"/>
      <c r="K214" s="2010"/>
      <c r="L214" s="2005" t="s">
        <v>41</v>
      </c>
      <c r="M214" s="2052">
        <v>41749</v>
      </c>
    </row>
    <row r="215" spans="1:13">
      <c r="A215" s="40">
        <v>4711062</v>
      </c>
      <c r="B215" s="61" t="s">
        <v>7644</v>
      </c>
      <c r="C215" s="17" t="s">
        <v>7867</v>
      </c>
      <c r="D215" s="144">
        <v>400000</v>
      </c>
      <c r="E215" s="2007"/>
      <c r="F215" s="2008">
        <v>283000</v>
      </c>
      <c r="G215" s="2005" t="s">
        <v>7625</v>
      </c>
      <c r="H215" s="2010">
        <v>41592</v>
      </c>
      <c r="I215" s="2005" t="s">
        <v>6540</v>
      </c>
      <c r="J215" s="2005"/>
      <c r="K215" s="2010"/>
      <c r="L215" s="2005" t="s">
        <v>41</v>
      </c>
      <c r="M215" s="2052">
        <v>41749</v>
      </c>
    </row>
    <row r="216" spans="1:13">
      <c r="A216" s="40">
        <v>4711068</v>
      </c>
      <c r="B216" s="61" t="s">
        <v>7644</v>
      </c>
      <c r="C216" s="17" t="s">
        <v>7868</v>
      </c>
      <c r="D216" s="144">
        <v>460000</v>
      </c>
      <c r="E216" s="2007"/>
      <c r="F216" s="2008">
        <v>355000</v>
      </c>
      <c r="G216" s="2005" t="s">
        <v>7607</v>
      </c>
      <c r="H216" s="2010">
        <v>41592</v>
      </c>
      <c r="I216" s="2005" t="s">
        <v>6494</v>
      </c>
      <c r="J216" s="2005"/>
      <c r="K216" s="2010"/>
      <c r="L216" s="2005" t="s">
        <v>41</v>
      </c>
      <c r="M216" s="2052">
        <v>41749</v>
      </c>
    </row>
    <row r="217" spans="1:13">
      <c r="A217" s="40">
        <v>4801116</v>
      </c>
      <c r="B217" s="61" t="s">
        <v>7869</v>
      </c>
      <c r="C217" s="17" t="s">
        <v>7870</v>
      </c>
      <c r="D217" s="144">
        <v>490000</v>
      </c>
      <c r="E217" s="2007"/>
      <c r="F217" s="2008">
        <v>337000</v>
      </c>
      <c r="G217" s="2005" t="s">
        <v>7871</v>
      </c>
      <c r="H217" s="2010">
        <v>41662</v>
      </c>
      <c r="I217" s="2005" t="s">
        <v>7872</v>
      </c>
      <c r="J217" s="2005"/>
      <c r="K217" s="2010"/>
      <c r="L217" s="2005" t="s">
        <v>41</v>
      </c>
      <c r="M217" s="2052">
        <v>41749</v>
      </c>
    </row>
    <row r="218" spans="1:13">
      <c r="A218" s="40">
        <v>4801167</v>
      </c>
      <c r="B218" s="61" t="s">
        <v>7869</v>
      </c>
      <c r="C218" s="17" t="s">
        <v>7873</v>
      </c>
      <c r="D218" s="144">
        <v>480000</v>
      </c>
      <c r="E218" s="2007"/>
      <c r="F218" s="2008">
        <v>378000</v>
      </c>
      <c r="G218" s="2005" t="s">
        <v>7874</v>
      </c>
      <c r="H218" s="2010">
        <v>41669</v>
      </c>
      <c r="I218" s="2005" t="s">
        <v>7875</v>
      </c>
      <c r="J218" s="2005"/>
      <c r="K218" s="2010"/>
      <c r="L218" s="2005" t="s">
        <v>41</v>
      </c>
      <c r="M218" s="2052">
        <v>41749</v>
      </c>
    </row>
    <row r="219" spans="1:13">
      <c r="A219" s="40"/>
      <c r="B219" s="61"/>
      <c r="C219" s="17"/>
      <c r="D219" s="144"/>
      <c r="E219" s="2007"/>
      <c r="F219" s="2008"/>
      <c r="G219" s="2005"/>
      <c r="H219" s="2010"/>
      <c r="I219" s="2005"/>
      <c r="J219" s="2005"/>
      <c r="K219" s="2010"/>
      <c r="L219" s="2005"/>
      <c r="M219" s="2052"/>
    </row>
    <row r="220" spans="1:13">
      <c r="A220" s="141" t="s">
        <v>7876</v>
      </c>
      <c r="B220" s="61"/>
      <c r="C220" s="8" t="s">
        <v>7877</v>
      </c>
      <c r="D220" s="144"/>
      <c r="E220" s="2007"/>
      <c r="F220" s="2008"/>
      <c r="G220" s="2005"/>
      <c r="H220" s="2010"/>
      <c r="I220" s="2005"/>
      <c r="J220" s="2005"/>
      <c r="K220" s="2010"/>
      <c r="L220" s="2005"/>
      <c r="M220" s="2052"/>
    </row>
    <row r="221" spans="1:13">
      <c r="A221" s="40">
        <v>4711154</v>
      </c>
      <c r="B221" s="2004" t="s">
        <v>5925</v>
      </c>
      <c r="C221" s="2005" t="s">
        <v>7878</v>
      </c>
      <c r="D221" s="144">
        <v>430000</v>
      </c>
      <c r="E221" s="2007"/>
      <c r="F221" s="2008">
        <v>330000</v>
      </c>
      <c r="G221" s="2005" t="s">
        <v>7879</v>
      </c>
      <c r="H221" s="2010">
        <v>41606</v>
      </c>
      <c r="I221" s="2005" t="s">
        <v>7880</v>
      </c>
      <c r="J221" s="2005"/>
      <c r="K221" s="2010"/>
      <c r="L221" s="2005" t="s">
        <v>7881</v>
      </c>
      <c r="M221" s="2052">
        <v>41752</v>
      </c>
    </row>
    <row r="222" spans="1:13">
      <c r="A222" s="40">
        <v>4712012</v>
      </c>
      <c r="B222" s="2004" t="s">
        <v>7882</v>
      </c>
      <c r="C222" s="2005" t="s">
        <v>7883</v>
      </c>
      <c r="D222" s="144">
        <v>490000</v>
      </c>
      <c r="E222" s="2007"/>
      <c r="F222" s="2008">
        <v>388000</v>
      </c>
      <c r="G222" s="2005" t="s">
        <v>7879</v>
      </c>
      <c r="H222" s="2010">
        <v>41611</v>
      </c>
      <c r="I222" s="2005" t="s">
        <v>7884</v>
      </c>
      <c r="J222" s="2005"/>
      <c r="K222" s="2010"/>
      <c r="L222" s="2005" t="s">
        <v>7881</v>
      </c>
      <c r="M222" s="2052">
        <v>41752</v>
      </c>
    </row>
    <row r="223" spans="1:13">
      <c r="A223" s="40"/>
      <c r="B223" s="2004"/>
      <c r="C223" s="2005"/>
      <c r="D223" s="144"/>
      <c r="E223" s="2007"/>
      <c r="F223" s="2008"/>
      <c r="G223" s="2005"/>
      <c r="H223" s="2010"/>
      <c r="I223" s="2005"/>
      <c r="J223" s="2005"/>
      <c r="K223" s="2010"/>
      <c r="L223" s="2005"/>
      <c r="M223" s="2052"/>
    </row>
    <row r="224" spans="1:13">
      <c r="A224" s="7" t="s">
        <v>6098</v>
      </c>
      <c r="B224" s="2004"/>
      <c r="C224" s="8" t="s">
        <v>7877</v>
      </c>
      <c r="D224" s="144"/>
      <c r="E224" s="2007"/>
      <c r="F224" s="2008"/>
      <c r="G224" s="2005"/>
      <c r="H224" s="2010"/>
      <c r="I224" s="2005"/>
      <c r="J224" s="2005"/>
      <c r="K224" s="2010"/>
      <c r="L224" s="2005"/>
      <c r="M224" s="2052"/>
    </row>
    <row r="225" spans="1:16">
      <c r="A225" s="40">
        <v>4801131</v>
      </c>
      <c r="B225" s="2004" t="s">
        <v>5925</v>
      </c>
      <c r="C225" s="2005" t="s">
        <v>7885</v>
      </c>
      <c r="D225" s="144">
        <v>460000</v>
      </c>
      <c r="E225" s="2007"/>
      <c r="F225" s="2008">
        <v>356000</v>
      </c>
      <c r="G225" s="2005" t="s">
        <v>7874</v>
      </c>
      <c r="H225" s="2010">
        <v>41299</v>
      </c>
      <c r="I225" s="2005" t="s">
        <v>7886</v>
      </c>
      <c r="J225" s="2005" t="s">
        <v>449</v>
      </c>
      <c r="K225" s="2010"/>
      <c r="L225" s="2005" t="s">
        <v>7881</v>
      </c>
      <c r="M225" s="2052">
        <v>41722</v>
      </c>
      <c r="N225" s="2004"/>
      <c r="O225" s="2004" t="s">
        <v>7887</v>
      </c>
      <c r="P225" s="2004"/>
    </row>
    <row r="226" spans="1:16">
      <c r="A226" s="2098">
        <v>4802051</v>
      </c>
      <c r="B226" s="2004" t="s">
        <v>7888</v>
      </c>
      <c r="C226" s="2005" t="s">
        <v>7889</v>
      </c>
      <c r="D226" s="144">
        <v>500000</v>
      </c>
      <c r="E226" s="2007"/>
      <c r="F226" s="2008">
        <v>403000</v>
      </c>
      <c r="G226" s="2005" t="s">
        <v>7890</v>
      </c>
      <c r="H226" s="2010">
        <v>41683</v>
      </c>
      <c r="I226" s="2005" t="s">
        <v>7891</v>
      </c>
      <c r="J226" s="2005" t="s">
        <v>449</v>
      </c>
      <c r="K226" s="2010"/>
      <c r="L226" s="2005" t="s">
        <v>7881</v>
      </c>
      <c r="M226" s="2052">
        <v>41722</v>
      </c>
      <c r="N226" s="2004"/>
      <c r="O226" s="2004" t="s">
        <v>7887</v>
      </c>
      <c r="P226" s="2004"/>
    </row>
    <row r="227" spans="1:16">
      <c r="A227" s="38"/>
      <c r="B227" s="2004"/>
      <c r="C227" s="2005"/>
      <c r="D227" s="144"/>
      <c r="E227" s="2007"/>
      <c r="F227" s="2008"/>
      <c r="G227" s="2005"/>
      <c r="H227" s="2010"/>
      <c r="I227" s="2005"/>
      <c r="J227" s="2005"/>
      <c r="K227" s="2010"/>
      <c r="L227" s="2005"/>
      <c r="M227" s="2052"/>
      <c r="N227" s="2004"/>
      <c r="O227" s="2004"/>
      <c r="P227" s="2004"/>
    </row>
    <row r="228" spans="1:16">
      <c r="A228" s="38"/>
      <c r="B228" s="61" t="s">
        <v>7892</v>
      </c>
      <c r="C228" s="61"/>
      <c r="D228" s="144">
        <v>133500</v>
      </c>
      <c r="E228" s="2007"/>
      <c r="F228" s="2008"/>
      <c r="G228" s="2005"/>
      <c r="H228" s="2010"/>
      <c r="I228" s="2005"/>
      <c r="J228" s="2005"/>
      <c r="K228" s="2010"/>
      <c r="L228" s="2005"/>
      <c r="M228" s="2052"/>
      <c r="N228" s="2004"/>
      <c r="O228" s="2004"/>
      <c r="P228" s="2004"/>
    </row>
    <row r="229" spans="1:16">
      <c r="A229" s="38"/>
      <c r="B229" s="61" t="s">
        <v>7893</v>
      </c>
      <c r="C229" s="61"/>
      <c r="D229" s="144">
        <v>60000</v>
      </c>
      <c r="E229" s="2007"/>
      <c r="F229" s="2008"/>
      <c r="G229" s="2005"/>
      <c r="H229" s="2010"/>
      <c r="I229" s="2005"/>
      <c r="J229" s="2005"/>
      <c r="K229" s="2010"/>
      <c r="L229" s="2005"/>
      <c r="M229" s="2052"/>
      <c r="N229" s="2004"/>
      <c r="O229" s="2004"/>
      <c r="P229" s="2004"/>
    </row>
    <row r="230" spans="1:16">
      <c r="A230" s="38"/>
      <c r="B230" s="61" t="s">
        <v>7894</v>
      </c>
      <c r="C230" s="61"/>
      <c r="D230" s="144"/>
      <c r="E230" s="2007"/>
      <c r="F230" s="2008"/>
      <c r="G230" s="2005"/>
      <c r="H230" s="2010"/>
      <c r="I230" s="2005"/>
      <c r="J230" s="2005"/>
      <c r="K230" s="2010"/>
      <c r="L230" s="2005"/>
      <c r="M230" s="2052"/>
      <c r="N230" s="2004"/>
      <c r="O230" s="2004"/>
      <c r="P230" s="2004"/>
    </row>
    <row r="231" spans="1:16">
      <c r="A231" s="40"/>
      <c r="B231" s="2004"/>
      <c r="C231" s="2005"/>
      <c r="D231" s="144"/>
      <c r="E231" s="2007"/>
      <c r="F231" s="2008"/>
      <c r="G231" s="2005"/>
      <c r="H231" s="2010"/>
      <c r="I231" s="2005"/>
      <c r="J231" s="2005"/>
      <c r="K231" s="2010"/>
      <c r="L231" s="2005"/>
      <c r="M231" s="2052"/>
      <c r="N231" s="2004"/>
      <c r="O231" s="2004"/>
      <c r="P231" s="2004"/>
    </row>
    <row r="232" spans="1:16">
      <c r="A232" s="30" t="s">
        <v>6451</v>
      </c>
      <c r="B232" s="2004"/>
      <c r="C232" s="2004"/>
      <c r="D232" s="144"/>
      <c r="E232" s="2007"/>
      <c r="F232" s="2008"/>
      <c r="G232" s="2005"/>
      <c r="H232" s="2010"/>
      <c r="I232" s="2005"/>
      <c r="J232" s="2005"/>
      <c r="K232" s="2010"/>
      <c r="L232" s="2005"/>
      <c r="M232" s="2052"/>
      <c r="N232" s="2004"/>
      <c r="O232" s="2004"/>
      <c r="P232" s="2004"/>
    </row>
    <row r="233" spans="1:16">
      <c r="A233" s="40">
        <v>4712027</v>
      </c>
      <c r="B233" s="2004" t="s">
        <v>5925</v>
      </c>
      <c r="C233" s="2005" t="s">
        <v>7895</v>
      </c>
      <c r="D233" s="144">
        <v>400000</v>
      </c>
      <c r="E233" s="2007"/>
      <c r="F233" s="2008">
        <v>295000</v>
      </c>
      <c r="G233" s="2005" t="s">
        <v>7879</v>
      </c>
      <c r="H233" s="2010">
        <v>41613</v>
      </c>
      <c r="I233" s="2005" t="s">
        <v>7896</v>
      </c>
      <c r="J233" s="2005"/>
      <c r="K233" s="2010"/>
      <c r="L233" s="2005" t="s">
        <v>41</v>
      </c>
      <c r="M233" s="2052">
        <v>41725</v>
      </c>
      <c r="N233" s="2004"/>
      <c r="O233" s="2004"/>
      <c r="P233" s="2004"/>
    </row>
    <row r="234" spans="1:16">
      <c r="A234" s="40">
        <v>4712043</v>
      </c>
      <c r="B234" s="61" t="s">
        <v>5906</v>
      </c>
      <c r="C234" s="17" t="s">
        <v>7897</v>
      </c>
      <c r="D234" s="144">
        <v>405000</v>
      </c>
      <c r="E234" s="2007"/>
      <c r="F234" s="2008">
        <v>305000</v>
      </c>
      <c r="G234" s="2005" t="s">
        <v>7625</v>
      </c>
      <c r="H234" s="2010">
        <v>41614</v>
      </c>
      <c r="I234" s="2005" t="s">
        <v>7875</v>
      </c>
      <c r="J234" s="2005" t="s">
        <v>449</v>
      </c>
      <c r="K234" s="2010"/>
      <c r="L234" s="2005" t="s">
        <v>41</v>
      </c>
      <c r="M234" s="2052">
        <v>41725</v>
      </c>
      <c r="N234" s="2004"/>
      <c r="O234" s="2004" t="s">
        <v>7898</v>
      </c>
      <c r="P234" s="2004"/>
    </row>
    <row r="235" spans="1:16">
      <c r="A235" s="40">
        <v>4802017</v>
      </c>
      <c r="B235" s="61" t="s">
        <v>7882</v>
      </c>
      <c r="C235" s="17" t="s">
        <v>7899</v>
      </c>
      <c r="D235" s="144">
        <v>440000</v>
      </c>
      <c r="E235" s="2007"/>
      <c r="F235" s="2008">
        <v>302000</v>
      </c>
      <c r="G235" s="2005" t="s">
        <v>2288</v>
      </c>
      <c r="H235" s="2010">
        <v>41676</v>
      </c>
      <c r="I235" s="2005" t="s">
        <v>7900</v>
      </c>
      <c r="J235" s="2005"/>
      <c r="K235" s="2010"/>
      <c r="L235" s="2005" t="s">
        <v>41</v>
      </c>
      <c r="M235" s="2052">
        <v>41725</v>
      </c>
      <c r="N235" s="2004"/>
      <c r="O235" s="2004"/>
      <c r="P235" s="2004"/>
    </row>
    <row r="236" spans="1:16">
      <c r="A236" s="40">
        <v>4802021</v>
      </c>
      <c r="B236" s="61" t="s">
        <v>7888</v>
      </c>
      <c r="C236" s="17" t="s">
        <v>7901</v>
      </c>
      <c r="D236" s="144">
        <v>560000</v>
      </c>
      <c r="E236" s="2007"/>
      <c r="F236" s="2008">
        <v>400000</v>
      </c>
      <c r="G236" s="2005" t="s">
        <v>2288</v>
      </c>
      <c r="H236" s="2010">
        <v>41676</v>
      </c>
      <c r="I236" s="2005" t="s">
        <v>7875</v>
      </c>
      <c r="J236" s="2005"/>
      <c r="K236" s="2010"/>
      <c r="L236" s="2005" t="s">
        <v>41</v>
      </c>
      <c r="M236" s="2052">
        <v>41725</v>
      </c>
      <c r="N236" s="2004"/>
      <c r="O236" s="2004"/>
      <c r="P236" s="2004" t="s">
        <v>7902</v>
      </c>
    </row>
    <row r="237" spans="1:16">
      <c r="A237" s="40"/>
      <c r="B237" s="2004"/>
      <c r="C237" s="2005"/>
      <c r="D237" s="144"/>
      <c r="E237" s="2007"/>
      <c r="F237" s="2008"/>
      <c r="G237" s="2005"/>
      <c r="H237" s="2010"/>
      <c r="I237" s="2005"/>
      <c r="J237" s="2005"/>
      <c r="K237" s="2010"/>
      <c r="L237" s="2005"/>
      <c r="M237" s="2052"/>
      <c r="N237" s="2004"/>
      <c r="O237" s="2004"/>
      <c r="P237" s="2004"/>
    </row>
    <row r="238" spans="1:16">
      <c r="A238" s="30" t="s">
        <v>7903</v>
      </c>
      <c r="B238" s="2004"/>
      <c r="C238" s="8" t="s">
        <v>7904</v>
      </c>
      <c r="D238" s="144"/>
      <c r="E238" s="2007"/>
      <c r="F238" s="2008"/>
      <c r="G238" s="2005"/>
      <c r="H238" s="2010"/>
      <c r="I238" s="2005"/>
      <c r="J238" s="2005"/>
      <c r="K238" s="2010"/>
      <c r="L238" s="2005"/>
      <c r="M238" s="2052"/>
      <c r="N238" s="2004"/>
      <c r="O238" s="2004"/>
      <c r="P238" s="2004"/>
    </row>
    <row r="239" spans="1:16">
      <c r="A239" s="40">
        <v>4804197</v>
      </c>
      <c r="B239" s="2004" t="s">
        <v>7905</v>
      </c>
      <c r="C239" s="2005" t="s">
        <v>7906</v>
      </c>
      <c r="D239" s="144">
        <v>450000</v>
      </c>
      <c r="E239" s="2007"/>
      <c r="F239" s="2008">
        <v>345000</v>
      </c>
      <c r="G239" s="2005" t="s">
        <v>7879</v>
      </c>
      <c r="H239" s="2010">
        <v>41759</v>
      </c>
      <c r="I239" s="2005" t="s">
        <v>248</v>
      </c>
      <c r="J239" s="2005"/>
      <c r="K239" s="2010"/>
      <c r="L239" s="2005" t="s">
        <v>41</v>
      </c>
      <c r="M239" s="2052">
        <v>41815</v>
      </c>
      <c r="N239" s="2004"/>
      <c r="O239" s="2004"/>
      <c r="P239" s="2004"/>
    </row>
    <row r="240" spans="1:16">
      <c r="A240" s="40">
        <v>4805123</v>
      </c>
      <c r="B240" s="61" t="s">
        <v>7907</v>
      </c>
      <c r="C240" s="17" t="s">
        <v>7908</v>
      </c>
      <c r="D240" s="144">
        <v>480000</v>
      </c>
      <c r="E240" s="2007"/>
      <c r="F240" s="2008">
        <v>380000</v>
      </c>
      <c r="G240" s="2005" t="s">
        <v>7909</v>
      </c>
      <c r="H240" s="2010">
        <v>41801</v>
      </c>
      <c r="I240" s="2005" t="s">
        <v>7875</v>
      </c>
      <c r="J240" s="2005"/>
      <c r="K240" s="2010"/>
      <c r="L240" s="2005" t="s">
        <v>41</v>
      </c>
      <c r="M240" s="2052">
        <v>41815</v>
      </c>
      <c r="N240" s="2004"/>
      <c r="O240" s="2004"/>
      <c r="P240" s="2004"/>
    </row>
    <row r="242" spans="1:16">
      <c r="A242" s="30" t="s">
        <v>7910</v>
      </c>
      <c r="B242" s="2004"/>
      <c r="C242" s="2004"/>
      <c r="D242" s="144"/>
      <c r="E242" s="2007"/>
      <c r="F242" s="2008"/>
      <c r="G242" s="2005"/>
      <c r="H242" s="2010"/>
      <c r="I242" s="2005"/>
      <c r="J242" s="2005"/>
      <c r="K242" s="2010"/>
      <c r="L242" s="2005"/>
      <c r="M242" s="2052"/>
      <c r="N242" s="2004"/>
      <c r="O242" s="2004"/>
      <c r="P242" s="2004"/>
    </row>
    <row r="243" spans="1:16">
      <c r="A243" s="40">
        <v>4804005</v>
      </c>
      <c r="B243" s="2004" t="s">
        <v>7907</v>
      </c>
      <c r="C243" s="2005" t="s">
        <v>7911</v>
      </c>
      <c r="D243" s="144">
        <v>350000</v>
      </c>
      <c r="E243" s="2007"/>
      <c r="F243" s="2008">
        <v>216000</v>
      </c>
      <c r="G243" s="2005" t="s">
        <v>7890</v>
      </c>
      <c r="H243" s="2010">
        <v>41730</v>
      </c>
      <c r="I243" s="2005" t="s">
        <v>7912</v>
      </c>
      <c r="J243" s="2005"/>
      <c r="K243" s="2010"/>
      <c r="L243" s="2005" t="s">
        <v>7881</v>
      </c>
      <c r="M243" s="2052">
        <v>41822</v>
      </c>
      <c r="N243" s="2004"/>
      <c r="O243" s="2004"/>
      <c r="P243" s="2004"/>
    </row>
    <row r="244" spans="1:16">
      <c r="A244" s="40">
        <v>4804019</v>
      </c>
      <c r="B244" s="2004" t="s">
        <v>7913</v>
      </c>
      <c r="C244" s="2005" t="s">
        <v>7914</v>
      </c>
      <c r="D244" s="144">
        <v>650000</v>
      </c>
      <c r="E244" s="2007"/>
      <c r="F244" s="2008">
        <v>545000</v>
      </c>
      <c r="G244" s="2005" t="s">
        <v>7915</v>
      </c>
      <c r="H244" s="2010">
        <v>41733</v>
      </c>
      <c r="I244" s="2005" t="s">
        <v>7916</v>
      </c>
      <c r="J244" s="2005"/>
      <c r="K244" s="2010"/>
      <c r="L244" s="2005" t="s">
        <v>7881</v>
      </c>
      <c r="M244" s="2052">
        <v>41822</v>
      </c>
      <c r="N244" s="2004"/>
      <c r="O244" s="2004"/>
      <c r="P244" s="2004"/>
    </row>
    <row r="245" spans="1:16">
      <c r="A245" s="40">
        <v>4804020</v>
      </c>
      <c r="B245" s="2004" t="s">
        <v>7917</v>
      </c>
      <c r="C245" s="2005" t="s">
        <v>7918</v>
      </c>
      <c r="D245" s="144">
        <v>420000</v>
      </c>
      <c r="E245" s="2007"/>
      <c r="F245" s="2008">
        <v>305000</v>
      </c>
      <c r="G245" s="2005" t="s">
        <v>7890</v>
      </c>
      <c r="H245" s="2010">
        <v>41733</v>
      </c>
      <c r="I245" s="2005" t="s">
        <v>7916</v>
      </c>
      <c r="J245" s="2005"/>
      <c r="K245" s="2010"/>
      <c r="L245" s="2005" t="s">
        <v>7881</v>
      </c>
      <c r="M245" s="2052">
        <v>41822</v>
      </c>
      <c r="N245" s="2004"/>
      <c r="O245" s="2004"/>
      <c r="P245" s="2004"/>
    </row>
    <row r="246" spans="1:16">
      <c r="A246" s="38"/>
      <c r="B246" s="2004"/>
      <c r="C246" s="2004"/>
      <c r="D246" s="2181"/>
      <c r="E246" s="2007"/>
      <c r="F246" s="2008"/>
      <c r="G246" s="2004"/>
      <c r="H246" s="2004"/>
      <c r="I246" s="2004"/>
      <c r="J246" s="2005"/>
      <c r="K246" s="2004"/>
      <c r="L246" s="2004"/>
      <c r="M246" s="2052"/>
      <c r="N246" s="2004"/>
      <c r="O246" s="2004"/>
      <c r="P246" s="2004"/>
    </row>
    <row r="247" spans="1:16">
      <c r="A247" s="7" t="s">
        <v>7919</v>
      </c>
      <c r="B247" s="2004"/>
      <c r="C247" s="104" t="s">
        <v>7920</v>
      </c>
      <c r="D247" s="2181"/>
      <c r="E247" s="2007"/>
      <c r="F247" s="2008"/>
      <c r="G247" s="2004"/>
      <c r="H247" s="2004"/>
      <c r="I247" s="2004"/>
      <c r="J247" s="2005"/>
      <c r="K247" s="2004"/>
      <c r="L247" s="2004"/>
      <c r="M247" s="2052"/>
      <c r="N247" s="2004"/>
      <c r="O247" s="2004"/>
      <c r="P247" s="2004"/>
    </row>
    <row r="248" spans="1:16">
      <c r="A248" s="40">
        <v>4807053</v>
      </c>
      <c r="B248" s="2004" t="s">
        <v>6541</v>
      </c>
      <c r="C248" s="2005" t="s">
        <v>7921</v>
      </c>
      <c r="D248" s="144">
        <v>900000</v>
      </c>
      <c r="E248" s="2007"/>
      <c r="F248" s="2008">
        <v>770000</v>
      </c>
      <c r="G248" s="2005" t="s">
        <v>7879</v>
      </c>
      <c r="H248" s="2010">
        <v>41830</v>
      </c>
      <c r="I248" s="2005" t="s">
        <v>7922</v>
      </c>
      <c r="J248" s="2005"/>
      <c r="K248" s="2010"/>
      <c r="L248" s="2005" t="s">
        <v>41</v>
      </c>
      <c r="M248" s="2052">
        <v>41849</v>
      </c>
      <c r="N248" s="2004"/>
      <c r="O248" s="2004"/>
      <c r="P248" s="2004"/>
    </row>
    <row r="249" spans="1:16">
      <c r="A249" s="40"/>
      <c r="B249" s="2004"/>
      <c r="C249" s="2005"/>
      <c r="D249" s="144"/>
      <c r="E249" s="2007"/>
      <c r="F249" s="2008"/>
      <c r="G249" s="2005"/>
      <c r="H249" s="2010"/>
      <c r="I249" s="2005"/>
      <c r="J249" s="2005"/>
      <c r="K249" s="2010"/>
      <c r="L249" s="2005"/>
      <c r="M249" s="2052"/>
      <c r="N249" s="2004"/>
      <c r="O249" s="2004"/>
      <c r="P249" s="2004"/>
    </row>
    <row r="250" spans="1:16">
      <c r="A250" s="30" t="s">
        <v>7923</v>
      </c>
      <c r="B250" s="2004"/>
      <c r="C250" s="8" t="s">
        <v>7904</v>
      </c>
      <c r="D250" s="2181"/>
      <c r="E250" s="2007"/>
      <c r="F250" s="2008"/>
      <c r="G250" s="2005"/>
      <c r="H250" s="2010"/>
      <c r="I250" s="2005"/>
      <c r="J250" s="2005"/>
      <c r="K250" s="2010"/>
      <c r="L250" s="2005"/>
      <c r="M250" s="2052"/>
      <c r="N250" s="2004"/>
      <c r="O250" s="2004"/>
      <c r="P250" s="2004"/>
    </row>
    <row r="251" spans="1:16">
      <c r="A251" s="40">
        <v>4806010</v>
      </c>
      <c r="B251" s="2004" t="s">
        <v>7924</v>
      </c>
      <c r="C251" s="2005" t="s">
        <v>7925</v>
      </c>
      <c r="D251" s="144">
        <v>515000</v>
      </c>
      <c r="E251" s="2007"/>
      <c r="F251" s="2008">
        <v>415000</v>
      </c>
      <c r="G251" s="2005" t="s">
        <v>7926</v>
      </c>
      <c r="H251" s="2010">
        <v>41763</v>
      </c>
      <c r="I251" s="2005" t="s">
        <v>7927</v>
      </c>
      <c r="J251" s="2005"/>
      <c r="K251" s="2010"/>
      <c r="L251" s="2005" t="s">
        <v>7881</v>
      </c>
      <c r="M251" s="2052">
        <v>41906</v>
      </c>
      <c r="N251" s="2004"/>
      <c r="O251" s="2004"/>
      <c r="P251" s="2004"/>
    </row>
    <row r="252" spans="1:16">
      <c r="A252" s="40"/>
      <c r="B252" s="2004"/>
      <c r="C252" s="2005"/>
      <c r="D252" s="144"/>
      <c r="E252" s="2007"/>
      <c r="F252" s="2008"/>
      <c r="G252" s="2005"/>
      <c r="H252" s="2010"/>
      <c r="I252" s="2005"/>
      <c r="J252" s="2005"/>
      <c r="K252" s="2010"/>
      <c r="L252" s="2005"/>
      <c r="M252" s="2052"/>
      <c r="N252" s="2004"/>
      <c r="O252" s="2004"/>
      <c r="P252" s="2004"/>
    </row>
    <row r="253" spans="1:16">
      <c r="A253" s="30" t="s">
        <v>7923</v>
      </c>
      <c r="B253" s="2004"/>
      <c r="C253" s="104" t="s">
        <v>7928</v>
      </c>
      <c r="D253" s="144"/>
      <c r="E253" s="2007"/>
      <c r="F253" s="2008"/>
      <c r="G253" s="2005"/>
      <c r="H253" s="2010"/>
      <c r="I253" s="2005"/>
      <c r="J253" s="2005"/>
      <c r="K253" s="2010"/>
      <c r="L253" s="2005"/>
      <c r="M253" s="2052"/>
      <c r="N253" s="2004"/>
      <c r="O253" s="2004"/>
      <c r="P253" s="2004"/>
    </row>
    <row r="254" spans="1:16">
      <c r="A254" s="40">
        <v>4807007</v>
      </c>
      <c r="B254" s="2004" t="s">
        <v>7929</v>
      </c>
      <c r="C254" s="2005" t="s">
        <v>7930</v>
      </c>
      <c r="D254" s="144">
        <v>440000</v>
      </c>
      <c r="E254" s="2007"/>
      <c r="F254" s="2008">
        <v>328000</v>
      </c>
      <c r="G254" s="2005" t="s">
        <v>7931</v>
      </c>
      <c r="H254" s="2010">
        <v>41821</v>
      </c>
      <c r="I254" s="2005" t="s">
        <v>7932</v>
      </c>
      <c r="J254" s="2005" t="s">
        <v>449</v>
      </c>
      <c r="K254" s="2010"/>
      <c r="L254" s="2005" t="s">
        <v>7881</v>
      </c>
      <c r="M254" s="2052">
        <v>41906</v>
      </c>
      <c r="N254" s="2004"/>
      <c r="O254" s="2004" t="s">
        <v>7887</v>
      </c>
      <c r="P254" s="2004"/>
    </row>
    <row r="255" spans="1:16">
      <c r="A255" s="40">
        <v>4807011</v>
      </c>
      <c r="B255" s="2004" t="s">
        <v>7917</v>
      </c>
      <c r="C255" s="2005" t="s">
        <v>7933</v>
      </c>
      <c r="D255" s="144">
        <v>510000</v>
      </c>
      <c r="E255" s="2007"/>
      <c r="F255" s="2008">
        <v>425000</v>
      </c>
      <c r="G255" s="2005" t="s">
        <v>7871</v>
      </c>
      <c r="H255" s="2010">
        <v>41823</v>
      </c>
      <c r="I255" s="2005" t="s">
        <v>7927</v>
      </c>
      <c r="J255" s="2005" t="s">
        <v>449</v>
      </c>
      <c r="K255" s="2010"/>
      <c r="L255" s="2005" t="s">
        <v>7881</v>
      </c>
      <c r="M255" s="2052">
        <v>41906</v>
      </c>
      <c r="N255" s="2004"/>
      <c r="O255" s="2004" t="s">
        <v>7887</v>
      </c>
      <c r="P255" s="2004" t="s">
        <v>7902</v>
      </c>
    </row>
    <row r="256" spans="1:16">
      <c r="A256" s="40">
        <v>4807035</v>
      </c>
      <c r="B256" s="2004" t="s">
        <v>7934</v>
      </c>
      <c r="C256" s="2005" t="s">
        <v>7935</v>
      </c>
      <c r="D256" s="144">
        <v>425000</v>
      </c>
      <c r="E256" s="2007"/>
      <c r="F256" s="2008">
        <v>313000</v>
      </c>
      <c r="G256" s="2005" t="s">
        <v>7936</v>
      </c>
      <c r="H256" s="2010">
        <v>41828</v>
      </c>
      <c r="I256" s="2005" t="s">
        <v>7884</v>
      </c>
      <c r="J256" s="2005"/>
      <c r="K256" s="2010"/>
      <c r="L256" s="2005" t="s">
        <v>7881</v>
      </c>
      <c r="M256" s="2052">
        <v>41906</v>
      </c>
      <c r="N256" s="2004"/>
      <c r="O256" s="2004"/>
      <c r="P256" s="2004"/>
    </row>
    <row r="257" spans="1:16">
      <c r="A257" s="40">
        <v>4807046</v>
      </c>
      <c r="B257" s="2004" t="s">
        <v>7929</v>
      </c>
      <c r="C257" s="2005" t="s">
        <v>7937</v>
      </c>
      <c r="D257" s="144">
        <v>425000</v>
      </c>
      <c r="E257" s="2007"/>
      <c r="F257" s="2008">
        <v>321000</v>
      </c>
      <c r="G257" s="2005" t="s">
        <v>7890</v>
      </c>
      <c r="H257" s="2010">
        <v>41828</v>
      </c>
      <c r="I257" s="2005" t="s">
        <v>7938</v>
      </c>
      <c r="J257" s="2005"/>
      <c r="K257" s="2010"/>
      <c r="L257" s="2005" t="s">
        <v>7881</v>
      </c>
      <c r="M257" s="2052">
        <v>41906</v>
      </c>
      <c r="N257" s="2004"/>
      <c r="O257" s="2004"/>
      <c r="P257" s="2004"/>
    </row>
    <row r="258" spans="1:16">
      <c r="A258" s="40">
        <v>4808035</v>
      </c>
      <c r="B258" s="2004" t="s">
        <v>6541</v>
      </c>
      <c r="C258" s="2005" t="s">
        <v>6869</v>
      </c>
      <c r="D258" s="144">
        <v>1000000</v>
      </c>
      <c r="E258" s="2007"/>
      <c r="F258" s="2008">
        <v>912000</v>
      </c>
      <c r="G258" s="2005" t="s">
        <v>7879</v>
      </c>
      <c r="H258" s="2010">
        <v>41859</v>
      </c>
      <c r="I258" s="2005" t="s">
        <v>7939</v>
      </c>
      <c r="J258" s="2005"/>
      <c r="K258" s="2010"/>
      <c r="L258" s="2005" t="s">
        <v>41</v>
      </c>
      <c r="M258" s="2052">
        <v>41906</v>
      </c>
      <c r="N258" s="2004"/>
      <c r="O258" s="2004"/>
      <c r="P258" s="2004"/>
    </row>
    <row r="259" spans="1:16">
      <c r="A259" s="40"/>
      <c r="B259" s="2004"/>
      <c r="C259" s="2005"/>
      <c r="D259" s="144"/>
      <c r="E259" s="2007"/>
      <c r="F259" s="2008"/>
      <c r="G259" s="2005"/>
      <c r="H259" s="2010"/>
      <c r="I259" s="2005"/>
      <c r="J259" s="2005"/>
      <c r="K259" s="2010"/>
      <c r="L259" s="2005"/>
      <c r="M259" s="2052"/>
      <c r="N259" s="2004"/>
      <c r="O259" s="2004"/>
      <c r="P259" s="2004"/>
    </row>
    <row r="260" spans="1:16">
      <c r="A260" s="30" t="s">
        <v>6496</v>
      </c>
      <c r="B260" s="2004"/>
      <c r="C260" s="104" t="s">
        <v>7920</v>
      </c>
      <c r="D260" s="144"/>
      <c r="E260" s="2007"/>
      <c r="F260" s="2008"/>
      <c r="G260" s="2005"/>
      <c r="H260" s="2010"/>
      <c r="I260" s="2005"/>
      <c r="J260" s="2005"/>
      <c r="K260" s="2010"/>
      <c r="L260" s="2005"/>
      <c r="M260" s="2052"/>
      <c r="N260" s="2004"/>
      <c r="O260" s="2004"/>
      <c r="P260" s="2004"/>
    </row>
    <row r="261" spans="1:16">
      <c r="A261" s="40">
        <v>4806116</v>
      </c>
      <c r="B261" s="2004" t="s">
        <v>7940</v>
      </c>
      <c r="C261" s="2005" t="s">
        <v>7941</v>
      </c>
      <c r="D261" s="144">
        <v>430000</v>
      </c>
      <c r="E261" s="2007"/>
      <c r="F261" s="2008">
        <v>330000</v>
      </c>
      <c r="G261" s="2005" t="s">
        <v>7874</v>
      </c>
      <c r="H261" s="2010">
        <v>41817</v>
      </c>
      <c r="I261" s="2005" t="s">
        <v>7942</v>
      </c>
      <c r="J261" s="2005"/>
      <c r="K261" s="2010"/>
      <c r="L261" s="2005" t="s">
        <v>41</v>
      </c>
      <c r="M261" s="2052">
        <v>41912</v>
      </c>
      <c r="N261" s="2004"/>
      <c r="O261" s="2004"/>
      <c r="P261" s="2004" t="s">
        <v>7902</v>
      </c>
    </row>
    <row r="262" spans="1:16">
      <c r="A262" s="40"/>
      <c r="B262" s="2004"/>
      <c r="C262" s="2005"/>
      <c r="D262" s="144"/>
      <c r="E262" s="2007"/>
      <c r="F262" s="2008"/>
      <c r="G262" s="2005"/>
      <c r="H262" s="2010"/>
      <c r="I262" s="2005"/>
      <c r="J262" s="2005"/>
      <c r="K262" s="2010"/>
      <c r="L262" s="2005"/>
      <c r="M262" s="2052"/>
      <c r="N262" s="2004"/>
      <c r="O262" s="2004"/>
      <c r="P262" s="2004"/>
    </row>
    <row r="263" spans="1:16">
      <c r="A263" s="15" t="s">
        <v>5993</v>
      </c>
      <c r="B263" s="2004"/>
      <c r="C263" s="104" t="s">
        <v>7943</v>
      </c>
      <c r="D263" s="144"/>
      <c r="E263" s="2007"/>
      <c r="F263" s="2008"/>
      <c r="G263" s="2005"/>
      <c r="H263" s="2010"/>
      <c r="I263" s="2005"/>
      <c r="J263" s="2005"/>
      <c r="K263" s="2010"/>
      <c r="L263" s="2005"/>
      <c r="M263" s="2052"/>
      <c r="N263" s="2004"/>
      <c r="O263" s="2004"/>
      <c r="P263" s="2004"/>
    </row>
    <row r="264" spans="1:16">
      <c r="A264" s="2098">
        <v>4810012</v>
      </c>
      <c r="B264" s="2004" t="s">
        <v>7869</v>
      </c>
      <c r="C264" s="2005" t="s">
        <v>7944</v>
      </c>
      <c r="D264" s="144">
        <v>420000</v>
      </c>
      <c r="E264" s="2007"/>
      <c r="F264" s="2008">
        <v>301000</v>
      </c>
      <c r="G264" s="2005" t="s">
        <v>7890</v>
      </c>
      <c r="H264" s="2010">
        <v>41914</v>
      </c>
      <c r="I264" s="2005" t="s">
        <v>7945</v>
      </c>
      <c r="J264" s="2005" t="s">
        <v>449</v>
      </c>
      <c r="K264" s="2010"/>
      <c r="L264" s="2005" t="s">
        <v>7946</v>
      </c>
      <c r="M264" s="2052">
        <v>41914</v>
      </c>
      <c r="N264" s="2004"/>
      <c r="O264" s="2004" t="s">
        <v>729</v>
      </c>
      <c r="P264" s="2004"/>
    </row>
    <row r="265" spans="1:16">
      <c r="A265" s="38"/>
      <c r="B265" s="2004"/>
      <c r="C265" s="2005"/>
      <c r="D265" s="144"/>
      <c r="E265" s="2007"/>
      <c r="F265" s="2008"/>
      <c r="G265" s="2005"/>
      <c r="H265" s="2010"/>
      <c r="I265" s="2005"/>
      <c r="J265" s="2005"/>
      <c r="K265" s="2010"/>
      <c r="L265" s="2005"/>
      <c r="M265" s="2052"/>
      <c r="N265" s="2004"/>
      <c r="O265" s="2004"/>
      <c r="P265" s="2004"/>
    </row>
    <row r="266" spans="1:16">
      <c r="A266" s="80" t="s">
        <v>7947</v>
      </c>
      <c r="B266" s="2004"/>
      <c r="C266" s="104"/>
      <c r="D266" s="144"/>
      <c r="E266" s="2007"/>
      <c r="F266" s="2008"/>
      <c r="G266" s="2005"/>
      <c r="H266" s="2010"/>
      <c r="I266" s="2005"/>
      <c r="J266" s="2005"/>
      <c r="K266" s="2010"/>
      <c r="L266" s="2005"/>
      <c r="M266" s="2052"/>
      <c r="N266" s="2004"/>
      <c r="O266" s="2004"/>
      <c r="P266" s="2004"/>
    </row>
    <row r="267" spans="1:16">
      <c r="A267" s="2098">
        <v>4809113</v>
      </c>
      <c r="B267" s="2004" t="s">
        <v>7882</v>
      </c>
      <c r="C267" s="2005" t="s">
        <v>7948</v>
      </c>
      <c r="D267" s="144">
        <v>465000</v>
      </c>
      <c r="E267" s="2007"/>
      <c r="F267" s="2008">
        <v>365000</v>
      </c>
      <c r="G267" s="2005" t="s">
        <v>7949</v>
      </c>
      <c r="H267" s="2010">
        <v>41901</v>
      </c>
      <c r="I267" s="2005" t="s">
        <v>7916</v>
      </c>
      <c r="J267" s="2005"/>
      <c r="K267" s="2010"/>
      <c r="L267" s="2005" t="s">
        <v>7881</v>
      </c>
      <c r="M267" s="2052">
        <v>41935</v>
      </c>
      <c r="N267" s="2004"/>
      <c r="O267" s="2004"/>
      <c r="P267" s="2004" t="s">
        <v>7902</v>
      </c>
    </row>
    <row r="268" spans="1:16">
      <c r="A268" s="2098">
        <v>4809114</v>
      </c>
      <c r="B268" s="2004" t="s">
        <v>5906</v>
      </c>
      <c r="C268" s="2005" t="s">
        <v>7950</v>
      </c>
      <c r="D268" s="144">
        <v>440000</v>
      </c>
      <c r="E268" s="2007"/>
      <c r="F268" s="2008">
        <v>330000</v>
      </c>
      <c r="G268" s="2005" t="s">
        <v>7874</v>
      </c>
      <c r="H268" s="2010">
        <v>41901</v>
      </c>
      <c r="I268" s="2005" t="s">
        <v>7916</v>
      </c>
      <c r="J268" s="2005"/>
      <c r="K268" s="2010"/>
      <c r="L268" s="2005" t="s">
        <v>7881</v>
      </c>
      <c r="M268" s="2052">
        <v>41935</v>
      </c>
      <c r="N268" s="2004"/>
      <c r="O268" s="2004"/>
      <c r="P268" s="2004"/>
    </row>
    <row r="269" spans="1:16">
      <c r="A269" s="2098">
        <v>4810033</v>
      </c>
      <c r="B269" s="2004" t="s">
        <v>5906</v>
      </c>
      <c r="C269" s="2005" t="s">
        <v>7951</v>
      </c>
      <c r="D269" s="144">
        <v>350000</v>
      </c>
      <c r="E269" s="2007"/>
      <c r="F269" s="2008">
        <v>259000</v>
      </c>
      <c r="G269" s="2005" t="s">
        <v>7890</v>
      </c>
      <c r="H269" s="2010">
        <v>41919</v>
      </c>
      <c r="I269" s="2005" t="s">
        <v>7884</v>
      </c>
      <c r="J269" s="2005"/>
      <c r="K269" s="2010"/>
      <c r="L269" s="2005" t="s">
        <v>7881</v>
      </c>
      <c r="M269" s="2052">
        <v>41935</v>
      </c>
      <c r="N269" s="2004"/>
      <c r="O269" s="2004"/>
      <c r="P269" s="2004"/>
    </row>
    <row r="270" spans="1:16">
      <c r="A270" s="2098"/>
      <c r="B270" s="2004"/>
      <c r="C270" s="2005"/>
      <c r="D270" s="144"/>
      <c r="E270" s="2007"/>
      <c r="F270" s="2008"/>
      <c r="G270" s="2005"/>
      <c r="H270" s="2010"/>
      <c r="I270" s="2005"/>
      <c r="J270" s="2005"/>
      <c r="K270" s="2010"/>
      <c r="L270" s="2005"/>
      <c r="M270" s="2052"/>
      <c r="N270" s="2004"/>
      <c r="O270" s="2004"/>
      <c r="P270" s="2004"/>
    </row>
    <row r="271" spans="1:16">
      <c r="A271" s="15" t="s">
        <v>6057</v>
      </c>
      <c r="B271" s="2004"/>
      <c r="C271" s="104" t="s">
        <v>7943</v>
      </c>
      <c r="D271" s="144"/>
      <c r="E271" s="2007"/>
      <c r="F271" s="2008"/>
      <c r="G271" s="2005"/>
      <c r="H271" s="2010"/>
      <c r="I271" s="2005"/>
      <c r="J271" s="2005"/>
      <c r="K271" s="2010"/>
      <c r="L271" s="2005"/>
      <c r="M271" s="2052"/>
      <c r="N271" s="2004"/>
      <c r="O271" s="2004"/>
      <c r="P271" s="2004"/>
    </row>
    <row r="272" spans="1:16">
      <c r="A272" s="2098">
        <v>4810041</v>
      </c>
      <c r="B272" s="2004" t="s">
        <v>5906</v>
      </c>
      <c r="C272" s="2005" t="s">
        <v>7952</v>
      </c>
      <c r="D272" s="144">
        <v>350000</v>
      </c>
      <c r="E272" s="2007"/>
      <c r="F272" s="2008">
        <v>253000</v>
      </c>
      <c r="G272" s="2005" t="s">
        <v>7890</v>
      </c>
      <c r="H272" s="2010">
        <v>41919</v>
      </c>
      <c r="I272" s="2005" t="s">
        <v>7953</v>
      </c>
      <c r="J272" s="2005"/>
      <c r="K272" s="2010"/>
      <c r="L272" s="2005" t="s">
        <v>7946</v>
      </c>
      <c r="M272" s="2052">
        <v>41964</v>
      </c>
      <c r="N272" s="2004"/>
      <c r="O272" s="2004"/>
      <c r="P272" s="2004"/>
    </row>
    <row r="273" spans="1:15">
      <c r="A273" s="2098"/>
      <c r="B273" s="2004"/>
      <c r="C273" s="2005"/>
      <c r="D273" s="144"/>
      <c r="E273" s="2007"/>
      <c r="F273" s="2008"/>
      <c r="G273" s="2005"/>
      <c r="H273" s="2010"/>
      <c r="I273" s="2005"/>
      <c r="J273" s="2005"/>
      <c r="K273" s="2010"/>
      <c r="L273" s="2005"/>
      <c r="M273" s="2052"/>
      <c r="N273" s="2004"/>
      <c r="O273" s="2004"/>
    </row>
    <row r="274" spans="1:15">
      <c r="A274" s="15" t="s">
        <v>7954</v>
      </c>
      <c r="B274" s="2004"/>
      <c r="C274" s="104" t="s">
        <v>7943</v>
      </c>
      <c r="D274" s="144"/>
      <c r="E274" s="2007"/>
      <c r="F274" s="2008"/>
      <c r="G274" s="2005"/>
      <c r="H274" s="2010"/>
      <c r="I274" s="2005"/>
      <c r="J274" s="2005"/>
      <c r="K274" s="2010"/>
      <c r="L274" s="2005"/>
      <c r="M274" s="2052"/>
      <c r="N274" s="2004"/>
      <c r="O274" s="2004"/>
    </row>
    <row r="275" spans="1:15">
      <c r="A275" s="2098">
        <v>4810028</v>
      </c>
      <c r="B275" s="2004" t="s">
        <v>7888</v>
      </c>
      <c r="C275" s="2005" t="s">
        <v>7955</v>
      </c>
      <c r="D275" s="144">
        <v>500000</v>
      </c>
      <c r="E275" s="2007"/>
      <c r="F275" s="2008">
        <v>402000</v>
      </c>
      <c r="G275" s="2005" t="s">
        <v>7956</v>
      </c>
      <c r="H275" s="2010">
        <v>41918</v>
      </c>
      <c r="I275" s="2005" t="s">
        <v>7957</v>
      </c>
      <c r="J275" s="2005"/>
      <c r="K275" s="2010"/>
      <c r="L275" s="2005" t="s">
        <v>7881</v>
      </c>
      <c r="M275" s="2052">
        <v>41966</v>
      </c>
      <c r="N275" s="2004"/>
      <c r="O275" s="2004"/>
    </row>
    <row r="276" spans="1:15">
      <c r="A276" s="2098">
        <v>4810093</v>
      </c>
      <c r="B276" s="2004" t="s">
        <v>5906</v>
      </c>
      <c r="C276" s="2005" t="s">
        <v>7958</v>
      </c>
      <c r="D276" s="144">
        <v>350000</v>
      </c>
      <c r="E276" s="2007"/>
      <c r="F276" s="2008">
        <v>267000</v>
      </c>
      <c r="G276" s="2005" t="s">
        <v>7959</v>
      </c>
      <c r="H276" s="2010">
        <v>41928</v>
      </c>
      <c r="I276" s="2005" t="s">
        <v>7960</v>
      </c>
      <c r="J276" s="2005" t="s">
        <v>449</v>
      </c>
      <c r="K276" s="2010"/>
      <c r="L276" s="2005" t="s">
        <v>7881</v>
      </c>
      <c r="M276" s="2052">
        <v>41966</v>
      </c>
      <c r="N276" s="2004"/>
      <c r="O276" s="2004" t="s">
        <v>7961</v>
      </c>
    </row>
    <row r="277" spans="1:15">
      <c r="A277" s="2098"/>
      <c r="B277" s="2004"/>
      <c r="C277" s="2005"/>
      <c r="D277" s="144"/>
      <c r="E277" s="2007"/>
      <c r="F277" s="2008"/>
      <c r="G277" s="2005"/>
      <c r="H277" s="2010"/>
      <c r="I277" s="2005"/>
      <c r="J277" s="2005"/>
      <c r="K277" s="2010"/>
      <c r="L277" s="2005"/>
      <c r="M277" s="2052"/>
      <c r="N277" s="2004"/>
      <c r="O277" s="2004"/>
    </row>
    <row r="278" spans="1:15" s="497" customFormat="1">
      <c r="A278" s="2188"/>
      <c r="B278" s="2023"/>
      <c r="C278" s="2019"/>
      <c r="D278" s="2564"/>
      <c r="E278" s="2017"/>
      <c r="F278" s="2018"/>
      <c r="G278" s="2019"/>
      <c r="H278" s="2021"/>
      <c r="I278" s="2019"/>
      <c r="J278" s="2019"/>
      <c r="K278" s="2021"/>
      <c r="L278" s="2019"/>
      <c r="M278" s="2080"/>
      <c r="N278" s="2023"/>
      <c r="O278" s="2023"/>
    </row>
    <row r="279" spans="1:15">
      <c r="A279" s="80" t="s">
        <v>6072</v>
      </c>
      <c r="B279" s="2004"/>
      <c r="C279" s="104" t="s">
        <v>7962</v>
      </c>
      <c r="D279" s="144"/>
      <c r="E279" s="2007"/>
      <c r="F279" s="2008"/>
      <c r="G279" s="2005"/>
      <c r="H279" s="2010"/>
      <c r="I279" s="2005"/>
      <c r="J279" s="2005"/>
      <c r="K279" s="2010"/>
      <c r="L279" s="2005"/>
      <c r="M279" s="2052"/>
      <c r="N279" s="2004"/>
      <c r="O279" s="2004"/>
    </row>
    <row r="280" spans="1:15">
      <c r="A280" s="2098">
        <v>4901110</v>
      </c>
      <c r="B280" s="2004" t="s">
        <v>7963</v>
      </c>
      <c r="C280" s="2005" t="s">
        <v>7964</v>
      </c>
      <c r="D280" s="144">
        <v>520000</v>
      </c>
      <c r="E280" s="2007"/>
      <c r="F280" s="2008">
        <v>429000</v>
      </c>
      <c r="G280" s="2005" t="s">
        <v>7931</v>
      </c>
      <c r="H280" s="2010">
        <v>42026</v>
      </c>
      <c r="I280" s="2005" t="s">
        <v>7900</v>
      </c>
      <c r="J280" s="2005" t="s">
        <v>449</v>
      </c>
      <c r="K280" s="2010"/>
      <c r="L280" s="2005" t="s">
        <v>41</v>
      </c>
      <c r="M280" s="2052">
        <v>42082</v>
      </c>
      <c r="N280" s="2004"/>
      <c r="O280" s="2004" t="s">
        <v>7965</v>
      </c>
    </row>
    <row r="281" spans="1:15">
      <c r="A281" s="40">
        <v>4810163</v>
      </c>
      <c r="B281" s="2004" t="s">
        <v>7905</v>
      </c>
      <c r="C281" s="2005" t="s">
        <v>7966</v>
      </c>
      <c r="D281" s="144">
        <v>410000</v>
      </c>
      <c r="E281" s="2007"/>
      <c r="F281" s="2008">
        <v>293000</v>
      </c>
      <c r="G281" s="2005" t="s">
        <v>7890</v>
      </c>
      <c r="H281" s="2010">
        <v>41939</v>
      </c>
      <c r="I281" s="2005" t="s">
        <v>7967</v>
      </c>
      <c r="J281" s="2005"/>
      <c r="K281" s="2010"/>
      <c r="L281" s="2005" t="s">
        <v>41</v>
      </c>
      <c r="M281" s="2052">
        <v>42082</v>
      </c>
      <c r="N281" s="2004"/>
      <c r="O281" s="2004"/>
    </row>
    <row r="282" spans="1:15">
      <c r="A282" s="40">
        <v>4902143</v>
      </c>
      <c r="B282" s="2004" t="s">
        <v>7968</v>
      </c>
      <c r="C282" s="2005" t="s">
        <v>7969</v>
      </c>
      <c r="D282" s="144">
        <v>370000</v>
      </c>
      <c r="E282" s="2007"/>
      <c r="F282" s="2008">
        <v>270000</v>
      </c>
      <c r="G282" s="2005" t="s">
        <v>7879</v>
      </c>
      <c r="H282" s="2010">
        <v>42058</v>
      </c>
      <c r="I282" s="2005" t="s">
        <v>7967</v>
      </c>
      <c r="J282" s="2005"/>
      <c r="K282" s="2010"/>
      <c r="L282" s="2005" t="s">
        <v>41</v>
      </c>
      <c r="M282" s="2052">
        <v>42082</v>
      </c>
      <c r="N282" s="2004"/>
      <c r="O282" s="2004"/>
    </row>
    <row r="283" spans="1:15">
      <c r="A283" s="40">
        <v>4902201</v>
      </c>
      <c r="B283" s="2004" t="s">
        <v>7882</v>
      </c>
      <c r="C283" s="2005" t="s">
        <v>7970</v>
      </c>
      <c r="D283" s="144">
        <v>380000</v>
      </c>
      <c r="E283" s="2007"/>
      <c r="F283" s="2008">
        <v>290000</v>
      </c>
      <c r="G283" s="2005" t="s">
        <v>7959</v>
      </c>
      <c r="H283" s="2010">
        <v>42058</v>
      </c>
      <c r="I283" s="2005" t="s">
        <v>7971</v>
      </c>
      <c r="J283" s="2005" t="s">
        <v>449</v>
      </c>
      <c r="K283" s="2010"/>
      <c r="L283" s="2005" t="s">
        <v>41</v>
      </c>
      <c r="M283" s="2052">
        <v>42082</v>
      </c>
      <c r="N283" s="2004"/>
      <c r="O283" s="2004" t="s">
        <v>7965</v>
      </c>
    </row>
    <row r="284" spans="1:15">
      <c r="A284" s="40"/>
      <c r="B284" s="2004"/>
      <c r="C284" s="2005"/>
      <c r="D284" s="144"/>
      <c r="E284" s="2007"/>
      <c r="F284" s="2008"/>
      <c r="G284" s="2005"/>
      <c r="H284" s="2010"/>
      <c r="I284" s="2005"/>
      <c r="J284" s="2005"/>
      <c r="K284" s="2010"/>
      <c r="L284" s="2005"/>
      <c r="M284" s="2052"/>
      <c r="N284" s="2004"/>
      <c r="O284" s="2004"/>
    </row>
    <row r="285" spans="1:15">
      <c r="A285" s="80" t="s">
        <v>7972</v>
      </c>
      <c r="B285" s="2004"/>
      <c r="C285" s="104"/>
      <c r="D285" s="144"/>
      <c r="E285" s="2007"/>
      <c r="F285" s="2008"/>
      <c r="G285" s="2005"/>
      <c r="H285" s="2010"/>
      <c r="I285" s="2005"/>
      <c r="J285" s="2005"/>
      <c r="K285" s="2010"/>
      <c r="L285" s="2005"/>
      <c r="M285" s="2052"/>
      <c r="N285" s="2004"/>
      <c r="O285" s="2004"/>
    </row>
    <row r="286" spans="1:15">
      <c r="A286" s="2098">
        <v>4901066</v>
      </c>
      <c r="B286" s="2004" t="s">
        <v>7913</v>
      </c>
      <c r="C286" s="2005" t="s">
        <v>7973</v>
      </c>
      <c r="D286" s="144">
        <v>485000</v>
      </c>
      <c r="E286" s="2007"/>
      <c r="F286" s="2008">
        <v>400000</v>
      </c>
      <c r="G286" s="2005" t="s">
        <v>7974</v>
      </c>
      <c r="H286" s="2010">
        <v>42021</v>
      </c>
      <c r="I286" s="2005" t="s">
        <v>7975</v>
      </c>
      <c r="J286" s="2005" t="s">
        <v>449</v>
      </c>
      <c r="K286" s="2010"/>
      <c r="L286" s="2005" t="s">
        <v>7881</v>
      </c>
      <c r="M286" s="2052">
        <v>42087</v>
      </c>
      <c r="N286" s="2004"/>
      <c r="O286" s="2004" t="s">
        <v>7965</v>
      </c>
    </row>
    <row r="287" spans="1:15">
      <c r="A287" s="2098">
        <v>4901070</v>
      </c>
      <c r="B287" s="2004" t="s">
        <v>7913</v>
      </c>
      <c r="C287" s="2005" t="s">
        <v>7976</v>
      </c>
      <c r="D287" s="144">
        <v>490000</v>
      </c>
      <c r="E287" s="2007"/>
      <c r="F287" s="2008">
        <v>400000</v>
      </c>
      <c r="G287" s="2005" t="s">
        <v>7890</v>
      </c>
      <c r="H287" s="2010">
        <v>42024</v>
      </c>
      <c r="I287" s="2005" t="s">
        <v>7912</v>
      </c>
      <c r="J287" s="2005" t="s">
        <v>449</v>
      </c>
      <c r="K287" s="2010"/>
      <c r="L287" s="2005" t="s">
        <v>7881</v>
      </c>
      <c r="M287" s="2052">
        <v>42087</v>
      </c>
      <c r="N287" s="2004"/>
      <c r="O287" s="2004" t="s">
        <v>7977</v>
      </c>
    </row>
    <row r="288" spans="1:15">
      <c r="A288" s="2098">
        <v>4901102</v>
      </c>
      <c r="B288" s="2004" t="s">
        <v>7924</v>
      </c>
      <c r="C288" s="2005" t="s">
        <v>7978</v>
      </c>
      <c r="D288" s="144">
        <v>430000</v>
      </c>
      <c r="E288" s="2007"/>
      <c r="F288" s="2008">
        <v>339000</v>
      </c>
      <c r="G288" s="2005" t="s">
        <v>7959</v>
      </c>
      <c r="H288" s="2010">
        <v>42026</v>
      </c>
      <c r="I288" s="2005" t="s">
        <v>7880</v>
      </c>
      <c r="J288" s="2005"/>
      <c r="K288" s="2010"/>
      <c r="L288" s="2005" t="s">
        <v>7881</v>
      </c>
      <c r="M288" s="2052">
        <v>42087</v>
      </c>
      <c r="N288" s="2004"/>
      <c r="O288" s="2004"/>
    </row>
    <row r="289" spans="1:16">
      <c r="A289" s="2098">
        <v>4809158</v>
      </c>
      <c r="B289" s="2004" t="s">
        <v>7882</v>
      </c>
      <c r="C289" s="2005" t="s">
        <v>7979</v>
      </c>
      <c r="D289" s="144">
        <v>325000</v>
      </c>
      <c r="E289" s="2007"/>
      <c r="F289" s="2008">
        <v>242000</v>
      </c>
      <c r="G289" s="2005" t="s">
        <v>7890</v>
      </c>
      <c r="H289" s="2010">
        <v>41907</v>
      </c>
      <c r="I289" s="2005" t="s">
        <v>7980</v>
      </c>
      <c r="J289" s="2005"/>
      <c r="K289" s="2010"/>
      <c r="L289" s="2005" t="s">
        <v>7881</v>
      </c>
      <c r="M289" s="2052">
        <v>42087</v>
      </c>
      <c r="N289" s="2004"/>
      <c r="O289" s="2004"/>
      <c r="P289" s="2004"/>
    </row>
    <row r="290" spans="1:16">
      <c r="A290" s="2098">
        <v>4902091</v>
      </c>
      <c r="B290" s="2004" t="s">
        <v>7968</v>
      </c>
      <c r="C290" s="2005" t="s">
        <v>7981</v>
      </c>
      <c r="D290" s="144">
        <v>355000</v>
      </c>
      <c r="E290" s="2007"/>
      <c r="F290" s="2008">
        <v>250000</v>
      </c>
      <c r="G290" s="2005" t="s">
        <v>7879</v>
      </c>
      <c r="H290" s="2010">
        <v>42052</v>
      </c>
      <c r="I290" s="2005" t="s">
        <v>7932</v>
      </c>
      <c r="J290" s="2005"/>
      <c r="K290" s="2010"/>
      <c r="L290" s="2005" t="s">
        <v>7881</v>
      </c>
      <c r="M290" s="2052">
        <v>42087</v>
      </c>
      <c r="N290" s="2004"/>
      <c r="O290" s="2004"/>
      <c r="P290" s="2004"/>
    </row>
    <row r="291" spans="1:16">
      <c r="A291" s="2098">
        <v>4902195</v>
      </c>
      <c r="B291" s="2004" t="s">
        <v>7968</v>
      </c>
      <c r="C291" s="2005" t="s">
        <v>7982</v>
      </c>
      <c r="D291" s="144">
        <v>450000</v>
      </c>
      <c r="E291" s="2007"/>
      <c r="F291" s="2008">
        <v>355000</v>
      </c>
      <c r="G291" s="2005" t="s">
        <v>7874</v>
      </c>
      <c r="H291" s="2010">
        <v>42063</v>
      </c>
      <c r="I291" s="2005" t="s">
        <v>7886</v>
      </c>
      <c r="J291" s="2005" t="s">
        <v>449</v>
      </c>
      <c r="K291" s="2010"/>
      <c r="L291" s="2005" t="s">
        <v>7881</v>
      </c>
      <c r="M291" s="2052">
        <v>42087</v>
      </c>
      <c r="N291" s="2004"/>
      <c r="O291" s="2004" t="s">
        <v>7965</v>
      </c>
      <c r="P291" s="2004"/>
    </row>
    <row r="292" spans="1:16">
      <c r="A292" s="2098">
        <v>4902199</v>
      </c>
      <c r="B292" s="2004" t="s">
        <v>7968</v>
      </c>
      <c r="C292" s="2005" t="s">
        <v>7983</v>
      </c>
      <c r="D292" s="144">
        <v>450000</v>
      </c>
      <c r="E292" s="2007"/>
      <c r="F292" s="2008">
        <v>360000</v>
      </c>
      <c r="G292" s="2005" t="s">
        <v>7874</v>
      </c>
      <c r="H292" s="2010">
        <v>42063</v>
      </c>
      <c r="I292" s="2005" t="s">
        <v>7975</v>
      </c>
      <c r="J292" s="2005" t="s">
        <v>449</v>
      </c>
      <c r="K292" s="2010"/>
      <c r="L292" s="2005" t="s">
        <v>7881</v>
      </c>
      <c r="M292" s="2052">
        <v>42087</v>
      </c>
      <c r="N292" s="2004"/>
      <c r="O292" s="2004" t="s">
        <v>7977</v>
      </c>
      <c r="P292" s="2004"/>
    </row>
    <row r="293" spans="1:16">
      <c r="A293" s="2098">
        <v>4902154</v>
      </c>
      <c r="B293" s="2004" t="s">
        <v>6541</v>
      </c>
      <c r="C293" s="2005" t="s">
        <v>7984</v>
      </c>
      <c r="D293" s="144">
        <v>880000</v>
      </c>
      <c r="E293" s="2007"/>
      <c r="F293" s="2008">
        <v>784000</v>
      </c>
      <c r="G293" s="2005" t="s">
        <v>7890</v>
      </c>
      <c r="H293" s="2010">
        <v>42059</v>
      </c>
      <c r="I293" s="2005" t="s">
        <v>7884</v>
      </c>
      <c r="J293" s="2005"/>
      <c r="K293" s="2010"/>
      <c r="L293" s="2005" t="s">
        <v>7881</v>
      </c>
      <c r="M293" s="2052">
        <v>42087</v>
      </c>
      <c r="N293" s="2004"/>
      <c r="O293" s="2004"/>
      <c r="P293" s="2004"/>
    </row>
    <row r="294" spans="1:16">
      <c r="A294" s="2098">
        <v>4902202</v>
      </c>
      <c r="B294" s="2004" t="s">
        <v>7882</v>
      </c>
      <c r="C294" s="2005" t="s">
        <v>7985</v>
      </c>
      <c r="D294" s="144">
        <v>400000</v>
      </c>
      <c r="E294" s="2007"/>
      <c r="F294" s="2008">
        <v>270000</v>
      </c>
      <c r="G294" s="2005" t="s">
        <v>7874</v>
      </c>
      <c r="H294" s="2010">
        <v>42063</v>
      </c>
      <c r="I294" s="2005" t="s">
        <v>7986</v>
      </c>
      <c r="J294" s="2005" t="s">
        <v>449</v>
      </c>
      <c r="K294" s="2010"/>
      <c r="L294" s="2005" t="s">
        <v>7881</v>
      </c>
      <c r="M294" s="2052">
        <v>42087</v>
      </c>
      <c r="N294" s="2004"/>
      <c r="O294" s="2004" t="s">
        <v>7987</v>
      </c>
      <c r="P294" s="2004" t="s">
        <v>7988</v>
      </c>
    </row>
    <row r="295" spans="1:16">
      <c r="A295" s="2098"/>
      <c r="B295" s="2004"/>
      <c r="C295" s="104"/>
      <c r="D295" s="144"/>
      <c r="E295" s="2007"/>
      <c r="F295" s="2008"/>
      <c r="G295" s="2005"/>
      <c r="H295" s="2010"/>
      <c r="I295" s="2005"/>
      <c r="J295" s="2005"/>
      <c r="K295" s="2010"/>
      <c r="L295" s="2005"/>
      <c r="M295" s="2052"/>
      <c r="N295" s="2004"/>
      <c r="O295" s="2004"/>
      <c r="P295" s="2004"/>
    </row>
    <row r="296" spans="1:16">
      <c r="A296" s="80" t="s">
        <v>6107</v>
      </c>
      <c r="B296" s="2004"/>
      <c r="C296" s="104" t="s">
        <v>7989</v>
      </c>
      <c r="D296" s="144"/>
      <c r="E296" s="2007"/>
      <c r="F296" s="2008"/>
      <c r="G296" s="2005"/>
      <c r="H296" s="2010"/>
      <c r="I296" s="2005"/>
      <c r="J296" s="2005"/>
      <c r="K296" s="2010"/>
      <c r="L296" s="2005"/>
      <c r="M296" s="2052"/>
      <c r="N296" s="2004"/>
      <c r="O296" s="2004"/>
      <c r="P296" s="2004"/>
    </row>
    <row r="297" spans="1:16">
      <c r="A297" s="2098">
        <v>4903027</v>
      </c>
      <c r="B297" s="2004" t="s">
        <v>7882</v>
      </c>
      <c r="C297" s="2005" t="s">
        <v>7990</v>
      </c>
      <c r="D297" s="144">
        <v>450000</v>
      </c>
      <c r="E297" s="2007"/>
      <c r="F297" s="2008">
        <v>370000</v>
      </c>
      <c r="G297" s="2005" t="s">
        <v>7931</v>
      </c>
      <c r="H297" s="2010">
        <v>42072</v>
      </c>
      <c r="I297" s="2005" t="s">
        <v>7991</v>
      </c>
      <c r="J297" s="2005" t="s">
        <v>449</v>
      </c>
      <c r="K297" s="2010"/>
      <c r="L297" s="2005" t="s">
        <v>41</v>
      </c>
      <c r="M297" s="2052">
        <v>42116</v>
      </c>
      <c r="N297" s="2004"/>
      <c r="O297" s="2004" t="s">
        <v>7965</v>
      </c>
      <c r="P297" s="2004"/>
    </row>
    <row r="298" spans="1:16">
      <c r="A298" s="2098">
        <v>4903069</v>
      </c>
      <c r="B298" s="2004" t="s">
        <v>7882</v>
      </c>
      <c r="C298" s="2005" t="s">
        <v>7992</v>
      </c>
      <c r="D298" s="144">
        <v>245000</v>
      </c>
      <c r="E298" s="2007"/>
      <c r="F298" s="2008">
        <v>150000</v>
      </c>
      <c r="G298" s="2005" t="s">
        <v>7874</v>
      </c>
      <c r="H298" s="2010">
        <v>42075</v>
      </c>
      <c r="I298" s="2005" t="s">
        <v>7875</v>
      </c>
      <c r="J298" s="2005" t="s">
        <v>449</v>
      </c>
      <c r="K298" s="2010"/>
      <c r="L298" s="2005" t="s">
        <v>41</v>
      </c>
      <c r="M298" s="2052">
        <v>42116</v>
      </c>
      <c r="N298" s="2004"/>
      <c r="O298" s="2004" t="s">
        <v>7993</v>
      </c>
      <c r="P298" s="2004" t="s">
        <v>7994</v>
      </c>
    </row>
    <row r="299" spans="1:16">
      <c r="A299" s="2098">
        <v>4903071</v>
      </c>
      <c r="B299" s="2004" t="s">
        <v>7917</v>
      </c>
      <c r="C299" s="2005" t="s">
        <v>7995</v>
      </c>
      <c r="D299" s="144">
        <v>455000</v>
      </c>
      <c r="E299" s="2007"/>
      <c r="F299" s="2008">
        <v>369000</v>
      </c>
      <c r="G299" s="2005" t="s">
        <v>7956</v>
      </c>
      <c r="H299" s="2010">
        <v>42075</v>
      </c>
      <c r="I299" s="2005" t="s">
        <v>7875</v>
      </c>
      <c r="J299" s="2005" t="s">
        <v>449</v>
      </c>
      <c r="K299" s="2010"/>
      <c r="L299" s="2005" t="s">
        <v>41</v>
      </c>
      <c r="M299" s="2052">
        <v>42116</v>
      </c>
      <c r="N299" s="2004"/>
      <c r="O299" s="2004" t="s">
        <v>7977</v>
      </c>
      <c r="P299" s="2004"/>
    </row>
    <row r="300" spans="1:16">
      <c r="A300" s="2098"/>
      <c r="B300" s="2004"/>
      <c r="C300" s="2005"/>
      <c r="D300" s="144"/>
      <c r="E300" s="2007"/>
      <c r="F300" s="2008"/>
      <c r="G300" s="2005"/>
      <c r="H300" s="2010"/>
      <c r="I300" s="2005"/>
      <c r="J300" s="2005"/>
      <c r="K300" s="2010"/>
      <c r="L300" s="2005"/>
      <c r="M300" s="2052"/>
      <c r="N300" s="2004"/>
      <c r="O300" s="2004"/>
      <c r="P300" s="2004"/>
    </row>
    <row r="301" spans="1:16">
      <c r="A301" s="80" t="s">
        <v>6583</v>
      </c>
      <c r="B301" s="2004"/>
      <c r="C301" s="2005"/>
      <c r="D301" s="144"/>
      <c r="E301" s="2007"/>
      <c r="F301" s="2008"/>
      <c r="G301" s="2005"/>
      <c r="H301" s="2010"/>
      <c r="I301" s="2005"/>
      <c r="J301" s="2005"/>
      <c r="K301" s="2010"/>
      <c r="L301" s="2005"/>
      <c r="M301" s="2052"/>
      <c r="N301" s="2004"/>
      <c r="O301" s="2004"/>
      <c r="P301" s="2004"/>
    </row>
    <row r="302" spans="1:16">
      <c r="A302" s="41">
        <v>4903058</v>
      </c>
      <c r="B302" s="2004" t="s">
        <v>7924</v>
      </c>
      <c r="C302" s="2005" t="s">
        <v>7996</v>
      </c>
      <c r="D302" s="144">
        <v>430000</v>
      </c>
      <c r="E302" s="2007"/>
      <c r="F302" s="2008">
        <v>345000</v>
      </c>
      <c r="G302" s="2005" t="s">
        <v>7997</v>
      </c>
      <c r="H302" s="2010">
        <v>42075</v>
      </c>
      <c r="I302" s="2005" t="s">
        <v>7998</v>
      </c>
      <c r="J302" s="2005"/>
      <c r="K302" s="2010"/>
      <c r="L302" s="2005" t="s">
        <v>7881</v>
      </c>
      <c r="M302" s="2052">
        <v>42118</v>
      </c>
      <c r="N302" s="2004"/>
      <c r="O302" s="2004"/>
      <c r="P302" s="2004"/>
    </row>
    <row r="303" spans="1:16">
      <c r="A303" s="41">
        <v>4903103</v>
      </c>
      <c r="B303" s="2004" t="s">
        <v>7999</v>
      </c>
      <c r="C303" s="2005" t="s">
        <v>8000</v>
      </c>
      <c r="D303" s="144">
        <v>590000</v>
      </c>
      <c r="E303" s="2007"/>
      <c r="F303" s="2008">
        <v>510000</v>
      </c>
      <c r="G303" s="2005" t="s">
        <v>7890</v>
      </c>
      <c r="H303" s="2010">
        <v>42080</v>
      </c>
      <c r="I303" s="2005" t="s">
        <v>7932</v>
      </c>
      <c r="J303" s="2005" t="s">
        <v>449</v>
      </c>
      <c r="K303" s="2010"/>
      <c r="L303" s="2005" t="s">
        <v>7881</v>
      </c>
      <c r="M303" s="2052">
        <v>42118</v>
      </c>
      <c r="N303" s="2004"/>
      <c r="O303" s="2004" t="s">
        <v>7965</v>
      </c>
      <c r="P303" s="2004"/>
    </row>
    <row r="304" spans="1:16">
      <c r="A304" s="41"/>
      <c r="B304" s="2004"/>
      <c r="C304" s="2005"/>
      <c r="D304" s="144"/>
      <c r="E304" s="2007"/>
      <c r="F304" s="2008"/>
      <c r="G304" s="2005"/>
      <c r="H304" s="2010"/>
      <c r="I304" s="2005"/>
      <c r="J304" s="2005"/>
      <c r="K304" s="2010"/>
      <c r="L304" s="2005"/>
      <c r="M304" s="2052"/>
      <c r="N304" s="2004"/>
      <c r="O304" s="2004"/>
      <c r="P304" s="2004"/>
    </row>
    <row r="305" spans="1:15">
      <c r="A305" s="80" t="s">
        <v>2095</v>
      </c>
      <c r="B305" s="2004"/>
      <c r="C305" s="104" t="s">
        <v>7989</v>
      </c>
      <c r="D305" s="144"/>
      <c r="E305" s="2007"/>
      <c r="F305" s="2008"/>
      <c r="G305" s="2005"/>
      <c r="H305" s="2010"/>
      <c r="I305" s="2005"/>
      <c r="J305" s="2005"/>
      <c r="K305" s="2010"/>
      <c r="L305" s="2005"/>
      <c r="M305" s="2052"/>
      <c r="N305" s="2004"/>
      <c r="O305" s="2004"/>
    </row>
    <row r="306" spans="1:15">
      <c r="A306" s="2098">
        <v>4810118</v>
      </c>
      <c r="B306" s="2004" t="s">
        <v>8001</v>
      </c>
      <c r="C306" s="2005" t="s">
        <v>8002</v>
      </c>
      <c r="D306" s="144">
        <v>370000</v>
      </c>
      <c r="E306" s="2007"/>
      <c r="F306" s="2008">
        <v>272000</v>
      </c>
      <c r="G306" s="2005" t="s">
        <v>64</v>
      </c>
      <c r="H306" s="2010">
        <v>41933</v>
      </c>
      <c r="I306" s="2005" t="s">
        <v>27</v>
      </c>
      <c r="J306" s="2005" t="s">
        <v>449</v>
      </c>
      <c r="K306" s="2010"/>
      <c r="L306" s="2005" t="s">
        <v>67</v>
      </c>
      <c r="M306" s="2052">
        <v>42149</v>
      </c>
      <c r="N306" s="2004"/>
      <c r="O306" s="2004" t="s">
        <v>8003</v>
      </c>
    </row>
    <row r="307" spans="1:15">
      <c r="A307" s="2098"/>
      <c r="B307" s="2004"/>
      <c r="C307" s="2005"/>
      <c r="D307" s="144"/>
      <c r="E307" s="2007"/>
      <c r="F307" s="2008"/>
      <c r="G307" s="2005"/>
      <c r="H307" s="2010"/>
      <c r="I307" s="2005"/>
      <c r="J307" s="2005"/>
      <c r="K307" s="2010"/>
      <c r="L307" s="2005"/>
      <c r="M307" s="2052"/>
      <c r="N307" s="2004"/>
      <c r="O307" s="2004"/>
    </row>
    <row r="308" spans="1:15">
      <c r="A308" s="80" t="s">
        <v>6128</v>
      </c>
      <c r="B308" s="2004"/>
      <c r="C308" s="104" t="s">
        <v>8004</v>
      </c>
      <c r="D308" s="144"/>
      <c r="E308" s="2007"/>
      <c r="F308" s="2008"/>
      <c r="G308" s="2005"/>
      <c r="H308" s="2010"/>
      <c r="I308" s="2005"/>
      <c r="J308" s="2005"/>
      <c r="K308" s="2010"/>
      <c r="L308" s="2005"/>
      <c r="M308" s="2052"/>
      <c r="N308" s="2004"/>
      <c r="O308" s="2004"/>
    </row>
    <row r="309" spans="1:15">
      <c r="A309" s="2098">
        <v>4904251</v>
      </c>
      <c r="B309" s="2004" t="s">
        <v>2241</v>
      </c>
      <c r="C309" s="17" t="s">
        <v>8005</v>
      </c>
      <c r="D309" s="144">
        <v>320000</v>
      </c>
      <c r="E309" s="2007"/>
      <c r="F309" s="2008">
        <v>231000</v>
      </c>
      <c r="G309" s="2005" t="s">
        <v>98</v>
      </c>
      <c r="H309" s="2010">
        <v>42123</v>
      </c>
      <c r="I309" s="2005" t="s">
        <v>2335</v>
      </c>
      <c r="J309" s="2005"/>
      <c r="K309" s="2010"/>
      <c r="L309" s="2005" t="s">
        <v>41</v>
      </c>
      <c r="M309" s="2052">
        <v>42177</v>
      </c>
      <c r="N309" s="2004"/>
      <c r="O309" s="2004"/>
    </row>
    <row r="310" spans="1:15">
      <c r="A310" s="2098"/>
      <c r="B310" s="2004"/>
      <c r="C310" s="17"/>
      <c r="D310" s="144"/>
      <c r="E310" s="2007"/>
      <c r="F310" s="2008"/>
      <c r="G310" s="2005"/>
      <c r="H310" s="2010"/>
      <c r="I310" s="2005"/>
      <c r="J310" s="2005"/>
      <c r="K310" s="2010"/>
      <c r="L310" s="2005"/>
      <c r="M310" s="2052"/>
      <c r="N310" s="2004"/>
      <c r="O310" s="2004"/>
    </row>
    <row r="311" spans="1:15">
      <c r="A311" s="80" t="s">
        <v>6131</v>
      </c>
      <c r="B311" s="2004"/>
      <c r="C311" s="2005"/>
      <c r="D311" s="144"/>
      <c r="E311" s="2007"/>
      <c r="F311" s="2008"/>
      <c r="G311" s="2005"/>
      <c r="H311" s="2010"/>
      <c r="I311" s="2005"/>
      <c r="J311" s="2005"/>
      <c r="K311" s="2010"/>
      <c r="L311" s="2005"/>
      <c r="M311" s="2052"/>
      <c r="N311" s="2004"/>
      <c r="O311" s="2004"/>
    </row>
    <row r="312" spans="1:15">
      <c r="A312" s="2098">
        <v>4905151</v>
      </c>
      <c r="B312" s="2004" t="s">
        <v>5801</v>
      </c>
      <c r="C312" s="2005" t="s">
        <v>8006</v>
      </c>
      <c r="D312" s="144">
        <v>295000</v>
      </c>
      <c r="E312" s="2007"/>
      <c r="F312" s="2008">
        <v>198000</v>
      </c>
      <c r="G312" s="2005" t="s">
        <v>2661</v>
      </c>
      <c r="H312" s="2010">
        <v>42149</v>
      </c>
      <c r="I312" s="2005" t="s">
        <v>8007</v>
      </c>
      <c r="J312" s="2005"/>
      <c r="K312" s="2010"/>
      <c r="L312" s="2005" t="s">
        <v>67</v>
      </c>
      <c r="M312" s="2052">
        <v>42180</v>
      </c>
      <c r="N312" s="2004" t="s">
        <v>8008</v>
      </c>
      <c r="O312" s="2004"/>
    </row>
    <row r="313" spans="1:15">
      <c r="A313" s="2098"/>
      <c r="B313" s="2004"/>
      <c r="C313" s="17"/>
      <c r="D313" s="144"/>
      <c r="E313" s="2007"/>
      <c r="F313" s="2008"/>
      <c r="G313" s="2005"/>
      <c r="H313" s="2010"/>
      <c r="I313" s="2005"/>
      <c r="J313" s="2005"/>
      <c r="K313" s="2010"/>
      <c r="L313" s="2005"/>
      <c r="M313" s="2052"/>
      <c r="N313" s="2004"/>
      <c r="O313" s="2004"/>
    </row>
    <row r="314" spans="1:15">
      <c r="A314" s="80" t="s">
        <v>6652</v>
      </c>
      <c r="B314" s="2004"/>
      <c r="C314" s="104" t="s">
        <v>8004</v>
      </c>
      <c r="D314" s="144"/>
      <c r="E314" s="2007"/>
      <c r="F314" s="2008"/>
      <c r="G314" s="2005"/>
      <c r="H314" s="2010"/>
      <c r="I314" s="2005"/>
      <c r="J314" s="2005"/>
      <c r="K314" s="2010"/>
      <c r="L314" s="2005"/>
      <c r="M314" s="2052"/>
      <c r="N314" s="2004"/>
      <c r="O314" s="2004"/>
    </row>
    <row r="315" spans="1:15">
      <c r="A315" s="2098">
        <v>4904257</v>
      </c>
      <c r="B315" s="2004" t="s">
        <v>5801</v>
      </c>
      <c r="C315" s="2005" t="s">
        <v>8009</v>
      </c>
      <c r="D315" s="144">
        <v>340000</v>
      </c>
      <c r="E315" s="2007"/>
      <c r="F315" s="2008">
        <v>250000</v>
      </c>
      <c r="G315" s="2005" t="s">
        <v>110</v>
      </c>
      <c r="H315" s="2010">
        <v>42124</v>
      </c>
      <c r="I315" s="2005" t="s">
        <v>8010</v>
      </c>
      <c r="J315" s="2005"/>
      <c r="K315" s="2010"/>
      <c r="L315" s="2005" t="s">
        <v>41</v>
      </c>
      <c r="M315" s="2052">
        <v>42209</v>
      </c>
      <c r="N315" s="2004" t="s">
        <v>5746</v>
      </c>
      <c r="O315" s="2004" t="s">
        <v>8011</v>
      </c>
    </row>
    <row r="316" spans="1:15">
      <c r="A316" s="2098">
        <v>4905132</v>
      </c>
      <c r="B316" s="2004" t="s">
        <v>2241</v>
      </c>
      <c r="C316" s="2005" t="s">
        <v>8012</v>
      </c>
      <c r="D316" s="144">
        <v>325000</v>
      </c>
      <c r="E316" s="2007"/>
      <c r="F316" s="2008">
        <v>238000</v>
      </c>
      <c r="G316" s="2005" t="s">
        <v>98</v>
      </c>
      <c r="H316" s="2010">
        <v>42145</v>
      </c>
      <c r="I316" s="2005" t="s">
        <v>8010</v>
      </c>
      <c r="J316" s="2005" t="s">
        <v>449</v>
      </c>
      <c r="K316" s="2010"/>
      <c r="L316" s="2005" t="s">
        <v>41</v>
      </c>
      <c r="M316" s="2052">
        <v>42209</v>
      </c>
      <c r="N316" s="2004" t="s">
        <v>5746</v>
      </c>
      <c r="O316" s="2004" t="s">
        <v>8013</v>
      </c>
    </row>
    <row r="317" spans="1:15">
      <c r="A317" s="2098"/>
      <c r="B317" s="2004"/>
      <c r="C317" s="2005"/>
      <c r="D317" s="144"/>
      <c r="E317" s="2007"/>
      <c r="F317" s="2008"/>
      <c r="G317" s="2005"/>
      <c r="H317" s="2010"/>
      <c r="I317" s="2005"/>
      <c r="J317" s="2005"/>
      <c r="K317" s="2010"/>
      <c r="L317" s="2005"/>
      <c r="M317" s="2052"/>
      <c r="N317" s="2004"/>
      <c r="O317" s="2004"/>
    </row>
    <row r="318" spans="1:15">
      <c r="A318" s="80" t="s">
        <v>6652</v>
      </c>
      <c r="B318" s="2004"/>
      <c r="C318" s="104" t="s">
        <v>8014</v>
      </c>
      <c r="D318" s="144"/>
      <c r="E318" s="2007"/>
      <c r="F318" s="2008"/>
      <c r="G318" s="2005"/>
      <c r="H318" s="2010"/>
      <c r="I318" s="2005"/>
      <c r="J318" s="2005"/>
      <c r="K318" s="2010"/>
      <c r="L318" s="2005"/>
      <c r="M318" s="2052"/>
      <c r="N318" s="2004"/>
      <c r="O318" s="2004"/>
    </row>
    <row r="319" spans="1:15">
      <c r="A319" s="2098">
        <v>4906015</v>
      </c>
      <c r="B319" s="2004" t="s">
        <v>2207</v>
      </c>
      <c r="C319" s="2005" t="s">
        <v>8015</v>
      </c>
      <c r="D319" s="144">
        <v>520000</v>
      </c>
      <c r="E319" s="2007"/>
      <c r="F319" s="2008">
        <v>412000</v>
      </c>
      <c r="G319" s="2005" t="s">
        <v>110</v>
      </c>
      <c r="H319" s="2010">
        <v>42158</v>
      </c>
      <c r="I319" s="2005" t="s">
        <v>1953</v>
      </c>
      <c r="J319" s="2005"/>
      <c r="K319" s="2010"/>
      <c r="L319" s="2005" t="s">
        <v>41</v>
      </c>
      <c r="M319" s="2052">
        <v>42209</v>
      </c>
      <c r="N319" s="2004" t="s">
        <v>5746</v>
      </c>
      <c r="O319" s="2004" t="s">
        <v>8016</v>
      </c>
    </row>
    <row r="320" spans="1:15">
      <c r="A320" s="2098">
        <v>4906035</v>
      </c>
      <c r="B320" s="2004" t="s">
        <v>6116</v>
      </c>
      <c r="C320" s="2005" t="s">
        <v>8017</v>
      </c>
      <c r="D320" s="144">
        <v>240000</v>
      </c>
      <c r="E320" s="2007"/>
      <c r="F320" s="2008">
        <v>108000</v>
      </c>
      <c r="G320" s="2005" t="s">
        <v>98</v>
      </c>
      <c r="H320" s="2010">
        <v>42149</v>
      </c>
      <c r="I320" s="2005" t="s">
        <v>2364</v>
      </c>
      <c r="J320" s="2005"/>
      <c r="K320" s="2010"/>
      <c r="L320" s="2005" t="s">
        <v>41</v>
      </c>
      <c r="M320" s="2052">
        <v>42209</v>
      </c>
      <c r="N320" s="2004" t="s">
        <v>5746</v>
      </c>
      <c r="O320" s="2004" t="s">
        <v>2247</v>
      </c>
    </row>
    <row r="321" spans="1:16">
      <c r="A321" s="2098">
        <v>4906037</v>
      </c>
      <c r="B321" s="2004" t="s">
        <v>2241</v>
      </c>
      <c r="C321" s="2005" t="s">
        <v>8018</v>
      </c>
      <c r="D321" s="144">
        <v>280000</v>
      </c>
      <c r="E321" s="2007"/>
      <c r="F321" s="2008">
        <v>153000</v>
      </c>
      <c r="G321" s="2005" t="s">
        <v>98</v>
      </c>
      <c r="H321" s="2010">
        <v>42149</v>
      </c>
      <c r="I321" s="2005" t="s">
        <v>2364</v>
      </c>
      <c r="J321" s="2005"/>
      <c r="K321" s="2010"/>
      <c r="L321" s="2005" t="s">
        <v>41</v>
      </c>
      <c r="M321" s="2052">
        <v>42209</v>
      </c>
      <c r="N321" s="2004" t="s">
        <v>5746</v>
      </c>
      <c r="O321" s="2004"/>
      <c r="P321" s="2004"/>
    </row>
    <row r="322" spans="1:16">
      <c r="A322" s="2098">
        <v>4905021</v>
      </c>
      <c r="B322" s="2004" t="s">
        <v>8019</v>
      </c>
      <c r="C322" s="2005" t="s">
        <v>8020</v>
      </c>
      <c r="D322" s="144">
        <v>310000</v>
      </c>
      <c r="E322" s="2007"/>
      <c r="F322" s="2008">
        <v>170000</v>
      </c>
      <c r="G322" s="2005" t="s">
        <v>98</v>
      </c>
      <c r="H322" s="2010">
        <v>42121</v>
      </c>
      <c r="I322" s="2005" t="s">
        <v>2364</v>
      </c>
      <c r="J322" s="2005"/>
      <c r="K322" s="2010"/>
      <c r="L322" s="2005" t="s">
        <v>41</v>
      </c>
      <c r="M322" s="2052">
        <v>42209</v>
      </c>
      <c r="N322" s="2004" t="s">
        <v>5746</v>
      </c>
      <c r="O322" s="2004"/>
      <c r="P322" s="2004"/>
    </row>
    <row r="323" spans="1:16">
      <c r="A323" s="2098"/>
      <c r="B323" s="2004"/>
      <c r="C323" s="2005"/>
      <c r="D323" s="144"/>
      <c r="E323" s="2007"/>
      <c r="F323" s="2008"/>
      <c r="G323" s="2005"/>
      <c r="H323" s="2010"/>
      <c r="I323" s="2005"/>
      <c r="J323" s="2005"/>
      <c r="K323" s="2010"/>
      <c r="L323" s="2005"/>
      <c r="M323" s="2052"/>
      <c r="N323" s="2004"/>
      <c r="O323" s="2004"/>
      <c r="P323" s="2004"/>
    </row>
    <row r="324" spans="1:16">
      <c r="A324" s="80" t="s">
        <v>6145</v>
      </c>
      <c r="B324" s="2004"/>
      <c r="C324" s="104" t="s">
        <v>8021</v>
      </c>
      <c r="D324" s="144"/>
      <c r="E324" s="2007"/>
      <c r="F324" s="2008"/>
      <c r="G324" s="2005"/>
      <c r="H324" s="2010"/>
      <c r="I324" s="2005"/>
      <c r="J324" s="2005"/>
      <c r="K324" s="2010"/>
      <c r="L324" s="2005"/>
      <c r="M324" s="2052"/>
      <c r="N324" s="2004"/>
      <c r="O324" s="2004"/>
      <c r="P324" s="2004"/>
    </row>
    <row r="325" spans="1:16">
      <c r="A325" s="2098">
        <v>4907125</v>
      </c>
      <c r="B325" s="2004" t="s">
        <v>8022</v>
      </c>
      <c r="C325" s="2005" t="s">
        <v>8023</v>
      </c>
      <c r="D325" s="144">
        <v>325000</v>
      </c>
      <c r="E325" s="2007"/>
      <c r="F325" s="2008">
        <v>215000</v>
      </c>
      <c r="G325" s="2005" t="s">
        <v>110</v>
      </c>
      <c r="H325" s="2010">
        <v>42212</v>
      </c>
      <c r="I325" s="2005" t="s">
        <v>2493</v>
      </c>
      <c r="J325" s="2005" t="s">
        <v>449</v>
      </c>
      <c r="K325" s="2010"/>
      <c r="L325" s="2005" t="s">
        <v>67</v>
      </c>
      <c r="M325" s="2052">
        <v>42243</v>
      </c>
      <c r="N325" s="2004" t="s">
        <v>5746</v>
      </c>
      <c r="O325" s="2004" t="s">
        <v>3752</v>
      </c>
      <c r="P325" s="2004" t="s">
        <v>8024</v>
      </c>
    </row>
    <row r="326" spans="1:16">
      <c r="A326" s="2098"/>
      <c r="B326" s="151" t="s">
        <v>838</v>
      </c>
      <c r="C326" s="2005"/>
      <c r="D326" s="144"/>
      <c r="E326" s="2007"/>
      <c r="F326" s="2008"/>
      <c r="G326" s="2005"/>
      <c r="H326" s="2010"/>
      <c r="I326" s="2005"/>
      <c r="J326" s="2005"/>
      <c r="K326" s="2010"/>
      <c r="L326" s="2005"/>
      <c r="M326" s="2052"/>
      <c r="N326" s="2004"/>
      <c r="O326" s="2004"/>
      <c r="P326" s="2004"/>
    </row>
    <row r="327" spans="1:16">
      <c r="A327" s="2098"/>
      <c r="B327" s="2004" t="s">
        <v>8025</v>
      </c>
      <c r="C327" s="2005" t="s">
        <v>8026</v>
      </c>
      <c r="D327" s="144">
        <v>5000</v>
      </c>
      <c r="E327" s="2007"/>
      <c r="F327" s="2008">
        <v>3000</v>
      </c>
      <c r="G327" s="2005"/>
      <c r="H327" s="2010"/>
      <c r="I327" s="2005"/>
      <c r="J327" s="2005"/>
      <c r="K327" s="2010"/>
      <c r="L327" s="2005"/>
      <c r="M327" s="2052"/>
      <c r="N327" s="2004"/>
      <c r="O327" s="2004"/>
      <c r="P327" s="2004"/>
    </row>
    <row r="328" spans="1:16">
      <c r="A328" s="2098"/>
      <c r="B328" s="2004" t="s">
        <v>8025</v>
      </c>
      <c r="C328" s="2005" t="s">
        <v>8027</v>
      </c>
      <c r="D328" s="144">
        <v>15000</v>
      </c>
      <c r="E328" s="2007"/>
      <c r="F328" s="2008">
        <v>10000</v>
      </c>
      <c r="G328" s="2005"/>
      <c r="H328" s="2010"/>
      <c r="I328" s="2005"/>
      <c r="J328" s="2005"/>
      <c r="K328" s="2010"/>
      <c r="L328" s="2005"/>
      <c r="M328" s="2052"/>
      <c r="N328" s="2004"/>
      <c r="O328" s="2004"/>
      <c r="P328" s="2004"/>
    </row>
    <row r="329" spans="1:16">
      <c r="A329" s="2098"/>
      <c r="B329" s="2004"/>
      <c r="C329" s="2005"/>
      <c r="D329" s="144"/>
      <c r="E329" s="2007"/>
      <c r="F329" s="2008"/>
      <c r="G329" s="2005"/>
      <c r="H329" s="2010"/>
      <c r="I329" s="2005"/>
      <c r="J329" s="2005"/>
      <c r="K329" s="2010"/>
      <c r="L329" s="2005"/>
      <c r="M329" s="2052"/>
      <c r="N329" s="2004"/>
      <c r="O329" s="2004"/>
      <c r="P329" s="2004"/>
    </row>
    <row r="330" spans="1:16">
      <c r="A330" s="80" t="s">
        <v>6695</v>
      </c>
      <c r="B330" s="2004"/>
      <c r="C330" s="104" t="s">
        <v>8028</v>
      </c>
      <c r="D330" s="144"/>
      <c r="E330" s="2007"/>
      <c r="F330" s="2008"/>
      <c r="G330" s="2005"/>
      <c r="H330" s="2010"/>
      <c r="I330" s="2005"/>
      <c r="J330" s="2005"/>
      <c r="K330" s="2010"/>
      <c r="L330" s="2005"/>
      <c r="M330" s="2052"/>
      <c r="N330" s="2004"/>
      <c r="O330" s="2004"/>
      <c r="P330" s="2004"/>
    </row>
    <row r="331" spans="1:16">
      <c r="A331" s="2098">
        <v>4908031</v>
      </c>
      <c r="B331" s="2004" t="s">
        <v>2207</v>
      </c>
      <c r="C331" s="2005" t="s">
        <v>8029</v>
      </c>
      <c r="D331" s="144">
        <v>624000</v>
      </c>
      <c r="E331" s="2007"/>
      <c r="F331" s="2008">
        <v>525000</v>
      </c>
      <c r="G331" s="2005" t="s">
        <v>25</v>
      </c>
      <c r="H331" s="2010">
        <v>42224</v>
      </c>
      <c r="I331" s="2005" t="s">
        <v>2324</v>
      </c>
      <c r="J331" s="2005"/>
      <c r="K331" s="2010"/>
      <c r="L331" s="2005" t="s">
        <v>67</v>
      </c>
      <c r="M331" s="2052">
        <v>42270</v>
      </c>
      <c r="N331" s="2004" t="s">
        <v>5746</v>
      </c>
      <c r="O331" s="2004" t="s">
        <v>8030</v>
      </c>
      <c r="P331" s="2004"/>
    </row>
    <row r="332" spans="1:16">
      <c r="A332" s="2098">
        <v>4908040</v>
      </c>
      <c r="B332" s="2004" t="s">
        <v>2207</v>
      </c>
      <c r="C332" s="2005" t="s">
        <v>8031</v>
      </c>
      <c r="D332" s="144">
        <v>644000</v>
      </c>
      <c r="E332" s="2007"/>
      <c r="F332" s="2008">
        <v>553000</v>
      </c>
      <c r="G332" s="2005" t="s">
        <v>31</v>
      </c>
      <c r="H332" s="2010">
        <v>42234</v>
      </c>
      <c r="I332" s="2005" t="s">
        <v>6430</v>
      </c>
      <c r="J332" s="2005"/>
      <c r="K332" s="2010"/>
      <c r="L332" s="2005" t="s">
        <v>67</v>
      </c>
      <c r="M332" s="2052">
        <v>42270</v>
      </c>
      <c r="N332" s="2004" t="s">
        <v>5746</v>
      </c>
      <c r="O332" s="2004"/>
      <c r="P332" s="2004"/>
    </row>
    <row r="333" spans="1:16">
      <c r="A333" s="2098"/>
      <c r="B333" s="2004"/>
      <c r="C333" s="2004"/>
      <c r="D333" s="144"/>
      <c r="E333" s="2007"/>
      <c r="F333" s="2008"/>
      <c r="G333" s="2005"/>
      <c r="H333" s="2010"/>
      <c r="I333" s="2005"/>
      <c r="J333" s="2005"/>
      <c r="K333" s="2010"/>
      <c r="L333" s="2005"/>
      <c r="M333" s="2052"/>
      <c r="N333" s="2004"/>
      <c r="O333" s="2004"/>
      <c r="P333" s="2004"/>
    </row>
    <row r="334" spans="1:16">
      <c r="A334" s="80" t="s">
        <v>6701</v>
      </c>
      <c r="B334" s="2004"/>
      <c r="C334" s="104" t="s">
        <v>8032</v>
      </c>
      <c r="D334" s="144"/>
      <c r="E334" s="2007"/>
      <c r="F334" s="2008"/>
      <c r="G334" s="2005"/>
      <c r="H334" s="2010"/>
      <c r="I334" s="2005"/>
      <c r="J334" s="2005"/>
      <c r="K334" s="2010"/>
      <c r="L334" s="2005"/>
      <c r="M334" s="2052"/>
      <c r="N334" s="2004"/>
      <c r="O334" s="2004"/>
      <c r="P334" s="2004"/>
    </row>
    <row r="335" spans="1:16">
      <c r="A335" s="2098">
        <v>4909124</v>
      </c>
      <c r="B335" s="2004" t="s">
        <v>2029</v>
      </c>
      <c r="C335" s="2005" t="s">
        <v>8033</v>
      </c>
      <c r="D335" s="144">
        <v>1315000</v>
      </c>
      <c r="E335" s="2007"/>
      <c r="F335" s="2008">
        <v>1223000</v>
      </c>
      <c r="G335" s="2005" t="s">
        <v>98</v>
      </c>
      <c r="H335" s="2010">
        <v>42262</v>
      </c>
      <c r="I335" s="2005" t="s">
        <v>8034</v>
      </c>
      <c r="J335" s="2005"/>
      <c r="K335" s="2010"/>
      <c r="L335" s="2005" t="s">
        <v>2065</v>
      </c>
      <c r="M335" s="2052">
        <v>42296</v>
      </c>
      <c r="N335" s="2004" t="s">
        <v>5746</v>
      </c>
      <c r="O335" s="2004"/>
      <c r="P335" s="2004"/>
    </row>
    <row r="336" spans="1:16">
      <c r="A336" s="2098"/>
      <c r="B336" s="2004"/>
      <c r="C336" s="2005"/>
      <c r="D336" s="144"/>
      <c r="E336" s="2007"/>
      <c r="F336" s="2008"/>
      <c r="G336" s="2005"/>
      <c r="H336" s="2010"/>
      <c r="I336" s="2005"/>
      <c r="J336" s="2005"/>
      <c r="K336" s="2010"/>
      <c r="L336" s="2005"/>
      <c r="M336" s="2052"/>
      <c r="N336" s="2004"/>
      <c r="O336" s="2004"/>
      <c r="P336" s="2004"/>
    </row>
    <row r="337" spans="1:15">
      <c r="A337" s="80" t="s">
        <v>6158</v>
      </c>
      <c r="B337" s="2004"/>
      <c r="C337" s="104" t="s">
        <v>8035</v>
      </c>
      <c r="D337" s="144"/>
      <c r="E337" s="2007"/>
      <c r="F337" s="2008"/>
      <c r="G337" s="2005"/>
      <c r="H337" s="2010"/>
      <c r="I337" s="2005"/>
      <c r="J337" s="2005"/>
      <c r="K337" s="2010"/>
      <c r="L337" s="2005"/>
      <c r="M337" s="2052"/>
      <c r="N337" s="2004"/>
      <c r="O337" s="2004"/>
    </row>
    <row r="338" spans="1:15">
      <c r="A338" s="2098">
        <v>4906053</v>
      </c>
      <c r="B338" s="2004" t="s">
        <v>5801</v>
      </c>
      <c r="C338" s="2005" t="s">
        <v>8036</v>
      </c>
      <c r="D338" s="144">
        <v>350000</v>
      </c>
      <c r="E338" s="2007"/>
      <c r="F338" s="2008">
        <v>270000</v>
      </c>
      <c r="G338" s="2005" t="s">
        <v>31</v>
      </c>
      <c r="H338" s="2010">
        <v>42283</v>
      </c>
      <c r="I338" s="2005" t="s">
        <v>192</v>
      </c>
      <c r="J338" s="2005"/>
      <c r="K338" s="2010"/>
      <c r="L338" s="2005" t="s">
        <v>67</v>
      </c>
      <c r="M338" s="2052">
        <v>42333</v>
      </c>
      <c r="N338" s="2004" t="s">
        <v>5746</v>
      </c>
      <c r="O338" s="2004"/>
    </row>
    <row r="339" spans="1:15">
      <c r="A339" s="2098">
        <v>4910030</v>
      </c>
      <c r="B339" s="2004" t="s">
        <v>2207</v>
      </c>
      <c r="C339" s="2005" t="s">
        <v>8037</v>
      </c>
      <c r="D339" s="144">
        <v>480000</v>
      </c>
      <c r="E339" s="2007"/>
      <c r="F339" s="2008">
        <v>410000</v>
      </c>
      <c r="G339" s="2005" t="s">
        <v>64</v>
      </c>
      <c r="H339" s="2010">
        <v>42283</v>
      </c>
      <c r="I339" s="2005" t="s">
        <v>27</v>
      </c>
      <c r="J339" s="2005" t="s">
        <v>449</v>
      </c>
      <c r="K339" s="2010"/>
      <c r="L339" s="2005" t="s">
        <v>67</v>
      </c>
      <c r="M339" s="2052">
        <v>42333</v>
      </c>
      <c r="N339" s="2004" t="s">
        <v>5746</v>
      </c>
      <c r="O339" s="2004"/>
    </row>
    <row r="340" spans="1:15">
      <c r="A340" s="2098">
        <v>4910103</v>
      </c>
      <c r="B340" s="2004" t="s">
        <v>2207</v>
      </c>
      <c r="C340" s="2005" t="s">
        <v>8038</v>
      </c>
      <c r="D340" s="144">
        <v>575000</v>
      </c>
      <c r="E340" s="2007"/>
      <c r="F340" s="2008">
        <v>474000</v>
      </c>
      <c r="G340" s="2005" t="s">
        <v>98</v>
      </c>
      <c r="H340" s="2010">
        <v>42290</v>
      </c>
      <c r="I340" s="2005" t="s">
        <v>303</v>
      </c>
      <c r="J340" s="2005" t="s">
        <v>449</v>
      </c>
      <c r="K340" s="2010"/>
      <c r="L340" s="2005" t="s">
        <v>67</v>
      </c>
      <c r="M340" s="2052">
        <v>42333</v>
      </c>
      <c r="N340" s="2004" t="s">
        <v>5746</v>
      </c>
      <c r="O340" s="2004" t="s">
        <v>2230</v>
      </c>
    </row>
    <row r="341" spans="1:15">
      <c r="A341" s="2098"/>
      <c r="B341" s="2004"/>
      <c r="C341" s="2005"/>
      <c r="D341" s="144"/>
      <c r="E341" s="2007"/>
      <c r="F341" s="2008"/>
      <c r="G341" s="2005"/>
      <c r="H341" s="2010"/>
      <c r="I341" s="2005"/>
      <c r="J341" s="2005"/>
      <c r="K341" s="2010"/>
      <c r="L341" s="2005"/>
      <c r="M341" s="2052"/>
      <c r="N341" s="2004"/>
      <c r="O341" s="2004"/>
    </row>
    <row r="342" spans="1:15">
      <c r="A342" s="15" t="s">
        <v>6722</v>
      </c>
      <c r="B342" s="2004"/>
      <c r="C342" s="2005"/>
      <c r="D342" s="144"/>
      <c r="E342" s="2007"/>
      <c r="F342" s="2008"/>
      <c r="G342" s="2005"/>
      <c r="H342" s="2010"/>
      <c r="I342" s="2005"/>
      <c r="J342" s="2005"/>
      <c r="K342" s="2010"/>
      <c r="L342" s="2005"/>
      <c r="M342" s="2052"/>
      <c r="N342" s="2004"/>
      <c r="O342" s="2004"/>
    </row>
    <row r="343" spans="1:15">
      <c r="A343" s="2098">
        <v>4910056</v>
      </c>
      <c r="B343" s="2004" t="s">
        <v>2207</v>
      </c>
      <c r="C343" s="2005" t="s">
        <v>8039</v>
      </c>
      <c r="D343" s="144">
        <v>520000</v>
      </c>
      <c r="E343" s="2007"/>
      <c r="F343" s="2008">
        <v>435000</v>
      </c>
      <c r="G343" s="2005" t="s">
        <v>64</v>
      </c>
      <c r="H343" s="2010">
        <v>42284</v>
      </c>
      <c r="I343" s="2005" t="s">
        <v>2335</v>
      </c>
      <c r="J343" s="2005"/>
      <c r="K343" s="2010"/>
      <c r="L343" s="2005" t="s">
        <v>41</v>
      </c>
      <c r="M343" s="2052">
        <v>42337</v>
      </c>
      <c r="N343" s="2004" t="s">
        <v>5746</v>
      </c>
      <c r="O343" s="2004" t="s">
        <v>2230</v>
      </c>
    </row>
    <row r="344" spans="1:15">
      <c r="A344" s="2098">
        <v>4910122</v>
      </c>
      <c r="B344" s="2004" t="s">
        <v>8001</v>
      </c>
      <c r="C344" s="2005" t="s">
        <v>8040</v>
      </c>
      <c r="D344" s="144">
        <v>355000</v>
      </c>
      <c r="E344" s="2007"/>
      <c r="F344" s="2008">
        <v>245000</v>
      </c>
      <c r="G344" s="2005" t="s">
        <v>31</v>
      </c>
      <c r="H344" s="2010">
        <v>42292</v>
      </c>
      <c r="I344" s="2005" t="s">
        <v>100</v>
      </c>
      <c r="J344" s="2005"/>
      <c r="K344" s="2010"/>
      <c r="L344" s="2005" t="s">
        <v>41</v>
      </c>
      <c r="M344" s="2052">
        <v>42337</v>
      </c>
      <c r="N344" s="2004" t="s">
        <v>5746</v>
      </c>
      <c r="O344" s="2004" t="s">
        <v>2230</v>
      </c>
    </row>
    <row r="345" spans="1:15">
      <c r="A345" s="2098">
        <v>4911035</v>
      </c>
      <c r="B345" s="2004" t="s">
        <v>7045</v>
      </c>
      <c r="C345" s="2005" t="s">
        <v>8041</v>
      </c>
      <c r="D345" s="144">
        <v>390000</v>
      </c>
      <c r="E345" s="2007"/>
      <c r="F345" s="2008">
        <v>240000</v>
      </c>
      <c r="G345" s="2005" t="s">
        <v>25</v>
      </c>
      <c r="H345" s="2010">
        <v>42317</v>
      </c>
      <c r="I345" s="2005" t="s">
        <v>2364</v>
      </c>
      <c r="J345" s="2005" t="s">
        <v>449</v>
      </c>
      <c r="K345" s="2010"/>
      <c r="L345" s="2005" t="s">
        <v>41</v>
      </c>
      <c r="M345" s="2052">
        <v>42337</v>
      </c>
      <c r="N345" s="2004" t="s">
        <v>5746</v>
      </c>
      <c r="O345" s="2004"/>
    </row>
    <row r="346" spans="1:15">
      <c r="A346" s="2098"/>
      <c r="B346" s="2004"/>
      <c r="C346" s="2005"/>
      <c r="D346" s="144"/>
      <c r="E346" s="2007"/>
      <c r="F346" s="2008"/>
      <c r="G346" s="2005"/>
      <c r="H346" s="2010"/>
      <c r="I346" s="2005"/>
      <c r="J346" s="2005"/>
      <c r="K346" s="2010"/>
      <c r="L346" s="2005"/>
      <c r="M346" s="2052"/>
      <c r="N346" s="2004"/>
      <c r="O346" s="2004"/>
    </row>
    <row r="347" spans="1:15" s="497" customFormat="1">
      <c r="A347" s="2188"/>
      <c r="B347" s="2023"/>
      <c r="C347" s="2019"/>
      <c r="D347" s="2564"/>
      <c r="E347" s="2017"/>
      <c r="F347" s="2018"/>
      <c r="G347" s="2019"/>
      <c r="H347" s="2021"/>
      <c r="I347" s="2019"/>
      <c r="J347" s="2019"/>
      <c r="K347" s="2021"/>
      <c r="L347" s="2019"/>
      <c r="M347" s="2080"/>
      <c r="N347" s="2023"/>
      <c r="O347" s="2023"/>
    </row>
    <row r="348" spans="1:15">
      <c r="A348" s="80" t="s">
        <v>6740</v>
      </c>
      <c r="B348" s="2004"/>
      <c r="C348" s="104" t="s">
        <v>8042</v>
      </c>
      <c r="D348" s="144"/>
      <c r="E348" s="2007"/>
      <c r="F348" s="2008"/>
      <c r="G348" s="2005"/>
      <c r="H348" s="2010"/>
      <c r="I348" s="2005"/>
      <c r="J348" s="2005"/>
      <c r="K348" s="2010"/>
      <c r="L348" s="2005"/>
      <c r="M348" s="2052"/>
      <c r="N348" s="2004"/>
      <c r="O348" s="2004"/>
    </row>
    <row r="349" spans="1:15">
      <c r="A349" s="2098">
        <v>4911122</v>
      </c>
      <c r="B349" s="2004" t="s">
        <v>3231</v>
      </c>
      <c r="C349" s="2005" t="s">
        <v>8043</v>
      </c>
      <c r="D349" s="144">
        <v>1700000</v>
      </c>
      <c r="E349" s="2007"/>
      <c r="F349" s="2008">
        <v>1604000</v>
      </c>
      <c r="G349" s="2005" t="s">
        <v>98</v>
      </c>
      <c r="H349" s="2010">
        <v>42333</v>
      </c>
      <c r="I349" s="2005" t="s">
        <v>8044</v>
      </c>
      <c r="J349" s="2005"/>
      <c r="K349" s="2010"/>
      <c r="L349" s="2005" t="s">
        <v>41</v>
      </c>
      <c r="M349" s="2052">
        <v>42360</v>
      </c>
      <c r="N349" s="2004" t="s">
        <v>5746</v>
      </c>
      <c r="O349" s="2004"/>
    </row>
    <row r="350" spans="1:15">
      <c r="A350" s="2098">
        <v>4911006</v>
      </c>
      <c r="B350" s="2004" t="s">
        <v>2683</v>
      </c>
      <c r="C350" s="2005" t="s">
        <v>8045</v>
      </c>
      <c r="D350" s="144">
        <v>980000</v>
      </c>
      <c r="E350" s="2007"/>
      <c r="F350" s="2008">
        <v>859000</v>
      </c>
      <c r="G350" s="2005" t="s">
        <v>98</v>
      </c>
      <c r="H350" s="2010">
        <v>42311</v>
      </c>
      <c r="I350" s="2005" t="s">
        <v>7054</v>
      </c>
      <c r="J350" s="2005"/>
      <c r="K350" s="2010"/>
      <c r="L350" s="2005" t="s">
        <v>41</v>
      </c>
      <c r="M350" s="2052">
        <v>42360</v>
      </c>
      <c r="N350" s="2004" t="s">
        <v>5746</v>
      </c>
      <c r="O350" s="2004" t="s">
        <v>2230</v>
      </c>
    </row>
    <row r="351" spans="1:15">
      <c r="A351" s="2098"/>
      <c r="B351" s="2004"/>
      <c r="C351" s="2005"/>
      <c r="D351" s="144"/>
      <c r="E351" s="2007"/>
      <c r="F351" s="2008"/>
      <c r="G351" s="2005"/>
      <c r="H351" s="2010"/>
      <c r="I351" s="2005"/>
      <c r="J351" s="2005"/>
      <c r="K351" s="2010"/>
      <c r="L351" s="2005"/>
      <c r="M351" s="2052"/>
      <c r="N351" s="2004"/>
      <c r="O351" s="2004"/>
    </row>
    <row r="352" spans="1:15">
      <c r="A352" s="80" t="s">
        <v>6745</v>
      </c>
      <c r="B352" s="2004"/>
      <c r="C352" s="2005"/>
      <c r="D352" s="144"/>
      <c r="E352" s="2007"/>
      <c r="F352" s="2008"/>
      <c r="G352" s="2005"/>
      <c r="H352" s="2010"/>
      <c r="I352" s="2005"/>
      <c r="J352" s="2005"/>
      <c r="K352" s="2010"/>
      <c r="L352" s="2005"/>
      <c r="M352" s="2052"/>
      <c r="N352" s="2004"/>
      <c r="O352" s="2004"/>
    </row>
    <row r="353" spans="1:15">
      <c r="A353" s="2098">
        <v>4911084</v>
      </c>
      <c r="B353" s="2004" t="s">
        <v>3231</v>
      </c>
      <c r="C353" s="2005" t="s">
        <v>8046</v>
      </c>
      <c r="D353" s="144">
        <v>860000</v>
      </c>
      <c r="E353" s="2007"/>
      <c r="F353" s="2008">
        <v>740000</v>
      </c>
      <c r="G353" s="2005" t="s">
        <v>98</v>
      </c>
      <c r="H353" s="2010">
        <v>42327</v>
      </c>
      <c r="I353" s="2005" t="s">
        <v>770</v>
      </c>
      <c r="J353" s="2005"/>
      <c r="K353" s="2010"/>
      <c r="L353" s="2005" t="s">
        <v>2065</v>
      </c>
      <c r="M353" s="2052">
        <v>42362</v>
      </c>
      <c r="N353" s="2004" t="s">
        <v>5746</v>
      </c>
      <c r="O353" s="2004"/>
    </row>
    <row r="354" spans="1:15">
      <c r="A354" s="2098"/>
      <c r="B354" s="2004"/>
      <c r="C354" s="2005"/>
      <c r="D354" s="144"/>
      <c r="E354" s="2007"/>
      <c r="F354" s="2008"/>
      <c r="G354" s="2005"/>
      <c r="H354" s="2010"/>
      <c r="I354" s="2005"/>
      <c r="J354" s="2005"/>
      <c r="K354" s="2010"/>
      <c r="L354" s="2005"/>
      <c r="M354" s="2052"/>
      <c r="N354" s="2004"/>
      <c r="O354" s="2004"/>
    </row>
    <row r="355" spans="1:15">
      <c r="A355" s="2098"/>
      <c r="B355" s="2004"/>
      <c r="C355" s="2005"/>
      <c r="D355" s="144"/>
      <c r="E355" s="2007"/>
      <c r="F355" s="2008"/>
      <c r="G355" s="2005"/>
      <c r="H355" s="2010"/>
      <c r="I355" s="2005"/>
      <c r="J355" s="2005"/>
      <c r="K355" s="2010"/>
      <c r="L355" s="2005"/>
      <c r="M355" s="2052"/>
      <c r="N355" s="2004"/>
      <c r="O355" s="2004"/>
    </row>
    <row r="356" spans="1:15">
      <c r="A356" s="210" t="s">
        <v>732</v>
      </c>
      <c r="B356" s="216"/>
      <c r="C356" s="217"/>
      <c r="D356" s="144"/>
      <c r="E356" s="2007"/>
      <c r="F356" s="2008"/>
      <c r="G356" s="2005"/>
      <c r="H356" s="2010"/>
      <c r="I356" s="2005"/>
      <c r="J356" s="2005"/>
      <c r="K356" s="2010"/>
      <c r="L356" s="2005"/>
      <c r="M356" s="2052"/>
      <c r="N356" s="2004"/>
      <c r="O356" s="2004"/>
    </row>
    <row r="357" spans="1:15">
      <c r="A357" s="184"/>
      <c r="B357" s="675">
        <v>42390</v>
      </c>
      <c r="C357" s="286">
        <v>-3540000</v>
      </c>
      <c r="D357" s="144"/>
      <c r="E357" s="2007"/>
      <c r="F357" s="2008"/>
      <c r="G357" s="2005"/>
      <c r="H357" s="2010"/>
      <c r="I357" s="2005"/>
      <c r="J357" s="2005"/>
      <c r="K357" s="2010"/>
      <c r="L357" s="2005"/>
      <c r="M357" s="2052"/>
      <c r="N357" s="2004"/>
      <c r="O357" s="2004"/>
    </row>
    <row r="358" spans="1:15">
      <c r="A358" s="184"/>
      <c r="B358" s="216"/>
      <c r="C358" s="217"/>
      <c r="D358" s="144"/>
      <c r="E358" s="2007"/>
      <c r="F358" s="2008"/>
      <c r="G358" s="2005"/>
      <c r="H358" s="2010"/>
      <c r="I358" s="2005"/>
      <c r="J358" s="2005"/>
      <c r="K358" s="2010"/>
      <c r="L358" s="2005"/>
      <c r="M358" s="2052"/>
      <c r="N358" s="2004"/>
      <c r="O358" s="2004"/>
    </row>
    <row r="359" spans="1:15">
      <c r="A359" s="184"/>
      <c r="B359" s="244" t="s">
        <v>733</v>
      </c>
      <c r="C359" s="710">
        <f>SUM(D348:D355)+SUM(C356:C358)</f>
        <v>0</v>
      </c>
      <c r="D359" s="144"/>
      <c r="E359" s="2007"/>
      <c r="F359" s="2008"/>
      <c r="G359" s="2005"/>
      <c r="H359" s="2010"/>
      <c r="I359" s="2005"/>
      <c r="J359" s="2005"/>
      <c r="K359" s="2010"/>
      <c r="L359" s="2005"/>
      <c r="M359" s="2052"/>
      <c r="N359" s="2004"/>
      <c r="O359" s="2004"/>
    </row>
    <row r="360" spans="1:15">
      <c r="A360" s="2098"/>
      <c r="B360" s="2004"/>
      <c r="C360" s="2005"/>
      <c r="D360" s="144"/>
      <c r="E360" s="2007"/>
      <c r="F360" s="2008"/>
      <c r="G360" s="2005"/>
      <c r="H360" s="2010"/>
      <c r="I360" s="2005"/>
      <c r="J360" s="2005"/>
      <c r="K360" s="2010"/>
      <c r="L360" s="2005"/>
      <c r="M360" s="2052"/>
      <c r="N360" s="2004"/>
      <c r="O360" s="2004"/>
    </row>
    <row r="361" spans="1:15">
      <c r="A361" s="2098"/>
      <c r="B361" s="2004"/>
      <c r="C361" s="2005"/>
      <c r="D361" s="144"/>
      <c r="E361" s="2007"/>
      <c r="F361" s="2008"/>
      <c r="G361" s="2005"/>
      <c r="H361" s="2010"/>
      <c r="I361" s="2005"/>
      <c r="J361" s="2005"/>
      <c r="K361" s="2010"/>
      <c r="L361" s="2005"/>
      <c r="M361" s="2052"/>
      <c r="N361" s="2004"/>
      <c r="O361" s="2004"/>
    </row>
    <row r="362" spans="1:15" s="497" customFormat="1">
      <c r="A362" s="2188"/>
      <c r="B362" s="2023"/>
      <c r="C362" s="2019"/>
      <c r="D362" s="2564"/>
      <c r="E362" s="2017"/>
      <c r="F362" s="2018"/>
      <c r="G362" s="2019"/>
      <c r="H362" s="2021"/>
      <c r="I362" s="2019"/>
      <c r="J362" s="2019"/>
      <c r="K362" s="2021"/>
      <c r="L362" s="2019"/>
      <c r="M362" s="2080"/>
      <c r="N362" s="2023"/>
      <c r="O362" s="2023"/>
    </row>
    <row r="363" spans="1:15">
      <c r="A363" s="80" t="s">
        <v>8047</v>
      </c>
      <c r="B363" s="2004"/>
      <c r="C363" s="104" t="s">
        <v>8042</v>
      </c>
      <c r="D363" s="144"/>
      <c r="E363" s="2007"/>
      <c r="F363" s="2008"/>
      <c r="G363" s="2005"/>
      <c r="H363" s="2010"/>
      <c r="I363" s="2005"/>
      <c r="J363" s="2005"/>
      <c r="K363" s="2010"/>
      <c r="L363" s="2005"/>
      <c r="M363" s="2052"/>
      <c r="N363" s="2004"/>
      <c r="O363" s="2004"/>
    </row>
    <row r="364" spans="1:15">
      <c r="A364" s="2098">
        <v>4911001</v>
      </c>
      <c r="B364" s="2004" t="s">
        <v>2387</v>
      </c>
      <c r="C364" s="2005" t="s">
        <v>8048</v>
      </c>
      <c r="D364" s="144">
        <v>510000</v>
      </c>
      <c r="E364" s="2007"/>
      <c r="F364" s="2008">
        <v>410000</v>
      </c>
      <c r="G364" s="2005" t="s">
        <v>64</v>
      </c>
      <c r="H364" s="2010">
        <v>42310</v>
      </c>
      <c r="I364" s="2005" t="s">
        <v>2364</v>
      </c>
      <c r="J364" s="2005"/>
      <c r="K364" s="2010"/>
      <c r="L364" s="2005" t="s">
        <v>41</v>
      </c>
      <c r="M364" s="2052">
        <v>42453</v>
      </c>
      <c r="N364" s="2004" t="s">
        <v>5746</v>
      </c>
      <c r="O364" s="2004"/>
    </row>
    <row r="365" spans="1:15">
      <c r="A365" s="2098">
        <v>4911002</v>
      </c>
      <c r="B365" s="2004" t="s">
        <v>2387</v>
      </c>
      <c r="C365" s="2005" t="s">
        <v>7557</v>
      </c>
      <c r="D365" s="144">
        <v>500000</v>
      </c>
      <c r="E365" s="2007"/>
      <c r="F365" s="2008">
        <v>410000</v>
      </c>
      <c r="G365" s="2005" t="s">
        <v>64</v>
      </c>
      <c r="H365" s="2010">
        <v>42310</v>
      </c>
      <c r="I365" s="2005" t="s">
        <v>2364</v>
      </c>
      <c r="J365" s="2005"/>
      <c r="K365" s="2010"/>
      <c r="L365" s="2005" t="s">
        <v>41</v>
      </c>
      <c r="M365" s="2052">
        <v>42453</v>
      </c>
      <c r="N365" s="2004" t="s">
        <v>5746</v>
      </c>
      <c r="O365" s="2004"/>
    </row>
    <row r="366" spans="1:15">
      <c r="A366" s="2098">
        <v>4911003</v>
      </c>
      <c r="B366" s="2004" t="s">
        <v>2387</v>
      </c>
      <c r="C366" s="2005" t="s">
        <v>7555</v>
      </c>
      <c r="D366" s="144">
        <v>510000</v>
      </c>
      <c r="E366" s="2007"/>
      <c r="F366" s="2008">
        <v>419000</v>
      </c>
      <c r="G366" s="2005" t="s">
        <v>2278</v>
      </c>
      <c r="H366" s="2010">
        <v>42310</v>
      </c>
      <c r="I366" s="2005" t="s">
        <v>2364</v>
      </c>
      <c r="J366" s="2005"/>
      <c r="K366" s="2010"/>
      <c r="L366" s="2005" t="s">
        <v>41</v>
      </c>
      <c r="M366" s="2052">
        <v>42453</v>
      </c>
      <c r="N366" s="2004" t="s">
        <v>5746</v>
      </c>
      <c r="O366" s="2004"/>
    </row>
    <row r="367" spans="1:15">
      <c r="A367" s="2098">
        <v>4911011</v>
      </c>
      <c r="B367" s="2004" t="s">
        <v>2320</v>
      </c>
      <c r="C367" s="2005" t="s">
        <v>8049</v>
      </c>
      <c r="D367" s="144">
        <v>430000</v>
      </c>
      <c r="E367" s="2007"/>
      <c r="F367" s="2008">
        <v>308000</v>
      </c>
      <c r="G367" s="2005" t="s">
        <v>25</v>
      </c>
      <c r="H367" s="2010">
        <v>42312</v>
      </c>
      <c r="I367" s="2005" t="s">
        <v>1953</v>
      </c>
      <c r="J367" s="2005"/>
      <c r="K367" s="2010"/>
      <c r="L367" s="2005" t="s">
        <v>41</v>
      </c>
      <c r="M367" s="2052">
        <v>42453</v>
      </c>
      <c r="N367" s="2004" t="s">
        <v>5746</v>
      </c>
      <c r="O367" s="2004" t="s">
        <v>2230</v>
      </c>
    </row>
    <row r="368" spans="1:15">
      <c r="A368" s="2098"/>
      <c r="B368" s="2004"/>
      <c r="C368" s="2005"/>
      <c r="D368" s="144"/>
      <c r="E368" s="2007"/>
      <c r="F368" s="2008"/>
      <c r="G368" s="2005"/>
      <c r="H368" s="2010"/>
      <c r="I368" s="2005"/>
      <c r="J368" s="2005"/>
      <c r="K368" s="2010"/>
      <c r="L368" s="2005"/>
      <c r="M368" s="2052"/>
      <c r="N368" s="2004"/>
      <c r="O368" s="2004"/>
    </row>
    <row r="369" spans="1:15">
      <c r="A369" s="80" t="s">
        <v>6771</v>
      </c>
      <c r="B369" s="2004"/>
      <c r="C369" s="2005"/>
      <c r="D369" s="144"/>
      <c r="E369" s="2007"/>
      <c r="F369" s="2008"/>
      <c r="G369" s="2005"/>
      <c r="H369" s="2010"/>
      <c r="I369" s="2005"/>
      <c r="J369" s="2005"/>
      <c r="K369" s="2010"/>
      <c r="L369" s="2005"/>
      <c r="M369" s="2052"/>
      <c r="N369" s="2004"/>
      <c r="O369" s="2004"/>
    </row>
    <row r="370" spans="1:15">
      <c r="A370" s="2098">
        <v>4911119</v>
      </c>
      <c r="B370" s="2004" t="s">
        <v>2257</v>
      </c>
      <c r="C370" s="2005" t="s">
        <v>8050</v>
      </c>
      <c r="D370" s="144">
        <v>340000</v>
      </c>
      <c r="E370" s="2007"/>
      <c r="F370" s="2008">
        <v>220000</v>
      </c>
      <c r="G370" s="2005" t="s">
        <v>64</v>
      </c>
      <c r="H370" s="2010">
        <v>42332</v>
      </c>
      <c r="I370" s="2005" t="s">
        <v>303</v>
      </c>
      <c r="J370" s="2005"/>
      <c r="K370" s="2010"/>
      <c r="L370" s="2005" t="s">
        <v>67</v>
      </c>
      <c r="M370" s="2052">
        <v>42458</v>
      </c>
      <c r="N370" s="2004" t="s">
        <v>5746</v>
      </c>
      <c r="O370" s="2004"/>
    </row>
    <row r="371" spans="1:15">
      <c r="A371" s="2098"/>
      <c r="B371" s="2004"/>
      <c r="C371" s="2005"/>
      <c r="D371" s="144"/>
      <c r="E371" s="2007"/>
      <c r="F371" s="2008"/>
      <c r="G371" s="2005"/>
      <c r="H371" s="2010"/>
      <c r="I371" s="2005"/>
      <c r="J371" s="2005"/>
      <c r="K371" s="2010"/>
      <c r="L371" s="2005"/>
      <c r="M371" s="2052"/>
      <c r="N371" s="2004"/>
      <c r="O371" s="2004"/>
    </row>
    <row r="372" spans="1:15" s="497" customFormat="1">
      <c r="A372" s="2188"/>
      <c r="B372" s="2023"/>
      <c r="C372" s="2019"/>
      <c r="D372" s="2564"/>
      <c r="E372" s="2017"/>
      <c r="F372" s="2018"/>
      <c r="G372" s="2019"/>
      <c r="H372" s="2021"/>
      <c r="I372" s="2019"/>
      <c r="J372" s="2019"/>
      <c r="K372" s="2021"/>
      <c r="L372" s="2019"/>
      <c r="M372" s="2080"/>
      <c r="N372" s="2023"/>
      <c r="O372" s="2023"/>
    </row>
    <row r="373" spans="1:15">
      <c r="A373" s="244" t="s">
        <v>8051</v>
      </c>
      <c r="B373" s="244"/>
      <c r="C373" s="681" t="s">
        <v>8052</v>
      </c>
      <c r="D373" s="144"/>
      <c r="E373" s="2007"/>
      <c r="F373" s="2008"/>
      <c r="G373" s="2005"/>
      <c r="H373" s="2010"/>
      <c r="I373" s="2002"/>
      <c r="J373" s="2005"/>
      <c r="K373" s="2010"/>
      <c r="L373" s="2005"/>
      <c r="M373" s="2052"/>
      <c r="N373" s="2004"/>
      <c r="O373" s="2004"/>
    </row>
    <row r="374" spans="1:15" s="675" customFormat="1">
      <c r="A374" s="2098">
        <v>5003046</v>
      </c>
      <c r="B374" s="675" t="s">
        <v>5716</v>
      </c>
      <c r="C374" s="683" t="s">
        <v>8053</v>
      </c>
      <c r="D374" s="144">
        <v>1800000</v>
      </c>
      <c r="E374" s="683"/>
      <c r="F374" s="2105">
        <v>1690000</v>
      </c>
      <c r="G374" s="683" t="s">
        <v>98</v>
      </c>
      <c r="H374" s="2052">
        <v>42434</v>
      </c>
      <c r="I374" s="2002" t="s">
        <v>394</v>
      </c>
      <c r="J374" s="683"/>
      <c r="K374" s="683"/>
      <c r="L374" s="683" t="s">
        <v>5733</v>
      </c>
      <c r="M374" s="2052">
        <v>42452</v>
      </c>
      <c r="N374" s="2004" t="s">
        <v>5746</v>
      </c>
    </row>
    <row r="375" spans="1:15" s="675" customFormat="1">
      <c r="A375" s="2098"/>
      <c r="C375" s="683"/>
      <c r="D375" s="144"/>
      <c r="E375" s="683"/>
      <c r="F375" s="2105"/>
      <c r="G375" s="683"/>
      <c r="H375" s="2052"/>
      <c r="I375" s="2002"/>
      <c r="J375" s="683"/>
      <c r="K375" s="683"/>
      <c r="L375" s="683"/>
      <c r="M375" s="2052"/>
      <c r="N375" s="2004"/>
    </row>
    <row r="376" spans="1:15">
      <c r="A376" s="216"/>
      <c r="B376" s="244"/>
      <c r="C376" s="673"/>
      <c r="D376" s="144"/>
      <c r="E376" s="2007"/>
      <c r="F376" s="2008"/>
      <c r="G376" s="2005"/>
      <c r="H376" s="2010"/>
      <c r="I376" s="2005"/>
      <c r="J376" s="2005"/>
      <c r="K376" s="2010"/>
      <c r="L376" s="2005"/>
      <c r="M376" s="2052"/>
      <c r="N376" s="2004"/>
      <c r="O376" s="2004"/>
    </row>
    <row r="377" spans="1:15">
      <c r="A377" s="216"/>
      <c r="B377" s="560" t="s">
        <v>6168</v>
      </c>
      <c r="C377" s="673"/>
      <c r="D377" s="144"/>
      <c r="E377" s="2007"/>
      <c r="F377" s="2008"/>
      <c r="G377" s="2005"/>
      <c r="H377" s="2010"/>
      <c r="I377" s="2005"/>
      <c r="J377" s="2005"/>
      <c r="K377" s="2010"/>
      <c r="L377" s="2005"/>
      <c r="M377" s="2052"/>
      <c r="N377" s="2004"/>
      <c r="O377" s="2004"/>
    </row>
    <row r="378" spans="1:15">
      <c r="A378" s="216"/>
      <c r="B378" s="244"/>
      <c r="C378" s="673"/>
      <c r="D378" s="144"/>
      <c r="E378" s="2007"/>
      <c r="F378" s="2008"/>
      <c r="G378" s="2005"/>
      <c r="H378" s="2010"/>
      <c r="I378" s="2005"/>
      <c r="J378" s="2005"/>
      <c r="K378" s="2010"/>
      <c r="L378" s="2005"/>
      <c r="M378" s="2052"/>
      <c r="N378" s="2004"/>
      <c r="O378" s="2004"/>
    </row>
    <row r="379" spans="1:15" s="497" customFormat="1">
      <c r="A379" s="2188"/>
      <c r="B379" s="2023"/>
      <c r="C379" s="2019"/>
      <c r="D379" s="2564"/>
      <c r="E379" s="2017"/>
      <c r="F379" s="2018"/>
      <c r="G379" s="2019"/>
      <c r="H379" s="2021"/>
      <c r="I379" s="2019"/>
      <c r="J379" s="2019"/>
      <c r="K379" s="2021"/>
      <c r="L379" s="2019"/>
      <c r="M379" s="2080"/>
      <c r="N379" s="2023"/>
      <c r="O379" s="2023"/>
    </row>
    <row r="380" spans="1:15" s="22" customFormat="1">
      <c r="A380" s="15"/>
      <c r="B380" s="16"/>
      <c r="C380" s="17"/>
      <c r="D380" s="46"/>
      <c r="E380" s="2007"/>
      <c r="F380" s="2008"/>
      <c r="G380" s="2005"/>
      <c r="H380" s="2010"/>
      <c r="I380" s="2005"/>
      <c r="J380" s="2005"/>
      <c r="K380" s="2010"/>
      <c r="L380" s="2005"/>
      <c r="M380" s="2052"/>
      <c r="N380" s="2004"/>
      <c r="O380" s="2004"/>
    </row>
    <row r="381" spans="1:15" s="22" customFormat="1">
      <c r="A381" s="2876"/>
      <c r="B381" s="41" t="s">
        <v>5680</v>
      </c>
      <c r="C381" s="17" t="s">
        <v>8054</v>
      </c>
      <c r="D381" s="144">
        <v>80000</v>
      </c>
      <c r="E381" s="2064"/>
      <c r="F381" s="2008"/>
      <c r="G381" s="2005"/>
      <c r="H381" s="2010"/>
      <c r="I381" s="2005"/>
      <c r="J381" s="2005"/>
      <c r="K381" s="2010"/>
      <c r="L381" s="2005"/>
      <c r="M381" s="2052"/>
      <c r="N381" s="2004"/>
      <c r="O381" s="2004"/>
    </row>
    <row r="382" spans="1:15" s="22" customFormat="1">
      <c r="A382" s="2876"/>
      <c r="B382" s="41" t="s">
        <v>5680</v>
      </c>
      <c r="C382" s="17" t="s">
        <v>8055</v>
      </c>
      <c r="D382" s="144">
        <v>220000</v>
      </c>
      <c r="E382" s="2064"/>
      <c r="F382" s="2008"/>
      <c r="G382" s="2005"/>
      <c r="H382" s="2010"/>
      <c r="I382" s="2005"/>
      <c r="J382" s="2005"/>
      <c r="K382" s="2010"/>
      <c r="L382" s="2005"/>
      <c r="M382" s="2052"/>
      <c r="N382" s="2004"/>
      <c r="O382" s="2004"/>
    </row>
    <row r="383" spans="1:15" s="22" customFormat="1">
      <c r="A383" s="2876"/>
      <c r="B383" s="41" t="s">
        <v>8056</v>
      </c>
      <c r="C383" s="17"/>
      <c r="D383" s="144">
        <v>40000</v>
      </c>
      <c r="E383" s="2064"/>
      <c r="F383" s="2008"/>
      <c r="G383" s="2005"/>
      <c r="H383" s="2010"/>
      <c r="I383" s="2005"/>
      <c r="J383" s="2005"/>
      <c r="K383" s="2010"/>
      <c r="L383" s="2005"/>
      <c r="M383" s="2052"/>
      <c r="N383" s="2004"/>
      <c r="O383" s="2004"/>
    </row>
    <row r="384" spans="1:15" s="22" customFormat="1">
      <c r="A384" s="2876"/>
      <c r="B384" s="41" t="s">
        <v>8057</v>
      </c>
      <c r="C384" s="17" t="s">
        <v>8058</v>
      </c>
      <c r="D384" s="144">
        <v>120000</v>
      </c>
      <c r="E384" s="2064"/>
      <c r="F384" s="2008"/>
      <c r="G384" s="2005"/>
      <c r="H384" s="2010"/>
      <c r="I384" s="2005"/>
      <c r="J384" s="2005"/>
      <c r="K384" s="2010"/>
      <c r="L384" s="2005"/>
      <c r="M384" s="2052"/>
      <c r="N384" s="2004"/>
      <c r="O384" s="2004"/>
    </row>
    <row r="385" spans="1:15" s="22" customFormat="1">
      <c r="A385" s="2876"/>
      <c r="B385" s="41" t="s">
        <v>8059</v>
      </c>
      <c r="C385" s="17" t="s">
        <v>8060</v>
      </c>
      <c r="D385" s="144">
        <v>200000</v>
      </c>
      <c r="E385" s="2064"/>
      <c r="F385" s="2008"/>
      <c r="G385" s="2005"/>
      <c r="H385" s="2010"/>
      <c r="I385" s="2005"/>
      <c r="J385" s="2005"/>
      <c r="K385" s="2010"/>
      <c r="L385" s="2005"/>
      <c r="M385" s="2052"/>
      <c r="N385" s="2004"/>
      <c r="O385" s="2004"/>
    </row>
    <row r="386" spans="1:15" s="22" customFormat="1">
      <c r="A386" s="2876"/>
      <c r="B386" s="41" t="s">
        <v>8061</v>
      </c>
      <c r="C386" s="17" t="s">
        <v>8062</v>
      </c>
      <c r="D386" s="144">
        <v>140000</v>
      </c>
      <c r="E386" s="2064"/>
      <c r="F386" s="2008"/>
      <c r="G386" s="2005"/>
      <c r="H386" s="2010"/>
      <c r="I386" s="2005"/>
      <c r="J386" s="2005"/>
      <c r="K386" s="2010"/>
      <c r="L386" s="2005"/>
      <c r="M386" s="2052"/>
      <c r="N386" s="2004"/>
      <c r="O386" s="2004"/>
    </row>
    <row r="387" spans="1:15" s="22" customFormat="1">
      <c r="A387" s="2876"/>
      <c r="B387" s="41" t="s">
        <v>8063</v>
      </c>
      <c r="C387" s="17" t="s">
        <v>8064</v>
      </c>
      <c r="D387" s="144">
        <v>260000</v>
      </c>
      <c r="E387" s="2064"/>
      <c r="F387" s="2008"/>
      <c r="G387" s="2005"/>
      <c r="H387" s="2010"/>
      <c r="I387" s="2005"/>
      <c r="J387" s="2005"/>
      <c r="K387" s="2010"/>
      <c r="L387" s="2005"/>
      <c r="M387" s="2052"/>
      <c r="N387" s="2004"/>
      <c r="O387" s="2004"/>
    </row>
    <row r="388" spans="1:15" s="22" customFormat="1">
      <c r="A388" s="2876"/>
      <c r="B388" s="2012" t="s">
        <v>8065</v>
      </c>
      <c r="C388" s="2005" t="s">
        <v>8066</v>
      </c>
      <c r="D388" s="2187">
        <v>160000</v>
      </c>
      <c r="E388" s="2064"/>
      <c r="F388" s="2008"/>
      <c r="G388" s="2005"/>
      <c r="H388" s="2010"/>
      <c r="I388" s="2005"/>
      <c r="J388" s="2005"/>
      <c r="K388" s="2010"/>
      <c r="L388" s="2005"/>
      <c r="M388" s="2052"/>
      <c r="N388" s="2004"/>
      <c r="O388" s="2004"/>
    </row>
    <row r="389" spans="1:15" s="22" customFormat="1">
      <c r="A389" s="2876"/>
      <c r="B389" s="2012" t="s">
        <v>8067</v>
      </c>
      <c r="C389" s="2005" t="s">
        <v>8068</v>
      </c>
      <c r="D389" s="2187">
        <v>80000</v>
      </c>
      <c r="E389" s="2064"/>
      <c r="F389" s="2008"/>
      <c r="G389" s="2005"/>
      <c r="H389" s="2010"/>
      <c r="I389" s="2005"/>
      <c r="J389" s="2005"/>
      <c r="K389" s="2010"/>
      <c r="L389" s="2005"/>
      <c r="M389" s="2052"/>
      <c r="N389" s="2004"/>
      <c r="O389" s="2004"/>
    </row>
    <row r="390" spans="1:15" s="22" customFormat="1">
      <c r="A390" s="2876"/>
      <c r="B390" s="2012" t="s">
        <v>8069</v>
      </c>
      <c r="C390" s="2005" t="s">
        <v>8070</v>
      </c>
      <c r="D390" s="2187">
        <v>60000</v>
      </c>
      <c r="E390" s="2064"/>
      <c r="F390" s="2008"/>
      <c r="G390" s="2005"/>
      <c r="H390" s="2010"/>
      <c r="I390" s="2005"/>
      <c r="J390" s="2005"/>
      <c r="K390" s="2010"/>
      <c r="L390" s="2005"/>
      <c r="M390" s="2052"/>
      <c r="N390" s="2004"/>
      <c r="O390" s="2004"/>
    </row>
    <row r="391" spans="1:15" s="22" customFormat="1">
      <c r="A391" s="2876"/>
      <c r="B391" s="2012" t="s">
        <v>8067</v>
      </c>
      <c r="C391" s="2005" t="s">
        <v>8062</v>
      </c>
      <c r="D391" s="2187">
        <v>80000</v>
      </c>
      <c r="E391" s="2064"/>
      <c r="F391" s="2008"/>
      <c r="G391" s="2005"/>
      <c r="H391" s="2010"/>
      <c r="I391" s="2005"/>
      <c r="J391" s="2005"/>
      <c r="K391" s="2010"/>
      <c r="L391" s="2005"/>
      <c r="M391" s="2052"/>
      <c r="N391" s="2004"/>
      <c r="O391" s="2004"/>
    </row>
    <row r="392" spans="1:15" s="22" customFormat="1">
      <c r="A392" s="2876"/>
      <c r="B392" s="2012" t="s">
        <v>8065</v>
      </c>
      <c r="C392" s="2005" t="s">
        <v>8071</v>
      </c>
      <c r="D392" s="2187">
        <v>140000</v>
      </c>
      <c r="E392" s="2064"/>
      <c r="F392" s="2008"/>
      <c r="G392" s="2005"/>
      <c r="H392" s="2010"/>
      <c r="I392" s="2005"/>
      <c r="J392" s="2005"/>
      <c r="K392" s="2010"/>
      <c r="L392" s="2005"/>
      <c r="M392" s="2052"/>
      <c r="N392" s="2004"/>
      <c r="O392" s="2004"/>
    </row>
    <row r="393" spans="1:15" s="22" customFormat="1">
      <c r="A393" s="2876"/>
      <c r="B393" s="2012" t="s">
        <v>8067</v>
      </c>
      <c r="C393" s="2005" t="s">
        <v>8072</v>
      </c>
      <c r="D393" s="2187">
        <v>80000</v>
      </c>
      <c r="E393" s="2064"/>
      <c r="F393" s="2008"/>
      <c r="G393" s="2005"/>
      <c r="H393" s="2010"/>
      <c r="I393" s="2005"/>
      <c r="J393" s="2005"/>
      <c r="K393" s="2010"/>
      <c r="L393" s="2005"/>
      <c r="M393" s="2052"/>
      <c r="N393" s="2004"/>
      <c r="O393" s="2004"/>
    </row>
    <row r="394" spans="1:15" s="22" customFormat="1">
      <c r="A394" s="2876"/>
      <c r="B394" s="2012" t="s">
        <v>8073</v>
      </c>
      <c r="C394" s="2005" t="s">
        <v>8074</v>
      </c>
      <c r="D394" s="2187">
        <v>180000</v>
      </c>
      <c r="E394" s="2064"/>
      <c r="F394" s="2008"/>
      <c r="G394" s="2005"/>
      <c r="H394" s="2010"/>
      <c r="I394" s="2005"/>
      <c r="J394" s="2005"/>
      <c r="K394" s="2010"/>
      <c r="L394" s="2005"/>
      <c r="M394" s="2052"/>
      <c r="N394" s="2004"/>
      <c r="O394" s="2004"/>
    </row>
    <row r="395" spans="1:15" s="22" customFormat="1">
      <c r="A395" s="2876"/>
      <c r="B395" s="2012" t="s">
        <v>8065</v>
      </c>
      <c r="C395" s="2005" t="s">
        <v>8064</v>
      </c>
      <c r="D395" s="2187">
        <v>180000</v>
      </c>
      <c r="E395" s="2064"/>
      <c r="F395" s="2008"/>
      <c r="G395" s="2005"/>
      <c r="H395" s="2010"/>
      <c r="I395" s="2005"/>
      <c r="J395" s="2005"/>
      <c r="K395" s="2010"/>
      <c r="L395" s="2005"/>
      <c r="M395" s="2052"/>
      <c r="N395" s="2004"/>
      <c r="O395" s="2004"/>
    </row>
    <row r="396" spans="1:15" s="22" customFormat="1">
      <c r="A396" s="2876"/>
      <c r="B396" s="2012" t="s">
        <v>8075</v>
      </c>
      <c r="C396" s="2005" t="s">
        <v>8066</v>
      </c>
      <c r="D396" s="2187">
        <v>40000</v>
      </c>
      <c r="E396" s="2064"/>
      <c r="F396" s="2008"/>
      <c r="G396" s="2005"/>
      <c r="H396" s="2010"/>
      <c r="I396" s="2005"/>
      <c r="J396" s="2005"/>
      <c r="K396" s="2010"/>
      <c r="L396" s="2005"/>
      <c r="M396" s="2052"/>
      <c r="N396" s="2004"/>
      <c r="O396" s="2004"/>
    </row>
    <row r="397" spans="1:15" s="22" customFormat="1">
      <c r="A397" s="2876"/>
      <c r="B397" s="2012" t="s">
        <v>8076</v>
      </c>
      <c r="C397" s="2013" t="s">
        <v>8058</v>
      </c>
      <c r="D397" s="2187">
        <v>120000</v>
      </c>
      <c r="E397" s="2064"/>
      <c r="F397" s="2008"/>
      <c r="G397" s="2005"/>
      <c r="H397" s="2010"/>
      <c r="I397" s="2005"/>
      <c r="J397" s="2005"/>
      <c r="K397" s="2010"/>
      <c r="L397" s="2005"/>
      <c r="M397" s="2052"/>
      <c r="N397" s="2004"/>
      <c r="O397" s="2004"/>
    </row>
    <row r="398" spans="1:15" s="22" customFormat="1">
      <c r="A398" s="2876"/>
      <c r="B398" s="2012" t="s">
        <v>8077</v>
      </c>
      <c r="C398" s="2013" t="s">
        <v>8060</v>
      </c>
      <c r="D398" s="2187">
        <v>200000</v>
      </c>
      <c r="E398" s="2064"/>
      <c r="F398" s="2008"/>
      <c r="G398" s="2005"/>
      <c r="H398" s="2010"/>
      <c r="I398" s="2005"/>
      <c r="J398" s="2005"/>
      <c r="K398" s="2010"/>
      <c r="L398" s="2005"/>
      <c r="M398" s="2052"/>
      <c r="N398" s="2004"/>
      <c r="O398" s="2004"/>
    </row>
    <row r="399" spans="1:15" s="22" customFormat="1">
      <c r="A399" s="2876"/>
      <c r="B399" s="2012" t="s">
        <v>8078</v>
      </c>
      <c r="C399" s="2005" t="s">
        <v>8079</v>
      </c>
      <c r="D399" s="2187">
        <v>120000</v>
      </c>
      <c r="E399" s="2064"/>
      <c r="F399" s="2008"/>
      <c r="G399" s="2005"/>
      <c r="H399" s="2010"/>
      <c r="I399" s="2005"/>
      <c r="J399" s="2005"/>
      <c r="K399" s="2010"/>
      <c r="L399" s="2005"/>
      <c r="M399" s="2052"/>
      <c r="N399" s="2004"/>
      <c r="O399" s="2004"/>
    </row>
    <row r="400" spans="1:15" s="22" customFormat="1">
      <c r="A400" s="2876"/>
      <c r="B400" s="2012" t="s">
        <v>8080</v>
      </c>
      <c r="C400" s="2013" t="s">
        <v>8081</v>
      </c>
      <c r="D400" s="2187">
        <v>100000</v>
      </c>
      <c r="E400" s="2064"/>
      <c r="F400" s="2008"/>
      <c r="G400" s="2005"/>
      <c r="H400" s="2010"/>
      <c r="I400" s="2005"/>
      <c r="J400" s="2005"/>
      <c r="K400" s="2010"/>
      <c r="L400" s="2005"/>
      <c r="M400" s="2052"/>
      <c r="N400" s="2004"/>
      <c r="O400" s="2004"/>
    </row>
    <row r="401" spans="1:15" s="22" customFormat="1">
      <c r="A401" s="2876"/>
      <c r="B401" s="2012" t="s">
        <v>8082</v>
      </c>
      <c r="C401" s="2013" t="s">
        <v>8072</v>
      </c>
      <c r="D401" s="2187">
        <v>20000</v>
      </c>
      <c r="E401" s="2064"/>
      <c r="F401" s="2008"/>
      <c r="G401" s="2005"/>
      <c r="H401" s="2010"/>
      <c r="I401" s="2005"/>
      <c r="J401" s="2005"/>
      <c r="K401" s="2010"/>
      <c r="L401" s="2005"/>
      <c r="M401" s="2052"/>
      <c r="N401" s="2004"/>
      <c r="O401" s="2004"/>
    </row>
    <row r="402" spans="1:15" s="22" customFormat="1">
      <c r="A402" s="2876"/>
      <c r="B402" s="2012" t="s">
        <v>8065</v>
      </c>
      <c r="C402" s="2013" t="s">
        <v>8064</v>
      </c>
      <c r="D402" s="2187">
        <v>140000</v>
      </c>
      <c r="E402" s="2064"/>
      <c r="F402" s="2008"/>
      <c r="G402" s="2005"/>
      <c r="H402" s="2010"/>
      <c r="I402" s="2005"/>
      <c r="J402" s="2005"/>
      <c r="K402" s="2010"/>
      <c r="L402" s="2005"/>
      <c r="M402" s="2052"/>
      <c r="N402" s="2004"/>
      <c r="O402" s="2004"/>
    </row>
    <row r="403" spans="1:15" s="22" customFormat="1">
      <c r="A403" s="2876"/>
      <c r="B403" s="2012" t="s">
        <v>8080</v>
      </c>
      <c r="C403" s="2013" t="s">
        <v>8066</v>
      </c>
      <c r="D403" s="2187">
        <v>80000</v>
      </c>
      <c r="E403" s="2064"/>
      <c r="F403" s="2008"/>
      <c r="G403" s="2005"/>
      <c r="H403" s="2010"/>
      <c r="I403" s="2005"/>
      <c r="J403" s="2005"/>
      <c r="K403" s="2010"/>
      <c r="L403" s="2005"/>
      <c r="M403" s="2052"/>
      <c r="N403" s="2004"/>
      <c r="O403" s="2004"/>
    </row>
    <row r="404" spans="1:15" s="22" customFormat="1">
      <c r="A404" s="2876"/>
      <c r="B404" s="2012" t="s">
        <v>8069</v>
      </c>
      <c r="C404" s="2013" t="s">
        <v>8083</v>
      </c>
      <c r="D404" s="2187">
        <v>60000</v>
      </c>
      <c r="E404" s="2064"/>
      <c r="F404" s="2008"/>
      <c r="G404" s="2005"/>
      <c r="H404" s="2010"/>
      <c r="I404" s="2005"/>
      <c r="J404" s="2005"/>
      <c r="K404" s="2010"/>
      <c r="L404" s="2005"/>
      <c r="M404" s="2052"/>
      <c r="N404" s="2004"/>
      <c r="O404" s="2004"/>
    </row>
    <row r="405" spans="1:15" s="22" customFormat="1">
      <c r="A405" s="2876"/>
      <c r="B405" s="2012" t="s">
        <v>8084</v>
      </c>
      <c r="C405" s="2005" t="s">
        <v>8079</v>
      </c>
      <c r="D405" s="2187">
        <v>240000</v>
      </c>
      <c r="E405" s="2064"/>
      <c r="F405" s="2004"/>
      <c r="G405" s="2005"/>
      <c r="H405" s="2010"/>
      <c r="I405" s="2005"/>
      <c r="J405" s="2005"/>
      <c r="K405" s="2010"/>
      <c r="L405" s="2005"/>
      <c r="M405" s="2052"/>
      <c r="N405" s="2004"/>
      <c r="O405" s="2004"/>
    </row>
    <row r="406" spans="1:15" s="22" customFormat="1">
      <c r="A406" s="2876"/>
      <c r="B406" s="487" t="s">
        <v>8085</v>
      </c>
      <c r="C406" s="488" t="s">
        <v>8086</v>
      </c>
      <c r="D406" s="489">
        <v>410700</v>
      </c>
      <c r="E406" s="2064"/>
      <c r="F406" s="2004" t="s">
        <v>8087</v>
      </c>
      <c r="G406" s="2005"/>
      <c r="H406" s="2010"/>
      <c r="I406" s="2005"/>
      <c r="J406" s="2005"/>
      <c r="K406" s="2010"/>
      <c r="L406" s="2005"/>
      <c r="M406" s="2052"/>
      <c r="N406" s="2004"/>
      <c r="O406" s="2004"/>
    </row>
    <row r="407" spans="1:15" s="22" customFormat="1">
      <c r="A407" s="2876"/>
      <c r="B407" s="2012" t="s">
        <v>8088</v>
      </c>
      <c r="C407" s="2013" t="s">
        <v>8089</v>
      </c>
      <c r="D407" s="2187">
        <v>120000</v>
      </c>
      <c r="E407" s="2064"/>
      <c r="F407" s="2004"/>
      <c r="G407" s="2005"/>
      <c r="H407" s="2010"/>
      <c r="I407" s="2005"/>
      <c r="J407" s="2005"/>
      <c r="K407" s="2010"/>
      <c r="L407" s="2005"/>
      <c r="M407" s="2052"/>
      <c r="N407" s="2004"/>
      <c r="O407" s="2004"/>
    </row>
    <row r="408" spans="1:15" s="22" customFormat="1">
      <c r="A408" s="2876"/>
      <c r="B408" s="2012" t="s">
        <v>8090</v>
      </c>
      <c r="C408" s="2013" t="s">
        <v>8091</v>
      </c>
      <c r="D408" s="2187">
        <v>20000</v>
      </c>
      <c r="E408" s="2064"/>
      <c r="F408" s="2004"/>
      <c r="G408" s="2005"/>
      <c r="H408" s="2010"/>
      <c r="I408" s="2005"/>
      <c r="J408" s="2005"/>
      <c r="K408" s="2010"/>
      <c r="L408" s="2005"/>
      <c r="M408" s="2052"/>
      <c r="N408" s="2004"/>
      <c r="O408" s="2004"/>
    </row>
    <row r="409" spans="1:15" s="22" customFormat="1">
      <c r="A409" s="2876"/>
      <c r="B409" s="2012" t="s">
        <v>8092</v>
      </c>
      <c r="C409" s="2013" t="s">
        <v>8093</v>
      </c>
      <c r="D409" s="2187">
        <v>40000</v>
      </c>
      <c r="E409" s="2064"/>
      <c r="F409" s="2004"/>
      <c r="G409" s="2005"/>
      <c r="H409" s="2010"/>
      <c r="I409" s="2005"/>
      <c r="J409" s="2005"/>
      <c r="K409" s="2010"/>
      <c r="L409" s="2005"/>
      <c r="M409" s="2052"/>
      <c r="N409" s="2004"/>
      <c r="O409" s="2004"/>
    </row>
    <row r="410" spans="1:15" s="22" customFormat="1">
      <c r="A410" s="2876"/>
      <c r="B410" s="2012" t="s">
        <v>8094</v>
      </c>
      <c r="C410" s="2013" t="s">
        <v>8095</v>
      </c>
      <c r="D410" s="2187">
        <v>120000</v>
      </c>
      <c r="E410" s="2064"/>
      <c r="F410" s="2004"/>
      <c r="G410" s="2005"/>
      <c r="H410" s="2010"/>
      <c r="I410" s="2005"/>
      <c r="J410" s="2005"/>
      <c r="K410" s="2010"/>
      <c r="L410" s="2005"/>
      <c r="M410" s="2052"/>
      <c r="N410" s="2004"/>
      <c r="O410" s="2004"/>
    </row>
    <row r="411" spans="1:15" s="22" customFormat="1">
      <c r="A411" s="2876"/>
      <c r="B411" s="2012" t="s">
        <v>8094</v>
      </c>
      <c r="C411" s="2013" t="s">
        <v>8096</v>
      </c>
      <c r="D411" s="2187">
        <v>120000</v>
      </c>
      <c r="E411" s="2064"/>
      <c r="F411" s="2004"/>
      <c r="G411" s="2005"/>
      <c r="H411" s="2010"/>
      <c r="I411" s="2005"/>
      <c r="J411" s="2005"/>
      <c r="K411" s="2010"/>
      <c r="L411" s="2005"/>
      <c r="M411" s="2052"/>
      <c r="N411" s="2004"/>
      <c r="O411" s="2004"/>
    </row>
    <row r="412" spans="1:15" s="22" customFormat="1">
      <c r="A412" s="2876"/>
      <c r="B412" s="2012"/>
      <c r="C412" s="2013"/>
      <c r="D412" s="2187"/>
      <c r="E412" s="2064"/>
      <c r="F412" s="2004"/>
      <c r="G412" s="2005"/>
      <c r="H412" s="2010"/>
      <c r="I412" s="2005"/>
      <c r="J412" s="2005"/>
      <c r="K412" s="2010"/>
      <c r="L412" s="2005"/>
      <c r="M412" s="2052"/>
      <c r="N412" s="2004"/>
      <c r="O412" s="2004"/>
    </row>
    <row r="413" spans="1:15" s="22" customFormat="1">
      <c r="A413" s="2876"/>
      <c r="B413" s="2012"/>
      <c r="C413" s="2013"/>
      <c r="D413" s="2187"/>
      <c r="E413" s="2064"/>
      <c r="F413" s="2004"/>
      <c r="G413" s="2005"/>
      <c r="H413" s="2010"/>
      <c r="I413" s="2005"/>
      <c r="J413" s="2005"/>
      <c r="K413" s="2010"/>
      <c r="L413" s="2005"/>
      <c r="M413" s="2052"/>
      <c r="N413" s="2004"/>
      <c r="O413" s="2004"/>
    </row>
    <row r="414" spans="1:15" s="22" customFormat="1" ht="13.5" thickBot="1">
      <c r="A414" s="132"/>
      <c r="B414" s="12"/>
      <c r="C414" s="13"/>
      <c r="D414" s="133"/>
      <c r="E414" s="2064"/>
      <c r="F414" s="2004"/>
      <c r="G414" s="2005"/>
      <c r="H414" s="2010"/>
      <c r="I414" s="2005"/>
      <c r="J414" s="2005"/>
      <c r="K414" s="2010"/>
      <c r="L414" s="2005"/>
      <c r="M414" s="2052"/>
      <c r="N414" s="2004"/>
      <c r="O414" s="2004"/>
    </row>
    <row r="415" spans="1:15" s="22" customFormat="1">
      <c r="A415" s="15" t="s">
        <v>557</v>
      </c>
      <c r="B415" s="16"/>
      <c r="C415" s="17"/>
      <c r="D415" s="46"/>
      <c r="E415" s="2064"/>
      <c r="F415" s="2004"/>
      <c r="G415" s="2005"/>
      <c r="H415" s="2010"/>
      <c r="I415" s="2005"/>
      <c r="J415" s="2005"/>
      <c r="K415" s="2010"/>
      <c r="L415" s="2005"/>
      <c r="M415" s="2052"/>
      <c r="N415" s="2004"/>
      <c r="O415" s="2004"/>
    </row>
    <row r="416" spans="1:15" s="22" customFormat="1">
      <c r="A416" s="2876"/>
      <c r="B416" s="16" t="s">
        <v>8097</v>
      </c>
      <c r="C416" s="130">
        <v>40634</v>
      </c>
      <c r="D416" s="107">
        <v>-5399000</v>
      </c>
      <c r="E416" s="2064"/>
      <c r="F416" s="2004"/>
      <c r="G416" s="2005"/>
      <c r="H416" s="2010"/>
      <c r="I416" s="2005"/>
      <c r="J416" s="2005"/>
      <c r="K416" s="2010"/>
      <c r="L416" s="2005"/>
      <c r="M416" s="2052"/>
      <c r="N416" s="2004"/>
      <c r="O416" s="2004"/>
    </row>
    <row r="417" spans="1:15" s="22" customFormat="1">
      <c r="A417" s="2876"/>
      <c r="B417" s="16" t="s">
        <v>8097</v>
      </c>
      <c r="C417" s="130">
        <v>40661</v>
      </c>
      <c r="D417" s="107">
        <v>-2130000</v>
      </c>
      <c r="E417" s="2064">
        <v>30141834</v>
      </c>
      <c r="F417" s="2004"/>
      <c r="G417" s="2005"/>
      <c r="H417" s="2010"/>
      <c r="I417" s="2005"/>
      <c r="J417" s="2005"/>
      <c r="K417" s="2010"/>
      <c r="L417" s="2005"/>
      <c r="M417" s="2052"/>
      <c r="N417" s="2004"/>
      <c r="O417" s="2004"/>
    </row>
    <row r="418" spans="1:15" s="22" customFormat="1">
      <c r="A418" s="2876"/>
      <c r="B418" s="16" t="s">
        <v>8097</v>
      </c>
      <c r="C418" s="130">
        <v>40697</v>
      </c>
      <c r="D418" s="107">
        <v>-1170000</v>
      </c>
      <c r="E418" s="2064">
        <v>30290056</v>
      </c>
      <c r="F418" s="2004"/>
      <c r="G418" s="2005"/>
      <c r="H418" s="2010"/>
      <c r="I418" s="2005"/>
      <c r="J418" s="2005"/>
      <c r="K418" s="2010"/>
      <c r="L418" s="2005"/>
      <c r="M418" s="2052"/>
      <c r="N418" s="2004"/>
      <c r="O418" s="2004"/>
    </row>
    <row r="419" spans="1:15" s="22" customFormat="1">
      <c r="A419" s="2876"/>
      <c r="B419" s="16" t="s">
        <v>8098</v>
      </c>
      <c r="C419" s="130" t="s">
        <v>8099</v>
      </c>
      <c r="D419" s="107">
        <v>-100000</v>
      </c>
      <c r="E419" s="2064"/>
      <c r="F419" s="2004"/>
      <c r="G419" s="2005"/>
      <c r="H419" s="2010"/>
      <c r="I419" s="2005"/>
      <c r="J419" s="2005"/>
      <c r="K419" s="2010"/>
      <c r="L419" s="2005"/>
      <c r="M419" s="2052"/>
      <c r="N419" s="2004"/>
      <c r="O419" s="2004"/>
    </row>
    <row r="420" spans="1:15" s="22" customFormat="1">
      <c r="A420" s="2876"/>
      <c r="B420" s="16" t="s">
        <v>8097</v>
      </c>
      <c r="C420" s="130" t="s">
        <v>8100</v>
      </c>
      <c r="D420" s="107">
        <v>-850000</v>
      </c>
      <c r="E420" s="2064"/>
      <c r="F420" s="2004"/>
      <c r="G420" s="2005"/>
      <c r="H420" s="2010"/>
      <c r="I420" s="2005"/>
      <c r="J420" s="2005"/>
      <c r="K420" s="2010"/>
      <c r="L420" s="2005"/>
      <c r="M420" s="2052"/>
      <c r="N420" s="2004"/>
      <c r="O420" s="2004"/>
    </row>
    <row r="421" spans="1:15" s="22" customFormat="1">
      <c r="A421" s="2876"/>
      <c r="B421" s="16" t="s">
        <v>8101</v>
      </c>
      <c r="C421" s="130" t="s">
        <v>8102</v>
      </c>
      <c r="D421" s="107">
        <v>-165000</v>
      </c>
      <c r="E421" s="2064"/>
      <c r="F421" s="2004"/>
      <c r="G421" s="2005"/>
      <c r="H421" s="2010"/>
      <c r="I421" s="2005"/>
      <c r="J421" s="2005"/>
      <c r="K421" s="2010"/>
      <c r="L421" s="2005"/>
      <c r="M421" s="2052"/>
      <c r="N421" s="2004"/>
      <c r="O421" s="2004"/>
    </row>
    <row r="422" spans="1:15" s="22" customFormat="1">
      <c r="A422" s="2876"/>
      <c r="B422" s="16" t="s">
        <v>8097</v>
      </c>
      <c r="C422" s="130" t="s">
        <v>8102</v>
      </c>
      <c r="D422" s="107">
        <v>-4605000</v>
      </c>
      <c r="E422" s="2064">
        <v>31635199</v>
      </c>
      <c r="F422" s="2004"/>
      <c r="G422" s="2005"/>
      <c r="H422" s="2010"/>
      <c r="I422" s="2005"/>
      <c r="J422" s="2005"/>
      <c r="K422" s="2010"/>
      <c r="L422" s="2005"/>
      <c r="M422" s="2052"/>
      <c r="N422" s="2004"/>
      <c r="O422" s="2004"/>
    </row>
    <row r="423" spans="1:15" s="22" customFormat="1">
      <c r="A423" s="2876"/>
      <c r="B423" s="16" t="s">
        <v>8097</v>
      </c>
      <c r="C423" s="130" t="s">
        <v>8103</v>
      </c>
      <c r="D423" s="107">
        <v>-2430000</v>
      </c>
      <c r="E423" s="2064">
        <v>31709999</v>
      </c>
      <c r="F423" s="2004"/>
      <c r="G423" s="2005" t="s">
        <v>8104</v>
      </c>
      <c r="H423" s="2010"/>
      <c r="I423" s="2005"/>
      <c r="J423" s="2005"/>
      <c r="K423" s="2010"/>
      <c r="L423" s="2005"/>
      <c r="M423" s="2052"/>
      <c r="N423" s="2004"/>
      <c r="O423" s="2004"/>
    </row>
    <row r="424" spans="1:15" s="22" customFormat="1">
      <c r="A424" s="2876"/>
      <c r="B424" s="16" t="s">
        <v>8105</v>
      </c>
      <c r="C424" s="130" t="s">
        <v>8103</v>
      </c>
      <c r="D424" s="107">
        <v>-100000</v>
      </c>
      <c r="E424" s="2064"/>
      <c r="F424" s="2004"/>
      <c r="G424" s="2005"/>
      <c r="H424" s="2010"/>
      <c r="I424" s="2005"/>
      <c r="J424" s="2005"/>
      <c r="K424" s="2010"/>
      <c r="L424" s="2005"/>
      <c r="M424" s="2052"/>
      <c r="N424" s="2004"/>
      <c r="O424" s="2004"/>
    </row>
    <row r="425" spans="1:15" s="22" customFormat="1">
      <c r="A425" s="2876"/>
      <c r="B425" s="51" t="s">
        <v>8106</v>
      </c>
      <c r="C425" s="62"/>
      <c r="D425" s="116">
        <v>-20000</v>
      </c>
      <c r="E425" s="2064"/>
      <c r="F425" s="2004"/>
      <c r="G425" s="2005"/>
      <c r="H425" s="2010"/>
      <c r="I425" s="2005"/>
      <c r="J425" s="2005"/>
      <c r="K425" s="2010"/>
      <c r="L425" s="2005"/>
      <c r="M425" s="2052"/>
      <c r="N425" s="2004"/>
      <c r="O425" s="2004"/>
    </row>
    <row r="426" spans="1:15" s="22" customFormat="1">
      <c r="A426" s="2876"/>
      <c r="B426" s="16" t="s">
        <v>8107</v>
      </c>
      <c r="C426" s="130" t="s">
        <v>8108</v>
      </c>
      <c r="D426" s="107">
        <v>-4625000</v>
      </c>
      <c r="E426" s="2064" t="s">
        <v>8109</v>
      </c>
      <c r="F426" s="2004"/>
      <c r="G426" s="2005"/>
      <c r="H426" s="2010"/>
      <c r="I426" s="2005"/>
      <c r="J426" s="2005"/>
      <c r="K426" s="2010"/>
      <c r="L426" s="2005"/>
      <c r="M426" s="2052"/>
      <c r="N426" s="2004"/>
      <c r="O426" s="2004"/>
    </row>
    <row r="427" spans="1:15" s="22" customFormat="1">
      <c r="A427" s="2876"/>
      <c r="B427" s="16" t="s">
        <v>8107</v>
      </c>
      <c r="C427" s="130" t="s">
        <v>8110</v>
      </c>
      <c r="D427" s="107">
        <v>-5716000</v>
      </c>
      <c r="E427" s="2064">
        <v>30256184</v>
      </c>
      <c r="F427" s="2004"/>
      <c r="G427" s="2005"/>
      <c r="H427" s="2010"/>
      <c r="I427" s="2005"/>
      <c r="J427" s="2005"/>
      <c r="K427" s="2010"/>
      <c r="L427" s="2005"/>
      <c r="M427" s="2052"/>
      <c r="N427" s="2004"/>
      <c r="O427" s="2004"/>
    </row>
    <row r="428" spans="1:15" s="22" customFormat="1">
      <c r="A428" s="2876"/>
      <c r="B428" s="16" t="s">
        <v>8107</v>
      </c>
      <c r="C428" s="62" t="s">
        <v>8111</v>
      </c>
      <c r="D428" s="107">
        <v>-4730000</v>
      </c>
      <c r="E428" s="2064">
        <v>33269119</v>
      </c>
      <c r="F428" s="2004"/>
      <c r="G428" s="2005"/>
      <c r="H428" s="2010"/>
      <c r="I428" s="2005"/>
      <c r="J428" s="2005"/>
      <c r="K428" s="2010"/>
      <c r="L428" s="2005"/>
      <c r="M428" s="2052"/>
      <c r="N428" s="2004"/>
      <c r="O428" s="2004"/>
    </row>
    <row r="429" spans="1:15" s="22" customFormat="1">
      <c r="A429" s="2876"/>
      <c r="B429" s="16" t="s">
        <v>8107</v>
      </c>
      <c r="C429" s="62" t="s">
        <v>8112</v>
      </c>
      <c r="D429" s="107">
        <v>-6000000</v>
      </c>
      <c r="E429" s="2064">
        <v>32183777</v>
      </c>
      <c r="F429" s="2004"/>
      <c r="G429" s="2005"/>
      <c r="H429" s="2010"/>
      <c r="I429" s="2005"/>
      <c r="J429" s="2005"/>
      <c r="K429" s="2010"/>
      <c r="L429" s="2005"/>
      <c r="M429" s="2052"/>
      <c r="N429" s="2004"/>
      <c r="O429" s="2004"/>
    </row>
    <row r="430" spans="1:15" s="22" customFormat="1">
      <c r="A430" s="2876"/>
      <c r="B430" s="16" t="s">
        <v>8107</v>
      </c>
      <c r="C430" s="62" t="s">
        <v>8113</v>
      </c>
      <c r="D430" s="107">
        <v>-2090000</v>
      </c>
      <c r="E430" s="2064">
        <v>32184828</v>
      </c>
      <c r="F430" s="2004"/>
      <c r="G430" s="2005"/>
      <c r="H430" s="2010"/>
      <c r="I430" s="2005"/>
      <c r="J430" s="2005"/>
      <c r="K430" s="2010"/>
      <c r="L430" s="2005"/>
      <c r="M430" s="2052"/>
      <c r="N430" s="2004"/>
      <c r="O430" s="2004"/>
    </row>
    <row r="431" spans="1:15" s="22" customFormat="1">
      <c r="A431" s="2876"/>
      <c r="B431" s="16" t="s">
        <v>8107</v>
      </c>
      <c r="C431" s="62" t="s">
        <v>8114</v>
      </c>
      <c r="D431" s="107">
        <v>-2005000</v>
      </c>
      <c r="E431" s="2064">
        <v>32195399</v>
      </c>
      <c r="F431" s="2004" t="s">
        <v>8115</v>
      </c>
      <c r="G431" s="2005"/>
      <c r="H431" s="2010"/>
      <c r="I431" s="2005"/>
      <c r="J431" s="2005"/>
      <c r="K431" s="2010"/>
      <c r="L431" s="2005"/>
      <c r="M431" s="2052"/>
      <c r="N431" s="2004"/>
      <c r="O431" s="2004"/>
    </row>
    <row r="432" spans="1:15" s="22" customFormat="1">
      <c r="A432" s="2876"/>
      <c r="B432" s="16" t="s">
        <v>8107</v>
      </c>
      <c r="C432" s="62" t="s">
        <v>8116</v>
      </c>
      <c r="D432" s="107">
        <v>-2430000</v>
      </c>
      <c r="E432" s="2064">
        <v>32201089</v>
      </c>
      <c r="F432" s="2004" t="s">
        <v>8115</v>
      </c>
      <c r="G432" s="2005"/>
      <c r="H432" s="2010"/>
      <c r="I432" s="2005"/>
      <c r="J432" s="2005"/>
      <c r="K432" s="2010"/>
      <c r="L432" s="2005"/>
      <c r="M432" s="2052"/>
      <c r="N432" s="2004"/>
      <c r="O432" s="2004"/>
    </row>
    <row r="433" spans="1:15" s="22" customFormat="1">
      <c r="A433" s="2876"/>
      <c r="B433" s="16" t="s">
        <v>8107</v>
      </c>
      <c r="C433" s="62" t="s">
        <v>8117</v>
      </c>
      <c r="D433" s="107">
        <v>-3255000</v>
      </c>
      <c r="E433" s="2064">
        <v>32221960</v>
      </c>
      <c r="F433" s="2004"/>
      <c r="G433" s="2005"/>
      <c r="H433" s="2010"/>
      <c r="I433" s="2005"/>
      <c r="J433" s="2005"/>
      <c r="K433" s="2010"/>
      <c r="L433" s="2005"/>
      <c r="M433" s="2052"/>
      <c r="N433" s="2004"/>
      <c r="O433" s="2004"/>
    </row>
    <row r="434" spans="1:15" s="22" customFormat="1">
      <c r="A434" s="2876"/>
      <c r="B434" s="16" t="s">
        <v>8107</v>
      </c>
      <c r="C434" s="104" t="s">
        <v>8118</v>
      </c>
      <c r="D434" s="107">
        <v>-2170000</v>
      </c>
      <c r="E434" s="2064">
        <v>32239579</v>
      </c>
      <c r="F434" s="2004"/>
      <c r="G434" s="2005"/>
      <c r="H434" s="2010"/>
      <c r="I434" s="2005"/>
      <c r="J434" s="2005"/>
      <c r="K434" s="2010"/>
      <c r="L434" s="2005"/>
      <c r="M434" s="2052"/>
      <c r="N434" s="2004"/>
      <c r="O434" s="2004"/>
    </row>
    <row r="435" spans="1:15" s="22" customFormat="1">
      <c r="A435" s="2876"/>
      <c r="B435" s="16" t="s">
        <v>8107</v>
      </c>
      <c r="C435" s="104" t="s">
        <v>8119</v>
      </c>
      <c r="D435" s="107">
        <v>-3490000</v>
      </c>
      <c r="E435" s="2064">
        <v>30889530</v>
      </c>
      <c r="F435" s="2004"/>
      <c r="G435" s="2005"/>
      <c r="H435" s="2010"/>
      <c r="I435" s="2005"/>
      <c r="J435" s="2005"/>
      <c r="K435" s="2010"/>
      <c r="L435" s="2005"/>
      <c r="M435" s="2052"/>
      <c r="N435" s="2004"/>
      <c r="O435" s="2004"/>
    </row>
    <row r="436" spans="1:15" s="22" customFormat="1">
      <c r="A436" s="2876"/>
      <c r="B436" s="16" t="s">
        <v>8107</v>
      </c>
      <c r="C436" s="104" t="s">
        <v>8120</v>
      </c>
      <c r="D436" s="107">
        <v>-1500000</v>
      </c>
      <c r="E436" s="2064">
        <v>32257368</v>
      </c>
      <c r="F436" s="2004"/>
      <c r="G436" s="2005"/>
      <c r="H436" s="2010"/>
      <c r="I436" s="2005"/>
      <c r="J436" s="2005"/>
      <c r="K436" s="2010"/>
      <c r="L436" s="2005"/>
      <c r="M436" s="2052"/>
      <c r="N436" s="2004"/>
      <c r="O436" s="2004"/>
    </row>
    <row r="437" spans="1:15" s="22" customFormat="1">
      <c r="A437" s="2876"/>
      <c r="B437" s="16" t="s">
        <v>8107</v>
      </c>
      <c r="C437" s="104" t="s">
        <v>8121</v>
      </c>
      <c r="D437" s="107">
        <v>-1500000</v>
      </c>
      <c r="E437" s="2064">
        <v>32268587</v>
      </c>
      <c r="F437" s="2004"/>
      <c r="G437" s="2005"/>
      <c r="H437" s="2010"/>
      <c r="I437" s="2005"/>
      <c r="J437" s="2005"/>
      <c r="K437" s="2010"/>
      <c r="L437" s="2005"/>
      <c r="M437" s="2052"/>
      <c r="N437" s="2004"/>
      <c r="O437" s="2004"/>
    </row>
    <row r="438" spans="1:15" s="22" customFormat="1">
      <c r="A438" s="2876"/>
      <c r="B438" s="16" t="s">
        <v>8107</v>
      </c>
      <c r="C438" s="104" t="s">
        <v>8122</v>
      </c>
      <c r="D438" s="107">
        <v>-1140000</v>
      </c>
      <c r="E438" s="2064">
        <v>32268984</v>
      </c>
      <c r="F438" s="2004"/>
      <c r="G438" s="2005"/>
      <c r="H438" s="2010"/>
      <c r="I438" s="2005"/>
      <c r="J438" s="2005"/>
      <c r="K438" s="2010"/>
      <c r="L438" s="2005"/>
      <c r="M438" s="2052"/>
      <c r="N438" s="2004"/>
      <c r="O438" s="2004"/>
    </row>
    <row r="439" spans="1:15" s="22" customFormat="1">
      <c r="A439" s="2876"/>
      <c r="B439" s="16" t="s">
        <v>8107</v>
      </c>
      <c r="C439" s="104" t="s">
        <v>8123</v>
      </c>
      <c r="D439" s="107">
        <v>-2256500</v>
      </c>
      <c r="E439" s="2064">
        <v>32282598</v>
      </c>
      <c r="F439" s="2004"/>
      <c r="G439" s="2005"/>
      <c r="H439" s="2010"/>
      <c r="I439" s="2005"/>
      <c r="J439" s="2005"/>
      <c r="K439" s="2010"/>
      <c r="L439" s="2005"/>
      <c r="M439" s="2052"/>
      <c r="N439" s="2004"/>
      <c r="O439" s="2004"/>
    </row>
    <row r="440" spans="1:15" s="22" customFormat="1">
      <c r="A440" s="2876"/>
      <c r="B440" s="16" t="s">
        <v>8107</v>
      </c>
      <c r="C440" s="104" t="s">
        <v>8124</v>
      </c>
      <c r="D440" s="107">
        <v>-3743500</v>
      </c>
      <c r="E440" s="2064">
        <v>32289857</v>
      </c>
      <c r="F440" s="2004"/>
      <c r="G440" s="2005"/>
      <c r="H440" s="2010"/>
      <c r="I440" s="2005"/>
      <c r="J440" s="2005"/>
      <c r="K440" s="2010"/>
      <c r="L440" s="2005"/>
      <c r="M440" s="2052"/>
      <c r="N440" s="2004"/>
      <c r="O440" s="2004"/>
    </row>
    <row r="441" spans="1:15" s="22" customFormat="1">
      <c r="A441" s="2876"/>
      <c r="B441" s="16" t="s">
        <v>8107</v>
      </c>
      <c r="C441" s="104" t="s">
        <v>8124</v>
      </c>
      <c r="D441" s="107">
        <v>-2261500</v>
      </c>
      <c r="E441" s="2064">
        <v>32289854</v>
      </c>
      <c r="F441" s="2004"/>
      <c r="G441" s="2005"/>
      <c r="H441" s="2010"/>
      <c r="I441" s="2005"/>
      <c r="J441" s="2005"/>
      <c r="K441" s="2010"/>
      <c r="L441" s="2005"/>
      <c r="M441" s="2052"/>
      <c r="N441" s="2004"/>
      <c r="O441" s="2004"/>
    </row>
    <row r="442" spans="1:15" s="22" customFormat="1">
      <c r="A442" s="2876"/>
      <c r="B442" s="9" t="s">
        <v>8125</v>
      </c>
      <c r="C442" s="104"/>
      <c r="D442" s="116">
        <v>-1400000</v>
      </c>
      <c r="E442" s="2064"/>
      <c r="F442" s="2004"/>
      <c r="G442" s="2005"/>
      <c r="H442" s="2010"/>
      <c r="I442" s="2005"/>
      <c r="J442" s="2005"/>
      <c r="K442" s="2010"/>
      <c r="L442" s="2005"/>
      <c r="M442" s="2052"/>
      <c r="N442" s="2004"/>
      <c r="O442" s="2004"/>
    </row>
    <row r="443" spans="1:15" s="22" customFormat="1">
      <c r="A443" s="2876"/>
      <c r="B443" s="9" t="s">
        <v>8126</v>
      </c>
      <c r="C443" s="104"/>
      <c r="D443" s="116"/>
      <c r="E443" s="2064"/>
      <c r="F443" s="2004"/>
      <c r="G443" s="2005"/>
      <c r="H443" s="2010"/>
      <c r="I443" s="2005"/>
      <c r="J443" s="2005"/>
      <c r="K443" s="2010"/>
      <c r="L443" s="2005"/>
      <c r="M443" s="2052"/>
      <c r="N443" s="2004"/>
      <c r="O443" s="2004"/>
    </row>
    <row r="444" spans="1:15" s="22" customFormat="1">
      <c r="A444" s="2876"/>
      <c r="B444" s="16" t="s">
        <v>8107</v>
      </c>
      <c r="C444" s="104" t="s">
        <v>8127</v>
      </c>
      <c r="D444" s="107">
        <v>-3710000</v>
      </c>
      <c r="E444" s="2064">
        <v>32307364</v>
      </c>
      <c r="F444" s="2004"/>
      <c r="G444" s="2005"/>
      <c r="H444" s="2010"/>
      <c r="I444" s="2005"/>
      <c r="J444" s="2005"/>
      <c r="K444" s="2010"/>
      <c r="L444" s="2005"/>
      <c r="M444" s="2052"/>
      <c r="N444" s="2004"/>
      <c r="O444" s="2004"/>
    </row>
    <row r="445" spans="1:15" s="22" customFormat="1">
      <c r="A445" s="2876"/>
      <c r="B445" s="9" t="s">
        <v>8128</v>
      </c>
      <c r="C445" s="104"/>
      <c r="D445" s="116">
        <v>-15000</v>
      </c>
      <c r="E445" s="2064"/>
      <c r="F445" s="2004"/>
      <c r="G445" s="2005"/>
      <c r="H445" s="2010"/>
      <c r="I445" s="2005"/>
      <c r="J445" s="2005"/>
      <c r="K445" s="2010"/>
      <c r="L445" s="2005"/>
      <c r="M445" s="2052"/>
      <c r="N445" s="2004"/>
      <c r="O445" s="2004"/>
    </row>
    <row r="446" spans="1:15" s="22" customFormat="1">
      <c r="A446" s="2876"/>
      <c r="B446" s="9" t="s">
        <v>8129</v>
      </c>
      <c r="C446" s="561" t="s">
        <v>8130</v>
      </c>
      <c r="D446" s="201">
        <v>-155000</v>
      </c>
      <c r="E446" s="2064">
        <v>32134858</v>
      </c>
      <c r="F446" s="2004"/>
      <c r="G446" s="2005"/>
      <c r="H446" s="2010"/>
      <c r="I446" s="2005"/>
      <c r="J446" s="2005"/>
      <c r="K446" s="2010"/>
      <c r="L446" s="2005"/>
      <c r="M446" s="2052"/>
      <c r="N446" s="2004"/>
      <c r="O446" s="2004"/>
    </row>
    <row r="447" spans="1:15" s="22" customFormat="1">
      <c r="A447" s="2876"/>
      <c r="B447" s="9" t="s">
        <v>8129</v>
      </c>
      <c r="C447" s="561" t="s">
        <v>8130</v>
      </c>
      <c r="D447" s="201">
        <v>-670000</v>
      </c>
      <c r="E447" s="2064">
        <v>32314856</v>
      </c>
      <c r="F447" s="2004"/>
      <c r="G447" s="2005"/>
      <c r="H447" s="2010"/>
      <c r="I447" s="2005"/>
      <c r="J447" s="2005"/>
      <c r="K447" s="2010"/>
      <c r="L447" s="2005"/>
      <c r="M447" s="2052"/>
      <c r="N447" s="2004"/>
      <c r="O447" s="2004"/>
    </row>
    <row r="448" spans="1:15" s="22" customFormat="1">
      <c r="A448" s="2876"/>
      <c r="B448" s="16" t="s">
        <v>8129</v>
      </c>
      <c r="C448" s="104" t="s">
        <v>8131</v>
      </c>
      <c r="D448" s="107">
        <v>-2853500</v>
      </c>
      <c r="E448" s="2064">
        <v>32320573</v>
      </c>
      <c r="F448" s="2004"/>
      <c r="G448" s="2005"/>
      <c r="H448" s="2010"/>
      <c r="I448" s="2005"/>
      <c r="J448" s="2005"/>
      <c r="K448" s="2010"/>
      <c r="L448" s="2005"/>
      <c r="M448" s="2052"/>
      <c r="N448" s="2004"/>
      <c r="O448" s="2004"/>
    </row>
    <row r="449" spans="1:15" s="22" customFormat="1">
      <c r="A449" s="2876"/>
      <c r="B449" s="9" t="s">
        <v>8132</v>
      </c>
      <c r="C449" s="104"/>
      <c r="D449" s="116">
        <v>-15000</v>
      </c>
      <c r="E449" s="2064"/>
      <c r="F449" s="2004"/>
      <c r="G449" s="2005"/>
      <c r="H449" s="2010"/>
      <c r="I449" s="2005"/>
      <c r="J449" s="2005"/>
      <c r="K449" s="2010"/>
      <c r="L449" s="2005"/>
      <c r="M449" s="2052"/>
      <c r="N449" s="2004"/>
      <c r="O449" s="2004"/>
    </row>
    <row r="450" spans="1:15" s="22" customFormat="1">
      <c r="A450" s="2876"/>
      <c r="B450" s="16" t="s">
        <v>8129</v>
      </c>
      <c r="C450" s="104" t="s">
        <v>8133</v>
      </c>
      <c r="D450" s="116">
        <v>-4865000</v>
      </c>
      <c r="E450" s="2064">
        <v>32342666</v>
      </c>
      <c r="F450" s="2004"/>
      <c r="G450" s="2005"/>
      <c r="H450" s="2010"/>
      <c r="I450" s="2005"/>
      <c r="J450" s="2005"/>
      <c r="K450" s="2010"/>
      <c r="L450" s="2005"/>
      <c r="M450" s="2052"/>
      <c r="N450" s="2004"/>
      <c r="O450" s="2004"/>
    </row>
    <row r="451" spans="1:15" s="22" customFormat="1">
      <c r="A451" s="2876"/>
      <c r="B451" s="16" t="s">
        <v>8129</v>
      </c>
      <c r="C451" s="104" t="s">
        <v>8134</v>
      </c>
      <c r="D451" s="116">
        <v>-2798250</v>
      </c>
      <c r="E451" s="2064">
        <v>32367585</v>
      </c>
      <c r="F451" s="2004"/>
      <c r="G451" s="2005"/>
      <c r="H451" s="2010"/>
      <c r="I451" s="2005"/>
      <c r="J451" s="2005"/>
      <c r="K451" s="2010"/>
      <c r="L451" s="2005"/>
      <c r="M451" s="2052"/>
      <c r="N451" s="2004"/>
      <c r="O451" s="2004"/>
    </row>
    <row r="452" spans="1:15" s="22" customFormat="1">
      <c r="A452" s="2876"/>
      <c r="B452" s="16" t="s">
        <v>8129</v>
      </c>
      <c r="C452" s="104" t="s">
        <v>8134</v>
      </c>
      <c r="D452" s="116">
        <v>-86750</v>
      </c>
      <c r="E452" s="2064">
        <v>32367584</v>
      </c>
      <c r="F452" s="2004"/>
      <c r="G452" s="2005"/>
      <c r="H452" s="2010"/>
      <c r="I452" s="2005"/>
      <c r="J452" s="2005"/>
      <c r="K452" s="2010"/>
      <c r="L452" s="2005"/>
      <c r="M452" s="2052"/>
      <c r="N452" s="2004"/>
      <c r="O452" s="2004"/>
    </row>
    <row r="453" spans="1:15" s="22" customFormat="1">
      <c r="A453" s="2876"/>
      <c r="B453" s="16" t="s">
        <v>8129</v>
      </c>
      <c r="C453" s="104" t="s">
        <v>8135</v>
      </c>
      <c r="D453" s="116">
        <v>-2450000</v>
      </c>
      <c r="E453" s="2064">
        <v>32381331</v>
      </c>
      <c r="F453" s="2004"/>
      <c r="G453" s="2005"/>
      <c r="H453" s="2010"/>
      <c r="I453" s="2005"/>
      <c r="J453" s="2005"/>
      <c r="K453" s="2010"/>
      <c r="L453" s="2005"/>
      <c r="M453" s="2052"/>
      <c r="N453" s="2004"/>
      <c r="O453" s="2004"/>
    </row>
    <row r="454" spans="1:15" s="22" customFormat="1">
      <c r="A454" s="2876"/>
      <c r="B454" s="16" t="s">
        <v>8129</v>
      </c>
      <c r="C454" s="104" t="s">
        <v>8136</v>
      </c>
      <c r="D454" s="116">
        <v>-920000</v>
      </c>
      <c r="E454" s="2064">
        <v>32396648</v>
      </c>
      <c r="F454" s="2004"/>
      <c r="G454" s="2005"/>
      <c r="H454" s="2010"/>
      <c r="I454" s="2005"/>
      <c r="J454" s="2005"/>
      <c r="K454" s="2010"/>
      <c r="L454" s="2005"/>
      <c r="M454" s="2052"/>
      <c r="N454" s="2004"/>
      <c r="O454" s="2004"/>
    </row>
    <row r="455" spans="1:15" s="22" customFormat="1">
      <c r="A455" s="2876"/>
      <c r="B455" s="16" t="s">
        <v>8129</v>
      </c>
      <c r="C455" s="104" t="s">
        <v>8137</v>
      </c>
      <c r="D455" s="116">
        <v>-3885000</v>
      </c>
      <c r="E455" s="2064">
        <v>32408561</v>
      </c>
      <c r="F455" s="2004"/>
      <c r="G455" s="2005"/>
      <c r="H455" s="2010"/>
      <c r="I455" s="2005"/>
      <c r="J455" s="2005"/>
      <c r="K455" s="2010"/>
      <c r="L455" s="2005"/>
      <c r="M455" s="2052"/>
      <c r="N455" s="2004"/>
      <c r="O455" s="2004"/>
    </row>
    <row r="456" spans="1:15" s="22" customFormat="1">
      <c r="A456" s="2876"/>
      <c r="B456" s="16" t="s">
        <v>8129</v>
      </c>
      <c r="C456" s="104" t="s">
        <v>8138</v>
      </c>
      <c r="D456" s="116">
        <v>-1296520</v>
      </c>
      <c r="E456" s="2064">
        <v>32421912</v>
      </c>
      <c r="F456" s="2004"/>
      <c r="G456" s="2005"/>
      <c r="H456" s="2010"/>
      <c r="I456" s="2005"/>
      <c r="J456" s="2005"/>
      <c r="K456" s="2010"/>
      <c r="L456" s="2005"/>
      <c r="M456" s="2052"/>
      <c r="N456" s="2004"/>
      <c r="O456" s="2004"/>
    </row>
    <row r="457" spans="1:15" s="22" customFormat="1">
      <c r="A457" s="2876"/>
      <c r="B457" s="16" t="s">
        <v>8129</v>
      </c>
      <c r="C457" s="104" t="s">
        <v>8138</v>
      </c>
      <c r="D457" s="116">
        <v>-391750</v>
      </c>
      <c r="E457" s="2064">
        <v>32421874</v>
      </c>
      <c r="F457" s="2004"/>
      <c r="G457" s="2005"/>
      <c r="H457" s="2010"/>
      <c r="I457" s="2005"/>
      <c r="J457" s="2005"/>
      <c r="K457" s="2010"/>
      <c r="L457" s="2005"/>
      <c r="M457" s="2052"/>
      <c r="N457" s="2004"/>
      <c r="O457" s="2004"/>
    </row>
    <row r="458" spans="1:15" s="22" customFormat="1">
      <c r="A458" s="2876"/>
      <c r="B458" s="16" t="s">
        <v>8129</v>
      </c>
      <c r="C458" s="104" t="s">
        <v>8138</v>
      </c>
      <c r="D458" s="116">
        <v>-146730</v>
      </c>
      <c r="E458" s="2064">
        <v>32421850</v>
      </c>
      <c r="F458" s="2004"/>
      <c r="G458" s="2005"/>
      <c r="H458" s="2010"/>
      <c r="I458" s="2005"/>
      <c r="J458" s="2005"/>
      <c r="K458" s="2010"/>
      <c r="L458" s="2005"/>
      <c r="M458" s="2052"/>
      <c r="N458" s="2004"/>
      <c r="O458" s="2004"/>
    </row>
    <row r="459" spans="1:15" s="22" customFormat="1">
      <c r="A459" s="2876"/>
      <c r="B459" s="16" t="s">
        <v>8129</v>
      </c>
      <c r="C459" s="104" t="s">
        <v>8139</v>
      </c>
      <c r="D459" s="116">
        <v>-1180000</v>
      </c>
      <c r="E459" s="2064">
        <v>48004900</v>
      </c>
      <c r="F459" s="2004"/>
      <c r="G459" s="2005"/>
      <c r="H459" s="2010"/>
      <c r="I459" s="2005"/>
      <c r="J459" s="2005"/>
      <c r="K459" s="2010"/>
      <c r="L459" s="2005"/>
      <c r="M459" s="2052"/>
      <c r="N459" s="2004"/>
      <c r="O459" s="2004"/>
    </row>
    <row r="460" spans="1:15" s="22" customFormat="1">
      <c r="A460" s="2876"/>
      <c r="B460" s="16" t="s">
        <v>8129</v>
      </c>
      <c r="C460" s="104" t="s">
        <v>8140</v>
      </c>
      <c r="D460" s="116">
        <v>-5000000</v>
      </c>
      <c r="E460" s="2064">
        <v>48034118</v>
      </c>
      <c r="F460" s="2004"/>
      <c r="G460" s="2005"/>
      <c r="H460" s="2010"/>
      <c r="I460" s="2005"/>
      <c r="J460" s="2005"/>
      <c r="K460" s="2010"/>
      <c r="L460" s="2005"/>
      <c r="M460" s="2052"/>
      <c r="N460" s="2004"/>
      <c r="O460" s="2004"/>
    </row>
    <row r="461" spans="1:15" s="22" customFormat="1">
      <c r="A461" s="2876"/>
      <c r="B461" s="16" t="s">
        <v>8129</v>
      </c>
      <c r="C461" s="104" t="s">
        <v>8140</v>
      </c>
      <c r="D461" s="116">
        <v>-305000</v>
      </c>
      <c r="E461" s="2064">
        <v>48034091</v>
      </c>
      <c r="F461" s="2004"/>
      <c r="G461" s="2005"/>
      <c r="H461" s="2010"/>
      <c r="I461" s="2005"/>
      <c r="J461" s="2005"/>
      <c r="K461" s="2010"/>
      <c r="L461" s="2005"/>
      <c r="M461" s="2052"/>
      <c r="N461" s="2004"/>
      <c r="O461" s="2004"/>
    </row>
    <row r="462" spans="1:15" s="22" customFormat="1">
      <c r="A462" s="2876"/>
      <c r="B462" s="16" t="s">
        <v>8129</v>
      </c>
      <c r="C462" s="104" t="s">
        <v>8140</v>
      </c>
      <c r="D462" s="116">
        <v>-890700</v>
      </c>
      <c r="E462" s="2064">
        <v>48034090</v>
      </c>
      <c r="F462" s="2004"/>
      <c r="G462" s="2005"/>
      <c r="H462" s="2010"/>
      <c r="I462" s="2005"/>
      <c r="J462" s="2005"/>
      <c r="K462" s="2010"/>
      <c r="L462" s="2005"/>
      <c r="M462" s="2052"/>
      <c r="N462" s="2004"/>
      <c r="O462" s="2004"/>
    </row>
    <row r="463" spans="1:15" s="22" customFormat="1">
      <c r="A463" s="2876"/>
      <c r="B463" s="16" t="s">
        <v>1618</v>
      </c>
      <c r="C463" s="104" t="s">
        <v>8141</v>
      </c>
      <c r="D463" s="116">
        <v>-2690000</v>
      </c>
      <c r="E463" s="2064">
        <v>48050648</v>
      </c>
      <c r="F463" s="2004"/>
      <c r="G463" s="2005"/>
      <c r="H463" s="2010"/>
      <c r="I463" s="2005"/>
      <c r="J463" s="2005"/>
      <c r="K463" s="2010"/>
      <c r="L463" s="2005"/>
      <c r="M463" s="2052"/>
      <c r="N463" s="2004"/>
      <c r="O463" s="2004"/>
    </row>
    <row r="464" spans="1:15" s="22" customFormat="1">
      <c r="A464" s="2876"/>
      <c r="B464" s="16" t="s">
        <v>1618</v>
      </c>
      <c r="C464" s="104" t="s">
        <v>8142</v>
      </c>
      <c r="D464" s="116">
        <v>-390000</v>
      </c>
      <c r="E464" s="2064">
        <v>48062401</v>
      </c>
      <c r="F464" s="2004"/>
      <c r="G464" s="2005"/>
      <c r="H464" s="2010"/>
      <c r="I464" s="2005"/>
      <c r="J464" s="2005"/>
      <c r="K464" s="2010"/>
      <c r="L464" s="2005"/>
      <c r="M464" s="2052"/>
      <c r="N464" s="2004"/>
      <c r="O464" s="2004"/>
    </row>
    <row r="465" spans="1:15" s="22" customFormat="1">
      <c r="A465" s="2876"/>
      <c r="B465" s="16" t="s">
        <v>1618</v>
      </c>
      <c r="C465" s="104" t="s">
        <v>8143</v>
      </c>
      <c r="D465" s="116">
        <v>-655000</v>
      </c>
      <c r="E465" s="2064">
        <v>48073941</v>
      </c>
      <c r="F465" s="2004"/>
      <c r="G465" s="2005"/>
      <c r="H465" s="2010"/>
      <c r="I465" s="2005"/>
      <c r="J465" s="2005"/>
      <c r="K465" s="2010"/>
      <c r="L465" s="2005"/>
      <c r="M465" s="2052"/>
      <c r="N465" s="2004"/>
      <c r="O465" s="2004"/>
    </row>
    <row r="466" spans="1:15" s="22" customFormat="1">
      <c r="A466" s="2876"/>
      <c r="B466" s="16" t="s">
        <v>1618</v>
      </c>
      <c r="C466" s="104" t="s">
        <v>8144</v>
      </c>
      <c r="D466" s="116">
        <v>-2135000</v>
      </c>
      <c r="E466" s="2064">
        <v>48080321</v>
      </c>
      <c r="F466" s="2004"/>
      <c r="G466" s="2005"/>
      <c r="H466" s="2010"/>
      <c r="I466" s="2005"/>
      <c r="J466" s="2005"/>
      <c r="K466" s="2010"/>
      <c r="L466" s="2005"/>
      <c r="M466" s="2052"/>
      <c r="N466" s="2004"/>
      <c r="O466" s="2004"/>
    </row>
    <row r="467" spans="1:15" s="22" customFormat="1">
      <c r="A467" s="2876"/>
      <c r="B467" s="16" t="s">
        <v>1618</v>
      </c>
      <c r="C467" s="104" t="s">
        <v>8145</v>
      </c>
      <c r="D467" s="116">
        <v>-345000</v>
      </c>
      <c r="E467" s="2064">
        <v>48090932</v>
      </c>
      <c r="F467" s="2004"/>
      <c r="G467" s="2005"/>
      <c r="H467" s="2010"/>
      <c r="I467" s="2005"/>
      <c r="J467" s="2005"/>
      <c r="K467" s="2010"/>
      <c r="L467" s="2005"/>
      <c r="M467" s="2052"/>
      <c r="N467" s="2004"/>
      <c r="O467" s="2004"/>
    </row>
    <row r="468" spans="1:15" s="22" customFormat="1">
      <c r="A468" s="2876"/>
      <c r="B468" s="16" t="s">
        <v>2625</v>
      </c>
      <c r="C468" s="104" t="s">
        <v>8146</v>
      </c>
      <c r="D468" s="116">
        <v>-1268000</v>
      </c>
      <c r="E468" s="2064">
        <v>6002860</v>
      </c>
      <c r="F468" s="2004"/>
      <c r="G468" s="2005"/>
      <c r="H468" s="2010"/>
      <c r="I468" s="2005"/>
      <c r="J468" s="2005"/>
      <c r="K468" s="2010"/>
      <c r="L468" s="2005"/>
      <c r="M468" s="2052"/>
      <c r="N468" s="2004"/>
      <c r="O468" s="2004"/>
    </row>
    <row r="469" spans="1:15" s="22" customFormat="1">
      <c r="A469" s="2876"/>
      <c r="B469" s="16" t="s">
        <v>2625</v>
      </c>
      <c r="C469" s="104" t="s">
        <v>8147</v>
      </c>
      <c r="D469" s="573">
        <v>-376000</v>
      </c>
      <c r="E469" s="2064">
        <v>5651227</v>
      </c>
      <c r="F469" s="2004"/>
      <c r="G469" s="2005"/>
      <c r="H469" s="2010"/>
      <c r="I469" s="2005"/>
      <c r="J469" s="2005"/>
      <c r="K469" s="2010"/>
      <c r="L469" s="2005"/>
      <c r="M469" s="2052"/>
      <c r="N469" s="2004"/>
      <c r="O469" s="2004"/>
    </row>
    <row r="470" spans="1:15" s="22" customFormat="1">
      <c r="A470" s="2876"/>
      <c r="B470" s="16" t="s">
        <v>2625</v>
      </c>
      <c r="C470" s="104" t="s">
        <v>8147</v>
      </c>
      <c r="D470" s="573">
        <v>-939000</v>
      </c>
      <c r="E470" s="2064">
        <v>5651229</v>
      </c>
      <c r="F470" s="2004"/>
      <c r="G470" s="2005"/>
      <c r="H470" s="2010"/>
      <c r="I470" s="2005"/>
      <c r="J470" s="2005"/>
      <c r="K470" s="2010"/>
      <c r="L470" s="2005"/>
      <c r="M470" s="2052"/>
      <c r="N470" s="2004"/>
      <c r="O470" s="2004"/>
    </row>
    <row r="471" spans="1:15" s="22" customFormat="1">
      <c r="A471" s="2876"/>
      <c r="B471" s="16" t="s">
        <v>2625</v>
      </c>
      <c r="C471" s="104" t="s">
        <v>8148</v>
      </c>
      <c r="D471" s="573">
        <v>-2790000</v>
      </c>
      <c r="E471" s="2064">
        <v>5897329</v>
      </c>
      <c r="F471" s="2004"/>
      <c r="G471" s="2005"/>
      <c r="H471" s="2010"/>
      <c r="I471" s="2005"/>
      <c r="J471" s="2005"/>
      <c r="K471" s="2010"/>
      <c r="L471" s="2005"/>
      <c r="M471" s="2052"/>
      <c r="N471" s="2004"/>
      <c r="O471" s="2004"/>
    </row>
    <row r="472" spans="1:15" s="22" customFormat="1">
      <c r="A472" s="2876"/>
      <c r="B472" s="16" t="s">
        <v>2625</v>
      </c>
      <c r="C472" s="104" t="s">
        <v>6858</v>
      </c>
      <c r="D472" s="573">
        <v>-3540000</v>
      </c>
      <c r="E472" s="2064">
        <v>6132784</v>
      </c>
      <c r="F472" s="2004"/>
      <c r="G472" s="2005"/>
      <c r="H472" s="2010"/>
      <c r="I472" s="2005"/>
      <c r="J472" s="2005"/>
      <c r="K472" s="2010"/>
      <c r="L472" s="2005"/>
      <c r="M472" s="2052"/>
      <c r="N472" s="2004"/>
      <c r="O472" s="2004"/>
    </row>
    <row r="473" spans="1:15" s="22" customFormat="1">
      <c r="A473" s="2876"/>
      <c r="B473" s="16" t="s">
        <v>2625</v>
      </c>
      <c r="C473" s="104" t="s">
        <v>8149</v>
      </c>
      <c r="D473" s="573">
        <v>-880000</v>
      </c>
      <c r="E473" s="2064">
        <v>6039894</v>
      </c>
      <c r="F473" s="2004"/>
      <c r="G473" s="2005"/>
      <c r="H473" s="2010"/>
      <c r="I473" s="2005"/>
      <c r="J473" s="2005"/>
      <c r="K473" s="2010"/>
      <c r="L473" s="2005"/>
      <c r="M473" s="2052"/>
      <c r="N473" s="2004"/>
      <c r="O473" s="2004"/>
    </row>
    <row r="474" spans="1:15" s="22" customFormat="1">
      <c r="A474" s="2876" t="s">
        <v>8150</v>
      </c>
      <c r="B474" s="16" t="s">
        <v>2625</v>
      </c>
      <c r="C474" s="104" t="s">
        <v>8149</v>
      </c>
      <c r="D474" s="573">
        <v>-3029860</v>
      </c>
      <c r="E474" s="2064">
        <v>6039647</v>
      </c>
      <c r="F474" s="2004"/>
      <c r="G474" s="2005"/>
      <c r="H474" s="2010"/>
      <c r="I474" s="2005"/>
      <c r="J474" s="2005"/>
      <c r="K474" s="2010"/>
      <c r="L474" s="2005"/>
      <c r="M474" s="2052"/>
      <c r="N474" s="2004"/>
      <c r="O474" s="2004"/>
    </row>
    <row r="475" spans="1:15" s="22" customFormat="1">
      <c r="A475" s="2876"/>
      <c r="B475" s="16" t="s">
        <v>2625</v>
      </c>
      <c r="C475" s="104" t="s">
        <v>8149</v>
      </c>
      <c r="D475" s="573">
        <v>-2540140</v>
      </c>
      <c r="E475" s="2064">
        <v>6039381</v>
      </c>
      <c r="F475" s="2004"/>
      <c r="G475" s="2005"/>
      <c r="H475" s="2010"/>
      <c r="I475" s="2005"/>
      <c r="J475" s="2005"/>
      <c r="K475" s="2010"/>
      <c r="L475" s="2005"/>
      <c r="M475" s="2052"/>
      <c r="N475" s="2004"/>
      <c r="O475" s="2004"/>
    </row>
    <row r="476" spans="1:15" s="22" customFormat="1">
      <c r="A476" s="2876"/>
      <c r="B476" s="16"/>
      <c r="C476" s="104"/>
      <c r="D476" s="573"/>
      <c r="E476" s="2064"/>
      <c r="F476" s="2004"/>
      <c r="G476" s="2005"/>
      <c r="H476" s="2010"/>
      <c r="I476" s="2005"/>
      <c r="J476" s="2005"/>
      <c r="K476" s="2010"/>
      <c r="L476" s="2005"/>
      <c r="M476" s="2052"/>
      <c r="N476" s="2004"/>
      <c r="O476" s="2004"/>
    </row>
    <row r="477" spans="1:15" s="22" customFormat="1">
      <c r="A477" s="2876"/>
      <c r="B477" s="16"/>
      <c r="C477" s="104"/>
      <c r="D477" s="573"/>
      <c r="E477" s="2064"/>
      <c r="F477" s="2004"/>
      <c r="G477" s="2005"/>
      <c r="H477" s="2010"/>
      <c r="I477" s="2005"/>
      <c r="J477" s="2005"/>
      <c r="K477" s="2010"/>
      <c r="L477" s="2005"/>
      <c r="M477" s="2052"/>
      <c r="N477" s="2004"/>
      <c r="O477" s="2004"/>
    </row>
    <row r="478" spans="1:15" s="25" customFormat="1">
      <c r="A478" s="44" t="s">
        <v>1619</v>
      </c>
      <c r="B478" s="2007"/>
      <c r="C478" s="2007"/>
      <c r="D478" s="770">
        <f>SUM(D3:D475)</f>
        <v>-2360000</v>
      </c>
      <c r="E478" s="2007"/>
      <c r="F478" s="2004"/>
      <c r="G478" s="2005"/>
      <c r="H478" s="2010"/>
      <c r="I478" s="2005"/>
      <c r="J478" s="2005"/>
      <c r="K478" s="2010"/>
      <c r="L478" s="2005"/>
      <c r="M478" s="2052"/>
      <c r="N478" s="2004"/>
      <c r="O478" s="2004"/>
    </row>
    <row r="481" spans="1:3" ht="13.5" thickBot="1">
      <c r="A481" s="2005"/>
      <c r="B481" s="2004"/>
      <c r="C481" s="2004"/>
    </row>
    <row r="482" spans="1:3" ht="15.75" thickBot="1">
      <c r="A482" s="2887" t="s">
        <v>682</v>
      </c>
      <c r="B482" s="2888"/>
      <c r="C482" s="706" t="s">
        <v>5706</v>
      </c>
    </row>
    <row r="483" spans="1:3" ht="15.75" thickBot="1">
      <c r="A483" s="707" t="s">
        <v>684</v>
      </c>
      <c r="B483" s="1721"/>
      <c r="C483" s="706" t="s">
        <v>5707</v>
      </c>
    </row>
    <row r="484" spans="1:3" ht="15.75" thickBot="1">
      <c r="A484" s="2887" t="s">
        <v>685</v>
      </c>
      <c r="B484" s="2888"/>
      <c r="C484" s="706" t="s">
        <v>5707</v>
      </c>
    </row>
    <row r="485" spans="1:3" ht="45.75" thickBot="1">
      <c r="A485" s="2887" t="s">
        <v>686</v>
      </c>
      <c r="B485" s="2888"/>
      <c r="C485" s="705" t="s">
        <v>7578</v>
      </c>
    </row>
    <row r="486" spans="1:3" ht="15.75" thickBot="1">
      <c r="A486" s="2887" t="s">
        <v>688</v>
      </c>
      <c r="B486" s="2888"/>
      <c r="C486" s="706"/>
    </row>
    <row r="487" spans="1:3" ht="15.75" thickBot="1">
      <c r="A487" s="2887" t="s">
        <v>690</v>
      </c>
      <c r="B487" s="2888"/>
      <c r="C487" s="706" t="s">
        <v>1625</v>
      </c>
    </row>
    <row r="488" spans="1:3" ht="15.75" thickBot="1">
      <c r="A488" s="2887" t="s">
        <v>692</v>
      </c>
      <c r="B488" s="2888"/>
      <c r="C488" s="706" t="s">
        <v>4214</v>
      </c>
    </row>
    <row r="489" spans="1:3" ht="15.75" thickBot="1">
      <c r="A489" s="2883" t="s">
        <v>693</v>
      </c>
      <c r="B489" s="2884"/>
      <c r="C489" s="705" t="s">
        <v>694</v>
      </c>
    </row>
    <row r="490" spans="1:3" ht="15.75" thickBot="1">
      <c r="A490" s="2883" t="s">
        <v>695</v>
      </c>
      <c r="B490" s="2884"/>
      <c r="C490" s="717" t="s">
        <v>696</v>
      </c>
    </row>
    <row r="491" spans="1:3" ht="30.75" thickBot="1">
      <c r="A491" s="2885" t="s">
        <v>697</v>
      </c>
      <c r="B491" s="2886"/>
      <c r="C491" s="705" t="s">
        <v>5709</v>
      </c>
    </row>
    <row r="492" spans="1:3" ht="15.75" thickBot="1">
      <c r="A492" s="2883" t="s">
        <v>699</v>
      </c>
      <c r="B492" s="2884"/>
      <c r="C492" s="705" t="s">
        <v>5710</v>
      </c>
    </row>
    <row r="493" spans="1:3" ht="15.75" thickBot="1">
      <c r="A493" s="2883" t="s">
        <v>700</v>
      </c>
      <c r="B493" s="2884"/>
      <c r="C493" s="709" t="s">
        <v>5711</v>
      </c>
    </row>
    <row r="494" spans="1:3" ht="15.75" thickBot="1">
      <c r="A494" s="2883" t="s">
        <v>702</v>
      </c>
      <c r="B494" s="2884"/>
      <c r="C494" s="705" t="s">
        <v>760</v>
      </c>
    </row>
    <row r="495" spans="1:3" ht="15.75" thickBot="1">
      <c r="A495" s="2883" t="s">
        <v>704</v>
      </c>
      <c r="B495" s="2884"/>
      <c r="C495" s="709" t="s">
        <v>705</v>
      </c>
    </row>
    <row r="496" spans="1:3" ht="165.75" thickBot="1">
      <c r="A496" s="2885" t="s">
        <v>706</v>
      </c>
      <c r="B496" s="2886"/>
      <c r="C496" s="705" t="s">
        <v>7579</v>
      </c>
    </row>
  </sheetData>
  <mergeCells count="15">
    <mergeCell ref="A487:B487"/>
    <mergeCell ref="A488:B488"/>
    <mergeCell ref="A489:B489"/>
    <mergeCell ref="A490:B490"/>
    <mergeCell ref="A496:B496"/>
    <mergeCell ref="A491:B491"/>
    <mergeCell ref="A492:B492"/>
    <mergeCell ref="A493:B493"/>
    <mergeCell ref="A494:B494"/>
    <mergeCell ref="A495:B495"/>
    <mergeCell ref="L1:N1"/>
    <mergeCell ref="A482:B482"/>
    <mergeCell ref="A484:B484"/>
    <mergeCell ref="A485:B485"/>
    <mergeCell ref="A486:B486"/>
  </mergeCells>
  <phoneticPr fontId="126"/>
  <pageMargins left="0.7" right="0.7" top="0.75" bottom="0.75" header="0.3" footer="0.3"/>
  <pageSetup paperSize="9" orientation="portrait" horizontalDpi="3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71">
    <tabColor theme="1" tint="0.499984740745262"/>
    <pageSetUpPr fitToPage="1"/>
  </sheetPr>
  <dimension ref="A1:P54"/>
  <sheetViews>
    <sheetView zoomScaleNormal="100" workbookViewId="0">
      <pane ySplit="2" topLeftCell="A6" activePane="bottomLeft" state="frozen"/>
      <selection pane="bottomLeft" activeCell="A22" sqref="A22:XFD35"/>
    </sheetView>
  </sheetViews>
  <sheetFormatPr defaultColWidth="9" defaultRowHeight="12.75"/>
  <cols>
    <col min="1" max="1" width="12" style="216" customWidth="1"/>
    <col min="2" max="2" width="32.7109375" style="216" customWidth="1"/>
    <col min="3" max="3" width="28.7109375" style="217" customWidth="1"/>
    <col min="4" max="4" width="16.7109375" style="248" customWidth="1"/>
    <col min="5" max="5" width="14.42578125" style="108" customWidth="1"/>
    <col min="6" max="6" width="10.140625" style="108" customWidth="1"/>
    <col min="7" max="7" width="9" style="108"/>
    <col min="8" max="8" width="10.140625" style="108" customWidth="1"/>
    <col min="9" max="9" width="13" style="108" customWidth="1"/>
    <col min="10" max="10" width="9" style="217"/>
    <col min="11" max="12" width="9" style="108"/>
    <col min="13" max="13" width="9.85546875" style="108" customWidth="1"/>
    <col min="14" max="16384" width="9" style="108"/>
  </cols>
  <sheetData>
    <row r="1" spans="1:15" s="23" customFormat="1" ht="13.5" customHeight="1">
      <c r="A1" s="3"/>
      <c r="B1" s="2876" t="s">
        <v>9</v>
      </c>
      <c r="C1" s="1"/>
      <c r="D1" s="246" t="s">
        <v>1593</v>
      </c>
      <c r="E1" s="209" t="s">
        <v>1594</v>
      </c>
      <c r="F1" s="1" t="s">
        <v>1595</v>
      </c>
      <c r="G1" s="2876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260" t="s">
        <v>1596</v>
      </c>
      <c r="B2" s="5" t="s">
        <v>1</v>
      </c>
      <c r="C2" s="5" t="s">
        <v>1597</v>
      </c>
      <c r="D2" s="10" t="s">
        <v>10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78" t="s">
        <v>949</v>
      </c>
    </row>
    <row r="3" spans="1:15" s="22" customFormat="1">
      <c r="A3" s="15"/>
      <c r="B3" s="2876"/>
      <c r="C3" s="2876"/>
      <c r="D3" s="566"/>
      <c r="E3" s="47"/>
      <c r="F3" s="639"/>
      <c r="G3" s="2876"/>
      <c r="H3" s="48"/>
      <c r="I3" s="2876"/>
      <c r="J3" s="2876"/>
      <c r="K3" s="48"/>
      <c r="L3" s="2876"/>
      <c r="M3" s="48"/>
      <c r="N3" s="49"/>
      <c r="O3" s="1"/>
    </row>
    <row r="4" spans="1:15" s="22" customFormat="1">
      <c r="A4" s="15"/>
      <c r="B4" s="245"/>
      <c r="C4" s="2876"/>
      <c r="D4" s="56"/>
      <c r="E4" s="47"/>
      <c r="F4" s="639"/>
      <c r="G4" s="2876"/>
      <c r="H4" s="48"/>
      <c r="I4" s="2876"/>
      <c r="J4" s="2876"/>
      <c r="K4" s="48"/>
      <c r="L4" s="2876"/>
      <c r="M4" s="48"/>
      <c r="N4" s="49"/>
      <c r="O4" s="1"/>
    </row>
    <row r="5" spans="1:15" s="22" customFormat="1">
      <c r="A5" s="15"/>
      <c r="B5" s="245"/>
      <c r="C5" s="2876"/>
      <c r="D5" s="56"/>
      <c r="E5" s="47"/>
      <c r="F5" s="639"/>
      <c r="G5" s="2876"/>
      <c r="H5" s="48"/>
      <c r="I5" s="2876"/>
      <c r="J5" s="2876"/>
      <c r="K5" s="48"/>
      <c r="L5" s="2876"/>
      <c r="M5" s="48"/>
      <c r="N5" s="49"/>
      <c r="O5" s="1"/>
    </row>
    <row r="6" spans="1:15" s="22" customFormat="1">
      <c r="A6" s="15" t="s">
        <v>778</v>
      </c>
      <c r="B6" s="2876"/>
      <c r="C6" s="104" t="s">
        <v>8151</v>
      </c>
      <c r="D6" s="566"/>
      <c r="E6" s="47"/>
      <c r="F6" s="639"/>
      <c r="G6" s="2876"/>
      <c r="H6" s="48"/>
      <c r="I6" s="2876"/>
      <c r="J6" s="2876"/>
      <c r="K6" s="48"/>
      <c r="L6" s="2876"/>
      <c r="M6" s="48"/>
      <c r="N6" s="49"/>
      <c r="O6" s="1"/>
    </row>
    <row r="7" spans="1:15">
      <c r="A7" s="845" t="s">
        <v>8152</v>
      </c>
      <c r="B7" s="632" t="s">
        <v>2742</v>
      </c>
      <c r="C7" s="637" t="s">
        <v>8153</v>
      </c>
      <c r="D7" s="633">
        <v>700000</v>
      </c>
      <c r="E7" s="338"/>
      <c r="F7" s="589">
        <v>596000</v>
      </c>
      <c r="G7" s="217" t="s">
        <v>98</v>
      </c>
      <c r="H7" s="510">
        <v>42718</v>
      </c>
      <c r="I7" s="217" t="s">
        <v>355</v>
      </c>
      <c r="K7" s="217"/>
      <c r="L7" s="217" t="s">
        <v>67</v>
      </c>
      <c r="M7" s="510">
        <v>42790</v>
      </c>
      <c r="N7" s="217" t="s">
        <v>728</v>
      </c>
      <c r="O7" s="108" t="s">
        <v>729</v>
      </c>
    </row>
    <row r="8" spans="1:15">
      <c r="A8" s="634">
        <v>5101002</v>
      </c>
      <c r="B8" s="2067" t="s">
        <v>2472</v>
      </c>
      <c r="C8" s="2172" t="s">
        <v>8154</v>
      </c>
      <c r="D8" s="633">
        <v>880000</v>
      </c>
      <c r="E8" s="338"/>
      <c r="F8" s="589">
        <v>806000</v>
      </c>
      <c r="G8" s="217" t="s">
        <v>98</v>
      </c>
      <c r="H8" s="510">
        <v>42745</v>
      </c>
      <c r="I8" s="217" t="s">
        <v>727</v>
      </c>
      <c r="K8" s="217"/>
      <c r="L8" s="217" t="s">
        <v>67</v>
      </c>
      <c r="M8" s="510">
        <v>42790</v>
      </c>
      <c r="N8" s="217" t="s">
        <v>728</v>
      </c>
      <c r="O8" s="108" t="s">
        <v>2236</v>
      </c>
    </row>
    <row r="9" spans="1:15">
      <c r="A9" s="634">
        <v>5010083</v>
      </c>
      <c r="B9" s="2067" t="s">
        <v>2742</v>
      </c>
      <c r="C9" s="2172" t="s">
        <v>8155</v>
      </c>
      <c r="D9" s="633">
        <v>720000</v>
      </c>
      <c r="E9" s="338"/>
      <c r="F9" s="589">
        <v>611000</v>
      </c>
      <c r="G9" s="217" t="s">
        <v>98</v>
      </c>
      <c r="H9" s="510">
        <v>42664</v>
      </c>
      <c r="I9" s="217" t="s">
        <v>770</v>
      </c>
      <c r="K9" s="217"/>
      <c r="L9" s="217" t="s">
        <v>67</v>
      </c>
      <c r="M9" s="510">
        <v>42790</v>
      </c>
      <c r="N9" s="217" t="s">
        <v>728</v>
      </c>
      <c r="O9" s="108" t="s">
        <v>729</v>
      </c>
    </row>
    <row r="10" spans="1:15">
      <c r="A10" s="2195"/>
      <c r="B10" s="2067"/>
      <c r="C10" s="2172"/>
      <c r="D10" s="633"/>
      <c r="F10" s="589"/>
      <c r="G10" s="217"/>
      <c r="H10" s="510"/>
      <c r="I10" s="217"/>
      <c r="K10" s="217"/>
      <c r="L10" s="217"/>
      <c r="M10" s="510"/>
      <c r="N10" s="217"/>
    </row>
    <row r="11" spans="1:15">
      <c r="A11" s="15" t="s">
        <v>8156</v>
      </c>
      <c r="B11" s="2067"/>
      <c r="C11" s="2172"/>
      <c r="D11" s="633"/>
      <c r="F11" s="589"/>
      <c r="G11" s="217"/>
      <c r="H11" s="510"/>
      <c r="I11" s="217"/>
      <c r="K11" s="217"/>
      <c r="L11" s="217"/>
      <c r="M11" s="510"/>
      <c r="N11" s="217"/>
    </row>
    <row r="12" spans="1:15">
      <c r="A12" s="2195" t="s">
        <v>8157</v>
      </c>
      <c r="B12" s="2067" t="s">
        <v>775</v>
      </c>
      <c r="C12" s="2172" t="s">
        <v>8158</v>
      </c>
      <c r="D12" s="633">
        <v>740000</v>
      </c>
      <c r="F12" s="589">
        <v>625000</v>
      </c>
      <c r="G12" s="217" t="s">
        <v>98</v>
      </c>
      <c r="H12" s="510">
        <v>42759</v>
      </c>
      <c r="I12" s="217" t="s">
        <v>2144</v>
      </c>
      <c r="K12" s="217"/>
      <c r="L12" s="217" t="s">
        <v>41</v>
      </c>
      <c r="M12" s="510">
        <v>42791</v>
      </c>
      <c r="N12" s="217" t="s">
        <v>728</v>
      </c>
      <c r="O12" s="108" t="s">
        <v>729</v>
      </c>
    </row>
    <row r="13" spans="1:15">
      <c r="A13" s="2195"/>
      <c r="B13" s="2067"/>
      <c r="C13" s="2172"/>
      <c r="D13" s="633"/>
      <c r="F13" s="589"/>
      <c r="G13" s="217"/>
      <c r="H13" s="510"/>
      <c r="I13" s="217"/>
      <c r="K13" s="217"/>
      <c r="L13" s="217"/>
      <c r="M13" s="510"/>
      <c r="N13" s="217"/>
    </row>
    <row r="14" spans="1:15">
      <c r="A14" s="2195"/>
      <c r="B14" s="2067" t="s">
        <v>8159</v>
      </c>
      <c r="C14" s="2172"/>
      <c r="D14" s="633"/>
      <c r="F14" s="589"/>
      <c r="G14" s="217"/>
      <c r="H14" s="510"/>
      <c r="I14" s="217"/>
      <c r="K14" s="217"/>
      <c r="L14" s="217"/>
      <c r="M14" s="510"/>
      <c r="N14" s="217"/>
    </row>
    <row r="15" spans="1:15">
      <c r="A15" s="2195"/>
      <c r="B15" s="2067" t="s">
        <v>731</v>
      </c>
      <c r="C15" s="2172"/>
      <c r="D15" s="633"/>
      <c r="F15" s="589"/>
      <c r="G15" s="217"/>
      <c r="H15" s="510"/>
      <c r="I15" s="217"/>
      <c r="K15" s="217"/>
      <c r="L15" s="217"/>
      <c r="M15" s="510"/>
      <c r="N15" s="217"/>
    </row>
    <row r="16" spans="1:15">
      <c r="A16" s="2195"/>
      <c r="B16" s="2067"/>
      <c r="C16" s="2172"/>
      <c r="D16" s="633"/>
      <c r="F16" s="589"/>
      <c r="G16" s="217"/>
      <c r="H16" s="510"/>
      <c r="I16" s="217"/>
      <c r="K16" s="217"/>
      <c r="L16" s="217"/>
      <c r="M16" s="510"/>
      <c r="N16" s="217"/>
    </row>
    <row r="17" spans="1:15" s="23" customFormat="1">
      <c r="A17" s="210" t="s">
        <v>732</v>
      </c>
      <c r="B17" s="216"/>
      <c r="C17" s="217"/>
      <c r="D17" s="144"/>
      <c r="E17" s="2007"/>
      <c r="F17" s="2008"/>
      <c r="G17" s="2005"/>
      <c r="H17" s="2010"/>
      <c r="I17" s="2002"/>
      <c r="J17" s="2005"/>
      <c r="K17" s="2010"/>
      <c r="L17" s="2005"/>
      <c r="M17" s="2052"/>
      <c r="N17" s="2004"/>
      <c r="O17" s="2004"/>
    </row>
    <row r="18" spans="1:15" s="23" customFormat="1">
      <c r="A18" s="184"/>
      <c r="B18" s="115" t="s">
        <v>8160</v>
      </c>
      <c r="C18" s="684">
        <v>-3040000</v>
      </c>
      <c r="D18" s="144"/>
      <c r="E18" s="2007"/>
      <c r="F18" s="2008"/>
      <c r="G18" s="2005"/>
      <c r="H18" s="2010"/>
      <c r="I18" s="2002"/>
      <c r="J18" s="2005"/>
      <c r="K18" s="2010"/>
      <c r="L18" s="2005"/>
      <c r="M18" s="2052"/>
      <c r="N18" s="2004"/>
      <c r="O18" s="2004"/>
    </row>
    <row r="19" spans="1:15" s="23" customFormat="1">
      <c r="A19" s="184"/>
      <c r="B19" s="675"/>
      <c r="C19" s="684"/>
      <c r="D19" s="144"/>
      <c r="E19" s="2007"/>
      <c r="F19" s="2008"/>
      <c r="G19" s="2005"/>
      <c r="H19" s="2010"/>
      <c r="I19" s="2002"/>
      <c r="J19" s="2005"/>
      <c r="K19" s="2010"/>
      <c r="L19" s="2005"/>
      <c r="M19" s="2052"/>
      <c r="N19" s="2004"/>
      <c r="O19" s="2004"/>
    </row>
    <row r="20" spans="1:15" s="23" customFormat="1">
      <c r="A20" s="184"/>
      <c r="B20" s="216"/>
      <c r="C20" s="217"/>
      <c r="D20" s="144"/>
      <c r="E20" s="2007"/>
      <c r="F20" s="2008"/>
      <c r="G20" s="2005"/>
      <c r="H20" s="2010"/>
      <c r="I20" s="2002"/>
      <c r="J20" s="2005"/>
      <c r="K20" s="2010"/>
      <c r="L20" s="2005"/>
      <c r="M20" s="2052"/>
      <c r="N20" s="2004"/>
      <c r="O20" s="2004"/>
    </row>
    <row r="21" spans="1:15" s="23" customFormat="1">
      <c r="A21" s="184"/>
      <c r="B21" s="244" t="s">
        <v>733</v>
      </c>
      <c r="C21" s="710">
        <f>SUM(D6:D16)+SUM(C17:C20)</f>
        <v>0</v>
      </c>
      <c r="D21" s="144"/>
      <c r="E21" s="2007"/>
      <c r="F21" s="2008"/>
      <c r="G21" s="2005"/>
      <c r="H21" s="2010"/>
      <c r="I21" s="2002"/>
      <c r="J21" s="2005"/>
      <c r="K21" s="2010"/>
      <c r="L21" s="2005"/>
      <c r="M21" s="2052"/>
      <c r="N21" s="2004"/>
      <c r="O21" s="2004"/>
    </row>
    <row r="22" spans="1:15">
      <c r="B22" s="244"/>
      <c r="C22" s="673"/>
      <c r="D22" s="641"/>
      <c r="E22" s="338"/>
      <c r="F22" s="589"/>
      <c r="G22" s="217"/>
      <c r="H22" s="510"/>
      <c r="I22" s="217"/>
      <c r="K22" s="217"/>
      <c r="L22" s="217"/>
      <c r="M22" s="502"/>
    </row>
    <row r="23" spans="1:15">
      <c r="B23" s="244"/>
      <c r="C23" s="673"/>
      <c r="D23" s="641"/>
      <c r="E23" s="338"/>
      <c r="F23" s="589"/>
      <c r="G23" s="217"/>
      <c r="H23" s="510"/>
      <c r="I23" s="217"/>
      <c r="K23" s="217"/>
      <c r="L23" s="217"/>
      <c r="M23" s="502"/>
    </row>
    <row r="24" spans="1:15">
      <c r="D24" s="641"/>
      <c r="E24" s="338"/>
      <c r="F24" s="589"/>
      <c r="G24" s="217"/>
      <c r="H24" s="510"/>
      <c r="I24" s="217"/>
      <c r="K24" s="217"/>
      <c r="L24" s="217"/>
      <c r="M24" s="502"/>
    </row>
    <row r="25" spans="1:15">
      <c r="D25" s="641"/>
      <c r="E25" s="338"/>
      <c r="F25" s="589"/>
      <c r="G25" s="217"/>
      <c r="H25" s="510"/>
      <c r="I25" s="217"/>
      <c r="K25" s="217"/>
      <c r="L25" s="217"/>
      <c r="M25" s="502"/>
    </row>
    <row r="26" spans="1:15">
      <c r="D26" s="641"/>
      <c r="E26" s="338"/>
      <c r="F26" s="589"/>
      <c r="G26" s="217"/>
      <c r="H26" s="510"/>
      <c r="I26" s="217"/>
      <c r="K26" s="217"/>
      <c r="L26" s="217"/>
      <c r="M26" s="502"/>
    </row>
    <row r="27" spans="1:15">
      <c r="D27" s="641"/>
      <c r="E27" s="338"/>
      <c r="F27" s="589"/>
      <c r="G27" s="217"/>
      <c r="H27" s="510"/>
      <c r="I27" s="217"/>
      <c r="K27" s="217"/>
      <c r="L27" s="217"/>
      <c r="M27" s="502"/>
    </row>
    <row r="28" spans="1:15" ht="13.5" thickBot="1">
      <c r="A28" s="2053"/>
      <c r="B28" s="2054"/>
      <c r="C28" s="2053"/>
      <c r="D28" s="2175"/>
      <c r="E28" s="269"/>
      <c r="F28" s="638"/>
      <c r="G28" s="217"/>
      <c r="H28" s="510"/>
      <c r="I28" s="217"/>
      <c r="K28" s="217"/>
      <c r="L28" s="217"/>
      <c r="M28" s="502"/>
    </row>
    <row r="29" spans="1:15">
      <c r="A29" s="15" t="s">
        <v>557</v>
      </c>
      <c r="B29" s="16"/>
      <c r="C29" s="17"/>
      <c r="D29" s="18"/>
    </row>
    <row r="31" spans="1:15">
      <c r="B31" s="16" t="s">
        <v>2625</v>
      </c>
      <c r="C31" s="104" t="s">
        <v>8160</v>
      </c>
      <c r="D31" s="554">
        <v>-3040000</v>
      </c>
      <c r="E31" s="2012">
        <v>5495766</v>
      </c>
    </row>
    <row r="32" spans="1:15">
      <c r="B32" s="642"/>
      <c r="C32" s="233"/>
      <c r="D32" s="36"/>
      <c r="E32" s="2012"/>
    </row>
    <row r="33" spans="1:4">
      <c r="B33" s="9"/>
      <c r="C33" s="233"/>
      <c r="D33" s="659"/>
    </row>
    <row r="34" spans="1:4">
      <c r="D34" s="660"/>
    </row>
    <row r="35" spans="1:4">
      <c r="A35" s="38" t="s">
        <v>1619</v>
      </c>
      <c r="D35" s="640">
        <f>SUM(D7:D34)</f>
        <v>0</v>
      </c>
    </row>
    <row r="39" spans="1:4" ht="13.5" thickBot="1"/>
    <row r="40" spans="1:4" ht="15.75" thickBot="1">
      <c r="A40" s="2887" t="s">
        <v>682</v>
      </c>
      <c r="B40" s="2888"/>
      <c r="C40" s="706" t="s">
        <v>8161</v>
      </c>
    </row>
    <row r="41" spans="1:4" ht="15.75" thickBot="1">
      <c r="A41" s="707" t="s">
        <v>684</v>
      </c>
      <c r="B41" s="1721"/>
      <c r="C41" s="706" t="s">
        <v>8162</v>
      </c>
    </row>
    <row r="42" spans="1:4" ht="15.75" thickBot="1">
      <c r="A42" s="2887" t="s">
        <v>685</v>
      </c>
      <c r="B42" s="2888"/>
      <c r="C42" s="706" t="s">
        <v>8162</v>
      </c>
    </row>
    <row r="43" spans="1:4" ht="45.75" thickBot="1">
      <c r="A43" s="2887" t="s">
        <v>686</v>
      </c>
      <c r="B43" s="2888"/>
      <c r="C43" s="705" t="s">
        <v>8163</v>
      </c>
    </row>
    <row r="44" spans="1:4" ht="15.75" thickBot="1">
      <c r="A44" s="2887" t="s">
        <v>688</v>
      </c>
      <c r="B44" s="2888"/>
      <c r="C44" s="706" t="s">
        <v>8164</v>
      </c>
    </row>
    <row r="45" spans="1:4" ht="15.75" thickBot="1">
      <c r="A45" s="2887" t="s">
        <v>690</v>
      </c>
      <c r="B45" s="2888"/>
      <c r="C45" s="706" t="s">
        <v>1625</v>
      </c>
    </row>
    <row r="46" spans="1:4" ht="15.75" thickBot="1">
      <c r="A46" s="2887" t="s">
        <v>692</v>
      </c>
      <c r="B46" s="2888"/>
      <c r="C46" s="706" t="s">
        <v>4214</v>
      </c>
    </row>
    <row r="47" spans="1:4" ht="15.75" thickBot="1">
      <c r="A47" s="2883" t="s">
        <v>693</v>
      </c>
      <c r="B47" s="2884"/>
      <c r="C47" s="705" t="s">
        <v>694</v>
      </c>
    </row>
    <row r="48" spans="1:4" ht="15.75" thickBot="1">
      <c r="A48" s="2883" t="s">
        <v>695</v>
      </c>
      <c r="B48" s="2884"/>
      <c r="C48" s="717" t="s">
        <v>696</v>
      </c>
    </row>
    <row r="49" spans="1:16" ht="15.75" thickBot="1">
      <c r="A49" s="2883" t="s">
        <v>697</v>
      </c>
      <c r="B49" s="2884"/>
      <c r="C49" s="705" t="s">
        <v>8165</v>
      </c>
    </row>
    <row r="50" spans="1:16" s="248" customFormat="1" ht="15.75" thickBot="1">
      <c r="A50" s="2883" t="s">
        <v>699</v>
      </c>
      <c r="B50" s="2884"/>
      <c r="C50" s="705" t="s">
        <v>8166</v>
      </c>
      <c r="E50" s="108"/>
      <c r="F50" s="108"/>
      <c r="G50" s="108"/>
      <c r="H50" s="108"/>
      <c r="I50" s="108"/>
      <c r="J50" s="217"/>
      <c r="K50" s="108"/>
      <c r="L50" s="108"/>
      <c r="M50" s="108"/>
      <c r="N50" s="108"/>
      <c r="O50" s="108"/>
      <c r="P50" s="108"/>
    </row>
    <row r="51" spans="1:16" s="248" customFormat="1" ht="15.75" thickBot="1">
      <c r="A51" s="2883" t="s">
        <v>700</v>
      </c>
      <c r="B51" s="2884"/>
      <c r="C51" s="705" t="s">
        <v>8167</v>
      </c>
      <c r="E51" s="108"/>
      <c r="F51" s="108"/>
      <c r="G51" s="108"/>
      <c r="H51" s="108"/>
      <c r="I51" s="108"/>
      <c r="J51" s="217"/>
      <c r="K51" s="108"/>
      <c r="L51" s="108"/>
      <c r="M51" s="108"/>
      <c r="N51" s="108"/>
      <c r="O51" s="108"/>
      <c r="P51" s="108"/>
    </row>
    <row r="52" spans="1:16" s="248" customFormat="1" ht="15.75" thickBot="1">
      <c r="A52" s="2883" t="s">
        <v>702</v>
      </c>
      <c r="B52" s="2884"/>
      <c r="C52" s="705" t="s">
        <v>5761</v>
      </c>
      <c r="E52" s="108"/>
      <c r="F52" s="108"/>
      <c r="G52" s="108"/>
      <c r="H52" s="108"/>
      <c r="I52" s="108"/>
      <c r="J52" s="217"/>
      <c r="K52" s="108"/>
      <c r="L52" s="108"/>
      <c r="M52" s="108"/>
      <c r="N52" s="108"/>
      <c r="O52" s="108"/>
      <c r="P52" s="108"/>
    </row>
    <row r="53" spans="1:16" s="248" customFormat="1" ht="15.75" thickBot="1">
      <c r="A53" s="2883" t="s">
        <v>704</v>
      </c>
      <c r="B53" s="2884"/>
      <c r="C53" s="709" t="s">
        <v>705</v>
      </c>
      <c r="E53" s="108"/>
      <c r="F53" s="108"/>
      <c r="G53" s="108"/>
      <c r="H53" s="108"/>
      <c r="I53" s="108"/>
      <c r="J53" s="217"/>
      <c r="K53" s="108"/>
      <c r="L53" s="108"/>
      <c r="M53" s="108"/>
      <c r="N53" s="108"/>
      <c r="O53" s="108"/>
      <c r="P53" s="108"/>
    </row>
    <row r="54" spans="1:16" s="248" customFormat="1" ht="15.75" thickBot="1">
      <c r="A54" s="2885" t="s">
        <v>706</v>
      </c>
      <c r="B54" s="2886"/>
      <c r="C54" s="705"/>
      <c r="E54" s="108"/>
      <c r="F54" s="108"/>
      <c r="G54" s="108"/>
      <c r="H54" s="108"/>
      <c r="I54" s="108"/>
      <c r="J54" s="217"/>
      <c r="K54" s="108"/>
      <c r="L54" s="108"/>
      <c r="M54" s="108"/>
      <c r="N54" s="108"/>
      <c r="O54" s="108"/>
      <c r="P54" s="108"/>
    </row>
  </sheetData>
  <mergeCells count="15">
    <mergeCell ref="A52:B52"/>
    <mergeCell ref="A53:B53"/>
    <mergeCell ref="A54:B54"/>
    <mergeCell ref="A46:B46"/>
    <mergeCell ref="A47:B47"/>
    <mergeCell ref="A48:B48"/>
    <mergeCell ref="A49:B49"/>
    <mergeCell ref="A50:B50"/>
    <mergeCell ref="A51:B51"/>
    <mergeCell ref="A45:B45"/>
    <mergeCell ref="L1:N1"/>
    <mergeCell ref="A40:B40"/>
    <mergeCell ref="A42:B42"/>
    <mergeCell ref="A43:B43"/>
    <mergeCell ref="A44:B44"/>
  </mergeCells>
  <phoneticPr fontId="124"/>
  <hyperlinks>
    <hyperlink ref="C51" r:id="rId1" xr:uid="{00000000-0004-0000-1300-000000000000}"/>
  </hyperlinks>
  <printOptions horizontalCentered="1" verticalCentered="1"/>
  <pageMargins left="0.25" right="0.25" top="0.25" bottom="0.25" header="0" footer="0"/>
  <pageSetup paperSize="9" orientation="portrait" horizontalDpi="300" verticalDpi="300" r:id="rId2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72">
    <tabColor theme="1" tint="0.499984740745262"/>
    <pageSetUpPr fitToPage="1"/>
  </sheetPr>
  <dimension ref="A1:P46"/>
  <sheetViews>
    <sheetView zoomScaleNormal="100" workbookViewId="0">
      <pane ySplit="2" topLeftCell="A3" activePane="bottomLeft" state="frozen"/>
      <selection pane="bottomLeft" activeCell="A14" sqref="A14:XFD17"/>
    </sheetView>
  </sheetViews>
  <sheetFormatPr defaultColWidth="9" defaultRowHeight="12.75"/>
  <cols>
    <col min="1" max="1" width="12" style="216" customWidth="1"/>
    <col min="2" max="2" width="32.7109375" style="216" customWidth="1"/>
    <col min="3" max="3" width="28.7109375" style="217" customWidth="1"/>
    <col min="4" max="4" width="16.7109375" style="248" customWidth="1"/>
    <col min="5" max="5" width="14.42578125" style="108" customWidth="1"/>
    <col min="6" max="6" width="10.140625" style="108" customWidth="1"/>
    <col min="7" max="7" width="9" style="108"/>
    <col min="8" max="8" width="10.140625" style="108" customWidth="1"/>
    <col min="9" max="9" width="13" style="108" customWidth="1"/>
    <col min="10" max="10" width="9" style="217"/>
    <col min="11" max="12" width="9" style="108"/>
    <col min="13" max="13" width="9.85546875" style="108" customWidth="1"/>
    <col min="14" max="16384" width="9" style="108"/>
  </cols>
  <sheetData>
    <row r="1" spans="1:15" s="23" customFormat="1" ht="13.5" customHeight="1">
      <c r="A1" s="3"/>
      <c r="B1" s="2876" t="s">
        <v>9</v>
      </c>
      <c r="C1" s="1"/>
      <c r="D1" s="246" t="s">
        <v>1593</v>
      </c>
      <c r="E1" s="209" t="s">
        <v>1594</v>
      </c>
      <c r="F1" s="1" t="s">
        <v>1595</v>
      </c>
      <c r="G1" s="2876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260" t="s">
        <v>1596</v>
      </c>
      <c r="B2" s="5" t="s">
        <v>1</v>
      </c>
      <c r="C2" s="5" t="s">
        <v>1597</v>
      </c>
      <c r="D2" s="10" t="s">
        <v>10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78" t="s">
        <v>949</v>
      </c>
    </row>
    <row r="3" spans="1:15" s="22" customFormat="1">
      <c r="A3" s="15"/>
      <c r="B3" s="2876"/>
      <c r="C3" s="2876"/>
      <c r="D3" s="566"/>
      <c r="E3" s="47"/>
      <c r="F3" s="639"/>
      <c r="G3" s="2876"/>
      <c r="H3" s="48"/>
      <c r="I3" s="2876"/>
      <c r="J3" s="2876"/>
      <c r="K3" s="48"/>
      <c r="L3" s="2876"/>
      <c r="M3" s="48"/>
      <c r="N3" s="49"/>
      <c r="O3" s="1"/>
    </row>
    <row r="4" spans="1:15" s="22" customFormat="1">
      <c r="A4" s="15"/>
      <c r="B4" s="245"/>
      <c r="C4" s="2876"/>
      <c r="D4" s="56"/>
      <c r="E4" s="47"/>
      <c r="F4" s="639"/>
      <c r="G4" s="2876"/>
      <c r="H4" s="48"/>
      <c r="I4" s="2876"/>
      <c r="J4" s="2876"/>
      <c r="K4" s="48"/>
      <c r="L4" s="2876"/>
      <c r="M4" s="48"/>
      <c r="N4" s="49"/>
      <c r="O4" s="1"/>
    </row>
    <row r="5" spans="1:15" s="22" customFormat="1">
      <c r="A5" s="15"/>
      <c r="B5" s="245"/>
      <c r="C5" s="2876"/>
      <c r="D5" s="56"/>
      <c r="E5" s="47"/>
      <c r="F5" s="639"/>
      <c r="G5" s="2876"/>
      <c r="H5" s="48"/>
      <c r="I5" s="2876"/>
      <c r="J5" s="2876"/>
      <c r="K5" s="48"/>
      <c r="L5" s="2876"/>
      <c r="M5" s="48"/>
      <c r="N5" s="49"/>
      <c r="O5" s="1"/>
    </row>
    <row r="6" spans="1:15" s="22" customFormat="1">
      <c r="A6" s="15" t="s">
        <v>8168</v>
      </c>
      <c r="B6" s="2876"/>
      <c r="C6" s="104" t="s">
        <v>8169</v>
      </c>
      <c r="D6" s="566"/>
      <c r="E6" s="47"/>
      <c r="F6" s="639"/>
      <c r="G6" s="2876"/>
      <c r="H6" s="48"/>
      <c r="I6" s="2876"/>
      <c r="J6" s="2876"/>
      <c r="K6" s="48"/>
      <c r="L6" s="2876"/>
      <c r="M6" s="48"/>
      <c r="N6" s="49"/>
      <c r="O6" s="1"/>
    </row>
    <row r="7" spans="1:15">
      <c r="A7" s="845" t="s">
        <v>8170</v>
      </c>
      <c r="B7" s="632" t="s">
        <v>958</v>
      </c>
      <c r="C7" s="637" t="s">
        <v>8171</v>
      </c>
      <c r="D7" s="633">
        <v>500000</v>
      </c>
      <c r="E7" s="338"/>
      <c r="F7" s="589">
        <v>426000</v>
      </c>
      <c r="G7" s="217" t="s">
        <v>25</v>
      </c>
      <c r="H7" s="510">
        <v>42766</v>
      </c>
      <c r="I7" s="217" t="s">
        <v>299</v>
      </c>
      <c r="K7" s="217"/>
      <c r="L7" s="217" t="s">
        <v>67</v>
      </c>
      <c r="M7" s="510">
        <v>42819</v>
      </c>
      <c r="N7" s="987" t="s">
        <v>728</v>
      </c>
      <c r="O7" s="108" t="s">
        <v>2454</v>
      </c>
    </row>
    <row r="8" spans="1:15">
      <c r="A8" s="2195"/>
      <c r="B8" s="2067"/>
      <c r="C8" s="2172"/>
      <c r="D8" s="633"/>
      <c r="F8" s="589"/>
      <c r="G8" s="217"/>
      <c r="H8" s="510"/>
      <c r="I8" s="217"/>
      <c r="K8" s="217"/>
      <c r="L8" s="217"/>
      <c r="M8" s="510"/>
      <c r="N8" s="217"/>
    </row>
    <row r="9" spans="1:15">
      <c r="A9" s="2195"/>
      <c r="B9" s="2067"/>
      <c r="C9" s="2172"/>
      <c r="D9" s="633"/>
      <c r="F9" s="589"/>
      <c r="G9" s="217"/>
      <c r="H9" s="510"/>
      <c r="I9" s="217"/>
      <c r="K9" s="217"/>
      <c r="L9" s="217"/>
      <c r="M9" s="510"/>
      <c r="N9" s="217"/>
    </row>
    <row r="10" spans="1:15" s="23" customFormat="1">
      <c r="A10" s="210" t="s">
        <v>732</v>
      </c>
      <c r="B10" s="216"/>
      <c r="C10" s="217"/>
      <c r="D10" s="144"/>
      <c r="E10" s="2007"/>
      <c r="F10" s="2008"/>
      <c r="G10" s="2005"/>
      <c r="H10" s="2010"/>
      <c r="I10" s="2002"/>
      <c r="J10" s="2005"/>
      <c r="K10" s="2010"/>
      <c r="L10" s="2005"/>
      <c r="M10" s="2052"/>
      <c r="N10" s="2004"/>
      <c r="O10" s="2004"/>
    </row>
    <row r="11" spans="1:15" s="23" customFormat="1">
      <c r="A11" s="184"/>
      <c r="B11" s="983" t="s">
        <v>8172</v>
      </c>
      <c r="C11" s="684">
        <v>-765000</v>
      </c>
      <c r="D11" s="144"/>
      <c r="E11" s="2007"/>
      <c r="F11" s="2008"/>
      <c r="G11" s="2005"/>
      <c r="H11" s="2010"/>
      <c r="I11" s="2002"/>
      <c r="J11" s="2005"/>
      <c r="K11" s="2010"/>
      <c r="L11" s="2005"/>
      <c r="M11" s="2052"/>
      <c r="N11" s="2004"/>
      <c r="O11" s="2004"/>
    </row>
    <row r="12" spans="1:15" s="23" customFormat="1">
      <c r="A12" s="184"/>
      <c r="B12" s="216"/>
      <c r="C12" s="217"/>
      <c r="D12" s="144"/>
      <c r="E12" s="2007"/>
      <c r="F12" s="2008"/>
      <c r="G12" s="2005"/>
      <c r="H12" s="2010"/>
      <c r="I12" s="2002"/>
      <c r="J12" s="2005"/>
      <c r="K12" s="2010"/>
      <c r="L12" s="2005"/>
      <c r="M12" s="2052"/>
      <c r="N12" s="2004"/>
      <c r="O12" s="2004"/>
    </row>
    <row r="13" spans="1:15" s="23" customFormat="1">
      <c r="A13" s="184"/>
      <c r="B13" s="244" t="s">
        <v>733</v>
      </c>
      <c r="C13" s="710">
        <f>SUM(D6:D9)+SUM(C10:C12)</f>
        <v>-265000</v>
      </c>
      <c r="D13" s="144"/>
      <c r="E13" s="2007"/>
      <c r="F13" s="2008"/>
      <c r="G13" s="2005"/>
      <c r="H13" s="2010"/>
      <c r="I13" s="2002"/>
      <c r="J13" s="2005"/>
      <c r="K13" s="2010"/>
      <c r="L13" s="2005"/>
      <c r="M13" s="2052"/>
      <c r="N13" s="2004"/>
      <c r="O13" s="2004"/>
    </row>
    <row r="14" spans="1:15">
      <c r="B14" s="244"/>
      <c r="C14" s="673"/>
      <c r="D14" s="641"/>
      <c r="E14" s="338"/>
      <c r="F14" s="589"/>
      <c r="G14" s="217"/>
      <c r="H14" s="510"/>
      <c r="I14" s="217"/>
      <c r="K14" s="217"/>
      <c r="L14" s="217"/>
      <c r="M14" s="502"/>
    </row>
    <row r="15" spans="1:15">
      <c r="B15" s="244"/>
      <c r="C15" s="673"/>
      <c r="D15" s="641"/>
      <c r="E15" s="338"/>
      <c r="F15" s="589"/>
      <c r="G15" s="217"/>
      <c r="H15" s="510"/>
      <c r="I15" s="217"/>
      <c r="K15" s="217"/>
      <c r="L15" s="217"/>
      <c r="M15" s="502"/>
    </row>
    <row r="16" spans="1:15">
      <c r="D16" s="641"/>
      <c r="E16" s="338"/>
      <c r="F16" s="589"/>
      <c r="G16" s="217"/>
      <c r="H16" s="510"/>
      <c r="I16" s="217"/>
      <c r="K16" s="217"/>
      <c r="L16" s="217"/>
      <c r="M16" s="502"/>
    </row>
    <row r="17" spans="1:13">
      <c r="D17" s="641"/>
      <c r="E17" s="338"/>
      <c r="F17" s="589"/>
      <c r="G17" s="217"/>
      <c r="H17" s="510"/>
      <c r="I17" s="217"/>
      <c r="K17" s="217"/>
      <c r="L17" s="217"/>
      <c r="M17" s="502"/>
    </row>
    <row r="18" spans="1:13">
      <c r="D18" s="641"/>
      <c r="E18" s="338"/>
      <c r="F18" s="589"/>
      <c r="G18" s="217"/>
      <c r="H18" s="510"/>
      <c r="I18" s="217"/>
      <c r="K18" s="217"/>
      <c r="L18" s="217"/>
      <c r="M18" s="502"/>
    </row>
    <row r="19" spans="1:13">
      <c r="D19" s="641"/>
      <c r="E19" s="338"/>
      <c r="F19" s="589"/>
      <c r="G19" s="217"/>
      <c r="H19" s="510"/>
      <c r="I19" s="217"/>
      <c r="K19" s="217"/>
      <c r="L19" s="217"/>
      <c r="M19" s="502"/>
    </row>
    <row r="20" spans="1:13" ht="13.5" thickBot="1">
      <c r="A20" s="2053"/>
      <c r="B20" s="2054"/>
      <c r="C20" s="2053"/>
      <c r="D20" s="2175"/>
      <c r="E20" s="269"/>
      <c r="F20" s="638"/>
      <c r="G20" s="217"/>
      <c r="H20" s="510"/>
      <c r="I20" s="217"/>
      <c r="K20" s="217"/>
      <c r="L20" s="217"/>
      <c r="M20" s="502"/>
    </row>
    <row r="21" spans="1:13">
      <c r="A21" s="15" t="s">
        <v>557</v>
      </c>
      <c r="B21" s="16"/>
      <c r="C21" s="17"/>
      <c r="D21" s="18"/>
    </row>
    <row r="23" spans="1:13">
      <c r="B23" s="558" t="s">
        <v>2625</v>
      </c>
      <c r="C23" s="28"/>
      <c r="D23" s="554"/>
      <c r="E23" s="2012"/>
    </row>
    <row r="24" spans="1:13">
      <c r="B24" s="642"/>
      <c r="C24" s="233"/>
      <c r="D24" s="554"/>
      <c r="E24" s="2012"/>
    </row>
    <row r="25" spans="1:13">
      <c r="B25" s="9"/>
      <c r="C25" s="233"/>
      <c r="D25" s="659"/>
    </row>
    <row r="26" spans="1:13">
      <c r="D26" s="660"/>
    </row>
    <row r="27" spans="1:13">
      <c r="A27" s="38" t="s">
        <v>1619</v>
      </c>
      <c r="D27" s="640">
        <f>SUM(D3:D26)</f>
        <v>500000</v>
      </c>
    </row>
    <row r="31" spans="1:13" ht="13.5" thickBot="1"/>
    <row r="32" spans="1:13" ht="15.75" thickBot="1">
      <c r="A32" s="2887" t="s">
        <v>682</v>
      </c>
      <c r="B32" s="2888"/>
      <c r="C32" s="706" t="s">
        <v>8173</v>
      </c>
    </row>
    <row r="33" spans="1:16" ht="15.75" thickBot="1">
      <c r="A33" s="707" t="s">
        <v>684</v>
      </c>
      <c r="B33" s="1721"/>
      <c r="C33" s="706" t="s">
        <v>8174</v>
      </c>
    </row>
    <row r="34" spans="1:16" ht="15.75" thickBot="1">
      <c r="A34" s="2887" t="s">
        <v>685</v>
      </c>
      <c r="B34" s="2888"/>
      <c r="C34" s="706" t="s">
        <v>8174</v>
      </c>
    </row>
    <row r="35" spans="1:16" ht="60.75" thickBot="1">
      <c r="A35" s="2887" t="s">
        <v>686</v>
      </c>
      <c r="B35" s="2888"/>
      <c r="C35" s="705" t="s">
        <v>8175</v>
      </c>
    </row>
    <row r="36" spans="1:16" ht="15.75" thickBot="1">
      <c r="A36" s="2887" t="s">
        <v>688</v>
      </c>
      <c r="B36" s="2888"/>
      <c r="C36" s="706" t="s">
        <v>2185</v>
      </c>
    </row>
    <row r="37" spans="1:16" ht="15.75" thickBot="1">
      <c r="A37" s="2887" t="s">
        <v>690</v>
      </c>
      <c r="B37" s="2888"/>
      <c r="C37" s="706" t="s">
        <v>1625</v>
      </c>
    </row>
    <row r="38" spans="1:16" ht="15.75" thickBot="1">
      <c r="A38" s="2887" t="s">
        <v>692</v>
      </c>
      <c r="B38" s="2888"/>
      <c r="C38" s="706" t="s">
        <v>4214</v>
      </c>
    </row>
    <row r="39" spans="1:16" ht="15.75" thickBot="1">
      <c r="A39" s="2883" t="s">
        <v>693</v>
      </c>
      <c r="B39" s="2884"/>
      <c r="C39" s="705" t="s">
        <v>694</v>
      </c>
    </row>
    <row r="40" spans="1:16" ht="15.75" thickBot="1">
      <c r="A40" s="2883" t="s">
        <v>695</v>
      </c>
      <c r="B40" s="2884"/>
      <c r="C40" s="717" t="s">
        <v>696</v>
      </c>
    </row>
    <row r="41" spans="1:16" ht="15.75" thickBot="1">
      <c r="A41" s="2883" t="s">
        <v>697</v>
      </c>
      <c r="B41" s="2884"/>
      <c r="C41" s="705" t="s">
        <v>8176</v>
      </c>
    </row>
    <row r="42" spans="1:16" s="248" customFormat="1" ht="15.75" thickBot="1">
      <c r="A42" s="2883" t="s">
        <v>699</v>
      </c>
      <c r="B42" s="2884"/>
      <c r="C42" s="705" t="s">
        <v>8177</v>
      </c>
      <c r="E42" s="108"/>
      <c r="F42" s="108"/>
      <c r="G42" s="108"/>
      <c r="H42" s="108"/>
      <c r="I42" s="108"/>
      <c r="J42" s="217"/>
      <c r="K42" s="108"/>
      <c r="L42" s="108"/>
      <c r="M42" s="108"/>
      <c r="N42" s="108"/>
      <c r="O42" s="108"/>
      <c r="P42" s="108"/>
    </row>
    <row r="43" spans="1:16" s="248" customFormat="1" ht="15.75" thickBot="1">
      <c r="A43" s="2883" t="s">
        <v>700</v>
      </c>
      <c r="B43" s="2884"/>
      <c r="C43" s="705" t="s">
        <v>8178</v>
      </c>
      <c r="E43" s="108"/>
      <c r="F43" s="108"/>
      <c r="G43" s="108"/>
      <c r="H43" s="108"/>
      <c r="I43" s="108"/>
      <c r="J43" s="217"/>
      <c r="K43" s="108"/>
      <c r="L43" s="108"/>
      <c r="M43" s="108"/>
      <c r="N43" s="108"/>
      <c r="O43" s="108"/>
      <c r="P43" s="108"/>
    </row>
    <row r="44" spans="1:16" s="248" customFormat="1" ht="15.75" thickBot="1">
      <c r="A44" s="2883" t="s">
        <v>702</v>
      </c>
      <c r="B44" s="2884"/>
      <c r="C44" s="705" t="s">
        <v>5761</v>
      </c>
      <c r="E44" s="108"/>
      <c r="F44" s="108"/>
      <c r="G44" s="108"/>
      <c r="H44" s="108"/>
      <c r="I44" s="108"/>
      <c r="J44" s="217"/>
      <c r="K44" s="108"/>
      <c r="L44" s="108"/>
      <c r="M44" s="108"/>
      <c r="N44" s="108"/>
      <c r="O44" s="108"/>
      <c r="P44" s="108"/>
    </row>
    <row r="45" spans="1:16" s="248" customFormat="1" ht="15.75" thickBot="1">
      <c r="A45" s="2883" t="s">
        <v>704</v>
      </c>
      <c r="B45" s="2884"/>
      <c r="C45" s="709" t="s">
        <v>705</v>
      </c>
      <c r="E45" s="108"/>
      <c r="F45" s="108"/>
      <c r="G45" s="108"/>
      <c r="H45" s="108"/>
      <c r="I45" s="108"/>
      <c r="J45" s="217"/>
      <c r="K45" s="108"/>
      <c r="L45" s="108"/>
      <c r="M45" s="108"/>
      <c r="N45" s="108"/>
      <c r="O45" s="108"/>
      <c r="P45" s="108"/>
    </row>
    <row r="46" spans="1:16" s="248" customFormat="1" ht="15.75" thickBot="1">
      <c r="A46" s="2885" t="s">
        <v>706</v>
      </c>
      <c r="B46" s="2886"/>
      <c r="C46" s="705"/>
      <c r="E46" s="108"/>
      <c r="F46" s="108"/>
      <c r="G46" s="108"/>
      <c r="H46" s="108"/>
      <c r="I46" s="108"/>
      <c r="J46" s="217"/>
      <c r="K46" s="108"/>
      <c r="L46" s="108"/>
      <c r="M46" s="108"/>
      <c r="N46" s="108"/>
      <c r="O46" s="108"/>
      <c r="P46" s="108"/>
    </row>
  </sheetData>
  <mergeCells count="15">
    <mergeCell ref="A44:B44"/>
    <mergeCell ref="A45:B45"/>
    <mergeCell ref="A46:B46"/>
    <mergeCell ref="A38:B38"/>
    <mergeCell ref="A39:B39"/>
    <mergeCell ref="A40:B40"/>
    <mergeCell ref="A41:B41"/>
    <mergeCell ref="A42:B42"/>
    <mergeCell ref="A43:B43"/>
    <mergeCell ref="A37:B37"/>
    <mergeCell ref="L1:N1"/>
    <mergeCell ref="A32:B32"/>
    <mergeCell ref="A34:B34"/>
    <mergeCell ref="A35:B35"/>
    <mergeCell ref="A36:B36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73">
    <tabColor theme="1" tint="0.499984740745262"/>
    <pageSetUpPr fitToPage="1"/>
  </sheetPr>
  <dimension ref="A1:AF915"/>
  <sheetViews>
    <sheetView workbookViewId="0">
      <pane xSplit="4" ySplit="2" topLeftCell="E672" activePane="bottomRight" state="frozen"/>
      <selection pane="topRight" activeCell="A137" sqref="A137"/>
      <selection pane="bottomLeft" activeCell="A137" sqref="A137"/>
      <selection pane="bottomRight" activeCell="A692" sqref="A692:XFD697"/>
    </sheetView>
  </sheetViews>
  <sheetFormatPr defaultColWidth="9" defaultRowHeight="12.75" customHeight="1"/>
  <cols>
    <col min="1" max="1" width="15.140625" style="309" customWidth="1"/>
    <col min="2" max="2" width="23.42578125" style="110" customWidth="1"/>
    <col min="3" max="3" width="25.85546875" style="182" customWidth="1"/>
    <col min="4" max="4" width="12" style="931" customWidth="1"/>
    <col min="5" max="5" width="12" style="921" customWidth="1"/>
    <col min="6" max="6" width="13.42578125" style="966" customWidth="1"/>
    <col min="7" max="7" width="13" style="182" customWidth="1"/>
    <col min="8" max="8" width="9.85546875" style="182" customWidth="1"/>
    <col min="9" max="9" width="8.42578125" style="182" customWidth="1"/>
    <col min="10" max="10" width="14.42578125" style="969" customWidth="1"/>
    <col min="11" max="11" width="8.42578125" style="922" hidden="1" customWidth="1"/>
    <col min="12" max="13" width="13.7109375" style="969" customWidth="1"/>
    <col min="14" max="14" width="13" style="969" customWidth="1"/>
    <col min="15" max="15" width="20.42578125" style="890" customWidth="1"/>
    <col min="16" max="31" width="9" style="183"/>
    <col min="32" max="32" width="9" style="887"/>
    <col min="33" max="16384" width="9" style="183"/>
  </cols>
  <sheetData>
    <row r="1" spans="1:32" s="511" customFormat="1" ht="12.75" customHeight="1">
      <c r="A1" s="963" t="s">
        <v>8179</v>
      </c>
      <c r="B1" s="2873" t="s">
        <v>9</v>
      </c>
      <c r="C1" s="2873"/>
      <c r="D1" s="961" t="s">
        <v>8180</v>
      </c>
      <c r="E1" s="961"/>
      <c r="F1" s="965"/>
      <c r="G1" s="2873"/>
      <c r="H1" s="2873" t="s">
        <v>5</v>
      </c>
      <c r="I1" s="2873"/>
      <c r="J1" s="965"/>
      <c r="K1" s="962"/>
      <c r="L1" s="965"/>
      <c r="M1" s="965" t="s">
        <v>1313</v>
      </c>
      <c r="N1" s="965"/>
      <c r="O1" s="964"/>
      <c r="P1" s="2873"/>
      <c r="Q1" s="2873"/>
      <c r="R1" s="2873"/>
      <c r="S1" s="2873"/>
      <c r="T1" s="2873"/>
      <c r="U1" s="2873"/>
      <c r="V1" s="2873"/>
      <c r="W1" s="2873"/>
      <c r="X1" s="2873"/>
      <c r="Y1" s="2873"/>
      <c r="Z1" s="2873"/>
      <c r="AA1" s="2873"/>
      <c r="AB1" s="2873"/>
      <c r="AC1" s="2873"/>
      <c r="AD1" s="2873"/>
      <c r="AE1" s="2873"/>
      <c r="AF1" s="963"/>
    </row>
    <row r="2" spans="1:32" s="511" customFormat="1" ht="12.75" customHeight="1">
      <c r="A2" s="963"/>
      <c r="B2" s="2873" t="s">
        <v>1</v>
      </c>
      <c r="C2" s="2873" t="s">
        <v>2</v>
      </c>
      <c r="D2" s="961" t="s">
        <v>10</v>
      </c>
      <c r="E2" s="961" t="s">
        <v>2637</v>
      </c>
      <c r="F2" s="965" t="s">
        <v>11</v>
      </c>
      <c r="G2" s="2873" t="s">
        <v>12</v>
      </c>
      <c r="H2" s="2873" t="s">
        <v>944</v>
      </c>
      <c r="I2" s="2873" t="s">
        <v>15</v>
      </c>
      <c r="J2" s="965" t="s">
        <v>8181</v>
      </c>
      <c r="K2" s="962"/>
      <c r="L2" s="965" t="s">
        <v>7</v>
      </c>
      <c r="M2" s="965" t="s">
        <v>11</v>
      </c>
      <c r="N2" s="965" t="s">
        <v>18</v>
      </c>
      <c r="O2" s="2873" t="s">
        <v>721</v>
      </c>
      <c r="P2" s="2873" t="s">
        <v>722</v>
      </c>
      <c r="Q2" s="2873"/>
      <c r="R2" s="2873"/>
      <c r="S2" s="2873"/>
      <c r="T2" s="2873"/>
      <c r="U2" s="2873"/>
      <c r="V2" s="2873"/>
      <c r="W2" s="2873"/>
      <c r="X2" s="2873"/>
      <c r="Y2" s="2873"/>
      <c r="Z2" s="2873"/>
      <c r="AA2" s="2873"/>
      <c r="AB2" s="2873"/>
      <c r="AC2" s="2873"/>
      <c r="AD2" s="2873"/>
      <c r="AE2" s="2873"/>
      <c r="AF2" s="963"/>
    </row>
    <row r="3" spans="1:32" ht="12.75" customHeight="1" thickBot="1">
      <c r="A3" s="891"/>
      <c r="B3" s="892"/>
      <c r="C3" s="893"/>
      <c r="D3" s="894"/>
      <c r="E3" s="895"/>
      <c r="F3" s="968"/>
      <c r="G3" s="893"/>
      <c r="H3" s="893"/>
      <c r="I3" s="893"/>
      <c r="J3" s="968"/>
      <c r="K3" s="896"/>
      <c r="L3" s="968"/>
      <c r="M3" s="968"/>
      <c r="N3" s="968"/>
      <c r="O3" s="897"/>
    </row>
    <row r="4" spans="1:32" ht="12.75" customHeight="1">
      <c r="A4" s="2875"/>
      <c r="B4" s="2873"/>
      <c r="C4" s="2874"/>
      <c r="D4" s="2874"/>
      <c r="E4" s="2874"/>
      <c r="F4" s="965"/>
      <c r="G4" s="2873"/>
      <c r="H4" s="2873"/>
      <c r="I4" s="2872"/>
      <c r="J4" s="967"/>
      <c r="K4" s="2872"/>
      <c r="L4" s="967"/>
      <c r="M4" s="965"/>
      <c r="N4" s="967"/>
      <c r="O4" s="2874"/>
    </row>
    <row r="5" spans="1:32" ht="12.75" customHeight="1">
      <c r="A5" s="888" t="s">
        <v>8182</v>
      </c>
      <c r="B5" s="889"/>
      <c r="C5" s="2874"/>
      <c r="D5" s="2874"/>
      <c r="E5" s="2874"/>
      <c r="F5" s="965"/>
      <c r="G5" s="2873"/>
      <c r="H5" s="2873"/>
      <c r="I5" s="2873"/>
      <c r="J5" s="967"/>
      <c r="K5" s="2872"/>
      <c r="L5" s="967"/>
      <c r="M5" s="967"/>
      <c r="N5" s="967"/>
    </row>
    <row r="6" spans="1:32" ht="12.75" customHeight="1" thickBot="1">
      <c r="A6" s="891"/>
      <c r="B6" s="892"/>
      <c r="C6" s="893"/>
      <c r="D6" s="894"/>
      <c r="E6" s="895"/>
      <c r="F6" s="968"/>
      <c r="G6" s="893"/>
      <c r="H6" s="893"/>
      <c r="I6" s="893"/>
      <c r="J6" s="968"/>
      <c r="K6" s="896"/>
      <c r="L6" s="968"/>
      <c r="M6" s="968"/>
      <c r="N6" s="968"/>
      <c r="O6" s="897"/>
    </row>
    <row r="7" spans="1:32" ht="12.75" customHeight="1">
      <c r="A7" s="499"/>
      <c r="D7" s="109"/>
      <c r="E7" s="898"/>
      <c r="F7" s="969"/>
      <c r="K7" s="899"/>
    </row>
    <row r="8" spans="1:32" ht="12.75" customHeight="1">
      <c r="A8" s="499" t="s">
        <v>8183</v>
      </c>
      <c r="D8" s="900" t="s">
        <v>8184</v>
      </c>
      <c r="E8" s="898"/>
      <c r="F8" s="969"/>
      <c r="K8" s="899"/>
    </row>
    <row r="9" spans="1:32" ht="12.75" customHeight="1">
      <c r="A9" s="309" t="s">
        <v>8185</v>
      </c>
      <c r="B9" s="110" t="s">
        <v>5778</v>
      </c>
      <c r="C9" s="182" t="s">
        <v>8186</v>
      </c>
      <c r="D9" s="109">
        <v>660000</v>
      </c>
      <c r="E9" s="898" t="s">
        <v>8187</v>
      </c>
      <c r="F9" s="969">
        <v>40269</v>
      </c>
      <c r="G9" s="182" t="s">
        <v>8188</v>
      </c>
      <c r="H9" s="901">
        <v>524000</v>
      </c>
      <c r="I9" s="901"/>
      <c r="J9" s="969" t="s">
        <v>1438</v>
      </c>
      <c r="K9" s="899">
        <v>40280</v>
      </c>
      <c r="L9" s="969">
        <v>40304</v>
      </c>
      <c r="M9" s="969">
        <v>40320</v>
      </c>
      <c r="N9" s="969">
        <v>40346</v>
      </c>
    </row>
    <row r="10" spans="1:32" ht="12.75" customHeight="1">
      <c r="A10" s="309">
        <v>4404018</v>
      </c>
      <c r="B10" s="110" t="s">
        <v>8189</v>
      </c>
      <c r="C10" s="182" t="s">
        <v>8190</v>
      </c>
      <c r="D10" s="109">
        <v>670000</v>
      </c>
      <c r="E10" s="898" t="s">
        <v>98</v>
      </c>
      <c r="F10" s="969">
        <v>40274</v>
      </c>
      <c r="G10" s="182" t="s">
        <v>402</v>
      </c>
      <c r="H10" s="901">
        <v>554000</v>
      </c>
      <c r="I10" s="901"/>
      <c r="K10" s="899">
        <v>40280</v>
      </c>
      <c r="L10" s="969">
        <v>40304</v>
      </c>
      <c r="M10" s="969">
        <v>40320</v>
      </c>
      <c r="N10" s="969">
        <v>40346</v>
      </c>
    </row>
    <row r="11" spans="1:32" ht="12.75" customHeight="1">
      <c r="A11" s="309">
        <v>4404023</v>
      </c>
      <c r="B11" s="110" t="s">
        <v>5778</v>
      </c>
      <c r="C11" s="182" t="s">
        <v>8191</v>
      </c>
      <c r="D11" s="109">
        <v>665000</v>
      </c>
      <c r="E11" s="898" t="s">
        <v>25</v>
      </c>
      <c r="F11" s="969">
        <v>40275</v>
      </c>
      <c r="G11" s="182" t="s">
        <v>7649</v>
      </c>
      <c r="H11" s="901">
        <v>551000</v>
      </c>
      <c r="I11" s="901"/>
      <c r="J11" s="969">
        <v>40309</v>
      </c>
      <c r="K11" s="899">
        <v>40280</v>
      </c>
      <c r="L11" s="969">
        <v>40304</v>
      </c>
      <c r="M11" s="969">
        <v>40320</v>
      </c>
      <c r="N11" s="969">
        <v>40346</v>
      </c>
    </row>
    <row r="12" spans="1:32" ht="12.75" customHeight="1">
      <c r="A12" s="309">
        <v>4404024</v>
      </c>
      <c r="B12" s="110" t="s">
        <v>8192</v>
      </c>
      <c r="C12" s="182" t="s">
        <v>8193</v>
      </c>
      <c r="D12" s="109">
        <v>615000</v>
      </c>
      <c r="E12" s="898" t="s">
        <v>98</v>
      </c>
      <c r="F12" s="969">
        <v>40275</v>
      </c>
      <c r="G12" s="182" t="s">
        <v>6124</v>
      </c>
      <c r="H12" s="901">
        <v>490000</v>
      </c>
      <c r="I12" s="901"/>
      <c r="K12" s="899">
        <v>40294</v>
      </c>
      <c r="L12" s="969">
        <v>40304</v>
      </c>
      <c r="M12" s="969">
        <v>40320</v>
      </c>
      <c r="N12" s="969">
        <v>40346</v>
      </c>
    </row>
    <row r="13" spans="1:32" ht="12.75" customHeight="1">
      <c r="A13" s="309">
        <v>4404034</v>
      </c>
      <c r="B13" s="110" t="s">
        <v>5778</v>
      </c>
      <c r="C13" s="182" t="s">
        <v>8194</v>
      </c>
      <c r="D13" s="109">
        <v>655000</v>
      </c>
      <c r="E13" s="898" t="s">
        <v>25</v>
      </c>
      <c r="F13" s="969">
        <v>40276</v>
      </c>
      <c r="G13" s="182" t="s">
        <v>8195</v>
      </c>
      <c r="H13" s="901">
        <v>533000</v>
      </c>
      <c r="I13" s="901"/>
      <c r="K13" s="899">
        <v>40294</v>
      </c>
      <c r="L13" s="969">
        <v>40304</v>
      </c>
      <c r="M13" s="969">
        <v>40320</v>
      </c>
      <c r="N13" s="969">
        <v>40346</v>
      </c>
      <c r="O13" s="890" t="s">
        <v>8196</v>
      </c>
    </row>
    <row r="14" spans="1:32" ht="12.75" customHeight="1">
      <c r="A14" s="309" t="s">
        <v>8197</v>
      </c>
      <c r="B14" s="110" t="s">
        <v>5778</v>
      </c>
      <c r="C14" s="182" t="s">
        <v>8198</v>
      </c>
      <c r="D14" s="109">
        <v>660000</v>
      </c>
      <c r="E14" s="898" t="s">
        <v>8187</v>
      </c>
      <c r="F14" s="969">
        <v>40282</v>
      </c>
      <c r="G14" s="182" t="s">
        <v>8199</v>
      </c>
      <c r="H14" s="901">
        <v>555000</v>
      </c>
      <c r="I14" s="901"/>
      <c r="J14" s="969" t="s">
        <v>1438</v>
      </c>
      <c r="K14" s="899">
        <v>40294</v>
      </c>
      <c r="L14" s="969">
        <v>40304</v>
      </c>
      <c r="M14" s="969">
        <v>40320</v>
      </c>
      <c r="N14" s="969">
        <v>40346</v>
      </c>
    </row>
    <row r="15" spans="1:32" ht="12.75" customHeight="1">
      <c r="A15" s="309">
        <v>4404043</v>
      </c>
      <c r="B15" s="110" t="s">
        <v>8200</v>
      </c>
      <c r="C15" s="182" t="s">
        <v>8201</v>
      </c>
      <c r="D15" s="109">
        <v>655000</v>
      </c>
      <c r="E15" s="898" t="s">
        <v>25</v>
      </c>
      <c r="F15" s="969">
        <v>40282</v>
      </c>
      <c r="G15" s="182" t="s">
        <v>8202</v>
      </c>
      <c r="H15" s="901">
        <v>539000</v>
      </c>
      <c r="I15" s="901"/>
      <c r="J15" s="969">
        <v>40309</v>
      </c>
      <c r="K15" s="899">
        <v>40294</v>
      </c>
      <c r="L15" s="969">
        <v>40304</v>
      </c>
      <c r="M15" s="969">
        <v>40320</v>
      </c>
      <c r="N15" s="969">
        <v>40346</v>
      </c>
    </row>
    <row r="16" spans="1:32" ht="12.75" customHeight="1">
      <c r="A16" s="309">
        <v>4404050</v>
      </c>
      <c r="B16" s="110" t="s">
        <v>8200</v>
      </c>
      <c r="C16" s="182" t="s">
        <v>8203</v>
      </c>
      <c r="D16" s="109">
        <v>655000</v>
      </c>
      <c r="E16" s="898" t="s">
        <v>6147</v>
      </c>
      <c r="F16" s="969">
        <v>40283</v>
      </c>
      <c r="G16" s="182" t="s">
        <v>8204</v>
      </c>
      <c r="H16" s="901">
        <v>515000</v>
      </c>
      <c r="I16" s="901"/>
      <c r="J16" s="969">
        <v>40309</v>
      </c>
      <c r="K16" s="899">
        <v>40294</v>
      </c>
      <c r="L16" s="969">
        <v>40304</v>
      </c>
      <c r="M16" s="969">
        <v>40320</v>
      </c>
      <c r="N16" s="969">
        <v>40346</v>
      </c>
    </row>
    <row r="17" spans="1:15" ht="12.75" customHeight="1">
      <c r="A17" s="309">
        <v>4404052</v>
      </c>
      <c r="B17" s="110" t="s">
        <v>8200</v>
      </c>
      <c r="C17" s="182" t="s">
        <v>8205</v>
      </c>
      <c r="D17" s="109">
        <v>660000</v>
      </c>
      <c r="E17" s="898" t="s">
        <v>73</v>
      </c>
      <c r="F17" s="969">
        <v>40284</v>
      </c>
      <c r="G17" s="182" t="s">
        <v>8206</v>
      </c>
      <c r="H17" s="901">
        <v>556000</v>
      </c>
      <c r="I17" s="901"/>
      <c r="J17" s="969">
        <v>40291</v>
      </c>
      <c r="K17" s="899">
        <v>40294</v>
      </c>
      <c r="L17" s="969">
        <v>40304</v>
      </c>
      <c r="M17" s="969">
        <v>40320</v>
      </c>
      <c r="N17" s="969">
        <v>40346</v>
      </c>
    </row>
    <row r="18" spans="1:15" ht="12.75" customHeight="1">
      <c r="A18" s="309">
        <v>4404053</v>
      </c>
      <c r="B18" s="110" t="s">
        <v>8200</v>
      </c>
      <c r="C18" s="182" t="s">
        <v>8207</v>
      </c>
      <c r="D18" s="109">
        <v>655000</v>
      </c>
      <c r="E18" s="898" t="s">
        <v>6147</v>
      </c>
      <c r="F18" s="969">
        <v>40284</v>
      </c>
      <c r="G18" s="182" t="s">
        <v>8206</v>
      </c>
      <c r="H18" s="901">
        <v>550000</v>
      </c>
      <c r="I18" s="901"/>
      <c r="J18" s="969">
        <v>40291</v>
      </c>
      <c r="K18" s="899">
        <v>40294</v>
      </c>
      <c r="L18" s="969">
        <v>40304</v>
      </c>
      <c r="M18" s="969">
        <v>40320</v>
      </c>
      <c r="N18" s="969">
        <v>40346</v>
      </c>
    </row>
    <row r="19" spans="1:15" ht="12.75" customHeight="1">
      <c r="A19" s="309">
        <v>4404054</v>
      </c>
      <c r="B19" s="110" t="s">
        <v>8200</v>
      </c>
      <c r="C19" s="182" t="s">
        <v>8208</v>
      </c>
      <c r="D19" s="109">
        <v>655000</v>
      </c>
      <c r="E19" s="898" t="s">
        <v>8209</v>
      </c>
      <c r="F19" s="969">
        <v>40284</v>
      </c>
      <c r="G19" s="182" t="s">
        <v>8206</v>
      </c>
      <c r="H19" s="901">
        <v>556000</v>
      </c>
      <c r="I19" s="901"/>
      <c r="J19" s="969">
        <v>40291</v>
      </c>
      <c r="K19" s="899">
        <v>40294</v>
      </c>
      <c r="L19" s="969">
        <v>40304</v>
      </c>
      <c r="M19" s="969">
        <v>40320</v>
      </c>
      <c r="N19" s="969">
        <v>40346</v>
      </c>
    </row>
    <row r="20" spans="1:15" ht="12.75" customHeight="1">
      <c r="A20" s="309">
        <v>4404055</v>
      </c>
      <c r="B20" s="110" t="s">
        <v>8200</v>
      </c>
      <c r="C20" s="182" t="s">
        <v>8210</v>
      </c>
      <c r="D20" s="109">
        <v>665000</v>
      </c>
      <c r="E20" s="898" t="s">
        <v>25</v>
      </c>
      <c r="F20" s="969">
        <v>40284</v>
      </c>
      <c r="G20" s="182" t="s">
        <v>8211</v>
      </c>
      <c r="H20" s="901">
        <v>516000</v>
      </c>
      <c r="I20" s="901"/>
      <c r="J20" s="969">
        <v>40291</v>
      </c>
      <c r="K20" s="899">
        <v>40294</v>
      </c>
      <c r="L20" s="969">
        <v>40304</v>
      </c>
      <c r="M20" s="969">
        <v>40320</v>
      </c>
      <c r="N20" s="969">
        <v>40346</v>
      </c>
    </row>
    <row r="21" spans="1:15" ht="12.75" customHeight="1">
      <c r="A21" s="309" t="s">
        <v>8212</v>
      </c>
      <c r="B21" s="110" t="s">
        <v>8213</v>
      </c>
      <c r="C21" s="182" t="s">
        <v>8214</v>
      </c>
      <c r="D21" s="109">
        <v>665000</v>
      </c>
      <c r="E21" s="898" t="s">
        <v>8215</v>
      </c>
      <c r="F21" s="969">
        <v>40290</v>
      </c>
      <c r="G21" s="182" t="s">
        <v>165</v>
      </c>
      <c r="H21" s="901">
        <v>540000</v>
      </c>
      <c r="I21" s="901"/>
      <c r="J21" s="969">
        <v>40290</v>
      </c>
      <c r="K21" s="899">
        <v>40280</v>
      </c>
      <c r="L21" s="969">
        <v>40304</v>
      </c>
      <c r="M21" s="969">
        <v>40320</v>
      </c>
      <c r="N21" s="969">
        <v>40346</v>
      </c>
    </row>
    <row r="22" spans="1:15" ht="12.75" customHeight="1">
      <c r="A22" s="309">
        <v>4404067</v>
      </c>
      <c r="B22" s="110" t="s">
        <v>8216</v>
      </c>
      <c r="C22" s="182" t="s">
        <v>8217</v>
      </c>
      <c r="D22" s="109">
        <v>625000</v>
      </c>
      <c r="E22" s="898" t="s">
        <v>98</v>
      </c>
      <c r="F22" s="969">
        <v>40290</v>
      </c>
      <c r="G22" s="182" t="s">
        <v>8195</v>
      </c>
      <c r="H22" s="901">
        <v>503000</v>
      </c>
      <c r="I22" s="901"/>
      <c r="J22" s="969">
        <v>40309</v>
      </c>
      <c r="K22" s="899">
        <v>40310</v>
      </c>
      <c r="L22" s="969">
        <v>40304</v>
      </c>
      <c r="M22" s="969">
        <v>40320</v>
      </c>
      <c r="N22" s="969">
        <v>40346</v>
      </c>
    </row>
    <row r="23" spans="1:15" ht="12.75" customHeight="1">
      <c r="A23" s="309" t="s">
        <v>8218</v>
      </c>
      <c r="B23" s="110" t="s">
        <v>8219</v>
      </c>
      <c r="C23" s="182" t="s">
        <v>8220</v>
      </c>
      <c r="D23" s="109">
        <v>730000</v>
      </c>
      <c r="E23" s="898" t="s">
        <v>25</v>
      </c>
      <c r="F23" s="969">
        <v>40295</v>
      </c>
      <c r="G23" s="182" t="s">
        <v>8221</v>
      </c>
      <c r="H23" s="901">
        <v>605000</v>
      </c>
      <c r="I23" s="901"/>
      <c r="J23" s="969">
        <v>40309</v>
      </c>
      <c r="K23" s="899">
        <v>40310</v>
      </c>
      <c r="L23" s="969">
        <v>40304</v>
      </c>
      <c r="M23" s="969">
        <v>40320</v>
      </c>
      <c r="N23" s="969">
        <v>40346</v>
      </c>
    </row>
    <row r="24" spans="1:15" ht="12.75" customHeight="1" thickBot="1">
      <c r="A24" s="902"/>
      <c r="B24" s="892"/>
      <c r="C24" s="893"/>
      <c r="D24" s="894"/>
      <c r="E24" s="895"/>
      <c r="F24" s="968"/>
      <c r="G24" s="893"/>
      <c r="H24" s="903"/>
      <c r="I24" s="903"/>
      <c r="J24" s="968"/>
      <c r="K24" s="896"/>
      <c r="L24" s="968"/>
      <c r="M24" s="968"/>
      <c r="N24" s="968"/>
      <c r="O24" s="897"/>
    </row>
    <row r="25" spans="1:15" ht="12.75" customHeight="1">
      <c r="D25" s="109"/>
      <c r="E25" s="898"/>
      <c r="F25" s="969"/>
      <c r="H25" s="901"/>
      <c r="I25" s="901"/>
      <c r="K25" s="899"/>
    </row>
    <row r="26" spans="1:15" ht="12.75" customHeight="1">
      <c r="A26" s="499" t="s">
        <v>8222</v>
      </c>
      <c r="D26" s="109"/>
      <c r="E26" s="898"/>
      <c r="F26" s="969"/>
      <c r="K26" s="899"/>
      <c r="O26" s="592"/>
    </row>
    <row r="27" spans="1:15" ht="12.75" customHeight="1">
      <c r="A27" s="309" t="s">
        <v>8223</v>
      </c>
      <c r="C27" s="182" t="s">
        <v>3337</v>
      </c>
      <c r="D27" s="109">
        <v>1400</v>
      </c>
      <c r="E27" s="898"/>
      <c r="F27" s="969" t="s">
        <v>69</v>
      </c>
      <c r="K27" s="899"/>
      <c r="L27" s="969">
        <v>40595</v>
      </c>
      <c r="O27" s="592"/>
    </row>
    <row r="28" spans="1:15" ht="12.75" customHeight="1">
      <c r="A28" s="309" t="s">
        <v>8224</v>
      </c>
      <c r="C28" s="182" t="s">
        <v>8225</v>
      </c>
      <c r="D28" s="109">
        <f>5500*4</f>
        <v>22000</v>
      </c>
      <c r="E28" s="898"/>
      <c r="F28" s="969" t="s">
        <v>69</v>
      </c>
      <c r="K28" s="899"/>
      <c r="L28" s="969">
        <v>40595</v>
      </c>
      <c r="O28" s="592"/>
    </row>
    <row r="29" spans="1:15" ht="12.75" customHeight="1">
      <c r="D29" s="109"/>
      <c r="E29" s="898"/>
      <c r="F29" s="969"/>
      <c r="K29" s="899"/>
      <c r="O29" s="592"/>
    </row>
    <row r="30" spans="1:15" ht="12.75" customHeight="1">
      <c r="D30" s="109"/>
      <c r="E30" s="898"/>
      <c r="F30" s="969"/>
      <c r="K30" s="899"/>
      <c r="O30" s="592"/>
    </row>
    <row r="31" spans="1:15" ht="12.75" customHeight="1">
      <c r="A31" s="499" t="s">
        <v>8226</v>
      </c>
      <c r="C31" s="904" t="s">
        <v>28</v>
      </c>
      <c r="D31" s="109"/>
      <c r="E31" s="898"/>
      <c r="F31" s="969"/>
      <c r="K31" s="899"/>
      <c r="O31" s="592"/>
    </row>
    <row r="32" spans="1:15" ht="12.75" customHeight="1">
      <c r="A32" s="309">
        <v>4411030</v>
      </c>
      <c r="B32" s="110" t="s">
        <v>8227</v>
      </c>
      <c r="C32" s="182" t="s">
        <v>8228</v>
      </c>
      <c r="D32" s="109">
        <v>585000</v>
      </c>
      <c r="E32" s="898" t="s">
        <v>8209</v>
      </c>
      <c r="F32" s="969">
        <v>40497</v>
      </c>
      <c r="G32" s="182" t="s">
        <v>180</v>
      </c>
      <c r="H32" s="901">
        <v>476000</v>
      </c>
      <c r="I32" s="899" t="s">
        <v>8229</v>
      </c>
      <c r="J32" s="969">
        <v>40504</v>
      </c>
      <c r="K32" s="899">
        <v>40522</v>
      </c>
      <c r="L32" s="969">
        <v>40525</v>
      </c>
      <c r="M32" s="969">
        <v>40894</v>
      </c>
      <c r="N32" s="969">
        <v>40555</v>
      </c>
      <c r="O32" s="592"/>
    </row>
    <row r="33" spans="1:15" ht="12.75" customHeight="1">
      <c r="A33" s="309">
        <v>4411067</v>
      </c>
      <c r="B33" s="110" t="s">
        <v>8230</v>
      </c>
      <c r="C33" s="182" t="s">
        <v>8231</v>
      </c>
      <c r="D33" s="109">
        <v>595000</v>
      </c>
      <c r="E33" s="898" t="s">
        <v>8209</v>
      </c>
      <c r="F33" s="969">
        <v>40508</v>
      </c>
      <c r="G33" s="182" t="s">
        <v>8211</v>
      </c>
      <c r="H33" s="901">
        <v>489000</v>
      </c>
      <c r="I33" s="899" t="s">
        <v>8229</v>
      </c>
      <c r="J33" s="969">
        <v>40520</v>
      </c>
      <c r="K33" s="899">
        <v>40522</v>
      </c>
      <c r="L33" s="969">
        <v>40525</v>
      </c>
      <c r="M33" s="969">
        <v>40894</v>
      </c>
      <c r="N33" s="969">
        <v>40555</v>
      </c>
      <c r="O33" s="592"/>
    </row>
    <row r="34" spans="1:15" ht="12.75" customHeight="1">
      <c r="A34" s="309">
        <v>4411072</v>
      </c>
      <c r="B34" s="110" t="s">
        <v>8232</v>
      </c>
      <c r="C34" s="182" t="s">
        <v>8233</v>
      </c>
      <c r="D34" s="109">
        <v>560000</v>
      </c>
      <c r="E34" s="898" t="s">
        <v>25</v>
      </c>
      <c r="F34" s="969">
        <v>40509</v>
      </c>
      <c r="G34" s="182" t="s">
        <v>8199</v>
      </c>
      <c r="H34" s="901">
        <v>440000</v>
      </c>
      <c r="I34" s="899" t="s">
        <v>8229</v>
      </c>
      <c r="J34" s="969">
        <v>40513</v>
      </c>
      <c r="K34" s="899">
        <v>40522</v>
      </c>
      <c r="L34" s="969">
        <v>40525</v>
      </c>
      <c r="M34" s="969">
        <v>40894</v>
      </c>
      <c r="N34" s="969">
        <v>40555</v>
      </c>
      <c r="O34" s="592"/>
    </row>
    <row r="35" spans="1:15" ht="12.75" customHeight="1">
      <c r="A35" s="309">
        <v>4412008</v>
      </c>
      <c r="B35" s="110" t="s">
        <v>8230</v>
      </c>
      <c r="C35" s="182" t="s">
        <v>8234</v>
      </c>
      <c r="D35" s="109">
        <v>580000</v>
      </c>
      <c r="E35" s="898" t="s">
        <v>8209</v>
      </c>
      <c r="F35" s="969">
        <v>40513</v>
      </c>
      <c r="G35" s="182" t="s">
        <v>8235</v>
      </c>
      <c r="H35" s="901">
        <v>477000</v>
      </c>
      <c r="I35" s="898" t="s">
        <v>8229</v>
      </c>
      <c r="J35" s="969">
        <v>40520</v>
      </c>
      <c r="K35" s="899">
        <v>40522</v>
      </c>
      <c r="L35" s="969">
        <v>40525</v>
      </c>
      <c r="M35" s="969">
        <v>40894</v>
      </c>
      <c r="N35" s="969">
        <v>40555</v>
      </c>
      <c r="O35" s="592"/>
    </row>
    <row r="36" spans="1:15" ht="12.75" customHeight="1" thickBot="1">
      <c r="A36" s="902"/>
      <c r="B36" s="892"/>
      <c r="C36" s="893"/>
      <c r="D36" s="894"/>
      <c r="E36" s="895"/>
      <c r="F36" s="968"/>
      <c r="G36" s="893"/>
      <c r="H36" s="903"/>
      <c r="I36" s="895"/>
      <c r="J36" s="968"/>
      <c r="K36" s="896"/>
      <c r="L36" s="968"/>
      <c r="M36" s="968"/>
      <c r="N36" s="968"/>
      <c r="O36" s="905"/>
    </row>
    <row r="37" spans="1:15" ht="12.75" customHeight="1">
      <c r="D37" s="109"/>
      <c r="E37" s="898"/>
      <c r="F37" s="969"/>
      <c r="H37" s="901"/>
      <c r="I37" s="898"/>
      <c r="K37" s="899"/>
      <c r="O37" s="592"/>
    </row>
    <row r="38" spans="1:15" ht="12.75" customHeight="1">
      <c r="A38" s="499" t="s">
        <v>8236</v>
      </c>
      <c r="C38" s="904" t="s">
        <v>8237</v>
      </c>
      <c r="D38" s="109"/>
      <c r="E38" s="898"/>
      <c r="F38" s="969"/>
      <c r="H38" s="901"/>
      <c r="I38" s="898"/>
      <c r="K38" s="899"/>
      <c r="O38" s="592"/>
    </row>
    <row r="39" spans="1:15" ht="12.75" customHeight="1">
      <c r="A39" s="309">
        <v>4411044</v>
      </c>
      <c r="B39" s="110" t="s">
        <v>8238</v>
      </c>
      <c r="C39" s="182" t="s">
        <v>8239</v>
      </c>
      <c r="D39" s="109">
        <v>610000</v>
      </c>
      <c r="E39" s="898" t="s">
        <v>6147</v>
      </c>
      <c r="F39" s="969">
        <v>40501</v>
      </c>
      <c r="G39" s="182" t="s">
        <v>8240</v>
      </c>
      <c r="H39" s="901">
        <v>490000</v>
      </c>
      <c r="I39" s="899" t="s">
        <v>8241</v>
      </c>
      <c r="J39" s="969">
        <v>40532</v>
      </c>
      <c r="K39" s="899">
        <v>40533</v>
      </c>
      <c r="L39" s="969">
        <v>40525</v>
      </c>
      <c r="M39" s="969">
        <v>40904</v>
      </c>
      <c r="N39" s="969">
        <v>40557</v>
      </c>
      <c r="O39" s="592"/>
    </row>
    <row r="40" spans="1:15" ht="12.75" customHeight="1" thickBot="1">
      <c r="A40" s="902"/>
      <c r="B40" s="892"/>
      <c r="C40" s="893"/>
      <c r="D40" s="894"/>
      <c r="E40" s="895"/>
      <c r="F40" s="968"/>
      <c r="G40" s="893"/>
      <c r="H40" s="903"/>
      <c r="I40" s="896"/>
      <c r="J40" s="968"/>
      <c r="K40" s="896"/>
      <c r="L40" s="968"/>
      <c r="M40" s="968"/>
      <c r="N40" s="968"/>
      <c r="O40" s="905"/>
    </row>
    <row r="41" spans="1:15" ht="12.75" customHeight="1">
      <c r="D41" s="109"/>
      <c r="E41" s="898"/>
      <c r="F41" s="969"/>
      <c r="H41" s="901"/>
      <c r="I41" s="899"/>
      <c r="K41" s="899"/>
      <c r="O41" s="592"/>
    </row>
    <row r="42" spans="1:15" ht="12.75" customHeight="1">
      <c r="A42" s="906" t="s">
        <v>8242</v>
      </c>
      <c r="B42" s="907"/>
      <c r="D42" s="109"/>
      <c r="E42" s="898"/>
      <c r="F42" s="969"/>
      <c r="H42" s="901"/>
      <c r="I42" s="898"/>
      <c r="K42" s="899"/>
      <c r="O42" s="592"/>
    </row>
    <row r="43" spans="1:15" ht="12.75" customHeight="1">
      <c r="A43" s="908"/>
      <c r="B43" s="909"/>
      <c r="D43" s="109"/>
      <c r="E43" s="898"/>
      <c r="F43" s="969"/>
      <c r="H43" s="901"/>
      <c r="I43" s="898"/>
      <c r="K43" s="899"/>
      <c r="O43" s="592"/>
    </row>
    <row r="44" spans="1:15" ht="12.75" customHeight="1">
      <c r="A44" s="499" t="s">
        <v>8243</v>
      </c>
      <c r="C44" s="904" t="s">
        <v>28</v>
      </c>
      <c r="D44" s="109"/>
      <c r="E44" s="898"/>
      <c r="F44" s="969"/>
      <c r="H44" s="901"/>
      <c r="I44" s="899"/>
      <c r="K44" s="899"/>
      <c r="O44" s="592"/>
    </row>
    <row r="45" spans="1:15" ht="12.75" customHeight="1">
      <c r="A45" s="309">
        <v>4412033</v>
      </c>
      <c r="B45" s="110" t="s">
        <v>8244</v>
      </c>
      <c r="C45" s="182" t="s">
        <v>8245</v>
      </c>
      <c r="D45" s="109">
        <v>550000</v>
      </c>
      <c r="E45" s="898" t="s">
        <v>8246</v>
      </c>
      <c r="F45" s="969">
        <v>40520</v>
      </c>
      <c r="G45" s="182" t="s">
        <v>6124</v>
      </c>
      <c r="H45" s="901">
        <v>425000</v>
      </c>
      <c r="I45" s="898" t="s">
        <v>8229</v>
      </c>
      <c r="J45" s="969">
        <v>40525</v>
      </c>
      <c r="K45" s="899">
        <v>40599</v>
      </c>
      <c r="L45" s="969">
        <v>40525</v>
      </c>
      <c r="M45" s="969">
        <v>40606</v>
      </c>
      <c r="N45" s="969">
        <v>40625</v>
      </c>
      <c r="O45" s="592"/>
    </row>
    <row r="46" spans="1:15" ht="12.75" customHeight="1">
      <c r="A46" s="309">
        <v>4501051</v>
      </c>
      <c r="B46" s="110" t="s">
        <v>8227</v>
      </c>
      <c r="C46" s="182" t="s">
        <v>8247</v>
      </c>
      <c r="D46" s="109">
        <v>600000</v>
      </c>
      <c r="E46" s="898" t="s">
        <v>31</v>
      </c>
      <c r="F46" s="969">
        <v>40570</v>
      </c>
      <c r="G46" s="182" t="s">
        <v>8248</v>
      </c>
      <c r="H46" s="901">
        <v>478000</v>
      </c>
      <c r="I46" s="898" t="s">
        <v>8249</v>
      </c>
      <c r="J46" s="969">
        <v>40602</v>
      </c>
      <c r="K46" s="899">
        <v>40599</v>
      </c>
      <c r="L46" s="969">
        <v>40595</v>
      </c>
      <c r="M46" s="969">
        <v>40606</v>
      </c>
      <c r="N46" s="969">
        <v>40625</v>
      </c>
      <c r="O46" s="592"/>
    </row>
    <row r="47" spans="1:15" ht="12.75" customHeight="1">
      <c r="A47" s="309">
        <v>4502015</v>
      </c>
      <c r="B47" s="110" t="s">
        <v>8250</v>
      </c>
      <c r="C47" s="182" t="s">
        <v>8251</v>
      </c>
      <c r="D47" s="109">
        <v>560000</v>
      </c>
      <c r="E47" s="898" t="s">
        <v>110</v>
      </c>
      <c r="F47" s="969">
        <v>40578</v>
      </c>
      <c r="G47" s="182" t="s">
        <v>8211</v>
      </c>
      <c r="H47" s="901">
        <v>447000</v>
      </c>
      <c r="I47" s="898" t="s">
        <v>8249</v>
      </c>
      <c r="J47" s="969">
        <v>40602</v>
      </c>
      <c r="K47" s="899">
        <v>40599</v>
      </c>
      <c r="L47" s="969">
        <v>40595</v>
      </c>
      <c r="M47" s="969">
        <v>40606</v>
      </c>
      <c r="N47" s="969">
        <v>40625</v>
      </c>
      <c r="O47" s="592"/>
    </row>
    <row r="48" spans="1:15" ht="12.75" customHeight="1">
      <c r="D48" s="109"/>
      <c r="E48" s="898"/>
      <c r="F48" s="969"/>
      <c r="H48" s="901"/>
      <c r="I48" s="898"/>
      <c r="K48" s="899"/>
      <c r="O48" s="592"/>
    </row>
    <row r="49" spans="1:15" ht="12.75" customHeight="1">
      <c r="A49" s="499" t="s">
        <v>8252</v>
      </c>
      <c r="C49" s="904" t="s">
        <v>8237</v>
      </c>
      <c r="D49" s="109"/>
      <c r="E49" s="898"/>
      <c r="F49" s="969"/>
      <c r="H49" s="901"/>
      <c r="I49" s="898"/>
      <c r="K49" s="899"/>
      <c r="O49" s="592"/>
    </row>
    <row r="50" spans="1:15" ht="12.75" customHeight="1">
      <c r="A50" s="309">
        <v>4412061</v>
      </c>
      <c r="B50" s="110" t="s">
        <v>8253</v>
      </c>
      <c r="C50" s="182" t="s">
        <v>8254</v>
      </c>
      <c r="D50" s="109">
        <v>520000</v>
      </c>
      <c r="E50" s="898" t="s">
        <v>369</v>
      </c>
      <c r="F50" s="969">
        <v>40528</v>
      </c>
      <c r="G50" s="182" t="s">
        <v>8240</v>
      </c>
      <c r="H50" s="901">
        <v>410000</v>
      </c>
      <c r="I50" s="898" t="s">
        <v>8241</v>
      </c>
      <c r="J50" s="969">
        <v>40602</v>
      </c>
      <c r="K50" s="899">
        <v>40597</v>
      </c>
      <c r="L50" s="969">
        <v>40595</v>
      </c>
      <c r="M50" s="969">
        <v>40604</v>
      </c>
      <c r="N50" s="969">
        <v>40625</v>
      </c>
      <c r="O50" s="592"/>
    </row>
    <row r="51" spans="1:15" ht="12.75" customHeight="1">
      <c r="A51" s="309">
        <v>4501047</v>
      </c>
      <c r="B51" s="110" t="s">
        <v>8255</v>
      </c>
      <c r="C51" s="182" t="s">
        <v>8256</v>
      </c>
      <c r="D51" s="109">
        <v>635000</v>
      </c>
      <c r="E51" s="898" t="s">
        <v>8209</v>
      </c>
      <c r="F51" s="969">
        <v>40569</v>
      </c>
      <c r="G51" s="182" t="s">
        <v>7649</v>
      </c>
      <c r="H51" s="901">
        <v>526000</v>
      </c>
      <c r="I51" s="898" t="s">
        <v>8241</v>
      </c>
      <c r="J51" s="969">
        <v>40603</v>
      </c>
      <c r="K51" s="899">
        <v>40597</v>
      </c>
      <c r="L51" s="969">
        <v>40595</v>
      </c>
      <c r="M51" s="969">
        <v>40604</v>
      </c>
      <c r="N51" s="969">
        <v>40625</v>
      </c>
      <c r="O51" s="592"/>
    </row>
    <row r="52" spans="1:15" ht="12.75" customHeight="1">
      <c r="A52" s="309">
        <v>4502038</v>
      </c>
      <c r="B52" s="110" t="s">
        <v>8257</v>
      </c>
      <c r="C52" s="182" t="s">
        <v>8258</v>
      </c>
      <c r="D52" s="109">
        <v>430000</v>
      </c>
      <c r="E52" s="898" t="s">
        <v>25</v>
      </c>
      <c r="F52" s="969">
        <v>40586</v>
      </c>
      <c r="G52" s="182" t="s">
        <v>8259</v>
      </c>
      <c r="H52" s="901">
        <v>327000</v>
      </c>
      <c r="I52" s="898" t="s">
        <v>8241</v>
      </c>
      <c r="J52" s="969">
        <v>40603</v>
      </c>
      <c r="K52" s="899">
        <v>40597</v>
      </c>
      <c r="L52" s="969">
        <v>40595</v>
      </c>
      <c r="M52" s="969">
        <v>40604</v>
      </c>
      <c r="N52" s="969">
        <v>40625</v>
      </c>
      <c r="O52" s="592"/>
    </row>
    <row r="53" spans="1:15" ht="12.75" customHeight="1">
      <c r="D53" s="109"/>
      <c r="E53" s="898"/>
      <c r="F53" s="969"/>
      <c r="H53" s="901"/>
      <c r="I53" s="898"/>
      <c r="K53" s="899"/>
      <c r="O53" s="592"/>
    </row>
    <row r="54" spans="1:15" ht="12.75" customHeight="1">
      <c r="A54" s="499" t="s">
        <v>8222</v>
      </c>
      <c r="D54" s="109"/>
      <c r="E54" s="898"/>
      <c r="F54" s="969"/>
      <c r="H54" s="901"/>
      <c r="I54" s="898"/>
      <c r="K54" s="899"/>
      <c r="O54" s="592"/>
    </row>
    <row r="55" spans="1:15" ht="12.75" customHeight="1">
      <c r="A55" s="309" t="s">
        <v>8260</v>
      </c>
      <c r="D55" s="109">
        <v>93000</v>
      </c>
      <c r="E55" s="898"/>
      <c r="F55" s="969"/>
      <c r="H55" s="901"/>
      <c r="I55" s="898"/>
      <c r="K55" s="899"/>
      <c r="L55" s="969">
        <v>40595</v>
      </c>
      <c r="O55" s="592"/>
    </row>
    <row r="56" spans="1:15" ht="12.75" customHeight="1">
      <c r="A56" s="309" t="s">
        <v>8261</v>
      </c>
      <c r="B56" s="110" t="s">
        <v>8262</v>
      </c>
      <c r="D56" s="109">
        <v>13600</v>
      </c>
      <c r="E56" s="898"/>
      <c r="F56" s="969"/>
      <c r="H56" s="901"/>
      <c r="I56" s="898"/>
      <c r="K56" s="899"/>
      <c r="L56" s="969">
        <v>40595</v>
      </c>
      <c r="O56" s="592"/>
    </row>
    <row r="57" spans="1:15" ht="12.75" customHeight="1" thickBot="1">
      <c r="A57" s="902"/>
      <c r="B57" s="892"/>
      <c r="C57" s="893"/>
      <c r="D57" s="894"/>
      <c r="E57" s="895"/>
      <c r="F57" s="968"/>
      <c r="G57" s="893"/>
      <c r="H57" s="903"/>
      <c r="I57" s="895"/>
      <c r="J57" s="968"/>
      <c r="K57" s="896"/>
      <c r="L57" s="968"/>
      <c r="M57" s="968"/>
      <c r="N57" s="968"/>
      <c r="O57" s="905"/>
    </row>
    <row r="58" spans="1:15" ht="12.75" customHeight="1">
      <c r="D58" s="109"/>
      <c r="E58" s="898"/>
      <c r="F58" s="969"/>
      <c r="H58" s="901"/>
      <c r="I58" s="898"/>
      <c r="K58" s="899"/>
      <c r="O58" s="592"/>
    </row>
    <row r="59" spans="1:15" ht="12.75" customHeight="1">
      <c r="A59" s="499" t="s">
        <v>8263</v>
      </c>
      <c r="C59" s="904" t="s">
        <v>8264</v>
      </c>
      <c r="D59" s="109"/>
      <c r="E59" s="898"/>
      <c r="F59" s="969"/>
      <c r="H59" s="901"/>
      <c r="I59" s="898"/>
      <c r="K59" s="899"/>
      <c r="O59" s="592"/>
    </row>
    <row r="60" spans="1:15" ht="12.75" customHeight="1">
      <c r="A60" s="309">
        <v>4412045</v>
      </c>
      <c r="B60" s="110" t="s">
        <v>8265</v>
      </c>
      <c r="C60" s="182" t="s">
        <v>8266</v>
      </c>
      <c r="D60" s="109">
        <f>610000+50000</f>
        <v>660000</v>
      </c>
      <c r="E60" s="898" t="s">
        <v>98</v>
      </c>
      <c r="F60" s="969">
        <v>40522</v>
      </c>
      <c r="G60" s="182" t="s">
        <v>8211</v>
      </c>
      <c r="H60" s="901">
        <v>488000</v>
      </c>
      <c r="I60" s="898" t="s">
        <v>8267</v>
      </c>
      <c r="J60" s="969" t="s">
        <v>8268</v>
      </c>
      <c r="K60" s="910" t="s">
        <v>8269</v>
      </c>
      <c r="L60" s="969">
        <v>40595</v>
      </c>
      <c r="M60" s="969">
        <v>40749</v>
      </c>
      <c r="N60" s="969">
        <v>40786</v>
      </c>
      <c r="O60" s="592"/>
    </row>
    <row r="61" spans="1:15" ht="12.75" customHeight="1">
      <c r="A61" s="309">
        <v>4503058</v>
      </c>
      <c r="B61" s="183" t="s">
        <v>8270</v>
      </c>
      <c r="C61" s="182" t="s">
        <v>8271</v>
      </c>
      <c r="D61" s="109">
        <v>750000</v>
      </c>
      <c r="E61" s="898" t="s">
        <v>98</v>
      </c>
      <c r="F61" s="969">
        <v>40611</v>
      </c>
      <c r="G61" s="182" t="s">
        <v>8272</v>
      </c>
      <c r="H61" s="901">
        <v>600000</v>
      </c>
      <c r="I61" s="898" t="s">
        <v>8267</v>
      </c>
      <c r="K61" s="899"/>
      <c r="L61" s="969">
        <v>40672</v>
      </c>
      <c r="M61" s="969">
        <v>40751</v>
      </c>
      <c r="N61" s="969">
        <v>40786</v>
      </c>
      <c r="O61" s="592"/>
    </row>
    <row r="62" spans="1:15" ht="12.75" customHeight="1">
      <c r="A62" s="309">
        <v>4504006</v>
      </c>
      <c r="B62" s="183" t="s">
        <v>8273</v>
      </c>
      <c r="C62" s="182" t="s">
        <v>8274</v>
      </c>
      <c r="D62" s="109">
        <v>760000</v>
      </c>
      <c r="E62" s="898" t="s">
        <v>25</v>
      </c>
      <c r="F62" s="969">
        <v>40638</v>
      </c>
      <c r="G62" s="182" t="s">
        <v>8275</v>
      </c>
      <c r="H62" s="901">
        <v>647000</v>
      </c>
      <c r="I62" s="898" t="s">
        <v>8276</v>
      </c>
      <c r="K62" s="899"/>
      <c r="L62" s="969">
        <v>40672</v>
      </c>
      <c r="M62" s="969">
        <v>40752</v>
      </c>
      <c r="N62" s="969">
        <v>40786</v>
      </c>
      <c r="O62" s="592"/>
    </row>
    <row r="63" spans="1:15" ht="12.75" customHeight="1">
      <c r="A63" s="309">
        <v>4506051</v>
      </c>
      <c r="B63" s="183" t="s">
        <v>8277</v>
      </c>
      <c r="C63" s="182" t="s">
        <v>8278</v>
      </c>
      <c r="D63" s="109">
        <v>750000</v>
      </c>
      <c r="E63" s="898" t="s">
        <v>98</v>
      </c>
      <c r="F63" s="969">
        <v>40711</v>
      </c>
      <c r="G63" s="182" t="s">
        <v>8279</v>
      </c>
      <c r="H63" s="901">
        <v>590000</v>
      </c>
      <c r="I63" s="898" t="s">
        <v>8267</v>
      </c>
      <c r="K63" s="899"/>
      <c r="L63" s="969">
        <v>40672</v>
      </c>
      <c r="M63" s="969">
        <v>40753</v>
      </c>
      <c r="N63" s="969">
        <v>40786</v>
      </c>
      <c r="O63" s="592"/>
    </row>
    <row r="64" spans="1:15" ht="12.75" customHeight="1">
      <c r="B64" s="183"/>
      <c r="D64" s="109"/>
      <c r="E64" s="898"/>
      <c r="F64" s="969"/>
      <c r="H64" s="901"/>
      <c r="I64" s="911"/>
      <c r="K64" s="899"/>
      <c r="O64" s="592"/>
    </row>
    <row r="65" spans="1:15" ht="12.75" customHeight="1">
      <c r="A65" s="499" t="s">
        <v>8222</v>
      </c>
      <c r="B65" s="183"/>
      <c r="D65" s="109"/>
      <c r="E65" s="898"/>
      <c r="F65" s="969"/>
      <c r="H65" s="901"/>
      <c r="I65" s="898"/>
      <c r="K65" s="899"/>
      <c r="O65" s="592"/>
    </row>
    <row r="66" spans="1:15" ht="12.75" customHeight="1">
      <c r="A66" s="309" t="s">
        <v>8224</v>
      </c>
      <c r="B66" s="183"/>
      <c r="C66" s="182" t="s">
        <v>8280</v>
      </c>
      <c r="D66" s="109">
        <f>6000*22</f>
        <v>132000</v>
      </c>
      <c r="E66" s="912" t="s">
        <v>8281</v>
      </c>
      <c r="F66" s="969"/>
      <c r="H66" s="901"/>
      <c r="I66" s="898"/>
      <c r="K66" s="899"/>
      <c r="L66" s="969">
        <v>40672</v>
      </c>
      <c r="O66" s="592"/>
    </row>
    <row r="67" spans="1:15" ht="12.75" customHeight="1">
      <c r="A67" s="913" t="s">
        <v>8282</v>
      </c>
      <c r="B67" s="914"/>
      <c r="C67" s="915" t="s">
        <v>8283</v>
      </c>
      <c r="D67" s="916" t="s">
        <v>8284</v>
      </c>
      <c r="E67" s="917" t="s">
        <v>8285</v>
      </c>
      <c r="F67" s="970"/>
      <c r="G67" s="915"/>
      <c r="H67" s="919"/>
      <c r="I67" s="920"/>
      <c r="J67" s="970"/>
      <c r="K67" s="918"/>
      <c r="L67" s="972" t="s">
        <v>8286</v>
      </c>
      <c r="O67" s="592"/>
    </row>
    <row r="68" spans="1:15" ht="12.75" customHeight="1" thickBot="1">
      <c r="A68" s="902"/>
      <c r="B68" s="892"/>
      <c r="C68" s="893"/>
      <c r="D68" s="894"/>
      <c r="E68" s="895"/>
      <c r="F68" s="968"/>
      <c r="G68" s="893"/>
      <c r="H68" s="903"/>
      <c r="I68" s="895"/>
      <c r="J68" s="968"/>
      <c r="K68" s="896"/>
      <c r="L68" s="968"/>
      <c r="M68" s="968"/>
      <c r="N68" s="968"/>
      <c r="O68" s="905"/>
    </row>
    <row r="69" spans="1:15" ht="12.75" customHeight="1">
      <c r="D69" s="109"/>
      <c r="E69" s="898"/>
      <c r="F69" s="969"/>
      <c r="H69" s="901"/>
      <c r="I69" s="898"/>
      <c r="K69" s="899"/>
      <c r="O69" s="592"/>
    </row>
    <row r="70" spans="1:15" ht="12.75" customHeight="1">
      <c r="A70" s="499" t="s">
        <v>8287</v>
      </c>
      <c r="C70" s="904" t="s">
        <v>28</v>
      </c>
      <c r="D70" s="109"/>
      <c r="E70" s="898"/>
      <c r="F70" s="969"/>
      <c r="H70" s="901"/>
      <c r="I70" s="898"/>
      <c r="K70" s="899"/>
      <c r="O70" s="592"/>
    </row>
    <row r="71" spans="1:15" ht="12.75" customHeight="1">
      <c r="A71" s="309">
        <v>4502064</v>
      </c>
      <c r="B71" s="110" t="s">
        <v>8288</v>
      </c>
      <c r="C71" s="182" t="s">
        <v>8289</v>
      </c>
      <c r="D71" s="109">
        <v>760000</v>
      </c>
      <c r="E71" s="921" t="s">
        <v>31</v>
      </c>
      <c r="F71" s="969">
        <v>40593</v>
      </c>
      <c r="G71" s="182" t="s">
        <v>394</v>
      </c>
      <c r="H71" s="901">
        <v>633000</v>
      </c>
      <c r="I71" s="182" t="s">
        <v>8249</v>
      </c>
      <c r="J71" s="969">
        <v>40603</v>
      </c>
      <c r="K71" s="899">
        <v>40630</v>
      </c>
      <c r="L71" s="969">
        <v>40613</v>
      </c>
      <c r="M71" s="969">
        <v>40646</v>
      </c>
      <c r="N71" s="969">
        <v>40672</v>
      </c>
      <c r="O71" s="890" t="s">
        <v>8290</v>
      </c>
    </row>
    <row r="72" spans="1:15" ht="12.75" customHeight="1">
      <c r="A72" s="309">
        <v>4502077</v>
      </c>
      <c r="B72" s="110" t="s">
        <v>8291</v>
      </c>
      <c r="C72" s="217" t="s">
        <v>8292</v>
      </c>
      <c r="D72" s="109">
        <v>430000</v>
      </c>
      <c r="E72" s="921" t="s">
        <v>8209</v>
      </c>
      <c r="F72" s="969">
        <v>40597</v>
      </c>
      <c r="G72" s="182" t="s">
        <v>8235</v>
      </c>
      <c r="H72" s="901">
        <v>312000</v>
      </c>
      <c r="I72" s="182" t="s">
        <v>8249</v>
      </c>
      <c r="J72" s="969">
        <v>40603</v>
      </c>
      <c r="K72" s="899">
        <v>40630</v>
      </c>
      <c r="L72" s="969">
        <v>40613</v>
      </c>
      <c r="M72" s="969">
        <v>40646</v>
      </c>
      <c r="N72" s="969">
        <v>40672</v>
      </c>
    </row>
    <row r="73" spans="1:15" ht="12.75" customHeight="1">
      <c r="A73" s="309">
        <v>4502080</v>
      </c>
      <c r="B73" s="110" t="s">
        <v>8293</v>
      </c>
      <c r="C73" s="217" t="s">
        <v>8294</v>
      </c>
      <c r="D73" s="109">
        <v>600000</v>
      </c>
      <c r="E73" s="921" t="s">
        <v>98</v>
      </c>
      <c r="F73" s="969">
        <v>40598</v>
      </c>
      <c r="G73" s="182" t="s">
        <v>8295</v>
      </c>
      <c r="H73" s="901">
        <v>491000</v>
      </c>
      <c r="I73" s="182" t="s">
        <v>8249</v>
      </c>
      <c r="J73" s="969">
        <v>40603</v>
      </c>
      <c r="K73" s="899">
        <v>40630</v>
      </c>
      <c r="L73" s="969">
        <v>40613</v>
      </c>
      <c r="M73" s="969">
        <v>40646</v>
      </c>
      <c r="N73" s="969">
        <v>40672</v>
      </c>
    </row>
    <row r="74" spans="1:15" ht="12.75" customHeight="1">
      <c r="A74" s="309">
        <v>4502086</v>
      </c>
      <c r="B74" s="110" t="s">
        <v>4229</v>
      </c>
      <c r="C74" s="217" t="s">
        <v>8296</v>
      </c>
      <c r="D74" s="109">
        <v>600000</v>
      </c>
      <c r="E74" s="921" t="s">
        <v>98</v>
      </c>
      <c r="F74" s="969">
        <v>40600</v>
      </c>
      <c r="G74" s="182" t="s">
        <v>2324</v>
      </c>
      <c r="H74" s="901">
        <v>490000</v>
      </c>
      <c r="I74" s="182" t="s">
        <v>8249</v>
      </c>
      <c r="J74" s="969">
        <v>40610</v>
      </c>
      <c r="K74" s="899">
        <v>40630</v>
      </c>
      <c r="L74" s="969">
        <v>40613</v>
      </c>
      <c r="M74" s="969">
        <v>40646</v>
      </c>
      <c r="N74" s="969">
        <v>40672</v>
      </c>
    </row>
    <row r="75" spans="1:15" ht="12.75" customHeight="1">
      <c r="A75" s="309">
        <v>4503013</v>
      </c>
      <c r="B75" s="110" t="s">
        <v>8297</v>
      </c>
      <c r="C75" s="217" t="s">
        <v>8298</v>
      </c>
      <c r="D75" s="109">
        <v>440000</v>
      </c>
      <c r="E75" s="921" t="s">
        <v>25</v>
      </c>
      <c r="F75" s="969">
        <v>40605</v>
      </c>
      <c r="G75" s="182" t="s">
        <v>8299</v>
      </c>
      <c r="H75" s="901">
        <v>301000</v>
      </c>
      <c r="I75" s="182" t="s">
        <v>8249</v>
      </c>
      <c r="K75" s="899">
        <v>40630</v>
      </c>
      <c r="L75" s="969">
        <v>40613</v>
      </c>
      <c r="M75" s="969">
        <v>40646</v>
      </c>
      <c r="N75" s="969">
        <v>40672</v>
      </c>
    </row>
    <row r="76" spans="1:15" ht="12.75" customHeight="1">
      <c r="A76" s="309">
        <v>4503019</v>
      </c>
      <c r="B76" s="110" t="s">
        <v>8291</v>
      </c>
      <c r="C76" s="217" t="s">
        <v>8300</v>
      </c>
      <c r="D76" s="109">
        <v>440000</v>
      </c>
      <c r="E76" s="921" t="s">
        <v>25</v>
      </c>
      <c r="F76" s="969">
        <v>40605</v>
      </c>
      <c r="G76" s="182" t="s">
        <v>523</v>
      </c>
      <c r="H76" s="901">
        <v>353000</v>
      </c>
      <c r="I76" s="182" t="s">
        <v>8249</v>
      </c>
      <c r="K76" s="899">
        <v>40630</v>
      </c>
      <c r="L76" s="969">
        <v>40613</v>
      </c>
      <c r="M76" s="969">
        <v>40646</v>
      </c>
      <c r="N76" s="969">
        <v>40672</v>
      </c>
    </row>
    <row r="77" spans="1:15" ht="12.75" customHeight="1">
      <c r="C77" s="217"/>
      <c r="D77" s="109"/>
      <c r="F77" s="969"/>
      <c r="H77" s="901"/>
      <c r="K77" s="899"/>
    </row>
    <row r="78" spans="1:15" ht="12.75" customHeight="1">
      <c r="A78" s="499" t="s">
        <v>8301</v>
      </c>
      <c r="C78" s="904" t="s">
        <v>8237</v>
      </c>
      <c r="D78" s="109"/>
      <c r="F78" s="969"/>
      <c r="H78" s="901"/>
    </row>
    <row r="79" spans="1:15" ht="12.75" customHeight="1">
      <c r="A79" s="309">
        <v>4502069</v>
      </c>
      <c r="B79" s="110" t="s">
        <v>8302</v>
      </c>
      <c r="C79" s="182" t="s">
        <v>8303</v>
      </c>
      <c r="D79" s="109">
        <v>430000</v>
      </c>
      <c r="E79" s="921" t="s">
        <v>25</v>
      </c>
      <c r="F79" s="969">
        <v>40596</v>
      </c>
      <c r="G79" s="182" t="s">
        <v>8304</v>
      </c>
      <c r="H79" s="901">
        <v>293000</v>
      </c>
      <c r="I79" s="182" t="s">
        <v>8241</v>
      </c>
      <c r="K79" s="899">
        <v>40631</v>
      </c>
      <c r="L79" s="969">
        <v>40613</v>
      </c>
      <c r="M79" s="969">
        <v>40648</v>
      </c>
      <c r="N79" s="969">
        <v>40672</v>
      </c>
    </row>
    <row r="80" spans="1:15" ht="12.75" customHeight="1">
      <c r="A80" s="309">
        <v>4501035</v>
      </c>
      <c r="B80" s="110" t="s">
        <v>8305</v>
      </c>
      <c r="C80" s="182" t="s">
        <v>8306</v>
      </c>
      <c r="D80" s="109">
        <v>605000</v>
      </c>
      <c r="E80" s="898" t="s">
        <v>110</v>
      </c>
      <c r="F80" s="969">
        <v>40568</v>
      </c>
      <c r="G80" s="182" t="s">
        <v>8304</v>
      </c>
      <c r="H80" s="901">
        <v>504000</v>
      </c>
      <c r="I80" s="898" t="s">
        <v>8241</v>
      </c>
      <c r="J80" s="969">
        <v>40603</v>
      </c>
      <c r="K80" s="899">
        <v>40631</v>
      </c>
      <c r="L80" s="969">
        <v>40595</v>
      </c>
      <c r="M80" s="969">
        <v>40648</v>
      </c>
      <c r="N80" s="969">
        <v>40672</v>
      </c>
      <c r="O80" s="592"/>
    </row>
    <row r="81" spans="1:15" ht="12.75" customHeight="1">
      <c r="A81" s="309">
        <v>4503014</v>
      </c>
      <c r="B81" s="110" t="s">
        <v>8307</v>
      </c>
      <c r="C81" s="182" t="s">
        <v>8308</v>
      </c>
      <c r="D81" s="109">
        <v>440000</v>
      </c>
      <c r="E81" s="898" t="s">
        <v>25</v>
      </c>
      <c r="F81" s="969">
        <v>40605</v>
      </c>
      <c r="G81" s="182" t="s">
        <v>8309</v>
      </c>
      <c r="H81" s="901">
        <v>347000</v>
      </c>
      <c r="I81" s="898" t="s">
        <v>41</v>
      </c>
      <c r="K81" s="899">
        <v>40631</v>
      </c>
      <c r="L81" s="969">
        <v>40638</v>
      </c>
      <c r="M81" s="969">
        <v>40648</v>
      </c>
      <c r="N81" s="969">
        <v>40672</v>
      </c>
      <c r="O81" s="592"/>
    </row>
    <row r="82" spans="1:15" ht="12.75" customHeight="1">
      <c r="A82" s="309">
        <v>4503016</v>
      </c>
      <c r="B82" s="110" t="s">
        <v>8302</v>
      </c>
      <c r="C82" s="182" t="s">
        <v>8310</v>
      </c>
      <c r="D82" s="109">
        <v>440000</v>
      </c>
      <c r="E82" s="898" t="s">
        <v>25</v>
      </c>
      <c r="F82" s="969">
        <v>40605</v>
      </c>
      <c r="G82" s="182" t="s">
        <v>8311</v>
      </c>
      <c r="H82" s="901">
        <v>328000</v>
      </c>
      <c r="I82" s="898" t="s">
        <v>41</v>
      </c>
      <c r="J82" s="969">
        <v>40610</v>
      </c>
      <c r="K82" s="899">
        <v>40631</v>
      </c>
      <c r="L82" s="969">
        <v>40638</v>
      </c>
      <c r="M82" s="969">
        <v>40648</v>
      </c>
      <c r="N82" s="969">
        <v>40672</v>
      </c>
      <c r="O82" s="592"/>
    </row>
    <row r="83" spans="1:15" ht="12.75" customHeight="1">
      <c r="A83" s="309">
        <v>4503017</v>
      </c>
      <c r="B83" s="110" t="s">
        <v>8307</v>
      </c>
      <c r="C83" s="182" t="s">
        <v>8312</v>
      </c>
      <c r="D83" s="109">
        <v>440000</v>
      </c>
      <c r="E83" s="898" t="s">
        <v>98</v>
      </c>
      <c r="F83" s="969">
        <v>40605</v>
      </c>
      <c r="G83" s="182" t="s">
        <v>8311</v>
      </c>
      <c r="H83" s="901">
        <v>345000</v>
      </c>
      <c r="I83" s="898" t="s">
        <v>41</v>
      </c>
      <c r="J83" s="969">
        <v>40610</v>
      </c>
      <c r="K83" s="899">
        <v>40631</v>
      </c>
      <c r="L83" s="969">
        <v>40638</v>
      </c>
      <c r="M83" s="969">
        <v>40648</v>
      </c>
      <c r="N83" s="969">
        <v>40672</v>
      </c>
      <c r="O83" s="592"/>
    </row>
    <row r="84" spans="1:15" ht="12.75" customHeight="1">
      <c r="A84" s="913">
        <v>4503056</v>
      </c>
      <c r="B84" s="914" t="s">
        <v>8270</v>
      </c>
      <c r="C84" s="915" t="s">
        <v>8313</v>
      </c>
      <c r="D84" s="916" t="s">
        <v>8314</v>
      </c>
      <c r="E84" s="920" t="s">
        <v>110</v>
      </c>
      <c r="F84" s="970">
        <v>40611</v>
      </c>
      <c r="G84" s="915" t="s">
        <v>8315</v>
      </c>
      <c r="H84" s="919">
        <v>802000</v>
      </c>
      <c r="I84" s="920" t="s">
        <v>41</v>
      </c>
      <c r="J84" s="970"/>
      <c r="K84" s="918"/>
      <c r="L84" s="970">
        <v>40672</v>
      </c>
      <c r="M84" s="969">
        <v>40648</v>
      </c>
      <c r="N84" s="970">
        <v>40672</v>
      </c>
      <c r="O84" s="923" t="s">
        <v>8316</v>
      </c>
    </row>
    <row r="85" spans="1:15" ht="12.75" customHeight="1">
      <c r="A85" s="309">
        <v>4503037</v>
      </c>
      <c r="B85" s="110" t="s">
        <v>8317</v>
      </c>
      <c r="C85" s="182" t="s">
        <v>8318</v>
      </c>
      <c r="D85" s="109">
        <v>800000</v>
      </c>
      <c r="E85" s="898" t="s">
        <v>8187</v>
      </c>
      <c r="F85" s="969">
        <v>40609</v>
      </c>
      <c r="G85" s="182" t="s">
        <v>8319</v>
      </c>
      <c r="H85" s="901">
        <v>686000</v>
      </c>
      <c r="I85" s="898" t="s">
        <v>8320</v>
      </c>
      <c r="K85" s="899">
        <v>40631</v>
      </c>
      <c r="L85" s="969">
        <v>40672</v>
      </c>
      <c r="M85" s="969">
        <v>40648</v>
      </c>
      <c r="N85" s="969">
        <v>40672</v>
      </c>
      <c r="O85" s="592"/>
    </row>
    <row r="86" spans="1:15" ht="12.75" customHeight="1" thickBot="1">
      <c r="A86" s="902"/>
      <c r="B86" s="892"/>
      <c r="C86" s="893"/>
      <c r="D86" s="894"/>
      <c r="E86" s="895"/>
      <c r="F86" s="968"/>
      <c r="G86" s="893"/>
      <c r="H86" s="903"/>
      <c r="I86" s="895"/>
      <c r="J86" s="968"/>
      <c r="K86" s="896"/>
      <c r="L86" s="968"/>
      <c r="M86" s="968"/>
      <c r="N86" s="968"/>
      <c r="O86" s="905"/>
    </row>
    <row r="87" spans="1:15" ht="12.75" customHeight="1">
      <c r="D87" s="109"/>
      <c r="F87" s="969"/>
      <c r="H87" s="901"/>
    </row>
    <row r="88" spans="1:15" ht="12.75" customHeight="1">
      <c r="A88" s="499" t="s">
        <v>8222</v>
      </c>
      <c r="D88" s="109"/>
      <c r="F88" s="969"/>
      <c r="H88" s="901"/>
    </row>
    <row r="89" spans="1:15" ht="12.75" customHeight="1">
      <c r="A89" s="309" t="s">
        <v>8321</v>
      </c>
      <c r="D89" s="109">
        <v>9000</v>
      </c>
      <c r="F89" s="969"/>
      <c r="H89" s="901"/>
      <c r="L89" s="969">
        <v>40638</v>
      </c>
    </row>
    <row r="90" spans="1:15" ht="12.75" customHeight="1">
      <c r="A90" s="309" t="s">
        <v>8322</v>
      </c>
      <c r="D90" s="109">
        <v>6000</v>
      </c>
      <c r="F90" s="969"/>
      <c r="H90" s="901"/>
      <c r="L90" s="969">
        <v>40638</v>
      </c>
    </row>
    <row r="91" spans="1:15" ht="12.75" customHeight="1">
      <c r="A91" s="309" t="s">
        <v>8323</v>
      </c>
      <c r="C91" s="182" t="s">
        <v>8324</v>
      </c>
      <c r="D91" s="109">
        <v>5000</v>
      </c>
      <c r="F91" s="969"/>
      <c r="H91" s="901"/>
      <c r="L91" s="969">
        <v>40638</v>
      </c>
    </row>
    <row r="92" spans="1:15" ht="12.75" customHeight="1">
      <c r="A92" s="309" t="s">
        <v>8325</v>
      </c>
      <c r="D92" s="109">
        <v>6000</v>
      </c>
      <c r="F92" s="969"/>
      <c r="H92" s="901"/>
      <c r="L92" s="969">
        <v>40638</v>
      </c>
    </row>
    <row r="93" spans="1:15" ht="12.75" customHeight="1">
      <c r="D93" s="109"/>
      <c r="F93" s="969"/>
      <c r="H93" s="901"/>
    </row>
    <row r="94" spans="1:15" ht="12.75" customHeight="1">
      <c r="A94" s="309" t="s">
        <v>8326</v>
      </c>
      <c r="C94" s="182" t="s">
        <v>1799</v>
      </c>
      <c r="D94" s="109">
        <v>9000</v>
      </c>
      <c r="F94" s="969"/>
      <c r="H94" s="901"/>
      <c r="L94" s="969">
        <v>40808</v>
      </c>
    </row>
    <row r="95" spans="1:15" ht="12.75" customHeight="1">
      <c r="A95" s="309" t="s">
        <v>8327</v>
      </c>
      <c r="D95" s="109">
        <v>2000</v>
      </c>
      <c r="F95" s="969"/>
      <c r="H95" s="901"/>
      <c r="L95" s="969">
        <v>40808</v>
      </c>
    </row>
    <row r="96" spans="1:15" ht="12.75" customHeight="1">
      <c r="D96" s="109"/>
      <c r="F96" s="969"/>
      <c r="H96" s="901"/>
    </row>
    <row r="97" spans="1:15" ht="12.75" customHeight="1">
      <c r="A97" s="309" t="s">
        <v>8328</v>
      </c>
      <c r="C97" s="182" t="s">
        <v>3337</v>
      </c>
      <c r="D97" s="109">
        <v>1800</v>
      </c>
      <c r="F97" s="969"/>
      <c r="G97" s="924"/>
      <c r="H97" s="901"/>
      <c r="L97" s="969">
        <v>40808</v>
      </c>
    </row>
    <row r="98" spans="1:15" ht="12.75" customHeight="1">
      <c r="A98" s="309" t="s">
        <v>8329</v>
      </c>
      <c r="D98" s="109">
        <v>1500</v>
      </c>
      <c r="F98" s="969"/>
      <c r="H98" s="901"/>
      <c r="L98" s="969">
        <v>40808</v>
      </c>
    </row>
    <row r="99" spans="1:15" ht="12.75" customHeight="1" thickBot="1">
      <c r="A99" s="902"/>
      <c r="B99" s="892"/>
      <c r="C99" s="893"/>
      <c r="D99" s="894"/>
      <c r="E99" s="925"/>
      <c r="F99" s="968"/>
      <c r="G99" s="893"/>
      <c r="H99" s="903"/>
      <c r="I99" s="893"/>
      <c r="J99" s="968"/>
      <c r="K99" s="926"/>
      <c r="L99" s="968"/>
      <c r="M99" s="968"/>
      <c r="N99" s="968"/>
      <c r="O99" s="897"/>
    </row>
    <row r="100" spans="1:15" ht="12.75" customHeight="1">
      <c r="D100" s="109"/>
      <c r="F100" s="969"/>
      <c r="H100" s="901"/>
    </row>
    <row r="101" spans="1:15" ht="12.75" customHeight="1">
      <c r="A101" s="499" t="s">
        <v>8222</v>
      </c>
      <c r="D101" s="109"/>
      <c r="F101" s="969"/>
      <c r="H101" s="901"/>
    </row>
    <row r="102" spans="1:15" ht="12.75" customHeight="1">
      <c r="A102" s="309" t="s">
        <v>8330</v>
      </c>
      <c r="D102" s="109">
        <v>8000</v>
      </c>
      <c r="F102" s="969"/>
      <c r="H102" s="901"/>
      <c r="L102" s="969">
        <v>40808</v>
      </c>
    </row>
    <row r="103" spans="1:15" ht="12.75" customHeight="1">
      <c r="A103" s="309" t="s">
        <v>8331</v>
      </c>
      <c r="D103" s="109">
        <v>2000</v>
      </c>
      <c r="F103" s="969"/>
      <c r="H103" s="901"/>
      <c r="L103" s="969">
        <v>40808</v>
      </c>
    </row>
    <row r="104" spans="1:15" ht="12.75" customHeight="1" thickBot="1">
      <c r="A104" s="902"/>
      <c r="B104" s="892"/>
      <c r="C104" s="893"/>
      <c r="D104" s="894"/>
      <c r="E104" s="925"/>
      <c r="F104" s="968"/>
      <c r="G104" s="893"/>
      <c r="H104" s="903"/>
      <c r="I104" s="893"/>
      <c r="J104" s="968"/>
      <c r="K104" s="926"/>
      <c r="L104" s="968"/>
      <c r="M104" s="968"/>
      <c r="N104" s="968"/>
      <c r="O104" s="897"/>
    </row>
    <row r="105" spans="1:15" ht="12.75" customHeight="1">
      <c r="D105" s="109"/>
      <c r="F105" s="969"/>
      <c r="H105" s="901"/>
    </row>
    <row r="106" spans="1:15" ht="12.75" customHeight="1">
      <c r="A106" s="499" t="s">
        <v>8332</v>
      </c>
      <c r="D106" s="109"/>
      <c r="F106" s="969"/>
      <c r="H106" s="901"/>
    </row>
    <row r="107" spans="1:15" ht="12.75" customHeight="1">
      <c r="A107" s="309">
        <v>4508032</v>
      </c>
      <c r="B107" s="110" t="s">
        <v>6116</v>
      </c>
      <c r="C107" s="182" t="s">
        <v>8333</v>
      </c>
      <c r="D107" s="109">
        <v>620000</v>
      </c>
      <c r="E107" s="921" t="s">
        <v>98</v>
      </c>
      <c r="F107" s="969">
        <v>40766</v>
      </c>
      <c r="G107" s="182" t="s">
        <v>8240</v>
      </c>
      <c r="H107" s="901">
        <v>455000</v>
      </c>
      <c r="I107" s="182" t="s">
        <v>41</v>
      </c>
      <c r="J107" s="969">
        <v>40802</v>
      </c>
      <c r="K107" s="899">
        <v>40827</v>
      </c>
      <c r="L107" s="969">
        <v>40808</v>
      </c>
      <c r="M107" s="969">
        <v>40838</v>
      </c>
      <c r="N107" s="969">
        <v>40851</v>
      </c>
    </row>
    <row r="108" spans="1:15" ht="12.75" customHeight="1">
      <c r="A108" s="309" t="s">
        <v>8334</v>
      </c>
      <c r="B108" s="110" t="s">
        <v>4229</v>
      </c>
      <c r="C108" s="182" t="s">
        <v>8335</v>
      </c>
      <c r="D108" s="109">
        <v>550000</v>
      </c>
      <c r="E108" s="921" t="s">
        <v>25</v>
      </c>
      <c r="F108" s="969">
        <v>40822</v>
      </c>
      <c r="G108" s="182" t="s">
        <v>7649</v>
      </c>
      <c r="H108" s="901">
        <v>526000</v>
      </c>
      <c r="I108" s="182" t="s">
        <v>41</v>
      </c>
      <c r="K108" s="899">
        <v>40827</v>
      </c>
      <c r="L108" s="969">
        <v>40837</v>
      </c>
      <c r="M108" s="969">
        <v>40838</v>
      </c>
      <c r="N108" s="969">
        <v>40851</v>
      </c>
    </row>
    <row r="109" spans="1:15" ht="12.75" customHeight="1">
      <c r="A109" s="309" t="s">
        <v>8336</v>
      </c>
      <c r="B109" s="110" t="s">
        <v>8337</v>
      </c>
      <c r="C109" s="182" t="s">
        <v>8338</v>
      </c>
      <c r="D109" s="109">
        <v>550000</v>
      </c>
      <c r="E109" s="921" t="s">
        <v>25</v>
      </c>
      <c r="F109" s="969">
        <v>40822</v>
      </c>
      <c r="G109" s="182" t="s">
        <v>8339</v>
      </c>
      <c r="H109" s="901">
        <v>515000</v>
      </c>
      <c r="I109" s="182" t="s">
        <v>8229</v>
      </c>
      <c r="K109" s="899">
        <v>40827</v>
      </c>
      <c r="L109" s="969">
        <v>40837</v>
      </c>
      <c r="M109" s="969">
        <v>40834</v>
      </c>
      <c r="N109" s="969">
        <v>40851</v>
      </c>
    </row>
    <row r="110" spans="1:15" ht="12.75" customHeight="1" thickBot="1">
      <c r="A110" s="902"/>
      <c r="B110" s="892"/>
      <c r="C110" s="893"/>
      <c r="D110" s="894"/>
      <c r="E110" s="925"/>
      <c r="F110" s="968"/>
      <c r="G110" s="893"/>
      <c r="H110" s="903"/>
      <c r="I110" s="893"/>
      <c r="J110" s="968"/>
      <c r="K110" s="896"/>
      <c r="L110" s="968"/>
      <c r="M110" s="968"/>
      <c r="N110" s="968"/>
      <c r="O110" s="897"/>
    </row>
    <row r="111" spans="1:15" ht="12.75" customHeight="1">
      <c r="D111" s="109"/>
      <c r="F111" s="969"/>
      <c r="H111" s="901"/>
      <c r="K111" s="899"/>
    </row>
    <row r="112" spans="1:15" ht="12.75" customHeight="1">
      <c r="A112" s="499" t="s">
        <v>8340</v>
      </c>
      <c r="C112" s="904" t="s">
        <v>28</v>
      </c>
      <c r="D112" s="109"/>
      <c r="F112" s="969"/>
      <c r="H112" s="901"/>
      <c r="K112" s="899"/>
    </row>
    <row r="113" spans="1:15" ht="12.75" customHeight="1">
      <c r="A113" s="309">
        <v>4509092</v>
      </c>
      <c r="B113" s="110" t="s">
        <v>6116</v>
      </c>
      <c r="C113" s="182" t="s">
        <v>8341</v>
      </c>
      <c r="D113" s="109">
        <v>590000</v>
      </c>
      <c r="E113" s="921" t="s">
        <v>6147</v>
      </c>
      <c r="F113" s="969">
        <v>40813</v>
      </c>
      <c r="G113" s="182" t="s">
        <v>8299</v>
      </c>
      <c r="H113" s="901">
        <v>473000</v>
      </c>
      <c r="I113" s="182" t="s">
        <v>8229</v>
      </c>
      <c r="J113" s="969">
        <v>40815</v>
      </c>
      <c r="K113" s="899">
        <v>40858</v>
      </c>
      <c r="L113" s="969">
        <v>40837</v>
      </c>
      <c r="M113" s="969">
        <v>40870</v>
      </c>
      <c r="N113" s="969">
        <v>40885</v>
      </c>
    </row>
    <row r="114" spans="1:15" ht="12.75" customHeight="1">
      <c r="A114" s="309" t="s">
        <v>8342</v>
      </c>
      <c r="B114" s="110" t="s">
        <v>8343</v>
      </c>
      <c r="C114" s="182" t="s">
        <v>8344</v>
      </c>
      <c r="D114" s="109">
        <v>650000</v>
      </c>
      <c r="E114" s="182" t="s">
        <v>98</v>
      </c>
      <c r="F114" s="969">
        <v>40822</v>
      </c>
      <c r="G114" s="182" t="s">
        <v>8345</v>
      </c>
      <c r="H114" s="901">
        <v>568000</v>
      </c>
      <c r="I114" s="182" t="s">
        <v>8229</v>
      </c>
      <c r="J114" s="969">
        <v>40848</v>
      </c>
      <c r="K114" s="899">
        <v>40858</v>
      </c>
      <c r="L114" s="969">
        <v>40837</v>
      </c>
      <c r="M114" s="969">
        <v>40870</v>
      </c>
      <c r="N114" s="969">
        <v>40885</v>
      </c>
    </row>
    <row r="115" spans="1:15" ht="12.75" customHeight="1">
      <c r="A115" s="309">
        <v>4510038</v>
      </c>
      <c r="B115" s="110" t="s">
        <v>5794</v>
      </c>
      <c r="C115" s="182" t="s">
        <v>8346</v>
      </c>
      <c r="D115" s="109">
        <v>570000</v>
      </c>
      <c r="E115" s="182" t="s">
        <v>6147</v>
      </c>
      <c r="F115" s="969">
        <v>40828</v>
      </c>
      <c r="G115" s="182" t="s">
        <v>8347</v>
      </c>
      <c r="H115" s="901">
        <v>451000</v>
      </c>
      <c r="I115" s="182" t="s">
        <v>8229</v>
      </c>
      <c r="J115" s="969">
        <v>40848</v>
      </c>
      <c r="K115" s="899">
        <v>40858</v>
      </c>
      <c r="L115" s="969">
        <v>40856</v>
      </c>
      <c r="M115" s="969">
        <v>40870</v>
      </c>
      <c r="N115" s="969">
        <v>40885</v>
      </c>
    </row>
    <row r="116" spans="1:15" ht="12.75" customHeight="1">
      <c r="A116" s="309">
        <v>4510074</v>
      </c>
      <c r="B116" s="110" t="s">
        <v>4229</v>
      </c>
      <c r="C116" s="182" t="s">
        <v>8348</v>
      </c>
      <c r="D116" s="109">
        <v>400000</v>
      </c>
      <c r="E116" s="182" t="s">
        <v>25</v>
      </c>
      <c r="F116" s="969">
        <v>40842</v>
      </c>
      <c r="G116" s="182" t="s">
        <v>6124</v>
      </c>
      <c r="H116" s="901">
        <v>298000</v>
      </c>
      <c r="I116" s="182" t="s">
        <v>8229</v>
      </c>
      <c r="J116" s="969">
        <v>40848</v>
      </c>
      <c r="K116" s="899">
        <v>40858</v>
      </c>
      <c r="L116" s="969">
        <v>40856</v>
      </c>
      <c r="M116" s="969">
        <v>40870</v>
      </c>
      <c r="N116" s="969">
        <v>40885</v>
      </c>
    </row>
    <row r="117" spans="1:15" ht="12.75" customHeight="1">
      <c r="A117" s="309">
        <v>4510094</v>
      </c>
      <c r="B117" s="110" t="s">
        <v>8349</v>
      </c>
      <c r="C117" s="182" t="s">
        <v>8350</v>
      </c>
      <c r="D117" s="109">
        <v>450000</v>
      </c>
      <c r="E117" s="182" t="s">
        <v>110</v>
      </c>
      <c r="F117" s="969">
        <v>40842</v>
      </c>
      <c r="G117" s="182" t="s">
        <v>8351</v>
      </c>
      <c r="H117" s="901">
        <v>318000</v>
      </c>
      <c r="I117" s="182" t="s">
        <v>8229</v>
      </c>
      <c r="J117" s="969">
        <v>40848</v>
      </c>
      <c r="K117" s="899">
        <v>40858</v>
      </c>
      <c r="L117" s="969">
        <v>40856</v>
      </c>
      <c r="M117" s="969">
        <v>40870</v>
      </c>
      <c r="N117" s="969">
        <v>40885</v>
      </c>
    </row>
    <row r="118" spans="1:15" ht="12.75" customHeight="1">
      <c r="A118" s="309">
        <v>4510112</v>
      </c>
      <c r="B118" s="110" t="s">
        <v>5805</v>
      </c>
      <c r="C118" s="182" t="s">
        <v>8352</v>
      </c>
      <c r="D118" s="109">
        <v>575000</v>
      </c>
      <c r="E118" s="182" t="s">
        <v>98</v>
      </c>
      <c r="F118" s="969">
        <v>40847</v>
      </c>
      <c r="G118" s="182" t="s">
        <v>8199</v>
      </c>
      <c r="H118" s="901">
        <v>445000</v>
      </c>
      <c r="I118" s="182" t="s">
        <v>8229</v>
      </c>
      <c r="J118" s="969">
        <v>40856</v>
      </c>
      <c r="K118" s="899">
        <v>40858</v>
      </c>
      <c r="L118" s="969">
        <v>40856</v>
      </c>
      <c r="M118" s="969">
        <v>40870</v>
      </c>
      <c r="N118" s="969">
        <v>40885</v>
      </c>
    </row>
    <row r="119" spans="1:15" ht="12.75" customHeight="1">
      <c r="D119" s="109"/>
      <c r="E119" s="182"/>
      <c r="F119" s="969"/>
      <c r="H119" s="901"/>
    </row>
    <row r="120" spans="1:15" ht="12.75" customHeight="1">
      <c r="C120" s="904" t="s">
        <v>8353</v>
      </c>
      <c r="D120" s="109"/>
      <c r="E120" s="182"/>
      <c r="F120" s="969"/>
      <c r="H120" s="901"/>
    </row>
    <row r="121" spans="1:15" ht="12.75" customHeight="1">
      <c r="A121" s="309">
        <v>4510101</v>
      </c>
      <c r="B121" s="110" t="s">
        <v>6116</v>
      </c>
      <c r="C121" s="182" t="s">
        <v>8354</v>
      </c>
      <c r="D121" s="109">
        <v>500000</v>
      </c>
      <c r="E121" s="182" t="s">
        <v>25</v>
      </c>
      <c r="F121" s="969">
        <v>40847</v>
      </c>
      <c r="G121" s="182" t="s">
        <v>8355</v>
      </c>
      <c r="H121" s="901">
        <v>388000</v>
      </c>
      <c r="I121" s="182" t="s">
        <v>41</v>
      </c>
      <c r="J121" s="969">
        <v>40856</v>
      </c>
      <c r="K121" s="899">
        <v>40855</v>
      </c>
      <c r="L121" s="969">
        <v>40856</v>
      </c>
      <c r="M121" s="969">
        <v>40867</v>
      </c>
      <c r="N121" s="969">
        <v>40885</v>
      </c>
    </row>
    <row r="122" spans="1:15" ht="12.75" customHeight="1">
      <c r="A122" s="309">
        <v>4510114</v>
      </c>
      <c r="B122" s="110" t="s">
        <v>5805</v>
      </c>
      <c r="C122" s="182" t="s">
        <v>8356</v>
      </c>
      <c r="D122" s="109">
        <v>555000</v>
      </c>
      <c r="E122" s="182" t="s">
        <v>25</v>
      </c>
      <c r="F122" s="969">
        <v>40847</v>
      </c>
      <c r="G122" s="182" t="s">
        <v>8259</v>
      </c>
      <c r="H122" s="901">
        <v>454000</v>
      </c>
      <c r="I122" s="182" t="s">
        <v>41</v>
      </c>
      <c r="J122" s="969">
        <v>40856</v>
      </c>
      <c r="K122" s="899">
        <v>40855</v>
      </c>
      <c r="L122" s="969">
        <v>40856</v>
      </c>
      <c r="M122" s="969">
        <v>40867</v>
      </c>
      <c r="N122" s="969">
        <v>40885</v>
      </c>
    </row>
    <row r="123" spans="1:15" ht="12.75" customHeight="1" thickBot="1">
      <c r="A123" s="902"/>
      <c r="B123" s="892"/>
      <c r="C123" s="893"/>
      <c r="D123" s="894"/>
      <c r="E123" s="893"/>
      <c r="F123" s="968"/>
      <c r="G123" s="893"/>
      <c r="H123" s="903"/>
      <c r="I123" s="893"/>
      <c r="J123" s="968"/>
      <c r="K123" s="896"/>
      <c r="L123" s="968"/>
      <c r="M123" s="968"/>
      <c r="N123" s="968"/>
      <c r="O123" s="897"/>
    </row>
    <row r="124" spans="1:15" ht="12.75" customHeight="1">
      <c r="D124" s="109"/>
      <c r="E124" s="182"/>
      <c r="F124" s="969"/>
      <c r="H124" s="901"/>
      <c r="K124" s="899"/>
    </row>
    <row r="125" spans="1:15" ht="12.75" customHeight="1">
      <c r="A125" s="499" t="s">
        <v>8357</v>
      </c>
      <c r="C125" s="904" t="s">
        <v>8358</v>
      </c>
      <c r="D125" s="109"/>
      <c r="E125" s="182"/>
      <c r="F125" s="969"/>
      <c r="H125" s="901"/>
    </row>
    <row r="126" spans="1:15" ht="12.75" customHeight="1">
      <c r="A126" s="309">
        <v>4509067</v>
      </c>
      <c r="B126" s="110" t="s">
        <v>7586</v>
      </c>
      <c r="C126" s="182" t="s">
        <v>8359</v>
      </c>
      <c r="D126" s="109">
        <v>810000</v>
      </c>
      <c r="E126" s="921" t="s">
        <v>98</v>
      </c>
      <c r="F126" s="969">
        <v>40799</v>
      </c>
      <c r="G126" s="182" t="s">
        <v>727</v>
      </c>
      <c r="H126" s="901">
        <v>681000</v>
      </c>
      <c r="I126" s="182" t="s">
        <v>8229</v>
      </c>
      <c r="J126" s="969">
        <v>40802</v>
      </c>
      <c r="K126" s="899"/>
      <c r="L126" s="969">
        <v>40808</v>
      </c>
      <c r="M126" s="969">
        <v>41267</v>
      </c>
      <c r="N126" s="969">
        <v>40920</v>
      </c>
      <c r="O126" s="922" t="s">
        <v>8360</v>
      </c>
    </row>
    <row r="127" spans="1:15" ht="12.75" customHeight="1">
      <c r="A127" s="309">
        <v>4511014</v>
      </c>
      <c r="B127" s="110" t="s">
        <v>7586</v>
      </c>
      <c r="C127" s="182" t="s">
        <v>8361</v>
      </c>
      <c r="D127" s="109">
        <v>780000</v>
      </c>
      <c r="E127" s="182" t="s">
        <v>98</v>
      </c>
      <c r="F127" s="969">
        <v>40850</v>
      </c>
      <c r="G127" s="182" t="s">
        <v>8362</v>
      </c>
      <c r="H127" s="901">
        <v>559000</v>
      </c>
      <c r="I127" s="182" t="s">
        <v>8229</v>
      </c>
      <c r="J127" s="969">
        <v>40856</v>
      </c>
      <c r="L127" s="969">
        <v>40886</v>
      </c>
      <c r="M127" s="969">
        <v>41267</v>
      </c>
      <c r="N127" s="969">
        <v>40920</v>
      </c>
      <c r="O127" s="922" t="s">
        <v>8363</v>
      </c>
    </row>
    <row r="128" spans="1:15" ht="12.75" customHeight="1">
      <c r="D128" s="109"/>
      <c r="E128" s="182"/>
      <c r="F128" s="969"/>
      <c r="H128" s="901"/>
    </row>
    <row r="129" spans="1:15" ht="12.75" customHeight="1">
      <c r="C129" s="904" t="s">
        <v>8364</v>
      </c>
      <c r="D129" s="109"/>
      <c r="E129" s="182"/>
      <c r="F129" s="969"/>
      <c r="H129" s="901"/>
    </row>
    <row r="130" spans="1:15" ht="12.75" customHeight="1">
      <c r="A130" s="309">
        <v>4510027</v>
      </c>
      <c r="B130" s="110" t="s">
        <v>3181</v>
      </c>
      <c r="C130" s="182" t="s">
        <v>8365</v>
      </c>
      <c r="D130" s="109">
        <v>800000</v>
      </c>
      <c r="E130" s="182" t="s">
        <v>98</v>
      </c>
      <c r="F130" s="969">
        <v>40830</v>
      </c>
      <c r="G130" s="182" t="s">
        <v>8366</v>
      </c>
      <c r="H130" s="901">
        <v>607000</v>
      </c>
      <c r="I130" s="182" t="s">
        <v>8229</v>
      </c>
      <c r="J130" s="969">
        <v>40868</v>
      </c>
      <c r="K130" s="899"/>
      <c r="L130" s="969">
        <v>40856</v>
      </c>
      <c r="M130" s="969">
        <v>41267</v>
      </c>
      <c r="N130" s="969">
        <v>40920</v>
      </c>
      <c r="O130" s="922" t="s">
        <v>8367</v>
      </c>
    </row>
    <row r="131" spans="1:15" ht="12.75" customHeight="1">
      <c r="A131" s="309">
        <v>4509044</v>
      </c>
      <c r="B131" s="110" t="s">
        <v>6116</v>
      </c>
      <c r="C131" s="182" t="s">
        <v>8368</v>
      </c>
      <c r="D131" s="109">
        <v>590000</v>
      </c>
      <c r="E131" s="921" t="s">
        <v>98</v>
      </c>
      <c r="F131" s="969">
        <v>40795</v>
      </c>
      <c r="G131" s="182" t="s">
        <v>8211</v>
      </c>
      <c r="H131" s="901">
        <v>476000</v>
      </c>
      <c r="I131" s="182" t="s">
        <v>8229</v>
      </c>
      <c r="J131" s="969">
        <v>40802</v>
      </c>
      <c r="K131" s="899">
        <v>40858</v>
      </c>
      <c r="L131" s="969">
        <v>40808</v>
      </c>
      <c r="M131" s="969">
        <v>41267</v>
      </c>
      <c r="N131" s="969">
        <v>40920</v>
      </c>
    </row>
    <row r="132" spans="1:15" ht="12.75" customHeight="1">
      <c r="A132" s="309">
        <v>4511056</v>
      </c>
      <c r="B132" s="110" t="s">
        <v>3161</v>
      </c>
      <c r="C132" s="182" t="s">
        <v>8369</v>
      </c>
      <c r="D132" s="109">
        <v>765000</v>
      </c>
      <c r="E132" s="182" t="s">
        <v>98</v>
      </c>
      <c r="F132" s="969">
        <v>40869</v>
      </c>
      <c r="G132" s="182" t="s">
        <v>8370</v>
      </c>
      <c r="H132" s="901">
        <v>597000</v>
      </c>
      <c r="I132" s="182" t="s">
        <v>8229</v>
      </c>
      <c r="L132" s="969">
        <v>40886</v>
      </c>
      <c r="M132" s="969">
        <v>41267</v>
      </c>
      <c r="N132" s="969">
        <v>40920</v>
      </c>
      <c r="O132" s="922"/>
    </row>
    <row r="133" spans="1:15" ht="12.75" customHeight="1">
      <c r="A133" s="309">
        <v>4510073</v>
      </c>
      <c r="B133" s="110" t="s">
        <v>4229</v>
      </c>
      <c r="C133" s="182" t="s">
        <v>8371</v>
      </c>
      <c r="D133" s="109">
        <v>400000</v>
      </c>
      <c r="E133" s="182" t="s">
        <v>98</v>
      </c>
      <c r="F133" s="969">
        <v>40842</v>
      </c>
      <c r="G133" s="182" t="s">
        <v>6124</v>
      </c>
      <c r="H133" s="901">
        <v>298000</v>
      </c>
      <c r="I133" s="182" t="s">
        <v>8229</v>
      </c>
      <c r="J133" s="969">
        <v>40848</v>
      </c>
      <c r="K133" s="899">
        <v>40858</v>
      </c>
      <c r="L133" s="969">
        <v>40856</v>
      </c>
      <c r="M133" s="969">
        <v>41267</v>
      </c>
      <c r="N133" s="969">
        <v>40920</v>
      </c>
    </row>
    <row r="134" spans="1:15" ht="12.75" customHeight="1">
      <c r="D134" s="109"/>
      <c r="E134" s="182"/>
      <c r="F134" s="969"/>
      <c r="H134" s="901"/>
      <c r="O134" s="922"/>
    </row>
    <row r="135" spans="1:15" ht="12.75" customHeight="1">
      <c r="A135" s="499" t="s">
        <v>8372</v>
      </c>
      <c r="C135" s="904" t="s">
        <v>8373</v>
      </c>
      <c r="D135" s="109"/>
      <c r="F135" s="969"/>
      <c r="H135" s="901"/>
    </row>
    <row r="136" spans="1:15" ht="12.75" customHeight="1">
      <c r="A136" s="309" t="s">
        <v>8374</v>
      </c>
      <c r="B136" s="110" t="s">
        <v>8375</v>
      </c>
      <c r="C136" s="182" t="s">
        <v>5765</v>
      </c>
      <c r="D136" s="109">
        <v>900000</v>
      </c>
      <c r="E136" s="182" t="s">
        <v>98</v>
      </c>
      <c r="F136" s="969">
        <v>40822</v>
      </c>
      <c r="H136" s="901">
        <v>835000</v>
      </c>
      <c r="I136" s="182" t="s">
        <v>8376</v>
      </c>
      <c r="J136" s="969" t="s">
        <v>1438</v>
      </c>
      <c r="K136" s="927" t="s">
        <v>8377</v>
      </c>
      <c r="L136" s="969">
        <v>40856</v>
      </c>
      <c r="M136" s="969">
        <v>40894</v>
      </c>
      <c r="N136" s="969">
        <v>40920</v>
      </c>
      <c r="O136" s="110" t="s">
        <v>8378</v>
      </c>
    </row>
    <row r="137" spans="1:15" ht="12.75" customHeight="1">
      <c r="A137" s="309">
        <v>4510056</v>
      </c>
      <c r="B137" s="110" t="s">
        <v>7586</v>
      </c>
      <c r="C137" s="182" t="s">
        <v>8379</v>
      </c>
      <c r="D137" s="109">
        <v>775000</v>
      </c>
      <c r="E137" s="182" t="s">
        <v>98</v>
      </c>
      <c r="F137" s="969">
        <v>40831</v>
      </c>
      <c r="G137" s="182" t="s">
        <v>448</v>
      </c>
      <c r="H137" s="901">
        <v>565000</v>
      </c>
      <c r="I137" s="182" t="s">
        <v>8376</v>
      </c>
      <c r="K137" s="928" t="s">
        <v>8380</v>
      </c>
      <c r="L137" s="969">
        <v>40856</v>
      </c>
      <c r="M137" s="969">
        <v>40894</v>
      </c>
      <c r="N137" s="969">
        <v>40920</v>
      </c>
      <c r="O137" s="110" t="s">
        <v>8381</v>
      </c>
    </row>
    <row r="138" spans="1:15" ht="12.75" customHeight="1">
      <c r="A138" s="309">
        <v>4510087</v>
      </c>
      <c r="B138" s="110" t="s">
        <v>8382</v>
      </c>
      <c r="C138" s="182" t="s">
        <v>8383</v>
      </c>
      <c r="D138" s="109">
        <v>430000</v>
      </c>
      <c r="E138" s="182" t="s">
        <v>25</v>
      </c>
      <c r="F138" s="969">
        <v>40843</v>
      </c>
      <c r="G138" s="182" t="s">
        <v>8275</v>
      </c>
      <c r="H138" s="901">
        <v>299000</v>
      </c>
      <c r="I138" s="182" t="s">
        <v>8376</v>
      </c>
      <c r="J138" s="969">
        <v>40848</v>
      </c>
      <c r="K138" s="899">
        <v>40855</v>
      </c>
      <c r="L138" s="969">
        <v>40857</v>
      </c>
      <c r="M138" s="969">
        <v>40894</v>
      </c>
      <c r="N138" s="969">
        <v>40920</v>
      </c>
    </row>
    <row r="139" spans="1:15" ht="12.75" customHeight="1">
      <c r="D139" s="109"/>
      <c r="E139" s="182"/>
      <c r="F139" s="969"/>
      <c r="H139" s="901"/>
    </row>
    <row r="140" spans="1:15" ht="12.75" customHeight="1">
      <c r="A140" s="499" t="s">
        <v>8384</v>
      </c>
      <c r="C140" s="904" t="s">
        <v>8385</v>
      </c>
      <c r="D140" s="109"/>
      <c r="E140" s="182"/>
      <c r="F140" s="969"/>
      <c r="H140" s="901"/>
      <c r="O140" s="110"/>
    </row>
    <row r="141" spans="1:15" ht="12.75" customHeight="1">
      <c r="A141" s="309">
        <v>4510104</v>
      </c>
      <c r="B141" s="110" t="s">
        <v>8386</v>
      </c>
      <c r="C141" s="182" t="s">
        <v>8387</v>
      </c>
      <c r="D141" s="109">
        <v>780000</v>
      </c>
      <c r="E141" s="182" t="s">
        <v>98</v>
      </c>
      <c r="F141" s="969">
        <v>40844</v>
      </c>
      <c r="G141" s="182" t="s">
        <v>8388</v>
      </c>
      <c r="H141" s="901">
        <v>600000</v>
      </c>
      <c r="I141" s="182" t="s">
        <v>8376</v>
      </c>
      <c r="J141" s="969">
        <v>40856</v>
      </c>
      <c r="K141" s="928" t="s">
        <v>8389</v>
      </c>
      <c r="L141" s="969">
        <v>40857</v>
      </c>
      <c r="M141" s="969">
        <v>40914</v>
      </c>
      <c r="N141" s="969">
        <v>40920</v>
      </c>
      <c r="O141" s="110" t="s">
        <v>8390</v>
      </c>
    </row>
    <row r="142" spans="1:15" ht="12.75" customHeight="1">
      <c r="A142" s="309">
        <v>4511043</v>
      </c>
      <c r="B142" s="110" t="s">
        <v>7586</v>
      </c>
      <c r="C142" s="182" t="s">
        <v>8391</v>
      </c>
      <c r="D142" s="109">
        <v>750000</v>
      </c>
      <c r="E142" s="182" t="s">
        <v>110</v>
      </c>
      <c r="F142" s="969">
        <v>40869</v>
      </c>
      <c r="G142" s="182" t="s">
        <v>448</v>
      </c>
      <c r="H142" s="901">
        <v>545000</v>
      </c>
      <c r="I142" s="182" t="s">
        <v>8376</v>
      </c>
      <c r="J142" s="969">
        <v>40869</v>
      </c>
      <c r="K142" s="929"/>
      <c r="L142" s="969">
        <v>40886</v>
      </c>
      <c r="M142" s="969">
        <v>40914</v>
      </c>
      <c r="N142" s="969">
        <v>40920</v>
      </c>
      <c r="O142" s="110" t="s">
        <v>8392</v>
      </c>
    </row>
    <row r="143" spans="1:15" ht="12.75" customHeight="1">
      <c r="A143" s="309">
        <v>4511033</v>
      </c>
      <c r="B143" s="110" t="s">
        <v>7138</v>
      </c>
      <c r="C143" s="182" t="s">
        <v>8393</v>
      </c>
      <c r="D143" s="109">
        <v>580000</v>
      </c>
      <c r="E143" s="182" t="s">
        <v>104</v>
      </c>
      <c r="F143" s="969">
        <v>40869</v>
      </c>
      <c r="G143" s="182" t="s">
        <v>8355</v>
      </c>
      <c r="H143" s="901">
        <v>424000</v>
      </c>
      <c r="I143" s="182" t="s">
        <v>8376</v>
      </c>
      <c r="J143" s="969">
        <v>40869</v>
      </c>
      <c r="K143" s="899">
        <v>40890</v>
      </c>
      <c r="L143" s="969">
        <v>40886</v>
      </c>
      <c r="M143" s="969">
        <v>40914</v>
      </c>
      <c r="N143" s="969">
        <v>40920</v>
      </c>
    </row>
    <row r="144" spans="1:15" ht="12.75" customHeight="1">
      <c r="A144" s="309">
        <v>4511034</v>
      </c>
      <c r="B144" s="110" t="s">
        <v>5801</v>
      </c>
      <c r="C144" s="182" t="s">
        <v>8394</v>
      </c>
      <c r="D144" s="109">
        <v>550000</v>
      </c>
      <c r="E144" s="182" t="s">
        <v>8246</v>
      </c>
      <c r="F144" s="969">
        <v>40869</v>
      </c>
      <c r="G144" s="182" t="s">
        <v>8355</v>
      </c>
      <c r="H144" s="901">
        <v>411000</v>
      </c>
      <c r="I144" s="182" t="s">
        <v>8376</v>
      </c>
      <c r="J144" s="969">
        <v>40869</v>
      </c>
      <c r="K144" s="899">
        <v>40890</v>
      </c>
      <c r="L144" s="969">
        <v>40886</v>
      </c>
      <c r="M144" s="969">
        <v>40914</v>
      </c>
      <c r="N144" s="969">
        <v>40920</v>
      </c>
    </row>
    <row r="145" spans="1:15" ht="12.75" customHeight="1" thickBot="1">
      <c r="A145" s="902"/>
      <c r="B145" s="892"/>
      <c r="C145" s="893"/>
      <c r="D145" s="894"/>
      <c r="E145" s="893"/>
      <c r="F145" s="968"/>
      <c r="G145" s="893"/>
      <c r="H145" s="903"/>
      <c r="I145" s="893"/>
      <c r="J145" s="968"/>
      <c r="K145" s="896"/>
      <c r="L145" s="968"/>
      <c r="M145" s="968"/>
      <c r="N145" s="968"/>
      <c r="O145" s="897"/>
    </row>
    <row r="146" spans="1:15" ht="12.75" customHeight="1">
      <c r="D146" s="109"/>
      <c r="E146" s="182"/>
      <c r="F146" s="969"/>
      <c r="H146" s="901"/>
      <c r="K146" s="929"/>
    </row>
    <row r="147" spans="1:15" ht="12.75" customHeight="1">
      <c r="A147" s="499" t="s">
        <v>8222</v>
      </c>
      <c r="D147" s="109"/>
      <c r="E147" s="182"/>
      <c r="F147" s="969"/>
      <c r="H147" s="901"/>
    </row>
    <row r="148" spans="1:15" ht="12.75" customHeight="1">
      <c r="A148" s="309" t="s">
        <v>8395</v>
      </c>
      <c r="C148" s="182">
        <v>1</v>
      </c>
      <c r="D148" s="109">
        <v>12000</v>
      </c>
      <c r="E148" s="182"/>
      <c r="F148" s="969"/>
      <c r="H148" s="901"/>
      <c r="L148" s="969">
        <v>40857</v>
      </c>
    </row>
    <row r="149" spans="1:15" ht="12.75" customHeight="1">
      <c r="A149" s="309" t="s">
        <v>8261</v>
      </c>
      <c r="B149" s="110" t="s">
        <v>8396</v>
      </c>
      <c r="D149" s="109">
        <v>3000</v>
      </c>
      <c r="E149" s="182"/>
      <c r="F149" s="969"/>
      <c r="H149" s="901"/>
      <c r="L149" s="969">
        <v>40857</v>
      </c>
    </row>
    <row r="150" spans="1:15" ht="12.75" customHeight="1">
      <c r="D150" s="109"/>
      <c r="E150" s="182"/>
      <c r="F150" s="969"/>
      <c r="H150" s="901"/>
    </row>
    <row r="151" spans="1:15" ht="12.75" customHeight="1">
      <c r="A151" s="309" t="s">
        <v>8397</v>
      </c>
      <c r="C151" s="182">
        <v>1</v>
      </c>
      <c r="D151" s="109">
        <v>30000</v>
      </c>
      <c r="E151" s="182"/>
      <c r="F151" s="969"/>
      <c r="H151" s="901"/>
      <c r="L151" s="969">
        <v>40886</v>
      </c>
    </row>
    <row r="152" spans="1:15" ht="12.75" customHeight="1">
      <c r="A152" s="309" t="s">
        <v>8398</v>
      </c>
      <c r="B152" s="110" t="s">
        <v>8399</v>
      </c>
      <c r="D152" s="109">
        <v>2000</v>
      </c>
      <c r="E152" s="182"/>
      <c r="F152" s="969"/>
      <c r="H152" s="901"/>
      <c r="L152" s="969">
        <v>40886</v>
      </c>
    </row>
    <row r="153" spans="1:15" ht="12.75" customHeight="1" thickBot="1">
      <c r="A153" s="902"/>
      <c r="B153" s="892"/>
      <c r="C153" s="893"/>
      <c r="D153" s="894"/>
      <c r="E153" s="893"/>
      <c r="F153" s="968"/>
      <c r="G153" s="893"/>
      <c r="H153" s="903"/>
      <c r="I153" s="893"/>
      <c r="J153" s="968"/>
      <c r="K153" s="926"/>
      <c r="L153" s="968"/>
      <c r="M153" s="968"/>
      <c r="N153" s="968"/>
      <c r="O153" s="897"/>
    </row>
    <row r="154" spans="1:15" ht="12.75" customHeight="1">
      <c r="D154" s="109"/>
      <c r="E154" s="182"/>
      <c r="F154" s="969"/>
      <c r="H154" s="901"/>
    </row>
    <row r="155" spans="1:15" ht="12.75" customHeight="1">
      <c r="A155" s="499" t="s">
        <v>8400</v>
      </c>
      <c r="D155" s="109"/>
      <c r="E155" s="182"/>
      <c r="F155" s="969"/>
      <c r="H155" s="901"/>
    </row>
    <row r="156" spans="1:15" ht="12.75" customHeight="1">
      <c r="A156" s="309">
        <v>4511009</v>
      </c>
      <c r="B156" s="110" t="s">
        <v>8401</v>
      </c>
      <c r="C156" s="182" t="s">
        <v>8402</v>
      </c>
      <c r="D156" s="109">
        <v>670000</v>
      </c>
      <c r="E156" s="182" t="s">
        <v>25</v>
      </c>
      <c r="F156" s="969">
        <v>40850</v>
      </c>
      <c r="G156" s="182" t="s">
        <v>8240</v>
      </c>
      <c r="H156" s="901">
        <v>560000</v>
      </c>
      <c r="I156" s="182" t="s">
        <v>41</v>
      </c>
      <c r="L156" s="969">
        <v>40886</v>
      </c>
      <c r="M156" s="969">
        <v>40896</v>
      </c>
      <c r="N156" s="969">
        <v>40920</v>
      </c>
    </row>
    <row r="157" spans="1:15" ht="12.75" customHeight="1" thickBot="1">
      <c r="A157" s="902"/>
      <c r="B157" s="892"/>
      <c r="C157" s="893"/>
      <c r="D157" s="930"/>
      <c r="E157" s="925"/>
      <c r="F157" s="974"/>
      <c r="G157" s="893"/>
      <c r="H157" s="893"/>
      <c r="I157" s="893"/>
      <c r="J157" s="968"/>
      <c r="K157" s="926"/>
      <c r="L157" s="968"/>
      <c r="M157" s="968"/>
      <c r="N157" s="968"/>
      <c r="O157" s="897"/>
    </row>
    <row r="159" spans="1:15" ht="12.75" customHeight="1">
      <c r="A159" s="906" t="s">
        <v>8403</v>
      </c>
      <c r="B159" s="907"/>
    </row>
    <row r="161" spans="1:15" ht="12.75" customHeight="1">
      <c r="A161" s="499" t="s">
        <v>8404</v>
      </c>
      <c r="D161" s="932" t="s">
        <v>8405</v>
      </c>
    </row>
    <row r="162" spans="1:15" ht="12.75" customHeight="1">
      <c r="A162" s="309" t="s">
        <v>8406</v>
      </c>
      <c r="B162" s="110" t="s">
        <v>7586</v>
      </c>
      <c r="C162" s="182" t="s">
        <v>8407</v>
      </c>
      <c r="D162" s="109">
        <v>765000</v>
      </c>
      <c r="E162" s="182" t="s">
        <v>98</v>
      </c>
      <c r="F162" s="969">
        <v>40977</v>
      </c>
      <c r="G162" s="182" t="s">
        <v>6590</v>
      </c>
      <c r="H162" s="901">
        <v>565000</v>
      </c>
      <c r="I162" s="182" t="s">
        <v>8229</v>
      </c>
      <c r="L162" s="969">
        <v>40987</v>
      </c>
      <c r="M162" s="969">
        <v>40993</v>
      </c>
      <c r="N162" s="969">
        <v>41002</v>
      </c>
    </row>
    <row r="163" spans="1:15" ht="12.75" customHeight="1">
      <c r="D163" s="109"/>
      <c r="E163" s="182"/>
      <c r="F163" s="969"/>
      <c r="H163" s="901"/>
    </row>
    <row r="164" spans="1:15" ht="12.75" customHeight="1">
      <c r="A164" s="499" t="s">
        <v>8222</v>
      </c>
      <c r="D164" s="109"/>
      <c r="E164" s="182"/>
      <c r="F164" s="969"/>
      <c r="H164" s="901"/>
    </row>
    <row r="165" spans="1:15" ht="12.75" customHeight="1">
      <c r="A165" s="309" t="s">
        <v>8408</v>
      </c>
      <c r="C165" s="182" t="s">
        <v>8409</v>
      </c>
      <c r="D165" s="109">
        <v>4000</v>
      </c>
      <c r="E165" s="182"/>
      <c r="F165" s="969"/>
      <c r="H165" s="901"/>
      <c r="L165" s="969">
        <v>40987</v>
      </c>
    </row>
    <row r="166" spans="1:15" ht="12.75" customHeight="1">
      <c r="A166" s="309" t="s">
        <v>8261</v>
      </c>
      <c r="B166" s="110" t="s">
        <v>8410</v>
      </c>
      <c r="D166" s="109">
        <v>4000</v>
      </c>
      <c r="E166" s="898"/>
      <c r="F166" s="969"/>
      <c r="H166" s="901"/>
      <c r="I166" s="898"/>
      <c r="K166" s="899"/>
      <c r="L166" s="969">
        <v>40987</v>
      </c>
      <c r="O166" s="592"/>
    </row>
    <row r="167" spans="1:15" ht="12.75" customHeight="1" thickBot="1">
      <c r="A167" s="902"/>
      <c r="B167" s="892"/>
      <c r="C167" s="893"/>
      <c r="D167" s="894"/>
      <c r="E167" s="895"/>
      <c r="F167" s="968"/>
      <c r="G167" s="893"/>
      <c r="H167" s="903"/>
      <c r="I167" s="895"/>
      <c r="J167" s="968"/>
      <c r="K167" s="896"/>
      <c r="L167" s="968"/>
      <c r="M167" s="968"/>
      <c r="N167" s="968"/>
      <c r="O167" s="905"/>
    </row>
    <row r="168" spans="1:15" ht="12.75" customHeight="1">
      <c r="D168" s="109"/>
      <c r="E168" s="898"/>
      <c r="F168" s="969"/>
      <c r="H168" s="901"/>
      <c r="I168" s="898"/>
      <c r="K168" s="899"/>
      <c r="O168" s="592"/>
    </row>
    <row r="169" spans="1:15" ht="12.75" customHeight="1">
      <c r="A169" s="499" t="s">
        <v>8411</v>
      </c>
      <c r="D169" s="900" t="s">
        <v>8405</v>
      </c>
      <c r="E169" s="898"/>
      <c r="F169" s="969"/>
      <c r="H169" s="901"/>
      <c r="I169" s="898"/>
      <c r="K169" s="899"/>
      <c r="O169" s="592"/>
    </row>
    <row r="170" spans="1:15" ht="12.75" customHeight="1">
      <c r="A170" s="309">
        <v>4603044</v>
      </c>
      <c r="B170" s="110" t="s">
        <v>8412</v>
      </c>
      <c r="C170" s="182" t="s">
        <v>8413</v>
      </c>
      <c r="D170" s="109">
        <v>580000</v>
      </c>
      <c r="E170" s="898" t="s">
        <v>98</v>
      </c>
      <c r="F170" s="969">
        <v>40989</v>
      </c>
      <c r="G170" s="182" t="s">
        <v>6124</v>
      </c>
      <c r="H170" s="901">
        <v>353000</v>
      </c>
      <c r="I170" s="898" t="s">
        <v>8229</v>
      </c>
      <c r="K170" s="899"/>
      <c r="L170" s="969">
        <v>41018</v>
      </c>
      <c r="M170" s="969">
        <v>41022</v>
      </c>
      <c r="N170" s="969">
        <v>41026</v>
      </c>
      <c r="O170" s="592"/>
    </row>
    <row r="171" spans="1:15" ht="12.75" customHeight="1" thickBot="1">
      <c r="A171" s="902"/>
      <c r="B171" s="892"/>
      <c r="C171" s="893"/>
      <c r="D171" s="894"/>
      <c r="E171" s="895"/>
      <c r="F171" s="968"/>
      <c r="G171" s="893"/>
      <c r="H171" s="903"/>
      <c r="I171" s="895"/>
      <c r="J171" s="968"/>
      <c r="K171" s="896"/>
      <c r="L171" s="968"/>
      <c r="M171" s="968"/>
      <c r="N171" s="968"/>
      <c r="O171" s="905"/>
    </row>
    <row r="172" spans="1:15" ht="12.75" customHeight="1">
      <c r="D172" s="109"/>
      <c r="E172" s="898"/>
      <c r="F172" s="969"/>
      <c r="H172" s="901"/>
      <c r="I172" s="898"/>
      <c r="K172" s="899"/>
      <c r="O172" s="592"/>
    </row>
    <row r="173" spans="1:15" ht="12.75" customHeight="1">
      <c r="A173" s="499" t="s">
        <v>8414</v>
      </c>
      <c r="D173" s="900" t="s">
        <v>8415</v>
      </c>
      <c r="E173" s="898"/>
      <c r="F173" s="969"/>
      <c r="H173" s="901"/>
      <c r="I173" s="898"/>
      <c r="K173" s="899"/>
      <c r="O173" s="592"/>
    </row>
    <row r="174" spans="1:15" ht="12.75" customHeight="1">
      <c r="A174" s="309" t="s">
        <v>8416</v>
      </c>
      <c r="B174" s="110" t="s">
        <v>3181</v>
      </c>
      <c r="C174" s="182" t="s">
        <v>8417</v>
      </c>
      <c r="D174" s="109">
        <v>670000</v>
      </c>
      <c r="E174" s="898" t="s">
        <v>3228</v>
      </c>
      <c r="F174" s="969">
        <v>41011</v>
      </c>
      <c r="G174" s="182" t="s">
        <v>8418</v>
      </c>
      <c r="H174" s="901">
        <v>554000</v>
      </c>
      <c r="I174" s="898" t="s">
        <v>8419</v>
      </c>
      <c r="K174" s="899"/>
      <c r="L174" s="969">
        <v>41064</v>
      </c>
      <c r="M174" s="969">
        <v>41055</v>
      </c>
      <c r="N174" s="969">
        <v>41065</v>
      </c>
      <c r="O174" s="592"/>
    </row>
    <row r="175" spans="1:15" ht="12.75" customHeight="1">
      <c r="A175" s="309">
        <v>4604027</v>
      </c>
      <c r="B175" s="110" t="s">
        <v>7586</v>
      </c>
      <c r="C175" s="182" t="s">
        <v>8420</v>
      </c>
      <c r="D175" s="109">
        <v>640000</v>
      </c>
      <c r="E175" s="898" t="s">
        <v>8421</v>
      </c>
      <c r="F175" s="969">
        <v>41012</v>
      </c>
      <c r="G175" s="182" t="s">
        <v>8422</v>
      </c>
      <c r="H175" s="901">
        <v>493000</v>
      </c>
      <c r="I175" s="898" t="s">
        <v>8423</v>
      </c>
      <c r="K175" s="899"/>
      <c r="L175" s="969">
        <v>41064</v>
      </c>
      <c r="M175" s="969">
        <v>41055</v>
      </c>
      <c r="N175" s="969">
        <v>41065</v>
      </c>
      <c r="O175" s="110" t="s">
        <v>8424</v>
      </c>
    </row>
    <row r="176" spans="1:15" ht="12.75" customHeight="1">
      <c r="A176" s="309">
        <v>4604057</v>
      </c>
      <c r="B176" s="110" t="s">
        <v>6769</v>
      </c>
      <c r="C176" s="182" t="s">
        <v>8425</v>
      </c>
      <c r="D176" s="109">
        <v>740000</v>
      </c>
      <c r="E176" s="898" t="s">
        <v>5817</v>
      </c>
      <c r="F176" s="969">
        <v>41024</v>
      </c>
      <c r="G176" s="182" t="s">
        <v>8426</v>
      </c>
      <c r="H176" s="901">
        <v>560000</v>
      </c>
      <c r="I176" s="898" t="s">
        <v>41</v>
      </c>
      <c r="K176" s="899"/>
      <c r="L176" s="969">
        <v>41064</v>
      </c>
      <c r="M176" s="969">
        <v>41059</v>
      </c>
      <c r="N176" s="969">
        <v>41065</v>
      </c>
      <c r="O176" s="592"/>
    </row>
    <row r="177" spans="1:15" ht="12.75" customHeight="1" thickBot="1">
      <c r="A177" s="902"/>
      <c r="B177" s="892"/>
      <c r="C177" s="893"/>
      <c r="D177" s="894"/>
      <c r="E177" s="895"/>
      <c r="F177" s="968"/>
      <c r="G177" s="893"/>
      <c r="H177" s="903"/>
      <c r="I177" s="895"/>
      <c r="J177" s="968"/>
      <c r="K177" s="896"/>
      <c r="L177" s="968"/>
      <c r="M177" s="968"/>
      <c r="N177" s="968"/>
      <c r="O177" s="905"/>
    </row>
    <row r="178" spans="1:15" ht="12.75" customHeight="1">
      <c r="D178" s="109"/>
      <c r="E178" s="898"/>
      <c r="F178" s="969"/>
      <c r="H178" s="901"/>
      <c r="I178" s="898"/>
      <c r="K178" s="899"/>
      <c r="O178" s="592"/>
    </row>
    <row r="179" spans="1:15" ht="12.75" customHeight="1">
      <c r="A179" s="499" t="s">
        <v>8427</v>
      </c>
      <c r="D179" s="109"/>
      <c r="E179" s="898"/>
      <c r="F179" s="969"/>
      <c r="H179" s="901"/>
      <c r="I179" s="898"/>
      <c r="K179" s="899"/>
      <c r="O179" s="592"/>
    </row>
    <row r="180" spans="1:15" ht="12.75" customHeight="1">
      <c r="A180" s="309">
        <v>4605029</v>
      </c>
      <c r="B180" s="110" t="s">
        <v>6769</v>
      </c>
      <c r="C180" s="182" t="s">
        <v>8428</v>
      </c>
      <c r="D180" s="109">
        <v>640000</v>
      </c>
      <c r="E180" s="898" t="s">
        <v>98</v>
      </c>
      <c r="F180" s="969">
        <v>41048</v>
      </c>
      <c r="G180" s="182" t="s">
        <v>448</v>
      </c>
      <c r="H180" s="901">
        <v>510000</v>
      </c>
      <c r="I180" s="898" t="s">
        <v>41</v>
      </c>
      <c r="K180" s="899"/>
      <c r="L180" s="969">
        <v>41064</v>
      </c>
      <c r="M180" s="969">
        <v>41078</v>
      </c>
      <c r="N180" s="969">
        <v>41099</v>
      </c>
      <c r="O180" s="592"/>
    </row>
    <row r="181" spans="1:15" ht="12.75" customHeight="1" thickBot="1">
      <c r="A181" s="902"/>
      <c r="B181" s="892"/>
      <c r="C181" s="893"/>
      <c r="D181" s="894"/>
      <c r="E181" s="895"/>
      <c r="F181" s="968"/>
      <c r="G181" s="893"/>
      <c r="H181" s="903"/>
      <c r="I181" s="895"/>
      <c r="J181" s="968"/>
      <c r="K181" s="896"/>
      <c r="L181" s="968"/>
      <c r="M181" s="968"/>
      <c r="N181" s="968"/>
      <c r="O181" s="905"/>
    </row>
    <row r="182" spans="1:15" ht="12.75" customHeight="1">
      <c r="D182" s="109"/>
      <c r="E182" s="898"/>
      <c r="F182" s="969"/>
      <c r="H182" s="901"/>
      <c r="I182" s="898"/>
      <c r="K182" s="899"/>
      <c r="O182" s="592"/>
    </row>
    <row r="183" spans="1:15" ht="12.75" customHeight="1">
      <c r="A183" s="499" t="s">
        <v>8222</v>
      </c>
      <c r="D183" s="109"/>
      <c r="E183" s="898"/>
      <c r="F183" s="969"/>
      <c r="H183" s="901"/>
      <c r="I183" s="898"/>
      <c r="K183" s="899"/>
      <c r="O183" s="592"/>
    </row>
    <row r="184" spans="1:15" ht="12.75" customHeight="1">
      <c r="A184" s="309" t="s">
        <v>8429</v>
      </c>
      <c r="D184" s="109">
        <v>20000</v>
      </c>
      <c r="E184" s="898"/>
      <c r="F184" s="969"/>
      <c r="H184" s="901"/>
      <c r="I184" s="898"/>
      <c r="K184" s="899"/>
      <c r="L184" s="969">
        <v>41116</v>
      </c>
      <c r="O184" s="592"/>
    </row>
    <row r="185" spans="1:15" ht="12.75" customHeight="1">
      <c r="A185" s="309" t="s">
        <v>8261</v>
      </c>
      <c r="B185" s="110" t="s">
        <v>8430</v>
      </c>
      <c r="D185" s="109">
        <v>1500</v>
      </c>
      <c r="E185" s="898"/>
      <c r="F185" s="969"/>
      <c r="H185" s="901"/>
      <c r="I185" s="898"/>
      <c r="K185" s="899"/>
      <c r="L185" s="969">
        <v>41116</v>
      </c>
      <c r="O185" s="592"/>
    </row>
    <row r="186" spans="1:15" ht="12.75" customHeight="1" thickBot="1">
      <c r="A186" s="902"/>
      <c r="B186" s="892"/>
      <c r="C186" s="893"/>
      <c r="D186" s="894"/>
      <c r="E186" s="895"/>
      <c r="F186" s="968"/>
      <c r="G186" s="893"/>
      <c r="H186" s="903"/>
      <c r="I186" s="895"/>
      <c r="J186" s="968"/>
      <c r="K186" s="896"/>
      <c r="L186" s="968"/>
      <c r="M186" s="968"/>
      <c r="N186" s="968"/>
      <c r="O186" s="905"/>
    </row>
    <row r="187" spans="1:15" ht="12.75" customHeight="1">
      <c r="D187" s="109"/>
      <c r="E187" s="898"/>
      <c r="F187" s="969"/>
      <c r="H187" s="901"/>
      <c r="I187" s="898"/>
      <c r="K187" s="899"/>
      <c r="O187" s="592"/>
    </row>
    <row r="188" spans="1:15" ht="12.75" customHeight="1">
      <c r="A188" s="499" t="s">
        <v>8431</v>
      </c>
      <c r="D188" s="109"/>
      <c r="E188" s="898"/>
      <c r="F188" s="969"/>
      <c r="H188" s="901"/>
      <c r="I188" s="898"/>
      <c r="K188" s="899"/>
      <c r="O188" s="592"/>
    </row>
    <row r="189" spans="1:15" ht="12.75" customHeight="1">
      <c r="A189" s="309">
        <v>4606058</v>
      </c>
      <c r="B189" s="110" t="s">
        <v>7586</v>
      </c>
      <c r="C189" s="182" t="s">
        <v>8432</v>
      </c>
      <c r="D189" s="109">
        <v>600000</v>
      </c>
      <c r="E189" s="898" t="s">
        <v>98</v>
      </c>
      <c r="F189" s="969">
        <v>41082</v>
      </c>
      <c r="G189" s="182" t="s">
        <v>6614</v>
      </c>
      <c r="H189" s="901">
        <v>452000</v>
      </c>
      <c r="I189" s="898" t="s">
        <v>41</v>
      </c>
      <c r="K189" s="899"/>
      <c r="L189" s="969">
        <v>41116</v>
      </c>
      <c r="M189" s="969">
        <v>41113</v>
      </c>
      <c r="N189" s="969">
        <v>41130</v>
      </c>
      <c r="O189" s="592"/>
    </row>
    <row r="190" spans="1:15" ht="12.75" customHeight="1">
      <c r="D190" s="109"/>
      <c r="E190" s="898"/>
      <c r="F190" s="969"/>
      <c r="H190" s="901"/>
      <c r="I190" s="898"/>
      <c r="K190" s="899"/>
      <c r="O190" s="592"/>
    </row>
    <row r="191" spans="1:15" ht="12.75" customHeight="1">
      <c r="A191" s="499" t="s">
        <v>8433</v>
      </c>
      <c r="D191" s="109"/>
      <c r="E191" s="898"/>
      <c r="F191" s="969"/>
      <c r="H191" s="901"/>
      <c r="I191" s="898"/>
      <c r="K191" s="899"/>
      <c r="O191" s="592"/>
    </row>
    <row r="192" spans="1:15" ht="12.75" customHeight="1">
      <c r="A192" s="309" t="s">
        <v>8434</v>
      </c>
      <c r="D192" s="109">
        <v>3000</v>
      </c>
      <c r="E192" s="933"/>
      <c r="F192" s="969"/>
      <c r="H192" s="901"/>
      <c r="I192" s="898"/>
      <c r="K192" s="899"/>
      <c r="L192" s="969">
        <v>41116</v>
      </c>
      <c r="O192" s="592"/>
    </row>
    <row r="193" spans="1:15" ht="12.75" customHeight="1">
      <c r="A193" s="309" t="s">
        <v>8435</v>
      </c>
      <c r="D193" s="109">
        <v>8000</v>
      </c>
      <c r="E193" s="933"/>
      <c r="F193" s="969"/>
      <c r="H193" s="901"/>
      <c r="I193" s="898"/>
      <c r="K193" s="899"/>
      <c r="L193" s="969">
        <v>41116</v>
      </c>
      <c r="O193" s="592"/>
    </row>
    <row r="194" spans="1:15" ht="12.75" customHeight="1">
      <c r="D194" s="109"/>
      <c r="E194" s="933"/>
      <c r="F194" s="969"/>
      <c r="H194" s="901"/>
      <c r="I194" s="898"/>
      <c r="K194" s="899"/>
      <c r="O194" s="592"/>
    </row>
    <row r="195" spans="1:15" ht="12.75" customHeight="1">
      <c r="A195" s="499" t="s">
        <v>8436</v>
      </c>
      <c r="D195" s="109"/>
      <c r="E195" s="898"/>
      <c r="F195" s="969"/>
      <c r="H195" s="901"/>
      <c r="I195" s="898"/>
      <c r="K195" s="899"/>
      <c r="O195" s="592"/>
    </row>
    <row r="196" spans="1:15" ht="12.75" customHeight="1">
      <c r="A196" s="309">
        <v>4607024</v>
      </c>
      <c r="B196" s="110" t="s">
        <v>8277</v>
      </c>
      <c r="C196" s="182" t="s">
        <v>8437</v>
      </c>
      <c r="D196" s="109">
        <v>520000</v>
      </c>
      <c r="E196" s="898" t="s">
        <v>98</v>
      </c>
      <c r="F196" s="969">
        <v>41096</v>
      </c>
      <c r="G196" s="182" t="s">
        <v>8438</v>
      </c>
      <c r="H196" s="901">
        <v>400000</v>
      </c>
      <c r="I196" s="898" t="s">
        <v>8229</v>
      </c>
      <c r="K196" s="899"/>
      <c r="L196" s="969">
        <v>41116</v>
      </c>
      <c r="M196" s="969">
        <v>41115</v>
      </c>
      <c r="N196" s="969">
        <v>41130</v>
      </c>
      <c r="O196" s="592"/>
    </row>
    <row r="197" spans="1:15" ht="12.75" customHeight="1" thickBot="1">
      <c r="A197" s="902"/>
      <c r="B197" s="892"/>
      <c r="C197" s="893"/>
      <c r="D197" s="894"/>
      <c r="E197" s="895"/>
      <c r="F197" s="968"/>
      <c r="G197" s="893"/>
      <c r="H197" s="903"/>
      <c r="I197" s="895"/>
      <c r="J197" s="968"/>
      <c r="K197" s="896"/>
      <c r="L197" s="968"/>
      <c r="M197" s="968"/>
      <c r="N197" s="968"/>
      <c r="O197" s="905"/>
    </row>
    <row r="198" spans="1:15" ht="12.75" customHeight="1">
      <c r="D198" s="109"/>
      <c r="E198" s="898"/>
      <c r="F198" s="969"/>
      <c r="H198" s="901"/>
      <c r="I198" s="898"/>
      <c r="K198" s="899"/>
      <c r="O198" s="592"/>
    </row>
    <row r="199" spans="1:15" ht="12.75" customHeight="1">
      <c r="A199" s="499" t="s">
        <v>8439</v>
      </c>
      <c r="D199" s="109"/>
      <c r="E199" s="898"/>
      <c r="F199" s="969"/>
      <c r="H199" s="901"/>
      <c r="I199" s="898"/>
      <c r="K199" s="899"/>
      <c r="O199" s="592"/>
    </row>
    <row r="200" spans="1:15" ht="12.75" customHeight="1">
      <c r="A200" s="309" t="s">
        <v>8440</v>
      </c>
      <c r="D200" s="109">
        <v>3500</v>
      </c>
      <c r="E200" s="898"/>
      <c r="F200" s="969"/>
      <c r="H200" s="901"/>
      <c r="I200" s="898"/>
      <c r="K200" s="899"/>
      <c r="L200" s="969">
        <v>41176</v>
      </c>
      <c r="O200" s="592"/>
    </row>
    <row r="201" spans="1:15" ht="12.75" customHeight="1">
      <c r="A201" s="309" t="s">
        <v>8441</v>
      </c>
      <c r="D201" s="109">
        <v>10000</v>
      </c>
      <c r="E201" s="898"/>
      <c r="F201" s="969"/>
      <c r="H201" s="901"/>
      <c r="I201" s="898"/>
      <c r="K201" s="899"/>
      <c r="L201" s="969">
        <v>41176</v>
      </c>
      <c r="O201" s="592"/>
    </row>
    <row r="202" spans="1:15" ht="12.75" customHeight="1">
      <c r="A202" s="309" t="s">
        <v>8261</v>
      </c>
      <c r="B202" s="110" t="s">
        <v>8442</v>
      </c>
      <c r="D202" s="109">
        <v>7500</v>
      </c>
      <c r="E202" s="898"/>
      <c r="F202" s="969"/>
      <c r="H202" s="901"/>
      <c r="I202" s="898"/>
      <c r="K202" s="899"/>
      <c r="L202" s="969">
        <v>41176</v>
      </c>
      <c r="O202" s="592"/>
    </row>
    <row r="203" spans="1:15" ht="12.75" customHeight="1">
      <c r="D203" s="109"/>
      <c r="E203" s="898"/>
      <c r="F203" s="969"/>
      <c r="H203" s="901"/>
      <c r="I203" s="898"/>
      <c r="K203" s="899"/>
      <c r="O203" s="592"/>
    </row>
    <row r="204" spans="1:15" ht="12.75" customHeight="1">
      <c r="A204" s="499" t="s">
        <v>8443</v>
      </c>
      <c r="D204" s="109"/>
      <c r="E204" s="898"/>
      <c r="F204" s="969"/>
      <c r="H204" s="901"/>
      <c r="I204" s="898"/>
      <c r="K204" s="899"/>
      <c r="O204" s="592"/>
    </row>
    <row r="205" spans="1:15" ht="12.75" customHeight="1">
      <c r="A205" s="309">
        <v>4607025</v>
      </c>
      <c r="B205" s="110" t="s">
        <v>3181</v>
      </c>
      <c r="C205" s="182" t="s">
        <v>8444</v>
      </c>
      <c r="D205" s="109">
        <v>620000</v>
      </c>
      <c r="E205" s="898" t="s">
        <v>98</v>
      </c>
      <c r="F205" s="969">
        <v>41096</v>
      </c>
      <c r="G205" s="182" t="s">
        <v>8438</v>
      </c>
      <c r="H205" s="901">
        <v>414000</v>
      </c>
      <c r="I205" s="898" t="s">
        <v>41</v>
      </c>
      <c r="K205" s="899"/>
      <c r="L205" s="969">
        <v>41116</v>
      </c>
      <c r="M205" s="969">
        <v>41180</v>
      </c>
      <c r="N205" s="969">
        <v>41191</v>
      </c>
      <c r="O205" s="592"/>
    </row>
    <row r="206" spans="1:15" ht="12.75" customHeight="1">
      <c r="A206" s="309">
        <v>4609001</v>
      </c>
      <c r="B206" s="110" t="s">
        <v>8270</v>
      </c>
      <c r="C206" s="182" t="s">
        <v>8445</v>
      </c>
      <c r="D206" s="109">
        <v>650000</v>
      </c>
      <c r="E206" s="898" t="s">
        <v>8446</v>
      </c>
      <c r="F206" s="969">
        <v>41153</v>
      </c>
      <c r="G206" s="182" t="s">
        <v>8447</v>
      </c>
      <c r="H206" s="901">
        <v>520000</v>
      </c>
      <c r="I206" s="898" t="s">
        <v>8320</v>
      </c>
      <c r="K206" s="899"/>
      <c r="L206" s="969">
        <v>41176</v>
      </c>
      <c r="M206" s="969">
        <v>41180</v>
      </c>
      <c r="N206" s="969">
        <v>41191</v>
      </c>
      <c r="O206" s="592"/>
    </row>
    <row r="207" spans="1:15" ht="12.75" customHeight="1">
      <c r="D207" s="109"/>
      <c r="E207" s="898"/>
      <c r="F207" s="969"/>
      <c r="H207" s="901"/>
      <c r="I207" s="898"/>
      <c r="K207" s="899"/>
      <c r="O207" s="592"/>
    </row>
    <row r="208" spans="1:15" ht="12.75" customHeight="1">
      <c r="A208" s="499" t="s">
        <v>8222</v>
      </c>
      <c r="D208" s="109"/>
      <c r="E208" s="898"/>
      <c r="F208" s="969"/>
      <c r="H208" s="901"/>
      <c r="I208" s="898"/>
      <c r="K208" s="899"/>
      <c r="O208" s="592"/>
    </row>
    <row r="209" spans="1:32" ht="12.75" customHeight="1">
      <c r="A209" s="309" t="s">
        <v>8448</v>
      </c>
      <c r="D209" s="109">
        <v>132000</v>
      </c>
      <c r="E209" s="933" t="s">
        <v>8449</v>
      </c>
      <c r="F209" s="969"/>
      <c r="H209" s="901"/>
      <c r="I209" s="898"/>
      <c r="K209" s="899"/>
      <c r="L209" s="969">
        <v>41116</v>
      </c>
      <c r="O209" s="592"/>
    </row>
    <row r="210" spans="1:32" ht="12.75" customHeight="1" thickBot="1">
      <c r="A210" s="902"/>
      <c r="B210" s="892"/>
      <c r="C210" s="893"/>
      <c r="D210" s="894"/>
      <c r="E210" s="895"/>
      <c r="F210" s="968"/>
      <c r="G210" s="893"/>
      <c r="H210" s="903"/>
      <c r="I210" s="895"/>
      <c r="J210" s="968"/>
      <c r="K210" s="896"/>
      <c r="L210" s="968"/>
      <c r="M210" s="968"/>
      <c r="N210" s="968"/>
      <c r="O210" s="905"/>
    </row>
    <row r="211" spans="1:32" ht="12.75" customHeight="1">
      <c r="D211" s="109"/>
      <c r="E211" s="898"/>
      <c r="F211" s="969"/>
      <c r="H211" s="901"/>
      <c r="I211" s="898"/>
      <c r="K211" s="899"/>
      <c r="O211" s="592"/>
    </row>
    <row r="212" spans="1:32" ht="12.75" customHeight="1">
      <c r="A212" s="499" t="s">
        <v>8450</v>
      </c>
      <c r="D212" s="109"/>
      <c r="E212" s="898"/>
      <c r="F212" s="969"/>
      <c r="H212" s="901"/>
      <c r="I212" s="898"/>
      <c r="K212" s="899"/>
      <c r="O212" s="592"/>
    </row>
    <row r="213" spans="1:32" ht="12.75" customHeight="1">
      <c r="A213" s="309">
        <v>4609021</v>
      </c>
      <c r="B213" s="110" t="s">
        <v>8270</v>
      </c>
      <c r="C213" s="182" t="s">
        <v>8451</v>
      </c>
      <c r="D213" s="109">
        <v>760000</v>
      </c>
      <c r="E213" s="898" t="s">
        <v>8452</v>
      </c>
      <c r="F213" s="969">
        <v>41165</v>
      </c>
      <c r="G213" s="182" t="s">
        <v>8453</v>
      </c>
      <c r="H213" s="901">
        <v>623000</v>
      </c>
      <c r="I213" s="898" t="s">
        <v>8229</v>
      </c>
      <c r="K213" s="899"/>
      <c r="L213" s="969">
        <v>41176</v>
      </c>
      <c r="M213" s="969">
        <v>41208</v>
      </c>
      <c r="N213" s="969">
        <v>41221</v>
      </c>
      <c r="O213" s="592"/>
    </row>
    <row r="214" spans="1:32" ht="12.75" customHeight="1" thickBot="1">
      <c r="A214" s="902"/>
      <c r="B214" s="892"/>
      <c r="C214" s="893"/>
      <c r="D214" s="894"/>
      <c r="E214" s="895"/>
      <c r="F214" s="968"/>
      <c r="G214" s="893"/>
      <c r="H214" s="903"/>
      <c r="I214" s="895"/>
      <c r="J214" s="968"/>
      <c r="K214" s="896"/>
      <c r="L214" s="968"/>
      <c r="M214" s="968"/>
      <c r="N214" s="968"/>
      <c r="O214" s="905"/>
    </row>
    <row r="215" spans="1:32" ht="12.75" customHeight="1">
      <c r="D215" s="109"/>
      <c r="E215" s="898"/>
      <c r="F215" s="969"/>
      <c r="H215" s="901"/>
      <c r="I215" s="898"/>
      <c r="K215" s="899"/>
      <c r="O215" s="592"/>
    </row>
    <row r="216" spans="1:32" ht="12.75" customHeight="1">
      <c r="A216" s="906" t="s">
        <v>8454</v>
      </c>
      <c r="B216" s="907"/>
      <c r="D216" s="109"/>
      <c r="E216" s="898"/>
      <c r="F216" s="969"/>
      <c r="H216" s="901"/>
      <c r="I216" s="898"/>
      <c r="K216" s="899"/>
      <c r="O216" s="592"/>
    </row>
    <row r="217" spans="1:32" ht="12.75" customHeight="1">
      <c r="A217" s="110"/>
      <c r="D217" s="901"/>
      <c r="E217" s="898"/>
      <c r="F217" s="969"/>
      <c r="H217" s="901"/>
      <c r="I217" s="898"/>
      <c r="K217" s="899"/>
      <c r="O217" s="592"/>
      <c r="AF217" s="183"/>
    </row>
    <row r="218" spans="1:32" ht="12.75" customHeight="1">
      <c r="A218" s="865" t="s">
        <v>8222</v>
      </c>
      <c r="D218" s="901"/>
      <c r="E218" s="898"/>
      <c r="F218" s="969"/>
      <c r="H218" s="901"/>
      <c r="I218" s="898"/>
      <c r="K218" s="899"/>
      <c r="O218" s="592"/>
      <c r="AF218" s="183"/>
    </row>
    <row r="219" spans="1:32" ht="12.75" customHeight="1">
      <c r="A219" s="309" t="s">
        <v>8455</v>
      </c>
      <c r="D219" s="109">
        <v>7500</v>
      </c>
      <c r="E219" s="898"/>
      <c r="F219" s="969"/>
      <c r="H219" s="901"/>
      <c r="I219" s="898"/>
      <c r="K219" s="899"/>
      <c r="O219" s="592"/>
    </row>
    <row r="220" spans="1:32" ht="12.75" customHeight="1">
      <c r="A220" s="309" t="s">
        <v>8261</v>
      </c>
      <c r="B220" s="110" t="s">
        <v>8456</v>
      </c>
      <c r="D220" s="109">
        <v>4500</v>
      </c>
      <c r="E220" s="898"/>
      <c r="F220" s="969"/>
      <c r="H220" s="901"/>
      <c r="I220" s="898"/>
      <c r="K220" s="899"/>
      <c r="O220" s="592"/>
    </row>
    <row r="221" spans="1:32" ht="12.75" customHeight="1">
      <c r="A221" s="499"/>
      <c r="D221" s="109"/>
      <c r="E221" s="898"/>
      <c r="F221" s="969"/>
      <c r="H221" s="901"/>
      <c r="I221" s="898"/>
      <c r="K221" s="899"/>
      <c r="O221" s="592"/>
    </row>
    <row r="222" spans="1:32" ht="12.75" customHeight="1">
      <c r="A222" s="309" t="s">
        <v>8457</v>
      </c>
      <c r="D222" s="109">
        <v>23000</v>
      </c>
      <c r="E222" s="898"/>
      <c r="F222" s="969"/>
      <c r="H222" s="901"/>
      <c r="I222" s="898"/>
      <c r="K222" s="899"/>
      <c r="O222" s="592"/>
    </row>
    <row r="223" spans="1:32" ht="12.75" customHeight="1">
      <c r="A223" s="309" t="s">
        <v>8261</v>
      </c>
      <c r="B223" s="110" t="s">
        <v>8458</v>
      </c>
      <c r="D223" s="109">
        <v>11000</v>
      </c>
      <c r="E223" s="898"/>
      <c r="F223" s="969"/>
      <c r="H223" s="901"/>
      <c r="I223" s="898"/>
      <c r="K223" s="899"/>
      <c r="O223" s="592"/>
    </row>
    <row r="224" spans="1:32" ht="12.75" customHeight="1" thickBot="1">
      <c r="A224" s="902"/>
      <c r="B224" s="892"/>
      <c r="C224" s="893"/>
      <c r="D224" s="894"/>
      <c r="E224" s="895"/>
      <c r="F224" s="968"/>
      <c r="G224" s="893"/>
      <c r="H224" s="903"/>
      <c r="I224" s="895"/>
      <c r="J224" s="968"/>
      <c r="K224" s="896"/>
      <c r="L224" s="968"/>
      <c r="M224" s="968"/>
      <c r="N224" s="968"/>
      <c r="O224" s="905"/>
    </row>
    <row r="225" spans="1:15" ht="12.75" customHeight="1">
      <c r="D225" s="109"/>
      <c r="E225" s="898"/>
      <c r="F225" s="969"/>
      <c r="H225" s="901"/>
      <c r="I225" s="898"/>
      <c r="K225" s="899"/>
      <c r="O225" s="592"/>
    </row>
    <row r="226" spans="1:15" ht="12.75" customHeight="1">
      <c r="A226" s="499" t="s">
        <v>8459</v>
      </c>
      <c r="D226" s="109"/>
      <c r="E226" s="898"/>
      <c r="F226" s="969"/>
      <c r="H226" s="901"/>
      <c r="I226" s="898"/>
      <c r="K226" s="899"/>
      <c r="O226" s="592"/>
    </row>
    <row r="227" spans="1:15" ht="12.75" customHeight="1">
      <c r="A227" s="309" t="s">
        <v>8460</v>
      </c>
      <c r="B227" s="110" t="s">
        <v>6116</v>
      </c>
      <c r="C227" s="182" t="s">
        <v>8461</v>
      </c>
      <c r="D227" s="109">
        <v>380000</v>
      </c>
      <c r="E227" s="898" t="s">
        <v>25</v>
      </c>
      <c r="F227" s="969">
        <v>41379</v>
      </c>
      <c r="G227" s="182" t="s">
        <v>27</v>
      </c>
      <c r="H227" s="901">
        <v>273000</v>
      </c>
      <c r="I227" s="898" t="s">
        <v>8229</v>
      </c>
      <c r="J227" s="969">
        <v>41379</v>
      </c>
      <c r="K227" s="899">
        <v>41414</v>
      </c>
      <c r="L227" s="969">
        <v>41388</v>
      </c>
      <c r="M227" s="969">
        <v>41420</v>
      </c>
      <c r="N227" s="969">
        <v>41436</v>
      </c>
      <c r="O227" s="592"/>
    </row>
    <row r="228" spans="1:15" ht="12.75" customHeight="1">
      <c r="A228" s="309" t="s">
        <v>8462</v>
      </c>
      <c r="B228" s="110" t="s">
        <v>2257</v>
      </c>
      <c r="C228" s="182" t="s">
        <v>8463</v>
      </c>
      <c r="D228" s="109">
        <v>580000</v>
      </c>
      <c r="E228" s="898" t="s">
        <v>110</v>
      </c>
      <c r="F228" s="969">
        <v>41379</v>
      </c>
      <c r="G228" s="182" t="s">
        <v>8345</v>
      </c>
      <c r="H228" s="901">
        <v>474000</v>
      </c>
      <c r="I228" s="898" t="s">
        <v>41</v>
      </c>
      <c r="J228" s="969">
        <v>41379</v>
      </c>
      <c r="K228" s="899">
        <v>41418</v>
      </c>
      <c r="L228" s="969">
        <v>41388</v>
      </c>
      <c r="M228" s="969">
        <v>41423</v>
      </c>
      <c r="N228" s="969">
        <v>41436</v>
      </c>
      <c r="O228" s="110" t="s">
        <v>8464</v>
      </c>
    </row>
    <row r="229" spans="1:15" ht="12.75" customHeight="1">
      <c r="A229" s="309">
        <v>4704078</v>
      </c>
      <c r="B229" s="110" t="s">
        <v>6116</v>
      </c>
      <c r="C229" s="182" t="s">
        <v>8465</v>
      </c>
      <c r="D229" s="109">
        <v>380000</v>
      </c>
      <c r="E229" s="898" t="s">
        <v>98</v>
      </c>
      <c r="F229" s="969">
        <v>41380</v>
      </c>
      <c r="G229" s="182" t="s">
        <v>8370</v>
      </c>
      <c r="H229" s="901">
        <v>258000</v>
      </c>
      <c r="I229" s="898" t="s">
        <v>8229</v>
      </c>
      <c r="J229" s="969">
        <v>41407</v>
      </c>
      <c r="K229" s="899">
        <v>41414</v>
      </c>
      <c r="L229" s="969">
        <v>41388</v>
      </c>
      <c r="M229" s="969">
        <v>41420</v>
      </c>
      <c r="N229" s="969">
        <v>41436</v>
      </c>
      <c r="O229" s="592"/>
    </row>
    <row r="230" spans="1:15" ht="12.75" customHeight="1">
      <c r="A230" s="309">
        <v>4704081</v>
      </c>
      <c r="B230" s="110" t="s">
        <v>8466</v>
      </c>
      <c r="C230" s="182" t="s">
        <v>8467</v>
      </c>
      <c r="D230" s="109">
        <v>325000</v>
      </c>
      <c r="E230" s="898" t="s">
        <v>98</v>
      </c>
      <c r="F230" s="969">
        <v>41381</v>
      </c>
      <c r="G230" s="182" t="s">
        <v>8235</v>
      </c>
      <c r="H230" s="901">
        <v>231000</v>
      </c>
      <c r="I230" s="898" t="s">
        <v>8229</v>
      </c>
      <c r="J230" s="969">
        <v>41417</v>
      </c>
      <c r="K230" s="899">
        <v>41414</v>
      </c>
      <c r="L230" s="969">
        <v>41388</v>
      </c>
      <c r="M230" s="969">
        <v>41420</v>
      </c>
      <c r="N230" s="969">
        <v>41436</v>
      </c>
      <c r="O230" s="592"/>
    </row>
    <row r="231" spans="1:15" ht="12.75" customHeight="1">
      <c r="A231" s="309">
        <v>4704082</v>
      </c>
      <c r="B231" s="110" t="s">
        <v>4229</v>
      </c>
      <c r="C231" s="182" t="s">
        <v>8468</v>
      </c>
      <c r="D231" s="109">
        <v>360000</v>
      </c>
      <c r="E231" s="898" t="s">
        <v>98</v>
      </c>
      <c r="F231" s="969">
        <v>41381</v>
      </c>
      <c r="G231" s="182" t="s">
        <v>8469</v>
      </c>
      <c r="H231" s="901">
        <v>233000</v>
      </c>
      <c r="I231" s="898" t="s">
        <v>41</v>
      </c>
      <c r="J231" s="969">
        <v>41407</v>
      </c>
      <c r="K231" s="899">
        <v>41418</v>
      </c>
      <c r="L231" s="969">
        <v>41388</v>
      </c>
      <c r="M231" s="969">
        <v>41423</v>
      </c>
      <c r="N231" s="969">
        <v>41436</v>
      </c>
      <c r="O231" s="592"/>
    </row>
    <row r="232" spans="1:15" ht="12.75" customHeight="1">
      <c r="A232" s="309">
        <v>4704084</v>
      </c>
      <c r="B232" s="110" t="s">
        <v>6116</v>
      </c>
      <c r="C232" s="182" t="s">
        <v>8470</v>
      </c>
      <c r="D232" s="109">
        <v>375000</v>
      </c>
      <c r="E232" s="898" t="s">
        <v>25</v>
      </c>
      <c r="F232" s="969">
        <v>41381</v>
      </c>
      <c r="G232" s="182" t="s">
        <v>165</v>
      </c>
      <c r="H232" s="901">
        <v>265000</v>
      </c>
      <c r="I232" s="898" t="s">
        <v>41</v>
      </c>
      <c r="J232" s="969">
        <v>41383</v>
      </c>
      <c r="K232" s="899">
        <v>41418</v>
      </c>
      <c r="L232" s="969">
        <v>41388</v>
      </c>
      <c r="M232" s="969">
        <v>41423</v>
      </c>
      <c r="N232" s="969">
        <v>41436</v>
      </c>
      <c r="O232" s="592"/>
    </row>
    <row r="233" spans="1:15" ht="12.75" customHeight="1">
      <c r="A233" s="309">
        <v>4704085</v>
      </c>
      <c r="B233" s="110" t="s">
        <v>6116</v>
      </c>
      <c r="C233" s="182" t="s">
        <v>8471</v>
      </c>
      <c r="D233" s="109">
        <v>305000</v>
      </c>
      <c r="E233" s="898" t="s">
        <v>98</v>
      </c>
      <c r="F233" s="969">
        <v>41382</v>
      </c>
      <c r="G233" s="182" t="s">
        <v>8472</v>
      </c>
      <c r="H233" s="901">
        <v>211000</v>
      </c>
      <c r="I233" s="898" t="s">
        <v>8229</v>
      </c>
      <c r="J233" s="969">
        <v>41414</v>
      </c>
      <c r="K233" s="899">
        <v>41414</v>
      </c>
      <c r="L233" s="969">
        <v>41388</v>
      </c>
      <c r="M233" s="969">
        <v>41420</v>
      </c>
      <c r="N233" s="969">
        <v>41436</v>
      </c>
      <c r="O233" s="592"/>
    </row>
    <row r="234" spans="1:15" ht="12.75" customHeight="1">
      <c r="A234" s="309">
        <v>4704086</v>
      </c>
      <c r="B234" s="110" t="s">
        <v>6116</v>
      </c>
      <c r="C234" s="182" t="s">
        <v>8473</v>
      </c>
      <c r="D234" s="109">
        <v>305000</v>
      </c>
      <c r="E234" s="898" t="s">
        <v>98</v>
      </c>
      <c r="F234" s="969">
        <v>41382</v>
      </c>
      <c r="G234" s="182" t="s">
        <v>8472</v>
      </c>
      <c r="H234" s="901">
        <v>211000</v>
      </c>
      <c r="I234" s="898" t="s">
        <v>8229</v>
      </c>
      <c r="J234" s="969">
        <v>41407</v>
      </c>
      <c r="K234" s="899">
        <v>41414</v>
      </c>
      <c r="L234" s="969">
        <v>41388</v>
      </c>
      <c r="M234" s="969">
        <v>41420</v>
      </c>
      <c r="N234" s="969">
        <v>41436</v>
      </c>
      <c r="O234" s="592"/>
    </row>
    <row r="235" spans="1:15" ht="12.75" customHeight="1">
      <c r="A235" s="309">
        <v>4704090</v>
      </c>
      <c r="B235" s="110" t="s">
        <v>8349</v>
      </c>
      <c r="C235" s="182" t="s">
        <v>8474</v>
      </c>
      <c r="D235" s="109">
        <v>310000</v>
      </c>
      <c r="E235" s="898" t="s">
        <v>25</v>
      </c>
      <c r="F235" s="969">
        <v>41382</v>
      </c>
      <c r="G235" s="182" t="s">
        <v>8475</v>
      </c>
      <c r="H235" s="901">
        <v>197000</v>
      </c>
      <c r="I235" s="898" t="s">
        <v>8229</v>
      </c>
      <c r="J235" s="969">
        <v>41414</v>
      </c>
      <c r="K235" s="899">
        <v>41414</v>
      </c>
      <c r="L235" s="969">
        <v>41388</v>
      </c>
      <c r="M235" s="969">
        <v>41420</v>
      </c>
      <c r="N235" s="969">
        <v>41436</v>
      </c>
      <c r="O235" s="592"/>
    </row>
    <row r="236" spans="1:15" ht="12.75" customHeight="1">
      <c r="A236" s="309">
        <v>4704091</v>
      </c>
      <c r="B236" s="110" t="s">
        <v>8466</v>
      </c>
      <c r="C236" s="182" t="s">
        <v>8476</v>
      </c>
      <c r="D236" s="109">
        <v>245000</v>
      </c>
      <c r="E236" s="898" t="s">
        <v>98</v>
      </c>
      <c r="F236" s="969">
        <v>41382</v>
      </c>
      <c r="G236" s="182" t="s">
        <v>523</v>
      </c>
      <c r="H236" s="901">
        <v>134000</v>
      </c>
      <c r="I236" s="898" t="s">
        <v>8229</v>
      </c>
      <c r="J236" s="969">
        <v>41414</v>
      </c>
      <c r="K236" s="899">
        <v>41414</v>
      </c>
      <c r="L236" s="969">
        <v>41388</v>
      </c>
      <c r="M236" s="969">
        <v>41420</v>
      </c>
      <c r="N236" s="969">
        <v>41436</v>
      </c>
      <c r="O236" s="592"/>
    </row>
    <row r="237" spans="1:15" ht="12.75" customHeight="1">
      <c r="A237" s="309">
        <v>4704093</v>
      </c>
      <c r="B237" s="110" t="s">
        <v>8349</v>
      </c>
      <c r="C237" s="182" t="s">
        <v>8477</v>
      </c>
      <c r="D237" s="109">
        <v>300000</v>
      </c>
      <c r="E237" s="898" t="s">
        <v>98</v>
      </c>
      <c r="F237" s="969">
        <v>41382</v>
      </c>
      <c r="G237" s="182" t="s">
        <v>8478</v>
      </c>
      <c r="H237" s="901">
        <v>182000</v>
      </c>
      <c r="I237" s="898" t="s">
        <v>41</v>
      </c>
      <c r="J237" s="969">
        <v>41407</v>
      </c>
      <c r="K237" s="899">
        <v>41418</v>
      </c>
      <c r="L237" s="969">
        <v>41388</v>
      </c>
      <c r="M237" s="969">
        <v>41423</v>
      </c>
      <c r="N237" s="969">
        <v>41436</v>
      </c>
      <c r="O237" s="592"/>
    </row>
    <row r="238" spans="1:15" ht="12.75" customHeight="1">
      <c r="A238" s="309">
        <v>4704094</v>
      </c>
      <c r="B238" s="110" t="s">
        <v>8466</v>
      </c>
      <c r="C238" s="182" t="s">
        <v>8479</v>
      </c>
      <c r="D238" s="109">
        <v>240000</v>
      </c>
      <c r="E238" s="898" t="s">
        <v>98</v>
      </c>
      <c r="F238" s="969">
        <v>41382</v>
      </c>
      <c r="G238" s="182" t="s">
        <v>8478</v>
      </c>
      <c r="H238" s="901">
        <v>151000</v>
      </c>
      <c r="I238" s="898" t="s">
        <v>41</v>
      </c>
      <c r="J238" s="969">
        <v>41407</v>
      </c>
      <c r="K238" s="899">
        <v>41418</v>
      </c>
      <c r="L238" s="969">
        <v>41388</v>
      </c>
      <c r="M238" s="969">
        <v>41423</v>
      </c>
      <c r="N238" s="969">
        <v>41436</v>
      </c>
      <c r="O238" s="592"/>
    </row>
    <row r="239" spans="1:15" ht="12.75" customHeight="1">
      <c r="A239" s="309">
        <v>4704095</v>
      </c>
      <c r="B239" s="110" t="s">
        <v>8349</v>
      </c>
      <c r="C239" s="182" t="s">
        <v>8480</v>
      </c>
      <c r="D239" s="109">
        <v>310000</v>
      </c>
      <c r="E239" s="898" t="s">
        <v>98</v>
      </c>
      <c r="F239" s="969">
        <v>41382</v>
      </c>
      <c r="G239" s="182" t="s">
        <v>8478</v>
      </c>
      <c r="H239" s="901">
        <v>187000</v>
      </c>
      <c r="I239" s="898" t="s">
        <v>41</v>
      </c>
      <c r="J239" s="969">
        <v>41407</v>
      </c>
      <c r="K239" s="899">
        <v>41418</v>
      </c>
      <c r="L239" s="969">
        <v>41388</v>
      </c>
      <c r="M239" s="969">
        <v>41423</v>
      </c>
      <c r="N239" s="969">
        <v>41436</v>
      </c>
      <c r="O239" s="592"/>
    </row>
    <row r="240" spans="1:15" ht="12.75" customHeight="1">
      <c r="A240" s="309">
        <v>4704096</v>
      </c>
      <c r="B240" s="110" t="s">
        <v>6116</v>
      </c>
      <c r="C240" s="182" t="s">
        <v>8481</v>
      </c>
      <c r="D240" s="109">
        <v>310000</v>
      </c>
      <c r="E240" s="898" t="s">
        <v>25</v>
      </c>
      <c r="F240" s="969">
        <v>41382</v>
      </c>
      <c r="G240" s="182" t="s">
        <v>8478</v>
      </c>
      <c r="H240" s="901">
        <v>208000</v>
      </c>
      <c r="I240" s="898" t="s">
        <v>41</v>
      </c>
      <c r="J240" s="969">
        <v>41407</v>
      </c>
      <c r="K240" s="899">
        <v>41418</v>
      </c>
      <c r="L240" s="969">
        <v>41388</v>
      </c>
      <c r="M240" s="969">
        <v>41423</v>
      </c>
      <c r="N240" s="969">
        <v>41436</v>
      </c>
      <c r="O240" s="592"/>
    </row>
    <row r="241" spans="1:15" ht="12.75" customHeight="1">
      <c r="A241" s="309">
        <v>4704097</v>
      </c>
      <c r="B241" s="110" t="s">
        <v>8466</v>
      </c>
      <c r="C241" s="182" t="s">
        <v>8482</v>
      </c>
      <c r="D241" s="109">
        <v>260000</v>
      </c>
      <c r="E241" s="898" t="s">
        <v>98</v>
      </c>
      <c r="F241" s="969">
        <v>41382</v>
      </c>
      <c r="G241" s="182" t="s">
        <v>8195</v>
      </c>
      <c r="H241" s="901">
        <v>166000</v>
      </c>
      <c r="I241" s="898" t="s">
        <v>8229</v>
      </c>
      <c r="J241" s="969">
        <v>41407</v>
      </c>
      <c r="K241" s="899">
        <v>41414</v>
      </c>
      <c r="L241" s="969">
        <v>41388</v>
      </c>
      <c r="M241" s="969">
        <v>41420</v>
      </c>
      <c r="N241" s="969">
        <v>41436</v>
      </c>
      <c r="O241" s="592"/>
    </row>
    <row r="242" spans="1:15" ht="12.75" customHeight="1">
      <c r="A242" s="309">
        <v>4704098</v>
      </c>
      <c r="B242" s="110" t="s">
        <v>8349</v>
      </c>
      <c r="C242" s="182" t="s">
        <v>8483</v>
      </c>
      <c r="D242" s="109">
        <v>250000</v>
      </c>
      <c r="E242" s="898" t="s">
        <v>31</v>
      </c>
      <c r="F242" s="969">
        <v>41382</v>
      </c>
      <c r="G242" s="182" t="s">
        <v>8248</v>
      </c>
      <c r="H242" s="901">
        <v>150000</v>
      </c>
      <c r="I242" s="898" t="s">
        <v>8229</v>
      </c>
      <c r="J242" s="969">
        <v>41410</v>
      </c>
      <c r="K242" s="899">
        <v>41414</v>
      </c>
      <c r="L242" s="969">
        <v>41388</v>
      </c>
      <c r="M242" s="969">
        <v>41420</v>
      </c>
      <c r="N242" s="969">
        <v>41436</v>
      </c>
      <c r="O242" s="592"/>
    </row>
    <row r="243" spans="1:15" ht="12.75" customHeight="1">
      <c r="A243" s="309">
        <v>4704125</v>
      </c>
      <c r="B243" s="110" t="s">
        <v>6116</v>
      </c>
      <c r="C243" s="182" t="s">
        <v>8484</v>
      </c>
      <c r="D243" s="109">
        <v>290000</v>
      </c>
      <c r="E243" s="898" t="s">
        <v>98</v>
      </c>
      <c r="F243" s="969">
        <v>41389</v>
      </c>
      <c r="G243" s="182" t="s">
        <v>8195</v>
      </c>
      <c r="H243" s="901">
        <v>190000</v>
      </c>
      <c r="I243" s="898" t="s">
        <v>8229</v>
      </c>
      <c r="J243" s="969">
        <v>41407</v>
      </c>
      <c r="K243" s="899">
        <v>41414</v>
      </c>
      <c r="L243" s="969">
        <v>41445</v>
      </c>
      <c r="M243" s="969">
        <v>41420</v>
      </c>
      <c r="N243" s="969">
        <v>41436</v>
      </c>
      <c r="O243" s="592"/>
    </row>
    <row r="244" spans="1:15" ht="12.75" customHeight="1">
      <c r="A244" s="309">
        <v>4704131</v>
      </c>
      <c r="B244" s="110" t="s">
        <v>8349</v>
      </c>
      <c r="C244" s="182" t="s">
        <v>8485</v>
      </c>
      <c r="D244" s="109">
        <v>200000</v>
      </c>
      <c r="E244" s="898" t="s">
        <v>25</v>
      </c>
      <c r="F244" s="969">
        <v>41390</v>
      </c>
      <c r="G244" s="182" t="s">
        <v>6614</v>
      </c>
      <c r="H244" s="901">
        <v>100000</v>
      </c>
      <c r="I244" s="898" t="s">
        <v>41</v>
      </c>
      <c r="J244" s="969">
        <v>41407</v>
      </c>
      <c r="K244" s="899">
        <v>41418</v>
      </c>
      <c r="L244" s="969">
        <v>41445</v>
      </c>
      <c r="M244" s="969">
        <v>41423</v>
      </c>
      <c r="N244" s="969">
        <v>41436</v>
      </c>
      <c r="O244" s="592"/>
    </row>
    <row r="245" spans="1:15" ht="12.75" customHeight="1">
      <c r="A245" s="309">
        <v>4705010</v>
      </c>
      <c r="B245" s="110" t="s">
        <v>3181</v>
      </c>
      <c r="C245" s="182" t="s">
        <v>8486</v>
      </c>
      <c r="D245" s="109">
        <v>610000</v>
      </c>
      <c r="E245" s="898" t="s">
        <v>98</v>
      </c>
      <c r="F245" s="969">
        <v>41404</v>
      </c>
      <c r="G245" s="182" t="s">
        <v>8279</v>
      </c>
      <c r="H245" s="901">
        <v>497000</v>
      </c>
      <c r="I245" s="898" t="s">
        <v>8229</v>
      </c>
      <c r="J245" s="969">
        <v>41414</v>
      </c>
      <c r="K245" s="899"/>
      <c r="L245" s="969">
        <v>41445</v>
      </c>
      <c r="M245" s="969">
        <v>41420</v>
      </c>
      <c r="N245" s="969">
        <v>41436</v>
      </c>
      <c r="O245" s="592"/>
    </row>
    <row r="246" spans="1:15" ht="12.75" customHeight="1">
      <c r="A246" s="309" t="s">
        <v>8487</v>
      </c>
      <c r="B246" s="110" t="s">
        <v>7586</v>
      </c>
      <c r="C246" s="182" t="s">
        <v>8488</v>
      </c>
      <c r="D246" s="109">
        <v>820000</v>
      </c>
      <c r="E246" s="898" t="s">
        <v>98</v>
      </c>
      <c r="F246" s="969">
        <v>41410</v>
      </c>
      <c r="G246" s="182" t="s">
        <v>8489</v>
      </c>
      <c r="H246" s="901">
        <v>683000</v>
      </c>
      <c r="I246" s="898" t="s">
        <v>8229</v>
      </c>
      <c r="J246" s="969" t="s">
        <v>8490</v>
      </c>
      <c r="K246" s="899"/>
      <c r="L246" s="969">
        <v>41445</v>
      </c>
      <c r="M246" s="969">
        <v>41420</v>
      </c>
      <c r="N246" s="969">
        <v>41436</v>
      </c>
      <c r="O246" s="592"/>
    </row>
    <row r="247" spans="1:15" ht="12.75" customHeight="1" thickBot="1">
      <c r="A247" s="902"/>
      <c r="B247" s="892"/>
      <c r="C247" s="893"/>
      <c r="D247" s="894"/>
      <c r="E247" s="895"/>
      <c r="F247" s="968"/>
      <c r="G247" s="893"/>
      <c r="H247" s="903"/>
      <c r="I247" s="895"/>
      <c r="J247" s="968"/>
      <c r="K247" s="896"/>
      <c r="L247" s="968"/>
      <c r="M247" s="968"/>
      <c r="N247" s="968"/>
      <c r="O247" s="905"/>
    </row>
    <row r="248" spans="1:15" ht="12.75" customHeight="1">
      <c r="D248" s="109"/>
      <c r="E248" s="898"/>
      <c r="F248" s="969"/>
      <c r="H248" s="901"/>
      <c r="I248" s="898"/>
      <c r="K248" s="899"/>
      <c r="O248" s="592"/>
    </row>
    <row r="249" spans="1:15" ht="12.75" customHeight="1">
      <c r="A249" s="499" t="s">
        <v>8491</v>
      </c>
      <c r="D249" s="109"/>
      <c r="E249" s="898"/>
      <c r="F249" s="969"/>
      <c r="H249" s="901"/>
      <c r="I249" s="898"/>
      <c r="K249" s="899"/>
      <c r="O249" s="592"/>
    </row>
    <row r="250" spans="1:15" ht="12.75" customHeight="1">
      <c r="A250" s="309">
        <v>4705027</v>
      </c>
      <c r="B250" s="110" t="s">
        <v>6116</v>
      </c>
      <c r="C250" s="182" t="s">
        <v>8492</v>
      </c>
      <c r="D250" s="109">
        <v>310000</v>
      </c>
      <c r="E250" s="898" t="s">
        <v>25</v>
      </c>
      <c r="F250" s="969">
        <v>41408</v>
      </c>
      <c r="G250" s="182" t="s">
        <v>27</v>
      </c>
      <c r="H250" s="901">
        <v>203000</v>
      </c>
      <c r="I250" s="898" t="s">
        <v>8229</v>
      </c>
      <c r="J250" s="969">
        <v>41417</v>
      </c>
      <c r="K250" s="899">
        <v>41443</v>
      </c>
      <c r="L250" s="969">
        <v>41445</v>
      </c>
      <c r="M250" s="969">
        <v>41450</v>
      </c>
      <c r="N250" s="969">
        <v>41463</v>
      </c>
      <c r="O250" s="592"/>
    </row>
    <row r="251" spans="1:15" ht="12.75" customHeight="1">
      <c r="A251" s="309">
        <v>4705046</v>
      </c>
      <c r="B251" s="110" t="s">
        <v>6116</v>
      </c>
      <c r="C251" s="182" t="s">
        <v>8493</v>
      </c>
      <c r="D251" s="109">
        <v>335000</v>
      </c>
      <c r="E251" s="898" t="s">
        <v>98</v>
      </c>
      <c r="F251" s="969">
        <v>41414</v>
      </c>
      <c r="G251" s="182" t="s">
        <v>8240</v>
      </c>
      <c r="H251" s="901">
        <v>235000</v>
      </c>
      <c r="I251" s="898" t="s">
        <v>41</v>
      </c>
      <c r="J251" s="969">
        <v>41442</v>
      </c>
      <c r="K251" s="899">
        <v>41446</v>
      </c>
      <c r="L251" s="969">
        <v>41445</v>
      </c>
      <c r="M251" s="969">
        <v>41452</v>
      </c>
      <c r="N251" s="969">
        <v>41463</v>
      </c>
      <c r="O251" s="592"/>
    </row>
    <row r="252" spans="1:15" ht="12.75" customHeight="1" thickBot="1">
      <c r="A252" s="902"/>
      <c r="B252" s="892"/>
      <c r="C252" s="893"/>
      <c r="D252" s="894"/>
      <c r="E252" s="895"/>
      <c r="F252" s="968"/>
      <c r="G252" s="893"/>
      <c r="H252" s="903"/>
      <c r="I252" s="895"/>
      <c r="J252" s="968"/>
      <c r="K252" s="896"/>
      <c r="L252" s="968"/>
      <c r="M252" s="968"/>
      <c r="N252" s="968"/>
      <c r="O252" s="905"/>
    </row>
    <row r="253" spans="1:15" ht="12.75" customHeight="1">
      <c r="D253" s="109"/>
      <c r="E253" s="898"/>
      <c r="F253" s="969"/>
      <c r="H253" s="901"/>
      <c r="I253" s="898"/>
      <c r="K253" s="899"/>
      <c r="O253" s="592"/>
    </row>
    <row r="254" spans="1:15" ht="12.75" customHeight="1">
      <c r="A254" s="499" t="s">
        <v>8494</v>
      </c>
      <c r="D254" s="109"/>
      <c r="E254" s="898"/>
      <c r="F254" s="969"/>
      <c r="H254" s="901"/>
      <c r="I254" s="898"/>
      <c r="K254" s="899"/>
      <c r="O254" s="592"/>
    </row>
    <row r="255" spans="1:15" ht="12.75" customHeight="1">
      <c r="A255" s="309">
        <v>4706045</v>
      </c>
      <c r="B255" s="110" t="s">
        <v>8466</v>
      </c>
      <c r="C255" s="182" t="s">
        <v>8495</v>
      </c>
      <c r="D255" s="109">
        <v>235000</v>
      </c>
      <c r="E255" s="898" t="s">
        <v>98</v>
      </c>
      <c r="F255" s="969">
        <v>41438</v>
      </c>
      <c r="G255" s="182" t="s">
        <v>8447</v>
      </c>
      <c r="H255" s="901">
        <v>139000</v>
      </c>
      <c r="I255" s="898" t="s">
        <v>41</v>
      </c>
      <c r="J255" s="969">
        <v>41456</v>
      </c>
      <c r="K255" s="899">
        <v>41472</v>
      </c>
      <c r="L255" s="969">
        <v>41488</v>
      </c>
      <c r="M255" s="969">
        <v>41476</v>
      </c>
      <c r="N255" s="969">
        <v>41505</v>
      </c>
      <c r="O255" s="592"/>
    </row>
    <row r="256" spans="1:15" ht="12.75" customHeight="1">
      <c r="A256" s="309">
        <v>4706086</v>
      </c>
      <c r="B256" s="110" t="s">
        <v>8349</v>
      </c>
      <c r="C256" s="182" t="s">
        <v>8496</v>
      </c>
      <c r="D256" s="109">
        <v>190000</v>
      </c>
      <c r="E256" s="898" t="s">
        <v>98</v>
      </c>
      <c r="F256" s="969">
        <v>41445</v>
      </c>
      <c r="G256" s="182" t="s">
        <v>8497</v>
      </c>
      <c r="H256" s="901">
        <v>101000</v>
      </c>
      <c r="I256" s="898" t="s">
        <v>8229</v>
      </c>
      <c r="J256" s="969">
        <v>41456</v>
      </c>
      <c r="K256" s="899">
        <v>41467</v>
      </c>
      <c r="L256" s="969">
        <v>41488</v>
      </c>
      <c r="M256" s="969">
        <v>41479</v>
      </c>
      <c r="N256" s="969">
        <v>41505</v>
      </c>
      <c r="O256" s="592"/>
    </row>
    <row r="257" spans="1:15" ht="12.75" customHeight="1" thickBot="1">
      <c r="A257" s="902"/>
      <c r="B257" s="892"/>
      <c r="C257" s="893"/>
      <c r="D257" s="894"/>
      <c r="E257" s="895"/>
      <c r="F257" s="968"/>
      <c r="G257" s="893"/>
      <c r="H257" s="903"/>
      <c r="I257" s="895"/>
      <c r="J257" s="968"/>
      <c r="K257" s="896"/>
      <c r="L257" s="968"/>
      <c r="M257" s="968"/>
      <c r="N257" s="968"/>
      <c r="O257" s="905"/>
    </row>
    <row r="258" spans="1:15" ht="12.75" customHeight="1">
      <c r="D258" s="109"/>
      <c r="E258" s="898"/>
      <c r="F258" s="969"/>
      <c r="H258" s="901"/>
      <c r="I258" s="898"/>
      <c r="K258" s="899"/>
      <c r="O258" s="592"/>
    </row>
    <row r="259" spans="1:15" ht="12.75" customHeight="1">
      <c r="A259" s="499" t="s">
        <v>8498</v>
      </c>
      <c r="D259" s="109"/>
      <c r="E259" s="898"/>
      <c r="F259" s="969"/>
      <c r="H259" s="901"/>
      <c r="I259" s="898"/>
      <c r="K259" s="899"/>
      <c r="O259" s="592"/>
    </row>
    <row r="260" spans="1:15" ht="12.75" customHeight="1">
      <c r="A260" s="309" t="s">
        <v>8499</v>
      </c>
      <c r="B260" s="110" t="s">
        <v>6116</v>
      </c>
      <c r="C260" s="182" t="s">
        <v>8500</v>
      </c>
      <c r="D260" s="109">
        <v>340000</v>
      </c>
      <c r="E260" s="898" t="s">
        <v>25</v>
      </c>
      <c r="F260" s="969">
        <v>41471</v>
      </c>
      <c r="G260" s="182" t="s">
        <v>8195</v>
      </c>
      <c r="H260" s="901">
        <v>262000</v>
      </c>
      <c r="I260" s="898" t="s">
        <v>8229</v>
      </c>
      <c r="J260" s="969">
        <v>41471</v>
      </c>
      <c r="K260" s="899">
        <v>41505</v>
      </c>
      <c r="L260" s="969">
        <v>41488</v>
      </c>
      <c r="M260" s="969">
        <v>41512</v>
      </c>
      <c r="N260" s="969">
        <v>41535</v>
      </c>
      <c r="O260" s="592"/>
    </row>
    <row r="261" spans="1:15" ht="12.75" customHeight="1">
      <c r="A261" s="309" t="s">
        <v>8501</v>
      </c>
      <c r="B261" s="110" t="s">
        <v>6116</v>
      </c>
      <c r="C261" s="182" t="s">
        <v>8502</v>
      </c>
      <c r="D261" s="109">
        <v>335000</v>
      </c>
      <c r="E261" s="898" t="s">
        <v>25</v>
      </c>
      <c r="F261" s="969">
        <v>41471</v>
      </c>
      <c r="G261" s="182" t="s">
        <v>979</v>
      </c>
      <c r="H261" s="901">
        <v>262000</v>
      </c>
      <c r="I261" s="898" t="s">
        <v>8229</v>
      </c>
      <c r="J261" s="969">
        <v>41471</v>
      </c>
      <c r="K261" s="899">
        <v>41505</v>
      </c>
      <c r="L261" s="969">
        <v>41488</v>
      </c>
      <c r="M261" s="969">
        <v>41512</v>
      </c>
      <c r="N261" s="969">
        <v>41535</v>
      </c>
      <c r="O261" s="592"/>
    </row>
    <row r="262" spans="1:15" ht="12.75" customHeight="1">
      <c r="A262" s="309" t="s">
        <v>8503</v>
      </c>
      <c r="B262" s="110" t="s">
        <v>6116</v>
      </c>
      <c r="C262" s="182" t="s">
        <v>8504</v>
      </c>
      <c r="D262" s="109">
        <v>360000</v>
      </c>
      <c r="E262" s="898" t="s">
        <v>1991</v>
      </c>
      <c r="F262" s="969">
        <v>41471</v>
      </c>
      <c r="G262" s="182" t="s">
        <v>979</v>
      </c>
      <c r="H262" s="901">
        <v>295000</v>
      </c>
      <c r="I262" s="898" t="s">
        <v>8229</v>
      </c>
      <c r="J262" s="969">
        <v>41471</v>
      </c>
      <c r="K262" s="899">
        <v>41505</v>
      </c>
      <c r="L262" s="969">
        <v>41488</v>
      </c>
      <c r="M262" s="969">
        <v>41512</v>
      </c>
      <c r="N262" s="969">
        <v>41535</v>
      </c>
      <c r="O262" s="592"/>
    </row>
    <row r="263" spans="1:15" ht="12.75" customHeight="1">
      <c r="A263" s="309" t="s">
        <v>8505</v>
      </c>
      <c r="B263" s="110" t="s">
        <v>6116</v>
      </c>
      <c r="C263" s="182" t="s">
        <v>8506</v>
      </c>
      <c r="D263" s="109">
        <v>330000</v>
      </c>
      <c r="E263" s="898" t="s">
        <v>25</v>
      </c>
      <c r="F263" s="969">
        <v>41471</v>
      </c>
      <c r="G263" s="182" t="s">
        <v>979</v>
      </c>
      <c r="H263" s="901">
        <v>256000</v>
      </c>
      <c r="I263" s="898" t="s">
        <v>8229</v>
      </c>
      <c r="J263" s="969">
        <v>41471</v>
      </c>
      <c r="K263" s="899">
        <v>41505</v>
      </c>
      <c r="L263" s="969">
        <v>41488</v>
      </c>
      <c r="M263" s="969">
        <v>41512</v>
      </c>
      <c r="N263" s="969">
        <v>41535</v>
      </c>
      <c r="O263" s="592"/>
    </row>
    <row r="264" spans="1:15" ht="12.75" customHeight="1">
      <c r="A264" s="309" t="s">
        <v>8507</v>
      </c>
      <c r="B264" s="110" t="s">
        <v>6116</v>
      </c>
      <c r="C264" s="182" t="s">
        <v>8508</v>
      </c>
      <c r="D264" s="109">
        <v>355000</v>
      </c>
      <c r="E264" s="898" t="s">
        <v>1991</v>
      </c>
      <c r="F264" s="969">
        <v>41471</v>
      </c>
      <c r="G264" s="182" t="s">
        <v>8366</v>
      </c>
      <c r="H264" s="901">
        <v>277000</v>
      </c>
      <c r="I264" s="898" t="s">
        <v>8229</v>
      </c>
      <c r="J264" s="969">
        <v>41471</v>
      </c>
      <c r="K264" s="899">
        <v>41505</v>
      </c>
      <c r="L264" s="969">
        <v>41488</v>
      </c>
      <c r="M264" s="969">
        <v>41512</v>
      </c>
      <c r="N264" s="969">
        <v>41535</v>
      </c>
      <c r="O264" s="592"/>
    </row>
    <row r="265" spans="1:15" ht="12.75" customHeight="1">
      <c r="A265" s="309" t="s">
        <v>8509</v>
      </c>
      <c r="B265" s="110" t="s">
        <v>6116</v>
      </c>
      <c r="C265" s="182" t="s">
        <v>8510</v>
      </c>
      <c r="D265" s="109">
        <v>335000</v>
      </c>
      <c r="E265" s="898" t="s">
        <v>98</v>
      </c>
      <c r="F265" s="969">
        <v>41471</v>
      </c>
      <c r="G265" s="182" t="s">
        <v>7649</v>
      </c>
      <c r="H265" s="901">
        <v>257000</v>
      </c>
      <c r="I265" s="898" t="s">
        <v>41</v>
      </c>
      <c r="J265" s="969">
        <v>41471</v>
      </c>
      <c r="K265" s="899">
        <v>41513</v>
      </c>
      <c r="L265" s="969">
        <v>41488</v>
      </c>
      <c r="M265" s="969">
        <v>41516</v>
      </c>
      <c r="N265" s="969">
        <v>41535</v>
      </c>
      <c r="O265" s="592"/>
    </row>
    <row r="266" spans="1:15" ht="12.75" customHeight="1">
      <c r="A266" s="309" t="s">
        <v>8511</v>
      </c>
      <c r="B266" s="110" t="s">
        <v>6116</v>
      </c>
      <c r="C266" s="182" t="s">
        <v>8512</v>
      </c>
      <c r="D266" s="109">
        <v>350000</v>
      </c>
      <c r="E266" s="898" t="s">
        <v>1991</v>
      </c>
      <c r="F266" s="969">
        <v>41471</v>
      </c>
      <c r="G266" s="182" t="s">
        <v>8195</v>
      </c>
      <c r="H266" s="901">
        <v>241000</v>
      </c>
      <c r="I266" s="898" t="s">
        <v>8229</v>
      </c>
      <c r="J266" s="969">
        <v>41471</v>
      </c>
      <c r="K266" s="899">
        <v>41505</v>
      </c>
      <c r="L266" s="969">
        <v>41488</v>
      </c>
      <c r="M266" s="969">
        <v>41512</v>
      </c>
      <c r="N266" s="969">
        <v>41535</v>
      </c>
      <c r="O266" s="592"/>
    </row>
    <row r="267" spans="1:15" ht="12.75" customHeight="1">
      <c r="A267" s="309">
        <v>4707093</v>
      </c>
      <c r="B267" s="110" t="s">
        <v>8466</v>
      </c>
      <c r="C267" s="182" t="s">
        <v>8513</v>
      </c>
      <c r="D267" s="109">
        <v>240000</v>
      </c>
      <c r="E267" s="898" t="s">
        <v>25</v>
      </c>
      <c r="F267" s="969">
        <v>41471</v>
      </c>
      <c r="G267" s="182" t="s">
        <v>8514</v>
      </c>
      <c r="H267" s="901">
        <v>141000</v>
      </c>
      <c r="I267" s="898" t="s">
        <v>8229</v>
      </c>
      <c r="J267" s="969">
        <v>41487</v>
      </c>
      <c r="K267" s="899">
        <v>41505</v>
      </c>
      <c r="L267" s="969">
        <v>41488</v>
      </c>
      <c r="M267" s="969">
        <v>41512</v>
      </c>
      <c r="N267" s="969">
        <v>41535</v>
      </c>
      <c r="O267" s="592"/>
    </row>
    <row r="268" spans="1:15" ht="12.75" customHeight="1">
      <c r="A268" s="309">
        <v>4707144</v>
      </c>
      <c r="B268" s="110" t="s">
        <v>8466</v>
      </c>
      <c r="C268" s="182" t="s">
        <v>8515</v>
      </c>
      <c r="D268" s="109">
        <v>230000</v>
      </c>
      <c r="E268" s="898" t="s">
        <v>98</v>
      </c>
      <c r="F268" s="969">
        <v>41479</v>
      </c>
      <c r="G268" s="182" t="s">
        <v>6124</v>
      </c>
      <c r="H268" s="901">
        <v>137000</v>
      </c>
      <c r="I268" s="898" t="s">
        <v>8229</v>
      </c>
      <c r="J268" s="969">
        <v>41486</v>
      </c>
      <c r="K268" s="899">
        <v>41505</v>
      </c>
      <c r="L268" s="969">
        <v>41507</v>
      </c>
      <c r="M268" s="969">
        <v>41512</v>
      </c>
      <c r="N268" s="969">
        <v>41535</v>
      </c>
      <c r="O268" s="592"/>
    </row>
    <row r="269" spans="1:15" ht="12.75" customHeight="1">
      <c r="A269" s="309">
        <v>4707147</v>
      </c>
      <c r="B269" s="110" t="s">
        <v>8466</v>
      </c>
      <c r="C269" s="182" t="s">
        <v>8516</v>
      </c>
      <c r="D269" s="109">
        <v>210000</v>
      </c>
      <c r="E269" s="898" t="s">
        <v>98</v>
      </c>
      <c r="F269" s="969">
        <v>41479</v>
      </c>
      <c r="G269" s="182" t="s">
        <v>8517</v>
      </c>
      <c r="H269" s="901">
        <v>101000</v>
      </c>
      <c r="I269" s="898" t="s">
        <v>41</v>
      </c>
      <c r="J269" s="969">
        <v>41505</v>
      </c>
      <c r="K269" s="899">
        <v>41513</v>
      </c>
      <c r="L269" s="969">
        <v>41507</v>
      </c>
      <c r="M269" s="969">
        <v>41516</v>
      </c>
      <c r="N269" s="969">
        <v>41535</v>
      </c>
      <c r="O269" s="592"/>
    </row>
    <row r="270" spans="1:15" ht="12.75" customHeight="1">
      <c r="A270" s="309">
        <v>4707182</v>
      </c>
      <c r="B270" s="110" t="s">
        <v>8518</v>
      </c>
      <c r="C270" s="182" t="s">
        <v>8519</v>
      </c>
      <c r="D270" s="109">
        <v>225000</v>
      </c>
      <c r="E270" s="898" t="s">
        <v>98</v>
      </c>
      <c r="F270" s="969">
        <v>41482</v>
      </c>
      <c r="G270" s="182" t="s">
        <v>8199</v>
      </c>
      <c r="H270" s="901">
        <v>145000</v>
      </c>
      <c r="I270" s="898" t="s">
        <v>8229</v>
      </c>
      <c r="J270" s="969">
        <v>41505</v>
      </c>
      <c r="K270" s="899">
        <v>41505</v>
      </c>
      <c r="L270" s="969">
        <v>41507</v>
      </c>
      <c r="M270" s="969">
        <v>41512</v>
      </c>
      <c r="N270" s="969">
        <v>41535</v>
      </c>
      <c r="O270" s="592"/>
    </row>
    <row r="271" spans="1:15" ht="12.75" customHeight="1">
      <c r="A271" s="309">
        <v>4707194</v>
      </c>
      <c r="B271" s="110" t="s">
        <v>6116</v>
      </c>
      <c r="C271" s="182" t="s">
        <v>8520</v>
      </c>
      <c r="D271" s="109">
        <v>340000</v>
      </c>
      <c r="E271" s="898" t="s">
        <v>8246</v>
      </c>
      <c r="F271" s="969">
        <v>41485</v>
      </c>
      <c r="G271" s="182" t="s">
        <v>8370</v>
      </c>
      <c r="H271" s="901">
        <v>248000</v>
      </c>
      <c r="I271" s="898" t="s">
        <v>8229</v>
      </c>
      <c r="J271" s="969">
        <v>41505</v>
      </c>
      <c r="K271" s="899">
        <v>41505</v>
      </c>
      <c r="L271" s="969">
        <v>41507</v>
      </c>
      <c r="M271" s="969">
        <v>41512</v>
      </c>
      <c r="N271" s="969">
        <v>41535</v>
      </c>
      <c r="O271" s="592"/>
    </row>
    <row r="272" spans="1:15" ht="12.75" customHeight="1" thickBot="1">
      <c r="A272" s="902"/>
      <c r="B272" s="892"/>
      <c r="C272" s="893"/>
      <c r="D272" s="894"/>
      <c r="E272" s="895"/>
      <c r="F272" s="968"/>
      <c r="G272" s="893"/>
      <c r="H272" s="903"/>
      <c r="I272" s="895"/>
      <c r="J272" s="968"/>
      <c r="K272" s="896"/>
      <c r="L272" s="968"/>
      <c r="M272" s="968"/>
      <c r="N272" s="968"/>
      <c r="O272" s="905"/>
    </row>
    <row r="273" spans="1:15" ht="12.75" customHeight="1">
      <c r="D273" s="109"/>
      <c r="E273" s="898"/>
      <c r="F273" s="969"/>
      <c r="H273" s="901"/>
      <c r="I273" s="898"/>
      <c r="K273" s="899"/>
      <c r="O273" s="592"/>
    </row>
    <row r="274" spans="1:15" ht="12.75" customHeight="1">
      <c r="A274" s="499" t="s">
        <v>8521</v>
      </c>
      <c r="D274" s="109"/>
      <c r="E274" s="898"/>
      <c r="F274" s="969"/>
      <c r="H274" s="901"/>
      <c r="I274" s="898"/>
      <c r="K274" s="899"/>
      <c r="O274" s="592"/>
    </row>
    <row r="275" spans="1:15" ht="12.75" customHeight="1">
      <c r="A275" s="309">
        <v>4708044</v>
      </c>
      <c r="B275" s="110" t="s">
        <v>7586</v>
      </c>
      <c r="C275" s="182" t="s">
        <v>8522</v>
      </c>
      <c r="D275" s="109">
        <v>800000</v>
      </c>
      <c r="E275" s="898" t="s">
        <v>98</v>
      </c>
      <c r="F275" s="969">
        <v>41515</v>
      </c>
      <c r="G275" s="182" t="s">
        <v>165</v>
      </c>
      <c r="H275" s="901">
        <v>755000</v>
      </c>
      <c r="I275" s="898" t="s">
        <v>41</v>
      </c>
      <c r="J275" s="969">
        <v>41515</v>
      </c>
      <c r="K275" s="899" t="s">
        <v>8523</v>
      </c>
      <c r="L275" s="969">
        <v>41544</v>
      </c>
      <c r="M275" s="969">
        <v>41551</v>
      </c>
      <c r="N275" s="969">
        <v>41564</v>
      </c>
      <c r="O275" s="592"/>
    </row>
    <row r="276" spans="1:15" ht="12.75" customHeight="1" thickBot="1">
      <c r="A276" s="902"/>
      <c r="B276" s="892"/>
      <c r="C276" s="893"/>
      <c r="D276" s="894"/>
      <c r="E276" s="895"/>
      <c r="F276" s="968"/>
      <c r="G276" s="893"/>
      <c r="H276" s="903"/>
      <c r="I276" s="895"/>
      <c r="J276" s="968"/>
      <c r="K276" s="896"/>
      <c r="L276" s="968"/>
      <c r="M276" s="968"/>
      <c r="N276" s="968"/>
      <c r="O276" s="905"/>
    </row>
    <row r="277" spans="1:15" ht="12.75" customHeight="1">
      <c r="D277" s="109"/>
      <c r="E277" s="898"/>
      <c r="F277" s="969"/>
      <c r="H277" s="901"/>
      <c r="I277" s="898"/>
      <c r="K277" s="899"/>
      <c r="O277" s="592"/>
    </row>
    <row r="278" spans="1:15" ht="12.75" customHeight="1">
      <c r="A278" s="499" t="s">
        <v>8524</v>
      </c>
      <c r="D278" s="109"/>
      <c r="E278" s="898"/>
      <c r="F278" s="969"/>
      <c r="H278" s="901"/>
      <c r="I278" s="898"/>
      <c r="K278" s="899"/>
      <c r="O278" s="592"/>
    </row>
    <row r="279" spans="1:15" ht="12.75" customHeight="1">
      <c r="A279" s="309" t="s">
        <v>8525</v>
      </c>
      <c r="B279" s="110" t="s">
        <v>6116</v>
      </c>
      <c r="C279" s="182" t="s">
        <v>8526</v>
      </c>
      <c r="D279" s="109">
        <v>335000</v>
      </c>
      <c r="E279" s="898" t="s">
        <v>98</v>
      </c>
      <c r="F279" s="969">
        <v>41549</v>
      </c>
      <c r="G279" s="182" t="s">
        <v>8478</v>
      </c>
      <c r="H279" s="901">
        <v>253000</v>
      </c>
      <c r="I279" s="898" t="s">
        <v>41</v>
      </c>
      <c r="J279" s="969" t="s">
        <v>69</v>
      </c>
      <c r="K279" s="899">
        <v>41536</v>
      </c>
      <c r="L279" s="969">
        <v>41579</v>
      </c>
      <c r="M279" s="969">
        <v>41576</v>
      </c>
      <c r="N279" s="969">
        <v>41589</v>
      </c>
      <c r="O279" s="592"/>
    </row>
    <row r="280" spans="1:15" ht="12.75" customHeight="1">
      <c r="A280" s="309" t="s">
        <v>8527</v>
      </c>
      <c r="B280" s="110" t="s">
        <v>6116</v>
      </c>
      <c r="C280" s="182" t="s">
        <v>8528</v>
      </c>
      <c r="D280" s="109">
        <v>340000</v>
      </c>
      <c r="E280" s="898" t="s">
        <v>25</v>
      </c>
      <c r="F280" s="969">
        <v>41549</v>
      </c>
      <c r="G280" s="182" t="s">
        <v>8366</v>
      </c>
      <c r="H280" s="901">
        <v>252000</v>
      </c>
      <c r="I280" s="898" t="s">
        <v>8229</v>
      </c>
      <c r="J280" s="969" t="s">
        <v>69</v>
      </c>
      <c r="K280" s="899">
        <v>41569</v>
      </c>
      <c r="L280" s="969">
        <v>41579</v>
      </c>
      <c r="M280" s="969">
        <v>41574</v>
      </c>
      <c r="N280" s="969">
        <v>41589</v>
      </c>
      <c r="O280" s="592"/>
    </row>
    <row r="281" spans="1:15" ht="12.75" customHeight="1">
      <c r="A281" s="309">
        <v>4710030</v>
      </c>
      <c r="B281" s="110" t="s">
        <v>6116</v>
      </c>
      <c r="C281" s="182" t="s">
        <v>8529</v>
      </c>
      <c r="D281" s="109">
        <v>365000</v>
      </c>
      <c r="E281" s="898" t="s">
        <v>98</v>
      </c>
      <c r="F281" s="969">
        <v>41555</v>
      </c>
      <c r="G281" s="182" t="s">
        <v>8366</v>
      </c>
      <c r="H281" s="901">
        <v>266000</v>
      </c>
      <c r="I281" s="898" t="s">
        <v>8229</v>
      </c>
      <c r="J281" s="969" t="s">
        <v>69</v>
      </c>
      <c r="K281" s="899">
        <v>41569</v>
      </c>
      <c r="L281" s="969">
        <v>41579</v>
      </c>
      <c r="M281" s="969">
        <v>41574</v>
      </c>
      <c r="N281" s="969">
        <v>41589</v>
      </c>
      <c r="O281" s="592"/>
    </row>
    <row r="282" spans="1:15" ht="12.75" customHeight="1" thickBot="1">
      <c r="A282" s="902"/>
      <c r="B282" s="892"/>
      <c r="C282" s="893"/>
      <c r="D282" s="894"/>
      <c r="E282" s="895"/>
      <c r="F282" s="968"/>
      <c r="G282" s="893"/>
      <c r="H282" s="903"/>
      <c r="I282" s="895"/>
      <c r="J282" s="968"/>
      <c r="K282" s="896"/>
      <c r="L282" s="968"/>
      <c r="M282" s="968"/>
      <c r="N282" s="968"/>
      <c r="O282" s="905"/>
    </row>
    <row r="283" spans="1:15" ht="12.75" customHeight="1">
      <c r="D283" s="109"/>
      <c r="E283" s="898"/>
      <c r="F283" s="969"/>
      <c r="H283" s="901"/>
      <c r="I283" s="898"/>
      <c r="K283" s="899"/>
      <c r="O283" s="592"/>
    </row>
    <row r="284" spans="1:15" ht="12.75" customHeight="1">
      <c r="A284" s="499" t="s">
        <v>8530</v>
      </c>
      <c r="D284" s="109"/>
      <c r="E284" s="898"/>
      <c r="F284" s="969"/>
      <c r="H284" s="901"/>
      <c r="I284" s="898"/>
      <c r="K284" s="899"/>
      <c r="O284" s="592"/>
    </row>
    <row r="285" spans="1:15" ht="12.75" customHeight="1">
      <c r="A285" s="913" t="s">
        <v>8531</v>
      </c>
      <c r="B285" s="934" t="s">
        <v>7586</v>
      </c>
      <c r="C285" s="915" t="s">
        <v>8532</v>
      </c>
      <c r="D285" s="916">
        <v>725000</v>
      </c>
      <c r="E285" s="920" t="s">
        <v>98</v>
      </c>
      <c r="F285" s="970" t="s">
        <v>8533</v>
      </c>
      <c r="G285" s="915" t="s">
        <v>8534</v>
      </c>
      <c r="H285" s="919">
        <v>760000</v>
      </c>
      <c r="I285" s="920" t="s">
        <v>1625</v>
      </c>
      <c r="J285" s="970"/>
      <c r="K285" s="918"/>
      <c r="L285" s="970">
        <v>41628</v>
      </c>
      <c r="N285" s="970"/>
      <c r="O285" s="934" t="s">
        <v>8535</v>
      </c>
    </row>
    <row r="286" spans="1:15" ht="12.75" customHeight="1" thickBot="1">
      <c r="A286" s="902"/>
      <c r="B286" s="892"/>
      <c r="C286" s="893"/>
      <c r="D286" s="894"/>
      <c r="E286" s="895"/>
      <c r="F286" s="968"/>
      <c r="G286" s="893"/>
      <c r="H286" s="903"/>
      <c r="I286" s="895"/>
      <c r="J286" s="968"/>
      <c r="K286" s="896"/>
      <c r="L286" s="968"/>
      <c r="M286" s="968"/>
      <c r="N286" s="968"/>
      <c r="O286" s="892"/>
    </row>
    <row r="287" spans="1:15" ht="12.75" customHeight="1">
      <c r="D287" s="109"/>
      <c r="E287" s="898"/>
      <c r="F287" s="969"/>
      <c r="H287" s="901"/>
      <c r="I287" s="898"/>
      <c r="K287" s="899"/>
      <c r="O287" s="110"/>
    </row>
    <row r="288" spans="1:15" ht="12.75" customHeight="1">
      <c r="A288" s="499" t="s">
        <v>8536</v>
      </c>
      <c r="D288" s="109"/>
      <c r="E288" s="898"/>
      <c r="F288" s="969"/>
      <c r="H288" s="901"/>
      <c r="I288" s="898"/>
      <c r="K288" s="899"/>
      <c r="O288" s="110"/>
    </row>
    <row r="289" spans="1:15" ht="12.75" customHeight="1">
      <c r="A289" s="309" t="s">
        <v>8537</v>
      </c>
      <c r="B289" s="110" t="s">
        <v>8466</v>
      </c>
      <c r="C289" s="182" t="s">
        <v>8538</v>
      </c>
      <c r="D289" s="109">
        <v>235000</v>
      </c>
      <c r="E289" s="898" t="s">
        <v>25</v>
      </c>
      <c r="F289" s="969">
        <v>41599</v>
      </c>
      <c r="G289" s="182" t="s">
        <v>8195</v>
      </c>
      <c r="H289" s="901">
        <v>144000</v>
      </c>
      <c r="I289" s="898" t="s">
        <v>28</v>
      </c>
      <c r="J289" s="969">
        <v>41599</v>
      </c>
      <c r="K289" s="899">
        <v>41982</v>
      </c>
      <c r="L289" s="969">
        <v>41628</v>
      </c>
      <c r="M289" s="969">
        <v>41631</v>
      </c>
      <c r="N289" s="969">
        <v>41660</v>
      </c>
      <c r="O289" s="110"/>
    </row>
    <row r="290" spans="1:15" ht="12.75" customHeight="1">
      <c r="A290" s="309">
        <v>4711105</v>
      </c>
      <c r="B290" s="110" t="s">
        <v>4229</v>
      </c>
      <c r="C290" s="182" t="s">
        <v>8539</v>
      </c>
      <c r="D290" s="109">
        <v>450000</v>
      </c>
      <c r="E290" s="898" t="s">
        <v>73</v>
      </c>
      <c r="F290" s="969">
        <v>41604</v>
      </c>
      <c r="G290" s="182" t="s">
        <v>8540</v>
      </c>
      <c r="H290" s="901">
        <v>356000</v>
      </c>
      <c r="I290" s="898" t="s">
        <v>28</v>
      </c>
      <c r="J290" s="969">
        <v>41614</v>
      </c>
      <c r="K290" s="899">
        <v>41982</v>
      </c>
      <c r="L290" s="969">
        <v>41628</v>
      </c>
      <c r="M290" s="969">
        <v>41631</v>
      </c>
      <c r="N290" s="969">
        <v>41660</v>
      </c>
      <c r="O290" s="110"/>
    </row>
    <row r="291" spans="1:15" ht="12.75" customHeight="1">
      <c r="D291" s="109"/>
      <c r="E291" s="898"/>
      <c r="F291" s="969"/>
      <c r="H291" s="901"/>
      <c r="I291" s="898"/>
      <c r="K291" s="899"/>
      <c r="O291" s="110"/>
    </row>
    <row r="292" spans="1:15" ht="12.75" customHeight="1">
      <c r="A292" s="309">
        <v>4711102</v>
      </c>
      <c r="B292" s="110" t="s">
        <v>4229</v>
      </c>
      <c r="C292" s="182" t="s">
        <v>8541</v>
      </c>
      <c r="D292" s="109">
        <v>350000</v>
      </c>
      <c r="E292" s="898" t="s">
        <v>8209</v>
      </c>
      <c r="F292" s="969">
        <v>41604</v>
      </c>
      <c r="G292" s="182" t="s">
        <v>8542</v>
      </c>
      <c r="H292" s="901">
        <v>241000</v>
      </c>
      <c r="I292" s="898" t="s">
        <v>166</v>
      </c>
      <c r="J292" s="969">
        <v>41620</v>
      </c>
      <c r="K292" s="899">
        <v>41992</v>
      </c>
      <c r="L292" s="969">
        <v>41628</v>
      </c>
      <c r="M292" s="969">
        <v>41998</v>
      </c>
      <c r="N292" s="969">
        <v>41660</v>
      </c>
      <c r="O292" s="110"/>
    </row>
    <row r="293" spans="1:15" ht="12.75" customHeight="1">
      <c r="A293" s="309">
        <v>4711138</v>
      </c>
      <c r="B293" s="110" t="s">
        <v>6116</v>
      </c>
      <c r="C293" s="182" t="s">
        <v>8543</v>
      </c>
      <c r="D293" s="109">
        <v>415000</v>
      </c>
      <c r="E293" s="898" t="s">
        <v>8246</v>
      </c>
      <c r="F293" s="969">
        <v>41604</v>
      </c>
      <c r="G293" s="182" t="s">
        <v>180</v>
      </c>
      <c r="H293" s="901">
        <v>304000</v>
      </c>
      <c r="I293" s="898" t="s">
        <v>166</v>
      </c>
      <c r="J293" s="969">
        <v>41620</v>
      </c>
      <c r="K293" s="899">
        <v>41992</v>
      </c>
      <c r="L293" s="969">
        <v>41628</v>
      </c>
      <c r="M293" s="969">
        <v>41998</v>
      </c>
      <c r="N293" s="969">
        <v>41660</v>
      </c>
      <c r="O293" s="110"/>
    </row>
    <row r="294" spans="1:15" ht="12.75" customHeight="1">
      <c r="A294" s="309">
        <v>4711157</v>
      </c>
      <c r="B294" s="110" t="s">
        <v>4229</v>
      </c>
      <c r="C294" s="182" t="s">
        <v>8544</v>
      </c>
      <c r="D294" s="109">
        <v>365000</v>
      </c>
      <c r="E294" s="898" t="s">
        <v>8209</v>
      </c>
      <c r="F294" s="969">
        <v>41606</v>
      </c>
      <c r="G294" s="182" t="s">
        <v>8240</v>
      </c>
      <c r="H294" s="901">
        <v>265000</v>
      </c>
      <c r="I294" s="898" t="s">
        <v>166</v>
      </c>
      <c r="J294" s="969">
        <v>41620</v>
      </c>
      <c r="K294" s="899">
        <v>41992</v>
      </c>
      <c r="L294" s="969">
        <v>41628</v>
      </c>
      <c r="M294" s="969">
        <v>41998</v>
      </c>
      <c r="N294" s="969">
        <v>41660</v>
      </c>
      <c r="O294" s="934" t="s">
        <v>8545</v>
      </c>
    </row>
    <row r="295" spans="1:15" ht="12.75" customHeight="1" thickBot="1">
      <c r="A295" s="902"/>
      <c r="B295" s="892"/>
      <c r="C295" s="893"/>
      <c r="D295" s="894"/>
      <c r="E295" s="895"/>
      <c r="F295" s="968"/>
      <c r="G295" s="893"/>
      <c r="H295" s="903"/>
      <c r="I295" s="895"/>
      <c r="J295" s="968"/>
      <c r="K295" s="896"/>
      <c r="L295" s="968"/>
      <c r="M295" s="968"/>
      <c r="N295" s="968"/>
      <c r="O295" s="892"/>
    </row>
    <row r="296" spans="1:15" ht="12.75" customHeight="1">
      <c r="D296" s="109"/>
      <c r="E296" s="898"/>
      <c r="F296" s="969"/>
      <c r="H296" s="901"/>
      <c r="I296" s="898"/>
      <c r="K296" s="899"/>
      <c r="O296" s="110"/>
    </row>
    <row r="297" spans="1:15" ht="12.75" customHeight="1">
      <c r="A297" s="499" t="s">
        <v>8546</v>
      </c>
      <c r="D297" s="109"/>
      <c r="E297" s="898"/>
      <c r="F297" s="969"/>
      <c r="H297" s="901"/>
      <c r="I297" s="898"/>
      <c r="K297" s="899"/>
      <c r="O297" s="110"/>
    </row>
    <row r="298" spans="1:15" ht="12.75" customHeight="1">
      <c r="A298" s="309">
        <v>4712011</v>
      </c>
      <c r="B298" s="110" t="s">
        <v>6116</v>
      </c>
      <c r="C298" s="182" t="s">
        <v>8547</v>
      </c>
      <c r="D298" s="109">
        <v>355000</v>
      </c>
      <c r="E298" s="898" t="s">
        <v>98</v>
      </c>
      <c r="F298" s="969">
        <v>41611</v>
      </c>
      <c r="G298" s="182" t="s">
        <v>8366</v>
      </c>
      <c r="H298" s="901">
        <v>263000</v>
      </c>
      <c r="I298" s="898" t="s">
        <v>28</v>
      </c>
      <c r="J298" s="969">
        <v>41624</v>
      </c>
      <c r="K298" s="899">
        <v>41655</v>
      </c>
      <c r="L298" s="969">
        <v>41628</v>
      </c>
      <c r="M298" s="969">
        <v>41665</v>
      </c>
      <c r="N298" s="969">
        <v>41676</v>
      </c>
      <c r="O298" s="110"/>
    </row>
    <row r="299" spans="1:15" ht="12.75" customHeight="1">
      <c r="A299" s="309">
        <v>4712034</v>
      </c>
      <c r="B299" s="110" t="s">
        <v>6116</v>
      </c>
      <c r="C299" s="182" t="s">
        <v>8548</v>
      </c>
      <c r="D299" s="109">
        <v>350000</v>
      </c>
      <c r="E299" s="898" t="s">
        <v>25</v>
      </c>
      <c r="F299" s="969">
        <v>41624</v>
      </c>
      <c r="G299" s="182" t="s">
        <v>8195</v>
      </c>
      <c r="H299" s="901">
        <v>252000</v>
      </c>
      <c r="I299" s="898" t="s">
        <v>28</v>
      </c>
      <c r="J299" s="969">
        <v>41634</v>
      </c>
      <c r="K299" s="899">
        <v>41655</v>
      </c>
      <c r="L299" s="969">
        <v>41680</v>
      </c>
      <c r="M299" s="969">
        <v>41665</v>
      </c>
      <c r="N299" s="969">
        <v>41676</v>
      </c>
      <c r="O299" s="110"/>
    </row>
    <row r="300" spans="1:15" ht="12.75" customHeight="1">
      <c r="A300" s="309">
        <v>4712036</v>
      </c>
      <c r="B300" s="110" t="s">
        <v>6116</v>
      </c>
      <c r="C300" s="182" t="s">
        <v>8549</v>
      </c>
      <c r="D300" s="109">
        <v>345000</v>
      </c>
      <c r="E300" s="898" t="s">
        <v>98</v>
      </c>
      <c r="F300" s="969">
        <v>41613</v>
      </c>
      <c r="G300" s="182" t="s">
        <v>8550</v>
      </c>
      <c r="H300" s="901">
        <v>251000</v>
      </c>
      <c r="I300" s="898" t="s">
        <v>28</v>
      </c>
      <c r="J300" s="969">
        <v>41634</v>
      </c>
      <c r="K300" s="899">
        <v>41655</v>
      </c>
      <c r="L300" s="969">
        <v>41628</v>
      </c>
      <c r="M300" s="969">
        <v>41665</v>
      </c>
      <c r="N300" s="969">
        <v>41676</v>
      </c>
      <c r="O300" s="110"/>
    </row>
    <row r="301" spans="1:15" ht="12.75" customHeight="1">
      <c r="A301" s="309">
        <v>4712037</v>
      </c>
      <c r="B301" s="110" t="s">
        <v>6116</v>
      </c>
      <c r="C301" s="182" t="s">
        <v>8551</v>
      </c>
      <c r="D301" s="109">
        <v>335000</v>
      </c>
      <c r="E301" s="898" t="s">
        <v>8246</v>
      </c>
      <c r="F301" s="969">
        <v>41613</v>
      </c>
      <c r="G301" s="182" t="s">
        <v>8248</v>
      </c>
      <c r="H301" s="901">
        <v>204000</v>
      </c>
      <c r="I301" s="898" t="s">
        <v>28</v>
      </c>
      <c r="J301" s="969">
        <v>41634</v>
      </c>
      <c r="K301" s="899">
        <v>41655</v>
      </c>
      <c r="L301" s="969">
        <v>41628</v>
      </c>
      <c r="M301" s="969">
        <v>41665</v>
      </c>
      <c r="N301" s="969">
        <v>41676</v>
      </c>
      <c r="O301" s="110"/>
    </row>
    <row r="302" spans="1:15" ht="12.75" customHeight="1">
      <c r="A302" s="309">
        <v>4712044</v>
      </c>
      <c r="B302" s="110" t="s">
        <v>6116</v>
      </c>
      <c r="C302" s="182" t="s">
        <v>8552</v>
      </c>
      <c r="D302" s="109">
        <v>360000</v>
      </c>
      <c r="E302" s="898" t="s">
        <v>8246</v>
      </c>
      <c r="F302" s="969">
        <v>41614</v>
      </c>
      <c r="G302" s="182" t="s">
        <v>8211</v>
      </c>
      <c r="H302" s="901">
        <v>260000</v>
      </c>
      <c r="I302" s="898" t="s">
        <v>28</v>
      </c>
      <c r="J302" s="969">
        <v>41634</v>
      </c>
      <c r="K302" s="899">
        <v>41655</v>
      </c>
      <c r="L302" s="969">
        <v>41680</v>
      </c>
      <c r="M302" s="969">
        <v>41665</v>
      </c>
      <c r="N302" s="969">
        <v>41676</v>
      </c>
      <c r="O302" s="110"/>
    </row>
    <row r="303" spans="1:15" ht="12.75" customHeight="1">
      <c r="A303" s="309">
        <v>4712047</v>
      </c>
      <c r="B303" s="110" t="s">
        <v>4229</v>
      </c>
      <c r="C303" s="182" t="s">
        <v>8553</v>
      </c>
      <c r="D303" s="109">
        <v>325000</v>
      </c>
      <c r="E303" s="898" t="s">
        <v>98</v>
      </c>
      <c r="F303" s="969">
        <v>41615</v>
      </c>
      <c r="G303" s="182" t="s">
        <v>8554</v>
      </c>
      <c r="H303" s="901">
        <v>208000</v>
      </c>
      <c r="I303" s="898" t="s">
        <v>28</v>
      </c>
      <c r="J303" s="969">
        <v>41634</v>
      </c>
      <c r="K303" s="899">
        <v>41655</v>
      </c>
      <c r="L303" s="969">
        <v>41680</v>
      </c>
      <c r="M303" s="969">
        <v>41665</v>
      </c>
      <c r="N303" s="969">
        <v>41676</v>
      </c>
      <c r="O303" s="934" t="s">
        <v>8545</v>
      </c>
    </row>
    <row r="304" spans="1:15" ht="12.75" customHeight="1">
      <c r="A304" s="309">
        <v>4712050</v>
      </c>
      <c r="B304" s="110" t="s">
        <v>8349</v>
      </c>
      <c r="C304" s="182" t="s">
        <v>8555</v>
      </c>
      <c r="D304" s="109">
        <v>220000</v>
      </c>
      <c r="E304" s="898" t="s">
        <v>98</v>
      </c>
      <c r="F304" s="969">
        <v>41618</v>
      </c>
      <c r="G304" s="182" t="s">
        <v>8556</v>
      </c>
      <c r="H304" s="901">
        <v>121000</v>
      </c>
      <c r="I304" s="898" t="s">
        <v>28</v>
      </c>
      <c r="J304" s="969">
        <v>41634</v>
      </c>
      <c r="K304" s="899">
        <v>41655</v>
      </c>
      <c r="L304" s="969">
        <v>41680</v>
      </c>
      <c r="M304" s="969">
        <v>41665</v>
      </c>
      <c r="N304" s="969">
        <v>41676</v>
      </c>
      <c r="O304" s="110"/>
    </row>
    <row r="305" spans="1:15" ht="12.75" customHeight="1">
      <c r="D305" s="109"/>
      <c r="E305" s="933"/>
      <c r="F305" s="969"/>
      <c r="H305" s="901"/>
      <c r="I305" s="898"/>
      <c r="K305" s="899"/>
      <c r="O305" s="110"/>
    </row>
    <row r="306" spans="1:15" ht="12.75" customHeight="1">
      <c r="A306" s="309">
        <v>4712032</v>
      </c>
      <c r="B306" s="110" t="s">
        <v>8466</v>
      </c>
      <c r="C306" s="182" t="s">
        <v>8557</v>
      </c>
      <c r="D306" s="109">
        <v>240000</v>
      </c>
      <c r="E306" s="898" t="s">
        <v>25</v>
      </c>
      <c r="F306" s="969">
        <v>41613</v>
      </c>
      <c r="G306" s="182" t="s">
        <v>8478</v>
      </c>
      <c r="H306" s="901">
        <v>151000</v>
      </c>
      <c r="I306" s="898" t="s">
        <v>166</v>
      </c>
      <c r="J306" s="969">
        <v>41634</v>
      </c>
      <c r="K306" s="899">
        <v>41656</v>
      </c>
      <c r="L306" s="969">
        <v>41628</v>
      </c>
      <c r="M306" s="969">
        <v>41663</v>
      </c>
      <c r="N306" s="969">
        <v>41676</v>
      </c>
      <c r="O306" s="110"/>
    </row>
    <row r="307" spans="1:15" ht="12.75" customHeight="1">
      <c r="A307" s="309">
        <v>4712035</v>
      </c>
      <c r="B307" s="110" t="s">
        <v>6116</v>
      </c>
      <c r="C307" s="182" t="s">
        <v>8558</v>
      </c>
      <c r="D307" s="109">
        <v>360000</v>
      </c>
      <c r="E307" s="898" t="s">
        <v>25</v>
      </c>
      <c r="F307" s="969">
        <v>41613</v>
      </c>
      <c r="G307" s="182" t="s">
        <v>8559</v>
      </c>
      <c r="H307" s="901">
        <v>268000</v>
      </c>
      <c r="I307" s="898" t="s">
        <v>166</v>
      </c>
      <c r="J307" s="969">
        <v>41634</v>
      </c>
      <c r="K307" s="899">
        <v>41656</v>
      </c>
      <c r="L307" s="969">
        <v>41628</v>
      </c>
      <c r="M307" s="969">
        <v>41663</v>
      </c>
      <c r="N307" s="969">
        <v>41676</v>
      </c>
      <c r="O307" s="110"/>
    </row>
    <row r="308" spans="1:15" ht="12.75" customHeight="1">
      <c r="A308" s="309">
        <v>4712061</v>
      </c>
      <c r="B308" s="110" t="s">
        <v>8349</v>
      </c>
      <c r="C308" s="182" t="s">
        <v>8560</v>
      </c>
      <c r="D308" s="109">
        <v>240000</v>
      </c>
      <c r="E308" s="898" t="s">
        <v>25</v>
      </c>
      <c r="F308" s="969">
        <v>41619</v>
      </c>
      <c r="G308" s="182" t="s">
        <v>7649</v>
      </c>
      <c r="H308" s="901">
        <v>144000</v>
      </c>
      <c r="I308" s="898" t="s">
        <v>166</v>
      </c>
      <c r="J308" s="969">
        <v>41624</v>
      </c>
      <c r="K308" s="899">
        <v>41656</v>
      </c>
      <c r="L308" s="969">
        <v>41680</v>
      </c>
      <c r="M308" s="969">
        <v>41663</v>
      </c>
      <c r="N308" s="969">
        <v>41676</v>
      </c>
      <c r="O308" s="934" t="s">
        <v>8545</v>
      </c>
    </row>
    <row r="309" spans="1:15" ht="12.75" customHeight="1">
      <c r="A309" s="309">
        <v>4712063</v>
      </c>
      <c r="B309" s="110" t="s">
        <v>8349</v>
      </c>
      <c r="C309" s="182" t="s">
        <v>8561</v>
      </c>
      <c r="D309" s="109">
        <v>200000</v>
      </c>
      <c r="E309" s="898" t="s">
        <v>98</v>
      </c>
      <c r="F309" s="969">
        <v>41619</v>
      </c>
      <c r="G309" s="182" t="s">
        <v>386</v>
      </c>
      <c r="H309" s="901">
        <v>102000</v>
      </c>
      <c r="I309" s="898" t="s">
        <v>166</v>
      </c>
      <c r="J309" s="969">
        <v>41634</v>
      </c>
      <c r="K309" s="899">
        <v>41656</v>
      </c>
      <c r="L309" s="969">
        <v>41680</v>
      </c>
      <c r="M309" s="969">
        <v>41663</v>
      </c>
      <c r="N309" s="969">
        <v>41676</v>
      </c>
      <c r="O309" s="934" t="s">
        <v>8545</v>
      </c>
    </row>
    <row r="310" spans="1:15" ht="12.75" customHeight="1">
      <c r="A310" s="309">
        <v>4712070</v>
      </c>
      <c r="B310" s="110" t="s">
        <v>4229</v>
      </c>
      <c r="C310" s="182" t="s">
        <v>8562</v>
      </c>
      <c r="D310" s="109">
        <v>340000</v>
      </c>
      <c r="E310" s="898" t="s">
        <v>476</v>
      </c>
      <c r="F310" s="969">
        <v>41620</v>
      </c>
      <c r="G310" s="182" t="s">
        <v>8240</v>
      </c>
      <c r="H310" s="901">
        <v>250000</v>
      </c>
      <c r="I310" s="898" t="s">
        <v>166</v>
      </c>
      <c r="J310" s="969">
        <v>41634</v>
      </c>
      <c r="K310" s="899">
        <v>41656</v>
      </c>
      <c r="L310" s="969">
        <v>41680</v>
      </c>
      <c r="M310" s="969">
        <v>41663</v>
      </c>
      <c r="N310" s="969">
        <v>41676</v>
      </c>
      <c r="O310" s="110" t="s">
        <v>8563</v>
      </c>
    </row>
    <row r="311" spans="1:15" ht="12.75" customHeight="1">
      <c r="A311" s="309">
        <v>4712079</v>
      </c>
      <c r="B311" s="110" t="s">
        <v>4229</v>
      </c>
      <c r="C311" s="182" t="s">
        <v>8564</v>
      </c>
      <c r="D311" s="109">
        <v>370000</v>
      </c>
      <c r="E311" s="898" t="s">
        <v>8565</v>
      </c>
      <c r="F311" s="969">
        <v>41624</v>
      </c>
      <c r="G311" s="182" t="s">
        <v>8566</v>
      </c>
      <c r="H311" s="901">
        <v>258000</v>
      </c>
      <c r="I311" s="898" t="s">
        <v>166</v>
      </c>
      <c r="K311" s="899">
        <v>41656</v>
      </c>
      <c r="L311" s="969">
        <v>41680</v>
      </c>
      <c r="M311" s="969">
        <v>41663</v>
      </c>
      <c r="N311" s="969">
        <v>41676</v>
      </c>
      <c r="O311" s="934" t="s">
        <v>8545</v>
      </c>
    </row>
    <row r="312" spans="1:15" ht="12.75" customHeight="1">
      <c r="A312" s="309">
        <v>4712082</v>
      </c>
      <c r="B312" s="110" t="s">
        <v>6116</v>
      </c>
      <c r="C312" s="182" t="s">
        <v>8567</v>
      </c>
      <c r="D312" s="109">
        <v>300000</v>
      </c>
      <c r="E312" s="898" t="s">
        <v>98</v>
      </c>
      <c r="F312" s="969">
        <v>41625</v>
      </c>
      <c r="G312" s="182" t="s">
        <v>8275</v>
      </c>
      <c r="H312" s="901">
        <v>180000</v>
      </c>
      <c r="I312" s="898" t="s">
        <v>166</v>
      </c>
      <c r="J312" s="969">
        <v>41634</v>
      </c>
      <c r="K312" s="899">
        <v>41656</v>
      </c>
      <c r="L312" s="969">
        <v>41680</v>
      </c>
      <c r="M312" s="969">
        <v>41663</v>
      </c>
      <c r="N312" s="969">
        <v>41676</v>
      </c>
      <c r="O312" s="110" t="s">
        <v>8568</v>
      </c>
    </row>
    <row r="313" spans="1:15" ht="12.75" customHeight="1" thickBot="1">
      <c r="A313" s="902"/>
      <c r="B313" s="892"/>
      <c r="C313" s="893"/>
      <c r="D313" s="894"/>
      <c r="E313" s="895"/>
      <c r="F313" s="968"/>
      <c r="G313" s="893"/>
      <c r="H313" s="903"/>
      <c r="I313" s="895"/>
      <c r="J313" s="968"/>
      <c r="K313" s="896"/>
      <c r="L313" s="968"/>
      <c r="M313" s="968"/>
      <c r="N313" s="968"/>
      <c r="O313" s="892"/>
    </row>
    <row r="314" spans="1:15" ht="12.75" customHeight="1">
      <c r="D314" s="109"/>
      <c r="E314" s="898"/>
      <c r="F314" s="969"/>
      <c r="H314" s="901"/>
      <c r="I314" s="898"/>
      <c r="K314" s="899"/>
      <c r="O314" s="110"/>
    </row>
    <row r="315" spans="1:15" ht="12.75" customHeight="1">
      <c r="A315" s="906" t="s">
        <v>8569</v>
      </c>
      <c r="B315" s="907"/>
      <c r="D315" s="109"/>
      <c r="E315" s="898"/>
      <c r="F315" s="969"/>
      <c r="H315" s="901"/>
      <c r="I315" s="898"/>
      <c r="K315" s="899"/>
      <c r="O315" s="110"/>
    </row>
    <row r="316" spans="1:15" ht="12.75" customHeight="1">
      <c r="D316" s="109"/>
      <c r="E316" s="898"/>
      <c r="F316" s="969"/>
      <c r="H316" s="901"/>
      <c r="I316" s="898"/>
      <c r="K316" s="899"/>
      <c r="O316" s="110"/>
    </row>
    <row r="317" spans="1:15" ht="12.75" customHeight="1">
      <c r="A317" s="499" t="s">
        <v>8570</v>
      </c>
      <c r="D317" s="109"/>
      <c r="E317" s="898"/>
      <c r="F317" s="969"/>
      <c r="H317" s="901"/>
      <c r="I317" s="898"/>
      <c r="K317" s="899"/>
      <c r="O317" s="110"/>
    </row>
    <row r="318" spans="1:15" ht="12.75" customHeight="1">
      <c r="A318" s="309">
        <v>4801033</v>
      </c>
      <c r="B318" s="110" t="s">
        <v>5801</v>
      </c>
      <c r="C318" s="182" t="s">
        <v>8571</v>
      </c>
      <c r="D318" s="109">
        <v>375000</v>
      </c>
      <c r="E318" s="898" t="s">
        <v>25</v>
      </c>
      <c r="F318" s="969">
        <v>41655</v>
      </c>
      <c r="G318" s="182" t="s">
        <v>8366</v>
      </c>
      <c r="H318" s="901">
        <v>233000</v>
      </c>
      <c r="I318" s="898" t="s">
        <v>28</v>
      </c>
      <c r="K318" s="899">
        <v>41688</v>
      </c>
      <c r="L318" s="969">
        <v>41709</v>
      </c>
      <c r="M318" s="969">
        <v>41693</v>
      </c>
      <c r="N318" s="969">
        <v>41710</v>
      </c>
      <c r="O318" s="110"/>
    </row>
    <row r="319" spans="1:15" ht="12.75" customHeight="1">
      <c r="A319" s="309">
        <v>4801088</v>
      </c>
      <c r="B319" s="110" t="s">
        <v>6116</v>
      </c>
      <c r="C319" s="182" t="s">
        <v>8572</v>
      </c>
      <c r="D319" s="109">
        <v>410000</v>
      </c>
      <c r="E319" s="898" t="s">
        <v>354</v>
      </c>
      <c r="F319" s="969">
        <v>41657</v>
      </c>
      <c r="G319" s="182" t="s">
        <v>8199</v>
      </c>
      <c r="H319" s="901">
        <v>315000</v>
      </c>
      <c r="I319" s="898" t="s">
        <v>28</v>
      </c>
      <c r="K319" s="899">
        <v>41688</v>
      </c>
      <c r="L319" s="969">
        <v>41709</v>
      </c>
      <c r="M319" s="969">
        <v>41693</v>
      </c>
      <c r="N319" s="969">
        <v>41710</v>
      </c>
      <c r="O319" s="110"/>
    </row>
    <row r="320" spans="1:15" ht="12.75" customHeight="1">
      <c r="A320" s="309">
        <v>4801143</v>
      </c>
      <c r="B320" s="110" t="s">
        <v>5801</v>
      </c>
      <c r="C320" s="182" t="s">
        <v>8573</v>
      </c>
      <c r="D320" s="109">
        <v>355000</v>
      </c>
      <c r="E320" s="898" t="s">
        <v>98</v>
      </c>
      <c r="F320" s="969">
        <v>41669</v>
      </c>
      <c r="G320" s="182" t="s">
        <v>8366</v>
      </c>
      <c r="H320" s="901">
        <v>220000</v>
      </c>
      <c r="I320" s="898" t="s">
        <v>28</v>
      </c>
      <c r="K320" s="899">
        <v>41688</v>
      </c>
      <c r="L320" s="969">
        <v>41709</v>
      </c>
      <c r="M320" s="969">
        <v>41693</v>
      </c>
      <c r="N320" s="969">
        <v>41710</v>
      </c>
      <c r="O320" s="110"/>
    </row>
    <row r="321" spans="1:32" ht="12.75" customHeight="1">
      <c r="D321" s="109"/>
      <c r="E321" s="898"/>
      <c r="F321" s="969"/>
      <c r="H321" s="901"/>
      <c r="I321" s="898"/>
      <c r="K321" s="899"/>
      <c r="O321" s="110"/>
    </row>
    <row r="322" spans="1:32" ht="12.75" customHeight="1">
      <c r="A322" s="309" t="s">
        <v>8574</v>
      </c>
      <c r="B322" s="110" t="s">
        <v>4229</v>
      </c>
      <c r="C322" s="182" t="s">
        <v>8575</v>
      </c>
      <c r="D322" s="109">
        <v>320000</v>
      </c>
      <c r="E322" s="898" t="s">
        <v>98</v>
      </c>
      <c r="F322" s="969">
        <v>41654</v>
      </c>
      <c r="G322" s="182" t="s">
        <v>8576</v>
      </c>
      <c r="H322" s="901">
        <v>197000</v>
      </c>
      <c r="I322" s="898" t="s">
        <v>166</v>
      </c>
      <c r="K322" s="899">
        <v>41687</v>
      </c>
      <c r="L322" s="969">
        <v>41709</v>
      </c>
      <c r="M322" s="969">
        <v>41691</v>
      </c>
      <c r="N322" s="969">
        <v>41710</v>
      </c>
      <c r="O322" s="110"/>
    </row>
    <row r="323" spans="1:32" ht="12.75" customHeight="1">
      <c r="A323" s="309">
        <v>4801072</v>
      </c>
      <c r="B323" s="110" t="s">
        <v>6116</v>
      </c>
      <c r="C323" s="182" t="s">
        <v>8577</v>
      </c>
      <c r="D323" s="109">
        <v>360000</v>
      </c>
      <c r="E323" s="898" t="s">
        <v>6147</v>
      </c>
      <c r="F323" s="969">
        <v>41655</v>
      </c>
      <c r="G323" s="182" t="s">
        <v>8240</v>
      </c>
      <c r="H323" s="901">
        <v>276000</v>
      </c>
      <c r="I323" s="898" t="s">
        <v>166</v>
      </c>
      <c r="K323" s="899">
        <v>41687</v>
      </c>
      <c r="L323" s="969">
        <v>41709</v>
      </c>
      <c r="M323" s="969">
        <v>41691</v>
      </c>
      <c r="N323" s="969">
        <v>41710</v>
      </c>
      <c r="O323" s="110"/>
    </row>
    <row r="324" spans="1:32" ht="12.75" customHeight="1">
      <c r="A324" s="309">
        <v>4801108</v>
      </c>
      <c r="B324" s="110" t="s">
        <v>5801</v>
      </c>
      <c r="C324" s="182" t="s">
        <v>8578</v>
      </c>
      <c r="D324" s="109">
        <v>365000</v>
      </c>
      <c r="E324" s="898" t="s">
        <v>98</v>
      </c>
      <c r="F324" s="969">
        <v>41661</v>
      </c>
      <c r="G324" s="182" t="s">
        <v>8579</v>
      </c>
      <c r="H324" s="901">
        <v>225000</v>
      </c>
      <c r="I324" s="898" t="s">
        <v>166</v>
      </c>
      <c r="K324" s="899">
        <v>41687</v>
      </c>
      <c r="L324" s="969">
        <v>41709</v>
      </c>
      <c r="M324" s="969">
        <v>41691</v>
      </c>
      <c r="N324" s="969">
        <v>41710</v>
      </c>
      <c r="O324" s="110"/>
    </row>
    <row r="325" spans="1:32" ht="12.75" customHeight="1">
      <c r="A325" s="309">
        <v>4801109</v>
      </c>
      <c r="B325" s="110" t="s">
        <v>8001</v>
      </c>
      <c r="C325" s="182" t="s">
        <v>8580</v>
      </c>
      <c r="D325" s="109">
        <v>405000</v>
      </c>
      <c r="E325" s="898" t="s">
        <v>25</v>
      </c>
      <c r="F325" s="969">
        <v>41662</v>
      </c>
      <c r="G325" s="182" t="s">
        <v>8478</v>
      </c>
      <c r="H325" s="901">
        <v>300000</v>
      </c>
      <c r="I325" s="898" t="s">
        <v>166</v>
      </c>
      <c r="K325" s="899">
        <v>41687</v>
      </c>
      <c r="L325" s="969">
        <v>41709</v>
      </c>
      <c r="M325" s="969">
        <v>41691</v>
      </c>
      <c r="N325" s="969">
        <v>41710</v>
      </c>
      <c r="O325" s="110"/>
    </row>
    <row r="326" spans="1:32" ht="12.75" customHeight="1">
      <c r="A326" s="309">
        <v>4801115</v>
      </c>
      <c r="B326" s="110" t="s">
        <v>5801</v>
      </c>
      <c r="C326" s="182" t="s">
        <v>8581</v>
      </c>
      <c r="D326" s="109">
        <v>370000</v>
      </c>
      <c r="E326" s="898" t="s">
        <v>1991</v>
      </c>
      <c r="F326" s="969">
        <v>41662</v>
      </c>
      <c r="G326" s="182" t="s">
        <v>8559</v>
      </c>
      <c r="H326" s="901">
        <v>282000</v>
      </c>
      <c r="I326" s="898" t="s">
        <v>166</v>
      </c>
      <c r="K326" s="899">
        <v>41687</v>
      </c>
      <c r="L326" s="969">
        <v>41709</v>
      </c>
      <c r="M326" s="969">
        <v>41691</v>
      </c>
      <c r="N326" s="969">
        <v>41710</v>
      </c>
      <c r="O326" s="110"/>
    </row>
    <row r="327" spans="1:32" ht="12.75" customHeight="1">
      <c r="A327" s="309">
        <v>4801132</v>
      </c>
      <c r="B327" s="110" t="s">
        <v>8349</v>
      </c>
      <c r="C327" s="182" t="s">
        <v>8582</v>
      </c>
      <c r="D327" s="109">
        <v>340000</v>
      </c>
      <c r="E327" s="898" t="s">
        <v>31</v>
      </c>
      <c r="F327" s="969">
        <v>41664</v>
      </c>
      <c r="G327" s="182" t="s">
        <v>8583</v>
      </c>
      <c r="H327" s="901">
        <v>251000</v>
      </c>
      <c r="I327" s="898" t="s">
        <v>166</v>
      </c>
      <c r="K327" s="899">
        <v>41687</v>
      </c>
      <c r="L327" s="969">
        <v>41709</v>
      </c>
      <c r="M327" s="969">
        <v>41691</v>
      </c>
      <c r="N327" s="969">
        <v>41710</v>
      </c>
      <c r="O327" s="110"/>
    </row>
    <row r="328" spans="1:32" ht="12.75" customHeight="1" thickBot="1">
      <c r="A328" s="902"/>
      <c r="B328" s="892"/>
      <c r="C328" s="893"/>
      <c r="D328" s="894"/>
      <c r="E328" s="895"/>
      <c r="F328" s="968"/>
      <c r="G328" s="893"/>
      <c r="H328" s="903"/>
      <c r="I328" s="895"/>
      <c r="J328" s="968"/>
      <c r="K328" s="896"/>
      <c r="L328" s="968"/>
      <c r="M328" s="968"/>
      <c r="N328" s="968"/>
      <c r="O328" s="892"/>
    </row>
    <row r="329" spans="1:32" ht="12.75" customHeight="1">
      <c r="D329" s="109"/>
      <c r="E329" s="898"/>
      <c r="F329" s="969"/>
      <c r="H329" s="901"/>
      <c r="I329" s="898"/>
      <c r="K329" s="899"/>
      <c r="O329" s="110"/>
    </row>
    <row r="330" spans="1:32" ht="12.75" customHeight="1">
      <c r="A330" s="499" t="s">
        <v>8584</v>
      </c>
      <c r="D330" s="109"/>
      <c r="E330" s="898"/>
      <c r="F330" s="969"/>
      <c r="H330" s="901"/>
      <c r="I330" s="898"/>
      <c r="K330" s="899"/>
      <c r="O330" s="110"/>
    </row>
    <row r="331" spans="1:32" ht="12.75" customHeight="1">
      <c r="A331" s="309">
        <v>4802054</v>
      </c>
      <c r="B331" s="110" t="s">
        <v>8585</v>
      </c>
      <c r="C331" s="182" t="s">
        <v>8586</v>
      </c>
      <c r="D331" s="109">
        <v>250000</v>
      </c>
      <c r="E331" s="898" t="s">
        <v>98</v>
      </c>
      <c r="F331" s="969">
        <v>41683</v>
      </c>
      <c r="G331" s="182" t="s">
        <v>8559</v>
      </c>
      <c r="H331" s="901">
        <v>150000</v>
      </c>
      <c r="I331" s="898" t="s">
        <v>166</v>
      </c>
      <c r="K331" s="899">
        <v>41712</v>
      </c>
      <c r="L331" s="969">
        <v>41750</v>
      </c>
      <c r="M331" s="969">
        <v>41725</v>
      </c>
      <c r="N331" s="969">
        <v>41750</v>
      </c>
      <c r="O331" s="110"/>
    </row>
    <row r="332" spans="1:32" ht="12.75" customHeight="1">
      <c r="A332" s="309">
        <v>4802055</v>
      </c>
      <c r="B332" s="110" t="s">
        <v>5801</v>
      </c>
      <c r="C332" s="182" t="s">
        <v>8587</v>
      </c>
      <c r="D332" s="109">
        <v>350000</v>
      </c>
      <c r="E332" s="898" t="s">
        <v>98</v>
      </c>
      <c r="F332" s="969">
        <v>41683</v>
      </c>
      <c r="G332" s="182" t="s">
        <v>8559</v>
      </c>
      <c r="H332" s="901">
        <v>226000</v>
      </c>
      <c r="I332" s="898" t="s">
        <v>166</v>
      </c>
      <c r="K332" s="899">
        <v>41712</v>
      </c>
      <c r="L332" s="969">
        <v>41750</v>
      </c>
      <c r="M332" s="969">
        <v>41725</v>
      </c>
      <c r="N332" s="969">
        <v>41750</v>
      </c>
      <c r="O332" s="110"/>
    </row>
    <row r="333" spans="1:32" ht="12.75" customHeight="1" thickBot="1">
      <c r="A333" s="892"/>
      <c r="B333" s="892"/>
      <c r="C333" s="893"/>
      <c r="D333" s="903"/>
      <c r="E333" s="895"/>
      <c r="F333" s="968"/>
      <c r="G333" s="893"/>
      <c r="H333" s="903"/>
      <c r="I333" s="895"/>
      <c r="J333" s="968"/>
      <c r="K333" s="896"/>
      <c r="L333" s="968"/>
      <c r="M333" s="968"/>
      <c r="N333" s="968"/>
      <c r="O333" s="892"/>
      <c r="AF333" s="183"/>
    </row>
    <row r="334" spans="1:32" ht="12.75" customHeight="1">
      <c r="A334" s="110"/>
      <c r="D334" s="901"/>
      <c r="E334" s="898"/>
      <c r="F334" s="969"/>
      <c r="H334" s="901"/>
      <c r="I334" s="898"/>
      <c r="K334" s="899"/>
      <c r="O334" s="110"/>
      <c r="AF334" s="183"/>
    </row>
    <row r="335" spans="1:32" ht="12.75" customHeight="1">
      <c r="A335" s="499" t="s">
        <v>8588</v>
      </c>
      <c r="D335" s="901"/>
      <c r="E335" s="898"/>
      <c r="F335" s="969"/>
      <c r="H335" s="901"/>
      <c r="I335" s="898"/>
      <c r="K335" s="899"/>
      <c r="O335" s="110"/>
      <c r="AF335" s="183"/>
    </row>
    <row r="336" spans="1:32" ht="12.75" customHeight="1">
      <c r="A336" s="309" t="s">
        <v>8589</v>
      </c>
      <c r="B336" s="110" t="s">
        <v>6116</v>
      </c>
      <c r="C336" s="182" t="s">
        <v>8590</v>
      </c>
      <c r="D336" s="109">
        <v>350000</v>
      </c>
      <c r="E336" s="898" t="s">
        <v>31</v>
      </c>
      <c r="F336" s="969">
        <v>41704</v>
      </c>
      <c r="G336" s="182" t="s">
        <v>8195</v>
      </c>
      <c r="H336" s="901">
        <v>182000</v>
      </c>
      <c r="I336" s="898" t="s">
        <v>28</v>
      </c>
      <c r="K336" s="899"/>
      <c r="L336" s="969">
        <v>41750</v>
      </c>
      <c r="M336" s="969">
        <v>41748</v>
      </c>
      <c r="N336" s="969">
        <v>41774</v>
      </c>
      <c r="O336" s="110"/>
    </row>
    <row r="337" spans="1:15" ht="12.75" customHeight="1">
      <c r="A337" s="309">
        <v>4803086</v>
      </c>
      <c r="B337" s="110" t="s">
        <v>5801</v>
      </c>
      <c r="C337" s="182" t="s">
        <v>8591</v>
      </c>
      <c r="D337" s="109">
        <v>290000</v>
      </c>
      <c r="E337" s="898" t="s">
        <v>98</v>
      </c>
      <c r="F337" s="969">
        <v>41718</v>
      </c>
      <c r="G337" s="182" t="s">
        <v>8497</v>
      </c>
      <c r="H337" s="901">
        <v>175000</v>
      </c>
      <c r="I337" s="898" t="s">
        <v>28</v>
      </c>
      <c r="K337" s="899"/>
      <c r="L337" s="969">
        <v>41750</v>
      </c>
      <c r="M337" s="969">
        <v>41748</v>
      </c>
      <c r="N337" s="969">
        <v>41774</v>
      </c>
      <c r="O337" s="110" t="s">
        <v>8592</v>
      </c>
    </row>
    <row r="338" spans="1:15" ht="12.75" customHeight="1">
      <c r="A338" s="309">
        <v>4803087</v>
      </c>
      <c r="B338" s="110" t="s">
        <v>5801</v>
      </c>
      <c r="C338" s="182" t="s">
        <v>8593</v>
      </c>
      <c r="D338" s="109">
        <v>290000</v>
      </c>
      <c r="E338" s="898" t="s">
        <v>98</v>
      </c>
      <c r="F338" s="969">
        <v>41718</v>
      </c>
      <c r="G338" s="182" t="s">
        <v>8497</v>
      </c>
      <c r="H338" s="901">
        <v>185000</v>
      </c>
      <c r="I338" s="898" t="s">
        <v>28</v>
      </c>
      <c r="K338" s="899"/>
      <c r="L338" s="969">
        <v>41750</v>
      </c>
      <c r="M338" s="969">
        <v>41748</v>
      </c>
      <c r="N338" s="969">
        <v>41774</v>
      </c>
      <c r="O338" s="110"/>
    </row>
    <row r="339" spans="1:15" ht="12.75" customHeight="1">
      <c r="A339" s="309">
        <v>4803106</v>
      </c>
      <c r="B339" s="110" t="s">
        <v>4229</v>
      </c>
      <c r="C339" s="182" t="s">
        <v>8594</v>
      </c>
      <c r="D339" s="109">
        <v>310000</v>
      </c>
      <c r="E339" s="898" t="s">
        <v>25</v>
      </c>
      <c r="F339" s="969">
        <v>41723</v>
      </c>
      <c r="G339" s="182" t="s">
        <v>402</v>
      </c>
      <c r="H339" s="901">
        <v>220000</v>
      </c>
      <c r="I339" s="898" t="s">
        <v>28</v>
      </c>
      <c r="K339" s="899"/>
      <c r="L339" s="969">
        <v>41750</v>
      </c>
      <c r="M339" s="969">
        <v>41748</v>
      </c>
      <c r="N339" s="969">
        <v>41774</v>
      </c>
      <c r="O339" s="110"/>
    </row>
    <row r="340" spans="1:15" ht="12.75" customHeight="1">
      <c r="A340" s="309">
        <v>4803110</v>
      </c>
      <c r="B340" s="110" t="s">
        <v>4229</v>
      </c>
      <c r="C340" s="182" t="s">
        <v>8595</v>
      </c>
      <c r="D340" s="109">
        <v>330000</v>
      </c>
      <c r="E340" s="898" t="s">
        <v>8209</v>
      </c>
      <c r="F340" s="969">
        <v>41723</v>
      </c>
      <c r="G340" s="182" t="s">
        <v>8596</v>
      </c>
      <c r="H340" s="901">
        <v>220000</v>
      </c>
      <c r="I340" s="898" t="s">
        <v>28</v>
      </c>
      <c r="K340" s="899"/>
      <c r="L340" s="969">
        <v>41750</v>
      </c>
      <c r="M340" s="969">
        <v>41748</v>
      </c>
      <c r="N340" s="969">
        <v>41774</v>
      </c>
      <c r="O340" s="110"/>
    </row>
    <row r="341" spans="1:15" ht="12.75" customHeight="1">
      <c r="A341" s="309">
        <v>4803126</v>
      </c>
      <c r="B341" s="110" t="s">
        <v>8349</v>
      </c>
      <c r="C341" s="182" t="s">
        <v>8597</v>
      </c>
      <c r="D341" s="109">
        <v>250000</v>
      </c>
      <c r="E341" s="898" t="s">
        <v>1897</v>
      </c>
      <c r="F341" s="969">
        <v>41725</v>
      </c>
      <c r="G341" s="182" t="s">
        <v>8339</v>
      </c>
      <c r="H341" s="901">
        <v>73000</v>
      </c>
      <c r="I341" s="898" t="s">
        <v>28</v>
      </c>
      <c r="K341" s="899"/>
      <c r="L341" s="969">
        <v>41750</v>
      </c>
      <c r="M341" s="969">
        <v>41748</v>
      </c>
      <c r="N341" s="969">
        <v>41774</v>
      </c>
      <c r="O341" s="110"/>
    </row>
    <row r="342" spans="1:15" ht="12.75" customHeight="1">
      <c r="A342" s="309">
        <v>4803127</v>
      </c>
      <c r="B342" s="110" t="s">
        <v>5794</v>
      </c>
      <c r="C342" s="182" t="s">
        <v>8598</v>
      </c>
      <c r="D342" s="109">
        <v>330000</v>
      </c>
      <c r="E342" s="898" t="s">
        <v>98</v>
      </c>
      <c r="F342" s="969">
        <v>41725</v>
      </c>
      <c r="G342" s="182" t="s">
        <v>8497</v>
      </c>
      <c r="H342" s="901">
        <v>235000</v>
      </c>
      <c r="I342" s="898" t="s">
        <v>28</v>
      </c>
      <c r="K342" s="899"/>
      <c r="L342" s="969">
        <v>41774</v>
      </c>
      <c r="M342" s="969">
        <v>41748</v>
      </c>
      <c r="N342" s="969">
        <v>41774</v>
      </c>
      <c r="O342" s="110"/>
    </row>
    <row r="343" spans="1:15" ht="12.75" customHeight="1">
      <c r="A343" s="309">
        <v>4803140</v>
      </c>
      <c r="B343" s="110" t="s">
        <v>8599</v>
      </c>
      <c r="C343" s="182" t="s">
        <v>8600</v>
      </c>
      <c r="D343" s="109">
        <v>375000</v>
      </c>
      <c r="E343" s="898" t="s">
        <v>98</v>
      </c>
      <c r="F343" s="969">
        <v>41727</v>
      </c>
      <c r="G343" s="182" t="s">
        <v>2324</v>
      </c>
      <c r="H343" s="901">
        <v>280000</v>
      </c>
      <c r="I343" s="898" t="s">
        <v>28</v>
      </c>
      <c r="K343" s="899"/>
      <c r="L343" s="969">
        <v>41774</v>
      </c>
      <c r="M343" s="969">
        <v>41748</v>
      </c>
      <c r="N343" s="969">
        <v>41774</v>
      </c>
      <c r="O343" s="110"/>
    </row>
    <row r="344" spans="1:15" ht="12.75" customHeight="1">
      <c r="D344" s="109"/>
      <c r="E344" s="898"/>
      <c r="F344" s="969"/>
      <c r="H344" s="901"/>
      <c r="I344" s="898"/>
      <c r="K344" s="899"/>
      <c r="O344" s="110"/>
    </row>
    <row r="345" spans="1:15" ht="12.75" customHeight="1">
      <c r="A345" s="309">
        <v>4803113</v>
      </c>
      <c r="B345" s="110" t="s">
        <v>6116</v>
      </c>
      <c r="C345" s="182" t="s">
        <v>8601</v>
      </c>
      <c r="D345" s="109">
        <v>300000</v>
      </c>
      <c r="E345" s="898" t="s">
        <v>98</v>
      </c>
      <c r="F345" s="969">
        <v>41724</v>
      </c>
      <c r="G345" s="182" t="s">
        <v>8602</v>
      </c>
      <c r="H345" s="901">
        <v>205000</v>
      </c>
      <c r="I345" s="898" t="s">
        <v>166</v>
      </c>
      <c r="K345" s="899"/>
      <c r="L345" s="969">
        <v>41774</v>
      </c>
      <c r="M345" s="969">
        <v>41746</v>
      </c>
      <c r="N345" s="969">
        <v>41774</v>
      </c>
      <c r="O345" s="110"/>
    </row>
    <row r="346" spans="1:15" ht="12.75" customHeight="1">
      <c r="A346" s="309">
        <v>4803118</v>
      </c>
      <c r="B346" s="110" t="s">
        <v>8022</v>
      </c>
      <c r="C346" s="182" t="s">
        <v>8603</v>
      </c>
      <c r="D346" s="109">
        <v>420000</v>
      </c>
      <c r="E346" s="898" t="s">
        <v>8209</v>
      </c>
      <c r="F346" s="969">
        <v>41724</v>
      </c>
      <c r="G346" s="182" t="s">
        <v>8604</v>
      </c>
      <c r="H346" s="901">
        <v>328000</v>
      </c>
      <c r="I346" s="898" t="s">
        <v>166</v>
      </c>
      <c r="K346" s="899"/>
      <c r="L346" s="969">
        <v>41774</v>
      </c>
      <c r="M346" s="969">
        <v>41746</v>
      </c>
      <c r="N346" s="969">
        <v>41774</v>
      </c>
      <c r="O346" s="110"/>
    </row>
    <row r="347" spans="1:15" ht="12.75" customHeight="1">
      <c r="A347" s="309">
        <v>4804040</v>
      </c>
      <c r="B347" s="110" t="s">
        <v>5801</v>
      </c>
      <c r="C347" s="182" t="s">
        <v>8605</v>
      </c>
      <c r="D347" s="109">
        <v>330000</v>
      </c>
      <c r="E347" s="898" t="s">
        <v>98</v>
      </c>
      <c r="F347" s="969">
        <v>41733</v>
      </c>
      <c r="G347" s="182" t="s">
        <v>8259</v>
      </c>
      <c r="H347" s="901">
        <v>205000</v>
      </c>
      <c r="I347" s="898" t="s">
        <v>166</v>
      </c>
      <c r="K347" s="899"/>
      <c r="L347" s="969">
        <v>41774</v>
      </c>
      <c r="M347" s="969">
        <v>41746</v>
      </c>
      <c r="N347" s="969">
        <v>41774</v>
      </c>
      <c r="O347" s="110"/>
    </row>
    <row r="348" spans="1:15" ht="12.75" customHeight="1">
      <c r="A348" s="309">
        <v>4804052</v>
      </c>
      <c r="B348" s="110" t="s">
        <v>5801</v>
      </c>
      <c r="C348" s="182" t="s">
        <v>8606</v>
      </c>
      <c r="D348" s="109">
        <v>350000</v>
      </c>
      <c r="E348" s="898" t="s">
        <v>25</v>
      </c>
      <c r="F348" s="969">
        <v>41737</v>
      </c>
      <c r="G348" s="182" t="s">
        <v>8304</v>
      </c>
      <c r="H348" s="901">
        <v>237000</v>
      </c>
      <c r="I348" s="898" t="s">
        <v>166</v>
      </c>
      <c r="K348" s="899"/>
      <c r="L348" s="969">
        <v>41774</v>
      </c>
      <c r="M348" s="969">
        <v>41746</v>
      </c>
      <c r="N348" s="969">
        <v>41774</v>
      </c>
      <c r="O348" s="110"/>
    </row>
    <row r="349" spans="1:15" ht="12.75" customHeight="1">
      <c r="D349" s="109"/>
      <c r="E349" s="898"/>
      <c r="F349" s="969"/>
      <c r="H349" s="901"/>
      <c r="I349" s="898"/>
      <c r="K349" s="899"/>
      <c r="O349" s="110"/>
    </row>
    <row r="350" spans="1:15" ht="12.75" customHeight="1">
      <c r="A350" s="499" t="s">
        <v>8222</v>
      </c>
      <c r="D350" s="109"/>
      <c r="E350" s="898"/>
      <c r="F350" s="969"/>
      <c r="H350" s="901"/>
      <c r="I350" s="898"/>
      <c r="K350" s="899"/>
      <c r="O350" s="592"/>
    </row>
    <row r="351" spans="1:15" ht="12.75" customHeight="1">
      <c r="A351" s="309" t="s">
        <v>8607</v>
      </c>
      <c r="D351" s="109">
        <v>3500</v>
      </c>
      <c r="E351" s="911"/>
      <c r="F351" s="969"/>
      <c r="H351" s="901"/>
      <c r="I351" s="898"/>
      <c r="K351" s="899"/>
      <c r="M351" s="969">
        <v>41752</v>
      </c>
      <c r="O351" s="592"/>
    </row>
    <row r="352" spans="1:15" ht="12.75" customHeight="1">
      <c r="A352" s="309" t="s">
        <v>8261</v>
      </c>
      <c r="B352" s="935">
        <v>41752</v>
      </c>
      <c r="D352" s="109">
        <v>1500</v>
      </c>
      <c r="E352" s="911"/>
      <c r="F352" s="969"/>
      <c r="H352" s="901"/>
      <c r="I352" s="898"/>
      <c r="K352" s="899"/>
      <c r="O352" s="592"/>
    </row>
    <row r="353" spans="1:15" ht="12.75" customHeight="1">
      <c r="A353" s="309" t="s">
        <v>8608</v>
      </c>
      <c r="D353" s="109">
        <v>0</v>
      </c>
      <c r="E353" s="898"/>
      <c r="F353" s="969"/>
      <c r="H353" s="901"/>
      <c r="I353" s="898"/>
      <c r="K353" s="899"/>
      <c r="O353" s="592"/>
    </row>
    <row r="354" spans="1:15" ht="12.75" customHeight="1" thickBot="1">
      <c r="A354" s="902"/>
      <c r="B354" s="892"/>
      <c r="C354" s="893"/>
      <c r="D354" s="894"/>
      <c r="E354" s="895"/>
      <c r="F354" s="968"/>
      <c r="G354" s="893"/>
      <c r="H354" s="903"/>
      <c r="I354" s="895"/>
      <c r="J354" s="968"/>
      <c r="K354" s="896"/>
      <c r="L354" s="968"/>
      <c r="M354" s="968"/>
      <c r="N354" s="968"/>
      <c r="O354" s="892"/>
    </row>
    <row r="355" spans="1:15" ht="12.75" customHeight="1">
      <c r="D355" s="109"/>
      <c r="E355" s="898"/>
      <c r="F355" s="969"/>
      <c r="H355" s="901"/>
      <c r="I355" s="898"/>
      <c r="K355" s="899"/>
      <c r="O355" s="110"/>
    </row>
    <row r="356" spans="1:15" ht="12.75" customHeight="1">
      <c r="A356" s="499" t="s">
        <v>8609</v>
      </c>
      <c r="D356" s="109"/>
      <c r="E356" s="898"/>
      <c r="F356" s="969"/>
      <c r="H356" s="901"/>
      <c r="I356" s="898"/>
      <c r="K356" s="899"/>
      <c r="O356" s="110"/>
    </row>
    <row r="357" spans="1:15" ht="12.75" customHeight="1">
      <c r="A357" s="309">
        <v>4803097</v>
      </c>
      <c r="B357" s="110" t="s">
        <v>8610</v>
      </c>
      <c r="C357" s="182" t="s">
        <v>8611</v>
      </c>
      <c r="D357" s="109">
        <v>370000</v>
      </c>
      <c r="E357" s="898" t="s">
        <v>31</v>
      </c>
      <c r="F357" s="969">
        <v>41720</v>
      </c>
      <c r="G357" s="182" t="s">
        <v>8612</v>
      </c>
      <c r="H357" s="901">
        <v>279000</v>
      </c>
      <c r="I357" s="898" t="s">
        <v>28</v>
      </c>
      <c r="K357" s="899"/>
      <c r="L357" s="969">
        <v>41813</v>
      </c>
      <c r="M357" s="969">
        <v>41785</v>
      </c>
      <c r="N357" s="969">
        <v>41813</v>
      </c>
      <c r="O357" s="110" t="s">
        <v>8613</v>
      </c>
    </row>
    <row r="358" spans="1:15" ht="12.75" customHeight="1">
      <c r="A358" s="309">
        <v>4803133</v>
      </c>
      <c r="B358" s="110" t="s">
        <v>4229</v>
      </c>
      <c r="C358" s="182" t="s">
        <v>8614</v>
      </c>
      <c r="D358" s="109">
        <v>380000</v>
      </c>
      <c r="E358" s="898" t="s">
        <v>98</v>
      </c>
      <c r="F358" s="969">
        <v>41727</v>
      </c>
      <c r="G358" s="182" t="s">
        <v>8612</v>
      </c>
      <c r="H358" s="901">
        <v>284000</v>
      </c>
      <c r="I358" s="898" t="s">
        <v>28</v>
      </c>
      <c r="J358" s="969">
        <v>41785</v>
      </c>
      <c r="K358" s="899"/>
      <c r="L358" s="969">
        <v>41813</v>
      </c>
      <c r="M358" s="969">
        <v>41785</v>
      </c>
      <c r="N358" s="969">
        <v>41813</v>
      </c>
      <c r="O358" s="110"/>
    </row>
    <row r="359" spans="1:15" ht="12.75" customHeight="1">
      <c r="A359" s="309">
        <v>4804057</v>
      </c>
      <c r="B359" s="110" t="s">
        <v>6116</v>
      </c>
      <c r="C359" s="182" t="s">
        <v>8615</v>
      </c>
      <c r="D359" s="109">
        <v>365000</v>
      </c>
      <c r="E359" s="898" t="s">
        <v>31</v>
      </c>
      <c r="F359" s="969">
        <v>41737</v>
      </c>
      <c r="G359" s="182" t="s">
        <v>8366</v>
      </c>
      <c r="H359" s="901">
        <v>253000</v>
      </c>
      <c r="I359" s="898" t="s">
        <v>28</v>
      </c>
      <c r="J359" s="969">
        <v>41785</v>
      </c>
      <c r="K359" s="899"/>
      <c r="L359" s="969">
        <v>41813</v>
      </c>
      <c r="M359" s="969">
        <v>41785</v>
      </c>
      <c r="N359" s="969">
        <v>41813</v>
      </c>
      <c r="O359" s="110" t="s">
        <v>8616</v>
      </c>
    </row>
    <row r="360" spans="1:15" ht="12.75" customHeight="1">
      <c r="A360" s="309">
        <v>4804064</v>
      </c>
      <c r="B360" s="110" t="s">
        <v>6116</v>
      </c>
      <c r="C360" s="182" t="s">
        <v>8617</v>
      </c>
      <c r="D360" s="109">
        <v>340000</v>
      </c>
      <c r="E360" s="898" t="s">
        <v>104</v>
      </c>
      <c r="F360" s="969">
        <v>41737</v>
      </c>
      <c r="G360" s="182" t="s">
        <v>8370</v>
      </c>
      <c r="H360" s="901">
        <v>242000</v>
      </c>
      <c r="I360" s="898" t="s">
        <v>28</v>
      </c>
      <c r="J360" s="969">
        <v>41785</v>
      </c>
      <c r="K360" s="899"/>
      <c r="L360" s="969">
        <v>41813</v>
      </c>
      <c r="M360" s="969">
        <v>41785</v>
      </c>
      <c r="N360" s="969">
        <v>41813</v>
      </c>
      <c r="O360" s="110"/>
    </row>
    <row r="361" spans="1:15" ht="12.75" customHeight="1">
      <c r="A361" s="309">
        <v>4804084</v>
      </c>
      <c r="B361" s="110" t="s">
        <v>5794</v>
      </c>
      <c r="C361" s="182" t="s">
        <v>8618</v>
      </c>
      <c r="D361" s="109">
        <v>315000</v>
      </c>
      <c r="E361" s="898" t="s">
        <v>98</v>
      </c>
      <c r="F361" s="969">
        <v>41739</v>
      </c>
      <c r="G361" s="182" t="s">
        <v>8497</v>
      </c>
      <c r="H361" s="901">
        <v>220000</v>
      </c>
      <c r="I361" s="898" t="s">
        <v>28</v>
      </c>
      <c r="J361" s="969">
        <v>41758</v>
      </c>
      <c r="K361" s="899"/>
      <c r="L361" s="969">
        <v>41813</v>
      </c>
      <c r="M361" s="969">
        <v>41785</v>
      </c>
      <c r="N361" s="969">
        <v>41813</v>
      </c>
      <c r="O361" s="110" t="s">
        <v>8619</v>
      </c>
    </row>
    <row r="362" spans="1:15" ht="12.75" customHeight="1">
      <c r="A362" s="309">
        <v>4804098</v>
      </c>
      <c r="B362" s="110" t="s">
        <v>8001</v>
      </c>
      <c r="C362" s="182" t="s">
        <v>8620</v>
      </c>
      <c r="D362" s="109">
        <v>415000</v>
      </c>
      <c r="E362" s="898" t="s">
        <v>98</v>
      </c>
      <c r="F362" s="969">
        <v>41740</v>
      </c>
      <c r="G362" s="182" t="s">
        <v>8388</v>
      </c>
      <c r="H362" s="901">
        <v>320000</v>
      </c>
      <c r="I362" s="898" t="s">
        <v>28</v>
      </c>
      <c r="J362" s="969">
        <v>41758</v>
      </c>
      <c r="K362" s="899"/>
      <c r="L362" s="969">
        <v>41813</v>
      </c>
      <c r="M362" s="969">
        <v>41785</v>
      </c>
      <c r="N362" s="969">
        <v>41813</v>
      </c>
      <c r="O362" s="110"/>
    </row>
    <row r="363" spans="1:15" ht="12.75" customHeight="1">
      <c r="A363" s="309">
        <v>4804119</v>
      </c>
      <c r="B363" s="110" t="s">
        <v>5801</v>
      </c>
      <c r="C363" s="182" t="s">
        <v>8621</v>
      </c>
      <c r="D363" s="109">
        <v>330000</v>
      </c>
      <c r="E363" s="898" t="s">
        <v>25</v>
      </c>
      <c r="F363" s="969">
        <v>41744</v>
      </c>
      <c r="G363" s="182" t="s">
        <v>6121</v>
      </c>
      <c r="H363" s="901">
        <v>231000</v>
      </c>
      <c r="I363" s="898" t="s">
        <v>28</v>
      </c>
      <c r="J363" s="969">
        <v>41758</v>
      </c>
      <c r="K363" s="899"/>
      <c r="L363" s="969">
        <v>41813</v>
      </c>
      <c r="M363" s="969">
        <v>41785</v>
      </c>
      <c r="N363" s="969">
        <v>41813</v>
      </c>
      <c r="O363" s="110"/>
    </row>
    <row r="364" spans="1:15" ht="12.75" customHeight="1">
      <c r="A364" s="309">
        <v>4804142</v>
      </c>
      <c r="B364" s="110" t="s">
        <v>5801</v>
      </c>
      <c r="C364" s="182" t="s">
        <v>8622</v>
      </c>
      <c r="D364" s="109">
        <v>320000</v>
      </c>
      <c r="E364" s="898" t="s">
        <v>104</v>
      </c>
      <c r="F364" s="969">
        <v>41746</v>
      </c>
      <c r="G364" s="182" t="s">
        <v>8623</v>
      </c>
      <c r="H364" s="901">
        <v>187000</v>
      </c>
      <c r="I364" s="898" t="s">
        <v>28</v>
      </c>
      <c r="J364" s="969">
        <v>41758</v>
      </c>
      <c r="K364" s="899"/>
      <c r="L364" s="969">
        <v>41813</v>
      </c>
      <c r="M364" s="969">
        <v>41785</v>
      </c>
      <c r="N364" s="969">
        <v>41813</v>
      </c>
      <c r="O364" s="110" t="s">
        <v>8624</v>
      </c>
    </row>
    <row r="365" spans="1:15" ht="12.75" customHeight="1">
      <c r="A365" s="309">
        <v>4804161</v>
      </c>
      <c r="B365" s="110" t="s">
        <v>6116</v>
      </c>
      <c r="C365" s="182" t="s">
        <v>8625</v>
      </c>
      <c r="D365" s="109">
        <v>300000</v>
      </c>
      <c r="E365" s="898" t="s">
        <v>31</v>
      </c>
      <c r="F365" s="969">
        <v>41751</v>
      </c>
      <c r="G365" s="182" t="s">
        <v>6121</v>
      </c>
      <c r="H365" s="901">
        <v>188000</v>
      </c>
      <c r="I365" s="898" t="s">
        <v>28</v>
      </c>
      <c r="J365" s="969">
        <v>41785</v>
      </c>
      <c r="K365" s="899"/>
      <c r="L365" s="969">
        <v>41813</v>
      </c>
      <c r="M365" s="969">
        <v>41785</v>
      </c>
      <c r="N365" s="969">
        <v>41813</v>
      </c>
      <c r="O365" s="110"/>
    </row>
    <row r="366" spans="1:15" ht="12.75" customHeight="1">
      <c r="A366" s="309">
        <v>4804172</v>
      </c>
      <c r="B366" s="110" t="s">
        <v>5801</v>
      </c>
      <c r="C366" s="182" t="s">
        <v>8626</v>
      </c>
      <c r="D366" s="109">
        <v>305000</v>
      </c>
      <c r="E366" s="898" t="s">
        <v>98</v>
      </c>
      <c r="F366" s="969">
        <v>41753</v>
      </c>
      <c r="G366" s="182" t="s">
        <v>8195</v>
      </c>
      <c r="H366" s="901">
        <v>205000</v>
      </c>
      <c r="I366" s="898" t="s">
        <v>28</v>
      </c>
      <c r="J366" s="969">
        <v>41785</v>
      </c>
      <c r="K366" s="899"/>
      <c r="L366" s="969">
        <v>41813</v>
      </c>
      <c r="M366" s="969">
        <v>41785</v>
      </c>
      <c r="N366" s="969">
        <v>41813</v>
      </c>
      <c r="O366" s="110"/>
    </row>
    <row r="367" spans="1:15" ht="12.75" customHeight="1">
      <c r="D367" s="109"/>
      <c r="E367" s="898"/>
      <c r="F367" s="969"/>
      <c r="H367" s="901"/>
      <c r="I367" s="898"/>
      <c r="K367" s="899"/>
      <c r="O367" s="110"/>
    </row>
    <row r="368" spans="1:15" ht="12.75" customHeight="1">
      <c r="A368" s="309">
        <v>4804089</v>
      </c>
      <c r="B368" s="110" t="s">
        <v>8466</v>
      </c>
      <c r="C368" s="182" t="s">
        <v>8627</v>
      </c>
      <c r="D368" s="109">
        <v>200000</v>
      </c>
      <c r="E368" s="898" t="s">
        <v>104</v>
      </c>
      <c r="F368" s="969">
        <v>41739</v>
      </c>
      <c r="G368" s="182" t="s">
        <v>8559</v>
      </c>
      <c r="H368" s="901">
        <v>107000</v>
      </c>
      <c r="I368" s="898" t="s">
        <v>166</v>
      </c>
      <c r="J368" s="969">
        <v>41785</v>
      </c>
      <c r="K368" s="899"/>
      <c r="L368" s="969">
        <v>41813</v>
      </c>
      <c r="M368" s="969">
        <v>41788</v>
      </c>
      <c r="N368" s="969">
        <v>41813</v>
      </c>
      <c r="O368" s="110"/>
    </row>
    <row r="369" spans="1:15" ht="12.75" customHeight="1">
      <c r="A369" s="309">
        <v>4804093</v>
      </c>
      <c r="B369" s="110" t="s">
        <v>5794</v>
      </c>
      <c r="C369" s="182" t="s">
        <v>8628</v>
      </c>
      <c r="D369" s="109">
        <v>340000</v>
      </c>
      <c r="E369" s="898" t="s">
        <v>6147</v>
      </c>
      <c r="F369" s="969">
        <v>41739</v>
      </c>
      <c r="G369" s="182" t="s">
        <v>8240</v>
      </c>
      <c r="H369" s="901">
        <v>234000</v>
      </c>
      <c r="I369" s="898" t="s">
        <v>166</v>
      </c>
      <c r="J369" s="969">
        <v>41785</v>
      </c>
      <c r="K369" s="899"/>
      <c r="L369" s="969">
        <v>41813</v>
      </c>
      <c r="M369" s="969">
        <v>41788</v>
      </c>
      <c r="N369" s="969">
        <v>41813</v>
      </c>
      <c r="O369" s="110" t="s">
        <v>8629</v>
      </c>
    </row>
    <row r="370" spans="1:15" ht="12.75" customHeight="1">
      <c r="A370" s="309">
        <v>4804095</v>
      </c>
      <c r="B370" s="110" t="s">
        <v>6116</v>
      </c>
      <c r="C370" s="182" t="s">
        <v>8630</v>
      </c>
      <c r="D370" s="109">
        <v>330000</v>
      </c>
      <c r="E370" s="898" t="s">
        <v>110</v>
      </c>
      <c r="F370" s="969">
        <v>41740</v>
      </c>
      <c r="G370" s="182" t="s">
        <v>8631</v>
      </c>
      <c r="H370" s="901">
        <v>237000</v>
      </c>
      <c r="I370" s="898" t="s">
        <v>166</v>
      </c>
      <c r="J370" s="969">
        <v>41758</v>
      </c>
      <c r="K370" s="899"/>
      <c r="L370" s="969">
        <v>41813</v>
      </c>
      <c r="M370" s="969">
        <v>41788</v>
      </c>
      <c r="N370" s="969">
        <v>41813</v>
      </c>
      <c r="O370" s="110"/>
    </row>
    <row r="371" spans="1:15" ht="12.75" customHeight="1">
      <c r="A371" s="309">
        <v>4804136</v>
      </c>
      <c r="B371" s="110" t="s">
        <v>5801</v>
      </c>
      <c r="C371" s="182" t="s">
        <v>8632</v>
      </c>
      <c r="D371" s="109">
        <v>300000</v>
      </c>
      <c r="E371" s="898" t="s">
        <v>98</v>
      </c>
      <c r="F371" s="969">
        <v>41746</v>
      </c>
      <c r="G371" s="182" t="s">
        <v>8478</v>
      </c>
      <c r="H371" s="901">
        <v>160000</v>
      </c>
      <c r="I371" s="898" t="s">
        <v>166</v>
      </c>
      <c r="J371" s="969">
        <v>41785</v>
      </c>
      <c r="K371" s="899"/>
      <c r="L371" s="969">
        <v>41813</v>
      </c>
      <c r="M371" s="969">
        <v>41788</v>
      </c>
      <c r="N371" s="969">
        <v>41813</v>
      </c>
      <c r="O371" s="110"/>
    </row>
    <row r="372" spans="1:15" ht="12.75" customHeight="1">
      <c r="A372" s="309">
        <v>4805014</v>
      </c>
      <c r="B372" s="110" t="s">
        <v>8382</v>
      </c>
      <c r="C372" s="182" t="s">
        <v>8633</v>
      </c>
      <c r="D372" s="109">
        <v>240000</v>
      </c>
      <c r="E372" s="898" t="s">
        <v>110</v>
      </c>
      <c r="F372" s="969">
        <v>41767</v>
      </c>
      <c r="G372" s="182" t="s">
        <v>8240</v>
      </c>
      <c r="H372" s="901">
        <v>111000</v>
      </c>
      <c r="I372" s="898" t="s">
        <v>166</v>
      </c>
      <c r="J372" s="969">
        <v>41778</v>
      </c>
      <c r="K372" s="899"/>
      <c r="L372" s="969">
        <v>41813</v>
      </c>
      <c r="M372" s="969">
        <v>41788</v>
      </c>
      <c r="N372" s="969">
        <v>41813</v>
      </c>
      <c r="O372" s="110" t="s">
        <v>8634</v>
      </c>
    </row>
    <row r="373" spans="1:15" ht="12.75" customHeight="1" thickBot="1">
      <c r="A373" s="902"/>
      <c r="B373" s="892"/>
      <c r="C373" s="893"/>
      <c r="D373" s="894"/>
      <c r="E373" s="895"/>
      <c r="F373" s="968"/>
      <c r="G373" s="893"/>
      <c r="H373" s="903"/>
      <c r="I373" s="895"/>
      <c r="J373" s="968"/>
      <c r="K373" s="896"/>
      <c r="L373" s="968"/>
      <c r="M373" s="968"/>
      <c r="N373" s="968"/>
      <c r="O373" s="905"/>
    </row>
    <row r="374" spans="1:15" ht="12.75" customHeight="1">
      <c r="D374" s="109"/>
      <c r="E374" s="898"/>
      <c r="F374" s="969"/>
      <c r="H374" s="901"/>
      <c r="I374" s="898"/>
      <c r="K374" s="899"/>
      <c r="O374" s="592"/>
    </row>
    <row r="375" spans="1:15" ht="12.75" customHeight="1">
      <c r="A375" s="499" t="s">
        <v>8635</v>
      </c>
      <c r="D375" s="109"/>
      <c r="E375" s="898"/>
      <c r="F375" s="969"/>
      <c r="H375" s="901"/>
      <c r="I375" s="898"/>
      <c r="K375" s="899"/>
      <c r="O375" s="592"/>
    </row>
    <row r="376" spans="1:15" ht="12.75" customHeight="1">
      <c r="A376" s="309">
        <v>4804164</v>
      </c>
      <c r="B376" s="110" t="s">
        <v>4229</v>
      </c>
      <c r="C376" s="182" t="s">
        <v>8636</v>
      </c>
      <c r="D376" s="109">
        <v>290000</v>
      </c>
      <c r="E376" s="898" t="s">
        <v>110</v>
      </c>
      <c r="F376" s="969">
        <v>41752</v>
      </c>
      <c r="G376" s="182" t="s">
        <v>8637</v>
      </c>
      <c r="H376" s="901">
        <v>180000</v>
      </c>
      <c r="I376" s="898" t="s">
        <v>166</v>
      </c>
      <c r="J376" s="969">
        <v>41785</v>
      </c>
      <c r="K376" s="899"/>
      <c r="L376" s="969">
        <v>41845</v>
      </c>
      <c r="M376" s="969">
        <v>41815</v>
      </c>
      <c r="N376" s="969">
        <v>41845</v>
      </c>
      <c r="O376" s="592"/>
    </row>
    <row r="377" spans="1:15" ht="12.75" customHeight="1">
      <c r="A377" s="309">
        <v>4805074</v>
      </c>
      <c r="B377" s="110" t="s">
        <v>5801</v>
      </c>
      <c r="C377" s="182" t="s">
        <v>8638</v>
      </c>
      <c r="D377" s="109">
        <v>320000</v>
      </c>
      <c r="E377" s="898" t="s">
        <v>25</v>
      </c>
      <c r="F377" s="969">
        <v>41779</v>
      </c>
      <c r="G377" s="182" t="s">
        <v>8259</v>
      </c>
      <c r="H377" s="901">
        <v>205000</v>
      </c>
      <c r="I377" s="898" t="s">
        <v>166</v>
      </c>
      <c r="J377" s="969">
        <v>41785</v>
      </c>
      <c r="K377" s="899"/>
      <c r="L377" s="969">
        <v>41845</v>
      </c>
      <c r="M377" s="969">
        <v>41815</v>
      </c>
      <c r="N377" s="969">
        <v>41845</v>
      </c>
      <c r="O377" s="592"/>
    </row>
    <row r="378" spans="1:15" ht="12.75" customHeight="1">
      <c r="A378" s="309">
        <v>4805077</v>
      </c>
      <c r="B378" s="110" t="s">
        <v>8610</v>
      </c>
      <c r="C378" s="182" t="s">
        <v>8639</v>
      </c>
      <c r="D378" s="109">
        <v>330000</v>
      </c>
      <c r="E378" s="898" t="s">
        <v>31</v>
      </c>
      <c r="F378" s="969">
        <v>41779</v>
      </c>
      <c r="G378" s="182" t="s">
        <v>8640</v>
      </c>
      <c r="H378" s="901">
        <v>234000</v>
      </c>
      <c r="I378" s="898" t="s">
        <v>166</v>
      </c>
      <c r="J378" s="969">
        <v>41785</v>
      </c>
      <c r="K378" s="899"/>
      <c r="L378" s="969">
        <v>41845</v>
      </c>
      <c r="M378" s="969">
        <v>41815</v>
      </c>
      <c r="N378" s="969">
        <v>41845</v>
      </c>
      <c r="O378" s="110" t="s">
        <v>8641</v>
      </c>
    </row>
    <row r="379" spans="1:15" ht="12.75" customHeight="1">
      <c r="D379" s="109"/>
      <c r="E379" s="898"/>
      <c r="F379" s="969"/>
      <c r="H379" s="901"/>
      <c r="I379" s="898"/>
      <c r="K379" s="899"/>
      <c r="O379" s="110"/>
    </row>
    <row r="380" spans="1:15" ht="12.75" customHeight="1">
      <c r="A380" s="309">
        <v>4803135</v>
      </c>
      <c r="B380" s="110" t="s">
        <v>4229</v>
      </c>
      <c r="C380" s="182" t="s">
        <v>8642</v>
      </c>
      <c r="D380" s="109">
        <v>305000</v>
      </c>
      <c r="E380" s="898" t="s">
        <v>8209</v>
      </c>
      <c r="F380" s="969">
        <v>41727</v>
      </c>
      <c r="G380" s="182" t="s">
        <v>8554</v>
      </c>
      <c r="H380" s="901">
        <v>153000</v>
      </c>
      <c r="I380" s="898" t="s">
        <v>28</v>
      </c>
      <c r="J380" s="969">
        <v>41785</v>
      </c>
      <c r="K380" s="899"/>
      <c r="L380" s="969">
        <v>41845</v>
      </c>
      <c r="M380" s="969">
        <v>41822</v>
      </c>
      <c r="N380" s="969">
        <v>41845</v>
      </c>
      <c r="O380" s="592" t="s">
        <v>8643</v>
      </c>
    </row>
    <row r="381" spans="1:15" ht="12.75" customHeight="1">
      <c r="A381" s="309">
        <v>4804066</v>
      </c>
      <c r="B381" s="110" t="s">
        <v>8349</v>
      </c>
      <c r="C381" s="182" t="s">
        <v>8644</v>
      </c>
      <c r="D381" s="109">
        <v>225000</v>
      </c>
      <c r="E381" s="898" t="s">
        <v>31</v>
      </c>
      <c r="F381" s="969">
        <v>41737</v>
      </c>
      <c r="G381" s="182" t="s">
        <v>6121</v>
      </c>
      <c r="H381" s="901">
        <v>125000</v>
      </c>
      <c r="I381" s="898" t="s">
        <v>28</v>
      </c>
      <c r="J381" s="969">
        <v>41785</v>
      </c>
      <c r="K381" s="899"/>
      <c r="L381" s="969">
        <v>41845</v>
      </c>
      <c r="M381" s="969">
        <v>41822</v>
      </c>
      <c r="N381" s="969">
        <v>41845</v>
      </c>
      <c r="O381" s="592" t="s">
        <v>8645</v>
      </c>
    </row>
    <row r="382" spans="1:15" ht="12.75" customHeight="1">
      <c r="A382" s="309">
        <v>4804171</v>
      </c>
      <c r="B382" s="110" t="s">
        <v>8466</v>
      </c>
      <c r="C382" s="182" t="s">
        <v>8646</v>
      </c>
      <c r="D382" s="109">
        <v>210000</v>
      </c>
      <c r="E382" s="898" t="s">
        <v>354</v>
      </c>
      <c r="F382" s="969">
        <v>41753</v>
      </c>
      <c r="G382" s="182" t="s">
        <v>8195</v>
      </c>
      <c r="H382" s="901">
        <v>115000</v>
      </c>
      <c r="I382" s="898" t="s">
        <v>28</v>
      </c>
      <c r="J382" s="969">
        <v>41785</v>
      </c>
      <c r="K382" s="899"/>
      <c r="L382" s="969">
        <v>41845</v>
      </c>
      <c r="M382" s="969">
        <v>41822</v>
      </c>
      <c r="N382" s="969">
        <v>41845</v>
      </c>
      <c r="O382" s="592"/>
    </row>
    <row r="383" spans="1:15" ht="12.75" customHeight="1">
      <c r="A383" s="309">
        <v>4804173</v>
      </c>
      <c r="B383" s="110" t="s">
        <v>8585</v>
      </c>
      <c r="C383" s="182" t="s">
        <v>8647</v>
      </c>
      <c r="D383" s="109">
        <v>210000</v>
      </c>
      <c r="E383" s="898" t="s">
        <v>25</v>
      </c>
      <c r="F383" s="969">
        <v>41753</v>
      </c>
      <c r="G383" s="182" t="s">
        <v>8195</v>
      </c>
      <c r="H383" s="901">
        <v>30000</v>
      </c>
      <c r="I383" s="898" t="s">
        <v>28</v>
      </c>
      <c r="J383" s="969">
        <v>41785</v>
      </c>
      <c r="K383" s="899"/>
      <c r="L383" s="969">
        <v>41845</v>
      </c>
      <c r="M383" s="969">
        <v>41822</v>
      </c>
      <c r="N383" s="969">
        <v>41845</v>
      </c>
      <c r="O383" s="592"/>
    </row>
    <row r="384" spans="1:15" ht="12.75" customHeight="1">
      <c r="A384" s="309">
        <v>4805091</v>
      </c>
      <c r="B384" s="110" t="s">
        <v>6116</v>
      </c>
      <c r="C384" s="182" t="s">
        <v>8648</v>
      </c>
      <c r="D384" s="109">
        <v>260000</v>
      </c>
      <c r="E384" s="898" t="s">
        <v>25</v>
      </c>
      <c r="F384" s="969">
        <v>41780</v>
      </c>
      <c r="G384" s="182" t="s">
        <v>8235</v>
      </c>
      <c r="H384" s="901">
        <v>156000</v>
      </c>
      <c r="I384" s="898" t="s">
        <v>28</v>
      </c>
      <c r="J384" s="969">
        <v>41785</v>
      </c>
      <c r="K384" s="899"/>
      <c r="L384" s="969">
        <v>41845</v>
      </c>
      <c r="M384" s="969">
        <v>41822</v>
      </c>
      <c r="N384" s="969">
        <v>41845</v>
      </c>
      <c r="O384" s="592"/>
    </row>
    <row r="385" spans="1:15" ht="12.75" customHeight="1">
      <c r="A385" s="309">
        <v>4805109</v>
      </c>
      <c r="B385" s="110" t="s">
        <v>5794</v>
      </c>
      <c r="C385" s="182" t="s">
        <v>8649</v>
      </c>
      <c r="D385" s="109">
        <v>320000</v>
      </c>
      <c r="E385" s="898" t="s">
        <v>98</v>
      </c>
      <c r="F385" s="969">
        <v>41781</v>
      </c>
      <c r="G385" s="182" t="s">
        <v>8650</v>
      </c>
      <c r="H385" s="901">
        <v>215000</v>
      </c>
      <c r="I385" s="898" t="s">
        <v>28</v>
      </c>
      <c r="J385" s="969">
        <v>41787</v>
      </c>
      <c r="K385" s="899"/>
      <c r="L385" s="969">
        <v>41845</v>
      </c>
      <c r="M385" s="969">
        <v>41822</v>
      </c>
      <c r="N385" s="969">
        <v>41845</v>
      </c>
      <c r="O385" s="592"/>
    </row>
    <row r="386" spans="1:15" ht="12.75" customHeight="1" thickBot="1">
      <c r="A386" s="902"/>
      <c r="B386" s="892"/>
      <c r="C386" s="893"/>
      <c r="D386" s="894"/>
      <c r="E386" s="895"/>
      <c r="F386" s="968"/>
      <c r="G386" s="893"/>
      <c r="H386" s="903"/>
      <c r="I386" s="895"/>
      <c r="J386" s="968"/>
      <c r="K386" s="896"/>
      <c r="L386" s="968"/>
      <c r="M386" s="968"/>
      <c r="N386" s="968"/>
      <c r="O386" s="905"/>
    </row>
    <row r="387" spans="1:15" ht="12.75" customHeight="1">
      <c r="D387" s="109"/>
      <c r="E387" s="898"/>
      <c r="F387" s="969"/>
      <c r="H387" s="901"/>
      <c r="I387" s="898"/>
      <c r="K387" s="899"/>
      <c r="O387" s="592"/>
    </row>
    <row r="388" spans="1:15" ht="12.75" customHeight="1">
      <c r="A388" s="499" t="s">
        <v>8651</v>
      </c>
      <c r="D388" s="109"/>
      <c r="E388" s="898"/>
      <c r="F388" s="969"/>
      <c r="H388" s="901"/>
      <c r="I388" s="898"/>
      <c r="K388" s="899"/>
      <c r="O388" s="592"/>
    </row>
    <row r="389" spans="1:15" ht="12.75" customHeight="1">
      <c r="A389" s="309" t="s">
        <v>8652</v>
      </c>
      <c r="B389" s="110" t="s">
        <v>6116</v>
      </c>
      <c r="C389" s="182" t="s">
        <v>8653</v>
      </c>
      <c r="D389" s="109">
        <v>355000</v>
      </c>
      <c r="E389" s="898" t="s">
        <v>31</v>
      </c>
      <c r="F389" s="969">
        <v>41793</v>
      </c>
      <c r="G389" s="182" t="s">
        <v>8195</v>
      </c>
      <c r="H389" s="901">
        <v>197000</v>
      </c>
      <c r="I389" s="898" t="s">
        <v>28</v>
      </c>
      <c r="J389" s="969">
        <v>41793</v>
      </c>
      <c r="K389" s="899"/>
      <c r="L389" s="969">
        <v>41879</v>
      </c>
      <c r="M389" s="969">
        <v>41846</v>
      </c>
      <c r="N389" s="969">
        <v>41879</v>
      </c>
      <c r="O389" s="110" t="s">
        <v>8654</v>
      </c>
    </row>
    <row r="390" spans="1:15" ht="12.75" customHeight="1">
      <c r="A390" s="309" t="s">
        <v>8655</v>
      </c>
      <c r="B390" s="110" t="s">
        <v>6116</v>
      </c>
      <c r="C390" s="182" t="s">
        <v>8656</v>
      </c>
      <c r="D390" s="109">
        <v>270000</v>
      </c>
      <c r="E390" s="898" t="s">
        <v>1991</v>
      </c>
      <c r="F390" s="969">
        <v>41799</v>
      </c>
      <c r="G390" s="182" t="s">
        <v>8554</v>
      </c>
      <c r="H390" s="901">
        <v>201000</v>
      </c>
      <c r="I390" s="898" t="s">
        <v>28</v>
      </c>
      <c r="J390" s="969">
        <v>41795</v>
      </c>
      <c r="K390" s="899"/>
      <c r="L390" s="969">
        <v>41879</v>
      </c>
      <c r="M390" s="969">
        <v>41846</v>
      </c>
      <c r="N390" s="969">
        <v>41879</v>
      </c>
      <c r="O390" s="592"/>
    </row>
    <row r="391" spans="1:15" ht="12.75" customHeight="1">
      <c r="A391" s="309" t="s">
        <v>8657</v>
      </c>
      <c r="B391" s="110" t="s">
        <v>8349</v>
      </c>
      <c r="C391" s="182" t="s">
        <v>8658</v>
      </c>
      <c r="D391" s="109">
        <v>180000</v>
      </c>
      <c r="E391" s="898" t="s">
        <v>1091</v>
      </c>
      <c r="F391" s="969">
        <v>41799</v>
      </c>
      <c r="G391" s="182" t="s">
        <v>979</v>
      </c>
      <c r="H391" s="901">
        <v>82000</v>
      </c>
      <c r="I391" s="898" t="s">
        <v>28</v>
      </c>
      <c r="J391" s="969">
        <v>41796</v>
      </c>
      <c r="K391" s="899"/>
      <c r="L391" s="969">
        <v>41879</v>
      </c>
      <c r="M391" s="969">
        <v>41846</v>
      </c>
      <c r="N391" s="969">
        <v>41879</v>
      </c>
      <c r="O391" s="592" t="s">
        <v>8659</v>
      </c>
    </row>
    <row r="392" spans="1:15" ht="12.75" customHeight="1">
      <c r="A392" s="309" t="s">
        <v>8660</v>
      </c>
      <c r="B392" s="110" t="s">
        <v>5801</v>
      </c>
      <c r="C392" s="182" t="s">
        <v>8661</v>
      </c>
      <c r="D392" s="109">
        <v>320000</v>
      </c>
      <c r="E392" s="898" t="s">
        <v>98</v>
      </c>
      <c r="F392" s="969">
        <v>41824</v>
      </c>
      <c r="G392" s="182" t="s">
        <v>8195</v>
      </c>
      <c r="H392" s="901">
        <v>232000</v>
      </c>
      <c r="I392" s="898" t="s">
        <v>28</v>
      </c>
      <c r="J392" s="969">
        <v>41823</v>
      </c>
      <c r="K392" s="899"/>
      <c r="L392" s="969">
        <v>41879</v>
      </c>
      <c r="M392" s="969">
        <v>41846</v>
      </c>
      <c r="N392" s="969">
        <v>41879</v>
      </c>
      <c r="O392" s="592"/>
    </row>
    <row r="393" spans="1:15" ht="12.75" customHeight="1">
      <c r="D393" s="109"/>
      <c r="E393" s="898"/>
      <c r="F393" s="969"/>
      <c r="H393" s="901"/>
      <c r="I393" s="898"/>
      <c r="K393" s="899"/>
      <c r="O393" s="592"/>
    </row>
    <row r="394" spans="1:15" ht="12.75" customHeight="1">
      <c r="A394" s="309">
        <v>4806059</v>
      </c>
      <c r="B394" s="110" t="s">
        <v>5801</v>
      </c>
      <c r="C394" s="182" t="s">
        <v>8662</v>
      </c>
      <c r="D394" s="109">
        <v>340000</v>
      </c>
      <c r="E394" s="898" t="s">
        <v>25</v>
      </c>
      <c r="F394" s="969">
        <v>41816</v>
      </c>
      <c r="G394" s="182" t="s">
        <v>8240</v>
      </c>
      <c r="H394" s="901">
        <v>250000</v>
      </c>
      <c r="I394" s="898" t="s">
        <v>166</v>
      </c>
      <c r="J394" s="969">
        <v>41814</v>
      </c>
      <c r="K394" s="899"/>
      <c r="L394" s="969">
        <v>41879</v>
      </c>
      <c r="M394" s="969">
        <v>41849</v>
      </c>
      <c r="N394" s="969">
        <v>41879</v>
      </c>
      <c r="O394" s="110" t="s">
        <v>8663</v>
      </c>
    </row>
    <row r="395" spans="1:15" ht="12.75" customHeight="1">
      <c r="D395" s="109"/>
      <c r="E395" s="898"/>
      <c r="F395" s="969"/>
      <c r="H395" s="901"/>
      <c r="I395" s="898"/>
      <c r="K395" s="899"/>
      <c r="O395" s="110"/>
    </row>
    <row r="396" spans="1:15" ht="12.75" customHeight="1">
      <c r="A396" s="309" t="s">
        <v>8664</v>
      </c>
      <c r="B396" s="110" t="s">
        <v>8610</v>
      </c>
      <c r="C396" s="182" t="s">
        <v>8639</v>
      </c>
      <c r="D396" s="109">
        <v>0</v>
      </c>
      <c r="E396" s="898"/>
      <c r="F396" s="969"/>
      <c r="H396" s="901"/>
      <c r="I396" s="898"/>
      <c r="K396" s="899"/>
      <c r="N396" s="969">
        <v>41879</v>
      </c>
      <c r="O396" s="110" t="s">
        <v>8665</v>
      </c>
    </row>
    <row r="397" spans="1:15" ht="12.75" customHeight="1">
      <c r="B397" s="110" t="s">
        <v>8349</v>
      </c>
      <c r="C397" s="182" t="s">
        <v>8658</v>
      </c>
      <c r="D397" s="109">
        <v>0</v>
      </c>
      <c r="E397" s="898"/>
      <c r="F397" s="969"/>
      <c r="H397" s="901"/>
      <c r="I397" s="898"/>
      <c r="K397" s="899"/>
      <c r="N397" s="969">
        <v>41879</v>
      </c>
      <c r="O397" s="110" t="s">
        <v>8665</v>
      </c>
    </row>
    <row r="398" spans="1:15" ht="12.75" customHeight="1" thickBot="1">
      <c r="A398" s="902"/>
      <c r="B398" s="892"/>
      <c r="C398" s="893"/>
      <c r="D398" s="894"/>
      <c r="E398" s="895"/>
      <c r="F398" s="968"/>
      <c r="G398" s="893"/>
      <c r="H398" s="903"/>
      <c r="I398" s="895"/>
      <c r="J398" s="968"/>
      <c r="K398" s="896"/>
      <c r="L398" s="968"/>
      <c r="M398" s="968"/>
      <c r="N398" s="968"/>
      <c r="O398" s="905"/>
    </row>
    <row r="399" spans="1:15" ht="12.75" customHeight="1">
      <c r="D399" s="109"/>
      <c r="E399" s="898"/>
      <c r="F399" s="969"/>
      <c r="H399" s="901"/>
      <c r="I399" s="898"/>
      <c r="K399" s="899"/>
      <c r="O399" s="592"/>
    </row>
    <row r="400" spans="1:15" ht="12.75" customHeight="1">
      <c r="A400" s="499" t="s">
        <v>8666</v>
      </c>
      <c r="D400" s="109"/>
      <c r="E400" s="898"/>
      <c r="F400" s="969"/>
      <c r="H400" s="901"/>
      <c r="I400" s="898"/>
      <c r="K400" s="899"/>
      <c r="O400" s="592"/>
    </row>
    <row r="401" spans="1:15" ht="12.75" customHeight="1">
      <c r="A401" s="309">
        <v>4808059</v>
      </c>
      <c r="B401" s="110" t="s">
        <v>4229</v>
      </c>
      <c r="C401" s="182" t="s">
        <v>8667</v>
      </c>
      <c r="D401" s="109">
        <v>330000</v>
      </c>
      <c r="E401" s="898" t="s">
        <v>98</v>
      </c>
      <c r="F401" s="969">
        <v>41877</v>
      </c>
      <c r="G401" s="182" t="s">
        <v>6124</v>
      </c>
      <c r="H401" s="901">
        <v>232000</v>
      </c>
      <c r="I401" s="898" t="s">
        <v>28</v>
      </c>
      <c r="K401" s="899"/>
      <c r="L401" s="969">
        <v>41928</v>
      </c>
      <c r="M401" s="969">
        <v>41906</v>
      </c>
      <c r="N401" s="969">
        <v>41929</v>
      </c>
      <c r="O401" s="592" t="s">
        <v>8668</v>
      </c>
    </row>
    <row r="402" spans="1:15" ht="12.75" customHeight="1">
      <c r="D402" s="109"/>
      <c r="E402" s="898"/>
      <c r="F402" s="969"/>
      <c r="H402" s="901"/>
      <c r="I402" s="898"/>
      <c r="K402" s="899"/>
      <c r="O402" s="592"/>
    </row>
    <row r="403" spans="1:15" ht="12.75" customHeight="1">
      <c r="A403" s="309" t="s">
        <v>8669</v>
      </c>
      <c r="C403" s="936" t="s">
        <v>8670</v>
      </c>
      <c r="D403" s="109">
        <v>0</v>
      </c>
      <c r="E403" s="898"/>
      <c r="F403" s="969"/>
      <c r="H403" s="901"/>
      <c r="I403" s="898"/>
      <c r="K403" s="899"/>
      <c r="O403" s="592"/>
    </row>
    <row r="404" spans="1:15" ht="12.75" customHeight="1" thickBot="1">
      <c r="A404" s="902"/>
      <c r="B404" s="892"/>
      <c r="C404" s="893"/>
      <c r="D404" s="894"/>
      <c r="E404" s="895"/>
      <c r="F404" s="968"/>
      <c r="G404" s="893"/>
      <c r="H404" s="903"/>
      <c r="I404" s="895"/>
      <c r="J404" s="968"/>
      <c r="K404" s="896"/>
      <c r="L404" s="968"/>
      <c r="M404" s="968"/>
      <c r="N404" s="968"/>
      <c r="O404" s="905"/>
    </row>
    <row r="405" spans="1:15" ht="12.75" customHeight="1">
      <c r="D405" s="109"/>
      <c r="E405" s="898"/>
      <c r="F405" s="969"/>
      <c r="H405" s="901"/>
      <c r="I405" s="898"/>
      <c r="K405" s="899"/>
      <c r="O405" s="592"/>
    </row>
    <row r="406" spans="1:15" ht="12.75" customHeight="1">
      <c r="A406" s="499" t="s">
        <v>8671</v>
      </c>
      <c r="D406" s="109"/>
      <c r="E406" s="898"/>
      <c r="F406" s="969"/>
      <c r="H406" s="901"/>
      <c r="I406" s="898"/>
      <c r="K406" s="899"/>
      <c r="O406" s="592"/>
    </row>
    <row r="407" spans="1:15" ht="12.75" customHeight="1">
      <c r="A407" s="309">
        <v>4809098</v>
      </c>
      <c r="B407" s="110" t="s">
        <v>6116</v>
      </c>
      <c r="C407" s="182" t="s">
        <v>8672</v>
      </c>
      <c r="D407" s="109">
        <v>275000</v>
      </c>
      <c r="E407" s="898" t="s">
        <v>25</v>
      </c>
      <c r="F407" s="969">
        <v>41898</v>
      </c>
      <c r="G407" s="182" t="s">
        <v>8370</v>
      </c>
      <c r="H407" s="901">
        <v>169000</v>
      </c>
      <c r="I407" s="898" t="s">
        <v>28</v>
      </c>
      <c r="K407" s="899"/>
      <c r="L407" s="969">
        <v>41928</v>
      </c>
      <c r="M407" s="969">
        <v>41935</v>
      </c>
      <c r="N407" s="969">
        <v>41954</v>
      </c>
      <c r="O407" s="592"/>
    </row>
    <row r="408" spans="1:15" ht="12.75" customHeight="1">
      <c r="A408" s="309">
        <v>4810016</v>
      </c>
      <c r="B408" s="110" t="s">
        <v>4229</v>
      </c>
      <c r="C408" s="182" t="s">
        <v>8673</v>
      </c>
      <c r="D408" s="109">
        <v>290000</v>
      </c>
      <c r="E408" s="898" t="s">
        <v>25</v>
      </c>
      <c r="F408" s="969">
        <v>41914</v>
      </c>
      <c r="G408" s="182" t="s">
        <v>8497</v>
      </c>
      <c r="H408" s="901">
        <v>190000</v>
      </c>
      <c r="I408" s="898" t="s">
        <v>28</v>
      </c>
      <c r="K408" s="899"/>
      <c r="L408" s="969">
        <v>41928</v>
      </c>
      <c r="M408" s="969">
        <v>41935</v>
      </c>
      <c r="N408" s="969">
        <v>41954</v>
      </c>
      <c r="O408" s="592"/>
    </row>
    <row r="409" spans="1:15" ht="12.75" customHeight="1">
      <c r="A409" s="309" t="s">
        <v>8674</v>
      </c>
      <c r="B409" s="110" t="s">
        <v>6116</v>
      </c>
      <c r="C409" s="182" t="s">
        <v>8675</v>
      </c>
      <c r="D409" s="109">
        <v>345000</v>
      </c>
      <c r="E409" s="898" t="s">
        <v>6147</v>
      </c>
      <c r="F409" s="969">
        <v>41921</v>
      </c>
      <c r="G409" s="182" t="s">
        <v>8623</v>
      </c>
      <c r="H409" s="901">
        <v>258000</v>
      </c>
      <c r="I409" s="898" t="s">
        <v>28</v>
      </c>
      <c r="K409" s="899"/>
      <c r="L409" s="969">
        <v>41954</v>
      </c>
      <c r="M409" s="969">
        <v>41935</v>
      </c>
      <c r="N409" s="969">
        <v>41954</v>
      </c>
      <c r="O409" s="110" t="s">
        <v>8676</v>
      </c>
    </row>
    <row r="410" spans="1:15" ht="12.75" customHeight="1">
      <c r="D410" s="109"/>
      <c r="E410" s="898"/>
      <c r="F410" s="969"/>
      <c r="H410" s="901"/>
      <c r="I410" s="898"/>
      <c r="K410" s="899"/>
      <c r="O410" s="592"/>
    </row>
    <row r="411" spans="1:15" ht="12.75" customHeight="1">
      <c r="A411" s="309">
        <v>4809023</v>
      </c>
      <c r="B411" s="110" t="s">
        <v>8610</v>
      </c>
      <c r="C411" s="182" t="s">
        <v>8677</v>
      </c>
      <c r="D411" s="109">
        <v>350000</v>
      </c>
      <c r="E411" s="898" t="s">
        <v>369</v>
      </c>
      <c r="F411" s="969">
        <v>41885</v>
      </c>
      <c r="G411" s="182" t="s">
        <v>8604</v>
      </c>
      <c r="H411" s="901">
        <v>231000</v>
      </c>
      <c r="I411" s="898" t="s">
        <v>166</v>
      </c>
      <c r="K411" s="899"/>
      <c r="L411" s="969">
        <v>41928</v>
      </c>
      <c r="M411" s="969">
        <v>41934</v>
      </c>
      <c r="N411" s="969">
        <v>41954</v>
      </c>
      <c r="O411" s="592" t="s">
        <v>8678</v>
      </c>
    </row>
    <row r="412" spans="1:15" ht="12.75" customHeight="1">
      <c r="A412" s="309">
        <v>4809024</v>
      </c>
      <c r="B412" s="110" t="s">
        <v>5801</v>
      </c>
      <c r="C412" s="182" t="s">
        <v>8679</v>
      </c>
      <c r="D412" s="109">
        <v>320000</v>
      </c>
      <c r="E412" s="898" t="s">
        <v>98</v>
      </c>
      <c r="F412" s="969">
        <v>41885</v>
      </c>
      <c r="G412" s="182" t="s">
        <v>8604</v>
      </c>
      <c r="H412" s="901">
        <v>231000</v>
      </c>
      <c r="I412" s="898" t="s">
        <v>166</v>
      </c>
      <c r="K412" s="899"/>
      <c r="L412" s="969">
        <v>41928</v>
      </c>
      <c r="M412" s="969">
        <v>41934</v>
      </c>
      <c r="N412" s="969">
        <v>41954</v>
      </c>
      <c r="O412" s="592"/>
    </row>
    <row r="413" spans="1:15" ht="12.75" customHeight="1">
      <c r="A413" s="309">
        <v>4809044</v>
      </c>
      <c r="B413" s="110" t="s">
        <v>6136</v>
      </c>
      <c r="C413" s="182" t="s">
        <v>8680</v>
      </c>
      <c r="D413" s="109">
        <v>240000</v>
      </c>
      <c r="E413" s="898" t="s">
        <v>6147</v>
      </c>
      <c r="F413" s="969">
        <v>41891</v>
      </c>
      <c r="G413" s="182" t="s">
        <v>8681</v>
      </c>
      <c r="H413" s="901">
        <v>138000</v>
      </c>
      <c r="I413" s="898" t="s">
        <v>166</v>
      </c>
      <c r="K413" s="899"/>
      <c r="L413" s="969">
        <v>41928</v>
      </c>
      <c r="M413" s="969">
        <v>41934</v>
      </c>
      <c r="N413" s="969">
        <v>41954</v>
      </c>
      <c r="O413" s="110" t="s">
        <v>8682</v>
      </c>
    </row>
    <row r="414" spans="1:15" ht="12.75" customHeight="1">
      <c r="A414" s="309">
        <v>4809075</v>
      </c>
      <c r="B414" s="110" t="s">
        <v>6116</v>
      </c>
      <c r="C414" s="182" t="s">
        <v>8683</v>
      </c>
      <c r="D414" s="109">
        <v>300000</v>
      </c>
      <c r="E414" s="898" t="s">
        <v>6147</v>
      </c>
      <c r="F414" s="969">
        <v>41893</v>
      </c>
      <c r="G414" s="182" t="s">
        <v>8559</v>
      </c>
      <c r="H414" s="901">
        <v>211000</v>
      </c>
      <c r="I414" s="898" t="s">
        <v>166</v>
      </c>
      <c r="K414" s="899"/>
      <c r="L414" s="969">
        <v>41928</v>
      </c>
      <c r="M414" s="969">
        <v>41934</v>
      </c>
      <c r="N414" s="969">
        <v>41954</v>
      </c>
      <c r="O414" s="592"/>
    </row>
    <row r="415" spans="1:15" ht="12.75" customHeight="1">
      <c r="A415" s="309" t="s">
        <v>8684</v>
      </c>
      <c r="B415" s="110" t="s">
        <v>6116</v>
      </c>
      <c r="C415" s="182" t="s">
        <v>8685</v>
      </c>
      <c r="D415" s="109">
        <v>350000</v>
      </c>
      <c r="E415" s="898" t="s">
        <v>31</v>
      </c>
      <c r="F415" s="969">
        <v>41919</v>
      </c>
      <c r="G415" s="182" t="s">
        <v>8240</v>
      </c>
      <c r="H415" s="901">
        <v>264000</v>
      </c>
      <c r="I415" s="898" t="s">
        <v>166</v>
      </c>
      <c r="K415" s="899"/>
      <c r="L415" s="969">
        <v>41954</v>
      </c>
      <c r="M415" s="969">
        <v>41934</v>
      </c>
      <c r="N415" s="969">
        <v>41954</v>
      </c>
      <c r="O415" s="592" t="s">
        <v>8686</v>
      </c>
    </row>
    <row r="416" spans="1:15" ht="12.75" customHeight="1" thickBot="1">
      <c r="A416" s="937"/>
      <c r="B416" s="937"/>
      <c r="C416" s="893"/>
      <c r="D416" s="894"/>
      <c r="E416" s="895"/>
      <c r="F416" s="968"/>
      <c r="G416" s="893"/>
      <c r="H416" s="903"/>
      <c r="I416" s="895"/>
      <c r="J416" s="968"/>
      <c r="K416" s="896"/>
      <c r="L416" s="968"/>
      <c r="M416" s="968"/>
      <c r="N416" s="968"/>
      <c r="O416" s="905"/>
    </row>
    <row r="417" spans="1:15" ht="12.75" customHeight="1">
      <c r="D417" s="109"/>
      <c r="E417" s="898"/>
      <c r="F417" s="969"/>
      <c r="H417" s="901"/>
      <c r="I417" s="898"/>
      <c r="K417" s="899"/>
      <c r="O417" s="592"/>
    </row>
    <row r="418" spans="1:15" ht="12.75" customHeight="1">
      <c r="A418" s="499" t="s">
        <v>8687</v>
      </c>
      <c r="D418" s="109"/>
      <c r="E418" s="898"/>
      <c r="F418" s="969"/>
      <c r="H418" s="901"/>
      <c r="I418" s="898"/>
      <c r="K418" s="899"/>
      <c r="O418" s="592"/>
    </row>
    <row r="419" spans="1:15" ht="12.75" customHeight="1">
      <c r="A419" s="309">
        <v>4810072</v>
      </c>
      <c r="B419" s="110" t="s">
        <v>5801</v>
      </c>
      <c r="C419" s="182" t="s">
        <v>8688</v>
      </c>
      <c r="D419" s="109">
        <v>335000</v>
      </c>
      <c r="E419" s="898" t="s">
        <v>98</v>
      </c>
      <c r="F419" s="969">
        <v>41929</v>
      </c>
      <c r="G419" s="182" t="s">
        <v>8370</v>
      </c>
      <c r="H419" s="901">
        <v>257000</v>
      </c>
      <c r="I419" s="898" t="s">
        <v>28</v>
      </c>
      <c r="J419" s="969">
        <v>41983</v>
      </c>
      <c r="K419" s="899"/>
      <c r="L419" s="969">
        <v>41954</v>
      </c>
      <c r="M419" s="969">
        <v>41966</v>
      </c>
      <c r="N419" s="969">
        <v>41989</v>
      </c>
      <c r="O419" s="110" t="s">
        <v>8689</v>
      </c>
    </row>
    <row r="420" spans="1:15" ht="12.75" customHeight="1">
      <c r="A420" s="309">
        <v>4811013</v>
      </c>
      <c r="B420" s="110" t="s">
        <v>6116</v>
      </c>
      <c r="C420" s="182" t="s">
        <v>8690</v>
      </c>
      <c r="D420" s="109">
        <v>350000</v>
      </c>
      <c r="E420" s="898" t="s">
        <v>98</v>
      </c>
      <c r="F420" s="969">
        <v>41947</v>
      </c>
      <c r="G420" s="182" t="s">
        <v>8691</v>
      </c>
      <c r="H420" s="901">
        <v>261000</v>
      </c>
      <c r="I420" s="898" t="s">
        <v>28</v>
      </c>
      <c r="J420" s="969">
        <v>41983</v>
      </c>
      <c r="K420" s="899"/>
      <c r="L420" s="969">
        <v>41989</v>
      </c>
      <c r="M420" s="969">
        <v>41966</v>
      </c>
      <c r="N420" s="969">
        <v>41989</v>
      </c>
      <c r="O420" s="592"/>
    </row>
    <row r="421" spans="1:15" ht="12.75" customHeight="1">
      <c r="A421" s="309">
        <v>4811009</v>
      </c>
      <c r="B421" s="110" t="s">
        <v>2190</v>
      </c>
      <c r="C421" s="182" t="s">
        <v>8692</v>
      </c>
      <c r="D421" s="109">
        <v>545000</v>
      </c>
      <c r="E421" s="898" t="s">
        <v>25</v>
      </c>
      <c r="F421" s="969">
        <v>41948</v>
      </c>
      <c r="G421" s="182" t="s">
        <v>6121</v>
      </c>
      <c r="H421" s="901">
        <v>437000</v>
      </c>
      <c r="I421" s="898" t="s">
        <v>28</v>
      </c>
      <c r="J421" s="969">
        <v>41983</v>
      </c>
      <c r="K421" s="899"/>
      <c r="L421" s="969">
        <v>41989</v>
      </c>
      <c r="M421" s="969">
        <v>41966</v>
      </c>
      <c r="N421" s="969">
        <v>41989</v>
      </c>
      <c r="O421" s="592"/>
    </row>
    <row r="422" spans="1:15" ht="12.75" customHeight="1">
      <c r="D422" s="109"/>
      <c r="E422" s="898"/>
      <c r="F422" s="969"/>
      <c r="H422" s="901"/>
      <c r="I422" s="898"/>
      <c r="K422" s="899"/>
      <c r="O422" s="592"/>
    </row>
    <row r="423" spans="1:15" ht="12.75" customHeight="1">
      <c r="A423" s="309">
        <v>4810201</v>
      </c>
      <c r="B423" s="110" t="s">
        <v>1538</v>
      </c>
      <c r="C423" s="182" t="s">
        <v>8693</v>
      </c>
      <c r="D423" s="109">
        <v>625000</v>
      </c>
      <c r="E423" s="898" t="s">
        <v>8694</v>
      </c>
      <c r="F423" s="969">
        <v>41942</v>
      </c>
      <c r="G423" s="182" t="s">
        <v>8559</v>
      </c>
      <c r="H423" s="901">
        <v>512000</v>
      </c>
      <c r="I423" s="898" t="s">
        <v>166</v>
      </c>
      <c r="J423" s="969">
        <v>41983</v>
      </c>
      <c r="K423" s="899"/>
      <c r="L423" s="969">
        <v>41954</v>
      </c>
      <c r="M423" s="969">
        <v>41964</v>
      </c>
      <c r="N423" s="969">
        <v>41989</v>
      </c>
      <c r="O423" s="592"/>
    </row>
    <row r="424" spans="1:15" ht="12.75" customHeight="1">
      <c r="A424" s="309">
        <v>4810213</v>
      </c>
      <c r="B424" s="110" t="s">
        <v>5801</v>
      </c>
      <c r="C424" s="182" t="s">
        <v>8695</v>
      </c>
      <c r="D424" s="109">
        <v>380000</v>
      </c>
      <c r="E424" s="898" t="s">
        <v>8246</v>
      </c>
      <c r="F424" s="969">
        <v>41943</v>
      </c>
      <c r="G424" s="182" t="s">
        <v>6614</v>
      </c>
      <c r="H424" s="901">
        <v>288000</v>
      </c>
      <c r="I424" s="898" t="s">
        <v>166</v>
      </c>
      <c r="J424" s="969">
        <v>41983</v>
      </c>
      <c r="K424" s="899"/>
      <c r="L424" s="969">
        <v>41954</v>
      </c>
      <c r="M424" s="969">
        <v>41964</v>
      </c>
      <c r="N424" s="969">
        <v>41989</v>
      </c>
      <c r="O424" s="592"/>
    </row>
    <row r="425" spans="1:15" ht="12.75" customHeight="1">
      <c r="A425" s="309">
        <v>4811001</v>
      </c>
      <c r="B425" s="110" t="s">
        <v>2207</v>
      </c>
      <c r="C425" s="182" t="s">
        <v>8696</v>
      </c>
      <c r="D425" s="109">
        <v>560000</v>
      </c>
      <c r="E425" s="898" t="s">
        <v>98</v>
      </c>
      <c r="F425" s="969">
        <v>41944</v>
      </c>
      <c r="G425" s="182" t="s">
        <v>8259</v>
      </c>
      <c r="H425" s="901">
        <v>472000</v>
      </c>
      <c r="I425" s="898" t="s">
        <v>166</v>
      </c>
      <c r="J425" s="969">
        <v>41983</v>
      </c>
      <c r="K425" s="899"/>
      <c r="L425" s="969">
        <v>41989</v>
      </c>
      <c r="M425" s="969">
        <v>41964</v>
      </c>
      <c r="N425" s="969">
        <v>41989</v>
      </c>
      <c r="O425" s="592"/>
    </row>
    <row r="426" spans="1:15" ht="12.75" customHeight="1">
      <c r="A426" s="309">
        <v>4811004</v>
      </c>
      <c r="B426" s="110" t="s">
        <v>6116</v>
      </c>
      <c r="C426" s="182" t="s">
        <v>8697</v>
      </c>
      <c r="D426" s="109">
        <v>290000</v>
      </c>
      <c r="E426" s="898" t="s">
        <v>25</v>
      </c>
      <c r="F426" s="969">
        <v>41947</v>
      </c>
      <c r="G426" s="182" t="s">
        <v>8534</v>
      </c>
      <c r="H426" s="901">
        <v>200000</v>
      </c>
      <c r="I426" s="898" t="s">
        <v>166</v>
      </c>
      <c r="J426" s="969">
        <v>41983</v>
      </c>
      <c r="K426" s="899"/>
      <c r="L426" s="969">
        <v>41989</v>
      </c>
      <c r="M426" s="969">
        <v>41964</v>
      </c>
      <c r="N426" s="969">
        <v>41989</v>
      </c>
      <c r="O426" s="592"/>
    </row>
    <row r="427" spans="1:15" ht="12.75" customHeight="1" thickBot="1">
      <c r="A427" s="902"/>
      <c r="B427" s="892"/>
      <c r="C427" s="893"/>
      <c r="D427" s="894"/>
      <c r="E427" s="895"/>
      <c r="F427" s="968"/>
      <c r="G427" s="893"/>
      <c r="H427" s="903"/>
      <c r="I427" s="895"/>
      <c r="J427" s="968"/>
      <c r="K427" s="896"/>
      <c r="L427" s="968"/>
      <c r="M427" s="968"/>
      <c r="N427" s="968"/>
      <c r="O427" s="905"/>
    </row>
    <row r="428" spans="1:15" ht="12.75" customHeight="1">
      <c r="D428" s="109"/>
      <c r="E428" s="898"/>
      <c r="F428" s="969"/>
      <c r="H428" s="901"/>
      <c r="I428" s="898"/>
      <c r="K428" s="899"/>
      <c r="O428" s="592"/>
    </row>
    <row r="429" spans="1:15" ht="12.75" customHeight="1">
      <c r="A429" s="499" t="s">
        <v>8698</v>
      </c>
      <c r="D429" s="109"/>
      <c r="E429" s="898"/>
      <c r="F429" s="969"/>
      <c r="H429" s="901"/>
      <c r="I429" s="898"/>
      <c r="K429" s="899"/>
      <c r="O429" s="592"/>
    </row>
    <row r="430" spans="1:15" ht="12.75" customHeight="1">
      <c r="A430" s="309">
        <v>4811076</v>
      </c>
      <c r="B430" s="110" t="s">
        <v>8699</v>
      </c>
      <c r="C430" s="182" t="s">
        <v>8700</v>
      </c>
      <c r="D430" s="109">
        <v>230000</v>
      </c>
      <c r="E430" s="898" t="s">
        <v>73</v>
      </c>
      <c r="F430" s="969">
        <v>41955</v>
      </c>
      <c r="G430" s="182" t="s">
        <v>8235</v>
      </c>
      <c r="H430" s="901">
        <v>103000</v>
      </c>
      <c r="I430" s="898" t="s">
        <v>28</v>
      </c>
      <c r="J430" s="969">
        <v>41983</v>
      </c>
      <c r="K430" s="899"/>
      <c r="L430" s="969">
        <v>41992</v>
      </c>
      <c r="M430" s="969">
        <v>42363</v>
      </c>
      <c r="N430" s="969">
        <v>42023</v>
      </c>
      <c r="O430" s="592"/>
    </row>
    <row r="431" spans="1:15" ht="12.75" customHeight="1">
      <c r="A431" s="309">
        <v>4811142</v>
      </c>
      <c r="B431" s="110" t="s">
        <v>8599</v>
      </c>
      <c r="C431" s="182" t="s">
        <v>8701</v>
      </c>
      <c r="D431" s="109">
        <v>355000</v>
      </c>
      <c r="E431" s="898" t="s">
        <v>25</v>
      </c>
      <c r="F431" s="969">
        <v>41971</v>
      </c>
      <c r="G431" s="182" t="s">
        <v>8211</v>
      </c>
      <c r="H431" s="901">
        <v>270000</v>
      </c>
      <c r="I431" s="898" t="s">
        <v>28</v>
      </c>
      <c r="J431" s="969">
        <v>41983</v>
      </c>
      <c r="K431" s="899"/>
      <c r="L431" s="969">
        <v>41992</v>
      </c>
      <c r="M431" s="969">
        <v>42363</v>
      </c>
      <c r="N431" s="969">
        <v>42023</v>
      </c>
      <c r="O431" s="592"/>
    </row>
    <row r="432" spans="1:15" ht="12.75" customHeight="1">
      <c r="A432" s="309">
        <v>4811038</v>
      </c>
      <c r="B432" s="110" t="s">
        <v>2190</v>
      </c>
      <c r="C432" s="182" t="s">
        <v>8702</v>
      </c>
      <c r="D432" s="109">
        <v>495000</v>
      </c>
      <c r="E432" s="898" t="s">
        <v>6147</v>
      </c>
      <c r="F432" s="969">
        <v>41972</v>
      </c>
      <c r="G432" s="182" t="s">
        <v>8703</v>
      </c>
      <c r="H432" s="901">
        <v>411000</v>
      </c>
      <c r="I432" s="898" t="s">
        <v>28</v>
      </c>
      <c r="J432" s="969">
        <v>41983</v>
      </c>
      <c r="K432" s="899"/>
      <c r="L432" s="969">
        <v>41992</v>
      </c>
      <c r="M432" s="969">
        <v>42363</v>
      </c>
      <c r="N432" s="969">
        <v>42023</v>
      </c>
      <c r="O432" s="592"/>
    </row>
    <row r="433" spans="1:15" ht="12.75" customHeight="1">
      <c r="A433" s="309">
        <v>4811039</v>
      </c>
      <c r="B433" s="110" t="s">
        <v>6116</v>
      </c>
      <c r="C433" s="182" t="s">
        <v>8704</v>
      </c>
      <c r="D433" s="109">
        <v>365000</v>
      </c>
      <c r="E433" s="898" t="s">
        <v>6147</v>
      </c>
      <c r="F433" s="969">
        <v>41972</v>
      </c>
      <c r="G433" s="182" t="s">
        <v>8703</v>
      </c>
      <c r="H433" s="901">
        <v>267000</v>
      </c>
      <c r="I433" s="898" t="s">
        <v>28</v>
      </c>
      <c r="J433" s="969">
        <v>41983</v>
      </c>
      <c r="K433" s="899"/>
      <c r="L433" s="969">
        <v>41992</v>
      </c>
      <c r="M433" s="969">
        <v>42363</v>
      </c>
      <c r="N433" s="969">
        <v>42023</v>
      </c>
      <c r="O433" s="592" t="s">
        <v>8705</v>
      </c>
    </row>
    <row r="434" spans="1:15" ht="12.75" customHeight="1">
      <c r="A434" s="309" t="s">
        <v>8706</v>
      </c>
      <c r="B434" s="110" t="s">
        <v>8022</v>
      </c>
      <c r="C434" s="182" t="s">
        <v>8707</v>
      </c>
      <c r="D434" s="109">
        <v>360000</v>
      </c>
      <c r="E434" s="898" t="s">
        <v>25</v>
      </c>
      <c r="F434" s="969">
        <v>41977</v>
      </c>
      <c r="G434" s="182" t="s">
        <v>8211</v>
      </c>
      <c r="H434" s="901">
        <v>260000</v>
      </c>
      <c r="I434" s="898" t="s">
        <v>28</v>
      </c>
      <c r="J434" s="969">
        <v>41983</v>
      </c>
      <c r="K434" s="899"/>
      <c r="L434" s="969">
        <v>42017</v>
      </c>
      <c r="M434" s="969">
        <v>42363</v>
      </c>
      <c r="N434" s="969">
        <v>42023</v>
      </c>
      <c r="O434" s="592"/>
    </row>
    <row r="435" spans="1:15" ht="12.75" customHeight="1">
      <c r="A435" s="309">
        <v>4812006</v>
      </c>
      <c r="B435" s="110" t="s">
        <v>2241</v>
      </c>
      <c r="C435" s="182" t="s">
        <v>8708</v>
      </c>
      <c r="D435" s="109">
        <v>410000</v>
      </c>
      <c r="E435" s="898" t="s">
        <v>8246</v>
      </c>
      <c r="F435" s="969">
        <v>41977</v>
      </c>
      <c r="G435" s="182" t="s">
        <v>8366</v>
      </c>
      <c r="H435" s="901">
        <v>334000</v>
      </c>
      <c r="I435" s="898" t="s">
        <v>28</v>
      </c>
      <c r="J435" s="969">
        <v>41983</v>
      </c>
      <c r="K435" s="899"/>
      <c r="L435" s="969">
        <v>42017</v>
      </c>
      <c r="M435" s="969">
        <v>42363</v>
      </c>
      <c r="N435" s="969">
        <v>42023</v>
      </c>
      <c r="O435" s="592"/>
    </row>
    <row r="436" spans="1:15" ht="12.75" customHeight="1">
      <c r="D436" s="109"/>
      <c r="E436" s="898"/>
      <c r="F436" s="969"/>
      <c r="H436" s="901"/>
      <c r="I436" s="898"/>
      <c r="K436" s="899"/>
      <c r="O436" s="592"/>
    </row>
    <row r="437" spans="1:15" ht="12.75" customHeight="1">
      <c r="A437" s="309">
        <v>4811134</v>
      </c>
      <c r="B437" s="110" t="s">
        <v>5801</v>
      </c>
      <c r="C437" s="182" t="s">
        <v>8709</v>
      </c>
      <c r="D437" s="109">
        <v>300000</v>
      </c>
      <c r="E437" s="898" t="s">
        <v>25</v>
      </c>
      <c r="F437" s="969">
        <v>41969</v>
      </c>
      <c r="G437" s="182" t="s">
        <v>8602</v>
      </c>
      <c r="H437" s="901">
        <v>210000</v>
      </c>
      <c r="I437" s="898" t="s">
        <v>166</v>
      </c>
      <c r="J437" s="969">
        <v>41983</v>
      </c>
      <c r="K437" s="899"/>
      <c r="L437" s="969">
        <v>42357</v>
      </c>
      <c r="M437" s="969">
        <v>42366</v>
      </c>
      <c r="N437" s="969">
        <v>42023</v>
      </c>
      <c r="O437" s="592"/>
    </row>
    <row r="438" spans="1:15" ht="12.75" customHeight="1">
      <c r="A438" s="309">
        <v>4811140</v>
      </c>
      <c r="B438" s="110" t="s">
        <v>5794</v>
      </c>
      <c r="C438" s="182" t="s">
        <v>8710</v>
      </c>
      <c r="D438" s="109">
        <v>435000</v>
      </c>
      <c r="E438" s="898" t="s">
        <v>8209</v>
      </c>
      <c r="F438" s="969">
        <v>41970</v>
      </c>
      <c r="G438" s="182" t="s">
        <v>8240</v>
      </c>
      <c r="H438" s="901">
        <v>350000</v>
      </c>
      <c r="I438" s="898" t="s">
        <v>166</v>
      </c>
      <c r="J438" s="969">
        <v>41985</v>
      </c>
      <c r="K438" s="899"/>
      <c r="L438" s="969">
        <v>42357</v>
      </c>
      <c r="M438" s="969">
        <v>42366</v>
      </c>
      <c r="N438" s="969">
        <v>42023</v>
      </c>
      <c r="O438" s="592"/>
    </row>
    <row r="439" spans="1:15" ht="12.75" customHeight="1">
      <c r="A439" s="309">
        <v>4811025</v>
      </c>
      <c r="B439" s="110" t="s">
        <v>2241</v>
      </c>
      <c r="C439" s="182" t="s">
        <v>8711</v>
      </c>
      <c r="D439" s="109">
        <v>415000</v>
      </c>
      <c r="E439" s="898" t="s">
        <v>391</v>
      </c>
      <c r="F439" s="969">
        <v>41972</v>
      </c>
      <c r="G439" s="182" t="s">
        <v>8240</v>
      </c>
      <c r="H439" s="901">
        <v>330000</v>
      </c>
      <c r="I439" s="898" t="s">
        <v>166</v>
      </c>
      <c r="J439" s="969">
        <v>41983</v>
      </c>
      <c r="K439" s="899"/>
      <c r="L439" s="969">
        <v>42357</v>
      </c>
      <c r="M439" s="969">
        <v>42366</v>
      </c>
      <c r="N439" s="969">
        <v>42023</v>
      </c>
      <c r="O439" s="592"/>
    </row>
    <row r="440" spans="1:15" ht="12.75" customHeight="1">
      <c r="A440" s="309">
        <v>4811048</v>
      </c>
      <c r="B440" s="110" t="s">
        <v>8382</v>
      </c>
      <c r="C440" s="182" t="s">
        <v>8712</v>
      </c>
      <c r="D440" s="109">
        <v>310000</v>
      </c>
      <c r="E440" s="898" t="s">
        <v>31</v>
      </c>
      <c r="F440" s="969">
        <v>41972</v>
      </c>
      <c r="G440" s="182" t="s">
        <v>8275</v>
      </c>
      <c r="H440" s="901">
        <v>222000</v>
      </c>
      <c r="I440" s="898" t="s">
        <v>166</v>
      </c>
      <c r="J440" s="969">
        <v>41983</v>
      </c>
      <c r="K440" s="899"/>
      <c r="L440" s="969">
        <v>42357</v>
      </c>
      <c r="M440" s="969">
        <v>42366</v>
      </c>
      <c r="N440" s="969">
        <v>42023</v>
      </c>
      <c r="O440" s="592"/>
    </row>
    <row r="441" spans="1:15" ht="12.75" customHeight="1">
      <c r="A441" s="309" t="s">
        <v>8713</v>
      </c>
      <c r="B441" s="110" t="s">
        <v>8610</v>
      </c>
      <c r="C441" s="182" t="s">
        <v>8714</v>
      </c>
      <c r="D441" s="109">
        <v>200000</v>
      </c>
      <c r="E441" s="898" t="s">
        <v>369</v>
      </c>
      <c r="F441" s="969">
        <v>41977</v>
      </c>
      <c r="G441" s="182" t="s">
        <v>8631</v>
      </c>
      <c r="H441" s="901">
        <v>109000</v>
      </c>
      <c r="I441" s="898" t="s">
        <v>166</v>
      </c>
      <c r="J441" s="969">
        <v>41983</v>
      </c>
      <c r="K441" s="899"/>
      <c r="L441" s="969">
        <v>42017</v>
      </c>
      <c r="M441" s="969">
        <v>42366</v>
      </c>
      <c r="N441" s="969">
        <v>42023</v>
      </c>
      <c r="O441" s="110" t="s">
        <v>8715</v>
      </c>
    </row>
    <row r="442" spans="1:15" ht="12.75" customHeight="1">
      <c r="A442" s="309" t="s">
        <v>8716</v>
      </c>
      <c r="B442" s="110" t="s">
        <v>2241</v>
      </c>
      <c r="C442" s="182" t="s">
        <v>8717</v>
      </c>
      <c r="D442" s="109">
        <v>390000</v>
      </c>
      <c r="E442" s="898" t="s">
        <v>31</v>
      </c>
      <c r="F442" s="969">
        <v>41977</v>
      </c>
      <c r="G442" s="182" t="s">
        <v>8259</v>
      </c>
      <c r="H442" s="901">
        <v>262000</v>
      </c>
      <c r="I442" s="898" t="s">
        <v>166</v>
      </c>
      <c r="J442" s="969">
        <v>41983</v>
      </c>
      <c r="K442" s="899"/>
      <c r="L442" s="969">
        <v>42017</v>
      </c>
      <c r="M442" s="969">
        <v>42366</v>
      </c>
      <c r="N442" s="969">
        <v>42023</v>
      </c>
      <c r="O442" s="110"/>
    </row>
    <row r="443" spans="1:15" ht="12.75" customHeight="1">
      <c r="A443" s="309">
        <v>4812018</v>
      </c>
      <c r="B443" s="110" t="s">
        <v>2207</v>
      </c>
      <c r="C443" s="182" t="s">
        <v>8718</v>
      </c>
      <c r="D443" s="109">
        <v>550000</v>
      </c>
      <c r="E443" s="898" t="s">
        <v>98</v>
      </c>
      <c r="F443" s="969">
        <v>41977</v>
      </c>
      <c r="G443" s="182" t="s">
        <v>8478</v>
      </c>
      <c r="H443" s="901">
        <v>464000</v>
      </c>
      <c r="I443" s="898" t="s">
        <v>166</v>
      </c>
      <c r="J443" s="969">
        <v>41983</v>
      </c>
      <c r="K443" s="899"/>
      <c r="L443" s="969">
        <v>42017</v>
      </c>
      <c r="M443" s="969">
        <v>42366</v>
      </c>
      <c r="N443" s="969">
        <v>42023</v>
      </c>
      <c r="O443" s="110"/>
    </row>
    <row r="444" spans="1:15" ht="12.75" customHeight="1">
      <c r="A444" s="309">
        <v>4812021</v>
      </c>
      <c r="B444" s="110" t="s">
        <v>2241</v>
      </c>
      <c r="C444" s="182" t="s">
        <v>8719</v>
      </c>
      <c r="D444" s="109">
        <v>390000</v>
      </c>
      <c r="E444" s="898" t="s">
        <v>8246</v>
      </c>
      <c r="F444" s="969">
        <v>41977</v>
      </c>
      <c r="G444" s="182" t="s">
        <v>8240</v>
      </c>
      <c r="H444" s="901">
        <v>310000</v>
      </c>
      <c r="I444" s="898" t="s">
        <v>166</v>
      </c>
      <c r="J444" s="969">
        <v>41985</v>
      </c>
      <c r="K444" s="899"/>
      <c r="L444" s="969">
        <v>42017</v>
      </c>
      <c r="M444" s="969">
        <v>42366</v>
      </c>
      <c r="N444" s="969">
        <v>42023</v>
      </c>
      <c r="O444" s="110"/>
    </row>
    <row r="445" spans="1:15" ht="12.75" customHeight="1">
      <c r="A445" s="309">
        <v>4812024</v>
      </c>
      <c r="B445" s="110" t="s">
        <v>6136</v>
      </c>
      <c r="C445" s="182" t="s">
        <v>8720</v>
      </c>
      <c r="D445" s="109">
        <v>350000</v>
      </c>
      <c r="E445" s="898" t="s">
        <v>31</v>
      </c>
      <c r="F445" s="969">
        <v>41977</v>
      </c>
      <c r="G445" s="182" t="s">
        <v>8240</v>
      </c>
      <c r="H445" s="901">
        <v>249000</v>
      </c>
      <c r="I445" s="898" t="s">
        <v>166</v>
      </c>
      <c r="J445" s="969">
        <v>41985</v>
      </c>
      <c r="K445" s="899"/>
      <c r="L445" s="969">
        <v>42017</v>
      </c>
      <c r="M445" s="969">
        <v>42366</v>
      </c>
      <c r="N445" s="969">
        <v>42023</v>
      </c>
      <c r="O445" s="110" t="s">
        <v>8721</v>
      </c>
    </row>
    <row r="446" spans="1:15" ht="12.75" customHeight="1">
      <c r="A446" s="309">
        <v>4812011</v>
      </c>
      <c r="B446" s="110" t="s">
        <v>6116</v>
      </c>
      <c r="C446" s="182" t="s">
        <v>8722</v>
      </c>
      <c r="D446" s="109">
        <v>260000</v>
      </c>
      <c r="E446" s="898" t="s">
        <v>98</v>
      </c>
      <c r="F446" s="969">
        <v>41979</v>
      </c>
      <c r="G446" s="182" t="s">
        <v>8602</v>
      </c>
      <c r="H446" s="901">
        <v>175000</v>
      </c>
      <c r="I446" s="898" t="s">
        <v>166</v>
      </c>
      <c r="J446" s="969">
        <v>41983</v>
      </c>
      <c r="K446" s="899"/>
      <c r="L446" s="969">
        <v>42017</v>
      </c>
      <c r="M446" s="969">
        <v>42366</v>
      </c>
      <c r="N446" s="969">
        <v>42023</v>
      </c>
      <c r="O446" s="592"/>
    </row>
    <row r="447" spans="1:15" ht="12.75" customHeight="1">
      <c r="A447" s="309">
        <v>4812051</v>
      </c>
      <c r="B447" s="110" t="s">
        <v>2241</v>
      </c>
      <c r="C447" s="182" t="s">
        <v>8723</v>
      </c>
      <c r="D447" s="109">
        <v>370000</v>
      </c>
      <c r="E447" s="898" t="s">
        <v>8246</v>
      </c>
      <c r="F447" s="969">
        <v>41984</v>
      </c>
      <c r="G447" s="182" t="s">
        <v>8478</v>
      </c>
      <c r="H447" s="901">
        <v>290000</v>
      </c>
      <c r="I447" s="898" t="s">
        <v>166</v>
      </c>
      <c r="J447" s="969">
        <v>41989</v>
      </c>
      <c r="K447" s="899"/>
      <c r="L447" s="969">
        <v>42017</v>
      </c>
      <c r="M447" s="969">
        <v>42366</v>
      </c>
      <c r="N447" s="969">
        <v>42023</v>
      </c>
      <c r="O447" s="592"/>
    </row>
    <row r="448" spans="1:15" ht="12.75" customHeight="1" thickBot="1">
      <c r="A448" s="902"/>
      <c r="B448" s="892"/>
      <c r="C448" s="893"/>
      <c r="D448" s="894"/>
      <c r="E448" s="895"/>
      <c r="F448" s="968"/>
      <c r="G448" s="893"/>
      <c r="H448" s="903"/>
      <c r="I448" s="895"/>
      <c r="J448" s="968"/>
      <c r="K448" s="896"/>
      <c r="L448" s="968"/>
      <c r="M448" s="968"/>
      <c r="N448" s="968"/>
      <c r="O448" s="905"/>
    </row>
    <row r="449" spans="1:15" ht="12.75" customHeight="1">
      <c r="D449" s="109"/>
      <c r="E449" s="898"/>
      <c r="F449" s="969"/>
      <c r="H449" s="901"/>
      <c r="I449" s="898"/>
      <c r="K449" s="899"/>
      <c r="O449" s="592"/>
    </row>
    <row r="450" spans="1:15" ht="12.75" customHeight="1">
      <c r="A450" s="499" t="s">
        <v>8724</v>
      </c>
      <c r="D450" s="109"/>
      <c r="E450" s="898"/>
      <c r="F450" s="969"/>
      <c r="H450" s="901"/>
      <c r="I450" s="898"/>
      <c r="K450" s="899"/>
      <c r="O450" s="592"/>
    </row>
    <row r="451" spans="1:15" ht="12.75" customHeight="1">
      <c r="A451" s="309">
        <v>4812053</v>
      </c>
      <c r="B451" s="110" t="s">
        <v>5801</v>
      </c>
      <c r="C451" s="182" t="s">
        <v>8725</v>
      </c>
      <c r="D451" s="109">
        <v>325000</v>
      </c>
      <c r="E451" s="898" t="s">
        <v>25</v>
      </c>
      <c r="F451" s="969">
        <v>41984</v>
      </c>
      <c r="G451" s="182" t="s">
        <v>8195</v>
      </c>
      <c r="H451" s="901">
        <v>242000</v>
      </c>
      <c r="I451" s="898" t="s">
        <v>28</v>
      </c>
      <c r="J451" s="969">
        <v>41995</v>
      </c>
      <c r="K451" s="899"/>
      <c r="L451" s="969">
        <v>42017</v>
      </c>
      <c r="M451" s="969">
        <v>42027</v>
      </c>
      <c r="N451" s="969">
        <v>42047</v>
      </c>
      <c r="O451" s="592"/>
    </row>
    <row r="452" spans="1:15" ht="12.75" customHeight="1">
      <c r="A452" s="309">
        <v>4812017</v>
      </c>
      <c r="B452" s="110" t="s">
        <v>5794</v>
      </c>
      <c r="C452" s="182" t="s">
        <v>8726</v>
      </c>
      <c r="D452" s="109">
        <v>310000</v>
      </c>
      <c r="E452" s="898" t="s">
        <v>98</v>
      </c>
      <c r="F452" s="969">
        <v>41977</v>
      </c>
      <c r="G452" s="182" t="s">
        <v>8497</v>
      </c>
      <c r="H452" s="901">
        <v>220000</v>
      </c>
      <c r="I452" s="898" t="s">
        <v>28</v>
      </c>
      <c r="J452" s="969">
        <v>41989</v>
      </c>
      <c r="K452" s="899"/>
      <c r="L452" s="969">
        <v>42017</v>
      </c>
      <c r="M452" s="969">
        <v>42027</v>
      </c>
      <c r="N452" s="969">
        <v>42047</v>
      </c>
      <c r="O452" s="592"/>
    </row>
    <row r="453" spans="1:15" ht="12.75" customHeight="1">
      <c r="A453" s="309">
        <v>4812084</v>
      </c>
      <c r="B453" s="110" t="s">
        <v>2241</v>
      </c>
      <c r="C453" s="182" t="s">
        <v>8727</v>
      </c>
      <c r="D453" s="109">
        <v>310000</v>
      </c>
      <c r="E453" s="898" t="s">
        <v>8246</v>
      </c>
      <c r="F453" s="969">
        <v>42358</v>
      </c>
      <c r="G453" s="182" t="s">
        <v>8199</v>
      </c>
      <c r="H453" s="901">
        <v>229000</v>
      </c>
      <c r="I453" s="898" t="s">
        <v>28</v>
      </c>
      <c r="J453" s="969">
        <v>42012</v>
      </c>
      <c r="K453" s="899"/>
      <c r="L453" s="969">
        <v>42017</v>
      </c>
      <c r="M453" s="969">
        <v>42027</v>
      </c>
      <c r="N453" s="969">
        <v>42047</v>
      </c>
      <c r="O453" s="592"/>
    </row>
    <row r="454" spans="1:15" ht="12.75" customHeight="1">
      <c r="A454" s="309">
        <v>4812091</v>
      </c>
      <c r="B454" s="110" t="s">
        <v>5801</v>
      </c>
      <c r="C454" s="182" t="s">
        <v>8728</v>
      </c>
      <c r="D454" s="109">
        <v>300000</v>
      </c>
      <c r="E454" s="898" t="s">
        <v>25</v>
      </c>
      <c r="F454" s="969">
        <v>41996</v>
      </c>
      <c r="G454" s="182" t="s">
        <v>8366</v>
      </c>
      <c r="H454" s="901">
        <v>220000</v>
      </c>
      <c r="I454" s="898" t="s">
        <v>28</v>
      </c>
      <c r="J454" s="969">
        <v>42017</v>
      </c>
      <c r="K454" s="899"/>
      <c r="L454" s="969">
        <v>42017</v>
      </c>
      <c r="M454" s="969">
        <v>42027</v>
      </c>
      <c r="N454" s="969">
        <v>42047</v>
      </c>
      <c r="O454" s="592"/>
    </row>
    <row r="455" spans="1:15" ht="12.75" customHeight="1" thickBot="1">
      <c r="A455" s="902"/>
      <c r="B455" s="892"/>
      <c r="C455" s="893"/>
      <c r="D455" s="894"/>
      <c r="E455" s="895"/>
      <c r="F455" s="968"/>
      <c r="G455" s="893"/>
      <c r="H455" s="903"/>
      <c r="I455" s="895"/>
      <c r="J455" s="968"/>
      <c r="K455" s="896"/>
      <c r="L455" s="968"/>
      <c r="M455" s="968"/>
      <c r="N455" s="968"/>
      <c r="O455" s="905"/>
    </row>
    <row r="456" spans="1:15" ht="12.75" customHeight="1">
      <c r="C456" s="183"/>
      <c r="D456" s="109"/>
      <c r="E456" s="898"/>
      <c r="F456" s="969"/>
      <c r="H456" s="901"/>
      <c r="I456" s="898"/>
      <c r="K456" s="899"/>
      <c r="O456" s="592"/>
    </row>
    <row r="457" spans="1:15" ht="12.75" customHeight="1">
      <c r="A457" s="938">
        <v>2015</v>
      </c>
      <c r="B457" s="909"/>
      <c r="C457" s="183"/>
      <c r="D457" s="109"/>
      <c r="E457" s="898"/>
      <c r="F457" s="969"/>
      <c r="H457" s="901"/>
      <c r="I457" s="898"/>
      <c r="K457" s="899"/>
      <c r="O457" s="592"/>
    </row>
    <row r="458" spans="1:15" ht="12.75" customHeight="1">
      <c r="C458" s="183"/>
      <c r="D458" s="109"/>
      <c r="E458" s="898"/>
      <c r="F458" s="969"/>
      <c r="H458" s="901"/>
      <c r="I458" s="898"/>
      <c r="K458" s="899"/>
      <c r="O458" s="592"/>
    </row>
    <row r="459" spans="1:15" ht="12.75" customHeight="1">
      <c r="A459" s="499" t="s">
        <v>8729</v>
      </c>
      <c r="C459" s="183"/>
      <c r="D459" s="109"/>
      <c r="E459" s="898"/>
      <c r="F459" s="969"/>
      <c r="H459" s="901"/>
      <c r="I459" s="898"/>
      <c r="K459" s="899"/>
      <c r="O459" s="592"/>
    </row>
    <row r="460" spans="1:15" ht="12.75" customHeight="1">
      <c r="A460" s="309">
        <v>4901025</v>
      </c>
      <c r="B460" s="110" t="s">
        <v>8585</v>
      </c>
      <c r="C460" s="182" t="s">
        <v>8730</v>
      </c>
      <c r="D460" s="109">
        <v>200000</v>
      </c>
      <c r="E460" s="898" t="s">
        <v>98</v>
      </c>
      <c r="F460" s="969">
        <v>42017</v>
      </c>
      <c r="G460" s="182" t="s">
        <v>979</v>
      </c>
      <c r="H460" s="901">
        <v>120000</v>
      </c>
      <c r="I460" s="898" t="s">
        <v>28</v>
      </c>
      <c r="J460" s="969">
        <v>42039</v>
      </c>
      <c r="K460" s="899"/>
      <c r="L460" s="969">
        <v>42065</v>
      </c>
      <c r="M460" s="969">
        <v>42087</v>
      </c>
      <c r="N460" s="969">
        <v>42103</v>
      </c>
      <c r="O460" s="592"/>
    </row>
    <row r="461" spans="1:15" ht="12.75" customHeight="1">
      <c r="A461" s="309">
        <v>4901045</v>
      </c>
      <c r="B461" s="110" t="s">
        <v>8585</v>
      </c>
      <c r="C461" s="182" t="s">
        <v>8731</v>
      </c>
      <c r="D461" s="109">
        <v>200000</v>
      </c>
      <c r="E461" s="898" t="s">
        <v>98</v>
      </c>
      <c r="F461" s="969">
        <v>42019</v>
      </c>
      <c r="G461" s="182" t="s">
        <v>8195</v>
      </c>
      <c r="H461" s="901">
        <v>121000</v>
      </c>
      <c r="I461" s="898" t="s">
        <v>28</v>
      </c>
      <c r="J461" s="969">
        <v>42039</v>
      </c>
      <c r="K461" s="899"/>
      <c r="L461" s="969">
        <v>42065</v>
      </c>
      <c r="M461" s="969">
        <v>42087</v>
      </c>
      <c r="N461" s="969">
        <v>42103</v>
      </c>
      <c r="O461" s="592"/>
    </row>
    <row r="462" spans="1:15" ht="12.75" customHeight="1">
      <c r="A462" s="309">
        <v>4901082</v>
      </c>
      <c r="B462" s="110" t="s">
        <v>2241</v>
      </c>
      <c r="C462" s="182" t="s">
        <v>8732</v>
      </c>
      <c r="D462" s="109">
        <v>330000</v>
      </c>
      <c r="E462" s="898" t="s">
        <v>8246</v>
      </c>
      <c r="F462" s="969">
        <v>42024</v>
      </c>
      <c r="G462" s="182" t="s">
        <v>8345</v>
      </c>
      <c r="H462" s="901">
        <v>228000</v>
      </c>
      <c r="I462" s="898" t="s">
        <v>28</v>
      </c>
      <c r="J462" s="969">
        <v>42040</v>
      </c>
      <c r="K462" s="899"/>
      <c r="L462" s="969">
        <v>42065</v>
      </c>
      <c r="M462" s="969">
        <v>42087</v>
      </c>
      <c r="N462" s="969">
        <v>42103</v>
      </c>
      <c r="O462" s="592"/>
    </row>
    <row r="463" spans="1:15" ht="12.75" customHeight="1">
      <c r="A463" s="309">
        <v>4901083</v>
      </c>
      <c r="B463" s="110" t="s">
        <v>2207</v>
      </c>
      <c r="C463" s="182" t="s">
        <v>8733</v>
      </c>
      <c r="D463" s="109">
        <v>535000</v>
      </c>
      <c r="E463" s="898" t="s">
        <v>31</v>
      </c>
      <c r="F463" s="969">
        <v>42025</v>
      </c>
      <c r="G463" s="182" t="s">
        <v>8202</v>
      </c>
      <c r="H463" s="901">
        <v>425000</v>
      </c>
      <c r="I463" s="898" t="s">
        <v>28</v>
      </c>
      <c r="J463" s="969">
        <v>42039</v>
      </c>
      <c r="K463" s="899"/>
      <c r="L463" s="969">
        <v>42065</v>
      </c>
      <c r="M463" s="969">
        <v>42087</v>
      </c>
      <c r="N463" s="969">
        <v>42103</v>
      </c>
      <c r="O463" s="110" t="s">
        <v>8734</v>
      </c>
    </row>
    <row r="464" spans="1:15" ht="12.75" customHeight="1">
      <c r="A464" s="309">
        <v>4901141</v>
      </c>
      <c r="B464" s="110" t="s">
        <v>981</v>
      </c>
      <c r="C464" s="182" t="s">
        <v>8735</v>
      </c>
      <c r="D464" s="109">
        <v>635000</v>
      </c>
      <c r="E464" s="898" t="s">
        <v>6147</v>
      </c>
      <c r="F464" s="969">
        <v>42028</v>
      </c>
      <c r="G464" s="182" t="s">
        <v>394</v>
      </c>
      <c r="H464" s="901">
        <v>546000</v>
      </c>
      <c r="I464" s="898" t="s">
        <v>28</v>
      </c>
      <c r="J464" s="969">
        <v>42040</v>
      </c>
      <c r="K464" s="899"/>
      <c r="L464" s="969">
        <v>42103</v>
      </c>
      <c r="M464" s="969">
        <v>42087</v>
      </c>
      <c r="N464" s="969">
        <v>42103</v>
      </c>
      <c r="O464" s="110" t="s">
        <v>8736</v>
      </c>
    </row>
    <row r="465" spans="1:15" ht="12.75" customHeight="1">
      <c r="A465" s="309">
        <v>4901164</v>
      </c>
      <c r="B465" s="110" t="s">
        <v>200</v>
      </c>
      <c r="C465" s="182" t="s">
        <v>8737</v>
      </c>
      <c r="D465" s="109">
        <v>700000</v>
      </c>
      <c r="E465" s="898" t="s">
        <v>8209</v>
      </c>
      <c r="F465" s="969">
        <v>42031</v>
      </c>
      <c r="G465" s="182" t="s">
        <v>8366</v>
      </c>
      <c r="H465" s="901">
        <v>614000</v>
      </c>
      <c r="I465" s="898" t="s">
        <v>28</v>
      </c>
      <c r="J465" s="969">
        <v>42040</v>
      </c>
      <c r="K465" s="899"/>
      <c r="L465" s="969">
        <v>42103</v>
      </c>
      <c r="M465" s="969">
        <v>42087</v>
      </c>
      <c r="N465" s="969">
        <v>42103</v>
      </c>
      <c r="O465" s="592"/>
    </row>
    <row r="466" spans="1:15" ht="12.75" customHeight="1">
      <c r="A466" s="309">
        <v>4901165</v>
      </c>
      <c r="B466" s="110" t="s">
        <v>981</v>
      </c>
      <c r="C466" s="182" t="s">
        <v>8738</v>
      </c>
      <c r="D466" s="109">
        <v>570000</v>
      </c>
      <c r="E466" s="898" t="s">
        <v>98</v>
      </c>
      <c r="F466" s="969">
        <v>42034</v>
      </c>
      <c r="G466" s="182" t="s">
        <v>8366</v>
      </c>
      <c r="H466" s="901">
        <v>451000</v>
      </c>
      <c r="I466" s="898" t="s">
        <v>28</v>
      </c>
      <c r="J466" s="969">
        <v>42058</v>
      </c>
      <c r="K466" s="899"/>
      <c r="L466" s="969">
        <v>42103</v>
      </c>
      <c r="M466" s="969">
        <v>42087</v>
      </c>
      <c r="N466" s="969">
        <v>42103</v>
      </c>
      <c r="O466" s="592"/>
    </row>
    <row r="467" spans="1:15" ht="12.75" customHeight="1">
      <c r="A467" s="309">
        <v>4901166</v>
      </c>
      <c r="B467" s="110" t="s">
        <v>981</v>
      </c>
      <c r="C467" s="182" t="s">
        <v>8739</v>
      </c>
      <c r="D467" s="109">
        <v>570000</v>
      </c>
      <c r="E467" s="898" t="s">
        <v>98</v>
      </c>
      <c r="F467" s="969">
        <v>42034</v>
      </c>
      <c r="G467" s="182" t="s">
        <v>8366</v>
      </c>
      <c r="H467" s="901">
        <v>431000</v>
      </c>
      <c r="I467" s="898" t="s">
        <v>28</v>
      </c>
      <c r="J467" s="969">
        <v>42040</v>
      </c>
      <c r="K467" s="899"/>
      <c r="L467" s="969">
        <v>42103</v>
      </c>
      <c r="M467" s="969">
        <v>42087</v>
      </c>
      <c r="N467" s="969">
        <v>42103</v>
      </c>
      <c r="O467" s="592"/>
    </row>
    <row r="468" spans="1:15" ht="12.75" customHeight="1">
      <c r="A468" s="309">
        <v>4901031</v>
      </c>
      <c r="B468" s="110" t="s">
        <v>8001</v>
      </c>
      <c r="C468" s="182" t="s">
        <v>8740</v>
      </c>
      <c r="D468" s="109">
        <v>410000</v>
      </c>
      <c r="E468" s="898" t="s">
        <v>104</v>
      </c>
      <c r="F468" s="969">
        <v>42018</v>
      </c>
      <c r="G468" s="182" t="s">
        <v>8235</v>
      </c>
      <c r="H468" s="901">
        <v>335000</v>
      </c>
      <c r="I468" s="898" t="s">
        <v>28</v>
      </c>
      <c r="J468" s="969">
        <v>42048</v>
      </c>
      <c r="K468" s="899"/>
      <c r="L468" s="969">
        <v>42103</v>
      </c>
      <c r="M468" s="969">
        <v>42087</v>
      </c>
      <c r="N468" s="969">
        <v>42103</v>
      </c>
      <c r="O468" s="592"/>
    </row>
    <row r="469" spans="1:15" ht="12.75" customHeight="1">
      <c r="A469" s="309">
        <v>4902160</v>
      </c>
      <c r="B469" s="110" t="s">
        <v>981</v>
      </c>
      <c r="C469" s="182" t="s">
        <v>8741</v>
      </c>
      <c r="D469" s="109">
        <v>520000</v>
      </c>
      <c r="E469" s="898" t="s">
        <v>25</v>
      </c>
      <c r="F469" s="969">
        <v>42059</v>
      </c>
      <c r="G469" s="182" t="s">
        <v>6121</v>
      </c>
      <c r="H469" s="901">
        <v>405000</v>
      </c>
      <c r="I469" s="898" t="s">
        <v>28</v>
      </c>
      <c r="J469" s="969">
        <v>42072</v>
      </c>
      <c r="K469" s="899"/>
      <c r="L469" s="969">
        <v>42103</v>
      </c>
      <c r="M469" s="969">
        <v>42087</v>
      </c>
      <c r="N469" s="969">
        <v>42103</v>
      </c>
      <c r="O469" s="592"/>
    </row>
    <row r="470" spans="1:15" ht="12.75" customHeight="1">
      <c r="D470" s="109"/>
      <c r="E470" s="898"/>
      <c r="F470" s="969"/>
      <c r="H470" s="901"/>
      <c r="I470" s="898"/>
      <c r="K470" s="899"/>
      <c r="O470" s="592"/>
    </row>
    <row r="471" spans="1:15" ht="12.75" customHeight="1">
      <c r="A471" s="309">
        <v>4812074</v>
      </c>
      <c r="B471" s="110" t="s">
        <v>2241</v>
      </c>
      <c r="C471" s="182" t="s">
        <v>8742</v>
      </c>
      <c r="D471" s="109">
        <v>365000</v>
      </c>
      <c r="E471" s="898" t="s">
        <v>98</v>
      </c>
      <c r="F471" s="969">
        <v>41991</v>
      </c>
      <c r="G471" s="182" t="s">
        <v>8240</v>
      </c>
      <c r="H471" s="901">
        <v>285000</v>
      </c>
      <c r="I471" s="898" t="s">
        <v>166</v>
      </c>
      <c r="J471" s="969">
        <v>41997</v>
      </c>
      <c r="K471" s="899"/>
      <c r="L471" s="969">
        <v>42017</v>
      </c>
      <c r="M471" s="969">
        <v>42082</v>
      </c>
      <c r="N471" s="969">
        <v>42103</v>
      </c>
      <c r="O471" s="592"/>
    </row>
    <row r="472" spans="1:15" ht="12.75" customHeight="1">
      <c r="A472" s="309">
        <v>4901048</v>
      </c>
      <c r="B472" s="110" t="s">
        <v>2207</v>
      </c>
      <c r="C472" s="182" t="s">
        <v>8743</v>
      </c>
      <c r="D472" s="109">
        <v>500000</v>
      </c>
      <c r="E472" s="898" t="s">
        <v>25</v>
      </c>
      <c r="F472" s="969">
        <v>42019</v>
      </c>
      <c r="G472" s="182" t="s">
        <v>8559</v>
      </c>
      <c r="H472" s="901">
        <v>405000</v>
      </c>
      <c r="I472" s="898" t="s">
        <v>166</v>
      </c>
      <c r="J472" s="969">
        <v>42058</v>
      </c>
      <c r="K472" s="899"/>
      <c r="L472" s="969">
        <v>42103</v>
      </c>
      <c r="M472" s="969">
        <v>42082</v>
      </c>
      <c r="N472" s="969">
        <v>42103</v>
      </c>
      <c r="O472" s="592"/>
    </row>
    <row r="473" spans="1:15" ht="12.75" customHeight="1">
      <c r="A473" s="309">
        <v>4901118</v>
      </c>
      <c r="B473" s="110" t="s">
        <v>2207</v>
      </c>
      <c r="C473" s="182" t="s">
        <v>8744</v>
      </c>
      <c r="D473" s="109">
        <v>470000</v>
      </c>
      <c r="E473" s="898" t="s">
        <v>8694</v>
      </c>
      <c r="F473" s="969">
        <v>42026</v>
      </c>
      <c r="G473" s="182" t="s">
        <v>8355</v>
      </c>
      <c r="H473" s="901">
        <v>376000</v>
      </c>
      <c r="I473" s="898" t="s">
        <v>166</v>
      </c>
      <c r="J473" s="969">
        <v>42040</v>
      </c>
      <c r="K473" s="899"/>
      <c r="L473" s="969">
        <v>42103</v>
      </c>
      <c r="M473" s="969">
        <v>42082</v>
      </c>
      <c r="N473" s="969">
        <v>42103</v>
      </c>
      <c r="O473" s="592"/>
    </row>
    <row r="474" spans="1:15" ht="12.75" customHeight="1">
      <c r="A474" s="309">
        <v>4901119</v>
      </c>
      <c r="B474" s="110" t="s">
        <v>2207</v>
      </c>
      <c r="C474" s="182" t="s">
        <v>8745</v>
      </c>
      <c r="D474" s="109">
        <v>490000</v>
      </c>
      <c r="E474" s="898" t="s">
        <v>8694</v>
      </c>
      <c r="F474" s="969">
        <v>42026</v>
      </c>
      <c r="G474" s="182" t="s">
        <v>8355</v>
      </c>
      <c r="H474" s="901">
        <v>375000</v>
      </c>
      <c r="I474" s="898" t="s">
        <v>166</v>
      </c>
      <c r="J474" s="969">
        <v>42040</v>
      </c>
      <c r="K474" s="899"/>
      <c r="L474" s="969">
        <v>42103</v>
      </c>
      <c r="M474" s="969">
        <v>42082</v>
      </c>
      <c r="N474" s="969">
        <v>42103</v>
      </c>
      <c r="O474" s="592"/>
    </row>
    <row r="475" spans="1:15" ht="12.75" customHeight="1">
      <c r="A475" s="309">
        <v>4901137</v>
      </c>
      <c r="B475" s="110" t="s">
        <v>2207</v>
      </c>
      <c r="C475" s="182" t="s">
        <v>8746</v>
      </c>
      <c r="D475" s="109">
        <v>500000</v>
      </c>
      <c r="E475" s="898" t="s">
        <v>25</v>
      </c>
      <c r="F475" s="969">
        <v>42028</v>
      </c>
      <c r="G475" s="182" t="s">
        <v>8259</v>
      </c>
      <c r="H475" s="901">
        <v>404000</v>
      </c>
      <c r="I475" s="898" t="s">
        <v>166</v>
      </c>
      <c r="J475" s="969">
        <v>42040</v>
      </c>
      <c r="K475" s="899"/>
      <c r="L475" s="969">
        <v>42103</v>
      </c>
      <c r="M475" s="969">
        <v>42082</v>
      </c>
      <c r="N475" s="969">
        <v>42103</v>
      </c>
      <c r="O475" s="592"/>
    </row>
    <row r="476" spans="1:15" ht="12.75" customHeight="1">
      <c r="A476" s="309">
        <v>4902057</v>
      </c>
      <c r="B476" s="110" t="s">
        <v>981</v>
      </c>
      <c r="C476" s="182" t="s">
        <v>8747</v>
      </c>
      <c r="D476" s="109">
        <v>530000</v>
      </c>
      <c r="E476" s="898" t="s">
        <v>8209</v>
      </c>
      <c r="F476" s="969">
        <v>42047</v>
      </c>
      <c r="G476" s="182" t="s">
        <v>8195</v>
      </c>
      <c r="H476" s="901">
        <v>402000</v>
      </c>
      <c r="I476" s="898" t="s">
        <v>166</v>
      </c>
      <c r="J476" s="969">
        <v>42072</v>
      </c>
      <c r="K476" s="899"/>
      <c r="L476" s="969">
        <v>42103</v>
      </c>
      <c r="M476" s="969">
        <v>42082</v>
      </c>
      <c r="N476" s="969">
        <v>42103</v>
      </c>
      <c r="O476" s="592"/>
    </row>
    <row r="477" spans="1:15" ht="12.75" customHeight="1">
      <c r="A477" s="309">
        <v>4902177</v>
      </c>
      <c r="B477" s="110" t="s">
        <v>2194</v>
      </c>
      <c r="C477" s="182" t="s">
        <v>8748</v>
      </c>
      <c r="D477" s="109">
        <v>400000</v>
      </c>
      <c r="E477" s="898" t="s">
        <v>25</v>
      </c>
      <c r="F477" s="969">
        <v>42061</v>
      </c>
      <c r="G477" s="182" t="s">
        <v>448</v>
      </c>
      <c r="H477" s="901">
        <v>308000</v>
      </c>
      <c r="I477" s="898" t="s">
        <v>166</v>
      </c>
      <c r="J477" s="969">
        <v>42072</v>
      </c>
      <c r="K477" s="899"/>
      <c r="L477" s="969">
        <v>42103</v>
      </c>
      <c r="M477" s="969">
        <v>42082</v>
      </c>
      <c r="N477" s="969">
        <v>42103</v>
      </c>
      <c r="O477" s="592"/>
    </row>
    <row r="478" spans="1:15" ht="12.75" customHeight="1" thickBot="1">
      <c r="A478" s="902"/>
      <c r="B478" s="892"/>
      <c r="C478" s="893"/>
      <c r="D478" s="894"/>
      <c r="E478" s="895"/>
      <c r="F478" s="968"/>
      <c r="G478" s="893"/>
      <c r="H478" s="903"/>
      <c r="I478" s="895"/>
      <c r="J478" s="968"/>
      <c r="K478" s="896"/>
      <c r="L478" s="968"/>
      <c r="M478" s="968"/>
      <c r="N478" s="968"/>
      <c r="O478" s="905"/>
    </row>
    <row r="479" spans="1:15" ht="12.75" customHeight="1">
      <c r="D479" s="109"/>
      <c r="E479" s="898"/>
      <c r="F479" s="969"/>
      <c r="H479" s="901"/>
      <c r="I479" s="898"/>
      <c r="K479" s="899"/>
      <c r="O479" s="592"/>
    </row>
    <row r="480" spans="1:15" ht="12.75" customHeight="1">
      <c r="A480" s="499" t="s">
        <v>8749</v>
      </c>
      <c r="D480" s="109"/>
      <c r="E480" s="898"/>
      <c r="F480" s="969"/>
      <c r="H480" s="901"/>
      <c r="I480" s="898"/>
      <c r="K480" s="899"/>
      <c r="O480" s="592"/>
    </row>
    <row r="481" spans="1:15" ht="12.75" customHeight="1">
      <c r="A481" s="309">
        <v>4903135</v>
      </c>
      <c r="B481" s="110" t="s">
        <v>2241</v>
      </c>
      <c r="C481" s="182" t="s">
        <v>8750</v>
      </c>
      <c r="D481" s="109">
        <v>295000</v>
      </c>
      <c r="E481" s="898" t="s">
        <v>98</v>
      </c>
      <c r="F481" s="969">
        <v>42090</v>
      </c>
      <c r="G481" s="182" t="s">
        <v>8751</v>
      </c>
      <c r="H481" s="901">
        <v>169000</v>
      </c>
      <c r="I481" s="898" t="s">
        <v>166</v>
      </c>
      <c r="J481" s="969">
        <v>42100</v>
      </c>
      <c r="K481" s="899"/>
      <c r="L481" s="969">
        <v>42139</v>
      </c>
      <c r="M481" s="969">
        <v>42116</v>
      </c>
      <c r="N481" s="969">
        <v>42145</v>
      </c>
      <c r="O481" s="592"/>
    </row>
    <row r="482" spans="1:15" ht="12.75" customHeight="1">
      <c r="A482" s="309">
        <v>4903136</v>
      </c>
      <c r="B482" s="110" t="s">
        <v>8599</v>
      </c>
      <c r="C482" s="182" t="s">
        <v>8752</v>
      </c>
      <c r="D482" s="109">
        <v>280000</v>
      </c>
      <c r="E482" s="898" t="s">
        <v>98</v>
      </c>
      <c r="F482" s="969">
        <v>42090</v>
      </c>
      <c r="G482" s="182" t="s">
        <v>8751</v>
      </c>
      <c r="H482" s="901">
        <v>147000</v>
      </c>
      <c r="I482" s="898" t="s">
        <v>166</v>
      </c>
      <c r="J482" s="969">
        <v>42100</v>
      </c>
      <c r="K482" s="899"/>
      <c r="L482" s="969">
        <v>42139</v>
      </c>
      <c r="M482" s="969">
        <v>42116</v>
      </c>
      <c r="N482" s="969">
        <v>42145</v>
      </c>
      <c r="O482" s="592"/>
    </row>
    <row r="483" spans="1:15" ht="12.75" customHeight="1">
      <c r="A483" s="309" t="s">
        <v>8753</v>
      </c>
      <c r="B483" s="110" t="s">
        <v>8610</v>
      </c>
      <c r="C483" s="182" t="s">
        <v>8754</v>
      </c>
      <c r="D483" s="109">
        <v>310000</v>
      </c>
      <c r="E483" s="898" t="s">
        <v>104</v>
      </c>
      <c r="F483" s="969">
        <v>42096</v>
      </c>
      <c r="G483" s="182" t="s">
        <v>1001</v>
      </c>
      <c r="H483" s="901">
        <v>220000</v>
      </c>
      <c r="I483" s="898" t="s">
        <v>166</v>
      </c>
      <c r="J483" s="969">
        <v>42100</v>
      </c>
      <c r="K483" s="899"/>
      <c r="L483" s="969">
        <v>42139</v>
      </c>
      <c r="M483" s="969">
        <v>42116</v>
      </c>
      <c r="N483" s="969">
        <v>42145</v>
      </c>
      <c r="O483" s="592"/>
    </row>
    <row r="484" spans="1:15" ht="12.75" customHeight="1">
      <c r="D484" s="109"/>
      <c r="E484" s="898"/>
      <c r="F484" s="969"/>
      <c r="H484" s="901"/>
      <c r="I484" s="898"/>
      <c r="K484" s="899"/>
      <c r="O484" s="592"/>
    </row>
    <row r="485" spans="1:15" ht="12.75" customHeight="1">
      <c r="A485" s="309" t="s">
        <v>8755</v>
      </c>
      <c r="B485" s="110" t="s">
        <v>2257</v>
      </c>
      <c r="C485" s="182" t="s">
        <v>8756</v>
      </c>
      <c r="D485" s="109">
        <v>350000</v>
      </c>
      <c r="E485" s="898" t="s">
        <v>476</v>
      </c>
      <c r="F485" s="969">
        <v>42100</v>
      </c>
      <c r="G485" s="182" t="s">
        <v>8199</v>
      </c>
      <c r="H485" s="901">
        <v>265000</v>
      </c>
      <c r="I485" s="898" t="s">
        <v>28</v>
      </c>
      <c r="J485" s="969">
        <v>42100</v>
      </c>
      <c r="K485" s="899"/>
      <c r="L485" s="969">
        <v>42139</v>
      </c>
      <c r="M485" s="969">
        <v>42118</v>
      </c>
      <c r="N485" s="969">
        <v>42145</v>
      </c>
      <c r="O485" s="592"/>
    </row>
    <row r="486" spans="1:15" ht="12.75" customHeight="1" thickBot="1">
      <c r="A486" s="902"/>
      <c r="B486" s="892"/>
      <c r="C486" s="893"/>
      <c r="D486" s="894"/>
      <c r="E486" s="895"/>
      <c r="F486" s="968"/>
      <c r="G486" s="893"/>
      <c r="H486" s="903"/>
      <c r="I486" s="895"/>
      <c r="J486" s="968"/>
      <c r="K486" s="896"/>
      <c r="L486" s="968"/>
      <c r="M486" s="968"/>
      <c r="N486" s="968"/>
      <c r="O486" s="905"/>
    </row>
    <row r="487" spans="1:15" ht="12.75" customHeight="1">
      <c r="D487" s="109"/>
      <c r="E487" s="898"/>
      <c r="F487" s="969"/>
      <c r="H487" s="901"/>
      <c r="I487" s="898"/>
      <c r="K487" s="899"/>
      <c r="O487" s="592"/>
    </row>
    <row r="488" spans="1:15" ht="12.75" customHeight="1">
      <c r="A488" s="499" t="s">
        <v>8757</v>
      </c>
      <c r="D488" s="109"/>
      <c r="E488" s="898"/>
      <c r="F488" s="969"/>
      <c r="H488" s="901"/>
      <c r="I488" s="898"/>
      <c r="K488" s="899"/>
      <c r="O488" s="592"/>
    </row>
    <row r="489" spans="1:15" ht="12.75" customHeight="1">
      <c r="A489" s="309" t="s">
        <v>8758</v>
      </c>
      <c r="B489" s="110" t="s">
        <v>5801</v>
      </c>
      <c r="C489" s="182" t="s">
        <v>8759</v>
      </c>
      <c r="D489" s="109">
        <v>285000</v>
      </c>
      <c r="E489" s="898" t="s">
        <v>31</v>
      </c>
      <c r="F489" s="969">
        <v>42140</v>
      </c>
      <c r="G489" s="182" t="s">
        <v>8248</v>
      </c>
      <c r="H489" s="901">
        <v>199000</v>
      </c>
      <c r="I489" s="898" t="s">
        <v>28</v>
      </c>
      <c r="J489" s="969">
        <v>42139</v>
      </c>
      <c r="K489" s="899"/>
      <c r="L489" s="969">
        <v>42208</v>
      </c>
      <c r="M489" s="969">
        <v>42180</v>
      </c>
      <c r="N489" s="969">
        <v>42208</v>
      </c>
      <c r="O489" s="592"/>
    </row>
    <row r="490" spans="1:15" ht="12.75" customHeight="1">
      <c r="A490" s="309">
        <v>4905112</v>
      </c>
      <c r="B490" s="110" t="s">
        <v>5801</v>
      </c>
      <c r="C490" s="182" t="s">
        <v>8760</v>
      </c>
      <c r="D490" s="109">
        <v>300000</v>
      </c>
      <c r="E490" s="898" t="s">
        <v>31</v>
      </c>
      <c r="F490" s="969">
        <v>42146</v>
      </c>
      <c r="G490" s="182" t="s">
        <v>27</v>
      </c>
      <c r="H490" s="901">
        <v>202000</v>
      </c>
      <c r="I490" s="898" t="s">
        <v>28</v>
      </c>
      <c r="K490" s="899"/>
      <c r="L490" s="969">
        <v>42208</v>
      </c>
      <c r="M490" s="969">
        <v>42180</v>
      </c>
      <c r="N490" s="969">
        <v>42208</v>
      </c>
      <c r="O490" s="592"/>
    </row>
    <row r="491" spans="1:15" ht="12.75" customHeight="1">
      <c r="A491" s="309">
        <v>4905115</v>
      </c>
      <c r="B491" s="110" t="s">
        <v>5801</v>
      </c>
      <c r="C491" s="182" t="s">
        <v>8761</v>
      </c>
      <c r="D491" s="109">
        <v>290000</v>
      </c>
      <c r="E491" s="898" t="s">
        <v>31</v>
      </c>
      <c r="F491" s="969">
        <v>42146</v>
      </c>
      <c r="G491" s="182" t="s">
        <v>8345</v>
      </c>
      <c r="H491" s="901">
        <v>194000</v>
      </c>
      <c r="I491" s="898" t="s">
        <v>28</v>
      </c>
      <c r="K491" s="899"/>
      <c r="L491" s="969">
        <v>42208</v>
      </c>
      <c r="M491" s="969">
        <v>42180</v>
      </c>
      <c r="N491" s="969">
        <v>42208</v>
      </c>
      <c r="O491" s="592"/>
    </row>
    <row r="492" spans="1:15" ht="12.75" customHeight="1">
      <c r="A492" s="309">
        <v>4905140</v>
      </c>
      <c r="B492" s="110" t="s">
        <v>6136</v>
      </c>
      <c r="C492" s="182" t="s">
        <v>8762</v>
      </c>
      <c r="D492" s="109">
        <v>310000</v>
      </c>
      <c r="E492" s="898" t="s">
        <v>25</v>
      </c>
      <c r="F492" s="969">
        <v>42146</v>
      </c>
      <c r="G492" s="182" t="s">
        <v>8763</v>
      </c>
      <c r="H492" s="901">
        <v>210000</v>
      </c>
      <c r="I492" s="898" t="s">
        <v>28</v>
      </c>
      <c r="K492" s="899"/>
      <c r="L492" s="969">
        <v>42208</v>
      </c>
      <c r="M492" s="969">
        <v>42180</v>
      </c>
      <c r="N492" s="969">
        <v>42208</v>
      </c>
      <c r="O492" s="110" t="s">
        <v>8764</v>
      </c>
    </row>
    <row r="493" spans="1:15" ht="12.75" customHeight="1">
      <c r="A493" s="309">
        <v>4905144</v>
      </c>
      <c r="B493" s="110" t="s">
        <v>8765</v>
      </c>
      <c r="C493" s="182" t="s">
        <v>8766</v>
      </c>
      <c r="D493" s="109">
        <v>250000</v>
      </c>
      <c r="E493" s="898" t="s">
        <v>25</v>
      </c>
      <c r="F493" s="969">
        <v>42146</v>
      </c>
      <c r="G493" s="182" t="s">
        <v>8211</v>
      </c>
      <c r="H493" s="901">
        <v>150000</v>
      </c>
      <c r="I493" s="898" t="s">
        <v>28</v>
      </c>
      <c r="K493" s="899"/>
      <c r="L493" s="969">
        <v>42208</v>
      </c>
      <c r="M493" s="969">
        <v>42180</v>
      </c>
      <c r="N493" s="969">
        <v>42208</v>
      </c>
      <c r="O493" s="592"/>
    </row>
    <row r="494" spans="1:15" ht="12.75" customHeight="1" thickBot="1">
      <c r="A494" s="902"/>
      <c r="B494" s="892"/>
      <c r="C494" s="893"/>
      <c r="D494" s="894"/>
      <c r="E494" s="895"/>
      <c r="F494" s="968"/>
      <c r="G494" s="893"/>
      <c r="H494" s="903"/>
      <c r="I494" s="895"/>
      <c r="J494" s="968"/>
      <c r="K494" s="896"/>
      <c r="L494" s="968"/>
      <c r="M494" s="968"/>
      <c r="N494" s="968"/>
      <c r="O494" s="905"/>
    </row>
    <row r="495" spans="1:15" ht="12.75" customHeight="1">
      <c r="D495" s="109"/>
      <c r="E495" s="898"/>
      <c r="F495" s="969"/>
      <c r="H495" s="901"/>
      <c r="I495" s="898"/>
      <c r="K495" s="899"/>
      <c r="O495" s="592"/>
    </row>
    <row r="496" spans="1:15" ht="12.75" customHeight="1">
      <c r="A496" s="499" t="s">
        <v>8767</v>
      </c>
      <c r="D496" s="109"/>
      <c r="E496" s="898"/>
      <c r="F496" s="969"/>
      <c r="H496" s="901"/>
      <c r="I496" s="898"/>
      <c r="K496" s="899"/>
      <c r="O496" s="592"/>
    </row>
    <row r="497" spans="1:15" ht="12.75" customHeight="1">
      <c r="A497" s="309" t="s">
        <v>8768</v>
      </c>
      <c r="B497" s="110" t="s">
        <v>8599</v>
      </c>
      <c r="C497" s="182" t="s">
        <v>8769</v>
      </c>
      <c r="D497" s="109">
        <v>260000</v>
      </c>
      <c r="E497" s="898" t="s">
        <v>8770</v>
      </c>
      <c r="F497" s="969">
        <v>42136</v>
      </c>
      <c r="G497" s="182" t="s">
        <v>8640</v>
      </c>
      <c r="H497" s="901">
        <v>168000</v>
      </c>
      <c r="I497" s="898" t="s">
        <v>166</v>
      </c>
      <c r="J497" s="969">
        <v>42135</v>
      </c>
      <c r="K497" s="899"/>
      <c r="L497" s="969">
        <v>42242</v>
      </c>
      <c r="M497" s="969">
        <v>42209</v>
      </c>
      <c r="N497" s="969">
        <v>42242</v>
      </c>
      <c r="O497" s="592"/>
    </row>
    <row r="498" spans="1:15" ht="12.75" customHeight="1">
      <c r="A498" s="309">
        <v>4905059</v>
      </c>
      <c r="B498" s="110" t="s">
        <v>5801</v>
      </c>
      <c r="C498" s="182" t="s">
        <v>8771</v>
      </c>
      <c r="D498" s="109">
        <v>270000</v>
      </c>
      <c r="E498" s="898" t="s">
        <v>31</v>
      </c>
      <c r="F498" s="969">
        <v>42146</v>
      </c>
      <c r="G498" s="182" t="s">
        <v>8355</v>
      </c>
      <c r="H498" s="901">
        <v>190000</v>
      </c>
      <c r="I498" s="898" t="s">
        <v>166</v>
      </c>
      <c r="J498" s="969">
        <v>42146</v>
      </c>
      <c r="K498" s="899"/>
      <c r="L498" s="969">
        <v>42242</v>
      </c>
      <c r="M498" s="969">
        <v>42209</v>
      </c>
      <c r="N498" s="969">
        <v>42242</v>
      </c>
      <c r="O498" s="592"/>
    </row>
    <row r="499" spans="1:15" ht="12.75" customHeight="1">
      <c r="A499" s="309">
        <v>4905113</v>
      </c>
      <c r="B499" s="110" t="s">
        <v>6136</v>
      </c>
      <c r="C499" s="182" t="s">
        <v>8772</v>
      </c>
      <c r="D499" s="109">
        <v>260000</v>
      </c>
      <c r="E499" s="898" t="s">
        <v>31</v>
      </c>
      <c r="F499" s="969">
        <v>42146</v>
      </c>
      <c r="G499" s="182" t="s">
        <v>8773</v>
      </c>
      <c r="H499" s="901">
        <v>167000</v>
      </c>
      <c r="I499" s="898" t="s">
        <v>166</v>
      </c>
      <c r="J499" s="969">
        <v>42219</v>
      </c>
      <c r="K499" s="899"/>
      <c r="L499" s="969">
        <v>42242</v>
      </c>
      <c r="M499" s="969">
        <v>42209</v>
      </c>
      <c r="N499" s="969">
        <v>42242</v>
      </c>
      <c r="O499" s="592"/>
    </row>
    <row r="500" spans="1:15" ht="12.75" customHeight="1">
      <c r="A500" s="309">
        <v>4905124</v>
      </c>
      <c r="B500" s="110" t="s">
        <v>2241</v>
      </c>
      <c r="C500" s="182" t="s">
        <v>8774</v>
      </c>
      <c r="D500" s="109">
        <v>310000</v>
      </c>
      <c r="E500" s="898" t="s">
        <v>25</v>
      </c>
      <c r="F500" s="969">
        <v>42146</v>
      </c>
      <c r="G500" s="182" t="s">
        <v>165</v>
      </c>
      <c r="H500" s="901">
        <v>228000</v>
      </c>
      <c r="I500" s="898" t="s">
        <v>166</v>
      </c>
      <c r="J500" s="969">
        <v>42219</v>
      </c>
      <c r="K500" s="899"/>
      <c r="L500" s="969">
        <v>42242</v>
      </c>
      <c r="M500" s="969">
        <v>42209</v>
      </c>
      <c r="N500" s="969">
        <v>42242</v>
      </c>
      <c r="O500" s="592"/>
    </row>
    <row r="501" spans="1:15" ht="12.75" customHeight="1">
      <c r="A501" s="309" t="s">
        <v>8775</v>
      </c>
      <c r="B501" s="110" t="s">
        <v>8699</v>
      </c>
      <c r="C501" s="182" t="s">
        <v>8776</v>
      </c>
      <c r="D501" s="109">
        <v>265000</v>
      </c>
      <c r="E501" s="898" t="s">
        <v>1091</v>
      </c>
      <c r="F501" s="969">
        <v>42160</v>
      </c>
      <c r="G501" s="182" t="s">
        <v>8517</v>
      </c>
      <c r="H501" s="901">
        <v>180000</v>
      </c>
      <c r="I501" s="898" t="s">
        <v>166</v>
      </c>
      <c r="J501" s="969">
        <v>42219</v>
      </c>
      <c r="K501" s="899"/>
      <c r="L501" s="969">
        <v>42242</v>
      </c>
      <c r="M501" s="969">
        <v>42209</v>
      </c>
      <c r="N501" s="969">
        <v>42242</v>
      </c>
      <c r="O501" s="592"/>
    </row>
    <row r="502" spans="1:15" ht="12.75" customHeight="1" thickBot="1">
      <c r="A502" s="902"/>
      <c r="B502" s="892"/>
      <c r="C502" s="893"/>
      <c r="D502" s="894"/>
      <c r="E502" s="895"/>
      <c r="F502" s="968"/>
      <c r="G502" s="893"/>
      <c r="H502" s="903"/>
      <c r="I502" s="895"/>
      <c r="J502" s="968"/>
      <c r="K502" s="896"/>
      <c r="L502" s="968"/>
      <c r="M502" s="968"/>
      <c r="N502" s="968"/>
      <c r="O502" s="905"/>
    </row>
    <row r="503" spans="1:15" ht="12.75" customHeight="1">
      <c r="D503" s="109"/>
      <c r="E503" s="898"/>
      <c r="F503" s="969"/>
      <c r="H503" s="901"/>
      <c r="I503" s="898"/>
      <c r="K503" s="899"/>
      <c r="O503" s="592"/>
    </row>
    <row r="504" spans="1:15" ht="12.75" customHeight="1">
      <c r="A504" s="499" t="s">
        <v>8777</v>
      </c>
      <c r="D504" s="109"/>
      <c r="E504" s="898"/>
      <c r="F504" s="969"/>
      <c r="H504" s="901"/>
      <c r="I504" s="898"/>
      <c r="K504" s="899"/>
      <c r="O504" s="592"/>
    </row>
    <row r="505" spans="1:15" ht="12.75" customHeight="1">
      <c r="A505" s="309" t="s">
        <v>8778</v>
      </c>
      <c r="B505" s="110" t="s">
        <v>5801</v>
      </c>
      <c r="C505" s="182" t="s">
        <v>8779</v>
      </c>
      <c r="D505" s="109">
        <v>325000</v>
      </c>
      <c r="E505" s="898" t="s">
        <v>98</v>
      </c>
      <c r="F505" s="969">
        <v>42186</v>
      </c>
      <c r="G505" s="182" t="s">
        <v>8780</v>
      </c>
      <c r="H505" s="901">
        <v>235000</v>
      </c>
      <c r="I505" s="898" t="s">
        <v>166</v>
      </c>
      <c r="J505" s="969">
        <v>42219</v>
      </c>
      <c r="K505" s="899"/>
      <c r="L505" s="969">
        <v>42242</v>
      </c>
      <c r="M505" s="969">
        <v>42241</v>
      </c>
      <c r="N505" s="969">
        <v>42258</v>
      </c>
      <c r="O505" s="592"/>
    </row>
    <row r="506" spans="1:15" ht="12.75" customHeight="1">
      <c r="A506" s="309">
        <v>4907110</v>
      </c>
      <c r="B506" s="110" t="s">
        <v>8022</v>
      </c>
      <c r="C506" s="182" t="s">
        <v>8781</v>
      </c>
      <c r="D506" s="109">
        <v>320000</v>
      </c>
      <c r="E506" s="898" t="s">
        <v>8209</v>
      </c>
      <c r="F506" s="969">
        <v>42208</v>
      </c>
      <c r="G506" s="182" t="s">
        <v>8240</v>
      </c>
      <c r="H506" s="901">
        <v>225000</v>
      </c>
      <c r="I506" s="898" t="s">
        <v>166</v>
      </c>
      <c r="J506" s="969">
        <v>42219</v>
      </c>
      <c r="K506" s="899"/>
      <c r="L506" s="969">
        <v>42242</v>
      </c>
      <c r="M506" s="969">
        <v>42241</v>
      </c>
      <c r="N506" s="969">
        <v>42258</v>
      </c>
      <c r="O506" s="592"/>
    </row>
    <row r="507" spans="1:15" ht="12.75" customHeight="1" thickBot="1">
      <c r="A507" s="902"/>
      <c r="B507" s="892"/>
      <c r="C507" s="893"/>
      <c r="D507" s="894"/>
      <c r="E507" s="895"/>
      <c r="F507" s="968"/>
      <c r="G507" s="893"/>
      <c r="H507" s="903"/>
      <c r="I507" s="895"/>
      <c r="J507" s="968"/>
      <c r="K507" s="896"/>
      <c r="L507" s="968"/>
      <c r="M507" s="968"/>
      <c r="N507" s="968"/>
      <c r="O507" s="905"/>
    </row>
    <row r="508" spans="1:15" ht="12.75" customHeight="1">
      <c r="D508" s="109"/>
      <c r="E508" s="898"/>
      <c r="F508" s="969"/>
      <c r="H508" s="901"/>
      <c r="I508" s="898"/>
      <c r="K508" s="899"/>
      <c r="O508" s="592"/>
    </row>
    <row r="509" spans="1:15" ht="12.75" customHeight="1">
      <c r="A509" s="499" t="s">
        <v>8782</v>
      </c>
      <c r="D509" s="109"/>
      <c r="E509" s="898"/>
      <c r="F509" s="969"/>
      <c r="H509" s="901"/>
      <c r="I509" s="898"/>
      <c r="K509" s="899"/>
      <c r="O509" s="592"/>
    </row>
    <row r="510" spans="1:15" ht="12.75" customHeight="1">
      <c r="A510" s="309">
        <v>4908104</v>
      </c>
      <c r="B510" s="110" t="s">
        <v>3542</v>
      </c>
      <c r="C510" s="182" t="s">
        <v>8783</v>
      </c>
      <c r="D510" s="109">
        <v>985000</v>
      </c>
      <c r="E510" s="898" t="s">
        <v>98</v>
      </c>
      <c r="F510" s="969">
        <v>42243</v>
      </c>
      <c r="G510" s="182" t="s">
        <v>8623</v>
      </c>
      <c r="H510" s="901">
        <v>803000</v>
      </c>
      <c r="I510" s="898" t="s">
        <v>28</v>
      </c>
      <c r="J510" s="969">
        <v>42248</v>
      </c>
      <c r="K510" s="899"/>
      <c r="L510" s="969">
        <v>42277</v>
      </c>
      <c r="M510" s="969">
        <v>42270</v>
      </c>
      <c r="N510" s="969">
        <v>42283</v>
      </c>
      <c r="O510" s="592"/>
    </row>
    <row r="511" spans="1:15" ht="12.75" customHeight="1">
      <c r="A511" s="309">
        <v>4908105</v>
      </c>
      <c r="B511" s="110" t="s">
        <v>2742</v>
      </c>
      <c r="C511" s="182" t="s">
        <v>8784</v>
      </c>
      <c r="D511" s="109">
        <v>750000</v>
      </c>
      <c r="E511" s="898" t="s">
        <v>98</v>
      </c>
      <c r="F511" s="969">
        <v>42243</v>
      </c>
      <c r="G511" s="182" t="s">
        <v>8623</v>
      </c>
      <c r="H511" s="901">
        <v>637000</v>
      </c>
      <c r="I511" s="898" t="s">
        <v>28</v>
      </c>
      <c r="J511" s="969">
        <v>42248</v>
      </c>
      <c r="K511" s="899"/>
      <c r="L511" s="969">
        <v>42277</v>
      </c>
      <c r="M511" s="969">
        <v>42270</v>
      </c>
      <c r="N511" s="969">
        <v>42283</v>
      </c>
      <c r="O511" s="592"/>
    </row>
    <row r="512" spans="1:15" ht="12.75" customHeight="1" thickBot="1">
      <c r="A512" s="902"/>
      <c r="B512" s="892"/>
      <c r="C512" s="893"/>
      <c r="D512" s="894"/>
      <c r="E512" s="895"/>
      <c r="F512" s="968"/>
      <c r="G512" s="893"/>
      <c r="H512" s="903"/>
      <c r="I512" s="895"/>
      <c r="J512" s="968"/>
      <c r="K512" s="896"/>
      <c r="L512" s="968"/>
      <c r="M512" s="968"/>
      <c r="N512" s="968"/>
      <c r="O512" s="905"/>
    </row>
    <row r="513" spans="1:15" ht="12.75" customHeight="1">
      <c r="D513" s="109"/>
      <c r="E513" s="898"/>
      <c r="F513" s="969"/>
      <c r="H513" s="901"/>
      <c r="I513" s="898"/>
      <c r="K513" s="899"/>
      <c r="O513" s="592"/>
    </row>
    <row r="514" spans="1:15" ht="12.75" customHeight="1">
      <c r="A514" s="499" t="s">
        <v>8785</v>
      </c>
      <c r="D514" s="109"/>
      <c r="E514" s="898"/>
      <c r="F514" s="969"/>
      <c r="H514" s="901"/>
      <c r="I514" s="898"/>
      <c r="K514" s="899"/>
      <c r="O514" s="592"/>
    </row>
    <row r="515" spans="1:15" ht="12.75" customHeight="1">
      <c r="A515" s="309">
        <v>4909195</v>
      </c>
      <c r="B515" s="110" t="s">
        <v>200</v>
      </c>
      <c r="C515" s="182" t="s">
        <v>8786</v>
      </c>
      <c r="D515" s="109">
        <v>745000</v>
      </c>
      <c r="E515" s="898" t="s">
        <v>31</v>
      </c>
      <c r="F515" s="969">
        <v>42271</v>
      </c>
      <c r="G515" s="182" t="s">
        <v>8248</v>
      </c>
      <c r="H515" s="901">
        <v>658000</v>
      </c>
      <c r="I515" s="898" t="s">
        <v>28</v>
      </c>
      <c r="J515" s="969">
        <v>42305</v>
      </c>
      <c r="K515" s="899"/>
      <c r="L515" s="969">
        <v>42321</v>
      </c>
      <c r="M515" s="969">
        <v>42303</v>
      </c>
      <c r="N515" s="969">
        <v>42321</v>
      </c>
      <c r="O515" s="110" t="s">
        <v>8764</v>
      </c>
    </row>
    <row r="516" spans="1:15" ht="12.75" customHeight="1">
      <c r="A516" s="309">
        <v>4910043</v>
      </c>
      <c r="B516" s="110" t="s">
        <v>5801</v>
      </c>
      <c r="C516" s="182" t="s">
        <v>8787</v>
      </c>
      <c r="D516" s="109">
        <v>340000</v>
      </c>
      <c r="E516" s="898" t="s">
        <v>25</v>
      </c>
      <c r="F516" s="969">
        <v>42291</v>
      </c>
      <c r="G516" s="182" t="s">
        <v>6124</v>
      </c>
      <c r="H516" s="901">
        <v>232000</v>
      </c>
      <c r="I516" s="898" t="s">
        <v>28</v>
      </c>
      <c r="J516" s="969">
        <v>42305</v>
      </c>
      <c r="K516" s="899"/>
      <c r="L516" s="969">
        <v>42321</v>
      </c>
      <c r="M516" s="969">
        <v>42303</v>
      </c>
      <c r="N516" s="969">
        <v>42321</v>
      </c>
      <c r="O516" s="110" t="s">
        <v>8764</v>
      </c>
    </row>
    <row r="517" spans="1:15" ht="12.75" customHeight="1">
      <c r="A517" s="309">
        <v>4910044</v>
      </c>
      <c r="B517" s="110" t="s">
        <v>8022</v>
      </c>
      <c r="C517" s="182" t="s">
        <v>8788</v>
      </c>
      <c r="D517" s="109">
        <v>340000</v>
      </c>
      <c r="E517" s="898" t="s">
        <v>73</v>
      </c>
      <c r="F517" s="969">
        <v>42291</v>
      </c>
      <c r="G517" s="182" t="s">
        <v>8235</v>
      </c>
      <c r="H517" s="901">
        <v>250000</v>
      </c>
      <c r="I517" s="898" t="s">
        <v>28</v>
      </c>
      <c r="J517" s="969">
        <v>42305</v>
      </c>
      <c r="K517" s="899"/>
      <c r="L517" s="969">
        <v>42321</v>
      </c>
      <c r="M517" s="969">
        <v>42303</v>
      </c>
      <c r="N517" s="969">
        <v>42321</v>
      </c>
      <c r="O517" s="110" t="s">
        <v>8789</v>
      </c>
    </row>
    <row r="518" spans="1:15" ht="12.75" customHeight="1">
      <c r="A518" s="309">
        <v>4910047</v>
      </c>
      <c r="B518" s="110" t="s">
        <v>2320</v>
      </c>
      <c r="C518" s="182" t="s">
        <v>8790</v>
      </c>
      <c r="D518" s="109">
        <v>390000</v>
      </c>
      <c r="E518" s="898" t="s">
        <v>8209</v>
      </c>
      <c r="F518" s="969">
        <v>42291</v>
      </c>
      <c r="G518" s="182" t="s">
        <v>8199</v>
      </c>
      <c r="H518" s="901">
        <v>300000</v>
      </c>
      <c r="I518" s="898" t="s">
        <v>28</v>
      </c>
      <c r="J518" s="969">
        <v>42305</v>
      </c>
      <c r="K518" s="899"/>
      <c r="L518" s="969">
        <v>42321</v>
      </c>
      <c r="M518" s="969">
        <v>42303</v>
      </c>
      <c r="N518" s="969">
        <v>42321</v>
      </c>
      <c r="O518" s="110" t="s">
        <v>8764</v>
      </c>
    </row>
    <row r="519" spans="1:15" ht="12.75" customHeight="1" thickBot="1">
      <c r="A519" s="902"/>
      <c r="B519" s="892"/>
      <c r="C519" s="893"/>
      <c r="D519" s="894"/>
      <c r="E519" s="895"/>
      <c r="F519" s="968"/>
      <c r="G519" s="893"/>
      <c r="H519" s="903"/>
      <c r="I519" s="895"/>
      <c r="J519" s="968"/>
      <c r="K519" s="896"/>
      <c r="L519" s="968"/>
      <c r="M519" s="968"/>
      <c r="N519" s="968"/>
      <c r="O519" s="905"/>
    </row>
    <row r="520" spans="1:15" ht="12.75" customHeight="1">
      <c r="D520" s="109"/>
      <c r="E520" s="898"/>
      <c r="F520" s="969"/>
      <c r="H520" s="901"/>
      <c r="I520" s="898"/>
      <c r="K520" s="899"/>
      <c r="O520" s="592"/>
    </row>
    <row r="521" spans="1:15" ht="12.75" customHeight="1">
      <c r="A521" s="499" t="s">
        <v>8791</v>
      </c>
      <c r="D521" s="109"/>
      <c r="E521" s="898"/>
      <c r="F521" s="969"/>
      <c r="H521" s="901"/>
      <c r="I521" s="898"/>
      <c r="K521" s="899"/>
      <c r="O521" s="592"/>
    </row>
    <row r="522" spans="1:15" ht="12.75" customHeight="1">
      <c r="A522" s="309">
        <v>4910060</v>
      </c>
      <c r="B522" s="110" t="s">
        <v>2320</v>
      </c>
      <c r="C522" s="182" t="s">
        <v>8792</v>
      </c>
      <c r="D522" s="109">
        <v>390000</v>
      </c>
      <c r="E522" s="898" t="s">
        <v>25</v>
      </c>
      <c r="F522" s="969">
        <v>42291</v>
      </c>
      <c r="G522" s="182" t="s">
        <v>165</v>
      </c>
      <c r="H522" s="901">
        <v>305000</v>
      </c>
      <c r="I522" s="898" t="s">
        <v>166</v>
      </c>
      <c r="K522" s="899"/>
      <c r="L522" s="969">
        <v>42352</v>
      </c>
      <c r="M522" s="969">
        <v>42337</v>
      </c>
      <c r="N522" s="969">
        <v>42352</v>
      </c>
      <c r="O522" s="110" t="s">
        <v>8764</v>
      </c>
    </row>
    <row r="523" spans="1:15" ht="12.75" customHeight="1">
      <c r="A523" s="309">
        <v>4910139</v>
      </c>
      <c r="B523" s="110" t="s">
        <v>2207</v>
      </c>
      <c r="C523" s="182" t="s">
        <v>8793</v>
      </c>
      <c r="D523" s="109">
        <v>485000</v>
      </c>
      <c r="E523" s="898" t="s">
        <v>1091</v>
      </c>
      <c r="F523" s="969">
        <v>42294</v>
      </c>
      <c r="G523" s="182" t="s">
        <v>8259</v>
      </c>
      <c r="H523" s="901">
        <v>391000</v>
      </c>
      <c r="I523" s="898" t="s">
        <v>166</v>
      </c>
      <c r="K523" s="899"/>
      <c r="L523" s="969">
        <v>42352</v>
      </c>
      <c r="M523" s="969">
        <v>42337</v>
      </c>
      <c r="N523" s="969">
        <v>42352</v>
      </c>
      <c r="O523" s="592"/>
    </row>
    <row r="524" spans="1:15" ht="12.75" customHeight="1">
      <c r="A524" s="309">
        <v>4910150</v>
      </c>
      <c r="B524" s="110" t="s">
        <v>8794</v>
      </c>
      <c r="C524" s="182" t="s">
        <v>8795</v>
      </c>
      <c r="D524" s="109">
        <v>330000</v>
      </c>
      <c r="E524" s="898" t="s">
        <v>354</v>
      </c>
      <c r="F524" s="969">
        <v>42297</v>
      </c>
      <c r="G524" s="182" t="s">
        <v>8796</v>
      </c>
      <c r="H524" s="901">
        <v>221000</v>
      </c>
      <c r="I524" s="898" t="s">
        <v>166</v>
      </c>
      <c r="K524" s="899"/>
      <c r="L524" s="969">
        <v>42352</v>
      </c>
      <c r="M524" s="969">
        <v>42337</v>
      </c>
      <c r="N524" s="969">
        <v>42352</v>
      </c>
      <c r="O524" s="592"/>
    </row>
    <row r="525" spans="1:15" ht="12.75" customHeight="1">
      <c r="A525" s="309">
        <v>4910162</v>
      </c>
      <c r="B525" s="110" t="s">
        <v>8794</v>
      </c>
      <c r="C525" s="182" t="s">
        <v>8797</v>
      </c>
      <c r="D525" s="109">
        <v>335000</v>
      </c>
      <c r="E525" s="898" t="s">
        <v>25</v>
      </c>
      <c r="F525" s="969">
        <v>42298</v>
      </c>
      <c r="G525" s="182" t="s">
        <v>8798</v>
      </c>
      <c r="H525" s="901">
        <v>245000</v>
      </c>
      <c r="I525" s="898" t="s">
        <v>166</v>
      </c>
      <c r="K525" s="899"/>
      <c r="L525" s="969">
        <v>42352</v>
      </c>
      <c r="M525" s="969">
        <v>42337</v>
      </c>
      <c r="N525" s="969">
        <v>42352</v>
      </c>
      <c r="O525" s="592"/>
    </row>
    <row r="526" spans="1:15" ht="12.75" customHeight="1">
      <c r="A526" s="309">
        <v>4910174</v>
      </c>
      <c r="B526" s="110" t="s">
        <v>981</v>
      </c>
      <c r="C526" s="182" t="s">
        <v>8799</v>
      </c>
      <c r="D526" s="109">
        <v>525000</v>
      </c>
      <c r="E526" s="898" t="s">
        <v>8209</v>
      </c>
      <c r="F526" s="969">
        <v>42299</v>
      </c>
      <c r="G526" s="182" t="s">
        <v>8478</v>
      </c>
      <c r="H526" s="901">
        <v>426000</v>
      </c>
      <c r="I526" s="898" t="s">
        <v>166</v>
      </c>
      <c r="K526" s="899"/>
      <c r="L526" s="969">
        <v>42352</v>
      </c>
      <c r="M526" s="969">
        <v>42337</v>
      </c>
      <c r="N526" s="969">
        <v>42352</v>
      </c>
      <c r="O526" s="592"/>
    </row>
    <row r="527" spans="1:15" ht="12.75" customHeight="1">
      <c r="A527" s="309">
        <v>4910219</v>
      </c>
      <c r="B527" s="110" t="s">
        <v>981</v>
      </c>
      <c r="C527" s="182" t="s">
        <v>8800</v>
      </c>
      <c r="D527" s="109">
        <v>530000</v>
      </c>
      <c r="E527" s="898" t="s">
        <v>8209</v>
      </c>
      <c r="F527" s="969">
        <v>42306</v>
      </c>
      <c r="G527" s="182" t="s">
        <v>8478</v>
      </c>
      <c r="H527" s="901">
        <v>411000</v>
      </c>
      <c r="I527" s="898" t="s">
        <v>166</v>
      </c>
      <c r="K527" s="899"/>
      <c r="L527" s="969">
        <v>42352</v>
      </c>
      <c r="M527" s="969">
        <v>42337</v>
      </c>
      <c r="N527" s="969">
        <v>42352</v>
      </c>
      <c r="O527" s="592"/>
    </row>
    <row r="528" spans="1:15" ht="12.75" customHeight="1">
      <c r="A528" s="309">
        <v>4911015</v>
      </c>
      <c r="B528" s="110" t="s">
        <v>8001</v>
      </c>
      <c r="C528" s="182" t="s">
        <v>8801</v>
      </c>
      <c r="D528" s="109">
        <v>350000</v>
      </c>
      <c r="E528" s="898" t="s">
        <v>25</v>
      </c>
      <c r="F528" s="969">
        <v>42313</v>
      </c>
      <c r="G528" s="182" t="s">
        <v>8240</v>
      </c>
      <c r="H528" s="901">
        <v>213000</v>
      </c>
      <c r="I528" s="898" t="s">
        <v>166</v>
      </c>
      <c r="K528" s="899"/>
      <c r="L528" s="969">
        <v>42352</v>
      </c>
      <c r="M528" s="969">
        <v>42337</v>
      </c>
      <c r="N528" s="969">
        <v>42352</v>
      </c>
      <c r="O528" s="592"/>
    </row>
    <row r="529" spans="1:15" ht="12.75" customHeight="1">
      <c r="D529" s="109"/>
      <c r="E529" s="898"/>
      <c r="F529" s="969"/>
      <c r="H529" s="901"/>
      <c r="I529" s="898"/>
      <c r="K529" s="899"/>
      <c r="O529" s="592"/>
    </row>
    <row r="530" spans="1:15" ht="12.75" customHeight="1">
      <c r="A530" s="309">
        <v>4910108</v>
      </c>
      <c r="B530" s="110" t="s">
        <v>981</v>
      </c>
      <c r="C530" s="182" t="s">
        <v>8802</v>
      </c>
      <c r="D530" s="109">
        <v>560000</v>
      </c>
      <c r="E530" s="898" t="s">
        <v>25</v>
      </c>
      <c r="F530" s="969">
        <v>42291</v>
      </c>
      <c r="G530" s="182" t="s">
        <v>8235</v>
      </c>
      <c r="H530" s="901">
        <v>480000</v>
      </c>
      <c r="I530" s="898" t="s">
        <v>28</v>
      </c>
      <c r="K530" s="899"/>
      <c r="L530" s="969">
        <v>42352</v>
      </c>
      <c r="M530" s="969">
        <v>42333</v>
      </c>
      <c r="N530" s="969">
        <v>42352</v>
      </c>
      <c r="O530" s="592"/>
    </row>
    <row r="531" spans="1:15" ht="12.75" customHeight="1">
      <c r="A531" s="309">
        <v>4910183</v>
      </c>
      <c r="B531" s="110" t="s">
        <v>2207</v>
      </c>
      <c r="C531" s="182" t="s">
        <v>8803</v>
      </c>
      <c r="D531" s="109">
        <v>515000</v>
      </c>
      <c r="E531" s="898" t="s">
        <v>8209</v>
      </c>
      <c r="F531" s="969">
        <v>42300</v>
      </c>
      <c r="G531" s="182" t="s">
        <v>8438</v>
      </c>
      <c r="H531" s="901">
        <v>426000</v>
      </c>
      <c r="I531" s="898" t="s">
        <v>28</v>
      </c>
      <c r="K531" s="899"/>
      <c r="L531" s="969">
        <v>42352</v>
      </c>
      <c r="M531" s="969">
        <v>42333</v>
      </c>
      <c r="N531" s="969">
        <v>42352</v>
      </c>
      <c r="O531" s="592"/>
    </row>
    <row r="532" spans="1:15" ht="12.75" customHeight="1" thickBot="1">
      <c r="A532" s="902"/>
      <c r="B532" s="892"/>
      <c r="C532" s="893"/>
      <c r="D532" s="894"/>
      <c r="E532" s="895"/>
      <c r="F532" s="968"/>
      <c r="G532" s="893"/>
      <c r="H532" s="903"/>
      <c r="I532" s="895"/>
      <c r="J532" s="968"/>
      <c r="K532" s="896"/>
      <c r="L532" s="968"/>
      <c r="M532" s="968"/>
      <c r="N532" s="968"/>
      <c r="O532" s="905"/>
    </row>
    <row r="533" spans="1:15" ht="12.75" customHeight="1">
      <c r="D533" s="109"/>
      <c r="E533" s="898"/>
      <c r="F533" s="969"/>
      <c r="H533" s="901"/>
      <c r="I533" s="898"/>
      <c r="K533" s="899"/>
      <c r="O533" s="592"/>
    </row>
    <row r="534" spans="1:15" ht="12.75" customHeight="1">
      <c r="A534" s="499" t="s">
        <v>8804</v>
      </c>
      <c r="D534" s="109"/>
      <c r="E534" s="898"/>
      <c r="F534" s="969"/>
      <c r="H534" s="901"/>
      <c r="I534" s="898"/>
      <c r="K534" s="899"/>
      <c r="O534" s="592"/>
    </row>
    <row r="535" spans="1:15" ht="12.75" customHeight="1">
      <c r="A535" s="309">
        <v>4911131</v>
      </c>
      <c r="B535" s="110" t="s">
        <v>2320</v>
      </c>
      <c r="C535" s="182" t="s">
        <v>8805</v>
      </c>
      <c r="D535" s="109">
        <v>355000</v>
      </c>
      <c r="E535" s="898" t="s">
        <v>8209</v>
      </c>
      <c r="F535" s="969">
        <v>42333</v>
      </c>
      <c r="G535" s="182" t="s">
        <v>8798</v>
      </c>
      <c r="H535" s="901">
        <v>259000</v>
      </c>
      <c r="I535" s="898" t="s">
        <v>166</v>
      </c>
      <c r="K535" s="899"/>
      <c r="L535" s="969">
        <v>42423</v>
      </c>
      <c r="M535" s="969">
        <v>42398</v>
      </c>
      <c r="N535" s="969">
        <v>42423</v>
      </c>
      <c r="O535" s="110" t="s">
        <v>8806</v>
      </c>
    </row>
    <row r="536" spans="1:15" ht="12.75" customHeight="1">
      <c r="A536" s="309">
        <v>4912007</v>
      </c>
      <c r="B536" s="110" t="s">
        <v>8807</v>
      </c>
      <c r="C536" s="182" t="s">
        <v>8808</v>
      </c>
      <c r="D536" s="109">
        <v>320000</v>
      </c>
      <c r="E536" s="898" t="s">
        <v>98</v>
      </c>
      <c r="F536" s="969">
        <v>42341</v>
      </c>
      <c r="G536" s="182" t="s">
        <v>8339</v>
      </c>
      <c r="H536" s="901">
        <v>187000</v>
      </c>
      <c r="I536" s="898" t="s">
        <v>166</v>
      </c>
      <c r="K536" s="899"/>
      <c r="L536" s="969">
        <v>42423</v>
      </c>
      <c r="M536" s="969">
        <v>42398</v>
      </c>
      <c r="N536" s="969">
        <v>42423</v>
      </c>
      <c r="O536" s="110" t="s">
        <v>8809</v>
      </c>
    </row>
    <row r="537" spans="1:15" ht="12.75" customHeight="1">
      <c r="D537" s="109"/>
      <c r="E537" s="898"/>
      <c r="F537" s="969"/>
      <c r="H537" s="901"/>
      <c r="I537" s="898"/>
      <c r="K537" s="899"/>
      <c r="O537" s="592"/>
    </row>
    <row r="538" spans="1:15" ht="12.75" customHeight="1">
      <c r="A538" s="309">
        <v>4912008</v>
      </c>
      <c r="B538" s="110" t="s">
        <v>2190</v>
      </c>
      <c r="C538" s="182" t="s">
        <v>8810</v>
      </c>
      <c r="D538" s="109">
        <v>410000</v>
      </c>
      <c r="E538" s="898" t="s">
        <v>2661</v>
      </c>
      <c r="F538" s="969">
        <v>42359</v>
      </c>
      <c r="G538" s="182" t="s">
        <v>8195</v>
      </c>
      <c r="H538" s="901">
        <v>317000</v>
      </c>
      <c r="I538" s="898" t="s">
        <v>28</v>
      </c>
      <c r="K538" s="899"/>
      <c r="L538" s="969">
        <v>42423</v>
      </c>
      <c r="M538" s="969">
        <v>42395</v>
      </c>
      <c r="N538" s="969">
        <v>42423</v>
      </c>
      <c r="O538" s="592"/>
    </row>
    <row r="539" spans="1:15" ht="12.75" customHeight="1">
      <c r="A539" s="309">
        <v>4912047</v>
      </c>
      <c r="B539" s="110" t="s">
        <v>6136</v>
      </c>
      <c r="C539" s="182" t="s">
        <v>8811</v>
      </c>
      <c r="D539" s="109">
        <v>320000</v>
      </c>
      <c r="E539" s="898" t="s">
        <v>8209</v>
      </c>
      <c r="F539" s="969">
        <v>42359</v>
      </c>
      <c r="G539" s="182" t="s">
        <v>8612</v>
      </c>
      <c r="H539" s="901">
        <v>220000</v>
      </c>
      <c r="I539" s="898" t="s">
        <v>28</v>
      </c>
      <c r="K539" s="899"/>
      <c r="L539" s="969">
        <v>42423</v>
      </c>
      <c r="M539" s="969">
        <v>42395</v>
      </c>
      <c r="N539" s="969">
        <v>42423</v>
      </c>
      <c r="O539" s="592"/>
    </row>
    <row r="540" spans="1:15" ht="12.75" customHeight="1">
      <c r="A540" s="309">
        <v>4912056</v>
      </c>
      <c r="B540" s="110" t="s">
        <v>8807</v>
      </c>
      <c r="C540" s="182" t="s">
        <v>8812</v>
      </c>
      <c r="D540" s="109">
        <v>335000</v>
      </c>
      <c r="E540" s="898" t="s">
        <v>31</v>
      </c>
      <c r="F540" s="969">
        <v>42359</v>
      </c>
      <c r="G540" s="182" t="s">
        <v>6121</v>
      </c>
      <c r="H540" s="901">
        <v>235000</v>
      </c>
      <c r="I540" s="898" t="s">
        <v>28</v>
      </c>
      <c r="K540" s="899"/>
      <c r="L540" s="969">
        <v>42423</v>
      </c>
      <c r="M540" s="969">
        <v>42395</v>
      </c>
      <c r="N540" s="969">
        <v>42423</v>
      </c>
      <c r="O540" s="592"/>
    </row>
    <row r="541" spans="1:15" ht="12.75" customHeight="1">
      <c r="A541" s="309">
        <v>4912065</v>
      </c>
      <c r="B541" s="110" t="s">
        <v>8813</v>
      </c>
      <c r="C541" s="182" t="s">
        <v>8814</v>
      </c>
      <c r="D541" s="109">
        <v>255000</v>
      </c>
      <c r="E541" s="898" t="s">
        <v>98</v>
      </c>
      <c r="F541" s="969">
        <v>42359</v>
      </c>
      <c r="G541" s="182" t="s">
        <v>8211</v>
      </c>
      <c r="H541" s="901">
        <v>162000</v>
      </c>
      <c r="I541" s="898" t="s">
        <v>28</v>
      </c>
      <c r="K541" s="899"/>
      <c r="L541" s="969">
        <v>42423</v>
      </c>
      <c r="M541" s="969">
        <v>42395</v>
      </c>
      <c r="N541" s="969">
        <v>42423</v>
      </c>
      <c r="O541" s="592"/>
    </row>
    <row r="542" spans="1:15" ht="12.75" customHeight="1" thickBot="1">
      <c r="A542" s="902"/>
      <c r="B542" s="892"/>
      <c r="C542" s="893"/>
      <c r="D542" s="894"/>
      <c r="E542" s="895"/>
      <c r="F542" s="968"/>
      <c r="G542" s="893"/>
      <c r="H542" s="903"/>
      <c r="I542" s="895"/>
      <c r="J542" s="968"/>
      <c r="K542" s="896"/>
      <c r="L542" s="968"/>
      <c r="M542" s="968"/>
      <c r="N542" s="968"/>
      <c r="O542" s="905"/>
    </row>
    <row r="543" spans="1:15" ht="12.75" customHeight="1">
      <c r="D543" s="109"/>
      <c r="E543" s="898"/>
      <c r="F543" s="969"/>
      <c r="H543" s="901"/>
      <c r="I543" s="898"/>
      <c r="K543" s="899"/>
      <c r="O543" s="592"/>
    </row>
    <row r="544" spans="1:15" ht="12.75" customHeight="1">
      <c r="A544" s="938">
        <v>2016</v>
      </c>
      <c r="B544" s="909"/>
      <c r="D544" s="109"/>
      <c r="E544" s="898"/>
      <c r="F544" s="969"/>
      <c r="H544" s="901"/>
      <c r="I544" s="898"/>
      <c r="K544" s="899"/>
      <c r="O544" s="592"/>
    </row>
    <row r="545" spans="1:15" ht="12.75" customHeight="1">
      <c r="D545" s="109"/>
      <c r="E545" s="898"/>
      <c r="F545" s="969"/>
      <c r="H545" s="901"/>
      <c r="I545" s="898"/>
      <c r="K545" s="899"/>
      <c r="O545" s="592"/>
    </row>
    <row r="546" spans="1:15" ht="12.75" customHeight="1">
      <c r="A546" s="499" t="s">
        <v>8815</v>
      </c>
      <c r="D546" s="109"/>
      <c r="E546" s="898"/>
      <c r="F546" s="969"/>
      <c r="H546" s="901"/>
      <c r="I546" s="898"/>
      <c r="K546" s="899"/>
      <c r="O546" s="592"/>
    </row>
    <row r="547" spans="1:15" ht="12.75" customHeight="1">
      <c r="A547" s="309">
        <v>5001113</v>
      </c>
      <c r="B547" s="110" t="s">
        <v>2683</v>
      </c>
      <c r="C547" s="182" t="s">
        <v>8816</v>
      </c>
      <c r="D547" s="109">
        <v>850000</v>
      </c>
      <c r="E547" s="898" t="s">
        <v>98</v>
      </c>
      <c r="F547" s="969">
        <v>42395</v>
      </c>
      <c r="G547" s="182" t="s">
        <v>8817</v>
      </c>
      <c r="H547" s="901">
        <v>765000</v>
      </c>
      <c r="I547" s="898" t="s">
        <v>28</v>
      </c>
      <c r="K547" s="899"/>
      <c r="L547" s="969">
        <v>42452</v>
      </c>
      <c r="M547" s="969">
        <v>42424</v>
      </c>
      <c r="N547" s="969">
        <v>42452</v>
      </c>
      <c r="O547" s="592"/>
    </row>
    <row r="548" spans="1:15" ht="12.75" customHeight="1" thickBot="1">
      <c r="A548" s="902"/>
      <c r="B548" s="892"/>
      <c r="C548" s="893"/>
      <c r="D548" s="894"/>
      <c r="E548" s="895"/>
      <c r="F548" s="968"/>
      <c r="G548" s="893"/>
      <c r="H548" s="903"/>
      <c r="I548" s="895"/>
      <c r="J548" s="968"/>
      <c r="K548" s="896"/>
      <c r="L548" s="968"/>
      <c r="M548" s="968"/>
      <c r="N548" s="968"/>
      <c r="O548" s="905"/>
    </row>
    <row r="549" spans="1:15" ht="12.75" customHeight="1">
      <c r="D549" s="109"/>
      <c r="E549" s="898"/>
      <c r="F549" s="969"/>
      <c r="H549" s="901"/>
      <c r="I549" s="898"/>
      <c r="K549" s="899"/>
      <c r="O549" s="592"/>
    </row>
    <row r="550" spans="1:15" ht="12.75" customHeight="1">
      <c r="A550" s="499" t="s">
        <v>8818</v>
      </c>
      <c r="D550" s="109"/>
      <c r="E550" s="898"/>
      <c r="F550" s="969"/>
      <c r="H550" s="901"/>
      <c r="I550" s="898"/>
      <c r="K550" s="899"/>
      <c r="O550" s="592"/>
    </row>
    <row r="551" spans="1:15" ht="12.75" customHeight="1">
      <c r="A551" s="309">
        <v>5001122</v>
      </c>
      <c r="B551" s="110" t="s">
        <v>1538</v>
      </c>
      <c r="C551" s="182" t="s">
        <v>8819</v>
      </c>
      <c r="D551" s="109">
        <v>550000</v>
      </c>
      <c r="E551" s="898" t="s">
        <v>98</v>
      </c>
      <c r="F551" s="969">
        <v>42397</v>
      </c>
      <c r="G551" s="182" t="s">
        <v>6121</v>
      </c>
      <c r="H551" s="901">
        <v>450000</v>
      </c>
      <c r="I551" s="898" t="s">
        <v>28</v>
      </c>
      <c r="K551" s="899"/>
      <c r="L551" s="969">
        <v>42479</v>
      </c>
      <c r="M551" s="969">
        <v>42458</v>
      </c>
      <c r="N551" s="969">
        <v>42479</v>
      </c>
      <c r="O551" s="592" t="s">
        <v>8820</v>
      </c>
    </row>
    <row r="552" spans="1:15" ht="12.75" customHeight="1">
      <c r="A552" s="309">
        <v>5002006</v>
      </c>
      <c r="B552" s="110" t="s">
        <v>2207</v>
      </c>
      <c r="C552" s="182" t="s">
        <v>8821</v>
      </c>
      <c r="D552" s="109">
        <v>350000</v>
      </c>
      <c r="E552" s="898" t="s">
        <v>98</v>
      </c>
      <c r="F552" s="969">
        <v>42402</v>
      </c>
      <c r="G552" s="182" t="s">
        <v>8366</v>
      </c>
      <c r="H552" s="901">
        <v>253000</v>
      </c>
      <c r="I552" s="898" t="s">
        <v>28</v>
      </c>
      <c r="K552" s="899"/>
      <c r="L552" s="969">
        <v>42479</v>
      </c>
      <c r="M552" s="969">
        <v>42458</v>
      </c>
      <c r="N552" s="969">
        <v>42479</v>
      </c>
      <c r="O552" s="592"/>
    </row>
    <row r="553" spans="1:15" ht="12.75" customHeight="1">
      <c r="A553" s="309">
        <v>5002117</v>
      </c>
      <c r="B553" s="110" t="s">
        <v>3231</v>
      </c>
      <c r="C553" s="182" t="s">
        <v>8822</v>
      </c>
      <c r="D553" s="109">
        <v>850000</v>
      </c>
      <c r="E553" s="898" t="s">
        <v>6613</v>
      </c>
      <c r="F553" s="969">
        <v>42425</v>
      </c>
      <c r="G553" s="182" t="s">
        <v>8823</v>
      </c>
      <c r="H553" s="901">
        <v>699000</v>
      </c>
      <c r="I553" s="898" t="s">
        <v>28</v>
      </c>
      <c r="K553" s="899"/>
      <c r="L553" s="969">
        <v>42479</v>
      </c>
      <c r="M553" s="969">
        <v>42458</v>
      </c>
      <c r="N553" s="969">
        <v>42479</v>
      </c>
      <c r="O553" s="592"/>
    </row>
    <row r="554" spans="1:15" ht="12.75" customHeight="1">
      <c r="A554" s="309">
        <v>5002118</v>
      </c>
      <c r="B554" s="110" t="s">
        <v>2207</v>
      </c>
      <c r="C554" s="182" t="s">
        <v>8824</v>
      </c>
      <c r="D554" s="109">
        <v>290000</v>
      </c>
      <c r="E554" s="898" t="s">
        <v>25</v>
      </c>
      <c r="F554" s="969">
        <v>42425</v>
      </c>
      <c r="G554" s="182" t="s">
        <v>8825</v>
      </c>
      <c r="H554" s="901">
        <v>203000</v>
      </c>
      <c r="I554" s="898" t="s">
        <v>28</v>
      </c>
      <c r="K554" s="899"/>
      <c r="L554" s="969">
        <v>42479</v>
      </c>
      <c r="M554" s="969">
        <v>42458</v>
      </c>
      <c r="N554" s="969">
        <v>42479</v>
      </c>
      <c r="O554" s="592"/>
    </row>
    <row r="555" spans="1:15" ht="12.75" customHeight="1">
      <c r="A555" s="309">
        <v>5002122</v>
      </c>
      <c r="B555" s="110" t="s">
        <v>1538</v>
      </c>
      <c r="C555" s="182" t="s">
        <v>8826</v>
      </c>
      <c r="D555" s="109">
        <v>530000</v>
      </c>
      <c r="E555" s="898" t="s">
        <v>25</v>
      </c>
      <c r="F555" s="969">
        <v>42425</v>
      </c>
      <c r="G555" s="182" t="s">
        <v>8195</v>
      </c>
      <c r="H555" s="901">
        <v>413000</v>
      </c>
      <c r="I555" s="898" t="s">
        <v>28</v>
      </c>
      <c r="K555" s="899"/>
      <c r="L555" s="969">
        <v>42479</v>
      </c>
      <c r="M555" s="969">
        <v>42458</v>
      </c>
      <c r="N555" s="969">
        <v>42479</v>
      </c>
      <c r="O555" s="592"/>
    </row>
    <row r="556" spans="1:15" ht="12.75" customHeight="1">
      <c r="A556" s="309">
        <v>5003003</v>
      </c>
      <c r="B556" s="110" t="s">
        <v>5801</v>
      </c>
      <c r="C556" s="182" t="s">
        <v>8827</v>
      </c>
      <c r="D556" s="109">
        <v>240000</v>
      </c>
      <c r="E556" s="898" t="s">
        <v>25</v>
      </c>
      <c r="F556" s="969">
        <v>42432</v>
      </c>
      <c r="G556" s="182" t="s">
        <v>8204</v>
      </c>
      <c r="H556" s="901">
        <v>155000</v>
      </c>
      <c r="I556" s="898" t="s">
        <v>28</v>
      </c>
      <c r="K556" s="899"/>
      <c r="L556" s="969">
        <v>42479</v>
      </c>
      <c r="M556" s="969">
        <v>42458</v>
      </c>
      <c r="N556" s="969">
        <v>42479</v>
      </c>
      <c r="O556" s="592"/>
    </row>
    <row r="557" spans="1:15" ht="12.75" customHeight="1">
      <c r="D557" s="109"/>
      <c r="E557" s="898"/>
      <c r="F557" s="969"/>
      <c r="H557" s="901"/>
      <c r="I557" s="898"/>
      <c r="K557" s="899"/>
      <c r="O557" s="592"/>
    </row>
    <row r="558" spans="1:15" ht="12.75" customHeight="1">
      <c r="A558" s="309">
        <v>5002127</v>
      </c>
      <c r="B558" s="110" t="s">
        <v>2207</v>
      </c>
      <c r="C558" s="182" t="s">
        <v>8828</v>
      </c>
      <c r="D558" s="109">
        <v>320000</v>
      </c>
      <c r="E558" s="898" t="s">
        <v>25</v>
      </c>
      <c r="F558" s="969">
        <v>42425</v>
      </c>
      <c r="G558" s="182" t="s">
        <v>8559</v>
      </c>
      <c r="H558" s="901">
        <v>202000</v>
      </c>
      <c r="I558" s="898" t="s">
        <v>166</v>
      </c>
      <c r="K558" s="899"/>
      <c r="L558" s="969">
        <v>42479</v>
      </c>
      <c r="M558" s="969">
        <v>42453</v>
      </c>
      <c r="N558" s="969">
        <v>42479</v>
      </c>
      <c r="O558" s="592"/>
    </row>
    <row r="559" spans="1:15" ht="12.75" customHeight="1">
      <c r="A559" s="309">
        <v>5003012</v>
      </c>
      <c r="B559" s="110" t="s">
        <v>1538</v>
      </c>
      <c r="C559" s="182" t="s">
        <v>8829</v>
      </c>
      <c r="D559" s="109">
        <v>550000</v>
      </c>
      <c r="E559" s="898" t="s">
        <v>8694</v>
      </c>
      <c r="F559" s="969">
        <v>42432</v>
      </c>
      <c r="G559" s="182" t="s">
        <v>8304</v>
      </c>
      <c r="H559" s="901">
        <v>455000</v>
      </c>
      <c r="I559" s="898" t="s">
        <v>166</v>
      </c>
      <c r="K559" s="899"/>
      <c r="L559" s="969">
        <v>42479</v>
      </c>
      <c r="M559" s="969">
        <v>42453</v>
      </c>
      <c r="N559" s="969">
        <v>42479</v>
      </c>
      <c r="O559" s="592" t="s">
        <v>8820</v>
      </c>
    </row>
    <row r="560" spans="1:15" ht="12.75" customHeight="1" thickBot="1">
      <c r="A560" s="902"/>
      <c r="B560" s="892"/>
      <c r="C560" s="893"/>
      <c r="D560" s="894"/>
      <c r="E560" s="895"/>
      <c r="F560" s="968"/>
      <c r="G560" s="893"/>
      <c r="H560" s="903"/>
      <c r="I560" s="895"/>
      <c r="J560" s="968"/>
      <c r="K560" s="896"/>
      <c r="L560" s="968"/>
      <c r="M560" s="968"/>
      <c r="N560" s="968"/>
      <c r="O560" s="905"/>
    </row>
    <row r="561" spans="1:15" ht="12.75" customHeight="1">
      <c r="D561" s="109"/>
      <c r="E561" s="898"/>
      <c r="F561" s="969"/>
      <c r="H561" s="901"/>
      <c r="I561" s="898"/>
      <c r="K561" s="899"/>
      <c r="O561" s="592"/>
    </row>
    <row r="562" spans="1:15" ht="12.75" customHeight="1">
      <c r="A562" s="499" t="s">
        <v>8830</v>
      </c>
      <c r="D562" s="109"/>
      <c r="E562" s="898"/>
      <c r="F562" s="969"/>
      <c r="H562" s="901"/>
      <c r="I562" s="898"/>
      <c r="K562" s="899"/>
      <c r="O562" s="592"/>
    </row>
    <row r="563" spans="1:15" ht="12.75" customHeight="1">
      <c r="A563" s="309" t="s">
        <v>8831</v>
      </c>
      <c r="B563" s="110" t="s">
        <v>981</v>
      </c>
      <c r="C563" s="182" t="s">
        <v>8832</v>
      </c>
      <c r="D563" s="109">
        <v>450000</v>
      </c>
      <c r="E563" s="898" t="s">
        <v>98</v>
      </c>
      <c r="F563" s="969">
        <v>42439</v>
      </c>
      <c r="G563" s="182" t="s">
        <v>8195</v>
      </c>
      <c r="H563" s="901">
        <v>362000</v>
      </c>
      <c r="I563" s="898" t="s">
        <v>28</v>
      </c>
      <c r="K563" s="899"/>
      <c r="L563" s="969">
        <v>42515</v>
      </c>
      <c r="M563" s="969">
        <v>42490</v>
      </c>
      <c r="N563" s="969">
        <v>42515</v>
      </c>
      <c r="O563" s="592"/>
    </row>
    <row r="564" spans="1:15" ht="12.75" customHeight="1">
      <c r="A564" s="309">
        <v>5003050</v>
      </c>
      <c r="B564" s="110" t="s">
        <v>958</v>
      </c>
      <c r="C564" s="182" t="s">
        <v>8833</v>
      </c>
      <c r="D564" s="109">
        <v>565000</v>
      </c>
      <c r="E564" s="898" t="s">
        <v>25</v>
      </c>
      <c r="F564" s="969">
        <v>42451</v>
      </c>
      <c r="G564" s="182" t="s">
        <v>180</v>
      </c>
      <c r="H564" s="901">
        <v>462000</v>
      </c>
      <c r="I564" s="898" t="s">
        <v>28</v>
      </c>
      <c r="K564" s="899"/>
      <c r="L564" s="969">
        <v>42515</v>
      </c>
      <c r="M564" s="969">
        <v>42490</v>
      </c>
      <c r="N564" s="969">
        <v>42515</v>
      </c>
      <c r="O564" s="592"/>
    </row>
    <row r="565" spans="1:15" ht="12.75" customHeight="1">
      <c r="A565" s="309" t="s">
        <v>8834</v>
      </c>
      <c r="B565" s="110" t="s">
        <v>5801</v>
      </c>
      <c r="C565" s="182" t="s">
        <v>8835</v>
      </c>
      <c r="D565" s="109">
        <v>265000</v>
      </c>
      <c r="E565" s="898" t="s">
        <v>110</v>
      </c>
      <c r="F565" s="969">
        <v>42466</v>
      </c>
      <c r="G565" s="182" t="s">
        <v>6124</v>
      </c>
      <c r="H565" s="901">
        <v>154000</v>
      </c>
      <c r="I565" s="898" t="s">
        <v>28</v>
      </c>
      <c r="K565" s="899"/>
      <c r="L565" s="969">
        <v>42515</v>
      </c>
      <c r="M565" s="969">
        <v>42490</v>
      </c>
      <c r="N565" s="969">
        <v>42515</v>
      </c>
      <c r="O565" s="592"/>
    </row>
    <row r="566" spans="1:15" ht="12.75" customHeight="1" thickBot="1">
      <c r="A566" s="902"/>
      <c r="B566" s="892"/>
      <c r="C566" s="893"/>
      <c r="D566" s="894"/>
      <c r="E566" s="895"/>
      <c r="F566" s="968"/>
      <c r="G566" s="893"/>
      <c r="H566" s="903"/>
      <c r="I566" s="895"/>
      <c r="J566" s="968"/>
      <c r="K566" s="896"/>
      <c r="L566" s="968"/>
      <c r="M566" s="968"/>
      <c r="N566" s="968"/>
      <c r="O566" s="905"/>
    </row>
    <row r="567" spans="1:15" ht="12.75" customHeight="1">
      <c r="D567" s="109"/>
      <c r="E567" s="898"/>
      <c r="F567" s="969"/>
      <c r="H567" s="901"/>
      <c r="I567" s="898"/>
      <c r="K567" s="899"/>
      <c r="O567" s="592"/>
    </row>
    <row r="568" spans="1:15" ht="12.75" customHeight="1">
      <c r="A568" s="499" t="s">
        <v>8836</v>
      </c>
      <c r="D568" s="109"/>
      <c r="E568" s="898"/>
      <c r="F568" s="969"/>
      <c r="H568" s="901"/>
      <c r="I568" s="898"/>
      <c r="K568" s="899"/>
      <c r="O568" s="592"/>
    </row>
    <row r="569" spans="1:15" ht="12.75" customHeight="1">
      <c r="A569" s="309">
        <v>5004086</v>
      </c>
      <c r="B569" s="110" t="s">
        <v>2419</v>
      </c>
      <c r="C569" s="182" t="s">
        <v>8837</v>
      </c>
      <c r="D569" s="109">
        <v>660000</v>
      </c>
      <c r="E569" s="898" t="s">
        <v>98</v>
      </c>
      <c r="F569" s="969">
        <v>42472</v>
      </c>
      <c r="G569" s="182" t="s">
        <v>8447</v>
      </c>
      <c r="H569" s="901">
        <v>550000</v>
      </c>
      <c r="I569" s="898" t="s">
        <v>166</v>
      </c>
      <c r="J569" s="969">
        <v>42478</v>
      </c>
      <c r="K569" s="899"/>
      <c r="L569" s="969">
        <v>42542</v>
      </c>
      <c r="M569" s="969">
        <v>42518</v>
      </c>
      <c r="N569" s="969">
        <v>42542</v>
      </c>
      <c r="O569" s="592"/>
    </row>
    <row r="570" spans="1:15" ht="12.75" customHeight="1">
      <c r="A570" s="309">
        <v>5004121</v>
      </c>
      <c r="B570" s="110" t="s">
        <v>2419</v>
      </c>
      <c r="C570" s="182" t="s">
        <v>8838</v>
      </c>
      <c r="D570" s="109">
        <v>820000</v>
      </c>
      <c r="E570" s="898" t="s">
        <v>98</v>
      </c>
      <c r="F570" s="969">
        <v>42478</v>
      </c>
      <c r="G570" s="182" t="s">
        <v>8315</v>
      </c>
      <c r="H570" s="901">
        <v>721000</v>
      </c>
      <c r="I570" s="898" t="s">
        <v>166</v>
      </c>
      <c r="J570" s="969">
        <v>42478</v>
      </c>
      <c r="K570" s="899"/>
      <c r="L570" s="969">
        <v>42542</v>
      </c>
      <c r="M570" s="969">
        <v>42518</v>
      </c>
      <c r="N570" s="969">
        <v>42542</v>
      </c>
      <c r="O570" s="592"/>
    </row>
    <row r="571" spans="1:15" ht="12.75" customHeight="1">
      <c r="A571" s="309" t="s">
        <v>8839</v>
      </c>
      <c r="B571" s="110" t="s">
        <v>5801</v>
      </c>
      <c r="C571" s="182" t="s">
        <v>8840</v>
      </c>
      <c r="D571" s="109">
        <v>250000</v>
      </c>
      <c r="E571" s="898" t="s">
        <v>6147</v>
      </c>
      <c r="F571" s="969">
        <v>42500</v>
      </c>
      <c r="G571" s="182" t="s">
        <v>8841</v>
      </c>
      <c r="H571" s="901">
        <v>127000</v>
      </c>
      <c r="I571" s="898" t="s">
        <v>166</v>
      </c>
      <c r="J571" s="969">
        <v>42499</v>
      </c>
      <c r="K571" s="899"/>
      <c r="L571" s="969">
        <v>42542</v>
      </c>
      <c r="M571" s="969">
        <v>42518</v>
      </c>
      <c r="N571" s="969">
        <v>42542</v>
      </c>
      <c r="O571" s="110" t="s">
        <v>8842</v>
      </c>
    </row>
    <row r="572" spans="1:15" ht="12.75" customHeight="1">
      <c r="A572" s="309" t="s">
        <v>8843</v>
      </c>
      <c r="B572" s="110" t="s">
        <v>5794</v>
      </c>
      <c r="C572" s="182" t="s">
        <v>8844</v>
      </c>
      <c r="D572" s="109">
        <v>265000</v>
      </c>
      <c r="E572" s="898" t="s">
        <v>25</v>
      </c>
      <c r="F572" s="969">
        <v>42500</v>
      </c>
      <c r="G572" s="182" t="s">
        <v>8845</v>
      </c>
      <c r="H572" s="901">
        <v>166000</v>
      </c>
      <c r="I572" s="898" t="s">
        <v>166</v>
      </c>
      <c r="J572" s="969">
        <v>42500</v>
      </c>
      <c r="K572" s="899"/>
      <c r="L572" s="969">
        <v>42542</v>
      </c>
      <c r="M572" s="969">
        <v>42518</v>
      </c>
      <c r="N572" s="969">
        <v>42542</v>
      </c>
      <c r="O572" s="592"/>
    </row>
    <row r="573" spans="1:15" ht="12.75" customHeight="1">
      <c r="D573" s="109"/>
      <c r="E573" s="898"/>
      <c r="F573" s="969"/>
      <c r="H573" s="901"/>
      <c r="I573" s="898"/>
      <c r="K573" s="899"/>
      <c r="O573" s="592"/>
    </row>
    <row r="574" spans="1:15" ht="12.75" customHeight="1">
      <c r="A574" s="309">
        <v>5004152</v>
      </c>
      <c r="B574" s="110" t="s">
        <v>2742</v>
      </c>
      <c r="C574" s="182" t="s">
        <v>8846</v>
      </c>
      <c r="D574" s="109">
        <v>815000</v>
      </c>
      <c r="E574" s="898" t="s">
        <v>98</v>
      </c>
      <c r="F574" s="969">
        <v>42485</v>
      </c>
      <c r="G574" s="182" t="s">
        <v>6124</v>
      </c>
      <c r="H574" s="901">
        <v>672000</v>
      </c>
      <c r="I574" s="898" t="s">
        <v>28</v>
      </c>
      <c r="J574" s="969">
        <v>42486</v>
      </c>
      <c r="K574" s="899"/>
      <c r="L574" s="969">
        <v>42542</v>
      </c>
      <c r="M574" s="969">
        <v>42516</v>
      </c>
      <c r="N574" s="969">
        <v>42542</v>
      </c>
      <c r="O574" s="592"/>
    </row>
    <row r="575" spans="1:15" ht="12.75" customHeight="1">
      <c r="A575" s="309">
        <v>5004183</v>
      </c>
      <c r="B575" s="110" t="s">
        <v>3231</v>
      </c>
      <c r="C575" s="182" t="s">
        <v>8847</v>
      </c>
      <c r="D575" s="109">
        <v>685000</v>
      </c>
      <c r="E575" s="898" t="s">
        <v>98</v>
      </c>
      <c r="F575" s="969">
        <v>42485</v>
      </c>
      <c r="G575" s="182" t="s">
        <v>8279</v>
      </c>
      <c r="H575" s="901">
        <v>565000</v>
      </c>
      <c r="I575" s="898" t="s">
        <v>28</v>
      </c>
      <c r="J575" s="969">
        <v>42486</v>
      </c>
      <c r="K575" s="899"/>
      <c r="L575" s="969">
        <v>42542</v>
      </c>
      <c r="M575" s="969">
        <v>42516</v>
      </c>
      <c r="N575" s="969">
        <v>42542</v>
      </c>
      <c r="O575" s="592"/>
    </row>
    <row r="576" spans="1:15" ht="12.75" customHeight="1">
      <c r="A576" s="309">
        <v>5005001</v>
      </c>
      <c r="B576" s="110" t="s">
        <v>5794</v>
      </c>
      <c r="C576" s="182" t="s">
        <v>8848</v>
      </c>
      <c r="D576" s="109">
        <v>285000</v>
      </c>
      <c r="E576" s="898" t="s">
        <v>98</v>
      </c>
      <c r="F576" s="969">
        <v>42500</v>
      </c>
      <c r="G576" s="182" t="s">
        <v>8199</v>
      </c>
      <c r="H576" s="901">
        <v>195000</v>
      </c>
      <c r="I576" s="898" t="s">
        <v>28</v>
      </c>
      <c r="J576" s="969">
        <v>42509</v>
      </c>
      <c r="K576" s="899"/>
      <c r="L576" s="969">
        <v>42542</v>
      </c>
      <c r="M576" s="969">
        <v>42516</v>
      </c>
      <c r="N576" s="969">
        <v>42542</v>
      </c>
      <c r="O576" s="592"/>
    </row>
    <row r="577" spans="1:15" ht="12.75" customHeight="1" thickBot="1">
      <c r="A577" s="902"/>
      <c r="B577" s="892"/>
      <c r="C577" s="893"/>
      <c r="D577" s="894"/>
      <c r="E577" s="895"/>
      <c r="F577" s="968"/>
      <c r="G577" s="893"/>
      <c r="H577" s="903"/>
      <c r="I577" s="895"/>
      <c r="J577" s="968"/>
      <c r="K577" s="896"/>
      <c r="L577" s="968"/>
      <c r="M577" s="968"/>
      <c r="N577" s="968"/>
      <c r="O577" s="905"/>
    </row>
    <row r="578" spans="1:15" ht="12.75" customHeight="1">
      <c r="D578" s="109"/>
      <c r="E578" s="898"/>
      <c r="F578" s="969"/>
      <c r="H578" s="901"/>
      <c r="I578" s="898"/>
      <c r="K578" s="899"/>
      <c r="O578" s="592"/>
    </row>
    <row r="579" spans="1:15" ht="12.75" customHeight="1">
      <c r="A579" s="499" t="s">
        <v>8849</v>
      </c>
      <c r="D579" s="109"/>
      <c r="E579" s="898"/>
      <c r="F579" s="969"/>
      <c r="H579" s="901"/>
      <c r="I579" s="898"/>
      <c r="K579" s="899"/>
      <c r="O579" s="592"/>
    </row>
    <row r="580" spans="1:15" ht="12.75" customHeight="1">
      <c r="A580" s="309">
        <v>5005091</v>
      </c>
      <c r="B580" s="110" t="s">
        <v>2419</v>
      </c>
      <c r="C580" s="182" t="s">
        <v>8850</v>
      </c>
      <c r="D580" s="109">
        <v>750000</v>
      </c>
      <c r="E580" s="898" t="s">
        <v>98</v>
      </c>
      <c r="F580" s="969">
        <v>42521</v>
      </c>
      <c r="G580" s="182" t="s">
        <v>8366</v>
      </c>
      <c r="H580" s="901">
        <v>622000</v>
      </c>
      <c r="I580" s="898" t="s">
        <v>28</v>
      </c>
      <c r="K580" s="899"/>
      <c r="L580" s="969">
        <v>42542</v>
      </c>
      <c r="M580" s="969">
        <v>42547</v>
      </c>
      <c r="N580" s="969">
        <v>42558</v>
      </c>
      <c r="O580" s="592"/>
    </row>
    <row r="581" spans="1:15" ht="12.75" customHeight="1">
      <c r="A581" s="939" t="s">
        <v>8851</v>
      </c>
      <c r="D581" s="109"/>
      <c r="E581" s="898"/>
      <c r="F581" s="969"/>
      <c r="H581" s="901"/>
      <c r="I581" s="898"/>
      <c r="K581" s="899"/>
      <c r="O581" s="592"/>
    </row>
    <row r="582" spans="1:15" ht="12.75" customHeight="1" thickBot="1">
      <c r="A582" s="902"/>
      <c r="B582" s="892"/>
      <c r="C582" s="893"/>
      <c r="D582" s="894"/>
      <c r="E582" s="895"/>
      <c r="F582" s="968"/>
      <c r="G582" s="893"/>
      <c r="H582" s="903"/>
      <c r="I582" s="895"/>
      <c r="J582" s="968"/>
      <c r="K582" s="896"/>
      <c r="L582" s="968"/>
      <c r="M582" s="968"/>
      <c r="N582" s="968"/>
      <c r="O582" s="905"/>
    </row>
    <row r="583" spans="1:15" ht="12.75" customHeight="1">
      <c r="D583" s="109"/>
      <c r="E583" s="898"/>
      <c r="F583" s="969"/>
      <c r="H583" s="901"/>
      <c r="I583" s="898"/>
      <c r="K583" s="899"/>
      <c r="O583" s="592"/>
    </row>
    <row r="584" spans="1:15" ht="12.75" customHeight="1">
      <c r="A584" s="499" t="s">
        <v>8852</v>
      </c>
      <c r="D584" s="109"/>
      <c r="E584" s="898"/>
      <c r="F584" s="969"/>
      <c r="H584" s="901"/>
      <c r="I584" s="898"/>
      <c r="K584" s="899"/>
      <c r="O584" s="592"/>
    </row>
    <row r="585" spans="1:15" ht="12.75" customHeight="1">
      <c r="A585" s="309" t="s">
        <v>8853</v>
      </c>
      <c r="B585" s="110" t="s">
        <v>3231</v>
      </c>
      <c r="C585" s="182" t="s">
        <v>8854</v>
      </c>
      <c r="D585" s="109">
        <v>500000</v>
      </c>
      <c r="E585" s="898" t="s">
        <v>98</v>
      </c>
      <c r="F585" s="969">
        <v>42564</v>
      </c>
      <c r="G585" s="182" t="s">
        <v>8279</v>
      </c>
      <c r="H585" s="901">
        <v>366000</v>
      </c>
      <c r="I585" s="898" t="s">
        <v>28</v>
      </c>
      <c r="J585" s="969">
        <v>42564</v>
      </c>
      <c r="K585" s="899"/>
      <c r="L585" s="969">
        <v>42606</v>
      </c>
      <c r="M585" s="969">
        <v>42584</v>
      </c>
      <c r="N585" s="969">
        <v>42606</v>
      </c>
      <c r="O585" s="592" t="s">
        <v>8855</v>
      </c>
    </row>
    <row r="586" spans="1:15" ht="12.75" customHeight="1" thickBot="1">
      <c r="A586" s="902"/>
      <c r="B586" s="892"/>
      <c r="C586" s="893"/>
      <c r="D586" s="894"/>
      <c r="E586" s="895"/>
      <c r="F586" s="968"/>
      <c r="G586" s="893"/>
      <c r="H586" s="903"/>
      <c r="I586" s="895"/>
      <c r="J586" s="968"/>
      <c r="K586" s="896"/>
      <c r="L586" s="968"/>
      <c r="M586" s="968"/>
      <c r="N586" s="968"/>
      <c r="O586" s="905"/>
    </row>
    <row r="587" spans="1:15" ht="12.75" customHeight="1">
      <c r="D587" s="109"/>
      <c r="E587" s="898"/>
      <c r="F587" s="969"/>
      <c r="H587" s="901"/>
      <c r="I587" s="898"/>
      <c r="K587" s="899"/>
      <c r="O587" s="592"/>
    </row>
    <row r="588" spans="1:15" ht="12.75" customHeight="1">
      <c r="A588" s="499" t="s">
        <v>8856</v>
      </c>
      <c r="C588" s="904" t="s">
        <v>8857</v>
      </c>
      <c r="D588" s="109"/>
      <c r="E588" s="898"/>
      <c r="F588" s="969"/>
      <c r="H588" s="901"/>
      <c r="I588" s="898"/>
      <c r="K588" s="899"/>
      <c r="O588" s="592"/>
    </row>
    <row r="589" spans="1:15" ht="12.75" customHeight="1">
      <c r="A589" s="309">
        <v>5007029</v>
      </c>
      <c r="B589" s="110" t="s">
        <v>2709</v>
      </c>
      <c r="C589" s="182" t="s">
        <v>8858</v>
      </c>
      <c r="D589" s="109">
        <v>900000</v>
      </c>
      <c r="E589" s="898" t="s">
        <v>98</v>
      </c>
      <c r="F589" s="969">
        <v>42565</v>
      </c>
      <c r="G589" s="182" t="s">
        <v>8279</v>
      </c>
      <c r="H589" s="901">
        <v>639000</v>
      </c>
      <c r="I589" s="898" t="s">
        <v>28</v>
      </c>
      <c r="K589" s="899"/>
      <c r="L589" s="969">
        <v>42606</v>
      </c>
      <c r="M589" s="969">
        <v>42592</v>
      </c>
      <c r="N589" s="969">
        <v>42613</v>
      </c>
      <c r="O589" s="592" t="s">
        <v>8859</v>
      </c>
    </row>
    <row r="590" spans="1:15" ht="12.75" customHeight="1">
      <c r="A590" s="309">
        <v>5007042</v>
      </c>
      <c r="B590" s="110" t="s">
        <v>3231</v>
      </c>
      <c r="C590" s="182" t="s">
        <v>8860</v>
      </c>
      <c r="D590" s="109">
        <v>1000000</v>
      </c>
      <c r="E590" s="940" t="s">
        <v>98</v>
      </c>
      <c r="F590" s="969">
        <v>42573</v>
      </c>
      <c r="G590" s="182" t="s">
        <v>8366</v>
      </c>
      <c r="H590" s="901">
        <v>841000</v>
      </c>
      <c r="I590" s="898" t="s">
        <v>28</v>
      </c>
      <c r="K590" s="899"/>
      <c r="L590" s="969">
        <v>42606</v>
      </c>
      <c r="M590" s="969">
        <v>42592</v>
      </c>
      <c r="N590" s="969">
        <v>42613</v>
      </c>
      <c r="O590" s="592" t="s">
        <v>8861</v>
      </c>
    </row>
    <row r="591" spans="1:15" ht="12.75" customHeight="1">
      <c r="A591" s="309" t="s">
        <v>8862</v>
      </c>
      <c r="B591" s="110" t="s">
        <v>2419</v>
      </c>
      <c r="C591" s="182" t="s">
        <v>8863</v>
      </c>
      <c r="D591" s="109">
        <v>785000</v>
      </c>
      <c r="E591" s="898" t="s">
        <v>98</v>
      </c>
      <c r="F591" s="969">
        <v>42577</v>
      </c>
      <c r="G591" s="182" t="s">
        <v>8864</v>
      </c>
      <c r="H591" s="901">
        <v>643000</v>
      </c>
      <c r="I591" s="898" t="s">
        <v>28</v>
      </c>
      <c r="K591" s="899"/>
      <c r="L591" s="969">
        <v>42606</v>
      </c>
      <c r="M591" s="969">
        <v>42592</v>
      </c>
      <c r="N591" s="969">
        <v>42613</v>
      </c>
      <c r="O591" s="592"/>
    </row>
    <row r="592" spans="1:15" ht="12.75" customHeight="1" thickBot="1">
      <c r="A592" s="902"/>
      <c r="B592" s="892"/>
      <c r="C592" s="893"/>
      <c r="D592" s="894"/>
      <c r="E592" s="895"/>
      <c r="F592" s="968"/>
      <c r="G592" s="893"/>
      <c r="H592" s="903"/>
      <c r="I592" s="895"/>
      <c r="J592" s="968"/>
      <c r="K592" s="896"/>
      <c r="L592" s="968"/>
      <c r="M592" s="968"/>
      <c r="N592" s="968"/>
      <c r="O592" s="905"/>
    </row>
    <row r="593" spans="1:15" ht="12.75" customHeight="1">
      <c r="D593" s="109"/>
      <c r="E593" s="898"/>
      <c r="F593" s="969"/>
      <c r="H593" s="901"/>
      <c r="I593" s="898"/>
      <c r="K593" s="899"/>
      <c r="O593" s="592"/>
    </row>
    <row r="594" spans="1:15" ht="12.75" customHeight="1">
      <c r="A594" s="499" t="s">
        <v>8865</v>
      </c>
      <c r="D594" s="109"/>
      <c r="E594" s="898"/>
      <c r="F594" s="969"/>
      <c r="H594" s="901"/>
      <c r="I594" s="898"/>
      <c r="K594" s="899"/>
      <c r="O594" s="592"/>
    </row>
    <row r="595" spans="1:15" ht="12.75" customHeight="1">
      <c r="A595" s="309">
        <v>5007067</v>
      </c>
      <c r="B595" s="110" t="s">
        <v>2419</v>
      </c>
      <c r="C595" s="182" t="s">
        <v>8866</v>
      </c>
      <c r="D595" s="109">
        <v>865000</v>
      </c>
      <c r="E595" s="898" t="s">
        <v>98</v>
      </c>
      <c r="F595" s="969">
        <v>42580</v>
      </c>
      <c r="G595" s="182" t="s">
        <v>8279</v>
      </c>
      <c r="H595" s="901">
        <v>736000</v>
      </c>
      <c r="I595" s="898" t="s">
        <v>28</v>
      </c>
      <c r="J595" s="969">
        <v>42620</v>
      </c>
      <c r="K595" s="899"/>
      <c r="L595" s="969">
        <v>42654</v>
      </c>
      <c r="M595" s="969">
        <v>42638</v>
      </c>
      <c r="N595" s="969">
        <v>42664</v>
      </c>
      <c r="O595" s="592"/>
    </row>
    <row r="596" spans="1:15" ht="12.75" customHeight="1">
      <c r="D596" s="109"/>
      <c r="E596" s="898"/>
      <c r="F596" s="969"/>
      <c r="H596" s="901"/>
      <c r="I596" s="898"/>
      <c r="K596" s="899"/>
      <c r="O596" s="592"/>
    </row>
    <row r="597" spans="1:15" ht="12.75" customHeight="1">
      <c r="A597" s="309">
        <v>5008030</v>
      </c>
      <c r="B597" s="110" t="s">
        <v>2783</v>
      </c>
      <c r="C597" s="182" t="s">
        <v>8867</v>
      </c>
      <c r="D597" s="109">
        <v>1030000</v>
      </c>
      <c r="E597" s="898" t="s">
        <v>98</v>
      </c>
      <c r="F597" s="969">
        <v>42612</v>
      </c>
      <c r="G597" s="182" t="s">
        <v>8447</v>
      </c>
      <c r="H597" s="901">
        <v>930000</v>
      </c>
      <c r="I597" s="898" t="s">
        <v>166</v>
      </c>
      <c r="J597" s="969">
        <v>42620</v>
      </c>
      <c r="K597" s="899"/>
      <c r="L597" s="969">
        <v>42654</v>
      </c>
      <c r="M597" s="969">
        <v>42656</v>
      </c>
      <c r="N597" s="969">
        <v>42664</v>
      </c>
      <c r="O597" s="592"/>
    </row>
    <row r="598" spans="1:15" ht="12.75" customHeight="1" thickBot="1">
      <c r="A598" s="902"/>
      <c r="B598" s="892"/>
      <c r="C598" s="893"/>
      <c r="D598" s="894"/>
      <c r="E598" s="895"/>
      <c r="F598" s="968"/>
      <c r="G598" s="893"/>
      <c r="H598" s="903"/>
      <c r="I598" s="895"/>
      <c r="J598" s="968"/>
      <c r="K598" s="896"/>
      <c r="L598" s="968"/>
      <c r="M598" s="968"/>
      <c r="N598" s="968"/>
      <c r="O598" s="905"/>
    </row>
    <row r="599" spans="1:15" ht="12.75" customHeight="1">
      <c r="D599" s="109"/>
      <c r="E599" s="898"/>
      <c r="F599" s="969"/>
      <c r="H599" s="901"/>
      <c r="I599" s="898"/>
      <c r="K599" s="899"/>
      <c r="O599" s="592"/>
    </row>
    <row r="600" spans="1:15" ht="12.75" customHeight="1">
      <c r="A600" s="499" t="s">
        <v>8868</v>
      </c>
    </row>
    <row r="601" spans="1:15" ht="12.75" customHeight="1">
      <c r="A601" s="309" t="s">
        <v>8869</v>
      </c>
      <c r="B601" s="110" t="s">
        <v>3231</v>
      </c>
      <c r="C601" s="182" t="s">
        <v>8870</v>
      </c>
      <c r="D601" s="109">
        <v>1190000</v>
      </c>
      <c r="E601" s="898" t="s">
        <v>98</v>
      </c>
      <c r="F601" s="969">
        <v>42656</v>
      </c>
      <c r="G601" s="182" t="s">
        <v>8315</v>
      </c>
      <c r="H601" s="901">
        <v>963000</v>
      </c>
      <c r="I601" s="898" t="s">
        <v>166</v>
      </c>
      <c r="K601" s="899"/>
      <c r="L601" s="969">
        <v>42691</v>
      </c>
      <c r="M601" s="969">
        <v>42672</v>
      </c>
      <c r="N601" s="969">
        <v>42691</v>
      </c>
      <c r="O601" s="592" t="s">
        <v>8871</v>
      </c>
    </row>
    <row r="602" spans="1:15" ht="12.75" customHeight="1">
      <c r="D602" s="109"/>
      <c r="E602" s="898"/>
      <c r="F602" s="969"/>
      <c r="H602" s="901"/>
      <c r="I602" s="898"/>
      <c r="K602" s="899"/>
      <c r="O602" s="592"/>
    </row>
    <row r="603" spans="1:15" ht="12.75" customHeight="1">
      <c r="D603" s="109"/>
      <c r="E603" s="898"/>
      <c r="F603" s="969"/>
      <c r="H603" s="901"/>
      <c r="I603" s="898"/>
      <c r="K603" s="899"/>
      <c r="O603" s="592"/>
    </row>
    <row r="604" spans="1:15" ht="12.75" customHeight="1">
      <c r="A604" s="309" t="s">
        <v>8872</v>
      </c>
      <c r="B604" s="110" t="s">
        <v>2419</v>
      </c>
      <c r="C604" s="182" t="s">
        <v>8873</v>
      </c>
      <c r="D604" s="109">
        <v>635000</v>
      </c>
      <c r="E604" s="898" t="s">
        <v>98</v>
      </c>
      <c r="F604" s="969">
        <v>42654</v>
      </c>
      <c r="G604" s="182" t="s">
        <v>8370</v>
      </c>
      <c r="H604" s="901">
        <v>521000</v>
      </c>
      <c r="I604" s="898" t="s">
        <v>28</v>
      </c>
      <c r="K604" s="899"/>
      <c r="L604" s="969">
        <v>42691</v>
      </c>
      <c r="M604" s="969">
        <v>42668</v>
      </c>
      <c r="N604" s="969">
        <v>42691</v>
      </c>
      <c r="O604" s="592" t="s">
        <v>8874</v>
      </c>
    </row>
    <row r="605" spans="1:15" ht="12.75" customHeight="1">
      <c r="A605" s="309" t="s">
        <v>8875</v>
      </c>
      <c r="B605" s="110" t="s">
        <v>2709</v>
      </c>
      <c r="C605" s="182" t="s">
        <v>8876</v>
      </c>
      <c r="D605" s="109">
        <v>775000</v>
      </c>
      <c r="E605" s="898" t="s">
        <v>98</v>
      </c>
      <c r="F605" s="969">
        <v>42655</v>
      </c>
      <c r="G605" s="182" t="s">
        <v>8279</v>
      </c>
      <c r="H605" s="901">
        <v>623000</v>
      </c>
      <c r="I605" s="898" t="s">
        <v>28</v>
      </c>
      <c r="K605" s="899"/>
      <c r="L605" s="969">
        <v>42691</v>
      </c>
      <c r="M605" s="969">
        <v>42668</v>
      </c>
      <c r="N605" s="969">
        <v>42691</v>
      </c>
      <c r="O605" s="592" t="s">
        <v>8877</v>
      </c>
    </row>
    <row r="606" spans="1:15" ht="12.75" customHeight="1">
      <c r="D606" s="109"/>
      <c r="E606" s="898"/>
      <c r="F606" s="969"/>
      <c r="H606" s="901"/>
      <c r="I606" s="898"/>
      <c r="K606" s="899"/>
      <c r="O606" s="592"/>
    </row>
    <row r="607" spans="1:15" ht="12.75" customHeight="1">
      <c r="A607" s="499" t="s">
        <v>8222</v>
      </c>
      <c r="D607" s="109"/>
      <c r="E607" s="898"/>
      <c r="F607" s="969"/>
      <c r="H607" s="901"/>
      <c r="I607" s="898"/>
      <c r="K607" s="899"/>
      <c r="O607" s="592"/>
    </row>
    <row r="608" spans="1:15" ht="12.75" customHeight="1">
      <c r="A608" s="309" t="s">
        <v>8878</v>
      </c>
      <c r="C608" s="182" t="s">
        <v>3337</v>
      </c>
      <c r="D608" s="109">
        <v>6000</v>
      </c>
      <c r="E608" s="898"/>
      <c r="F608" s="969">
        <v>42662</v>
      </c>
      <c r="G608" s="182" t="s">
        <v>8879</v>
      </c>
      <c r="H608" s="901">
        <v>5800</v>
      </c>
      <c r="I608" s="898"/>
      <c r="K608" s="899"/>
      <c r="L608" s="969">
        <v>42691</v>
      </c>
      <c r="M608" s="969">
        <v>42664</v>
      </c>
      <c r="N608" s="971" t="s">
        <v>8880</v>
      </c>
      <c r="O608" s="592"/>
    </row>
    <row r="609" spans="1:17" ht="12.75" customHeight="1" thickBot="1">
      <c r="A609" s="902"/>
      <c r="B609" s="892"/>
      <c r="C609" s="893"/>
      <c r="D609" s="894"/>
      <c r="E609" s="895"/>
      <c r="F609" s="968"/>
      <c r="G609" s="893"/>
      <c r="H609" s="903"/>
      <c r="I609" s="895"/>
      <c r="J609" s="968"/>
      <c r="K609" s="896"/>
      <c r="L609" s="968"/>
      <c r="M609" s="968"/>
      <c r="N609" s="968"/>
      <c r="O609" s="905"/>
    </row>
    <row r="610" spans="1:17" ht="12.75" customHeight="1">
      <c r="D610" s="109"/>
      <c r="E610" s="898"/>
      <c r="F610" s="969"/>
      <c r="H610" s="901"/>
      <c r="I610" s="898"/>
      <c r="K610" s="899"/>
      <c r="O610" s="592"/>
    </row>
    <row r="611" spans="1:17" ht="12.75" customHeight="1">
      <c r="A611" s="499" t="s">
        <v>8881</v>
      </c>
      <c r="D611" s="109"/>
      <c r="E611" s="898"/>
      <c r="F611" s="969"/>
      <c r="H611" s="901"/>
      <c r="I611" s="898"/>
      <c r="K611" s="899"/>
      <c r="O611" s="592"/>
    </row>
    <row r="612" spans="1:17" ht="12.75" customHeight="1">
      <c r="A612" s="309">
        <v>5009041</v>
      </c>
      <c r="B612" s="110" t="s">
        <v>2207</v>
      </c>
      <c r="C612" s="182" t="s">
        <v>8882</v>
      </c>
      <c r="D612" s="109">
        <v>375000</v>
      </c>
      <c r="E612" s="898" t="s">
        <v>25</v>
      </c>
      <c r="F612" s="969">
        <v>42621</v>
      </c>
      <c r="G612" s="182" t="s">
        <v>8240</v>
      </c>
      <c r="H612" s="901">
        <v>280000</v>
      </c>
      <c r="I612" s="898" t="s">
        <v>166</v>
      </c>
      <c r="K612" s="899"/>
      <c r="L612" s="969">
        <v>42716</v>
      </c>
      <c r="M612" s="969">
        <v>42703</v>
      </c>
      <c r="N612" s="969">
        <v>42724</v>
      </c>
      <c r="O612" s="592"/>
    </row>
    <row r="613" spans="1:17" ht="12.75" customHeight="1">
      <c r="D613" s="109"/>
      <c r="E613" s="898"/>
      <c r="F613" s="969"/>
      <c r="H613" s="901"/>
      <c r="I613" s="898"/>
      <c r="K613" s="899"/>
      <c r="O613" s="592"/>
    </row>
    <row r="614" spans="1:17" ht="12.75" customHeight="1">
      <c r="A614" s="309">
        <v>5010098</v>
      </c>
      <c r="B614" s="110" t="s">
        <v>1538</v>
      </c>
      <c r="C614" s="182" t="s">
        <v>8883</v>
      </c>
      <c r="D614" s="109">
        <v>460000</v>
      </c>
      <c r="E614" s="898" t="s">
        <v>25</v>
      </c>
      <c r="F614" s="969">
        <v>42669</v>
      </c>
      <c r="G614" s="182" t="s">
        <v>8235</v>
      </c>
      <c r="H614" s="901">
        <v>370000</v>
      </c>
      <c r="I614" s="898" t="s">
        <v>28</v>
      </c>
      <c r="K614" s="899"/>
      <c r="L614" s="969">
        <v>42716</v>
      </c>
      <c r="M614" s="969">
        <v>42698</v>
      </c>
      <c r="N614" s="969">
        <v>42724</v>
      </c>
      <c r="O614" s="592"/>
    </row>
    <row r="615" spans="1:17" ht="12.75" customHeight="1" thickBot="1">
      <c r="A615" s="902"/>
      <c r="B615" s="892"/>
      <c r="C615" s="893"/>
      <c r="D615" s="894"/>
      <c r="E615" s="895"/>
      <c r="F615" s="968"/>
      <c r="G615" s="893"/>
      <c r="H615" s="903"/>
      <c r="I615" s="895"/>
      <c r="J615" s="968"/>
      <c r="K615" s="896"/>
      <c r="L615" s="968"/>
      <c r="M615" s="968"/>
      <c r="N615" s="968"/>
      <c r="O615" s="905"/>
    </row>
    <row r="616" spans="1:17" ht="12.75" customHeight="1">
      <c r="D616" s="109"/>
      <c r="E616" s="898"/>
      <c r="F616" s="969"/>
      <c r="H616" s="901"/>
      <c r="I616" s="898"/>
      <c r="K616" s="899"/>
      <c r="O616" s="592"/>
    </row>
    <row r="617" spans="1:17" ht="12.75" customHeight="1">
      <c r="A617" s="499" t="s">
        <v>8884</v>
      </c>
      <c r="C617" s="904" t="s">
        <v>8885</v>
      </c>
      <c r="D617" s="109"/>
      <c r="E617" s="898"/>
      <c r="F617" s="969"/>
      <c r="H617" s="901"/>
      <c r="I617" s="898"/>
      <c r="K617" s="899"/>
      <c r="O617" s="592"/>
    </row>
    <row r="618" spans="1:17" ht="12.75" customHeight="1">
      <c r="A618" s="309">
        <v>5010047</v>
      </c>
      <c r="B618" s="110" t="s">
        <v>8886</v>
      </c>
      <c r="C618" s="182" t="s">
        <v>8887</v>
      </c>
      <c r="D618" s="109">
        <f>640000+40000</f>
        <v>680000</v>
      </c>
      <c r="E618" s="898" t="s">
        <v>98</v>
      </c>
      <c r="F618" s="969">
        <v>42668</v>
      </c>
      <c r="G618" s="182" t="s">
        <v>8438</v>
      </c>
      <c r="H618" s="901">
        <v>541000</v>
      </c>
      <c r="I618" s="898" t="s">
        <v>28</v>
      </c>
      <c r="J618" s="969">
        <v>42663</v>
      </c>
      <c r="K618" s="899"/>
      <c r="L618" s="969">
        <v>42716</v>
      </c>
      <c r="M618" s="969">
        <v>42712</v>
      </c>
      <c r="N618" s="969">
        <v>42724</v>
      </c>
      <c r="O618" s="592"/>
      <c r="P618" s="183" t="s">
        <v>8888</v>
      </c>
      <c r="Q618" s="183" t="s">
        <v>8889</v>
      </c>
    </row>
    <row r="619" spans="1:17" ht="12.75" customHeight="1">
      <c r="A619" s="309">
        <v>5010084</v>
      </c>
      <c r="B619" s="110" t="s">
        <v>2683</v>
      </c>
      <c r="C619" s="182" t="s">
        <v>8890</v>
      </c>
      <c r="D619" s="109">
        <f>990000+40000</f>
        <v>1030000</v>
      </c>
      <c r="E619" s="898" t="s">
        <v>98</v>
      </c>
      <c r="F619" s="969">
        <v>42664</v>
      </c>
      <c r="G619" s="182" t="s">
        <v>8279</v>
      </c>
      <c r="H619" s="901">
        <v>880000</v>
      </c>
      <c r="I619" s="898" t="s">
        <v>28</v>
      </c>
      <c r="K619" s="899"/>
      <c r="L619" s="969">
        <v>42716</v>
      </c>
      <c r="M619" s="969">
        <v>42712</v>
      </c>
      <c r="N619" s="969">
        <v>42724</v>
      </c>
      <c r="O619" s="592"/>
      <c r="P619" s="183" t="s">
        <v>8891</v>
      </c>
    </row>
    <row r="620" spans="1:17" ht="12.75" customHeight="1">
      <c r="A620" s="309">
        <v>5011028</v>
      </c>
      <c r="B620" s="110" t="s">
        <v>8892</v>
      </c>
      <c r="C620" s="182" t="s">
        <v>8893</v>
      </c>
      <c r="D620" s="109">
        <v>965000</v>
      </c>
      <c r="E620" s="898" t="s">
        <v>98</v>
      </c>
      <c r="F620" s="969">
        <v>42678</v>
      </c>
      <c r="G620" s="182" t="s">
        <v>8279</v>
      </c>
      <c r="H620" s="901">
        <v>836000</v>
      </c>
      <c r="I620" s="898" t="s">
        <v>8894</v>
      </c>
      <c r="K620" s="899"/>
      <c r="L620" s="969">
        <v>42716</v>
      </c>
      <c r="M620" s="969">
        <v>42712</v>
      </c>
      <c r="N620" s="969">
        <v>42724</v>
      </c>
      <c r="O620" s="592"/>
    </row>
    <row r="621" spans="1:17" ht="12.75" customHeight="1" thickBot="1">
      <c r="A621" s="902"/>
      <c r="B621" s="892"/>
      <c r="C621" s="893"/>
      <c r="D621" s="894"/>
      <c r="E621" s="895"/>
      <c r="F621" s="968"/>
      <c r="G621" s="893"/>
      <c r="H621" s="903"/>
      <c r="I621" s="895"/>
      <c r="J621" s="968"/>
      <c r="K621" s="896"/>
      <c r="L621" s="968"/>
      <c r="M621" s="968"/>
      <c r="N621" s="968"/>
      <c r="O621" s="905"/>
    </row>
    <row r="622" spans="1:17" ht="12.75" customHeight="1">
      <c r="D622" s="109"/>
      <c r="E622" s="898"/>
      <c r="F622" s="969"/>
      <c r="H622" s="901"/>
      <c r="I622" s="898"/>
      <c r="K622" s="899"/>
      <c r="O622" s="592"/>
    </row>
    <row r="623" spans="1:17" ht="12.75" customHeight="1">
      <c r="A623" s="499" t="s">
        <v>8895</v>
      </c>
      <c r="D623" s="109"/>
      <c r="E623" s="898"/>
      <c r="F623" s="969"/>
      <c r="H623" s="901"/>
      <c r="I623" s="898"/>
      <c r="K623" s="899"/>
      <c r="O623" s="592"/>
    </row>
    <row r="624" spans="1:17" ht="12.75" customHeight="1">
      <c r="A624" s="309" t="s">
        <v>8896</v>
      </c>
      <c r="B624" s="110" t="s">
        <v>2664</v>
      </c>
      <c r="C624" s="182" t="s">
        <v>8897</v>
      </c>
      <c r="D624" s="109">
        <v>1050000</v>
      </c>
      <c r="E624" s="898" t="s">
        <v>98</v>
      </c>
      <c r="F624" s="969">
        <v>42723</v>
      </c>
      <c r="G624" s="182" t="s">
        <v>6590</v>
      </c>
      <c r="H624" s="901">
        <v>834000</v>
      </c>
      <c r="I624" s="898" t="s">
        <v>2590</v>
      </c>
      <c r="J624" s="969">
        <v>42746</v>
      </c>
      <c r="K624" s="899"/>
      <c r="M624" s="969">
        <v>42760</v>
      </c>
      <c r="O624" s="592"/>
      <c r="P624" s="183" t="s">
        <v>729</v>
      </c>
    </row>
    <row r="625" spans="1:16" ht="12.75" customHeight="1">
      <c r="D625" s="109"/>
      <c r="E625" s="898"/>
      <c r="F625" s="969"/>
      <c r="H625" s="901"/>
      <c r="I625" s="898"/>
      <c r="K625" s="899"/>
      <c r="O625" s="592"/>
    </row>
    <row r="626" spans="1:16" ht="12.75" customHeight="1">
      <c r="B626" s="110" t="s">
        <v>8898</v>
      </c>
      <c r="D626" s="109"/>
      <c r="E626" s="898"/>
      <c r="F626" s="969"/>
      <c r="H626" s="901"/>
      <c r="I626" s="898"/>
      <c r="K626" s="899"/>
      <c r="O626" s="592"/>
    </row>
    <row r="627" spans="1:16" ht="12.75" customHeight="1">
      <c r="B627" s="110" t="s">
        <v>3118</v>
      </c>
      <c r="D627" s="109"/>
      <c r="E627" s="898"/>
      <c r="F627" s="969"/>
      <c r="H627" s="901"/>
      <c r="I627" s="898"/>
      <c r="K627" s="899"/>
      <c r="O627" s="592"/>
    </row>
    <row r="628" spans="1:16" ht="12.75" customHeight="1" thickBot="1">
      <c r="A628" s="902"/>
      <c r="B628" s="892"/>
      <c r="C628" s="893"/>
      <c r="D628" s="894"/>
      <c r="E628" s="895"/>
      <c r="F628" s="968"/>
      <c r="G628" s="893"/>
      <c r="H628" s="903"/>
      <c r="I628" s="895"/>
      <c r="J628" s="968"/>
      <c r="K628" s="896"/>
      <c r="L628" s="968"/>
      <c r="M628" s="968"/>
      <c r="N628" s="968"/>
      <c r="O628" s="905"/>
    </row>
    <row r="629" spans="1:16" ht="12.75" customHeight="1">
      <c r="D629" s="109"/>
      <c r="E629" s="898"/>
      <c r="F629" s="969"/>
      <c r="H629" s="901"/>
      <c r="I629" s="898"/>
      <c r="K629" s="899"/>
      <c r="O629" s="592"/>
    </row>
    <row r="630" spans="1:16" ht="12.75" customHeight="1">
      <c r="A630" s="499"/>
      <c r="C630" s="593" t="s">
        <v>8899</v>
      </c>
      <c r="D630" s="109"/>
      <c r="E630" s="898"/>
      <c r="F630" s="969"/>
      <c r="H630" s="901"/>
      <c r="I630" s="898"/>
      <c r="K630" s="899"/>
      <c r="O630" s="592"/>
    </row>
    <row r="631" spans="1:16" ht="12.75" customHeight="1">
      <c r="A631" s="499" t="s">
        <v>778</v>
      </c>
      <c r="D631" s="109"/>
      <c r="E631" s="898"/>
      <c r="F631" s="969"/>
      <c r="H631" s="901"/>
      <c r="I631" s="898"/>
      <c r="K631" s="899"/>
      <c r="O631" s="592"/>
    </row>
    <row r="632" spans="1:16" ht="12.75" customHeight="1">
      <c r="A632" s="309">
        <v>5003105</v>
      </c>
      <c r="B632" s="110" t="s">
        <v>2211</v>
      </c>
      <c r="C632" s="182" t="s">
        <v>8900</v>
      </c>
      <c r="D632" s="109">
        <v>350000</v>
      </c>
      <c r="E632" s="898" t="s">
        <v>25</v>
      </c>
      <c r="F632" s="969">
        <v>42443</v>
      </c>
      <c r="G632" s="182" t="s">
        <v>323</v>
      </c>
      <c r="H632" s="901">
        <v>350000</v>
      </c>
      <c r="I632" s="898" t="s">
        <v>67</v>
      </c>
      <c r="J632" s="971"/>
      <c r="K632" s="899"/>
      <c r="M632" s="969">
        <v>42790</v>
      </c>
      <c r="N632" s="969">
        <v>42815</v>
      </c>
      <c r="O632" s="592"/>
      <c r="P632" s="183" t="s">
        <v>980</v>
      </c>
    </row>
    <row r="633" spans="1:16" ht="12.75" customHeight="1">
      <c r="A633" s="309">
        <v>5011126</v>
      </c>
      <c r="B633" s="110" t="s">
        <v>1647</v>
      </c>
      <c r="C633" s="182" t="s">
        <v>8901</v>
      </c>
      <c r="D633" s="109">
        <v>440000</v>
      </c>
      <c r="E633" s="898" t="s">
        <v>64</v>
      </c>
      <c r="F633" s="969">
        <v>42696</v>
      </c>
      <c r="G633" s="182" t="s">
        <v>27</v>
      </c>
      <c r="H633" s="901">
        <v>331000</v>
      </c>
      <c r="I633" s="898" t="s">
        <v>67</v>
      </c>
      <c r="K633" s="899"/>
      <c r="M633" s="969">
        <v>42790</v>
      </c>
      <c r="N633" s="969">
        <v>42815</v>
      </c>
      <c r="O633" s="592"/>
      <c r="P633" s="183" t="s">
        <v>2236</v>
      </c>
    </row>
    <row r="634" spans="1:16" ht="12.75" customHeight="1">
      <c r="A634" s="309">
        <v>5012067</v>
      </c>
      <c r="B634" s="110" t="s">
        <v>2211</v>
      </c>
      <c r="C634" s="182" t="s">
        <v>8902</v>
      </c>
      <c r="D634" s="109">
        <v>355000</v>
      </c>
      <c r="E634" s="898" t="s">
        <v>25</v>
      </c>
      <c r="F634" s="969">
        <v>42719</v>
      </c>
      <c r="G634" s="182" t="s">
        <v>203</v>
      </c>
      <c r="H634" s="901">
        <v>272000</v>
      </c>
      <c r="I634" s="898" t="s">
        <v>67</v>
      </c>
      <c r="K634" s="899"/>
      <c r="M634" s="969">
        <v>42790</v>
      </c>
      <c r="N634" s="969">
        <v>42815</v>
      </c>
      <c r="O634" s="592"/>
      <c r="P634" s="183" t="s">
        <v>2236</v>
      </c>
    </row>
    <row r="635" spans="1:16" ht="12.75" customHeight="1">
      <c r="A635" s="309">
        <v>5101021</v>
      </c>
      <c r="B635" s="110" t="s">
        <v>8903</v>
      </c>
      <c r="C635" s="182" t="s">
        <v>8904</v>
      </c>
      <c r="D635" s="109">
        <v>1300000</v>
      </c>
      <c r="E635" s="898" t="s">
        <v>98</v>
      </c>
      <c r="F635" s="969">
        <v>42748</v>
      </c>
      <c r="G635" s="182" t="s">
        <v>770</v>
      </c>
      <c r="H635" s="901">
        <v>1171000</v>
      </c>
      <c r="I635" s="898" t="s">
        <v>67</v>
      </c>
      <c r="K635" s="899"/>
      <c r="M635" s="969">
        <v>42790</v>
      </c>
      <c r="N635" s="969">
        <v>42815</v>
      </c>
      <c r="O635" s="592"/>
      <c r="P635" s="183" t="s">
        <v>2236</v>
      </c>
    </row>
    <row r="636" spans="1:16" ht="12.75" customHeight="1">
      <c r="D636" s="109"/>
      <c r="E636" s="898"/>
      <c r="F636" s="969"/>
      <c r="H636" s="901"/>
      <c r="I636" s="898"/>
      <c r="K636" s="899"/>
      <c r="O636" s="592"/>
    </row>
    <row r="637" spans="1:16" ht="12.75" customHeight="1">
      <c r="A637" s="499" t="s">
        <v>8156</v>
      </c>
      <c r="D637" s="109"/>
      <c r="E637" s="898"/>
      <c r="F637" s="969"/>
      <c r="H637" s="901"/>
      <c r="I637" s="898"/>
      <c r="K637" s="899"/>
      <c r="O637" s="592"/>
    </row>
    <row r="638" spans="1:16" ht="12.75" customHeight="1">
      <c r="A638" s="309">
        <v>5012053</v>
      </c>
      <c r="B638" s="110" t="s">
        <v>4842</v>
      </c>
      <c r="C638" s="182" t="s">
        <v>8905</v>
      </c>
      <c r="D638" s="109">
        <v>1160000</v>
      </c>
      <c r="E638" s="898" t="s">
        <v>110</v>
      </c>
      <c r="F638" s="969">
        <v>42718</v>
      </c>
      <c r="G638" s="182" t="s">
        <v>770</v>
      </c>
      <c r="H638" s="901">
        <v>1003000</v>
      </c>
      <c r="I638" s="898" t="s">
        <v>41</v>
      </c>
      <c r="K638" s="899"/>
      <c r="M638" s="969">
        <v>42791</v>
      </c>
      <c r="N638" s="969">
        <v>42815</v>
      </c>
      <c r="O638" s="592"/>
      <c r="P638" s="183" t="s">
        <v>729</v>
      </c>
    </row>
    <row r="639" spans="1:16" ht="12.75" customHeight="1">
      <c r="A639" s="309">
        <v>5101097</v>
      </c>
      <c r="B639" s="110" t="s">
        <v>2844</v>
      </c>
      <c r="C639" s="182" t="s">
        <v>8906</v>
      </c>
      <c r="D639" s="109">
        <v>800000</v>
      </c>
      <c r="E639" s="898" t="s">
        <v>98</v>
      </c>
      <c r="F639" s="969">
        <v>42765</v>
      </c>
      <c r="G639" s="182" t="s">
        <v>481</v>
      </c>
      <c r="H639" s="901">
        <v>504000</v>
      </c>
      <c r="I639" s="898" t="s">
        <v>41</v>
      </c>
      <c r="K639" s="899"/>
      <c r="M639" s="969">
        <v>42791</v>
      </c>
      <c r="N639" s="969">
        <v>42815</v>
      </c>
      <c r="O639" s="592"/>
      <c r="P639" s="183" t="s">
        <v>729</v>
      </c>
    </row>
    <row r="640" spans="1:16" ht="12.75" customHeight="1">
      <c r="D640" s="901"/>
      <c r="E640" s="898"/>
      <c r="F640" s="969"/>
      <c r="H640" s="901"/>
      <c r="I640" s="898"/>
      <c r="K640" s="899"/>
      <c r="O640" s="592"/>
    </row>
    <row r="641" spans="1:16" ht="12.75" customHeight="1">
      <c r="B641" s="110" t="s">
        <v>8907</v>
      </c>
      <c r="D641" s="901"/>
      <c r="E641" s="898"/>
      <c r="F641" s="969"/>
      <c r="H641" s="901"/>
      <c r="I641" s="898"/>
      <c r="K641" s="899"/>
      <c r="O641" s="592"/>
    </row>
    <row r="642" spans="1:16" ht="12.75" customHeight="1">
      <c r="B642" s="110" t="s">
        <v>8908</v>
      </c>
      <c r="D642" s="901"/>
      <c r="E642" s="898"/>
      <c r="F642" s="969"/>
      <c r="H642" s="901"/>
      <c r="I642" s="898"/>
      <c r="K642" s="899"/>
      <c r="O642" s="592"/>
    </row>
    <row r="643" spans="1:16" ht="12.75" customHeight="1">
      <c r="D643" s="901"/>
      <c r="E643" s="898"/>
      <c r="F643" s="969"/>
      <c r="H643" s="901"/>
      <c r="I643" s="898"/>
      <c r="K643" s="899"/>
      <c r="O643" s="592"/>
    </row>
    <row r="644" spans="1:16" ht="12.75" customHeight="1">
      <c r="B644" s="110" t="s">
        <v>8909</v>
      </c>
      <c r="D644" s="901"/>
      <c r="E644" s="898"/>
      <c r="F644" s="969"/>
      <c r="H644" s="901"/>
      <c r="I644" s="898"/>
      <c r="K644" s="899"/>
      <c r="O644" s="592"/>
    </row>
    <row r="645" spans="1:16" ht="12.75" customHeight="1">
      <c r="B645" s="110" t="s">
        <v>8910</v>
      </c>
      <c r="D645" s="901"/>
      <c r="E645" s="898"/>
      <c r="F645" s="969"/>
      <c r="H645" s="901"/>
      <c r="I645" s="898"/>
      <c r="K645" s="899"/>
      <c r="O645" s="592"/>
    </row>
    <row r="646" spans="1:16" ht="12.75" customHeight="1">
      <c r="D646" s="901"/>
      <c r="E646" s="898"/>
      <c r="F646" s="969"/>
      <c r="H646" s="901"/>
      <c r="I646" s="898"/>
      <c r="K646" s="899"/>
      <c r="O646" s="592"/>
    </row>
    <row r="647" spans="1:16" ht="12.75" customHeight="1" thickBot="1">
      <c r="A647" s="902"/>
      <c r="B647" s="892"/>
      <c r="C647" s="893"/>
      <c r="D647" s="894"/>
      <c r="E647" s="895"/>
      <c r="F647" s="968"/>
      <c r="G647" s="893"/>
      <c r="H647" s="903"/>
      <c r="I647" s="895"/>
      <c r="J647" s="968"/>
      <c r="K647" s="896"/>
      <c r="L647" s="968"/>
      <c r="M647" s="968"/>
      <c r="N647" s="968"/>
      <c r="O647" s="905"/>
    </row>
    <row r="648" spans="1:16" ht="12.75" customHeight="1">
      <c r="D648" s="109"/>
      <c r="E648" s="898"/>
      <c r="F648" s="969"/>
      <c r="H648" s="901"/>
      <c r="I648" s="898"/>
      <c r="K648" s="899"/>
      <c r="O648" s="592"/>
    </row>
    <row r="649" spans="1:16" ht="12.75" customHeight="1">
      <c r="A649" s="499"/>
      <c r="B649" s="2873" t="s">
        <v>8911</v>
      </c>
      <c r="C649" s="593" t="s">
        <v>8912</v>
      </c>
      <c r="D649" s="109"/>
      <c r="E649" s="898"/>
      <c r="F649" s="969"/>
      <c r="H649" s="901"/>
      <c r="I649" s="898"/>
      <c r="K649" s="899"/>
      <c r="O649" s="592"/>
    </row>
    <row r="650" spans="1:16" ht="12.75" customHeight="1">
      <c r="A650" s="499" t="s">
        <v>8168</v>
      </c>
      <c r="D650" s="109"/>
      <c r="E650" s="898"/>
      <c r="F650" s="969"/>
      <c r="H650" s="901"/>
      <c r="I650" s="898"/>
      <c r="K650" s="899"/>
      <c r="O650" s="592"/>
    </row>
    <row r="651" spans="1:16" ht="12.75" customHeight="1">
      <c r="A651" s="309">
        <v>5102040</v>
      </c>
      <c r="B651" s="110" t="s">
        <v>8913</v>
      </c>
      <c r="C651" s="182" t="s">
        <v>8914</v>
      </c>
      <c r="D651" s="109">
        <v>490000</v>
      </c>
      <c r="E651" s="898" t="s">
        <v>25</v>
      </c>
      <c r="F651" s="969">
        <v>42780</v>
      </c>
      <c r="G651" s="182" t="s">
        <v>27</v>
      </c>
      <c r="H651" s="901">
        <v>411000</v>
      </c>
      <c r="I651" s="898" t="s">
        <v>67</v>
      </c>
      <c r="K651" s="899"/>
      <c r="M651" s="969">
        <v>42819</v>
      </c>
      <c r="N651" s="969">
        <v>42850</v>
      </c>
      <c r="O651" s="592"/>
      <c r="P651" s="183" t="s">
        <v>2342</v>
      </c>
    </row>
    <row r="652" spans="1:16" ht="12.75" customHeight="1">
      <c r="A652" s="309">
        <v>5102041</v>
      </c>
      <c r="B652" s="110" t="s">
        <v>8915</v>
      </c>
      <c r="C652" s="182" t="s">
        <v>8916</v>
      </c>
      <c r="D652" s="109">
        <v>475000</v>
      </c>
      <c r="E652" s="898" t="s">
        <v>25</v>
      </c>
      <c r="F652" s="969">
        <v>42780</v>
      </c>
      <c r="G652" s="182" t="s">
        <v>27</v>
      </c>
      <c r="H652" s="901">
        <v>397000</v>
      </c>
      <c r="I652" s="898" t="s">
        <v>67</v>
      </c>
      <c r="K652" s="899"/>
      <c r="M652" s="969">
        <v>42819</v>
      </c>
      <c r="N652" s="969">
        <v>42850</v>
      </c>
      <c r="O652" s="592"/>
      <c r="P652" s="183" t="s">
        <v>2342</v>
      </c>
    </row>
    <row r="653" spans="1:16" ht="12.75" customHeight="1">
      <c r="A653" s="309">
        <v>5102042</v>
      </c>
      <c r="B653" s="110" t="s">
        <v>8917</v>
      </c>
      <c r="C653" s="182" t="s">
        <v>8918</v>
      </c>
      <c r="D653" s="109">
        <v>275000</v>
      </c>
      <c r="E653" s="898" t="s">
        <v>98</v>
      </c>
      <c r="F653" s="969">
        <v>42780</v>
      </c>
      <c r="G653" s="182" t="s">
        <v>27</v>
      </c>
      <c r="H653" s="901">
        <v>175000</v>
      </c>
      <c r="I653" s="898" t="s">
        <v>67</v>
      </c>
      <c r="K653" s="899"/>
      <c r="M653" s="969">
        <v>42819</v>
      </c>
      <c r="N653" s="969">
        <v>42850</v>
      </c>
      <c r="O653" s="592"/>
      <c r="P653" s="183" t="s">
        <v>2342</v>
      </c>
    </row>
    <row r="654" spans="1:16" ht="12.75" customHeight="1">
      <c r="A654" s="309">
        <v>5102057</v>
      </c>
      <c r="B654" s="110" t="s">
        <v>8919</v>
      </c>
      <c r="C654" s="182" t="s">
        <v>8920</v>
      </c>
      <c r="D654" s="109">
        <v>615000</v>
      </c>
      <c r="E654" s="898" t="s">
        <v>25</v>
      </c>
      <c r="F654" s="969">
        <v>42781</v>
      </c>
      <c r="G654" s="182" t="s">
        <v>66</v>
      </c>
      <c r="H654" s="901">
        <v>515000</v>
      </c>
      <c r="I654" s="898" t="s">
        <v>67</v>
      </c>
      <c r="K654" s="899"/>
      <c r="M654" s="969">
        <v>42819</v>
      </c>
      <c r="N654" s="969">
        <v>42850</v>
      </c>
      <c r="O654" s="592"/>
      <c r="P654" s="183" t="s">
        <v>8921</v>
      </c>
    </row>
    <row r="655" spans="1:16" ht="12.75" customHeight="1">
      <c r="A655" s="309">
        <v>5102088</v>
      </c>
      <c r="B655" s="110" t="s">
        <v>8922</v>
      </c>
      <c r="C655" s="182" t="s">
        <v>8923</v>
      </c>
      <c r="D655" s="109">
        <v>380000</v>
      </c>
      <c r="E655" s="898" t="s">
        <v>98</v>
      </c>
      <c r="F655" s="969">
        <v>42787</v>
      </c>
      <c r="G655" s="182" t="s">
        <v>727</v>
      </c>
      <c r="H655" s="901">
        <v>283000</v>
      </c>
      <c r="I655" s="898" t="s">
        <v>67</v>
      </c>
      <c r="K655" s="899"/>
      <c r="M655" s="969">
        <v>42819</v>
      </c>
      <c r="N655" s="969">
        <v>42850</v>
      </c>
      <c r="O655" s="592"/>
      <c r="P655" s="183" t="s">
        <v>2236</v>
      </c>
    </row>
    <row r="656" spans="1:16" ht="12.75" customHeight="1">
      <c r="A656" s="309">
        <v>5102116</v>
      </c>
      <c r="B656" s="110" t="s">
        <v>2452</v>
      </c>
      <c r="C656" s="182" t="s">
        <v>8924</v>
      </c>
      <c r="D656" s="109">
        <v>420000</v>
      </c>
      <c r="E656" s="898" t="s">
        <v>98</v>
      </c>
      <c r="F656" s="969">
        <v>42789</v>
      </c>
      <c r="G656" s="182" t="s">
        <v>527</v>
      </c>
      <c r="H656" s="901">
        <v>333000</v>
      </c>
      <c r="I656" s="898" t="s">
        <v>67</v>
      </c>
      <c r="J656" s="973"/>
      <c r="K656" s="899"/>
      <c r="M656" s="969">
        <v>42819</v>
      </c>
      <c r="N656" s="969">
        <v>42850</v>
      </c>
      <c r="O656" s="592"/>
      <c r="P656" s="183" t="s">
        <v>2236</v>
      </c>
    </row>
    <row r="657" spans="1:16" ht="12.75" customHeight="1">
      <c r="A657" s="309">
        <v>5102091</v>
      </c>
      <c r="B657" s="110" t="s">
        <v>8925</v>
      </c>
      <c r="C657" s="182" t="s">
        <v>8926</v>
      </c>
      <c r="D657" s="109">
        <v>375000</v>
      </c>
      <c r="E657" s="898" t="s">
        <v>73</v>
      </c>
      <c r="F657" s="969">
        <v>42787</v>
      </c>
      <c r="G657" s="182" t="s">
        <v>27</v>
      </c>
      <c r="H657" s="901">
        <v>280000</v>
      </c>
      <c r="I657" s="898" t="s">
        <v>67</v>
      </c>
      <c r="K657" s="899"/>
      <c r="M657" s="969">
        <v>42819</v>
      </c>
      <c r="N657" s="969">
        <v>42850</v>
      </c>
      <c r="O657" s="592"/>
      <c r="P657" s="183" t="s">
        <v>2236</v>
      </c>
    </row>
    <row r="658" spans="1:16" ht="12.75" customHeight="1">
      <c r="A658" s="309">
        <v>5102098</v>
      </c>
      <c r="B658" s="110" t="s">
        <v>1538</v>
      </c>
      <c r="C658" s="182" t="s">
        <v>8927</v>
      </c>
      <c r="D658" s="109">
        <v>475000</v>
      </c>
      <c r="E658" s="898" t="s">
        <v>98</v>
      </c>
      <c r="F658" s="969">
        <v>42787</v>
      </c>
      <c r="G658" s="182" t="s">
        <v>8928</v>
      </c>
      <c r="H658" s="901">
        <v>368000</v>
      </c>
      <c r="I658" s="898" t="s">
        <v>67</v>
      </c>
      <c r="K658" s="899"/>
      <c r="M658" s="969">
        <v>42819</v>
      </c>
      <c r="N658" s="969">
        <v>42850</v>
      </c>
      <c r="O658" s="592"/>
      <c r="P658" s="183" t="s">
        <v>2236</v>
      </c>
    </row>
    <row r="659" spans="1:16" ht="12.75" customHeight="1">
      <c r="A659" s="110">
        <v>5102136</v>
      </c>
      <c r="B659" s="183" t="s">
        <v>8929</v>
      </c>
      <c r="C659" s="182" t="s">
        <v>8930</v>
      </c>
      <c r="D659" s="901">
        <v>325000</v>
      </c>
      <c r="E659" s="182" t="s">
        <v>25</v>
      </c>
      <c r="F659" s="969">
        <v>42794</v>
      </c>
      <c r="G659" s="182" t="s">
        <v>299</v>
      </c>
      <c r="H659" s="901">
        <v>225000</v>
      </c>
      <c r="I659" s="898" t="s">
        <v>67</v>
      </c>
      <c r="K659" s="899"/>
      <c r="M659" s="969">
        <v>42819</v>
      </c>
      <c r="N659" s="969">
        <v>42850</v>
      </c>
      <c r="O659" s="592"/>
      <c r="P659" s="183" t="s">
        <v>2342</v>
      </c>
    </row>
    <row r="660" spans="1:16" ht="12.75" customHeight="1">
      <c r="A660" s="110">
        <v>5102140</v>
      </c>
      <c r="B660" s="110" t="s">
        <v>8915</v>
      </c>
      <c r="C660" s="182" t="s">
        <v>8931</v>
      </c>
      <c r="D660" s="901">
        <v>520000</v>
      </c>
      <c r="E660" s="898" t="s">
        <v>64</v>
      </c>
      <c r="F660" s="969">
        <v>42794</v>
      </c>
      <c r="G660" s="182" t="s">
        <v>303</v>
      </c>
      <c r="H660" s="901">
        <v>428000</v>
      </c>
      <c r="I660" s="898" t="s">
        <v>67</v>
      </c>
      <c r="K660" s="899"/>
      <c r="M660" s="969">
        <v>42819</v>
      </c>
      <c r="N660" s="969">
        <v>42850</v>
      </c>
      <c r="O660" s="592"/>
      <c r="P660" s="183" t="s">
        <v>2236</v>
      </c>
    </row>
    <row r="661" spans="1:16" ht="12.75" customHeight="1">
      <c r="A661" s="110">
        <v>5102141</v>
      </c>
      <c r="B661" s="110" t="s">
        <v>8932</v>
      </c>
      <c r="C661" s="182" t="s">
        <v>8933</v>
      </c>
      <c r="D661" s="901">
        <v>530000</v>
      </c>
      <c r="E661" s="898" t="s">
        <v>25</v>
      </c>
      <c r="F661" s="969">
        <v>42794</v>
      </c>
      <c r="G661" s="182" t="s">
        <v>303</v>
      </c>
      <c r="H661" s="901">
        <v>433000</v>
      </c>
      <c r="I661" s="898" t="s">
        <v>67</v>
      </c>
      <c r="K661" s="899"/>
      <c r="M661" s="969">
        <v>42819</v>
      </c>
      <c r="N661" s="969">
        <v>42850</v>
      </c>
      <c r="O661" s="592"/>
      <c r="P661" s="183" t="s">
        <v>2342</v>
      </c>
    </row>
    <row r="662" spans="1:16" ht="12.75" customHeight="1">
      <c r="A662" s="110">
        <v>5103020</v>
      </c>
      <c r="B662" s="110" t="s">
        <v>2202</v>
      </c>
      <c r="C662" s="182" t="s">
        <v>8934</v>
      </c>
      <c r="D662" s="901">
        <v>285000</v>
      </c>
      <c r="E662" s="898" t="s">
        <v>104</v>
      </c>
      <c r="F662" s="969">
        <v>42797</v>
      </c>
      <c r="G662" s="182" t="s">
        <v>262</v>
      </c>
      <c r="H662" s="901">
        <v>20200</v>
      </c>
      <c r="I662" s="898" t="s">
        <v>67</v>
      </c>
      <c r="K662" s="899"/>
      <c r="M662" s="969">
        <v>42819</v>
      </c>
      <c r="N662" s="969">
        <v>42850</v>
      </c>
      <c r="O662" s="592"/>
      <c r="P662" s="183" t="s">
        <v>2342</v>
      </c>
    </row>
    <row r="663" spans="1:16" ht="12.75" customHeight="1">
      <c r="A663" s="309">
        <v>5103003</v>
      </c>
      <c r="B663" s="110" t="s">
        <v>2204</v>
      </c>
      <c r="C663" s="182" t="s">
        <v>8935</v>
      </c>
      <c r="D663" s="109">
        <v>330000</v>
      </c>
      <c r="E663" s="898" t="s">
        <v>25</v>
      </c>
      <c r="F663" s="969">
        <v>42795</v>
      </c>
      <c r="G663" s="182" t="s">
        <v>355</v>
      </c>
      <c r="H663" s="901">
        <v>192000</v>
      </c>
      <c r="I663" s="898" t="s">
        <v>67</v>
      </c>
      <c r="K663" s="899"/>
      <c r="M663" s="969">
        <v>42819</v>
      </c>
      <c r="N663" s="969">
        <v>42850</v>
      </c>
      <c r="O663" s="592"/>
      <c r="P663" s="183" t="s">
        <v>980</v>
      </c>
    </row>
    <row r="664" spans="1:16" ht="12.75" customHeight="1">
      <c r="A664" s="110"/>
      <c r="D664" s="901"/>
      <c r="E664" s="898"/>
      <c r="F664" s="969"/>
      <c r="H664" s="901"/>
      <c r="I664" s="898"/>
      <c r="K664" s="899"/>
      <c r="O664" s="592"/>
    </row>
    <row r="665" spans="1:16" ht="12.75" customHeight="1">
      <c r="D665" s="109"/>
      <c r="E665" s="898"/>
      <c r="F665" s="969"/>
      <c r="H665" s="901"/>
      <c r="I665" s="898"/>
      <c r="K665" s="899"/>
      <c r="O665" s="592"/>
    </row>
    <row r="666" spans="1:16" ht="12.75" customHeight="1">
      <c r="A666" s="499" t="s">
        <v>1604</v>
      </c>
      <c r="D666" s="109"/>
      <c r="E666" s="898"/>
      <c r="F666" s="969"/>
      <c r="H666" s="901"/>
      <c r="I666" s="898"/>
      <c r="K666" s="899"/>
      <c r="O666" s="592"/>
    </row>
    <row r="667" spans="1:16" ht="12.75" customHeight="1">
      <c r="A667" s="309">
        <v>5009095</v>
      </c>
      <c r="B667" s="110" t="s">
        <v>2211</v>
      </c>
      <c r="C667" s="182" t="s">
        <v>8936</v>
      </c>
      <c r="D667" s="109">
        <v>350000</v>
      </c>
      <c r="E667" s="898" t="s">
        <v>25</v>
      </c>
      <c r="F667" s="969">
        <v>42635</v>
      </c>
      <c r="G667" s="182" t="s">
        <v>219</v>
      </c>
      <c r="H667" s="901">
        <v>301000</v>
      </c>
      <c r="I667" s="898" t="s">
        <v>41</v>
      </c>
      <c r="K667" s="899"/>
      <c r="M667" s="969">
        <v>42823</v>
      </c>
      <c r="N667" s="969">
        <v>42850</v>
      </c>
      <c r="O667" s="592"/>
      <c r="P667" s="183" t="s">
        <v>2236</v>
      </c>
    </row>
    <row r="668" spans="1:16" ht="12.75" customHeight="1">
      <c r="A668" s="309">
        <v>5102033</v>
      </c>
      <c r="B668" s="110" t="s">
        <v>1770</v>
      </c>
      <c r="C668" s="182" t="s">
        <v>8937</v>
      </c>
      <c r="D668" s="109">
        <v>600000</v>
      </c>
      <c r="E668" s="898" t="s">
        <v>2278</v>
      </c>
      <c r="F668" s="969">
        <v>42777</v>
      </c>
      <c r="G668" s="182" t="s">
        <v>317</v>
      </c>
      <c r="H668" s="901">
        <v>526000</v>
      </c>
      <c r="I668" s="898" t="s">
        <v>41</v>
      </c>
      <c r="K668" s="899"/>
      <c r="M668" s="969">
        <v>42823</v>
      </c>
      <c r="N668" s="969">
        <v>42850</v>
      </c>
      <c r="O668" s="592"/>
      <c r="P668" s="183" t="s">
        <v>8938</v>
      </c>
    </row>
    <row r="669" spans="1:16" ht="12.75" customHeight="1">
      <c r="A669" s="309">
        <v>5102034</v>
      </c>
      <c r="B669" s="110" t="s">
        <v>1770</v>
      </c>
      <c r="C669" s="182" t="s">
        <v>8939</v>
      </c>
      <c r="D669" s="109">
        <v>600000</v>
      </c>
      <c r="E669" s="898" t="s">
        <v>2278</v>
      </c>
      <c r="F669" s="969">
        <v>42777</v>
      </c>
      <c r="G669" s="182" t="s">
        <v>317</v>
      </c>
      <c r="H669" s="901">
        <v>508000</v>
      </c>
      <c r="I669" s="898" t="s">
        <v>41</v>
      </c>
      <c r="K669" s="899"/>
      <c r="M669" s="969">
        <v>42823</v>
      </c>
      <c r="N669" s="969">
        <v>42850</v>
      </c>
      <c r="O669" s="592"/>
      <c r="P669" s="183" t="s">
        <v>8940</v>
      </c>
    </row>
    <row r="670" spans="1:16" ht="12.75" customHeight="1">
      <c r="A670" s="309">
        <v>5102036</v>
      </c>
      <c r="B670" s="110" t="s">
        <v>8941</v>
      </c>
      <c r="C670" s="182" t="s">
        <v>8942</v>
      </c>
      <c r="D670" s="109">
        <v>390000</v>
      </c>
      <c r="E670" s="898" t="s">
        <v>98</v>
      </c>
      <c r="F670" s="969">
        <v>42779</v>
      </c>
      <c r="G670" s="182" t="s">
        <v>481</v>
      </c>
      <c r="H670" s="901">
        <v>308000</v>
      </c>
      <c r="I670" s="898" t="s">
        <v>41</v>
      </c>
      <c r="K670" s="899"/>
      <c r="M670" s="969">
        <v>42823</v>
      </c>
      <c r="N670" s="969">
        <v>42850</v>
      </c>
      <c r="O670" s="592"/>
      <c r="P670" s="183" t="s">
        <v>2342</v>
      </c>
    </row>
    <row r="671" spans="1:16" ht="12.75" customHeight="1">
      <c r="A671" s="309">
        <v>5102051</v>
      </c>
      <c r="B671" s="110" t="s">
        <v>8913</v>
      </c>
      <c r="C671" s="182" t="s">
        <v>8943</v>
      </c>
      <c r="D671" s="109">
        <v>460000</v>
      </c>
      <c r="E671" s="898" t="s">
        <v>25</v>
      </c>
      <c r="F671" s="969">
        <v>42781</v>
      </c>
      <c r="G671" s="182" t="s">
        <v>87</v>
      </c>
      <c r="H671" s="901">
        <v>365000</v>
      </c>
      <c r="I671" s="898" t="s">
        <v>41</v>
      </c>
      <c r="K671" s="899"/>
      <c r="M671" s="969">
        <v>42823</v>
      </c>
      <c r="N671" s="969">
        <v>42850</v>
      </c>
      <c r="O671" s="592"/>
      <c r="P671" s="183" t="s">
        <v>2342</v>
      </c>
    </row>
    <row r="672" spans="1:16" ht="12.75" customHeight="1">
      <c r="A672" s="309">
        <v>5102076</v>
      </c>
      <c r="B672" s="110" t="s">
        <v>8925</v>
      </c>
      <c r="C672" s="182" t="s">
        <v>8944</v>
      </c>
      <c r="D672" s="109">
        <v>400000</v>
      </c>
      <c r="E672" s="898" t="s">
        <v>31</v>
      </c>
      <c r="F672" s="969">
        <v>42784</v>
      </c>
      <c r="G672" s="182" t="s">
        <v>2007</v>
      </c>
      <c r="H672" s="901">
        <v>303000</v>
      </c>
      <c r="I672" s="898" t="s">
        <v>41</v>
      </c>
      <c r="K672" s="899"/>
      <c r="M672" s="969">
        <v>42823</v>
      </c>
      <c r="N672" s="969">
        <v>42850</v>
      </c>
      <c r="O672" s="592"/>
      <c r="P672" s="183" t="s">
        <v>8945</v>
      </c>
    </row>
    <row r="673" spans="1:16" ht="12.75" customHeight="1">
      <c r="A673" s="309">
        <v>5102077</v>
      </c>
      <c r="B673" s="110" t="s">
        <v>8917</v>
      </c>
      <c r="C673" s="182" t="s">
        <v>8946</v>
      </c>
      <c r="D673" s="109">
        <v>280000</v>
      </c>
      <c r="E673" s="898" t="s">
        <v>98</v>
      </c>
      <c r="F673" s="969">
        <v>42784</v>
      </c>
      <c r="G673" s="182" t="s">
        <v>317</v>
      </c>
      <c r="H673" s="901">
        <v>170000</v>
      </c>
      <c r="I673" s="898" t="s">
        <v>41</v>
      </c>
      <c r="K673" s="899"/>
      <c r="M673" s="969">
        <v>42823</v>
      </c>
      <c r="N673" s="969">
        <v>42850</v>
      </c>
      <c r="O673" s="592"/>
      <c r="P673" s="183" t="s">
        <v>8947</v>
      </c>
    </row>
    <row r="674" spans="1:16" ht="12.75" customHeight="1">
      <c r="A674" s="309">
        <v>5102078</v>
      </c>
      <c r="B674" s="110" t="s">
        <v>8917</v>
      </c>
      <c r="C674" s="182" t="s">
        <v>8948</v>
      </c>
      <c r="D674" s="109">
        <v>290000</v>
      </c>
      <c r="E674" s="898" t="s">
        <v>25</v>
      </c>
      <c r="F674" s="969">
        <v>42784</v>
      </c>
      <c r="G674" s="182" t="s">
        <v>317</v>
      </c>
      <c r="H674" s="901">
        <v>172000</v>
      </c>
      <c r="I674" s="898" t="s">
        <v>41</v>
      </c>
      <c r="K674" s="899"/>
      <c r="M674" s="969">
        <v>42823</v>
      </c>
      <c r="N674" s="969">
        <v>42850</v>
      </c>
      <c r="O674" s="592"/>
      <c r="P674" s="183" t="s">
        <v>980</v>
      </c>
    </row>
    <row r="675" spans="1:16" ht="12.75" customHeight="1">
      <c r="A675" s="309">
        <v>5102079</v>
      </c>
      <c r="B675" s="110" t="s">
        <v>8915</v>
      </c>
      <c r="C675" s="182" t="s">
        <v>8949</v>
      </c>
      <c r="D675" s="109">
        <v>470000</v>
      </c>
      <c r="E675" s="898" t="s">
        <v>25</v>
      </c>
      <c r="F675" s="969">
        <v>42784</v>
      </c>
      <c r="G675" s="182" t="s">
        <v>317</v>
      </c>
      <c r="H675" s="901">
        <v>346000</v>
      </c>
      <c r="I675" s="898" t="s">
        <v>41</v>
      </c>
      <c r="K675" s="899"/>
      <c r="M675" s="969">
        <v>42823</v>
      </c>
      <c r="N675" s="969">
        <v>42850</v>
      </c>
      <c r="O675" s="592"/>
      <c r="P675" s="183" t="s">
        <v>2206</v>
      </c>
    </row>
    <row r="676" spans="1:16" ht="12.75" customHeight="1">
      <c r="A676" s="309">
        <v>5102083</v>
      </c>
      <c r="B676" s="110" t="s">
        <v>3435</v>
      </c>
      <c r="C676" s="182" t="s">
        <v>8950</v>
      </c>
      <c r="D676" s="109">
        <v>690000</v>
      </c>
      <c r="E676" s="898" t="s">
        <v>25</v>
      </c>
      <c r="F676" s="969">
        <v>42784</v>
      </c>
      <c r="G676" s="182" t="s">
        <v>448</v>
      </c>
      <c r="H676" s="901">
        <v>590000</v>
      </c>
      <c r="I676" s="898" t="s">
        <v>41</v>
      </c>
      <c r="K676" s="899"/>
      <c r="M676" s="969">
        <v>42823</v>
      </c>
      <c r="N676" s="969">
        <v>42850</v>
      </c>
      <c r="O676" s="592"/>
      <c r="P676" s="183" t="s">
        <v>2236</v>
      </c>
    </row>
    <row r="677" spans="1:16" ht="12.75" customHeight="1">
      <c r="A677" s="309">
        <v>5102105</v>
      </c>
      <c r="B677" s="110" t="s">
        <v>8951</v>
      </c>
      <c r="C677" s="182" t="s">
        <v>8952</v>
      </c>
      <c r="D677" s="109">
        <v>430000</v>
      </c>
      <c r="E677" s="898" t="s">
        <v>25</v>
      </c>
      <c r="F677" s="969">
        <v>42788</v>
      </c>
      <c r="G677" s="182" t="s">
        <v>135</v>
      </c>
      <c r="H677" s="901">
        <v>324000</v>
      </c>
      <c r="I677" s="898" t="s">
        <v>67</v>
      </c>
      <c r="K677" s="899"/>
      <c r="M677" s="969">
        <v>42823</v>
      </c>
      <c r="N677" s="969">
        <v>42850</v>
      </c>
      <c r="O677" s="592"/>
      <c r="P677" s="183" t="s">
        <v>2236</v>
      </c>
    </row>
    <row r="678" spans="1:16" ht="12.75" customHeight="1">
      <c r="A678" s="309">
        <v>5102110</v>
      </c>
      <c r="B678" s="110" t="s">
        <v>1098</v>
      </c>
      <c r="C678" s="182" t="s">
        <v>8953</v>
      </c>
      <c r="D678" s="109">
        <v>535000</v>
      </c>
      <c r="E678" s="898" t="s">
        <v>25</v>
      </c>
      <c r="F678" s="969">
        <v>42788</v>
      </c>
      <c r="G678" s="182" t="s">
        <v>386</v>
      </c>
      <c r="H678" s="901">
        <v>443000</v>
      </c>
      <c r="I678" s="898" t="s">
        <v>41</v>
      </c>
      <c r="K678" s="899"/>
      <c r="M678" s="969">
        <v>42823</v>
      </c>
      <c r="N678" s="969">
        <v>42850</v>
      </c>
      <c r="O678" s="592"/>
      <c r="P678" s="183" t="s">
        <v>2236</v>
      </c>
    </row>
    <row r="679" spans="1:16" ht="12.75" customHeight="1">
      <c r="A679" s="309">
        <v>5102112</v>
      </c>
      <c r="B679" s="110" t="s">
        <v>1538</v>
      </c>
      <c r="C679" s="182" t="s">
        <v>8954</v>
      </c>
      <c r="D679" s="109">
        <v>480000</v>
      </c>
      <c r="E679" s="898" t="s">
        <v>31</v>
      </c>
      <c r="F679" s="969">
        <v>42788</v>
      </c>
      <c r="G679" s="182" t="s">
        <v>386</v>
      </c>
      <c r="H679" s="901">
        <v>387000</v>
      </c>
      <c r="I679" s="898" t="s">
        <v>41</v>
      </c>
      <c r="K679" s="899"/>
      <c r="M679" s="969">
        <v>42823</v>
      </c>
      <c r="N679" s="969">
        <v>42850</v>
      </c>
      <c r="O679" s="592"/>
      <c r="P679" s="183" t="s">
        <v>2342</v>
      </c>
    </row>
    <row r="680" spans="1:16" ht="12.75" customHeight="1">
      <c r="A680" s="309">
        <v>5102127</v>
      </c>
      <c r="B680" s="110" t="s">
        <v>8932</v>
      </c>
      <c r="C680" s="182" t="s">
        <v>8955</v>
      </c>
      <c r="D680" s="109">
        <v>530000</v>
      </c>
      <c r="E680" s="898" t="s">
        <v>25</v>
      </c>
      <c r="F680" s="969">
        <v>42791</v>
      </c>
      <c r="G680" s="182" t="s">
        <v>317</v>
      </c>
      <c r="H680" s="901">
        <v>433000</v>
      </c>
      <c r="I680" s="898" t="s">
        <v>41</v>
      </c>
      <c r="K680" s="899"/>
      <c r="M680" s="969">
        <v>42823</v>
      </c>
      <c r="N680" s="969">
        <v>42850</v>
      </c>
      <c r="O680" s="592"/>
      <c r="P680" s="183" t="s">
        <v>2342</v>
      </c>
    </row>
    <row r="681" spans="1:16" ht="12.75" customHeight="1">
      <c r="A681" s="309">
        <v>5102132</v>
      </c>
      <c r="B681" s="110" t="s">
        <v>2204</v>
      </c>
      <c r="C681" s="182" t="s">
        <v>8956</v>
      </c>
      <c r="D681" s="109">
        <v>260000</v>
      </c>
      <c r="E681" s="898" t="s">
        <v>110</v>
      </c>
      <c r="F681" s="969">
        <v>42794</v>
      </c>
      <c r="G681" s="182" t="s">
        <v>40</v>
      </c>
      <c r="H681" s="901">
        <v>180000</v>
      </c>
      <c r="I681" s="898" t="s">
        <v>41</v>
      </c>
      <c r="K681" s="899"/>
      <c r="M681" s="969">
        <v>42823</v>
      </c>
      <c r="N681" s="969">
        <v>42850</v>
      </c>
      <c r="O681" s="592"/>
      <c r="P681" s="183" t="s">
        <v>2342</v>
      </c>
    </row>
    <row r="682" spans="1:16" ht="12.75" customHeight="1">
      <c r="A682" s="309">
        <v>5102052</v>
      </c>
      <c r="B682" s="110" t="s">
        <v>8957</v>
      </c>
      <c r="C682" s="182" t="s">
        <v>8958</v>
      </c>
      <c r="D682" s="109">
        <v>390000</v>
      </c>
      <c r="E682" s="898" t="s">
        <v>110</v>
      </c>
      <c r="F682" s="969">
        <v>42781</v>
      </c>
      <c r="G682" s="182" t="s">
        <v>2335</v>
      </c>
      <c r="H682" s="901">
        <v>290000</v>
      </c>
      <c r="I682" s="898" t="s">
        <v>41</v>
      </c>
      <c r="K682" s="899"/>
      <c r="M682" s="969">
        <v>42823</v>
      </c>
      <c r="N682" s="969">
        <v>42850</v>
      </c>
      <c r="O682" s="592"/>
      <c r="P682" s="183" t="s">
        <v>2342</v>
      </c>
    </row>
    <row r="683" spans="1:16" ht="12.75" customHeight="1">
      <c r="A683" s="309">
        <v>5103016</v>
      </c>
      <c r="B683" s="110" t="s">
        <v>8959</v>
      </c>
      <c r="C683" s="182" t="s">
        <v>8960</v>
      </c>
      <c r="D683" s="109">
        <v>295000</v>
      </c>
      <c r="E683" s="898" t="s">
        <v>104</v>
      </c>
      <c r="F683" s="969">
        <v>42797</v>
      </c>
      <c r="G683" s="182" t="s">
        <v>552</v>
      </c>
      <c r="H683" s="901">
        <v>202000</v>
      </c>
      <c r="I683" s="898" t="s">
        <v>41</v>
      </c>
      <c r="K683" s="899"/>
      <c r="M683" s="969">
        <v>42823</v>
      </c>
      <c r="N683" s="969">
        <v>42850</v>
      </c>
      <c r="O683" s="592"/>
      <c r="P683" s="183" t="s">
        <v>2454</v>
      </c>
    </row>
    <row r="684" spans="1:16" ht="12.75" customHeight="1">
      <c r="A684" s="309">
        <v>5103027</v>
      </c>
      <c r="B684" s="110" t="s">
        <v>8959</v>
      </c>
      <c r="C684" s="182" t="s">
        <v>8961</v>
      </c>
      <c r="D684" s="109">
        <v>285000</v>
      </c>
      <c r="E684" s="898" t="s">
        <v>25</v>
      </c>
      <c r="F684" s="969">
        <v>42800</v>
      </c>
      <c r="G684" s="182" t="s">
        <v>1854</v>
      </c>
      <c r="H684" s="901">
        <v>213000</v>
      </c>
      <c r="I684" s="898" t="s">
        <v>41</v>
      </c>
      <c r="K684" s="899"/>
      <c r="M684" s="969">
        <v>42823</v>
      </c>
      <c r="N684" s="969">
        <v>42850</v>
      </c>
      <c r="O684" s="592"/>
      <c r="P684" s="183" t="s">
        <v>2454</v>
      </c>
    </row>
    <row r="685" spans="1:16" ht="12.75" customHeight="1">
      <c r="A685" s="309">
        <v>5103001</v>
      </c>
      <c r="B685" s="110" t="s">
        <v>2320</v>
      </c>
      <c r="C685" s="182" t="s">
        <v>8962</v>
      </c>
      <c r="D685" s="109">
        <v>290000</v>
      </c>
      <c r="E685" s="898" t="s">
        <v>25</v>
      </c>
      <c r="F685" s="969">
        <v>42795</v>
      </c>
      <c r="G685" s="182" t="s">
        <v>386</v>
      </c>
      <c r="H685" s="901">
        <v>196000</v>
      </c>
      <c r="I685" s="898" t="s">
        <v>41</v>
      </c>
      <c r="K685" s="899"/>
      <c r="M685" s="969">
        <v>42823</v>
      </c>
      <c r="N685" s="969">
        <v>42850</v>
      </c>
      <c r="O685" s="592"/>
    </row>
    <row r="686" spans="1:16" ht="12.75" customHeight="1">
      <c r="A686" s="309">
        <v>5103012</v>
      </c>
      <c r="B686" s="110" t="s">
        <v>8932</v>
      </c>
      <c r="C686" s="182" t="s">
        <v>8963</v>
      </c>
      <c r="D686" s="109">
        <v>525000</v>
      </c>
      <c r="E686" s="898" t="s">
        <v>98</v>
      </c>
      <c r="F686" s="969">
        <v>42796</v>
      </c>
      <c r="G686" s="182" t="s">
        <v>219</v>
      </c>
      <c r="H686" s="901">
        <v>432000</v>
      </c>
      <c r="I686" s="898" t="s">
        <v>41</v>
      </c>
      <c r="K686" s="899"/>
      <c r="M686" s="969">
        <v>42823</v>
      </c>
      <c r="N686" s="969">
        <v>42850</v>
      </c>
      <c r="O686" s="592"/>
    </row>
    <row r="687" spans="1:16" ht="12.75" customHeight="1">
      <c r="A687" s="309">
        <v>5103028</v>
      </c>
      <c r="B687" s="110" t="s">
        <v>8922</v>
      </c>
      <c r="C687" s="182" t="s">
        <v>8964</v>
      </c>
      <c r="D687" s="109">
        <v>380000</v>
      </c>
      <c r="E687" s="898" t="s">
        <v>25</v>
      </c>
      <c r="F687" s="969">
        <v>42800</v>
      </c>
      <c r="G687" s="182" t="s">
        <v>481</v>
      </c>
      <c r="H687" s="901">
        <v>227000</v>
      </c>
      <c r="I687" s="898" t="s">
        <v>41</v>
      </c>
      <c r="K687" s="899"/>
      <c r="M687" s="969">
        <v>42823</v>
      </c>
      <c r="N687" s="969">
        <v>42850</v>
      </c>
      <c r="O687" s="592"/>
    </row>
    <row r="688" spans="1:16" ht="12.75" customHeight="1">
      <c r="D688" s="109"/>
      <c r="E688" s="898"/>
      <c r="F688" s="969"/>
      <c r="H688" s="901"/>
      <c r="I688" s="898"/>
      <c r="K688" s="899"/>
      <c r="O688" s="592"/>
    </row>
    <row r="689" spans="1:15" ht="12.75" customHeight="1">
      <c r="B689" s="110" t="s">
        <v>8965</v>
      </c>
      <c r="D689" s="109"/>
      <c r="E689" s="898"/>
      <c r="F689" s="969"/>
      <c r="H689" s="901"/>
      <c r="I689" s="898"/>
      <c r="K689" s="899"/>
      <c r="O689" s="592"/>
    </row>
    <row r="690" spans="1:15" ht="12.75" customHeight="1">
      <c r="B690" s="110" t="s">
        <v>8908</v>
      </c>
      <c r="D690" s="109"/>
      <c r="E690" s="898"/>
      <c r="F690" s="969"/>
      <c r="H690" s="901"/>
      <c r="I690" s="898"/>
      <c r="K690" s="899"/>
      <c r="O690" s="592"/>
    </row>
    <row r="691" spans="1:15" ht="12.75" customHeight="1">
      <c r="D691" s="109"/>
      <c r="E691" s="898"/>
      <c r="F691" s="969"/>
      <c r="H691" s="901"/>
      <c r="I691" s="898"/>
      <c r="K691" s="899"/>
      <c r="O691" s="592"/>
    </row>
    <row r="692" spans="1:15" ht="12.75" customHeight="1">
      <c r="D692" s="109"/>
      <c r="E692" s="898"/>
      <c r="F692" s="969"/>
      <c r="H692" s="901"/>
      <c r="I692" s="898"/>
      <c r="K692" s="899"/>
      <c r="O692" s="592"/>
    </row>
    <row r="693" spans="1:15" ht="12.75" customHeight="1">
      <c r="D693" s="109"/>
      <c r="E693" s="898"/>
      <c r="F693" s="969"/>
      <c r="H693" s="901"/>
      <c r="I693" s="898"/>
      <c r="K693" s="899"/>
      <c r="O693" s="592"/>
    </row>
    <row r="694" spans="1:15" ht="12.75" customHeight="1">
      <c r="D694" s="109"/>
      <c r="E694" s="898"/>
      <c r="F694" s="969"/>
      <c r="H694" s="901"/>
      <c r="I694" s="898"/>
      <c r="K694" s="899"/>
      <c r="O694" s="592"/>
    </row>
    <row r="695" spans="1:15" ht="12.75" customHeight="1">
      <c r="D695" s="109"/>
      <c r="E695" s="898"/>
      <c r="F695" s="969"/>
      <c r="H695" s="901"/>
      <c r="I695" s="898"/>
      <c r="K695" s="899"/>
      <c r="O695" s="592"/>
    </row>
    <row r="696" spans="1:15" ht="12.75" customHeight="1">
      <c r="D696" s="109"/>
      <c r="E696" s="898"/>
      <c r="F696" s="969"/>
      <c r="H696" s="901"/>
      <c r="I696" s="898"/>
      <c r="K696" s="899"/>
      <c r="O696" s="592"/>
    </row>
    <row r="697" spans="1:15" ht="12.75" customHeight="1">
      <c r="D697" s="109"/>
      <c r="E697" s="898"/>
      <c r="F697" s="969"/>
      <c r="H697" s="901"/>
      <c r="I697" s="898"/>
      <c r="K697" s="899"/>
      <c r="O697" s="592"/>
    </row>
    <row r="698" spans="1:15" ht="12.75" customHeight="1" thickBot="1">
      <c r="A698" s="902"/>
      <c r="B698" s="892"/>
      <c r="C698" s="893"/>
      <c r="D698" s="894"/>
      <c r="E698" s="898"/>
      <c r="F698" s="969"/>
      <c r="H698" s="901"/>
      <c r="I698" s="898"/>
      <c r="K698" s="899"/>
    </row>
    <row r="699" spans="1:15" ht="12.75" customHeight="1">
      <c r="A699" s="499" t="s">
        <v>557</v>
      </c>
      <c r="B699" s="592"/>
      <c r="D699" s="901"/>
      <c r="E699" s="898"/>
      <c r="F699" s="969"/>
      <c r="H699" s="901"/>
      <c r="I699" s="901"/>
      <c r="K699" s="899"/>
    </row>
    <row r="700" spans="1:15" ht="12.75" hidden="1" customHeight="1">
      <c r="B700" s="110" t="s">
        <v>8966</v>
      </c>
      <c r="C700" s="941">
        <v>40304</v>
      </c>
      <c r="D700" s="942">
        <v>-9890000</v>
      </c>
      <c r="E700" s="898"/>
      <c r="K700" s="899"/>
    </row>
    <row r="701" spans="1:15" ht="12.75" hidden="1" customHeight="1">
      <c r="B701" s="110" t="s">
        <v>8966</v>
      </c>
      <c r="C701" s="941">
        <v>40525</v>
      </c>
      <c r="D701" s="942">
        <v>-3480000</v>
      </c>
      <c r="E701" s="898"/>
      <c r="K701" s="899"/>
    </row>
    <row r="702" spans="1:15" ht="12.75" hidden="1" customHeight="1">
      <c r="B702" s="110" t="s">
        <v>8966</v>
      </c>
      <c r="C702" s="941">
        <v>40595</v>
      </c>
      <c r="D702" s="942">
        <v>-4140000</v>
      </c>
      <c r="E702" s="898"/>
      <c r="K702" s="899"/>
    </row>
    <row r="703" spans="1:15" ht="12.75" hidden="1" customHeight="1">
      <c r="B703" s="110" t="s">
        <v>8966</v>
      </c>
      <c r="C703" s="941">
        <v>40613</v>
      </c>
      <c r="D703" s="942">
        <v>-4046000</v>
      </c>
      <c r="E703" s="898"/>
      <c r="K703" s="899"/>
    </row>
    <row r="704" spans="1:15" ht="12.75" hidden="1" customHeight="1">
      <c r="B704" s="110" t="s">
        <v>8966</v>
      </c>
      <c r="C704" s="941">
        <v>40638</v>
      </c>
      <c r="D704" s="942">
        <v>-1720000</v>
      </c>
      <c r="E704" s="898"/>
      <c r="K704" s="899"/>
    </row>
    <row r="705" spans="1:32" ht="12.75" hidden="1" customHeight="1">
      <c r="B705" s="110" t="s">
        <v>8966</v>
      </c>
      <c r="C705" s="941">
        <v>40672</v>
      </c>
      <c r="D705" s="942">
        <v>-2672000</v>
      </c>
      <c r="E705" s="898"/>
      <c r="K705" s="899"/>
    </row>
    <row r="706" spans="1:32" ht="12.75" hidden="1" customHeight="1">
      <c r="B706" s="110" t="s">
        <v>8966</v>
      </c>
      <c r="C706" s="941">
        <v>40808</v>
      </c>
      <c r="D706" s="942">
        <v>-1864300</v>
      </c>
      <c r="E706" s="898"/>
      <c r="K706" s="899"/>
    </row>
    <row r="707" spans="1:32" ht="12.75" hidden="1" customHeight="1">
      <c r="B707" s="110" t="s">
        <v>8966</v>
      </c>
      <c r="C707" s="941">
        <v>40837</v>
      </c>
      <c r="D707" s="942">
        <v>-2475000</v>
      </c>
      <c r="E707" s="898"/>
      <c r="K707" s="899"/>
    </row>
    <row r="708" spans="1:32" ht="12.75" hidden="1" customHeight="1">
      <c r="B708" s="110" t="s">
        <v>8966</v>
      </c>
      <c r="C708" s="941">
        <v>40856</v>
      </c>
      <c r="D708" s="942">
        <v>-6000000</v>
      </c>
      <c r="E708" s="898"/>
      <c r="K708" s="899"/>
    </row>
    <row r="709" spans="1:32" ht="12.75" hidden="1" customHeight="1">
      <c r="A709" s="183"/>
      <c r="B709" s="110" t="s">
        <v>8966</v>
      </c>
      <c r="C709" s="941">
        <v>40857</v>
      </c>
      <c r="D709" s="942">
        <v>-995000</v>
      </c>
      <c r="E709" s="898"/>
      <c r="K709" s="899"/>
      <c r="N709" s="966"/>
      <c r="O709" s="183"/>
      <c r="AF709" s="183"/>
    </row>
    <row r="710" spans="1:32" ht="12.75" hidden="1" customHeight="1">
      <c r="A710" s="183"/>
      <c r="B710" s="110" t="s">
        <v>8966</v>
      </c>
      <c r="C710" s="941">
        <v>40886</v>
      </c>
      <c r="D710" s="942">
        <v>-4127000</v>
      </c>
      <c r="E710" s="898"/>
      <c r="K710" s="899"/>
      <c r="N710" s="966"/>
      <c r="O710" s="183"/>
      <c r="AF710" s="183"/>
    </row>
    <row r="711" spans="1:32" ht="12.75" hidden="1" customHeight="1">
      <c r="A711" s="183"/>
      <c r="B711" s="110" t="s">
        <v>8966</v>
      </c>
      <c r="C711" s="941">
        <v>40987</v>
      </c>
      <c r="D711" s="942">
        <v>-773000</v>
      </c>
      <c r="E711" s="898"/>
      <c r="K711" s="899"/>
      <c r="N711" s="966"/>
      <c r="O711" s="183"/>
      <c r="AF711" s="183"/>
    </row>
    <row r="712" spans="1:32" ht="12.75" hidden="1" customHeight="1">
      <c r="A712" s="183"/>
      <c r="B712" s="110" t="s">
        <v>8966</v>
      </c>
      <c r="C712" s="941">
        <v>41018</v>
      </c>
      <c r="D712" s="942">
        <v>-580000</v>
      </c>
      <c r="E712" s="898"/>
      <c r="K712" s="899"/>
      <c r="N712" s="966"/>
      <c r="O712" s="183"/>
      <c r="AF712" s="183"/>
    </row>
    <row r="713" spans="1:32" ht="12.75" hidden="1" customHeight="1">
      <c r="A713" s="183"/>
      <c r="B713" s="110" t="s">
        <v>8966</v>
      </c>
      <c r="C713" s="941">
        <v>41064</v>
      </c>
      <c r="D713" s="942">
        <v>-2690000</v>
      </c>
      <c r="E713" s="898"/>
      <c r="K713" s="899"/>
      <c r="N713" s="966"/>
      <c r="O713" s="183"/>
      <c r="AF713" s="183"/>
    </row>
    <row r="714" spans="1:32" ht="12.75" hidden="1" customHeight="1">
      <c r="A714" s="183"/>
      <c r="B714" s="110" t="s">
        <v>8966</v>
      </c>
      <c r="C714" s="941">
        <v>41116</v>
      </c>
      <c r="D714" s="942">
        <v>-1904500</v>
      </c>
      <c r="E714" s="898"/>
      <c r="K714" s="899"/>
      <c r="N714" s="966"/>
      <c r="O714" s="183"/>
      <c r="AF714" s="183"/>
    </row>
    <row r="715" spans="1:32" ht="12.75" hidden="1" customHeight="1">
      <c r="A715" s="183"/>
      <c r="B715" s="110" t="s">
        <v>8966</v>
      </c>
      <c r="C715" s="941">
        <v>41176</v>
      </c>
      <c r="D715" s="942">
        <v>-1431000</v>
      </c>
      <c r="E715" s="898"/>
      <c r="K715" s="899"/>
      <c r="N715" s="966"/>
      <c r="O715" s="183"/>
      <c r="AF715" s="183"/>
    </row>
    <row r="716" spans="1:32" ht="12.75" hidden="1" customHeight="1">
      <c r="A716" s="183"/>
      <c r="B716" s="110" t="s">
        <v>8966</v>
      </c>
      <c r="C716" s="941">
        <v>41388</v>
      </c>
      <c r="D716" s="942">
        <v>-5281000</v>
      </c>
      <c r="E716" s="898"/>
      <c r="K716" s="899"/>
      <c r="N716" s="966"/>
      <c r="O716" s="183"/>
      <c r="AF716" s="183"/>
    </row>
    <row r="717" spans="1:32" ht="12.75" hidden="1" customHeight="1">
      <c r="A717" s="183"/>
      <c r="B717" s="110" t="s">
        <v>8966</v>
      </c>
      <c r="C717" s="941">
        <v>41445</v>
      </c>
      <c r="D717" s="942">
        <v>-2565000</v>
      </c>
      <c r="E717" s="898"/>
      <c r="K717" s="899"/>
      <c r="N717" s="966"/>
      <c r="O717" s="183"/>
      <c r="AF717" s="183"/>
    </row>
    <row r="718" spans="1:32" ht="12.75" hidden="1" customHeight="1">
      <c r="A718" s="183"/>
      <c r="B718" s="110" t="s">
        <v>8966</v>
      </c>
      <c r="C718" s="941">
        <v>41488</v>
      </c>
      <c r="D718" s="942">
        <v>-3070000</v>
      </c>
      <c r="E718" s="898"/>
      <c r="K718" s="899"/>
      <c r="N718" s="966"/>
      <c r="O718" s="183"/>
      <c r="AF718" s="183"/>
    </row>
    <row r="719" spans="1:32" ht="12.75" hidden="1" customHeight="1">
      <c r="A719" s="183"/>
      <c r="B719" s="110" t="s">
        <v>8966</v>
      </c>
      <c r="C719" s="941">
        <v>41507</v>
      </c>
      <c r="D719" s="942">
        <v>-1005000</v>
      </c>
      <c r="E719" s="898"/>
      <c r="K719" s="899"/>
      <c r="N719" s="966"/>
      <c r="O719" s="183"/>
      <c r="AF719" s="183"/>
    </row>
    <row r="720" spans="1:32" ht="12.75" hidden="1" customHeight="1">
      <c r="A720" s="183"/>
      <c r="B720" s="110" t="s">
        <v>8966</v>
      </c>
      <c r="C720" s="941">
        <v>41544</v>
      </c>
      <c r="D720" s="942">
        <v>-800000</v>
      </c>
      <c r="E720" s="912" t="s">
        <v>8967</v>
      </c>
      <c r="K720" s="899"/>
      <c r="N720" s="966"/>
      <c r="O720" s="183"/>
      <c r="AF720" s="183"/>
    </row>
    <row r="721" spans="1:32" ht="12.75" hidden="1" customHeight="1">
      <c r="A721" s="183"/>
      <c r="B721" s="110" t="s">
        <v>8966</v>
      </c>
      <c r="C721" s="941">
        <v>41579</v>
      </c>
      <c r="D721" s="942">
        <v>-1040000</v>
      </c>
      <c r="E721" s="912" t="s">
        <v>8968</v>
      </c>
      <c r="K721" s="899"/>
      <c r="N721" s="966"/>
      <c r="O721" s="183"/>
      <c r="AF721" s="183"/>
    </row>
    <row r="722" spans="1:32" ht="12.75" hidden="1" customHeight="1">
      <c r="A722" s="183"/>
      <c r="B722" s="110" t="s">
        <v>8966</v>
      </c>
      <c r="C722" s="941">
        <v>41628</v>
      </c>
      <c r="D722" s="942">
        <v>-4175000</v>
      </c>
      <c r="E722" s="912"/>
      <c r="K722" s="899"/>
      <c r="N722" s="966"/>
      <c r="O722" s="183"/>
      <c r="AF722" s="183"/>
    </row>
    <row r="723" spans="1:32" ht="12.75" hidden="1" customHeight="1">
      <c r="A723" s="183"/>
      <c r="B723" s="110" t="s">
        <v>8966</v>
      </c>
      <c r="C723" s="941">
        <v>41680</v>
      </c>
      <c r="D723" s="942">
        <v>-2705000</v>
      </c>
      <c r="E723" s="912" t="s">
        <v>8969</v>
      </c>
      <c r="K723" s="899"/>
      <c r="M723" s="966" t="s">
        <v>8970</v>
      </c>
      <c r="N723" s="966"/>
      <c r="O723" s="183"/>
      <c r="AF723" s="183"/>
    </row>
    <row r="724" spans="1:32" ht="12.75" hidden="1" customHeight="1">
      <c r="A724" s="183"/>
      <c r="B724" s="110" t="s">
        <v>8966</v>
      </c>
      <c r="C724" s="941">
        <v>41709</v>
      </c>
      <c r="D724" s="942">
        <v>-3300000</v>
      </c>
      <c r="E724" s="912" t="s">
        <v>8971</v>
      </c>
      <c r="K724" s="899"/>
      <c r="M724" s="966" t="s">
        <v>8970</v>
      </c>
      <c r="N724" s="966"/>
      <c r="O724" s="183"/>
      <c r="AF724" s="183"/>
    </row>
    <row r="725" spans="1:32" ht="12.75" hidden="1" customHeight="1">
      <c r="B725" s="110" t="s">
        <v>8966</v>
      </c>
      <c r="C725" s="941">
        <v>41750</v>
      </c>
      <c r="D725" s="942">
        <v>-2540000</v>
      </c>
      <c r="E725" s="912" t="s">
        <v>8972</v>
      </c>
      <c r="K725" s="899"/>
      <c r="M725" s="966" t="s">
        <v>8970</v>
      </c>
    </row>
    <row r="726" spans="1:32" ht="12.75" hidden="1" customHeight="1">
      <c r="B726" s="110" t="s">
        <v>8966</v>
      </c>
      <c r="C726" s="941">
        <v>41774</v>
      </c>
      <c r="D726" s="942">
        <v>-1985000</v>
      </c>
      <c r="E726" s="912" t="s">
        <v>8973</v>
      </c>
      <c r="K726" s="899"/>
      <c r="M726" s="966" t="s">
        <v>8970</v>
      </c>
    </row>
    <row r="727" spans="1:32" ht="12.75" hidden="1" customHeight="1">
      <c r="B727" s="110" t="s">
        <v>8966</v>
      </c>
      <c r="C727" s="941">
        <v>41789</v>
      </c>
      <c r="D727" s="942">
        <v>-2075000</v>
      </c>
      <c r="E727" s="912" t="s">
        <v>8974</v>
      </c>
      <c r="K727" s="899"/>
      <c r="M727" s="966" t="s">
        <v>8970</v>
      </c>
    </row>
    <row r="728" spans="1:32" ht="12.75" hidden="1" customHeight="1">
      <c r="B728" s="110" t="s">
        <v>8966</v>
      </c>
      <c r="C728" s="941">
        <v>41813</v>
      </c>
      <c r="D728" s="942">
        <v>-2775000</v>
      </c>
      <c r="E728" s="912" t="s">
        <v>8975</v>
      </c>
      <c r="K728" s="899"/>
      <c r="M728" s="966" t="s">
        <v>8970</v>
      </c>
    </row>
    <row r="729" spans="1:32" ht="12.75" hidden="1" customHeight="1">
      <c r="B729" s="110" t="s">
        <v>8966</v>
      </c>
      <c r="C729" s="941">
        <v>41845</v>
      </c>
      <c r="D729" s="942">
        <v>-2475000</v>
      </c>
      <c r="E729" s="912" t="s">
        <v>8976</v>
      </c>
      <c r="K729" s="899"/>
      <c r="M729" s="966" t="s">
        <v>8970</v>
      </c>
    </row>
    <row r="730" spans="1:32" ht="12.75" hidden="1" customHeight="1">
      <c r="B730" s="110" t="s">
        <v>8966</v>
      </c>
      <c r="C730" s="941">
        <v>41879</v>
      </c>
      <c r="D730" s="942">
        <v>-1465000</v>
      </c>
      <c r="E730" s="912" t="s">
        <v>8977</v>
      </c>
      <c r="K730" s="899"/>
      <c r="M730" s="966" t="s">
        <v>8970</v>
      </c>
    </row>
    <row r="731" spans="1:32" ht="12.75" hidden="1" customHeight="1">
      <c r="B731" s="110" t="s">
        <v>8966</v>
      </c>
      <c r="C731" s="941">
        <v>41928</v>
      </c>
      <c r="D731" s="942">
        <v>-2105000</v>
      </c>
      <c r="E731" s="912" t="s">
        <v>8978</v>
      </c>
      <c r="K731" s="899"/>
      <c r="M731" s="966" t="s">
        <v>8970</v>
      </c>
    </row>
    <row r="732" spans="1:32" ht="12.75" hidden="1" customHeight="1">
      <c r="B732" s="110" t="s">
        <v>8966</v>
      </c>
      <c r="C732" s="941">
        <v>41954</v>
      </c>
      <c r="D732" s="942">
        <v>-2035000</v>
      </c>
      <c r="E732" s="912" t="s">
        <v>8979</v>
      </c>
      <c r="K732" s="899"/>
      <c r="M732" s="966" t="s">
        <v>8970</v>
      </c>
    </row>
    <row r="733" spans="1:32" ht="12.75" hidden="1" customHeight="1">
      <c r="B733" s="110" t="s">
        <v>8966</v>
      </c>
      <c r="C733" s="941">
        <v>41989</v>
      </c>
      <c r="D733" s="942">
        <v>-1362000</v>
      </c>
      <c r="E733" s="912" t="s">
        <v>8980</v>
      </c>
      <c r="K733" s="899"/>
      <c r="M733" s="966" t="s">
        <v>8970</v>
      </c>
    </row>
    <row r="734" spans="1:32" ht="12.75" hidden="1" customHeight="1">
      <c r="B734" s="110" t="s">
        <v>8966</v>
      </c>
      <c r="C734" s="941">
        <v>41992</v>
      </c>
      <c r="D734" s="942">
        <v>-1703000</v>
      </c>
      <c r="E734" s="912" t="s">
        <v>8981</v>
      </c>
      <c r="K734" s="899"/>
      <c r="M734" s="966" t="s">
        <v>8970</v>
      </c>
    </row>
    <row r="735" spans="1:32" ht="12.75" customHeight="1">
      <c r="B735" s="110" t="s">
        <v>8966</v>
      </c>
      <c r="C735" s="941">
        <v>42017</v>
      </c>
      <c r="D735" s="942">
        <v>-5840000</v>
      </c>
      <c r="E735" s="912" t="s">
        <v>8982</v>
      </c>
      <c r="K735" s="899"/>
      <c r="M735" s="966" t="s">
        <v>8970</v>
      </c>
    </row>
    <row r="736" spans="1:32" ht="12.75" customHeight="1">
      <c r="A736" s="183"/>
      <c r="B736" s="110" t="s">
        <v>8966</v>
      </c>
      <c r="C736" s="941">
        <v>42065</v>
      </c>
      <c r="D736" s="942">
        <v>-1210000</v>
      </c>
      <c r="E736" s="912" t="s">
        <v>8983</v>
      </c>
      <c r="K736" s="899"/>
      <c r="M736" s="966" t="s">
        <v>8970</v>
      </c>
      <c r="N736" s="966"/>
      <c r="O736" s="183"/>
      <c r="AF736" s="183"/>
    </row>
    <row r="737" spans="1:32" ht="12.75" customHeight="1">
      <c r="A737" s="183"/>
      <c r="B737" s="110" t="s">
        <v>8966</v>
      </c>
      <c r="C737" s="941">
        <v>42103</v>
      </c>
      <c r="D737" s="942">
        <v>-6985000</v>
      </c>
      <c r="E737" s="912" t="s">
        <v>8984</v>
      </c>
      <c r="K737" s="899"/>
      <c r="M737" s="966" t="s">
        <v>8970</v>
      </c>
      <c r="N737" s="966"/>
      <c r="O737" s="183"/>
      <c r="AF737" s="183"/>
    </row>
    <row r="738" spans="1:32" ht="12.75" customHeight="1">
      <c r="A738" s="183"/>
      <c r="B738" s="110" t="s">
        <v>8966</v>
      </c>
      <c r="C738" s="941">
        <v>42139</v>
      </c>
      <c r="D738" s="942">
        <v>-1235000</v>
      </c>
      <c r="E738" s="912" t="s">
        <v>8985</v>
      </c>
      <c r="K738" s="899"/>
      <c r="M738" s="966" t="s">
        <v>8970</v>
      </c>
      <c r="N738" s="966"/>
      <c r="O738" s="183"/>
      <c r="AF738" s="183"/>
    </row>
    <row r="739" spans="1:32" ht="12.75" customHeight="1">
      <c r="A739" s="183"/>
      <c r="B739" s="110" t="s">
        <v>8966</v>
      </c>
      <c r="C739" s="941">
        <v>42208</v>
      </c>
      <c r="D739" s="942">
        <v>-1435000</v>
      </c>
      <c r="E739" s="912" t="s">
        <v>8986</v>
      </c>
      <c r="K739" s="899"/>
      <c r="M739" s="966" t="s">
        <v>8970</v>
      </c>
      <c r="N739" s="966"/>
      <c r="O739" s="183"/>
      <c r="AF739" s="183"/>
    </row>
    <row r="740" spans="1:32" ht="12.75" customHeight="1">
      <c r="A740" s="183"/>
      <c r="B740" s="110" t="s">
        <v>8966</v>
      </c>
      <c r="C740" s="941">
        <v>42242</v>
      </c>
      <c r="D740" s="942">
        <v>-2010000</v>
      </c>
      <c r="E740" s="912" t="s">
        <v>8987</v>
      </c>
      <c r="K740" s="899"/>
      <c r="M740" s="966" t="s">
        <v>8970</v>
      </c>
      <c r="N740" s="966"/>
      <c r="O740" s="183"/>
      <c r="AF740" s="183"/>
    </row>
    <row r="741" spans="1:32" ht="12.75" customHeight="1">
      <c r="A741" s="183"/>
      <c r="B741" s="110" t="s">
        <v>8966</v>
      </c>
      <c r="C741" s="941">
        <v>42277</v>
      </c>
      <c r="D741" s="942">
        <v>-1735000</v>
      </c>
      <c r="E741" s="912" t="s">
        <v>8988</v>
      </c>
      <c r="K741" s="899"/>
      <c r="M741" s="966" t="s">
        <v>8970</v>
      </c>
      <c r="N741" s="966"/>
      <c r="O741" s="183"/>
      <c r="AF741" s="183"/>
    </row>
    <row r="742" spans="1:32" ht="12.75" customHeight="1">
      <c r="A742" s="183"/>
      <c r="B742" s="110" t="s">
        <v>8966</v>
      </c>
      <c r="C742" s="941">
        <v>42321</v>
      </c>
      <c r="D742" s="942">
        <v>-1815000</v>
      </c>
      <c r="E742" s="912" t="s">
        <v>8989</v>
      </c>
      <c r="K742" s="899"/>
      <c r="M742" s="966" t="s">
        <v>8970</v>
      </c>
      <c r="N742" s="966"/>
      <c r="O742" s="183"/>
      <c r="AF742" s="183"/>
    </row>
    <row r="743" spans="1:32" ht="12.75" customHeight="1">
      <c r="A743" s="183"/>
      <c r="B743" s="110" t="s">
        <v>8966</v>
      </c>
      <c r="C743" s="941">
        <v>42352</v>
      </c>
      <c r="D743" s="942">
        <v>-4020000</v>
      </c>
      <c r="E743" s="912" t="s">
        <v>8990</v>
      </c>
      <c r="K743" s="899"/>
      <c r="M743" s="966" t="s">
        <v>8970</v>
      </c>
      <c r="N743" s="966"/>
      <c r="O743" s="183"/>
      <c r="AF743" s="183"/>
    </row>
    <row r="744" spans="1:32" ht="12.75" customHeight="1">
      <c r="A744" s="183"/>
      <c r="B744" s="110" t="s">
        <v>8966</v>
      </c>
      <c r="C744" s="941">
        <v>42423</v>
      </c>
      <c r="D744" s="942">
        <v>-1995000</v>
      </c>
      <c r="E744" s="912" t="s">
        <v>8991</v>
      </c>
      <c r="K744" s="899"/>
      <c r="M744" s="966" t="s">
        <v>8970</v>
      </c>
      <c r="N744" s="966"/>
      <c r="O744" s="183"/>
      <c r="AF744" s="183"/>
    </row>
    <row r="745" spans="1:32" ht="12.75" customHeight="1">
      <c r="A745" s="183"/>
      <c r="B745" s="110" t="s">
        <v>8966</v>
      </c>
      <c r="C745" s="941">
        <v>42452</v>
      </c>
      <c r="D745" s="942">
        <v>-850000</v>
      </c>
      <c r="E745" s="912" t="s">
        <v>8992</v>
      </c>
      <c r="K745" s="899"/>
      <c r="M745" s="966" t="s">
        <v>8970</v>
      </c>
      <c r="N745" s="966"/>
      <c r="O745" s="183"/>
      <c r="AF745" s="183"/>
    </row>
    <row r="746" spans="1:32" ht="12.75" customHeight="1">
      <c r="A746" s="183"/>
      <c r="B746" s="110" t="s">
        <v>8966</v>
      </c>
      <c r="C746" s="941">
        <v>42479</v>
      </c>
      <c r="D746" s="942">
        <v>-3680000</v>
      </c>
      <c r="E746" s="912" t="s">
        <v>8993</v>
      </c>
      <c r="K746" s="899"/>
      <c r="M746" s="966" t="s">
        <v>8970</v>
      </c>
      <c r="N746" s="966"/>
      <c r="O746" s="183"/>
      <c r="AF746" s="183"/>
    </row>
    <row r="747" spans="1:32" ht="12.75" customHeight="1">
      <c r="A747" s="183"/>
      <c r="B747" s="110" t="s">
        <v>8966</v>
      </c>
      <c r="C747" s="941">
        <v>42515</v>
      </c>
      <c r="D747" s="942">
        <v>-1280000</v>
      </c>
      <c r="E747" s="912" t="s">
        <v>8994</v>
      </c>
      <c r="K747" s="899"/>
      <c r="M747" s="966" t="s">
        <v>8970</v>
      </c>
      <c r="N747" s="966"/>
      <c r="O747" s="183"/>
      <c r="AF747" s="183"/>
    </row>
    <row r="748" spans="1:32" ht="12.75" customHeight="1">
      <c r="A748" s="183"/>
      <c r="B748" s="110" t="s">
        <v>8966</v>
      </c>
      <c r="C748" s="941">
        <v>42542</v>
      </c>
      <c r="D748" s="942">
        <v>-4530000</v>
      </c>
      <c r="E748" s="912" t="s">
        <v>8995</v>
      </c>
      <c r="K748" s="899"/>
      <c r="M748" s="966" t="s">
        <v>8970</v>
      </c>
      <c r="N748" s="966"/>
      <c r="O748" s="183"/>
      <c r="AF748" s="183"/>
    </row>
    <row r="749" spans="1:32" ht="12.75" customHeight="1">
      <c r="A749" s="183"/>
      <c r="B749" s="110" t="s">
        <v>8966</v>
      </c>
      <c r="C749" s="941">
        <v>42606</v>
      </c>
      <c r="D749" s="942">
        <v>-3185000</v>
      </c>
      <c r="E749" s="912" t="s">
        <v>8996</v>
      </c>
      <c r="K749" s="899"/>
      <c r="M749" s="966" t="s">
        <v>8970</v>
      </c>
      <c r="N749" s="966"/>
      <c r="O749" s="183"/>
      <c r="AF749" s="183"/>
    </row>
    <row r="750" spans="1:32" ht="12.75" customHeight="1">
      <c r="A750" s="183"/>
      <c r="B750" s="110" t="s">
        <v>8966</v>
      </c>
      <c r="C750" s="941">
        <v>42654</v>
      </c>
      <c r="D750" s="942">
        <v>-1895000</v>
      </c>
      <c r="E750" s="912" t="s">
        <v>8997</v>
      </c>
      <c r="K750" s="899"/>
      <c r="M750" s="966" t="s">
        <v>8970</v>
      </c>
      <c r="N750" s="966"/>
      <c r="O750" s="183"/>
      <c r="AF750" s="183"/>
    </row>
    <row r="751" spans="1:32" ht="12.75" customHeight="1">
      <c r="A751" s="183"/>
      <c r="B751" s="110" t="s">
        <v>8966</v>
      </c>
      <c r="C751" s="941">
        <v>42691</v>
      </c>
      <c r="D751" s="942">
        <v>-2606000</v>
      </c>
      <c r="E751" s="912" t="s">
        <v>8998</v>
      </c>
      <c r="K751" s="899"/>
      <c r="M751" s="966" t="s">
        <v>8970</v>
      </c>
      <c r="N751" s="966"/>
      <c r="O751" s="183"/>
      <c r="AF751" s="183"/>
    </row>
    <row r="752" spans="1:32" ht="12.75" customHeight="1">
      <c r="A752" s="183"/>
      <c r="B752" s="110" t="s">
        <v>8966</v>
      </c>
      <c r="C752" s="941">
        <v>42716</v>
      </c>
      <c r="D752" s="942">
        <v>-3510000</v>
      </c>
      <c r="E752" s="912" t="s">
        <v>8999</v>
      </c>
      <c r="K752" s="899"/>
      <c r="M752" s="966" t="s">
        <v>8970</v>
      </c>
      <c r="N752" s="966"/>
      <c r="O752" s="183"/>
      <c r="AF752" s="183"/>
    </row>
    <row r="753" spans="1:32" ht="12.75" customHeight="1">
      <c r="A753" s="183"/>
      <c r="B753" s="110" t="s">
        <v>8966</v>
      </c>
      <c r="C753" s="941">
        <v>42796</v>
      </c>
      <c r="D753" s="942">
        <v>-1845000</v>
      </c>
      <c r="E753" s="912" t="s">
        <v>9000</v>
      </c>
      <c r="K753" s="899"/>
      <c r="M753" s="966"/>
      <c r="N753" s="966"/>
      <c r="O753" s="183"/>
      <c r="AF753" s="183"/>
    </row>
    <row r="754" spans="1:32" ht="12.75" customHeight="1">
      <c r="A754" s="183"/>
      <c r="B754" s="110" t="s">
        <v>8966</v>
      </c>
      <c r="C754" s="941">
        <v>42815</v>
      </c>
      <c r="D754" s="942">
        <v>-3610000</v>
      </c>
      <c r="E754" s="110">
        <v>5709288</v>
      </c>
      <c r="F754" s="182"/>
      <c r="K754" s="899"/>
      <c r="M754" s="966"/>
      <c r="N754" s="966"/>
      <c r="O754" s="183"/>
      <c r="AF754" s="183"/>
    </row>
    <row r="755" spans="1:32" ht="12.75" customHeight="1">
      <c r="A755" s="183"/>
      <c r="C755" s="941"/>
      <c r="D755" s="942"/>
      <c r="E755" s="898"/>
      <c r="K755" s="899"/>
      <c r="N755" s="966"/>
      <c r="O755" s="183"/>
      <c r="AF755" s="183"/>
    </row>
    <row r="756" spans="1:32" ht="12.75" customHeight="1">
      <c r="A756" s="183"/>
      <c r="C756" s="941"/>
      <c r="D756" s="942"/>
      <c r="E756" s="898"/>
      <c r="N756" s="966"/>
      <c r="O756" s="183"/>
      <c r="AF756" s="183"/>
    </row>
    <row r="757" spans="1:32" ht="12.75" customHeight="1">
      <c r="A757" s="865" t="s">
        <v>9001</v>
      </c>
      <c r="B757" s="865"/>
      <c r="C757" s="2873"/>
      <c r="D757" s="943">
        <f>SUM(D9:D756)</f>
        <v>14425000</v>
      </c>
      <c r="E757" s="944"/>
    </row>
    <row r="758" spans="1:32" ht="12.75" customHeight="1">
      <c r="A758" s="945"/>
      <c r="B758" s="946"/>
      <c r="C758" s="110"/>
      <c r="D758" s="183"/>
      <c r="E758" s="182"/>
    </row>
    <row r="759" spans="1:32" ht="12.75" customHeight="1">
      <c r="A759" s="947"/>
      <c r="C759" s="110"/>
    </row>
    <row r="760" spans="1:32" ht="12.75" customHeight="1">
      <c r="A760" s="887"/>
      <c r="C760" s="948"/>
      <c r="D760" s="183"/>
      <c r="E760" s="182"/>
    </row>
    <row r="761" spans="1:32" ht="12.75" customHeight="1">
      <c r="C761" s="948"/>
    </row>
    <row r="762" spans="1:32" ht="12.75" customHeight="1" thickBot="1">
      <c r="A762" s="2005"/>
      <c r="B762" s="2004"/>
      <c r="C762" s="2004"/>
      <c r="D762" s="183"/>
      <c r="E762" s="182"/>
    </row>
    <row r="763" spans="1:32" ht="12.75" customHeight="1" thickBot="1">
      <c r="A763" s="2887" t="s">
        <v>682</v>
      </c>
      <c r="B763" s="2888"/>
      <c r="C763" s="706" t="s">
        <v>2629</v>
      </c>
      <c r="D763" s="183"/>
      <c r="E763" s="182"/>
    </row>
    <row r="764" spans="1:32" ht="12.75" customHeight="1" thickBot="1">
      <c r="A764" s="707" t="s">
        <v>684</v>
      </c>
      <c r="B764" s="1721"/>
      <c r="C764" s="706" t="s">
        <v>2630</v>
      </c>
      <c r="AF764" s="183"/>
    </row>
    <row r="765" spans="1:32" ht="12.75" customHeight="1" thickBot="1">
      <c r="A765" s="2887" t="s">
        <v>685</v>
      </c>
      <c r="B765" s="2888"/>
      <c r="C765" s="706" t="s">
        <v>2630</v>
      </c>
      <c r="D765" s="183"/>
      <c r="E765" s="182"/>
      <c r="AF765" s="183"/>
    </row>
    <row r="766" spans="1:32" ht="53.25" customHeight="1" thickBot="1">
      <c r="A766" s="2887" t="s">
        <v>686</v>
      </c>
      <c r="B766" s="2888"/>
      <c r="C766" s="705" t="s">
        <v>2631</v>
      </c>
      <c r="D766" s="183"/>
      <c r="E766" s="182"/>
      <c r="AF766" s="183"/>
    </row>
    <row r="767" spans="1:32" ht="12.75" customHeight="1" thickBot="1">
      <c r="A767" s="2887" t="s">
        <v>688</v>
      </c>
      <c r="B767" s="2888"/>
      <c r="C767" s="706" t="s">
        <v>2632</v>
      </c>
      <c r="D767" s="183"/>
      <c r="E767" s="182"/>
      <c r="AF767" s="183"/>
    </row>
    <row r="768" spans="1:32" ht="12.75" customHeight="1" thickBot="1">
      <c r="A768" s="2887" t="s">
        <v>690</v>
      </c>
      <c r="B768" s="2888"/>
      <c r="C768" s="706" t="s">
        <v>2633</v>
      </c>
      <c r="D768" s="183"/>
      <c r="E768" s="182"/>
      <c r="AF768" s="183"/>
    </row>
    <row r="769" spans="1:32" ht="12.75" customHeight="1" thickBot="1">
      <c r="A769" s="2887" t="s">
        <v>692</v>
      </c>
      <c r="B769" s="2888"/>
      <c r="C769" s="706" t="s">
        <v>10</v>
      </c>
      <c r="D769" s="183"/>
      <c r="E769" s="182"/>
      <c r="O769" s="949"/>
      <c r="AF769" s="183"/>
    </row>
    <row r="770" spans="1:32" ht="12.75" customHeight="1" thickBot="1">
      <c r="A770" s="2885" t="s">
        <v>693</v>
      </c>
      <c r="B770" s="2886"/>
      <c r="C770" s="706" t="s">
        <v>694</v>
      </c>
      <c r="AF770" s="183"/>
    </row>
    <row r="771" spans="1:32" ht="12.75" customHeight="1" thickBot="1">
      <c r="A771" s="2885" t="s">
        <v>695</v>
      </c>
      <c r="B771" s="2886"/>
      <c r="C771" s="717" t="s">
        <v>696</v>
      </c>
    </row>
    <row r="772" spans="1:32" ht="12.75" customHeight="1" thickBot="1">
      <c r="A772" s="2885" t="s">
        <v>697</v>
      </c>
      <c r="B772" s="2886"/>
      <c r="C772" s="706" t="s">
        <v>2634</v>
      </c>
      <c r="AF772" s="183"/>
    </row>
    <row r="773" spans="1:32" ht="29.25" customHeight="1" thickBot="1">
      <c r="A773" s="2887" t="s">
        <v>699</v>
      </c>
      <c r="B773" s="2888"/>
      <c r="C773" s="705" t="s">
        <v>2635</v>
      </c>
      <c r="AF773" s="183"/>
    </row>
    <row r="774" spans="1:32" ht="48" customHeight="1" thickBot="1">
      <c r="A774" s="2915" t="s">
        <v>700</v>
      </c>
      <c r="B774" s="2916"/>
      <c r="C774" s="705" t="s">
        <v>2636</v>
      </c>
      <c r="AF774" s="183"/>
    </row>
    <row r="775" spans="1:32" ht="12.75" customHeight="1" thickBot="1">
      <c r="A775" s="2885" t="s">
        <v>702</v>
      </c>
      <c r="B775" s="2886"/>
      <c r="C775" s="706" t="s">
        <v>760</v>
      </c>
    </row>
    <row r="776" spans="1:32" ht="12.75" customHeight="1" thickBot="1">
      <c r="A776" s="2885" t="s">
        <v>704</v>
      </c>
      <c r="B776" s="2886"/>
      <c r="C776" s="709" t="s">
        <v>705</v>
      </c>
    </row>
    <row r="777" spans="1:32" s="931" customFormat="1" ht="12.75" customHeight="1" thickBot="1">
      <c r="A777" s="2885" t="s">
        <v>706</v>
      </c>
      <c r="B777" s="2886"/>
      <c r="C777" s="705"/>
      <c r="E777" s="921"/>
      <c r="F777" s="966"/>
      <c r="G777" s="182"/>
      <c r="H777" s="182"/>
      <c r="I777" s="182"/>
      <c r="J777" s="969"/>
      <c r="K777" s="922"/>
      <c r="L777" s="969"/>
      <c r="M777" s="969"/>
      <c r="N777" s="969"/>
      <c r="O777" s="890"/>
      <c r="P777" s="183"/>
      <c r="Q777" s="183"/>
      <c r="R777" s="183"/>
      <c r="S777" s="183"/>
      <c r="T777" s="183"/>
      <c r="U777" s="183"/>
      <c r="V777" s="183"/>
      <c r="W777" s="183"/>
      <c r="X777" s="183"/>
      <c r="Y777" s="183"/>
      <c r="Z777" s="183"/>
      <c r="AA777" s="183"/>
      <c r="AB777" s="183"/>
      <c r="AC777" s="183"/>
      <c r="AD777" s="183"/>
      <c r="AE777" s="183"/>
      <c r="AF777" s="887"/>
    </row>
    <row r="778" spans="1:32" s="931" customFormat="1" ht="12.75" customHeight="1">
      <c r="A778" s="2005"/>
      <c r="B778" s="2004"/>
      <c r="C778" s="2004"/>
      <c r="E778" s="921"/>
      <c r="F778" s="966"/>
      <c r="G778" s="182"/>
      <c r="H778" s="182"/>
      <c r="I778" s="182"/>
      <c r="J778" s="969"/>
      <c r="K778" s="922"/>
      <c r="L778" s="969"/>
      <c r="M778" s="969"/>
      <c r="N778" s="969"/>
      <c r="O778" s="890"/>
      <c r="P778" s="183"/>
      <c r="Q778" s="183"/>
      <c r="R778" s="183"/>
      <c r="S778" s="183"/>
      <c r="T778" s="183"/>
      <c r="U778" s="183"/>
      <c r="V778" s="183"/>
      <c r="W778" s="183"/>
      <c r="X778" s="183"/>
      <c r="Y778" s="183"/>
      <c r="Z778" s="183"/>
      <c r="AA778" s="183"/>
      <c r="AB778" s="183"/>
      <c r="AC778" s="183"/>
      <c r="AD778" s="183"/>
      <c r="AE778" s="183"/>
      <c r="AF778" s="887"/>
    </row>
    <row r="835" spans="6:15" s="183" customFormat="1" ht="12.75" customHeight="1" thickBot="1">
      <c r="F835" s="966"/>
      <c r="J835" s="966"/>
      <c r="L835" s="966"/>
      <c r="M835" s="966"/>
      <c r="N835" s="966"/>
      <c r="O835" s="897"/>
    </row>
    <row r="840" spans="6:15" s="183" customFormat="1" ht="12.75" customHeight="1" thickBot="1">
      <c r="F840" s="966"/>
      <c r="J840" s="966"/>
      <c r="L840" s="966"/>
      <c r="M840" s="966"/>
      <c r="N840" s="966"/>
      <c r="O840" s="897"/>
    </row>
    <row r="850" spans="6:15" s="183" customFormat="1" ht="12.75" customHeight="1" thickBot="1">
      <c r="F850" s="966"/>
      <c r="J850" s="966"/>
      <c r="L850" s="966"/>
      <c r="M850" s="966"/>
      <c r="N850" s="966"/>
      <c r="O850" s="897"/>
    </row>
    <row r="879" spans="6:15" s="183" customFormat="1" ht="12.75" customHeight="1" thickBot="1">
      <c r="F879" s="966"/>
      <c r="J879" s="966"/>
      <c r="L879" s="966"/>
      <c r="M879" s="966"/>
      <c r="N879" s="966"/>
      <c r="O879" s="897"/>
    </row>
    <row r="915" spans="6:15" s="183" customFormat="1" ht="12.75" customHeight="1" thickBot="1">
      <c r="F915" s="966"/>
      <c r="J915" s="966"/>
      <c r="L915" s="966"/>
      <c r="M915" s="966"/>
      <c r="N915" s="966"/>
      <c r="O915" s="897"/>
    </row>
  </sheetData>
  <mergeCells count="14">
    <mergeCell ref="A769:B769"/>
    <mergeCell ref="A763:B763"/>
    <mergeCell ref="A765:B765"/>
    <mergeCell ref="A766:B766"/>
    <mergeCell ref="A767:B767"/>
    <mergeCell ref="A768:B768"/>
    <mergeCell ref="A776:B776"/>
    <mergeCell ref="A777:B777"/>
    <mergeCell ref="A770:B770"/>
    <mergeCell ref="A771:B771"/>
    <mergeCell ref="A772:B772"/>
    <mergeCell ref="A773:B773"/>
    <mergeCell ref="A774:B774"/>
    <mergeCell ref="A775:B775"/>
  </mergeCells>
  <phoneticPr fontId="124"/>
  <printOptions horizontalCentered="1"/>
  <pageMargins left="0.5" right="0.5" top="0.5" bottom="0.5" header="0" footer="0"/>
  <pageSetup paperSize="9" scale="24" fitToHeight="5" orientation="landscape" horizontalDpi="1200" verticalDpi="1200" r:id="rId1"/>
  <headerFooter alignWithMargins="0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2">
    <tabColor theme="1" tint="0.499984740745262"/>
    <pageSetUpPr fitToPage="1"/>
  </sheetPr>
  <dimension ref="A1:P91"/>
  <sheetViews>
    <sheetView workbookViewId="0">
      <pane ySplit="2" topLeftCell="A36" activePane="bottomLeft" state="frozen"/>
      <selection activeCell="A23" sqref="A23"/>
      <selection pane="bottomLeft" activeCell="A48" sqref="A48:XFD52"/>
    </sheetView>
  </sheetViews>
  <sheetFormatPr defaultColWidth="9" defaultRowHeight="12.75"/>
  <cols>
    <col min="1" max="1" width="12" style="216" customWidth="1"/>
    <col min="2" max="2" width="28.42578125" style="216" customWidth="1"/>
    <col min="3" max="3" width="24.140625" style="217" customWidth="1"/>
    <col min="4" max="4" width="13.140625" style="248" customWidth="1"/>
    <col min="5" max="5" width="10.42578125" style="108" customWidth="1"/>
    <col min="6" max="7" width="9" style="108"/>
    <col min="8" max="8" width="10.140625" style="108" bestFit="1" customWidth="1"/>
    <col min="9" max="9" width="10.42578125" style="108" customWidth="1"/>
    <col min="10" max="10" width="9" style="217"/>
    <col min="11" max="12" width="9" style="108"/>
    <col min="13" max="13" width="10.140625" style="502" bestFit="1" customWidth="1"/>
    <col min="14" max="16384" width="9" style="108"/>
  </cols>
  <sheetData>
    <row r="1" spans="1:15" s="23" customFormat="1">
      <c r="A1" s="3"/>
      <c r="B1" s="2876" t="s">
        <v>9</v>
      </c>
      <c r="C1" s="1"/>
      <c r="D1" s="209" t="s">
        <v>9002</v>
      </c>
      <c r="E1" s="209" t="s">
        <v>1594</v>
      </c>
      <c r="F1" s="2876" t="s">
        <v>1595</v>
      </c>
      <c r="G1" s="2876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4" t="s">
        <v>1596</v>
      </c>
      <c r="B2" s="5" t="s">
        <v>1</v>
      </c>
      <c r="C2" s="5" t="s">
        <v>1597</v>
      </c>
      <c r="D2" s="10" t="s">
        <v>9003</v>
      </c>
      <c r="E2" s="98" t="s">
        <v>1598</v>
      </c>
      <c r="F2" s="98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</row>
    <row r="3" spans="1:15">
      <c r="A3" s="210"/>
      <c r="B3" s="244"/>
      <c r="C3" s="233"/>
      <c r="D3" s="287"/>
      <c r="E3" s="338"/>
      <c r="F3" s="338"/>
      <c r="L3" s="217"/>
      <c r="M3" s="510"/>
    </row>
    <row r="4" spans="1:15">
      <c r="A4" s="210" t="s">
        <v>9004</v>
      </c>
      <c r="B4" s="244"/>
      <c r="C4" s="233" t="s">
        <v>9005</v>
      </c>
      <c r="D4" s="287"/>
      <c r="E4" s="338"/>
      <c r="F4" s="338"/>
      <c r="L4" s="217"/>
      <c r="M4" s="510"/>
    </row>
    <row r="5" spans="1:15">
      <c r="A5" s="184">
        <v>4207100</v>
      </c>
      <c r="B5" s="216" t="s">
        <v>9006</v>
      </c>
      <c r="C5" s="217" t="s">
        <v>9007</v>
      </c>
      <c r="D5" s="288">
        <v>5500</v>
      </c>
      <c r="E5" s="338"/>
      <c r="F5" s="338">
        <v>600000</v>
      </c>
      <c r="G5" s="217" t="s">
        <v>369</v>
      </c>
      <c r="H5" s="328">
        <v>39660</v>
      </c>
      <c r="I5" s="108" t="s">
        <v>100</v>
      </c>
      <c r="L5" s="217" t="s">
        <v>798</v>
      </c>
      <c r="M5" s="510">
        <v>39993</v>
      </c>
      <c r="N5" s="224" t="s">
        <v>9008</v>
      </c>
    </row>
    <row r="6" spans="1:15" ht="13.5" customHeight="1">
      <c r="A6" s="184">
        <v>4405031</v>
      </c>
      <c r="B6" s="216" t="s">
        <v>9009</v>
      </c>
      <c r="C6" s="217" t="s">
        <v>9010</v>
      </c>
      <c r="D6" s="288">
        <v>2600</v>
      </c>
      <c r="E6" s="338"/>
      <c r="F6" s="338">
        <v>86000</v>
      </c>
      <c r="G6" s="217" t="s">
        <v>104</v>
      </c>
      <c r="H6" s="328">
        <v>40316</v>
      </c>
      <c r="I6" s="108" t="s">
        <v>106</v>
      </c>
      <c r="L6" s="217" t="s">
        <v>798</v>
      </c>
      <c r="M6" s="510">
        <v>39993</v>
      </c>
      <c r="N6" s="224" t="s">
        <v>9008</v>
      </c>
    </row>
    <row r="7" spans="1:15" ht="13.5" customHeight="1">
      <c r="A7" s="184"/>
      <c r="D7" s="288"/>
      <c r="E7" s="338"/>
      <c r="F7" s="338"/>
      <c r="G7" s="217"/>
      <c r="L7" s="217"/>
      <c r="M7" s="510"/>
    </row>
    <row r="8" spans="1:15" s="504" customFormat="1" ht="13.5" customHeight="1">
      <c r="A8" s="2594"/>
      <c r="B8" s="1844"/>
      <c r="C8" s="1885"/>
      <c r="D8" s="2570"/>
      <c r="E8" s="1830"/>
      <c r="F8" s="1830"/>
      <c r="G8" s="1915"/>
      <c r="H8" s="1833"/>
      <c r="I8" s="1833"/>
      <c r="J8" s="1831"/>
      <c r="K8" s="1833"/>
      <c r="L8" s="1831"/>
      <c r="M8" s="1832"/>
      <c r="N8" s="1833"/>
      <c r="O8" s="1833"/>
    </row>
    <row r="9" spans="1:15" ht="13.5" customHeight="1">
      <c r="A9" s="210" t="s">
        <v>9011</v>
      </c>
      <c r="C9" s="233" t="s">
        <v>9012</v>
      </c>
      <c r="D9" s="288"/>
      <c r="E9" s="338"/>
      <c r="F9" s="338"/>
      <c r="G9" s="508"/>
      <c r="L9" s="217"/>
      <c r="M9" s="510"/>
    </row>
    <row r="10" spans="1:15" ht="13.5" customHeight="1">
      <c r="A10" s="184">
        <v>4412080</v>
      </c>
      <c r="B10" s="216" t="s">
        <v>9013</v>
      </c>
      <c r="C10" s="217" t="s">
        <v>9014</v>
      </c>
      <c r="D10" s="297">
        <v>13200</v>
      </c>
      <c r="E10" s="338"/>
      <c r="F10" s="338">
        <v>806000</v>
      </c>
      <c r="G10" s="508" t="s">
        <v>98</v>
      </c>
      <c r="H10" s="328">
        <v>40533</v>
      </c>
      <c r="I10" s="108" t="s">
        <v>40</v>
      </c>
      <c r="L10" s="217" t="s">
        <v>9015</v>
      </c>
      <c r="M10" s="510">
        <v>40247</v>
      </c>
    </row>
    <row r="11" spans="1:15" ht="13.5" customHeight="1">
      <c r="A11" s="184"/>
      <c r="D11" s="297"/>
      <c r="E11" s="338"/>
      <c r="F11" s="338"/>
      <c r="G11" s="508"/>
      <c r="L11" s="217"/>
      <c r="M11" s="510"/>
    </row>
    <row r="12" spans="1:15" ht="13.5" customHeight="1">
      <c r="A12" s="290"/>
      <c r="C12" s="233"/>
      <c r="D12" s="297"/>
      <c r="E12" s="338"/>
      <c r="F12" s="338"/>
      <c r="G12" s="508"/>
      <c r="H12" s="244"/>
      <c r="I12" s="216"/>
      <c r="J12" s="233"/>
      <c r="K12" s="289"/>
      <c r="L12" s="217"/>
      <c r="M12" s="510"/>
    </row>
    <row r="13" spans="1:15" ht="13.5" customHeight="1">
      <c r="A13" s="210" t="s">
        <v>9016</v>
      </c>
      <c r="C13" s="233" t="s">
        <v>9012</v>
      </c>
      <c r="D13" s="297"/>
      <c r="E13" s="506"/>
      <c r="F13" s="338"/>
      <c r="G13" s="217"/>
      <c r="H13" s="216"/>
      <c r="I13" s="216"/>
      <c r="K13" s="289"/>
      <c r="L13" s="217"/>
      <c r="M13" s="510"/>
    </row>
    <row r="14" spans="1:15" ht="13.5" customHeight="1">
      <c r="A14" s="184">
        <v>4412048</v>
      </c>
      <c r="B14" s="216" t="s">
        <v>9017</v>
      </c>
      <c r="C14" s="217" t="s">
        <v>9018</v>
      </c>
      <c r="D14" s="297">
        <v>10500</v>
      </c>
      <c r="E14" s="338"/>
      <c r="F14" s="338">
        <v>475000</v>
      </c>
      <c r="G14" s="508" t="s">
        <v>98</v>
      </c>
      <c r="H14" s="328">
        <v>40523</v>
      </c>
      <c r="I14" s="108" t="s">
        <v>2324</v>
      </c>
      <c r="L14" s="217" t="s">
        <v>67</v>
      </c>
      <c r="M14" s="510">
        <v>40247</v>
      </c>
    </row>
    <row r="15" spans="1:15" ht="13.5" customHeight="1">
      <c r="A15" s="184"/>
      <c r="D15" s="297"/>
      <c r="E15" s="506"/>
      <c r="F15" s="338"/>
      <c r="G15" s="217"/>
      <c r="H15" s="216"/>
      <c r="I15" s="216"/>
      <c r="K15" s="289"/>
      <c r="L15" s="217"/>
      <c r="M15" s="510"/>
    </row>
    <row r="16" spans="1:15" s="504" customFormat="1" ht="13.5" customHeight="1">
      <c r="A16" s="1819"/>
      <c r="B16" s="1844"/>
      <c r="C16" s="1831"/>
      <c r="D16" s="2570"/>
      <c r="E16" s="1853"/>
      <c r="F16" s="1830"/>
      <c r="G16" s="1831"/>
      <c r="H16" s="1844"/>
      <c r="I16" s="1844"/>
      <c r="J16" s="1831"/>
      <c r="K16" s="1916"/>
      <c r="L16" s="1831"/>
      <c r="M16" s="1832"/>
      <c r="N16" s="1833"/>
      <c r="O16" s="1833"/>
    </row>
    <row r="17" spans="1:15" ht="13.5" customHeight="1">
      <c r="A17" s="244" t="s">
        <v>9019</v>
      </c>
      <c r="C17" s="233" t="s">
        <v>9020</v>
      </c>
      <c r="D17" s="297"/>
      <c r="E17" s="506"/>
      <c r="F17" s="338"/>
      <c r="G17" s="217"/>
      <c r="H17" s="216"/>
      <c r="I17" s="216"/>
      <c r="K17" s="289"/>
      <c r="L17" s="217"/>
      <c r="M17" s="510"/>
    </row>
    <row r="18" spans="1:15" ht="13.5" customHeight="1">
      <c r="A18" s="184">
        <v>4604055</v>
      </c>
      <c r="B18" s="216" t="s">
        <v>9021</v>
      </c>
      <c r="C18" s="217" t="s">
        <v>9022</v>
      </c>
      <c r="D18" s="288">
        <v>12000</v>
      </c>
      <c r="E18" s="338">
        <v>943000</v>
      </c>
      <c r="F18" s="338">
        <v>700000</v>
      </c>
      <c r="G18" s="217" t="s">
        <v>354</v>
      </c>
      <c r="H18" s="509">
        <v>41023</v>
      </c>
      <c r="I18" s="182" t="s">
        <v>106</v>
      </c>
      <c r="K18" s="289"/>
      <c r="L18" s="217" t="s">
        <v>798</v>
      </c>
      <c r="M18" s="510">
        <v>41090</v>
      </c>
    </row>
    <row r="19" spans="1:15">
      <c r="A19" s="244"/>
      <c r="D19" s="297"/>
      <c r="E19" s="338"/>
      <c r="F19" s="338"/>
      <c r="G19" s="217"/>
      <c r="H19" s="502"/>
      <c r="I19" s="182"/>
      <c r="K19" s="217"/>
      <c r="L19" s="337"/>
      <c r="M19" s="510"/>
      <c r="N19" s="289"/>
    </row>
    <row r="20" spans="1:15">
      <c r="A20" s="30" t="s">
        <v>9019</v>
      </c>
      <c r="B20" s="2012"/>
      <c r="C20" s="8" t="s">
        <v>9020</v>
      </c>
      <c r="D20" s="2210"/>
      <c r="E20" s="2150"/>
      <c r="F20" s="338"/>
      <c r="G20" s="217"/>
      <c r="H20" s="502"/>
      <c r="I20" s="182"/>
      <c r="K20" s="217"/>
      <c r="L20" s="337"/>
      <c r="M20" s="510"/>
      <c r="N20" s="289"/>
    </row>
    <row r="21" spans="1:15">
      <c r="A21" s="2066">
        <v>4604055</v>
      </c>
      <c r="B21" s="2012" t="s">
        <v>9021</v>
      </c>
      <c r="C21" s="2013" t="s">
        <v>9022</v>
      </c>
      <c r="D21" s="2211">
        <v>12000</v>
      </c>
      <c r="E21" s="2150">
        <v>943000</v>
      </c>
      <c r="F21" s="338">
        <v>70000</v>
      </c>
      <c r="G21" s="217" t="s">
        <v>354</v>
      </c>
      <c r="H21" s="502">
        <v>41023</v>
      </c>
      <c r="I21" s="182" t="s">
        <v>106</v>
      </c>
      <c r="K21" s="217"/>
      <c r="L21" s="337" t="s">
        <v>798</v>
      </c>
      <c r="M21" s="510">
        <v>41090</v>
      </c>
      <c r="N21" s="289"/>
    </row>
    <row r="22" spans="1:15">
      <c r="A22" s="2066"/>
      <c r="B22" s="2012"/>
      <c r="C22" s="2013"/>
      <c r="D22" s="2211"/>
      <c r="E22" s="2150"/>
      <c r="F22" s="338"/>
      <c r="G22" s="217"/>
      <c r="H22" s="502"/>
      <c r="I22" s="182"/>
      <c r="K22" s="217"/>
      <c r="L22" s="337"/>
      <c r="M22" s="510"/>
      <c r="N22" s="289"/>
    </row>
    <row r="23" spans="1:15" ht="13.5" customHeight="1">
      <c r="A23" s="210" t="s">
        <v>9023</v>
      </c>
      <c r="C23" s="233" t="s">
        <v>9020</v>
      </c>
      <c r="D23" s="297"/>
      <c r="E23" s="338"/>
      <c r="F23" s="338"/>
      <c r="G23" s="217"/>
      <c r="H23" s="502"/>
      <c r="I23" s="2873"/>
      <c r="L23" s="228"/>
      <c r="M23" s="510"/>
    </row>
    <row r="24" spans="1:15">
      <c r="A24" s="184">
        <v>4606012</v>
      </c>
      <c r="B24" s="216" t="s">
        <v>9024</v>
      </c>
      <c r="C24" s="217" t="s">
        <v>9025</v>
      </c>
      <c r="D24" s="297">
        <v>7300</v>
      </c>
      <c r="E24" s="338">
        <v>570000</v>
      </c>
      <c r="F24" s="338">
        <v>350000</v>
      </c>
      <c r="G24" s="217" t="s">
        <v>98</v>
      </c>
      <c r="H24" s="502">
        <v>41065</v>
      </c>
      <c r="I24" s="182" t="s">
        <v>303</v>
      </c>
      <c r="K24" s="217"/>
      <c r="L24" s="337" t="s">
        <v>67</v>
      </c>
      <c r="M24" s="510">
        <v>41092</v>
      </c>
      <c r="N24" s="289"/>
    </row>
    <row r="25" spans="1:15">
      <c r="A25" s="295"/>
      <c r="B25" s="2012"/>
      <c r="C25" s="8"/>
      <c r="D25" s="2210"/>
      <c r="E25" s="2150"/>
      <c r="F25" s="338"/>
      <c r="G25" s="217"/>
      <c r="H25" s="502"/>
      <c r="I25" s="182"/>
      <c r="K25" s="217"/>
      <c r="L25" s="337"/>
      <c r="M25" s="510"/>
      <c r="N25" s="289"/>
    </row>
    <row r="26" spans="1:15">
      <c r="A26" s="30" t="s">
        <v>9023</v>
      </c>
      <c r="B26" s="2012"/>
      <c r="C26" s="8" t="s">
        <v>9020</v>
      </c>
      <c r="D26" s="2210"/>
      <c r="E26" s="2150"/>
      <c r="F26" s="338"/>
      <c r="G26" s="217"/>
      <c r="H26" s="502"/>
      <c r="I26" s="182"/>
      <c r="K26" s="217"/>
      <c r="L26" s="337"/>
      <c r="M26" s="510"/>
      <c r="N26" s="289"/>
    </row>
    <row r="27" spans="1:15">
      <c r="A27" s="2066">
        <v>4606012</v>
      </c>
      <c r="B27" s="2012" t="s">
        <v>9024</v>
      </c>
      <c r="C27" s="2013" t="s">
        <v>9025</v>
      </c>
      <c r="D27" s="2210">
        <v>7300</v>
      </c>
      <c r="E27" s="2150">
        <v>570000</v>
      </c>
      <c r="F27" s="338">
        <v>350000</v>
      </c>
      <c r="G27" s="217" t="s">
        <v>98</v>
      </c>
      <c r="H27" s="502">
        <v>41065</v>
      </c>
      <c r="I27" s="182" t="s">
        <v>303</v>
      </c>
      <c r="K27" s="217"/>
      <c r="L27" s="337" t="s">
        <v>67</v>
      </c>
      <c r="M27" s="510">
        <v>41092</v>
      </c>
      <c r="N27" s="289"/>
    </row>
    <row r="28" spans="1:15">
      <c r="A28" s="2066"/>
      <c r="B28" s="2012"/>
      <c r="C28" s="2013"/>
      <c r="D28" s="2210"/>
      <c r="E28" s="2150"/>
      <c r="F28" s="338"/>
      <c r="G28" s="217"/>
      <c r="H28" s="502"/>
      <c r="I28" s="182"/>
      <c r="K28" s="217"/>
      <c r="L28" s="337"/>
      <c r="M28" s="510"/>
      <c r="N28" s="289"/>
    </row>
    <row r="29" spans="1:15" s="504" customFormat="1">
      <c r="A29" s="2212"/>
      <c r="B29" s="2014"/>
      <c r="C29" s="2015"/>
      <c r="D29" s="2571"/>
      <c r="E29" s="2213"/>
      <c r="F29" s="1830"/>
      <c r="G29" s="1831"/>
      <c r="H29" s="1887"/>
      <c r="I29" s="1883"/>
      <c r="J29" s="1831"/>
      <c r="K29" s="1831"/>
      <c r="L29" s="1917"/>
      <c r="M29" s="1832"/>
      <c r="N29" s="1916"/>
      <c r="O29" s="1833"/>
    </row>
    <row r="30" spans="1:15">
      <c r="A30" s="7" t="s">
        <v>9026</v>
      </c>
      <c r="B30" s="2012"/>
      <c r="C30" s="2013"/>
      <c r="D30" s="2210"/>
      <c r="E30" s="2150"/>
      <c r="F30" s="338"/>
      <c r="G30" s="217"/>
      <c r="H30" s="502"/>
      <c r="I30" s="182"/>
      <c r="K30" s="217"/>
      <c r="L30" s="337"/>
      <c r="M30" s="510"/>
      <c r="N30" s="289"/>
    </row>
    <row r="31" spans="1:15">
      <c r="A31" s="2066">
        <v>4703083</v>
      </c>
      <c r="B31" s="2012" t="s">
        <v>9027</v>
      </c>
      <c r="C31" s="2013" t="s">
        <v>9028</v>
      </c>
      <c r="D31" s="2210">
        <v>4300</v>
      </c>
      <c r="E31" s="2150">
        <v>435000</v>
      </c>
      <c r="F31" s="338">
        <v>185000</v>
      </c>
      <c r="G31" s="217" t="s">
        <v>6147</v>
      </c>
      <c r="H31" s="502">
        <v>41361</v>
      </c>
      <c r="I31" s="182" t="s">
        <v>523</v>
      </c>
      <c r="J31" s="217" t="s">
        <v>449</v>
      </c>
      <c r="K31" s="217"/>
      <c r="L31" s="337" t="s">
        <v>67</v>
      </c>
      <c r="M31" s="510">
        <v>41433</v>
      </c>
      <c r="O31" s="289" t="s">
        <v>9029</v>
      </c>
    </row>
    <row r="32" spans="1:15" ht="15">
      <c r="A32" s="30"/>
      <c r="B32" s="43" t="s">
        <v>9030</v>
      </c>
      <c r="C32" s="8"/>
      <c r="D32" s="582">
        <v>1200</v>
      </c>
      <c r="E32" s="507"/>
      <c r="F32" s="338"/>
      <c r="G32" s="217"/>
      <c r="H32" s="502"/>
      <c r="I32" s="182"/>
      <c r="K32" s="217"/>
      <c r="L32" s="337"/>
      <c r="M32" s="510"/>
      <c r="N32" s="289"/>
    </row>
    <row r="33" spans="1:16">
      <c r="A33" s="30" t="s">
        <v>9031</v>
      </c>
      <c r="B33" s="2012"/>
      <c r="C33" s="8" t="s">
        <v>9032</v>
      </c>
      <c r="D33" s="2211"/>
      <c r="E33" s="2150"/>
      <c r="F33" s="338"/>
      <c r="G33" s="217"/>
      <c r="H33" s="502"/>
      <c r="I33" s="182"/>
      <c r="K33" s="217"/>
      <c r="L33" s="337"/>
      <c r="M33" s="510"/>
      <c r="N33" s="289"/>
    </row>
    <row r="34" spans="1:16">
      <c r="A34" s="2066">
        <v>4710192</v>
      </c>
      <c r="B34" s="2012" t="s">
        <v>9033</v>
      </c>
      <c r="C34" s="2013" t="s">
        <v>9034</v>
      </c>
      <c r="D34" s="2210">
        <v>3900</v>
      </c>
      <c r="E34" s="2150">
        <v>380000</v>
      </c>
      <c r="F34" s="338">
        <v>192000</v>
      </c>
      <c r="G34" s="217" t="s">
        <v>6147</v>
      </c>
      <c r="H34" s="502">
        <v>41576</v>
      </c>
      <c r="I34" s="182" t="s">
        <v>40</v>
      </c>
      <c r="K34" s="217"/>
      <c r="L34" s="337" t="s">
        <v>107</v>
      </c>
      <c r="M34" s="510">
        <v>41633</v>
      </c>
      <c r="N34" s="289"/>
    </row>
    <row r="35" spans="1:16">
      <c r="A35" s="2066">
        <v>4711079</v>
      </c>
      <c r="B35" s="2012" t="s">
        <v>9033</v>
      </c>
      <c r="C35" s="2013" t="s">
        <v>9035</v>
      </c>
      <c r="D35" s="2210">
        <v>3900</v>
      </c>
      <c r="E35" s="2150">
        <v>380000</v>
      </c>
      <c r="F35" s="338">
        <v>180000</v>
      </c>
      <c r="G35" s="217" t="s">
        <v>1897</v>
      </c>
      <c r="H35" s="502">
        <v>41596</v>
      </c>
      <c r="I35" s="182" t="s">
        <v>481</v>
      </c>
      <c r="K35" s="217"/>
      <c r="L35" s="337" t="s">
        <v>107</v>
      </c>
      <c r="M35" s="510">
        <v>41633</v>
      </c>
      <c r="N35" s="289"/>
      <c r="O35" s="2063"/>
      <c r="P35" s="2063"/>
    </row>
    <row r="36" spans="1:16">
      <c r="A36" s="2066">
        <v>4711116</v>
      </c>
      <c r="B36" s="2012" t="s">
        <v>9036</v>
      </c>
      <c r="C36" s="2013" t="s">
        <v>9037</v>
      </c>
      <c r="D36" s="2210">
        <v>4800</v>
      </c>
      <c r="E36" s="2150">
        <v>467000</v>
      </c>
      <c r="F36" s="338">
        <v>288000</v>
      </c>
      <c r="G36" s="217" t="s">
        <v>25</v>
      </c>
      <c r="H36" s="502">
        <v>41600</v>
      </c>
      <c r="I36" s="182" t="s">
        <v>9038</v>
      </c>
      <c r="K36" s="217"/>
      <c r="L36" s="337" t="s">
        <v>107</v>
      </c>
      <c r="M36" s="510">
        <v>41633</v>
      </c>
      <c r="N36" s="289"/>
      <c r="O36" s="2214" t="s">
        <v>9039</v>
      </c>
      <c r="P36" s="2063"/>
    </row>
    <row r="37" spans="1:16">
      <c r="A37" s="2066">
        <v>4712008</v>
      </c>
      <c r="B37" s="2012" t="s">
        <v>9036</v>
      </c>
      <c r="C37" s="2013" t="s">
        <v>9040</v>
      </c>
      <c r="D37" s="2210">
        <v>4800</v>
      </c>
      <c r="E37" s="2150">
        <v>480000</v>
      </c>
      <c r="F37" s="338">
        <v>355000</v>
      </c>
      <c r="G37" s="217" t="s">
        <v>369</v>
      </c>
      <c r="H37" s="502">
        <v>41611</v>
      </c>
      <c r="I37" s="182" t="s">
        <v>9041</v>
      </c>
      <c r="K37" s="217"/>
      <c r="L37" s="337" t="s">
        <v>107</v>
      </c>
      <c r="M37" s="510">
        <v>41633</v>
      </c>
      <c r="N37" s="289"/>
    </row>
    <row r="38" spans="1:16">
      <c r="A38" s="2066"/>
      <c r="B38" s="2012"/>
      <c r="C38" s="2013"/>
      <c r="D38" s="2210"/>
      <c r="E38" s="2150"/>
      <c r="F38" s="338"/>
      <c r="G38" s="217"/>
      <c r="H38" s="502"/>
      <c r="I38" s="182"/>
      <c r="K38" s="217"/>
      <c r="L38" s="337"/>
      <c r="M38" s="510"/>
      <c r="N38" s="289"/>
    </row>
    <row r="39" spans="1:16" s="504" customFormat="1">
      <c r="A39" s="2212"/>
      <c r="B39" s="2014"/>
      <c r="C39" s="2015"/>
      <c r="D39" s="2571"/>
      <c r="E39" s="2213"/>
      <c r="F39" s="1830"/>
      <c r="G39" s="1831"/>
      <c r="H39" s="1887"/>
      <c r="I39" s="1883"/>
      <c r="J39" s="1831"/>
      <c r="K39" s="1831"/>
      <c r="L39" s="1917"/>
      <c r="M39" s="1832"/>
      <c r="N39" s="1916"/>
      <c r="O39" s="1833"/>
      <c r="P39" s="1833"/>
    </row>
    <row r="40" spans="1:16">
      <c r="A40" s="30" t="s">
        <v>9042</v>
      </c>
      <c r="C40" s="8" t="s">
        <v>9043</v>
      </c>
      <c r="D40" s="297"/>
      <c r="E40" s="338"/>
      <c r="F40" s="338"/>
      <c r="G40" s="217"/>
      <c r="H40" s="502"/>
      <c r="I40" s="182"/>
      <c r="K40" s="217"/>
      <c r="L40" s="337"/>
      <c r="M40" s="510"/>
      <c r="N40" s="289"/>
    </row>
    <row r="41" spans="1:16">
      <c r="A41" s="184">
        <v>4711080</v>
      </c>
      <c r="B41" s="216" t="s">
        <v>9044</v>
      </c>
      <c r="C41" s="217" t="s">
        <v>9045</v>
      </c>
      <c r="D41" s="297">
        <v>3600</v>
      </c>
      <c r="E41" s="338">
        <v>365000</v>
      </c>
      <c r="F41" s="338">
        <v>125000</v>
      </c>
      <c r="G41" s="217" t="s">
        <v>9046</v>
      </c>
      <c r="H41" s="510">
        <v>41597</v>
      </c>
      <c r="I41" s="182" t="s">
        <v>7641</v>
      </c>
      <c r="J41" s="217" t="s">
        <v>449</v>
      </c>
      <c r="K41" s="217"/>
      <c r="L41" s="337" t="s">
        <v>67</v>
      </c>
      <c r="M41" s="510">
        <v>41699</v>
      </c>
      <c r="N41" s="289"/>
      <c r="O41" s="108" t="s">
        <v>9047</v>
      </c>
    </row>
    <row r="42" spans="1:16">
      <c r="A42" s="184"/>
      <c r="D42" s="297"/>
      <c r="E42" s="338"/>
      <c r="F42" s="338"/>
      <c r="G42" s="217"/>
      <c r="H42" s="510"/>
      <c r="I42" s="182"/>
      <c r="K42" s="217"/>
      <c r="L42" s="337"/>
      <c r="M42" s="510"/>
      <c r="N42" s="289"/>
    </row>
    <row r="43" spans="1:16">
      <c r="A43" s="30" t="s">
        <v>9048</v>
      </c>
      <c r="B43" s="2012"/>
      <c r="C43" s="8"/>
      <c r="D43" s="19"/>
      <c r="E43" s="338"/>
      <c r="F43" s="338"/>
      <c r="G43" s="217"/>
      <c r="H43" s="510"/>
      <c r="I43" s="182"/>
      <c r="K43" s="217"/>
      <c r="L43" s="337"/>
      <c r="M43" s="510"/>
      <c r="N43" s="289"/>
    </row>
    <row r="44" spans="1:16">
      <c r="A44" s="57">
        <v>4801092</v>
      </c>
      <c r="B44" s="2012" t="s">
        <v>9049</v>
      </c>
      <c r="C44" s="2013" t="s">
        <v>9050</v>
      </c>
      <c r="D44" s="19">
        <v>12700</v>
      </c>
      <c r="E44" s="338">
        <v>1310000</v>
      </c>
      <c r="F44" s="338">
        <v>870000</v>
      </c>
      <c r="G44" s="217" t="s">
        <v>6548</v>
      </c>
      <c r="H44" s="510">
        <v>41666</v>
      </c>
      <c r="I44" s="182" t="s">
        <v>448</v>
      </c>
      <c r="J44" s="217" t="s">
        <v>449</v>
      </c>
      <c r="K44" s="217"/>
      <c r="L44" s="337" t="s">
        <v>107</v>
      </c>
      <c r="M44" s="510">
        <v>41702</v>
      </c>
      <c r="N44" s="289"/>
      <c r="O44" s="2214" t="s">
        <v>9051</v>
      </c>
      <c r="P44" s="224"/>
    </row>
    <row r="45" spans="1:16">
      <c r="A45" s="2066"/>
      <c r="B45" s="2012"/>
      <c r="C45" s="2013"/>
      <c r="D45" s="2210"/>
      <c r="E45" s="2150"/>
      <c r="F45" s="338"/>
      <c r="G45" s="217"/>
      <c r="H45" s="502"/>
      <c r="I45" s="182"/>
      <c r="K45" s="217"/>
      <c r="L45" s="337"/>
      <c r="M45" s="510"/>
      <c r="N45" s="289"/>
    </row>
    <row r="46" spans="1:16">
      <c r="A46" s="30" t="s">
        <v>8168</v>
      </c>
      <c r="B46" s="2012"/>
      <c r="C46" s="8" t="s">
        <v>9052</v>
      </c>
      <c r="D46" s="296"/>
      <c r="E46" s="2150"/>
      <c r="F46" s="338"/>
      <c r="G46" s="217"/>
      <c r="H46" s="502"/>
      <c r="I46" s="182"/>
      <c r="K46" s="217"/>
      <c r="L46" s="337"/>
      <c r="M46" s="510"/>
      <c r="N46" s="289"/>
    </row>
    <row r="47" spans="1:16">
      <c r="A47" s="2066">
        <v>4709066</v>
      </c>
      <c r="B47" s="2012" t="s">
        <v>9053</v>
      </c>
      <c r="C47" s="2013" t="s">
        <v>9054</v>
      </c>
      <c r="D47" s="2211">
        <v>13000</v>
      </c>
      <c r="E47" s="2150">
        <v>1264000</v>
      </c>
      <c r="F47" s="338">
        <v>869000</v>
      </c>
      <c r="G47" s="217" t="s">
        <v>110</v>
      </c>
      <c r="H47" s="502">
        <v>41530</v>
      </c>
      <c r="I47" s="182" t="s">
        <v>3263</v>
      </c>
      <c r="J47" s="217" t="s">
        <v>449</v>
      </c>
      <c r="K47" s="217"/>
      <c r="L47" s="337" t="s">
        <v>107</v>
      </c>
      <c r="M47" s="510">
        <v>41723</v>
      </c>
      <c r="N47" s="289"/>
      <c r="O47" s="2214" t="s">
        <v>9055</v>
      </c>
      <c r="P47" s="2063"/>
    </row>
    <row r="49" spans="1:14">
      <c r="A49" s="210"/>
      <c r="D49" s="297"/>
      <c r="E49" s="338"/>
      <c r="F49" s="338"/>
      <c r="H49" s="502"/>
      <c r="I49" s="182"/>
      <c r="K49" s="217"/>
      <c r="L49" s="298"/>
      <c r="M49" s="510"/>
      <c r="N49" s="289"/>
    </row>
    <row r="50" spans="1:14">
      <c r="A50" s="210"/>
      <c r="D50" s="297"/>
      <c r="E50" s="338"/>
      <c r="F50" s="338"/>
      <c r="H50" s="502"/>
      <c r="I50" s="182"/>
      <c r="K50" s="217"/>
      <c r="L50" s="298"/>
      <c r="M50" s="510"/>
      <c r="N50" s="289"/>
    </row>
    <row r="51" spans="1:14">
      <c r="A51" s="210"/>
      <c r="D51" s="297"/>
      <c r="E51" s="338"/>
      <c r="F51" s="338"/>
      <c r="H51" s="502"/>
      <c r="I51" s="182"/>
      <c r="K51" s="217"/>
      <c r="L51" s="298"/>
      <c r="M51" s="510"/>
      <c r="N51" s="289"/>
    </row>
    <row r="52" spans="1:14">
      <c r="A52" s="184"/>
      <c r="D52" s="297"/>
      <c r="E52" s="338"/>
      <c r="F52" s="338"/>
      <c r="H52" s="502"/>
      <c r="I52" s="182"/>
      <c r="K52" s="217"/>
      <c r="L52" s="298"/>
      <c r="M52" s="510"/>
      <c r="N52" s="289"/>
    </row>
    <row r="53" spans="1:14" ht="13.5" thickBot="1">
      <c r="A53" s="2215"/>
      <c r="B53" s="12"/>
      <c r="C53" s="12"/>
      <c r="D53" s="14"/>
      <c r="E53" s="338"/>
      <c r="F53" s="338"/>
      <c r="H53" s="502"/>
      <c r="I53" s="182"/>
      <c r="K53" s="217"/>
      <c r="L53" s="298"/>
      <c r="M53" s="510"/>
      <c r="N53" s="289"/>
    </row>
    <row r="54" spans="1:14">
      <c r="A54" s="15" t="s">
        <v>557</v>
      </c>
      <c r="B54" s="16"/>
      <c r="C54" s="41"/>
      <c r="D54" s="18"/>
      <c r="E54" s="338"/>
      <c r="F54" s="338"/>
      <c r="H54" s="502"/>
      <c r="I54" s="182"/>
      <c r="M54" s="510"/>
    </row>
    <row r="55" spans="1:14">
      <c r="A55" s="184"/>
      <c r="B55" s="232" t="s">
        <v>9056</v>
      </c>
      <c r="D55" s="291">
        <v>-8100</v>
      </c>
      <c r="E55" s="506"/>
      <c r="F55" s="338"/>
      <c r="H55" s="502"/>
      <c r="I55" s="182"/>
      <c r="M55" s="510"/>
    </row>
    <row r="56" spans="1:14">
      <c r="A56" s="210"/>
      <c r="B56" s="232" t="s">
        <v>9056</v>
      </c>
      <c r="C56" s="292" t="s">
        <v>9057</v>
      </c>
      <c r="D56" s="293">
        <v>-10000</v>
      </c>
      <c r="E56" s="338"/>
      <c r="F56" s="338"/>
      <c r="M56" s="510"/>
    </row>
    <row r="57" spans="1:14">
      <c r="A57" s="210"/>
      <c r="B57" s="232" t="s">
        <v>9058</v>
      </c>
      <c r="C57" s="292" t="s">
        <v>9059</v>
      </c>
      <c r="D57" s="293">
        <v>-13700</v>
      </c>
      <c r="E57" s="338"/>
      <c r="F57" s="338"/>
      <c r="M57" s="510"/>
    </row>
    <row r="58" spans="1:14">
      <c r="A58" s="210"/>
      <c r="B58" s="232" t="s">
        <v>9058</v>
      </c>
      <c r="C58" s="292">
        <v>41046</v>
      </c>
      <c r="D58" s="288">
        <v>-10000</v>
      </c>
      <c r="E58" s="338"/>
      <c r="F58" s="338"/>
    </row>
    <row r="59" spans="1:14">
      <c r="A59" s="210"/>
      <c r="B59" s="232" t="s">
        <v>9060</v>
      </c>
      <c r="C59" s="292" t="s">
        <v>9061</v>
      </c>
      <c r="D59" s="288">
        <v>-9300</v>
      </c>
      <c r="E59" s="108" t="s">
        <v>9062</v>
      </c>
      <c r="F59" s="108" t="s">
        <v>9063</v>
      </c>
    </row>
    <row r="60" spans="1:14">
      <c r="A60" s="210"/>
      <c r="B60" s="9" t="s">
        <v>9058</v>
      </c>
      <c r="C60" s="28">
        <v>41046</v>
      </c>
      <c r="D60" s="2211">
        <v>-10000</v>
      </c>
    </row>
    <row r="61" spans="1:14">
      <c r="A61" s="210"/>
      <c r="B61" s="9" t="s">
        <v>9060</v>
      </c>
      <c r="C61" s="28" t="s">
        <v>9061</v>
      </c>
      <c r="D61" s="2211">
        <v>-9300</v>
      </c>
    </row>
    <row r="62" spans="1:14">
      <c r="A62" s="210"/>
      <c r="B62" s="9" t="s">
        <v>9058</v>
      </c>
      <c r="C62" s="8" t="s">
        <v>9064</v>
      </c>
      <c r="D62" s="2216">
        <v>-5500</v>
      </c>
    </row>
    <row r="63" spans="1:14">
      <c r="A63" s="210"/>
      <c r="B63" s="9" t="s">
        <v>9058</v>
      </c>
      <c r="C63" s="8" t="s">
        <v>6808</v>
      </c>
      <c r="D63" s="2216">
        <v>-15000</v>
      </c>
    </row>
    <row r="64" spans="1:14">
      <c r="A64" s="210"/>
      <c r="B64" s="9" t="s">
        <v>9058</v>
      </c>
      <c r="C64" s="292" t="s">
        <v>9065</v>
      </c>
      <c r="D64" s="288">
        <v>-10000</v>
      </c>
      <c r="E64" s="108">
        <v>30789991</v>
      </c>
    </row>
    <row r="65" spans="1:5">
      <c r="A65" s="210"/>
      <c r="B65" s="9" t="s">
        <v>9058</v>
      </c>
      <c r="C65" s="292" t="s">
        <v>9066</v>
      </c>
      <c r="D65" s="288">
        <v>-10000</v>
      </c>
      <c r="E65" s="108">
        <v>30960294</v>
      </c>
    </row>
    <row r="66" spans="1:5">
      <c r="A66" s="210"/>
      <c r="B66" s="9" t="s">
        <v>9058</v>
      </c>
      <c r="C66" s="292" t="s">
        <v>9067</v>
      </c>
      <c r="D66" s="288">
        <v>-11700</v>
      </c>
      <c r="E66" s="108">
        <v>30972607</v>
      </c>
    </row>
    <row r="67" spans="1:5">
      <c r="A67" s="294"/>
      <c r="B67" s="108"/>
      <c r="C67" s="108"/>
      <c r="D67" s="299"/>
    </row>
    <row r="68" spans="1:5">
      <c r="A68" s="294"/>
      <c r="B68" s="108"/>
      <c r="C68" s="108"/>
      <c r="D68" s="299"/>
    </row>
    <row r="69" spans="1:5">
      <c r="A69" s="184"/>
      <c r="B69" s="300"/>
      <c r="C69" s="300"/>
      <c r="D69" s="288"/>
    </row>
    <row r="70" spans="1:5">
      <c r="B70" s="244"/>
      <c r="D70" s="288"/>
    </row>
    <row r="71" spans="1:5">
      <c r="A71" s="249" t="s">
        <v>1619</v>
      </c>
      <c r="B71" s="244"/>
      <c r="C71" s="245"/>
      <c r="D71" s="302">
        <f>SUM(D3:D70)</f>
        <v>0</v>
      </c>
    </row>
    <row r="72" spans="1:5">
      <c r="A72" s="108"/>
      <c r="B72" s="241"/>
      <c r="C72" s="242"/>
      <c r="D72" s="211"/>
    </row>
    <row r="73" spans="1:5" ht="14.25" customHeight="1"/>
    <row r="75" spans="1:5" ht="13.5" thickBot="1"/>
    <row r="76" spans="1:5" ht="15.75" thickBot="1">
      <c r="A76" s="2887" t="s">
        <v>682</v>
      </c>
      <c r="B76" s="2888"/>
      <c r="C76" s="706" t="s">
        <v>9068</v>
      </c>
    </row>
    <row r="77" spans="1:5" ht="15.75" thickBot="1">
      <c r="A77" s="707" t="s">
        <v>684</v>
      </c>
      <c r="B77" s="1721"/>
      <c r="C77" s="706" t="s">
        <v>9068</v>
      </c>
    </row>
    <row r="78" spans="1:5" ht="15.75" thickBot="1">
      <c r="A78" s="2887" t="s">
        <v>685</v>
      </c>
      <c r="B78" s="2888"/>
      <c r="C78" s="706" t="s">
        <v>9069</v>
      </c>
    </row>
    <row r="79" spans="1:5" ht="45.75" thickBot="1">
      <c r="A79" s="2887" t="s">
        <v>686</v>
      </c>
      <c r="B79" s="2888"/>
      <c r="C79" s="705" t="s">
        <v>9070</v>
      </c>
    </row>
    <row r="80" spans="1:5" ht="15.75" thickBot="1">
      <c r="A80" s="2887" t="s">
        <v>688</v>
      </c>
      <c r="B80" s="2888"/>
      <c r="C80" s="706" t="s">
        <v>9071</v>
      </c>
    </row>
    <row r="81" spans="1:3" ht="15.75" thickBot="1">
      <c r="A81" s="2887" t="s">
        <v>690</v>
      </c>
      <c r="B81" s="2888"/>
      <c r="C81" s="706" t="s">
        <v>9072</v>
      </c>
    </row>
    <row r="82" spans="1:3" ht="15.75" thickBot="1">
      <c r="A82" s="2887" t="s">
        <v>692</v>
      </c>
      <c r="B82" s="2888"/>
      <c r="C82" s="706" t="s">
        <v>758</v>
      </c>
    </row>
    <row r="83" spans="1:3" ht="15.75" thickBot="1">
      <c r="A83" s="2883" t="s">
        <v>693</v>
      </c>
      <c r="B83" s="2884"/>
      <c r="C83" s="705" t="s">
        <v>694</v>
      </c>
    </row>
    <row r="84" spans="1:3" ht="15.75" thickBot="1">
      <c r="A84" s="2883" t="s">
        <v>695</v>
      </c>
      <c r="B84" s="2884"/>
      <c r="C84" s="717" t="s">
        <v>696</v>
      </c>
    </row>
    <row r="85" spans="1:3" ht="15.75" thickBot="1">
      <c r="A85" s="2883" t="s">
        <v>697</v>
      </c>
      <c r="B85" s="2884"/>
      <c r="C85" s="711" t="s">
        <v>9073</v>
      </c>
    </row>
    <row r="86" spans="1:3" ht="15.75" thickBot="1">
      <c r="A86" s="2883" t="s">
        <v>699</v>
      </c>
      <c r="B86" s="2884"/>
      <c r="C86" s="705" t="s">
        <v>9074</v>
      </c>
    </row>
    <row r="87" spans="1:3" ht="30.75" thickBot="1">
      <c r="A87" s="2883" t="s">
        <v>700</v>
      </c>
      <c r="B87" s="2884"/>
      <c r="C87" s="713" t="s">
        <v>9075</v>
      </c>
    </row>
    <row r="88" spans="1:3" ht="15.75" thickBot="1">
      <c r="A88" s="2883" t="s">
        <v>702</v>
      </c>
      <c r="B88" s="2884"/>
      <c r="C88" s="705" t="s">
        <v>760</v>
      </c>
    </row>
    <row r="89" spans="1:3" ht="15.75" thickBot="1">
      <c r="A89" s="2883" t="s">
        <v>704</v>
      </c>
      <c r="B89" s="2884"/>
      <c r="C89" s="709" t="s">
        <v>705</v>
      </c>
    </row>
    <row r="90" spans="1:3" ht="30.75" thickBot="1">
      <c r="A90" s="2885" t="s">
        <v>706</v>
      </c>
      <c r="B90" s="2886"/>
      <c r="C90" s="705" t="s">
        <v>9076</v>
      </c>
    </row>
    <row r="91" spans="1:3">
      <c r="A91" s="2005"/>
      <c r="B91" s="2004"/>
      <c r="C91" s="2004"/>
    </row>
  </sheetData>
  <mergeCells count="15">
    <mergeCell ref="L1:N1"/>
    <mergeCell ref="A76:B76"/>
    <mergeCell ref="A78:B78"/>
    <mergeCell ref="A79:B79"/>
    <mergeCell ref="A80:B80"/>
    <mergeCell ref="A81:B81"/>
    <mergeCell ref="A82:B82"/>
    <mergeCell ref="A83:B83"/>
    <mergeCell ref="A84:B84"/>
    <mergeCell ref="A90:B90"/>
    <mergeCell ref="A85:B85"/>
    <mergeCell ref="A86:B86"/>
    <mergeCell ref="A87:B87"/>
    <mergeCell ref="A88:B88"/>
    <mergeCell ref="A89:B89"/>
  </mergeCells>
  <phoneticPr fontId="124"/>
  <printOptions horizontalCentered="1" verticalCentered="1"/>
  <pageMargins left="0.25" right="0.25" top="0.25" bottom="0.25" header="0" footer="0"/>
  <pageSetup paperSize="9" scale="49" orientation="portrait" horizontalDpi="4294967294" verticalDpi="360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77">
    <tabColor rgb="FF92D050"/>
  </sheetPr>
  <dimension ref="A1:O263"/>
  <sheetViews>
    <sheetView zoomScaleNormal="100" workbookViewId="0">
      <pane xSplit="4" ySplit="2" topLeftCell="E208" activePane="bottomRight" state="frozen"/>
      <selection pane="topRight" activeCell="N109" sqref="N109"/>
      <selection pane="bottomLeft" activeCell="N109" sqref="N109"/>
      <selection pane="bottomRight" activeCell="C227" sqref="C227"/>
    </sheetView>
  </sheetViews>
  <sheetFormatPr defaultColWidth="9" defaultRowHeight="12.75"/>
  <cols>
    <col min="1" max="1" width="12.140625" style="22" customWidth="1"/>
    <col min="2" max="2" width="26" style="23" customWidth="1"/>
    <col min="3" max="3" width="23.28515625" style="23" customWidth="1"/>
    <col min="4" max="4" width="14" style="24" customWidth="1"/>
    <col min="5" max="5" width="10" style="25" customWidth="1"/>
    <col min="6" max="6" width="10.42578125" style="23" customWidth="1"/>
    <col min="7" max="7" width="8.7109375" style="22" customWidth="1"/>
    <col min="8" max="8" width="12.5703125" style="1506" customWidth="1"/>
    <col min="9" max="9" width="13.42578125" style="22" customWidth="1"/>
    <col min="10" max="10" width="10.7109375" style="22" customWidth="1"/>
    <col min="11" max="11" width="9.42578125" style="26" customWidth="1"/>
    <col min="12" max="12" width="9.7109375" style="22" customWidth="1"/>
    <col min="13" max="13" width="12.140625" style="1509" customWidth="1"/>
    <col min="14" max="14" width="9.28515625" style="23" customWidth="1"/>
    <col min="15" max="15" width="19.7109375" style="23" customWidth="1"/>
    <col min="16" max="16384" width="9" style="23"/>
  </cols>
  <sheetData>
    <row r="1" spans="1:15" ht="13.5" customHeight="1">
      <c r="A1" s="3"/>
      <c r="B1" s="2876" t="s">
        <v>9</v>
      </c>
      <c r="C1" s="1"/>
      <c r="D1" s="209" t="s">
        <v>1629</v>
      </c>
      <c r="E1" s="209" t="s">
        <v>1594</v>
      </c>
      <c r="F1" s="2876" t="s">
        <v>1595</v>
      </c>
      <c r="G1" s="2876"/>
      <c r="H1" s="1503"/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4" t="s">
        <v>1596</v>
      </c>
      <c r="B2" s="5" t="s">
        <v>1</v>
      </c>
      <c r="C2" s="5" t="s">
        <v>1597</v>
      </c>
      <c r="D2" s="10" t="s">
        <v>10</v>
      </c>
      <c r="E2" s="20" t="s">
        <v>1598</v>
      </c>
      <c r="F2" s="5" t="s">
        <v>944</v>
      </c>
      <c r="G2" s="5" t="s">
        <v>1599</v>
      </c>
      <c r="H2" s="1504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504" t="s">
        <v>3112</v>
      </c>
      <c r="N2" s="6" t="s">
        <v>18</v>
      </c>
      <c r="O2" s="5" t="s">
        <v>949</v>
      </c>
    </row>
    <row r="3" spans="1:15" s="22" customFormat="1">
      <c r="A3" s="2876"/>
      <c r="B3" s="2876"/>
      <c r="C3" s="2876"/>
      <c r="D3" s="565"/>
      <c r="E3" s="47"/>
      <c r="F3" s="2876"/>
      <c r="G3" s="2876"/>
      <c r="H3" s="1505"/>
      <c r="I3" s="2876"/>
      <c r="J3" s="2876"/>
      <c r="K3" s="48"/>
      <c r="L3" s="2876"/>
      <c r="M3" s="1505"/>
      <c r="N3" s="49"/>
      <c r="O3" s="2876"/>
    </row>
    <row r="4" spans="1:15" s="22" customFormat="1">
      <c r="A4" s="2876"/>
      <c r="B4" s="2876" t="s">
        <v>2187</v>
      </c>
      <c r="C4" s="2876"/>
      <c r="D4" s="55">
        <v>-780000</v>
      </c>
      <c r="E4" s="47"/>
      <c r="F4" s="2876"/>
      <c r="G4" s="2876"/>
      <c r="H4" s="1505"/>
      <c r="I4" s="2876"/>
      <c r="J4" s="2876"/>
      <c r="K4" s="48"/>
      <c r="L4" s="2876"/>
      <c r="M4" s="1505"/>
      <c r="N4" s="49"/>
      <c r="O4" s="2876"/>
    </row>
    <row r="5" spans="1:15" s="22" customFormat="1">
      <c r="A5" s="2876"/>
      <c r="B5" s="2876"/>
      <c r="C5" s="2876"/>
      <c r="D5" s="565"/>
      <c r="E5" s="47"/>
      <c r="F5" s="2876"/>
      <c r="G5" s="2876"/>
      <c r="H5" s="1505"/>
      <c r="I5" s="2876"/>
      <c r="J5" s="2876"/>
      <c r="K5" s="48"/>
      <c r="L5" s="2876"/>
      <c r="M5" s="1505"/>
      <c r="N5" s="49"/>
      <c r="O5" s="2876"/>
    </row>
    <row r="6" spans="1:15">
      <c r="A6" s="30" t="s">
        <v>3113</v>
      </c>
      <c r="B6" s="632"/>
      <c r="C6" s="8" t="s">
        <v>9077</v>
      </c>
      <c r="D6" s="2065"/>
      <c r="E6" s="2007"/>
      <c r="F6" s="2008"/>
      <c r="G6" s="2005"/>
      <c r="H6" s="2009"/>
      <c r="I6" s="2005"/>
      <c r="J6" s="2005"/>
      <c r="K6" s="2010"/>
      <c r="L6" s="2005"/>
      <c r="M6" s="2011"/>
      <c r="N6" s="2004"/>
      <c r="O6" s="2004"/>
    </row>
    <row r="7" spans="1:15">
      <c r="A7" s="2066">
        <v>5102130</v>
      </c>
      <c r="B7" s="632" t="s">
        <v>2646</v>
      </c>
      <c r="C7" s="2013" t="s">
        <v>9078</v>
      </c>
      <c r="D7" s="2065">
        <v>780000</v>
      </c>
      <c r="E7" s="2007"/>
      <c r="F7" s="2008">
        <v>679000</v>
      </c>
      <c r="G7" s="2005" t="s">
        <v>98</v>
      </c>
      <c r="H7" s="2009">
        <v>42793</v>
      </c>
      <c r="I7" s="2005" t="s">
        <v>2364</v>
      </c>
      <c r="J7" s="2005" t="s">
        <v>449</v>
      </c>
      <c r="K7" s="2010"/>
      <c r="L7" s="2005" t="s">
        <v>41</v>
      </c>
      <c r="M7" s="2011">
        <v>42826</v>
      </c>
      <c r="N7" s="2004" t="s">
        <v>728</v>
      </c>
      <c r="O7" s="2004" t="s">
        <v>2236</v>
      </c>
    </row>
    <row r="8" spans="1:15">
      <c r="A8" s="2066"/>
      <c r="B8" s="632"/>
      <c r="C8" s="2013"/>
      <c r="D8" s="2065"/>
      <c r="E8" s="2007"/>
      <c r="F8" s="2008"/>
      <c r="G8" s="2005"/>
      <c r="H8" s="2009"/>
      <c r="I8" s="2005"/>
      <c r="J8" s="2005"/>
      <c r="K8" s="2010"/>
      <c r="L8" s="2005"/>
      <c r="M8" s="2011"/>
      <c r="N8" s="2004"/>
      <c r="O8" s="2004"/>
    </row>
    <row r="9" spans="1:15">
      <c r="A9" s="2066"/>
      <c r="B9" s="632" t="s">
        <v>9079</v>
      </c>
      <c r="C9" s="2013"/>
      <c r="D9" s="2065"/>
      <c r="E9" s="2007"/>
      <c r="F9" s="2008"/>
      <c r="G9" s="2005"/>
      <c r="H9" s="2009"/>
      <c r="I9" s="2005"/>
      <c r="J9" s="2005"/>
      <c r="K9" s="2010"/>
      <c r="L9" s="2005"/>
      <c r="M9" s="2011"/>
      <c r="N9" s="2004"/>
      <c r="O9" s="2004"/>
    </row>
    <row r="10" spans="1:15">
      <c r="A10" s="2066"/>
      <c r="B10" s="632" t="s">
        <v>731</v>
      </c>
      <c r="C10" s="2013"/>
      <c r="D10" s="2065"/>
      <c r="E10" s="2007"/>
      <c r="F10" s="2008"/>
      <c r="G10" s="2005"/>
      <c r="H10" s="2009"/>
      <c r="I10" s="2005"/>
      <c r="J10" s="2005"/>
      <c r="K10" s="2010"/>
      <c r="L10" s="2005"/>
      <c r="M10" s="2011"/>
      <c r="N10" s="2004"/>
      <c r="O10" s="2004"/>
    </row>
    <row r="11" spans="1:15">
      <c r="A11" s="2066"/>
      <c r="B11" s="632"/>
      <c r="C11" s="2013"/>
      <c r="D11" s="2065"/>
      <c r="E11" s="2007"/>
      <c r="F11" s="2008"/>
      <c r="G11" s="2005"/>
      <c r="H11" s="2009"/>
      <c r="I11" s="2005"/>
      <c r="J11" s="2005"/>
      <c r="K11" s="2010"/>
      <c r="L11" s="2005"/>
      <c r="M11" s="2011"/>
      <c r="N11" s="2004"/>
      <c r="O11" s="2004"/>
    </row>
    <row r="12" spans="1:15">
      <c r="A12" s="210" t="s">
        <v>732</v>
      </c>
      <c r="B12" s="216"/>
      <c r="C12" s="217"/>
      <c r="D12" s="2006"/>
      <c r="E12" s="2007"/>
      <c r="F12" s="2008"/>
      <c r="G12" s="2005"/>
      <c r="H12" s="2009"/>
      <c r="I12" s="2005"/>
      <c r="J12" s="2005"/>
      <c r="K12" s="2010"/>
      <c r="L12" s="2005"/>
      <c r="M12" s="2011"/>
      <c r="N12" s="2004"/>
      <c r="O12" s="2004"/>
    </row>
    <row r="13" spans="1:15">
      <c r="A13" s="184"/>
      <c r="B13" s="9" t="s">
        <v>5756</v>
      </c>
      <c r="C13" s="693">
        <v>-780000</v>
      </c>
      <c r="D13" s="2006"/>
      <c r="E13" s="2007"/>
      <c r="F13" s="2008"/>
      <c r="G13" s="2005"/>
      <c r="H13" s="2009"/>
      <c r="I13" s="2005"/>
      <c r="J13" s="2005"/>
      <c r="K13" s="2010"/>
      <c r="L13" s="2005"/>
      <c r="M13" s="2011"/>
      <c r="N13" s="2004"/>
      <c r="O13" s="2004"/>
    </row>
    <row r="14" spans="1:15">
      <c r="A14" s="184"/>
      <c r="B14" s="216"/>
      <c r="C14" s="730"/>
      <c r="D14" s="2006"/>
      <c r="E14" s="2007"/>
      <c r="F14" s="2008"/>
      <c r="G14" s="2005"/>
      <c r="H14" s="2009"/>
      <c r="I14" s="2005"/>
      <c r="J14" s="2005"/>
      <c r="K14" s="2010"/>
      <c r="L14" s="2005"/>
      <c r="M14" s="2011"/>
      <c r="N14" s="2004"/>
      <c r="O14" s="2004"/>
    </row>
    <row r="15" spans="1:15">
      <c r="A15" s="184"/>
      <c r="B15" s="244" t="s">
        <v>733</v>
      </c>
      <c r="C15" s="710">
        <f>SUM(D6:D11)+SUM(C12:C14)</f>
        <v>0</v>
      </c>
      <c r="D15" s="2006"/>
      <c r="E15" s="2007"/>
      <c r="F15" s="2008"/>
      <c r="G15" s="2005"/>
      <c r="H15" s="2009"/>
      <c r="I15" s="2005"/>
      <c r="J15" s="2005"/>
      <c r="K15" s="2010"/>
      <c r="L15" s="2005"/>
      <c r="M15" s="2011"/>
      <c r="N15" s="2004"/>
      <c r="O15" s="2004"/>
    </row>
    <row r="16" spans="1:15">
      <c r="A16" s="2012"/>
      <c r="B16" s="632"/>
      <c r="C16" s="2013"/>
      <c r="D16" s="2006"/>
      <c r="E16" s="2007"/>
      <c r="F16" s="2008"/>
      <c r="G16" s="2005"/>
      <c r="H16" s="2009"/>
      <c r="I16" s="2005"/>
      <c r="J16" s="2005"/>
      <c r="K16" s="2010"/>
      <c r="L16" s="2005"/>
      <c r="M16" s="2011"/>
      <c r="N16" s="2004"/>
      <c r="O16" s="2004"/>
    </row>
    <row r="17" spans="1:15" s="497" customFormat="1">
      <c r="A17" s="2014"/>
      <c r="B17" s="1896"/>
      <c r="C17" s="2015"/>
      <c r="D17" s="2016"/>
      <c r="E17" s="2017"/>
      <c r="F17" s="2018"/>
      <c r="G17" s="2019"/>
      <c r="H17" s="2020"/>
      <c r="I17" s="2019"/>
      <c r="J17" s="2019"/>
      <c r="K17" s="2021"/>
      <c r="L17" s="2019"/>
      <c r="M17" s="2022"/>
      <c r="N17" s="2023"/>
      <c r="O17" s="2023"/>
    </row>
    <row r="18" spans="1:15">
      <c r="A18" s="30" t="s">
        <v>9080</v>
      </c>
      <c r="B18" s="2067"/>
      <c r="C18" s="8" t="s">
        <v>9081</v>
      </c>
      <c r="D18" s="2065"/>
      <c r="E18" s="2007"/>
      <c r="F18" s="2008"/>
      <c r="G18" s="2005"/>
      <c r="H18" s="2009"/>
      <c r="I18" s="2005"/>
      <c r="J18" s="2005"/>
      <c r="K18" s="2010"/>
      <c r="L18" s="2005"/>
      <c r="M18" s="2011"/>
      <c r="N18" s="2004"/>
      <c r="O18" s="2004"/>
    </row>
    <row r="19" spans="1:15">
      <c r="A19" s="2012">
        <v>5111107</v>
      </c>
      <c r="B19" s="632" t="s">
        <v>981</v>
      </c>
      <c r="C19" s="2013" t="s">
        <v>9082</v>
      </c>
      <c r="D19" s="2006">
        <v>335000</v>
      </c>
      <c r="E19" s="2007"/>
      <c r="F19" s="2008">
        <v>256000</v>
      </c>
      <c r="G19" s="2005" t="s">
        <v>98</v>
      </c>
      <c r="H19" s="2009">
        <v>43056</v>
      </c>
      <c r="I19" s="2005" t="s">
        <v>359</v>
      </c>
      <c r="J19" s="2005"/>
      <c r="K19" s="2010"/>
      <c r="L19" s="2005" t="s">
        <v>41</v>
      </c>
      <c r="M19" s="2011">
        <v>43185</v>
      </c>
      <c r="N19" s="2004" t="s">
        <v>728</v>
      </c>
      <c r="O19" s="2004" t="s">
        <v>729</v>
      </c>
    </row>
    <row r="20" spans="1:15">
      <c r="A20" s="2012"/>
      <c r="B20" s="2012"/>
      <c r="C20" s="21"/>
      <c r="D20" s="2065"/>
      <c r="E20" s="2007"/>
      <c r="F20" s="2008"/>
      <c r="G20" s="2005"/>
      <c r="H20" s="2009"/>
      <c r="I20" s="2005"/>
      <c r="J20" s="2005"/>
      <c r="K20" s="2010"/>
      <c r="L20" s="2005"/>
      <c r="M20" s="2011"/>
      <c r="N20" s="2004"/>
      <c r="O20" s="2004"/>
    </row>
    <row r="21" spans="1:15">
      <c r="A21" s="2012"/>
      <c r="B21" s="1069" t="s">
        <v>9083</v>
      </c>
      <c r="C21" s="2013"/>
      <c r="D21" s="2006"/>
      <c r="E21" s="2007"/>
      <c r="F21" s="2008"/>
      <c r="G21" s="2005"/>
      <c r="H21" s="2009"/>
      <c r="I21" s="2005"/>
      <c r="J21" s="2005"/>
      <c r="K21" s="2010"/>
      <c r="L21" s="2005"/>
      <c r="M21" s="2011"/>
      <c r="N21" s="2004"/>
      <c r="O21" s="2004"/>
    </row>
    <row r="22" spans="1:15">
      <c r="A22" s="2012"/>
      <c r="B22" s="1069" t="s">
        <v>731</v>
      </c>
      <c r="C22" s="2013"/>
      <c r="D22" s="2006"/>
      <c r="E22" s="2007"/>
      <c r="F22" s="2008"/>
      <c r="G22" s="2005"/>
      <c r="H22" s="2009"/>
      <c r="I22" s="2005"/>
      <c r="J22" s="2005"/>
      <c r="K22" s="2010"/>
      <c r="L22" s="2005"/>
      <c r="M22" s="2011"/>
      <c r="N22" s="2004"/>
      <c r="O22" s="2004"/>
    </row>
    <row r="23" spans="1:15">
      <c r="A23" s="2012"/>
      <c r="B23" s="632"/>
      <c r="C23" s="2013"/>
      <c r="D23" s="2006"/>
      <c r="E23" s="2007"/>
      <c r="F23" s="2008"/>
      <c r="G23" s="2005"/>
      <c r="H23" s="2009"/>
      <c r="I23" s="2005"/>
      <c r="J23" s="2005"/>
      <c r="K23" s="2010"/>
      <c r="L23" s="2005"/>
      <c r="M23" s="2011"/>
      <c r="N23" s="2004"/>
      <c r="O23" s="2004"/>
    </row>
    <row r="24" spans="1:15">
      <c r="A24" s="210" t="s">
        <v>732</v>
      </c>
      <c r="B24" s="216"/>
      <c r="C24" s="217"/>
      <c r="D24" s="2006"/>
      <c r="E24" s="2007"/>
      <c r="F24" s="2008"/>
      <c r="G24" s="2005"/>
      <c r="H24" s="2009"/>
      <c r="I24" s="2005"/>
      <c r="J24" s="2005"/>
      <c r="K24" s="2010"/>
      <c r="L24" s="2005"/>
      <c r="M24" s="2011"/>
      <c r="N24" s="2004"/>
      <c r="O24" s="2004"/>
    </row>
    <row r="25" spans="1:15">
      <c r="A25" s="184"/>
      <c r="B25" s="9"/>
      <c r="C25" s="693"/>
      <c r="D25" s="2006"/>
      <c r="E25" s="2007"/>
      <c r="F25" s="2008"/>
      <c r="G25" s="2005"/>
      <c r="H25" s="2009"/>
      <c r="I25" s="2005"/>
      <c r="J25" s="2005"/>
      <c r="K25" s="2010"/>
      <c r="L25" s="2005"/>
      <c r="M25" s="2011"/>
      <c r="N25" s="2004"/>
      <c r="O25" s="2004"/>
    </row>
    <row r="26" spans="1:15">
      <c r="A26" s="184"/>
      <c r="B26" s="216"/>
      <c r="C26" s="730"/>
      <c r="D26" s="2006"/>
      <c r="E26" s="2007"/>
      <c r="F26" s="2008"/>
      <c r="G26" s="2005"/>
      <c r="H26" s="2009"/>
      <c r="I26" s="2005"/>
      <c r="J26" s="2005"/>
      <c r="K26" s="2010"/>
      <c r="L26" s="2005"/>
      <c r="M26" s="2011"/>
      <c r="N26" s="2004"/>
      <c r="O26" s="2004"/>
    </row>
    <row r="27" spans="1:15">
      <c r="A27" s="184"/>
      <c r="B27" s="244" t="s">
        <v>733</v>
      </c>
      <c r="C27" s="710">
        <f>SUM(D17:D23)+SUM(C24:C26)</f>
        <v>335000</v>
      </c>
      <c r="D27" s="2006"/>
      <c r="E27" s="2007"/>
      <c r="F27" s="2008"/>
      <c r="G27" s="2005"/>
      <c r="H27" s="2009"/>
      <c r="I27" s="2005"/>
      <c r="J27" s="2005"/>
      <c r="K27" s="2010"/>
      <c r="L27" s="2005"/>
      <c r="M27" s="2011"/>
      <c r="N27" s="2004"/>
      <c r="O27" s="2004"/>
    </row>
    <row r="28" spans="1:15">
      <c r="A28" s="2012"/>
      <c r="B28" s="632"/>
      <c r="C28" s="2013"/>
      <c r="D28" s="2006"/>
      <c r="E28" s="2007"/>
      <c r="F28" s="2008"/>
      <c r="G28" s="2005"/>
      <c r="H28" s="2009"/>
      <c r="I28" s="2005"/>
      <c r="J28" s="2005"/>
      <c r="K28" s="2010"/>
      <c r="L28" s="2005"/>
      <c r="M28" s="2011"/>
      <c r="N28" s="2004"/>
      <c r="O28" s="2004"/>
    </row>
    <row r="29" spans="1:15" s="497" customFormat="1">
      <c r="A29" s="2014"/>
      <c r="B29" s="1896"/>
      <c r="C29" s="2015"/>
      <c r="D29" s="2016"/>
      <c r="E29" s="2017"/>
      <c r="F29" s="2018"/>
      <c r="G29" s="2019"/>
      <c r="H29" s="2020"/>
      <c r="I29" s="2019"/>
      <c r="J29" s="2019"/>
      <c r="K29" s="2021"/>
      <c r="L29" s="2019"/>
      <c r="M29" s="2022"/>
      <c r="N29" s="2023"/>
      <c r="O29" s="2023"/>
    </row>
    <row r="30" spans="1:15">
      <c r="A30" s="1180" t="s">
        <v>9084</v>
      </c>
      <c r="B30" s="216"/>
      <c r="C30" s="233" t="s">
        <v>9085</v>
      </c>
      <c r="D30" s="2006"/>
      <c r="E30" s="2007"/>
      <c r="F30" s="2008"/>
      <c r="G30" s="2005"/>
      <c r="H30" s="2009"/>
      <c r="I30" s="2005"/>
      <c r="J30" s="2005"/>
      <c r="K30" s="2010"/>
      <c r="L30" s="2005"/>
      <c r="M30" s="2011"/>
      <c r="N30" s="2004"/>
      <c r="O30" s="2004"/>
    </row>
    <row r="31" spans="1:15">
      <c r="A31" s="184">
        <v>5206085</v>
      </c>
      <c r="B31" s="216" t="s">
        <v>1611</v>
      </c>
      <c r="C31" s="217" t="s">
        <v>9086</v>
      </c>
      <c r="D31" s="2006">
        <v>500000</v>
      </c>
      <c r="E31" s="2007"/>
      <c r="F31" s="2008">
        <v>334000</v>
      </c>
      <c r="G31" s="2005" t="s">
        <v>98</v>
      </c>
      <c r="H31" s="2009">
        <v>43270</v>
      </c>
      <c r="I31" s="2005" t="s">
        <v>40</v>
      </c>
      <c r="J31" s="2005" t="s">
        <v>449</v>
      </c>
      <c r="K31" s="2010"/>
      <c r="L31" s="2005" t="s">
        <v>41</v>
      </c>
      <c r="M31" s="2011">
        <v>43325</v>
      </c>
      <c r="N31" s="1181" t="s">
        <v>728</v>
      </c>
      <c r="O31" s="1092" t="s">
        <v>9087</v>
      </c>
    </row>
    <row r="32" spans="1:15">
      <c r="A32" s="210"/>
      <c r="B32" s="216"/>
      <c r="C32" s="217"/>
      <c r="D32" s="2006"/>
      <c r="E32" s="2007"/>
      <c r="F32" s="2008"/>
      <c r="G32" s="2005"/>
      <c r="H32" s="2009"/>
      <c r="I32" s="2005"/>
      <c r="J32" s="2005"/>
      <c r="K32" s="2010"/>
      <c r="L32" s="2005"/>
      <c r="M32" s="2011"/>
      <c r="N32" s="2004"/>
      <c r="O32" s="2004"/>
    </row>
    <row r="33" spans="1:15">
      <c r="A33" s="210"/>
      <c r="B33" s="1069" t="s">
        <v>9088</v>
      </c>
      <c r="C33" s="217"/>
      <c r="D33" s="2006"/>
      <c r="E33" s="2007"/>
      <c r="F33" s="2008"/>
      <c r="G33" s="2005"/>
      <c r="H33" s="2009"/>
      <c r="I33" s="2005"/>
      <c r="J33" s="2005"/>
      <c r="K33" s="2010"/>
      <c r="L33" s="2005"/>
      <c r="M33" s="2011"/>
      <c r="N33" s="2004"/>
      <c r="O33" s="2004"/>
    </row>
    <row r="34" spans="1:15">
      <c r="A34" s="210"/>
      <c r="B34" s="1069" t="s">
        <v>731</v>
      </c>
      <c r="C34" s="217"/>
      <c r="D34" s="2006"/>
      <c r="E34" s="2007"/>
      <c r="F34" s="2008"/>
      <c r="G34" s="2005"/>
      <c r="H34" s="2009"/>
      <c r="I34" s="2005"/>
      <c r="J34" s="2005"/>
      <c r="K34" s="2010"/>
      <c r="L34" s="2005"/>
      <c r="M34" s="2011"/>
      <c r="N34" s="2004"/>
      <c r="O34" s="2004"/>
    </row>
    <row r="35" spans="1:15">
      <c r="A35" s="210"/>
      <c r="B35" s="216"/>
      <c r="C35" s="217"/>
      <c r="D35" s="2006"/>
      <c r="E35" s="2007"/>
      <c r="F35" s="2008"/>
      <c r="G35" s="2005"/>
      <c r="H35" s="2009"/>
      <c r="I35" s="2005"/>
      <c r="J35" s="2005"/>
      <c r="K35" s="2010"/>
      <c r="L35" s="2005"/>
      <c r="M35" s="2011"/>
      <c r="N35" s="2004"/>
      <c r="O35" s="2004"/>
    </row>
    <row r="36" spans="1:15">
      <c r="A36" s="210" t="s">
        <v>732</v>
      </c>
      <c r="B36" s="216"/>
      <c r="C36" s="217"/>
      <c r="D36" s="2006"/>
      <c r="E36" s="2007"/>
      <c r="F36" s="2008"/>
      <c r="G36" s="2005"/>
      <c r="H36" s="2009"/>
      <c r="I36" s="2005"/>
      <c r="J36" s="2005"/>
      <c r="K36" s="2010"/>
      <c r="L36" s="2005"/>
      <c r="M36" s="2011"/>
      <c r="N36" s="2004"/>
      <c r="O36" s="2004"/>
    </row>
    <row r="37" spans="1:15">
      <c r="A37" s="184"/>
      <c r="B37" s="9"/>
      <c r="C37" s="693"/>
      <c r="D37" s="2006"/>
      <c r="E37" s="2007"/>
      <c r="F37" s="2008"/>
      <c r="G37" s="2005"/>
      <c r="H37" s="2009"/>
      <c r="I37" s="2005"/>
      <c r="J37" s="2005"/>
      <c r="K37" s="2010"/>
      <c r="L37" s="2005"/>
      <c r="M37" s="2011"/>
      <c r="N37" s="2004"/>
      <c r="O37" s="2004"/>
    </row>
    <row r="38" spans="1:15">
      <c r="A38" s="184"/>
      <c r="B38" s="216"/>
      <c r="C38" s="730"/>
      <c r="D38" s="2006"/>
      <c r="E38" s="2007"/>
      <c r="F38" s="2008"/>
      <c r="G38" s="2005"/>
      <c r="H38" s="2009"/>
      <c r="I38" s="2005"/>
      <c r="J38" s="2005"/>
      <c r="K38" s="2010"/>
      <c r="L38" s="2005"/>
      <c r="M38" s="2011"/>
      <c r="N38" s="2004"/>
      <c r="O38" s="2004"/>
    </row>
    <row r="39" spans="1:15">
      <c r="A39" s="184"/>
      <c r="B39" s="244" t="s">
        <v>733</v>
      </c>
      <c r="C39" s="710">
        <f>SUM(D29:D35)+SUM(C36:C38)</f>
        <v>500000</v>
      </c>
      <c r="D39" s="2006"/>
      <c r="E39" s="2007"/>
      <c r="F39" s="2008"/>
      <c r="G39" s="2005"/>
      <c r="H39" s="2009"/>
      <c r="I39" s="2005"/>
      <c r="J39" s="2005"/>
      <c r="K39" s="2010"/>
      <c r="L39" s="2005"/>
      <c r="M39" s="2011"/>
      <c r="N39" s="2004"/>
      <c r="O39" s="2004"/>
    </row>
    <row r="40" spans="1:15">
      <c r="A40" s="2012"/>
      <c r="B40" s="632"/>
      <c r="C40" s="2013"/>
      <c r="D40" s="2006"/>
      <c r="E40" s="2007"/>
      <c r="F40" s="2008"/>
      <c r="G40" s="2005"/>
      <c r="H40" s="2009"/>
      <c r="I40" s="2005"/>
      <c r="J40" s="2005"/>
      <c r="K40" s="2010"/>
      <c r="L40" s="2005"/>
      <c r="M40" s="2011"/>
      <c r="N40" s="2004"/>
      <c r="O40" s="2004"/>
    </row>
    <row r="41" spans="1:15" s="497" customFormat="1">
      <c r="A41" s="2014"/>
      <c r="B41" s="1896"/>
      <c r="C41" s="2015"/>
      <c r="D41" s="2016"/>
      <c r="E41" s="2017"/>
      <c r="F41" s="2018"/>
      <c r="G41" s="2019"/>
      <c r="H41" s="2020"/>
      <c r="I41" s="2019"/>
      <c r="J41" s="2019"/>
      <c r="K41" s="2021"/>
      <c r="L41" s="2019"/>
      <c r="M41" s="2022"/>
      <c r="N41" s="2023"/>
      <c r="O41" s="2023"/>
    </row>
    <row r="42" spans="1:15" s="1595" customFormat="1">
      <c r="A42" s="1684" t="s">
        <v>9089</v>
      </c>
      <c r="B42" s="1594"/>
      <c r="C42" s="1596" t="s">
        <v>9090</v>
      </c>
      <c r="D42" s="2030"/>
      <c r="E42" s="2040"/>
      <c r="F42" s="2031"/>
      <c r="G42" s="2032"/>
      <c r="H42" s="2033"/>
      <c r="I42" s="2032"/>
      <c r="J42" s="2032"/>
      <c r="K42" s="2034"/>
      <c r="L42" s="2032"/>
      <c r="M42" s="2035"/>
      <c r="N42" s="2036"/>
      <c r="O42" s="2036"/>
    </row>
    <row r="43" spans="1:15" s="1595" customFormat="1">
      <c r="A43" s="2037">
        <v>5305066</v>
      </c>
      <c r="B43" s="1594" t="s">
        <v>1647</v>
      </c>
      <c r="C43" s="2039" t="s">
        <v>9091</v>
      </c>
      <c r="D43" s="2030">
        <v>315000</v>
      </c>
      <c r="E43" s="2040"/>
      <c r="F43" s="2031">
        <v>230000</v>
      </c>
      <c r="G43" s="2032" t="s">
        <v>98</v>
      </c>
      <c r="H43" s="2033">
        <v>43612</v>
      </c>
      <c r="I43" s="2032" t="s">
        <v>2468</v>
      </c>
      <c r="J43" s="2032"/>
      <c r="K43" s="2034"/>
      <c r="L43" s="2032" t="s">
        <v>67</v>
      </c>
      <c r="M43" s="2035">
        <v>43682</v>
      </c>
      <c r="N43" s="2036" t="s">
        <v>728</v>
      </c>
      <c r="O43" s="2036"/>
    </row>
    <row r="44" spans="1:15" s="1595" customFormat="1">
      <c r="A44" s="2037"/>
      <c r="B44" s="1594"/>
      <c r="C44" s="2039"/>
      <c r="D44" s="2030"/>
      <c r="E44" s="2040"/>
      <c r="F44" s="2031"/>
      <c r="G44" s="2032"/>
      <c r="H44" s="2033"/>
      <c r="I44" s="2032"/>
      <c r="J44" s="2032"/>
      <c r="K44" s="2034"/>
      <c r="L44" s="2032"/>
      <c r="M44" s="2035"/>
      <c r="N44" s="2036"/>
      <c r="O44" s="2036"/>
    </row>
    <row r="45" spans="1:15" s="1595" customFormat="1">
      <c r="A45" s="2037"/>
      <c r="B45" s="1594"/>
      <c r="C45" s="2039"/>
      <c r="D45" s="2030"/>
      <c r="E45" s="2040"/>
      <c r="F45" s="2031"/>
      <c r="G45" s="2032"/>
      <c r="H45" s="2033"/>
      <c r="I45" s="2032"/>
      <c r="J45" s="2032"/>
      <c r="K45" s="2034"/>
      <c r="L45" s="2032"/>
      <c r="M45" s="2035"/>
      <c r="N45" s="2036"/>
      <c r="O45" s="2036"/>
    </row>
    <row r="46" spans="1:15" s="1623" customFormat="1">
      <c r="A46" s="1622"/>
      <c r="B46" s="1439" t="s">
        <v>9092</v>
      </c>
      <c r="C46" s="2039"/>
      <c r="D46" s="2068"/>
      <c r="E46" s="2069"/>
      <c r="F46" s="2045"/>
      <c r="G46" s="2070"/>
      <c r="H46" s="2071"/>
      <c r="I46" s="2070"/>
      <c r="J46" s="2070"/>
      <c r="K46" s="2072"/>
      <c r="L46" s="2070"/>
      <c r="M46" s="2073"/>
      <c r="N46" s="2074"/>
      <c r="O46" s="2074"/>
    </row>
    <row r="47" spans="1:15" s="1623" customFormat="1">
      <c r="A47" s="2075"/>
      <c r="B47" s="1439" t="s">
        <v>440</v>
      </c>
      <c r="C47" s="1621"/>
      <c r="D47" s="2068"/>
      <c r="E47" s="2069"/>
      <c r="F47" s="2045"/>
      <c r="G47" s="2070"/>
      <c r="H47" s="2071"/>
      <c r="I47" s="2070"/>
      <c r="J47" s="2070"/>
      <c r="K47" s="2072"/>
      <c r="L47" s="2070"/>
      <c r="M47" s="2073"/>
      <c r="N47" s="2074"/>
      <c r="O47" s="2074"/>
    </row>
    <row r="48" spans="1:15" s="1623" customFormat="1">
      <c r="A48" s="2075"/>
      <c r="B48" s="1624"/>
      <c r="C48" s="1621"/>
      <c r="D48" s="2068"/>
      <c r="E48" s="2069"/>
      <c r="F48" s="2045"/>
      <c r="G48" s="2070"/>
      <c r="H48" s="2071"/>
      <c r="I48" s="2070"/>
      <c r="J48" s="2070"/>
      <c r="K48" s="2072"/>
      <c r="L48" s="2070"/>
      <c r="M48" s="2073"/>
      <c r="N48" s="2074"/>
      <c r="O48" s="2074"/>
    </row>
    <row r="49" spans="1:15" s="1595" customFormat="1">
      <c r="A49" s="2037"/>
      <c r="B49" s="1594"/>
      <c r="C49" s="2038"/>
      <c r="D49" s="2030"/>
      <c r="E49" s="2040"/>
      <c r="F49" s="2031"/>
      <c r="G49" s="2032"/>
      <c r="H49" s="2033"/>
      <c r="I49" s="2032"/>
      <c r="J49" s="2032"/>
      <c r="K49" s="2034"/>
      <c r="L49" s="2032"/>
      <c r="M49" s="2035"/>
      <c r="N49" s="2036"/>
      <c r="O49" s="2036"/>
    </row>
    <row r="50" spans="1:15">
      <c r="A50" s="210" t="s">
        <v>732</v>
      </c>
      <c r="B50" s="216"/>
      <c r="C50" s="217"/>
      <c r="D50" s="2006"/>
      <c r="E50" s="2007"/>
      <c r="F50" s="2008"/>
      <c r="G50" s="2005"/>
      <c r="H50" s="2009"/>
      <c r="I50" s="2005"/>
      <c r="J50" s="2005"/>
      <c r="K50" s="2010"/>
      <c r="L50" s="2005"/>
      <c r="M50" s="2011"/>
      <c r="N50" s="2004"/>
      <c r="O50" s="2004"/>
    </row>
    <row r="51" spans="1:15">
      <c r="A51" s="184"/>
      <c r="B51" s="9"/>
      <c r="C51" s="693"/>
      <c r="D51" s="2006"/>
      <c r="E51" s="2007"/>
      <c r="F51" s="2008"/>
      <c r="G51" s="2005"/>
      <c r="H51" s="2009"/>
      <c r="I51" s="2005"/>
      <c r="J51" s="2005"/>
      <c r="K51" s="2010"/>
      <c r="L51" s="2005"/>
      <c r="M51" s="2011"/>
      <c r="N51" s="2004"/>
      <c r="O51" s="2004"/>
    </row>
    <row r="52" spans="1:15">
      <c r="A52" s="184"/>
      <c r="B52" s="216"/>
      <c r="C52" s="730"/>
      <c r="D52" s="2006"/>
      <c r="E52" s="2007"/>
      <c r="F52" s="2008"/>
      <c r="G52" s="2005"/>
      <c r="H52" s="2009"/>
      <c r="I52" s="2005"/>
      <c r="J52" s="2005"/>
      <c r="K52" s="2010"/>
      <c r="L52" s="2005"/>
      <c r="M52" s="2011"/>
      <c r="N52" s="2004"/>
      <c r="O52" s="2004"/>
    </row>
    <row r="53" spans="1:15">
      <c r="A53" s="184"/>
      <c r="B53" s="244" t="s">
        <v>733</v>
      </c>
      <c r="C53" s="710">
        <f>SUM(D41:D49)+SUM(C50:C52)</f>
        <v>315000</v>
      </c>
      <c r="D53" s="2006"/>
      <c r="E53" s="2007"/>
      <c r="F53" s="2008"/>
      <c r="G53" s="2005"/>
      <c r="H53" s="2009"/>
      <c r="I53" s="2005"/>
      <c r="J53" s="2005"/>
      <c r="K53" s="2010"/>
      <c r="L53" s="2005"/>
      <c r="M53" s="2011"/>
      <c r="N53" s="2004"/>
      <c r="O53" s="2004"/>
    </row>
    <row r="54" spans="1:15">
      <c r="A54" s="2012"/>
      <c r="B54" s="632"/>
      <c r="C54" s="2013"/>
      <c r="D54" s="2006"/>
      <c r="E54" s="2007"/>
      <c r="F54" s="2008"/>
      <c r="G54" s="2005"/>
      <c r="H54" s="2009"/>
      <c r="I54" s="2005"/>
      <c r="J54" s="2005"/>
      <c r="K54" s="2010"/>
      <c r="L54" s="2005"/>
      <c r="M54" s="2011"/>
      <c r="N54" s="2004"/>
      <c r="O54" s="2004"/>
    </row>
    <row r="55" spans="1:15" s="497" customFormat="1">
      <c r="A55" s="2014"/>
      <c r="B55" s="1896"/>
      <c r="C55" s="2015"/>
      <c r="D55" s="2016"/>
      <c r="E55" s="2017"/>
      <c r="F55" s="2018"/>
      <c r="G55" s="2019"/>
      <c r="H55" s="2020"/>
      <c r="I55" s="2019"/>
      <c r="J55" s="2019"/>
      <c r="K55" s="2021"/>
      <c r="L55" s="2019"/>
      <c r="M55" s="2022"/>
      <c r="N55" s="2023"/>
      <c r="O55" s="2023"/>
    </row>
    <row r="56" spans="1:15" s="1595" customFormat="1">
      <c r="A56" s="1758" t="s">
        <v>2762</v>
      </c>
      <c r="B56" s="1594"/>
      <c r="C56" s="1596" t="s">
        <v>9093</v>
      </c>
      <c r="D56" s="633"/>
      <c r="E56" s="2040"/>
      <c r="F56" s="2031"/>
      <c r="G56" s="2032"/>
      <c r="H56" s="2033"/>
      <c r="I56" s="2032"/>
      <c r="J56" s="2032"/>
      <c r="K56" s="2034"/>
      <c r="L56" s="2032"/>
      <c r="M56" s="2035"/>
      <c r="N56" s="2036"/>
      <c r="O56" s="2036"/>
    </row>
    <row r="57" spans="1:15" s="1595" customFormat="1">
      <c r="A57" s="2066">
        <v>5307068</v>
      </c>
      <c r="B57" s="2076" t="s">
        <v>2190</v>
      </c>
      <c r="C57" s="2038" t="s">
        <v>9094</v>
      </c>
      <c r="D57" s="2065">
        <v>310000</v>
      </c>
      <c r="E57" s="2040"/>
      <c r="F57" s="2031">
        <v>180000</v>
      </c>
      <c r="G57" s="2032" t="s">
        <v>98</v>
      </c>
      <c r="H57" s="2033">
        <v>43673</v>
      </c>
      <c r="I57" s="2032" t="s">
        <v>2007</v>
      </c>
      <c r="J57" s="2032"/>
      <c r="K57" s="2034"/>
      <c r="L57" s="2032" t="s">
        <v>107</v>
      </c>
      <c r="M57" s="2035"/>
      <c r="N57" s="2036"/>
      <c r="O57" s="2036" t="s">
        <v>9095</v>
      </c>
    </row>
    <row r="58" spans="1:15" s="1595" customFormat="1">
      <c r="A58" s="635"/>
      <c r="B58" s="1594"/>
      <c r="C58" s="1694"/>
      <c r="D58" s="633"/>
      <c r="E58" s="2040"/>
      <c r="F58" s="2031"/>
      <c r="G58" s="2032"/>
      <c r="H58" s="2033"/>
      <c r="I58" s="2032"/>
      <c r="J58" s="2032"/>
      <c r="K58" s="2034"/>
      <c r="L58" s="2032"/>
      <c r="M58" s="2035"/>
      <c r="N58" s="2036"/>
      <c r="O58" s="2036"/>
    </row>
    <row r="59" spans="1:15" s="1595" customFormat="1">
      <c r="A59" s="1758" t="s">
        <v>9096</v>
      </c>
      <c r="B59" s="1594"/>
      <c r="C59" s="1694"/>
      <c r="D59" s="633"/>
      <c r="E59" s="2040"/>
      <c r="F59" s="2031"/>
      <c r="G59" s="2032"/>
      <c r="H59" s="2033"/>
      <c r="I59" s="2032"/>
      <c r="J59" s="2032"/>
      <c r="K59" s="2034"/>
      <c r="L59" s="2032"/>
      <c r="M59" s="2035"/>
      <c r="N59" s="2036"/>
      <c r="O59" s="2036"/>
    </row>
    <row r="60" spans="1:15" s="1595" customFormat="1">
      <c r="A60" s="2066">
        <v>5308048</v>
      </c>
      <c r="B60" s="1594" t="s">
        <v>200</v>
      </c>
      <c r="C60" s="1695" t="s">
        <v>9097</v>
      </c>
      <c r="D60" s="1696">
        <v>390000</v>
      </c>
      <c r="E60" s="2040"/>
      <c r="F60" s="2031">
        <v>315000</v>
      </c>
      <c r="G60" s="2032" t="s">
        <v>110</v>
      </c>
      <c r="H60" s="2033">
        <v>43703</v>
      </c>
      <c r="I60" s="2032" t="s">
        <v>481</v>
      </c>
      <c r="J60" s="2032"/>
      <c r="K60" s="2034"/>
      <c r="L60" s="2032" t="s">
        <v>41</v>
      </c>
      <c r="M60" s="2035"/>
      <c r="N60" s="2036"/>
      <c r="O60" s="1599" t="s">
        <v>9098</v>
      </c>
    </row>
    <row r="61" spans="1:15" s="1595" customFormat="1">
      <c r="A61" s="2066">
        <v>5308049</v>
      </c>
      <c r="B61" s="1594" t="s">
        <v>1098</v>
      </c>
      <c r="C61" s="2038" t="s">
        <v>9099</v>
      </c>
      <c r="D61" s="2065">
        <v>300000</v>
      </c>
      <c r="E61" s="2040"/>
      <c r="F61" s="2031">
        <v>223000</v>
      </c>
      <c r="G61" s="2032" t="s">
        <v>110</v>
      </c>
      <c r="H61" s="2033">
        <v>43703</v>
      </c>
      <c r="I61" s="2032" t="s">
        <v>1854</v>
      </c>
      <c r="J61" s="2032"/>
      <c r="K61" s="2034"/>
      <c r="L61" s="2032" t="s">
        <v>41</v>
      </c>
      <c r="M61" s="2035"/>
      <c r="N61" s="2036"/>
      <c r="O61" s="1599"/>
    </row>
    <row r="62" spans="1:15" s="1595" customFormat="1">
      <c r="A62" s="2037"/>
      <c r="B62" s="1594"/>
      <c r="C62" s="2038"/>
      <c r="D62" s="2030"/>
      <c r="E62" s="2040"/>
      <c r="F62" s="2031"/>
      <c r="G62" s="2032"/>
      <c r="H62" s="2033"/>
      <c r="I62" s="2032"/>
      <c r="J62" s="2032"/>
      <c r="K62" s="2034"/>
      <c r="L62" s="2032"/>
      <c r="M62" s="2035"/>
      <c r="N62" s="2036"/>
      <c r="O62" s="2036"/>
    </row>
    <row r="63" spans="1:15" s="1595" customFormat="1">
      <c r="A63" s="2037"/>
      <c r="B63" s="1439" t="s">
        <v>9100</v>
      </c>
      <c r="C63" s="2038"/>
      <c r="D63" s="2030"/>
      <c r="E63" s="2040"/>
      <c r="F63" s="2031"/>
      <c r="G63" s="2032"/>
      <c r="H63" s="2033"/>
      <c r="I63" s="2032"/>
      <c r="J63" s="2032"/>
      <c r="K63" s="2034"/>
      <c r="L63" s="2032"/>
      <c r="M63" s="2035"/>
      <c r="N63" s="2036"/>
      <c r="O63" s="2036"/>
    </row>
    <row r="64" spans="1:15" s="1595" customFormat="1">
      <c r="A64" s="2037"/>
      <c r="B64" s="1439" t="s">
        <v>9101</v>
      </c>
      <c r="C64" s="2038"/>
      <c r="D64" s="2030"/>
      <c r="E64" s="2040"/>
      <c r="F64" s="2031"/>
      <c r="G64" s="2032"/>
      <c r="H64" s="2033"/>
      <c r="I64" s="2032"/>
      <c r="J64" s="2032"/>
      <c r="K64" s="2034"/>
      <c r="L64" s="2032"/>
      <c r="M64" s="2035"/>
      <c r="N64" s="2036"/>
      <c r="O64" s="2036"/>
    </row>
    <row r="65" spans="1:15">
      <c r="A65" s="210"/>
      <c r="B65" s="216"/>
      <c r="C65" s="217"/>
      <c r="D65" s="2006"/>
      <c r="E65" s="2007"/>
      <c r="F65" s="2008"/>
      <c r="G65" s="2005"/>
      <c r="H65" s="2009"/>
      <c r="I65" s="2005"/>
      <c r="J65" s="2005"/>
      <c r="K65" s="2010"/>
      <c r="L65" s="2005"/>
      <c r="M65" s="2011"/>
      <c r="N65" s="2004"/>
      <c r="O65" s="2004"/>
    </row>
    <row r="66" spans="1:15">
      <c r="A66" s="210" t="s">
        <v>732</v>
      </c>
      <c r="B66" s="216"/>
      <c r="C66" s="217"/>
      <c r="D66" s="2006"/>
      <c r="E66" s="2007"/>
      <c r="F66" s="2008"/>
      <c r="G66" s="2005"/>
      <c r="H66" s="2009"/>
      <c r="I66" s="2005"/>
      <c r="J66" s="2005"/>
      <c r="K66" s="2010"/>
      <c r="L66" s="2005"/>
      <c r="M66" s="2011"/>
      <c r="N66" s="2004"/>
      <c r="O66" s="2004"/>
    </row>
    <row r="67" spans="1:15">
      <c r="A67" s="184"/>
      <c r="B67" s="9"/>
      <c r="C67" s="693"/>
      <c r="D67" s="2006"/>
      <c r="E67" s="2007"/>
      <c r="F67" s="2008"/>
      <c r="G67" s="2005"/>
      <c r="H67" s="2009"/>
      <c r="I67" s="2005"/>
      <c r="J67" s="2005"/>
      <c r="K67" s="2010"/>
      <c r="L67" s="2005"/>
      <c r="M67" s="2011"/>
      <c r="N67" s="2004"/>
      <c r="O67" s="2004"/>
    </row>
    <row r="68" spans="1:15">
      <c r="A68" s="184"/>
      <c r="B68" s="216"/>
      <c r="C68" s="730"/>
      <c r="D68" s="2006"/>
      <c r="E68" s="2007"/>
      <c r="F68" s="2008"/>
      <c r="G68" s="2005"/>
      <c r="H68" s="2009"/>
      <c r="I68" s="2005"/>
      <c r="J68" s="2005"/>
      <c r="K68" s="2010"/>
      <c r="L68" s="2005"/>
      <c r="M68" s="2011"/>
      <c r="N68" s="2004"/>
      <c r="O68" s="2004"/>
    </row>
    <row r="69" spans="1:15">
      <c r="A69" s="184"/>
      <c r="B69" s="244" t="s">
        <v>733</v>
      </c>
      <c r="C69" s="710">
        <f>SUM(D55:D65)+SUM(C66:C68)</f>
        <v>1000000</v>
      </c>
      <c r="D69" s="2006"/>
      <c r="E69" s="2007"/>
      <c r="F69" s="2008"/>
      <c r="G69" s="2005"/>
      <c r="H69" s="2009"/>
      <c r="I69" s="2005"/>
      <c r="J69" s="2005"/>
      <c r="K69" s="2010"/>
      <c r="L69" s="2005"/>
      <c r="M69" s="2011"/>
      <c r="N69" s="2004"/>
      <c r="O69" s="2004"/>
    </row>
    <row r="70" spans="1:15">
      <c r="A70" s="2012"/>
      <c r="B70" s="632"/>
      <c r="C70" s="2013"/>
      <c r="D70" s="2006"/>
      <c r="E70" s="2007"/>
      <c r="F70" s="2008"/>
      <c r="G70" s="2005"/>
      <c r="H70" s="2009"/>
      <c r="I70" s="2005"/>
      <c r="J70" s="2005"/>
      <c r="K70" s="2010"/>
      <c r="L70" s="2005"/>
      <c r="M70" s="2011"/>
      <c r="N70" s="2004"/>
      <c r="O70" s="2004"/>
    </row>
    <row r="71" spans="1:15" s="497" customFormat="1">
      <c r="A71" s="2014"/>
      <c r="B71" s="1896"/>
      <c r="C71" s="2015"/>
      <c r="D71" s="2016"/>
      <c r="E71" s="2017"/>
      <c r="F71" s="2018"/>
      <c r="G71" s="2019"/>
      <c r="H71" s="2020"/>
      <c r="I71" s="2019"/>
      <c r="J71" s="2019"/>
      <c r="K71" s="2021"/>
      <c r="L71" s="2019"/>
      <c r="M71" s="2022"/>
      <c r="N71" s="2023"/>
      <c r="O71" s="2023"/>
    </row>
    <row r="72" spans="1:15" s="1595" customFormat="1">
      <c r="A72" s="829" t="s">
        <v>9102</v>
      </c>
      <c r="B72" s="1594"/>
      <c r="C72" s="1596" t="s">
        <v>9103</v>
      </c>
      <c r="D72" s="2030"/>
      <c r="E72" s="2040"/>
      <c r="F72" s="2031"/>
      <c r="G72" s="2032"/>
      <c r="H72" s="2033"/>
      <c r="I72" s="2032"/>
      <c r="J72" s="2032"/>
      <c r="K72" s="2034"/>
      <c r="L72" s="2032"/>
      <c r="M72" s="2035"/>
      <c r="N72" s="2036"/>
      <c r="O72" s="2036"/>
    </row>
    <row r="73" spans="1:15" s="1595" customFormat="1">
      <c r="A73" s="2012">
        <v>5309038</v>
      </c>
      <c r="B73" s="1594" t="s">
        <v>200</v>
      </c>
      <c r="C73" s="2038" t="s">
        <v>9104</v>
      </c>
      <c r="D73" s="2030">
        <v>390000</v>
      </c>
      <c r="E73" s="2040"/>
      <c r="F73" s="2031">
        <v>293000</v>
      </c>
      <c r="G73" s="2032" t="s">
        <v>25</v>
      </c>
      <c r="H73" s="2033">
        <v>43720</v>
      </c>
      <c r="I73" s="2032" t="s">
        <v>9105</v>
      </c>
      <c r="J73" s="2032"/>
      <c r="K73" s="2034"/>
      <c r="L73" s="2032" t="s">
        <v>41</v>
      </c>
      <c r="M73" s="2011">
        <v>43778</v>
      </c>
      <c r="N73" s="2004" t="s">
        <v>728</v>
      </c>
      <c r="O73" s="2036"/>
    </row>
    <row r="74" spans="1:15" s="1595" customFormat="1">
      <c r="A74" s="2012">
        <v>5309043</v>
      </c>
      <c r="B74" s="1594" t="s">
        <v>200</v>
      </c>
      <c r="C74" s="2038" t="s">
        <v>9106</v>
      </c>
      <c r="D74" s="2030">
        <v>355000</v>
      </c>
      <c r="E74" s="2040"/>
      <c r="F74" s="2031">
        <v>270000</v>
      </c>
      <c r="G74" s="2032" t="s">
        <v>98</v>
      </c>
      <c r="H74" s="2033">
        <v>43722</v>
      </c>
      <c r="I74" s="2032" t="s">
        <v>317</v>
      </c>
      <c r="J74" s="2032"/>
      <c r="K74" s="2034"/>
      <c r="L74" s="2032" t="s">
        <v>41</v>
      </c>
      <c r="M74" s="2011">
        <v>43778</v>
      </c>
      <c r="N74" s="2004" t="s">
        <v>728</v>
      </c>
      <c r="O74" s="1599"/>
    </row>
    <row r="75" spans="1:15" s="1595" customFormat="1">
      <c r="A75" s="2012"/>
      <c r="B75" s="1594"/>
      <c r="C75" s="2038"/>
      <c r="D75" s="2030"/>
      <c r="E75" s="2040"/>
      <c r="F75" s="2031"/>
      <c r="G75" s="2032"/>
      <c r="H75" s="2033"/>
      <c r="I75" s="2032"/>
      <c r="J75" s="2032"/>
      <c r="K75" s="2034"/>
      <c r="L75" s="2032"/>
      <c r="M75" s="2011"/>
      <c r="N75" s="2004"/>
      <c r="O75" s="2036"/>
    </row>
    <row r="76" spans="1:15" s="1595" customFormat="1">
      <c r="A76" s="2012"/>
      <c r="B76" s="1594"/>
      <c r="C76" s="2038"/>
      <c r="D76" s="2030"/>
      <c r="E76" s="2040"/>
      <c r="F76" s="2031"/>
      <c r="G76" s="2032"/>
      <c r="H76" s="2033"/>
      <c r="I76" s="2032"/>
      <c r="J76" s="2032"/>
      <c r="K76" s="2034"/>
      <c r="L76" s="2032"/>
      <c r="M76" s="2011"/>
      <c r="N76" s="2004"/>
      <c r="O76" s="2036"/>
    </row>
    <row r="77" spans="1:15" s="1595" customFormat="1">
      <c r="A77" s="829" t="s">
        <v>9107</v>
      </c>
      <c r="B77" s="1594"/>
      <c r="C77" s="2038"/>
      <c r="D77" s="2030"/>
      <c r="E77" s="2040"/>
      <c r="F77" s="2031"/>
      <c r="G77" s="2032"/>
      <c r="H77" s="2033"/>
      <c r="I77" s="2032"/>
      <c r="J77" s="2032"/>
      <c r="K77" s="2034"/>
      <c r="L77" s="2032"/>
      <c r="M77" s="2011"/>
      <c r="N77" s="2004"/>
      <c r="O77" s="2036"/>
    </row>
    <row r="78" spans="1:15" s="1595" customFormat="1">
      <c r="A78" s="2012">
        <v>5309039</v>
      </c>
      <c r="B78" s="1594" t="s">
        <v>1538</v>
      </c>
      <c r="C78" s="2038" t="s">
        <v>9108</v>
      </c>
      <c r="D78" s="2030">
        <v>375000</v>
      </c>
      <c r="E78" s="2040"/>
      <c r="F78" s="2031">
        <v>294000</v>
      </c>
      <c r="G78" s="2032" t="s">
        <v>207</v>
      </c>
      <c r="H78" s="2033">
        <v>43720</v>
      </c>
      <c r="I78" s="2032" t="s">
        <v>203</v>
      </c>
      <c r="J78" s="2032"/>
      <c r="K78" s="2034"/>
      <c r="L78" s="2032" t="s">
        <v>67</v>
      </c>
      <c r="M78" s="2011">
        <v>43776</v>
      </c>
      <c r="N78" s="2004" t="s">
        <v>728</v>
      </c>
      <c r="O78" s="2036"/>
    </row>
    <row r="79" spans="1:15" s="1595" customFormat="1">
      <c r="A79" s="2037"/>
      <c r="B79" s="1594"/>
      <c r="C79" s="2038"/>
      <c r="D79" s="2030"/>
      <c r="E79" s="2040"/>
      <c r="F79" s="2031"/>
      <c r="G79" s="2032"/>
      <c r="H79" s="2033"/>
      <c r="I79" s="2032"/>
      <c r="J79" s="2032"/>
      <c r="K79" s="2034"/>
      <c r="L79" s="2032"/>
      <c r="M79" s="2035"/>
      <c r="N79" s="2036"/>
      <c r="O79" s="2036"/>
    </row>
    <row r="80" spans="1:15" s="1595" customFormat="1">
      <c r="A80" s="2037"/>
      <c r="B80" s="1594"/>
      <c r="C80" s="2038"/>
      <c r="D80" s="2030"/>
      <c r="E80" s="2040"/>
      <c r="F80" s="2031"/>
      <c r="G80" s="2032"/>
      <c r="H80" s="2033"/>
      <c r="I80" s="2032"/>
      <c r="J80" s="2032"/>
      <c r="K80" s="2034"/>
      <c r="L80" s="2032"/>
      <c r="M80" s="2035"/>
      <c r="N80" s="2036"/>
      <c r="O80" s="2036"/>
    </row>
    <row r="81" spans="1:15" s="1595" customFormat="1">
      <c r="A81" s="2037"/>
      <c r="B81" s="1069" t="s">
        <v>9109</v>
      </c>
      <c r="C81" s="2038"/>
      <c r="D81" s="2030"/>
      <c r="E81" s="2040"/>
      <c r="F81" s="2031"/>
      <c r="G81" s="2032"/>
      <c r="H81" s="2033"/>
      <c r="I81" s="2032"/>
      <c r="J81" s="2032"/>
      <c r="K81" s="2034"/>
      <c r="L81" s="2032"/>
      <c r="M81" s="2035"/>
      <c r="N81" s="2036"/>
      <c r="O81" s="2036"/>
    </row>
    <row r="82" spans="1:15" s="1595" customFormat="1">
      <c r="A82" s="2037"/>
      <c r="B82" s="1069" t="s">
        <v>440</v>
      </c>
      <c r="C82" s="2038"/>
      <c r="D82" s="2030"/>
      <c r="E82" s="2040"/>
      <c r="F82" s="2031"/>
      <c r="G82" s="2032"/>
      <c r="H82" s="2033"/>
      <c r="I82" s="2032"/>
      <c r="J82" s="2032"/>
      <c r="K82" s="2034"/>
      <c r="L82" s="2032"/>
      <c r="M82" s="2035"/>
      <c r="N82" s="2036"/>
      <c r="O82" s="2036"/>
    </row>
    <row r="83" spans="1:15" s="1595" customFormat="1">
      <c r="A83" s="2037"/>
      <c r="B83" s="1594"/>
      <c r="C83" s="2038"/>
      <c r="D83" s="2030"/>
      <c r="E83" s="2040"/>
      <c r="F83" s="2031"/>
      <c r="G83" s="2032"/>
      <c r="H83" s="2033"/>
      <c r="I83" s="2032"/>
      <c r="J83" s="2032"/>
      <c r="K83" s="2034"/>
      <c r="L83" s="2032"/>
      <c r="M83" s="2035"/>
      <c r="N83" s="2036"/>
      <c r="O83" s="2036"/>
    </row>
    <row r="84" spans="1:15" s="1595" customFormat="1">
      <c r="A84" s="2037"/>
      <c r="B84" s="1594"/>
      <c r="C84" s="2038"/>
      <c r="D84" s="2030"/>
      <c r="E84" s="2040"/>
      <c r="F84" s="2031"/>
      <c r="G84" s="2032"/>
      <c r="H84" s="2033"/>
      <c r="I84" s="2032"/>
      <c r="J84" s="2032"/>
      <c r="K84" s="2034"/>
      <c r="L84" s="2032"/>
      <c r="M84" s="2035"/>
      <c r="N84" s="2036"/>
      <c r="O84" s="2036"/>
    </row>
    <row r="85" spans="1:15">
      <c r="A85" s="210" t="s">
        <v>732</v>
      </c>
      <c r="B85" s="216"/>
      <c r="C85" s="217"/>
      <c r="D85" s="2006"/>
      <c r="E85" s="2007"/>
      <c r="F85" s="2008"/>
      <c r="G85" s="2005"/>
      <c r="H85" s="2009"/>
      <c r="I85" s="2005"/>
      <c r="J85" s="2005"/>
      <c r="K85" s="2010"/>
      <c r="L85" s="2005"/>
      <c r="M85" s="2011"/>
      <c r="N85" s="2004"/>
      <c r="O85" s="2004"/>
    </row>
    <row r="86" spans="1:15">
      <c r="A86" s="184"/>
      <c r="B86" s="9"/>
      <c r="C86" s="693"/>
      <c r="D86" s="2006"/>
      <c r="E86" s="2007"/>
      <c r="F86" s="2008"/>
      <c r="G86" s="2005"/>
      <c r="H86" s="2009"/>
      <c r="I86" s="2005"/>
      <c r="J86" s="2005"/>
      <c r="K86" s="2010"/>
      <c r="L86" s="2005"/>
      <c r="M86" s="2011"/>
      <c r="N86" s="2004"/>
      <c r="O86" s="2004"/>
    </row>
    <row r="87" spans="1:15">
      <c r="A87" s="184"/>
      <c r="B87" s="216"/>
      <c r="C87" s="730"/>
      <c r="D87" s="2006"/>
      <c r="E87" s="2007"/>
      <c r="F87" s="2008"/>
      <c r="G87" s="2005"/>
      <c r="H87" s="2009"/>
      <c r="I87" s="2005"/>
      <c r="J87" s="2005"/>
      <c r="K87" s="2010"/>
      <c r="L87" s="2005"/>
      <c r="M87" s="2011"/>
      <c r="N87" s="2004"/>
      <c r="O87" s="2004"/>
    </row>
    <row r="88" spans="1:15">
      <c r="A88" s="184"/>
      <c r="B88" s="244" t="s">
        <v>733</v>
      </c>
      <c r="C88" s="710">
        <f>SUM(D71:D84)+SUM(C85:C87)</f>
        <v>1120000</v>
      </c>
      <c r="D88" s="2006"/>
      <c r="E88" s="2007"/>
      <c r="F88" s="2008"/>
      <c r="G88" s="2005"/>
      <c r="H88" s="2009"/>
      <c r="I88" s="2005"/>
      <c r="J88" s="2005"/>
      <c r="K88" s="2010"/>
      <c r="L88" s="2005"/>
      <c r="M88" s="2011"/>
      <c r="N88" s="2004"/>
      <c r="O88" s="2004"/>
    </row>
    <row r="89" spans="1:15">
      <c r="A89" s="2012"/>
      <c r="B89" s="632"/>
      <c r="C89" s="2013"/>
      <c r="D89" s="2006"/>
      <c r="E89" s="2007"/>
      <c r="F89" s="2008"/>
      <c r="G89" s="2005"/>
      <c r="H89" s="2009"/>
      <c r="I89" s="2005"/>
      <c r="J89" s="2005"/>
      <c r="K89" s="2010"/>
      <c r="L89" s="2005"/>
      <c r="M89" s="2011"/>
      <c r="N89" s="2004"/>
      <c r="O89" s="2004"/>
    </row>
    <row r="90" spans="1:15" s="497" customFormat="1">
      <c r="A90" s="2014"/>
      <c r="B90" s="1896"/>
      <c r="C90" s="2015"/>
      <c r="D90" s="2016"/>
      <c r="E90" s="2017"/>
      <c r="F90" s="2018"/>
      <c r="G90" s="2019"/>
      <c r="H90" s="2020"/>
      <c r="I90" s="2019"/>
      <c r="J90" s="2019"/>
      <c r="K90" s="2021"/>
      <c r="L90" s="2019"/>
      <c r="M90" s="2022"/>
      <c r="N90" s="2023"/>
      <c r="O90" s="2023"/>
    </row>
    <row r="91" spans="1:15" s="1787" customFormat="1">
      <c r="A91" s="1970" t="s">
        <v>9110</v>
      </c>
      <c r="B91" s="632"/>
      <c r="C91" s="8" t="s">
        <v>9111</v>
      </c>
      <c r="D91" s="2006"/>
      <c r="E91" s="2007"/>
      <c r="F91" s="2008"/>
      <c r="G91" s="2005"/>
      <c r="H91" s="2009"/>
      <c r="I91" s="2005"/>
      <c r="J91" s="2005"/>
      <c r="K91" s="2010"/>
      <c r="L91" s="2005"/>
      <c r="M91" s="2011"/>
      <c r="N91" s="2004"/>
      <c r="O91" s="2004"/>
    </row>
    <row r="92" spans="1:15" s="1787" customFormat="1">
      <c r="A92" s="2012">
        <v>5309036</v>
      </c>
      <c r="B92" s="632" t="s">
        <v>200</v>
      </c>
      <c r="C92" s="2013" t="s">
        <v>9112</v>
      </c>
      <c r="D92" s="2006">
        <v>355000</v>
      </c>
      <c r="E92" s="2007"/>
      <c r="F92" s="2008">
        <v>249000</v>
      </c>
      <c r="G92" s="2005" t="s">
        <v>369</v>
      </c>
      <c r="H92" s="2009">
        <v>43720</v>
      </c>
      <c r="I92" s="2005" t="s">
        <v>448</v>
      </c>
      <c r="J92" s="1099" t="s">
        <v>449</v>
      </c>
      <c r="K92" s="2010"/>
      <c r="L92" s="2005" t="s">
        <v>41</v>
      </c>
      <c r="M92" s="2011">
        <v>43827</v>
      </c>
      <c r="N92" s="2004" t="s">
        <v>728</v>
      </c>
      <c r="O92" s="2004"/>
    </row>
    <row r="94" spans="1:15" s="1787" customFormat="1">
      <c r="A94" s="2012"/>
      <c r="B94" s="1069" t="s">
        <v>9113</v>
      </c>
      <c r="C94" s="2013"/>
      <c r="D94" s="2006"/>
      <c r="E94" s="2007"/>
      <c r="F94" s="2008"/>
      <c r="G94" s="2005"/>
      <c r="H94" s="2009"/>
      <c r="I94" s="2005"/>
      <c r="J94" s="2005"/>
      <c r="K94" s="2010"/>
      <c r="L94" s="2005"/>
      <c r="M94" s="2011"/>
      <c r="N94" s="2004"/>
      <c r="O94" s="2004"/>
    </row>
    <row r="95" spans="1:15" s="1595" customFormat="1">
      <c r="A95" s="2037"/>
      <c r="B95" s="1069" t="s">
        <v>440</v>
      </c>
      <c r="C95" s="2038"/>
      <c r="D95" s="2030"/>
      <c r="E95" s="2040"/>
      <c r="F95" s="2031"/>
      <c r="G95" s="2032"/>
      <c r="H95" s="2033"/>
      <c r="I95" s="2032"/>
      <c r="J95" s="2032"/>
      <c r="K95" s="2034"/>
      <c r="L95" s="2032"/>
      <c r="M95" s="2035"/>
      <c r="N95" s="2036"/>
      <c r="O95" s="2036"/>
    </row>
    <row r="96" spans="1:15" s="1595" customFormat="1">
      <c r="A96" s="2037"/>
      <c r="B96" s="1594"/>
      <c r="C96" s="2038"/>
      <c r="D96" s="2030"/>
      <c r="E96" s="2040"/>
      <c r="F96" s="2031"/>
      <c r="G96" s="2032"/>
      <c r="H96" s="2033"/>
      <c r="I96" s="2032"/>
      <c r="J96" s="2032"/>
      <c r="K96" s="2034"/>
      <c r="L96" s="2032"/>
      <c r="M96" s="2035"/>
      <c r="N96" s="2036"/>
      <c r="O96" s="2036"/>
    </row>
    <row r="97" spans="1:15" s="1595" customFormat="1">
      <c r="A97" s="2037"/>
      <c r="B97" s="1594"/>
      <c r="C97" s="2038"/>
      <c r="D97" s="2030"/>
      <c r="E97" s="2040"/>
      <c r="F97" s="2031"/>
      <c r="G97" s="2032"/>
      <c r="H97" s="2033"/>
      <c r="I97" s="2032"/>
      <c r="J97" s="2032"/>
      <c r="K97" s="2034"/>
      <c r="L97" s="2032"/>
      <c r="M97" s="2035"/>
      <c r="N97" s="2036"/>
      <c r="O97" s="2036"/>
    </row>
    <row r="98" spans="1:15">
      <c r="A98" s="210" t="s">
        <v>732</v>
      </c>
      <c r="B98" s="216"/>
      <c r="C98" s="217"/>
      <c r="D98" s="2006"/>
      <c r="E98" s="2007"/>
      <c r="F98" s="2008"/>
      <c r="G98" s="2005"/>
      <c r="H98" s="2009"/>
      <c r="I98" s="2005"/>
      <c r="J98" s="2005"/>
      <c r="K98" s="2010"/>
      <c r="L98" s="2005"/>
      <c r="M98" s="2011"/>
      <c r="N98" s="2004"/>
      <c r="O98" s="2004"/>
    </row>
    <row r="99" spans="1:15">
      <c r="A99" s="184"/>
      <c r="B99" s="9"/>
      <c r="C99" s="693"/>
      <c r="D99" s="2006"/>
      <c r="E99" s="2007"/>
      <c r="F99" s="2008"/>
      <c r="G99" s="2005"/>
      <c r="H99" s="2009"/>
      <c r="I99" s="2005"/>
      <c r="J99" s="2005"/>
      <c r="K99" s="2010"/>
      <c r="L99" s="2005"/>
      <c r="M99" s="2011"/>
      <c r="N99" s="2004"/>
      <c r="O99" s="2004"/>
    </row>
    <row r="100" spans="1:15">
      <c r="A100" s="184"/>
      <c r="B100" s="216"/>
      <c r="C100" s="730"/>
      <c r="D100" s="2006"/>
      <c r="E100" s="2007"/>
      <c r="F100" s="2008"/>
      <c r="G100" s="2005"/>
      <c r="H100" s="2009"/>
      <c r="I100" s="2005"/>
      <c r="J100" s="2005"/>
      <c r="K100" s="2010"/>
      <c r="L100" s="2005"/>
      <c r="M100" s="2011"/>
      <c r="N100" s="2004"/>
      <c r="O100" s="2004"/>
    </row>
    <row r="101" spans="1:15">
      <c r="A101" s="184"/>
      <c r="B101" s="244" t="s">
        <v>733</v>
      </c>
      <c r="C101" s="710">
        <f>SUM(D90:D97)+SUM(C98:C100)</f>
        <v>355000</v>
      </c>
      <c r="D101" s="2006"/>
      <c r="E101" s="2007"/>
      <c r="F101" s="2008"/>
      <c r="G101" s="2005"/>
      <c r="H101" s="2009"/>
      <c r="I101" s="2005"/>
      <c r="J101" s="2005"/>
      <c r="K101" s="2010"/>
      <c r="L101" s="2005"/>
      <c r="M101" s="2011"/>
      <c r="N101" s="2004"/>
      <c r="O101" s="2004"/>
    </row>
    <row r="102" spans="1:15">
      <c r="A102" s="2012"/>
      <c r="B102" s="632"/>
      <c r="C102" s="2013"/>
      <c r="D102" s="2006"/>
      <c r="E102" s="2007"/>
      <c r="F102" s="2008"/>
      <c r="G102" s="2005"/>
      <c r="H102" s="2009"/>
      <c r="I102" s="2005"/>
      <c r="J102" s="2005"/>
      <c r="K102" s="2010"/>
      <c r="L102" s="2005"/>
      <c r="M102" s="2011"/>
      <c r="N102" s="2004"/>
      <c r="O102" s="2004"/>
    </row>
    <row r="103" spans="1:15" s="497" customFormat="1">
      <c r="A103" s="2014"/>
      <c r="B103" s="1896"/>
      <c r="C103" s="2015"/>
      <c r="D103" s="2016"/>
      <c r="E103" s="2017"/>
      <c r="F103" s="2018"/>
      <c r="G103" s="2019"/>
      <c r="H103" s="2020"/>
      <c r="I103" s="2019"/>
      <c r="J103" s="2019"/>
      <c r="K103" s="2021"/>
      <c r="L103" s="2019"/>
      <c r="M103" s="2022"/>
      <c r="N103" s="2023"/>
      <c r="O103" s="2023"/>
    </row>
    <row r="104" spans="1:15" s="1595" customFormat="1">
      <c r="A104" s="829" t="s">
        <v>2498</v>
      </c>
      <c r="B104" s="1594"/>
      <c r="C104" s="1596" t="s">
        <v>9114</v>
      </c>
      <c r="D104" s="2030"/>
      <c r="E104" s="2040"/>
      <c r="F104" s="2031"/>
      <c r="G104" s="2032"/>
      <c r="H104" s="2033"/>
      <c r="I104" s="2032"/>
      <c r="J104" s="2032"/>
      <c r="K104" s="2034"/>
      <c r="L104" s="2032"/>
      <c r="M104" s="2035"/>
      <c r="N104" s="2036"/>
      <c r="O104" s="2036"/>
    </row>
    <row r="105" spans="1:15" s="1787" customFormat="1">
      <c r="A105" s="2012">
        <v>5309037</v>
      </c>
      <c r="B105" s="632" t="s">
        <v>200</v>
      </c>
      <c r="C105" s="1621" t="s">
        <v>9115</v>
      </c>
      <c r="D105" s="2006">
        <v>380000</v>
      </c>
      <c r="E105" s="2007"/>
      <c r="F105" s="2008">
        <v>298000</v>
      </c>
      <c r="G105" s="2005" t="s">
        <v>31</v>
      </c>
      <c r="H105" s="2009">
        <v>43720</v>
      </c>
      <c r="I105" s="2005" t="s">
        <v>444</v>
      </c>
      <c r="J105" s="1099" t="s">
        <v>449</v>
      </c>
      <c r="K105" s="2010"/>
      <c r="L105" s="2005" t="s">
        <v>41</v>
      </c>
      <c r="M105" s="2011">
        <v>43868</v>
      </c>
      <c r="N105" s="2004" t="s">
        <v>728</v>
      </c>
      <c r="O105" s="2004"/>
    </row>
    <row r="106" spans="1:15" s="1787" customFormat="1">
      <c r="A106" s="2012"/>
      <c r="B106" s="632"/>
      <c r="C106" s="1621"/>
      <c r="D106" s="2006"/>
      <c r="E106" s="2007"/>
      <c r="F106" s="2008"/>
      <c r="G106" s="2005"/>
      <c r="H106" s="2009"/>
      <c r="I106" s="2005"/>
      <c r="J106" s="1492"/>
      <c r="K106" s="2010"/>
      <c r="L106" s="2005"/>
      <c r="M106" s="2011"/>
      <c r="N106" s="2004"/>
      <c r="O106" s="2004"/>
    </row>
    <row r="107" spans="1:15" s="1787" customFormat="1">
      <c r="A107" s="2012"/>
      <c r="B107" s="1439" t="s">
        <v>9116</v>
      </c>
      <c r="C107" s="1621"/>
      <c r="D107" s="2006"/>
      <c r="E107" s="2007"/>
      <c r="F107" s="2008"/>
      <c r="G107" s="2005"/>
      <c r="H107" s="2009"/>
      <c r="I107" s="2005"/>
      <c r="J107" s="1492"/>
      <c r="K107" s="2010"/>
      <c r="L107" s="2005"/>
      <c r="M107" s="2011"/>
      <c r="N107" s="2004"/>
      <c r="O107" s="2004"/>
    </row>
    <row r="108" spans="1:15" s="1787" customFormat="1">
      <c r="A108" s="2012"/>
      <c r="B108" s="1439" t="s">
        <v>440</v>
      </c>
      <c r="C108" s="1621"/>
      <c r="D108" s="2006"/>
      <c r="E108" s="2007"/>
      <c r="F108" s="2008"/>
      <c r="G108" s="2005"/>
      <c r="H108" s="2009"/>
      <c r="I108" s="2005"/>
      <c r="J108" s="1492"/>
      <c r="K108" s="2010"/>
      <c r="L108" s="2005"/>
      <c r="M108" s="2011"/>
      <c r="N108" s="2004"/>
      <c r="O108" s="2004"/>
    </row>
    <row r="109" spans="1:15" s="1787" customFormat="1">
      <c r="A109" s="2012"/>
      <c r="B109" s="632"/>
      <c r="C109" s="1621"/>
      <c r="D109" s="2006"/>
      <c r="E109" s="2007"/>
      <c r="F109" s="2008"/>
      <c r="G109" s="2005"/>
      <c r="H109" s="2009"/>
      <c r="I109" s="2005"/>
      <c r="J109" s="1492"/>
      <c r="K109" s="2010"/>
      <c r="L109" s="2005"/>
      <c r="M109" s="2011"/>
      <c r="N109" s="2004"/>
      <c r="O109" s="2004"/>
    </row>
    <row r="110" spans="1:15" s="1595" customFormat="1">
      <c r="A110" s="2037"/>
      <c r="B110" s="1594"/>
      <c r="C110" s="2039"/>
      <c r="D110" s="2030"/>
      <c r="E110" s="2040"/>
      <c r="F110" s="2031"/>
      <c r="G110" s="2032"/>
      <c r="H110" s="2033"/>
      <c r="I110" s="2032"/>
      <c r="J110" s="2032"/>
      <c r="K110" s="2034"/>
      <c r="L110" s="2032"/>
      <c r="M110" s="2035"/>
      <c r="N110" s="2036"/>
      <c r="O110" s="2036"/>
    </row>
    <row r="111" spans="1:15" s="1787" customFormat="1">
      <c r="A111" s="1970" t="s">
        <v>9110</v>
      </c>
      <c r="B111" s="632"/>
      <c r="C111" s="2077"/>
      <c r="D111" s="2006"/>
      <c r="E111" s="2007"/>
      <c r="F111" s="2008"/>
      <c r="G111" s="2005"/>
      <c r="H111" s="2009"/>
      <c r="I111" s="2005"/>
      <c r="J111" s="2005"/>
      <c r="K111" s="2010"/>
      <c r="L111" s="2005"/>
      <c r="M111" s="2011"/>
      <c r="N111" s="2004"/>
      <c r="O111" s="2004"/>
    </row>
    <row r="112" spans="1:15" s="1787" customFormat="1">
      <c r="A112" s="2012">
        <v>5309006</v>
      </c>
      <c r="B112" s="632" t="s">
        <v>200</v>
      </c>
      <c r="C112" s="1621" t="s">
        <v>9117</v>
      </c>
      <c r="D112" s="2006">
        <v>350000</v>
      </c>
      <c r="E112" s="2007"/>
      <c r="F112" s="2008">
        <v>256000</v>
      </c>
      <c r="G112" s="2005" t="s">
        <v>110</v>
      </c>
      <c r="H112" s="2009">
        <v>43711</v>
      </c>
      <c r="I112" s="2005" t="s">
        <v>27</v>
      </c>
      <c r="J112" s="1099" t="s">
        <v>449</v>
      </c>
      <c r="K112" s="2010"/>
      <c r="L112" s="2005" t="s">
        <v>67</v>
      </c>
      <c r="M112" s="2011">
        <v>43829</v>
      </c>
      <c r="N112" s="2004" t="s">
        <v>728</v>
      </c>
      <c r="O112" s="2004"/>
    </row>
    <row r="113" spans="1:15" s="1787" customFormat="1">
      <c r="A113" s="2012"/>
      <c r="B113" s="632"/>
      <c r="C113" s="2077"/>
      <c r="D113" s="2006"/>
      <c r="E113" s="2007"/>
      <c r="F113" s="2008"/>
      <c r="G113" s="2005"/>
      <c r="H113" s="2009"/>
      <c r="I113" s="2005"/>
      <c r="J113" s="2005"/>
      <c r="K113" s="2010"/>
      <c r="L113" s="2005"/>
      <c r="M113" s="2011"/>
      <c r="N113" s="2004"/>
      <c r="O113" s="2004"/>
    </row>
    <row r="114" spans="1:15" s="1787" customFormat="1">
      <c r="A114" s="2012"/>
      <c r="B114" s="1069" t="s">
        <v>9113</v>
      </c>
      <c r="C114" s="1621"/>
      <c r="D114" s="2006"/>
      <c r="E114" s="2007"/>
      <c r="F114" s="2008"/>
      <c r="G114" s="2005"/>
      <c r="H114" s="2009"/>
      <c r="I114" s="2005"/>
      <c r="J114" s="2005"/>
      <c r="K114" s="2010"/>
      <c r="L114" s="2005"/>
      <c r="M114" s="2011"/>
      <c r="N114" s="2004"/>
      <c r="O114" s="2004"/>
    </row>
    <row r="115" spans="1:15" s="1595" customFormat="1">
      <c r="A115" s="2037"/>
      <c r="B115" s="1069" t="s">
        <v>440</v>
      </c>
      <c r="C115" s="2039"/>
      <c r="D115" s="2030"/>
      <c r="E115" s="2040"/>
      <c r="F115" s="2031"/>
      <c r="G115" s="2032"/>
      <c r="H115" s="2033"/>
      <c r="I115" s="2032"/>
      <c r="J115" s="2032"/>
      <c r="K115" s="2034"/>
      <c r="L115" s="2032"/>
      <c r="M115" s="2035"/>
      <c r="N115" s="2036"/>
      <c r="O115" s="2036"/>
    </row>
    <row r="116" spans="1:15" s="1595" customFormat="1">
      <c r="A116" s="2037"/>
      <c r="B116" s="1594"/>
      <c r="C116" s="2039"/>
      <c r="D116" s="2030"/>
      <c r="E116" s="2040"/>
      <c r="F116" s="2031"/>
      <c r="G116" s="2032"/>
      <c r="H116" s="2033"/>
      <c r="I116" s="2032"/>
      <c r="J116" s="2032"/>
      <c r="K116" s="2034"/>
      <c r="L116" s="2032"/>
      <c r="M116" s="2035"/>
      <c r="N116" s="2036"/>
      <c r="O116" s="2036"/>
    </row>
    <row r="117" spans="1:15">
      <c r="A117" s="210" t="s">
        <v>732</v>
      </c>
      <c r="B117" s="216"/>
      <c r="C117" s="217"/>
      <c r="D117" s="2006"/>
      <c r="E117" s="2007"/>
      <c r="F117" s="2008"/>
      <c r="G117" s="2005"/>
      <c r="H117" s="2009"/>
      <c r="I117" s="2005"/>
      <c r="J117" s="2005"/>
      <c r="K117" s="2010"/>
      <c r="L117" s="2005"/>
      <c r="M117" s="2011"/>
      <c r="N117" s="2004"/>
      <c r="O117" s="2004"/>
    </row>
    <row r="118" spans="1:15">
      <c r="A118" s="184"/>
      <c r="B118" s="9"/>
      <c r="C118" s="693"/>
      <c r="D118" s="2006"/>
      <c r="E118" s="2007"/>
      <c r="F118" s="2008"/>
      <c r="G118" s="2005"/>
      <c r="H118" s="2009"/>
      <c r="I118" s="2005"/>
      <c r="J118" s="2005"/>
      <c r="K118" s="2010"/>
      <c r="L118" s="2005"/>
      <c r="M118" s="2011"/>
      <c r="N118" s="2004"/>
      <c r="O118" s="2004"/>
    </row>
    <row r="119" spans="1:15">
      <c r="A119" s="184"/>
      <c r="B119" s="216"/>
      <c r="C119" s="730"/>
      <c r="D119" s="2006"/>
      <c r="E119" s="2007"/>
      <c r="F119" s="2008"/>
      <c r="G119" s="2005"/>
      <c r="H119" s="2009"/>
      <c r="I119" s="2005"/>
      <c r="J119" s="2005"/>
      <c r="K119" s="2010"/>
      <c r="L119" s="2005"/>
      <c r="M119" s="2011"/>
      <c r="N119" s="2004"/>
      <c r="O119" s="2004"/>
    </row>
    <row r="120" spans="1:15">
      <c r="A120" s="184"/>
      <c r="B120" s="244" t="s">
        <v>733</v>
      </c>
      <c r="C120" s="710">
        <f>SUM(D103:D116)+SUM(C117:C119)</f>
        <v>730000</v>
      </c>
      <c r="D120" s="2006"/>
      <c r="E120" s="2007"/>
      <c r="F120" s="2008"/>
      <c r="G120" s="2005"/>
      <c r="H120" s="2009"/>
      <c r="I120" s="2005"/>
      <c r="J120" s="2005"/>
      <c r="K120" s="2010"/>
      <c r="L120" s="2005"/>
      <c r="M120" s="2011"/>
      <c r="N120" s="2004"/>
      <c r="O120" s="2004"/>
    </row>
    <row r="121" spans="1:15">
      <c r="A121" s="2012"/>
      <c r="B121" s="632"/>
      <c r="C121" s="2013"/>
      <c r="D121" s="2006"/>
      <c r="E121" s="2007"/>
      <c r="F121" s="2008"/>
      <c r="G121" s="2005"/>
      <c r="H121" s="2009"/>
      <c r="I121" s="2005"/>
      <c r="J121" s="2005"/>
      <c r="K121" s="2010"/>
      <c r="L121" s="2005"/>
      <c r="M121" s="2011"/>
      <c r="N121" s="2004"/>
      <c r="O121" s="2004"/>
    </row>
    <row r="122" spans="1:15" s="497" customFormat="1">
      <c r="A122" s="2014"/>
      <c r="B122" s="1896"/>
      <c r="C122" s="2015"/>
      <c r="D122" s="2016"/>
      <c r="E122" s="2017"/>
      <c r="F122" s="2018"/>
      <c r="G122" s="2019"/>
      <c r="H122" s="2020"/>
      <c r="I122" s="2019"/>
      <c r="J122" s="2019"/>
      <c r="K122" s="2021"/>
      <c r="L122" s="2019"/>
      <c r="M122" s="2022"/>
      <c r="N122" s="2023"/>
      <c r="O122" s="2023"/>
    </row>
    <row r="123" spans="1:15" s="1595" customFormat="1">
      <c r="A123" s="1684" t="s">
        <v>9118</v>
      </c>
      <c r="B123" s="1594"/>
      <c r="C123" s="2379" t="s">
        <v>9119</v>
      </c>
      <c r="D123" s="2030"/>
      <c r="E123" s="2040"/>
      <c r="F123" s="2031"/>
      <c r="G123" s="2032"/>
      <c r="H123" s="2033"/>
      <c r="I123" s="2032"/>
      <c r="J123" s="2032"/>
      <c r="K123" s="2034"/>
      <c r="L123" s="2032"/>
      <c r="M123" s="2035"/>
      <c r="N123" s="2036"/>
      <c r="O123" s="2036"/>
    </row>
    <row r="124" spans="1:15" s="1595" customFormat="1">
      <c r="A124" s="2037">
        <v>5401010</v>
      </c>
      <c r="B124" s="1803" t="s">
        <v>1647</v>
      </c>
      <c r="C124" s="2038" t="s">
        <v>9120</v>
      </c>
      <c r="D124" s="2030">
        <v>350000</v>
      </c>
      <c r="E124" s="2040"/>
      <c r="F124" s="2031">
        <v>264000</v>
      </c>
      <c r="G124" s="2032" t="s">
        <v>64</v>
      </c>
      <c r="H124" s="2033">
        <v>43843</v>
      </c>
      <c r="I124" s="2032" t="s">
        <v>262</v>
      </c>
      <c r="J124" s="2032"/>
      <c r="K124" s="2034"/>
      <c r="L124" s="2032"/>
      <c r="M124" s="2011">
        <v>43925</v>
      </c>
      <c r="N124" s="2046" t="s">
        <v>728</v>
      </c>
      <c r="O124" s="2036"/>
    </row>
    <row r="125" spans="1:15" s="1595" customFormat="1">
      <c r="A125" s="2037"/>
      <c r="B125" s="1803"/>
      <c r="C125" s="2038"/>
      <c r="D125" s="2030"/>
      <c r="E125" s="2040"/>
      <c r="F125" s="2031"/>
      <c r="G125" s="2032"/>
      <c r="H125" s="2033"/>
      <c r="I125" s="2032"/>
      <c r="J125" s="2032"/>
      <c r="K125" s="2034"/>
      <c r="L125" s="2032"/>
      <c r="M125" s="2035"/>
      <c r="N125" s="2036"/>
      <c r="O125" s="2036"/>
    </row>
    <row r="126" spans="1:15" s="1595" customFormat="1">
      <c r="A126" s="2037"/>
      <c r="B126" s="1069" t="s">
        <v>9121</v>
      </c>
      <c r="C126" s="2038"/>
      <c r="D126" s="2030"/>
      <c r="E126" s="2040"/>
      <c r="F126" s="2031"/>
      <c r="G126" s="2032"/>
      <c r="H126" s="2033"/>
      <c r="I126" s="2032"/>
      <c r="J126" s="2032"/>
      <c r="K126" s="2034"/>
      <c r="L126" s="2032"/>
      <c r="M126" s="2035"/>
      <c r="N126" s="2036"/>
      <c r="O126" s="2036"/>
    </row>
    <row r="127" spans="1:15" s="1595" customFormat="1">
      <c r="A127" s="2037"/>
      <c r="B127" s="1069" t="s">
        <v>440</v>
      </c>
      <c r="C127" s="2038"/>
      <c r="D127" s="2030"/>
      <c r="E127" s="2040"/>
      <c r="F127" s="2031"/>
      <c r="G127" s="2032"/>
      <c r="H127" s="2033"/>
      <c r="I127" s="2032"/>
      <c r="J127" s="2032"/>
      <c r="K127" s="2034"/>
      <c r="L127" s="2032"/>
      <c r="M127" s="2035"/>
      <c r="N127" s="2036"/>
      <c r="O127" s="2036"/>
    </row>
    <row r="128" spans="1:15" s="1595" customFormat="1">
      <c r="A128" s="2037"/>
      <c r="B128" s="1594"/>
      <c r="C128" s="2038"/>
      <c r="D128" s="2030"/>
      <c r="E128" s="2040"/>
      <c r="F128" s="2031"/>
      <c r="G128" s="2032"/>
      <c r="H128" s="2033"/>
      <c r="I128" s="2032"/>
      <c r="J128" s="2032"/>
      <c r="K128" s="2034"/>
      <c r="L128" s="2032"/>
      <c r="M128" s="2035"/>
      <c r="N128" s="2036"/>
      <c r="O128" s="2036"/>
    </row>
    <row r="129" spans="1:15">
      <c r="A129" s="210" t="s">
        <v>732</v>
      </c>
      <c r="B129" s="216"/>
      <c r="C129" s="217"/>
      <c r="D129" s="2006"/>
      <c r="E129" s="2030"/>
      <c r="F129" s="2008"/>
      <c r="G129" s="2005"/>
      <c r="H129" s="2009"/>
      <c r="I129" s="2005"/>
      <c r="J129" s="2005"/>
      <c r="K129" s="2010"/>
      <c r="L129" s="2005"/>
      <c r="M129" s="2011"/>
      <c r="N129" s="2004"/>
      <c r="O129" s="2004"/>
    </row>
    <row r="130" spans="1:15">
      <c r="A130" s="184"/>
      <c r="B130" s="9"/>
      <c r="C130" s="693"/>
      <c r="D130" s="2006"/>
      <c r="E130" s="2030"/>
      <c r="F130" s="2008"/>
      <c r="G130" s="2005"/>
      <c r="H130" s="2009"/>
      <c r="I130" s="2005"/>
      <c r="J130" s="2005"/>
      <c r="K130" s="2010"/>
      <c r="L130" s="2005"/>
      <c r="M130" s="2011"/>
      <c r="N130" s="2004"/>
      <c r="O130" s="2004"/>
    </row>
    <row r="131" spans="1:15">
      <c r="A131" s="184"/>
      <c r="B131" s="216"/>
      <c r="C131" s="730"/>
      <c r="D131" s="2006"/>
      <c r="E131" s="2007"/>
      <c r="F131" s="2008"/>
      <c r="G131" s="2005"/>
      <c r="H131" s="2009"/>
      <c r="I131" s="2005"/>
      <c r="J131" s="2005"/>
      <c r="K131" s="2010"/>
      <c r="L131" s="2005"/>
      <c r="M131" s="2011"/>
      <c r="N131" s="2004"/>
      <c r="O131" s="2004"/>
    </row>
    <row r="132" spans="1:15">
      <c r="A132" s="184"/>
      <c r="B132" s="244" t="s">
        <v>733</v>
      </c>
      <c r="C132" s="710">
        <f>SUM(D122:D128)+SUM(C129:C131)</f>
        <v>350000</v>
      </c>
      <c r="D132" s="2006"/>
      <c r="E132" s="2007"/>
      <c r="F132" s="2008"/>
      <c r="G132" s="2005"/>
      <c r="H132" s="2009"/>
      <c r="I132" s="2005"/>
      <c r="J132" s="2005"/>
      <c r="K132" s="2010"/>
      <c r="L132" s="2005"/>
      <c r="M132" s="2011"/>
      <c r="N132" s="2004"/>
      <c r="O132" s="2004"/>
    </row>
    <row r="133" spans="1:15">
      <c r="A133" s="2012"/>
      <c r="B133" s="632"/>
      <c r="C133" s="2013"/>
      <c r="D133" s="2006"/>
      <c r="E133" s="2007"/>
      <c r="F133" s="2008"/>
      <c r="G133" s="2005"/>
      <c r="H133" s="2009"/>
      <c r="I133" s="2005"/>
      <c r="J133" s="2005"/>
      <c r="K133" s="2010"/>
      <c r="L133" s="2005"/>
      <c r="M133" s="2011"/>
      <c r="N133" s="2004"/>
      <c r="O133" s="2004"/>
    </row>
    <row r="134" spans="1:15" s="497" customFormat="1">
      <c r="A134" s="2014"/>
      <c r="B134" s="1896"/>
      <c r="C134" s="2015"/>
      <c r="D134" s="2016"/>
      <c r="E134" s="2017"/>
      <c r="F134" s="2018"/>
      <c r="G134" s="2019"/>
      <c r="H134" s="2020"/>
      <c r="I134" s="2019"/>
      <c r="J134" s="2019"/>
      <c r="K134" s="2021"/>
      <c r="L134" s="2019"/>
      <c r="M134" s="2022"/>
      <c r="N134" s="2023"/>
      <c r="O134" s="2023"/>
    </row>
    <row r="135" spans="1:15" s="1595" customFormat="1">
      <c r="A135" s="2400" t="s">
        <v>9122</v>
      </c>
      <c r="B135" s="1594"/>
      <c r="C135" s="2379" t="s">
        <v>9123</v>
      </c>
      <c r="D135" s="2030"/>
      <c r="E135" s="2040" t="s">
        <v>9124</v>
      </c>
      <c r="F135" s="2031"/>
      <c r="G135" s="2032"/>
      <c r="H135" s="2033"/>
      <c r="I135" s="2032"/>
      <c r="J135" s="2032"/>
      <c r="K135" s="2034"/>
      <c r="L135" s="2032"/>
      <c r="M135" s="2035"/>
      <c r="N135" s="2036"/>
      <c r="O135" s="2036"/>
    </row>
    <row r="136" spans="1:15" s="1595" customFormat="1">
      <c r="A136" s="2536">
        <v>5403020</v>
      </c>
      <c r="B136" s="1594" t="s">
        <v>3435</v>
      </c>
      <c r="C136" s="2038" t="s">
        <v>9125</v>
      </c>
      <c r="D136" s="2030">
        <v>465000</v>
      </c>
      <c r="E136" s="2030">
        <v>425000</v>
      </c>
      <c r="F136" s="2031">
        <v>310000</v>
      </c>
      <c r="G136" s="2032" t="s">
        <v>98</v>
      </c>
      <c r="H136" s="2033">
        <v>43900</v>
      </c>
      <c r="I136" s="2032" t="s">
        <v>334</v>
      </c>
      <c r="J136" s="2032"/>
      <c r="K136" s="2034"/>
      <c r="L136" s="2032" t="s">
        <v>67</v>
      </c>
      <c r="M136" s="2035">
        <v>44129</v>
      </c>
      <c r="N136" s="2046" t="s">
        <v>728</v>
      </c>
      <c r="O136" s="2036"/>
    </row>
    <row r="137" spans="1:15" s="1595" customFormat="1">
      <c r="A137" s="2536">
        <v>5408014</v>
      </c>
      <c r="B137" s="2036" t="s">
        <v>2844</v>
      </c>
      <c r="C137" s="1694" t="s">
        <v>9126</v>
      </c>
      <c r="D137" s="2030">
        <v>690000</v>
      </c>
      <c r="E137" s="2030">
        <v>650000</v>
      </c>
      <c r="F137" s="2031">
        <v>556000</v>
      </c>
      <c r="G137" s="2032" t="s">
        <v>98</v>
      </c>
      <c r="H137" s="2033">
        <v>44063</v>
      </c>
      <c r="I137" s="2032" t="s">
        <v>527</v>
      </c>
      <c r="J137" s="2174" t="s">
        <v>449</v>
      </c>
      <c r="K137" s="2034"/>
      <c r="L137" s="2032" t="s">
        <v>67</v>
      </c>
      <c r="M137" s="2035">
        <v>44129</v>
      </c>
      <c r="N137" s="2046" t="s">
        <v>728</v>
      </c>
      <c r="O137" s="2036"/>
    </row>
    <row r="138" spans="1:15" s="1595" customFormat="1">
      <c r="A138" s="2536">
        <v>5409050</v>
      </c>
      <c r="B138" s="1594" t="s">
        <v>2126</v>
      </c>
      <c r="C138" s="2039" t="s">
        <v>9127</v>
      </c>
      <c r="D138" s="2030">
        <v>640000</v>
      </c>
      <c r="E138" s="2030">
        <v>600000</v>
      </c>
      <c r="F138" s="2031">
        <v>460000</v>
      </c>
      <c r="G138" s="2032" t="s">
        <v>98</v>
      </c>
      <c r="H138" s="2033">
        <v>44093</v>
      </c>
      <c r="I138" s="2032" t="s">
        <v>394</v>
      </c>
      <c r="J138" s="2174" t="s">
        <v>449</v>
      </c>
      <c r="K138" s="2034"/>
      <c r="L138" s="2032" t="s">
        <v>67</v>
      </c>
      <c r="M138" s="2035">
        <v>44129</v>
      </c>
      <c r="N138" s="2046" t="s">
        <v>728</v>
      </c>
      <c r="O138" s="2036"/>
    </row>
    <row r="139" spans="1:15" s="1595" customFormat="1">
      <c r="A139" s="2037"/>
      <c r="B139" s="2405" t="s">
        <v>9128</v>
      </c>
      <c r="C139" s="1694"/>
      <c r="D139" s="2030"/>
      <c r="E139" s="2040"/>
      <c r="F139" s="2031"/>
      <c r="G139" s="2032"/>
      <c r="H139" s="2033"/>
      <c r="I139" s="2032"/>
      <c r="J139" s="2070"/>
      <c r="K139" s="2034"/>
      <c r="L139" s="2032"/>
      <c r="M139" s="2035"/>
      <c r="N139" s="2036"/>
      <c r="O139" s="2036"/>
    </row>
    <row r="140" spans="1:15" s="1595" customFormat="1">
      <c r="A140" s="2037"/>
      <c r="B140" s="2036"/>
      <c r="C140" s="1694"/>
      <c r="D140" s="2030"/>
      <c r="E140" s="2040"/>
      <c r="F140" s="2031"/>
      <c r="G140" s="2032"/>
      <c r="H140" s="2033"/>
      <c r="I140" s="2032"/>
      <c r="J140" s="2070"/>
      <c r="K140" s="2034"/>
      <c r="L140" s="2032"/>
      <c r="M140" s="2035"/>
      <c r="N140" s="2036"/>
      <c r="O140" s="2036"/>
    </row>
    <row r="141" spans="1:15" s="1595" customFormat="1">
      <c r="A141" s="2037"/>
      <c r="B141" s="1439" t="s">
        <v>9129</v>
      </c>
      <c r="C141" s="1694"/>
      <c r="D141" s="2030"/>
      <c r="E141" s="2040"/>
      <c r="F141" s="2031"/>
      <c r="G141" s="2032"/>
      <c r="H141" s="2033"/>
      <c r="I141" s="2032"/>
      <c r="J141" s="2070"/>
      <c r="K141" s="2034"/>
      <c r="L141" s="2032"/>
      <c r="M141" s="2035"/>
      <c r="N141" s="2036"/>
      <c r="O141" s="2036"/>
    </row>
    <row r="142" spans="1:15" s="1595" customFormat="1">
      <c r="A142" s="2037"/>
      <c r="B142" s="1439" t="s">
        <v>440</v>
      </c>
      <c r="C142" s="1694"/>
      <c r="D142" s="2030"/>
      <c r="E142" s="2040"/>
      <c r="F142" s="2031"/>
      <c r="G142" s="2032"/>
      <c r="H142" s="2033"/>
      <c r="I142" s="2032"/>
      <c r="J142" s="2070"/>
      <c r="K142" s="2034"/>
      <c r="L142" s="2032"/>
      <c r="M142" s="2073"/>
      <c r="N142" s="2074"/>
      <c r="O142" s="2074"/>
    </row>
    <row r="143" spans="1:15" s="1595" customFormat="1">
      <c r="A143" s="2037"/>
      <c r="B143" s="2036"/>
      <c r="C143" s="1694"/>
      <c r="D143" s="2030"/>
      <c r="E143" s="2040"/>
      <c r="F143" s="2031"/>
      <c r="G143" s="2032"/>
      <c r="H143" s="2033"/>
      <c r="I143" s="2032"/>
      <c r="J143" s="2070"/>
      <c r="K143" s="2034"/>
      <c r="L143" s="2032"/>
      <c r="M143" s="2073"/>
      <c r="N143" s="2074"/>
      <c r="O143" s="2074"/>
    </row>
    <row r="144" spans="1:15" s="1595" customFormat="1">
      <c r="A144" s="2400" t="s">
        <v>9130</v>
      </c>
      <c r="B144" s="2036"/>
      <c r="C144" s="1694"/>
      <c r="D144" s="2030"/>
      <c r="E144" s="2040"/>
      <c r="F144" s="2031"/>
      <c r="G144" s="2032"/>
      <c r="H144" s="2033"/>
      <c r="I144" s="2032"/>
      <c r="J144" s="2070"/>
      <c r="K144" s="2034"/>
      <c r="L144" s="2032"/>
      <c r="M144" s="2132"/>
      <c r="N144" s="2042"/>
      <c r="O144" s="2074"/>
    </row>
    <row r="145" spans="1:15" s="1595" customFormat="1">
      <c r="A145" s="2037">
        <v>5408033</v>
      </c>
      <c r="B145" s="1803" t="s">
        <v>775</v>
      </c>
      <c r="C145" s="2038" t="s">
        <v>9131</v>
      </c>
      <c r="D145" s="2030">
        <v>620000</v>
      </c>
      <c r="E145" s="2040"/>
      <c r="F145" s="2031">
        <v>486000</v>
      </c>
      <c r="G145" s="2032" t="s">
        <v>98</v>
      </c>
      <c r="H145" s="2033">
        <v>44068</v>
      </c>
      <c r="I145" s="2032" t="s">
        <v>1681</v>
      </c>
      <c r="J145" s="2174" t="s">
        <v>449</v>
      </c>
      <c r="K145" s="2034"/>
      <c r="L145" s="2032" t="s">
        <v>67</v>
      </c>
      <c r="M145" s="2011" t="s">
        <v>9132</v>
      </c>
      <c r="N145" s="2046" t="s">
        <v>728</v>
      </c>
      <c r="O145" s="2036"/>
    </row>
    <row r="146" spans="1:15" s="1595" customFormat="1">
      <c r="A146" s="2037"/>
      <c r="B146" s="1803"/>
      <c r="C146" s="2038"/>
      <c r="D146" s="2030"/>
      <c r="E146" s="2040"/>
      <c r="F146" s="2031"/>
      <c r="G146" s="2032"/>
      <c r="H146" s="2033"/>
      <c r="I146" s="2032"/>
      <c r="J146" s="2070"/>
      <c r="K146" s="2034"/>
      <c r="L146" s="2032"/>
      <c r="M146" s="2035"/>
      <c r="N146" s="2036"/>
      <c r="O146" s="2036"/>
    </row>
    <row r="147" spans="1:15" s="1595" customFormat="1">
      <c r="A147" s="2037"/>
      <c r="B147" s="1439" t="s">
        <v>9133</v>
      </c>
      <c r="C147" s="2038"/>
      <c r="D147" s="2030"/>
      <c r="E147" s="2040"/>
      <c r="F147" s="2031"/>
      <c r="G147" s="2032"/>
      <c r="H147" s="2033"/>
      <c r="I147" s="2032"/>
      <c r="J147" s="2070"/>
      <c r="K147" s="2034"/>
      <c r="L147" s="2032"/>
      <c r="M147" s="2035"/>
      <c r="N147" s="2036"/>
      <c r="O147" s="2036"/>
    </row>
    <row r="148" spans="1:15" s="1595" customFormat="1">
      <c r="A148" s="2037"/>
      <c r="B148" s="1439" t="s">
        <v>440</v>
      </c>
      <c r="C148" s="2038"/>
      <c r="D148" s="2030"/>
      <c r="E148" s="2040"/>
      <c r="F148" s="2031"/>
      <c r="G148" s="2032"/>
      <c r="H148" s="2033"/>
      <c r="I148" s="2032"/>
      <c r="J148" s="2070"/>
      <c r="K148" s="2034"/>
      <c r="L148" s="2032"/>
      <c r="M148" s="2035"/>
      <c r="N148" s="2036"/>
      <c r="O148" s="2036"/>
    </row>
    <row r="149" spans="1:15" s="1595" customFormat="1">
      <c r="A149" s="2037"/>
      <c r="B149" s="1803"/>
      <c r="C149" s="2038"/>
      <c r="D149" s="2030"/>
      <c r="E149" s="2040"/>
      <c r="F149" s="2031"/>
      <c r="G149" s="2032"/>
      <c r="H149" s="2033"/>
      <c r="I149" s="2032"/>
      <c r="J149" s="2070"/>
      <c r="K149" s="2034"/>
      <c r="L149" s="2032"/>
      <c r="M149" s="2035"/>
      <c r="N149" s="2036"/>
      <c r="O149" s="2036"/>
    </row>
    <row r="150" spans="1:15" s="1595" customFormat="1">
      <c r="A150" s="2037"/>
      <c r="B150" s="1803"/>
      <c r="C150" s="2038"/>
      <c r="D150" s="2030"/>
      <c r="E150" s="2040"/>
      <c r="F150" s="2031"/>
      <c r="G150" s="2032"/>
      <c r="H150" s="2033"/>
      <c r="I150" s="2032"/>
      <c r="J150" s="2032"/>
      <c r="K150" s="2034"/>
      <c r="L150" s="2032"/>
      <c r="M150" s="2035"/>
      <c r="N150" s="2036"/>
      <c r="O150" s="2036"/>
    </row>
    <row r="151" spans="1:15" s="1595" customFormat="1">
      <c r="A151" s="2613" t="s">
        <v>6424</v>
      </c>
      <c r="B151" s="1594"/>
      <c r="C151" s="2038"/>
      <c r="D151" s="2030"/>
      <c r="E151" s="2040"/>
      <c r="F151" s="2031"/>
      <c r="G151" s="2032"/>
      <c r="H151" s="2033"/>
      <c r="I151" s="2032"/>
      <c r="J151" s="2032"/>
      <c r="K151" s="2034"/>
      <c r="L151" s="2032"/>
      <c r="M151" s="2035"/>
      <c r="N151" s="2036"/>
      <c r="O151" s="2036"/>
    </row>
    <row r="152" spans="1:15" s="1595" customFormat="1">
      <c r="A152" s="2037">
        <v>5408016</v>
      </c>
      <c r="B152" s="1594" t="s">
        <v>2119</v>
      </c>
      <c r="C152" s="2038" t="s">
        <v>9134</v>
      </c>
      <c r="D152" s="2030">
        <v>740000</v>
      </c>
      <c r="E152" s="2040"/>
      <c r="F152" s="2031">
        <v>550000</v>
      </c>
      <c r="G152" s="2032" t="s">
        <v>98</v>
      </c>
      <c r="H152" s="2033">
        <v>44063</v>
      </c>
      <c r="I152" s="2032" t="s">
        <v>219</v>
      </c>
      <c r="J152" s="2174" t="s">
        <v>449</v>
      </c>
      <c r="K152" s="2034"/>
      <c r="L152" s="2032" t="s">
        <v>41</v>
      </c>
      <c r="M152" s="2035">
        <v>44133</v>
      </c>
      <c r="N152" s="2046" t="s">
        <v>728</v>
      </c>
      <c r="O152" s="2036"/>
    </row>
    <row r="153" spans="1:15" s="1595" customFormat="1">
      <c r="A153" s="2037"/>
      <c r="B153" s="1594"/>
      <c r="C153" s="2038"/>
      <c r="D153" s="2030"/>
      <c r="E153" s="2040"/>
      <c r="F153" s="2031"/>
      <c r="G153" s="2032"/>
      <c r="H153" s="2033"/>
      <c r="I153" s="2032"/>
      <c r="J153" s="2036"/>
      <c r="K153" s="2034"/>
      <c r="L153" s="2032"/>
      <c r="M153" s="2035"/>
      <c r="N153" s="2036"/>
      <c r="O153" s="2036"/>
    </row>
    <row r="154" spans="1:15" s="1595" customFormat="1">
      <c r="A154" s="2037"/>
      <c r="B154" s="1439" t="s">
        <v>9129</v>
      </c>
      <c r="C154" s="2038"/>
      <c r="D154" s="2030"/>
      <c r="E154" s="2040"/>
      <c r="F154" s="2031"/>
      <c r="G154" s="2032"/>
      <c r="H154" s="2033"/>
      <c r="I154" s="2032"/>
      <c r="J154" s="2032"/>
      <c r="K154" s="2034"/>
      <c r="L154" s="2032"/>
      <c r="M154" s="2035"/>
      <c r="N154" s="2036"/>
      <c r="O154" s="2036"/>
    </row>
    <row r="155" spans="1:15" s="1595" customFormat="1">
      <c r="A155" s="2037"/>
      <c r="B155" s="1439" t="s">
        <v>440</v>
      </c>
      <c r="C155" s="2038"/>
      <c r="D155" s="2030"/>
      <c r="E155" s="2040"/>
      <c r="F155" s="2031"/>
      <c r="G155" s="2032"/>
      <c r="H155" s="2033"/>
      <c r="I155" s="2032"/>
      <c r="J155" s="2032"/>
      <c r="K155" s="2034"/>
      <c r="L155" s="2032"/>
      <c r="M155" s="2035"/>
      <c r="N155" s="2036"/>
      <c r="O155" s="2036"/>
    </row>
    <row r="156" spans="1:15" s="1595" customFormat="1">
      <c r="A156" s="2037"/>
      <c r="B156" s="1594"/>
      <c r="C156" s="2038"/>
      <c r="D156" s="2030"/>
      <c r="E156" s="2040"/>
      <c r="F156" s="2031"/>
      <c r="G156" s="2032"/>
      <c r="H156" s="2033"/>
      <c r="I156" s="2032"/>
      <c r="J156" s="2032"/>
      <c r="K156" s="2034"/>
      <c r="L156" s="2032"/>
      <c r="M156" s="2035"/>
      <c r="N156" s="2036"/>
      <c r="O156" s="2036"/>
    </row>
    <row r="157" spans="1:15" s="1595" customFormat="1">
      <c r="A157" s="2037"/>
      <c r="B157" s="1594"/>
      <c r="C157" s="2038"/>
      <c r="D157" s="2030"/>
      <c r="E157" s="2040"/>
      <c r="F157" s="2031"/>
      <c r="G157" s="2032"/>
      <c r="H157" s="2033"/>
      <c r="I157" s="2032"/>
      <c r="J157" s="2032"/>
      <c r="K157" s="2034"/>
      <c r="L157" s="2032"/>
      <c r="M157" s="2035"/>
      <c r="N157" s="2036"/>
      <c r="O157" s="2036"/>
    </row>
    <row r="158" spans="1:15">
      <c r="A158" s="210" t="s">
        <v>732</v>
      </c>
      <c r="B158" s="216"/>
      <c r="C158" s="217"/>
      <c r="D158" s="2006"/>
      <c r="E158" s="2007"/>
      <c r="F158" s="2008"/>
      <c r="G158" s="2005"/>
      <c r="H158" s="2009"/>
      <c r="I158" s="2005"/>
      <c r="J158" s="2005"/>
      <c r="K158" s="2010"/>
      <c r="L158" s="2005"/>
      <c r="M158" s="2011"/>
      <c r="N158" s="2004"/>
      <c r="O158" s="2004"/>
    </row>
    <row r="159" spans="1:15">
      <c r="A159" s="184"/>
      <c r="B159" s="9"/>
      <c r="C159" s="693"/>
      <c r="D159" s="2006"/>
      <c r="E159" s="2007"/>
      <c r="F159" s="2008"/>
      <c r="G159" s="2005"/>
      <c r="H159" s="2009"/>
      <c r="I159" s="2005"/>
      <c r="J159" s="2005"/>
      <c r="K159" s="2010"/>
      <c r="L159" s="2005"/>
      <c r="M159" s="2011"/>
      <c r="N159" s="2004"/>
      <c r="O159" s="2004"/>
    </row>
    <row r="160" spans="1:15">
      <c r="A160" s="184"/>
      <c r="B160" s="216"/>
      <c r="C160" s="730"/>
      <c r="D160" s="2006"/>
      <c r="E160" s="2007"/>
      <c r="F160" s="2008"/>
      <c r="G160" s="2005"/>
      <c r="H160" s="2009"/>
      <c r="I160" s="2005"/>
      <c r="J160" s="2005"/>
      <c r="K160" s="2010"/>
      <c r="L160" s="2005"/>
      <c r="M160" s="2011"/>
      <c r="N160" s="2004"/>
      <c r="O160" s="2004"/>
    </row>
    <row r="161" spans="1:15">
      <c r="A161" s="184"/>
      <c r="B161" s="244" t="s">
        <v>733</v>
      </c>
      <c r="C161" s="710">
        <f>SUM(D134:D157)+SUM(C158:C160)</f>
        <v>3155000</v>
      </c>
      <c r="D161" s="2006"/>
      <c r="E161" s="2007"/>
      <c r="F161" s="2008"/>
      <c r="G161" s="2005"/>
      <c r="H161" s="2009"/>
      <c r="I161" s="2005"/>
      <c r="J161" s="2005"/>
      <c r="K161" s="2010"/>
      <c r="L161" s="2005"/>
      <c r="M161" s="2011"/>
      <c r="N161" s="2004"/>
      <c r="O161" s="2004"/>
    </row>
    <row r="162" spans="1:15">
      <c r="A162" s="2012"/>
      <c r="B162" s="632"/>
      <c r="C162" s="2013"/>
      <c r="D162" s="2006"/>
      <c r="E162" s="2007"/>
      <c r="F162" s="2008"/>
      <c r="G162" s="2005"/>
      <c r="H162" s="2009"/>
      <c r="I162" s="2005"/>
      <c r="J162" s="2005"/>
      <c r="K162" s="2010"/>
      <c r="L162" s="2005"/>
      <c r="M162" s="2011"/>
      <c r="N162" s="2004"/>
      <c r="O162" s="2004"/>
    </row>
    <row r="163" spans="1:15" s="497" customFormat="1">
      <c r="A163" s="2014"/>
      <c r="B163" s="1896"/>
      <c r="C163" s="2015"/>
      <c r="D163" s="2016"/>
      <c r="E163" s="2017"/>
      <c r="F163" s="2018"/>
      <c r="G163" s="2019"/>
      <c r="H163" s="2020"/>
      <c r="I163" s="2019"/>
      <c r="J163" s="2019"/>
      <c r="K163" s="2021"/>
      <c r="L163" s="2019"/>
      <c r="M163" s="2022"/>
      <c r="N163" s="2023"/>
      <c r="O163" s="2023"/>
    </row>
    <row r="164" spans="1:15" s="1595" customFormat="1">
      <c r="A164" s="2613" t="s">
        <v>6424</v>
      </c>
      <c r="B164" s="1594"/>
      <c r="C164" s="2379" t="s">
        <v>9135</v>
      </c>
      <c r="D164" s="2030"/>
      <c r="E164" s="2040"/>
      <c r="F164" s="2031"/>
      <c r="G164" s="2032"/>
      <c r="H164" s="2033"/>
      <c r="I164" s="2032"/>
      <c r="J164" s="2032"/>
      <c r="K164" s="2034"/>
      <c r="L164" s="2032"/>
      <c r="M164" s="2035"/>
      <c r="N164" s="2036"/>
      <c r="O164" s="2036"/>
    </row>
    <row r="165" spans="1:15" s="1595" customFormat="1">
      <c r="A165" s="2037">
        <v>5409036</v>
      </c>
      <c r="B165" s="1594" t="s">
        <v>3759</v>
      </c>
      <c r="C165" s="2039" t="s">
        <v>9136</v>
      </c>
      <c r="D165" s="2030">
        <v>810000</v>
      </c>
      <c r="E165" s="2040"/>
      <c r="F165" s="2031">
        <v>686000</v>
      </c>
      <c r="G165" s="2032" t="s">
        <v>98</v>
      </c>
      <c r="H165" s="2033">
        <v>44090</v>
      </c>
      <c r="I165" s="2032" t="s">
        <v>1544</v>
      </c>
      <c r="J165" s="2174" t="s">
        <v>449</v>
      </c>
      <c r="K165" s="2034"/>
      <c r="L165" s="2032" t="s">
        <v>41</v>
      </c>
      <c r="M165" s="2035">
        <v>44133</v>
      </c>
      <c r="N165" s="2046" t="s">
        <v>728</v>
      </c>
      <c r="O165" s="2036"/>
    </row>
    <row r="166" spans="1:15" s="1595" customFormat="1">
      <c r="A166" s="2037"/>
      <c r="B166" s="1594"/>
      <c r="C166" s="2039"/>
      <c r="D166" s="2068"/>
      <c r="E166" s="2069"/>
      <c r="F166" s="2045"/>
      <c r="G166" s="2070"/>
      <c r="H166" s="2071"/>
      <c r="I166" s="2070"/>
      <c r="J166" s="2070"/>
      <c r="K166" s="2034"/>
      <c r="L166" s="2032"/>
      <c r="M166" s="2035"/>
      <c r="N166" s="2036"/>
      <c r="O166" s="2036"/>
    </row>
    <row r="167" spans="1:15" s="1595" customFormat="1">
      <c r="A167" s="2037"/>
      <c r="B167" s="1439" t="s">
        <v>9129</v>
      </c>
      <c r="C167" s="2039"/>
      <c r="D167" s="2068"/>
      <c r="E167" s="2069"/>
      <c r="F167" s="2045"/>
      <c r="G167" s="2070"/>
      <c r="H167" s="2071"/>
      <c r="I167" s="2070"/>
      <c r="J167" s="2070"/>
      <c r="K167" s="2034"/>
      <c r="L167" s="2032"/>
      <c r="M167" s="2035"/>
      <c r="N167" s="2036"/>
      <c r="O167" s="2036"/>
    </row>
    <row r="168" spans="1:15" s="1595" customFormat="1">
      <c r="A168" s="2037"/>
      <c r="B168" s="1439" t="s">
        <v>440</v>
      </c>
      <c r="C168" s="2038"/>
      <c r="D168" s="2030"/>
      <c r="E168" s="2040"/>
      <c r="F168" s="2031"/>
      <c r="G168" s="2032"/>
      <c r="H168" s="2033"/>
      <c r="I168" s="2032"/>
      <c r="J168" s="2032"/>
      <c r="K168" s="2034"/>
      <c r="L168" s="2032"/>
      <c r="M168" s="2035"/>
      <c r="N168" s="2036"/>
      <c r="O168" s="2036"/>
    </row>
    <row r="169" spans="1:15" s="1595" customFormat="1">
      <c r="A169" s="2037"/>
      <c r="B169" s="1594"/>
      <c r="C169" s="2038"/>
      <c r="D169" s="2030"/>
      <c r="E169" s="2040"/>
      <c r="F169" s="2031"/>
      <c r="G169" s="2032"/>
      <c r="H169" s="2033"/>
      <c r="I169" s="2032"/>
      <c r="J169" s="2032"/>
      <c r="K169" s="2034"/>
      <c r="L169" s="2032"/>
      <c r="M169" s="2035"/>
      <c r="N169" s="2036"/>
      <c r="O169" s="2036"/>
    </row>
    <row r="170" spans="1:15" s="1595" customFormat="1">
      <c r="A170" s="2037"/>
      <c r="B170" s="1594"/>
      <c r="C170" s="2038"/>
      <c r="D170" s="2030"/>
      <c r="E170" s="2040"/>
      <c r="F170" s="2031"/>
      <c r="G170" s="2032"/>
      <c r="H170" s="2033"/>
      <c r="I170" s="2032"/>
      <c r="J170" s="2032"/>
      <c r="K170" s="2034"/>
      <c r="L170" s="2032"/>
      <c r="M170" s="2035"/>
      <c r="N170" s="2036"/>
      <c r="O170" s="2036"/>
    </row>
    <row r="171" spans="1:15">
      <c r="A171" s="210" t="s">
        <v>732</v>
      </c>
      <c r="B171" s="216"/>
      <c r="C171" s="217"/>
      <c r="D171" s="2006"/>
      <c r="E171" s="2007"/>
      <c r="F171" s="2008"/>
      <c r="G171" s="2005"/>
      <c r="H171" s="2009"/>
      <c r="I171" s="2005"/>
      <c r="J171" s="2005"/>
      <c r="K171" s="2010"/>
      <c r="L171" s="2005"/>
      <c r="M171" s="2011"/>
      <c r="N171" s="2004"/>
      <c r="O171" s="2004"/>
    </row>
    <row r="172" spans="1:15">
      <c r="A172" s="184"/>
      <c r="B172" s="9"/>
      <c r="C172" s="693"/>
      <c r="D172" s="2006"/>
      <c r="E172" s="2007"/>
      <c r="F172" s="2008"/>
      <c r="G172" s="2005"/>
      <c r="H172" s="2009"/>
      <c r="I172" s="2005"/>
      <c r="J172" s="2005"/>
      <c r="K172" s="2010"/>
      <c r="L172" s="2005"/>
      <c r="M172" s="2011"/>
      <c r="N172" s="2004"/>
      <c r="O172" s="2004"/>
    </row>
    <row r="173" spans="1:15">
      <c r="A173" s="184"/>
      <c r="B173" s="216"/>
      <c r="C173" s="730"/>
      <c r="D173" s="2006"/>
      <c r="E173" s="2007"/>
      <c r="F173" s="2008"/>
      <c r="G173" s="2005"/>
      <c r="H173" s="2009"/>
      <c r="I173" s="2005"/>
      <c r="J173" s="2005"/>
      <c r="K173" s="2010"/>
      <c r="L173" s="2005"/>
      <c r="M173" s="2011"/>
      <c r="N173" s="2004"/>
      <c r="O173" s="2004"/>
    </row>
    <row r="174" spans="1:15">
      <c r="A174" s="184"/>
      <c r="B174" s="244" t="s">
        <v>733</v>
      </c>
      <c r="C174" s="710">
        <f>SUM(D163:D170)+SUM(C171:C173)</f>
        <v>810000</v>
      </c>
      <c r="D174" s="2006"/>
      <c r="E174" s="2007"/>
      <c r="F174" s="2008"/>
      <c r="G174" s="2005"/>
      <c r="H174" s="2009"/>
      <c r="I174" s="2005"/>
      <c r="J174" s="2005"/>
      <c r="K174" s="2010"/>
      <c r="L174" s="2005"/>
      <c r="M174" s="2011"/>
      <c r="N174" s="2004"/>
      <c r="O174" s="2004"/>
    </row>
    <row r="175" spans="1:15">
      <c r="A175" s="2012"/>
      <c r="B175" s="632"/>
      <c r="C175" s="2013"/>
      <c r="D175" s="2006"/>
      <c r="E175" s="2007"/>
      <c r="F175" s="2008"/>
      <c r="G175" s="2005"/>
      <c r="H175" s="2009"/>
      <c r="I175" s="2005"/>
      <c r="J175" s="2005"/>
      <c r="K175" s="2010"/>
      <c r="L175" s="2005"/>
      <c r="M175" s="2011"/>
      <c r="N175" s="2004"/>
      <c r="O175" s="2004"/>
    </row>
    <row r="176" spans="1:15" s="497" customFormat="1">
      <c r="A176" s="2014"/>
      <c r="B176" s="1896"/>
      <c r="C176" s="2015"/>
      <c r="D176" s="2016"/>
      <c r="E176" s="2017"/>
      <c r="F176" s="2018"/>
      <c r="G176" s="2019"/>
      <c r="H176" s="2020"/>
      <c r="I176" s="2019"/>
      <c r="J176" s="2019"/>
      <c r="K176" s="2021"/>
      <c r="L176" s="2019"/>
      <c r="M176" s="2022"/>
      <c r="N176" s="2023"/>
      <c r="O176" s="2023"/>
    </row>
    <row r="177" spans="1:15" s="1595" customFormat="1">
      <c r="A177" s="2400" t="s">
        <v>831</v>
      </c>
      <c r="B177" s="1594"/>
      <c r="C177" s="2379" t="s">
        <v>9137</v>
      </c>
      <c r="D177" s="2030"/>
      <c r="E177" s="2040"/>
      <c r="F177" s="2031"/>
      <c r="G177" s="2032"/>
      <c r="H177" s="2033"/>
      <c r="I177" s="2032"/>
      <c r="J177" s="2032"/>
      <c r="K177" s="2034"/>
      <c r="L177" s="2032"/>
      <c r="M177" s="2035"/>
      <c r="N177" s="2036"/>
      <c r="O177" s="2036"/>
    </row>
    <row r="178" spans="1:15" s="1595" customFormat="1">
      <c r="A178" s="2037">
        <v>5403052</v>
      </c>
      <c r="B178" s="1594" t="s">
        <v>2387</v>
      </c>
      <c r="C178" s="2038" t="s">
        <v>9138</v>
      </c>
      <c r="D178" s="2030">
        <v>270000</v>
      </c>
      <c r="E178" s="2040"/>
      <c r="F178" s="2031">
        <v>225000</v>
      </c>
      <c r="G178" s="2032" t="s">
        <v>110</v>
      </c>
      <c r="H178" s="2033">
        <v>43910</v>
      </c>
      <c r="I178" s="2032" t="s">
        <v>262</v>
      </c>
      <c r="J178" s="2032"/>
      <c r="K178" s="2034"/>
      <c r="L178" s="2032" t="s">
        <v>67</v>
      </c>
      <c r="M178" s="2035">
        <v>44130</v>
      </c>
      <c r="N178" s="2046" t="s">
        <v>728</v>
      </c>
      <c r="O178" s="2036"/>
    </row>
    <row r="179" spans="1:15" s="1595" customFormat="1">
      <c r="A179" s="2037"/>
      <c r="B179" s="2036"/>
      <c r="C179" s="2038"/>
      <c r="D179" s="2030"/>
      <c r="E179" s="2040"/>
      <c r="F179" s="2031"/>
      <c r="G179" s="2032"/>
      <c r="H179" s="2033"/>
      <c r="I179" s="2032"/>
      <c r="J179" s="2032"/>
      <c r="K179" s="2034"/>
      <c r="L179" s="2032"/>
      <c r="M179" s="2035"/>
      <c r="N179" s="2036"/>
      <c r="O179" s="2036"/>
    </row>
    <row r="180" spans="1:15" s="1595" customFormat="1">
      <c r="A180" s="2037"/>
      <c r="B180" s="1439" t="s">
        <v>9129</v>
      </c>
      <c r="C180" s="2038"/>
      <c r="D180" s="2030"/>
      <c r="E180" s="2040"/>
      <c r="F180" s="2031"/>
      <c r="G180" s="2032"/>
      <c r="H180" s="2033"/>
      <c r="I180" s="2032"/>
      <c r="J180" s="2032"/>
      <c r="K180" s="2034"/>
      <c r="L180" s="2032"/>
      <c r="M180" s="2035"/>
      <c r="N180" s="2036"/>
      <c r="O180" s="2036"/>
    </row>
    <row r="181" spans="1:15" s="1595" customFormat="1">
      <c r="A181" s="2037"/>
      <c r="B181" s="1439" t="s">
        <v>440</v>
      </c>
      <c r="C181" s="2038"/>
      <c r="D181" s="2030"/>
      <c r="E181" s="2040"/>
      <c r="F181" s="2031"/>
      <c r="G181" s="2032"/>
      <c r="H181" s="2033"/>
      <c r="I181" s="2032"/>
      <c r="J181" s="2032"/>
      <c r="K181" s="2034"/>
      <c r="L181" s="2032"/>
      <c r="M181" s="2035"/>
      <c r="N181" s="2036"/>
      <c r="O181" s="2036"/>
    </row>
    <row r="182" spans="1:15" s="1595" customFormat="1">
      <c r="A182" s="2037"/>
      <c r="B182" s="1594"/>
      <c r="C182" s="2038"/>
      <c r="D182" s="2030"/>
      <c r="E182" s="2040"/>
      <c r="F182" s="2031"/>
      <c r="G182" s="2032"/>
      <c r="H182" s="2033"/>
      <c r="I182" s="2032"/>
      <c r="J182" s="2032"/>
      <c r="K182" s="2034"/>
      <c r="L182" s="2032"/>
      <c r="M182" s="2035"/>
      <c r="N182" s="2036"/>
      <c r="O182" s="2036"/>
    </row>
    <row r="183" spans="1:15" s="1595" customFormat="1">
      <c r="A183" s="2037"/>
      <c r="B183" s="1594"/>
      <c r="C183" s="2038"/>
      <c r="D183" s="2030"/>
      <c r="E183" s="2040"/>
      <c r="F183" s="2031"/>
      <c r="G183" s="2032"/>
      <c r="H183" s="2033"/>
      <c r="I183" s="2032"/>
      <c r="J183" s="2032"/>
      <c r="K183" s="2034"/>
      <c r="L183" s="2032"/>
      <c r="M183" s="2035"/>
      <c r="N183" s="2036"/>
      <c r="O183" s="2036"/>
    </row>
    <row r="184" spans="1:15">
      <c r="A184" s="210" t="s">
        <v>732</v>
      </c>
      <c r="B184" s="216"/>
      <c r="C184" s="217"/>
      <c r="D184" s="2006"/>
      <c r="E184" s="2007"/>
      <c r="F184" s="2008"/>
      <c r="G184" s="2005"/>
      <c r="H184" s="2009"/>
      <c r="I184" s="2005"/>
      <c r="J184" s="2005"/>
      <c r="K184" s="2010"/>
      <c r="L184" s="2005"/>
      <c r="M184" s="2011"/>
      <c r="N184" s="2004"/>
      <c r="O184" s="2004"/>
    </row>
    <row r="185" spans="1:15">
      <c r="A185" s="184"/>
      <c r="B185" s="9"/>
      <c r="C185" s="693"/>
      <c r="D185" s="2006"/>
      <c r="E185" s="2007"/>
      <c r="F185" s="2008"/>
      <c r="G185" s="2005"/>
      <c r="H185" s="2009"/>
      <c r="I185" s="2005"/>
      <c r="J185" s="2005"/>
      <c r="K185" s="2010"/>
      <c r="L185" s="2005"/>
      <c r="M185" s="2011"/>
      <c r="N185" s="2004"/>
      <c r="O185" s="2004"/>
    </row>
    <row r="186" spans="1:15">
      <c r="A186" s="184"/>
      <c r="B186" s="216"/>
      <c r="C186" s="730"/>
      <c r="D186" s="2006"/>
      <c r="E186" s="2007"/>
      <c r="F186" s="2008"/>
      <c r="G186" s="2005"/>
      <c r="H186" s="2009"/>
      <c r="I186" s="2005"/>
      <c r="J186" s="2005"/>
      <c r="K186" s="2010"/>
      <c r="L186" s="2005"/>
      <c r="M186" s="2011"/>
      <c r="N186" s="2004"/>
      <c r="O186" s="2004"/>
    </row>
    <row r="187" spans="1:15">
      <c r="A187" s="184"/>
      <c r="B187" s="244" t="s">
        <v>733</v>
      </c>
      <c r="C187" s="710">
        <f>SUM(D176:D183)+SUM(C184:C186)</f>
        <v>270000</v>
      </c>
      <c r="D187" s="2006"/>
      <c r="E187" s="2007"/>
      <c r="F187" s="2008"/>
      <c r="G187" s="2005"/>
      <c r="H187" s="2009"/>
      <c r="I187" s="2005"/>
      <c r="J187" s="2005"/>
      <c r="K187" s="2010"/>
      <c r="L187" s="2005"/>
      <c r="M187" s="2011"/>
      <c r="N187" s="2004"/>
      <c r="O187" s="2004"/>
    </row>
    <row r="188" spans="1:15">
      <c r="A188" s="2012"/>
      <c r="B188" s="632"/>
      <c r="C188" s="2013"/>
      <c r="D188" s="2006"/>
      <c r="E188" s="2007"/>
      <c r="F188" s="2008"/>
      <c r="G188" s="2005"/>
      <c r="H188" s="2009"/>
      <c r="I188" s="2005"/>
      <c r="J188" s="2005"/>
      <c r="K188" s="2010"/>
      <c r="L188" s="2005"/>
      <c r="M188" s="2011"/>
      <c r="N188" s="2004"/>
      <c r="O188" s="2004"/>
    </row>
    <row r="189" spans="1:15" s="497" customFormat="1">
      <c r="A189" s="2014"/>
      <c r="B189" s="1896"/>
      <c r="C189" s="2015"/>
      <c r="D189" s="2016"/>
      <c r="E189" s="2017"/>
      <c r="F189" s="2018"/>
      <c r="G189" s="2019"/>
      <c r="H189" s="2020"/>
      <c r="I189" s="2019"/>
      <c r="J189" s="2019"/>
      <c r="K189" s="2021"/>
      <c r="L189" s="2019"/>
      <c r="M189" s="2022"/>
      <c r="N189" s="2023"/>
      <c r="O189" s="2023"/>
    </row>
    <row r="190" spans="1:15" s="1595" customFormat="1">
      <c r="A190" s="2037"/>
      <c r="B190" s="1594"/>
      <c r="C190" s="2038"/>
      <c r="D190" s="2030"/>
      <c r="E190" s="2040"/>
      <c r="F190" s="2031"/>
      <c r="G190" s="2032"/>
      <c r="H190" s="2033"/>
      <c r="I190" s="2032"/>
      <c r="J190" s="2032"/>
      <c r="K190" s="2034"/>
      <c r="L190" s="2032"/>
      <c r="M190" s="2035"/>
      <c r="N190" s="2036"/>
      <c r="O190" s="2036"/>
    </row>
    <row r="191" spans="1:15" s="1595" customFormat="1">
      <c r="A191" s="2037"/>
      <c r="B191" s="1594"/>
      <c r="C191" s="2038"/>
      <c r="D191" s="2030"/>
      <c r="E191" s="2040"/>
      <c r="F191" s="2031"/>
      <c r="G191" s="2032"/>
      <c r="H191" s="2033"/>
      <c r="I191" s="2032"/>
      <c r="J191" s="2032"/>
      <c r="K191" s="2034"/>
      <c r="L191" s="2032"/>
      <c r="M191" s="2035"/>
      <c r="N191" s="2036"/>
      <c r="O191" s="2036"/>
    </row>
    <row r="192" spans="1:15" s="1595" customFormat="1">
      <c r="A192" s="2037"/>
      <c r="B192" s="1594"/>
      <c r="C192" s="2038"/>
      <c r="D192" s="2030"/>
      <c r="E192" s="2040"/>
      <c r="F192" s="2031"/>
      <c r="G192" s="2032"/>
      <c r="H192" s="2033"/>
      <c r="I192" s="2032"/>
      <c r="J192" s="2032"/>
      <c r="K192" s="2034"/>
      <c r="L192" s="2032"/>
      <c r="M192" s="2035"/>
      <c r="N192" s="2036"/>
      <c r="O192" s="2036"/>
    </row>
    <row r="193" spans="1:15" s="1595" customFormat="1">
      <c r="A193" s="2037"/>
      <c r="B193" s="1594"/>
      <c r="C193" s="2038"/>
      <c r="D193" s="2030"/>
      <c r="E193" s="2040"/>
      <c r="F193" s="2031"/>
      <c r="G193" s="2032"/>
      <c r="H193" s="2033"/>
      <c r="I193" s="2032"/>
      <c r="J193" s="2032"/>
      <c r="K193" s="2034"/>
      <c r="L193" s="2032"/>
      <c r="M193" s="2035"/>
      <c r="N193" s="2036"/>
      <c r="O193" s="2036"/>
    </row>
    <row r="194" spans="1:15" s="1595" customFormat="1">
      <c r="A194" s="2037"/>
      <c r="B194" s="1594"/>
      <c r="C194" s="2038"/>
      <c r="D194" s="2030"/>
      <c r="E194" s="2040"/>
      <c r="F194" s="2031"/>
      <c r="G194" s="2032"/>
      <c r="H194" s="2033"/>
      <c r="I194" s="2032"/>
      <c r="J194" s="2032"/>
      <c r="K194" s="2034"/>
      <c r="L194" s="2032"/>
      <c r="M194" s="2035"/>
      <c r="N194" s="2036"/>
      <c r="O194" s="2036"/>
    </row>
    <row r="195" spans="1:15" s="1595" customFormat="1">
      <c r="A195" s="2037"/>
      <c r="B195" s="1594"/>
      <c r="C195" s="2038"/>
      <c r="D195" s="2030"/>
      <c r="E195" s="2040"/>
      <c r="F195" s="2031"/>
      <c r="G195" s="2032"/>
      <c r="H195" s="2033"/>
      <c r="I195" s="2032"/>
      <c r="J195" s="2032"/>
      <c r="K195" s="2034"/>
      <c r="L195" s="2032"/>
      <c r="M195" s="2035"/>
      <c r="N195" s="2036"/>
      <c r="O195" s="2036"/>
    </row>
    <row r="196" spans="1:15" s="1595" customFormat="1">
      <c r="A196" s="2037"/>
      <c r="B196" s="1594"/>
      <c r="C196" s="2038"/>
      <c r="D196" s="2030"/>
      <c r="E196" s="2040"/>
      <c r="F196" s="2031"/>
      <c r="G196" s="2032"/>
      <c r="H196" s="2033"/>
      <c r="I196" s="2032"/>
      <c r="J196" s="2032"/>
      <c r="K196" s="2034"/>
      <c r="L196" s="2032"/>
      <c r="M196" s="2035"/>
      <c r="N196" s="2036"/>
      <c r="O196" s="2036"/>
    </row>
    <row r="197" spans="1:15" s="1595" customFormat="1">
      <c r="A197" s="2037"/>
      <c r="B197" s="1594"/>
      <c r="C197" s="2038"/>
      <c r="D197" s="2030"/>
      <c r="E197" s="2040"/>
      <c r="F197" s="2031"/>
      <c r="G197" s="2032"/>
      <c r="H197" s="2033"/>
      <c r="I197" s="2032"/>
      <c r="J197" s="2032"/>
      <c r="K197" s="2034"/>
      <c r="L197" s="2032"/>
      <c r="M197" s="2035"/>
      <c r="N197" s="2036"/>
      <c r="O197" s="2036"/>
    </row>
    <row r="198" spans="1:15" s="1595" customFormat="1">
      <c r="A198" s="2037"/>
      <c r="B198" s="1594"/>
      <c r="C198" s="2038"/>
      <c r="D198" s="2030"/>
      <c r="E198" s="2040"/>
      <c r="F198" s="2031"/>
      <c r="G198" s="2032"/>
      <c r="H198" s="2033"/>
      <c r="I198" s="2032"/>
      <c r="J198" s="2032"/>
      <c r="K198" s="2034"/>
      <c r="L198" s="2032"/>
      <c r="M198" s="2035"/>
      <c r="N198" s="2036"/>
      <c r="O198" s="2036"/>
    </row>
    <row r="199" spans="1:15" s="1595" customFormat="1">
      <c r="A199" s="2037"/>
      <c r="B199" s="1594"/>
      <c r="C199" s="2038"/>
      <c r="D199" s="2030"/>
      <c r="E199" s="2040"/>
      <c r="F199" s="2031"/>
      <c r="G199" s="2032"/>
      <c r="H199" s="2033"/>
      <c r="I199" s="2032"/>
      <c r="J199" s="2032"/>
      <c r="K199" s="2034"/>
      <c r="L199" s="2032"/>
      <c r="M199" s="2035"/>
      <c r="N199" s="2036"/>
      <c r="O199" s="2036"/>
    </row>
    <row r="200" spans="1:15" s="1595" customFormat="1">
      <c r="A200" s="2037"/>
      <c r="B200" s="1594"/>
      <c r="C200" s="2038"/>
      <c r="D200" s="2030"/>
      <c r="E200" s="2040"/>
      <c r="F200" s="2031"/>
      <c r="G200" s="2032"/>
      <c r="H200" s="2033"/>
      <c r="I200" s="2032"/>
      <c r="J200" s="2032"/>
      <c r="K200" s="2034"/>
      <c r="L200" s="2032"/>
      <c r="M200" s="2035"/>
      <c r="N200" s="2036"/>
      <c r="O200" s="2036"/>
    </row>
    <row r="201" spans="1:15" s="1595" customFormat="1">
      <c r="A201" s="2037"/>
      <c r="B201" s="1594"/>
      <c r="C201" s="2038"/>
      <c r="D201" s="2030"/>
      <c r="E201" s="2040"/>
      <c r="F201" s="2031"/>
      <c r="G201" s="2032"/>
      <c r="H201" s="2033"/>
      <c r="I201" s="2032"/>
      <c r="J201" s="2032"/>
      <c r="K201" s="2034"/>
      <c r="L201" s="2032"/>
      <c r="M201" s="2035"/>
      <c r="N201" s="2036"/>
      <c r="O201" s="2036"/>
    </row>
    <row r="202" spans="1:15" s="1595" customFormat="1">
      <c r="A202" s="2037"/>
      <c r="B202" s="1594"/>
      <c r="C202" s="2038"/>
      <c r="D202" s="2030"/>
      <c r="E202" s="2040"/>
      <c r="F202" s="2031"/>
      <c r="G202" s="2032"/>
      <c r="H202" s="2033"/>
      <c r="I202" s="2032"/>
      <c r="J202" s="2032"/>
      <c r="K202" s="2034"/>
      <c r="L202" s="2032"/>
      <c r="M202" s="2035"/>
      <c r="N202" s="2036"/>
      <c r="O202" s="2036"/>
    </row>
    <row r="203" spans="1:15" s="1595" customFormat="1">
      <c r="A203" s="2037"/>
      <c r="B203" s="1594"/>
      <c r="C203" s="2038"/>
      <c r="D203" s="2030"/>
      <c r="E203" s="2040"/>
      <c r="F203" s="2031"/>
      <c r="G203" s="2032"/>
      <c r="H203" s="2033"/>
      <c r="I203" s="2032"/>
      <c r="J203" s="2032"/>
      <c r="K203" s="2034"/>
      <c r="L203" s="2032"/>
      <c r="M203" s="2035"/>
      <c r="N203" s="2036"/>
      <c r="O203" s="2036"/>
    </row>
    <row r="204" spans="1:15" s="1595" customFormat="1">
      <c r="A204" s="2037"/>
      <c r="B204" s="1594"/>
      <c r="C204" s="2038"/>
      <c r="D204" s="2030"/>
      <c r="E204" s="2040"/>
      <c r="F204" s="2031"/>
      <c r="G204" s="2032"/>
      <c r="H204" s="2033"/>
      <c r="I204" s="2032"/>
      <c r="J204" s="2032"/>
      <c r="K204" s="2034"/>
      <c r="L204" s="2032"/>
      <c r="M204" s="2035"/>
      <c r="N204" s="2036"/>
      <c r="O204" s="2036"/>
    </row>
    <row r="205" spans="1:15" s="1595" customFormat="1">
      <c r="A205" s="2037"/>
      <c r="B205" s="1594"/>
      <c r="C205" s="2038"/>
      <c r="D205" s="2030"/>
      <c r="E205" s="2040"/>
      <c r="F205" s="2031"/>
      <c r="G205" s="2032"/>
      <c r="H205" s="2033"/>
      <c r="I205" s="2032"/>
      <c r="J205" s="2032"/>
      <c r="K205" s="2034"/>
      <c r="L205" s="2032"/>
      <c r="M205" s="2035"/>
      <c r="N205" s="2036"/>
      <c r="O205" s="2036"/>
    </row>
    <row r="206" spans="1:15" s="1595" customFormat="1">
      <c r="A206" s="2037"/>
      <c r="B206" s="1594"/>
      <c r="C206" s="2038"/>
      <c r="D206" s="2030"/>
      <c r="E206" s="2040"/>
      <c r="F206" s="2031"/>
      <c r="G206" s="2032"/>
      <c r="H206" s="2033"/>
      <c r="I206" s="2032"/>
      <c r="J206" s="2032"/>
      <c r="K206" s="2034"/>
      <c r="L206" s="2032"/>
      <c r="M206" s="2035"/>
      <c r="N206" s="2036"/>
      <c r="O206" s="2036"/>
    </row>
    <row r="207" spans="1:15" s="1595" customFormat="1">
      <c r="A207" s="2037"/>
      <c r="B207" s="1594"/>
      <c r="C207" s="2038"/>
      <c r="D207" s="2030"/>
      <c r="E207" s="2040"/>
      <c r="F207" s="2031"/>
      <c r="G207" s="2032"/>
      <c r="H207" s="2033"/>
      <c r="I207" s="2032"/>
      <c r="J207" s="2032"/>
      <c r="K207" s="2034"/>
      <c r="L207" s="2032"/>
      <c r="M207" s="2035"/>
      <c r="N207" s="2036"/>
      <c r="O207" s="2036"/>
    </row>
    <row r="208" spans="1:15" s="1595" customFormat="1">
      <c r="A208" s="2037"/>
      <c r="B208" s="1594"/>
      <c r="C208" s="2038"/>
      <c r="D208" s="2030"/>
      <c r="E208" s="2040"/>
      <c r="F208" s="2031"/>
      <c r="G208" s="2032"/>
      <c r="H208" s="2033"/>
      <c r="I208" s="2032"/>
      <c r="J208" s="2032"/>
      <c r="K208" s="2034"/>
      <c r="L208" s="2032"/>
      <c r="M208" s="2035"/>
      <c r="N208" s="2036"/>
      <c r="O208" s="2036"/>
    </row>
    <row r="209" spans="1:15" s="1595" customFormat="1">
      <c r="A209" s="2037"/>
      <c r="B209" s="1594"/>
      <c r="C209" s="2038"/>
      <c r="D209" s="2030"/>
      <c r="E209" s="2040"/>
      <c r="F209" s="2031"/>
      <c r="G209" s="2032"/>
      <c r="H209" s="2033"/>
      <c r="I209" s="2032"/>
      <c r="J209" s="2032"/>
      <c r="K209" s="2034"/>
      <c r="L209" s="2032"/>
      <c r="M209" s="2035"/>
      <c r="N209" s="2036"/>
      <c r="O209" s="2036"/>
    </row>
    <row r="210" spans="1:15">
      <c r="A210" s="2012"/>
      <c r="B210" s="632"/>
      <c r="C210" s="2013"/>
      <c r="D210" s="2006"/>
      <c r="E210" s="2007"/>
      <c r="F210" s="2008"/>
      <c r="G210" s="2005"/>
      <c r="H210" s="2009"/>
      <c r="I210" s="2005"/>
      <c r="J210" s="2005"/>
      <c r="K210" s="2010"/>
      <c r="L210" s="2005"/>
      <c r="M210" s="2011"/>
      <c r="N210" s="2004"/>
      <c r="O210" s="2004"/>
    </row>
    <row r="211" spans="1:15">
      <c r="A211" s="2767" t="s">
        <v>1616</v>
      </c>
      <c r="B211" s="2766" t="s">
        <v>1617</v>
      </c>
      <c r="C211" s="2013"/>
      <c r="D211" s="2065"/>
      <c r="E211" s="2007"/>
      <c r="F211" s="2008"/>
      <c r="G211" s="2005"/>
      <c r="H211" s="2009"/>
      <c r="I211" s="2005"/>
      <c r="J211" s="2005"/>
      <c r="K211" s="2010"/>
      <c r="L211" s="2005"/>
      <c r="M211" s="2011"/>
      <c r="N211" s="2004"/>
      <c r="O211" s="2004"/>
    </row>
    <row r="212" spans="1:15">
      <c r="A212" s="207"/>
      <c r="B212" s="2012"/>
      <c r="C212" s="8"/>
      <c r="D212" s="2065"/>
      <c r="E212" s="2063"/>
      <c r="F212" s="2008"/>
      <c r="G212" s="2005"/>
      <c r="H212" s="2009"/>
      <c r="I212" s="2005"/>
      <c r="J212" s="2005"/>
      <c r="K212" s="2010"/>
      <c r="L212" s="2005"/>
      <c r="M212" s="2011"/>
      <c r="N212" s="2004"/>
      <c r="O212" s="2004"/>
    </row>
    <row r="213" spans="1:15">
      <c r="A213" s="2066"/>
      <c r="B213" s="2012"/>
      <c r="C213" s="2013"/>
      <c r="D213" s="2065"/>
      <c r="E213" s="2064"/>
      <c r="F213" s="2008"/>
      <c r="G213" s="2005"/>
      <c r="H213" s="2009"/>
      <c r="I213" s="2005"/>
      <c r="J213" s="2005"/>
      <c r="K213" s="2010"/>
      <c r="L213" s="2005"/>
      <c r="M213" s="2011"/>
      <c r="N213" s="2004"/>
      <c r="O213" s="2004"/>
    </row>
    <row r="214" spans="1:15" ht="13.5" thickBot="1">
      <c r="A214" s="2053"/>
      <c r="B214" s="2054"/>
      <c r="C214" s="2054"/>
      <c r="D214" s="2078"/>
      <c r="E214" s="2007"/>
      <c r="F214" s="2008"/>
      <c r="G214" s="2005"/>
      <c r="H214" s="2009"/>
      <c r="I214" s="2005"/>
      <c r="J214" s="2005"/>
      <c r="K214" s="2010"/>
      <c r="L214" s="2005"/>
      <c r="M214" s="2011"/>
      <c r="N214" s="2004"/>
      <c r="O214" s="2004"/>
    </row>
    <row r="215" spans="1:15" s="26" customFormat="1">
      <c r="A215" s="15" t="s">
        <v>557</v>
      </c>
      <c r="B215" s="16"/>
      <c r="C215" s="17"/>
      <c r="D215" s="18"/>
      <c r="E215" s="2007"/>
      <c r="F215" s="2004"/>
      <c r="G215" s="2005"/>
      <c r="H215" s="2009"/>
      <c r="I215" s="2005"/>
      <c r="J215" s="2005"/>
      <c r="K215" s="2010"/>
      <c r="L215" s="2005"/>
      <c r="M215" s="2011"/>
      <c r="N215" s="2010"/>
      <c r="O215" s="2010"/>
    </row>
    <row r="216" spans="1:15" s="26" customFormat="1">
      <c r="A216" s="80"/>
      <c r="B216" s="16"/>
      <c r="C216" s="17"/>
      <c r="D216" s="157"/>
      <c r="E216" s="2007"/>
      <c r="F216" s="2004"/>
      <c r="G216" s="2005"/>
      <c r="H216" s="2009"/>
      <c r="I216" s="2005"/>
      <c r="J216" s="2005"/>
      <c r="K216" s="2010"/>
      <c r="L216" s="2005"/>
      <c r="M216" s="2011"/>
      <c r="N216" s="2010"/>
      <c r="O216" s="2010"/>
    </row>
    <row r="217" spans="1:15">
      <c r="A217" s="2005"/>
      <c r="B217" s="9" t="s">
        <v>5755</v>
      </c>
      <c r="C217" s="8" t="s">
        <v>9139</v>
      </c>
      <c r="D217" s="658">
        <v>-335000</v>
      </c>
      <c r="E217" s="2064">
        <v>44167971</v>
      </c>
      <c r="F217" s="2004"/>
      <c r="G217" s="2005"/>
      <c r="H217" s="2009"/>
      <c r="I217" s="2005"/>
      <c r="J217" s="2005"/>
      <c r="K217" s="2010"/>
      <c r="L217" s="2005"/>
      <c r="M217" s="2011"/>
      <c r="N217" s="2004"/>
      <c r="O217" s="2004"/>
    </row>
    <row r="218" spans="1:15">
      <c r="A218" s="2005"/>
      <c r="B218" s="9" t="s">
        <v>5755</v>
      </c>
      <c r="C218" s="8" t="s">
        <v>9140</v>
      </c>
      <c r="D218" s="658">
        <v>-500000</v>
      </c>
      <c r="E218" s="2064">
        <v>44533009</v>
      </c>
      <c r="F218" s="2004"/>
      <c r="G218" s="2005"/>
      <c r="H218" s="2009"/>
      <c r="I218" s="2005"/>
      <c r="J218" s="2005"/>
      <c r="K218" s="2010"/>
      <c r="L218" s="2005"/>
      <c r="M218" s="2011"/>
      <c r="N218" s="2004"/>
      <c r="O218" s="2004"/>
    </row>
    <row r="219" spans="1:15">
      <c r="A219" s="2005"/>
      <c r="B219" s="9" t="s">
        <v>5755</v>
      </c>
      <c r="C219" s="8" t="s">
        <v>9141</v>
      </c>
      <c r="D219" s="1655">
        <v>-315000</v>
      </c>
      <c r="E219" s="2064">
        <v>41247928</v>
      </c>
      <c r="F219" s="2004"/>
      <c r="G219" s="2005"/>
      <c r="H219" s="2009"/>
      <c r="I219" s="2005"/>
      <c r="J219" s="2005"/>
      <c r="K219" s="2010"/>
      <c r="L219" s="2005"/>
      <c r="M219" s="2011"/>
      <c r="N219" s="2004"/>
      <c r="O219" s="2004"/>
    </row>
    <row r="220" spans="1:15">
      <c r="A220" s="2005"/>
      <c r="B220" s="9" t="s">
        <v>5755</v>
      </c>
      <c r="C220" s="8" t="s">
        <v>9142</v>
      </c>
      <c r="D220" s="1655">
        <v>-1000000</v>
      </c>
      <c r="E220" s="2064">
        <v>41408363</v>
      </c>
      <c r="F220" s="2004"/>
      <c r="G220" s="2005"/>
      <c r="H220" s="2009"/>
      <c r="I220" s="2005"/>
      <c r="J220" s="2005"/>
      <c r="K220" s="2010"/>
      <c r="L220" s="2005"/>
      <c r="M220" s="2011"/>
      <c r="N220" s="2004"/>
      <c r="O220" s="2004"/>
    </row>
    <row r="221" spans="1:15">
      <c r="A221" s="2005"/>
      <c r="B221" s="9" t="s">
        <v>5755</v>
      </c>
      <c r="C221" s="8" t="s">
        <v>1269</v>
      </c>
      <c r="D221" s="143">
        <v>-1120000</v>
      </c>
      <c r="E221" s="2064">
        <v>41534793</v>
      </c>
      <c r="F221" s="2004"/>
      <c r="G221" s="2005"/>
      <c r="H221" s="2009"/>
      <c r="I221" s="2005"/>
      <c r="J221" s="2005"/>
      <c r="K221" s="2010"/>
      <c r="L221" s="2005"/>
      <c r="M221" s="2011"/>
      <c r="N221" s="2004"/>
      <c r="O221" s="2004"/>
    </row>
    <row r="222" spans="1:15">
      <c r="A222" s="2005"/>
      <c r="B222" s="9" t="s">
        <v>5755</v>
      </c>
      <c r="C222" s="8" t="s">
        <v>9143</v>
      </c>
      <c r="D222" s="143">
        <v>-1085000</v>
      </c>
      <c r="E222" s="2064">
        <v>41826335</v>
      </c>
      <c r="F222" s="2004"/>
      <c r="G222" s="2005"/>
      <c r="H222" s="2009"/>
      <c r="I222" s="2005"/>
      <c r="J222" s="2005"/>
      <c r="K222" s="2010"/>
      <c r="L222" s="2005"/>
      <c r="M222" s="2011"/>
      <c r="N222" s="2004"/>
      <c r="O222" s="2004"/>
    </row>
    <row r="223" spans="1:15">
      <c r="A223" s="2005"/>
      <c r="B223" s="9" t="s">
        <v>5755</v>
      </c>
      <c r="C223" s="8" t="s">
        <v>9144</v>
      </c>
      <c r="D223" s="143">
        <v>-350000</v>
      </c>
      <c r="E223" s="2064">
        <v>42305362</v>
      </c>
      <c r="F223" s="2004"/>
      <c r="G223" s="2005"/>
      <c r="H223" s="2009"/>
      <c r="I223" s="2005"/>
      <c r="J223" s="2005"/>
      <c r="K223" s="2010"/>
      <c r="L223" s="2005"/>
      <c r="M223" s="2011"/>
      <c r="N223" s="2004"/>
      <c r="O223" s="2004"/>
    </row>
    <row r="224" spans="1:15">
      <c r="A224" s="2005"/>
      <c r="B224" s="9" t="s">
        <v>1618</v>
      </c>
      <c r="C224" s="8" t="s">
        <v>9145</v>
      </c>
      <c r="D224" s="143">
        <v>-2400000</v>
      </c>
      <c r="E224" s="2064">
        <v>42863846</v>
      </c>
      <c r="F224" s="2042"/>
      <c r="G224" s="2043"/>
      <c r="H224" s="2009"/>
      <c r="I224" s="2005"/>
      <c r="J224" s="2005"/>
      <c r="K224" s="2010"/>
      <c r="L224" s="2005"/>
      <c r="M224" s="2011"/>
      <c r="N224" s="2004"/>
      <c r="O224" s="2004"/>
    </row>
    <row r="225" spans="1:15">
      <c r="A225" s="2005"/>
      <c r="B225" s="9" t="s">
        <v>9146</v>
      </c>
      <c r="C225" s="8" t="s">
        <v>9147</v>
      </c>
      <c r="D225" s="143">
        <v>-35000</v>
      </c>
      <c r="E225" s="2064" t="s">
        <v>9148</v>
      </c>
      <c r="F225" s="2042"/>
      <c r="G225" s="2043"/>
      <c r="H225" s="2009"/>
      <c r="I225" s="2005"/>
      <c r="J225" s="2005"/>
      <c r="K225" s="2010"/>
      <c r="L225" s="2005"/>
      <c r="M225" s="2011"/>
      <c r="N225" s="2004"/>
      <c r="O225" s="2004"/>
    </row>
    <row r="226" spans="1:15">
      <c r="A226" s="2005"/>
      <c r="B226" s="9" t="s">
        <v>1618</v>
      </c>
      <c r="C226" s="8" t="s">
        <v>9149</v>
      </c>
      <c r="D226" s="143">
        <v>-1765000</v>
      </c>
      <c r="E226" s="2064">
        <v>42973916</v>
      </c>
      <c r="F226" s="2042"/>
      <c r="G226" s="2043"/>
      <c r="H226" s="2009"/>
      <c r="I226" s="2005"/>
      <c r="J226" s="2005"/>
      <c r="K226" s="2010"/>
      <c r="L226" s="2005"/>
      <c r="M226" s="2011"/>
      <c r="N226" s="2004"/>
      <c r="O226" s="2004"/>
    </row>
    <row r="227" spans="1:15">
      <c r="A227" s="2005"/>
      <c r="B227" s="2528" t="s">
        <v>9150</v>
      </c>
      <c r="C227" s="1987" t="s">
        <v>9145</v>
      </c>
      <c r="D227" s="143">
        <v>-35000</v>
      </c>
      <c r="E227" s="2064" t="s">
        <v>9151</v>
      </c>
      <c r="F227" s="2042"/>
      <c r="G227" s="2043"/>
      <c r="H227" s="2009"/>
      <c r="I227" s="2005"/>
      <c r="J227" s="2005"/>
      <c r="K227" s="2010"/>
      <c r="L227" s="2005"/>
      <c r="M227" s="2011"/>
      <c r="N227" s="2004"/>
      <c r="O227" s="2004"/>
    </row>
    <row r="228" spans="1:15">
      <c r="A228" s="2005"/>
      <c r="B228" s="9"/>
      <c r="C228" s="8"/>
      <c r="D228" s="143"/>
      <c r="E228" s="2064"/>
      <c r="F228" s="2042"/>
      <c r="G228" s="2043"/>
      <c r="H228" s="2009"/>
      <c r="I228" s="2005"/>
      <c r="J228" s="2005"/>
      <c r="K228" s="2010"/>
      <c r="L228" s="2005"/>
      <c r="M228" s="2011"/>
      <c r="N228" s="2004"/>
      <c r="O228" s="2004"/>
    </row>
    <row r="229" spans="1:15" s="22" customFormat="1">
      <c r="A229" s="2005"/>
      <c r="B229" s="9"/>
      <c r="C229" s="1621"/>
      <c r="D229" s="143"/>
      <c r="E229" s="2064"/>
      <c r="F229" s="2042"/>
      <c r="G229" s="2043"/>
      <c r="H229" s="2009"/>
      <c r="I229" s="2005"/>
      <c r="J229" s="2005"/>
      <c r="K229" s="2010"/>
      <c r="L229" s="2005"/>
      <c r="M229" s="2011"/>
      <c r="N229" s="2004"/>
      <c r="O229" s="2004"/>
    </row>
    <row r="230" spans="1:15" s="22" customFormat="1">
      <c r="A230" s="2005"/>
      <c r="B230" s="9"/>
      <c r="C230" s="1621"/>
      <c r="D230" s="143"/>
      <c r="E230" s="2064"/>
      <c r="F230" s="2042"/>
      <c r="G230" s="2043"/>
      <c r="H230" s="2009"/>
      <c r="I230" s="2005"/>
      <c r="J230" s="2005"/>
      <c r="K230" s="2010"/>
      <c r="L230" s="2005"/>
      <c r="M230" s="2011"/>
      <c r="N230" s="2004"/>
      <c r="O230" s="2004"/>
    </row>
    <row r="231" spans="1:15" s="22" customFormat="1">
      <c r="A231" s="141" t="s">
        <v>1619</v>
      </c>
      <c r="B231" s="2004"/>
      <c r="C231" s="2004"/>
      <c r="D231" s="117">
        <f>SUM(D3:D229)</f>
        <v>0</v>
      </c>
      <c r="E231" s="2007"/>
      <c r="F231" s="2042"/>
      <c r="G231" s="2043"/>
      <c r="H231" s="2009"/>
      <c r="I231" s="2005"/>
      <c r="J231" s="2005"/>
      <c r="K231" s="2010"/>
      <c r="L231" s="2005"/>
      <c r="M231" s="2011"/>
      <c r="N231" s="2004"/>
      <c r="O231" s="2004"/>
    </row>
    <row r="232" spans="1:15">
      <c r="A232" s="2005"/>
      <c r="B232" s="2004"/>
      <c r="C232" s="2004"/>
      <c r="D232" s="2025"/>
      <c r="E232" s="2007"/>
      <c r="F232" s="2004"/>
      <c r="G232" s="2005"/>
      <c r="H232" s="2009"/>
      <c r="I232" s="2005"/>
      <c r="J232" s="2005"/>
      <c r="K232" s="2010"/>
      <c r="L232" s="2005"/>
      <c r="M232" s="2011"/>
      <c r="N232" s="2004"/>
      <c r="O232" s="2004"/>
    </row>
    <row r="233" spans="1:15">
      <c r="A233" s="2005"/>
      <c r="B233" s="2004"/>
      <c r="C233" s="2004"/>
      <c r="D233" s="2025"/>
      <c r="E233" s="2007"/>
      <c r="F233" s="2004"/>
      <c r="G233" s="2005"/>
      <c r="H233" s="2009"/>
      <c r="I233" s="2005"/>
      <c r="J233" s="2005"/>
      <c r="K233" s="2010"/>
      <c r="L233" s="2005"/>
      <c r="M233" s="2011"/>
      <c r="N233" s="2004"/>
      <c r="O233" s="2004"/>
    </row>
    <row r="234" spans="1:15" s="22" customFormat="1" ht="13.5" thickBot="1">
      <c r="A234" s="2005"/>
      <c r="B234" s="2004"/>
      <c r="C234" s="2004"/>
      <c r="D234" s="2025"/>
      <c r="E234" s="2007"/>
      <c r="F234" s="2004"/>
      <c r="G234" s="2005"/>
      <c r="H234" s="2009"/>
      <c r="I234" s="2005"/>
      <c r="J234" s="2005"/>
      <c r="K234" s="2010"/>
      <c r="L234" s="2005"/>
      <c r="M234" s="2011"/>
      <c r="N234" s="2004"/>
      <c r="O234" s="2004"/>
    </row>
    <row r="235" spans="1:15" s="22" customFormat="1" ht="15.75" thickBot="1">
      <c r="A235" s="2887" t="s">
        <v>682</v>
      </c>
      <c r="B235" s="2888"/>
      <c r="C235" s="706" t="s">
        <v>5757</v>
      </c>
      <c r="D235" s="2025"/>
      <c r="E235" s="2007"/>
      <c r="F235" s="2004"/>
      <c r="G235" s="2005"/>
      <c r="H235" s="2009"/>
      <c r="I235" s="2005"/>
      <c r="J235" s="2005"/>
      <c r="K235" s="2010"/>
      <c r="L235" s="2005"/>
      <c r="M235" s="2011"/>
      <c r="N235" s="2004"/>
      <c r="O235" s="2004"/>
    </row>
    <row r="236" spans="1:15" s="22" customFormat="1" ht="15">
      <c r="A236" s="707" t="s">
        <v>684</v>
      </c>
      <c r="B236" s="1721"/>
      <c r="C236" s="706" t="s">
        <v>5758</v>
      </c>
      <c r="D236" s="2025"/>
      <c r="E236" s="2007"/>
      <c r="F236" s="2004"/>
      <c r="G236" s="2005"/>
      <c r="H236" s="2009"/>
      <c r="I236" s="2005"/>
      <c r="J236" s="143"/>
      <c r="K236" s="2010"/>
      <c r="L236" s="2005"/>
      <c r="M236" s="2011"/>
      <c r="N236" s="2004"/>
      <c r="O236" s="2004"/>
    </row>
    <row r="237" spans="1:15" s="22" customFormat="1" ht="15.75" thickBot="1">
      <c r="A237" s="2887" t="s">
        <v>685</v>
      </c>
      <c r="B237" s="2888"/>
      <c r="C237" s="706" t="s">
        <v>5758</v>
      </c>
      <c r="D237" s="2025"/>
      <c r="E237" s="2007"/>
      <c r="F237" s="2004"/>
      <c r="G237" s="2005"/>
      <c r="H237" s="2009"/>
      <c r="I237" s="2005"/>
      <c r="J237" s="2005"/>
      <c r="K237" s="2010"/>
      <c r="L237" s="2005"/>
      <c r="M237" s="2011"/>
      <c r="N237" s="2004"/>
      <c r="O237" s="2004"/>
    </row>
    <row r="238" spans="1:15" s="22" customFormat="1" ht="45.75" thickBot="1">
      <c r="A238" s="2887" t="s">
        <v>686</v>
      </c>
      <c r="B238" s="2888"/>
      <c r="C238" s="705" t="s">
        <v>5759</v>
      </c>
      <c r="D238" s="2025"/>
      <c r="E238" s="2007"/>
      <c r="F238" s="2004"/>
      <c r="G238" s="2005"/>
      <c r="H238" s="2009"/>
      <c r="I238" s="2005"/>
      <c r="J238" s="2005"/>
      <c r="K238" s="2010"/>
      <c r="L238" s="2005"/>
      <c r="M238" s="2011"/>
      <c r="N238" s="2004"/>
      <c r="O238" s="2004"/>
    </row>
    <row r="239" spans="1:15" s="22" customFormat="1" ht="15.75" thickBot="1">
      <c r="A239" s="2887" t="s">
        <v>688</v>
      </c>
      <c r="B239" s="2888"/>
      <c r="C239" s="706"/>
      <c r="D239" s="2025"/>
      <c r="E239" s="2007"/>
      <c r="F239" s="2004"/>
      <c r="G239" s="2005"/>
      <c r="H239" s="2009"/>
      <c r="I239" s="2005"/>
      <c r="J239" s="2005"/>
      <c r="K239" s="2010"/>
      <c r="L239" s="2005"/>
      <c r="M239" s="2011"/>
      <c r="N239" s="2004"/>
      <c r="O239" s="2004"/>
    </row>
    <row r="240" spans="1:15" s="22" customFormat="1" ht="15.75" thickBot="1">
      <c r="A240" s="2887" t="s">
        <v>690</v>
      </c>
      <c r="B240" s="2888"/>
      <c r="C240" s="706" t="s">
        <v>1625</v>
      </c>
      <c r="D240" s="2025"/>
      <c r="E240" s="2007"/>
      <c r="F240" s="2004"/>
      <c r="G240" s="2005"/>
      <c r="H240" s="2009"/>
      <c r="I240" s="2005"/>
      <c r="J240" s="2005"/>
      <c r="K240" s="2010"/>
      <c r="L240" s="2005"/>
      <c r="M240" s="2011"/>
      <c r="N240" s="2004"/>
      <c r="O240" s="2004"/>
    </row>
    <row r="241" spans="1:15" s="22" customFormat="1" ht="15.75" thickBot="1">
      <c r="A241" s="2887" t="s">
        <v>692</v>
      </c>
      <c r="B241" s="2888"/>
      <c r="C241" s="706" t="s">
        <v>4214</v>
      </c>
      <c r="D241" s="2025"/>
      <c r="E241" s="2007"/>
      <c r="F241" s="2004"/>
      <c r="G241" s="2005"/>
      <c r="H241" s="2009"/>
      <c r="I241" s="2005"/>
      <c r="J241" s="2005"/>
      <c r="K241" s="2010"/>
      <c r="L241" s="2005"/>
      <c r="M241" s="2011"/>
      <c r="N241" s="2004"/>
      <c r="O241" s="2004"/>
    </row>
    <row r="242" spans="1:15" s="22" customFormat="1" ht="15.75" thickBot="1">
      <c r="A242" s="2883" t="s">
        <v>693</v>
      </c>
      <c r="B242" s="2884"/>
      <c r="C242" s="705" t="s">
        <v>694</v>
      </c>
      <c r="D242" s="2025"/>
      <c r="E242" s="2007"/>
      <c r="F242" s="2004"/>
      <c r="G242" s="2005"/>
      <c r="H242" s="2009"/>
      <c r="I242" s="2005"/>
      <c r="J242" s="2005"/>
      <c r="K242" s="2010"/>
      <c r="L242" s="2005"/>
      <c r="M242" s="2011"/>
      <c r="N242" s="2004"/>
      <c r="O242" s="2004"/>
    </row>
    <row r="243" spans="1:15" s="22" customFormat="1" ht="15.75" thickBot="1">
      <c r="A243" s="2883" t="s">
        <v>695</v>
      </c>
      <c r="B243" s="2884"/>
      <c r="C243" s="717" t="s">
        <v>696</v>
      </c>
      <c r="D243" s="2025"/>
      <c r="E243" s="2007"/>
      <c r="F243" s="2004"/>
      <c r="G243" s="2005"/>
      <c r="H243" s="2009"/>
      <c r="I243" s="2005"/>
      <c r="J243" s="2005"/>
      <c r="K243" s="2010"/>
      <c r="L243" s="2005"/>
      <c r="M243" s="2011"/>
      <c r="N243" s="2004"/>
      <c r="O243" s="2004"/>
    </row>
    <row r="244" spans="1:15" s="22" customFormat="1" ht="15.75" thickBot="1">
      <c r="A244" s="2883" t="s">
        <v>697</v>
      </c>
      <c r="B244" s="2884"/>
      <c r="C244" s="705"/>
      <c r="D244" s="2025"/>
      <c r="E244" s="2007"/>
      <c r="F244" s="2004"/>
      <c r="G244" s="2005"/>
      <c r="H244" s="2009"/>
      <c r="I244" s="2005"/>
      <c r="J244" s="2005"/>
      <c r="K244" s="2010"/>
      <c r="L244" s="2005"/>
      <c r="M244" s="2011"/>
      <c r="N244" s="2004"/>
      <c r="O244" s="2004"/>
    </row>
    <row r="245" spans="1:15" s="22" customFormat="1" ht="15.75" thickBot="1">
      <c r="A245" s="2883" t="s">
        <v>699</v>
      </c>
      <c r="B245" s="2884"/>
      <c r="C245" s="705"/>
      <c r="D245" s="2025"/>
      <c r="E245" s="2007"/>
      <c r="F245" s="2004"/>
      <c r="G245" s="2005"/>
      <c r="H245" s="2009"/>
      <c r="I245" s="2005"/>
      <c r="J245" s="2005"/>
      <c r="K245" s="2010"/>
      <c r="L245" s="2005"/>
      <c r="M245" s="2011"/>
      <c r="N245" s="2004"/>
      <c r="O245" s="2004"/>
    </row>
    <row r="246" spans="1:15" s="24" customFormat="1" ht="15.75" thickBot="1">
      <c r="A246" s="2883" t="s">
        <v>700</v>
      </c>
      <c r="B246" s="2884"/>
      <c r="C246" s="709" t="s">
        <v>5760</v>
      </c>
      <c r="D246" s="2025"/>
      <c r="E246" s="2007"/>
      <c r="F246" s="2004"/>
      <c r="G246" s="2005"/>
      <c r="H246" s="2009"/>
      <c r="I246" s="2005"/>
      <c r="J246" s="2005"/>
      <c r="K246" s="2010"/>
      <c r="L246" s="2005"/>
      <c r="M246" s="2011"/>
      <c r="N246" s="2004"/>
      <c r="O246" s="2004"/>
    </row>
    <row r="247" spans="1:15" s="24" customFormat="1" ht="15.75" thickBot="1">
      <c r="A247" s="2883" t="s">
        <v>702</v>
      </c>
      <c r="B247" s="2884"/>
      <c r="C247" s="705" t="s">
        <v>5761</v>
      </c>
      <c r="D247" s="2025"/>
      <c r="E247" s="2007"/>
      <c r="F247" s="2004"/>
      <c r="G247" s="2005"/>
      <c r="H247" s="2009"/>
      <c r="I247" s="2005"/>
      <c r="J247" s="2005"/>
      <c r="K247" s="2010"/>
      <c r="L247" s="2005"/>
      <c r="M247" s="2011"/>
      <c r="N247" s="2004"/>
      <c r="O247" s="2004"/>
    </row>
    <row r="248" spans="1:15" s="24" customFormat="1" ht="15.75" thickBot="1">
      <c r="A248" s="2883" t="s">
        <v>704</v>
      </c>
      <c r="B248" s="2884"/>
      <c r="C248" s="709" t="s">
        <v>705</v>
      </c>
      <c r="D248" s="2025"/>
      <c r="E248" s="2007"/>
      <c r="F248" s="2004"/>
      <c r="G248" s="2005"/>
      <c r="H248" s="2009"/>
      <c r="I248" s="2005"/>
      <c r="J248" s="2005"/>
      <c r="K248" s="2010"/>
      <c r="L248" s="2005"/>
      <c r="M248" s="2011"/>
      <c r="N248" s="2004"/>
      <c r="O248" s="2004"/>
    </row>
    <row r="249" spans="1:15" s="24" customFormat="1" ht="15.75" thickBot="1">
      <c r="A249" s="2885" t="s">
        <v>706</v>
      </c>
      <c r="B249" s="2886"/>
      <c r="C249" s="705"/>
      <c r="D249" s="2025"/>
      <c r="E249" s="2007"/>
      <c r="F249" s="2004"/>
      <c r="G249" s="2005"/>
      <c r="H249" s="2009"/>
      <c r="I249" s="2005"/>
      <c r="J249" s="2005"/>
      <c r="K249" s="2010"/>
      <c r="L249" s="2005"/>
      <c r="M249" s="2011"/>
      <c r="N249" s="2004"/>
      <c r="O249" s="2004"/>
    </row>
    <row r="250" spans="1:15">
      <c r="A250" s="2005"/>
      <c r="B250" s="2004"/>
      <c r="C250" s="2004"/>
      <c r="D250" s="2025"/>
      <c r="E250" s="2007"/>
      <c r="F250" s="2004"/>
      <c r="G250" s="2005"/>
      <c r="H250" s="2009"/>
      <c r="I250" s="2005"/>
      <c r="J250" s="2005"/>
      <c r="K250" s="2010"/>
      <c r="L250" s="2005"/>
      <c r="M250" s="2011"/>
      <c r="N250" s="2004"/>
      <c r="O250" s="2004"/>
    </row>
    <row r="251" spans="1:15">
      <c r="A251" s="2005"/>
      <c r="B251" s="2004"/>
      <c r="C251" s="2004"/>
      <c r="D251" s="2025"/>
      <c r="E251" s="2007"/>
      <c r="F251" s="2004"/>
      <c r="G251" s="2005"/>
      <c r="H251" s="2009"/>
      <c r="I251" s="2005"/>
      <c r="J251" s="2005"/>
      <c r="K251" s="2010"/>
      <c r="L251" s="2005"/>
      <c r="M251" s="2011"/>
      <c r="N251" s="2004"/>
      <c r="O251" s="2004"/>
    </row>
    <row r="252" spans="1:15">
      <c r="A252" s="2005"/>
      <c r="B252" s="2004"/>
      <c r="C252" s="2004"/>
      <c r="D252" s="2025"/>
      <c r="E252" s="2007"/>
      <c r="F252" s="2004"/>
      <c r="G252" s="2005"/>
      <c r="H252" s="2009"/>
      <c r="I252" s="2005"/>
      <c r="J252" s="2005"/>
      <c r="K252" s="2010"/>
      <c r="L252" s="2005"/>
      <c r="M252" s="2011"/>
      <c r="N252" s="2004"/>
      <c r="O252" s="2004"/>
    </row>
    <row r="253" spans="1:15">
      <c r="A253" s="2005"/>
      <c r="B253" s="2004"/>
      <c r="C253" s="2004"/>
      <c r="D253" s="2025"/>
      <c r="E253" s="2007"/>
      <c r="F253" s="2004"/>
      <c r="G253" s="2005"/>
      <c r="H253" s="2009"/>
      <c r="I253" s="2005"/>
      <c r="J253" s="2005"/>
      <c r="K253" s="2010"/>
      <c r="L253" s="2005"/>
      <c r="M253" s="2011"/>
      <c r="N253" s="2004"/>
      <c r="O253" s="2004"/>
    </row>
    <row r="254" spans="1:15">
      <c r="A254" s="2005"/>
      <c r="B254" s="2004"/>
      <c r="C254" s="2004"/>
      <c r="D254" s="2025"/>
      <c r="E254" s="2007"/>
      <c r="F254" s="2004"/>
      <c r="G254" s="2005"/>
      <c r="H254" s="2009"/>
      <c r="I254" s="2005"/>
      <c r="J254" s="2005"/>
      <c r="K254" s="2010"/>
      <c r="L254" s="2005"/>
      <c r="M254" s="2011"/>
      <c r="N254" s="2004"/>
      <c r="O254" s="2004"/>
    </row>
    <row r="255" spans="1:15">
      <c r="A255" s="2005"/>
      <c r="B255" s="2004"/>
      <c r="C255" s="2004"/>
      <c r="D255" s="2025"/>
      <c r="E255" s="2007"/>
      <c r="F255" s="2004"/>
      <c r="G255" s="2005"/>
      <c r="H255" s="2009"/>
      <c r="I255" s="2005"/>
      <c r="J255" s="2005"/>
      <c r="K255" s="2010"/>
      <c r="L255" s="2005"/>
      <c r="M255" s="2011"/>
      <c r="N255" s="2004"/>
      <c r="O255" s="2004"/>
    </row>
    <row r="256" spans="1:15">
      <c r="A256" s="2005"/>
      <c r="B256" s="2004"/>
      <c r="C256" s="2004"/>
      <c r="D256" s="2025"/>
      <c r="E256" s="2007"/>
      <c r="F256" s="2004"/>
      <c r="G256" s="2005"/>
      <c r="H256" s="2009"/>
      <c r="I256" s="2005"/>
      <c r="J256" s="2005"/>
      <c r="K256" s="2010"/>
      <c r="L256" s="2005"/>
      <c r="M256" s="2011"/>
      <c r="N256" s="2004"/>
      <c r="O256" s="2004"/>
    </row>
    <row r="257" spans="1:15">
      <c r="A257" s="2005"/>
      <c r="B257" s="2004"/>
      <c r="C257" s="2004"/>
      <c r="D257" s="2025"/>
      <c r="E257" s="2007"/>
      <c r="F257" s="2004"/>
      <c r="G257" s="2005"/>
      <c r="H257" s="2009"/>
      <c r="I257" s="2005"/>
      <c r="J257" s="2005"/>
      <c r="K257" s="2010"/>
      <c r="L257" s="2005"/>
      <c r="M257" s="2011"/>
      <c r="N257" s="2004"/>
      <c r="O257" s="2004"/>
    </row>
    <row r="258" spans="1:15">
      <c r="A258" s="2005"/>
      <c r="B258" s="2004"/>
      <c r="C258" s="2004"/>
      <c r="D258" s="2025"/>
      <c r="E258" s="2007"/>
      <c r="F258" s="2004"/>
      <c r="G258" s="2005"/>
      <c r="H258" s="2009"/>
      <c r="I258" s="2005"/>
      <c r="J258" s="2005"/>
      <c r="K258" s="2010"/>
      <c r="L258" s="2005"/>
      <c r="M258" s="2011"/>
      <c r="N258" s="2004"/>
      <c r="O258" s="2004"/>
    </row>
    <row r="259" spans="1:15">
      <c r="A259" s="2005"/>
      <c r="B259" s="2004"/>
      <c r="C259" s="2004"/>
      <c r="D259" s="2025"/>
      <c r="E259" s="2007"/>
      <c r="F259" s="2004"/>
      <c r="G259" s="2005"/>
      <c r="H259" s="2009"/>
      <c r="I259" s="2005"/>
      <c r="J259" s="2005"/>
      <c r="K259" s="2010"/>
      <c r="L259" s="2005"/>
      <c r="M259" s="2011"/>
      <c r="N259" s="2004"/>
      <c r="O259" s="2004"/>
    </row>
    <row r="260" spans="1:15">
      <c r="A260" s="2005"/>
      <c r="B260" s="2004"/>
      <c r="C260" s="2004"/>
      <c r="D260" s="2025"/>
      <c r="E260" s="2007"/>
      <c r="F260" s="2004"/>
      <c r="G260" s="2005"/>
      <c r="H260" s="2009"/>
      <c r="I260" s="2005"/>
      <c r="J260" s="2005"/>
      <c r="K260" s="2010"/>
      <c r="L260" s="2005"/>
      <c r="M260" s="2011"/>
      <c r="N260" s="2004"/>
      <c r="O260" s="2004"/>
    </row>
    <row r="261" spans="1:15">
      <c r="A261" s="2005"/>
      <c r="B261" s="2004"/>
      <c r="C261" s="2004"/>
      <c r="D261" s="2025"/>
      <c r="E261" s="2007"/>
      <c r="F261" s="2004"/>
      <c r="G261" s="2005"/>
      <c r="H261" s="2009"/>
      <c r="I261" s="2005"/>
      <c r="J261" s="2005"/>
      <c r="K261" s="2010"/>
      <c r="L261" s="2005"/>
      <c r="M261" s="2011"/>
      <c r="N261" s="2004"/>
      <c r="O261" s="2004"/>
    </row>
    <row r="262" spans="1:15">
      <c r="A262" s="2005"/>
      <c r="B262" s="2004"/>
      <c r="C262" s="2004"/>
      <c r="D262" s="2025"/>
      <c r="E262" s="2007"/>
      <c r="F262" s="2004"/>
      <c r="G262" s="2005"/>
      <c r="H262" s="2009"/>
      <c r="I262" s="2005"/>
      <c r="J262" s="2005"/>
      <c r="K262" s="2010"/>
      <c r="L262" s="2005"/>
      <c r="M262" s="2011"/>
      <c r="N262" s="2004"/>
      <c r="O262" s="2004"/>
    </row>
    <row r="263" spans="1:15">
      <c r="A263" s="2005"/>
      <c r="B263" s="2004"/>
      <c r="C263" s="2004"/>
      <c r="D263" s="2025"/>
      <c r="E263" s="2007"/>
      <c r="F263" s="2004"/>
      <c r="G263" s="2005"/>
      <c r="H263" s="2009"/>
      <c r="I263" s="2005"/>
      <c r="J263" s="2005"/>
      <c r="K263" s="2010"/>
      <c r="L263" s="2005"/>
      <c r="M263" s="2011"/>
      <c r="N263" s="2004"/>
      <c r="O263" s="2004"/>
    </row>
  </sheetData>
  <mergeCells count="15">
    <mergeCell ref="A240:B240"/>
    <mergeCell ref="L1:N1"/>
    <mergeCell ref="A235:B235"/>
    <mergeCell ref="A237:B237"/>
    <mergeCell ref="A238:B238"/>
    <mergeCell ref="A239:B239"/>
    <mergeCell ref="A247:B247"/>
    <mergeCell ref="A248:B248"/>
    <mergeCell ref="A249:B249"/>
    <mergeCell ref="A241:B241"/>
    <mergeCell ref="A242:B242"/>
    <mergeCell ref="A243:B243"/>
    <mergeCell ref="A244:B244"/>
    <mergeCell ref="A245:B245"/>
    <mergeCell ref="A246:B246"/>
  </mergeCells>
  <phoneticPr fontId="124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81">
    <tabColor rgb="FF92D050"/>
    <pageSetUpPr fitToPage="1"/>
  </sheetPr>
  <dimension ref="A1:Q606"/>
  <sheetViews>
    <sheetView zoomScaleNormal="100" workbookViewId="0">
      <pane ySplit="2" topLeftCell="A475" activePane="bottomLeft" state="frozen"/>
      <selection pane="bottomLeft" activeCell="B491" sqref="B491:B493"/>
    </sheetView>
  </sheetViews>
  <sheetFormatPr defaultColWidth="9" defaultRowHeight="12.75"/>
  <cols>
    <col min="1" max="1" width="12.85546875" style="216" customWidth="1"/>
    <col min="2" max="2" width="32.7109375" style="216" customWidth="1"/>
    <col min="3" max="3" width="28.7109375" style="217" customWidth="1"/>
    <col min="4" max="4" width="16.7109375" style="248" customWidth="1"/>
    <col min="5" max="5" width="14.42578125" style="108" customWidth="1"/>
    <col min="6" max="6" width="10.140625" style="108" customWidth="1"/>
    <col min="7" max="7" width="9" style="108"/>
    <col min="8" max="8" width="11.42578125" style="1507" customWidth="1"/>
    <col min="9" max="9" width="13" style="108" customWidth="1"/>
    <col min="10" max="10" width="9" style="217"/>
    <col min="11" max="12" width="9" style="108"/>
    <col min="13" max="13" width="12.5703125" style="1507" customWidth="1"/>
    <col min="14" max="16384" width="9" style="108"/>
  </cols>
  <sheetData>
    <row r="1" spans="1:15" s="23" customFormat="1" ht="13.5" customHeight="1">
      <c r="A1" s="3"/>
      <c r="B1" s="2876" t="s">
        <v>9</v>
      </c>
      <c r="C1" s="1"/>
      <c r="D1" s="246" t="s">
        <v>1593</v>
      </c>
      <c r="E1" s="209" t="s">
        <v>1594</v>
      </c>
      <c r="F1" s="1" t="s">
        <v>1595</v>
      </c>
      <c r="G1" s="2876"/>
      <c r="H1" s="1505"/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260" t="s">
        <v>1596</v>
      </c>
      <c r="B2" s="5" t="s">
        <v>1</v>
      </c>
      <c r="C2" s="5" t="s">
        <v>1597</v>
      </c>
      <c r="D2" s="10" t="s">
        <v>10</v>
      </c>
      <c r="E2" s="20" t="s">
        <v>1598</v>
      </c>
      <c r="F2" s="5" t="s">
        <v>944</v>
      </c>
      <c r="G2" s="5" t="s">
        <v>1599</v>
      </c>
      <c r="H2" s="1504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504" t="s">
        <v>3112</v>
      </c>
      <c r="N2" s="6" t="s">
        <v>18</v>
      </c>
      <c r="O2" s="578" t="s">
        <v>949</v>
      </c>
    </row>
    <row r="3" spans="1:15" s="22" customFormat="1">
      <c r="A3" s="15"/>
      <c r="B3" s="2876"/>
      <c r="C3" s="2876"/>
      <c r="D3" s="566"/>
      <c r="E3" s="47"/>
      <c r="F3" s="639"/>
      <c r="G3" s="2876"/>
      <c r="H3" s="1505"/>
      <c r="I3" s="2876"/>
      <c r="J3" s="2876"/>
      <c r="K3" s="48"/>
      <c r="L3" s="2876"/>
      <c r="M3" s="1505"/>
      <c r="N3" s="49"/>
      <c r="O3" s="1"/>
    </row>
    <row r="4" spans="1:15" s="22" customFormat="1">
      <c r="A4" s="15"/>
      <c r="B4" s="245" t="s">
        <v>2187</v>
      </c>
      <c r="C4" s="2876"/>
      <c r="D4" s="56">
        <v>0</v>
      </c>
      <c r="E4" s="47"/>
      <c r="F4" s="639"/>
      <c r="G4" s="2876"/>
      <c r="H4" s="1505"/>
      <c r="I4" s="2876"/>
      <c r="J4" s="2876"/>
      <c r="K4" s="48"/>
      <c r="L4" s="2876"/>
      <c r="M4" s="1505"/>
      <c r="N4" s="49"/>
      <c r="O4" s="1"/>
    </row>
    <row r="5" spans="1:15" s="22" customFormat="1">
      <c r="A5" s="15"/>
      <c r="B5" s="245"/>
      <c r="C5" s="2876"/>
      <c r="D5" s="56"/>
      <c r="E5" s="47"/>
      <c r="F5" s="639"/>
      <c r="G5" s="2876"/>
      <c r="H5" s="1505"/>
      <c r="I5" s="2876"/>
      <c r="J5" s="2876"/>
      <c r="K5" s="48"/>
      <c r="L5" s="2876"/>
      <c r="M5" s="1505"/>
      <c r="N5" s="49"/>
      <c r="O5" s="1"/>
    </row>
    <row r="6" spans="1:15">
      <c r="A6" s="829" t="s">
        <v>9152</v>
      </c>
      <c r="B6" s="2067"/>
      <c r="C6" s="630" t="s">
        <v>9153</v>
      </c>
      <c r="D6" s="2152"/>
      <c r="E6" s="338"/>
      <c r="F6" s="589"/>
      <c r="G6" s="217"/>
      <c r="I6" s="217"/>
      <c r="K6" s="217"/>
      <c r="L6" s="217"/>
      <c r="N6" s="217"/>
    </row>
    <row r="7" spans="1:15">
      <c r="A7" s="2171" t="s">
        <v>9154</v>
      </c>
      <c r="B7" s="2067" t="s">
        <v>2646</v>
      </c>
      <c r="C7" s="2172" t="s">
        <v>9155</v>
      </c>
      <c r="D7" s="2152">
        <v>920000</v>
      </c>
      <c r="E7" s="338"/>
      <c r="F7" s="589">
        <v>800000</v>
      </c>
      <c r="G7" s="217" t="s">
        <v>98</v>
      </c>
      <c r="H7" s="1507">
        <v>42810</v>
      </c>
      <c r="I7" s="217" t="s">
        <v>2133</v>
      </c>
      <c r="J7" s="217" t="s">
        <v>449</v>
      </c>
      <c r="K7" s="217"/>
      <c r="L7" s="217" t="s">
        <v>67</v>
      </c>
      <c r="M7" s="1507">
        <v>42846</v>
      </c>
      <c r="N7" s="217" t="s">
        <v>728</v>
      </c>
      <c r="O7" s="108" t="s">
        <v>2236</v>
      </c>
    </row>
    <row r="8" spans="1:15">
      <c r="A8" s="2171" t="s">
        <v>9156</v>
      </c>
      <c r="B8" s="2067" t="s">
        <v>1611</v>
      </c>
      <c r="C8" s="2172" t="s">
        <v>9157</v>
      </c>
      <c r="D8" s="2152">
        <v>620000</v>
      </c>
      <c r="E8" s="338"/>
      <c r="F8" s="589">
        <v>520000</v>
      </c>
      <c r="G8" s="217" t="s">
        <v>1188</v>
      </c>
      <c r="H8" s="1507">
        <v>42810</v>
      </c>
      <c r="I8" s="217" t="s">
        <v>2133</v>
      </c>
      <c r="J8" s="217" t="s">
        <v>449</v>
      </c>
      <c r="K8" s="217"/>
      <c r="L8" s="217" t="s">
        <v>67</v>
      </c>
      <c r="M8" s="1507">
        <v>42846</v>
      </c>
      <c r="N8" s="217" t="s">
        <v>728</v>
      </c>
      <c r="O8" s="108" t="s">
        <v>729</v>
      </c>
    </row>
    <row r="9" spans="1:15">
      <c r="A9" s="2171"/>
      <c r="B9" s="2067"/>
      <c r="C9" s="2172"/>
      <c r="D9" s="2152"/>
      <c r="E9" s="338"/>
      <c r="F9" s="589"/>
      <c r="G9" s="217"/>
      <c r="I9" s="217"/>
      <c r="K9" s="217"/>
      <c r="L9" s="217"/>
      <c r="N9" s="217"/>
    </row>
    <row r="10" spans="1:15">
      <c r="A10" s="988" t="s">
        <v>3151</v>
      </c>
      <c r="B10" s="2067"/>
      <c r="C10" s="2172"/>
      <c r="D10" s="2152"/>
      <c r="E10" s="338"/>
      <c r="F10" s="589"/>
      <c r="G10" s="217"/>
      <c r="I10" s="217"/>
      <c r="K10" s="217"/>
      <c r="L10" s="217"/>
      <c r="N10" s="217"/>
    </row>
    <row r="11" spans="1:15">
      <c r="A11" s="2171" t="s">
        <v>9158</v>
      </c>
      <c r="B11" s="2067" t="s">
        <v>775</v>
      </c>
      <c r="C11" s="2172" t="s">
        <v>9159</v>
      </c>
      <c r="D11" s="2152">
        <v>700000</v>
      </c>
      <c r="E11" s="338"/>
      <c r="F11" s="589">
        <v>580000</v>
      </c>
      <c r="G11" s="217" t="s">
        <v>98</v>
      </c>
      <c r="H11" s="1507">
        <v>42819</v>
      </c>
      <c r="I11" s="217" t="s">
        <v>448</v>
      </c>
      <c r="J11" s="217" t="s">
        <v>449</v>
      </c>
      <c r="K11" s="217"/>
      <c r="L11" s="217" t="s">
        <v>41</v>
      </c>
      <c r="M11" s="1507">
        <v>42850</v>
      </c>
      <c r="N11" s="217" t="s">
        <v>728</v>
      </c>
      <c r="O11" s="108" t="s">
        <v>729</v>
      </c>
    </row>
    <row r="12" spans="1:15">
      <c r="A12" s="2171"/>
      <c r="B12" s="2067"/>
      <c r="C12" s="2172"/>
      <c r="D12" s="2152"/>
      <c r="E12" s="338"/>
      <c r="F12" s="589"/>
      <c r="G12" s="217"/>
      <c r="I12" s="217"/>
      <c r="K12" s="217"/>
      <c r="L12" s="217"/>
      <c r="N12" s="217"/>
    </row>
    <row r="13" spans="1:15">
      <c r="A13" s="2171"/>
      <c r="B13" s="2067" t="s">
        <v>9160</v>
      </c>
      <c r="C13" s="2172"/>
      <c r="D13" s="2152"/>
      <c r="E13" s="338"/>
      <c r="F13" s="589"/>
      <c r="G13" s="217"/>
      <c r="I13" s="217"/>
      <c r="K13" s="217"/>
      <c r="L13" s="217"/>
      <c r="N13" s="217"/>
    </row>
    <row r="14" spans="1:15">
      <c r="A14" s="2171"/>
      <c r="B14" s="2067" t="s">
        <v>731</v>
      </c>
      <c r="C14" s="2172"/>
      <c r="D14" s="2152"/>
      <c r="E14" s="338"/>
      <c r="F14" s="589"/>
      <c r="G14" s="217"/>
      <c r="I14" s="217"/>
      <c r="K14" s="217"/>
      <c r="L14" s="217"/>
      <c r="N14" s="217"/>
    </row>
    <row r="15" spans="1:15">
      <c r="A15" s="2171"/>
      <c r="B15" s="2067"/>
      <c r="C15" s="2172"/>
      <c r="D15" s="2152"/>
      <c r="E15" s="338"/>
      <c r="F15" s="589"/>
      <c r="G15" s="217"/>
      <c r="I15" s="217"/>
      <c r="K15" s="217"/>
      <c r="L15" s="217"/>
      <c r="N15" s="217"/>
    </row>
    <row r="16" spans="1:15" s="23" customFormat="1">
      <c r="A16" s="210" t="s">
        <v>732</v>
      </c>
      <c r="B16" s="216"/>
      <c r="C16" s="217"/>
      <c r="D16" s="144"/>
      <c r="E16" s="2007"/>
      <c r="F16" s="2008"/>
      <c r="G16" s="2005"/>
      <c r="H16" s="2011"/>
      <c r="I16" s="2002"/>
      <c r="J16" s="2005"/>
      <c r="K16" s="2010"/>
      <c r="L16" s="2005"/>
      <c r="M16" s="2011"/>
      <c r="N16" s="2004"/>
      <c r="O16" s="2004"/>
    </row>
    <row r="17" spans="1:15" s="23" customFormat="1">
      <c r="A17" s="184"/>
      <c r="B17" s="115" t="s">
        <v>9161</v>
      </c>
      <c r="C17" s="684">
        <v>-2240000</v>
      </c>
      <c r="D17" s="144"/>
      <c r="E17" s="2007"/>
      <c r="F17" s="2008"/>
      <c r="G17" s="2005"/>
      <c r="H17" s="2011"/>
      <c r="I17" s="2002"/>
      <c r="J17" s="2005"/>
      <c r="K17" s="2010"/>
      <c r="L17" s="2005"/>
      <c r="M17" s="2011"/>
      <c r="N17" s="2004"/>
      <c r="O17" s="2004"/>
    </row>
    <row r="18" spans="1:15" s="23" customFormat="1">
      <c r="A18" s="184"/>
      <c r="B18" s="675"/>
      <c r="C18" s="684"/>
      <c r="D18" s="144"/>
      <c r="E18" s="2007"/>
      <c r="F18" s="2008"/>
      <c r="G18" s="2005"/>
      <c r="H18" s="2011"/>
      <c r="I18" s="2002"/>
      <c r="J18" s="2005"/>
      <c r="K18" s="2010"/>
      <c r="L18" s="2005"/>
      <c r="M18" s="2011"/>
      <c r="N18" s="2004"/>
      <c r="O18" s="2004"/>
    </row>
    <row r="19" spans="1:15" s="23" customFormat="1">
      <c r="A19" s="184"/>
      <c r="B19" s="216"/>
      <c r="C19" s="217"/>
      <c r="D19" s="144"/>
      <c r="E19" s="2007"/>
      <c r="F19" s="2008"/>
      <c r="G19" s="2005"/>
      <c r="H19" s="2011"/>
      <c r="I19" s="2002"/>
      <c r="J19" s="2005"/>
      <c r="K19" s="2010"/>
      <c r="L19" s="2005"/>
      <c r="M19" s="2011"/>
      <c r="N19" s="2004"/>
      <c r="O19" s="2004"/>
    </row>
    <row r="20" spans="1:15" s="23" customFormat="1">
      <c r="A20" s="184"/>
      <c r="B20" s="244" t="s">
        <v>733</v>
      </c>
      <c r="C20" s="710">
        <f>SUM(D6:D15)+SUM(C16:C19)</f>
        <v>0</v>
      </c>
      <c r="D20" s="144"/>
      <c r="E20" s="2007"/>
      <c r="F20" s="2008"/>
      <c r="G20" s="2005"/>
      <c r="H20" s="2011"/>
      <c r="I20" s="2002"/>
      <c r="J20" s="2005"/>
      <c r="K20" s="2010"/>
      <c r="L20" s="2005"/>
      <c r="M20" s="2011"/>
      <c r="N20" s="2004"/>
      <c r="O20" s="2004"/>
    </row>
    <row r="21" spans="1:15" s="23" customFormat="1">
      <c r="A21" s="1996"/>
      <c r="B21" s="2004"/>
      <c r="C21" s="2104"/>
      <c r="D21" s="144"/>
      <c r="E21" s="2007"/>
      <c r="F21" s="2008"/>
      <c r="G21" s="2005"/>
      <c r="H21" s="2011"/>
      <c r="I21" s="2002"/>
      <c r="J21" s="2005"/>
      <c r="K21" s="2010"/>
      <c r="L21" s="2005"/>
      <c r="M21" s="2011"/>
      <c r="N21" s="2004"/>
      <c r="O21" s="2004"/>
    </row>
    <row r="22" spans="1:15" s="497" customFormat="1">
      <c r="A22" s="2107"/>
      <c r="B22" s="2023"/>
      <c r="C22" s="2108"/>
      <c r="D22" s="2564"/>
      <c r="E22" s="2017"/>
      <c r="F22" s="2018"/>
      <c r="G22" s="2019"/>
      <c r="H22" s="2022"/>
      <c r="I22" s="2111"/>
      <c r="J22" s="2019"/>
      <c r="K22" s="2021"/>
      <c r="L22" s="2019"/>
      <c r="M22" s="2022"/>
      <c r="N22" s="2023"/>
      <c r="O22" s="2023"/>
    </row>
    <row r="23" spans="1:15" s="23" customFormat="1">
      <c r="A23" s="861" t="s">
        <v>2227</v>
      </c>
      <c r="B23" s="2004"/>
      <c r="C23" s="681" t="s">
        <v>9162</v>
      </c>
      <c r="D23" s="144"/>
      <c r="E23" s="2007"/>
      <c r="F23" s="2008"/>
      <c r="G23" s="2005"/>
      <c r="H23" s="2011"/>
      <c r="I23" s="2002"/>
      <c r="J23" s="2005"/>
      <c r="K23" s="2010"/>
      <c r="L23" s="2005"/>
      <c r="M23" s="2011"/>
      <c r="N23" s="2004"/>
      <c r="O23" s="2004"/>
    </row>
    <row r="24" spans="1:15" s="23" customFormat="1">
      <c r="A24" s="2171">
        <v>5103059</v>
      </c>
      <c r="B24" s="2004" t="s">
        <v>1611</v>
      </c>
      <c r="C24" s="2104" t="s">
        <v>9163</v>
      </c>
      <c r="D24" s="144">
        <v>700000</v>
      </c>
      <c r="E24" s="2007"/>
      <c r="F24" s="2008">
        <v>585000</v>
      </c>
      <c r="G24" s="2005" t="s">
        <v>98</v>
      </c>
      <c r="H24" s="2011">
        <v>42804</v>
      </c>
      <c r="I24" s="2002" t="s">
        <v>782</v>
      </c>
      <c r="J24" s="2005" t="s">
        <v>449</v>
      </c>
      <c r="K24" s="2010"/>
      <c r="L24" s="2005" t="s">
        <v>67</v>
      </c>
      <c r="M24" s="2011">
        <v>42942</v>
      </c>
      <c r="N24" s="217" t="s">
        <v>728</v>
      </c>
      <c r="O24" s="2004" t="s">
        <v>2342</v>
      </c>
    </row>
    <row r="25" spans="1:15" s="994" customFormat="1">
      <c r="A25" s="2171">
        <v>5105035</v>
      </c>
      <c r="B25" s="2004" t="s">
        <v>2646</v>
      </c>
      <c r="C25" s="2104" t="s">
        <v>9164</v>
      </c>
      <c r="D25" s="144">
        <v>740000</v>
      </c>
      <c r="E25" s="2007"/>
      <c r="F25" s="2008">
        <v>658000</v>
      </c>
      <c r="G25" s="2005" t="s">
        <v>98</v>
      </c>
      <c r="H25" s="2011">
        <v>42867</v>
      </c>
      <c r="I25" s="2002" t="s">
        <v>782</v>
      </c>
      <c r="J25" s="2005"/>
      <c r="K25" s="2010"/>
      <c r="L25" s="2005" t="s">
        <v>67</v>
      </c>
      <c r="M25" s="2011">
        <v>42942</v>
      </c>
      <c r="N25" s="217" t="s">
        <v>728</v>
      </c>
      <c r="O25" s="2004" t="s">
        <v>2342</v>
      </c>
    </row>
    <row r="26" spans="1:15" s="23" customFormat="1">
      <c r="A26" s="1996"/>
      <c r="B26" s="2004"/>
      <c r="C26" s="2104"/>
      <c r="D26" s="144"/>
      <c r="E26" s="2007"/>
      <c r="F26" s="2008"/>
      <c r="G26" s="2005"/>
      <c r="H26" s="2011"/>
      <c r="I26" s="2002"/>
      <c r="J26" s="2005"/>
      <c r="K26" s="2010"/>
      <c r="L26" s="2005"/>
      <c r="M26" s="2011"/>
      <c r="N26" s="2004"/>
      <c r="O26" s="2004"/>
    </row>
    <row r="27" spans="1:15" s="23" customFormat="1">
      <c r="A27" s="1996"/>
      <c r="B27" s="2067" t="s">
        <v>9165</v>
      </c>
      <c r="C27" s="2104"/>
      <c r="D27" s="144"/>
      <c r="E27" s="2007"/>
      <c r="F27" s="2008"/>
      <c r="G27" s="2005"/>
      <c r="H27" s="2011"/>
      <c r="I27" s="2002"/>
      <c r="J27" s="2005"/>
      <c r="K27" s="2010"/>
      <c r="L27" s="2005"/>
      <c r="M27" s="2011"/>
      <c r="N27" s="2004"/>
      <c r="O27" s="2004"/>
    </row>
    <row r="28" spans="1:15" s="23" customFormat="1">
      <c r="A28" s="1996"/>
      <c r="B28" s="2067" t="s">
        <v>731</v>
      </c>
      <c r="C28" s="2104"/>
      <c r="D28" s="144"/>
      <c r="E28" s="2007"/>
      <c r="F28" s="2008"/>
      <c r="G28" s="2005"/>
      <c r="H28" s="2011"/>
      <c r="I28" s="2002"/>
      <c r="J28" s="2005"/>
      <c r="K28" s="2010"/>
      <c r="L28" s="2005"/>
      <c r="M28" s="2011"/>
      <c r="N28" s="2004"/>
      <c r="O28" s="2004"/>
    </row>
    <row r="29" spans="1:15" s="23" customFormat="1">
      <c r="A29" s="210" t="s">
        <v>732</v>
      </c>
      <c r="B29" s="216"/>
      <c r="C29" s="217"/>
      <c r="D29" s="144"/>
      <c r="E29" s="2007"/>
      <c r="F29" s="2008"/>
      <c r="G29" s="2005"/>
      <c r="H29" s="2011"/>
      <c r="I29" s="2002"/>
      <c r="J29" s="2005"/>
      <c r="K29" s="2010"/>
      <c r="L29" s="2005"/>
      <c r="M29" s="2011"/>
      <c r="N29" s="2004"/>
      <c r="O29" s="2004"/>
    </row>
    <row r="30" spans="1:15" s="23" customFormat="1">
      <c r="A30" s="184"/>
      <c r="B30" s="104" t="s">
        <v>9166</v>
      </c>
      <c r="C30" s="677">
        <v>-1440000</v>
      </c>
      <c r="D30" s="144"/>
      <c r="E30" s="2007"/>
      <c r="F30" s="2008"/>
      <c r="G30" s="2005"/>
      <c r="H30" s="2011"/>
      <c r="I30" s="2002"/>
      <c r="J30" s="2005"/>
      <c r="K30" s="2010"/>
      <c r="L30" s="2005"/>
      <c r="M30" s="2011"/>
      <c r="N30" s="2004"/>
      <c r="O30" s="2004"/>
    </row>
    <row r="31" spans="1:15" s="23" customFormat="1">
      <c r="A31" s="184"/>
      <c r="B31" s="675"/>
      <c r="C31" s="684"/>
      <c r="D31" s="144"/>
      <c r="E31" s="2007"/>
      <c r="F31" s="2008"/>
      <c r="G31" s="2005"/>
      <c r="H31" s="2011"/>
      <c r="I31" s="2002"/>
      <c r="J31" s="2005"/>
      <c r="K31" s="2010"/>
      <c r="L31" s="2005"/>
      <c r="M31" s="2011"/>
      <c r="N31" s="2004"/>
      <c r="O31" s="2004"/>
    </row>
    <row r="32" spans="1:15" s="23" customFormat="1">
      <c r="A32" s="184"/>
      <c r="B32" s="216"/>
      <c r="C32" s="217"/>
      <c r="D32" s="144"/>
      <c r="E32" s="2007"/>
      <c r="F32" s="2008"/>
      <c r="G32" s="2005"/>
      <c r="H32" s="2011"/>
      <c r="I32" s="2002"/>
      <c r="J32" s="2005"/>
      <c r="K32" s="2010"/>
      <c r="L32" s="2005"/>
      <c r="M32" s="2011"/>
      <c r="N32" s="2004"/>
      <c r="O32" s="2004"/>
    </row>
    <row r="33" spans="1:15" s="23" customFormat="1">
      <c r="A33" s="184"/>
      <c r="B33" s="244" t="s">
        <v>733</v>
      </c>
      <c r="C33" s="710">
        <f>SUM(D22:D28)+SUM(C29:C32)</f>
        <v>0</v>
      </c>
      <c r="D33" s="144"/>
      <c r="E33" s="2007"/>
      <c r="F33" s="2008"/>
      <c r="G33" s="2005"/>
      <c r="H33" s="2011"/>
      <c r="I33" s="2002"/>
      <c r="J33" s="2005"/>
      <c r="K33" s="2010"/>
      <c r="L33" s="2005"/>
      <c r="M33" s="2011"/>
      <c r="N33" s="2004"/>
      <c r="O33" s="2004"/>
    </row>
    <row r="34" spans="1:15" s="23" customFormat="1">
      <c r="A34" s="1996"/>
      <c r="B34" s="2004"/>
      <c r="C34" s="2104"/>
      <c r="D34" s="144"/>
      <c r="E34" s="2007"/>
      <c r="F34" s="2008"/>
      <c r="G34" s="2005"/>
      <c r="H34" s="2011"/>
      <c r="I34" s="2002"/>
      <c r="J34" s="2005"/>
      <c r="K34" s="2010"/>
      <c r="L34" s="2005"/>
      <c r="M34" s="2011"/>
      <c r="N34" s="2004"/>
      <c r="O34" s="2004"/>
    </row>
    <row r="35" spans="1:15" s="497" customFormat="1">
      <c r="A35" s="2107"/>
      <c r="B35" s="2023"/>
      <c r="C35" s="2108"/>
      <c r="D35" s="2564"/>
      <c r="E35" s="2017"/>
      <c r="F35" s="2018"/>
      <c r="G35" s="2019"/>
      <c r="H35" s="2022"/>
      <c r="I35" s="2111"/>
      <c r="J35" s="2019"/>
      <c r="K35" s="2021"/>
      <c r="L35" s="2019"/>
      <c r="M35" s="2022"/>
      <c r="N35" s="2023"/>
      <c r="O35" s="2023"/>
    </row>
    <row r="36" spans="1:15" s="999" customFormat="1">
      <c r="A36" s="861" t="s">
        <v>9167</v>
      </c>
      <c r="B36" s="2004"/>
      <c r="C36" s="681" t="s">
        <v>9168</v>
      </c>
      <c r="D36" s="144"/>
      <c r="E36" s="2007"/>
      <c r="F36" s="2008"/>
      <c r="G36" s="2005"/>
      <c r="H36" s="2011"/>
      <c r="I36" s="2002"/>
      <c r="J36" s="2005"/>
      <c r="K36" s="2010"/>
      <c r="L36" s="2005"/>
      <c r="M36" s="2011"/>
      <c r="N36" s="2004"/>
      <c r="O36" s="2004"/>
    </row>
    <row r="37" spans="1:15" s="999" customFormat="1">
      <c r="A37" s="2171">
        <v>5107002</v>
      </c>
      <c r="B37" s="2004" t="s">
        <v>2783</v>
      </c>
      <c r="C37" s="2104" t="s">
        <v>9169</v>
      </c>
      <c r="D37" s="144">
        <v>800000</v>
      </c>
      <c r="E37" s="2007"/>
      <c r="F37" s="2008">
        <v>695000</v>
      </c>
      <c r="G37" s="2005" t="s">
        <v>9170</v>
      </c>
      <c r="H37" s="2011">
        <v>42917</v>
      </c>
      <c r="I37" s="2002" t="s">
        <v>448</v>
      </c>
      <c r="J37" s="2005" t="s">
        <v>449</v>
      </c>
      <c r="K37" s="2010"/>
      <c r="L37" s="2005" t="s">
        <v>107</v>
      </c>
      <c r="M37" s="2011">
        <v>42984</v>
      </c>
      <c r="N37" s="987" t="s">
        <v>728</v>
      </c>
      <c r="O37" s="2004" t="s">
        <v>9171</v>
      </c>
    </row>
    <row r="38" spans="1:15" s="999" customFormat="1">
      <c r="A38" s="1996"/>
      <c r="B38" s="2004"/>
      <c r="C38" s="2104"/>
      <c r="D38" s="144"/>
      <c r="E38" s="2007"/>
      <c r="F38" s="2008"/>
      <c r="G38" s="2005"/>
      <c r="H38" s="2011"/>
      <c r="I38" s="2002"/>
      <c r="J38" s="2005"/>
      <c r="K38" s="2010"/>
      <c r="L38" s="2005"/>
      <c r="M38" s="2011"/>
      <c r="N38" s="2004"/>
      <c r="O38" s="2004"/>
    </row>
    <row r="39" spans="1:15" s="999" customFormat="1">
      <c r="A39" s="1996"/>
      <c r="B39" s="2067" t="s">
        <v>9172</v>
      </c>
      <c r="C39" s="2104"/>
      <c r="D39" s="144"/>
      <c r="E39" s="2007"/>
      <c r="F39" s="2008"/>
      <c r="G39" s="2005"/>
      <c r="H39" s="2011"/>
      <c r="I39" s="2002"/>
      <c r="J39" s="2005"/>
      <c r="K39" s="2010"/>
      <c r="L39" s="2005"/>
      <c r="M39" s="2011"/>
      <c r="N39" s="2004"/>
      <c r="O39" s="2004"/>
    </row>
    <row r="40" spans="1:15" s="999" customFormat="1">
      <c r="A40" s="1996"/>
      <c r="B40" s="2067" t="s">
        <v>731</v>
      </c>
      <c r="C40" s="2104"/>
      <c r="D40" s="144"/>
      <c r="E40" s="2007"/>
      <c r="F40" s="2008"/>
      <c r="G40" s="2005"/>
      <c r="H40" s="2011"/>
      <c r="I40" s="2002"/>
      <c r="J40" s="2005"/>
      <c r="K40" s="2010"/>
      <c r="L40" s="2005"/>
      <c r="M40" s="2011"/>
      <c r="N40" s="2004"/>
      <c r="O40" s="2004"/>
    </row>
    <row r="41" spans="1:15" s="999" customFormat="1">
      <c r="A41" s="1996"/>
      <c r="B41" s="2067"/>
      <c r="C41" s="2104"/>
      <c r="D41" s="144"/>
      <c r="E41" s="2007"/>
      <c r="F41" s="2008"/>
      <c r="G41" s="2005"/>
      <c r="H41" s="2011"/>
      <c r="I41" s="2002"/>
      <c r="J41" s="2005"/>
      <c r="K41" s="2010"/>
      <c r="L41" s="2005"/>
      <c r="M41" s="2011"/>
      <c r="N41" s="2004"/>
      <c r="O41" s="2004"/>
    </row>
    <row r="42" spans="1:15" s="999" customFormat="1">
      <c r="A42" s="210" t="s">
        <v>732</v>
      </c>
      <c r="B42" s="216"/>
      <c r="C42" s="217"/>
      <c r="D42" s="144"/>
      <c r="E42" s="2007"/>
      <c r="F42" s="2008"/>
      <c r="G42" s="2005"/>
      <c r="H42" s="2011"/>
      <c r="I42" s="2002"/>
      <c r="J42" s="2005"/>
      <c r="K42" s="2010"/>
      <c r="L42" s="2005"/>
      <c r="M42" s="2011"/>
      <c r="N42" s="2004"/>
      <c r="O42" s="2004"/>
    </row>
    <row r="43" spans="1:15" s="999" customFormat="1">
      <c r="A43" s="184"/>
      <c r="B43" s="233" t="s">
        <v>9173</v>
      </c>
      <c r="C43" s="677">
        <v>-800000</v>
      </c>
      <c r="D43" s="144"/>
      <c r="E43" s="2007"/>
      <c r="F43" s="2008"/>
      <c r="G43" s="2005"/>
      <c r="H43" s="2011"/>
      <c r="I43" s="2002"/>
      <c r="J43" s="2005"/>
      <c r="K43" s="2010"/>
      <c r="L43" s="2005"/>
      <c r="M43" s="2011"/>
      <c r="N43" s="2004"/>
      <c r="O43" s="2004"/>
    </row>
    <row r="44" spans="1:15" s="999" customFormat="1">
      <c r="A44" s="184"/>
      <c r="B44" s="675"/>
      <c r="C44" s="684"/>
      <c r="D44" s="144"/>
      <c r="E44" s="2007"/>
      <c r="F44" s="2008"/>
      <c r="G44" s="2005"/>
      <c r="H44" s="2011"/>
      <c r="I44" s="2002"/>
      <c r="J44" s="2005"/>
      <c r="K44" s="2010"/>
      <c r="L44" s="2005"/>
      <c r="M44" s="2011"/>
      <c r="N44" s="2004"/>
      <c r="O44" s="2004"/>
    </row>
    <row r="45" spans="1:15" s="999" customFormat="1">
      <c r="A45" s="184"/>
      <c r="B45" s="216"/>
      <c r="C45" s="217"/>
      <c r="D45" s="144"/>
      <c r="E45" s="2007"/>
      <c r="F45" s="2008"/>
      <c r="G45" s="2005"/>
      <c r="H45" s="2011"/>
      <c r="I45" s="2002"/>
      <c r="J45" s="2005"/>
      <c r="K45" s="2010"/>
      <c r="L45" s="2005"/>
      <c r="M45" s="2011"/>
      <c r="N45" s="2004"/>
      <c r="O45" s="2004"/>
    </row>
    <row r="46" spans="1:15" s="999" customFormat="1">
      <c r="A46" s="184"/>
      <c r="B46" s="244" t="s">
        <v>733</v>
      </c>
      <c r="C46" s="710">
        <f>SUM(D35:D40)+SUM(C42:C45)</f>
        <v>0</v>
      </c>
      <c r="D46" s="144"/>
      <c r="E46" s="2007"/>
      <c r="F46" s="2008"/>
      <c r="G46" s="2005"/>
      <c r="H46" s="2011"/>
      <c r="I46" s="2002"/>
      <c r="J46" s="2005"/>
      <c r="K46" s="2010"/>
      <c r="L46" s="2005"/>
      <c r="M46" s="2011"/>
      <c r="N46" s="2004"/>
      <c r="O46" s="2004"/>
    </row>
    <row r="47" spans="1:15" s="999" customFormat="1">
      <c r="A47" s="1996"/>
      <c r="B47" s="2004"/>
      <c r="C47" s="2104"/>
      <c r="D47" s="144"/>
      <c r="E47" s="2007"/>
      <c r="F47" s="2008"/>
      <c r="G47" s="2005"/>
      <c r="H47" s="2011"/>
      <c r="I47" s="2002"/>
      <c r="J47" s="2005"/>
      <c r="K47" s="2010"/>
      <c r="L47" s="2005"/>
      <c r="M47" s="2011"/>
      <c r="N47" s="2004"/>
      <c r="O47" s="2004"/>
    </row>
    <row r="48" spans="1:15" s="1000" customFormat="1">
      <c r="A48" s="2107"/>
      <c r="B48" s="2023"/>
      <c r="C48" s="2108"/>
      <c r="D48" s="2564"/>
      <c r="E48" s="2017"/>
      <c r="F48" s="2018"/>
      <c r="G48" s="2019"/>
      <c r="H48" s="2022"/>
      <c r="I48" s="2111"/>
      <c r="J48" s="2019"/>
      <c r="K48" s="2021"/>
      <c r="L48" s="2019"/>
      <c r="M48" s="2022"/>
      <c r="N48" s="2023"/>
      <c r="O48" s="2023"/>
    </row>
    <row r="49" spans="1:15" s="999" customFormat="1">
      <c r="A49" s="861" t="s">
        <v>2238</v>
      </c>
      <c r="B49" s="2004"/>
      <c r="C49" s="681" t="s">
        <v>9174</v>
      </c>
      <c r="D49" s="144"/>
      <c r="E49" s="2007"/>
      <c r="F49" s="2008"/>
      <c r="G49" s="2005"/>
      <c r="H49" s="2011"/>
      <c r="I49" s="2002"/>
      <c r="J49" s="2005"/>
      <c r="K49" s="2010"/>
      <c r="L49" s="2005"/>
      <c r="M49" s="2011"/>
      <c r="N49" s="2004"/>
      <c r="O49" s="2004"/>
    </row>
    <row r="50" spans="1:15" s="999" customFormat="1">
      <c r="A50" s="2171" t="s">
        <v>9175</v>
      </c>
      <c r="B50" s="2004" t="s">
        <v>9176</v>
      </c>
      <c r="C50" s="2104" t="s">
        <v>9177</v>
      </c>
      <c r="D50" s="144">
        <v>1000000</v>
      </c>
      <c r="E50" s="2007"/>
      <c r="F50" s="2008">
        <v>901000</v>
      </c>
      <c r="G50" s="2005" t="s">
        <v>98</v>
      </c>
      <c r="H50" s="2011">
        <v>42923</v>
      </c>
      <c r="I50" s="2002" t="s">
        <v>9178</v>
      </c>
      <c r="J50" s="2005" t="s">
        <v>449</v>
      </c>
      <c r="K50" s="2010"/>
      <c r="L50" s="2005" t="s">
        <v>67</v>
      </c>
      <c r="M50" s="2011">
        <v>43003</v>
      </c>
      <c r="N50" s="2004" t="s">
        <v>728</v>
      </c>
      <c r="O50" s="2004" t="s">
        <v>2230</v>
      </c>
    </row>
    <row r="51" spans="1:15" s="999" customFormat="1">
      <c r="A51" s="2171"/>
      <c r="B51" s="2004"/>
      <c r="C51" s="2104"/>
      <c r="D51" s="144"/>
      <c r="E51" s="2007"/>
      <c r="F51" s="2008"/>
      <c r="G51" s="2005"/>
      <c r="H51" s="2011"/>
      <c r="I51" s="2002"/>
      <c r="J51" s="2005"/>
      <c r="K51" s="2010"/>
      <c r="L51" s="2005"/>
      <c r="M51" s="2011"/>
      <c r="N51" s="2004"/>
      <c r="O51" s="2004"/>
    </row>
    <row r="52" spans="1:15" s="999" customFormat="1">
      <c r="A52" s="2171"/>
      <c r="B52" s="2067" t="s">
        <v>9179</v>
      </c>
      <c r="C52" s="2104"/>
      <c r="D52" s="144"/>
      <c r="E52" s="2007"/>
      <c r="F52" s="2008"/>
      <c r="G52" s="2005"/>
      <c r="H52" s="2011"/>
      <c r="I52" s="2002"/>
      <c r="J52" s="2005"/>
      <c r="K52" s="2010"/>
      <c r="L52" s="2005"/>
      <c r="M52" s="2011"/>
      <c r="N52" s="2004"/>
      <c r="O52" s="2004"/>
    </row>
    <row r="53" spans="1:15" s="999" customFormat="1">
      <c r="A53" s="2171"/>
      <c r="B53" s="2067" t="s">
        <v>731</v>
      </c>
      <c r="C53" s="2104"/>
      <c r="D53" s="144"/>
      <c r="E53" s="2007"/>
      <c r="F53" s="2008"/>
      <c r="G53" s="2005"/>
      <c r="H53" s="2011"/>
      <c r="I53" s="2002"/>
      <c r="J53" s="2005"/>
      <c r="K53" s="2010"/>
      <c r="L53" s="2005"/>
      <c r="M53" s="2011"/>
      <c r="N53" s="2004"/>
      <c r="O53" s="2004"/>
    </row>
    <row r="54" spans="1:15" s="999" customFormat="1">
      <c r="A54" s="2171"/>
      <c r="B54" s="2004"/>
      <c r="C54" s="2104"/>
      <c r="D54" s="144"/>
      <c r="E54" s="2007"/>
      <c r="F54" s="2008"/>
      <c r="G54" s="2005"/>
      <c r="H54" s="2011"/>
      <c r="I54" s="2002"/>
      <c r="J54" s="2005"/>
      <c r="K54" s="2010"/>
      <c r="L54" s="2005"/>
      <c r="M54" s="2011"/>
      <c r="N54" s="2004"/>
      <c r="O54" s="2004"/>
    </row>
    <row r="55" spans="1:15" s="999" customFormat="1">
      <c r="A55" s="1996"/>
      <c r="B55" s="2004"/>
      <c r="C55" s="2104"/>
      <c r="D55" s="144"/>
      <c r="E55" s="2007"/>
      <c r="F55" s="2008"/>
      <c r="G55" s="2005"/>
      <c r="H55" s="2011"/>
      <c r="I55" s="2002"/>
      <c r="J55" s="2005"/>
      <c r="K55" s="2010"/>
      <c r="L55" s="2005"/>
      <c r="M55" s="2011"/>
      <c r="N55" s="2004"/>
      <c r="O55" s="2004"/>
    </row>
    <row r="56" spans="1:15" s="999" customFormat="1">
      <c r="A56" s="861" t="s">
        <v>9180</v>
      </c>
      <c r="B56" s="2004"/>
      <c r="C56" s="2104"/>
      <c r="D56" s="144"/>
      <c r="E56" s="2007"/>
      <c r="F56" s="2008"/>
      <c r="G56" s="2005"/>
      <c r="H56" s="2011"/>
      <c r="I56" s="2002"/>
      <c r="J56" s="2005"/>
      <c r="K56" s="2010"/>
      <c r="L56" s="2005"/>
      <c r="M56" s="2011"/>
      <c r="N56" s="2004"/>
      <c r="O56" s="2004"/>
    </row>
    <row r="57" spans="1:15" s="999" customFormat="1">
      <c r="A57" s="2171">
        <v>5107080</v>
      </c>
      <c r="B57" s="2004" t="s">
        <v>775</v>
      </c>
      <c r="C57" s="2104" t="s">
        <v>9181</v>
      </c>
      <c r="D57" s="144">
        <v>960000</v>
      </c>
      <c r="E57" s="2007"/>
      <c r="F57" s="2008">
        <v>745000</v>
      </c>
      <c r="G57" s="2005" t="s">
        <v>98</v>
      </c>
      <c r="H57" s="2011">
        <v>42931</v>
      </c>
      <c r="I57" s="2002" t="s">
        <v>448</v>
      </c>
      <c r="J57" s="2005" t="s">
        <v>449</v>
      </c>
      <c r="K57" s="2010"/>
      <c r="L57" s="2005" t="s">
        <v>107</v>
      </c>
      <c r="M57" s="2011">
        <v>43007</v>
      </c>
      <c r="N57" s="2004" t="s">
        <v>728</v>
      </c>
      <c r="O57" s="2004" t="s">
        <v>2265</v>
      </c>
    </row>
    <row r="58" spans="1:15" s="999" customFormat="1">
      <c r="A58" s="2171" t="s">
        <v>9182</v>
      </c>
      <c r="B58" s="2004" t="s">
        <v>2646</v>
      </c>
      <c r="C58" s="2104" t="s">
        <v>9183</v>
      </c>
      <c r="D58" s="144">
        <v>990000</v>
      </c>
      <c r="E58" s="2007"/>
      <c r="F58" s="2008">
        <v>890000</v>
      </c>
      <c r="G58" s="2005" t="s">
        <v>110</v>
      </c>
      <c r="H58" s="2011">
        <v>42980</v>
      </c>
      <c r="I58" s="2002" t="s">
        <v>448</v>
      </c>
      <c r="J58" s="2005" t="s">
        <v>449</v>
      </c>
      <c r="K58" s="2010"/>
      <c r="L58" s="2005" t="s">
        <v>41</v>
      </c>
      <c r="M58" s="2011">
        <v>43007</v>
      </c>
      <c r="N58" s="2004" t="s">
        <v>728</v>
      </c>
      <c r="O58" s="2004" t="s">
        <v>2265</v>
      </c>
    </row>
    <row r="59" spans="1:15" s="999" customFormat="1">
      <c r="A59" s="2171"/>
      <c r="B59" s="2004"/>
      <c r="C59" s="2104"/>
      <c r="D59" s="144"/>
      <c r="E59" s="2007"/>
      <c r="F59" s="2008"/>
      <c r="G59" s="2005"/>
      <c r="H59" s="2011"/>
      <c r="I59" s="2002"/>
      <c r="J59" s="2005"/>
      <c r="K59" s="2010"/>
      <c r="L59" s="2005"/>
      <c r="M59" s="2011"/>
      <c r="N59" s="2004"/>
      <c r="O59" s="2004"/>
    </row>
    <row r="60" spans="1:15" s="999" customFormat="1">
      <c r="A60" s="2171"/>
      <c r="B60" s="2067" t="s">
        <v>9179</v>
      </c>
      <c r="C60" s="2104"/>
      <c r="D60" s="144"/>
      <c r="E60" s="2007"/>
      <c r="F60" s="2008"/>
      <c r="G60" s="2005"/>
      <c r="H60" s="2011"/>
      <c r="I60" s="2002"/>
      <c r="J60" s="2005"/>
      <c r="K60" s="2010"/>
      <c r="L60" s="2005"/>
      <c r="M60" s="2011"/>
      <c r="N60" s="2004"/>
      <c r="O60" s="2004"/>
    </row>
    <row r="61" spans="1:15" s="999" customFormat="1">
      <c r="A61" s="2171"/>
      <c r="B61" s="2067" t="s">
        <v>731</v>
      </c>
      <c r="C61" s="2104"/>
      <c r="D61" s="144"/>
      <c r="E61" s="2007"/>
      <c r="F61" s="2008"/>
      <c r="G61" s="2005"/>
      <c r="H61" s="2011"/>
      <c r="I61" s="2002"/>
      <c r="J61" s="2005"/>
      <c r="K61" s="2010"/>
      <c r="L61" s="2005"/>
      <c r="M61" s="2011"/>
      <c r="N61" s="2004"/>
      <c r="O61" s="2004"/>
    </row>
    <row r="62" spans="1:15" s="999" customFormat="1">
      <c r="A62" s="2171"/>
      <c r="B62" s="2004"/>
      <c r="C62" s="2104"/>
      <c r="D62" s="144"/>
      <c r="E62" s="2007"/>
      <c r="F62" s="2008"/>
      <c r="G62" s="2005"/>
      <c r="H62" s="2011"/>
      <c r="I62" s="2002"/>
      <c r="J62" s="2005"/>
      <c r="K62" s="2010"/>
      <c r="L62" s="2005"/>
      <c r="M62" s="2011"/>
      <c r="N62" s="2004"/>
      <c r="O62" s="2004"/>
    </row>
    <row r="63" spans="1:15" s="999" customFormat="1">
      <c r="A63" s="2171"/>
      <c r="B63" s="2004"/>
      <c r="C63" s="2104"/>
      <c r="D63" s="144"/>
      <c r="E63" s="2007"/>
      <c r="F63" s="2008"/>
      <c r="G63" s="2005"/>
      <c r="H63" s="2011"/>
      <c r="I63" s="2002"/>
      <c r="J63" s="2005"/>
      <c r="K63" s="2010"/>
      <c r="L63" s="2005"/>
      <c r="M63" s="2011"/>
      <c r="N63" s="2004"/>
      <c r="O63" s="2004"/>
    </row>
    <row r="64" spans="1:15" s="1036" customFormat="1">
      <c r="A64" s="861" t="s">
        <v>9184</v>
      </c>
      <c r="B64" s="2004"/>
      <c r="C64" s="681" t="s">
        <v>9185</v>
      </c>
      <c r="D64" s="144"/>
      <c r="E64" s="2007"/>
      <c r="F64" s="2008"/>
      <c r="G64" s="2005"/>
      <c r="H64" s="2011"/>
      <c r="I64" s="2002"/>
      <c r="J64" s="2005"/>
      <c r="K64" s="2010"/>
      <c r="L64" s="2005"/>
      <c r="M64" s="2011"/>
      <c r="N64" s="2004"/>
      <c r="O64" s="2004"/>
    </row>
    <row r="65" spans="1:15" s="1036" customFormat="1">
      <c r="A65" s="2171" t="s">
        <v>9186</v>
      </c>
      <c r="B65" s="2004" t="s">
        <v>9187</v>
      </c>
      <c r="C65" s="2104" t="s">
        <v>9188</v>
      </c>
      <c r="D65" s="144">
        <v>875000</v>
      </c>
      <c r="E65" s="2007"/>
      <c r="F65" s="2008">
        <v>750000</v>
      </c>
      <c r="G65" s="2005" t="s">
        <v>110</v>
      </c>
      <c r="H65" s="2011">
        <v>42998</v>
      </c>
      <c r="I65" s="2002" t="s">
        <v>9189</v>
      </c>
      <c r="J65" s="2005" t="s">
        <v>449</v>
      </c>
      <c r="K65" s="2010"/>
      <c r="L65" s="2005" t="s">
        <v>2065</v>
      </c>
      <c r="M65" s="2011">
        <v>43037</v>
      </c>
      <c r="N65" s="2112" t="s">
        <v>728</v>
      </c>
      <c r="O65" s="2004" t="s">
        <v>2342</v>
      </c>
    </row>
    <row r="66" spans="1:15" s="999" customFormat="1">
      <c r="A66" s="2171"/>
      <c r="B66" s="2004"/>
      <c r="C66" s="2104"/>
      <c r="D66" s="144"/>
      <c r="E66" s="2007"/>
      <c r="F66" s="2008"/>
      <c r="G66" s="2005"/>
      <c r="H66" s="2011"/>
      <c r="I66" s="2002"/>
      <c r="J66" s="2005"/>
      <c r="K66" s="2010"/>
      <c r="L66" s="2005"/>
      <c r="M66" s="2011"/>
      <c r="N66" s="2004"/>
      <c r="O66" s="2004"/>
    </row>
    <row r="67" spans="1:15" s="999" customFormat="1">
      <c r="A67" s="2171"/>
      <c r="B67" s="1090" t="s">
        <v>9190</v>
      </c>
      <c r="C67" s="2104"/>
      <c r="D67" s="144"/>
      <c r="E67" s="2007"/>
      <c r="F67" s="2008"/>
      <c r="G67" s="2005"/>
      <c r="H67" s="2011"/>
      <c r="I67" s="2002"/>
      <c r="J67" s="2005"/>
      <c r="K67" s="2010"/>
      <c r="L67" s="2005"/>
      <c r="M67" s="2011"/>
      <c r="N67" s="2004"/>
      <c r="O67" s="2004"/>
    </row>
    <row r="68" spans="1:15" s="999" customFormat="1">
      <c r="A68" s="2171"/>
      <c r="B68" s="1069" t="s">
        <v>731</v>
      </c>
      <c r="C68" s="2104"/>
      <c r="D68" s="144"/>
      <c r="E68" s="2007"/>
      <c r="F68" s="2008"/>
      <c r="G68" s="2005"/>
      <c r="H68" s="2011"/>
      <c r="I68" s="2002"/>
      <c r="J68" s="2005"/>
      <c r="K68" s="2010"/>
      <c r="L68" s="2005"/>
      <c r="M68" s="2011"/>
      <c r="N68" s="2004"/>
      <c r="O68" s="2004"/>
    </row>
    <row r="69" spans="1:15" s="999" customFormat="1">
      <c r="A69" s="1996"/>
      <c r="B69" s="2004"/>
      <c r="C69" s="2104"/>
      <c r="D69" s="144"/>
      <c r="E69" s="2007"/>
      <c r="F69" s="2008"/>
      <c r="G69" s="2005"/>
      <c r="H69" s="2011"/>
      <c r="I69" s="2002"/>
      <c r="J69" s="2005"/>
      <c r="K69" s="2010"/>
      <c r="L69" s="2005"/>
      <c r="M69" s="2011"/>
      <c r="N69" s="2004"/>
      <c r="O69" s="2004"/>
    </row>
    <row r="70" spans="1:15" s="999" customFormat="1">
      <c r="A70" s="1996"/>
      <c r="B70" s="2004"/>
      <c r="C70" s="2104"/>
      <c r="D70" s="144"/>
      <c r="E70" s="2007"/>
      <c r="F70" s="2008"/>
      <c r="G70" s="2005"/>
      <c r="H70" s="2011"/>
      <c r="I70" s="2002"/>
      <c r="J70" s="2005"/>
      <c r="K70" s="2010"/>
      <c r="L70" s="2005"/>
      <c r="M70" s="2011"/>
      <c r="N70" s="2004"/>
      <c r="O70" s="2004"/>
    </row>
    <row r="71" spans="1:15" s="999" customFormat="1">
      <c r="A71" s="210" t="s">
        <v>732</v>
      </c>
      <c r="B71" s="216"/>
      <c r="C71" s="217"/>
      <c r="D71" s="144"/>
      <c r="E71" s="2007"/>
      <c r="F71" s="2008"/>
      <c r="G71" s="2005"/>
      <c r="H71" s="2011"/>
      <c r="I71" s="2002"/>
      <c r="J71" s="2005"/>
      <c r="K71" s="2010"/>
      <c r="L71" s="2005"/>
      <c r="M71" s="2011"/>
      <c r="N71" s="2004"/>
      <c r="O71" s="2004"/>
    </row>
    <row r="72" spans="1:15" s="999" customFormat="1">
      <c r="A72" s="184"/>
      <c r="B72" s="233" t="s">
        <v>9191</v>
      </c>
      <c r="C72" s="677">
        <v>-2950000</v>
      </c>
      <c r="D72" s="144"/>
      <c r="E72" s="2007"/>
      <c r="F72" s="2008"/>
      <c r="G72" s="2005"/>
      <c r="H72" s="2011"/>
      <c r="I72" s="2002"/>
      <c r="J72" s="2005"/>
      <c r="K72" s="2010"/>
      <c r="L72" s="2005"/>
      <c r="M72" s="2011"/>
      <c r="N72" s="2004"/>
      <c r="O72" s="2004"/>
    </row>
    <row r="73" spans="1:15" s="999" customFormat="1">
      <c r="A73" s="184"/>
      <c r="B73" s="233" t="s">
        <v>9192</v>
      </c>
      <c r="C73" s="677">
        <v>-875000</v>
      </c>
      <c r="D73" s="144"/>
      <c r="E73" s="2007"/>
      <c r="F73" s="2008"/>
      <c r="G73" s="2005"/>
      <c r="H73" s="2011"/>
      <c r="I73" s="2002"/>
      <c r="J73" s="2005"/>
      <c r="K73" s="2010"/>
      <c r="L73" s="2005"/>
      <c r="M73" s="2011"/>
      <c r="N73" s="2004"/>
      <c r="O73" s="2004"/>
    </row>
    <row r="74" spans="1:15" s="999" customFormat="1">
      <c r="A74" s="184"/>
      <c r="B74" s="216"/>
      <c r="C74" s="217"/>
      <c r="D74" s="144"/>
      <c r="E74" s="2007"/>
      <c r="F74" s="2008"/>
      <c r="G74" s="2005"/>
      <c r="H74" s="2011"/>
      <c r="I74" s="2002"/>
      <c r="J74" s="2005"/>
      <c r="K74" s="2010"/>
      <c r="L74" s="2005"/>
      <c r="M74" s="2011"/>
      <c r="N74" s="2004"/>
      <c r="O74" s="2004"/>
    </row>
    <row r="75" spans="1:15" s="999" customFormat="1">
      <c r="A75" s="184"/>
      <c r="B75" s="244" t="s">
        <v>733</v>
      </c>
      <c r="C75" s="710">
        <f>SUM(D48:D70)+SUM(C71:C74)</f>
        <v>0</v>
      </c>
      <c r="D75" s="144"/>
      <c r="E75" s="2007"/>
      <c r="F75" s="2008"/>
      <c r="G75" s="2005"/>
      <c r="H75" s="2011"/>
      <c r="I75" s="2002"/>
      <c r="J75" s="2005"/>
      <c r="K75" s="2010"/>
      <c r="L75" s="2005"/>
      <c r="M75" s="2011"/>
      <c r="N75" s="2004"/>
      <c r="O75" s="2004"/>
    </row>
    <row r="76" spans="1:15" s="999" customFormat="1">
      <c r="A76" s="1996"/>
      <c r="B76" s="2004"/>
      <c r="C76" s="2104"/>
      <c r="D76" s="144"/>
      <c r="E76" s="2007"/>
      <c r="F76" s="2008"/>
      <c r="G76" s="2005"/>
      <c r="H76" s="2011"/>
      <c r="I76" s="2002"/>
      <c r="J76" s="2005"/>
      <c r="K76" s="2010"/>
      <c r="L76" s="2005"/>
      <c r="M76" s="2011"/>
      <c r="N76" s="2004"/>
      <c r="O76" s="2004"/>
    </row>
    <row r="77" spans="1:15" s="1000" customFormat="1">
      <c r="A77" s="2107"/>
      <c r="B77" s="2023"/>
      <c r="C77" s="2108"/>
      <c r="D77" s="2564"/>
      <c r="E77" s="2017"/>
      <c r="F77" s="2018"/>
      <c r="G77" s="2019"/>
      <c r="H77" s="2022"/>
      <c r="I77" s="2111"/>
      <c r="J77" s="2019"/>
      <c r="K77" s="2021"/>
      <c r="L77" s="2019"/>
      <c r="M77" s="2022"/>
      <c r="N77" s="2023"/>
      <c r="O77" s="2023"/>
    </row>
    <row r="78" spans="1:15" s="999" customFormat="1">
      <c r="A78" s="861" t="s">
        <v>6437</v>
      </c>
      <c r="B78" s="2004"/>
      <c r="C78" s="681" t="s">
        <v>9193</v>
      </c>
      <c r="D78" s="144"/>
      <c r="E78" s="2007"/>
      <c r="F78" s="2008"/>
      <c r="G78" s="2005"/>
      <c r="H78" s="2011"/>
      <c r="I78" s="2002"/>
      <c r="J78" s="2005"/>
      <c r="K78" s="2010"/>
      <c r="L78" s="2005"/>
      <c r="M78" s="2011"/>
      <c r="N78" s="2004"/>
      <c r="O78" s="2004"/>
    </row>
    <row r="79" spans="1:15" s="999" customFormat="1">
      <c r="A79" s="2171">
        <v>5111079</v>
      </c>
      <c r="B79" s="2004" t="s">
        <v>2646</v>
      </c>
      <c r="C79" s="2104" t="s">
        <v>9194</v>
      </c>
      <c r="D79" s="144">
        <v>785000</v>
      </c>
      <c r="E79" s="2007"/>
      <c r="F79" s="2008">
        <v>675000</v>
      </c>
      <c r="G79" s="2005" t="s">
        <v>98</v>
      </c>
      <c r="H79" s="2011">
        <v>43054</v>
      </c>
      <c r="I79" s="2002" t="s">
        <v>3153</v>
      </c>
      <c r="J79" s="2005"/>
      <c r="K79" s="2010"/>
      <c r="L79" s="2005" t="s">
        <v>41</v>
      </c>
      <c r="M79" s="2011">
        <v>43094</v>
      </c>
      <c r="N79" s="2004" t="s">
        <v>728</v>
      </c>
      <c r="O79" s="2004" t="s">
        <v>2236</v>
      </c>
    </row>
    <row r="80" spans="1:15" s="999" customFormat="1">
      <c r="A80" s="1996"/>
      <c r="B80" s="2004"/>
      <c r="C80" s="2104"/>
      <c r="D80" s="144"/>
      <c r="E80" s="2007"/>
      <c r="F80" s="2008"/>
      <c r="G80" s="2005"/>
      <c r="H80" s="2011"/>
      <c r="I80" s="2002"/>
      <c r="J80" s="2005"/>
      <c r="K80" s="2010"/>
      <c r="L80" s="2005"/>
      <c r="M80" s="2011"/>
      <c r="N80" s="2004"/>
      <c r="O80" s="2004"/>
    </row>
    <row r="81" spans="1:15" s="1086" customFormat="1">
      <c r="A81" s="861" t="s">
        <v>3287</v>
      </c>
      <c r="B81" s="2004"/>
      <c r="C81" s="2104"/>
      <c r="D81" s="144"/>
      <c r="E81" s="2007"/>
      <c r="F81" s="2008"/>
      <c r="G81" s="2005"/>
      <c r="H81" s="2011"/>
      <c r="I81" s="2002"/>
      <c r="J81" s="2005"/>
      <c r="K81" s="2010"/>
      <c r="L81" s="2005"/>
      <c r="M81" s="2011"/>
      <c r="N81" s="2004"/>
      <c r="O81" s="2004"/>
    </row>
    <row r="82" spans="1:15" s="1086" customFormat="1">
      <c r="A82" s="2171">
        <v>5111174</v>
      </c>
      <c r="B82" s="334" t="s">
        <v>775</v>
      </c>
      <c r="C82" s="2104" t="s">
        <v>9195</v>
      </c>
      <c r="D82" s="144">
        <v>875000</v>
      </c>
      <c r="E82" s="2007"/>
      <c r="F82" s="2008">
        <v>765000</v>
      </c>
      <c r="G82" s="2005" t="s">
        <v>98</v>
      </c>
      <c r="H82" s="2011">
        <v>43064</v>
      </c>
      <c r="I82" s="2002" t="s">
        <v>2324</v>
      </c>
      <c r="J82" s="2005"/>
      <c r="K82" s="2010"/>
      <c r="L82" s="2005" t="s">
        <v>67</v>
      </c>
      <c r="M82" s="2011">
        <v>43096</v>
      </c>
      <c r="N82" s="2004" t="s">
        <v>728</v>
      </c>
      <c r="O82" s="2004" t="s">
        <v>729</v>
      </c>
    </row>
    <row r="83" spans="1:15" s="999" customFormat="1">
      <c r="A83" s="1996"/>
      <c r="B83" s="2004"/>
      <c r="C83" s="2104"/>
      <c r="D83" s="144"/>
      <c r="E83" s="2007"/>
      <c r="F83" s="2008"/>
      <c r="G83" s="2005"/>
      <c r="H83" s="2011"/>
      <c r="I83" s="2002"/>
      <c r="J83" s="2005"/>
      <c r="K83" s="2010"/>
      <c r="L83" s="2005"/>
      <c r="M83" s="2011"/>
      <c r="N83" s="2004"/>
      <c r="O83" s="2004"/>
    </row>
    <row r="84" spans="1:15" s="999" customFormat="1">
      <c r="A84" s="1996"/>
      <c r="B84" s="1090" t="s">
        <v>9196</v>
      </c>
      <c r="C84" s="2104"/>
      <c r="D84" s="144"/>
      <c r="E84" s="2007"/>
      <c r="F84" s="2008"/>
      <c r="G84" s="2005"/>
      <c r="H84" s="2011"/>
      <c r="I84" s="2002"/>
      <c r="J84" s="2005"/>
      <c r="K84" s="2010"/>
      <c r="L84" s="2005"/>
      <c r="M84" s="2011"/>
      <c r="N84" s="2004"/>
      <c r="O84" s="2004"/>
    </row>
    <row r="85" spans="1:15" s="999" customFormat="1">
      <c r="A85" s="1996"/>
      <c r="B85" s="1069" t="s">
        <v>731</v>
      </c>
      <c r="C85" s="2104"/>
      <c r="D85" s="144"/>
      <c r="E85" s="2007"/>
      <c r="F85" s="2008"/>
      <c r="G85" s="2005"/>
      <c r="H85" s="2011"/>
      <c r="I85" s="2002"/>
      <c r="J85" s="2005"/>
      <c r="K85" s="2010"/>
      <c r="L85" s="2005"/>
      <c r="M85" s="2011"/>
      <c r="N85" s="2004"/>
      <c r="O85" s="2004"/>
    </row>
    <row r="86" spans="1:15" s="999" customFormat="1">
      <c r="A86" s="1996"/>
      <c r="B86" s="2004"/>
      <c r="C86" s="2104"/>
      <c r="D86" s="144"/>
      <c r="E86" s="2007"/>
      <c r="F86" s="2008"/>
      <c r="G86" s="2005"/>
      <c r="H86" s="2011"/>
      <c r="I86" s="2002"/>
      <c r="J86" s="2005"/>
      <c r="K86" s="2010"/>
      <c r="L86" s="2005"/>
      <c r="M86" s="2011"/>
      <c r="N86" s="2004"/>
      <c r="O86" s="2004"/>
    </row>
    <row r="87" spans="1:15" s="999" customFormat="1">
      <c r="A87" s="1996"/>
      <c r="B87" s="2004"/>
      <c r="C87" s="2104"/>
      <c r="D87" s="144"/>
      <c r="E87" s="2007"/>
      <c r="F87" s="2008"/>
      <c r="G87" s="2005"/>
      <c r="H87" s="2011"/>
      <c r="I87" s="2002"/>
      <c r="J87" s="2005"/>
      <c r="K87" s="2010"/>
      <c r="L87" s="2005"/>
      <c r="M87" s="2011"/>
      <c r="N87" s="2004"/>
      <c r="O87" s="2004"/>
    </row>
    <row r="88" spans="1:15" s="999" customFormat="1">
      <c r="A88" s="210" t="s">
        <v>732</v>
      </c>
      <c r="B88" s="216"/>
      <c r="C88" s="217"/>
      <c r="D88" s="144"/>
      <c r="E88" s="2007"/>
      <c r="F88" s="2008"/>
      <c r="G88" s="2005"/>
      <c r="H88" s="2011"/>
      <c r="I88" s="2002"/>
      <c r="J88" s="2005"/>
      <c r="K88" s="2010"/>
      <c r="L88" s="2005"/>
      <c r="M88" s="2011"/>
      <c r="N88" s="2004"/>
      <c r="O88" s="2004"/>
    </row>
    <row r="89" spans="1:15" s="999" customFormat="1">
      <c r="A89" s="184"/>
      <c r="B89" s="233" t="s">
        <v>9197</v>
      </c>
      <c r="C89" s="677">
        <v>-1660000</v>
      </c>
      <c r="D89" s="144"/>
      <c r="E89" s="2007"/>
      <c r="F89" s="2008"/>
      <c r="G89" s="2005"/>
      <c r="H89" s="2011"/>
      <c r="I89" s="2002"/>
      <c r="J89" s="2005"/>
      <c r="K89" s="2010"/>
      <c r="L89" s="2005"/>
      <c r="M89" s="2011"/>
      <c r="N89" s="2004"/>
      <c r="O89" s="2004"/>
    </row>
    <row r="90" spans="1:15" s="999" customFormat="1">
      <c r="A90" s="184"/>
      <c r="B90" s="675"/>
      <c r="C90" s="684"/>
      <c r="D90" s="144"/>
      <c r="E90" s="2007"/>
      <c r="F90" s="2008"/>
      <c r="G90" s="2005"/>
      <c r="H90" s="2011"/>
      <c r="I90" s="2002"/>
      <c r="J90" s="2005"/>
      <c r="K90" s="2010"/>
      <c r="L90" s="2005"/>
      <c r="M90" s="2011"/>
      <c r="N90" s="2004"/>
      <c r="O90" s="2004"/>
    </row>
    <row r="91" spans="1:15" s="999" customFormat="1">
      <c r="A91" s="184"/>
      <c r="B91" s="216"/>
      <c r="C91" s="217"/>
      <c r="D91" s="144"/>
      <c r="E91" s="2007"/>
      <c r="F91" s="2008"/>
      <c r="G91" s="2005"/>
      <c r="H91" s="2011"/>
      <c r="I91" s="2002"/>
      <c r="J91" s="2005"/>
      <c r="K91" s="2010"/>
      <c r="L91" s="2005"/>
      <c r="M91" s="2011"/>
      <c r="N91" s="2004"/>
      <c r="O91" s="2004"/>
    </row>
    <row r="92" spans="1:15" s="999" customFormat="1">
      <c r="A92" s="184"/>
      <c r="B92" s="244" t="s">
        <v>733</v>
      </c>
      <c r="C92" s="710">
        <f>SUM(D77:D87)+SUM(C88:C91)</f>
        <v>0</v>
      </c>
      <c r="D92" s="144"/>
      <c r="E92" s="2007"/>
      <c r="F92" s="2008"/>
      <c r="G92" s="2005"/>
      <c r="H92" s="2011"/>
      <c r="I92" s="2002"/>
      <c r="J92" s="2005"/>
      <c r="K92" s="2010"/>
      <c r="L92" s="2005"/>
      <c r="M92" s="2011"/>
      <c r="N92" s="2004"/>
      <c r="O92" s="2004"/>
    </row>
    <row r="93" spans="1:15" s="999" customFormat="1">
      <c r="A93" s="1996"/>
      <c r="B93" s="2004"/>
      <c r="C93" s="2104"/>
      <c r="D93" s="144"/>
      <c r="E93" s="2007"/>
      <c r="F93" s="2008"/>
      <c r="G93" s="2005"/>
      <c r="H93" s="2011"/>
      <c r="I93" s="2002"/>
      <c r="J93" s="2005"/>
      <c r="K93" s="2010"/>
      <c r="L93" s="2005"/>
      <c r="M93" s="2011"/>
      <c r="N93" s="2004"/>
      <c r="O93" s="2004"/>
    </row>
    <row r="94" spans="1:15" s="1000" customFormat="1">
      <c r="A94" s="2107"/>
      <c r="B94" s="2023"/>
      <c r="C94" s="2108"/>
      <c r="D94" s="2564"/>
      <c r="E94" s="2017"/>
      <c r="F94" s="2018"/>
      <c r="G94" s="2019"/>
      <c r="H94" s="2022"/>
      <c r="I94" s="2111"/>
      <c r="J94" s="2019"/>
      <c r="K94" s="2021"/>
      <c r="L94" s="2019"/>
      <c r="M94" s="2022"/>
      <c r="N94" s="2023"/>
      <c r="O94" s="2023"/>
    </row>
    <row r="95" spans="1:15" s="999" customFormat="1">
      <c r="A95" s="861" t="s">
        <v>9198</v>
      </c>
      <c r="B95" s="2004"/>
      <c r="C95" s="681" t="s">
        <v>9199</v>
      </c>
      <c r="D95" s="144"/>
      <c r="E95" s="2007"/>
      <c r="F95" s="2008"/>
      <c r="G95" s="2005"/>
      <c r="H95" s="2011"/>
      <c r="I95" s="2002"/>
      <c r="J95" s="2005"/>
      <c r="K95" s="2010"/>
      <c r="L95" s="2005"/>
      <c r="M95" s="2011"/>
      <c r="N95" s="2004"/>
      <c r="O95" s="2004"/>
    </row>
    <row r="96" spans="1:15" s="999" customFormat="1">
      <c r="A96" s="2171">
        <v>5112094</v>
      </c>
      <c r="B96" s="2004" t="s">
        <v>2732</v>
      </c>
      <c r="C96" s="2104" t="s">
        <v>9200</v>
      </c>
      <c r="D96" s="144">
        <v>950000</v>
      </c>
      <c r="E96" s="2007"/>
      <c r="F96" s="2008">
        <v>745000</v>
      </c>
      <c r="G96" s="2005" t="s">
        <v>98</v>
      </c>
      <c r="H96" s="2011">
        <v>43085</v>
      </c>
      <c r="I96" s="2002" t="s">
        <v>850</v>
      </c>
      <c r="J96" s="2005" t="s">
        <v>449</v>
      </c>
      <c r="K96" s="2010"/>
      <c r="L96" s="2005" t="s">
        <v>67</v>
      </c>
      <c r="M96" s="2011">
        <v>43126</v>
      </c>
      <c r="N96" s="2004"/>
      <c r="O96" s="334" t="s">
        <v>9201</v>
      </c>
    </row>
    <row r="97" spans="1:15" s="999" customFormat="1">
      <c r="A97" s="2171"/>
      <c r="B97" s="2004"/>
      <c r="C97" s="2104"/>
      <c r="D97" s="144"/>
      <c r="E97" s="2007"/>
      <c r="F97" s="2008"/>
      <c r="G97" s="2005"/>
      <c r="H97" s="2011"/>
      <c r="I97" s="2002"/>
      <c r="J97" s="2005"/>
      <c r="K97" s="2010"/>
      <c r="L97" s="2005"/>
      <c r="M97" s="2011"/>
      <c r="N97" s="2004"/>
      <c r="O97" s="2004"/>
    </row>
    <row r="98" spans="1:15" s="999" customFormat="1">
      <c r="A98" s="2171"/>
      <c r="B98" s="1090" t="s">
        <v>9202</v>
      </c>
      <c r="C98" s="2104"/>
      <c r="D98" s="144"/>
      <c r="E98" s="2007"/>
      <c r="F98" s="2008"/>
      <c r="G98" s="2005"/>
      <c r="H98" s="2011"/>
      <c r="I98" s="2002"/>
      <c r="J98" s="2005"/>
      <c r="K98" s="2010"/>
      <c r="L98" s="2005"/>
      <c r="M98" s="2011"/>
      <c r="N98" s="2004"/>
      <c r="O98" s="2004"/>
    </row>
    <row r="99" spans="1:15" s="999" customFormat="1">
      <c r="A99" s="2171"/>
      <c r="B99" s="1069" t="s">
        <v>2673</v>
      </c>
      <c r="C99" s="2104"/>
      <c r="D99" s="144"/>
      <c r="E99" s="2007"/>
      <c r="F99" s="2008"/>
      <c r="G99" s="2005"/>
      <c r="H99" s="2011"/>
      <c r="I99" s="2002"/>
      <c r="J99" s="2005"/>
      <c r="K99" s="2010"/>
      <c r="L99" s="2005"/>
      <c r="M99" s="2011"/>
      <c r="N99" s="2004"/>
      <c r="O99" s="2004"/>
    </row>
    <row r="100" spans="1:15" s="999" customFormat="1">
      <c r="A100" s="1996"/>
      <c r="B100" s="2004"/>
      <c r="C100" s="2104"/>
      <c r="D100" s="144"/>
      <c r="E100" s="2007"/>
      <c r="F100" s="2008"/>
      <c r="G100" s="2005"/>
      <c r="H100" s="2011"/>
      <c r="I100" s="2002"/>
      <c r="J100" s="2005"/>
      <c r="K100" s="2010"/>
      <c r="L100" s="2005"/>
      <c r="M100" s="2011"/>
      <c r="N100" s="2004"/>
      <c r="O100" s="2004"/>
    </row>
    <row r="101" spans="1:15" s="1104" customFormat="1">
      <c r="A101" s="861" t="s">
        <v>9203</v>
      </c>
      <c r="B101" s="2004"/>
      <c r="C101" s="2104"/>
      <c r="D101" s="144"/>
      <c r="E101" s="2007"/>
      <c r="F101" s="2008"/>
      <c r="G101" s="2005"/>
      <c r="H101" s="2011"/>
      <c r="I101" s="2002"/>
      <c r="J101" s="2005"/>
      <c r="K101" s="2010"/>
      <c r="L101" s="2005"/>
      <c r="M101" s="2011"/>
      <c r="N101" s="2004"/>
      <c r="O101" s="2004"/>
    </row>
    <row r="102" spans="1:15" s="1104" customFormat="1">
      <c r="A102" s="2171">
        <v>5107095</v>
      </c>
      <c r="B102" s="2004" t="s">
        <v>1611</v>
      </c>
      <c r="C102" s="2104" t="s">
        <v>9204</v>
      </c>
      <c r="D102" s="144">
        <v>650000</v>
      </c>
      <c r="E102" s="2007"/>
      <c r="F102" s="2008">
        <v>515000</v>
      </c>
      <c r="G102" s="2005" t="s">
        <v>98</v>
      </c>
      <c r="H102" s="2011">
        <v>42935</v>
      </c>
      <c r="I102" s="2002" t="s">
        <v>9205</v>
      </c>
      <c r="J102" s="2005" t="s">
        <v>449</v>
      </c>
      <c r="K102" s="2010"/>
      <c r="L102" s="2005" t="s">
        <v>2065</v>
      </c>
      <c r="M102" s="2011">
        <v>43137</v>
      </c>
      <c r="N102" s="2004"/>
      <c r="O102" s="2004" t="s">
        <v>2236</v>
      </c>
    </row>
    <row r="103" spans="1:15" s="1104" customFormat="1">
      <c r="A103" s="2171"/>
      <c r="B103" s="2004"/>
      <c r="C103" s="2104"/>
      <c r="D103" s="144"/>
      <c r="E103" s="2007"/>
      <c r="F103" s="2008"/>
      <c r="G103" s="2005"/>
      <c r="H103" s="2011"/>
      <c r="I103" s="2002"/>
      <c r="J103" s="2005"/>
      <c r="K103" s="2010"/>
      <c r="L103" s="2005"/>
      <c r="M103" s="2011"/>
      <c r="N103" s="2004"/>
      <c r="O103" s="2004"/>
    </row>
    <row r="104" spans="1:15" s="1104" customFormat="1">
      <c r="A104" s="2171"/>
      <c r="B104" s="1090" t="s">
        <v>9202</v>
      </c>
      <c r="C104" s="2104"/>
      <c r="D104" s="144"/>
      <c r="E104" s="2007"/>
      <c r="F104" s="2008"/>
      <c r="G104" s="2005"/>
      <c r="H104" s="2011"/>
      <c r="I104" s="2002"/>
      <c r="J104" s="2005"/>
      <c r="K104" s="2010"/>
      <c r="L104" s="2005"/>
      <c r="M104" s="2011"/>
      <c r="N104" s="2004"/>
      <c r="O104" s="2004"/>
    </row>
    <row r="105" spans="1:15" s="1104" customFormat="1">
      <c r="A105" s="2171"/>
      <c r="B105" s="1069" t="s">
        <v>9206</v>
      </c>
      <c r="C105" s="2104"/>
      <c r="D105" s="144"/>
      <c r="E105" s="2007"/>
      <c r="F105" s="2008"/>
      <c r="G105" s="2005"/>
      <c r="H105" s="2011"/>
      <c r="I105" s="2002"/>
      <c r="J105" s="2005"/>
      <c r="K105" s="2010"/>
      <c r="L105" s="2005"/>
      <c r="M105" s="2011"/>
      <c r="N105" s="2004"/>
      <c r="O105" s="2004"/>
    </row>
    <row r="106" spans="1:15" s="1104" customFormat="1">
      <c r="A106" s="2171"/>
      <c r="B106" s="1069"/>
      <c r="C106" s="2104"/>
      <c r="D106" s="144"/>
      <c r="E106" s="2007"/>
      <c r="F106" s="2008"/>
      <c r="G106" s="2005"/>
      <c r="H106" s="2011"/>
      <c r="I106" s="2002"/>
      <c r="J106" s="2005"/>
      <c r="K106" s="2010"/>
      <c r="L106" s="2005"/>
      <c r="M106" s="2011"/>
      <c r="N106" s="2004"/>
      <c r="O106" s="2004"/>
    </row>
    <row r="107" spans="1:15" s="999" customFormat="1">
      <c r="A107" s="861" t="s">
        <v>9207</v>
      </c>
      <c r="B107" s="2004"/>
      <c r="C107" s="681" t="s">
        <v>9208</v>
      </c>
      <c r="D107" s="144"/>
      <c r="E107" s="2007"/>
      <c r="F107" s="2008"/>
      <c r="G107" s="2005"/>
      <c r="H107" s="2011"/>
      <c r="I107" s="2002"/>
      <c r="J107" s="2005"/>
      <c r="K107" s="2010"/>
      <c r="L107" s="2005"/>
      <c r="M107" s="2011"/>
      <c r="N107" s="2004"/>
      <c r="O107" s="2004"/>
    </row>
    <row r="108" spans="1:15" s="999" customFormat="1">
      <c r="A108" s="2171">
        <v>5201024</v>
      </c>
      <c r="B108" s="2004" t="s">
        <v>2368</v>
      </c>
      <c r="C108" s="2104" t="s">
        <v>9209</v>
      </c>
      <c r="D108" s="144">
        <v>775000</v>
      </c>
      <c r="E108" s="2007"/>
      <c r="F108" s="2008">
        <v>638000</v>
      </c>
      <c r="G108" s="2005" t="s">
        <v>98</v>
      </c>
      <c r="H108" s="2011">
        <v>43112</v>
      </c>
      <c r="I108" s="2002" t="s">
        <v>770</v>
      </c>
      <c r="J108" s="2005" t="s">
        <v>449</v>
      </c>
      <c r="K108" s="2010"/>
      <c r="L108" s="2005" t="s">
        <v>67</v>
      </c>
      <c r="M108" s="2011">
        <v>43156</v>
      </c>
      <c r="N108" s="2004" t="s">
        <v>728</v>
      </c>
      <c r="O108" s="2004" t="s">
        <v>729</v>
      </c>
    </row>
    <row r="109" spans="1:15" s="999" customFormat="1">
      <c r="A109" s="1996"/>
      <c r="B109" s="2004"/>
      <c r="C109" s="2104"/>
      <c r="D109" s="144"/>
      <c r="E109" s="2007"/>
      <c r="F109" s="2008"/>
      <c r="G109" s="2005"/>
      <c r="H109" s="2011"/>
      <c r="I109" s="2002"/>
      <c r="J109" s="2005"/>
      <c r="K109" s="2010"/>
      <c r="L109" s="2005"/>
      <c r="M109" s="2011"/>
      <c r="N109" s="2004"/>
      <c r="O109" s="2004"/>
    </row>
    <row r="110" spans="1:15" s="999" customFormat="1">
      <c r="A110" s="1996"/>
      <c r="B110" s="1090" t="s">
        <v>9210</v>
      </c>
      <c r="C110" s="2104"/>
      <c r="D110" s="144"/>
      <c r="E110" s="2007"/>
      <c r="F110" s="2008"/>
      <c r="G110" s="2005"/>
      <c r="H110" s="2011"/>
      <c r="I110" s="2002"/>
      <c r="J110" s="2005"/>
      <c r="K110" s="2010"/>
      <c r="L110" s="2005"/>
      <c r="M110" s="2011"/>
      <c r="N110" s="2004"/>
      <c r="O110" s="2004"/>
    </row>
    <row r="111" spans="1:15" s="999" customFormat="1">
      <c r="A111" s="1996"/>
      <c r="B111" s="1069" t="s">
        <v>9206</v>
      </c>
      <c r="C111" s="2104"/>
      <c r="D111" s="144"/>
      <c r="E111" s="2007"/>
      <c r="F111" s="2008"/>
      <c r="G111" s="2005"/>
      <c r="H111" s="2011"/>
      <c r="I111" s="2002"/>
      <c r="J111" s="2005"/>
      <c r="K111" s="2010"/>
      <c r="L111" s="2005"/>
      <c r="M111" s="2011"/>
      <c r="N111" s="2004"/>
      <c r="O111" s="2004"/>
    </row>
    <row r="112" spans="1:15" s="999" customFormat="1">
      <c r="A112" s="1996"/>
      <c r="B112" s="2004"/>
      <c r="C112" s="2104"/>
      <c r="D112" s="144"/>
      <c r="E112" s="2007"/>
      <c r="F112" s="2008"/>
      <c r="G112" s="2005"/>
      <c r="H112" s="2011"/>
      <c r="I112" s="2002"/>
      <c r="J112" s="2005"/>
      <c r="K112" s="2010"/>
      <c r="L112" s="2005"/>
      <c r="M112" s="2011"/>
      <c r="N112" s="2004"/>
      <c r="O112" s="2004"/>
    </row>
    <row r="113" spans="1:15" s="999" customFormat="1">
      <c r="A113" s="210" t="s">
        <v>732</v>
      </c>
      <c r="B113" s="216"/>
      <c r="C113" s="217"/>
      <c r="D113" s="144"/>
      <c r="E113" s="2007"/>
      <c r="F113" s="2008"/>
      <c r="G113" s="2005"/>
      <c r="H113" s="2011"/>
      <c r="I113" s="2002"/>
      <c r="J113" s="2005"/>
      <c r="K113" s="2010"/>
      <c r="L113" s="2005"/>
      <c r="M113" s="2011"/>
      <c r="N113" s="2004"/>
      <c r="O113" s="2004"/>
    </row>
    <row r="114" spans="1:15" s="999" customFormat="1">
      <c r="A114" s="184"/>
      <c r="B114" s="233" t="s">
        <v>9211</v>
      </c>
      <c r="C114" s="677">
        <v>-1600000</v>
      </c>
      <c r="D114" s="144"/>
      <c r="E114" s="2007"/>
      <c r="F114" s="2008"/>
      <c r="G114" s="2005"/>
      <c r="H114" s="2011"/>
      <c r="I114" s="2002"/>
      <c r="J114" s="2005"/>
      <c r="K114" s="2010"/>
      <c r="L114" s="2005"/>
      <c r="M114" s="2011"/>
      <c r="N114" s="2004"/>
      <c r="O114" s="2004"/>
    </row>
    <row r="115" spans="1:15" s="999" customFormat="1">
      <c r="A115" s="184"/>
      <c r="B115" s="233" t="s">
        <v>9212</v>
      </c>
      <c r="C115" s="677">
        <v>-775000</v>
      </c>
      <c r="D115" s="144"/>
      <c r="E115" s="2007"/>
      <c r="F115" s="2008"/>
      <c r="G115" s="2005"/>
      <c r="H115" s="2011"/>
      <c r="I115" s="2002"/>
      <c r="J115" s="2005"/>
      <c r="K115" s="2010"/>
      <c r="L115" s="2005"/>
      <c r="M115" s="2011"/>
      <c r="N115" s="2004"/>
      <c r="O115" s="2004"/>
    </row>
    <row r="116" spans="1:15" s="999" customFormat="1">
      <c r="A116" s="184"/>
      <c r="B116" s="216"/>
      <c r="C116" s="217"/>
      <c r="D116" s="144"/>
      <c r="E116" s="2007"/>
      <c r="F116" s="2008"/>
      <c r="G116" s="2005"/>
      <c r="H116" s="2011"/>
      <c r="I116" s="2002"/>
      <c r="J116" s="2005"/>
      <c r="K116" s="2010"/>
      <c r="L116" s="2005"/>
      <c r="M116" s="2011"/>
      <c r="N116" s="2004"/>
      <c r="O116" s="2004"/>
    </row>
    <row r="117" spans="1:15" s="999" customFormat="1">
      <c r="A117" s="184"/>
      <c r="B117" s="244" t="s">
        <v>733</v>
      </c>
      <c r="C117" s="710">
        <f>SUM(D94:D112)+SUM(C113:C116)</f>
        <v>0</v>
      </c>
      <c r="D117" s="144"/>
      <c r="E117" s="2007"/>
      <c r="F117" s="2008"/>
      <c r="G117" s="2005"/>
      <c r="H117" s="2011"/>
      <c r="I117" s="2002"/>
      <c r="J117" s="2005"/>
      <c r="K117" s="2010"/>
      <c r="L117" s="2005"/>
      <c r="M117" s="2011"/>
      <c r="N117" s="2004"/>
      <c r="O117" s="2004"/>
    </row>
    <row r="118" spans="1:15" s="999" customFormat="1">
      <c r="A118" s="1996"/>
      <c r="B118" s="2004"/>
      <c r="C118" s="2104"/>
      <c r="D118" s="144"/>
      <c r="E118" s="2007"/>
      <c r="F118" s="2008"/>
      <c r="G118" s="2005"/>
      <c r="H118" s="2011"/>
      <c r="I118" s="2002"/>
      <c r="J118" s="2005"/>
      <c r="K118" s="2010"/>
      <c r="L118" s="2005"/>
      <c r="M118" s="2011"/>
      <c r="N118" s="2004"/>
      <c r="O118" s="2004"/>
    </row>
    <row r="119" spans="1:15" s="1000" customFormat="1">
      <c r="A119" s="2107"/>
      <c r="B119" s="2023"/>
      <c r="C119" s="2108"/>
      <c r="D119" s="2564"/>
      <c r="E119" s="2017"/>
      <c r="F119" s="2018"/>
      <c r="G119" s="2019"/>
      <c r="H119" s="2022"/>
      <c r="I119" s="2111"/>
      <c r="J119" s="2019"/>
      <c r="K119" s="2021"/>
      <c r="L119" s="2019"/>
      <c r="M119" s="2022"/>
      <c r="N119" s="2023"/>
      <c r="O119" s="2023"/>
    </row>
    <row r="120" spans="1:15" s="1152" customFormat="1">
      <c r="A120" s="861" t="s">
        <v>9213</v>
      </c>
      <c r="B120" s="2004"/>
      <c r="C120" s="681" t="s">
        <v>9214</v>
      </c>
      <c r="D120" s="144"/>
      <c r="E120" s="2007"/>
      <c r="F120" s="2008"/>
      <c r="G120" s="2005"/>
      <c r="H120" s="2011"/>
      <c r="I120" s="2002"/>
      <c r="J120" s="2005"/>
      <c r="K120" s="2010"/>
      <c r="L120" s="2005"/>
      <c r="M120" s="2011"/>
      <c r="N120" s="2004"/>
      <c r="O120" s="2004"/>
    </row>
    <row r="121" spans="1:15" s="1152" customFormat="1">
      <c r="A121" s="2171">
        <v>5203131</v>
      </c>
      <c r="B121" s="334" t="s">
        <v>1611</v>
      </c>
      <c r="C121" s="2104" t="s">
        <v>9215</v>
      </c>
      <c r="D121" s="144">
        <v>790000</v>
      </c>
      <c r="E121" s="2007"/>
      <c r="F121" s="2008">
        <v>646000</v>
      </c>
      <c r="G121" s="2005" t="s">
        <v>98</v>
      </c>
      <c r="H121" s="2011">
        <v>43186</v>
      </c>
      <c r="I121" s="2002" t="s">
        <v>27</v>
      </c>
      <c r="J121" s="2005"/>
      <c r="K121" s="2010"/>
      <c r="L121" s="2005" t="s">
        <v>67</v>
      </c>
      <c r="M121" s="2011">
        <v>43219</v>
      </c>
      <c r="N121" s="2004"/>
      <c r="O121" s="2004" t="s">
        <v>729</v>
      </c>
    </row>
    <row r="122" spans="1:15" s="1152" customFormat="1">
      <c r="A122" s="2171">
        <v>5203112</v>
      </c>
      <c r="B122" s="334" t="s">
        <v>2581</v>
      </c>
      <c r="C122" s="2104" t="s">
        <v>9216</v>
      </c>
      <c r="D122" s="144">
        <v>750000</v>
      </c>
      <c r="E122" s="2007"/>
      <c r="F122" s="2008">
        <v>615000</v>
      </c>
      <c r="G122" s="2005" t="s">
        <v>98</v>
      </c>
      <c r="H122" s="2011">
        <v>43174</v>
      </c>
      <c r="I122" s="2002" t="s">
        <v>145</v>
      </c>
      <c r="J122" s="2005" t="s">
        <v>449</v>
      </c>
      <c r="K122" s="2010"/>
      <c r="L122" s="2005" t="s">
        <v>67</v>
      </c>
      <c r="M122" s="2011">
        <v>43219</v>
      </c>
      <c r="N122" s="2004"/>
      <c r="O122" s="2004" t="s">
        <v>2236</v>
      </c>
    </row>
    <row r="123" spans="1:15" s="1152" customFormat="1">
      <c r="A123" s="1996"/>
      <c r="B123" s="334"/>
      <c r="C123" s="2104"/>
      <c r="D123" s="144"/>
      <c r="E123" s="2007"/>
      <c r="F123" s="2008"/>
      <c r="G123" s="2005"/>
      <c r="H123" s="2011"/>
      <c r="I123" s="2002"/>
      <c r="J123" s="2005"/>
      <c r="K123" s="2010"/>
      <c r="L123" s="2005"/>
      <c r="M123" s="2011"/>
      <c r="N123" s="2004"/>
      <c r="O123" s="2004"/>
    </row>
    <row r="124" spans="1:15" s="1152" customFormat="1">
      <c r="A124" s="1996"/>
      <c r="B124" s="1090" t="s">
        <v>9217</v>
      </c>
      <c r="C124" s="2104"/>
      <c r="D124" s="144"/>
      <c r="E124" s="2007"/>
      <c r="F124" s="2008"/>
      <c r="G124" s="2005"/>
      <c r="H124" s="2011"/>
      <c r="I124" s="2002"/>
      <c r="J124" s="2005"/>
      <c r="K124" s="2010"/>
      <c r="L124" s="2005"/>
      <c r="M124" s="2011"/>
      <c r="N124" s="2004"/>
      <c r="O124" s="2004"/>
    </row>
    <row r="125" spans="1:15" s="1152" customFormat="1">
      <c r="A125" s="1996"/>
      <c r="B125" s="1069" t="s">
        <v>9206</v>
      </c>
      <c r="C125" s="2104"/>
      <c r="D125" s="144"/>
      <c r="E125" s="2007"/>
      <c r="F125" s="2008"/>
      <c r="G125" s="2005"/>
      <c r="H125" s="2011"/>
      <c r="I125" s="2002"/>
      <c r="J125" s="2005"/>
      <c r="K125" s="2010"/>
      <c r="L125" s="2005"/>
      <c r="M125" s="2011"/>
      <c r="N125" s="2004"/>
      <c r="O125" s="2004"/>
    </row>
    <row r="126" spans="1:15" s="1152" customFormat="1">
      <c r="A126" s="1996"/>
      <c r="B126" s="1069"/>
      <c r="C126" s="2104"/>
      <c r="D126" s="144"/>
      <c r="E126" s="2007"/>
      <c r="F126" s="2008"/>
      <c r="G126" s="2005"/>
      <c r="H126" s="2011"/>
      <c r="I126" s="2002"/>
      <c r="J126" s="2005"/>
      <c r="K126" s="2010"/>
      <c r="L126" s="2005"/>
      <c r="M126" s="2011"/>
      <c r="N126" s="2004"/>
      <c r="O126" s="2004"/>
    </row>
    <row r="127" spans="1:15" s="1152" customFormat="1">
      <c r="A127" s="210" t="s">
        <v>732</v>
      </c>
      <c r="B127" s="1069"/>
      <c r="C127" s="2104"/>
      <c r="D127" s="144"/>
      <c r="E127" s="2007"/>
      <c r="F127" s="2008"/>
      <c r="G127" s="2005"/>
      <c r="H127" s="2011"/>
      <c r="I127" s="2002"/>
      <c r="J127" s="2005"/>
      <c r="K127" s="2010"/>
      <c r="L127" s="2005"/>
      <c r="M127" s="2011"/>
      <c r="N127" s="2004"/>
      <c r="O127" s="2004"/>
    </row>
    <row r="128" spans="1:15" s="1152" customFormat="1">
      <c r="A128" s="1996"/>
      <c r="B128" s="1069"/>
      <c r="C128" s="2104"/>
      <c r="D128" s="144"/>
      <c r="E128" s="2007"/>
      <c r="F128" s="2008"/>
      <c r="G128" s="2005"/>
      <c r="H128" s="2011"/>
      <c r="I128" s="2002"/>
      <c r="J128" s="2005"/>
      <c r="K128" s="2010"/>
      <c r="L128" s="2005"/>
      <c r="M128" s="2011"/>
      <c r="N128" s="2004"/>
      <c r="O128" s="2004"/>
    </row>
    <row r="129" spans="1:15" s="1152" customFormat="1">
      <c r="A129" s="1996"/>
      <c r="B129" s="2004"/>
      <c r="C129" s="2104"/>
      <c r="D129" s="144"/>
      <c r="E129" s="2007"/>
      <c r="F129" s="2008"/>
      <c r="G129" s="2005"/>
      <c r="H129" s="2011"/>
      <c r="I129" s="2002"/>
      <c r="J129" s="2005"/>
      <c r="K129" s="2010"/>
      <c r="L129" s="2005"/>
      <c r="M129" s="2011"/>
      <c r="N129" s="2004"/>
      <c r="O129" s="2004"/>
    </row>
    <row r="130" spans="1:15" s="1152" customFormat="1">
      <c r="A130" s="1996"/>
      <c r="B130" s="2004"/>
      <c r="C130" s="2104"/>
      <c r="D130" s="144"/>
      <c r="E130" s="2007"/>
      <c r="F130" s="2008"/>
      <c r="G130" s="2005"/>
      <c r="H130" s="2011"/>
      <c r="I130" s="2002"/>
      <c r="J130" s="2005"/>
      <c r="K130" s="2010"/>
      <c r="L130" s="2005"/>
      <c r="M130" s="2011"/>
      <c r="N130" s="2004"/>
      <c r="O130" s="2004"/>
    </row>
    <row r="131" spans="1:15" s="1152" customFormat="1">
      <c r="A131" s="184"/>
      <c r="B131" s="244" t="s">
        <v>733</v>
      </c>
      <c r="C131" s="710">
        <f>SUM(D119:D126)+SUM(C127:C130)</f>
        <v>1540000</v>
      </c>
      <c r="D131" s="144"/>
      <c r="E131" s="2007"/>
      <c r="F131" s="2008"/>
      <c r="G131" s="2005"/>
      <c r="H131" s="2011"/>
      <c r="I131" s="2002"/>
      <c r="J131" s="2005"/>
      <c r="K131" s="2010"/>
      <c r="L131" s="2005"/>
      <c r="M131" s="2011"/>
      <c r="N131" s="2004"/>
      <c r="O131" s="2004"/>
    </row>
    <row r="132" spans="1:15" s="1152" customFormat="1">
      <c r="A132" s="1996"/>
      <c r="B132" s="2004"/>
      <c r="C132" s="2104"/>
      <c r="D132" s="144"/>
      <c r="E132" s="2007"/>
      <c r="F132" s="2008"/>
      <c r="G132" s="2005"/>
      <c r="H132" s="2011"/>
      <c r="I132" s="2002"/>
      <c r="J132" s="2005"/>
      <c r="K132" s="2010"/>
      <c r="L132" s="2005"/>
      <c r="M132" s="2011"/>
      <c r="N132" s="2004"/>
      <c r="O132" s="2004"/>
    </row>
    <row r="133" spans="1:15" s="1154" customFormat="1">
      <c r="A133" s="2107"/>
      <c r="B133" s="2023"/>
      <c r="C133" s="2108"/>
      <c r="D133" s="2564"/>
      <c r="E133" s="2017"/>
      <c r="F133" s="2018"/>
      <c r="G133" s="2019"/>
      <c r="H133" s="2022"/>
      <c r="I133" s="2111"/>
      <c r="J133" s="2019"/>
      <c r="K133" s="2021"/>
      <c r="L133" s="2019"/>
      <c r="M133" s="2022"/>
      <c r="N133" s="2023"/>
      <c r="O133" s="2023"/>
    </row>
    <row r="134" spans="1:15" s="999" customFormat="1">
      <c r="A134" s="861" t="s">
        <v>3423</v>
      </c>
      <c r="B134" s="2004"/>
      <c r="C134" s="681" t="s">
        <v>9218</v>
      </c>
      <c r="D134" s="144"/>
      <c r="E134" s="2007"/>
      <c r="F134" s="2008"/>
      <c r="G134" s="2005"/>
      <c r="H134" s="2011"/>
      <c r="I134" s="2002"/>
      <c r="J134" s="2005"/>
      <c r="K134" s="2010"/>
      <c r="L134" s="2005"/>
      <c r="M134" s="2011"/>
      <c r="N134" s="2004"/>
      <c r="O134" s="2004"/>
    </row>
    <row r="135" spans="1:15" s="999" customFormat="1">
      <c r="A135" s="2171">
        <v>5205055</v>
      </c>
      <c r="B135" s="2004" t="s">
        <v>9219</v>
      </c>
      <c r="C135" s="2104" t="s">
        <v>9220</v>
      </c>
      <c r="D135" s="144">
        <v>580000</v>
      </c>
      <c r="E135" s="2007"/>
      <c r="F135" s="2008">
        <v>380000</v>
      </c>
      <c r="G135" s="2005" t="s">
        <v>98</v>
      </c>
      <c r="H135" s="1508">
        <v>43236</v>
      </c>
      <c r="I135" s="2002" t="s">
        <v>66</v>
      </c>
      <c r="J135" s="2005" t="s">
        <v>449</v>
      </c>
      <c r="K135" s="2010"/>
      <c r="L135" s="2004" t="s">
        <v>67</v>
      </c>
      <c r="M135" s="2011">
        <v>43281</v>
      </c>
      <c r="N135" s="2004" t="s">
        <v>728</v>
      </c>
      <c r="O135" s="1136" t="s">
        <v>9221</v>
      </c>
    </row>
    <row r="136" spans="1:15" s="999" customFormat="1">
      <c r="A136" s="2171"/>
      <c r="B136" s="2004"/>
      <c r="C136" s="2104"/>
      <c r="D136" s="144"/>
      <c r="E136" s="2007"/>
      <c r="F136" s="2008"/>
      <c r="G136" s="2005"/>
      <c r="H136" s="1508"/>
      <c r="I136" s="2002"/>
      <c r="J136" s="2005"/>
      <c r="K136" s="2010"/>
      <c r="L136" s="2004"/>
      <c r="M136" s="1508"/>
      <c r="N136" s="2004"/>
      <c r="O136" s="2004"/>
    </row>
    <row r="137" spans="1:15" s="999" customFormat="1">
      <c r="A137" s="2171"/>
      <c r="B137" s="1166" t="s">
        <v>838</v>
      </c>
      <c r="C137" s="2172"/>
      <c r="D137" s="144"/>
      <c r="E137" s="2007"/>
      <c r="F137" s="2008"/>
      <c r="G137" s="2005"/>
      <c r="H137" s="1508"/>
      <c r="I137" s="2002"/>
      <c r="J137" s="2005"/>
      <c r="K137" s="2010"/>
      <c r="L137" s="2004"/>
      <c r="M137" s="1508"/>
      <c r="N137" s="2004"/>
      <c r="O137" s="2004"/>
    </row>
    <row r="138" spans="1:15" s="999" customFormat="1">
      <c r="A138" s="2171"/>
      <c r="B138" s="2173" t="s">
        <v>9222</v>
      </c>
      <c r="C138" s="2104" t="s">
        <v>9220</v>
      </c>
      <c r="D138" s="144">
        <v>0</v>
      </c>
      <c r="E138" s="2007"/>
      <c r="F138" s="2008"/>
      <c r="G138" s="2005"/>
      <c r="H138" s="1508"/>
      <c r="I138" s="2002"/>
      <c r="J138" s="2005"/>
      <c r="K138" s="2010"/>
      <c r="L138" s="2004"/>
      <c r="M138" s="1508"/>
      <c r="N138" s="2004"/>
      <c r="O138" s="2004"/>
    </row>
    <row r="139" spans="1:15" s="999" customFormat="1">
      <c r="A139" s="2171"/>
      <c r="B139" s="2173"/>
      <c r="C139" s="2104"/>
      <c r="D139" s="144"/>
      <c r="E139" s="2007"/>
      <c r="F139" s="2008"/>
      <c r="G139" s="2005"/>
      <c r="H139" s="1508"/>
      <c r="I139" s="2002"/>
      <c r="J139" s="2005"/>
      <c r="K139" s="2010"/>
      <c r="L139" s="2004"/>
      <c r="M139" s="1508"/>
      <c r="N139" s="2004"/>
      <c r="O139" s="2004"/>
    </row>
    <row r="140" spans="1:15" s="999" customFormat="1">
      <c r="A140" s="2171"/>
      <c r="B140" s="1090" t="s">
        <v>9223</v>
      </c>
      <c r="C140" s="2104"/>
      <c r="D140" s="144"/>
      <c r="E140" s="2007"/>
      <c r="F140" s="2008"/>
      <c r="G140" s="2005"/>
      <c r="H140" s="1508"/>
      <c r="I140" s="2002"/>
      <c r="J140" s="2005"/>
      <c r="K140" s="2010"/>
      <c r="L140" s="2004"/>
      <c r="M140" s="1508"/>
      <c r="N140" s="2004"/>
      <c r="O140" s="2004"/>
    </row>
    <row r="141" spans="1:15" s="999" customFormat="1">
      <c r="A141" s="2171"/>
      <c r="B141" s="1069" t="s">
        <v>9206</v>
      </c>
      <c r="C141" s="2104"/>
      <c r="D141" s="144"/>
      <c r="E141" s="2007"/>
      <c r="F141" s="2008"/>
      <c r="G141" s="2005"/>
      <c r="H141" s="1508"/>
      <c r="I141" s="2002"/>
      <c r="J141" s="2005"/>
      <c r="K141" s="2010"/>
      <c r="L141" s="2004"/>
      <c r="M141" s="1508"/>
      <c r="N141" s="2004"/>
      <c r="O141" s="2004"/>
    </row>
    <row r="142" spans="1:15" s="999" customFormat="1">
      <c r="A142" s="1996"/>
      <c r="B142" s="334"/>
      <c r="C142" s="2104"/>
      <c r="D142" s="144"/>
      <c r="E142" s="2007"/>
      <c r="F142" s="2008"/>
      <c r="G142" s="2005"/>
      <c r="H142" s="2011"/>
      <c r="I142" s="2002"/>
      <c r="J142" s="2005"/>
      <c r="K142" s="2010"/>
      <c r="L142" s="2005"/>
      <c r="M142" s="2011"/>
      <c r="N142" s="2004"/>
      <c r="O142" s="2004"/>
    </row>
    <row r="143" spans="1:15" s="999" customFormat="1">
      <c r="A143" s="861" t="s">
        <v>9224</v>
      </c>
      <c r="B143" s="2004"/>
      <c r="C143" s="2104"/>
      <c r="D143" s="144"/>
      <c r="E143" s="2007"/>
      <c r="F143" s="2008"/>
      <c r="G143" s="2005"/>
      <c r="H143" s="2011"/>
      <c r="I143" s="2002"/>
      <c r="J143" s="2005"/>
      <c r="K143" s="2010"/>
      <c r="L143" s="2005"/>
      <c r="M143" s="2011"/>
      <c r="N143" s="2004"/>
      <c r="O143" s="2004"/>
    </row>
    <row r="144" spans="1:15" s="999" customFormat="1">
      <c r="A144" s="2171">
        <v>5205076</v>
      </c>
      <c r="B144" s="2004" t="s">
        <v>2720</v>
      </c>
      <c r="C144" s="2104" t="s">
        <v>9225</v>
      </c>
      <c r="D144" s="144">
        <v>790000</v>
      </c>
      <c r="E144" s="2007"/>
      <c r="F144" s="2008">
        <v>615000</v>
      </c>
      <c r="G144" s="2005" t="s">
        <v>110</v>
      </c>
      <c r="H144" s="2011">
        <v>43239</v>
      </c>
      <c r="I144" s="2002" t="s">
        <v>448</v>
      </c>
      <c r="J144" s="2005" t="s">
        <v>449</v>
      </c>
      <c r="K144" s="2010"/>
      <c r="L144" s="2004" t="s">
        <v>41</v>
      </c>
      <c r="M144" s="2011">
        <v>43283</v>
      </c>
      <c r="N144" s="2004" t="s">
        <v>728</v>
      </c>
      <c r="O144" s="1136" t="s">
        <v>9226</v>
      </c>
    </row>
    <row r="145" spans="1:15" s="999" customFormat="1">
      <c r="A145" s="1996"/>
      <c r="B145" s="2004"/>
      <c r="C145" s="2104"/>
      <c r="D145" s="144"/>
      <c r="E145" s="2007"/>
      <c r="F145" s="2008"/>
      <c r="G145" s="2005"/>
      <c r="H145" s="2011"/>
      <c r="I145" s="2002"/>
      <c r="J145" s="2005"/>
      <c r="K145" s="2010"/>
      <c r="L145" s="2005"/>
      <c r="M145" s="2011"/>
      <c r="N145" s="2004"/>
      <c r="O145" s="2004"/>
    </row>
    <row r="146" spans="1:15" s="999" customFormat="1">
      <c r="A146" s="1996"/>
      <c r="B146" s="1090" t="s">
        <v>9223</v>
      </c>
      <c r="C146" s="2104"/>
      <c r="D146" s="144"/>
      <c r="E146" s="2007"/>
      <c r="F146" s="2008"/>
      <c r="G146" s="2005"/>
      <c r="H146" s="2011"/>
      <c r="I146" s="2002"/>
      <c r="J146" s="2005"/>
      <c r="K146" s="2010"/>
      <c r="L146" s="2005"/>
      <c r="M146" s="2011"/>
      <c r="N146" s="2004"/>
      <c r="O146" s="2004"/>
    </row>
    <row r="147" spans="1:15" s="999" customFormat="1">
      <c r="A147" s="1996"/>
      <c r="B147" s="1069" t="s">
        <v>9206</v>
      </c>
      <c r="C147" s="2104"/>
      <c r="D147" s="144"/>
      <c r="E147" s="2007"/>
      <c r="F147" s="2008"/>
      <c r="G147" s="2005"/>
      <c r="H147" s="2011"/>
      <c r="I147" s="2002"/>
      <c r="J147" s="2005"/>
      <c r="K147" s="2010"/>
      <c r="L147" s="2005"/>
      <c r="M147" s="2011"/>
      <c r="N147" s="2004"/>
      <c r="O147" s="2004"/>
    </row>
    <row r="148" spans="1:15" s="999" customFormat="1">
      <c r="A148" s="1996"/>
      <c r="B148" s="1069"/>
      <c r="C148" s="2104"/>
      <c r="D148" s="144"/>
      <c r="E148" s="2007"/>
      <c r="F148" s="2008"/>
      <c r="G148" s="2005"/>
      <c r="H148" s="2011"/>
      <c r="I148" s="2002"/>
      <c r="J148" s="2005"/>
      <c r="K148" s="2010"/>
      <c r="L148" s="2005"/>
      <c r="M148" s="2011"/>
      <c r="N148" s="2004"/>
      <c r="O148" s="2004"/>
    </row>
    <row r="149" spans="1:15" s="999" customFormat="1">
      <c r="A149" s="210" t="s">
        <v>732</v>
      </c>
      <c r="B149" s="1069"/>
      <c r="C149" s="2104"/>
      <c r="D149" s="144"/>
      <c r="E149" s="2007"/>
      <c r="F149" s="2008"/>
      <c r="G149" s="2005"/>
      <c r="H149" s="2011"/>
      <c r="I149" s="2002"/>
      <c r="J149" s="2005"/>
      <c r="K149" s="2010"/>
      <c r="L149" s="2005"/>
      <c r="M149" s="2011"/>
      <c r="N149" s="2004"/>
      <c r="O149" s="2004"/>
    </row>
    <row r="150" spans="1:15" s="999" customFormat="1">
      <c r="A150" s="1996"/>
      <c r="B150" s="1069"/>
      <c r="C150" s="2104"/>
      <c r="D150" s="144"/>
      <c r="E150" s="2007"/>
      <c r="F150" s="2008"/>
      <c r="G150" s="2005"/>
      <c r="H150" s="2011"/>
      <c r="I150" s="2002"/>
      <c r="J150" s="2005"/>
      <c r="K150" s="2010"/>
      <c r="L150" s="2005"/>
      <c r="M150" s="2011"/>
      <c r="N150" s="2004"/>
      <c r="O150" s="2004"/>
    </row>
    <row r="151" spans="1:15" s="999" customFormat="1">
      <c r="A151" s="1996"/>
      <c r="B151" s="1069"/>
      <c r="C151" s="2104"/>
      <c r="D151" s="144"/>
      <c r="E151" s="2007"/>
      <c r="F151" s="2008"/>
      <c r="G151" s="2005"/>
      <c r="H151" s="2011"/>
      <c r="I151" s="2002"/>
      <c r="J151" s="2005"/>
      <c r="K151" s="2010"/>
      <c r="L151" s="2005"/>
      <c r="M151" s="2011"/>
      <c r="N151" s="2004"/>
      <c r="O151" s="2004"/>
    </row>
    <row r="152" spans="1:15" s="999" customFormat="1">
      <c r="A152" s="1996"/>
      <c r="B152" s="2004"/>
      <c r="C152" s="2104"/>
      <c r="D152" s="144"/>
      <c r="E152" s="2007"/>
      <c r="F152" s="2008"/>
      <c r="G152" s="2005"/>
      <c r="H152" s="2011"/>
      <c r="I152" s="2002"/>
      <c r="J152" s="2005"/>
      <c r="K152" s="2010"/>
      <c r="L152" s="2005"/>
      <c r="M152" s="2011"/>
      <c r="N152" s="2004"/>
      <c r="O152" s="2004"/>
    </row>
    <row r="153" spans="1:15" s="1152" customFormat="1">
      <c r="A153" s="184"/>
      <c r="B153" s="244" t="s">
        <v>733</v>
      </c>
      <c r="C153" s="710">
        <f>SUM(D133:D148)+SUM(C149:C152)</f>
        <v>1370000</v>
      </c>
      <c r="D153" s="144"/>
      <c r="E153" s="2007"/>
      <c r="F153" s="2008"/>
      <c r="G153" s="2005"/>
      <c r="H153" s="2011"/>
      <c r="I153" s="2002"/>
      <c r="J153" s="2005"/>
      <c r="K153" s="2010"/>
      <c r="L153" s="2005"/>
      <c r="M153" s="2011"/>
      <c r="N153" s="2004"/>
      <c r="O153" s="2004"/>
    </row>
    <row r="154" spans="1:15" s="1152" customFormat="1">
      <c r="A154" s="1996"/>
      <c r="B154" s="2004"/>
      <c r="C154" s="2104"/>
      <c r="D154" s="144"/>
      <c r="E154" s="2007"/>
      <c r="F154" s="2008"/>
      <c r="G154" s="2005"/>
      <c r="H154" s="2011"/>
      <c r="I154" s="2002"/>
      <c r="J154" s="2005"/>
      <c r="K154" s="2010"/>
      <c r="L154" s="2005"/>
      <c r="M154" s="2011"/>
      <c r="N154" s="2004"/>
      <c r="O154" s="2004"/>
    </row>
    <row r="155" spans="1:15" s="1154" customFormat="1">
      <c r="A155" s="2107"/>
      <c r="B155" s="2023"/>
      <c r="C155" s="2108"/>
      <c r="D155" s="2564"/>
      <c r="E155" s="2017"/>
      <c r="F155" s="2018"/>
      <c r="G155" s="2019"/>
      <c r="H155" s="2022"/>
      <c r="I155" s="2111"/>
      <c r="J155" s="2019"/>
      <c r="K155" s="2021"/>
      <c r="L155" s="2019"/>
      <c r="M155" s="2022"/>
      <c r="N155" s="2023"/>
      <c r="O155" s="2023"/>
    </row>
    <row r="156" spans="1:15" s="999" customFormat="1">
      <c r="A156" s="861" t="s">
        <v>9227</v>
      </c>
      <c r="B156" s="2004"/>
      <c r="C156" s="681" t="s">
        <v>9228</v>
      </c>
      <c r="D156" s="144"/>
      <c r="E156" s="2007"/>
      <c r="F156" s="2008"/>
      <c r="G156" s="2005"/>
      <c r="H156" s="2011"/>
      <c r="I156" s="2002"/>
      <c r="J156" s="2005"/>
      <c r="K156" s="2010"/>
      <c r="L156" s="2005"/>
      <c r="M156" s="2011"/>
      <c r="N156" s="2004"/>
      <c r="O156" s="2004"/>
    </row>
    <row r="157" spans="1:15" s="999" customFormat="1">
      <c r="A157" s="2171">
        <v>5208033</v>
      </c>
      <c r="B157" s="2004" t="s">
        <v>5093</v>
      </c>
      <c r="C157" s="2104" t="s">
        <v>9229</v>
      </c>
      <c r="D157" s="144">
        <v>880000</v>
      </c>
      <c r="E157" s="2007"/>
      <c r="F157" s="2008">
        <v>685000</v>
      </c>
      <c r="G157" s="2005" t="s">
        <v>25</v>
      </c>
      <c r="H157" s="2011">
        <v>43341</v>
      </c>
      <c r="I157" s="2002" t="s">
        <v>66</v>
      </c>
      <c r="J157" s="1099" t="s">
        <v>449</v>
      </c>
      <c r="K157" s="2010"/>
      <c r="L157" s="2005"/>
      <c r="M157" s="2011">
        <v>43397</v>
      </c>
      <c r="N157" s="2046" t="s">
        <v>728</v>
      </c>
      <c r="O157" s="2004" t="s">
        <v>729</v>
      </c>
    </row>
    <row r="158" spans="1:15" s="999" customFormat="1">
      <c r="A158" s="2171">
        <v>5209023</v>
      </c>
      <c r="B158" s="2004" t="s">
        <v>2105</v>
      </c>
      <c r="C158" s="2104" t="s">
        <v>9230</v>
      </c>
      <c r="D158" s="144">
        <v>1040000</v>
      </c>
      <c r="E158" s="2007"/>
      <c r="F158" s="2008">
        <v>853000</v>
      </c>
      <c r="G158" s="2005" t="s">
        <v>98</v>
      </c>
      <c r="H158" s="2011">
        <v>43354</v>
      </c>
      <c r="I158" s="2002" t="s">
        <v>871</v>
      </c>
      <c r="J158" s="2005"/>
      <c r="K158" s="2010"/>
      <c r="L158" s="2005"/>
      <c r="M158" s="2011">
        <v>43397</v>
      </c>
      <c r="N158" s="2046" t="s">
        <v>728</v>
      </c>
      <c r="O158" s="2004" t="s">
        <v>729</v>
      </c>
    </row>
    <row r="159" spans="1:15" s="999" customFormat="1">
      <c r="A159" s="2171"/>
      <c r="B159" s="2004"/>
      <c r="C159" s="2104"/>
      <c r="D159" s="144"/>
      <c r="E159" s="2007"/>
      <c r="F159" s="2008"/>
      <c r="G159" s="2005"/>
      <c r="H159" s="2011"/>
      <c r="I159" s="2002"/>
      <c r="J159" s="2005"/>
      <c r="K159" s="2010"/>
      <c r="L159" s="2005"/>
      <c r="M159" s="2011"/>
      <c r="N159" s="2004"/>
      <c r="O159" s="2004"/>
    </row>
    <row r="160" spans="1:15" s="999" customFormat="1">
      <c r="A160" s="2171"/>
      <c r="B160" s="2004"/>
      <c r="C160" s="2104"/>
      <c r="D160" s="144"/>
      <c r="E160" s="2007"/>
      <c r="F160" s="2008"/>
      <c r="G160" s="2005"/>
      <c r="H160" s="2011"/>
      <c r="I160" s="2002"/>
      <c r="J160" s="2005"/>
      <c r="K160" s="2010"/>
      <c r="L160" s="2005"/>
      <c r="M160" s="2011"/>
      <c r="N160" s="2004"/>
      <c r="O160" s="2004"/>
    </row>
    <row r="161" spans="1:15" s="999" customFormat="1">
      <c r="A161" s="334" t="s">
        <v>9231</v>
      </c>
      <c r="B161" s="2004" t="s">
        <v>9232</v>
      </c>
      <c r="C161" s="2104" t="s">
        <v>9233</v>
      </c>
      <c r="D161" s="144">
        <v>19000</v>
      </c>
      <c r="E161" s="2007"/>
      <c r="F161" s="2008"/>
      <c r="G161" s="2005"/>
      <c r="H161" s="2011"/>
      <c r="I161" s="2002"/>
      <c r="J161" s="2005"/>
      <c r="K161" s="2010"/>
      <c r="L161" s="2005"/>
      <c r="M161" s="2011"/>
      <c r="N161" s="2004"/>
      <c r="O161" s="2004"/>
    </row>
    <row r="162" spans="1:15" s="999" customFormat="1">
      <c r="A162" s="334" t="s">
        <v>9234</v>
      </c>
      <c r="B162" s="2004" t="s">
        <v>9235</v>
      </c>
      <c r="C162" s="2104" t="s">
        <v>9233</v>
      </c>
      <c r="D162" s="144">
        <v>1000</v>
      </c>
      <c r="E162" s="2007"/>
      <c r="F162" s="2008"/>
      <c r="G162" s="2005"/>
      <c r="H162" s="2011"/>
      <c r="I162" s="2002"/>
      <c r="J162" s="2005"/>
      <c r="K162" s="2010"/>
      <c r="L162" s="2005"/>
      <c r="M162" s="2011"/>
      <c r="N162" s="2004"/>
      <c r="O162" s="2004"/>
    </row>
    <row r="163" spans="1:15" s="999" customFormat="1">
      <c r="A163" s="334" t="s">
        <v>9236</v>
      </c>
      <c r="B163" s="2004" t="s">
        <v>9232</v>
      </c>
      <c r="C163" s="2104" t="s">
        <v>9229</v>
      </c>
      <c r="D163" s="144">
        <v>2000</v>
      </c>
      <c r="E163" s="2007"/>
      <c r="F163" s="2008"/>
      <c r="G163" s="2005"/>
      <c r="H163" s="2011"/>
      <c r="I163" s="2002"/>
      <c r="J163" s="2005"/>
      <c r="K163" s="2010"/>
      <c r="L163" s="2005"/>
      <c r="M163" s="2011"/>
      <c r="N163" s="2004"/>
      <c r="O163" s="2004"/>
    </row>
    <row r="164" spans="1:15" s="999" customFormat="1">
      <c r="A164" s="2171"/>
      <c r="B164" s="1092" t="s">
        <v>9237</v>
      </c>
      <c r="C164" s="1419"/>
      <c r="D164" s="144"/>
      <c r="E164" s="2007"/>
      <c r="F164" s="2008"/>
      <c r="G164" s="2005"/>
      <c r="H164" s="2011"/>
      <c r="I164" s="2002"/>
      <c r="J164" s="2005"/>
      <c r="K164" s="2010"/>
      <c r="L164" s="2005"/>
      <c r="M164" s="2011"/>
      <c r="N164" s="2004"/>
      <c r="O164" s="2004"/>
    </row>
    <row r="165" spans="1:15" s="999" customFormat="1">
      <c r="A165" s="2171"/>
      <c r="B165" s="2004"/>
      <c r="C165" s="2104"/>
      <c r="D165" s="144"/>
      <c r="E165" s="2007"/>
      <c r="F165" s="2008"/>
      <c r="G165" s="2005"/>
      <c r="H165" s="2011"/>
      <c r="I165" s="2002"/>
      <c r="J165" s="2005"/>
      <c r="K165" s="2010"/>
      <c r="L165" s="2005"/>
      <c r="M165" s="2011"/>
      <c r="N165" s="2004"/>
      <c r="O165" s="2004"/>
    </row>
    <row r="166" spans="1:15" s="999" customFormat="1">
      <c r="A166" s="1996"/>
      <c r="B166" s="2004" t="s">
        <v>9238</v>
      </c>
      <c r="C166" s="1191"/>
      <c r="D166" s="633"/>
      <c r="E166" s="2007"/>
      <c r="F166" s="2008"/>
      <c r="G166" s="2005"/>
      <c r="H166" s="2011"/>
      <c r="I166" s="2002"/>
      <c r="J166" s="2005"/>
      <c r="K166" s="2010"/>
      <c r="L166" s="2005"/>
      <c r="M166" s="2011"/>
      <c r="N166" s="2004"/>
      <c r="O166" s="2004"/>
    </row>
    <row r="167" spans="1:15" s="999" customFormat="1">
      <c r="A167" s="1996"/>
      <c r="B167" s="2004"/>
      <c r="C167" s="2104"/>
      <c r="D167" s="144"/>
      <c r="E167" s="2007"/>
      <c r="F167" s="2008"/>
      <c r="G167" s="2005"/>
      <c r="H167" s="2011"/>
      <c r="I167" s="2002"/>
      <c r="J167" s="2005"/>
      <c r="K167" s="2010"/>
      <c r="L167" s="2005"/>
      <c r="M167" s="2011"/>
      <c r="N167" s="2004"/>
      <c r="O167" s="2004"/>
    </row>
    <row r="168" spans="1:15" s="999" customFormat="1">
      <c r="A168" s="1996"/>
      <c r="B168" s="1090" t="s">
        <v>9239</v>
      </c>
      <c r="C168" s="2104"/>
      <c r="D168" s="144"/>
      <c r="E168" s="2007"/>
      <c r="F168" s="2008"/>
      <c r="G168" s="2005"/>
      <c r="H168" s="2011"/>
      <c r="I168" s="2002"/>
      <c r="J168" s="2005"/>
      <c r="K168" s="2010"/>
      <c r="L168" s="2005"/>
      <c r="M168" s="2011"/>
      <c r="N168" s="2004"/>
      <c r="O168" s="2004"/>
    </row>
    <row r="169" spans="1:15" s="999" customFormat="1">
      <c r="A169" s="1996"/>
      <c r="B169" s="1069" t="s">
        <v>9206</v>
      </c>
      <c r="C169" s="2104"/>
      <c r="D169" s="144"/>
      <c r="E169" s="2007"/>
      <c r="F169" s="2008"/>
      <c r="G169" s="2005"/>
      <c r="H169" s="2011"/>
      <c r="I169" s="2002"/>
      <c r="J169" s="2005"/>
      <c r="K169" s="2010"/>
      <c r="L169" s="2005"/>
      <c r="M169" s="2011"/>
      <c r="N169" s="2004"/>
      <c r="O169" s="2004"/>
    </row>
    <row r="170" spans="1:15" s="999" customFormat="1">
      <c r="A170" s="1996"/>
      <c r="B170" s="1069"/>
      <c r="C170" s="2104"/>
      <c r="D170" s="144"/>
      <c r="E170" s="2007"/>
      <c r="F170" s="2008"/>
      <c r="G170" s="2005"/>
      <c r="H170" s="2011"/>
      <c r="I170" s="2002"/>
      <c r="J170" s="2005"/>
      <c r="K170" s="2010"/>
      <c r="L170" s="2005"/>
      <c r="M170" s="2011"/>
      <c r="N170" s="2004"/>
      <c r="O170" s="2004"/>
    </row>
    <row r="171" spans="1:15" s="999" customFormat="1">
      <c r="A171" s="210" t="s">
        <v>732</v>
      </c>
      <c r="B171" s="1069"/>
      <c r="C171" s="2104"/>
      <c r="D171" s="144"/>
      <c r="E171" s="2007"/>
      <c r="F171" s="2008"/>
      <c r="G171" s="2005"/>
      <c r="H171" s="2011"/>
      <c r="I171" s="2002"/>
      <c r="J171" s="2005"/>
      <c r="K171" s="2010"/>
      <c r="L171" s="2005"/>
      <c r="M171" s="2011"/>
      <c r="N171" s="2004"/>
      <c r="O171" s="2004"/>
    </row>
    <row r="172" spans="1:15" s="999" customFormat="1">
      <c r="A172" s="1996"/>
      <c r="B172" s="1069"/>
      <c r="C172" s="2104"/>
      <c r="D172" s="144"/>
      <c r="E172" s="2007"/>
      <c r="F172" s="2008"/>
      <c r="G172" s="2005"/>
      <c r="H172" s="2011"/>
      <c r="I172" s="2002"/>
      <c r="J172" s="2005"/>
      <c r="K172" s="2010"/>
      <c r="L172" s="2005"/>
      <c r="M172" s="2011"/>
      <c r="N172" s="2004"/>
      <c r="O172" s="2004"/>
    </row>
    <row r="173" spans="1:15" s="999" customFormat="1">
      <c r="A173" s="1996"/>
      <c r="B173" s="2004"/>
      <c r="C173" s="2104"/>
      <c r="D173" s="144"/>
      <c r="E173" s="2007"/>
      <c r="F173" s="2008"/>
      <c r="G173" s="2005"/>
      <c r="H173" s="2011"/>
      <c r="I173" s="2002"/>
      <c r="J173" s="2005"/>
      <c r="K173" s="2010"/>
      <c r="L173" s="2005"/>
      <c r="M173" s="2011"/>
      <c r="N173" s="2004"/>
      <c r="O173" s="2004"/>
    </row>
    <row r="174" spans="1:15" s="999" customFormat="1">
      <c r="A174" s="1996"/>
      <c r="B174" s="2004"/>
      <c r="C174" s="2104"/>
      <c r="D174" s="144"/>
      <c r="E174" s="2007"/>
      <c r="F174" s="2008"/>
      <c r="G174" s="2005"/>
      <c r="H174" s="2011"/>
      <c r="I174" s="2002"/>
      <c r="J174" s="2005"/>
      <c r="K174" s="2010"/>
      <c r="L174" s="2005"/>
      <c r="M174" s="2011"/>
      <c r="N174" s="2004"/>
      <c r="O174" s="2004"/>
    </row>
    <row r="175" spans="1:15" s="1152" customFormat="1">
      <c r="A175" s="184"/>
      <c r="B175" s="244" t="s">
        <v>733</v>
      </c>
      <c r="C175" s="710">
        <f>SUM(D155:D170)+SUM(C171:C174)</f>
        <v>1942000</v>
      </c>
      <c r="D175" s="144"/>
      <c r="E175" s="2007"/>
      <c r="F175" s="2008"/>
      <c r="G175" s="2005"/>
      <c r="H175" s="2011"/>
      <c r="I175" s="2002"/>
      <c r="J175" s="2005"/>
      <c r="K175" s="2010"/>
      <c r="L175" s="2005"/>
      <c r="M175" s="2011"/>
      <c r="N175" s="2004"/>
      <c r="O175" s="2004"/>
    </row>
    <row r="176" spans="1:15" s="1152" customFormat="1">
      <c r="A176" s="1996"/>
      <c r="B176" s="2004"/>
      <c r="C176" s="2104"/>
      <c r="D176" s="144"/>
      <c r="E176" s="2007"/>
      <c r="F176" s="2008"/>
      <c r="G176" s="2005"/>
      <c r="H176" s="2011"/>
      <c r="I176" s="2002"/>
      <c r="J176" s="2005"/>
      <c r="K176" s="2010"/>
      <c r="L176" s="2005"/>
      <c r="M176" s="2011"/>
      <c r="N176" s="2004"/>
      <c r="O176" s="2004"/>
    </row>
    <row r="177" spans="1:15" s="1154" customFormat="1">
      <c r="A177" s="2107"/>
      <c r="B177" s="2023"/>
      <c r="C177" s="2108"/>
      <c r="D177" s="2564"/>
      <c r="E177" s="2017"/>
      <c r="F177" s="2018"/>
      <c r="G177" s="2019"/>
      <c r="H177" s="2022"/>
      <c r="I177" s="2111"/>
      <c r="J177" s="2019"/>
      <c r="K177" s="2021"/>
      <c r="L177" s="2019"/>
      <c r="M177" s="2022"/>
      <c r="N177" s="2023"/>
      <c r="O177" s="2023"/>
    </row>
    <row r="178" spans="1:15" s="999" customFormat="1">
      <c r="A178" s="861" t="s">
        <v>3511</v>
      </c>
      <c r="B178" s="2004"/>
      <c r="C178" s="681" t="s">
        <v>9240</v>
      </c>
      <c r="D178" s="144"/>
      <c r="E178" s="2007"/>
      <c r="F178" s="2008"/>
      <c r="G178" s="2005"/>
      <c r="H178" s="2011"/>
      <c r="I178" s="2002"/>
      <c r="J178" s="2005"/>
      <c r="K178" s="2010"/>
      <c r="L178" s="2005"/>
      <c r="M178" s="2011"/>
      <c r="N178" s="2004"/>
      <c r="O178" s="2004"/>
    </row>
    <row r="179" spans="1:15" s="999" customFormat="1">
      <c r="A179" s="2171">
        <v>5112050</v>
      </c>
      <c r="B179" s="2004" t="s">
        <v>780</v>
      </c>
      <c r="C179" s="2104" t="s">
        <v>9241</v>
      </c>
      <c r="D179" s="144">
        <v>830000</v>
      </c>
      <c r="E179" s="2007"/>
      <c r="F179" s="2008">
        <v>720000</v>
      </c>
      <c r="G179" s="2005" t="s">
        <v>98</v>
      </c>
      <c r="H179" s="2011">
        <v>43078</v>
      </c>
      <c r="I179" s="2002" t="s">
        <v>448</v>
      </c>
      <c r="J179" s="2005"/>
      <c r="K179" s="2010"/>
      <c r="L179" s="2005" t="s">
        <v>41</v>
      </c>
      <c r="M179" s="2011">
        <v>43407</v>
      </c>
      <c r="N179" s="2046" t="s">
        <v>728</v>
      </c>
      <c r="O179" s="2004" t="s">
        <v>729</v>
      </c>
    </row>
    <row r="180" spans="1:15" s="999" customFormat="1">
      <c r="A180" s="1996"/>
      <c r="B180" s="2004"/>
      <c r="C180" s="2104"/>
      <c r="D180" s="144"/>
      <c r="E180" s="2007"/>
      <c r="F180" s="2008"/>
      <c r="G180" s="2005"/>
      <c r="H180" s="2011"/>
      <c r="I180" s="2002"/>
      <c r="J180" s="2005"/>
      <c r="K180" s="2010"/>
      <c r="L180" s="2005"/>
      <c r="M180" s="2011"/>
      <c r="N180" s="2004"/>
      <c r="O180" s="2004"/>
    </row>
    <row r="181" spans="1:15" s="999" customFormat="1">
      <c r="A181" s="1996"/>
      <c r="B181" s="1090" t="s">
        <v>9239</v>
      </c>
      <c r="C181" s="2104"/>
      <c r="D181" s="144"/>
      <c r="E181" s="2007"/>
      <c r="F181" s="2008"/>
      <c r="G181" s="2005"/>
      <c r="H181" s="2011"/>
      <c r="I181" s="2002"/>
      <c r="J181" s="2005"/>
      <c r="K181" s="2010"/>
      <c r="L181" s="2005"/>
      <c r="M181" s="2011"/>
      <c r="N181" s="2004"/>
      <c r="O181" s="2004"/>
    </row>
    <row r="182" spans="1:15" s="999" customFormat="1">
      <c r="A182" s="1996"/>
      <c r="B182" s="1069" t="s">
        <v>9206</v>
      </c>
      <c r="C182" s="2104"/>
      <c r="D182" s="144"/>
      <c r="E182" s="2007"/>
      <c r="F182" s="2008"/>
      <c r="G182" s="2005"/>
      <c r="H182" s="2011"/>
      <c r="I182" s="2002"/>
      <c r="J182" s="2005"/>
      <c r="K182" s="2010"/>
      <c r="L182" s="2005"/>
      <c r="M182" s="2011"/>
      <c r="N182" s="2004"/>
      <c r="O182" s="2004"/>
    </row>
    <row r="183" spans="1:15" s="999" customFormat="1">
      <c r="A183" s="1996"/>
      <c r="B183" s="1069"/>
      <c r="C183" s="2104"/>
      <c r="D183" s="144"/>
      <c r="E183" s="2007"/>
      <c r="F183" s="2008"/>
      <c r="G183" s="2005"/>
      <c r="H183" s="2011"/>
      <c r="I183" s="2002"/>
      <c r="J183" s="2005"/>
      <c r="K183" s="2010"/>
      <c r="L183" s="2005"/>
      <c r="M183" s="2011"/>
      <c r="N183" s="2004"/>
      <c r="O183" s="2004"/>
    </row>
    <row r="184" spans="1:15" s="999" customFormat="1">
      <c r="A184" s="210" t="s">
        <v>732</v>
      </c>
      <c r="B184" s="1069"/>
      <c r="C184" s="2104"/>
      <c r="D184" s="144"/>
      <c r="E184" s="2007"/>
      <c r="F184" s="2008"/>
      <c r="G184" s="2005"/>
      <c r="H184" s="2011"/>
      <c r="I184" s="2002"/>
      <c r="J184" s="2005"/>
      <c r="K184" s="2010"/>
      <c r="L184" s="2005"/>
      <c r="M184" s="2011"/>
      <c r="N184" s="2004"/>
      <c r="O184" s="2004"/>
    </row>
    <row r="185" spans="1:15" s="999" customFormat="1">
      <c r="A185" s="1996"/>
      <c r="B185" s="1069"/>
      <c r="C185" s="2104"/>
      <c r="D185" s="144"/>
      <c r="E185" s="2007"/>
      <c r="F185" s="2008"/>
      <c r="G185" s="2005"/>
      <c r="H185" s="2011"/>
      <c r="I185" s="2002"/>
      <c r="J185" s="2005"/>
      <c r="K185" s="2010"/>
      <c r="L185" s="2005"/>
      <c r="M185" s="2011"/>
      <c r="N185" s="2004"/>
      <c r="O185" s="2004"/>
    </row>
    <row r="186" spans="1:15" s="999" customFormat="1">
      <c r="A186" s="1996"/>
      <c r="B186" s="2004"/>
      <c r="C186" s="2104"/>
      <c r="D186" s="144"/>
      <c r="E186" s="2007"/>
      <c r="F186" s="2008"/>
      <c r="G186" s="2005"/>
      <c r="H186" s="2011"/>
      <c r="I186" s="2002"/>
      <c r="J186" s="2005"/>
      <c r="K186" s="2010"/>
      <c r="L186" s="2005"/>
      <c r="M186" s="2011"/>
      <c r="N186" s="2004"/>
      <c r="O186" s="2004"/>
    </row>
    <row r="187" spans="1:15" s="999" customFormat="1">
      <c r="A187" s="1996"/>
      <c r="B187" s="2004"/>
      <c r="C187" s="2104"/>
      <c r="D187" s="144"/>
      <c r="E187" s="2007"/>
      <c r="F187" s="2008"/>
      <c r="G187" s="2005"/>
      <c r="H187" s="2011"/>
      <c r="I187" s="2002"/>
      <c r="J187" s="2005"/>
      <c r="K187" s="2010"/>
      <c r="L187" s="2005"/>
      <c r="M187" s="2011"/>
      <c r="N187" s="2004"/>
      <c r="O187" s="2004"/>
    </row>
    <row r="188" spans="1:15" s="1152" customFormat="1">
      <c r="A188" s="184"/>
      <c r="B188" s="244" t="s">
        <v>733</v>
      </c>
      <c r="C188" s="710">
        <f>SUM(D177:D183)+SUM(C184:C187)</f>
        <v>830000</v>
      </c>
      <c r="D188" s="144"/>
      <c r="E188" s="2007"/>
      <c r="F188" s="2008"/>
      <c r="G188" s="2005"/>
      <c r="H188" s="2011"/>
      <c r="I188" s="2002"/>
      <c r="J188" s="2005"/>
      <c r="K188" s="2010"/>
      <c r="L188" s="2005"/>
      <c r="M188" s="2011"/>
      <c r="N188" s="2004"/>
      <c r="O188" s="2004"/>
    </row>
    <row r="189" spans="1:15" s="1152" customFormat="1">
      <c r="A189" s="1996"/>
      <c r="B189" s="2004"/>
      <c r="C189" s="2104"/>
      <c r="D189" s="144"/>
      <c r="E189" s="2007"/>
      <c r="F189" s="2008"/>
      <c r="G189" s="2005"/>
      <c r="H189" s="2011"/>
      <c r="I189" s="2002"/>
      <c r="J189" s="2005"/>
      <c r="K189" s="2010"/>
      <c r="L189" s="2005"/>
      <c r="M189" s="2011"/>
      <c r="N189" s="2004"/>
      <c r="O189" s="2004"/>
    </row>
    <row r="190" spans="1:15" s="1154" customFormat="1">
      <c r="A190" s="2107"/>
      <c r="B190" s="2023"/>
      <c r="C190" s="2108"/>
      <c r="D190" s="2564"/>
      <c r="E190" s="2017"/>
      <c r="F190" s="2018"/>
      <c r="G190" s="2019"/>
      <c r="H190" s="2022"/>
      <c r="I190" s="2111"/>
      <c r="J190" s="2019"/>
      <c r="K190" s="2021"/>
      <c r="L190" s="2019"/>
      <c r="M190" s="2022"/>
      <c r="N190" s="2023"/>
      <c r="O190" s="2023"/>
    </row>
    <row r="191" spans="1:15" s="999" customFormat="1">
      <c r="A191" s="861" t="s">
        <v>9242</v>
      </c>
      <c r="B191" s="2004"/>
      <c r="C191" s="681" t="s">
        <v>9243</v>
      </c>
      <c r="D191" s="144"/>
      <c r="E191" s="2007"/>
      <c r="F191" s="2008"/>
      <c r="G191" s="2005"/>
      <c r="H191" s="2011"/>
      <c r="I191" s="2002"/>
      <c r="J191" s="2005"/>
      <c r="K191" s="2010"/>
      <c r="L191" s="2005"/>
      <c r="M191" s="2011"/>
      <c r="N191" s="2004"/>
      <c r="O191" s="2004"/>
    </row>
    <row r="192" spans="1:15" s="999" customFormat="1">
      <c r="A192" s="2171" t="s">
        <v>9244</v>
      </c>
      <c r="B192" s="2004" t="s">
        <v>2646</v>
      </c>
      <c r="C192" s="2104" t="s">
        <v>9245</v>
      </c>
      <c r="D192" s="144">
        <v>670000</v>
      </c>
      <c r="E192" s="2007"/>
      <c r="F192" s="2008">
        <v>456000</v>
      </c>
      <c r="G192" s="2005" t="s">
        <v>98</v>
      </c>
      <c r="H192" s="2011">
        <v>43376</v>
      </c>
      <c r="I192" s="2002" t="s">
        <v>355</v>
      </c>
      <c r="J192" s="2005"/>
      <c r="K192" s="2010"/>
      <c r="L192" s="2005" t="s">
        <v>67</v>
      </c>
      <c r="M192" s="2011">
        <v>43439</v>
      </c>
      <c r="N192" s="2046" t="s">
        <v>728</v>
      </c>
      <c r="O192" s="2004" t="s">
        <v>729</v>
      </c>
    </row>
    <row r="193" spans="1:15" s="999" customFormat="1">
      <c r="A193" s="2171">
        <v>5208035</v>
      </c>
      <c r="B193" s="2004" t="s">
        <v>2720</v>
      </c>
      <c r="C193" s="2104" t="s">
        <v>9246</v>
      </c>
      <c r="D193" s="144">
        <v>500000</v>
      </c>
      <c r="E193" s="2007"/>
      <c r="F193" s="2008">
        <v>426000</v>
      </c>
      <c r="G193" s="2005" t="s">
        <v>98</v>
      </c>
      <c r="H193" s="2011">
        <v>43342</v>
      </c>
      <c r="I193" s="2002" t="s">
        <v>2133</v>
      </c>
      <c r="J193" s="2005"/>
      <c r="K193" s="2010"/>
      <c r="L193" s="2005" t="s">
        <v>67</v>
      </c>
      <c r="M193" s="2011">
        <v>43439</v>
      </c>
      <c r="N193" s="2046" t="s">
        <v>728</v>
      </c>
      <c r="O193" s="2004" t="s">
        <v>729</v>
      </c>
    </row>
    <row r="194" spans="1:15" s="999" customFormat="1">
      <c r="A194" s="2171">
        <v>5211020</v>
      </c>
      <c r="B194" s="2004" t="s">
        <v>2664</v>
      </c>
      <c r="C194" s="2104" t="s">
        <v>9247</v>
      </c>
      <c r="D194" s="144">
        <v>640000</v>
      </c>
      <c r="E194" s="2007"/>
      <c r="F194" s="2008">
        <v>545000</v>
      </c>
      <c r="G194" s="2005" t="s">
        <v>98</v>
      </c>
      <c r="H194" s="2011">
        <v>43408</v>
      </c>
      <c r="I194" s="2002" t="s">
        <v>9248</v>
      </c>
      <c r="J194" s="2005"/>
      <c r="K194" s="2010"/>
      <c r="L194" s="2005" t="s">
        <v>41</v>
      </c>
      <c r="M194" s="2011">
        <v>43439</v>
      </c>
      <c r="N194" s="2046" t="s">
        <v>728</v>
      </c>
      <c r="O194" s="2004" t="s">
        <v>729</v>
      </c>
    </row>
    <row r="195" spans="1:15" s="999" customFormat="1">
      <c r="A195" s="1996"/>
      <c r="B195" s="334"/>
      <c r="C195" s="2104"/>
      <c r="D195" s="144"/>
      <c r="E195" s="2007"/>
      <c r="F195" s="2008"/>
      <c r="G195" s="2005"/>
      <c r="H195" s="2011"/>
      <c r="I195" s="2002"/>
      <c r="J195" s="2005"/>
      <c r="K195" s="2010"/>
      <c r="L195" s="2005"/>
      <c r="M195" s="2011"/>
      <c r="N195" s="2004"/>
      <c r="O195" s="2004"/>
    </row>
    <row r="196" spans="1:15" s="999" customFormat="1">
      <c r="A196" s="1996"/>
      <c r="B196" s="1090" t="s">
        <v>9249</v>
      </c>
      <c r="C196" s="2104"/>
      <c r="D196" s="144"/>
      <c r="E196" s="2007"/>
      <c r="F196" s="2008"/>
      <c r="G196" s="2005"/>
      <c r="H196" s="2011"/>
      <c r="I196" s="2002"/>
      <c r="J196" s="2005"/>
      <c r="K196" s="2010"/>
      <c r="L196" s="2005"/>
      <c r="M196" s="2011"/>
      <c r="N196" s="2004"/>
      <c r="O196" s="2004"/>
    </row>
    <row r="197" spans="1:15" s="999" customFormat="1">
      <c r="A197" s="1996"/>
      <c r="B197" s="1069" t="s">
        <v>731</v>
      </c>
      <c r="C197" s="2104"/>
      <c r="D197" s="144"/>
      <c r="E197" s="2007"/>
      <c r="F197" s="2008"/>
      <c r="G197" s="2005"/>
      <c r="H197" s="2011"/>
      <c r="I197" s="2002"/>
      <c r="J197" s="2005"/>
      <c r="K197" s="2010"/>
      <c r="L197" s="2005"/>
      <c r="M197" s="2011"/>
      <c r="N197" s="2004"/>
      <c r="O197" s="2004"/>
    </row>
    <row r="198" spans="1:15" s="999" customFormat="1">
      <c r="A198" s="1996"/>
      <c r="B198" s="1069"/>
      <c r="C198" s="2104"/>
      <c r="D198" s="144"/>
      <c r="E198" s="2007"/>
      <c r="F198" s="2008"/>
      <c r="G198" s="2005"/>
      <c r="H198" s="2011"/>
      <c r="I198" s="2002"/>
      <c r="J198" s="2005"/>
      <c r="K198" s="2010"/>
      <c r="L198" s="2005"/>
      <c r="M198" s="2011"/>
      <c r="N198" s="2004"/>
      <c r="O198" s="2004"/>
    </row>
    <row r="199" spans="1:15" s="999" customFormat="1">
      <c r="A199" s="210" t="s">
        <v>732</v>
      </c>
      <c r="B199" s="1069"/>
      <c r="C199" s="2104"/>
      <c r="D199" s="144"/>
      <c r="E199" s="2007"/>
      <c r="F199" s="2008"/>
      <c r="G199" s="2005"/>
      <c r="H199" s="2011"/>
      <c r="I199" s="2002"/>
      <c r="J199" s="2005"/>
      <c r="K199" s="2010"/>
      <c r="L199" s="2005"/>
      <c r="M199" s="2011"/>
      <c r="N199" s="2004"/>
      <c r="O199" s="2004"/>
    </row>
    <row r="200" spans="1:15" s="999" customFormat="1">
      <c r="A200" s="1996"/>
      <c r="B200" s="1069"/>
      <c r="C200" s="2104"/>
      <c r="D200" s="144"/>
      <c r="E200" s="2007"/>
      <c r="F200" s="2008"/>
      <c r="G200" s="2005"/>
      <c r="H200" s="2011"/>
      <c r="I200" s="2002"/>
      <c r="J200" s="2005"/>
      <c r="K200" s="2010"/>
      <c r="L200" s="2005"/>
      <c r="M200" s="2011"/>
      <c r="N200" s="2004"/>
      <c r="O200" s="2004"/>
    </row>
    <row r="201" spans="1:15" s="999" customFormat="1">
      <c r="A201" s="1996"/>
      <c r="B201" s="2004"/>
      <c r="C201" s="2104"/>
      <c r="D201" s="144"/>
      <c r="E201" s="2007"/>
      <c r="F201" s="2008"/>
      <c r="G201" s="2005"/>
      <c r="H201" s="2011"/>
      <c r="I201" s="2002"/>
      <c r="J201" s="2005"/>
      <c r="K201" s="2010"/>
      <c r="L201" s="2005"/>
      <c r="M201" s="2011"/>
      <c r="N201" s="2004"/>
      <c r="O201" s="2004"/>
    </row>
    <row r="202" spans="1:15" s="999" customFormat="1">
      <c r="A202" s="1996"/>
      <c r="B202" s="2004"/>
      <c r="C202" s="2104"/>
      <c r="D202" s="144"/>
      <c r="E202" s="2007"/>
      <c r="F202" s="2008"/>
      <c r="G202" s="2005"/>
      <c r="H202" s="2011"/>
      <c r="I202" s="2002"/>
      <c r="J202" s="2005"/>
      <c r="K202" s="2010"/>
      <c r="L202" s="2005"/>
      <c r="M202" s="2011"/>
      <c r="N202" s="2004"/>
      <c r="O202" s="2004"/>
    </row>
    <row r="203" spans="1:15" s="1152" customFormat="1">
      <c r="A203" s="184"/>
      <c r="B203" s="244" t="s">
        <v>733</v>
      </c>
      <c r="C203" s="710">
        <f>SUM(D190:D198)+SUM(C199:C202)</f>
        <v>1810000</v>
      </c>
      <c r="D203" s="144"/>
      <c r="E203" s="2007"/>
      <c r="F203" s="2008"/>
      <c r="G203" s="2005"/>
      <c r="H203" s="2011"/>
      <c r="I203" s="2002"/>
      <c r="J203" s="2005"/>
      <c r="K203" s="2010"/>
      <c r="L203" s="2005"/>
      <c r="M203" s="2011"/>
      <c r="N203" s="2004"/>
      <c r="O203" s="2004"/>
    </row>
    <row r="204" spans="1:15" s="1152" customFormat="1">
      <c r="A204" s="1996"/>
      <c r="B204" s="2004"/>
      <c r="C204" s="2104"/>
      <c r="D204" s="144"/>
      <c r="E204" s="2007"/>
      <c r="F204" s="2008"/>
      <c r="G204" s="2005"/>
      <c r="H204" s="2011"/>
      <c r="I204" s="2002"/>
      <c r="J204" s="2005"/>
      <c r="K204" s="2010"/>
      <c r="L204" s="2005"/>
      <c r="M204" s="2011"/>
      <c r="N204" s="2004"/>
      <c r="O204" s="2004"/>
    </row>
    <row r="205" spans="1:15" s="1154" customFormat="1">
      <c r="A205" s="2107"/>
      <c r="B205" s="2023"/>
      <c r="C205" s="2108"/>
      <c r="D205" s="2564"/>
      <c r="E205" s="2017"/>
      <c r="F205" s="2018"/>
      <c r="G205" s="2019"/>
      <c r="H205" s="2022"/>
      <c r="I205" s="2111"/>
      <c r="J205" s="2019"/>
      <c r="K205" s="2021"/>
      <c r="L205" s="2019"/>
      <c r="M205" s="2022"/>
      <c r="N205" s="2023"/>
      <c r="O205" s="2023"/>
    </row>
    <row r="206" spans="1:15" s="999" customFormat="1">
      <c r="A206" s="861" t="s">
        <v>2408</v>
      </c>
      <c r="B206" s="2004"/>
      <c r="C206" s="681" t="s">
        <v>9250</v>
      </c>
      <c r="D206" s="144"/>
      <c r="E206" s="2007"/>
      <c r="F206" s="2008"/>
      <c r="G206" s="2005"/>
      <c r="H206" s="2011"/>
      <c r="I206" s="2002"/>
      <c r="J206" s="2005"/>
      <c r="K206" s="2010"/>
      <c r="L206" s="2005"/>
      <c r="M206" s="2011"/>
      <c r="N206" s="2004"/>
      <c r="O206" s="2004"/>
    </row>
    <row r="207" spans="1:15" s="999" customFormat="1">
      <c r="A207" s="2171">
        <v>5210033</v>
      </c>
      <c r="B207" s="2004" t="s">
        <v>780</v>
      </c>
      <c r="C207" s="2104" t="s">
        <v>9251</v>
      </c>
      <c r="D207" s="144">
        <v>750000</v>
      </c>
      <c r="E207" s="2007"/>
      <c r="F207" s="2008">
        <v>550000</v>
      </c>
      <c r="G207" s="2005" t="s">
        <v>98</v>
      </c>
      <c r="H207" s="2011">
        <v>43389</v>
      </c>
      <c r="I207" s="2002" t="s">
        <v>40</v>
      </c>
      <c r="J207" s="1099" t="s">
        <v>449</v>
      </c>
      <c r="K207" s="2010"/>
      <c r="L207" s="2005" t="s">
        <v>107</v>
      </c>
      <c r="M207" s="2011">
        <v>43435</v>
      </c>
      <c r="N207" s="2046" t="s">
        <v>728</v>
      </c>
      <c r="O207" s="2004" t="s">
        <v>729</v>
      </c>
    </row>
    <row r="208" spans="1:15" s="999" customFormat="1">
      <c r="A208" s="1996"/>
      <c r="B208" s="2004"/>
      <c r="C208" s="2004"/>
      <c r="D208" s="144"/>
      <c r="E208" s="2007"/>
      <c r="F208" s="2008"/>
      <c r="G208" s="2005"/>
      <c r="H208" s="2011"/>
      <c r="I208" s="2002"/>
      <c r="J208" s="2005"/>
      <c r="K208" s="2010"/>
      <c r="L208" s="2005"/>
      <c r="M208" s="2011"/>
      <c r="N208" s="2004"/>
      <c r="O208" s="2004"/>
    </row>
    <row r="209" spans="1:15" s="999" customFormat="1">
      <c r="A209" s="1064"/>
      <c r="B209" s="1090" t="s">
        <v>9252</v>
      </c>
      <c r="C209" s="2104"/>
      <c r="D209" s="144"/>
      <c r="E209" s="2007"/>
      <c r="F209" s="2008"/>
      <c r="G209" s="2005"/>
      <c r="H209" s="2011"/>
      <c r="I209" s="2002"/>
      <c r="J209" s="2005"/>
      <c r="K209" s="2010"/>
      <c r="L209" s="2005"/>
      <c r="M209" s="2011"/>
      <c r="N209" s="2004"/>
      <c r="O209" s="2004"/>
    </row>
    <row r="210" spans="1:15" s="999" customFormat="1">
      <c r="A210" s="2171"/>
      <c r="B210" s="1069" t="s">
        <v>375</v>
      </c>
      <c r="C210" s="2104"/>
      <c r="D210" s="144"/>
      <c r="E210" s="2007"/>
      <c r="F210" s="2008"/>
      <c r="G210" s="2005"/>
      <c r="H210" s="2011"/>
      <c r="I210" s="2002"/>
      <c r="J210" s="2005"/>
      <c r="K210" s="2010"/>
      <c r="L210" s="2005"/>
      <c r="M210" s="2011"/>
      <c r="N210" s="2004"/>
      <c r="O210" s="2004"/>
    </row>
    <row r="211" spans="1:15" s="999" customFormat="1">
      <c r="A211" s="1996"/>
      <c r="B211" s="2004"/>
      <c r="C211" s="2104"/>
      <c r="D211" s="144"/>
      <c r="E211" s="2007"/>
      <c r="F211" s="2008"/>
      <c r="G211" s="2005"/>
      <c r="H211" s="2011"/>
      <c r="I211" s="2002"/>
      <c r="J211" s="2005"/>
      <c r="K211" s="2010"/>
      <c r="L211" s="2005"/>
      <c r="M211" s="2011"/>
      <c r="N211" s="2004"/>
      <c r="O211" s="2004"/>
    </row>
    <row r="212" spans="1:15" s="999" customFormat="1">
      <c r="A212" s="210" t="s">
        <v>732</v>
      </c>
      <c r="B212" s="2004"/>
      <c r="C212" s="2104"/>
      <c r="D212" s="144"/>
      <c r="E212" s="2007"/>
      <c r="F212" s="2008"/>
      <c r="G212" s="2005"/>
      <c r="H212" s="2011"/>
      <c r="I212" s="2002"/>
      <c r="J212" s="2005"/>
      <c r="K212" s="2010"/>
      <c r="L212" s="2005"/>
      <c r="M212" s="2011"/>
      <c r="N212" s="2004"/>
      <c r="O212" s="2004"/>
    </row>
    <row r="213" spans="1:15" s="999" customFormat="1">
      <c r="A213" s="1996"/>
      <c r="B213" s="2004"/>
      <c r="C213" s="2104"/>
      <c r="D213" s="144"/>
      <c r="E213" s="2007"/>
      <c r="F213" s="2008"/>
      <c r="G213" s="2005"/>
      <c r="H213" s="2011"/>
      <c r="I213" s="2002"/>
      <c r="J213" s="2005"/>
      <c r="K213" s="2010"/>
      <c r="L213" s="2005"/>
      <c r="M213" s="2011"/>
      <c r="N213" s="2004"/>
      <c r="O213" s="2004"/>
    </row>
    <row r="214" spans="1:15" s="999" customFormat="1">
      <c r="A214" s="1064"/>
      <c r="B214" s="2004"/>
      <c r="C214" s="2104"/>
      <c r="D214" s="144"/>
      <c r="E214" s="2007"/>
      <c r="F214" s="2008"/>
      <c r="G214" s="2005"/>
      <c r="H214" s="2011"/>
      <c r="I214" s="2002"/>
      <c r="J214" s="2005"/>
      <c r="K214" s="2010"/>
      <c r="L214" s="2005"/>
      <c r="M214" s="2011"/>
      <c r="N214" s="2004"/>
      <c r="O214" s="2004"/>
    </row>
    <row r="215" spans="1:15" s="999" customFormat="1">
      <c r="A215" s="1996"/>
      <c r="B215" s="2004"/>
      <c r="C215" s="2104"/>
      <c r="D215" s="144"/>
      <c r="E215" s="2007"/>
      <c r="F215" s="2008"/>
      <c r="G215" s="2005"/>
      <c r="H215" s="2011"/>
      <c r="I215" s="2002"/>
      <c r="J215" s="2005"/>
      <c r="K215" s="2010"/>
      <c r="L215" s="2005"/>
      <c r="M215" s="2011"/>
      <c r="N215" s="2004"/>
      <c r="O215" s="2004"/>
    </row>
    <row r="216" spans="1:15" s="999" customFormat="1">
      <c r="A216" s="1996"/>
      <c r="B216" s="2004"/>
      <c r="C216" s="2104"/>
      <c r="D216" s="144"/>
      <c r="E216" s="2007"/>
      <c r="F216" s="2008"/>
      <c r="G216" s="2005"/>
      <c r="H216" s="2011"/>
      <c r="I216" s="2002"/>
      <c r="J216" s="2005"/>
      <c r="K216" s="2010"/>
      <c r="L216" s="2005"/>
      <c r="M216" s="2011"/>
      <c r="N216" s="2004"/>
      <c r="O216" s="2004"/>
    </row>
    <row r="217" spans="1:15" s="1152" customFormat="1">
      <c r="A217" s="184"/>
      <c r="B217" s="244" t="s">
        <v>733</v>
      </c>
      <c r="C217" s="710">
        <f>SUM(D205:D211)+SUM(C212:C216)</f>
        <v>750000</v>
      </c>
      <c r="D217" s="144"/>
      <c r="E217" s="2007"/>
      <c r="F217" s="2008"/>
      <c r="G217" s="2005"/>
      <c r="H217" s="2011"/>
      <c r="I217" s="2002"/>
      <c r="J217" s="2005"/>
      <c r="K217" s="2010"/>
      <c r="L217" s="2005"/>
      <c r="M217" s="2011"/>
      <c r="N217" s="2004"/>
      <c r="O217" s="2004"/>
    </row>
    <row r="218" spans="1:15" s="1152" customFormat="1">
      <c r="A218" s="1996"/>
      <c r="B218" s="2004"/>
      <c r="C218" s="2104"/>
      <c r="D218" s="144"/>
      <c r="E218" s="2007"/>
      <c r="F218" s="2008"/>
      <c r="G218" s="2005"/>
      <c r="H218" s="2011"/>
      <c r="I218" s="2002"/>
      <c r="J218" s="2005"/>
      <c r="K218" s="2010"/>
      <c r="L218" s="2005"/>
      <c r="M218" s="2011"/>
      <c r="N218" s="2004"/>
      <c r="O218" s="2004"/>
    </row>
    <row r="219" spans="1:15" s="1154" customFormat="1">
      <c r="A219" s="2107"/>
      <c r="B219" s="2023"/>
      <c r="C219" s="2108"/>
      <c r="D219" s="2564"/>
      <c r="E219" s="2017"/>
      <c r="F219" s="2018"/>
      <c r="G219" s="2019"/>
      <c r="H219" s="2022"/>
      <c r="I219" s="2111"/>
      <c r="J219" s="2019"/>
      <c r="K219" s="2021"/>
      <c r="L219" s="2019"/>
      <c r="M219" s="2022"/>
      <c r="N219" s="2023"/>
      <c r="O219" s="2023"/>
    </row>
    <row r="220" spans="1:15" s="1152" customFormat="1">
      <c r="A220" s="861" t="s">
        <v>9253</v>
      </c>
      <c r="B220" s="2004"/>
      <c r="C220" s="681" t="s">
        <v>9254</v>
      </c>
      <c r="D220" s="144"/>
      <c r="E220" s="2007"/>
      <c r="F220" s="2008"/>
      <c r="G220" s="2005"/>
      <c r="H220" s="2011"/>
      <c r="I220" s="2002"/>
      <c r="J220" s="2005"/>
      <c r="K220" s="2010"/>
      <c r="L220" s="2005"/>
      <c r="M220" s="2011"/>
      <c r="N220" s="2004"/>
      <c r="O220" s="2004"/>
    </row>
    <row r="221" spans="1:15" s="1152" customFormat="1">
      <c r="A221" s="2171">
        <v>5209079</v>
      </c>
      <c r="B221" s="2004" t="s">
        <v>780</v>
      </c>
      <c r="C221" s="2104" t="s">
        <v>9255</v>
      </c>
      <c r="D221" s="144">
        <v>860000</v>
      </c>
      <c r="E221" s="2007"/>
      <c r="F221" s="2008">
        <v>700000</v>
      </c>
      <c r="G221" s="2005" t="s">
        <v>98</v>
      </c>
      <c r="H221" s="2011">
        <v>43372</v>
      </c>
      <c r="I221" s="2002" t="s">
        <v>448</v>
      </c>
      <c r="J221" s="1099" t="s">
        <v>449</v>
      </c>
      <c r="K221" s="2010"/>
      <c r="L221" s="2005" t="s">
        <v>107</v>
      </c>
      <c r="M221" s="2011">
        <v>43529</v>
      </c>
      <c r="N221" s="2004" t="s">
        <v>728</v>
      </c>
      <c r="O221" s="2004"/>
    </row>
    <row r="222" spans="1:15" s="1404" customFormat="1">
      <c r="A222" s="2171">
        <v>5301045</v>
      </c>
      <c r="B222" s="334" t="s">
        <v>775</v>
      </c>
      <c r="C222" s="2104" t="s">
        <v>9256</v>
      </c>
      <c r="D222" s="144">
        <v>715000</v>
      </c>
      <c r="E222" s="2007"/>
      <c r="F222" s="2008">
        <v>508000</v>
      </c>
      <c r="G222" s="2005" t="s">
        <v>98</v>
      </c>
      <c r="H222" s="2011">
        <v>43487</v>
      </c>
      <c r="I222" s="2002" t="s">
        <v>40</v>
      </c>
      <c r="J222" s="1099" t="s">
        <v>449</v>
      </c>
      <c r="K222" s="2010"/>
      <c r="L222" s="2005" t="s">
        <v>107</v>
      </c>
      <c r="M222" s="2011">
        <v>43529</v>
      </c>
      <c r="N222" s="2004" t="s">
        <v>728</v>
      </c>
      <c r="O222" s="2004"/>
    </row>
    <row r="223" spans="1:15" s="1152" customFormat="1">
      <c r="A223" s="2171" t="s">
        <v>9257</v>
      </c>
      <c r="B223" s="334" t="s">
        <v>902</v>
      </c>
      <c r="C223" s="2104" t="s">
        <v>9258</v>
      </c>
      <c r="D223" s="144">
        <v>875000</v>
      </c>
      <c r="E223" s="2007"/>
      <c r="F223" s="1411">
        <v>710000</v>
      </c>
      <c r="G223" s="2005" t="s">
        <v>98</v>
      </c>
      <c r="H223" s="1508">
        <v>43498</v>
      </c>
      <c r="I223" s="1125" t="s">
        <v>448</v>
      </c>
      <c r="J223" s="1099" t="s">
        <v>449</v>
      </c>
      <c r="K223" s="2010"/>
      <c r="L223" s="2005" t="s">
        <v>107</v>
      </c>
      <c r="M223" s="2011">
        <v>43529</v>
      </c>
      <c r="N223" s="2004" t="s">
        <v>728</v>
      </c>
      <c r="O223" s="1092" t="s">
        <v>9259</v>
      </c>
    </row>
    <row r="224" spans="1:15" s="1152" customFormat="1">
      <c r="A224" s="2171"/>
      <c r="B224" s="334"/>
      <c r="C224" s="2104"/>
      <c r="D224" s="144"/>
      <c r="E224" s="2007"/>
      <c r="F224" s="1411"/>
      <c r="G224" s="2005"/>
      <c r="H224" s="1508"/>
      <c r="I224" s="1125"/>
      <c r="J224" s="1100"/>
      <c r="K224" s="2010"/>
      <c r="L224" s="2005"/>
      <c r="M224" s="2011"/>
      <c r="N224" s="2004"/>
      <c r="O224" s="1440"/>
    </row>
    <row r="225" spans="1:15" s="1152" customFormat="1">
      <c r="A225" s="861" t="s">
        <v>3548</v>
      </c>
      <c r="B225" s="334"/>
      <c r="C225" s="2104"/>
      <c r="D225" s="144"/>
      <c r="E225" s="2007"/>
      <c r="F225" s="1411"/>
      <c r="G225" s="2005"/>
      <c r="H225" s="1508"/>
      <c r="I225" s="1125"/>
      <c r="J225" s="1100"/>
      <c r="K225" s="2010"/>
      <c r="L225" s="2005"/>
      <c r="M225" s="2011"/>
      <c r="N225" s="2004"/>
      <c r="O225" s="1440"/>
    </row>
    <row r="226" spans="1:15" s="1152" customFormat="1">
      <c r="A226" s="2171" t="s">
        <v>9260</v>
      </c>
      <c r="B226" s="334" t="s">
        <v>780</v>
      </c>
      <c r="C226" s="2104" t="s">
        <v>9261</v>
      </c>
      <c r="D226" s="144">
        <v>710000</v>
      </c>
      <c r="E226" s="2007"/>
      <c r="F226" s="2008">
        <v>480000</v>
      </c>
      <c r="G226" s="2005" t="s">
        <v>98</v>
      </c>
      <c r="H226" s="2011">
        <v>43502</v>
      </c>
      <c r="I226" s="2002" t="s">
        <v>6407</v>
      </c>
      <c r="J226" s="1099" t="s">
        <v>449</v>
      </c>
      <c r="K226" s="2010"/>
      <c r="L226" s="2005" t="s">
        <v>107</v>
      </c>
      <c r="M226" s="2011">
        <v>43529</v>
      </c>
      <c r="N226" s="2004" t="s">
        <v>728</v>
      </c>
      <c r="O226" s="1092" t="s">
        <v>9262</v>
      </c>
    </row>
    <row r="227" spans="1:15" s="1152" customFormat="1">
      <c r="A227" s="1996"/>
      <c r="B227" s="334"/>
      <c r="C227" s="2104"/>
      <c r="D227" s="144"/>
      <c r="E227" s="2007"/>
      <c r="F227" s="2008"/>
      <c r="G227" s="2005"/>
      <c r="H227" s="2011"/>
      <c r="I227" s="2002"/>
      <c r="J227" s="2005"/>
      <c r="K227" s="2010"/>
      <c r="L227" s="2005"/>
      <c r="M227" s="2011"/>
      <c r="N227" s="2004"/>
      <c r="O227" s="2004"/>
    </row>
    <row r="228" spans="1:15" s="1152" customFormat="1">
      <c r="A228" s="1996"/>
      <c r="B228" s="1438" t="s">
        <v>9263</v>
      </c>
      <c r="C228" s="2104"/>
      <c r="D228" s="144"/>
      <c r="E228" s="2007"/>
      <c r="F228" s="2008"/>
      <c r="G228" s="2005"/>
      <c r="H228" s="2011"/>
      <c r="I228" s="2002"/>
      <c r="J228" s="2005"/>
      <c r="K228" s="2010"/>
      <c r="L228" s="2005"/>
      <c r="M228" s="2011"/>
      <c r="N228" s="2004"/>
      <c r="O228" s="2004"/>
    </row>
    <row r="229" spans="1:15" s="1152" customFormat="1">
      <c r="A229" s="1996"/>
      <c r="B229" s="1439" t="s">
        <v>731</v>
      </c>
      <c r="C229" s="2104"/>
      <c r="D229" s="144"/>
      <c r="E229" s="2007"/>
      <c r="F229" s="2008"/>
      <c r="G229" s="2005"/>
      <c r="H229" s="2011"/>
      <c r="I229" s="2002"/>
      <c r="J229" s="2005"/>
      <c r="K229" s="2010"/>
      <c r="L229" s="2005"/>
      <c r="M229" s="2011"/>
      <c r="N229" s="2004"/>
      <c r="O229" s="2004"/>
    </row>
    <row r="230" spans="1:15" s="1152" customFormat="1">
      <c r="A230" s="1996"/>
      <c r="B230" s="1439"/>
      <c r="C230" s="2104"/>
      <c r="D230" s="144"/>
      <c r="E230" s="2007"/>
      <c r="F230" s="2008"/>
      <c r="G230" s="2005"/>
      <c r="H230" s="2011"/>
      <c r="I230" s="2002"/>
      <c r="J230" s="2005"/>
      <c r="K230" s="2010"/>
      <c r="L230" s="2005"/>
      <c r="M230" s="2011"/>
      <c r="N230" s="2004"/>
      <c r="O230" s="2004"/>
    </row>
    <row r="231" spans="1:15" s="1152" customFormat="1">
      <c r="A231" s="210" t="s">
        <v>732</v>
      </c>
      <c r="B231" s="1439"/>
      <c r="C231" s="2104"/>
      <c r="D231" s="144"/>
      <c r="E231" s="2007"/>
      <c r="F231" s="2008"/>
      <c r="G231" s="2005"/>
      <c r="H231" s="2011"/>
      <c r="I231" s="2002"/>
      <c r="J231" s="2005"/>
      <c r="K231" s="2010"/>
      <c r="L231" s="2005"/>
      <c r="M231" s="2011"/>
      <c r="N231" s="2004"/>
      <c r="O231" s="2004"/>
    </row>
    <row r="232" spans="1:15" s="1152" customFormat="1">
      <c r="A232" s="1996"/>
      <c r="B232" s="1439"/>
      <c r="C232" s="2104"/>
      <c r="D232" s="144"/>
      <c r="E232" s="2007"/>
      <c r="F232" s="2008"/>
      <c r="G232" s="2005"/>
      <c r="H232" s="2011"/>
      <c r="I232" s="2002"/>
      <c r="J232" s="2005"/>
      <c r="K232" s="2010"/>
      <c r="L232" s="2005"/>
      <c r="M232" s="2011"/>
      <c r="N232" s="2004"/>
      <c r="O232" s="2004"/>
    </row>
    <row r="233" spans="1:15" s="1152" customFormat="1">
      <c r="A233" s="1996"/>
      <c r="B233" s="2004"/>
      <c r="C233" s="2104"/>
      <c r="D233" s="144"/>
      <c r="E233" s="2007"/>
      <c r="F233" s="2008"/>
      <c r="G233" s="2005"/>
      <c r="H233" s="2011"/>
      <c r="I233" s="2002"/>
      <c r="J233" s="2005"/>
      <c r="K233" s="2010"/>
      <c r="L233" s="2005"/>
      <c r="M233" s="2011"/>
      <c r="N233" s="2004"/>
      <c r="O233" s="2004"/>
    </row>
    <row r="234" spans="1:15" s="1152" customFormat="1">
      <c r="A234" s="1996"/>
      <c r="B234" s="2004"/>
      <c r="C234" s="2104"/>
      <c r="D234" s="144"/>
      <c r="E234" s="2007"/>
      <c r="F234" s="2008"/>
      <c r="G234" s="2005"/>
      <c r="H234" s="2011"/>
      <c r="I234" s="2002"/>
      <c r="J234" s="2005"/>
      <c r="K234" s="2010"/>
      <c r="L234" s="2005"/>
      <c r="M234" s="2011"/>
      <c r="N234" s="2004"/>
      <c r="O234" s="2004"/>
    </row>
    <row r="235" spans="1:15" s="1152" customFormat="1">
      <c r="A235" s="184"/>
      <c r="B235" s="244" t="s">
        <v>733</v>
      </c>
      <c r="C235" s="710">
        <f>SUM(D219:D230)+SUM(C231:C234)</f>
        <v>3160000</v>
      </c>
      <c r="D235" s="144"/>
      <c r="E235" s="2007"/>
      <c r="F235" s="2008"/>
      <c r="G235" s="2005"/>
      <c r="H235" s="2011"/>
      <c r="I235" s="2002"/>
      <c r="J235" s="2005"/>
      <c r="K235" s="2010"/>
      <c r="L235" s="2005"/>
      <c r="M235" s="2011"/>
      <c r="N235" s="2004"/>
      <c r="O235" s="2004"/>
    </row>
    <row r="236" spans="1:15" s="1152" customFormat="1">
      <c r="A236" s="1996"/>
      <c r="B236" s="2004"/>
      <c r="C236" s="2104"/>
      <c r="D236" s="144"/>
      <c r="E236" s="2007"/>
      <c r="F236" s="2008"/>
      <c r="G236" s="2005"/>
      <c r="H236" s="2011"/>
      <c r="I236" s="2002"/>
      <c r="J236" s="2005"/>
      <c r="K236" s="2010"/>
      <c r="L236" s="2005"/>
      <c r="M236" s="2011"/>
      <c r="N236" s="2004"/>
      <c r="O236" s="2004"/>
    </row>
    <row r="237" spans="1:15" s="1154" customFormat="1">
      <c r="A237" s="2107"/>
      <c r="B237" s="2023"/>
      <c r="C237" s="2108"/>
      <c r="D237" s="2564"/>
      <c r="E237" s="2017"/>
      <c r="F237" s="2018"/>
      <c r="G237" s="2019"/>
      <c r="H237" s="2022"/>
      <c r="I237" s="2111"/>
      <c r="J237" s="2019"/>
      <c r="K237" s="2021"/>
      <c r="L237" s="2019"/>
      <c r="M237" s="2022"/>
      <c r="N237" s="2023"/>
      <c r="O237" s="2023"/>
    </row>
    <row r="238" spans="1:15" s="1152" customFormat="1">
      <c r="A238" s="861" t="s">
        <v>2422</v>
      </c>
      <c r="B238" s="2004"/>
      <c r="C238" s="681" t="s">
        <v>9264</v>
      </c>
      <c r="D238" s="144"/>
      <c r="E238" s="2007"/>
      <c r="F238" s="2008"/>
      <c r="G238" s="2005"/>
      <c r="H238" s="2011"/>
      <c r="I238" s="2002"/>
      <c r="J238" s="2005"/>
      <c r="K238" s="2010"/>
      <c r="L238" s="2005"/>
      <c r="M238" s="2011"/>
      <c r="N238" s="2004"/>
      <c r="O238" s="2004"/>
    </row>
    <row r="239" spans="1:15" s="1152" customFormat="1">
      <c r="A239" s="2171" t="s">
        <v>9265</v>
      </c>
      <c r="B239" s="2004" t="s">
        <v>780</v>
      </c>
      <c r="C239" s="2104" t="s">
        <v>9266</v>
      </c>
      <c r="D239" s="144">
        <v>660000</v>
      </c>
      <c r="E239" s="2007"/>
      <c r="F239" s="2008">
        <v>511000</v>
      </c>
      <c r="G239" s="2005" t="s">
        <v>98</v>
      </c>
      <c r="H239" s="2011">
        <v>43515</v>
      </c>
      <c r="I239" s="2002" t="s">
        <v>1681</v>
      </c>
      <c r="J239" s="1099" t="s">
        <v>449</v>
      </c>
      <c r="K239" s="2010"/>
      <c r="L239" s="2005" t="s">
        <v>67</v>
      </c>
      <c r="M239" s="2011">
        <v>43550</v>
      </c>
      <c r="N239" s="2004" t="s">
        <v>728</v>
      </c>
      <c r="O239" s="2004"/>
    </row>
    <row r="240" spans="1:15" s="1152" customFormat="1">
      <c r="A240" s="2171">
        <v>5302092</v>
      </c>
      <c r="B240" s="2004" t="s">
        <v>2472</v>
      </c>
      <c r="C240" s="2104" t="s">
        <v>9267</v>
      </c>
      <c r="D240" s="144">
        <v>690000</v>
      </c>
      <c r="E240" s="2007"/>
      <c r="F240" s="2008">
        <v>526000</v>
      </c>
      <c r="G240" s="2005" t="s">
        <v>98</v>
      </c>
      <c r="H240" s="2011">
        <v>43524</v>
      </c>
      <c r="I240" s="2002" t="s">
        <v>527</v>
      </c>
      <c r="J240" s="1099" t="s">
        <v>449</v>
      </c>
      <c r="K240" s="2010"/>
      <c r="L240" s="2005" t="s">
        <v>67</v>
      </c>
      <c r="M240" s="2011">
        <v>43550</v>
      </c>
      <c r="N240" s="2004" t="s">
        <v>728</v>
      </c>
      <c r="O240" s="2004"/>
    </row>
    <row r="241" spans="1:15" s="1152" customFormat="1">
      <c r="A241" s="1996"/>
      <c r="B241" s="2004"/>
      <c r="C241" s="2104"/>
      <c r="D241" s="144"/>
      <c r="E241" s="2007"/>
      <c r="F241" s="2008"/>
      <c r="G241" s="2005"/>
      <c r="H241" s="2011"/>
      <c r="I241" s="2002"/>
      <c r="J241" s="2005"/>
      <c r="K241" s="2010"/>
      <c r="L241" s="2005"/>
      <c r="M241" s="2011"/>
      <c r="N241" s="2004"/>
      <c r="O241" s="2004"/>
    </row>
    <row r="242" spans="1:15" s="1152" customFormat="1">
      <c r="A242" s="1996"/>
      <c r="B242" s="1440"/>
      <c r="C242" s="2104"/>
      <c r="D242" s="144"/>
      <c r="E242" s="2007"/>
      <c r="F242" s="2008"/>
      <c r="G242" s="2005"/>
      <c r="H242" s="2011"/>
      <c r="I242" s="2002"/>
      <c r="J242" s="2005"/>
      <c r="K242" s="2010"/>
      <c r="L242" s="2005"/>
      <c r="M242" s="2011"/>
      <c r="N242" s="2004"/>
      <c r="O242" s="2004"/>
    </row>
    <row r="243" spans="1:15" s="1152" customFormat="1">
      <c r="A243" s="1996"/>
      <c r="B243" s="1438" t="s">
        <v>9268</v>
      </c>
      <c r="C243" s="2104"/>
      <c r="D243" s="144"/>
      <c r="E243" s="2007"/>
      <c r="F243" s="2008"/>
      <c r="G243" s="2005"/>
      <c r="H243" s="2011"/>
      <c r="I243" s="2002"/>
      <c r="J243" s="2005"/>
      <c r="K243" s="2010"/>
      <c r="L243" s="2005"/>
      <c r="M243" s="2011"/>
      <c r="N243" s="2004"/>
      <c r="O243" s="2004"/>
    </row>
    <row r="244" spans="1:15" s="1152" customFormat="1">
      <c r="A244" s="1996"/>
      <c r="B244" s="1439" t="s">
        <v>731</v>
      </c>
      <c r="C244" s="2104"/>
      <c r="D244" s="144"/>
      <c r="E244" s="2007"/>
      <c r="F244" s="2008"/>
      <c r="G244" s="2005"/>
      <c r="H244" s="2011"/>
      <c r="I244" s="2002"/>
      <c r="J244" s="2005"/>
      <c r="K244" s="2010"/>
      <c r="L244" s="2005"/>
      <c r="M244" s="2011"/>
      <c r="N244" s="2004"/>
      <c r="O244" s="2004"/>
    </row>
    <row r="245" spans="1:15" s="1152" customFormat="1">
      <c r="A245" s="1996"/>
      <c r="B245" s="1439"/>
      <c r="C245" s="2104"/>
      <c r="D245" s="144"/>
      <c r="E245" s="2007"/>
      <c r="F245" s="2008"/>
      <c r="G245" s="2005"/>
      <c r="H245" s="2011"/>
      <c r="I245" s="2002"/>
      <c r="J245" s="2005"/>
      <c r="K245" s="2010"/>
      <c r="L245" s="2005"/>
      <c r="M245" s="2011"/>
      <c r="N245" s="2004"/>
      <c r="O245" s="2004"/>
    </row>
    <row r="246" spans="1:15" s="1152" customFormat="1">
      <c r="A246" s="210" t="s">
        <v>732</v>
      </c>
      <c r="B246" s="1439"/>
      <c r="C246" s="2104"/>
      <c r="D246" s="144"/>
      <c r="E246" s="2007"/>
      <c r="F246" s="2008"/>
      <c r="G246" s="2005"/>
      <c r="H246" s="2011"/>
      <c r="I246" s="2002"/>
      <c r="J246" s="2005"/>
      <c r="K246" s="2010"/>
      <c r="L246" s="2005"/>
      <c r="M246" s="2011"/>
      <c r="N246" s="2004"/>
      <c r="O246" s="2004"/>
    </row>
    <row r="247" spans="1:15" s="1152" customFormat="1">
      <c r="A247" s="1996"/>
      <c r="B247" s="1439"/>
      <c r="C247" s="2104"/>
      <c r="D247" s="144"/>
      <c r="E247" s="2007"/>
      <c r="F247" s="2008"/>
      <c r="G247" s="2005"/>
      <c r="H247" s="2011"/>
      <c r="I247" s="2002"/>
      <c r="J247" s="2005"/>
      <c r="K247" s="2010"/>
      <c r="L247" s="2005"/>
      <c r="M247" s="2011"/>
      <c r="N247" s="2004"/>
      <c r="O247" s="2004"/>
    </row>
    <row r="248" spans="1:15" s="1152" customFormat="1">
      <c r="A248" s="1996"/>
      <c r="B248" s="1069"/>
      <c r="C248" s="2104"/>
      <c r="D248" s="144"/>
      <c r="E248" s="2007"/>
      <c r="F248" s="2008"/>
      <c r="G248" s="2005"/>
      <c r="H248" s="2011"/>
      <c r="I248" s="2002"/>
      <c r="J248" s="2005"/>
      <c r="K248" s="2010"/>
      <c r="L248" s="2005"/>
      <c r="M248" s="2011"/>
      <c r="N248" s="2004"/>
      <c r="O248" s="2004"/>
    </row>
    <row r="249" spans="1:15" s="1152" customFormat="1">
      <c r="A249" s="1996"/>
      <c r="B249" s="2004"/>
      <c r="C249" s="2104"/>
      <c r="D249" s="144"/>
      <c r="E249" s="2007"/>
      <c r="F249" s="2008"/>
      <c r="G249" s="2005"/>
      <c r="H249" s="2011"/>
      <c r="I249" s="2002"/>
      <c r="J249" s="2005"/>
      <c r="K249" s="2010"/>
      <c r="L249" s="2005"/>
      <c r="M249" s="2011"/>
      <c r="N249" s="2004"/>
      <c r="O249" s="2004"/>
    </row>
    <row r="250" spans="1:15" s="1152" customFormat="1">
      <c r="A250" s="184"/>
      <c r="B250" s="244" t="s">
        <v>733</v>
      </c>
      <c r="C250" s="710">
        <f>SUM(D237:D245)+SUM(C246:C249)</f>
        <v>1350000</v>
      </c>
      <c r="D250" s="144"/>
      <c r="E250" s="2007"/>
      <c r="F250" s="2008"/>
      <c r="G250" s="2005"/>
      <c r="H250" s="2011"/>
      <c r="I250" s="2002"/>
      <c r="J250" s="2005"/>
      <c r="K250" s="2010"/>
      <c r="L250" s="2005"/>
      <c r="M250" s="2011"/>
      <c r="N250" s="2004"/>
      <c r="O250" s="2004"/>
    </row>
    <row r="251" spans="1:15" s="1152" customFormat="1">
      <c r="A251" s="1996"/>
      <c r="B251" s="2004"/>
      <c r="C251" s="2104"/>
      <c r="D251" s="144"/>
      <c r="E251" s="2007"/>
      <c r="F251" s="2008"/>
      <c r="G251" s="2005"/>
      <c r="H251" s="2011"/>
      <c r="I251" s="2002"/>
      <c r="J251" s="2005"/>
      <c r="K251" s="2010"/>
      <c r="L251" s="2005"/>
      <c r="M251" s="2011"/>
      <c r="N251" s="2004"/>
      <c r="O251" s="2004"/>
    </row>
    <row r="252" spans="1:15" s="1154" customFormat="1">
      <c r="A252" s="2107"/>
      <c r="B252" s="2023"/>
      <c r="C252" s="2108"/>
      <c r="D252" s="2564"/>
      <c r="E252" s="2017"/>
      <c r="F252" s="2018"/>
      <c r="G252" s="2019"/>
      <c r="H252" s="2022"/>
      <c r="I252" s="2111"/>
      <c r="J252" s="2019"/>
      <c r="K252" s="2021"/>
      <c r="L252" s="2019"/>
      <c r="M252" s="2022"/>
      <c r="N252" s="2023"/>
      <c r="O252" s="2023"/>
    </row>
    <row r="253" spans="1:15" s="1152" customFormat="1">
      <c r="A253" s="861" t="s">
        <v>9269</v>
      </c>
      <c r="B253" s="2004"/>
      <c r="C253" s="681" t="s">
        <v>9270</v>
      </c>
      <c r="D253" s="144"/>
      <c r="E253" s="2007"/>
      <c r="F253" s="2008"/>
      <c r="G253" s="2005"/>
      <c r="H253" s="2011"/>
      <c r="I253" s="2002"/>
      <c r="J253" s="2005"/>
      <c r="K253" s="2010"/>
      <c r="L253" s="2005"/>
      <c r="M253" s="2011"/>
      <c r="N253" s="2004"/>
      <c r="O253" s="2004"/>
    </row>
    <row r="254" spans="1:15" s="1152" customFormat="1">
      <c r="A254" s="2171" t="s">
        <v>9271</v>
      </c>
      <c r="B254" s="2004" t="s">
        <v>2472</v>
      </c>
      <c r="C254" s="2104" t="s">
        <v>9272</v>
      </c>
      <c r="D254" s="144">
        <v>570000</v>
      </c>
      <c r="E254" s="2007"/>
      <c r="F254" s="2008">
        <v>430000</v>
      </c>
      <c r="G254" s="2005" t="s">
        <v>98</v>
      </c>
      <c r="H254" s="2011">
        <v>43545</v>
      </c>
      <c r="I254" s="2002" t="s">
        <v>2133</v>
      </c>
      <c r="J254" s="1099" t="s">
        <v>449</v>
      </c>
      <c r="K254" s="2010"/>
      <c r="L254" s="2005" t="s">
        <v>2065</v>
      </c>
      <c r="M254" s="2011">
        <v>43617</v>
      </c>
      <c r="N254" s="2004" t="s">
        <v>728</v>
      </c>
      <c r="O254" s="2004"/>
    </row>
    <row r="255" spans="1:15" s="1152" customFormat="1">
      <c r="A255" s="1996"/>
      <c r="B255" s="2004"/>
      <c r="C255" s="2104"/>
      <c r="D255" s="144"/>
      <c r="E255" s="2007"/>
      <c r="F255" s="2008"/>
      <c r="G255" s="2005"/>
      <c r="H255" s="2011"/>
      <c r="I255" s="2002"/>
      <c r="J255" s="2005"/>
      <c r="K255" s="2010"/>
      <c r="L255" s="2005"/>
      <c r="M255" s="2011"/>
      <c r="N255" s="2004"/>
      <c r="O255" s="2004"/>
    </row>
    <row r="256" spans="1:15" s="1152" customFormat="1">
      <c r="A256" s="1996"/>
      <c r="B256" s="1438" t="s">
        <v>9273</v>
      </c>
      <c r="C256" s="2104"/>
      <c r="D256" s="144"/>
      <c r="E256" s="2007"/>
      <c r="F256" s="2008"/>
      <c r="G256" s="2005"/>
      <c r="H256" s="2011"/>
      <c r="I256" s="2002"/>
      <c r="J256" s="2005"/>
      <c r="K256" s="2010"/>
      <c r="L256" s="2005"/>
      <c r="M256" s="2011"/>
      <c r="N256" s="2004"/>
      <c r="O256" s="2004"/>
    </row>
    <row r="257" spans="1:15" s="1152" customFormat="1">
      <c r="A257" s="1996"/>
      <c r="B257" s="1439" t="s">
        <v>440</v>
      </c>
      <c r="C257" s="2104"/>
      <c r="D257" s="144"/>
      <c r="E257" s="2007"/>
      <c r="F257" s="2008"/>
      <c r="G257" s="2005"/>
      <c r="H257" s="2011"/>
      <c r="I257" s="2002"/>
      <c r="J257" s="2005"/>
      <c r="K257" s="2010"/>
      <c r="L257" s="2005"/>
      <c r="M257" s="2011"/>
      <c r="N257" s="2004"/>
      <c r="O257" s="2004"/>
    </row>
    <row r="258" spans="1:15" s="1152" customFormat="1">
      <c r="A258" s="1996"/>
      <c r="B258" s="2042"/>
      <c r="C258" s="2104"/>
      <c r="D258" s="144"/>
      <c r="E258" s="2007"/>
      <c r="F258" s="2008"/>
      <c r="G258" s="2005"/>
      <c r="H258" s="2011"/>
      <c r="I258" s="2002"/>
      <c r="J258" s="2005"/>
      <c r="K258" s="2010"/>
      <c r="L258" s="2005"/>
      <c r="M258" s="2011"/>
      <c r="N258" s="2004"/>
      <c r="O258" s="2004"/>
    </row>
    <row r="259" spans="1:15" s="1152" customFormat="1">
      <c r="A259" s="210" t="s">
        <v>732</v>
      </c>
      <c r="B259" s="2042"/>
      <c r="C259" s="2104"/>
      <c r="D259" s="144"/>
      <c r="E259" s="2007"/>
      <c r="F259" s="2008"/>
      <c r="G259" s="2005"/>
      <c r="H259" s="2011"/>
      <c r="I259" s="2002"/>
      <c r="J259" s="2005"/>
      <c r="K259" s="2010"/>
      <c r="L259" s="2005"/>
      <c r="M259" s="2011"/>
      <c r="N259" s="2004"/>
      <c r="O259" s="2004"/>
    </row>
    <row r="260" spans="1:15" s="1152" customFormat="1">
      <c r="A260" s="1996"/>
      <c r="B260" s="2042"/>
      <c r="C260" s="2104"/>
      <c r="D260" s="144"/>
      <c r="E260" s="2007"/>
      <c r="F260" s="2008"/>
      <c r="G260" s="2005"/>
      <c r="H260" s="2011"/>
      <c r="I260" s="2002"/>
      <c r="J260" s="2005"/>
      <c r="K260" s="2010"/>
      <c r="L260" s="2005"/>
      <c r="M260" s="2011"/>
      <c r="N260" s="2004"/>
      <c r="O260" s="2004"/>
    </row>
    <row r="261" spans="1:15" s="1152" customFormat="1">
      <c r="A261" s="1996"/>
      <c r="B261" s="2004"/>
      <c r="C261" s="2104"/>
      <c r="D261" s="144"/>
      <c r="E261" s="2007"/>
      <c r="F261" s="2008"/>
      <c r="G261" s="2005"/>
      <c r="H261" s="2011"/>
      <c r="I261" s="2002"/>
      <c r="J261" s="2005"/>
      <c r="K261" s="2010"/>
      <c r="L261" s="2005"/>
      <c r="M261" s="2011"/>
      <c r="N261" s="2004"/>
      <c r="O261" s="2004"/>
    </row>
    <row r="262" spans="1:15" s="1152" customFormat="1">
      <c r="A262" s="1996"/>
      <c r="B262" s="2004"/>
      <c r="C262" s="2104"/>
      <c r="D262" s="144"/>
      <c r="E262" s="2007"/>
      <c r="F262" s="2008"/>
      <c r="G262" s="2005"/>
      <c r="H262" s="2011"/>
      <c r="I262" s="2002"/>
      <c r="J262" s="2005"/>
      <c r="K262" s="2010"/>
      <c r="L262" s="2005"/>
      <c r="M262" s="2011"/>
      <c r="N262" s="2004"/>
      <c r="O262" s="2004"/>
    </row>
    <row r="263" spans="1:15" s="1152" customFormat="1">
      <c r="A263" s="1996"/>
      <c r="B263" s="2004"/>
      <c r="C263" s="2104"/>
      <c r="D263" s="144"/>
      <c r="E263" s="2007"/>
      <c r="F263" s="2008"/>
      <c r="G263" s="2005"/>
      <c r="H263" s="2011"/>
      <c r="I263" s="2002"/>
      <c r="J263" s="2005"/>
      <c r="K263" s="2010"/>
      <c r="L263" s="2005"/>
      <c r="M263" s="2011"/>
      <c r="N263" s="2004"/>
      <c r="O263" s="2004"/>
    </row>
    <row r="264" spans="1:15" s="1152" customFormat="1">
      <c r="A264" s="184"/>
      <c r="B264" s="244" t="s">
        <v>733</v>
      </c>
      <c r="C264" s="710">
        <f>SUM(D252:D258)+SUM(C259:C263)</f>
        <v>570000</v>
      </c>
      <c r="D264" s="144"/>
      <c r="E264" s="2007"/>
      <c r="F264" s="2008"/>
      <c r="G264" s="2005"/>
      <c r="H264" s="2011"/>
      <c r="I264" s="2002"/>
      <c r="J264" s="2005"/>
      <c r="K264" s="2010"/>
      <c r="L264" s="2005"/>
      <c r="M264" s="2011"/>
      <c r="N264" s="2004"/>
      <c r="O264" s="2004"/>
    </row>
    <row r="265" spans="1:15" s="1152" customFormat="1">
      <c r="A265" s="1996"/>
      <c r="B265" s="2004"/>
      <c r="C265" s="2104"/>
      <c r="D265" s="144"/>
      <c r="E265" s="2007"/>
      <c r="F265" s="2008"/>
      <c r="G265" s="2005"/>
      <c r="H265" s="2011"/>
      <c r="I265" s="2002"/>
      <c r="J265" s="2005"/>
      <c r="K265" s="2010"/>
      <c r="L265" s="2005"/>
      <c r="M265" s="2011"/>
      <c r="N265" s="2004"/>
      <c r="O265" s="2004"/>
    </row>
    <row r="266" spans="1:15" s="1154" customFormat="1">
      <c r="A266" s="2107"/>
      <c r="B266" s="2023"/>
      <c r="C266" s="2108"/>
      <c r="D266" s="2564"/>
      <c r="E266" s="2017"/>
      <c r="F266" s="2018"/>
      <c r="G266" s="2019"/>
      <c r="H266" s="2022"/>
      <c r="I266" s="2111"/>
      <c r="J266" s="2019"/>
      <c r="K266" s="2021"/>
      <c r="L266" s="2019"/>
      <c r="M266" s="2022"/>
      <c r="N266" s="2023"/>
      <c r="O266" s="2023"/>
    </row>
    <row r="267" spans="1:15" s="1152" customFormat="1">
      <c r="A267" s="1450" t="s">
        <v>9274</v>
      </c>
      <c r="B267" s="2004"/>
      <c r="C267" s="1460" t="s">
        <v>9275</v>
      </c>
      <c r="D267" s="144"/>
      <c r="E267" s="2007"/>
      <c r="F267" s="2008"/>
      <c r="G267" s="2005"/>
      <c r="H267" s="2011"/>
      <c r="I267" s="2002"/>
      <c r="J267" s="2005"/>
      <c r="K267" s="2010"/>
      <c r="L267" s="2005"/>
      <c r="M267" s="2011"/>
      <c r="N267" s="2004"/>
      <c r="O267" s="2004"/>
    </row>
    <row r="268" spans="1:15" s="1152" customFormat="1">
      <c r="A268" s="2171">
        <v>5304052</v>
      </c>
      <c r="B268" s="2004" t="s">
        <v>902</v>
      </c>
      <c r="C268" s="2104" t="s">
        <v>9276</v>
      </c>
      <c r="D268" s="144">
        <v>635000</v>
      </c>
      <c r="E268" s="2007"/>
      <c r="F268" s="2008">
        <v>586000</v>
      </c>
      <c r="G268" s="2005" t="s">
        <v>98</v>
      </c>
      <c r="H268" s="2011">
        <v>43572</v>
      </c>
      <c r="I268" s="2002" t="s">
        <v>3153</v>
      </c>
      <c r="J268" s="1099" t="s">
        <v>449</v>
      </c>
      <c r="K268" s="2010"/>
      <c r="L268" s="2005" t="s">
        <v>41</v>
      </c>
      <c r="M268" s="2011">
        <v>43649</v>
      </c>
      <c r="N268" s="2004" t="s">
        <v>728</v>
      </c>
      <c r="O268" s="2004"/>
    </row>
    <row r="269" spans="1:15" s="1152" customFormat="1">
      <c r="A269" s="2171"/>
      <c r="B269" s="2004"/>
      <c r="C269" s="2123"/>
      <c r="D269" s="144"/>
      <c r="E269" s="2007"/>
      <c r="F269" s="2008"/>
      <c r="G269" s="2005"/>
      <c r="H269" s="2011"/>
      <c r="I269" s="2002"/>
      <c r="J269" s="1492"/>
      <c r="K269" s="2010"/>
      <c r="L269" s="2005"/>
      <c r="M269" s="2011"/>
      <c r="N269" s="2004"/>
      <c r="O269" s="2004"/>
    </row>
    <row r="270" spans="1:15" s="1152" customFormat="1">
      <c r="A270" s="1450" t="s">
        <v>9277</v>
      </c>
      <c r="B270" s="2004"/>
      <c r="C270" s="2123"/>
      <c r="D270" s="144"/>
      <c r="E270" s="2007"/>
      <c r="F270" s="2008"/>
      <c r="G270" s="2005"/>
      <c r="H270" s="2011"/>
      <c r="I270" s="2002"/>
      <c r="J270" s="1492"/>
      <c r="K270" s="2010"/>
      <c r="L270" s="2005"/>
      <c r="M270" s="2011"/>
      <c r="N270" s="2004"/>
      <c r="O270" s="2004"/>
    </row>
    <row r="271" spans="1:15" s="1152" customFormat="1">
      <c r="A271" s="2171">
        <v>5306076</v>
      </c>
      <c r="B271" s="2004" t="s">
        <v>902</v>
      </c>
      <c r="C271" s="2123" t="s">
        <v>9278</v>
      </c>
      <c r="D271" s="144">
        <v>760000</v>
      </c>
      <c r="E271" s="2007"/>
      <c r="F271" s="2008">
        <v>516000</v>
      </c>
      <c r="G271" s="2005" t="s">
        <v>98</v>
      </c>
      <c r="H271" s="2011">
        <v>43635</v>
      </c>
      <c r="I271" s="2002" t="s">
        <v>386</v>
      </c>
      <c r="J271" s="1099" t="s">
        <v>449</v>
      </c>
      <c r="K271" s="2010"/>
      <c r="L271" s="2005" t="s">
        <v>107</v>
      </c>
      <c r="M271" s="2011">
        <v>43649</v>
      </c>
      <c r="N271" s="2004" t="s">
        <v>728</v>
      </c>
      <c r="O271" s="2004" t="s">
        <v>9279</v>
      </c>
    </row>
    <row r="272" spans="1:15" s="1152" customFormat="1">
      <c r="A272" s="1996"/>
      <c r="B272" s="2004"/>
      <c r="C272" s="2123"/>
      <c r="D272" s="144"/>
      <c r="E272" s="2007"/>
      <c r="F272" s="2008"/>
      <c r="G272" s="2005"/>
      <c r="H272" s="2011"/>
      <c r="I272" s="2002"/>
      <c r="J272" s="2005"/>
      <c r="K272" s="2010"/>
      <c r="L272" s="2005"/>
      <c r="M272" s="2011"/>
      <c r="N272" s="2004"/>
      <c r="O272" s="2004"/>
    </row>
    <row r="273" spans="1:15" s="1152" customFormat="1">
      <c r="A273" s="1996"/>
      <c r="B273" s="1438" t="s">
        <v>9280</v>
      </c>
      <c r="C273" s="2104"/>
      <c r="D273" s="144"/>
      <c r="E273" s="2007"/>
      <c r="F273" s="2008"/>
      <c r="G273" s="2005"/>
      <c r="H273" s="2011"/>
      <c r="I273" s="2002"/>
      <c r="J273" s="2005"/>
      <c r="K273" s="2010"/>
      <c r="L273" s="2005"/>
      <c r="M273" s="2011"/>
      <c r="N273" s="2004"/>
      <c r="O273" s="2004"/>
    </row>
    <row r="274" spans="1:15" s="1152" customFormat="1">
      <c r="A274" s="1996"/>
      <c r="B274" s="1439" t="s">
        <v>440</v>
      </c>
      <c r="C274" s="2104"/>
      <c r="D274" s="144"/>
      <c r="E274" s="2007"/>
      <c r="F274" s="2008"/>
      <c r="G274" s="2005"/>
      <c r="H274" s="2011"/>
      <c r="I274" s="2002"/>
      <c r="J274" s="2005"/>
      <c r="K274" s="2010"/>
      <c r="L274" s="2005"/>
      <c r="M274" s="2011"/>
      <c r="N274" s="2004"/>
      <c r="O274" s="2004"/>
    </row>
    <row r="275" spans="1:15" s="1152" customFormat="1">
      <c r="A275" s="1996"/>
      <c r="B275" s="1439"/>
      <c r="C275" s="2104"/>
      <c r="D275" s="144"/>
      <c r="E275" s="2007"/>
      <c r="F275" s="2008"/>
      <c r="G275" s="2005"/>
      <c r="H275" s="2011"/>
      <c r="I275" s="2002"/>
      <c r="J275" s="2005"/>
      <c r="K275" s="2010"/>
      <c r="L275" s="2005"/>
      <c r="M275" s="2011"/>
      <c r="N275" s="2004"/>
      <c r="O275" s="2004"/>
    </row>
    <row r="276" spans="1:15" s="1152" customFormat="1">
      <c r="A276" s="210" t="s">
        <v>732</v>
      </c>
      <c r="B276" s="1439"/>
      <c r="C276" s="2104"/>
      <c r="D276" s="144"/>
      <c r="E276" s="2007"/>
      <c r="F276" s="2008"/>
      <c r="G276" s="2005"/>
      <c r="H276" s="2011"/>
      <c r="I276" s="2002"/>
      <c r="J276" s="2005"/>
      <c r="K276" s="2010"/>
      <c r="L276" s="2005"/>
      <c r="M276" s="2011"/>
      <c r="N276" s="2004"/>
      <c r="O276" s="2004"/>
    </row>
    <row r="277" spans="1:15" s="1152" customFormat="1">
      <c r="A277" s="1996"/>
      <c r="B277" s="1439"/>
      <c r="C277" s="2104"/>
      <c r="D277" s="144"/>
      <c r="E277" s="2007"/>
      <c r="F277" s="2008"/>
      <c r="G277" s="2005"/>
      <c r="H277" s="2011"/>
      <c r="I277" s="2002"/>
      <c r="J277" s="2005"/>
      <c r="K277" s="2010"/>
      <c r="L277" s="2005"/>
      <c r="M277" s="2011"/>
      <c r="N277" s="2004"/>
      <c r="O277" s="2004"/>
    </row>
    <row r="278" spans="1:15" s="1152" customFormat="1">
      <c r="A278" s="1996"/>
      <c r="B278" s="2042"/>
      <c r="C278" s="2104"/>
      <c r="D278" s="144"/>
      <c r="E278" s="2007"/>
      <c r="F278" s="2008"/>
      <c r="G278" s="2005"/>
      <c r="H278" s="2011"/>
      <c r="I278" s="2002"/>
      <c r="J278" s="2005"/>
      <c r="K278" s="2010"/>
      <c r="L278" s="2005"/>
      <c r="M278" s="2011"/>
      <c r="N278" s="2004"/>
      <c r="O278" s="2004"/>
    </row>
    <row r="279" spans="1:15" s="1152" customFormat="1">
      <c r="A279" s="1996"/>
      <c r="B279" s="2004"/>
      <c r="C279" s="2104"/>
      <c r="D279" s="144"/>
      <c r="E279" s="2007"/>
      <c r="F279" s="2008"/>
      <c r="G279" s="2005"/>
      <c r="H279" s="2011"/>
      <c r="I279" s="2002"/>
      <c r="J279" s="2005"/>
      <c r="K279" s="2010"/>
      <c r="L279" s="2005"/>
      <c r="M279" s="2011"/>
      <c r="N279" s="2004"/>
      <c r="O279" s="2004"/>
    </row>
    <row r="280" spans="1:15" s="1152" customFormat="1">
      <c r="A280" s="184"/>
      <c r="B280" s="244" t="s">
        <v>733</v>
      </c>
      <c r="C280" s="710">
        <f>SUM(D266:D275)+SUM(C276:C279)</f>
        <v>1395000</v>
      </c>
      <c r="D280" s="144"/>
      <c r="E280" s="2007"/>
      <c r="F280" s="2008"/>
      <c r="G280" s="2005"/>
      <c r="H280" s="2011"/>
      <c r="I280" s="2002"/>
      <c r="J280" s="2005"/>
      <c r="K280" s="2010"/>
      <c r="L280" s="2005"/>
      <c r="M280" s="2011"/>
      <c r="N280" s="2004"/>
      <c r="O280" s="2004"/>
    </row>
    <row r="281" spans="1:15" s="1152" customFormat="1">
      <c r="A281" s="1996"/>
      <c r="B281" s="2004"/>
      <c r="C281" s="2104"/>
      <c r="D281" s="144"/>
      <c r="E281" s="2007"/>
      <c r="F281" s="2008"/>
      <c r="G281" s="2005"/>
      <c r="H281" s="2011"/>
      <c r="I281" s="2002"/>
      <c r="J281" s="2005"/>
      <c r="K281" s="2010"/>
      <c r="L281" s="2005"/>
      <c r="M281" s="2011"/>
      <c r="N281" s="2004"/>
      <c r="O281" s="2004"/>
    </row>
    <row r="282" spans="1:15" s="1154" customFormat="1">
      <c r="A282" s="2107"/>
      <c r="B282" s="2023"/>
      <c r="C282" s="2108"/>
      <c r="D282" s="2564"/>
      <c r="E282" s="2017"/>
      <c r="F282" s="2018"/>
      <c r="G282" s="2019"/>
      <c r="H282" s="2022"/>
      <c r="I282" s="2111"/>
      <c r="J282" s="2019"/>
      <c r="K282" s="2021"/>
      <c r="L282" s="2019"/>
      <c r="M282" s="2022"/>
      <c r="N282" s="2023"/>
      <c r="O282" s="2023"/>
    </row>
    <row r="283" spans="1:15" s="1152" customFormat="1">
      <c r="A283" s="861" t="s">
        <v>9281</v>
      </c>
      <c r="B283" s="2004"/>
      <c r="C283" s="1460" t="s">
        <v>9282</v>
      </c>
      <c r="D283" s="144"/>
      <c r="E283" s="2007"/>
      <c r="F283" s="2008"/>
      <c r="G283" s="2005"/>
      <c r="H283" s="2011"/>
      <c r="I283" s="2002"/>
      <c r="J283" s="2005"/>
      <c r="K283" s="2010"/>
      <c r="L283" s="2005"/>
      <c r="M283" s="2011"/>
      <c r="N283" s="2004"/>
      <c r="O283" s="2004"/>
    </row>
    <row r="284" spans="1:15" s="1152" customFormat="1">
      <c r="A284" s="2171">
        <v>5306089</v>
      </c>
      <c r="B284" s="2004" t="s">
        <v>775</v>
      </c>
      <c r="C284" s="2123" t="s">
        <v>9283</v>
      </c>
      <c r="D284" s="144">
        <v>840000</v>
      </c>
      <c r="E284" s="2007"/>
      <c r="F284" s="2008">
        <v>711000</v>
      </c>
      <c r="G284" s="2005" t="s">
        <v>98</v>
      </c>
      <c r="H284" s="2011">
        <v>43641</v>
      </c>
      <c r="I284" s="2002" t="s">
        <v>1681</v>
      </c>
      <c r="J284" s="1099" t="s">
        <v>449</v>
      </c>
      <c r="K284" s="2010"/>
      <c r="L284" s="2005" t="s">
        <v>2065</v>
      </c>
      <c r="M284" s="2011">
        <v>43682</v>
      </c>
      <c r="N284" s="2004" t="s">
        <v>728</v>
      </c>
      <c r="O284" s="2004"/>
    </row>
    <row r="285" spans="1:15" s="1152" customFormat="1">
      <c r="A285" s="1996"/>
      <c r="B285" s="2004"/>
      <c r="C285" s="2123"/>
      <c r="D285" s="144"/>
      <c r="E285" s="2007"/>
      <c r="F285" s="2008"/>
      <c r="G285" s="2005"/>
      <c r="H285" s="2011"/>
      <c r="I285" s="2002"/>
      <c r="J285" s="2005"/>
      <c r="K285" s="2010"/>
      <c r="L285" s="2005"/>
      <c r="M285" s="2011"/>
      <c r="N285" s="2004"/>
      <c r="O285" s="2004"/>
    </row>
    <row r="286" spans="1:15" s="1152" customFormat="1">
      <c r="A286" s="1996"/>
      <c r="B286" s="1438" t="s">
        <v>9284</v>
      </c>
      <c r="C286" s="2104"/>
      <c r="D286" s="144"/>
      <c r="E286" s="2007"/>
      <c r="F286" s="2008"/>
      <c r="G286" s="2005"/>
      <c r="H286" s="2011"/>
      <c r="I286" s="2002"/>
      <c r="J286" s="2005"/>
      <c r="K286" s="2010"/>
      <c r="L286" s="2005"/>
      <c r="M286" s="2011"/>
      <c r="N286" s="2004"/>
      <c r="O286" s="2004"/>
    </row>
    <row r="287" spans="1:15" s="1152" customFormat="1">
      <c r="A287" s="1996"/>
      <c r="B287" s="1439" t="s">
        <v>440</v>
      </c>
      <c r="C287" s="2104"/>
      <c r="D287" s="144"/>
      <c r="E287" s="2007"/>
      <c r="F287" s="2008"/>
      <c r="G287" s="2005"/>
      <c r="H287" s="2011"/>
      <c r="I287" s="2002"/>
      <c r="J287" s="2005"/>
      <c r="K287" s="2010"/>
      <c r="L287" s="2005"/>
      <c r="M287" s="2011"/>
      <c r="N287" s="2004"/>
      <c r="O287" s="2004"/>
    </row>
    <row r="288" spans="1:15" s="1152" customFormat="1">
      <c r="A288" s="1996"/>
      <c r="B288" s="2004"/>
      <c r="C288" s="2104"/>
      <c r="D288" s="144"/>
      <c r="E288" s="2007"/>
      <c r="F288" s="2008"/>
      <c r="G288" s="2005"/>
      <c r="H288" s="2011"/>
      <c r="I288" s="2002"/>
      <c r="J288" s="2005"/>
      <c r="K288" s="2010"/>
      <c r="L288" s="2005"/>
      <c r="M288" s="2011"/>
      <c r="N288" s="2004"/>
      <c r="O288" s="2004"/>
    </row>
    <row r="289" spans="1:16" s="1152" customFormat="1">
      <c r="A289" s="210" t="s">
        <v>732</v>
      </c>
      <c r="B289" s="2004"/>
      <c r="C289" s="2104"/>
      <c r="D289" s="144"/>
      <c r="E289" s="2007"/>
      <c r="F289" s="2008"/>
      <c r="G289" s="2005"/>
      <c r="H289" s="2011"/>
      <c r="I289" s="2002"/>
      <c r="J289" s="2005"/>
      <c r="K289" s="2010"/>
      <c r="L289" s="2005"/>
      <c r="M289" s="2011"/>
      <c r="N289" s="2004"/>
      <c r="O289" s="2004"/>
      <c r="P289" s="2004"/>
    </row>
    <row r="290" spans="1:16" s="1152" customFormat="1">
      <c r="A290" s="1996"/>
      <c r="B290" s="2004"/>
      <c r="C290" s="2104"/>
      <c r="D290" s="144"/>
      <c r="E290" s="2007"/>
      <c r="F290" s="2008"/>
      <c r="G290" s="2005"/>
      <c r="H290" s="2011"/>
      <c r="I290" s="2002"/>
      <c r="J290" s="2005"/>
      <c r="K290" s="2010"/>
      <c r="L290" s="2005"/>
      <c r="M290" s="2011"/>
      <c r="N290" s="2004"/>
      <c r="O290" s="2004"/>
      <c r="P290" s="2004"/>
    </row>
    <row r="291" spans="1:16" s="1152" customFormat="1">
      <c r="A291" s="1996"/>
      <c r="B291" s="2004"/>
      <c r="C291" s="2104"/>
      <c r="D291" s="144"/>
      <c r="E291" s="2007"/>
      <c r="F291" s="2008"/>
      <c r="G291" s="2005"/>
      <c r="H291" s="2011"/>
      <c r="I291" s="2002"/>
      <c r="J291" s="2005"/>
      <c r="K291" s="2010"/>
      <c r="L291" s="2005"/>
      <c r="M291" s="2011"/>
      <c r="N291" s="2004"/>
      <c r="O291" s="2004"/>
      <c r="P291" s="2004"/>
    </row>
    <row r="292" spans="1:16" s="1152" customFormat="1">
      <c r="A292" s="1996"/>
      <c r="B292" s="2004"/>
      <c r="C292" s="2104"/>
      <c r="D292" s="144"/>
      <c r="E292" s="2007"/>
      <c r="F292" s="2008"/>
      <c r="G292" s="2005"/>
      <c r="H292" s="2011"/>
      <c r="I292" s="2002"/>
      <c r="J292" s="2005"/>
      <c r="K292" s="2010"/>
      <c r="L292" s="2005"/>
      <c r="M292" s="2011"/>
      <c r="N292" s="2004"/>
      <c r="O292" s="2004"/>
      <c r="P292" s="2004"/>
    </row>
    <row r="293" spans="1:16" s="1152" customFormat="1">
      <c r="A293" s="1996"/>
      <c r="B293" s="2004"/>
      <c r="C293" s="2104"/>
      <c r="D293" s="144"/>
      <c r="E293" s="2007"/>
      <c r="F293" s="2008"/>
      <c r="G293" s="2005"/>
      <c r="H293" s="2011"/>
      <c r="I293" s="2002"/>
      <c r="J293" s="2005"/>
      <c r="K293" s="2010"/>
      <c r="L293" s="2005"/>
      <c r="M293" s="2011"/>
      <c r="N293" s="2004"/>
      <c r="O293" s="2004"/>
      <c r="P293" s="2004"/>
    </row>
    <row r="294" spans="1:16" s="1152" customFormat="1">
      <c r="A294" s="184"/>
      <c r="B294" s="244" t="s">
        <v>733</v>
      </c>
      <c r="C294" s="710">
        <f>SUM(D282:D288)+SUM(C289:C293)</f>
        <v>840000</v>
      </c>
      <c r="D294" s="144"/>
      <c r="E294" s="2007"/>
      <c r="F294" s="2008"/>
      <c r="G294" s="2005"/>
      <c r="H294" s="2011"/>
      <c r="I294" s="2002"/>
      <c r="J294" s="2005"/>
      <c r="K294" s="2010"/>
      <c r="L294" s="2005"/>
      <c r="M294" s="2011"/>
      <c r="N294" s="2004"/>
      <c r="O294" s="2004"/>
      <c r="P294" s="2004"/>
    </row>
    <row r="295" spans="1:16" s="1152" customFormat="1">
      <c r="A295" s="1996"/>
      <c r="B295" s="2004"/>
      <c r="C295" s="2104"/>
      <c r="D295" s="144"/>
      <c r="E295" s="2007"/>
      <c r="F295" s="2008"/>
      <c r="G295" s="2005"/>
      <c r="H295" s="2011"/>
      <c r="I295" s="2002"/>
      <c r="J295" s="2005"/>
      <c r="K295" s="2010"/>
      <c r="L295" s="2005"/>
      <c r="M295" s="2011"/>
      <c r="N295" s="2004"/>
      <c r="O295" s="2004"/>
      <c r="P295" s="2004"/>
    </row>
    <row r="296" spans="1:16" s="1154" customFormat="1">
      <c r="A296" s="2107"/>
      <c r="B296" s="2023"/>
      <c r="C296" s="2108"/>
      <c r="D296" s="2564"/>
      <c r="E296" s="2017"/>
      <c r="F296" s="2018"/>
      <c r="G296" s="2019"/>
      <c r="H296" s="2022"/>
      <c r="I296" s="2111"/>
      <c r="J296" s="2019"/>
      <c r="K296" s="2021"/>
      <c r="L296" s="2019"/>
      <c r="M296" s="2022"/>
      <c r="N296" s="2023"/>
      <c r="O296" s="2023"/>
      <c r="P296" s="2023"/>
    </row>
    <row r="297" spans="1:16" s="1748" customFormat="1">
      <c r="A297" s="861" t="s">
        <v>9107</v>
      </c>
      <c r="B297" s="2004"/>
      <c r="C297" s="681" t="s">
        <v>9285</v>
      </c>
      <c r="D297" s="144"/>
      <c r="E297" s="2007"/>
      <c r="F297" s="2008"/>
      <c r="G297" s="2005"/>
      <c r="H297" s="2011"/>
      <c r="I297" s="2002"/>
      <c r="J297" s="2005"/>
      <c r="K297" s="2010"/>
      <c r="L297" s="2005"/>
      <c r="M297" s="2011"/>
      <c r="N297" s="2004"/>
      <c r="O297" s="2004"/>
      <c r="P297" s="2004"/>
    </row>
    <row r="298" spans="1:16" s="1748" customFormat="1">
      <c r="A298" s="2171" t="s">
        <v>9286</v>
      </c>
      <c r="B298" s="1440" t="s">
        <v>902</v>
      </c>
      <c r="C298" s="2123" t="s">
        <v>9287</v>
      </c>
      <c r="D298" s="144">
        <v>695000</v>
      </c>
      <c r="E298" s="2007"/>
      <c r="F298" s="2008">
        <v>619000</v>
      </c>
      <c r="G298" s="2005" t="s">
        <v>98</v>
      </c>
      <c r="H298" s="2011">
        <v>43742</v>
      </c>
      <c r="I298" s="2002" t="s">
        <v>782</v>
      </c>
      <c r="J298" s="1099" t="s">
        <v>449</v>
      </c>
      <c r="K298" s="2010"/>
      <c r="L298" s="2005" t="s">
        <v>67</v>
      </c>
      <c r="M298" s="2011">
        <v>43776</v>
      </c>
      <c r="N298" s="2004" t="s">
        <v>728</v>
      </c>
      <c r="O298" s="1092" t="s">
        <v>2648</v>
      </c>
      <c r="P298" s="2004"/>
    </row>
    <row r="299" spans="1:16" s="1760" customFormat="1">
      <c r="A299" s="2171">
        <v>5201059</v>
      </c>
      <c r="B299" s="1440" t="s">
        <v>2161</v>
      </c>
      <c r="C299" s="2104" t="s">
        <v>9288</v>
      </c>
      <c r="D299" s="144">
        <v>500000</v>
      </c>
      <c r="E299" s="2007"/>
      <c r="F299" s="2008">
        <v>700000</v>
      </c>
      <c r="G299" s="2005" t="s">
        <v>98</v>
      </c>
      <c r="H299" s="2011">
        <v>43123</v>
      </c>
      <c r="I299" s="2002" t="s">
        <v>727</v>
      </c>
      <c r="J299" s="2005"/>
      <c r="K299" s="2010"/>
      <c r="L299" s="2005" t="s">
        <v>67</v>
      </c>
      <c r="M299" s="2011">
        <v>43776</v>
      </c>
      <c r="N299" s="2004" t="s">
        <v>728</v>
      </c>
      <c r="O299" s="2004"/>
      <c r="P299" s="2004"/>
    </row>
    <row r="300" spans="1:16" s="1748" customFormat="1">
      <c r="A300" s="1996"/>
      <c r="B300" s="2004"/>
      <c r="C300" s="2104"/>
      <c r="D300" s="144"/>
      <c r="E300" s="2007"/>
      <c r="F300" s="2008"/>
      <c r="G300" s="2005"/>
      <c r="H300" s="2011"/>
      <c r="I300" s="2002"/>
      <c r="J300" s="2005"/>
      <c r="K300" s="2010"/>
      <c r="L300" s="2005"/>
      <c r="M300" s="2011"/>
      <c r="N300" s="2004"/>
      <c r="O300" s="2004"/>
      <c r="P300" s="2004"/>
    </row>
    <row r="301" spans="1:16" s="1748" customFormat="1">
      <c r="A301" s="1996"/>
      <c r="B301" s="1438" t="s">
        <v>9289</v>
      </c>
      <c r="C301" s="2104"/>
      <c r="D301" s="144"/>
      <c r="E301" s="2007"/>
      <c r="F301" s="2008"/>
      <c r="G301" s="2005"/>
      <c r="H301" s="2011"/>
      <c r="I301" s="2002"/>
      <c r="J301" s="2005"/>
      <c r="K301" s="2010"/>
      <c r="L301" s="2005"/>
      <c r="M301" s="2011"/>
      <c r="N301" s="2004"/>
      <c r="O301" s="2004"/>
      <c r="P301" s="2004"/>
    </row>
    <row r="302" spans="1:16" s="1748" customFormat="1">
      <c r="A302" s="1996"/>
      <c r="B302" s="1439" t="s">
        <v>440</v>
      </c>
      <c r="C302" s="2104"/>
      <c r="D302" s="144"/>
      <c r="E302" s="2007"/>
      <c r="F302" s="2008"/>
      <c r="G302" s="2005"/>
      <c r="H302" s="2011"/>
      <c r="I302" s="2002"/>
      <c r="J302" s="2005"/>
      <c r="K302" s="2010"/>
      <c r="L302" s="2005"/>
      <c r="M302" s="2011"/>
      <c r="N302" s="2004"/>
      <c r="O302" s="2004"/>
      <c r="P302" s="2004"/>
    </row>
    <row r="303" spans="1:16" s="1748" customFormat="1">
      <c r="A303" s="1996"/>
      <c r="B303" s="2042"/>
      <c r="C303" s="2104"/>
      <c r="D303" s="144"/>
      <c r="E303" s="2007"/>
      <c r="F303" s="2008"/>
      <c r="G303" s="2005"/>
      <c r="H303" s="2011"/>
      <c r="I303" s="2002"/>
      <c r="J303" s="2005"/>
      <c r="K303" s="2010"/>
      <c r="L303" s="2005"/>
      <c r="M303" s="2011"/>
      <c r="N303" s="2004"/>
      <c r="O303" s="2004"/>
      <c r="P303" s="2004"/>
    </row>
    <row r="304" spans="1:16" s="1748" customFormat="1">
      <c r="A304" s="210" t="s">
        <v>732</v>
      </c>
      <c r="B304" s="2004"/>
      <c r="C304" s="2104"/>
      <c r="D304" s="144"/>
      <c r="E304" s="2007"/>
      <c r="F304" s="2008"/>
      <c r="G304" s="2005"/>
      <c r="H304" s="2011"/>
      <c r="I304" s="2002"/>
      <c r="J304" s="2005"/>
      <c r="K304" s="2010"/>
      <c r="L304" s="2005"/>
      <c r="M304" s="2011"/>
      <c r="N304" s="2004"/>
      <c r="O304" s="2004"/>
      <c r="P304" s="2004"/>
    </row>
    <row r="305" spans="1:16" s="1748" customFormat="1">
      <c r="A305" s="1996"/>
      <c r="B305" s="2004"/>
      <c r="C305" s="2104"/>
      <c r="D305" s="144"/>
      <c r="E305" s="2007"/>
      <c r="F305" s="2008"/>
      <c r="G305" s="2005"/>
      <c r="H305" s="2011"/>
      <c r="I305" s="2002"/>
      <c r="J305" s="2005"/>
      <c r="K305" s="2010"/>
      <c r="L305" s="2005"/>
      <c r="M305" s="2011"/>
      <c r="N305" s="2004"/>
      <c r="O305" s="2004"/>
      <c r="P305" s="2004"/>
    </row>
    <row r="306" spans="1:16" s="1748" customFormat="1">
      <c r="A306" s="1996"/>
      <c r="B306" s="2004"/>
      <c r="C306" s="2104"/>
      <c r="D306" s="144"/>
      <c r="E306" s="2007"/>
      <c r="F306" s="2008"/>
      <c r="G306" s="2005"/>
      <c r="H306" s="2011"/>
      <c r="I306" s="2002"/>
      <c r="J306" s="2005"/>
      <c r="K306" s="2010"/>
      <c r="L306" s="2005"/>
      <c r="M306" s="2011"/>
      <c r="N306" s="2004"/>
      <c r="O306" s="2004"/>
      <c r="P306" s="2004"/>
    </row>
    <row r="307" spans="1:16" s="1748" customFormat="1">
      <c r="A307" s="1996"/>
      <c r="B307" s="2004"/>
      <c r="C307" s="2104"/>
      <c r="D307" s="144"/>
      <c r="E307" s="2007"/>
      <c r="F307" s="2008"/>
      <c r="G307" s="2005"/>
      <c r="H307" s="2011"/>
      <c r="I307" s="2002"/>
      <c r="J307" s="2005"/>
      <c r="K307" s="2010"/>
      <c r="L307" s="2005"/>
      <c r="M307" s="2011"/>
      <c r="N307" s="2004"/>
      <c r="O307" s="2004"/>
      <c r="P307" s="2004"/>
    </row>
    <row r="308" spans="1:16" s="1748" customFormat="1">
      <c r="A308" s="184"/>
      <c r="B308" s="244" t="s">
        <v>733</v>
      </c>
      <c r="C308" s="710">
        <f>SUM(D296:D303)+SUM(C304:C307)</f>
        <v>1195000</v>
      </c>
      <c r="D308" s="144"/>
      <c r="E308" s="2007"/>
      <c r="F308" s="2008"/>
      <c r="G308" s="2005"/>
      <c r="H308" s="2011"/>
      <c r="I308" s="2002"/>
      <c r="J308" s="2005"/>
      <c r="K308" s="2010"/>
      <c r="L308" s="2005"/>
      <c r="M308" s="2011"/>
      <c r="N308" s="2004"/>
      <c r="O308" s="2004"/>
      <c r="P308" s="2004"/>
    </row>
    <row r="309" spans="1:16" s="1748" customFormat="1">
      <c r="A309" s="1996"/>
      <c r="B309" s="2004"/>
      <c r="C309" s="2104"/>
      <c r="D309" s="144"/>
      <c r="E309" s="2007"/>
      <c r="F309" s="2008"/>
      <c r="G309" s="2005"/>
      <c r="H309" s="2011"/>
      <c r="I309" s="2002"/>
      <c r="J309" s="2005"/>
      <c r="K309" s="2010"/>
      <c r="L309" s="2005"/>
      <c r="M309" s="2011"/>
      <c r="N309" s="2004"/>
      <c r="O309" s="2004"/>
      <c r="P309" s="2004"/>
    </row>
    <row r="310" spans="1:16" s="1749" customFormat="1">
      <c r="A310" s="2107"/>
      <c r="B310" s="2023"/>
      <c r="C310" s="2108"/>
      <c r="D310" s="2564"/>
      <c r="E310" s="2017"/>
      <c r="F310" s="2018"/>
      <c r="G310" s="2019"/>
      <c r="H310" s="2022"/>
      <c r="I310" s="2111"/>
      <c r="J310" s="2019"/>
      <c r="K310" s="2021"/>
      <c r="L310" s="2019"/>
      <c r="M310" s="2022"/>
      <c r="N310" s="2023"/>
      <c r="O310" s="2023"/>
      <c r="P310" s="2023"/>
    </row>
    <row r="311" spans="1:16" s="1756" customFormat="1">
      <c r="A311" s="1450" t="s">
        <v>9290</v>
      </c>
      <c r="B311" s="2036"/>
      <c r="C311" s="1449" t="s">
        <v>9291</v>
      </c>
      <c r="D311" s="144"/>
      <c r="E311" s="2040"/>
      <c r="F311" s="2031"/>
      <c r="G311" s="2032"/>
      <c r="H311" s="2035"/>
      <c r="I311" s="2128"/>
      <c r="J311" s="2032"/>
      <c r="K311" s="2034"/>
      <c r="L311" s="2032"/>
      <c r="M311" s="2035"/>
      <c r="N311" s="2036"/>
      <c r="O311" s="2036"/>
      <c r="P311" s="2036"/>
    </row>
    <row r="312" spans="1:16" s="1756" customFormat="1">
      <c r="A312" s="2171">
        <v>5311069</v>
      </c>
      <c r="B312" s="1599" t="s">
        <v>2588</v>
      </c>
      <c r="C312" s="2130" t="s">
        <v>9292</v>
      </c>
      <c r="D312" s="144">
        <v>730000</v>
      </c>
      <c r="E312" s="2040"/>
      <c r="F312" s="2031">
        <v>290000</v>
      </c>
      <c r="G312" s="2032" t="s">
        <v>98</v>
      </c>
      <c r="H312" s="2035">
        <v>43799</v>
      </c>
      <c r="I312" s="2128" t="s">
        <v>448</v>
      </c>
      <c r="J312" s="2032"/>
      <c r="K312" s="2034"/>
      <c r="L312" s="2032" t="s">
        <v>107</v>
      </c>
      <c r="M312" s="2011">
        <v>43827</v>
      </c>
      <c r="N312" s="2004" t="s">
        <v>728</v>
      </c>
      <c r="O312" s="2036"/>
      <c r="P312" s="2036"/>
    </row>
    <row r="313" spans="1:16" s="1756" customFormat="1">
      <c r="A313" s="2171"/>
      <c r="B313" s="1599"/>
      <c r="C313" s="2130"/>
      <c r="D313" s="144"/>
      <c r="E313" s="2040"/>
      <c r="F313" s="2031"/>
      <c r="G313" s="2032"/>
      <c r="H313" s="2035"/>
      <c r="I313" s="2128"/>
      <c r="J313" s="2032"/>
      <c r="K313" s="2034"/>
      <c r="L313" s="2032"/>
      <c r="M313" s="2035"/>
      <c r="N313" s="2036"/>
      <c r="O313" s="2036"/>
      <c r="P313" s="2036"/>
    </row>
    <row r="314" spans="1:16" s="1756" customFormat="1">
      <c r="A314" s="2171"/>
      <c r="B314" s="1438" t="s">
        <v>9293</v>
      </c>
      <c r="C314" s="2130"/>
      <c r="D314" s="144"/>
      <c r="E314" s="2040"/>
      <c r="F314" s="2031"/>
      <c r="G314" s="2032"/>
      <c r="H314" s="2035"/>
      <c r="I314" s="2128"/>
      <c r="J314" s="2032"/>
      <c r="K314" s="2034"/>
      <c r="L314" s="2032"/>
      <c r="M314" s="2035"/>
      <c r="N314" s="2036"/>
      <c r="O314" s="2036"/>
      <c r="P314" s="2036"/>
    </row>
    <row r="315" spans="1:16" s="1756" customFormat="1">
      <c r="A315" s="2171"/>
      <c r="B315" s="1439" t="s">
        <v>440</v>
      </c>
      <c r="C315" s="2130"/>
      <c r="D315" s="144"/>
      <c r="E315" s="2040"/>
      <c r="F315" s="2031"/>
      <c r="G315" s="2032"/>
      <c r="H315" s="2035"/>
      <c r="I315" s="2128"/>
      <c r="J315" s="2032"/>
      <c r="K315" s="2034"/>
      <c r="L315" s="2032"/>
      <c r="M315" s="2035"/>
      <c r="N315" s="2036"/>
      <c r="O315" s="2036"/>
      <c r="P315" s="2036"/>
    </row>
    <row r="316" spans="1:16" s="1756" customFormat="1">
      <c r="A316" s="2129"/>
      <c r="B316" s="1599"/>
      <c r="C316" s="2130"/>
      <c r="D316" s="144"/>
      <c r="E316" s="2040"/>
      <c r="F316" s="2031"/>
      <c r="G316" s="2032"/>
      <c r="H316" s="2035"/>
      <c r="I316" s="2128"/>
      <c r="J316" s="2032"/>
      <c r="K316" s="2034"/>
      <c r="L316" s="2032"/>
      <c r="M316" s="2035"/>
      <c r="N316" s="2036"/>
      <c r="O316" s="2036"/>
      <c r="P316" s="2036"/>
    </row>
    <row r="317" spans="1:16" s="1756" customFormat="1">
      <c r="A317" s="1450" t="s">
        <v>9294</v>
      </c>
      <c r="B317" s="2036"/>
      <c r="C317" s="2130"/>
      <c r="D317" s="144"/>
      <c r="E317" s="2040"/>
      <c r="F317" s="2031"/>
      <c r="G317" s="2032"/>
      <c r="H317" s="2035"/>
      <c r="I317" s="2128"/>
      <c r="J317" s="2032"/>
      <c r="K317" s="2034"/>
      <c r="L317" s="2032"/>
      <c r="M317" s="2035"/>
      <c r="N317" s="2036"/>
      <c r="O317" s="2036"/>
      <c r="P317" s="2036"/>
    </row>
    <row r="318" spans="1:16" s="1756" customFormat="1">
      <c r="A318" s="2171" t="s">
        <v>9295</v>
      </c>
      <c r="B318" s="2036" t="s">
        <v>780</v>
      </c>
      <c r="C318" s="1573" t="s">
        <v>9296</v>
      </c>
      <c r="D318" s="144">
        <v>610000</v>
      </c>
      <c r="E318" s="2040"/>
      <c r="F318" s="2031">
        <v>458000</v>
      </c>
      <c r="G318" s="2032" t="s">
        <v>98</v>
      </c>
      <c r="H318" s="2035">
        <v>43811</v>
      </c>
      <c r="I318" s="2128" t="s">
        <v>2133</v>
      </c>
      <c r="J318" s="2032"/>
      <c r="K318" s="2034"/>
      <c r="L318" s="2032" t="s">
        <v>2065</v>
      </c>
      <c r="M318" s="2035">
        <v>43866</v>
      </c>
      <c r="N318" s="2005" t="s">
        <v>728</v>
      </c>
      <c r="O318" s="2036" t="s">
        <v>9297</v>
      </c>
      <c r="P318" s="2036"/>
    </row>
    <row r="319" spans="1:16" s="1756" customFormat="1">
      <c r="A319" s="2171"/>
      <c r="B319" s="2036"/>
      <c r="C319" s="1573"/>
      <c r="D319" s="144"/>
      <c r="E319" s="2040"/>
      <c r="F319" s="2031"/>
      <c r="G319" s="2032"/>
      <c r="H319" s="2035"/>
      <c r="I319" s="2128"/>
      <c r="J319" s="2032"/>
      <c r="K319" s="2034"/>
      <c r="L319" s="2032"/>
      <c r="M319" s="2035"/>
      <c r="N319" s="2032"/>
      <c r="O319" s="2036"/>
      <c r="P319" s="2036"/>
    </row>
    <row r="320" spans="1:16" s="1756" customFormat="1">
      <c r="A320" s="2171"/>
      <c r="B320" s="1438" t="s">
        <v>9298</v>
      </c>
      <c r="C320" s="1573"/>
      <c r="D320" s="144"/>
      <c r="E320" s="2040"/>
      <c r="F320" s="2031"/>
      <c r="G320" s="2032"/>
      <c r="H320" s="2035"/>
      <c r="I320" s="2128"/>
      <c r="J320" s="2032"/>
      <c r="K320" s="2034"/>
      <c r="L320" s="2032"/>
      <c r="M320" s="2035"/>
      <c r="N320" s="2032"/>
      <c r="O320" s="2036"/>
      <c r="P320" s="2036"/>
    </row>
    <row r="321" spans="1:16" s="1756" customFormat="1">
      <c r="A321" s="2171"/>
      <c r="B321" s="1439" t="s">
        <v>440</v>
      </c>
      <c r="C321" s="1573"/>
      <c r="D321" s="144"/>
      <c r="E321" s="2040"/>
      <c r="F321" s="2031"/>
      <c r="G321" s="2032"/>
      <c r="H321" s="2035"/>
      <c r="I321" s="2128"/>
      <c r="J321" s="2032"/>
      <c r="K321" s="2034"/>
      <c r="L321" s="2032"/>
      <c r="M321" s="2035"/>
      <c r="N321" s="2032"/>
      <c r="O321" s="2036"/>
      <c r="P321" s="2036"/>
    </row>
    <row r="322" spans="1:16" s="1756" customFormat="1">
      <c r="A322" s="2129"/>
      <c r="B322" s="2036"/>
      <c r="C322" s="1800"/>
      <c r="D322" s="144"/>
      <c r="E322" s="2040"/>
      <c r="F322" s="2031"/>
      <c r="G322" s="2032"/>
      <c r="H322" s="2035"/>
      <c r="I322" s="2128"/>
      <c r="J322" s="2032"/>
      <c r="K322" s="2034"/>
      <c r="L322" s="2032"/>
      <c r="M322" s="2035"/>
      <c r="N322" s="2032"/>
      <c r="O322" s="2036"/>
      <c r="P322" s="2036"/>
    </row>
    <row r="323" spans="1:16" s="1756" customFormat="1">
      <c r="A323" s="1450" t="s">
        <v>9299</v>
      </c>
      <c r="B323" s="2036"/>
      <c r="C323" s="1800"/>
      <c r="D323" s="144"/>
      <c r="E323" s="2040"/>
      <c r="F323" s="2031"/>
      <c r="G323" s="2032"/>
      <c r="H323" s="2035"/>
      <c r="I323" s="2128"/>
      <c r="J323" s="2032"/>
      <c r="K323" s="2034"/>
      <c r="L323" s="2032"/>
      <c r="M323" s="2035"/>
      <c r="N323" s="2032"/>
      <c r="O323" s="2036"/>
      <c r="P323" s="2036"/>
    </row>
    <row r="324" spans="1:16" s="1756" customFormat="1">
      <c r="A324" s="2171">
        <v>5312033</v>
      </c>
      <c r="B324" s="2074" t="s">
        <v>780</v>
      </c>
      <c r="C324" s="2134" t="s">
        <v>9300</v>
      </c>
      <c r="D324" s="144">
        <v>595000</v>
      </c>
      <c r="E324" s="2040"/>
      <c r="F324" s="2031">
        <v>353000</v>
      </c>
      <c r="G324" s="2032" t="s">
        <v>98</v>
      </c>
      <c r="H324" s="2035">
        <v>43818</v>
      </c>
      <c r="I324" s="2128" t="s">
        <v>527</v>
      </c>
      <c r="J324" s="2174" t="s">
        <v>449</v>
      </c>
      <c r="K324" s="2034"/>
      <c r="L324" s="2032"/>
      <c r="M324" s="2035">
        <v>43866</v>
      </c>
      <c r="N324" s="2005" t="s">
        <v>728</v>
      </c>
      <c r="O324" s="2036"/>
      <c r="P324" s="2036"/>
    </row>
    <row r="325" spans="1:16" s="1756" customFormat="1">
      <c r="A325" s="2129"/>
      <c r="B325" s="2074"/>
      <c r="C325" s="2134"/>
      <c r="D325" s="144"/>
      <c r="E325" s="2040"/>
      <c r="F325" s="2031"/>
      <c r="G325" s="2032"/>
      <c r="H325" s="2035"/>
      <c r="I325" s="2128"/>
      <c r="J325" s="2032"/>
      <c r="K325" s="2034"/>
      <c r="L325" s="2032"/>
      <c r="M325" s="2035"/>
      <c r="N325" s="2036"/>
      <c r="O325" s="2036"/>
      <c r="P325" s="2036"/>
    </row>
    <row r="326" spans="1:16" s="1756" customFormat="1">
      <c r="A326" s="2129"/>
      <c r="B326" s="1438" t="s">
        <v>9298</v>
      </c>
      <c r="C326" s="2134"/>
      <c r="D326" s="144"/>
      <c r="E326" s="2040"/>
      <c r="F326" s="2031"/>
      <c r="G326" s="2032"/>
      <c r="H326" s="2035"/>
      <c r="I326" s="2128"/>
      <c r="J326" s="2032"/>
      <c r="K326" s="2034"/>
      <c r="L326" s="2032"/>
      <c r="M326" s="2035"/>
      <c r="N326" s="2036"/>
      <c r="O326" s="2036"/>
      <c r="P326" s="2036"/>
    </row>
    <row r="327" spans="1:16" s="1756" customFormat="1">
      <c r="A327" s="2129"/>
      <c r="B327" s="1439" t="s">
        <v>440</v>
      </c>
      <c r="C327" s="2134"/>
      <c r="D327" s="144"/>
      <c r="E327" s="2040"/>
      <c r="F327" s="2031"/>
      <c r="G327" s="2032"/>
      <c r="H327" s="2035"/>
      <c r="I327" s="2128"/>
      <c r="J327" s="2032"/>
      <c r="K327" s="2034"/>
      <c r="L327" s="2032"/>
      <c r="M327" s="2035"/>
      <c r="N327" s="2036"/>
      <c r="O327" s="2036"/>
      <c r="P327" s="2036"/>
    </row>
    <row r="328" spans="1:16" s="1756" customFormat="1">
      <c r="A328" s="2129"/>
      <c r="B328" s="2074"/>
      <c r="C328" s="2134"/>
      <c r="D328" s="144"/>
      <c r="E328" s="2040"/>
      <c r="F328" s="2031"/>
      <c r="G328" s="2032"/>
      <c r="H328" s="2035"/>
      <c r="I328" s="2128"/>
      <c r="J328" s="2032"/>
      <c r="K328" s="2034"/>
      <c r="L328" s="2032"/>
      <c r="M328" s="2035"/>
      <c r="N328" s="2036"/>
      <c r="O328" s="2036"/>
      <c r="P328" s="2036"/>
    </row>
    <row r="329" spans="1:16" s="1748" customFormat="1">
      <c r="A329" s="210" t="s">
        <v>732</v>
      </c>
      <c r="B329" s="1463" t="s">
        <v>9301</v>
      </c>
      <c r="C329" s="1496">
        <v>-730000</v>
      </c>
      <c r="D329" s="144"/>
      <c r="E329" s="2007"/>
      <c r="F329" s="2008"/>
      <c r="G329" s="2005"/>
      <c r="H329" s="2011"/>
      <c r="I329" s="2002"/>
      <c r="J329" s="2005"/>
      <c r="K329" s="2010"/>
      <c r="L329" s="2005"/>
      <c r="M329" s="2011"/>
      <c r="N329" s="2004"/>
      <c r="O329" s="2004"/>
      <c r="P329" s="2004"/>
    </row>
    <row r="330" spans="1:16" s="1748" customFormat="1">
      <c r="A330" s="1996"/>
      <c r="B330" s="1463" t="s">
        <v>9302</v>
      </c>
      <c r="C330" s="1496">
        <v>-1205000</v>
      </c>
      <c r="D330" s="144"/>
      <c r="E330" s="2007"/>
      <c r="F330" s="2008"/>
      <c r="G330" s="2005"/>
      <c r="H330" s="2011"/>
      <c r="I330" s="2002"/>
      <c r="J330" s="2005"/>
      <c r="K330" s="2010"/>
      <c r="L330" s="2005"/>
      <c r="M330" s="2011"/>
      <c r="N330" s="2004"/>
      <c r="O330" s="2004"/>
      <c r="P330" s="2004"/>
    </row>
    <row r="331" spans="1:16" s="1748" customFormat="1">
      <c r="A331" s="1996"/>
      <c r="B331" s="2004"/>
      <c r="C331" s="2104"/>
      <c r="D331" s="144"/>
      <c r="E331" s="2007"/>
      <c r="F331" s="2008"/>
      <c r="G331" s="2005"/>
      <c r="H331" s="2011"/>
      <c r="I331" s="2002"/>
      <c r="J331" s="2005"/>
      <c r="K331" s="2010"/>
      <c r="L331" s="2005"/>
      <c r="M331" s="2011"/>
      <c r="N331" s="2004"/>
      <c r="O331" s="2004"/>
      <c r="P331" s="2004"/>
    </row>
    <row r="332" spans="1:16" s="1748" customFormat="1">
      <c r="A332" s="1996"/>
      <c r="B332" s="2004"/>
      <c r="C332" s="2104"/>
      <c r="D332" s="144"/>
      <c r="E332" s="2007"/>
      <c r="F332" s="2008"/>
      <c r="G332" s="2005"/>
      <c r="H332" s="2011"/>
      <c r="I332" s="2002"/>
      <c r="J332" s="2005"/>
      <c r="K332" s="2010"/>
      <c r="L332" s="2005"/>
      <c r="M332" s="2011"/>
      <c r="N332" s="2004"/>
      <c r="O332" s="2004"/>
      <c r="P332" s="2004"/>
    </row>
    <row r="333" spans="1:16" s="1748" customFormat="1">
      <c r="A333" s="184"/>
      <c r="B333" s="244" t="s">
        <v>733</v>
      </c>
      <c r="C333" s="710">
        <f>SUM(D310:D325)+SUM(C329:C332)</f>
        <v>0</v>
      </c>
      <c r="D333" s="144"/>
      <c r="E333" s="2007"/>
      <c r="F333" s="2008"/>
      <c r="G333" s="2005"/>
      <c r="H333" s="2011"/>
      <c r="I333" s="2002"/>
      <c r="J333" s="2005"/>
      <c r="K333" s="2010"/>
      <c r="L333" s="2005"/>
      <c r="M333" s="2011"/>
      <c r="N333" s="2004"/>
      <c r="O333" s="2004"/>
      <c r="P333" s="2004"/>
    </row>
    <row r="334" spans="1:16" s="1748" customFormat="1">
      <c r="A334" s="1996"/>
      <c r="B334" s="2004"/>
      <c r="C334" s="2104"/>
      <c r="D334" s="144"/>
      <c r="E334" s="2007"/>
      <c r="F334" s="2008"/>
      <c r="G334" s="2005"/>
      <c r="H334" s="2011"/>
      <c r="I334" s="2002"/>
      <c r="J334" s="2005"/>
      <c r="K334" s="2010"/>
      <c r="L334" s="2005"/>
      <c r="M334" s="2011"/>
      <c r="N334" s="2004"/>
      <c r="O334" s="2004"/>
      <c r="P334" s="2004"/>
    </row>
    <row r="335" spans="1:16" s="1749" customFormat="1">
      <c r="A335" s="2107"/>
      <c r="B335" s="2023"/>
      <c r="C335" s="2108"/>
      <c r="D335" s="2564"/>
      <c r="E335" s="2017"/>
      <c r="F335" s="2018"/>
      <c r="G335" s="2019"/>
      <c r="H335" s="2022"/>
      <c r="I335" s="2111"/>
      <c r="J335" s="2019"/>
      <c r="K335" s="2021"/>
      <c r="L335" s="2019"/>
      <c r="M335" s="2022"/>
      <c r="N335" s="2023"/>
      <c r="O335" s="2023"/>
      <c r="P335" s="2023"/>
    </row>
    <row r="336" spans="1:16" s="1756" customFormat="1">
      <c r="A336" s="1450" t="s">
        <v>9303</v>
      </c>
      <c r="B336" s="2036"/>
      <c r="C336" s="1449" t="s">
        <v>9304</v>
      </c>
      <c r="D336" s="144"/>
      <c r="E336" s="2040"/>
      <c r="F336" s="2031"/>
      <c r="G336" s="2032"/>
      <c r="H336" s="2035"/>
      <c r="I336" s="2128"/>
      <c r="J336" s="2032"/>
      <c r="K336" s="2034"/>
      <c r="L336" s="2032"/>
      <c r="M336" s="2035"/>
      <c r="N336" s="2036"/>
      <c r="O336" s="2036"/>
      <c r="P336" s="2036"/>
    </row>
    <row r="337" spans="1:17" s="1756" customFormat="1">
      <c r="A337" s="2171">
        <v>5401036</v>
      </c>
      <c r="B337" s="1599" t="s">
        <v>9305</v>
      </c>
      <c r="C337" s="2134" t="s">
        <v>9306</v>
      </c>
      <c r="D337" s="144">
        <v>700000</v>
      </c>
      <c r="E337" s="2040"/>
      <c r="F337" s="2031">
        <v>278000</v>
      </c>
      <c r="G337" s="2032" t="s">
        <v>98</v>
      </c>
      <c r="H337" s="2035">
        <v>43850</v>
      </c>
      <c r="I337" s="2128" t="s">
        <v>33</v>
      </c>
      <c r="J337" s="1561" t="s">
        <v>449</v>
      </c>
      <c r="K337" s="2034"/>
      <c r="L337" s="2032"/>
      <c r="M337" s="2035">
        <v>43891</v>
      </c>
      <c r="N337" s="2434" t="s">
        <v>728</v>
      </c>
      <c r="O337" s="1959" t="s">
        <v>9307</v>
      </c>
      <c r="P337" s="2036"/>
      <c r="Q337" s="2036"/>
    </row>
    <row r="338" spans="1:17" s="1756" customFormat="1">
      <c r="A338" s="2171"/>
      <c r="B338" s="1599"/>
      <c r="C338" s="2134"/>
      <c r="D338" s="144"/>
      <c r="E338" s="2040"/>
      <c r="F338" s="2031"/>
      <c r="G338" s="2032"/>
      <c r="H338" s="2035"/>
      <c r="I338" s="2128"/>
      <c r="J338" s="1960"/>
      <c r="K338" s="2072"/>
      <c r="L338" s="2070"/>
      <c r="M338" s="2073"/>
      <c r="N338" s="2074"/>
      <c r="O338" s="1599"/>
      <c r="P338" s="2074"/>
      <c r="Q338" s="2074"/>
    </row>
    <row r="339" spans="1:17" s="1756" customFormat="1">
      <c r="A339" s="2171"/>
      <c r="B339" s="1438" t="s">
        <v>9308</v>
      </c>
      <c r="C339" s="2134"/>
      <c r="D339" s="144"/>
      <c r="E339" s="2040"/>
      <c r="F339" s="2031"/>
      <c r="G339" s="2032"/>
      <c r="H339" s="2035"/>
      <c r="I339" s="2128"/>
      <c r="J339" s="1960"/>
      <c r="K339" s="2072"/>
      <c r="L339" s="2070"/>
      <c r="M339" s="2073"/>
      <c r="N339" s="2074"/>
      <c r="O339" s="1599"/>
      <c r="P339" s="2074"/>
      <c r="Q339" s="2074"/>
    </row>
    <row r="340" spans="1:17" s="1756" customFormat="1">
      <c r="A340" s="2171"/>
      <c r="B340" s="1439" t="s">
        <v>440</v>
      </c>
      <c r="C340" s="2134"/>
      <c r="D340" s="144"/>
      <c r="E340" s="2040"/>
      <c r="F340" s="2031"/>
      <c r="G340" s="2032"/>
      <c r="H340" s="2035"/>
      <c r="I340" s="2128"/>
      <c r="J340" s="1960"/>
      <c r="K340" s="2072"/>
      <c r="L340" s="2070"/>
      <c r="M340" s="2073"/>
      <c r="N340" s="2074"/>
      <c r="O340" s="1599"/>
      <c r="P340" s="2074"/>
      <c r="Q340" s="2074"/>
    </row>
    <row r="341" spans="1:17" s="1756" customFormat="1">
      <c r="A341" s="2129"/>
      <c r="B341" s="1599"/>
      <c r="C341" s="2130"/>
      <c r="D341" s="144"/>
      <c r="E341" s="2040"/>
      <c r="F341" s="2031"/>
      <c r="G341" s="2032"/>
      <c r="H341" s="2035"/>
      <c r="I341" s="2128"/>
      <c r="J341" s="2070"/>
      <c r="K341" s="2072"/>
      <c r="L341" s="2070"/>
      <c r="M341" s="2073"/>
      <c r="N341" s="2074"/>
      <c r="O341" s="2074"/>
      <c r="P341" s="2074"/>
      <c r="Q341" s="2074"/>
    </row>
    <row r="342" spans="1:17" s="1756" customFormat="1">
      <c r="A342" s="2129"/>
      <c r="B342" s="2433" t="s">
        <v>9309</v>
      </c>
      <c r="C342" s="2130"/>
      <c r="D342" s="144"/>
      <c r="E342" s="2040"/>
      <c r="F342" s="2031"/>
      <c r="G342" s="2032"/>
      <c r="H342" s="2035"/>
      <c r="I342" s="2128"/>
      <c r="J342" s="2032"/>
      <c r="K342" s="2034"/>
      <c r="L342" s="2032"/>
      <c r="M342" s="2035"/>
      <c r="N342" s="2036"/>
      <c r="O342" s="2036"/>
      <c r="P342" s="2036"/>
      <c r="Q342" s="2036"/>
    </row>
    <row r="343" spans="1:17" s="1756" customFormat="1">
      <c r="A343" s="2129"/>
      <c r="B343" s="1599" t="s">
        <v>9310</v>
      </c>
      <c r="C343" s="2130"/>
      <c r="D343" s="144">
        <v>0</v>
      </c>
      <c r="E343" s="2040"/>
      <c r="F343" s="2031"/>
      <c r="G343" s="2032"/>
      <c r="H343" s="2035"/>
      <c r="I343" s="2128"/>
      <c r="J343" s="2032"/>
      <c r="K343" s="2034"/>
      <c r="L343" s="2032"/>
      <c r="M343" s="2035"/>
      <c r="N343" s="2036"/>
      <c r="O343" s="2036"/>
      <c r="P343" s="2036"/>
      <c r="Q343" s="2036"/>
    </row>
    <row r="344" spans="1:17" s="1756" customFormat="1">
      <c r="A344" s="2129"/>
      <c r="B344" s="1599" t="s">
        <v>9311</v>
      </c>
      <c r="C344" s="2130"/>
      <c r="D344" s="144">
        <v>0</v>
      </c>
      <c r="E344" s="2040"/>
      <c r="F344" s="2031"/>
      <c r="G344" s="2032"/>
      <c r="H344" s="2035"/>
      <c r="I344" s="2128"/>
      <c r="J344" s="2032"/>
      <c r="K344" s="2034"/>
      <c r="L344" s="2032"/>
      <c r="M344" s="2035"/>
      <c r="N344" s="2036"/>
      <c r="O344" s="2036"/>
      <c r="P344" s="2036"/>
      <c r="Q344" s="2036"/>
    </row>
    <row r="345" spans="1:17" s="1756" customFormat="1">
      <c r="A345" s="2129"/>
      <c r="B345" s="1599" t="s">
        <v>9312</v>
      </c>
      <c r="C345" s="2130"/>
      <c r="D345" s="144">
        <v>0</v>
      </c>
      <c r="E345" s="2040"/>
      <c r="F345" s="2031"/>
      <c r="G345" s="2032"/>
      <c r="H345" s="2035"/>
      <c r="I345" s="2128"/>
      <c r="J345" s="2032"/>
      <c r="K345" s="2034"/>
      <c r="L345" s="2032"/>
      <c r="M345" s="2035"/>
      <c r="N345" s="2036"/>
      <c r="O345" s="2036"/>
      <c r="P345" s="2036"/>
      <c r="Q345" s="2036"/>
    </row>
    <row r="346" spans="1:17" s="1756" customFormat="1">
      <c r="A346" s="2129"/>
      <c r="B346" s="1599" t="s">
        <v>9313</v>
      </c>
      <c r="C346" s="2130"/>
      <c r="D346" s="144">
        <v>0</v>
      </c>
      <c r="E346" s="2040"/>
      <c r="F346" s="2031"/>
      <c r="G346" s="2032"/>
      <c r="H346" s="2035"/>
      <c r="I346" s="2128"/>
      <c r="J346" s="2032"/>
      <c r="K346" s="2034"/>
      <c r="L346" s="2032"/>
      <c r="M346" s="2035"/>
      <c r="N346" s="2036"/>
      <c r="O346" s="2036"/>
      <c r="P346" s="2036"/>
      <c r="Q346" s="2036"/>
    </row>
    <row r="347" spans="1:17" s="1756" customFormat="1">
      <c r="A347" s="2129"/>
      <c r="B347" s="1599" t="s">
        <v>9314</v>
      </c>
      <c r="C347" s="2130"/>
      <c r="D347" s="144">
        <v>0</v>
      </c>
      <c r="E347" s="2040"/>
      <c r="F347" s="2031"/>
      <c r="G347" s="2032"/>
      <c r="H347" s="2035"/>
      <c r="I347" s="2128"/>
      <c r="J347" s="2032"/>
      <c r="K347" s="2034"/>
      <c r="L347" s="2032"/>
      <c r="M347" s="2035"/>
      <c r="N347" s="2036"/>
      <c r="O347" s="2036"/>
      <c r="P347" s="2036"/>
      <c r="Q347" s="2036"/>
    </row>
    <row r="348" spans="1:17" s="1756" customFormat="1">
      <c r="A348" s="2129"/>
      <c r="B348" s="1599" t="s">
        <v>9315</v>
      </c>
      <c r="C348" s="2130"/>
      <c r="D348" s="144">
        <v>0</v>
      </c>
      <c r="E348" s="2040"/>
      <c r="F348" s="2031"/>
      <c r="G348" s="2032"/>
      <c r="H348" s="2035"/>
      <c r="I348" s="2128"/>
      <c r="J348" s="2032"/>
      <c r="K348" s="2034"/>
      <c r="L348" s="2032"/>
      <c r="M348" s="2035"/>
      <c r="N348" s="2036"/>
      <c r="O348" s="2036"/>
      <c r="P348" s="2036"/>
      <c r="Q348" s="2036"/>
    </row>
    <row r="349" spans="1:17" s="1756" customFormat="1">
      <c r="A349" s="2129"/>
      <c r="B349" s="1599" t="s">
        <v>9316</v>
      </c>
      <c r="C349" s="2130"/>
      <c r="D349" s="144">
        <v>0</v>
      </c>
      <c r="E349" s="2040"/>
      <c r="F349" s="2031"/>
      <c r="G349" s="2032"/>
      <c r="H349" s="2035"/>
      <c r="I349" s="2128"/>
      <c r="J349" s="2032"/>
      <c r="K349" s="2034"/>
      <c r="L349" s="2032"/>
      <c r="M349" s="2035"/>
      <c r="N349" s="2036"/>
      <c r="O349" s="2036"/>
      <c r="P349" s="2036"/>
      <c r="Q349" s="2036"/>
    </row>
    <row r="350" spans="1:17" s="1756" customFormat="1">
      <c r="A350" s="2129"/>
      <c r="B350" s="1599" t="s">
        <v>9317</v>
      </c>
      <c r="C350" s="2130"/>
      <c r="D350" s="144">
        <v>0</v>
      </c>
      <c r="E350" s="2040"/>
      <c r="F350" s="2031"/>
      <c r="G350" s="2032"/>
      <c r="H350" s="2035"/>
      <c r="I350" s="2128"/>
      <c r="J350" s="2032"/>
      <c r="K350" s="2034"/>
      <c r="L350" s="2032"/>
      <c r="M350" s="2035"/>
      <c r="N350" s="2036"/>
      <c r="O350" s="2036"/>
      <c r="P350" s="2036"/>
      <c r="Q350" s="2036"/>
    </row>
    <row r="351" spans="1:17" s="1756" customFormat="1">
      <c r="A351" s="2129"/>
      <c r="B351" s="2074" t="s">
        <v>9318</v>
      </c>
      <c r="C351" s="2130"/>
      <c r="D351" s="144">
        <v>0</v>
      </c>
      <c r="E351" s="2040"/>
      <c r="F351" s="2031"/>
      <c r="G351" s="2032"/>
      <c r="H351" s="2035"/>
      <c r="I351" s="2128"/>
      <c r="J351" s="2032"/>
      <c r="K351" s="2034"/>
      <c r="L351" s="2032"/>
      <c r="M351" s="2035"/>
      <c r="N351" s="2036"/>
      <c r="O351" s="2036"/>
      <c r="P351" s="2036"/>
      <c r="Q351" s="2036"/>
    </row>
    <row r="352" spans="1:17" s="1756" customFormat="1">
      <c r="A352" s="2129"/>
      <c r="B352" s="2074" t="s">
        <v>9319</v>
      </c>
      <c r="C352" s="2130"/>
      <c r="D352" s="144">
        <v>0</v>
      </c>
      <c r="E352" s="2040"/>
      <c r="F352" s="2031"/>
      <c r="G352" s="2032"/>
      <c r="H352" s="2035"/>
      <c r="I352" s="2128"/>
      <c r="J352" s="2032"/>
      <c r="K352" s="2034"/>
      <c r="L352" s="2032"/>
      <c r="M352" s="2035"/>
      <c r="N352" s="2036"/>
      <c r="O352" s="2036"/>
      <c r="P352" s="2036"/>
      <c r="Q352" s="2036"/>
    </row>
    <row r="353" spans="1:17" s="1756" customFormat="1">
      <c r="A353" s="2129"/>
      <c r="B353" s="2036" t="s">
        <v>9320</v>
      </c>
      <c r="C353" s="2130"/>
      <c r="D353" s="144">
        <v>0</v>
      </c>
      <c r="E353" s="2040"/>
      <c r="F353" s="2031">
        <v>11000</v>
      </c>
      <c r="G353" s="2032"/>
      <c r="H353" s="2035"/>
      <c r="I353" s="2128"/>
      <c r="J353" s="2032"/>
      <c r="K353" s="2034"/>
      <c r="L353" s="2032"/>
      <c r="M353" s="2035"/>
      <c r="N353" s="2036"/>
      <c r="O353" s="2036"/>
      <c r="P353" s="2036"/>
      <c r="Q353" s="2036"/>
    </row>
    <row r="354" spans="1:17" s="1756" customFormat="1">
      <c r="A354" s="2129"/>
      <c r="B354" s="2036"/>
      <c r="C354" s="2130"/>
      <c r="D354" s="144"/>
      <c r="E354" s="2040"/>
      <c r="F354" s="2031"/>
      <c r="G354" s="2032"/>
      <c r="H354" s="2035"/>
      <c r="I354" s="2128"/>
      <c r="J354" s="2032"/>
      <c r="K354" s="2034"/>
      <c r="L354" s="2032"/>
      <c r="M354" s="2035"/>
      <c r="N354" s="2036"/>
      <c r="O354" s="2036"/>
      <c r="P354" s="2036"/>
      <c r="Q354" s="2036"/>
    </row>
    <row r="355" spans="1:17" s="1756" customFormat="1">
      <c r="A355" s="2129"/>
      <c r="B355" s="2036"/>
      <c r="C355" s="2130"/>
      <c r="D355" s="144"/>
      <c r="E355" s="2040"/>
      <c r="F355" s="2031"/>
      <c r="G355" s="2032"/>
      <c r="H355" s="2035"/>
      <c r="I355" s="2128"/>
      <c r="J355" s="2032"/>
      <c r="K355" s="2034"/>
      <c r="L355" s="2032"/>
      <c r="M355" s="2035"/>
      <c r="N355" s="2036"/>
      <c r="O355" s="2036"/>
      <c r="P355" s="2036"/>
      <c r="Q355" s="2036"/>
    </row>
    <row r="356" spans="1:17" s="1748" customFormat="1">
      <c r="A356" s="210" t="s">
        <v>732</v>
      </c>
      <c r="B356" s="2004"/>
      <c r="C356" s="2104"/>
      <c r="D356" s="144"/>
      <c r="E356" s="2007"/>
      <c r="F356" s="2008"/>
      <c r="G356" s="2005"/>
      <c r="H356" s="2011"/>
      <c r="I356" s="2002"/>
      <c r="J356" s="2005"/>
      <c r="K356" s="2010"/>
      <c r="L356" s="2005"/>
      <c r="M356" s="2011"/>
      <c r="N356" s="2004"/>
      <c r="O356" s="2004"/>
      <c r="P356" s="2004"/>
      <c r="Q356" s="2004"/>
    </row>
    <row r="357" spans="1:17" s="1748" customFormat="1">
      <c r="A357" s="1996"/>
      <c r="B357" s="2004"/>
      <c r="C357" s="2104"/>
      <c r="D357" s="144"/>
      <c r="E357" s="2007"/>
      <c r="F357" s="2008"/>
      <c r="G357" s="2005"/>
      <c r="H357" s="2011"/>
      <c r="I357" s="2002"/>
      <c r="J357" s="2005"/>
      <c r="K357" s="2010"/>
      <c r="L357" s="2005"/>
      <c r="M357" s="2011"/>
      <c r="N357" s="2004"/>
      <c r="O357" s="2004"/>
      <c r="P357" s="2004"/>
      <c r="Q357" s="2004"/>
    </row>
    <row r="358" spans="1:17" s="1748" customFormat="1">
      <c r="A358" s="1996"/>
      <c r="B358" s="2004"/>
      <c r="C358" s="2104"/>
      <c r="D358" s="144"/>
      <c r="E358" s="2007"/>
      <c r="F358" s="2008"/>
      <c r="G358" s="2005"/>
      <c r="H358" s="2011"/>
      <c r="I358" s="2002"/>
      <c r="J358" s="2005"/>
      <c r="K358" s="2010"/>
      <c r="L358" s="2005"/>
      <c r="M358" s="2011"/>
      <c r="N358" s="2004"/>
      <c r="O358" s="2004"/>
      <c r="P358" s="2004"/>
      <c r="Q358" s="2004"/>
    </row>
    <row r="359" spans="1:17" s="1748" customFormat="1">
      <c r="A359" s="1996"/>
      <c r="B359" s="2004"/>
      <c r="C359" s="2104"/>
      <c r="D359" s="144"/>
      <c r="E359" s="2007"/>
      <c r="F359" s="2008"/>
      <c r="G359" s="2005"/>
      <c r="H359" s="2011"/>
      <c r="I359" s="2002"/>
      <c r="J359" s="2005"/>
      <c r="K359" s="2010"/>
      <c r="L359" s="2005"/>
      <c r="M359" s="2011"/>
      <c r="N359" s="2004"/>
      <c r="O359" s="2004"/>
      <c r="P359" s="2004"/>
      <c r="Q359" s="2004"/>
    </row>
    <row r="360" spans="1:17" s="1748" customFormat="1">
      <c r="A360" s="184"/>
      <c r="B360" s="244" t="s">
        <v>733</v>
      </c>
      <c r="C360" s="710">
        <f>SUM(D335:D355)+SUM(C356:C359)</f>
        <v>700000</v>
      </c>
      <c r="D360" s="144"/>
      <c r="E360" s="2007"/>
      <c r="F360" s="2008"/>
      <c r="G360" s="2005"/>
      <c r="H360" s="2011"/>
      <c r="I360" s="2002"/>
      <c r="J360" s="2005"/>
      <c r="K360" s="2010"/>
      <c r="L360" s="2005"/>
      <c r="M360" s="2011"/>
      <c r="N360" s="2004"/>
      <c r="O360" s="2004"/>
      <c r="P360" s="2004"/>
      <c r="Q360" s="2004"/>
    </row>
    <row r="361" spans="1:17" s="1748" customFormat="1">
      <c r="A361" s="1996"/>
      <c r="B361" s="2004"/>
      <c r="C361" s="2104"/>
      <c r="D361" s="144"/>
      <c r="E361" s="2007"/>
      <c r="F361" s="2008"/>
      <c r="G361" s="2005"/>
      <c r="H361" s="2011"/>
      <c r="I361" s="2002"/>
      <c r="J361" s="2005"/>
      <c r="K361" s="2010"/>
      <c r="L361" s="2005"/>
      <c r="M361" s="2011"/>
      <c r="N361" s="2004"/>
      <c r="O361" s="2004"/>
      <c r="P361" s="2004"/>
      <c r="Q361" s="2004"/>
    </row>
    <row r="362" spans="1:17" s="1749" customFormat="1">
      <c r="A362" s="2107"/>
      <c r="B362" s="2023"/>
      <c r="C362" s="2108"/>
      <c r="D362" s="2564"/>
      <c r="E362" s="2017"/>
      <c r="F362" s="2018"/>
      <c r="G362" s="2019"/>
      <c r="H362" s="2022"/>
      <c r="I362" s="2111"/>
      <c r="J362" s="2019"/>
      <c r="K362" s="2021"/>
      <c r="L362" s="2019"/>
      <c r="M362" s="2022"/>
      <c r="N362" s="2023"/>
      <c r="O362" s="2023"/>
      <c r="P362" s="2023"/>
      <c r="Q362" s="2023"/>
    </row>
    <row r="363" spans="1:17" s="1756" customFormat="1">
      <c r="A363" s="861" t="s">
        <v>9321</v>
      </c>
      <c r="B363" s="2036"/>
      <c r="C363" s="1449" t="s">
        <v>9322</v>
      </c>
      <c r="D363" s="144"/>
      <c r="E363" s="2040"/>
      <c r="F363" s="2031"/>
      <c r="G363" s="2032"/>
      <c r="H363" s="2035"/>
      <c r="I363" s="2128"/>
      <c r="J363" s="2032"/>
      <c r="K363" s="2034"/>
      <c r="L363" s="2032"/>
      <c r="M363" s="2035"/>
      <c r="N363" s="2036"/>
      <c r="O363" s="2036"/>
      <c r="P363" s="2036"/>
      <c r="Q363" s="2036"/>
    </row>
    <row r="364" spans="1:17" s="1756" customFormat="1">
      <c r="A364" s="2171" t="s">
        <v>9323</v>
      </c>
      <c r="B364" s="2074" t="s">
        <v>9324</v>
      </c>
      <c r="C364" s="2134" t="s">
        <v>9325</v>
      </c>
      <c r="D364" s="144">
        <v>640000</v>
      </c>
      <c r="E364" s="2040"/>
      <c r="F364" s="2031">
        <v>400000</v>
      </c>
      <c r="G364" s="2032" t="s">
        <v>98</v>
      </c>
      <c r="H364" s="2035">
        <v>43881</v>
      </c>
      <c r="I364" s="2128" t="s">
        <v>2133</v>
      </c>
      <c r="J364" s="2174" t="s">
        <v>449</v>
      </c>
      <c r="K364" s="2034"/>
      <c r="L364" s="2032"/>
      <c r="M364" s="2035">
        <v>43925</v>
      </c>
      <c r="N364" s="2434" t="s">
        <v>728</v>
      </c>
      <c r="O364" s="2036" t="s">
        <v>9326</v>
      </c>
      <c r="P364" s="2036"/>
      <c r="Q364" s="2036"/>
    </row>
    <row r="365" spans="1:17" s="1756" customFormat="1">
      <c r="A365" s="2171"/>
      <c r="B365" s="2074"/>
      <c r="C365" s="2134"/>
      <c r="D365" s="144"/>
      <c r="E365" s="2040"/>
      <c r="F365" s="2031"/>
      <c r="G365" s="2032"/>
      <c r="H365" s="2035"/>
      <c r="I365" s="2128"/>
      <c r="J365" s="2070"/>
      <c r="K365" s="2034"/>
      <c r="L365" s="2032"/>
      <c r="M365" s="2035"/>
      <c r="N365" s="2036"/>
      <c r="O365" s="2036"/>
      <c r="P365" s="2036"/>
      <c r="Q365" s="2036"/>
    </row>
    <row r="366" spans="1:17" s="1756" customFormat="1">
      <c r="A366" s="2171"/>
      <c r="B366" s="1438" t="s">
        <v>9327</v>
      </c>
      <c r="C366" s="2134"/>
      <c r="D366" s="144"/>
      <c r="E366" s="2040"/>
      <c r="F366" s="2031"/>
      <c r="G366" s="2032"/>
      <c r="H366" s="2035"/>
      <c r="I366" s="2128"/>
      <c r="J366" s="2070"/>
      <c r="K366" s="2034"/>
      <c r="L366" s="2032"/>
      <c r="M366" s="2035"/>
      <c r="N366" s="2036"/>
      <c r="O366" s="2036"/>
      <c r="P366" s="2036"/>
      <c r="Q366" s="2036"/>
    </row>
    <row r="367" spans="1:17" s="1756" customFormat="1">
      <c r="A367" s="2171"/>
      <c r="B367" s="1439" t="s">
        <v>440</v>
      </c>
      <c r="C367" s="2134"/>
      <c r="D367" s="144"/>
      <c r="E367" s="2040"/>
      <c r="F367" s="2031"/>
      <c r="G367" s="2032"/>
      <c r="H367" s="2035"/>
      <c r="I367" s="2128"/>
      <c r="J367" s="2070"/>
      <c r="K367" s="2034"/>
      <c r="L367" s="2032"/>
      <c r="M367" s="2035"/>
      <c r="N367" s="2036"/>
      <c r="O367" s="2036"/>
      <c r="P367" s="2036"/>
      <c r="Q367" s="2036"/>
    </row>
    <row r="368" spans="1:17" s="1756" customFormat="1">
      <c r="A368" s="2129"/>
      <c r="B368" s="2074"/>
      <c r="C368" s="2134"/>
      <c r="D368" s="144"/>
      <c r="E368" s="2040"/>
      <c r="F368" s="2031"/>
      <c r="G368" s="2032"/>
      <c r="H368" s="2035"/>
      <c r="I368" s="2128"/>
      <c r="J368" s="2032"/>
      <c r="K368" s="2034"/>
      <c r="L368" s="2032"/>
      <c r="M368" s="2035"/>
      <c r="N368" s="2036"/>
      <c r="O368" s="2036"/>
      <c r="P368" s="2036"/>
      <c r="Q368" s="2036"/>
    </row>
    <row r="369" spans="1:17" s="1756" customFormat="1">
      <c r="A369" s="861" t="s">
        <v>2541</v>
      </c>
      <c r="B369" s="2074"/>
      <c r="C369" s="2134"/>
      <c r="D369" s="144"/>
      <c r="E369" s="2040"/>
      <c r="F369" s="2031"/>
      <c r="G369" s="2032"/>
      <c r="H369" s="2035"/>
      <c r="I369" s="2128"/>
      <c r="J369" s="2032"/>
      <c r="K369" s="2034"/>
      <c r="L369" s="2032"/>
      <c r="M369" s="2035"/>
      <c r="N369" s="2036"/>
      <c r="O369" s="2036"/>
      <c r="P369" s="2036"/>
      <c r="Q369" s="2036"/>
    </row>
    <row r="370" spans="1:17" s="1756" customFormat="1">
      <c r="A370" s="2304">
        <v>5402067</v>
      </c>
      <c r="B370" s="2074" t="s">
        <v>864</v>
      </c>
      <c r="C370" s="2134" t="s">
        <v>9328</v>
      </c>
      <c r="D370" s="144">
        <v>760000</v>
      </c>
      <c r="E370" s="2040"/>
      <c r="F370" s="2031">
        <v>683000</v>
      </c>
      <c r="G370" s="2032" t="s">
        <v>98</v>
      </c>
      <c r="H370" s="2035">
        <v>43888</v>
      </c>
      <c r="I370" s="2128" t="s">
        <v>527</v>
      </c>
      <c r="J370" s="2174" t="s">
        <v>449</v>
      </c>
      <c r="K370" s="2034"/>
      <c r="L370" s="2032"/>
      <c r="M370" s="2035">
        <v>43982</v>
      </c>
      <c r="N370" s="2434" t="s">
        <v>728</v>
      </c>
      <c r="O370" s="2036"/>
      <c r="P370" s="2036"/>
      <c r="Q370" s="2036"/>
    </row>
    <row r="371" spans="1:17" s="1756" customFormat="1">
      <c r="A371" s="2304" t="s">
        <v>9329</v>
      </c>
      <c r="B371" s="2074" t="s">
        <v>775</v>
      </c>
      <c r="C371" s="2134" t="s">
        <v>9330</v>
      </c>
      <c r="D371" s="144">
        <v>595000</v>
      </c>
      <c r="E371" s="2040"/>
      <c r="F371" s="2031">
        <v>530000</v>
      </c>
      <c r="G371" s="2032" t="s">
        <v>98</v>
      </c>
      <c r="H371" s="2035">
        <v>43904</v>
      </c>
      <c r="I371" s="2128" t="s">
        <v>448</v>
      </c>
      <c r="J371" s="2070"/>
      <c r="K371" s="2034"/>
      <c r="L371" s="2032"/>
      <c r="M371" s="2035">
        <v>43982</v>
      </c>
      <c r="N371" s="2434" t="s">
        <v>728</v>
      </c>
      <c r="O371" s="2036"/>
      <c r="P371" s="2036"/>
      <c r="Q371" s="2036"/>
    </row>
    <row r="372" spans="1:17" s="1756" customFormat="1">
      <c r="A372" s="2304"/>
      <c r="B372" s="2074"/>
      <c r="C372" s="2134"/>
      <c r="D372" s="144"/>
      <c r="E372" s="2040"/>
      <c r="F372" s="2031"/>
      <c r="G372" s="2032"/>
      <c r="H372" s="2035"/>
      <c r="I372" s="2128"/>
      <c r="J372" s="2070"/>
      <c r="K372" s="2034"/>
      <c r="L372" s="2032"/>
      <c r="M372" s="2035"/>
      <c r="N372" s="2036"/>
      <c r="O372" s="2036"/>
      <c r="P372" s="2036"/>
      <c r="Q372" s="2036"/>
    </row>
    <row r="373" spans="1:17" s="1756" customFormat="1">
      <c r="A373" s="2304"/>
      <c r="B373" s="2036" t="s">
        <v>9331</v>
      </c>
      <c r="C373" s="2134"/>
      <c r="D373" s="144"/>
      <c r="E373" s="2040"/>
      <c r="F373" s="2031"/>
      <c r="G373" s="2032"/>
      <c r="H373" s="2035"/>
      <c r="I373" s="2128"/>
      <c r="J373" s="2070"/>
      <c r="K373" s="2034"/>
      <c r="L373" s="2032"/>
      <c r="M373" s="2035"/>
      <c r="N373" s="2036"/>
      <c r="O373" s="2036"/>
      <c r="P373" s="2036"/>
      <c r="Q373" s="2036"/>
    </row>
    <row r="374" spans="1:17" s="1756" customFormat="1">
      <c r="A374" s="2304"/>
      <c r="B374" s="1439" t="s">
        <v>440</v>
      </c>
      <c r="C374" s="2134"/>
      <c r="D374" s="144"/>
      <c r="E374" s="2040"/>
      <c r="F374" s="2031"/>
      <c r="G374" s="2032"/>
      <c r="H374" s="2035"/>
      <c r="I374" s="2128"/>
      <c r="J374" s="2070"/>
      <c r="K374" s="2034"/>
      <c r="L374" s="2032"/>
      <c r="M374" s="2035"/>
      <c r="N374" s="2036"/>
      <c r="O374" s="2036"/>
      <c r="P374" s="2036"/>
      <c r="Q374" s="2036"/>
    </row>
    <row r="375" spans="1:17" s="1756" customFormat="1">
      <c r="A375" s="2129"/>
      <c r="B375" s="2074"/>
      <c r="C375" s="2380"/>
      <c r="D375" s="144"/>
      <c r="E375" s="2040"/>
      <c r="F375" s="2031"/>
      <c r="G375" s="2032"/>
      <c r="H375" s="2035"/>
      <c r="I375" s="2128"/>
      <c r="J375" s="2032"/>
      <c r="K375" s="2034"/>
      <c r="L375" s="2032"/>
      <c r="M375" s="2035"/>
      <c r="N375" s="2036"/>
      <c r="O375" s="2036"/>
      <c r="P375" s="2036"/>
      <c r="Q375" s="2036"/>
    </row>
    <row r="376" spans="1:17" s="1756" customFormat="1">
      <c r="A376" s="861" t="s">
        <v>9332</v>
      </c>
      <c r="B376" s="2074"/>
      <c r="C376" s="2036"/>
      <c r="D376" s="144"/>
      <c r="E376" s="2040"/>
      <c r="F376" s="2031"/>
      <c r="G376" s="2032"/>
      <c r="H376" s="2035"/>
      <c r="I376" s="2128"/>
      <c r="J376" s="2032"/>
      <c r="K376" s="2034"/>
      <c r="L376" s="2032"/>
      <c r="M376" s="2035"/>
      <c r="N376" s="2036"/>
      <c r="O376" s="2036"/>
      <c r="P376" s="2036"/>
      <c r="Q376" s="2036"/>
    </row>
    <row r="377" spans="1:17" s="1756" customFormat="1">
      <c r="A377" s="2304">
        <v>5403007</v>
      </c>
      <c r="B377" s="2036" t="s">
        <v>775</v>
      </c>
      <c r="C377" s="2130" t="s">
        <v>9333</v>
      </c>
      <c r="D377" s="144">
        <v>650000</v>
      </c>
      <c r="E377" s="2040"/>
      <c r="F377" s="2031">
        <v>434000</v>
      </c>
      <c r="G377" s="2032" t="s">
        <v>98</v>
      </c>
      <c r="H377" s="2035">
        <v>43895</v>
      </c>
      <c r="I377" s="2128" t="s">
        <v>383</v>
      </c>
      <c r="J377" s="2174" t="s">
        <v>449</v>
      </c>
      <c r="K377" s="2034"/>
      <c r="L377" s="2032"/>
      <c r="M377" s="2035">
        <v>43929</v>
      </c>
      <c r="N377" s="2434" t="s">
        <v>728</v>
      </c>
      <c r="O377" s="2036"/>
      <c r="P377" s="2036"/>
      <c r="Q377" s="2036"/>
    </row>
    <row r="378" spans="1:17" s="1756" customFormat="1">
      <c r="A378" s="2171"/>
      <c r="B378" s="2036"/>
      <c r="C378" s="2130"/>
      <c r="D378" s="144"/>
      <c r="E378" s="2040"/>
      <c r="F378" s="2031"/>
      <c r="G378" s="2032"/>
      <c r="H378" s="2035"/>
      <c r="I378" s="2128"/>
      <c r="J378" s="2070"/>
      <c r="K378" s="2034"/>
      <c r="L378" s="2032"/>
      <c r="M378" s="2035"/>
      <c r="N378" s="2036"/>
      <c r="O378" s="2036"/>
      <c r="P378" s="2036"/>
      <c r="Q378" s="2036"/>
    </row>
    <row r="379" spans="1:17" s="1756" customFormat="1">
      <c r="A379" s="2171"/>
      <c r="B379" s="1438" t="s">
        <v>9327</v>
      </c>
      <c r="C379" s="2130"/>
      <c r="D379" s="144"/>
      <c r="E379" s="2040"/>
      <c r="F379" s="2031"/>
      <c r="G379" s="2032"/>
      <c r="H379" s="2035"/>
      <c r="I379" s="2128"/>
      <c r="J379" s="2070"/>
      <c r="K379" s="2034"/>
      <c r="L379" s="2032"/>
      <c r="M379" s="2035"/>
      <c r="N379" s="2036"/>
      <c r="O379" s="2036"/>
      <c r="P379" s="2036"/>
      <c r="Q379" s="2036"/>
    </row>
    <row r="380" spans="1:17" s="1756" customFormat="1">
      <c r="A380" s="2171"/>
      <c r="B380" s="1439" t="s">
        <v>9334</v>
      </c>
      <c r="C380" s="2130"/>
      <c r="D380" s="144"/>
      <c r="E380" s="2040"/>
      <c r="F380" s="2031"/>
      <c r="G380" s="2032"/>
      <c r="H380" s="2035"/>
      <c r="I380" s="2128"/>
      <c r="J380" s="2070"/>
      <c r="K380" s="2034"/>
      <c r="L380" s="2032"/>
      <c r="M380" s="2035"/>
      <c r="N380" s="2036"/>
      <c r="O380" s="2036"/>
      <c r="P380" s="2036"/>
      <c r="Q380" s="2036"/>
    </row>
    <row r="381" spans="1:17" s="1756" customFormat="1">
      <c r="A381" s="2133"/>
      <c r="B381" s="1599"/>
      <c r="C381" s="2380"/>
      <c r="D381" s="144"/>
      <c r="E381" s="2040"/>
      <c r="F381" s="2031"/>
      <c r="G381" s="2032"/>
      <c r="H381" s="2035"/>
      <c r="I381" s="2128"/>
      <c r="J381" s="2032"/>
      <c r="K381" s="2034"/>
      <c r="L381" s="2032"/>
      <c r="M381" s="2035"/>
      <c r="N381" s="2036"/>
      <c r="O381" s="2036"/>
      <c r="P381" s="2036"/>
      <c r="Q381" s="2036"/>
    </row>
    <row r="382" spans="1:17" s="1748" customFormat="1">
      <c r="A382" s="210" t="s">
        <v>732</v>
      </c>
      <c r="B382" s="2004"/>
      <c r="C382" s="2104"/>
      <c r="D382" s="144"/>
      <c r="E382" s="2007"/>
      <c r="F382" s="2008"/>
      <c r="G382" s="2005"/>
      <c r="H382" s="2011"/>
      <c r="I382" s="2002"/>
      <c r="J382" s="2005"/>
      <c r="K382" s="2010"/>
      <c r="L382" s="2005"/>
      <c r="M382" s="2011"/>
      <c r="N382" s="2004"/>
      <c r="O382" s="2004"/>
      <c r="P382" s="2004"/>
      <c r="Q382" s="2004"/>
    </row>
    <row r="383" spans="1:17" s="1748" customFormat="1">
      <c r="A383" s="1996"/>
      <c r="B383" s="2004"/>
      <c r="C383" s="2104"/>
      <c r="D383" s="144"/>
      <c r="E383" s="2007"/>
      <c r="F383" s="2008"/>
      <c r="G383" s="2005"/>
      <c r="H383" s="2011"/>
      <c r="I383" s="2002"/>
      <c r="J383" s="2005"/>
      <c r="K383" s="2010"/>
      <c r="L383" s="2005"/>
      <c r="M383" s="2011"/>
      <c r="N383" s="2004"/>
      <c r="O383" s="2004"/>
      <c r="P383" s="2004"/>
      <c r="Q383" s="2004"/>
    </row>
    <row r="384" spans="1:17" s="1748" customFormat="1">
      <c r="A384" s="1996"/>
      <c r="B384" s="1463" t="s">
        <v>4191</v>
      </c>
      <c r="C384" s="1496">
        <v>-536433</v>
      </c>
      <c r="D384" s="144"/>
      <c r="E384" s="2007"/>
      <c r="F384" s="2008"/>
      <c r="G384" s="2005"/>
      <c r="H384" s="2011"/>
      <c r="I384" s="2002"/>
      <c r="J384" s="2005"/>
      <c r="K384" s="2010"/>
      <c r="L384" s="2005"/>
      <c r="M384" s="2011"/>
      <c r="N384" s="2004"/>
      <c r="O384" s="2004"/>
      <c r="P384" s="2004"/>
      <c r="Q384" s="2004"/>
    </row>
    <row r="385" spans="1:17" s="1748" customFormat="1">
      <c r="A385" s="1996"/>
      <c r="B385" s="2004"/>
      <c r="C385" s="2104"/>
      <c r="D385" s="144"/>
      <c r="E385" s="2007"/>
      <c r="F385" s="2008"/>
      <c r="G385" s="2005"/>
      <c r="H385" s="2011"/>
      <c r="I385" s="2002"/>
      <c r="J385" s="2005"/>
      <c r="K385" s="2010"/>
      <c r="L385" s="2005"/>
      <c r="M385" s="2011"/>
      <c r="N385" s="2004"/>
      <c r="O385" s="2004"/>
      <c r="P385" s="2004"/>
      <c r="Q385" s="2004"/>
    </row>
    <row r="386" spans="1:17" s="1748" customFormat="1">
      <c r="A386" s="184"/>
      <c r="B386" s="244" t="s">
        <v>733</v>
      </c>
      <c r="C386" s="710">
        <f>SUM(D362:D381)+SUM(C382:C385)</f>
        <v>2108567</v>
      </c>
      <c r="D386" s="144"/>
      <c r="E386" s="2007"/>
      <c r="F386" s="2008"/>
      <c r="G386" s="2005"/>
      <c r="H386" s="2011"/>
      <c r="I386" s="2002"/>
      <c r="J386" s="2005"/>
      <c r="K386" s="2010"/>
      <c r="L386" s="2005"/>
      <c r="M386" s="2011"/>
      <c r="N386" s="2004"/>
      <c r="O386" s="2004"/>
      <c r="P386" s="2004"/>
      <c r="Q386" s="2004"/>
    </row>
    <row r="387" spans="1:17" s="1748" customFormat="1">
      <c r="A387" s="1996"/>
      <c r="B387" s="2004"/>
      <c r="C387" s="2104"/>
      <c r="D387" s="144"/>
      <c r="E387" s="2007"/>
      <c r="F387" s="2008"/>
      <c r="G387" s="2005"/>
      <c r="H387" s="2011"/>
      <c r="I387" s="2002"/>
      <c r="J387" s="2005"/>
      <c r="K387" s="2010"/>
      <c r="L387" s="2005"/>
      <c r="M387" s="2011"/>
      <c r="N387" s="2004"/>
      <c r="O387" s="2004"/>
      <c r="P387" s="2004"/>
      <c r="Q387" s="2004"/>
    </row>
    <row r="388" spans="1:17" s="1749" customFormat="1">
      <c r="A388" s="2107"/>
      <c r="B388" s="2023"/>
      <c r="C388" s="2108"/>
      <c r="D388" s="2564"/>
      <c r="E388" s="2017"/>
      <c r="F388" s="2018"/>
      <c r="G388" s="2019"/>
      <c r="H388" s="2022"/>
      <c r="I388" s="2111"/>
      <c r="J388" s="2019"/>
      <c r="K388" s="2021"/>
      <c r="L388" s="2019"/>
      <c r="M388" s="2022"/>
      <c r="N388" s="2023"/>
      <c r="O388" s="2023"/>
      <c r="P388" s="2023"/>
      <c r="Q388" s="2023"/>
    </row>
    <row r="389" spans="1:17" s="1756" customFormat="1">
      <c r="A389" s="2133"/>
      <c r="B389" s="2036"/>
      <c r="C389" s="2412" t="s">
        <v>9335</v>
      </c>
      <c r="D389" s="1487"/>
      <c r="E389" s="2040"/>
      <c r="F389" s="671" t="s">
        <v>1014</v>
      </c>
      <c r="G389" s="672"/>
      <c r="H389" s="672" t="s">
        <v>1015</v>
      </c>
      <c r="I389" s="670" t="s">
        <v>1016</v>
      </c>
      <c r="J389" s="2032"/>
      <c r="K389" s="2034"/>
      <c r="L389" s="2032"/>
      <c r="M389" s="2035"/>
      <c r="N389" s="2036"/>
      <c r="O389" s="2036"/>
      <c r="P389" s="2036"/>
      <c r="Q389" s="2036"/>
    </row>
    <row r="390" spans="1:17" s="1756" customFormat="1">
      <c r="A390" s="1544" t="s">
        <v>1049</v>
      </c>
      <c r="B390" s="2036" t="s">
        <v>9336</v>
      </c>
      <c r="C390" s="2130" t="s">
        <v>9337</v>
      </c>
      <c r="D390" s="1547">
        <v>10000</v>
      </c>
      <c r="E390" s="2040"/>
      <c r="F390" s="2031">
        <v>5280</v>
      </c>
      <c r="G390" s="2032"/>
      <c r="H390" s="2031">
        <v>1210</v>
      </c>
      <c r="I390" s="2128">
        <v>3510</v>
      </c>
      <c r="J390" s="2032"/>
      <c r="K390" s="2034"/>
      <c r="L390" s="2032"/>
      <c r="M390" s="2035"/>
      <c r="N390" s="2036"/>
      <c r="O390" s="2036"/>
      <c r="P390" s="2036"/>
      <c r="Q390" s="2036"/>
    </row>
    <row r="391" spans="1:17" s="1756" customFormat="1">
      <c r="A391" s="1544" t="s">
        <v>1059</v>
      </c>
      <c r="B391" s="2036" t="s">
        <v>9338</v>
      </c>
      <c r="C391" s="2130" t="s">
        <v>9337</v>
      </c>
      <c r="D391" s="1547">
        <v>12000</v>
      </c>
      <c r="E391" s="2040"/>
      <c r="F391" s="2031">
        <v>11000</v>
      </c>
      <c r="G391" s="2032"/>
      <c r="H391" s="2031">
        <v>0</v>
      </c>
      <c r="I391" s="2128">
        <v>1000</v>
      </c>
      <c r="J391" s="2032"/>
      <c r="K391" s="2034"/>
      <c r="L391" s="2032"/>
      <c r="M391" s="2035"/>
      <c r="N391" s="2036"/>
      <c r="O391" s="2036"/>
      <c r="P391" s="2036"/>
      <c r="Q391" s="2036"/>
    </row>
    <row r="392" spans="1:17" s="1756" customFormat="1">
      <c r="A392" s="1544" t="s">
        <v>5390</v>
      </c>
      <c r="B392" s="2036" t="s">
        <v>9339</v>
      </c>
      <c r="C392" s="2130"/>
      <c r="D392" s="1547">
        <v>2500</v>
      </c>
      <c r="E392" s="2040"/>
      <c r="F392" s="2475"/>
      <c r="G392" s="2032"/>
      <c r="H392" s="2035"/>
      <c r="I392" s="2128">
        <f>SUM(F392:H392)-(D392)</f>
        <v>-2500</v>
      </c>
      <c r="J392" s="2032"/>
      <c r="K392" s="2034"/>
      <c r="L392" s="2032"/>
      <c r="M392" s="2035"/>
      <c r="N392" s="2036"/>
      <c r="O392" s="2036"/>
      <c r="P392" s="2036"/>
      <c r="Q392" s="2036"/>
    </row>
    <row r="393" spans="1:17" s="1756" customFormat="1">
      <c r="A393" s="2133"/>
      <c r="B393" s="2036" t="s">
        <v>9340</v>
      </c>
      <c r="C393" s="2130"/>
      <c r="D393" s="1487"/>
      <c r="E393" s="2040"/>
      <c r="F393" s="1977"/>
      <c r="G393" s="2032"/>
      <c r="H393" s="2035"/>
      <c r="I393" s="2128"/>
      <c r="J393" s="2032"/>
      <c r="K393" s="2034"/>
      <c r="L393" s="2032"/>
      <c r="M393" s="2035"/>
      <c r="N393" s="2036"/>
      <c r="O393" s="2036"/>
      <c r="P393" s="2036"/>
      <c r="Q393" s="2036"/>
    </row>
    <row r="394" spans="1:17" s="1756" customFormat="1">
      <c r="A394" s="2133"/>
      <c r="B394" s="2036"/>
      <c r="C394" s="2130"/>
      <c r="D394" s="1487"/>
      <c r="E394" s="2040"/>
      <c r="F394" s="2031"/>
      <c r="G394" s="2032"/>
      <c r="H394" s="2035"/>
      <c r="I394" s="2128"/>
      <c r="J394" s="2032"/>
      <c r="K394" s="2034"/>
      <c r="L394" s="2032"/>
      <c r="M394" s="2035"/>
      <c r="N394" s="2036"/>
      <c r="O394" s="2036"/>
      <c r="P394" s="2036"/>
      <c r="Q394" s="2036"/>
    </row>
    <row r="395" spans="1:17" s="1756" customFormat="1">
      <c r="A395" s="2129"/>
      <c r="B395" s="2036"/>
      <c r="C395" s="2130"/>
      <c r="D395" s="1487"/>
      <c r="E395" s="2040"/>
      <c r="F395" s="2031"/>
      <c r="G395" s="2032"/>
      <c r="H395" s="2035"/>
      <c r="I395" s="2128"/>
      <c r="J395" s="2032"/>
      <c r="K395" s="2034"/>
      <c r="L395" s="2032"/>
      <c r="M395" s="2035"/>
      <c r="N395" s="2036"/>
      <c r="O395" s="2036"/>
      <c r="P395" s="2036"/>
      <c r="Q395" s="2036"/>
    </row>
    <row r="396" spans="1:17" s="1756" customFormat="1">
      <c r="A396" s="2129"/>
      <c r="B396" s="2036"/>
      <c r="C396" s="2130"/>
      <c r="D396" s="144"/>
      <c r="E396" s="2040"/>
      <c r="F396" s="2031"/>
      <c r="G396" s="2032"/>
      <c r="H396" s="2035"/>
      <c r="I396" s="2128"/>
      <c r="J396" s="2032"/>
      <c r="K396" s="2034"/>
      <c r="L396" s="2032"/>
      <c r="M396" s="2035"/>
      <c r="N396" s="2036"/>
      <c r="O396" s="2036"/>
      <c r="P396" s="2036"/>
      <c r="Q396" s="2036"/>
    </row>
    <row r="397" spans="1:17" s="1756" customFormat="1">
      <c r="A397" s="2129"/>
      <c r="B397" s="2036"/>
      <c r="C397" s="2130"/>
      <c r="D397" s="144"/>
      <c r="E397" s="2040"/>
      <c r="F397" s="2031"/>
      <c r="G397" s="2032"/>
      <c r="H397" s="2035"/>
      <c r="I397" s="2128"/>
      <c r="J397" s="2032"/>
      <c r="K397" s="2034"/>
      <c r="L397" s="2032"/>
      <c r="M397" s="2035"/>
      <c r="N397" s="2036"/>
      <c r="O397" s="2036"/>
      <c r="P397" s="2036"/>
      <c r="Q397" s="2036"/>
    </row>
    <row r="398" spans="1:17" s="1756" customFormat="1">
      <c r="A398" s="2129"/>
      <c r="B398" s="2036"/>
      <c r="C398" s="2130"/>
      <c r="D398" s="144"/>
      <c r="E398" s="2040"/>
      <c r="F398" s="2031"/>
      <c r="G398" s="2032"/>
      <c r="H398" s="2035"/>
      <c r="I398" s="2128"/>
      <c r="J398" s="2032"/>
      <c r="K398" s="2034"/>
      <c r="L398" s="2032"/>
      <c r="M398" s="2035"/>
      <c r="N398" s="2036"/>
      <c r="O398" s="2036"/>
      <c r="P398" s="2036"/>
      <c r="Q398" s="2036"/>
    </row>
    <row r="399" spans="1:17" s="1748" customFormat="1">
      <c r="A399" s="210" t="s">
        <v>732</v>
      </c>
      <c r="B399" s="2004"/>
      <c r="C399" s="2104"/>
      <c r="D399" s="144"/>
      <c r="E399" s="2007"/>
      <c r="F399" s="2008"/>
      <c r="G399" s="2005"/>
      <c r="H399" s="2011"/>
      <c r="I399" s="2002"/>
      <c r="J399" s="2005"/>
      <c r="K399" s="2010"/>
      <c r="L399" s="2005"/>
      <c r="M399" s="2011"/>
      <c r="N399" s="2004"/>
      <c r="O399" s="2004"/>
      <c r="P399" s="2004"/>
      <c r="Q399" s="2004"/>
    </row>
    <row r="400" spans="1:17" s="1748" customFormat="1">
      <c r="A400" s="1996"/>
      <c r="B400" s="2004"/>
      <c r="C400" s="2104"/>
      <c r="D400" s="144"/>
      <c r="E400" s="2007"/>
      <c r="F400" s="2008"/>
      <c r="G400" s="2005"/>
      <c r="H400" s="2011"/>
      <c r="I400" s="2002"/>
      <c r="J400" s="2005"/>
      <c r="K400" s="2010"/>
      <c r="L400" s="2005"/>
      <c r="M400" s="2011"/>
      <c r="N400" s="2004"/>
      <c r="O400" s="2004"/>
      <c r="P400" s="2004"/>
      <c r="Q400" s="2004"/>
    </row>
    <row r="401" spans="1:17" s="1748" customFormat="1">
      <c r="A401" s="184"/>
      <c r="B401" s="244" t="s">
        <v>733</v>
      </c>
      <c r="C401" s="710">
        <f>SUM(D388:D398)+SUM(C399:C400)</f>
        <v>24500</v>
      </c>
      <c r="D401" s="144"/>
      <c r="E401" s="2007"/>
      <c r="F401" s="2008"/>
      <c r="G401" s="2005"/>
      <c r="H401" s="2011"/>
      <c r="I401" s="2002"/>
      <c r="J401" s="2005"/>
      <c r="K401" s="2010"/>
      <c r="L401" s="2005"/>
      <c r="M401" s="2011"/>
      <c r="N401" s="2004"/>
      <c r="O401" s="2004"/>
      <c r="P401" s="2004"/>
      <c r="Q401" s="2004"/>
    </row>
    <row r="402" spans="1:17" s="1748" customFormat="1">
      <c r="A402" s="1996"/>
      <c r="B402" s="2004"/>
      <c r="C402" s="2104"/>
      <c r="D402" s="144"/>
      <c r="E402" s="2007"/>
      <c r="F402" s="2008"/>
      <c r="G402" s="2005"/>
      <c r="H402" s="2011"/>
      <c r="I402" s="2002"/>
      <c r="J402" s="2005"/>
      <c r="K402" s="2010"/>
      <c r="L402" s="2005"/>
      <c r="M402" s="2011"/>
      <c r="N402" s="2004"/>
      <c r="O402" s="2004"/>
      <c r="P402" s="2004"/>
      <c r="Q402" s="2004"/>
    </row>
    <row r="403" spans="1:17" s="1749" customFormat="1">
      <c r="A403" s="2107"/>
      <c r="B403" s="2023"/>
      <c r="C403" s="2108"/>
      <c r="D403" s="2564"/>
      <c r="E403" s="2017"/>
      <c r="F403" s="2018"/>
      <c r="G403" s="2019"/>
      <c r="H403" s="2022"/>
      <c r="I403" s="2111"/>
      <c r="J403" s="2019"/>
      <c r="K403" s="2021"/>
      <c r="L403" s="2019"/>
      <c r="M403" s="2022"/>
      <c r="N403" s="2023"/>
      <c r="O403" s="2023"/>
      <c r="P403" s="2023"/>
      <c r="Q403" s="2023"/>
    </row>
    <row r="404" spans="1:17" s="1756" customFormat="1">
      <c r="A404" s="2485" t="s">
        <v>5968</v>
      </c>
      <c r="B404" s="2036"/>
      <c r="C404" s="2488" t="s">
        <v>9341</v>
      </c>
      <c r="D404" s="144"/>
      <c r="E404" s="2040"/>
      <c r="F404" s="2031"/>
      <c r="G404" s="2032"/>
      <c r="H404" s="2035"/>
      <c r="I404" s="2128"/>
      <c r="J404" s="2032"/>
      <c r="K404" s="2034"/>
      <c r="L404" s="2032"/>
      <c r="M404" s="2035"/>
      <c r="N404" s="2036"/>
      <c r="O404" s="2036"/>
      <c r="P404" s="2036"/>
      <c r="Q404" s="2036"/>
    </row>
    <row r="405" spans="1:17" s="1756" customFormat="1">
      <c r="A405" s="2304" t="s">
        <v>9342</v>
      </c>
      <c r="B405" s="2036" t="s">
        <v>780</v>
      </c>
      <c r="C405" s="2130" t="s">
        <v>9343</v>
      </c>
      <c r="D405" s="144">
        <v>720000</v>
      </c>
      <c r="E405" s="2040"/>
      <c r="F405" s="2031">
        <v>603000</v>
      </c>
      <c r="G405" s="2032" t="s">
        <v>98</v>
      </c>
      <c r="H405" s="2035">
        <v>44034</v>
      </c>
      <c r="I405" s="2128" t="s">
        <v>1544</v>
      </c>
      <c r="J405" s="2174" t="s">
        <v>449</v>
      </c>
      <c r="K405" s="2034"/>
      <c r="L405" s="2032"/>
      <c r="M405" s="2035">
        <v>44072</v>
      </c>
      <c r="N405" s="2434" t="s">
        <v>728</v>
      </c>
      <c r="O405" s="2036"/>
      <c r="P405" s="2036"/>
      <c r="Q405" s="2036"/>
    </row>
    <row r="406" spans="1:17" s="1756" customFormat="1">
      <c r="A406" s="2129"/>
      <c r="B406" s="2036"/>
      <c r="C406" s="2130"/>
      <c r="D406" s="144"/>
      <c r="E406" s="2040"/>
      <c r="F406" s="2031"/>
      <c r="G406" s="2032"/>
      <c r="H406" s="2035"/>
      <c r="I406" s="2128"/>
      <c r="J406" s="2032"/>
      <c r="K406" s="2034"/>
      <c r="L406" s="2032"/>
      <c r="M406" s="2035"/>
      <c r="N406" s="2036"/>
      <c r="O406" s="2036"/>
      <c r="P406" s="2036"/>
      <c r="Q406" s="2036"/>
    </row>
    <row r="407" spans="1:17" s="1756" customFormat="1">
      <c r="A407" s="2129"/>
      <c r="B407" s="1438" t="s">
        <v>9344</v>
      </c>
      <c r="C407" s="2130"/>
      <c r="D407" s="144"/>
      <c r="E407" s="2040"/>
      <c r="F407" s="2031"/>
      <c r="G407" s="2032"/>
      <c r="H407" s="2035"/>
      <c r="I407" s="2128"/>
      <c r="J407" s="2032"/>
      <c r="K407" s="2034"/>
      <c r="L407" s="2032"/>
      <c r="M407" s="2035"/>
      <c r="N407" s="2036"/>
      <c r="O407" s="2036"/>
      <c r="P407" s="2036"/>
      <c r="Q407" s="2036"/>
    </row>
    <row r="408" spans="1:17" s="1756" customFormat="1">
      <c r="A408" s="2129"/>
      <c r="B408" s="1439" t="s">
        <v>440</v>
      </c>
      <c r="C408" s="2130"/>
      <c r="D408" s="144"/>
      <c r="E408" s="2040"/>
      <c r="F408" s="2031"/>
      <c r="G408" s="2032"/>
      <c r="H408" s="2035"/>
      <c r="I408" s="2128"/>
      <c r="J408" s="2032"/>
      <c r="K408" s="2034"/>
      <c r="L408" s="2032"/>
      <c r="M408" s="2035"/>
      <c r="N408" s="2036"/>
      <c r="O408" s="2036"/>
      <c r="P408" s="2036"/>
      <c r="Q408" s="2036"/>
    </row>
    <row r="409" spans="1:17" s="1756" customFormat="1">
      <c r="A409" s="2129"/>
      <c r="B409" s="2074"/>
      <c r="C409" s="2130"/>
      <c r="D409" s="144"/>
      <c r="E409" s="2040"/>
      <c r="F409" s="2031"/>
      <c r="G409" s="2032"/>
      <c r="H409" s="2035"/>
      <c r="I409" s="2128"/>
      <c r="J409" s="2032"/>
      <c r="K409" s="2034"/>
      <c r="L409" s="2032"/>
      <c r="M409" s="2035"/>
      <c r="N409" s="2036"/>
      <c r="O409" s="2036"/>
      <c r="P409" s="2036"/>
      <c r="Q409" s="2036"/>
    </row>
    <row r="410" spans="1:17" s="1756" customFormat="1">
      <c r="A410" s="2129"/>
      <c r="B410" s="2036"/>
      <c r="C410" s="2130"/>
      <c r="D410" s="144"/>
      <c r="E410" s="2040"/>
      <c r="F410" s="2031"/>
      <c r="G410" s="2032"/>
      <c r="H410" s="2035"/>
      <c r="I410" s="2128"/>
      <c r="J410" s="2032"/>
      <c r="K410" s="2034"/>
      <c r="L410" s="2032"/>
      <c r="M410" s="2035"/>
      <c r="N410" s="2036"/>
      <c r="O410" s="2036"/>
      <c r="P410" s="2036"/>
      <c r="Q410" s="2036"/>
    </row>
    <row r="411" spans="1:17" s="1756" customFormat="1">
      <c r="A411" s="2129"/>
      <c r="B411" s="2036"/>
      <c r="C411" s="2130"/>
      <c r="D411" s="144"/>
      <c r="E411" s="2040"/>
      <c r="F411" s="2031"/>
      <c r="G411" s="2032"/>
      <c r="H411" s="2035"/>
      <c r="I411" s="2128"/>
      <c r="J411" s="2032"/>
      <c r="K411" s="2034"/>
      <c r="L411" s="2032"/>
      <c r="M411" s="2035"/>
      <c r="N411" s="2036"/>
      <c r="O411" s="2036"/>
      <c r="P411" s="2036"/>
      <c r="Q411" s="2036"/>
    </row>
    <row r="412" spans="1:17" s="1748" customFormat="1">
      <c r="A412" s="210" t="s">
        <v>732</v>
      </c>
      <c r="B412" s="2004"/>
      <c r="C412" s="2104"/>
      <c r="D412" s="144"/>
      <c r="E412" s="2007"/>
      <c r="F412" s="2008"/>
      <c r="G412" s="2005"/>
      <c r="H412" s="2011"/>
      <c r="I412" s="2002"/>
      <c r="J412" s="2005"/>
      <c r="K412" s="2010"/>
      <c r="L412" s="2005"/>
      <c r="M412" s="2011"/>
      <c r="N412" s="2004"/>
      <c r="O412" s="2004"/>
      <c r="P412" s="2004"/>
      <c r="Q412" s="2004"/>
    </row>
    <row r="413" spans="1:17" s="1748" customFormat="1">
      <c r="A413" s="1996"/>
      <c r="B413" s="2004"/>
      <c r="C413" s="2104"/>
      <c r="D413" s="144"/>
      <c r="E413" s="2007"/>
      <c r="F413" s="2008"/>
      <c r="G413" s="2005"/>
      <c r="H413" s="2011"/>
      <c r="I413" s="2002"/>
      <c r="J413" s="2005"/>
      <c r="K413" s="2010"/>
      <c r="L413" s="2005"/>
      <c r="M413" s="2011"/>
      <c r="N413" s="2004"/>
      <c r="O413" s="2004"/>
      <c r="P413" s="2004"/>
      <c r="Q413" s="2004"/>
    </row>
    <row r="414" spans="1:17" s="1748" customFormat="1">
      <c r="A414" s="184"/>
      <c r="B414" s="244" t="s">
        <v>733</v>
      </c>
      <c r="C414" s="710">
        <f>SUM(D403:D411)+SUM(C412:C413)</f>
        <v>720000</v>
      </c>
      <c r="D414" s="144"/>
      <c r="E414" s="2007"/>
      <c r="F414" s="2008"/>
      <c r="G414" s="2005"/>
      <c r="H414" s="2011"/>
      <c r="I414" s="2002"/>
      <c r="J414" s="2005"/>
      <c r="K414" s="2010"/>
      <c r="L414" s="2005"/>
      <c r="M414" s="2011"/>
      <c r="N414" s="2004"/>
      <c r="O414" s="2004"/>
      <c r="P414" s="2004"/>
      <c r="Q414" s="2004"/>
    </row>
    <row r="415" spans="1:17" s="1748" customFormat="1">
      <c r="A415" s="1996"/>
      <c r="B415" s="2004"/>
      <c r="C415" s="2104"/>
      <c r="D415" s="144"/>
      <c r="E415" s="2007"/>
      <c r="F415" s="2008"/>
      <c r="G415" s="2005"/>
      <c r="H415" s="2011"/>
      <c r="I415" s="2002"/>
      <c r="J415" s="2005"/>
      <c r="K415" s="2010"/>
      <c r="L415" s="2005"/>
      <c r="M415" s="2011"/>
      <c r="N415" s="2004"/>
      <c r="O415" s="2004"/>
      <c r="P415" s="2004"/>
      <c r="Q415" s="2004"/>
    </row>
    <row r="416" spans="1:17" s="1749" customFormat="1">
      <c r="A416" s="2107"/>
      <c r="B416" s="2023"/>
      <c r="C416" s="2108"/>
      <c r="D416" s="2564"/>
      <c r="E416" s="2017"/>
      <c r="F416" s="2018"/>
      <c r="G416" s="2019"/>
      <c r="H416" s="2022"/>
      <c r="I416" s="2111"/>
      <c r="J416" s="2019"/>
      <c r="K416" s="2021"/>
      <c r="L416" s="2019"/>
      <c r="M416" s="2022"/>
      <c r="N416" s="2023"/>
      <c r="O416" s="2023"/>
      <c r="P416" s="2023"/>
      <c r="Q416" s="2023"/>
    </row>
    <row r="417" spans="1:17" s="1756" customFormat="1">
      <c r="A417" s="2485" t="s">
        <v>9130</v>
      </c>
      <c r="B417" s="2036"/>
      <c r="C417" s="2488" t="s">
        <v>9345</v>
      </c>
      <c r="D417" s="144"/>
      <c r="E417" s="2040"/>
      <c r="F417" s="2031"/>
      <c r="G417" s="2032"/>
      <c r="H417" s="2035"/>
      <c r="I417" s="2128"/>
      <c r="J417" s="2032"/>
      <c r="K417" s="2034"/>
      <c r="L417" s="2032"/>
      <c r="M417" s="2035"/>
      <c r="N417" s="2036"/>
      <c r="O417" s="2036"/>
      <c r="P417" s="2036"/>
      <c r="Q417" s="2036"/>
    </row>
    <row r="418" spans="1:17" s="1756" customFormat="1">
      <c r="A418" s="2304">
        <v>5408013</v>
      </c>
      <c r="B418" s="2036" t="s">
        <v>775</v>
      </c>
      <c r="C418" s="2134" t="s">
        <v>9346</v>
      </c>
      <c r="D418" s="144">
        <v>550000</v>
      </c>
      <c r="E418" s="2040"/>
      <c r="F418" s="2031">
        <v>454000</v>
      </c>
      <c r="G418" s="2032" t="s">
        <v>98</v>
      </c>
      <c r="H418" s="2035">
        <v>44063</v>
      </c>
      <c r="I418" s="2128" t="s">
        <v>523</v>
      </c>
      <c r="J418" s="2174" t="s">
        <v>449</v>
      </c>
      <c r="K418" s="2034"/>
      <c r="L418" s="2032"/>
      <c r="M418" s="2035">
        <v>44098</v>
      </c>
      <c r="N418" s="2434" t="s">
        <v>728</v>
      </c>
      <c r="O418" s="2036"/>
      <c r="P418" s="2036"/>
      <c r="Q418" s="2036"/>
    </row>
    <row r="419" spans="1:17" s="1756" customFormat="1">
      <c r="A419" s="2304">
        <v>5409002</v>
      </c>
      <c r="B419" s="2074" t="s">
        <v>2126</v>
      </c>
      <c r="C419" s="2134" t="s">
        <v>9347</v>
      </c>
      <c r="D419" s="144">
        <v>560000</v>
      </c>
      <c r="E419" s="2040"/>
      <c r="F419" s="2031">
        <v>379000</v>
      </c>
      <c r="G419" s="2032" t="s">
        <v>98</v>
      </c>
      <c r="H419" s="2035">
        <v>44075</v>
      </c>
      <c r="I419" s="2128" t="s">
        <v>299</v>
      </c>
      <c r="J419" s="2174" t="s">
        <v>449</v>
      </c>
      <c r="K419" s="2034"/>
      <c r="L419" s="2032"/>
      <c r="M419" s="2035">
        <v>44098</v>
      </c>
      <c r="N419" s="2434" t="s">
        <v>728</v>
      </c>
      <c r="O419" s="2036"/>
      <c r="P419" s="2036"/>
      <c r="Q419" s="2036"/>
    </row>
    <row r="420" spans="1:17" s="1756" customFormat="1">
      <c r="A420" s="2129"/>
      <c r="B420" s="2074"/>
      <c r="C420" s="2134"/>
      <c r="D420" s="144"/>
      <c r="E420" s="2040"/>
      <c r="F420" s="2031"/>
      <c r="G420" s="2032"/>
      <c r="H420" s="2035"/>
      <c r="I420" s="2128"/>
      <c r="J420" s="2032"/>
      <c r="K420" s="2034"/>
      <c r="L420" s="2032"/>
      <c r="M420" s="2035"/>
      <c r="N420" s="2036"/>
      <c r="O420" s="2036"/>
      <c r="P420" s="2036"/>
      <c r="Q420" s="2036"/>
    </row>
    <row r="421" spans="1:17" s="1756" customFormat="1">
      <c r="A421" s="2036"/>
      <c r="B421" s="2036" t="s">
        <v>9348</v>
      </c>
      <c r="C421" s="2134"/>
      <c r="D421" s="144"/>
      <c r="E421" s="2040"/>
      <c r="F421" s="2031"/>
      <c r="G421" s="2032"/>
      <c r="H421" s="2035"/>
      <c r="I421" s="2128"/>
      <c r="J421" s="2032"/>
      <c r="K421" s="2034"/>
      <c r="L421" s="2032"/>
      <c r="M421" s="2035"/>
      <c r="N421" s="2036"/>
      <c r="O421" s="2036"/>
      <c r="P421" s="2036"/>
      <c r="Q421" s="2036"/>
    </row>
    <row r="422" spans="1:17" s="1756" customFormat="1">
      <c r="A422" s="2129"/>
      <c r="B422" s="1439" t="s">
        <v>440</v>
      </c>
      <c r="C422" s="2134"/>
      <c r="D422" s="144"/>
      <c r="E422" s="2040"/>
      <c r="F422" s="2031"/>
      <c r="G422" s="2032"/>
      <c r="H422" s="2035"/>
      <c r="I422" s="2128"/>
      <c r="J422" s="2032"/>
      <c r="K422" s="2034"/>
      <c r="L422" s="2032"/>
      <c r="M422" s="2035"/>
      <c r="N422" s="2036"/>
      <c r="O422" s="2036"/>
      <c r="P422" s="2036"/>
      <c r="Q422" s="2036"/>
    </row>
    <row r="423" spans="1:17" s="1756" customFormat="1">
      <c r="A423" s="2129"/>
      <c r="B423" s="2036"/>
      <c r="C423" s="2130"/>
      <c r="D423" s="144"/>
      <c r="E423" s="2040"/>
      <c r="F423" s="2031"/>
      <c r="G423" s="2032"/>
      <c r="H423" s="2035"/>
      <c r="I423" s="2128"/>
      <c r="J423" s="2032"/>
      <c r="K423" s="2034"/>
      <c r="L423" s="2032"/>
      <c r="M423" s="2035"/>
      <c r="N423" s="2036"/>
      <c r="O423" s="2036"/>
      <c r="P423" s="2036"/>
      <c r="Q423" s="2036"/>
    </row>
    <row r="424" spans="1:17" s="1756" customFormat="1">
      <c r="A424" s="2129"/>
      <c r="B424" s="2036"/>
      <c r="C424" s="2130"/>
      <c r="D424" s="144"/>
      <c r="E424" s="2040"/>
      <c r="F424" s="2031"/>
      <c r="G424" s="2032"/>
      <c r="H424" s="2035"/>
      <c r="I424" s="2128"/>
      <c r="J424" s="2032"/>
      <c r="K424" s="2034"/>
      <c r="L424" s="2032"/>
      <c r="M424" s="2035"/>
      <c r="N424" s="2036"/>
      <c r="O424" s="2036"/>
      <c r="P424" s="2036"/>
      <c r="Q424" s="2036"/>
    </row>
    <row r="425" spans="1:17" s="1756" customFormat="1">
      <c r="A425" s="2129"/>
      <c r="B425" s="2036"/>
      <c r="C425" s="2130"/>
      <c r="D425" s="144"/>
      <c r="E425" s="2040"/>
      <c r="F425" s="2031"/>
      <c r="G425" s="2032"/>
      <c r="H425" s="2035"/>
      <c r="I425" s="2128"/>
      <c r="J425" s="2032"/>
      <c r="K425" s="2034"/>
      <c r="L425" s="2032"/>
      <c r="M425" s="2035"/>
      <c r="N425" s="2036"/>
      <c r="O425" s="2036"/>
      <c r="P425" s="2036"/>
      <c r="Q425" s="2036"/>
    </row>
    <row r="426" spans="1:17" s="1748" customFormat="1">
      <c r="A426" s="210" t="s">
        <v>732</v>
      </c>
      <c r="B426" s="2004"/>
      <c r="C426" s="2104"/>
      <c r="D426" s="144"/>
      <c r="E426" s="2007"/>
      <c r="F426" s="2008"/>
      <c r="G426" s="2005"/>
      <c r="H426" s="2011"/>
      <c r="I426" s="2002"/>
      <c r="J426" s="2005"/>
      <c r="K426" s="2010"/>
      <c r="L426" s="2005"/>
      <c r="M426" s="2011"/>
      <c r="N426" s="2004"/>
      <c r="O426" s="2004"/>
      <c r="P426" s="2004"/>
      <c r="Q426" s="2004"/>
    </row>
    <row r="427" spans="1:17" s="1748" customFormat="1">
      <c r="A427" s="1996"/>
      <c r="B427" s="2004"/>
      <c r="C427" s="2104"/>
      <c r="D427" s="144"/>
      <c r="E427" s="2007"/>
      <c r="F427" s="2008"/>
      <c r="G427" s="2005"/>
      <c r="H427" s="2011"/>
      <c r="I427" s="2002"/>
      <c r="J427" s="2005"/>
      <c r="K427" s="2010"/>
      <c r="L427" s="2005"/>
      <c r="M427" s="2011"/>
      <c r="N427" s="2004"/>
      <c r="O427" s="2004"/>
      <c r="P427" s="2004"/>
      <c r="Q427" s="2004"/>
    </row>
    <row r="428" spans="1:17" s="1748" customFormat="1">
      <c r="A428" s="184"/>
      <c r="B428" s="244" t="s">
        <v>733</v>
      </c>
      <c r="C428" s="710">
        <f>SUM(D416:D425)+SUM(C426:C427)</f>
        <v>1110000</v>
      </c>
      <c r="D428" s="144"/>
      <c r="E428" s="2007"/>
      <c r="F428" s="2008"/>
      <c r="G428" s="2005"/>
      <c r="H428" s="2011"/>
      <c r="I428" s="2002"/>
      <c r="J428" s="2005"/>
      <c r="K428" s="2010"/>
      <c r="L428" s="2005"/>
      <c r="M428" s="2011"/>
      <c r="N428" s="2004"/>
      <c r="O428" s="2004"/>
      <c r="P428" s="2004"/>
      <c r="Q428" s="2004"/>
    </row>
    <row r="429" spans="1:17" s="1748" customFormat="1">
      <c r="A429" s="1996"/>
      <c r="B429" s="2004"/>
      <c r="C429" s="2104"/>
      <c r="D429" s="144"/>
      <c r="E429" s="2007"/>
      <c r="F429" s="2008"/>
      <c r="G429" s="2005"/>
      <c r="H429" s="2011"/>
      <c r="I429" s="2002"/>
      <c r="J429" s="2005"/>
      <c r="K429" s="2010"/>
      <c r="L429" s="2005"/>
      <c r="M429" s="2011"/>
      <c r="N429" s="2004"/>
      <c r="O429" s="2004"/>
      <c r="P429" s="2004"/>
      <c r="Q429" s="2004"/>
    </row>
    <row r="430" spans="1:17" s="1749" customFormat="1">
      <c r="A430" s="2107"/>
      <c r="B430" s="2023"/>
      <c r="C430" s="2108"/>
      <c r="D430" s="2564"/>
      <c r="E430" s="2017"/>
      <c r="F430" s="2018"/>
      <c r="G430" s="2019"/>
      <c r="H430" s="2022"/>
      <c r="I430" s="2111"/>
      <c r="J430" s="2019"/>
      <c r="K430" s="2021"/>
      <c r="L430" s="2019"/>
      <c r="M430" s="2022"/>
      <c r="N430" s="2023"/>
      <c r="O430" s="2023"/>
      <c r="P430" s="2023"/>
      <c r="Q430" s="2023"/>
    </row>
    <row r="431" spans="1:17" s="1756" customFormat="1">
      <c r="A431" s="2485" t="s">
        <v>9130</v>
      </c>
      <c r="B431" s="2036"/>
      <c r="C431" s="2488" t="s">
        <v>9349</v>
      </c>
      <c r="D431" s="144"/>
      <c r="E431" s="2040"/>
      <c r="F431" s="2031"/>
      <c r="G431" s="2032"/>
      <c r="H431" s="2035"/>
      <c r="I431" s="2128"/>
      <c r="J431" s="2032"/>
      <c r="K431" s="2034"/>
      <c r="L431" s="2032"/>
      <c r="M431" s="2035"/>
      <c r="N431" s="2036"/>
      <c r="O431" s="2036"/>
      <c r="P431" s="2036"/>
      <c r="Q431" s="2036"/>
    </row>
    <row r="432" spans="1:17" s="1756" customFormat="1">
      <c r="A432" s="2304" t="s">
        <v>9350</v>
      </c>
      <c r="B432" s="2036" t="s">
        <v>3519</v>
      </c>
      <c r="C432" s="2130" t="s">
        <v>9351</v>
      </c>
      <c r="D432" s="144">
        <v>1015000</v>
      </c>
      <c r="E432" s="2040"/>
      <c r="F432" s="2031">
        <v>886000</v>
      </c>
      <c r="G432" s="2032" t="s">
        <v>98</v>
      </c>
      <c r="H432" s="2035">
        <v>44084</v>
      </c>
      <c r="I432" s="2128" t="s">
        <v>527</v>
      </c>
      <c r="J432" s="2174" t="s">
        <v>449</v>
      </c>
      <c r="K432" s="2034"/>
      <c r="L432" s="2032"/>
      <c r="M432" s="2035">
        <v>44098</v>
      </c>
      <c r="N432" s="2434" t="s">
        <v>728</v>
      </c>
      <c r="O432" s="2036"/>
      <c r="P432" s="2036"/>
      <c r="Q432" s="2036"/>
    </row>
    <row r="433" spans="1:17" s="1756" customFormat="1">
      <c r="A433" s="2129"/>
      <c r="B433" s="2036"/>
      <c r="C433" s="2130"/>
      <c r="D433" s="144"/>
      <c r="E433" s="2040"/>
      <c r="F433" s="2031"/>
      <c r="G433" s="2032"/>
      <c r="H433" s="2035"/>
      <c r="I433" s="2128"/>
      <c r="J433" s="2032"/>
      <c r="K433" s="2034"/>
      <c r="L433" s="2032"/>
      <c r="M433" s="2035"/>
      <c r="N433" s="2036"/>
      <c r="O433" s="2036"/>
      <c r="P433" s="2036"/>
      <c r="Q433" s="2036"/>
    </row>
    <row r="434" spans="1:17" s="1756" customFormat="1">
      <c r="A434" s="2129"/>
      <c r="B434" s="2036" t="s">
        <v>9348</v>
      </c>
      <c r="C434" s="2130"/>
      <c r="D434" s="144"/>
      <c r="E434" s="2040"/>
      <c r="F434" s="2031"/>
      <c r="G434" s="2032"/>
      <c r="H434" s="2035"/>
      <c r="I434" s="2128"/>
      <c r="J434" s="2032"/>
      <c r="K434" s="2034"/>
      <c r="L434" s="2032"/>
      <c r="M434" s="2035"/>
      <c r="N434" s="2036"/>
      <c r="O434" s="2036"/>
      <c r="P434" s="2036"/>
      <c r="Q434" s="2036"/>
    </row>
    <row r="435" spans="1:17" s="1756" customFormat="1">
      <c r="A435" s="2129"/>
      <c r="B435" s="1439" t="s">
        <v>440</v>
      </c>
      <c r="C435" s="2130"/>
      <c r="D435" s="144"/>
      <c r="E435" s="2040"/>
      <c r="F435" s="2031"/>
      <c r="G435" s="2032"/>
      <c r="H435" s="2035"/>
      <c r="I435" s="2128"/>
      <c r="J435" s="2032"/>
      <c r="K435" s="2034"/>
      <c r="L435" s="2032"/>
      <c r="M435" s="2035"/>
      <c r="N435" s="2036"/>
      <c r="O435" s="2036"/>
      <c r="P435" s="2036"/>
      <c r="Q435" s="2036"/>
    </row>
    <row r="436" spans="1:17" s="1756" customFormat="1">
      <c r="A436" s="2129"/>
      <c r="B436" s="2036"/>
      <c r="C436" s="2130"/>
      <c r="D436" s="144"/>
      <c r="E436" s="2040"/>
      <c r="F436" s="2031"/>
      <c r="G436" s="2032"/>
      <c r="H436" s="2035"/>
      <c r="I436" s="2128"/>
      <c r="J436" s="2032"/>
      <c r="K436" s="2034"/>
      <c r="L436" s="2032"/>
      <c r="M436" s="2035"/>
      <c r="N436" s="2036"/>
      <c r="O436" s="2036"/>
      <c r="P436" s="2036"/>
      <c r="Q436" s="2036"/>
    </row>
    <row r="437" spans="1:17" s="1756" customFormat="1">
      <c r="A437" s="2129"/>
      <c r="B437" s="2036"/>
      <c r="C437" s="2130"/>
      <c r="D437" s="144"/>
      <c r="E437" s="2040"/>
      <c r="F437" s="2031"/>
      <c r="G437" s="2032"/>
      <c r="H437" s="2035"/>
      <c r="I437" s="2128"/>
      <c r="J437" s="2032"/>
      <c r="K437" s="2034"/>
      <c r="L437" s="2032"/>
      <c r="M437" s="2035"/>
      <c r="N437" s="2036"/>
      <c r="O437" s="2036"/>
      <c r="P437" s="2036"/>
      <c r="Q437" s="2036"/>
    </row>
    <row r="438" spans="1:17" s="1748" customFormat="1">
      <c r="A438" s="210" t="s">
        <v>732</v>
      </c>
      <c r="B438" s="2004"/>
      <c r="C438" s="2104"/>
      <c r="D438" s="144"/>
      <c r="E438" s="2007"/>
      <c r="F438" s="2008"/>
      <c r="G438" s="2005"/>
      <c r="H438" s="2011"/>
      <c r="I438" s="2002"/>
      <c r="J438" s="2005"/>
      <c r="K438" s="2010"/>
      <c r="L438" s="2005"/>
      <c r="M438" s="2011"/>
      <c r="N438" s="2004"/>
      <c r="O438" s="2004"/>
      <c r="P438" s="2004"/>
      <c r="Q438" s="2004"/>
    </row>
    <row r="439" spans="1:17" s="1748" customFormat="1">
      <c r="A439" s="1996"/>
      <c r="B439" s="2004"/>
      <c r="C439" s="2104"/>
      <c r="D439" s="144"/>
      <c r="E439" s="2007"/>
      <c r="F439" s="2008"/>
      <c r="G439" s="2005"/>
      <c r="H439" s="2011"/>
      <c r="I439" s="2002"/>
      <c r="J439" s="2005"/>
      <c r="K439" s="2010"/>
      <c r="L439" s="2005"/>
      <c r="M439" s="2011"/>
      <c r="N439" s="2004"/>
      <c r="O439" s="2004"/>
      <c r="P439" s="2004"/>
      <c r="Q439" s="2004"/>
    </row>
    <row r="440" spans="1:17" s="1748" customFormat="1">
      <c r="A440" s="184"/>
      <c r="B440" s="244" t="s">
        <v>733</v>
      </c>
      <c r="C440" s="710">
        <f>SUM(D430:D437)+SUM(C438:C439)</f>
        <v>1015000</v>
      </c>
      <c r="D440" s="144"/>
      <c r="E440" s="2007"/>
      <c r="F440" s="2008"/>
      <c r="G440" s="2005"/>
      <c r="H440" s="2011"/>
      <c r="I440" s="2002"/>
      <c r="J440" s="2005"/>
      <c r="K440" s="2010"/>
      <c r="L440" s="2005"/>
      <c r="M440" s="2011"/>
      <c r="N440" s="2004"/>
      <c r="O440" s="2004"/>
      <c r="P440" s="2004"/>
      <c r="Q440" s="2004"/>
    </row>
    <row r="441" spans="1:17" s="1748" customFormat="1">
      <c r="A441" s="1996"/>
      <c r="B441" s="2004"/>
      <c r="C441" s="2104"/>
      <c r="D441" s="144"/>
      <c r="E441" s="2007"/>
      <c r="F441" s="2008"/>
      <c r="G441" s="2005"/>
      <c r="H441" s="2011"/>
      <c r="I441" s="2002"/>
      <c r="J441" s="2005"/>
      <c r="K441" s="2010"/>
      <c r="L441" s="2005"/>
      <c r="M441" s="2011"/>
      <c r="N441" s="2004"/>
      <c r="O441" s="2004"/>
      <c r="P441" s="2004"/>
      <c r="Q441" s="2004"/>
    </row>
    <row r="442" spans="1:17" s="1749" customFormat="1">
      <c r="A442" s="2107"/>
      <c r="B442" s="2023"/>
      <c r="C442" s="2108"/>
      <c r="D442" s="2564"/>
      <c r="E442" s="2017"/>
      <c r="F442" s="2018"/>
      <c r="G442" s="2019"/>
      <c r="H442" s="2022"/>
      <c r="I442" s="2111"/>
      <c r="J442" s="2019"/>
      <c r="K442" s="2021"/>
      <c r="L442" s="2019"/>
      <c r="M442" s="2022"/>
      <c r="N442" s="2023"/>
      <c r="O442" s="2023"/>
      <c r="P442" s="2023"/>
      <c r="Q442" s="2023"/>
    </row>
    <row r="443" spans="1:17" s="1756" customFormat="1">
      <c r="A443" s="2485" t="s">
        <v>831</v>
      </c>
      <c r="B443" s="2036"/>
      <c r="C443" s="2488" t="s">
        <v>9352</v>
      </c>
      <c r="D443" s="144"/>
      <c r="E443" s="2040"/>
      <c r="F443" s="2031"/>
      <c r="G443" s="2032"/>
      <c r="H443" s="2035"/>
      <c r="I443" s="2128"/>
      <c r="J443" s="2032"/>
      <c r="K443" s="2034"/>
      <c r="L443" s="2032"/>
      <c r="M443" s="2035"/>
      <c r="N443" s="2036"/>
      <c r="O443" s="2036"/>
      <c r="P443" s="2036"/>
      <c r="Q443" s="2036"/>
    </row>
    <row r="444" spans="1:17" s="1756" customFormat="1">
      <c r="A444" s="2304">
        <v>5409061</v>
      </c>
      <c r="B444" s="2036" t="s">
        <v>2588</v>
      </c>
      <c r="C444" s="2130" t="s">
        <v>9353</v>
      </c>
      <c r="D444" s="144">
        <v>740000</v>
      </c>
      <c r="E444" s="2040"/>
      <c r="F444" s="2031">
        <v>569000</v>
      </c>
      <c r="G444" s="2032" t="s">
        <v>98</v>
      </c>
      <c r="H444" s="2035">
        <v>44097</v>
      </c>
      <c r="I444" s="2128" t="s">
        <v>1681</v>
      </c>
      <c r="J444" s="2174" t="s">
        <v>449</v>
      </c>
      <c r="K444" s="2034"/>
      <c r="L444" s="2032"/>
      <c r="M444" s="2035">
        <v>44130</v>
      </c>
      <c r="N444" s="2434" t="s">
        <v>728</v>
      </c>
      <c r="O444" s="2036"/>
      <c r="P444" s="2036"/>
      <c r="Q444" s="2036"/>
    </row>
    <row r="445" spans="1:17" s="1756" customFormat="1">
      <c r="A445" s="2129"/>
      <c r="B445" s="2036"/>
      <c r="C445" s="2130"/>
      <c r="D445" s="144"/>
      <c r="E445" s="2040"/>
      <c r="F445" s="2031"/>
      <c r="G445" s="2032"/>
      <c r="H445" s="2035"/>
      <c r="I445" s="2128"/>
      <c r="J445" s="2032"/>
      <c r="K445" s="2034"/>
      <c r="L445" s="2032"/>
      <c r="M445" s="2035"/>
      <c r="N445" s="2036"/>
      <c r="O445" s="2036"/>
      <c r="P445" s="2036"/>
      <c r="Q445" s="2036"/>
    </row>
    <row r="446" spans="1:17" s="1756" customFormat="1">
      <c r="A446" s="2129"/>
      <c r="B446" s="1439" t="s">
        <v>9354</v>
      </c>
      <c r="C446" s="2130"/>
      <c r="D446" s="144"/>
      <c r="E446" s="2040"/>
      <c r="F446" s="2031"/>
      <c r="G446" s="2032"/>
      <c r="H446" s="2035"/>
      <c r="I446" s="2128"/>
      <c r="J446" s="2032"/>
      <c r="K446" s="2034"/>
      <c r="L446" s="2032"/>
      <c r="M446" s="2035"/>
      <c r="N446" s="2036"/>
      <c r="O446" s="2036"/>
      <c r="P446" s="2036"/>
      <c r="Q446" s="2036"/>
    </row>
    <row r="447" spans="1:17" s="1756" customFormat="1">
      <c r="A447" s="2129"/>
      <c r="B447" s="1439" t="s">
        <v>440</v>
      </c>
      <c r="C447" s="2130"/>
      <c r="D447" s="144"/>
      <c r="E447" s="2040"/>
      <c r="F447" s="2031"/>
      <c r="G447" s="2032"/>
      <c r="H447" s="2035"/>
      <c r="I447" s="2128"/>
      <c r="J447" s="2032"/>
      <c r="K447" s="2034"/>
      <c r="L447" s="2032"/>
      <c r="M447" s="2035"/>
      <c r="N447" s="2036"/>
      <c r="O447" s="2036"/>
      <c r="P447" s="2036"/>
      <c r="Q447" s="2036"/>
    </row>
    <row r="448" spans="1:17" s="1756" customFormat="1">
      <c r="A448" s="2129"/>
      <c r="B448" s="2074"/>
      <c r="C448" s="2130"/>
      <c r="D448" s="144"/>
      <c r="E448" s="2040"/>
      <c r="F448" s="2031"/>
      <c r="G448" s="2032"/>
      <c r="H448" s="2035"/>
      <c r="I448" s="2128"/>
      <c r="J448" s="2032"/>
      <c r="K448" s="2034"/>
      <c r="L448" s="2032"/>
      <c r="M448" s="2035"/>
      <c r="N448" s="2036"/>
      <c r="O448" s="2036"/>
      <c r="P448" s="2036"/>
      <c r="Q448" s="2036"/>
    </row>
    <row r="449" spans="1:17" s="1756" customFormat="1">
      <c r="A449" s="2129"/>
      <c r="B449" s="2074"/>
      <c r="C449" s="2130"/>
      <c r="D449" s="144"/>
      <c r="E449" s="2040"/>
      <c r="F449" s="2031"/>
      <c r="G449" s="2032"/>
      <c r="H449" s="2035"/>
      <c r="I449" s="2128"/>
      <c r="J449" s="2032"/>
      <c r="K449" s="2034"/>
      <c r="L449" s="2032"/>
      <c r="M449" s="2035"/>
      <c r="N449" s="2036"/>
      <c r="O449" s="2036"/>
      <c r="P449" s="2036"/>
      <c r="Q449" s="2036"/>
    </row>
    <row r="450" spans="1:17" s="1756" customFormat="1">
      <c r="A450" s="2129"/>
      <c r="B450" s="2036"/>
      <c r="C450" s="2130"/>
      <c r="D450" s="144"/>
      <c r="E450" s="2040"/>
      <c r="F450" s="2031"/>
      <c r="G450" s="2032"/>
      <c r="H450" s="2035"/>
      <c r="I450" s="2128"/>
      <c r="J450" s="2032"/>
      <c r="K450" s="2034"/>
      <c r="L450" s="2032"/>
      <c r="M450" s="2035"/>
      <c r="N450" s="2036"/>
      <c r="O450" s="2036"/>
      <c r="P450" s="2036"/>
      <c r="Q450" s="2036"/>
    </row>
    <row r="451" spans="1:17" s="1756" customFormat="1">
      <c r="A451" s="2129"/>
      <c r="B451" s="2036"/>
      <c r="C451" s="2130"/>
      <c r="D451" s="144"/>
      <c r="E451" s="2040"/>
      <c r="F451" s="2031"/>
      <c r="G451" s="2032"/>
      <c r="H451" s="2035"/>
      <c r="I451" s="2128"/>
      <c r="J451" s="2032"/>
      <c r="K451" s="2034"/>
      <c r="L451" s="2032"/>
      <c r="M451" s="2035"/>
      <c r="N451" s="2036"/>
      <c r="O451" s="2036"/>
      <c r="P451" s="2036"/>
      <c r="Q451" s="2036"/>
    </row>
    <row r="452" spans="1:17" s="1748" customFormat="1">
      <c r="A452" s="210" t="s">
        <v>732</v>
      </c>
      <c r="B452" s="2004"/>
      <c r="C452" s="2104"/>
      <c r="D452" s="144"/>
      <c r="E452" s="2007"/>
      <c r="F452" s="2008"/>
      <c r="G452" s="2005"/>
      <c r="H452" s="2011"/>
      <c r="I452" s="2002"/>
      <c r="J452" s="2005"/>
      <c r="K452" s="2010"/>
      <c r="L452" s="2005"/>
      <c r="M452" s="2011"/>
      <c r="N452" s="2004"/>
      <c r="O452" s="2004"/>
      <c r="P452" s="2004"/>
      <c r="Q452" s="2004"/>
    </row>
    <row r="453" spans="1:17" s="1748" customFormat="1">
      <c r="A453" s="1996"/>
      <c r="B453" s="2004"/>
      <c r="C453" s="2104"/>
      <c r="D453" s="144"/>
      <c r="E453" s="2007"/>
      <c r="F453" s="2008"/>
      <c r="G453" s="2005"/>
      <c r="H453" s="2011"/>
      <c r="I453" s="2002"/>
      <c r="J453" s="2005"/>
      <c r="K453" s="2010"/>
      <c r="L453" s="2005"/>
      <c r="M453" s="2011"/>
      <c r="N453" s="2004"/>
      <c r="O453" s="2004"/>
      <c r="P453" s="2004"/>
      <c r="Q453" s="2004"/>
    </row>
    <row r="454" spans="1:17" s="1748" customFormat="1">
      <c r="A454" s="184"/>
      <c r="B454" s="244" t="s">
        <v>733</v>
      </c>
      <c r="C454" s="710">
        <f>SUM(D442:D451)+SUM(C452:C453)</f>
        <v>740000</v>
      </c>
      <c r="D454" s="144"/>
      <c r="E454" s="2007"/>
      <c r="F454" s="2008"/>
      <c r="G454" s="2005"/>
      <c r="H454" s="2011"/>
      <c r="I454" s="2002"/>
      <c r="J454" s="2005"/>
      <c r="K454" s="2010"/>
      <c r="L454" s="2005"/>
      <c r="M454" s="2011"/>
      <c r="N454" s="2004"/>
      <c r="O454" s="2004"/>
      <c r="P454" s="2004"/>
      <c r="Q454" s="2004"/>
    </row>
    <row r="455" spans="1:17" s="1748" customFormat="1">
      <c r="A455" s="1996"/>
      <c r="B455" s="2004"/>
      <c r="C455" s="2104"/>
      <c r="D455" s="144"/>
      <c r="E455" s="2007"/>
      <c r="F455" s="2008"/>
      <c r="G455" s="2005"/>
      <c r="H455" s="2011"/>
      <c r="I455" s="2002"/>
      <c r="J455" s="2005"/>
      <c r="K455" s="2010"/>
      <c r="L455" s="2005"/>
      <c r="M455" s="2011"/>
      <c r="N455" s="2004"/>
      <c r="O455" s="2004"/>
      <c r="P455" s="2004"/>
      <c r="Q455" s="2004"/>
    </row>
    <row r="456" spans="1:17" s="1749" customFormat="1">
      <c r="A456" s="2107"/>
      <c r="B456" s="2023"/>
      <c r="C456" s="2108"/>
      <c r="D456" s="2564"/>
      <c r="E456" s="2017"/>
      <c r="F456" s="2018"/>
      <c r="G456" s="2019"/>
      <c r="H456" s="2022"/>
      <c r="I456" s="2111"/>
      <c r="J456" s="2019"/>
      <c r="K456" s="2021"/>
      <c r="L456" s="2019"/>
      <c r="M456" s="2022"/>
      <c r="N456" s="2023"/>
      <c r="O456" s="2023"/>
      <c r="P456" s="2023"/>
      <c r="Q456" s="2023"/>
    </row>
    <row r="457" spans="1:17" s="1756" customFormat="1">
      <c r="A457" s="2485" t="s">
        <v>9355</v>
      </c>
      <c r="B457" s="2036"/>
      <c r="C457" s="2488" t="s">
        <v>9356</v>
      </c>
      <c r="D457" s="144"/>
      <c r="E457" s="2040"/>
      <c r="F457" s="2031"/>
      <c r="G457" s="2032"/>
      <c r="H457" s="2035"/>
      <c r="I457" s="2128"/>
      <c r="J457" s="2032"/>
      <c r="K457" s="2034"/>
      <c r="L457" s="2032"/>
      <c r="M457" s="2035"/>
      <c r="N457" s="2036"/>
      <c r="O457" s="2036"/>
      <c r="P457" s="2036"/>
      <c r="Q457" s="2036"/>
    </row>
    <row r="458" spans="1:17" s="1756" customFormat="1">
      <c r="A458" s="2304" t="s">
        <v>9357</v>
      </c>
      <c r="B458" s="2036" t="s">
        <v>2588</v>
      </c>
      <c r="C458" s="2130" t="s">
        <v>9358</v>
      </c>
      <c r="D458" s="144">
        <v>890000</v>
      </c>
      <c r="E458" s="2040"/>
      <c r="F458" s="2031">
        <v>742000</v>
      </c>
      <c r="G458" s="2032" t="s">
        <v>25</v>
      </c>
      <c r="H458" s="2035">
        <v>44085</v>
      </c>
      <c r="I458" s="2128" t="s">
        <v>782</v>
      </c>
      <c r="J458" s="2174" t="s">
        <v>449</v>
      </c>
      <c r="K458" s="2034"/>
      <c r="L458" s="2032"/>
      <c r="M458" s="2035">
        <v>44174</v>
      </c>
      <c r="N458" s="2434" t="s">
        <v>728</v>
      </c>
      <c r="O458" s="2036"/>
      <c r="P458" s="2036"/>
      <c r="Q458" s="2036"/>
    </row>
    <row r="459" spans="1:17" s="1756" customFormat="1">
      <c r="A459" s="2129"/>
      <c r="B459" s="2036"/>
      <c r="C459" s="2130"/>
      <c r="D459" s="144"/>
      <c r="E459" s="2040"/>
      <c r="F459" s="2031"/>
      <c r="G459" s="2032"/>
      <c r="H459" s="2035"/>
      <c r="I459" s="2128"/>
      <c r="J459" s="2032"/>
      <c r="K459" s="2034"/>
      <c r="L459" s="2032"/>
      <c r="M459" s="2035"/>
      <c r="N459" s="2036"/>
      <c r="O459" s="2036"/>
      <c r="P459" s="2036"/>
      <c r="Q459" s="2036"/>
    </row>
    <row r="460" spans="1:17" s="1756" customFormat="1">
      <c r="A460" s="2129"/>
      <c r="B460" s="1439" t="s">
        <v>9359</v>
      </c>
      <c r="C460" s="2130"/>
      <c r="D460" s="144"/>
      <c r="E460" s="2040"/>
      <c r="F460" s="2031"/>
      <c r="G460" s="2032"/>
      <c r="H460" s="2035"/>
      <c r="I460" s="2128"/>
      <c r="J460" s="2032"/>
      <c r="K460" s="2034"/>
      <c r="L460" s="2032"/>
      <c r="M460" s="2035"/>
      <c r="N460" s="2036"/>
      <c r="O460" s="2036"/>
      <c r="P460" s="2036"/>
      <c r="Q460" s="2036"/>
    </row>
    <row r="461" spans="1:17" s="1756" customFormat="1">
      <c r="A461" s="2129"/>
      <c r="B461" s="1439" t="s">
        <v>440</v>
      </c>
      <c r="C461" s="2130"/>
      <c r="D461" s="144"/>
      <c r="E461" s="2040"/>
      <c r="F461" s="2031"/>
      <c r="G461" s="2032"/>
      <c r="H461" s="2035"/>
      <c r="I461" s="2128"/>
      <c r="J461" s="2032"/>
      <c r="K461" s="2034"/>
      <c r="L461" s="2032"/>
      <c r="M461" s="2035"/>
      <c r="N461" s="2036"/>
      <c r="O461" s="2036"/>
      <c r="P461" s="2036"/>
      <c r="Q461" s="2036"/>
    </row>
    <row r="462" spans="1:17" s="1756" customFormat="1">
      <c r="A462" s="2129"/>
      <c r="B462" s="2074"/>
      <c r="C462" s="2130"/>
      <c r="D462" s="144"/>
      <c r="E462" s="2040"/>
      <c r="F462" s="2031"/>
      <c r="G462" s="2032"/>
      <c r="H462" s="2035"/>
      <c r="I462" s="2128"/>
      <c r="J462" s="2032"/>
      <c r="K462" s="2034"/>
      <c r="L462" s="2032"/>
      <c r="M462" s="2035"/>
      <c r="N462" s="2036"/>
      <c r="O462" s="2036"/>
      <c r="P462" s="2036"/>
      <c r="Q462" s="2036"/>
    </row>
    <row r="463" spans="1:17" s="1748" customFormat="1">
      <c r="A463" s="210" t="s">
        <v>732</v>
      </c>
      <c r="B463" s="2004"/>
      <c r="C463" s="2104"/>
      <c r="D463" s="144"/>
      <c r="E463" s="2007"/>
      <c r="F463" s="2008"/>
      <c r="G463" s="2005"/>
      <c r="H463" s="2011"/>
      <c r="I463" s="2002"/>
      <c r="J463" s="2005"/>
      <c r="K463" s="2010"/>
      <c r="L463" s="2005"/>
      <c r="M463" s="2011"/>
      <c r="N463" s="2004"/>
      <c r="O463" s="2004"/>
      <c r="P463" s="2004"/>
      <c r="Q463" s="2004"/>
    </row>
    <row r="464" spans="1:17" s="1748" customFormat="1">
      <c r="A464" s="1996"/>
      <c r="B464" s="2004"/>
      <c r="C464" s="2104"/>
      <c r="D464" s="144"/>
      <c r="E464" s="2007"/>
      <c r="F464" s="2008"/>
      <c r="G464" s="2005"/>
      <c r="H464" s="2011"/>
      <c r="I464" s="2002"/>
      <c r="J464" s="2005"/>
      <c r="K464" s="2010"/>
      <c r="L464" s="2005"/>
      <c r="M464" s="2011"/>
      <c r="N464" s="2004"/>
      <c r="O464" s="2004"/>
      <c r="P464" s="2004"/>
      <c r="Q464" s="2004"/>
    </row>
    <row r="465" spans="1:17" s="1748" customFormat="1">
      <c r="A465" s="184"/>
      <c r="B465" s="244" t="s">
        <v>733</v>
      </c>
      <c r="C465" s="710">
        <f>SUM(D456:D462)+SUM(C463:C464)</f>
        <v>890000</v>
      </c>
      <c r="D465" s="144"/>
      <c r="E465" s="2007"/>
      <c r="F465" s="2008"/>
      <c r="G465" s="2005"/>
      <c r="H465" s="2011"/>
      <c r="I465" s="2002"/>
      <c r="J465" s="2005"/>
      <c r="K465" s="2010"/>
      <c r="L465" s="2005"/>
      <c r="M465" s="2011"/>
      <c r="N465" s="2004"/>
      <c r="O465" s="2004"/>
      <c r="P465" s="2004"/>
      <c r="Q465" s="2004"/>
    </row>
    <row r="466" spans="1:17" s="1748" customFormat="1">
      <c r="A466" s="1996"/>
      <c r="B466" s="2004"/>
      <c r="C466" s="2104"/>
      <c r="D466" s="144"/>
      <c r="E466" s="2007"/>
      <c r="F466" s="2008"/>
      <c r="G466" s="2005"/>
      <c r="H466" s="2011"/>
      <c r="I466" s="2002"/>
      <c r="J466" s="2005"/>
      <c r="K466" s="2010"/>
      <c r="L466" s="2005"/>
      <c r="M466" s="2011"/>
      <c r="N466" s="2004"/>
      <c r="O466" s="2004"/>
      <c r="P466" s="2004"/>
      <c r="Q466" s="2004"/>
    </row>
    <row r="467" spans="1:17" s="1749" customFormat="1">
      <c r="A467" s="2107"/>
      <c r="B467" s="2023"/>
      <c r="C467" s="2108"/>
      <c r="D467" s="2564"/>
      <c r="E467" s="2017"/>
      <c r="F467" s="2018"/>
      <c r="G467" s="2019"/>
      <c r="H467" s="2022"/>
      <c r="I467" s="2111"/>
      <c r="J467" s="2019"/>
      <c r="K467" s="2021"/>
      <c r="L467" s="2019"/>
      <c r="M467" s="2022"/>
      <c r="N467" s="2023"/>
      <c r="O467" s="2023"/>
      <c r="P467" s="2023"/>
      <c r="Q467" s="2023"/>
    </row>
    <row r="468" spans="1:17" s="1756" customFormat="1">
      <c r="A468" s="2486" t="s">
        <v>1610</v>
      </c>
      <c r="B468" s="2036"/>
      <c r="C468" s="2488" t="s">
        <v>9360</v>
      </c>
      <c r="D468" s="144"/>
      <c r="E468" s="2040"/>
      <c r="F468" s="2031"/>
      <c r="G468" s="2032"/>
      <c r="H468" s="2035"/>
      <c r="I468" s="2128"/>
      <c r="J468" s="2032"/>
      <c r="K468" s="2034"/>
      <c r="L468" s="2032"/>
      <c r="M468" s="2035"/>
      <c r="N468" s="2036"/>
      <c r="O468" s="2036"/>
      <c r="P468" s="2036"/>
      <c r="Q468" s="2036"/>
    </row>
    <row r="469" spans="1:17" s="1756" customFormat="1">
      <c r="A469" s="2304">
        <v>5503059</v>
      </c>
      <c r="B469" s="2036" t="s">
        <v>828</v>
      </c>
      <c r="C469" s="2130" t="s">
        <v>9361</v>
      </c>
      <c r="D469" s="144">
        <v>850000</v>
      </c>
      <c r="E469" s="2040"/>
      <c r="F469" s="2031">
        <v>643000</v>
      </c>
      <c r="G469" s="2032" t="s">
        <v>98</v>
      </c>
      <c r="H469" s="2035">
        <v>44278</v>
      </c>
      <c r="I469" s="2128" t="s">
        <v>2686</v>
      </c>
      <c r="J469" s="2174" t="s">
        <v>449</v>
      </c>
      <c r="K469" s="2034"/>
      <c r="L469" s="2032"/>
      <c r="M469" s="2035">
        <v>44322</v>
      </c>
      <c r="N469" s="2434" t="s">
        <v>728</v>
      </c>
      <c r="O469" s="2036"/>
      <c r="P469" s="2036"/>
      <c r="Q469" s="2036"/>
    </row>
    <row r="470" spans="1:17" s="1756" customFormat="1">
      <c r="A470" s="2133"/>
      <c r="B470" s="2036"/>
      <c r="C470" s="2130"/>
      <c r="D470" s="144"/>
      <c r="E470" s="2040"/>
      <c r="F470" s="2031"/>
      <c r="G470" s="2032"/>
      <c r="H470" s="2035"/>
      <c r="I470" s="2128"/>
      <c r="J470" s="2032"/>
      <c r="K470" s="2034"/>
      <c r="L470" s="2032"/>
      <c r="M470" s="2035"/>
      <c r="N470" s="2036"/>
      <c r="O470" s="2036"/>
      <c r="P470" s="2036"/>
      <c r="Q470" s="2036"/>
    </row>
    <row r="471" spans="1:17">
      <c r="A471" s="2486" t="s">
        <v>2062</v>
      </c>
    </row>
    <row r="472" spans="1:17" s="1756" customFormat="1">
      <c r="A472" s="2304" t="s">
        <v>9362</v>
      </c>
      <c r="B472" s="2036" t="s">
        <v>775</v>
      </c>
      <c r="C472" s="2134" t="s">
        <v>9363</v>
      </c>
      <c r="D472" s="144">
        <v>590000</v>
      </c>
      <c r="E472" s="2040"/>
      <c r="F472" s="2031">
        <v>413000</v>
      </c>
      <c r="G472" s="2032" t="s">
        <v>98</v>
      </c>
      <c r="H472" s="2035">
        <v>44292</v>
      </c>
      <c r="I472" s="2128" t="s">
        <v>1681</v>
      </c>
      <c r="J472" s="2174" t="s">
        <v>449</v>
      </c>
      <c r="K472" s="2034"/>
      <c r="L472" s="2032"/>
      <c r="M472" s="2035">
        <v>44322</v>
      </c>
      <c r="N472" s="2434" t="s">
        <v>728</v>
      </c>
      <c r="O472" s="2036"/>
      <c r="P472" s="2036"/>
      <c r="Q472" s="2036"/>
    </row>
    <row r="473" spans="1:17">
      <c r="A473" s="1464"/>
    </row>
    <row r="474" spans="1:17" s="1756" customFormat="1">
      <c r="A474" s="2486" t="s">
        <v>1852</v>
      </c>
      <c r="B474" s="2036"/>
      <c r="C474" s="2130"/>
      <c r="D474" s="144"/>
      <c r="E474" s="2040"/>
      <c r="F474" s="2031"/>
      <c r="G474" s="2032"/>
      <c r="H474" s="2035"/>
      <c r="I474" s="2128"/>
      <c r="J474" s="2032"/>
      <c r="K474" s="2034"/>
      <c r="L474" s="2032"/>
      <c r="M474" s="2035"/>
      <c r="N474" s="2036"/>
      <c r="O474" s="2036"/>
      <c r="P474" s="2036"/>
      <c r="Q474" s="2036"/>
    </row>
    <row r="475" spans="1:17" s="1756" customFormat="1">
      <c r="A475" s="2304">
        <v>5504052</v>
      </c>
      <c r="B475" s="2036" t="s">
        <v>2075</v>
      </c>
      <c r="C475" s="2134" t="s">
        <v>9364</v>
      </c>
      <c r="D475" s="144">
        <v>830000</v>
      </c>
      <c r="E475" s="2040"/>
      <c r="F475" s="2031">
        <v>402000</v>
      </c>
      <c r="G475" s="2032" t="s">
        <v>98</v>
      </c>
      <c r="H475" s="2035">
        <v>44299</v>
      </c>
      <c r="I475" s="2128" t="s">
        <v>2777</v>
      </c>
      <c r="J475" s="2174" t="s">
        <v>449</v>
      </c>
      <c r="K475" s="2034"/>
      <c r="L475" s="2032"/>
      <c r="M475" s="2035">
        <v>44320</v>
      </c>
      <c r="N475" s="2434" t="s">
        <v>728</v>
      </c>
      <c r="O475" s="2036"/>
      <c r="P475" s="2036"/>
      <c r="Q475" s="2036"/>
    </row>
    <row r="476" spans="1:17" s="1756" customFormat="1">
      <c r="A476" s="2133"/>
      <c r="B476" s="2036"/>
      <c r="C476" s="2130"/>
      <c r="D476" s="144"/>
      <c r="E476" s="2040"/>
      <c r="F476" s="2031"/>
      <c r="G476" s="2032"/>
      <c r="H476" s="2035"/>
      <c r="I476" s="2128"/>
      <c r="J476" s="2032"/>
      <c r="K476" s="2034"/>
      <c r="L476" s="2032"/>
      <c r="M476" s="2035"/>
      <c r="N476" s="2036"/>
      <c r="O476" s="2036"/>
      <c r="P476" s="2036"/>
      <c r="Q476" s="2036"/>
    </row>
    <row r="477" spans="1:17" s="1756" customFormat="1">
      <c r="A477" s="2133"/>
      <c r="B477" s="1439" t="s">
        <v>9365</v>
      </c>
      <c r="C477" s="2130"/>
      <c r="D477" s="144"/>
      <c r="E477" s="2040"/>
      <c r="F477" s="2031"/>
      <c r="G477" s="2032"/>
      <c r="H477" s="2035"/>
      <c r="I477" s="2128"/>
      <c r="J477" s="2032"/>
      <c r="K477" s="2034"/>
      <c r="L477" s="2032"/>
      <c r="M477" s="2035"/>
      <c r="N477" s="2036"/>
      <c r="O477" s="2036"/>
      <c r="P477" s="2036"/>
      <c r="Q477" s="2036"/>
    </row>
    <row r="478" spans="1:17" s="1756" customFormat="1">
      <c r="A478" s="2133"/>
      <c r="B478" s="1439" t="s">
        <v>440</v>
      </c>
      <c r="C478" s="2130"/>
      <c r="D478" s="144"/>
      <c r="E478" s="2040"/>
      <c r="F478" s="2031"/>
      <c r="G478" s="2032"/>
      <c r="H478" s="2035"/>
      <c r="I478" s="2128"/>
      <c r="J478" s="2032"/>
      <c r="K478" s="2034"/>
      <c r="L478" s="2032"/>
      <c r="M478" s="2035"/>
      <c r="N478" s="2036"/>
      <c r="O478" s="2036"/>
      <c r="P478" s="2036"/>
      <c r="Q478" s="2036"/>
    </row>
    <row r="479" spans="1:17" s="1756" customFormat="1">
      <c r="A479" s="2133"/>
      <c r="B479" s="2036"/>
      <c r="C479" s="2130"/>
      <c r="D479" s="144"/>
      <c r="E479" s="2040"/>
      <c r="F479" s="2031"/>
      <c r="G479" s="2032"/>
      <c r="H479" s="2035"/>
      <c r="I479" s="2128"/>
      <c r="J479" s="2032"/>
      <c r="K479" s="2034"/>
      <c r="L479" s="2032"/>
      <c r="M479" s="2035"/>
      <c r="N479" s="2036"/>
      <c r="O479" s="2036"/>
      <c r="P479" s="2036"/>
      <c r="Q479" s="2036"/>
    </row>
    <row r="480" spans="1:17" s="1756" customFormat="1">
      <c r="A480" s="2485" t="s">
        <v>2095</v>
      </c>
      <c r="B480" s="2036"/>
      <c r="C480" s="2130"/>
      <c r="D480" s="144"/>
      <c r="E480" s="2040"/>
      <c r="F480" s="2031"/>
      <c r="G480" s="2032"/>
      <c r="H480" s="2035"/>
      <c r="I480" s="2128"/>
      <c r="J480" s="2032"/>
      <c r="K480" s="2034"/>
      <c r="L480" s="2032"/>
      <c r="M480" s="2035"/>
      <c r="N480" s="2036"/>
      <c r="O480" s="2036"/>
      <c r="P480" s="2036"/>
      <c r="Q480" s="2036"/>
    </row>
    <row r="481" spans="1:17" s="1756" customFormat="1">
      <c r="A481" s="2304" t="s">
        <v>9366</v>
      </c>
      <c r="B481" s="2036" t="s">
        <v>775</v>
      </c>
      <c r="C481" s="2134" t="s">
        <v>9367</v>
      </c>
      <c r="D481" s="144">
        <v>660000</v>
      </c>
      <c r="E481" s="2040"/>
      <c r="F481" s="2031">
        <v>466000</v>
      </c>
      <c r="G481" s="2032" t="s">
        <v>98</v>
      </c>
      <c r="H481" s="2035">
        <v>44293</v>
      </c>
      <c r="I481" s="2128" t="s">
        <v>66</v>
      </c>
      <c r="J481" s="2174" t="s">
        <v>449</v>
      </c>
      <c r="K481" s="2034"/>
      <c r="L481" s="2032"/>
      <c r="M481" s="2035">
        <v>44341</v>
      </c>
      <c r="N481" s="2434" t="s">
        <v>728</v>
      </c>
      <c r="O481" s="2036"/>
      <c r="P481" s="2036"/>
      <c r="Q481" s="2036"/>
    </row>
    <row r="482" spans="1:17" s="1756" customFormat="1">
      <c r="A482" s="2304"/>
      <c r="B482" s="2036"/>
      <c r="C482" s="2134"/>
      <c r="D482" s="144"/>
      <c r="E482" s="2040"/>
      <c r="F482" s="2031"/>
      <c r="G482" s="2032"/>
      <c r="H482" s="2035"/>
      <c r="I482" s="2128"/>
      <c r="J482" s="2070"/>
      <c r="K482" s="2072"/>
      <c r="L482" s="2070"/>
      <c r="M482" s="2073"/>
      <c r="N482" s="2070"/>
      <c r="O482" s="2036"/>
      <c r="P482" s="2036"/>
      <c r="Q482" s="2036"/>
    </row>
    <row r="483" spans="1:17" s="1756" customFormat="1">
      <c r="A483" s="2133"/>
      <c r="B483" s="1440" t="s">
        <v>9368</v>
      </c>
      <c r="C483" s="2130"/>
      <c r="D483" s="144"/>
      <c r="E483" s="2040"/>
      <c r="F483" s="2031"/>
      <c r="G483" s="2032"/>
      <c r="H483" s="2035"/>
      <c r="I483" s="2128"/>
      <c r="J483" s="2032"/>
      <c r="K483" s="2034"/>
      <c r="L483" s="2032"/>
      <c r="M483" s="2035"/>
      <c r="N483" s="2036"/>
      <c r="O483" s="2036"/>
      <c r="P483" s="2036"/>
      <c r="Q483" s="2036"/>
    </row>
    <row r="484" spans="1:17" s="1756" customFormat="1">
      <c r="A484" s="2133"/>
      <c r="B484" s="1440" t="s">
        <v>440</v>
      </c>
      <c r="C484" s="2130"/>
      <c r="D484" s="144"/>
      <c r="E484" s="2040"/>
      <c r="F484" s="2031"/>
      <c r="G484" s="2032"/>
      <c r="H484" s="2035"/>
      <c r="I484" s="2128"/>
      <c r="J484" s="2032"/>
      <c r="K484" s="2034"/>
      <c r="L484" s="2032"/>
      <c r="M484" s="2035"/>
      <c r="N484" s="2036"/>
      <c r="O484" s="2036"/>
      <c r="P484" s="2036"/>
      <c r="Q484" s="2036"/>
    </row>
    <row r="485" spans="1:17" s="1756" customFormat="1">
      <c r="A485" s="2133"/>
      <c r="B485" s="2036"/>
      <c r="C485" s="2130"/>
      <c r="D485" s="144"/>
      <c r="E485" s="2040"/>
      <c r="F485" s="2031"/>
      <c r="G485" s="2032"/>
      <c r="H485" s="2035"/>
      <c r="I485" s="2128"/>
      <c r="J485" s="2032"/>
      <c r="K485" s="2034"/>
      <c r="L485" s="2032"/>
      <c r="M485" s="2035"/>
      <c r="N485" s="2036"/>
      <c r="O485" s="2036"/>
      <c r="P485" s="2036"/>
      <c r="Q485" s="2036"/>
    </row>
    <row r="486" spans="1:17" s="1756" customFormat="1">
      <c r="A486" s="2129"/>
      <c r="B486" s="2036"/>
      <c r="C486" s="2130"/>
      <c r="D486" s="144"/>
      <c r="E486" s="2040"/>
      <c r="F486" s="2031"/>
      <c r="G486" s="2032"/>
      <c r="H486" s="2035"/>
      <c r="I486" s="2128"/>
      <c r="J486" s="2032"/>
      <c r="K486" s="2034"/>
      <c r="L486" s="2032"/>
      <c r="M486" s="2035"/>
      <c r="N486" s="2036"/>
      <c r="O486" s="2036"/>
      <c r="P486" s="2036"/>
      <c r="Q486" s="2036"/>
    </row>
    <row r="487" spans="1:17" s="1756" customFormat="1">
      <c r="A487" s="1646" t="s">
        <v>2149</v>
      </c>
      <c r="B487" s="2036"/>
      <c r="C487" s="2842"/>
      <c r="D487" s="144"/>
      <c r="E487" s="2040"/>
      <c r="F487" s="2031"/>
      <c r="G487" s="2032"/>
      <c r="H487" s="2035"/>
      <c r="I487" s="2128"/>
      <c r="J487" s="2032"/>
      <c r="K487" s="2034"/>
      <c r="L487" s="2032"/>
      <c r="M487" s="2035"/>
      <c r="N487" s="2036"/>
      <c r="O487" s="2036"/>
      <c r="P487" s="2036"/>
      <c r="Q487" s="2036"/>
    </row>
    <row r="488" spans="1:17" s="1756" customFormat="1">
      <c r="A488" s="2816">
        <v>5504053</v>
      </c>
      <c r="B488" s="2537" t="s">
        <v>780</v>
      </c>
      <c r="C488" s="1960" t="s">
        <v>9369</v>
      </c>
      <c r="D488" s="144">
        <v>660000</v>
      </c>
      <c r="E488" s="2040"/>
      <c r="F488" s="2031">
        <v>491000</v>
      </c>
      <c r="G488" s="2032" t="s">
        <v>98</v>
      </c>
      <c r="H488" s="2035">
        <v>44299</v>
      </c>
      <c r="I488" s="2128" t="s">
        <v>27</v>
      </c>
      <c r="J488" s="2174" t="s">
        <v>449</v>
      </c>
      <c r="K488" s="2034"/>
      <c r="L488" s="2032"/>
      <c r="M488" s="2035"/>
      <c r="N488" s="2036"/>
      <c r="O488" s="2036"/>
      <c r="P488" s="2036"/>
      <c r="Q488" s="2036"/>
    </row>
    <row r="489" spans="1:17" s="1756" customFormat="1">
      <c r="A489" s="2816">
        <v>5506039</v>
      </c>
      <c r="B489" s="2537" t="s">
        <v>9370</v>
      </c>
      <c r="C489" s="1960" t="s">
        <v>9371</v>
      </c>
      <c r="D489" s="144">
        <v>825000</v>
      </c>
      <c r="E489" s="2040"/>
      <c r="F489" s="2031">
        <v>652000</v>
      </c>
      <c r="G489" s="2032" t="s">
        <v>98</v>
      </c>
      <c r="H489" s="2035">
        <v>44357</v>
      </c>
      <c r="I489" s="2128" t="s">
        <v>523</v>
      </c>
      <c r="J489" s="2174" t="s">
        <v>449</v>
      </c>
      <c r="K489" s="2034"/>
      <c r="L489" s="2032"/>
      <c r="M489" s="2035"/>
      <c r="N489" s="2036"/>
      <c r="O489" s="2036"/>
      <c r="P489" s="2036"/>
      <c r="Q489" s="2036"/>
    </row>
    <row r="490" spans="1:17" s="1756" customFormat="1">
      <c r="A490" s="1646"/>
      <c r="B490" s="2036"/>
      <c r="C490" s="2130"/>
      <c r="D490" s="144"/>
      <c r="E490" s="2040"/>
      <c r="F490" s="2031"/>
      <c r="G490" s="2032"/>
      <c r="H490" s="2035"/>
      <c r="I490" s="2128"/>
      <c r="J490" s="2032"/>
      <c r="K490" s="2034"/>
      <c r="L490" s="2032"/>
      <c r="M490" s="2035"/>
      <c r="N490" s="2036"/>
      <c r="O490" s="2036"/>
      <c r="P490" s="2036"/>
      <c r="Q490" s="2036"/>
    </row>
    <row r="491" spans="1:17" s="1756" customFormat="1">
      <c r="A491" s="1646"/>
      <c r="B491" s="2819" t="s">
        <v>1247</v>
      </c>
      <c r="C491" s="2842"/>
      <c r="D491" s="144"/>
      <c r="E491" s="2040"/>
      <c r="F491" s="2031"/>
      <c r="G491" s="2032"/>
      <c r="H491" s="2035"/>
      <c r="I491" s="2128"/>
      <c r="J491" s="2032"/>
      <c r="K491" s="2034"/>
      <c r="L491" s="2032"/>
      <c r="M491" s="2035"/>
      <c r="N491" s="2036"/>
      <c r="O491" s="2036"/>
      <c r="P491" s="2036"/>
      <c r="Q491" s="2036"/>
    </row>
    <row r="492" spans="1:17" s="1756" customFormat="1">
      <c r="A492" s="1646"/>
      <c r="B492" s="1080" t="s">
        <v>440</v>
      </c>
      <c r="C492" s="2842"/>
      <c r="D492" s="144"/>
      <c r="E492" s="2040"/>
      <c r="F492" s="2031"/>
      <c r="G492" s="2032"/>
      <c r="H492" s="2035"/>
      <c r="I492" s="2128"/>
      <c r="J492" s="2032"/>
      <c r="K492" s="2034"/>
      <c r="L492" s="2032"/>
      <c r="M492" s="2035"/>
      <c r="N492" s="2036"/>
      <c r="O492" s="2036"/>
      <c r="P492" s="2036"/>
      <c r="Q492" s="2036"/>
    </row>
    <row r="493" spans="1:17" s="1756" customFormat="1">
      <c r="A493" s="1646"/>
      <c r="B493" s="2856" t="s">
        <v>1248</v>
      </c>
      <c r="C493" s="2842"/>
      <c r="D493" s="144"/>
      <c r="E493" s="2040"/>
      <c r="F493" s="2031"/>
      <c r="G493" s="2032"/>
      <c r="H493" s="2035"/>
      <c r="I493" s="2128"/>
      <c r="J493" s="2032"/>
      <c r="K493" s="2034"/>
      <c r="L493" s="2032"/>
      <c r="M493" s="2035"/>
      <c r="N493" s="2036"/>
      <c r="O493" s="2036"/>
      <c r="P493" s="2036"/>
      <c r="Q493" s="2036"/>
    </row>
    <row r="494" spans="1:17" s="1756" customFormat="1">
      <c r="A494" s="1646"/>
      <c r="B494" s="2036"/>
      <c r="C494" s="2130"/>
      <c r="D494" s="144"/>
      <c r="E494" s="2040"/>
      <c r="F494" s="2031"/>
      <c r="G494" s="2032"/>
      <c r="H494" s="2035"/>
      <c r="I494" s="2128"/>
      <c r="J494" s="2032"/>
      <c r="K494" s="2034"/>
      <c r="L494" s="2032"/>
      <c r="M494" s="2035"/>
      <c r="N494" s="2036"/>
      <c r="O494" s="2036"/>
      <c r="P494" s="2036"/>
      <c r="Q494" s="2036"/>
    </row>
    <row r="495" spans="1:17" s="1756" customFormat="1">
      <c r="A495" s="1646" t="s">
        <v>519</v>
      </c>
      <c r="B495" s="2036"/>
      <c r="C495" s="2130"/>
      <c r="D495" s="144"/>
      <c r="E495" s="2040"/>
      <c r="F495" s="2031"/>
      <c r="G495" s="2032"/>
      <c r="H495" s="2035"/>
      <c r="I495" s="2128"/>
      <c r="J495" s="2032"/>
      <c r="K495" s="2034"/>
      <c r="L495" s="2032"/>
      <c r="M495" s="2035"/>
      <c r="N495" s="2036"/>
      <c r="O495" s="2036"/>
      <c r="P495" s="2036"/>
      <c r="Q495" s="2036"/>
    </row>
    <row r="496" spans="1:17" s="1756" customFormat="1">
      <c r="A496" s="2747" t="s">
        <v>9372</v>
      </c>
      <c r="B496" s="2036" t="s">
        <v>9373</v>
      </c>
      <c r="C496" s="2134" t="s">
        <v>9374</v>
      </c>
      <c r="D496" s="144">
        <v>1550000</v>
      </c>
      <c r="E496" s="2040"/>
      <c r="F496" s="2031">
        <v>1210000</v>
      </c>
      <c r="G496" s="2032" t="s">
        <v>98</v>
      </c>
      <c r="H496" s="2035">
        <v>44250</v>
      </c>
      <c r="I496" s="2128" t="s">
        <v>2928</v>
      </c>
      <c r="J496" s="2174" t="s">
        <v>449</v>
      </c>
      <c r="K496" s="2034"/>
      <c r="L496" s="2032"/>
      <c r="M496" s="2035"/>
      <c r="N496" s="2036"/>
      <c r="O496" s="2036"/>
      <c r="P496" s="2036"/>
      <c r="Q496" s="2036"/>
    </row>
    <row r="497" spans="1:17" s="1756" customFormat="1">
      <c r="A497" s="2747">
        <v>5506068</v>
      </c>
      <c r="B497" s="2036" t="s">
        <v>775</v>
      </c>
      <c r="C497" s="2134" t="s">
        <v>9375</v>
      </c>
      <c r="D497" s="144">
        <v>825000</v>
      </c>
      <c r="E497" s="2040"/>
      <c r="F497" s="2031">
        <v>650000</v>
      </c>
      <c r="G497" s="2032" t="s">
        <v>98</v>
      </c>
      <c r="H497" s="2035">
        <v>44365</v>
      </c>
      <c r="I497" s="2128" t="s">
        <v>770</v>
      </c>
      <c r="J497" s="2174" t="s">
        <v>449</v>
      </c>
      <c r="K497" s="2034"/>
      <c r="L497" s="2032"/>
      <c r="M497" s="2035"/>
      <c r="N497" s="2036"/>
      <c r="O497" s="2036"/>
      <c r="P497" s="2036"/>
      <c r="Q497" s="2036"/>
    </row>
    <row r="498" spans="1:17" s="1756" customFormat="1">
      <c r="A498" s="2747" t="s">
        <v>9376</v>
      </c>
      <c r="B498" s="2036" t="s">
        <v>9377</v>
      </c>
      <c r="C498" s="2134" t="s">
        <v>9378</v>
      </c>
      <c r="D498" s="144">
        <v>950000</v>
      </c>
      <c r="E498" s="2040"/>
      <c r="F498" s="2031">
        <v>700000</v>
      </c>
      <c r="G498" s="2032" t="s">
        <v>98</v>
      </c>
      <c r="H498" s="2035">
        <v>44387</v>
      </c>
      <c r="I498" s="2128" t="s">
        <v>448</v>
      </c>
      <c r="J498" s="2174" t="s">
        <v>449</v>
      </c>
      <c r="K498" s="2034"/>
      <c r="L498" s="2032"/>
      <c r="M498" s="2035"/>
      <c r="N498" s="2036"/>
      <c r="O498" s="2036"/>
      <c r="P498" s="2036"/>
      <c r="Q498" s="2036"/>
    </row>
    <row r="499" spans="1:17" s="1756" customFormat="1">
      <c r="A499" s="2129"/>
      <c r="B499" s="2036"/>
      <c r="C499" s="2130"/>
      <c r="D499" s="144"/>
      <c r="E499" s="2040"/>
      <c r="F499" s="2031"/>
      <c r="G499" s="2032"/>
      <c r="H499" s="2035"/>
      <c r="I499" s="2128"/>
      <c r="J499" s="2032"/>
      <c r="K499" s="2034"/>
      <c r="L499" s="2032"/>
      <c r="M499" s="2035"/>
      <c r="N499" s="2036"/>
      <c r="O499" s="2036"/>
      <c r="P499" s="2036"/>
      <c r="Q499" s="2036"/>
    </row>
    <row r="500" spans="1:17" s="1756" customFormat="1">
      <c r="A500" s="2129"/>
      <c r="B500" s="2036"/>
      <c r="C500" s="2130"/>
      <c r="D500" s="144"/>
      <c r="E500" s="2040"/>
      <c r="F500" s="2031"/>
      <c r="G500" s="2032"/>
      <c r="H500" s="2035"/>
      <c r="I500" s="2128"/>
      <c r="J500" s="2032"/>
      <c r="K500" s="2034"/>
      <c r="L500" s="2032"/>
      <c r="M500" s="2035"/>
      <c r="N500" s="2036"/>
      <c r="O500" s="2036"/>
      <c r="P500" s="2036"/>
      <c r="Q500" s="2036"/>
    </row>
    <row r="501" spans="1:17" s="1756" customFormat="1">
      <c r="A501" s="2129"/>
      <c r="B501" s="2036"/>
      <c r="C501" s="2130"/>
      <c r="D501" s="144"/>
      <c r="E501" s="2040"/>
      <c r="F501" s="2031"/>
      <c r="G501" s="2032"/>
      <c r="H501" s="2035"/>
      <c r="I501" s="2128"/>
      <c r="J501" s="2032"/>
      <c r="K501" s="2034"/>
      <c r="L501" s="2032"/>
      <c r="M501" s="2035"/>
      <c r="N501" s="2036"/>
      <c r="O501" s="2036"/>
      <c r="P501" s="2036"/>
      <c r="Q501" s="2036"/>
    </row>
    <row r="502" spans="1:17" s="1756" customFormat="1">
      <c r="A502" s="2129"/>
      <c r="B502" s="2036"/>
      <c r="C502" s="2130"/>
      <c r="D502" s="144"/>
      <c r="E502" s="2040"/>
      <c r="F502" s="2031"/>
      <c r="G502" s="2032"/>
      <c r="H502" s="2035"/>
      <c r="I502" s="2128"/>
      <c r="J502" s="2032"/>
      <c r="K502" s="2034"/>
      <c r="L502" s="2032"/>
      <c r="M502" s="2035"/>
      <c r="N502" s="2036"/>
      <c r="O502" s="2036"/>
      <c r="P502" s="2036"/>
      <c r="Q502" s="2036"/>
    </row>
    <row r="503" spans="1:17" s="1748" customFormat="1">
      <c r="A503" s="210" t="s">
        <v>732</v>
      </c>
      <c r="B503" s="2004"/>
      <c r="C503" s="2104"/>
      <c r="D503" s="144"/>
      <c r="E503" s="2007"/>
      <c r="F503" s="2008"/>
      <c r="G503" s="2005"/>
      <c r="H503" s="2011"/>
      <c r="I503" s="2002"/>
      <c r="J503" s="2005"/>
      <c r="K503" s="2010"/>
      <c r="L503" s="2005"/>
      <c r="M503" s="2011"/>
      <c r="N503" s="2004"/>
      <c r="O503" s="2004"/>
      <c r="P503" s="2004"/>
      <c r="Q503" s="2004"/>
    </row>
    <row r="504" spans="1:17" s="1748" customFormat="1">
      <c r="A504" s="1996"/>
      <c r="B504" s="2004"/>
      <c r="C504" s="2104"/>
      <c r="D504" s="144"/>
      <c r="E504" s="2007"/>
      <c r="F504" s="2008"/>
      <c r="G504" s="2005"/>
      <c r="H504" s="2011"/>
      <c r="I504" s="2002"/>
      <c r="J504" s="2005"/>
      <c r="K504" s="2010"/>
      <c r="L504" s="2005"/>
      <c r="M504" s="2011"/>
      <c r="N504" s="2004"/>
      <c r="O504" s="2004"/>
      <c r="P504" s="2004"/>
      <c r="Q504" s="2004"/>
    </row>
    <row r="505" spans="1:17" s="1748" customFormat="1">
      <c r="A505" s="184"/>
      <c r="B505" s="244" t="s">
        <v>733</v>
      </c>
      <c r="C505" s="710">
        <f>SUM(D467:D502)+SUM(C503:C504)</f>
        <v>7740000</v>
      </c>
      <c r="D505" s="144"/>
      <c r="E505" s="2007"/>
      <c r="F505" s="2008"/>
      <c r="G505" s="2005"/>
      <c r="H505" s="2011"/>
      <c r="I505" s="2002"/>
      <c r="J505" s="2005"/>
      <c r="K505" s="2010"/>
      <c r="L505" s="2005"/>
      <c r="M505" s="2011"/>
      <c r="N505" s="2004"/>
      <c r="O505" s="2004"/>
      <c r="P505" s="2004"/>
      <c r="Q505" s="2004"/>
    </row>
    <row r="506" spans="1:17" s="1748" customFormat="1">
      <c r="A506" s="1996"/>
      <c r="B506" s="2004"/>
      <c r="C506" s="2104"/>
      <c r="D506" s="144"/>
      <c r="E506" s="2007"/>
      <c r="F506" s="2008"/>
      <c r="G506" s="2005"/>
      <c r="H506" s="2011"/>
      <c r="I506" s="2002"/>
      <c r="J506" s="2005"/>
      <c r="K506" s="2010"/>
      <c r="L506" s="2005"/>
      <c r="M506" s="2011"/>
      <c r="N506" s="2004"/>
      <c r="O506" s="2004"/>
      <c r="P506" s="2004"/>
      <c r="Q506" s="2004"/>
    </row>
    <row r="507" spans="1:17" s="1749" customFormat="1">
      <c r="A507" s="2107"/>
      <c r="B507" s="2023"/>
      <c r="C507" s="2108"/>
      <c r="D507" s="2564"/>
      <c r="E507" s="2017"/>
      <c r="F507" s="2018"/>
      <c r="G507" s="2019"/>
      <c r="H507" s="2022"/>
      <c r="I507" s="2111"/>
      <c r="J507" s="2019"/>
      <c r="K507" s="2021"/>
      <c r="L507" s="2019"/>
      <c r="M507" s="2022"/>
      <c r="N507" s="2023"/>
      <c r="O507" s="2023"/>
      <c r="P507" s="2023"/>
      <c r="Q507" s="2023"/>
    </row>
    <row r="508" spans="1:17" s="1756" customFormat="1">
      <c r="A508" s="2129"/>
      <c r="B508" s="2036"/>
      <c r="C508" s="2488"/>
      <c r="D508" s="144"/>
      <c r="E508" s="2040"/>
      <c r="F508" s="2031"/>
      <c r="G508" s="2032"/>
      <c r="H508" s="2035"/>
      <c r="I508" s="2128"/>
      <c r="J508" s="2032"/>
      <c r="K508" s="2034"/>
      <c r="L508" s="2032"/>
      <c r="M508" s="2035"/>
      <c r="N508" s="2036"/>
      <c r="O508" s="2036"/>
      <c r="P508" s="2036"/>
      <c r="Q508" s="2036"/>
    </row>
    <row r="509" spans="1:17" s="1756" customFormat="1">
      <c r="A509" s="2304"/>
      <c r="B509" s="2036"/>
      <c r="C509" s="2130"/>
      <c r="D509" s="144"/>
      <c r="E509" s="2040"/>
      <c r="F509" s="2031"/>
      <c r="G509" s="2032"/>
      <c r="H509" s="2035"/>
      <c r="I509" s="2128"/>
      <c r="J509" s="2032"/>
      <c r="K509" s="2034"/>
      <c r="L509" s="2032"/>
      <c r="M509" s="2035"/>
      <c r="N509" s="2036"/>
      <c r="O509" s="2036"/>
      <c r="P509" s="2036"/>
      <c r="Q509" s="2036"/>
    </row>
    <row r="510" spans="1:17" s="1756" customFormat="1">
      <c r="A510" s="2129"/>
      <c r="B510" s="2036"/>
      <c r="C510" s="2130"/>
      <c r="D510" s="144"/>
      <c r="E510" s="2040"/>
      <c r="F510" s="2031"/>
      <c r="G510" s="2032"/>
      <c r="H510" s="2035"/>
      <c r="I510" s="2128"/>
      <c r="J510" s="2032"/>
      <c r="K510" s="2034"/>
      <c r="L510" s="2032"/>
      <c r="M510" s="2035"/>
      <c r="N510" s="2036"/>
      <c r="O510" s="2036"/>
      <c r="P510" s="2036"/>
      <c r="Q510" s="2036"/>
    </row>
    <row r="511" spans="1:17" s="1756" customFormat="1">
      <c r="A511" s="2129"/>
      <c r="B511" s="2036"/>
      <c r="C511" s="2130"/>
      <c r="D511" s="144"/>
      <c r="E511" s="2040"/>
      <c r="F511" s="2031"/>
      <c r="G511" s="2032"/>
      <c r="H511" s="2035"/>
      <c r="I511" s="2128"/>
      <c r="J511" s="2032"/>
      <c r="K511" s="2034"/>
      <c r="L511" s="2032"/>
      <c r="M511" s="2035"/>
      <c r="N511" s="2036"/>
      <c r="O511" s="2036"/>
      <c r="P511" s="2036"/>
      <c r="Q511" s="2036"/>
    </row>
    <row r="512" spans="1:17" s="1756" customFormat="1">
      <c r="A512" s="2129"/>
      <c r="B512" s="2036"/>
      <c r="C512" s="2130"/>
      <c r="D512" s="144"/>
      <c r="E512" s="2040"/>
      <c r="F512" s="2031"/>
      <c r="G512" s="2032"/>
      <c r="H512" s="2035"/>
      <c r="I512" s="2128"/>
      <c r="J512" s="2032"/>
      <c r="K512" s="2034"/>
      <c r="L512" s="2032"/>
      <c r="M512" s="2035"/>
      <c r="N512" s="2036"/>
      <c r="O512" s="2036"/>
      <c r="P512" s="2036"/>
      <c r="Q512" s="2036"/>
    </row>
    <row r="513" spans="1:17" s="1756" customFormat="1">
      <c r="A513" s="2129"/>
      <c r="B513" s="2036"/>
      <c r="C513" s="2130"/>
      <c r="D513" s="144"/>
      <c r="E513" s="2040"/>
      <c r="F513" s="2031"/>
      <c r="G513" s="2032"/>
      <c r="H513" s="2035"/>
      <c r="I513" s="2128"/>
      <c r="J513" s="2032"/>
      <c r="K513" s="2034"/>
      <c r="L513" s="2032"/>
      <c r="M513" s="2035"/>
      <c r="N513" s="2036"/>
      <c r="O513" s="2036"/>
      <c r="P513" s="2036"/>
      <c r="Q513" s="2036"/>
    </row>
    <row r="514" spans="1:17" s="1756" customFormat="1">
      <c r="A514" s="2129"/>
      <c r="B514" s="2036"/>
      <c r="C514" s="2130"/>
      <c r="D514" s="144"/>
      <c r="E514" s="2040"/>
      <c r="F514" s="2031"/>
      <c r="G514" s="2032"/>
      <c r="H514" s="2035"/>
      <c r="I514" s="2128"/>
      <c r="J514" s="2032"/>
      <c r="K514" s="2034"/>
      <c r="L514" s="2032"/>
      <c r="M514" s="2035"/>
      <c r="N514" s="2036"/>
      <c r="O514" s="2036"/>
      <c r="P514" s="2036"/>
      <c r="Q514" s="2036"/>
    </row>
    <row r="515" spans="1:17" s="1756" customFormat="1">
      <c r="A515" s="2129"/>
      <c r="B515" s="2036"/>
      <c r="C515" s="2130"/>
      <c r="D515" s="144"/>
      <c r="E515" s="2040"/>
      <c r="F515" s="2031"/>
      <c r="G515" s="2032"/>
      <c r="H515" s="2035"/>
      <c r="I515" s="2128"/>
      <c r="J515" s="2032"/>
      <c r="K515" s="2034"/>
      <c r="L515" s="2032"/>
      <c r="M515" s="2035"/>
      <c r="N515" s="2036"/>
      <c r="O515" s="2036"/>
      <c r="P515" s="2036"/>
      <c r="Q515" s="2036"/>
    </row>
    <row r="516" spans="1:17" s="1756" customFormat="1">
      <c r="A516" s="2129"/>
      <c r="B516" s="2036"/>
      <c r="C516" s="2130"/>
      <c r="D516" s="144"/>
      <c r="E516" s="2040"/>
      <c r="F516" s="2031"/>
      <c r="G516" s="2032"/>
      <c r="H516" s="2035"/>
      <c r="I516" s="2128"/>
      <c r="J516" s="2032"/>
      <c r="K516" s="2034"/>
      <c r="L516" s="2032"/>
      <c r="M516" s="2035"/>
      <c r="N516" s="2036"/>
      <c r="O516" s="2036"/>
      <c r="P516" s="2036"/>
      <c r="Q516" s="2036"/>
    </row>
    <row r="517" spans="1:17" s="1756" customFormat="1">
      <c r="A517" s="2129"/>
      <c r="B517" s="2036"/>
      <c r="C517" s="2130"/>
      <c r="D517" s="144"/>
      <c r="E517" s="2040"/>
      <c r="F517" s="2031"/>
      <c r="G517" s="2032"/>
      <c r="H517" s="2035"/>
      <c r="I517" s="2128"/>
      <c r="J517" s="2032"/>
      <c r="K517" s="2034"/>
      <c r="L517" s="2032"/>
      <c r="M517" s="2035"/>
      <c r="N517" s="2036"/>
      <c r="O517" s="2036"/>
      <c r="P517" s="2036"/>
      <c r="Q517" s="2036"/>
    </row>
    <row r="518" spans="1:17" s="1756" customFormat="1">
      <c r="A518" s="2129"/>
      <c r="B518" s="2036"/>
      <c r="C518" s="2130"/>
      <c r="D518" s="144"/>
      <c r="E518" s="2040"/>
      <c r="F518" s="2031"/>
      <c r="G518" s="2032"/>
      <c r="H518" s="2035"/>
      <c r="I518" s="2128"/>
      <c r="J518" s="2032"/>
      <c r="K518" s="2034"/>
      <c r="L518" s="2032"/>
      <c r="M518" s="2035"/>
      <c r="N518" s="2036"/>
      <c r="O518" s="2036"/>
      <c r="P518" s="2036"/>
      <c r="Q518" s="2036"/>
    </row>
    <row r="519" spans="1:17" s="1756" customFormat="1">
      <c r="A519" s="2129"/>
      <c r="B519" s="2036"/>
      <c r="C519" s="2130"/>
      <c r="D519" s="144"/>
      <c r="E519" s="2040"/>
      <c r="F519" s="2031"/>
      <c r="G519" s="2032"/>
      <c r="H519" s="2035"/>
      <c r="I519" s="2128"/>
      <c r="J519" s="2032"/>
      <c r="K519" s="2034"/>
      <c r="L519" s="2032"/>
      <c r="M519" s="2035"/>
      <c r="N519" s="2036"/>
      <c r="O519" s="2036"/>
      <c r="P519" s="2036"/>
      <c r="Q519" s="2036"/>
    </row>
    <row r="520" spans="1:17" s="1756" customFormat="1">
      <c r="A520" s="2129"/>
      <c r="B520" s="2036"/>
      <c r="C520" s="2130"/>
      <c r="D520" s="144"/>
      <c r="E520" s="2040"/>
      <c r="F520" s="2031"/>
      <c r="G520" s="2032"/>
      <c r="H520" s="2035"/>
      <c r="I520" s="2128"/>
      <c r="J520" s="2032"/>
      <c r="K520" s="2034"/>
      <c r="L520" s="2032"/>
      <c r="M520" s="2035"/>
      <c r="N520" s="2036"/>
      <c r="O520" s="2036"/>
      <c r="P520" s="2036"/>
      <c r="Q520" s="2036"/>
    </row>
    <row r="521" spans="1:17" s="1748" customFormat="1">
      <c r="A521" s="210" t="s">
        <v>732</v>
      </c>
      <c r="B521" s="2004"/>
      <c r="C521" s="2104"/>
      <c r="D521" s="144"/>
      <c r="E521" s="2007"/>
      <c r="F521" s="2008"/>
      <c r="G521" s="2005"/>
      <c r="H521" s="2011"/>
      <c r="I521" s="2002"/>
      <c r="J521" s="2005"/>
      <c r="K521" s="2010"/>
      <c r="L521" s="2005"/>
      <c r="M521" s="2011"/>
      <c r="N521" s="2004"/>
      <c r="O521" s="2004"/>
      <c r="P521" s="2004"/>
      <c r="Q521" s="2004"/>
    </row>
    <row r="522" spans="1:17" s="1748" customFormat="1">
      <c r="A522" s="1996"/>
      <c r="B522" s="2004"/>
      <c r="C522" s="2104"/>
      <c r="D522" s="144"/>
      <c r="E522" s="2007"/>
      <c r="F522" s="2008"/>
      <c r="G522" s="2005"/>
      <c r="H522" s="2011"/>
      <c r="I522" s="2002"/>
      <c r="J522" s="2005"/>
      <c r="K522" s="2010"/>
      <c r="L522" s="2005"/>
      <c r="M522" s="2011"/>
      <c r="N522" s="2004"/>
      <c r="O522" s="2004"/>
      <c r="P522" s="2004"/>
      <c r="Q522" s="2004"/>
    </row>
    <row r="523" spans="1:17" s="1748" customFormat="1">
      <c r="A523" s="184"/>
      <c r="B523" s="244" t="s">
        <v>733</v>
      </c>
      <c r="C523" s="710">
        <f>SUM(D507:D520)+SUM(C521:C522)</f>
        <v>0</v>
      </c>
      <c r="D523" s="144"/>
      <c r="E523" s="2007"/>
      <c r="F523" s="2008"/>
      <c r="G523" s="2005"/>
      <c r="H523" s="2011"/>
      <c r="I523" s="2002"/>
      <c r="J523" s="2005"/>
      <c r="K523" s="2010"/>
      <c r="L523" s="2005"/>
      <c r="M523" s="2011"/>
      <c r="N523" s="2004"/>
      <c r="O523" s="2004"/>
      <c r="P523" s="2004"/>
      <c r="Q523" s="2004"/>
    </row>
    <row r="524" spans="1:17" s="1748" customFormat="1">
      <c r="A524" s="1996"/>
      <c r="B524" s="2004"/>
      <c r="C524" s="2104"/>
      <c r="D524" s="144"/>
      <c r="E524" s="2007"/>
      <c r="F524" s="2008"/>
      <c r="G524" s="2005"/>
      <c r="H524" s="2011"/>
      <c r="I524" s="2002"/>
      <c r="J524" s="2005"/>
      <c r="K524" s="2010"/>
      <c r="L524" s="2005"/>
      <c r="M524" s="2011"/>
      <c r="N524" s="2004"/>
      <c r="O524" s="2004"/>
      <c r="P524" s="2004"/>
      <c r="Q524" s="2004"/>
    </row>
    <row r="525" spans="1:17" s="1749" customFormat="1">
      <c r="A525" s="2107"/>
      <c r="B525" s="2023"/>
      <c r="C525" s="2108"/>
      <c r="D525" s="2564"/>
      <c r="E525" s="2017"/>
      <c r="F525" s="2018"/>
      <c r="G525" s="2019"/>
      <c r="H525" s="2022"/>
      <c r="I525" s="2111"/>
      <c r="J525" s="2019"/>
      <c r="K525" s="2021"/>
      <c r="L525" s="2019"/>
      <c r="M525" s="2022"/>
      <c r="N525" s="2023"/>
      <c r="O525" s="2023"/>
      <c r="P525" s="2023"/>
      <c r="Q525" s="2023"/>
    </row>
    <row r="526" spans="1:17" s="1756" customFormat="1">
      <c r="A526" s="2129"/>
      <c r="B526" s="2036"/>
      <c r="C526" s="2130"/>
      <c r="D526" s="144"/>
      <c r="E526" s="2040"/>
      <c r="F526" s="2031"/>
      <c r="G526" s="2032"/>
      <c r="H526" s="2035"/>
      <c r="I526" s="2128"/>
      <c r="J526" s="2032"/>
      <c r="K526" s="2034"/>
      <c r="L526" s="2032"/>
      <c r="M526" s="2035"/>
      <c r="N526" s="2036"/>
      <c r="O526" s="2036"/>
      <c r="P526" s="2036"/>
      <c r="Q526" s="2036"/>
    </row>
    <row r="527" spans="1:17" s="1756" customFormat="1">
      <c r="A527" s="2129"/>
      <c r="B527" s="2036"/>
      <c r="C527" s="2130"/>
      <c r="D527" s="144"/>
      <c r="E527" s="2040"/>
      <c r="F527" s="2031"/>
      <c r="G527" s="2032"/>
      <c r="H527" s="2035"/>
      <c r="I527" s="2128"/>
      <c r="J527" s="2032"/>
      <c r="K527" s="2034"/>
      <c r="L527" s="2032"/>
      <c r="M527" s="2035"/>
      <c r="N527" s="2036"/>
      <c r="O527" s="2036"/>
      <c r="P527" s="2036"/>
      <c r="Q527" s="2036"/>
    </row>
    <row r="528" spans="1:17" s="1756" customFormat="1">
      <c r="A528" s="2129"/>
      <c r="B528" s="2036"/>
      <c r="C528" s="2130"/>
      <c r="D528" s="144"/>
      <c r="E528" s="2040"/>
      <c r="F528" s="2031"/>
      <c r="G528" s="2032"/>
      <c r="H528" s="2035"/>
      <c r="I528" s="2128"/>
      <c r="J528" s="2032"/>
      <c r="K528" s="2034"/>
      <c r="L528" s="2032"/>
      <c r="M528" s="2035"/>
      <c r="N528" s="2036"/>
      <c r="O528" s="2036"/>
      <c r="P528" s="2036"/>
      <c r="Q528" s="2036"/>
    </row>
    <row r="529" spans="1:17" s="1756" customFormat="1">
      <c r="A529" s="2129"/>
      <c r="B529" s="2036"/>
      <c r="C529" s="2130"/>
      <c r="D529" s="144"/>
      <c r="E529" s="2040"/>
      <c r="F529" s="2031"/>
      <c r="G529" s="2032"/>
      <c r="H529" s="2035"/>
      <c r="I529" s="2128"/>
      <c r="J529" s="2032"/>
      <c r="K529" s="2034"/>
      <c r="L529" s="2032"/>
      <c r="M529" s="2035"/>
      <c r="N529" s="2036"/>
      <c r="O529" s="2036"/>
      <c r="P529" s="2036"/>
      <c r="Q529" s="2036"/>
    </row>
    <row r="530" spans="1:17" s="1756" customFormat="1">
      <c r="A530" s="2129"/>
      <c r="B530" s="2036"/>
      <c r="C530" s="2130"/>
      <c r="D530" s="144"/>
      <c r="E530" s="2040"/>
      <c r="F530" s="2031"/>
      <c r="G530" s="2032"/>
      <c r="H530" s="2035"/>
      <c r="I530" s="2128"/>
      <c r="J530" s="2032"/>
      <c r="K530" s="2034"/>
      <c r="L530" s="2032"/>
      <c r="M530" s="2035"/>
      <c r="N530" s="2036"/>
      <c r="O530" s="2036"/>
      <c r="P530" s="2036"/>
      <c r="Q530" s="2036"/>
    </row>
    <row r="531" spans="1:17" s="1756" customFormat="1">
      <c r="A531" s="2129"/>
      <c r="B531" s="2036"/>
      <c r="C531" s="2130"/>
      <c r="D531" s="144"/>
      <c r="E531" s="2040"/>
      <c r="F531" s="2031"/>
      <c r="G531" s="2032"/>
      <c r="H531" s="2035"/>
      <c r="I531" s="2128"/>
      <c r="J531" s="2032"/>
      <c r="K531" s="2034"/>
      <c r="L531" s="2032"/>
      <c r="M531" s="2035"/>
      <c r="N531" s="2036"/>
      <c r="O531" s="2036"/>
      <c r="P531" s="2036"/>
      <c r="Q531" s="2036"/>
    </row>
    <row r="532" spans="1:17" s="1756" customFormat="1">
      <c r="A532" s="2129"/>
      <c r="B532" s="2036"/>
      <c r="C532" s="2130"/>
      <c r="D532" s="144"/>
      <c r="E532" s="2040"/>
      <c r="F532" s="2031"/>
      <c r="G532" s="2032"/>
      <c r="H532" s="2035"/>
      <c r="I532" s="2128"/>
      <c r="J532" s="2032"/>
      <c r="K532" s="2034"/>
      <c r="L532" s="2032"/>
      <c r="M532" s="2035"/>
      <c r="N532" s="2036"/>
      <c r="O532" s="2036"/>
      <c r="P532" s="2036"/>
      <c r="Q532" s="2036"/>
    </row>
    <row r="533" spans="1:17" s="1756" customFormat="1">
      <c r="A533" s="2129"/>
      <c r="B533" s="2036"/>
      <c r="C533" s="2130"/>
      <c r="D533" s="144"/>
      <c r="E533" s="2040"/>
      <c r="F533" s="2031"/>
      <c r="G533" s="2032"/>
      <c r="H533" s="2035"/>
      <c r="I533" s="2128"/>
      <c r="J533" s="2032"/>
      <c r="K533" s="2034"/>
      <c r="L533" s="2032"/>
      <c r="M533" s="2035"/>
      <c r="N533" s="2036"/>
      <c r="O533" s="2036"/>
      <c r="P533" s="2036"/>
      <c r="Q533" s="2036"/>
    </row>
    <row r="534" spans="1:17" s="1756" customFormat="1">
      <c r="A534" s="2129"/>
      <c r="B534" s="2036"/>
      <c r="C534" s="2130"/>
      <c r="D534" s="144"/>
      <c r="E534" s="2040"/>
      <c r="F534" s="2031"/>
      <c r="G534" s="2032"/>
      <c r="H534" s="2035"/>
      <c r="I534" s="2128"/>
      <c r="J534" s="2032"/>
      <c r="K534" s="2034"/>
      <c r="L534" s="2032"/>
      <c r="M534" s="2035"/>
      <c r="N534" s="2036"/>
      <c r="O534" s="2036"/>
      <c r="P534" s="2036"/>
      <c r="Q534" s="2036"/>
    </row>
    <row r="535" spans="1:17" s="1756" customFormat="1">
      <c r="A535" s="2129"/>
      <c r="B535" s="2036"/>
      <c r="C535" s="2130"/>
      <c r="D535" s="144"/>
      <c r="E535" s="2040"/>
      <c r="F535" s="2031"/>
      <c r="G535" s="2032"/>
      <c r="H535" s="2035"/>
      <c r="I535" s="2128"/>
      <c r="J535" s="2032"/>
      <c r="K535" s="2034"/>
      <c r="L535" s="2032"/>
      <c r="M535" s="2035"/>
      <c r="N535" s="2036"/>
      <c r="O535" s="2036"/>
      <c r="P535" s="2036"/>
      <c r="Q535" s="2036"/>
    </row>
    <row r="536" spans="1:17" s="1756" customFormat="1">
      <c r="A536" s="2129"/>
      <c r="B536" s="2036"/>
      <c r="C536" s="2130"/>
      <c r="D536" s="144"/>
      <c r="E536" s="2040"/>
      <c r="F536" s="2031"/>
      <c r="G536" s="2032"/>
      <c r="H536" s="2035"/>
      <c r="I536" s="2128"/>
      <c r="J536" s="2032"/>
      <c r="K536" s="2034"/>
      <c r="L536" s="2032"/>
      <c r="M536" s="2035"/>
      <c r="N536" s="2036"/>
      <c r="O536" s="2036"/>
      <c r="P536" s="2036"/>
      <c r="Q536" s="2036"/>
    </row>
    <row r="537" spans="1:17" s="1756" customFormat="1">
      <c r="A537" s="2129"/>
      <c r="B537" s="2036"/>
      <c r="C537" s="2130"/>
      <c r="D537" s="144"/>
      <c r="E537" s="2040"/>
      <c r="F537" s="2031"/>
      <c r="G537" s="2032"/>
      <c r="H537" s="2035"/>
      <c r="I537" s="2128"/>
      <c r="J537" s="2032"/>
      <c r="K537" s="2034"/>
      <c r="L537" s="2032"/>
      <c r="M537" s="2035"/>
      <c r="N537" s="2036"/>
      <c r="O537" s="2036"/>
      <c r="P537" s="2036"/>
      <c r="Q537" s="2036"/>
    </row>
    <row r="538" spans="1:17" s="1152" customFormat="1">
      <c r="A538" s="1996"/>
      <c r="B538" s="2004"/>
      <c r="C538" s="2104"/>
      <c r="D538" s="144"/>
      <c r="E538" s="2007"/>
      <c r="F538" s="2008"/>
      <c r="G538" s="2005"/>
      <c r="H538" s="2011"/>
      <c r="I538" s="2002"/>
      <c r="J538" s="2005"/>
      <c r="K538" s="2010"/>
      <c r="L538" s="2005"/>
      <c r="M538" s="2011"/>
      <c r="N538" s="2004"/>
      <c r="O538" s="2004"/>
      <c r="P538" s="2004"/>
      <c r="Q538" s="2004"/>
    </row>
    <row r="539" spans="1:17">
      <c r="B539" s="244"/>
      <c r="C539" s="673"/>
      <c r="D539" s="641"/>
      <c r="E539" s="338"/>
      <c r="F539" s="589"/>
      <c r="G539" s="217"/>
      <c r="I539" s="217"/>
      <c r="K539" s="217"/>
      <c r="L539" s="217"/>
    </row>
    <row r="540" spans="1:17">
      <c r="B540" s="244"/>
      <c r="C540" s="673"/>
      <c r="D540" s="641"/>
      <c r="E540" s="338"/>
      <c r="F540" s="589"/>
      <c r="G540" s="217"/>
      <c r="I540" s="217"/>
      <c r="K540" s="217"/>
      <c r="L540" s="217"/>
    </row>
    <row r="541" spans="1:17" ht="15">
      <c r="C541"/>
      <c r="D541" s="641"/>
      <c r="E541" s="338"/>
      <c r="F541" s="589"/>
      <c r="G541" s="217"/>
      <c r="I541" s="217"/>
      <c r="K541" s="217"/>
      <c r="L541" s="217"/>
    </row>
    <row r="542" spans="1:17">
      <c r="A542" s="2767" t="s">
        <v>1616</v>
      </c>
      <c r="B542" s="2766" t="s">
        <v>1617</v>
      </c>
      <c r="D542" s="641"/>
      <c r="E542" s="338"/>
      <c r="F542" s="589"/>
      <c r="G542" s="217"/>
      <c r="I542" s="217"/>
      <c r="K542" s="217"/>
      <c r="L542" s="217"/>
    </row>
    <row r="543" spans="1:17">
      <c r="D543" s="641"/>
      <c r="E543" s="338"/>
      <c r="F543" s="589"/>
      <c r="G543" s="217"/>
      <c r="I543" s="217"/>
      <c r="K543" s="217"/>
      <c r="L543" s="217"/>
    </row>
    <row r="544" spans="1:17">
      <c r="D544" s="641"/>
      <c r="E544" s="338"/>
      <c r="F544" s="589"/>
      <c r="G544" s="217"/>
      <c r="I544" s="217"/>
      <c r="K544" s="217"/>
      <c r="L544" s="217"/>
    </row>
    <row r="545" spans="1:12" ht="13.5" thickBot="1">
      <c r="A545" s="2053"/>
      <c r="B545" s="2054"/>
      <c r="C545" s="2053"/>
      <c r="D545" s="2175"/>
      <c r="E545" s="269"/>
      <c r="F545" s="638"/>
      <c r="G545" s="217"/>
      <c r="I545" s="217"/>
      <c r="K545" s="217"/>
      <c r="L545" s="217"/>
    </row>
    <row r="546" spans="1:12">
      <c r="A546" s="15" t="s">
        <v>557</v>
      </c>
      <c r="B546" s="16"/>
      <c r="C546" s="17"/>
      <c r="D546" s="18"/>
    </row>
    <row r="548" spans="1:12">
      <c r="B548" s="16" t="s">
        <v>2625</v>
      </c>
      <c r="C548" s="104" t="s">
        <v>9161</v>
      </c>
      <c r="D548" s="554">
        <v>-2240000</v>
      </c>
      <c r="E548" s="2012">
        <v>6038796</v>
      </c>
    </row>
    <row r="549" spans="1:12">
      <c r="B549" s="16" t="s">
        <v>2625</v>
      </c>
      <c r="C549" s="104" t="s">
        <v>9166</v>
      </c>
      <c r="D549" s="554">
        <v>-1440000</v>
      </c>
      <c r="E549" s="2012">
        <v>5627840</v>
      </c>
    </row>
    <row r="550" spans="1:12">
      <c r="B550" s="16" t="s">
        <v>2625</v>
      </c>
      <c r="C550" s="233" t="s">
        <v>9173</v>
      </c>
      <c r="D550" s="554">
        <v>-800000</v>
      </c>
      <c r="E550" s="2012">
        <v>5962565</v>
      </c>
    </row>
    <row r="551" spans="1:12">
      <c r="B551" s="16" t="s">
        <v>2625</v>
      </c>
      <c r="C551" s="233" t="s">
        <v>9191</v>
      </c>
      <c r="D551" s="554">
        <v>-2950000</v>
      </c>
      <c r="E551" s="2012">
        <v>5263150</v>
      </c>
    </row>
    <row r="552" spans="1:12">
      <c r="B552" s="16" t="s">
        <v>2625</v>
      </c>
      <c r="C552" s="233" t="s">
        <v>9192</v>
      </c>
      <c r="D552" s="554">
        <v>-875000</v>
      </c>
      <c r="E552" s="2012">
        <v>5574883</v>
      </c>
    </row>
    <row r="553" spans="1:12">
      <c r="B553" s="16" t="s">
        <v>2625</v>
      </c>
      <c r="C553" s="233" t="s">
        <v>9197</v>
      </c>
      <c r="D553" s="554">
        <v>-1660000</v>
      </c>
      <c r="E553" s="2012">
        <v>5749360</v>
      </c>
    </row>
    <row r="554" spans="1:12">
      <c r="B554" s="16" t="s">
        <v>2625</v>
      </c>
      <c r="C554" s="233" t="s">
        <v>9211</v>
      </c>
      <c r="D554" s="554">
        <v>-1600000</v>
      </c>
      <c r="E554" s="2012">
        <v>6100106</v>
      </c>
    </row>
    <row r="555" spans="1:12">
      <c r="B555" s="16" t="s">
        <v>2625</v>
      </c>
      <c r="C555" s="233" t="s">
        <v>9212</v>
      </c>
      <c r="D555" s="554">
        <v>-775000</v>
      </c>
      <c r="E555" s="2012">
        <v>5324853</v>
      </c>
    </row>
    <row r="556" spans="1:12">
      <c r="B556" s="16" t="s">
        <v>2625</v>
      </c>
      <c r="C556" s="233" t="s">
        <v>9379</v>
      </c>
      <c r="D556" s="554">
        <v>-1540000</v>
      </c>
      <c r="E556" s="2012">
        <v>5795144</v>
      </c>
    </row>
    <row r="557" spans="1:12">
      <c r="B557" s="16" t="s">
        <v>2625</v>
      </c>
      <c r="C557" s="233" t="s">
        <v>9380</v>
      </c>
      <c r="D557" s="554">
        <v>-1370000</v>
      </c>
      <c r="E557" s="2012">
        <v>5948537</v>
      </c>
      <c r="F557" s="1098"/>
    </row>
    <row r="558" spans="1:12">
      <c r="B558" s="16" t="s">
        <v>2625</v>
      </c>
      <c r="C558" s="233" t="s">
        <v>9381</v>
      </c>
      <c r="D558" s="554">
        <v>-830000</v>
      </c>
      <c r="E558" s="2012">
        <v>5736284</v>
      </c>
      <c r="F558" s="1098"/>
    </row>
    <row r="559" spans="1:12">
      <c r="B559" s="16" t="s">
        <v>2625</v>
      </c>
      <c r="C559" s="233" t="s">
        <v>9382</v>
      </c>
      <c r="D559" s="554">
        <v>-1820000</v>
      </c>
      <c r="E559" s="2012">
        <v>6002219</v>
      </c>
    </row>
    <row r="560" spans="1:12">
      <c r="B560" s="103" t="s">
        <v>9383</v>
      </c>
      <c r="C560" s="233" t="s">
        <v>9384</v>
      </c>
      <c r="D560" s="554">
        <v>-100000</v>
      </c>
      <c r="E560" s="2012" t="s">
        <v>9385</v>
      </c>
      <c r="F560" s="1098"/>
    </row>
    <row r="561" spans="2:6">
      <c r="B561" s="16" t="s">
        <v>2625</v>
      </c>
      <c r="C561" s="233" t="s">
        <v>9386</v>
      </c>
      <c r="D561" s="554">
        <f>F592-750000</f>
        <v>-750000</v>
      </c>
      <c r="E561" s="2012">
        <v>6651251</v>
      </c>
    </row>
    <row r="562" spans="2:6">
      <c r="B562" s="16" t="s">
        <v>2625</v>
      </c>
      <c r="C562" s="233" t="s">
        <v>9387</v>
      </c>
      <c r="D562" s="554">
        <v>-1720000</v>
      </c>
      <c r="E562" s="2012">
        <v>6664765</v>
      </c>
      <c r="F562" s="1098"/>
    </row>
    <row r="563" spans="2:6">
      <c r="B563" s="103" t="s">
        <v>9388</v>
      </c>
      <c r="C563" s="233" t="s">
        <v>9389</v>
      </c>
      <c r="D563" s="554">
        <v>-90000</v>
      </c>
      <c r="E563" s="2012"/>
      <c r="F563" s="1098"/>
    </row>
    <row r="564" spans="2:6">
      <c r="B564" s="103" t="s">
        <v>2625</v>
      </c>
      <c r="C564" s="233" t="s">
        <v>9390</v>
      </c>
      <c r="D564" s="554">
        <v>-1575000</v>
      </c>
      <c r="E564" s="2012">
        <v>5566976</v>
      </c>
      <c r="F564" s="1098"/>
    </row>
    <row r="565" spans="2:6">
      <c r="B565" s="103" t="s">
        <v>2625</v>
      </c>
      <c r="C565" s="233" t="s">
        <v>9391</v>
      </c>
      <c r="D565" s="554">
        <v>-1607000</v>
      </c>
      <c r="E565" s="2012">
        <v>5835922</v>
      </c>
    </row>
    <row r="566" spans="2:6">
      <c r="B566" s="103" t="s">
        <v>2625</v>
      </c>
      <c r="C566" s="233" t="s">
        <v>9392</v>
      </c>
      <c r="D566" s="554">
        <v>-1350000</v>
      </c>
      <c r="E566" s="2012">
        <v>6833942</v>
      </c>
      <c r="F566" s="1098"/>
    </row>
    <row r="567" spans="2:6">
      <c r="B567" s="103" t="s">
        <v>2625</v>
      </c>
      <c r="C567" s="233" t="s">
        <v>9393</v>
      </c>
      <c r="D567" s="554">
        <v>-570000</v>
      </c>
      <c r="E567" s="2012">
        <v>5351287</v>
      </c>
    </row>
    <row r="568" spans="2:6">
      <c r="B568" s="103" t="s">
        <v>2625</v>
      </c>
      <c r="C568" s="233" t="s">
        <v>9394</v>
      </c>
      <c r="D568" s="554">
        <v>-635000</v>
      </c>
      <c r="E568" s="2012">
        <v>5505104</v>
      </c>
      <c r="F568" s="1098"/>
    </row>
    <row r="569" spans="2:6">
      <c r="B569" s="103" t="s">
        <v>2625</v>
      </c>
      <c r="C569" s="233" t="s">
        <v>9395</v>
      </c>
      <c r="D569" s="554">
        <v>-760000</v>
      </c>
      <c r="E569" s="2012">
        <v>5621318</v>
      </c>
    </row>
    <row r="570" spans="2:6">
      <c r="B570" s="103" t="s">
        <v>2625</v>
      </c>
      <c r="C570" s="233" t="s">
        <v>4175</v>
      </c>
      <c r="D570" s="554">
        <v>-840000</v>
      </c>
      <c r="E570" s="2012">
        <v>5774834</v>
      </c>
    </row>
    <row r="571" spans="2:6">
      <c r="B571" s="103" t="s">
        <v>2625</v>
      </c>
      <c r="C571" s="1463" t="s">
        <v>9396</v>
      </c>
      <c r="D571" s="554">
        <v>-1195000</v>
      </c>
      <c r="E571" s="2012">
        <v>5378716</v>
      </c>
    </row>
    <row r="572" spans="2:6">
      <c r="B572" s="103" t="s">
        <v>2625</v>
      </c>
      <c r="C572" s="1463" t="s">
        <v>9301</v>
      </c>
      <c r="D572" s="554">
        <v>-730000</v>
      </c>
      <c r="E572" s="2012">
        <v>5669983</v>
      </c>
    </row>
    <row r="573" spans="2:6">
      <c r="B573" s="103" t="s">
        <v>2625</v>
      </c>
      <c r="C573" s="1463" t="s">
        <v>9302</v>
      </c>
      <c r="D573" s="554">
        <v>-1205000</v>
      </c>
      <c r="E573" s="2012">
        <v>5893367</v>
      </c>
    </row>
    <row r="574" spans="2:6">
      <c r="B574" s="103" t="s">
        <v>2625</v>
      </c>
      <c r="C574" s="1463" t="s">
        <v>9397</v>
      </c>
      <c r="D574" s="554">
        <v>-700000</v>
      </c>
      <c r="E574" s="2012">
        <v>6059672</v>
      </c>
      <c r="F574" s="1468"/>
    </row>
    <row r="575" spans="2:6">
      <c r="B575" s="103" t="s">
        <v>9398</v>
      </c>
      <c r="C575" s="1463" t="s">
        <v>9399</v>
      </c>
      <c r="D575" s="554">
        <v>-103567</v>
      </c>
      <c r="E575" s="2012"/>
      <c r="F575" s="1468"/>
    </row>
    <row r="576" spans="2:6">
      <c r="B576" s="103" t="s">
        <v>2625</v>
      </c>
      <c r="C576" s="1463" t="s">
        <v>4191</v>
      </c>
      <c r="D576" s="554">
        <v>-536433</v>
      </c>
      <c r="E576" s="2012">
        <v>5251833</v>
      </c>
      <c r="F576" s="1720"/>
    </row>
    <row r="577" spans="1:16">
      <c r="B577" s="103" t="s">
        <v>2625</v>
      </c>
      <c r="C577" s="1463" t="s">
        <v>9400</v>
      </c>
      <c r="D577" s="554">
        <v>-650000</v>
      </c>
      <c r="E577" s="2012">
        <v>5418519</v>
      </c>
      <c r="F577" s="1468"/>
    </row>
    <row r="578" spans="1:16">
      <c r="B578" s="103" t="s">
        <v>2625</v>
      </c>
      <c r="C578" s="1463" t="s">
        <v>9401</v>
      </c>
      <c r="D578" s="554">
        <v>-1379500</v>
      </c>
      <c r="E578" s="2012">
        <v>5545118</v>
      </c>
      <c r="F578" s="1720"/>
    </row>
    <row r="579" spans="1:16">
      <c r="B579" s="103" t="s">
        <v>2625</v>
      </c>
      <c r="C579" s="1463" t="s">
        <v>920</v>
      </c>
      <c r="D579" s="554">
        <v>-720000</v>
      </c>
      <c r="E579" s="2012">
        <v>6028007</v>
      </c>
      <c r="F579" s="1720"/>
    </row>
    <row r="580" spans="1:16">
      <c r="B580" s="103" t="s">
        <v>2625</v>
      </c>
      <c r="C580" s="1463" t="s">
        <v>1289</v>
      </c>
      <c r="D580" s="554">
        <v>-2125000</v>
      </c>
      <c r="E580" s="2012">
        <v>6130615</v>
      </c>
      <c r="F580" s="1720"/>
    </row>
    <row r="581" spans="1:16">
      <c r="B581" s="103" t="s">
        <v>2625</v>
      </c>
      <c r="C581" s="1463" t="s">
        <v>4201</v>
      </c>
      <c r="D581" s="554">
        <v>-740000</v>
      </c>
      <c r="E581" s="2012">
        <v>5299024</v>
      </c>
      <c r="F581" s="1720"/>
    </row>
    <row r="582" spans="1:16">
      <c r="B582" s="103" t="s">
        <v>2625</v>
      </c>
      <c r="C582" s="1463" t="s">
        <v>9402</v>
      </c>
      <c r="D582" s="554">
        <v>-890000</v>
      </c>
      <c r="E582" s="2012">
        <v>5509495</v>
      </c>
      <c r="F582" s="1720"/>
      <c r="G582" s="1468"/>
    </row>
    <row r="583" spans="1:16">
      <c r="B583" s="103" t="s">
        <v>2625</v>
      </c>
      <c r="C583" s="1463" t="s">
        <v>9403</v>
      </c>
      <c r="D583" s="554">
        <v>-2270000</v>
      </c>
      <c r="E583" s="2012">
        <v>5387854</v>
      </c>
      <c r="F583" s="1720"/>
      <c r="G583" s="1468"/>
    </row>
    <row r="584" spans="1:16">
      <c r="B584" s="103" t="s">
        <v>2625</v>
      </c>
      <c r="C584" s="1463" t="s">
        <v>9404</v>
      </c>
      <c r="D584" s="554">
        <v>-660000</v>
      </c>
      <c r="E584" s="2012">
        <v>5439239</v>
      </c>
      <c r="F584" s="1468"/>
      <c r="G584" s="1468"/>
    </row>
    <row r="585" spans="1:16">
      <c r="B585" s="103"/>
      <c r="C585" s="1463"/>
      <c r="D585" s="554"/>
      <c r="E585" s="2012"/>
      <c r="F585" s="1468"/>
      <c r="G585" s="1468"/>
    </row>
    <row r="586" spans="1:16" ht="15">
      <c r="D586" s="554"/>
      <c r="E586" s="2012"/>
      <c r="P586"/>
    </row>
    <row r="587" spans="1:16">
      <c r="A587" s="38" t="s">
        <v>1619</v>
      </c>
      <c r="D587" s="640">
        <f>SUM(D6:D586)</f>
        <v>4810000</v>
      </c>
    </row>
    <row r="591" spans="1:16" ht="13.5" thickBot="1"/>
    <row r="592" spans="1:16" ht="15.75" thickBot="1">
      <c r="A592" s="2887" t="s">
        <v>682</v>
      </c>
      <c r="B592" s="2888"/>
      <c r="C592" s="706" t="s">
        <v>8161</v>
      </c>
    </row>
    <row r="593" spans="1:16" ht="15.75" thickBot="1">
      <c r="A593" s="707" t="s">
        <v>684</v>
      </c>
      <c r="B593" s="1721"/>
      <c r="C593" s="706" t="s">
        <v>9405</v>
      </c>
    </row>
    <row r="594" spans="1:16" ht="15.75" thickBot="1">
      <c r="A594" s="2887" t="s">
        <v>685</v>
      </c>
      <c r="B594" s="2888"/>
      <c r="C594" s="706" t="s">
        <v>9405</v>
      </c>
    </row>
    <row r="595" spans="1:16" ht="45">
      <c r="A595" s="2887" t="s">
        <v>686</v>
      </c>
      <c r="B595" s="2888"/>
      <c r="C595" s="705" t="s">
        <v>8163</v>
      </c>
    </row>
    <row r="596" spans="1:16" ht="15.75" thickBot="1">
      <c r="A596" s="2887" t="s">
        <v>688</v>
      </c>
      <c r="B596" s="2888"/>
      <c r="C596" s="706" t="s">
        <v>8164</v>
      </c>
    </row>
    <row r="597" spans="1:16" ht="15.75" thickBot="1">
      <c r="A597" s="2887" t="s">
        <v>690</v>
      </c>
      <c r="B597" s="2888"/>
      <c r="C597" s="706" t="s">
        <v>1625</v>
      </c>
    </row>
    <row r="598" spans="1:16" ht="15.75" thickBot="1">
      <c r="A598" s="2887" t="s">
        <v>692</v>
      </c>
      <c r="B598" s="2888"/>
      <c r="C598" s="706" t="s">
        <v>4214</v>
      </c>
    </row>
    <row r="599" spans="1:16" ht="15.75" thickBot="1">
      <c r="A599" s="2883" t="s">
        <v>693</v>
      </c>
      <c r="B599" s="2884"/>
      <c r="C599" s="705" t="s">
        <v>694</v>
      </c>
    </row>
    <row r="600" spans="1:16" ht="15.75" thickBot="1">
      <c r="A600" s="2883" t="s">
        <v>695</v>
      </c>
      <c r="B600" s="2884"/>
      <c r="C600" s="717" t="s">
        <v>696</v>
      </c>
    </row>
    <row r="601" spans="1:16" ht="15.75" thickBot="1">
      <c r="A601" s="2883" t="s">
        <v>697</v>
      </c>
      <c r="B601" s="2884"/>
      <c r="C601" s="705" t="s">
        <v>8165</v>
      </c>
    </row>
    <row r="602" spans="1:16" s="1015" customFormat="1" ht="15.75" thickBot="1">
      <c r="A602" s="2883" t="s">
        <v>699</v>
      </c>
      <c r="B602" s="2884"/>
      <c r="C602" s="705" t="s">
        <v>8166</v>
      </c>
      <c r="D602" s="248"/>
      <c r="E602" s="108"/>
      <c r="F602" s="108"/>
      <c r="G602" s="108"/>
      <c r="H602" s="1507"/>
      <c r="I602" s="108"/>
      <c r="J602" s="217"/>
      <c r="K602" s="108"/>
      <c r="L602" s="108"/>
      <c r="M602" s="1507"/>
      <c r="N602" s="108"/>
      <c r="O602" s="108"/>
      <c r="P602" s="108"/>
    </row>
    <row r="603" spans="1:16" s="1015" customFormat="1" ht="15">
      <c r="A603" s="2883" t="s">
        <v>700</v>
      </c>
      <c r="B603" s="2884"/>
      <c r="C603" s="705" t="s">
        <v>8167</v>
      </c>
      <c r="D603" s="248"/>
      <c r="E603" s="108"/>
      <c r="F603" s="108"/>
      <c r="G603" s="108"/>
      <c r="H603" s="1507"/>
      <c r="I603" s="108"/>
      <c r="J603" s="217"/>
      <c r="K603" s="108"/>
      <c r="L603" s="108"/>
      <c r="M603" s="1507"/>
      <c r="N603" s="108"/>
      <c r="O603" s="108"/>
      <c r="P603" s="108"/>
    </row>
    <row r="604" spans="1:16" s="1015" customFormat="1" ht="15.75" thickBot="1">
      <c r="A604" s="2883" t="s">
        <v>702</v>
      </c>
      <c r="B604" s="2884"/>
      <c r="C604" s="705" t="s">
        <v>5761</v>
      </c>
      <c r="D604" s="248"/>
      <c r="E604" s="108"/>
      <c r="F604" s="108"/>
      <c r="G604" s="108"/>
      <c r="H604" s="1507"/>
      <c r="I604" s="108"/>
      <c r="J604" s="217"/>
      <c r="K604" s="108"/>
      <c r="L604" s="108"/>
      <c r="M604" s="1507"/>
      <c r="N604" s="108"/>
      <c r="O604" s="108"/>
      <c r="P604" s="108"/>
    </row>
    <row r="605" spans="1:16" s="1015" customFormat="1" ht="15.75" thickBot="1">
      <c r="A605" s="2883" t="s">
        <v>704</v>
      </c>
      <c r="B605" s="2884"/>
      <c r="C605" s="709" t="s">
        <v>705</v>
      </c>
      <c r="D605" s="248"/>
      <c r="E605" s="108"/>
      <c r="F605" s="108"/>
      <c r="G605" s="108"/>
      <c r="H605" s="1507"/>
      <c r="I605" s="108"/>
      <c r="J605" s="217"/>
      <c r="K605" s="108"/>
      <c r="L605" s="108"/>
      <c r="M605" s="1507"/>
      <c r="N605" s="108"/>
      <c r="O605" s="108"/>
      <c r="P605" s="108"/>
    </row>
    <row r="606" spans="1:16" s="1015" customFormat="1" ht="15.75" thickBot="1">
      <c r="A606" s="2885" t="s">
        <v>706</v>
      </c>
      <c r="B606" s="2886"/>
      <c r="C606" s="705"/>
      <c r="D606" s="248"/>
      <c r="E606" s="108"/>
      <c r="F606" s="108"/>
      <c r="G606" s="108"/>
      <c r="H606" s="1507"/>
      <c r="I606" s="108"/>
      <c r="J606" s="217"/>
      <c r="K606" s="108"/>
      <c r="L606" s="108"/>
      <c r="M606" s="1507"/>
      <c r="N606" s="108"/>
      <c r="O606" s="108"/>
      <c r="P606" s="108"/>
    </row>
  </sheetData>
  <mergeCells count="15">
    <mergeCell ref="A597:B597"/>
    <mergeCell ref="L1:N1"/>
    <mergeCell ref="A592:B592"/>
    <mergeCell ref="A594:B594"/>
    <mergeCell ref="A595:B595"/>
    <mergeCell ref="A596:B596"/>
    <mergeCell ref="A604:B604"/>
    <mergeCell ref="A605:B605"/>
    <mergeCell ref="A606:B606"/>
    <mergeCell ref="A598:B598"/>
    <mergeCell ref="A599:B599"/>
    <mergeCell ref="A600:B600"/>
    <mergeCell ref="A601:B601"/>
    <mergeCell ref="A602:B602"/>
    <mergeCell ref="A603:B603"/>
  </mergeCells>
  <phoneticPr fontId="124"/>
  <hyperlinks>
    <hyperlink ref="C603" r:id="rId1" xr:uid="{00000000-0004-0000-1800-000000000000}"/>
  </hyperlinks>
  <printOptions horizontalCentered="1" verticalCentered="1"/>
  <pageMargins left="0.25" right="0.25" top="0.25" bottom="0.25" header="0" footer="0"/>
  <pageSetup paperSize="9" scale="54" orientation="portrait" horizontalDpi="300" verticalDpi="300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87">
    <tabColor theme="1" tint="0.499984740745262"/>
  </sheetPr>
  <dimension ref="A1:O67"/>
  <sheetViews>
    <sheetView workbookViewId="0">
      <pane xSplit="4" ySplit="2" topLeftCell="E18" activePane="bottomRight" state="frozen"/>
      <selection pane="topRight" activeCell="C26" sqref="C26"/>
      <selection pane="bottomLeft" activeCell="C26" sqref="C26"/>
      <selection pane="bottomRight" activeCell="B36" sqref="B36"/>
    </sheetView>
  </sheetViews>
  <sheetFormatPr defaultColWidth="9" defaultRowHeight="12.75"/>
  <cols>
    <col min="1" max="1" width="12.140625" style="22" customWidth="1"/>
    <col min="2" max="2" width="26" style="23" customWidth="1"/>
    <col min="3" max="3" width="24.42578125" style="23" customWidth="1"/>
    <col min="4" max="4" width="8.85546875" style="24" customWidth="1"/>
    <col min="5" max="5" width="12.7109375" style="25" customWidth="1"/>
    <col min="6" max="6" width="10.42578125" style="22" customWidth="1"/>
    <col min="7" max="7" width="6.7109375" style="22" customWidth="1"/>
    <col min="8" max="8" width="10" style="86" customWidth="1"/>
    <col min="9" max="9" width="13.42578125" style="22" customWidth="1"/>
    <col min="10" max="10" width="10.7109375" style="22" customWidth="1"/>
    <col min="11" max="11" width="9.42578125" style="26" customWidth="1"/>
    <col min="12" max="12" width="9.7109375" style="22" customWidth="1"/>
    <col min="13" max="13" width="10.140625" style="86" customWidth="1"/>
    <col min="14" max="14" width="9.28515625" style="22" customWidth="1"/>
    <col min="15" max="15" width="19.7109375" style="23" customWidth="1"/>
    <col min="16" max="16384" width="9" style="23"/>
  </cols>
  <sheetData>
    <row r="1" spans="1:15">
      <c r="A1" s="3"/>
      <c r="B1" s="2876" t="s">
        <v>9</v>
      </c>
      <c r="C1" s="1"/>
      <c r="D1" s="209" t="s">
        <v>9406</v>
      </c>
      <c r="E1" s="209" t="s">
        <v>1594</v>
      </c>
      <c r="F1" s="2876" t="s">
        <v>1595</v>
      </c>
      <c r="G1" s="2876"/>
      <c r="H1" s="2876" t="s">
        <v>1595</v>
      </c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4" t="s">
        <v>1596</v>
      </c>
      <c r="B2" s="5" t="s">
        <v>1</v>
      </c>
      <c r="C2" s="5" t="s">
        <v>1597</v>
      </c>
      <c r="D2" s="10" t="s">
        <v>9003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</row>
    <row r="3" spans="1:15">
      <c r="A3" s="2005"/>
      <c r="B3" s="7"/>
      <c r="C3" s="2004"/>
      <c r="D3" s="2025"/>
      <c r="E3" s="2007"/>
      <c r="F3" s="2005"/>
      <c r="G3" s="2005"/>
      <c r="H3" s="2052"/>
      <c r="I3" s="2005"/>
      <c r="J3" s="2005"/>
      <c r="K3" s="2010"/>
      <c r="L3" s="2005"/>
      <c r="M3" s="2052"/>
      <c r="N3" s="2005"/>
      <c r="O3" s="2004"/>
    </row>
    <row r="4" spans="1:15">
      <c r="A4" s="2005"/>
      <c r="B4" s="245" t="s">
        <v>2187</v>
      </c>
      <c r="C4" s="2004"/>
      <c r="D4" s="2025">
        <v>0</v>
      </c>
      <c r="E4" s="2007"/>
      <c r="F4" s="2005"/>
      <c r="G4" s="2005"/>
      <c r="H4" s="2052"/>
      <c r="I4" s="2005"/>
      <c r="J4" s="2005"/>
      <c r="K4" s="2010"/>
      <c r="L4" s="2005"/>
      <c r="M4" s="2052"/>
      <c r="N4" s="2005"/>
      <c r="O4" s="2004"/>
    </row>
    <row r="5" spans="1:15">
      <c r="A5" s="2005"/>
      <c r="B5" s="245"/>
      <c r="C5" s="2004"/>
      <c r="D5" s="2025"/>
      <c r="E5" s="2007"/>
      <c r="F5" s="2005"/>
      <c r="G5" s="2005"/>
      <c r="H5" s="2052"/>
      <c r="I5" s="2005"/>
      <c r="J5" s="2005"/>
      <c r="K5" s="2010"/>
      <c r="L5" s="2005"/>
      <c r="M5" s="2052"/>
      <c r="N5" s="2005"/>
      <c r="O5" s="2004"/>
    </row>
    <row r="6" spans="1:15">
      <c r="A6" s="80" t="s">
        <v>9407</v>
      </c>
      <c r="B6" s="245"/>
      <c r="C6" s="104" t="s">
        <v>9408</v>
      </c>
      <c r="D6" s="2025"/>
      <c r="E6" s="2007"/>
      <c r="F6" s="2005"/>
      <c r="G6" s="2005"/>
      <c r="H6" s="2052"/>
      <c r="I6" s="2005"/>
      <c r="J6" s="2005"/>
      <c r="K6" s="2010"/>
      <c r="L6" s="2005"/>
      <c r="M6" s="2052"/>
      <c r="N6" s="2005"/>
      <c r="O6" s="2004"/>
    </row>
    <row r="7" spans="1:15">
      <c r="A7" s="57">
        <v>5008091</v>
      </c>
      <c r="B7" s="2012" t="s">
        <v>9409</v>
      </c>
      <c r="C7" s="2013" t="s">
        <v>9410</v>
      </c>
      <c r="D7" s="2081">
        <v>29800</v>
      </c>
      <c r="E7" s="2124">
        <v>2950000</v>
      </c>
      <c r="F7" s="2002">
        <v>2650000</v>
      </c>
      <c r="G7" s="2005" t="s">
        <v>64</v>
      </c>
      <c r="H7" s="2052">
        <v>42608</v>
      </c>
      <c r="I7" s="2005" t="s">
        <v>400</v>
      </c>
      <c r="J7" s="2005"/>
      <c r="K7" s="2010"/>
      <c r="L7" s="2005" t="s">
        <v>67</v>
      </c>
      <c r="M7" s="2052">
        <v>42649</v>
      </c>
      <c r="N7" s="2005" t="s">
        <v>728</v>
      </c>
      <c r="O7" s="2004" t="s">
        <v>9411</v>
      </c>
    </row>
    <row r="8" spans="1:15">
      <c r="A8" s="40"/>
      <c r="B8" s="2012"/>
      <c r="C8" s="2013"/>
      <c r="D8" s="2082"/>
      <c r="E8" s="2124"/>
      <c r="F8" s="2002"/>
      <c r="G8" s="2005"/>
      <c r="H8" s="2052"/>
      <c r="I8" s="2005"/>
      <c r="J8" s="2005"/>
      <c r="K8" s="2010"/>
      <c r="L8" s="2005"/>
      <c r="M8" s="2052"/>
      <c r="N8" s="2005"/>
      <c r="O8" s="2004"/>
    </row>
    <row r="9" spans="1:15">
      <c r="A9" s="40"/>
      <c r="B9" s="2012"/>
      <c r="C9" s="2013"/>
      <c r="D9" s="2082"/>
      <c r="E9" s="2124"/>
      <c r="F9" s="2002"/>
      <c r="G9" s="2005"/>
      <c r="H9" s="2052"/>
      <c r="I9" s="2005"/>
      <c r="J9" s="2005"/>
      <c r="K9" s="2010"/>
      <c r="L9" s="2005"/>
      <c r="M9" s="2052"/>
      <c r="N9" s="2005"/>
      <c r="O9" s="2004"/>
    </row>
    <row r="10" spans="1:15">
      <c r="A10" s="2005"/>
      <c r="B10" s="245"/>
      <c r="C10" s="2004"/>
      <c r="D10" s="2025"/>
      <c r="E10" s="2007"/>
      <c r="F10" s="2005"/>
      <c r="G10" s="2005"/>
      <c r="H10" s="2052"/>
      <c r="I10" s="2005"/>
      <c r="J10" s="2005"/>
      <c r="K10" s="2010"/>
      <c r="L10" s="2005"/>
      <c r="M10" s="2052"/>
      <c r="N10" s="2005"/>
      <c r="O10" s="2004"/>
    </row>
    <row r="11" spans="1:15">
      <c r="A11" s="210" t="s">
        <v>732</v>
      </c>
      <c r="B11" s="216"/>
      <c r="C11" s="217"/>
      <c r="D11" s="144"/>
      <c r="E11" s="2007"/>
      <c r="F11" s="2008"/>
      <c r="G11" s="2005"/>
      <c r="H11" s="2010"/>
      <c r="I11" s="2002"/>
      <c r="J11" s="2005"/>
      <c r="K11" s="2010"/>
      <c r="L11" s="2005"/>
      <c r="M11" s="2052"/>
      <c r="N11" s="2004"/>
      <c r="O11" s="2004"/>
    </row>
    <row r="12" spans="1:15">
      <c r="A12" s="184"/>
      <c r="B12" s="675" t="s">
        <v>7</v>
      </c>
      <c r="C12" s="684"/>
      <c r="D12" s="144"/>
      <c r="E12" s="2007"/>
      <c r="F12" s="2008"/>
      <c r="G12" s="2005"/>
      <c r="H12" s="2010"/>
      <c r="I12" s="2002"/>
      <c r="J12" s="2005"/>
      <c r="K12" s="2010"/>
      <c r="L12" s="2005"/>
      <c r="M12" s="2052"/>
      <c r="N12" s="2004"/>
      <c r="O12" s="2004"/>
    </row>
    <row r="13" spans="1:15">
      <c r="A13" s="184"/>
      <c r="B13" s="846" t="s">
        <v>9412</v>
      </c>
      <c r="C13" s="684">
        <v>-29800</v>
      </c>
      <c r="D13" s="144"/>
      <c r="E13" s="2007"/>
      <c r="F13" s="2008"/>
      <c r="G13" s="2005"/>
      <c r="H13" s="2010"/>
      <c r="I13" s="2002"/>
      <c r="J13" s="2005"/>
      <c r="K13" s="2010"/>
      <c r="L13" s="2005"/>
      <c r="M13" s="2052"/>
      <c r="N13" s="2004"/>
      <c r="O13" s="2004"/>
    </row>
    <row r="14" spans="1:15">
      <c r="A14" s="184"/>
      <c r="B14" s="216"/>
      <c r="C14" s="217"/>
      <c r="D14" s="144"/>
      <c r="E14" s="2007"/>
      <c r="F14" s="2008"/>
      <c r="G14" s="2005"/>
      <c r="H14" s="2010"/>
      <c r="I14" s="2002"/>
      <c r="J14" s="2005"/>
      <c r="K14" s="2010"/>
      <c r="L14" s="2005"/>
      <c r="M14" s="2052"/>
      <c r="N14" s="2004"/>
      <c r="O14" s="2004"/>
    </row>
    <row r="15" spans="1:15">
      <c r="A15" s="184"/>
      <c r="B15" s="244" t="s">
        <v>733</v>
      </c>
      <c r="C15" s="975">
        <f>SUM(D6:D10)+SUM(C11:C14)</f>
        <v>0</v>
      </c>
      <c r="D15" s="144"/>
      <c r="E15" s="2007"/>
      <c r="F15" s="2008"/>
      <c r="G15" s="2005"/>
      <c r="H15" s="2010"/>
      <c r="I15" s="2002"/>
      <c r="J15" s="2005"/>
      <c r="K15" s="2010"/>
      <c r="L15" s="2005"/>
      <c r="M15" s="2052"/>
      <c r="N15" s="2004"/>
      <c r="O15" s="2004"/>
    </row>
    <row r="16" spans="1:15">
      <c r="A16" s="1996"/>
      <c r="B16" s="2004"/>
      <c r="C16" s="2104"/>
      <c r="D16" s="144"/>
      <c r="E16" s="2007"/>
      <c r="F16" s="2008"/>
      <c r="G16" s="2005"/>
      <c r="H16" s="2010"/>
      <c r="I16" s="2002"/>
      <c r="J16" s="2005"/>
      <c r="K16" s="2010"/>
      <c r="L16" s="2005"/>
      <c r="M16" s="2052"/>
      <c r="N16" s="2004"/>
      <c r="O16" s="2004"/>
    </row>
    <row r="17" spans="1:15" s="497" customFormat="1">
      <c r="A17" s="2107"/>
      <c r="B17" s="2023"/>
      <c r="C17" s="2108"/>
      <c r="D17" s="2564"/>
      <c r="E17" s="2017"/>
      <c r="F17" s="2018"/>
      <c r="G17" s="2019"/>
      <c r="H17" s="2021"/>
      <c r="I17" s="2111"/>
      <c r="J17" s="2019"/>
      <c r="K17" s="2021"/>
      <c r="L17" s="2019"/>
      <c r="M17" s="2080"/>
      <c r="N17" s="2023"/>
      <c r="O17" s="2023"/>
    </row>
    <row r="18" spans="1:15">
      <c r="A18" s="80" t="s">
        <v>9413</v>
      </c>
      <c r="B18" s="245"/>
      <c r="C18" s="104" t="s">
        <v>9414</v>
      </c>
      <c r="D18" s="2025"/>
      <c r="E18" s="2007"/>
      <c r="F18" s="2005"/>
      <c r="G18" s="2005"/>
      <c r="H18" s="2052"/>
      <c r="I18" s="2005"/>
      <c r="J18" s="2005"/>
      <c r="K18" s="2010"/>
      <c r="L18" s="2005"/>
      <c r="M18" s="2052"/>
      <c r="N18" s="2005"/>
      <c r="O18" s="2004"/>
    </row>
    <row r="19" spans="1:15">
      <c r="A19" s="57">
        <v>5009001</v>
      </c>
      <c r="B19" s="2012" t="s">
        <v>9415</v>
      </c>
      <c r="C19" s="2013" t="s">
        <v>9416</v>
      </c>
      <c r="D19" s="2081">
        <v>23100</v>
      </c>
      <c r="E19" s="2124">
        <v>2310000</v>
      </c>
      <c r="F19" s="2124">
        <v>2000000</v>
      </c>
      <c r="G19" s="2005" t="s">
        <v>64</v>
      </c>
      <c r="H19" s="2052">
        <v>42614</v>
      </c>
      <c r="I19" s="2005" t="s">
        <v>100</v>
      </c>
      <c r="J19" s="2005"/>
      <c r="K19" s="2010"/>
      <c r="L19" s="2005" t="s">
        <v>107</v>
      </c>
      <c r="M19" s="2052">
        <v>42642</v>
      </c>
      <c r="N19" s="2005" t="s">
        <v>728</v>
      </c>
      <c r="O19" s="2004" t="s">
        <v>2230</v>
      </c>
    </row>
    <row r="20" spans="1:15">
      <c r="A20" s="40"/>
      <c r="B20" s="2012"/>
      <c r="C20" s="2013"/>
      <c r="D20" s="2082"/>
      <c r="E20" s="2124"/>
      <c r="F20" s="2124"/>
      <c r="G20" s="2005"/>
      <c r="H20" s="2052"/>
      <c r="I20" s="2005"/>
      <c r="J20" s="2005"/>
      <c r="K20" s="2010"/>
      <c r="L20" s="2005"/>
      <c r="M20" s="2052"/>
      <c r="N20" s="2005"/>
      <c r="O20" s="2004"/>
    </row>
    <row r="21" spans="1:15">
      <c r="A21" s="80" t="s">
        <v>9417</v>
      </c>
      <c r="B21" s="2012"/>
      <c r="C21" s="104" t="s">
        <v>9418</v>
      </c>
      <c r="D21" s="2082"/>
      <c r="E21" s="2124"/>
      <c r="F21" s="2124"/>
      <c r="G21" s="2005"/>
      <c r="H21" s="2052"/>
      <c r="I21" s="2005"/>
      <c r="J21" s="2005"/>
      <c r="K21" s="2010"/>
      <c r="L21" s="2005"/>
      <c r="M21" s="2052"/>
      <c r="N21" s="2005"/>
      <c r="O21" s="2004"/>
    </row>
    <row r="22" spans="1:15">
      <c r="A22" s="40">
        <v>5009031</v>
      </c>
      <c r="B22" s="2012" t="s">
        <v>2029</v>
      </c>
      <c r="C22" s="2013" t="s">
        <v>9419</v>
      </c>
      <c r="D22" s="2082">
        <v>14500</v>
      </c>
      <c r="E22" s="2124">
        <v>1436000</v>
      </c>
      <c r="F22" s="2124">
        <v>893000</v>
      </c>
      <c r="G22" s="2005" t="s">
        <v>98</v>
      </c>
      <c r="H22" s="2052">
        <v>42620</v>
      </c>
      <c r="I22" s="2005" t="s">
        <v>6317</v>
      </c>
      <c r="J22" s="2005"/>
      <c r="K22" s="2010"/>
      <c r="L22" s="2005" t="s">
        <v>2065</v>
      </c>
      <c r="M22" s="2052">
        <v>42660</v>
      </c>
      <c r="N22" s="2005" t="s">
        <v>728</v>
      </c>
      <c r="O22" s="2004" t="s">
        <v>2265</v>
      </c>
    </row>
    <row r="23" spans="1:15">
      <c r="A23" s="40"/>
      <c r="B23" s="2012"/>
      <c r="C23" s="2013"/>
      <c r="D23" s="2082"/>
      <c r="E23" s="2124"/>
      <c r="F23" s="2124"/>
      <c r="G23" s="2005"/>
      <c r="H23" s="2052"/>
      <c r="I23" s="2005"/>
      <c r="J23" s="2005"/>
      <c r="K23" s="2010"/>
      <c r="L23" s="2005"/>
      <c r="M23" s="2052"/>
      <c r="N23" s="2005"/>
      <c r="O23" s="2004"/>
    </row>
    <row r="24" spans="1:15">
      <c r="A24" s="40"/>
      <c r="B24" s="2012" t="s">
        <v>9420</v>
      </c>
      <c r="C24" s="2013"/>
      <c r="D24" s="2082"/>
      <c r="E24" s="2124"/>
      <c r="F24" s="2124"/>
      <c r="G24" s="2005"/>
      <c r="H24" s="2052"/>
      <c r="I24" s="2005"/>
      <c r="J24" s="2005"/>
      <c r="K24" s="2010"/>
      <c r="L24" s="2005"/>
      <c r="M24" s="2052"/>
      <c r="N24" s="2005"/>
      <c r="O24" s="2004"/>
    </row>
    <row r="25" spans="1:15">
      <c r="A25" s="40"/>
      <c r="B25" s="2012" t="s">
        <v>731</v>
      </c>
      <c r="C25" s="2013"/>
      <c r="D25" s="2082"/>
      <c r="E25" s="2124"/>
      <c r="F25" s="2124"/>
      <c r="G25" s="2005"/>
      <c r="H25" s="2052"/>
      <c r="I25" s="2005"/>
      <c r="J25" s="2005"/>
      <c r="K25" s="2010"/>
      <c r="L25" s="2005"/>
      <c r="M25" s="2052"/>
      <c r="N25" s="2005"/>
      <c r="O25" s="2004"/>
    </row>
    <row r="26" spans="1:15">
      <c r="A26" s="210" t="s">
        <v>732</v>
      </c>
      <c r="B26" s="216"/>
      <c r="C26" s="217"/>
      <c r="D26" s="144"/>
      <c r="E26" s="2007"/>
      <c r="F26" s="2008"/>
      <c r="G26" s="2005"/>
      <c r="H26" s="2010"/>
      <c r="I26" s="2002"/>
      <c r="J26" s="2005"/>
      <c r="K26" s="2010"/>
      <c r="L26" s="2005"/>
      <c r="M26" s="2052"/>
      <c r="N26" s="2004"/>
      <c r="O26" s="2004"/>
    </row>
    <row r="27" spans="1:15">
      <c r="A27" s="184"/>
      <c r="B27" s="675" t="s">
        <v>7</v>
      </c>
      <c r="C27" s="684"/>
      <c r="D27" s="144"/>
      <c r="E27" s="2007"/>
      <c r="F27" s="2008"/>
      <c r="G27" s="2005"/>
      <c r="H27" s="2010"/>
      <c r="I27" s="2002"/>
      <c r="J27" s="2005"/>
      <c r="K27" s="2010"/>
      <c r="L27" s="2005"/>
      <c r="M27" s="2052"/>
      <c r="N27" s="2004"/>
      <c r="O27" s="2004"/>
    </row>
    <row r="28" spans="1:15">
      <c r="A28" s="184"/>
      <c r="B28" s="846" t="s">
        <v>9421</v>
      </c>
      <c r="C28" s="676">
        <v>-23100</v>
      </c>
      <c r="D28" s="144"/>
      <c r="E28" s="2007"/>
      <c r="F28" s="2008"/>
      <c r="G28" s="2005"/>
      <c r="H28" s="2010"/>
      <c r="I28" s="2002"/>
      <c r="J28" s="2005"/>
      <c r="K28" s="2010"/>
      <c r="L28" s="2005"/>
      <c r="M28" s="2052"/>
      <c r="N28" s="2004"/>
      <c r="O28" s="2004"/>
    </row>
    <row r="29" spans="1:15">
      <c r="A29" s="184"/>
      <c r="B29" s="846" t="s">
        <v>9422</v>
      </c>
      <c r="C29" s="676">
        <v>-14500</v>
      </c>
      <c r="D29" s="144"/>
      <c r="E29" s="2007"/>
      <c r="F29" s="2008"/>
      <c r="G29" s="2005"/>
      <c r="H29" s="2010"/>
      <c r="I29" s="2002"/>
      <c r="J29" s="2005"/>
      <c r="K29" s="2010"/>
      <c r="L29" s="2005"/>
      <c r="M29" s="2052"/>
      <c r="N29" s="2004"/>
      <c r="O29" s="2004"/>
    </row>
    <row r="30" spans="1:15">
      <c r="A30" s="184"/>
      <c r="B30" s="216"/>
      <c r="C30" s="217"/>
      <c r="D30" s="144"/>
      <c r="E30" s="2007"/>
      <c r="F30" s="2008"/>
      <c r="G30" s="2005"/>
      <c r="H30" s="2010"/>
      <c r="I30" s="2002"/>
      <c r="J30" s="2005"/>
      <c r="K30" s="2010"/>
      <c r="L30" s="2005"/>
      <c r="M30" s="2052"/>
      <c r="N30" s="2004"/>
      <c r="O30" s="2004"/>
    </row>
    <row r="31" spans="1:15">
      <c r="A31" s="184"/>
      <c r="B31" s="244" t="s">
        <v>733</v>
      </c>
      <c r="C31" s="975">
        <f>SUM(D17:D25)+SUM(C26:C29)</f>
        <v>0</v>
      </c>
      <c r="D31" s="144"/>
      <c r="E31" s="2007"/>
      <c r="F31" s="2008"/>
      <c r="G31" s="2005"/>
      <c r="H31" s="2010"/>
      <c r="I31" s="2002"/>
      <c r="J31" s="2005"/>
      <c r="K31" s="2010"/>
      <c r="L31" s="2005"/>
      <c r="M31" s="2052"/>
      <c r="N31" s="2004"/>
      <c r="O31" s="2004"/>
    </row>
    <row r="32" spans="1:15">
      <c r="A32" s="1996"/>
      <c r="B32" s="2004"/>
      <c r="C32" s="2104"/>
      <c r="D32" s="885"/>
      <c r="E32" s="2007"/>
      <c r="F32" s="2008"/>
      <c r="G32" s="2005"/>
      <c r="H32" s="2010"/>
      <c r="I32" s="2002"/>
      <c r="J32" s="2005"/>
      <c r="K32" s="2010"/>
      <c r="L32" s="2005"/>
      <c r="M32" s="2052"/>
      <c r="N32" s="2004"/>
      <c r="O32" s="2004"/>
    </row>
    <row r="33" spans="1:15">
      <c r="A33" s="1996"/>
      <c r="B33" s="2004"/>
      <c r="C33" s="2104"/>
      <c r="D33" s="885"/>
      <c r="E33" s="2007"/>
      <c r="F33" s="2008"/>
      <c r="G33" s="2005"/>
      <c r="H33" s="2010"/>
      <c r="I33" s="2002"/>
      <c r="J33" s="2005"/>
      <c r="K33" s="2010"/>
      <c r="L33" s="2005"/>
      <c r="M33" s="2052"/>
      <c r="N33" s="2004"/>
      <c r="O33" s="2004"/>
    </row>
    <row r="34" spans="1:15">
      <c r="A34" s="2012"/>
      <c r="B34" s="2012"/>
      <c r="C34" s="2013"/>
      <c r="D34" s="2082"/>
      <c r="E34" s="2218"/>
      <c r="F34" s="2219"/>
      <c r="G34" s="2013"/>
      <c r="H34" s="2220"/>
      <c r="I34" s="2013"/>
      <c r="J34" s="2013"/>
      <c r="K34" s="2013"/>
      <c r="L34" s="2013"/>
      <c r="M34" s="2221"/>
      <c r="N34" s="2005"/>
      <c r="O34" s="2004"/>
    </row>
    <row r="35" spans="1:15">
      <c r="A35" s="2012"/>
      <c r="B35" s="2012"/>
      <c r="C35" s="2013"/>
      <c r="D35" s="2082"/>
      <c r="E35" s="2218"/>
      <c r="F35" s="2219"/>
      <c r="G35" s="2013"/>
      <c r="H35" s="2220"/>
      <c r="I35" s="2013"/>
      <c r="J35" s="2013"/>
      <c r="K35" s="2013"/>
      <c r="L35" s="2013"/>
      <c r="M35" s="2221"/>
      <c r="N35" s="2005"/>
      <c r="O35" s="2004"/>
    </row>
    <row r="36" spans="1:15">
      <c r="A36" s="2012"/>
      <c r="B36" s="2012"/>
      <c r="C36" s="2013"/>
      <c r="D36" s="2082"/>
      <c r="E36" s="2218"/>
      <c r="F36" s="2219"/>
      <c r="G36" s="2013"/>
      <c r="H36" s="2220"/>
      <c r="I36" s="2013"/>
      <c r="J36" s="2013"/>
      <c r="K36" s="2013"/>
      <c r="L36" s="2013"/>
      <c r="M36" s="2221"/>
      <c r="N36" s="2005"/>
      <c r="O36" s="2004"/>
    </row>
    <row r="37" spans="1:15">
      <c r="A37" s="476"/>
      <c r="B37" s="2012"/>
      <c r="C37" s="2012"/>
      <c r="D37" s="2082"/>
      <c r="E37" s="2222"/>
      <c r="F37" s="2219"/>
      <c r="G37" s="2013"/>
      <c r="H37" s="2013"/>
      <c r="I37" s="2013"/>
      <c r="J37" s="2013"/>
      <c r="K37" s="2013"/>
      <c r="L37" s="2013"/>
      <c r="M37" s="2221"/>
      <c r="N37" s="2005"/>
      <c r="O37" s="2004"/>
    </row>
    <row r="38" spans="1:15">
      <c r="A38" s="2012"/>
      <c r="B38" s="2012"/>
      <c r="C38" s="2012"/>
      <c r="D38" s="2082"/>
      <c r="E38" s="2222"/>
      <c r="F38" s="2219"/>
      <c r="G38" s="2013"/>
      <c r="H38" s="2013"/>
      <c r="I38" s="2013"/>
      <c r="J38" s="2013"/>
      <c r="K38" s="2013"/>
      <c r="L38" s="2013"/>
      <c r="M38" s="2221"/>
      <c r="N38" s="2005"/>
      <c r="O38" s="2004"/>
    </row>
    <row r="39" spans="1:15" s="22" customFormat="1" ht="13.5" thickBot="1">
      <c r="A39" s="2223"/>
      <c r="B39" s="12"/>
      <c r="C39" s="13"/>
      <c r="D39" s="14"/>
      <c r="E39" s="2083"/>
      <c r="F39" s="2224"/>
      <c r="G39" s="2005"/>
      <c r="H39" s="2052"/>
      <c r="I39" s="2005"/>
      <c r="J39" s="2005"/>
      <c r="K39" s="2052"/>
      <c r="L39" s="2005"/>
      <c r="M39" s="2052"/>
      <c r="N39" s="2005"/>
      <c r="O39" s="2004"/>
    </row>
    <row r="40" spans="1:15" s="22" customFormat="1">
      <c r="A40" s="15" t="s">
        <v>557</v>
      </c>
      <c r="B40" s="16"/>
      <c r="C40" s="17"/>
      <c r="D40" s="18"/>
      <c r="E40" s="2064"/>
      <c r="F40" s="2005"/>
      <c r="G40" s="2005"/>
      <c r="H40" s="2052"/>
      <c r="I40" s="2005"/>
      <c r="J40" s="2005"/>
      <c r="K40" s="2010"/>
      <c r="L40" s="2005"/>
      <c r="M40" s="2052"/>
      <c r="N40" s="2005"/>
      <c r="O40" s="2004"/>
    </row>
    <row r="41" spans="1:15" s="22" customFormat="1">
      <c r="A41" s="2005"/>
      <c r="B41" s="9"/>
      <c r="C41" s="28"/>
      <c r="D41" s="105"/>
      <c r="E41" s="2225"/>
      <c r="F41" s="2005"/>
      <c r="G41" s="2013"/>
      <c r="H41" s="2052"/>
      <c r="I41" s="2005"/>
      <c r="J41" s="2005"/>
      <c r="K41" s="2010"/>
      <c r="L41" s="2005"/>
      <c r="M41" s="2052"/>
      <c r="N41" s="2005"/>
      <c r="O41" s="2004"/>
    </row>
    <row r="42" spans="1:15" s="22" customFormat="1">
      <c r="A42" s="2005"/>
      <c r="B42" s="558" t="s">
        <v>6796</v>
      </c>
      <c r="C42" s="28" t="s">
        <v>9412</v>
      </c>
      <c r="D42" s="326">
        <v>-29800</v>
      </c>
      <c r="E42" s="2012">
        <v>5870077</v>
      </c>
      <c r="F42" s="2005"/>
      <c r="G42" s="2013"/>
      <c r="H42" s="2052"/>
      <c r="I42" s="2005"/>
      <c r="J42" s="2005"/>
      <c r="K42" s="2010"/>
      <c r="L42" s="2005"/>
      <c r="M42" s="2052"/>
      <c r="N42" s="2005"/>
      <c r="O42" s="2004"/>
    </row>
    <row r="43" spans="1:15" s="26" customFormat="1">
      <c r="A43" s="2005"/>
      <c r="B43" s="558" t="s">
        <v>6796</v>
      </c>
      <c r="C43" s="28" t="s">
        <v>9421</v>
      </c>
      <c r="D43" s="326">
        <v>-23100</v>
      </c>
      <c r="E43" s="2012">
        <v>5921099</v>
      </c>
      <c r="F43" s="2005"/>
      <c r="G43" s="2013"/>
      <c r="H43" s="2052"/>
      <c r="I43" s="2005"/>
      <c r="J43" s="2005"/>
      <c r="K43" s="2010"/>
      <c r="L43" s="2005"/>
      <c r="M43" s="2052"/>
      <c r="N43" s="2005"/>
      <c r="O43" s="2004"/>
    </row>
    <row r="44" spans="1:15">
      <c r="A44" s="2005"/>
      <c r="B44" s="558" t="s">
        <v>2625</v>
      </c>
      <c r="C44" s="28" t="s">
        <v>9422</v>
      </c>
      <c r="D44" s="326">
        <v>-14500</v>
      </c>
      <c r="E44" s="2012">
        <v>6039241</v>
      </c>
      <c r="F44" s="2005"/>
      <c r="G44" s="2005"/>
      <c r="H44" s="2052"/>
      <c r="I44" s="2005"/>
      <c r="J44" s="2005"/>
      <c r="K44" s="2010"/>
      <c r="L44" s="2005"/>
      <c r="M44" s="2052"/>
      <c r="N44" s="2005"/>
      <c r="O44" s="2004"/>
    </row>
    <row r="45" spans="1:15">
      <c r="A45" s="2005"/>
      <c r="B45" s="558" t="s">
        <v>2625</v>
      </c>
      <c r="C45" s="28" t="s">
        <v>9423</v>
      </c>
      <c r="D45" s="698">
        <v>-11250</v>
      </c>
      <c r="E45" s="2012">
        <v>5755943</v>
      </c>
      <c r="F45" s="2005"/>
      <c r="G45" s="2005"/>
      <c r="H45" s="2052"/>
      <c r="I45" s="2005"/>
      <c r="J45" s="2005"/>
      <c r="K45" s="2010"/>
      <c r="L45" s="2005"/>
      <c r="M45" s="2052"/>
      <c r="N45" s="2005"/>
      <c r="O45" s="2004"/>
    </row>
    <row r="46" spans="1:15">
      <c r="A46" s="2005"/>
      <c r="B46" s="558"/>
      <c r="C46" s="28"/>
      <c r="D46" s="698"/>
      <c r="E46" s="2012"/>
      <c r="F46" s="2098"/>
      <c r="G46" s="2005"/>
      <c r="H46" s="2052"/>
      <c r="I46" s="2005"/>
      <c r="J46" s="2005"/>
      <c r="K46" s="2010"/>
      <c r="L46" s="2005"/>
      <c r="M46" s="2052"/>
      <c r="N46" s="2005"/>
      <c r="O46" s="2004"/>
    </row>
    <row r="48" spans="1:15" s="26" customFormat="1">
      <c r="A48" s="38" t="s">
        <v>1619</v>
      </c>
      <c r="B48" s="2004"/>
      <c r="C48" s="2004"/>
      <c r="D48" s="114">
        <f>SUM(D3:D47)</f>
        <v>-11250</v>
      </c>
      <c r="E48" s="2007"/>
      <c r="F48" s="2005"/>
      <c r="G48" s="2005"/>
      <c r="H48" s="2052"/>
      <c r="I48" s="2005"/>
      <c r="J48" s="2005"/>
      <c r="K48" s="2010"/>
      <c r="L48" s="2005"/>
      <c r="M48" s="2052"/>
      <c r="N48" s="2005"/>
      <c r="O48" s="2004"/>
    </row>
    <row r="52" spans="1:15" ht="13.5" thickBot="1">
      <c r="A52" s="2005"/>
      <c r="B52" s="2004"/>
      <c r="C52" s="2004"/>
      <c r="D52" s="2025"/>
      <c r="E52" s="2007"/>
      <c r="F52" s="2005"/>
      <c r="G52" s="2005"/>
      <c r="H52" s="2052"/>
      <c r="I52" s="2005"/>
      <c r="J52" s="2005"/>
      <c r="K52" s="2010"/>
      <c r="L52" s="2005"/>
      <c r="M52" s="2052"/>
      <c r="N52" s="2005"/>
      <c r="O52" s="2004"/>
    </row>
    <row r="53" spans="1:15" ht="15.75" thickBot="1">
      <c r="A53" s="2887" t="s">
        <v>682</v>
      </c>
      <c r="B53" s="2888"/>
      <c r="C53" s="706" t="s">
        <v>9424</v>
      </c>
      <c r="D53" s="2025"/>
      <c r="E53" s="2007"/>
      <c r="F53" s="2005"/>
      <c r="G53" s="2005"/>
      <c r="H53" s="2052"/>
      <c r="I53" s="2005"/>
      <c r="J53" s="2005"/>
      <c r="K53" s="2010"/>
      <c r="L53" s="2005"/>
      <c r="M53" s="2052"/>
      <c r="N53" s="2005"/>
      <c r="O53" s="2004"/>
    </row>
    <row r="54" spans="1:15" s="24" customFormat="1" ht="15.75" thickBot="1">
      <c r="A54" s="707" t="s">
        <v>684</v>
      </c>
      <c r="B54" s="1721"/>
      <c r="C54" s="706" t="s">
        <v>9424</v>
      </c>
      <c r="D54" s="2025"/>
      <c r="E54" s="2007"/>
      <c r="F54" s="2005"/>
      <c r="G54" s="2005"/>
      <c r="H54" s="2052"/>
      <c r="I54" s="2005"/>
      <c r="J54" s="2005"/>
      <c r="K54" s="2010"/>
      <c r="L54" s="2005"/>
      <c r="M54" s="2052"/>
      <c r="N54" s="2005"/>
      <c r="O54" s="2004"/>
    </row>
    <row r="55" spans="1:15" s="24" customFormat="1" ht="15.75" thickBot="1">
      <c r="A55" s="2887" t="s">
        <v>685</v>
      </c>
      <c r="B55" s="2888"/>
      <c r="C55" s="706" t="s">
        <v>9425</v>
      </c>
      <c r="D55" s="2025"/>
      <c r="E55" s="2007"/>
      <c r="F55" s="2005"/>
      <c r="G55" s="2005"/>
      <c r="H55" s="2052"/>
      <c r="I55" s="2005"/>
      <c r="J55" s="2005"/>
      <c r="K55" s="2010"/>
      <c r="L55" s="2005"/>
      <c r="M55" s="2052"/>
      <c r="N55" s="2005"/>
      <c r="O55" s="2004"/>
    </row>
    <row r="56" spans="1:15" s="24" customFormat="1" ht="45.75" thickBot="1">
      <c r="A56" s="2887" t="s">
        <v>686</v>
      </c>
      <c r="B56" s="2888"/>
      <c r="C56" s="705" t="s">
        <v>9426</v>
      </c>
      <c r="D56" s="2025"/>
      <c r="E56" s="2007"/>
      <c r="F56" s="2005"/>
      <c r="G56" s="2005"/>
      <c r="H56" s="2052"/>
      <c r="I56" s="2005"/>
      <c r="J56" s="2005"/>
      <c r="K56" s="2010"/>
      <c r="L56" s="2005"/>
      <c r="M56" s="2052"/>
      <c r="N56" s="2005"/>
      <c r="O56" s="2004"/>
    </row>
    <row r="57" spans="1:15" s="24" customFormat="1" ht="15.75" thickBot="1">
      <c r="A57" s="2887" t="s">
        <v>688</v>
      </c>
      <c r="B57" s="2888"/>
      <c r="C57" s="706"/>
      <c r="D57" s="2025"/>
      <c r="E57" s="2007"/>
      <c r="F57" s="2005"/>
      <c r="G57" s="2005"/>
      <c r="H57" s="2052"/>
      <c r="I57" s="2005"/>
      <c r="J57" s="2005"/>
      <c r="K57" s="2010"/>
      <c r="L57" s="2005"/>
      <c r="M57" s="2052"/>
      <c r="N57" s="2005"/>
      <c r="O57" s="2004"/>
    </row>
    <row r="58" spans="1:15" s="24" customFormat="1" ht="15.75" thickBot="1">
      <c r="A58" s="2887" t="s">
        <v>690</v>
      </c>
      <c r="B58" s="2888"/>
      <c r="C58" s="706" t="s">
        <v>9072</v>
      </c>
      <c r="D58" s="2025"/>
      <c r="E58" s="2007"/>
      <c r="F58" s="2005"/>
      <c r="G58" s="2005"/>
      <c r="H58" s="2052"/>
      <c r="I58" s="2005"/>
      <c r="J58" s="2005"/>
      <c r="K58" s="2010"/>
      <c r="L58" s="2005"/>
      <c r="M58" s="2052"/>
      <c r="N58" s="2005"/>
      <c r="O58" s="2004"/>
    </row>
    <row r="59" spans="1:15" s="24" customFormat="1" ht="15.75" thickBot="1">
      <c r="A59" s="2887" t="s">
        <v>692</v>
      </c>
      <c r="B59" s="2888"/>
      <c r="C59" s="706" t="s">
        <v>758</v>
      </c>
      <c r="D59" s="2025"/>
      <c r="E59" s="2007"/>
      <c r="F59" s="2005"/>
      <c r="G59" s="2005"/>
      <c r="H59" s="2052"/>
      <c r="I59" s="2005"/>
      <c r="J59" s="2005"/>
      <c r="K59" s="2010"/>
      <c r="L59" s="2005"/>
      <c r="M59" s="2052"/>
      <c r="N59" s="2005"/>
      <c r="O59" s="2004"/>
    </row>
    <row r="60" spans="1:15" s="24" customFormat="1" ht="15.75" thickBot="1">
      <c r="A60" s="2883" t="s">
        <v>693</v>
      </c>
      <c r="B60" s="2884"/>
      <c r="C60" s="705" t="s">
        <v>694</v>
      </c>
      <c r="D60" s="2025"/>
      <c r="E60" s="2007"/>
      <c r="F60" s="2005"/>
      <c r="G60" s="2005"/>
      <c r="H60" s="2052"/>
      <c r="I60" s="2005"/>
      <c r="J60" s="2005"/>
      <c r="K60" s="2010"/>
      <c r="L60" s="2005"/>
      <c r="M60" s="2052"/>
      <c r="N60" s="2005"/>
      <c r="O60" s="2004"/>
    </row>
    <row r="61" spans="1:15" s="24" customFormat="1" ht="15.75" thickBot="1">
      <c r="A61" s="2883" t="s">
        <v>695</v>
      </c>
      <c r="B61" s="2884"/>
      <c r="C61" s="714" t="s">
        <v>9427</v>
      </c>
      <c r="D61" s="2025"/>
      <c r="E61" s="2007"/>
      <c r="F61" s="2005"/>
      <c r="G61" s="2005"/>
      <c r="H61" s="2052"/>
      <c r="I61" s="2005"/>
      <c r="J61" s="2005"/>
      <c r="K61" s="2010"/>
      <c r="L61" s="2005"/>
      <c r="M61" s="2052"/>
      <c r="N61" s="2005"/>
      <c r="O61" s="2004"/>
    </row>
    <row r="62" spans="1:15" s="24" customFormat="1" ht="15.75" thickBot="1">
      <c r="A62" s="2883" t="s">
        <v>697</v>
      </c>
      <c r="B62" s="2884"/>
      <c r="C62" s="711">
        <v>255774011011</v>
      </c>
      <c r="D62" s="2025"/>
      <c r="E62" s="2007"/>
      <c r="F62" s="2005"/>
      <c r="G62" s="2005"/>
      <c r="H62" s="2052"/>
      <c r="I62" s="2005"/>
      <c r="J62" s="2005"/>
      <c r="K62" s="2010"/>
      <c r="L62" s="2005"/>
      <c r="M62" s="2052"/>
      <c r="N62" s="2005"/>
      <c r="O62" s="2004"/>
    </row>
    <row r="63" spans="1:15" s="24" customFormat="1" ht="15.75" thickBot="1">
      <c r="A63" s="2883" t="s">
        <v>699</v>
      </c>
      <c r="B63" s="2884"/>
      <c r="C63" s="705"/>
      <c r="D63" s="2025"/>
      <c r="E63" s="2007"/>
      <c r="F63" s="2005"/>
      <c r="G63" s="2005"/>
      <c r="H63" s="2052"/>
      <c r="I63" s="2005"/>
      <c r="J63" s="2005"/>
      <c r="K63" s="2010"/>
      <c r="L63" s="2005"/>
      <c r="M63" s="2052"/>
      <c r="N63" s="2005"/>
      <c r="O63" s="2004"/>
    </row>
    <row r="64" spans="1:15" s="24" customFormat="1" ht="15.75" thickBot="1">
      <c r="A64" s="2883" t="s">
        <v>700</v>
      </c>
      <c r="B64" s="2884"/>
      <c r="C64" s="709" t="s">
        <v>9428</v>
      </c>
      <c r="D64" s="2025"/>
      <c r="E64" s="2007"/>
      <c r="F64" s="2005"/>
      <c r="G64" s="2005"/>
      <c r="H64" s="2052"/>
      <c r="I64" s="2005"/>
      <c r="J64" s="2005"/>
      <c r="K64" s="2010"/>
      <c r="L64" s="2005"/>
      <c r="M64" s="2052"/>
      <c r="N64" s="2005"/>
      <c r="O64" s="2004"/>
    </row>
    <row r="65" spans="1:15" s="24" customFormat="1" ht="15.75" thickBot="1">
      <c r="A65" s="2883" t="s">
        <v>702</v>
      </c>
      <c r="B65" s="2884"/>
      <c r="C65" s="705" t="s">
        <v>760</v>
      </c>
      <c r="D65" s="2025"/>
      <c r="E65" s="2007"/>
      <c r="F65" s="2005"/>
      <c r="G65" s="2005"/>
      <c r="H65" s="2052"/>
      <c r="I65" s="2005"/>
      <c r="J65" s="2005"/>
      <c r="K65" s="2010"/>
      <c r="L65" s="2005"/>
      <c r="M65" s="2052"/>
      <c r="N65" s="2005"/>
      <c r="O65" s="2004"/>
    </row>
    <row r="66" spans="1:15" s="24" customFormat="1" ht="15.75" thickBot="1">
      <c r="A66" s="2883" t="s">
        <v>704</v>
      </c>
      <c r="B66" s="2884"/>
      <c r="C66" s="709" t="s">
        <v>705</v>
      </c>
      <c r="D66" s="2025"/>
      <c r="E66" s="2007"/>
      <c r="F66" s="2005"/>
      <c r="G66" s="2005"/>
      <c r="H66" s="2052"/>
      <c r="I66" s="2005"/>
      <c r="J66" s="2005"/>
      <c r="K66" s="2010"/>
      <c r="L66" s="2005"/>
      <c r="M66" s="2052"/>
      <c r="N66" s="2005"/>
      <c r="O66" s="2004"/>
    </row>
    <row r="67" spans="1:15" s="24" customFormat="1" ht="15.75" thickBot="1">
      <c r="A67" s="2885" t="s">
        <v>706</v>
      </c>
      <c r="B67" s="2886"/>
      <c r="C67" s="705"/>
      <c r="D67" s="2025"/>
      <c r="E67" s="2007"/>
      <c r="F67" s="2005"/>
      <c r="G67" s="2005"/>
      <c r="H67" s="2052"/>
      <c r="I67" s="2005"/>
      <c r="J67" s="2005"/>
      <c r="K67" s="2010"/>
      <c r="L67" s="2005"/>
      <c r="M67" s="2052"/>
      <c r="N67" s="2005"/>
      <c r="O67" s="2004"/>
    </row>
  </sheetData>
  <mergeCells count="15">
    <mergeCell ref="A58:B58"/>
    <mergeCell ref="L1:N1"/>
    <mergeCell ref="A53:B53"/>
    <mergeCell ref="A55:B55"/>
    <mergeCell ref="A56:B56"/>
    <mergeCell ref="A57:B57"/>
    <mergeCell ref="A65:B65"/>
    <mergeCell ref="A66:B66"/>
    <mergeCell ref="A67:B67"/>
    <mergeCell ref="A59:B59"/>
    <mergeCell ref="A60:B60"/>
    <mergeCell ref="A61:B61"/>
    <mergeCell ref="A62:B62"/>
    <mergeCell ref="A63:B63"/>
    <mergeCell ref="A64:B64"/>
  </mergeCells>
  <phoneticPr fontId="124"/>
  <pageMargins left="0.7" right="0.7" top="0.75" bottom="0.75" header="0.3" footer="0.3"/>
  <pageSetup orientation="portrait" horizontalDpi="4294967292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">
    <tabColor theme="1" tint="0.499984740745262"/>
  </sheetPr>
  <dimension ref="A1:O108"/>
  <sheetViews>
    <sheetView workbookViewId="0">
      <pane xSplit="4" ySplit="2" topLeftCell="E48" activePane="bottomRight" state="frozen"/>
      <selection pane="topRight" activeCell="D49" sqref="D49"/>
      <selection pane="bottomLeft" activeCell="D49" sqref="D49"/>
      <selection pane="bottomRight" activeCell="D49" sqref="D49"/>
    </sheetView>
  </sheetViews>
  <sheetFormatPr defaultColWidth="9" defaultRowHeight="12.75"/>
  <cols>
    <col min="1" max="1" width="12.140625" style="22" customWidth="1"/>
    <col min="2" max="2" width="26" style="23" customWidth="1"/>
    <col min="3" max="3" width="24.42578125" style="23" bestFit="1" customWidth="1"/>
    <col min="4" max="4" width="8.85546875" style="24" customWidth="1"/>
    <col min="5" max="5" width="12.7109375" style="25" customWidth="1"/>
    <col min="6" max="6" width="10.42578125" style="22" customWidth="1"/>
    <col min="7" max="7" width="6.7109375" style="22" bestFit="1" customWidth="1"/>
    <col min="8" max="8" width="10" style="86" customWidth="1"/>
    <col min="9" max="9" width="13.42578125" style="22" bestFit="1" customWidth="1"/>
    <col min="10" max="10" width="10.7109375" style="22" customWidth="1"/>
    <col min="11" max="11" width="9.42578125" style="26" customWidth="1"/>
    <col min="12" max="12" width="9.7109375" style="22" customWidth="1"/>
    <col min="13" max="13" width="9.42578125" style="86" bestFit="1" customWidth="1"/>
    <col min="14" max="14" width="9.28515625" style="22" bestFit="1" customWidth="1"/>
    <col min="15" max="15" width="19.7109375" style="23" bestFit="1" customWidth="1"/>
    <col min="16" max="16384" width="9" style="23"/>
  </cols>
  <sheetData>
    <row r="1" spans="1:15">
      <c r="A1" s="3"/>
      <c r="B1" s="2876" t="s">
        <v>9</v>
      </c>
      <c r="C1" s="1"/>
      <c r="D1" s="209" t="s">
        <v>9406</v>
      </c>
      <c r="E1" s="209" t="s">
        <v>1594</v>
      </c>
      <c r="F1" s="2876" t="s">
        <v>1595</v>
      </c>
      <c r="G1" s="2876"/>
      <c r="H1" s="2876" t="s">
        <v>1595</v>
      </c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4" t="s">
        <v>1596</v>
      </c>
      <c r="B2" s="5" t="s">
        <v>1</v>
      </c>
      <c r="C2" s="5" t="s">
        <v>1597</v>
      </c>
      <c r="D2" s="10" t="s">
        <v>9003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</row>
    <row r="3" spans="1:15">
      <c r="A3" s="2005"/>
      <c r="B3" s="7"/>
      <c r="C3" s="2004"/>
      <c r="D3" s="2025"/>
      <c r="E3" s="2007"/>
      <c r="F3" s="2005"/>
      <c r="G3" s="2005"/>
      <c r="H3" s="2052"/>
      <c r="I3" s="2005"/>
      <c r="J3" s="2005"/>
      <c r="K3" s="2010"/>
      <c r="L3" s="2005"/>
      <c r="M3" s="2052"/>
      <c r="N3" s="2005"/>
      <c r="O3" s="2004"/>
    </row>
    <row r="4" spans="1:15">
      <c r="A4" s="7" t="s">
        <v>9429</v>
      </c>
      <c r="B4" s="2004"/>
      <c r="C4" s="9" t="s">
        <v>9430</v>
      </c>
      <c r="D4" s="2025"/>
      <c r="E4" s="2007"/>
      <c r="F4" s="2005"/>
      <c r="G4" s="2005"/>
      <c r="H4" s="2052"/>
      <c r="I4" s="2005"/>
      <c r="J4" s="2005"/>
      <c r="K4" s="2010"/>
      <c r="L4" s="2005"/>
      <c r="M4" s="2052"/>
      <c r="N4" s="2005"/>
      <c r="O4" s="2004"/>
    </row>
    <row r="5" spans="1:15">
      <c r="A5" s="40">
        <v>4510067</v>
      </c>
      <c r="B5" s="2004" t="s">
        <v>9431</v>
      </c>
      <c r="C5" s="2005" t="s">
        <v>9432</v>
      </c>
      <c r="D5" s="2081">
        <v>12000</v>
      </c>
      <c r="E5" s="2083">
        <v>912000</v>
      </c>
      <c r="F5" s="2224">
        <v>581000</v>
      </c>
      <c r="G5" s="2005" t="s">
        <v>3217</v>
      </c>
      <c r="H5" s="2052">
        <v>40834</v>
      </c>
      <c r="I5" s="2005" t="s">
        <v>5780</v>
      </c>
      <c r="J5" s="2005"/>
      <c r="K5" s="2052" t="s">
        <v>9433</v>
      </c>
      <c r="L5" s="2005" t="s">
        <v>798</v>
      </c>
      <c r="M5" s="2052">
        <v>40948</v>
      </c>
      <c r="N5" s="2005"/>
      <c r="O5" s="2004"/>
    </row>
    <row r="6" spans="1:15">
      <c r="A6" s="2005"/>
      <c r="B6" s="2004"/>
      <c r="C6" s="2004"/>
      <c r="D6" s="2025"/>
      <c r="E6" s="2083"/>
      <c r="F6" s="2224"/>
      <c r="G6" s="2005"/>
      <c r="H6" s="2052"/>
      <c r="I6" s="2005"/>
      <c r="J6" s="2005"/>
      <c r="K6" s="2052"/>
      <c r="L6" s="2005"/>
      <c r="M6" s="2052"/>
      <c r="N6" s="2005"/>
      <c r="O6" s="2004"/>
    </row>
    <row r="7" spans="1:15">
      <c r="A7" s="38" t="s">
        <v>9434</v>
      </c>
      <c r="B7" s="2004"/>
      <c r="C7" s="2004"/>
      <c r="D7" s="2025"/>
      <c r="E7" s="2083"/>
      <c r="F7" s="2224"/>
      <c r="G7" s="2005"/>
      <c r="H7" s="2052"/>
      <c r="I7" s="2005"/>
      <c r="J7" s="2005"/>
      <c r="K7" s="2052"/>
      <c r="L7" s="2005"/>
      <c r="M7" s="2052"/>
      <c r="N7" s="2005"/>
      <c r="O7" s="2004"/>
    </row>
    <row r="8" spans="1:15" s="22" customFormat="1">
      <c r="A8" s="2066">
        <v>4603056</v>
      </c>
      <c r="B8" s="2012" t="s">
        <v>6397</v>
      </c>
      <c r="C8" s="2013" t="s">
        <v>9435</v>
      </c>
      <c r="D8" s="2081">
        <v>10500</v>
      </c>
      <c r="E8" s="2083">
        <v>819000</v>
      </c>
      <c r="F8" s="2224">
        <v>556000</v>
      </c>
      <c r="G8" s="2005" t="s">
        <v>3217</v>
      </c>
      <c r="H8" s="2052">
        <v>40995</v>
      </c>
      <c r="I8" s="2005" t="s">
        <v>5792</v>
      </c>
      <c r="J8" s="2005"/>
      <c r="K8" s="2052" t="s">
        <v>9436</v>
      </c>
      <c r="L8" s="2005" t="s">
        <v>1069</v>
      </c>
      <c r="M8" s="2052">
        <v>41092</v>
      </c>
      <c r="N8" s="2005"/>
      <c r="O8" s="2004"/>
    </row>
    <row r="9" spans="1:15" s="22" customFormat="1">
      <c r="A9" s="2012"/>
      <c r="B9" s="2012"/>
      <c r="C9" s="2013"/>
      <c r="D9" s="2082"/>
      <c r="E9" s="2083"/>
      <c r="F9" s="2224"/>
      <c r="G9" s="2005"/>
      <c r="H9" s="2052"/>
      <c r="I9" s="2005"/>
      <c r="J9" s="2005"/>
      <c r="K9" s="2052"/>
      <c r="L9" s="2005"/>
      <c r="M9" s="2052"/>
      <c r="N9" s="2005"/>
      <c r="O9" s="2004"/>
    </row>
    <row r="10" spans="1:15" s="22" customFormat="1">
      <c r="A10" s="2012"/>
      <c r="B10" s="2012"/>
      <c r="C10" s="2013"/>
      <c r="D10" s="2082"/>
      <c r="E10" s="2083"/>
      <c r="F10" s="2224"/>
      <c r="G10" s="2005"/>
      <c r="H10" s="2052"/>
      <c r="I10" s="2005"/>
      <c r="J10" s="2005"/>
      <c r="K10" s="2052"/>
      <c r="L10" s="2005"/>
      <c r="M10" s="2052"/>
      <c r="N10" s="2005"/>
      <c r="O10" s="2004"/>
    </row>
    <row r="11" spans="1:15" s="22" customFormat="1">
      <c r="A11" s="210" t="s">
        <v>732</v>
      </c>
      <c r="B11" s="108"/>
      <c r="C11" s="108"/>
      <c r="D11" s="2082"/>
      <c r="E11" s="2083"/>
      <c r="F11" s="2224"/>
      <c r="G11" s="2005"/>
      <c r="H11" s="2052"/>
      <c r="I11" s="2005"/>
      <c r="J11" s="2005"/>
      <c r="K11" s="2052"/>
      <c r="L11" s="2005"/>
      <c r="M11" s="2052"/>
      <c r="N11" s="2005"/>
      <c r="O11" s="2004"/>
    </row>
    <row r="12" spans="1:15" s="22" customFormat="1">
      <c r="A12" s="210"/>
      <c r="B12" s="700">
        <v>41013</v>
      </c>
      <c r="C12" s="698">
        <v>-11730</v>
      </c>
      <c r="D12" s="2082"/>
      <c r="E12" s="2083"/>
      <c r="F12" s="2224"/>
      <c r="G12" s="2005"/>
      <c r="H12" s="2052"/>
      <c r="I12" s="2005"/>
      <c r="J12" s="2005"/>
      <c r="K12" s="2052"/>
      <c r="L12" s="2005"/>
      <c r="M12" s="2052"/>
      <c r="N12" s="2005"/>
      <c r="O12" s="2004"/>
    </row>
    <row r="13" spans="1:15" s="22" customFormat="1">
      <c r="A13" s="210"/>
      <c r="B13" s="700">
        <v>41013</v>
      </c>
      <c r="C13" s="698">
        <v>-70</v>
      </c>
      <c r="D13" s="2082"/>
      <c r="E13" s="2083"/>
      <c r="F13" s="2224"/>
      <c r="G13" s="2005"/>
      <c r="H13" s="2052"/>
      <c r="I13" s="2005"/>
      <c r="J13" s="2005"/>
      <c r="K13" s="2052"/>
      <c r="L13" s="2005"/>
      <c r="M13" s="2052"/>
      <c r="N13" s="2005"/>
      <c r="O13" s="2004"/>
    </row>
    <row r="14" spans="1:15" s="22" customFormat="1">
      <c r="A14" s="210"/>
      <c r="B14" s="700">
        <v>41013</v>
      </c>
      <c r="C14" s="698">
        <v>-200</v>
      </c>
      <c r="D14" s="2082"/>
      <c r="E14" s="2083"/>
      <c r="F14" s="2224"/>
      <c r="G14" s="2005"/>
      <c r="H14" s="2052"/>
      <c r="I14" s="2005"/>
      <c r="J14" s="2005"/>
      <c r="K14" s="2052"/>
      <c r="L14" s="2005"/>
      <c r="M14" s="2052"/>
      <c r="N14" s="2005"/>
      <c r="O14" s="2004"/>
    </row>
    <row r="15" spans="1:15" s="22" customFormat="1">
      <c r="A15" s="210"/>
      <c r="B15" s="700">
        <v>41067</v>
      </c>
      <c r="C15" s="698">
        <v>-10500</v>
      </c>
      <c r="D15" s="2082"/>
      <c r="E15" s="2083"/>
      <c r="F15" s="2224"/>
      <c r="G15" s="2005"/>
      <c r="H15" s="2052"/>
      <c r="I15" s="2005"/>
      <c r="J15" s="2005"/>
      <c r="K15" s="2052"/>
      <c r="L15" s="2005"/>
      <c r="M15" s="2052"/>
      <c r="N15" s="2005"/>
      <c r="O15" s="2004"/>
    </row>
    <row r="16" spans="1:15" s="22" customFormat="1">
      <c r="A16" s="184"/>
      <c r="B16" s="216"/>
      <c r="C16" s="217"/>
      <c r="D16" s="2082"/>
      <c r="E16" s="2083"/>
      <c r="F16" s="2224"/>
      <c r="G16" s="2005"/>
      <c r="H16" s="2052"/>
      <c r="I16" s="2005"/>
      <c r="J16" s="2005"/>
      <c r="K16" s="2052"/>
      <c r="L16" s="2005"/>
      <c r="M16" s="2052"/>
      <c r="N16" s="2005"/>
      <c r="O16" s="2004"/>
    </row>
    <row r="17" spans="1:15" s="22" customFormat="1">
      <c r="A17" s="184"/>
      <c r="B17" s="244" t="s">
        <v>733</v>
      </c>
      <c r="C17" s="673">
        <f>SUM(D3:D10)+SUM(C11:C16)</f>
        <v>0</v>
      </c>
      <c r="D17" s="2082"/>
      <c r="E17" s="2083"/>
      <c r="F17" s="2224"/>
      <c r="G17" s="2005"/>
      <c r="H17" s="2052"/>
      <c r="I17" s="2005"/>
      <c r="J17" s="2005"/>
      <c r="K17" s="2052"/>
      <c r="L17" s="2005"/>
      <c r="M17" s="2052"/>
      <c r="N17" s="2005"/>
      <c r="O17" s="2004"/>
    </row>
    <row r="18" spans="1:15" s="22" customFormat="1">
      <c r="A18" s="2012"/>
      <c r="B18" s="2012"/>
      <c r="C18" s="2013"/>
      <c r="D18" s="2082"/>
      <c r="E18" s="2083"/>
      <c r="F18" s="2224"/>
      <c r="G18" s="2005"/>
      <c r="H18" s="2052"/>
      <c r="I18" s="2005"/>
      <c r="J18" s="2005"/>
      <c r="K18" s="2052"/>
      <c r="L18" s="2005"/>
      <c r="M18" s="2052"/>
      <c r="N18" s="2005"/>
      <c r="O18" s="2004"/>
    </row>
    <row r="19" spans="1:15">
      <c r="A19" s="2005"/>
      <c r="B19" s="2004"/>
      <c r="C19" s="2004"/>
      <c r="D19" s="2025"/>
      <c r="E19" s="2007"/>
      <c r="F19" s="2005"/>
      <c r="G19" s="2005"/>
      <c r="H19" s="2052"/>
      <c r="I19" s="2005"/>
      <c r="J19" s="2005"/>
      <c r="K19" s="2010"/>
      <c r="L19" s="2005"/>
      <c r="M19" s="2052"/>
      <c r="N19" s="2005"/>
      <c r="O19" s="2004"/>
    </row>
    <row r="20" spans="1:15" s="497" customFormat="1">
      <c r="A20" s="2019"/>
      <c r="B20" s="2023"/>
      <c r="C20" s="2023"/>
      <c r="D20" s="2226"/>
      <c r="E20" s="2017"/>
      <c r="F20" s="2019"/>
      <c r="G20" s="2019"/>
      <c r="H20" s="2080"/>
      <c r="I20" s="2019"/>
      <c r="J20" s="2019"/>
      <c r="K20" s="2021"/>
      <c r="L20" s="2019"/>
      <c r="M20" s="2080"/>
      <c r="N20" s="2019"/>
      <c r="O20" s="2023"/>
    </row>
    <row r="21" spans="1:15">
      <c r="A21" s="38" t="s">
        <v>9437</v>
      </c>
      <c r="B21" s="2004"/>
      <c r="C21" s="2004"/>
      <c r="D21" s="2025"/>
      <c r="E21" s="2007"/>
      <c r="F21" s="2005"/>
      <c r="G21" s="2005"/>
      <c r="H21" s="2052"/>
      <c r="I21" s="2005"/>
      <c r="J21" s="2005"/>
      <c r="K21" s="2010"/>
      <c r="L21" s="2005"/>
      <c r="M21" s="2052"/>
      <c r="N21" s="2005"/>
      <c r="O21" s="2004"/>
    </row>
    <row r="22" spans="1:15">
      <c r="A22" s="2012">
        <v>4702003</v>
      </c>
      <c r="B22" s="2012" t="s">
        <v>9438</v>
      </c>
      <c r="C22" s="2013" t="s">
        <v>9439</v>
      </c>
      <c r="D22" s="2081">
        <v>10500</v>
      </c>
      <c r="E22" s="2083">
        <v>977000</v>
      </c>
      <c r="F22" s="2224">
        <v>545000</v>
      </c>
      <c r="G22" s="2005" t="s">
        <v>7949</v>
      </c>
      <c r="H22" s="2052">
        <v>41308</v>
      </c>
      <c r="I22" s="2005" t="s">
        <v>9440</v>
      </c>
      <c r="J22" s="2005"/>
      <c r="K22" s="2052" t="s">
        <v>9441</v>
      </c>
      <c r="L22" s="2005" t="s">
        <v>798</v>
      </c>
      <c r="M22" s="2052">
        <v>41374</v>
      </c>
      <c r="N22" s="2005"/>
      <c r="O22" s="2004"/>
    </row>
    <row r="23" spans="1:15">
      <c r="A23" s="2012"/>
      <c r="B23" s="2012"/>
      <c r="C23" s="2013"/>
      <c r="D23" s="2082"/>
      <c r="E23" s="2083"/>
      <c r="F23" s="2224"/>
      <c r="G23" s="2005"/>
      <c r="H23" s="2052"/>
      <c r="I23" s="2005"/>
      <c r="J23" s="2005"/>
      <c r="K23" s="2052"/>
      <c r="L23" s="2005"/>
      <c r="M23" s="2052"/>
      <c r="N23" s="2005"/>
      <c r="O23" s="2004"/>
    </row>
    <row r="24" spans="1:15">
      <c r="A24" s="210" t="s">
        <v>732</v>
      </c>
      <c r="B24" s="2012"/>
      <c r="C24" s="2013"/>
      <c r="D24" s="2082"/>
      <c r="E24" s="2083"/>
      <c r="F24" s="2224"/>
      <c r="G24" s="2005"/>
      <c r="H24" s="2052"/>
      <c r="I24" s="2005"/>
      <c r="J24" s="2005"/>
      <c r="K24" s="2052"/>
      <c r="L24" s="2005"/>
      <c r="M24" s="2052"/>
      <c r="N24" s="2005"/>
      <c r="O24" s="2004"/>
    </row>
    <row r="25" spans="1:15">
      <c r="A25" s="2012"/>
      <c r="B25" s="700">
        <v>41362</v>
      </c>
      <c r="C25" s="698">
        <v>-10500</v>
      </c>
      <c r="D25" s="2082"/>
      <c r="E25" s="2083"/>
      <c r="F25" s="2224"/>
      <c r="G25" s="2005"/>
      <c r="H25" s="2052"/>
      <c r="I25" s="2005"/>
      <c r="J25" s="2005"/>
      <c r="K25" s="2052"/>
      <c r="L25" s="2005"/>
      <c r="M25" s="2052"/>
      <c r="N25" s="2005"/>
      <c r="O25" s="2004"/>
    </row>
    <row r="26" spans="1:15">
      <c r="A26" s="2012"/>
      <c r="B26" s="216"/>
      <c r="C26" s="217"/>
      <c r="D26" s="2082"/>
      <c r="E26" s="2083"/>
      <c r="F26" s="2224"/>
      <c r="G26" s="2005"/>
      <c r="H26" s="2052"/>
      <c r="I26" s="2005"/>
      <c r="J26" s="2005"/>
      <c r="K26" s="2052"/>
      <c r="L26" s="2005"/>
      <c r="M26" s="2052"/>
      <c r="N26" s="2005"/>
      <c r="O26" s="2004"/>
    </row>
    <row r="27" spans="1:15">
      <c r="A27" s="2012"/>
      <c r="B27" s="244" t="s">
        <v>733</v>
      </c>
      <c r="C27" s="673">
        <f>SUM(D20:D23)+SUM(C24:C26)</f>
        <v>0</v>
      </c>
      <c r="D27" s="2082"/>
      <c r="E27" s="2083"/>
      <c r="F27" s="2224"/>
      <c r="G27" s="2005"/>
      <c r="H27" s="2052"/>
      <c r="I27" s="2005"/>
      <c r="J27" s="2005"/>
      <c r="K27" s="2052"/>
      <c r="L27" s="2005"/>
      <c r="M27" s="2052"/>
      <c r="N27" s="2005"/>
      <c r="O27" s="2004"/>
    </row>
    <row r="28" spans="1:15">
      <c r="A28" s="2005"/>
      <c r="B28" s="2004"/>
      <c r="C28" s="2004"/>
      <c r="D28" s="2025"/>
      <c r="E28" s="2007"/>
      <c r="F28" s="2005"/>
      <c r="G28" s="2005"/>
      <c r="H28" s="2052"/>
      <c r="I28" s="2005"/>
      <c r="J28" s="2005"/>
      <c r="K28" s="2010"/>
      <c r="L28" s="2005"/>
      <c r="M28" s="2052"/>
      <c r="N28" s="2005"/>
      <c r="O28" s="2004"/>
    </row>
    <row r="29" spans="1:15" s="497" customFormat="1">
      <c r="A29" s="2019"/>
      <c r="B29" s="2023"/>
      <c r="C29" s="2023"/>
      <c r="D29" s="2226"/>
      <c r="E29" s="2017"/>
      <c r="F29" s="2019"/>
      <c r="G29" s="2019"/>
      <c r="H29" s="2080"/>
      <c r="I29" s="2019"/>
      <c r="J29" s="2019"/>
      <c r="K29" s="2021"/>
      <c r="L29" s="2019"/>
      <c r="M29" s="2080"/>
      <c r="N29" s="2019"/>
      <c r="O29" s="2023"/>
    </row>
    <row r="30" spans="1:15">
      <c r="A30" s="80" t="s">
        <v>9442</v>
      </c>
      <c r="B30" s="2004"/>
      <c r="C30" s="2004"/>
      <c r="D30" s="2025"/>
      <c r="E30" s="2007"/>
      <c r="F30" s="2005"/>
      <c r="G30" s="2005"/>
      <c r="H30" s="2052"/>
      <c r="I30" s="2005"/>
      <c r="J30" s="2005"/>
      <c r="K30" s="2010"/>
      <c r="L30" s="2005"/>
      <c r="M30" s="2052"/>
      <c r="N30" s="2005"/>
      <c r="O30" s="2004"/>
    </row>
    <row r="31" spans="1:15">
      <c r="A31" s="2012">
        <v>4809020</v>
      </c>
      <c r="B31" s="2012" t="s">
        <v>9443</v>
      </c>
      <c r="C31" s="2013" t="s">
        <v>9444</v>
      </c>
      <c r="D31" s="2081">
        <v>9900</v>
      </c>
      <c r="E31" s="2083">
        <v>995000</v>
      </c>
      <c r="F31" s="2224">
        <v>715000</v>
      </c>
      <c r="G31" s="2013" t="s">
        <v>7879</v>
      </c>
      <c r="H31" s="2220">
        <v>41885</v>
      </c>
      <c r="I31" s="2013" t="s">
        <v>9445</v>
      </c>
      <c r="J31" s="2013"/>
      <c r="K31" s="2013" t="s">
        <v>9441</v>
      </c>
      <c r="L31" s="2013" t="s">
        <v>7881</v>
      </c>
      <c r="M31" s="2052">
        <v>41910</v>
      </c>
      <c r="N31" s="2005"/>
      <c r="O31" s="2004"/>
    </row>
    <row r="32" spans="1:15">
      <c r="A32" s="2012"/>
      <c r="B32" s="2012"/>
      <c r="C32" s="2013"/>
      <c r="D32" s="2082"/>
      <c r="E32" s="2083"/>
      <c r="F32" s="2224"/>
      <c r="G32" s="2013"/>
      <c r="H32" s="2220"/>
      <c r="I32" s="2013"/>
      <c r="J32" s="2013"/>
      <c r="K32" s="2013"/>
      <c r="L32" s="2013"/>
      <c r="M32" s="2052"/>
      <c r="N32" s="2005"/>
      <c r="O32" s="2004"/>
    </row>
    <row r="33" spans="1:15">
      <c r="A33" s="2012"/>
      <c r="B33" s="2012"/>
      <c r="C33" s="2013"/>
      <c r="D33" s="2082"/>
      <c r="E33" s="2083"/>
      <c r="F33" s="2224"/>
      <c r="G33" s="2013"/>
      <c r="H33" s="2220"/>
      <c r="I33" s="2013"/>
      <c r="J33" s="2013"/>
      <c r="K33" s="2013"/>
      <c r="L33" s="2013"/>
      <c r="M33" s="2052"/>
      <c r="N33" s="2005"/>
      <c r="O33" s="2004"/>
    </row>
    <row r="34" spans="1:15">
      <c r="A34" s="210" t="s">
        <v>732</v>
      </c>
      <c r="B34" s="2012"/>
      <c r="C34" s="2013"/>
      <c r="D34" s="2082"/>
      <c r="E34" s="2083"/>
      <c r="F34" s="2224"/>
      <c r="G34" s="2013"/>
      <c r="H34" s="2220"/>
      <c r="I34" s="2013"/>
      <c r="J34" s="2013"/>
      <c r="K34" s="2013"/>
      <c r="L34" s="2013"/>
      <c r="M34" s="2052"/>
      <c r="N34" s="2005"/>
      <c r="O34" s="2004"/>
    </row>
    <row r="35" spans="1:15">
      <c r="A35" s="2012"/>
      <c r="B35" s="700">
        <v>41856</v>
      </c>
      <c r="C35" s="698">
        <v>-9900</v>
      </c>
      <c r="D35" s="2082"/>
      <c r="E35" s="2083"/>
      <c r="F35" s="2224"/>
      <c r="G35" s="2013"/>
      <c r="H35" s="2220"/>
      <c r="I35" s="2013"/>
      <c r="J35" s="2013"/>
      <c r="K35" s="2013"/>
      <c r="L35" s="2013"/>
      <c r="M35" s="2052"/>
      <c r="N35" s="2005"/>
      <c r="O35" s="2004"/>
    </row>
    <row r="36" spans="1:15">
      <c r="A36" s="2012"/>
      <c r="B36" s="216"/>
      <c r="C36" s="217"/>
      <c r="D36" s="2082"/>
      <c r="E36" s="2083"/>
      <c r="F36" s="2224"/>
      <c r="G36" s="2013"/>
      <c r="H36" s="2220"/>
      <c r="I36" s="2013"/>
      <c r="J36" s="2013"/>
      <c r="K36" s="2013"/>
      <c r="L36" s="2013"/>
      <c r="M36" s="2052"/>
      <c r="N36" s="2005"/>
      <c r="O36" s="2004"/>
    </row>
    <row r="37" spans="1:15">
      <c r="A37" s="2012"/>
      <c r="B37" s="244" t="s">
        <v>733</v>
      </c>
      <c r="C37" s="673">
        <f>SUM(D29:D33)+SUM(C34:C36)</f>
        <v>0</v>
      </c>
      <c r="D37" s="2082"/>
      <c r="E37" s="2083"/>
      <c r="F37" s="2224"/>
      <c r="G37" s="2013"/>
      <c r="H37" s="2220"/>
      <c r="I37" s="2013"/>
      <c r="J37" s="2013"/>
      <c r="K37" s="2013"/>
      <c r="L37" s="2013"/>
      <c r="M37" s="2052"/>
      <c r="N37" s="2005"/>
      <c r="O37" s="2004"/>
    </row>
    <row r="38" spans="1:15">
      <c r="A38" s="2012"/>
      <c r="B38" s="2012"/>
      <c r="C38" s="2013"/>
      <c r="D38" s="2082"/>
      <c r="E38" s="2083"/>
      <c r="F38" s="2224"/>
      <c r="G38" s="2013"/>
      <c r="H38" s="2220"/>
      <c r="I38" s="2013"/>
      <c r="J38" s="2013"/>
      <c r="K38" s="2013"/>
      <c r="L38" s="2013"/>
      <c r="M38" s="2052"/>
      <c r="N38" s="2005"/>
      <c r="O38" s="2004"/>
    </row>
    <row r="39" spans="1:15">
      <c r="A39" s="2012"/>
      <c r="B39" s="2012"/>
      <c r="C39" s="2013"/>
      <c r="D39" s="2082"/>
      <c r="E39" s="2083"/>
      <c r="F39" s="2224"/>
      <c r="G39" s="2013"/>
      <c r="H39" s="2220"/>
      <c r="I39" s="2013"/>
      <c r="J39" s="2013"/>
      <c r="K39" s="2013"/>
      <c r="L39" s="2013"/>
      <c r="M39" s="2221"/>
      <c r="N39" s="2005"/>
      <c r="O39" s="2004"/>
    </row>
    <row r="40" spans="1:15" s="497" customFormat="1">
      <c r="A40" s="2014"/>
      <c r="B40" s="2014"/>
      <c r="C40" s="2015"/>
      <c r="D40" s="2227"/>
      <c r="E40" s="2228"/>
      <c r="F40" s="2229"/>
      <c r="G40" s="2015"/>
      <c r="H40" s="2230"/>
      <c r="I40" s="2015"/>
      <c r="J40" s="2015"/>
      <c r="K40" s="2015"/>
      <c r="L40" s="2015"/>
      <c r="M40" s="2231"/>
      <c r="N40" s="2019"/>
      <c r="O40" s="2023"/>
    </row>
    <row r="41" spans="1:15">
      <c r="A41" s="7" t="s">
        <v>9446</v>
      </c>
      <c r="B41" s="2012"/>
      <c r="C41" s="8" t="s">
        <v>9447</v>
      </c>
      <c r="D41" s="2082"/>
      <c r="E41" s="2083"/>
      <c r="F41" s="2224"/>
      <c r="G41" s="2013"/>
      <c r="H41" s="2220"/>
      <c r="I41" s="2013"/>
      <c r="J41" s="2013"/>
      <c r="K41" s="2013"/>
      <c r="L41" s="2013"/>
      <c r="M41" s="2221"/>
      <c r="N41" s="2005"/>
      <c r="O41" s="2004"/>
    </row>
    <row r="42" spans="1:15">
      <c r="A42" s="2012">
        <v>4902126</v>
      </c>
      <c r="B42" s="2012" t="s">
        <v>9448</v>
      </c>
      <c r="C42" s="2013" t="s">
        <v>9449</v>
      </c>
      <c r="D42" s="2082">
        <v>9250</v>
      </c>
      <c r="E42" s="2083">
        <v>1082000</v>
      </c>
      <c r="F42" s="2224">
        <v>662000</v>
      </c>
      <c r="G42" s="2013" t="s">
        <v>7879</v>
      </c>
      <c r="H42" s="2220">
        <v>42055</v>
      </c>
      <c r="I42" s="2013" t="s">
        <v>9450</v>
      </c>
      <c r="J42" s="2013" t="s">
        <v>449</v>
      </c>
      <c r="K42" s="2013" t="s">
        <v>9441</v>
      </c>
      <c r="L42" s="2013" t="s">
        <v>7881</v>
      </c>
      <c r="M42" s="2221">
        <v>42082</v>
      </c>
      <c r="N42" s="2005"/>
      <c r="O42" s="2079" t="s">
        <v>9451</v>
      </c>
    </row>
    <row r="43" spans="1:15">
      <c r="A43" s="2012"/>
      <c r="B43" s="2012"/>
      <c r="C43" s="2012"/>
      <c r="D43" s="2012"/>
      <c r="E43" s="2063"/>
      <c r="F43" s="2013"/>
      <c r="G43" s="2012"/>
      <c r="H43" s="2013"/>
      <c r="I43" s="2012"/>
      <c r="J43" s="2013"/>
      <c r="K43" s="2012"/>
      <c r="L43" s="2012"/>
      <c r="M43" s="2232"/>
      <c r="N43" s="2005"/>
      <c r="O43" s="2004"/>
    </row>
    <row r="44" spans="1:15">
      <c r="A44" s="7" t="s">
        <v>9452</v>
      </c>
      <c r="B44" s="2012"/>
      <c r="C44" s="8" t="s">
        <v>9453</v>
      </c>
      <c r="D44" s="2082"/>
      <c r="E44" s="2063"/>
      <c r="F44" s="2013"/>
      <c r="G44" s="2012"/>
      <c r="H44" s="2013"/>
      <c r="I44" s="2012"/>
      <c r="J44" s="2013"/>
      <c r="K44" s="2012"/>
      <c r="L44" s="2012"/>
      <c r="M44" s="2232"/>
      <c r="N44" s="2005"/>
      <c r="O44" s="2004"/>
    </row>
    <row r="45" spans="1:15">
      <c r="A45" s="40">
        <v>4903002</v>
      </c>
      <c r="B45" s="2012" t="s">
        <v>9454</v>
      </c>
      <c r="C45" s="2013" t="s">
        <v>9455</v>
      </c>
      <c r="D45" s="2082">
        <v>31000</v>
      </c>
      <c r="E45" s="2218">
        <v>3658000</v>
      </c>
      <c r="F45" s="2219">
        <v>3065000</v>
      </c>
      <c r="G45" s="2013" t="s">
        <v>7974</v>
      </c>
      <c r="H45" s="2220">
        <v>42066</v>
      </c>
      <c r="I45" s="2013" t="s">
        <v>9456</v>
      </c>
      <c r="J45" s="2013"/>
      <c r="K45" s="2013" t="s">
        <v>9441</v>
      </c>
      <c r="L45" s="2013" t="s">
        <v>9457</v>
      </c>
      <c r="M45" s="2221">
        <v>42084</v>
      </c>
      <c r="N45" s="2005"/>
      <c r="O45" s="2004"/>
    </row>
    <row r="46" spans="1:15">
      <c r="A46" s="2012"/>
      <c r="B46" s="2012"/>
      <c r="C46" s="2013"/>
      <c r="D46" s="2082"/>
      <c r="E46" s="2083"/>
      <c r="F46" s="2224"/>
      <c r="G46" s="2013"/>
      <c r="H46" s="2220"/>
      <c r="I46" s="2013"/>
      <c r="J46" s="2013"/>
      <c r="K46" s="2013"/>
      <c r="L46" s="2013"/>
      <c r="M46" s="2221"/>
      <c r="N46" s="2005"/>
      <c r="O46" s="2004"/>
    </row>
    <row r="47" spans="1:15">
      <c r="A47" s="7" t="s">
        <v>9458</v>
      </c>
      <c r="B47" s="2012"/>
      <c r="C47" s="8" t="s">
        <v>9447</v>
      </c>
      <c r="D47" s="2082"/>
      <c r="E47" s="2083"/>
      <c r="F47" s="2224"/>
      <c r="G47" s="2013"/>
      <c r="H47" s="2220"/>
      <c r="I47" s="2013"/>
      <c r="J47" s="2013"/>
      <c r="K47" s="2013"/>
      <c r="L47" s="2013"/>
      <c r="M47" s="2221"/>
      <c r="N47" s="2005"/>
      <c r="O47" s="2004"/>
    </row>
    <row r="48" spans="1:15">
      <c r="A48" s="2012">
        <v>4901001</v>
      </c>
      <c r="B48" s="2012" t="s">
        <v>9459</v>
      </c>
      <c r="C48" s="2013" t="s">
        <v>9460</v>
      </c>
      <c r="D48" s="2082">
        <v>10100</v>
      </c>
      <c r="E48" s="2083">
        <v>1181000</v>
      </c>
      <c r="F48" s="2224">
        <v>574000</v>
      </c>
      <c r="G48" s="2013" t="s">
        <v>7879</v>
      </c>
      <c r="H48" s="2220">
        <v>42010</v>
      </c>
      <c r="I48" s="2013" t="s">
        <v>9461</v>
      </c>
      <c r="J48" s="2013" t="s">
        <v>449</v>
      </c>
      <c r="K48" s="2013" t="s">
        <v>9441</v>
      </c>
      <c r="L48" s="2013" t="s">
        <v>9462</v>
      </c>
      <c r="M48" s="2221">
        <v>42105</v>
      </c>
      <c r="N48" s="2005"/>
      <c r="O48" s="2079" t="s">
        <v>9451</v>
      </c>
    </row>
    <row r="49" spans="1:14">
      <c r="A49" s="40"/>
      <c r="B49" s="2012"/>
      <c r="C49" s="2013"/>
      <c r="D49" s="2082"/>
      <c r="E49" s="2218"/>
      <c r="F49" s="2219"/>
      <c r="G49" s="2013"/>
      <c r="H49" s="2220"/>
      <c r="I49" s="2013"/>
      <c r="J49" s="2013"/>
      <c r="K49" s="2013"/>
      <c r="L49" s="2013"/>
      <c r="M49" s="2221"/>
      <c r="N49" s="2005"/>
    </row>
    <row r="50" spans="1:14">
      <c r="A50" s="30" t="s">
        <v>9463</v>
      </c>
      <c r="B50" s="2012"/>
      <c r="C50" s="8" t="s">
        <v>9464</v>
      </c>
      <c r="D50" s="2081"/>
      <c r="E50" s="2222"/>
      <c r="F50" s="2219"/>
      <c r="G50" s="2013"/>
      <c r="H50" s="2013"/>
      <c r="I50" s="2013"/>
      <c r="J50" s="2013"/>
      <c r="K50" s="2013"/>
      <c r="L50" s="2013"/>
      <c r="M50" s="2221"/>
      <c r="N50" s="2005"/>
    </row>
    <row r="51" spans="1:14">
      <c r="A51" s="57">
        <v>4905075</v>
      </c>
      <c r="B51" s="2012" t="s">
        <v>9465</v>
      </c>
      <c r="C51" s="2013" t="s">
        <v>9466</v>
      </c>
      <c r="D51" s="2081">
        <v>10200</v>
      </c>
      <c r="E51" s="2218">
        <v>1214000</v>
      </c>
      <c r="F51" s="2219">
        <v>850000</v>
      </c>
      <c r="G51" s="2013" t="s">
        <v>354</v>
      </c>
      <c r="H51" s="2220">
        <v>42138</v>
      </c>
      <c r="I51" s="2013" t="s">
        <v>100</v>
      </c>
      <c r="J51" s="2013"/>
      <c r="K51" s="2013" t="s">
        <v>9467</v>
      </c>
      <c r="L51" s="2013" t="s">
        <v>2088</v>
      </c>
      <c r="M51" s="2221">
        <v>42160</v>
      </c>
      <c r="N51" s="2005" t="s">
        <v>9468</v>
      </c>
    </row>
    <row r="52" spans="1:14">
      <c r="A52" s="40"/>
      <c r="B52" s="2012"/>
      <c r="C52" s="2013"/>
      <c r="D52" s="2082"/>
      <c r="E52" s="2218"/>
      <c r="F52" s="2219"/>
      <c r="G52" s="2013"/>
      <c r="H52" s="2220"/>
      <c r="I52" s="2013"/>
      <c r="J52" s="2013"/>
      <c r="K52" s="2013"/>
      <c r="L52" s="2013"/>
      <c r="M52" s="2221"/>
      <c r="N52" s="2005"/>
    </row>
    <row r="53" spans="1:14">
      <c r="A53" s="30" t="s">
        <v>9469</v>
      </c>
      <c r="B53" s="2145"/>
      <c r="C53" s="233" t="s">
        <v>9470</v>
      </c>
      <c r="D53" s="2233"/>
      <c r="E53" s="2218"/>
      <c r="F53" s="2219"/>
      <c r="G53" s="2013"/>
      <c r="H53" s="2220"/>
      <c r="I53" s="2013"/>
      <c r="J53" s="2013"/>
      <c r="K53" s="2013"/>
      <c r="L53" s="2013"/>
      <c r="M53" s="2221"/>
      <c r="N53" s="2005"/>
    </row>
    <row r="54" spans="1:14">
      <c r="A54" s="184">
        <v>4906136</v>
      </c>
      <c r="B54" s="2145" t="s">
        <v>9471</v>
      </c>
      <c r="C54" s="2146" t="s">
        <v>9472</v>
      </c>
      <c r="D54" s="2233">
        <v>32000</v>
      </c>
      <c r="E54" s="2218">
        <v>3840000</v>
      </c>
      <c r="F54" s="2219">
        <v>3150000</v>
      </c>
      <c r="G54" s="2013" t="s">
        <v>2661</v>
      </c>
      <c r="H54" s="2220">
        <v>42181</v>
      </c>
      <c r="I54" s="2013" t="s">
        <v>400</v>
      </c>
      <c r="J54" s="2013"/>
      <c r="K54" s="2013"/>
      <c r="L54" s="2013" t="s">
        <v>41</v>
      </c>
      <c r="M54" s="2221">
        <v>42202</v>
      </c>
      <c r="N54" s="2005"/>
    </row>
    <row r="55" spans="1:14">
      <c r="A55" s="216"/>
      <c r="B55" s="2145"/>
      <c r="C55" s="2146"/>
      <c r="D55" s="2234"/>
      <c r="E55" s="2218"/>
      <c r="F55" s="2219"/>
      <c r="G55" s="2013"/>
      <c r="H55" s="2220"/>
      <c r="I55" s="2013"/>
      <c r="J55" s="2013"/>
      <c r="K55" s="2013"/>
      <c r="L55" s="2013"/>
      <c r="M55" s="2221"/>
      <c r="N55" s="2005"/>
    </row>
    <row r="56" spans="1:14" ht="15">
      <c r="A56" s="30" t="s">
        <v>9473</v>
      </c>
      <c r="B56" s="43"/>
      <c r="C56" s="8" t="s">
        <v>9474</v>
      </c>
      <c r="D56" s="2081"/>
      <c r="E56" s="2218"/>
      <c r="F56" s="2219"/>
      <c r="G56" s="2013"/>
      <c r="H56" s="2220"/>
      <c r="I56" s="2013"/>
      <c r="J56" s="2013"/>
      <c r="K56" s="2013"/>
      <c r="L56" s="2013"/>
      <c r="M56" s="2221"/>
      <c r="N56" s="2005"/>
    </row>
    <row r="57" spans="1:14">
      <c r="A57" s="2066">
        <v>4906034</v>
      </c>
      <c r="B57" s="2145" t="s">
        <v>9475</v>
      </c>
      <c r="C57" s="2013" t="s">
        <v>9476</v>
      </c>
      <c r="D57" s="2081">
        <v>29500</v>
      </c>
      <c r="E57" s="2218">
        <v>2950000</v>
      </c>
      <c r="F57" s="2219">
        <v>3075000</v>
      </c>
      <c r="G57" s="2013" t="s">
        <v>1897</v>
      </c>
      <c r="H57" s="2220">
        <v>42163</v>
      </c>
      <c r="I57" s="2013" t="s">
        <v>2364</v>
      </c>
      <c r="J57" s="2013"/>
      <c r="K57" s="2013"/>
      <c r="L57" s="2013" t="s">
        <v>67</v>
      </c>
      <c r="M57" s="2221">
        <v>42223</v>
      </c>
      <c r="N57" s="2005" t="s">
        <v>9468</v>
      </c>
    </row>
    <row r="58" spans="1:14">
      <c r="A58" s="2012"/>
      <c r="B58" s="2012"/>
      <c r="C58" s="2013"/>
      <c r="D58" s="2082"/>
      <c r="E58" s="2218"/>
      <c r="F58" s="2219"/>
      <c r="G58" s="2013"/>
      <c r="H58" s="2220"/>
      <c r="I58" s="2013"/>
      <c r="J58" s="2013"/>
      <c r="K58" s="2013"/>
      <c r="L58" s="2013"/>
      <c r="M58" s="2221"/>
      <c r="N58" s="2005"/>
    </row>
    <row r="59" spans="1:14">
      <c r="A59" s="2012"/>
      <c r="B59" s="2012"/>
      <c r="C59" s="2013"/>
      <c r="D59" s="2082"/>
      <c r="E59" s="2218"/>
      <c r="F59" s="2219"/>
      <c r="G59" s="2013"/>
      <c r="H59" s="2220"/>
      <c r="I59" s="2013"/>
      <c r="J59" s="2013"/>
      <c r="K59" s="2013"/>
      <c r="L59" s="2013"/>
      <c r="M59" s="2221"/>
      <c r="N59" s="2005"/>
    </row>
    <row r="60" spans="1:14">
      <c r="A60" s="210" t="s">
        <v>732</v>
      </c>
      <c r="B60" s="108"/>
      <c r="C60" s="108"/>
      <c r="D60" s="2082"/>
      <c r="E60" s="2218"/>
      <c r="F60" s="2219"/>
      <c r="G60" s="2013"/>
      <c r="H60" s="2220"/>
      <c r="I60" s="2013"/>
      <c r="J60" s="2013"/>
      <c r="K60" s="2013"/>
      <c r="L60" s="2013"/>
      <c r="M60" s="2221"/>
      <c r="N60" s="2005"/>
    </row>
    <row r="61" spans="1:14">
      <c r="A61" s="210"/>
      <c r="B61" s="699">
        <v>42062</v>
      </c>
      <c r="C61" s="698">
        <v>-19350</v>
      </c>
      <c r="D61" s="2082"/>
      <c r="E61" s="2218"/>
      <c r="F61" s="2219"/>
      <c r="G61" s="2013"/>
      <c r="H61" s="2220"/>
      <c r="I61" s="2013"/>
      <c r="J61" s="2013"/>
      <c r="K61" s="2013"/>
      <c r="L61" s="2013"/>
      <c r="M61" s="2221"/>
      <c r="N61" s="2005"/>
    </row>
    <row r="62" spans="1:14">
      <c r="A62" s="210"/>
      <c r="B62" s="699">
        <v>42076</v>
      </c>
      <c r="C62" s="698">
        <v>-31000</v>
      </c>
      <c r="D62" s="2082"/>
      <c r="E62" s="2218"/>
      <c r="F62" s="2219"/>
      <c r="G62" s="2013"/>
      <c r="H62" s="2220"/>
      <c r="I62" s="2013"/>
      <c r="J62" s="2013"/>
      <c r="K62" s="2013"/>
      <c r="L62" s="2013"/>
      <c r="M62" s="2221"/>
      <c r="N62" s="2005"/>
    </row>
    <row r="63" spans="1:14">
      <c r="A63" s="210"/>
      <c r="B63" s="699">
        <v>42144</v>
      </c>
      <c r="C63" s="698">
        <v>-10200</v>
      </c>
      <c r="D63" s="2082"/>
      <c r="E63" s="2218"/>
      <c r="F63" s="2219"/>
      <c r="G63" s="2013"/>
      <c r="H63" s="2220"/>
      <c r="I63" s="2013"/>
      <c r="J63" s="2013"/>
      <c r="K63" s="2013"/>
      <c r="L63" s="2013"/>
      <c r="M63" s="2221"/>
      <c r="N63" s="2005"/>
    </row>
    <row r="64" spans="1:14">
      <c r="A64" s="210"/>
      <c r="B64" s="699">
        <v>42192</v>
      </c>
      <c r="C64" s="698">
        <v>-32000</v>
      </c>
      <c r="D64" s="2082"/>
      <c r="E64" s="2218"/>
      <c r="F64" s="2219"/>
      <c r="G64" s="2013"/>
      <c r="H64" s="2220"/>
      <c r="I64" s="2013"/>
      <c r="J64" s="2013"/>
      <c r="K64" s="2013"/>
      <c r="L64" s="2013"/>
      <c r="M64" s="2221"/>
      <c r="N64" s="2005"/>
    </row>
    <row r="65" spans="1:15">
      <c r="A65" s="210"/>
      <c r="B65" s="699">
        <v>42212</v>
      </c>
      <c r="C65" s="698">
        <v>-29500</v>
      </c>
      <c r="D65" s="2082"/>
      <c r="E65" s="2218"/>
      <c r="F65" s="2219"/>
      <c r="G65" s="2013"/>
      <c r="H65" s="2220"/>
      <c r="I65" s="2013"/>
      <c r="J65" s="2013"/>
      <c r="K65" s="2013"/>
      <c r="L65" s="2013"/>
      <c r="M65" s="2221"/>
      <c r="N65" s="2005"/>
      <c r="O65" s="2004"/>
    </row>
    <row r="66" spans="1:15">
      <c r="A66" s="210"/>
      <c r="B66" s="700"/>
      <c r="C66" s="698"/>
      <c r="D66" s="2082"/>
      <c r="E66" s="2218"/>
      <c r="F66" s="2219"/>
      <c r="G66" s="2013"/>
      <c r="H66" s="2220"/>
      <c r="I66" s="2013"/>
      <c r="J66" s="2013"/>
      <c r="K66" s="2013"/>
      <c r="L66" s="2013"/>
      <c r="M66" s="2221"/>
      <c r="N66" s="2005"/>
      <c r="O66" s="2004"/>
    </row>
    <row r="67" spans="1:15">
      <c r="A67" s="184"/>
      <c r="B67" s="216"/>
      <c r="C67" s="217"/>
      <c r="D67" s="2082"/>
      <c r="E67" s="2218"/>
      <c r="F67" s="2219"/>
      <c r="G67" s="2013"/>
      <c r="H67" s="2220"/>
      <c r="I67" s="2013"/>
      <c r="J67" s="2013"/>
      <c r="K67" s="2013"/>
      <c r="L67" s="2013"/>
      <c r="M67" s="2221"/>
      <c r="N67" s="2005"/>
      <c r="O67" s="2004"/>
    </row>
    <row r="68" spans="1:15">
      <c r="A68" s="184"/>
      <c r="B68" s="244" t="s">
        <v>733</v>
      </c>
      <c r="C68" s="673">
        <f>SUM(D40:D59)+SUM(C60:C67)</f>
        <v>0</v>
      </c>
      <c r="D68" s="2082"/>
      <c r="E68" s="2218"/>
      <c r="F68" s="2219"/>
      <c r="G68" s="2013"/>
      <c r="H68" s="2220"/>
      <c r="I68" s="2013"/>
      <c r="J68" s="2013"/>
      <c r="K68" s="2013"/>
      <c r="L68" s="2013"/>
      <c r="M68" s="2221"/>
      <c r="N68" s="2005"/>
      <c r="O68" s="2004"/>
    </row>
    <row r="69" spans="1:15">
      <c r="A69" s="2012"/>
      <c r="B69" s="2012"/>
      <c r="C69" s="2013"/>
      <c r="D69" s="2082"/>
      <c r="E69" s="2218"/>
      <c r="F69" s="2219"/>
      <c r="G69" s="2013"/>
      <c r="H69" s="2220"/>
      <c r="I69" s="2013"/>
      <c r="J69" s="2013"/>
      <c r="K69" s="2013"/>
      <c r="L69" s="2013"/>
      <c r="M69" s="2221"/>
      <c r="N69" s="2005"/>
      <c r="O69" s="2004"/>
    </row>
    <row r="70" spans="1:15">
      <c r="A70" s="2012"/>
      <c r="B70" s="2012"/>
      <c r="C70" s="2013"/>
      <c r="D70" s="2082"/>
      <c r="E70" s="2218"/>
      <c r="F70" s="2219"/>
      <c r="G70" s="2013"/>
      <c r="H70" s="2220"/>
      <c r="I70" s="2013"/>
      <c r="J70" s="2013"/>
      <c r="K70" s="2013"/>
      <c r="L70" s="2013"/>
      <c r="M70" s="2221"/>
      <c r="N70" s="2005"/>
      <c r="O70" s="2004"/>
    </row>
    <row r="71" spans="1:15">
      <c r="A71" s="2012"/>
      <c r="B71" s="560" t="s">
        <v>6168</v>
      </c>
      <c r="C71" s="2013"/>
      <c r="D71" s="2082"/>
      <c r="E71" s="2218"/>
      <c r="F71" s="2219"/>
      <c r="G71" s="2013"/>
      <c r="H71" s="2220"/>
      <c r="I71" s="2013"/>
      <c r="J71" s="2013"/>
      <c r="K71" s="2013"/>
      <c r="L71" s="2013"/>
      <c r="M71" s="2221"/>
      <c r="N71" s="2005"/>
      <c r="O71" s="2004"/>
    </row>
    <row r="72" spans="1:15">
      <c r="A72" s="476"/>
      <c r="B72" s="2012"/>
      <c r="C72" s="2012"/>
      <c r="D72" s="2082"/>
      <c r="E72" s="2222"/>
      <c r="F72" s="2219"/>
      <c r="G72" s="2013"/>
      <c r="H72" s="2013"/>
      <c r="I72" s="2013"/>
      <c r="J72" s="2013"/>
      <c r="K72" s="2013"/>
      <c r="L72" s="2013"/>
      <c r="M72" s="2221"/>
      <c r="N72" s="2005"/>
      <c r="O72" s="2004"/>
    </row>
    <row r="73" spans="1:15">
      <c r="A73" s="2012"/>
      <c r="B73" s="2012"/>
      <c r="C73" s="2012"/>
      <c r="D73" s="2082"/>
      <c r="E73" s="2222"/>
      <c r="F73" s="2219"/>
      <c r="G73" s="2013"/>
      <c r="H73" s="2013"/>
      <c r="I73" s="2013"/>
      <c r="J73" s="2013"/>
      <c r="K73" s="2013"/>
      <c r="L73" s="2013"/>
      <c r="M73" s="2221"/>
      <c r="N73" s="2005"/>
      <c r="O73" s="2004"/>
    </row>
    <row r="74" spans="1:15" s="22" customFormat="1" ht="13.5" thickBot="1">
      <c r="A74" s="2223"/>
      <c r="B74" s="12"/>
      <c r="C74" s="13"/>
      <c r="D74" s="14"/>
      <c r="E74" s="2083"/>
      <c r="F74" s="2224"/>
      <c r="G74" s="2005"/>
      <c r="H74" s="2052"/>
      <c r="I74" s="2005"/>
      <c r="J74" s="2005"/>
      <c r="K74" s="2052"/>
      <c r="L74" s="2005"/>
      <c r="M74" s="2052"/>
      <c r="N74" s="2005"/>
      <c r="O74" s="2004"/>
    </row>
    <row r="75" spans="1:15" s="22" customFormat="1">
      <c r="A75" s="15" t="s">
        <v>557</v>
      </c>
      <c r="B75" s="16"/>
      <c r="C75" s="17"/>
      <c r="D75" s="18"/>
      <c r="E75" s="2064"/>
      <c r="F75" s="2005"/>
      <c r="G75" s="2005"/>
      <c r="H75" s="2052"/>
      <c r="I75" s="2005"/>
      <c r="J75" s="2005"/>
      <c r="K75" s="2010"/>
      <c r="L75" s="2005"/>
      <c r="M75" s="2052"/>
      <c r="N75" s="2005"/>
      <c r="O75" s="2004"/>
    </row>
    <row r="76" spans="1:15" s="22" customFormat="1">
      <c r="A76" s="2005"/>
      <c r="B76" s="9"/>
      <c r="C76" s="28"/>
      <c r="D76" s="105"/>
      <c r="E76" s="2225"/>
      <c r="F76" s="2005"/>
      <c r="G76" s="2013"/>
      <c r="H76" s="2052"/>
      <c r="I76" s="2005"/>
      <c r="J76" s="2005"/>
      <c r="K76" s="2010"/>
      <c r="L76" s="2005"/>
      <c r="M76" s="2052"/>
      <c r="N76" s="2005"/>
      <c r="O76" s="2004"/>
    </row>
    <row r="77" spans="1:15" s="22" customFormat="1">
      <c r="A77" s="2005"/>
      <c r="B77" s="9" t="s">
        <v>9477</v>
      </c>
      <c r="C77" s="28" t="s">
        <v>9478</v>
      </c>
      <c r="D77" s="326">
        <v>-11730</v>
      </c>
      <c r="E77" s="2013"/>
      <c r="F77" s="2005"/>
      <c r="G77" s="2013"/>
      <c r="H77" s="2052"/>
      <c r="I77" s="2005"/>
      <c r="J77" s="2005"/>
      <c r="K77" s="2010"/>
      <c r="L77" s="2005"/>
      <c r="M77" s="2052"/>
      <c r="N77" s="2005"/>
      <c r="O77" s="2004"/>
    </row>
    <row r="78" spans="1:15" s="26" customFormat="1">
      <c r="A78" s="2005"/>
      <c r="B78" s="9" t="s">
        <v>9479</v>
      </c>
      <c r="C78" s="28" t="s">
        <v>9478</v>
      </c>
      <c r="D78" s="326">
        <v>-70</v>
      </c>
      <c r="E78" s="2013"/>
      <c r="F78" s="2005"/>
      <c r="G78" s="2013"/>
      <c r="H78" s="2052"/>
      <c r="I78" s="2005"/>
      <c r="J78" s="2005"/>
      <c r="K78" s="2010"/>
      <c r="L78" s="2005"/>
      <c r="M78" s="2052"/>
      <c r="N78" s="2005"/>
      <c r="O78" s="2004"/>
    </row>
    <row r="79" spans="1:15" s="26" customFormat="1">
      <c r="A79" s="2005"/>
      <c r="B79" s="9" t="s">
        <v>9480</v>
      </c>
      <c r="C79" s="28" t="s">
        <v>9478</v>
      </c>
      <c r="D79" s="326">
        <v>-200</v>
      </c>
      <c r="E79" s="2013"/>
      <c r="F79" s="2005"/>
      <c r="G79" s="2013"/>
      <c r="H79" s="2052"/>
      <c r="I79" s="2005"/>
      <c r="J79" s="2005"/>
      <c r="K79" s="2010"/>
      <c r="L79" s="2005"/>
      <c r="M79" s="2052"/>
      <c r="N79" s="2005"/>
      <c r="O79" s="2004"/>
    </row>
    <row r="80" spans="1:15" ht="15">
      <c r="A80" s="2005"/>
      <c r="B80" s="9" t="s">
        <v>9481</v>
      </c>
      <c r="C80" s="8" t="s">
        <v>9482</v>
      </c>
      <c r="D80" s="326">
        <v>-10500</v>
      </c>
      <c r="E80" s="155">
        <v>30661426</v>
      </c>
      <c r="F80" s="2005"/>
      <c r="G80" s="2005"/>
      <c r="H80" s="2052"/>
      <c r="I80" s="2005"/>
      <c r="J80" s="2005"/>
      <c r="K80" s="33"/>
      <c r="L80" s="2005"/>
      <c r="M80" s="2052"/>
      <c r="N80" s="2005"/>
      <c r="O80" s="2004"/>
    </row>
    <row r="81" spans="1:15" ht="15">
      <c r="A81" s="2005"/>
      <c r="B81" s="9" t="s">
        <v>9481</v>
      </c>
      <c r="C81" s="8" t="s">
        <v>9483</v>
      </c>
      <c r="D81" s="326">
        <v>-10500</v>
      </c>
      <c r="E81" s="155">
        <v>30814314</v>
      </c>
      <c r="F81" s="2005"/>
      <c r="G81" s="2005"/>
      <c r="H81" s="2052"/>
      <c r="I81" s="2005"/>
      <c r="J81" s="2005"/>
      <c r="K81" s="33"/>
      <c r="L81" s="2005"/>
      <c r="M81" s="2052"/>
      <c r="N81" s="2005"/>
      <c r="O81" s="2004"/>
    </row>
    <row r="82" spans="1:15">
      <c r="A82" s="2005"/>
      <c r="B82" s="558" t="s">
        <v>9484</v>
      </c>
      <c r="C82" s="8" t="s">
        <v>9485</v>
      </c>
      <c r="D82" s="326">
        <v>-9900</v>
      </c>
      <c r="E82" s="2063" t="s">
        <v>9486</v>
      </c>
      <c r="F82" s="2005"/>
      <c r="G82" s="2005"/>
      <c r="H82" s="2052"/>
      <c r="I82" s="2005"/>
      <c r="J82" s="2005"/>
      <c r="K82" s="2010"/>
      <c r="L82" s="2005"/>
      <c r="M82" s="2052"/>
      <c r="N82" s="2005"/>
      <c r="O82" s="2004"/>
    </row>
    <row r="83" spans="1:15">
      <c r="A83" s="2005"/>
      <c r="B83" s="558" t="s">
        <v>6796</v>
      </c>
      <c r="C83" s="8" t="s">
        <v>9487</v>
      </c>
      <c r="D83" s="326">
        <v>-19350</v>
      </c>
      <c r="E83" s="2063">
        <v>5645112</v>
      </c>
      <c r="F83" s="2005"/>
      <c r="G83" s="2005"/>
      <c r="H83" s="2052"/>
      <c r="I83" s="2005"/>
      <c r="J83" s="2005"/>
      <c r="K83" s="2010"/>
      <c r="L83" s="2005"/>
      <c r="M83" s="2052"/>
      <c r="N83" s="2005"/>
      <c r="O83" s="2004"/>
    </row>
    <row r="84" spans="1:15">
      <c r="A84" s="2005"/>
      <c r="B84" s="558" t="s">
        <v>6796</v>
      </c>
      <c r="C84" s="8" t="s">
        <v>9488</v>
      </c>
      <c r="D84" s="326">
        <v>-31000</v>
      </c>
      <c r="E84" s="2063">
        <v>5751161</v>
      </c>
      <c r="F84" s="2005"/>
      <c r="G84" s="2005"/>
      <c r="H84" s="2052"/>
      <c r="I84" s="2005"/>
      <c r="J84" s="2005"/>
      <c r="K84" s="2010"/>
      <c r="L84" s="2005"/>
      <c r="M84" s="2052"/>
      <c r="N84" s="2005"/>
      <c r="O84" s="2004"/>
    </row>
    <row r="85" spans="1:15">
      <c r="A85" s="2005"/>
      <c r="B85" s="558" t="s">
        <v>2625</v>
      </c>
      <c r="C85" s="8" t="s">
        <v>9489</v>
      </c>
      <c r="D85" s="326">
        <v>-10200</v>
      </c>
      <c r="E85" s="2063">
        <v>5625819</v>
      </c>
      <c r="F85" s="2005"/>
      <c r="G85" s="2005"/>
      <c r="H85" s="2052"/>
      <c r="I85" s="2005"/>
      <c r="J85" s="2005"/>
      <c r="K85" s="2010"/>
      <c r="L85" s="2005"/>
      <c r="M85" s="2052"/>
      <c r="N85" s="2005"/>
      <c r="O85" s="2004"/>
    </row>
    <row r="86" spans="1:15">
      <c r="A86" s="2005"/>
      <c r="B86" s="558" t="s">
        <v>2625</v>
      </c>
      <c r="C86" s="8" t="s">
        <v>9490</v>
      </c>
      <c r="D86" s="326">
        <v>-32000</v>
      </c>
      <c r="E86" s="155">
        <v>5983785</v>
      </c>
      <c r="F86" s="2063" t="s">
        <v>9491</v>
      </c>
      <c r="G86" s="2063"/>
      <c r="H86" s="2063"/>
      <c r="I86" s="2005"/>
      <c r="J86" s="2005"/>
      <c r="K86" s="2010"/>
      <c r="L86" s="2005"/>
      <c r="M86" s="2052"/>
      <c r="N86" s="2005"/>
      <c r="O86" s="2004"/>
    </row>
    <row r="87" spans="1:15">
      <c r="A87" s="2005"/>
      <c r="B87" s="558" t="s">
        <v>2625</v>
      </c>
      <c r="C87" s="8" t="s">
        <v>9492</v>
      </c>
      <c r="D87" s="326">
        <v>-29500</v>
      </c>
      <c r="E87" s="2063">
        <v>6110159</v>
      </c>
      <c r="F87" s="2063" t="s">
        <v>9493</v>
      </c>
      <c r="G87" s="2063"/>
      <c r="H87" s="2063"/>
      <c r="I87" s="2005"/>
      <c r="J87" s="2005"/>
      <c r="K87" s="2010"/>
      <c r="L87" s="2005"/>
      <c r="M87" s="2052"/>
      <c r="N87" s="2005"/>
      <c r="O87" s="2004"/>
    </row>
    <row r="89" spans="1:15" s="26" customFormat="1">
      <c r="A89" s="38" t="s">
        <v>1619</v>
      </c>
      <c r="B89" s="2004"/>
      <c r="C89" s="2004"/>
      <c r="D89" s="114">
        <f>SUM(D3:D88)</f>
        <v>0</v>
      </c>
      <c r="E89" s="2007"/>
      <c r="F89" s="2005"/>
      <c r="G89" s="2005"/>
      <c r="H89" s="2052"/>
      <c r="I89" s="2005"/>
      <c r="J89" s="2005"/>
      <c r="K89" s="2010"/>
      <c r="L89" s="2005"/>
      <c r="M89" s="2052"/>
      <c r="N89" s="2005"/>
      <c r="O89" s="2004"/>
    </row>
    <row r="93" spans="1:15" ht="13.5" thickBot="1">
      <c r="A93" s="2005"/>
      <c r="B93" s="2004"/>
      <c r="C93" s="2004"/>
      <c r="D93" s="2025"/>
      <c r="E93" s="2007"/>
      <c r="F93" s="2005"/>
      <c r="G93" s="2005"/>
      <c r="H93" s="2052"/>
      <c r="I93" s="2005"/>
      <c r="J93" s="2005"/>
      <c r="K93" s="2010"/>
      <c r="L93" s="2005"/>
      <c r="M93" s="2052"/>
      <c r="N93" s="2005"/>
      <c r="O93" s="2004"/>
    </row>
    <row r="94" spans="1:15" ht="15.75" thickBot="1">
      <c r="A94" s="2887" t="s">
        <v>682</v>
      </c>
      <c r="B94" s="2888"/>
      <c r="C94" s="706" t="s">
        <v>9424</v>
      </c>
      <c r="D94" s="2025"/>
      <c r="E94" s="2007"/>
      <c r="F94" s="2005"/>
      <c r="G94" s="2005"/>
      <c r="H94" s="2052"/>
      <c r="I94" s="2005"/>
      <c r="J94" s="2005"/>
      <c r="K94" s="2010"/>
      <c r="L94" s="2005"/>
      <c r="M94" s="2052"/>
      <c r="N94" s="2005"/>
      <c r="O94" s="2004"/>
    </row>
    <row r="95" spans="1:15" ht="15.75" thickBot="1">
      <c r="A95" s="707" t="s">
        <v>684</v>
      </c>
      <c r="B95" s="1721"/>
      <c r="C95" s="706" t="s">
        <v>9424</v>
      </c>
      <c r="D95" s="2025"/>
      <c r="E95" s="2007"/>
      <c r="F95" s="2005"/>
      <c r="G95" s="2005"/>
      <c r="H95" s="2052"/>
      <c r="I95" s="2005"/>
      <c r="J95" s="2005"/>
      <c r="K95" s="2010"/>
      <c r="L95" s="2005"/>
      <c r="M95" s="2052"/>
      <c r="N95" s="2005"/>
      <c r="O95" s="2004"/>
    </row>
    <row r="96" spans="1:15" ht="15.75" thickBot="1">
      <c r="A96" s="2887" t="s">
        <v>685</v>
      </c>
      <c r="B96" s="2888"/>
      <c r="C96" s="706" t="s">
        <v>9425</v>
      </c>
      <c r="D96" s="2025"/>
      <c r="E96" s="2007"/>
      <c r="F96" s="2005"/>
      <c r="G96" s="2005"/>
      <c r="H96" s="2052"/>
      <c r="I96" s="2005"/>
      <c r="J96" s="2005"/>
      <c r="K96" s="2010"/>
      <c r="L96" s="2005"/>
      <c r="M96" s="2052"/>
      <c r="N96" s="2005"/>
      <c r="O96" s="2004"/>
    </row>
    <row r="97" spans="1:3" ht="45.75" thickBot="1">
      <c r="A97" s="2887" t="s">
        <v>686</v>
      </c>
      <c r="B97" s="2888"/>
      <c r="C97" s="705" t="s">
        <v>9426</v>
      </c>
    </row>
    <row r="98" spans="1:3" ht="15.75" thickBot="1">
      <c r="A98" s="2887" t="s">
        <v>688</v>
      </c>
      <c r="B98" s="2888"/>
      <c r="C98" s="706"/>
    </row>
    <row r="99" spans="1:3" ht="15.75" thickBot="1">
      <c r="A99" s="2887" t="s">
        <v>690</v>
      </c>
      <c r="B99" s="2888"/>
      <c r="C99" s="706" t="s">
        <v>9072</v>
      </c>
    </row>
    <row r="100" spans="1:3" ht="15.75" thickBot="1">
      <c r="A100" s="2887" t="s">
        <v>692</v>
      </c>
      <c r="B100" s="2888"/>
      <c r="C100" s="706" t="s">
        <v>758</v>
      </c>
    </row>
    <row r="101" spans="1:3" ht="15.75" thickBot="1">
      <c r="A101" s="2883" t="s">
        <v>693</v>
      </c>
      <c r="B101" s="2884"/>
      <c r="C101" s="705" t="s">
        <v>694</v>
      </c>
    </row>
    <row r="102" spans="1:3" ht="15.75" thickBot="1">
      <c r="A102" s="2883" t="s">
        <v>695</v>
      </c>
      <c r="B102" s="2884"/>
      <c r="C102" s="714" t="s">
        <v>9427</v>
      </c>
    </row>
    <row r="103" spans="1:3" ht="15.75" thickBot="1">
      <c r="A103" s="2883" t="s">
        <v>697</v>
      </c>
      <c r="B103" s="2884"/>
      <c r="C103" s="711">
        <v>255774011011</v>
      </c>
    </row>
    <row r="104" spans="1:3" ht="15.75" thickBot="1">
      <c r="A104" s="2883" t="s">
        <v>699</v>
      </c>
      <c r="B104" s="2884"/>
      <c r="C104" s="705"/>
    </row>
    <row r="105" spans="1:3" ht="15.75" thickBot="1">
      <c r="A105" s="2883" t="s">
        <v>700</v>
      </c>
      <c r="B105" s="2884"/>
      <c r="C105" s="709" t="s">
        <v>9428</v>
      </c>
    </row>
    <row r="106" spans="1:3" ht="15.75" thickBot="1">
      <c r="A106" s="2883" t="s">
        <v>702</v>
      </c>
      <c r="B106" s="2884"/>
      <c r="C106" s="705" t="s">
        <v>760</v>
      </c>
    </row>
    <row r="107" spans="1:3" ht="15.75" thickBot="1">
      <c r="A107" s="2883" t="s">
        <v>704</v>
      </c>
      <c r="B107" s="2884"/>
      <c r="C107" s="709" t="s">
        <v>705</v>
      </c>
    </row>
    <row r="108" spans="1:3" ht="15.75" thickBot="1">
      <c r="A108" s="2885" t="s">
        <v>706</v>
      </c>
      <c r="B108" s="2886"/>
      <c r="C108" s="705"/>
    </row>
  </sheetData>
  <mergeCells count="15">
    <mergeCell ref="A99:B99"/>
    <mergeCell ref="A100:B100"/>
    <mergeCell ref="A101:B101"/>
    <mergeCell ref="A102:B102"/>
    <mergeCell ref="A108:B108"/>
    <mergeCell ref="A103:B103"/>
    <mergeCell ref="A104:B104"/>
    <mergeCell ref="A105:B105"/>
    <mergeCell ref="A106:B106"/>
    <mergeCell ref="A107:B107"/>
    <mergeCell ref="L1:N1"/>
    <mergeCell ref="A94:B94"/>
    <mergeCell ref="A96:B96"/>
    <mergeCell ref="A97:B97"/>
    <mergeCell ref="A98:B98"/>
  </mergeCells>
  <phoneticPr fontId="126"/>
  <pageMargins left="0.7" right="0.7" top="0.75" bottom="0.75" header="0.3" footer="0.3"/>
  <pageSetup orientation="portrait" horizontalDpi="4294967292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89">
    <tabColor theme="1" tint="0.499984740745262"/>
  </sheetPr>
  <dimension ref="A1:AF360"/>
  <sheetViews>
    <sheetView zoomScaleNormal="100" workbookViewId="0">
      <pane xSplit="4" ySplit="2" topLeftCell="E294" activePane="bottomRight" state="frozen"/>
      <selection pane="topRight" activeCell="B1957" sqref="B1957"/>
      <selection pane="bottomLeft" activeCell="B1957" sqref="B1957"/>
      <selection pane="bottomRight" activeCell="C262" sqref="C262"/>
    </sheetView>
  </sheetViews>
  <sheetFormatPr defaultColWidth="9" defaultRowHeight="12.75"/>
  <cols>
    <col min="1" max="1" width="15.28515625" style="22" customWidth="1"/>
    <col min="2" max="2" width="26" style="23" customWidth="1"/>
    <col min="3" max="3" width="22.42578125" style="23" customWidth="1"/>
    <col min="4" max="4" width="13" style="24" customWidth="1"/>
    <col min="5" max="5" width="12.140625" style="25" customWidth="1"/>
    <col min="6" max="6" width="11.42578125" style="87" customWidth="1"/>
    <col min="7" max="7" width="10.28515625" style="22" customWidth="1"/>
    <col min="8" max="8" width="11.140625" style="86" customWidth="1"/>
    <col min="9" max="9" width="17.140625" style="22" customWidth="1"/>
    <col min="10" max="10" width="10.7109375" style="22" customWidth="1"/>
    <col min="11" max="11" width="9.42578125" style="26" customWidth="1"/>
    <col min="12" max="12" width="9" style="22" customWidth="1"/>
    <col min="13" max="13" width="11.7109375" style="86" customWidth="1"/>
    <col min="14" max="14" width="9.28515625" style="23" customWidth="1"/>
    <col min="15" max="15" width="19.7109375" style="22" customWidth="1"/>
    <col min="16" max="16" width="27.42578125" style="23" customWidth="1"/>
    <col min="17" max="16384" width="9" style="23"/>
  </cols>
  <sheetData>
    <row r="1" spans="1:24">
      <c r="A1" s="3"/>
      <c r="B1" s="2876" t="s">
        <v>9</v>
      </c>
      <c r="C1" s="1"/>
      <c r="D1" s="209" t="s">
        <v>708</v>
      </c>
      <c r="E1" s="209" t="s">
        <v>709</v>
      </c>
      <c r="F1" s="1" t="s">
        <v>942</v>
      </c>
      <c r="G1" s="2876"/>
      <c r="H1" s="2876"/>
      <c r="I1" s="1"/>
      <c r="J1" s="2876" t="s">
        <v>943</v>
      </c>
      <c r="K1" s="27"/>
      <c r="L1" s="2893" t="s">
        <v>9494</v>
      </c>
      <c r="M1" s="2893"/>
      <c r="N1" s="2893"/>
      <c r="O1" s="2876"/>
      <c r="P1" s="2004"/>
      <c r="Q1" s="2004"/>
      <c r="R1" s="2004"/>
      <c r="S1" s="2004"/>
      <c r="T1" s="2004"/>
      <c r="U1" s="2004"/>
      <c r="V1" s="2004"/>
      <c r="W1" s="2004"/>
      <c r="X1" s="2004"/>
    </row>
    <row r="2" spans="1:24" s="22" customFormat="1">
      <c r="A2" s="4" t="s">
        <v>710</v>
      </c>
      <c r="B2" s="5" t="s">
        <v>1</v>
      </c>
      <c r="C2" s="5" t="s">
        <v>711</v>
      </c>
      <c r="D2" s="10" t="s">
        <v>712</v>
      </c>
      <c r="E2" s="20" t="s">
        <v>713</v>
      </c>
      <c r="F2" s="88" t="s">
        <v>944</v>
      </c>
      <c r="G2" s="5" t="s">
        <v>715</v>
      </c>
      <c r="H2" s="11" t="s">
        <v>716</v>
      </c>
      <c r="I2" s="5" t="s">
        <v>717</v>
      </c>
      <c r="J2" s="5" t="s">
        <v>945</v>
      </c>
      <c r="K2" s="11" t="s">
        <v>946</v>
      </c>
      <c r="L2" s="5" t="s">
        <v>719</v>
      </c>
      <c r="M2" s="11" t="s">
        <v>716</v>
      </c>
      <c r="N2" s="6" t="s">
        <v>18</v>
      </c>
      <c r="O2" s="5" t="s">
        <v>949</v>
      </c>
      <c r="P2" s="29" t="s">
        <v>722</v>
      </c>
      <c r="Q2" s="2005"/>
      <c r="R2" s="2005"/>
      <c r="S2" s="2005"/>
      <c r="T2" s="2005"/>
      <c r="U2" s="2005"/>
      <c r="V2" s="2005"/>
      <c r="W2" s="2005"/>
      <c r="X2" s="2005"/>
    </row>
    <row r="3" spans="1:24" s="22" customFormat="1" ht="15">
      <c r="A3" s="15"/>
      <c r="B3" s="7"/>
      <c r="C3" s="65"/>
      <c r="D3" s="496"/>
      <c r="E3" s="93"/>
      <c r="F3" s="93"/>
      <c r="G3" s="2876"/>
      <c r="H3" s="48"/>
      <c r="I3" s="2876"/>
      <c r="J3" s="2876"/>
      <c r="K3" s="48"/>
      <c r="L3" s="2876"/>
      <c r="M3" s="48"/>
      <c r="N3" s="49"/>
      <c r="O3" s="2876"/>
      <c r="P3" s="2005"/>
      <c r="Q3" s="2005"/>
      <c r="R3" s="2005"/>
      <c r="S3" s="2005"/>
      <c r="T3" s="2005"/>
      <c r="U3" s="2005"/>
      <c r="V3" s="2005"/>
      <c r="W3" s="2005"/>
      <c r="X3" s="2005"/>
    </row>
    <row r="4" spans="1:24" s="22" customFormat="1">
      <c r="A4" s="15"/>
      <c r="B4" s="245" t="s">
        <v>5713</v>
      </c>
      <c r="C4" s="65"/>
      <c r="D4" s="830">
        <v>11020</v>
      </c>
      <c r="E4" s="93"/>
      <c r="F4" s="93"/>
      <c r="G4" s="2876"/>
      <c r="H4" s="48"/>
      <c r="I4" s="2876"/>
      <c r="J4" s="2876"/>
      <c r="K4" s="48"/>
      <c r="L4" s="2876"/>
      <c r="M4" s="48"/>
      <c r="N4" s="49"/>
      <c r="O4" s="2876"/>
      <c r="P4" s="2005"/>
      <c r="Q4" s="2005"/>
      <c r="R4" s="2005"/>
      <c r="S4" s="2005"/>
      <c r="T4" s="2005"/>
      <c r="U4" s="2005"/>
      <c r="V4" s="2005"/>
      <c r="W4" s="2005"/>
      <c r="X4" s="2005"/>
    </row>
    <row r="5" spans="1:24">
      <c r="A5" s="2005"/>
      <c r="B5" s="2004"/>
      <c r="C5" s="2004"/>
      <c r="D5" s="2025"/>
      <c r="E5" s="2007"/>
      <c r="F5" s="2041"/>
      <c r="G5" s="2005"/>
      <c r="H5" s="2052"/>
      <c r="I5" s="2005"/>
      <c r="J5" s="2005"/>
      <c r="K5" s="2010"/>
      <c r="L5" s="2005"/>
      <c r="M5" s="2052"/>
      <c r="N5" s="2004"/>
      <c r="O5" s="2005"/>
      <c r="P5" s="2004"/>
      <c r="Q5" s="2004"/>
      <c r="R5" s="2004"/>
      <c r="S5" s="2004"/>
      <c r="T5" s="2004"/>
      <c r="U5" s="2004"/>
      <c r="V5" s="2004"/>
      <c r="W5" s="2004"/>
      <c r="X5" s="2004"/>
    </row>
    <row r="6" spans="1:24">
      <c r="A6" s="80" t="s">
        <v>9495</v>
      </c>
      <c r="B6" s="2004"/>
      <c r="C6" s="104" t="s">
        <v>9496</v>
      </c>
      <c r="D6" s="2025"/>
      <c r="E6" s="2007"/>
      <c r="F6" s="2041"/>
      <c r="G6" s="2005"/>
      <c r="H6" s="2052"/>
      <c r="I6" s="2005"/>
      <c r="J6" s="2005"/>
      <c r="K6" s="2010"/>
      <c r="L6" s="2005"/>
      <c r="M6" s="2052"/>
      <c r="N6" s="2004"/>
      <c r="O6" s="2005"/>
      <c r="P6" s="2004"/>
      <c r="Q6" s="2004"/>
      <c r="R6" s="2004"/>
      <c r="S6" s="2004"/>
      <c r="T6" s="2004"/>
      <c r="U6" s="2004"/>
      <c r="V6" s="2004"/>
      <c r="W6" s="2004"/>
      <c r="X6" s="2004"/>
    </row>
    <row r="7" spans="1:24">
      <c r="A7" s="2098">
        <v>5001077</v>
      </c>
      <c r="B7" s="2004" t="s">
        <v>9497</v>
      </c>
      <c r="C7" s="2005" t="s">
        <v>9498</v>
      </c>
      <c r="D7" s="2025">
        <v>2700</v>
      </c>
      <c r="E7" s="2002">
        <v>313000</v>
      </c>
      <c r="F7" s="2002">
        <v>111000</v>
      </c>
      <c r="G7" s="2005" t="s">
        <v>64</v>
      </c>
      <c r="H7" s="2052">
        <v>42388</v>
      </c>
      <c r="I7" s="2005" t="s">
        <v>303</v>
      </c>
      <c r="J7" s="2005" t="s">
        <v>449</v>
      </c>
      <c r="K7" s="2010"/>
      <c r="L7" s="2005" t="s">
        <v>2065</v>
      </c>
      <c r="M7" s="2052">
        <v>42485</v>
      </c>
      <c r="N7" s="2004" t="s">
        <v>5746</v>
      </c>
      <c r="O7" s="2027" t="s">
        <v>9499</v>
      </c>
      <c r="P7" s="2004"/>
      <c r="Q7" s="2004"/>
      <c r="R7" s="2004"/>
      <c r="S7" s="2004"/>
      <c r="T7" s="2004"/>
      <c r="U7" s="2004"/>
      <c r="V7" s="2004"/>
      <c r="W7" s="2004"/>
      <c r="X7" s="2004"/>
    </row>
    <row r="8" spans="1:24">
      <c r="A8" s="2005"/>
      <c r="B8" s="2004" t="s">
        <v>9500</v>
      </c>
      <c r="C8" s="2005" t="s">
        <v>9501</v>
      </c>
      <c r="D8" s="2025">
        <v>100</v>
      </c>
      <c r="E8" s="2007"/>
      <c r="F8" s="2041"/>
      <c r="G8" s="2005"/>
      <c r="H8" s="2052"/>
      <c r="I8" s="2005"/>
      <c r="J8" s="2005"/>
      <c r="K8" s="2010"/>
      <c r="L8" s="2005"/>
      <c r="M8" s="2052"/>
      <c r="N8" s="2004"/>
      <c r="O8" s="2005"/>
      <c r="P8" s="2004"/>
      <c r="Q8" s="2004"/>
      <c r="R8" s="2004"/>
      <c r="S8" s="2004"/>
      <c r="T8" s="2004"/>
      <c r="U8" s="2004"/>
      <c r="V8" s="2004"/>
      <c r="W8" s="2004"/>
      <c r="X8" s="2004"/>
    </row>
    <row r="9" spans="1:24">
      <c r="A9" s="41"/>
      <c r="B9" s="2012"/>
      <c r="C9" s="2005"/>
      <c r="D9" s="2025"/>
      <c r="E9" s="2002"/>
      <c r="F9" s="2002"/>
      <c r="G9" s="2005"/>
      <c r="H9" s="2052"/>
      <c r="I9" s="2005"/>
      <c r="J9" s="2005"/>
      <c r="K9" s="2010"/>
      <c r="L9" s="2005"/>
      <c r="M9" s="2052"/>
      <c r="N9" s="2004"/>
      <c r="O9" s="2005"/>
      <c r="P9" s="2004"/>
      <c r="Q9" s="2004"/>
      <c r="R9" s="2004"/>
      <c r="S9" s="2004"/>
      <c r="T9" s="2004"/>
      <c r="U9" s="2004"/>
      <c r="V9" s="2004"/>
      <c r="W9" s="2004"/>
      <c r="X9" s="2004"/>
    </row>
    <row r="10" spans="1:24">
      <c r="A10" s="80" t="s">
        <v>9495</v>
      </c>
      <c r="B10" s="2004"/>
      <c r="C10" s="104" t="s">
        <v>9502</v>
      </c>
      <c r="D10" s="2025"/>
      <c r="E10" s="2002"/>
      <c r="F10" s="2002"/>
      <c r="G10" s="2005"/>
      <c r="H10" s="2052"/>
      <c r="I10" s="2005"/>
      <c r="J10" s="2005"/>
      <c r="K10" s="2010"/>
      <c r="L10" s="2005"/>
      <c r="M10" s="2052"/>
      <c r="N10" s="2004"/>
      <c r="O10" s="2005"/>
      <c r="P10" s="2004"/>
      <c r="Q10" s="2004"/>
      <c r="R10" s="2004"/>
      <c r="S10" s="2004"/>
      <c r="T10" s="2004"/>
      <c r="U10" s="2004"/>
      <c r="V10" s="2004"/>
      <c r="W10" s="2004"/>
      <c r="X10" s="2004"/>
    </row>
    <row r="11" spans="1:24" s="25" customFormat="1" ht="14.25" customHeight="1">
      <c r="A11" s="40">
        <v>5002104</v>
      </c>
      <c r="B11" s="2007" t="s">
        <v>9503</v>
      </c>
      <c r="C11" s="2050" t="s">
        <v>9504</v>
      </c>
      <c r="D11" s="2051">
        <v>3500</v>
      </c>
      <c r="E11" s="2002">
        <v>385000</v>
      </c>
      <c r="F11" s="2002">
        <v>208000</v>
      </c>
      <c r="G11" s="2005" t="s">
        <v>2278</v>
      </c>
      <c r="H11" s="2052">
        <v>42423</v>
      </c>
      <c r="I11" s="2005" t="s">
        <v>303</v>
      </c>
      <c r="J11" s="2005"/>
      <c r="K11" s="2052"/>
      <c r="L11" s="2005" t="s">
        <v>2065</v>
      </c>
      <c r="M11" s="2052">
        <v>42485</v>
      </c>
      <c r="N11" s="2004" t="s">
        <v>5746</v>
      </c>
      <c r="O11" s="2098" t="s">
        <v>2230</v>
      </c>
      <c r="P11" s="2004"/>
      <c r="Q11" s="2004"/>
      <c r="R11" s="2004"/>
      <c r="S11" s="2004"/>
      <c r="T11" s="2004"/>
      <c r="U11" s="2004"/>
      <c r="V11" s="2004"/>
      <c r="W11" s="2004"/>
      <c r="X11" s="2004"/>
    </row>
    <row r="12" spans="1:24">
      <c r="A12" s="2098"/>
      <c r="B12" s="2004"/>
      <c r="C12" s="104"/>
      <c r="D12" s="2025"/>
      <c r="E12" s="2002"/>
      <c r="F12" s="2002"/>
      <c r="G12" s="2005"/>
      <c r="H12" s="2052"/>
      <c r="I12" s="2005"/>
      <c r="J12" s="2005"/>
      <c r="K12" s="2010"/>
      <c r="L12" s="2005"/>
      <c r="M12" s="2052"/>
      <c r="N12" s="2004"/>
      <c r="O12" s="2005"/>
      <c r="P12" s="2004"/>
      <c r="Q12" s="2004"/>
      <c r="R12" s="2004"/>
      <c r="S12" s="2004"/>
      <c r="T12" s="2004"/>
      <c r="U12" s="2004"/>
      <c r="V12" s="2004"/>
      <c r="W12" s="2004"/>
      <c r="X12" s="2004"/>
    </row>
    <row r="13" spans="1:24">
      <c r="A13" s="80" t="s">
        <v>9505</v>
      </c>
      <c r="B13" s="2004"/>
      <c r="C13" s="650" t="s">
        <v>9506</v>
      </c>
      <c r="D13" s="2025"/>
      <c r="E13" s="2007"/>
      <c r="F13" s="2041"/>
      <c r="G13" s="2005"/>
      <c r="H13" s="2052"/>
      <c r="I13" s="2005"/>
      <c r="J13" s="2005"/>
      <c r="K13" s="2010"/>
      <c r="L13" s="2005"/>
      <c r="M13" s="2052"/>
      <c r="N13" s="2004"/>
      <c r="O13" s="2005"/>
      <c r="P13" s="2004"/>
      <c r="Q13" s="2004"/>
      <c r="R13" s="2004"/>
      <c r="S13" s="2004"/>
      <c r="T13" s="2004"/>
      <c r="U13" s="2004"/>
      <c r="V13" s="2004"/>
      <c r="W13" s="2004"/>
      <c r="X13" s="2004"/>
    </row>
    <row r="14" spans="1:24" s="25" customFormat="1" ht="14.25" customHeight="1">
      <c r="A14" s="40">
        <v>5003037</v>
      </c>
      <c r="B14" s="2007" t="s">
        <v>9507</v>
      </c>
      <c r="C14" s="2050" t="s">
        <v>9508</v>
      </c>
      <c r="D14" s="2051">
        <v>2900</v>
      </c>
      <c r="E14" s="2002">
        <v>319000</v>
      </c>
      <c r="F14" s="2002">
        <v>140000</v>
      </c>
      <c r="G14" s="2005" t="s">
        <v>9509</v>
      </c>
      <c r="H14" s="2052">
        <v>42433</v>
      </c>
      <c r="I14" s="2005" t="s">
        <v>1737</v>
      </c>
      <c r="J14" s="2005" t="s">
        <v>449</v>
      </c>
      <c r="K14" s="2052"/>
      <c r="L14" s="2005" t="s">
        <v>107</v>
      </c>
      <c r="M14" s="2052">
        <v>42485</v>
      </c>
      <c r="N14" s="2004" t="s">
        <v>5746</v>
      </c>
      <c r="O14" s="2027" t="s">
        <v>9510</v>
      </c>
      <c r="P14" s="2004"/>
      <c r="Q14" s="2004"/>
      <c r="R14" s="2004"/>
      <c r="S14" s="2004"/>
      <c r="T14" s="2004"/>
      <c r="U14" s="2004"/>
      <c r="V14" s="2004"/>
      <c r="W14" s="2004"/>
      <c r="X14" s="2004"/>
    </row>
    <row r="15" spans="1:24" s="25" customFormat="1" ht="14.25" customHeight="1">
      <c r="A15" s="40"/>
      <c r="B15" s="2007" t="s">
        <v>9511</v>
      </c>
      <c r="C15" s="2050" t="s">
        <v>9501</v>
      </c>
      <c r="D15" s="2051">
        <v>100</v>
      </c>
      <c r="E15" s="2002"/>
      <c r="F15" s="2002"/>
      <c r="G15" s="2005"/>
      <c r="H15" s="2052"/>
      <c r="I15" s="2005"/>
      <c r="J15" s="2005"/>
      <c r="K15" s="2052"/>
      <c r="L15" s="2005"/>
      <c r="M15" s="2052"/>
      <c r="N15" s="2004"/>
      <c r="O15" s="2005"/>
      <c r="P15" s="2004"/>
      <c r="Q15" s="2004"/>
      <c r="R15" s="2004"/>
      <c r="S15" s="2004"/>
      <c r="T15" s="2004"/>
      <c r="U15" s="2004"/>
      <c r="V15" s="2004"/>
      <c r="W15" s="2004"/>
      <c r="X15" s="2004"/>
    </row>
    <row r="16" spans="1:24" s="25" customFormat="1" ht="14.25" customHeight="1">
      <c r="A16" s="40">
        <v>5003149</v>
      </c>
      <c r="B16" s="2007" t="s">
        <v>9497</v>
      </c>
      <c r="C16" s="2050" t="s">
        <v>9512</v>
      </c>
      <c r="D16" s="2051">
        <v>2600</v>
      </c>
      <c r="E16" s="2002">
        <v>286000</v>
      </c>
      <c r="F16" s="2002">
        <v>96000</v>
      </c>
      <c r="G16" s="2005" t="s">
        <v>64</v>
      </c>
      <c r="H16" s="2052">
        <v>42451</v>
      </c>
      <c r="I16" s="2005" t="s">
        <v>3611</v>
      </c>
      <c r="J16" s="2005" t="s">
        <v>449</v>
      </c>
      <c r="K16" s="2052"/>
      <c r="L16" s="2005" t="s">
        <v>107</v>
      </c>
      <c r="M16" s="2052">
        <v>42485</v>
      </c>
      <c r="N16" s="2004" t="s">
        <v>5746</v>
      </c>
      <c r="O16" s="2027" t="s">
        <v>9513</v>
      </c>
      <c r="P16" s="2004"/>
      <c r="Q16" s="2004"/>
      <c r="R16" s="2004"/>
      <c r="S16" s="2004"/>
      <c r="T16" s="2004"/>
      <c r="U16" s="2004"/>
      <c r="V16" s="2004"/>
      <c r="W16" s="2004"/>
      <c r="X16" s="2004"/>
    </row>
    <row r="17" spans="1:24" s="25" customFormat="1" ht="14.25" customHeight="1">
      <c r="A17" s="40"/>
      <c r="B17" s="2007" t="s">
        <v>9514</v>
      </c>
      <c r="C17" s="2050" t="s">
        <v>9501</v>
      </c>
      <c r="D17" s="2051">
        <v>100</v>
      </c>
      <c r="E17" s="2002"/>
      <c r="F17" s="2002"/>
      <c r="G17" s="2005"/>
      <c r="H17" s="2052"/>
      <c r="I17" s="2005"/>
      <c r="J17" s="2005"/>
      <c r="K17" s="2052"/>
      <c r="L17" s="2005"/>
      <c r="M17" s="2052"/>
      <c r="N17" s="2004"/>
      <c r="O17" s="2005"/>
      <c r="P17" s="2004"/>
      <c r="Q17" s="2004"/>
      <c r="R17" s="2004"/>
      <c r="S17" s="2004"/>
      <c r="T17" s="2004"/>
      <c r="U17" s="2004"/>
      <c r="V17" s="2004"/>
      <c r="W17" s="2004"/>
      <c r="X17" s="2004"/>
    </row>
    <row r="18" spans="1:24">
      <c r="A18" s="2098">
        <v>5003195</v>
      </c>
      <c r="B18" s="2004" t="s">
        <v>9497</v>
      </c>
      <c r="C18" s="2005" t="s">
        <v>9515</v>
      </c>
      <c r="D18" s="2025">
        <v>2200</v>
      </c>
      <c r="E18" s="2002">
        <v>242000</v>
      </c>
      <c r="F18" s="2002">
        <v>58000</v>
      </c>
      <c r="G18" s="2005" t="s">
        <v>2278</v>
      </c>
      <c r="H18" s="2052">
        <v>42455</v>
      </c>
      <c r="I18" s="2005" t="s">
        <v>317</v>
      </c>
      <c r="J18" s="2005"/>
      <c r="K18" s="2010"/>
      <c r="L18" s="2005" t="s">
        <v>107</v>
      </c>
      <c r="M18" s="2052">
        <v>42485</v>
      </c>
      <c r="N18" s="2004" t="s">
        <v>5746</v>
      </c>
      <c r="O18" s="2005"/>
      <c r="P18" s="2004"/>
      <c r="Q18" s="2004"/>
      <c r="R18" s="2004"/>
      <c r="S18" s="2004"/>
      <c r="T18" s="2004"/>
      <c r="U18" s="2004"/>
      <c r="V18" s="2004"/>
      <c r="W18" s="2004"/>
      <c r="X18" s="2004"/>
    </row>
    <row r="19" spans="1:24">
      <c r="A19" s="2098"/>
      <c r="B19" s="2004"/>
      <c r="C19" s="104"/>
      <c r="D19" s="2025"/>
      <c r="E19" s="2002"/>
      <c r="F19" s="2002"/>
      <c r="G19" s="2005"/>
      <c r="H19" s="2052"/>
      <c r="I19" s="2005"/>
      <c r="J19" s="2005"/>
      <c r="K19" s="2010"/>
      <c r="L19" s="2005"/>
      <c r="M19" s="2052"/>
      <c r="N19" s="2004"/>
      <c r="O19" s="2005"/>
      <c r="P19" s="2004"/>
      <c r="Q19" s="2004"/>
      <c r="R19" s="2004"/>
      <c r="S19" s="2004"/>
      <c r="T19" s="2004"/>
      <c r="U19" s="2004"/>
      <c r="V19" s="2004"/>
      <c r="W19" s="2004"/>
      <c r="X19" s="2004"/>
    </row>
    <row r="20" spans="1:24">
      <c r="A20" s="80" t="s">
        <v>3148</v>
      </c>
      <c r="B20" s="2004"/>
      <c r="C20" s="104" t="s">
        <v>9496</v>
      </c>
      <c r="D20" s="2025"/>
      <c r="E20" s="2002"/>
      <c r="F20" s="2002"/>
      <c r="G20" s="2005"/>
      <c r="H20" s="2052"/>
      <c r="I20" s="2005"/>
      <c r="J20" s="2005"/>
      <c r="K20" s="2010"/>
      <c r="L20" s="2005"/>
      <c r="M20" s="2052"/>
      <c r="N20" s="2004"/>
      <c r="O20" s="2005"/>
      <c r="P20" s="2004"/>
      <c r="Q20" s="2004"/>
      <c r="R20" s="2004"/>
      <c r="S20" s="2004"/>
      <c r="T20" s="2004"/>
      <c r="U20" s="2004"/>
      <c r="V20" s="2004"/>
      <c r="W20" s="2004"/>
      <c r="X20" s="2004"/>
    </row>
    <row r="21" spans="1:24">
      <c r="A21" s="2098">
        <v>5002016</v>
      </c>
      <c r="B21" s="2004" t="s">
        <v>9516</v>
      </c>
      <c r="C21" s="2005" t="s">
        <v>9517</v>
      </c>
      <c r="D21" s="2025">
        <v>2900</v>
      </c>
      <c r="E21" s="2002">
        <v>345000</v>
      </c>
      <c r="F21" s="2002">
        <v>161000</v>
      </c>
      <c r="G21" s="2005" t="s">
        <v>31</v>
      </c>
      <c r="H21" s="2052">
        <v>42403</v>
      </c>
      <c r="I21" s="2005" t="s">
        <v>192</v>
      </c>
      <c r="J21" s="2005" t="s">
        <v>449</v>
      </c>
      <c r="K21" s="2010"/>
      <c r="L21" s="2005" t="s">
        <v>67</v>
      </c>
      <c r="M21" s="2052">
        <v>42487</v>
      </c>
      <c r="N21" s="2004" t="s">
        <v>5746</v>
      </c>
      <c r="O21" s="2027" t="s">
        <v>9518</v>
      </c>
      <c r="P21" s="2004" t="s">
        <v>2247</v>
      </c>
      <c r="Q21" s="2004"/>
      <c r="R21" s="2004"/>
      <c r="S21" s="2004"/>
      <c r="T21" s="2004"/>
      <c r="U21" s="2004"/>
      <c r="V21" s="2004"/>
      <c r="W21" s="2004"/>
      <c r="X21" s="2004"/>
    </row>
    <row r="22" spans="1:24">
      <c r="A22" s="2098"/>
      <c r="B22" s="2004" t="s">
        <v>9519</v>
      </c>
      <c r="C22" s="2005" t="s">
        <v>9501</v>
      </c>
      <c r="D22" s="2025">
        <v>100</v>
      </c>
      <c r="E22" s="2002"/>
      <c r="F22" s="2002"/>
      <c r="G22" s="2005"/>
      <c r="H22" s="2052"/>
      <c r="I22" s="2005"/>
      <c r="J22" s="2005"/>
      <c r="K22" s="2010"/>
      <c r="L22" s="2005"/>
      <c r="M22" s="2052"/>
      <c r="N22" s="2004"/>
      <c r="O22" s="2005"/>
      <c r="P22" s="2004"/>
      <c r="Q22" s="2004"/>
      <c r="R22" s="2004"/>
      <c r="S22" s="2004"/>
      <c r="T22" s="2004"/>
      <c r="U22" s="2004"/>
      <c r="V22" s="2004"/>
      <c r="W22" s="2004"/>
      <c r="X22" s="2004"/>
    </row>
    <row r="23" spans="1:24">
      <c r="A23" s="2098"/>
      <c r="B23" s="2004"/>
      <c r="C23" s="104"/>
      <c r="D23" s="2025"/>
      <c r="E23" s="2002"/>
      <c r="F23" s="2002"/>
      <c r="G23" s="2005"/>
      <c r="H23" s="2052"/>
      <c r="I23" s="2005"/>
      <c r="J23" s="2005"/>
      <c r="K23" s="2010"/>
      <c r="L23" s="2005"/>
      <c r="M23" s="2052"/>
      <c r="N23" s="2004"/>
      <c r="O23" s="2005"/>
      <c r="P23" s="2004"/>
      <c r="Q23" s="2004"/>
      <c r="R23" s="2004"/>
      <c r="S23" s="2004"/>
      <c r="T23" s="2004"/>
      <c r="U23" s="2004"/>
      <c r="V23" s="2004"/>
      <c r="W23" s="2004"/>
      <c r="X23" s="2004"/>
    </row>
    <row r="24" spans="1:24" s="25" customFormat="1" ht="14.25" customHeight="1">
      <c r="A24" s="80" t="s">
        <v>3148</v>
      </c>
      <c r="B24" s="2007"/>
      <c r="C24" s="104" t="s">
        <v>9502</v>
      </c>
      <c r="D24" s="2051"/>
      <c r="E24" s="2002"/>
      <c r="F24" s="2002"/>
      <c r="G24" s="2005"/>
      <c r="H24" s="2052"/>
      <c r="I24" s="2005"/>
      <c r="J24" s="2005"/>
      <c r="K24" s="2052"/>
      <c r="L24" s="2005"/>
      <c r="M24" s="2052"/>
      <c r="N24" s="2004"/>
      <c r="O24" s="2005"/>
      <c r="P24" s="2004"/>
      <c r="Q24" s="2004"/>
      <c r="R24" s="2004"/>
      <c r="S24" s="2004"/>
      <c r="T24" s="2004"/>
      <c r="U24" s="2004"/>
      <c r="V24" s="2004"/>
      <c r="W24" s="2004"/>
      <c r="X24" s="2004"/>
    </row>
    <row r="25" spans="1:24" s="25" customFormat="1" ht="14.25" customHeight="1">
      <c r="A25" s="40">
        <v>5002074</v>
      </c>
      <c r="B25" s="2007" t="s">
        <v>9520</v>
      </c>
      <c r="C25" s="2050" t="s">
        <v>9521</v>
      </c>
      <c r="D25" s="2051">
        <v>2600</v>
      </c>
      <c r="E25" s="2002">
        <v>286000</v>
      </c>
      <c r="F25" s="2002">
        <v>114000</v>
      </c>
      <c r="G25" s="2005" t="s">
        <v>25</v>
      </c>
      <c r="H25" s="2052">
        <v>42416</v>
      </c>
      <c r="I25" s="2005" t="s">
        <v>402</v>
      </c>
      <c r="J25" s="2005" t="s">
        <v>449</v>
      </c>
      <c r="K25" s="2052"/>
      <c r="L25" s="2005" t="s">
        <v>67</v>
      </c>
      <c r="M25" s="2052">
        <v>42487</v>
      </c>
      <c r="N25" s="2004" t="s">
        <v>5746</v>
      </c>
      <c r="O25" s="2027" t="s">
        <v>9522</v>
      </c>
      <c r="P25" s="2004"/>
      <c r="Q25" s="2004"/>
      <c r="R25" s="2004"/>
      <c r="S25" s="2004"/>
      <c r="T25" s="2004"/>
      <c r="U25" s="2004"/>
      <c r="V25" s="2004"/>
      <c r="W25" s="2004"/>
      <c r="X25" s="2004"/>
    </row>
    <row r="26" spans="1:24" s="25" customFormat="1" ht="14.25" customHeight="1">
      <c r="A26" s="40"/>
      <c r="B26" s="2007" t="s">
        <v>9523</v>
      </c>
      <c r="C26" s="2005" t="s">
        <v>9501</v>
      </c>
      <c r="D26" s="2025">
        <v>100</v>
      </c>
      <c r="E26" s="2002"/>
      <c r="F26" s="2002"/>
      <c r="G26" s="2005"/>
      <c r="H26" s="2052"/>
      <c r="I26" s="2005"/>
      <c r="J26" s="2005"/>
      <c r="K26" s="2052"/>
      <c r="L26" s="2005"/>
      <c r="M26" s="2052"/>
      <c r="N26" s="2004"/>
      <c r="O26" s="2005"/>
      <c r="P26" s="2004"/>
      <c r="Q26" s="2004"/>
      <c r="R26" s="2004"/>
      <c r="S26" s="2004"/>
      <c r="T26" s="2004"/>
      <c r="U26" s="2004"/>
      <c r="V26" s="2004"/>
      <c r="W26" s="2004"/>
      <c r="X26" s="2004"/>
    </row>
    <row r="27" spans="1:24" s="25" customFormat="1" ht="14.25" customHeight="1">
      <c r="A27" s="40">
        <v>5002094</v>
      </c>
      <c r="B27" s="2007" t="s">
        <v>9503</v>
      </c>
      <c r="C27" s="2050" t="s">
        <v>9524</v>
      </c>
      <c r="D27" s="2051">
        <v>3000</v>
      </c>
      <c r="E27" s="2002">
        <v>327000</v>
      </c>
      <c r="F27" s="2002">
        <v>151000</v>
      </c>
      <c r="G27" s="2005" t="s">
        <v>98</v>
      </c>
      <c r="H27" s="2052">
        <v>42422</v>
      </c>
      <c r="I27" s="2005" t="s">
        <v>2493</v>
      </c>
      <c r="J27" s="2005"/>
      <c r="K27" s="2052"/>
      <c r="L27" s="2005" t="s">
        <v>67</v>
      </c>
      <c r="M27" s="2052">
        <v>42487</v>
      </c>
      <c r="N27" s="2004" t="s">
        <v>5746</v>
      </c>
      <c r="O27" s="2005"/>
      <c r="P27" s="2004"/>
      <c r="Q27" s="2004"/>
      <c r="R27" s="2004"/>
      <c r="S27" s="2004"/>
      <c r="T27" s="2004"/>
      <c r="U27" s="2004"/>
      <c r="V27" s="2004"/>
      <c r="W27" s="2004"/>
      <c r="X27" s="2004"/>
    </row>
    <row r="28" spans="1:24" s="25" customFormat="1" ht="14.25" customHeight="1">
      <c r="A28" s="40">
        <v>5002101</v>
      </c>
      <c r="B28" s="2007" t="s">
        <v>9525</v>
      </c>
      <c r="C28" s="2050" t="s">
        <v>9526</v>
      </c>
      <c r="D28" s="2051">
        <v>2500</v>
      </c>
      <c r="E28" s="2002">
        <v>275000</v>
      </c>
      <c r="F28" s="2002">
        <v>86000</v>
      </c>
      <c r="G28" s="2005" t="s">
        <v>25</v>
      </c>
      <c r="H28" s="2052">
        <v>42423</v>
      </c>
      <c r="I28" s="2005" t="s">
        <v>27</v>
      </c>
      <c r="J28" s="2005" t="s">
        <v>449</v>
      </c>
      <c r="K28" s="2052"/>
      <c r="L28" s="2005" t="s">
        <v>67</v>
      </c>
      <c r="M28" s="2052">
        <v>42487</v>
      </c>
      <c r="N28" s="2004" t="s">
        <v>5746</v>
      </c>
      <c r="O28" s="2027" t="s">
        <v>9527</v>
      </c>
      <c r="P28" s="2004"/>
      <c r="Q28" s="2004"/>
      <c r="R28" s="2004"/>
      <c r="S28" s="2004"/>
      <c r="T28" s="2004"/>
      <c r="U28" s="2004"/>
      <c r="V28" s="2004"/>
      <c r="W28" s="2004"/>
      <c r="X28" s="2004"/>
    </row>
    <row r="29" spans="1:24" s="25" customFormat="1" ht="14.25" customHeight="1">
      <c r="A29" s="40"/>
      <c r="B29" s="2007" t="s">
        <v>9528</v>
      </c>
      <c r="C29" s="2050" t="s">
        <v>9501</v>
      </c>
      <c r="D29" s="2051">
        <v>100</v>
      </c>
      <c r="E29" s="2002"/>
      <c r="F29" s="2002"/>
      <c r="G29" s="2005"/>
      <c r="H29" s="2052"/>
      <c r="I29" s="2005"/>
      <c r="J29" s="2005"/>
      <c r="K29" s="2052"/>
      <c r="L29" s="2005"/>
      <c r="M29" s="2052"/>
      <c r="N29" s="2004"/>
      <c r="O29" s="2005"/>
      <c r="P29" s="2004"/>
      <c r="Q29" s="2004"/>
      <c r="R29" s="2004"/>
      <c r="S29" s="2004"/>
      <c r="T29" s="2004"/>
      <c r="U29" s="2004"/>
      <c r="V29" s="2004"/>
      <c r="W29" s="2004"/>
      <c r="X29" s="2004"/>
    </row>
    <row r="30" spans="1:24" s="25" customFormat="1" ht="14.25" customHeight="1">
      <c r="A30" s="40">
        <v>5002119</v>
      </c>
      <c r="B30" s="2007" t="s">
        <v>9497</v>
      </c>
      <c r="C30" s="2050" t="s">
        <v>9529</v>
      </c>
      <c r="D30" s="2051">
        <v>2500</v>
      </c>
      <c r="E30" s="2002">
        <v>275000</v>
      </c>
      <c r="F30" s="2002">
        <v>82000</v>
      </c>
      <c r="G30" s="2005" t="s">
        <v>64</v>
      </c>
      <c r="H30" s="2052">
        <v>42425</v>
      </c>
      <c r="I30" s="2005" t="s">
        <v>145</v>
      </c>
      <c r="J30" s="2005" t="s">
        <v>449</v>
      </c>
      <c r="K30" s="2052"/>
      <c r="L30" s="2005" t="s">
        <v>67</v>
      </c>
      <c r="M30" s="2052">
        <v>42487</v>
      </c>
      <c r="N30" s="2004" t="s">
        <v>5746</v>
      </c>
      <c r="O30" s="2027" t="s">
        <v>9530</v>
      </c>
      <c r="P30" s="2004"/>
      <c r="Q30" s="2004"/>
      <c r="R30" s="2004"/>
      <c r="S30" s="2004"/>
      <c r="T30" s="2004"/>
      <c r="U30" s="2004"/>
      <c r="V30" s="2004"/>
      <c r="W30" s="2004"/>
      <c r="X30" s="2004"/>
    </row>
    <row r="31" spans="1:24" s="25" customFormat="1" ht="14.25" customHeight="1">
      <c r="A31" s="40"/>
      <c r="B31" s="2007" t="s">
        <v>9531</v>
      </c>
      <c r="C31" s="2050" t="s">
        <v>9501</v>
      </c>
      <c r="D31" s="2051">
        <v>100</v>
      </c>
      <c r="E31" s="2002"/>
      <c r="F31" s="2002"/>
      <c r="G31" s="2005"/>
      <c r="H31" s="2052"/>
      <c r="I31" s="2005"/>
      <c r="J31" s="2005"/>
      <c r="K31" s="2052"/>
      <c r="L31" s="2005"/>
      <c r="M31" s="2052"/>
      <c r="N31" s="2004"/>
      <c r="O31" s="2005"/>
      <c r="P31" s="2004"/>
      <c r="Q31" s="2004"/>
      <c r="R31" s="2004"/>
      <c r="S31" s="2004"/>
      <c r="T31" s="2004"/>
      <c r="U31" s="2004"/>
      <c r="V31" s="2004"/>
      <c r="W31" s="2004"/>
      <c r="X31" s="2004"/>
    </row>
    <row r="32" spans="1:24" s="25" customFormat="1" ht="14.25" customHeight="1">
      <c r="A32" s="40"/>
      <c r="B32" s="2007"/>
      <c r="C32" s="2050"/>
      <c r="D32" s="2051"/>
      <c r="E32" s="2002"/>
      <c r="F32" s="2002"/>
      <c r="G32" s="2005"/>
      <c r="H32" s="2052"/>
      <c r="I32" s="2005"/>
      <c r="J32" s="2005"/>
      <c r="K32" s="2052"/>
      <c r="L32" s="2005"/>
      <c r="M32" s="2052"/>
      <c r="N32" s="2004"/>
      <c r="O32" s="2005"/>
      <c r="P32" s="2004"/>
      <c r="Q32" s="2004"/>
      <c r="R32" s="2004"/>
      <c r="S32" s="2004"/>
      <c r="T32" s="2004"/>
      <c r="U32" s="2004"/>
      <c r="V32" s="2004"/>
      <c r="W32" s="2004"/>
      <c r="X32" s="2004"/>
    </row>
    <row r="33" spans="1:24">
      <c r="A33" s="80" t="s">
        <v>9532</v>
      </c>
      <c r="B33" s="2004"/>
      <c r="C33" s="104" t="s">
        <v>9502</v>
      </c>
      <c r="D33" s="2025"/>
      <c r="E33" s="2007"/>
      <c r="F33" s="2041"/>
      <c r="G33" s="2005"/>
      <c r="H33" s="2052"/>
      <c r="I33" s="2005"/>
      <c r="J33" s="2005"/>
      <c r="K33" s="2010"/>
      <c r="L33" s="2005"/>
      <c r="M33" s="2052"/>
      <c r="N33" s="2004"/>
      <c r="O33" s="2005"/>
      <c r="P33" s="2004"/>
      <c r="Q33" s="2004"/>
      <c r="R33" s="2004"/>
      <c r="S33" s="2004"/>
      <c r="T33" s="2004"/>
      <c r="U33" s="2004"/>
      <c r="V33" s="2004"/>
      <c r="W33" s="2004"/>
      <c r="X33" s="2004"/>
    </row>
    <row r="34" spans="1:24" s="25" customFormat="1" ht="14.25" customHeight="1">
      <c r="A34" s="40">
        <v>5002073</v>
      </c>
      <c r="B34" s="2007" t="s">
        <v>9497</v>
      </c>
      <c r="C34" s="2050" t="s">
        <v>9533</v>
      </c>
      <c r="D34" s="2051">
        <v>2650</v>
      </c>
      <c r="E34" s="2002">
        <v>292000</v>
      </c>
      <c r="F34" s="2002">
        <v>106000</v>
      </c>
      <c r="G34" s="2005" t="s">
        <v>64</v>
      </c>
      <c r="H34" s="2052">
        <v>42416</v>
      </c>
      <c r="I34" s="2005" t="s">
        <v>40</v>
      </c>
      <c r="J34" s="2005" t="s">
        <v>449</v>
      </c>
      <c r="K34" s="2052"/>
      <c r="L34" s="2005" t="s">
        <v>107</v>
      </c>
      <c r="M34" s="2052">
        <v>42490</v>
      </c>
      <c r="N34" s="2004" t="s">
        <v>5746</v>
      </c>
      <c r="O34" s="2027" t="s">
        <v>9534</v>
      </c>
      <c r="P34" s="2004"/>
      <c r="Q34" s="2004"/>
      <c r="R34" s="2004"/>
      <c r="S34" s="2004"/>
      <c r="T34" s="2004"/>
      <c r="U34" s="2004"/>
      <c r="V34" s="2004"/>
      <c r="W34" s="2004"/>
      <c r="X34" s="2004"/>
    </row>
    <row r="35" spans="1:24" s="25" customFormat="1" ht="14.25" customHeight="1">
      <c r="A35" s="40"/>
      <c r="B35" s="2007" t="s">
        <v>9535</v>
      </c>
      <c r="C35" s="2005" t="s">
        <v>9501</v>
      </c>
      <c r="D35" s="2025">
        <v>100</v>
      </c>
      <c r="E35" s="2002"/>
      <c r="F35" s="2002"/>
      <c r="G35" s="2005"/>
      <c r="H35" s="2052"/>
      <c r="I35" s="2005"/>
      <c r="J35" s="2005"/>
      <c r="K35" s="2052"/>
      <c r="L35" s="2005"/>
      <c r="M35" s="2052"/>
      <c r="N35" s="2004"/>
      <c r="O35" s="2005"/>
      <c r="P35" s="2004"/>
      <c r="Q35" s="2004"/>
      <c r="R35" s="2004"/>
      <c r="S35" s="2004"/>
      <c r="T35" s="2004"/>
      <c r="U35" s="2004"/>
      <c r="V35" s="2004"/>
      <c r="W35" s="2004"/>
      <c r="X35" s="2004"/>
    </row>
    <row r="36" spans="1:24">
      <c r="A36" s="2005"/>
      <c r="B36" s="2004"/>
      <c r="C36" s="2004"/>
      <c r="D36" s="2025"/>
      <c r="E36" s="2007"/>
      <c r="F36" s="2041"/>
      <c r="G36" s="2005"/>
      <c r="H36" s="2052"/>
      <c r="I36" s="2005"/>
      <c r="J36" s="2005"/>
      <c r="K36" s="2010"/>
      <c r="L36" s="2005"/>
      <c r="M36" s="2052"/>
      <c r="N36" s="2004"/>
      <c r="O36" s="2005"/>
      <c r="P36" s="2004"/>
      <c r="Q36" s="2004"/>
      <c r="R36" s="2004"/>
      <c r="S36" s="2004"/>
      <c r="T36" s="2004"/>
      <c r="U36" s="2004"/>
      <c r="V36" s="2004"/>
      <c r="W36" s="2004"/>
      <c r="X36" s="2004"/>
    </row>
    <row r="37" spans="1:24" s="25" customFormat="1" ht="14.25" customHeight="1">
      <c r="A37" s="7" t="s">
        <v>9536</v>
      </c>
      <c r="B37" s="2007"/>
      <c r="C37" s="650" t="s">
        <v>9506</v>
      </c>
      <c r="D37" s="2051"/>
      <c r="E37" s="2002"/>
      <c r="F37" s="2002"/>
      <c r="G37" s="2005"/>
      <c r="H37" s="2052"/>
      <c r="I37" s="2005"/>
      <c r="J37" s="2005"/>
      <c r="K37" s="2052"/>
      <c r="L37" s="2005"/>
      <c r="M37" s="2052"/>
      <c r="N37" s="2004"/>
      <c r="O37" s="2005"/>
      <c r="P37" s="2004"/>
      <c r="Q37" s="2004"/>
      <c r="R37" s="2004"/>
      <c r="S37" s="2004"/>
      <c r="T37" s="2004"/>
      <c r="U37" s="2004"/>
      <c r="V37" s="2004"/>
      <c r="W37" s="2004"/>
      <c r="X37" s="2004"/>
    </row>
    <row r="38" spans="1:24" s="25" customFormat="1" ht="14.25" customHeight="1">
      <c r="A38" s="40">
        <v>5003162</v>
      </c>
      <c r="B38" s="2007" t="s">
        <v>9525</v>
      </c>
      <c r="C38" s="2050" t="s">
        <v>9537</v>
      </c>
      <c r="D38" s="2051">
        <v>2400</v>
      </c>
      <c r="E38" s="2002">
        <v>264000</v>
      </c>
      <c r="F38" s="2002">
        <v>71000</v>
      </c>
      <c r="G38" s="2005" t="s">
        <v>25</v>
      </c>
      <c r="H38" s="2052">
        <v>42452</v>
      </c>
      <c r="I38" s="2005" t="s">
        <v>192</v>
      </c>
      <c r="J38" s="2005"/>
      <c r="K38" s="2052"/>
      <c r="L38" s="2005" t="s">
        <v>5733</v>
      </c>
      <c r="M38" s="2052">
        <v>42490</v>
      </c>
      <c r="N38" s="2004" t="s">
        <v>5746</v>
      </c>
      <c r="O38" s="2005"/>
      <c r="P38" s="2004"/>
      <c r="Q38" s="2004"/>
      <c r="R38" s="2004"/>
      <c r="S38" s="2004"/>
      <c r="T38" s="2004"/>
      <c r="U38" s="2004"/>
      <c r="V38" s="2004"/>
      <c r="W38" s="2004"/>
      <c r="X38" s="2004"/>
    </row>
    <row r="39" spans="1:24" s="25" customFormat="1" ht="14.25" customHeight="1">
      <c r="A39" s="40"/>
      <c r="B39" s="2007"/>
      <c r="C39" s="2050"/>
      <c r="D39" s="2051"/>
      <c r="E39" s="2002"/>
      <c r="F39" s="2002"/>
      <c r="G39" s="2005"/>
      <c r="H39" s="2052"/>
      <c r="I39" s="2005"/>
      <c r="J39" s="2005"/>
      <c r="K39" s="2052"/>
      <c r="L39" s="2005"/>
      <c r="M39" s="2052"/>
      <c r="N39" s="2004"/>
      <c r="O39" s="2005"/>
      <c r="P39" s="2004"/>
      <c r="Q39" s="2004"/>
      <c r="R39" s="2004"/>
      <c r="S39" s="2004"/>
      <c r="T39" s="2004"/>
      <c r="U39" s="2004"/>
      <c r="V39" s="2004"/>
      <c r="W39" s="2004"/>
      <c r="X39" s="2004"/>
    </row>
    <row r="40" spans="1:24" s="25" customFormat="1" ht="14.25" customHeight="1">
      <c r="A40" s="80" t="s">
        <v>9538</v>
      </c>
      <c r="B40" s="2007"/>
      <c r="C40" s="104" t="s">
        <v>9496</v>
      </c>
      <c r="D40" s="2051"/>
      <c r="E40" s="2002"/>
      <c r="F40" s="2002"/>
      <c r="G40" s="2005"/>
      <c r="H40" s="2052"/>
      <c r="I40" s="2005"/>
      <c r="J40" s="2005"/>
      <c r="K40" s="2052"/>
      <c r="L40" s="2005"/>
      <c r="M40" s="2052"/>
      <c r="N40" s="2004"/>
      <c r="O40" s="2005"/>
      <c r="P40" s="2004"/>
      <c r="Q40" s="2004"/>
      <c r="R40" s="2004"/>
      <c r="S40" s="2004"/>
      <c r="T40" s="2004"/>
      <c r="U40" s="2004"/>
      <c r="V40" s="2004"/>
      <c r="W40" s="2004"/>
      <c r="X40" s="2004"/>
    </row>
    <row r="41" spans="1:24">
      <c r="A41" s="2098">
        <v>5001138</v>
      </c>
      <c r="B41" s="2004" t="s">
        <v>9497</v>
      </c>
      <c r="C41" s="2005" t="s">
        <v>9539</v>
      </c>
      <c r="D41" s="2254">
        <v>2800</v>
      </c>
      <c r="E41" s="2002">
        <v>325000</v>
      </c>
      <c r="F41" s="2002">
        <v>129000</v>
      </c>
      <c r="G41" s="2005" t="s">
        <v>64</v>
      </c>
      <c r="H41" s="2052">
        <v>42396</v>
      </c>
      <c r="I41" s="2005" t="s">
        <v>1256</v>
      </c>
      <c r="J41" s="2005" t="s">
        <v>449</v>
      </c>
      <c r="K41" s="2010"/>
      <c r="L41" s="2005" t="s">
        <v>67</v>
      </c>
      <c r="M41" s="2052">
        <v>42518</v>
      </c>
      <c r="N41" s="2004" t="s">
        <v>5746</v>
      </c>
      <c r="O41" s="2027" t="s">
        <v>9540</v>
      </c>
      <c r="P41" s="2004"/>
      <c r="Q41" s="2004"/>
      <c r="R41" s="2004"/>
      <c r="S41" s="2004"/>
      <c r="T41" s="2004"/>
      <c r="U41" s="2004"/>
      <c r="V41" s="2004"/>
      <c r="W41" s="2004"/>
      <c r="X41" s="2004"/>
    </row>
    <row r="42" spans="1:24">
      <c r="A42" s="2098"/>
      <c r="B42" s="2004" t="s">
        <v>9541</v>
      </c>
      <c r="C42" s="2005" t="s">
        <v>9501</v>
      </c>
      <c r="D42" s="2254">
        <v>100</v>
      </c>
      <c r="E42" s="2002"/>
      <c r="F42" s="2002"/>
      <c r="G42" s="2005"/>
      <c r="H42" s="2052"/>
      <c r="I42" s="2005"/>
      <c r="J42" s="2005"/>
      <c r="K42" s="2010"/>
      <c r="L42" s="2005"/>
      <c r="M42" s="2004"/>
      <c r="N42" s="2004"/>
      <c r="O42" s="2005"/>
      <c r="P42" s="2004"/>
      <c r="Q42" s="2004"/>
      <c r="R42" s="2004"/>
      <c r="S42" s="2004"/>
      <c r="T42" s="2004"/>
      <c r="U42" s="2004"/>
      <c r="V42" s="2004"/>
      <c r="W42" s="2004"/>
      <c r="X42" s="2004"/>
    </row>
    <row r="43" spans="1:24" s="25" customFormat="1" ht="14.25" customHeight="1">
      <c r="A43" s="40"/>
      <c r="B43" s="2007"/>
      <c r="C43" s="2050"/>
      <c r="D43" s="2051"/>
      <c r="E43" s="2002"/>
      <c r="F43" s="2002"/>
      <c r="G43" s="2005"/>
      <c r="H43" s="2052"/>
      <c r="I43" s="2005"/>
      <c r="J43" s="2005"/>
      <c r="K43" s="2052"/>
      <c r="L43" s="2005"/>
      <c r="M43" s="2052"/>
      <c r="N43" s="2004"/>
      <c r="O43" s="2005"/>
      <c r="P43" s="2004"/>
      <c r="Q43" s="2004"/>
      <c r="R43" s="2004"/>
      <c r="S43" s="2004"/>
      <c r="T43" s="2004"/>
      <c r="U43" s="2004"/>
      <c r="V43" s="2004"/>
      <c r="W43" s="2004"/>
      <c r="X43" s="2004"/>
    </row>
    <row r="44" spans="1:24" s="25" customFormat="1" ht="14.25" customHeight="1">
      <c r="A44" s="80" t="s">
        <v>9538</v>
      </c>
      <c r="B44" s="2007"/>
      <c r="C44" s="650" t="s">
        <v>9506</v>
      </c>
      <c r="D44" s="2051"/>
      <c r="E44" s="2002"/>
      <c r="F44" s="2002"/>
      <c r="G44" s="2005"/>
      <c r="H44" s="2052"/>
      <c r="I44" s="2005"/>
      <c r="J44" s="2005"/>
      <c r="K44" s="2052"/>
      <c r="L44" s="2005"/>
      <c r="M44" s="2052"/>
      <c r="N44" s="2004"/>
      <c r="O44" s="2005"/>
      <c r="P44" s="2004"/>
      <c r="Q44" s="2004"/>
      <c r="R44" s="2004"/>
      <c r="S44" s="2004"/>
      <c r="T44" s="2004"/>
      <c r="U44" s="2004"/>
      <c r="V44" s="2004"/>
      <c r="W44" s="2004"/>
      <c r="X44" s="2004"/>
    </row>
    <row r="45" spans="1:24" s="25" customFormat="1" ht="14.25" customHeight="1">
      <c r="A45" s="40">
        <v>5003009</v>
      </c>
      <c r="B45" s="2007" t="s">
        <v>9497</v>
      </c>
      <c r="C45" s="2050" t="s">
        <v>9542</v>
      </c>
      <c r="D45" s="2051">
        <v>2700</v>
      </c>
      <c r="E45" s="2002">
        <v>297000</v>
      </c>
      <c r="F45" s="2002">
        <v>103000</v>
      </c>
      <c r="G45" s="2005" t="s">
        <v>64</v>
      </c>
      <c r="H45" s="2052">
        <v>42430</v>
      </c>
      <c r="I45" s="2005" t="s">
        <v>334</v>
      </c>
      <c r="J45" s="2005" t="s">
        <v>449</v>
      </c>
      <c r="K45" s="2052"/>
      <c r="L45" s="2005" t="s">
        <v>67</v>
      </c>
      <c r="M45" s="2052">
        <v>42518</v>
      </c>
      <c r="N45" s="2004" t="s">
        <v>5746</v>
      </c>
      <c r="O45" s="2027" t="s">
        <v>9543</v>
      </c>
      <c r="P45" s="2004"/>
      <c r="Q45" s="2004"/>
      <c r="R45" s="2004"/>
      <c r="S45" s="2004"/>
      <c r="T45" s="2004"/>
      <c r="U45" s="2004"/>
      <c r="V45" s="2004"/>
      <c r="W45" s="2004"/>
      <c r="X45" s="2004"/>
    </row>
    <row r="46" spans="1:24" s="25" customFormat="1" ht="14.25" customHeight="1">
      <c r="A46" s="40"/>
      <c r="B46" s="2007" t="s">
        <v>9544</v>
      </c>
      <c r="C46" s="2050" t="s">
        <v>9501</v>
      </c>
      <c r="D46" s="2051">
        <v>100</v>
      </c>
      <c r="E46" s="2002"/>
      <c r="F46" s="2002"/>
      <c r="G46" s="2005"/>
      <c r="H46" s="2052"/>
      <c r="I46" s="2005"/>
      <c r="J46" s="2005"/>
      <c r="K46" s="2052"/>
      <c r="L46" s="2005"/>
      <c r="M46" s="2052"/>
      <c r="N46" s="2004"/>
      <c r="O46" s="2005"/>
      <c r="P46" s="2004"/>
      <c r="Q46" s="2004"/>
      <c r="R46" s="2004"/>
      <c r="S46" s="2004"/>
      <c r="T46" s="2004"/>
      <c r="U46" s="2004"/>
      <c r="V46" s="2004"/>
      <c r="W46" s="2004"/>
      <c r="X46" s="2004"/>
    </row>
    <row r="47" spans="1:24" s="25" customFormat="1" ht="14.25" customHeight="1">
      <c r="A47" s="40">
        <v>5003011</v>
      </c>
      <c r="B47" s="2007" t="s">
        <v>9503</v>
      </c>
      <c r="C47" s="2050" t="s">
        <v>9545</v>
      </c>
      <c r="D47" s="2051">
        <v>3000</v>
      </c>
      <c r="E47" s="2002">
        <v>330000</v>
      </c>
      <c r="F47" s="2002">
        <v>157000</v>
      </c>
      <c r="G47" s="2005" t="s">
        <v>31</v>
      </c>
      <c r="H47" s="2052">
        <v>42430</v>
      </c>
      <c r="I47" s="2005" t="s">
        <v>334</v>
      </c>
      <c r="J47" s="2005"/>
      <c r="K47" s="2052"/>
      <c r="L47" s="2005" t="s">
        <v>67</v>
      </c>
      <c r="M47" s="2052">
        <v>42518</v>
      </c>
      <c r="N47" s="2004" t="s">
        <v>5746</v>
      </c>
      <c r="O47" s="2005"/>
      <c r="P47" s="2004"/>
      <c r="Q47" s="2004"/>
      <c r="R47" s="2004"/>
      <c r="S47" s="2004"/>
      <c r="T47" s="2004"/>
      <c r="U47" s="2004"/>
      <c r="V47" s="2004"/>
      <c r="W47" s="2004"/>
      <c r="X47" s="2004"/>
    </row>
    <row r="48" spans="1:24">
      <c r="A48" s="2098">
        <v>5003179</v>
      </c>
      <c r="B48" s="2004" t="s">
        <v>9525</v>
      </c>
      <c r="C48" s="2005" t="s">
        <v>9546</v>
      </c>
      <c r="D48" s="2255">
        <v>2250</v>
      </c>
      <c r="E48" s="2002">
        <v>248000</v>
      </c>
      <c r="F48" s="2002">
        <v>58000</v>
      </c>
      <c r="G48" s="2005" t="s">
        <v>25</v>
      </c>
      <c r="H48" s="2052">
        <v>42453</v>
      </c>
      <c r="I48" s="2005" t="s">
        <v>203</v>
      </c>
      <c r="J48" s="2005" t="s">
        <v>449</v>
      </c>
      <c r="K48" s="2010"/>
      <c r="L48" s="2005" t="s">
        <v>67</v>
      </c>
      <c r="M48" s="2052">
        <v>42518</v>
      </c>
      <c r="N48" s="2004" t="s">
        <v>5746</v>
      </c>
      <c r="O48" s="2027" t="s">
        <v>9547</v>
      </c>
      <c r="P48" s="2004"/>
      <c r="Q48" s="2004"/>
      <c r="R48" s="2004"/>
      <c r="S48" s="2004"/>
      <c r="T48" s="2004"/>
      <c r="U48" s="2004"/>
      <c r="V48" s="2004"/>
      <c r="W48" s="2004"/>
      <c r="X48" s="2004"/>
    </row>
    <row r="49" spans="1:24">
      <c r="A49" s="2005"/>
      <c r="B49" s="2004" t="s">
        <v>9548</v>
      </c>
      <c r="C49" s="2050" t="s">
        <v>9501</v>
      </c>
      <c r="D49" s="2051">
        <v>100</v>
      </c>
      <c r="E49" s="2007"/>
      <c r="F49" s="2041"/>
      <c r="G49" s="2005"/>
      <c r="H49" s="2052"/>
      <c r="I49" s="2005"/>
      <c r="J49" s="2005"/>
      <c r="K49" s="2010"/>
      <c r="L49" s="2005"/>
      <c r="M49" s="2052"/>
      <c r="N49" s="2004"/>
      <c r="O49" s="2005"/>
      <c r="P49" s="2004"/>
      <c r="Q49" s="2004"/>
      <c r="R49" s="2004"/>
      <c r="S49" s="2004"/>
      <c r="T49" s="2004"/>
      <c r="U49" s="2004"/>
      <c r="V49" s="2004"/>
      <c r="W49" s="2004"/>
      <c r="X49" s="2004"/>
    </row>
    <row r="50" spans="1:24" s="25" customFormat="1" ht="14.25" customHeight="1">
      <c r="A50" s="40"/>
      <c r="B50" s="2007"/>
      <c r="C50" s="2050"/>
      <c r="D50" s="2051"/>
      <c r="E50" s="2002"/>
      <c r="F50" s="2002"/>
      <c r="G50" s="2005"/>
      <c r="H50" s="2052"/>
      <c r="I50" s="2005"/>
      <c r="J50" s="2005"/>
      <c r="K50" s="2052"/>
      <c r="L50" s="2005"/>
      <c r="M50" s="2052"/>
      <c r="N50" s="2004"/>
      <c r="O50" s="2005"/>
      <c r="P50" s="2004"/>
      <c r="Q50" s="2004"/>
      <c r="R50" s="2004"/>
      <c r="S50" s="2004"/>
      <c r="T50" s="2004"/>
      <c r="U50" s="2004"/>
      <c r="V50" s="2004"/>
      <c r="W50" s="2004"/>
      <c r="X50" s="2004"/>
    </row>
    <row r="51" spans="1:24" s="25" customFormat="1" ht="14.25" customHeight="1">
      <c r="A51" s="80" t="s">
        <v>9538</v>
      </c>
      <c r="B51" s="2007"/>
      <c r="C51" s="650" t="s">
        <v>9549</v>
      </c>
      <c r="D51" s="2051"/>
      <c r="E51" s="2002"/>
      <c r="F51" s="2002"/>
      <c r="G51" s="2005"/>
      <c r="H51" s="2052"/>
      <c r="I51" s="2005"/>
      <c r="J51" s="2005"/>
      <c r="K51" s="2052"/>
      <c r="L51" s="2005"/>
      <c r="M51" s="2052"/>
      <c r="N51" s="2004"/>
      <c r="O51" s="2005"/>
      <c r="P51" s="2004"/>
      <c r="Q51" s="2004"/>
      <c r="R51" s="2004"/>
      <c r="S51" s="2004"/>
      <c r="T51" s="2004"/>
      <c r="U51" s="2004"/>
      <c r="V51" s="2004"/>
      <c r="W51" s="2004"/>
      <c r="X51" s="2004"/>
    </row>
    <row r="52" spans="1:24" s="25" customFormat="1" ht="14.25" customHeight="1">
      <c r="A52" s="40">
        <v>5004034</v>
      </c>
      <c r="B52" s="2007" t="s">
        <v>9525</v>
      </c>
      <c r="C52" s="2050" t="s">
        <v>9550</v>
      </c>
      <c r="D52" s="2051">
        <v>2350</v>
      </c>
      <c r="E52" s="2002">
        <v>259000</v>
      </c>
      <c r="F52" s="2002">
        <v>75000</v>
      </c>
      <c r="G52" s="2005" t="s">
        <v>25</v>
      </c>
      <c r="H52" s="2052">
        <v>42465</v>
      </c>
      <c r="I52" s="2005" t="s">
        <v>1420</v>
      </c>
      <c r="J52" s="2005"/>
      <c r="K52" s="2052"/>
      <c r="L52" s="2005" t="s">
        <v>67</v>
      </c>
      <c r="M52" s="2052">
        <v>42518</v>
      </c>
      <c r="N52" s="2004" t="s">
        <v>5746</v>
      </c>
      <c r="O52" s="2005"/>
      <c r="P52" s="2004"/>
      <c r="Q52" s="2004"/>
      <c r="R52" s="2004"/>
      <c r="S52" s="2004"/>
      <c r="T52" s="2004"/>
      <c r="U52" s="2004"/>
      <c r="V52" s="2004"/>
      <c r="W52" s="2004"/>
      <c r="X52" s="2004"/>
    </row>
    <row r="53" spans="1:24">
      <c r="A53" s="2098"/>
      <c r="B53" s="2004"/>
      <c r="C53" s="2005"/>
      <c r="D53" s="2025"/>
      <c r="E53" s="2002"/>
      <c r="F53" s="2002"/>
      <c r="G53" s="2005"/>
      <c r="H53" s="2052"/>
      <c r="I53" s="2005"/>
      <c r="J53" s="2005"/>
      <c r="K53" s="2010"/>
      <c r="L53" s="2005"/>
      <c r="M53" s="2052"/>
      <c r="N53" s="2004"/>
      <c r="O53" s="2005"/>
      <c r="P53" s="2004"/>
      <c r="Q53" s="2004"/>
      <c r="R53" s="2004"/>
      <c r="S53" s="2004"/>
      <c r="T53" s="2004"/>
      <c r="U53" s="2004"/>
      <c r="V53" s="2004"/>
      <c r="W53" s="2004"/>
      <c r="X53" s="2004"/>
    </row>
    <row r="54" spans="1:24">
      <c r="A54" s="80" t="s">
        <v>9551</v>
      </c>
      <c r="B54" s="2004"/>
      <c r="C54" s="104" t="s">
        <v>9496</v>
      </c>
      <c r="D54" s="2025"/>
      <c r="E54" s="2002"/>
      <c r="F54" s="2002"/>
      <c r="G54" s="2005"/>
      <c r="H54" s="2052"/>
      <c r="I54" s="2005"/>
      <c r="J54" s="2005"/>
      <c r="K54" s="2010"/>
      <c r="L54" s="2005"/>
      <c r="M54" s="2052"/>
      <c r="N54" s="2004"/>
      <c r="O54" s="2005"/>
      <c r="P54" s="2004"/>
      <c r="Q54" s="2004"/>
      <c r="R54" s="2004"/>
      <c r="S54" s="2004"/>
      <c r="T54" s="2004"/>
      <c r="U54" s="2004"/>
      <c r="V54" s="2004"/>
      <c r="W54" s="2004"/>
      <c r="X54" s="2004"/>
    </row>
    <row r="55" spans="1:24" s="25" customFormat="1" ht="14.25" customHeight="1">
      <c r="A55" s="40">
        <v>5001103</v>
      </c>
      <c r="B55" s="2007" t="s">
        <v>9503</v>
      </c>
      <c r="C55" s="2050" t="s">
        <v>9552</v>
      </c>
      <c r="D55" s="2051">
        <v>2800</v>
      </c>
      <c r="E55" s="2002">
        <v>325000</v>
      </c>
      <c r="F55" s="2002">
        <v>145000</v>
      </c>
      <c r="G55" s="2005" t="s">
        <v>110</v>
      </c>
      <c r="H55" s="2052">
        <v>42392</v>
      </c>
      <c r="I55" s="2005" t="s">
        <v>317</v>
      </c>
      <c r="J55" s="2005"/>
      <c r="K55" s="2052"/>
      <c r="L55" s="2005" t="s">
        <v>1082</v>
      </c>
      <c r="M55" s="2052">
        <v>42520</v>
      </c>
      <c r="N55" s="2004" t="s">
        <v>5746</v>
      </c>
      <c r="O55" s="2005"/>
      <c r="P55" s="2004"/>
      <c r="Q55" s="2004"/>
      <c r="R55" s="2004"/>
      <c r="S55" s="2004"/>
      <c r="T55" s="2004"/>
      <c r="U55" s="2004"/>
      <c r="V55" s="2004"/>
      <c r="W55" s="2004"/>
      <c r="X55" s="2004"/>
    </row>
    <row r="56" spans="1:24" s="25" customFormat="1" ht="14.25" customHeight="1">
      <c r="A56" s="40"/>
      <c r="B56" s="2007"/>
      <c r="C56" s="2050"/>
      <c r="D56" s="2051"/>
      <c r="E56" s="2002"/>
      <c r="F56" s="2002"/>
      <c r="G56" s="2005"/>
      <c r="H56" s="2052"/>
      <c r="I56" s="2005"/>
      <c r="J56" s="2005"/>
      <c r="K56" s="2052"/>
      <c r="L56" s="2005"/>
      <c r="M56" s="2052"/>
      <c r="N56" s="2004"/>
      <c r="O56" s="2005"/>
      <c r="P56" s="2004"/>
      <c r="Q56" s="2004"/>
      <c r="R56" s="2004"/>
      <c r="S56" s="2004"/>
      <c r="T56" s="2004"/>
      <c r="U56" s="2004"/>
      <c r="V56" s="2004"/>
      <c r="W56" s="2004"/>
      <c r="X56" s="2004"/>
    </row>
    <row r="57" spans="1:24" s="25" customFormat="1" ht="14.25" customHeight="1">
      <c r="A57" s="80" t="s">
        <v>956</v>
      </c>
      <c r="B57" s="2007"/>
      <c r="C57" s="104" t="s">
        <v>9502</v>
      </c>
      <c r="D57" s="2051"/>
      <c r="E57" s="2002"/>
      <c r="F57" s="2002"/>
      <c r="G57" s="2005"/>
      <c r="H57" s="2052"/>
      <c r="I57" s="2005"/>
      <c r="J57" s="2005"/>
      <c r="K57" s="2052"/>
      <c r="L57" s="2005"/>
      <c r="M57" s="2052"/>
      <c r="N57" s="2004"/>
      <c r="O57" s="2005"/>
      <c r="P57" s="2004"/>
      <c r="Q57" s="2004"/>
      <c r="R57" s="2004"/>
      <c r="S57" s="2004"/>
      <c r="T57" s="2004"/>
      <c r="U57" s="2004"/>
      <c r="V57" s="2004"/>
      <c r="W57" s="2004"/>
      <c r="X57" s="2004"/>
    </row>
    <row r="58" spans="1:24" s="25" customFormat="1" ht="14.25" customHeight="1">
      <c r="A58" s="40">
        <v>5002043</v>
      </c>
      <c r="B58" s="2007" t="s">
        <v>9553</v>
      </c>
      <c r="C58" s="2050" t="s">
        <v>9554</v>
      </c>
      <c r="D58" s="2051">
        <v>3000</v>
      </c>
      <c r="E58" s="2002">
        <v>330000</v>
      </c>
      <c r="F58" s="2002">
        <v>141000</v>
      </c>
      <c r="G58" s="2005" t="s">
        <v>1897</v>
      </c>
      <c r="H58" s="2052">
        <v>42408</v>
      </c>
      <c r="I58" s="2005" t="s">
        <v>481</v>
      </c>
      <c r="J58" s="2005"/>
      <c r="K58" s="2052"/>
      <c r="L58" s="2005" t="s">
        <v>41</v>
      </c>
      <c r="M58" s="2052">
        <v>42520</v>
      </c>
      <c r="N58" s="2004" t="s">
        <v>5746</v>
      </c>
      <c r="O58" s="2005"/>
      <c r="P58" s="2004" t="s">
        <v>2230</v>
      </c>
      <c r="Q58" s="2004"/>
      <c r="R58" s="2004"/>
      <c r="S58" s="2004"/>
      <c r="T58" s="2004"/>
      <c r="U58" s="2004"/>
      <c r="V58" s="2004"/>
      <c r="W58" s="2004"/>
      <c r="X58" s="2004"/>
    </row>
    <row r="59" spans="1:24" s="25" customFormat="1" ht="14.25" customHeight="1">
      <c r="A59" s="40"/>
      <c r="B59" s="2007"/>
      <c r="C59" s="2050"/>
      <c r="D59" s="2051"/>
      <c r="E59" s="2002"/>
      <c r="F59" s="2002"/>
      <c r="G59" s="2005"/>
      <c r="H59" s="2052"/>
      <c r="I59" s="2005"/>
      <c r="J59" s="2005"/>
      <c r="K59" s="2052"/>
      <c r="L59" s="2005"/>
      <c r="M59" s="2052"/>
      <c r="N59" s="2004"/>
      <c r="O59" s="2005"/>
      <c r="P59" s="2004"/>
      <c r="Q59" s="2004"/>
      <c r="R59" s="2004"/>
      <c r="S59" s="2004"/>
      <c r="T59" s="2004"/>
      <c r="U59" s="2004"/>
      <c r="V59" s="2004"/>
      <c r="W59" s="2004"/>
      <c r="X59" s="2004"/>
    </row>
    <row r="60" spans="1:24" s="25" customFormat="1" ht="14.25" customHeight="1">
      <c r="A60" s="7" t="s">
        <v>5813</v>
      </c>
      <c r="B60" s="2007"/>
      <c r="C60" s="650" t="s">
        <v>9549</v>
      </c>
      <c r="D60" s="2051"/>
      <c r="E60" s="2002"/>
      <c r="F60" s="2002"/>
      <c r="G60" s="2005"/>
      <c r="H60" s="2052"/>
      <c r="I60" s="2005"/>
      <c r="J60" s="2005"/>
      <c r="K60" s="2052"/>
      <c r="L60" s="2005"/>
      <c r="M60" s="2052"/>
      <c r="N60" s="2004"/>
      <c r="O60" s="2005"/>
      <c r="P60" s="2004"/>
      <c r="Q60" s="2004"/>
      <c r="R60" s="2004"/>
      <c r="S60" s="2004"/>
      <c r="T60" s="2004"/>
      <c r="U60" s="2004"/>
      <c r="V60" s="2004"/>
      <c r="W60" s="2004"/>
      <c r="X60" s="2004"/>
    </row>
    <row r="61" spans="1:24" s="25" customFormat="1" ht="14.25" customHeight="1">
      <c r="A61" s="40">
        <v>5004067</v>
      </c>
      <c r="B61" s="2007" t="s">
        <v>9555</v>
      </c>
      <c r="C61" s="2050" t="s">
        <v>9556</v>
      </c>
      <c r="D61" s="2051">
        <v>2500</v>
      </c>
      <c r="E61" s="2002">
        <v>270000</v>
      </c>
      <c r="F61" s="2002">
        <v>80000</v>
      </c>
      <c r="G61" s="2005" t="s">
        <v>25</v>
      </c>
      <c r="H61" s="2052">
        <v>42467</v>
      </c>
      <c r="I61" s="2005" t="s">
        <v>444</v>
      </c>
      <c r="J61" s="2005" t="s">
        <v>449</v>
      </c>
      <c r="K61" s="2052"/>
      <c r="L61" s="2005" t="s">
        <v>107</v>
      </c>
      <c r="M61" s="2052">
        <v>42520</v>
      </c>
      <c r="N61" s="2004" t="s">
        <v>5746</v>
      </c>
      <c r="O61" s="2027" t="s">
        <v>9557</v>
      </c>
      <c r="P61" s="2004" t="s">
        <v>2342</v>
      </c>
      <c r="Q61" s="2004"/>
      <c r="R61" s="2004"/>
      <c r="S61" s="2004"/>
      <c r="T61" s="2004"/>
      <c r="U61" s="2004"/>
      <c r="V61" s="2004"/>
      <c r="W61" s="2004"/>
      <c r="X61" s="2004"/>
    </row>
    <row r="62" spans="1:24" s="25" customFormat="1" ht="14.25" customHeight="1">
      <c r="A62" s="40"/>
      <c r="B62" s="2007" t="s">
        <v>9558</v>
      </c>
      <c r="C62" s="2050" t="s">
        <v>9501</v>
      </c>
      <c r="D62" s="2051">
        <v>100</v>
      </c>
      <c r="E62" s="2002"/>
      <c r="F62" s="2002"/>
      <c r="G62" s="2005"/>
      <c r="H62" s="2052"/>
      <c r="I62" s="2005"/>
      <c r="J62" s="2005"/>
      <c r="K62" s="2052"/>
      <c r="L62" s="2005"/>
      <c r="M62" s="2052"/>
      <c r="N62" s="2004"/>
      <c r="O62" s="2005"/>
      <c r="P62" s="2004"/>
      <c r="Q62" s="2004"/>
      <c r="R62" s="2004"/>
      <c r="S62" s="2004"/>
      <c r="T62" s="2004"/>
      <c r="U62" s="2004"/>
      <c r="V62" s="2004"/>
      <c r="W62" s="2004"/>
      <c r="X62" s="2004"/>
    </row>
    <row r="63" spans="1:24" s="25" customFormat="1" ht="14.25" customHeight="1">
      <c r="A63" s="40"/>
      <c r="B63" s="44" t="s">
        <v>9559</v>
      </c>
      <c r="C63" s="2050"/>
      <c r="D63" s="2051"/>
      <c r="E63" s="2002"/>
      <c r="F63" s="2002"/>
      <c r="G63" s="2005"/>
      <c r="H63" s="2052"/>
      <c r="I63" s="2005"/>
      <c r="J63" s="2005"/>
      <c r="K63" s="2052"/>
      <c r="L63" s="2005"/>
      <c r="M63" s="2052"/>
      <c r="N63" s="2004"/>
      <c r="O63" s="2005"/>
      <c r="P63" s="2004"/>
      <c r="Q63" s="2004"/>
      <c r="R63" s="2004"/>
      <c r="S63" s="2004"/>
      <c r="T63" s="2004"/>
      <c r="U63" s="2004"/>
      <c r="V63" s="2004"/>
      <c r="W63" s="2004"/>
      <c r="X63" s="2004"/>
    </row>
    <row r="64" spans="1:24" s="25" customFormat="1" ht="14.25" customHeight="1">
      <c r="A64" s="40"/>
      <c r="B64" s="2256" t="s">
        <v>9560</v>
      </c>
      <c r="C64" s="2050"/>
      <c r="D64" s="2051">
        <v>20</v>
      </c>
      <c r="E64" s="2002"/>
      <c r="F64" s="2002"/>
      <c r="G64" s="2005"/>
      <c r="H64" s="2052"/>
      <c r="I64" s="2005"/>
      <c r="J64" s="2005"/>
      <c r="K64" s="2052"/>
      <c r="L64" s="2005"/>
      <c r="M64" s="2052"/>
      <c r="N64" s="2004"/>
      <c r="O64" s="2005"/>
      <c r="P64" s="2004"/>
      <c r="Q64" s="2004"/>
      <c r="R64" s="2004"/>
      <c r="S64" s="2004"/>
      <c r="T64" s="2004"/>
      <c r="U64" s="2004"/>
      <c r="V64" s="2004"/>
      <c r="W64" s="2004"/>
      <c r="X64" s="2004"/>
    </row>
    <row r="65" spans="1:24" s="25" customFormat="1" ht="14.25" customHeight="1">
      <c r="A65" s="40"/>
      <c r="B65" s="2007"/>
      <c r="C65" s="2050"/>
      <c r="D65" s="2051"/>
      <c r="E65" s="2002"/>
      <c r="F65" s="2002"/>
      <c r="G65" s="2005"/>
      <c r="H65" s="2052"/>
      <c r="I65" s="2005"/>
      <c r="J65" s="2005"/>
      <c r="K65" s="2052"/>
      <c r="L65" s="2005"/>
      <c r="M65" s="2052"/>
      <c r="N65" s="2004"/>
      <c r="O65" s="2005"/>
      <c r="P65" s="2004"/>
      <c r="Q65" s="2004"/>
      <c r="R65" s="2004"/>
      <c r="S65" s="2004"/>
      <c r="T65" s="2004"/>
      <c r="U65" s="2004"/>
      <c r="V65" s="2004"/>
      <c r="W65" s="2004"/>
      <c r="X65" s="2004"/>
    </row>
    <row r="66" spans="1:24" s="25" customFormat="1" ht="14.25" customHeight="1">
      <c r="A66" s="40">
        <v>5004181</v>
      </c>
      <c r="B66" s="2007" t="s">
        <v>9507</v>
      </c>
      <c r="C66" s="2050" t="s">
        <v>9561</v>
      </c>
      <c r="D66" s="2051">
        <v>2250</v>
      </c>
      <c r="E66" s="2002">
        <v>243000</v>
      </c>
      <c r="F66" s="2002">
        <v>60000</v>
      </c>
      <c r="G66" s="2005" t="s">
        <v>64</v>
      </c>
      <c r="H66" s="2052">
        <v>42482</v>
      </c>
      <c r="I66" s="2005" t="s">
        <v>1001</v>
      </c>
      <c r="J66" s="2005" t="s">
        <v>449</v>
      </c>
      <c r="K66" s="2052"/>
      <c r="L66" s="2005" t="s">
        <v>107</v>
      </c>
      <c r="M66" s="2052">
        <v>42520</v>
      </c>
      <c r="N66" s="2004" t="s">
        <v>5746</v>
      </c>
      <c r="O66" s="2027" t="s">
        <v>9562</v>
      </c>
      <c r="P66" s="2004"/>
      <c r="Q66" s="2004"/>
      <c r="R66" s="2004"/>
      <c r="S66" s="2004"/>
      <c r="T66" s="2004"/>
      <c r="U66" s="2004"/>
      <c r="V66" s="2004"/>
      <c r="W66" s="2004"/>
      <c r="X66" s="2004"/>
    </row>
    <row r="67" spans="1:24" s="25" customFormat="1" ht="14.25" customHeight="1">
      <c r="A67" s="40"/>
      <c r="B67" s="2007" t="s">
        <v>9563</v>
      </c>
      <c r="C67" s="2050" t="s">
        <v>9501</v>
      </c>
      <c r="D67" s="2051">
        <v>100</v>
      </c>
      <c r="E67" s="2002"/>
      <c r="F67" s="2002"/>
      <c r="G67" s="2005"/>
      <c r="H67" s="2052"/>
      <c r="I67" s="2005"/>
      <c r="J67" s="2005"/>
      <c r="K67" s="2052"/>
      <c r="L67" s="2007"/>
      <c r="M67" s="2052"/>
      <c r="N67" s="2004"/>
      <c r="O67" s="2005"/>
      <c r="P67" s="2004"/>
      <c r="Q67" s="2004"/>
      <c r="R67" s="2004"/>
      <c r="S67" s="2004"/>
      <c r="T67" s="2004"/>
      <c r="U67" s="2004"/>
      <c r="V67" s="2004"/>
      <c r="W67" s="2004"/>
      <c r="X67" s="2004"/>
    </row>
    <row r="68" spans="1:24" s="25" customFormat="1" ht="14.25" customHeight="1">
      <c r="A68" s="40"/>
      <c r="B68" s="44" t="s">
        <v>9559</v>
      </c>
      <c r="C68" s="2050"/>
      <c r="D68" s="2051"/>
      <c r="E68" s="2002"/>
      <c r="F68" s="2002"/>
      <c r="G68" s="2005"/>
      <c r="H68" s="2052"/>
      <c r="I68" s="2005"/>
      <c r="J68" s="2005"/>
      <c r="K68" s="2052"/>
      <c r="L68" s="2007"/>
      <c r="M68" s="2052"/>
      <c r="N68" s="2004"/>
      <c r="O68" s="2005"/>
      <c r="P68" s="2004"/>
      <c r="Q68" s="2004"/>
      <c r="R68" s="2004"/>
      <c r="S68" s="2004"/>
      <c r="T68" s="2004"/>
      <c r="U68" s="2004"/>
      <c r="V68" s="2004"/>
      <c r="W68" s="2004"/>
      <c r="X68" s="2004"/>
    </row>
    <row r="69" spans="1:24" s="25" customFormat="1" ht="14.25" customHeight="1">
      <c r="A69" s="40"/>
      <c r="B69" s="2007" t="s">
        <v>9564</v>
      </c>
      <c r="C69" s="2050"/>
      <c r="D69" s="2051">
        <v>85</v>
      </c>
      <c r="E69" s="2002"/>
      <c r="F69" s="2002"/>
      <c r="G69" s="2005"/>
      <c r="H69" s="2052"/>
      <c r="I69" s="2005"/>
      <c r="J69" s="2005"/>
      <c r="K69" s="2052"/>
      <c r="L69" s="2007"/>
      <c r="M69" s="2052"/>
      <c r="N69" s="2004"/>
      <c r="O69" s="2005"/>
      <c r="P69" s="2004"/>
      <c r="Q69" s="2004"/>
      <c r="R69" s="2004"/>
      <c r="S69" s="2004"/>
      <c r="T69" s="2004"/>
      <c r="U69" s="2004"/>
      <c r="V69" s="2004"/>
      <c r="W69" s="2004"/>
      <c r="X69" s="2004"/>
    </row>
    <row r="70" spans="1:24" s="25" customFormat="1" ht="14.25" customHeight="1">
      <c r="A70" s="40"/>
      <c r="B70" s="2007"/>
      <c r="C70" s="2050"/>
      <c r="D70" s="2051"/>
      <c r="E70" s="2002"/>
      <c r="F70" s="2002"/>
      <c r="G70" s="2005"/>
      <c r="H70" s="2052"/>
      <c r="I70" s="2005"/>
      <c r="J70" s="2005"/>
      <c r="K70" s="2052"/>
      <c r="L70" s="2007"/>
      <c r="M70" s="2052"/>
      <c r="N70" s="2004"/>
      <c r="O70" s="2005"/>
      <c r="P70" s="2004"/>
      <c r="Q70" s="2004"/>
      <c r="R70" s="2004"/>
      <c r="S70" s="2004"/>
      <c r="T70" s="2004"/>
      <c r="U70" s="2004"/>
      <c r="V70" s="2004"/>
      <c r="W70" s="2004"/>
      <c r="X70" s="2004"/>
    </row>
    <row r="71" spans="1:24" s="25" customFormat="1" ht="14.25" customHeight="1">
      <c r="A71" s="7" t="s">
        <v>9565</v>
      </c>
      <c r="B71" s="2007"/>
      <c r="C71" s="650" t="s">
        <v>9506</v>
      </c>
      <c r="D71" s="2051"/>
      <c r="E71" s="2002"/>
      <c r="F71" s="2002"/>
      <c r="G71" s="2005"/>
      <c r="H71" s="2052"/>
      <c r="I71" s="2005"/>
      <c r="J71" s="2005"/>
      <c r="K71" s="2052"/>
      <c r="L71" s="2005"/>
      <c r="M71" s="2052"/>
      <c r="N71" s="2004"/>
      <c r="O71" s="2005"/>
      <c r="P71" s="2004"/>
      <c r="Q71" s="2004"/>
      <c r="R71" s="2004"/>
      <c r="S71" s="2004"/>
      <c r="T71" s="2004"/>
      <c r="U71" s="2004"/>
      <c r="V71" s="2004"/>
      <c r="W71" s="2004"/>
      <c r="X71" s="2004"/>
    </row>
    <row r="72" spans="1:24" s="25" customFormat="1" ht="14.25" customHeight="1">
      <c r="A72" s="40">
        <v>5003198</v>
      </c>
      <c r="B72" s="2007" t="s">
        <v>9525</v>
      </c>
      <c r="C72" s="2050" t="s">
        <v>9566</v>
      </c>
      <c r="D72" s="2051">
        <v>2450</v>
      </c>
      <c r="E72" s="2002">
        <v>270000</v>
      </c>
      <c r="F72" s="2002">
        <v>88000</v>
      </c>
      <c r="G72" s="2005" t="s">
        <v>25</v>
      </c>
      <c r="H72" s="2052">
        <v>42457</v>
      </c>
      <c r="I72" s="2005" t="s">
        <v>1758</v>
      </c>
      <c r="J72" s="2005"/>
      <c r="K72" s="2052"/>
      <c r="L72" s="2005" t="s">
        <v>2065</v>
      </c>
      <c r="M72" s="2052">
        <v>42524</v>
      </c>
      <c r="N72" s="2004" t="s">
        <v>5746</v>
      </c>
      <c r="O72" s="2005"/>
      <c r="P72" s="2004"/>
      <c r="Q72" s="2004"/>
      <c r="R72" s="2004"/>
      <c r="S72" s="2004"/>
      <c r="T72" s="2004"/>
      <c r="U72" s="2004"/>
      <c r="V72" s="2004"/>
      <c r="W72" s="2004"/>
      <c r="X72" s="2004"/>
    </row>
    <row r="73" spans="1:24" s="25" customFormat="1" ht="14.25" customHeight="1">
      <c r="A73" s="40"/>
      <c r="B73" s="2007"/>
      <c r="C73" s="2050"/>
      <c r="D73" s="2051"/>
      <c r="E73" s="2002"/>
      <c r="F73" s="2002"/>
      <c r="G73" s="2005"/>
      <c r="H73" s="2052"/>
      <c r="I73" s="2005"/>
      <c r="J73" s="2005"/>
      <c r="K73" s="2052"/>
      <c r="L73" s="2005"/>
      <c r="M73" s="2052"/>
      <c r="N73" s="2004"/>
      <c r="O73" s="2005"/>
      <c r="P73" s="2004"/>
      <c r="Q73" s="2004"/>
      <c r="R73" s="2004"/>
      <c r="S73" s="2004"/>
      <c r="T73" s="2004"/>
      <c r="U73" s="2004"/>
      <c r="V73" s="2004"/>
      <c r="W73" s="2004"/>
      <c r="X73" s="2004"/>
    </row>
    <row r="74" spans="1:24" s="25" customFormat="1" ht="14.25" customHeight="1">
      <c r="A74" s="7" t="s">
        <v>9565</v>
      </c>
      <c r="B74" s="2007"/>
      <c r="C74" s="650" t="s">
        <v>9549</v>
      </c>
      <c r="D74" s="2051"/>
      <c r="E74" s="2002"/>
      <c r="F74" s="2002"/>
      <c r="G74" s="2005"/>
      <c r="H74" s="2052"/>
      <c r="I74" s="2005"/>
      <c r="J74" s="2005"/>
      <c r="K74" s="2052"/>
      <c r="L74" s="2005"/>
      <c r="M74" s="2052"/>
      <c r="N74" s="2004"/>
      <c r="O74" s="2005"/>
      <c r="P74" s="2004"/>
      <c r="Q74" s="2004"/>
      <c r="R74" s="2004"/>
      <c r="S74" s="2004"/>
      <c r="T74" s="2004"/>
      <c r="U74" s="2004"/>
      <c r="V74" s="2004"/>
      <c r="W74" s="2004"/>
      <c r="X74" s="2004"/>
    </row>
    <row r="75" spans="1:24" s="25" customFormat="1" ht="14.25" customHeight="1">
      <c r="A75" s="40">
        <v>5004041</v>
      </c>
      <c r="B75" s="2007" t="s">
        <v>9503</v>
      </c>
      <c r="C75" s="2050" t="s">
        <v>9567</v>
      </c>
      <c r="D75" s="2051">
        <v>2800</v>
      </c>
      <c r="E75" s="2002">
        <v>308000</v>
      </c>
      <c r="F75" s="2002">
        <v>136000</v>
      </c>
      <c r="G75" s="2005" t="s">
        <v>25</v>
      </c>
      <c r="H75" s="2052">
        <v>42465</v>
      </c>
      <c r="I75" s="2005" t="s">
        <v>303</v>
      </c>
      <c r="J75" s="2005" t="s">
        <v>449</v>
      </c>
      <c r="K75" s="2052"/>
      <c r="L75" s="2005" t="s">
        <v>2065</v>
      </c>
      <c r="M75" s="2052">
        <v>42524</v>
      </c>
      <c r="N75" s="2004" t="s">
        <v>5746</v>
      </c>
      <c r="O75" s="2027" t="s">
        <v>9568</v>
      </c>
      <c r="P75" s="2004"/>
      <c r="Q75" s="2004"/>
      <c r="R75" s="2004"/>
      <c r="S75" s="2004"/>
      <c r="T75" s="2004"/>
      <c r="U75" s="2004"/>
      <c r="V75" s="2004"/>
      <c r="W75" s="2004"/>
      <c r="X75" s="2004"/>
    </row>
    <row r="76" spans="1:24" s="25" customFormat="1" ht="14.25" customHeight="1">
      <c r="A76" s="40"/>
      <c r="B76" s="2007" t="s">
        <v>9569</v>
      </c>
      <c r="C76" s="2050" t="s">
        <v>9501</v>
      </c>
      <c r="D76" s="2051">
        <v>100</v>
      </c>
      <c r="E76" s="2002"/>
      <c r="F76" s="2002"/>
      <c r="G76" s="2005"/>
      <c r="H76" s="2052"/>
      <c r="I76" s="2005"/>
      <c r="J76" s="2005"/>
      <c r="K76" s="2052"/>
      <c r="L76" s="2005"/>
      <c r="M76" s="2052"/>
      <c r="N76" s="2004"/>
      <c r="O76" s="2005"/>
      <c r="P76" s="2004"/>
      <c r="Q76" s="2004"/>
      <c r="R76" s="2004"/>
      <c r="S76" s="2004"/>
      <c r="T76" s="2004"/>
      <c r="U76" s="2004"/>
      <c r="V76" s="2004"/>
      <c r="W76" s="2004"/>
      <c r="X76" s="2004"/>
    </row>
    <row r="77" spans="1:24" s="25" customFormat="1" ht="14.25" customHeight="1">
      <c r="A77" s="40"/>
      <c r="B77" s="2007"/>
      <c r="C77" s="2050"/>
      <c r="D77" s="2051"/>
      <c r="E77" s="2002"/>
      <c r="F77" s="2002"/>
      <c r="G77" s="2005"/>
      <c r="H77" s="2052"/>
      <c r="I77" s="2005"/>
      <c r="J77" s="2005"/>
      <c r="K77" s="2052"/>
      <c r="L77" s="2005"/>
      <c r="M77" s="2052"/>
      <c r="N77" s="2004"/>
      <c r="O77" s="2005"/>
      <c r="P77" s="2004"/>
      <c r="Q77" s="2004"/>
      <c r="R77" s="2004"/>
      <c r="S77" s="2004"/>
      <c r="T77" s="2004"/>
      <c r="U77" s="2004"/>
      <c r="V77" s="2004"/>
      <c r="W77" s="2004"/>
      <c r="X77" s="2004"/>
    </row>
    <row r="78" spans="1:24">
      <c r="A78" s="7" t="s">
        <v>6611</v>
      </c>
      <c r="B78" s="2004"/>
      <c r="C78" s="104" t="s">
        <v>9570</v>
      </c>
      <c r="D78" s="2025"/>
      <c r="E78" s="2007"/>
      <c r="F78" s="2041"/>
      <c r="G78" s="2005"/>
      <c r="H78" s="2052"/>
      <c r="I78" s="2005"/>
      <c r="J78" s="2005"/>
      <c r="K78" s="2010"/>
      <c r="L78" s="2005"/>
      <c r="M78" s="2052"/>
      <c r="N78" s="2004"/>
      <c r="O78" s="2005"/>
      <c r="P78" s="2004"/>
      <c r="Q78" s="2004"/>
      <c r="R78" s="2004"/>
      <c r="S78" s="2004"/>
      <c r="T78" s="2004"/>
      <c r="U78" s="2004"/>
      <c r="V78" s="2004"/>
      <c r="W78" s="2004"/>
      <c r="X78" s="2004"/>
    </row>
    <row r="79" spans="1:24" s="25" customFormat="1" ht="14.25" customHeight="1">
      <c r="A79" s="40">
        <v>5005012</v>
      </c>
      <c r="B79" s="2007" t="s">
        <v>9497</v>
      </c>
      <c r="C79" s="2050" t="s">
        <v>9571</v>
      </c>
      <c r="D79" s="2051">
        <v>2400</v>
      </c>
      <c r="E79" s="2002">
        <v>257000</v>
      </c>
      <c r="F79" s="2002">
        <v>81000</v>
      </c>
      <c r="G79" s="2005" t="s">
        <v>64</v>
      </c>
      <c r="H79" s="2052">
        <v>42502</v>
      </c>
      <c r="I79" s="2005" t="s">
        <v>1979</v>
      </c>
      <c r="J79" s="2005" t="s">
        <v>449</v>
      </c>
      <c r="K79" s="2052"/>
      <c r="L79" s="2005" t="s">
        <v>107</v>
      </c>
      <c r="M79" s="2052">
        <v>42543</v>
      </c>
      <c r="N79" s="2004" t="s">
        <v>728</v>
      </c>
      <c r="O79" s="2027" t="s">
        <v>9572</v>
      </c>
      <c r="P79" s="2004" t="s">
        <v>2342</v>
      </c>
      <c r="Q79" s="2004"/>
      <c r="R79" s="2004"/>
      <c r="S79" s="2004"/>
      <c r="T79" s="2004"/>
      <c r="U79" s="2004"/>
      <c r="V79" s="2004"/>
      <c r="W79" s="2004"/>
      <c r="X79" s="2004"/>
    </row>
    <row r="80" spans="1:24" s="25" customFormat="1" ht="14.25" customHeight="1">
      <c r="A80" s="40"/>
      <c r="B80" s="2007" t="s">
        <v>9573</v>
      </c>
      <c r="C80" s="2050" t="s">
        <v>9501</v>
      </c>
      <c r="D80" s="2051">
        <v>100</v>
      </c>
      <c r="E80" s="2002"/>
      <c r="F80" s="2002"/>
      <c r="G80" s="2005"/>
      <c r="H80" s="2052"/>
      <c r="I80" s="2005"/>
      <c r="J80" s="2005"/>
      <c r="K80" s="2052"/>
      <c r="L80" s="2005"/>
      <c r="M80" s="2052"/>
      <c r="N80" s="2004"/>
      <c r="O80" s="2005"/>
      <c r="P80" s="2004"/>
      <c r="Q80" s="2004"/>
      <c r="R80" s="2004"/>
      <c r="S80" s="2004"/>
      <c r="T80" s="2004"/>
      <c r="U80" s="2004"/>
      <c r="V80" s="2004"/>
      <c r="W80" s="2004"/>
      <c r="X80" s="2004"/>
    </row>
    <row r="81" spans="1:24" s="25" customFormat="1" ht="14.25" customHeight="1">
      <c r="A81" s="2098"/>
      <c r="B81" s="2007"/>
      <c r="C81" s="2050"/>
      <c r="D81" s="2051"/>
      <c r="E81" s="2002"/>
      <c r="F81" s="2002"/>
      <c r="G81" s="2005"/>
      <c r="H81" s="2052"/>
      <c r="I81" s="2005"/>
      <c r="J81" s="2005"/>
      <c r="K81" s="2052"/>
      <c r="L81" s="2005"/>
      <c r="M81" s="2052"/>
      <c r="N81" s="2004"/>
      <c r="O81" s="2005"/>
      <c r="P81" s="2004"/>
      <c r="Q81" s="2004"/>
      <c r="R81" s="2004"/>
      <c r="S81" s="2004"/>
      <c r="T81" s="2004"/>
      <c r="U81" s="2004"/>
      <c r="V81" s="2004"/>
      <c r="W81" s="2004"/>
      <c r="X81" s="2004"/>
    </row>
    <row r="82" spans="1:24" s="25" customFormat="1" ht="14.25" customHeight="1">
      <c r="A82" s="80" t="s">
        <v>6131</v>
      </c>
      <c r="B82" s="2007"/>
      <c r="C82" s="650" t="s">
        <v>9549</v>
      </c>
      <c r="D82" s="2051"/>
      <c r="E82" s="2002"/>
      <c r="F82" s="2002"/>
      <c r="G82" s="2005"/>
      <c r="H82" s="2052"/>
      <c r="I82" s="2005"/>
      <c r="J82" s="2005"/>
      <c r="K82" s="2052"/>
      <c r="L82" s="2005"/>
      <c r="M82" s="2052"/>
      <c r="N82" s="2004"/>
      <c r="O82" s="2005"/>
      <c r="P82" s="2004"/>
      <c r="Q82" s="2004"/>
      <c r="R82" s="2004"/>
      <c r="S82" s="2004"/>
      <c r="T82" s="2004"/>
      <c r="U82" s="2004"/>
      <c r="V82" s="2004"/>
      <c r="W82" s="2004"/>
      <c r="X82" s="2004"/>
    </row>
    <row r="83" spans="1:24" s="25" customFormat="1" ht="14.25" customHeight="1">
      <c r="A83" s="40">
        <v>5004036</v>
      </c>
      <c r="B83" s="2007" t="s">
        <v>9525</v>
      </c>
      <c r="C83" s="2050" t="s">
        <v>9574</v>
      </c>
      <c r="D83" s="2051">
        <v>2350</v>
      </c>
      <c r="E83" s="2002">
        <v>259000</v>
      </c>
      <c r="F83" s="2002">
        <v>70000</v>
      </c>
      <c r="G83" s="2005" t="s">
        <v>369</v>
      </c>
      <c r="H83" s="2052">
        <v>42465</v>
      </c>
      <c r="I83" s="2005" t="s">
        <v>334</v>
      </c>
      <c r="J83" s="2005" t="s">
        <v>449</v>
      </c>
      <c r="K83" s="2052"/>
      <c r="L83" s="2005" t="s">
        <v>67</v>
      </c>
      <c r="M83" s="2052">
        <v>42546</v>
      </c>
      <c r="N83" s="2004" t="s">
        <v>728</v>
      </c>
      <c r="O83" s="2027" t="s">
        <v>9575</v>
      </c>
      <c r="P83" s="2004"/>
      <c r="Q83" s="2004"/>
      <c r="R83" s="2004"/>
      <c r="S83" s="2004"/>
      <c r="T83" s="2004"/>
      <c r="U83" s="2004"/>
      <c r="V83" s="2004"/>
      <c r="W83" s="2004"/>
      <c r="X83" s="2004"/>
    </row>
    <row r="84" spans="1:24" s="25" customFormat="1" ht="14.25" customHeight="1">
      <c r="A84" s="40"/>
      <c r="B84" s="2007" t="s">
        <v>9576</v>
      </c>
      <c r="C84" s="2050" t="s">
        <v>9501</v>
      </c>
      <c r="D84" s="2051">
        <v>100</v>
      </c>
      <c r="E84" s="2002"/>
      <c r="F84" s="2002"/>
      <c r="G84" s="2005"/>
      <c r="H84" s="2052"/>
      <c r="I84" s="2005"/>
      <c r="J84" s="2005"/>
      <c r="K84" s="2052"/>
      <c r="L84" s="2005"/>
      <c r="M84" s="2052"/>
      <c r="N84" s="2004"/>
      <c r="O84" s="2005"/>
      <c r="P84" s="2004"/>
      <c r="Q84" s="2004"/>
      <c r="R84" s="2004"/>
      <c r="S84" s="2004"/>
      <c r="T84" s="2004"/>
      <c r="U84" s="2004"/>
      <c r="V84" s="2004"/>
      <c r="W84" s="2004"/>
      <c r="X84" s="2004"/>
    </row>
    <row r="85" spans="1:24" s="25" customFormat="1" ht="14.25" customHeight="1">
      <c r="A85" s="40">
        <v>5004062</v>
      </c>
      <c r="B85" s="2007" t="s">
        <v>9497</v>
      </c>
      <c r="C85" s="2050" t="s">
        <v>9577</v>
      </c>
      <c r="D85" s="2051">
        <v>2600</v>
      </c>
      <c r="E85" s="2002">
        <v>281000</v>
      </c>
      <c r="F85" s="2002">
        <v>93000</v>
      </c>
      <c r="G85" s="2005" t="s">
        <v>64</v>
      </c>
      <c r="H85" s="2052">
        <v>42467</v>
      </c>
      <c r="I85" s="2005" t="s">
        <v>9578</v>
      </c>
      <c r="J85" s="2005" t="s">
        <v>449</v>
      </c>
      <c r="K85" s="2052"/>
      <c r="L85" s="2005" t="s">
        <v>67</v>
      </c>
      <c r="M85" s="2052">
        <v>42546</v>
      </c>
      <c r="N85" s="2004" t="s">
        <v>728</v>
      </c>
      <c r="O85" s="2027" t="s">
        <v>9579</v>
      </c>
      <c r="P85" s="2004" t="s">
        <v>9580</v>
      </c>
      <c r="Q85" s="2004"/>
      <c r="R85" s="2004"/>
      <c r="S85" s="2004"/>
      <c r="T85" s="2004"/>
      <c r="U85" s="2004"/>
      <c r="V85" s="2004"/>
      <c r="W85" s="2004"/>
      <c r="X85" s="2004"/>
    </row>
    <row r="86" spans="1:24" s="25" customFormat="1" ht="14.25" customHeight="1">
      <c r="A86" s="40"/>
      <c r="B86" s="2007" t="s">
        <v>9581</v>
      </c>
      <c r="C86" s="2050" t="s">
        <v>9501</v>
      </c>
      <c r="D86" s="2051">
        <v>100</v>
      </c>
      <c r="E86" s="2002"/>
      <c r="F86" s="2002"/>
      <c r="G86" s="2005"/>
      <c r="H86" s="2052"/>
      <c r="I86" s="2005"/>
      <c r="J86" s="2005"/>
      <c r="K86" s="2052"/>
      <c r="L86" s="2005"/>
      <c r="M86" s="2052"/>
      <c r="N86" s="2004"/>
      <c r="O86" s="2005"/>
      <c r="P86" s="2004"/>
      <c r="Q86" s="2004"/>
      <c r="R86" s="2004"/>
      <c r="S86" s="2004"/>
      <c r="T86" s="2004"/>
      <c r="U86" s="2004"/>
      <c r="V86" s="2004"/>
      <c r="W86" s="2004"/>
      <c r="X86" s="2004"/>
    </row>
    <row r="87" spans="1:24" s="25" customFormat="1" ht="14.25" customHeight="1">
      <c r="A87" s="40">
        <v>5004127</v>
      </c>
      <c r="B87" s="2007" t="s">
        <v>9525</v>
      </c>
      <c r="C87" s="2050" t="s">
        <v>9582</v>
      </c>
      <c r="D87" s="2051">
        <v>2550</v>
      </c>
      <c r="E87" s="2002">
        <v>275000</v>
      </c>
      <c r="F87" s="2002">
        <v>84000</v>
      </c>
      <c r="G87" s="2005" t="s">
        <v>64</v>
      </c>
      <c r="H87" s="2052">
        <v>42474</v>
      </c>
      <c r="I87" s="2005" t="s">
        <v>145</v>
      </c>
      <c r="J87" s="2005"/>
      <c r="K87" s="2052"/>
      <c r="L87" s="2005" t="s">
        <v>67</v>
      </c>
      <c r="M87" s="2052">
        <v>42546</v>
      </c>
      <c r="N87" s="2004" t="s">
        <v>728</v>
      </c>
      <c r="O87" s="2005"/>
      <c r="P87" s="2004"/>
      <c r="Q87" s="2004"/>
      <c r="R87" s="2004"/>
      <c r="S87" s="2004"/>
      <c r="T87" s="2004"/>
      <c r="U87" s="2004"/>
      <c r="V87" s="2004"/>
      <c r="W87" s="2004"/>
      <c r="X87" s="2004"/>
    </row>
    <row r="88" spans="1:24" s="25" customFormat="1" ht="14.25" customHeight="1">
      <c r="A88" s="40">
        <v>5004133</v>
      </c>
      <c r="B88" s="2007" t="s">
        <v>9497</v>
      </c>
      <c r="C88" s="2050" t="s">
        <v>9583</v>
      </c>
      <c r="D88" s="2051">
        <v>2250</v>
      </c>
      <c r="E88" s="2002">
        <v>243000</v>
      </c>
      <c r="F88" s="2002">
        <v>56000</v>
      </c>
      <c r="G88" s="2005" t="s">
        <v>369</v>
      </c>
      <c r="H88" s="2052">
        <v>42474</v>
      </c>
      <c r="I88" s="2005" t="s">
        <v>203</v>
      </c>
      <c r="J88" s="2005" t="s">
        <v>449</v>
      </c>
      <c r="K88" s="2052"/>
      <c r="L88" s="2005" t="s">
        <v>67</v>
      </c>
      <c r="M88" s="2052">
        <v>42546</v>
      </c>
      <c r="N88" s="2004" t="s">
        <v>728</v>
      </c>
      <c r="O88" s="2027" t="s">
        <v>9584</v>
      </c>
      <c r="P88" s="2004" t="s">
        <v>2342</v>
      </c>
      <c r="Q88" s="2004"/>
      <c r="R88" s="2004"/>
      <c r="S88" s="2004"/>
      <c r="T88" s="2004"/>
      <c r="U88" s="2004"/>
      <c r="V88" s="2004"/>
      <c r="W88" s="2004"/>
      <c r="X88" s="2004"/>
    </row>
    <row r="89" spans="1:24" s="25" customFormat="1" ht="14.25" customHeight="1">
      <c r="A89" s="40"/>
      <c r="B89" s="2007" t="s">
        <v>9585</v>
      </c>
      <c r="C89" s="2050" t="s">
        <v>9501</v>
      </c>
      <c r="D89" s="2051">
        <v>100</v>
      </c>
      <c r="E89" s="2002"/>
      <c r="F89" s="2002"/>
      <c r="G89" s="2005"/>
      <c r="H89" s="2052"/>
      <c r="I89" s="2005"/>
      <c r="J89" s="2005"/>
      <c r="K89" s="2052"/>
      <c r="L89" s="2005"/>
      <c r="M89" s="2052"/>
      <c r="N89" s="2004"/>
      <c r="O89" s="2005"/>
      <c r="P89" s="2004"/>
      <c r="Q89" s="2004"/>
      <c r="R89" s="2004"/>
      <c r="S89" s="2004"/>
      <c r="T89" s="2004"/>
      <c r="U89" s="2004"/>
      <c r="V89" s="2004"/>
      <c r="W89" s="2004"/>
      <c r="X89" s="2004"/>
    </row>
    <row r="90" spans="1:24" s="25" customFormat="1" ht="14.25" customHeight="1">
      <c r="A90" s="40">
        <v>5004147</v>
      </c>
      <c r="B90" s="2007" t="s">
        <v>9525</v>
      </c>
      <c r="C90" s="2050" t="s">
        <v>9586</v>
      </c>
      <c r="D90" s="2051">
        <v>2400</v>
      </c>
      <c r="E90" s="2002">
        <v>259000</v>
      </c>
      <c r="F90" s="2002">
        <v>76000</v>
      </c>
      <c r="G90" s="2005" t="s">
        <v>64</v>
      </c>
      <c r="H90" s="2052">
        <v>42479</v>
      </c>
      <c r="I90" s="2005" t="s">
        <v>1420</v>
      </c>
      <c r="J90" s="2005" t="s">
        <v>449</v>
      </c>
      <c r="K90" s="2052"/>
      <c r="L90" s="2005" t="s">
        <v>67</v>
      </c>
      <c r="M90" s="2052">
        <v>42546</v>
      </c>
      <c r="N90" s="2004" t="s">
        <v>728</v>
      </c>
      <c r="O90" s="2027" t="s">
        <v>9587</v>
      </c>
      <c r="P90" s="2004"/>
      <c r="Q90" s="2004"/>
      <c r="R90" s="2004"/>
      <c r="S90" s="2004"/>
      <c r="T90" s="2004"/>
      <c r="U90" s="2004"/>
      <c r="V90" s="2004"/>
      <c r="W90" s="2004"/>
      <c r="X90" s="2004"/>
    </row>
    <row r="91" spans="1:24" s="25" customFormat="1" ht="14.25" customHeight="1">
      <c r="A91" s="40"/>
      <c r="B91" s="2007" t="s">
        <v>9588</v>
      </c>
      <c r="C91" s="2050" t="s">
        <v>9501</v>
      </c>
      <c r="D91" s="2051">
        <v>100</v>
      </c>
      <c r="E91" s="2002"/>
      <c r="F91" s="2002"/>
      <c r="G91" s="2005"/>
      <c r="H91" s="2052"/>
      <c r="I91" s="2005"/>
      <c r="J91" s="2005"/>
      <c r="K91" s="2052"/>
      <c r="L91" s="2005"/>
      <c r="M91" s="2052"/>
      <c r="N91" s="2004"/>
      <c r="O91" s="2005"/>
      <c r="P91" s="2004"/>
      <c r="Q91" s="2004"/>
      <c r="R91" s="2004"/>
      <c r="S91" s="2004"/>
      <c r="T91" s="2004"/>
      <c r="U91" s="2004"/>
      <c r="V91" s="2004"/>
      <c r="W91" s="2004"/>
      <c r="X91" s="2004"/>
    </row>
    <row r="92" spans="1:24" s="25" customFormat="1" ht="14.25" customHeight="1">
      <c r="A92" s="40"/>
      <c r="B92" s="2007"/>
      <c r="C92" s="2050"/>
      <c r="D92" s="2051"/>
      <c r="E92" s="2002"/>
      <c r="F92" s="2002"/>
      <c r="G92" s="2005"/>
      <c r="H92" s="2052"/>
      <c r="I92" s="2005"/>
      <c r="J92" s="2005"/>
      <c r="K92" s="2052"/>
      <c r="L92" s="2005"/>
      <c r="M92" s="2052"/>
      <c r="N92" s="2004"/>
      <c r="O92" s="2005"/>
      <c r="P92" s="2004"/>
      <c r="Q92" s="2004"/>
      <c r="R92" s="2004"/>
      <c r="S92" s="2004"/>
      <c r="T92" s="2004"/>
      <c r="U92" s="2004"/>
      <c r="V92" s="2004"/>
      <c r="W92" s="2004"/>
      <c r="X92" s="2004"/>
    </row>
    <row r="93" spans="1:24" s="25" customFormat="1" ht="14.25" customHeight="1">
      <c r="A93" s="40">
        <v>5004151</v>
      </c>
      <c r="B93" s="2007" t="s">
        <v>9525</v>
      </c>
      <c r="C93" s="2050" t="s">
        <v>9589</v>
      </c>
      <c r="D93" s="2051">
        <v>2550</v>
      </c>
      <c r="E93" s="2002">
        <v>275000</v>
      </c>
      <c r="F93" s="2002">
        <v>97000</v>
      </c>
      <c r="G93" s="2005" t="s">
        <v>369</v>
      </c>
      <c r="H93" s="2052">
        <v>42480</v>
      </c>
      <c r="I93" s="2005" t="s">
        <v>355</v>
      </c>
      <c r="J93" s="2005"/>
      <c r="K93" s="2052"/>
      <c r="L93" s="2005" t="s">
        <v>67</v>
      </c>
      <c r="M93" s="2052">
        <v>42546</v>
      </c>
      <c r="N93" s="2004" t="s">
        <v>728</v>
      </c>
      <c r="O93" s="2005"/>
      <c r="P93" s="2004"/>
      <c r="Q93" s="2004"/>
      <c r="R93" s="2004"/>
      <c r="S93" s="2004"/>
      <c r="T93" s="2004"/>
      <c r="U93" s="2004"/>
      <c r="V93" s="2004"/>
      <c r="W93" s="2004"/>
      <c r="X93" s="2004"/>
    </row>
    <row r="94" spans="1:24" s="25" customFormat="1" ht="14.25" customHeight="1">
      <c r="A94" s="40">
        <v>5004155</v>
      </c>
      <c r="B94" s="2007" t="s">
        <v>9525</v>
      </c>
      <c r="C94" s="2050" t="s">
        <v>9590</v>
      </c>
      <c r="D94" s="2051">
        <v>2500</v>
      </c>
      <c r="E94" s="2002">
        <v>270000</v>
      </c>
      <c r="F94" s="2002">
        <v>90000</v>
      </c>
      <c r="G94" s="2005" t="s">
        <v>25</v>
      </c>
      <c r="H94" s="2052">
        <v>42480</v>
      </c>
      <c r="I94" s="2005" t="s">
        <v>192</v>
      </c>
      <c r="J94" s="2005" t="s">
        <v>449</v>
      </c>
      <c r="K94" s="2052"/>
      <c r="L94" s="2005" t="s">
        <v>67</v>
      </c>
      <c r="M94" s="2052">
        <v>42546</v>
      </c>
      <c r="N94" s="2004" t="s">
        <v>728</v>
      </c>
      <c r="O94" s="2027" t="s">
        <v>9591</v>
      </c>
      <c r="P94" s="2004"/>
      <c r="Q94" s="2004"/>
      <c r="R94" s="2004"/>
      <c r="S94" s="2004"/>
      <c r="T94" s="2004"/>
      <c r="U94" s="2004"/>
      <c r="V94" s="2004"/>
      <c r="W94" s="2004"/>
      <c r="X94" s="2004"/>
    </row>
    <row r="95" spans="1:24" s="25" customFormat="1" ht="14.25" customHeight="1">
      <c r="A95" s="40"/>
      <c r="B95" s="2007" t="s">
        <v>9592</v>
      </c>
      <c r="C95" s="2050" t="s">
        <v>9501</v>
      </c>
      <c r="D95" s="2051">
        <v>100</v>
      </c>
      <c r="E95" s="2002"/>
      <c r="F95" s="2002"/>
      <c r="G95" s="2005"/>
      <c r="H95" s="2052"/>
      <c r="I95" s="2005"/>
      <c r="J95" s="2005"/>
      <c r="K95" s="2052"/>
      <c r="L95" s="2005"/>
      <c r="M95" s="2052"/>
      <c r="N95" s="2004"/>
      <c r="O95" s="2005"/>
      <c r="P95" s="2004"/>
      <c r="Q95" s="2004"/>
      <c r="R95" s="2004"/>
      <c r="S95" s="2004"/>
      <c r="T95" s="2004"/>
      <c r="U95" s="2004"/>
      <c r="V95" s="2004"/>
      <c r="W95" s="2004"/>
      <c r="X95" s="2004"/>
    </row>
    <row r="96" spans="1:24">
      <c r="A96" s="80" t="s">
        <v>9593</v>
      </c>
      <c r="B96" s="2004"/>
      <c r="C96" s="2004"/>
      <c r="D96" s="2025"/>
      <c r="E96" s="2007"/>
      <c r="F96" s="2041"/>
      <c r="G96" s="2005"/>
      <c r="H96" s="2052"/>
      <c r="I96" s="2005"/>
      <c r="J96" s="2005"/>
      <c r="K96" s="2010"/>
      <c r="L96" s="2005"/>
      <c r="M96" s="2052"/>
      <c r="N96" s="2004"/>
      <c r="O96" s="2005"/>
      <c r="P96" s="2004"/>
      <c r="Q96" s="2004"/>
      <c r="R96" s="2004"/>
      <c r="S96" s="2004"/>
      <c r="T96" s="2004"/>
      <c r="U96" s="2004"/>
      <c r="V96" s="2004"/>
      <c r="W96" s="2004"/>
      <c r="X96" s="2004"/>
    </row>
    <row r="97" spans="1:24" s="25" customFormat="1" ht="14.25" customHeight="1">
      <c r="A97" s="40">
        <v>5004182</v>
      </c>
      <c r="B97" s="2007" t="s">
        <v>9555</v>
      </c>
      <c r="C97" s="2050" t="s">
        <v>9594</v>
      </c>
      <c r="D97" s="2051">
        <v>2550</v>
      </c>
      <c r="E97" s="2002">
        <v>275000</v>
      </c>
      <c r="F97" s="2002">
        <v>103000</v>
      </c>
      <c r="G97" s="2005" t="s">
        <v>354</v>
      </c>
      <c r="H97" s="2052">
        <v>42482</v>
      </c>
      <c r="I97" s="2005" t="s">
        <v>513</v>
      </c>
      <c r="J97" s="2005"/>
      <c r="K97" s="2052"/>
      <c r="L97" s="2005" t="s">
        <v>2065</v>
      </c>
      <c r="M97" s="2052">
        <v>42546</v>
      </c>
      <c r="N97" s="2004" t="s">
        <v>728</v>
      </c>
      <c r="O97" s="2005"/>
      <c r="P97" s="2004"/>
      <c r="Q97" s="2004"/>
      <c r="R97" s="2004"/>
      <c r="S97" s="2004"/>
      <c r="T97" s="2004"/>
      <c r="U97" s="2004"/>
      <c r="V97" s="2004"/>
      <c r="W97" s="2004"/>
      <c r="X97" s="2004"/>
    </row>
    <row r="98" spans="1:24" s="25" customFormat="1" ht="14.25" customHeight="1">
      <c r="A98" s="40"/>
      <c r="B98" s="2007"/>
      <c r="C98" s="2050"/>
      <c r="D98" s="2051"/>
      <c r="E98" s="2002"/>
      <c r="F98" s="2002"/>
      <c r="G98" s="2005"/>
      <c r="H98" s="2052"/>
      <c r="I98" s="2005"/>
      <c r="J98" s="2005"/>
      <c r="K98" s="2052"/>
      <c r="L98" s="2005"/>
      <c r="M98" s="2052"/>
      <c r="N98" s="2004"/>
      <c r="O98" s="2005"/>
      <c r="P98" s="2004"/>
      <c r="Q98" s="2004"/>
      <c r="R98" s="2004"/>
      <c r="S98" s="2004"/>
      <c r="T98" s="2004"/>
      <c r="U98" s="2004"/>
      <c r="V98" s="2004"/>
      <c r="W98" s="2004"/>
      <c r="X98" s="2004"/>
    </row>
    <row r="99" spans="1:24" s="25" customFormat="1" ht="14.25" customHeight="1">
      <c r="A99" s="40">
        <v>5004042</v>
      </c>
      <c r="B99" s="2007" t="s">
        <v>9497</v>
      </c>
      <c r="C99" s="2050" t="s">
        <v>9595</v>
      </c>
      <c r="D99" s="2051">
        <v>2750</v>
      </c>
      <c r="E99" s="2002">
        <v>303000</v>
      </c>
      <c r="F99" s="2002">
        <v>115000</v>
      </c>
      <c r="G99" s="2005" t="s">
        <v>64</v>
      </c>
      <c r="H99" s="2052">
        <v>42465</v>
      </c>
      <c r="I99" s="2005" t="s">
        <v>303</v>
      </c>
      <c r="J99" s="2005" t="s">
        <v>449</v>
      </c>
      <c r="K99" s="2052"/>
      <c r="L99" s="2005" t="s">
        <v>2065</v>
      </c>
      <c r="M99" s="2052">
        <v>42546</v>
      </c>
      <c r="N99" s="2004" t="s">
        <v>728</v>
      </c>
      <c r="O99" s="2027" t="s">
        <v>9596</v>
      </c>
      <c r="P99" s="2004"/>
      <c r="Q99" s="2004"/>
      <c r="R99" s="2004"/>
      <c r="S99" s="2004"/>
      <c r="T99" s="2004"/>
      <c r="U99" s="2004"/>
      <c r="V99" s="2004"/>
      <c r="W99" s="2004"/>
      <c r="X99" s="2004"/>
    </row>
    <row r="100" spans="1:24" s="25" customFormat="1" ht="14.25" customHeight="1">
      <c r="A100" s="40"/>
      <c r="B100" s="2007" t="s">
        <v>9597</v>
      </c>
      <c r="C100" s="2050" t="s">
        <v>9501</v>
      </c>
      <c r="D100" s="2051">
        <v>100</v>
      </c>
      <c r="E100" s="2002"/>
      <c r="F100" s="2002"/>
      <c r="G100" s="2005"/>
      <c r="H100" s="2052"/>
      <c r="I100" s="2005"/>
      <c r="J100" s="2005"/>
      <c r="K100" s="2052"/>
      <c r="L100" s="2005"/>
      <c r="M100" s="2052"/>
      <c r="N100" s="2004"/>
      <c r="O100" s="2005"/>
      <c r="P100" s="2004"/>
      <c r="Q100" s="2004"/>
      <c r="R100" s="2004"/>
      <c r="S100" s="2004"/>
      <c r="T100" s="2004"/>
      <c r="U100" s="2004"/>
      <c r="V100" s="2004"/>
      <c r="W100" s="2004"/>
      <c r="X100" s="2004"/>
    </row>
    <row r="101" spans="1:24" s="25" customFormat="1" ht="14.25" customHeight="1">
      <c r="A101" s="40">
        <v>5004105</v>
      </c>
      <c r="B101" s="2007" t="s">
        <v>9497</v>
      </c>
      <c r="C101" s="2050" t="s">
        <v>9598</v>
      </c>
      <c r="D101" s="2051">
        <v>2400</v>
      </c>
      <c r="E101" s="2002">
        <v>259000</v>
      </c>
      <c r="F101" s="2002">
        <v>71000</v>
      </c>
      <c r="G101" s="2005" t="s">
        <v>64</v>
      </c>
      <c r="H101" s="2052">
        <v>42472</v>
      </c>
      <c r="I101" s="2005" t="s">
        <v>303</v>
      </c>
      <c r="J101" s="2005" t="s">
        <v>449</v>
      </c>
      <c r="K101" s="2052"/>
      <c r="L101" s="2005" t="s">
        <v>2065</v>
      </c>
      <c r="M101" s="2052">
        <v>42546</v>
      </c>
      <c r="N101" s="2004" t="s">
        <v>728</v>
      </c>
      <c r="O101" s="2238" t="s">
        <v>9599</v>
      </c>
      <c r="P101" s="2004"/>
      <c r="Q101" s="2004"/>
      <c r="R101" s="2004"/>
      <c r="S101" s="2004"/>
      <c r="T101" s="2004"/>
      <c r="U101" s="2004"/>
      <c r="V101" s="2004"/>
      <c r="W101" s="2004"/>
      <c r="X101" s="2004"/>
    </row>
    <row r="102" spans="1:24" s="25" customFormat="1" ht="14.25" customHeight="1">
      <c r="A102" s="40"/>
      <c r="B102" s="2007" t="s">
        <v>9600</v>
      </c>
      <c r="C102" s="2050" t="s">
        <v>9501</v>
      </c>
      <c r="D102" s="2051">
        <v>100</v>
      </c>
      <c r="E102" s="2002"/>
      <c r="F102" s="2002"/>
      <c r="G102" s="2005"/>
      <c r="H102" s="2052"/>
      <c r="I102" s="2005"/>
      <c r="J102" s="2005"/>
      <c r="K102" s="2052"/>
      <c r="L102" s="2005"/>
      <c r="M102" s="2052"/>
      <c r="N102" s="2004"/>
      <c r="O102" s="2005"/>
      <c r="P102" s="2004"/>
      <c r="Q102" s="2004"/>
      <c r="R102" s="2004"/>
      <c r="S102" s="2004"/>
      <c r="T102" s="2004"/>
      <c r="U102" s="2004"/>
      <c r="V102" s="2004"/>
      <c r="W102" s="2004"/>
      <c r="X102" s="2004"/>
    </row>
    <row r="103" spans="1:24" s="25" customFormat="1" ht="14.25" customHeight="1">
      <c r="A103" s="40">
        <v>5004209</v>
      </c>
      <c r="B103" s="2007" t="s">
        <v>9497</v>
      </c>
      <c r="C103" s="2050" t="s">
        <v>9601</v>
      </c>
      <c r="D103" s="2051">
        <v>2450</v>
      </c>
      <c r="E103" s="2002">
        <v>265000</v>
      </c>
      <c r="F103" s="2002">
        <v>80000</v>
      </c>
      <c r="G103" s="2005" t="s">
        <v>64</v>
      </c>
      <c r="H103" s="2052">
        <v>42486</v>
      </c>
      <c r="I103" s="2005" t="s">
        <v>303</v>
      </c>
      <c r="J103" s="2005" t="s">
        <v>449</v>
      </c>
      <c r="K103" s="2052"/>
      <c r="L103" s="2005" t="s">
        <v>2065</v>
      </c>
      <c r="M103" s="2052">
        <v>42546</v>
      </c>
      <c r="N103" s="2004" t="s">
        <v>728</v>
      </c>
      <c r="O103" s="2238" t="s">
        <v>9602</v>
      </c>
      <c r="P103" s="2004"/>
      <c r="Q103" s="2004"/>
      <c r="R103" s="2004"/>
      <c r="S103" s="2004"/>
      <c r="T103" s="2004"/>
      <c r="U103" s="2004"/>
      <c r="V103" s="2004"/>
      <c r="W103" s="2004"/>
      <c r="X103" s="2004"/>
    </row>
    <row r="104" spans="1:24" s="25" customFormat="1" ht="14.25" customHeight="1">
      <c r="A104" s="40"/>
      <c r="B104" s="2007" t="s">
        <v>9603</v>
      </c>
      <c r="C104" s="2050" t="s">
        <v>9501</v>
      </c>
      <c r="D104" s="2051">
        <v>100</v>
      </c>
      <c r="E104" s="2002"/>
      <c r="F104" s="2002"/>
      <c r="G104" s="2005"/>
      <c r="H104" s="2052"/>
      <c r="I104" s="2005"/>
      <c r="J104" s="2005"/>
      <c r="K104" s="2052"/>
      <c r="L104" s="2005"/>
      <c r="M104" s="2052"/>
      <c r="N104" s="2004"/>
      <c r="O104" s="2005"/>
      <c r="P104" s="2004"/>
      <c r="Q104" s="2004"/>
      <c r="R104" s="2004"/>
      <c r="S104" s="2004"/>
      <c r="T104" s="2004"/>
      <c r="U104" s="2004"/>
      <c r="V104" s="2004"/>
      <c r="W104" s="2004"/>
      <c r="X104" s="2004"/>
    </row>
    <row r="105" spans="1:24" s="25" customFormat="1" ht="14.25" customHeight="1">
      <c r="A105" s="2098"/>
      <c r="B105" s="2007"/>
      <c r="C105" s="2050"/>
      <c r="D105" s="2051"/>
      <c r="E105" s="2002"/>
      <c r="F105" s="2002"/>
      <c r="G105" s="2005"/>
      <c r="H105" s="2052"/>
      <c r="I105" s="2005"/>
      <c r="J105" s="2005"/>
      <c r="K105" s="2052"/>
      <c r="L105" s="2005"/>
      <c r="M105" s="2052"/>
      <c r="N105" s="2004"/>
      <c r="O105" s="2005"/>
      <c r="P105" s="2004"/>
      <c r="Q105" s="2004"/>
      <c r="R105" s="2004"/>
      <c r="S105" s="2004"/>
      <c r="T105" s="2004"/>
      <c r="U105" s="2004"/>
      <c r="V105" s="2004"/>
      <c r="W105" s="2004"/>
      <c r="X105" s="2004"/>
    </row>
    <row r="106" spans="1:24" s="25" customFormat="1" ht="14.25" customHeight="1">
      <c r="A106" s="80" t="s">
        <v>9089</v>
      </c>
      <c r="B106" s="2007"/>
      <c r="C106" s="650" t="s">
        <v>9549</v>
      </c>
      <c r="D106" s="2051"/>
      <c r="E106" s="2002"/>
      <c r="F106" s="2002"/>
      <c r="G106" s="2005"/>
      <c r="H106" s="2052"/>
      <c r="I106" s="2005"/>
      <c r="J106" s="2005"/>
      <c r="K106" s="2052"/>
      <c r="L106" s="2005"/>
      <c r="M106" s="2052"/>
      <c r="N106" s="2004"/>
      <c r="O106" s="2098"/>
      <c r="P106" s="2004"/>
      <c r="Q106" s="2004"/>
      <c r="R106" s="2004"/>
      <c r="S106" s="2004"/>
      <c r="T106" s="2004"/>
      <c r="U106" s="2004"/>
      <c r="V106" s="2004"/>
      <c r="W106" s="2004"/>
      <c r="X106" s="2004"/>
    </row>
    <row r="107" spans="1:24" s="25" customFormat="1" ht="14.25" customHeight="1">
      <c r="A107" s="40">
        <v>5004218</v>
      </c>
      <c r="B107" s="2007" t="s">
        <v>9525</v>
      </c>
      <c r="C107" s="2050" t="s">
        <v>9604</v>
      </c>
      <c r="D107" s="2051">
        <v>2400</v>
      </c>
      <c r="E107" s="2002">
        <v>259000</v>
      </c>
      <c r="F107" s="2002">
        <v>79000</v>
      </c>
      <c r="G107" s="2005" t="s">
        <v>25</v>
      </c>
      <c r="H107" s="2052">
        <v>42486</v>
      </c>
      <c r="I107" s="2005" t="s">
        <v>355</v>
      </c>
      <c r="J107" s="2005" t="s">
        <v>449</v>
      </c>
      <c r="K107" s="2052"/>
      <c r="L107" s="2005" t="s">
        <v>67</v>
      </c>
      <c r="M107" s="2052">
        <v>42587</v>
      </c>
      <c r="N107" s="2004" t="s">
        <v>728</v>
      </c>
      <c r="O107" s="2027" t="s">
        <v>9605</v>
      </c>
      <c r="P107" s="2004" t="s">
        <v>2236</v>
      </c>
      <c r="Q107" s="2004"/>
      <c r="R107" s="2004"/>
      <c r="S107" s="2004"/>
      <c r="T107" s="2004"/>
      <c r="U107" s="2004"/>
      <c r="V107" s="2004"/>
      <c r="W107" s="2004"/>
      <c r="X107" s="2004"/>
    </row>
    <row r="108" spans="1:24" s="25" customFormat="1" ht="14.25" customHeight="1">
      <c r="A108" s="40"/>
      <c r="B108" s="2007" t="s">
        <v>9606</v>
      </c>
      <c r="C108" s="2050" t="s">
        <v>9501</v>
      </c>
      <c r="D108" s="2051">
        <v>100</v>
      </c>
      <c r="E108" s="2002"/>
      <c r="F108" s="2002"/>
      <c r="G108" s="2005"/>
      <c r="H108" s="2052"/>
      <c r="I108" s="2005"/>
      <c r="J108" s="2005"/>
      <c r="K108" s="2052"/>
      <c r="L108" s="2005"/>
      <c r="M108" s="2052"/>
      <c r="N108" s="2004"/>
      <c r="O108" s="2005"/>
      <c r="P108" s="2004"/>
      <c r="Q108" s="2004"/>
      <c r="R108" s="2004"/>
      <c r="S108" s="2004"/>
      <c r="T108" s="2004"/>
      <c r="U108" s="2004"/>
      <c r="V108" s="2004"/>
      <c r="W108" s="2004"/>
      <c r="X108" s="2004"/>
    </row>
    <row r="109" spans="1:24" s="25" customFormat="1" ht="14.25" customHeight="1">
      <c r="A109" s="2098"/>
      <c r="B109" s="2007"/>
      <c r="C109" s="2050"/>
      <c r="D109" s="2051"/>
      <c r="E109" s="2002"/>
      <c r="F109" s="2002"/>
      <c r="G109" s="2005"/>
      <c r="H109" s="2052"/>
      <c r="I109" s="2005"/>
      <c r="J109" s="2005"/>
      <c r="K109" s="2052"/>
      <c r="L109" s="2005"/>
      <c r="M109" s="2052"/>
      <c r="N109" s="2004"/>
      <c r="O109" s="2005"/>
      <c r="P109" s="2004"/>
      <c r="Q109" s="2004"/>
      <c r="R109" s="2004"/>
      <c r="S109" s="2004"/>
      <c r="T109" s="2004"/>
      <c r="U109" s="2004"/>
      <c r="V109" s="2004"/>
      <c r="W109" s="2004"/>
      <c r="X109" s="2004"/>
    </row>
    <row r="110" spans="1:24">
      <c r="A110" s="80" t="s">
        <v>9089</v>
      </c>
      <c r="B110" s="2004"/>
      <c r="C110" s="104" t="s">
        <v>9570</v>
      </c>
      <c r="D110" s="2025"/>
      <c r="E110" s="2002"/>
      <c r="F110" s="2002"/>
      <c r="G110" s="2005"/>
      <c r="H110" s="2052"/>
      <c r="I110" s="2005"/>
      <c r="J110" s="2005"/>
      <c r="K110" s="2010"/>
      <c r="L110" s="2005"/>
      <c r="M110" s="2052"/>
      <c r="N110" s="2004"/>
      <c r="O110" s="2005"/>
      <c r="P110" s="2004"/>
      <c r="Q110" s="2004"/>
      <c r="R110" s="2004"/>
      <c r="S110" s="2004"/>
      <c r="T110" s="2004"/>
      <c r="U110" s="2004"/>
      <c r="V110" s="2004"/>
      <c r="W110" s="2004"/>
      <c r="X110" s="2004"/>
    </row>
    <row r="111" spans="1:24">
      <c r="A111" s="2098">
        <v>5005008</v>
      </c>
      <c r="B111" s="2004" t="s">
        <v>9507</v>
      </c>
      <c r="C111" s="2005" t="s">
        <v>9607</v>
      </c>
      <c r="D111" s="2025">
        <v>3000</v>
      </c>
      <c r="E111" s="2002">
        <v>321000</v>
      </c>
      <c r="F111" s="2002">
        <v>145000</v>
      </c>
      <c r="G111" s="2005" t="s">
        <v>25</v>
      </c>
      <c r="H111" s="2052">
        <v>42501</v>
      </c>
      <c r="I111" s="2005" t="s">
        <v>9608</v>
      </c>
      <c r="J111" s="2005"/>
      <c r="K111" s="2010"/>
      <c r="L111" s="2005" t="s">
        <v>67</v>
      </c>
      <c r="M111" s="2052">
        <v>42587</v>
      </c>
      <c r="N111" s="2004" t="s">
        <v>728</v>
      </c>
      <c r="O111" s="2005"/>
      <c r="P111" s="2004" t="s">
        <v>2236</v>
      </c>
      <c r="Q111" s="2004"/>
      <c r="R111" s="2004"/>
      <c r="S111" s="2004"/>
      <c r="T111" s="2004"/>
      <c r="U111" s="2004"/>
      <c r="V111" s="2004"/>
      <c r="W111" s="2004"/>
      <c r="X111" s="2004"/>
    </row>
    <row r="112" spans="1:24">
      <c r="A112" s="2098">
        <v>5005019</v>
      </c>
      <c r="B112" s="2004" t="s">
        <v>9497</v>
      </c>
      <c r="C112" s="2005" t="s">
        <v>9609</v>
      </c>
      <c r="D112" s="2025">
        <v>2400</v>
      </c>
      <c r="E112" s="2002">
        <v>257000</v>
      </c>
      <c r="F112" s="2002">
        <v>76000</v>
      </c>
      <c r="G112" s="2005" t="s">
        <v>64</v>
      </c>
      <c r="H112" s="2052">
        <v>42504</v>
      </c>
      <c r="I112" s="2005" t="s">
        <v>394</v>
      </c>
      <c r="J112" s="2005" t="s">
        <v>449</v>
      </c>
      <c r="K112" s="2010"/>
      <c r="L112" s="2005" t="s">
        <v>67</v>
      </c>
      <c r="M112" s="2052">
        <v>42587</v>
      </c>
      <c r="N112" s="2004" t="s">
        <v>728</v>
      </c>
      <c r="O112" s="2027" t="s">
        <v>9610</v>
      </c>
      <c r="P112" s="2004" t="s">
        <v>2236</v>
      </c>
      <c r="Q112" s="2004"/>
      <c r="R112" s="2004"/>
      <c r="S112" s="2004"/>
      <c r="T112" s="2004"/>
      <c r="U112" s="2004"/>
      <c r="V112" s="2004"/>
      <c r="W112" s="2004"/>
      <c r="X112" s="2004"/>
    </row>
    <row r="113" spans="1:24">
      <c r="A113" s="2098"/>
      <c r="B113" s="2004" t="s">
        <v>9611</v>
      </c>
      <c r="C113" s="2005" t="s">
        <v>9501</v>
      </c>
      <c r="D113" s="2025">
        <v>100</v>
      </c>
      <c r="E113" s="2007"/>
      <c r="F113" s="2002"/>
      <c r="G113" s="2005"/>
      <c r="H113" s="2052"/>
      <c r="I113" s="2005"/>
      <c r="J113" s="2005"/>
      <c r="K113" s="2010"/>
      <c r="L113" s="2005"/>
      <c r="M113" s="2052"/>
      <c r="N113" s="2004"/>
      <c r="O113" s="2005"/>
      <c r="P113" s="2004"/>
      <c r="Q113" s="2004"/>
      <c r="R113" s="2004"/>
      <c r="S113" s="2004"/>
      <c r="T113" s="2004"/>
      <c r="U113" s="2004"/>
      <c r="V113" s="2004"/>
      <c r="W113" s="2004"/>
      <c r="X113" s="2004"/>
    </row>
    <row r="114" spans="1:24">
      <c r="A114" s="2098">
        <v>5005024</v>
      </c>
      <c r="B114" s="2004" t="s">
        <v>9497</v>
      </c>
      <c r="C114" s="2005" t="s">
        <v>9612</v>
      </c>
      <c r="D114" s="2025">
        <v>2650</v>
      </c>
      <c r="E114" s="2002">
        <v>284000</v>
      </c>
      <c r="F114" s="2002">
        <v>101111</v>
      </c>
      <c r="G114" s="2005" t="s">
        <v>64</v>
      </c>
      <c r="H114" s="2052">
        <v>42507</v>
      </c>
      <c r="I114" s="2005" t="s">
        <v>299</v>
      </c>
      <c r="J114" s="2005" t="s">
        <v>449</v>
      </c>
      <c r="K114" s="2010"/>
      <c r="L114" s="2005" t="s">
        <v>67</v>
      </c>
      <c r="M114" s="2052">
        <v>42587</v>
      </c>
      <c r="N114" s="2004" t="s">
        <v>728</v>
      </c>
      <c r="O114" s="2027" t="s">
        <v>9613</v>
      </c>
      <c r="P114" s="2004" t="s">
        <v>729</v>
      </c>
      <c r="Q114" s="2004"/>
      <c r="R114" s="2004"/>
      <c r="S114" s="2004"/>
      <c r="T114" s="2004"/>
      <c r="U114" s="2004"/>
      <c r="V114" s="2004"/>
      <c r="W114" s="2004"/>
      <c r="X114" s="2004"/>
    </row>
    <row r="115" spans="1:24">
      <c r="A115" s="2005"/>
      <c r="B115" s="2004" t="s">
        <v>9614</v>
      </c>
      <c r="C115" s="2005" t="s">
        <v>9501</v>
      </c>
      <c r="D115" s="2025">
        <v>100</v>
      </c>
      <c r="E115" s="2007"/>
      <c r="F115" s="2002"/>
      <c r="G115" s="2005"/>
      <c r="H115" s="2052"/>
      <c r="I115" s="2005"/>
      <c r="J115" s="2005"/>
      <c r="K115" s="2010"/>
      <c r="L115" s="2005"/>
      <c r="M115" s="2052"/>
      <c r="N115" s="2004"/>
      <c r="O115" s="2005"/>
      <c r="P115" s="2004"/>
      <c r="Q115" s="2004"/>
      <c r="R115" s="2004"/>
      <c r="S115" s="2004"/>
      <c r="T115" s="2004"/>
      <c r="U115" s="2004"/>
      <c r="V115" s="2004"/>
      <c r="W115" s="2004"/>
      <c r="X115" s="2004"/>
    </row>
    <row r="116" spans="1:24">
      <c r="A116" s="2098">
        <v>5005045</v>
      </c>
      <c r="B116" s="2004" t="s">
        <v>9497</v>
      </c>
      <c r="C116" s="2005" t="s">
        <v>9615</v>
      </c>
      <c r="D116" s="2025">
        <v>2600</v>
      </c>
      <c r="E116" s="2002">
        <v>281000</v>
      </c>
      <c r="F116" s="2002">
        <v>99000</v>
      </c>
      <c r="G116" s="2005" t="s">
        <v>64</v>
      </c>
      <c r="H116" s="2052">
        <v>42511</v>
      </c>
      <c r="I116" s="2005" t="s">
        <v>394</v>
      </c>
      <c r="J116" s="2005" t="s">
        <v>449</v>
      </c>
      <c r="K116" s="2010"/>
      <c r="L116" s="2005" t="s">
        <v>67</v>
      </c>
      <c r="M116" s="2052">
        <v>42587</v>
      </c>
      <c r="N116" s="2004" t="s">
        <v>728</v>
      </c>
      <c r="O116" s="2027" t="s">
        <v>9616</v>
      </c>
      <c r="P116" s="2004" t="s">
        <v>729</v>
      </c>
      <c r="Q116" s="2004"/>
      <c r="R116" s="2004"/>
      <c r="S116" s="2004"/>
      <c r="T116" s="2004"/>
      <c r="U116" s="2004"/>
      <c r="V116" s="2004"/>
      <c r="W116" s="2004"/>
      <c r="X116" s="2004"/>
    </row>
    <row r="117" spans="1:24">
      <c r="A117" s="2005"/>
      <c r="B117" s="2004" t="s">
        <v>9617</v>
      </c>
      <c r="C117" s="2005" t="s">
        <v>9501</v>
      </c>
      <c r="D117" s="2025">
        <v>100</v>
      </c>
      <c r="E117" s="2007"/>
      <c r="F117" s="2002"/>
      <c r="G117" s="2005"/>
      <c r="H117" s="2052"/>
      <c r="I117" s="2005"/>
      <c r="J117" s="2005"/>
      <c r="K117" s="2010"/>
      <c r="L117" s="2005"/>
      <c r="M117" s="2052"/>
      <c r="N117" s="2004"/>
      <c r="O117" s="2005"/>
      <c r="P117" s="2004"/>
      <c r="Q117" s="2004"/>
      <c r="R117" s="2004"/>
      <c r="S117" s="2004"/>
      <c r="T117" s="2004"/>
      <c r="U117" s="2004"/>
      <c r="V117" s="2004"/>
      <c r="W117" s="2004"/>
      <c r="X117" s="2004"/>
    </row>
    <row r="118" spans="1:24">
      <c r="A118" s="2098">
        <v>5005092</v>
      </c>
      <c r="B118" s="2004" t="s">
        <v>9525</v>
      </c>
      <c r="C118" s="2005" t="s">
        <v>9618</v>
      </c>
      <c r="D118" s="2025">
        <v>2500</v>
      </c>
      <c r="E118" s="2002">
        <v>270000</v>
      </c>
      <c r="F118" s="2002">
        <v>91000</v>
      </c>
      <c r="G118" s="2005" t="s">
        <v>64</v>
      </c>
      <c r="H118" s="2052">
        <v>42521</v>
      </c>
      <c r="I118" s="2005" t="s">
        <v>334</v>
      </c>
      <c r="J118" s="2005"/>
      <c r="K118" s="2010"/>
      <c r="L118" s="2005" t="s">
        <v>67</v>
      </c>
      <c r="M118" s="2052">
        <v>42587</v>
      </c>
      <c r="N118" s="2004" t="s">
        <v>728</v>
      </c>
      <c r="O118" s="2005"/>
      <c r="P118" s="2004" t="s">
        <v>2236</v>
      </c>
      <c r="Q118" s="2004"/>
      <c r="R118" s="2004"/>
      <c r="S118" s="2004"/>
      <c r="T118" s="2004"/>
      <c r="U118" s="2004"/>
      <c r="V118" s="2004"/>
      <c r="W118" s="2004"/>
      <c r="X118" s="2004"/>
    </row>
    <row r="119" spans="1:24">
      <c r="A119" s="2005"/>
      <c r="B119" s="2004"/>
      <c r="C119" s="2005"/>
      <c r="D119" s="2025"/>
      <c r="E119" s="2007"/>
      <c r="F119" s="2002"/>
      <c r="G119" s="2005"/>
      <c r="H119" s="2052"/>
      <c r="I119" s="2005"/>
      <c r="J119" s="2005"/>
      <c r="K119" s="2010"/>
      <c r="L119" s="2005"/>
      <c r="M119" s="2052"/>
      <c r="N119" s="2004"/>
      <c r="O119" s="2005"/>
      <c r="P119" s="2004"/>
      <c r="Q119" s="2004"/>
      <c r="R119" s="2004"/>
      <c r="S119" s="2004"/>
      <c r="T119" s="2004"/>
      <c r="U119" s="2004"/>
      <c r="V119" s="2004"/>
      <c r="W119" s="2004"/>
      <c r="X119" s="2004"/>
    </row>
    <row r="120" spans="1:24" s="25" customFormat="1" ht="14.25" customHeight="1">
      <c r="A120" s="7" t="s">
        <v>9619</v>
      </c>
      <c r="B120" s="2007"/>
      <c r="C120" s="2050"/>
      <c r="D120" s="2051"/>
      <c r="E120" s="2002"/>
      <c r="F120" s="2002"/>
      <c r="G120" s="2005"/>
      <c r="H120" s="2052"/>
      <c r="I120" s="2005"/>
      <c r="J120" s="2005"/>
      <c r="K120" s="2052"/>
      <c r="L120" s="2005"/>
      <c r="M120" s="2052"/>
      <c r="N120" s="2004"/>
      <c r="O120" s="2005"/>
      <c r="P120" s="2004"/>
      <c r="Q120" s="2004"/>
      <c r="R120" s="2004"/>
      <c r="S120" s="2004"/>
      <c r="T120" s="2004"/>
      <c r="U120" s="2004"/>
      <c r="V120" s="2004"/>
      <c r="W120" s="2004"/>
      <c r="X120" s="2004"/>
    </row>
    <row r="121" spans="1:24" s="25" customFormat="1" ht="14.25" customHeight="1">
      <c r="A121" s="40">
        <v>5005014</v>
      </c>
      <c r="B121" s="2007" t="s">
        <v>9497</v>
      </c>
      <c r="C121" s="2050" t="s">
        <v>9620</v>
      </c>
      <c r="D121" s="2051">
        <v>2400</v>
      </c>
      <c r="E121" s="2002">
        <v>257000</v>
      </c>
      <c r="F121" s="2002">
        <v>64000</v>
      </c>
      <c r="G121" s="2005" t="s">
        <v>64</v>
      </c>
      <c r="H121" s="2052">
        <v>42502</v>
      </c>
      <c r="I121" s="2005" t="s">
        <v>444</v>
      </c>
      <c r="J121" s="2005" t="s">
        <v>449</v>
      </c>
      <c r="K121" s="2052"/>
      <c r="L121" s="2005" t="s">
        <v>107</v>
      </c>
      <c r="M121" s="2052">
        <v>42591</v>
      </c>
      <c r="N121" s="2004" t="s">
        <v>728</v>
      </c>
      <c r="O121" s="2027" t="s">
        <v>9621</v>
      </c>
      <c r="P121" s="2004" t="s">
        <v>729</v>
      </c>
      <c r="Q121" s="2004"/>
      <c r="R121" s="2004"/>
      <c r="S121" s="2004"/>
      <c r="T121" s="2004"/>
      <c r="U121" s="2004"/>
      <c r="V121" s="2004"/>
      <c r="W121" s="2004"/>
      <c r="X121" s="2004"/>
    </row>
    <row r="122" spans="1:24">
      <c r="A122" s="2005"/>
      <c r="B122" s="2004" t="s">
        <v>9622</v>
      </c>
      <c r="C122" s="2005" t="s">
        <v>9501</v>
      </c>
      <c r="D122" s="2025">
        <v>100</v>
      </c>
      <c r="E122" s="2007"/>
      <c r="F122" s="2041"/>
      <c r="G122" s="2005"/>
      <c r="H122" s="2052"/>
      <c r="I122" s="2005"/>
      <c r="J122" s="2005"/>
      <c r="K122" s="2010"/>
      <c r="L122" s="2005"/>
      <c r="M122" s="2052"/>
      <c r="N122" s="2004"/>
      <c r="O122" s="2005"/>
      <c r="P122" s="2004"/>
      <c r="Q122" s="2004"/>
      <c r="R122" s="2004"/>
      <c r="S122" s="2004"/>
      <c r="T122" s="2004"/>
      <c r="U122" s="2004"/>
      <c r="V122" s="2004"/>
      <c r="W122" s="2004"/>
      <c r="X122" s="2004"/>
    </row>
    <row r="123" spans="1:24">
      <c r="A123" s="2005"/>
      <c r="B123" s="44" t="s">
        <v>9559</v>
      </c>
      <c r="C123" s="2005"/>
      <c r="D123" s="2004"/>
      <c r="E123" s="2007"/>
      <c r="F123" s="2041"/>
      <c r="G123" s="2005"/>
      <c r="H123" s="2052"/>
      <c r="I123" s="2005"/>
      <c r="J123" s="2005"/>
      <c r="K123" s="2010"/>
      <c r="L123" s="2005"/>
      <c r="M123" s="2052"/>
      <c r="N123" s="2004"/>
      <c r="O123" s="2005"/>
      <c r="P123" s="2004"/>
      <c r="Q123" s="2004"/>
      <c r="R123" s="2004"/>
      <c r="S123" s="2004"/>
      <c r="T123" s="2004"/>
      <c r="U123" s="2004"/>
      <c r="V123" s="2004"/>
      <c r="W123" s="2004"/>
      <c r="X123" s="2004"/>
    </row>
    <row r="124" spans="1:24">
      <c r="A124" s="2005"/>
      <c r="B124" s="2004" t="s">
        <v>9623</v>
      </c>
      <c r="C124" s="2005"/>
      <c r="D124" s="2025">
        <v>35</v>
      </c>
      <c r="E124" s="2002">
        <v>3240</v>
      </c>
      <c r="F124" s="2041"/>
      <c r="G124" s="2005"/>
      <c r="H124" s="2052"/>
      <c r="I124" s="2005"/>
      <c r="J124" s="2005"/>
      <c r="K124" s="2010"/>
      <c r="L124" s="2005"/>
      <c r="M124" s="2052"/>
      <c r="N124" s="2004"/>
      <c r="O124" s="2005"/>
      <c r="P124" s="2004"/>
      <c r="Q124" s="2004"/>
      <c r="R124" s="2004"/>
      <c r="S124" s="2004"/>
      <c r="T124" s="2004"/>
      <c r="U124" s="2004"/>
      <c r="V124" s="2004"/>
      <c r="W124" s="2004"/>
      <c r="X124" s="2004"/>
    </row>
    <row r="125" spans="1:24">
      <c r="A125" s="2005"/>
      <c r="B125" s="2004"/>
      <c r="C125" s="2005"/>
      <c r="D125" s="2025"/>
      <c r="E125" s="2007"/>
      <c r="F125" s="2041"/>
      <c r="G125" s="2005"/>
      <c r="H125" s="2052"/>
      <c r="I125" s="2005"/>
      <c r="J125" s="2005"/>
      <c r="K125" s="2010"/>
      <c r="L125" s="2005"/>
      <c r="M125" s="2052"/>
      <c r="N125" s="2004"/>
      <c r="O125" s="2005"/>
      <c r="P125" s="2004"/>
      <c r="Q125" s="2004"/>
      <c r="R125" s="2004"/>
      <c r="S125" s="2004"/>
      <c r="T125" s="2004"/>
      <c r="U125" s="2004"/>
      <c r="V125" s="2004"/>
      <c r="W125" s="2004"/>
      <c r="X125" s="2004"/>
    </row>
    <row r="126" spans="1:24">
      <c r="A126" s="7" t="s">
        <v>9619</v>
      </c>
      <c r="B126" s="2004"/>
      <c r="C126" s="104" t="s">
        <v>9624</v>
      </c>
      <c r="D126" s="2025"/>
      <c r="E126" s="2007"/>
      <c r="F126" s="2041"/>
      <c r="G126" s="2005"/>
      <c r="H126" s="2052"/>
      <c r="I126" s="2005"/>
      <c r="J126" s="2005"/>
      <c r="K126" s="2010"/>
      <c r="L126" s="2005"/>
      <c r="M126" s="2052"/>
      <c r="N126" s="2004"/>
      <c r="O126" s="2005"/>
      <c r="P126" s="2004"/>
      <c r="Q126" s="2004"/>
      <c r="R126" s="2004"/>
      <c r="S126" s="2004"/>
      <c r="T126" s="2004"/>
      <c r="U126" s="2004"/>
      <c r="V126" s="2004"/>
      <c r="W126" s="2004"/>
      <c r="X126" s="2004"/>
    </row>
    <row r="127" spans="1:24">
      <c r="A127" s="2098">
        <v>5006009</v>
      </c>
      <c r="B127" s="2004" t="s">
        <v>9497</v>
      </c>
      <c r="C127" s="2005" t="s">
        <v>9625</v>
      </c>
      <c r="D127" s="2025">
        <v>2500</v>
      </c>
      <c r="E127" s="2002">
        <v>270000</v>
      </c>
      <c r="F127" s="2002">
        <v>79000</v>
      </c>
      <c r="G127" s="2005" t="s">
        <v>9626</v>
      </c>
      <c r="H127" s="2052">
        <v>42523</v>
      </c>
      <c r="I127" s="2005" t="s">
        <v>284</v>
      </c>
      <c r="J127" s="2005"/>
      <c r="K127" s="2010"/>
      <c r="L127" s="2005" t="s">
        <v>107</v>
      </c>
      <c r="M127" s="2052">
        <v>42591</v>
      </c>
      <c r="N127" s="2004" t="s">
        <v>728</v>
      </c>
      <c r="O127" s="2005"/>
      <c r="P127" s="2004" t="s">
        <v>2236</v>
      </c>
      <c r="Q127" s="2004"/>
      <c r="R127" s="2004"/>
      <c r="S127" s="2004"/>
      <c r="T127" s="2004"/>
      <c r="U127" s="2004"/>
      <c r="V127" s="2004"/>
      <c r="W127" s="2004"/>
      <c r="X127" s="2004"/>
    </row>
    <row r="128" spans="1:24">
      <c r="A128" s="2098"/>
      <c r="B128" s="44" t="s">
        <v>9559</v>
      </c>
      <c r="C128" s="2005"/>
      <c r="D128" s="2025"/>
      <c r="E128" s="2002"/>
      <c r="F128" s="2002"/>
      <c r="G128" s="2005"/>
      <c r="H128" s="2052"/>
      <c r="I128" s="2005"/>
      <c r="J128" s="2005"/>
      <c r="K128" s="2010"/>
      <c r="L128" s="2005"/>
      <c r="M128" s="2052"/>
      <c r="N128" s="2004"/>
      <c r="O128" s="2005"/>
      <c r="P128" s="2004"/>
      <c r="Q128" s="2004"/>
      <c r="R128" s="2004"/>
      <c r="S128" s="2004"/>
      <c r="T128" s="2004"/>
      <c r="U128" s="2004"/>
      <c r="V128" s="2004"/>
      <c r="W128" s="2004"/>
      <c r="X128" s="2004"/>
    </row>
    <row r="129" spans="1:24">
      <c r="A129" s="2098"/>
      <c r="B129" s="2004" t="s">
        <v>9627</v>
      </c>
      <c r="C129" s="2005"/>
      <c r="D129" s="2025">
        <v>15</v>
      </c>
      <c r="E129" s="2002">
        <v>1080</v>
      </c>
      <c r="F129" s="2002"/>
      <c r="G129" s="2005"/>
      <c r="H129" s="2052"/>
      <c r="I129" s="2005"/>
      <c r="J129" s="2005"/>
      <c r="K129" s="2010"/>
      <c r="L129" s="2005"/>
      <c r="M129" s="2052"/>
      <c r="N129" s="2004"/>
      <c r="O129" s="2005"/>
      <c r="P129" s="2004"/>
      <c r="Q129" s="2004"/>
      <c r="R129" s="2004"/>
      <c r="S129" s="2004"/>
      <c r="T129" s="2004"/>
      <c r="U129" s="2004"/>
      <c r="V129" s="2004"/>
      <c r="W129" s="2004"/>
      <c r="X129" s="2004"/>
    </row>
    <row r="130" spans="1:24">
      <c r="A130" s="2098"/>
      <c r="B130" s="2004"/>
      <c r="C130" s="2005"/>
      <c r="D130" s="2025"/>
      <c r="E130" s="2002"/>
      <c r="F130" s="2002"/>
      <c r="G130" s="2005"/>
      <c r="H130" s="2052"/>
      <c r="I130" s="2005"/>
      <c r="J130" s="2005"/>
      <c r="K130" s="2010"/>
      <c r="L130" s="2005"/>
      <c r="M130" s="2052"/>
      <c r="N130" s="2004"/>
      <c r="O130" s="2005"/>
      <c r="P130" s="2004"/>
      <c r="Q130" s="2004"/>
      <c r="R130" s="2004"/>
      <c r="S130" s="2004"/>
      <c r="T130" s="2004"/>
      <c r="U130" s="2004"/>
      <c r="V130" s="2004"/>
      <c r="W130" s="2004"/>
      <c r="X130" s="2004"/>
    </row>
    <row r="131" spans="1:24">
      <c r="A131" s="2098">
        <v>5006016</v>
      </c>
      <c r="B131" s="2004" t="s">
        <v>9497</v>
      </c>
      <c r="C131" s="2005" t="s">
        <v>9628</v>
      </c>
      <c r="D131" s="2025">
        <v>2450</v>
      </c>
      <c r="E131" s="2002">
        <v>265000</v>
      </c>
      <c r="F131" s="2002">
        <v>80000</v>
      </c>
      <c r="G131" s="2005" t="s">
        <v>25</v>
      </c>
      <c r="H131" s="2052">
        <v>42524</v>
      </c>
      <c r="I131" s="2005" t="s">
        <v>1001</v>
      </c>
      <c r="J131" s="2005" t="s">
        <v>449</v>
      </c>
      <c r="K131" s="2010"/>
      <c r="L131" s="2005" t="s">
        <v>107</v>
      </c>
      <c r="M131" s="2052">
        <v>42591</v>
      </c>
      <c r="N131" s="2004" t="s">
        <v>728</v>
      </c>
      <c r="O131" s="2027" t="s">
        <v>9629</v>
      </c>
      <c r="P131" s="2004" t="s">
        <v>2236</v>
      </c>
      <c r="Q131" s="2004"/>
      <c r="R131" s="2004"/>
      <c r="S131" s="2004"/>
      <c r="T131" s="2004"/>
      <c r="U131" s="2004"/>
      <c r="V131" s="2004"/>
      <c r="W131" s="2004"/>
      <c r="X131" s="2004"/>
    </row>
    <row r="132" spans="1:24">
      <c r="A132" s="2098"/>
      <c r="B132" s="2004" t="s">
        <v>9630</v>
      </c>
      <c r="C132" s="2005" t="s">
        <v>9501</v>
      </c>
      <c r="D132" s="2025">
        <v>100</v>
      </c>
      <c r="E132" s="2002"/>
      <c r="F132" s="2002"/>
      <c r="G132" s="2005"/>
      <c r="H132" s="2052"/>
      <c r="I132" s="2005"/>
      <c r="J132" s="2005"/>
      <c r="K132" s="2010"/>
      <c r="L132" s="2005"/>
      <c r="M132" s="2052"/>
      <c r="N132" s="2004"/>
      <c r="O132" s="2005"/>
      <c r="P132" s="2004"/>
      <c r="Q132" s="2004"/>
      <c r="R132" s="2004"/>
      <c r="S132" s="2004"/>
      <c r="T132" s="2004"/>
      <c r="U132" s="2004"/>
      <c r="V132" s="2004"/>
      <c r="W132" s="2004"/>
      <c r="X132" s="2004"/>
    </row>
    <row r="133" spans="1:24">
      <c r="A133" s="2193">
        <v>5006021</v>
      </c>
      <c r="B133" s="2004" t="s">
        <v>9497</v>
      </c>
      <c r="C133" s="2005" t="s">
        <v>9631</v>
      </c>
      <c r="D133" s="2257">
        <v>2400</v>
      </c>
      <c r="E133" s="2002">
        <v>259000</v>
      </c>
      <c r="F133" s="2002">
        <v>72000</v>
      </c>
      <c r="G133" s="2005" t="s">
        <v>25</v>
      </c>
      <c r="H133" s="2052">
        <v>42528</v>
      </c>
      <c r="I133" s="2005" t="s">
        <v>7054</v>
      </c>
      <c r="J133" s="2005" t="s">
        <v>449</v>
      </c>
      <c r="K133" s="2010"/>
      <c r="L133" s="2005" t="s">
        <v>107</v>
      </c>
      <c r="M133" s="2052">
        <v>42591</v>
      </c>
      <c r="N133" s="2004" t="s">
        <v>728</v>
      </c>
      <c r="O133" s="2027" t="s">
        <v>9632</v>
      </c>
      <c r="P133" s="2004" t="s">
        <v>2236</v>
      </c>
      <c r="Q133" s="2004"/>
      <c r="R133" s="2004"/>
      <c r="S133" s="2004"/>
      <c r="T133" s="2004"/>
      <c r="U133" s="2004"/>
      <c r="V133" s="2004"/>
      <c r="W133" s="2004"/>
      <c r="X133" s="2004"/>
    </row>
    <row r="134" spans="1:24">
      <c r="A134" s="2005"/>
      <c r="B134" s="2004" t="s">
        <v>9633</v>
      </c>
      <c r="C134" s="2005" t="s">
        <v>9501</v>
      </c>
      <c r="D134" s="2025">
        <v>100</v>
      </c>
      <c r="E134" s="2002"/>
      <c r="F134" s="2041"/>
      <c r="G134" s="2005"/>
      <c r="H134" s="2052"/>
      <c r="I134" s="2005"/>
      <c r="J134" s="2005"/>
      <c r="K134" s="2010"/>
      <c r="L134" s="2005"/>
      <c r="M134" s="2052"/>
      <c r="N134" s="2004"/>
      <c r="O134" s="2005"/>
      <c r="P134" s="2004"/>
      <c r="Q134" s="2004"/>
      <c r="R134" s="2004"/>
      <c r="S134" s="2004"/>
      <c r="T134" s="2004"/>
      <c r="U134" s="2004"/>
      <c r="V134" s="2004"/>
      <c r="W134" s="2004"/>
      <c r="X134" s="2004"/>
    </row>
    <row r="135" spans="1:24">
      <c r="A135" s="2005"/>
      <c r="B135" s="2004"/>
      <c r="C135" s="2005"/>
      <c r="D135" s="2025"/>
      <c r="E135" s="2002"/>
      <c r="F135" s="2041"/>
      <c r="G135" s="2005"/>
      <c r="H135" s="2052"/>
      <c r="I135" s="2005"/>
      <c r="J135" s="2005"/>
      <c r="K135" s="2010"/>
      <c r="L135" s="2005"/>
      <c r="M135" s="2052"/>
      <c r="N135" s="2004"/>
      <c r="O135" s="2005"/>
      <c r="P135" s="2004"/>
      <c r="Q135" s="2004"/>
      <c r="R135" s="2004"/>
      <c r="S135" s="2004"/>
      <c r="T135" s="2004"/>
      <c r="U135" s="2004"/>
      <c r="V135" s="2004"/>
      <c r="W135" s="2004"/>
      <c r="X135" s="2004"/>
    </row>
    <row r="136" spans="1:24">
      <c r="A136" s="7" t="s">
        <v>9634</v>
      </c>
      <c r="B136" s="2004"/>
      <c r="C136" s="104" t="s">
        <v>9635</v>
      </c>
      <c r="D136" s="2025"/>
      <c r="E136" s="2007"/>
      <c r="F136" s="2041"/>
      <c r="G136" s="2005"/>
      <c r="H136" s="2052"/>
      <c r="I136" s="2005"/>
      <c r="J136" s="2005"/>
      <c r="K136" s="2010"/>
      <c r="L136" s="2005"/>
      <c r="M136" s="2052"/>
      <c r="N136" s="2004"/>
      <c r="O136" s="2005"/>
      <c r="P136" s="2004"/>
      <c r="Q136" s="2004"/>
      <c r="R136" s="2004"/>
      <c r="S136" s="2004"/>
      <c r="T136" s="2004"/>
      <c r="U136" s="2004"/>
      <c r="V136" s="2004"/>
      <c r="W136" s="2004"/>
      <c r="X136" s="2004"/>
    </row>
    <row r="137" spans="1:24">
      <c r="A137" s="2098">
        <v>5007099</v>
      </c>
      <c r="B137" s="2004" t="s">
        <v>9497</v>
      </c>
      <c r="C137" s="2005" t="s">
        <v>9636</v>
      </c>
      <c r="D137" s="2025">
        <v>2800</v>
      </c>
      <c r="E137" s="2002">
        <v>291000</v>
      </c>
      <c r="F137" s="2002">
        <v>115000</v>
      </c>
      <c r="G137" s="2005" t="s">
        <v>25</v>
      </c>
      <c r="H137" s="2052">
        <v>42577</v>
      </c>
      <c r="I137" s="2005" t="s">
        <v>303</v>
      </c>
      <c r="J137" s="2005"/>
      <c r="K137" s="2010"/>
      <c r="L137" s="2005" t="s">
        <v>2065</v>
      </c>
      <c r="M137" s="2052">
        <v>42642</v>
      </c>
      <c r="N137" s="2004" t="s">
        <v>728</v>
      </c>
      <c r="O137" s="2005"/>
      <c r="P137" s="2098" t="s">
        <v>729</v>
      </c>
      <c r="Q137" s="2004"/>
      <c r="R137" s="2004"/>
      <c r="S137" s="2004"/>
      <c r="T137" s="2004"/>
      <c r="U137" s="2004"/>
      <c r="V137" s="2004"/>
      <c r="W137" s="2004"/>
      <c r="X137" s="2004"/>
    </row>
    <row r="138" spans="1:24">
      <c r="A138" s="2005"/>
      <c r="B138" s="44" t="s">
        <v>9559</v>
      </c>
      <c r="C138" s="2005"/>
      <c r="D138" s="2025"/>
      <c r="E138" s="2002"/>
      <c r="F138" s="2041"/>
      <c r="G138" s="2005"/>
      <c r="H138" s="2052"/>
      <c r="I138" s="2005"/>
      <c r="J138" s="2005"/>
      <c r="K138" s="2010"/>
      <c r="L138" s="2005"/>
      <c r="M138" s="2052"/>
      <c r="N138" s="2004"/>
      <c r="O138" s="2005"/>
      <c r="P138" s="2004"/>
      <c r="Q138" s="2004"/>
      <c r="R138" s="2004"/>
      <c r="S138" s="2004"/>
      <c r="T138" s="2004"/>
      <c r="U138" s="2004"/>
      <c r="V138" s="2004"/>
      <c r="W138" s="2004"/>
      <c r="X138" s="2004"/>
    </row>
    <row r="139" spans="1:24">
      <c r="A139" s="2005"/>
      <c r="B139" s="2004" t="s">
        <v>9637</v>
      </c>
      <c r="C139" s="2005"/>
      <c r="D139" s="2025">
        <v>54</v>
      </c>
      <c r="E139" s="2002"/>
      <c r="F139" s="2041"/>
      <c r="G139" s="2005"/>
      <c r="H139" s="2052"/>
      <c r="I139" s="2005"/>
      <c r="J139" s="2005"/>
      <c r="K139" s="2010"/>
      <c r="L139" s="2005"/>
      <c r="M139" s="2052"/>
      <c r="N139" s="2004"/>
      <c r="O139" s="2005"/>
      <c r="P139" s="2004"/>
      <c r="Q139" s="2004"/>
      <c r="R139" s="2004"/>
      <c r="S139" s="2004"/>
      <c r="T139" s="2004"/>
      <c r="U139" s="2004"/>
      <c r="V139" s="2004"/>
      <c r="W139" s="2004"/>
      <c r="X139" s="2004"/>
    </row>
    <row r="140" spans="1:24">
      <c r="A140" s="2005"/>
      <c r="B140" s="2004"/>
      <c r="C140" s="2005"/>
      <c r="D140" s="2025"/>
      <c r="E140" s="2002"/>
      <c r="F140" s="2041"/>
      <c r="G140" s="2005"/>
      <c r="H140" s="2052"/>
      <c r="I140" s="2005"/>
      <c r="J140" s="2005"/>
      <c r="K140" s="2010"/>
      <c r="L140" s="2005"/>
      <c r="M140" s="2052"/>
      <c r="N140" s="2004"/>
      <c r="O140" s="2005"/>
      <c r="P140" s="2004"/>
      <c r="Q140" s="2004"/>
      <c r="R140" s="2004"/>
      <c r="S140" s="2004"/>
      <c r="T140" s="2004"/>
      <c r="U140" s="2004"/>
      <c r="V140" s="2004"/>
      <c r="W140" s="2004"/>
      <c r="X140" s="2004"/>
    </row>
    <row r="141" spans="1:24" s="25" customFormat="1" ht="14.25" customHeight="1">
      <c r="A141" s="80" t="s">
        <v>9638</v>
      </c>
      <c r="B141" s="2007"/>
      <c r="C141" s="104" t="s">
        <v>9496</v>
      </c>
      <c r="D141" s="2051"/>
      <c r="E141" s="2002"/>
      <c r="F141" s="2002"/>
      <c r="G141" s="2005"/>
      <c r="H141" s="2052"/>
      <c r="I141" s="2005"/>
      <c r="J141" s="2005"/>
      <c r="K141" s="2052"/>
      <c r="L141" s="2005"/>
      <c r="M141" s="2052"/>
      <c r="N141" s="2004"/>
      <c r="O141" s="2005"/>
      <c r="P141" s="2004"/>
      <c r="Q141" s="2004"/>
      <c r="R141" s="2004"/>
      <c r="S141" s="2004"/>
      <c r="T141" s="2004"/>
      <c r="U141" s="2004"/>
      <c r="V141" s="2004"/>
      <c r="W141" s="2004"/>
      <c r="X141" s="2004"/>
    </row>
    <row r="142" spans="1:24" s="25" customFormat="1" ht="14.25" customHeight="1">
      <c r="A142" s="40">
        <v>5001104</v>
      </c>
      <c r="B142" s="2007" t="s">
        <v>9525</v>
      </c>
      <c r="C142" s="2050" t="s">
        <v>9639</v>
      </c>
      <c r="D142" s="2051">
        <v>2500</v>
      </c>
      <c r="E142" s="2002">
        <v>290000</v>
      </c>
      <c r="F142" s="2002">
        <v>88000</v>
      </c>
      <c r="G142" s="2005" t="s">
        <v>9640</v>
      </c>
      <c r="H142" s="2052">
        <v>42392</v>
      </c>
      <c r="I142" s="2005" t="s">
        <v>317</v>
      </c>
      <c r="J142" s="2005"/>
      <c r="K142" s="2052"/>
      <c r="L142" s="2005" t="s">
        <v>1082</v>
      </c>
      <c r="M142" s="2052">
        <v>42642</v>
      </c>
      <c r="N142" s="2004" t="s">
        <v>728</v>
      </c>
      <c r="O142" s="2007"/>
      <c r="P142" s="2004" t="s">
        <v>2265</v>
      </c>
      <c r="Q142" s="2004"/>
      <c r="R142" s="2004"/>
      <c r="S142" s="2004"/>
      <c r="T142" s="2004"/>
      <c r="U142" s="2004"/>
      <c r="V142" s="2004"/>
      <c r="W142" s="2004"/>
      <c r="X142" s="2004"/>
    </row>
    <row r="143" spans="1:24" s="25" customFormat="1" ht="14.25" customHeight="1">
      <c r="A143" s="40"/>
      <c r="B143" s="2007"/>
      <c r="C143" s="2050"/>
      <c r="D143" s="2051"/>
      <c r="E143" s="2002"/>
      <c r="F143" s="2002"/>
      <c r="G143" s="2005"/>
      <c r="H143" s="2052"/>
      <c r="I143" s="2005"/>
      <c r="J143" s="2005"/>
      <c r="K143" s="2052"/>
      <c r="L143" s="2005"/>
      <c r="M143" s="2052"/>
      <c r="N143" s="2004"/>
      <c r="O143" s="2005"/>
      <c r="P143" s="2004"/>
      <c r="Q143" s="2004"/>
      <c r="R143" s="2004"/>
      <c r="S143" s="2004"/>
      <c r="T143" s="2004"/>
      <c r="U143" s="2004"/>
      <c r="V143" s="2004"/>
      <c r="W143" s="2004"/>
      <c r="X143" s="2004"/>
    </row>
    <row r="144" spans="1:24" s="25" customFormat="1" ht="14.25" customHeight="1">
      <c r="A144" s="80" t="s">
        <v>2262</v>
      </c>
      <c r="B144" s="2007"/>
      <c r="C144" s="2050"/>
      <c r="D144" s="2051"/>
      <c r="E144" s="2002"/>
      <c r="F144" s="2002"/>
      <c r="G144" s="2005"/>
      <c r="H144" s="2052"/>
      <c r="I144" s="2005"/>
      <c r="J144" s="2005"/>
      <c r="K144" s="2052"/>
      <c r="L144" s="2005"/>
      <c r="M144" s="2052"/>
      <c r="N144" s="2004"/>
      <c r="O144" s="2005"/>
      <c r="P144" s="2004"/>
      <c r="Q144" s="2004"/>
      <c r="R144" s="2004"/>
      <c r="S144" s="2004"/>
      <c r="T144" s="2004"/>
      <c r="U144" s="2004"/>
      <c r="V144" s="2004"/>
      <c r="W144" s="2004"/>
      <c r="X144" s="2004"/>
    </row>
    <row r="145" spans="1:24" s="25" customFormat="1" ht="14.25" customHeight="1">
      <c r="A145" s="40">
        <v>5001155</v>
      </c>
      <c r="B145" s="2007" t="s">
        <v>9641</v>
      </c>
      <c r="C145" s="2050" t="s">
        <v>9642</v>
      </c>
      <c r="D145" s="2051">
        <v>2300</v>
      </c>
      <c r="E145" s="2002">
        <v>230000</v>
      </c>
      <c r="F145" s="2002">
        <v>78000</v>
      </c>
      <c r="G145" s="2005" t="s">
        <v>25</v>
      </c>
      <c r="H145" s="2052">
        <v>42397</v>
      </c>
      <c r="I145" s="2005" t="s">
        <v>1979</v>
      </c>
      <c r="J145" s="2005"/>
      <c r="K145" s="2052"/>
      <c r="L145" s="2005" t="s">
        <v>41</v>
      </c>
      <c r="M145" s="2052">
        <v>42642</v>
      </c>
      <c r="N145" s="2004" t="s">
        <v>728</v>
      </c>
      <c r="O145" s="2007"/>
      <c r="P145" s="2098" t="s">
        <v>729</v>
      </c>
      <c r="Q145" s="2004"/>
      <c r="R145" s="2004"/>
      <c r="S145" s="2004"/>
      <c r="T145" s="2004"/>
      <c r="U145" s="2004"/>
      <c r="V145" s="2004"/>
      <c r="W145" s="2004"/>
      <c r="X145" s="2004"/>
    </row>
    <row r="146" spans="1:24">
      <c r="A146" s="2005"/>
      <c r="B146" s="2004"/>
      <c r="C146" s="2005"/>
      <c r="D146" s="2025"/>
      <c r="E146" s="2002"/>
      <c r="F146" s="2041"/>
      <c r="G146" s="2005"/>
      <c r="H146" s="2052"/>
      <c r="I146" s="2005"/>
      <c r="J146" s="2005"/>
      <c r="K146" s="2010"/>
      <c r="L146" s="2005"/>
      <c r="M146" s="2052"/>
      <c r="N146" s="2004"/>
      <c r="O146" s="2005"/>
      <c r="P146" s="2004"/>
      <c r="Q146" s="2004"/>
      <c r="R146" s="2004"/>
      <c r="S146" s="2004"/>
      <c r="T146" s="2004"/>
      <c r="U146" s="2004"/>
      <c r="V146" s="2004"/>
      <c r="W146" s="2004"/>
      <c r="X146" s="2004"/>
    </row>
    <row r="147" spans="1:24" s="25" customFormat="1" ht="14.25" customHeight="1">
      <c r="A147" s="80" t="s">
        <v>2262</v>
      </c>
      <c r="B147" s="2007"/>
      <c r="C147" s="650" t="s">
        <v>9506</v>
      </c>
      <c r="D147" s="2051"/>
      <c r="E147" s="2002"/>
      <c r="F147" s="2002"/>
      <c r="G147" s="2005"/>
      <c r="H147" s="2052"/>
      <c r="I147" s="2005"/>
      <c r="J147" s="2005"/>
      <c r="K147" s="2052"/>
      <c r="L147" s="2005"/>
      <c r="M147" s="2052"/>
      <c r="N147" s="2004"/>
      <c r="O147" s="2005"/>
      <c r="P147" s="2004"/>
      <c r="Q147" s="2004"/>
      <c r="R147" s="2004"/>
      <c r="S147" s="2004"/>
      <c r="T147" s="2004"/>
      <c r="U147" s="2004"/>
      <c r="V147" s="2004"/>
      <c r="W147" s="2004"/>
      <c r="X147" s="2004"/>
    </row>
    <row r="148" spans="1:24" s="25" customFormat="1" ht="14.25" customHeight="1">
      <c r="A148" s="40">
        <v>5003022</v>
      </c>
      <c r="B148" s="2007" t="s">
        <v>9525</v>
      </c>
      <c r="C148" s="2050" t="s">
        <v>9643</v>
      </c>
      <c r="D148" s="2051">
        <v>2650</v>
      </c>
      <c r="E148" s="2002">
        <v>291500</v>
      </c>
      <c r="F148" s="2002">
        <v>108000</v>
      </c>
      <c r="G148" s="2005" t="s">
        <v>25</v>
      </c>
      <c r="H148" s="2052">
        <v>42432</v>
      </c>
      <c r="I148" s="2005" t="s">
        <v>1979</v>
      </c>
      <c r="J148" s="2005"/>
      <c r="K148" s="2052"/>
      <c r="L148" s="2005" t="s">
        <v>41</v>
      </c>
      <c r="M148" s="2052">
        <v>42642</v>
      </c>
      <c r="N148" s="2004" t="s">
        <v>728</v>
      </c>
      <c r="O148" s="2005"/>
      <c r="P148" s="2004" t="s">
        <v>2265</v>
      </c>
      <c r="Q148" s="2004"/>
      <c r="R148" s="2004"/>
      <c r="S148" s="2004"/>
      <c r="T148" s="2004"/>
      <c r="U148" s="2004"/>
      <c r="V148" s="2004"/>
      <c r="W148" s="2004"/>
      <c r="X148" s="2004"/>
    </row>
    <row r="149" spans="1:24">
      <c r="A149" s="2098">
        <v>5003129</v>
      </c>
      <c r="B149" s="2004" t="s">
        <v>9644</v>
      </c>
      <c r="C149" s="2005" t="s">
        <v>9645</v>
      </c>
      <c r="D149" s="2025">
        <v>2500</v>
      </c>
      <c r="E149" s="2002">
        <v>275000</v>
      </c>
      <c r="F149" s="2002">
        <v>102000</v>
      </c>
      <c r="G149" s="2005" t="s">
        <v>2278</v>
      </c>
      <c r="H149" s="2052">
        <v>42446</v>
      </c>
      <c r="I149" s="2005" t="s">
        <v>366</v>
      </c>
      <c r="J149" s="2005"/>
      <c r="K149" s="2010"/>
      <c r="L149" s="2005" t="s">
        <v>41</v>
      </c>
      <c r="M149" s="2052">
        <v>42642</v>
      </c>
      <c r="N149" s="2004" t="s">
        <v>728</v>
      </c>
      <c r="O149" s="2005"/>
      <c r="P149" s="2098" t="s">
        <v>729</v>
      </c>
      <c r="Q149" s="2004"/>
      <c r="R149" s="2004"/>
      <c r="S149" s="2004"/>
      <c r="T149" s="2004"/>
      <c r="U149" s="2004"/>
      <c r="V149" s="2004"/>
      <c r="W149" s="2004"/>
      <c r="X149" s="2004"/>
    </row>
    <row r="150" spans="1:24">
      <c r="A150" s="2005"/>
      <c r="B150" s="2004"/>
      <c r="C150" s="2005"/>
      <c r="D150" s="2025"/>
      <c r="E150" s="2002"/>
      <c r="F150" s="2041"/>
      <c r="G150" s="2005"/>
      <c r="H150" s="2052"/>
      <c r="I150" s="2005"/>
      <c r="J150" s="2005"/>
      <c r="K150" s="2010"/>
      <c r="L150" s="2005"/>
      <c r="M150" s="2052"/>
      <c r="N150" s="2004"/>
      <c r="O150" s="2005"/>
      <c r="P150" s="2004"/>
      <c r="Q150" s="2004"/>
      <c r="R150" s="2004"/>
      <c r="S150" s="2004"/>
      <c r="T150" s="2004"/>
      <c r="U150" s="2004"/>
      <c r="V150" s="2004"/>
      <c r="W150" s="2004"/>
      <c r="X150" s="2004"/>
    </row>
    <row r="151" spans="1:24" s="25" customFormat="1" ht="14.25" customHeight="1">
      <c r="A151" s="80" t="s">
        <v>2262</v>
      </c>
      <c r="B151" s="2007"/>
      <c r="C151" s="650" t="s">
        <v>9549</v>
      </c>
      <c r="D151" s="2051"/>
      <c r="E151" s="2002"/>
      <c r="F151" s="2002"/>
      <c r="G151" s="2005"/>
      <c r="H151" s="2052"/>
      <c r="I151" s="2005"/>
      <c r="J151" s="2005"/>
      <c r="K151" s="2052"/>
      <c r="L151" s="2005"/>
      <c r="M151" s="2052"/>
      <c r="N151" s="2004"/>
      <c r="O151" s="2005"/>
      <c r="P151" s="2004"/>
      <c r="Q151" s="2004"/>
      <c r="R151" s="2004"/>
      <c r="S151" s="2004"/>
      <c r="T151" s="2004"/>
      <c r="U151" s="2004"/>
      <c r="V151" s="2004"/>
      <c r="W151" s="2004"/>
      <c r="X151" s="2004"/>
    </row>
    <row r="152" spans="1:24" s="25" customFormat="1" ht="14.25" customHeight="1">
      <c r="A152" s="40">
        <v>5004217</v>
      </c>
      <c r="B152" s="2007" t="s">
        <v>9646</v>
      </c>
      <c r="C152" s="2050" t="s">
        <v>9647</v>
      </c>
      <c r="D152" s="2051">
        <v>2700</v>
      </c>
      <c r="E152" s="2002">
        <v>292000</v>
      </c>
      <c r="F152" s="2002">
        <v>102000</v>
      </c>
      <c r="G152" s="2005" t="s">
        <v>1897</v>
      </c>
      <c r="H152" s="2052">
        <v>42486</v>
      </c>
      <c r="I152" s="2005" t="s">
        <v>135</v>
      </c>
      <c r="J152" s="2005"/>
      <c r="K152" s="2052"/>
      <c r="L152" s="2005" t="s">
        <v>41</v>
      </c>
      <c r="M152" s="2052">
        <v>42642</v>
      </c>
      <c r="N152" s="2004" t="s">
        <v>728</v>
      </c>
      <c r="O152" s="2098"/>
      <c r="P152" s="2004" t="s">
        <v>2265</v>
      </c>
      <c r="Q152" s="2004"/>
      <c r="R152" s="2004"/>
      <c r="S152" s="2004"/>
      <c r="T152" s="2004"/>
      <c r="U152" s="2004"/>
      <c r="V152" s="2004"/>
      <c r="W152" s="2004"/>
      <c r="X152" s="2004"/>
    </row>
    <row r="153" spans="1:24">
      <c r="A153" s="2005"/>
      <c r="B153" s="2004"/>
      <c r="C153" s="2005"/>
      <c r="D153" s="2025"/>
      <c r="E153" s="2002"/>
      <c r="F153" s="2041"/>
      <c r="G153" s="2005"/>
      <c r="H153" s="2052"/>
      <c r="I153" s="2005"/>
      <c r="J153" s="2005"/>
      <c r="K153" s="2010"/>
      <c r="L153" s="2005"/>
      <c r="M153" s="2052"/>
      <c r="N153" s="2004"/>
      <c r="O153" s="2005"/>
      <c r="P153" s="2004"/>
      <c r="Q153" s="2004"/>
      <c r="R153" s="2004"/>
      <c r="S153" s="2004"/>
      <c r="T153" s="2004"/>
      <c r="U153" s="2004"/>
      <c r="V153" s="2004"/>
      <c r="W153" s="2004"/>
      <c r="X153" s="2004"/>
    </row>
    <row r="154" spans="1:24" s="497" customFormat="1">
      <c r="A154" s="1854"/>
      <c r="B154" s="2023"/>
      <c r="C154" s="2023"/>
      <c r="D154" s="2226"/>
      <c r="E154" s="2017"/>
      <c r="F154" s="2088"/>
      <c r="G154" s="2019"/>
      <c r="H154" s="2080"/>
      <c r="I154" s="2019"/>
      <c r="J154" s="2019"/>
      <c r="K154" s="2021"/>
      <c r="L154" s="2019"/>
      <c r="M154" s="2080"/>
      <c r="N154" s="2023"/>
      <c r="O154" s="2019"/>
      <c r="P154" s="2023"/>
      <c r="Q154" s="2023"/>
      <c r="R154" s="2023"/>
      <c r="S154" s="2023"/>
      <c r="T154" s="2023"/>
      <c r="U154" s="2023"/>
      <c r="V154" s="2023"/>
      <c r="W154" s="2023"/>
      <c r="X154" s="2023"/>
    </row>
    <row r="155" spans="1:24">
      <c r="A155" s="7" t="s">
        <v>9648</v>
      </c>
      <c r="B155" s="2004"/>
      <c r="C155" s="104" t="s">
        <v>9570</v>
      </c>
      <c r="D155" s="2025"/>
      <c r="E155" s="2007"/>
      <c r="F155" s="2041"/>
      <c r="G155" s="2005"/>
      <c r="H155" s="2052"/>
      <c r="I155" s="2005"/>
      <c r="J155" s="2005"/>
      <c r="K155" s="2010"/>
      <c r="L155" s="2005"/>
      <c r="M155" s="2052"/>
      <c r="N155" s="2004"/>
      <c r="O155" s="2005"/>
      <c r="P155" s="2004"/>
      <c r="Q155" s="2004"/>
      <c r="R155" s="2004"/>
      <c r="S155" s="2004"/>
      <c r="T155" s="2004"/>
      <c r="U155" s="2004"/>
      <c r="V155" s="2004"/>
      <c r="W155" s="2004"/>
      <c r="X155" s="2004"/>
    </row>
    <row r="156" spans="1:24">
      <c r="A156" s="2098">
        <v>5005093</v>
      </c>
      <c r="B156" s="2004" t="s">
        <v>9503</v>
      </c>
      <c r="C156" s="2005" t="s">
        <v>9649</v>
      </c>
      <c r="D156" s="2025">
        <v>2900</v>
      </c>
      <c r="E156" s="2002">
        <v>313000</v>
      </c>
      <c r="F156" s="2002">
        <v>148000</v>
      </c>
      <c r="G156" s="2005" t="s">
        <v>25</v>
      </c>
      <c r="H156" s="2052">
        <v>42521</v>
      </c>
      <c r="I156" s="2005" t="s">
        <v>303</v>
      </c>
      <c r="J156" s="2005"/>
      <c r="K156" s="2010"/>
      <c r="L156" s="2005" t="s">
        <v>2065</v>
      </c>
      <c r="M156" s="2052">
        <v>42679</v>
      </c>
      <c r="N156" s="2004" t="s">
        <v>728</v>
      </c>
      <c r="O156" s="2005"/>
      <c r="P156" s="2004" t="s">
        <v>5739</v>
      </c>
      <c r="Q156" s="2004"/>
      <c r="R156" s="2004"/>
      <c r="S156" s="2004"/>
      <c r="T156" s="2004"/>
      <c r="U156" s="2004"/>
      <c r="V156" s="2004"/>
      <c r="W156" s="2004"/>
      <c r="X156" s="2004"/>
    </row>
    <row r="157" spans="1:24">
      <c r="A157" s="2098"/>
      <c r="B157" s="2004"/>
      <c r="C157" s="2005"/>
      <c r="D157" s="2025"/>
      <c r="E157" s="2002"/>
      <c r="F157" s="2002"/>
      <c r="G157" s="2005"/>
      <c r="H157" s="2052"/>
      <c r="I157" s="2005"/>
      <c r="J157" s="2005"/>
      <c r="K157" s="2010"/>
      <c r="L157" s="2005"/>
      <c r="M157" s="2052"/>
      <c r="N157" s="2004"/>
      <c r="O157" s="2005"/>
      <c r="P157" s="2004"/>
      <c r="Q157" s="2004"/>
      <c r="R157" s="2004"/>
      <c r="S157" s="2004"/>
      <c r="T157" s="2004"/>
      <c r="U157" s="2004"/>
      <c r="V157" s="2004"/>
      <c r="W157" s="2004"/>
      <c r="X157" s="2004"/>
    </row>
    <row r="158" spans="1:24">
      <c r="A158" s="7" t="s">
        <v>9650</v>
      </c>
      <c r="B158" s="2004"/>
      <c r="C158" s="104" t="s">
        <v>9624</v>
      </c>
      <c r="D158" s="2025"/>
      <c r="E158" s="2002"/>
      <c r="F158" s="2002"/>
      <c r="G158" s="2005"/>
      <c r="H158" s="2052"/>
      <c r="I158" s="2005"/>
      <c r="J158" s="2005"/>
      <c r="K158" s="2010"/>
      <c r="L158" s="2005"/>
      <c r="M158" s="2052"/>
      <c r="N158" s="2004"/>
      <c r="O158" s="2005"/>
      <c r="P158" s="2004"/>
      <c r="Q158" s="2004"/>
      <c r="R158" s="2004"/>
      <c r="S158" s="2004"/>
      <c r="T158" s="2004"/>
      <c r="U158" s="2004"/>
      <c r="V158" s="2004"/>
      <c r="W158" s="2004"/>
      <c r="X158" s="2004"/>
    </row>
    <row r="159" spans="1:24">
      <c r="A159" s="2098">
        <v>5006031</v>
      </c>
      <c r="B159" s="2004" t="s">
        <v>9644</v>
      </c>
      <c r="C159" s="2005" t="s">
        <v>9651</v>
      </c>
      <c r="D159" s="2025">
        <v>2650</v>
      </c>
      <c r="E159" s="2002">
        <v>286000</v>
      </c>
      <c r="F159" s="2002">
        <v>101000</v>
      </c>
      <c r="G159" s="2005" t="s">
        <v>98</v>
      </c>
      <c r="H159" s="2052">
        <v>42529</v>
      </c>
      <c r="I159" s="2005" t="s">
        <v>355</v>
      </c>
      <c r="J159" s="2005"/>
      <c r="K159" s="2010"/>
      <c r="L159" s="2005" t="s">
        <v>67</v>
      </c>
      <c r="M159" s="2052">
        <v>42679</v>
      </c>
      <c r="N159" s="2004" t="s">
        <v>728</v>
      </c>
      <c r="O159" s="2004"/>
      <c r="P159" s="2004" t="s">
        <v>9652</v>
      </c>
      <c r="Q159" s="2004"/>
      <c r="R159" s="2004"/>
      <c r="S159" s="2004"/>
      <c r="T159" s="2004"/>
      <c r="U159" s="2004"/>
      <c r="V159" s="2004"/>
      <c r="W159" s="2004"/>
      <c r="X159" s="2004"/>
    </row>
    <row r="160" spans="1:24">
      <c r="A160" s="2098">
        <v>5006066</v>
      </c>
      <c r="B160" s="2004" t="s">
        <v>9503</v>
      </c>
      <c r="C160" s="2005" t="s">
        <v>9653</v>
      </c>
      <c r="D160" s="2025">
        <v>2800</v>
      </c>
      <c r="E160" s="2002">
        <v>294000</v>
      </c>
      <c r="F160" s="2002">
        <v>135000</v>
      </c>
      <c r="G160" s="2005" t="s">
        <v>98</v>
      </c>
      <c r="H160" s="2052">
        <v>42536</v>
      </c>
      <c r="I160" s="2005" t="s">
        <v>192</v>
      </c>
      <c r="J160" s="2005" t="s">
        <v>449</v>
      </c>
      <c r="K160" s="2010"/>
      <c r="L160" s="2005" t="s">
        <v>67</v>
      </c>
      <c r="M160" s="2052">
        <v>42679</v>
      </c>
      <c r="N160" s="2004" t="s">
        <v>728</v>
      </c>
      <c r="O160" s="2027" t="s">
        <v>9654</v>
      </c>
      <c r="P160" s="2004" t="s">
        <v>2236</v>
      </c>
      <c r="Q160" s="2004"/>
      <c r="R160" s="2004"/>
      <c r="S160" s="2004"/>
      <c r="T160" s="2004"/>
      <c r="U160" s="2004"/>
      <c r="V160" s="2004"/>
      <c r="W160" s="2004"/>
      <c r="X160" s="2004"/>
    </row>
    <row r="161" spans="1:24">
      <c r="A161" s="2098"/>
      <c r="B161" s="2004" t="s">
        <v>9655</v>
      </c>
      <c r="C161" s="2005" t="s">
        <v>9501</v>
      </c>
      <c r="D161" s="2025">
        <v>100</v>
      </c>
      <c r="E161" s="2002"/>
      <c r="F161" s="2002"/>
      <c r="G161" s="2005"/>
      <c r="H161" s="2052"/>
      <c r="I161" s="2005"/>
      <c r="J161" s="2005"/>
      <c r="K161" s="2010"/>
      <c r="L161" s="2005"/>
      <c r="M161" s="2052"/>
      <c r="N161" s="2004"/>
      <c r="O161" s="2005"/>
      <c r="P161" s="2004"/>
      <c r="Q161" s="2004"/>
      <c r="R161" s="2004"/>
      <c r="S161" s="2004"/>
      <c r="T161" s="2004"/>
      <c r="U161" s="2004"/>
      <c r="V161" s="2004"/>
      <c r="W161" s="2004"/>
      <c r="X161" s="2004"/>
    </row>
    <row r="162" spans="1:24">
      <c r="A162" s="2098"/>
      <c r="B162" s="2004"/>
      <c r="C162" s="2005"/>
      <c r="D162" s="2025"/>
      <c r="E162" s="2002"/>
      <c r="F162" s="2002"/>
      <c r="G162" s="2005"/>
      <c r="H162" s="2052"/>
      <c r="I162" s="2005"/>
      <c r="J162" s="2005"/>
      <c r="K162" s="2010"/>
      <c r="L162" s="2005"/>
      <c r="M162" s="2052"/>
      <c r="N162" s="2004"/>
      <c r="O162" s="2005"/>
      <c r="P162" s="2004"/>
      <c r="Q162" s="2004"/>
      <c r="R162" s="2004"/>
      <c r="S162" s="2004"/>
      <c r="T162" s="2004"/>
      <c r="U162" s="2004"/>
      <c r="V162" s="2004"/>
      <c r="W162" s="2004"/>
      <c r="X162" s="2004"/>
    </row>
    <row r="163" spans="1:24">
      <c r="A163" s="7" t="s">
        <v>9656</v>
      </c>
      <c r="B163" s="2004"/>
      <c r="C163" s="104" t="s">
        <v>9624</v>
      </c>
      <c r="D163" s="2025"/>
      <c r="E163" s="2002"/>
      <c r="F163" s="2002"/>
      <c r="G163" s="2005"/>
      <c r="H163" s="2052"/>
      <c r="I163" s="2005"/>
      <c r="J163" s="2005"/>
      <c r="K163" s="2010"/>
      <c r="L163" s="2005"/>
      <c r="M163" s="2052"/>
      <c r="N163" s="2004"/>
      <c r="O163" s="2005"/>
      <c r="P163" s="2004"/>
      <c r="Q163" s="2004"/>
      <c r="R163" s="2004"/>
      <c r="S163" s="2004"/>
      <c r="T163" s="2004"/>
      <c r="U163" s="2004"/>
      <c r="V163" s="2004"/>
      <c r="W163" s="2004"/>
      <c r="X163" s="2004"/>
    </row>
    <row r="164" spans="1:24">
      <c r="A164" s="2098">
        <v>5006084</v>
      </c>
      <c r="B164" s="2004" t="s">
        <v>9507</v>
      </c>
      <c r="C164" s="2005" t="s">
        <v>9657</v>
      </c>
      <c r="D164" s="2025">
        <v>2800</v>
      </c>
      <c r="E164" s="2002">
        <v>294000</v>
      </c>
      <c r="F164" s="2002">
        <v>110000</v>
      </c>
      <c r="G164" s="2005" t="s">
        <v>1897</v>
      </c>
      <c r="H164" s="2052">
        <v>42541</v>
      </c>
      <c r="I164" s="2005" t="s">
        <v>1758</v>
      </c>
      <c r="J164" s="2005"/>
      <c r="K164" s="2010"/>
      <c r="L164" s="2005" t="s">
        <v>3330</v>
      </c>
      <c r="M164" s="2052">
        <v>42679</v>
      </c>
      <c r="N164" s="2004" t="s">
        <v>728</v>
      </c>
      <c r="O164" s="2005"/>
      <c r="P164" s="2004" t="s">
        <v>2236</v>
      </c>
      <c r="Q164" s="2004"/>
      <c r="R164" s="2004"/>
      <c r="S164" s="2004"/>
      <c r="T164" s="2004"/>
      <c r="U164" s="2004"/>
      <c r="V164" s="2004"/>
      <c r="W164" s="2004"/>
      <c r="X164" s="2004"/>
    </row>
    <row r="165" spans="1:24">
      <c r="A165" s="2098"/>
      <c r="B165" s="2004"/>
      <c r="C165" s="2005"/>
      <c r="D165" s="2025"/>
      <c r="E165" s="2002"/>
      <c r="F165" s="2002"/>
      <c r="G165" s="2005"/>
      <c r="H165" s="2052"/>
      <c r="I165" s="2005"/>
      <c r="J165" s="2005"/>
      <c r="K165" s="2010"/>
      <c r="L165" s="2005"/>
      <c r="M165" s="2052"/>
      <c r="N165" s="2004"/>
      <c r="O165" s="2005"/>
      <c r="P165" s="2004"/>
      <c r="Q165" s="2004"/>
      <c r="R165" s="2004"/>
      <c r="S165" s="2004"/>
      <c r="T165" s="2004"/>
      <c r="U165" s="2004"/>
      <c r="V165" s="2004"/>
      <c r="W165" s="2004"/>
      <c r="X165" s="2004"/>
    </row>
    <row r="166" spans="1:24">
      <c r="A166" s="7" t="s">
        <v>9648</v>
      </c>
      <c r="B166" s="2004"/>
      <c r="C166" s="2005"/>
      <c r="D166" s="2025"/>
      <c r="E166" s="2002"/>
      <c r="F166" s="2002"/>
      <c r="G166" s="2005"/>
      <c r="H166" s="2052"/>
      <c r="I166" s="2005"/>
      <c r="J166" s="2005"/>
      <c r="K166" s="2010"/>
      <c r="L166" s="2005"/>
      <c r="M166" s="2052"/>
      <c r="N166" s="2004"/>
      <c r="O166" s="2005"/>
      <c r="P166" s="2004"/>
      <c r="Q166" s="2004"/>
      <c r="R166" s="2004"/>
      <c r="S166" s="2004"/>
      <c r="T166" s="2004"/>
      <c r="U166" s="2004"/>
      <c r="V166" s="2004"/>
      <c r="W166" s="2004"/>
      <c r="X166" s="2004"/>
    </row>
    <row r="167" spans="1:24">
      <c r="A167" s="2098">
        <v>5006086</v>
      </c>
      <c r="B167" s="2004" t="s">
        <v>9503</v>
      </c>
      <c r="C167" s="2005" t="s">
        <v>9658</v>
      </c>
      <c r="D167" s="2025">
        <v>2900</v>
      </c>
      <c r="E167" s="2002">
        <v>305000</v>
      </c>
      <c r="F167" s="2002">
        <v>128000</v>
      </c>
      <c r="G167" s="2005" t="s">
        <v>98</v>
      </c>
      <c r="H167" s="2052">
        <v>42542</v>
      </c>
      <c r="I167" s="2005" t="s">
        <v>303</v>
      </c>
      <c r="J167" s="2005"/>
      <c r="K167" s="2010"/>
      <c r="L167" s="2005" t="s">
        <v>2065</v>
      </c>
      <c r="M167" s="2052">
        <v>42679</v>
      </c>
      <c r="N167" s="2004" t="s">
        <v>728</v>
      </c>
      <c r="O167" s="2005"/>
      <c r="P167" s="2004" t="s">
        <v>729</v>
      </c>
      <c r="Q167" s="2004"/>
      <c r="R167" s="2004"/>
      <c r="S167" s="2004"/>
      <c r="T167" s="2004"/>
      <c r="U167" s="2004"/>
      <c r="V167" s="2004"/>
      <c r="W167" s="2004"/>
      <c r="X167" s="2004"/>
    </row>
    <row r="168" spans="1:24">
      <c r="A168" s="2098"/>
      <c r="B168" s="2004"/>
      <c r="C168" s="2005"/>
      <c r="D168" s="2025"/>
      <c r="E168" s="2002"/>
      <c r="F168" s="2002"/>
      <c r="G168" s="2005"/>
      <c r="H168" s="2052"/>
      <c r="I168" s="2005"/>
      <c r="J168" s="2005"/>
      <c r="K168" s="2010"/>
      <c r="L168" s="2005"/>
      <c r="M168" s="2052"/>
      <c r="N168" s="2004"/>
      <c r="O168" s="2005"/>
      <c r="P168" s="2004"/>
      <c r="Q168" s="2004"/>
      <c r="R168" s="2004"/>
      <c r="S168" s="2004"/>
      <c r="T168" s="2004"/>
      <c r="U168" s="2004"/>
      <c r="V168" s="2004"/>
      <c r="W168" s="2004"/>
      <c r="X168" s="2004"/>
    </row>
    <row r="169" spans="1:24">
      <c r="A169" s="7" t="s">
        <v>9659</v>
      </c>
      <c r="B169" s="2004"/>
      <c r="C169" s="104" t="s">
        <v>9570</v>
      </c>
      <c r="D169" s="2025"/>
      <c r="E169" s="2002"/>
      <c r="F169" s="2002"/>
      <c r="G169" s="2005"/>
      <c r="H169" s="2052"/>
      <c r="I169" s="2005"/>
      <c r="J169" s="2005"/>
      <c r="K169" s="2010"/>
      <c r="L169" s="2005"/>
      <c r="M169" s="2052"/>
      <c r="N169" s="2004"/>
      <c r="O169" s="2005"/>
      <c r="P169" s="2004"/>
      <c r="Q169" s="2004"/>
      <c r="R169" s="2004"/>
      <c r="S169" s="2004"/>
      <c r="T169" s="2004"/>
      <c r="U169" s="2004"/>
      <c r="V169" s="2004"/>
      <c r="W169" s="2004"/>
      <c r="X169" s="2004"/>
    </row>
    <row r="170" spans="1:24">
      <c r="A170" s="2098">
        <v>5005046</v>
      </c>
      <c r="B170" s="2004" t="s">
        <v>9497</v>
      </c>
      <c r="C170" s="2005" t="s">
        <v>9660</v>
      </c>
      <c r="D170" s="2025">
        <v>2400</v>
      </c>
      <c r="E170" s="2002">
        <v>259000</v>
      </c>
      <c r="F170" s="2002">
        <v>76000</v>
      </c>
      <c r="G170" s="2005" t="s">
        <v>64</v>
      </c>
      <c r="H170" s="2052">
        <v>42513</v>
      </c>
      <c r="I170" s="2005" t="s">
        <v>1854</v>
      </c>
      <c r="J170" s="2005" t="s">
        <v>449</v>
      </c>
      <c r="K170" s="2010"/>
      <c r="L170" s="2005" t="s">
        <v>107</v>
      </c>
      <c r="M170" s="2052">
        <v>42684</v>
      </c>
      <c r="N170" s="2004" t="s">
        <v>728</v>
      </c>
      <c r="O170" s="2027" t="s">
        <v>9661</v>
      </c>
      <c r="P170" s="2004" t="s">
        <v>5739</v>
      </c>
      <c r="Q170" s="2004"/>
      <c r="R170" s="2004"/>
      <c r="S170" s="2004"/>
      <c r="T170" s="2004"/>
      <c r="U170" s="2004"/>
      <c r="V170" s="2004"/>
      <c r="W170" s="2004"/>
      <c r="X170" s="2004"/>
    </row>
    <row r="171" spans="1:24">
      <c r="A171" s="2098"/>
      <c r="B171" s="2004" t="s">
        <v>9662</v>
      </c>
      <c r="C171" s="2005" t="s">
        <v>9501</v>
      </c>
      <c r="D171" s="2025">
        <v>100</v>
      </c>
      <c r="E171" s="2002"/>
      <c r="F171" s="2002"/>
      <c r="G171" s="2005"/>
      <c r="H171" s="2052"/>
      <c r="I171" s="2005"/>
      <c r="J171" s="2005"/>
      <c r="K171" s="2010"/>
      <c r="L171" s="2005"/>
      <c r="M171" s="2052"/>
      <c r="N171" s="2004"/>
      <c r="O171" s="2005"/>
      <c r="P171" s="2004"/>
      <c r="Q171" s="2004"/>
      <c r="R171" s="2004"/>
      <c r="S171" s="2004"/>
      <c r="T171" s="2004"/>
      <c r="U171" s="2004"/>
      <c r="V171" s="2004"/>
      <c r="W171" s="2004"/>
      <c r="X171" s="2004"/>
    </row>
    <row r="172" spans="1:24">
      <c r="A172" s="2098"/>
      <c r="B172" s="2004"/>
      <c r="C172" s="2005"/>
      <c r="D172" s="2025"/>
      <c r="E172" s="2002"/>
      <c r="F172" s="2002"/>
      <c r="G172" s="2005"/>
      <c r="H172" s="2052"/>
      <c r="I172" s="2005"/>
      <c r="J172" s="2005"/>
      <c r="K172" s="2010"/>
      <c r="L172" s="2005"/>
      <c r="M172" s="2052"/>
      <c r="N172" s="2004"/>
      <c r="O172" s="2005"/>
      <c r="P172" s="2004"/>
      <c r="Q172" s="2004"/>
      <c r="R172" s="2004"/>
      <c r="S172" s="2004"/>
      <c r="T172" s="2004"/>
      <c r="U172" s="2004"/>
      <c r="V172" s="2004"/>
      <c r="W172" s="2004"/>
      <c r="X172" s="2004"/>
    </row>
    <row r="173" spans="1:24">
      <c r="A173" s="7" t="s">
        <v>9659</v>
      </c>
      <c r="B173" s="2004"/>
      <c r="C173" s="104" t="s">
        <v>9624</v>
      </c>
      <c r="D173" s="2025"/>
      <c r="E173" s="2002"/>
      <c r="F173" s="2041"/>
      <c r="G173" s="2005"/>
      <c r="H173" s="2052"/>
      <c r="I173" s="2005"/>
      <c r="J173" s="2005"/>
      <c r="K173" s="2010"/>
      <c r="L173" s="2005"/>
      <c r="M173" s="2052"/>
      <c r="N173" s="2004"/>
      <c r="O173" s="2005"/>
      <c r="P173" s="2004"/>
      <c r="Q173" s="2004"/>
      <c r="R173" s="2004"/>
      <c r="S173" s="2004"/>
      <c r="T173" s="2004"/>
      <c r="U173" s="2004"/>
      <c r="V173" s="2004"/>
      <c r="W173" s="2004"/>
      <c r="X173" s="2004"/>
    </row>
    <row r="174" spans="1:24">
      <c r="A174" s="2098">
        <v>5006025</v>
      </c>
      <c r="B174" s="2004" t="s">
        <v>9497</v>
      </c>
      <c r="C174" s="2005" t="s">
        <v>9663</v>
      </c>
      <c r="D174" s="2025">
        <v>2650</v>
      </c>
      <c r="E174" s="2002">
        <v>286000</v>
      </c>
      <c r="F174" s="2002">
        <v>102000</v>
      </c>
      <c r="G174" s="2005" t="s">
        <v>64</v>
      </c>
      <c r="H174" s="2052">
        <v>42529</v>
      </c>
      <c r="I174" s="2005" t="s">
        <v>2341</v>
      </c>
      <c r="J174" s="2005" t="s">
        <v>449</v>
      </c>
      <c r="K174" s="2010"/>
      <c r="L174" s="2005" t="s">
        <v>107</v>
      </c>
      <c r="M174" s="2052">
        <v>42684</v>
      </c>
      <c r="N174" s="2004" t="s">
        <v>728</v>
      </c>
      <c r="O174" s="2027" t="s">
        <v>9664</v>
      </c>
      <c r="P174" s="2004"/>
      <c r="Q174" s="2004"/>
      <c r="R174" s="2004"/>
      <c r="S174" s="2004"/>
      <c r="T174" s="2004"/>
      <c r="U174" s="2004"/>
      <c r="V174" s="2004"/>
      <c r="W174" s="2004"/>
      <c r="X174" s="2004"/>
    </row>
    <row r="175" spans="1:24">
      <c r="A175" s="2005"/>
      <c r="B175" s="2004" t="s">
        <v>9665</v>
      </c>
      <c r="C175" s="2005" t="s">
        <v>9501</v>
      </c>
      <c r="D175" s="2025">
        <v>100</v>
      </c>
      <c r="E175" s="2002"/>
      <c r="F175" s="2002"/>
      <c r="G175" s="2005"/>
      <c r="H175" s="2052"/>
      <c r="I175" s="2005"/>
      <c r="J175" s="2005"/>
      <c r="K175" s="2010"/>
      <c r="L175" s="2005"/>
      <c r="M175" s="2052"/>
      <c r="N175" s="2004"/>
      <c r="O175" s="2005"/>
      <c r="P175" s="2004"/>
      <c r="Q175" s="2004"/>
      <c r="R175" s="2004"/>
      <c r="S175" s="2004"/>
      <c r="T175" s="2004"/>
      <c r="U175" s="2004"/>
      <c r="V175" s="2004"/>
      <c r="W175" s="2004"/>
      <c r="X175" s="2004"/>
    </row>
    <row r="176" spans="1:24">
      <c r="A176" s="2098">
        <v>5006103</v>
      </c>
      <c r="B176" s="2004" t="s">
        <v>9497</v>
      </c>
      <c r="C176" s="2005" t="s">
        <v>9666</v>
      </c>
      <c r="D176" s="2025">
        <v>2500</v>
      </c>
      <c r="E176" s="2002">
        <v>263000</v>
      </c>
      <c r="F176" s="2002">
        <v>79000</v>
      </c>
      <c r="G176" s="2005" t="s">
        <v>64</v>
      </c>
      <c r="H176" s="2052">
        <v>42544</v>
      </c>
      <c r="I176" s="2005" t="s">
        <v>219</v>
      </c>
      <c r="J176" s="2005" t="s">
        <v>449</v>
      </c>
      <c r="K176" s="2010"/>
      <c r="L176" s="2005" t="s">
        <v>107</v>
      </c>
      <c r="M176" s="2052">
        <v>42684</v>
      </c>
      <c r="N176" s="2004" t="s">
        <v>728</v>
      </c>
      <c r="O176" s="2027" t="s">
        <v>9667</v>
      </c>
      <c r="P176" s="2004" t="s">
        <v>5739</v>
      </c>
      <c r="Q176" s="2004"/>
      <c r="R176" s="2004"/>
      <c r="S176" s="2004"/>
      <c r="T176" s="2004"/>
      <c r="U176" s="2004"/>
      <c r="V176" s="2004"/>
      <c r="W176" s="2004"/>
      <c r="X176" s="2004"/>
    </row>
    <row r="177" spans="1:16">
      <c r="A177" s="2098"/>
      <c r="B177" s="2004" t="s">
        <v>9668</v>
      </c>
      <c r="C177" s="2005" t="s">
        <v>9501</v>
      </c>
      <c r="D177" s="2025">
        <v>100</v>
      </c>
      <c r="E177" s="2002"/>
      <c r="F177" s="2002"/>
      <c r="G177" s="2005"/>
      <c r="H177" s="2052"/>
      <c r="I177" s="2005"/>
      <c r="J177" s="2005"/>
      <c r="K177" s="2010"/>
      <c r="L177" s="2005"/>
      <c r="M177" s="2052"/>
      <c r="N177" s="2004"/>
      <c r="O177" s="2005"/>
      <c r="P177" s="2004"/>
    </row>
    <row r="178" spans="1:16">
      <c r="A178" s="2098">
        <v>5006119</v>
      </c>
      <c r="B178" s="2004" t="s">
        <v>9646</v>
      </c>
      <c r="C178" s="2005" t="s">
        <v>9669</v>
      </c>
      <c r="D178" s="2025">
        <v>2500</v>
      </c>
      <c r="E178" s="2002">
        <v>263000</v>
      </c>
      <c r="F178" s="2002">
        <v>68000</v>
      </c>
      <c r="G178" s="2005" t="s">
        <v>25</v>
      </c>
      <c r="H178" s="2052">
        <v>42548</v>
      </c>
      <c r="I178" s="2005" t="s">
        <v>2352</v>
      </c>
      <c r="J178" s="2005"/>
      <c r="K178" s="2010"/>
      <c r="L178" s="2005" t="s">
        <v>107</v>
      </c>
      <c r="M178" s="2052">
        <v>42684</v>
      </c>
      <c r="N178" s="2004" t="s">
        <v>728</v>
      </c>
      <c r="O178" s="2005"/>
      <c r="P178" s="2004" t="s">
        <v>5739</v>
      </c>
    </row>
    <row r="179" spans="1:16">
      <c r="A179" s="2005"/>
      <c r="B179" s="2004"/>
      <c r="C179" s="2005"/>
      <c r="D179" s="2025"/>
      <c r="E179" s="2002"/>
      <c r="F179" s="2002"/>
      <c r="G179" s="2005"/>
      <c r="H179" s="2052"/>
      <c r="I179" s="2005"/>
      <c r="J179" s="2005"/>
      <c r="K179" s="2010"/>
      <c r="L179" s="2005"/>
      <c r="M179" s="2052"/>
      <c r="N179" s="2004"/>
      <c r="O179" s="2005"/>
      <c r="P179" s="2004"/>
    </row>
    <row r="180" spans="1:16">
      <c r="A180" s="7" t="s">
        <v>9670</v>
      </c>
      <c r="B180" s="2004"/>
      <c r="C180" s="2005"/>
      <c r="D180" s="2025"/>
      <c r="E180" s="2002"/>
      <c r="F180" s="2002"/>
      <c r="G180" s="2005"/>
      <c r="H180" s="2052"/>
      <c r="I180" s="2005"/>
      <c r="J180" s="2005"/>
      <c r="K180" s="2010"/>
      <c r="L180" s="2005"/>
      <c r="M180" s="2052"/>
      <c r="N180" s="2004"/>
      <c r="O180" s="2005"/>
      <c r="P180" s="2004"/>
    </row>
    <row r="181" spans="1:16">
      <c r="A181" s="2098">
        <v>5006042</v>
      </c>
      <c r="B181" s="2004" t="s">
        <v>9497</v>
      </c>
      <c r="C181" s="2005" t="s">
        <v>9671</v>
      </c>
      <c r="D181" s="2025">
        <v>2600</v>
      </c>
      <c r="E181" s="2002">
        <v>281000</v>
      </c>
      <c r="F181" s="2002">
        <v>94000</v>
      </c>
      <c r="G181" s="2005" t="s">
        <v>64</v>
      </c>
      <c r="H181" s="2052">
        <v>42530</v>
      </c>
      <c r="I181" s="2005" t="s">
        <v>219</v>
      </c>
      <c r="J181" s="2005" t="s">
        <v>449</v>
      </c>
      <c r="K181" s="2010"/>
      <c r="L181" s="2005" t="s">
        <v>798</v>
      </c>
      <c r="M181" s="2052">
        <v>42684</v>
      </c>
      <c r="N181" s="2004" t="s">
        <v>728</v>
      </c>
      <c r="O181" s="2027" t="s">
        <v>9672</v>
      </c>
      <c r="P181" s="2004" t="s">
        <v>729</v>
      </c>
    </row>
    <row r="182" spans="1:16">
      <c r="A182" s="2098"/>
      <c r="B182" s="2004" t="s">
        <v>9673</v>
      </c>
      <c r="C182" s="2005" t="s">
        <v>9501</v>
      </c>
      <c r="D182" s="2025">
        <v>100</v>
      </c>
      <c r="E182" s="2002"/>
      <c r="F182" s="2002"/>
      <c r="G182" s="2005"/>
      <c r="H182" s="2052"/>
      <c r="I182" s="2005"/>
      <c r="J182" s="2005"/>
      <c r="K182" s="2010"/>
      <c r="L182" s="2005"/>
      <c r="M182" s="2052"/>
      <c r="N182" s="2004"/>
      <c r="O182" s="2005"/>
      <c r="P182" s="2004"/>
    </row>
    <row r="183" spans="1:16">
      <c r="A183" s="474"/>
      <c r="B183" s="2004"/>
      <c r="C183" s="2004"/>
      <c r="D183" s="2025"/>
      <c r="E183" s="2007"/>
      <c r="F183" s="2041"/>
      <c r="G183" s="2005"/>
      <c r="H183" s="2052"/>
      <c r="I183" s="2005"/>
      <c r="J183" s="2005"/>
      <c r="K183" s="2010"/>
      <c r="L183" s="2005"/>
      <c r="M183" s="2052"/>
      <c r="N183" s="2004"/>
      <c r="O183" s="2005"/>
      <c r="P183" s="2004"/>
    </row>
    <row r="184" spans="1:16">
      <c r="A184" s="7" t="s">
        <v>9650</v>
      </c>
      <c r="B184" s="2004"/>
      <c r="C184" s="104" t="s">
        <v>9674</v>
      </c>
      <c r="D184" s="2025"/>
      <c r="E184" s="2007"/>
      <c r="F184" s="2041"/>
      <c r="G184" s="2005"/>
      <c r="H184" s="2052"/>
      <c r="I184" s="2005"/>
      <c r="J184" s="2005"/>
      <c r="K184" s="2010"/>
      <c r="L184" s="2005"/>
      <c r="M184" s="2052"/>
      <c r="N184" s="2004"/>
      <c r="O184" s="2005"/>
      <c r="P184" s="2004"/>
    </row>
    <row r="185" spans="1:16">
      <c r="A185" s="2098">
        <v>5010051</v>
      </c>
      <c r="B185" s="2004" t="s">
        <v>9516</v>
      </c>
      <c r="C185" s="2005" t="s">
        <v>9675</v>
      </c>
      <c r="D185" s="2025">
        <v>3150</v>
      </c>
      <c r="E185" s="2002">
        <v>315000</v>
      </c>
      <c r="F185" s="2002">
        <v>166000</v>
      </c>
      <c r="G185" s="2005" t="s">
        <v>25</v>
      </c>
      <c r="H185" s="2052">
        <v>42658</v>
      </c>
      <c r="I185" s="2005" t="s">
        <v>9676</v>
      </c>
      <c r="J185" s="2005"/>
      <c r="K185" s="2010"/>
      <c r="L185" s="2005" t="s">
        <v>67</v>
      </c>
      <c r="M185" s="2052">
        <v>42679</v>
      </c>
      <c r="N185" s="2004" t="s">
        <v>728</v>
      </c>
      <c r="O185" s="2005"/>
      <c r="P185" s="2004" t="s">
        <v>2236</v>
      </c>
    </row>
    <row r="186" spans="1:16">
      <c r="A186" s="474"/>
      <c r="B186" s="2004"/>
      <c r="C186" s="2004"/>
      <c r="D186" s="2025"/>
      <c r="E186" s="2007"/>
      <c r="F186" s="2041"/>
      <c r="G186" s="2005"/>
      <c r="H186" s="2052"/>
      <c r="I186" s="2005"/>
      <c r="J186" s="2005"/>
      <c r="K186" s="2010"/>
      <c r="L186" s="2005"/>
      <c r="M186" s="2052"/>
      <c r="N186" s="2004"/>
      <c r="O186" s="2005"/>
      <c r="P186" s="2004"/>
    </row>
    <row r="187" spans="1:16">
      <c r="A187" s="474"/>
      <c r="B187" s="2004" t="s">
        <v>9677</v>
      </c>
      <c r="C187" s="2004"/>
      <c r="D187" s="2025"/>
      <c r="E187" s="2007"/>
      <c r="F187" s="2041"/>
      <c r="G187" s="2005"/>
      <c r="H187" s="2052"/>
      <c r="I187" s="2005"/>
      <c r="J187" s="2005"/>
      <c r="K187" s="2010"/>
      <c r="L187" s="2005"/>
      <c r="M187" s="2052"/>
      <c r="N187" s="2004"/>
      <c r="O187" s="2005"/>
      <c r="P187" s="2004"/>
    </row>
    <row r="188" spans="1:16">
      <c r="A188" s="474"/>
      <c r="B188" s="2004" t="s">
        <v>9678</v>
      </c>
      <c r="C188" s="2004"/>
      <c r="D188" s="2025"/>
      <c r="E188" s="2007"/>
      <c r="F188" s="2041"/>
      <c r="G188" s="2005"/>
      <c r="H188" s="2052"/>
      <c r="I188" s="2005"/>
      <c r="J188" s="2005"/>
      <c r="K188" s="2010"/>
      <c r="L188" s="2005"/>
      <c r="M188" s="2052"/>
      <c r="N188" s="2004"/>
      <c r="O188" s="2005"/>
      <c r="P188" s="2004"/>
    </row>
    <row r="189" spans="1:16">
      <c r="A189" s="474"/>
      <c r="B189" s="2004"/>
      <c r="C189" s="2004"/>
      <c r="D189" s="2025"/>
      <c r="E189" s="2007"/>
      <c r="F189" s="2041"/>
      <c r="G189" s="2005"/>
      <c r="H189" s="2052"/>
      <c r="I189" s="2005"/>
      <c r="J189" s="2005"/>
      <c r="K189" s="2010"/>
      <c r="L189" s="2005"/>
      <c r="M189" s="2052"/>
      <c r="N189" s="2004"/>
      <c r="O189" s="2005"/>
      <c r="P189" s="2004"/>
    </row>
    <row r="190" spans="1:16" s="497" customFormat="1">
      <c r="A190" s="1854"/>
      <c r="B190" s="2023"/>
      <c r="C190" s="2023"/>
      <c r="D190" s="2226"/>
      <c r="E190" s="2017"/>
      <c r="F190" s="2088"/>
      <c r="G190" s="2019"/>
      <c r="H190" s="2080"/>
      <c r="I190" s="2019"/>
      <c r="J190" s="2019"/>
      <c r="K190" s="2021"/>
      <c r="L190" s="2019"/>
      <c r="M190" s="2080"/>
      <c r="N190" s="2023"/>
      <c r="O190" s="2019"/>
      <c r="P190" s="2023"/>
    </row>
    <row r="191" spans="1:16">
      <c r="A191" s="7" t="s">
        <v>723</v>
      </c>
      <c r="B191" s="2004"/>
      <c r="C191" s="104" t="s">
        <v>9679</v>
      </c>
      <c r="D191" s="2025"/>
      <c r="E191" s="2007"/>
      <c r="F191" s="2041"/>
      <c r="G191" s="2005"/>
      <c r="H191" s="2052"/>
      <c r="I191" s="2005"/>
      <c r="J191" s="2005"/>
      <c r="K191" s="2010"/>
      <c r="L191" s="2005"/>
      <c r="M191" s="2052"/>
      <c r="N191" s="2004"/>
      <c r="O191" s="2005"/>
      <c r="P191" s="2004"/>
    </row>
    <row r="192" spans="1:16" s="868" customFormat="1">
      <c r="A192" s="2098">
        <v>5011055</v>
      </c>
      <c r="B192" s="2004" t="s">
        <v>9680</v>
      </c>
      <c r="C192" s="2005" t="s">
        <v>9681</v>
      </c>
      <c r="D192" s="2025">
        <v>3650</v>
      </c>
      <c r="E192" s="2002">
        <v>380000</v>
      </c>
      <c r="F192" s="2002">
        <v>169000</v>
      </c>
      <c r="G192" s="2005" t="s">
        <v>25</v>
      </c>
      <c r="H192" s="2052">
        <v>42684</v>
      </c>
      <c r="I192" s="2005" t="s">
        <v>203</v>
      </c>
      <c r="J192" s="2005"/>
      <c r="K192" s="2010"/>
      <c r="L192" s="2005" t="s">
        <v>67</v>
      </c>
      <c r="M192" s="2052">
        <v>42707</v>
      </c>
      <c r="N192" s="2004" t="s">
        <v>728</v>
      </c>
      <c r="O192" s="2005"/>
      <c r="P192" s="2004"/>
    </row>
    <row r="193" spans="1:15">
      <c r="A193" s="474"/>
      <c r="B193" s="2004"/>
      <c r="C193" s="2004"/>
      <c r="D193" s="2025"/>
      <c r="E193" s="2007"/>
      <c r="F193" s="2041"/>
      <c r="G193" s="2005"/>
      <c r="H193" s="2052"/>
      <c r="I193" s="2005"/>
      <c r="J193" s="2005"/>
      <c r="K193" s="2010"/>
      <c r="L193" s="2005"/>
      <c r="M193" s="2052"/>
      <c r="N193" s="2004"/>
      <c r="O193" s="2005"/>
    </row>
    <row r="194" spans="1:15">
      <c r="A194" s="7" t="s">
        <v>723</v>
      </c>
      <c r="B194" s="2004"/>
      <c r="C194" s="104" t="s">
        <v>9635</v>
      </c>
      <c r="D194" s="2025"/>
      <c r="E194" s="2007"/>
      <c r="F194" s="2041"/>
      <c r="G194" s="2005"/>
      <c r="H194" s="2052"/>
      <c r="I194" s="2005"/>
      <c r="J194" s="2005"/>
      <c r="K194" s="2010"/>
      <c r="L194" s="2005"/>
      <c r="M194" s="2052"/>
      <c r="N194" s="2004"/>
      <c r="O194" s="2005"/>
    </row>
    <row r="195" spans="1:15">
      <c r="A195" s="2098">
        <v>5007005</v>
      </c>
      <c r="B195" s="2004" t="s">
        <v>9497</v>
      </c>
      <c r="C195" s="2005" t="s">
        <v>9682</v>
      </c>
      <c r="D195" s="2025">
        <v>2400</v>
      </c>
      <c r="E195" s="2002">
        <v>240000</v>
      </c>
      <c r="F195" s="2002">
        <v>67000</v>
      </c>
      <c r="G195" s="2005" t="s">
        <v>64</v>
      </c>
      <c r="H195" s="2052">
        <v>42555</v>
      </c>
      <c r="I195" s="2005" t="s">
        <v>2493</v>
      </c>
      <c r="J195" s="2005" t="s">
        <v>449</v>
      </c>
      <c r="K195" s="2010"/>
      <c r="L195" s="2005" t="s">
        <v>67</v>
      </c>
      <c r="M195" s="2052">
        <v>42707</v>
      </c>
      <c r="N195" s="2004" t="s">
        <v>728</v>
      </c>
      <c r="O195" s="2027" t="s">
        <v>9683</v>
      </c>
    </row>
    <row r="196" spans="1:15">
      <c r="A196" s="2005"/>
      <c r="B196" s="2004" t="s">
        <v>9684</v>
      </c>
      <c r="C196" s="2005" t="s">
        <v>9501</v>
      </c>
      <c r="D196" s="2025">
        <v>100</v>
      </c>
      <c r="E196" s="2002"/>
      <c r="F196" s="2002"/>
      <c r="G196" s="2005"/>
      <c r="H196" s="2052"/>
      <c r="I196" s="2005"/>
      <c r="J196" s="2005"/>
      <c r="K196" s="2010"/>
      <c r="L196" s="2005"/>
      <c r="M196" s="2052"/>
      <c r="N196" s="2004"/>
      <c r="O196" s="2005"/>
    </row>
    <row r="197" spans="1:15">
      <c r="A197" s="2098">
        <v>5007058</v>
      </c>
      <c r="B197" s="2004" t="s">
        <v>9503</v>
      </c>
      <c r="C197" s="2005" t="s">
        <v>9685</v>
      </c>
      <c r="D197" s="2025">
        <v>2950</v>
      </c>
      <c r="E197" s="2002">
        <v>301000</v>
      </c>
      <c r="F197" s="2002">
        <v>140000</v>
      </c>
      <c r="G197" s="2005" t="s">
        <v>110</v>
      </c>
      <c r="H197" s="2052">
        <v>42564</v>
      </c>
      <c r="I197" s="2005" t="s">
        <v>192</v>
      </c>
      <c r="J197" s="2005"/>
      <c r="K197" s="2010"/>
      <c r="L197" s="2005" t="s">
        <v>67</v>
      </c>
      <c r="M197" s="2052">
        <v>42707</v>
      </c>
      <c r="N197" s="2004" t="s">
        <v>728</v>
      </c>
      <c r="O197" s="2005" t="s">
        <v>5739</v>
      </c>
    </row>
    <row r="198" spans="1:15">
      <c r="A198" s="474"/>
      <c r="B198" s="2004"/>
      <c r="C198" s="2004"/>
      <c r="D198" s="2025"/>
      <c r="E198" s="2007"/>
      <c r="F198" s="2041"/>
      <c r="G198" s="2005"/>
      <c r="H198" s="2052"/>
      <c r="I198" s="2005"/>
      <c r="J198" s="2005"/>
      <c r="K198" s="2010"/>
      <c r="L198" s="2005"/>
      <c r="M198" s="2052"/>
      <c r="N198" s="2004"/>
      <c r="O198" s="2005"/>
    </row>
    <row r="199" spans="1:15">
      <c r="A199" s="7" t="s">
        <v>723</v>
      </c>
      <c r="B199" s="2004"/>
      <c r="C199" s="104" t="s">
        <v>9686</v>
      </c>
      <c r="D199" s="2025"/>
      <c r="E199" s="2007"/>
      <c r="F199" s="2041"/>
      <c r="G199" s="2005"/>
      <c r="H199" s="2052"/>
      <c r="I199" s="2005"/>
      <c r="J199" s="2005"/>
      <c r="K199" s="2010"/>
      <c r="L199" s="2005"/>
      <c r="M199" s="2052"/>
      <c r="N199" s="2004"/>
      <c r="O199" s="2005"/>
    </row>
    <row r="200" spans="1:15">
      <c r="A200" s="2098">
        <v>5008118</v>
      </c>
      <c r="B200" s="2004" t="s">
        <v>9525</v>
      </c>
      <c r="C200" s="2005" t="s">
        <v>9687</v>
      </c>
      <c r="D200" s="2025">
        <v>2500</v>
      </c>
      <c r="E200" s="2002">
        <v>250000</v>
      </c>
      <c r="F200" s="2002">
        <v>250000</v>
      </c>
      <c r="G200" s="2005" t="s">
        <v>9688</v>
      </c>
      <c r="H200" s="2052">
        <v>42613</v>
      </c>
      <c r="I200" s="2005" t="s">
        <v>192</v>
      </c>
      <c r="J200" s="2005" t="s">
        <v>449</v>
      </c>
      <c r="K200" s="2010"/>
      <c r="L200" s="2005" t="s">
        <v>67</v>
      </c>
      <c r="M200" s="2052">
        <v>42707</v>
      </c>
      <c r="N200" s="2004" t="s">
        <v>728</v>
      </c>
      <c r="O200" s="2027" t="s">
        <v>9689</v>
      </c>
    </row>
    <row r="201" spans="1:15">
      <c r="A201" s="2005"/>
      <c r="B201" s="2004" t="s">
        <v>9690</v>
      </c>
      <c r="C201" s="2005" t="s">
        <v>9501</v>
      </c>
      <c r="D201" s="2025">
        <v>100</v>
      </c>
      <c r="E201" s="2002"/>
      <c r="F201" s="2041"/>
      <c r="G201" s="2005"/>
      <c r="H201" s="2052"/>
      <c r="I201" s="2005"/>
      <c r="J201" s="2005"/>
      <c r="K201" s="2010"/>
      <c r="L201" s="2005"/>
      <c r="M201" s="2052"/>
      <c r="N201" s="2004"/>
      <c r="O201" s="2005"/>
    </row>
    <row r="202" spans="1:15">
      <c r="A202" s="2098">
        <v>5009086</v>
      </c>
      <c r="B202" s="2004" t="s">
        <v>9525</v>
      </c>
      <c r="C202" s="2005" t="s">
        <v>9691</v>
      </c>
      <c r="D202" s="2025">
        <v>2600</v>
      </c>
      <c r="E202" s="2002">
        <v>257000</v>
      </c>
      <c r="F202" s="2002">
        <v>82000</v>
      </c>
      <c r="G202" s="2005" t="s">
        <v>25</v>
      </c>
      <c r="H202" s="2052">
        <v>42633</v>
      </c>
      <c r="I202" s="2005" t="s">
        <v>334</v>
      </c>
      <c r="J202" s="2005"/>
      <c r="K202" s="2010"/>
      <c r="L202" s="2005" t="s">
        <v>67</v>
      </c>
      <c r="M202" s="2052">
        <v>42707</v>
      </c>
      <c r="N202" s="2004" t="s">
        <v>728</v>
      </c>
      <c r="O202" s="2005"/>
    </row>
    <row r="203" spans="1:15">
      <c r="A203" s="474"/>
      <c r="B203" s="2004"/>
      <c r="C203" s="2004"/>
      <c r="D203" s="2025"/>
      <c r="E203" s="2007"/>
      <c r="F203" s="2041"/>
      <c r="G203" s="2005"/>
      <c r="H203" s="2052"/>
      <c r="I203" s="2005"/>
      <c r="J203" s="2005"/>
      <c r="K203" s="2010"/>
      <c r="L203" s="2005"/>
      <c r="M203" s="2052"/>
      <c r="N203" s="2004"/>
      <c r="O203" s="2005"/>
    </row>
    <row r="204" spans="1:15">
      <c r="A204" s="7" t="s">
        <v>723</v>
      </c>
      <c r="B204" s="2004"/>
      <c r="C204" s="104" t="s">
        <v>9674</v>
      </c>
      <c r="D204" s="2025"/>
      <c r="E204" s="2002"/>
      <c r="F204" s="2041"/>
      <c r="G204" s="2005"/>
      <c r="H204" s="2052"/>
      <c r="I204" s="2005"/>
      <c r="J204" s="2005"/>
      <c r="K204" s="2010"/>
      <c r="L204" s="2005"/>
      <c r="M204" s="2052"/>
      <c r="N204" s="2004"/>
      <c r="O204" s="2005"/>
    </row>
    <row r="205" spans="1:15">
      <c r="A205" s="2098">
        <v>5010088</v>
      </c>
      <c r="B205" s="2004" t="s">
        <v>9692</v>
      </c>
      <c r="C205" s="2005" t="s">
        <v>9693</v>
      </c>
      <c r="D205" s="2025">
        <v>2150</v>
      </c>
      <c r="E205" s="2002">
        <v>217000</v>
      </c>
      <c r="F205" s="2002">
        <v>68000</v>
      </c>
      <c r="G205" s="2005" t="s">
        <v>25</v>
      </c>
      <c r="H205" s="2052">
        <v>42667</v>
      </c>
      <c r="I205" s="2005" t="s">
        <v>1767</v>
      </c>
      <c r="J205" s="2005"/>
      <c r="K205" s="2010"/>
      <c r="L205" s="2005" t="s">
        <v>67</v>
      </c>
      <c r="M205" s="2052">
        <v>42707</v>
      </c>
      <c r="N205" s="2004" t="s">
        <v>728</v>
      </c>
      <c r="O205" s="2005"/>
    </row>
    <row r="206" spans="1:15">
      <c r="A206" s="2005"/>
      <c r="B206" s="2004"/>
      <c r="C206" s="2005"/>
      <c r="D206" s="2025"/>
      <c r="E206" s="2002"/>
      <c r="F206" s="2002"/>
      <c r="G206" s="2005"/>
      <c r="H206" s="2052"/>
      <c r="I206" s="2005"/>
      <c r="J206" s="2005"/>
      <c r="K206" s="2010"/>
      <c r="L206" s="2005"/>
      <c r="M206" s="2052"/>
      <c r="N206" s="2004"/>
      <c r="O206" s="2005"/>
    </row>
    <row r="207" spans="1:15">
      <c r="A207" s="7" t="s">
        <v>9694</v>
      </c>
      <c r="B207" s="2004"/>
      <c r="C207" s="2005"/>
      <c r="D207" s="2025"/>
      <c r="E207" s="2002"/>
      <c r="F207" s="2002"/>
      <c r="G207" s="2005"/>
      <c r="H207" s="2052"/>
      <c r="I207" s="2005"/>
      <c r="J207" s="2005"/>
      <c r="K207" s="2010"/>
      <c r="L207" s="2005"/>
      <c r="M207" s="2052"/>
      <c r="N207" s="2004"/>
      <c r="O207" s="2005"/>
    </row>
    <row r="208" spans="1:15">
      <c r="A208" s="2098">
        <v>5010097</v>
      </c>
      <c r="B208" s="2004" t="s">
        <v>9497</v>
      </c>
      <c r="C208" s="2005" t="s">
        <v>9695</v>
      </c>
      <c r="D208" s="2025">
        <v>2650</v>
      </c>
      <c r="E208" s="2002">
        <v>265000</v>
      </c>
      <c r="F208" s="2002">
        <v>94000</v>
      </c>
      <c r="G208" s="2005" t="s">
        <v>64</v>
      </c>
      <c r="H208" s="2052">
        <v>42668</v>
      </c>
      <c r="I208" s="2005" t="s">
        <v>303</v>
      </c>
      <c r="J208" s="2005" t="s">
        <v>449</v>
      </c>
      <c r="K208" s="2010"/>
      <c r="L208" s="2005" t="s">
        <v>2065</v>
      </c>
      <c r="M208" s="2052">
        <v>42707</v>
      </c>
      <c r="N208" s="2004" t="s">
        <v>728</v>
      </c>
      <c r="O208" s="2027" t="s">
        <v>9696</v>
      </c>
    </row>
    <row r="209" spans="1:24">
      <c r="A209" s="2098"/>
      <c r="B209" s="2004" t="s">
        <v>9697</v>
      </c>
      <c r="C209" s="2005" t="s">
        <v>9501</v>
      </c>
      <c r="D209" s="2025">
        <v>100</v>
      </c>
      <c r="E209" s="2002"/>
      <c r="F209" s="2002"/>
      <c r="G209" s="2005"/>
      <c r="H209" s="2052"/>
      <c r="I209" s="2005"/>
      <c r="J209" s="2005"/>
      <c r="K209" s="2010"/>
      <c r="L209" s="2005"/>
      <c r="M209" s="2052"/>
      <c r="N209" s="2004"/>
      <c r="O209" s="2005"/>
      <c r="P209" s="2004"/>
      <c r="Q209" s="2004"/>
      <c r="R209" s="2004"/>
      <c r="S209" s="2004"/>
      <c r="T209" s="2004"/>
      <c r="U209" s="2004"/>
      <c r="V209" s="2004"/>
      <c r="W209" s="2004"/>
      <c r="X209" s="2004"/>
    </row>
    <row r="210" spans="1:24">
      <c r="A210" s="474"/>
      <c r="B210" s="2004"/>
      <c r="C210" s="2004"/>
      <c r="D210" s="2025"/>
      <c r="E210" s="2007"/>
      <c r="F210" s="2041"/>
      <c r="G210" s="2005"/>
      <c r="H210" s="2052"/>
      <c r="I210" s="2005"/>
      <c r="J210" s="2005"/>
      <c r="K210" s="2010"/>
      <c r="L210" s="2005"/>
      <c r="M210" s="2052"/>
      <c r="N210" s="2004"/>
      <c r="O210" s="2005"/>
      <c r="P210" s="2004"/>
      <c r="Q210" s="2004"/>
      <c r="R210" s="2004"/>
      <c r="S210" s="2004"/>
      <c r="T210" s="2004"/>
      <c r="U210" s="2004"/>
      <c r="V210" s="2004"/>
      <c r="W210" s="2004"/>
      <c r="X210" s="2004"/>
    </row>
    <row r="211" spans="1:24">
      <c r="A211" s="80" t="s">
        <v>9698</v>
      </c>
      <c r="B211" s="2004"/>
      <c r="C211" s="650" t="s">
        <v>9506</v>
      </c>
      <c r="D211" s="2025"/>
      <c r="E211" s="2007"/>
      <c r="F211" s="2041"/>
      <c r="G211" s="2005"/>
      <c r="H211" s="2052"/>
      <c r="I211" s="2005"/>
      <c r="J211" s="2005"/>
      <c r="K211" s="2010"/>
      <c r="L211" s="2005"/>
      <c r="M211" s="2052"/>
      <c r="N211" s="2004"/>
      <c r="O211" s="2005"/>
      <c r="P211" s="2004"/>
      <c r="Q211" s="2004"/>
      <c r="R211" s="2004"/>
      <c r="S211" s="2004"/>
      <c r="T211" s="2004"/>
      <c r="U211" s="2004"/>
      <c r="V211" s="2004"/>
      <c r="W211" s="2004"/>
      <c r="X211" s="2004"/>
    </row>
    <row r="212" spans="1:24" s="25" customFormat="1" ht="14.25" customHeight="1">
      <c r="A212" s="40">
        <v>5003082</v>
      </c>
      <c r="B212" s="2007" t="s">
        <v>9646</v>
      </c>
      <c r="C212" s="2050" t="s">
        <v>9699</v>
      </c>
      <c r="D212" s="2051">
        <v>2600</v>
      </c>
      <c r="E212" s="2002">
        <v>286000</v>
      </c>
      <c r="F212" s="2002">
        <v>92000</v>
      </c>
      <c r="G212" s="2005" t="s">
        <v>9700</v>
      </c>
      <c r="H212" s="2052">
        <v>42439</v>
      </c>
      <c r="I212" s="2005" t="s">
        <v>284</v>
      </c>
      <c r="J212" s="2005"/>
      <c r="K212" s="2052"/>
      <c r="L212" s="2005" t="s">
        <v>41</v>
      </c>
      <c r="M212" s="2052">
        <v>42712</v>
      </c>
      <c r="N212" s="2004" t="s">
        <v>728</v>
      </c>
      <c r="O212" s="2005"/>
      <c r="P212" s="2004"/>
      <c r="Q212" s="2004"/>
      <c r="R212" s="2004"/>
      <c r="S212" s="2004"/>
      <c r="T212" s="2004"/>
      <c r="U212" s="2004"/>
      <c r="V212" s="2004"/>
      <c r="W212" s="2004"/>
      <c r="X212" s="2004"/>
    </row>
    <row r="213" spans="1:24" s="25" customFormat="1" ht="14.25" customHeight="1">
      <c r="A213" s="40">
        <v>5003121</v>
      </c>
      <c r="B213" s="2007" t="s">
        <v>9503</v>
      </c>
      <c r="C213" s="2050" t="s">
        <v>9701</v>
      </c>
      <c r="D213" s="2051">
        <v>2800</v>
      </c>
      <c r="E213" s="2002">
        <v>308000</v>
      </c>
      <c r="F213" s="2002">
        <v>135000</v>
      </c>
      <c r="G213" s="2005" t="s">
        <v>31</v>
      </c>
      <c r="H213" s="2052">
        <v>42445</v>
      </c>
      <c r="I213" s="2005" t="s">
        <v>2341</v>
      </c>
      <c r="J213" s="2005"/>
      <c r="K213" s="2052"/>
      <c r="L213" s="2005" t="s">
        <v>41</v>
      </c>
      <c r="M213" s="2052">
        <v>42712</v>
      </c>
      <c r="N213" s="2004" t="s">
        <v>728</v>
      </c>
      <c r="O213" s="2005" t="s">
        <v>2236</v>
      </c>
      <c r="P213" s="2004"/>
      <c r="Q213" s="2004"/>
      <c r="R213" s="2004"/>
      <c r="S213" s="2004"/>
      <c r="T213" s="2004"/>
      <c r="U213" s="2004"/>
      <c r="V213" s="2004"/>
      <c r="W213" s="2004"/>
      <c r="X213" s="2004"/>
    </row>
    <row r="214" spans="1:24">
      <c r="A214" s="474"/>
      <c r="B214" s="2004"/>
      <c r="C214" s="2004"/>
      <c r="D214" s="2025"/>
      <c r="E214" s="2007"/>
      <c r="F214" s="2041"/>
      <c r="G214" s="2005"/>
      <c r="H214" s="2052"/>
      <c r="I214" s="2005"/>
      <c r="J214" s="2005"/>
      <c r="K214" s="2010"/>
      <c r="L214" s="2005"/>
      <c r="M214" s="2052"/>
      <c r="N214" s="2004"/>
      <c r="O214" s="2005"/>
      <c r="P214" s="2004"/>
      <c r="Q214" s="2004"/>
      <c r="R214" s="2004"/>
      <c r="S214" s="2004"/>
      <c r="T214" s="2004"/>
      <c r="U214" s="2004"/>
      <c r="V214" s="2004"/>
      <c r="W214" s="2004"/>
      <c r="X214" s="2004"/>
    </row>
    <row r="215" spans="1:24">
      <c r="A215" s="80" t="s">
        <v>9698</v>
      </c>
      <c r="B215" s="2004"/>
      <c r="C215" s="104" t="s">
        <v>9679</v>
      </c>
      <c r="D215" s="2025"/>
      <c r="E215" s="2007"/>
      <c r="F215" s="2041"/>
      <c r="G215" s="2005"/>
      <c r="H215" s="2052"/>
      <c r="I215" s="2005"/>
      <c r="J215" s="2005"/>
      <c r="K215" s="2010"/>
      <c r="L215" s="2005"/>
      <c r="M215" s="2052"/>
      <c r="N215" s="2004"/>
      <c r="O215" s="2005"/>
      <c r="P215" s="2004"/>
      <c r="Q215" s="2004"/>
      <c r="R215" s="2004"/>
      <c r="S215" s="2004"/>
      <c r="T215" s="2004"/>
      <c r="U215" s="2004"/>
      <c r="V215" s="2004"/>
      <c r="W215" s="2004"/>
      <c r="X215" s="2004"/>
    </row>
    <row r="216" spans="1:24" s="864" customFormat="1">
      <c r="A216" s="2098">
        <v>5010110</v>
      </c>
      <c r="B216" s="2004" t="s">
        <v>9692</v>
      </c>
      <c r="C216" s="2005" t="s">
        <v>9702</v>
      </c>
      <c r="D216" s="2025">
        <v>2000</v>
      </c>
      <c r="E216" s="2002">
        <v>200000</v>
      </c>
      <c r="F216" s="2002">
        <v>39000</v>
      </c>
      <c r="G216" s="2005" t="s">
        <v>98</v>
      </c>
      <c r="H216" s="2052">
        <v>42672</v>
      </c>
      <c r="I216" s="2005" t="s">
        <v>317</v>
      </c>
      <c r="J216" s="2005"/>
      <c r="K216" s="2010"/>
      <c r="L216" s="2005" t="s">
        <v>41</v>
      </c>
      <c r="M216" s="2052">
        <v>42712</v>
      </c>
      <c r="N216" s="2004" t="s">
        <v>728</v>
      </c>
      <c r="O216" s="2005" t="s">
        <v>9703</v>
      </c>
      <c r="P216" s="2004"/>
      <c r="Q216" s="2004"/>
      <c r="R216" s="2004"/>
      <c r="S216" s="2004"/>
      <c r="T216" s="2004"/>
      <c r="U216" s="2004"/>
      <c r="V216" s="2004"/>
      <c r="W216" s="2004"/>
      <c r="X216" s="2004"/>
    </row>
    <row r="217" spans="1:24">
      <c r="A217" s="474"/>
      <c r="B217" s="2004"/>
      <c r="C217" s="2004"/>
      <c r="D217" s="2025"/>
      <c r="E217" s="2007"/>
      <c r="F217" s="2041"/>
      <c r="G217" s="2005"/>
      <c r="H217" s="2052"/>
      <c r="I217" s="2005"/>
      <c r="J217" s="2005"/>
      <c r="K217" s="2010"/>
      <c r="L217" s="2005"/>
      <c r="M217" s="2052"/>
      <c r="N217" s="2004"/>
      <c r="O217" s="2005"/>
      <c r="P217" s="2004"/>
      <c r="Q217" s="2004"/>
      <c r="R217" s="2004"/>
      <c r="S217" s="2004"/>
      <c r="T217" s="2004"/>
      <c r="U217" s="2004"/>
      <c r="V217" s="2004"/>
      <c r="W217" s="2004"/>
      <c r="X217" s="2004"/>
    </row>
    <row r="218" spans="1:24">
      <c r="A218" s="2005"/>
      <c r="B218" s="2004" t="s">
        <v>9704</v>
      </c>
      <c r="C218" s="2004"/>
      <c r="D218" s="2025"/>
      <c r="E218" s="2007"/>
      <c r="F218" s="2041"/>
      <c r="G218" s="2005"/>
      <c r="H218" s="2052"/>
      <c r="I218" s="2005"/>
      <c r="J218" s="2005"/>
      <c r="K218" s="2010"/>
      <c r="L218" s="2005"/>
      <c r="M218" s="2052"/>
      <c r="N218" s="2004"/>
      <c r="O218" s="2005"/>
      <c r="P218" s="2004"/>
      <c r="Q218" s="2004"/>
      <c r="R218" s="2004"/>
      <c r="S218" s="2004"/>
      <c r="T218" s="2004"/>
      <c r="U218" s="2004"/>
      <c r="V218" s="2004"/>
      <c r="W218" s="2004"/>
      <c r="X218" s="2004"/>
    </row>
    <row r="219" spans="1:24">
      <c r="A219" s="2005"/>
      <c r="B219" s="2004" t="s">
        <v>9705</v>
      </c>
      <c r="C219" s="2004"/>
      <c r="D219" s="2025"/>
      <c r="E219" s="2007"/>
      <c r="F219" s="2041"/>
      <c r="G219" s="2005"/>
      <c r="H219" s="2052"/>
      <c r="I219" s="2005"/>
      <c r="J219" s="2005"/>
      <c r="K219" s="2010"/>
      <c r="L219" s="2005"/>
      <c r="M219" s="2052"/>
      <c r="N219" s="2004"/>
      <c r="O219" s="2005"/>
      <c r="P219" s="2004"/>
      <c r="Q219" s="2004"/>
      <c r="R219" s="2004"/>
      <c r="S219" s="2004"/>
      <c r="T219" s="2004"/>
      <c r="U219" s="2004"/>
      <c r="V219" s="2004"/>
      <c r="W219" s="2004"/>
      <c r="X219" s="2004"/>
    </row>
    <row r="220" spans="1:24" s="25" customFormat="1" ht="14.25" customHeight="1">
      <c r="A220" s="40"/>
      <c r="B220" s="2007"/>
      <c r="C220" s="2050"/>
      <c r="D220" s="2051"/>
      <c r="E220" s="2002"/>
      <c r="F220" s="2002"/>
      <c r="G220" s="2005"/>
      <c r="H220" s="2052"/>
      <c r="I220" s="2005"/>
      <c r="J220" s="2005"/>
      <c r="K220" s="2052"/>
      <c r="L220" s="2005"/>
      <c r="M220" s="2052"/>
      <c r="N220" s="2004"/>
      <c r="O220" s="2005"/>
      <c r="P220" s="2004"/>
      <c r="Q220" s="2004"/>
      <c r="R220" s="2004"/>
      <c r="S220" s="2004"/>
      <c r="T220" s="2004"/>
      <c r="U220" s="2004"/>
      <c r="V220" s="2004"/>
      <c r="W220" s="2004"/>
      <c r="X220" s="2004"/>
    </row>
    <row r="221" spans="1:24" s="498" customFormat="1" ht="14.25" customHeight="1">
      <c r="A221" s="1897"/>
      <c r="B221" s="2017"/>
      <c r="C221" s="2236"/>
      <c r="D221" s="2237"/>
      <c r="E221" s="2111"/>
      <c r="F221" s="2111"/>
      <c r="G221" s="2019"/>
      <c r="H221" s="2080"/>
      <c r="I221" s="2019"/>
      <c r="J221" s="2019"/>
      <c r="K221" s="2080"/>
      <c r="L221" s="2019"/>
      <c r="M221" s="2080"/>
      <c r="N221" s="2023"/>
      <c r="O221" s="2019"/>
      <c r="P221" s="2023"/>
      <c r="Q221" s="2023"/>
      <c r="R221" s="2023"/>
      <c r="S221" s="2023"/>
      <c r="T221" s="2023"/>
      <c r="U221" s="2023"/>
      <c r="V221" s="2023"/>
      <c r="W221" s="2023"/>
      <c r="X221" s="2023"/>
    </row>
    <row r="222" spans="1:24" s="25" customFormat="1" ht="14.25" customHeight="1">
      <c r="A222" s="7" t="s">
        <v>9706</v>
      </c>
      <c r="B222" s="2007"/>
      <c r="C222" s="104" t="s">
        <v>9679</v>
      </c>
      <c r="D222" s="2051"/>
      <c r="E222" s="2002"/>
      <c r="F222" s="2002"/>
      <c r="G222" s="2005"/>
      <c r="H222" s="2052"/>
      <c r="I222" s="2005"/>
      <c r="J222" s="2005"/>
      <c r="K222" s="2052"/>
      <c r="L222" s="2005"/>
      <c r="M222" s="2052"/>
      <c r="N222" s="2004"/>
      <c r="O222" s="2005"/>
      <c r="P222" s="2004"/>
      <c r="Q222" s="2004"/>
      <c r="R222" s="2004"/>
      <c r="S222" s="2004"/>
      <c r="T222" s="2004"/>
      <c r="U222" s="2004"/>
      <c r="V222" s="2004"/>
      <c r="W222" s="2004"/>
      <c r="X222" s="2004"/>
    </row>
    <row r="223" spans="1:24" s="868" customFormat="1">
      <c r="A223" s="2098">
        <v>5011036</v>
      </c>
      <c r="B223" s="2004" t="s">
        <v>9497</v>
      </c>
      <c r="C223" s="2005" t="s">
        <v>9707</v>
      </c>
      <c r="D223" s="2025">
        <v>2850</v>
      </c>
      <c r="E223" s="2002">
        <v>296000</v>
      </c>
      <c r="F223" s="2002">
        <v>112000</v>
      </c>
      <c r="G223" s="2005" t="s">
        <v>25</v>
      </c>
      <c r="H223" s="2052">
        <v>42682</v>
      </c>
      <c r="I223" s="2005" t="s">
        <v>27</v>
      </c>
      <c r="J223" s="2005"/>
      <c r="K223" s="2010"/>
      <c r="L223" s="2005" t="s">
        <v>67</v>
      </c>
      <c r="M223" s="2052">
        <v>42776</v>
      </c>
      <c r="N223" s="2004" t="s">
        <v>728</v>
      </c>
      <c r="O223" s="2005"/>
      <c r="P223" s="2004" t="s">
        <v>2236</v>
      </c>
      <c r="Q223" s="2004"/>
      <c r="R223" s="2004"/>
      <c r="S223" s="2004"/>
      <c r="T223" s="2004"/>
      <c r="U223" s="2004"/>
      <c r="V223" s="2004"/>
      <c r="W223" s="2004"/>
      <c r="X223" s="2004"/>
    </row>
    <row r="224" spans="1:24" s="868" customFormat="1">
      <c r="A224" s="2098">
        <v>5011093</v>
      </c>
      <c r="B224" s="2004" t="s">
        <v>9680</v>
      </c>
      <c r="C224" s="2005" t="s">
        <v>9708</v>
      </c>
      <c r="D224" s="2025">
        <v>3600</v>
      </c>
      <c r="E224" s="2002">
        <v>374000</v>
      </c>
      <c r="F224" s="2002">
        <v>185000</v>
      </c>
      <c r="G224" s="2005" t="s">
        <v>369</v>
      </c>
      <c r="H224" s="2052">
        <v>42690</v>
      </c>
      <c r="I224" s="2005" t="s">
        <v>192</v>
      </c>
      <c r="J224" s="2005" t="s">
        <v>449</v>
      </c>
      <c r="K224" s="2010"/>
      <c r="L224" s="2005" t="s">
        <v>67</v>
      </c>
      <c r="M224" s="2052">
        <v>42776</v>
      </c>
      <c r="N224" s="2004" t="s">
        <v>728</v>
      </c>
      <c r="O224" s="2027" t="s">
        <v>9709</v>
      </c>
      <c r="P224" s="2004" t="s">
        <v>729</v>
      </c>
      <c r="Q224" s="2004"/>
      <c r="R224" s="2004"/>
      <c r="S224" s="2004"/>
      <c r="T224" s="2004"/>
      <c r="U224" s="2004"/>
      <c r="V224" s="2004"/>
      <c r="W224" s="2004"/>
      <c r="X224" s="2004"/>
    </row>
    <row r="225" spans="1:24" s="868" customFormat="1">
      <c r="A225" s="2005"/>
      <c r="B225" s="2004" t="s">
        <v>9710</v>
      </c>
      <c r="C225" s="2005" t="s">
        <v>9501</v>
      </c>
      <c r="D225" s="2025">
        <v>100</v>
      </c>
      <c r="E225" s="2002"/>
      <c r="F225" s="2002"/>
      <c r="G225" s="2005"/>
      <c r="H225" s="2052"/>
      <c r="I225" s="2005"/>
      <c r="J225" s="2005"/>
      <c r="K225" s="2010"/>
      <c r="L225" s="2005"/>
      <c r="M225" s="2052"/>
      <c r="N225" s="2004"/>
      <c r="O225" s="2005"/>
      <c r="P225" s="2004"/>
      <c r="Q225" s="2004"/>
      <c r="R225" s="2004"/>
      <c r="S225" s="2004"/>
      <c r="T225" s="2004"/>
      <c r="U225" s="2004"/>
      <c r="V225" s="2004"/>
      <c r="W225" s="2004"/>
      <c r="X225" s="2004"/>
    </row>
    <row r="226" spans="1:24" s="870" customFormat="1">
      <c r="A226" s="2098">
        <v>5011145</v>
      </c>
      <c r="B226" s="2004" t="s">
        <v>9680</v>
      </c>
      <c r="C226" s="2005" t="s">
        <v>9711</v>
      </c>
      <c r="D226" s="2025">
        <v>3650</v>
      </c>
      <c r="E226" s="2002">
        <v>405000</v>
      </c>
      <c r="F226" s="2002">
        <v>195000</v>
      </c>
      <c r="G226" s="2005" t="s">
        <v>369</v>
      </c>
      <c r="H226" s="2052">
        <v>42700</v>
      </c>
      <c r="I226" s="2005" t="s">
        <v>2324</v>
      </c>
      <c r="J226" s="2005" t="s">
        <v>449</v>
      </c>
      <c r="K226" s="2010"/>
      <c r="L226" s="2005" t="s">
        <v>67</v>
      </c>
      <c r="M226" s="2052">
        <v>42776</v>
      </c>
      <c r="N226" s="2004" t="s">
        <v>728</v>
      </c>
      <c r="O226" s="2027" t="s">
        <v>9712</v>
      </c>
      <c r="P226" s="2004" t="s">
        <v>9713</v>
      </c>
      <c r="Q226" s="2004"/>
      <c r="R226" s="2004"/>
      <c r="S226" s="2004"/>
      <c r="T226" s="2004"/>
      <c r="U226" s="2004"/>
      <c r="V226" s="2004"/>
      <c r="W226" s="2004"/>
      <c r="X226" s="2004"/>
    </row>
    <row r="227" spans="1:24" s="870" customFormat="1">
      <c r="A227" s="2098"/>
      <c r="B227" s="2004" t="s">
        <v>9714</v>
      </c>
      <c r="C227" s="2005" t="s">
        <v>9501</v>
      </c>
      <c r="D227" s="2025">
        <v>100</v>
      </c>
      <c r="E227" s="2002"/>
      <c r="F227" s="2002"/>
      <c r="G227" s="2005"/>
      <c r="H227" s="2052"/>
      <c r="I227" s="2005"/>
      <c r="J227" s="2005"/>
      <c r="K227" s="2010"/>
      <c r="L227" s="2005"/>
      <c r="M227" s="2052"/>
      <c r="N227" s="2004"/>
      <c r="O227" s="2005"/>
      <c r="P227" s="2004"/>
      <c r="Q227" s="2004"/>
      <c r="R227" s="2004"/>
      <c r="S227" s="2004"/>
      <c r="T227" s="2004"/>
      <c r="U227" s="2004"/>
      <c r="V227" s="2004"/>
      <c r="W227" s="2004"/>
      <c r="X227" s="2004"/>
    </row>
    <row r="228" spans="1:24" s="25" customFormat="1" ht="14.25" customHeight="1">
      <c r="A228" s="40"/>
      <c r="B228" s="2007"/>
      <c r="C228" s="2050"/>
      <c r="D228" s="2051"/>
      <c r="E228" s="2002"/>
      <c r="F228" s="2002"/>
      <c r="G228" s="2005"/>
      <c r="H228" s="2052"/>
      <c r="I228" s="2005"/>
      <c r="J228" s="2005"/>
      <c r="K228" s="2052"/>
      <c r="L228" s="2005"/>
      <c r="M228" s="2052"/>
      <c r="N228" s="2004"/>
      <c r="O228" s="2005"/>
      <c r="P228" s="2004"/>
      <c r="Q228" s="2004"/>
      <c r="R228" s="2004"/>
      <c r="S228" s="2004"/>
      <c r="T228" s="2004"/>
      <c r="U228" s="2004"/>
      <c r="V228" s="2004"/>
      <c r="W228" s="2004"/>
      <c r="X228" s="2004"/>
    </row>
    <row r="229" spans="1:24" s="25" customFormat="1" ht="14.25" customHeight="1">
      <c r="A229" s="7" t="s">
        <v>9706</v>
      </c>
      <c r="B229" s="2007"/>
      <c r="C229" s="104" t="s">
        <v>9715</v>
      </c>
      <c r="D229" s="2051"/>
      <c r="E229" s="2002"/>
      <c r="F229" s="2002"/>
      <c r="G229" s="2005"/>
      <c r="H229" s="2052"/>
      <c r="I229" s="2005"/>
      <c r="J229" s="2005"/>
      <c r="K229" s="2052"/>
      <c r="L229" s="2005"/>
      <c r="M229" s="2052"/>
      <c r="N229" s="2004"/>
      <c r="O229" s="2005"/>
      <c r="P229" s="2004"/>
      <c r="Q229" s="2004"/>
      <c r="R229" s="2004"/>
      <c r="S229" s="2004"/>
      <c r="T229" s="2004"/>
      <c r="U229" s="2004"/>
      <c r="V229" s="2004"/>
      <c r="W229" s="2004"/>
      <c r="X229" s="2004"/>
    </row>
    <row r="230" spans="1:24">
      <c r="A230" s="2098">
        <v>5012028</v>
      </c>
      <c r="B230" s="2004" t="s">
        <v>9716</v>
      </c>
      <c r="C230" s="2005" t="s">
        <v>9717</v>
      </c>
      <c r="D230" s="2025">
        <v>2100</v>
      </c>
      <c r="E230" s="2002">
        <v>244000</v>
      </c>
      <c r="F230" s="2002">
        <v>62000</v>
      </c>
      <c r="G230" s="2005" t="s">
        <v>73</v>
      </c>
      <c r="H230" s="2052">
        <v>42712</v>
      </c>
      <c r="I230" s="2005" t="s">
        <v>203</v>
      </c>
      <c r="J230" s="2005"/>
      <c r="K230" s="2010"/>
      <c r="L230" s="2005" t="s">
        <v>67</v>
      </c>
      <c r="M230" s="2052">
        <v>42776</v>
      </c>
      <c r="N230" s="2004" t="s">
        <v>728</v>
      </c>
      <c r="O230" s="2005"/>
      <c r="P230" s="2004" t="s">
        <v>729</v>
      </c>
      <c r="Q230" s="2004"/>
      <c r="R230" s="2004"/>
      <c r="S230" s="2004"/>
      <c r="T230" s="2004"/>
      <c r="U230" s="2004"/>
      <c r="V230" s="2004"/>
      <c r="W230" s="2004"/>
      <c r="X230" s="2004"/>
    </row>
    <row r="231" spans="1:24">
      <c r="A231" s="2098">
        <v>5012029</v>
      </c>
      <c r="B231" s="2004" t="s">
        <v>9718</v>
      </c>
      <c r="C231" s="2005" t="s">
        <v>9719</v>
      </c>
      <c r="D231" s="2025">
        <v>2050</v>
      </c>
      <c r="E231" s="2002">
        <v>238000</v>
      </c>
      <c r="F231" s="2002">
        <v>51000</v>
      </c>
      <c r="G231" s="2005" t="s">
        <v>73</v>
      </c>
      <c r="H231" s="2052">
        <v>42712</v>
      </c>
      <c r="I231" s="2005" t="s">
        <v>203</v>
      </c>
      <c r="J231" s="2005"/>
      <c r="K231" s="2010"/>
      <c r="L231" s="2005" t="s">
        <v>67</v>
      </c>
      <c r="M231" s="2052">
        <v>42776</v>
      </c>
      <c r="N231" s="2004" t="s">
        <v>728</v>
      </c>
      <c r="O231" s="2005"/>
      <c r="P231" s="2004" t="s">
        <v>2236</v>
      </c>
      <c r="Q231" s="2004"/>
      <c r="R231" s="2004"/>
      <c r="S231" s="2004"/>
      <c r="T231" s="2004"/>
      <c r="U231" s="2004"/>
      <c r="V231" s="2004"/>
      <c r="W231" s="2004"/>
      <c r="X231" s="2004"/>
    </row>
    <row r="232" spans="1:24">
      <c r="A232" s="2098">
        <v>5012033</v>
      </c>
      <c r="B232" s="2004" t="s">
        <v>9680</v>
      </c>
      <c r="C232" s="2005" t="s">
        <v>9720</v>
      </c>
      <c r="D232" s="2025">
        <v>3600</v>
      </c>
      <c r="E232" s="2002">
        <v>410000</v>
      </c>
      <c r="F232" s="2002">
        <v>198000</v>
      </c>
      <c r="G232" s="2005" t="s">
        <v>369</v>
      </c>
      <c r="H232" s="2052">
        <v>42713</v>
      </c>
      <c r="I232" s="2005" t="s">
        <v>392</v>
      </c>
      <c r="J232" s="2005" t="s">
        <v>449</v>
      </c>
      <c r="K232" s="2010"/>
      <c r="L232" s="2005" t="s">
        <v>67</v>
      </c>
      <c r="M232" s="2052">
        <v>42776</v>
      </c>
      <c r="N232" s="2004" t="s">
        <v>728</v>
      </c>
      <c r="O232" s="2027" t="s">
        <v>9721</v>
      </c>
      <c r="P232" s="2004" t="s">
        <v>2236</v>
      </c>
      <c r="Q232" s="2004"/>
      <c r="R232" s="2004"/>
      <c r="S232" s="2004"/>
      <c r="T232" s="2004"/>
      <c r="U232" s="2004"/>
      <c r="V232" s="2004"/>
      <c r="W232" s="2004"/>
      <c r="X232" s="2004"/>
    </row>
    <row r="233" spans="1:24">
      <c r="A233" s="2098"/>
      <c r="B233" s="2004" t="s">
        <v>9722</v>
      </c>
      <c r="C233" s="2005" t="s">
        <v>9501</v>
      </c>
      <c r="D233" s="2025">
        <v>100</v>
      </c>
      <c r="E233" s="2002"/>
      <c r="F233" s="2002"/>
      <c r="G233" s="2005"/>
      <c r="H233" s="2052"/>
      <c r="I233" s="2005"/>
      <c r="J233" s="2005"/>
      <c r="K233" s="2010"/>
      <c r="L233" s="2005"/>
      <c r="M233" s="2052"/>
      <c r="N233" s="2004"/>
      <c r="O233" s="2005"/>
      <c r="P233" s="2004"/>
      <c r="Q233" s="2004"/>
      <c r="R233" s="2004"/>
      <c r="S233" s="2004"/>
      <c r="T233" s="2004"/>
      <c r="U233" s="2004"/>
      <c r="V233" s="2004"/>
      <c r="W233" s="2004"/>
      <c r="X233" s="2004"/>
    </row>
    <row r="234" spans="1:24" s="879" customFormat="1">
      <c r="A234" s="2098">
        <v>5012086</v>
      </c>
      <c r="B234" s="2004" t="s">
        <v>9716</v>
      </c>
      <c r="C234" s="2005" t="s">
        <v>9723</v>
      </c>
      <c r="D234" s="2025">
        <v>1900</v>
      </c>
      <c r="E234" s="2002">
        <v>213000</v>
      </c>
      <c r="F234" s="2002">
        <v>49000</v>
      </c>
      <c r="G234" s="2005" t="s">
        <v>8187</v>
      </c>
      <c r="H234" s="2052">
        <v>42726</v>
      </c>
      <c r="I234" s="2005" t="s">
        <v>2196</v>
      </c>
      <c r="J234" s="2005"/>
      <c r="K234" s="2010"/>
      <c r="L234" s="2005" t="s">
        <v>67</v>
      </c>
      <c r="M234" s="2052">
        <v>42776</v>
      </c>
      <c r="N234" s="2004" t="s">
        <v>728</v>
      </c>
      <c r="O234" s="2005"/>
      <c r="P234" s="2004" t="s">
        <v>2236</v>
      </c>
      <c r="Q234" s="2004"/>
      <c r="R234" s="2004"/>
      <c r="S234" s="2004"/>
      <c r="T234" s="2004"/>
      <c r="U234" s="2004"/>
      <c r="V234" s="2004"/>
      <c r="W234" s="2004"/>
      <c r="X234" s="2004"/>
    </row>
    <row r="235" spans="1:24" s="25" customFormat="1" ht="14.25" customHeight="1">
      <c r="A235" s="40"/>
      <c r="B235" s="2007"/>
      <c r="C235" s="2050"/>
      <c r="D235" s="2051"/>
      <c r="E235" s="2002"/>
      <c r="F235" s="2002"/>
      <c r="G235" s="2005"/>
      <c r="H235" s="2052"/>
      <c r="I235" s="2005"/>
      <c r="J235" s="2005"/>
      <c r="K235" s="2052"/>
      <c r="L235" s="2005"/>
      <c r="M235" s="2052"/>
      <c r="N235" s="2004"/>
      <c r="O235" s="2005"/>
      <c r="P235" s="2004"/>
      <c r="Q235" s="2004"/>
      <c r="R235" s="2004"/>
      <c r="S235" s="2004"/>
      <c r="T235" s="2004"/>
      <c r="U235" s="2004"/>
      <c r="V235" s="2004"/>
      <c r="W235" s="2004"/>
      <c r="X235" s="2004"/>
    </row>
    <row r="236" spans="1:24" s="25" customFormat="1" ht="14.25" customHeight="1">
      <c r="A236" s="80" t="s">
        <v>9724</v>
      </c>
      <c r="B236" s="2007"/>
      <c r="C236" s="2050"/>
      <c r="D236" s="2051"/>
      <c r="E236" s="2002"/>
      <c r="F236" s="2002"/>
      <c r="G236" s="2005"/>
      <c r="H236" s="2052"/>
      <c r="I236" s="2005"/>
      <c r="J236" s="2005"/>
      <c r="K236" s="2052"/>
      <c r="L236" s="2005"/>
      <c r="M236" s="2052"/>
      <c r="N236" s="2004"/>
      <c r="O236" s="2005"/>
      <c r="P236" s="2004"/>
      <c r="Q236" s="2004"/>
      <c r="R236" s="2004"/>
      <c r="S236" s="2004"/>
      <c r="T236" s="2004"/>
      <c r="U236" s="2004"/>
      <c r="V236" s="2004"/>
      <c r="W236" s="2004"/>
      <c r="X236" s="2004"/>
    </row>
    <row r="237" spans="1:24" s="876" customFormat="1">
      <c r="A237" s="2098">
        <v>5012048</v>
      </c>
      <c r="B237" s="2004" t="s">
        <v>9680</v>
      </c>
      <c r="C237" s="2005" t="s">
        <v>9725</v>
      </c>
      <c r="D237" s="2025">
        <v>3700</v>
      </c>
      <c r="E237" s="2002">
        <v>422000</v>
      </c>
      <c r="F237" s="2002">
        <v>204000</v>
      </c>
      <c r="G237" s="2005" t="s">
        <v>391</v>
      </c>
      <c r="H237" s="2052">
        <v>42717</v>
      </c>
      <c r="I237" s="2005" t="s">
        <v>40</v>
      </c>
      <c r="J237" s="2005"/>
      <c r="K237" s="2010"/>
      <c r="L237" s="2005" t="s">
        <v>41</v>
      </c>
      <c r="M237" s="2052">
        <v>42779</v>
      </c>
      <c r="N237" s="2004" t="s">
        <v>728</v>
      </c>
      <c r="O237" s="2005"/>
      <c r="P237" s="2004"/>
      <c r="Q237" s="2004"/>
      <c r="R237" s="2004"/>
      <c r="S237" s="2004"/>
      <c r="T237" s="2004"/>
      <c r="U237" s="2004"/>
      <c r="V237" s="2004"/>
      <c r="W237" s="2004"/>
      <c r="X237" s="2004"/>
    </row>
    <row r="238" spans="1:24" s="25" customFormat="1" ht="14.25" customHeight="1">
      <c r="A238" s="40"/>
      <c r="B238" s="2007"/>
      <c r="C238" s="2050"/>
      <c r="D238" s="2051"/>
      <c r="E238" s="2002"/>
      <c r="F238" s="2002"/>
      <c r="G238" s="2005"/>
      <c r="H238" s="2052"/>
      <c r="I238" s="2005"/>
      <c r="J238" s="2005"/>
      <c r="K238" s="2052"/>
      <c r="L238" s="2005"/>
      <c r="M238" s="2052"/>
      <c r="N238" s="2004"/>
      <c r="O238" s="2005"/>
      <c r="P238" s="2004"/>
      <c r="Q238" s="2004"/>
      <c r="R238" s="2004"/>
      <c r="S238" s="2004"/>
      <c r="T238" s="2004"/>
      <c r="U238" s="2004"/>
      <c r="V238" s="2004"/>
      <c r="W238" s="2004"/>
      <c r="X238" s="2004"/>
    </row>
    <row r="239" spans="1:24" s="25" customFormat="1" ht="14.25" customHeight="1">
      <c r="A239" s="80" t="s">
        <v>9726</v>
      </c>
      <c r="B239" s="2007"/>
      <c r="C239" s="2050"/>
      <c r="D239" s="2051"/>
      <c r="E239" s="2002"/>
      <c r="F239" s="2002"/>
      <c r="G239" s="2005"/>
      <c r="H239" s="2052"/>
      <c r="I239" s="2005"/>
      <c r="J239" s="2005"/>
      <c r="K239" s="2052"/>
      <c r="L239" s="2005"/>
      <c r="M239" s="2052"/>
      <c r="N239" s="2004"/>
      <c r="O239" s="2005"/>
      <c r="P239" s="2004"/>
      <c r="Q239" s="2004"/>
      <c r="R239" s="2004"/>
      <c r="S239" s="2004"/>
      <c r="T239" s="2004"/>
      <c r="U239" s="2004"/>
      <c r="V239" s="2004"/>
      <c r="W239" s="2004"/>
      <c r="X239" s="2004"/>
    </row>
    <row r="240" spans="1:24" s="881" customFormat="1">
      <c r="A240" s="2098">
        <v>5012091</v>
      </c>
      <c r="B240" s="2004" t="s">
        <v>9727</v>
      </c>
      <c r="C240" s="2005" t="s">
        <v>9728</v>
      </c>
      <c r="D240" s="2025">
        <v>1800</v>
      </c>
      <c r="E240" s="2002">
        <v>205000</v>
      </c>
      <c r="F240" s="2002">
        <v>32000</v>
      </c>
      <c r="G240" s="2005" t="s">
        <v>25</v>
      </c>
      <c r="H240" s="2052">
        <v>42727</v>
      </c>
      <c r="I240" s="2005" t="s">
        <v>359</v>
      </c>
      <c r="J240" s="2005" t="s">
        <v>449</v>
      </c>
      <c r="K240" s="2010"/>
      <c r="L240" s="2005" t="s">
        <v>107</v>
      </c>
      <c r="M240" s="2052">
        <v>42779</v>
      </c>
      <c r="N240" s="2004" t="s">
        <v>728</v>
      </c>
      <c r="O240" s="2027" t="s">
        <v>9729</v>
      </c>
      <c r="P240" s="2004" t="s">
        <v>729</v>
      </c>
      <c r="Q240" s="2004"/>
      <c r="R240" s="2004"/>
      <c r="S240" s="2004"/>
      <c r="T240" s="2004"/>
      <c r="U240" s="2004"/>
      <c r="V240" s="2004"/>
      <c r="W240" s="2004"/>
      <c r="X240" s="2004"/>
    </row>
    <row r="241" spans="1:24" s="881" customFormat="1">
      <c r="A241" s="2098"/>
      <c r="B241" s="2004" t="s">
        <v>9730</v>
      </c>
      <c r="C241" s="2005" t="s">
        <v>9501</v>
      </c>
      <c r="D241" s="2025">
        <v>100</v>
      </c>
      <c r="E241" s="2007"/>
      <c r="F241" s="2002"/>
      <c r="G241" s="2005"/>
      <c r="H241" s="2052"/>
      <c r="I241" s="2005"/>
      <c r="J241" s="2005"/>
      <c r="K241" s="2010"/>
      <c r="L241" s="2005"/>
      <c r="M241" s="2052"/>
      <c r="N241" s="2004"/>
      <c r="O241" s="2005"/>
      <c r="P241" s="2004"/>
      <c r="Q241" s="2004"/>
      <c r="R241" s="2004"/>
      <c r="S241" s="2004"/>
      <c r="T241" s="2004"/>
      <c r="U241" s="2004"/>
      <c r="V241" s="2004"/>
      <c r="W241" s="2004"/>
      <c r="X241" s="2004"/>
    </row>
    <row r="242" spans="1:24" s="881" customFormat="1">
      <c r="A242" s="2098"/>
      <c r="B242" s="2004"/>
      <c r="C242" s="2005"/>
      <c r="D242" s="2025"/>
      <c r="E242" s="2007"/>
      <c r="F242" s="2002"/>
      <c r="G242" s="2005"/>
      <c r="H242" s="2052"/>
      <c r="I242" s="2005"/>
      <c r="J242" s="2005"/>
      <c r="K242" s="2010"/>
      <c r="L242" s="2005"/>
      <c r="M242" s="2052"/>
      <c r="N242" s="2004"/>
      <c r="O242" s="2005"/>
      <c r="P242" s="2004"/>
      <c r="Q242" s="2004"/>
      <c r="R242" s="2004"/>
      <c r="S242" s="2004"/>
      <c r="T242" s="2004"/>
      <c r="U242" s="2004"/>
      <c r="V242" s="2004"/>
      <c r="W242" s="2004"/>
      <c r="X242" s="2004"/>
    </row>
    <row r="243" spans="1:24" s="881" customFormat="1">
      <c r="A243" s="2098"/>
      <c r="B243" s="29" t="s">
        <v>3140</v>
      </c>
      <c r="C243" s="2005"/>
      <c r="D243" s="2025"/>
      <c r="E243" s="2007" t="s">
        <v>9731</v>
      </c>
      <c r="F243" s="2239" t="s">
        <v>9732</v>
      </c>
      <c r="G243" s="2005"/>
      <c r="H243" s="2002"/>
      <c r="I243" s="2005"/>
      <c r="J243" s="2005"/>
      <c r="K243" s="2010"/>
      <c r="L243" s="2005"/>
      <c r="M243" s="2052"/>
      <c r="N243" s="2004"/>
      <c r="O243" s="2005"/>
      <c r="P243" s="2004"/>
      <c r="Q243" s="2004"/>
      <c r="R243" s="2004"/>
      <c r="S243" s="2004"/>
      <c r="T243" s="2004"/>
      <c r="U243" s="2004"/>
      <c r="V243" s="2004"/>
      <c r="W243" s="2004"/>
      <c r="X243" s="2004"/>
    </row>
    <row r="244" spans="1:24" s="881" customFormat="1">
      <c r="A244" s="2098"/>
      <c r="B244" s="2004" t="s">
        <v>9733</v>
      </c>
      <c r="C244" s="2005"/>
      <c r="D244" s="2025">
        <v>120</v>
      </c>
      <c r="E244" s="2007" t="s">
        <v>9734</v>
      </c>
      <c r="F244" s="2002" t="s">
        <v>9735</v>
      </c>
      <c r="G244" s="2005"/>
      <c r="H244" s="2052"/>
      <c r="I244" s="2005"/>
      <c r="J244" s="2005"/>
      <c r="K244" s="2010"/>
      <c r="L244" s="2005"/>
      <c r="M244" s="2052"/>
      <c r="N244" s="2004"/>
      <c r="O244" s="2005"/>
      <c r="P244" s="2004"/>
      <c r="Q244" s="2004"/>
      <c r="R244" s="2004"/>
      <c r="S244" s="2004"/>
      <c r="T244" s="2004"/>
      <c r="U244" s="2004"/>
      <c r="V244" s="2004"/>
      <c r="W244" s="2004"/>
      <c r="X244" s="2004"/>
    </row>
    <row r="245" spans="1:24" s="25" customFormat="1" ht="14.25" customHeight="1">
      <c r="A245" s="40"/>
      <c r="B245" s="2007"/>
      <c r="C245" s="2050"/>
      <c r="D245" s="2051"/>
      <c r="E245" s="2002"/>
      <c r="F245" s="2002"/>
      <c r="G245" s="2005"/>
      <c r="H245" s="2052"/>
      <c r="I245" s="2005"/>
      <c r="J245" s="2005"/>
      <c r="K245" s="2052"/>
      <c r="L245" s="2005"/>
      <c r="M245" s="2052"/>
      <c r="N245" s="2004"/>
      <c r="O245" s="2005"/>
      <c r="P245" s="2004"/>
      <c r="Q245" s="2004"/>
      <c r="R245" s="2004"/>
      <c r="S245" s="2004"/>
      <c r="T245" s="2004"/>
      <c r="U245" s="2004"/>
      <c r="V245" s="2004"/>
      <c r="W245" s="2004"/>
      <c r="X245" s="2004"/>
    </row>
    <row r="246" spans="1:24" s="882" customFormat="1" ht="14.25" customHeight="1">
      <c r="A246" s="80" t="s">
        <v>9706</v>
      </c>
      <c r="B246" s="2007"/>
      <c r="C246" s="104" t="s">
        <v>9736</v>
      </c>
      <c r="D246" s="2051"/>
      <c r="E246" s="2002"/>
      <c r="F246" s="2002"/>
      <c r="G246" s="2005"/>
      <c r="H246" s="2052"/>
      <c r="I246" s="2005"/>
      <c r="J246" s="2005"/>
      <c r="K246" s="2052"/>
      <c r="L246" s="2005"/>
      <c r="M246" s="2052"/>
      <c r="N246" s="2004"/>
      <c r="O246" s="2005"/>
      <c r="P246" s="2004"/>
      <c r="Q246" s="2004"/>
      <c r="R246" s="2004"/>
      <c r="S246" s="2004"/>
      <c r="T246" s="2004"/>
      <c r="U246" s="2004"/>
      <c r="V246" s="2004"/>
      <c r="W246" s="2004"/>
      <c r="X246" s="2004"/>
    </row>
    <row r="247" spans="1:24" s="882" customFormat="1" ht="14.25" customHeight="1">
      <c r="A247" s="40">
        <v>5101010</v>
      </c>
      <c r="B247" s="2007" t="s">
        <v>9680</v>
      </c>
      <c r="C247" s="2050" t="s">
        <v>9737</v>
      </c>
      <c r="D247" s="2051">
        <v>3500</v>
      </c>
      <c r="E247" s="2002">
        <v>399000</v>
      </c>
      <c r="F247" s="2002">
        <v>187000</v>
      </c>
      <c r="G247" s="2005" t="s">
        <v>25</v>
      </c>
      <c r="H247" s="2052">
        <v>42381</v>
      </c>
      <c r="I247" s="2005" t="s">
        <v>9738</v>
      </c>
      <c r="J247" s="2005" t="s">
        <v>449</v>
      </c>
      <c r="K247" s="2052"/>
      <c r="L247" s="2005" t="s">
        <v>67</v>
      </c>
      <c r="M247" s="2052">
        <v>42776</v>
      </c>
      <c r="N247" s="2004" t="s">
        <v>728</v>
      </c>
      <c r="O247" s="2027" t="s">
        <v>9739</v>
      </c>
      <c r="P247" s="2004" t="s">
        <v>9740</v>
      </c>
      <c r="Q247" s="2004"/>
      <c r="R247" s="2004"/>
      <c r="S247" s="2004"/>
      <c r="T247" s="2004"/>
      <c r="U247" s="2004"/>
      <c r="V247" s="2004"/>
      <c r="W247" s="2004"/>
      <c r="X247" s="2004"/>
    </row>
    <row r="248" spans="1:24" s="882" customFormat="1" ht="14.25" customHeight="1">
      <c r="A248" s="40"/>
      <c r="B248" s="2004" t="s">
        <v>9741</v>
      </c>
      <c r="C248" s="2005" t="s">
        <v>9501</v>
      </c>
      <c r="D248" s="2025">
        <v>100</v>
      </c>
      <c r="E248" s="2002"/>
      <c r="F248" s="2002"/>
      <c r="G248" s="2005"/>
      <c r="H248" s="2052"/>
      <c r="I248" s="2005"/>
      <c r="J248" s="2005"/>
      <c r="K248" s="2052"/>
      <c r="L248" s="2005"/>
      <c r="M248" s="2052"/>
      <c r="N248" s="2004"/>
      <c r="O248" s="2005"/>
      <c r="P248" s="2004"/>
      <c r="Q248" s="2004"/>
      <c r="R248" s="2004"/>
      <c r="S248" s="2004"/>
      <c r="T248" s="2004"/>
      <c r="U248" s="2004"/>
      <c r="V248" s="2004"/>
      <c r="W248" s="2004"/>
      <c r="X248" s="2004"/>
    </row>
    <row r="249" spans="1:24" s="25" customFormat="1" ht="14.25" customHeight="1">
      <c r="A249" s="40"/>
      <c r="B249" s="2007"/>
      <c r="C249" s="2050"/>
      <c r="D249" s="2051"/>
      <c r="E249" s="2002"/>
      <c r="F249" s="2002"/>
      <c r="G249" s="2005"/>
      <c r="H249" s="2052"/>
      <c r="I249" s="2005"/>
      <c r="J249" s="2005"/>
      <c r="K249" s="2052"/>
      <c r="L249" s="2005"/>
      <c r="M249" s="2052"/>
      <c r="N249" s="2004"/>
      <c r="O249" s="2005"/>
      <c r="P249" s="2004"/>
      <c r="Q249" s="2004"/>
      <c r="R249" s="2004"/>
      <c r="S249" s="2004"/>
      <c r="T249" s="2004"/>
      <c r="U249" s="2004"/>
      <c r="V249" s="2004"/>
      <c r="W249" s="2004"/>
      <c r="X249" s="2004"/>
    </row>
    <row r="250" spans="1:24" s="25" customFormat="1" ht="14.25" customHeight="1">
      <c r="A250" s="80" t="s">
        <v>9724</v>
      </c>
      <c r="B250" s="2007"/>
      <c r="C250" s="104" t="s">
        <v>9736</v>
      </c>
      <c r="D250" s="2051"/>
      <c r="E250" s="2002"/>
      <c r="F250" s="2002"/>
      <c r="G250" s="2005"/>
      <c r="H250" s="2052"/>
      <c r="I250" s="2005"/>
      <c r="J250" s="2005"/>
      <c r="K250" s="2052"/>
      <c r="L250" s="2005"/>
      <c r="M250" s="2052"/>
      <c r="N250" s="2004"/>
      <c r="O250" s="2005"/>
      <c r="P250" s="2004"/>
      <c r="Q250" s="2004"/>
      <c r="R250" s="2004"/>
      <c r="S250" s="2004"/>
      <c r="T250" s="2004"/>
      <c r="U250" s="2004"/>
      <c r="V250" s="2004"/>
      <c r="W250" s="2004"/>
      <c r="X250" s="2004"/>
    </row>
    <row r="251" spans="1:24" s="25" customFormat="1" ht="14.25" customHeight="1">
      <c r="A251" s="40">
        <v>5101027</v>
      </c>
      <c r="B251" s="2007" t="s">
        <v>9553</v>
      </c>
      <c r="C251" s="2050" t="s">
        <v>9742</v>
      </c>
      <c r="D251" s="2051">
        <v>2450</v>
      </c>
      <c r="E251" s="2002">
        <v>274000</v>
      </c>
      <c r="F251" s="2002">
        <v>84000</v>
      </c>
      <c r="G251" s="2005" t="s">
        <v>9743</v>
      </c>
      <c r="H251" s="2052">
        <v>42751</v>
      </c>
      <c r="I251" s="2005" t="s">
        <v>481</v>
      </c>
      <c r="J251" s="2005"/>
      <c r="K251" s="2052"/>
      <c r="L251" s="2005" t="s">
        <v>41</v>
      </c>
      <c r="M251" s="2052">
        <v>42779</v>
      </c>
      <c r="N251" s="2004" t="s">
        <v>728</v>
      </c>
      <c r="O251" s="2005"/>
      <c r="P251" s="2004" t="s">
        <v>9744</v>
      </c>
      <c r="Q251" s="2004"/>
      <c r="R251" s="2004"/>
      <c r="S251" s="2004"/>
      <c r="T251" s="2004"/>
      <c r="U251" s="2004"/>
      <c r="V251" s="2004"/>
      <c r="W251" s="2004"/>
      <c r="X251" s="2004"/>
    </row>
    <row r="252" spans="1:24" s="25" customFormat="1" ht="14.25" customHeight="1">
      <c r="A252" s="40"/>
      <c r="B252" s="2007"/>
      <c r="C252" s="2050"/>
      <c r="D252" s="2051"/>
      <c r="E252" s="2002"/>
      <c r="F252" s="2002"/>
      <c r="G252" s="2005"/>
      <c r="H252" s="2052"/>
      <c r="I252" s="2005"/>
      <c r="J252" s="2005"/>
      <c r="K252" s="2052"/>
      <c r="L252" s="2005"/>
      <c r="M252" s="2052"/>
      <c r="N252" s="2004"/>
      <c r="O252" s="2005"/>
      <c r="P252" s="2004"/>
      <c r="Q252" s="2004"/>
      <c r="R252" s="2004"/>
      <c r="S252" s="2004"/>
      <c r="T252" s="2004"/>
      <c r="U252" s="2004"/>
      <c r="V252" s="2004"/>
      <c r="W252" s="2004"/>
      <c r="X252" s="2004"/>
    </row>
    <row r="253" spans="1:24" s="25" customFormat="1" ht="14.25" customHeight="1">
      <c r="A253" s="40"/>
      <c r="B253" s="2004" t="s">
        <v>9745</v>
      </c>
      <c r="C253" s="2050"/>
      <c r="D253" s="2051"/>
      <c r="E253" s="2002"/>
      <c r="F253" s="2002"/>
      <c r="G253" s="2005"/>
      <c r="H253" s="2052"/>
      <c r="I253" s="2005"/>
      <c r="J253" s="2005"/>
      <c r="K253" s="2052"/>
      <c r="L253" s="2005"/>
      <c r="M253" s="2052"/>
      <c r="N253" s="2004"/>
      <c r="O253" s="2005"/>
      <c r="P253" s="2004"/>
      <c r="Q253" s="2004"/>
      <c r="R253" s="2004"/>
      <c r="S253" s="2004"/>
      <c r="T253" s="2004"/>
      <c r="U253" s="2004"/>
      <c r="V253" s="2004"/>
      <c r="W253" s="2004"/>
      <c r="X253" s="2004"/>
    </row>
    <row r="254" spans="1:24" s="25" customFormat="1" ht="14.25" customHeight="1">
      <c r="A254" s="40"/>
      <c r="B254" s="2004" t="s">
        <v>6320</v>
      </c>
      <c r="C254" s="2050"/>
      <c r="D254" s="2051"/>
      <c r="E254" s="2002"/>
      <c r="F254" s="2002"/>
      <c r="G254" s="2005"/>
      <c r="H254" s="2052"/>
      <c r="I254" s="2005"/>
      <c r="J254" s="2005"/>
      <c r="K254" s="2052"/>
      <c r="L254" s="2005"/>
      <c r="M254" s="2052"/>
      <c r="N254" s="2004"/>
      <c r="O254" s="2005"/>
      <c r="P254" s="2004"/>
      <c r="Q254" s="2004"/>
      <c r="R254" s="2004"/>
      <c r="S254" s="2004"/>
      <c r="T254" s="2004"/>
      <c r="U254" s="2004"/>
      <c r="V254" s="2004"/>
      <c r="W254" s="2004"/>
      <c r="X254" s="2004"/>
    </row>
    <row r="255" spans="1:24" s="25" customFormat="1" ht="14.25" customHeight="1">
      <c r="A255" s="40"/>
      <c r="B255" s="2007"/>
      <c r="C255" s="2050"/>
      <c r="D255" s="2051"/>
      <c r="E255" s="2002"/>
      <c r="F255" s="2002"/>
      <c r="G255" s="2005"/>
      <c r="H255" s="2052"/>
      <c r="I255" s="2005"/>
      <c r="J255" s="2005"/>
      <c r="K255" s="2052"/>
      <c r="L255" s="2005"/>
      <c r="M255" s="2052"/>
      <c r="N255" s="2004"/>
      <c r="O255" s="2005"/>
      <c r="P255" s="2004"/>
      <c r="Q255" s="2004"/>
      <c r="R255" s="2004"/>
      <c r="S255" s="2004"/>
      <c r="T255" s="2004"/>
      <c r="U255" s="2004"/>
      <c r="V255" s="2004"/>
      <c r="W255" s="2004"/>
      <c r="X255" s="2004"/>
    </row>
    <row r="256" spans="1:24" s="498" customFormat="1" ht="14.25" customHeight="1">
      <c r="A256" s="1897"/>
      <c r="B256" s="2017"/>
      <c r="C256" s="2236"/>
      <c r="D256" s="2237"/>
      <c r="E256" s="2111"/>
      <c r="F256" s="2111"/>
      <c r="G256" s="2019"/>
      <c r="H256" s="2080"/>
      <c r="I256" s="2019"/>
      <c r="J256" s="2019"/>
      <c r="K256" s="2080"/>
      <c r="L256" s="2019"/>
      <c r="M256" s="2080"/>
      <c r="N256" s="2023"/>
      <c r="O256" s="2019"/>
      <c r="P256" s="2023"/>
      <c r="Q256" s="2023"/>
      <c r="R256" s="2023"/>
      <c r="S256" s="2023"/>
      <c r="T256" s="2023"/>
      <c r="U256" s="2023"/>
      <c r="V256" s="2023"/>
      <c r="W256" s="2023"/>
      <c r="X256" s="2023"/>
    </row>
    <row r="257" spans="1:24" s="25" customFormat="1" ht="14.25" customHeight="1">
      <c r="A257" s="40"/>
      <c r="B257" s="2007" t="s">
        <v>9746</v>
      </c>
      <c r="C257" s="2050"/>
      <c r="D257" s="2051"/>
      <c r="E257" s="2002"/>
      <c r="F257" s="2002"/>
      <c r="G257" s="2005"/>
      <c r="H257" s="2052"/>
      <c r="I257" s="2005"/>
      <c r="J257" s="2005"/>
      <c r="K257" s="2052"/>
      <c r="L257" s="2005"/>
      <c r="M257" s="2052"/>
      <c r="N257" s="2004"/>
      <c r="O257" s="2005"/>
      <c r="P257" s="2004"/>
      <c r="Q257" s="2004"/>
      <c r="R257" s="2004"/>
      <c r="S257" s="2004"/>
      <c r="T257" s="2004"/>
      <c r="U257" s="2004"/>
      <c r="V257" s="2004"/>
      <c r="W257" s="2004"/>
      <c r="X257" s="2004"/>
    </row>
    <row r="258" spans="1:24" s="25" customFormat="1" ht="14.25" customHeight="1">
      <c r="A258" s="40"/>
      <c r="B258" s="2007"/>
      <c r="C258" s="2050"/>
      <c r="D258" s="2051"/>
      <c r="E258" s="2002"/>
      <c r="F258" s="2002"/>
      <c r="G258" s="2005"/>
      <c r="H258" s="2052"/>
      <c r="I258" s="2005"/>
      <c r="J258" s="2005"/>
      <c r="K258" s="2052"/>
      <c r="L258" s="2005"/>
      <c r="M258" s="2052"/>
      <c r="N258" s="2004"/>
      <c r="O258" s="2005"/>
      <c r="P258" s="2004"/>
      <c r="Q258" s="2004"/>
      <c r="R258" s="2004"/>
      <c r="S258" s="2004"/>
      <c r="T258" s="2004"/>
      <c r="U258" s="2004"/>
      <c r="V258" s="2004"/>
      <c r="W258" s="2004"/>
      <c r="X258" s="2004"/>
    </row>
    <row r="259" spans="1:24" s="25" customFormat="1" ht="14.25" customHeight="1">
      <c r="A259" s="80" t="s">
        <v>8168</v>
      </c>
      <c r="B259" s="2007"/>
      <c r="C259" s="104" t="s">
        <v>9736</v>
      </c>
      <c r="D259" s="2051"/>
      <c r="E259" s="2002"/>
      <c r="F259" s="2002"/>
      <c r="G259" s="2005"/>
      <c r="H259" s="2052"/>
      <c r="I259" s="2005"/>
      <c r="J259" s="2005"/>
      <c r="K259" s="2052"/>
      <c r="L259" s="2005"/>
      <c r="M259" s="2052"/>
      <c r="N259" s="2004"/>
      <c r="O259" s="2005"/>
      <c r="P259" s="2004"/>
      <c r="Q259" s="2004"/>
      <c r="R259" s="2004"/>
      <c r="S259" s="2004"/>
      <c r="T259" s="2004"/>
      <c r="U259" s="2004"/>
      <c r="V259" s="2004"/>
      <c r="W259" s="2004"/>
      <c r="X259" s="2004"/>
    </row>
    <row r="260" spans="1:24" s="25" customFormat="1" ht="14.25" customHeight="1">
      <c r="A260" s="40">
        <v>5101053</v>
      </c>
      <c r="B260" s="2007" t="s">
        <v>9553</v>
      </c>
      <c r="C260" s="2050" t="s">
        <v>9747</v>
      </c>
      <c r="D260" s="2051">
        <v>2700</v>
      </c>
      <c r="E260" s="2002">
        <v>294000</v>
      </c>
      <c r="F260" s="2002">
        <v>110000</v>
      </c>
      <c r="G260" s="2005" t="s">
        <v>9748</v>
      </c>
      <c r="H260" s="2052">
        <v>42756</v>
      </c>
      <c r="I260" s="2005" t="s">
        <v>2324</v>
      </c>
      <c r="J260" s="2005"/>
      <c r="K260" s="2052"/>
      <c r="L260" s="2005" t="s">
        <v>67</v>
      </c>
      <c r="M260" s="2122">
        <v>42819</v>
      </c>
      <c r="N260" s="2004" t="s">
        <v>728</v>
      </c>
      <c r="O260" s="2005"/>
      <c r="P260" s="2004" t="s">
        <v>2236</v>
      </c>
      <c r="Q260" s="2004"/>
      <c r="R260" s="2004"/>
      <c r="S260" s="2004"/>
      <c r="T260" s="2004"/>
      <c r="U260" s="2004"/>
      <c r="V260" s="2004"/>
      <c r="W260" s="2004"/>
      <c r="X260" s="2004"/>
    </row>
    <row r="261" spans="1:24" s="25" customFormat="1" ht="14.25" customHeight="1">
      <c r="A261" s="40"/>
      <c r="B261" s="2007"/>
      <c r="C261" s="2050"/>
      <c r="D261" s="2051"/>
      <c r="E261" s="2002"/>
      <c r="F261" s="2002"/>
      <c r="G261" s="2005"/>
      <c r="H261" s="2052"/>
      <c r="I261" s="2005"/>
      <c r="J261" s="2005"/>
      <c r="K261" s="2052"/>
      <c r="L261" s="2005"/>
      <c r="M261" s="2004"/>
      <c r="N261" s="2007"/>
      <c r="O261" s="2005"/>
      <c r="P261" s="2004"/>
      <c r="Q261" s="2004"/>
      <c r="R261" s="2004"/>
      <c r="S261" s="2004"/>
      <c r="T261" s="2004"/>
      <c r="U261" s="2004"/>
      <c r="V261" s="2004"/>
      <c r="W261" s="2004"/>
      <c r="X261" s="2004"/>
    </row>
    <row r="262" spans="1:24" s="25" customFormat="1" ht="14.25" customHeight="1">
      <c r="A262" s="80" t="s">
        <v>8168</v>
      </c>
      <c r="B262" s="2007"/>
      <c r="C262" s="650" t="s">
        <v>9749</v>
      </c>
      <c r="D262" s="2051"/>
      <c r="E262" s="2002"/>
      <c r="F262" s="2002"/>
      <c r="G262" s="2005"/>
      <c r="H262" s="2052"/>
      <c r="I262" s="2005"/>
      <c r="J262" s="2005"/>
      <c r="K262" s="2052"/>
      <c r="L262" s="2005"/>
      <c r="M262" s="2004"/>
      <c r="N262" s="2007"/>
      <c r="O262" s="2005"/>
      <c r="P262" s="2004"/>
      <c r="Q262" s="2004"/>
      <c r="R262" s="2004"/>
      <c r="S262" s="2004"/>
      <c r="T262" s="2004"/>
      <c r="U262" s="2004"/>
      <c r="V262" s="2004"/>
      <c r="W262" s="2004"/>
      <c r="X262" s="2004"/>
    </row>
    <row r="263" spans="1:24" s="25" customFormat="1" ht="14.25" customHeight="1">
      <c r="A263" s="40">
        <v>5102017</v>
      </c>
      <c r="B263" s="2007" t="s">
        <v>9750</v>
      </c>
      <c r="C263" s="2050" t="s">
        <v>9751</v>
      </c>
      <c r="D263" s="2051">
        <v>2300</v>
      </c>
      <c r="E263" s="2002">
        <v>273000</v>
      </c>
      <c r="F263" s="2002">
        <v>78000</v>
      </c>
      <c r="G263" s="2005" t="s">
        <v>25</v>
      </c>
      <c r="H263" s="2052">
        <v>42773</v>
      </c>
      <c r="I263" s="2005" t="s">
        <v>334</v>
      </c>
      <c r="J263" s="2005" t="s">
        <v>449</v>
      </c>
      <c r="K263" s="2052"/>
      <c r="L263" s="2005" t="s">
        <v>67</v>
      </c>
      <c r="M263" s="2122">
        <v>42819</v>
      </c>
      <c r="N263" s="2004" t="s">
        <v>728</v>
      </c>
      <c r="O263" s="2027" t="s">
        <v>9752</v>
      </c>
      <c r="P263" s="2004" t="s">
        <v>729</v>
      </c>
      <c r="Q263" s="2004"/>
      <c r="R263" s="2004"/>
      <c r="S263" s="2004"/>
      <c r="T263" s="2004"/>
      <c r="U263" s="2004"/>
      <c r="V263" s="2004"/>
      <c r="W263" s="2004"/>
      <c r="X263" s="2004"/>
    </row>
    <row r="264" spans="1:24" s="25" customFormat="1" ht="14.25" customHeight="1">
      <c r="A264" s="40"/>
      <c r="B264" s="2007" t="s">
        <v>9753</v>
      </c>
      <c r="C264" s="2005" t="s">
        <v>9501</v>
      </c>
      <c r="D264" s="2051">
        <v>100</v>
      </c>
      <c r="E264" s="2002"/>
      <c r="F264" s="2002"/>
      <c r="G264" s="2005"/>
      <c r="H264" s="2052"/>
      <c r="I264" s="2005"/>
      <c r="J264" s="2005"/>
      <c r="K264" s="2052"/>
      <c r="L264" s="2005"/>
      <c r="M264" s="2004"/>
      <c r="N264" s="2007"/>
      <c r="O264" s="2005"/>
      <c r="P264" s="2004"/>
      <c r="Q264" s="2004"/>
      <c r="R264" s="2004"/>
      <c r="S264" s="2004"/>
      <c r="T264" s="2004"/>
      <c r="U264" s="2004"/>
      <c r="V264" s="2004"/>
      <c r="W264" s="2004"/>
      <c r="X264" s="2004"/>
    </row>
    <row r="265" spans="1:24" s="25" customFormat="1" ht="14.25" customHeight="1">
      <c r="A265" s="40"/>
      <c r="B265" s="2007"/>
      <c r="C265" s="2050"/>
      <c r="D265" s="2051"/>
      <c r="E265" s="2002"/>
      <c r="F265" s="2002"/>
      <c r="G265" s="2005"/>
      <c r="H265" s="2052"/>
      <c r="I265" s="2005"/>
      <c r="J265" s="2005"/>
      <c r="K265" s="2052"/>
      <c r="L265" s="2005"/>
      <c r="M265" s="2004"/>
      <c r="N265" s="2007"/>
      <c r="O265" s="2005"/>
      <c r="P265" s="2004"/>
      <c r="Q265" s="2004"/>
      <c r="R265" s="2004"/>
      <c r="S265" s="2004"/>
      <c r="T265" s="2004"/>
      <c r="U265" s="2004"/>
      <c r="V265" s="2004"/>
      <c r="W265" s="2004"/>
      <c r="X265" s="2004"/>
    </row>
    <row r="266" spans="1:24">
      <c r="A266" s="80" t="s">
        <v>9754</v>
      </c>
      <c r="B266" s="2004"/>
      <c r="C266" s="650" t="s">
        <v>9506</v>
      </c>
      <c r="D266" s="2025"/>
      <c r="E266" s="2007"/>
      <c r="F266" s="2041"/>
      <c r="G266" s="2005"/>
      <c r="H266" s="2052"/>
      <c r="I266" s="2005"/>
      <c r="J266" s="2005"/>
      <c r="K266" s="2010"/>
      <c r="L266" s="2005"/>
      <c r="M266" s="2004"/>
      <c r="N266" s="2004"/>
      <c r="O266" s="2005"/>
      <c r="P266" s="2004"/>
      <c r="Q266" s="2004"/>
      <c r="R266" s="2004"/>
      <c r="S266" s="2004"/>
      <c r="T266" s="2004"/>
      <c r="U266" s="2004"/>
      <c r="V266" s="2004"/>
      <c r="W266" s="2004"/>
      <c r="X266" s="2004"/>
    </row>
    <row r="267" spans="1:24" s="25" customFormat="1" ht="14.25" customHeight="1">
      <c r="A267" s="40">
        <v>5003049</v>
      </c>
      <c r="B267" s="2007" t="s">
        <v>9755</v>
      </c>
      <c r="C267" s="2050" t="s">
        <v>9756</v>
      </c>
      <c r="D267" s="2051">
        <v>3150</v>
      </c>
      <c r="E267" s="2002">
        <v>347000</v>
      </c>
      <c r="F267" s="2002">
        <v>141000</v>
      </c>
      <c r="G267" s="2005" t="s">
        <v>369</v>
      </c>
      <c r="H267" s="2052">
        <v>42436</v>
      </c>
      <c r="I267" s="2005" t="s">
        <v>481</v>
      </c>
      <c r="J267" s="2005"/>
      <c r="K267" s="2052"/>
      <c r="L267" s="2005" t="s">
        <v>41</v>
      </c>
      <c r="M267" s="2122">
        <v>42825</v>
      </c>
      <c r="N267" s="2004" t="s">
        <v>728</v>
      </c>
      <c r="O267" s="2005"/>
      <c r="P267" s="2004" t="s">
        <v>729</v>
      </c>
      <c r="Q267" s="2004"/>
      <c r="R267" s="2004"/>
      <c r="S267" s="2004"/>
      <c r="T267" s="2004"/>
      <c r="U267" s="2004"/>
      <c r="V267" s="2004"/>
      <c r="W267" s="2004"/>
      <c r="X267" s="2004"/>
    </row>
    <row r="268" spans="1:24">
      <c r="A268" s="2005"/>
      <c r="B268" s="2004"/>
      <c r="C268" s="2004"/>
      <c r="D268" s="2025"/>
      <c r="E268" s="2007"/>
      <c r="F268" s="2041"/>
      <c r="G268" s="2005"/>
      <c r="H268" s="2052"/>
      <c r="I268" s="2005"/>
      <c r="J268" s="2005"/>
      <c r="K268" s="2010"/>
      <c r="L268" s="2005"/>
      <c r="M268" s="2004"/>
      <c r="N268" s="2004"/>
      <c r="O268" s="2005"/>
      <c r="P268" s="2004"/>
      <c r="Q268" s="2004"/>
      <c r="R268" s="2004"/>
      <c r="S268" s="2004"/>
      <c r="T268" s="2004"/>
      <c r="U268" s="2004"/>
      <c r="V268" s="2004"/>
      <c r="W268" s="2004"/>
      <c r="X268" s="2004"/>
    </row>
    <row r="269" spans="1:24" s="25" customFormat="1" ht="14.25" customHeight="1">
      <c r="A269" s="40">
        <v>5003122</v>
      </c>
      <c r="B269" s="2007" t="s">
        <v>9503</v>
      </c>
      <c r="C269" s="2050" t="s">
        <v>9757</v>
      </c>
      <c r="D269" s="2051">
        <v>2750</v>
      </c>
      <c r="E269" s="2002">
        <v>303000</v>
      </c>
      <c r="F269" s="2002">
        <v>129000</v>
      </c>
      <c r="G269" s="2005" t="s">
        <v>369</v>
      </c>
      <c r="H269" s="2052">
        <v>42445</v>
      </c>
      <c r="I269" s="2005" t="s">
        <v>2341</v>
      </c>
      <c r="J269" s="2005"/>
      <c r="K269" s="2052"/>
      <c r="L269" s="2005" t="s">
        <v>41</v>
      </c>
      <c r="M269" s="2122">
        <v>42825</v>
      </c>
      <c r="N269" s="2004" t="s">
        <v>728</v>
      </c>
      <c r="O269" s="2005"/>
      <c r="P269" s="2004" t="s">
        <v>729</v>
      </c>
      <c r="Q269" s="2004"/>
      <c r="R269" s="2004"/>
      <c r="S269" s="2004"/>
      <c r="T269" s="2004"/>
      <c r="U269" s="2004"/>
      <c r="V269" s="2004"/>
      <c r="W269" s="2004"/>
      <c r="X269" s="2004"/>
    </row>
    <row r="270" spans="1:24" s="25" customFormat="1" ht="14.25" customHeight="1">
      <c r="A270" s="40"/>
      <c r="B270" s="2007"/>
      <c r="C270" s="2050"/>
      <c r="D270" s="2051"/>
      <c r="E270" s="2002"/>
      <c r="F270" s="2002"/>
      <c r="G270" s="2005"/>
      <c r="H270" s="2052"/>
      <c r="I270" s="2005"/>
      <c r="J270" s="2005"/>
      <c r="K270" s="2052"/>
      <c r="L270" s="2005"/>
      <c r="M270" s="2004"/>
      <c r="N270" s="2007"/>
      <c r="O270" s="2005"/>
      <c r="P270" s="2004"/>
      <c r="Q270" s="2004"/>
      <c r="R270" s="2004"/>
      <c r="S270" s="2004"/>
      <c r="T270" s="2004"/>
      <c r="U270" s="2004"/>
      <c r="V270" s="2004"/>
      <c r="W270" s="2004"/>
      <c r="X270" s="2004"/>
    </row>
    <row r="271" spans="1:24" s="25" customFormat="1" ht="14.25" customHeight="1">
      <c r="A271" s="80" t="s">
        <v>9754</v>
      </c>
      <c r="B271" s="2007"/>
      <c r="C271" s="650" t="s">
        <v>9549</v>
      </c>
      <c r="D271" s="2051"/>
      <c r="E271" s="2002"/>
      <c r="F271" s="2002"/>
      <c r="G271" s="2005"/>
      <c r="H271" s="2052"/>
      <c r="I271" s="2005"/>
      <c r="J271" s="2005"/>
      <c r="K271" s="2052"/>
      <c r="L271" s="2005"/>
      <c r="M271" s="2004"/>
      <c r="N271" s="2007"/>
      <c r="O271" s="2005"/>
      <c r="P271" s="2004"/>
      <c r="Q271" s="2004"/>
      <c r="R271" s="2004"/>
      <c r="S271" s="2004"/>
      <c r="T271" s="2004"/>
      <c r="U271" s="2004"/>
      <c r="V271" s="2004"/>
      <c r="W271" s="2004"/>
      <c r="X271" s="2004"/>
    </row>
    <row r="272" spans="1:24" s="25" customFormat="1" ht="14.25" customHeight="1">
      <c r="A272" s="40">
        <v>5004015</v>
      </c>
      <c r="B272" s="2007" t="s">
        <v>9497</v>
      </c>
      <c r="C272" s="2050" t="s">
        <v>9758</v>
      </c>
      <c r="D272" s="2051">
        <v>2300</v>
      </c>
      <c r="E272" s="2002">
        <v>253000</v>
      </c>
      <c r="F272" s="2002">
        <v>70000</v>
      </c>
      <c r="G272" s="2005" t="s">
        <v>25</v>
      </c>
      <c r="H272" s="2052">
        <v>42464</v>
      </c>
      <c r="I272" s="2005" t="s">
        <v>2364</v>
      </c>
      <c r="J272" s="2005" t="s">
        <v>449</v>
      </c>
      <c r="K272" s="2052"/>
      <c r="L272" s="2005" t="s">
        <v>41</v>
      </c>
      <c r="M272" s="2122">
        <v>42825</v>
      </c>
      <c r="N272" s="2004" t="s">
        <v>728</v>
      </c>
      <c r="O272" s="2238" t="s">
        <v>9759</v>
      </c>
      <c r="P272" s="2004"/>
      <c r="Q272" s="2004"/>
      <c r="R272" s="2004"/>
      <c r="S272" s="2004"/>
      <c r="T272" s="2004"/>
      <c r="U272" s="2004"/>
      <c r="V272" s="2004"/>
      <c r="W272" s="2004"/>
      <c r="X272" s="2004"/>
    </row>
    <row r="273" spans="1:24" s="25" customFormat="1" ht="14.25" customHeight="1">
      <c r="A273" s="40"/>
      <c r="B273" s="44" t="s">
        <v>9760</v>
      </c>
      <c r="C273" s="2050"/>
      <c r="D273" s="2007"/>
      <c r="E273" s="2002"/>
      <c r="F273" s="2002"/>
      <c r="G273" s="2005"/>
      <c r="H273" s="2052"/>
      <c r="I273" s="2005"/>
      <c r="J273" s="2005"/>
      <c r="K273" s="2052"/>
      <c r="L273" s="2005"/>
      <c r="M273" s="2004"/>
      <c r="N273" s="2007"/>
      <c r="O273" s="2098"/>
      <c r="P273" s="2004"/>
      <c r="Q273" s="2004"/>
      <c r="R273" s="2004"/>
      <c r="S273" s="2004"/>
      <c r="T273" s="2004"/>
      <c r="U273" s="2004"/>
      <c r="V273" s="2004"/>
      <c r="W273" s="2004"/>
      <c r="X273" s="2004"/>
    </row>
    <row r="274" spans="1:24" s="25" customFormat="1" ht="14.25" customHeight="1">
      <c r="A274" s="40"/>
      <c r="B274" s="2007" t="s">
        <v>9761</v>
      </c>
      <c r="C274" s="2050"/>
      <c r="D274" s="2051">
        <v>40</v>
      </c>
      <c r="E274" s="2002"/>
      <c r="F274" s="2002"/>
      <c r="G274" s="2005"/>
      <c r="H274" s="2052"/>
      <c r="I274" s="2005"/>
      <c r="J274" s="2005"/>
      <c r="K274" s="2052"/>
      <c r="L274" s="2005"/>
      <c r="M274" s="2004"/>
      <c r="N274" s="2007"/>
      <c r="O274" s="2098"/>
      <c r="P274" s="2004"/>
      <c r="Q274" s="2004"/>
      <c r="R274" s="2004"/>
      <c r="S274" s="2004"/>
      <c r="T274" s="2004"/>
      <c r="U274" s="2004"/>
      <c r="V274" s="2004"/>
      <c r="W274" s="2004"/>
      <c r="X274" s="2004"/>
    </row>
    <row r="275" spans="1:24" s="25" customFormat="1" ht="14.25" customHeight="1">
      <c r="A275" s="40"/>
      <c r="B275" s="2007"/>
      <c r="C275" s="2050"/>
      <c r="D275" s="2051"/>
      <c r="E275" s="2002"/>
      <c r="F275" s="2002"/>
      <c r="G275" s="2005"/>
      <c r="H275" s="2052"/>
      <c r="I275" s="2005"/>
      <c r="J275" s="2005"/>
      <c r="K275" s="2052"/>
      <c r="L275" s="2005"/>
      <c r="M275" s="2004"/>
      <c r="N275" s="2007"/>
      <c r="O275" s="2005"/>
      <c r="P275" s="2004"/>
      <c r="Q275" s="2004"/>
      <c r="R275" s="2004"/>
      <c r="S275" s="2004"/>
      <c r="T275" s="2004"/>
      <c r="U275" s="2004"/>
      <c r="V275" s="2004"/>
      <c r="W275" s="2004"/>
      <c r="X275" s="2004"/>
    </row>
    <row r="276" spans="1:24">
      <c r="A276" s="7" t="s">
        <v>9754</v>
      </c>
      <c r="B276" s="2004"/>
      <c r="C276" s="104" t="s">
        <v>9570</v>
      </c>
      <c r="D276" s="2025"/>
      <c r="E276" s="2007"/>
      <c r="F276" s="2041"/>
      <c r="G276" s="2005"/>
      <c r="H276" s="2052"/>
      <c r="I276" s="2005"/>
      <c r="J276" s="2005"/>
      <c r="K276" s="2010"/>
      <c r="L276" s="2005"/>
      <c r="M276" s="2004"/>
      <c r="N276" s="2004"/>
      <c r="O276" s="2005"/>
      <c r="P276" s="2004"/>
      <c r="Q276" s="2004"/>
      <c r="R276" s="2004"/>
      <c r="S276" s="2004"/>
      <c r="T276" s="2004"/>
      <c r="U276" s="2004"/>
      <c r="V276" s="2004"/>
      <c r="W276" s="2004"/>
      <c r="X276" s="2004"/>
    </row>
    <row r="277" spans="1:24">
      <c r="A277" s="2098">
        <v>5005004</v>
      </c>
      <c r="B277" s="2004" t="s">
        <v>9525</v>
      </c>
      <c r="C277" s="2005" t="s">
        <v>9762</v>
      </c>
      <c r="D277" s="2025">
        <v>2400</v>
      </c>
      <c r="E277" s="2002">
        <v>257000</v>
      </c>
      <c r="F277" s="2002">
        <v>73000</v>
      </c>
      <c r="G277" s="2005" t="s">
        <v>110</v>
      </c>
      <c r="H277" s="2052">
        <v>42500</v>
      </c>
      <c r="I277" s="2005" t="s">
        <v>1710</v>
      </c>
      <c r="J277" s="2005"/>
      <c r="K277" s="2010"/>
      <c r="L277" s="2005" t="s">
        <v>41</v>
      </c>
      <c r="M277" s="2122">
        <v>42825</v>
      </c>
      <c r="N277" s="2004" t="s">
        <v>728</v>
      </c>
      <c r="O277" s="2005"/>
      <c r="P277" s="2004" t="s">
        <v>2236</v>
      </c>
      <c r="Q277" s="2004"/>
      <c r="R277" s="2004"/>
      <c r="S277" s="2004"/>
      <c r="T277" s="2004"/>
      <c r="U277" s="2004"/>
      <c r="V277" s="2004"/>
      <c r="W277" s="2004"/>
      <c r="X277" s="2004"/>
    </row>
    <row r="278" spans="1:24">
      <c r="A278" s="2098">
        <v>5005013</v>
      </c>
      <c r="B278" s="2004" t="s">
        <v>9525</v>
      </c>
      <c r="C278" s="2005" t="s">
        <v>9763</v>
      </c>
      <c r="D278" s="2025">
        <v>2600</v>
      </c>
      <c r="E278" s="2002">
        <v>103000</v>
      </c>
      <c r="F278" s="2002">
        <v>103000</v>
      </c>
      <c r="G278" s="2005" t="s">
        <v>25</v>
      </c>
      <c r="H278" s="2052">
        <v>42502</v>
      </c>
      <c r="I278" s="2005" t="s">
        <v>383</v>
      </c>
      <c r="J278" s="2005"/>
      <c r="K278" s="2010"/>
      <c r="L278" s="2005" t="s">
        <v>41</v>
      </c>
      <c r="M278" s="2122">
        <v>42825</v>
      </c>
      <c r="N278" s="2004" t="s">
        <v>728</v>
      </c>
      <c r="O278" s="2005"/>
      <c r="P278" s="2004" t="s">
        <v>729</v>
      </c>
      <c r="Q278" s="2004"/>
      <c r="R278" s="2004"/>
      <c r="S278" s="2004"/>
      <c r="T278" s="2004"/>
      <c r="U278" s="2004"/>
      <c r="V278" s="2004"/>
      <c r="W278" s="2004"/>
      <c r="X278" s="2004"/>
    </row>
    <row r="279" spans="1:24" s="25" customFormat="1" ht="14.25" customHeight="1">
      <c r="A279" s="40"/>
      <c r="B279" s="2007"/>
      <c r="C279" s="2050"/>
      <c r="D279" s="2051"/>
      <c r="E279" s="2002"/>
      <c r="F279" s="2002"/>
      <c r="G279" s="2005"/>
      <c r="H279" s="2052"/>
      <c r="I279" s="2005"/>
      <c r="J279" s="2005"/>
      <c r="K279" s="2052"/>
      <c r="L279" s="2005"/>
      <c r="M279" s="2004"/>
      <c r="N279" s="2007"/>
      <c r="O279" s="2005"/>
      <c r="P279" s="2004"/>
      <c r="Q279" s="2004"/>
      <c r="R279" s="2004"/>
      <c r="S279" s="2004"/>
      <c r="T279" s="2004"/>
      <c r="U279" s="2004"/>
      <c r="V279" s="2004"/>
      <c r="W279" s="2004"/>
      <c r="X279" s="2004"/>
    </row>
    <row r="280" spans="1:24">
      <c r="A280" s="80" t="s">
        <v>9764</v>
      </c>
      <c r="B280" s="2004"/>
      <c r="C280" s="104" t="s">
        <v>9715</v>
      </c>
      <c r="D280" s="2025"/>
      <c r="E280" s="2002"/>
      <c r="F280" s="2002"/>
      <c r="G280" s="2005"/>
      <c r="H280" s="2052"/>
      <c r="I280" s="2005"/>
      <c r="J280" s="2005"/>
      <c r="K280" s="2010"/>
      <c r="L280" s="2005"/>
      <c r="M280" s="2004"/>
      <c r="N280" s="2004"/>
      <c r="O280" s="2005"/>
      <c r="P280" s="2004"/>
      <c r="Q280" s="2004"/>
      <c r="R280" s="2004"/>
      <c r="S280" s="2004"/>
      <c r="T280" s="2004"/>
      <c r="U280" s="2004"/>
      <c r="V280" s="2004"/>
      <c r="W280" s="2004"/>
      <c r="X280" s="2004"/>
    </row>
    <row r="281" spans="1:24">
      <c r="A281" s="2098">
        <v>5012031</v>
      </c>
      <c r="B281" s="2004" t="s">
        <v>9765</v>
      </c>
      <c r="C281" s="2005" t="s">
        <v>9766</v>
      </c>
      <c r="D281" s="2025">
        <v>1900</v>
      </c>
      <c r="E281" s="2002">
        <v>222000</v>
      </c>
      <c r="F281" s="2002">
        <v>47000</v>
      </c>
      <c r="G281" s="2005" t="s">
        <v>73</v>
      </c>
      <c r="H281" s="2052">
        <v>42713</v>
      </c>
      <c r="I281" s="2005" t="s">
        <v>359</v>
      </c>
      <c r="J281" s="2005"/>
      <c r="K281" s="2010"/>
      <c r="L281" s="2005" t="s">
        <v>107</v>
      </c>
      <c r="M281" s="2122">
        <v>42825</v>
      </c>
      <c r="N281" s="2004" t="s">
        <v>728</v>
      </c>
      <c r="O281" s="2005"/>
      <c r="P281" s="2004" t="s">
        <v>729</v>
      </c>
      <c r="Q281" s="2004"/>
      <c r="R281" s="2004"/>
      <c r="S281" s="2004"/>
      <c r="T281" s="2004"/>
      <c r="U281" s="2004"/>
      <c r="V281" s="2004"/>
      <c r="W281" s="2004"/>
      <c r="X281" s="2004"/>
    </row>
    <row r="282" spans="1:24" s="876" customFormat="1">
      <c r="A282" s="2098">
        <v>5012072</v>
      </c>
      <c r="B282" s="2004" t="s">
        <v>9767</v>
      </c>
      <c r="C282" s="2005" t="s">
        <v>9768</v>
      </c>
      <c r="D282" s="2025">
        <v>2250</v>
      </c>
      <c r="E282" s="2002">
        <v>256000</v>
      </c>
      <c r="F282" s="2002">
        <v>75000</v>
      </c>
      <c r="G282" s="2005" t="s">
        <v>110</v>
      </c>
      <c r="H282" s="2052">
        <v>42720</v>
      </c>
      <c r="I282" s="2005" t="s">
        <v>359</v>
      </c>
      <c r="J282" s="2005"/>
      <c r="K282" s="2010"/>
      <c r="L282" s="2005" t="s">
        <v>107</v>
      </c>
      <c r="M282" s="2122">
        <v>42825</v>
      </c>
      <c r="N282" s="2004" t="s">
        <v>728</v>
      </c>
      <c r="O282" s="2005"/>
      <c r="P282" s="2004" t="s">
        <v>729</v>
      </c>
      <c r="Q282" s="2004"/>
      <c r="R282" s="2004"/>
      <c r="S282" s="2004"/>
      <c r="T282" s="2004"/>
      <c r="U282" s="2004"/>
      <c r="V282" s="2004"/>
      <c r="W282" s="2004"/>
      <c r="X282" s="2004"/>
    </row>
    <row r="283" spans="1:24" s="25" customFormat="1" ht="14.25" customHeight="1">
      <c r="A283" s="40"/>
      <c r="B283" s="2007"/>
      <c r="C283" s="2050"/>
      <c r="D283" s="2051"/>
      <c r="E283" s="2002"/>
      <c r="F283" s="2002"/>
      <c r="G283" s="2005"/>
      <c r="H283" s="2052"/>
      <c r="I283" s="2005"/>
      <c r="J283" s="2005"/>
      <c r="K283" s="2052"/>
      <c r="L283" s="2005"/>
      <c r="M283" s="2004"/>
      <c r="N283" s="2007"/>
      <c r="O283" s="2005"/>
      <c r="P283" s="2004"/>
      <c r="Q283" s="2004"/>
      <c r="R283" s="2004"/>
      <c r="S283" s="2004"/>
      <c r="T283" s="2004"/>
      <c r="U283" s="2004"/>
      <c r="V283" s="2004"/>
      <c r="W283" s="2004"/>
      <c r="X283" s="2004"/>
    </row>
    <row r="284" spans="1:24" s="882" customFormat="1" ht="14.25" customHeight="1">
      <c r="A284" s="80" t="s">
        <v>9764</v>
      </c>
      <c r="B284" s="2004"/>
      <c r="C284" s="104" t="s">
        <v>9736</v>
      </c>
      <c r="D284" s="2025"/>
      <c r="E284" s="2002"/>
      <c r="F284" s="2002"/>
      <c r="G284" s="2005"/>
      <c r="H284" s="2052"/>
      <c r="I284" s="2005"/>
      <c r="J284" s="2005"/>
      <c r="K284" s="2052"/>
      <c r="L284" s="2005"/>
      <c r="M284" s="2004"/>
      <c r="N284" s="2007"/>
      <c r="O284" s="2005"/>
      <c r="P284" s="2004"/>
      <c r="Q284" s="2004"/>
      <c r="R284" s="2004"/>
      <c r="S284" s="2004"/>
      <c r="T284" s="2004"/>
      <c r="U284" s="2004"/>
      <c r="V284" s="2004"/>
      <c r="W284" s="2004"/>
      <c r="X284" s="2004"/>
    </row>
    <row r="285" spans="1:24" s="882" customFormat="1" ht="14.25" customHeight="1">
      <c r="A285" s="40">
        <v>5101016</v>
      </c>
      <c r="B285" s="2004" t="s">
        <v>9769</v>
      </c>
      <c r="C285" s="2005" t="s">
        <v>9770</v>
      </c>
      <c r="D285" s="2025">
        <v>2800</v>
      </c>
      <c r="E285" s="2002">
        <v>314000</v>
      </c>
      <c r="F285" s="2002">
        <v>138000</v>
      </c>
      <c r="G285" s="2005" t="s">
        <v>25</v>
      </c>
      <c r="H285" s="2052">
        <v>42382</v>
      </c>
      <c r="I285" s="2005" t="s">
        <v>9771</v>
      </c>
      <c r="J285" s="2005"/>
      <c r="K285" s="2052"/>
      <c r="L285" s="2005" t="s">
        <v>107</v>
      </c>
      <c r="M285" s="2122">
        <v>42825</v>
      </c>
      <c r="N285" s="2004" t="s">
        <v>728</v>
      </c>
      <c r="O285" s="2005"/>
      <c r="P285" s="2004" t="s">
        <v>729</v>
      </c>
      <c r="Q285" s="2004"/>
      <c r="R285" s="2004"/>
      <c r="S285" s="2004"/>
      <c r="T285" s="2004"/>
      <c r="U285" s="2004"/>
      <c r="V285" s="2004"/>
      <c r="W285" s="2004"/>
      <c r="X285" s="2004"/>
    </row>
    <row r="286" spans="1:24" s="25" customFormat="1" ht="14.25" customHeight="1">
      <c r="A286" s="40"/>
      <c r="B286" s="2007"/>
      <c r="C286" s="2050"/>
      <c r="D286" s="2051"/>
      <c r="E286" s="2002"/>
      <c r="F286" s="2002"/>
      <c r="G286" s="2005"/>
      <c r="H286" s="2052"/>
      <c r="I286" s="2005"/>
      <c r="J286" s="2005"/>
      <c r="K286" s="2052"/>
      <c r="L286" s="2005"/>
      <c r="M286" s="2004"/>
      <c r="N286" s="2007"/>
      <c r="O286" s="2005"/>
      <c r="P286" s="2004"/>
      <c r="Q286" s="2004"/>
      <c r="R286" s="2004"/>
      <c r="S286" s="2004"/>
      <c r="T286" s="2004"/>
      <c r="U286" s="2004"/>
      <c r="V286" s="2004"/>
      <c r="W286" s="2004"/>
      <c r="X286" s="2004"/>
    </row>
    <row r="287" spans="1:24" s="25" customFormat="1" ht="14.25" customHeight="1">
      <c r="A287" s="80" t="s">
        <v>9764</v>
      </c>
      <c r="B287" s="2007"/>
      <c r="C287" s="650" t="s">
        <v>9749</v>
      </c>
      <c r="D287" s="2051"/>
      <c r="E287" s="2002"/>
      <c r="F287" s="2002"/>
      <c r="G287" s="2005"/>
      <c r="H287" s="2052"/>
      <c r="I287" s="2005"/>
      <c r="J287" s="2005"/>
      <c r="K287" s="2052"/>
      <c r="L287" s="2005"/>
      <c r="M287" s="2004"/>
      <c r="N287" s="2007"/>
      <c r="O287" s="2005"/>
      <c r="P287" s="2004"/>
      <c r="Q287" s="2004"/>
      <c r="R287" s="2004"/>
      <c r="S287" s="2004"/>
      <c r="T287" s="2004"/>
      <c r="U287" s="2004"/>
      <c r="V287" s="2004"/>
      <c r="W287" s="2004"/>
      <c r="X287" s="2004"/>
    </row>
    <row r="288" spans="1:24" s="25" customFormat="1" ht="14.25" customHeight="1">
      <c r="A288" s="40">
        <v>5102006</v>
      </c>
      <c r="B288" s="2007" t="s">
        <v>9772</v>
      </c>
      <c r="C288" s="2050" t="s">
        <v>9773</v>
      </c>
      <c r="D288" s="2051">
        <v>3200</v>
      </c>
      <c r="E288" s="2002">
        <v>355000</v>
      </c>
      <c r="F288" s="2002">
        <v>182000</v>
      </c>
      <c r="G288" s="2005" t="s">
        <v>25</v>
      </c>
      <c r="H288" s="2052">
        <v>42768</v>
      </c>
      <c r="I288" s="2005" t="s">
        <v>284</v>
      </c>
      <c r="J288" s="2005"/>
      <c r="K288" s="2052"/>
      <c r="L288" s="2005" t="s">
        <v>107</v>
      </c>
      <c r="M288" s="2122">
        <v>42825</v>
      </c>
      <c r="N288" s="2004" t="s">
        <v>728</v>
      </c>
      <c r="O288" s="2005"/>
      <c r="P288" s="2004" t="s">
        <v>729</v>
      </c>
      <c r="Q288" s="2004"/>
      <c r="R288" s="2004"/>
      <c r="S288" s="2004"/>
      <c r="T288" s="2004"/>
      <c r="U288" s="2004"/>
      <c r="V288" s="2004"/>
      <c r="W288" s="2004"/>
      <c r="X288" s="2004"/>
    </row>
    <row r="289" spans="1:24" s="25" customFormat="1" ht="14.25" customHeight="1">
      <c r="A289" s="40"/>
      <c r="B289" s="2007"/>
      <c r="C289" s="2050"/>
      <c r="D289" s="2051"/>
      <c r="E289" s="2002"/>
      <c r="F289" s="2002"/>
      <c r="G289" s="2005"/>
      <c r="H289" s="2052"/>
      <c r="I289" s="2005"/>
      <c r="J289" s="2005"/>
      <c r="K289" s="2052"/>
      <c r="L289" s="2005"/>
      <c r="M289" s="2052"/>
      <c r="N289" s="2004"/>
      <c r="O289" s="2005"/>
      <c r="P289" s="2004"/>
      <c r="Q289" s="2004"/>
      <c r="R289" s="2004"/>
      <c r="S289" s="2004"/>
      <c r="T289" s="2004"/>
      <c r="U289" s="2004"/>
      <c r="V289" s="2004"/>
      <c r="W289" s="2004"/>
      <c r="X289" s="2004"/>
    </row>
    <row r="290" spans="1:24" s="25" customFormat="1" ht="14.25" customHeight="1">
      <c r="A290" s="40"/>
      <c r="B290" s="2007" t="s">
        <v>9774</v>
      </c>
      <c r="C290" s="2050"/>
      <c r="D290" s="2051"/>
      <c r="E290" s="2002"/>
      <c r="F290" s="2002"/>
      <c r="G290" s="2005"/>
      <c r="H290" s="2052"/>
      <c r="I290" s="2005"/>
      <c r="J290" s="2005"/>
      <c r="K290" s="2052"/>
      <c r="L290" s="2005"/>
      <c r="M290" s="2052"/>
      <c r="N290" s="2004"/>
      <c r="O290" s="2005"/>
      <c r="P290" s="2004"/>
      <c r="Q290" s="2004"/>
      <c r="R290" s="2004"/>
      <c r="S290" s="2004"/>
      <c r="T290" s="2004"/>
      <c r="U290" s="2004"/>
      <c r="V290" s="2004"/>
      <c r="W290" s="2004"/>
      <c r="X290" s="2004"/>
    </row>
    <row r="291" spans="1:24" s="25" customFormat="1" ht="14.25" customHeight="1">
      <c r="A291" s="40"/>
      <c r="B291" s="2007" t="s">
        <v>731</v>
      </c>
      <c r="C291" s="2050"/>
      <c r="D291" s="2051"/>
      <c r="E291" s="2002"/>
      <c r="F291" s="2002"/>
      <c r="G291" s="2005"/>
      <c r="H291" s="2052"/>
      <c r="I291" s="2005"/>
      <c r="J291" s="2005"/>
      <c r="K291" s="2052"/>
      <c r="L291" s="2005"/>
      <c r="M291" s="2052"/>
      <c r="N291" s="2004"/>
      <c r="O291" s="2005"/>
      <c r="P291" s="2004"/>
      <c r="Q291" s="2004"/>
      <c r="R291" s="2004"/>
      <c r="S291" s="2004"/>
      <c r="T291" s="2004"/>
      <c r="U291" s="2004"/>
      <c r="V291" s="2004"/>
      <c r="W291" s="2004"/>
      <c r="X291" s="2004"/>
    </row>
    <row r="292" spans="1:24" s="25" customFormat="1" ht="14.25" customHeight="1">
      <c r="A292" s="40"/>
      <c r="B292" s="2007"/>
      <c r="C292" s="2050"/>
      <c r="D292" s="2051"/>
      <c r="E292" s="2002"/>
      <c r="F292" s="2002"/>
      <c r="G292" s="2005"/>
      <c r="H292" s="2052"/>
      <c r="I292" s="2005"/>
      <c r="J292" s="2005"/>
      <c r="K292" s="2052"/>
      <c r="L292" s="2005"/>
      <c r="M292" s="2052"/>
      <c r="N292" s="2004"/>
      <c r="O292" s="2005"/>
      <c r="P292" s="2004"/>
      <c r="Q292" s="2004"/>
      <c r="R292" s="2004"/>
      <c r="S292" s="2004"/>
      <c r="T292" s="2004"/>
      <c r="U292" s="2004"/>
      <c r="V292" s="2004"/>
      <c r="W292" s="2004"/>
      <c r="X292" s="2004"/>
    </row>
    <row r="293" spans="1:24" s="25" customFormat="1" ht="14.25" customHeight="1">
      <c r="A293" s="40"/>
      <c r="B293" s="2007"/>
      <c r="C293" s="2050"/>
      <c r="D293" s="2051"/>
      <c r="E293" s="2002"/>
      <c r="F293" s="2002"/>
      <c r="G293" s="2005"/>
      <c r="H293" s="2052"/>
      <c r="I293" s="2005"/>
      <c r="J293" s="2005"/>
      <c r="K293" s="2052"/>
      <c r="L293" s="2005"/>
      <c r="M293" s="2052"/>
      <c r="N293" s="2004"/>
      <c r="O293" s="2005"/>
      <c r="P293" s="2004"/>
      <c r="Q293" s="2004"/>
      <c r="R293" s="2004"/>
      <c r="S293" s="2004"/>
      <c r="T293" s="2004"/>
      <c r="U293" s="2004"/>
      <c r="V293" s="2004"/>
      <c r="W293" s="2004"/>
      <c r="X293" s="2004"/>
    </row>
    <row r="294" spans="1:24" s="25" customFormat="1" ht="14.25" customHeight="1">
      <c r="A294" s="40"/>
      <c r="B294" s="2007"/>
      <c r="C294" s="2050"/>
      <c r="D294" s="2051"/>
      <c r="E294" s="2002"/>
      <c r="F294" s="2002"/>
      <c r="G294" s="2005"/>
      <c r="H294" s="2052"/>
      <c r="I294" s="2005"/>
      <c r="J294" s="2005"/>
      <c r="K294" s="2052"/>
      <c r="L294" s="2005"/>
      <c r="M294" s="2052"/>
      <c r="N294" s="2004"/>
      <c r="O294" s="2005"/>
      <c r="P294" s="2004"/>
      <c r="Q294" s="2004"/>
      <c r="R294" s="2004"/>
      <c r="S294" s="2004"/>
      <c r="T294" s="2004"/>
      <c r="U294" s="2004"/>
      <c r="V294" s="2004"/>
      <c r="W294" s="2004"/>
      <c r="X294" s="2004"/>
    </row>
    <row r="295" spans="1:24" s="25" customFormat="1" ht="14.25" customHeight="1">
      <c r="A295" s="40"/>
      <c r="B295" s="2007"/>
      <c r="C295" s="2050"/>
      <c r="D295" s="2051"/>
      <c r="E295" s="2002"/>
      <c r="F295" s="2002"/>
      <c r="G295" s="2005"/>
      <c r="H295" s="2052"/>
      <c r="I295" s="2005"/>
      <c r="J295" s="2005"/>
      <c r="K295" s="2052"/>
      <c r="L295" s="2005"/>
      <c r="M295" s="2052"/>
      <c r="N295" s="2004"/>
      <c r="O295" s="2005"/>
      <c r="P295" s="2004"/>
      <c r="Q295" s="2004"/>
      <c r="R295" s="2004"/>
      <c r="S295" s="2004"/>
      <c r="T295" s="2004"/>
      <c r="U295" s="2004"/>
      <c r="V295" s="2004"/>
      <c r="W295" s="2004"/>
      <c r="X295" s="2004"/>
    </row>
    <row r="296" spans="1:24" ht="13.5" thickBot="1">
      <c r="A296" s="2053"/>
      <c r="B296" s="2054"/>
      <c r="C296" s="2054"/>
      <c r="D296" s="2055"/>
      <c r="E296" s="2002"/>
      <c r="F296" s="2002"/>
      <c r="G296" s="2005"/>
      <c r="H296" s="2052"/>
      <c r="I296" s="2005"/>
      <c r="J296" s="2005"/>
      <c r="K296" s="2052"/>
      <c r="L296" s="2005"/>
      <c r="M296" s="2052"/>
      <c r="N296" s="2004"/>
      <c r="O296" s="2005"/>
      <c r="P296" s="2004"/>
      <c r="Q296" s="2004"/>
      <c r="R296" s="2004"/>
      <c r="S296" s="2004"/>
      <c r="T296" s="2004"/>
      <c r="U296" s="2004"/>
      <c r="V296" s="2004"/>
      <c r="W296" s="2004"/>
      <c r="X296" s="2004"/>
    </row>
    <row r="297" spans="1:24">
      <c r="A297" s="2005"/>
      <c r="B297" s="2004"/>
      <c r="C297" s="2004"/>
      <c r="D297" s="2025"/>
      <c r="E297" s="2050"/>
      <c r="F297" s="2056"/>
      <c r="G297" s="2005"/>
      <c r="H297" s="2052"/>
      <c r="I297" s="2005"/>
      <c r="J297" s="2005"/>
      <c r="K297" s="2052"/>
      <c r="L297" s="2005"/>
      <c r="M297" s="2052"/>
      <c r="N297" s="2004"/>
      <c r="O297" s="2005"/>
      <c r="P297" s="2004"/>
      <c r="Q297" s="2004"/>
      <c r="R297" s="2004"/>
      <c r="S297" s="2004"/>
      <c r="T297" s="2004"/>
      <c r="U297" s="2004"/>
      <c r="V297" s="2004"/>
      <c r="W297" s="2004"/>
      <c r="X297" s="2004"/>
    </row>
    <row r="298" spans="1:24" s="22" customFormat="1">
      <c r="A298" s="15" t="s">
        <v>557</v>
      </c>
      <c r="B298" s="16"/>
      <c r="C298" s="17"/>
      <c r="D298" s="56"/>
      <c r="E298" s="2007"/>
      <c r="F298" s="2041"/>
      <c r="G298" s="2005"/>
      <c r="H298" s="2052"/>
      <c r="I298" s="2005"/>
      <c r="J298" s="2005"/>
      <c r="K298" s="2010"/>
      <c r="L298" s="2005"/>
      <c r="M298" s="2052"/>
      <c r="N298" s="2004"/>
      <c r="O298" s="2005"/>
      <c r="P298" s="2005"/>
      <c r="Q298" s="2005"/>
      <c r="R298" s="2005"/>
      <c r="S298" s="2005"/>
      <c r="T298" s="2005"/>
      <c r="U298" s="2005"/>
      <c r="V298" s="2005"/>
      <c r="W298" s="2005"/>
      <c r="X298" s="2005"/>
    </row>
    <row r="299" spans="1:24" s="22" customFormat="1">
      <c r="A299" s="2876"/>
      <c r="B299" s="51" t="s">
        <v>1618</v>
      </c>
      <c r="C299" s="35" t="s">
        <v>9775</v>
      </c>
      <c r="D299" s="205">
        <v>-29900</v>
      </c>
      <c r="E299" s="2063">
        <v>41538120</v>
      </c>
      <c r="F299" s="2041"/>
      <c r="G299" s="2005"/>
      <c r="H299" s="2052"/>
      <c r="I299" s="2005"/>
      <c r="J299" s="2005"/>
      <c r="K299" s="2010"/>
      <c r="L299" s="2005"/>
      <c r="M299" s="2052"/>
      <c r="N299" s="2004"/>
      <c r="O299" s="2005"/>
      <c r="P299" s="2005"/>
      <c r="Q299" s="2005"/>
      <c r="R299" s="2005"/>
      <c r="S299" s="2005"/>
      <c r="T299" s="2005"/>
      <c r="U299" s="2005"/>
      <c r="V299" s="2005"/>
      <c r="W299" s="2005"/>
      <c r="X299" s="2005"/>
    </row>
    <row r="300" spans="1:24" s="22" customFormat="1">
      <c r="A300" s="2876"/>
      <c r="B300" s="51" t="s">
        <v>1618</v>
      </c>
      <c r="C300" s="35" t="s">
        <v>9776</v>
      </c>
      <c r="D300" s="205">
        <v>-29900</v>
      </c>
      <c r="E300" s="2063">
        <v>41626791</v>
      </c>
      <c r="F300" s="2041"/>
      <c r="G300" s="2005"/>
      <c r="H300" s="2052"/>
      <c r="I300" s="2005"/>
      <c r="J300" s="2005"/>
      <c r="K300" s="2010"/>
      <c r="L300" s="2005"/>
      <c r="M300" s="2052"/>
      <c r="N300" s="2004"/>
      <c r="O300" s="2005"/>
      <c r="P300" s="2005"/>
      <c r="Q300" s="2005"/>
      <c r="R300" s="2005"/>
      <c r="S300" s="2005"/>
      <c r="T300" s="2005"/>
      <c r="U300" s="2005"/>
      <c r="V300" s="2005"/>
      <c r="W300" s="2005"/>
      <c r="X300" s="2005"/>
    </row>
    <row r="301" spans="1:24" s="22" customFormat="1">
      <c r="A301" s="2876"/>
      <c r="B301" s="51" t="s">
        <v>1618</v>
      </c>
      <c r="C301" s="35" t="s">
        <v>5729</v>
      </c>
      <c r="D301" s="205">
        <v>-30000</v>
      </c>
      <c r="E301" s="2063">
        <v>41721838</v>
      </c>
      <c r="F301" s="2041"/>
      <c r="G301" s="2005"/>
      <c r="H301" s="2052"/>
      <c r="I301" s="2005"/>
      <c r="J301" s="2005"/>
      <c r="K301" s="2010"/>
      <c r="L301" s="2005"/>
      <c r="M301" s="2052"/>
      <c r="N301" s="2004"/>
      <c r="O301" s="2005"/>
      <c r="P301" s="2005"/>
      <c r="Q301" s="2005"/>
      <c r="R301" s="2005"/>
      <c r="S301" s="2005"/>
      <c r="T301" s="2005"/>
      <c r="U301" s="2005"/>
      <c r="V301" s="2005"/>
      <c r="W301" s="2005"/>
      <c r="X301" s="2005"/>
    </row>
    <row r="302" spans="1:24" s="22" customFormat="1">
      <c r="A302" s="2876"/>
      <c r="B302" s="51" t="s">
        <v>1618</v>
      </c>
      <c r="C302" s="35" t="s">
        <v>9777</v>
      </c>
      <c r="D302" s="205">
        <v>-30000</v>
      </c>
      <c r="E302" s="2063">
        <v>41815450</v>
      </c>
      <c r="F302" s="2041"/>
      <c r="G302" s="2005"/>
      <c r="H302" s="2052"/>
      <c r="I302" s="2005"/>
      <c r="J302" s="2005"/>
      <c r="K302" s="2010"/>
      <c r="L302" s="2005"/>
      <c r="M302" s="2052"/>
      <c r="N302" s="2004"/>
      <c r="O302" s="2005"/>
      <c r="P302" s="2005"/>
      <c r="Q302" s="2005"/>
      <c r="R302" s="2005"/>
      <c r="S302" s="2005"/>
      <c r="T302" s="2005"/>
      <c r="U302" s="2005"/>
      <c r="V302" s="2005"/>
      <c r="W302" s="2005"/>
      <c r="X302" s="2005"/>
    </row>
    <row r="303" spans="1:24" s="22" customFormat="1">
      <c r="A303" s="2876"/>
      <c r="B303" s="51" t="s">
        <v>1618</v>
      </c>
      <c r="C303" s="35" t="s">
        <v>9778</v>
      </c>
      <c r="D303" s="205">
        <v>-30025</v>
      </c>
      <c r="E303" s="2063">
        <v>41942761</v>
      </c>
      <c r="F303" s="2041"/>
      <c r="G303" s="2005"/>
      <c r="H303" s="2052"/>
      <c r="I303" s="2005"/>
      <c r="J303" s="2005"/>
      <c r="K303" s="2010"/>
      <c r="L303" s="2005"/>
      <c r="M303" s="2052"/>
      <c r="N303" s="2004"/>
      <c r="O303" s="2005"/>
      <c r="P303" s="2005"/>
      <c r="Q303" s="2005"/>
      <c r="R303" s="2005"/>
      <c r="S303" s="2005"/>
      <c r="T303" s="2005"/>
      <c r="U303" s="2005"/>
      <c r="V303" s="2005"/>
      <c r="W303" s="2005"/>
      <c r="X303" s="2005"/>
    </row>
    <row r="304" spans="1:24" s="22" customFormat="1">
      <c r="A304" s="2876"/>
      <c r="B304" s="51" t="s">
        <v>1618</v>
      </c>
      <c r="C304" s="35" t="s">
        <v>5753</v>
      </c>
      <c r="D304" s="205">
        <v>-19925</v>
      </c>
      <c r="E304" s="2063">
        <v>42059855</v>
      </c>
      <c r="F304" s="2041"/>
      <c r="G304" s="2005"/>
      <c r="H304" s="2052"/>
      <c r="I304" s="2005"/>
      <c r="J304" s="2005"/>
      <c r="K304" s="2010"/>
      <c r="L304" s="2005"/>
      <c r="M304" s="2052"/>
      <c r="N304" s="2004"/>
      <c r="O304" s="2005"/>
      <c r="P304" s="2005"/>
      <c r="Q304" s="2005"/>
      <c r="R304" s="2005"/>
      <c r="S304" s="2005"/>
      <c r="T304" s="2005"/>
      <c r="U304" s="2005"/>
      <c r="V304" s="2005"/>
      <c r="W304" s="2005"/>
      <c r="X304" s="2005"/>
    </row>
    <row r="305" spans="1:32" s="22" customFormat="1">
      <c r="A305" s="2876"/>
      <c r="B305" s="51" t="s">
        <v>1618</v>
      </c>
      <c r="C305" s="35" t="s">
        <v>9779</v>
      </c>
      <c r="D305" s="205">
        <v>-24915</v>
      </c>
      <c r="E305" s="2063">
        <v>42199968</v>
      </c>
      <c r="F305" s="2041"/>
      <c r="G305" s="2005"/>
      <c r="H305" s="2052"/>
      <c r="I305" s="2005"/>
      <c r="J305" s="2005"/>
      <c r="K305" s="2010"/>
      <c r="L305" s="2005"/>
      <c r="M305" s="2052"/>
      <c r="N305" s="2004"/>
      <c r="O305" s="2005"/>
      <c r="P305" s="2005"/>
      <c r="Q305" s="2005"/>
      <c r="R305" s="2005"/>
      <c r="S305" s="2005"/>
      <c r="T305" s="2005"/>
      <c r="U305" s="2005"/>
      <c r="V305" s="2005"/>
      <c r="W305" s="2005"/>
      <c r="X305" s="2005"/>
      <c r="Y305" s="2005"/>
      <c r="Z305" s="2005"/>
      <c r="AA305" s="2005"/>
      <c r="AB305" s="2005"/>
      <c r="AC305" s="2005"/>
      <c r="AD305" s="2005"/>
      <c r="AE305" s="2005"/>
      <c r="AF305" s="2005"/>
    </row>
    <row r="306" spans="1:32" s="22" customFormat="1">
      <c r="A306" s="2876"/>
      <c r="B306" s="51" t="s">
        <v>1618</v>
      </c>
      <c r="C306" s="35" t="s">
        <v>9780</v>
      </c>
      <c r="D306" s="205">
        <v>-19900</v>
      </c>
      <c r="E306" s="2063">
        <v>42278360</v>
      </c>
      <c r="F306" s="2041"/>
      <c r="G306" s="2005"/>
      <c r="H306" s="2052"/>
      <c r="I306" s="2005"/>
      <c r="J306" s="2005"/>
      <c r="K306" s="2010"/>
      <c r="L306" s="2005"/>
      <c r="M306" s="2052"/>
      <c r="N306" s="2004"/>
      <c r="O306" s="2005"/>
      <c r="P306" s="2005"/>
      <c r="Q306" s="2005"/>
      <c r="R306" s="2005"/>
      <c r="S306" s="2005"/>
      <c r="T306" s="2005"/>
      <c r="U306" s="2005"/>
      <c r="V306" s="2005"/>
      <c r="W306" s="2005"/>
      <c r="X306" s="2005"/>
      <c r="Y306" s="2005"/>
      <c r="Z306" s="2005"/>
      <c r="AA306" s="2005"/>
      <c r="AB306" s="2005"/>
      <c r="AC306" s="2005"/>
      <c r="AD306" s="2005"/>
      <c r="AE306" s="2005"/>
      <c r="AF306" s="2005"/>
    </row>
    <row r="307" spans="1:32" s="22" customFormat="1">
      <c r="A307" s="2876"/>
      <c r="B307" s="51" t="s">
        <v>1618</v>
      </c>
      <c r="C307" s="35" t="s">
        <v>9781</v>
      </c>
      <c r="D307" s="205">
        <v>-30000</v>
      </c>
      <c r="E307" s="2063">
        <v>42482683</v>
      </c>
      <c r="F307" s="2041"/>
      <c r="G307" s="2005"/>
      <c r="H307" s="2052"/>
      <c r="I307" s="2005"/>
      <c r="J307" s="2005"/>
      <c r="K307" s="2010"/>
      <c r="L307" s="2005"/>
      <c r="M307" s="2052"/>
      <c r="N307" s="2004"/>
      <c r="O307" s="2005"/>
      <c r="P307" s="2005"/>
      <c r="Q307" s="2005"/>
      <c r="R307" s="2005"/>
      <c r="S307" s="2005"/>
      <c r="T307" s="2005"/>
      <c r="U307" s="2005"/>
      <c r="V307" s="2005"/>
      <c r="W307" s="2005"/>
      <c r="X307" s="2005"/>
      <c r="Y307" s="2005"/>
      <c r="Z307" s="2005"/>
      <c r="AA307" s="2005"/>
      <c r="AB307" s="2005"/>
      <c r="AC307" s="2005"/>
      <c r="AD307" s="2005"/>
      <c r="AE307" s="2005"/>
      <c r="AF307" s="2005"/>
    </row>
    <row r="308" spans="1:32" s="22" customFormat="1">
      <c r="A308" s="2876"/>
      <c r="B308" s="51" t="s">
        <v>9782</v>
      </c>
      <c r="C308" s="35" t="s">
        <v>9783</v>
      </c>
      <c r="D308" s="205">
        <v>-480</v>
      </c>
      <c r="E308" s="2063"/>
      <c r="F308" s="2041"/>
      <c r="G308" s="2005"/>
      <c r="H308" s="2052"/>
      <c r="I308" s="2005"/>
      <c r="J308" s="2005"/>
      <c r="K308" s="2010"/>
      <c r="L308" s="2005"/>
      <c r="M308" s="2052"/>
      <c r="N308" s="2004"/>
      <c r="O308" s="2005"/>
      <c r="P308" s="2005"/>
      <c r="Q308" s="2005"/>
      <c r="R308" s="2005"/>
      <c r="S308" s="2005"/>
      <c r="T308" s="2005"/>
      <c r="U308" s="2005"/>
      <c r="V308" s="2005"/>
      <c r="W308" s="2005"/>
      <c r="X308" s="2005"/>
      <c r="Y308" s="2005"/>
      <c r="Z308" s="2005"/>
      <c r="AA308" s="2005"/>
      <c r="AB308" s="2005"/>
      <c r="AC308" s="2005"/>
      <c r="AD308" s="2005"/>
      <c r="AE308" s="2005"/>
      <c r="AF308" s="2005"/>
    </row>
    <row r="309" spans="1:32" s="22" customFormat="1">
      <c r="A309" s="2876"/>
      <c r="B309" s="51" t="s">
        <v>1618</v>
      </c>
      <c r="C309" s="35" t="s">
        <v>9784</v>
      </c>
      <c r="D309" s="205">
        <v>-30000</v>
      </c>
      <c r="E309" s="2063">
        <v>42711479</v>
      </c>
      <c r="F309" s="2041"/>
      <c r="G309" s="2005"/>
      <c r="H309" s="2052"/>
      <c r="I309" s="2005"/>
      <c r="J309" s="2005"/>
      <c r="K309" s="2010"/>
      <c r="L309" s="2005"/>
      <c r="M309" s="2052"/>
      <c r="N309" s="2004"/>
      <c r="O309" s="2005"/>
      <c r="P309" s="2005"/>
      <c r="Q309" s="2005"/>
      <c r="R309" s="2005"/>
      <c r="S309" s="2005"/>
      <c r="T309" s="2005"/>
      <c r="U309" s="2005"/>
      <c r="V309" s="2005"/>
      <c r="W309" s="2005"/>
      <c r="X309" s="2005"/>
      <c r="Y309" s="2005"/>
      <c r="Z309" s="2005"/>
      <c r="AA309" s="2005"/>
      <c r="AB309" s="2005"/>
      <c r="AC309" s="2005"/>
      <c r="AD309" s="2005"/>
      <c r="AE309" s="2005"/>
      <c r="AF309" s="2005"/>
    </row>
    <row r="310" spans="1:32" s="22" customFormat="1">
      <c r="A310" s="2876"/>
      <c r="B310" s="51"/>
      <c r="C310" s="35"/>
      <c r="D310" s="2051"/>
      <c r="E310" s="2063"/>
      <c r="F310" s="2041"/>
      <c r="G310" s="2005"/>
      <c r="H310" s="2052"/>
      <c r="I310" s="2051"/>
      <c r="J310" s="2005"/>
      <c r="K310" s="2010"/>
      <c r="L310" s="2005"/>
      <c r="M310" s="2052"/>
      <c r="N310" s="2004"/>
      <c r="O310" s="2005"/>
      <c r="P310" s="2005"/>
      <c r="Q310" s="2005"/>
      <c r="R310" s="2005"/>
      <c r="S310" s="2005"/>
      <c r="T310" s="2005"/>
      <c r="U310" s="2005"/>
      <c r="V310" s="2005"/>
      <c r="W310" s="2005"/>
      <c r="X310" s="2005"/>
      <c r="Y310" s="2005"/>
      <c r="Z310" s="2005"/>
      <c r="AA310" s="2005"/>
      <c r="AB310" s="2005"/>
      <c r="AC310" s="2005"/>
      <c r="AD310" s="2005"/>
      <c r="AE310" s="2005"/>
      <c r="AF310" s="2005"/>
    </row>
    <row r="311" spans="1:32" s="22" customFormat="1" ht="14.25">
      <c r="A311" s="2876"/>
      <c r="B311" s="70"/>
      <c r="C311" s="72"/>
      <c r="D311" s="205"/>
      <c r="E311" s="2063"/>
      <c r="F311" s="2041"/>
      <c r="G311" s="2005"/>
      <c r="H311" s="2005"/>
      <c r="I311" s="2051"/>
      <c r="J311" s="2005"/>
      <c r="K311" s="2010"/>
      <c r="L311" s="2005"/>
      <c r="M311" s="2052"/>
      <c r="N311" s="2004"/>
      <c r="O311" s="2005"/>
      <c r="P311" s="2005"/>
      <c r="Q311" s="2005"/>
      <c r="R311" s="2005"/>
      <c r="S311" s="2005"/>
      <c r="T311" s="2005"/>
      <c r="U311" s="2005"/>
      <c r="V311" s="2005"/>
      <c r="W311" s="2005"/>
      <c r="X311" s="2005"/>
      <c r="Y311" s="2005"/>
      <c r="Z311" s="2005"/>
      <c r="AA311" s="2005"/>
      <c r="AB311" s="2005"/>
      <c r="AC311" s="2005"/>
      <c r="AD311" s="2005"/>
      <c r="AE311" s="2005"/>
      <c r="AF311" s="2005"/>
    </row>
    <row r="312" spans="1:32" s="25" customFormat="1">
      <c r="A312" s="44" t="s">
        <v>754</v>
      </c>
      <c r="B312" s="2007"/>
      <c r="C312" s="2007"/>
      <c r="D312" s="114">
        <f>SUM(D3:D311)</f>
        <v>-11706</v>
      </c>
      <c r="E312" s="2063"/>
      <c r="F312" s="2041"/>
      <c r="G312" s="2005"/>
      <c r="H312" s="2052"/>
      <c r="I312" s="2005"/>
      <c r="J312" s="2005"/>
      <c r="K312" s="2010"/>
      <c r="L312" s="2005"/>
      <c r="M312" s="2052"/>
      <c r="N312" s="2004"/>
      <c r="O312" s="2005"/>
      <c r="P312" s="2007"/>
      <c r="Q312" s="2007"/>
      <c r="R312" s="2007"/>
      <c r="S312" s="2007"/>
      <c r="T312" s="2007"/>
      <c r="U312" s="2007"/>
      <c r="V312" s="2007"/>
      <c r="W312" s="2007"/>
      <c r="X312" s="2007"/>
      <c r="Y312" s="2007"/>
      <c r="Z312" s="2007"/>
      <c r="AA312" s="2007"/>
      <c r="AB312" s="2007"/>
      <c r="AC312" s="2007"/>
      <c r="AD312" s="2007"/>
      <c r="AE312" s="2007"/>
      <c r="AF312" s="2007"/>
    </row>
    <row r="313" spans="1:32" s="25" customFormat="1">
      <c r="A313" s="44"/>
      <c r="B313" s="2007"/>
      <c r="C313" s="2007"/>
      <c r="D313" s="114"/>
      <c r="E313" s="2064"/>
      <c r="F313" s="2041"/>
      <c r="G313" s="2005"/>
      <c r="H313" s="2052"/>
      <c r="I313" s="2005"/>
      <c r="J313" s="2005"/>
      <c r="K313" s="2010"/>
      <c r="L313" s="2005"/>
      <c r="M313" s="2052"/>
      <c r="N313" s="2004"/>
      <c r="O313" s="2005"/>
      <c r="P313" s="2007"/>
      <c r="Q313" s="2007"/>
      <c r="R313" s="2007"/>
      <c r="S313" s="2007"/>
      <c r="T313" s="2007"/>
      <c r="U313" s="2007"/>
      <c r="V313" s="2007"/>
      <c r="W313" s="2007"/>
      <c r="X313" s="2007"/>
      <c r="Y313" s="2007"/>
      <c r="Z313" s="2007"/>
      <c r="AA313" s="2007"/>
      <c r="AB313" s="2007"/>
      <c r="AC313" s="2007"/>
      <c r="AD313" s="2007"/>
      <c r="AE313" s="2007"/>
      <c r="AF313" s="2007"/>
    </row>
    <row r="314" spans="1:32" s="25" customFormat="1">
      <c r="A314" s="44"/>
      <c r="B314" s="2007"/>
      <c r="C314" s="2007"/>
      <c r="D314" s="114"/>
      <c r="E314" s="2064"/>
      <c r="F314" s="2041"/>
      <c r="G314" s="2005"/>
      <c r="H314" s="2052"/>
      <c r="I314" s="2005"/>
      <c r="J314" s="2005"/>
      <c r="K314" s="2010"/>
      <c r="L314" s="2005"/>
      <c r="M314" s="2052"/>
      <c r="N314" s="2004"/>
      <c r="O314" s="2005"/>
      <c r="P314" s="2007"/>
      <c r="Q314" s="2007"/>
      <c r="R314" s="2007"/>
      <c r="S314" s="2007"/>
      <c r="T314" s="2007"/>
      <c r="U314" s="2007"/>
      <c r="V314" s="2007"/>
      <c r="W314" s="2007"/>
      <c r="X314" s="2007"/>
      <c r="Y314" s="2007"/>
      <c r="Z314" s="2007"/>
      <c r="AA314" s="2007"/>
      <c r="AB314" s="2007"/>
      <c r="AC314" s="2007"/>
      <c r="AD314" s="2007"/>
      <c r="AE314" s="2007"/>
      <c r="AF314" s="2007"/>
    </row>
    <row r="315" spans="1:32" s="25" customFormat="1">
      <c r="A315" s="44"/>
      <c r="B315" s="2007"/>
      <c r="C315" s="2007"/>
      <c r="D315" s="114"/>
      <c r="E315" s="2064"/>
      <c r="F315" s="2041"/>
      <c r="G315" s="2005"/>
      <c r="H315" s="2052"/>
      <c r="I315" s="2005"/>
      <c r="J315" s="2005"/>
      <c r="K315" s="2010"/>
      <c r="L315" s="2005"/>
      <c r="M315" s="2052"/>
      <c r="N315" s="2004"/>
      <c r="O315" s="2005"/>
      <c r="P315" s="2007"/>
      <c r="Q315" s="2007"/>
      <c r="R315" s="2007"/>
      <c r="S315" s="2007"/>
      <c r="T315" s="2007"/>
      <c r="U315" s="2007"/>
      <c r="V315" s="2007"/>
      <c r="W315" s="2007"/>
      <c r="X315" s="2007"/>
      <c r="Y315" s="2007"/>
      <c r="Z315" s="2007"/>
      <c r="AA315" s="2007"/>
      <c r="AB315" s="2007"/>
      <c r="AC315" s="2007"/>
      <c r="AD315" s="2007"/>
      <c r="AE315" s="2007"/>
      <c r="AF315" s="2007"/>
    </row>
    <row r="316" spans="1:32" s="25" customFormat="1">
      <c r="A316" s="877"/>
      <c r="B316" s="2007"/>
      <c r="C316" s="2007"/>
      <c r="D316" s="114"/>
      <c r="E316" s="2064"/>
      <c r="F316" s="2041"/>
      <c r="G316" s="2005"/>
      <c r="H316" s="2052"/>
      <c r="I316" s="2005"/>
      <c r="J316" s="2005"/>
      <c r="K316" s="2010"/>
      <c r="L316" s="2005"/>
      <c r="M316" s="2052"/>
      <c r="N316" s="2004"/>
      <c r="O316" s="2005"/>
      <c r="P316" s="2007"/>
      <c r="Q316" s="2007"/>
      <c r="R316" s="2007"/>
      <c r="S316" s="2007"/>
      <c r="T316" s="2007"/>
      <c r="U316" s="2007"/>
      <c r="V316" s="2007"/>
      <c r="W316" s="2007"/>
      <c r="X316" s="2007"/>
      <c r="Y316" s="2007"/>
      <c r="Z316" s="2007"/>
      <c r="AA316" s="2007"/>
      <c r="AB316" s="2007"/>
      <c r="AC316" s="2007"/>
      <c r="AD316" s="2007"/>
      <c r="AE316" s="2007"/>
      <c r="AF316" s="2007"/>
    </row>
    <row r="317" spans="1:32" s="25" customFormat="1">
      <c r="A317" s="44"/>
      <c r="B317" s="2007"/>
      <c r="C317" s="2007"/>
      <c r="D317" s="114"/>
      <c r="E317" s="2064"/>
      <c r="F317" s="2041"/>
      <c r="G317" s="2005"/>
      <c r="H317" s="2052"/>
      <c r="I317" s="2005"/>
      <c r="J317" s="2005"/>
      <c r="K317" s="2010"/>
      <c r="L317" s="2005"/>
      <c r="M317" s="2052"/>
      <c r="N317" s="2004"/>
      <c r="O317" s="2005"/>
      <c r="P317" s="2007"/>
      <c r="Q317" s="2007"/>
      <c r="R317" s="2007"/>
      <c r="S317" s="2007"/>
      <c r="T317" s="2007"/>
      <c r="U317" s="2007"/>
      <c r="V317" s="2007"/>
      <c r="W317" s="2007"/>
      <c r="X317" s="2007"/>
      <c r="Y317" s="2007"/>
      <c r="Z317" s="2007"/>
      <c r="AA317" s="2007"/>
      <c r="AB317" s="2007"/>
      <c r="AC317" s="2007"/>
      <c r="AD317" s="2007"/>
      <c r="AE317" s="2007"/>
      <c r="AF317" s="2007"/>
    </row>
    <row r="318" spans="1:32" ht="13.5" thickBot="1">
      <c r="A318" s="2005"/>
      <c r="B318" s="2004"/>
      <c r="C318" s="2004"/>
      <c r="D318" s="2025"/>
      <c r="E318" s="2064"/>
      <c r="F318" s="2041"/>
      <c r="G318" s="2005"/>
      <c r="H318" s="2052"/>
      <c r="I318" s="2005"/>
      <c r="J318" s="2005"/>
      <c r="K318" s="2010"/>
      <c r="L318" s="2005"/>
      <c r="M318" s="2052"/>
      <c r="N318" s="2004"/>
      <c r="O318" s="2005"/>
      <c r="P318" s="2004"/>
      <c r="Q318" s="2004"/>
      <c r="R318" s="2004"/>
      <c r="S318" s="2004"/>
      <c r="T318" s="2004"/>
      <c r="U318" s="2004"/>
      <c r="V318" s="2004"/>
      <c r="W318" s="2004"/>
      <c r="X318" s="2004"/>
      <c r="Y318" s="2004"/>
      <c r="Z318" s="2004"/>
      <c r="AA318" s="2004"/>
      <c r="AB318" s="2004"/>
      <c r="AC318" s="2004"/>
      <c r="AD318" s="2004"/>
      <c r="AE318" s="2004"/>
      <c r="AF318" s="2004"/>
    </row>
    <row r="319" spans="1:32" ht="15.75" thickBot="1">
      <c r="A319" s="2887" t="s">
        <v>682</v>
      </c>
      <c r="B319" s="2888"/>
      <c r="C319" s="706" t="s">
        <v>9785</v>
      </c>
      <c r="D319" s="2025"/>
      <c r="E319" s="2064"/>
      <c r="F319" s="2041"/>
      <c r="G319" s="2005"/>
      <c r="H319" s="2052"/>
      <c r="I319" s="2005"/>
      <c r="J319" s="2005"/>
      <c r="K319" s="2010"/>
      <c r="L319" s="2005"/>
      <c r="M319" s="2052"/>
      <c r="N319" s="2004"/>
      <c r="O319" s="2005"/>
      <c r="P319" s="2004"/>
      <c r="Q319" s="2004"/>
      <c r="R319" s="2004"/>
      <c r="S319" s="2004"/>
      <c r="T319" s="2004"/>
      <c r="U319" s="2004"/>
      <c r="V319" s="2004"/>
      <c r="W319" s="2004"/>
      <c r="X319" s="2004"/>
      <c r="Y319" s="2004"/>
      <c r="Z319" s="2004"/>
      <c r="AA319" s="2004"/>
      <c r="AB319" s="2004"/>
      <c r="AC319" s="2004"/>
      <c r="AD319" s="2004"/>
      <c r="AE319" s="2004"/>
      <c r="AF319" s="2004"/>
    </row>
    <row r="320" spans="1:32" ht="15.75" thickBot="1">
      <c r="A320" s="2887" t="s">
        <v>684</v>
      </c>
      <c r="B320" s="2888"/>
      <c r="C320" s="706" t="s">
        <v>9785</v>
      </c>
      <c r="D320" s="2025"/>
      <c r="E320" s="2064"/>
      <c r="F320" s="2041"/>
      <c r="G320" s="2005"/>
      <c r="H320" s="2052"/>
      <c r="I320" s="2005"/>
      <c r="J320" s="2005"/>
      <c r="K320" s="2010"/>
      <c r="L320" s="2005"/>
      <c r="M320" s="2052"/>
      <c r="N320" s="2004"/>
      <c r="O320" s="2005"/>
      <c r="P320" s="2004"/>
      <c r="Q320" s="2004"/>
      <c r="R320" s="2004"/>
      <c r="S320" s="2004"/>
      <c r="T320" s="2004"/>
      <c r="U320" s="2004"/>
      <c r="V320" s="2004"/>
      <c r="W320" s="2004"/>
      <c r="X320" s="2004"/>
      <c r="Y320" s="2004"/>
      <c r="Z320" s="2004"/>
      <c r="AA320" s="2004"/>
      <c r="AB320" s="2004"/>
      <c r="AC320" s="2004"/>
      <c r="AD320" s="2004"/>
      <c r="AE320" s="2004"/>
      <c r="AF320" s="2004"/>
    </row>
    <row r="321" spans="1:32" ht="15.75" thickBot="1">
      <c r="A321" s="2887" t="s">
        <v>685</v>
      </c>
      <c r="B321" s="2888"/>
      <c r="C321" s="706" t="s">
        <v>9785</v>
      </c>
      <c r="D321" s="2025"/>
      <c r="E321" s="2064"/>
      <c r="F321" s="2041"/>
      <c r="G321" s="2005"/>
      <c r="H321" s="2052"/>
      <c r="I321" s="2005"/>
      <c r="J321" s="2005"/>
      <c r="K321" s="2010"/>
      <c r="L321" s="2005"/>
      <c r="M321" s="2052"/>
      <c r="N321" s="2004"/>
      <c r="O321" s="2005"/>
      <c r="P321" s="2004"/>
      <c r="Q321" s="2004"/>
      <c r="R321" s="2004"/>
      <c r="S321" s="2004"/>
      <c r="T321" s="2004"/>
      <c r="U321" s="2004"/>
      <c r="V321" s="2004"/>
      <c r="W321" s="2004"/>
      <c r="X321" s="2004"/>
      <c r="Y321" s="2004"/>
      <c r="Z321" s="2004"/>
      <c r="AA321" s="2004"/>
      <c r="AB321" s="2004"/>
      <c r="AC321" s="2004"/>
      <c r="AD321" s="2004"/>
      <c r="AE321" s="2004"/>
      <c r="AF321" s="2004"/>
    </row>
    <row r="322" spans="1:32" ht="75.75" thickBot="1">
      <c r="A322" s="2887" t="s">
        <v>686</v>
      </c>
      <c r="B322" s="2888"/>
      <c r="C322" s="705" t="s">
        <v>9786</v>
      </c>
      <c r="D322" s="2025"/>
      <c r="E322" s="2064"/>
      <c r="F322" s="2041"/>
      <c r="G322" s="2005"/>
      <c r="H322" s="2052"/>
      <c r="I322" s="2005"/>
      <c r="J322" s="2005"/>
      <c r="K322" s="2010"/>
      <c r="L322" s="2005"/>
      <c r="M322" s="2052"/>
      <c r="N322" s="2004"/>
      <c r="O322" s="2005"/>
      <c r="P322" s="2004"/>
      <c r="Q322" s="2004"/>
      <c r="R322" s="2004"/>
      <c r="S322" s="2004"/>
      <c r="T322" s="2004"/>
      <c r="U322" s="2004"/>
      <c r="V322" s="2004"/>
      <c r="W322" s="2004"/>
      <c r="X322" s="2004"/>
      <c r="Y322" s="2004"/>
      <c r="Z322" s="2004"/>
      <c r="AA322" s="2004"/>
      <c r="AB322" s="2004"/>
      <c r="AC322" s="2004"/>
      <c r="AD322" s="2004"/>
      <c r="AE322" s="2004"/>
      <c r="AF322" s="2004"/>
    </row>
    <row r="323" spans="1:32" s="87" customFormat="1" ht="15.75" thickBot="1">
      <c r="A323" s="2887" t="s">
        <v>688</v>
      </c>
      <c r="B323" s="2888"/>
      <c r="C323" s="706" t="s">
        <v>9787</v>
      </c>
      <c r="D323" s="2025"/>
      <c r="E323" s="2064"/>
      <c r="F323" s="2041"/>
      <c r="G323" s="2005"/>
      <c r="H323" s="2052"/>
      <c r="I323" s="2005"/>
      <c r="J323" s="2005"/>
      <c r="K323" s="2010"/>
      <c r="L323" s="2005"/>
      <c r="M323" s="2052"/>
      <c r="N323" s="2004"/>
      <c r="O323" s="2005"/>
      <c r="P323" s="2004"/>
      <c r="Q323" s="2004"/>
      <c r="R323" s="2004"/>
      <c r="S323" s="2004"/>
      <c r="T323" s="2004"/>
      <c r="U323" s="2004"/>
      <c r="V323" s="2004"/>
      <c r="W323" s="2004"/>
      <c r="X323" s="2004"/>
      <c r="Y323" s="2004"/>
      <c r="Z323" s="2004"/>
      <c r="AA323" s="2004"/>
      <c r="AB323" s="2004"/>
      <c r="AC323" s="2004"/>
      <c r="AD323" s="2004"/>
      <c r="AE323" s="2004"/>
      <c r="AF323" s="2004"/>
    </row>
    <row r="324" spans="1:32" s="87" customFormat="1" ht="15.75" thickBot="1">
      <c r="A324" s="2887" t="s">
        <v>690</v>
      </c>
      <c r="B324" s="2888"/>
      <c r="C324" s="706" t="s">
        <v>9072</v>
      </c>
      <c r="D324" s="2025"/>
      <c r="E324" s="2064"/>
      <c r="F324" s="2041"/>
      <c r="G324" s="2005"/>
      <c r="H324" s="2052"/>
      <c r="I324" s="2005"/>
      <c r="J324" s="2005"/>
      <c r="K324" s="2010"/>
      <c r="L324" s="2005"/>
      <c r="M324" s="2052"/>
      <c r="N324" s="2004"/>
      <c r="O324" s="2005"/>
      <c r="P324" s="2004"/>
      <c r="Q324" s="2004"/>
      <c r="R324" s="2004"/>
      <c r="S324" s="2004"/>
      <c r="T324" s="2004"/>
      <c r="U324" s="2004"/>
      <c r="V324" s="2004"/>
      <c r="W324" s="2004"/>
      <c r="X324" s="2004"/>
      <c r="Y324" s="2004"/>
      <c r="Z324" s="2004"/>
      <c r="AA324" s="2004"/>
      <c r="AB324" s="2004"/>
      <c r="AC324" s="2004"/>
      <c r="AD324" s="2004"/>
      <c r="AE324" s="2004"/>
      <c r="AF324" s="2004"/>
    </row>
    <row r="325" spans="1:32" s="87" customFormat="1" ht="15.75" thickBot="1">
      <c r="A325" s="2887" t="s">
        <v>692</v>
      </c>
      <c r="B325" s="2888"/>
      <c r="C325" s="706" t="s">
        <v>758</v>
      </c>
      <c r="D325" s="2025"/>
      <c r="E325" s="2064"/>
      <c r="F325" s="2041"/>
      <c r="G325" s="2005"/>
      <c r="H325" s="2052"/>
      <c r="I325" s="2005"/>
      <c r="J325" s="2005"/>
      <c r="K325" s="2010"/>
      <c r="L325" s="2005"/>
      <c r="M325" s="2052"/>
      <c r="N325" s="2004"/>
      <c r="O325" s="2005"/>
      <c r="P325" s="2004"/>
      <c r="Q325" s="2004"/>
      <c r="R325" s="2004"/>
      <c r="S325" s="2004"/>
      <c r="T325" s="2004"/>
      <c r="U325" s="2004"/>
      <c r="V325" s="2004"/>
      <c r="W325" s="2004"/>
      <c r="X325" s="2004"/>
      <c r="Y325" s="2004"/>
      <c r="Z325" s="2004"/>
      <c r="AA325" s="2004"/>
      <c r="AB325" s="2004"/>
      <c r="AC325" s="2004"/>
      <c r="AD325" s="2004"/>
      <c r="AE325" s="2004"/>
      <c r="AF325" s="2004"/>
    </row>
    <row r="326" spans="1:32" s="87" customFormat="1" ht="15.75" thickBot="1">
      <c r="A326" s="2883" t="s">
        <v>693</v>
      </c>
      <c r="B326" s="2884"/>
      <c r="C326" s="705" t="s">
        <v>694</v>
      </c>
      <c r="D326" s="2025"/>
      <c r="E326" s="2064"/>
      <c r="F326" s="2041"/>
      <c r="G326" s="2005"/>
      <c r="H326" s="2052"/>
      <c r="I326" s="2005"/>
      <c r="J326" s="2005"/>
      <c r="K326" s="2010"/>
      <c r="L326" s="2005"/>
      <c r="M326" s="2052"/>
      <c r="N326" s="2004"/>
      <c r="O326" s="2005"/>
      <c r="P326" s="2004"/>
      <c r="Q326" s="2004"/>
      <c r="R326" s="2004"/>
      <c r="S326" s="2004"/>
      <c r="T326" s="2004"/>
      <c r="U326" s="2004"/>
      <c r="V326" s="2004"/>
      <c r="W326" s="2004"/>
      <c r="X326" s="2004"/>
      <c r="Y326" s="2004"/>
      <c r="Z326" s="2004"/>
      <c r="AA326" s="2004"/>
      <c r="AB326" s="2004"/>
      <c r="AC326" s="2004"/>
      <c r="AD326" s="2004"/>
      <c r="AE326" s="2004"/>
      <c r="AF326" s="2004"/>
    </row>
    <row r="327" spans="1:32" s="87" customFormat="1" ht="15.75" thickBot="1">
      <c r="A327" s="2883" t="s">
        <v>695</v>
      </c>
      <c r="B327" s="2884"/>
      <c r="C327" s="717" t="s">
        <v>696</v>
      </c>
      <c r="D327" s="2025"/>
      <c r="E327" s="2064"/>
      <c r="F327" s="2041"/>
      <c r="G327" s="2005"/>
      <c r="H327" s="2052"/>
      <c r="I327" s="2005"/>
      <c r="J327" s="2005"/>
      <c r="K327" s="2010"/>
      <c r="L327" s="2005"/>
      <c r="M327" s="2052"/>
      <c r="N327" s="2004"/>
      <c r="O327" s="2005"/>
      <c r="P327" s="2004"/>
      <c r="Q327" s="2004"/>
      <c r="R327" s="2004"/>
      <c r="S327" s="2004"/>
      <c r="T327" s="2004"/>
      <c r="U327" s="2004"/>
      <c r="V327" s="2004"/>
      <c r="W327" s="2004"/>
      <c r="X327" s="2004"/>
      <c r="Y327" s="2004"/>
      <c r="Z327" s="2004"/>
      <c r="AA327" s="2004"/>
      <c r="AB327" s="2004"/>
      <c r="AC327" s="2004"/>
      <c r="AD327" s="2004"/>
      <c r="AE327" s="2004"/>
      <c r="AF327" s="2004"/>
    </row>
    <row r="328" spans="1:32" s="87" customFormat="1" ht="30.75" thickBot="1">
      <c r="A328" s="2885" t="s">
        <v>697</v>
      </c>
      <c r="B328" s="2886"/>
      <c r="C328" s="705" t="s">
        <v>9788</v>
      </c>
      <c r="D328" s="2025"/>
      <c r="E328" s="2064"/>
      <c r="F328" s="2041"/>
      <c r="G328" s="2005"/>
      <c r="H328" s="2052"/>
      <c r="I328" s="2005"/>
      <c r="J328" s="2005"/>
      <c r="K328" s="2010"/>
      <c r="L328" s="2005"/>
      <c r="M328" s="2052"/>
      <c r="N328" s="2004"/>
      <c r="O328" s="2005"/>
      <c r="P328" s="2004"/>
      <c r="Q328" s="2004"/>
      <c r="R328" s="2004"/>
      <c r="S328" s="2004"/>
      <c r="T328" s="2004"/>
      <c r="U328" s="2004"/>
      <c r="V328" s="2004"/>
      <c r="W328" s="2004"/>
      <c r="X328" s="2004"/>
      <c r="Y328" s="2004"/>
      <c r="Z328" s="2004"/>
      <c r="AA328" s="2004"/>
      <c r="AB328" s="2004"/>
      <c r="AC328" s="2004"/>
      <c r="AD328" s="2004"/>
      <c r="AE328" s="2004"/>
      <c r="AF328" s="2004"/>
    </row>
    <row r="329" spans="1:32" s="87" customFormat="1" ht="15.75" thickBot="1">
      <c r="A329" s="2883" t="s">
        <v>699</v>
      </c>
      <c r="B329" s="2884"/>
      <c r="C329" s="705" t="s">
        <v>9789</v>
      </c>
      <c r="D329" s="2025"/>
      <c r="E329" s="2064"/>
      <c r="F329" s="2041"/>
      <c r="G329" s="2005"/>
      <c r="H329" s="2052"/>
      <c r="I329" s="2005"/>
      <c r="J329" s="2005"/>
      <c r="K329" s="2010"/>
      <c r="L329" s="2005"/>
      <c r="M329" s="2052"/>
      <c r="N329" s="2004"/>
      <c r="O329" s="2005"/>
      <c r="P329" s="2004"/>
      <c r="Q329" s="2004"/>
      <c r="R329" s="2004"/>
      <c r="S329" s="2004"/>
      <c r="T329" s="2004"/>
      <c r="U329" s="2004"/>
      <c r="V329" s="2004"/>
      <c r="W329" s="2004"/>
      <c r="X329" s="2004"/>
      <c r="Y329" s="2004"/>
      <c r="Z329" s="2004"/>
      <c r="AA329" s="2004"/>
      <c r="AB329" s="2004"/>
      <c r="AC329" s="2004"/>
      <c r="AD329" s="2004"/>
      <c r="AE329" s="2004"/>
      <c r="AF329" s="2004"/>
    </row>
    <row r="330" spans="1:32" s="87" customFormat="1" ht="15.75" thickBot="1">
      <c r="A330" s="2883" t="s">
        <v>700</v>
      </c>
      <c r="B330" s="2884"/>
      <c r="C330" s="709" t="s">
        <v>9790</v>
      </c>
      <c r="D330" s="2025"/>
      <c r="E330" s="2064"/>
      <c r="F330" s="2041"/>
      <c r="G330" s="2005"/>
      <c r="H330" s="2052"/>
      <c r="I330" s="2005"/>
      <c r="J330" s="2005"/>
      <c r="K330" s="2010"/>
      <c r="L330" s="2005"/>
      <c r="M330" s="2052"/>
      <c r="N330" s="2004"/>
      <c r="O330" s="2005"/>
      <c r="P330" s="2004"/>
      <c r="Q330" s="2004"/>
      <c r="R330" s="2004"/>
      <c r="S330" s="2004"/>
      <c r="T330" s="2004"/>
      <c r="U330" s="2004"/>
      <c r="V330" s="2004"/>
      <c r="W330" s="2004"/>
      <c r="X330" s="2004"/>
      <c r="Y330" s="2004"/>
      <c r="Z330" s="2004"/>
      <c r="AA330" s="2004"/>
      <c r="AB330" s="2004"/>
      <c r="AC330" s="2004"/>
      <c r="AD330" s="2004"/>
      <c r="AE330" s="2004"/>
      <c r="AF330" s="2004"/>
    </row>
    <row r="331" spans="1:32" s="87" customFormat="1" ht="15.75" thickBot="1">
      <c r="A331" s="2883" t="s">
        <v>702</v>
      </c>
      <c r="B331" s="2884"/>
      <c r="C331" s="705" t="s">
        <v>760</v>
      </c>
      <c r="D331" s="2025"/>
      <c r="E331" s="2064"/>
      <c r="F331" s="2041"/>
      <c r="G331" s="2005"/>
      <c r="H331" s="2052"/>
      <c r="I331" s="2005"/>
      <c r="J331" s="2005"/>
      <c r="K331" s="2010"/>
      <c r="L331" s="2005"/>
      <c r="M331" s="2052"/>
      <c r="N331" s="2004"/>
      <c r="O331" s="2005"/>
      <c r="P331" s="2004"/>
      <c r="Q331" s="2004"/>
      <c r="R331" s="2004"/>
      <c r="S331" s="2004"/>
      <c r="T331" s="2004"/>
      <c r="U331" s="2004"/>
      <c r="V331" s="2004"/>
      <c r="W331" s="2004"/>
      <c r="X331" s="2004"/>
      <c r="Y331" s="2004"/>
      <c r="Z331" s="2004"/>
      <c r="AA331" s="2004"/>
      <c r="AB331" s="2004"/>
      <c r="AC331" s="2004"/>
      <c r="AD331" s="2004"/>
      <c r="AE331" s="2004"/>
      <c r="AF331" s="2004"/>
    </row>
    <row r="332" spans="1:32" s="87" customFormat="1" ht="15.75" thickBot="1">
      <c r="A332" s="2883" t="s">
        <v>704</v>
      </c>
      <c r="B332" s="2884"/>
      <c r="C332" s="709" t="s">
        <v>705</v>
      </c>
      <c r="D332" s="2025"/>
      <c r="E332" s="2064"/>
      <c r="F332" s="2041"/>
      <c r="G332" s="2005"/>
      <c r="H332" s="2052"/>
      <c r="I332" s="2005"/>
      <c r="J332" s="2005"/>
      <c r="K332" s="2010"/>
      <c r="L332" s="2005"/>
      <c r="M332" s="2052"/>
      <c r="N332" s="2004"/>
      <c r="O332" s="2005"/>
      <c r="P332" s="2004"/>
      <c r="Q332" s="2004"/>
      <c r="R332" s="2004"/>
      <c r="S332" s="2004"/>
      <c r="T332" s="2004"/>
      <c r="U332" s="2004"/>
      <c r="V332" s="2004"/>
      <c r="W332" s="2004"/>
      <c r="X332" s="2004"/>
      <c r="Y332" s="2004"/>
      <c r="Z332" s="2004"/>
      <c r="AA332" s="2004"/>
      <c r="AB332" s="2004"/>
      <c r="AC332" s="2004"/>
      <c r="AD332" s="2004"/>
      <c r="AE332" s="2004"/>
      <c r="AF332" s="2004"/>
    </row>
    <row r="333" spans="1:32" s="87" customFormat="1" ht="15.75" thickBot="1">
      <c r="A333" s="2885" t="s">
        <v>706</v>
      </c>
      <c r="B333" s="2886"/>
      <c r="C333" s="705"/>
      <c r="D333" s="2025"/>
      <c r="E333" s="2064"/>
      <c r="F333" s="2041"/>
      <c r="G333" s="2005"/>
      <c r="H333" s="2052"/>
      <c r="I333" s="2005"/>
      <c r="J333" s="2005"/>
      <c r="K333" s="2010"/>
      <c r="L333" s="2005"/>
      <c r="M333" s="2052"/>
      <c r="N333" s="2004"/>
      <c r="O333" s="2005"/>
      <c r="P333" s="2004"/>
      <c r="Q333" s="2004"/>
      <c r="R333" s="2004"/>
      <c r="S333" s="2004"/>
      <c r="T333" s="2004"/>
      <c r="U333" s="2004"/>
      <c r="V333" s="2004"/>
      <c r="W333" s="2004"/>
      <c r="X333" s="2004"/>
      <c r="Y333" s="2004"/>
      <c r="Z333" s="2004"/>
      <c r="AA333" s="2004"/>
      <c r="AB333" s="2004"/>
      <c r="AC333" s="2004"/>
      <c r="AD333" s="2004"/>
      <c r="AE333" s="2004"/>
      <c r="AF333" s="2004"/>
    </row>
    <row r="334" spans="1:32" s="87" customFormat="1">
      <c r="A334" s="2005"/>
      <c r="B334" s="2004"/>
      <c r="C334" s="2004"/>
      <c r="D334" s="2025"/>
      <c r="E334" s="2064"/>
      <c r="F334" s="2041"/>
      <c r="G334" s="2005"/>
      <c r="H334" s="2052"/>
      <c r="I334" s="2005"/>
      <c r="J334" s="2005"/>
      <c r="K334" s="2010"/>
      <c r="L334" s="2005"/>
      <c r="M334" s="2052"/>
      <c r="N334" s="2004"/>
      <c r="O334" s="2005"/>
      <c r="P334" s="2004"/>
      <c r="Q334" s="2004"/>
      <c r="R334" s="2004"/>
      <c r="S334" s="2004"/>
      <c r="T334" s="2004"/>
      <c r="U334" s="2004"/>
      <c r="V334" s="2004"/>
      <c r="W334" s="2004"/>
      <c r="X334" s="2004"/>
      <c r="Y334" s="2004"/>
      <c r="Z334" s="2004"/>
      <c r="AA334" s="2004"/>
      <c r="AB334" s="2004"/>
      <c r="AC334" s="2004"/>
      <c r="AD334" s="2004"/>
      <c r="AE334" s="2004"/>
      <c r="AF334" s="2004"/>
    </row>
    <row r="335" spans="1:32" s="87" customFormat="1">
      <c r="A335" s="2005"/>
      <c r="B335" s="2004"/>
      <c r="C335" s="2004"/>
      <c r="D335" s="2025"/>
      <c r="E335" s="2064"/>
      <c r="F335" s="2041"/>
      <c r="G335" s="2005"/>
      <c r="H335" s="2052"/>
      <c r="I335" s="2005"/>
      <c r="J335" s="2005"/>
      <c r="K335" s="2010"/>
      <c r="L335" s="2005"/>
      <c r="M335" s="2052"/>
      <c r="N335" s="2004"/>
      <c r="O335" s="2005"/>
      <c r="P335" s="2004"/>
      <c r="Q335" s="2004"/>
      <c r="R335" s="2004"/>
      <c r="S335" s="2004"/>
      <c r="T335" s="2004"/>
      <c r="U335" s="2004"/>
      <c r="V335" s="2004"/>
      <c r="W335" s="2004"/>
      <c r="X335" s="2004"/>
      <c r="Y335" s="2004"/>
      <c r="Z335" s="2004"/>
      <c r="AA335" s="2004"/>
      <c r="AB335" s="2004"/>
      <c r="AC335" s="2004"/>
      <c r="AD335" s="2004"/>
      <c r="AE335" s="2004"/>
      <c r="AF335" s="2004"/>
    </row>
    <row r="336" spans="1:32" s="87" customFormat="1">
      <c r="A336" s="2005"/>
      <c r="B336" s="2004"/>
      <c r="C336" s="2004"/>
      <c r="D336" s="2025"/>
      <c r="E336" s="2064"/>
      <c r="F336" s="2041"/>
      <c r="G336" s="2005"/>
      <c r="H336" s="2052"/>
      <c r="I336" s="2005"/>
      <c r="J336" s="2005"/>
      <c r="K336" s="2010"/>
      <c r="L336" s="2005"/>
      <c r="M336" s="2052"/>
      <c r="N336" s="2004"/>
      <c r="O336" s="2005"/>
      <c r="P336" s="2004"/>
      <c r="Q336" s="2004"/>
      <c r="R336" s="2004"/>
      <c r="S336" s="2004"/>
      <c r="T336" s="2004"/>
      <c r="U336" s="2004"/>
      <c r="V336" s="2004"/>
      <c r="W336" s="2004"/>
      <c r="X336" s="2004"/>
      <c r="Y336" s="2004"/>
      <c r="Z336" s="2004"/>
      <c r="AA336" s="2004"/>
      <c r="AB336" s="2004"/>
      <c r="AC336" s="2004"/>
      <c r="AD336" s="2004"/>
      <c r="AE336" s="2004"/>
      <c r="AF336" s="2004"/>
    </row>
    <row r="337" spans="1:32" s="87" customFormat="1">
      <c r="A337" s="2005"/>
      <c r="B337" s="2004"/>
      <c r="C337" s="2004"/>
      <c r="D337" s="2025"/>
      <c r="E337" s="2064"/>
      <c r="F337" s="2041"/>
      <c r="G337" s="2005"/>
      <c r="H337" s="2052"/>
      <c r="I337" s="2005"/>
      <c r="J337" s="2005"/>
      <c r="K337" s="2010"/>
      <c r="L337" s="2005"/>
      <c r="M337" s="2052"/>
      <c r="N337" s="2004"/>
      <c r="O337" s="2005"/>
      <c r="P337" s="2004"/>
      <c r="Q337" s="2004"/>
      <c r="R337" s="2004"/>
      <c r="S337" s="2004"/>
      <c r="T337" s="2004"/>
      <c r="U337" s="2004"/>
      <c r="V337" s="2004"/>
      <c r="W337" s="2004"/>
      <c r="X337" s="2004"/>
      <c r="Y337" s="2004"/>
      <c r="Z337" s="2004"/>
      <c r="AA337" s="2004"/>
      <c r="AB337" s="2004"/>
      <c r="AC337" s="2004"/>
      <c r="AD337" s="2004"/>
      <c r="AE337" s="2004"/>
      <c r="AF337" s="2004"/>
    </row>
    <row r="338" spans="1:32" s="87" customFormat="1">
      <c r="A338" s="2005"/>
      <c r="B338" s="2004"/>
      <c r="C338" s="2004"/>
      <c r="D338" s="2025"/>
      <c r="E338" s="2064"/>
      <c r="F338" s="2041"/>
      <c r="G338" s="2005"/>
      <c r="H338" s="2052"/>
      <c r="I338" s="2005"/>
      <c r="J338" s="2005"/>
      <c r="K338" s="2010"/>
      <c r="L338" s="2005"/>
      <c r="M338" s="2052"/>
      <c r="N338" s="2004"/>
      <c r="O338" s="2005"/>
      <c r="P338" s="2004"/>
      <c r="Q338" s="2004"/>
      <c r="R338" s="2004"/>
      <c r="S338" s="2004"/>
      <c r="T338" s="2004"/>
      <c r="U338" s="2004"/>
      <c r="V338" s="2004"/>
      <c r="W338" s="2004"/>
      <c r="X338" s="2004"/>
      <c r="Y338" s="2004"/>
      <c r="Z338" s="2004"/>
      <c r="AA338" s="2004"/>
      <c r="AB338" s="2004"/>
      <c r="AC338" s="2004"/>
      <c r="AD338" s="2004"/>
      <c r="AE338" s="2004"/>
      <c r="AF338" s="2004"/>
    </row>
    <row r="339" spans="1:32" s="87" customFormat="1">
      <c r="A339" s="2005"/>
      <c r="B339" s="2004"/>
      <c r="C339" s="2004"/>
      <c r="D339" s="2025"/>
      <c r="E339" s="2064"/>
      <c r="F339" s="2041"/>
      <c r="G339" s="2005"/>
      <c r="H339" s="2052"/>
      <c r="I339" s="2005"/>
      <c r="J339" s="2005"/>
      <c r="K339" s="2010"/>
      <c r="L339" s="2005"/>
      <c r="M339" s="2052"/>
      <c r="N339" s="2004"/>
      <c r="O339" s="2005"/>
      <c r="P339" s="2004"/>
      <c r="Q339" s="2004"/>
      <c r="R339" s="2004"/>
      <c r="S339" s="2004"/>
      <c r="T339" s="2004"/>
      <c r="U339" s="2004"/>
      <c r="V339" s="2004"/>
      <c r="W339" s="2004"/>
      <c r="X339" s="2004"/>
      <c r="Y339" s="2004"/>
      <c r="Z339" s="2004"/>
      <c r="AA339" s="2004"/>
      <c r="AB339" s="2004"/>
      <c r="AC339" s="2004"/>
      <c r="AD339" s="2004"/>
      <c r="AE339" s="2004"/>
      <c r="AF339" s="2004"/>
    </row>
    <row r="340" spans="1:32" s="87" customFormat="1">
      <c r="A340" s="2005"/>
      <c r="B340" s="2004"/>
      <c r="C340" s="2004"/>
      <c r="D340" s="2025"/>
      <c r="E340" s="2064"/>
      <c r="F340" s="2041"/>
      <c r="G340" s="2005"/>
      <c r="H340" s="2052"/>
      <c r="I340" s="2005"/>
      <c r="J340" s="2005"/>
      <c r="K340" s="2010"/>
      <c r="L340" s="2005"/>
      <c r="M340" s="2052"/>
      <c r="N340" s="2004"/>
      <c r="O340" s="2005"/>
      <c r="P340" s="2004"/>
      <c r="Q340" s="2004"/>
      <c r="R340" s="2004"/>
      <c r="S340" s="2004"/>
      <c r="T340" s="2004"/>
      <c r="U340" s="2004"/>
      <c r="V340" s="2004"/>
      <c r="W340" s="2004"/>
      <c r="X340" s="2004"/>
      <c r="Y340" s="2004"/>
      <c r="Z340" s="2004"/>
      <c r="AA340" s="2004"/>
      <c r="AB340" s="2004"/>
      <c r="AC340" s="2004"/>
      <c r="AD340" s="2004"/>
      <c r="AE340" s="2004"/>
      <c r="AF340" s="2004"/>
    </row>
    <row r="341" spans="1:32" s="87" customFormat="1">
      <c r="A341" s="2005"/>
      <c r="B341" s="2004"/>
      <c r="C341" s="2004"/>
      <c r="D341" s="2025"/>
      <c r="E341" s="2064"/>
      <c r="F341" s="2041"/>
      <c r="G341" s="2005"/>
      <c r="H341" s="2052"/>
      <c r="I341" s="2005"/>
      <c r="J341" s="2005"/>
      <c r="K341" s="2010"/>
      <c r="L341" s="2005"/>
      <c r="M341" s="2052"/>
      <c r="N341" s="2004"/>
      <c r="O341" s="2005"/>
      <c r="P341" s="2004"/>
      <c r="Q341" s="2004"/>
      <c r="R341" s="2004"/>
      <c r="S341" s="2004"/>
      <c r="T341" s="2004"/>
      <c r="U341" s="2004"/>
      <c r="V341" s="2004"/>
      <c r="W341" s="2004"/>
      <c r="X341" s="2004"/>
      <c r="Y341" s="2004"/>
      <c r="Z341" s="2004"/>
      <c r="AA341" s="2004"/>
      <c r="AB341" s="2004"/>
      <c r="AC341" s="2004"/>
      <c r="AD341" s="2004"/>
      <c r="AE341" s="2004"/>
      <c r="AF341" s="2004"/>
    </row>
    <row r="342" spans="1:32" s="87" customFormat="1">
      <c r="A342" s="2005"/>
      <c r="B342" s="2004"/>
      <c r="C342" s="2004"/>
      <c r="D342" s="2025"/>
      <c r="E342" s="2064"/>
      <c r="F342" s="2041"/>
      <c r="G342" s="2005"/>
      <c r="H342" s="2052"/>
      <c r="I342" s="2005"/>
      <c r="J342" s="2005"/>
      <c r="K342" s="2010"/>
      <c r="L342" s="2005"/>
      <c r="M342" s="2052"/>
      <c r="N342" s="2004"/>
      <c r="O342" s="2005"/>
      <c r="P342" s="2004"/>
      <c r="Q342" s="2004"/>
      <c r="R342" s="2004"/>
      <c r="S342" s="2004"/>
      <c r="T342" s="2004"/>
      <c r="U342" s="2004"/>
      <c r="V342" s="2004"/>
      <c r="W342" s="2004"/>
      <c r="X342" s="2004"/>
      <c r="Y342" s="2004"/>
      <c r="Z342" s="2004"/>
      <c r="AA342" s="2004"/>
      <c r="AB342" s="2004"/>
      <c r="AC342" s="2004"/>
      <c r="AD342" s="2004"/>
      <c r="AE342" s="2004"/>
      <c r="AF342" s="2004"/>
    </row>
    <row r="343" spans="1:32" s="87" customFormat="1">
      <c r="A343" s="2005"/>
      <c r="B343" s="2004"/>
      <c r="C343" s="2004"/>
      <c r="D343" s="2025"/>
      <c r="E343" s="2064"/>
      <c r="F343" s="2041"/>
      <c r="G343" s="2005"/>
      <c r="H343" s="2052"/>
      <c r="I343" s="2005"/>
      <c r="J343" s="2005"/>
      <c r="K343" s="2010"/>
      <c r="L343" s="2005"/>
      <c r="M343" s="2052"/>
      <c r="N343" s="2004"/>
      <c r="O343" s="2005"/>
      <c r="P343" s="2004"/>
      <c r="Q343" s="2004"/>
      <c r="R343" s="2004"/>
      <c r="S343" s="2004"/>
      <c r="T343" s="2004"/>
      <c r="U343" s="2004"/>
      <c r="V343" s="2004"/>
      <c r="W343" s="2004"/>
      <c r="X343" s="2004"/>
      <c r="Y343" s="2004"/>
      <c r="Z343" s="2004"/>
      <c r="AA343" s="2004"/>
      <c r="AB343" s="2004"/>
      <c r="AC343" s="2004"/>
      <c r="AD343" s="2004"/>
      <c r="AE343" s="2004"/>
      <c r="AF343" s="2004"/>
    </row>
    <row r="344" spans="1:32" s="87" customFormat="1">
      <c r="A344" s="2005"/>
      <c r="B344" s="2004"/>
      <c r="C344" s="2004"/>
      <c r="D344" s="2025"/>
      <c r="E344" s="2064"/>
      <c r="F344" s="2041"/>
      <c r="G344" s="2005"/>
      <c r="H344" s="2052"/>
      <c r="I344" s="2005"/>
      <c r="J344" s="2005"/>
      <c r="K344" s="2010"/>
      <c r="L344" s="2005"/>
      <c r="M344" s="2052"/>
      <c r="N344" s="2004"/>
      <c r="O344" s="2005"/>
      <c r="P344" s="2004"/>
      <c r="Q344" s="2004"/>
      <c r="R344" s="2004"/>
      <c r="S344" s="2004"/>
      <c r="T344" s="2004"/>
      <c r="U344" s="2004"/>
      <c r="V344" s="2004"/>
      <c r="W344" s="2004"/>
      <c r="X344" s="2004"/>
      <c r="Y344" s="2004"/>
      <c r="Z344" s="2004"/>
      <c r="AA344" s="2004"/>
      <c r="AB344" s="2004"/>
      <c r="AC344" s="2004"/>
      <c r="AD344" s="2004"/>
      <c r="AE344" s="2004"/>
      <c r="AF344" s="2004"/>
    </row>
    <row r="345" spans="1:32" s="87" customFormat="1">
      <c r="A345" s="2005"/>
      <c r="B345" s="2004"/>
      <c r="C345" s="2004"/>
      <c r="D345" s="2025"/>
      <c r="E345" s="2064"/>
      <c r="F345" s="2041"/>
      <c r="G345" s="2005"/>
      <c r="H345" s="2052"/>
      <c r="I345" s="2005"/>
      <c r="J345" s="2005"/>
      <c r="K345" s="2010"/>
      <c r="L345" s="2005"/>
      <c r="M345" s="2052"/>
      <c r="N345" s="2004"/>
      <c r="O345" s="2005"/>
      <c r="P345" s="2004"/>
      <c r="Q345" s="2004"/>
      <c r="R345" s="2004"/>
      <c r="S345" s="2004"/>
      <c r="T345" s="2004"/>
      <c r="U345" s="2004"/>
      <c r="V345" s="2004"/>
      <c r="W345" s="2004"/>
      <c r="X345" s="2004"/>
      <c r="Y345" s="2004"/>
      <c r="Z345" s="2004"/>
      <c r="AA345" s="2004"/>
      <c r="AB345" s="2004"/>
      <c r="AC345" s="2004"/>
      <c r="AD345" s="2004"/>
      <c r="AE345" s="2004"/>
      <c r="AF345" s="2004"/>
    </row>
    <row r="346" spans="1:32" s="87" customFormat="1">
      <c r="A346" s="2005"/>
      <c r="B346" s="2004"/>
      <c r="C346" s="2004"/>
      <c r="D346" s="2025"/>
      <c r="E346" s="2064"/>
      <c r="F346" s="2041"/>
      <c r="G346" s="2005"/>
      <c r="H346" s="2052"/>
      <c r="I346" s="2005"/>
      <c r="J346" s="2005"/>
      <c r="K346" s="2010"/>
      <c r="L346" s="2005"/>
      <c r="M346" s="2052"/>
      <c r="N346" s="2004"/>
      <c r="O346" s="2005"/>
      <c r="P346" s="2004"/>
      <c r="Q346" s="2004"/>
      <c r="R346" s="2004"/>
      <c r="S346" s="2004"/>
      <c r="T346" s="2004"/>
      <c r="U346" s="2004"/>
      <c r="V346" s="2004"/>
      <c r="W346" s="2004"/>
      <c r="X346" s="2004"/>
      <c r="Y346" s="2004"/>
      <c r="Z346" s="2004"/>
      <c r="AA346" s="2004"/>
      <c r="AB346" s="2004"/>
      <c r="AC346" s="2004"/>
      <c r="AD346" s="2004"/>
      <c r="AE346" s="2004"/>
      <c r="AF346" s="2004"/>
    </row>
    <row r="347" spans="1:32" s="87" customFormat="1">
      <c r="A347" s="2005"/>
      <c r="B347" s="2004"/>
      <c r="C347" s="2004"/>
      <c r="D347" s="2025"/>
      <c r="E347" s="2064"/>
      <c r="F347" s="2041"/>
      <c r="G347" s="2005"/>
      <c r="H347" s="2052"/>
      <c r="I347" s="2005"/>
      <c r="J347" s="2005"/>
      <c r="K347" s="2010"/>
      <c r="L347" s="2005"/>
      <c r="M347" s="2052"/>
      <c r="N347" s="2004"/>
      <c r="O347" s="2005"/>
      <c r="P347" s="2004"/>
      <c r="Q347" s="2004"/>
      <c r="R347" s="2004"/>
      <c r="S347" s="2004"/>
      <c r="T347" s="2004"/>
      <c r="U347" s="2004"/>
      <c r="V347" s="2004"/>
      <c r="W347" s="2004"/>
      <c r="X347" s="2004"/>
      <c r="Y347" s="2004"/>
      <c r="Z347" s="2004"/>
      <c r="AA347" s="2004"/>
      <c r="AB347" s="2004"/>
      <c r="AC347" s="2004"/>
      <c r="AD347" s="2004"/>
      <c r="AE347" s="2004"/>
      <c r="AF347" s="2004"/>
    </row>
    <row r="348" spans="1:32" s="87" customFormat="1">
      <c r="A348" s="2005"/>
      <c r="B348" s="2004"/>
      <c r="C348" s="2004"/>
      <c r="D348" s="2025"/>
      <c r="E348" s="2064"/>
      <c r="F348" s="2041"/>
      <c r="G348" s="2005"/>
      <c r="H348" s="2052"/>
      <c r="I348" s="2005"/>
      <c r="J348" s="2005"/>
      <c r="K348" s="2010"/>
      <c r="L348" s="2005"/>
      <c r="M348" s="2052"/>
      <c r="N348" s="2004"/>
      <c r="O348" s="2005"/>
      <c r="P348" s="2004"/>
      <c r="Q348" s="2004"/>
      <c r="R348" s="2004"/>
      <c r="S348" s="2004"/>
      <c r="T348" s="2004"/>
      <c r="U348" s="2004"/>
      <c r="V348" s="2004"/>
      <c r="W348" s="2004"/>
      <c r="X348" s="2004"/>
      <c r="Y348" s="2004"/>
      <c r="Z348" s="2004"/>
      <c r="AA348" s="2004"/>
      <c r="AB348" s="2004"/>
      <c r="AC348" s="2004"/>
      <c r="AD348" s="2004"/>
      <c r="AE348" s="2004"/>
      <c r="AF348" s="2004"/>
    </row>
    <row r="349" spans="1:32" s="87" customFormat="1">
      <c r="A349" s="2005"/>
      <c r="B349" s="2004"/>
      <c r="C349" s="2004"/>
      <c r="D349" s="2025"/>
      <c r="E349" s="2064"/>
      <c r="F349" s="2041"/>
      <c r="G349" s="2005"/>
      <c r="H349" s="2052"/>
      <c r="I349" s="2005"/>
      <c r="J349" s="2005"/>
      <c r="K349" s="2010"/>
      <c r="L349" s="2005"/>
      <c r="M349" s="2052"/>
      <c r="N349" s="2004"/>
      <c r="O349" s="2005"/>
      <c r="P349" s="2004"/>
      <c r="Q349" s="2004"/>
      <c r="R349" s="2004"/>
      <c r="S349" s="2004"/>
      <c r="T349" s="2004"/>
      <c r="U349" s="2004"/>
      <c r="V349" s="2004"/>
      <c r="W349" s="2004"/>
      <c r="X349" s="2004"/>
      <c r="Y349" s="2004"/>
      <c r="Z349" s="2004"/>
      <c r="AA349" s="2004"/>
      <c r="AB349" s="2004"/>
      <c r="AC349" s="2004"/>
      <c r="AD349" s="2004"/>
      <c r="AE349" s="2004"/>
      <c r="AF349" s="2004"/>
    </row>
    <row r="350" spans="1:32" s="87" customFormat="1">
      <c r="A350" s="2005"/>
      <c r="B350" s="2004"/>
      <c r="C350" s="2004"/>
      <c r="D350" s="2025"/>
      <c r="E350" s="2064"/>
      <c r="F350" s="2041"/>
      <c r="G350" s="2005"/>
      <c r="H350" s="2052"/>
      <c r="I350" s="2005"/>
      <c r="J350" s="2005"/>
      <c r="K350" s="2010"/>
      <c r="L350" s="2005"/>
      <c r="M350" s="2052"/>
      <c r="N350" s="2004"/>
      <c r="O350" s="2005"/>
      <c r="P350" s="2004"/>
      <c r="Q350" s="2004"/>
      <c r="R350" s="2004"/>
      <c r="S350" s="2004"/>
      <c r="T350" s="2004"/>
      <c r="U350" s="2004"/>
      <c r="V350" s="2004"/>
      <c r="W350" s="2004"/>
      <c r="X350" s="2004"/>
      <c r="Y350" s="2004"/>
      <c r="Z350" s="2004"/>
      <c r="AA350" s="2004"/>
      <c r="AB350" s="2004"/>
      <c r="AC350" s="2004"/>
      <c r="AD350" s="2004"/>
      <c r="AE350" s="2004"/>
      <c r="AF350" s="2004"/>
    </row>
    <row r="351" spans="1:32" s="87" customFormat="1">
      <c r="A351" s="2005"/>
      <c r="B351" s="2004"/>
      <c r="C351" s="2004"/>
      <c r="D351" s="2025"/>
      <c r="E351" s="2064"/>
      <c r="F351" s="2041"/>
      <c r="G351" s="2005"/>
      <c r="H351" s="2052"/>
      <c r="I351" s="2005"/>
      <c r="J351" s="2005"/>
      <c r="K351" s="2010"/>
      <c r="L351" s="2005"/>
      <c r="M351" s="2052"/>
      <c r="N351" s="2004"/>
      <c r="O351" s="2005"/>
      <c r="P351" s="2004"/>
      <c r="Q351" s="2004"/>
      <c r="R351" s="2004"/>
      <c r="S351" s="2004"/>
      <c r="T351" s="2004"/>
      <c r="U351" s="2004"/>
      <c r="V351" s="2004"/>
      <c r="W351" s="2004"/>
      <c r="X351" s="2004"/>
      <c r="Y351" s="2004"/>
      <c r="Z351" s="2004"/>
      <c r="AA351" s="2004"/>
      <c r="AB351" s="2004"/>
      <c r="AC351" s="2004"/>
      <c r="AD351" s="2004"/>
      <c r="AE351" s="2004"/>
      <c r="AF351" s="2004"/>
    </row>
    <row r="352" spans="1:32" s="87" customFormat="1">
      <c r="A352" s="2005"/>
      <c r="B352" s="2004"/>
      <c r="C352" s="2004"/>
      <c r="D352" s="2025"/>
      <c r="E352" s="2064"/>
      <c r="F352" s="2041"/>
      <c r="G352" s="2005"/>
      <c r="H352" s="2052"/>
      <c r="I352" s="2005"/>
      <c r="J352" s="2005"/>
      <c r="K352" s="2010"/>
      <c r="L352" s="2005"/>
      <c r="M352" s="2052"/>
      <c r="N352" s="2004"/>
      <c r="O352" s="2005"/>
      <c r="P352" s="2004"/>
      <c r="Q352" s="2004"/>
      <c r="R352" s="2004"/>
      <c r="S352" s="2004"/>
      <c r="T352" s="2004"/>
      <c r="U352" s="2004"/>
      <c r="V352" s="2004"/>
      <c r="W352" s="2004"/>
      <c r="X352" s="2004"/>
      <c r="Y352" s="2004"/>
      <c r="Z352" s="2004"/>
      <c r="AA352" s="2004"/>
      <c r="AB352" s="2004"/>
      <c r="AC352" s="2004"/>
      <c r="AD352" s="2004"/>
      <c r="AE352" s="2004"/>
      <c r="AF352" s="2004"/>
    </row>
    <row r="353" spans="1:32" s="87" customFormat="1">
      <c r="A353" s="2005"/>
      <c r="B353" s="2004"/>
      <c r="C353" s="2004"/>
      <c r="D353" s="2025"/>
      <c r="E353" s="2064"/>
      <c r="F353" s="2041"/>
      <c r="G353" s="2005"/>
      <c r="H353" s="2052"/>
      <c r="I353" s="2005"/>
      <c r="J353" s="2005"/>
      <c r="K353" s="2010"/>
      <c r="L353" s="2005"/>
      <c r="M353" s="2052"/>
      <c r="N353" s="2004"/>
      <c r="O353" s="2005"/>
      <c r="P353" s="2004"/>
      <c r="Q353" s="2004"/>
      <c r="R353" s="2004"/>
      <c r="S353" s="2004"/>
      <c r="T353" s="2004"/>
      <c r="U353" s="2004"/>
      <c r="V353" s="2004"/>
      <c r="W353" s="2004"/>
      <c r="X353" s="2004"/>
      <c r="Y353" s="2004"/>
      <c r="Z353" s="2004"/>
      <c r="AA353" s="2004"/>
      <c r="AB353" s="2004"/>
      <c r="AC353" s="2004"/>
      <c r="AD353" s="2004"/>
      <c r="AE353" s="2004"/>
      <c r="AF353" s="2004"/>
    </row>
    <row r="354" spans="1:32" s="87" customFormat="1">
      <c r="A354" s="2005"/>
      <c r="B354" s="2004"/>
      <c r="C354" s="2004"/>
      <c r="D354" s="2025"/>
      <c r="E354" s="2064"/>
      <c r="F354" s="2041"/>
      <c r="G354" s="2005"/>
      <c r="H354" s="2052"/>
      <c r="I354" s="2005"/>
      <c r="J354" s="2005"/>
      <c r="K354" s="2010"/>
      <c r="L354" s="2005"/>
      <c r="M354" s="2052"/>
      <c r="N354" s="2004"/>
      <c r="O354" s="2005"/>
      <c r="P354" s="2004"/>
      <c r="Q354" s="2004"/>
      <c r="R354" s="2004"/>
      <c r="S354" s="2004"/>
      <c r="T354" s="2004"/>
      <c r="U354" s="2004"/>
      <c r="V354" s="2004"/>
      <c r="W354" s="2004"/>
      <c r="X354" s="2004"/>
      <c r="Y354" s="2004"/>
      <c r="Z354" s="2004"/>
      <c r="AA354" s="2004"/>
      <c r="AB354" s="2004"/>
      <c r="AC354" s="2004"/>
      <c r="AD354" s="2004"/>
      <c r="AE354" s="2004"/>
      <c r="AF354" s="2004"/>
    </row>
    <row r="355" spans="1:32" s="87" customFormat="1">
      <c r="A355" s="2005"/>
      <c r="B355" s="2004"/>
      <c r="C355" s="2004"/>
      <c r="D355" s="2025"/>
      <c r="E355" s="2064"/>
      <c r="F355" s="2041"/>
      <c r="G355" s="2005"/>
      <c r="H355" s="2052"/>
      <c r="I355" s="2005"/>
      <c r="J355" s="2005"/>
      <c r="K355" s="2010"/>
      <c r="L355" s="2005"/>
      <c r="M355" s="2052"/>
      <c r="N355" s="2004"/>
      <c r="O355" s="2005"/>
      <c r="P355" s="2004"/>
      <c r="Q355" s="2004"/>
      <c r="R355" s="2004"/>
      <c r="S355" s="2004"/>
      <c r="T355" s="2004"/>
      <c r="U355" s="2004"/>
      <c r="V355" s="2004"/>
      <c r="W355" s="2004"/>
      <c r="X355" s="2004"/>
      <c r="Y355" s="2004"/>
      <c r="Z355" s="2004"/>
      <c r="AA355" s="2004"/>
      <c r="AB355" s="2004"/>
      <c r="AC355" s="2004"/>
      <c r="AD355" s="2004"/>
      <c r="AE355" s="2004"/>
      <c r="AF355" s="2004"/>
    </row>
    <row r="356" spans="1:32" s="87" customFormat="1">
      <c r="A356" s="2005"/>
      <c r="B356" s="2004"/>
      <c r="C356" s="2004"/>
      <c r="D356" s="2025"/>
      <c r="E356" s="2064"/>
      <c r="F356" s="2041"/>
      <c r="G356" s="2005"/>
      <c r="H356" s="2052"/>
      <c r="I356" s="2005"/>
      <c r="J356" s="2005"/>
      <c r="K356" s="2010"/>
      <c r="L356" s="2005"/>
      <c r="M356" s="2052"/>
      <c r="N356" s="2004"/>
      <c r="O356" s="2005"/>
      <c r="P356" s="2004"/>
      <c r="Q356" s="2004"/>
      <c r="R356" s="2004"/>
      <c r="S356" s="2004"/>
      <c r="T356" s="2004"/>
      <c r="U356" s="2004"/>
      <c r="V356" s="2004"/>
      <c r="W356" s="2004"/>
      <c r="X356" s="2004"/>
      <c r="Y356" s="2004"/>
      <c r="Z356" s="2004"/>
      <c r="AA356" s="2004"/>
      <c r="AB356" s="2004"/>
      <c r="AC356" s="2004"/>
      <c r="AD356" s="2004"/>
      <c r="AE356" s="2004"/>
      <c r="AF356" s="2004"/>
    </row>
    <row r="357" spans="1:32" s="87" customFormat="1">
      <c r="A357" s="2005"/>
      <c r="B357" s="2004"/>
      <c r="C357" s="2004"/>
      <c r="D357" s="2025"/>
      <c r="E357" s="2064"/>
      <c r="F357" s="2041"/>
      <c r="G357" s="2005"/>
      <c r="H357" s="2052"/>
      <c r="I357" s="2005"/>
      <c r="J357" s="2005"/>
      <c r="K357" s="2010"/>
      <c r="L357" s="2005"/>
      <c r="M357" s="2052"/>
      <c r="N357" s="2004"/>
      <c r="O357" s="2005"/>
      <c r="P357" s="2004"/>
      <c r="Q357" s="2004"/>
      <c r="R357" s="2004"/>
      <c r="S357" s="2004"/>
      <c r="T357" s="2004"/>
      <c r="U357" s="2004"/>
      <c r="V357" s="2004"/>
      <c r="W357" s="2004"/>
      <c r="X357" s="2004"/>
      <c r="Y357" s="2004"/>
      <c r="Z357" s="2004"/>
      <c r="AA357" s="2004"/>
      <c r="AB357" s="2004"/>
      <c r="AC357" s="2004"/>
      <c r="AD357" s="2004"/>
      <c r="AE357" s="2004"/>
      <c r="AF357" s="2004"/>
    </row>
    <row r="358" spans="1:32" s="87" customFormat="1">
      <c r="A358" s="2005"/>
      <c r="B358" s="2004"/>
      <c r="C358" s="2004"/>
      <c r="D358" s="2025"/>
      <c r="E358" s="2064"/>
      <c r="F358" s="2041"/>
      <c r="G358" s="2005"/>
      <c r="H358" s="2052"/>
      <c r="I358" s="2005"/>
      <c r="J358" s="2005"/>
      <c r="K358" s="2010"/>
      <c r="L358" s="2005"/>
      <c r="M358" s="2052"/>
      <c r="N358" s="2004"/>
      <c r="O358" s="2005"/>
      <c r="P358" s="2004"/>
      <c r="Q358" s="2004"/>
      <c r="R358" s="2004"/>
      <c r="S358" s="2004"/>
      <c r="T358" s="2004"/>
      <c r="U358" s="2004"/>
      <c r="V358" s="2004"/>
      <c r="W358" s="2004"/>
      <c r="X358" s="2004"/>
      <c r="Y358" s="2004"/>
      <c r="Z358" s="2004"/>
      <c r="AA358" s="2004"/>
      <c r="AB358" s="2004"/>
      <c r="AC358" s="2004"/>
      <c r="AD358" s="2004"/>
      <c r="AE358" s="2004"/>
      <c r="AF358" s="2004"/>
    </row>
    <row r="359" spans="1:32" s="87" customFormat="1">
      <c r="A359" s="2005"/>
      <c r="B359" s="2004"/>
      <c r="C359" s="2004"/>
      <c r="D359" s="2025"/>
      <c r="E359" s="2064"/>
      <c r="F359" s="2041"/>
      <c r="G359" s="2005"/>
      <c r="H359" s="2052"/>
      <c r="I359" s="2005"/>
      <c r="J359" s="2005"/>
      <c r="K359" s="2010"/>
      <c r="L359" s="2005"/>
      <c r="M359" s="2052"/>
      <c r="N359" s="2004"/>
      <c r="O359" s="2005"/>
      <c r="P359" s="2004"/>
      <c r="Q359" s="2004"/>
      <c r="R359" s="2004"/>
      <c r="S359" s="2004"/>
      <c r="T359" s="2004"/>
      <c r="U359" s="2004"/>
      <c r="V359" s="2004"/>
      <c r="W359" s="2004"/>
      <c r="X359" s="2004"/>
      <c r="Y359" s="2004"/>
      <c r="Z359" s="2004"/>
      <c r="AA359" s="2004"/>
      <c r="AB359" s="2004"/>
      <c r="AC359" s="2004"/>
      <c r="AD359" s="2004"/>
      <c r="AE359" s="2004"/>
      <c r="AF359" s="2004"/>
    </row>
    <row r="360" spans="1:32" s="87" customFormat="1">
      <c r="A360" s="2005"/>
      <c r="B360" s="2004"/>
      <c r="C360" s="2004"/>
      <c r="D360" s="2025"/>
      <c r="E360" s="2064"/>
      <c r="F360" s="2041"/>
      <c r="G360" s="2005"/>
      <c r="H360" s="2052"/>
      <c r="I360" s="2005"/>
      <c r="J360" s="2005"/>
      <c r="K360" s="2010"/>
      <c r="L360" s="2005"/>
      <c r="M360" s="2052"/>
      <c r="N360" s="2004"/>
      <c r="O360" s="2005"/>
      <c r="P360" s="2004"/>
      <c r="Q360" s="2004"/>
      <c r="R360" s="2004"/>
      <c r="S360" s="2004"/>
      <c r="T360" s="2004"/>
      <c r="U360" s="2004"/>
      <c r="V360" s="2004"/>
      <c r="W360" s="2004"/>
      <c r="X360" s="2004"/>
      <c r="Y360" s="2004"/>
      <c r="Z360" s="2004"/>
      <c r="AA360" s="2004"/>
      <c r="AB360" s="2004"/>
      <c r="AC360" s="2004"/>
      <c r="AD360" s="2004"/>
      <c r="AE360" s="2004"/>
      <c r="AF360" s="2004"/>
    </row>
  </sheetData>
  <mergeCells count="16">
    <mergeCell ref="A323:B323"/>
    <mergeCell ref="L1:N1"/>
    <mergeCell ref="A319:B319"/>
    <mergeCell ref="A320:B320"/>
    <mergeCell ref="A321:B321"/>
    <mergeCell ref="A322:B322"/>
    <mergeCell ref="A330:B330"/>
    <mergeCell ref="A331:B331"/>
    <mergeCell ref="A332:B332"/>
    <mergeCell ref="A333:B333"/>
    <mergeCell ref="A324:B324"/>
    <mergeCell ref="A325:B325"/>
    <mergeCell ref="A326:B326"/>
    <mergeCell ref="A327:B327"/>
    <mergeCell ref="A328:B328"/>
    <mergeCell ref="A329:B329"/>
  </mergeCells>
  <phoneticPr fontId="124"/>
  <pageMargins left="0.7" right="0.7" top="0.75" bottom="0.75" header="0.3" footer="0.3"/>
  <pageSetup paperSize="9" orientation="portrait" horizontalDpi="1200" verticalDpi="12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0">
    <tabColor theme="1" tint="0.499984740745262"/>
  </sheetPr>
  <dimension ref="A1:AF2040"/>
  <sheetViews>
    <sheetView zoomScaleNormal="100" workbookViewId="0">
      <pane xSplit="4" ySplit="2" topLeftCell="J1812" activePane="bottomRight" state="frozen"/>
      <selection pane="topRight" activeCell="D49" sqref="D49"/>
      <selection pane="bottomLeft" activeCell="D49" sqref="D49"/>
      <selection pane="bottomRight" activeCell="A1831" sqref="A1831:C1831"/>
    </sheetView>
  </sheetViews>
  <sheetFormatPr defaultColWidth="9" defaultRowHeight="12.75"/>
  <cols>
    <col min="1" max="1" width="15.28515625" style="22" customWidth="1"/>
    <col min="2" max="2" width="26" style="23" customWidth="1"/>
    <col min="3" max="3" width="22.42578125" style="23" bestFit="1" customWidth="1"/>
    <col min="4" max="4" width="13" style="24" bestFit="1" customWidth="1"/>
    <col min="5" max="5" width="12.140625" style="25" customWidth="1"/>
    <col min="6" max="6" width="11.42578125" style="87" customWidth="1"/>
    <col min="7" max="7" width="10.28515625" style="22" customWidth="1"/>
    <col min="8" max="8" width="11.140625" style="86" customWidth="1"/>
    <col min="9" max="9" width="17.140625" style="22" bestFit="1" customWidth="1"/>
    <col min="10" max="10" width="10.7109375" style="22" customWidth="1"/>
    <col min="11" max="11" width="9.42578125" style="26" customWidth="1"/>
    <col min="12" max="12" width="9" style="22" customWidth="1"/>
    <col min="13" max="13" width="11.7109375" style="86" customWidth="1"/>
    <col min="14" max="14" width="9.28515625" style="23" bestFit="1" customWidth="1"/>
    <col min="15" max="15" width="19.7109375" style="22" bestFit="1" customWidth="1"/>
    <col min="16" max="16" width="27.42578125" style="23" bestFit="1" customWidth="1"/>
    <col min="17" max="16384" width="9" style="23"/>
  </cols>
  <sheetData>
    <row r="1" spans="1:16">
      <c r="A1" s="3"/>
      <c r="B1" s="2876" t="s">
        <v>9</v>
      </c>
      <c r="C1" s="1"/>
      <c r="D1" s="209" t="s">
        <v>708</v>
      </c>
      <c r="E1" s="209" t="s">
        <v>709</v>
      </c>
      <c r="F1" s="1" t="s">
        <v>942</v>
      </c>
      <c r="G1" s="2876"/>
      <c r="H1" s="2876"/>
      <c r="I1" s="1"/>
      <c r="J1" s="2876" t="s">
        <v>943</v>
      </c>
      <c r="K1" s="27"/>
      <c r="L1" s="2893" t="s">
        <v>9494</v>
      </c>
      <c r="M1" s="2893"/>
      <c r="N1" s="2893"/>
      <c r="O1" s="2876"/>
      <c r="P1" s="2004"/>
    </row>
    <row r="2" spans="1:16" s="22" customFormat="1">
      <c r="A2" s="4" t="s">
        <v>710</v>
      </c>
      <c r="B2" s="5" t="s">
        <v>1</v>
      </c>
      <c r="C2" s="5" t="s">
        <v>711</v>
      </c>
      <c r="D2" s="10" t="s">
        <v>712</v>
      </c>
      <c r="E2" s="20" t="s">
        <v>713</v>
      </c>
      <c r="F2" s="88" t="s">
        <v>944</v>
      </c>
      <c r="G2" s="5" t="s">
        <v>715</v>
      </c>
      <c r="H2" s="11" t="s">
        <v>716</v>
      </c>
      <c r="I2" s="5" t="s">
        <v>717</v>
      </c>
      <c r="J2" s="5" t="s">
        <v>945</v>
      </c>
      <c r="K2" s="11" t="s">
        <v>946</v>
      </c>
      <c r="L2" s="5" t="s">
        <v>719</v>
      </c>
      <c r="M2" s="11" t="s">
        <v>716</v>
      </c>
      <c r="N2" s="6" t="s">
        <v>18</v>
      </c>
      <c r="O2" s="5" t="s">
        <v>949</v>
      </c>
      <c r="P2" s="29" t="s">
        <v>722</v>
      </c>
    </row>
    <row r="3" spans="1:16" s="22" customFormat="1" ht="15">
      <c r="A3" s="15"/>
      <c r="B3" s="7" t="s">
        <v>9791</v>
      </c>
      <c r="C3" s="65"/>
      <c r="D3" s="68">
        <v>49400</v>
      </c>
      <c r="E3" s="93"/>
      <c r="F3" s="93"/>
      <c r="G3" s="2876"/>
      <c r="H3" s="48"/>
      <c r="I3" s="2876"/>
      <c r="J3" s="2876"/>
      <c r="K3" s="48"/>
      <c r="L3" s="2876"/>
      <c r="M3" s="48"/>
      <c r="N3" s="49"/>
      <c r="O3" s="2876"/>
      <c r="P3" s="2005"/>
    </row>
    <row r="4" spans="1:16" s="22" customFormat="1" ht="15">
      <c r="A4" s="15"/>
      <c r="B4" s="7"/>
      <c r="C4" s="65"/>
      <c r="D4" s="496"/>
      <c r="E4" s="93"/>
      <c r="F4" s="93"/>
      <c r="G4" s="2876"/>
      <c r="H4" s="48"/>
      <c r="I4" s="2876"/>
      <c r="J4" s="2876"/>
      <c r="K4" s="48"/>
      <c r="L4" s="2876"/>
      <c r="M4" s="48"/>
      <c r="N4" s="49"/>
      <c r="O4" s="2876"/>
      <c r="P4" s="2005"/>
    </row>
    <row r="5" spans="1:16" s="22" customFormat="1">
      <c r="A5" s="15"/>
      <c r="B5" s="40" t="s">
        <v>9792</v>
      </c>
      <c r="C5" s="21"/>
      <c r="D5" s="157">
        <v>100</v>
      </c>
      <c r="E5" s="93"/>
      <c r="F5" s="93"/>
      <c r="G5" s="2876"/>
      <c r="H5" s="48"/>
      <c r="I5" s="2876"/>
      <c r="J5" s="2876"/>
      <c r="K5" s="48"/>
      <c r="L5" s="2876"/>
      <c r="M5" s="48"/>
      <c r="N5" s="49"/>
      <c r="O5" s="2876"/>
      <c r="P5" s="2005"/>
    </row>
    <row r="6" spans="1:16" s="22" customFormat="1">
      <c r="A6" s="15"/>
      <c r="B6" s="40" t="s">
        <v>9793</v>
      </c>
      <c r="C6" s="202">
        <v>100</v>
      </c>
      <c r="D6" s="2051">
        <v>100</v>
      </c>
      <c r="E6" s="93"/>
      <c r="F6" s="93"/>
      <c r="G6" s="2876"/>
      <c r="H6" s="48"/>
      <c r="I6" s="2876"/>
      <c r="J6" s="2876"/>
      <c r="K6" s="48"/>
      <c r="L6" s="2876"/>
      <c r="M6" s="48"/>
      <c r="N6" s="49"/>
      <c r="O6" s="2876"/>
      <c r="P6" s="2005"/>
    </row>
    <row r="7" spans="1:16" s="22" customFormat="1">
      <c r="A7" s="15"/>
      <c r="B7" s="40" t="s">
        <v>9794</v>
      </c>
      <c r="C7" s="21"/>
      <c r="D7" s="2051">
        <v>220</v>
      </c>
      <c r="E7" s="93"/>
      <c r="F7" s="93"/>
      <c r="G7" s="2876"/>
      <c r="H7" s="48"/>
      <c r="I7" s="2876"/>
      <c r="J7" s="2876"/>
      <c r="K7" s="48"/>
      <c r="L7" s="2876"/>
      <c r="M7" s="48"/>
      <c r="N7" s="49"/>
      <c r="O7" s="2876"/>
      <c r="P7" s="2005"/>
    </row>
    <row r="8" spans="1:16" s="22" customFormat="1">
      <c r="A8" s="15"/>
      <c r="B8" s="40" t="s">
        <v>9795</v>
      </c>
      <c r="C8" s="21"/>
      <c r="D8" s="2051">
        <v>90</v>
      </c>
      <c r="E8" s="93"/>
      <c r="F8" s="93"/>
      <c r="G8" s="2876"/>
      <c r="H8" s="48"/>
      <c r="I8" s="2876"/>
      <c r="J8" s="2876"/>
      <c r="K8" s="48"/>
      <c r="L8" s="2876"/>
      <c r="M8" s="48"/>
      <c r="N8" s="49"/>
      <c r="O8" s="2876"/>
      <c r="P8" s="2005"/>
    </row>
    <row r="9" spans="1:16" s="22" customFormat="1">
      <c r="A9" s="15"/>
      <c r="B9" s="40" t="s">
        <v>9796</v>
      </c>
      <c r="C9" s="21"/>
      <c r="D9" s="2051">
        <v>200</v>
      </c>
      <c r="E9" s="93"/>
      <c r="F9" s="93"/>
      <c r="G9" s="2876"/>
      <c r="H9" s="48"/>
      <c r="I9" s="2876"/>
      <c r="J9" s="2876"/>
      <c r="K9" s="48"/>
      <c r="L9" s="2876"/>
      <c r="M9" s="48"/>
      <c r="N9" s="49"/>
      <c r="O9" s="2876"/>
      <c r="P9" s="2005"/>
    </row>
    <row r="10" spans="1:16" s="22" customFormat="1">
      <c r="A10" s="15"/>
      <c r="B10" s="40" t="s">
        <v>9797</v>
      </c>
      <c r="C10" s="21"/>
      <c r="D10" s="63">
        <v>250</v>
      </c>
      <c r="E10" s="93"/>
      <c r="F10" s="93"/>
      <c r="G10" s="2876"/>
      <c r="H10" s="48"/>
      <c r="I10" s="2876"/>
      <c r="J10" s="2876"/>
      <c r="K10" s="48"/>
      <c r="L10" s="2876"/>
      <c r="M10" s="48"/>
      <c r="N10" s="49"/>
      <c r="O10" s="2876"/>
      <c r="P10" s="2005"/>
    </row>
    <row r="11" spans="1:16" s="22" customFormat="1">
      <c r="A11" s="15"/>
      <c r="B11" s="40" t="s">
        <v>9798</v>
      </c>
      <c r="C11" s="21" t="s">
        <v>9799</v>
      </c>
      <c r="D11" s="18">
        <v>100</v>
      </c>
      <c r="E11" s="93"/>
      <c r="F11" s="93"/>
      <c r="G11" s="2876"/>
      <c r="H11" s="48"/>
      <c r="I11" s="2876"/>
      <c r="J11" s="2876"/>
      <c r="K11" s="48"/>
      <c r="L11" s="2876"/>
      <c r="M11" s="48"/>
      <c r="N11" s="49"/>
      <c r="O11" s="2876"/>
      <c r="P11" s="2005"/>
    </row>
    <row r="12" spans="1:16" s="22" customFormat="1">
      <c r="A12" s="15"/>
      <c r="B12" s="40" t="s">
        <v>9800</v>
      </c>
      <c r="C12" s="21" t="s">
        <v>9799</v>
      </c>
      <c r="D12" s="63">
        <v>100</v>
      </c>
      <c r="E12" s="93"/>
      <c r="F12" s="93"/>
      <c r="G12" s="2876"/>
      <c r="H12" s="48"/>
      <c r="I12" s="2876"/>
      <c r="J12" s="2876"/>
      <c r="K12" s="48"/>
      <c r="L12" s="2876"/>
      <c r="M12" s="48"/>
      <c r="N12" s="49"/>
      <c r="O12" s="2876"/>
      <c r="P12" s="2005"/>
    </row>
    <row r="13" spans="1:16" s="22" customFormat="1">
      <c r="A13" s="15"/>
      <c r="B13" s="40" t="s">
        <v>9801</v>
      </c>
      <c r="C13" s="21"/>
      <c r="D13" s="63">
        <v>165</v>
      </c>
      <c r="E13" s="93"/>
      <c r="F13" s="93"/>
      <c r="G13" s="2876"/>
      <c r="H13" s="48"/>
      <c r="I13" s="2876"/>
      <c r="J13" s="2876"/>
      <c r="K13" s="48"/>
      <c r="L13" s="2876"/>
      <c r="M13" s="48"/>
      <c r="N13" s="49"/>
      <c r="O13" s="2876"/>
      <c r="P13" s="2005"/>
    </row>
    <row r="14" spans="1:16" s="22" customFormat="1">
      <c r="A14" s="15"/>
      <c r="B14" s="40" t="s">
        <v>9802</v>
      </c>
      <c r="C14" s="21" t="s">
        <v>9803</v>
      </c>
      <c r="D14" s="63">
        <v>150</v>
      </c>
      <c r="E14" s="93"/>
      <c r="F14" s="93"/>
      <c r="G14" s="2876"/>
      <c r="H14" s="48"/>
      <c r="I14" s="2876"/>
      <c r="J14" s="2876"/>
      <c r="K14" s="48"/>
      <c r="L14" s="2876"/>
      <c r="M14" s="48"/>
      <c r="N14" s="49"/>
      <c r="O14" s="2876"/>
      <c r="P14" s="2005"/>
    </row>
    <row r="15" spans="1:16" s="22" customFormat="1">
      <c r="A15" s="15"/>
      <c r="B15" s="40" t="s">
        <v>9804</v>
      </c>
      <c r="C15" s="21" t="s">
        <v>9799</v>
      </c>
      <c r="D15" s="63"/>
      <c r="E15" s="93"/>
      <c r="F15" s="93"/>
      <c r="G15" s="2876"/>
      <c r="H15" s="48"/>
      <c r="I15" s="2876"/>
      <c r="J15" s="2876"/>
      <c r="K15" s="48"/>
      <c r="L15" s="2876"/>
      <c r="M15" s="48"/>
      <c r="N15" s="49"/>
      <c r="O15" s="2876"/>
      <c r="P15" s="2005"/>
    </row>
    <row r="16" spans="1:16" s="22" customFormat="1">
      <c r="A16" s="15"/>
      <c r="B16" s="40" t="s">
        <v>9805</v>
      </c>
      <c r="C16" s="21"/>
      <c r="D16" s="63">
        <v>30</v>
      </c>
      <c r="E16" s="93"/>
      <c r="F16" s="93"/>
      <c r="G16" s="2876"/>
      <c r="H16" s="48"/>
      <c r="I16" s="2876"/>
      <c r="J16" s="2876"/>
      <c r="K16" s="48"/>
      <c r="L16" s="2876"/>
      <c r="M16" s="48"/>
      <c r="N16" s="49"/>
      <c r="O16" s="2876"/>
      <c r="P16" s="2005"/>
    </row>
    <row r="17" spans="1:15" s="22" customFormat="1" ht="15">
      <c r="A17" s="15"/>
      <c r="B17" s="7"/>
      <c r="C17" s="65"/>
      <c r="D17" s="496"/>
      <c r="E17" s="93"/>
      <c r="F17" s="93"/>
      <c r="G17" s="2876"/>
      <c r="H17" s="48"/>
      <c r="I17" s="2876"/>
      <c r="J17" s="2876"/>
      <c r="K17" s="48"/>
      <c r="L17" s="2876"/>
      <c r="M17" s="48"/>
      <c r="N17" s="49"/>
      <c r="O17" s="2876"/>
    </row>
    <row r="18" spans="1:15" s="22" customFormat="1" ht="15">
      <c r="A18" s="15"/>
      <c r="B18" s="7"/>
      <c r="C18" s="65"/>
      <c r="D18" s="496"/>
      <c r="E18" s="93"/>
      <c r="F18" s="93"/>
      <c r="G18" s="2876"/>
      <c r="H18" s="48"/>
      <c r="I18" s="2876"/>
      <c r="J18" s="2876"/>
      <c r="K18" s="48"/>
      <c r="L18" s="2876"/>
      <c r="M18" s="48"/>
      <c r="N18" s="49"/>
      <c r="O18" s="2876"/>
    </row>
    <row r="19" spans="1:15" s="22" customFormat="1">
      <c r="A19" s="15" t="s">
        <v>9806</v>
      </c>
      <c r="B19" s="7"/>
      <c r="C19" s="8" t="s">
        <v>9807</v>
      </c>
      <c r="D19" s="55"/>
      <c r="E19" s="93"/>
      <c r="F19" s="93"/>
      <c r="G19" s="2876"/>
      <c r="H19" s="48"/>
      <c r="I19" s="2876"/>
      <c r="J19" s="2876"/>
      <c r="K19" s="48"/>
      <c r="L19" s="2876"/>
      <c r="M19" s="48"/>
      <c r="N19" s="49"/>
      <c r="O19" s="2876"/>
    </row>
    <row r="20" spans="1:15" s="22" customFormat="1">
      <c r="A20" s="178">
        <v>4504007</v>
      </c>
      <c r="B20" s="40" t="s">
        <v>9808</v>
      </c>
      <c r="C20" s="17" t="s">
        <v>9809</v>
      </c>
      <c r="D20" s="69">
        <v>3300</v>
      </c>
      <c r="E20" s="92">
        <v>267300</v>
      </c>
      <c r="F20" s="92">
        <v>118000</v>
      </c>
      <c r="G20" s="17" t="s">
        <v>9810</v>
      </c>
      <c r="H20" s="83">
        <v>40639</v>
      </c>
      <c r="I20" s="17" t="s">
        <v>9811</v>
      </c>
      <c r="J20" s="17"/>
      <c r="K20" s="83"/>
      <c r="L20" s="17" t="s">
        <v>9812</v>
      </c>
      <c r="M20" s="83">
        <v>40684</v>
      </c>
      <c r="N20" s="85"/>
      <c r="O20" s="2876"/>
    </row>
    <row r="21" spans="1:15" s="22" customFormat="1">
      <c r="A21" s="178">
        <v>4504062</v>
      </c>
      <c r="B21" s="40" t="s">
        <v>9813</v>
      </c>
      <c r="C21" s="17" t="s">
        <v>9814</v>
      </c>
      <c r="D21" s="69">
        <v>5100</v>
      </c>
      <c r="E21" s="92">
        <v>413100</v>
      </c>
      <c r="F21" s="92">
        <v>271000</v>
      </c>
      <c r="G21" s="17" t="s">
        <v>9815</v>
      </c>
      <c r="H21" s="83">
        <v>40654</v>
      </c>
      <c r="I21" s="17" t="s">
        <v>9816</v>
      </c>
      <c r="J21" s="17"/>
      <c r="K21" s="83"/>
      <c r="L21" s="17" t="s">
        <v>9817</v>
      </c>
      <c r="M21" s="83">
        <v>40684</v>
      </c>
      <c r="N21" s="49"/>
      <c r="O21" s="2876"/>
    </row>
    <row r="22" spans="1:15" s="22" customFormat="1">
      <c r="A22" s="15"/>
      <c r="B22" s="7"/>
      <c r="C22" s="2876"/>
      <c r="D22" s="55"/>
      <c r="E22" s="93"/>
      <c r="F22" s="93"/>
      <c r="G22" s="2876"/>
      <c r="H22" s="48"/>
      <c r="I22" s="2876"/>
      <c r="J22" s="2876"/>
      <c r="K22" s="48"/>
      <c r="L22" s="2876"/>
      <c r="M22" s="48"/>
      <c r="N22" s="49"/>
      <c r="O22" s="2876"/>
    </row>
    <row r="23" spans="1:15" s="22" customFormat="1">
      <c r="A23" s="15" t="s">
        <v>9818</v>
      </c>
      <c r="B23" s="40"/>
      <c r="C23" s="8" t="s">
        <v>9819</v>
      </c>
      <c r="D23" s="55"/>
      <c r="E23" s="93"/>
      <c r="F23" s="93"/>
      <c r="G23" s="2876"/>
      <c r="H23" s="48"/>
      <c r="I23" s="2876"/>
      <c r="J23" s="2876"/>
      <c r="K23" s="48"/>
      <c r="L23" s="2876"/>
      <c r="M23" s="48"/>
      <c r="N23" s="49"/>
      <c r="O23" s="2876"/>
    </row>
    <row r="24" spans="1:15" s="22" customFormat="1">
      <c r="A24" s="178">
        <v>4504031</v>
      </c>
      <c r="B24" s="40" t="s">
        <v>9820</v>
      </c>
      <c r="C24" s="17" t="s">
        <v>9821</v>
      </c>
      <c r="D24" s="69">
        <v>5700</v>
      </c>
      <c r="E24" s="92">
        <v>461700</v>
      </c>
      <c r="F24" s="92">
        <v>298000</v>
      </c>
      <c r="G24" s="17" t="s">
        <v>9822</v>
      </c>
      <c r="H24" s="83">
        <v>40642</v>
      </c>
      <c r="I24" s="17" t="s">
        <v>9823</v>
      </c>
      <c r="J24" s="17"/>
      <c r="K24" s="83"/>
      <c r="L24" s="17" t="s">
        <v>798</v>
      </c>
      <c r="M24" s="83">
        <v>40687</v>
      </c>
      <c r="N24" s="49"/>
      <c r="O24" s="2876"/>
    </row>
    <row r="25" spans="1:15" s="22" customFormat="1">
      <c r="A25" s="178"/>
      <c r="B25" s="40"/>
      <c r="C25" s="17"/>
      <c r="D25" s="69"/>
      <c r="E25" s="92"/>
      <c r="F25" s="92"/>
      <c r="G25" s="17"/>
      <c r="H25" s="83"/>
      <c r="I25" s="17"/>
      <c r="J25" s="17"/>
      <c r="K25" s="83"/>
      <c r="L25" s="17"/>
      <c r="M25" s="83"/>
      <c r="N25" s="49"/>
      <c r="O25" s="2876"/>
    </row>
    <row r="26" spans="1:15" s="22" customFormat="1">
      <c r="A26" s="15" t="s">
        <v>9824</v>
      </c>
      <c r="B26" s="40"/>
      <c r="C26" s="8" t="s">
        <v>9825</v>
      </c>
      <c r="D26" s="55"/>
      <c r="E26" s="93"/>
      <c r="F26" s="93"/>
      <c r="G26" s="2876"/>
      <c r="H26" s="48"/>
      <c r="I26" s="2876"/>
      <c r="J26" s="2876"/>
      <c r="K26" s="48"/>
      <c r="L26" s="2876"/>
      <c r="M26" s="48"/>
      <c r="N26" s="49"/>
      <c r="O26" s="2876"/>
    </row>
    <row r="27" spans="1:15" s="22" customFormat="1">
      <c r="A27" s="178">
        <v>4505023</v>
      </c>
      <c r="B27" s="40" t="s">
        <v>9826</v>
      </c>
      <c r="C27" s="17" t="s">
        <v>9827</v>
      </c>
      <c r="D27" s="69">
        <v>23415</v>
      </c>
      <c r="E27" s="92">
        <v>1896615</v>
      </c>
      <c r="F27" s="92">
        <v>1657000</v>
      </c>
      <c r="G27" s="17" t="s">
        <v>9810</v>
      </c>
      <c r="H27" s="83">
        <v>40682</v>
      </c>
      <c r="I27" s="17" t="s">
        <v>9816</v>
      </c>
      <c r="J27" s="17"/>
      <c r="K27" s="83"/>
      <c r="L27" s="17" t="s">
        <v>9817</v>
      </c>
      <c r="M27" s="83">
        <v>40709</v>
      </c>
      <c r="N27" s="49"/>
      <c r="O27" s="2876"/>
    </row>
    <row r="28" spans="1:15" s="22" customFormat="1">
      <c r="A28" s="15"/>
      <c r="B28" s="7"/>
      <c r="C28" s="2876"/>
      <c r="D28" s="55"/>
      <c r="E28" s="93"/>
      <c r="F28" s="93"/>
      <c r="G28" s="2876"/>
      <c r="H28" s="48"/>
      <c r="I28" s="2876"/>
      <c r="J28" s="2876"/>
      <c r="K28" s="48"/>
      <c r="L28" s="2876"/>
      <c r="M28" s="48"/>
      <c r="N28" s="49"/>
      <c r="O28" s="2876"/>
    </row>
    <row r="29" spans="1:15" s="22" customFormat="1">
      <c r="A29" s="15" t="s">
        <v>9824</v>
      </c>
      <c r="B29" s="40"/>
      <c r="C29" s="8" t="s">
        <v>9828</v>
      </c>
      <c r="D29" s="55"/>
      <c r="E29" s="93"/>
      <c r="F29" s="93"/>
      <c r="G29" s="2876"/>
      <c r="H29" s="48"/>
      <c r="I29" s="2876"/>
      <c r="J29" s="2876"/>
      <c r="K29" s="48"/>
      <c r="L29" s="2876"/>
      <c r="M29" s="48"/>
      <c r="N29" s="49"/>
      <c r="O29" s="2876"/>
    </row>
    <row r="30" spans="1:15" s="22" customFormat="1">
      <c r="A30" s="178">
        <v>4505055</v>
      </c>
      <c r="B30" s="40" t="s">
        <v>9820</v>
      </c>
      <c r="C30" s="17" t="s">
        <v>9829</v>
      </c>
      <c r="D30" s="69">
        <v>5950</v>
      </c>
      <c r="E30" s="92">
        <v>481950</v>
      </c>
      <c r="F30" s="92">
        <v>296000</v>
      </c>
      <c r="G30" s="17" t="s">
        <v>9830</v>
      </c>
      <c r="H30" s="83">
        <v>40690</v>
      </c>
      <c r="I30" s="17" t="s">
        <v>9831</v>
      </c>
      <c r="J30" s="17"/>
      <c r="K30" s="83"/>
      <c r="L30" s="17" t="s">
        <v>9817</v>
      </c>
      <c r="M30" s="83">
        <v>40709</v>
      </c>
      <c r="N30" s="49"/>
      <c r="O30" s="2876"/>
    </row>
    <row r="31" spans="1:15" s="22" customFormat="1">
      <c r="A31" s="178"/>
      <c r="B31" s="40"/>
      <c r="C31" s="17"/>
      <c r="D31" s="69"/>
      <c r="E31" s="92"/>
      <c r="F31" s="92"/>
      <c r="G31" s="17"/>
      <c r="H31" s="83"/>
      <c r="I31" s="17"/>
      <c r="J31" s="17"/>
      <c r="K31" s="83"/>
      <c r="L31" s="17"/>
      <c r="M31" s="83"/>
      <c r="N31" s="49"/>
      <c r="O31" s="2876"/>
    </row>
    <row r="32" spans="1:15" s="22" customFormat="1">
      <c r="A32" s="15" t="s">
        <v>9832</v>
      </c>
      <c r="B32" s="40"/>
      <c r="C32" s="8" t="s">
        <v>9833</v>
      </c>
      <c r="D32" s="55"/>
      <c r="E32" s="93"/>
      <c r="F32" s="93"/>
      <c r="G32" s="2876"/>
      <c r="H32" s="48"/>
      <c r="I32" s="2876"/>
      <c r="J32" s="2876"/>
      <c r="K32" s="48"/>
      <c r="L32" s="2876"/>
      <c r="M32" s="48"/>
      <c r="N32" s="49"/>
      <c r="O32" s="2876"/>
    </row>
    <row r="33" spans="1:15" s="22" customFormat="1">
      <c r="A33" s="178">
        <v>4505062</v>
      </c>
      <c r="B33" s="40" t="s">
        <v>9820</v>
      </c>
      <c r="C33" s="17" t="s">
        <v>9834</v>
      </c>
      <c r="D33" s="69">
        <v>5600</v>
      </c>
      <c r="E33" s="92">
        <v>459200</v>
      </c>
      <c r="F33" s="92">
        <v>280000</v>
      </c>
      <c r="G33" s="17" t="s">
        <v>9835</v>
      </c>
      <c r="H33" s="83">
        <v>40694</v>
      </c>
      <c r="I33" s="17" t="s">
        <v>9836</v>
      </c>
      <c r="J33" s="2005" t="s">
        <v>449</v>
      </c>
      <c r="K33" s="83"/>
      <c r="L33" s="17" t="s">
        <v>798</v>
      </c>
      <c r="M33" s="83">
        <v>40711</v>
      </c>
      <c r="N33" s="49"/>
      <c r="O33" s="2876"/>
    </row>
    <row r="34" spans="1:15" s="22" customFormat="1">
      <c r="A34" s="15"/>
      <c r="B34" s="40" t="s">
        <v>9837</v>
      </c>
      <c r="C34" s="21" t="s">
        <v>9799</v>
      </c>
      <c r="D34" s="63">
        <v>100</v>
      </c>
      <c r="E34" s="93"/>
      <c r="F34" s="93"/>
      <c r="G34" s="2876"/>
      <c r="H34" s="48"/>
      <c r="I34" s="2876"/>
      <c r="J34" s="2876"/>
      <c r="K34" s="48"/>
      <c r="L34" s="2876"/>
      <c r="M34" s="48"/>
      <c r="N34" s="49"/>
      <c r="O34" s="2876"/>
    </row>
    <row r="35" spans="1:15" s="22" customFormat="1">
      <c r="A35" s="15"/>
      <c r="B35" s="7"/>
      <c r="C35" s="2876"/>
      <c r="D35" s="55"/>
      <c r="E35" s="93"/>
      <c r="F35" s="93"/>
      <c r="G35" s="2876"/>
      <c r="H35" s="48"/>
      <c r="I35" s="2876"/>
      <c r="J35" s="2876"/>
      <c r="K35" s="48"/>
      <c r="L35" s="2876"/>
      <c r="M35" s="48"/>
      <c r="N35" s="49"/>
      <c r="O35" s="2876"/>
    </row>
    <row r="36" spans="1:15" s="22" customFormat="1">
      <c r="A36" s="15" t="s">
        <v>9832</v>
      </c>
      <c r="B36" s="61"/>
      <c r="C36" s="8" t="s">
        <v>9838</v>
      </c>
      <c r="D36" s="55"/>
      <c r="E36" s="93"/>
      <c r="F36" s="93"/>
      <c r="G36" s="2876"/>
      <c r="H36" s="48"/>
      <c r="I36" s="2876"/>
      <c r="J36" s="2876"/>
      <c r="K36" s="48"/>
      <c r="L36" s="2876"/>
      <c r="M36" s="48"/>
      <c r="N36" s="49"/>
      <c r="O36" s="2876"/>
    </row>
    <row r="37" spans="1:15" s="22" customFormat="1">
      <c r="A37" s="178">
        <v>4505006</v>
      </c>
      <c r="B37" s="40" t="s">
        <v>9813</v>
      </c>
      <c r="C37" s="17" t="s">
        <v>9839</v>
      </c>
      <c r="D37" s="69">
        <v>4900</v>
      </c>
      <c r="E37" s="92">
        <v>396900</v>
      </c>
      <c r="F37" s="92">
        <v>300000</v>
      </c>
      <c r="G37" s="17" t="s">
        <v>9840</v>
      </c>
      <c r="H37" s="83">
        <v>40674</v>
      </c>
      <c r="I37" s="17" t="s">
        <v>9841</v>
      </c>
      <c r="J37" s="2005" t="s">
        <v>449</v>
      </c>
      <c r="K37" s="83"/>
      <c r="L37" s="17" t="s">
        <v>798</v>
      </c>
      <c r="M37" s="83">
        <v>40711</v>
      </c>
      <c r="N37" s="49"/>
      <c r="O37" s="2876"/>
    </row>
    <row r="38" spans="1:15" s="22" customFormat="1">
      <c r="A38" s="15"/>
      <c r="B38" s="40" t="s">
        <v>9842</v>
      </c>
      <c r="C38" s="21" t="s">
        <v>9799</v>
      </c>
      <c r="D38" s="63">
        <v>100</v>
      </c>
      <c r="E38" s="93"/>
      <c r="F38" s="93"/>
      <c r="G38" s="2876"/>
      <c r="H38" s="48"/>
      <c r="I38" s="2876"/>
      <c r="J38" s="2876"/>
      <c r="K38" s="48"/>
      <c r="L38" s="2876"/>
      <c r="M38" s="48"/>
      <c r="N38" s="49"/>
      <c r="O38" s="2876"/>
    </row>
    <row r="39" spans="1:15" s="22" customFormat="1" ht="12" customHeight="1">
      <c r="A39" s="15"/>
      <c r="B39" s="7"/>
      <c r="C39" s="2876"/>
      <c r="D39" s="55"/>
      <c r="E39" s="93"/>
      <c r="F39" s="93"/>
      <c r="G39" s="2876"/>
      <c r="H39" s="48"/>
      <c r="I39" s="2876"/>
      <c r="J39" s="2876"/>
      <c r="K39" s="48"/>
      <c r="L39" s="2876"/>
      <c r="M39" s="48"/>
      <c r="N39" s="49"/>
      <c r="O39" s="2876"/>
    </row>
    <row r="40" spans="1:15" s="22" customFormat="1">
      <c r="A40" s="15" t="s">
        <v>9843</v>
      </c>
      <c r="B40" s="40"/>
      <c r="C40" s="8" t="s">
        <v>9844</v>
      </c>
      <c r="D40" s="55"/>
      <c r="E40" s="93"/>
      <c r="F40" s="93"/>
      <c r="G40" s="2876"/>
      <c r="H40" s="48"/>
      <c r="I40" s="2876"/>
      <c r="J40" s="2876"/>
      <c r="K40" s="48"/>
      <c r="L40" s="2876"/>
      <c r="M40" s="48"/>
      <c r="N40" s="49"/>
      <c r="O40" s="2876"/>
    </row>
    <row r="41" spans="1:15" s="22" customFormat="1">
      <c r="A41" s="178">
        <v>4506034</v>
      </c>
      <c r="B41" s="40" t="s">
        <v>9820</v>
      </c>
      <c r="C41" s="17" t="s">
        <v>9845</v>
      </c>
      <c r="D41" s="69">
        <v>5400</v>
      </c>
      <c r="E41" s="92">
        <v>437400</v>
      </c>
      <c r="F41" s="92">
        <v>270000</v>
      </c>
      <c r="G41" s="17" t="s">
        <v>9810</v>
      </c>
      <c r="H41" s="83">
        <v>40703</v>
      </c>
      <c r="I41" s="17" t="s">
        <v>9816</v>
      </c>
      <c r="J41" s="17"/>
      <c r="K41" s="83"/>
      <c r="L41" s="17" t="s">
        <v>9817</v>
      </c>
      <c r="M41" s="83">
        <v>40738</v>
      </c>
      <c r="N41" s="49"/>
      <c r="O41" s="2876"/>
    </row>
    <row r="42" spans="1:15" s="22" customFormat="1">
      <c r="A42" s="178">
        <v>4506040</v>
      </c>
      <c r="B42" s="40" t="s">
        <v>9520</v>
      </c>
      <c r="C42" s="17" t="s">
        <v>9846</v>
      </c>
      <c r="D42" s="69">
        <v>5100</v>
      </c>
      <c r="E42" s="92">
        <v>413100</v>
      </c>
      <c r="F42" s="92">
        <v>250000</v>
      </c>
      <c r="G42" s="17" t="s">
        <v>9835</v>
      </c>
      <c r="H42" s="83">
        <v>40710</v>
      </c>
      <c r="I42" s="17" t="s">
        <v>9847</v>
      </c>
      <c r="J42" s="2005" t="s">
        <v>449</v>
      </c>
      <c r="K42" s="83"/>
      <c r="L42" s="17" t="s">
        <v>9817</v>
      </c>
      <c r="M42" s="83">
        <v>40738</v>
      </c>
      <c r="N42" s="49"/>
      <c r="O42" s="2876"/>
    </row>
    <row r="43" spans="1:15" s="22" customFormat="1">
      <c r="A43" s="15"/>
      <c r="B43" s="40" t="s">
        <v>9848</v>
      </c>
      <c r="C43" s="21" t="s">
        <v>9799</v>
      </c>
      <c r="D43" s="63">
        <v>100</v>
      </c>
      <c r="E43" s="93"/>
      <c r="F43" s="93"/>
      <c r="G43" s="2876"/>
      <c r="H43" s="48"/>
      <c r="I43" s="2876"/>
      <c r="J43" s="2876"/>
      <c r="K43" s="48"/>
      <c r="L43" s="2876"/>
      <c r="M43" s="48"/>
      <c r="N43" s="49"/>
      <c r="O43" s="2876"/>
    </row>
    <row r="44" spans="1:15" s="22" customFormat="1">
      <c r="A44" s="15"/>
      <c r="B44" s="7"/>
      <c r="C44" s="2876"/>
      <c r="D44" s="55"/>
      <c r="E44" s="93"/>
      <c r="F44" s="93"/>
      <c r="G44" s="2876"/>
      <c r="H44" s="48"/>
      <c r="I44" s="2876"/>
      <c r="J44" s="2876"/>
      <c r="K44" s="48"/>
      <c r="L44" s="2876"/>
      <c r="M44" s="48"/>
      <c r="N44" s="49"/>
      <c r="O44" s="2876"/>
    </row>
    <row r="45" spans="1:15" s="22" customFormat="1">
      <c r="A45" s="15" t="s">
        <v>9843</v>
      </c>
      <c r="B45" s="40"/>
      <c r="C45" s="8" t="s">
        <v>9849</v>
      </c>
      <c r="D45" s="55"/>
      <c r="E45" s="93"/>
      <c r="F45" s="93"/>
      <c r="G45" s="2876"/>
      <c r="H45" s="48"/>
      <c r="I45" s="2876"/>
      <c r="J45" s="2876"/>
      <c r="K45" s="48"/>
      <c r="L45" s="2876"/>
      <c r="M45" s="48"/>
      <c r="N45" s="49"/>
      <c r="O45" s="2876"/>
    </row>
    <row r="46" spans="1:15" s="22" customFormat="1">
      <c r="A46" s="178">
        <v>4506056</v>
      </c>
      <c r="B46" s="40" t="s">
        <v>9520</v>
      </c>
      <c r="C46" s="17" t="s">
        <v>9850</v>
      </c>
      <c r="D46" s="69">
        <v>5400</v>
      </c>
      <c r="E46" s="92">
        <v>437400</v>
      </c>
      <c r="F46" s="92">
        <v>276000</v>
      </c>
      <c r="G46" s="17" t="s">
        <v>9835</v>
      </c>
      <c r="H46" s="83">
        <v>40712</v>
      </c>
      <c r="I46" s="17" t="s">
        <v>9851</v>
      </c>
      <c r="J46" s="17"/>
      <c r="K46" s="83"/>
      <c r="L46" s="17" t="s">
        <v>9817</v>
      </c>
      <c r="M46" s="83">
        <v>40738</v>
      </c>
      <c r="N46" s="49"/>
      <c r="O46" s="2876"/>
    </row>
    <row r="47" spans="1:15" s="22" customFormat="1">
      <c r="A47" s="178">
        <v>4506061</v>
      </c>
      <c r="B47" s="40" t="s">
        <v>9820</v>
      </c>
      <c r="C47" s="17" t="s">
        <v>9852</v>
      </c>
      <c r="D47" s="69">
        <v>5100</v>
      </c>
      <c r="E47" s="92">
        <v>413100</v>
      </c>
      <c r="F47" s="92">
        <v>231000</v>
      </c>
      <c r="G47" s="17" t="s">
        <v>9835</v>
      </c>
      <c r="H47" s="83">
        <v>40715</v>
      </c>
      <c r="I47" s="17" t="s">
        <v>9853</v>
      </c>
      <c r="J47" s="2005" t="s">
        <v>449</v>
      </c>
      <c r="K47" s="83"/>
      <c r="L47" s="17" t="s">
        <v>9817</v>
      </c>
      <c r="M47" s="83">
        <v>40738</v>
      </c>
      <c r="N47" s="49"/>
      <c r="O47" s="2876"/>
    </row>
    <row r="48" spans="1:15" s="22" customFormat="1">
      <c r="A48" s="15"/>
      <c r="B48" s="40" t="s">
        <v>9854</v>
      </c>
      <c r="C48" s="21" t="s">
        <v>9799</v>
      </c>
      <c r="D48" s="63">
        <v>100</v>
      </c>
      <c r="E48" s="93"/>
      <c r="F48" s="93"/>
      <c r="G48" s="2876"/>
      <c r="H48" s="48"/>
      <c r="I48" s="2876"/>
      <c r="J48" s="2876"/>
      <c r="K48" s="48"/>
      <c r="L48" s="2876"/>
      <c r="M48" s="48"/>
      <c r="N48" s="49"/>
      <c r="O48" s="2876"/>
    </row>
    <row r="49" spans="1:15" s="22" customFormat="1">
      <c r="A49" s="15"/>
      <c r="B49" s="7"/>
      <c r="C49" s="2876"/>
      <c r="D49" s="55"/>
      <c r="E49" s="93"/>
      <c r="F49" s="93"/>
      <c r="G49" s="2876"/>
      <c r="H49" s="48"/>
      <c r="I49" s="2876"/>
      <c r="J49" s="2876"/>
      <c r="K49" s="48"/>
      <c r="L49" s="2876"/>
      <c r="M49" s="48"/>
      <c r="N49" s="49"/>
      <c r="O49" s="2876"/>
    </row>
    <row r="50" spans="1:15" s="22" customFormat="1">
      <c r="A50" s="15" t="s">
        <v>9843</v>
      </c>
      <c r="B50" s="40"/>
      <c r="C50" s="8" t="s">
        <v>9855</v>
      </c>
      <c r="D50" s="55"/>
      <c r="E50" s="93"/>
      <c r="F50" s="93"/>
      <c r="G50" s="2876"/>
      <c r="H50" s="48"/>
      <c r="I50" s="2876"/>
      <c r="J50" s="2876"/>
      <c r="K50" s="48"/>
      <c r="L50" s="2876"/>
      <c r="M50" s="48"/>
      <c r="N50" s="49"/>
      <c r="O50" s="2876"/>
    </row>
    <row r="51" spans="1:15" s="22" customFormat="1">
      <c r="A51" s="178">
        <v>4506069</v>
      </c>
      <c r="B51" s="40" t="s">
        <v>9520</v>
      </c>
      <c r="C51" s="17" t="s">
        <v>9856</v>
      </c>
      <c r="D51" s="69">
        <v>4800</v>
      </c>
      <c r="E51" s="92">
        <v>388800</v>
      </c>
      <c r="F51" s="92">
        <v>231000</v>
      </c>
      <c r="G51" s="17" t="s">
        <v>9810</v>
      </c>
      <c r="H51" s="83">
        <v>40718</v>
      </c>
      <c r="I51" s="17" t="s">
        <v>9831</v>
      </c>
      <c r="J51" s="2005" t="s">
        <v>449</v>
      </c>
      <c r="K51" s="83"/>
      <c r="L51" s="17" t="s">
        <v>9817</v>
      </c>
      <c r="M51" s="83">
        <v>40738</v>
      </c>
      <c r="N51" s="49"/>
      <c r="O51" s="2876"/>
    </row>
    <row r="52" spans="1:15" s="22" customFormat="1">
      <c r="A52" s="15"/>
      <c r="B52" s="40" t="s">
        <v>9857</v>
      </c>
      <c r="C52" s="21" t="s">
        <v>9799</v>
      </c>
      <c r="D52" s="63">
        <v>100</v>
      </c>
      <c r="E52" s="93"/>
      <c r="F52" s="93"/>
      <c r="G52" s="2876"/>
      <c r="H52" s="48"/>
      <c r="I52" s="2876"/>
      <c r="J52" s="2876"/>
      <c r="K52" s="48"/>
      <c r="L52" s="2876"/>
      <c r="M52" s="48"/>
      <c r="N52" s="49"/>
      <c r="O52" s="2876"/>
    </row>
    <row r="53" spans="1:15" s="22" customFormat="1">
      <c r="A53" s="15"/>
      <c r="B53" s="7"/>
      <c r="C53" s="2876"/>
      <c r="D53" s="55"/>
      <c r="E53" s="93"/>
      <c r="F53" s="93"/>
      <c r="G53" s="2876"/>
      <c r="H53" s="48"/>
      <c r="I53" s="2876"/>
      <c r="J53" s="2876"/>
      <c r="K53" s="48"/>
      <c r="L53" s="2876"/>
      <c r="M53" s="48"/>
      <c r="N53" s="49"/>
      <c r="O53" s="2876"/>
    </row>
    <row r="54" spans="1:15" s="22" customFormat="1">
      <c r="A54" s="15" t="s">
        <v>9858</v>
      </c>
      <c r="B54" s="40"/>
      <c r="C54" s="8" t="s">
        <v>9859</v>
      </c>
      <c r="D54" s="55"/>
      <c r="E54" s="93"/>
      <c r="F54" s="93"/>
      <c r="G54" s="2876"/>
      <c r="H54" s="48"/>
      <c r="I54" s="2876"/>
      <c r="J54" s="2876"/>
      <c r="K54" s="48"/>
      <c r="L54" s="2876"/>
      <c r="M54" s="48"/>
      <c r="N54" s="49"/>
      <c r="O54" s="2876"/>
    </row>
    <row r="55" spans="1:15" s="22" customFormat="1">
      <c r="A55" s="178">
        <v>4506081</v>
      </c>
      <c r="B55" s="40" t="s">
        <v>9820</v>
      </c>
      <c r="C55" s="17" t="s">
        <v>9860</v>
      </c>
      <c r="D55" s="69">
        <v>5700</v>
      </c>
      <c r="E55" s="92">
        <v>461700</v>
      </c>
      <c r="F55" s="92">
        <v>288000</v>
      </c>
      <c r="G55" s="17" t="s">
        <v>9835</v>
      </c>
      <c r="H55" s="83">
        <v>40722</v>
      </c>
      <c r="I55" s="17" t="s">
        <v>9836</v>
      </c>
      <c r="J55" s="2005" t="s">
        <v>449</v>
      </c>
      <c r="K55" s="83"/>
      <c r="L55" s="17" t="s">
        <v>798</v>
      </c>
      <c r="M55" s="83">
        <v>40740</v>
      </c>
      <c r="N55" s="49"/>
      <c r="O55" s="2876"/>
    </row>
    <row r="56" spans="1:15" s="22" customFormat="1">
      <c r="A56" s="15"/>
      <c r="B56" s="40" t="s">
        <v>9861</v>
      </c>
      <c r="C56" s="21" t="s">
        <v>9799</v>
      </c>
      <c r="D56" s="63">
        <v>100</v>
      </c>
      <c r="E56" s="93"/>
      <c r="F56" s="93"/>
      <c r="G56" s="2876"/>
      <c r="H56" s="48"/>
      <c r="I56" s="2876"/>
      <c r="J56" s="2876"/>
      <c r="K56" s="48"/>
      <c r="L56" s="2876"/>
      <c r="M56" s="48"/>
      <c r="N56" s="49"/>
      <c r="O56" s="2876"/>
    </row>
    <row r="57" spans="1:15" s="22" customFormat="1">
      <c r="A57" s="15"/>
      <c r="B57" s="7"/>
      <c r="C57" s="2876"/>
      <c r="D57" s="55"/>
      <c r="E57" s="93"/>
      <c r="F57" s="93"/>
      <c r="G57" s="2876"/>
      <c r="H57" s="48"/>
      <c r="I57" s="2876"/>
      <c r="J57" s="2876"/>
      <c r="K57" s="48"/>
      <c r="L57" s="2876"/>
      <c r="M57" s="48"/>
      <c r="N57" s="49"/>
      <c r="O57" s="2876"/>
    </row>
    <row r="58" spans="1:15" s="22" customFormat="1">
      <c r="A58" s="15" t="s">
        <v>9858</v>
      </c>
      <c r="B58" s="40"/>
      <c r="C58" s="8" t="s">
        <v>9862</v>
      </c>
      <c r="D58" s="55"/>
      <c r="E58" s="93"/>
      <c r="F58" s="93"/>
      <c r="G58" s="2876"/>
      <c r="H58" s="48"/>
      <c r="I58" s="2876"/>
      <c r="J58" s="2876"/>
      <c r="K58" s="48"/>
      <c r="L58" s="2876"/>
      <c r="M58" s="48"/>
      <c r="N58" s="49"/>
      <c r="O58" s="2876"/>
    </row>
    <row r="59" spans="1:15" s="22" customFormat="1">
      <c r="A59" s="178">
        <v>4505057</v>
      </c>
      <c r="B59" s="40" t="s">
        <v>9863</v>
      </c>
      <c r="C59" s="17" t="s">
        <v>9864</v>
      </c>
      <c r="D59" s="69">
        <v>8000</v>
      </c>
      <c r="E59" s="92">
        <v>648000</v>
      </c>
      <c r="F59" s="92">
        <v>405000</v>
      </c>
      <c r="G59" s="17" t="s">
        <v>9815</v>
      </c>
      <c r="H59" s="83">
        <v>40690</v>
      </c>
      <c r="I59" s="17" t="s">
        <v>9865</v>
      </c>
      <c r="J59" s="17"/>
      <c r="K59" s="83"/>
      <c r="L59" s="17" t="s">
        <v>798</v>
      </c>
      <c r="M59" s="83">
        <v>40740</v>
      </c>
      <c r="N59" s="49"/>
      <c r="O59" s="2876"/>
    </row>
    <row r="60" spans="1:15" s="22" customFormat="1">
      <c r="A60" s="178"/>
      <c r="B60" s="40"/>
      <c r="C60" s="17"/>
      <c r="D60" s="69"/>
      <c r="E60" s="92"/>
      <c r="F60" s="92"/>
      <c r="G60" s="17"/>
      <c r="H60" s="83"/>
      <c r="I60" s="17"/>
      <c r="J60" s="17"/>
      <c r="K60" s="83"/>
      <c r="L60" s="17"/>
      <c r="M60" s="83"/>
      <c r="N60" s="49"/>
      <c r="O60" s="2876"/>
    </row>
    <row r="61" spans="1:15" s="22" customFormat="1">
      <c r="A61" s="30" t="s">
        <v>9866</v>
      </c>
      <c r="B61" s="7"/>
      <c r="C61" s="64" t="s">
        <v>9867</v>
      </c>
      <c r="D61" s="55"/>
      <c r="E61" s="93"/>
      <c r="F61" s="93"/>
      <c r="G61" s="2876"/>
      <c r="H61" s="48"/>
      <c r="I61" s="2876"/>
      <c r="J61" s="2876"/>
      <c r="K61" s="48"/>
      <c r="L61" s="2876"/>
      <c r="M61" s="48"/>
      <c r="N61" s="49"/>
      <c r="O61" s="2876"/>
    </row>
    <row r="62" spans="1:15" s="22" customFormat="1">
      <c r="A62" s="178">
        <v>4506084</v>
      </c>
      <c r="B62" s="40" t="s">
        <v>9520</v>
      </c>
      <c r="C62" s="17" t="s">
        <v>9868</v>
      </c>
      <c r="D62" s="69">
        <v>4800</v>
      </c>
      <c r="E62" s="92">
        <v>388800</v>
      </c>
      <c r="F62" s="92">
        <v>241000</v>
      </c>
      <c r="G62" s="17" t="s">
        <v>9835</v>
      </c>
      <c r="H62" s="83">
        <v>40723</v>
      </c>
      <c r="I62" s="17" t="s">
        <v>9811</v>
      </c>
      <c r="J62" s="17"/>
      <c r="K62" s="83"/>
      <c r="L62" s="17" t="s">
        <v>9817</v>
      </c>
      <c r="M62" s="83">
        <v>40793</v>
      </c>
      <c r="N62" s="49"/>
      <c r="O62" s="2876"/>
    </row>
    <row r="63" spans="1:15" s="22" customFormat="1">
      <c r="A63" s="30"/>
      <c r="B63" s="7"/>
      <c r="C63" s="64"/>
      <c r="D63" s="55"/>
      <c r="E63" s="93"/>
      <c r="F63" s="93"/>
      <c r="G63" s="2876"/>
      <c r="H63" s="48"/>
      <c r="I63" s="2876"/>
      <c r="J63" s="2876"/>
      <c r="K63" s="48"/>
      <c r="L63" s="2876"/>
      <c r="M63" s="48"/>
      <c r="N63" s="49"/>
      <c r="O63" s="2876"/>
    </row>
    <row r="64" spans="1:15" s="22" customFormat="1">
      <c r="A64" s="30" t="s">
        <v>9866</v>
      </c>
      <c r="B64" s="7"/>
      <c r="C64" s="64" t="s">
        <v>9869</v>
      </c>
      <c r="D64" s="55"/>
      <c r="E64" s="93"/>
      <c r="F64" s="93"/>
      <c r="G64" s="2876"/>
      <c r="H64" s="48"/>
      <c r="I64" s="2876"/>
      <c r="J64" s="2876"/>
      <c r="K64" s="48"/>
      <c r="L64" s="2876"/>
      <c r="M64" s="48"/>
      <c r="N64" s="49"/>
      <c r="O64" s="2876"/>
    </row>
    <row r="65" spans="1:24" s="22" customFormat="1">
      <c r="A65" s="178">
        <v>4507022</v>
      </c>
      <c r="B65" s="40" t="s">
        <v>9553</v>
      </c>
      <c r="C65" s="17" t="s">
        <v>9870</v>
      </c>
      <c r="D65" s="69">
        <v>5400</v>
      </c>
      <c r="E65" s="92">
        <v>437400</v>
      </c>
      <c r="F65" s="92">
        <v>276000</v>
      </c>
      <c r="G65" s="17" t="s">
        <v>9871</v>
      </c>
      <c r="H65" s="83">
        <v>40731</v>
      </c>
      <c r="I65" s="17" t="s">
        <v>9872</v>
      </c>
      <c r="J65" s="17"/>
      <c r="K65" s="83"/>
      <c r="L65" s="17" t="s">
        <v>9817</v>
      </c>
      <c r="M65" s="83">
        <v>40793</v>
      </c>
      <c r="N65" s="49"/>
      <c r="O65" s="2876"/>
      <c r="P65" s="2005"/>
      <c r="Q65" s="2005"/>
      <c r="R65" s="2005"/>
      <c r="S65" s="2005"/>
      <c r="T65" s="2005"/>
      <c r="U65" s="2005"/>
      <c r="V65" s="2005"/>
      <c r="W65" s="2005"/>
      <c r="X65" s="2005"/>
    </row>
    <row r="66" spans="1:24" s="25" customFormat="1">
      <c r="A66" s="57"/>
      <c r="B66" s="40"/>
      <c r="C66" s="21"/>
      <c r="D66" s="63"/>
      <c r="E66" s="2105"/>
      <c r="F66" s="2105"/>
      <c r="G66" s="2005"/>
      <c r="H66" s="2052"/>
      <c r="I66" s="2005"/>
      <c r="J66" s="2005"/>
      <c r="K66" s="2052"/>
      <c r="L66" s="2005"/>
      <c r="M66" s="2052"/>
      <c r="N66" s="2004"/>
      <c r="O66" s="2005"/>
      <c r="P66" s="2004"/>
      <c r="Q66" s="2004"/>
      <c r="R66" s="2004"/>
      <c r="S66" s="2004"/>
      <c r="T66" s="2004"/>
      <c r="U66" s="2004"/>
      <c r="V66" s="2004"/>
      <c r="W66" s="2004"/>
      <c r="X66" s="2004"/>
    </row>
    <row r="67" spans="1:24" s="25" customFormat="1">
      <c r="A67" s="30" t="s">
        <v>9866</v>
      </c>
      <c r="B67" s="7"/>
      <c r="C67" s="64" t="s">
        <v>9873</v>
      </c>
      <c r="D67" s="63"/>
      <c r="E67" s="2105"/>
      <c r="F67" s="2105"/>
      <c r="G67" s="2005"/>
      <c r="H67" s="2052"/>
      <c r="I67" s="2005"/>
      <c r="J67" s="2005"/>
      <c r="K67" s="2052"/>
      <c r="L67" s="2005"/>
      <c r="M67" s="2052"/>
      <c r="N67" s="2004"/>
      <c r="O67" s="2005"/>
      <c r="P67" s="2004"/>
      <c r="Q67" s="2004"/>
      <c r="R67" s="2004"/>
      <c r="S67" s="2004"/>
      <c r="T67" s="2004"/>
      <c r="U67" s="2004"/>
      <c r="V67" s="2004"/>
      <c r="W67" s="2004"/>
      <c r="X67" s="2004"/>
    </row>
    <row r="68" spans="1:24" s="25" customFormat="1">
      <c r="A68" s="178">
        <v>4507079</v>
      </c>
      <c r="B68" s="40" t="s">
        <v>9874</v>
      </c>
      <c r="C68" s="17" t="s">
        <v>9875</v>
      </c>
      <c r="D68" s="69">
        <v>4200</v>
      </c>
      <c r="E68" s="92">
        <v>340200</v>
      </c>
      <c r="F68" s="92">
        <v>154000</v>
      </c>
      <c r="G68" s="17" t="s">
        <v>9835</v>
      </c>
      <c r="H68" s="83">
        <v>40751</v>
      </c>
      <c r="I68" s="17" t="s">
        <v>9811</v>
      </c>
      <c r="J68" s="17" t="s">
        <v>449</v>
      </c>
      <c r="K68" s="83"/>
      <c r="L68" s="17" t="s">
        <v>9817</v>
      </c>
      <c r="M68" s="83">
        <v>40793</v>
      </c>
      <c r="N68" s="2004"/>
      <c r="O68" s="2005"/>
      <c r="P68" s="2004"/>
      <c r="Q68" s="2004"/>
      <c r="R68" s="2004"/>
      <c r="S68" s="2004"/>
      <c r="T68" s="2004"/>
      <c r="U68" s="2004"/>
      <c r="V68" s="2004"/>
      <c r="W68" s="2004"/>
      <c r="X68" s="2004"/>
    </row>
    <row r="69" spans="1:24" s="25" customFormat="1">
      <c r="A69" s="2098"/>
      <c r="B69" s="40" t="s">
        <v>9876</v>
      </c>
      <c r="C69" s="21" t="s">
        <v>9799</v>
      </c>
      <c r="D69" s="63">
        <v>100</v>
      </c>
      <c r="E69" s="2105"/>
      <c r="F69" s="2105"/>
      <c r="G69" s="2005"/>
      <c r="H69" s="2052"/>
      <c r="I69" s="2005"/>
      <c r="J69" s="2005"/>
      <c r="K69" s="2052"/>
      <c r="L69" s="2005"/>
      <c r="M69" s="2052"/>
      <c r="N69" s="2004"/>
      <c r="O69" s="2005"/>
      <c r="P69" s="2004"/>
      <c r="Q69" s="2004"/>
      <c r="R69" s="2004"/>
      <c r="S69" s="2004"/>
      <c r="T69" s="2004"/>
      <c r="U69" s="2004"/>
      <c r="V69" s="2004"/>
      <c r="W69" s="2004"/>
      <c r="X69" s="2004"/>
    </row>
    <row r="70" spans="1:24" s="25" customFormat="1">
      <c r="A70" s="38"/>
      <c r="B70" s="2004"/>
      <c r="C70" s="8"/>
      <c r="D70" s="2025"/>
      <c r="E70" s="2105"/>
      <c r="F70" s="2105"/>
      <c r="G70" s="2005"/>
      <c r="H70" s="2052"/>
      <c r="I70" s="2005"/>
      <c r="J70" s="2005"/>
      <c r="K70" s="2052"/>
      <c r="L70" s="2005"/>
      <c r="M70" s="2052"/>
      <c r="N70" s="2004"/>
      <c r="O70" s="2005"/>
      <c r="P70" s="2004"/>
      <c r="Q70" s="2004"/>
      <c r="R70" s="2004"/>
      <c r="S70" s="2004"/>
      <c r="T70" s="2004"/>
      <c r="U70" s="2004"/>
      <c r="V70" s="2004"/>
      <c r="W70" s="2004"/>
      <c r="X70" s="2004"/>
    </row>
    <row r="71" spans="1:24" s="25" customFormat="1">
      <c r="A71" s="38" t="s">
        <v>9866</v>
      </c>
      <c r="B71" s="2004"/>
      <c r="C71" s="8" t="s">
        <v>9877</v>
      </c>
      <c r="D71" s="2025"/>
      <c r="E71" s="2105"/>
      <c r="F71" s="2105"/>
      <c r="G71" s="2005"/>
      <c r="H71" s="2052"/>
      <c r="I71" s="2005"/>
      <c r="J71" s="2005"/>
      <c r="K71" s="2052"/>
      <c r="L71" s="2005"/>
      <c r="M71" s="2052"/>
      <c r="N71" s="2004"/>
      <c r="O71" s="2005"/>
      <c r="P71" s="2004"/>
      <c r="Q71" s="2004"/>
      <c r="R71" s="2004"/>
      <c r="S71" s="2004"/>
      <c r="T71" s="2004"/>
      <c r="U71" s="2004"/>
      <c r="V71" s="2004"/>
      <c r="W71" s="2004"/>
      <c r="X71" s="2004"/>
    </row>
    <row r="72" spans="1:24" s="25" customFormat="1">
      <c r="A72" s="178">
        <v>4508001</v>
      </c>
      <c r="B72" s="40" t="s">
        <v>9878</v>
      </c>
      <c r="C72" s="17" t="s">
        <v>9879</v>
      </c>
      <c r="D72" s="69">
        <v>3850</v>
      </c>
      <c r="E72" s="92">
        <v>311850</v>
      </c>
      <c r="F72" s="92">
        <v>126000</v>
      </c>
      <c r="G72" s="17" t="s">
        <v>9810</v>
      </c>
      <c r="H72" s="83">
        <v>40756</v>
      </c>
      <c r="I72" s="17" t="s">
        <v>9880</v>
      </c>
      <c r="J72" s="2005" t="s">
        <v>449</v>
      </c>
      <c r="K72" s="83"/>
      <c r="L72" s="17" t="s">
        <v>9817</v>
      </c>
      <c r="M72" s="83">
        <v>40793</v>
      </c>
      <c r="N72" s="2004"/>
      <c r="O72" s="2005"/>
      <c r="P72" s="2004"/>
      <c r="Q72" s="2004"/>
      <c r="R72" s="2004"/>
      <c r="S72" s="2004"/>
      <c r="T72" s="2004"/>
      <c r="U72" s="2004"/>
      <c r="V72" s="2004"/>
      <c r="W72" s="2004"/>
      <c r="X72" s="2004"/>
    </row>
    <row r="73" spans="1:24" s="25" customFormat="1">
      <c r="A73" s="38"/>
      <c r="B73" s="40" t="s">
        <v>9881</v>
      </c>
      <c r="C73" s="21" t="s">
        <v>9799</v>
      </c>
      <c r="D73" s="63">
        <v>100</v>
      </c>
      <c r="E73" s="2105"/>
      <c r="F73" s="2105"/>
      <c r="G73" s="2005"/>
      <c r="H73" s="2052"/>
      <c r="I73" s="2005"/>
      <c r="J73" s="2005"/>
      <c r="K73" s="2052"/>
      <c r="L73" s="2005"/>
      <c r="M73" s="2052"/>
      <c r="N73" s="2004"/>
      <c r="O73" s="2005"/>
      <c r="P73" s="2004"/>
      <c r="Q73" s="2004"/>
      <c r="R73" s="2004"/>
      <c r="S73" s="2004"/>
      <c r="T73" s="2004"/>
      <c r="U73" s="2004"/>
      <c r="V73" s="2004"/>
      <c r="W73" s="2004"/>
      <c r="X73" s="2004"/>
    </row>
    <row r="74" spans="1:24" s="25" customFormat="1">
      <c r="A74" s="38"/>
      <c r="B74" s="2004"/>
      <c r="C74" s="8"/>
      <c r="D74" s="2025"/>
      <c r="E74" s="2105"/>
      <c r="F74" s="2105"/>
      <c r="G74" s="2005"/>
      <c r="H74" s="2052"/>
      <c r="I74" s="2005"/>
      <c r="J74" s="2005"/>
      <c r="K74" s="2052"/>
      <c r="L74" s="2005"/>
      <c r="M74" s="2052"/>
      <c r="N74" s="2004"/>
      <c r="O74" s="2005"/>
      <c r="P74" s="2004"/>
      <c r="Q74" s="2004"/>
      <c r="R74" s="2004"/>
      <c r="S74" s="2004"/>
      <c r="T74" s="2004"/>
      <c r="U74" s="2004"/>
      <c r="V74" s="2004"/>
      <c r="W74" s="2004"/>
      <c r="X74" s="2004"/>
    </row>
    <row r="75" spans="1:24" s="25" customFormat="1">
      <c r="A75" s="38" t="s">
        <v>9866</v>
      </c>
      <c r="B75" s="2004"/>
      <c r="C75" s="8" t="s">
        <v>9882</v>
      </c>
      <c r="D75" s="2025"/>
      <c r="E75" s="2105"/>
      <c r="F75" s="2105"/>
      <c r="G75" s="2005"/>
      <c r="H75" s="2052"/>
      <c r="I75" s="2005"/>
      <c r="J75" s="2005"/>
      <c r="K75" s="2052"/>
      <c r="L75" s="2005"/>
      <c r="M75" s="2052"/>
      <c r="N75" s="2004"/>
      <c r="O75" s="2005"/>
      <c r="P75" s="2004"/>
      <c r="Q75" s="2004"/>
      <c r="R75" s="2004"/>
      <c r="S75" s="2004"/>
      <c r="T75" s="2004"/>
      <c r="U75" s="2004"/>
      <c r="V75" s="2004"/>
      <c r="W75" s="2004"/>
      <c r="X75" s="2004"/>
    </row>
    <row r="76" spans="1:24" s="25" customFormat="1">
      <c r="A76" s="178">
        <v>4507027</v>
      </c>
      <c r="B76" s="40" t="s">
        <v>9520</v>
      </c>
      <c r="C76" s="17" t="s">
        <v>9883</v>
      </c>
      <c r="D76" s="69">
        <v>5000</v>
      </c>
      <c r="E76" s="92">
        <v>405000</v>
      </c>
      <c r="F76" s="92">
        <v>253000</v>
      </c>
      <c r="G76" s="17" t="s">
        <v>9884</v>
      </c>
      <c r="H76" s="83">
        <v>40733</v>
      </c>
      <c r="I76" s="17" t="s">
        <v>9851</v>
      </c>
      <c r="J76" s="17"/>
      <c r="K76" s="83"/>
      <c r="L76" s="17" t="s">
        <v>9817</v>
      </c>
      <c r="M76" s="83">
        <v>40793</v>
      </c>
      <c r="N76" s="2004"/>
      <c r="O76" s="2005"/>
      <c r="P76" s="2004"/>
      <c r="Q76" s="2004"/>
      <c r="R76" s="2004"/>
      <c r="S76" s="2004"/>
      <c r="T76" s="2004"/>
      <c r="U76" s="2004"/>
      <c r="V76" s="2004"/>
      <c r="W76" s="2004"/>
      <c r="X76" s="2004"/>
    </row>
    <row r="77" spans="1:24" s="25" customFormat="1">
      <c r="A77" s="38"/>
      <c r="B77" s="2004"/>
      <c r="C77" s="8"/>
      <c r="D77" s="2025"/>
      <c r="E77" s="2105"/>
      <c r="F77" s="2105"/>
      <c r="G77" s="2005"/>
      <c r="H77" s="2052"/>
      <c r="I77" s="2005"/>
      <c r="J77" s="2005"/>
      <c r="K77" s="2052"/>
      <c r="L77" s="2005"/>
      <c r="M77" s="2052"/>
      <c r="N77" s="2004"/>
      <c r="O77" s="2005"/>
      <c r="P77" s="2004"/>
      <c r="Q77" s="2004"/>
      <c r="R77" s="2004"/>
      <c r="S77" s="2004"/>
      <c r="T77" s="2004"/>
      <c r="U77" s="2004"/>
      <c r="V77" s="2004"/>
      <c r="W77" s="2004"/>
      <c r="X77" s="2004"/>
    </row>
    <row r="78" spans="1:24" s="25" customFormat="1">
      <c r="A78" s="38" t="s">
        <v>9866</v>
      </c>
      <c r="B78" s="2004"/>
      <c r="C78" s="8" t="s">
        <v>9885</v>
      </c>
      <c r="D78" s="2025"/>
      <c r="E78" s="2105"/>
      <c r="F78" s="2105"/>
      <c r="G78" s="2005"/>
      <c r="H78" s="2052"/>
      <c r="I78" s="2005"/>
      <c r="J78" s="2005"/>
      <c r="K78" s="2052"/>
      <c r="L78" s="2005"/>
      <c r="M78" s="2052"/>
      <c r="N78" s="2004"/>
      <c r="O78" s="2005"/>
      <c r="P78" s="2004"/>
      <c r="Q78" s="2004"/>
      <c r="R78" s="2004"/>
      <c r="S78" s="2004"/>
      <c r="T78" s="2004"/>
      <c r="U78" s="2004"/>
      <c r="V78" s="2004"/>
      <c r="W78" s="2004"/>
      <c r="X78" s="2004"/>
    </row>
    <row r="79" spans="1:24" s="25" customFormat="1">
      <c r="A79" s="178">
        <v>4507036</v>
      </c>
      <c r="B79" s="40" t="s">
        <v>9520</v>
      </c>
      <c r="C79" s="17" t="s">
        <v>9886</v>
      </c>
      <c r="D79" s="69">
        <v>4700</v>
      </c>
      <c r="E79" s="92">
        <v>380700</v>
      </c>
      <c r="F79" s="92">
        <v>230000</v>
      </c>
      <c r="G79" s="17" t="s">
        <v>9840</v>
      </c>
      <c r="H79" s="83">
        <v>40737</v>
      </c>
      <c r="I79" s="17" t="s">
        <v>9887</v>
      </c>
      <c r="J79" s="17"/>
      <c r="K79" s="83"/>
      <c r="L79" s="17" t="s">
        <v>9817</v>
      </c>
      <c r="M79" s="83">
        <v>40793</v>
      </c>
      <c r="N79" s="2004"/>
      <c r="O79" s="2005"/>
      <c r="P79" s="2004"/>
      <c r="Q79" s="2004"/>
      <c r="R79" s="2004"/>
      <c r="S79" s="2004"/>
      <c r="T79" s="2004"/>
      <c r="U79" s="2004"/>
      <c r="V79" s="2004"/>
      <c r="W79" s="2004"/>
      <c r="X79" s="2004"/>
    </row>
    <row r="80" spans="1:24" s="22" customFormat="1">
      <c r="A80" s="7"/>
      <c r="B80" s="7"/>
      <c r="C80" s="64"/>
      <c r="D80" s="55"/>
      <c r="E80" s="93"/>
      <c r="F80" s="93"/>
      <c r="G80" s="2876"/>
      <c r="H80" s="48"/>
      <c r="I80" s="2876"/>
      <c r="J80" s="2876"/>
      <c r="K80" s="48"/>
      <c r="L80" s="2876"/>
      <c r="M80" s="48"/>
      <c r="N80" s="49"/>
      <c r="O80" s="2876"/>
      <c r="P80" s="2005"/>
      <c r="Q80" s="2005"/>
      <c r="R80" s="2005"/>
      <c r="S80" s="2005"/>
      <c r="T80" s="2005"/>
      <c r="U80" s="2005"/>
      <c r="V80" s="2005"/>
      <c r="W80" s="2005"/>
      <c r="X80" s="2005"/>
    </row>
    <row r="81" spans="1:24" s="22" customFormat="1">
      <c r="A81" s="30" t="s">
        <v>9888</v>
      </c>
      <c r="B81" s="7"/>
      <c r="C81" s="64" t="s">
        <v>9889</v>
      </c>
      <c r="D81" s="55"/>
      <c r="E81" s="93"/>
      <c r="F81" s="93"/>
      <c r="G81" s="2876"/>
      <c r="H81" s="48"/>
      <c r="I81" s="2876"/>
      <c r="J81" s="2876"/>
      <c r="K81" s="48"/>
      <c r="L81" s="2876"/>
      <c r="M81" s="48"/>
      <c r="N81" s="49"/>
      <c r="O81" s="2876"/>
      <c r="P81" s="2005"/>
      <c r="Q81" s="2005"/>
      <c r="R81" s="2005"/>
      <c r="S81" s="2005"/>
      <c r="T81" s="2005"/>
      <c r="U81" s="2005"/>
      <c r="V81" s="2005"/>
      <c r="W81" s="2005"/>
      <c r="X81" s="2005"/>
    </row>
    <row r="82" spans="1:24" s="22" customFormat="1">
      <c r="A82" s="178">
        <v>4506031</v>
      </c>
      <c r="B82" s="40" t="s">
        <v>9808</v>
      </c>
      <c r="C82" s="17" t="s">
        <v>9890</v>
      </c>
      <c r="D82" s="69">
        <v>3600</v>
      </c>
      <c r="E82" s="92">
        <v>291600</v>
      </c>
      <c r="F82" s="92">
        <v>141000</v>
      </c>
      <c r="G82" s="17" t="s">
        <v>9840</v>
      </c>
      <c r="H82" s="83">
        <v>40703</v>
      </c>
      <c r="I82" s="17" t="s">
        <v>9891</v>
      </c>
      <c r="J82" s="2005" t="s">
        <v>449</v>
      </c>
      <c r="K82" s="83"/>
      <c r="L82" s="17" t="s">
        <v>798</v>
      </c>
      <c r="M82" s="83">
        <v>40795</v>
      </c>
      <c r="N82" s="49"/>
      <c r="O82" s="2876"/>
      <c r="P82" s="2005"/>
      <c r="Q82" s="2005"/>
      <c r="R82" s="2005"/>
      <c r="S82" s="2005"/>
      <c r="T82" s="2005"/>
      <c r="U82" s="2005"/>
      <c r="V82" s="2005"/>
      <c r="W82" s="2005"/>
      <c r="X82" s="2005"/>
    </row>
    <row r="83" spans="1:24" s="22" customFormat="1">
      <c r="A83" s="30"/>
      <c r="B83" s="40" t="s">
        <v>9892</v>
      </c>
      <c r="C83" s="21" t="s">
        <v>9799</v>
      </c>
      <c r="D83" s="63">
        <v>100</v>
      </c>
      <c r="E83" s="93"/>
      <c r="F83" s="93"/>
      <c r="G83" s="2876"/>
      <c r="H83" s="48"/>
      <c r="I83" s="2876"/>
      <c r="J83" s="2876"/>
      <c r="K83" s="48"/>
      <c r="L83" s="2876"/>
      <c r="M83" s="48"/>
      <c r="N83" s="49"/>
      <c r="O83" s="2876"/>
      <c r="P83" s="2005"/>
      <c r="Q83" s="2005"/>
      <c r="R83" s="2005"/>
      <c r="S83" s="2005"/>
      <c r="T83" s="2005"/>
      <c r="U83" s="2005"/>
      <c r="V83" s="2005"/>
      <c r="W83" s="2005"/>
      <c r="X83" s="2005"/>
    </row>
    <row r="84" spans="1:24" s="22" customFormat="1">
      <c r="A84" s="30"/>
      <c r="B84" s="7"/>
      <c r="C84" s="64"/>
      <c r="D84" s="55"/>
      <c r="E84" s="93"/>
      <c r="F84" s="93"/>
      <c r="G84" s="2876"/>
      <c r="H84" s="48"/>
      <c r="I84" s="2876"/>
      <c r="J84" s="2876"/>
      <c r="K84" s="48"/>
      <c r="L84" s="2876"/>
      <c r="M84" s="48"/>
      <c r="N84" s="49"/>
      <c r="O84" s="2876"/>
      <c r="P84" s="2005"/>
      <c r="Q84" s="2005"/>
      <c r="R84" s="2005"/>
      <c r="S84" s="2005"/>
      <c r="T84" s="2005"/>
      <c r="U84" s="2005"/>
      <c r="V84" s="2005"/>
      <c r="W84" s="2005"/>
      <c r="X84" s="2005"/>
    </row>
    <row r="85" spans="1:24" s="22" customFormat="1">
      <c r="A85" s="30" t="s">
        <v>9888</v>
      </c>
      <c r="B85" s="7"/>
      <c r="C85" s="64" t="s">
        <v>9893</v>
      </c>
      <c r="D85" s="55"/>
      <c r="E85" s="93"/>
      <c r="F85" s="93"/>
      <c r="G85" s="2876"/>
      <c r="H85" s="48"/>
      <c r="I85" s="2876"/>
      <c r="J85" s="2876"/>
      <c r="K85" s="48"/>
      <c r="L85" s="2876"/>
      <c r="M85" s="48"/>
      <c r="N85" s="49"/>
      <c r="O85" s="2876"/>
      <c r="P85" s="2005"/>
      <c r="Q85" s="2005"/>
      <c r="R85" s="2005"/>
      <c r="S85" s="2005"/>
      <c r="T85" s="2005"/>
      <c r="U85" s="2005"/>
      <c r="V85" s="2005"/>
      <c r="W85" s="2005"/>
      <c r="X85" s="2005"/>
    </row>
    <row r="86" spans="1:24" s="22" customFormat="1">
      <c r="A86" s="178">
        <v>4507075</v>
      </c>
      <c r="B86" s="40" t="s">
        <v>9894</v>
      </c>
      <c r="C86" s="17" t="s">
        <v>9895</v>
      </c>
      <c r="D86" s="69">
        <v>4100</v>
      </c>
      <c r="E86" s="92">
        <v>332100</v>
      </c>
      <c r="F86" s="92">
        <v>165000</v>
      </c>
      <c r="G86" s="17" t="s">
        <v>9810</v>
      </c>
      <c r="H86" s="83">
        <v>40747</v>
      </c>
      <c r="I86" s="17" t="s">
        <v>9891</v>
      </c>
      <c r="J86" s="2005" t="s">
        <v>449</v>
      </c>
      <c r="K86" s="83"/>
      <c r="L86" s="17" t="s">
        <v>798</v>
      </c>
      <c r="M86" s="83">
        <v>40795</v>
      </c>
      <c r="N86" s="49"/>
      <c r="O86" s="2876"/>
      <c r="P86" s="2005"/>
      <c r="Q86" s="2005"/>
      <c r="R86" s="2005"/>
      <c r="S86" s="2005"/>
      <c r="T86" s="2005"/>
      <c r="U86" s="2005"/>
      <c r="V86" s="2005"/>
      <c r="W86" s="2005"/>
      <c r="X86" s="2005"/>
    </row>
    <row r="87" spans="1:24" s="22" customFormat="1">
      <c r="A87" s="30"/>
      <c r="B87" s="40" t="s">
        <v>9896</v>
      </c>
      <c r="C87" s="21" t="s">
        <v>9799</v>
      </c>
      <c r="D87" s="63">
        <v>100</v>
      </c>
      <c r="E87" s="93"/>
      <c r="F87" s="93"/>
      <c r="G87" s="2876"/>
      <c r="H87" s="48"/>
      <c r="I87" s="2876"/>
      <c r="J87" s="2876"/>
      <c r="K87" s="48"/>
      <c r="L87" s="2876"/>
      <c r="M87" s="48"/>
      <c r="N87" s="49"/>
      <c r="O87" s="2876"/>
      <c r="P87" s="2005"/>
      <c r="Q87" s="2005"/>
      <c r="R87" s="2005"/>
      <c r="S87" s="2005"/>
      <c r="T87" s="2005"/>
      <c r="U87" s="2005"/>
      <c r="V87" s="2005"/>
      <c r="W87" s="2005"/>
      <c r="X87" s="2005"/>
    </row>
    <row r="88" spans="1:24" s="22" customFormat="1">
      <c r="A88" s="30"/>
      <c r="B88" s="7"/>
      <c r="C88" s="64"/>
      <c r="D88" s="55"/>
      <c r="E88" s="93"/>
      <c r="F88" s="93"/>
      <c r="G88" s="2876"/>
      <c r="H88" s="48"/>
      <c r="I88" s="2876"/>
      <c r="J88" s="2876"/>
      <c r="K88" s="48"/>
      <c r="L88" s="2876"/>
      <c r="M88" s="48"/>
      <c r="N88" s="49"/>
      <c r="O88" s="2876"/>
      <c r="P88" s="2005"/>
      <c r="Q88" s="2005"/>
      <c r="R88" s="2005"/>
      <c r="S88" s="2005"/>
      <c r="T88" s="2005"/>
      <c r="U88" s="2005"/>
      <c r="V88" s="2005"/>
      <c r="W88" s="2005"/>
      <c r="X88" s="2005"/>
    </row>
    <row r="89" spans="1:24" s="22" customFormat="1">
      <c r="A89" s="30" t="s">
        <v>9888</v>
      </c>
      <c r="B89" s="7"/>
      <c r="C89" s="64" t="s">
        <v>9897</v>
      </c>
      <c r="D89" s="55"/>
      <c r="E89" s="93"/>
      <c r="F89" s="93"/>
      <c r="G89" s="2876"/>
      <c r="H89" s="48"/>
      <c r="I89" s="2876"/>
      <c r="J89" s="2876"/>
      <c r="K89" s="48"/>
      <c r="L89" s="2876"/>
      <c r="M89" s="48"/>
      <c r="N89" s="49"/>
      <c r="O89" s="2876"/>
      <c r="P89" s="2005"/>
      <c r="Q89" s="2005"/>
      <c r="R89" s="2005"/>
      <c r="S89" s="2005"/>
      <c r="T89" s="2005"/>
      <c r="U89" s="2005"/>
      <c r="V89" s="2005"/>
      <c r="W89" s="2005"/>
      <c r="X89" s="2005"/>
    </row>
    <row r="90" spans="1:24" s="22" customFormat="1">
      <c r="A90" s="178">
        <v>4507076</v>
      </c>
      <c r="B90" s="40" t="s">
        <v>9898</v>
      </c>
      <c r="C90" s="17" t="s">
        <v>9899</v>
      </c>
      <c r="D90" s="69">
        <v>2400</v>
      </c>
      <c r="E90" s="92">
        <v>194400</v>
      </c>
      <c r="F90" s="92">
        <v>72000</v>
      </c>
      <c r="G90" s="17" t="s">
        <v>9900</v>
      </c>
      <c r="H90" s="83">
        <v>40749</v>
      </c>
      <c r="I90" s="17" t="s">
        <v>9901</v>
      </c>
      <c r="J90" s="17"/>
      <c r="K90" s="83"/>
      <c r="L90" s="17" t="s">
        <v>798</v>
      </c>
      <c r="M90" s="83">
        <v>40795</v>
      </c>
      <c r="N90" s="49"/>
      <c r="O90" s="2876"/>
      <c r="P90" s="2005"/>
      <c r="Q90" s="2005"/>
      <c r="R90" s="2005"/>
      <c r="S90" s="2005"/>
      <c r="T90" s="2005"/>
      <c r="U90" s="2005"/>
      <c r="V90" s="2005"/>
      <c r="W90" s="2005"/>
      <c r="X90" s="2005"/>
    </row>
    <row r="91" spans="1:24" s="22" customFormat="1">
      <c r="A91" s="30"/>
      <c r="B91" s="7"/>
      <c r="C91" s="64"/>
      <c r="D91" s="55"/>
      <c r="E91" s="93"/>
      <c r="F91" s="93"/>
      <c r="G91" s="2876"/>
      <c r="H91" s="48"/>
      <c r="I91" s="2876"/>
      <c r="J91" s="2876"/>
      <c r="K91" s="48"/>
      <c r="L91" s="2876"/>
      <c r="M91" s="48"/>
      <c r="N91" s="49"/>
      <c r="O91" s="2876"/>
      <c r="P91" s="2005"/>
      <c r="Q91" s="2005"/>
      <c r="R91" s="2005"/>
      <c r="S91" s="2005"/>
      <c r="T91" s="2005"/>
      <c r="U91" s="2005"/>
      <c r="V91" s="2005"/>
      <c r="W91" s="2005"/>
      <c r="X91" s="2005"/>
    </row>
    <row r="92" spans="1:24" s="22" customFormat="1">
      <c r="A92" s="30" t="s">
        <v>9888</v>
      </c>
      <c r="B92" s="7"/>
      <c r="C92" s="64" t="s">
        <v>9902</v>
      </c>
      <c r="D92" s="55"/>
      <c r="E92" s="93"/>
      <c r="F92" s="93"/>
      <c r="G92" s="2876"/>
      <c r="H92" s="48"/>
      <c r="I92" s="2876"/>
      <c r="J92" s="2876"/>
      <c r="K92" s="48"/>
      <c r="L92" s="2876"/>
      <c r="M92" s="48"/>
      <c r="N92" s="49"/>
      <c r="O92" s="2876"/>
      <c r="P92" s="2005"/>
      <c r="Q92" s="2005"/>
      <c r="R92" s="2005"/>
      <c r="S92" s="2005"/>
      <c r="T92" s="2005"/>
      <c r="U92" s="2005"/>
      <c r="V92" s="2005"/>
      <c r="W92" s="2005"/>
      <c r="X92" s="2005"/>
    </row>
    <row r="93" spans="1:24" s="22" customFormat="1">
      <c r="A93" s="178">
        <v>4507066</v>
      </c>
      <c r="B93" s="40" t="s">
        <v>9808</v>
      </c>
      <c r="C93" s="17" t="s">
        <v>9903</v>
      </c>
      <c r="D93" s="69">
        <v>3450</v>
      </c>
      <c r="E93" s="92">
        <v>279450</v>
      </c>
      <c r="F93" s="92">
        <v>122000</v>
      </c>
      <c r="G93" s="17" t="s">
        <v>9835</v>
      </c>
      <c r="H93" s="83">
        <v>40745</v>
      </c>
      <c r="I93" s="17" t="s">
        <v>9904</v>
      </c>
      <c r="J93" s="2005" t="s">
        <v>449</v>
      </c>
      <c r="K93" s="83"/>
      <c r="L93" s="17" t="s">
        <v>798</v>
      </c>
      <c r="M93" s="83">
        <v>40795</v>
      </c>
      <c r="N93" s="49"/>
      <c r="O93" s="2876"/>
      <c r="P93" s="2005"/>
      <c r="Q93" s="2005"/>
      <c r="R93" s="2005"/>
      <c r="S93" s="2005"/>
      <c r="T93" s="2005"/>
      <c r="U93" s="2005"/>
      <c r="V93" s="2005"/>
      <c r="W93" s="2005"/>
      <c r="X93" s="2005"/>
    </row>
    <row r="94" spans="1:24" s="22" customFormat="1">
      <c r="A94" s="30"/>
      <c r="B94" s="40" t="s">
        <v>9905</v>
      </c>
      <c r="C94" s="21" t="s">
        <v>9799</v>
      </c>
      <c r="D94" s="63">
        <v>100</v>
      </c>
      <c r="E94" s="93"/>
      <c r="F94" s="93"/>
      <c r="G94" s="2876"/>
      <c r="H94" s="48"/>
      <c r="I94" s="2876"/>
      <c r="J94" s="2876"/>
      <c r="K94" s="48"/>
      <c r="L94" s="2876"/>
      <c r="M94" s="48"/>
      <c r="N94" s="49"/>
      <c r="O94" s="2876"/>
      <c r="P94" s="2005"/>
      <c r="Q94" s="2005"/>
      <c r="R94" s="2005"/>
      <c r="S94" s="2005"/>
      <c r="T94" s="2005"/>
      <c r="U94" s="2005"/>
      <c r="V94" s="2005"/>
      <c r="W94" s="2005"/>
      <c r="X94" s="2005"/>
    </row>
    <row r="95" spans="1:24" s="22" customFormat="1">
      <c r="A95" s="30"/>
      <c r="B95" s="40"/>
      <c r="C95" s="21"/>
      <c r="D95" s="63"/>
      <c r="E95" s="93"/>
      <c r="F95" s="93"/>
      <c r="G95" s="2876"/>
      <c r="H95" s="48"/>
      <c r="I95" s="2876"/>
      <c r="J95" s="2876"/>
      <c r="K95" s="48"/>
      <c r="L95" s="2876"/>
      <c r="M95" s="48"/>
      <c r="N95" s="49"/>
      <c r="O95" s="2876"/>
      <c r="P95" s="2005"/>
      <c r="Q95" s="2005"/>
      <c r="R95" s="2005"/>
      <c r="S95" s="2005"/>
      <c r="T95" s="2005"/>
      <c r="U95" s="2005"/>
      <c r="V95" s="2005"/>
      <c r="W95" s="2005"/>
      <c r="X95" s="2005"/>
    </row>
    <row r="96" spans="1:24" s="25" customFormat="1">
      <c r="A96" s="38" t="s">
        <v>9906</v>
      </c>
      <c r="B96" s="2004"/>
      <c r="C96" s="8" t="s">
        <v>9907</v>
      </c>
      <c r="D96" s="2025"/>
      <c r="E96" s="2105"/>
      <c r="F96" s="2105"/>
      <c r="G96" s="2005"/>
      <c r="H96" s="2052"/>
      <c r="I96" s="2005"/>
      <c r="J96" s="2005"/>
      <c r="K96" s="2052"/>
      <c r="L96" s="2005"/>
      <c r="M96" s="2052"/>
      <c r="N96" s="2004"/>
      <c r="O96" s="2005"/>
      <c r="P96" s="2004"/>
      <c r="Q96" s="2004"/>
      <c r="R96" s="2004"/>
      <c r="S96" s="2004"/>
      <c r="T96" s="2004"/>
      <c r="U96" s="2004"/>
      <c r="V96" s="2004"/>
      <c r="W96" s="2004"/>
      <c r="X96" s="2004"/>
    </row>
    <row r="97" spans="1:24" s="25" customFormat="1">
      <c r="A97" s="178">
        <v>4506085</v>
      </c>
      <c r="B97" s="40" t="s">
        <v>9520</v>
      </c>
      <c r="C97" s="17" t="s">
        <v>9908</v>
      </c>
      <c r="D97" s="69">
        <v>5000</v>
      </c>
      <c r="E97" s="92">
        <v>405000</v>
      </c>
      <c r="F97" s="92">
        <v>240000</v>
      </c>
      <c r="G97" s="17" t="s">
        <v>9835</v>
      </c>
      <c r="H97" s="83">
        <v>40723</v>
      </c>
      <c r="I97" s="17" t="s">
        <v>9909</v>
      </c>
      <c r="J97" s="2005" t="s">
        <v>449</v>
      </c>
      <c r="K97" s="83"/>
      <c r="L97" s="17" t="s">
        <v>9817</v>
      </c>
      <c r="M97" s="83">
        <v>40833</v>
      </c>
      <c r="N97" s="2004"/>
      <c r="O97" s="2005"/>
      <c r="P97" s="2004"/>
      <c r="Q97" s="2004"/>
      <c r="R97" s="2004"/>
      <c r="S97" s="2004"/>
      <c r="T97" s="2004"/>
      <c r="U97" s="2004"/>
      <c r="V97" s="2004"/>
      <c r="W97" s="2004"/>
      <c r="X97" s="2004"/>
    </row>
    <row r="98" spans="1:24" s="25" customFormat="1">
      <c r="A98" s="38"/>
      <c r="B98" s="40" t="s">
        <v>9910</v>
      </c>
      <c r="C98" s="21" t="s">
        <v>9799</v>
      </c>
      <c r="D98" s="63">
        <v>100</v>
      </c>
      <c r="E98" s="2105"/>
      <c r="F98" s="2105"/>
      <c r="G98" s="2005"/>
      <c r="H98" s="2052"/>
      <c r="I98" s="2005"/>
      <c r="J98" s="2005"/>
      <c r="K98" s="2052"/>
      <c r="L98" s="2005"/>
      <c r="M98" s="2052"/>
      <c r="N98" s="2004"/>
      <c r="O98" s="2005"/>
      <c r="P98" s="2004"/>
      <c r="Q98" s="2004"/>
      <c r="R98" s="2004"/>
      <c r="S98" s="2004"/>
      <c r="T98" s="2004"/>
      <c r="U98" s="2004"/>
      <c r="V98" s="2004"/>
      <c r="W98" s="2004"/>
      <c r="X98" s="2004"/>
    </row>
    <row r="99" spans="1:24" s="25" customFormat="1">
      <c r="A99" s="38"/>
      <c r="B99" s="2004"/>
      <c r="C99" s="8"/>
      <c r="D99" s="2025"/>
      <c r="E99" s="2105"/>
      <c r="F99" s="2105"/>
      <c r="G99" s="2005"/>
      <c r="H99" s="2052"/>
      <c r="I99" s="2005"/>
      <c r="J99" s="2005"/>
      <c r="K99" s="2052"/>
      <c r="L99" s="2005"/>
      <c r="M99" s="2052"/>
      <c r="N99" s="2004"/>
      <c r="O99" s="2005"/>
      <c r="P99" s="2004"/>
      <c r="Q99" s="2004"/>
      <c r="R99" s="2004"/>
      <c r="S99" s="2004"/>
      <c r="T99" s="2004"/>
      <c r="U99" s="2004"/>
      <c r="V99" s="2004"/>
      <c r="W99" s="2004"/>
      <c r="X99" s="2004"/>
    </row>
    <row r="100" spans="1:24" s="25" customFormat="1">
      <c r="A100" s="38" t="s">
        <v>9906</v>
      </c>
      <c r="B100" s="2004"/>
      <c r="C100" s="8" t="s">
        <v>9911</v>
      </c>
      <c r="D100" s="2025"/>
      <c r="E100" s="2105"/>
      <c r="F100" s="2105"/>
      <c r="G100" s="2005"/>
      <c r="H100" s="2052"/>
      <c r="I100" s="2005"/>
      <c r="J100" s="2005"/>
      <c r="K100" s="2052"/>
      <c r="L100" s="2005"/>
      <c r="M100" s="2052"/>
      <c r="N100" s="2004"/>
      <c r="O100" s="2005"/>
      <c r="P100" s="2004"/>
      <c r="Q100" s="2004"/>
      <c r="R100" s="2004"/>
      <c r="S100" s="2004"/>
      <c r="T100" s="2004"/>
      <c r="U100" s="2004"/>
      <c r="V100" s="2004"/>
      <c r="W100" s="2004"/>
      <c r="X100" s="2004"/>
    </row>
    <row r="101" spans="1:24" s="25" customFormat="1">
      <c r="A101" s="178">
        <v>4506090</v>
      </c>
      <c r="B101" s="40" t="s">
        <v>9520</v>
      </c>
      <c r="C101" s="17" t="s">
        <v>9912</v>
      </c>
      <c r="D101" s="69">
        <v>5200</v>
      </c>
      <c r="E101" s="92">
        <v>421200</v>
      </c>
      <c r="F101" s="92">
        <v>271000</v>
      </c>
      <c r="G101" s="17" t="s">
        <v>9835</v>
      </c>
      <c r="H101" s="83">
        <v>40724</v>
      </c>
      <c r="I101" s="17" t="s">
        <v>9816</v>
      </c>
      <c r="J101" s="2005" t="s">
        <v>449</v>
      </c>
      <c r="K101" s="83"/>
      <c r="L101" s="17" t="s">
        <v>9817</v>
      </c>
      <c r="M101" s="83">
        <v>40833</v>
      </c>
      <c r="N101" s="2004"/>
      <c r="O101" s="2005"/>
      <c r="P101" s="2004"/>
      <c r="Q101" s="2004"/>
      <c r="R101" s="2004"/>
      <c r="S101" s="2004"/>
      <c r="T101" s="2004"/>
      <c r="U101" s="2004"/>
      <c r="V101" s="2004"/>
      <c r="W101" s="2004"/>
      <c r="X101" s="2004"/>
    </row>
    <row r="102" spans="1:24" s="25" customFormat="1">
      <c r="A102" s="38"/>
      <c r="B102" s="40" t="s">
        <v>9913</v>
      </c>
      <c r="C102" s="21" t="s">
        <v>9799</v>
      </c>
      <c r="D102" s="63">
        <v>100</v>
      </c>
      <c r="E102" s="2105"/>
      <c r="F102" s="2105"/>
      <c r="G102" s="2005"/>
      <c r="H102" s="2052"/>
      <c r="I102" s="2005"/>
      <c r="J102" s="2005"/>
      <c r="K102" s="2052"/>
      <c r="L102" s="2005"/>
      <c r="M102" s="2052"/>
      <c r="N102" s="2004"/>
      <c r="O102" s="2005"/>
      <c r="P102" s="2004"/>
      <c r="Q102" s="2004"/>
      <c r="R102" s="2004"/>
      <c r="S102" s="2004"/>
      <c r="T102" s="2004"/>
      <c r="U102" s="2004"/>
      <c r="V102" s="2004"/>
      <c r="W102" s="2004"/>
      <c r="X102" s="2004"/>
    </row>
    <row r="103" spans="1:24" s="25" customFormat="1">
      <c r="A103" s="38"/>
      <c r="B103" s="2004"/>
      <c r="C103" s="8"/>
      <c r="D103" s="2025"/>
      <c r="E103" s="2105"/>
      <c r="F103" s="2105"/>
      <c r="G103" s="2005"/>
      <c r="H103" s="2052"/>
      <c r="I103" s="2005"/>
      <c r="J103" s="2005"/>
      <c r="K103" s="2052"/>
      <c r="L103" s="2005"/>
      <c r="M103" s="2052"/>
      <c r="N103" s="2004"/>
      <c r="O103" s="2005"/>
      <c r="P103" s="2004"/>
      <c r="Q103" s="2004"/>
      <c r="R103" s="2004"/>
      <c r="S103" s="2004"/>
      <c r="T103" s="2004"/>
      <c r="U103" s="2004"/>
      <c r="V103" s="2004"/>
      <c r="W103" s="2004"/>
      <c r="X103" s="2004"/>
    </row>
    <row r="104" spans="1:24" s="25" customFormat="1">
      <c r="A104" s="38" t="s">
        <v>9906</v>
      </c>
      <c r="B104" s="2004"/>
      <c r="C104" s="8" t="s">
        <v>9914</v>
      </c>
      <c r="D104" s="2025"/>
      <c r="E104" s="2105"/>
      <c r="F104" s="2105"/>
      <c r="G104" s="2005"/>
      <c r="H104" s="2052"/>
      <c r="I104" s="2005"/>
      <c r="J104" s="2005"/>
      <c r="K104" s="2052"/>
      <c r="L104" s="2005"/>
      <c r="M104" s="2052"/>
      <c r="N104" s="2004"/>
      <c r="O104" s="2005"/>
      <c r="P104" s="2004"/>
      <c r="Q104" s="2004"/>
      <c r="R104" s="2004"/>
      <c r="S104" s="2004"/>
      <c r="T104" s="2004"/>
      <c r="U104" s="2004"/>
      <c r="V104" s="2004"/>
      <c r="W104" s="2004"/>
      <c r="X104" s="2004"/>
    </row>
    <row r="105" spans="1:24" s="25" customFormat="1">
      <c r="A105" s="178">
        <v>4507033</v>
      </c>
      <c r="B105" s="40" t="s">
        <v>9520</v>
      </c>
      <c r="C105" s="17" t="s">
        <v>9915</v>
      </c>
      <c r="D105" s="69">
        <v>5000</v>
      </c>
      <c r="E105" s="92">
        <v>405000</v>
      </c>
      <c r="F105" s="92">
        <v>244000</v>
      </c>
      <c r="G105" s="17" t="s">
        <v>9916</v>
      </c>
      <c r="H105" s="83">
        <v>40736</v>
      </c>
      <c r="I105" s="17" t="s">
        <v>9853</v>
      </c>
      <c r="J105" s="2005" t="s">
        <v>449</v>
      </c>
      <c r="K105" s="83"/>
      <c r="L105" s="17" t="s">
        <v>9817</v>
      </c>
      <c r="M105" s="83">
        <v>40833</v>
      </c>
      <c r="N105" s="2004"/>
      <c r="O105" s="2005"/>
      <c r="P105" s="2004"/>
      <c r="Q105" s="2004"/>
      <c r="R105" s="2004"/>
      <c r="S105" s="2004"/>
      <c r="T105" s="2004"/>
      <c r="U105" s="2004"/>
      <c r="V105" s="2004"/>
      <c r="W105" s="2004"/>
      <c r="X105" s="2004"/>
    </row>
    <row r="106" spans="1:24" s="25" customFormat="1">
      <c r="A106" s="57"/>
      <c r="B106" s="40" t="s">
        <v>9917</v>
      </c>
      <c r="C106" s="21" t="s">
        <v>9799</v>
      </c>
      <c r="D106" s="63">
        <v>100</v>
      </c>
      <c r="E106" s="2105"/>
      <c r="F106" s="2105"/>
      <c r="G106" s="2005"/>
      <c r="H106" s="2052"/>
      <c r="I106" s="2005"/>
      <c r="J106" s="2005"/>
      <c r="K106" s="2052"/>
      <c r="L106" s="2005"/>
      <c r="M106" s="2052"/>
      <c r="N106" s="2004"/>
      <c r="O106" s="2005"/>
      <c r="P106" s="2004"/>
      <c r="Q106" s="2004"/>
      <c r="R106" s="2004"/>
      <c r="S106" s="2004"/>
      <c r="T106" s="2004"/>
      <c r="U106" s="2004"/>
      <c r="V106" s="2004"/>
      <c r="W106" s="2004"/>
      <c r="X106" s="2004"/>
    </row>
    <row r="107" spans="1:24">
      <c r="A107" s="2098"/>
      <c r="B107" s="2004"/>
      <c r="C107" s="2004"/>
      <c r="D107" s="2025"/>
      <c r="E107" s="2105"/>
      <c r="F107" s="2105"/>
      <c r="G107" s="2005"/>
      <c r="H107" s="2052"/>
      <c r="I107" s="2005"/>
      <c r="J107" s="2005"/>
      <c r="K107" s="2052"/>
      <c r="L107" s="2005"/>
      <c r="M107" s="2052"/>
      <c r="N107" s="2004"/>
      <c r="O107" s="2005"/>
      <c r="P107" s="2004"/>
      <c r="Q107" s="2004"/>
      <c r="R107" s="2004"/>
      <c r="S107" s="2004"/>
      <c r="T107" s="2004"/>
      <c r="U107" s="2004"/>
      <c r="V107" s="2004"/>
      <c r="W107" s="2004"/>
      <c r="X107" s="2004"/>
    </row>
    <row r="108" spans="1:24" s="25" customFormat="1">
      <c r="A108" s="38" t="s">
        <v>9918</v>
      </c>
      <c r="B108" s="2004"/>
      <c r="C108" s="8" t="s">
        <v>9919</v>
      </c>
      <c r="D108" s="2025"/>
      <c r="E108" s="2105"/>
      <c r="F108" s="2105"/>
      <c r="G108" s="2005"/>
      <c r="H108" s="2052"/>
      <c r="I108" s="2005"/>
      <c r="J108" s="2005"/>
      <c r="K108" s="2052"/>
      <c r="L108" s="2005"/>
      <c r="M108" s="2052"/>
      <c r="N108" s="2004"/>
      <c r="O108" s="2005"/>
      <c r="P108" s="2004"/>
      <c r="Q108" s="2004"/>
      <c r="R108" s="2004"/>
      <c r="S108" s="2004"/>
      <c r="T108" s="2004"/>
      <c r="U108" s="2004"/>
      <c r="V108" s="2004"/>
      <c r="W108" s="2004"/>
      <c r="X108" s="2004"/>
    </row>
    <row r="109" spans="1:24" s="25" customFormat="1">
      <c r="A109" s="178">
        <v>4509021</v>
      </c>
      <c r="B109" s="40" t="s">
        <v>9826</v>
      </c>
      <c r="C109" s="17" t="s">
        <v>9920</v>
      </c>
      <c r="D109" s="69">
        <v>24800</v>
      </c>
      <c r="E109" s="92">
        <v>1907000</v>
      </c>
      <c r="F109" s="92">
        <v>1677000</v>
      </c>
      <c r="G109" s="17" t="s">
        <v>9921</v>
      </c>
      <c r="H109" s="83">
        <v>40789</v>
      </c>
      <c r="I109" s="17" t="s">
        <v>9823</v>
      </c>
      <c r="J109" s="17"/>
      <c r="K109" s="83"/>
      <c r="L109" s="17" t="s">
        <v>798</v>
      </c>
      <c r="M109" s="83">
        <v>40835</v>
      </c>
      <c r="N109" s="2004"/>
      <c r="O109" s="2005"/>
      <c r="P109" s="2004"/>
      <c r="Q109" s="2004"/>
      <c r="R109" s="2004"/>
      <c r="S109" s="2004"/>
      <c r="T109" s="2004"/>
      <c r="U109" s="2004"/>
      <c r="V109" s="2004"/>
      <c r="W109" s="2004"/>
      <c r="X109" s="2004"/>
    </row>
    <row r="110" spans="1:24" s="25" customFormat="1">
      <c r="A110" s="38"/>
      <c r="B110" s="2004"/>
      <c r="C110" s="8"/>
      <c r="D110" s="2025"/>
      <c r="E110" s="2105"/>
      <c r="F110" s="2105"/>
      <c r="G110" s="2005"/>
      <c r="H110" s="2052"/>
      <c r="I110" s="2005"/>
      <c r="J110" s="2005"/>
      <c r="K110" s="2052"/>
      <c r="L110" s="2005"/>
      <c r="M110" s="2052"/>
      <c r="N110" s="2004"/>
      <c r="O110" s="2005"/>
      <c r="P110" s="2004"/>
      <c r="Q110" s="2004"/>
      <c r="R110" s="2004"/>
      <c r="S110" s="2004"/>
      <c r="T110" s="2004"/>
      <c r="U110" s="2004"/>
      <c r="V110" s="2004"/>
      <c r="W110" s="2004"/>
      <c r="X110" s="2004"/>
    </row>
    <row r="111" spans="1:24" s="25" customFormat="1">
      <c r="A111" s="38" t="s">
        <v>9918</v>
      </c>
      <c r="B111" s="2004"/>
      <c r="C111" s="8" t="s">
        <v>9922</v>
      </c>
      <c r="D111" s="2025"/>
      <c r="E111" s="2105"/>
      <c r="F111" s="2105"/>
      <c r="G111" s="2005"/>
      <c r="H111" s="2052"/>
      <c r="I111" s="2005"/>
      <c r="J111" s="2005"/>
      <c r="K111" s="2052"/>
      <c r="L111" s="2005"/>
      <c r="M111" s="2052"/>
      <c r="N111" s="2004"/>
      <c r="O111" s="2005"/>
      <c r="P111" s="2004"/>
      <c r="Q111" s="2004"/>
      <c r="R111" s="2004"/>
      <c r="S111" s="2004"/>
      <c r="T111" s="2004"/>
      <c r="U111" s="2004"/>
      <c r="V111" s="2004"/>
      <c r="W111" s="2004"/>
      <c r="X111" s="2004"/>
    </row>
    <row r="112" spans="1:24" s="25" customFormat="1">
      <c r="A112" s="178">
        <v>4507068</v>
      </c>
      <c r="B112" s="40" t="s">
        <v>9813</v>
      </c>
      <c r="C112" s="17" t="s">
        <v>9923</v>
      </c>
      <c r="D112" s="69">
        <v>5300</v>
      </c>
      <c r="E112" s="92">
        <v>429300</v>
      </c>
      <c r="F112" s="92">
        <v>268000</v>
      </c>
      <c r="G112" s="17" t="s">
        <v>9840</v>
      </c>
      <c r="H112" s="83">
        <v>40745</v>
      </c>
      <c r="I112" s="17" t="s">
        <v>9924</v>
      </c>
      <c r="J112" s="17"/>
      <c r="K112" s="83"/>
      <c r="L112" s="17" t="s">
        <v>798</v>
      </c>
      <c r="M112" s="83">
        <v>40835</v>
      </c>
      <c r="N112" s="2004"/>
      <c r="O112" s="2005"/>
      <c r="P112" s="2004"/>
      <c r="Q112" s="2004"/>
      <c r="R112" s="2004"/>
      <c r="S112" s="2004"/>
      <c r="T112" s="2004"/>
      <c r="U112" s="2004"/>
      <c r="V112" s="2004"/>
      <c r="W112" s="2004"/>
      <c r="X112" s="2004"/>
    </row>
    <row r="113" spans="1:24" s="25" customFormat="1">
      <c r="A113" s="38"/>
      <c r="B113" s="2004"/>
      <c r="C113" s="8"/>
      <c r="D113" s="2025"/>
      <c r="E113" s="2105"/>
      <c r="F113" s="2105"/>
      <c r="G113" s="2005"/>
      <c r="H113" s="2052"/>
      <c r="I113" s="2005"/>
      <c r="J113" s="2005"/>
      <c r="K113" s="2052"/>
      <c r="L113" s="2005"/>
      <c r="M113" s="2052"/>
      <c r="N113" s="2004"/>
      <c r="O113" s="2005"/>
      <c r="P113" s="2004"/>
      <c r="Q113" s="2004"/>
      <c r="R113" s="2004"/>
      <c r="S113" s="2004"/>
      <c r="T113" s="2004"/>
      <c r="U113" s="2004"/>
      <c r="V113" s="2004"/>
      <c r="W113" s="2004"/>
      <c r="X113" s="2004"/>
    </row>
    <row r="114" spans="1:24" s="25" customFormat="1">
      <c r="A114" s="38" t="s">
        <v>9918</v>
      </c>
      <c r="B114" s="2004"/>
      <c r="C114" s="8" t="s">
        <v>9925</v>
      </c>
      <c r="D114" s="2025"/>
      <c r="E114" s="2105"/>
      <c r="F114" s="2105"/>
      <c r="G114" s="2005"/>
      <c r="H114" s="2052"/>
      <c r="I114" s="2005"/>
      <c r="J114" s="2005"/>
      <c r="K114" s="2052"/>
      <c r="L114" s="2005"/>
      <c r="M114" s="2052"/>
      <c r="N114" s="2004"/>
      <c r="O114" s="2005"/>
      <c r="P114" s="2004"/>
      <c r="Q114" s="2004"/>
      <c r="R114" s="2004"/>
      <c r="S114" s="2004"/>
      <c r="T114" s="2004"/>
      <c r="U114" s="2004"/>
      <c r="V114" s="2004"/>
      <c r="W114" s="2004"/>
      <c r="X114" s="2004"/>
    </row>
    <row r="115" spans="1:24" s="25" customFormat="1">
      <c r="A115" s="178">
        <v>4508035</v>
      </c>
      <c r="B115" s="40" t="s">
        <v>9926</v>
      </c>
      <c r="C115" s="17" t="s">
        <v>9927</v>
      </c>
      <c r="D115" s="69">
        <v>5750</v>
      </c>
      <c r="E115" s="92">
        <v>443000</v>
      </c>
      <c r="F115" s="92">
        <v>273000</v>
      </c>
      <c r="G115" s="17" t="s">
        <v>9810</v>
      </c>
      <c r="H115" s="83">
        <v>40767</v>
      </c>
      <c r="I115" s="17" t="s">
        <v>9865</v>
      </c>
      <c r="J115" s="2005" t="s">
        <v>449</v>
      </c>
      <c r="K115" s="83"/>
      <c r="L115" s="17" t="s">
        <v>798</v>
      </c>
      <c r="M115" s="83">
        <v>40835</v>
      </c>
      <c r="N115" s="2004"/>
      <c r="O115" s="2005"/>
      <c r="P115" s="2004"/>
      <c r="Q115" s="2004"/>
      <c r="R115" s="2004"/>
      <c r="S115" s="2004"/>
      <c r="T115" s="2004"/>
      <c r="U115" s="2004"/>
      <c r="V115" s="2004"/>
      <c r="W115" s="2004"/>
      <c r="X115" s="2004"/>
    </row>
    <row r="116" spans="1:24" s="25" customFormat="1">
      <c r="A116" s="38"/>
      <c r="B116" s="40" t="s">
        <v>9928</v>
      </c>
      <c r="C116" s="21" t="s">
        <v>9799</v>
      </c>
      <c r="D116" s="63">
        <v>100</v>
      </c>
      <c r="E116" s="2105"/>
      <c r="F116" s="2105"/>
      <c r="G116" s="2005"/>
      <c r="H116" s="2052"/>
      <c r="I116" s="2005"/>
      <c r="J116" s="2005"/>
      <c r="K116" s="2052"/>
      <c r="L116" s="2005"/>
      <c r="M116" s="2052"/>
      <c r="N116" s="2004"/>
      <c r="O116" s="2005"/>
      <c r="P116" s="2004"/>
      <c r="Q116" s="2004"/>
      <c r="R116" s="2004"/>
      <c r="S116" s="2004"/>
      <c r="T116" s="2004"/>
      <c r="U116" s="2004"/>
      <c r="V116" s="2004"/>
      <c r="W116" s="2004"/>
      <c r="X116" s="2004"/>
    </row>
    <row r="117" spans="1:24" s="25" customFormat="1">
      <c r="A117" s="38"/>
      <c r="B117" s="2004"/>
      <c r="C117" s="8"/>
      <c r="D117" s="2025"/>
      <c r="E117" s="2105"/>
      <c r="F117" s="2105"/>
      <c r="G117" s="2005"/>
      <c r="H117" s="2052"/>
      <c r="I117" s="2005"/>
      <c r="J117" s="2005"/>
      <c r="K117" s="2052"/>
      <c r="L117" s="2005"/>
      <c r="M117" s="2052"/>
      <c r="N117" s="2004"/>
      <c r="O117" s="2005"/>
      <c r="P117" s="2004"/>
      <c r="Q117" s="2004"/>
      <c r="R117" s="2004"/>
      <c r="S117" s="2004"/>
      <c r="T117" s="2004"/>
      <c r="U117" s="2004"/>
      <c r="V117" s="2004"/>
      <c r="W117" s="2004"/>
      <c r="X117" s="2004"/>
    </row>
    <row r="118" spans="1:24" s="25" customFormat="1">
      <c r="A118" s="38" t="s">
        <v>9918</v>
      </c>
      <c r="B118" s="2004"/>
      <c r="C118" s="8" t="s">
        <v>9929</v>
      </c>
      <c r="D118" s="2025"/>
      <c r="E118" s="2105"/>
      <c r="F118" s="2105"/>
      <c r="G118" s="2005"/>
      <c r="H118" s="2052"/>
      <c r="I118" s="2005"/>
      <c r="J118" s="2005"/>
      <c r="K118" s="2052"/>
      <c r="L118" s="2005"/>
      <c r="M118" s="2052"/>
      <c r="N118" s="2004"/>
      <c r="O118" s="2005"/>
      <c r="P118" s="2004"/>
      <c r="Q118" s="2004"/>
      <c r="R118" s="2004"/>
      <c r="S118" s="2004"/>
      <c r="T118" s="2004"/>
      <c r="U118" s="2004"/>
      <c r="V118" s="2004"/>
      <c r="W118" s="2004"/>
      <c r="X118" s="2004"/>
    </row>
    <row r="119" spans="1:24" s="25" customFormat="1">
      <c r="A119" s="178">
        <v>4508049</v>
      </c>
      <c r="B119" s="40" t="s">
        <v>9820</v>
      </c>
      <c r="C119" s="17" t="s">
        <v>9930</v>
      </c>
      <c r="D119" s="69">
        <v>5400</v>
      </c>
      <c r="E119" s="92">
        <v>415800</v>
      </c>
      <c r="F119" s="92">
        <v>262000</v>
      </c>
      <c r="G119" s="17" t="s">
        <v>9835</v>
      </c>
      <c r="H119" s="83">
        <v>40775</v>
      </c>
      <c r="I119" s="17" t="s">
        <v>9851</v>
      </c>
      <c r="J119" s="2005" t="s">
        <v>449</v>
      </c>
      <c r="K119" s="83"/>
      <c r="L119" s="17" t="s">
        <v>798</v>
      </c>
      <c r="M119" s="83">
        <v>40835</v>
      </c>
      <c r="N119" s="2004"/>
      <c r="O119" s="2005"/>
      <c r="P119" s="2004"/>
      <c r="Q119" s="2004"/>
      <c r="R119" s="2004"/>
      <c r="S119" s="2004"/>
      <c r="T119" s="2004"/>
      <c r="U119" s="2004"/>
      <c r="V119" s="2004"/>
      <c r="W119" s="2004"/>
      <c r="X119" s="2004"/>
    </row>
    <row r="120" spans="1:24" s="25" customFormat="1">
      <c r="A120" s="38"/>
      <c r="B120" s="40" t="s">
        <v>9931</v>
      </c>
      <c r="C120" s="21" t="s">
        <v>9799</v>
      </c>
      <c r="D120" s="63">
        <v>100</v>
      </c>
      <c r="E120" s="2105"/>
      <c r="F120" s="2105"/>
      <c r="G120" s="2005"/>
      <c r="H120" s="2052"/>
      <c r="I120" s="2005"/>
      <c r="J120" s="2005"/>
      <c r="K120" s="2052"/>
      <c r="L120" s="2005"/>
      <c r="M120" s="2052"/>
      <c r="N120" s="2004"/>
      <c r="O120" s="2005"/>
      <c r="P120" s="2004"/>
      <c r="Q120" s="2004"/>
      <c r="R120" s="2004"/>
      <c r="S120" s="2004"/>
      <c r="T120" s="2004"/>
      <c r="U120" s="2004"/>
      <c r="V120" s="2004"/>
      <c r="W120" s="2004"/>
      <c r="X120" s="2004"/>
    </row>
    <row r="121" spans="1:24" s="25" customFormat="1">
      <c r="A121" s="38"/>
      <c r="B121" s="2004"/>
      <c r="C121" s="8"/>
      <c r="D121" s="2025"/>
      <c r="E121" s="2105"/>
      <c r="F121" s="2105"/>
      <c r="G121" s="2005"/>
      <c r="H121" s="2052"/>
      <c r="I121" s="2005"/>
      <c r="J121" s="2005"/>
      <c r="K121" s="2052"/>
      <c r="L121" s="2005"/>
      <c r="M121" s="2052"/>
      <c r="N121" s="2004"/>
      <c r="O121" s="2005"/>
      <c r="P121" s="2004"/>
      <c r="Q121" s="2004"/>
      <c r="R121" s="2004"/>
      <c r="S121" s="2004"/>
      <c r="T121" s="2004"/>
      <c r="U121" s="2004"/>
      <c r="V121" s="2004"/>
      <c r="W121" s="2004"/>
      <c r="X121" s="2004"/>
    </row>
    <row r="122" spans="1:24" s="25" customFormat="1">
      <c r="A122" s="38" t="s">
        <v>9918</v>
      </c>
      <c r="B122" s="2004"/>
      <c r="C122" s="8" t="s">
        <v>9932</v>
      </c>
      <c r="D122" s="2025"/>
      <c r="E122" s="2105"/>
      <c r="F122" s="2105"/>
      <c r="G122" s="2005"/>
      <c r="H122" s="2052"/>
      <c r="I122" s="2005"/>
      <c r="J122" s="2005"/>
      <c r="K122" s="2052"/>
      <c r="L122" s="2005"/>
      <c r="M122" s="2052"/>
      <c r="N122" s="2004"/>
      <c r="O122" s="2005"/>
      <c r="P122" s="2004"/>
      <c r="Q122" s="2004"/>
      <c r="R122" s="2004"/>
      <c r="S122" s="2004"/>
      <c r="T122" s="2004"/>
      <c r="U122" s="2004"/>
      <c r="V122" s="2004"/>
      <c r="W122" s="2004"/>
      <c r="X122" s="2004"/>
    </row>
    <row r="123" spans="1:24" s="25" customFormat="1">
      <c r="A123" s="178">
        <v>4508051</v>
      </c>
      <c r="B123" s="40" t="s">
        <v>9520</v>
      </c>
      <c r="C123" s="17" t="s">
        <v>9933</v>
      </c>
      <c r="D123" s="69">
        <v>4800</v>
      </c>
      <c r="E123" s="92">
        <v>370000</v>
      </c>
      <c r="F123" s="92">
        <v>220000</v>
      </c>
      <c r="G123" s="17" t="s">
        <v>9815</v>
      </c>
      <c r="H123" s="83">
        <v>40775</v>
      </c>
      <c r="I123" s="17" t="s">
        <v>9851</v>
      </c>
      <c r="J123" s="17"/>
      <c r="K123" s="83"/>
      <c r="L123" s="17" t="s">
        <v>798</v>
      </c>
      <c r="M123" s="83">
        <v>40835</v>
      </c>
      <c r="N123" s="2004"/>
      <c r="O123" s="2005"/>
      <c r="P123" s="2004"/>
      <c r="Q123" s="2004"/>
      <c r="R123" s="2004"/>
      <c r="S123" s="2004"/>
      <c r="T123" s="2004"/>
      <c r="U123" s="2004"/>
      <c r="V123" s="2004"/>
      <c r="W123" s="2004"/>
      <c r="X123" s="2004"/>
    </row>
    <row r="124" spans="1:24" s="25" customFormat="1">
      <c r="A124" s="38"/>
      <c r="B124" s="2004"/>
      <c r="C124" s="8"/>
      <c r="D124" s="2025"/>
      <c r="E124" s="2105"/>
      <c r="F124" s="2105"/>
      <c r="G124" s="2005"/>
      <c r="H124" s="2052"/>
      <c r="I124" s="2005"/>
      <c r="J124" s="2005"/>
      <c r="K124" s="2052"/>
      <c r="L124" s="2005"/>
      <c r="M124" s="2052"/>
      <c r="N124" s="2004"/>
      <c r="O124" s="2005"/>
      <c r="P124" s="2004"/>
      <c r="Q124" s="2004"/>
      <c r="R124" s="2004"/>
      <c r="S124" s="2004"/>
      <c r="T124" s="2004"/>
      <c r="U124" s="2004"/>
      <c r="V124" s="2004"/>
      <c r="W124" s="2004"/>
      <c r="X124" s="2004"/>
    </row>
    <row r="125" spans="1:24" s="25" customFormat="1">
      <c r="A125" s="38" t="s">
        <v>9918</v>
      </c>
      <c r="B125" s="2004"/>
      <c r="C125" s="8" t="s">
        <v>9934</v>
      </c>
      <c r="D125" s="2025"/>
      <c r="E125" s="2105"/>
      <c r="F125" s="2105"/>
      <c r="G125" s="2005"/>
      <c r="H125" s="2052"/>
      <c r="I125" s="2005"/>
      <c r="J125" s="2005"/>
      <c r="K125" s="2052"/>
      <c r="L125" s="2005"/>
      <c r="M125" s="2052"/>
      <c r="N125" s="2004"/>
      <c r="O125" s="2005"/>
      <c r="P125" s="2004"/>
      <c r="Q125" s="2004"/>
      <c r="R125" s="2004"/>
      <c r="S125" s="2004"/>
      <c r="T125" s="2004"/>
      <c r="U125" s="2004"/>
      <c r="V125" s="2004"/>
      <c r="W125" s="2004"/>
      <c r="X125" s="2004"/>
    </row>
    <row r="126" spans="1:24" s="25" customFormat="1">
      <c r="A126" s="178">
        <v>4507078</v>
      </c>
      <c r="B126" s="40" t="s">
        <v>9935</v>
      </c>
      <c r="C126" s="17" t="s">
        <v>9936</v>
      </c>
      <c r="D126" s="69">
        <v>4050</v>
      </c>
      <c r="E126" s="92">
        <v>328000</v>
      </c>
      <c r="F126" s="92">
        <v>144000</v>
      </c>
      <c r="G126" s="17" t="s">
        <v>9810</v>
      </c>
      <c r="H126" s="83">
        <v>40751</v>
      </c>
      <c r="I126" s="17" t="s">
        <v>9937</v>
      </c>
      <c r="J126" s="17"/>
      <c r="K126" s="83"/>
      <c r="L126" s="17" t="s">
        <v>798</v>
      </c>
      <c r="M126" s="83">
        <v>40835</v>
      </c>
      <c r="N126" s="2004"/>
      <c r="O126" s="2005"/>
      <c r="P126" s="2004"/>
      <c r="Q126" s="2004"/>
      <c r="R126" s="2004"/>
      <c r="S126" s="2004"/>
      <c r="T126" s="2004"/>
      <c r="U126" s="2004"/>
      <c r="V126" s="2004"/>
      <c r="W126" s="2004"/>
      <c r="X126" s="2004"/>
    </row>
    <row r="127" spans="1:24" s="25" customFormat="1">
      <c r="A127" s="38"/>
      <c r="B127" s="2004"/>
      <c r="C127" s="8"/>
      <c r="D127" s="2025"/>
      <c r="E127" s="2105"/>
      <c r="F127" s="2105"/>
      <c r="G127" s="2005"/>
      <c r="H127" s="2052"/>
      <c r="I127" s="2005"/>
      <c r="J127" s="2005"/>
      <c r="K127" s="2052"/>
      <c r="L127" s="2005"/>
      <c r="M127" s="2052"/>
      <c r="N127" s="2004"/>
      <c r="O127" s="2005"/>
      <c r="P127" s="2004"/>
      <c r="Q127" s="2004"/>
      <c r="R127" s="2004"/>
      <c r="S127" s="2004"/>
      <c r="T127" s="2004"/>
      <c r="U127" s="2004"/>
      <c r="V127" s="2004"/>
      <c r="W127" s="2004"/>
      <c r="X127" s="2004"/>
    </row>
    <row r="128" spans="1:24" s="25" customFormat="1">
      <c r="A128" s="38" t="s">
        <v>9938</v>
      </c>
      <c r="B128" s="2004"/>
      <c r="C128" s="8" t="s">
        <v>9939</v>
      </c>
      <c r="D128" s="63"/>
      <c r="E128" s="2105"/>
      <c r="F128" s="2105"/>
      <c r="G128" s="2005"/>
      <c r="H128" s="2052"/>
      <c r="I128" s="2005"/>
      <c r="J128" s="2005"/>
      <c r="K128" s="2052"/>
      <c r="L128" s="2005"/>
      <c r="M128" s="2052"/>
      <c r="N128" s="2004"/>
      <c r="O128" s="2005"/>
      <c r="P128" s="2004"/>
      <c r="Q128" s="2004"/>
      <c r="R128" s="2004"/>
      <c r="S128" s="2004"/>
      <c r="T128" s="2004"/>
      <c r="U128" s="2004"/>
      <c r="V128" s="2004"/>
      <c r="W128" s="2004"/>
      <c r="X128" s="2004"/>
    </row>
    <row r="129" spans="1:24" s="25" customFormat="1">
      <c r="A129" s="178">
        <v>4507077</v>
      </c>
      <c r="B129" s="40" t="s">
        <v>9878</v>
      </c>
      <c r="C129" s="17" t="s">
        <v>9940</v>
      </c>
      <c r="D129" s="69">
        <v>4300</v>
      </c>
      <c r="E129" s="92">
        <v>348300</v>
      </c>
      <c r="F129" s="92">
        <v>166000</v>
      </c>
      <c r="G129" s="17" t="s">
        <v>9835</v>
      </c>
      <c r="H129" s="83">
        <v>40751</v>
      </c>
      <c r="I129" s="17" t="s">
        <v>9811</v>
      </c>
      <c r="J129" s="17"/>
      <c r="K129" s="83"/>
      <c r="L129" s="17" t="s">
        <v>9941</v>
      </c>
      <c r="M129" s="83">
        <v>40843</v>
      </c>
      <c r="N129" s="2004"/>
      <c r="O129" s="2005"/>
      <c r="P129" s="2004"/>
      <c r="Q129" s="2004"/>
      <c r="R129" s="2004"/>
      <c r="S129" s="2004"/>
      <c r="T129" s="2004"/>
      <c r="U129" s="2004"/>
      <c r="V129" s="2004"/>
      <c r="W129" s="2004"/>
      <c r="X129" s="2004"/>
    </row>
    <row r="130" spans="1:24" s="25" customFormat="1">
      <c r="A130" s="178">
        <v>4507080</v>
      </c>
      <c r="B130" s="40" t="s">
        <v>9874</v>
      </c>
      <c r="C130" s="17" t="s">
        <v>9942</v>
      </c>
      <c r="D130" s="69">
        <v>4200</v>
      </c>
      <c r="E130" s="92">
        <v>340200</v>
      </c>
      <c r="F130" s="92">
        <v>164000</v>
      </c>
      <c r="G130" s="17" t="s">
        <v>9943</v>
      </c>
      <c r="H130" s="83">
        <v>40751</v>
      </c>
      <c r="I130" s="17" t="s">
        <v>9944</v>
      </c>
      <c r="J130" s="17"/>
      <c r="K130" s="83"/>
      <c r="L130" s="17" t="s">
        <v>9941</v>
      </c>
      <c r="M130" s="83">
        <v>40843</v>
      </c>
      <c r="N130" s="2004"/>
      <c r="O130" s="2005"/>
      <c r="P130" s="2004"/>
      <c r="Q130" s="2004"/>
      <c r="R130" s="2004"/>
      <c r="S130" s="2004"/>
      <c r="T130" s="2004"/>
      <c r="U130" s="2004"/>
      <c r="V130" s="2004"/>
      <c r="W130" s="2004"/>
      <c r="X130" s="2004"/>
    </row>
    <row r="131" spans="1:24" s="25" customFormat="1">
      <c r="A131" s="178"/>
      <c r="B131" s="40"/>
      <c r="C131" s="17"/>
      <c r="D131" s="69"/>
      <c r="E131" s="92"/>
      <c r="F131" s="92"/>
      <c r="G131" s="17"/>
      <c r="H131" s="83"/>
      <c r="I131" s="17"/>
      <c r="J131" s="17"/>
      <c r="K131" s="83"/>
      <c r="L131" s="17"/>
      <c r="M131" s="83"/>
      <c r="N131" s="2004"/>
      <c r="O131" s="2005"/>
      <c r="P131" s="2004"/>
      <c r="Q131" s="2004"/>
      <c r="R131" s="2004"/>
      <c r="S131" s="2004"/>
      <c r="T131" s="2004"/>
      <c r="U131" s="2004"/>
      <c r="V131" s="2004"/>
      <c r="W131" s="2004"/>
      <c r="X131" s="2004"/>
    </row>
    <row r="132" spans="1:24" s="25" customFormat="1">
      <c r="A132" s="38" t="s">
        <v>9945</v>
      </c>
      <c r="B132" s="2004"/>
      <c r="C132" s="8" t="s">
        <v>9946</v>
      </c>
      <c r="D132" s="63"/>
      <c r="E132" s="2105"/>
      <c r="F132" s="2105"/>
      <c r="G132" s="2005"/>
      <c r="H132" s="2052"/>
      <c r="I132" s="2005"/>
      <c r="J132" s="2005"/>
      <c r="K132" s="2052"/>
      <c r="L132" s="2005"/>
      <c r="M132" s="2052"/>
      <c r="N132" s="2004"/>
      <c r="O132" s="2005"/>
      <c r="P132" s="2004"/>
      <c r="Q132" s="2004"/>
      <c r="R132" s="2004"/>
      <c r="S132" s="2004"/>
      <c r="T132" s="2004"/>
      <c r="U132" s="2004"/>
      <c r="V132" s="2004"/>
      <c r="W132" s="2004"/>
      <c r="X132" s="2004"/>
    </row>
    <row r="133" spans="1:24" s="25" customFormat="1">
      <c r="A133" s="178">
        <v>4508060</v>
      </c>
      <c r="B133" s="40" t="s">
        <v>9808</v>
      </c>
      <c r="C133" s="17" t="s">
        <v>9947</v>
      </c>
      <c r="D133" s="69">
        <v>3800</v>
      </c>
      <c r="E133" s="92">
        <v>292600</v>
      </c>
      <c r="F133" s="92">
        <v>140000</v>
      </c>
      <c r="G133" s="17" t="s">
        <v>9810</v>
      </c>
      <c r="H133" s="83">
        <v>40780</v>
      </c>
      <c r="I133" s="17" t="s">
        <v>9872</v>
      </c>
      <c r="J133" s="17"/>
      <c r="K133" s="83"/>
      <c r="L133" s="17" t="s">
        <v>9941</v>
      </c>
      <c r="M133" s="83">
        <v>40856</v>
      </c>
      <c r="N133" s="2004"/>
      <c r="O133" s="2005"/>
      <c r="P133" s="2004"/>
      <c r="Q133" s="2004"/>
      <c r="R133" s="2004"/>
      <c r="S133" s="2004"/>
      <c r="T133" s="2004"/>
      <c r="U133" s="2004"/>
      <c r="V133" s="2004"/>
      <c r="W133" s="2004"/>
      <c r="X133" s="2004"/>
    </row>
    <row r="134" spans="1:24" s="25" customFormat="1">
      <c r="A134" s="57"/>
      <c r="B134" s="40"/>
      <c r="C134" s="21"/>
      <c r="D134" s="63"/>
      <c r="E134" s="2105"/>
      <c r="F134" s="2105"/>
      <c r="G134" s="2005"/>
      <c r="H134" s="2052"/>
      <c r="I134" s="2005"/>
      <c r="J134" s="2005"/>
      <c r="K134" s="2052"/>
      <c r="L134" s="2005"/>
      <c r="M134" s="2052"/>
      <c r="N134" s="2004"/>
      <c r="O134" s="2005"/>
      <c r="P134" s="2004"/>
      <c r="Q134" s="2004"/>
      <c r="R134" s="2004"/>
      <c r="S134" s="2004"/>
      <c r="T134" s="2004"/>
      <c r="U134" s="2004"/>
      <c r="V134" s="2004"/>
      <c r="W134" s="2004"/>
      <c r="X134" s="2004"/>
    </row>
    <row r="135" spans="1:24" s="25" customFormat="1">
      <c r="A135" s="38" t="s">
        <v>9945</v>
      </c>
      <c r="B135" s="2004"/>
      <c r="C135" s="8" t="s">
        <v>9948</v>
      </c>
      <c r="D135" s="63"/>
      <c r="E135" s="2105"/>
      <c r="F135" s="2105"/>
      <c r="G135" s="2005"/>
      <c r="H135" s="2052"/>
      <c r="I135" s="2005"/>
      <c r="J135" s="2005"/>
      <c r="K135" s="2052"/>
      <c r="L135" s="2005"/>
      <c r="M135" s="2052"/>
      <c r="N135" s="2004"/>
      <c r="O135" s="2005"/>
      <c r="P135" s="2004"/>
      <c r="Q135" s="2004"/>
      <c r="R135" s="2004"/>
      <c r="S135" s="2004"/>
      <c r="T135" s="2004"/>
      <c r="U135" s="2004"/>
      <c r="V135" s="2004"/>
      <c r="W135" s="2004"/>
      <c r="X135" s="2004"/>
    </row>
    <row r="136" spans="1:24" s="25" customFormat="1">
      <c r="A136" s="178">
        <v>4509018</v>
      </c>
      <c r="B136" s="40" t="s">
        <v>9820</v>
      </c>
      <c r="C136" s="17" t="s">
        <v>9949</v>
      </c>
      <c r="D136" s="69">
        <v>5700</v>
      </c>
      <c r="E136" s="92">
        <v>438900</v>
      </c>
      <c r="F136" s="92">
        <v>275000</v>
      </c>
      <c r="G136" s="17" t="s">
        <v>9835</v>
      </c>
      <c r="H136" s="83">
        <v>40789</v>
      </c>
      <c r="I136" s="17" t="s">
        <v>9950</v>
      </c>
      <c r="J136" s="2005" t="s">
        <v>449</v>
      </c>
      <c r="K136" s="83"/>
      <c r="L136" s="17" t="s">
        <v>9941</v>
      </c>
      <c r="M136" s="83">
        <v>40856</v>
      </c>
      <c r="N136" s="2004"/>
      <c r="O136" s="2005"/>
      <c r="P136" s="2004"/>
      <c r="Q136" s="2004"/>
      <c r="R136" s="2004"/>
      <c r="S136" s="2004"/>
      <c r="T136" s="2004"/>
      <c r="U136" s="2004"/>
      <c r="V136" s="2004"/>
      <c r="W136" s="2004"/>
      <c r="X136" s="2004"/>
    </row>
    <row r="137" spans="1:24" s="25" customFormat="1">
      <c r="A137" s="57"/>
      <c r="B137" s="40" t="s">
        <v>9951</v>
      </c>
      <c r="C137" s="21" t="s">
        <v>9799</v>
      </c>
      <c r="D137" s="63">
        <v>100</v>
      </c>
      <c r="E137" s="2105"/>
      <c r="F137" s="2105"/>
      <c r="G137" s="2005"/>
      <c r="H137" s="2052"/>
      <c r="I137" s="2005"/>
      <c r="J137" s="2005"/>
      <c r="K137" s="2052"/>
      <c r="L137" s="2005"/>
      <c r="M137" s="2052"/>
      <c r="N137" s="2004"/>
      <c r="O137" s="2005"/>
      <c r="P137" s="2004"/>
      <c r="Q137" s="2004"/>
      <c r="R137" s="2004"/>
      <c r="S137" s="2004"/>
      <c r="T137" s="2004"/>
      <c r="U137" s="2004"/>
      <c r="V137" s="2004"/>
      <c r="W137" s="2004"/>
      <c r="X137" s="2004"/>
    </row>
    <row r="138" spans="1:24" s="25" customFormat="1">
      <c r="A138" s="57"/>
      <c r="B138" s="40"/>
      <c r="C138" s="21"/>
      <c r="D138" s="63"/>
      <c r="E138" s="2105"/>
      <c r="F138" s="2105"/>
      <c r="G138" s="2005"/>
      <c r="H138" s="2052"/>
      <c r="I138" s="2005"/>
      <c r="J138" s="2005"/>
      <c r="K138" s="2052"/>
      <c r="L138" s="2005"/>
      <c r="M138" s="2052"/>
      <c r="N138" s="2004"/>
      <c r="O138" s="2005"/>
      <c r="P138" s="2004"/>
      <c r="Q138" s="2004"/>
      <c r="R138" s="2004"/>
      <c r="S138" s="2004"/>
      <c r="T138" s="2004"/>
      <c r="U138" s="2004"/>
      <c r="V138" s="2004"/>
      <c r="W138" s="2004"/>
      <c r="X138" s="2004"/>
    </row>
    <row r="139" spans="1:24" s="25" customFormat="1">
      <c r="A139" s="38" t="s">
        <v>9945</v>
      </c>
      <c r="B139" s="2004"/>
      <c r="C139" s="8" t="s">
        <v>9952</v>
      </c>
      <c r="D139" s="63"/>
      <c r="E139" s="2105"/>
      <c r="F139" s="2105"/>
      <c r="G139" s="2005"/>
      <c r="H139" s="2052"/>
      <c r="I139" s="2005"/>
      <c r="J139" s="2005"/>
      <c r="K139" s="2052"/>
      <c r="L139" s="2005"/>
      <c r="M139" s="2052"/>
      <c r="N139" s="2004"/>
      <c r="O139" s="2005"/>
      <c r="P139" s="2004"/>
      <c r="Q139" s="2004"/>
      <c r="R139" s="2004"/>
      <c r="S139" s="2004"/>
      <c r="T139" s="2004"/>
      <c r="U139" s="2004"/>
      <c r="V139" s="2004"/>
      <c r="W139" s="2004"/>
      <c r="X139" s="2004"/>
    </row>
    <row r="140" spans="1:24" s="25" customFormat="1">
      <c r="A140" s="178">
        <v>4508058</v>
      </c>
      <c r="B140" s="40" t="s">
        <v>9953</v>
      </c>
      <c r="C140" s="17" t="s">
        <v>9954</v>
      </c>
      <c r="D140" s="69">
        <v>3700</v>
      </c>
      <c r="E140" s="92">
        <v>284900</v>
      </c>
      <c r="F140" s="92">
        <v>106000</v>
      </c>
      <c r="G140" s="17" t="s">
        <v>9810</v>
      </c>
      <c r="H140" s="83">
        <v>40780</v>
      </c>
      <c r="I140" s="17" t="s">
        <v>9816</v>
      </c>
      <c r="J140" s="2005" t="s">
        <v>449</v>
      </c>
      <c r="K140" s="83"/>
      <c r="L140" s="17" t="s">
        <v>9941</v>
      </c>
      <c r="M140" s="83">
        <v>40856</v>
      </c>
      <c r="N140" s="2004"/>
      <c r="O140" s="2005"/>
      <c r="P140" s="2004"/>
      <c r="Q140" s="2004"/>
      <c r="R140" s="2004"/>
      <c r="S140" s="2004"/>
      <c r="T140" s="2004"/>
      <c r="U140" s="2004"/>
      <c r="V140" s="2004"/>
      <c r="W140" s="2004"/>
      <c r="X140" s="2004"/>
    </row>
    <row r="141" spans="1:24" s="25" customFormat="1">
      <c r="A141" s="57"/>
      <c r="B141" s="40" t="s">
        <v>9955</v>
      </c>
      <c r="C141" s="21" t="s">
        <v>9799</v>
      </c>
      <c r="D141" s="63">
        <v>100</v>
      </c>
      <c r="E141" s="2105"/>
      <c r="F141" s="2105"/>
      <c r="G141" s="2005"/>
      <c r="H141" s="2052"/>
      <c r="I141" s="2005"/>
      <c r="J141" s="2005"/>
      <c r="K141" s="2052"/>
      <c r="L141" s="2005"/>
      <c r="M141" s="2052"/>
      <c r="N141" s="2004"/>
      <c r="O141" s="2005"/>
      <c r="P141" s="2004"/>
      <c r="Q141" s="2004"/>
      <c r="R141" s="2004"/>
      <c r="S141" s="2004"/>
      <c r="T141" s="2004"/>
      <c r="U141" s="2004"/>
      <c r="V141" s="2004"/>
      <c r="W141" s="2004"/>
      <c r="X141" s="2004"/>
    </row>
    <row r="142" spans="1:24" s="25" customFormat="1">
      <c r="A142" s="57"/>
      <c r="B142" s="40"/>
      <c r="C142" s="21"/>
      <c r="D142" s="63"/>
      <c r="E142" s="2105"/>
      <c r="F142" s="2105"/>
      <c r="G142" s="2005"/>
      <c r="H142" s="2052"/>
      <c r="I142" s="2005"/>
      <c r="J142" s="2005"/>
      <c r="K142" s="2052"/>
      <c r="L142" s="2005"/>
      <c r="M142" s="2052"/>
      <c r="N142" s="2004"/>
      <c r="O142" s="2005"/>
      <c r="P142" s="2004"/>
      <c r="Q142" s="2004"/>
      <c r="R142" s="2004"/>
      <c r="S142" s="2004"/>
      <c r="T142" s="2004"/>
      <c r="U142" s="2004"/>
      <c r="V142" s="2004"/>
      <c r="W142" s="2004"/>
      <c r="X142" s="2004"/>
    </row>
    <row r="143" spans="1:24" s="25" customFormat="1">
      <c r="A143" s="38" t="s">
        <v>9945</v>
      </c>
      <c r="B143" s="2004"/>
      <c r="C143" s="8" t="s">
        <v>9956</v>
      </c>
      <c r="D143" s="63"/>
      <c r="E143" s="2105"/>
      <c r="F143" s="2105"/>
      <c r="G143" s="2005"/>
      <c r="H143" s="2052"/>
      <c r="I143" s="2005"/>
      <c r="J143" s="2005"/>
      <c r="K143" s="2052"/>
      <c r="L143" s="2005"/>
      <c r="M143" s="2052"/>
      <c r="N143" s="2004"/>
      <c r="O143" s="2005"/>
      <c r="P143" s="2004"/>
      <c r="Q143" s="2004"/>
      <c r="R143" s="2004"/>
      <c r="S143" s="2004"/>
      <c r="T143" s="2004"/>
      <c r="U143" s="2004"/>
      <c r="V143" s="2004"/>
      <c r="W143" s="2004"/>
      <c r="X143" s="2004"/>
    </row>
    <row r="144" spans="1:24" s="25" customFormat="1">
      <c r="A144" s="178">
        <v>4509031</v>
      </c>
      <c r="B144" s="40" t="s">
        <v>9813</v>
      </c>
      <c r="C144" s="17" t="s">
        <v>9957</v>
      </c>
      <c r="D144" s="69">
        <v>5400</v>
      </c>
      <c r="E144" s="92">
        <v>415800</v>
      </c>
      <c r="F144" s="92">
        <v>266000</v>
      </c>
      <c r="G144" s="17" t="s">
        <v>9840</v>
      </c>
      <c r="H144" s="83">
        <v>40792</v>
      </c>
      <c r="I144" s="17" t="s">
        <v>9958</v>
      </c>
      <c r="J144" s="2005" t="s">
        <v>449</v>
      </c>
      <c r="K144" s="83"/>
      <c r="L144" s="17" t="s">
        <v>9941</v>
      </c>
      <c r="M144" s="83">
        <v>40856</v>
      </c>
      <c r="N144" s="2004"/>
      <c r="O144" s="2005"/>
      <c r="P144" s="2004"/>
      <c r="Q144" s="2004"/>
      <c r="R144" s="2004"/>
      <c r="S144" s="2004"/>
      <c r="T144" s="2004"/>
      <c r="U144" s="2004"/>
      <c r="V144" s="2004"/>
      <c r="W144" s="2004"/>
      <c r="X144" s="2004"/>
    </row>
    <row r="145" spans="1:24" s="25" customFormat="1">
      <c r="A145" s="57"/>
      <c r="B145" s="40" t="s">
        <v>9959</v>
      </c>
      <c r="C145" s="21" t="s">
        <v>9799</v>
      </c>
      <c r="D145" s="63">
        <v>100</v>
      </c>
      <c r="E145" s="2105"/>
      <c r="F145" s="2105"/>
      <c r="G145" s="2005"/>
      <c r="H145" s="2052"/>
      <c r="I145" s="2005"/>
      <c r="J145" s="2005"/>
      <c r="K145" s="2052"/>
      <c r="L145" s="2005"/>
      <c r="M145" s="2052"/>
      <c r="N145" s="2004"/>
      <c r="O145" s="2005"/>
      <c r="P145" s="2004"/>
      <c r="Q145" s="2004"/>
      <c r="R145" s="2004"/>
      <c r="S145" s="2004"/>
      <c r="T145" s="2004"/>
      <c r="U145" s="2004"/>
      <c r="V145" s="2004"/>
      <c r="W145" s="2004"/>
      <c r="X145" s="2004"/>
    </row>
    <row r="146" spans="1:24" s="25" customFormat="1">
      <c r="A146" s="57"/>
      <c r="B146" s="40"/>
      <c r="C146" s="21"/>
      <c r="D146" s="63"/>
      <c r="E146" s="2105"/>
      <c r="F146" s="2105"/>
      <c r="G146" s="2005"/>
      <c r="H146" s="2052"/>
      <c r="I146" s="2005"/>
      <c r="J146" s="2005"/>
      <c r="K146" s="2052"/>
      <c r="L146" s="2005"/>
      <c r="M146" s="2052"/>
      <c r="N146" s="2004"/>
      <c r="O146" s="2005"/>
      <c r="P146" s="2004"/>
      <c r="Q146" s="2004"/>
      <c r="R146" s="2004"/>
      <c r="S146" s="2004"/>
      <c r="T146" s="2004"/>
      <c r="U146" s="2004"/>
      <c r="V146" s="2004"/>
      <c r="W146" s="2004"/>
      <c r="X146" s="2004"/>
    </row>
    <row r="147" spans="1:24" s="25" customFormat="1">
      <c r="A147" s="38" t="s">
        <v>9945</v>
      </c>
      <c r="B147" s="2004"/>
      <c r="C147" s="8" t="s">
        <v>9960</v>
      </c>
      <c r="D147" s="63"/>
      <c r="E147" s="2105"/>
      <c r="F147" s="2105"/>
      <c r="G147" s="2005"/>
      <c r="H147" s="2052"/>
      <c r="I147" s="2005"/>
      <c r="J147" s="2005"/>
      <c r="K147" s="2052"/>
      <c r="L147" s="2005"/>
      <c r="M147" s="2052"/>
      <c r="N147" s="2004"/>
      <c r="O147" s="2005"/>
      <c r="P147" s="2004"/>
      <c r="Q147" s="2004"/>
      <c r="R147" s="2004"/>
      <c r="S147" s="2004"/>
      <c r="T147" s="2004"/>
      <c r="U147" s="2004"/>
      <c r="V147" s="2004"/>
      <c r="W147" s="2004"/>
      <c r="X147" s="2004"/>
    </row>
    <row r="148" spans="1:24" s="25" customFormat="1">
      <c r="A148" s="178">
        <v>4509064</v>
      </c>
      <c r="B148" s="40" t="s">
        <v>9820</v>
      </c>
      <c r="C148" s="17" t="s">
        <v>9961</v>
      </c>
      <c r="D148" s="69">
        <v>4750</v>
      </c>
      <c r="E148" s="92">
        <v>361000</v>
      </c>
      <c r="F148" s="92">
        <v>190000</v>
      </c>
      <c r="G148" s="17" t="s">
        <v>9835</v>
      </c>
      <c r="H148" s="83">
        <v>40799</v>
      </c>
      <c r="I148" s="17" t="s">
        <v>9962</v>
      </c>
      <c r="J148" s="2005" t="s">
        <v>449</v>
      </c>
      <c r="K148" s="83"/>
      <c r="L148" s="17" t="s">
        <v>9941</v>
      </c>
      <c r="M148" s="83">
        <v>40856</v>
      </c>
      <c r="N148" s="2004"/>
      <c r="O148" s="2005"/>
      <c r="P148" s="2004"/>
      <c r="Q148" s="2004"/>
      <c r="R148" s="2004"/>
      <c r="S148" s="2004"/>
      <c r="T148" s="2004"/>
      <c r="U148" s="2004"/>
      <c r="V148" s="2004"/>
      <c r="W148" s="2004"/>
      <c r="X148" s="2004"/>
    </row>
    <row r="149" spans="1:24" s="25" customFormat="1">
      <c r="A149" s="57"/>
      <c r="B149" s="40" t="s">
        <v>9963</v>
      </c>
      <c r="C149" s="21" t="s">
        <v>9799</v>
      </c>
      <c r="D149" s="63">
        <v>100</v>
      </c>
      <c r="E149" s="2105"/>
      <c r="F149" s="2105"/>
      <c r="G149" s="2005"/>
      <c r="H149" s="2052"/>
      <c r="I149" s="2005"/>
      <c r="J149" s="2005"/>
      <c r="K149" s="2052"/>
      <c r="L149" s="2005"/>
      <c r="M149" s="2052"/>
      <c r="N149" s="2004"/>
      <c r="O149" s="2005"/>
      <c r="P149" s="2004"/>
      <c r="Q149" s="2004"/>
      <c r="R149" s="2004"/>
      <c r="S149" s="2004"/>
      <c r="T149" s="2004"/>
      <c r="U149" s="2004"/>
      <c r="V149" s="2004"/>
      <c r="W149" s="2004"/>
      <c r="X149" s="2004"/>
    </row>
    <row r="150" spans="1:24" s="25" customFormat="1">
      <c r="A150" s="57"/>
      <c r="B150" s="40"/>
      <c r="C150" s="21"/>
      <c r="D150" s="63"/>
      <c r="E150" s="2105"/>
      <c r="F150" s="2105"/>
      <c r="G150" s="2005"/>
      <c r="H150" s="2052"/>
      <c r="I150" s="2005"/>
      <c r="J150" s="2005"/>
      <c r="K150" s="2052"/>
      <c r="L150" s="2005"/>
      <c r="M150" s="2052"/>
      <c r="N150" s="2004"/>
      <c r="O150" s="2005"/>
      <c r="P150" s="2004"/>
      <c r="Q150" s="2004"/>
      <c r="R150" s="2004"/>
      <c r="S150" s="2004"/>
      <c r="T150" s="2004"/>
      <c r="U150" s="2004"/>
      <c r="V150" s="2004"/>
      <c r="W150" s="2004"/>
      <c r="X150" s="2004"/>
    </row>
    <row r="151" spans="1:24" s="25" customFormat="1">
      <c r="A151" s="38" t="s">
        <v>9945</v>
      </c>
      <c r="B151" s="2004"/>
      <c r="C151" s="8" t="s">
        <v>9964</v>
      </c>
      <c r="D151" s="63"/>
      <c r="E151" s="2105"/>
      <c r="F151" s="2105"/>
      <c r="G151" s="2005"/>
      <c r="H151" s="2052"/>
      <c r="I151" s="2005"/>
      <c r="J151" s="2005"/>
      <c r="K151" s="2052"/>
      <c r="L151" s="2005"/>
      <c r="M151" s="2052"/>
      <c r="N151" s="2004"/>
      <c r="O151" s="2005"/>
      <c r="P151" s="2004"/>
      <c r="Q151" s="2004"/>
      <c r="R151" s="2004"/>
      <c r="S151" s="2004"/>
      <c r="T151" s="2004"/>
      <c r="U151" s="2004"/>
      <c r="V151" s="2004"/>
      <c r="W151" s="2004"/>
      <c r="X151" s="2004"/>
    </row>
    <row r="152" spans="1:24" s="25" customFormat="1">
      <c r="A152" s="178">
        <v>4509100</v>
      </c>
      <c r="B152" s="40" t="s">
        <v>9820</v>
      </c>
      <c r="C152" s="17" t="s">
        <v>9965</v>
      </c>
      <c r="D152" s="69">
        <v>5600</v>
      </c>
      <c r="E152" s="92">
        <v>425600</v>
      </c>
      <c r="F152" s="92">
        <v>255000</v>
      </c>
      <c r="G152" s="17" t="s">
        <v>9810</v>
      </c>
      <c r="H152" s="83">
        <v>40810</v>
      </c>
      <c r="I152" s="17" t="s">
        <v>9950</v>
      </c>
      <c r="J152" s="2005" t="s">
        <v>449</v>
      </c>
      <c r="K152" s="83"/>
      <c r="L152" s="17" t="s">
        <v>9941</v>
      </c>
      <c r="M152" s="83">
        <v>40856</v>
      </c>
      <c r="N152" s="2004"/>
      <c r="O152" s="2005"/>
      <c r="P152" s="2004"/>
      <c r="Q152" s="2004"/>
      <c r="R152" s="2004"/>
      <c r="S152" s="2004"/>
      <c r="T152" s="2004"/>
      <c r="U152" s="2004"/>
      <c r="V152" s="2004"/>
      <c r="W152" s="2004"/>
      <c r="X152" s="2004"/>
    </row>
    <row r="153" spans="1:24" s="25" customFormat="1">
      <c r="A153" s="57"/>
      <c r="B153" s="40" t="s">
        <v>9966</v>
      </c>
      <c r="C153" s="21" t="s">
        <v>9799</v>
      </c>
      <c r="D153" s="63">
        <v>100</v>
      </c>
      <c r="E153" s="2105"/>
      <c r="F153" s="2105"/>
      <c r="G153" s="2005"/>
      <c r="H153" s="2052"/>
      <c r="I153" s="2005"/>
      <c r="J153" s="2005"/>
      <c r="K153" s="2052"/>
      <c r="L153" s="2005"/>
      <c r="M153" s="2052"/>
      <c r="N153" s="2004"/>
      <c r="O153" s="2005"/>
      <c r="P153" s="2004"/>
      <c r="Q153" s="2004"/>
      <c r="R153" s="2004"/>
      <c r="S153" s="2004"/>
      <c r="T153" s="2004"/>
      <c r="U153" s="2004"/>
      <c r="V153" s="2004"/>
      <c r="W153" s="2004"/>
      <c r="X153" s="2004"/>
    </row>
    <row r="154" spans="1:24" s="25" customFormat="1">
      <c r="A154" s="57"/>
      <c r="B154" s="40"/>
      <c r="C154" s="21"/>
      <c r="D154" s="63"/>
      <c r="E154" s="2105"/>
      <c r="F154" s="2105"/>
      <c r="G154" s="2005"/>
      <c r="H154" s="2052"/>
      <c r="I154" s="2005"/>
      <c r="J154" s="2005"/>
      <c r="K154" s="2052"/>
      <c r="L154" s="2005"/>
      <c r="M154" s="2052"/>
      <c r="N154" s="2004"/>
      <c r="O154" s="2005"/>
      <c r="P154" s="2004"/>
      <c r="Q154" s="2004"/>
      <c r="R154" s="2004"/>
      <c r="S154" s="2004"/>
      <c r="T154" s="2004"/>
      <c r="U154" s="2004"/>
      <c r="V154" s="2004"/>
      <c r="W154" s="2004"/>
      <c r="X154" s="2004"/>
    </row>
    <row r="155" spans="1:24" s="25" customFormat="1">
      <c r="A155" s="38" t="s">
        <v>9945</v>
      </c>
      <c r="B155" s="2004"/>
      <c r="C155" s="8" t="s">
        <v>9967</v>
      </c>
      <c r="D155" s="63"/>
      <c r="E155" s="2105"/>
      <c r="F155" s="2105"/>
      <c r="G155" s="2005"/>
      <c r="H155" s="2052"/>
      <c r="I155" s="2005"/>
      <c r="J155" s="2005"/>
      <c r="K155" s="2052"/>
      <c r="L155" s="2005"/>
      <c r="M155" s="2052"/>
      <c r="N155" s="2004"/>
      <c r="O155" s="2005"/>
      <c r="P155" s="2004"/>
      <c r="Q155" s="2004"/>
      <c r="R155" s="2004"/>
      <c r="S155" s="2004"/>
      <c r="T155" s="2004"/>
      <c r="U155" s="2004"/>
      <c r="V155" s="2004"/>
      <c r="W155" s="2004"/>
      <c r="X155" s="2004"/>
    </row>
    <row r="156" spans="1:24" s="25" customFormat="1">
      <c r="A156" s="178">
        <v>4510029</v>
      </c>
      <c r="B156" s="40" t="s">
        <v>9808</v>
      </c>
      <c r="C156" s="17" t="s">
        <v>9968</v>
      </c>
      <c r="D156" s="69">
        <v>3650</v>
      </c>
      <c r="E156" s="92">
        <v>277400</v>
      </c>
      <c r="F156" s="92">
        <v>136000</v>
      </c>
      <c r="G156" s="17" t="s">
        <v>9840</v>
      </c>
      <c r="H156" s="83">
        <v>40827</v>
      </c>
      <c r="I156" s="17" t="s">
        <v>9969</v>
      </c>
      <c r="J156" s="17"/>
      <c r="K156" s="83"/>
      <c r="L156" s="17" t="s">
        <v>9941</v>
      </c>
      <c r="M156" s="83">
        <v>40856</v>
      </c>
      <c r="N156" s="2004"/>
      <c r="O156" s="2005"/>
      <c r="P156" s="2004"/>
      <c r="Q156" s="2004"/>
      <c r="R156" s="2004"/>
      <c r="S156" s="2004"/>
      <c r="T156" s="2004"/>
      <c r="U156" s="2004"/>
      <c r="V156" s="2004"/>
      <c r="W156" s="2004"/>
      <c r="X156" s="2004"/>
    </row>
    <row r="157" spans="1:24" s="25" customFormat="1">
      <c r="A157" s="57"/>
      <c r="B157" s="40"/>
      <c r="C157" s="21"/>
      <c r="D157" s="63"/>
      <c r="E157" s="2105"/>
      <c r="F157" s="2105"/>
      <c r="G157" s="2005"/>
      <c r="H157" s="2052"/>
      <c r="I157" s="2005"/>
      <c r="J157" s="2005"/>
      <c r="K157" s="2052"/>
      <c r="L157" s="2005"/>
      <c r="M157" s="2052"/>
      <c r="N157" s="2004"/>
      <c r="O157" s="2005"/>
      <c r="P157" s="2004"/>
      <c r="Q157" s="2004"/>
      <c r="R157" s="2004"/>
      <c r="S157" s="2004"/>
      <c r="T157" s="2004"/>
      <c r="U157" s="2004"/>
      <c r="V157" s="2004"/>
      <c r="W157" s="2004"/>
      <c r="X157" s="2004"/>
    </row>
    <row r="158" spans="1:24" s="25" customFormat="1">
      <c r="A158" s="30" t="s">
        <v>9945</v>
      </c>
      <c r="B158" s="40"/>
      <c r="C158" s="8" t="s">
        <v>9970</v>
      </c>
      <c r="D158" s="63"/>
      <c r="E158" s="2105"/>
      <c r="F158" s="2105"/>
      <c r="G158" s="2005"/>
      <c r="H158" s="2052"/>
      <c r="I158" s="2005"/>
      <c r="J158" s="2005"/>
      <c r="K158" s="2052"/>
      <c r="L158" s="2005"/>
      <c r="M158" s="2052"/>
      <c r="N158" s="2004"/>
      <c r="O158" s="2005"/>
      <c r="P158" s="2004"/>
      <c r="Q158" s="2004"/>
      <c r="R158" s="2004"/>
      <c r="S158" s="2004"/>
      <c r="T158" s="2004"/>
      <c r="U158" s="2004"/>
      <c r="V158" s="2004"/>
      <c r="W158" s="2004"/>
      <c r="X158" s="2004"/>
    </row>
    <row r="159" spans="1:24" s="25" customFormat="1">
      <c r="A159" s="178">
        <v>4510031</v>
      </c>
      <c r="B159" s="40" t="s">
        <v>9520</v>
      </c>
      <c r="C159" s="17" t="s">
        <v>9971</v>
      </c>
      <c r="D159" s="69">
        <v>4600</v>
      </c>
      <c r="E159" s="92">
        <v>349600</v>
      </c>
      <c r="F159" s="92">
        <v>195000</v>
      </c>
      <c r="G159" s="17" t="s">
        <v>9835</v>
      </c>
      <c r="H159" s="83">
        <v>40827</v>
      </c>
      <c r="I159" s="17" t="s">
        <v>9958</v>
      </c>
      <c r="J159" s="2005" t="s">
        <v>449</v>
      </c>
      <c r="K159" s="83"/>
      <c r="L159" s="17" t="s">
        <v>9941</v>
      </c>
      <c r="M159" s="83">
        <v>40856</v>
      </c>
      <c r="N159" s="2004"/>
      <c r="O159" s="2005"/>
      <c r="P159" s="2004"/>
      <c r="Q159" s="2004"/>
      <c r="R159" s="2004"/>
      <c r="S159" s="2004"/>
      <c r="T159" s="2004"/>
      <c r="U159" s="2004"/>
      <c r="V159" s="2004"/>
      <c r="W159" s="2004"/>
      <c r="X159" s="2004"/>
    </row>
    <row r="160" spans="1:24" s="25" customFormat="1">
      <c r="A160" s="40"/>
      <c r="B160" s="40" t="s">
        <v>9972</v>
      </c>
      <c r="C160" s="21" t="s">
        <v>9799</v>
      </c>
      <c r="D160" s="63">
        <v>100</v>
      </c>
      <c r="E160" s="2105"/>
      <c r="F160" s="2105"/>
      <c r="G160" s="2005"/>
      <c r="H160" s="2052"/>
      <c r="I160" s="2005"/>
      <c r="J160" s="2005"/>
      <c r="K160" s="2052"/>
      <c r="L160" s="2005"/>
      <c r="M160" s="2052"/>
      <c r="N160" s="2004"/>
      <c r="O160" s="2005"/>
      <c r="P160" s="2004"/>
      <c r="Q160" s="2004"/>
      <c r="R160" s="2004"/>
      <c r="S160" s="2004"/>
      <c r="T160" s="2004"/>
      <c r="U160" s="2004"/>
      <c r="V160" s="2004"/>
      <c r="W160" s="2004"/>
      <c r="X160" s="2004"/>
    </row>
    <row r="161" spans="1:24" s="25" customFormat="1">
      <c r="A161" s="40"/>
      <c r="B161" s="40"/>
      <c r="C161" s="21"/>
      <c r="D161" s="63"/>
      <c r="E161" s="2105"/>
      <c r="F161" s="2105"/>
      <c r="G161" s="2005"/>
      <c r="H161" s="2052"/>
      <c r="I161" s="2005"/>
      <c r="J161" s="2005"/>
      <c r="K161" s="2052"/>
      <c r="L161" s="2005"/>
      <c r="M161" s="2052"/>
      <c r="N161" s="2004"/>
      <c r="O161" s="2005"/>
      <c r="P161" s="2004"/>
      <c r="Q161" s="2004"/>
      <c r="R161" s="2004"/>
      <c r="S161" s="2004"/>
      <c r="T161" s="2004"/>
      <c r="U161" s="2004"/>
      <c r="V161" s="2004"/>
      <c r="W161" s="2004"/>
      <c r="X161" s="2004"/>
    </row>
    <row r="162" spans="1:24" s="25" customFormat="1">
      <c r="A162" s="30" t="s">
        <v>9945</v>
      </c>
      <c r="B162" s="40"/>
      <c r="C162" s="8" t="s">
        <v>9973</v>
      </c>
      <c r="D162" s="63"/>
      <c r="E162" s="2105"/>
      <c r="F162" s="2105"/>
      <c r="G162" s="2005"/>
      <c r="H162" s="2052"/>
      <c r="I162" s="2005"/>
      <c r="J162" s="2005"/>
      <c r="K162" s="2052"/>
      <c r="L162" s="2005"/>
      <c r="M162" s="2052"/>
      <c r="N162" s="2004"/>
      <c r="O162" s="2005"/>
      <c r="P162" s="2004"/>
      <c r="Q162" s="2004"/>
      <c r="R162" s="2004"/>
      <c r="S162" s="2004"/>
      <c r="T162" s="2004"/>
      <c r="U162" s="2004"/>
      <c r="V162" s="2004"/>
      <c r="W162" s="2004"/>
      <c r="X162" s="2004"/>
    </row>
    <row r="163" spans="1:24" s="25" customFormat="1">
      <c r="A163" s="178">
        <v>4510057</v>
      </c>
      <c r="B163" s="40" t="s">
        <v>9813</v>
      </c>
      <c r="C163" s="17" t="s">
        <v>9974</v>
      </c>
      <c r="D163" s="69">
        <v>5650</v>
      </c>
      <c r="E163" s="92">
        <v>429400</v>
      </c>
      <c r="F163" s="92">
        <v>285000</v>
      </c>
      <c r="G163" s="17" t="s">
        <v>9975</v>
      </c>
      <c r="H163" s="83">
        <v>40831</v>
      </c>
      <c r="I163" s="17" t="s">
        <v>9950</v>
      </c>
      <c r="J163" s="17"/>
      <c r="K163" s="83"/>
      <c r="L163" s="17" t="s">
        <v>9941</v>
      </c>
      <c r="M163" s="83">
        <v>40856</v>
      </c>
      <c r="N163" s="2004"/>
      <c r="O163" s="2005"/>
      <c r="P163" s="2004"/>
      <c r="Q163" s="2004"/>
      <c r="R163" s="2004"/>
      <c r="S163" s="2004"/>
      <c r="T163" s="2004"/>
      <c r="U163" s="2004"/>
      <c r="V163" s="2004"/>
      <c r="W163" s="2004"/>
      <c r="X163" s="2004"/>
    </row>
    <row r="164" spans="1:24" s="25" customFormat="1">
      <c r="A164" s="40"/>
      <c r="B164" s="40"/>
      <c r="C164" s="21"/>
      <c r="D164" s="63"/>
      <c r="E164" s="2105"/>
      <c r="F164" s="2105"/>
      <c r="G164" s="2005"/>
      <c r="H164" s="2052"/>
      <c r="I164" s="2005"/>
      <c r="J164" s="2005"/>
      <c r="K164" s="2052"/>
      <c r="L164" s="2005"/>
      <c r="M164" s="2052"/>
      <c r="N164" s="2004"/>
      <c r="O164" s="2005"/>
      <c r="P164" s="2004"/>
      <c r="Q164" s="2004"/>
      <c r="R164" s="2004"/>
      <c r="S164" s="2004"/>
      <c r="T164" s="2004"/>
      <c r="U164" s="2004"/>
      <c r="V164" s="2004"/>
      <c r="W164" s="2004"/>
      <c r="X164" s="2004"/>
    </row>
    <row r="165" spans="1:24" s="25" customFormat="1">
      <c r="A165" s="30" t="s">
        <v>9945</v>
      </c>
      <c r="B165" s="40"/>
      <c r="C165" s="8" t="s">
        <v>9976</v>
      </c>
      <c r="D165" s="63"/>
      <c r="E165" s="2105"/>
      <c r="F165" s="2105"/>
      <c r="G165" s="2005"/>
      <c r="H165" s="2052"/>
      <c r="I165" s="2005"/>
      <c r="J165" s="2005"/>
      <c r="K165" s="2052"/>
      <c r="L165" s="2005"/>
      <c r="M165" s="2052"/>
      <c r="N165" s="2004"/>
      <c r="O165" s="2005"/>
      <c r="P165" s="2004"/>
      <c r="Q165" s="2004"/>
      <c r="R165" s="2004"/>
      <c r="S165" s="2004"/>
      <c r="T165" s="2004"/>
      <c r="U165" s="2004"/>
      <c r="V165" s="2004"/>
      <c r="W165" s="2004"/>
      <c r="X165" s="2004"/>
    </row>
    <row r="166" spans="1:24" s="25" customFormat="1">
      <c r="A166" s="178">
        <v>4510078</v>
      </c>
      <c r="B166" s="40" t="s">
        <v>9826</v>
      </c>
      <c r="C166" s="17" t="s">
        <v>9977</v>
      </c>
      <c r="D166" s="69">
        <v>23150</v>
      </c>
      <c r="E166" s="92">
        <v>1759400</v>
      </c>
      <c r="F166" s="92">
        <v>1555000</v>
      </c>
      <c r="G166" s="17" t="s">
        <v>9810</v>
      </c>
      <c r="H166" s="83">
        <v>40838</v>
      </c>
      <c r="I166" s="17" t="s">
        <v>9950</v>
      </c>
      <c r="J166" s="17"/>
      <c r="K166" s="83"/>
      <c r="L166" s="17" t="s">
        <v>9941</v>
      </c>
      <c r="M166" s="83">
        <v>40856</v>
      </c>
      <c r="N166" s="2004"/>
      <c r="O166" s="2005"/>
      <c r="P166" s="2004"/>
      <c r="Q166" s="2004"/>
      <c r="R166" s="2004"/>
      <c r="S166" s="2004"/>
      <c r="T166" s="2004"/>
      <c r="U166" s="2004"/>
      <c r="V166" s="2004"/>
      <c r="W166" s="2004"/>
      <c r="X166" s="2004"/>
    </row>
    <row r="167" spans="1:24" s="25" customFormat="1">
      <c r="A167" s="41"/>
      <c r="B167" s="40"/>
      <c r="C167" s="17"/>
      <c r="D167" s="69"/>
      <c r="E167" s="92"/>
      <c r="F167" s="92"/>
      <c r="G167" s="17"/>
      <c r="H167" s="83"/>
      <c r="I167" s="17"/>
      <c r="J167" s="17"/>
      <c r="K167" s="83"/>
      <c r="L167" s="17"/>
      <c r="M167" s="83"/>
      <c r="N167" s="2004"/>
      <c r="O167" s="2005"/>
      <c r="P167" s="2004"/>
      <c r="Q167" s="2004"/>
      <c r="R167" s="2004"/>
      <c r="S167" s="2004"/>
      <c r="T167" s="2004"/>
      <c r="U167" s="2004"/>
      <c r="V167" s="2004"/>
      <c r="W167" s="2004"/>
      <c r="X167" s="2004"/>
    </row>
    <row r="168" spans="1:24" s="25" customFormat="1">
      <c r="A168" s="38" t="s">
        <v>9978</v>
      </c>
      <c r="B168" s="2004"/>
      <c r="C168" s="8" t="s">
        <v>9979</v>
      </c>
      <c r="D168" s="63"/>
      <c r="E168" s="2105"/>
      <c r="F168" s="2105"/>
      <c r="G168" s="2005"/>
      <c r="H168" s="2052"/>
      <c r="I168" s="2005"/>
      <c r="J168" s="2005"/>
      <c r="K168" s="2052"/>
      <c r="L168" s="2005"/>
      <c r="M168" s="2052"/>
      <c r="N168" s="2004"/>
      <c r="O168" s="2005"/>
      <c r="P168" s="2004"/>
      <c r="Q168" s="2004"/>
      <c r="R168" s="2004"/>
      <c r="S168" s="2004"/>
      <c r="T168" s="2004"/>
      <c r="U168" s="2004"/>
      <c r="V168" s="2004"/>
      <c r="W168" s="2004"/>
      <c r="X168" s="2004"/>
    </row>
    <row r="169" spans="1:24" s="25" customFormat="1">
      <c r="A169" s="178">
        <v>4509063</v>
      </c>
      <c r="B169" s="40" t="s">
        <v>9820</v>
      </c>
      <c r="C169" s="17" t="s">
        <v>9980</v>
      </c>
      <c r="D169" s="69">
        <v>5750</v>
      </c>
      <c r="E169" s="92">
        <v>437000</v>
      </c>
      <c r="F169" s="92">
        <v>257000</v>
      </c>
      <c r="G169" s="17" t="s">
        <v>9981</v>
      </c>
      <c r="H169" s="83">
        <v>40799</v>
      </c>
      <c r="I169" s="17" t="s">
        <v>9982</v>
      </c>
      <c r="J169" s="17"/>
      <c r="K169" s="83"/>
      <c r="L169" s="17" t="s">
        <v>107</v>
      </c>
      <c r="M169" s="83">
        <v>40861</v>
      </c>
      <c r="N169" s="2004"/>
      <c r="O169" s="2005"/>
      <c r="P169" s="2004"/>
      <c r="Q169" s="2004"/>
      <c r="R169" s="2004"/>
      <c r="S169" s="2004"/>
      <c r="T169" s="2004"/>
      <c r="U169" s="2004"/>
      <c r="V169" s="2004"/>
      <c r="W169" s="2004"/>
      <c r="X169" s="2004"/>
    </row>
    <row r="170" spans="1:24" s="25" customFormat="1">
      <c r="A170" s="40"/>
      <c r="B170" s="40"/>
      <c r="C170" s="21"/>
      <c r="D170" s="63"/>
      <c r="E170" s="2105"/>
      <c r="F170" s="2105"/>
      <c r="G170" s="2005"/>
      <c r="H170" s="2052"/>
      <c r="I170" s="2005"/>
      <c r="J170" s="2005"/>
      <c r="K170" s="2052"/>
      <c r="L170" s="2005"/>
      <c r="M170" s="2052"/>
      <c r="N170" s="2004"/>
      <c r="O170" s="2005"/>
      <c r="P170" s="2004"/>
      <c r="Q170" s="2004"/>
      <c r="R170" s="2004"/>
      <c r="S170" s="2004"/>
      <c r="T170" s="2004"/>
      <c r="U170" s="2004"/>
      <c r="V170" s="2004"/>
      <c r="W170" s="2004"/>
      <c r="X170" s="2004"/>
    </row>
    <row r="171" spans="1:24" s="25" customFormat="1">
      <c r="A171" s="30" t="s">
        <v>835</v>
      </c>
      <c r="B171" s="40"/>
      <c r="C171" s="8" t="s">
        <v>9983</v>
      </c>
      <c r="D171" s="63"/>
      <c r="E171" s="2105"/>
      <c r="F171" s="2105"/>
      <c r="G171" s="2005"/>
      <c r="H171" s="2052"/>
      <c r="I171" s="2005"/>
      <c r="J171" s="2005"/>
      <c r="K171" s="2052"/>
      <c r="L171" s="2005"/>
      <c r="M171" s="2052"/>
      <c r="N171" s="2004"/>
      <c r="O171" s="2005"/>
      <c r="P171" s="2004"/>
      <c r="Q171" s="2004"/>
      <c r="R171" s="2004"/>
      <c r="S171" s="2004"/>
      <c r="T171" s="2004"/>
      <c r="U171" s="2004"/>
      <c r="V171" s="2004"/>
      <c r="W171" s="2004"/>
      <c r="X171" s="2004"/>
    </row>
    <row r="172" spans="1:24" s="25" customFormat="1">
      <c r="A172" s="178">
        <v>4510076</v>
      </c>
      <c r="B172" s="40" t="s">
        <v>9553</v>
      </c>
      <c r="C172" s="17" t="s">
        <v>9984</v>
      </c>
      <c r="D172" s="69">
        <v>5200</v>
      </c>
      <c r="E172" s="92">
        <v>395200</v>
      </c>
      <c r="F172" s="92">
        <v>223000</v>
      </c>
      <c r="G172" s="17" t="s">
        <v>9921</v>
      </c>
      <c r="H172" s="83">
        <v>40837</v>
      </c>
      <c r="I172" s="17" t="s">
        <v>9831</v>
      </c>
      <c r="J172" s="2005" t="s">
        <v>449</v>
      </c>
      <c r="K172" s="83"/>
      <c r="L172" s="17" t="s">
        <v>9941</v>
      </c>
      <c r="M172" s="83">
        <v>40864</v>
      </c>
      <c r="N172" s="2004"/>
      <c r="O172" s="2005"/>
      <c r="P172" s="2004"/>
      <c r="Q172" s="2004"/>
      <c r="R172" s="2004"/>
      <c r="S172" s="2004"/>
      <c r="T172" s="2004"/>
      <c r="U172" s="2004"/>
      <c r="V172" s="2004"/>
      <c r="W172" s="2004"/>
      <c r="X172" s="2004"/>
    </row>
    <row r="173" spans="1:24" s="25" customFormat="1">
      <c r="A173" s="40"/>
      <c r="B173" s="40" t="s">
        <v>9985</v>
      </c>
      <c r="C173" s="21" t="s">
        <v>9799</v>
      </c>
      <c r="D173" s="63">
        <v>100</v>
      </c>
      <c r="E173" s="2105"/>
      <c r="F173" s="2105"/>
      <c r="G173" s="2005"/>
      <c r="H173" s="2052"/>
      <c r="I173" s="2005"/>
      <c r="J173" s="2005"/>
      <c r="K173" s="2052"/>
      <c r="L173" s="2005"/>
      <c r="M173" s="2052"/>
      <c r="N173" s="2004"/>
      <c r="O173" s="2005"/>
      <c r="P173" s="2004"/>
      <c r="Q173" s="2004"/>
      <c r="R173" s="2004"/>
      <c r="S173" s="2004"/>
      <c r="T173" s="2004"/>
      <c r="U173" s="2004"/>
      <c r="V173" s="2004"/>
      <c r="W173" s="2004"/>
      <c r="X173" s="2004"/>
    </row>
    <row r="174" spans="1:24" s="25" customFormat="1">
      <c r="A174" s="40"/>
      <c r="B174" s="40"/>
      <c r="C174" s="21"/>
      <c r="D174" s="63"/>
      <c r="E174" s="2105"/>
      <c r="F174" s="2105"/>
      <c r="G174" s="2005"/>
      <c r="H174" s="2052"/>
      <c r="I174" s="2005"/>
      <c r="J174" s="2005"/>
      <c r="K174" s="2052"/>
      <c r="L174" s="2005"/>
      <c r="M174" s="2052"/>
      <c r="N174" s="2004"/>
      <c r="O174" s="2005"/>
      <c r="P174" s="2004"/>
      <c r="Q174" s="2004"/>
      <c r="R174" s="2004"/>
      <c r="S174" s="2004"/>
      <c r="T174" s="2004"/>
      <c r="U174" s="2004"/>
      <c r="V174" s="2004"/>
      <c r="W174" s="2004"/>
      <c r="X174" s="2004"/>
    </row>
    <row r="175" spans="1:24" s="25" customFormat="1">
      <c r="A175" s="7" t="s">
        <v>9986</v>
      </c>
      <c r="B175" s="40"/>
      <c r="C175" s="8" t="s">
        <v>9987</v>
      </c>
      <c r="D175" s="63"/>
      <c r="E175" s="2105"/>
      <c r="F175" s="2105"/>
      <c r="G175" s="2005"/>
      <c r="H175" s="2052"/>
      <c r="I175" s="2005"/>
      <c r="J175" s="2005"/>
      <c r="K175" s="2052"/>
      <c r="L175" s="2005"/>
      <c r="M175" s="2052"/>
      <c r="N175" s="2004"/>
      <c r="O175" s="2005"/>
      <c r="P175" s="2004"/>
      <c r="Q175" s="2004"/>
      <c r="R175" s="2004"/>
      <c r="S175" s="2004"/>
      <c r="T175" s="2004"/>
      <c r="U175" s="2004"/>
      <c r="V175" s="2004"/>
      <c r="W175" s="2004"/>
      <c r="X175" s="2004"/>
    </row>
    <row r="176" spans="1:24" s="25" customFormat="1">
      <c r="A176" s="178">
        <v>4511016</v>
      </c>
      <c r="B176" s="40" t="s">
        <v>9520</v>
      </c>
      <c r="C176" s="17" t="s">
        <v>9988</v>
      </c>
      <c r="D176" s="69">
        <v>4300</v>
      </c>
      <c r="E176" s="92">
        <v>364800</v>
      </c>
      <c r="F176" s="92">
        <v>170000</v>
      </c>
      <c r="G176" s="17" t="s">
        <v>9916</v>
      </c>
      <c r="H176" s="83">
        <v>40851</v>
      </c>
      <c r="I176" s="17" t="s">
        <v>9831</v>
      </c>
      <c r="J176" s="2005" t="s">
        <v>449</v>
      </c>
      <c r="K176" s="83"/>
      <c r="L176" s="17" t="s">
        <v>9941</v>
      </c>
      <c r="M176" s="83">
        <v>40880</v>
      </c>
      <c r="N176" s="2004"/>
      <c r="O176" s="2005"/>
      <c r="P176" s="2004"/>
      <c r="Q176" s="2004"/>
      <c r="R176" s="2004"/>
      <c r="S176" s="2004"/>
      <c r="T176" s="2004"/>
      <c r="U176" s="2004"/>
      <c r="V176" s="2004"/>
      <c r="W176" s="2004"/>
      <c r="X176" s="2004"/>
    </row>
    <row r="177" spans="1:24" s="25" customFormat="1">
      <c r="A177" s="40"/>
      <c r="B177" s="40" t="s">
        <v>9989</v>
      </c>
      <c r="C177" s="21" t="s">
        <v>9799</v>
      </c>
      <c r="D177" s="63">
        <v>100</v>
      </c>
      <c r="E177" s="2105"/>
      <c r="F177" s="2105"/>
      <c r="G177" s="2005"/>
      <c r="H177" s="2052"/>
      <c r="I177" s="2005"/>
      <c r="J177" s="2005"/>
      <c r="K177" s="2052"/>
      <c r="L177" s="2005"/>
      <c r="M177" s="2052"/>
      <c r="N177" s="2004"/>
      <c r="O177" s="2005"/>
      <c r="P177" s="2004"/>
      <c r="Q177" s="2004"/>
      <c r="R177" s="2004"/>
      <c r="S177" s="2004"/>
      <c r="T177" s="2004"/>
      <c r="U177" s="2004"/>
      <c r="V177" s="2004"/>
      <c r="W177" s="2004"/>
      <c r="X177" s="2004"/>
    </row>
    <row r="178" spans="1:24" s="25" customFormat="1">
      <c r="A178" s="40"/>
      <c r="B178" s="40"/>
      <c r="C178" s="21"/>
      <c r="D178" s="63"/>
      <c r="E178" s="2105"/>
      <c r="F178" s="2105"/>
      <c r="G178" s="2005"/>
      <c r="H178" s="2052"/>
      <c r="I178" s="2005"/>
      <c r="J178" s="2005"/>
      <c r="K178" s="2052"/>
      <c r="L178" s="2005"/>
      <c r="M178" s="2052"/>
      <c r="N178" s="2004"/>
      <c r="O178" s="2005"/>
      <c r="P178" s="2004"/>
      <c r="Q178" s="2004"/>
      <c r="R178" s="2004"/>
      <c r="S178" s="2004"/>
      <c r="T178" s="2004"/>
      <c r="U178" s="2004"/>
      <c r="V178" s="2004"/>
      <c r="W178" s="2004"/>
      <c r="X178" s="2004"/>
    </row>
    <row r="179" spans="1:24" s="498" customFormat="1">
      <c r="A179" s="1897"/>
      <c r="B179" s="1897"/>
      <c r="C179" s="1898"/>
      <c r="D179" s="1928"/>
      <c r="E179" s="2109"/>
      <c r="F179" s="2109"/>
      <c r="G179" s="2019"/>
      <c r="H179" s="2080"/>
      <c r="I179" s="2019"/>
      <c r="J179" s="2019"/>
      <c r="K179" s="2080"/>
      <c r="L179" s="2019"/>
      <c r="M179" s="2080"/>
      <c r="N179" s="2023"/>
      <c r="O179" s="2019"/>
      <c r="P179" s="2023"/>
      <c r="Q179" s="2023"/>
      <c r="R179" s="2023"/>
      <c r="S179" s="2023"/>
      <c r="T179" s="2023"/>
      <c r="U179" s="2023"/>
      <c r="V179" s="2023"/>
      <c r="W179" s="2023"/>
      <c r="X179" s="2023"/>
    </row>
    <row r="180" spans="1:24" s="25" customFormat="1">
      <c r="A180" s="7" t="s">
        <v>9990</v>
      </c>
      <c r="B180" s="40"/>
      <c r="C180" s="8" t="s">
        <v>9991</v>
      </c>
      <c r="D180" s="63"/>
      <c r="E180" s="2105"/>
      <c r="F180" s="2105"/>
      <c r="G180" s="2005"/>
      <c r="H180" s="2052"/>
      <c r="I180" s="2005"/>
      <c r="J180" s="2005"/>
      <c r="K180" s="2052"/>
      <c r="L180" s="2005"/>
      <c r="M180" s="2052"/>
      <c r="N180" s="2004"/>
      <c r="O180" s="2005"/>
      <c r="P180" s="2004"/>
      <c r="Q180" s="2004"/>
      <c r="R180" s="2004"/>
      <c r="S180" s="2004"/>
      <c r="T180" s="2004"/>
      <c r="U180" s="2004"/>
      <c r="V180" s="2004"/>
      <c r="W180" s="2004"/>
      <c r="X180" s="2004"/>
    </row>
    <row r="181" spans="1:24" s="25" customFormat="1">
      <c r="A181" s="178">
        <v>4511052</v>
      </c>
      <c r="B181" s="40" t="s">
        <v>9555</v>
      </c>
      <c r="C181" s="17" t="s">
        <v>9992</v>
      </c>
      <c r="D181" s="69">
        <v>4350</v>
      </c>
      <c r="E181" s="92">
        <v>330600</v>
      </c>
      <c r="F181" s="92">
        <v>175000</v>
      </c>
      <c r="G181" s="17" t="s">
        <v>9840</v>
      </c>
      <c r="H181" s="83">
        <v>40865</v>
      </c>
      <c r="I181" s="17" t="s">
        <v>9993</v>
      </c>
      <c r="J181" s="2005" t="s">
        <v>449</v>
      </c>
      <c r="K181" s="83"/>
      <c r="L181" s="17" t="s">
        <v>798</v>
      </c>
      <c r="M181" s="83">
        <v>40932</v>
      </c>
      <c r="N181" s="2004"/>
      <c r="O181" s="2005"/>
      <c r="P181" s="2004"/>
      <c r="Q181" s="2004"/>
      <c r="R181" s="2004"/>
      <c r="S181" s="2004"/>
      <c r="T181" s="2004"/>
      <c r="U181" s="2004"/>
      <c r="V181" s="2004"/>
      <c r="W181" s="2004"/>
      <c r="X181" s="2004"/>
    </row>
    <row r="182" spans="1:24" s="25" customFormat="1">
      <c r="A182" s="41"/>
      <c r="B182" s="40" t="s">
        <v>9994</v>
      </c>
      <c r="C182" s="21" t="s">
        <v>9799</v>
      </c>
      <c r="D182" s="63">
        <v>100</v>
      </c>
      <c r="E182" s="92"/>
      <c r="F182" s="92"/>
      <c r="G182" s="17"/>
      <c r="H182" s="83"/>
      <c r="I182" s="17"/>
      <c r="J182" s="17"/>
      <c r="K182" s="83"/>
      <c r="L182" s="17"/>
      <c r="M182" s="83"/>
      <c r="N182" s="2004"/>
      <c r="O182" s="2005"/>
      <c r="P182" s="2004"/>
      <c r="Q182" s="2004"/>
      <c r="R182" s="2004"/>
      <c r="S182" s="2004"/>
      <c r="T182" s="2004"/>
      <c r="U182" s="2004"/>
      <c r="V182" s="2004"/>
      <c r="W182" s="2004"/>
      <c r="X182" s="2004"/>
    </row>
    <row r="183" spans="1:24" s="25" customFormat="1">
      <c r="A183" s="41"/>
      <c r="B183" s="40"/>
      <c r="C183" s="17"/>
      <c r="D183" s="69"/>
      <c r="E183" s="92"/>
      <c r="F183" s="92"/>
      <c r="G183" s="17"/>
      <c r="H183" s="83"/>
      <c r="I183" s="17"/>
      <c r="J183" s="17"/>
      <c r="K183" s="83"/>
      <c r="L183" s="17"/>
      <c r="M183" s="83"/>
      <c r="N183" s="2004"/>
      <c r="O183" s="2005"/>
      <c r="P183" s="2004"/>
      <c r="Q183" s="2004"/>
      <c r="R183" s="2004"/>
      <c r="S183" s="2004"/>
      <c r="T183" s="2004"/>
      <c r="U183" s="2004"/>
      <c r="V183" s="2004"/>
      <c r="W183" s="2004"/>
      <c r="X183" s="2004"/>
    </row>
    <row r="184" spans="1:24" s="25" customFormat="1">
      <c r="A184" s="7" t="s">
        <v>9995</v>
      </c>
      <c r="B184" s="40"/>
      <c r="C184" s="8" t="s">
        <v>9996</v>
      </c>
      <c r="D184" s="63"/>
      <c r="E184" s="2105"/>
      <c r="F184" s="2105"/>
      <c r="G184" s="2005"/>
      <c r="H184" s="2052"/>
      <c r="I184" s="2005"/>
      <c r="J184" s="2005"/>
      <c r="K184" s="2052"/>
      <c r="L184" s="2005"/>
      <c r="M184" s="2052"/>
      <c r="N184" s="2004"/>
      <c r="O184" s="2005"/>
      <c r="P184" s="2004"/>
      <c r="Q184" s="2004"/>
      <c r="R184" s="2004"/>
      <c r="S184" s="2004"/>
      <c r="T184" s="2004"/>
      <c r="U184" s="2004"/>
      <c r="V184" s="2004"/>
      <c r="W184" s="2004"/>
      <c r="X184" s="2004"/>
    </row>
    <row r="185" spans="1:24" s="25" customFormat="1">
      <c r="A185" s="178">
        <v>4511051</v>
      </c>
      <c r="B185" s="40" t="s">
        <v>9555</v>
      </c>
      <c r="C185" s="17" t="s">
        <v>9997</v>
      </c>
      <c r="D185" s="69">
        <v>4300</v>
      </c>
      <c r="E185" s="92">
        <v>326800</v>
      </c>
      <c r="F185" s="92">
        <v>166000</v>
      </c>
      <c r="G185" s="17" t="s">
        <v>9943</v>
      </c>
      <c r="H185" s="83">
        <v>40865</v>
      </c>
      <c r="I185" s="17" t="s">
        <v>9831</v>
      </c>
      <c r="J185" s="2005" t="s">
        <v>449</v>
      </c>
      <c r="K185" s="83"/>
      <c r="L185" s="17" t="s">
        <v>9941</v>
      </c>
      <c r="M185" s="83">
        <v>40934</v>
      </c>
      <c r="N185" s="2004"/>
      <c r="O185" s="2005"/>
      <c r="P185" s="2004"/>
      <c r="Q185" s="2004"/>
      <c r="R185" s="2004"/>
      <c r="S185" s="2004"/>
      <c r="T185" s="2004"/>
      <c r="U185" s="2004"/>
      <c r="V185" s="2004"/>
      <c r="W185" s="2004"/>
      <c r="X185" s="2004"/>
    </row>
    <row r="186" spans="1:24" s="25" customFormat="1">
      <c r="A186" s="40"/>
      <c r="B186" s="40" t="s">
        <v>9998</v>
      </c>
      <c r="C186" s="21" t="s">
        <v>9799</v>
      </c>
      <c r="D186" s="63">
        <v>100</v>
      </c>
      <c r="E186" s="2105"/>
      <c r="F186" s="2105"/>
      <c r="G186" s="2005"/>
      <c r="H186" s="2052"/>
      <c r="I186" s="2005"/>
      <c r="J186" s="2005"/>
      <c r="K186" s="2052"/>
      <c r="L186" s="2005"/>
      <c r="M186" s="2052"/>
      <c r="N186" s="2004"/>
      <c r="O186" s="2005"/>
      <c r="P186" s="2004"/>
      <c r="Q186" s="2004"/>
      <c r="R186" s="2004"/>
      <c r="S186" s="2004"/>
      <c r="T186" s="2004"/>
      <c r="U186" s="2004"/>
      <c r="V186" s="2004"/>
      <c r="W186" s="2004"/>
      <c r="X186" s="2004"/>
    </row>
    <row r="187" spans="1:24" s="25" customFormat="1">
      <c r="A187" s="40"/>
      <c r="B187" s="40"/>
      <c r="C187" s="21"/>
      <c r="D187" s="63"/>
      <c r="E187" s="2105"/>
      <c r="F187" s="2105"/>
      <c r="G187" s="2005"/>
      <c r="H187" s="2052"/>
      <c r="I187" s="2005"/>
      <c r="J187" s="2005"/>
      <c r="K187" s="2052"/>
      <c r="L187" s="2005"/>
      <c r="M187" s="2052"/>
      <c r="N187" s="2004"/>
      <c r="O187" s="2005"/>
      <c r="P187" s="2004"/>
      <c r="Q187" s="2004"/>
      <c r="R187" s="2004"/>
      <c r="S187" s="2004"/>
      <c r="T187" s="2004"/>
      <c r="U187" s="2004"/>
      <c r="V187" s="2004"/>
      <c r="W187" s="2004"/>
      <c r="X187" s="2004"/>
    </row>
    <row r="188" spans="1:24" s="25" customFormat="1">
      <c r="A188" s="7" t="s">
        <v>9995</v>
      </c>
      <c r="B188" s="40"/>
      <c r="C188" s="8" t="s">
        <v>9999</v>
      </c>
      <c r="D188" s="63"/>
      <c r="E188" s="2105"/>
      <c r="F188" s="2105"/>
      <c r="G188" s="2005"/>
      <c r="H188" s="2052"/>
      <c r="I188" s="2005"/>
      <c r="J188" s="2005"/>
      <c r="K188" s="2052"/>
      <c r="L188" s="2005"/>
      <c r="M188" s="2052"/>
      <c r="N188" s="2004"/>
      <c r="O188" s="2005"/>
      <c r="P188" s="2004"/>
      <c r="Q188" s="2004"/>
      <c r="R188" s="2004"/>
      <c r="S188" s="2004"/>
      <c r="T188" s="2004"/>
      <c r="U188" s="2004"/>
      <c r="V188" s="2004"/>
      <c r="W188" s="2004"/>
      <c r="X188" s="2004"/>
    </row>
    <row r="189" spans="1:24" s="25" customFormat="1">
      <c r="A189" s="178">
        <v>4511068</v>
      </c>
      <c r="B189" s="40" t="s">
        <v>10000</v>
      </c>
      <c r="C189" s="17" t="s">
        <v>10001</v>
      </c>
      <c r="D189" s="69">
        <v>4300</v>
      </c>
      <c r="E189" s="92">
        <v>326800</v>
      </c>
      <c r="F189" s="92">
        <v>181000</v>
      </c>
      <c r="G189" s="17" t="s">
        <v>10002</v>
      </c>
      <c r="H189" s="83">
        <v>40877</v>
      </c>
      <c r="I189" s="17" t="s">
        <v>9811</v>
      </c>
      <c r="J189" s="2005" t="s">
        <v>449</v>
      </c>
      <c r="K189" s="83"/>
      <c r="L189" s="17" t="s">
        <v>9941</v>
      </c>
      <c r="M189" s="83">
        <v>40934</v>
      </c>
      <c r="N189" s="2004"/>
      <c r="O189" s="2005"/>
      <c r="P189" s="2004"/>
      <c r="Q189" s="2004"/>
      <c r="R189" s="2004"/>
      <c r="S189" s="2004"/>
      <c r="T189" s="2004"/>
      <c r="U189" s="2004"/>
      <c r="V189" s="2004"/>
      <c r="W189" s="2004"/>
      <c r="X189" s="2004"/>
    </row>
    <row r="190" spans="1:24" s="25" customFormat="1">
      <c r="A190" s="40"/>
      <c r="B190" s="40" t="s">
        <v>10003</v>
      </c>
      <c r="C190" s="21" t="s">
        <v>9799</v>
      </c>
      <c r="D190" s="63">
        <v>100</v>
      </c>
      <c r="E190" s="2105"/>
      <c r="F190" s="2105"/>
      <c r="G190" s="2005"/>
      <c r="H190" s="2052"/>
      <c r="I190" s="2005"/>
      <c r="J190" s="2005"/>
      <c r="K190" s="2052"/>
      <c r="L190" s="2005"/>
      <c r="M190" s="2052"/>
      <c r="N190" s="2004"/>
      <c r="O190" s="2005"/>
      <c r="P190" s="2004"/>
      <c r="Q190" s="2004"/>
      <c r="R190" s="2004"/>
      <c r="S190" s="2004"/>
      <c r="T190" s="2004"/>
      <c r="U190" s="2004"/>
      <c r="V190" s="2004"/>
      <c r="W190" s="2004"/>
      <c r="X190" s="2004"/>
    </row>
    <row r="191" spans="1:24" s="25" customFormat="1">
      <c r="A191" s="40"/>
      <c r="B191" s="40"/>
      <c r="C191" s="21"/>
      <c r="D191" s="63"/>
      <c r="E191" s="2105"/>
      <c r="F191" s="2105"/>
      <c r="G191" s="2005"/>
      <c r="H191" s="2052"/>
      <c r="I191" s="2005"/>
      <c r="J191" s="2005"/>
      <c r="K191" s="2052"/>
      <c r="L191" s="2005"/>
      <c r="M191" s="2052"/>
      <c r="N191" s="2004"/>
      <c r="O191" s="2005"/>
      <c r="P191" s="2004"/>
      <c r="Q191" s="2004"/>
      <c r="R191" s="2004"/>
      <c r="S191" s="2004"/>
      <c r="T191" s="2004"/>
      <c r="U191" s="2004"/>
      <c r="V191" s="2004"/>
      <c r="W191" s="2004"/>
      <c r="X191" s="2004"/>
    </row>
    <row r="192" spans="1:24" s="25" customFormat="1">
      <c r="A192" s="7" t="s">
        <v>9995</v>
      </c>
      <c r="B192" s="40"/>
      <c r="C192" s="8" t="s">
        <v>10004</v>
      </c>
      <c r="D192" s="63"/>
      <c r="E192" s="2105"/>
      <c r="F192" s="2105"/>
      <c r="G192" s="2005"/>
      <c r="H192" s="2052"/>
      <c r="I192" s="2005"/>
      <c r="J192" s="2005"/>
      <c r="K192" s="2052"/>
      <c r="L192" s="2005"/>
      <c r="M192" s="2052"/>
      <c r="N192" s="2004"/>
      <c r="O192" s="2005"/>
      <c r="P192" s="2004"/>
      <c r="Q192" s="2004"/>
      <c r="R192" s="2004"/>
      <c r="S192" s="2004"/>
      <c r="T192" s="2004"/>
      <c r="U192" s="2004"/>
      <c r="V192" s="2004"/>
      <c r="W192" s="2004"/>
      <c r="X192" s="2004"/>
    </row>
    <row r="193" spans="1:24" s="25" customFormat="1">
      <c r="A193" s="178">
        <v>4512002</v>
      </c>
      <c r="B193" s="40" t="s">
        <v>10005</v>
      </c>
      <c r="C193" s="17" t="s">
        <v>10006</v>
      </c>
      <c r="D193" s="69">
        <v>4900</v>
      </c>
      <c r="E193" s="92">
        <v>372400</v>
      </c>
      <c r="F193" s="92">
        <v>202000</v>
      </c>
      <c r="G193" s="17" t="s">
        <v>9943</v>
      </c>
      <c r="H193" s="83">
        <v>40878</v>
      </c>
      <c r="I193" s="17" t="s">
        <v>9816</v>
      </c>
      <c r="J193" s="2005" t="s">
        <v>449</v>
      </c>
      <c r="K193" s="83"/>
      <c r="L193" s="17" t="s">
        <v>9941</v>
      </c>
      <c r="M193" s="83">
        <v>40934</v>
      </c>
      <c r="N193" s="2004"/>
      <c r="O193" s="2005"/>
      <c r="P193" s="2004"/>
      <c r="Q193" s="2004"/>
      <c r="R193" s="2004"/>
      <c r="S193" s="2004"/>
      <c r="T193" s="2004"/>
      <c r="U193" s="2004"/>
      <c r="V193" s="2004"/>
      <c r="W193" s="2004"/>
      <c r="X193" s="2004"/>
    </row>
    <row r="194" spans="1:24" s="25" customFormat="1">
      <c r="A194" s="41"/>
      <c r="B194" s="40" t="s">
        <v>10007</v>
      </c>
      <c r="C194" s="21" t="s">
        <v>9799</v>
      </c>
      <c r="D194" s="63">
        <v>100</v>
      </c>
      <c r="E194" s="92"/>
      <c r="F194" s="92"/>
      <c r="G194" s="17"/>
      <c r="H194" s="83"/>
      <c r="I194" s="17"/>
      <c r="J194" s="17"/>
      <c r="K194" s="83"/>
      <c r="L194" s="17"/>
      <c r="M194" s="83"/>
      <c r="N194" s="2004"/>
      <c r="O194" s="2005"/>
      <c r="P194" s="2004"/>
      <c r="Q194" s="2004"/>
      <c r="R194" s="2004"/>
      <c r="S194" s="2004"/>
      <c r="T194" s="2004"/>
      <c r="U194" s="2004"/>
      <c r="V194" s="2004"/>
      <c r="W194" s="2004"/>
      <c r="X194" s="2004"/>
    </row>
    <row r="195" spans="1:24" s="25" customFormat="1">
      <c r="A195" s="41"/>
      <c r="B195" s="40"/>
      <c r="C195" s="17"/>
      <c r="D195" s="69"/>
      <c r="E195" s="92"/>
      <c r="F195" s="92"/>
      <c r="G195" s="17"/>
      <c r="H195" s="83"/>
      <c r="I195" s="17"/>
      <c r="J195" s="17"/>
      <c r="K195" s="83"/>
      <c r="L195" s="17"/>
      <c r="M195" s="83"/>
      <c r="N195" s="2004"/>
      <c r="O195" s="2005"/>
      <c r="P195" s="2004"/>
      <c r="Q195" s="2004"/>
      <c r="R195" s="2004"/>
      <c r="S195" s="2004"/>
      <c r="T195" s="2004"/>
      <c r="U195" s="2004"/>
      <c r="V195" s="2004"/>
      <c r="W195" s="2004"/>
      <c r="X195" s="2004"/>
    </row>
    <row r="196" spans="1:24" s="25" customFormat="1">
      <c r="A196" s="7" t="s">
        <v>9995</v>
      </c>
      <c r="B196" s="40"/>
      <c r="C196" s="8" t="s">
        <v>10008</v>
      </c>
      <c r="D196" s="69"/>
      <c r="E196" s="92"/>
      <c r="F196" s="92"/>
      <c r="G196" s="17"/>
      <c r="H196" s="83"/>
      <c r="I196" s="17"/>
      <c r="J196" s="17"/>
      <c r="K196" s="83"/>
      <c r="L196" s="17"/>
      <c r="M196" s="83"/>
      <c r="N196" s="2004"/>
      <c r="O196" s="2005"/>
      <c r="P196" s="2004"/>
      <c r="Q196" s="2004"/>
      <c r="R196" s="2004"/>
      <c r="S196" s="2004"/>
      <c r="T196" s="2004"/>
      <c r="U196" s="2004"/>
      <c r="V196" s="2004"/>
      <c r="W196" s="2004"/>
      <c r="X196" s="2004"/>
    </row>
    <row r="197" spans="1:24" s="25" customFormat="1">
      <c r="A197" s="41">
        <v>4512033</v>
      </c>
      <c r="B197" s="40" t="s">
        <v>10005</v>
      </c>
      <c r="C197" s="17" t="s">
        <v>10009</v>
      </c>
      <c r="D197" s="69">
        <v>5750</v>
      </c>
      <c r="E197" s="92">
        <v>437000</v>
      </c>
      <c r="F197" s="92">
        <v>270000</v>
      </c>
      <c r="G197" s="17" t="s">
        <v>9921</v>
      </c>
      <c r="H197" s="83">
        <v>40886</v>
      </c>
      <c r="I197" s="17" t="s">
        <v>10010</v>
      </c>
      <c r="J197" s="17"/>
      <c r="K197" s="83"/>
      <c r="L197" s="17" t="s">
        <v>9941</v>
      </c>
      <c r="M197" s="83">
        <v>40934</v>
      </c>
      <c r="N197" s="2004"/>
      <c r="O197" s="2005"/>
      <c r="P197" s="2004"/>
      <c r="Q197" s="2004"/>
      <c r="R197" s="2004"/>
      <c r="S197" s="2004"/>
      <c r="T197" s="2004"/>
      <c r="U197" s="2004"/>
      <c r="V197" s="2004"/>
      <c r="W197" s="2004"/>
      <c r="X197" s="2004"/>
    </row>
    <row r="198" spans="1:24" s="25" customFormat="1">
      <c r="A198" s="41"/>
      <c r="B198" s="40"/>
      <c r="C198" s="17"/>
      <c r="D198" s="69"/>
      <c r="E198" s="92"/>
      <c r="F198" s="92"/>
      <c r="G198" s="17"/>
      <c r="H198" s="83"/>
      <c r="I198" s="17"/>
      <c r="J198" s="17"/>
      <c r="K198" s="83"/>
      <c r="L198" s="17"/>
      <c r="M198" s="83"/>
      <c r="N198" s="2004"/>
      <c r="O198" s="2005"/>
      <c r="P198" s="2004"/>
      <c r="Q198" s="2004"/>
      <c r="R198" s="2004"/>
      <c r="S198" s="2004"/>
      <c r="T198" s="2004"/>
      <c r="U198" s="2004"/>
      <c r="V198" s="2004"/>
      <c r="W198" s="2004"/>
      <c r="X198" s="2004"/>
    </row>
    <row r="199" spans="1:24" s="25" customFormat="1">
      <c r="A199" s="7" t="s">
        <v>9995</v>
      </c>
      <c r="B199" s="40"/>
      <c r="C199" s="8" t="s">
        <v>10011</v>
      </c>
      <c r="D199" s="69"/>
      <c r="E199" s="92"/>
      <c r="F199" s="92"/>
      <c r="G199" s="17"/>
      <c r="H199" s="83"/>
      <c r="I199" s="17"/>
      <c r="J199" s="17"/>
      <c r="K199" s="83"/>
      <c r="L199" s="17"/>
      <c r="M199" s="83"/>
      <c r="N199" s="2004"/>
      <c r="O199" s="2005"/>
      <c r="P199" s="2004"/>
      <c r="Q199" s="2004"/>
      <c r="R199" s="2004"/>
      <c r="S199" s="2004"/>
      <c r="T199" s="2004"/>
      <c r="U199" s="2004"/>
      <c r="V199" s="2004"/>
      <c r="W199" s="2004"/>
      <c r="X199" s="2004"/>
    </row>
    <row r="200" spans="1:24" s="25" customFormat="1">
      <c r="A200" s="41">
        <v>4512039</v>
      </c>
      <c r="B200" s="40" t="s">
        <v>10012</v>
      </c>
      <c r="C200" s="17" t="s">
        <v>10013</v>
      </c>
      <c r="D200" s="69">
        <v>2700</v>
      </c>
      <c r="E200" s="92">
        <v>205200</v>
      </c>
      <c r="F200" s="92">
        <v>51000</v>
      </c>
      <c r="G200" s="17" t="s">
        <v>9815</v>
      </c>
      <c r="H200" s="83">
        <v>40890</v>
      </c>
      <c r="I200" s="17" t="s">
        <v>10014</v>
      </c>
      <c r="J200" s="17"/>
      <c r="K200" s="83"/>
      <c r="L200" s="17" t="s">
        <v>9941</v>
      </c>
      <c r="M200" s="83">
        <v>40934</v>
      </c>
      <c r="N200" s="2004"/>
      <c r="O200" s="2005"/>
      <c r="P200" s="2004"/>
      <c r="Q200" s="2004"/>
      <c r="R200" s="2004"/>
      <c r="S200" s="2004"/>
      <c r="T200" s="2004"/>
      <c r="U200" s="2004"/>
      <c r="V200" s="2004"/>
      <c r="W200" s="2004"/>
      <c r="X200" s="2004"/>
    </row>
    <row r="201" spans="1:24" s="25" customFormat="1">
      <c r="A201" s="41"/>
      <c r="B201" s="40"/>
      <c r="C201" s="17"/>
      <c r="D201" s="69"/>
      <c r="E201" s="92"/>
      <c r="F201" s="92"/>
      <c r="G201" s="17"/>
      <c r="H201" s="83"/>
      <c r="I201" s="17"/>
      <c r="J201" s="17"/>
      <c r="K201" s="83"/>
      <c r="L201" s="17"/>
      <c r="M201" s="83"/>
      <c r="N201" s="2004"/>
      <c r="O201" s="2005"/>
      <c r="P201" s="2004"/>
      <c r="Q201" s="2004"/>
      <c r="R201" s="2004"/>
      <c r="S201" s="2004"/>
      <c r="T201" s="2004"/>
      <c r="U201" s="2004"/>
      <c r="V201" s="2004"/>
      <c r="W201" s="2004"/>
      <c r="X201" s="2004"/>
    </row>
    <row r="202" spans="1:24" s="25" customFormat="1">
      <c r="A202" s="7" t="s">
        <v>9995</v>
      </c>
      <c r="B202" s="40"/>
      <c r="C202" s="8" t="s">
        <v>10015</v>
      </c>
      <c r="D202" s="69"/>
      <c r="E202" s="92"/>
      <c r="F202" s="92"/>
      <c r="G202" s="17"/>
      <c r="H202" s="83"/>
      <c r="I202" s="17"/>
      <c r="J202" s="17"/>
      <c r="K202" s="83"/>
      <c r="L202" s="17"/>
      <c r="M202" s="83"/>
      <c r="N202" s="2004"/>
      <c r="O202" s="2005"/>
      <c r="P202" s="2004"/>
      <c r="Q202" s="2004"/>
      <c r="R202" s="2004"/>
      <c r="S202" s="2004"/>
      <c r="T202" s="2004"/>
      <c r="U202" s="2004"/>
      <c r="V202" s="2004"/>
      <c r="W202" s="2004"/>
      <c r="X202" s="2004"/>
    </row>
    <row r="203" spans="1:24" s="25" customFormat="1">
      <c r="A203" s="41">
        <v>4512071</v>
      </c>
      <c r="B203" s="40" t="s">
        <v>10016</v>
      </c>
      <c r="C203" s="17" t="s">
        <v>10017</v>
      </c>
      <c r="D203" s="69">
        <v>2525</v>
      </c>
      <c r="E203" s="92">
        <v>191900</v>
      </c>
      <c r="F203" s="92">
        <v>51000</v>
      </c>
      <c r="G203" s="17" t="s">
        <v>9815</v>
      </c>
      <c r="H203" s="83">
        <v>40898</v>
      </c>
      <c r="I203" s="17" t="s">
        <v>9811</v>
      </c>
      <c r="J203" s="17"/>
      <c r="K203" s="83"/>
      <c r="L203" s="17" t="s">
        <v>9941</v>
      </c>
      <c r="M203" s="83">
        <v>40934</v>
      </c>
      <c r="N203" s="2004"/>
      <c r="O203" s="2005"/>
      <c r="P203" s="2004"/>
      <c r="Q203" s="2004"/>
      <c r="R203" s="2004"/>
      <c r="S203" s="2004"/>
      <c r="T203" s="2004"/>
      <c r="U203" s="2004"/>
      <c r="V203" s="2004"/>
      <c r="W203" s="2004"/>
      <c r="X203" s="2004"/>
    </row>
    <row r="204" spans="1:24" s="25" customFormat="1">
      <c r="A204" s="41"/>
      <c r="B204" s="40"/>
      <c r="C204" s="17"/>
      <c r="D204" s="69"/>
      <c r="E204" s="92"/>
      <c r="F204" s="92"/>
      <c r="G204" s="17"/>
      <c r="H204" s="83"/>
      <c r="I204" s="17"/>
      <c r="J204" s="17"/>
      <c r="K204" s="83"/>
      <c r="L204" s="17"/>
      <c r="M204" s="83"/>
      <c r="N204" s="2004"/>
      <c r="O204" s="2005"/>
      <c r="P204" s="2004"/>
      <c r="Q204" s="2004"/>
      <c r="R204" s="2004"/>
      <c r="S204" s="2004"/>
      <c r="T204" s="2004"/>
      <c r="U204" s="2004"/>
      <c r="V204" s="2004"/>
      <c r="W204" s="2004"/>
      <c r="X204" s="2004"/>
    </row>
    <row r="205" spans="1:24" s="25" customFormat="1">
      <c r="A205" s="41"/>
      <c r="B205" s="40"/>
      <c r="C205" s="17"/>
      <c r="D205" s="69"/>
      <c r="E205" s="92"/>
      <c r="F205" s="92"/>
      <c r="G205" s="17"/>
      <c r="H205" s="83"/>
      <c r="I205" s="17"/>
      <c r="J205" s="17"/>
      <c r="K205" s="83"/>
      <c r="L205" s="17"/>
      <c r="M205" s="83"/>
      <c r="N205" s="2004"/>
      <c r="O205" s="2005"/>
      <c r="P205" s="2004"/>
      <c r="Q205" s="2004"/>
      <c r="R205" s="2004"/>
      <c r="S205" s="2004"/>
      <c r="T205" s="2004"/>
      <c r="U205" s="2004"/>
      <c r="V205" s="2004"/>
      <c r="W205" s="2004"/>
      <c r="X205" s="2004"/>
    </row>
    <row r="206" spans="1:24" s="25" customFormat="1">
      <c r="A206" s="7" t="s">
        <v>9726</v>
      </c>
      <c r="B206" s="40"/>
      <c r="C206" s="8" t="s">
        <v>10018</v>
      </c>
      <c r="D206" s="69"/>
      <c r="E206" s="92"/>
      <c r="F206" s="92"/>
      <c r="G206" s="17"/>
      <c r="H206" s="83"/>
      <c r="I206" s="17"/>
      <c r="J206" s="2005"/>
      <c r="K206" s="2052"/>
      <c r="L206" s="2005"/>
      <c r="M206" s="2052"/>
      <c r="N206" s="2004"/>
      <c r="O206" s="2005"/>
      <c r="P206" s="2004"/>
      <c r="Q206" s="2004"/>
      <c r="R206" s="2004"/>
      <c r="S206" s="2004"/>
      <c r="T206" s="2004"/>
      <c r="U206" s="2004"/>
      <c r="V206" s="2004"/>
      <c r="W206" s="2004"/>
      <c r="X206" s="2004"/>
    </row>
    <row r="207" spans="1:24" s="25" customFormat="1">
      <c r="A207" s="41">
        <v>4601016</v>
      </c>
      <c r="B207" s="40" t="s">
        <v>10019</v>
      </c>
      <c r="C207" s="17" t="s">
        <v>10020</v>
      </c>
      <c r="D207" s="69">
        <v>29150</v>
      </c>
      <c r="E207" s="92">
        <v>2215400</v>
      </c>
      <c r="F207" s="92">
        <v>2010000</v>
      </c>
      <c r="G207" s="17" t="s">
        <v>9810</v>
      </c>
      <c r="H207" s="83">
        <v>40926</v>
      </c>
      <c r="I207" s="17" t="s">
        <v>9841</v>
      </c>
      <c r="J207" s="2005"/>
      <c r="K207" s="2052"/>
      <c r="L207" s="17" t="s">
        <v>107</v>
      </c>
      <c r="M207" s="2052">
        <v>40952</v>
      </c>
      <c r="N207" s="2004"/>
      <c r="O207" s="2005"/>
      <c r="P207" s="2004"/>
      <c r="Q207" s="2004"/>
      <c r="R207" s="2004"/>
      <c r="S207" s="2004"/>
      <c r="T207" s="2004"/>
      <c r="U207" s="2004"/>
      <c r="V207" s="2004"/>
      <c r="W207" s="2004"/>
      <c r="X207" s="2004"/>
    </row>
    <row r="208" spans="1:24" s="25" customFormat="1">
      <c r="A208" s="41"/>
      <c r="B208" s="40"/>
      <c r="C208" s="17"/>
      <c r="D208" s="69"/>
      <c r="E208" s="92"/>
      <c r="F208" s="92"/>
      <c r="G208" s="17"/>
      <c r="H208" s="83"/>
      <c r="I208" s="17"/>
      <c r="J208" s="17"/>
      <c r="K208" s="83"/>
      <c r="L208" s="17"/>
      <c r="M208" s="83"/>
      <c r="N208" s="2004"/>
      <c r="O208" s="2005"/>
      <c r="P208" s="2004"/>
      <c r="Q208" s="2004"/>
      <c r="R208" s="2004"/>
      <c r="S208" s="2004"/>
      <c r="T208" s="2004"/>
      <c r="U208" s="2004"/>
      <c r="V208" s="2004"/>
      <c r="W208" s="2004"/>
      <c r="X208" s="2004"/>
    </row>
    <row r="209" spans="1:24" s="25" customFormat="1">
      <c r="A209" s="41"/>
      <c r="B209" s="40"/>
      <c r="C209" s="17"/>
      <c r="D209" s="69"/>
      <c r="E209" s="92"/>
      <c r="F209" s="92"/>
      <c r="G209" s="17"/>
      <c r="H209" s="83"/>
      <c r="I209" s="17"/>
      <c r="J209" s="17"/>
      <c r="K209" s="83"/>
      <c r="L209" s="17"/>
      <c r="M209" s="83"/>
      <c r="N209" s="2004"/>
      <c r="O209" s="2005"/>
      <c r="P209" s="2004"/>
      <c r="Q209" s="2004"/>
      <c r="R209" s="2004"/>
      <c r="S209" s="2004"/>
      <c r="T209" s="2004"/>
      <c r="U209" s="2004"/>
      <c r="V209" s="2004"/>
      <c r="W209" s="2004"/>
      <c r="X209" s="2004"/>
    </row>
    <row r="210" spans="1:24" s="25" customFormat="1">
      <c r="A210" s="7" t="s">
        <v>9726</v>
      </c>
      <c r="B210" s="40"/>
      <c r="C210" s="8" t="s">
        <v>10021</v>
      </c>
      <c r="D210" s="69"/>
      <c r="E210" s="92"/>
      <c r="F210" s="92"/>
      <c r="G210" s="17"/>
      <c r="H210" s="83"/>
      <c r="I210" s="17"/>
      <c r="J210" s="2005"/>
      <c r="K210" s="2052"/>
      <c r="L210" s="2005"/>
      <c r="M210" s="2052"/>
      <c r="N210" s="2004"/>
      <c r="O210" s="2005"/>
      <c r="P210" s="2004"/>
      <c r="Q210" s="2004"/>
      <c r="R210" s="2004"/>
      <c r="S210" s="2004"/>
      <c r="T210" s="2004"/>
      <c r="U210" s="2004"/>
      <c r="V210" s="2004"/>
      <c r="W210" s="2004"/>
      <c r="X210" s="2004"/>
    </row>
    <row r="211" spans="1:24" s="25" customFormat="1">
      <c r="A211" s="41">
        <v>4512037</v>
      </c>
      <c r="B211" s="40" t="s">
        <v>10022</v>
      </c>
      <c r="C211" s="17" t="s">
        <v>10023</v>
      </c>
      <c r="D211" s="69">
        <v>4700</v>
      </c>
      <c r="E211" s="92">
        <v>357200</v>
      </c>
      <c r="F211" s="92">
        <v>201000</v>
      </c>
      <c r="G211" s="17" t="s">
        <v>9815</v>
      </c>
      <c r="H211" s="83">
        <v>40890</v>
      </c>
      <c r="I211" s="17" t="s">
        <v>9836</v>
      </c>
      <c r="J211" s="2005"/>
      <c r="K211" s="2052"/>
      <c r="L211" s="17" t="s">
        <v>107</v>
      </c>
      <c r="M211" s="2052">
        <v>40952</v>
      </c>
      <c r="N211" s="2004"/>
      <c r="O211" s="2005"/>
      <c r="P211" s="2004"/>
      <c r="Q211" s="2004"/>
      <c r="R211" s="2004"/>
      <c r="S211" s="2004"/>
      <c r="T211" s="2004"/>
      <c r="U211" s="2004"/>
      <c r="V211" s="2004"/>
      <c r="W211" s="2004"/>
      <c r="X211" s="2004"/>
    </row>
    <row r="212" spans="1:24" s="25" customFormat="1">
      <c r="A212" s="41"/>
      <c r="B212" s="40"/>
      <c r="C212" s="17"/>
      <c r="D212" s="69"/>
      <c r="E212" s="92"/>
      <c r="F212" s="92"/>
      <c r="G212" s="17"/>
      <c r="H212" s="83"/>
      <c r="I212" s="17"/>
      <c r="J212" s="2005"/>
      <c r="K212" s="2052"/>
      <c r="L212" s="2005"/>
      <c r="M212" s="2052"/>
      <c r="N212" s="2004"/>
      <c r="O212" s="2005"/>
      <c r="P212" s="2004"/>
      <c r="Q212" s="2004"/>
      <c r="R212" s="2004"/>
      <c r="S212" s="2004"/>
      <c r="T212" s="2004"/>
      <c r="U212" s="2004"/>
      <c r="V212" s="2004"/>
      <c r="W212" s="2004"/>
      <c r="X212" s="2004"/>
    </row>
    <row r="213" spans="1:24" s="25" customFormat="1">
      <c r="A213" s="41"/>
      <c r="B213" s="40"/>
      <c r="C213" s="8"/>
      <c r="D213" s="63"/>
      <c r="E213" s="2105"/>
      <c r="F213" s="2105"/>
      <c r="G213" s="2005"/>
      <c r="H213" s="2052"/>
      <c r="I213" s="2005"/>
      <c r="J213" s="2005"/>
      <c r="K213" s="2052"/>
      <c r="L213" s="2005"/>
      <c r="M213" s="2052"/>
      <c r="N213" s="2004"/>
      <c r="O213" s="2005"/>
      <c r="P213" s="2004"/>
      <c r="Q213" s="2004"/>
      <c r="R213" s="2004"/>
      <c r="S213" s="2004"/>
      <c r="T213" s="2004"/>
      <c r="U213" s="2004"/>
      <c r="V213" s="2004"/>
      <c r="W213" s="2004"/>
      <c r="X213" s="2004"/>
    </row>
    <row r="214" spans="1:24" s="25" customFormat="1">
      <c r="A214" s="7" t="s">
        <v>9726</v>
      </c>
      <c r="B214" s="40"/>
      <c r="C214" s="8" t="s">
        <v>10024</v>
      </c>
      <c r="D214" s="63"/>
      <c r="E214" s="2105"/>
      <c r="F214" s="2105"/>
      <c r="G214" s="2005"/>
      <c r="H214" s="2052"/>
      <c r="I214" s="2005"/>
      <c r="J214" s="2005"/>
      <c r="K214" s="2052"/>
      <c r="L214" s="2005"/>
      <c r="M214" s="2052"/>
      <c r="N214" s="2004"/>
      <c r="O214" s="2005"/>
      <c r="P214" s="2004"/>
      <c r="Q214" s="2004"/>
      <c r="R214" s="2004"/>
      <c r="S214" s="2004"/>
      <c r="T214" s="2004"/>
      <c r="U214" s="2004"/>
      <c r="V214" s="2004"/>
      <c r="W214" s="2004"/>
      <c r="X214" s="2004"/>
    </row>
    <row r="215" spans="1:24" s="25" customFormat="1">
      <c r="A215" s="41">
        <v>4512048</v>
      </c>
      <c r="B215" s="40" t="s">
        <v>10000</v>
      </c>
      <c r="C215" s="17" t="s">
        <v>10025</v>
      </c>
      <c r="D215" s="69">
        <v>4300</v>
      </c>
      <c r="E215" s="92">
        <v>326800</v>
      </c>
      <c r="F215" s="92">
        <v>175000</v>
      </c>
      <c r="G215" s="17" t="s">
        <v>9916</v>
      </c>
      <c r="H215" s="83">
        <v>40891</v>
      </c>
      <c r="I215" s="17" t="s">
        <v>9904</v>
      </c>
      <c r="J215" s="2005"/>
      <c r="K215" s="2052"/>
      <c r="L215" s="17" t="s">
        <v>107</v>
      </c>
      <c r="M215" s="2052">
        <v>40952</v>
      </c>
      <c r="N215" s="2004"/>
      <c r="O215" s="2005"/>
      <c r="P215" s="2004"/>
      <c r="Q215" s="2004"/>
      <c r="R215" s="2004"/>
      <c r="S215" s="2004"/>
      <c r="T215" s="2004"/>
      <c r="U215" s="2004"/>
      <c r="V215" s="2004"/>
      <c r="W215" s="2004"/>
      <c r="X215" s="2004"/>
    </row>
    <row r="216" spans="1:24" s="25" customFormat="1">
      <c r="A216" s="41"/>
      <c r="B216" s="40"/>
      <c r="C216" s="17"/>
      <c r="D216" s="69"/>
      <c r="E216" s="92"/>
      <c r="F216" s="92"/>
      <c r="G216" s="17"/>
      <c r="H216" s="83"/>
      <c r="I216" s="17"/>
      <c r="J216" s="2005"/>
      <c r="K216" s="2052"/>
      <c r="L216" s="2005"/>
      <c r="M216" s="2052"/>
      <c r="N216" s="2004"/>
      <c r="O216" s="2005"/>
      <c r="P216" s="2004"/>
      <c r="Q216" s="2004"/>
      <c r="R216" s="2004"/>
      <c r="S216" s="2004"/>
      <c r="T216" s="2004"/>
      <c r="U216" s="2004"/>
      <c r="V216" s="2004"/>
      <c r="W216" s="2004"/>
      <c r="X216" s="2004"/>
    </row>
    <row r="217" spans="1:24" s="25" customFormat="1">
      <c r="A217" s="41"/>
      <c r="B217" s="40"/>
      <c r="C217" s="17"/>
      <c r="D217" s="69"/>
      <c r="E217" s="92"/>
      <c r="F217" s="92"/>
      <c r="G217" s="17"/>
      <c r="H217" s="83"/>
      <c r="I217" s="17"/>
      <c r="J217" s="2005"/>
      <c r="K217" s="2052"/>
      <c r="L217" s="2005"/>
      <c r="M217" s="2052"/>
      <c r="N217" s="2004"/>
      <c r="O217" s="2005"/>
      <c r="P217" s="2004"/>
      <c r="Q217" s="2004"/>
      <c r="R217" s="2004"/>
      <c r="S217" s="2004"/>
      <c r="T217" s="2004"/>
      <c r="U217" s="2004"/>
      <c r="V217" s="2004"/>
      <c r="W217" s="2004"/>
      <c r="X217" s="2004"/>
    </row>
    <row r="218" spans="1:24" s="25" customFormat="1">
      <c r="A218" s="7" t="s">
        <v>9726</v>
      </c>
      <c r="B218" s="40"/>
      <c r="C218" s="8" t="s">
        <v>10026</v>
      </c>
      <c r="D218" s="69"/>
      <c r="E218" s="92"/>
      <c r="F218" s="92"/>
      <c r="G218" s="17"/>
      <c r="H218" s="83"/>
      <c r="I218" s="17"/>
      <c r="J218" s="2005"/>
      <c r="K218" s="2052"/>
      <c r="L218" s="2005"/>
      <c r="M218" s="2052"/>
      <c r="N218" s="2004"/>
      <c r="O218" s="2005"/>
      <c r="P218" s="2004"/>
      <c r="Q218" s="2004"/>
      <c r="R218" s="2004"/>
      <c r="S218" s="2004"/>
      <c r="T218" s="2004"/>
      <c r="U218" s="2004"/>
      <c r="V218" s="2004"/>
      <c r="W218" s="2004"/>
      <c r="X218" s="2004"/>
    </row>
    <row r="219" spans="1:24" s="25" customFormat="1">
      <c r="A219" s="41">
        <v>4512061</v>
      </c>
      <c r="B219" s="40" t="s">
        <v>10027</v>
      </c>
      <c r="C219" s="17" t="s">
        <v>10028</v>
      </c>
      <c r="D219" s="69">
        <v>3400</v>
      </c>
      <c r="E219" s="92">
        <v>258400</v>
      </c>
      <c r="F219" s="92">
        <v>84000</v>
      </c>
      <c r="G219" s="17" t="s">
        <v>9835</v>
      </c>
      <c r="H219" s="83">
        <v>40897</v>
      </c>
      <c r="I219" s="17" t="s">
        <v>9836</v>
      </c>
      <c r="J219" s="2005" t="s">
        <v>449</v>
      </c>
      <c r="K219" s="2052"/>
      <c r="L219" s="17" t="s">
        <v>107</v>
      </c>
      <c r="M219" s="2052">
        <v>40952</v>
      </c>
      <c r="N219" s="2004"/>
      <c r="O219" s="2005"/>
      <c r="P219" s="2004"/>
      <c r="Q219" s="2004"/>
      <c r="R219" s="2004"/>
      <c r="S219" s="2004"/>
      <c r="T219" s="2004"/>
      <c r="U219" s="2004"/>
      <c r="V219" s="2004"/>
      <c r="W219" s="2004"/>
      <c r="X219" s="2004"/>
    </row>
    <row r="220" spans="1:24" s="25" customFormat="1">
      <c r="A220" s="41"/>
      <c r="B220" s="40" t="s">
        <v>10029</v>
      </c>
      <c r="C220" s="21" t="s">
        <v>9799</v>
      </c>
      <c r="D220" s="63">
        <v>100</v>
      </c>
      <c r="E220" s="92"/>
      <c r="F220" s="92"/>
      <c r="G220" s="17"/>
      <c r="H220" s="83"/>
      <c r="I220" s="17"/>
      <c r="J220" s="2005"/>
      <c r="K220" s="2052"/>
      <c r="L220" s="2005"/>
      <c r="M220" s="2052"/>
      <c r="N220" s="2004"/>
      <c r="O220" s="2005"/>
      <c r="P220" s="2004"/>
      <c r="Q220" s="2004"/>
      <c r="R220" s="2004"/>
      <c r="S220" s="2004"/>
      <c r="T220" s="2004"/>
      <c r="U220" s="2004"/>
      <c r="V220" s="2004"/>
      <c r="W220" s="2004"/>
      <c r="X220" s="2004"/>
    </row>
    <row r="221" spans="1:24" s="25" customFormat="1">
      <c r="A221" s="41"/>
      <c r="B221" s="40"/>
      <c r="C221" s="21"/>
      <c r="D221" s="63"/>
      <c r="E221" s="92"/>
      <c r="F221" s="92"/>
      <c r="G221" s="17"/>
      <c r="H221" s="83"/>
      <c r="I221" s="17"/>
      <c r="J221" s="2005"/>
      <c r="K221" s="2052"/>
      <c r="L221" s="2005"/>
      <c r="M221" s="2052"/>
      <c r="N221" s="2004"/>
      <c r="O221" s="2005"/>
      <c r="P221" s="2004"/>
      <c r="Q221" s="2004"/>
      <c r="R221" s="2004"/>
      <c r="S221" s="2004"/>
      <c r="T221" s="2004"/>
      <c r="U221" s="2004"/>
      <c r="V221" s="2004"/>
      <c r="W221" s="2004"/>
      <c r="X221" s="2004"/>
    </row>
    <row r="222" spans="1:24" s="25" customFormat="1">
      <c r="A222" s="41"/>
      <c r="B222" s="40"/>
      <c r="C222" s="17"/>
      <c r="D222" s="69"/>
      <c r="E222" s="92"/>
      <c r="F222" s="92"/>
      <c r="G222" s="17"/>
      <c r="H222" s="83"/>
      <c r="I222" s="17"/>
      <c r="J222" s="2005"/>
      <c r="K222" s="2052"/>
      <c r="L222" s="2005"/>
      <c r="M222" s="2052"/>
      <c r="N222" s="2004"/>
      <c r="O222" s="2005"/>
      <c r="P222" s="2004"/>
      <c r="Q222" s="2004"/>
      <c r="R222" s="2004"/>
      <c r="S222" s="2004"/>
      <c r="T222" s="2004"/>
      <c r="U222" s="2004"/>
      <c r="V222" s="2004"/>
      <c r="W222" s="2004"/>
      <c r="X222" s="2004"/>
    </row>
    <row r="223" spans="1:24" s="25" customFormat="1">
      <c r="A223" s="7" t="s">
        <v>9726</v>
      </c>
      <c r="B223" s="40"/>
      <c r="C223" s="8" t="s">
        <v>10030</v>
      </c>
      <c r="D223" s="69"/>
      <c r="E223" s="92"/>
      <c r="F223" s="92"/>
      <c r="G223" s="17"/>
      <c r="H223" s="83"/>
      <c r="I223" s="17"/>
      <c r="J223" s="2005"/>
      <c r="K223" s="2052"/>
      <c r="L223" s="2005"/>
      <c r="M223" s="2052"/>
      <c r="N223" s="2004"/>
      <c r="O223" s="2005"/>
      <c r="P223" s="2004"/>
      <c r="Q223" s="2004"/>
      <c r="R223" s="2004"/>
      <c r="S223" s="2004"/>
      <c r="T223" s="2004"/>
      <c r="U223" s="2004"/>
      <c r="V223" s="2004"/>
      <c r="W223" s="2004"/>
      <c r="X223" s="2004"/>
    </row>
    <row r="224" spans="1:24" s="25" customFormat="1">
      <c r="A224" s="41">
        <v>4512062</v>
      </c>
      <c r="B224" s="40" t="s">
        <v>10031</v>
      </c>
      <c r="C224" s="17" t="s">
        <v>10032</v>
      </c>
      <c r="D224" s="69">
        <v>3500</v>
      </c>
      <c r="E224" s="92">
        <v>266000</v>
      </c>
      <c r="F224" s="92">
        <v>90000</v>
      </c>
      <c r="G224" s="17" t="s">
        <v>9835</v>
      </c>
      <c r="H224" s="83">
        <v>40897</v>
      </c>
      <c r="I224" s="17" t="s">
        <v>9836</v>
      </c>
      <c r="J224" s="2005" t="s">
        <v>449</v>
      </c>
      <c r="K224" s="2052"/>
      <c r="L224" s="17" t="s">
        <v>107</v>
      </c>
      <c r="M224" s="2052">
        <v>40952</v>
      </c>
      <c r="N224" s="2004"/>
      <c r="O224" s="2005"/>
      <c r="P224" s="2004"/>
      <c r="Q224" s="2004"/>
      <c r="R224" s="2004"/>
      <c r="S224" s="2004"/>
      <c r="T224" s="2004"/>
      <c r="U224" s="2004"/>
      <c r="V224" s="2004"/>
      <c r="W224" s="2004"/>
      <c r="X224" s="2004"/>
    </row>
    <row r="225" spans="1:24" s="25" customFormat="1">
      <c r="A225" s="41"/>
      <c r="B225" s="40" t="s">
        <v>10033</v>
      </c>
      <c r="C225" s="21" t="s">
        <v>9799</v>
      </c>
      <c r="D225" s="63">
        <v>100</v>
      </c>
      <c r="E225" s="92"/>
      <c r="F225" s="92"/>
      <c r="G225" s="17"/>
      <c r="H225" s="83"/>
      <c r="I225" s="17"/>
      <c r="J225" s="17"/>
      <c r="K225" s="83"/>
      <c r="L225" s="17"/>
      <c r="M225" s="83"/>
      <c r="N225" s="2004"/>
      <c r="O225" s="2005"/>
      <c r="P225" s="2004"/>
      <c r="Q225" s="2004"/>
      <c r="R225" s="2004"/>
      <c r="S225" s="2004"/>
      <c r="T225" s="2004"/>
      <c r="U225" s="2004"/>
      <c r="V225" s="2004"/>
      <c r="W225" s="2004"/>
      <c r="X225" s="2004"/>
    </row>
    <row r="226" spans="1:24" s="25" customFormat="1">
      <c r="A226" s="41"/>
      <c r="B226" s="40"/>
      <c r="C226" s="21"/>
      <c r="D226" s="63"/>
      <c r="E226" s="92"/>
      <c r="F226" s="92"/>
      <c r="G226" s="17"/>
      <c r="H226" s="83"/>
      <c r="I226" s="17"/>
      <c r="J226" s="17"/>
      <c r="K226" s="83"/>
      <c r="L226" s="17"/>
      <c r="M226" s="83"/>
      <c r="N226" s="2004"/>
      <c r="O226" s="2005"/>
      <c r="P226" s="2004"/>
      <c r="Q226" s="2004"/>
      <c r="R226" s="2004"/>
      <c r="S226" s="2004"/>
      <c r="T226" s="2004"/>
      <c r="U226" s="2004"/>
      <c r="V226" s="2004"/>
      <c r="W226" s="2004"/>
      <c r="X226" s="2004"/>
    </row>
    <row r="227" spans="1:24" s="25" customFormat="1">
      <c r="A227" s="41"/>
      <c r="B227" s="40"/>
      <c r="C227" s="17"/>
      <c r="D227" s="69"/>
      <c r="E227" s="92"/>
      <c r="F227" s="92"/>
      <c r="G227" s="17"/>
      <c r="H227" s="83"/>
      <c r="I227" s="17"/>
      <c r="J227" s="17"/>
      <c r="K227" s="83"/>
      <c r="L227" s="17"/>
      <c r="M227" s="83"/>
      <c r="N227" s="2004"/>
      <c r="O227" s="2005"/>
      <c r="P227" s="2004"/>
      <c r="Q227" s="2004"/>
      <c r="R227" s="2004"/>
      <c r="S227" s="2004"/>
      <c r="T227" s="2004"/>
      <c r="U227" s="2004"/>
      <c r="V227" s="2004"/>
      <c r="W227" s="2004"/>
      <c r="X227" s="2004"/>
    </row>
    <row r="228" spans="1:24" s="25" customFormat="1">
      <c r="A228" s="7" t="s">
        <v>2032</v>
      </c>
      <c r="B228" s="40"/>
      <c r="C228" s="8" t="s">
        <v>10034</v>
      </c>
      <c r="D228" s="69"/>
      <c r="E228" s="92"/>
      <c r="F228" s="92"/>
      <c r="G228" s="17"/>
      <c r="H228" s="83"/>
      <c r="I228" s="17"/>
      <c r="J228" s="17"/>
      <c r="K228" s="83"/>
      <c r="L228" s="17"/>
      <c r="M228" s="83"/>
      <c r="N228" s="2004"/>
      <c r="O228" s="2005"/>
      <c r="P228" s="2004"/>
      <c r="Q228" s="2004"/>
      <c r="R228" s="2004"/>
      <c r="S228" s="2004"/>
      <c r="T228" s="2004"/>
      <c r="U228" s="2004"/>
      <c r="V228" s="2004"/>
      <c r="W228" s="2004"/>
      <c r="X228" s="2004"/>
    </row>
    <row r="229" spans="1:24" s="25" customFormat="1">
      <c r="A229" s="41">
        <v>4512021</v>
      </c>
      <c r="B229" s="40" t="s">
        <v>10000</v>
      </c>
      <c r="C229" s="17" t="s">
        <v>10035</v>
      </c>
      <c r="D229" s="69">
        <v>4400</v>
      </c>
      <c r="E229" s="92">
        <v>334400</v>
      </c>
      <c r="F229" s="92">
        <v>173000</v>
      </c>
      <c r="G229" s="17" t="s">
        <v>9840</v>
      </c>
      <c r="H229" s="83">
        <v>40883</v>
      </c>
      <c r="I229" s="17" t="s">
        <v>9853</v>
      </c>
      <c r="J229" s="17"/>
      <c r="K229" s="83"/>
      <c r="L229" s="17" t="s">
        <v>9941</v>
      </c>
      <c r="M229" s="83">
        <v>40955</v>
      </c>
      <c r="N229" s="2004"/>
      <c r="O229" s="2005"/>
      <c r="P229" s="2004"/>
      <c r="Q229" s="2004"/>
      <c r="R229" s="2004"/>
      <c r="S229" s="2004"/>
      <c r="T229" s="2004"/>
      <c r="U229" s="2004"/>
      <c r="V229" s="2004"/>
      <c r="W229" s="2004"/>
      <c r="X229" s="2004"/>
    </row>
    <row r="230" spans="1:24" s="25" customFormat="1">
      <c r="A230" s="41"/>
      <c r="B230" s="40"/>
      <c r="C230" s="17"/>
      <c r="D230" s="69"/>
      <c r="E230" s="92"/>
      <c r="F230" s="92"/>
      <c r="G230" s="17"/>
      <c r="H230" s="83"/>
      <c r="I230" s="17"/>
      <c r="J230" s="17"/>
      <c r="K230" s="83"/>
      <c r="L230" s="17"/>
      <c r="M230" s="83"/>
      <c r="N230" s="2004"/>
      <c r="O230" s="2005"/>
      <c r="P230" s="2004"/>
      <c r="Q230" s="2004"/>
      <c r="R230" s="2004"/>
      <c r="S230" s="2004"/>
      <c r="T230" s="2004"/>
      <c r="U230" s="2004"/>
      <c r="V230" s="2004"/>
      <c r="W230" s="2004"/>
      <c r="X230" s="2004"/>
    </row>
    <row r="231" spans="1:24" s="25" customFormat="1">
      <c r="A231" s="41"/>
      <c r="B231" s="40"/>
      <c r="C231" s="17"/>
      <c r="D231" s="69"/>
      <c r="E231" s="92"/>
      <c r="F231" s="92"/>
      <c r="G231" s="17"/>
      <c r="H231" s="83"/>
      <c r="I231" s="17"/>
      <c r="J231" s="17"/>
      <c r="K231" s="83"/>
      <c r="L231" s="17"/>
      <c r="M231" s="83"/>
      <c r="N231" s="2004"/>
      <c r="O231" s="2005"/>
      <c r="P231" s="2004"/>
      <c r="Q231" s="2004"/>
      <c r="R231" s="2004"/>
      <c r="S231" s="2004"/>
      <c r="T231" s="2004"/>
      <c r="U231" s="2004"/>
      <c r="V231" s="2004"/>
      <c r="W231" s="2004"/>
      <c r="X231" s="2004"/>
    </row>
    <row r="232" spans="1:24" s="25" customFormat="1">
      <c r="A232" s="7" t="s">
        <v>2032</v>
      </c>
      <c r="B232" s="40"/>
      <c r="C232" s="8" t="s">
        <v>10036</v>
      </c>
      <c r="D232" s="63"/>
      <c r="E232" s="2105"/>
      <c r="F232" s="2105"/>
      <c r="G232" s="2005"/>
      <c r="H232" s="2052"/>
      <c r="I232" s="2005"/>
      <c r="J232" s="2005"/>
      <c r="K232" s="2052"/>
      <c r="L232" s="2005"/>
      <c r="M232" s="2052"/>
      <c r="N232" s="2004"/>
      <c r="O232" s="2005"/>
      <c r="P232" s="2004"/>
      <c r="Q232" s="2004"/>
      <c r="R232" s="2004"/>
      <c r="S232" s="2004"/>
      <c r="T232" s="2004"/>
      <c r="U232" s="2004"/>
      <c r="V232" s="2004"/>
      <c r="W232" s="2004"/>
      <c r="X232" s="2004"/>
    </row>
    <row r="233" spans="1:24" s="25" customFormat="1">
      <c r="A233" s="41">
        <v>4512026</v>
      </c>
      <c r="B233" s="40" t="s">
        <v>10000</v>
      </c>
      <c r="C233" s="17" t="s">
        <v>10037</v>
      </c>
      <c r="D233" s="69">
        <v>4300</v>
      </c>
      <c r="E233" s="92">
        <v>326800</v>
      </c>
      <c r="F233" s="92">
        <v>173000</v>
      </c>
      <c r="G233" s="17" t="s">
        <v>9943</v>
      </c>
      <c r="H233" s="83">
        <v>40884</v>
      </c>
      <c r="I233" s="17" t="s">
        <v>9811</v>
      </c>
      <c r="J233" s="2005" t="s">
        <v>449</v>
      </c>
      <c r="K233" s="2052"/>
      <c r="L233" s="17" t="s">
        <v>9941</v>
      </c>
      <c r="M233" s="83">
        <v>40955</v>
      </c>
      <c r="N233" s="2004"/>
      <c r="O233" s="2005"/>
      <c r="P233" s="2004"/>
      <c r="Q233" s="2004"/>
      <c r="R233" s="2004"/>
      <c r="S233" s="2004"/>
      <c r="T233" s="2004"/>
      <c r="U233" s="2004"/>
      <c r="V233" s="2004"/>
      <c r="W233" s="2004"/>
      <c r="X233" s="2004"/>
    </row>
    <row r="234" spans="1:24" s="25" customFormat="1">
      <c r="A234" s="41"/>
      <c r="B234" s="40" t="s">
        <v>10038</v>
      </c>
      <c r="C234" s="21" t="s">
        <v>9799</v>
      </c>
      <c r="D234" s="63">
        <v>100</v>
      </c>
      <c r="E234" s="92"/>
      <c r="F234" s="92"/>
      <c r="G234" s="17"/>
      <c r="H234" s="83"/>
      <c r="I234" s="17"/>
      <c r="J234" s="2005"/>
      <c r="K234" s="2052"/>
      <c r="L234" s="2005"/>
      <c r="M234" s="2052"/>
      <c r="N234" s="2004"/>
      <c r="O234" s="2005"/>
      <c r="P234" s="2004"/>
      <c r="Q234" s="2004"/>
      <c r="R234" s="2004"/>
      <c r="S234" s="2004"/>
      <c r="T234" s="2004"/>
      <c r="U234" s="2004"/>
      <c r="V234" s="2004"/>
      <c r="W234" s="2004"/>
      <c r="X234" s="2004"/>
    </row>
    <row r="235" spans="1:24" s="25" customFormat="1">
      <c r="A235" s="41"/>
      <c r="B235" s="40"/>
      <c r="C235" s="21"/>
      <c r="D235" s="63"/>
      <c r="E235" s="92"/>
      <c r="F235" s="92"/>
      <c r="G235" s="17"/>
      <c r="H235" s="83"/>
      <c r="I235" s="17"/>
      <c r="J235" s="2005"/>
      <c r="K235" s="2052"/>
      <c r="L235" s="2005"/>
      <c r="M235" s="2052"/>
      <c r="N235" s="2004"/>
      <c r="O235" s="2005"/>
      <c r="P235" s="2004"/>
      <c r="Q235" s="2004"/>
      <c r="R235" s="2004"/>
      <c r="S235" s="2004"/>
      <c r="T235" s="2004"/>
      <c r="U235" s="2004"/>
      <c r="V235" s="2004"/>
      <c r="W235" s="2004"/>
      <c r="X235" s="2004"/>
    </row>
    <row r="236" spans="1:24" s="25" customFormat="1">
      <c r="A236" s="40"/>
      <c r="B236" s="40"/>
      <c r="C236" s="8"/>
      <c r="D236" s="63"/>
      <c r="E236" s="2105"/>
      <c r="F236" s="2105"/>
      <c r="G236" s="2005"/>
      <c r="H236" s="2052"/>
      <c r="I236" s="2005"/>
      <c r="J236" s="2005"/>
      <c r="K236" s="2052"/>
      <c r="L236" s="2005"/>
      <c r="M236" s="2052"/>
      <c r="N236" s="2004"/>
      <c r="O236" s="2005"/>
      <c r="P236" s="2004"/>
      <c r="Q236" s="2004"/>
      <c r="R236" s="2004"/>
      <c r="S236" s="2004"/>
      <c r="T236" s="2004"/>
      <c r="U236" s="2004"/>
      <c r="V236" s="2004"/>
      <c r="W236" s="2004"/>
      <c r="X236" s="2004"/>
    </row>
    <row r="237" spans="1:24" s="25" customFormat="1">
      <c r="A237" s="7" t="s">
        <v>2032</v>
      </c>
      <c r="B237" s="40"/>
      <c r="C237" s="8" t="s">
        <v>10039</v>
      </c>
      <c r="D237" s="63"/>
      <c r="E237" s="2105"/>
      <c r="F237" s="2105"/>
      <c r="G237" s="2005"/>
      <c r="H237" s="2052"/>
      <c r="I237" s="2005"/>
      <c r="J237" s="2005"/>
      <c r="K237" s="2052"/>
      <c r="L237" s="2005"/>
      <c r="M237" s="2052"/>
      <c r="N237" s="2004"/>
      <c r="O237" s="2005"/>
      <c r="P237" s="2004"/>
      <c r="Q237" s="2004"/>
      <c r="R237" s="2004"/>
      <c r="S237" s="2004"/>
      <c r="T237" s="2004"/>
      <c r="U237" s="2004"/>
      <c r="V237" s="2004"/>
      <c r="W237" s="2004"/>
      <c r="X237" s="2004"/>
    </row>
    <row r="238" spans="1:24" s="25" customFormat="1">
      <c r="A238" s="41">
        <v>4512034</v>
      </c>
      <c r="B238" s="40" t="s">
        <v>10000</v>
      </c>
      <c r="C238" s="17" t="s">
        <v>10040</v>
      </c>
      <c r="D238" s="69">
        <v>4300</v>
      </c>
      <c r="E238" s="92">
        <v>326800</v>
      </c>
      <c r="F238" s="92">
        <v>167000</v>
      </c>
      <c r="G238" s="17" t="s">
        <v>9835</v>
      </c>
      <c r="H238" s="83">
        <v>40886</v>
      </c>
      <c r="I238" s="17" t="s">
        <v>10041</v>
      </c>
      <c r="J238" s="2005"/>
      <c r="K238" s="2052"/>
      <c r="L238" s="17" t="s">
        <v>9941</v>
      </c>
      <c r="M238" s="83">
        <v>40955</v>
      </c>
      <c r="N238" s="2004"/>
      <c r="O238" s="2005"/>
      <c r="P238" s="2004"/>
      <c r="Q238" s="2004"/>
      <c r="R238" s="2004"/>
      <c r="S238" s="2004"/>
      <c r="T238" s="2004"/>
      <c r="U238" s="2004"/>
      <c r="V238" s="2004"/>
      <c r="W238" s="2004"/>
      <c r="X238" s="2004"/>
    </row>
    <row r="239" spans="1:24" s="25" customFormat="1">
      <c r="A239" s="41"/>
      <c r="B239" s="40"/>
      <c r="C239" s="17"/>
      <c r="D239" s="69"/>
      <c r="E239" s="92"/>
      <c r="F239" s="92"/>
      <c r="G239" s="17"/>
      <c r="H239" s="83"/>
      <c r="I239" s="17"/>
      <c r="J239" s="2005"/>
      <c r="K239" s="2052"/>
      <c r="L239" s="2005"/>
      <c r="M239" s="2052"/>
      <c r="N239" s="2004"/>
      <c r="O239" s="2005"/>
      <c r="P239" s="2004"/>
      <c r="Q239" s="2004"/>
      <c r="R239" s="2004"/>
      <c r="S239" s="2004"/>
      <c r="T239" s="2004"/>
      <c r="U239" s="2004"/>
      <c r="V239" s="2004"/>
      <c r="W239" s="2004"/>
      <c r="X239" s="2004"/>
    </row>
    <row r="240" spans="1:24" s="25" customFormat="1">
      <c r="A240" s="41"/>
      <c r="B240" s="40"/>
      <c r="C240" s="17"/>
      <c r="D240" s="69"/>
      <c r="E240" s="92"/>
      <c r="F240" s="92"/>
      <c r="G240" s="17"/>
      <c r="H240" s="83"/>
      <c r="I240" s="17"/>
      <c r="J240" s="2005"/>
      <c r="K240" s="2052"/>
      <c r="L240" s="2005"/>
      <c r="M240" s="2052"/>
      <c r="N240" s="2004"/>
      <c r="O240" s="2005"/>
      <c r="P240" s="2004"/>
      <c r="Q240" s="2004"/>
      <c r="R240" s="2004"/>
      <c r="S240" s="2004"/>
      <c r="T240" s="2004"/>
      <c r="U240" s="2004"/>
      <c r="V240" s="2004"/>
      <c r="W240" s="2004"/>
      <c r="X240" s="2004"/>
    </row>
    <row r="241" spans="1:24" s="25" customFormat="1">
      <c r="A241" s="7" t="s">
        <v>2032</v>
      </c>
      <c r="B241" s="40"/>
      <c r="C241" s="8" t="s">
        <v>10042</v>
      </c>
      <c r="D241" s="69"/>
      <c r="E241" s="92"/>
      <c r="F241" s="92"/>
      <c r="G241" s="17"/>
      <c r="H241" s="83"/>
      <c r="I241" s="17"/>
      <c r="J241" s="17"/>
      <c r="K241" s="83"/>
      <c r="L241" s="17"/>
      <c r="M241" s="83"/>
      <c r="N241" s="2004"/>
      <c r="O241" s="2005"/>
      <c r="P241" s="2004"/>
      <c r="Q241" s="2004"/>
      <c r="R241" s="2004"/>
      <c r="S241" s="2004"/>
      <c r="T241" s="2004"/>
      <c r="U241" s="2004"/>
      <c r="V241" s="2004"/>
      <c r="W241" s="2004"/>
      <c r="X241" s="2004"/>
    </row>
    <row r="242" spans="1:24" s="25" customFormat="1">
      <c r="A242" s="41">
        <v>4512078</v>
      </c>
      <c r="B242" s="40" t="s">
        <v>10043</v>
      </c>
      <c r="C242" s="17" t="s">
        <v>10044</v>
      </c>
      <c r="D242" s="69">
        <v>2500</v>
      </c>
      <c r="E242" s="92">
        <v>190000</v>
      </c>
      <c r="F242" s="92">
        <v>48000</v>
      </c>
      <c r="G242" s="17" t="s">
        <v>9815</v>
      </c>
      <c r="H242" s="83">
        <v>41271</v>
      </c>
      <c r="I242" s="17" t="s">
        <v>9944</v>
      </c>
      <c r="J242" s="17"/>
      <c r="K242" s="83"/>
      <c r="L242" s="17" t="s">
        <v>9941</v>
      </c>
      <c r="M242" s="83">
        <v>40955</v>
      </c>
      <c r="N242" s="2004"/>
      <c r="O242" s="2005"/>
      <c r="P242" s="2004"/>
      <c r="Q242" s="2004"/>
      <c r="R242" s="2004"/>
      <c r="S242" s="2004"/>
      <c r="T242" s="2004"/>
      <c r="U242" s="2004"/>
      <c r="V242" s="2004"/>
      <c r="W242" s="2004"/>
      <c r="X242" s="2004"/>
    </row>
    <row r="243" spans="1:24" s="25" customFormat="1">
      <c r="A243" s="41"/>
      <c r="B243" s="40"/>
      <c r="C243" s="17"/>
      <c r="D243" s="69"/>
      <c r="E243" s="92"/>
      <c r="F243" s="92"/>
      <c r="G243" s="17"/>
      <c r="H243" s="83"/>
      <c r="I243" s="17"/>
      <c r="J243" s="17"/>
      <c r="K243" s="83"/>
      <c r="L243" s="17"/>
      <c r="M243" s="83"/>
      <c r="N243" s="2004"/>
      <c r="O243" s="2005"/>
      <c r="P243" s="2004"/>
      <c r="Q243" s="2004"/>
      <c r="R243" s="2004"/>
      <c r="S243" s="2004"/>
      <c r="T243" s="2004"/>
      <c r="U243" s="2004"/>
      <c r="V243" s="2004"/>
      <c r="W243" s="2004"/>
      <c r="X243" s="2004"/>
    </row>
    <row r="244" spans="1:24" s="25" customFormat="1">
      <c r="A244" s="41"/>
      <c r="B244" s="40"/>
      <c r="C244" s="17"/>
      <c r="D244" s="69"/>
      <c r="E244" s="92"/>
      <c r="F244" s="92"/>
      <c r="G244" s="17"/>
      <c r="H244" s="83"/>
      <c r="I244" s="17"/>
      <c r="J244" s="17"/>
      <c r="K244" s="83"/>
      <c r="L244" s="17"/>
      <c r="M244" s="83"/>
      <c r="N244" s="2004"/>
      <c r="O244" s="2005"/>
      <c r="P244" s="2004"/>
      <c r="Q244" s="2004"/>
      <c r="R244" s="2004"/>
      <c r="S244" s="2004"/>
      <c r="T244" s="2004"/>
      <c r="U244" s="2004"/>
      <c r="V244" s="2004"/>
      <c r="W244" s="2004"/>
      <c r="X244" s="2004"/>
    </row>
    <row r="245" spans="1:24" s="25" customFormat="1">
      <c r="A245" s="7" t="s">
        <v>2032</v>
      </c>
      <c r="B245" s="40"/>
      <c r="C245" s="8" t="s">
        <v>10045</v>
      </c>
      <c r="D245" s="69"/>
      <c r="E245" s="92"/>
      <c r="F245" s="92"/>
      <c r="G245" s="17"/>
      <c r="H245" s="83"/>
      <c r="I245" s="17"/>
      <c r="J245" s="17"/>
      <c r="K245" s="83"/>
      <c r="L245" s="17"/>
      <c r="M245" s="83"/>
      <c r="N245" s="2004"/>
      <c r="O245" s="2005"/>
      <c r="P245" s="2004"/>
      <c r="Q245" s="2004"/>
      <c r="R245" s="2004"/>
      <c r="S245" s="2004"/>
      <c r="T245" s="2004"/>
      <c r="U245" s="2004"/>
      <c r="V245" s="2004"/>
      <c r="W245" s="2004"/>
      <c r="X245" s="2004"/>
    </row>
    <row r="246" spans="1:24" s="25" customFormat="1">
      <c r="A246" s="41">
        <v>4601003</v>
      </c>
      <c r="B246" s="40" t="s">
        <v>10046</v>
      </c>
      <c r="C246" s="17" t="s">
        <v>10047</v>
      </c>
      <c r="D246" s="69">
        <v>3750</v>
      </c>
      <c r="E246" s="92">
        <v>285000</v>
      </c>
      <c r="F246" s="92">
        <v>138000</v>
      </c>
      <c r="G246" s="17" t="s">
        <v>9871</v>
      </c>
      <c r="H246" s="83">
        <v>40919</v>
      </c>
      <c r="I246" s="17" t="s">
        <v>10048</v>
      </c>
      <c r="J246" s="2005" t="s">
        <v>449</v>
      </c>
      <c r="K246" s="83"/>
      <c r="L246" s="17" t="s">
        <v>9941</v>
      </c>
      <c r="M246" s="83">
        <v>40955</v>
      </c>
      <c r="N246" s="2004"/>
      <c r="O246" s="2005"/>
      <c r="P246" s="2004"/>
      <c r="Q246" s="2004"/>
      <c r="R246" s="2004"/>
      <c r="S246" s="2004"/>
      <c r="T246" s="2004"/>
      <c r="U246" s="2004"/>
      <c r="V246" s="2004"/>
      <c r="W246" s="2004"/>
      <c r="X246" s="2004"/>
    </row>
    <row r="247" spans="1:24" s="25" customFormat="1">
      <c r="A247" s="41"/>
      <c r="B247" s="40" t="s">
        <v>10049</v>
      </c>
      <c r="C247" s="21" t="s">
        <v>9799</v>
      </c>
      <c r="D247" s="63">
        <v>100</v>
      </c>
      <c r="E247" s="92"/>
      <c r="F247" s="92"/>
      <c r="G247" s="17"/>
      <c r="H247" s="83"/>
      <c r="I247" s="17"/>
      <c r="J247" s="2005"/>
      <c r="K247" s="2052"/>
      <c r="L247" s="2005"/>
      <c r="M247" s="2052"/>
      <c r="N247" s="2004"/>
      <c r="O247" s="2005"/>
      <c r="P247" s="2004"/>
      <c r="Q247" s="2004"/>
      <c r="R247" s="2004"/>
      <c r="S247" s="2004"/>
      <c r="T247" s="2004"/>
      <c r="U247" s="2004"/>
      <c r="V247" s="2004"/>
      <c r="W247" s="2004"/>
      <c r="X247" s="2004"/>
    </row>
    <row r="248" spans="1:24" s="25" customFormat="1">
      <c r="A248" s="41"/>
      <c r="B248" s="40"/>
      <c r="C248" s="21"/>
      <c r="D248" s="63"/>
      <c r="E248" s="92"/>
      <c r="F248" s="92"/>
      <c r="G248" s="17"/>
      <c r="H248" s="83"/>
      <c r="I248" s="17"/>
      <c r="J248" s="2005"/>
      <c r="K248" s="2052"/>
      <c r="L248" s="2005"/>
      <c r="M248" s="2052"/>
      <c r="N248" s="2004"/>
      <c r="O248" s="2005"/>
      <c r="P248" s="2004"/>
      <c r="Q248" s="2004"/>
      <c r="R248" s="2004"/>
      <c r="S248" s="2004"/>
      <c r="T248" s="2004"/>
      <c r="U248" s="2004"/>
      <c r="V248" s="2004"/>
      <c r="W248" s="2004"/>
      <c r="X248" s="2004"/>
    </row>
    <row r="249" spans="1:24" s="25" customFormat="1">
      <c r="A249" s="41"/>
      <c r="B249" s="40"/>
      <c r="C249" s="17"/>
      <c r="D249" s="69"/>
      <c r="E249" s="92"/>
      <c r="F249" s="92"/>
      <c r="G249" s="17"/>
      <c r="H249" s="83"/>
      <c r="I249" s="17"/>
      <c r="J249" s="2005"/>
      <c r="K249" s="2052"/>
      <c r="L249" s="2005"/>
      <c r="M249" s="2052"/>
      <c r="N249" s="2004"/>
      <c r="O249" s="2005"/>
      <c r="P249" s="2004"/>
      <c r="Q249" s="2004"/>
      <c r="R249" s="2004"/>
      <c r="S249" s="2004"/>
      <c r="T249" s="2004"/>
      <c r="U249" s="2004"/>
      <c r="V249" s="2004"/>
      <c r="W249" s="2004"/>
      <c r="X249" s="2004"/>
    </row>
    <row r="250" spans="1:24" s="25" customFormat="1">
      <c r="A250" s="7" t="s">
        <v>10050</v>
      </c>
      <c r="B250" s="40"/>
      <c r="C250" s="8" t="s">
        <v>10051</v>
      </c>
      <c r="D250" s="69"/>
      <c r="E250" s="92"/>
      <c r="F250" s="92"/>
      <c r="G250" s="17"/>
      <c r="H250" s="83"/>
      <c r="I250" s="17"/>
      <c r="J250" s="2005"/>
      <c r="K250" s="2052"/>
      <c r="L250" s="2005"/>
      <c r="M250" s="2052"/>
      <c r="N250" s="2004"/>
      <c r="O250" s="2005"/>
      <c r="P250" s="2004"/>
      <c r="Q250" s="2004"/>
      <c r="R250" s="2004"/>
      <c r="S250" s="2004"/>
      <c r="T250" s="2004"/>
      <c r="U250" s="2004"/>
      <c r="V250" s="2004"/>
      <c r="W250" s="2004"/>
      <c r="X250" s="2004"/>
    </row>
    <row r="251" spans="1:24" s="25" customFormat="1">
      <c r="A251" s="41">
        <v>4601006</v>
      </c>
      <c r="B251" s="40" t="s">
        <v>10046</v>
      </c>
      <c r="C251" s="17" t="s">
        <v>10052</v>
      </c>
      <c r="D251" s="69">
        <v>3600</v>
      </c>
      <c r="E251" s="92">
        <v>273600</v>
      </c>
      <c r="F251" s="92">
        <v>123000</v>
      </c>
      <c r="G251" s="17" t="s">
        <v>9835</v>
      </c>
      <c r="H251" s="83">
        <v>40921</v>
      </c>
      <c r="I251" s="17" t="s">
        <v>10053</v>
      </c>
      <c r="J251" s="2005" t="s">
        <v>449</v>
      </c>
      <c r="K251" s="2052"/>
      <c r="L251" s="17" t="s">
        <v>107</v>
      </c>
      <c r="M251" s="2052">
        <v>40980</v>
      </c>
      <c r="N251" s="2004"/>
      <c r="O251" s="2005"/>
      <c r="P251" s="2004"/>
      <c r="Q251" s="2004"/>
      <c r="R251" s="2004"/>
      <c r="S251" s="2004"/>
      <c r="T251" s="2004"/>
      <c r="U251" s="2004"/>
      <c r="V251" s="2004"/>
      <c r="W251" s="2004"/>
      <c r="X251" s="2004"/>
    </row>
    <row r="252" spans="1:24" s="25" customFormat="1">
      <c r="A252" s="41"/>
      <c r="B252" s="40" t="s">
        <v>10054</v>
      </c>
      <c r="C252" s="21" t="s">
        <v>9799</v>
      </c>
      <c r="D252" s="63">
        <v>100</v>
      </c>
      <c r="E252" s="92"/>
      <c r="F252" s="92"/>
      <c r="G252" s="17"/>
      <c r="H252" s="83"/>
      <c r="I252" s="17"/>
      <c r="J252" s="2005"/>
      <c r="K252" s="2052"/>
      <c r="L252" s="2005"/>
      <c r="M252" s="2052"/>
      <c r="N252" s="2004"/>
      <c r="O252" s="2005"/>
      <c r="P252" s="2004"/>
      <c r="Q252" s="2004"/>
      <c r="R252" s="2004"/>
      <c r="S252" s="2004"/>
      <c r="T252" s="2004"/>
      <c r="U252" s="2004"/>
      <c r="V252" s="2004"/>
      <c r="W252" s="2004"/>
      <c r="X252" s="2004"/>
    </row>
    <row r="253" spans="1:24" s="25" customFormat="1">
      <c r="A253" s="41"/>
      <c r="B253" s="40"/>
      <c r="C253" s="17"/>
      <c r="D253" s="69"/>
      <c r="E253" s="92"/>
      <c r="F253" s="92"/>
      <c r="G253" s="17"/>
      <c r="H253" s="83"/>
      <c r="I253" s="17"/>
      <c r="J253" s="17"/>
      <c r="K253" s="83"/>
      <c r="L253" s="17"/>
      <c r="M253" s="83"/>
      <c r="N253" s="2004"/>
      <c r="O253" s="2005"/>
      <c r="P253" s="2004"/>
      <c r="Q253" s="2004"/>
      <c r="R253" s="2004"/>
      <c r="S253" s="2004"/>
      <c r="T253" s="2004"/>
      <c r="U253" s="2004"/>
      <c r="V253" s="2004"/>
      <c r="W253" s="2004"/>
      <c r="X253" s="2004"/>
    </row>
    <row r="254" spans="1:24" s="25" customFormat="1">
      <c r="A254" s="7" t="s">
        <v>10050</v>
      </c>
      <c r="B254" s="40"/>
      <c r="C254" s="8" t="s">
        <v>10055</v>
      </c>
      <c r="D254" s="69"/>
      <c r="E254" s="92"/>
      <c r="F254" s="92"/>
      <c r="G254" s="17"/>
      <c r="H254" s="83"/>
      <c r="I254" s="17"/>
      <c r="J254" s="2005"/>
      <c r="K254" s="2052"/>
      <c r="L254" s="2005"/>
      <c r="M254" s="2052"/>
      <c r="N254" s="2004"/>
      <c r="O254" s="2005"/>
      <c r="P254" s="2004"/>
      <c r="Q254" s="2004"/>
      <c r="R254" s="2004"/>
      <c r="S254" s="2004"/>
      <c r="T254" s="2004"/>
      <c r="U254" s="2004"/>
      <c r="V254" s="2004"/>
      <c r="W254" s="2004"/>
      <c r="X254" s="2004"/>
    </row>
    <row r="255" spans="1:24" s="25" customFormat="1">
      <c r="A255" s="41">
        <v>4601051</v>
      </c>
      <c r="B255" s="40" t="s">
        <v>10005</v>
      </c>
      <c r="C255" s="17" t="s">
        <v>10056</v>
      </c>
      <c r="D255" s="69">
        <v>4600</v>
      </c>
      <c r="E255" s="92">
        <v>349600</v>
      </c>
      <c r="F255" s="92">
        <v>175000</v>
      </c>
      <c r="G255" s="17" t="s">
        <v>10057</v>
      </c>
      <c r="H255" s="83">
        <v>40939</v>
      </c>
      <c r="I255" s="17" t="s">
        <v>10058</v>
      </c>
      <c r="J255" s="2005"/>
      <c r="K255" s="2052"/>
      <c r="L255" s="17" t="s">
        <v>107</v>
      </c>
      <c r="M255" s="2052">
        <v>40980</v>
      </c>
      <c r="N255" s="2004"/>
      <c r="O255" s="2005"/>
      <c r="P255" s="2004"/>
      <c r="Q255" s="2004"/>
      <c r="R255" s="2004"/>
      <c r="S255" s="2004"/>
      <c r="T255" s="2004"/>
      <c r="U255" s="2004"/>
      <c r="V255" s="2004"/>
      <c r="W255" s="2004"/>
      <c r="X255" s="2004"/>
    </row>
    <row r="256" spans="1:24" s="25" customFormat="1">
      <c r="A256" s="41"/>
      <c r="B256" s="40"/>
      <c r="C256" s="17"/>
      <c r="D256" s="69"/>
      <c r="E256" s="92"/>
      <c r="F256" s="92"/>
      <c r="G256" s="17"/>
      <c r="H256" s="83"/>
      <c r="I256" s="17"/>
      <c r="J256" s="2005"/>
      <c r="K256" s="2052"/>
      <c r="L256" s="2005"/>
      <c r="M256" s="2052"/>
      <c r="N256" s="2004"/>
      <c r="O256" s="2005"/>
      <c r="P256" s="2004"/>
      <c r="Q256" s="2004"/>
      <c r="R256" s="2004"/>
      <c r="S256" s="2004"/>
      <c r="T256" s="2004"/>
      <c r="U256" s="2004"/>
      <c r="V256" s="2004"/>
      <c r="W256" s="2004"/>
      <c r="X256" s="2004"/>
    </row>
    <row r="257" spans="1:24" s="25" customFormat="1">
      <c r="A257" s="7" t="s">
        <v>10059</v>
      </c>
      <c r="B257" s="40"/>
      <c r="C257" s="8" t="s">
        <v>10060</v>
      </c>
      <c r="D257" s="69"/>
      <c r="E257" s="92"/>
      <c r="F257" s="92"/>
      <c r="G257" s="17"/>
      <c r="H257" s="83"/>
      <c r="I257" s="17"/>
      <c r="J257" s="2005"/>
      <c r="K257" s="2052"/>
      <c r="L257" s="2005"/>
      <c r="M257" s="2052"/>
      <c r="N257" s="2004"/>
      <c r="O257" s="2005"/>
      <c r="P257" s="2004"/>
      <c r="Q257" s="2004"/>
      <c r="R257" s="2004"/>
      <c r="S257" s="2004"/>
      <c r="T257" s="2004"/>
      <c r="U257" s="2004"/>
      <c r="V257" s="2004"/>
      <c r="W257" s="2004"/>
      <c r="X257" s="2004"/>
    </row>
    <row r="258" spans="1:24" s="25" customFormat="1">
      <c r="A258" s="41">
        <v>4601004</v>
      </c>
      <c r="B258" s="40" t="s">
        <v>10000</v>
      </c>
      <c r="C258" s="17" t="s">
        <v>10061</v>
      </c>
      <c r="D258" s="69">
        <v>4100</v>
      </c>
      <c r="E258" s="92">
        <v>311600</v>
      </c>
      <c r="F258" s="92">
        <v>162000</v>
      </c>
      <c r="G258" s="17" t="s">
        <v>9943</v>
      </c>
      <c r="H258" s="83">
        <v>40920</v>
      </c>
      <c r="I258" s="17" t="s">
        <v>10062</v>
      </c>
      <c r="J258" s="2005"/>
      <c r="K258" s="2052"/>
      <c r="L258" s="2005" t="s">
        <v>9941</v>
      </c>
      <c r="M258" s="2052">
        <v>40982</v>
      </c>
      <c r="N258" s="2004"/>
      <c r="O258" s="2005"/>
      <c r="P258" s="2004"/>
      <c r="Q258" s="2004"/>
      <c r="R258" s="2004"/>
      <c r="S258" s="2004"/>
      <c r="T258" s="2004"/>
      <c r="U258" s="2004"/>
      <c r="V258" s="2004"/>
      <c r="W258" s="2004"/>
      <c r="X258" s="2004"/>
    </row>
    <row r="259" spans="1:24" s="25" customFormat="1">
      <c r="A259" s="41"/>
      <c r="B259" s="40"/>
      <c r="C259" s="17"/>
      <c r="D259" s="69"/>
      <c r="E259" s="92"/>
      <c r="F259" s="92"/>
      <c r="G259" s="17"/>
      <c r="H259" s="83"/>
      <c r="I259" s="17"/>
      <c r="J259" s="2005"/>
      <c r="K259" s="2052"/>
      <c r="L259" s="2005"/>
      <c r="M259" s="2052"/>
      <c r="N259" s="2004"/>
      <c r="O259" s="2005"/>
      <c r="P259" s="2004"/>
      <c r="Q259" s="2004"/>
      <c r="R259" s="2004"/>
      <c r="S259" s="2004"/>
      <c r="T259" s="2004"/>
      <c r="U259" s="2004"/>
      <c r="V259" s="2004"/>
      <c r="W259" s="2004"/>
      <c r="X259" s="2004"/>
    </row>
    <row r="260" spans="1:24" s="25" customFormat="1">
      <c r="A260" s="7" t="s">
        <v>10059</v>
      </c>
      <c r="B260" s="40"/>
      <c r="C260" s="8" t="s">
        <v>10063</v>
      </c>
      <c r="D260" s="69"/>
      <c r="E260" s="92"/>
      <c r="F260" s="92"/>
      <c r="G260" s="17"/>
      <c r="H260" s="83"/>
      <c r="I260" s="17"/>
      <c r="J260" s="2005"/>
      <c r="K260" s="2052"/>
      <c r="L260" s="2005"/>
      <c r="M260" s="2052"/>
      <c r="N260" s="2004"/>
      <c r="O260" s="2005"/>
      <c r="P260" s="2004"/>
      <c r="Q260" s="2004"/>
      <c r="R260" s="2004"/>
      <c r="S260" s="2004"/>
      <c r="T260" s="2004"/>
      <c r="U260" s="2004"/>
      <c r="V260" s="2004"/>
      <c r="W260" s="2004"/>
      <c r="X260" s="2004"/>
    </row>
    <row r="261" spans="1:24" s="25" customFormat="1">
      <c r="A261" s="41">
        <v>4601010</v>
      </c>
      <c r="B261" s="40" t="s">
        <v>10046</v>
      </c>
      <c r="C261" s="17" t="s">
        <v>10064</v>
      </c>
      <c r="D261" s="69">
        <v>3900</v>
      </c>
      <c r="E261" s="92">
        <v>296400</v>
      </c>
      <c r="F261" s="92">
        <v>145000</v>
      </c>
      <c r="G261" s="17" t="s">
        <v>9835</v>
      </c>
      <c r="H261" s="83">
        <v>40922</v>
      </c>
      <c r="I261" s="17" t="s">
        <v>9950</v>
      </c>
      <c r="J261" s="2005"/>
      <c r="K261" s="2052"/>
      <c r="L261" s="2005" t="s">
        <v>9941</v>
      </c>
      <c r="M261" s="2052">
        <v>40982</v>
      </c>
      <c r="N261" s="2004"/>
      <c r="O261" s="2005"/>
      <c r="P261" s="2004"/>
      <c r="Q261" s="2004"/>
      <c r="R261" s="2004"/>
      <c r="S261" s="2004"/>
      <c r="T261" s="2004"/>
      <c r="U261" s="2004"/>
      <c r="V261" s="2004"/>
      <c r="W261" s="2004"/>
      <c r="X261" s="2004"/>
    </row>
    <row r="262" spans="1:24" s="25" customFormat="1">
      <c r="A262" s="41"/>
      <c r="B262" s="40"/>
      <c r="C262" s="17"/>
      <c r="D262" s="69"/>
      <c r="E262" s="2105"/>
      <c r="F262" s="2105"/>
      <c r="G262" s="2005"/>
      <c r="H262" s="2052"/>
      <c r="I262" s="2005"/>
      <c r="J262" s="2005"/>
      <c r="K262" s="2052"/>
      <c r="L262" s="2005"/>
      <c r="M262" s="2052"/>
      <c r="N262" s="2004"/>
      <c r="O262" s="2005"/>
      <c r="P262" s="2004"/>
      <c r="Q262" s="2004"/>
      <c r="R262" s="2004"/>
      <c r="S262" s="2004"/>
      <c r="T262" s="2004"/>
      <c r="U262" s="2004"/>
      <c r="V262" s="2004"/>
      <c r="W262" s="2004"/>
      <c r="X262" s="2004"/>
    </row>
    <row r="263" spans="1:24" s="25" customFormat="1">
      <c r="A263" s="7" t="s">
        <v>10059</v>
      </c>
      <c r="B263" s="40"/>
      <c r="C263" s="8" t="s">
        <v>10065</v>
      </c>
      <c r="D263" s="69"/>
      <c r="E263" s="2105"/>
      <c r="F263" s="2105"/>
      <c r="G263" s="2005"/>
      <c r="H263" s="2052"/>
      <c r="I263" s="2005"/>
      <c r="J263" s="2005"/>
      <c r="K263" s="2052"/>
      <c r="L263" s="2005"/>
      <c r="M263" s="2052"/>
      <c r="N263" s="2004"/>
      <c r="O263" s="2005"/>
      <c r="P263" s="2004"/>
      <c r="Q263" s="2004"/>
      <c r="R263" s="2004"/>
      <c r="S263" s="2004"/>
      <c r="T263" s="2004"/>
      <c r="U263" s="2004"/>
      <c r="V263" s="2004"/>
      <c r="W263" s="2004"/>
      <c r="X263" s="2004"/>
    </row>
    <row r="264" spans="1:24" s="25" customFormat="1">
      <c r="A264" s="41">
        <v>4601036</v>
      </c>
      <c r="B264" s="40" t="s">
        <v>10046</v>
      </c>
      <c r="C264" s="17" t="s">
        <v>10066</v>
      </c>
      <c r="D264" s="69">
        <v>3600</v>
      </c>
      <c r="E264" s="92">
        <v>273600</v>
      </c>
      <c r="F264" s="92">
        <v>115000</v>
      </c>
      <c r="G264" s="17" t="s">
        <v>9835</v>
      </c>
      <c r="H264" s="83">
        <v>40935</v>
      </c>
      <c r="I264" s="17" t="s">
        <v>10010</v>
      </c>
      <c r="J264" s="2005"/>
      <c r="K264" s="2052"/>
      <c r="L264" s="2005" t="s">
        <v>9941</v>
      </c>
      <c r="M264" s="2052">
        <v>40982</v>
      </c>
      <c r="N264" s="2004"/>
      <c r="O264" s="2005"/>
      <c r="P264" s="2004"/>
      <c r="Q264" s="2004"/>
      <c r="R264" s="2004"/>
      <c r="S264" s="2004"/>
      <c r="T264" s="2004"/>
      <c r="U264" s="2004"/>
      <c r="V264" s="2004"/>
      <c r="W264" s="2004"/>
      <c r="X264" s="2004"/>
    </row>
    <row r="265" spans="1:24" s="25" customFormat="1">
      <c r="A265" s="41"/>
      <c r="B265" s="40"/>
      <c r="C265" s="17"/>
      <c r="D265" s="69"/>
      <c r="E265" s="92"/>
      <c r="F265" s="92"/>
      <c r="G265" s="17"/>
      <c r="H265" s="83"/>
      <c r="I265" s="17"/>
      <c r="J265" s="2005"/>
      <c r="K265" s="2052"/>
      <c r="L265" s="2005"/>
      <c r="M265" s="2052"/>
      <c r="N265" s="2004"/>
      <c r="O265" s="2005"/>
      <c r="P265" s="2004"/>
      <c r="Q265" s="2004"/>
      <c r="R265" s="2004"/>
      <c r="S265" s="2004"/>
      <c r="T265" s="2004"/>
      <c r="U265" s="2004"/>
      <c r="V265" s="2004"/>
      <c r="W265" s="2004"/>
      <c r="X265" s="2004"/>
    </row>
    <row r="266" spans="1:24" s="25" customFormat="1">
      <c r="A266" s="7" t="s">
        <v>10059</v>
      </c>
      <c r="B266" s="40"/>
      <c r="C266" s="8" t="s">
        <v>10067</v>
      </c>
      <c r="D266" s="69"/>
      <c r="E266" s="92"/>
      <c r="F266" s="92"/>
      <c r="G266" s="17"/>
      <c r="H266" s="83"/>
      <c r="I266" s="17"/>
      <c r="J266" s="2005"/>
      <c r="K266" s="2052"/>
      <c r="L266" s="2005"/>
      <c r="M266" s="2052"/>
      <c r="N266" s="2004"/>
      <c r="O266" s="2005"/>
      <c r="P266" s="2004"/>
      <c r="Q266" s="2004"/>
      <c r="R266" s="2004"/>
      <c r="S266" s="2004"/>
      <c r="T266" s="2004"/>
      <c r="U266" s="2004"/>
      <c r="V266" s="2004"/>
      <c r="W266" s="2004"/>
      <c r="X266" s="2004"/>
    </row>
    <row r="267" spans="1:24" s="25" customFormat="1">
      <c r="A267" s="41">
        <v>4601049</v>
      </c>
      <c r="B267" s="40" t="s">
        <v>10046</v>
      </c>
      <c r="C267" s="17" t="s">
        <v>10068</v>
      </c>
      <c r="D267" s="69">
        <v>3650</v>
      </c>
      <c r="E267" s="92">
        <v>277400</v>
      </c>
      <c r="F267" s="92">
        <v>127000</v>
      </c>
      <c r="G267" s="17" t="s">
        <v>9835</v>
      </c>
      <c r="H267" s="83">
        <v>40939</v>
      </c>
      <c r="I267" s="17" t="s">
        <v>9958</v>
      </c>
      <c r="J267" s="2005"/>
      <c r="K267" s="2052"/>
      <c r="L267" s="2005" t="s">
        <v>9941</v>
      </c>
      <c r="M267" s="2052">
        <v>40994</v>
      </c>
      <c r="N267" s="2004"/>
      <c r="O267" s="2005"/>
      <c r="P267" s="2004"/>
      <c r="Q267" s="2004"/>
      <c r="R267" s="2004"/>
      <c r="S267" s="2004"/>
      <c r="T267" s="2004"/>
      <c r="U267" s="2004"/>
      <c r="V267" s="2004"/>
      <c r="W267" s="2004"/>
      <c r="X267" s="2004"/>
    </row>
    <row r="268" spans="1:24" s="25" customFormat="1">
      <c r="A268" s="41"/>
      <c r="B268" s="40"/>
      <c r="C268" s="17"/>
      <c r="D268" s="69"/>
      <c r="E268" s="2105"/>
      <c r="F268" s="2105"/>
      <c r="G268" s="2005"/>
      <c r="H268" s="2052"/>
      <c r="I268" s="2005"/>
      <c r="J268" s="2005"/>
      <c r="K268" s="2052"/>
      <c r="L268" s="2005"/>
      <c r="M268" s="2052"/>
      <c r="N268" s="2004"/>
      <c r="O268" s="2005"/>
      <c r="P268" s="2004"/>
      <c r="Q268" s="2004"/>
      <c r="R268" s="2004"/>
      <c r="S268" s="2004"/>
      <c r="T268" s="2004"/>
      <c r="U268" s="2004"/>
      <c r="V268" s="2004"/>
      <c r="W268" s="2004"/>
      <c r="X268" s="2004"/>
    </row>
    <row r="269" spans="1:24" s="25" customFormat="1">
      <c r="A269" s="7" t="s">
        <v>10069</v>
      </c>
      <c r="B269" s="40"/>
      <c r="C269" s="8" t="s">
        <v>10070</v>
      </c>
      <c r="D269" s="69"/>
      <c r="E269" s="2105"/>
      <c r="F269" s="2105"/>
      <c r="G269" s="2005"/>
      <c r="H269" s="2052"/>
      <c r="I269" s="2005"/>
      <c r="J269" s="2005"/>
      <c r="K269" s="2052"/>
      <c r="L269" s="2005"/>
      <c r="M269" s="2052"/>
      <c r="N269" s="2004"/>
      <c r="O269" s="2005"/>
      <c r="P269" s="2004"/>
      <c r="Q269" s="2004"/>
      <c r="R269" s="2004"/>
      <c r="S269" s="2004"/>
      <c r="T269" s="2004"/>
      <c r="U269" s="2004"/>
      <c r="V269" s="2004"/>
      <c r="W269" s="2004"/>
      <c r="X269" s="2004"/>
    </row>
    <row r="270" spans="1:24" s="25" customFormat="1">
      <c r="A270" s="41">
        <v>4601044</v>
      </c>
      <c r="B270" s="40" t="s">
        <v>10071</v>
      </c>
      <c r="C270" s="17" t="s">
        <v>10072</v>
      </c>
      <c r="D270" s="69">
        <v>3100</v>
      </c>
      <c r="E270" s="92">
        <v>235600</v>
      </c>
      <c r="F270" s="92">
        <v>70000</v>
      </c>
      <c r="G270" s="17" t="s">
        <v>9835</v>
      </c>
      <c r="H270" s="83">
        <v>40936</v>
      </c>
      <c r="I270" s="17" t="s">
        <v>9851</v>
      </c>
      <c r="J270" s="2005"/>
      <c r="K270" s="2052"/>
      <c r="L270" s="2005" t="s">
        <v>9941</v>
      </c>
      <c r="M270" s="2052">
        <v>40994</v>
      </c>
      <c r="N270" s="2004"/>
      <c r="O270" s="2005"/>
      <c r="P270" s="2004"/>
      <c r="Q270" s="2004"/>
      <c r="R270" s="2004"/>
      <c r="S270" s="2004"/>
      <c r="T270" s="2004"/>
      <c r="U270" s="2004"/>
      <c r="V270" s="2004"/>
      <c r="W270" s="2004"/>
      <c r="X270" s="2004"/>
    </row>
    <row r="271" spans="1:24" s="25" customFormat="1">
      <c r="A271" s="41"/>
      <c r="B271" s="40"/>
      <c r="C271" s="17"/>
      <c r="D271" s="69"/>
      <c r="E271" s="92"/>
      <c r="F271" s="92"/>
      <c r="G271" s="17"/>
      <c r="H271" s="83"/>
      <c r="I271" s="17"/>
      <c r="J271" s="2005"/>
      <c r="K271" s="2052"/>
      <c r="L271" s="2005"/>
      <c r="M271" s="2052"/>
      <c r="N271" s="2004"/>
      <c r="O271" s="2005"/>
      <c r="P271" s="2004"/>
      <c r="Q271" s="2004"/>
      <c r="R271" s="2004"/>
      <c r="S271" s="2004"/>
      <c r="T271" s="2004"/>
      <c r="U271" s="2004"/>
      <c r="V271" s="2004"/>
      <c r="W271" s="2004"/>
      <c r="X271" s="2004"/>
    </row>
    <row r="272" spans="1:24" s="25" customFormat="1">
      <c r="A272" s="7" t="s">
        <v>10069</v>
      </c>
      <c r="B272" s="40"/>
      <c r="C272" s="8" t="s">
        <v>10073</v>
      </c>
      <c r="D272" s="69"/>
      <c r="E272" s="92"/>
      <c r="F272" s="92"/>
      <c r="G272" s="17"/>
      <c r="H272" s="83"/>
      <c r="I272" s="17"/>
      <c r="J272" s="2005"/>
      <c r="K272" s="2052"/>
      <c r="L272" s="2005"/>
      <c r="M272" s="2052"/>
      <c r="N272" s="2004"/>
      <c r="O272" s="2005"/>
      <c r="P272" s="2004"/>
      <c r="Q272" s="2004"/>
      <c r="R272" s="2004"/>
      <c r="S272" s="2004"/>
      <c r="T272" s="2004"/>
      <c r="U272" s="2004"/>
      <c r="V272" s="2004"/>
      <c r="W272" s="2004"/>
      <c r="X272" s="2004"/>
    </row>
    <row r="273" spans="1:24" s="25" customFormat="1">
      <c r="A273" s="41">
        <v>4602072</v>
      </c>
      <c r="B273" s="40" t="s">
        <v>10074</v>
      </c>
      <c r="C273" s="17" t="s">
        <v>10075</v>
      </c>
      <c r="D273" s="69">
        <v>3150</v>
      </c>
      <c r="E273" s="92">
        <v>245700</v>
      </c>
      <c r="F273" s="92">
        <v>82000</v>
      </c>
      <c r="G273" s="17" t="s">
        <v>9835</v>
      </c>
      <c r="H273" s="83">
        <v>40967</v>
      </c>
      <c r="I273" s="17" t="s">
        <v>10014</v>
      </c>
      <c r="J273" s="2005"/>
      <c r="K273" s="2052"/>
      <c r="L273" s="2005" t="s">
        <v>9941</v>
      </c>
      <c r="M273" s="2052">
        <v>40994</v>
      </c>
      <c r="N273" s="2004"/>
      <c r="O273" s="2005"/>
      <c r="P273" s="2004"/>
      <c r="Q273" s="2004"/>
      <c r="R273" s="2004"/>
      <c r="S273" s="2004"/>
      <c r="T273" s="2004"/>
      <c r="U273" s="2004"/>
      <c r="V273" s="2004"/>
      <c r="W273" s="2004"/>
      <c r="X273" s="2004"/>
    </row>
    <row r="274" spans="1:24" s="25" customFormat="1">
      <c r="A274" s="41"/>
      <c r="B274" s="40"/>
      <c r="C274" s="17"/>
      <c r="D274" s="69"/>
      <c r="E274" s="92"/>
      <c r="F274" s="92"/>
      <c r="G274" s="17"/>
      <c r="H274" s="83"/>
      <c r="I274" s="17"/>
      <c r="J274" s="2005"/>
      <c r="K274" s="2052"/>
      <c r="L274" s="2005"/>
      <c r="M274" s="2052"/>
      <c r="N274" s="2004"/>
      <c r="O274" s="2005"/>
      <c r="P274" s="2004"/>
      <c r="Q274" s="2004"/>
      <c r="R274" s="2004"/>
      <c r="S274" s="2004"/>
      <c r="T274" s="2004"/>
      <c r="U274" s="2004"/>
      <c r="V274" s="2004"/>
      <c r="W274" s="2004"/>
      <c r="X274" s="2004"/>
    </row>
    <row r="275" spans="1:24" s="25" customFormat="1">
      <c r="A275" s="7" t="s">
        <v>10069</v>
      </c>
      <c r="B275" s="40"/>
      <c r="C275" s="8" t="s">
        <v>10076</v>
      </c>
      <c r="D275" s="69"/>
      <c r="E275" s="92"/>
      <c r="F275" s="92"/>
      <c r="G275" s="17"/>
      <c r="H275" s="83"/>
      <c r="I275" s="17"/>
      <c r="J275" s="2005"/>
      <c r="K275" s="2052"/>
      <c r="L275" s="2005"/>
      <c r="M275" s="2052"/>
      <c r="N275" s="2004"/>
      <c r="O275" s="2005"/>
      <c r="P275" s="2004"/>
      <c r="Q275" s="2004"/>
      <c r="R275" s="2004"/>
      <c r="S275" s="2004"/>
      <c r="T275" s="2004"/>
      <c r="U275" s="2004"/>
      <c r="V275" s="2004"/>
      <c r="W275" s="2004"/>
      <c r="X275" s="2004"/>
    </row>
    <row r="276" spans="1:24" s="25" customFormat="1">
      <c r="A276" s="41">
        <v>4603004</v>
      </c>
      <c r="B276" s="40" t="s">
        <v>10019</v>
      </c>
      <c r="C276" s="17" t="s">
        <v>10077</v>
      </c>
      <c r="D276" s="69">
        <v>19600</v>
      </c>
      <c r="E276" s="92">
        <v>1528800</v>
      </c>
      <c r="F276" s="92">
        <v>1307000</v>
      </c>
      <c r="G276" s="17" t="s">
        <v>9810</v>
      </c>
      <c r="H276" s="83">
        <v>40971</v>
      </c>
      <c r="I276" s="17" t="s">
        <v>9851</v>
      </c>
      <c r="J276" s="2005"/>
      <c r="K276" s="2052"/>
      <c r="L276" s="2005" t="s">
        <v>9941</v>
      </c>
      <c r="M276" s="2052">
        <v>40994</v>
      </c>
      <c r="N276" s="2004"/>
      <c r="O276" s="2005"/>
      <c r="P276" s="2004"/>
      <c r="Q276" s="2004"/>
      <c r="R276" s="2004"/>
      <c r="S276" s="2004"/>
      <c r="T276" s="2004"/>
      <c r="U276" s="2004"/>
      <c r="V276" s="2004"/>
      <c r="W276" s="2004"/>
      <c r="X276" s="2004"/>
    </row>
    <row r="277" spans="1:24" s="25" customFormat="1">
      <c r="A277" s="41"/>
      <c r="B277" s="40"/>
      <c r="C277" s="17"/>
      <c r="D277" s="69"/>
      <c r="E277" s="92"/>
      <c r="F277" s="92"/>
      <c r="G277" s="17"/>
      <c r="H277" s="83"/>
      <c r="I277" s="17"/>
      <c r="J277" s="2005"/>
      <c r="K277" s="2052"/>
      <c r="L277" s="2005"/>
      <c r="M277" s="2052"/>
      <c r="N277" s="2004"/>
      <c r="O277" s="2005"/>
      <c r="P277" s="2004"/>
      <c r="Q277" s="2004"/>
      <c r="R277" s="2004"/>
      <c r="S277" s="2004"/>
      <c r="T277" s="2004"/>
      <c r="U277" s="2004"/>
      <c r="V277" s="2004"/>
      <c r="W277" s="2004"/>
      <c r="X277" s="2004"/>
    </row>
    <row r="278" spans="1:24" s="25" customFormat="1">
      <c r="A278" s="7" t="s">
        <v>10078</v>
      </c>
      <c r="B278" s="40"/>
      <c r="C278" s="8" t="s">
        <v>10079</v>
      </c>
      <c r="D278" s="69"/>
      <c r="E278" s="92"/>
      <c r="F278" s="92"/>
      <c r="G278" s="17"/>
      <c r="H278" s="83"/>
      <c r="I278" s="17"/>
      <c r="J278" s="2005"/>
      <c r="K278" s="2052"/>
      <c r="L278" s="2005"/>
      <c r="M278" s="2052"/>
      <c r="N278" s="2004"/>
      <c r="O278" s="2005"/>
      <c r="P278" s="2004"/>
      <c r="Q278" s="2004"/>
      <c r="R278" s="2004"/>
      <c r="S278" s="2004"/>
      <c r="T278" s="2004"/>
      <c r="U278" s="2004"/>
      <c r="V278" s="2004"/>
      <c r="W278" s="2004"/>
      <c r="X278" s="2004"/>
    </row>
    <row r="279" spans="1:24" s="25" customFormat="1">
      <c r="A279" s="41">
        <v>4602028</v>
      </c>
      <c r="B279" s="40" t="s">
        <v>10080</v>
      </c>
      <c r="C279" s="17" t="s">
        <v>10081</v>
      </c>
      <c r="D279" s="69">
        <v>5000</v>
      </c>
      <c r="E279" s="92">
        <v>380000</v>
      </c>
      <c r="F279" s="92">
        <v>210000</v>
      </c>
      <c r="G279" s="17" t="s">
        <v>9810</v>
      </c>
      <c r="H279" s="83">
        <v>40953</v>
      </c>
      <c r="I279" s="17" t="s">
        <v>9836</v>
      </c>
      <c r="J279" s="2005" t="s">
        <v>449</v>
      </c>
      <c r="K279" s="2052"/>
      <c r="L279" s="17" t="s">
        <v>798</v>
      </c>
      <c r="M279" s="2052">
        <v>40995</v>
      </c>
      <c r="N279" s="2004"/>
      <c r="O279" s="2005" t="s">
        <v>10082</v>
      </c>
      <c r="P279" s="2004"/>
      <c r="Q279" s="2004"/>
      <c r="R279" s="2004"/>
      <c r="S279" s="2004"/>
      <c r="T279" s="2004"/>
      <c r="U279" s="2004"/>
      <c r="V279" s="2004"/>
      <c r="W279" s="2004"/>
      <c r="X279" s="2004"/>
    </row>
    <row r="280" spans="1:24" s="25" customFormat="1">
      <c r="A280" s="41"/>
      <c r="B280" s="40" t="s">
        <v>10083</v>
      </c>
      <c r="C280" s="21" t="s">
        <v>9799</v>
      </c>
      <c r="D280" s="63">
        <v>100</v>
      </c>
      <c r="E280" s="92"/>
      <c r="F280" s="92"/>
      <c r="G280" s="17"/>
      <c r="H280" s="83"/>
      <c r="I280" s="17"/>
      <c r="J280" s="2005"/>
      <c r="K280" s="2052"/>
      <c r="L280" s="2005"/>
      <c r="M280" s="2052"/>
      <c r="N280" s="2004"/>
      <c r="O280" s="2005"/>
      <c r="P280" s="2004"/>
      <c r="Q280" s="2004"/>
      <c r="R280" s="2004"/>
      <c r="S280" s="2004"/>
      <c r="T280" s="2004"/>
      <c r="U280" s="2004"/>
      <c r="V280" s="2004"/>
      <c r="W280" s="2004"/>
      <c r="X280" s="2004"/>
    </row>
    <row r="281" spans="1:24" s="25" customFormat="1">
      <c r="A281" s="41"/>
      <c r="B281" s="40"/>
      <c r="C281" s="17"/>
      <c r="D281" s="69"/>
      <c r="E281" s="92"/>
      <c r="F281" s="92"/>
      <c r="G281" s="17"/>
      <c r="H281" s="83"/>
      <c r="I281" s="17"/>
      <c r="J281" s="2005"/>
      <c r="K281" s="2052"/>
      <c r="L281" s="2005"/>
      <c r="M281" s="2052"/>
      <c r="N281" s="2004"/>
      <c r="O281" s="2005"/>
      <c r="P281" s="2004"/>
      <c r="Q281" s="2004"/>
      <c r="R281" s="2004"/>
      <c r="S281" s="2004"/>
      <c r="T281" s="2004"/>
      <c r="U281" s="2004"/>
      <c r="V281" s="2004"/>
      <c r="W281" s="2004"/>
      <c r="X281" s="2004"/>
    </row>
    <row r="282" spans="1:24" s="25" customFormat="1">
      <c r="A282" s="7" t="s">
        <v>10084</v>
      </c>
      <c r="B282" s="40"/>
      <c r="C282" s="8" t="s">
        <v>10085</v>
      </c>
      <c r="D282" s="69"/>
      <c r="E282" s="2105"/>
      <c r="F282" s="2105"/>
      <c r="G282" s="2005"/>
      <c r="H282" s="2052"/>
      <c r="I282" s="2005"/>
      <c r="J282" s="2005"/>
      <c r="K282" s="2052"/>
      <c r="L282" s="2005"/>
      <c r="M282" s="2052"/>
      <c r="N282" s="2004"/>
      <c r="O282" s="2005"/>
      <c r="P282" s="2004"/>
      <c r="Q282" s="2004"/>
      <c r="R282" s="2004"/>
      <c r="S282" s="2004"/>
      <c r="T282" s="2004"/>
      <c r="U282" s="2004"/>
      <c r="V282" s="2004"/>
      <c r="W282" s="2004"/>
      <c r="X282" s="2004"/>
    </row>
    <row r="283" spans="1:24" s="25" customFormat="1">
      <c r="A283" s="41">
        <v>4601038</v>
      </c>
      <c r="B283" s="40" t="s">
        <v>10086</v>
      </c>
      <c r="C283" s="17" t="s">
        <v>10087</v>
      </c>
      <c r="D283" s="69">
        <v>3650</v>
      </c>
      <c r="E283" s="92">
        <v>277400</v>
      </c>
      <c r="F283" s="92">
        <v>117000</v>
      </c>
      <c r="G283" s="17" t="s">
        <v>9810</v>
      </c>
      <c r="H283" s="83">
        <v>40935</v>
      </c>
      <c r="I283" s="17" t="s">
        <v>9865</v>
      </c>
      <c r="J283" s="2005" t="s">
        <v>449</v>
      </c>
      <c r="K283" s="2052"/>
      <c r="L283" s="17" t="s">
        <v>107</v>
      </c>
      <c r="M283" s="2052">
        <v>40980</v>
      </c>
      <c r="N283" s="2004"/>
      <c r="O283" s="2005" t="s">
        <v>10088</v>
      </c>
      <c r="P283" s="2004"/>
      <c r="Q283" s="2004"/>
      <c r="R283" s="2004"/>
      <c r="S283" s="2004"/>
      <c r="T283" s="2004"/>
      <c r="U283" s="2004"/>
      <c r="V283" s="2004"/>
      <c r="W283" s="2004"/>
      <c r="X283" s="2004"/>
    </row>
    <row r="284" spans="1:24" s="25" customFormat="1">
      <c r="A284" s="41"/>
      <c r="B284" s="40" t="s">
        <v>10089</v>
      </c>
      <c r="C284" s="21" t="s">
        <v>9799</v>
      </c>
      <c r="D284" s="63">
        <v>100</v>
      </c>
      <c r="E284" s="92"/>
      <c r="F284" s="92"/>
      <c r="G284" s="17"/>
      <c r="H284" s="83"/>
      <c r="I284" s="17"/>
      <c r="J284" s="2005"/>
      <c r="K284" s="2052"/>
      <c r="L284" s="2005"/>
      <c r="M284" s="2052"/>
      <c r="N284" s="2004"/>
      <c r="O284" s="2005"/>
      <c r="P284" s="2004"/>
      <c r="Q284" s="2004"/>
      <c r="R284" s="2004"/>
      <c r="S284" s="2004"/>
      <c r="T284" s="2004"/>
      <c r="U284" s="2004"/>
      <c r="V284" s="2004"/>
      <c r="W284" s="2004"/>
      <c r="X284" s="2004"/>
    </row>
    <row r="285" spans="1:24" s="25" customFormat="1">
      <c r="A285" s="41"/>
      <c r="B285" s="40"/>
      <c r="C285" s="17"/>
      <c r="D285" s="69"/>
      <c r="E285" s="92"/>
      <c r="F285" s="92"/>
      <c r="G285" s="17"/>
      <c r="H285" s="83"/>
      <c r="I285" s="17"/>
      <c r="J285" s="2005"/>
      <c r="K285" s="2052"/>
      <c r="L285" s="2005"/>
      <c r="M285" s="2052"/>
      <c r="N285" s="2004"/>
      <c r="O285" s="2005"/>
      <c r="P285" s="2004"/>
      <c r="Q285" s="2004"/>
      <c r="R285" s="2004"/>
      <c r="S285" s="2004"/>
      <c r="T285" s="2004"/>
      <c r="U285" s="2004"/>
      <c r="V285" s="2004"/>
      <c r="W285" s="2004"/>
      <c r="X285" s="2004"/>
    </row>
    <row r="286" spans="1:24" s="25" customFormat="1">
      <c r="A286" s="7" t="s">
        <v>784</v>
      </c>
      <c r="B286" s="40"/>
      <c r="C286" s="8" t="s">
        <v>10090</v>
      </c>
      <c r="D286" s="69"/>
      <c r="E286" s="2105"/>
      <c r="F286" s="2105"/>
      <c r="G286" s="2005"/>
      <c r="H286" s="2052"/>
      <c r="I286" s="2005"/>
      <c r="J286" s="2005"/>
      <c r="K286" s="2052"/>
      <c r="L286" s="2005"/>
      <c r="M286" s="2052"/>
      <c r="N286" s="2004"/>
      <c r="O286" s="2005"/>
      <c r="P286" s="2004"/>
      <c r="Q286" s="2004"/>
      <c r="R286" s="2004"/>
      <c r="S286" s="2004"/>
      <c r="T286" s="2004"/>
      <c r="U286" s="2004"/>
      <c r="V286" s="2004"/>
      <c r="W286" s="2004"/>
      <c r="X286" s="2004"/>
    </row>
    <row r="287" spans="1:24" s="25" customFormat="1">
      <c r="A287" s="41">
        <v>4602043</v>
      </c>
      <c r="B287" s="40" t="s">
        <v>10080</v>
      </c>
      <c r="C287" s="17" t="s">
        <v>10091</v>
      </c>
      <c r="D287" s="69">
        <v>5000</v>
      </c>
      <c r="E287" s="92">
        <v>380000</v>
      </c>
      <c r="F287" s="92">
        <v>204000</v>
      </c>
      <c r="G287" s="17" t="s">
        <v>9835</v>
      </c>
      <c r="H287" s="83">
        <v>40961</v>
      </c>
      <c r="I287" s="17" t="s">
        <v>9811</v>
      </c>
      <c r="J287" s="2005" t="s">
        <v>449</v>
      </c>
      <c r="K287" s="2052"/>
      <c r="L287" s="2005" t="s">
        <v>9941</v>
      </c>
      <c r="M287" s="2052">
        <v>41021</v>
      </c>
      <c r="N287" s="2004"/>
      <c r="O287" s="2005" t="s">
        <v>10092</v>
      </c>
      <c r="P287" s="2004"/>
      <c r="Q287" s="2004"/>
      <c r="R287" s="2004"/>
      <c r="S287" s="2004"/>
      <c r="T287" s="2004"/>
      <c r="U287" s="2004"/>
      <c r="V287" s="2004"/>
      <c r="W287" s="2004"/>
      <c r="X287" s="2004"/>
    </row>
    <row r="288" spans="1:24" s="25" customFormat="1">
      <c r="A288" s="41"/>
      <c r="B288" s="40" t="s">
        <v>10093</v>
      </c>
      <c r="C288" s="21" t="s">
        <v>9799</v>
      </c>
      <c r="D288" s="63">
        <v>100</v>
      </c>
      <c r="E288" s="92"/>
      <c r="F288" s="92"/>
      <c r="G288" s="17"/>
      <c r="H288" s="83"/>
      <c r="I288" s="17"/>
      <c r="J288" s="2005"/>
      <c r="K288" s="2052"/>
      <c r="L288" s="2005"/>
      <c r="M288" s="2052"/>
      <c r="N288" s="2004"/>
      <c r="O288" s="2005"/>
      <c r="P288" s="2004"/>
      <c r="Q288" s="2004"/>
      <c r="R288" s="2004"/>
      <c r="S288" s="2004"/>
      <c r="T288" s="2004"/>
      <c r="U288" s="2004"/>
      <c r="V288" s="2004"/>
      <c r="W288" s="2004"/>
      <c r="X288" s="2004"/>
    </row>
    <row r="289" spans="1:24">
      <c r="A289" s="2098"/>
      <c r="B289" s="2004"/>
      <c r="C289" s="2004"/>
      <c r="D289" s="2025"/>
      <c r="E289" s="2105"/>
      <c r="F289" s="2105"/>
      <c r="G289" s="2005"/>
      <c r="H289" s="2052"/>
      <c r="I289" s="2005"/>
      <c r="J289" s="2005"/>
      <c r="K289" s="2052"/>
      <c r="L289" s="2005"/>
      <c r="M289" s="2052"/>
      <c r="N289" s="2004"/>
      <c r="O289" s="2005"/>
      <c r="P289" s="2004"/>
      <c r="Q289" s="2004"/>
      <c r="R289" s="2004"/>
      <c r="S289" s="2004"/>
      <c r="T289" s="2004"/>
      <c r="U289" s="2004"/>
      <c r="V289" s="2004"/>
      <c r="W289" s="2004"/>
      <c r="X289" s="2004"/>
    </row>
    <row r="290" spans="1:24" s="25" customFormat="1">
      <c r="A290" s="7" t="s">
        <v>784</v>
      </c>
      <c r="B290" s="40"/>
      <c r="C290" s="8" t="s">
        <v>10094</v>
      </c>
      <c r="D290" s="69"/>
      <c r="E290" s="92"/>
      <c r="F290" s="92"/>
      <c r="G290" s="17"/>
      <c r="H290" s="83"/>
      <c r="I290" s="17"/>
      <c r="J290" s="2005"/>
      <c r="K290" s="2052"/>
      <c r="L290" s="2005"/>
      <c r="M290" s="2052"/>
      <c r="N290" s="2004"/>
      <c r="O290" s="2005"/>
      <c r="P290" s="2004"/>
      <c r="Q290" s="2004"/>
      <c r="R290" s="2004"/>
      <c r="S290" s="2004"/>
      <c r="T290" s="2004"/>
      <c r="U290" s="2004"/>
      <c r="V290" s="2004"/>
      <c r="W290" s="2004"/>
      <c r="X290" s="2004"/>
    </row>
    <row r="291" spans="1:24" s="25" customFormat="1">
      <c r="A291" s="41">
        <v>4602053</v>
      </c>
      <c r="B291" s="40" t="s">
        <v>10005</v>
      </c>
      <c r="C291" s="17" t="s">
        <v>10095</v>
      </c>
      <c r="D291" s="69">
        <v>4500</v>
      </c>
      <c r="E291" s="92">
        <v>351000</v>
      </c>
      <c r="F291" s="92">
        <v>175000</v>
      </c>
      <c r="G291" s="17" t="s">
        <v>9921</v>
      </c>
      <c r="H291" s="83">
        <v>40962</v>
      </c>
      <c r="I291" s="17" t="s">
        <v>9816</v>
      </c>
      <c r="J291" s="2005"/>
      <c r="K291" s="2052"/>
      <c r="L291" s="2005" t="s">
        <v>9941</v>
      </c>
      <c r="M291" s="2052">
        <v>41021</v>
      </c>
      <c r="N291" s="2004"/>
      <c r="O291" s="2005"/>
      <c r="P291" s="2004"/>
      <c r="Q291" s="2004"/>
      <c r="R291" s="2004"/>
      <c r="S291" s="2004"/>
      <c r="T291" s="2004"/>
      <c r="U291" s="2004"/>
      <c r="V291" s="2004"/>
      <c r="W291" s="2004"/>
      <c r="X291" s="2004"/>
    </row>
    <row r="292" spans="1:24">
      <c r="A292" s="2098"/>
      <c r="B292" s="2004"/>
      <c r="C292" s="2004"/>
      <c r="D292" s="2025"/>
      <c r="E292" s="2105"/>
      <c r="F292" s="2105"/>
      <c r="G292" s="2005"/>
      <c r="H292" s="2052"/>
      <c r="I292" s="2005"/>
      <c r="J292" s="2005"/>
      <c r="K292" s="2052"/>
      <c r="L292" s="2005"/>
      <c r="M292" s="2052"/>
      <c r="N292" s="2004"/>
      <c r="O292" s="2005"/>
      <c r="P292" s="2004"/>
      <c r="Q292" s="2004"/>
      <c r="R292" s="2004"/>
      <c r="S292" s="2004"/>
      <c r="T292" s="2004"/>
      <c r="U292" s="2004"/>
      <c r="V292" s="2004"/>
      <c r="W292" s="2004"/>
      <c r="X292" s="2004"/>
    </row>
    <row r="293" spans="1:24" s="25" customFormat="1">
      <c r="A293" s="7" t="s">
        <v>784</v>
      </c>
      <c r="B293" s="40"/>
      <c r="C293" s="8" t="s">
        <v>10096</v>
      </c>
      <c r="D293" s="69"/>
      <c r="E293" s="92"/>
      <c r="F293" s="92"/>
      <c r="G293" s="17"/>
      <c r="H293" s="83"/>
      <c r="I293" s="17"/>
      <c r="J293" s="2005"/>
      <c r="K293" s="2052"/>
      <c r="L293" s="2005"/>
      <c r="M293" s="2052"/>
      <c r="N293" s="2004"/>
      <c r="O293" s="2005"/>
      <c r="P293" s="2004"/>
      <c r="Q293" s="2004"/>
      <c r="R293" s="2004"/>
      <c r="S293" s="2004"/>
      <c r="T293" s="2004"/>
      <c r="U293" s="2004"/>
      <c r="V293" s="2004"/>
      <c r="W293" s="2004"/>
      <c r="X293" s="2004"/>
    </row>
    <row r="294" spans="1:24" s="25" customFormat="1">
      <c r="A294" s="41">
        <v>4602065</v>
      </c>
      <c r="B294" s="40" t="s">
        <v>10000</v>
      </c>
      <c r="C294" s="17" t="s">
        <v>10097</v>
      </c>
      <c r="D294" s="69">
        <v>3800</v>
      </c>
      <c r="E294" s="92">
        <v>296400</v>
      </c>
      <c r="F294" s="92">
        <v>140000</v>
      </c>
      <c r="G294" s="17" t="s">
        <v>9916</v>
      </c>
      <c r="H294" s="83">
        <v>40964</v>
      </c>
      <c r="I294" s="17" t="s">
        <v>9950</v>
      </c>
      <c r="J294" s="2005"/>
      <c r="K294" s="2052"/>
      <c r="L294" s="2005" t="s">
        <v>9941</v>
      </c>
      <c r="M294" s="2052">
        <v>41021</v>
      </c>
      <c r="N294" s="2004"/>
      <c r="O294" s="2005"/>
      <c r="P294" s="2004"/>
      <c r="Q294" s="2004"/>
      <c r="R294" s="2004"/>
      <c r="S294" s="2004"/>
      <c r="T294" s="2004"/>
      <c r="U294" s="2004"/>
      <c r="V294" s="2004"/>
      <c r="W294" s="2004"/>
      <c r="X294" s="2004"/>
    </row>
    <row r="295" spans="1:24" s="25" customFormat="1">
      <c r="A295" s="41"/>
      <c r="B295" s="40"/>
      <c r="C295" s="17"/>
      <c r="D295" s="69"/>
      <c r="E295" s="92"/>
      <c r="F295" s="92"/>
      <c r="G295" s="17"/>
      <c r="H295" s="83"/>
      <c r="I295" s="17"/>
      <c r="J295" s="2005"/>
      <c r="K295" s="2052"/>
      <c r="L295" s="2005"/>
      <c r="M295" s="2052"/>
      <c r="N295" s="2004"/>
      <c r="O295" s="2005"/>
      <c r="P295" s="2004"/>
      <c r="Q295" s="2004"/>
      <c r="R295" s="2004"/>
      <c r="S295" s="2004"/>
      <c r="T295" s="2004"/>
      <c r="U295" s="2004"/>
      <c r="V295" s="2004"/>
      <c r="W295" s="2004"/>
      <c r="X295" s="2004"/>
    </row>
    <row r="296" spans="1:24" s="25" customFormat="1">
      <c r="A296" s="7" t="s">
        <v>10098</v>
      </c>
      <c r="B296" s="40"/>
      <c r="C296" s="8" t="s">
        <v>10099</v>
      </c>
      <c r="D296" s="69"/>
      <c r="E296" s="92"/>
      <c r="F296" s="92"/>
      <c r="G296" s="17"/>
      <c r="H296" s="83"/>
      <c r="I296" s="17"/>
      <c r="J296" s="2005"/>
      <c r="K296" s="2052"/>
      <c r="L296" s="2005"/>
      <c r="M296" s="2052"/>
      <c r="N296" s="2004"/>
      <c r="O296" s="2005"/>
      <c r="P296" s="2004"/>
      <c r="Q296" s="2004"/>
      <c r="R296" s="2004"/>
      <c r="S296" s="2004"/>
      <c r="T296" s="2004"/>
      <c r="U296" s="2004"/>
      <c r="V296" s="2004"/>
      <c r="W296" s="2004"/>
      <c r="X296" s="2004"/>
    </row>
    <row r="297" spans="1:24" s="25" customFormat="1">
      <c r="A297" s="41">
        <v>4602069</v>
      </c>
      <c r="B297" s="40" t="s">
        <v>10100</v>
      </c>
      <c r="C297" s="17" t="s">
        <v>10101</v>
      </c>
      <c r="D297" s="69">
        <v>3500</v>
      </c>
      <c r="E297" s="92">
        <v>273000</v>
      </c>
      <c r="F297" s="92">
        <v>148000</v>
      </c>
      <c r="G297" s="17" t="s">
        <v>9835</v>
      </c>
      <c r="H297" s="83">
        <v>40966</v>
      </c>
      <c r="I297" s="17" t="s">
        <v>10102</v>
      </c>
      <c r="J297" s="2005" t="s">
        <v>449</v>
      </c>
      <c r="K297" s="2052"/>
      <c r="L297" s="17" t="s">
        <v>798</v>
      </c>
      <c r="M297" s="2052">
        <v>41022</v>
      </c>
      <c r="N297" s="2004"/>
      <c r="O297" s="2005" t="s">
        <v>10103</v>
      </c>
      <c r="P297" s="2004"/>
      <c r="Q297" s="2004"/>
      <c r="R297" s="2004"/>
      <c r="S297" s="2004"/>
      <c r="T297" s="2004"/>
      <c r="U297" s="2004"/>
      <c r="V297" s="2004"/>
      <c r="W297" s="2004"/>
      <c r="X297" s="2004"/>
    </row>
    <row r="298" spans="1:24" s="25" customFormat="1">
      <c r="A298" s="41"/>
      <c r="B298" s="40" t="s">
        <v>10104</v>
      </c>
      <c r="C298" s="21" t="s">
        <v>9799</v>
      </c>
      <c r="D298" s="63">
        <v>100</v>
      </c>
      <c r="E298" s="92"/>
      <c r="F298" s="92"/>
      <c r="G298" s="17"/>
      <c r="H298" s="83"/>
      <c r="I298" s="17"/>
      <c r="J298" s="2005"/>
      <c r="K298" s="2052"/>
      <c r="L298" s="2005"/>
      <c r="M298" s="2052"/>
      <c r="N298" s="2004"/>
      <c r="O298" s="2005"/>
      <c r="P298" s="2004"/>
      <c r="Q298" s="2004"/>
      <c r="R298" s="2004"/>
      <c r="S298" s="2004"/>
      <c r="T298" s="2004"/>
      <c r="U298" s="2004"/>
      <c r="V298" s="2004"/>
      <c r="W298" s="2004"/>
      <c r="X298" s="2004"/>
    </row>
    <row r="299" spans="1:24">
      <c r="A299" s="2098"/>
      <c r="B299" s="2004"/>
      <c r="C299" s="2004"/>
      <c r="D299" s="2025"/>
      <c r="E299" s="2105"/>
      <c r="F299" s="2105"/>
      <c r="G299" s="2005"/>
      <c r="H299" s="2052"/>
      <c r="I299" s="2005"/>
      <c r="J299" s="2005"/>
      <c r="K299" s="2052"/>
      <c r="L299" s="2005"/>
      <c r="M299" s="2052"/>
      <c r="N299" s="2004"/>
      <c r="O299" s="2005"/>
      <c r="P299" s="2004"/>
      <c r="Q299" s="2004"/>
      <c r="R299" s="2004"/>
      <c r="S299" s="2004"/>
      <c r="T299" s="2004"/>
      <c r="U299" s="2004"/>
      <c r="V299" s="2004"/>
      <c r="W299" s="2004"/>
      <c r="X299" s="2004"/>
    </row>
    <row r="300" spans="1:24" s="25" customFormat="1">
      <c r="A300" s="7" t="s">
        <v>10105</v>
      </c>
      <c r="B300" s="40"/>
      <c r="C300" s="8" t="s">
        <v>10106</v>
      </c>
      <c r="D300" s="69"/>
      <c r="E300" s="92"/>
      <c r="F300" s="92"/>
      <c r="G300" s="17"/>
      <c r="H300" s="83"/>
      <c r="I300" s="17"/>
      <c r="J300" s="2005"/>
      <c r="K300" s="2052"/>
      <c r="L300" s="2005"/>
      <c r="M300" s="2052"/>
      <c r="N300" s="2004"/>
      <c r="O300" s="2005"/>
      <c r="P300" s="2004"/>
      <c r="Q300" s="2004"/>
      <c r="R300" s="2004"/>
      <c r="S300" s="2004"/>
      <c r="T300" s="2004"/>
      <c r="U300" s="2004"/>
      <c r="V300" s="2004"/>
      <c r="W300" s="2004"/>
      <c r="X300" s="2004"/>
    </row>
    <row r="301" spans="1:24" s="25" customFormat="1">
      <c r="A301" s="41">
        <v>4602071</v>
      </c>
      <c r="B301" s="40" t="s">
        <v>10046</v>
      </c>
      <c r="C301" s="17" t="s">
        <v>10107</v>
      </c>
      <c r="D301" s="69">
        <v>3300</v>
      </c>
      <c r="E301" s="92">
        <v>257400</v>
      </c>
      <c r="F301" s="92">
        <v>94000</v>
      </c>
      <c r="G301" s="17" t="s">
        <v>9835</v>
      </c>
      <c r="H301" s="83">
        <v>40967</v>
      </c>
      <c r="I301" s="17" t="s">
        <v>9969</v>
      </c>
      <c r="J301" s="2005" t="s">
        <v>449</v>
      </c>
      <c r="K301" s="2052"/>
      <c r="L301" s="2005" t="s">
        <v>9941</v>
      </c>
      <c r="M301" s="2052">
        <v>41024</v>
      </c>
      <c r="N301" s="2004"/>
      <c r="O301" s="2005" t="s">
        <v>10108</v>
      </c>
      <c r="P301" s="2004"/>
      <c r="Q301" s="2004"/>
      <c r="R301" s="2004"/>
      <c r="S301" s="2004"/>
      <c r="T301" s="2004"/>
      <c r="U301" s="2004"/>
      <c r="V301" s="2004"/>
      <c r="W301" s="2004"/>
      <c r="X301" s="2004"/>
    </row>
    <row r="302" spans="1:24" s="25" customFormat="1">
      <c r="A302" s="41"/>
      <c r="B302" s="40" t="s">
        <v>10109</v>
      </c>
      <c r="C302" s="21" t="s">
        <v>9799</v>
      </c>
      <c r="D302" s="63">
        <v>100</v>
      </c>
      <c r="E302" s="92"/>
      <c r="F302" s="92"/>
      <c r="G302" s="17"/>
      <c r="H302" s="83"/>
      <c r="I302" s="17"/>
      <c r="J302" s="2005"/>
      <c r="K302" s="2052"/>
      <c r="L302" s="2005"/>
      <c r="M302" s="2052"/>
      <c r="N302" s="2004"/>
      <c r="O302" s="2005"/>
      <c r="P302" s="2004"/>
      <c r="Q302" s="2004"/>
      <c r="R302" s="2004"/>
      <c r="S302" s="2004"/>
      <c r="T302" s="2004"/>
      <c r="U302" s="2004"/>
      <c r="V302" s="2004"/>
      <c r="W302" s="2004"/>
      <c r="X302" s="2004"/>
    </row>
    <row r="303" spans="1:24" s="25" customFormat="1">
      <c r="A303" s="41"/>
      <c r="B303" s="40"/>
      <c r="C303" s="21"/>
      <c r="D303" s="63"/>
      <c r="E303" s="92"/>
      <c r="F303" s="92"/>
      <c r="G303" s="17"/>
      <c r="H303" s="83"/>
      <c r="I303" s="17"/>
      <c r="J303" s="2005"/>
      <c r="K303" s="2052"/>
      <c r="L303" s="2005"/>
      <c r="M303" s="2052"/>
      <c r="N303" s="2004"/>
      <c r="O303" s="2005"/>
      <c r="P303" s="2004"/>
      <c r="Q303" s="2004"/>
      <c r="R303" s="2004"/>
      <c r="S303" s="2004"/>
      <c r="T303" s="2004"/>
      <c r="U303" s="2004"/>
      <c r="V303" s="2004"/>
      <c r="W303" s="2004"/>
      <c r="X303" s="2004"/>
    </row>
    <row r="304" spans="1:24" s="25" customFormat="1">
      <c r="A304" s="7" t="s">
        <v>10105</v>
      </c>
      <c r="B304" s="40"/>
      <c r="C304" s="8" t="s">
        <v>10110</v>
      </c>
      <c r="D304" s="69"/>
      <c r="E304" s="92"/>
      <c r="F304" s="92"/>
      <c r="G304" s="17"/>
      <c r="H304" s="83"/>
      <c r="I304" s="17"/>
      <c r="J304" s="2005"/>
      <c r="K304" s="2052"/>
      <c r="L304" s="2005"/>
      <c r="M304" s="2052"/>
      <c r="N304" s="2004"/>
      <c r="O304" s="2005"/>
      <c r="P304" s="2004"/>
      <c r="Q304" s="2004"/>
      <c r="R304" s="2004"/>
      <c r="S304" s="2004"/>
      <c r="T304" s="2004"/>
      <c r="U304" s="2004"/>
      <c r="V304" s="2004"/>
      <c r="W304" s="2004"/>
      <c r="X304" s="2004"/>
    </row>
    <row r="305" spans="1:24" s="25" customFormat="1">
      <c r="A305" s="41">
        <v>4602010</v>
      </c>
      <c r="B305" s="40" t="s">
        <v>10111</v>
      </c>
      <c r="C305" s="17" t="s">
        <v>10112</v>
      </c>
      <c r="D305" s="69">
        <v>2800</v>
      </c>
      <c r="E305" s="92">
        <v>212800</v>
      </c>
      <c r="F305" s="92">
        <v>67000</v>
      </c>
      <c r="G305" s="17" t="s">
        <v>9815</v>
      </c>
      <c r="H305" s="83">
        <v>40943</v>
      </c>
      <c r="I305" s="17" t="s">
        <v>9851</v>
      </c>
      <c r="J305" s="2005"/>
      <c r="K305" s="2052"/>
      <c r="L305" s="2005" t="s">
        <v>9941</v>
      </c>
      <c r="M305" s="2052">
        <v>41024</v>
      </c>
      <c r="N305" s="2004"/>
      <c r="O305" s="2005"/>
      <c r="P305" s="2004"/>
      <c r="Q305" s="2004"/>
      <c r="R305" s="2004"/>
      <c r="S305" s="2004"/>
      <c r="T305" s="2004"/>
      <c r="U305" s="2004"/>
      <c r="V305" s="2004"/>
      <c r="W305" s="2004"/>
      <c r="X305" s="2004"/>
    </row>
    <row r="306" spans="1:24" s="25" customFormat="1">
      <c r="A306" s="41"/>
      <c r="B306" s="40"/>
      <c r="C306" s="17"/>
      <c r="D306" s="69"/>
      <c r="E306" s="92"/>
      <c r="F306" s="92"/>
      <c r="G306" s="17"/>
      <c r="H306" s="83"/>
      <c r="I306" s="17"/>
      <c r="J306" s="2005"/>
      <c r="K306" s="2052"/>
      <c r="L306" s="2005"/>
      <c r="M306" s="2052"/>
      <c r="N306" s="2004"/>
      <c r="O306" s="2005"/>
      <c r="P306" s="2004"/>
      <c r="Q306" s="2004"/>
      <c r="R306" s="2004"/>
      <c r="S306" s="2004"/>
      <c r="T306" s="2004"/>
      <c r="U306" s="2004"/>
      <c r="V306" s="2004"/>
      <c r="W306" s="2004"/>
      <c r="X306" s="2004"/>
    </row>
    <row r="307" spans="1:24" s="25" customFormat="1">
      <c r="A307" s="7" t="s">
        <v>10105</v>
      </c>
      <c r="B307" s="40"/>
      <c r="C307" s="8" t="s">
        <v>10113</v>
      </c>
      <c r="D307" s="69"/>
      <c r="E307" s="92"/>
      <c r="F307" s="92"/>
      <c r="G307" s="17"/>
      <c r="H307" s="83"/>
      <c r="I307" s="17"/>
      <c r="J307" s="2005"/>
      <c r="K307" s="2052"/>
      <c r="L307" s="2005"/>
      <c r="M307" s="2052"/>
      <c r="N307" s="2004"/>
      <c r="O307" s="2005"/>
      <c r="P307" s="2004"/>
      <c r="Q307" s="2004"/>
      <c r="R307" s="2004"/>
      <c r="S307" s="2004"/>
      <c r="T307" s="2004"/>
      <c r="U307" s="2004"/>
      <c r="V307" s="2004"/>
      <c r="W307" s="2004"/>
      <c r="X307" s="2004"/>
    </row>
    <row r="308" spans="1:24" s="25" customFormat="1">
      <c r="A308" s="41">
        <v>4602030</v>
      </c>
      <c r="B308" s="40" t="s">
        <v>10114</v>
      </c>
      <c r="C308" s="17" t="s">
        <v>10115</v>
      </c>
      <c r="D308" s="69">
        <v>2900</v>
      </c>
      <c r="E308" s="92">
        <v>220400</v>
      </c>
      <c r="F308" s="92">
        <v>81000</v>
      </c>
      <c r="G308" s="17" t="s">
        <v>9815</v>
      </c>
      <c r="H308" s="83">
        <v>40953</v>
      </c>
      <c r="I308" s="17" t="s">
        <v>10116</v>
      </c>
      <c r="J308" s="2005"/>
      <c r="K308" s="2052"/>
      <c r="L308" s="2005" t="s">
        <v>9941</v>
      </c>
      <c r="M308" s="2052">
        <v>41024</v>
      </c>
      <c r="N308" s="2004"/>
      <c r="O308" s="2005"/>
      <c r="P308" s="2004"/>
      <c r="Q308" s="2004"/>
      <c r="R308" s="2004"/>
      <c r="S308" s="2004"/>
      <c r="T308" s="2004"/>
      <c r="U308" s="2004"/>
      <c r="V308" s="2004"/>
      <c r="W308" s="2004"/>
      <c r="X308" s="2004"/>
    </row>
    <row r="309" spans="1:24">
      <c r="A309" s="2098"/>
      <c r="B309" s="2004"/>
      <c r="C309" s="2004"/>
      <c r="D309" s="2025"/>
      <c r="E309" s="2105"/>
      <c r="F309" s="2105"/>
      <c r="G309" s="2005"/>
      <c r="H309" s="2052"/>
      <c r="I309" s="2005"/>
      <c r="J309" s="2005"/>
      <c r="K309" s="2052"/>
      <c r="L309" s="2005"/>
      <c r="M309" s="2052"/>
      <c r="N309" s="2004"/>
      <c r="O309" s="2005"/>
      <c r="P309" s="2004"/>
      <c r="Q309" s="2004"/>
      <c r="R309" s="2004"/>
      <c r="S309" s="2004"/>
      <c r="T309" s="2004"/>
      <c r="U309" s="2004"/>
      <c r="V309" s="2004"/>
      <c r="W309" s="2004"/>
      <c r="X309" s="2004"/>
    </row>
    <row r="310" spans="1:24" s="25" customFormat="1">
      <c r="A310" s="7" t="s">
        <v>10105</v>
      </c>
      <c r="B310" s="40"/>
      <c r="C310" s="8" t="s">
        <v>10117</v>
      </c>
      <c r="D310" s="69"/>
      <c r="E310" s="92"/>
      <c r="F310" s="92"/>
      <c r="G310" s="17"/>
      <c r="H310" s="83"/>
      <c r="I310" s="17"/>
      <c r="J310" s="2005"/>
      <c r="K310" s="2052"/>
      <c r="L310" s="2005"/>
      <c r="M310" s="2052"/>
      <c r="N310" s="2004"/>
      <c r="O310" s="2005"/>
      <c r="P310" s="2004"/>
      <c r="Q310" s="2004"/>
      <c r="R310" s="2004"/>
      <c r="S310" s="2004"/>
      <c r="T310" s="2004"/>
      <c r="U310" s="2004"/>
      <c r="V310" s="2004"/>
      <c r="W310" s="2004"/>
      <c r="X310" s="2004"/>
    </row>
    <row r="311" spans="1:24" s="25" customFormat="1">
      <c r="A311" s="41">
        <v>4602056</v>
      </c>
      <c r="B311" s="40" t="s">
        <v>10080</v>
      </c>
      <c r="C311" s="17" t="s">
        <v>10118</v>
      </c>
      <c r="D311" s="69">
        <v>4700</v>
      </c>
      <c r="E311" s="92">
        <v>366000</v>
      </c>
      <c r="F311" s="92">
        <v>187000</v>
      </c>
      <c r="G311" s="17" t="s">
        <v>9815</v>
      </c>
      <c r="H311" s="83">
        <v>40962</v>
      </c>
      <c r="I311" s="17" t="s">
        <v>10119</v>
      </c>
      <c r="J311" s="2005" t="s">
        <v>449</v>
      </c>
      <c r="K311" s="2052"/>
      <c r="L311" s="2005" t="s">
        <v>9941</v>
      </c>
      <c r="M311" s="2052">
        <v>41024</v>
      </c>
      <c r="N311" s="2004"/>
      <c r="O311" s="2005" t="s">
        <v>10120</v>
      </c>
      <c r="P311" s="2004"/>
      <c r="Q311" s="2004"/>
      <c r="R311" s="2004"/>
      <c r="S311" s="2004"/>
      <c r="T311" s="2004"/>
      <c r="U311" s="2004"/>
      <c r="V311" s="2004"/>
      <c r="W311" s="2004"/>
      <c r="X311" s="2004"/>
    </row>
    <row r="312" spans="1:24" s="25" customFormat="1">
      <c r="A312" s="41"/>
      <c r="B312" s="40" t="s">
        <v>10121</v>
      </c>
      <c r="C312" s="21" t="s">
        <v>9799</v>
      </c>
      <c r="D312" s="63">
        <v>100</v>
      </c>
      <c r="E312" s="92"/>
      <c r="F312" s="92"/>
      <c r="G312" s="17"/>
      <c r="H312" s="83"/>
      <c r="I312" s="17"/>
      <c r="J312" s="2005"/>
      <c r="K312" s="2052"/>
      <c r="L312" s="2005"/>
      <c r="M312" s="2052"/>
      <c r="N312" s="2004"/>
      <c r="O312" s="2005"/>
      <c r="P312" s="2004"/>
      <c r="Q312" s="2004"/>
      <c r="R312" s="2004"/>
      <c r="S312" s="2004"/>
      <c r="T312" s="2004"/>
      <c r="U312" s="2004"/>
      <c r="V312" s="2004"/>
      <c r="W312" s="2004"/>
      <c r="X312" s="2004"/>
    </row>
    <row r="313" spans="1:24" s="25" customFormat="1">
      <c r="A313" s="41"/>
      <c r="B313" s="40"/>
      <c r="C313" s="17"/>
      <c r="D313" s="69"/>
      <c r="E313" s="92"/>
      <c r="F313" s="92"/>
      <c r="G313" s="17"/>
      <c r="H313" s="83"/>
      <c r="I313" s="17"/>
      <c r="J313" s="2005"/>
      <c r="K313" s="2052"/>
      <c r="L313" s="2005"/>
      <c r="M313" s="2052"/>
      <c r="N313" s="2004"/>
      <c r="O313" s="2005"/>
      <c r="P313" s="2004"/>
      <c r="Q313" s="2004"/>
      <c r="R313" s="2004"/>
      <c r="S313" s="2004"/>
      <c r="T313" s="2004"/>
      <c r="U313" s="2004"/>
      <c r="V313" s="2004"/>
      <c r="W313" s="2004"/>
      <c r="X313" s="2004"/>
    </row>
    <row r="314" spans="1:24" s="25" customFormat="1">
      <c r="A314" s="7" t="s">
        <v>10105</v>
      </c>
      <c r="B314" s="40"/>
      <c r="C314" s="8" t="s">
        <v>10122</v>
      </c>
      <c r="D314" s="69"/>
      <c r="E314" s="92"/>
      <c r="F314" s="92"/>
      <c r="G314" s="17"/>
      <c r="H314" s="83"/>
      <c r="I314" s="17"/>
      <c r="J314" s="2005"/>
      <c r="K314" s="2052"/>
      <c r="L314" s="2005"/>
      <c r="M314" s="2052"/>
      <c r="N314" s="2004"/>
      <c r="O314" s="2005"/>
      <c r="P314" s="2004"/>
      <c r="Q314" s="2004"/>
      <c r="R314" s="2004"/>
      <c r="S314" s="2004"/>
      <c r="T314" s="2004"/>
      <c r="U314" s="2004"/>
      <c r="V314" s="2004"/>
      <c r="W314" s="2004"/>
      <c r="X314" s="2004"/>
    </row>
    <row r="315" spans="1:24" s="25" customFormat="1">
      <c r="A315" s="41">
        <v>4602064</v>
      </c>
      <c r="B315" s="40" t="s">
        <v>10123</v>
      </c>
      <c r="C315" s="17" t="s">
        <v>10124</v>
      </c>
      <c r="D315" s="69">
        <v>3750</v>
      </c>
      <c r="E315" s="92">
        <v>292500</v>
      </c>
      <c r="F315" s="92">
        <v>115000</v>
      </c>
      <c r="G315" s="17" t="s">
        <v>9815</v>
      </c>
      <c r="H315" s="83">
        <v>40964</v>
      </c>
      <c r="I315" s="17" t="s">
        <v>9950</v>
      </c>
      <c r="J315" s="2005"/>
      <c r="K315" s="2052"/>
      <c r="L315" s="2005" t="s">
        <v>9941</v>
      </c>
      <c r="M315" s="2052">
        <v>41024</v>
      </c>
      <c r="N315" s="2004"/>
      <c r="O315" s="2005"/>
      <c r="P315" s="2004"/>
      <c r="Q315" s="2004"/>
      <c r="R315" s="2004"/>
      <c r="S315" s="2004"/>
      <c r="T315" s="2004"/>
      <c r="U315" s="2004"/>
      <c r="V315" s="2004"/>
      <c r="W315" s="2004"/>
      <c r="X315" s="2004"/>
    </row>
    <row r="316" spans="1:24">
      <c r="A316" s="2098"/>
      <c r="B316" s="2004"/>
      <c r="C316" s="2004"/>
      <c r="D316" s="2025"/>
      <c r="E316" s="2105"/>
      <c r="F316" s="2105"/>
      <c r="G316" s="2005"/>
      <c r="H316" s="2052"/>
      <c r="I316" s="2005"/>
      <c r="J316" s="2005"/>
      <c r="K316" s="2052"/>
      <c r="L316" s="2005"/>
      <c r="M316" s="2052"/>
      <c r="N316" s="2004"/>
      <c r="O316" s="2005"/>
      <c r="P316" s="2004"/>
      <c r="Q316" s="2004"/>
      <c r="R316" s="2004"/>
      <c r="S316" s="2004"/>
      <c r="T316" s="2004"/>
      <c r="U316" s="2004"/>
      <c r="V316" s="2004"/>
      <c r="W316" s="2004"/>
      <c r="X316" s="2004"/>
    </row>
    <row r="317" spans="1:24" s="25" customFormat="1">
      <c r="A317" s="7" t="s">
        <v>10105</v>
      </c>
      <c r="B317" s="40"/>
      <c r="C317" s="8" t="s">
        <v>10125</v>
      </c>
      <c r="D317" s="69"/>
      <c r="E317" s="92"/>
      <c r="F317" s="92"/>
      <c r="G317" s="17"/>
      <c r="H317" s="83"/>
      <c r="I317" s="17"/>
      <c r="J317" s="2005"/>
      <c r="K317" s="2052"/>
      <c r="L317" s="2005"/>
      <c r="M317" s="2052"/>
      <c r="N317" s="2004"/>
      <c r="O317" s="2005"/>
      <c r="P317" s="2004"/>
      <c r="Q317" s="2004"/>
      <c r="R317" s="2004"/>
      <c r="S317" s="2004"/>
      <c r="T317" s="2004"/>
      <c r="U317" s="2004"/>
      <c r="V317" s="2004"/>
      <c r="W317" s="2004"/>
      <c r="X317" s="2004"/>
    </row>
    <row r="318" spans="1:24" s="25" customFormat="1">
      <c r="A318" s="41">
        <v>4603036</v>
      </c>
      <c r="B318" s="40" t="s">
        <v>10126</v>
      </c>
      <c r="C318" s="17" t="s">
        <v>10127</v>
      </c>
      <c r="D318" s="69">
        <v>3150</v>
      </c>
      <c r="E318" s="92">
        <v>245700</v>
      </c>
      <c r="F318" s="92">
        <v>96000</v>
      </c>
      <c r="G318" s="17" t="s">
        <v>9835</v>
      </c>
      <c r="H318" s="83">
        <v>40985</v>
      </c>
      <c r="I318" s="17" t="s">
        <v>9950</v>
      </c>
      <c r="J318" s="2005"/>
      <c r="K318" s="2052"/>
      <c r="L318" s="2005" t="s">
        <v>9941</v>
      </c>
      <c r="M318" s="2052">
        <v>41024</v>
      </c>
      <c r="N318" s="2004"/>
      <c r="O318" s="2005"/>
      <c r="P318" s="2004"/>
      <c r="Q318" s="2004"/>
      <c r="R318" s="2004"/>
      <c r="S318" s="2004"/>
      <c r="T318" s="2004"/>
      <c r="U318" s="2004"/>
      <c r="V318" s="2004"/>
      <c r="W318" s="2004"/>
      <c r="X318" s="2004"/>
    </row>
    <row r="319" spans="1:24" s="25" customFormat="1">
      <c r="A319" s="41"/>
      <c r="B319" s="40"/>
      <c r="C319" s="21"/>
      <c r="D319" s="63"/>
      <c r="E319" s="92"/>
      <c r="F319" s="92"/>
      <c r="G319" s="17"/>
      <c r="H319" s="83"/>
      <c r="I319" s="17"/>
      <c r="J319" s="2005"/>
      <c r="K319" s="2052"/>
      <c r="L319" s="2005"/>
      <c r="M319" s="2052"/>
      <c r="N319" s="2004"/>
      <c r="O319" s="2005"/>
      <c r="P319" s="2004"/>
      <c r="Q319" s="2004"/>
      <c r="R319" s="2004"/>
      <c r="S319" s="2004"/>
      <c r="T319" s="2004"/>
      <c r="U319" s="2004"/>
      <c r="V319" s="2004"/>
      <c r="W319" s="2004"/>
      <c r="X319" s="2004"/>
    </row>
    <row r="320" spans="1:24" s="25" customFormat="1">
      <c r="A320" s="7" t="s">
        <v>10105</v>
      </c>
      <c r="B320" s="40"/>
      <c r="C320" s="8" t="s">
        <v>10128</v>
      </c>
      <c r="D320" s="69"/>
      <c r="E320" s="92"/>
      <c r="F320" s="92"/>
      <c r="G320" s="17"/>
      <c r="H320" s="83"/>
      <c r="I320" s="17"/>
      <c r="J320" s="2005"/>
      <c r="K320" s="2052"/>
      <c r="L320" s="2005"/>
      <c r="M320" s="2052"/>
      <c r="N320" s="2004"/>
      <c r="O320" s="2005"/>
      <c r="P320" s="2004"/>
      <c r="Q320" s="2004"/>
      <c r="R320" s="2004"/>
      <c r="S320" s="2004"/>
      <c r="T320" s="2004"/>
      <c r="U320" s="2004"/>
      <c r="V320" s="2004"/>
      <c r="W320" s="2004"/>
      <c r="X320" s="2004"/>
    </row>
    <row r="321" spans="1:24" s="25" customFormat="1">
      <c r="A321" s="41">
        <v>4603009</v>
      </c>
      <c r="B321" s="40" t="s">
        <v>10000</v>
      </c>
      <c r="C321" s="17" t="s">
        <v>10129</v>
      </c>
      <c r="D321" s="69">
        <v>3950</v>
      </c>
      <c r="E321" s="92">
        <v>308100</v>
      </c>
      <c r="F321" s="92">
        <v>157000</v>
      </c>
      <c r="G321" s="17" t="s">
        <v>9840</v>
      </c>
      <c r="H321" s="83">
        <v>40974</v>
      </c>
      <c r="I321" s="17" t="s">
        <v>9969</v>
      </c>
      <c r="J321" s="2005"/>
      <c r="K321" s="2052"/>
      <c r="L321" s="2005" t="s">
        <v>9941</v>
      </c>
      <c r="M321" s="2052">
        <v>41024</v>
      </c>
      <c r="N321" s="2004"/>
      <c r="O321" s="2005"/>
      <c r="P321" s="2004"/>
      <c r="Q321" s="2004"/>
      <c r="R321" s="2004"/>
      <c r="S321" s="2004"/>
      <c r="T321" s="2004"/>
      <c r="U321" s="2004"/>
      <c r="V321" s="2004"/>
      <c r="W321" s="2004"/>
      <c r="X321" s="2004"/>
    </row>
    <row r="322" spans="1:24">
      <c r="A322" s="2098"/>
      <c r="B322" s="2004"/>
      <c r="C322" s="2004"/>
      <c r="D322" s="2025"/>
      <c r="E322" s="2105"/>
      <c r="F322" s="2105"/>
      <c r="G322" s="2005"/>
      <c r="H322" s="2052"/>
      <c r="I322" s="2005"/>
      <c r="J322" s="2005"/>
      <c r="K322" s="2052"/>
      <c r="L322" s="2005"/>
      <c r="M322" s="2052"/>
      <c r="N322" s="2004"/>
      <c r="O322" s="2005"/>
      <c r="P322" s="2004"/>
      <c r="Q322" s="2004"/>
      <c r="R322" s="2004"/>
      <c r="S322" s="2004"/>
      <c r="T322" s="2004"/>
      <c r="U322" s="2004"/>
      <c r="V322" s="2004"/>
      <c r="W322" s="2004"/>
      <c r="X322" s="2004"/>
    </row>
    <row r="323" spans="1:24" s="25" customFormat="1">
      <c r="A323" s="7" t="s">
        <v>10105</v>
      </c>
      <c r="B323" s="40"/>
      <c r="C323" s="8" t="s">
        <v>10130</v>
      </c>
      <c r="D323" s="69"/>
      <c r="E323" s="92"/>
      <c r="F323" s="92"/>
      <c r="G323" s="17"/>
      <c r="H323" s="83"/>
      <c r="I323" s="17"/>
      <c r="J323" s="2005"/>
      <c r="K323" s="2052"/>
      <c r="L323" s="2005"/>
      <c r="M323" s="2052"/>
      <c r="N323" s="2004"/>
      <c r="O323" s="2005"/>
      <c r="P323" s="2004"/>
      <c r="Q323" s="2004"/>
      <c r="R323" s="2004"/>
      <c r="S323" s="2004"/>
      <c r="T323" s="2004"/>
      <c r="U323" s="2004"/>
      <c r="V323" s="2004"/>
      <c r="W323" s="2004"/>
      <c r="X323" s="2004"/>
    </row>
    <row r="324" spans="1:24" s="25" customFormat="1">
      <c r="A324" s="41">
        <v>4603016</v>
      </c>
      <c r="B324" s="40" t="s">
        <v>10080</v>
      </c>
      <c r="C324" s="17" t="s">
        <v>10131</v>
      </c>
      <c r="D324" s="69">
        <v>5000</v>
      </c>
      <c r="E324" s="92">
        <v>390000</v>
      </c>
      <c r="F324" s="92">
        <v>220000</v>
      </c>
      <c r="G324" s="17" t="s">
        <v>9835</v>
      </c>
      <c r="H324" s="83">
        <v>40976</v>
      </c>
      <c r="I324" s="17" t="s">
        <v>9816</v>
      </c>
      <c r="J324" s="2005" t="s">
        <v>449</v>
      </c>
      <c r="K324" s="2052"/>
      <c r="L324" s="2005" t="s">
        <v>9941</v>
      </c>
      <c r="M324" s="2052">
        <v>41024</v>
      </c>
      <c r="N324" s="2004"/>
      <c r="O324" s="2005"/>
      <c r="P324" s="2004"/>
      <c r="Q324" s="2004"/>
      <c r="R324" s="2004"/>
      <c r="S324" s="2004"/>
      <c r="T324" s="2004"/>
      <c r="U324" s="2004"/>
      <c r="V324" s="2004"/>
      <c r="W324" s="2004"/>
      <c r="X324" s="2004"/>
    </row>
    <row r="325" spans="1:24" s="25" customFormat="1">
      <c r="A325" s="41"/>
      <c r="B325" s="40" t="s">
        <v>10132</v>
      </c>
      <c r="C325" s="21" t="s">
        <v>9799</v>
      </c>
      <c r="D325" s="63">
        <v>100</v>
      </c>
      <c r="E325" s="92"/>
      <c r="F325" s="92"/>
      <c r="G325" s="17"/>
      <c r="H325" s="83"/>
      <c r="I325" s="17"/>
      <c r="J325" s="2005"/>
      <c r="K325" s="2052"/>
      <c r="L325" s="2005"/>
      <c r="M325" s="2052"/>
      <c r="N325" s="2004"/>
      <c r="O325" s="2005"/>
      <c r="P325" s="2004"/>
      <c r="Q325" s="2004"/>
      <c r="R325" s="2004"/>
      <c r="S325" s="2004"/>
      <c r="T325" s="2004"/>
      <c r="U325" s="2004"/>
      <c r="V325" s="2004"/>
      <c r="W325" s="2004"/>
      <c r="X325" s="2004"/>
    </row>
    <row r="326" spans="1:24">
      <c r="A326" s="2098"/>
      <c r="B326" s="2004"/>
      <c r="C326" s="2004"/>
      <c r="D326" s="2025"/>
      <c r="E326" s="2105"/>
      <c r="F326" s="2105"/>
      <c r="G326" s="2005"/>
      <c r="H326" s="2052"/>
      <c r="I326" s="2005"/>
      <c r="J326" s="2005"/>
      <c r="K326" s="2052"/>
      <c r="L326" s="2005"/>
      <c r="M326" s="2052"/>
      <c r="N326" s="2004"/>
      <c r="O326" s="2005"/>
      <c r="P326" s="2004"/>
      <c r="Q326" s="2004"/>
      <c r="R326" s="2004"/>
      <c r="S326" s="2004"/>
      <c r="T326" s="2004"/>
      <c r="U326" s="2004"/>
      <c r="V326" s="2004"/>
      <c r="W326" s="2004"/>
      <c r="X326" s="2004"/>
    </row>
    <row r="327" spans="1:24" s="25" customFormat="1">
      <c r="A327" s="7" t="s">
        <v>10105</v>
      </c>
      <c r="B327" s="40"/>
      <c r="C327" s="8" t="s">
        <v>10133</v>
      </c>
      <c r="D327" s="69"/>
      <c r="E327" s="92"/>
      <c r="F327" s="92"/>
      <c r="G327" s="17"/>
      <c r="H327" s="83"/>
      <c r="I327" s="17"/>
      <c r="J327" s="2005"/>
      <c r="K327" s="2052"/>
      <c r="L327" s="2005"/>
      <c r="M327" s="2052"/>
      <c r="N327" s="2004"/>
      <c r="O327" s="2005"/>
      <c r="P327" s="2004"/>
      <c r="Q327" s="2004"/>
      <c r="R327" s="2004"/>
      <c r="S327" s="2004"/>
      <c r="T327" s="2004"/>
      <c r="U327" s="2004"/>
      <c r="V327" s="2004"/>
      <c r="W327" s="2004"/>
      <c r="X327" s="2004"/>
    </row>
    <row r="328" spans="1:24" s="25" customFormat="1">
      <c r="A328" s="41">
        <v>4603041</v>
      </c>
      <c r="B328" s="40" t="s">
        <v>10134</v>
      </c>
      <c r="C328" s="17" t="s">
        <v>10135</v>
      </c>
      <c r="D328" s="69">
        <v>3050</v>
      </c>
      <c r="E328" s="92">
        <v>237900</v>
      </c>
      <c r="F328" s="92">
        <v>71000</v>
      </c>
      <c r="G328" s="17" t="s">
        <v>9835</v>
      </c>
      <c r="H328" s="83">
        <v>40988</v>
      </c>
      <c r="I328" s="17" t="s">
        <v>9962</v>
      </c>
      <c r="J328" s="2005" t="s">
        <v>449</v>
      </c>
      <c r="K328" s="2052"/>
      <c r="L328" s="2005" t="s">
        <v>9941</v>
      </c>
      <c r="M328" s="2052">
        <v>41024</v>
      </c>
      <c r="N328" s="2004"/>
      <c r="O328" s="2005"/>
      <c r="P328" s="2004"/>
      <c r="Q328" s="2004"/>
      <c r="R328" s="2004"/>
      <c r="S328" s="2004"/>
      <c r="T328" s="2004"/>
      <c r="U328" s="2004"/>
      <c r="V328" s="2004"/>
      <c r="W328" s="2004"/>
      <c r="X328" s="2004"/>
    </row>
    <row r="329" spans="1:24" s="25" customFormat="1">
      <c r="A329" s="41"/>
      <c r="B329" s="40" t="s">
        <v>10136</v>
      </c>
      <c r="C329" s="21" t="s">
        <v>9799</v>
      </c>
      <c r="D329" s="63">
        <v>100</v>
      </c>
      <c r="E329" s="92"/>
      <c r="F329" s="92"/>
      <c r="G329" s="17"/>
      <c r="H329" s="83"/>
      <c r="I329" s="17"/>
      <c r="J329" s="2005"/>
      <c r="K329" s="2052"/>
      <c r="L329" s="2005"/>
      <c r="M329" s="2052"/>
      <c r="N329" s="2004"/>
      <c r="O329" s="2005"/>
      <c r="P329" s="2004"/>
      <c r="Q329" s="2004"/>
      <c r="R329" s="2004"/>
      <c r="S329" s="2004"/>
      <c r="T329" s="2004"/>
      <c r="U329" s="2004"/>
      <c r="V329" s="2004"/>
      <c r="W329" s="2004"/>
      <c r="X329" s="2004"/>
    </row>
    <row r="330" spans="1:24">
      <c r="A330" s="2098"/>
      <c r="B330" s="2004"/>
      <c r="C330" s="2004"/>
      <c r="D330" s="2025"/>
      <c r="E330" s="2105"/>
      <c r="F330" s="2105"/>
      <c r="G330" s="2005"/>
      <c r="H330" s="2052"/>
      <c r="I330" s="2005"/>
      <c r="J330" s="2005"/>
      <c r="K330" s="2052"/>
      <c r="L330" s="2005"/>
      <c r="M330" s="2052"/>
      <c r="N330" s="2004"/>
      <c r="O330" s="2005"/>
      <c r="P330" s="2004"/>
      <c r="Q330" s="2004"/>
      <c r="R330" s="2004"/>
      <c r="S330" s="2004"/>
      <c r="T330" s="2004"/>
      <c r="U330" s="2004"/>
      <c r="V330" s="2004"/>
      <c r="W330" s="2004"/>
      <c r="X330" s="2004"/>
    </row>
    <row r="331" spans="1:24" s="25" customFormat="1" ht="12" customHeight="1">
      <c r="A331" s="7" t="s">
        <v>790</v>
      </c>
      <c r="B331" s="40"/>
      <c r="C331" s="8" t="s">
        <v>10137</v>
      </c>
      <c r="D331" s="69"/>
      <c r="E331" s="92"/>
      <c r="F331" s="92"/>
      <c r="G331" s="17"/>
      <c r="H331" s="83"/>
      <c r="I331" s="17"/>
      <c r="J331" s="2005"/>
      <c r="K331" s="2052"/>
      <c r="L331" s="2005"/>
      <c r="M331" s="2052"/>
      <c r="N331" s="2004"/>
      <c r="O331" s="2005"/>
      <c r="P331" s="2004"/>
      <c r="Q331" s="2004"/>
      <c r="R331" s="2004"/>
      <c r="S331" s="2004"/>
      <c r="T331" s="2004"/>
      <c r="U331" s="2004"/>
      <c r="V331" s="2004"/>
      <c r="W331" s="2004"/>
      <c r="X331" s="2004"/>
    </row>
    <row r="332" spans="1:24" s="25" customFormat="1">
      <c r="A332" s="41">
        <v>4603039</v>
      </c>
      <c r="B332" s="40" t="s">
        <v>10031</v>
      </c>
      <c r="C332" s="17" t="s">
        <v>10138</v>
      </c>
      <c r="D332" s="69">
        <v>3550</v>
      </c>
      <c r="E332" s="92">
        <v>276900</v>
      </c>
      <c r="F332" s="92">
        <v>114000</v>
      </c>
      <c r="G332" s="17" t="s">
        <v>9815</v>
      </c>
      <c r="H332" s="83">
        <v>40987</v>
      </c>
      <c r="I332" s="17" t="s">
        <v>10102</v>
      </c>
      <c r="J332" s="2005"/>
      <c r="K332" s="2052"/>
      <c r="L332" s="2005" t="s">
        <v>9941</v>
      </c>
      <c r="M332" s="2052">
        <v>41048</v>
      </c>
      <c r="N332" s="2004"/>
      <c r="O332" s="2005"/>
      <c r="P332" s="2004"/>
      <c r="Q332" s="2004"/>
      <c r="R332" s="2004"/>
      <c r="S332" s="2004"/>
      <c r="T332" s="2004"/>
      <c r="U332" s="2004"/>
      <c r="V332" s="2004"/>
      <c r="W332" s="2004"/>
      <c r="X332" s="2004"/>
    </row>
    <row r="333" spans="1:24">
      <c r="A333" s="2098"/>
      <c r="B333" s="2004"/>
      <c r="C333" s="2004"/>
      <c r="D333" s="2025"/>
      <c r="E333" s="2105"/>
      <c r="F333" s="2105"/>
      <c r="G333" s="2005"/>
      <c r="H333" s="2052"/>
      <c r="I333" s="2005"/>
      <c r="J333" s="2005"/>
      <c r="K333" s="2052"/>
      <c r="L333" s="2005"/>
      <c r="M333" s="2052"/>
      <c r="N333" s="2004"/>
      <c r="O333" s="2005"/>
      <c r="P333" s="2004"/>
      <c r="Q333" s="2004"/>
      <c r="R333" s="2004"/>
      <c r="S333" s="2004"/>
      <c r="T333" s="2004"/>
      <c r="U333" s="2004"/>
      <c r="V333" s="2004"/>
      <c r="W333" s="2004"/>
      <c r="X333" s="2004"/>
    </row>
    <row r="334" spans="1:24" s="25" customFormat="1">
      <c r="A334" s="7" t="s">
        <v>10139</v>
      </c>
      <c r="B334" s="40"/>
      <c r="C334" s="8" t="s">
        <v>10140</v>
      </c>
      <c r="D334" s="69"/>
      <c r="E334" s="92"/>
      <c r="F334" s="92"/>
      <c r="G334" s="17"/>
      <c r="H334" s="83"/>
      <c r="I334" s="17"/>
      <c r="J334" s="2005"/>
      <c r="K334" s="2052"/>
      <c r="L334" s="2005"/>
      <c r="M334" s="2052"/>
      <c r="N334" s="2004"/>
      <c r="O334" s="2005"/>
      <c r="P334" s="2004"/>
      <c r="Q334" s="2004"/>
      <c r="R334" s="2004"/>
      <c r="S334" s="2004"/>
      <c r="T334" s="2004"/>
      <c r="U334" s="2004"/>
      <c r="V334" s="2004"/>
      <c r="W334" s="2004"/>
      <c r="X334" s="2004"/>
    </row>
    <row r="335" spans="1:24" s="25" customFormat="1">
      <c r="A335" s="41">
        <v>4603005</v>
      </c>
      <c r="B335" s="40" t="s">
        <v>10141</v>
      </c>
      <c r="C335" s="17" t="s">
        <v>10142</v>
      </c>
      <c r="D335" s="69">
        <v>3350</v>
      </c>
      <c r="E335" s="92">
        <v>261300</v>
      </c>
      <c r="F335" s="92">
        <v>100000</v>
      </c>
      <c r="G335" s="17" t="s">
        <v>9835</v>
      </c>
      <c r="H335" s="83">
        <v>40971</v>
      </c>
      <c r="I335" s="17" t="s">
        <v>9851</v>
      </c>
      <c r="J335" s="2005"/>
      <c r="K335" s="2052"/>
      <c r="L335" s="2005" t="s">
        <v>9941</v>
      </c>
      <c r="M335" s="2052">
        <v>41048</v>
      </c>
      <c r="N335" s="2004"/>
      <c r="O335" s="2005"/>
      <c r="P335" s="2004"/>
      <c r="Q335" s="2004"/>
      <c r="R335" s="2004"/>
      <c r="S335" s="2004"/>
      <c r="T335" s="2004"/>
      <c r="U335" s="2004"/>
      <c r="V335" s="2004"/>
      <c r="W335" s="2004"/>
      <c r="X335" s="2004"/>
    </row>
    <row r="336" spans="1:24" s="25" customFormat="1">
      <c r="A336" s="41"/>
      <c r="B336" s="40"/>
      <c r="C336" s="17"/>
      <c r="D336" s="69"/>
      <c r="E336" s="92"/>
      <c r="F336" s="92"/>
      <c r="G336" s="17"/>
      <c r="H336" s="83"/>
      <c r="I336" s="17"/>
      <c r="J336" s="2005"/>
      <c r="K336" s="2052"/>
      <c r="L336" s="2005"/>
      <c r="M336" s="2052"/>
      <c r="N336" s="2004"/>
      <c r="O336" s="2005"/>
      <c r="P336" s="2004"/>
      <c r="Q336" s="2004"/>
      <c r="R336" s="2004"/>
      <c r="S336" s="2004"/>
      <c r="T336" s="2004"/>
      <c r="U336" s="2004"/>
      <c r="V336" s="2004"/>
      <c r="W336" s="2004"/>
      <c r="X336" s="2004"/>
    </row>
    <row r="337" spans="1:24" s="25" customFormat="1">
      <c r="A337" s="7" t="s">
        <v>10139</v>
      </c>
      <c r="B337" s="40"/>
      <c r="C337" s="8" t="s">
        <v>10143</v>
      </c>
      <c r="D337" s="69"/>
      <c r="E337" s="92"/>
      <c r="F337" s="92"/>
      <c r="G337" s="17"/>
      <c r="H337" s="83"/>
      <c r="I337" s="17"/>
      <c r="J337" s="2005"/>
      <c r="K337" s="2052"/>
      <c r="L337" s="2005"/>
      <c r="M337" s="2052"/>
      <c r="N337" s="2004"/>
      <c r="O337" s="2005"/>
      <c r="P337" s="2004"/>
      <c r="Q337" s="2004"/>
      <c r="R337" s="2004"/>
      <c r="S337" s="2004"/>
      <c r="T337" s="2004"/>
      <c r="U337" s="2004"/>
      <c r="V337" s="2004"/>
      <c r="W337" s="2004"/>
      <c r="X337" s="2004"/>
    </row>
    <row r="338" spans="1:24" s="25" customFormat="1">
      <c r="A338" s="41">
        <v>4603010</v>
      </c>
      <c r="B338" s="40" t="s">
        <v>10000</v>
      </c>
      <c r="C338" s="17" t="s">
        <v>10144</v>
      </c>
      <c r="D338" s="69">
        <v>3850</v>
      </c>
      <c r="E338" s="92">
        <v>300300</v>
      </c>
      <c r="F338" s="92">
        <v>136000</v>
      </c>
      <c r="G338" s="17" t="s">
        <v>9815</v>
      </c>
      <c r="H338" s="83">
        <v>40974</v>
      </c>
      <c r="I338" s="17" t="s">
        <v>9958</v>
      </c>
      <c r="J338" s="2005"/>
      <c r="K338" s="2052"/>
      <c r="L338" s="2005" t="s">
        <v>9941</v>
      </c>
      <c r="M338" s="2052">
        <v>41048</v>
      </c>
      <c r="N338" s="2004"/>
      <c r="O338" s="2005"/>
      <c r="P338" s="2004"/>
      <c r="Q338" s="2004"/>
      <c r="R338" s="2004"/>
      <c r="S338" s="2004"/>
      <c r="T338" s="2004"/>
      <c r="U338" s="2004"/>
      <c r="V338" s="2004"/>
      <c r="W338" s="2004"/>
      <c r="X338" s="2004"/>
    </row>
    <row r="339" spans="1:24" s="25" customFormat="1">
      <c r="A339" s="41"/>
      <c r="B339" s="40"/>
      <c r="C339" s="17"/>
      <c r="D339" s="69"/>
      <c r="E339" s="92"/>
      <c r="F339" s="92"/>
      <c r="G339" s="17"/>
      <c r="H339" s="83"/>
      <c r="I339" s="17"/>
      <c r="J339" s="2005"/>
      <c r="K339" s="2052"/>
      <c r="L339" s="2005"/>
      <c r="M339" s="2052"/>
      <c r="N339" s="2004"/>
      <c r="O339" s="2005"/>
      <c r="P339" s="2004"/>
      <c r="Q339" s="2004"/>
      <c r="R339" s="2004"/>
      <c r="S339" s="2004"/>
      <c r="T339" s="2004"/>
      <c r="U339" s="2004"/>
      <c r="V339" s="2004"/>
      <c r="W339" s="2004"/>
      <c r="X339" s="2004"/>
    </row>
    <row r="340" spans="1:24" s="25" customFormat="1">
      <c r="A340" s="7" t="s">
        <v>10139</v>
      </c>
      <c r="B340" s="40"/>
      <c r="C340" s="8" t="s">
        <v>10145</v>
      </c>
      <c r="D340" s="69"/>
      <c r="E340" s="92"/>
      <c r="F340" s="92"/>
      <c r="G340" s="17"/>
      <c r="H340" s="83"/>
      <c r="I340" s="17"/>
      <c r="J340" s="2005"/>
      <c r="K340" s="2052"/>
      <c r="L340" s="2005"/>
      <c r="M340" s="2052"/>
      <c r="N340" s="2004"/>
      <c r="O340" s="2005"/>
      <c r="P340" s="2004"/>
      <c r="Q340" s="2004"/>
      <c r="R340" s="2004"/>
      <c r="S340" s="2004"/>
      <c r="T340" s="2004"/>
      <c r="U340" s="2004"/>
      <c r="V340" s="2004"/>
      <c r="W340" s="2004"/>
      <c r="X340" s="2004"/>
    </row>
    <row r="341" spans="1:24" s="25" customFormat="1">
      <c r="A341" s="41">
        <v>4603012</v>
      </c>
      <c r="B341" s="40" t="s">
        <v>10146</v>
      </c>
      <c r="C341" s="17" t="s">
        <v>10147</v>
      </c>
      <c r="D341" s="69">
        <v>3150</v>
      </c>
      <c r="E341" s="92">
        <v>245700</v>
      </c>
      <c r="F341" s="92">
        <v>79000</v>
      </c>
      <c r="G341" s="17" t="s">
        <v>9835</v>
      </c>
      <c r="H341" s="83">
        <v>40974</v>
      </c>
      <c r="I341" s="17" t="s">
        <v>10148</v>
      </c>
      <c r="J341" s="2005"/>
      <c r="K341" s="2052"/>
      <c r="L341" s="2005" t="s">
        <v>9941</v>
      </c>
      <c r="M341" s="2052">
        <v>41048</v>
      </c>
      <c r="N341" s="2004"/>
      <c r="O341" s="2005"/>
      <c r="P341" s="2004"/>
      <c r="Q341" s="2004"/>
      <c r="R341" s="2004"/>
      <c r="S341" s="2004"/>
      <c r="T341" s="2004"/>
      <c r="U341" s="2004"/>
      <c r="V341" s="2004"/>
      <c r="W341" s="2004"/>
      <c r="X341" s="2004"/>
    </row>
    <row r="342" spans="1:24" s="25" customFormat="1">
      <c r="A342" s="41"/>
      <c r="B342" s="40"/>
      <c r="C342" s="17"/>
      <c r="D342" s="69"/>
      <c r="E342" s="92"/>
      <c r="F342" s="92"/>
      <c r="G342" s="17"/>
      <c r="H342" s="83"/>
      <c r="I342" s="17"/>
      <c r="J342" s="2005"/>
      <c r="K342" s="2052"/>
      <c r="L342" s="2005"/>
      <c r="M342" s="2052"/>
      <c r="N342" s="2004"/>
      <c r="O342" s="2005"/>
      <c r="P342" s="2004"/>
      <c r="Q342" s="2004"/>
      <c r="R342" s="2004"/>
      <c r="S342" s="2004"/>
      <c r="T342" s="2004"/>
      <c r="U342" s="2004"/>
      <c r="V342" s="2004"/>
      <c r="W342" s="2004"/>
      <c r="X342" s="2004"/>
    </row>
    <row r="343" spans="1:24" s="25" customFormat="1">
      <c r="A343" s="7" t="s">
        <v>10139</v>
      </c>
      <c r="B343" s="40"/>
      <c r="C343" s="8" t="s">
        <v>10149</v>
      </c>
      <c r="D343" s="69"/>
      <c r="E343" s="92"/>
      <c r="F343" s="92"/>
      <c r="G343" s="17"/>
      <c r="H343" s="83"/>
      <c r="I343" s="17"/>
      <c r="J343" s="2005"/>
      <c r="K343" s="2052"/>
      <c r="L343" s="2005"/>
      <c r="M343" s="2052"/>
      <c r="N343" s="2004"/>
      <c r="O343" s="2005"/>
      <c r="P343" s="2004"/>
      <c r="Q343" s="2004"/>
      <c r="R343" s="2004"/>
      <c r="S343" s="2004"/>
      <c r="T343" s="2004"/>
      <c r="U343" s="2004"/>
      <c r="V343" s="2004"/>
      <c r="W343" s="2004"/>
      <c r="X343" s="2004"/>
    </row>
    <row r="344" spans="1:24" s="25" customFormat="1">
      <c r="A344" s="41">
        <v>4603030</v>
      </c>
      <c r="B344" s="40" t="s">
        <v>10150</v>
      </c>
      <c r="C344" s="17" t="s">
        <v>10151</v>
      </c>
      <c r="D344" s="69">
        <v>3800</v>
      </c>
      <c r="E344" s="92">
        <v>296400</v>
      </c>
      <c r="F344" s="92">
        <v>124000</v>
      </c>
      <c r="G344" s="17" t="s">
        <v>9810</v>
      </c>
      <c r="H344" s="83">
        <v>40983</v>
      </c>
      <c r="I344" s="17" t="s">
        <v>10152</v>
      </c>
      <c r="J344" s="2005" t="s">
        <v>449</v>
      </c>
      <c r="K344" s="2052"/>
      <c r="L344" s="2005" t="s">
        <v>9941</v>
      </c>
      <c r="M344" s="2052">
        <v>41048</v>
      </c>
      <c r="N344" s="2004"/>
      <c r="O344" s="2005"/>
      <c r="P344" s="2004"/>
      <c r="Q344" s="2004"/>
      <c r="R344" s="2004"/>
      <c r="S344" s="2004"/>
      <c r="T344" s="2004"/>
      <c r="U344" s="2004"/>
      <c r="V344" s="2004"/>
      <c r="W344" s="2004"/>
      <c r="X344" s="2004"/>
    </row>
    <row r="345" spans="1:24" s="25" customFormat="1">
      <c r="A345" s="41"/>
      <c r="B345" s="40" t="s">
        <v>10153</v>
      </c>
      <c r="C345" s="21" t="s">
        <v>9799</v>
      </c>
      <c r="D345" s="63">
        <v>100</v>
      </c>
      <c r="E345" s="92"/>
      <c r="F345" s="92"/>
      <c r="G345" s="17"/>
      <c r="H345" s="83"/>
      <c r="I345" s="17"/>
      <c r="J345" s="2005"/>
      <c r="K345" s="2052"/>
      <c r="L345" s="2005"/>
      <c r="M345" s="2052"/>
      <c r="N345" s="2004"/>
      <c r="O345" s="2005"/>
      <c r="P345" s="2004"/>
      <c r="Q345" s="2004"/>
      <c r="R345" s="2004"/>
      <c r="S345" s="2004"/>
      <c r="T345" s="2004"/>
      <c r="U345" s="2004"/>
      <c r="V345" s="2004"/>
      <c r="W345" s="2004"/>
      <c r="X345" s="2004"/>
    </row>
    <row r="346" spans="1:24" s="25" customFormat="1">
      <c r="A346" s="41"/>
      <c r="B346" s="40"/>
      <c r="C346" s="17"/>
      <c r="D346" s="69"/>
      <c r="E346" s="92"/>
      <c r="F346" s="92"/>
      <c r="G346" s="17"/>
      <c r="H346" s="83"/>
      <c r="I346" s="17"/>
      <c r="J346" s="2005"/>
      <c r="K346" s="2052"/>
      <c r="L346" s="2005"/>
      <c r="M346" s="2052"/>
      <c r="N346" s="2004"/>
      <c r="O346" s="2005"/>
      <c r="P346" s="2004"/>
      <c r="Q346" s="2004"/>
      <c r="R346" s="2004"/>
      <c r="S346" s="2004"/>
      <c r="T346" s="2004"/>
      <c r="U346" s="2004"/>
      <c r="V346" s="2004"/>
      <c r="W346" s="2004"/>
      <c r="X346" s="2004"/>
    </row>
    <row r="347" spans="1:24" s="25" customFormat="1">
      <c r="A347" s="7" t="s">
        <v>10139</v>
      </c>
      <c r="B347" s="40"/>
      <c r="C347" s="8" t="s">
        <v>10154</v>
      </c>
      <c r="D347" s="69"/>
      <c r="E347" s="92"/>
      <c r="F347" s="92"/>
      <c r="G347" s="17"/>
      <c r="H347" s="83"/>
      <c r="I347" s="17"/>
      <c r="J347" s="2005"/>
      <c r="K347" s="2052"/>
      <c r="L347" s="2005"/>
      <c r="M347" s="2052"/>
      <c r="N347" s="2004"/>
      <c r="O347" s="2005"/>
      <c r="P347" s="2004"/>
      <c r="Q347" s="2004"/>
      <c r="R347" s="2004"/>
      <c r="S347" s="2004"/>
      <c r="T347" s="2004"/>
      <c r="U347" s="2004"/>
      <c r="V347" s="2004"/>
      <c r="W347" s="2004"/>
      <c r="X347" s="2004"/>
    </row>
    <row r="348" spans="1:24" s="25" customFormat="1">
      <c r="A348" s="41">
        <v>4603043</v>
      </c>
      <c r="B348" s="40" t="s">
        <v>10126</v>
      </c>
      <c r="C348" s="17" t="s">
        <v>10155</v>
      </c>
      <c r="D348" s="69">
        <v>3200</v>
      </c>
      <c r="E348" s="92">
        <v>262400</v>
      </c>
      <c r="F348" s="92">
        <v>106000</v>
      </c>
      <c r="G348" s="17" t="s">
        <v>9835</v>
      </c>
      <c r="H348" s="83">
        <v>40989</v>
      </c>
      <c r="I348" s="17" t="s">
        <v>9944</v>
      </c>
      <c r="J348" s="2005"/>
      <c r="K348" s="2052"/>
      <c r="L348" s="2005" t="s">
        <v>9941</v>
      </c>
      <c r="M348" s="2052">
        <v>41048</v>
      </c>
      <c r="N348" s="2004"/>
      <c r="O348" s="2005"/>
      <c r="P348" s="2004"/>
      <c r="Q348" s="2004"/>
      <c r="R348" s="2004"/>
      <c r="S348" s="2004"/>
      <c r="T348" s="2004"/>
      <c r="U348" s="2004"/>
      <c r="V348" s="2004"/>
      <c r="W348" s="2004"/>
      <c r="X348" s="2004"/>
    </row>
    <row r="349" spans="1:24" s="25" customFormat="1">
      <c r="A349" s="41"/>
      <c r="B349" s="40"/>
      <c r="C349" s="17"/>
      <c r="D349" s="69"/>
      <c r="E349" s="92"/>
      <c r="F349" s="92"/>
      <c r="G349" s="17"/>
      <c r="H349" s="83"/>
      <c r="I349" s="17"/>
      <c r="J349" s="2005"/>
      <c r="K349" s="2052"/>
      <c r="L349" s="2005"/>
      <c r="M349" s="2052"/>
      <c r="N349" s="2004"/>
      <c r="O349" s="2005"/>
      <c r="P349" s="2004"/>
      <c r="Q349" s="2004"/>
      <c r="R349" s="2004"/>
      <c r="S349" s="2004"/>
      <c r="T349" s="2004"/>
      <c r="U349" s="2004"/>
      <c r="V349" s="2004"/>
      <c r="W349" s="2004"/>
      <c r="X349" s="2004"/>
    </row>
    <row r="350" spans="1:24" s="25" customFormat="1">
      <c r="A350" s="7" t="s">
        <v>10139</v>
      </c>
      <c r="B350" s="40"/>
      <c r="C350" s="8" t="s">
        <v>10156</v>
      </c>
      <c r="D350" s="69"/>
      <c r="E350" s="92"/>
      <c r="F350" s="92"/>
      <c r="G350" s="17"/>
      <c r="H350" s="83"/>
      <c r="I350" s="17"/>
      <c r="J350" s="2005"/>
      <c r="K350" s="2052"/>
      <c r="L350" s="2005"/>
      <c r="M350" s="2052"/>
      <c r="N350" s="2004"/>
      <c r="O350" s="2005"/>
      <c r="P350" s="2004"/>
      <c r="Q350" s="2004"/>
      <c r="R350" s="2004"/>
      <c r="S350" s="2004"/>
      <c r="T350" s="2004"/>
      <c r="U350" s="2004"/>
      <c r="V350" s="2004"/>
      <c r="W350" s="2004"/>
      <c r="X350" s="2004"/>
    </row>
    <row r="351" spans="1:24" s="25" customFormat="1">
      <c r="A351" s="41">
        <v>4603063</v>
      </c>
      <c r="B351" s="40" t="s">
        <v>10000</v>
      </c>
      <c r="C351" s="17" t="s">
        <v>10157</v>
      </c>
      <c r="D351" s="69">
        <v>3950</v>
      </c>
      <c r="E351" s="92">
        <v>308100</v>
      </c>
      <c r="F351" s="92">
        <v>169000</v>
      </c>
      <c r="G351" s="17" t="s">
        <v>9943</v>
      </c>
      <c r="H351" s="83">
        <v>40997</v>
      </c>
      <c r="I351" s="17" t="s">
        <v>9872</v>
      </c>
      <c r="J351" s="2005"/>
      <c r="K351" s="2052"/>
      <c r="L351" s="2005" t="s">
        <v>9941</v>
      </c>
      <c r="M351" s="2052">
        <v>41048</v>
      </c>
      <c r="N351" s="2004"/>
      <c r="O351" s="2005"/>
      <c r="P351" s="2004"/>
      <c r="Q351" s="2004"/>
      <c r="R351" s="2004"/>
      <c r="S351" s="2004"/>
      <c r="T351" s="2004"/>
      <c r="U351" s="2004"/>
      <c r="V351" s="2004"/>
      <c r="W351" s="2004"/>
      <c r="X351" s="2004"/>
    </row>
    <row r="352" spans="1:24" s="25" customFormat="1">
      <c r="A352" s="41"/>
      <c r="B352" s="40"/>
      <c r="C352" s="17"/>
      <c r="D352" s="69"/>
      <c r="E352" s="92"/>
      <c r="F352" s="92"/>
      <c r="G352" s="17"/>
      <c r="H352" s="83"/>
      <c r="I352" s="17"/>
      <c r="J352" s="2005"/>
      <c r="K352" s="2052"/>
      <c r="L352" s="2005"/>
      <c r="M352" s="2052"/>
      <c r="N352" s="2004"/>
      <c r="O352" s="2005"/>
      <c r="P352" s="2004"/>
      <c r="Q352" s="2004"/>
      <c r="R352" s="2004"/>
      <c r="S352" s="2004"/>
      <c r="T352" s="2004"/>
      <c r="U352" s="2004"/>
      <c r="V352" s="2004"/>
      <c r="W352" s="2004"/>
      <c r="X352" s="2004"/>
    </row>
    <row r="353" spans="1:24" s="25" customFormat="1">
      <c r="A353" s="7" t="s">
        <v>10139</v>
      </c>
      <c r="B353" s="40"/>
      <c r="C353" s="8" t="s">
        <v>10158</v>
      </c>
      <c r="D353" s="69"/>
      <c r="E353" s="92"/>
      <c r="F353" s="92"/>
      <c r="G353" s="17"/>
      <c r="H353" s="83"/>
      <c r="I353" s="17"/>
      <c r="J353" s="2005"/>
      <c r="K353" s="2052"/>
      <c r="L353" s="2005"/>
      <c r="M353" s="2052"/>
      <c r="N353" s="2004"/>
      <c r="O353" s="2005"/>
      <c r="P353" s="2004"/>
      <c r="Q353" s="2004"/>
      <c r="R353" s="2004"/>
      <c r="S353" s="2004"/>
      <c r="T353" s="2004"/>
      <c r="U353" s="2004"/>
      <c r="V353" s="2004"/>
      <c r="W353" s="2004"/>
      <c r="X353" s="2004"/>
    </row>
    <row r="354" spans="1:24" s="25" customFormat="1">
      <c r="A354" s="41">
        <v>4603064</v>
      </c>
      <c r="B354" s="40" t="s">
        <v>10012</v>
      </c>
      <c r="C354" s="17" t="s">
        <v>10159</v>
      </c>
      <c r="D354" s="69">
        <v>2750</v>
      </c>
      <c r="E354" s="92">
        <v>214500</v>
      </c>
      <c r="F354" s="92">
        <v>69000</v>
      </c>
      <c r="G354" s="17" t="s">
        <v>9815</v>
      </c>
      <c r="H354" s="83">
        <v>40997</v>
      </c>
      <c r="I354" s="17" t="s">
        <v>9872</v>
      </c>
      <c r="J354" s="2005"/>
      <c r="K354" s="2052"/>
      <c r="L354" s="2005" t="s">
        <v>9941</v>
      </c>
      <c r="M354" s="2052">
        <v>41048</v>
      </c>
      <c r="N354" s="2004"/>
      <c r="O354" s="2005"/>
      <c r="P354" s="2004"/>
      <c r="Q354" s="2004"/>
      <c r="R354" s="2004"/>
      <c r="S354" s="2004"/>
      <c r="T354" s="2004"/>
      <c r="U354" s="2004"/>
      <c r="V354" s="2004"/>
      <c r="W354" s="2004"/>
      <c r="X354" s="2004"/>
    </row>
    <row r="355" spans="1:24" s="25" customFormat="1">
      <c r="A355" s="41"/>
      <c r="B355" s="40"/>
      <c r="C355" s="17"/>
      <c r="D355" s="69"/>
      <c r="E355" s="92"/>
      <c r="F355" s="92"/>
      <c r="G355" s="17"/>
      <c r="H355" s="83"/>
      <c r="I355" s="17"/>
      <c r="J355" s="2005"/>
      <c r="K355" s="2052"/>
      <c r="L355" s="2005"/>
      <c r="M355" s="2052"/>
      <c r="N355" s="2004"/>
      <c r="O355" s="2005"/>
      <c r="P355" s="2004"/>
      <c r="Q355" s="2004"/>
      <c r="R355" s="2004"/>
      <c r="S355" s="2004"/>
      <c r="T355" s="2004"/>
      <c r="U355" s="2004"/>
      <c r="V355" s="2004"/>
      <c r="W355" s="2004"/>
      <c r="X355" s="2004"/>
    </row>
    <row r="356" spans="1:24" s="25" customFormat="1">
      <c r="A356" s="7" t="s">
        <v>10139</v>
      </c>
      <c r="B356" s="40"/>
      <c r="C356" s="8" t="s">
        <v>10160</v>
      </c>
      <c r="D356" s="69"/>
      <c r="E356" s="92"/>
      <c r="F356" s="92"/>
      <c r="G356" s="17"/>
      <c r="H356" s="83"/>
      <c r="I356" s="17"/>
      <c r="J356" s="2005"/>
      <c r="K356" s="2052"/>
      <c r="L356" s="2005"/>
      <c r="M356" s="2052"/>
      <c r="N356" s="2004"/>
      <c r="O356" s="2005"/>
      <c r="P356" s="2004"/>
      <c r="Q356" s="2004"/>
      <c r="R356" s="2004"/>
      <c r="S356" s="2004"/>
      <c r="T356" s="2004"/>
      <c r="U356" s="2004"/>
      <c r="V356" s="2004"/>
      <c r="W356" s="2004"/>
      <c r="X356" s="2004"/>
    </row>
    <row r="357" spans="1:24" s="25" customFormat="1">
      <c r="A357" s="41">
        <v>4603073</v>
      </c>
      <c r="B357" s="40" t="s">
        <v>10031</v>
      </c>
      <c r="C357" s="17" t="s">
        <v>10161</v>
      </c>
      <c r="D357" s="69">
        <v>3400</v>
      </c>
      <c r="E357" s="92">
        <v>265200</v>
      </c>
      <c r="F357" s="92">
        <v>94000</v>
      </c>
      <c r="G357" s="17" t="s">
        <v>9810</v>
      </c>
      <c r="H357" s="83">
        <v>40999</v>
      </c>
      <c r="I357" s="17" t="s">
        <v>9950</v>
      </c>
      <c r="J357" s="2005" t="s">
        <v>449</v>
      </c>
      <c r="K357" s="2052"/>
      <c r="L357" s="2005" t="s">
        <v>9941</v>
      </c>
      <c r="M357" s="2052">
        <v>41048</v>
      </c>
      <c r="N357" s="2004"/>
      <c r="O357" s="2005"/>
      <c r="P357" s="2004"/>
      <c r="Q357" s="2004"/>
      <c r="R357" s="2004"/>
      <c r="S357" s="2004"/>
      <c r="T357" s="2004"/>
      <c r="U357" s="2004"/>
      <c r="V357" s="2004"/>
      <c r="W357" s="2004"/>
      <c r="X357" s="2004"/>
    </row>
    <row r="358" spans="1:24" s="25" customFormat="1">
      <c r="A358" s="41"/>
      <c r="B358" s="40" t="s">
        <v>10162</v>
      </c>
      <c r="C358" s="21" t="s">
        <v>9799</v>
      </c>
      <c r="D358" s="63">
        <v>100</v>
      </c>
      <c r="E358" s="92"/>
      <c r="F358" s="92"/>
      <c r="G358" s="17"/>
      <c r="H358" s="83"/>
      <c r="I358" s="17"/>
      <c r="J358" s="2005"/>
      <c r="K358" s="2052"/>
      <c r="L358" s="2005"/>
      <c r="M358" s="2052"/>
      <c r="N358" s="2004"/>
      <c r="O358" s="2005"/>
      <c r="P358" s="2004"/>
      <c r="Q358" s="2004"/>
      <c r="R358" s="2004"/>
      <c r="S358" s="2004"/>
      <c r="T358" s="2004"/>
      <c r="U358" s="2004"/>
      <c r="V358" s="2004"/>
      <c r="W358" s="2004"/>
      <c r="X358" s="2004"/>
    </row>
    <row r="359" spans="1:24" s="25" customFormat="1">
      <c r="A359" s="41"/>
      <c r="B359" s="40"/>
      <c r="C359" s="17"/>
      <c r="D359" s="69"/>
      <c r="E359" s="92"/>
      <c r="F359" s="92"/>
      <c r="G359" s="17"/>
      <c r="H359" s="83"/>
      <c r="I359" s="17"/>
      <c r="J359" s="2005"/>
      <c r="K359" s="2052"/>
      <c r="L359" s="2005"/>
      <c r="M359" s="2052"/>
      <c r="N359" s="2004"/>
      <c r="O359" s="2005"/>
      <c r="P359" s="2004"/>
      <c r="Q359" s="2004"/>
      <c r="R359" s="2004"/>
      <c r="S359" s="2004"/>
      <c r="T359" s="2004"/>
      <c r="U359" s="2004"/>
      <c r="V359" s="2004"/>
      <c r="W359" s="2004"/>
      <c r="X359" s="2004"/>
    </row>
    <row r="360" spans="1:24" s="25" customFormat="1">
      <c r="A360" s="7" t="s">
        <v>10139</v>
      </c>
      <c r="B360" s="40"/>
      <c r="C360" s="8" t="s">
        <v>10163</v>
      </c>
      <c r="D360" s="69"/>
      <c r="E360" s="92"/>
      <c r="F360" s="92"/>
      <c r="G360" s="17"/>
      <c r="H360" s="83"/>
      <c r="I360" s="17"/>
      <c r="J360" s="2005"/>
      <c r="K360" s="2052"/>
      <c r="L360" s="2005"/>
      <c r="M360" s="2052"/>
      <c r="N360" s="2004"/>
      <c r="O360" s="2005"/>
      <c r="P360" s="2004"/>
      <c r="Q360" s="2004"/>
      <c r="R360" s="2004"/>
      <c r="S360" s="2004"/>
      <c r="T360" s="2004"/>
      <c r="U360" s="2004"/>
      <c r="V360" s="2004"/>
      <c r="W360" s="2004"/>
      <c r="X360" s="2004"/>
    </row>
    <row r="361" spans="1:24" s="25" customFormat="1">
      <c r="A361" s="41">
        <v>4604003</v>
      </c>
      <c r="B361" s="40" t="s">
        <v>10000</v>
      </c>
      <c r="C361" s="17" t="s">
        <v>10164</v>
      </c>
      <c r="D361" s="69">
        <v>3250</v>
      </c>
      <c r="E361" s="92">
        <v>253500</v>
      </c>
      <c r="F361" s="92">
        <v>96000</v>
      </c>
      <c r="G361" s="17" t="s">
        <v>10002</v>
      </c>
      <c r="H361" s="83">
        <v>41002</v>
      </c>
      <c r="I361" s="17" t="s">
        <v>10014</v>
      </c>
      <c r="J361" s="2005"/>
      <c r="K361" s="2052"/>
      <c r="L361" s="2005" t="s">
        <v>9941</v>
      </c>
      <c r="M361" s="2052">
        <v>41048</v>
      </c>
      <c r="N361" s="2004"/>
      <c r="O361" s="2005"/>
      <c r="P361" s="2004"/>
      <c r="Q361" s="2004"/>
      <c r="R361" s="2004"/>
      <c r="S361" s="2004"/>
      <c r="T361" s="2004"/>
      <c r="U361" s="2004"/>
      <c r="V361" s="2004"/>
      <c r="W361" s="2004"/>
      <c r="X361" s="2004"/>
    </row>
    <row r="362" spans="1:24" s="25" customFormat="1">
      <c r="A362" s="41"/>
      <c r="B362" s="40"/>
      <c r="C362" s="17"/>
      <c r="D362" s="139"/>
      <c r="E362" s="92"/>
      <c r="F362" s="92"/>
      <c r="G362" s="17"/>
      <c r="H362" s="83"/>
      <c r="I362" s="17"/>
      <c r="J362" s="2005"/>
      <c r="K362" s="2052"/>
      <c r="L362" s="2005"/>
      <c r="M362" s="2052"/>
      <c r="N362" s="2004"/>
      <c r="O362" s="2005"/>
      <c r="P362" s="2004"/>
      <c r="Q362" s="2004"/>
      <c r="R362" s="2004"/>
      <c r="S362" s="2004"/>
      <c r="T362" s="2004"/>
      <c r="U362" s="2004"/>
      <c r="V362" s="2004"/>
      <c r="W362" s="2004"/>
      <c r="X362" s="2004"/>
    </row>
    <row r="363" spans="1:24" s="25" customFormat="1">
      <c r="A363" s="7" t="s">
        <v>10139</v>
      </c>
      <c r="B363" s="40"/>
      <c r="C363" s="8" t="s">
        <v>10165</v>
      </c>
      <c r="D363" s="69"/>
      <c r="E363" s="92"/>
      <c r="F363" s="92"/>
      <c r="G363" s="17"/>
      <c r="H363" s="83"/>
      <c r="I363" s="17"/>
      <c r="J363" s="2005"/>
      <c r="K363" s="2052"/>
      <c r="L363" s="2005"/>
      <c r="M363" s="2052"/>
      <c r="N363" s="2004"/>
      <c r="O363" s="2005"/>
      <c r="P363" s="2004"/>
      <c r="Q363" s="2004"/>
      <c r="R363" s="2004"/>
      <c r="S363" s="2004"/>
      <c r="T363" s="2004"/>
      <c r="U363" s="2004"/>
      <c r="V363" s="2004"/>
      <c r="W363" s="2004"/>
      <c r="X363" s="2004"/>
    </row>
    <row r="364" spans="1:24" s="25" customFormat="1">
      <c r="A364" s="41">
        <v>4604004</v>
      </c>
      <c r="B364" s="40" t="s">
        <v>10000</v>
      </c>
      <c r="C364" s="17" t="s">
        <v>10166</v>
      </c>
      <c r="D364" s="69">
        <v>3700</v>
      </c>
      <c r="E364" s="92">
        <v>288600</v>
      </c>
      <c r="F364" s="92">
        <v>130000</v>
      </c>
      <c r="G364" s="17" t="s">
        <v>9840</v>
      </c>
      <c r="H364" s="83">
        <v>41002</v>
      </c>
      <c r="I364" s="17" t="s">
        <v>9958</v>
      </c>
      <c r="J364" s="2005"/>
      <c r="K364" s="2052"/>
      <c r="L364" s="2005" t="s">
        <v>9941</v>
      </c>
      <c r="M364" s="2052">
        <v>41048</v>
      </c>
      <c r="N364" s="2004"/>
      <c r="O364" s="2005"/>
      <c r="P364" s="2004"/>
      <c r="Q364" s="2004"/>
      <c r="R364" s="2004"/>
      <c r="S364" s="2004"/>
      <c r="T364" s="2004"/>
      <c r="U364" s="2004"/>
      <c r="V364" s="2004"/>
      <c r="W364" s="2004"/>
      <c r="X364" s="2004"/>
    </row>
    <row r="365" spans="1:24" s="25" customFormat="1">
      <c r="A365" s="41"/>
      <c r="B365" s="40"/>
      <c r="C365" s="17"/>
      <c r="D365" s="69"/>
      <c r="E365" s="92"/>
      <c r="F365" s="92"/>
      <c r="G365" s="17"/>
      <c r="H365" s="83"/>
      <c r="I365" s="17"/>
      <c r="J365" s="2005"/>
      <c r="K365" s="2052"/>
      <c r="L365" s="2005"/>
      <c r="M365" s="2052"/>
      <c r="N365" s="2004"/>
      <c r="O365" s="2005"/>
      <c r="P365" s="2004"/>
      <c r="Q365" s="2004"/>
      <c r="R365" s="2004"/>
      <c r="S365" s="2004"/>
      <c r="T365" s="2004"/>
      <c r="U365" s="2004"/>
      <c r="V365" s="2004"/>
      <c r="W365" s="2004"/>
      <c r="X365" s="2004"/>
    </row>
    <row r="366" spans="1:24" s="25" customFormat="1">
      <c r="A366" s="7" t="s">
        <v>10139</v>
      </c>
      <c r="B366" s="40"/>
      <c r="C366" s="8" t="s">
        <v>10167</v>
      </c>
      <c r="D366" s="69"/>
      <c r="E366" s="2105"/>
      <c r="F366" s="2105"/>
      <c r="G366" s="2005"/>
      <c r="H366" s="2052"/>
      <c r="I366" s="2005"/>
      <c r="J366" s="2005"/>
      <c r="K366" s="2052"/>
      <c r="L366" s="2005"/>
      <c r="M366" s="2052"/>
      <c r="N366" s="2004"/>
      <c r="O366" s="2005"/>
      <c r="P366" s="2004"/>
      <c r="Q366" s="2004"/>
      <c r="R366" s="2004"/>
      <c r="S366" s="2004"/>
      <c r="T366" s="2004"/>
      <c r="U366" s="2004"/>
      <c r="V366" s="2004"/>
      <c r="W366" s="2004"/>
      <c r="X366" s="2004"/>
    </row>
    <row r="367" spans="1:24" s="25" customFormat="1">
      <c r="A367" s="41">
        <v>4604012</v>
      </c>
      <c r="B367" s="40" t="s">
        <v>10168</v>
      </c>
      <c r="C367" s="17" t="s">
        <v>10169</v>
      </c>
      <c r="D367" s="69">
        <v>3650</v>
      </c>
      <c r="E367" s="2105">
        <v>284700</v>
      </c>
      <c r="F367" s="2105">
        <v>129000</v>
      </c>
      <c r="G367" s="2005" t="s">
        <v>10002</v>
      </c>
      <c r="H367" s="2052">
        <v>41004</v>
      </c>
      <c r="I367" s="2005" t="s">
        <v>10062</v>
      </c>
      <c r="J367" s="2005" t="s">
        <v>449</v>
      </c>
      <c r="K367" s="2052"/>
      <c r="L367" s="2005" t="s">
        <v>9941</v>
      </c>
      <c r="M367" s="2052">
        <v>41048</v>
      </c>
      <c r="N367" s="2004"/>
      <c r="O367" s="2005"/>
      <c r="P367" s="2004"/>
      <c r="Q367" s="2004"/>
      <c r="R367" s="2004"/>
      <c r="S367" s="2004"/>
      <c r="T367" s="2004"/>
      <c r="U367" s="2004"/>
      <c r="V367" s="2004"/>
      <c r="W367" s="2004"/>
      <c r="X367" s="2004"/>
    </row>
    <row r="368" spans="1:24" s="25" customFormat="1">
      <c r="A368" s="41"/>
      <c r="B368" s="40" t="s">
        <v>10170</v>
      </c>
      <c r="C368" s="21" t="s">
        <v>9799</v>
      </c>
      <c r="D368" s="63">
        <v>100</v>
      </c>
      <c r="E368" s="2105"/>
      <c r="F368" s="2105"/>
      <c r="G368" s="2005"/>
      <c r="H368" s="2052"/>
      <c r="I368" s="2005"/>
      <c r="J368" s="2005"/>
      <c r="K368" s="2052"/>
      <c r="L368" s="2005"/>
      <c r="M368" s="2052"/>
      <c r="N368" s="2004"/>
      <c r="O368" s="2005"/>
      <c r="P368" s="2004"/>
      <c r="Q368" s="2004"/>
      <c r="R368" s="2004"/>
      <c r="S368" s="2004"/>
      <c r="T368" s="2004"/>
      <c r="U368" s="2004"/>
      <c r="V368" s="2004"/>
      <c r="W368" s="2004"/>
      <c r="X368" s="2004"/>
    </row>
    <row r="369" spans="1:24" s="25" customFormat="1">
      <c r="A369" s="41"/>
      <c r="B369" s="40"/>
      <c r="C369" s="21"/>
      <c r="D369" s="63"/>
      <c r="E369" s="92"/>
      <c r="F369" s="92"/>
      <c r="G369" s="17"/>
      <c r="H369" s="83"/>
      <c r="I369" s="17"/>
      <c r="J369" s="2005"/>
      <c r="K369" s="2052"/>
      <c r="L369" s="2005"/>
      <c r="M369" s="2052"/>
      <c r="N369" s="2004"/>
      <c r="O369" s="2005"/>
      <c r="P369" s="2004"/>
      <c r="Q369" s="2004"/>
      <c r="R369" s="2004"/>
      <c r="S369" s="2004"/>
      <c r="T369" s="2004"/>
      <c r="U369" s="2004"/>
      <c r="V369" s="2004"/>
      <c r="W369" s="2004"/>
      <c r="X369" s="2004"/>
    </row>
    <row r="370" spans="1:24" s="25" customFormat="1">
      <c r="A370" s="7" t="s">
        <v>10139</v>
      </c>
      <c r="B370" s="40"/>
      <c r="C370" s="8" t="s">
        <v>10171</v>
      </c>
      <c r="D370" s="69"/>
      <c r="E370" s="2105"/>
      <c r="F370" s="2105"/>
      <c r="G370" s="2005"/>
      <c r="H370" s="2052"/>
      <c r="I370" s="2005"/>
      <c r="J370" s="2005"/>
      <c r="K370" s="2052"/>
      <c r="L370" s="2005"/>
      <c r="M370" s="2052"/>
      <c r="N370" s="2004"/>
      <c r="O370" s="2005"/>
      <c r="P370" s="2004"/>
      <c r="Q370" s="2004"/>
      <c r="R370" s="2004"/>
      <c r="S370" s="2004"/>
      <c r="T370" s="2004"/>
      <c r="U370" s="2004"/>
      <c r="V370" s="2004"/>
      <c r="W370" s="2004"/>
      <c r="X370" s="2004"/>
    </row>
    <row r="371" spans="1:24" s="25" customFormat="1">
      <c r="A371" s="41">
        <v>4604058</v>
      </c>
      <c r="B371" s="40" t="s">
        <v>10172</v>
      </c>
      <c r="C371" s="17" t="s">
        <v>10173</v>
      </c>
      <c r="D371" s="69">
        <v>10425</v>
      </c>
      <c r="E371" s="2105">
        <v>813150</v>
      </c>
      <c r="F371" s="2105">
        <v>636000</v>
      </c>
      <c r="G371" s="2005" t="s">
        <v>9943</v>
      </c>
      <c r="H371" s="2052">
        <v>41024</v>
      </c>
      <c r="I371" s="2005" t="s">
        <v>9811</v>
      </c>
      <c r="J371" s="2005"/>
      <c r="K371" s="2052"/>
      <c r="L371" s="2005" t="s">
        <v>9941</v>
      </c>
      <c r="M371" s="2052">
        <v>41048</v>
      </c>
      <c r="N371" s="2004"/>
      <c r="O371" s="2005"/>
      <c r="P371" s="2004"/>
      <c r="Q371" s="2004"/>
      <c r="R371" s="2004"/>
      <c r="S371" s="2004"/>
      <c r="T371" s="2004"/>
      <c r="U371" s="2004"/>
      <c r="V371" s="2004"/>
      <c r="W371" s="2004"/>
      <c r="X371" s="2004"/>
    </row>
    <row r="372" spans="1:24">
      <c r="A372" s="2098"/>
      <c r="B372" s="2004"/>
      <c r="C372" s="2004"/>
      <c r="D372" s="2025"/>
      <c r="E372" s="2105"/>
      <c r="F372" s="2105"/>
      <c r="G372" s="2005"/>
      <c r="H372" s="2052"/>
      <c r="I372" s="2005"/>
      <c r="J372" s="2005"/>
      <c r="K372" s="2052"/>
      <c r="L372" s="2005"/>
      <c r="M372" s="2052"/>
      <c r="N372" s="2004"/>
      <c r="O372" s="2005"/>
      <c r="P372" s="2004"/>
      <c r="Q372" s="2004"/>
      <c r="R372" s="2004"/>
      <c r="S372" s="2004"/>
      <c r="T372" s="2004"/>
      <c r="U372" s="2004"/>
      <c r="V372" s="2004"/>
      <c r="W372" s="2004"/>
      <c r="X372" s="2004"/>
    </row>
    <row r="373" spans="1:24" s="25" customFormat="1">
      <c r="A373" s="7" t="s">
        <v>10174</v>
      </c>
      <c r="B373" s="40"/>
      <c r="C373" s="8" t="s">
        <v>10175</v>
      </c>
      <c r="D373" s="69"/>
      <c r="E373" s="2105"/>
      <c r="F373" s="2105"/>
      <c r="G373" s="2005"/>
      <c r="H373" s="2052"/>
      <c r="I373" s="2005"/>
      <c r="J373" s="2005"/>
      <c r="K373" s="2052"/>
      <c r="L373" s="2005"/>
      <c r="M373" s="2052"/>
      <c r="N373" s="2004"/>
      <c r="O373" s="2005"/>
      <c r="P373" s="2004"/>
      <c r="Q373" s="2004"/>
      <c r="R373" s="2004"/>
      <c r="S373" s="2004"/>
      <c r="T373" s="2004"/>
      <c r="U373" s="2004"/>
      <c r="V373" s="2004"/>
      <c r="W373" s="2004"/>
      <c r="X373" s="2004"/>
    </row>
    <row r="374" spans="1:24" s="25" customFormat="1" ht="13.5" customHeight="1">
      <c r="A374" s="41">
        <v>4604025</v>
      </c>
      <c r="B374" s="40" t="s">
        <v>10123</v>
      </c>
      <c r="C374" s="17" t="s">
        <v>10176</v>
      </c>
      <c r="D374" s="69">
        <v>2900</v>
      </c>
      <c r="E374" s="2105">
        <v>226200</v>
      </c>
      <c r="F374" s="2105">
        <v>42000</v>
      </c>
      <c r="G374" s="2005" t="s">
        <v>9815</v>
      </c>
      <c r="H374" s="2052">
        <v>41011</v>
      </c>
      <c r="I374" s="2005" t="s">
        <v>9891</v>
      </c>
      <c r="J374" s="2005"/>
      <c r="K374" s="2052"/>
      <c r="L374" s="17" t="s">
        <v>107</v>
      </c>
      <c r="M374" s="2052">
        <v>41090</v>
      </c>
      <c r="N374" s="2004"/>
      <c r="O374" s="2005"/>
      <c r="P374" s="2004"/>
      <c r="Q374" s="2004"/>
      <c r="R374" s="2004"/>
      <c r="S374" s="2004"/>
      <c r="T374" s="2004"/>
      <c r="U374" s="2004"/>
      <c r="V374" s="2004"/>
      <c r="W374" s="2004"/>
      <c r="X374" s="2004"/>
    </row>
    <row r="375" spans="1:24" s="25" customFormat="1" ht="13.5" customHeight="1">
      <c r="A375" s="41"/>
      <c r="B375" s="40"/>
      <c r="C375" s="17"/>
      <c r="D375" s="69"/>
      <c r="E375" s="2105"/>
      <c r="F375" s="2105"/>
      <c r="G375" s="2005"/>
      <c r="H375" s="2052"/>
      <c r="I375" s="2005"/>
      <c r="J375" s="2005"/>
      <c r="K375" s="2052"/>
      <c r="L375" s="2005"/>
      <c r="M375" s="2052"/>
      <c r="N375" s="2004"/>
      <c r="O375" s="2005"/>
      <c r="P375" s="2004"/>
      <c r="Q375" s="2004"/>
      <c r="R375" s="2004"/>
      <c r="S375" s="2004"/>
      <c r="T375" s="2004"/>
      <c r="U375" s="2004"/>
      <c r="V375" s="2004"/>
      <c r="W375" s="2004"/>
      <c r="X375" s="2004"/>
    </row>
    <row r="376" spans="1:24" s="25" customFormat="1" ht="13.5" customHeight="1">
      <c r="A376" s="7" t="s">
        <v>10174</v>
      </c>
      <c r="B376" s="40"/>
      <c r="C376" s="8" t="s">
        <v>10177</v>
      </c>
      <c r="D376" s="69"/>
      <c r="E376" s="2105"/>
      <c r="F376" s="2105"/>
      <c r="G376" s="2005"/>
      <c r="H376" s="2052"/>
      <c r="I376" s="2005"/>
      <c r="J376" s="2005"/>
      <c r="K376" s="2052"/>
      <c r="L376" s="2005"/>
      <c r="M376" s="2052"/>
      <c r="N376" s="2004"/>
      <c r="O376" s="2005"/>
      <c r="P376" s="2004"/>
      <c r="Q376" s="2004"/>
      <c r="R376" s="2004"/>
      <c r="S376" s="2004"/>
      <c r="T376" s="2004"/>
      <c r="U376" s="2004"/>
      <c r="V376" s="2004"/>
      <c r="W376" s="2004"/>
      <c r="X376" s="2004"/>
    </row>
    <row r="377" spans="1:24" s="25" customFormat="1" ht="13.5" customHeight="1">
      <c r="A377" s="41">
        <v>4604028</v>
      </c>
      <c r="B377" s="40" t="s">
        <v>10178</v>
      </c>
      <c r="C377" s="17" t="s">
        <v>10179</v>
      </c>
      <c r="D377" s="69">
        <v>3500</v>
      </c>
      <c r="E377" s="2105">
        <v>273000</v>
      </c>
      <c r="F377" s="2105">
        <v>96000</v>
      </c>
      <c r="G377" s="2005" t="s">
        <v>10002</v>
      </c>
      <c r="H377" s="2052">
        <v>41012</v>
      </c>
      <c r="I377" s="2005" t="s">
        <v>9993</v>
      </c>
      <c r="J377" s="2005"/>
      <c r="K377" s="2052"/>
      <c r="L377" s="17" t="s">
        <v>107</v>
      </c>
      <c r="M377" s="2052">
        <v>41090</v>
      </c>
      <c r="N377" s="2004"/>
      <c r="O377" s="2005"/>
      <c r="P377" s="2004"/>
      <c r="Q377" s="2004"/>
      <c r="R377" s="2004"/>
      <c r="S377" s="2004"/>
      <c r="T377" s="2004"/>
      <c r="U377" s="2004"/>
      <c r="V377" s="2004"/>
      <c r="W377" s="2004"/>
      <c r="X377" s="2004"/>
    </row>
    <row r="378" spans="1:24">
      <c r="A378" s="2098"/>
      <c r="B378" s="2004"/>
      <c r="C378" s="2004"/>
      <c r="D378" s="2025"/>
      <c r="E378" s="2105"/>
      <c r="F378" s="2105"/>
      <c r="G378" s="2005"/>
      <c r="H378" s="2052"/>
      <c r="I378" s="2005"/>
      <c r="J378" s="2005"/>
      <c r="K378" s="2052"/>
      <c r="L378" s="2005"/>
      <c r="M378" s="2052"/>
      <c r="N378" s="2004"/>
      <c r="O378" s="2005"/>
      <c r="P378" s="2004"/>
      <c r="Q378" s="2004"/>
      <c r="R378" s="2004"/>
      <c r="S378" s="2004"/>
      <c r="T378" s="2004"/>
      <c r="U378" s="2004"/>
      <c r="V378" s="2004"/>
      <c r="W378" s="2004"/>
      <c r="X378" s="2004"/>
    </row>
    <row r="379" spans="1:24" s="25" customFormat="1">
      <c r="A379" s="7" t="s">
        <v>10174</v>
      </c>
      <c r="B379" s="40"/>
      <c r="C379" s="8" t="s">
        <v>10180</v>
      </c>
      <c r="D379" s="69"/>
      <c r="E379" s="2105"/>
      <c r="F379" s="2105"/>
      <c r="G379" s="2005"/>
      <c r="H379" s="2052"/>
      <c r="I379" s="2005"/>
      <c r="J379" s="2005"/>
      <c r="K379" s="2052"/>
      <c r="L379" s="2005"/>
      <c r="M379" s="2052"/>
      <c r="N379" s="2004"/>
      <c r="O379" s="2005"/>
      <c r="P379" s="2004"/>
      <c r="Q379" s="2004"/>
      <c r="R379" s="2004"/>
      <c r="S379" s="2004"/>
      <c r="T379" s="2004"/>
      <c r="U379" s="2004"/>
      <c r="V379" s="2004"/>
      <c r="W379" s="2004"/>
      <c r="X379" s="2004"/>
    </row>
    <row r="380" spans="1:24" s="25" customFormat="1">
      <c r="A380" s="41">
        <v>4604023</v>
      </c>
      <c r="B380" s="40" t="s">
        <v>10000</v>
      </c>
      <c r="C380" s="17" t="s">
        <v>10181</v>
      </c>
      <c r="D380" s="69">
        <v>3450</v>
      </c>
      <c r="E380" s="2105">
        <v>269100</v>
      </c>
      <c r="F380" s="2105">
        <v>115000</v>
      </c>
      <c r="G380" s="2005" t="s">
        <v>10002</v>
      </c>
      <c r="H380" s="2052">
        <v>41011</v>
      </c>
      <c r="I380" s="2005" t="s">
        <v>9924</v>
      </c>
      <c r="J380" s="29"/>
      <c r="K380" s="524"/>
      <c r="L380" s="17" t="s">
        <v>107</v>
      </c>
      <c r="M380" s="2052">
        <v>41090</v>
      </c>
      <c r="N380" s="2004"/>
      <c r="O380" s="2005"/>
      <c r="P380" s="2004"/>
      <c r="Q380" s="2004"/>
      <c r="R380" s="2004"/>
      <c r="S380" s="2004"/>
      <c r="T380" s="2004"/>
      <c r="U380" s="2004"/>
      <c r="V380" s="2004"/>
      <c r="W380" s="2004"/>
      <c r="X380" s="2004"/>
    </row>
    <row r="381" spans="1:24">
      <c r="A381" s="2098"/>
      <c r="B381" s="2004"/>
      <c r="C381" s="2004"/>
      <c r="D381" s="2025"/>
      <c r="E381" s="2105"/>
      <c r="F381" s="2105"/>
      <c r="G381" s="2005"/>
      <c r="H381" s="2052"/>
      <c r="I381" s="2005"/>
      <c r="J381" s="2005"/>
      <c r="K381" s="2052"/>
      <c r="L381" s="2005"/>
      <c r="M381" s="2052"/>
      <c r="N381" s="2004"/>
      <c r="O381" s="2005"/>
      <c r="P381" s="2004"/>
      <c r="Q381" s="2004"/>
      <c r="R381" s="2004"/>
      <c r="S381" s="2004"/>
      <c r="T381" s="2004"/>
      <c r="U381" s="2004"/>
      <c r="V381" s="2004"/>
      <c r="W381" s="2004"/>
      <c r="X381" s="2004"/>
    </row>
    <row r="382" spans="1:24" s="25" customFormat="1">
      <c r="A382" s="7" t="s">
        <v>10174</v>
      </c>
      <c r="B382" s="40"/>
      <c r="C382" s="8" t="s">
        <v>10182</v>
      </c>
      <c r="D382" s="69"/>
      <c r="E382" s="2105"/>
      <c r="F382" s="2105"/>
      <c r="G382" s="2005"/>
      <c r="H382" s="2052"/>
      <c r="I382" s="2005"/>
      <c r="J382" s="2005"/>
      <c r="K382" s="2052"/>
      <c r="L382" s="2005"/>
      <c r="M382" s="2052"/>
      <c r="N382" s="2004"/>
      <c r="O382" s="2005"/>
      <c r="P382" s="2004"/>
      <c r="Q382" s="2004"/>
      <c r="R382" s="2004"/>
      <c r="S382" s="2004"/>
      <c r="T382" s="2004"/>
      <c r="U382" s="2004"/>
      <c r="V382" s="2004"/>
      <c r="W382" s="2004"/>
      <c r="X382" s="2004"/>
    </row>
    <row r="383" spans="1:24" s="25" customFormat="1">
      <c r="A383" s="41">
        <v>4604046</v>
      </c>
      <c r="B383" s="40" t="s">
        <v>10000</v>
      </c>
      <c r="C383" s="17" t="s">
        <v>10183</v>
      </c>
      <c r="D383" s="69">
        <v>3200</v>
      </c>
      <c r="E383" s="2105">
        <v>249600</v>
      </c>
      <c r="F383" s="2105">
        <v>101000</v>
      </c>
      <c r="G383" s="2005" t="s">
        <v>9835</v>
      </c>
      <c r="H383" s="2052">
        <v>41023</v>
      </c>
      <c r="I383" s="2005" t="s">
        <v>10058</v>
      </c>
      <c r="J383" s="2005"/>
      <c r="K383" s="2052"/>
      <c r="L383" s="17" t="s">
        <v>107</v>
      </c>
      <c r="M383" s="2052">
        <v>41090</v>
      </c>
      <c r="N383" s="2004"/>
      <c r="O383" s="2005"/>
      <c r="P383" s="2004"/>
      <c r="Q383" s="2004"/>
      <c r="R383" s="2004"/>
      <c r="S383" s="2004"/>
      <c r="T383" s="2004"/>
      <c r="U383" s="2004"/>
      <c r="V383" s="2004"/>
      <c r="W383" s="2004"/>
      <c r="X383" s="2004"/>
    </row>
    <row r="384" spans="1:24">
      <c r="A384" s="2098"/>
      <c r="B384" s="2004"/>
      <c r="C384" s="2004"/>
      <c r="D384" s="2025"/>
      <c r="E384" s="2105"/>
      <c r="F384" s="2105"/>
      <c r="G384" s="2005"/>
      <c r="H384" s="2052"/>
      <c r="I384" s="2005"/>
      <c r="J384" s="2005"/>
      <c r="K384" s="2052"/>
      <c r="L384" s="2005"/>
      <c r="M384" s="2052"/>
      <c r="N384" s="2004"/>
      <c r="O384" s="2005"/>
      <c r="P384" s="2004"/>
      <c r="Q384" s="2004"/>
      <c r="R384" s="2004"/>
      <c r="S384" s="2004"/>
      <c r="T384" s="2004"/>
      <c r="U384" s="2004"/>
      <c r="V384" s="2004"/>
      <c r="W384" s="2004"/>
      <c r="X384" s="2004"/>
    </row>
    <row r="385" spans="1:24" s="25" customFormat="1">
      <c r="A385" s="7" t="s">
        <v>10184</v>
      </c>
      <c r="B385" s="40"/>
      <c r="C385" s="8" t="s">
        <v>10185</v>
      </c>
      <c r="D385" s="69"/>
      <c r="E385" s="92"/>
      <c r="F385" s="92"/>
      <c r="G385" s="17"/>
      <c r="H385" s="83"/>
      <c r="I385" s="17"/>
      <c r="J385" s="2005"/>
      <c r="K385" s="2052"/>
      <c r="L385" s="2005"/>
      <c r="M385" s="2052"/>
      <c r="N385" s="2004"/>
      <c r="O385" s="2005"/>
      <c r="P385" s="2004"/>
      <c r="Q385" s="2004"/>
      <c r="R385" s="2004"/>
      <c r="S385" s="2004"/>
      <c r="T385" s="2004"/>
      <c r="U385" s="2004"/>
      <c r="V385" s="2004"/>
      <c r="W385" s="2004"/>
      <c r="X385" s="2004"/>
    </row>
    <row r="386" spans="1:24" s="25" customFormat="1">
      <c r="A386" s="41">
        <v>4604005</v>
      </c>
      <c r="B386" s="40" t="s">
        <v>10000</v>
      </c>
      <c r="C386" s="17" t="s">
        <v>10186</v>
      </c>
      <c r="D386" s="69">
        <v>3250</v>
      </c>
      <c r="E386" s="92">
        <v>253500</v>
      </c>
      <c r="F386" s="92">
        <v>94000</v>
      </c>
      <c r="G386" s="17" t="s">
        <v>9840</v>
      </c>
      <c r="H386" s="83">
        <v>41002</v>
      </c>
      <c r="I386" s="17" t="s">
        <v>9853</v>
      </c>
      <c r="J386" s="2005" t="s">
        <v>449</v>
      </c>
      <c r="K386" s="2052"/>
      <c r="L386" s="2005" t="s">
        <v>9941</v>
      </c>
      <c r="M386" s="2052">
        <v>41092</v>
      </c>
      <c r="N386" s="2004"/>
      <c r="O386" s="2005"/>
      <c r="P386" s="2004"/>
      <c r="Q386" s="2004"/>
      <c r="R386" s="2004"/>
      <c r="S386" s="2004"/>
      <c r="T386" s="2004"/>
      <c r="U386" s="2004"/>
      <c r="V386" s="2004"/>
      <c r="W386" s="2004"/>
      <c r="X386" s="2004"/>
    </row>
    <row r="387" spans="1:24" s="25" customFormat="1">
      <c r="A387" s="41"/>
      <c r="B387" s="40" t="s">
        <v>10187</v>
      </c>
      <c r="C387" s="21" t="s">
        <v>9799</v>
      </c>
      <c r="D387" s="63">
        <v>100</v>
      </c>
      <c r="E387" s="92"/>
      <c r="F387" s="92"/>
      <c r="G387" s="17"/>
      <c r="H387" s="83"/>
      <c r="I387" s="17"/>
      <c r="J387" s="2005"/>
      <c r="K387" s="2052"/>
      <c r="L387" s="2005"/>
      <c r="M387" s="2052"/>
      <c r="N387" s="2004"/>
      <c r="O387" s="2005"/>
      <c r="P387" s="2004"/>
      <c r="Q387" s="2004"/>
      <c r="R387" s="2004"/>
      <c r="S387" s="2004"/>
      <c r="T387" s="2004"/>
      <c r="U387" s="2004"/>
      <c r="V387" s="2004"/>
      <c r="W387" s="2004"/>
      <c r="X387" s="2004"/>
    </row>
    <row r="388" spans="1:24" s="25" customFormat="1">
      <c r="A388" s="41"/>
      <c r="B388" s="40"/>
      <c r="C388" s="17"/>
      <c r="D388" s="69"/>
      <c r="E388" s="2105"/>
      <c r="F388" s="2105"/>
      <c r="G388" s="2005"/>
      <c r="H388" s="2052"/>
      <c r="I388" s="2005"/>
      <c r="J388" s="2005"/>
      <c r="K388" s="2052"/>
      <c r="L388" s="2005"/>
      <c r="M388" s="2052"/>
      <c r="N388" s="2004"/>
      <c r="O388" s="2005"/>
      <c r="P388" s="2004"/>
      <c r="Q388" s="2004"/>
      <c r="R388" s="2004"/>
      <c r="S388" s="2004"/>
      <c r="T388" s="2004"/>
      <c r="U388" s="2004"/>
      <c r="V388" s="2004"/>
      <c r="W388" s="2004"/>
      <c r="X388" s="2004"/>
    </row>
    <row r="389" spans="1:24" s="25" customFormat="1">
      <c r="A389" s="7" t="s">
        <v>10184</v>
      </c>
      <c r="B389" s="40"/>
      <c r="C389" s="8" t="s">
        <v>10188</v>
      </c>
      <c r="D389" s="69"/>
      <c r="E389" s="2105"/>
      <c r="F389" s="2105"/>
      <c r="G389" s="2005"/>
      <c r="H389" s="2052"/>
      <c r="I389" s="2005"/>
      <c r="J389" s="2005"/>
      <c r="K389" s="2052"/>
      <c r="L389" s="2005"/>
      <c r="M389" s="2052"/>
      <c r="N389" s="2004"/>
      <c r="O389" s="2005"/>
      <c r="P389" s="2004"/>
      <c r="Q389" s="2004"/>
      <c r="R389" s="2004"/>
      <c r="S389" s="2004"/>
      <c r="T389" s="2004"/>
      <c r="U389" s="2004"/>
      <c r="V389" s="2004"/>
      <c r="W389" s="2004"/>
      <c r="X389" s="2004"/>
    </row>
    <row r="390" spans="1:24" s="25" customFormat="1">
      <c r="A390" s="41">
        <v>4604010</v>
      </c>
      <c r="B390" s="40" t="s">
        <v>10080</v>
      </c>
      <c r="C390" s="17" t="s">
        <v>10189</v>
      </c>
      <c r="D390" s="69">
        <v>4500</v>
      </c>
      <c r="E390" s="2105">
        <v>351000</v>
      </c>
      <c r="F390" s="2105">
        <v>178000</v>
      </c>
      <c r="G390" s="2005" t="s">
        <v>10190</v>
      </c>
      <c r="H390" s="2052">
        <v>41003</v>
      </c>
      <c r="I390" s="2005" t="s">
        <v>9811</v>
      </c>
      <c r="J390" s="2005" t="s">
        <v>449</v>
      </c>
      <c r="K390" s="2052"/>
      <c r="L390" s="2005" t="s">
        <v>9941</v>
      </c>
      <c r="M390" s="2052">
        <v>41092</v>
      </c>
      <c r="N390" s="2004"/>
      <c r="O390" s="2005"/>
      <c r="P390" s="2004"/>
      <c r="Q390" s="2004"/>
      <c r="R390" s="2004"/>
      <c r="S390" s="2004"/>
      <c r="T390" s="2004"/>
      <c r="U390" s="2004"/>
      <c r="V390" s="2004"/>
      <c r="W390" s="2004"/>
      <c r="X390" s="2004"/>
    </row>
    <row r="391" spans="1:24" s="25" customFormat="1">
      <c r="A391" s="41"/>
      <c r="B391" s="40" t="s">
        <v>10191</v>
      </c>
      <c r="C391" s="21" t="s">
        <v>9799</v>
      </c>
      <c r="D391" s="63">
        <v>100</v>
      </c>
      <c r="E391" s="2105"/>
      <c r="F391" s="2105"/>
      <c r="G391" s="2005"/>
      <c r="H391" s="2052"/>
      <c r="I391" s="2005"/>
      <c r="J391" s="2005"/>
      <c r="K391" s="2052"/>
      <c r="L391" s="2005"/>
      <c r="M391" s="2052"/>
      <c r="N391" s="2004"/>
      <c r="O391" s="2005"/>
      <c r="P391" s="2004"/>
      <c r="Q391" s="2004"/>
      <c r="R391" s="2004"/>
      <c r="S391" s="2004"/>
      <c r="T391" s="2004"/>
      <c r="U391" s="2004"/>
      <c r="V391" s="2004"/>
      <c r="W391" s="2004"/>
      <c r="X391" s="2004"/>
    </row>
    <row r="392" spans="1:24" s="25" customFormat="1">
      <c r="A392" s="41"/>
      <c r="B392" s="40"/>
      <c r="C392" s="21"/>
      <c r="D392" s="63"/>
      <c r="E392" s="2105"/>
      <c r="F392" s="2105"/>
      <c r="G392" s="2005"/>
      <c r="H392" s="2052"/>
      <c r="I392" s="2005"/>
      <c r="J392" s="2005"/>
      <c r="K392" s="2052"/>
      <c r="L392" s="2005"/>
      <c r="M392" s="2052"/>
      <c r="N392" s="2004"/>
      <c r="O392" s="2005"/>
      <c r="P392" s="2004"/>
      <c r="Q392" s="2004"/>
      <c r="R392" s="2004"/>
      <c r="S392" s="2004"/>
      <c r="T392" s="2004"/>
      <c r="U392" s="2004"/>
      <c r="V392" s="2004"/>
      <c r="W392" s="2004"/>
      <c r="X392" s="2004"/>
    </row>
    <row r="393" spans="1:24" s="25" customFormat="1" ht="13.5" customHeight="1">
      <c r="A393" s="7" t="s">
        <v>10184</v>
      </c>
      <c r="B393" s="40"/>
      <c r="C393" s="8" t="s">
        <v>10192</v>
      </c>
      <c r="D393" s="69"/>
      <c r="E393" s="2105"/>
      <c r="F393" s="2105"/>
      <c r="G393" s="2005"/>
      <c r="H393" s="2052"/>
      <c r="I393" s="2005"/>
      <c r="J393" s="2005"/>
      <c r="K393" s="2052"/>
      <c r="L393" s="2005"/>
      <c r="M393" s="2052"/>
      <c r="N393" s="2004"/>
      <c r="O393" s="2005"/>
      <c r="P393" s="2004"/>
      <c r="Q393" s="2004"/>
      <c r="R393" s="2004"/>
      <c r="S393" s="2004"/>
      <c r="T393" s="2004"/>
      <c r="U393" s="2004"/>
      <c r="V393" s="2004"/>
      <c r="W393" s="2004"/>
      <c r="X393" s="2004"/>
    </row>
    <row r="394" spans="1:24" s="25" customFormat="1" ht="13.5" customHeight="1">
      <c r="A394" s="41">
        <v>4604048</v>
      </c>
      <c r="B394" s="40" t="s">
        <v>10000</v>
      </c>
      <c r="C394" s="17" t="s">
        <v>10193</v>
      </c>
      <c r="D394" s="69">
        <v>3650</v>
      </c>
      <c r="E394" s="2105">
        <v>284700</v>
      </c>
      <c r="F394" s="2105">
        <v>128000</v>
      </c>
      <c r="G394" s="2005" t="s">
        <v>9840</v>
      </c>
      <c r="H394" s="2052">
        <v>41023</v>
      </c>
      <c r="I394" s="2005" t="s">
        <v>9958</v>
      </c>
      <c r="J394" s="2005"/>
      <c r="K394" s="2052"/>
      <c r="L394" s="2005" t="s">
        <v>9941</v>
      </c>
      <c r="M394" s="2052">
        <v>41092</v>
      </c>
      <c r="N394" s="2004"/>
      <c r="O394" s="2005"/>
      <c r="P394" s="2004"/>
      <c r="Q394" s="2004"/>
      <c r="R394" s="2004"/>
      <c r="S394" s="2004"/>
      <c r="T394" s="2004"/>
      <c r="U394" s="2004"/>
      <c r="V394" s="2004"/>
      <c r="W394" s="2004"/>
      <c r="X394" s="2004"/>
    </row>
    <row r="395" spans="1:24">
      <c r="A395" s="2098"/>
      <c r="B395" s="2004"/>
      <c r="C395" s="2004"/>
      <c r="D395" s="2025"/>
      <c r="E395" s="2105"/>
      <c r="F395" s="2105"/>
      <c r="G395" s="2005"/>
      <c r="H395" s="2052"/>
      <c r="I395" s="2005"/>
      <c r="J395" s="2005"/>
      <c r="K395" s="2052"/>
      <c r="L395" s="2005"/>
      <c r="M395" s="2052"/>
      <c r="N395" s="2004"/>
      <c r="O395" s="2005"/>
      <c r="P395" s="2004"/>
      <c r="Q395" s="2004"/>
      <c r="R395" s="2004"/>
      <c r="S395" s="2004"/>
      <c r="T395" s="2004"/>
      <c r="U395" s="2004"/>
      <c r="V395" s="2004"/>
      <c r="W395" s="2004"/>
      <c r="X395" s="2004"/>
    </row>
    <row r="396" spans="1:24" s="25" customFormat="1">
      <c r="A396" s="7" t="s">
        <v>10184</v>
      </c>
      <c r="B396" s="40"/>
      <c r="C396" s="8" t="s">
        <v>10194</v>
      </c>
      <c r="D396" s="69"/>
      <c r="E396" s="2105"/>
      <c r="F396" s="2105"/>
      <c r="G396" s="2005"/>
      <c r="H396" s="2052"/>
      <c r="I396" s="2005"/>
      <c r="J396" s="2005"/>
      <c r="K396" s="2052"/>
      <c r="L396" s="2005"/>
      <c r="M396" s="2052"/>
      <c r="N396" s="2004"/>
      <c r="O396" s="2005"/>
      <c r="P396" s="2004"/>
      <c r="Q396" s="2004"/>
      <c r="R396" s="2004"/>
      <c r="S396" s="2004"/>
      <c r="T396" s="2004"/>
      <c r="U396" s="2004"/>
      <c r="V396" s="2004"/>
      <c r="W396" s="2004"/>
      <c r="X396" s="2004"/>
    </row>
    <row r="397" spans="1:24" s="25" customFormat="1">
      <c r="A397" s="41">
        <v>4604020</v>
      </c>
      <c r="B397" s="40" t="s">
        <v>10000</v>
      </c>
      <c r="C397" s="17" t="s">
        <v>10195</v>
      </c>
      <c r="D397" s="69">
        <v>3450</v>
      </c>
      <c r="E397" s="2105">
        <v>269100</v>
      </c>
      <c r="F397" s="2105">
        <v>118000</v>
      </c>
      <c r="G397" s="2005" t="s">
        <v>9840</v>
      </c>
      <c r="H397" s="2052">
        <v>41011</v>
      </c>
      <c r="I397" s="2005" t="s">
        <v>9816</v>
      </c>
      <c r="J397" s="2005" t="s">
        <v>449</v>
      </c>
      <c r="K397" s="2052"/>
      <c r="L397" s="2005" t="s">
        <v>9941</v>
      </c>
      <c r="M397" s="2052">
        <v>41092</v>
      </c>
      <c r="N397" s="2004"/>
      <c r="O397" s="2005"/>
      <c r="P397" s="2004"/>
      <c r="Q397" s="2004"/>
      <c r="R397" s="2004"/>
      <c r="S397" s="2004"/>
      <c r="T397" s="2004"/>
      <c r="U397" s="2004"/>
      <c r="V397" s="2004"/>
      <c r="W397" s="2004"/>
      <c r="X397" s="2004"/>
    </row>
    <row r="398" spans="1:24" s="25" customFormat="1">
      <c r="A398" s="41"/>
      <c r="B398" s="40" t="s">
        <v>10196</v>
      </c>
      <c r="C398" s="21" t="s">
        <v>9799</v>
      </c>
      <c r="D398" s="63">
        <v>100</v>
      </c>
      <c r="E398" s="2105"/>
      <c r="F398" s="2105"/>
      <c r="G398" s="2005"/>
      <c r="H398" s="2052"/>
      <c r="I398" s="2005"/>
      <c r="J398" s="2005"/>
      <c r="K398" s="2052"/>
      <c r="L398" s="2005"/>
      <c r="M398" s="2052"/>
      <c r="N398" s="2004"/>
      <c r="O398" s="2005"/>
      <c r="P398" s="2004"/>
      <c r="Q398" s="2004"/>
      <c r="R398" s="2004"/>
      <c r="S398" s="2004"/>
      <c r="T398" s="2004"/>
      <c r="U398" s="2004"/>
      <c r="V398" s="2004"/>
      <c r="W398" s="2004"/>
      <c r="X398" s="2004"/>
    </row>
    <row r="399" spans="1:24" s="25" customFormat="1">
      <c r="A399" s="41"/>
      <c r="B399" s="40"/>
      <c r="C399" s="21"/>
      <c r="D399" s="63"/>
      <c r="E399" s="2105"/>
      <c r="F399" s="2105"/>
      <c r="G399" s="2005"/>
      <c r="H399" s="2052"/>
      <c r="I399" s="2005"/>
      <c r="J399" s="2005"/>
      <c r="K399" s="2052"/>
      <c r="L399" s="2005"/>
      <c r="M399" s="2052"/>
      <c r="N399" s="2004"/>
      <c r="O399" s="2005"/>
      <c r="P399" s="2004"/>
      <c r="Q399" s="2004"/>
      <c r="R399" s="2004"/>
      <c r="S399" s="2004"/>
      <c r="T399" s="2004"/>
      <c r="U399" s="2004"/>
      <c r="V399" s="2004"/>
      <c r="W399" s="2004"/>
      <c r="X399" s="2004"/>
    </row>
    <row r="400" spans="1:24" s="25" customFormat="1">
      <c r="A400" s="7" t="s">
        <v>10184</v>
      </c>
      <c r="B400" s="40"/>
      <c r="C400" s="8" t="s">
        <v>10197</v>
      </c>
      <c r="D400" s="69"/>
      <c r="E400" s="2105"/>
      <c r="F400" s="2105"/>
      <c r="G400" s="2005"/>
      <c r="H400" s="2052"/>
      <c r="I400" s="2005"/>
      <c r="J400" s="2005"/>
      <c r="K400" s="2052"/>
      <c r="L400" s="2005"/>
      <c r="M400" s="2052"/>
      <c r="N400" s="2004"/>
      <c r="O400" s="2005"/>
      <c r="P400" s="2004"/>
      <c r="Q400" s="2004"/>
      <c r="R400" s="2004"/>
      <c r="S400" s="2004"/>
      <c r="T400" s="2004"/>
      <c r="U400" s="2004"/>
      <c r="V400" s="2004"/>
      <c r="W400" s="2004"/>
      <c r="X400" s="2004"/>
    </row>
    <row r="401" spans="1:24" s="25" customFormat="1">
      <c r="A401" s="41">
        <v>4604050</v>
      </c>
      <c r="B401" s="40" t="s">
        <v>10000</v>
      </c>
      <c r="C401" s="17" t="s">
        <v>10198</v>
      </c>
      <c r="D401" s="69">
        <v>3650</v>
      </c>
      <c r="E401" s="2105">
        <v>284700</v>
      </c>
      <c r="F401" s="2105">
        <v>120000</v>
      </c>
      <c r="G401" s="2005" t="s">
        <v>9840</v>
      </c>
      <c r="H401" s="2052">
        <v>41023</v>
      </c>
      <c r="I401" s="2005" t="s">
        <v>9958</v>
      </c>
      <c r="J401" s="2005"/>
      <c r="K401" s="2052"/>
      <c r="L401" s="2005" t="s">
        <v>9941</v>
      </c>
      <c r="M401" s="2052">
        <v>41092</v>
      </c>
      <c r="N401" s="2004"/>
      <c r="O401" s="2005"/>
      <c r="P401" s="2004"/>
      <c r="Q401" s="2004"/>
      <c r="R401" s="2004"/>
      <c r="S401" s="2004"/>
      <c r="T401" s="2004"/>
      <c r="U401" s="2004"/>
      <c r="V401" s="2004"/>
      <c r="W401" s="2004"/>
      <c r="X401" s="2004"/>
    </row>
    <row r="402" spans="1:24" s="25" customFormat="1">
      <c r="A402" s="41"/>
      <c r="B402" s="40"/>
      <c r="C402" s="17"/>
      <c r="D402" s="69"/>
      <c r="E402" s="2105"/>
      <c r="F402" s="2105"/>
      <c r="G402" s="2005"/>
      <c r="H402" s="2052"/>
      <c r="I402" s="2005"/>
      <c r="J402" s="2005"/>
      <c r="K402" s="2052"/>
      <c r="L402" s="2005"/>
      <c r="M402" s="2052"/>
      <c r="N402" s="2004"/>
      <c r="O402" s="2005"/>
      <c r="P402" s="2004"/>
      <c r="Q402" s="2004"/>
      <c r="R402" s="2004"/>
      <c r="S402" s="2004"/>
      <c r="T402" s="2004"/>
      <c r="U402" s="2004"/>
      <c r="V402" s="2004"/>
      <c r="W402" s="2004"/>
      <c r="X402" s="2004"/>
    </row>
    <row r="403" spans="1:24" s="25" customFormat="1">
      <c r="A403" s="7" t="s">
        <v>10184</v>
      </c>
      <c r="B403" s="40"/>
      <c r="C403" s="8" t="s">
        <v>10199</v>
      </c>
      <c r="D403" s="69"/>
      <c r="E403" s="2105"/>
      <c r="F403" s="2105"/>
      <c r="G403" s="2005"/>
      <c r="H403" s="2052"/>
      <c r="I403" s="2005"/>
      <c r="J403" s="2005"/>
      <c r="K403" s="2052"/>
      <c r="L403" s="2005"/>
      <c r="M403" s="2052"/>
      <c r="N403" s="2004"/>
      <c r="O403" s="2005"/>
      <c r="P403" s="2004"/>
      <c r="Q403" s="2004"/>
      <c r="R403" s="2004"/>
      <c r="S403" s="2004"/>
      <c r="T403" s="2004"/>
      <c r="U403" s="2004"/>
      <c r="V403" s="2004"/>
      <c r="W403" s="2004"/>
      <c r="X403" s="2004"/>
    </row>
    <row r="404" spans="1:24" s="25" customFormat="1">
      <c r="A404" s="41">
        <v>4604051</v>
      </c>
      <c r="B404" s="40" t="s">
        <v>10000</v>
      </c>
      <c r="C404" s="17" t="s">
        <v>10200</v>
      </c>
      <c r="D404" s="69">
        <v>3100</v>
      </c>
      <c r="E404" s="2105">
        <v>241800</v>
      </c>
      <c r="F404" s="2105">
        <v>91000</v>
      </c>
      <c r="G404" s="2005" t="s">
        <v>9835</v>
      </c>
      <c r="H404" s="2052">
        <v>41023</v>
      </c>
      <c r="I404" s="2005" t="s">
        <v>9958</v>
      </c>
      <c r="J404" s="2005"/>
      <c r="K404" s="2052"/>
      <c r="L404" s="2005" t="s">
        <v>9941</v>
      </c>
      <c r="M404" s="2052">
        <v>41092</v>
      </c>
      <c r="N404" s="2004"/>
      <c r="O404" s="2005"/>
      <c r="P404" s="2004"/>
      <c r="Q404" s="2004"/>
      <c r="R404" s="2004"/>
      <c r="S404" s="2004"/>
      <c r="T404" s="2004"/>
      <c r="U404" s="2004"/>
      <c r="V404" s="2004"/>
      <c r="W404" s="2004"/>
      <c r="X404" s="2004"/>
    </row>
    <row r="405" spans="1:24">
      <c r="A405" s="2098"/>
      <c r="B405" s="2004"/>
      <c r="C405" s="2004"/>
      <c r="D405" s="2025"/>
      <c r="E405" s="2105"/>
      <c r="F405" s="2105"/>
      <c r="G405" s="2005"/>
      <c r="H405" s="2052"/>
      <c r="I405" s="2005"/>
      <c r="J405" s="2005"/>
      <c r="K405" s="2052"/>
      <c r="L405" s="2005"/>
      <c r="M405" s="2052"/>
      <c r="N405" s="2004"/>
      <c r="O405" s="2005"/>
      <c r="P405" s="2004"/>
      <c r="Q405" s="2004"/>
      <c r="R405" s="2004"/>
      <c r="S405" s="2004"/>
      <c r="T405" s="2004"/>
      <c r="U405" s="2004"/>
      <c r="V405" s="2004"/>
      <c r="W405" s="2004"/>
      <c r="X405" s="2004"/>
    </row>
    <row r="406" spans="1:24" s="25" customFormat="1">
      <c r="A406" s="7" t="s">
        <v>10201</v>
      </c>
      <c r="B406" s="40"/>
      <c r="C406" s="8" t="s">
        <v>10202</v>
      </c>
      <c r="D406" s="69"/>
      <c r="E406" s="2105"/>
      <c r="F406" s="2105"/>
      <c r="G406" s="2005"/>
      <c r="H406" s="2052"/>
      <c r="I406" s="2005"/>
      <c r="J406" s="2005"/>
      <c r="K406" s="2052"/>
      <c r="L406" s="2005"/>
      <c r="M406" s="2052"/>
      <c r="N406" s="2004"/>
      <c r="O406" s="2005"/>
      <c r="P406" s="2004"/>
      <c r="Q406" s="2004"/>
      <c r="R406" s="2004"/>
      <c r="S406" s="2004"/>
      <c r="T406" s="2004"/>
      <c r="U406" s="2004"/>
      <c r="V406" s="2004"/>
      <c r="W406" s="2004"/>
      <c r="X406" s="2004"/>
    </row>
    <row r="407" spans="1:24" s="25" customFormat="1">
      <c r="A407" s="41">
        <v>4604024</v>
      </c>
      <c r="B407" s="40" t="s">
        <v>10203</v>
      </c>
      <c r="C407" s="17" t="s">
        <v>10204</v>
      </c>
      <c r="D407" s="69">
        <v>2650</v>
      </c>
      <c r="E407" s="2105">
        <v>206700</v>
      </c>
      <c r="F407" s="2105">
        <v>61000</v>
      </c>
      <c r="G407" s="2005" t="s">
        <v>9815</v>
      </c>
      <c r="H407" s="2052">
        <v>41011</v>
      </c>
      <c r="I407" s="2005" t="s">
        <v>10062</v>
      </c>
      <c r="J407" s="2005"/>
      <c r="K407" s="2052"/>
      <c r="L407" s="2005" t="s">
        <v>9941</v>
      </c>
      <c r="M407" s="2052">
        <v>41111</v>
      </c>
      <c r="N407" s="2004"/>
      <c r="O407" s="2005"/>
      <c r="P407" s="2004"/>
      <c r="Q407" s="2004"/>
      <c r="R407" s="2004"/>
      <c r="S407" s="2004"/>
      <c r="T407" s="2004"/>
      <c r="U407" s="2004"/>
      <c r="V407" s="2004"/>
      <c r="W407" s="2004"/>
      <c r="X407" s="2004"/>
    </row>
    <row r="408" spans="1:24" s="25" customFormat="1">
      <c r="A408" s="41"/>
      <c r="B408" s="40"/>
      <c r="C408" s="17"/>
      <c r="D408" s="69"/>
      <c r="E408" s="2105"/>
      <c r="F408" s="2105"/>
      <c r="G408" s="2005"/>
      <c r="H408" s="2052"/>
      <c r="I408" s="2005"/>
      <c r="J408" s="2005"/>
      <c r="K408" s="2052"/>
      <c r="L408" s="2005"/>
      <c r="M408" s="2052"/>
      <c r="N408" s="2004"/>
      <c r="O408" s="2005"/>
      <c r="P408" s="2004"/>
      <c r="Q408" s="2004"/>
      <c r="R408" s="2004"/>
      <c r="S408" s="2004"/>
      <c r="T408" s="2004"/>
      <c r="U408" s="2004"/>
      <c r="V408" s="2004"/>
      <c r="W408" s="2004"/>
      <c r="X408" s="2004"/>
    </row>
    <row r="409" spans="1:24" s="25" customFormat="1">
      <c r="A409" s="7" t="s">
        <v>10201</v>
      </c>
      <c r="B409" s="40"/>
      <c r="C409" s="8" t="s">
        <v>10205</v>
      </c>
      <c r="D409" s="69"/>
      <c r="E409" s="2105"/>
      <c r="F409" s="2105"/>
      <c r="G409" s="2005"/>
      <c r="H409" s="2052"/>
      <c r="I409" s="2005"/>
      <c r="J409" s="2005"/>
      <c r="K409" s="2052"/>
      <c r="L409" s="2005"/>
      <c r="M409" s="2052"/>
      <c r="N409" s="2004"/>
      <c r="O409" s="2005"/>
      <c r="P409" s="2004"/>
      <c r="Q409" s="2004"/>
      <c r="R409" s="2004"/>
      <c r="S409" s="2004"/>
      <c r="T409" s="2004"/>
      <c r="U409" s="2004"/>
      <c r="V409" s="2004"/>
      <c r="W409" s="2004"/>
      <c r="X409" s="2004"/>
    </row>
    <row r="410" spans="1:24" s="25" customFormat="1">
      <c r="A410" s="41">
        <v>4604029</v>
      </c>
      <c r="B410" s="40" t="s">
        <v>10206</v>
      </c>
      <c r="C410" s="17" t="s">
        <v>10207</v>
      </c>
      <c r="D410" s="69">
        <v>2600</v>
      </c>
      <c r="E410" s="2105">
        <v>202800</v>
      </c>
      <c r="F410" s="2105">
        <v>52000</v>
      </c>
      <c r="G410" s="2005" t="s">
        <v>9815</v>
      </c>
      <c r="H410" s="2052">
        <v>41013</v>
      </c>
      <c r="I410" s="2005" t="s">
        <v>9851</v>
      </c>
      <c r="J410" s="2005"/>
      <c r="K410" s="2052"/>
      <c r="L410" s="2005" t="s">
        <v>9941</v>
      </c>
      <c r="M410" s="2052">
        <v>41111</v>
      </c>
      <c r="N410" s="2004"/>
      <c r="O410" s="2005"/>
      <c r="P410" s="2004"/>
      <c r="Q410" s="2004"/>
      <c r="R410" s="2004"/>
      <c r="S410" s="2004"/>
      <c r="T410" s="2004"/>
      <c r="U410" s="2004"/>
      <c r="V410" s="2004"/>
      <c r="W410" s="2004"/>
      <c r="X410" s="2004"/>
    </row>
    <row r="411" spans="1:24" s="25" customFormat="1">
      <c r="A411" s="41"/>
      <c r="B411" s="40"/>
      <c r="C411" s="17"/>
      <c r="D411" s="69"/>
      <c r="E411" s="2105"/>
      <c r="F411" s="2105"/>
      <c r="G411" s="2005"/>
      <c r="H411" s="2052"/>
      <c r="I411" s="2005"/>
      <c r="J411" s="2005"/>
      <c r="K411" s="2052"/>
      <c r="L411" s="2005"/>
      <c r="M411" s="2052"/>
      <c r="N411" s="2004"/>
      <c r="O411" s="2005"/>
      <c r="P411" s="2004"/>
      <c r="Q411" s="2004"/>
      <c r="R411" s="2004"/>
      <c r="S411" s="2004"/>
      <c r="T411" s="2004"/>
      <c r="U411" s="2004"/>
      <c r="V411" s="2004"/>
      <c r="W411" s="2004"/>
      <c r="X411" s="2004"/>
    </row>
    <row r="412" spans="1:24" s="25" customFormat="1">
      <c r="A412" s="7" t="s">
        <v>10201</v>
      </c>
      <c r="B412" s="40"/>
      <c r="C412" s="8" t="s">
        <v>10208</v>
      </c>
      <c r="D412" s="69"/>
      <c r="E412" s="2105"/>
      <c r="F412" s="2105"/>
      <c r="G412" s="2005"/>
      <c r="H412" s="2052"/>
      <c r="I412" s="2005"/>
      <c r="J412" s="2005"/>
      <c r="K412" s="2052"/>
      <c r="L412" s="2005"/>
      <c r="M412" s="2052"/>
      <c r="N412" s="2004"/>
      <c r="O412" s="2005"/>
      <c r="P412" s="2004"/>
      <c r="Q412" s="2004"/>
      <c r="R412" s="2004"/>
      <c r="S412" s="2004"/>
      <c r="T412" s="2004"/>
      <c r="U412" s="2004"/>
      <c r="V412" s="2004"/>
      <c r="W412" s="2004"/>
      <c r="X412" s="2004"/>
    </row>
    <row r="413" spans="1:24" s="25" customFormat="1">
      <c r="A413" s="41">
        <v>4604031</v>
      </c>
      <c r="B413" s="40" t="s">
        <v>10123</v>
      </c>
      <c r="C413" s="17" t="s">
        <v>10209</v>
      </c>
      <c r="D413" s="69">
        <v>3450</v>
      </c>
      <c r="E413" s="2105">
        <v>269100</v>
      </c>
      <c r="F413" s="2105">
        <v>102000</v>
      </c>
      <c r="G413" s="2005" t="s">
        <v>9810</v>
      </c>
      <c r="H413" s="2052">
        <v>41013</v>
      </c>
      <c r="I413" s="2005" t="s">
        <v>9950</v>
      </c>
      <c r="J413" s="2005"/>
      <c r="K413" s="2052"/>
      <c r="L413" s="2005" t="s">
        <v>9941</v>
      </c>
      <c r="M413" s="2052">
        <v>41111</v>
      </c>
      <c r="N413" s="2004"/>
      <c r="O413" s="2005"/>
      <c r="P413" s="2004"/>
      <c r="Q413" s="2004"/>
      <c r="R413" s="2004"/>
      <c r="S413" s="2004"/>
      <c r="T413" s="2004"/>
      <c r="U413" s="2004"/>
      <c r="V413" s="2004"/>
      <c r="W413" s="2004"/>
      <c r="X413" s="2004"/>
    </row>
    <row r="414" spans="1:24" s="25" customFormat="1">
      <c r="A414" s="41"/>
      <c r="B414" s="40"/>
      <c r="C414" s="17"/>
      <c r="D414" s="69"/>
      <c r="E414" s="2105"/>
      <c r="F414" s="2105"/>
      <c r="G414" s="2005"/>
      <c r="H414" s="2052"/>
      <c r="I414" s="2005"/>
      <c r="J414" s="2005"/>
      <c r="K414" s="2052"/>
      <c r="L414" s="2005"/>
      <c r="M414" s="2052"/>
      <c r="N414" s="2004"/>
      <c r="O414" s="2005"/>
      <c r="P414" s="2004"/>
      <c r="Q414" s="2004"/>
      <c r="R414" s="2004"/>
      <c r="S414" s="2004"/>
      <c r="T414" s="2004"/>
      <c r="U414" s="2004"/>
      <c r="V414" s="2004"/>
      <c r="W414" s="2004"/>
      <c r="X414" s="2004"/>
    </row>
    <row r="415" spans="1:24" s="25" customFormat="1">
      <c r="A415" s="7" t="s">
        <v>10201</v>
      </c>
      <c r="B415" s="40"/>
      <c r="C415" s="8" t="s">
        <v>10210</v>
      </c>
      <c r="D415" s="69"/>
      <c r="E415" s="2105"/>
      <c r="F415" s="2105"/>
      <c r="G415" s="2005"/>
      <c r="H415" s="2052"/>
      <c r="I415" s="2005"/>
      <c r="J415" s="2005"/>
      <c r="K415" s="2052"/>
      <c r="L415" s="2005"/>
      <c r="M415" s="2052"/>
      <c r="N415" s="2004"/>
      <c r="O415" s="2005"/>
      <c r="P415" s="2004"/>
      <c r="Q415" s="2004"/>
      <c r="R415" s="2004"/>
      <c r="S415" s="2004"/>
      <c r="T415" s="2004"/>
      <c r="U415" s="2004"/>
      <c r="V415" s="2004"/>
      <c r="W415" s="2004"/>
      <c r="X415" s="2004"/>
    </row>
    <row r="416" spans="1:24" s="25" customFormat="1">
      <c r="A416" s="41">
        <v>4604035</v>
      </c>
      <c r="B416" s="40" t="s">
        <v>10022</v>
      </c>
      <c r="C416" s="17" t="s">
        <v>10211</v>
      </c>
      <c r="D416" s="69">
        <v>5150</v>
      </c>
      <c r="E416" s="2105">
        <v>401700</v>
      </c>
      <c r="F416" s="2105">
        <v>249000</v>
      </c>
      <c r="G416" s="2005" t="s">
        <v>9835</v>
      </c>
      <c r="H416" s="2052">
        <v>41017</v>
      </c>
      <c r="I416" s="2005" t="s">
        <v>9944</v>
      </c>
      <c r="J416" s="2005"/>
      <c r="K416" s="2052"/>
      <c r="L416" s="2005" t="s">
        <v>9941</v>
      </c>
      <c r="M416" s="2052">
        <v>41111</v>
      </c>
      <c r="N416" s="2004"/>
      <c r="O416" s="2005"/>
      <c r="P416" s="2004"/>
      <c r="Q416" s="2004"/>
      <c r="R416" s="2004"/>
      <c r="S416" s="2004"/>
      <c r="T416" s="2004"/>
      <c r="U416" s="2004"/>
      <c r="V416" s="2004"/>
      <c r="W416" s="2004"/>
      <c r="X416" s="2004"/>
    </row>
    <row r="417" spans="1:24" s="25" customFormat="1">
      <c r="A417" s="41"/>
      <c r="B417" s="40"/>
      <c r="C417" s="17"/>
      <c r="D417" s="69"/>
      <c r="E417" s="2105"/>
      <c r="F417" s="2105"/>
      <c r="G417" s="2005"/>
      <c r="H417" s="2052"/>
      <c r="I417" s="2005"/>
      <c r="J417" s="2005"/>
      <c r="K417" s="2052"/>
      <c r="L417" s="2005"/>
      <c r="M417" s="2052"/>
      <c r="N417" s="2004"/>
      <c r="O417" s="2005"/>
      <c r="P417" s="2004"/>
      <c r="Q417" s="2004"/>
      <c r="R417" s="2004"/>
      <c r="S417" s="2004"/>
      <c r="T417" s="2004"/>
      <c r="U417" s="2004"/>
      <c r="V417" s="2004"/>
      <c r="W417" s="2004"/>
      <c r="X417" s="2004"/>
    </row>
    <row r="418" spans="1:24" s="25" customFormat="1">
      <c r="A418" s="7" t="s">
        <v>10201</v>
      </c>
      <c r="B418" s="40"/>
      <c r="C418" s="8" t="s">
        <v>10212</v>
      </c>
      <c r="D418" s="69"/>
      <c r="E418" s="2105"/>
      <c r="F418" s="2105"/>
      <c r="G418" s="2005"/>
      <c r="H418" s="2052"/>
      <c r="I418" s="2005"/>
      <c r="J418" s="2005"/>
      <c r="K418" s="2052"/>
      <c r="L418" s="2005"/>
      <c r="M418" s="2052"/>
      <c r="N418" s="2004"/>
      <c r="O418" s="2005"/>
      <c r="P418" s="2004"/>
      <c r="Q418" s="2004"/>
      <c r="R418" s="2004"/>
      <c r="S418" s="2004"/>
      <c r="T418" s="2004"/>
      <c r="U418" s="2004"/>
      <c r="V418" s="2004"/>
      <c r="W418" s="2004"/>
      <c r="X418" s="2004"/>
    </row>
    <row r="419" spans="1:24" s="25" customFormat="1">
      <c r="A419" s="41">
        <v>4604042</v>
      </c>
      <c r="B419" s="40" t="s">
        <v>10213</v>
      </c>
      <c r="C419" s="17" t="s">
        <v>10214</v>
      </c>
      <c r="D419" s="69">
        <v>2900</v>
      </c>
      <c r="E419" s="2105">
        <v>226200</v>
      </c>
      <c r="F419" s="2105">
        <v>79000</v>
      </c>
      <c r="G419" s="2005" t="s">
        <v>9871</v>
      </c>
      <c r="H419" s="2052">
        <v>41020</v>
      </c>
      <c r="I419" s="2005" t="s">
        <v>9851</v>
      </c>
      <c r="J419" s="2005" t="s">
        <v>449</v>
      </c>
      <c r="K419" s="2052"/>
      <c r="L419" s="2005" t="s">
        <v>9941</v>
      </c>
      <c r="M419" s="2052">
        <v>41111</v>
      </c>
      <c r="N419" s="2004"/>
      <c r="O419" s="2005"/>
      <c r="P419" s="2004"/>
      <c r="Q419" s="2004"/>
      <c r="R419" s="2004"/>
      <c r="S419" s="2004"/>
      <c r="T419" s="2004"/>
      <c r="U419" s="2004"/>
      <c r="V419" s="2004"/>
      <c r="W419" s="2004"/>
      <c r="X419" s="2004"/>
    </row>
    <row r="420" spans="1:24" s="25" customFormat="1">
      <c r="A420" s="41"/>
      <c r="B420" s="40" t="s">
        <v>10215</v>
      </c>
      <c r="C420" s="21" t="s">
        <v>9799</v>
      </c>
      <c r="D420" s="63">
        <v>100</v>
      </c>
      <c r="E420" s="2105"/>
      <c r="F420" s="2105"/>
      <c r="G420" s="2005"/>
      <c r="H420" s="2052"/>
      <c r="I420" s="2005"/>
      <c r="J420" s="2005"/>
      <c r="K420" s="2052"/>
      <c r="L420" s="2005"/>
      <c r="M420" s="2052"/>
      <c r="N420" s="2004"/>
      <c r="O420" s="2005"/>
      <c r="P420" s="2004"/>
      <c r="Q420" s="2004"/>
      <c r="R420" s="2004"/>
      <c r="S420" s="2004"/>
      <c r="T420" s="2004"/>
      <c r="U420" s="2004"/>
      <c r="V420" s="2004"/>
      <c r="W420" s="2004"/>
      <c r="X420" s="2004"/>
    </row>
    <row r="421" spans="1:24" s="25" customFormat="1">
      <c r="A421" s="41"/>
      <c r="B421" s="40"/>
      <c r="C421" s="17"/>
      <c r="D421" s="69"/>
      <c r="E421" s="2105"/>
      <c r="F421" s="2105"/>
      <c r="G421" s="2005"/>
      <c r="H421" s="2052"/>
      <c r="I421" s="2005"/>
      <c r="J421" s="2005"/>
      <c r="K421" s="2052"/>
      <c r="L421" s="2005"/>
      <c r="M421" s="2052"/>
      <c r="N421" s="2004"/>
      <c r="O421" s="2005"/>
      <c r="P421" s="2004"/>
      <c r="Q421" s="2004"/>
      <c r="R421" s="2004"/>
      <c r="S421" s="2004"/>
      <c r="T421" s="2004"/>
      <c r="U421" s="2004"/>
      <c r="V421" s="2004"/>
      <c r="W421" s="2004"/>
      <c r="X421" s="2004"/>
    </row>
    <row r="422" spans="1:24" s="25" customFormat="1">
      <c r="A422" s="7" t="s">
        <v>10201</v>
      </c>
      <c r="B422" s="40"/>
      <c r="C422" s="8" t="s">
        <v>10216</v>
      </c>
      <c r="D422" s="69"/>
      <c r="E422" s="2105"/>
      <c r="F422" s="2105"/>
      <c r="G422" s="2005"/>
      <c r="H422" s="2052"/>
      <c r="I422" s="2005"/>
      <c r="J422" s="2005"/>
      <c r="K422" s="2052"/>
      <c r="L422" s="2005"/>
      <c r="M422" s="2052"/>
      <c r="N422" s="2004"/>
      <c r="O422" s="2005"/>
      <c r="P422" s="2004"/>
      <c r="Q422" s="2004"/>
      <c r="R422" s="2004"/>
      <c r="S422" s="2004"/>
      <c r="T422" s="2004"/>
      <c r="U422" s="2004"/>
      <c r="V422" s="2004"/>
      <c r="W422" s="2004"/>
      <c r="X422" s="2004"/>
    </row>
    <row r="423" spans="1:24" s="25" customFormat="1" ht="13.5" customHeight="1">
      <c r="A423" s="41">
        <v>4604047</v>
      </c>
      <c r="B423" s="40" t="s">
        <v>10080</v>
      </c>
      <c r="C423" s="17" t="s">
        <v>10217</v>
      </c>
      <c r="D423" s="69">
        <v>5050</v>
      </c>
      <c r="E423" s="2105">
        <v>393900</v>
      </c>
      <c r="F423" s="2105">
        <v>223000</v>
      </c>
      <c r="G423" s="2005" t="s">
        <v>9835</v>
      </c>
      <c r="H423" s="2052">
        <v>41023</v>
      </c>
      <c r="I423" s="2005" t="s">
        <v>9969</v>
      </c>
      <c r="J423" s="2005"/>
      <c r="K423" s="2052"/>
      <c r="L423" s="2005" t="s">
        <v>9941</v>
      </c>
      <c r="M423" s="2052">
        <v>41111</v>
      </c>
      <c r="N423" s="2004"/>
      <c r="O423" s="2005"/>
      <c r="P423" s="2004"/>
      <c r="Q423" s="2004"/>
      <c r="R423" s="2004"/>
      <c r="S423" s="2004"/>
      <c r="T423" s="2004"/>
      <c r="U423" s="2004"/>
      <c r="V423" s="2004"/>
      <c r="W423" s="2004"/>
      <c r="X423" s="2004"/>
    </row>
    <row r="424" spans="1:24" s="25" customFormat="1">
      <c r="A424" s="41"/>
      <c r="B424" s="40"/>
      <c r="C424" s="17"/>
      <c r="D424" s="69"/>
      <c r="E424" s="2105"/>
      <c r="F424" s="2105"/>
      <c r="G424" s="2005"/>
      <c r="H424" s="2052"/>
      <c r="I424" s="2005"/>
      <c r="J424" s="2005"/>
      <c r="K424" s="2052"/>
      <c r="L424" s="2005"/>
      <c r="M424" s="2052"/>
      <c r="N424" s="2004"/>
      <c r="O424" s="2005"/>
      <c r="P424" s="2004"/>
      <c r="Q424" s="2004"/>
      <c r="R424" s="2004"/>
      <c r="S424" s="2004"/>
      <c r="T424" s="2004"/>
      <c r="U424" s="2004"/>
      <c r="V424" s="2004"/>
      <c r="W424" s="2004"/>
      <c r="X424" s="2004"/>
    </row>
    <row r="425" spans="1:24" s="25" customFormat="1">
      <c r="A425" s="7" t="s">
        <v>10201</v>
      </c>
      <c r="B425" s="40"/>
      <c r="C425" s="8" t="s">
        <v>10218</v>
      </c>
      <c r="D425" s="69"/>
      <c r="E425" s="2105"/>
      <c r="F425" s="2105"/>
      <c r="G425" s="2005"/>
      <c r="H425" s="2052"/>
      <c r="I425" s="2005"/>
      <c r="J425" s="2005"/>
      <c r="K425" s="2052"/>
      <c r="L425" s="2005"/>
      <c r="M425" s="2052"/>
      <c r="N425" s="2004"/>
      <c r="O425" s="2005"/>
      <c r="P425" s="2004"/>
      <c r="Q425" s="2004"/>
      <c r="R425" s="2004"/>
      <c r="S425" s="2004"/>
      <c r="T425" s="2004"/>
      <c r="U425" s="2004"/>
      <c r="V425" s="2004"/>
      <c r="W425" s="2004"/>
      <c r="X425" s="2004"/>
    </row>
    <row r="426" spans="1:24" s="25" customFormat="1">
      <c r="A426" s="41">
        <v>4604049</v>
      </c>
      <c r="B426" s="40" t="s">
        <v>10080</v>
      </c>
      <c r="C426" s="17" t="s">
        <v>10219</v>
      </c>
      <c r="D426" s="69">
        <v>4700</v>
      </c>
      <c r="E426" s="2105">
        <v>366600</v>
      </c>
      <c r="F426" s="2105">
        <v>187000</v>
      </c>
      <c r="G426" s="2005" t="s">
        <v>9810</v>
      </c>
      <c r="H426" s="2052">
        <v>41023</v>
      </c>
      <c r="I426" s="2005" t="s">
        <v>9958</v>
      </c>
      <c r="J426" s="2005" t="s">
        <v>449</v>
      </c>
      <c r="K426" s="2052"/>
      <c r="L426" s="2005" t="s">
        <v>9941</v>
      </c>
      <c r="M426" s="2052">
        <v>41111</v>
      </c>
      <c r="N426" s="2004"/>
      <c r="O426" s="2005" t="s">
        <v>10220</v>
      </c>
      <c r="P426" s="2004"/>
      <c r="Q426" s="2004"/>
      <c r="R426" s="2004"/>
      <c r="S426" s="2004"/>
      <c r="T426" s="2004"/>
      <c r="U426" s="2004"/>
      <c r="V426" s="2004"/>
      <c r="W426" s="2004"/>
      <c r="X426" s="2004"/>
    </row>
    <row r="427" spans="1:24" s="25" customFormat="1">
      <c r="A427" s="41"/>
      <c r="B427" s="40" t="s">
        <v>10221</v>
      </c>
      <c r="C427" s="21" t="s">
        <v>9799</v>
      </c>
      <c r="D427" s="63">
        <v>100</v>
      </c>
      <c r="E427" s="2105"/>
      <c r="F427" s="2105"/>
      <c r="G427" s="2005"/>
      <c r="H427" s="2052"/>
      <c r="I427" s="2005"/>
      <c r="J427" s="2005"/>
      <c r="K427" s="2052"/>
      <c r="L427" s="2005"/>
      <c r="M427" s="2052"/>
      <c r="N427" s="2004"/>
      <c r="O427" s="2005"/>
      <c r="P427" s="2004"/>
      <c r="Q427" s="2004"/>
      <c r="R427" s="2004"/>
      <c r="S427" s="2004"/>
      <c r="T427" s="2004"/>
      <c r="U427" s="2004"/>
      <c r="V427" s="2004"/>
      <c r="W427" s="2004"/>
      <c r="X427" s="2004"/>
    </row>
    <row r="428" spans="1:24" s="25" customFormat="1">
      <c r="A428" s="41"/>
      <c r="B428" s="40"/>
      <c r="C428" s="17"/>
      <c r="D428" s="69"/>
      <c r="E428" s="2105"/>
      <c r="F428" s="2105"/>
      <c r="G428" s="2005"/>
      <c r="H428" s="2052"/>
      <c r="I428" s="2005"/>
      <c r="J428" s="2005"/>
      <c r="K428" s="2052"/>
      <c r="L428" s="2005"/>
      <c r="M428" s="2052"/>
      <c r="N428" s="2004"/>
      <c r="O428" s="2005"/>
      <c r="P428" s="2004"/>
      <c r="Q428" s="2004"/>
      <c r="R428" s="2004"/>
      <c r="S428" s="2004"/>
      <c r="T428" s="2004"/>
      <c r="U428" s="2004"/>
      <c r="V428" s="2004"/>
      <c r="W428" s="2004"/>
      <c r="X428" s="2004"/>
    </row>
    <row r="429" spans="1:24" s="25" customFormat="1">
      <c r="A429" s="7" t="s">
        <v>10201</v>
      </c>
      <c r="B429" s="40"/>
      <c r="C429" s="8" t="s">
        <v>10222</v>
      </c>
      <c r="D429" s="69"/>
      <c r="E429" s="2105"/>
      <c r="F429" s="2105"/>
      <c r="G429" s="2005"/>
      <c r="H429" s="2052"/>
      <c r="I429" s="2005"/>
      <c r="J429" s="2005"/>
      <c r="K429" s="2052"/>
      <c r="L429" s="2005"/>
      <c r="M429" s="2052"/>
      <c r="N429" s="2004"/>
      <c r="O429" s="2005"/>
      <c r="P429" s="2004"/>
      <c r="Q429" s="2004"/>
      <c r="R429" s="2004"/>
      <c r="S429" s="2004"/>
      <c r="T429" s="2004"/>
      <c r="U429" s="2004"/>
      <c r="V429" s="2004"/>
      <c r="W429" s="2004"/>
      <c r="X429" s="2004"/>
    </row>
    <row r="430" spans="1:24" s="25" customFormat="1">
      <c r="A430" s="41">
        <v>4604052</v>
      </c>
      <c r="B430" s="40" t="s">
        <v>10126</v>
      </c>
      <c r="C430" s="17" t="s">
        <v>10223</v>
      </c>
      <c r="D430" s="69">
        <v>2800</v>
      </c>
      <c r="E430" s="2105">
        <v>218400</v>
      </c>
      <c r="F430" s="2105">
        <v>64000</v>
      </c>
      <c r="G430" s="2005" t="s">
        <v>9815</v>
      </c>
      <c r="H430" s="2052">
        <v>41023</v>
      </c>
      <c r="I430" s="2005" t="s">
        <v>10014</v>
      </c>
      <c r="J430" s="2005"/>
      <c r="K430" s="2052"/>
      <c r="L430" s="2005" t="s">
        <v>9941</v>
      </c>
      <c r="M430" s="2052">
        <v>41111</v>
      </c>
      <c r="N430" s="2004"/>
      <c r="O430" s="2005"/>
      <c r="P430" s="2004"/>
      <c r="Q430" s="2004"/>
      <c r="R430" s="2004"/>
      <c r="S430" s="2004"/>
      <c r="T430" s="2004"/>
      <c r="U430" s="2004"/>
      <c r="V430" s="2004"/>
      <c r="W430" s="2004"/>
      <c r="X430" s="2004"/>
    </row>
    <row r="431" spans="1:24" s="25" customFormat="1">
      <c r="A431" s="41"/>
      <c r="B431" s="40"/>
      <c r="C431" s="17"/>
      <c r="D431" s="69"/>
      <c r="E431" s="2105"/>
      <c r="F431" s="2105"/>
      <c r="G431" s="2005"/>
      <c r="H431" s="2052"/>
      <c r="I431" s="2005"/>
      <c r="J431" s="2005"/>
      <c r="K431" s="2052"/>
      <c r="L431" s="2005"/>
      <c r="M431" s="2052"/>
      <c r="N431" s="2004"/>
      <c r="O431" s="2005"/>
      <c r="P431" s="2004"/>
      <c r="Q431" s="2004"/>
      <c r="R431" s="2004"/>
      <c r="S431" s="2004"/>
      <c r="T431" s="2004"/>
      <c r="U431" s="2004"/>
      <c r="V431" s="2004"/>
      <c r="W431" s="2004"/>
      <c r="X431" s="2004"/>
    </row>
    <row r="432" spans="1:24" s="25" customFormat="1">
      <c r="A432" s="7" t="s">
        <v>10201</v>
      </c>
      <c r="B432" s="40"/>
      <c r="C432" s="8" t="s">
        <v>10224</v>
      </c>
      <c r="D432" s="69"/>
      <c r="E432" s="2105"/>
      <c r="F432" s="2105"/>
      <c r="G432" s="2005"/>
      <c r="H432" s="2052"/>
      <c r="I432" s="2005"/>
      <c r="J432" s="2005"/>
      <c r="K432" s="2052"/>
      <c r="L432" s="2005"/>
      <c r="M432" s="2052"/>
      <c r="N432" s="2004"/>
      <c r="O432" s="2005"/>
      <c r="P432" s="2004"/>
      <c r="Q432" s="2004"/>
      <c r="R432" s="2004"/>
      <c r="S432" s="2004"/>
      <c r="T432" s="2004"/>
      <c r="U432" s="2004"/>
      <c r="V432" s="2004"/>
      <c r="W432" s="2004"/>
      <c r="X432" s="2004"/>
    </row>
    <row r="433" spans="1:24" s="25" customFormat="1">
      <c r="A433" s="41">
        <v>4604053</v>
      </c>
      <c r="B433" s="40" t="s">
        <v>10000</v>
      </c>
      <c r="C433" s="17" t="s">
        <v>10225</v>
      </c>
      <c r="D433" s="69">
        <v>3650</v>
      </c>
      <c r="E433" s="2105">
        <v>284700</v>
      </c>
      <c r="F433" s="2105">
        <v>121000</v>
      </c>
      <c r="G433" s="2005" t="s">
        <v>9835</v>
      </c>
      <c r="H433" s="2052">
        <v>41023</v>
      </c>
      <c r="I433" s="2005" t="s">
        <v>10148</v>
      </c>
      <c r="J433" s="2005"/>
      <c r="K433" s="2052"/>
      <c r="L433" s="2005" t="s">
        <v>9941</v>
      </c>
      <c r="M433" s="2052">
        <v>41111</v>
      </c>
      <c r="N433" s="2004"/>
      <c r="O433" s="2005"/>
      <c r="P433" s="2004"/>
      <c r="Q433" s="2004"/>
      <c r="R433" s="2004"/>
      <c r="S433" s="2004"/>
      <c r="T433" s="2004"/>
      <c r="U433" s="2004"/>
      <c r="V433" s="2004"/>
      <c r="W433" s="2004"/>
      <c r="X433" s="2004"/>
    </row>
    <row r="434" spans="1:24" s="25" customFormat="1">
      <c r="A434" s="41"/>
      <c r="B434" s="40"/>
      <c r="C434" s="17"/>
      <c r="D434" s="69"/>
      <c r="E434" s="2105"/>
      <c r="F434" s="2105"/>
      <c r="G434" s="2005"/>
      <c r="H434" s="2052"/>
      <c r="I434" s="2005"/>
      <c r="J434" s="2005"/>
      <c r="K434" s="2052"/>
      <c r="L434" s="2005"/>
      <c r="M434" s="2052"/>
      <c r="N434" s="2004"/>
      <c r="O434" s="2005"/>
      <c r="P434" s="2004"/>
      <c r="Q434" s="2004"/>
      <c r="R434" s="2004"/>
      <c r="S434" s="2004"/>
      <c r="T434" s="2004"/>
      <c r="U434" s="2004"/>
      <c r="V434" s="2004"/>
      <c r="W434" s="2004"/>
      <c r="X434" s="2004"/>
    </row>
    <row r="435" spans="1:24" s="25" customFormat="1">
      <c r="A435" s="7" t="s">
        <v>10201</v>
      </c>
      <c r="B435" s="40"/>
      <c r="C435" s="8" t="s">
        <v>10226</v>
      </c>
      <c r="D435" s="69"/>
      <c r="E435" s="2105"/>
      <c r="F435" s="2105"/>
      <c r="G435" s="2005"/>
      <c r="H435" s="2052"/>
      <c r="I435" s="2005"/>
      <c r="J435" s="2005"/>
      <c r="K435" s="2052"/>
      <c r="L435" s="2005"/>
      <c r="M435" s="2052"/>
      <c r="N435" s="2004"/>
      <c r="O435" s="2005"/>
      <c r="P435" s="2004"/>
      <c r="Q435" s="2004"/>
      <c r="R435" s="2004"/>
      <c r="S435" s="2004"/>
      <c r="T435" s="2004"/>
      <c r="U435" s="2004"/>
      <c r="V435" s="2004"/>
      <c r="W435" s="2004"/>
      <c r="X435" s="2004"/>
    </row>
    <row r="436" spans="1:24" s="25" customFormat="1">
      <c r="A436" s="41">
        <v>4604054</v>
      </c>
      <c r="B436" s="40" t="s">
        <v>10000</v>
      </c>
      <c r="C436" s="17" t="s">
        <v>10227</v>
      </c>
      <c r="D436" s="69">
        <v>3600</v>
      </c>
      <c r="E436" s="2105">
        <v>280800</v>
      </c>
      <c r="F436" s="2105">
        <v>125000</v>
      </c>
      <c r="G436" s="2005" t="s">
        <v>9835</v>
      </c>
      <c r="H436" s="2052">
        <v>41023</v>
      </c>
      <c r="I436" s="2005" t="s">
        <v>9853</v>
      </c>
      <c r="J436" s="2005"/>
      <c r="K436" s="2052"/>
      <c r="L436" s="2005" t="s">
        <v>9941</v>
      </c>
      <c r="M436" s="2052">
        <v>41111</v>
      </c>
      <c r="N436" s="2004"/>
      <c r="O436" s="2005"/>
      <c r="P436" s="2004"/>
      <c r="Q436" s="2004"/>
      <c r="R436" s="2004"/>
      <c r="S436" s="2004"/>
      <c r="T436" s="2004"/>
      <c r="U436" s="2004"/>
      <c r="V436" s="2004"/>
      <c r="W436" s="2004"/>
      <c r="X436" s="2004"/>
    </row>
    <row r="437" spans="1:24" s="25" customFormat="1">
      <c r="A437" s="41"/>
      <c r="B437" s="40"/>
      <c r="C437" s="17"/>
      <c r="D437" s="69"/>
      <c r="E437" s="2105"/>
      <c r="F437" s="2105"/>
      <c r="G437" s="2005"/>
      <c r="H437" s="2052"/>
      <c r="I437" s="2005"/>
      <c r="J437" s="2005"/>
      <c r="K437" s="2052"/>
      <c r="L437" s="2005"/>
      <c r="M437" s="2052"/>
      <c r="N437" s="2004"/>
      <c r="O437" s="2005"/>
      <c r="P437" s="2004"/>
      <c r="Q437" s="2004"/>
      <c r="R437" s="2004"/>
      <c r="S437" s="2004"/>
      <c r="T437" s="2004"/>
      <c r="U437" s="2004"/>
      <c r="V437" s="2004"/>
      <c r="W437" s="2004"/>
      <c r="X437" s="2004"/>
    </row>
    <row r="438" spans="1:24" s="25" customFormat="1">
      <c r="A438" s="7" t="s">
        <v>10201</v>
      </c>
      <c r="B438" s="40"/>
      <c r="C438" s="8" t="s">
        <v>10228</v>
      </c>
      <c r="D438" s="69"/>
      <c r="E438" s="2105"/>
      <c r="F438" s="2105"/>
      <c r="G438" s="2005"/>
      <c r="H438" s="2052"/>
      <c r="I438" s="2005"/>
      <c r="J438" s="2005"/>
      <c r="K438" s="2052"/>
      <c r="L438" s="2005"/>
      <c r="M438" s="2052"/>
      <c r="N438" s="2004"/>
      <c r="O438" s="2005"/>
      <c r="P438" s="2004"/>
      <c r="Q438" s="2004"/>
      <c r="R438" s="2004"/>
      <c r="S438" s="2004"/>
      <c r="T438" s="2004"/>
      <c r="U438" s="2004"/>
      <c r="V438" s="2004"/>
      <c r="W438" s="2004"/>
      <c r="X438" s="2004"/>
    </row>
    <row r="439" spans="1:24" s="25" customFormat="1">
      <c r="A439" s="41">
        <v>4604059</v>
      </c>
      <c r="B439" s="40" t="s">
        <v>10005</v>
      </c>
      <c r="C439" s="17" t="s">
        <v>10229</v>
      </c>
      <c r="D439" s="69">
        <v>4000</v>
      </c>
      <c r="E439" s="2105">
        <v>312000</v>
      </c>
      <c r="F439" s="2105">
        <v>138000</v>
      </c>
      <c r="G439" s="2005" t="s">
        <v>9943</v>
      </c>
      <c r="H439" s="2052">
        <v>41024</v>
      </c>
      <c r="I439" s="2005" t="s">
        <v>9811</v>
      </c>
      <c r="J439" s="2005"/>
      <c r="K439" s="2052"/>
      <c r="L439" s="2005" t="s">
        <v>9941</v>
      </c>
      <c r="M439" s="2052">
        <v>41111</v>
      </c>
      <c r="N439" s="2004"/>
      <c r="O439" s="2005"/>
      <c r="P439" s="2004"/>
      <c r="Q439" s="2004"/>
      <c r="R439" s="2004"/>
      <c r="S439" s="2004"/>
      <c r="T439" s="2004"/>
      <c r="U439" s="2004"/>
      <c r="V439" s="2004"/>
      <c r="W439" s="2004"/>
      <c r="X439" s="2004"/>
    </row>
    <row r="440" spans="1:24" s="25" customFormat="1">
      <c r="A440" s="41"/>
      <c r="B440" s="40"/>
      <c r="C440" s="17"/>
      <c r="D440" s="69"/>
      <c r="E440" s="2105"/>
      <c r="F440" s="2105"/>
      <c r="G440" s="2005"/>
      <c r="H440" s="2052"/>
      <c r="I440" s="2005"/>
      <c r="J440" s="2005"/>
      <c r="K440" s="2052"/>
      <c r="L440" s="2005"/>
      <c r="M440" s="2052"/>
      <c r="N440" s="2004"/>
      <c r="O440" s="2005"/>
      <c r="P440" s="2004"/>
      <c r="Q440" s="2004"/>
      <c r="R440" s="2004"/>
      <c r="S440" s="2004"/>
      <c r="T440" s="2004"/>
      <c r="U440" s="2004"/>
      <c r="V440" s="2004"/>
      <c r="W440" s="2004"/>
      <c r="X440" s="2004"/>
    </row>
    <row r="441" spans="1:24" s="25" customFormat="1">
      <c r="A441" s="7" t="s">
        <v>10201</v>
      </c>
      <c r="B441" s="40"/>
      <c r="C441" s="8" t="s">
        <v>10230</v>
      </c>
      <c r="D441" s="69"/>
      <c r="E441" s="2105"/>
      <c r="F441" s="2105"/>
      <c r="G441" s="2005"/>
      <c r="H441" s="2052"/>
      <c r="I441" s="2005"/>
      <c r="J441" s="2005"/>
      <c r="K441" s="2052"/>
      <c r="L441" s="2005"/>
      <c r="M441" s="2052"/>
      <c r="N441" s="2004"/>
      <c r="O441" s="2005"/>
      <c r="P441" s="2004"/>
      <c r="Q441" s="2004"/>
      <c r="R441" s="2004"/>
      <c r="S441" s="2004"/>
      <c r="T441" s="2004"/>
      <c r="U441" s="2004"/>
      <c r="V441" s="2004"/>
      <c r="W441" s="2004"/>
      <c r="X441" s="2004"/>
    </row>
    <row r="442" spans="1:24" s="25" customFormat="1">
      <c r="A442" s="41">
        <v>4605005</v>
      </c>
      <c r="B442" s="40" t="s">
        <v>9953</v>
      </c>
      <c r="C442" s="17" t="s">
        <v>10231</v>
      </c>
      <c r="D442" s="69">
        <v>3600</v>
      </c>
      <c r="E442" s="2105">
        <v>280800</v>
      </c>
      <c r="F442" s="2105">
        <v>99000</v>
      </c>
      <c r="G442" s="2005" t="s">
        <v>9810</v>
      </c>
      <c r="H442" s="2052">
        <v>41039</v>
      </c>
      <c r="I442" s="2005" t="s">
        <v>10062</v>
      </c>
      <c r="J442" s="2005"/>
      <c r="K442" s="2052"/>
      <c r="L442" s="2005" t="s">
        <v>9941</v>
      </c>
      <c r="M442" s="2052">
        <v>41111</v>
      </c>
      <c r="N442" s="2004"/>
      <c r="O442" s="2005"/>
      <c r="P442" s="2004"/>
      <c r="Q442" s="2004"/>
      <c r="R442" s="2004"/>
      <c r="S442" s="2004"/>
      <c r="T442" s="2004"/>
      <c r="U442" s="2004"/>
      <c r="V442" s="2004"/>
      <c r="W442" s="2004"/>
      <c r="X442" s="2004"/>
    </row>
    <row r="443" spans="1:24">
      <c r="A443" s="2098"/>
      <c r="B443" s="2004"/>
      <c r="C443" s="2004"/>
      <c r="D443" s="2025"/>
      <c r="E443" s="2105"/>
      <c r="F443" s="2105"/>
      <c r="G443" s="2005"/>
      <c r="H443" s="2052"/>
      <c r="I443" s="2005"/>
      <c r="J443" s="2005"/>
      <c r="K443" s="2052"/>
      <c r="L443" s="2005"/>
      <c r="M443" s="2052"/>
      <c r="N443" s="2004"/>
      <c r="O443" s="2005"/>
      <c r="P443" s="2004"/>
      <c r="Q443" s="2004"/>
      <c r="R443" s="2004"/>
      <c r="S443" s="2004"/>
      <c r="T443" s="2004"/>
      <c r="U443" s="2004"/>
      <c r="V443" s="2004"/>
      <c r="W443" s="2004"/>
      <c r="X443" s="2004"/>
    </row>
    <row r="444" spans="1:24" s="25" customFormat="1">
      <c r="A444" s="7" t="s">
        <v>10201</v>
      </c>
      <c r="B444" s="40"/>
      <c r="C444" s="8" t="s">
        <v>10232</v>
      </c>
      <c r="D444" s="69"/>
      <c r="E444" s="2105"/>
      <c r="F444" s="2105"/>
      <c r="G444" s="2005"/>
      <c r="H444" s="2052"/>
      <c r="I444" s="2005"/>
      <c r="J444" s="2005"/>
      <c r="K444" s="2052"/>
      <c r="L444" s="2005"/>
      <c r="M444" s="2052"/>
      <c r="N444" s="2004"/>
      <c r="O444" s="2005"/>
      <c r="P444" s="2004"/>
      <c r="Q444" s="2004"/>
      <c r="R444" s="2004"/>
      <c r="S444" s="2004"/>
      <c r="T444" s="2004"/>
      <c r="U444" s="2004"/>
      <c r="V444" s="2004"/>
      <c r="W444" s="2004"/>
      <c r="X444" s="2004"/>
    </row>
    <row r="445" spans="1:24" s="25" customFormat="1">
      <c r="A445" s="41">
        <v>4606014</v>
      </c>
      <c r="B445" s="40" t="s">
        <v>10233</v>
      </c>
      <c r="C445" s="17" t="s">
        <v>10234</v>
      </c>
      <c r="D445" s="69">
        <v>9000</v>
      </c>
      <c r="E445" s="2105">
        <v>702000</v>
      </c>
      <c r="F445" s="2105">
        <v>500000</v>
      </c>
      <c r="G445" s="2005" t="s">
        <v>9810</v>
      </c>
      <c r="H445" s="2052">
        <v>41066</v>
      </c>
      <c r="I445" s="2005" t="s">
        <v>9811</v>
      </c>
      <c r="J445" s="2005"/>
      <c r="K445" s="2052"/>
      <c r="L445" s="2005" t="s">
        <v>9941</v>
      </c>
      <c r="M445" s="2052">
        <v>41111</v>
      </c>
      <c r="N445" s="2004"/>
      <c r="O445" s="2005"/>
      <c r="P445" s="2004"/>
      <c r="Q445" s="2004"/>
      <c r="R445" s="2004"/>
      <c r="S445" s="2004"/>
      <c r="T445" s="2004"/>
      <c r="U445" s="2004"/>
      <c r="V445" s="2004"/>
      <c r="W445" s="2004"/>
      <c r="X445" s="2004"/>
    </row>
    <row r="446" spans="1:24">
      <c r="A446" s="2098"/>
      <c r="B446" s="2004"/>
      <c r="C446" s="2004"/>
      <c r="D446" s="2025"/>
      <c r="E446" s="2105"/>
      <c r="F446" s="2105"/>
      <c r="G446" s="2005"/>
      <c r="H446" s="2052"/>
      <c r="I446" s="2005"/>
      <c r="J446" s="2005"/>
      <c r="K446" s="2052"/>
      <c r="L446" s="2005"/>
      <c r="M446" s="2052"/>
      <c r="N446" s="2004"/>
      <c r="O446" s="2005"/>
      <c r="P446" s="2004"/>
      <c r="Q446" s="2004"/>
      <c r="R446" s="2004"/>
      <c r="S446" s="2004"/>
      <c r="T446" s="2004"/>
      <c r="U446" s="2004"/>
      <c r="V446" s="2004"/>
      <c r="W446" s="2004"/>
      <c r="X446" s="2004"/>
    </row>
    <row r="447" spans="1:24" s="25" customFormat="1">
      <c r="A447" s="80" t="s">
        <v>1536</v>
      </c>
      <c r="B447" s="40"/>
      <c r="C447" s="8" t="s">
        <v>10235</v>
      </c>
      <c r="D447" s="69"/>
      <c r="E447" s="2105"/>
      <c r="F447" s="2105"/>
      <c r="G447" s="2005"/>
      <c r="H447" s="2052"/>
      <c r="I447" s="2005"/>
      <c r="J447" s="2005"/>
      <c r="K447" s="2052"/>
      <c r="L447" s="2005"/>
      <c r="M447" s="2052"/>
      <c r="N447" s="2004"/>
      <c r="O447" s="2005"/>
      <c r="P447" s="2004"/>
      <c r="Q447" s="2004"/>
      <c r="R447" s="2004"/>
      <c r="S447" s="2004"/>
      <c r="T447" s="2004"/>
      <c r="U447" s="2004"/>
      <c r="V447" s="2004"/>
      <c r="W447" s="2004"/>
      <c r="X447" s="2004"/>
    </row>
    <row r="448" spans="1:24" s="25" customFormat="1">
      <c r="A448" s="41">
        <v>4605007</v>
      </c>
      <c r="B448" s="40" t="s">
        <v>10236</v>
      </c>
      <c r="C448" s="17" t="s">
        <v>10237</v>
      </c>
      <c r="D448" s="69">
        <v>4000</v>
      </c>
      <c r="E448" s="2105">
        <v>312000</v>
      </c>
      <c r="F448" s="2105">
        <v>132000</v>
      </c>
      <c r="G448" s="2005" t="s">
        <v>10057</v>
      </c>
      <c r="H448" s="2052">
        <v>41039</v>
      </c>
      <c r="I448" s="2005" t="s">
        <v>9816</v>
      </c>
      <c r="J448" s="2005"/>
      <c r="K448" s="2052"/>
      <c r="L448" s="2005" t="s">
        <v>9941</v>
      </c>
      <c r="M448" s="2052">
        <v>41132</v>
      </c>
      <c r="N448" s="2004"/>
      <c r="O448" s="2005"/>
      <c r="P448" s="2004"/>
      <c r="Q448" s="2004"/>
      <c r="R448" s="2004"/>
      <c r="S448" s="2004"/>
      <c r="T448" s="2004"/>
      <c r="U448" s="2004"/>
      <c r="V448" s="2004"/>
      <c r="W448" s="2004"/>
      <c r="X448" s="2004"/>
    </row>
    <row r="449" spans="1:24" s="25" customFormat="1">
      <c r="A449" s="41"/>
      <c r="B449" s="40"/>
      <c r="C449" s="17"/>
      <c r="D449" s="69"/>
      <c r="E449" s="2105"/>
      <c r="F449" s="2105"/>
      <c r="G449" s="2005"/>
      <c r="H449" s="2052"/>
      <c r="I449" s="2005"/>
      <c r="J449" s="2005"/>
      <c r="K449" s="2052"/>
      <c r="L449" s="2005"/>
      <c r="M449" s="2052"/>
      <c r="N449" s="2004"/>
      <c r="O449" s="2005"/>
      <c r="P449" s="2004"/>
      <c r="Q449" s="2004"/>
      <c r="R449" s="2004"/>
      <c r="S449" s="2004"/>
      <c r="T449" s="2004"/>
      <c r="U449" s="2004"/>
      <c r="V449" s="2004"/>
      <c r="W449" s="2004"/>
      <c r="X449" s="2004"/>
    </row>
    <row r="450" spans="1:24" s="25" customFormat="1">
      <c r="A450" s="80" t="s">
        <v>1536</v>
      </c>
      <c r="B450" s="40"/>
      <c r="C450" s="8" t="s">
        <v>10238</v>
      </c>
      <c r="D450" s="69"/>
      <c r="E450" s="2105"/>
      <c r="F450" s="2105"/>
      <c r="G450" s="2005"/>
      <c r="H450" s="2052"/>
      <c r="I450" s="2005"/>
      <c r="J450" s="2005"/>
      <c r="K450" s="2052"/>
      <c r="L450" s="2005"/>
      <c r="M450" s="2052"/>
      <c r="N450" s="2004"/>
      <c r="O450" s="2005"/>
      <c r="P450" s="2004"/>
      <c r="Q450" s="2004"/>
      <c r="R450" s="2004"/>
      <c r="S450" s="2004"/>
      <c r="T450" s="2004"/>
      <c r="U450" s="2004"/>
      <c r="V450" s="2004"/>
      <c r="W450" s="2004"/>
      <c r="X450" s="2004"/>
    </row>
    <row r="451" spans="1:24" s="25" customFormat="1">
      <c r="A451" s="41">
        <v>4605008</v>
      </c>
      <c r="B451" s="40" t="s">
        <v>10141</v>
      </c>
      <c r="C451" s="17" t="s">
        <v>10239</v>
      </c>
      <c r="D451" s="69">
        <v>2850</v>
      </c>
      <c r="E451" s="2105">
        <v>222300</v>
      </c>
      <c r="F451" s="2105">
        <v>55000</v>
      </c>
      <c r="G451" s="2005" t="s">
        <v>9815</v>
      </c>
      <c r="H451" s="2052">
        <v>41040</v>
      </c>
      <c r="I451" s="2005" t="s">
        <v>10010</v>
      </c>
      <c r="J451" s="2005" t="s">
        <v>449</v>
      </c>
      <c r="K451" s="2052"/>
      <c r="L451" s="2005" t="s">
        <v>9941</v>
      </c>
      <c r="M451" s="2052">
        <v>41132</v>
      </c>
      <c r="N451" s="2004"/>
      <c r="O451" s="2005"/>
      <c r="P451" s="2004"/>
      <c r="Q451" s="2004"/>
      <c r="R451" s="2004"/>
      <c r="S451" s="2004"/>
      <c r="T451" s="2004"/>
      <c r="U451" s="2004"/>
      <c r="V451" s="2004"/>
      <c r="W451" s="2004"/>
      <c r="X451" s="2004"/>
    </row>
    <row r="452" spans="1:24" s="25" customFormat="1">
      <c r="A452" s="41"/>
      <c r="B452" s="40" t="s">
        <v>10240</v>
      </c>
      <c r="C452" s="21" t="s">
        <v>9799</v>
      </c>
      <c r="D452" s="63">
        <v>100</v>
      </c>
      <c r="E452" s="2105"/>
      <c r="F452" s="2105"/>
      <c r="G452" s="2005"/>
      <c r="H452" s="2052"/>
      <c r="I452" s="2005"/>
      <c r="J452" s="2005"/>
      <c r="K452" s="2052"/>
      <c r="L452" s="2005"/>
      <c r="M452" s="2052"/>
      <c r="N452" s="2004"/>
      <c r="O452" s="2005"/>
      <c r="P452" s="2004"/>
      <c r="Q452" s="2004"/>
      <c r="R452" s="2004"/>
      <c r="S452" s="2004"/>
      <c r="T452" s="2004"/>
      <c r="U452" s="2004"/>
      <c r="V452" s="2004"/>
      <c r="W452" s="2004"/>
      <c r="X452" s="2004"/>
    </row>
    <row r="453" spans="1:24" s="25" customFormat="1">
      <c r="A453" s="41"/>
      <c r="B453" s="40"/>
      <c r="C453" s="17"/>
      <c r="D453" s="69"/>
      <c r="E453" s="2105"/>
      <c r="F453" s="2105"/>
      <c r="G453" s="2005"/>
      <c r="H453" s="2052"/>
      <c r="I453" s="2005"/>
      <c r="J453" s="2005"/>
      <c r="K453" s="2052"/>
      <c r="L453" s="2005"/>
      <c r="M453" s="2052"/>
      <c r="N453" s="2004"/>
      <c r="O453" s="2005"/>
      <c r="P453" s="2004"/>
      <c r="Q453" s="2004"/>
      <c r="R453" s="2004"/>
      <c r="S453" s="2004"/>
      <c r="T453" s="2004"/>
      <c r="U453" s="2004"/>
      <c r="V453" s="2004"/>
      <c r="W453" s="2004"/>
      <c r="X453" s="2004"/>
    </row>
    <row r="454" spans="1:24" s="25" customFormat="1">
      <c r="A454" s="80" t="s">
        <v>1536</v>
      </c>
      <c r="B454" s="40"/>
      <c r="C454" s="8" t="s">
        <v>10241</v>
      </c>
      <c r="D454" s="69"/>
      <c r="E454" s="2105"/>
      <c r="F454" s="2105"/>
      <c r="G454" s="2005"/>
      <c r="H454" s="2052"/>
      <c r="I454" s="2005"/>
      <c r="J454" s="2005"/>
      <c r="K454" s="2052"/>
      <c r="L454" s="2005"/>
      <c r="M454" s="2052"/>
      <c r="N454" s="2004"/>
      <c r="O454" s="2005"/>
      <c r="P454" s="2004"/>
      <c r="Q454" s="2004"/>
      <c r="R454" s="2004"/>
      <c r="S454" s="2004"/>
      <c r="T454" s="2004"/>
      <c r="U454" s="2004"/>
      <c r="V454" s="2004"/>
      <c r="W454" s="2004"/>
      <c r="X454" s="2004"/>
    </row>
    <row r="455" spans="1:24" s="25" customFormat="1">
      <c r="A455" s="41">
        <v>4605018</v>
      </c>
      <c r="B455" s="40" t="s">
        <v>10000</v>
      </c>
      <c r="C455" s="17" t="s">
        <v>10242</v>
      </c>
      <c r="D455" s="69">
        <v>3400</v>
      </c>
      <c r="E455" s="2105">
        <v>265200</v>
      </c>
      <c r="F455" s="2105">
        <v>104000</v>
      </c>
      <c r="G455" s="2005" t="s">
        <v>9835</v>
      </c>
      <c r="H455" s="2052">
        <v>41044</v>
      </c>
      <c r="I455" s="2005" t="s">
        <v>9969</v>
      </c>
      <c r="J455" s="2005"/>
      <c r="K455" s="2052"/>
      <c r="L455" s="2005" t="s">
        <v>9941</v>
      </c>
      <c r="M455" s="2052">
        <v>41132</v>
      </c>
      <c r="N455" s="2004"/>
      <c r="O455" s="2005"/>
      <c r="P455" s="2004"/>
      <c r="Q455" s="2004"/>
      <c r="R455" s="2004"/>
      <c r="S455" s="2004"/>
      <c r="T455" s="2004"/>
      <c r="U455" s="2004"/>
      <c r="V455" s="2004"/>
      <c r="W455" s="2004"/>
      <c r="X455" s="2004"/>
    </row>
    <row r="456" spans="1:24" s="25" customFormat="1">
      <c r="A456" s="41"/>
      <c r="B456" s="40"/>
      <c r="C456" s="17"/>
      <c r="D456" s="69"/>
      <c r="E456" s="2105"/>
      <c r="F456" s="2105"/>
      <c r="G456" s="2005"/>
      <c r="H456" s="2052"/>
      <c r="I456" s="2005"/>
      <c r="J456" s="2005"/>
      <c r="K456" s="2052"/>
      <c r="L456" s="2005"/>
      <c r="M456" s="2052"/>
      <c r="N456" s="2004"/>
      <c r="O456" s="2005"/>
      <c r="P456" s="2004"/>
      <c r="Q456" s="2004"/>
      <c r="R456" s="2004"/>
      <c r="S456" s="2004"/>
      <c r="T456" s="2004"/>
      <c r="U456" s="2004"/>
      <c r="V456" s="2004"/>
      <c r="W456" s="2004"/>
      <c r="X456" s="2004"/>
    </row>
    <row r="457" spans="1:24" s="25" customFormat="1">
      <c r="A457" s="80" t="s">
        <v>1536</v>
      </c>
      <c r="B457" s="40"/>
      <c r="C457" s="8" t="s">
        <v>10243</v>
      </c>
      <c r="D457" s="69"/>
      <c r="E457" s="2105"/>
      <c r="F457" s="2105"/>
      <c r="G457" s="2005"/>
      <c r="H457" s="2052"/>
      <c r="I457" s="2005"/>
      <c r="J457" s="2005"/>
      <c r="K457" s="2052"/>
      <c r="L457" s="2005"/>
      <c r="M457" s="2052"/>
      <c r="N457" s="2004"/>
      <c r="O457" s="2005"/>
      <c r="P457" s="2004"/>
      <c r="Q457" s="2004"/>
      <c r="R457" s="2004"/>
      <c r="S457" s="2004"/>
      <c r="T457" s="2004"/>
      <c r="U457" s="2004"/>
      <c r="V457" s="2004"/>
      <c r="W457" s="2004"/>
      <c r="X457" s="2004"/>
    </row>
    <row r="458" spans="1:24" s="25" customFormat="1">
      <c r="A458" s="41">
        <v>4605020</v>
      </c>
      <c r="B458" s="40" t="s">
        <v>10000</v>
      </c>
      <c r="C458" s="17" t="s">
        <v>10244</v>
      </c>
      <c r="D458" s="69">
        <v>3500</v>
      </c>
      <c r="E458" s="2105">
        <v>273000</v>
      </c>
      <c r="F458" s="2105">
        <v>105000</v>
      </c>
      <c r="G458" s="2005" t="s">
        <v>9835</v>
      </c>
      <c r="H458" s="2052">
        <v>41044</v>
      </c>
      <c r="I458" s="2005" t="s">
        <v>9958</v>
      </c>
      <c r="J458" s="2005"/>
      <c r="K458" s="2052"/>
      <c r="L458" s="2005" t="s">
        <v>9941</v>
      </c>
      <c r="M458" s="2052">
        <v>41132</v>
      </c>
      <c r="N458" s="2004"/>
      <c r="O458" s="2005"/>
      <c r="P458" s="2004"/>
      <c r="Q458" s="2004"/>
      <c r="R458" s="2004"/>
      <c r="S458" s="2004"/>
      <c r="T458" s="2004"/>
      <c r="U458" s="2004"/>
      <c r="V458" s="2004"/>
      <c r="W458" s="2004"/>
      <c r="X458" s="2004"/>
    </row>
    <row r="459" spans="1:24" s="25" customFormat="1">
      <c r="A459" s="41"/>
      <c r="B459" s="40"/>
      <c r="C459" s="17"/>
      <c r="D459" s="69"/>
      <c r="E459" s="2105"/>
      <c r="F459" s="2105"/>
      <c r="G459" s="2005"/>
      <c r="H459" s="2052"/>
      <c r="I459" s="2005"/>
      <c r="J459" s="2005"/>
      <c r="K459" s="2052"/>
      <c r="L459" s="2005"/>
      <c r="M459" s="2052"/>
      <c r="N459" s="2004"/>
      <c r="O459" s="2005"/>
      <c r="P459" s="2004"/>
      <c r="Q459" s="2004"/>
      <c r="R459" s="2004"/>
      <c r="S459" s="2004"/>
      <c r="T459" s="2004"/>
      <c r="U459" s="2004"/>
      <c r="V459" s="2004"/>
      <c r="W459" s="2004"/>
      <c r="X459" s="2004"/>
    </row>
    <row r="460" spans="1:24" s="25" customFormat="1">
      <c r="A460" s="80" t="s">
        <v>1536</v>
      </c>
      <c r="B460" s="40"/>
      <c r="C460" s="8" t="s">
        <v>10245</v>
      </c>
      <c r="D460" s="69"/>
      <c r="E460" s="2105"/>
      <c r="F460" s="2105"/>
      <c r="G460" s="2005"/>
      <c r="H460" s="2052"/>
      <c r="I460" s="2005"/>
      <c r="J460" s="2005"/>
      <c r="K460" s="2052"/>
      <c r="L460" s="2005"/>
      <c r="M460" s="2052"/>
      <c r="N460" s="2004"/>
      <c r="O460" s="2005"/>
      <c r="P460" s="2004"/>
      <c r="Q460" s="2004"/>
      <c r="R460" s="2004"/>
      <c r="S460" s="2004"/>
      <c r="T460" s="2004"/>
      <c r="U460" s="2004"/>
      <c r="V460" s="2004"/>
      <c r="W460" s="2004"/>
      <c r="X460" s="2004"/>
    </row>
    <row r="461" spans="1:24" s="25" customFormat="1">
      <c r="A461" s="41">
        <v>4605030</v>
      </c>
      <c r="B461" s="40" t="s">
        <v>10246</v>
      </c>
      <c r="C461" s="17" t="s">
        <v>10247</v>
      </c>
      <c r="D461" s="69">
        <v>4700</v>
      </c>
      <c r="E461" s="2105">
        <v>366600</v>
      </c>
      <c r="F461" s="2105">
        <v>200000</v>
      </c>
      <c r="G461" s="2005" t="s">
        <v>9810</v>
      </c>
      <c r="H461" s="2052">
        <v>41048</v>
      </c>
      <c r="I461" s="2005" t="s">
        <v>9950</v>
      </c>
      <c r="J461" s="2005"/>
      <c r="K461" s="2052"/>
      <c r="L461" s="2005" t="s">
        <v>9941</v>
      </c>
      <c r="M461" s="2052">
        <v>41132</v>
      </c>
      <c r="N461" s="2004"/>
      <c r="O461" s="2005"/>
      <c r="P461" s="2004"/>
      <c r="Q461" s="2004"/>
      <c r="R461" s="2004"/>
      <c r="S461" s="2004"/>
      <c r="T461" s="2004"/>
      <c r="U461" s="2004"/>
      <c r="V461" s="2004"/>
      <c r="W461" s="2004"/>
      <c r="X461" s="2004"/>
    </row>
    <row r="462" spans="1:24" s="25" customFormat="1">
      <c r="A462" s="41"/>
      <c r="B462" s="40"/>
      <c r="C462" s="17"/>
      <c r="D462" s="69"/>
      <c r="E462" s="2105"/>
      <c r="F462" s="2105"/>
      <c r="G462" s="2005"/>
      <c r="H462" s="2052"/>
      <c r="I462" s="2005"/>
      <c r="J462" s="2005"/>
      <c r="K462" s="2052"/>
      <c r="L462" s="2005"/>
      <c r="M462" s="2052"/>
      <c r="N462" s="2004"/>
      <c r="O462" s="2005"/>
      <c r="P462" s="2004"/>
      <c r="Q462" s="2004"/>
      <c r="R462" s="2004"/>
      <c r="S462" s="2004"/>
      <c r="T462" s="2004"/>
      <c r="U462" s="2004"/>
      <c r="V462" s="2004"/>
      <c r="W462" s="2004"/>
      <c r="X462" s="2004"/>
    </row>
    <row r="463" spans="1:24" s="25" customFormat="1" ht="14.25">
      <c r="A463" s="80" t="s">
        <v>1536</v>
      </c>
      <c r="B463" s="40"/>
      <c r="C463" s="8" t="s">
        <v>10248</v>
      </c>
      <c r="D463" s="69"/>
      <c r="E463" s="525"/>
      <c r="F463" s="2105"/>
      <c r="G463" s="2005"/>
      <c r="H463" s="2052"/>
      <c r="I463" s="2005"/>
      <c r="J463" s="2005"/>
      <c r="K463" s="2052"/>
      <c r="L463" s="2005"/>
      <c r="M463" s="2052"/>
      <c r="N463" s="2004"/>
      <c r="O463" s="2005"/>
      <c r="P463" s="2004"/>
      <c r="Q463" s="2004"/>
      <c r="R463" s="2004"/>
      <c r="S463" s="2004"/>
      <c r="T463" s="2004"/>
      <c r="U463" s="2004"/>
      <c r="V463" s="2004"/>
      <c r="W463" s="2004"/>
      <c r="X463" s="2004"/>
    </row>
    <row r="464" spans="1:24" s="25" customFormat="1">
      <c r="A464" s="41">
        <v>4605031</v>
      </c>
      <c r="B464" s="40" t="s">
        <v>10000</v>
      </c>
      <c r="C464" s="17" t="s">
        <v>10249</v>
      </c>
      <c r="D464" s="69">
        <v>3500</v>
      </c>
      <c r="E464" s="2105">
        <v>273000</v>
      </c>
      <c r="F464" s="2105">
        <v>125000</v>
      </c>
      <c r="G464" s="2005" t="s">
        <v>9916</v>
      </c>
      <c r="H464" s="2052">
        <v>41051</v>
      </c>
      <c r="I464" s="2005" t="s">
        <v>9853</v>
      </c>
      <c r="J464" s="2005" t="s">
        <v>449</v>
      </c>
      <c r="K464" s="2052"/>
      <c r="L464" s="2005" t="s">
        <v>9941</v>
      </c>
      <c r="M464" s="2052">
        <v>41132</v>
      </c>
      <c r="N464" s="2004"/>
      <c r="O464" s="2005"/>
      <c r="P464" s="2004"/>
      <c r="Q464" s="2004"/>
      <c r="R464" s="2004"/>
      <c r="S464" s="2004"/>
      <c r="T464" s="2004"/>
      <c r="U464" s="2004"/>
      <c r="V464" s="2004"/>
      <c r="W464" s="2004"/>
      <c r="X464" s="2004"/>
    </row>
    <row r="465" spans="1:24" s="25" customFormat="1">
      <c r="A465" s="41"/>
      <c r="B465" s="40" t="s">
        <v>10250</v>
      </c>
      <c r="C465" s="21" t="s">
        <v>9799</v>
      </c>
      <c r="D465" s="63">
        <v>100</v>
      </c>
      <c r="E465" s="2105"/>
      <c r="F465" s="2105"/>
      <c r="G465" s="2005"/>
      <c r="H465" s="2052"/>
      <c r="I465" s="2005"/>
      <c r="J465" s="2005"/>
      <c r="K465" s="2052"/>
      <c r="L465" s="2005"/>
      <c r="M465" s="2052"/>
      <c r="N465" s="2004"/>
      <c r="O465" s="2005"/>
      <c r="P465" s="2004"/>
      <c r="Q465" s="2004"/>
      <c r="R465" s="2004"/>
      <c r="S465" s="2004"/>
      <c r="T465" s="2004"/>
      <c r="U465" s="2004"/>
      <c r="V465" s="2004"/>
      <c r="W465" s="2004"/>
      <c r="X465" s="2004"/>
    </row>
    <row r="466" spans="1:24" s="25" customFormat="1">
      <c r="A466" s="41"/>
      <c r="B466" s="40"/>
      <c r="C466" s="17"/>
      <c r="D466" s="69"/>
      <c r="E466" s="2105"/>
      <c r="F466" s="2105"/>
      <c r="G466" s="2005"/>
      <c r="H466" s="2052"/>
      <c r="I466" s="2005"/>
      <c r="J466" s="2005"/>
      <c r="K466" s="2052"/>
      <c r="L466" s="2005"/>
      <c r="M466" s="2052"/>
      <c r="N466" s="2004"/>
      <c r="O466" s="2005"/>
      <c r="P466" s="2004"/>
      <c r="Q466" s="2004"/>
      <c r="R466" s="2004"/>
      <c r="S466" s="2004"/>
      <c r="T466" s="2004"/>
      <c r="U466" s="2004"/>
      <c r="V466" s="2004"/>
      <c r="W466" s="2004"/>
      <c r="X466" s="2004"/>
    </row>
    <row r="467" spans="1:24" s="25" customFormat="1">
      <c r="A467" s="80" t="s">
        <v>1536</v>
      </c>
      <c r="B467" s="40"/>
      <c r="C467" s="8" t="s">
        <v>10251</v>
      </c>
      <c r="D467" s="69"/>
      <c r="E467" s="2105"/>
      <c r="F467" s="2105"/>
      <c r="G467" s="2005"/>
      <c r="H467" s="2052"/>
      <c r="I467" s="2005"/>
      <c r="J467" s="2005"/>
      <c r="K467" s="2052"/>
      <c r="L467" s="2005"/>
      <c r="M467" s="2052"/>
      <c r="N467" s="2004"/>
      <c r="O467" s="2005"/>
      <c r="P467" s="2004"/>
      <c r="Q467" s="2004"/>
      <c r="R467" s="2004"/>
      <c r="S467" s="2004"/>
      <c r="T467" s="2004"/>
      <c r="U467" s="2004"/>
      <c r="V467" s="2004"/>
      <c r="W467" s="2004"/>
      <c r="X467" s="2004"/>
    </row>
    <row r="468" spans="1:24" s="25" customFormat="1">
      <c r="A468" s="41">
        <v>4605032</v>
      </c>
      <c r="B468" s="40" t="s">
        <v>10000</v>
      </c>
      <c r="C468" s="17" t="s">
        <v>10252</v>
      </c>
      <c r="D468" s="69">
        <v>3200</v>
      </c>
      <c r="E468" s="2105">
        <v>249600</v>
      </c>
      <c r="F468" s="2105">
        <v>114000</v>
      </c>
      <c r="G468" s="2005" t="s">
        <v>9810</v>
      </c>
      <c r="H468" s="2052">
        <v>41052</v>
      </c>
      <c r="I468" s="2005" t="s">
        <v>9944</v>
      </c>
      <c r="J468" s="2005"/>
      <c r="K468" s="2052"/>
      <c r="L468" s="2005" t="s">
        <v>9941</v>
      </c>
      <c r="M468" s="2052">
        <v>41132</v>
      </c>
      <c r="N468" s="2004"/>
      <c r="O468" s="2005"/>
      <c r="P468" s="2004"/>
      <c r="Q468" s="2004"/>
      <c r="R468" s="2004"/>
      <c r="S468" s="2004"/>
      <c r="T468" s="2004"/>
      <c r="U468" s="2004"/>
      <c r="V468" s="2004"/>
      <c r="W468" s="2004"/>
      <c r="X468" s="2004"/>
    </row>
    <row r="469" spans="1:24" s="25" customFormat="1">
      <c r="A469" s="41"/>
      <c r="B469" s="40"/>
      <c r="C469" s="17"/>
      <c r="D469" s="69"/>
      <c r="E469" s="2105"/>
      <c r="F469" s="2105"/>
      <c r="G469" s="2005"/>
      <c r="H469" s="2052"/>
      <c r="I469" s="2005"/>
      <c r="J469" s="2005"/>
      <c r="K469" s="2052"/>
      <c r="L469" s="2005"/>
      <c r="M469" s="2052"/>
      <c r="N469" s="2004"/>
      <c r="O469" s="2005"/>
      <c r="P469" s="2004"/>
      <c r="Q469" s="2004"/>
      <c r="R469" s="2004"/>
      <c r="S469" s="2004"/>
      <c r="T469" s="2004"/>
      <c r="U469" s="2004"/>
      <c r="V469" s="2004"/>
      <c r="W469" s="2004"/>
      <c r="X469" s="2004"/>
    </row>
    <row r="470" spans="1:24" s="25" customFormat="1">
      <c r="A470" s="80" t="s">
        <v>1536</v>
      </c>
      <c r="B470" s="40"/>
      <c r="C470" s="8" t="s">
        <v>10253</v>
      </c>
      <c r="D470" s="69"/>
      <c r="E470" s="2105"/>
      <c r="F470" s="2105"/>
      <c r="G470" s="2005"/>
      <c r="H470" s="2052"/>
      <c r="I470" s="2005"/>
      <c r="J470" s="2005"/>
      <c r="K470" s="2052"/>
      <c r="L470" s="2005"/>
      <c r="M470" s="2052"/>
      <c r="N470" s="2004"/>
      <c r="O470" s="2005"/>
      <c r="P470" s="2004"/>
      <c r="Q470" s="2004"/>
      <c r="R470" s="2004"/>
      <c r="S470" s="2004"/>
      <c r="T470" s="2004"/>
      <c r="U470" s="2004"/>
      <c r="V470" s="2004"/>
      <c r="W470" s="2004"/>
      <c r="X470" s="2004"/>
    </row>
    <row r="471" spans="1:24" s="25" customFormat="1">
      <c r="A471" s="41">
        <v>4606006</v>
      </c>
      <c r="B471" s="40" t="s">
        <v>10254</v>
      </c>
      <c r="C471" s="17" t="s">
        <v>10255</v>
      </c>
      <c r="D471" s="69">
        <v>3000</v>
      </c>
      <c r="E471" s="2105">
        <v>546000</v>
      </c>
      <c r="F471" s="2105">
        <v>79000</v>
      </c>
      <c r="G471" s="2005" t="s">
        <v>9815</v>
      </c>
      <c r="H471" s="2052">
        <v>41062</v>
      </c>
      <c r="I471" s="2005" t="s">
        <v>9851</v>
      </c>
      <c r="J471" s="2005"/>
      <c r="K471" s="2052"/>
      <c r="L471" s="2005" t="s">
        <v>9941</v>
      </c>
      <c r="M471" s="2052">
        <v>41132</v>
      </c>
      <c r="N471" s="2004"/>
      <c r="O471" s="2005"/>
      <c r="P471" s="2004"/>
      <c r="Q471" s="2004"/>
      <c r="R471" s="2004"/>
      <c r="S471" s="2004"/>
      <c r="T471" s="2004"/>
      <c r="U471" s="2004"/>
      <c r="V471" s="2004"/>
      <c r="W471" s="2004"/>
      <c r="X471" s="2004"/>
    </row>
    <row r="472" spans="1:24">
      <c r="A472" s="2098"/>
      <c r="B472" s="2004"/>
      <c r="C472" s="2004"/>
      <c r="D472" s="2025"/>
      <c r="E472" s="2105"/>
      <c r="F472" s="2105"/>
      <c r="G472" s="2005"/>
      <c r="H472" s="2052"/>
      <c r="I472" s="2005"/>
      <c r="J472" s="2005"/>
      <c r="K472" s="2052"/>
      <c r="L472" s="2005"/>
      <c r="M472" s="2052"/>
      <c r="N472" s="2004"/>
      <c r="O472" s="2005"/>
      <c r="P472" s="2004"/>
      <c r="Q472" s="2004"/>
      <c r="R472" s="2004"/>
      <c r="S472" s="2004"/>
      <c r="T472" s="2004"/>
      <c r="U472" s="2004"/>
      <c r="V472" s="2004"/>
      <c r="W472" s="2004"/>
      <c r="X472" s="2004"/>
    </row>
    <row r="473" spans="1:24" s="25" customFormat="1">
      <c r="A473" s="80" t="s">
        <v>10256</v>
      </c>
      <c r="B473" s="40"/>
      <c r="C473" s="8" t="s">
        <v>10257</v>
      </c>
      <c r="D473" s="69"/>
      <c r="E473" s="2105"/>
      <c r="F473" s="2105"/>
      <c r="G473" s="2005"/>
      <c r="H473" s="2052"/>
      <c r="I473" s="2005"/>
      <c r="J473" s="2005"/>
      <c r="K473" s="2052"/>
      <c r="L473" s="2005"/>
      <c r="M473" s="2052"/>
      <c r="N473" s="2004"/>
      <c r="O473" s="2005"/>
      <c r="P473" s="2004"/>
      <c r="Q473" s="2004"/>
      <c r="R473" s="2004"/>
      <c r="S473" s="2004"/>
      <c r="T473" s="2004"/>
      <c r="U473" s="2004"/>
      <c r="V473" s="2004"/>
      <c r="W473" s="2004"/>
      <c r="X473" s="2004"/>
    </row>
    <row r="474" spans="1:24" s="25" customFormat="1">
      <c r="A474" s="41">
        <v>4606074</v>
      </c>
      <c r="B474" s="40" t="s">
        <v>10000</v>
      </c>
      <c r="C474" s="17" t="s">
        <v>10258</v>
      </c>
      <c r="D474" s="69">
        <v>3400</v>
      </c>
      <c r="E474" s="2105">
        <v>265200</v>
      </c>
      <c r="F474" s="2105">
        <v>123000</v>
      </c>
      <c r="G474" s="2005" t="s">
        <v>9835</v>
      </c>
      <c r="H474" s="2052">
        <v>41089</v>
      </c>
      <c r="I474" s="2005" t="s">
        <v>10259</v>
      </c>
      <c r="J474" s="2005"/>
      <c r="K474" s="2052"/>
      <c r="L474" s="17" t="s">
        <v>107</v>
      </c>
      <c r="M474" s="2052">
        <v>41157</v>
      </c>
      <c r="N474" s="2004"/>
      <c r="O474" s="2005"/>
      <c r="P474" s="2004"/>
      <c r="Q474" s="2004"/>
      <c r="R474" s="2004"/>
      <c r="S474" s="2004"/>
      <c r="T474" s="2004"/>
      <c r="U474" s="2004"/>
      <c r="V474" s="2004"/>
      <c r="W474" s="2004"/>
      <c r="X474" s="2004"/>
    </row>
    <row r="475" spans="1:24">
      <c r="A475" s="2098"/>
      <c r="B475" s="2004"/>
      <c r="C475" s="2004"/>
      <c r="D475" s="2025"/>
      <c r="E475" s="2105"/>
      <c r="F475" s="2105"/>
      <c r="G475" s="2005"/>
      <c r="H475" s="2052"/>
      <c r="I475" s="2005"/>
      <c r="J475" s="2005"/>
      <c r="K475" s="2052"/>
      <c r="L475" s="2005"/>
      <c r="M475" s="2052"/>
      <c r="N475" s="2004"/>
      <c r="O475" s="2005"/>
      <c r="P475" s="2004"/>
      <c r="Q475" s="2004"/>
      <c r="R475" s="2004"/>
      <c r="S475" s="2004"/>
      <c r="T475" s="2004"/>
      <c r="U475" s="2004"/>
      <c r="V475" s="2004"/>
      <c r="W475" s="2004"/>
      <c r="X475" s="2004"/>
    </row>
    <row r="476" spans="1:24" s="25" customFormat="1">
      <c r="A476" s="80" t="s">
        <v>10256</v>
      </c>
      <c r="B476" s="40"/>
      <c r="C476" s="8" t="s">
        <v>10260</v>
      </c>
      <c r="D476" s="69"/>
      <c r="E476" s="2105"/>
      <c r="F476" s="2105"/>
      <c r="G476" s="2005"/>
      <c r="H476" s="2052"/>
      <c r="I476" s="2005"/>
      <c r="J476" s="2005"/>
      <c r="K476" s="2052"/>
      <c r="L476" s="2005"/>
      <c r="M476" s="2052"/>
      <c r="N476" s="2004"/>
      <c r="O476" s="2005"/>
      <c r="P476" s="2004"/>
      <c r="Q476" s="2004"/>
      <c r="R476" s="2004"/>
      <c r="S476" s="2004"/>
      <c r="T476" s="2004"/>
      <c r="U476" s="2004"/>
      <c r="V476" s="2004"/>
      <c r="W476" s="2004"/>
      <c r="X476" s="2004"/>
    </row>
    <row r="477" spans="1:24" s="25" customFormat="1">
      <c r="A477" s="41">
        <v>4607032</v>
      </c>
      <c r="B477" s="40" t="s">
        <v>10123</v>
      </c>
      <c r="C477" s="17" t="s">
        <v>10261</v>
      </c>
      <c r="D477" s="69">
        <v>3100</v>
      </c>
      <c r="E477" s="2105">
        <v>241800</v>
      </c>
      <c r="F477" s="2105">
        <v>69000</v>
      </c>
      <c r="G477" s="2005" t="s">
        <v>9815</v>
      </c>
      <c r="H477" s="2052">
        <v>41099</v>
      </c>
      <c r="I477" s="2005" t="s">
        <v>10102</v>
      </c>
      <c r="J477" s="2005" t="s">
        <v>449</v>
      </c>
      <c r="K477" s="2052"/>
      <c r="L477" s="17" t="s">
        <v>107</v>
      </c>
      <c r="M477" s="2052">
        <v>41157</v>
      </c>
      <c r="N477" s="2004"/>
      <c r="O477" s="2005"/>
      <c r="P477" s="2004"/>
      <c r="Q477" s="2004"/>
      <c r="R477" s="2004"/>
      <c r="S477" s="2004"/>
      <c r="T477" s="2004"/>
      <c r="U477" s="2004"/>
      <c r="V477" s="2004"/>
      <c r="W477" s="2004"/>
      <c r="X477" s="2004"/>
    </row>
    <row r="478" spans="1:24" s="25" customFormat="1">
      <c r="A478" s="41"/>
      <c r="B478" s="40" t="s">
        <v>10262</v>
      </c>
      <c r="C478" s="21" t="s">
        <v>9799</v>
      </c>
      <c r="D478" s="63">
        <v>100</v>
      </c>
      <c r="E478" s="2105"/>
      <c r="F478" s="2105"/>
      <c r="G478" s="2005"/>
      <c r="H478" s="2052"/>
      <c r="I478" s="2005"/>
      <c r="J478" s="2005"/>
      <c r="K478" s="2052"/>
      <c r="L478" s="2005"/>
      <c r="M478" s="2052"/>
      <c r="N478" s="2004"/>
      <c r="O478" s="2005"/>
      <c r="P478" s="2004"/>
      <c r="Q478" s="2004"/>
      <c r="R478" s="2004"/>
      <c r="S478" s="2004"/>
      <c r="T478" s="2004"/>
      <c r="U478" s="2004"/>
      <c r="V478" s="2004"/>
      <c r="W478" s="2004"/>
      <c r="X478" s="2004"/>
    </row>
    <row r="479" spans="1:24">
      <c r="A479" s="2098"/>
      <c r="B479" s="2004"/>
      <c r="C479" s="2004"/>
      <c r="D479" s="2025"/>
      <c r="E479" s="2105"/>
      <c r="F479" s="2105"/>
      <c r="G479" s="2005"/>
      <c r="H479" s="2052"/>
      <c r="I479" s="2005"/>
      <c r="J479" s="2005"/>
      <c r="K479" s="2052"/>
      <c r="L479" s="2005"/>
      <c r="M479" s="2052"/>
      <c r="N479" s="2004"/>
      <c r="O479" s="2005"/>
      <c r="P479" s="2004"/>
      <c r="Q479" s="2004"/>
      <c r="R479" s="2004"/>
      <c r="S479" s="2004"/>
      <c r="T479" s="2004"/>
      <c r="U479" s="2004"/>
      <c r="V479" s="2004"/>
      <c r="W479" s="2004"/>
      <c r="X479" s="2004"/>
    </row>
    <row r="480" spans="1:24" s="25" customFormat="1">
      <c r="A480" s="80" t="s">
        <v>10256</v>
      </c>
      <c r="B480" s="40"/>
      <c r="C480" s="8" t="s">
        <v>10263</v>
      </c>
      <c r="D480" s="69"/>
      <c r="E480" s="2105"/>
      <c r="F480" s="2105"/>
      <c r="G480" s="2005"/>
      <c r="H480" s="2052"/>
      <c r="I480" s="2005"/>
      <c r="J480" s="2005"/>
      <c r="K480" s="2052"/>
      <c r="L480" s="2005"/>
      <c r="M480" s="2052"/>
      <c r="N480" s="2004"/>
      <c r="O480" s="2005"/>
      <c r="P480" s="2004"/>
      <c r="Q480" s="2004"/>
      <c r="R480" s="2004"/>
      <c r="S480" s="2004"/>
      <c r="T480" s="2004"/>
      <c r="U480" s="2004"/>
      <c r="V480" s="2004"/>
      <c r="W480" s="2004"/>
      <c r="X480" s="2004"/>
    </row>
    <row r="481" spans="1:24" s="25" customFormat="1">
      <c r="A481" s="41">
        <v>4607055</v>
      </c>
      <c r="B481" s="40" t="s">
        <v>10264</v>
      </c>
      <c r="C481" s="17" t="s">
        <v>10265</v>
      </c>
      <c r="D481" s="69">
        <v>2800</v>
      </c>
      <c r="E481" s="2105">
        <v>218400</v>
      </c>
      <c r="F481" s="2105">
        <v>46000</v>
      </c>
      <c r="G481" s="2005" t="s">
        <v>9810</v>
      </c>
      <c r="H481" s="2052">
        <v>41109</v>
      </c>
      <c r="I481" s="2005" t="s">
        <v>9924</v>
      </c>
      <c r="J481" s="2005" t="s">
        <v>449</v>
      </c>
      <c r="K481" s="2052"/>
      <c r="L481" s="17" t="s">
        <v>107</v>
      </c>
      <c r="M481" s="2052">
        <v>41157</v>
      </c>
      <c r="N481" s="2004"/>
      <c r="O481" s="2005"/>
      <c r="P481" s="2004"/>
      <c r="Q481" s="2004"/>
      <c r="R481" s="2004"/>
      <c r="S481" s="2004"/>
      <c r="T481" s="2004"/>
      <c r="U481" s="2004"/>
      <c r="V481" s="2004"/>
      <c r="W481" s="2004"/>
      <c r="X481" s="2004"/>
    </row>
    <row r="482" spans="1:24" s="25" customFormat="1">
      <c r="A482" s="41"/>
      <c r="B482" s="40" t="s">
        <v>10266</v>
      </c>
      <c r="C482" s="21" t="s">
        <v>9799</v>
      </c>
      <c r="D482" s="63">
        <v>100</v>
      </c>
      <c r="E482" s="2105"/>
      <c r="F482" s="2105"/>
      <c r="G482" s="2005"/>
      <c r="H482" s="2052"/>
      <c r="I482" s="2005"/>
      <c r="J482" s="2005"/>
      <c r="K482" s="2052"/>
      <c r="L482" s="2005"/>
      <c r="M482" s="2052"/>
      <c r="N482" s="2004"/>
      <c r="O482" s="2005"/>
      <c r="P482" s="2004"/>
      <c r="Q482" s="2004"/>
      <c r="R482" s="2004"/>
      <c r="S482" s="2004"/>
      <c r="T482" s="2004"/>
      <c r="U482" s="2004"/>
      <c r="V482" s="2004"/>
      <c r="W482" s="2004"/>
      <c r="X482" s="2004"/>
    </row>
    <row r="483" spans="1:24">
      <c r="A483" s="2098"/>
      <c r="B483" s="2004"/>
      <c r="C483" s="2004"/>
      <c r="D483" s="2025"/>
      <c r="E483" s="2105"/>
      <c r="F483" s="2105"/>
      <c r="G483" s="2005"/>
      <c r="H483" s="2052"/>
      <c r="I483" s="2005"/>
      <c r="J483" s="2005"/>
      <c r="K483" s="2052"/>
      <c r="L483" s="2005"/>
      <c r="M483" s="2052"/>
      <c r="N483" s="2004"/>
      <c r="O483" s="2005"/>
      <c r="P483" s="2004"/>
      <c r="Q483" s="2004"/>
      <c r="R483" s="2004"/>
      <c r="S483" s="2004"/>
      <c r="T483" s="2004"/>
      <c r="U483" s="2004"/>
      <c r="V483" s="2004"/>
      <c r="W483" s="2004"/>
      <c r="X483" s="2004"/>
    </row>
    <row r="484" spans="1:24" s="25" customFormat="1">
      <c r="A484" s="80" t="s">
        <v>10267</v>
      </c>
      <c r="B484" s="40"/>
      <c r="C484" s="8" t="s">
        <v>10268</v>
      </c>
      <c r="D484" s="69"/>
      <c r="E484" s="2105"/>
      <c r="F484" s="2105"/>
      <c r="G484" s="2005"/>
      <c r="H484" s="2052"/>
      <c r="I484" s="2005"/>
      <c r="J484" s="2005"/>
      <c r="K484" s="2052"/>
      <c r="L484" s="2005"/>
      <c r="M484" s="2052"/>
      <c r="N484" s="2004"/>
      <c r="O484" s="2005"/>
      <c r="P484" s="2004"/>
      <c r="Q484" s="2004"/>
      <c r="R484" s="2004"/>
      <c r="S484" s="2004"/>
      <c r="T484" s="2004"/>
      <c r="U484" s="2004"/>
      <c r="V484" s="2004"/>
      <c r="W484" s="2004"/>
      <c r="X484" s="2004"/>
    </row>
    <row r="485" spans="1:24" s="25" customFormat="1">
      <c r="A485" s="41">
        <v>4606015</v>
      </c>
      <c r="B485" s="40" t="s">
        <v>10000</v>
      </c>
      <c r="C485" s="17" t="s">
        <v>10269</v>
      </c>
      <c r="D485" s="69">
        <v>3600</v>
      </c>
      <c r="E485" s="2105">
        <v>280800</v>
      </c>
      <c r="F485" s="2105">
        <v>123000</v>
      </c>
      <c r="G485" s="2005" t="s">
        <v>9835</v>
      </c>
      <c r="H485" s="2052">
        <v>41066</v>
      </c>
      <c r="I485" s="2005" t="s">
        <v>9944</v>
      </c>
      <c r="J485" s="2005"/>
      <c r="K485" s="2052"/>
      <c r="L485" s="2005" t="s">
        <v>9941</v>
      </c>
      <c r="M485" s="2052">
        <v>41160</v>
      </c>
      <c r="N485" s="2004"/>
      <c r="O485" s="2005"/>
      <c r="P485" s="2004"/>
      <c r="Q485" s="2004"/>
      <c r="R485" s="2004"/>
      <c r="S485" s="2004"/>
      <c r="T485" s="2004"/>
      <c r="U485" s="2004"/>
      <c r="V485" s="2004"/>
      <c r="W485" s="2004"/>
      <c r="X485" s="2004"/>
    </row>
    <row r="486" spans="1:24" s="25" customFormat="1">
      <c r="A486" s="41"/>
      <c r="B486" s="40"/>
      <c r="C486" s="17"/>
      <c r="D486" s="69"/>
      <c r="E486" s="2105"/>
      <c r="F486" s="2105"/>
      <c r="G486" s="2005"/>
      <c r="H486" s="2052"/>
      <c r="I486" s="2005"/>
      <c r="J486" s="2005"/>
      <c r="K486" s="2052"/>
      <c r="L486" s="2005"/>
      <c r="M486" s="2052"/>
      <c r="N486" s="2004"/>
      <c r="O486" s="2005"/>
      <c r="P486" s="2004"/>
      <c r="Q486" s="2004"/>
      <c r="R486" s="2004"/>
      <c r="S486" s="2004"/>
      <c r="T486" s="2004"/>
      <c r="U486" s="2004"/>
      <c r="V486" s="2004"/>
      <c r="W486" s="2004"/>
      <c r="X486" s="2004"/>
    </row>
    <row r="487" spans="1:24" s="25" customFormat="1">
      <c r="A487" s="80" t="s">
        <v>10267</v>
      </c>
      <c r="B487" s="40"/>
      <c r="C487" s="8" t="s">
        <v>10270</v>
      </c>
      <c r="D487" s="69"/>
      <c r="E487" s="2105"/>
      <c r="F487" s="2105"/>
      <c r="G487" s="2005"/>
      <c r="H487" s="2052"/>
      <c r="I487" s="2005"/>
      <c r="J487" s="2005"/>
      <c r="K487" s="2052"/>
      <c r="L487" s="2005"/>
      <c r="M487" s="2052"/>
      <c r="N487" s="2004"/>
      <c r="O487" s="2005"/>
      <c r="P487" s="2004"/>
      <c r="Q487" s="2004"/>
      <c r="R487" s="2004"/>
      <c r="S487" s="2004"/>
      <c r="T487" s="2004"/>
      <c r="U487" s="2004"/>
      <c r="V487" s="2004"/>
      <c r="W487" s="2004"/>
      <c r="X487" s="2004"/>
    </row>
    <row r="488" spans="1:24" s="25" customFormat="1">
      <c r="A488" s="41">
        <v>4606017</v>
      </c>
      <c r="B488" s="40" t="s">
        <v>10206</v>
      </c>
      <c r="C488" s="17" t="s">
        <v>10271</v>
      </c>
      <c r="D488" s="69">
        <v>2800</v>
      </c>
      <c r="E488" s="2105">
        <v>218400</v>
      </c>
      <c r="F488" s="2105">
        <v>65000</v>
      </c>
      <c r="G488" s="2005" t="s">
        <v>9815</v>
      </c>
      <c r="H488" s="2052">
        <v>41067</v>
      </c>
      <c r="I488" s="2005" t="s">
        <v>10062</v>
      </c>
      <c r="J488" s="2005"/>
      <c r="K488" s="2052"/>
      <c r="L488" s="2005" t="s">
        <v>9941</v>
      </c>
      <c r="M488" s="2052">
        <v>41160</v>
      </c>
      <c r="N488" s="2004"/>
      <c r="O488" s="2005"/>
      <c r="P488" s="2004"/>
      <c r="Q488" s="2004"/>
      <c r="R488" s="2004"/>
      <c r="S488" s="2004"/>
      <c r="T488" s="2004"/>
      <c r="U488" s="2004"/>
      <c r="V488" s="2004"/>
      <c r="W488" s="2004"/>
      <c r="X488" s="2004"/>
    </row>
    <row r="489" spans="1:24" s="25" customFormat="1">
      <c r="A489" s="41"/>
      <c r="B489" s="40"/>
      <c r="C489" s="17"/>
      <c r="D489" s="69"/>
      <c r="E489" s="2105"/>
      <c r="F489" s="2105"/>
      <c r="G489" s="2005"/>
      <c r="H489" s="2052"/>
      <c r="I489" s="2005"/>
      <c r="J489" s="2005"/>
      <c r="K489" s="2052"/>
      <c r="L489" s="2005"/>
      <c r="M489" s="2052"/>
      <c r="N489" s="2004"/>
      <c r="O489" s="2005"/>
      <c r="P489" s="2004"/>
      <c r="Q489" s="2004"/>
      <c r="R489" s="2004"/>
      <c r="S489" s="2004"/>
      <c r="T489" s="2004"/>
      <c r="U489" s="2004"/>
      <c r="V489" s="2004"/>
      <c r="W489" s="2004"/>
      <c r="X489" s="2004"/>
    </row>
    <row r="490" spans="1:24" s="25" customFormat="1">
      <c r="A490" s="80" t="s">
        <v>10267</v>
      </c>
      <c r="B490" s="40"/>
      <c r="C490" s="8" t="s">
        <v>10272</v>
      </c>
      <c r="D490" s="69"/>
      <c r="E490" s="2105"/>
      <c r="F490" s="2105"/>
      <c r="G490" s="2005"/>
      <c r="H490" s="2052"/>
      <c r="I490" s="2005"/>
      <c r="J490" s="2005"/>
      <c r="K490" s="2052"/>
      <c r="L490" s="2005"/>
      <c r="M490" s="2052"/>
      <c r="N490" s="2004"/>
      <c r="O490" s="2005"/>
      <c r="P490" s="2004"/>
      <c r="Q490" s="2004"/>
      <c r="R490" s="2004"/>
      <c r="S490" s="2004"/>
      <c r="T490" s="2004"/>
      <c r="U490" s="2004"/>
      <c r="V490" s="2004"/>
      <c r="W490" s="2004"/>
      <c r="X490" s="2004"/>
    </row>
    <row r="491" spans="1:24" s="25" customFormat="1">
      <c r="A491" s="41">
        <v>4606047</v>
      </c>
      <c r="B491" s="40" t="s">
        <v>10178</v>
      </c>
      <c r="C491" s="17" t="s">
        <v>10273</v>
      </c>
      <c r="D491" s="69">
        <v>3800</v>
      </c>
      <c r="E491" s="2105">
        <v>296400</v>
      </c>
      <c r="F491" s="2105">
        <v>123000</v>
      </c>
      <c r="G491" s="2005" t="s">
        <v>10274</v>
      </c>
      <c r="H491" s="2052">
        <v>41080</v>
      </c>
      <c r="I491" s="2005" t="s">
        <v>9944</v>
      </c>
      <c r="J491" s="2005"/>
      <c r="K491" s="2052"/>
      <c r="L491" s="2005" t="s">
        <v>9941</v>
      </c>
      <c r="M491" s="2052">
        <v>41160</v>
      </c>
      <c r="N491" s="2004"/>
      <c r="O491" s="2005"/>
      <c r="P491" s="2004"/>
      <c r="Q491" s="2004"/>
      <c r="R491" s="2004"/>
      <c r="S491" s="2004"/>
      <c r="T491" s="2004"/>
      <c r="U491" s="2004"/>
      <c r="V491" s="2004"/>
      <c r="W491" s="2004"/>
      <c r="X491" s="2004"/>
    </row>
    <row r="492" spans="1:24" s="25" customFormat="1">
      <c r="A492" s="41"/>
      <c r="B492" s="40"/>
      <c r="C492" s="17"/>
      <c r="D492" s="69"/>
      <c r="E492" s="2105"/>
      <c r="F492" s="2105"/>
      <c r="G492" s="2005"/>
      <c r="H492" s="2052"/>
      <c r="I492" s="2005"/>
      <c r="J492" s="2005"/>
      <c r="K492" s="2052"/>
      <c r="L492" s="2005"/>
      <c r="M492" s="2052"/>
      <c r="N492" s="2004"/>
      <c r="O492" s="2005"/>
      <c r="P492" s="2004"/>
      <c r="Q492" s="2004"/>
      <c r="R492" s="2004"/>
      <c r="S492" s="2004"/>
      <c r="T492" s="2004"/>
      <c r="U492" s="2004"/>
      <c r="V492" s="2004"/>
      <c r="W492" s="2004"/>
      <c r="X492" s="2004"/>
    </row>
    <row r="493" spans="1:24" s="25" customFormat="1">
      <c r="A493" s="80" t="s">
        <v>10267</v>
      </c>
      <c r="B493" s="40"/>
      <c r="C493" s="8" t="s">
        <v>10275</v>
      </c>
      <c r="D493" s="69"/>
      <c r="E493" s="2105"/>
      <c r="F493" s="2105"/>
      <c r="G493" s="2005"/>
      <c r="H493" s="2052"/>
      <c r="I493" s="2005"/>
      <c r="J493" s="2005"/>
      <c r="K493" s="2052"/>
      <c r="L493" s="2005"/>
      <c r="M493" s="2052"/>
      <c r="N493" s="2004"/>
      <c r="O493" s="2005"/>
      <c r="P493" s="2004"/>
      <c r="Q493" s="2004"/>
      <c r="R493" s="2004"/>
      <c r="S493" s="2004"/>
      <c r="T493" s="2004"/>
      <c r="U493" s="2004"/>
      <c r="V493" s="2004"/>
      <c r="W493" s="2004"/>
      <c r="X493" s="2004"/>
    </row>
    <row r="494" spans="1:24" s="25" customFormat="1">
      <c r="A494" s="41">
        <v>4606054</v>
      </c>
      <c r="B494" s="40" t="s">
        <v>10000</v>
      </c>
      <c r="C494" s="17" t="s">
        <v>10276</v>
      </c>
      <c r="D494" s="69">
        <v>3600</v>
      </c>
      <c r="E494" s="2105">
        <v>280800</v>
      </c>
      <c r="F494" s="2105">
        <v>130000</v>
      </c>
      <c r="G494" s="2005" t="s">
        <v>9835</v>
      </c>
      <c r="H494" s="2052">
        <v>41081</v>
      </c>
      <c r="I494" s="2005" t="s">
        <v>9816</v>
      </c>
      <c r="J494" s="2005"/>
      <c r="K494" s="2052"/>
      <c r="L494" s="2005" t="s">
        <v>9941</v>
      </c>
      <c r="M494" s="2052">
        <v>41160</v>
      </c>
      <c r="N494" s="2004"/>
      <c r="O494" s="2005"/>
      <c r="P494" s="2004"/>
      <c r="Q494" s="2004"/>
      <c r="R494" s="2004"/>
      <c r="S494" s="2004"/>
      <c r="T494" s="2004"/>
      <c r="U494" s="2004"/>
      <c r="V494" s="2004"/>
      <c r="W494" s="2004"/>
      <c r="X494" s="2004"/>
    </row>
    <row r="495" spans="1:24" s="25" customFormat="1">
      <c r="A495" s="41"/>
      <c r="B495" s="40"/>
      <c r="C495" s="17"/>
      <c r="D495" s="69"/>
      <c r="E495" s="2105"/>
      <c r="F495" s="2105"/>
      <c r="G495" s="2005"/>
      <c r="H495" s="2052"/>
      <c r="I495" s="2005"/>
      <c r="J495" s="2005"/>
      <c r="K495" s="2052"/>
      <c r="L495" s="2005"/>
      <c r="M495" s="2052"/>
      <c r="N495" s="2004"/>
      <c r="O495" s="2005"/>
      <c r="P495" s="2004"/>
      <c r="Q495" s="2004"/>
      <c r="R495" s="2004"/>
      <c r="S495" s="2004"/>
      <c r="T495" s="2004"/>
      <c r="U495" s="2004"/>
      <c r="V495" s="2004"/>
      <c r="W495" s="2004"/>
      <c r="X495" s="2004"/>
    </row>
    <row r="496" spans="1:24" s="25" customFormat="1">
      <c r="A496" s="80" t="s">
        <v>10267</v>
      </c>
      <c r="B496" s="40"/>
      <c r="C496" s="8" t="s">
        <v>10277</v>
      </c>
      <c r="D496" s="69"/>
      <c r="E496" s="2105"/>
      <c r="F496" s="2105"/>
      <c r="G496" s="2005"/>
      <c r="H496" s="2052"/>
      <c r="I496" s="2005"/>
      <c r="J496" s="2005"/>
      <c r="K496" s="2052"/>
      <c r="L496" s="2005"/>
      <c r="M496" s="2052"/>
      <c r="N496" s="2004"/>
      <c r="O496" s="2005"/>
      <c r="P496" s="2004"/>
      <c r="Q496" s="2004"/>
      <c r="R496" s="2004"/>
      <c r="S496" s="2004"/>
      <c r="T496" s="2004"/>
      <c r="U496" s="2004"/>
      <c r="V496" s="2004"/>
      <c r="W496" s="2004"/>
      <c r="X496" s="2004"/>
    </row>
    <row r="497" spans="1:24" s="25" customFormat="1">
      <c r="A497" s="41">
        <v>4606061</v>
      </c>
      <c r="B497" s="40" t="s">
        <v>10031</v>
      </c>
      <c r="C497" s="17" t="s">
        <v>10278</v>
      </c>
      <c r="D497" s="69">
        <v>3350</v>
      </c>
      <c r="E497" s="2105">
        <v>261300</v>
      </c>
      <c r="F497" s="2105">
        <v>85000</v>
      </c>
      <c r="G497" s="2005" t="s">
        <v>9835</v>
      </c>
      <c r="H497" s="2052">
        <v>41082</v>
      </c>
      <c r="I497" s="2005" t="s">
        <v>9831</v>
      </c>
      <c r="J497" s="2005"/>
      <c r="K497" s="2052"/>
      <c r="L497" s="2005" t="s">
        <v>9941</v>
      </c>
      <c r="M497" s="2052">
        <v>41160</v>
      </c>
      <c r="N497" s="2004"/>
      <c r="O497" s="2005"/>
      <c r="P497" s="2004"/>
      <c r="Q497" s="2004"/>
      <c r="R497" s="2004"/>
      <c r="S497" s="2004"/>
      <c r="T497" s="2004"/>
      <c r="U497" s="2004"/>
      <c r="V497" s="2004"/>
      <c r="W497" s="2004"/>
      <c r="X497" s="2004"/>
    </row>
    <row r="498" spans="1:24" s="25" customFormat="1">
      <c r="A498" s="41"/>
      <c r="B498" s="40"/>
      <c r="C498" s="17"/>
      <c r="D498" s="69"/>
      <c r="E498" s="2105"/>
      <c r="F498" s="2105"/>
      <c r="G498" s="2005"/>
      <c r="H498" s="2052"/>
      <c r="I498" s="2005"/>
      <c r="J498" s="2005"/>
      <c r="K498" s="2052"/>
      <c r="L498" s="2005"/>
      <c r="M498" s="2052"/>
      <c r="N498" s="2004"/>
      <c r="O498" s="2005"/>
      <c r="P498" s="2004"/>
      <c r="Q498" s="2004"/>
      <c r="R498" s="2004"/>
      <c r="S498" s="2004"/>
      <c r="T498" s="2004"/>
      <c r="U498" s="2004"/>
      <c r="V498" s="2004"/>
      <c r="W498" s="2004"/>
      <c r="X498" s="2004"/>
    </row>
    <row r="499" spans="1:24" s="25" customFormat="1">
      <c r="A499" s="80" t="s">
        <v>10267</v>
      </c>
      <c r="B499" s="40"/>
      <c r="C499" s="8" t="s">
        <v>10279</v>
      </c>
      <c r="D499" s="69"/>
      <c r="E499" s="2105"/>
      <c r="F499" s="2105"/>
      <c r="G499" s="2005"/>
      <c r="H499" s="2052"/>
      <c r="I499" s="2005"/>
      <c r="J499" s="2005"/>
      <c r="K499" s="2052"/>
      <c r="L499" s="2005"/>
      <c r="M499" s="2052"/>
      <c r="N499" s="2004"/>
      <c r="O499" s="2005"/>
      <c r="P499" s="2004"/>
      <c r="Q499" s="2004"/>
      <c r="R499" s="2004"/>
      <c r="S499" s="2004"/>
      <c r="T499" s="2004"/>
      <c r="U499" s="2004"/>
      <c r="V499" s="2004"/>
      <c r="W499" s="2004"/>
      <c r="X499" s="2004"/>
    </row>
    <row r="500" spans="1:24" s="25" customFormat="1">
      <c r="A500" s="41">
        <v>4606071</v>
      </c>
      <c r="B500" s="40" t="s">
        <v>10000</v>
      </c>
      <c r="C500" s="17" t="s">
        <v>10280</v>
      </c>
      <c r="D500" s="69">
        <v>3600</v>
      </c>
      <c r="E500" s="2105">
        <v>280800</v>
      </c>
      <c r="F500" s="2105">
        <v>132000</v>
      </c>
      <c r="G500" s="2005" t="s">
        <v>9835</v>
      </c>
      <c r="H500" s="2052">
        <v>41088</v>
      </c>
      <c r="I500" s="2005" t="s">
        <v>10062</v>
      </c>
      <c r="J500" s="2005"/>
      <c r="K500" s="2052"/>
      <c r="L500" s="2005" t="s">
        <v>9941</v>
      </c>
      <c r="M500" s="2052">
        <v>41160</v>
      </c>
      <c r="N500" s="2004"/>
      <c r="O500" s="2005"/>
      <c r="P500" s="2004"/>
      <c r="Q500" s="2004"/>
      <c r="R500" s="2004"/>
      <c r="S500" s="2004"/>
      <c r="T500" s="2004"/>
      <c r="U500" s="2004"/>
      <c r="V500" s="2004"/>
      <c r="W500" s="2004"/>
      <c r="X500" s="2004"/>
    </row>
    <row r="501" spans="1:24" s="25" customFormat="1">
      <c r="A501" s="41"/>
      <c r="B501" s="40"/>
      <c r="C501" s="17"/>
      <c r="D501" s="69"/>
      <c r="E501" s="2105"/>
      <c r="F501" s="2105"/>
      <c r="G501" s="2005"/>
      <c r="H501" s="2052"/>
      <c r="I501" s="2005"/>
      <c r="J501" s="2005"/>
      <c r="K501" s="2052"/>
      <c r="L501" s="2005"/>
      <c r="M501" s="2052"/>
      <c r="N501" s="2004"/>
      <c r="O501" s="2005"/>
      <c r="P501" s="2004"/>
      <c r="Q501" s="2004"/>
      <c r="R501" s="2004"/>
      <c r="S501" s="2004"/>
      <c r="T501" s="2004"/>
      <c r="U501" s="2004"/>
      <c r="V501" s="2004"/>
      <c r="W501" s="2004"/>
      <c r="X501" s="2004"/>
    </row>
    <row r="502" spans="1:24" s="25" customFormat="1">
      <c r="A502" s="80" t="s">
        <v>10267</v>
      </c>
      <c r="B502" s="40"/>
      <c r="C502" s="8" t="s">
        <v>10281</v>
      </c>
      <c r="D502" s="69"/>
      <c r="E502" s="2105"/>
      <c r="F502" s="2105"/>
      <c r="G502" s="2005"/>
      <c r="H502" s="2052"/>
      <c r="I502" s="2005"/>
      <c r="J502" s="2005"/>
      <c r="K502" s="2052"/>
      <c r="L502" s="2005"/>
      <c r="M502" s="2052"/>
      <c r="N502" s="2004"/>
      <c r="O502" s="2005"/>
      <c r="P502" s="2004"/>
      <c r="Q502" s="2004"/>
      <c r="R502" s="2004"/>
      <c r="S502" s="2004"/>
      <c r="T502" s="2004"/>
      <c r="U502" s="2004"/>
      <c r="V502" s="2004"/>
      <c r="W502" s="2004"/>
      <c r="X502" s="2004"/>
    </row>
    <row r="503" spans="1:24" s="25" customFormat="1">
      <c r="A503" s="41">
        <v>4606077</v>
      </c>
      <c r="B503" s="40" t="s">
        <v>10178</v>
      </c>
      <c r="C503" s="17" t="s">
        <v>10282</v>
      </c>
      <c r="D503" s="69">
        <v>3800</v>
      </c>
      <c r="E503" s="2105">
        <v>296400</v>
      </c>
      <c r="F503" s="2105">
        <v>125000</v>
      </c>
      <c r="G503" s="2005" t="s">
        <v>9921</v>
      </c>
      <c r="H503" s="2052">
        <v>41090</v>
      </c>
      <c r="I503" s="2005" t="s">
        <v>9950</v>
      </c>
      <c r="J503" s="2005"/>
      <c r="K503" s="2052"/>
      <c r="L503" s="2005" t="s">
        <v>9941</v>
      </c>
      <c r="M503" s="2052">
        <v>41160</v>
      </c>
      <c r="N503" s="2004"/>
      <c r="O503" s="2005"/>
      <c r="P503" s="2004"/>
      <c r="Q503" s="2004"/>
      <c r="R503" s="2004"/>
      <c r="S503" s="2004"/>
      <c r="T503" s="2004"/>
      <c r="U503" s="2004"/>
      <c r="V503" s="2004"/>
      <c r="W503" s="2004"/>
      <c r="X503" s="2004"/>
    </row>
    <row r="504" spans="1:24" s="25" customFormat="1">
      <c r="A504" s="41"/>
      <c r="B504" s="40"/>
      <c r="C504" s="17"/>
      <c r="D504" s="69"/>
      <c r="E504" s="2105"/>
      <c r="F504" s="2105"/>
      <c r="G504" s="2005"/>
      <c r="H504" s="2052"/>
      <c r="I504" s="2005"/>
      <c r="J504" s="2005"/>
      <c r="K504" s="2052"/>
      <c r="L504" s="2005"/>
      <c r="M504" s="2052"/>
      <c r="N504" s="2004"/>
      <c r="O504" s="2005"/>
      <c r="P504" s="2004"/>
      <c r="Q504" s="2004"/>
      <c r="R504" s="2004"/>
      <c r="S504" s="2004"/>
      <c r="T504" s="2004"/>
      <c r="U504" s="2004"/>
      <c r="V504" s="2004"/>
      <c r="W504" s="2004"/>
      <c r="X504" s="2004"/>
    </row>
    <row r="505" spans="1:24" s="25" customFormat="1">
      <c r="A505" s="80" t="s">
        <v>10267</v>
      </c>
      <c r="B505" s="40"/>
      <c r="C505" s="8" t="s">
        <v>10283</v>
      </c>
      <c r="D505" s="69"/>
      <c r="E505" s="2105"/>
      <c r="F505" s="2105"/>
      <c r="G505" s="2005"/>
      <c r="H505" s="2052"/>
      <c r="I505" s="2005"/>
      <c r="J505" s="2005"/>
      <c r="K505" s="2052"/>
      <c r="L505" s="2005"/>
      <c r="M505" s="2052"/>
      <c r="N505" s="2004"/>
      <c r="O505" s="2005"/>
      <c r="P505" s="2004"/>
      <c r="Q505" s="2004"/>
      <c r="R505" s="2004"/>
      <c r="S505" s="2004"/>
      <c r="T505" s="2004"/>
      <c r="U505" s="2004"/>
      <c r="V505" s="2004"/>
      <c r="W505" s="2004"/>
      <c r="X505" s="2004"/>
    </row>
    <row r="506" spans="1:24" s="25" customFormat="1">
      <c r="A506" s="41">
        <v>4607042</v>
      </c>
      <c r="B506" s="40" t="s">
        <v>10284</v>
      </c>
      <c r="C506" s="17" t="s">
        <v>10285</v>
      </c>
      <c r="D506" s="69">
        <v>3000</v>
      </c>
      <c r="E506" s="2105">
        <v>234000</v>
      </c>
      <c r="F506" s="2105">
        <v>70000</v>
      </c>
      <c r="G506" s="2005" t="s">
        <v>9835</v>
      </c>
      <c r="H506" s="2052">
        <v>41102</v>
      </c>
      <c r="I506" s="2005" t="s">
        <v>10152</v>
      </c>
      <c r="J506" s="2005" t="s">
        <v>449</v>
      </c>
      <c r="K506" s="2052"/>
      <c r="L506" s="2005" t="s">
        <v>9941</v>
      </c>
      <c r="M506" s="2052">
        <v>41181</v>
      </c>
      <c r="N506" s="2004"/>
      <c r="O506" s="2005"/>
      <c r="P506" s="2004"/>
      <c r="Q506" s="2004"/>
      <c r="R506" s="2004"/>
      <c r="S506" s="2004"/>
      <c r="T506" s="2004"/>
      <c r="U506" s="2004"/>
      <c r="V506" s="2004"/>
      <c r="W506" s="2004"/>
      <c r="X506" s="2004"/>
    </row>
    <row r="507" spans="1:24" s="25" customFormat="1">
      <c r="A507" s="41"/>
      <c r="B507" s="40" t="s">
        <v>10286</v>
      </c>
      <c r="C507" s="21" t="s">
        <v>9799</v>
      </c>
      <c r="D507" s="63">
        <v>100</v>
      </c>
      <c r="E507" s="2105"/>
      <c r="F507" s="2105"/>
      <c r="G507" s="2005"/>
      <c r="H507" s="2052"/>
      <c r="I507" s="2005"/>
      <c r="J507" s="2005"/>
      <c r="K507" s="2052"/>
      <c r="L507" s="2005"/>
      <c r="M507" s="2052"/>
      <c r="N507" s="2004"/>
      <c r="O507" s="2005"/>
      <c r="P507" s="2004"/>
      <c r="Q507" s="2004"/>
      <c r="R507" s="2004"/>
      <c r="S507" s="2004"/>
      <c r="T507" s="2004"/>
      <c r="U507" s="2004"/>
      <c r="V507" s="2004"/>
      <c r="W507" s="2004"/>
      <c r="X507" s="2004"/>
    </row>
    <row r="508" spans="1:24" s="25" customFormat="1">
      <c r="A508" s="41"/>
      <c r="B508" s="40"/>
      <c r="C508" s="21"/>
      <c r="D508" s="63"/>
      <c r="E508" s="2105"/>
      <c r="F508" s="2105"/>
      <c r="G508" s="2005"/>
      <c r="H508" s="2052"/>
      <c r="I508" s="2005"/>
      <c r="J508" s="2005"/>
      <c r="K508" s="2052"/>
      <c r="L508" s="2005"/>
      <c r="M508" s="2052"/>
      <c r="N508" s="2004"/>
      <c r="O508" s="2005"/>
      <c r="P508" s="2004"/>
      <c r="Q508" s="2004"/>
      <c r="R508" s="2004"/>
      <c r="S508" s="2004"/>
      <c r="T508" s="2004"/>
      <c r="U508" s="2004"/>
      <c r="V508" s="2004"/>
      <c r="W508" s="2004"/>
      <c r="X508" s="2004"/>
    </row>
    <row r="509" spans="1:24" s="25" customFormat="1">
      <c r="A509" s="80" t="s">
        <v>10267</v>
      </c>
      <c r="B509" s="40"/>
      <c r="C509" s="8" t="s">
        <v>10287</v>
      </c>
      <c r="D509" s="69"/>
      <c r="E509" s="2105"/>
      <c r="F509" s="2105"/>
      <c r="G509" s="2005"/>
      <c r="H509" s="2052"/>
      <c r="I509" s="2005"/>
      <c r="J509" s="2005"/>
      <c r="K509" s="2052"/>
      <c r="L509" s="2005"/>
      <c r="M509" s="2052"/>
      <c r="N509" s="2004"/>
      <c r="O509" s="2005"/>
      <c r="P509" s="2004"/>
      <c r="Q509" s="2004"/>
      <c r="R509" s="2004"/>
      <c r="S509" s="2004"/>
      <c r="T509" s="2004"/>
      <c r="U509" s="2004"/>
      <c r="V509" s="2004"/>
      <c r="W509" s="2004"/>
      <c r="X509" s="2004"/>
    </row>
    <row r="510" spans="1:24" s="25" customFormat="1">
      <c r="A510" s="41">
        <v>4608003</v>
      </c>
      <c r="B510" s="40" t="s">
        <v>10080</v>
      </c>
      <c r="C510" s="17" t="s">
        <v>10288</v>
      </c>
      <c r="D510" s="69">
        <v>4100</v>
      </c>
      <c r="E510" s="2105">
        <v>319800</v>
      </c>
      <c r="F510" s="2105">
        <v>147000</v>
      </c>
      <c r="G510" s="2005" t="s">
        <v>9822</v>
      </c>
      <c r="H510" s="2052">
        <v>41123</v>
      </c>
      <c r="I510" s="2005" t="s">
        <v>10062</v>
      </c>
      <c r="J510" s="2005" t="s">
        <v>449</v>
      </c>
      <c r="K510" s="2052"/>
      <c r="L510" s="2005" t="s">
        <v>9941</v>
      </c>
      <c r="M510" s="2052">
        <v>41160</v>
      </c>
      <c r="N510" s="2004"/>
      <c r="O510" s="2005"/>
      <c r="P510" s="2004"/>
      <c r="Q510" s="2004"/>
      <c r="R510" s="2004"/>
      <c r="S510" s="2004"/>
      <c r="T510" s="2004"/>
      <c r="U510" s="2004"/>
      <c r="V510" s="2004"/>
      <c r="W510" s="2004"/>
      <c r="X510" s="2004"/>
    </row>
    <row r="511" spans="1:24" s="25" customFormat="1">
      <c r="A511" s="41"/>
      <c r="B511" s="40" t="s">
        <v>10289</v>
      </c>
      <c r="C511" s="21" t="s">
        <v>9799</v>
      </c>
      <c r="D511" s="63">
        <v>100</v>
      </c>
      <c r="E511" s="2105"/>
      <c r="F511" s="2105"/>
      <c r="G511" s="2005"/>
      <c r="H511" s="2052"/>
      <c r="I511" s="2005"/>
      <c r="J511" s="2005"/>
      <c r="K511" s="2052"/>
      <c r="L511" s="2005"/>
      <c r="M511" s="2052"/>
      <c r="N511" s="2004"/>
      <c r="O511" s="2005"/>
      <c r="P511" s="2004"/>
      <c r="Q511" s="2004"/>
      <c r="R511" s="2004"/>
      <c r="S511" s="2004"/>
      <c r="T511" s="2004"/>
      <c r="U511" s="2004"/>
      <c r="V511" s="2004"/>
      <c r="W511" s="2004"/>
      <c r="X511" s="2004"/>
    </row>
    <row r="512" spans="1:24">
      <c r="A512" s="2098"/>
      <c r="B512" s="2004"/>
      <c r="C512" s="2004"/>
      <c r="D512" s="2025"/>
      <c r="E512" s="2105"/>
      <c r="F512" s="2105"/>
      <c r="G512" s="2005"/>
      <c r="H512" s="2052"/>
      <c r="I512" s="2005"/>
      <c r="J512" s="2005"/>
      <c r="K512" s="2052"/>
      <c r="L512" s="2005"/>
      <c r="M512" s="2052"/>
      <c r="N512" s="2004"/>
      <c r="O512" s="2005"/>
      <c r="P512" s="2004"/>
      <c r="Q512" s="2004"/>
      <c r="R512" s="2004"/>
      <c r="S512" s="2004"/>
      <c r="T512" s="2004"/>
      <c r="U512" s="2004"/>
      <c r="V512" s="2004"/>
      <c r="W512" s="2004"/>
      <c r="X512" s="2004"/>
    </row>
    <row r="513" spans="1:24" s="25" customFormat="1">
      <c r="A513" s="80" t="s">
        <v>10290</v>
      </c>
      <c r="B513" s="40"/>
      <c r="C513" s="8" t="s">
        <v>10291</v>
      </c>
      <c r="D513" s="69"/>
      <c r="E513" s="2105"/>
      <c r="F513" s="2105"/>
      <c r="G513" s="2005"/>
      <c r="H513" s="2052"/>
      <c r="I513" s="2005"/>
      <c r="J513" s="2005"/>
      <c r="K513" s="2052"/>
      <c r="L513" s="2005"/>
      <c r="M513" s="2052"/>
      <c r="N513" s="2004"/>
      <c r="O513" s="2005"/>
      <c r="P513" s="2004"/>
      <c r="Q513" s="2004"/>
      <c r="R513" s="2004"/>
      <c r="S513" s="2004"/>
      <c r="T513" s="2004"/>
      <c r="U513" s="2004"/>
      <c r="V513" s="2004"/>
      <c r="W513" s="2004"/>
      <c r="X513" s="2004"/>
    </row>
    <row r="514" spans="1:24" s="25" customFormat="1">
      <c r="A514" s="41">
        <v>4608020</v>
      </c>
      <c r="B514" s="40" t="s">
        <v>10123</v>
      </c>
      <c r="C514" s="17" t="s">
        <v>10292</v>
      </c>
      <c r="D514" s="69">
        <v>3400</v>
      </c>
      <c r="E514" s="2105">
        <v>265200</v>
      </c>
      <c r="F514" s="2105">
        <v>89000</v>
      </c>
      <c r="G514" s="2005" t="s">
        <v>9810</v>
      </c>
      <c r="H514" s="2052">
        <v>41131</v>
      </c>
      <c r="I514" s="2005" t="s">
        <v>9865</v>
      </c>
      <c r="J514" s="2005"/>
      <c r="K514" s="2052"/>
      <c r="L514" s="17" t="s">
        <v>107</v>
      </c>
      <c r="M514" s="2052">
        <v>41178</v>
      </c>
      <c r="N514" s="2004"/>
      <c r="O514" s="2005"/>
      <c r="P514" s="2004"/>
      <c r="Q514" s="2004"/>
      <c r="R514" s="2004"/>
      <c r="S514" s="2004"/>
      <c r="T514" s="2004"/>
      <c r="U514" s="2004"/>
      <c r="V514" s="2004"/>
      <c r="W514" s="2004"/>
      <c r="X514" s="2004"/>
    </row>
    <row r="515" spans="1:24">
      <c r="A515" s="2098"/>
      <c r="B515" s="2004"/>
      <c r="C515" s="2004"/>
      <c r="D515" s="2025"/>
      <c r="E515" s="2105"/>
      <c r="F515" s="2105"/>
      <c r="G515" s="2005"/>
      <c r="H515" s="2052"/>
      <c r="I515" s="2005"/>
      <c r="J515" s="2005"/>
      <c r="K515" s="2052"/>
      <c r="L515" s="2005"/>
      <c r="M515" s="2052"/>
      <c r="N515" s="2004"/>
      <c r="O515" s="2005"/>
      <c r="P515" s="2004"/>
      <c r="Q515" s="2004"/>
      <c r="R515" s="2004"/>
      <c r="S515" s="2004"/>
      <c r="T515" s="2004"/>
      <c r="U515" s="2004"/>
      <c r="V515" s="2004"/>
      <c r="W515" s="2004"/>
      <c r="X515" s="2004"/>
    </row>
    <row r="516" spans="1:24" s="25" customFormat="1">
      <c r="A516" s="80" t="s">
        <v>10290</v>
      </c>
      <c r="B516" s="40"/>
      <c r="C516" s="8" t="s">
        <v>10293</v>
      </c>
      <c r="D516" s="69"/>
      <c r="E516" s="2105"/>
      <c r="F516" s="2105"/>
      <c r="G516" s="2005"/>
      <c r="H516" s="2052"/>
      <c r="I516" s="2005"/>
      <c r="J516" s="2005"/>
      <c r="K516" s="2052"/>
      <c r="L516" s="2005"/>
      <c r="M516" s="2052"/>
      <c r="N516" s="2004"/>
      <c r="O516" s="2005"/>
      <c r="P516" s="2004"/>
      <c r="Q516" s="2004"/>
      <c r="R516" s="2004"/>
      <c r="S516" s="2004"/>
      <c r="T516" s="2004"/>
      <c r="U516" s="2004"/>
      <c r="V516" s="2004"/>
      <c r="W516" s="2004"/>
      <c r="X516" s="2004"/>
    </row>
    <row r="517" spans="1:24" s="25" customFormat="1">
      <c r="A517" s="41">
        <v>4607014</v>
      </c>
      <c r="B517" s="40" t="s">
        <v>10005</v>
      </c>
      <c r="C517" s="17" t="s">
        <v>10294</v>
      </c>
      <c r="D517" s="69">
        <v>4100</v>
      </c>
      <c r="E517" s="2105">
        <v>319800</v>
      </c>
      <c r="F517" s="2105">
        <v>145000</v>
      </c>
      <c r="G517" s="2005" t="s">
        <v>10295</v>
      </c>
      <c r="H517" s="2052">
        <v>41095</v>
      </c>
      <c r="I517" s="2005" t="s">
        <v>9924</v>
      </c>
      <c r="J517" s="2005"/>
      <c r="K517" s="2052"/>
      <c r="L517" s="17" t="s">
        <v>107</v>
      </c>
      <c r="M517" s="2052">
        <v>41178</v>
      </c>
      <c r="N517" s="2004"/>
      <c r="O517" s="2005"/>
      <c r="P517" s="2004"/>
      <c r="Q517" s="2004"/>
      <c r="R517" s="2004"/>
      <c r="S517" s="2004"/>
      <c r="T517" s="2004"/>
      <c r="U517" s="2004"/>
      <c r="V517" s="2004"/>
      <c r="W517" s="2004"/>
      <c r="X517" s="2004"/>
    </row>
    <row r="518" spans="1:24">
      <c r="A518" s="2098"/>
      <c r="B518" s="2004"/>
      <c r="C518" s="2004"/>
      <c r="D518" s="2025"/>
      <c r="E518" s="2105"/>
      <c r="F518" s="2105"/>
      <c r="G518" s="2005"/>
      <c r="H518" s="2052"/>
      <c r="I518" s="2005"/>
      <c r="J518" s="2005"/>
      <c r="K518" s="2052"/>
      <c r="L518" s="2005"/>
      <c r="M518" s="2052"/>
      <c r="N518" s="2004"/>
      <c r="O518" s="2005"/>
      <c r="P518" s="2004"/>
      <c r="Q518" s="2004"/>
      <c r="R518" s="2004"/>
      <c r="S518" s="2004"/>
      <c r="T518" s="2004"/>
      <c r="U518" s="2004"/>
      <c r="V518" s="2004"/>
      <c r="W518" s="2004"/>
      <c r="X518" s="2004"/>
    </row>
    <row r="519" spans="1:24" s="25" customFormat="1">
      <c r="A519" s="80" t="s">
        <v>10296</v>
      </c>
      <c r="B519" s="40"/>
      <c r="C519" s="8" t="s">
        <v>10297</v>
      </c>
      <c r="D519" s="69"/>
      <c r="E519" s="2105"/>
      <c r="F519" s="2105"/>
      <c r="G519" s="2005"/>
      <c r="H519" s="2052"/>
      <c r="I519" s="2005"/>
      <c r="J519" s="2005"/>
      <c r="K519" s="2052"/>
      <c r="L519" s="2005"/>
      <c r="M519" s="2052"/>
      <c r="N519" s="2004"/>
      <c r="O519" s="2005"/>
      <c r="P519" s="2004"/>
      <c r="Q519" s="2004"/>
      <c r="R519" s="2004"/>
      <c r="S519" s="2004"/>
      <c r="T519" s="2004"/>
      <c r="U519" s="2004"/>
      <c r="V519" s="2004"/>
      <c r="W519" s="2004"/>
      <c r="X519" s="2004"/>
    </row>
    <row r="520" spans="1:24" s="25" customFormat="1">
      <c r="A520" s="41">
        <v>4607004</v>
      </c>
      <c r="B520" s="40" t="s">
        <v>10000</v>
      </c>
      <c r="C520" s="17" t="s">
        <v>10298</v>
      </c>
      <c r="D520" s="69">
        <v>3700</v>
      </c>
      <c r="E520" s="2105">
        <v>288600</v>
      </c>
      <c r="F520" s="2105">
        <v>143000</v>
      </c>
      <c r="G520" s="2005" t="s">
        <v>9835</v>
      </c>
      <c r="H520" s="2052">
        <v>41093</v>
      </c>
      <c r="I520" s="2005" t="s">
        <v>9962</v>
      </c>
      <c r="J520" s="2005"/>
      <c r="K520" s="2052"/>
      <c r="L520" s="2005" t="s">
        <v>9941</v>
      </c>
      <c r="M520" s="2052">
        <v>41181</v>
      </c>
      <c r="N520" s="2004"/>
      <c r="O520" s="2005"/>
      <c r="P520" s="2004"/>
      <c r="Q520" s="2004"/>
      <c r="R520" s="2004"/>
      <c r="S520" s="2004"/>
      <c r="T520" s="2004"/>
      <c r="U520" s="2004"/>
      <c r="V520" s="2004"/>
      <c r="W520" s="2004"/>
      <c r="X520" s="2004"/>
    </row>
    <row r="521" spans="1:24" s="25" customFormat="1">
      <c r="A521" s="41"/>
      <c r="B521" s="40"/>
      <c r="C521" s="17"/>
      <c r="D521" s="69"/>
      <c r="E521" s="2105"/>
      <c r="F521" s="2105"/>
      <c r="G521" s="2005"/>
      <c r="H521" s="2052"/>
      <c r="I521" s="2005"/>
      <c r="J521" s="2005"/>
      <c r="K521" s="2052"/>
      <c r="L521" s="2005"/>
      <c r="M521" s="2052"/>
      <c r="N521" s="2004"/>
      <c r="O521" s="2005"/>
      <c r="P521" s="2004"/>
      <c r="Q521" s="2004"/>
      <c r="R521" s="2004"/>
      <c r="S521" s="2004"/>
      <c r="T521" s="2004"/>
      <c r="U521" s="2004"/>
      <c r="V521" s="2004"/>
      <c r="W521" s="2004"/>
      <c r="X521" s="2004"/>
    </row>
    <row r="522" spans="1:24" s="25" customFormat="1">
      <c r="A522" s="80" t="s">
        <v>10296</v>
      </c>
      <c r="B522" s="40"/>
      <c r="C522" s="8" t="s">
        <v>10299</v>
      </c>
      <c r="D522" s="69"/>
      <c r="E522" s="2105"/>
      <c r="F522" s="2105"/>
      <c r="G522" s="2005"/>
      <c r="H522" s="2052"/>
      <c r="I522" s="2005"/>
      <c r="J522" s="2005"/>
      <c r="K522" s="2052"/>
      <c r="L522" s="2005"/>
      <c r="M522" s="2052"/>
      <c r="N522" s="2004"/>
      <c r="O522" s="2005"/>
      <c r="P522" s="2004"/>
      <c r="Q522" s="2004"/>
      <c r="R522" s="2004"/>
      <c r="S522" s="2004"/>
      <c r="T522" s="2004"/>
      <c r="U522" s="2004"/>
      <c r="V522" s="2004"/>
      <c r="W522" s="2004"/>
      <c r="X522" s="2004"/>
    </row>
    <row r="523" spans="1:24" s="25" customFormat="1">
      <c r="A523" s="41">
        <v>4607027</v>
      </c>
      <c r="B523" s="40" t="s">
        <v>10005</v>
      </c>
      <c r="C523" s="17" t="s">
        <v>10300</v>
      </c>
      <c r="D523" s="69">
        <v>4050</v>
      </c>
      <c r="E523" s="2105">
        <v>315900</v>
      </c>
      <c r="F523" s="2105">
        <v>145000</v>
      </c>
      <c r="G523" s="2005" t="s">
        <v>9840</v>
      </c>
      <c r="H523" s="2052">
        <v>41097</v>
      </c>
      <c r="I523" s="2005" t="s">
        <v>9950</v>
      </c>
      <c r="J523" s="2005"/>
      <c r="K523" s="2052"/>
      <c r="L523" s="2005" t="s">
        <v>9941</v>
      </c>
      <c r="M523" s="2052">
        <v>41181</v>
      </c>
      <c r="N523" s="2004"/>
      <c r="O523" s="2005"/>
      <c r="P523" s="2004"/>
      <c r="Q523" s="2004"/>
      <c r="R523" s="2004"/>
      <c r="S523" s="2004"/>
      <c r="T523" s="2004"/>
      <c r="U523" s="2004"/>
      <c r="V523" s="2004"/>
      <c r="W523" s="2004"/>
      <c r="X523" s="2004"/>
    </row>
    <row r="524" spans="1:24" s="25" customFormat="1">
      <c r="A524" s="41"/>
      <c r="B524" s="40"/>
      <c r="C524" s="17"/>
      <c r="D524" s="69"/>
      <c r="E524" s="2105"/>
      <c r="F524" s="2105"/>
      <c r="G524" s="2005"/>
      <c r="H524" s="2052"/>
      <c r="I524" s="2005"/>
      <c r="J524" s="2005"/>
      <c r="K524" s="2052"/>
      <c r="L524" s="2005"/>
      <c r="M524" s="2052"/>
      <c r="N524" s="2004"/>
      <c r="O524" s="2005"/>
      <c r="P524" s="2004"/>
      <c r="Q524" s="2004"/>
      <c r="R524" s="2004"/>
      <c r="S524" s="2004"/>
      <c r="T524" s="2004"/>
      <c r="U524" s="2004"/>
      <c r="V524" s="2004"/>
      <c r="W524" s="2004"/>
      <c r="X524" s="2004"/>
    </row>
    <row r="525" spans="1:24" s="25" customFormat="1">
      <c r="A525" s="80" t="s">
        <v>10296</v>
      </c>
      <c r="B525" s="40"/>
      <c r="C525" s="8" t="s">
        <v>10301</v>
      </c>
      <c r="D525" s="69"/>
      <c r="E525" s="2105"/>
      <c r="F525" s="2105"/>
      <c r="G525" s="2005"/>
      <c r="H525" s="2052"/>
      <c r="I525" s="2005"/>
      <c r="J525" s="2005"/>
      <c r="K525" s="2052"/>
      <c r="L525" s="2005"/>
      <c r="M525" s="2052"/>
      <c r="N525" s="2004"/>
      <c r="O525" s="2005"/>
      <c r="P525" s="2004"/>
      <c r="Q525" s="2004"/>
      <c r="R525" s="2004"/>
      <c r="S525" s="2004"/>
      <c r="T525" s="2004"/>
      <c r="U525" s="2004"/>
      <c r="V525" s="2004"/>
      <c r="W525" s="2004"/>
      <c r="X525" s="2004"/>
    </row>
    <row r="526" spans="1:24" s="25" customFormat="1">
      <c r="A526" s="41">
        <v>4607034</v>
      </c>
      <c r="B526" s="40" t="s">
        <v>10000</v>
      </c>
      <c r="C526" s="17" t="s">
        <v>10302</v>
      </c>
      <c r="D526" s="69">
        <v>3600</v>
      </c>
      <c r="E526" s="2105">
        <v>280800</v>
      </c>
      <c r="F526" s="2105">
        <v>124000</v>
      </c>
      <c r="G526" s="2005" t="s">
        <v>9822</v>
      </c>
      <c r="H526" s="2052">
        <v>41100</v>
      </c>
      <c r="I526" s="2005" t="s">
        <v>10014</v>
      </c>
      <c r="J526" s="2005"/>
      <c r="K526" s="2052"/>
      <c r="L526" s="2005" t="s">
        <v>9941</v>
      </c>
      <c r="M526" s="2052">
        <v>41181</v>
      </c>
      <c r="N526" s="2004"/>
      <c r="O526" s="2005"/>
      <c r="P526" s="2004"/>
      <c r="Q526" s="2004"/>
      <c r="R526" s="2004"/>
      <c r="S526" s="2004"/>
      <c r="T526" s="2004"/>
      <c r="U526" s="2004"/>
      <c r="V526" s="2004"/>
      <c r="W526" s="2004"/>
      <c r="X526" s="2004"/>
    </row>
    <row r="527" spans="1:24" s="25" customFormat="1">
      <c r="A527" s="41"/>
      <c r="B527" s="40"/>
      <c r="C527" s="17"/>
      <c r="D527" s="69"/>
      <c r="E527" s="2105"/>
      <c r="F527" s="2105"/>
      <c r="G527" s="2005"/>
      <c r="H527" s="2052"/>
      <c r="I527" s="2005"/>
      <c r="J527" s="2005"/>
      <c r="K527" s="2052"/>
      <c r="L527" s="2005"/>
      <c r="M527" s="2052"/>
      <c r="N527" s="2004"/>
      <c r="O527" s="2005"/>
      <c r="P527" s="2004"/>
      <c r="Q527" s="2004"/>
      <c r="R527" s="2004"/>
      <c r="S527" s="2004"/>
      <c r="T527" s="2004"/>
      <c r="U527" s="2004"/>
      <c r="V527" s="2004"/>
      <c r="W527" s="2004"/>
      <c r="X527" s="2004"/>
    </row>
    <row r="528" spans="1:24" s="25" customFormat="1">
      <c r="A528" s="80" t="s">
        <v>10296</v>
      </c>
      <c r="B528" s="40"/>
      <c r="C528" s="8" t="s">
        <v>10303</v>
      </c>
      <c r="D528" s="69"/>
      <c r="E528" s="2105"/>
      <c r="F528" s="2105"/>
      <c r="G528" s="2005"/>
      <c r="H528" s="2052"/>
      <c r="I528" s="2005"/>
      <c r="J528" s="2005"/>
      <c r="K528" s="2052"/>
      <c r="L528" s="2005"/>
      <c r="M528" s="2052"/>
      <c r="N528" s="2004"/>
      <c r="O528" s="2005"/>
      <c r="P528" s="2004"/>
      <c r="Q528" s="2004"/>
      <c r="R528" s="2004"/>
      <c r="S528" s="2004"/>
      <c r="T528" s="2004"/>
      <c r="U528" s="2004"/>
      <c r="V528" s="2004"/>
      <c r="W528" s="2004"/>
      <c r="X528" s="2004"/>
    </row>
    <row r="529" spans="1:24" s="25" customFormat="1">
      <c r="A529" s="41">
        <v>4607041</v>
      </c>
      <c r="B529" s="40" t="s">
        <v>10046</v>
      </c>
      <c r="C529" s="17" t="s">
        <v>10304</v>
      </c>
      <c r="D529" s="69">
        <v>3250</v>
      </c>
      <c r="E529" s="2105">
        <v>253500</v>
      </c>
      <c r="F529" s="2105">
        <v>101000</v>
      </c>
      <c r="G529" s="2005" t="s">
        <v>9835</v>
      </c>
      <c r="H529" s="2052">
        <v>41102</v>
      </c>
      <c r="I529" s="2005" t="s">
        <v>10305</v>
      </c>
      <c r="J529" s="2005" t="s">
        <v>449</v>
      </c>
      <c r="K529" s="2052"/>
      <c r="L529" s="2005" t="s">
        <v>9941</v>
      </c>
      <c r="M529" s="2052">
        <v>41181</v>
      </c>
      <c r="N529" s="2004"/>
      <c r="O529" s="2005"/>
      <c r="P529" s="2004"/>
      <c r="Q529" s="2004"/>
      <c r="R529" s="2004"/>
      <c r="S529" s="2004"/>
      <c r="T529" s="2004"/>
      <c r="U529" s="2004"/>
      <c r="V529" s="2004"/>
      <c r="W529" s="2004"/>
      <c r="X529" s="2004"/>
    </row>
    <row r="530" spans="1:24" s="25" customFormat="1">
      <c r="A530" s="41"/>
      <c r="B530" s="40" t="s">
        <v>10306</v>
      </c>
      <c r="C530" s="21" t="s">
        <v>9799</v>
      </c>
      <c r="D530" s="63">
        <v>100</v>
      </c>
      <c r="E530" s="2105"/>
      <c r="F530" s="2105"/>
      <c r="G530" s="2005"/>
      <c r="H530" s="2052"/>
      <c r="I530" s="2005"/>
      <c r="J530" s="2005"/>
      <c r="K530" s="2052"/>
      <c r="L530" s="2005"/>
      <c r="M530" s="2052"/>
      <c r="N530" s="2004"/>
      <c r="O530" s="2005"/>
      <c r="P530" s="2004"/>
      <c r="Q530" s="2004"/>
      <c r="R530" s="2004"/>
      <c r="S530" s="2004"/>
      <c r="T530" s="2004"/>
      <c r="U530" s="2004"/>
      <c r="V530" s="2004"/>
      <c r="W530" s="2004"/>
      <c r="X530" s="2004"/>
    </row>
    <row r="531" spans="1:24" s="25" customFormat="1">
      <c r="A531" s="41"/>
      <c r="B531" s="40"/>
      <c r="C531" s="21"/>
      <c r="D531" s="63"/>
      <c r="E531" s="2105"/>
      <c r="F531" s="2105"/>
      <c r="G531" s="2005"/>
      <c r="H531" s="2052"/>
      <c r="I531" s="2005"/>
      <c r="J531" s="2005"/>
      <c r="K531" s="2052"/>
      <c r="L531" s="2005"/>
      <c r="M531" s="2052"/>
      <c r="N531" s="2004"/>
      <c r="O531" s="2005"/>
      <c r="P531" s="2004"/>
      <c r="Q531" s="2004"/>
      <c r="R531" s="2004"/>
      <c r="S531" s="2004"/>
      <c r="T531" s="2004"/>
      <c r="U531" s="2004"/>
      <c r="V531" s="2004"/>
      <c r="W531" s="2004"/>
      <c r="X531" s="2004"/>
    </row>
    <row r="532" spans="1:24" s="25" customFormat="1">
      <c r="A532" s="80" t="s">
        <v>10296</v>
      </c>
      <c r="B532" s="40"/>
      <c r="C532" s="8" t="s">
        <v>10307</v>
      </c>
      <c r="D532" s="69"/>
      <c r="E532" s="2105"/>
      <c r="F532" s="2105"/>
      <c r="G532" s="2005"/>
      <c r="H532" s="2052"/>
      <c r="I532" s="2005"/>
      <c r="J532" s="2005"/>
      <c r="K532" s="2052"/>
      <c r="L532" s="2005"/>
      <c r="M532" s="2052"/>
      <c r="N532" s="2004"/>
      <c r="O532" s="2005"/>
      <c r="P532" s="2004"/>
      <c r="Q532" s="2004"/>
      <c r="R532" s="2004"/>
      <c r="S532" s="2004"/>
      <c r="T532" s="2004"/>
      <c r="U532" s="2004"/>
      <c r="V532" s="2004"/>
      <c r="W532" s="2004"/>
      <c r="X532" s="2004"/>
    </row>
    <row r="533" spans="1:24" s="25" customFormat="1">
      <c r="A533" s="41">
        <v>4607045</v>
      </c>
      <c r="B533" s="40" t="s">
        <v>10308</v>
      </c>
      <c r="C533" s="17" t="s">
        <v>10309</v>
      </c>
      <c r="D533" s="69">
        <v>3600</v>
      </c>
      <c r="E533" s="2105">
        <v>280800</v>
      </c>
      <c r="F533" s="2105">
        <v>133000</v>
      </c>
      <c r="G533" s="2005" t="s">
        <v>9916</v>
      </c>
      <c r="H533" s="2052">
        <v>41102</v>
      </c>
      <c r="I533" s="2005" t="s">
        <v>9816</v>
      </c>
      <c r="J533" s="2005"/>
      <c r="K533" s="2052"/>
      <c r="L533" s="2005" t="s">
        <v>9941</v>
      </c>
      <c r="M533" s="2052">
        <v>41181</v>
      </c>
      <c r="N533" s="2004"/>
      <c r="O533" s="2005"/>
      <c r="P533" s="2004"/>
      <c r="Q533" s="2004"/>
      <c r="R533" s="2004"/>
      <c r="S533" s="2004"/>
      <c r="T533" s="2004"/>
      <c r="U533" s="2004"/>
      <c r="V533" s="2004"/>
      <c r="W533" s="2004"/>
      <c r="X533" s="2004"/>
    </row>
    <row r="534" spans="1:24" s="25" customFormat="1">
      <c r="A534" s="41"/>
      <c r="B534" s="40" t="s">
        <v>10310</v>
      </c>
      <c r="C534" s="21" t="s">
        <v>9799</v>
      </c>
      <c r="D534" s="63">
        <v>100</v>
      </c>
      <c r="E534" s="2105"/>
      <c r="F534" s="2105"/>
      <c r="G534" s="2005"/>
      <c r="H534" s="2052"/>
      <c r="I534" s="2005"/>
      <c r="J534" s="2005"/>
      <c r="K534" s="2052"/>
      <c r="L534" s="2005"/>
      <c r="M534" s="2052"/>
      <c r="N534" s="2004"/>
      <c r="O534" s="2005"/>
      <c r="P534" s="2004"/>
      <c r="Q534" s="2004"/>
      <c r="R534" s="2004"/>
      <c r="S534" s="2004"/>
      <c r="T534" s="2004"/>
      <c r="U534" s="2004"/>
      <c r="V534" s="2004"/>
      <c r="W534" s="2004"/>
      <c r="X534" s="2004"/>
    </row>
    <row r="535" spans="1:24">
      <c r="A535" s="2098"/>
      <c r="B535" s="2004"/>
      <c r="C535" s="2004"/>
      <c r="D535" s="2025"/>
      <c r="E535" s="2105"/>
      <c r="F535" s="2105"/>
      <c r="G535" s="2005"/>
      <c r="H535" s="2052"/>
      <c r="I535" s="2005"/>
      <c r="J535" s="2005"/>
      <c r="K535" s="2052"/>
      <c r="L535" s="2005"/>
      <c r="M535" s="2052"/>
      <c r="N535" s="2004"/>
      <c r="O535" s="2005"/>
      <c r="P535" s="2004"/>
      <c r="Q535" s="2004"/>
      <c r="R535" s="2004"/>
      <c r="S535" s="2004"/>
      <c r="T535" s="2004"/>
      <c r="U535" s="2004"/>
      <c r="V535" s="2004"/>
      <c r="W535" s="2004"/>
      <c r="X535" s="2004"/>
    </row>
    <row r="536" spans="1:24" s="25" customFormat="1">
      <c r="A536" s="80" t="s">
        <v>10296</v>
      </c>
      <c r="B536" s="40"/>
      <c r="C536" s="8" t="s">
        <v>10311</v>
      </c>
      <c r="D536" s="69"/>
      <c r="E536" s="2105"/>
      <c r="F536" s="2105"/>
      <c r="G536" s="2005"/>
      <c r="H536" s="2052"/>
      <c r="I536" s="2005"/>
      <c r="J536" s="2005"/>
      <c r="K536" s="2052"/>
      <c r="L536" s="2005"/>
      <c r="M536" s="2052"/>
      <c r="N536" s="2004"/>
      <c r="O536" s="2005"/>
      <c r="P536" s="2004"/>
      <c r="Q536" s="2004"/>
      <c r="R536" s="2004"/>
      <c r="S536" s="2004"/>
      <c r="T536" s="2004"/>
      <c r="U536" s="2004"/>
      <c r="V536" s="2004"/>
      <c r="W536" s="2004"/>
      <c r="X536" s="2004"/>
    </row>
    <row r="537" spans="1:24" s="25" customFormat="1">
      <c r="A537" s="41">
        <v>4607052</v>
      </c>
      <c r="B537" s="40" t="s">
        <v>10312</v>
      </c>
      <c r="C537" s="17" t="s">
        <v>10313</v>
      </c>
      <c r="D537" s="69">
        <v>3700</v>
      </c>
      <c r="E537" s="2105">
        <v>288600</v>
      </c>
      <c r="F537" s="2105">
        <v>121000</v>
      </c>
      <c r="G537" s="2005" t="s">
        <v>9840</v>
      </c>
      <c r="H537" s="2052">
        <v>41107</v>
      </c>
      <c r="I537" s="2005" t="s">
        <v>9958</v>
      </c>
      <c r="J537" s="2005"/>
      <c r="K537" s="2052"/>
      <c r="L537" s="2005" t="s">
        <v>9941</v>
      </c>
      <c r="M537" s="2052">
        <v>41181</v>
      </c>
      <c r="N537" s="2004"/>
      <c r="O537" s="2005"/>
      <c r="P537" s="2004"/>
      <c r="Q537" s="2004"/>
      <c r="R537" s="2004"/>
      <c r="S537" s="2004"/>
      <c r="T537" s="2004"/>
      <c r="U537" s="2004"/>
      <c r="V537" s="2004"/>
      <c r="W537" s="2004"/>
      <c r="X537" s="2004"/>
    </row>
    <row r="538" spans="1:24">
      <c r="A538" s="2098"/>
      <c r="B538" s="2004"/>
      <c r="C538" s="2004"/>
      <c r="D538" s="2025"/>
      <c r="E538" s="2105"/>
      <c r="F538" s="2105"/>
      <c r="G538" s="2005"/>
      <c r="H538" s="2052"/>
      <c r="I538" s="2005"/>
      <c r="J538" s="2005"/>
      <c r="K538" s="2052"/>
      <c r="L538" s="2005"/>
      <c r="M538" s="2052"/>
      <c r="N538" s="2004"/>
      <c r="O538" s="2005"/>
      <c r="P538" s="2004"/>
      <c r="Q538" s="2004"/>
      <c r="R538" s="2004"/>
      <c r="S538" s="2004"/>
      <c r="T538" s="2004"/>
      <c r="U538" s="2004"/>
      <c r="V538" s="2004"/>
      <c r="W538" s="2004"/>
      <c r="X538" s="2004"/>
    </row>
    <row r="539" spans="1:24" s="25" customFormat="1">
      <c r="A539" s="80" t="s">
        <v>10296</v>
      </c>
      <c r="B539" s="40"/>
      <c r="C539" s="8" t="s">
        <v>10314</v>
      </c>
      <c r="D539" s="69"/>
      <c r="E539" s="2105"/>
      <c r="F539" s="2105"/>
      <c r="G539" s="2005"/>
      <c r="H539" s="2052"/>
      <c r="I539" s="2005"/>
      <c r="J539" s="2005"/>
      <c r="K539" s="2052"/>
      <c r="L539" s="2005"/>
      <c r="M539" s="2052"/>
      <c r="N539" s="2004"/>
      <c r="O539" s="2005"/>
      <c r="P539" s="2004"/>
      <c r="Q539" s="2004"/>
      <c r="R539" s="2004"/>
      <c r="S539" s="2004"/>
      <c r="T539" s="2004"/>
      <c r="U539" s="2004"/>
      <c r="V539" s="2004"/>
      <c r="W539" s="2004"/>
      <c r="X539" s="2004"/>
    </row>
    <row r="540" spans="1:24" s="25" customFormat="1">
      <c r="A540" s="41">
        <v>4607065</v>
      </c>
      <c r="B540" s="40" t="s">
        <v>10000</v>
      </c>
      <c r="C540" s="17" t="s">
        <v>10315</v>
      </c>
      <c r="D540" s="69">
        <v>3650</v>
      </c>
      <c r="E540" s="2105">
        <v>284700</v>
      </c>
      <c r="F540" s="2105">
        <v>131000</v>
      </c>
      <c r="G540" s="2005" t="s">
        <v>9916</v>
      </c>
      <c r="H540" s="2052">
        <v>41114</v>
      </c>
      <c r="I540" s="2005" t="s">
        <v>9962</v>
      </c>
      <c r="J540" s="2005" t="s">
        <v>449</v>
      </c>
      <c r="K540" s="2052"/>
      <c r="L540" s="2005" t="s">
        <v>9941</v>
      </c>
      <c r="M540" s="2052">
        <v>41181</v>
      </c>
      <c r="N540" s="2004"/>
      <c r="O540" s="2005"/>
      <c r="P540" s="2004"/>
      <c r="Q540" s="2004"/>
      <c r="R540" s="2004"/>
      <c r="S540" s="2004"/>
      <c r="T540" s="2004"/>
      <c r="U540" s="2004"/>
      <c r="V540" s="2004"/>
      <c r="W540" s="2004"/>
      <c r="X540" s="2004"/>
    </row>
    <row r="541" spans="1:24" s="25" customFormat="1">
      <c r="A541" s="41"/>
      <c r="B541" s="40" t="s">
        <v>10316</v>
      </c>
      <c r="C541" s="21" t="s">
        <v>9799</v>
      </c>
      <c r="D541" s="63">
        <v>100</v>
      </c>
      <c r="E541" s="2105"/>
      <c r="F541" s="2105"/>
      <c r="G541" s="2005"/>
      <c r="H541" s="2052"/>
      <c r="I541" s="2005"/>
      <c r="J541" s="2005"/>
      <c r="K541" s="2052"/>
      <c r="L541" s="2005"/>
      <c r="M541" s="2052"/>
      <c r="N541" s="2004"/>
      <c r="O541" s="2005"/>
      <c r="P541" s="2004"/>
      <c r="Q541" s="2004"/>
      <c r="R541" s="2004"/>
      <c r="S541" s="2004"/>
      <c r="T541" s="2004"/>
      <c r="U541" s="2004"/>
      <c r="V541" s="2004"/>
      <c r="W541" s="2004"/>
      <c r="X541" s="2004"/>
    </row>
    <row r="542" spans="1:24" s="25" customFormat="1">
      <c r="A542" s="41"/>
      <c r="B542" s="40"/>
      <c r="C542" s="21"/>
      <c r="D542" s="63"/>
      <c r="E542" s="2105"/>
      <c r="F542" s="2105"/>
      <c r="G542" s="2005"/>
      <c r="H542" s="2052"/>
      <c r="I542" s="2005"/>
      <c r="J542" s="2005"/>
      <c r="K542" s="2052"/>
      <c r="L542" s="2005"/>
      <c r="M542" s="2052"/>
      <c r="N542" s="2004"/>
      <c r="O542" s="2005"/>
      <c r="P542" s="2004"/>
      <c r="Q542" s="2004"/>
      <c r="R542" s="2004"/>
      <c r="S542" s="2004"/>
      <c r="T542" s="2004"/>
      <c r="U542" s="2004"/>
      <c r="V542" s="2004"/>
      <c r="W542" s="2004"/>
      <c r="X542" s="2004"/>
    </row>
    <row r="543" spans="1:24" s="25" customFormat="1">
      <c r="A543" s="80" t="s">
        <v>10296</v>
      </c>
      <c r="B543" s="40"/>
      <c r="C543" s="8" t="s">
        <v>10317</v>
      </c>
      <c r="D543" s="69"/>
      <c r="E543" s="2105"/>
      <c r="F543" s="2105"/>
      <c r="G543" s="2005"/>
      <c r="H543" s="2052"/>
      <c r="I543" s="2005"/>
      <c r="J543" s="2005"/>
      <c r="K543" s="2052"/>
      <c r="L543" s="2005"/>
      <c r="M543" s="2052"/>
      <c r="N543" s="2004"/>
      <c r="O543" s="2005"/>
      <c r="P543" s="2004"/>
      <c r="Q543" s="2004"/>
      <c r="R543" s="2004"/>
      <c r="S543" s="2004"/>
      <c r="T543" s="2004"/>
      <c r="U543" s="2004"/>
      <c r="V543" s="2004"/>
      <c r="W543" s="2004"/>
      <c r="X543" s="2004"/>
    </row>
    <row r="544" spans="1:24" s="25" customFormat="1">
      <c r="A544" s="41">
        <v>4607074</v>
      </c>
      <c r="B544" s="40" t="s">
        <v>10264</v>
      </c>
      <c r="C544" s="17" t="s">
        <v>10318</v>
      </c>
      <c r="D544" s="69">
        <v>2900</v>
      </c>
      <c r="E544" s="2105">
        <v>226200</v>
      </c>
      <c r="F544" s="2105">
        <v>66000</v>
      </c>
      <c r="G544" s="2005" t="s">
        <v>9943</v>
      </c>
      <c r="H544" s="2052">
        <v>41115</v>
      </c>
      <c r="I544" s="2005" t="s">
        <v>10319</v>
      </c>
      <c r="J544" s="2005"/>
      <c r="K544" s="2052"/>
      <c r="L544" s="2005" t="s">
        <v>9941</v>
      </c>
      <c r="M544" s="2052">
        <v>41181</v>
      </c>
      <c r="N544" s="2004"/>
      <c r="O544" s="2005"/>
      <c r="P544" s="2004"/>
      <c r="Q544" s="2004"/>
      <c r="R544" s="2004"/>
      <c r="S544" s="2004"/>
      <c r="T544" s="2004"/>
      <c r="U544" s="2004"/>
      <c r="V544" s="2004"/>
      <c r="W544" s="2004"/>
      <c r="X544" s="2004"/>
    </row>
    <row r="545" spans="1:24" s="25" customFormat="1">
      <c r="A545" s="41"/>
      <c r="B545" s="40"/>
      <c r="C545" s="21"/>
      <c r="D545" s="63"/>
      <c r="E545" s="2105"/>
      <c r="F545" s="2105"/>
      <c r="G545" s="2005"/>
      <c r="H545" s="2052"/>
      <c r="I545" s="2005"/>
      <c r="J545" s="2005"/>
      <c r="K545" s="2052"/>
      <c r="L545" s="2005"/>
      <c r="M545" s="2052"/>
      <c r="N545" s="2004"/>
      <c r="O545" s="2005"/>
      <c r="P545" s="2004"/>
      <c r="Q545" s="2004"/>
      <c r="R545" s="2004"/>
      <c r="S545" s="2004"/>
      <c r="T545" s="2004"/>
      <c r="U545" s="2004"/>
      <c r="V545" s="2004"/>
      <c r="W545" s="2004"/>
      <c r="X545" s="2004"/>
    </row>
    <row r="546" spans="1:24" s="25" customFormat="1">
      <c r="A546" s="80" t="s">
        <v>10296</v>
      </c>
      <c r="B546" s="40"/>
      <c r="C546" s="8" t="s">
        <v>10320</v>
      </c>
      <c r="D546" s="69"/>
      <c r="E546" s="2105"/>
      <c r="F546" s="2105"/>
      <c r="G546" s="2005"/>
      <c r="H546" s="2052"/>
      <c r="I546" s="2005"/>
      <c r="J546" s="2005"/>
      <c r="K546" s="2052"/>
      <c r="L546" s="2005"/>
      <c r="M546" s="2052"/>
      <c r="N546" s="2004"/>
      <c r="O546" s="2005"/>
      <c r="P546" s="2004"/>
      <c r="Q546" s="2004"/>
      <c r="R546" s="2004"/>
      <c r="S546" s="2004"/>
      <c r="T546" s="2004"/>
      <c r="U546" s="2004"/>
      <c r="V546" s="2004"/>
      <c r="W546" s="2004"/>
      <c r="X546" s="2004"/>
    </row>
    <row r="547" spans="1:24" s="25" customFormat="1">
      <c r="A547" s="41">
        <v>4608009</v>
      </c>
      <c r="B547" s="40" t="s">
        <v>10150</v>
      </c>
      <c r="C547" s="17" t="s">
        <v>10321</v>
      </c>
      <c r="D547" s="69">
        <v>4000</v>
      </c>
      <c r="E547" s="2105">
        <v>312000</v>
      </c>
      <c r="F547" s="2105">
        <v>131000</v>
      </c>
      <c r="G547" s="2005" t="s">
        <v>9835</v>
      </c>
      <c r="H547" s="2052">
        <v>41128</v>
      </c>
      <c r="I547" s="2005" t="s">
        <v>9969</v>
      </c>
      <c r="J547" s="2005" t="s">
        <v>449</v>
      </c>
      <c r="K547" s="2052"/>
      <c r="L547" s="2005" t="s">
        <v>9941</v>
      </c>
      <c r="M547" s="2052">
        <v>41181</v>
      </c>
      <c r="N547" s="2004"/>
      <c r="O547" s="2005"/>
      <c r="P547" s="2004"/>
      <c r="Q547" s="2004"/>
      <c r="R547" s="2004"/>
      <c r="S547" s="2004"/>
      <c r="T547" s="2004"/>
      <c r="U547" s="2004"/>
      <c r="V547" s="2004"/>
      <c r="W547" s="2004"/>
      <c r="X547" s="2004"/>
    </row>
    <row r="548" spans="1:24" s="25" customFormat="1">
      <c r="A548" s="41"/>
      <c r="B548" s="40" t="s">
        <v>10322</v>
      </c>
      <c r="C548" s="21" t="s">
        <v>9799</v>
      </c>
      <c r="D548" s="18">
        <v>100</v>
      </c>
      <c r="E548" s="2105"/>
      <c r="F548" s="2105"/>
      <c r="G548" s="2005"/>
      <c r="H548" s="2052"/>
      <c r="I548" s="2005"/>
      <c r="J548" s="2005"/>
      <c r="K548" s="2052"/>
      <c r="L548" s="2005"/>
      <c r="M548" s="2052"/>
      <c r="N548" s="2004"/>
      <c r="O548" s="2005"/>
      <c r="P548" s="2004"/>
      <c r="Q548" s="2004"/>
      <c r="R548" s="2004"/>
      <c r="S548" s="2004"/>
      <c r="T548" s="2004"/>
      <c r="U548" s="2004"/>
      <c r="V548" s="2004"/>
      <c r="W548" s="2004"/>
      <c r="X548" s="2004"/>
    </row>
    <row r="549" spans="1:24" s="25" customFormat="1">
      <c r="A549" s="41"/>
      <c r="B549" s="40"/>
      <c r="C549" s="21"/>
      <c r="D549" s="63"/>
      <c r="E549" s="2105"/>
      <c r="F549" s="2105"/>
      <c r="G549" s="2005"/>
      <c r="H549" s="2052"/>
      <c r="I549" s="2005"/>
      <c r="J549" s="2005"/>
      <c r="K549" s="2052"/>
      <c r="L549" s="2005"/>
      <c r="M549" s="2052"/>
      <c r="N549" s="2004"/>
      <c r="O549" s="2005"/>
      <c r="P549" s="2004"/>
      <c r="Q549" s="2004"/>
      <c r="R549" s="2004"/>
      <c r="S549" s="2004"/>
      <c r="T549" s="2004"/>
      <c r="U549" s="2004"/>
      <c r="V549" s="2004"/>
      <c r="W549" s="2004"/>
      <c r="X549" s="2004"/>
    </row>
    <row r="550" spans="1:24" s="25" customFormat="1">
      <c r="A550" s="80" t="s">
        <v>10296</v>
      </c>
      <c r="B550" s="40"/>
      <c r="C550" s="8" t="s">
        <v>10323</v>
      </c>
      <c r="D550" s="69"/>
      <c r="E550" s="2105"/>
      <c r="F550" s="2105"/>
      <c r="G550" s="2005"/>
      <c r="H550" s="2052"/>
      <c r="I550" s="2005"/>
      <c r="J550" s="2005"/>
      <c r="K550" s="2052"/>
      <c r="L550" s="2005"/>
      <c r="M550" s="2052"/>
      <c r="N550" s="2004"/>
      <c r="O550" s="2005"/>
      <c r="P550" s="2004"/>
      <c r="Q550" s="2004"/>
      <c r="R550" s="2004"/>
      <c r="S550" s="2004"/>
      <c r="T550" s="2004"/>
      <c r="U550" s="2004"/>
      <c r="V550" s="2004"/>
      <c r="W550" s="2004"/>
      <c r="X550" s="2004"/>
    </row>
    <row r="551" spans="1:24" s="25" customFormat="1">
      <c r="A551" s="41">
        <v>4607059</v>
      </c>
      <c r="B551" s="40" t="s">
        <v>10308</v>
      </c>
      <c r="C551" s="17" t="s">
        <v>10324</v>
      </c>
      <c r="D551" s="69">
        <v>3400</v>
      </c>
      <c r="E551" s="2105">
        <v>265200</v>
      </c>
      <c r="F551" s="2105">
        <v>109000</v>
      </c>
      <c r="G551" s="2005" t="s">
        <v>9835</v>
      </c>
      <c r="H551" s="2052">
        <v>41110</v>
      </c>
      <c r="I551" s="2005" t="s">
        <v>9831</v>
      </c>
      <c r="J551" s="2005"/>
      <c r="K551" s="2052"/>
      <c r="L551" s="2005" t="s">
        <v>9941</v>
      </c>
      <c r="M551" s="2052">
        <v>41181</v>
      </c>
      <c r="N551" s="2004"/>
      <c r="O551" s="2005"/>
      <c r="P551" s="2004"/>
      <c r="Q551" s="2004"/>
      <c r="R551" s="2004"/>
      <c r="S551" s="2004"/>
      <c r="T551" s="2004"/>
      <c r="U551" s="2004"/>
      <c r="V551" s="2004"/>
      <c r="W551" s="2004"/>
      <c r="X551" s="2004"/>
    </row>
    <row r="552" spans="1:24" s="25" customFormat="1">
      <c r="A552" s="41"/>
      <c r="B552" s="40"/>
      <c r="C552" s="17"/>
      <c r="D552" s="69"/>
      <c r="E552" s="2105"/>
      <c r="F552" s="2105"/>
      <c r="G552" s="2005"/>
      <c r="H552" s="2052"/>
      <c r="I552" s="2005"/>
      <c r="J552" s="2005"/>
      <c r="K552" s="2052"/>
      <c r="L552" s="2005"/>
      <c r="M552" s="2052"/>
      <c r="N552" s="2004"/>
      <c r="O552" s="2005"/>
      <c r="P552" s="2004"/>
      <c r="Q552" s="2004"/>
      <c r="R552" s="2004"/>
      <c r="S552" s="2004"/>
      <c r="T552" s="2004"/>
      <c r="U552" s="2004"/>
      <c r="V552" s="2004"/>
      <c r="W552" s="2004"/>
      <c r="X552" s="2004"/>
    </row>
    <row r="553" spans="1:24" s="25" customFormat="1">
      <c r="A553" s="80" t="s">
        <v>10296</v>
      </c>
      <c r="B553" s="40"/>
      <c r="C553" s="8" t="s">
        <v>10325</v>
      </c>
      <c r="D553" s="69"/>
      <c r="E553" s="2105"/>
      <c r="F553" s="2105"/>
      <c r="G553" s="2005"/>
      <c r="H553" s="2052"/>
      <c r="I553" s="2005"/>
      <c r="J553" s="2005"/>
      <c r="K553" s="2052"/>
      <c r="L553" s="2005"/>
      <c r="M553" s="2052"/>
      <c r="N553" s="2004"/>
      <c r="O553" s="2005"/>
      <c r="P553" s="2004"/>
      <c r="Q553" s="2004"/>
      <c r="R553" s="2004"/>
      <c r="S553" s="2004"/>
      <c r="T553" s="2004"/>
      <c r="U553" s="2004"/>
      <c r="V553" s="2004"/>
      <c r="W553" s="2004"/>
      <c r="X553" s="2004"/>
    </row>
    <row r="554" spans="1:24" s="25" customFormat="1">
      <c r="A554" s="41">
        <v>4607062</v>
      </c>
      <c r="B554" s="40" t="s">
        <v>10326</v>
      </c>
      <c r="C554" s="17" t="s">
        <v>10327</v>
      </c>
      <c r="D554" s="69">
        <v>2800</v>
      </c>
      <c r="E554" s="2105">
        <v>218400</v>
      </c>
      <c r="F554" s="2105">
        <v>67000</v>
      </c>
      <c r="G554" s="2005" t="s">
        <v>9815</v>
      </c>
      <c r="H554" s="2052">
        <v>41111</v>
      </c>
      <c r="I554" s="2005" t="s">
        <v>9851</v>
      </c>
      <c r="J554" s="2005"/>
      <c r="K554" s="2052"/>
      <c r="L554" s="2005" t="s">
        <v>9941</v>
      </c>
      <c r="M554" s="2052">
        <v>41181</v>
      </c>
      <c r="N554" s="2004"/>
      <c r="O554" s="2005"/>
      <c r="P554" s="2004"/>
      <c r="Q554" s="2004"/>
      <c r="R554" s="2004"/>
      <c r="S554" s="2004"/>
      <c r="T554" s="2004"/>
      <c r="U554" s="2004"/>
      <c r="V554" s="2004"/>
      <c r="W554" s="2004"/>
      <c r="X554" s="2004"/>
    </row>
    <row r="555" spans="1:24" s="25" customFormat="1">
      <c r="A555" s="41"/>
      <c r="B555" s="40"/>
      <c r="C555" s="17"/>
      <c r="D555" s="69"/>
      <c r="E555" s="2105"/>
      <c r="F555" s="2105"/>
      <c r="G555" s="2005"/>
      <c r="H555" s="2052"/>
      <c r="I555" s="2005"/>
      <c r="J555" s="2005"/>
      <c r="K555" s="2052"/>
      <c r="L555" s="2005"/>
      <c r="M555" s="2052"/>
      <c r="N555" s="2004"/>
      <c r="O555" s="2005"/>
      <c r="P555" s="2004"/>
      <c r="Q555" s="2004"/>
      <c r="R555" s="2004"/>
      <c r="S555" s="2004"/>
      <c r="T555" s="2004"/>
      <c r="U555" s="2004"/>
      <c r="V555" s="2004"/>
      <c r="W555" s="2004"/>
      <c r="X555" s="2004"/>
    </row>
    <row r="556" spans="1:24" s="25" customFormat="1" ht="16.5" customHeight="1">
      <c r="A556" s="80" t="s">
        <v>10328</v>
      </c>
      <c r="B556" s="40"/>
      <c r="C556" s="8" t="s">
        <v>10329</v>
      </c>
      <c r="D556" s="69"/>
      <c r="E556" s="2105"/>
      <c r="F556" s="2105"/>
      <c r="G556" s="2005"/>
      <c r="H556" s="2052"/>
      <c r="I556" s="2005"/>
      <c r="J556" s="2005"/>
      <c r="K556" s="2052"/>
      <c r="L556" s="2005"/>
      <c r="M556" s="2052"/>
      <c r="N556" s="2004"/>
      <c r="O556" s="2005"/>
      <c r="P556" s="2004"/>
      <c r="Q556" s="2004"/>
      <c r="R556" s="2004"/>
      <c r="S556" s="2004"/>
      <c r="T556" s="2004"/>
      <c r="U556" s="2004"/>
      <c r="V556" s="2004"/>
      <c r="W556" s="2004"/>
      <c r="X556" s="2004"/>
    </row>
    <row r="557" spans="1:24" s="25" customFormat="1">
      <c r="A557" s="41">
        <v>4607064</v>
      </c>
      <c r="B557" s="40" t="s">
        <v>10178</v>
      </c>
      <c r="C557" s="17" t="s">
        <v>10330</v>
      </c>
      <c r="D557" s="69">
        <v>4250</v>
      </c>
      <c r="E557" s="2105">
        <v>331500</v>
      </c>
      <c r="F557" s="2105">
        <v>158000</v>
      </c>
      <c r="G557" s="2005" t="s">
        <v>9835</v>
      </c>
      <c r="H557" s="2052">
        <v>41114</v>
      </c>
      <c r="I557" s="2005" t="s">
        <v>9836</v>
      </c>
      <c r="J557" s="2005"/>
      <c r="K557" s="2052"/>
      <c r="L557" s="17" t="s">
        <v>107</v>
      </c>
      <c r="M557" s="2052">
        <v>41199</v>
      </c>
      <c r="N557" s="2004"/>
      <c r="O557" s="2005"/>
      <c r="P557" s="2004"/>
      <c r="Q557" s="2004"/>
      <c r="R557" s="2004"/>
      <c r="S557" s="2004"/>
      <c r="T557" s="2004"/>
      <c r="U557" s="2004"/>
      <c r="V557" s="2004"/>
      <c r="W557" s="2004"/>
      <c r="X557" s="2004"/>
    </row>
    <row r="558" spans="1:24" s="25" customFormat="1">
      <c r="A558" s="41"/>
      <c r="B558" s="40"/>
      <c r="C558" s="17"/>
      <c r="D558" s="69"/>
      <c r="E558" s="2105"/>
      <c r="F558" s="2105"/>
      <c r="G558" s="2005"/>
      <c r="H558" s="2052"/>
      <c r="I558" s="2005"/>
      <c r="J558" s="2005"/>
      <c r="K558" s="2052"/>
      <c r="L558" s="2005"/>
      <c r="M558" s="2052"/>
      <c r="N558" s="2004"/>
      <c r="O558" s="2005"/>
      <c r="P558" s="2004"/>
      <c r="Q558" s="2004"/>
      <c r="R558" s="2004"/>
      <c r="S558" s="2004"/>
      <c r="T558" s="2004"/>
      <c r="U558" s="2004"/>
      <c r="V558" s="2004"/>
      <c r="W558" s="2004"/>
      <c r="X558" s="2004"/>
    </row>
    <row r="559" spans="1:24" s="25" customFormat="1">
      <c r="A559" s="80" t="s">
        <v>10328</v>
      </c>
      <c r="B559" s="40"/>
      <c r="C559" s="8" t="s">
        <v>10331</v>
      </c>
      <c r="D559" s="69"/>
      <c r="E559" s="2105"/>
      <c r="F559" s="2105"/>
      <c r="G559" s="2005"/>
      <c r="H559" s="2052"/>
      <c r="I559" s="2005"/>
      <c r="J559" s="2005"/>
      <c r="K559" s="2052"/>
      <c r="L559" s="2005"/>
      <c r="M559" s="2052"/>
      <c r="N559" s="2004"/>
      <c r="O559" s="2005"/>
      <c r="P559" s="2004"/>
      <c r="Q559" s="2004"/>
      <c r="R559" s="2004"/>
      <c r="S559" s="2004"/>
      <c r="T559" s="2004"/>
      <c r="U559" s="2004"/>
      <c r="V559" s="2004"/>
      <c r="W559" s="2004"/>
      <c r="X559" s="2004"/>
    </row>
    <row r="560" spans="1:24" s="25" customFormat="1">
      <c r="A560" s="41">
        <v>4608018</v>
      </c>
      <c r="B560" s="40" t="s">
        <v>10332</v>
      </c>
      <c r="C560" s="17" t="s">
        <v>10333</v>
      </c>
      <c r="D560" s="69">
        <v>3100</v>
      </c>
      <c r="E560" s="2105">
        <v>241800</v>
      </c>
      <c r="F560" s="2105">
        <v>90000</v>
      </c>
      <c r="G560" s="2005" t="s">
        <v>9815</v>
      </c>
      <c r="H560" s="2052">
        <v>41130</v>
      </c>
      <c r="I560" s="2005" t="s">
        <v>9891</v>
      </c>
      <c r="J560" s="2005"/>
      <c r="K560" s="2052"/>
      <c r="L560" s="17" t="s">
        <v>107</v>
      </c>
      <c r="M560" s="2052">
        <v>41199</v>
      </c>
      <c r="N560" s="2004"/>
      <c r="O560" s="2005"/>
      <c r="P560" s="2004"/>
      <c r="Q560" s="2004"/>
      <c r="R560" s="2004"/>
      <c r="S560" s="2004"/>
      <c r="T560" s="2004"/>
      <c r="U560" s="2004"/>
      <c r="V560" s="2004"/>
      <c r="W560" s="2004"/>
      <c r="X560" s="2004"/>
    </row>
    <row r="561" spans="1:24">
      <c r="A561" s="2098"/>
      <c r="B561" s="2004"/>
      <c r="C561" s="2004"/>
      <c r="D561" s="2025"/>
      <c r="E561" s="2105"/>
      <c r="F561" s="2105"/>
      <c r="G561" s="2005"/>
      <c r="H561" s="2052"/>
      <c r="I561" s="2005"/>
      <c r="J561" s="2005"/>
      <c r="K561" s="2052"/>
      <c r="L561" s="2005"/>
      <c r="M561" s="2052"/>
      <c r="N561" s="2004"/>
      <c r="O561" s="2005"/>
      <c r="P561" s="2004"/>
      <c r="Q561" s="2004"/>
      <c r="R561" s="2004"/>
      <c r="S561" s="2004"/>
      <c r="T561" s="2004"/>
      <c r="U561" s="2004"/>
      <c r="V561" s="2004"/>
      <c r="W561" s="2004"/>
      <c r="X561" s="2004"/>
    </row>
    <row r="562" spans="1:24" s="25" customFormat="1">
      <c r="A562" s="80" t="s">
        <v>10334</v>
      </c>
      <c r="B562" s="40"/>
      <c r="C562" s="8" t="s">
        <v>10335</v>
      </c>
      <c r="D562" s="69"/>
      <c r="E562" s="2105"/>
      <c r="F562" s="2105"/>
      <c r="G562" s="2005"/>
      <c r="H562" s="2052"/>
      <c r="I562" s="2005"/>
      <c r="J562" s="2005"/>
      <c r="K562" s="2052"/>
      <c r="L562" s="2005"/>
      <c r="M562" s="2052"/>
      <c r="N562" s="2004"/>
      <c r="O562" s="2005"/>
      <c r="P562" s="2004"/>
      <c r="Q562" s="2004"/>
      <c r="R562" s="2004"/>
      <c r="S562" s="2004"/>
      <c r="T562" s="2004"/>
      <c r="U562" s="2004"/>
      <c r="V562" s="2004"/>
      <c r="W562" s="2004"/>
      <c r="X562" s="2004"/>
    </row>
    <row r="563" spans="1:24" s="25" customFormat="1">
      <c r="A563" s="41">
        <v>4607085</v>
      </c>
      <c r="B563" s="40" t="s">
        <v>10336</v>
      </c>
      <c r="C563" s="17" t="s">
        <v>10337</v>
      </c>
      <c r="D563" s="69">
        <v>3000</v>
      </c>
      <c r="E563" s="2105">
        <v>234000</v>
      </c>
      <c r="F563" s="2105">
        <v>68000</v>
      </c>
      <c r="G563" s="2005" t="s">
        <v>9835</v>
      </c>
      <c r="H563" s="2052">
        <v>41121</v>
      </c>
      <c r="I563" s="2005" t="s">
        <v>9962</v>
      </c>
      <c r="J563" s="2005"/>
      <c r="K563" s="2052"/>
      <c r="L563" s="2005" t="s">
        <v>9941</v>
      </c>
      <c r="M563" s="2052">
        <v>41202</v>
      </c>
      <c r="N563" s="2004"/>
      <c r="O563" s="2005"/>
      <c r="P563" s="2004"/>
      <c r="Q563" s="2004"/>
      <c r="R563" s="2004"/>
      <c r="S563" s="2004"/>
      <c r="T563" s="2004"/>
      <c r="U563" s="2004"/>
      <c r="V563" s="2004"/>
      <c r="W563" s="2004"/>
      <c r="X563" s="2004"/>
    </row>
    <row r="564" spans="1:24" s="25" customFormat="1">
      <c r="A564" s="41"/>
      <c r="B564" s="40"/>
      <c r="C564" s="17"/>
      <c r="D564" s="69"/>
      <c r="E564" s="2105"/>
      <c r="F564" s="2105"/>
      <c r="G564" s="2005"/>
      <c r="H564" s="2052"/>
      <c r="I564" s="2005"/>
      <c r="J564" s="2005"/>
      <c r="K564" s="2052"/>
      <c r="L564" s="2005"/>
      <c r="M564" s="2052"/>
      <c r="N564" s="2004"/>
      <c r="O564" s="2005"/>
      <c r="P564" s="2004"/>
      <c r="Q564" s="2004"/>
      <c r="R564" s="2004"/>
      <c r="S564" s="2004"/>
      <c r="T564" s="2004"/>
      <c r="U564" s="2004"/>
      <c r="V564" s="2004"/>
      <c r="W564" s="2004"/>
      <c r="X564" s="2004"/>
    </row>
    <row r="565" spans="1:24" s="25" customFormat="1">
      <c r="A565" s="80" t="s">
        <v>10334</v>
      </c>
      <c r="B565" s="40"/>
      <c r="C565" s="8" t="s">
        <v>10338</v>
      </c>
      <c r="D565" s="69"/>
      <c r="E565" s="2105"/>
      <c r="F565" s="2105"/>
      <c r="G565" s="2005"/>
      <c r="H565" s="2052"/>
      <c r="I565" s="2005"/>
      <c r="J565" s="2005"/>
      <c r="K565" s="2052"/>
      <c r="L565" s="2005"/>
      <c r="M565" s="2052"/>
      <c r="N565" s="2004"/>
      <c r="O565" s="2005"/>
      <c r="P565" s="2004"/>
      <c r="Q565" s="2004"/>
      <c r="R565" s="2004"/>
      <c r="S565" s="2004"/>
      <c r="T565" s="2004"/>
      <c r="U565" s="2004"/>
      <c r="V565" s="2004"/>
      <c r="W565" s="2004"/>
      <c r="X565" s="2004"/>
    </row>
    <row r="566" spans="1:24" s="25" customFormat="1">
      <c r="A566" s="41">
        <v>4607087</v>
      </c>
      <c r="B566" s="40" t="s">
        <v>10178</v>
      </c>
      <c r="C566" s="17" t="s">
        <v>10339</v>
      </c>
      <c r="D566" s="69">
        <v>4000</v>
      </c>
      <c r="E566" s="2105">
        <v>312000</v>
      </c>
      <c r="F566" s="2105">
        <v>136000</v>
      </c>
      <c r="G566" s="2005" t="s">
        <v>9921</v>
      </c>
      <c r="H566" s="2052">
        <v>41121</v>
      </c>
      <c r="I566" s="2005" t="s">
        <v>9969</v>
      </c>
      <c r="J566" s="2005"/>
      <c r="K566" s="2052"/>
      <c r="L566" s="2005" t="s">
        <v>9941</v>
      </c>
      <c r="M566" s="2052">
        <v>41202</v>
      </c>
      <c r="N566" s="2004"/>
      <c r="O566" s="2005"/>
      <c r="P566" s="2004"/>
      <c r="Q566" s="2004"/>
      <c r="R566" s="2004"/>
      <c r="S566" s="2004"/>
      <c r="T566" s="2004"/>
      <c r="U566" s="2004"/>
      <c r="V566" s="2004"/>
      <c r="W566" s="2004"/>
      <c r="X566" s="2004"/>
    </row>
    <row r="567" spans="1:24" s="25" customFormat="1">
      <c r="A567" s="41"/>
      <c r="B567" s="40"/>
      <c r="C567" s="17"/>
      <c r="D567" s="69"/>
      <c r="E567" s="2105"/>
      <c r="F567" s="2105"/>
      <c r="G567" s="2005"/>
      <c r="H567" s="2052"/>
      <c r="I567" s="2005"/>
      <c r="J567" s="2005"/>
      <c r="K567" s="2052"/>
      <c r="L567" s="2005"/>
      <c r="M567" s="2052"/>
      <c r="N567" s="2004"/>
      <c r="O567" s="2005"/>
      <c r="P567" s="2004"/>
      <c r="Q567" s="2004"/>
      <c r="R567" s="2004"/>
      <c r="S567" s="2004"/>
      <c r="T567" s="2004"/>
      <c r="U567" s="2004"/>
      <c r="V567" s="2004"/>
      <c r="W567" s="2004"/>
      <c r="X567" s="2004"/>
    </row>
    <row r="568" spans="1:24" s="25" customFormat="1">
      <c r="A568" s="80" t="s">
        <v>10334</v>
      </c>
      <c r="B568" s="40"/>
      <c r="C568" s="8" t="s">
        <v>10340</v>
      </c>
      <c r="D568" s="69"/>
      <c r="E568" s="2105"/>
      <c r="F568" s="2105"/>
      <c r="G568" s="2005"/>
      <c r="H568" s="2052"/>
      <c r="I568" s="2005"/>
      <c r="J568" s="2005"/>
      <c r="K568" s="2052"/>
      <c r="L568" s="2005"/>
      <c r="M568" s="2052"/>
      <c r="N568" s="2004"/>
      <c r="O568" s="2005"/>
      <c r="P568" s="2004"/>
      <c r="Q568" s="2004"/>
      <c r="R568" s="2004"/>
      <c r="S568" s="2004"/>
      <c r="T568" s="2004"/>
      <c r="U568" s="2004"/>
      <c r="V568" s="2004"/>
      <c r="W568" s="2004"/>
      <c r="X568" s="2004"/>
    </row>
    <row r="569" spans="1:24" s="25" customFormat="1">
      <c r="A569" s="41">
        <v>4608028</v>
      </c>
      <c r="B569" s="40" t="s">
        <v>10080</v>
      </c>
      <c r="C569" s="17" t="s">
        <v>10341</v>
      </c>
      <c r="D569" s="69">
        <v>3950</v>
      </c>
      <c r="E569" s="2105">
        <v>308100</v>
      </c>
      <c r="F569" s="2105">
        <v>124000</v>
      </c>
      <c r="G569" s="2005" t="s">
        <v>9835</v>
      </c>
      <c r="H569" s="2052">
        <v>41142</v>
      </c>
      <c r="I569" s="2005" t="s">
        <v>9958</v>
      </c>
      <c r="J569" s="2005" t="s">
        <v>449</v>
      </c>
      <c r="K569" s="2052"/>
      <c r="L569" s="2005" t="s">
        <v>9941</v>
      </c>
      <c r="M569" s="2052">
        <v>41202</v>
      </c>
      <c r="N569" s="2004"/>
      <c r="O569" s="2005"/>
      <c r="P569" s="2004"/>
      <c r="Q569" s="2004"/>
      <c r="R569" s="2004"/>
      <c r="S569" s="2004"/>
      <c r="T569" s="2004"/>
      <c r="U569" s="2004"/>
      <c r="V569" s="2004"/>
      <c r="W569" s="2004"/>
      <c r="X569" s="2004"/>
    </row>
    <row r="570" spans="1:24" s="25" customFormat="1">
      <c r="A570" s="41"/>
      <c r="B570" s="40" t="s">
        <v>10342</v>
      </c>
      <c r="C570" s="21" t="s">
        <v>9799</v>
      </c>
      <c r="D570" s="18">
        <v>100</v>
      </c>
      <c r="E570" s="2105"/>
      <c r="F570" s="2105"/>
      <c r="G570" s="2005"/>
      <c r="H570" s="2052"/>
      <c r="I570" s="2005"/>
      <c r="J570" s="2005"/>
      <c r="K570" s="2052"/>
      <c r="L570" s="2005"/>
      <c r="M570" s="2052"/>
      <c r="N570" s="2004"/>
      <c r="O570" s="2005"/>
      <c r="P570" s="2004"/>
      <c r="Q570" s="2004"/>
      <c r="R570" s="2004"/>
      <c r="S570" s="2004"/>
      <c r="T570" s="2004"/>
      <c r="U570" s="2004"/>
      <c r="V570" s="2004"/>
      <c r="W570" s="2004"/>
      <c r="X570" s="2004"/>
    </row>
    <row r="571" spans="1:24" s="25" customFormat="1">
      <c r="A571" s="41"/>
      <c r="B571" s="40"/>
      <c r="C571" s="17"/>
      <c r="D571" s="69"/>
      <c r="E571" s="2105"/>
      <c r="F571" s="2105"/>
      <c r="G571" s="2005"/>
      <c r="H571" s="2052"/>
      <c r="I571" s="2005"/>
      <c r="J571" s="2005"/>
      <c r="K571" s="2052"/>
      <c r="L571" s="2005"/>
      <c r="M571" s="2052"/>
      <c r="N571" s="2004"/>
      <c r="O571" s="2005"/>
      <c r="P571" s="2004"/>
      <c r="Q571" s="2004"/>
      <c r="R571" s="2004"/>
      <c r="S571" s="2004"/>
      <c r="T571" s="2004"/>
      <c r="U571" s="2004"/>
      <c r="V571" s="2004"/>
      <c r="W571" s="2004"/>
      <c r="X571" s="2004"/>
    </row>
    <row r="572" spans="1:24" s="25" customFormat="1">
      <c r="A572" s="80" t="s">
        <v>10334</v>
      </c>
      <c r="B572" s="40"/>
      <c r="C572" s="8" t="s">
        <v>10343</v>
      </c>
      <c r="D572" s="69"/>
      <c r="E572" s="2105"/>
      <c r="F572" s="2105"/>
      <c r="G572" s="2005"/>
      <c r="H572" s="2052"/>
      <c r="I572" s="2005"/>
      <c r="J572" s="2005"/>
      <c r="K572" s="2052"/>
      <c r="L572" s="2005"/>
      <c r="M572" s="2052"/>
      <c r="N572" s="2004"/>
      <c r="O572" s="2005"/>
      <c r="P572" s="2004"/>
      <c r="Q572" s="2004"/>
      <c r="R572" s="2004"/>
      <c r="S572" s="2004"/>
      <c r="T572" s="2004"/>
      <c r="U572" s="2004"/>
      <c r="V572" s="2004"/>
      <c r="W572" s="2004"/>
      <c r="X572" s="2004"/>
    </row>
    <row r="573" spans="1:24" s="25" customFormat="1">
      <c r="A573" s="41">
        <v>4608004</v>
      </c>
      <c r="B573" s="40" t="s">
        <v>10046</v>
      </c>
      <c r="C573" s="17" t="s">
        <v>10344</v>
      </c>
      <c r="D573" s="69">
        <v>3100</v>
      </c>
      <c r="E573" s="2105">
        <v>241800</v>
      </c>
      <c r="F573" s="2105">
        <v>79000</v>
      </c>
      <c r="G573" s="2005" t="s">
        <v>9810</v>
      </c>
      <c r="H573" s="2052">
        <v>41123</v>
      </c>
      <c r="I573" s="2005" t="s">
        <v>10152</v>
      </c>
      <c r="J573" s="2005"/>
      <c r="K573" s="2052"/>
      <c r="L573" s="2005" t="s">
        <v>9941</v>
      </c>
      <c r="M573" s="2052">
        <v>41202</v>
      </c>
      <c r="N573" s="2004"/>
      <c r="O573" s="2005"/>
      <c r="P573" s="2004"/>
      <c r="Q573" s="2004"/>
      <c r="R573" s="2004"/>
      <c r="S573" s="2004"/>
      <c r="T573" s="2004"/>
      <c r="U573" s="2004"/>
      <c r="V573" s="2004"/>
      <c r="W573" s="2004"/>
      <c r="X573" s="2004"/>
    </row>
    <row r="574" spans="1:24" s="25" customFormat="1">
      <c r="A574" s="41"/>
      <c r="B574" s="40"/>
      <c r="C574" s="17"/>
      <c r="D574" s="69"/>
      <c r="E574" s="2105"/>
      <c r="F574" s="2105"/>
      <c r="G574" s="2005"/>
      <c r="H574" s="2052"/>
      <c r="I574" s="2005"/>
      <c r="J574" s="2005"/>
      <c r="K574" s="2052"/>
      <c r="L574" s="2005"/>
      <c r="M574" s="2052"/>
      <c r="N574" s="2004"/>
      <c r="O574" s="2005"/>
      <c r="P574" s="2004"/>
      <c r="Q574" s="2004"/>
      <c r="R574" s="2004"/>
      <c r="S574" s="2004"/>
      <c r="T574" s="2004"/>
      <c r="U574" s="2004"/>
      <c r="V574" s="2004"/>
      <c r="W574" s="2004"/>
      <c r="X574" s="2004"/>
    </row>
    <row r="575" spans="1:24" s="25" customFormat="1">
      <c r="A575" s="80" t="s">
        <v>10334</v>
      </c>
      <c r="B575" s="40"/>
      <c r="C575" s="8" t="s">
        <v>10345</v>
      </c>
      <c r="D575" s="69"/>
      <c r="E575" s="2105"/>
      <c r="F575" s="2105"/>
      <c r="G575" s="2005"/>
      <c r="H575" s="2052"/>
      <c r="I575" s="2005"/>
      <c r="J575" s="2005"/>
      <c r="K575" s="2052"/>
      <c r="L575" s="2005"/>
      <c r="M575" s="2052"/>
      <c r="N575" s="2004"/>
      <c r="O575" s="2005"/>
      <c r="P575" s="2004"/>
      <c r="Q575" s="2004"/>
      <c r="R575" s="2004"/>
      <c r="S575" s="2004"/>
      <c r="T575" s="2004"/>
      <c r="U575" s="2004"/>
      <c r="V575" s="2004"/>
      <c r="W575" s="2004"/>
      <c r="X575" s="2004"/>
    </row>
    <row r="576" spans="1:24" s="25" customFormat="1">
      <c r="A576" s="41">
        <v>4608046</v>
      </c>
      <c r="B576" s="40" t="s">
        <v>10086</v>
      </c>
      <c r="C576" s="17" t="s">
        <v>10346</v>
      </c>
      <c r="D576" s="69">
        <v>3200</v>
      </c>
      <c r="E576" s="2105">
        <v>249600</v>
      </c>
      <c r="F576" s="2105">
        <v>70000</v>
      </c>
      <c r="G576" s="2005" t="s">
        <v>9810</v>
      </c>
      <c r="H576" s="2052">
        <v>41145</v>
      </c>
      <c r="I576" s="2005" t="s">
        <v>9831</v>
      </c>
      <c r="J576" s="2005" t="s">
        <v>449</v>
      </c>
      <c r="K576" s="2052"/>
      <c r="L576" s="2005" t="s">
        <v>9941</v>
      </c>
      <c r="M576" s="2052">
        <v>41202</v>
      </c>
      <c r="N576" s="2004"/>
      <c r="O576" s="2005"/>
      <c r="P576" s="2004"/>
      <c r="Q576" s="2004"/>
      <c r="R576" s="2004"/>
      <c r="S576" s="2004"/>
      <c r="T576" s="2004"/>
      <c r="U576" s="2004"/>
      <c r="V576" s="2004"/>
      <c r="W576" s="2004"/>
      <c r="X576" s="2004"/>
    </row>
    <row r="577" spans="1:24" s="25" customFormat="1">
      <c r="A577" s="41"/>
      <c r="B577" s="40" t="s">
        <v>10347</v>
      </c>
      <c r="C577" s="21" t="s">
        <v>9799</v>
      </c>
      <c r="D577" s="18">
        <v>100</v>
      </c>
      <c r="E577" s="2105"/>
      <c r="F577" s="2105"/>
      <c r="G577" s="2005"/>
      <c r="H577" s="2052"/>
      <c r="I577" s="2005"/>
      <c r="J577" s="2005"/>
      <c r="K577" s="2052"/>
      <c r="L577" s="2005"/>
      <c r="M577" s="2052"/>
      <c r="N577" s="2004"/>
      <c r="O577" s="2005"/>
      <c r="P577" s="2004"/>
      <c r="Q577" s="2004"/>
      <c r="R577" s="2004"/>
      <c r="S577" s="2004"/>
      <c r="T577" s="2004"/>
      <c r="U577" s="2004"/>
      <c r="V577" s="2004"/>
      <c r="W577" s="2004"/>
      <c r="X577" s="2004"/>
    </row>
    <row r="578" spans="1:24" s="25" customFormat="1">
      <c r="A578" s="41"/>
      <c r="B578" s="40"/>
      <c r="C578" s="17"/>
      <c r="D578" s="69"/>
      <c r="E578" s="2105"/>
      <c r="F578" s="2105"/>
      <c r="G578" s="2005"/>
      <c r="H578" s="2052"/>
      <c r="I578" s="2005"/>
      <c r="J578" s="2005"/>
      <c r="K578" s="2052"/>
      <c r="L578" s="2005"/>
      <c r="M578" s="2052"/>
      <c r="N578" s="2004"/>
      <c r="O578" s="2005"/>
      <c r="P578" s="2004"/>
      <c r="Q578" s="2004"/>
      <c r="R578" s="2004"/>
      <c r="S578" s="2004"/>
      <c r="T578" s="2004"/>
      <c r="U578" s="2004"/>
      <c r="V578" s="2004"/>
      <c r="W578" s="2004"/>
      <c r="X578" s="2004"/>
    </row>
    <row r="579" spans="1:24" s="25" customFormat="1">
      <c r="A579" s="80" t="s">
        <v>10334</v>
      </c>
      <c r="B579" s="40"/>
      <c r="C579" s="8" t="s">
        <v>10348</v>
      </c>
      <c r="D579" s="69"/>
      <c r="E579" s="2105"/>
      <c r="F579" s="2105"/>
      <c r="G579" s="2005"/>
      <c r="H579" s="2052"/>
      <c r="I579" s="2005"/>
      <c r="J579" s="2005"/>
      <c r="K579" s="2052"/>
      <c r="L579" s="2005"/>
      <c r="M579" s="2052"/>
      <c r="N579" s="2004"/>
      <c r="O579" s="2005"/>
      <c r="P579" s="2004"/>
      <c r="Q579" s="2004"/>
      <c r="R579" s="2004"/>
      <c r="S579" s="2004"/>
      <c r="T579" s="2004"/>
      <c r="U579" s="2004"/>
      <c r="V579" s="2004"/>
      <c r="W579" s="2004"/>
      <c r="X579" s="2004"/>
    </row>
    <row r="580" spans="1:24" s="25" customFormat="1">
      <c r="A580" s="41">
        <v>4608015</v>
      </c>
      <c r="B580" s="40" t="s">
        <v>10349</v>
      </c>
      <c r="C580" s="17" t="s">
        <v>10350</v>
      </c>
      <c r="D580" s="69">
        <v>2950</v>
      </c>
      <c r="E580" s="2105">
        <v>230100</v>
      </c>
      <c r="F580" s="2105">
        <v>57000</v>
      </c>
      <c r="G580" s="2005" t="s">
        <v>9835</v>
      </c>
      <c r="H580" s="2052">
        <v>41130</v>
      </c>
      <c r="I580" s="2005" t="s">
        <v>9816</v>
      </c>
      <c r="J580" s="2005" t="s">
        <v>449</v>
      </c>
      <c r="K580" s="2052"/>
      <c r="L580" s="2005" t="s">
        <v>9941</v>
      </c>
      <c r="M580" s="2052">
        <v>41202</v>
      </c>
      <c r="N580" s="2004"/>
      <c r="O580" s="2005"/>
      <c r="P580" s="2004"/>
      <c r="Q580" s="2004"/>
      <c r="R580" s="2004"/>
      <c r="S580" s="2004"/>
      <c r="T580" s="2004"/>
      <c r="U580" s="2004"/>
      <c r="V580" s="2004"/>
      <c r="W580" s="2004"/>
      <c r="X580" s="2004"/>
    </row>
    <row r="581" spans="1:24" s="25" customFormat="1">
      <c r="A581" s="41"/>
      <c r="B581" s="40" t="s">
        <v>10351</v>
      </c>
      <c r="C581" s="21" t="s">
        <v>9799</v>
      </c>
      <c r="D581" s="18">
        <v>100</v>
      </c>
      <c r="E581" s="2105"/>
      <c r="F581" s="2105"/>
      <c r="G581" s="2005"/>
      <c r="H581" s="2052"/>
      <c r="I581" s="2005"/>
      <c r="J581" s="2005"/>
      <c r="K581" s="2052"/>
      <c r="L581" s="2005"/>
      <c r="M581" s="2052"/>
      <c r="N581" s="2004"/>
      <c r="O581" s="2005"/>
      <c r="P581" s="2004"/>
      <c r="Q581" s="2004"/>
      <c r="R581" s="2004"/>
      <c r="S581" s="2004"/>
      <c r="T581" s="2004"/>
      <c r="U581" s="2004"/>
      <c r="V581" s="2004"/>
      <c r="W581" s="2004"/>
      <c r="X581" s="2004"/>
    </row>
    <row r="582" spans="1:24" s="25" customFormat="1">
      <c r="A582" s="41"/>
      <c r="B582" s="40"/>
      <c r="C582" s="21"/>
      <c r="D582" s="157"/>
      <c r="E582" s="2105"/>
      <c r="F582" s="2105"/>
      <c r="G582" s="2005"/>
      <c r="H582" s="2052"/>
      <c r="I582" s="2005"/>
      <c r="J582" s="2005"/>
      <c r="K582" s="2052"/>
      <c r="L582" s="2005"/>
      <c r="M582" s="2052"/>
      <c r="N582" s="2004"/>
      <c r="O582" s="2005"/>
      <c r="P582" s="2004"/>
      <c r="Q582" s="2004"/>
      <c r="R582" s="2004"/>
      <c r="S582" s="2004"/>
      <c r="T582" s="2004"/>
      <c r="U582" s="2004"/>
      <c r="V582" s="2004"/>
      <c r="W582" s="2004"/>
      <c r="X582" s="2004"/>
    </row>
    <row r="583" spans="1:24" s="25" customFormat="1">
      <c r="A583" s="80" t="s">
        <v>10334</v>
      </c>
      <c r="B583" s="40"/>
      <c r="C583" s="8" t="s">
        <v>10352</v>
      </c>
      <c r="D583" s="69"/>
      <c r="E583" s="2105"/>
      <c r="F583" s="2105"/>
      <c r="G583" s="2005"/>
      <c r="H583" s="2052"/>
      <c r="I583" s="2005"/>
      <c r="J583" s="2005"/>
      <c r="K583" s="2052"/>
      <c r="L583" s="2005"/>
      <c r="M583" s="2052"/>
      <c r="N583" s="2004"/>
      <c r="O583" s="2005"/>
      <c r="P583" s="2004"/>
      <c r="Q583" s="2004"/>
      <c r="R583" s="2004"/>
      <c r="S583" s="2004"/>
      <c r="T583" s="2004"/>
      <c r="U583" s="2004"/>
      <c r="V583" s="2004"/>
      <c r="W583" s="2004"/>
      <c r="X583" s="2004"/>
    </row>
    <row r="584" spans="1:24" s="25" customFormat="1">
      <c r="A584" s="41">
        <v>4608047</v>
      </c>
      <c r="B584" s="40" t="s">
        <v>10086</v>
      </c>
      <c r="C584" s="17" t="s">
        <v>10353</v>
      </c>
      <c r="D584" s="69">
        <v>3400</v>
      </c>
      <c r="E584" s="2105">
        <v>265200</v>
      </c>
      <c r="F584" s="2105">
        <v>80000</v>
      </c>
      <c r="G584" s="2005" t="s">
        <v>9810</v>
      </c>
      <c r="H584" s="2052">
        <v>41145</v>
      </c>
      <c r="I584" s="2005" t="s">
        <v>9831</v>
      </c>
      <c r="J584" s="2005"/>
      <c r="K584" s="2052"/>
      <c r="L584" s="2005" t="s">
        <v>9941</v>
      </c>
      <c r="M584" s="2052">
        <v>41202</v>
      </c>
      <c r="N584" s="2004"/>
      <c r="O584" s="2005"/>
      <c r="P584" s="2004"/>
      <c r="Q584" s="2004"/>
      <c r="R584" s="2004"/>
      <c r="S584" s="2004"/>
      <c r="T584" s="2004"/>
      <c r="U584" s="2004"/>
      <c r="V584" s="2004"/>
      <c r="W584" s="2004"/>
      <c r="X584" s="2004"/>
    </row>
    <row r="585" spans="1:24" s="25" customFormat="1">
      <c r="A585" s="41"/>
      <c r="B585" s="40"/>
      <c r="C585" s="17"/>
      <c r="D585" s="69"/>
      <c r="E585" s="2105"/>
      <c r="F585" s="2105"/>
      <c r="G585" s="2005"/>
      <c r="H585" s="2052"/>
      <c r="I585" s="2005"/>
      <c r="J585" s="2005"/>
      <c r="K585" s="2052"/>
      <c r="L585" s="2005"/>
      <c r="M585" s="2052"/>
      <c r="N585" s="2004"/>
      <c r="O585" s="2005"/>
      <c r="P585" s="2004"/>
      <c r="Q585" s="2004"/>
      <c r="R585" s="2004"/>
      <c r="S585" s="2004"/>
      <c r="T585" s="2004"/>
      <c r="U585" s="2004"/>
      <c r="V585" s="2004"/>
      <c r="W585" s="2004"/>
      <c r="X585" s="2004"/>
    </row>
    <row r="586" spans="1:24" s="25" customFormat="1">
      <c r="A586" s="80" t="s">
        <v>10334</v>
      </c>
      <c r="B586" s="40"/>
      <c r="C586" s="8" t="s">
        <v>10354</v>
      </c>
      <c r="D586" s="69"/>
      <c r="E586" s="2105"/>
      <c r="F586" s="2105"/>
      <c r="G586" s="2005"/>
      <c r="H586" s="2052"/>
      <c r="I586" s="2005"/>
      <c r="J586" s="2005"/>
      <c r="K586" s="2052"/>
      <c r="L586" s="2005"/>
      <c r="M586" s="2052"/>
      <c r="N586" s="2004"/>
      <c r="O586" s="2005"/>
      <c r="P586" s="2004"/>
      <c r="Q586" s="2004"/>
      <c r="R586" s="2004"/>
      <c r="S586" s="2004"/>
      <c r="T586" s="2004"/>
      <c r="U586" s="2004"/>
      <c r="V586" s="2004"/>
      <c r="W586" s="2004"/>
      <c r="X586" s="2004"/>
    </row>
    <row r="587" spans="1:24" s="25" customFormat="1">
      <c r="A587" s="41">
        <v>4608019</v>
      </c>
      <c r="B587" s="40" t="s">
        <v>10355</v>
      </c>
      <c r="C587" s="17" t="s">
        <v>10356</v>
      </c>
      <c r="D587" s="69">
        <v>4800</v>
      </c>
      <c r="E587" s="2105">
        <v>374400</v>
      </c>
      <c r="F587" s="2105">
        <v>197000</v>
      </c>
      <c r="G587" s="2005" t="s">
        <v>9835</v>
      </c>
      <c r="H587" s="2052">
        <v>41130</v>
      </c>
      <c r="I587" s="2005" t="s">
        <v>9872</v>
      </c>
      <c r="J587" s="2005"/>
      <c r="K587" s="2052"/>
      <c r="L587" s="2005" t="s">
        <v>9941</v>
      </c>
      <c r="M587" s="2052">
        <v>41202</v>
      </c>
      <c r="N587" s="2004"/>
      <c r="O587" s="2005"/>
      <c r="P587" s="2004"/>
      <c r="Q587" s="2004"/>
      <c r="R587" s="2004"/>
      <c r="S587" s="2004"/>
      <c r="T587" s="2004"/>
      <c r="U587" s="2004"/>
      <c r="V587" s="2004"/>
      <c r="W587" s="2004"/>
      <c r="X587" s="2004"/>
    </row>
    <row r="588" spans="1:24" s="25" customFormat="1">
      <c r="A588" s="41"/>
      <c r="B588" s="40"/>
      <c r="C588" s="17"/>
      <c r="D588" s="69"/>
      <c r="E588" s="2105"/>
      <c r="F588" s="2105"/>
      <c r="G588" s="2005"/>
      <c r="H588" s="2052"/>
      <c r="I588" s="2005"/>
      <c r="J588" s="2005"/>
      <c r="K588" s="2052"/>
      <c r="L588" s="2005"/>
      <c r="M588" s="2052"/>
      <c r="N588" s="2004"/>
      <c r="O588" s="2005"/>
      <c r="P588" s="2004"/>
      <c r="Q588" s="2004"/>
      <c r="R588" s="2004"/>
      <c r="S588" s="2004"/>
      <c r="T588" s="2004"/>
      <c r="U588" s="2004"/>
      <c r="V588" s="2004"/>
      <c r="W588" s="2004"/>
      <c r="X588" s="2004"/>
    </row>
    <row r="589" spans="1:24" s="25" customFormat="1">
      <c r="A589" s="80" t="s">
        <v>10334</v>
      </c>
      <c r="B589" s="40"/>
      <c r="C589" s="8" t="s">
        <v>10357</v>
      </c>
      <c r="D589" s="69"/>
      <c r="E589" s="2105"/>
      <c r="F589" s="2105"/>
      <c r="G589" s="2005"/>
      <c r="H589" s="2052"/>
      <c r="I589" s="2005"/>
      <c r="J589" s="2005"/>
      <c r="K589" s="2052"/>
      <c r="L589" s="2005"/>
      <c r="M589" s="2052"/>
      <c r="N589" s="2004"/>
      <c r="O589" s="2005"/>
      <c r="P589" s="2004"/>
      <c r="Q589" s="2004"/>
      <c r="R589" s="2004"/>
      <c r="S589" s="2004"/>
      <c r="T589" s="2004"/>
      <c r="U589" s="2004"/>
      <c r="V589" s="2004"/>
      <c r="W589" s="2004"/>
      <c r="X589" s="2004"/>
    </row>
    <row r="590" spans="1:24" s="25" customFormat="1">
      <c r="A590" s="41">
        <v>4608074</v>
      </c>
      <c r="B590" s="40" t="s">
        <v>10000</v>
      </c>
      <c r="C590" s="17" t="s">
        <v>10358</v>
      </c>
      <c r="D590" s="69">
        <v>3600</v>
      </c>
      <c r="E590" s="2105">
        <v>280800</v>
      </c>
      <c r="F590" s="2105">
        <v>120000</v>
      </c>
      <c r="G590" s="2005" t="s">
        <v>10002</v>
      </c>
      <c r="H590" s="2052">
        <v>41152</v>
      </c>
      <c r="I590" s="2005" t="s">
        <v>10010</v>
      </c>
      <c r="J590" s="2005" t="s">
        <v>449</v>
      </c>
      <c r="K590" s="2052"/>
      <c r="L590" s="2005" t="s">
        <v>9941</v>
      </c>
      <c r="M590" s="2052">
        <v>41202</v>
      </c>
      <c r="N590" s="2004"/>
      <c r="O590" s="2005"/>
      <c r="P590" s="2004"/>
      <c r="Q590" s="2004"/>
      <c r="R590" s="2004"/>
      <c r="S590" s="2004"/>
      <c r="T590" s="2004"/>
      <c r="U590" s="2004"/>
      <c r="V590" s="2004"/>
      <c r="W590" s="2004"/>
      <c r="X590" s="2004"/>
    </row>
    <row r="591" spans="1:24" s="25" customFormat="1">
      <c r="A591" s="41"/>
      <c r="B591" s="40" t="s">
        <v>10359</v>
      </c>
      <c r="C591" s="21" t="s">
        <v>9799</v>
      </c>
      <c r="D591" s="18">
        <v>100</v>
      </c>
      <c r="E591" s="2105"/>
      <c r="F591" s="2105"/>
      <c r="G591" s="2005"/>
      <c r="H591" s="2052"/>
      <c r="I591" s="2005"/>
      <c r="J591" s="2005"/>
      <c r="K591" s="2052"/>
      <c r="L591" s="2005"/>
      <c r="M591" s="2052"/>
      <c r="N591" s="2004"/>
      <c r="O591" s="2005"/>
      <c r="P591" s="2004"/>
      <c r="Q591" s="2004"/>
      <c r="R591" s="2004"/>
      <c r="S591" s="2004"/>
      <c r="T591" s="2004"/>
      <c r="U591" s="2004"/>
      <c r="V591" s="2004"/>
      <c r="W591" s="2004"/>
      <c r="X591" s="2004"/>
    </row>
    <row r="592" spans="1:24">
      <c r="A592" s="2098"/>
      <c r="B592" s="2004"/>
      <c r="C592" s="2004"/>
      <c r="D592" s="2025"/>
      <c r="E592" s="2105"/>
      <c r="F592" s="2105"/>
      <c r="G592" s="2005"/>
      <c r="H592" s="2052"/>
      <c r="I592" s="2005"/>
      <c r="J592" s="2005"/>
      <c r="K592" s="2052"/>
      <c r="L592" s="2005"/>
      <c r="M592" s="2052"/>
      <c r="N592" s="2004"/>
      <c r="O592" s="2005"/>
      <c r="P592" s="2004"/>
      <c r="Q592" s="2004"/>
      <c r="R592" s="2004"/>
      <c r="S592" s="2004"/>
      <c r="T592" s="2004"/>
      <c r="U592" s="2004"/>
      <c r="V592" s="2004"/>
      <c r="W592" s="2004"/>
      <c r="X592" s="2004"/>
    </row>
    <row r="593" spans="1:24" s="25" customFormat="1">
      <c r="A593" s="80" t="s">
        <v>10360</v>
      </c>
      <c r="B593" s="40"/>
      <c r="C593" s="8" t="s">
        <v>10361</v>
      </c>
      <c r="D593" s="69"/>
      <c r="E593" s="2105"/>
      <c r="F593" s="2105"/>
      <c r="G593" s="2005"/>
      <c r="H593" s="2052"/>
      <c r="I593" s="2005"/>
      <c r="J593" s="2005"/>
      <c r="K593" s="2052"/>
      <c r="L593" s="2005"/>
      <c r="M593" s="2052"/>
      <c r="N593" s="2004"/>
      <c r="O593" s="2005"/>
      <c r="P593" s="2004"/>
      <c r="Q593" s="2004"/>
      <c r="R593" s="2004"/>
      <c r="S593" s="2004"/>
      <c r="T593" s="2004"/>
      <c r="U593" s="2004"/>
      <c r="V593" s="2004"/>
      <c r="W593" s="2004"/>
      <c r="X593" s="2004"/>
    </row>
    <row r="594" spans="1:24" s="25" customFormat="1">
      <c r="A594" s="41">
        <v>4608022</v>
      </c>
      <c r="B594" s="40" t="s">
        <v>10362</v>
      </c>
      <c r="C594" s="17" t="s">
        <v>10363</v>
      </c>
      <c r="D594" s="69">
        <v>3000</v>
      </c>
      <c r="E594" s="2105">
        <v>234000</v>
      </c>
      <c r="F594" s="2105">
        <v>65000</v>
      </c>
      <c r="G594" s="2005" t="s">
        <v>9810</v>
      </c>
      <c r="H594" s="2052">
        <v>41132</v>
      </c>
      <c r="I594" s="2005" t="s">
        <v>9950</v>
      </c>
      <c r="J594" s="2005"/>
      <c r="K594" s="2052"/>
      <c r="L594" s="2005" t="s">
        <v>9941</v>
      </c>
      <c r="M594" s="2052">
        <v>41232</v>
      </c>
      <c r="N594" s="2004"/>
      <c r="O594" s="2005"/>
      <c r="P594" s="2004"/>
      <c r="Q594" s="2004"/>
      <c r="R594" s="2004"/>
      <c r="S594" s="2004"/>
      <c r="T594" s="2004"/>
      <c r="U594" s="2004"/>
      <c r="V594" s="2004"/>
      <c r="W594" s="2004"/>
      <c r="X594" s="2004"/>
    </row>
    <row r="595" spans="1:24">
      <c r="A595" s="2098"/>
      <c r="B595" s="2004"/>
      <c r="C595" s="2004"/>
      <c r="D595" s="2025"/>
      <c r="E595" s="2105"/>
      <c r="F595" s="2105"/>
      <c r="G595" s="2005"/>
      <c r="H595" s="2052"/>
      <c r="I595" s="2005"/>
      <c r="J595" s="2005"/>
      <c r="K595" s="2052"/>
      <c r="L595" s="2005"/>
      <c r="M595" s="2052"/>
      <c r="N595" s="2004"/>
      <c r="O595" s="2005"/>
      <c r="P595" s="2004"/>
      <c r="Q595" s="2004"/>
      <c r="R595" s="2004"/>
      <c r="S595" s="2004"/>
      <c r="T595" s="2004"/>
      <c r="U595" s="2004"/>
      <c r="V595" s="2004"/>
      <c r="W595" s="2004"/>
      <c r="X595" s="2004"/>
    </row>
    <row r="596" spans="1:24" s="25" customFormat="1">
      <c r="A596" s="80" t="s">
        <v>10360</v>
      </c>
      <c r="B596" s="40"/>
      <c r="C596" s="8" t="s">
        <v>10364</v>
      </c>
      <c r="D596" s="69"/>
      <c r="E596" s="2105"/>
      <c r="F596" s="2105"/>
      <c r="G596" s="2005"/>
      <c r="H596" s="2052"/>
      <c r="I596" s="2005"/>
      <c r="J596" s="2005"/>
      <c r="K596" s="2052"/>
      <c r="L596" s="2005"/>
      <c r="M596" s="2052"/>
      <c r="N596" s="2004"/>
      <c r="O596" s="2005"/>
      <c r="P596" s="2004"/>
      <c r="Q596" s="2004"/>
      <c r="R596" s="2004"/>
      <c r="S596" s="2004"/>
      <c r="T596" s="2004"/>
      <c r="U596" s="2004"/>
      <c r="V596" s="2004"/>
      <c r="W596" s="2004"/>
      <c r="X596" s="2004"/>
    </row>
    <row r="597" spans="1:24" s="25" customFormat="1">
      <c r="A597" s="41">
        <v>4610097</v>
      </c>
      <c r="B597" s="40" t="s">
        <v>10005</v>
      </c>
      <c r="C597" s="21" t="s">
        <v>10365</v>
      </c>
      <c r="D597" s="69">
        <v>5000</v>
      </c>
      <c r="E597" s="2105">
        <v>385000</v>
      </c>
      <c r="F597" s="2105">
        <v>220000</v>
      </c>
      <c r="G597" s="2005" t="s">
        <v>9981</v>
      </c>
      <c r="H597" s="2052">
        <v>41202</v>
      </c>
      <c r="I597" s="2005" t="s">
        <v>9950</v>
      </c>
      <c r="J597" s="2005"/>
      <c r="K597" s="2052"/>
      <c r="L597" s="2005" t="s">
        <v>9941</v>
      </c>
      <c r="M597" s="2052">
        <v>41232</v>
      </c>
      <c r="N597" s="2004"/>
      <c r="O597" s="2005"/>
      <c r="P597" s="2004"/>
      <c r="Q597" s="2004"/>
      <c r="R597" s="2004"/>
      <c r="S597" s="2004"/>
      <c r="T597" s="2004"/>
      <c r="U597" s="2004"/>
      <c r="V597" s="2004"/>
      <c r="W597" s="2004"/>
      <c r="X597" s="2004"/>
    </row>
    <row r="598" spans="1:24" s="25" customFormat="1">
      <c r="A598" s="41"/>
      <c r="B598" s="40"/>
      <c r="C598" s="17"/>
      <c r="D598" s="69"/>
      <c r="E598" s="2105"/>
      <c r="F598" s="2105"/>
      <c r="G598" s="2005"/>
      <c r="H598" s="2052"/>
      <c r="I598" s="2005"/>
      <c r="J598" s="2005"/>
      <c r="K598" s="2052"/>
      <c r="L598" s="2005"/>
      <c r="M598" s="2052"/>
      <c r="N598" s="2004"/>
      <c r="O598" s="2005"/>
      <c r="P598" s="2004"/>
      <c r="Q598" s="2004"/>
      <c r="R598" s="2004"/>
      <c r="S598" s="2004"/>
      <c r="T598" s="2004"/>
      <c r="U598" s="2004"/>
      <c r="V598" s="2004"/>
      <c r="W598" s="2004"/>
      <c r="X598" s="2004"/>
    </row>
    <row r="599" spans="1:24" s="25" customFormat="1">
      <c r="A599" s="80" t="s">
        <v>10360</v>
      </c>
      <c r="B599" s="40"/>
      <c r="C599" s="8" t="s">
        <v>10366</v>
      </c>
      <c r="D599" s="69"/>
      <c r="E599" s="2105"/>
      <c r="F599" s="2105"/>
      <c r="G599" s="2005"/>
      <c r="H599" s="2052"/>
      <c r="I599" s="2005"/>
      <c r="J599" s="2005"/>
      <c r="K599" s="2052"/>
      <c r="L599" s="2005"/>
      <c r="M599" s="2052"/>
      <c r="N599" s="2004"/>
      <c r="O599" s="2005"/>
      <c r="P599" s="2004"/>
      <c r="Q599" s="2004"/>
      <c r="R599" s="2004"/>
      <c r="S599" s="2004"/>
      <c r="T599" s="2004"/>
      <c r="U599" s="2004"/>
      <c r="V599" s="2004"/>
      <c r="W599" s="2004"/>
      <c r="X599" s="2004"/>
    </row>
    <row r="600" spans="1:24" s="25" customFormat="1">
      <c r="A600" s="41">
        <v>4608051</v>
      </c>
      <c r="B600" s="40" t="s">
        <v>10367</v>
      </c>
      <c r="C600" s="17" t="s">
        <v>10368</v>
      </c>
      <c r="D600" s="69">
        <v>3100</v>
      </c>
      <c r="E600" s="2105">
        <v>241800</v>
      </c>
      <c r="F600" s="2105">
        <v>99000</v>
      </c>
      <c r="G600" s="2005" t="s">
        <v>9815</v>
      </c>
      <c r="H600" s="2052">
        <v>41146</v>
      </c>
      <c r="I600" s="2005" t="s">
        <v>9950</v>
      </c>
      <c r="J600" s="2005"/>
      <c r="K600" s="2052"/>
      <c r="L600" s="2005" t="s">
        <v>9941</v>
      </c>
      <c r="M600" s="2052">
        <v>41232</v>
      </c>
      <c r="N600" s="2004"/>
      <c r="O600" s="2005"/>
      <c r="P600" s="2004"/>
      <c r="Q600" s="2004"/>
      <c r="R600" s="2004"/>
      <c r="S600" s="2004"/>
      <c r="T600" s="2004"/>
      <c r="U600" s="2004"/>
      <c r="V600" s="2004"/>
      <c r="W600" s="2004"/>
      <c r="X600" s="2004"/>
    </row>
    <row r="601" spans="1:24" s="25" customFormat="1">
      <c r="A601" s="41"/>
      <c r="B601" s="40"/>
      <c r="C601" s="17"/>
      <c r="D601" s="69"/>
      <c r="E601" s="2105"/>
      <c r="F601" s="2105"/>
      <c r="G601" s="2005"/>
      <c r="H601" s="2052"/>
      <c r="I601" s="2005"/>
      <c r="J601" s="2005"/>
      <c r="K601" s="2052"/>
      <c r="L601" s="2005"/>
      <c r="M601" s="2052"/>
      <c r="N601" s="2004"/>
      <c r="O601" s="2005"/>
      <c r="P601" s="2004"/>
      <c r="Q601" s="2004"/>
      <c r="R601" s="2004"/>
      <c r="S601" s="2004"/>
      <c r="T601" s="2004"/>
      <c r="U601" s="2004"/>
      <c r="V601" s="2004"/>
      <c r="W601" s="2004"/>
      <c r="X601" s="2004"/>
    </row>
    <row r="602" spans="1:24" s="25" customFormat="1">
      <c r="A602" s="80" t="s">
        <v>10360</v>
      </c>
      <c r="B602" s="40"/>
      <c r="C602" s="8" t="s">
        <v>10369</v>
      </c>
      <c r="D602" s="69"/>
      <c r="E602" s="2105"/>
      <c r="F602" s="2105"/>
      <c r="G602" s="2005"/>
      <c r="H602" s="2052"/>
      <c r="I602" s="2005"/>
      <c r="J602" s="2005"/>
      <c r="K602" s="2052"/>
      <c r="L602" s="2005"/>
      <c r="M602" s="2052"/>
      <c r="N602" s="2004"/>
      <c r="O602" s="2005"/>
      <c r="P602" s="2004"/>
      <c r="Q602" s="2004"/>
      <c r="R602" s="2004"/>
      <c r="S602" s="2004"/>
      <c r="T602" s="2004"/>
      <c r="U602" s="2004"/>
      <c r="V602" s="2004"/>
      <c r="W602" s="2004"/>
      <c r="X602" s="2004"/>
    </row>
    <row r="603" spans="1:24" s="25" customFormat="1">
      <c r="A603" s="41">
        <v>4608067</v>
      </c>
      <c r="B603" s="40" t="s">
        <v>10370</v>
      </c>
      <c r="C603" s="17" t="s">
        <v>10371</v>
      </c>
      <c r="D603" s="69">
        <v>3450</v>
      </c>
      <c r="E603" s="2105">
        <v>269100</v>
      </c>
      <c r="F603" s="2105">
        <v>92000</v>
      </c>
      <c r="G603" s="2005" t="s">
        <v>9810</v>
      </c>
      <c r="H603" s="2052">
        <v>41151</v>
      </c>
      <c r="I603" s="2005" t="s">
        <v>9847</v>
      </c>
      <c r="J603" s="2005"/>
      <c r="K603" s="2052"/>
      <c r="L603" s="2005" t="s">
        <v>9941</v>
      </c>
      <c r="M603" s="2052">
        <v>41232</v>
      </c>
      <c r="N603" s="2004"/>
      <c r="O603" s="2005"/>
      <c r="P603" s="2004"/>
      <c r="Q603" s="2004"/>
      <c r="R603" s="2004"/>
      <c r="S603" s="2004"/>
      <c r="T603" s="2004"/>
      <c r="U603" s="2004"/>
      <c r="V603" s="2004"/>
      <c r="W603" s="2004"/>
      <c r="X603" s="2004"/>
    </row>
    <row r="604" spans="1:24">
      <c r="A604" s="2098"/>
      <c r="B604" s="2004"/>
      <c r="C604" s="2004"/>
      <c r="D604" s="2025"/>
      <c r="E604" s="2105"/>
      <c r="F604" s="2105"/>
      <c r="G604" s="2005"/>
      <c r="H604" s="2052"/>
      <c r="I604" s="2005"/>
      <c r="J604" s="2005"/>
      <c r="K604" s="2052"/>
      <c r="L604" s="2005"/>
      <c r="M604" s="2052"/>
      <c r="N604" s="2004"/>
      <c r="O604" s="2005"/>
      <c r="P604" s="2004"/>
      <c r="Q604" s="2004"/>
      <c r="R604" s="2004"/>
      <c r="S604" s="2004"/>
      <c r="T604" s="2004"/>
      <c r="U604" s="2004"/>
      <c r="V604" s="2004"/>
      <c r="W604" s="2004"/>
      <c r="X604" s="2004"/>
    </row>
    <row r="605" spans="1:24" s="25" customFormat="1">
      <c r="A605" s="80" t="s">
        <v>10360</v>
      </c>
      <c r="B605" s="40"/>
      <c r="C605" s="8" t="s">
        <v>10372</v>
      </c>
      <c r="D605" s="69"/>
      <c r="E605" s="2105"/>
      <c r="F605" s="2105"/>
      <c r="G605" s="2005"/>
      <c r="H605" s="2052"/>
      <c r="I605" s="2005"/>
      <c r="J605" s="2005"/>
      <c r="K605" s="2052"/>
      <c r="L605" s="2005"/>
      <c r="M605" s="2052"/>
      <c r="N605" s="2004"/>
      <c r="O605" s="2005"/>
      <c r="P605" s="2004"/>
      <c r="Q605" s="2004"/>
      <c r="R605" s="2004"/>
      <c r="S605" s="2004"/>
      <c r="T605" s="2004"/>
      <c r="U605" s="2004"/>
      <c r="V605" s="2004"/>
      <c r="W605" s="2004"/>
      <c r="X605" s="2004"/>
    </row>
    <row r="606" spans="1:24" s="25" customFormat="1">
      <c r="A606" s="41">
        <v>4609027</v>
      </c>
      <c r="B606" s="40" t="s">
        <v>10308</v>
      </c>
      <c r="C606" s="17" t="s">
        <v>10373</v>
      </c>
      <c r="D606" s="69">
        <v>3700</v>
      </c>
      <c r="E606" s="2105">
        <v>284900</v>
      </c>
      <c r="F606" s="2105">
        <v>139000</v>
      </c>
      <c r="G606" s="2005" t="s">
        <v>9916</v>
      </c>
      <c r="H606" s="2052">
        <v>41163</v>
      </c>
      <c r="I606" s="2005" t="s">
        <v>9962</v>
      </c>
      <c r="J606" s="2005"/>
      <c r="K606" s="2052"/>
      <c r="L606" s="2005" t="s">
        <v>9941</v>
      </c>
      <c r="M606" s="2052">
        <v>41232</v>
      </c>
      <c r="N606" s="2004"/>
      <c r="O606" s="2005"/>
      <c r="P606" s="2004"/>
      <c r="Q606" s="2004"/>
      <c r="R606" s="2004"/>
      <c r="S606" s="2004"/>
      <c r="T606" s="2004"/>
      <c r="U606" s="2004"/>
      <c r="V606" s="2004"/>
      <c r="W606" s="2004"/>
      <c r="X606" s="2004"/>
    </row>
    <row r="607" spans="1:24" s="25" customFormat="1">
      <c r="A607" s="41"/>
      <c r="B607" s="40"/>
      <c r="C607" s="17"/>
      <c r="D607" s="69"/>
      <c r="E607" s="2105"/>
      <c r="F607" s="2105"/>
      <c r="G607" s="2005"/>
      <c r="H607" s="2052"/>
      <c r="I607" s="2005"/>
      <c r="J607" s="2005"/>
      <c r="K607" s="2052"/>
      <c r="L607" s="2005"/>
      <c r="M607" s="2052"/>
      <c r="N607" s="2004"/>
      <c r="O607" s="2005"/>
      <c r="P607" s="2004"/>
      <c r="Q607" s="2004"/>
      <c r="R607" s="2004"/>
      <c r="S607" s="2004"/>
      <c r="T607" s="2004"/>
      <c r="U607" s="2004"/>
      <c r="V607" s="2004"/>
      <c r="W607" s="2004"/>
      <c r="X607" s="2004"/>
    </row>
    <row r="608" spans="1:24" s="25" customFormat="1">
      <c r="A608" s="80" t="s">
        <v>10360</v>
      </c>
      <c r="B608" s="40"/>
      <c r="C608" s="8" t="s">
        <v>10374</v>
      </c>
      <c r="D608" s="69"/>
      <c r="E608" s="2105"/>
      <c r="F608" s="2105"/>
      <c r="G608" s="2005"/>
      <c r="H608" s="2052"/>
      <c r="I608" s="2005"/>
      <c r="J608" s="2005"/>
      <c r="K608" s="2052"/>
      <c r="L608" s="2005"/>
      <c r="M608" s="2052"/>
      <c r="N608" s="2004"/>
      <c r="O608" s="2005"/>
      <c r="P608" s="2004"/>
      <c r="Q608" s="2004"/>
      <c r="R608" s="2004"/>
      <c r="S608" s="2004"/>
      <c r="T608" s="2004"/>
      <c r="U608" s="2004"/>
      <c r="V608" s="2004"/>
      <c r="W608" s="2004"/>
      <c r="X608" s="2004"/>
    </row>
    <row r="609" spans="1:24" s="25" customFormat="1">
      <c r="A609" s="41">
        <v>4609042</v>
      </c>
      <c r="B609" s="40" t="s">
        <v>10031</v>
      </c>
      <c r="C609" s="17" t="s">
        <v>10375</v>
      </c>
      <c r="D609" s="69">
        <v>3800</v>
      </c>
      <c r="E609" s="2105">
        <v>296400</v>
      </c>
      <c r="F609" s="2105">
        <v>118000</v>
      </c>
      <c r="G609" s="2005" t="s">
        <v>9810</v>
      </c>
      <c r="H609" s="2052">
        <v>41167</v>
      </c>
      <c r="I609" s="2005" t="s">
        <v>9851</v>
      </c>
      <c r="J609" s="2005" t="s">
        <v>449</v>
      </c>
      <c r="K609" s="2052"/>
      <c r="L609" s="2005" t="s">
        <v>9941</v>
      </c>
      <c r="M609" s="2052">
        <v>41232</v>
      </c>
      <c r="N609" s="2004"/>
      <c r="O609" s="2005"/>
      <c r="P609" s="2004"/>
      <c r="Q609" s="2004"/>
      <c r="R609" s="2004"/>
      <c r="S609" s="2004"/>
      <c r="T609" s="2004"/>
      <c r="U609" s="2004"/>
      <c r="V609" s="2004"/>
      <c r="W609" s="2004"/>
      <c r="X609" s="2004"/>
    </row>
    <row r="610" spans="1:24" s="25" customFormat="1">
      <c r="A610" s="41"/>
      <c r="B610" s="40" t="s">
        <v>10376</v>
      </c>
      <c r="C610" s="21" t="s">
        <v>9799</v>
      </c>
      <c r="D610" s="18">
        <v>100</v>
      </c>
      <c r="E610" s="2105"/>
      <c r="F610" s="2105"/>
      <c r="G610" s="2005"/>
      <c r="H610" s="2052"/>
      <c r="I610" s="2005"/>
      <c r="J610" s="2005"/>
      <c r="K610" s="2052"/>
      <c r="L610" s="2005"/>
      <c r="M610" s="2052"/>
      <c r="N610" s="2004"/>
      <c r="O610" s="2005"/>
      <c r="P610" s="2004"/>
      <c r="Q610" s="2004"/>
      <c r="R610" s="2004"/>
      <c r="S610" s="2004"/>
      <c r="T610" s="2004"/>
      <c r="U610" s="2004"/>
      <c r="V610" s="2004"/>
      <c r="W610" s="2004"/>
      <c r="X610" s="2004"/>
    </row>
    <row r="611" spans="1:24">
      <c r="A611" s="2098"/>
      <c r="B611" s="2004"/>
      <c r="C611" s="2004"/>
      <c r="D611" s="2025"/>
      <c r="E611" s="2105"/>
      <c r="F611" s="2105"/>
      <c r="G611" s="2005"/>
      <c r="H611" s="2052"/>
      <c r="I611" s="2005"/>
      <c r="J611" s="2005"/>
      <c r="K611" s="2052"/>
      <c r="L611" s="2005"/>
      <c r="M611" s="2052"/>
      <c r="N611" s="2004"/>
      <c r="O611" s="2005"/>
      <c r="P611" s="2004"/>
      <c r="Q611" s="2004"/>
      <c r="R611" s="2004"/>
      <c r="S611" s="2004"/>
      <c r="T611" s="2004"/>
      <c r="U611" s="2004"/>
      <c r="V611" s="2004"/>
      <c r="W611" s="2004"/>
      <c r="X611" s="2004"/>
    </row>
    <row r="612" spans="1:24" s="25" customFormat="1">
      <c r="A612" s="80" t="s">
        <v>10360</v>
      </c>
      <c r="B612" s="40"/>
      <c r="C612" s="8" t="s">
        <v>10377</v>
      </c>
      <c r="D612" s="69"/>
      <c r="E612" s="2105"/>
      <c r="F612" s="2105"/>
      <c r="G612" s="2005"/>
      <c r="H612" s="2052"/>
      <c r="I612" s="2005"/>
      <c r="J612" s="2005"/>
      <c r="K612" s="2052"/>
      <c r="L612" s="2005"/>
      <c r="M612" s="2052"/>
      <c r="N612" s="2004"/>
      <c r="O612" s="2005"/>
      <c r="P612" s="2004"/>
      <c r="Q612" s="2004"/>
      <c r="R612" s="2004"/>
      <c r="S612" s="2004"/>
      <c r="T612" s="2004"/>
      <c r="U612" s="2004"/>
      <c r="V612" s="2004"/>
      <c r="W612" s="2004"/>
      <c r="X612" s="2004"/>
    </row>
    <row r="613" spans="1:24" s="25" customFormat="1">
      <c r="A613" s="41">
        <v>4609058</v>
      </c>
      <c r="B613" s="40" t="s">
        <v>10046</v>
      </c>
      <c r="C613" s="17" t="s">
        <v>10378</v>
      </c>
      <c r="D613" s="69">
        <v>3500</v>
      </c>
      <c r="E613" s="2105">
        <v>273000</v>
      </c>
      <c r="F613" s="2105">
        <v>111000</v>
      </c>
      <c r="G613" s="2005" t="s">
        <v>9815</v>
      </c>
      <c r="H613" s="2052">
        <v>41172</v>
      </c>
      <c r="I613" s="2005" t="s">
        <v>10062</v>
      </c>
      <c r="J613" s="2005"/>
      <c r="K613" s="2052"/>
      <c r="L613" s="2005" t="s">
        <v>9941</v>
      </c>
      <c r="M613" s="2052">
        <v>41232</v>
      </c>
      <c r="N613" s="2004"/>
      <c r="O613" s="2005"/>
      <c r="P613" s="2004"/>
      <c r="Q613" s="2004"/>
      <c r="R613" s="2004"/>
      <c r="S613" s="2004"/>
      <c r="T613" s="2004"/>
      <c r="U613" s="2004"/>
      <c r="V613" s="2004"/>
      <c r="W613" s="2004"/>
      <c r="X613" s="2004"/>
    </row>
    <row r="614" spans="1:24" s="25" customFormat="1">
      <c r="A614" s="41"/>
      <c r="B614" s="40"/>
      <c r="C614" s="17"/>
      <c r="D614" s="69"/>
      <c r="E614" s="2105"/>
      <c r="F614" s="2105"/>
      <c r="G614" s="2005"/>
      <c r="H614" s="2052"/>
      <c r="I614" s="2005"/>
      <c r="J614" s="2005"/>
      <c r="K614" s="2052"/>
      <c r="L614" s="2005"/>
      <c r="M614" s="2052"/>
      <c r="N614" s="2004"/>
      <c r="O614" s="2005"/>
      <c r="P614" s="2004"/>
      <c r="Q614" s="2004"/>
      <c r="R614" s="2004"/>
      <c r="S614" s="2004"/>
      <c r="T614" s="2004"/>
      <c r="U614" s="2004"/>
      <c r="V614" s="2004"/>
      <c r="W614" s="2004"/>
      <c r="X614" s="2004"/>
    </row>
    <row r="615" spans="1:24" s="25" customFormat="1">
      <c r="A615" s="80" t="s">
        <v>10360</v>
      </c>
      <c r="B615" s="40"/>
      <c r="C615" s="8" t="s">
        <v>10379</v>
      </c>
      <c r="D615" s="69"/>
      <c r="E615" s="2105"/>
      <c r="F615" s="2105"/>
      <c r="G615" s="2005"/>
      <c r="H615" s="2052"/>
      <c r="I615" s="2005"/>
      <c r="J615" s="2005"/>
      <c r="K615" s="2052"/>
      <c r="L615" s="2005"/>
      <c r="M615" s="2052"/>
      <c r="N615" s="2004"/>
      <c r="O615" s="2005"/>
      <c r="P615" s="2004"/>
      <c r="Q615" s="2004"/>
      <c r="R615" s="2004"/>
      <c r="S615" s="2004"/>
      <c r="T615" s="2004"/>
      <c r="U615" s="2004"/>
      <c r="V615" s="2004"/>
      <c r="W615" s="2004"/>
      <c r="X615" s="2004"/>
    </row>
    <row r="616" spans="1:24" s="25" customFormat="1">
      <c r="A616" s="41">
        <v>4609077</v>
      </c>
      <c r="B616" s="40" t="s">
        <v>10332</v>
      </c>
      <c r="C616" s="17" t="s">
        <v>10380</v>
      </c>
      <c r="D616" s="69">
        <v>3100</v>
      </c>
      <c r="E616" s="2105">
        <v>241800</v>
      </c>
      <c r="F616" s="2105">
        <v>90000</v>
      </c>
      <c r="G616" s="2005" t="s">
        <v>9943</v>
      </c>
      <c r="H616" s="2052">
        <v>41178</v>
      </c>
      <c r="I616" s="2005" t="s">
        <v>9811</v>
      </c>
      <c r="J616" s="2005"/>
      <c r="K616" s="2052"/>
      <c r="L616" s="2005" t="s">
        <v>9941</v>
      </c>
      <c r="M616" s="2052">
        <v>41232</v>
      </c>
      <c r="N616" s="2004"/>
      <c r="O616" s="2005"/>
      <c r="P616" s="2004"/>
      <c r="Q616" s="2004"/>
      <c r="R616" s="2004"/>
      <c r="S616" s="2004"/>
      <c r="T616" s="2004"/>
      <c r="U616" s="2004"/>
      <c r="V616" s="2004"/>
      <c r="W616" s="2004"/>
      <c r="X616" s="2004"/>
    </row>
    <row r="617" spans="1:24">
      <c r="A617" s="2098"/>
      <c r="B617" s="2004"/>
      <c r="C617" s="2004"/>
      <c r="D617" s="2025"/>
      <c r="E617" s="2105"/>
      <c r="F617" s="2105"/>
      <c r="G617" s="2005"/>
      <c r="H617" s="2052"/>
      <c r="I617" s="2005"/>
      <c r="J617" s="2005"/>
      <c r="K617" s="2052"/>
      <c r="L617" s="2005"/>
      <c r="M617" s="2052"/>
      <c r="N617" s="2004"/>
      <c r="O617" s="2005"/>
      <c r="P617" s="2004"/>
      <c r="Q617" s="2004"/>
      <c r="R617" s="2004"/>
      <c r="S617" s="2004"/>
      <c r="T617" s="2004"/>
      <c r="U617" s="2004"/>
      <c r="V617" s="2004"/>
      <c r="W617" s="2004"/>
      <c r="X617" s="2004"/>
    </row>
    <row r="618" spans="1:24" s="25" customFormat="1">
      <c r="A618" s="80" t="s">
        <v>10360</v>
      </c>
      <c r="B618" s="40"/>
      <c r="C618" s="8" t="s">
        <v>10381</v>
      </c>
      <c r="D618" s="69"/>
      <c r="E618" s="2105"/>
      <c r="F618" s="2105"/>
      <c r="G618" s="2005"/>
      <c r="H618" s="2052"/>
      <c r="I618" s="2005"/>
      <c r="J618" s="2005"/>
      <c r="K618" s="2052"/>
      <c r="L618" s="2005"/>
      <c r="M618" s="2052"/>
      <c r="N618" s="2004"/>
      <c r="O618" s="2005"/>
      <c r="P618" s="2004"/>
      <c r="Q618" s="2004"/>
      <c r="R618" s="2004"/>
      <c r="S618" s="2004"/>
      <c r="T618" s="2004"/>
      <c r="U618" s="2004"/>
      <c r="V618" s="2004"/>
      <c r="W618" s="2004"/>
      <c r="X618" s="2004"/>
    </row>
    <row r="619" spans="1:24" s="25" customFormat="1">
      <c r="A619" s="41">
        <v>4610030</v>
      </c>
      <c r="B619" s="40" t="s">
        <v>10336</v>
      </c>
      <c r="C619" s="17" t="s">
        <v>10382</v>
      </c>
      <c r="D619" s="69">
        <v>3050</v>
      </c>
      <c r="E619" s="2105">
        <v>237900</v>
      </c>
      <c r="F619" s="2105">
        <v>72000</v>
      </c>
      <c r="G619" s="2005" t="s">
        <v>9835</v>
      </c>
      <c r="H619" s="2052">
        <v>41187</v>
      </c>
      <c r="I619" s="2005" t="s">
        <v>9831</v>
      </c>
      <c r="J619" s="2005" t="s">
        <v>449</v>
      </c>
      <c r="K619" s="2052"/>
      <c r="L619" s="17" t="s">
        <v>9941</v>
      </c>
      <c r="M619" s="2052">
        <v>41232</v>
      </c>
      <c r="N619" s="2004"/>
      <c r="O619" s="2005"/>
      <c r="P619" s="2004"/>
      <c r="Q619" s="2004"/>
      <c r="R619" s="2004"/>
      <c r="S619" s="2004"/>
      <c r="T619" s="2004"/>
      <c r="U619" s="2004"/>
      <c r="V619" s="2004"/>
      <c r="W619" s="2004"/>
      <c r="X619" s="2004"/>
    </row>
    <row r="620" spans="1:24" s="25" customFormat="1">
      <c r="A620" s="41"/>
      <c r="B620" s="40" t="s">
        <v>10383</v>
      </c>
      <c r="C620" s="21" t="s">
        <v>9799</v>
      </c>
      <c r="D620" s="18">
        <v>100</v>
      </c>
      <c r="E620" s="2105"/>
      <c r="F620" s="2105"/>
      <c r="G620" s="2005"/>
      <c r="H620" s="2052"/>
      <c r="I620" s="2005"/>
      <c r="J620" s="2005"/>
      <c r="K620" s="2052"/>
      <c r="L620" s="2005"/>
      <c r="M620" s="2052"/>
      <c r="N620" s="2004"/>
      <c r="O620" s="2005"/>
      <c r="P620" s="2004"/>
      <c r="Q620" s="2004"/>
      <c r="R620" s="2004"/>
      <c r="S620" s="2004"/>
      <c r="T620" s="2004"/>
      <c r="U620" s="2004"/>
      <c r="V620" s="2004"/>
      <c r="W620" s="2004"/>
      <c r="X620" s="2004"/>
    </row>
    <row r="621" spans="1:24" s="25" customFormat="1">
      <c r="A621" s="41"/>
      <c r="B621" s="40"/>
      <c r="C621" s="17"/>
      <c r="D621" s="69"/>
      <c r="E621" s="2105"/>
      <c r="F621" s="2105"/>
      <c r="G621" s="2005"/>
      <c r="H621" s="2052"/>
      <c r="I621" s="2005"/>
      <c r="J621" s="2005"/>
      <c r="K621" s="2052"/>
      <c r="L621" s="2005"/>
      <c r="M621" s="2052"/>
      <c r="N621" s="2004"/>
      <c r="O621" s="2005"/>
      <c r="P621" s="2004"/>
      <c r="Q621" s="2004"/>
      <c r="R621" s="2004"/>
      <c r="S621" s="2004"/>
      <c r="T621" s="2004"/>
      <c r="U621" s="2004"/>
      <c r="V621" s="2004"/>
      <c r="W621" s="2004"/>
      <c r="X621" s="2004"/>
    </row>
    <row r="622" spans="1:24" s="25" customFormat="1">
      <c r="A622" s="80" t="s">
        <v>10360</v>
      </c>
      <c r="B622" s="40"/>
      <c r="C622" s="8" t="s">
        <v>10384</v>
      </c>
      <c r="D622" s="69"/>
      <c r="E622" s="2105"/>
      <c r="F622" s="2105"/>
      <c r="G622" s="2005"/>
      <c r="H622" s="2052"/>
      <c r="I622" s="2005"/>
      <c r="J622" s="2005"/>
      <c r="K622" s="2052"/>
      <c r="L622" s="2005"/>
      <c r="M622" s="2052"/>
      <c r="N622" s="2004"/>
      <c r="O622" s="2005"/>
      <c r="P622" s="2004"/>
      <c r="Q622" s="2004"/>
      <c r="R622" s="2004"/>
      <c r="S622" s="2004"/>
      <c r="T622" s="2004"/>
      <c r="U622" s="2004"/>
      <c r="V622" s="2004"/>
      <c r="W622" s="2004"/>
      <c r="X622" s="2004"/>
    </row>
    <row r="623" spans="1:24" s="25" customFormat="1">
      <c r="A623" s="41">
        <v>4610041</v>
      </c>
      <c r="B623" s="40" t="s">
        <v>10000</v>
      </c>
      <c r="C623" s="17" t="s">
        <v>10385</v>
      </c>
      <c r="D623" s="69">
        <v>3700</v>
      </c>
      <c r="E623" s="2105">
        <v>284900</v>
      </c>
      <c r="F623" s="2105">
        <v>136000</v>
      </c>
      <c r="G623" s="2005" t="s">
        <v>9835</v>
      </c>
      <c r="H623" s="2052">
        <v>41191</v>
      </c>
      <c r="I623" s="2005" t="s">
        <v>9969</v>
      </c>
      <c r="J623" s="2005"/>
      <c r="K623" s="2052"/>
      <c r="L623" s="17" t="s">
        <v>9941</v>
      </c>
      <c r="M623" s="2052">
        <v>41232</v>
      </c>
      <c r="N623" s="2004"/>
      <c r="O623" s="2005"/>
      <c r="P623" s="2004"/>
      <c r="Q623" s="2004"/>
      <c r="R623" s="2004"/>
      <c r="S623" s="2004"/>
      <c r="T623" s="2004"/>
      <c r="U623" s="2004"/>
      <c r="V623" s="2004"/>
      <c r="W623" s="2004"/>
      <c r="X623" s="2004"/>
    </row>
    <row r="624" spans="1:24">
      <c r="A624" s="2098"/>
      <c r="B624" s="2004"/>
      <c r="C624" s="2004"/>
      <c r="D624" s="2025"/>
      <c r="E624" s="2105"/>
      <c r="F624" s="2105"/>
      <c r="G624" s="2005"/>
      <c r="H624" s="2052"/>
      <c r="I624" s="2005"/>
      <c r="J624" s="2005"/>
      <c r="K624" s="2052"/>
      <c r="L624" s="2005"/>
      <c r="M624" s="2052"/>
      <c r="N624" s="2004"/>
      <c r="O624" s="2005"/>
      <c r="P624" s="2004"/>
      <c r="Q624" s="2004"/>
      <c r="R624" s="2004"/>
      <c r="S624" s="2004"/>
      <c r="T624" s="2004"/>
      <c r="U624" s="2004"/>
      <c r="V624" s="2004"/>
      <c r="W624" s="2004"/>
      <c r="X624" s="2004"/>
    </row>
    <row r="625" spans="1:24" s="25" customFormat="1">
      <c r="A625" s="80" t="s">
        <v>10386</v>
      </c>
      <c r="B625" s="40"/>
      <c r="C625" s="8" t="s">
        <v>10387</v>
      </c>
      <c r="D625" s="69"/>
      <c r="E625" s="2105"/>
      <c r="F625" s="2105"/>
      <c r="G625" s="2005"/>
      <c r="H625" s="2052"/>
      <c r="I625" s="2005"/>
      <c r="J625" s="2005"/>
      <c r="K625" s="2052"/>
      <c r="L625" s="2005"/>
      <c r="M625" s="2052"/>
      <c r="N625" s="2004"/>
      <c r="O625" s="2005"/>
      <c r="P625" s="2004"/>
      <c r="Q625" s="2004"/>
      <c r="R625" s="2004"/>
      <c r="S625" s="2004"/>
      <c r="T625" s="2004"/>
      <c r="U625" s="2004"/>
      <c r="V625" s="2004"/>
      <c r="W625" s="2004"/>
      <c r="X625" s="2004"/>
    </row>
    <row r="626" spans="1:24" s="25" customFormat="1">
      <c r="A626" s="41">
        <v>4608045</v>
      </c>
      <c r="B626" s="40" t="s">
        <v>10086</v>
      </c>
      <c r="C626" s="17" t="s">
        <v>10388</v>
      </c>
      <c r="D626" s="69">
        <v>4825</v>
      </c>
      <c r="E626" s="2105">
        <v>265200</v>
      </c>
      <c r="F626" s="2105">
        <v>94000</v>
      </c>
      <c r="G626" s="2005" t="s">
        <v>9835</v>
      </c>
      <c r="H626" s="2052">
        <v>41145</v>
      </c>
      <c r="I626" s="2005" t="s">
        <v>9865</v>
      </c>
      <c r="J626" s="181" t="s">
        <v>10389</v>
      </c>
      <c r="K626" s="526"/>
      <c r="L626" s="17" t="s">
        <v>107</v>
      </c>
      <c r="M626" s="2052">
        <v>41235</v>
      </c>
      <c r="N626" s="2004"/>
      <c r="O626" s="2005"/>
      <c r="P626" s="2004"/>
      <c r="Q626" s="2004"/>
      <c r="R626" s="2004"/>
      <c r="S626" s="2004"/>
      <c r="T626" s="2004"/>
      <c r="U626" s="2004"/>
      <c r="V626" s="2004"/>
      <c r="W626" s="2004"/>
      <c r="X626" s="2004"/>
    </row>
    <row r="627" spans="1:24" s="25" customFormat="1">
      <c r="A627" s="41"/>
      <c r="B627" s="160" t="s">
        <v>10390</v>
      </c>
      <c r="C627" s="161">
        <v>41214</v>
      </c>
      <c r="D627" s="69">
        <v>-1425</v>
      </c>
      <c r="E627" s="2105"/>
      <c r="F627" s="2105"/>
      <c r="G627" s="2005"/>
      <c r="H627" s="2052"/>
      <c r="I627" s="2005"/>
      <c r="J627" s="2005"/>
      <c r="K627" s="2052"/>
      <c r="L627" s="2005"/>
      <c r="M627" s="2052"/>
      <c r="N627" s="2004"/>
      <c r="O627" s="2005"/>
      <c r="P627" s="2004"/>
      <c r="Q627" s="2004"/>
      <c r="R627" s="2004"/>
      <c r="S627" s="2004"/>
      <c r="T627" s="2004"/>
      <c r="U627" s="2004"/>
      <c r="V627" s="2004"/>
      <c r="W627" s="2004"/>
      <c r="X627" s="2004"/>
    </row>
    <row r="628" spans="1:24" s="25" customFormat="1">
      <c r="A628" s="41"/>
      <c r="B628" s="40"/>
      <c r="C628" s="17"/>
      <c r="D628" s="69"/>
      <c r="E628" s="2105"/>
      <c r="F628" s="2105"/>
      <c r="G628" s="2005"/>
      <c r="H628" s="2052"/>
      <c r="I628" s="2005"/>
      <c r="J628" s="2005"/>
      <c r="K628" s="2052"/>
      <c r="L628" s="2005"/>
      <c r="M628" s="2052"/>
      <c r="N628" s="2004"/>
      <c r="O628" s="2005"/>
      <c r="P628" s="2004"/>
      <c r="Q628" s="2004"/>
      <c r="R628" s="2004"/>
      <c r="S628" s="2004"/>
      <c r="T628" s="2004"/>
      <c r="U628" s="2004"/>
      <c r="V628" s="2004"/>
      <c r="W628" s="2004"/>
      <c r="X628" s="2004"/>
    </row>
    <row r="629" spans="1:24" s="25" customFormat="1">
      <c r="A629" s="80" t="s">
        <v>10386</v>
      </c>
      <c r="B629" s="40"/>
      <c r="C629" s="8" t="s">
        <v>10391</v>
      </c>
      <c r="D629" s="69"/>
      <c r="E629" s="2105"/>
      <c r="F629" s="2105"/>
      <c r="G629" s="2005"/>
      <c r="H629" s="2052"/>
      <c r="I629" s="2005"/>
      <c r="J629" s="2005"/>
      <c r="K629" s="2052"/>
      <c r="L629" s="2005"/>
      <c r="M629" s="2052"/>
      <c r="N629" s="2004"/>
      <c r="O629" s="2005"/>
      <c r="P629" s="2004"/>
      <c r="Q629" s="2004"/>
      <c r="R629" s="2004"/>
      <c r="S629" s="2004"/>
      <c r="T629" s="2004"/>
      <c r="U629" s="2004"/>
      <c r="V629" s="2004"/>
      <c r="W629" s="2004"/>
      <c r="X629" s="2004"/>
    </row>
    <row r="630" spans="1:24" s="25" customFormat="1">
      <c r="A630" s="41">
        <v>4609046</v>
      </c>
      <c r="B630" s="40" t="s">
        <v>10031</v>
      </c>
      <c r="C630" s="17" t="s">
        <v>10392</v>
      </c>
      <c r="D630" s="69">
        <v>4825</v>
      </c>
      <c r="E630" s="2105">
        <v>265200</v>
      </c>
      <c r="F630" s="2105">
        <v>100000</v>
      </c>
      <c r="G630" s="2005" t="s">
        <v>9815</v>
      </c>
      <c r="H630" s="2052">
        <v>41169</v>
      </c>
      <c r="I630" s="2005" t="s">
        <v>10102</v>
      </c>
      <c r="J630" s="181" t="s">
        <v>10389</v>
      </c>
      <c r="K630" s="526"/>
      <c r="L630" s="17" t="s">
        <v>107</v>
      </c>
      <c r="M630" s="2052">
        <v>41235</v>
      </c>
      <c r="N630" s="2004"/>
      <c r="O630" s="2005"/>
      <c r="P630" s="2004"/>
      <c r="Q630" s="2004"/>
      <c r="R630" s="2004"/>
      <c r="S630" s="2004"/>
      <c r="T630" s="2004"/>
      <c r="U630" s="2004"/>
      <c r="V630" s="2004"/>
      <c r="W630" s="2004"/>
      <c r="X630" s="2004"/>
    </row>
    <row r="631" spans="1:24" s="25" customFormat="1">
      <c r="A631" s="41"/>
      <c r="B631" s="160" t="s">
        <v>10390</v>
      </c>
      <c r="C631" s="161">
        <v>41214</v>
      </c>
      <c r="D631" s="69">
        <v>-1425</v>
      </c>
      <c r="E631" s="2105"/>
      <c r="F631" s="2105"/>
      <c r="G631" s="2005"/>
      <c r="H631" s="2052"/>
      <c r="I631" s="2005"/>
      <c r="J631" s="2005"/>
      <c r="K631" s="2052"/>
      <c r="L631" s="2005"/>
      <c r="M631" s="2052"/>
      <c r="N631" s="2004"/>
      <c r="O631" s="2005"/>
      <c r="P631" s="2004"/>
      <c r="Q631" s="2004"/>
      <c r="R631" s="2004"/>
      <c r="S631" s="2004"/>
      <c r="T631" s="2004"/>
      <c r="U631" s="2004"/>
      <c r="V631" s="2004"/>
      <c r="W631" s="2004"/>
      <c r="X631" s="2004"/>
    </row>
    <row r="632" spans="1:24">
      <c r="A632" s="2098"/>
      <c r="B632" s="2004"/>
      <c r="C632" s="2004"/>
      <c r="D632" s="2025"/>
      <c r="E632" s="2105"/>
      <c r="F632" s="2105"/>
      <c r="G632" s="2005"/>
      <c r="H632" s="2052"/>
      <c r="I632" s="2005"/>
      <c r="J632" s="2005"/>
      <c r="K632" s="2052"/>
      <c r="L632" s="2005"/>
      <c r="M632" s="2052"/>
      <c r="N632" s="2004"/>
      <c r="O632" s="2005"/>
      <c r="P632" s="2004"/>
      <c r="Q632" s="2004"/>
      <c r="R632" s="2004"/>
      <c r="S632" s="2004"/>
      <c r="T632" s="2004"/>
      <c r="U632" s="2004"/>
      <c r="V632" s="2004"/>
      <c r="W632" s="2004"/>
      <c r="X632" s="2004"/>
    </row>
    <row r="633" spans="1:24" s="25" customFormat="1">
      <c r="A633" s="80" t="s">
        <v>10393</v>
      </c>
      <c r="B633" s="40"/>
      <c r="C633" s="8" t="s">
        <v>10394</v>
      </c>
      <c r="D633" s="69"/>
      <c r="E633" s="2105"/>
      <c r="F633" s="2105"/>
      <c r="G633" s="2005"/>
      <c r="H633" s="2052"/>
      <c r="I633" s="2005"/>
      <c r="J633" s="2005"/>
      <c r="K633" s="2052"/>
      <c r="L633" s="2005"/>
      <c r="M633" s="2052"/>
      <c r="N633" s="2004"/>
      <c r="O633" s="2005"/>
      <c r="P633" s="2004"/>
      <c r="Q633" s="2004"/>
      <c r="R633" s="2004"/>
      <c r="S633" s="2004"/>
      <c r="T633" s="2004"/>
      <c r="U633" s="2004"/>
      <c r="V633" s="2004"/>
      <c r="W633" s="2004"/>
      <c r="X633" s="2004"/>
    </row>
    <row r="634" spans="1:24" s="25" customFormat="1">
      <c r="A634" s="41">
        <v>4610105</v>
      </c>
      <c r="B634" s="40" t="s">
        <v>10395</v>
      </c>
      <c r="C634" s="21" t="s">
        <v>10396</v>
      </c>
      <c r="D634" s="69">
        <v>3950</v>
      </c>
      <c r="E634" s="2105">
        <v>304150</v>
      </c>
      <c r="F634" s="2105">
        <v>151000</v>
      </c>
      <c r="G634" s="2005" t="s">
        <v>9943</v>
      </c>
      <c r="H634" s="2052">
        <v>41207</v>
      </c>
      <c r="I634" s="2005" t="s">
        <v>9891</v>
      </c>
      <c r="J634" s="2005"/>
      <c r="K634" s="2052"/>
      <c r="L634" s="17" t="s">
        <v>107</v>
      </c>
      <c r="M634" s="2052">
        <v>41260</v>
      </c>
      <c r="N634" s="2004"/>
      <c r="O634" s="2005"/>
      <c r="P634" s="2004"/>
      <c r="Q634" s="2004"/>
      <c r="R634" s="2004"/>
      <c r="S634" s="2004"/>
      <c r="T634" s="2004"/>
      <c r="U634" s="2004"/>
      <c r="V634" s="2004"/>
      <c r="W634" s="2004"/>
      <c r="X634" s="2004"/>
    </row>
    <row r="635" spans="1:24">
      <c r="A635" s="2098"/>
      <c r="B635" s="2004"/>
      <c r="C635" s="2004"/>
      <c r="D635" s="2025"/>
      <c r="E635" s="2105"/>
      <c r="F635" s="2105"/>
      <c r="G635" s="2005"/>
      <c r="H635" s="2052"/>
      <c r="I635" s="2005"/>
      <c r="J635" s="2005"/>
      <c r="K635" s="2052"/>
      <c r="L635" s="2005"/>
      <c r="M635" s="2052"/>
      <c r="N635" s="2004"/>
      <c r="O635" s="2005"/>
      <c r="P635" s="2004"/>
      <c r="Q635" s="2004"/>
      <c r="R635" s="2004"/>
      <c r="S635" s="2004"/>
      <c r="T635" s="2004"/>
      <c r="U635" s="2004"/>
      <c r="V635" s="2004"/>
      <c r="W635" s="2004"/>
      <c r="X635" s="2004"/>
    </row>
    <row r="636" spans="1:24" s="25" customFormat="1">
      <c r="A636" s="80" t="s">
        <v>10393</v>
      </c>
      <c r="B636" s="40"/>
      <c r="C636" s="8" t="s">
        <v>10397</v>
      </c>
      <c r="D636" s="69"/>
      <c r="E636" s="2105"/>
      <c r="F636" s="2105"/>
      <c r="G636" s="2005"/>
      <c r="H636" s="2052"/>
      <c r="I636" s="2005"/>
      <c r="J636" s="2005"/>
      <c r="K636" s="2052"/>
      <c r="L636" s="2005"/>
      <c r="M636" s="2052"/>
      <c r="N636" s="2004"/>
      <c r="O636" s="2005"/>
      <c r="P636" s="2004"/>
      <c r="Q636" s="2004"/>
      <c r="R636" s="2004"/>
      <c r="S636" s="2004"/>
      <c r="T636" s="2004"/>
      <c r="U636" s="2004"/>
      <c r="V636" s="2004"/>
      <c r="W636" s="2004"/>
      <c r="X636" s="2004"/>
    </row>
    <row r="637" spans="1:24" s="25" customFormat="1">
      <c r="A637" s="41">
        <v>4610116</v>
      </c>
      <c r="B637" s="40" t="s">
        <v>10398</v>
      </c>
      <c r="C637" s="21" t="s">
        <v>10399</v>
      </c>
      <c r="D637" s="69">
        <v>3100</v>
      </c>
      <c r="E637" s="2105">
        <v>238700</v>
      </c>
      <c r="F637" s="2105">
        <v>92000</v>
      </c>
      <c r="G637" s="2005" t="s">
        <v>9815</v>
      </c>
      <c r="H637" s="2052">
        <v>41209</v>
      </c>
      <c r="I637" s="2005" t="s">
        <v>9823</v>
      </c>
      <c r="J637" s="2005"/>
      <c r="K637" s="2052"/>
      <c r="L637" s="17" t="s">
        <v>107</v>
      </c>
      <c r="M637" s="2052">
        <v>41260</v>
      </c>
      <c r="N637" s="2004"/>
      <c r="O637" s="2005"/>
      <c r="P637" s="2004"/>
      <c r="Q637" s="2004"/>
      <c r="R637" s="2004"/>
      <c r="S637" s="2004"/>
      <c r="T637" s="2004"/>
      <c r="U637" s="2004"/>
      <c r="V637" s="2004"/>
      <c r="W637" s="2004"/>
      <c r="X637" s="2004"/>
    </row>
    <row r="638" spans="1:24" s="25" customFormat="1">
      <c r="A638" s="41"/>
      <c r="B638" s="40"/>
      <c r="C638" s="21"/>
      <c r="D638" s="69"/>
      <c r="E638" s="2105"/>
      <c r="F638" s="2105"/>
      <c r="G638" s="2005"/>
      <c r="H638" s="2052"/>
      <c r="I638" s="2005"/>
      <c r="J638" s="2005"/>
      <c r="K638" s="2052"/>
      <c r="L638" s="2005"/>
      <c r="M638" s="2052"/>
      <c r="N638" s="2004"/>
      <c r="O638" s="2005"/>
      <c r="P638" s="2004"/>
      <c r="Q638" s="2004"/>
      <c r="R638" s="2004"/>
      <c r="S638" s="2004"/>
      <c r="T638" s="2004"/>
      <c r="U638" s="2004"/>
      <c r="V638" s="2004"/>
      <c r="W638" s="2004"/>
      <c r="X638" s="2004"/>
    </row>
    <row r="639" spans="1:24" s="25" customFormat="1">
      <c r="A639" s="80" t="s">
        <v>10393</v>
      </c>
      <c r="B639" s="40"/>
      <c r="C639" s="8" t="s">
        <v>10400</v>
      </c>
      <c r="D639" s="69"/>
      <c r="E639" s="2105"/>
      <c r="F639" s="2105"/>
      <c r="G639" s="2005"/>
      <c r="H639" s="2052"/>
      <c r="I639" s="2005"/>
      <c r="J639" s="2005"/>
      <c r="K639" s="2052"/>
      <c r="L639" s="2005"/>
      <c r="M639" s="2052"/>
      <c r="N639" s="2004"/>
      <c r="O639" s="2005"/>
      <c r="P639" s="2004"/>
      <c r="Q639" s="2004"/>
      <c r="R639" s="2004"/>
      <c r="S639" s="2004"/>
      <c r="T639" s="2004"/>
      <c r="U639" s="2004"/>
      <c r="V639" s="2004"/>
      <c r="W639" s="2004"/>
      <c r="X639" s="2004"/>
    </row>
    <row r="640" spans="1:24" s="25" customFormat="1">
      <c r="A640" s="41">
        <v>4610117</v>
      </c>
      <c r="B640" s="40" t="s">
        <v>10031</v>
      </c>
      <c r="C640" s="21" t="s">
        <v>10401</v>
      </c>
      <c r="D640" s="69">
        <v>3650</v>
      </c>
      <c r="E640" s="2105">
        <v>281050</v>
      </c>
      <c r="F640" s="2105">
        <v>111000</v>
      </c>
      <c r="G640" s="2005" t="s">
        <v>9835</v>
      </c>
      <c r="H640" s="2052">
        <v>41211</v>
      </c>
      <c r="I640" s="2005" t="s">
        <v>10102</v>
      </c>
      <c r="J640" s="2005" t="s">
        <v>449</v>
      </c>
      <c r="K640" s="2052"/>
      <c r="L640" s="17" t="s">
        <v>107</v>
      </c>
      <c r="M640" s="2052">
        <v>41260</v>
      </c>
      <c r="N640" s="2004"/>
      <c r="O640" s="2005"/>
      <c r="P640" s="2004"/>
      <c r="Q640" s="2004"/>
      <c r="R640" s="2004"/>
      <c r="S640" s="2004"/>
      <c r="T640" s="2004"/>
      <c r="U640" s="2004"/>
      <c r="V640" s="2004"/>
      <c r="W640" s="2004"/>
      <c r="X640" s="2004"/>
    </row>
    <row r="641" spans="1:24" s="25" customFormat="1">
      <c r="A641" s="41"/>
      <c r="B641" s="40" t="s">
        <v>10402</v>
      </c>
      <c r="C641" s="21" t="s">
        <v>9799</v>
      </c>
      <c r="D641" s="18">
        <v>100</v>
      </c>
      <c r="E641" s="2105"/>
      <c r="F641" s="2105"/>
      <c r="G641" s="2005"/>
      <c r="H641" s="2052"/>
      <c r="I641" s="2005"/>
      <c r="J641" s="2005"/>
      <c r="K641" s="2052"/>
      <c r="L641" s="2005"/>
      <c r="M641" s="2052"/>
      <c r="N641" s="2004"/>
      <c r="O641" s="2005"/>
      <c r="P641" s="2004"/>
      <c r="Q641" s="2004"/>
      <c r="R641" s="2004"/>
      <c r="S641" s="2004"/>
      <c r="T641" s="2004"/>
      <c r="U641" s="2004"/>
      <c r="V641" s="2004"/>
      <c r="W641" s="2004"/>
      <c r="X641" s="2004"/>
    </row>
    <row r="642" spans="1:24" s="25" customFormat="1">
      <c r="A642" s="41"/>
      <c r="B642" s="40"/>
      <c r="C642" s="17"/>
      <c r="D642" s="69"/>
      <c r="E642" s="2105"/>
      <c r="F642" s="2105"/>
      <c r="G642" s="2005"/>
      <c r="H642" s="2052"/>
      <c r="I642" s="2005"/>
      <c r="J642" s="2005"/>
      <c r="K642" s="2052"/>
      <c r="L642" s="2005"/>
      <c r="M642" s="2052"/>
      <c r="N642" s="2004"/>
      <c r="O642" s="2005"/>
      <c r="P642" s="2004"/>
      <c r="Q642" s="2004"/>
      <c r="R642" s="2004"/>
      <c r="S642" s="2004"/>
      <c r="T642" s="2004"/>
      <c r="U642" s="2004"/>
      <c r="V642" s="2004"/>
      <c r="W642" s="2004"/>
      <c r="X642" s="2004"/>
    </row>
    <row r="643" spans="1:24" s="25" customFormat="1">
      <c r="A643" s="80" t="s">
        <v>10403</v>
      </c>
      <c r="B643" s="40"/>
      <c r="C643" s="8" t="s">
        <v>10404</v>
      </c>
      <c r="D643" s="69"/>
      <c r="E643" s="2105"/>
      <c r="F643" s="2105"/>
      <c r="G643" s="2005"/>
      <c r="H643" s="2052"/>
      <c r="I643" s="2005"/>
      <c r="J643" s="2005"/>
      <c r="K643" s="2052"/>
      <c r="L643" s="2005"/>
      <c r="M643" s="2052"/>
      <c r="N643" s="2004"/>
      <c r="O643" s="2005"/>
      <c r="P643" s="2004"/>
      <c r="Q643" s="2004"/>
      <c r="R643" s="2004"/>
      <c r="S643" s="2004"/>
      <c r="T643" s="2004"/>
      <c r="U643" s="2004"/>
      <c r="V643" s="2004"/>
      <c r="W643" s="2004"/>
      <c r="X643" s="2004"/>
    </row>
    <row r="644" spans="1:24" s="25" customFormat="1">
      <c r="A644" s="41">
        <v>4610065</v>
      </c>
      <c r="B644" s="40" t="s">
        <v>10308</v>
      </c>
      <c r="C644" s="17" t="s">
        <v>10405</v>
      </c>
      <c r="D644" s="69">
        <v>3800</v>
      </c>
      <c r="E644" s="2105">
        <v>292600</v>
      </c>
      <c r="F644" s="2105">
        <v>151000</v>
      </c>
      <c r="G644" s="2005" t="s">
        <v>9840</v>
      </c>
      <c r="H644" s="2052">
        <v>41193</v>
      </c>
      <c r="I644" s="2005" t="s">
        <v>9872</v>
      </c>
      <c r="J644" s="2005"/>
      <c r="K644" s="2052"/>
      <c r="L644" s="17" t="s">
        <v>9941</v>
      </c>
      <c r="M644" s="2052">
        <v>41263</v>
      </c>
      <c r="N644" s="2004"/>
      <c r="O644" s="2005"/>
      <c r="P644" s="2004"/>
      <c r="Q644" s="2004"/>
      <c r="R644" s="2004"/>
      <c r="S644" s="2004"/>
      <c r="T644" s="2004"/>
      <c r="U644" s="2004"/>
      <c r="V644" s="2004"/>
      <c r="W644" s="2004"/>
      <c r="X644" s="2004"/>
    </row>
    <row r="645" spans="1:24" s="25" customFormat="1">
      <c r="A645" s="41"/>
      <c r="B645" s="40"/>
      <c r="C645" s="17"/>
      <c r="D645" s="69"/>
      <c r="E645" s="2105"/>
      <c r="F645" s="2105"/>
      <c r="G645" s="2005"/>
      <c r="H645" s="2052"/>
      <c r="I645" s="2005"/>
      <c r="J645" s="2005"/>
      <c r="K645" s="2052"/>
      <c r="L645" s="2005"/>
      <c r="M645" s="2052"/>
      <c r="N645" s="2004"/>
      <c r="O645" s="2005"/>
      <c r="P645" s="2004"/>
      <c r="Q645" s="2004"/>
      <c r="R645" s="2004"/>
      <c r="S645" s="2004"/>
      <c r="T645" s="2004"/>
      <c r="U645" s="2004"/>
      <c r="V645" s="2004"/>
      <c r="W645" s="2004"/>
      <c r="X645" s="2004"/>
    </row>
    <row r="646" spans="1:24" s="25" customFormat="1">
      <c r="A646" s="80" t="s">
        <v>10403</v>
      </c>
      <c r="B646" s="40"/>
      <c r="C646" s="8" t="s">
        <v>10406</v>
      </c>
      <c r="D646" s="69"/>
      <c r="E646" s="2105"/>
      <c r="F646" s="2105"/>
      <c r="G646" s="2005"/>
      <c r="H646" s="2052"/>
      <c r="I646" s="2005"/>
      <c r="J646" s="2005"/>
      <c r="K646" s="2052"/>
      <c r="L646" s="2005"/>
      <c r="M646" s="2052"/>
      <c r="N646" s="2004"/>
      <c r="O646" s="2005"/>
      <c r="P646" s="2004"/>
      <c r="Q646" s="2004"/>
      <c r="R646" s="2004"/>
      <c r="S646" s="2004"/>
      <c r="T646" s="2004"/>
      <c r="U646" s="2004"/>
      <c r="V646" s="2004"/>
      <c r="W646" s="2004"/>
      <c r="X646" s="2004"/>
    </row>
    <row r="647" spans="1:24" s="25" customFormat="1">
      <c r="A647" s="41">
        <v>4610066</v>
      </c>
      <c r="B647" s="40" t="s">
        <v>10086</v>
      </c>
      <c r="C647" s="17" t="s">
        <v>10407</v>
      </c>
      <c r="D647" s="69">
        <v>3750</v>
      </c>
      <c r="E647" s="2105">
        <v>288750</v>
      </c>
      <c r="F647" s="2105">
        <v>112000</v>
      </c>
      <c r="G647" s="2005" t="s">
        <v>9835</v>
      </c>
      <c r="H647" s="2052">
        <v>41193</v>
      </c>
      <c r="I647" s="2005" t="s">
        <v>9847</v>
      </c>
      <c r="J647" s="2005"/>
      <c r="K647" s="2052"/>
      <c r="L647" s="17" t="s">
        <v>9941</v>
      </c>
      <c r="M647" s="2052">
        <v>41263</v>
      </c>
      <c r="N647" s="2004"/>
      <c r="O647" s="2005"/>
      <c r="P647" s="2004"/>
      <c r="Q647" s="2004"/>
      <c r="R647" s="2004"/>
      <c r="S647" s="2004"/>
      <c r="T647" s="2004"/>
      <c r="U647" s="2004"/>
      <c r="V647" s="2004"/>
      <c r="W647" s="2004"/>
      <c r="X647" s="2004"/>
    </row>
    <row r="648" spans="1:24" s="25" customFormat="1">
      <c r="A648" s="41"/>
      <c r="B648" s="40"/>
      <c r="C648" s="17"/>
      <c r="D648" s="69"/>
      <c r="E648" s="2105"/>
      <c r="F648" s="2105"/>
      <c r="G648" s="2005"/>
      <c r="H648" s="2052"/>
      <c r="I648" s="2005"/>
      <c r="J648" s="2005"/>
      <c r="K648" s="2052"/>
      <c r="L648" s="2005"/>
      <c r="M648" s="2052"/>
      <c r="N648" s="2004"/>
      <c r="O648" s="2005"/>
      <c r="P648" s="2004"/>
      <c r="Q648" s="2004"/>
      <c r="R648" s="2004"/>
      <c r="S648" s="2004"/>
      <c r="T648" s="2004"/>
      <c r="U648" s="2004"/>
      <c r="V648" s="2004"/>
      <c r="W648" s="2004"/>
      <c r="X648" s="2004"/>
    </row>
    <row r="649" spans="1:24" s="25" customFormat="1">
      <c r="A649" s="80" t="s">
        <v>10403</v>
      </c>
      <c r="B649" s="40"/>
      <c r="C649" s="8" t="s">
        <v>10408</v>
      </c>
      <c r="D649" s="69"/>
      <c r="E649" s="2105"/>
      <c r="F649" s="2105"/>
      <c r="G649" s="2005"/>
      <c r="H649" s="2052"/>
      <c r="I649" s="2005"/>
      <c r="J649" s="2005"/>
      <c r="K649" s="2052"/>
      <c r="L649" s="2005"/>
      <c r="M649" s="2052"/>
      <c r="N649" s="2004"/>
      <c r="O649" s="2005"/>
      <c r="P649" s="2004"/>
      <c r="Q649" s="2004"/>
      <c r="R649" s="2004"/>
      <c r="S649" s="2004"/>
      <c r="T649" s="2004"/>
      <c r="U649" s="2004"/>
      <c r="V649" s="2004"/>
      <c r="W649" s="2004"/>
      <c r="X649" s="2004"/>
    </row>
    <row r="650" spans="1:24" s="25" customFormat="1">
      <c r="A650" s="41">
        <v>4610071</v>
      </c>
      <c r="B650" s="40" t="s">
        <v>10178</v>
      </c>
      <c r="C650" s="17" t="s">
        <v>10409</v>
      </c>
      <c r="D650" s="69">
        <v>3700</v>
      </c>
      <c r="E650" s="2105">
        <v>284900</v>
      </c>
      <c r="F650" s="2105">
        <v>162000</v>
      </c>
      <c r="G650" s="2005" t="s">
        <v>9921</v>
      </c>
      <c r="H650" s="2052">
        <v>41194</v>
      </c>
      <c r="I650" s="2005" t="s">
        <v>10010</v>
      </c>
      <c r="J650" s="2005" t="s">
        <v>449</v>
      </c>
      <c r="K650" s="2052"/>
      <c r="L650" s="17" t="s">
        <v>9941</v>
      </c>
      <c r="M650" s="2052">
        <v>41263</v>
      </c>
      <c r="N650" s="2004"/>
      <c r="O650" s="2005"/>
      <c r="P650" s="2004"/>
      <c r="Q650" s="2004"/>
      <c r="R650" s="2004"/>
      <c r="S650" s="2004"/>
      <c r="T650" s="2004"/>
      <c r="U650" s="2004"/>
      <c r="V650" s="2004"/>
      <c r="W650" s="2004"/>
      <c r="X650" s="2004"/>
    </row>
    <row r="651" spans="1:24" s="25" customFormat="1">
      <c r="A651" s="41"/>
      <c r="B651" s="40" t="s">
        <v>10410</v>
      </c>
      <c r="C651" s="21" t="s">
        <v>9799</v>
      </c>
      <c r="D651" s="18">
        <v>100</v>
      </c>
      <c r="E651" s="2105"/>
      <c r="F651" s="2105"/>
      <c r="G651" s="2005"/>
      <c r="H651" s="2052"/>
      <c r="I651" s="2005"/>
      <c r="J651" s="2005"/>
      <c r="K651" s="2052"/>
      <c r="L651" s="2005"/>
      <c r="M651" s="2052"/>
      <c r="N651" s="2004"/>
      <c r="O651" s="2005"/>
      <c r="P651" s="2004"/>
      <c r="Q651" s="2004"/>
      <c r="R651" s="2004"/>
      <c r="S651" s="2004"/>
      <c r="T651" s="2004"/>
      <c r="U651" s="2004"/>
      <c r="V651" s="2004"/>
      <c r="W651" s="2004"/>
      <c r="X651" s="2004"/>
    </row>
    <row r="652" spans="1:24" s="25" customFormat="1">
      <c r="A652" s="41"/>
      <c r="B652" s="40"/>
      <c r="C652" s="17"/>
      <c r="D652" s="69"/>
      <c r="E652" s="2105"/>
      <c r="F652" s="2105"/>
      <c r="G652" s="2005"/>
      <c r="H652" s="2052"/>
      <c r="I652" s="2005"/>
      <c r="J652" s="2005"/>
      <c r="K652" s="2052"/>
      <c r="L652" s="2005"/>
      <c r="M652" s="2052"/>
      <c r="N652" s="2004"/>
      <c r="O652" s="2005"/>
      <c r="P652" s="2004"/>
      <c r="Q652" s="2004"/>
      <c r="R652" s="2004"/>
      <c r="S652" s="2004"/>
      <c r="T652" s="2004"/>
      <c r="U652" s="2004"/>
      <c r="V652" s="2004"/>
      <c r="W652" s="2004"/>
      <c r="X652" s="2004"/>
    </row>
    <row r="653" spans="1:24" s="25" customFormat="1">
      <c r="A653" s="80" t="s">
        <v>10403</v>
      </c>
      <c r="B653" s="40"/>
      <c r="C653" s="8" t="s">
        <v>10411</v>
      </c>
      <c r="D653" s="69"/>
      <c r="E653" s="2105"/>
      <c r="F653" s="2105"/>
      <c r="G653" s="2005"/>
      <c r="H653" s="2052"/>
      <c r="I653" s="2005"/>
      <c r="J653" s="2005"/>
      <c r="K653" s="2052"/>
      <c r="L653" s="2005"/>
      <c r="M653" s="2052"/>
      <c r="N653" s="2004"/>
      <c r="O653" s="2005"/>
      <c r="P653" s="2004"/>
      <c r="Q653" s="2004"/>
      <c r="R653" s="2004"/>
      <c r="S653" s="2004"/>
      <c r="T653" s="2004"/>
      <c r="U653" s="2004"/>
      <c r="V653" s="2004"/>
      <c r="W653" s="2004"/>
      <c r="X653" s="2004"/>
    </row>
    <row r="654" spans="1:24" s="25" customFormat="1">
      <c r="A654" s="41">
        <v>4610080</v>
      </c>
      <c r="B654" s="40" t="s">
        <v>10412</v>
      </c>
      <c r="C654" s="21" t="s">
        <v>10413</v>
      </c>
      <c r="D654" s="69">
        <v>3750</v>
      </c>
      <c r="E654" s="2105">
        <v>288750</v>
      </c>
      <c r="F654" s="2105">
        <v>113000</v>
      </c>
      <c r="G654" s="2005" t="s">
        <v>9835</v>
      </c>
      <c r="H654" s="2052">
        <v>41198</v>
      </c>
      <c r="I654" s="2005" t="s">
        <v>9962</v>
      </c>
      <c r="J654" s="2005"/>
      <c r="K654" s="2052"/>
      <c r="L654" s="17" t="s">
        <v>9941</v>
      </c>
      <c r="M654" s="2052">
        <v>41263</v>
      </c>
      <c r="N654" s="2004"/>
      <c r="O654" s="2005"/>
      <c r="P654" s="2004"/>
      <c r="Q654" s="2004"/>
      <c r="R654" s="2004"/>
      <c r="S654" s="2004"/>
      <c r="T654" s="2004"/>
      <c r="U654" s="2004"/>
      <c r="V654" s="2004"/>
      <c r="W654" s="2004"/>
      <c r="X654" s="2004"/>
    </row>
    <row r="655" spans="1:24" s="25" customFormat="1">
      <c r="A655" s="41"/>
      <c r="B655" s="40"/>
      <c r="C655" s="17"/>
      <c r="D655" s="69"/>
      <c r="E655" s="2105"/>
      <c r="F655" s="2105"/>
      <c r="G655" s="2005"/>
      <c r="H655" s="2052"/>
      <c r="I655" s="2005"/>
      <c r="J655" s="2005"/>
      <c r="K655" s="2052"/>
      <c r="L655" s="2005"/>
      <c r="M655" s="2052"/>
      <c r="N655" s="2004"/>
      <c r="O655" s="2005"/>
      <c r="P655" s="2004"/>
      <c r="Q655" s="2004"/>
      <c r="R655" s="2004"/>
      <c r="S655" s="2004"/>
      <c r="T655" s="2004"/>
      <c r="U655" s="2004"/>
      <c r="V655" s="2004"/>
      <c r="W655" s="2004"/>
      <c r="X655" s="2004"/>
    </row>
    <row r="656" spans="1:24" s="25" customFormat="1">
      <c r="A656" s="80" t="s">
        <v>10403</v>
      </c>
      <c r="B656" s="40"/>
      <c r="C656" s="8" t="s">
        <v>10414</v>
      </c>
      <c r="D656" s="69"/>
      <c r="E656" s="2105"/>
      <c r="F656" s="2105"/>
      <c r="G656" s="2005"/>
      <c r="H656" s="2052"/>
      <c r="I656" s="2005"/>
      <c r="J656" s="2005"/>
      <c r="K656" s="2052"/>
      <c r="L656" s="2005"/>
      <c r="M656" s="2052"/>
      <c r="N656" s="2004"/>
      <c r="O656" s="2005"/>
      <c r="P656" s="2004"/>
      <c r="Q656" s="2004"/>
      <c r="R656" s="2004"/>
      <c r="S656" s="2004"/>
      <c r="T656" s="2004"/>
      <c r="U656" s="2004"/>
      <c r="V656" s="2004"/>
      <c r="W656" s="2004"/>
      <c r="X656" s="2004"/>
    </row>
    <row r="657" spans="1:24" s="25" customFormat="1">
      <c r="A657" s="41">
        <v>4609015</v>
      </c>
      <c r="B657" s="40" t="s">
        <v>10415</v>
      </c>
      <c r="C657" s="17" t="s">
        <v>10416</v>
      </c>
      <c r="D657" s="69">
        <v>19000</v>
      </c>
      <c r="E657" s="2105">
        <v>1463000</v>
      </c>
      <c r="F657" s="2105">
        <v>1244000</v>
      </c>
      <c r="G657" s="2005" t="s">
        <v>9810</v>
      </c>
      <c r="H657" s="2052">
        <v>41157</v>
      </c>
      <c r="I657" s="2005" t="s">
        <v>9944</v>
      </c>
      <c r="J657" s="2005"/>
      <c r="K657" s="2052"/>
      <c r="L657" s="2005" t="s">
        <v>9941</v>
      </c>
      <c r="M657" s="2052">
        <v>41263</v>
      </c>
      <c r="N657" s="2004"/>
      <c r="O657" s="2005"/>
      <c r="P657" s="2004"/>
      <c r="Q657" s="2004"/>
      <c r="R657" s="2004"/>
      <c r="S657" s="2004"/>
      <c r="T657" s="2004"/>
      <c r="U657" s="2004"/>
      <c r="V657" s="2004"/>
      <c r="W657" s="2004"/>
      <c r="X657" s="2004"/>
    </row>
    <row r="658" spans="1:24">
      <c r="A658" s="2098"/>
      <c r="B658" s="2004"/>
      <c r="C658" s="2004"/>
      <c r="D658" s="2025"/>
      <c r="E658" s="2105"/>
      <c r="F658" s="2105"/>
      <c r="G658" s="2005"/>
      <c r="H658" s="2052"/>
      <c r="I658" s="2005"/>
      <c r="J658" s="2005"/>
      <c r="K658" s="2052"/>
      <c r="L658" s="2005"/>
      <c r="M658" s="2052"/>
      <c r="N658" s="2004"/>
      <c r="O658" s="2005"/>
      <c r="P658" s="2004"/>
      <c r="Q658" s="2004"/>
      <c r="R658" s="2004"/>
      <c r="S658" s="2004"/>
      <c r="T658" s="2004"/>
      <c r="U658" s="2004"/>
      <c r="V658" s="2004"/>
      <c r="W658" s="2004"/>
      <c r="X658" s="2004"/>
    </row>
    <row r="659" spans="1:24" s="25" customFormat="1">
      <c r="A659" s="80" t="s">
        <v>10403</v>
      </c>
      <c r="B659" s="40"/>
      <c r="C659" s="8" t="s">
        <v>10417</v>
      </c>
      <c r="D659" s="69"/>
      <c r="E659" s="2105"/>
      <c r="F659" s="2105"/>
      <c r="G659" s="2005"/>
      <c r="H659" s="2052"/>
      <c r="I659" s="2005"/>
      <c r="J659" s="2005"/>
      <c r="K659" s="2052"/>
      <c r="L659" s="2005"/>
      <c r="M659" s="2052"/>
      <c r="N659" s="2004"/>
      <c r="O659" s="2005"/>
      <c r="P659" s="2004"/>
      <c r="Q659" s="2004"/>
      <c r="R659" s="2004"/>
      <c r="S659" s="2004"/>
      <c r="T659" s="2004"/>
      <c r="U659" s="2004"/>
      <c r="V659" s="2004"/>
      <c r="W659" s="2004"/>
      <c r="X659" s="2004"/>
    </row>
    <row r="660" spans="1:24" s="25" customFormat="1">
      <c r="A660" s="41">
        <v>4609079</v>
      </c>
      <c r="B660" s="40" t="s">
        <v>10355</v>
      </c>
      <c r="C660" s="17" t="s">
        <v>10418</v>
      </c>
      <c r="D660" s="69">
        <v>4100</v>
      </c>
      <c r="E660" s="2105">
        <v>319800</v>
      </c>
      <c r="F660" s="2105">
        <v>145000</v>
      </c>
      <c r="G660" s="2005" t="s">
        <v>9835</v>
      </c>
      <c r="H660" s="2052">
        <v>41178</v>
      </c>
      <c r="I660" s="2005" t="s">
        <v>9811</v>
      </c>
      <c r="J660" s="2005" t="s">
        <v>449</v>
      </c>
      <c r="K660" s="2052"/>
      <c r="L660" s="2005" t="s">
        <v>9941</v>
      </c>
      <c r="M660" s="2052">
        <v>41263</v>
      </c>
      <c r="N660" s="2004"/>
      <c r="O660" s="2005"/>
      <c r="P660" s="2004"/>
      <c r="Q660" s="2004"/>
      <c r="R660" s="2004"/>
      <c r="S660" s="2004"/>
      <c r="T660" s="2004"/>
      <c r="U660" s="2004"/>
      <c r="V660" s="2004"/>
      <c r="W660" s="2004"/>
      <c r="X660" s="2004"/>
    </row>
    <row r="661" spans="1:24" s="25" customFormat="1">
      <c r="A661" s="41"/>
      <c r="B661" s="40" t="s">
        <v>10419</v>
      </c>
      <c r="C661" s="21" t="s">
        <v>9799</v>
      </c>
      <c r="D661" s="18">
        <v>100</v>
      </c>
      <c r="E661" s="2105"/>
      <c r="F661" s="2105"/>
      <c r="G661" s="2005"/>
      <c r="H661" s="2052"/>
      <c r="I661" s="2005"/>
      <c r="J661" s="2005"/>
      <c r="K661" s="2052"/>
      <c r="L661" s="2005"/>
      <c r="M661" s="2052"/>
      <c r="N661" s="2004"/>
      <c r="O661" s="2005"/>
      <c r="P661" s="2004"/>
      <c r="Q661" s="2004"/>
      <c r="R661" s="2004"/>
      <c r="S661" s="2004"/>
      <c r="T661" s="2004"/>
      <c r="U661" s="2004"/>
      <c r="V661" s="2004"/>
      <c r="W661" s="2004"/>
      <c r="X661" s="2004"/>
    </row>
    <row r="662" spans="1:24" s="25" customFormat="1">
      <c r="A662" s="41"/>
      <c r="B662" s="40"/>
      <c r="C662" s="17"/>
      <c r="D662" s="69"/>
      <c r="E662" s="2105"/>
      <c r="F662" s="2105"/>
      <c r="G662" s="2005"/>
      <c r="H662" s="2052"/>
      <c r="I662" s="2005"/>
      <c r="J662" s="2005"/>
      <c r="K662" s="2052"/>
      <c r="L662" s="2005"/>
      <c r="M662" s="2052"/>
      <c r="N662" s="2004"/>
      <c r="O662" s="2005"/>
      <c r="P662" s="2004"/>
      <c r="Q662" s="2004"/>
      <c r="R662" s="2004"/>
      <c r="S662" s="2004"/>
      <c r="T662" s="2004"/>
      <c r="U662" s="2004"/>
      <c r="V662" s="2004"/>
      <c r="W662" s="2004"/>
      <c r="X662" s="2004"/>
    </row>
    <row r="663" spans="1:24" s="25" customFormat="1">
      <c r="A663" s="80" t="s">
        <v>10403</v>
      </c>
      <c r="B663" s="40"/>
      <c r="C663" s="8" t="s">
        <v>10420</v>
      </c>
      <c r="D663" s="69"/>
      <c r="E663" s="2105"/>
      <c r="F663" s="2105"/>
      <c r="G663" s="2005"/>
      <c r="H663" s="2052"/>
      <c r="I663" s="2005"/>
      <c r="J663" s="2005"/>
      <c r="K663" s="2052"/>
      <c r="L663" s="2005"/>
      <c r="M663" s="2052"/>
      <c r="N663" s="2004"/>
      <c r="O663" s="2005"/>
      <c r="P663" s="2004"/>
      <c r="Q663" s="2004"/>
      <c r="R663" s="2004"/>
      <c r="S663" s="2004"/>
      <c r="T663" s="2004"/>
      <c r="U663" s="2004"/>
      <c r="V663" s="2004"/>
      <c r="W663" s="2004"/>
      <c r="X663" s="2004"/>
    </row>
    <row r="664" spans="1:24" s="25" customFormat="1">
      <c r="A664" s="41">
        <v>4609100</v>
      </c>
      <c r="B664" s="40" t="s">
        <v>10336</v>
      </c>
      <c r="C664" s="17" t="s">
        <v>10421</v>
      </c>
      <c r="D664" s="69">
        <v>2950</v>
      </c>
      <c r="E664" s="2105">
        <v>230100</v>
      </c>
      <c r="F664" s="2105">
        <v>69000</v>
      </c>
      <c r="G664" s="2005" t="s">
        <v>9835</v>
      </c>
      <c r="H664" s="2052">
        <v>41180</v>
      </c>
      <c r="I664" s="2005" t="s">
        <v>10010</v>
      </c>
      <c r="J664" s="2005"/>
      <c r="K664" s="2052"/>
      <c r="L664" s="2005" t="s">
        <v>9941</v>
      </c>
      <c r="M664" s="2052">
        <v>41263</v>
      </c>
      <c r="N664" s="2004"/>
      <c r="O664" s="2005"/>
      <c r="P664" s="2004"/>
      <c r="Q664" s="2004"/>
      <c r="R664" s="2004"/>
      <c r="S664" s="2004"/>
      <c r="T664" s="2004"/>
      <c r="U664" s="2004"/>
      <c r="V664" s="2004"/>
      <c r="W664" s="2004"/>
      <c r="X664" s="2004"/>
    </row>
    <row r="665" spans="1:24" s="25" customFormat="1">
      <c r="A665" s="41"/>
      <c r="B665" s="40"/>
      <c r="C665" s="17"/>
      <c r="D665" s="69"/>
      <c r="E665" s="2105"/>
      <c r="F665" s="2105"/>
      <c r="G665" s="2005"/>
      <c r="H665" s="2052"/>
      <c r="I665" s="2005"/>
      <c r="J665" s="2005"/>
      <c r="K665" s="2052"/>
      <c r="L665" s="2005"/>
      <c r="M665" s="2052"/>
      <c r="N665" s="2004"/>
      <c r="O665" s="2005"/>
      <c r="P665" s="2004"/>
      <c r="Q665" s="2004"/>
      <c r="R665" s="2004"/>
      <c r="S665" s="2004"/>
      <c r="T665" s="2004"/>
      <c r="U665" s="2004"/>
      <c r="V665" s="2004"/>
      <c r="W665" s="2004"/>
      <c r="X665" s="2004"/>
    </row>
    <row r="666" spans="1:24" s="25" customFormat="1">
      <c r="A666" s="80" t="s">
        <v>10403</v>
      </c>
      <c r="B666" s="40"/>
      <c r="C666" s="8" t="s">
        <v>10422</v>
      </c>
      <c r="D666" s="69"/>
      <c r="E666" s="2105"/>
      <c r="F666" s="2105"/>
      <c r="G666" s="2005"/>
      <c r="H666" s="2052"/>
      <c r="I666" s="2005"/>
      <c r="J666" s="2005"/>
      <c r="K666" s="2052"/>
      <c r="L666" s="2005"/>
      <c r="M666" s="2052"/>
      <c r="N666" s="2004"/>
      <c r="O666" s="2005"/>
      <c r="P666" s="2004"/>
      <c r="Q666" s="2004"/>
      <c r="R666" s="2004"/>
      <c r="S666" s="2004"/>
      <c r="T666" s="2004"/>
      <c r="U666" s="2004"/>
      <c r="V666" s="2004"/>
      <c r="W666" s="2004"/>
      <c r="X666" s="2004"/>
    </row>
    <row r="667" spans="1:24" s="25" customFormat="1">
      <c r="A667" s="41">
        <v>4610019</v>
      </c>
      <c r="B667" s="40" t="s">
        <v>10336</v>
      </c>
      <c r="C667" s="17" t="s">
        <v>10423</v>
      </c>
      <c r="D667" s="69">
        <v>3400</v>
      </c>
      <c r="E667" s="2105">
        <v>265200</v>
      </c>
      <c r="F667" s="2105">
        <v>109000</v>
      </c>
      <c r="G667" s="2005" t="s">
        <v>9835</v>
      </c>
      <c r="H667" s="2052">
        <v>41186</v>
      </c>
      <c r="I667" s="2005" t="s">
        <v>10062</v>
      </c>
      <c r="J667" s="2005"/>
      <c r="K667" s="2052"/>
      <c r="L667" s="2005" t="s">
        <v>9941</v>
      </c>
      <c r="M667" s="2052">
        <v>41263</v>
      </c>
      <c r="N667" s="2004"/>
      <c r="O667" s="2005"/>
      <c r="P667" s="2004"/>
      <c r="Q667" s="2004"/>
      <c r="R667" s="2004"/>
      <c r="S667" s="2004"/>
      <c r="T667" s="2004"/>
      <c r="U667" s="2004"/>
      <c r="V667" s="2004"/>
      <c r="W667" s="2004"/>
      <c r="X667" s="2004"/>
    </row>
    <row r="668" spans="1:24" s="25" customFormat="1">
      <c r="A668" s="41"/>
      <c r="B668" s="40"/>
      <c r="C668" s="17"/>
      <c r="D668" s="69"/>
      <c r="E668" s="2105"/>
      <c r="F668" s="2105"/>
      <c r="G668" s="2005"/>
      <c r="H668" s="2052"/>
      <c r="I668" s="2005"/>
      <c r="J668" s="2005"/>
      <c r="K668" s="2052"/>
      <c r="L668" s="2005"/>
      <c r="M668" s="2052"/>
      <c r="N668" s="2004"/>
      <c r="O668" s="2005"/>
      <c r="P668" s="2004"/>
      <c r="Q668" s="2004"/>
      <c r="R668" s="2004"/>
      <c r="S668" s="2004"/>
      <c r="T668" s="2004"/>
      <c r="U668" s="2004"/>
      <c r="V668" s="2004"/>
      <c r="W668" s="2004"/>
      <c r="X668" s="2004"/>
    </row>
    <row r="669" spans="1:24" s="25" customFormat="1">
      <c r="A669" s="80" t="s">
        <v>10403</v>
      </c>
      <c r="B669" s="40"/>
      <c r="C669" s="8" t="s">
        <v>10424</v>
      </c>
      <c r="D669" s="69"/>
      <c r="E669" s="2105"/>
      <c r="F669" s="2105"/>
      <c r="G669" s="2005"/>
      <c r="H669" s="2052"/>
      <c r="I669" s="2005"/>
      <c r="J669" s="2005"/>
      <c r="K669" s="2052"/>
      <c r="L669" s="2005"/>
      <c r="M669" s="2052"/>
      <c r="N669" s="2004"/>
      <c r="O669" s="2005"/>
      <c r="P669" s="2004"/>
      <c r="Q669" s="2004"/>
      <c r="R669" s="2004"/>
      <c r="S669" s="2004"/>
      <c r="T669" s="2004"/>
      <c r="U669" s="2004"/>
      <c r="V669" s="2004"/>
      <c r="W669" s="2004"/>
      <c r="X669" s="2004"/>
    </row>
    <row r="670" spans="1:24" s="25" customFormat="1">
      <c r="A670" s="41">
        <v>4610029</v>
      </c>
      <c r="B670" s="40" t="s">
        <v>10336</v>
      </c>
      <c r="C670" s="17" t="s">
        <v>10425</v>
      </c>
      <c r="D670" s="69">
        <v>3000</v>
      </c>
      <c r="E670" s="2105">
        <v>234000</v>
      </c>
      <c r="F670" s="2105">
        <v>67000</v>
      </c>
      <c r="G670" s="2005" t="s">
        <v>9835</v>
      </c>
      <c r="H670" s="2052">
        <v>41187</v>
      </c>
      <c r="I670" s="2005" t="s">
        <v>9831</v>
      </c>
      <c r="J670" s="2005"/>
      <c r="K670" s="2052"/>
      <c r="L670" s="2005" t="s">
        <v>9941</v>
      </c>
      <c r="M670" s="2052">
        <v>41263</v>
      </c>
      <c r="N670" s="2004"/>
      <c r="O670" s="2005"/>
      <c r="P670" s="2004"/>
      <c r="Q670" s="2004"/>
      <c r="R670" s="2004"/>
      <c r="S670" s="2004"/>
      <c r="T670" s="2004"/>
      <c r="U670" s="2004"/>
      <c r="V670" s="2004"/>
      <c r="W670" s="2004"/>
      <c r="X670" s="2004"/>
    </row>
    <row r="671" spans="1:24" s="25" customFormat="1">
      <c r="A671" s="41"/>
      <c r="B671" s="40"/>
      <c r="C671" s="21"/>
      <c r="D671" s="69"/>
      <c r="E671" s="2105"/>
      <c r="F671" s="2105"/>
      <c r="G671" s="2005"/>
      <c r="H671" s="2052"/>
      <c r="I671" s="2005"/>
      <c r="J671" s="2005"/>
      <c r="K671" s="2052"/>
      <c r="L671" s="2005"/>
      <c r="M671" s="2052"/>
      <c r="N671" s="2004"/>
      <c r="O671" s="2005"/>
      <c r="P671" s="2004"/>
      <c r="Q671" s="2004"/>
      <c r="R671" s="2004"/>
      <c r="S671" s="2004"/>
      <c r="T671" s="2004"/>
      <c r="U671" s="2004"/>
      <c r="V671" s="2004"/>
      <c r="W671" s="2004"/>
      <c r="X671" s="2004"/>
    </row>
    <row r="672" spans="1:24" s="498" customFormat="1">
      <c r="A672" s="1850"/>
      <c r="B672" s="1897"/>
      <c r="C672" s="1898"/>
      <c r="D672" s="1929"/>
      <c r="E672" s="2109"/>
      <c r="F672" s="2109"/>
      <c r="G672" s="2019"/>
      <c r="H672" s="2080"/>
      <c r="I672" s="2019"/>
      <c r="J672" s="2019"/>
      <c r="K672" s="2080"/>
      <c r="L672" s="2019"/>
      <c r="M672" s="2080"/>
      <c r="N672" s="2023"/>
      <c r="O672" s="2019"/>
      <c r="P672" s="2023"/>
      <c r="Q672" s="2023"/>
      <c r="R672" s="2023"/>
      <c r="S672" s="2023"/>
      <c r="T672" s="2023"/>
      <c r="U672" s="2023"/>
      <c r="V672" s="2023"/>
      <c r="W672" s="2023"/>
      <c r="X672" s="2023"/>
    </row>
    <row r="673" spans="1:24" s="25" customFormat="1">
      <c r="A673" s="15" t="s">
        <v>9995</v>
      </c>
      <c r="B673" s="40"/>
      <c r="C673" s="8" t="s">
        <v>10426</v>
      </c>
      <c r="D673" s="69"/>
      <c r="E673" s="2105"/>
      <c r="F673" s="2105"/>
      <c r="G673" s="2005"/>
      <c r="H673" s="2052"/>
      <c r="I673" s="2005"/>
      <c r="J673" s="2005"/>
      <c r="K673" s="2052"/>
      <c r="L673" s="2005"/>
      <c r="M673" s="2052"/>
      <c r="N673" s="2004"/>
      <c r="O673" s="2005"/>
      <c r="P673" s="2004"/>
      <c r="Q673" s="2004"/>
      <c r="R673" s="2004"/>
      <c r="S673" s="2004"/>
      <c r="T673" s="2004"/>
      <c r="U673" s="2004"/>
      <c r="V673" s="2004"/>
      <c r="W673" s="2004"/>
      <c r="X673" s="2004"/>
    </row>
    <row r="674" spans="1:24" s="25" customFormat="1">
      <c r="A674" s="41">
        <v>4610098</v>
      </c>
      <c r="B674" s="40" t="s">
        <v>10427</v>
      </c>
      <c r="C674" s="21" t="s">
        <v>10428</v>
      </c>
      <c r="D674" s="69">
        <v>3100</v>
      </c>
      <c r="E674" s="2105">
        <v>238700</v>
      </c>
      <c r="F674" s="2105">
        <v>85000</v>
      </c>
      <c r="G674" s="2005" t="s">
        <v>9815</v>
      </c>
      <c r="H674" s="2052">
        <v>41202</v>
      </c>
      <c r="I674" s="2005" t="s">
        <v>9851</v>
      </c>
      <c r="J674" s="2005"/>
      <c r="K674" s="2052"/>
      <c r="L674" s="2005" t="s">
        <v>9941</v>
      </c>
      <c r="M674" s="2052">
        <v>41300</v>
      </c>
      <c r="N674" s="2004"/>
      <c r="O674" s="2005"/>
      <c r="P674" s="2004"/>
      <c r="Q674" s="2004"/>
      <c r="R674" s="2004"/>
      <c r="S674" s="2004"/>
      <c r="T674" s="2004"/>
      <c r="U674" s="2004"/>
      <c r="V674" s="2004"/>
      <c r="W674" s="2004"/>
      <c r="X674" s="2004"/>
    </row>
    <row r="675" spans="1:24" s="25" customFormat="1">
      <c r="A675" s="41"/>
      <c r="B675" s="40"/>
      <c r="C675" s="21"/>
      <c r="D675" s="69"/>
      <c r="E675" s="2105"/>
      <c r="F675" s="2105"/>
      <c r="G675" s="2005"/>
      <c r="H675" s="2052"/>
      <c r="I675" s="2005"/>
      <c r="J675" s="2005"/>
      <c r="K675" s="2052"/>
      <c r="L675" s="2005"/>
      <c r="M675" s="2052"/>
      <c r="N675" s="2004"/>
      <c r="O675" s="2005"/>
      <c r="P675" s="2004"/>
      <c r="Q675" s="2004"/>
      <c r="R675" s="2004"/>
      <c r="S675" s="2004"/>
      <c r="T675" s="2004"/>
      <c r="U675" s="2004"/>
      <c r="V675" s="2004"/>
      <c r="W675" s="2004"/>
      <c r="X675" s="2004"/>
    </row>
    <row r="676" spans="1:24" s="25" customFormat="1">
      <c r="A676" s="15" t="s">
        <v>9995</v>
      </c>
      <c r="B676" s="40"/>
      <c r="C676" s="8" t="s">
        <v>10429</v>
      </c>
      <c r="D676" s="69"/>
      <c r="E676" s="2105"/>
      <c r="F676" s="2105"/>
      <c r="G676" s="2005"/>
      <c r="H676" s="2052"/>
      <c r="I676" s="2005"/>
      <c r="J676" s="2005"/>
      <c r="K676" s="2052"/>
      <c r="L676" s="2005"/>
      <c r="M676" s="2052"/>
      <c r="N676" s="2004"/>
      <c r="O676" s="2005"/>
      <c r="P676" s="2004"/>
      <c r="Q676" s="2004"/>
      <c r="R676" s="2004"/>
      <c r="S676" s="2004"/>
      <c r="T676" s="2004"/>
      <c r="U676" s="2004"/>
      <c r="V676" s="2004"/>
      <c r="W676" s="2004"/>
      <c r="X676" s="2004"/>
    </row>
    <row r="677" spans="1:24" s="25" customFormat="1">
      <c r="A677" s="41">
        <v>4610101</v>
      </c>
      <c r="B677" s="40" t="s">
        <v>10395</v>
      </c>
      <c r="C677" s="21" t="s">
        <v>10430</v>
      </c>
      <c r="D677" s="69">
        <v>4100</v>
      </c>
      <c r="E677" s="2105">
        <v>315700</v>
      </c>
      <c r="F677" s="2105">
        <v>157000</v>
      </c>
      <c r="G677" s="2005" t="s">
        <v>9835</v>
      </c>
      <c r="H677" s="2052">
        <v>41206</v>
      </c>
      <c r="I677" s="2005" t="s">
        <v>9944</v>
      </c>
      <c r="J677" s="2005"/>
      <c r="K677" s="2052"/>
      <c r="L677" s="2005" t="s">
        <v>9941</v>
      </c>
      <c r="M677" s="2052">
        <v>41300</v>
      </c>
      <c r="N677" s="2004"/>
      <c r="O677" s="2005"/>
      <c r="P677" s="2004"/>
      <c r="Q677" s="2004"/>
      <c r="R677" s="2004"/>
      <c r="S677" s="2004"/>
      <c r="T677" s="2004"/>
      <c r="U677" s="2004"/>
      <c r="V677" s="2004"/>
      <c r="W677" s="2004"/>
      <c r="X677" s="2004"/>
    </row>
    <row r="678" spans="1:24" s="25" customFormat="1">
      <c r="A678" s="41"/>
      <c r="B678" s="40"/>
      <c r="C678" s="21"/>
      <c r="D678" s="69"/>
      <c r="E678" s="2105"/>
      <c r="F678" s="2105"/>
      <c r="G678" s="2005"/>
      <c r="H678" s="2052"/>
      <c r="I678" s="2005"/>
      <c r="J678" s="2005"/>
      <c r="K678" s="2052"/>
      <c r="L678" s="2005"/>
      <c r="M678" s="2052"/>
      <c r="N678" s="2004"/>
      <c r="O678" s="2005"/>
      <c r="P678" s="2004"/>
      <c r="Q678" s="2004"/>
      <c r="R678" s="2004"/>
      <c r="S678" s="2004"/>
      <c r="T678" s="2004"/>
      <c r="U678" s="2004"/>
      <c r="V678" s="2004"/>
      <c r="W678" s="2004"/>
      <c r="X678" s="2004"/>
    </row>
    <row r="679" spans="1:24" s="25" customFormat="1">
      <c r="A679" s="15" t="s">
        <v>9995</v>
      </c>
      <c r="B679" s="40"/>
      <c r="C679" s="8" t="s">
        <v>10431</v>
      </c>
      <c r="D679" s="69"/>
      <c r="E679" s="2105"/>
      <c r="F679" s="2105"/>
      <c r="G679" s="2005"/>
      <c r="H679" s="2052"/>
      <c r="I679" s="2005"/>
      <c r="J679" s="2005"/>
      <c r="K679" s="2052"/>
      <c r="L679" s="2005"/>
      <c r="M679" s="2052"/>
      <c r="N679" s="2004"/>
      <c r="O679" s="2005"/>
      <c r="P679" s="2004"/>
      <c r="Q679" s="2004"/>
      <c r="R679" s="2004"/>
      <c r="S679" s="2004"/>
      <c r="T679" s="2004"/>
      <c r="U679" s="2004"/>
      <c r="V679" s="2004"/>
      <c r="W679" s="2004"/>
      <c r="X679" s="2004"/>
    </row>
    <row r="680" spans="1:24" s="25" customFormat="1">
      <c r="A680" s="41">
        <v>4610102</v>
      </c>
      <c r="B680" s="40" t="s">
        <v>10432</v>
      </c>
      <c r="C680" s="21" t="s">
        <v>10433</v>
      </c>
      <c r="D680" s="69">
        <v>3550</v>
      </c>
      <c r="E680" s="2105">
        <v>273350</v>
      </c>
      <c r="F680" s="2105">
        <v>120000</v>
      </c>
      <c r="G680" s="2005" t="s">
        <v>9810</v>
      </c>
      <c r="H680" s="2052">
        <v>41206</v>
      </c>
      <c r="I680" s="2005" t="s">
        <v>9811</v>
      </c>
      <c r="J680" s="2005"/>
      <c r="K680" s="2052"/>
      <c r="L680" s="2005" t="s">
        <v>9941</v>
      </c>
      <c r="M680" s="2052">
        <v>41300</v>
      </c>
      <c r="N680" s="2004"/>
      <c r="O680" s="2005"/>
      <c r="P680" s="2004"/>
      <c r="Q680" s="2004"/>
      <c r="R680" s="2004"/>
      <c r="S680" s="2004"/>
      <c r="T680" s="2004"/>
      <c r="U680" s="2004"/>
      <c r="V680" s="2004"/>
      <c r="W680" s="2004"/>
      <c r="X680" s="2004"/>
    </row>
    <row r="681" spans="1:24" s="25" customFormat="1">
      <c r="A681" s="41"/>
      <c r="B681" s="40" t="s">
        <v>10434</v>
      </c>
      <c r="C681" s="21" t="s">
        <v>9799</v>
      </c>
      <c r="D681" s="18">
        <v>100</v>
      </c>
      <c r="E681" s="2105"/>
      <c r="F681" s="2105"/>
      <c r="G681" s="2005"/>
      <c r="H681" s="2052"/>
      <c r="I681" s="2005"/>
      <c r="J681" s="2005"/>
      <c r="K681" s="2052"/>
      <c r="L681" s="2005"/>
      <c r="M681" s="2052"/>
      <c r="N681" s="2004"/>
      <c r="O681" s="2005"/>
      <c r="P681" s="2004"/>
      <c r="Q681" s="2004"/>
      <c r="R681" s="2004"/>
      <c r="S681" s="2004"/>
      <c r="T681" s="2004"/>
      <c r="U681" s="2004"/>
      <c r="V681" s="2004"/>
      <c r="W681" s="2004"/>
      <c r="X681" s="2004"/>
    </row>
    <row r="682" spans="1:24" s="25" customFormat="1">
      <c r="A682" s="41"/>
      <c r="B682" s="40"/>
      <c r="C682" s="21"/>
      <c r="D682" s="69"/>
      <c r="E682" s="2105"/>
      <c r="F682" s="2105"/>
      <c r="G682" s="2005"/>
      <c r="H682" s="2052"/>
      <c r="I682" s="2005"/>
      <c r="J682" s="2005"/>
      <c r="K682" s="2052"/>
      <c r="L682" s="2005"/>
      <c r="M682" s="2052"/>
      <c r="N682" s="2004"/>
      <c r="O682" s="2005"/>
      <c r="P682" s="2004"/>
      <c r="Q682" s="2004"/>
      <c r="R682" s="2004"/>
      <c r="S682" s="2004"/>
      <c r="T682" s="2004"/>
      <c r="U682" s="2004"/>
      <c r="V682" s="2004"/>
      <c r="W682" s="2004"/>
      <c r="X682" s="2004"/>
    </row>
    <row r="683" spans="1:24" s="25" customFormat="1">
      <c r="A683" s="15" t="s">
        <v>9995</v>
      </c>
      <c r="B683" s="40"/>
      <c r="C683" s="8" t="s">
        <v>10435</v>
      </c>
      <c r="D683" s="69"/>
      <c r="E683" s="2105"/>
      <c r="F683" s="2105"/>
      <c r="G683" s="2005"/>
      <c r="H683" s="2052"/>
      <c r="I683" s="2005"/>
      <c r="J683" s="2005"/>
      <c r="K683" s="2052"/>
      <c r="L683" s="2005"/>
      <c r="M683" s="2052"/>
      <c r="N683" s="2004"/>
      <c r="O683" s="2005"/>
      <c r="P683" s="2004"/>
      <c r="Q683" s="2004"/>
      <c r="R683" s="2004"/>
      <c r="S683" s="2004"/>
      <c r="T683" s="2004"/>
      <c r="U683" s="2004"/>
      <c r="V683" s="2004"/>
      <c r="W683" s="2004"/>
      <c r="X683" s="2004"/>
    </row>
    <row r="684" spans="1:24" s="25" customFormat="1">
      <c r="A684" s="41">
        <v>4610106</v>
      </c>
      <c r="B684" s="40" t="s">
        <v>10395</v>
      </c>
      <c r="C684" s="21" t="s">
        <v>10436</v>
      </c>
      <c r="D684" s="69">
        <v>3700</v>
      </c>
      <c r="E684" s="2105">
        <v>284900</v>
      </c>
      <c r="F684" s="2105">
        <v>109000</v>
      </c>
      <c r="G684" s="2005" t="s">
        <v>9981</v>
      </c>
      <c r="H684" s="2052">
        <v>41207</v>
      </c>
      <c r="I684" s="2005" t="s">
        <v>10062</v>
      </c>
      <c r="J684" s="2005"/>
      <c r="K684" s="2052"/>
      <c r="L684" s="2005" t="s">
        <v>9941</v>
      </c>
      <c r="M684" s="2052">
        <v>41300</v>
      </c>
      <c r="N684" s="2004"/>
      <c r="O684" s="2005"/>
      <c r="P684" s="2004"/>
      <c r="Q684" s="2004"/>
      <c r="R684" s="2004"/>
      <c r="S684" s="2004"/>
      <c r="T684" s="2004"/>
      <c r="U684" s="2004"/>
      <c r="V684" s="2004"/>
      <c r="W684" s="2004"/>
      <c r="X684" s="2004"/>
    </row>
    <row r="685" spans="1:24" s="25" customFormat="1">
      <c r="A685" s="41"/>
      <c r="B685" s="40"/>
      <c r="C685" s="21"/>
      <c r="D685" s="69"/>
      <c r="E685" s="2105"/>
      <c r="F685" s="2105"/>
      <c r="G685" s="2005"/>
      <c r="H685" s="2052"/>
      <c r="I685" s="2005"/>
      <c r="J685" s="2005"/>
      <c r="K685" s="2052"/>
      <c r="L685" s="2005"/>
      <c r="M685" s="2052"/>
      <c r="N685" s="2004"/>
      <c r="O685" s="2005"/>
      <c r="P685" s="2004"/>
      <c r="Q685" s="2004"/>
      <c r="R685" s="2004"/>
      <c r="S685" s="2004"/>
      <c r="T685" s="2004"/>
      <c r="U685" s="2004"/>
      <c r="V685" s="2004"/>
      <c r="W685" s="2004"/>
      <c r="X685" s="2004"/>
    </row>
    <row r="686" spans="1:24" s="25" customFormat="1">
      <c r="A686" s="15" t="s">
        <v>9995</v>
      </c>
      <c r="B686" s="40"/>
      <c r="C686" s="8" t="s">
        <v>10437</v>
      </c>
      <c r="D686" s="69"/>
      <c r="E686" s="2105"/>
      <c r="F686" s="2105"/>
      <c r="G686" s="2005"/>
      <c r="H686" s="2052"/>
      <c r="I686" s="2005"/>
      <c r="J686" s="2005"/>
      <c r="K686" s="2052"/>
      <c r="L686" s="2005"/>
      <c r="M686" s="2052"/>
      <c r="N686" s="2004"/>
      <c r="O686" s="2005"/>
      <c r="P686" s="2004"/>
      <c r="Q686" s="2004"/>
      <c r="R686" s="2004"/>
      <c r="S686" s="2004"/>
      <c r="T686" s="2004"/>
      <c r="U686" s="2004"/>
      <c r="V686" s="2004"/>
      <c r="W686" s="2004"/>
      <c r="X686" s="2004"/>
    </row>
    <row r="687" spans="1:24" s="25" customFormat="1">
      <c r="A687" s="41">
        <v>4611012</v>
      </c>
      <c r="B687" s="40" t="s">
        <v>10308</v>
      </c>
      <c r="C687" s="21" t="s">
        <v>10438</v>
      </c>
      <c r="D687" s="69">
        <v>3750</v>
      </c>
      <c r="E687" s="2105">
        <v>288750</v>
      </c>
      <c r="F687" s="2105">
        <v>150000</v>
      </c>
      <c r="G687" s="2005" t="s">
        <v>9943</v>
      </c>
      <c r="H687" s="2052">
        <v>41216</v>
      </c>
      <c r="I687" s="2005" t="s">
        <v>9950</v>
      </c>
      <c r="J687" s="2005"/>
      <c r="K687" s="2052"/>
      <c r="L687" s="2005" t="s">
        <v>9941</v>
      </c>
      <c r="M687" s="2052">
        <v>41300</v>
      </c>
      <c r="N687" s="2004"/>
      <c r="O687" s="2005"/>
      <c r="P687" s="2004"/>
      <c r="Q687" s="2004"/>
      <c r="R687" s="2004"/>
      <c r="S687" s="2004"/>
      <c r="T687" s="2004"/>
      <c r="U687" s="2004"/>
      <c r="V687" s="2004"/>
      <c r="W687" s="2004"/>
      <c r="X687" s="2004"/>
    </row>
    <row r="688" spans="1:24" s="25" customFormat="1">
      <c r="A688" s="41"/>
      <c r="B688" s="40"/>
      <c r="C688" s="21"/>
      <c r="D688" s="69"/>
      <c r="E688" s="2105"/>
      <c r="F688" s="2105"/>
      <c r="G688" s="2005"/>
      <c r="H688" s="2052"/>
      <c r="I688" s="2005"/>
      <c r="J688" s="2005"/>
      <c r="K688" s="2052"/>
      <c r="L688" s="2005"/>
      <c r="M688" s="2052"/>
      <c r="N688" s="2004"/>
      <c r="O688" s="2005"/>
      <c r="P688" s="2004"/>
      <c r="Q688" s="2004"/>
      <c r="R688" s="2004"/>
      <c r="S688" s="2004"/>
      <c r="T688" s="2004"/>
      <c r="U688" s="2004"/>
      <c r="V688" s="2004"/>
      <c r="W688" s="2004"/>
      <c r="X688" s="2004"/>
    </row>
    <row r="689" spans="1:24" s="25" customFormat="1">
      <c r="A689" s="15" t="s">
        <v>9995</v>
      </c>
      <c r="B689" s="40"/>
      <c r="C689" s="8" t="s">
        <v>10439</v>
      </c>
      <c r="D689" s="69"/>
      <c r="E689" s="2105"/>
      <c r="F689" s="2105"/>
      <c r="G689" s="2005"/>
      <c r="H689" s="2052"/>
      <c r="I689" s="2005"/>
      <c r="J689" s="2005"/>
      <c r="K689" s="2052"/>
      <c r="L689" s="2005"/>
      <c r="M689" s="2052"/>
      <c r="N689" s="2004"/>
      <c r="O689" s="2005"/>
      <c r="P689" s="2004"/>
      <c r="Q689" s="2004"/>
      <c r="R689" s="2004"/>
      <c r="S689" s="2004"/>
      <c r="T689" s="2004"/>
      <c r="U689" s="2004"/>
      <c r="V689" s="2004"/>
      <c r="W689" s="2004"/>
      <c r="X689" s="2004"/>
    </row>
    <row r="690" spans="1:24" s="25" customFormat="1">
      <c r="A690" s="41">
        <v>4611028</v>
      </c>
      <c r="B690" s="40" t="s">
        <v>10398</v>
      </c>
      <c r="C690" s="21" t="s">
        <v>10440</v>
      </c>
      <c r="D690" s="69">
        <v>3100</v>
      </c>
      <c r="E690" s="2105">
        <v>238700</v>
      </c>
      <c r="F690" s="2105">
        <v>93000</v>
      </c>
      <c r="G690" s="2005" t="s">
        <v>9815</v>
      </c>
      <c r="H690" s="2052">
        <v>41220</v>
      </c>
      <c r="I690" s="2005" t="s">
        <v>9944</v>
      </c>
      <c r="J690" s="2005"/>
      <c r="K690" s="2052"/>
      <c r="L690" s="2005" t="s">
        <v>9941</v>
      </c>
      <c r="M690" s="2052">
        <v>41300</v>
      </c>
      <c r="N690" s="2004"/>
      <c r="O690" s="2005"/>
      <c r="P690" s="2004"/>
      <c r="Q690" s="2004"/>
      <c r="R690" s="2004"/>
      <c r="S690" s="2004"/>
      <c r="T690" s="2004"/>
      <c r="U690" s="2004"/>
      <c r="V690" s="2004"/>
      <c r="W690" s="2004"/>
      <c r="X690" s="2004"/>
    </row>
    <row r="691" spans="1:24" s="25" customFormat="1">
      <c r="A691" s="41"/>
      <c r="B691" s="40"/>
      <c r="C691" s="21"/>
      <c r="D691" s="69"/>
      <c r="E691" s="2105"/>
      <c r="F691" s="2105"/>
      <c r="G691" s="2005"/>
      <c r="H691" s="2052"/>
      <c r="I691" s="2005"/>
      <c r="J691" s="2005"/>
      <c r="K691" s="2052"/>
      <c r="L691" s="2005"/>
      <c r="M691" s="2052"/>
      <c r="N691" s="2004"/>
      <c r="O691" s="2005"/>
      <c r="P691" s="2004"/>
      <c r="Q691" s="2004"/>
      <c r="R691" s="2004"/>
      <c r="S691" s="2004"/>
      <c r="T691" s="2004"/>
      <c r="U691" s="2004"/>
      <c r="V691" s="2004"/>
      <c r="W691" s="2004"/>
      <c r="X691" s="2004"/>
    </row>
    <row r="692" spans="1:24" s="25" customFormat="1">
      <c r="A692" s="15" t="s">
        <v>9995</v>
      </c>
      <c r="B692" s="40"/>
      <c r="C692" s="8" t="s">
        <v>10441</v>
      </c>
      <c r="D692" s="69"/>
      <c r="E692" s="2105"/>
      <c r="F692" s="2105"/>
      <c r="G692" s="2005"/>
      <c r="H692" s="2052"/>
      <c r="I692" s="2005"/>
      <c r="J692" s="2005"/>
      <c r="K692" s="2052"/>
      <c r="L692" s="2005"/>
      <c r="M692" s="2052"/>
      <c r="N692" s="2004"/>
      <c r="O692" s="2005"/>
      <c r="P692" s="2004"/>
      <c r="Q692" s="2004"/>
      <c r="R692" s="2004"/>
      <c r="S692" s="2004"/>
      <c r="T692" s="2004"/>
      <c r="U692" s="2004"/>
      <c r="V692" s="2004"/>
      <c r="W692" s="2004"/>
      <c r="X692" s="2004"/>
    </row>
    <row r="693" spans="1:24" s="25" customFormat="1">
      <c r="A693" s="41">
        <v>4611036</v>
      </c>
      <c r="B693" s="40" t="s">
        <v>10308</v>
      </c>
      <c r="C693" s="21" t="s">
        <v>10442</v>
      </c>
      <c r="D693" s="69">
        <v>3500</v>
      </c>
      <c r="E693" s="2105">
        <v>269500</v>
      </c>
      <c r="F693" s="2105">
        <v>130000</v>
      </c>
      <c r="G693" s="2005" t="s">
        <v>9835</v>
      </c>
      <c r="H693" s="2052">
        <v>41221</v>
      </c>
      <c r="I693" s="2005" t="s">
        <v>10305</v>
      </c>
      <c r="J693" s="2005" t="s">
        <v>449</v>
      </c>
      <c r="K693" s="2052"/>
      <c r="L693" s="2005" t="s">
        <v>9941</v>
      </c>
      <c r="M693" s="2052">
        <v>41300</v>
      </c>
      <c r="N693" s="2004"/>
      <c r="O693" s="2005"/>
      <c r="P693" s="2004"/>
      <c r="Q693" s="2004"/>
      <c r="R693" s="2004"/>
      <c r="S693" s="2004"/>
      <c r="T693" s="2004"/>
      <c r="U693" s="2004"/>
      <c r="V693" s="2004"/>
      <c r="W693" s="2004"/>
      <c r="X693" s="2004"/>
    </row>
    <row r="694" spans="1:24" s="25" customFormat="1">
      <c r="A694" s="41"/>
      <c r="B694" s="40" t="s">
        <v>10443</v>
      </c>
      <c r="C694" s="21" t="s">
        <v>9799</v>
      </c>
      <c r="D694" s="18">
        <v>100</v>
      </c>
      <c r="E694" s="2105"/>
      <c r="F694" s="2105"/>
      <c r="G694" s="2005"/>
      <c r="H694" s="2052"/>
      <c r="I694" s="2005"/>
      <c r="J694" s="2005"/>
      <c r="K694" s="2052"/>
      <c r="L694" s="2005"/>
      <c r="M694" s="2052"/>
      <c r="N694" s="2004"/>
      <c r="O694" s="2005"/>
      <c r="P694" s="2004"/>
      <c r="Q694" s="2004"/>
      <c r="R694" s="2004"/>
      <c r="S694" s="2004"/>
      <c r="T694" s="2004"/>
      <c r="U694" s="2004"/>
      <c r="V694" s="2004"/>
      <c r="W694" s="2004"/>
      <c r="X694" s="2004"/>
    </row>
    <row r="695" spans="1:24" s="25" customFormat="1">
      <c r="A695" s="41"/>
      <c r="B695" s="40"/>
      <c r="C695" s="21"/>
      <c r="D695" s="157"/>
      <c r="E695" s="2105"/>
      <c r="F695" s="2105"/>
      <c r="G695" s="2005"/>
      <c r="H695" s="2052"/>
      <c r="I695" s="2005"/>
      <c r="J695" s="2005"/>
      <c r="K695" s="2052"/>
      <c r="L695" s="2005"/>
      <c r="M695" s="2052"/>
      <c r="N695" s="2004"/>
      <c r="O695" s="2005"/>
      <c r="P695" s="2004"/>
      <c r="Q695" s="2004"/>
      <c r="R695" s="2004"/>
      <c r="S695" s="2004"/>
      <c r="T695" s="2004"/>
      <c r="U695" s="2004"/>
      <c r="V695" s="2004"/>
      <c r="W695" s="2004"/>
      <c r="X695" s="2004"/>
    </row>
    <row r="696" spans="1:24" s="25" customFormat="1">
      <c r="A696" s="15" t="s">
        <v>9995</v>
      </c>
      <c r="B696" s="40"/>
      <c r="C696" s="8" t="s">
        <v>10444</v>
      </c>
      <c r="D696" s="69"/>
      <c r="E696" s="2105"/>
      <c r="F696" s="2105"/>
      <c r="G696" s="2005"/>
      <c r="H696" s="2052"/>
      <c r="I696" s="2005"/>
      <c r="J696" s="2005"/>
      <c r="K696" s="2052"/>
      <c r="L696" s="2005"/>
      <c r="M696" s="2052"/>
      <c r="N696" s="2004"/>
      <c r="O696" s="2005"/>
      <c r="P696" s="2004"/>
      <c r="Q696" s="2004"/>
      <c r="R696" s="2004"/>
      <c r="S696" s="2004"/>
      <c r="T696" s="2004"/>
      <c r="U696" s="2004"/>
      <c r="V696" s="2004"/>
      <c r="W696" s="2004"/>
      <c r="X696" s="2004"/>
    </row>
    <row r="697" spans="1:24" s="25" customFormat="1">
      <c r="A697" s="41">
        <v>4611076</v>
      </c>
      <c r="B697" s="40" t="s">
        <v>10031</v>
      </c>
      <c r="C697" s="21" t="s">
        <v>10445</v>
      </c>
      <c r="D697" s="69">
        <v>3800</v>
      </c>
      <c r="E697" s="2105">
        <v>292600</v>
      </c>
      <c r="F697" s="2105">
        <v>123000</v>
      </c>
      <c r="G697" s="2005" t="s">
        <v>10446</v>
      </c>
      <c r="H697" s="2052">
        <v>41237</v>
      </c>
      <c r="I697" s="2005" t="s">
        <v>9950</v>
      </c>
      <c r="J697" s="2005"/>
      <c r="K697" s="2052"/>
      <c r="L697" s="2005" t="s">
        <v>9941</v>
      </c>
      <c r="M697" s="2052">
        <v>41300</v>
      </c>
      <c r="N697" s="2004"/>
      <c r="O697" s="2005"/>
      <c r="P697" s="2004"/>
      <c r="Q697" s="2004"/>
      <c r="R697" s="2004"/>
      <c r="S697" s="2004"/>
      <c r="T697" s="2004"/>
      <c r="U697" s="2004"/>
      <c r="V697" s="2004"/>
      <c r="W697" s="2004"/>
      <c r="X697" s="2004"/>
    </row>
    <row r="698" spans="1:24" s="25" customFormat="1">
      <c r="A698" s="41"/>
      <c r="B698" s="40"/>
      <c r="C698" s="21"/>
      <c r="D698" s="69"/>
      <c r="E698" s="2105"/>
      <c r="F698" s="2105"/>
      <c r="G698" s="2005"/>
      <c r="H698" s="2052"/>
      <c r="I698" s="2005"/>
      <c r="J698" s="2005"/>
      <c r="K698" s="2052"/>
      <c r="L698" s="2013"/>
      <c r="M698" s="2052"/>
      <c r="N698" s="2004"/>
      <c r="O698" s="2005"/>
      <c r="P698" s="2004"/>
      <c r="Q698" s="2004"/>
      <c r="R698" s="2004"/>
      <c r="S698" s="2004"/>
      <c r="T698" s="2004"/>
      <c r="U698" s="2004"/>
      <c r="V698" s="2004"/>
      <c r="W698" s="2004"/>
      <c r="X698" s="2004"/>
    </row>
    <row r="699" spans="1:24" s="25" customFormat="1">
      <c r="A699" s="15" t="s">
        <v>9995</v>
      </c>
      <c r="B699" s="40"/>
      <c r="C699" s="8" t="s">
        <v>10447</v>
      </c>
      <c r="D699" s="69"/>
      <c r="E699" s="2105"/>
      <c r="F699" s="2105"/>
      <c r="G699" s="2005"/>
      <c r="H699" s="2052"/>
      <c r="I699" s="2005"/>
      <c r="J699" s="2005"/>
      <c r="K699" s="2052"/>
      <c r="L699" s="2005"/>
      <c r="M699" s="2052"/>
      <c r="N699" s="2004"/>
      <c r="O699" s="2005"/>
      <c r="P699" s="2004"/>
      <c r="Q699" s="2004"/>
      <c r="R699" s="2004"/>
      <c r="S699" s="2004"/>
      <c r="T699" s="2004"/>
      <c r="U699" s="2004"/>
      <c r="V699" s="2004"/>
      <c r="W699" s="2004"/>
      <c r="X699" s="2004"/>
    </row>
    <row r="700" spans="1:24" s="25" customFormat="1">
      <c r="A700" s="41">
        <v>4611048</v>
      </c>
      <c r="B700" s="40" t="s">
        <v>10427</v>
      </c>
      <c r="C700" s="21" t="s">
        <v>10448</v>
      </c>
      <c r="D700" s="69">
        <v>2550</v>
      </c>
      <c r="E700" s="2105">
        <v>196350</v>
      </c>
      <c r="F700" s="2105">
        <v>48000</v>
      </c>
      <c r="G700" s="2005" t="s">
        <v>9815</v>
      </c>
      <c r="H700" s="2052">
        <v>41225</v>
      </c>
      <c r="I700" s="2005" t="s">
        <v>10449</v>
      </c>
      <c r="J700" s="2005"/>
      <c r="K700" s="2052"/>
      <c r="L700" s="2005" t="s">
        <v>9941</v>
      </c>
      <c r="M700" s="2052">
        <v>41300</v>
      </c>
      <c r="N700" s="2004"/>
      <c r="O700" s="2005"/>
      <c r="P700" s="2004"/>
      <c r="Q700" s="2004"/>
      <c r="R700" s="2004"/>
      <c r="S700" s="2004"/>
      <c r="T700" s="2004"/>
      <c r="U700" s="2004"/>
      <c r="V700" s="2004"/>
      <c r="W700" s="2004"/>
      <c r="X700" s="2004"/>
    </row>
    <row r="701" spans="1:24" s="25" customFormat="1">
      <c r="A701" s="41"/>
      <c r="B701" s="40"/>
      <c r="C701" s="21"/>
      <c r="D701" s="69"/>
      <c r="E701" s="2105"/>
      <c r="F701" s="2105"/>
      <c r="G701" s="2005"/>
      <c r="H701" s="2052"/>
      <c r="I701" s="2005"/>
      <c r="J701" s="2005"/>
      <c r="K701" s="2052"/>
      <c r="L701" s="2013"/>
      <c r="M701" s="2052"/>
      <c r="N701" s="2004"/>
      <c r="O701" s="2005"/>
      <c r="P701" s="2004"/>
      <c r="Q701" s="2004"/>
      <c r="R701" s="2004"/>
      <c r="S701" s="2004"/>
      <c r="T701" s="2004"/>
      <c r="U701" s="2004"/>
      <c r="V701" s="2004"/>
      <c r="W701" s="2004"/>
      <c r="X701" s="2004"/>
    </row>
    <row r="702" spans="1:24" s="25" customFormat="1">
      <c r="A702" s="15" t="s">
        <v>10450</v>
      </c>
      <c r="B702" s="40"/>
      <c r="C702" s="8" t="s">
        <v>10451</v>
      </c>
      <c r="D702" s="69"/>
      <c r="E702" s="2105"/>
      <c r="F702" s="2105"/>
      <c r="G702" s="2005"/>
      <c r="H702" s="2052"/>
      <c r="I702" s="2005"/>
      <c r="J702" s="2005"/>
      <c r="K702" s="2052"/>
      <c r="L702" s="2005"/>
      <c r="M702" s="2052"/>
      <c r="N702" s="2004"/>
      <c r="O702" s="2005"/>
      <c r="P702" s="2004"/>
      <c r="Q702" s="2004"/>
      <c r="R702" s="2004"/>
      <c r="S702" s="2004"/>
      <c r="T702" s="2004"/>
      <c r="U702" s="2004"/>
      <c r="V702" s="2004"/>
      <c r="W702" s="2004"/>
      <c r="X702" s="2004"/>
    </row>
    <row r="703" spans="1:24" s="25" customFormat="1">
      <c r="A703" s="41">
        <v>4611040</v>
      </c>
      <c r="B703" s="40" t="s">
        <v>10452</v>
      </c>
      <c r="C703" s="21" t="s">
        <v>10453</v>
      </c>
      <c r="D703" s="69">
        <v>3600</v>
      </c>
      <c r="E703" s="2105">
        <v>277200</v>
      </c>
      <c r="F703" s="2105">
        <v>97000</v>
      </c>
      <c r="G703" s="2005" t="s">
        <v>9835</v>
      </c>
      <c r="H703" s="2052">
        <v>41222</v>
      </c>
      <c r="I703" s="2005" t="s">
        <v>10454</v>
      </c>
      <c r="J703" s="2005"/>
      <c r="K703" s="2052"/>
      <c r="L703" s="17" t="s">
        <v>107</v>
      </c>
      <c r="M703" s="2052">
        <v>41303</v>
      </c>
      <c r="N703" s="2004"/>
      <c r="O703" s="2005"/>
      <c r="P703" s="2004"/>
      <c r="Q703" s="2004"/>
      <c r="R703" s="2004"/>
      <c r="S703" s="2004"/>
      <c r="T703" s="2004"/>
      <c r="U703" s="2004"/>
      <c r="V703" s="2004"/>
      <c r="W703" s="2004"/>
      <c r="X703" s="2004"/>
    </row>
    <row r="704" spans="1:24" s="25" customFormat="1">
      <c r="A704" s="41"/>
      <c r="B704" s="40"/>
      <c r="C704" s="21"/>
      <c r="D704" s="69"/>
      <c r="E704" s="2105"/>
      <c r="F704" s="2105"/>
      <c r="G704" s="2005"/>
      <c r="H704" s="2052"/>
      <c r="I704" s="2005"/>
      <c r="J704" s="2005"/>
      <c r="K704" s="2052"/>
      <c r="L704" s="2005"/>
      <c r="M704" s="2052"/>
      <c r="N704" s="2004"/>
      <c r="O704" s="2005"/>
      <c r="P704" s="2004"/>
      <c r="Q704" s="2004"/>
      <c r="R704" s="2004"/>
      <c r="S704" s="2004"/>
      <c r="T704" s="2004"/>
      <c r="U704" s="2004"/>
      <c r="V704" s="2004"/>
      <c r="W704" s="2004"/>
      <c r="X704" s="2004"/>
    </row>
    <row r="705" spans="1:24" s="25" customFormat="1">
      <c r="A705" s="15" t="s">
        <v>10450</v>
      </c>
      <c r="B705" s="40"/>
      <c r="C705" s="8" t="s">
        <v>10455</v>
      </c>
      <c r="D705" s="69"/>
      <c r="E705" s="2105"/>
      <c r="F705" s="2105"/>
      <c r="G705" s="2005"/>
      <c r="H705" s="2052"/>
      <c r="I705" s="2005"/>
      <c r="J705" s="2005"/>
      <c r="K705" s="2052"/>
      <c r="L705" s="2005"/>
      <c r="M705" s="2052"/>
      <c r="N705" s="2004"/>
      <c r="O705" s="2005"/>
      <c r="P705" s="2004"/>
      <c r="Q705" s="2004"/>
      <c r="R705" s="2004"/>
      <c r="S705" s="2004"/>
      <c r="T705" s="2004"/>
      <c r="U705" s="2004"/>
      <c r="V705" s="2004"/>
      <c r="W705" s="2004"/>
      <c r="X705" s="2004"/>
    </row>
    <row r="706" spans="1:24" s="25" customFormat="1">
      <c r="A706" s="41">
        <v>4611058</v>
      </c>
      <c r="B706" s="40" t="s">
        <v>10456</v>
      </c>
      <c r="C706" s="21" t="s">
        <v>10457</v>
      </c>
      <c r="D706" s="69">
        <v>2700</v>
      </c>
      <c r="E706" s="2105">
        <v>207900</v>
      </c>
      <c r="F706" s="2105">
        <v>52000</v>
      </c>
      <c r="G706" s="2005" t="s">
        <v>9815</v>
      </c>
      <c r="H706" s="2052">
        <v>41228</v>
      </c>
      <c r="I706" s="2005" t="s">
        <v>9924</v>
      </c>
      <c r="J706" s="2005"/>
      <c r="K706" s="2052"/>
      <c r="L706" s="17" t="s">
        <v>107</v>
      </c>
      <c r="M706" s="2052">
        <v>41303</v>
      </c>
      <c r="N706" s="2004"/>
      <c r="O706" s="2005"/>
      <c r="P706" s="2004"/>
      <c r="Q706" s="2004"/>
      <c r="R706" s="2004"/>
      <c r="S706" s="2004"/>
      <c r="T706" s="2004"/>
      <c r="U706" s="2004"/>
      <c r="V706" s="2004"/>
      <c r="W706" s="2004"/>
      <c r="X706" s="2004"/>
    </row>
    <row r="707" spans="1:24" s="25" customFormat="1">
      <c r="A707" s="41"/>
      <c r="B707" s="40"/>
      <c r="C707" s="21"/>
      <c r="D707" s="69"/>
      <c r="E707" s="2105"/>
      <c r="F707" s="2105"/>
      <c r="G707" s="2005"/>
      <c r="H707" s="2052"/>
      <c r="I707" s="2005"/>
      <c r="J707" s="2005"/>
      <c r="K707" s="2052"/>
      <c r="L707" s="2005"/>
      <c r="M707" s="2052"/>
      <c r="N707" s="2004"/>
      <c r="O707" s="2005"/>
      <c r="P707" s="2004"/>
      <c r="Q707" s="2004"/>
      <c r="R707" s="2004"/>
      <c r="S707" s="2004"/>
      <c r="T707" s="2004"/>
      <c r="U707" s="2004"/>
      <c r="V707" s="2004"/>
      <c r="W707" s="2004"/>
      <c r="X707" s="2004"/>
    </row>
    <row r="708" spans="1:24" s="25" customFormat="1">
      <c r="A708" s="15" t="s">
        <v>10450</v>
      </c>
      <c r="B708" s="40"/>
      <c r="C708" s="8" t="s">
        <v>10458</v>
      </c>
      <c r="D708" s="69"/>
      <c r="E708" s="2105"/>
      <c r="F708" s="2105"/>
      <c r="G708" s="2005"/>
      <c r="H708" s="2052"/>
      <c r="I708" s="2005"/>
      <c r="J708" s="2005"/>
      <c r="K708" s="2052"/>
      <c r="L708" s="2005"/>
      <c r="M708" s="2052"/>
      <c r="N708" s="2004"/>
      <c r="O708" s="2005"/>
      <c r="P708" s="2004"/>
      <c r="Q708" s="2004"/>
      <c r="R708" s="2004"/>
      <c r="S708" s="2004"/>
      <c r="T708" s="2004"/>
      <c r="U708" s="2004"/>
      <c r="V708" s="2004"/>
      <c r="W708" s="2004"/>
      <c r="X708" s="2004"/>
    </row>
    <row r="709" spans="1:24" s="25" customFormat="1">
      <c r="A709" s="41">
        <v>4611074</v>
      </c>
      <c r="B709" s="40" t="s">
        <v>10126</v>
      </c>
      <c r="C709" s="21" t="s">
        <v>10459</v>
      </c>
      <c r="D709" s="69">
        <v>3300</v>
      </c>
      <c r="E709" s="2105">
        <v>257950</v>
      </c>
      <c r="F709" s="2105">
        <v>108000</v>
      </c>
      <c r="G709" s="2005" t="s">
        <v>9835</v>
      </c>
      <c r="H709" s="2052">
        <v>41236</v>
      </c>
      <c r="I709" s="2005" t="s">
        <v>9993</v>
      </c>
      <c r="J709" s="2005"/>
      <c r="K709" s="2052"/>
      <c r="L709" s="17" t="s">
        <v>107</v>
      </c>
      <c r="M709" s="2052">
        <v>41303</v>
      </c>
      <c r="N709" s="2004"/>
      <c r="O709" s="2005"/>
      <c r="P709" s="2004"/>
      <c r="Q709" s="2004"/>
      <c r="R709" s="2004"/>
      <c r="S709" s="2004"/>
      <c r="T709" s="2004"/>
      <c r="U709" s="2004"/>
      <c r="V709" s="2004"/>
      <c r="W709" s="2004"/>
      <c r="X709" s="2004"/>
    </row>
    <row r="710" spans="1:24" s="25" customFormat="1">
      <c r="A710" s="41"/>
      <c r="B710" s="40"/>
      <c r="C710" s="21"/>
      <c r="D710" s="69"/>
      <c r="E710" s="2105"/>
      <c r="F710" s="2105"/>
      <c r="G710" s="2005"/>
      <c r="H710" s="2052"/>
      <c r="I710" s="2005"/>
      <c r="J710" s="2005"/>
      <c r="K710" s="2052"/>
      <c r="L710" s="2005"/>
      <c r="M710" s="2052"/>
      <c r="N710" s="2004"/>
      <c r="O710" s="2005"/>
      <c r="P710" s="2004"/>
      <c r="Q710" s="2004"/>
      <c r="R710" s="2004"/>
      <c r="S710" s="2004"/>
      <c r="T710" s="2004"/>
      <c r="U710" s="2004"/>
      <c r="V710" s="2004"/>
      <c r="W710" s="2004"/>
      <c r="X710" s="2004"/>
    </row>
    <row r="711" spans="1:24" s="25" customFormat="1">
      <c r="A711" s="15" t="s">
        <v>10450</v>
      </c>
      <c r="B711" s="40"/>
      <c r="C711" s="8" t="s">
        <v>10460</v>
      </c>
      <c r="D711" s="69"/>
      <c r="E711" s="2105"/>
      <c r="F711" s="2105"/>
      <c r="G711" s="2005"/>
      <c r="H711" s="2052"/>
      <c r="I711" s="2005"/>
      <c r="J711" s="2005"/>
      <c r="K711" s="2052"/>
      <c r="L711" s="2005"/>
      <c r="M711" s="2052"/>
      <c r="N711" s="2004"/>
      <c r="O711" s="2005"/>
      <c r="P711" s="2004"/>
      <c r="Q711" s="2004"/>
      <c r="R711" s="2004"/>
      <c r="S711" s="2004"/>
      <c r="T711" s="2004"/>
      <c r="U711" s="2004"/>
      <c r="V711" s="2004"/>
      <c r="W711" s="2004"/>
      <c r="X711" s="2004"/>
    </row>
    <row r="712" spans="1:24" s="25" customFormat="1">
      <c r="A712" s="41">
        <v>4611077</v>
      </c>
      <c r="B712" s="40" t="s">
        <v>10308</v>
      </c>
      <c r="C712" s="21" t="s">
        <v>10461</v>
      </c>
      <c r="D712" s="69">
        <v>3750</v>
      </c>
      <c r="E712" s="2105">
        <v>288750</v>
      </c>
      <c r="F712" s="2105">
        <v>129000</v>
      </c>
      <c r="G712" s="2005" t="s">
        <v>9916</v>
      </c>
      <c r="H712" s="2052">
        <v>41239</v>
      </c>
      <c r="I712" s="2005" t="s">
        <v>10462</v>
      </c>
      <c r="J712" s="2005"/>
      <c r="K712" s="2052"/>
      <c r="L712" s="17" t="s">
        <v>107</v>
      </c>
      <c r="M712" s="2052">
        <v>41303</v>
      </c>
      <c r="N712" s="2004"/>
      <c r="O712" s="2005"/>
      <c r="P712" s="2004"/>
      <c r="Q712" s="2004"/>
      <c r="R712" s="2004"/>
      <c r="S712" s="2004"/>
      <c r="T712" s="2004"/>
      <c r="U712" s="2004"/>
      <c r="V712" s="2004"/>
      <c r="W712" s="2004"/>
      <c r="X712" s="2004"/>
    </row>
    <row r="713" spans="1:24" s="25" customFormat="1">
      <c r="A713" s="41"/>
      <c r="B713" s="40"/>
      <c r="C713" s="21"/>
      <c r="D713" s="69"/>
      <c r="E713" s="2105"/>
      <c r="F713" s="2105"/>
      <c r="G713" s="2005"/>
      <c r="H713" s="2052"/>
      <c r="I713" s="2005"/>
      <c r="J713" s="2005"/>
      <c r="K713" s="2052"/>
      <c r="L713" s="2005"/>
      <c r="M713" s="2052"/>
      <c r="N713" s="2004"/>
      <c r="O713" s="2005"/>
      <c r="P713" s="2004"/>
      <c r="Q713" s="2004"/>
      <c r="R713" s="2004"/>
      <c r="S713" s="2004"/>
      <c r="T713" s="2004"/>
      <c r="U713" s="2004"/>
      <c r="V713" s="2004"/>
      <c r="W713" s="2004"/>
      <c r="X713" s="2004"/>
    </row>
    <row r="714" spans="1:24" s="25" customFormat="1">
      <c r="A714" s="80" t="s">
        <v>10084</v>
      </c>
      <c r="B714" s="40"/>
      <c r="C714" s="8" t="s">
        <v>10463</v>
      </c>
      <c r="D714" s="69"/>
      <c r="E714" s="2105"/>
      <c r="F714" s="2105"/>
      <c r="G714" s="2005"/>
      <c r="H714" s="2052"/>
      <c r="I714" s="2005"/>
      <c r="J714" s="2005"/>
      <c r="K714" s="2052"/>
      <c r="L714" s="2005"/>
      <c r="M714" s="2052"/>
      <c r="N714" s="2004"/>
      <c r="O714" s="2005"/>
      <c r="P714" s="2004"/>
      <c r="Q714" s="2004"/>
      <c r="R714" s="2004"/>
      <c r="S714" s="2004"/>
      <c r="T714" s="2004"/>
      <c r="U714" s="2004"/>
      <c r="V714" s="2004"/>
      <c r="W714" s="2004"/>
      <c r="X714" s="2004"/>
    </row>
    <row r="715" spans="1:24" s="25" customFormat="1">
      <c r="A715" s="41">
        <v>4612052</v>
      </c>
      <c r="B715" s="40" t="s">
        <v>10308</v>
      </c>
      <c r="C715" s="21" t="s">
        <v>10464</v>
      </c>
      <c r="D715" s="69">
        <v>3600</v>
      </c>
      <c r="E715" s="2105">
        <v>295200</v>
      </c>
      <c r="F715" s="2105">
        <v>133000</v>
      </c>
      <c r="G715" s="2005" t="s">
        <v>10446</v>
      </c>
      <c r="H715" s="2052">
        <v>41261</v>
      </c>
      <c r="I715" s="2005" t="s">
        <v>10465</v>
      </c>
      <c r="J715" s="2005"/>
      <c r="K715" s="2052"/>
      <c r="L715" s="17" t="s">
        <v>107</v>
      </c>
      <c r="M715" s="2052" t="s">
        <v>10466</v>
      </c>
      <c r="N715" s="2004"/>
      <c r="O715" s="2005"/>
      <c r="P715" s="2004"/>
      <c r="Q715" s="2004"/>
      <c r="R715" s="2004"/>
      <c r="S715" s="2004"/>
      <c r="T715" s="2004"/>
      <c r="U715" s="2004"/>
      <c r="V715" s="2004"/>
      <c r="W715" s="2004"/>
      <c r="X715" s="2004"/>
    </row>
    <row r="716" spans="1:24" s="25" customFormat="1">
      <c r="A716" s="41"/>
      <c r="B716" s="40"/>
      <c r="C716" s="21"/>
      <c r="D716" s="69"/>
      <c r="E716" s="2105"/>
      <c r="F716" s="2105"/>
      <c r="G716" s="2005"/>
      <c r="H716" s="2052"/>
      <c r="I716" s="2005"/>
      <c r="J716" s="2005"/>
      <c r="K716" s="2052"/>
      <c r="L716" s="2005"/>
      <c r="M716" s="2052"/>
      <c r="N716" s="2004"/>
      <c r="O716" s="2005"/>
      <c r="P716" s="2004"/>
      <c r="Q716" s="2004"/>
      <c r="R716" s="2004"/>
      <c r="S716" s="2004"/>
      <c r="T716" s="2004"/>
      <c r="U716" s="2004"/>
      <c r="V716" s="2004"/>
      <c r="W716" s="2004"/>
      <c r="X716" s="2004"/>
    </row>
    <row r="717" spans="1:24" s="25" customFormat="1">
      <c r="A717" s="80" t="s">
        <v>2354</v>
      </c>
      <c r="B717" s="40"/>
      <c r="C717" s="8" t="s">
        <v>10467</v>
      </c>
      <c r="D717" s="69"/>
      <c r="E717" s="2105"/>
      <c r="F717" s="2105"/>
      <c r="G717" s="2005"/>
      <c r="H717" s="2052"/>
      <c r="I717" s="2005"/>
      <c r="J717" s="2005"/>
      <c r="K717" s="2052"/>
      <c r="L717" s="2005"/>
      <c r="M717" s="2052"/>
      <c r="N717" s="2004"/>
      <c r="O717" s="2005"/>
      <c r="P717" s="2004"/>
      <c r="Q717" s="2004"/>
      <c r="R717" s="2004"/>
      <c r="S717" s="2004"/>
      <c r="T717" s="2004"/>
      <c r="U717" s="2004"/>
      <c r="V717" s="2004"/>
      <c r="W717" s="2004"/>
      <c r="X717" s="2004"/>
    </row>
    <row r="718" spans="1:24" s="25" customFormat="1">
      <c r="A718" s="41">
        <v>4611075</v>
      </c>
      <c r="B718" s="40" t="s">
        <v>10031</v>
      </c>
      <c r="C718" s="21" t="s">
        <v>10468</v>
      </c>
      <c r="D718" s="69">
        <v>3550</v>
      </c>
      <c r="E718" s="2105">
        <v>273350</v>
      </c>
      <c r="F718" s="2105">
        <v>106000</v>
      </c>
      <c r="G718" s="2005" t="s">
        <v>9810</v>
      </c>
      <c r="H718" s="2052">
        <v>41237</v>
      </c>
      <c r="I718" s="2005" t="s">
        <v>9851</v>
      </c>
      <c r="J718" s="2005" t="s">
        <v>449</v>
      </c>
      <c r="K718" s="2052"/>
      <c r="L718" s="2005" t="s">
        <v>9941</v>
      </c>
      <c r="M718" s="2052">
        <v>41363</v>
      </c>
      <c r="N718" s="2004"/>
      <c r="O718" s="2005" t="s">
        <v>10469</v>
      </c>
      <c r="P718" s="2004"/>
      <c r="Q718" s="2004"/>
      <c r="R718" s="2004"/>
      <c r="S718" s="2004"/>
      <c r="T718" s="2004"/>
      <c r="U718" s="2004"/>
      <c r="V718" s="2004"/>
      <c r="W718" s="2004"/>
      <c r="X718" s="2004"/>
    </row>
    <row r="719" spans="1:24" s="25" customFormat="1">
      <c r="A719" s="41"/>
      <c r="B719" s="40"/>
      <c r="C719" s="21"/>
      <c r="D719" s="69"/>
      <c r="E719" s="2105"/>
      <c r="F719" s="2105"/>
      <c r="G719" s="2005"/>
      <c r="H719" s="2052"/>
      <c r="I719" s="2005"/>
      <c r="J719" s="2005"/>
      <c r="K719" s="2052"/>
      <c r="L719" s="2005"/>
      <c r="M719" s="2052"/>
      <c r="N719" s="2004"/>
      <c r="O719" s="2005"/>
      <c r="P719" s="2004"/>
      <c r="Q719" s="2004"/>
      <c r="R719" s="2004"/>
      <c r="S719" s="2004"/>
      <c r="T719" s="2004"/>
      <c r="U719" s="2004"/>
      <c r="V719" s="2004"/>
      <c r="W719" s="2004"/>
      <c r="X719" s="2004"/>
    </row>
    <row r="720" spans="1:24" s="25" customFormat="1">
      <c r="A720" s="80" t="s">
        <v>2354</v>
      </c>
      <c r="B720" s="40"/>
      <c r="C720" s="8" t="s">
        <v>10470</v>
      </c>
      <c r="D720" s="69"/>
      <c r="E720" s="2105"/>
      <c r="F720" s="2105"/>
      <c r="G720" s="2005"/>
      <c r="H720" s="2052"/>
      <c r="I720" s="2005"/>
      <c r="J720" s="2005"/>
      <c r="K720" s="2052"/>
      <c r="L720" s="2005"/>
      <c r="M720" s="2052"/>
      <c r="N720" s="2004"/>
      <c r="O720" s="2005"/>
      <c r="P720" s="2004"/>
      <c r="Q720" s="2004"/>
      <c r="R720" s="2004"/>
      <c r="S720" s="2004"/>
      <c r="T720" s="2004"/>
      <c r="U720" s="2004"/>
      <c r="V720" s="2004"/>
      <c r="W720" s="2004"/>
      <c r="X720" s="2004"/>
    </row>
    <row r="721" spans="1:24" s="25" customFormat="1">
      <c r="A721" s="41">
        <v>4611086</v>
      </c>
      <c r="B721" s="40" t="s">
        <v>10031</v>
      </c>
      <c r="C721" s="21" t="s">
        <v>10471</v>
      </c>
      <c r="D721" s="69">
        <v>3600</v>
      </c>
      <c r="E721" s="2105">
        <v>277200</v>
      </c>
      <c r="F721" s="2105">
        <v>105000</v>
      </c>
      <c r="G721" s="2005" t="s">
        <v>9810</v>
      </c>
      <c r="H721" s="2052">
        <v>41240</v>
      </c>
      <c r="I721" s="2005" t="s">
        <v>9962</v>
      </c>
      <c r="J721" s="2005"/>
      <c r="K721" s="2052"/>
      <c r="L721" s="2005" t="s">
        <v>9941</v>
      </c>
      <c r="M721" s="2052">
        <v>41363</v>
      </c>
      <c r="N721" s="2004"/>
      <c r="O721" s="2005"/>
      <c r="P721" s="2004"/>
      <c r="Q721" s="2004"/>
      <c r="R721" s="2004"/>
      <c r="S721" s="2004"/>
      <c r="T721" s="2004"/>
      <c r="U721" s="2004"/>
      <c r="V721" s="2004"/>
      <c r="W721" s="2004"/>
      <c r="X721" s="2004"/>
    </row>
    <row r="722" spans="1:24" s="25" customFormat="1">
      <c r="A722" s="41"/>
      <c r="B722" s="40"/>
      <c r="C722" s="21"/>
      <c r="D722" s="69"/>
      <c r="E722" s="2105"/>
      <c r="F722" s="2105"/>
      <c r="G722" s="2005"/>
      <c r="H722" s="2052"/>
      <c r="I722" s="2005"/>
      <c r="J722" s="2005"/>
      <c r="K722" s="2052"/>
      <c r="L722" s="2005"/>
      <c r="M722" s="2052"/>
      <c r="N722" s="2004"/>
      <c r="O722" s="2005"/>
      <c r="P722" s="2004"/>
      <c r="Q722" s="2004"/>
      <c r="R722" s="2004"/>
      <c r="S722" s="2004"/>
      <c r="T722" s="2004"/>
      <c r="U722" s="2004"/>
      <c r="V722" s="2004"/>
      <c r="W722" s="2004"/>
      <c r="X722" s="2004"/>
    </row>
    <row r="723" spans="1:24" s="25" customFormat="1">
      <c r="A723" s="80" t="s">
        <v>2354</v>
      </c>
      <c r="B723" s="40"/>
      <c r="C723" s="8" t="s">
        <v>10472</v>
      </c>
      <c r="D723" s="69"/>
      <c r="E723" s="2105"/>
      <c r="F723" s="2105"/>
      <c r="G723" s="2005"/>
      <c r="H723" s="2052"/>
      <c r="I723" s="2005"/>
      <c r="J723" s="2005"/>
      <c r="K723" s="2052"/>
      <c r="L723" s="2005"/>
      <c r="M723" s="2052"/>
      <c r="N723" s="2004"/>
      <c r="O723" s="2005"/>
      <c r="P723" s="2004"/>
      <c r="Q723" s="2004"/>
      <c r="R723" s="2004"/>
      <c r="S723" s="2004"/>
      <c r="T723" s="2004"/>
      <c r="U723" s="2004"/>
      <c r="V723" s="2004"/>
      <c r="W723" s="2004"/>
      <c r="X723" s="2004"/>
    </row>
    <row r="724" spans="1:24" s="25" customFormat="1">
      <c r="A724" s="41">
        <v>4611094</v>
      </c>
      <c r="B724" s="40" t="s">
        <v>10473</v>
      </c>
      <c r="C724" s="21" t="s">
        <v>10474</v>
      </c>
      <c r="D724" s="69">
        <v>3000</v>
      </c>
      <c r="E724" s="2105">
        <v>231000</v>
      </c>
      <c r="F724" s="2105">
        <v>70000</v>
      </c>
      <c r="G724" s="2005" t="s">
        <v>9815</v>
      </c>
      <c r="H724" s="2052">
        <v>41241</v>
      </c>
      <c r="I724" s="2005" t="s">
        <v>9811</v>
      </c>
      <c r="J724" s="2005"/>
      <c r="K724" s="2052"/>
      <c r="L724" s="2005" t="s">
        <v>9941</v>
      </c>
      <c r="M724" s="2052">
        <v>41363</v>
      </c>
      <c r="N724" s="2004"/>
      <c r="O724" s="2005"/>
      <c r="P724" s="2004"/>
      <c r="Q724" s="2004"/>
      <c r="R724" s="2004"/>
      <c r="S724" s="2004"/>
      <c r="T724" s="2004"/>
      <c r="U724" s="2004"/>
      <c r="V724" s="2004"/>
      <c r="W724" s="2004"/>
      <c r="X724" s="2004"/>
    </row>
    <row r="725" spans="1:24" s="25" customFormat="1">
      <c r="A725" s="41"/>
      <c r="B725" s="40"/>
      <c r="C725" s="21"/>
      <c r="D725" s="69"/>
      <c r="E725" s="2105"/>
      <c r="F725" s="2105"/>
      <c r="G725" s="2005"/>
      <c r="H725" s="2052"/>
      <c r="I725" s="2005"/>
      <c r="J725" s="2005"/>
      <c r="K725" s="2052"/>
      <c r="L725" s="2005"/>
      <c r="M725" s="2052"/>
      <c r="N725" s="2004"/>
      <c r="O725" s="2005"/>
      <c r="P725" s="2004"/>
      <c r="Q725" s="2004"/>
      <c r="R725" s="2004"/>
      <c r="S725" s="2004"/>
      <c r="T725" s="2004"/>
      <c r="U725" s="2004"/>
      <c r="V725" s="2004"/>
      <c r="W725" s="2004"/>
      <c r="X725" s="2004"/>
    </row>
    <row r="726" spans="1:24" s="25" customFormat="1">
      <c r="A726" s="80" t="s">
        <v>2354</v>
      </c>
      <c r="B726" s="40"/>
      <c r="C726" s="8" t="s">
        <v>10475</v>
      </c>
      <c r="D726" s="69"/>
      <c r="E726" s="2105"/>
      <c r="F726" s="2105"/>
      <c r="G726" s="2005"/>
      <c r="H726" s="2052"/>
      <c r="I726" s="2005"/>
      <c r="J726" s="2005"/>
      <c r="K726" s="2052"/>
      <c r="L726" s="2005"/>
      <c r="M726" s="2052"/>
      <c r="N726" s="2004"/>
      <c r="O726" s="2005"/>
      <c r="P726" s="2004"/>
      <c r="Q726" s="2004"/>
      <c r="R726" s="2004"/>
      <c r="S726" s="2004"/>
      <c r="T726" s="2004"/>
      <c r="U726" s="2004"/>
      <c r="V726" s="2004"/>
      <c r="W726" s="2004"/>
      <c r="X726" s="2004"/>
    </row>
    <row r="727" spans="1:24" s="25" customFormat="1">
      <c r="A727" s="41">
        <v>4612002</v>
      </c>
      <c r="B727" s="40" t="s">
        <v>10114</v>
      </c>
      <c r="C727" s="21" t="s">
        <v>10476</v>
      </c>
      <c r="D727" s="69">
        <v>3000</v>
      </c>
      <c r="E727" s="2105">
        <v>231000</v>
      </c>
      <c r="F727" s="2105">
        <v>85000</v>
      </c>
      <c r="G727" s="2005" t="s">
        <v>9815</v>
      </c>
      <c r="H727" s="2052">
        <v>41244</v>
      </c>
      <c r="I727" s="2005" t="s">
        <v>9851</v>
      </c>
      <c r="J727" s="2005"/>
      <c r="K727" s="2052"/>
      <c r="L727" s="2005" t="s">
        <v>9941</v>
      </c>
      <c r="M727" s="2052">
        <v>41363</v>
      </c>
      <c r="N727" s="2004"/>
      <c r="O727" s="2005"/>
      <c r="P727" s="2004"/>
      <c r="Q727" s="2004"/>
      <c r="R727" s="2004"/>
      <c r="S727" s="2004"/>
      <c r="T727" s="2004"/>
      <c r="U727" s="2004"/>
      <c r="V727" s="2004"/>
      <c r="W727" s="2004"/>
      <c r="X727" s="2004"/>
    </row>
    <row r="728" spans="1:24" s="25" customFormat="1">
      <c r="A728" s="41"/>
      <c r="B728" s="40"/>
      <c r="C728" s="21"/>
      <c r="D728" s="69"/>
      <c r="E728" s="2105"/>
      <c r="F728" s="2105"/>
      <c r="G728" s="2005"/>
      <c r="H728" s="2052"/>
      <c r="I728" s="2005"/>
      <c r="J728" s="2005"/>
      <c r="K728" s="2052"/>
      <c r="L728" s="2005"/>
      <c r="M728" s="2052"/>
      <c r="N728" s="2004"/>
      <c r="O728" s="2005"/>
      <c r="P728" s="2004"/>
      <c r="Q728" s="2004"/>
      <c r="R728" s="2004"/>
      <c r="S728" s="2004"/>
      <c r="T728" s="2004"/>
      <c r="U728" s="2004"/>
      <c r="V728" s="2004"/>
      <c r="W728" s="2004"/>
      <c r="X728" s="2004"/>
    </row>
    <row r="729" spans="1:24" s="25" customFormat="1">
      <c r="A729" s="80" t="s">
        <v>2354</v>
      </c>
      <c r="B729" s="2007"/>
      <c r="C729" s="8" t="s">
        <v>10477</v>
      </c>
      <c r="D729" s="69"/>
      <c r="E729" s="2105"/>
      <c r="F729" s="2105"/>
      <c r="G729" s="2005"/>
      <c r="H729" s="2052"/>
      <c r="I729" s="2005"/>
      <c r="J729" s="2005"/>
      <c r="K729" s="2052"/>
      <c r="L729" s="2005"/>
      <c r="M729" s="2052"/>
      <c r="N729" s="2004"/>
      <c r="O729" s="2005"/>
      <c r="P729" s="2004"/>
      <c r="Q729" s="2004"/>
      <c r="R729" s="2004"/>
      <c r="S729" s="2004"/>
      <c r="T729" s="2004"/>
      <c r="U729" s="2004"/>
      <c r="V729" s="2004"/>
      <c r="W729" s="2004"/>
      <c r="X729" s="2004"/>
    </row>
    <row r="730" spans="1:24" s="25" customFormat="1">
      <c r="A730" s="41">
        <v>4612003</v>
      </c>
      <c r="B730" s="40" t="s">
        <v>10308</v>
      </c>
      <c r="C730" s="21" t="s">
        <v>10478</v>
      </c>
      <c r="D730" s="69">
        <v>3700</v>
      </c>
      <c r="E730" s="2105">
        <v>284900</v>
      </c>
      <c r="F730" s="2105">
        <v>150000</v>
      </c>
      <c r="G730" s="2005" t="s">
        <v>9815</v>
      </c>
      <c r="H730" s="2052">
        <v>41244</v>
      </c>
      <c r="I730" s="2005" t="s">
        <v>9950</v>
      </c>
      <c r="J730" s="2005" t="s">
        <v>449</v>
      </c>
      <c r="K730" s="2052"/>
      <c r="L730" s="2005" t="s">
        <v>9941</v>
      </c>
      <c r="M730" s="2052">
        <v>41363</v>
      </c>
      <c r="N730" s="2004"/>
      <c r="O730" s="2005"/>
      <c r="P730" s="2004"/>
      <c r="Q730" s="2004"/>
      <c r="R730" s="2004"/>
      <c r="S730" s="2004"/>
      <c r="T730" s="2004"/>
      <c r="U730" s="2004"/>
      <c r="V730" s="2004"/>
      <c r="W730" s="2004"/>
      <c r="X730" s="2004"/>
    </row>
    <row r="731" spans="1:24" s="25" customFormat="1">
      <c r="A731" s="41"/>
      <c r="B731" s="40" t="s">
        <v>10479</v>
      </c>
      <c r="C731" s="21" t="s">
        <v>9799</v>
      </c>
      <c r="D731" s="18">
        <v>100</v>
      </c>
      <c r="E731" s="2105"/>
      <c r="F731" s="2105"/>
      <c r="G731" s="2005"/>
      <c r="H731" s="2052"/>
      <c r="I731" s="2005"/>
      <c r="J731" s="2005"/>
      <c r="K731" s="2052"/>
      <c r="L731" s="2005"/>
      <c r="M731" s="2052"/>
      <c r="N731" s="2004"/>
      <c r="O731" s="2005"/>
      <c r="P731" s="2004"/>
      <c r="Q731" s="2004"/>
      <c r="R731" s="2004"/>
      <c r="S731" s="2004"/>
      <c r="T731" s="2004"/>
      <c r="U731" s="2004"/>
      <c r="V731" s="2004"/>
      <c r="W731" s="2004"/>
      <c r="X731" s="2004"/>
    </row>
    <row r="732" spans="1:24" s="25" customFormat="1">
      <c r="A732" s="41"/>
      <c r="B732" s="40"/>
      <c r="C732" s="21"/>
      <c r="D732" s="69"/>
      <c r="E732" s="2105"/>
      <c r="F732" s="2105"/>
      <c r="G732" s="2005"/>
      <c r="H732" s="2052"/>
      <c r="I732" s="2005"/>
      <c r="J732" s="2005"/>
      <c r="K732" s="2052"/>
      <c r="L732" s="2005"/>
      <c r="M732" s="2052"/>
      <c r="N732" s="2004"/>
      <c r="O732" s="2005"/>
      <c r="P732" s="2004"/>
      <c r="Q732" s="2004"/>
      <c r="R732" s="2004"/>
      <c r="S732" s="2004"/>
      <c r="T732" s="2004"/>
      <c r="U732" s="2004"/>
      <c r="V732" s="2004"/>
      <c r="W732" s="2004"/>
      <c r="X732" s="2004"/>
    </row>
    <row r="733" spans="1:24" s="25" customFormat="1">
      <c r="A733" s="80" t="s">
        <v>2354</v>
      </c>
      <c r="B733" s="40"/>
      <c r="C733" s="8" t="s">
        <v>10480</v>
      </c>
      <c r="D733" s="69"/>
      <c r="E733" s="2105"/>
      <c r="F733" s="2105"/>
      <c r="G733" s="2005"/>
      <c r="H733" s="2052"/>
      <c r="I733" s="2005"/>
      <c r="J733" s="2005"/>
      <c r="K733" s="2052"/>
      <c r="L733" s="2005"/>
      <c r="M733" s="2052"/>
      <c r="N733" s="2004"/>
      <c r="O733" s="2005"/>
      <c r="P733" s="2004"/>
      <c r="Q733" s="2004"/>
      <c r="R733" s="2004"/>
      <c r="S733" s="2004"/>
      <c r="T733" s="2004"/>
      <c r="U733" s="2004"/>
      <c r="V733" s="2004"/>
      <c r="W733" s="2004"/>
      <c r="X733" s="2004"/>
    </row>
    <row r="734" spans="1:24" s="25" customFormat="1">
      <c r="A734" s="41">
        <v>4612008</v>
      </c>
      <c r="B734" s="40" t="s">
        <v>10031</v>
      </c>
      <c r="C734" s="21" t="s">
        <v>10481</v>
      </c>
      <c r="D734" s="69">
        <v>3300</v>
      </c>
      <c r="E734" s="2105">
        <v>254100</v>
      </c>
      <c r="F734" s="2105">
        <v>91000</v>
      </c>
      <c r="G734" s="2005" t="s">
        <v>9810</v>
      </c>
      <c r="H734" s="2052">
        <v>41247</v>
      </c>
      <c r="I734" s="2005" t="s">
        <v>9969</v>
      </c>
      <c r="J734" s="2005"/>
      <c r="K734" s="2052"/>
      <c r="L734" s="2005" t="s">
        <v>9941</v>
      </c>
      <c r="M734" s="2052">
        <v>41363</v>
      </c>
      <c r="N734" s="2004"/>
      <c r="O734" s="2005"/>
      <c r="P734" s="2004"/>
      <c r="Q734" s="2004"/>
      <c r="R734" s="2004"/>
      <c r="S734" s="2004"/>
      <c r="T734" s="2004"/>
      <c r="U734" s="2004"/>
      <c r="V734" s="2004"/>
      <c r="W734" s="2004"/>
      <c r="X734" s="2004"/>
    </row>
    <row r="735" spans="1:24" s="25" customFormat="1">
      <c r="A735" s="41"/>
      <c r="B735" s="40"/>
      <c r="C735" s="21"/>
      <c r="D735" s="69"/>
      <c r="E735" s="2105"/>
      <c r="F735" s="2105"/>
      <c r="G735" s="2005"/>
      <c r="H735" s="2052"/>
      <c r="I735" s="2005"/>
      <c r="J735" s="2005"/>
      <c r="K735" s="2052"/>
      <c r="L735" s="2005"/>
      <c r="M735" s="2052"/>
      <c r="N735" s="2004"/>
      <c r="O735" s="2005"/>
      <c r="P735" s="2004"/>
      <c r="Q735" s="2004"/>
      <c r="R735" s="2004"/>
      <c r="S735" s="2004"/>
      <c r="T735" s="2004"/>
      <c r="U735" s="2004"/>
      <c r="V735" s="2004"/>
      <c r="W735" s="2004"/>
      <c r="X735" s="2004"/>
    </row>
    <row r="736" spans="1:24" s="25" customFormat="1">
      <c r="A736" s="80" t="s">
        <v>2354</v>
      </c>
      <c r="B736" s="40"/>
      <c r="C736" s="8" t="s">
        <v>10482</v>
      </c>
      <c r="D736" s="69"/>
      <c r="E736" s="2105"/>
      <c r="F736" s="2105"/>
      <c r="G736" s="2005"/>
      <c r="H736" s="2052"/>
      <c r="I736" s="2005"/>
      <c r="J736" s="2005"/>
      <c r="K736" s="2052"/>
      <c r="L736" s="2005"/>
      <c r="M736" s="2052"/>
      <c r="N736" s="2004"/>
      <c r="O736" s="2005"/>
      <c r="P736" s="2004"/>
      <c r="Q736" s="2004"/>
      <c r="R736" s="2004"/>
      <c r="S736" s="2004"/>
      <c r="T736" s="2004"/>
      <c r="U736" s="2004"/>
      <c r="V736" s="2004"/>
      <c r="W736" s="2004"/>
      <c r="X736" s="2004"/>
    </row>
    <row r="737" spans="1:24" s="25" customFormat="1">
      <c r="A737" s="41">
        <v>4612009</v>
      </c>
      <c r="B737" s="40" t="s">
        <v>10031</v>
      </c>
      <c r="C737" s="21" t="s">
        <v>10483</v>
      </c>
      <c r="D737" s="69">
        <v>3500</v>
      </c>
      <c r="E737" s="2105">
        <v>269500</v>
      </c>
      <c r="F737" s="2105">
        <v>106000</v>
      </c>
      <c r="G737" s="2005" t="s">
        <v>9810</v>
      </c>
      <c r="H737" s="2052">
        <v>41247</v>
      </c>
      <c r="I737" s="2005" t="s">
        <v>9969</v>
      </c>
      <c r="J737" s="2005"/>
      <c r="K737" s="2052"/>
      <c r="L737" s="2005" t="s">
        <v>9941</v>
      </c>
      <c r="M737" s="2052">
        <v>41363</v>
      </c>
      <c r="N737" s="2004"/>
      <c r="O737" s="2005"/>
      <c r="P737" s="2004"/>
      <c r="Q737" s="2004"/>
      <c r="R737" s="2004"/>
      <c r="S737" s="2004"/>
      <c r="T737" s="2004"/>
      <c r="U737" s="2004"/>
      <c r="V737" s="2004"/>
      <c r="W737" s="2004"/>
      <c r="X737" s="2004"/>
    </row>
    <row r="738" spans="1:24" s="25" customFormat="1">
      <c r="A738" s="41"/>
      <c r="B738" s="40"/>
      <c r="C738" s="21"/>
      <c r="D738" s="69"/>
      <c r="E738" s="2105"/>
      <c r="F738" s="2105"/>
      <c r="G738" s="2005"/>
      <c r="H738" s="2052"/>
      <c r="I738" s="2005"/>
      <c r="J738" s="2005"/>
      <c r="K738" s="2052"/>
      <c r="L738" s="2005"/>
      <c r="M738" s="2052"/>
      <c r="N738" s="2004"/>
      <c r="O738" s="2005"/>
      <c r="P738" s="2004"/>
      <c r="Q738" s="2004"/>
      <c r="R738" s="2004"/>
      <c r="S738" s="2004"/>
      <c r="T738" s="2004"/>
      <c r="U738" s="2004"/>
      <c r="V738" s="2004"/>
      <c r="W738" s="2004"/>
      <c r="X738" s="2004"/>
    </row>
    <row r="739" spans="1:24" s="25" customFormat="1">
      <c r="A739" s="80" t="s">
        <v>2354</v>
      </c>
      <c r="B739" s="40"/>
      <c r="C739" s="8" t="s">
        <v>10484</v>
      </c>
      <c r="D739" s="69"/>
      <c r="E739" s="2105"/>
      <c r="F739" s="2105"/>
      <c r="G739" s="2005"/>
      <c r="H739" s="2052"/>
      <c r="I739" s="2005"/>
      <c r="J739" s="2005"/>
      <c r="K739" s="2052"/>
      <c r="L739" s="2005"/>
      <c r="M739" s="2052"/>
      <c r="N739" s="2004"/>
      <c r="O739" s="2005"/>
      <c r="P739" s="2004"/>
      <c r="Q739" s="2004"/>
      <c r="R739" s="2004"/>
      <c r="S739" s="2004"/>
      <c r="T739" s="2004"/>
      <c r="U739" s="2004"/>
      <c r="V739" s="2004"/>
      <c r="W739" s="2004"/>
      <c r="X739" s="2004"/>
    </row>
    <row r="740" spans="1:24" s="25" customFormat="1">
      <c r="A740" s="41">
        <v>4612012</v>
      </c>
      <c r="B740" s="40" t="s">
        <v>10485</v>
      </c>
      <c r="C740" s="21" t="s">
        <v>10486</v>
      </c>
      <c r="D740" s="69">
        <v>3850</v>
      </c>
      <c r="E740" s="2105">
        <v>296450</v>
      </c>
      <c r="F740" s="2105">
        <v>160000</v>
      </c>
      <c r="G740" s="2005" t="s">
        <v>9835</v>
      </c>
      <c r="H740" s="2052">
        <v>41247</v>
      </c>
      <c r="I740" s="2005" t="s">
        <v>9962</v>
      </c>
      <c r="J740" s="2005"/>
      <c r="K740" s="2052"/>
      <c r="L740" s="2005" t="s">
        <v>9941</v>
      </c>
      <c r="M740" s="2052">
        <v>41363</v>
      </c>
      <c r="N740" s="2004"/>
      <c r="O740" s="2005"/>
      <c r="P740" s="2004"/>
      <c r="Q740" s="2004"/>
      <c r="R740" s="2004"/>
      <c r="S740" s="2004"/>
      <c r="T740" s="2004"/>
      <c r="U740" s="2004"/>
      <c r="V740" s="2004"/>
      <c r="W740" s="2004"/>
      <c r="X740" s="2004"/>
    </row>
    <row r="741" spans="1:24" s="25" customFormat="1">
      <c r="A741" s="41"/>
      <c r="B741" s="40"/>
      <c r="C741" s="21"/>
      <c r="D741" s="69"/>
      <c r="E741" s="2105"/>
      <c r="F741" s="2105"/>
      <c r="G741" s="2005"/>
      <c r="H741" s="2052"/>
      <c r="I741" s="2005"/>
      <c r="J741" s="2005"/>
      <c r="K741" s="2052"/>
      <c r="L741" s="2005"/>
      <c r="M741" s="2052"/>
      <c r="N741" s="2004"/>
      <c r="O741" s="2005"/>
      <c r="P741" s="2004"/>
      <c r="Q741" s="2004"/>
      <c r="R741" s="2004"/>
      <c r="S741" s="2004"/>
      <c r="T741" s="2004"/>
      <c r="U741" s="2004"/>
      <c r="V741" s="2004"/>
      <c r="W741" s="2004"/>
      <c r="X741" s="2004"/>
    </row>
    <row r="742" spans="1:24" s="25" customFormat="1">
      <c r="A742" s="80" t="s">
        <v>2354</v>
      </c>
      <c r="B742" s="40"/>
      <c r="C742" s="8" t="s">
        <v>10487</v>
      </c>
      <c r="D742" s="69"/>
      <c r="E742" s="2105"/>
      <c r="F742" s="2105"/>
      <c r="G742" s="2005"/>
      <c r="H742" s="2052"/>
      <c r="I742" s="2005"/>
      <c r="J742" s="2005"/>
      <c r="K742" s="2052"/>
      <c r="L742" s="2005"/>
      <c r="M742" s="2052"/>
      <c r="N742" s="2004"/>
      <c r="O742" s="2005"/>
      <c r="P742" s="2004"/>
      <c r="Q742" s="2004"/>
      <c r="R742" s="2004"/>
      <c r="S742" s="2004"/>
      <c r="T742" s="2004"/>
      <c r="U742" s="2004"/>
      <c r="V742" s="2004"/>
      <c r="W742" s="2004"/>
      <c r="X742" s="2004"/>
    </row>
    <row r="743" spans="1:24" s="25" customFormat="1">
      <c r="A743" s="41">
        <v>4612018</v>
      </c>
      <c r="B743" s="40" t="s">
        <v>10000</v>
      </c>
      <c r="C743" s="21" t="s">
        <v>10488</v>
      </c>
      <c r="D743" s="69">
        <v>3850</v>
      </c>
      <c r="E743" s="2105">
        <v>296450</v>
      </c>
      <c r="F743" s="2105">
        <v>154000</v>
      </c>
      <c r="G743" s="2005" t="s">
        <v>9835</v>
      </c>
      <c r="H743" s="2052">
        <v>41249</v>
      </c>
      <c r="I743" s="2005" t="s">
        <v>10062</v>
      </c>
      <c r="J743" s="2005" t="s">
        <v>449</v>
      </c>
      <c r="K743" s="2052"/>
      <c r="L743" s="2005" t="s">
        <v>9941</v>
      </c>
      <c r="M743" s="2052">
        <v>41363</v>
      </c>
      <c r="N743" s="2004"/>
      <c r="O743" s="2005"/>
      <c r="P743" s="2004"/>
      <c r="Q743" s="2004"/>
      <c r="R743" s="2004"/>
      <c r="S743" s="2004"/>
      <c r="T743" s="2004"/>
      <c r="U743" s="2004"/>
      <c r="V743" s="2004"/>
      <c r="W743" s="2004"/>
      <c r="X743" s="2004"/>
    </row>
    <row r="744" spans="1:24" s="25" customFormat="1">
      <c r="A744" s="41"/>
      <c r="B744" s="40" t="s">
        <v>10489</v>
      </c>
      <c r="C744" s="21" t="s">
        <v>9799</v>
      </c>
      <c r="D744" s="18">
        <v>100</v>
      </c>
      <c r="E744" s="2105"/>
      <c r="F744" s="2105"/>
      <c r="G744" s="2005"/>
      <c r="H744" s="2052"/>
      <c r="I744" s="2005"/>
      <c r="J744" s="2005"/>
      <c r="K744" s="2052"/>
      <c r="L744" s="2005"/>
      <c r="M744" s="2052"/>
      <c r="N744" s="2004"/>
      <c r="O744" s="2005"/>
      <c r="P744" s="2004"/>
      <c r="Q744" s="2004"/>
      <c r="R744" s="2004"/>
      <c r="S744" s="2004"/>
      <c r="T744" s="2004"/>
      <c r="U744" s="2004"/>
      <c r="V744" s="2004"/>
      <c r="W744" s="2004"/>
      <c r="X744" s="2004"/>
    </row>
    <row r="745" spans="1:24" s="25" customFormat="1">
      <c r="A745" s="41"/>
      <c r="B745" s="40"/>
      <c r="C745" s="21"/>
      <c r="D745" s="69"/>
      <c r="E745" s="2105"/>
      <c r="F745" s="2105"/>
      <c r="G745" s="2005"/>
      <c r="H745" s="2052"/>
      <c r="I745" s="2005"/>
      <c r="J745" s="2005"/>
      <c r="K745" s="2052"/>
      <c r="L745" s="2005"/>
      <c r="M745" s="2052"/>
      <c r="N745" s="2004"/>
      <c r="O745" s="2005"/>
      <c r="P745" s="2004"/>
      <c r="Q745" s="2004"/>
      <c r="R745" s="2004"/>
      <c r="S745" s="2004"/>
      <c r="T745" s="2004"/>
      <c r="U745" s="2004"/>
      <c r="V745" s="2004"/>
      <c r="W745" s="2004"/>
      <c r="X745" s="2004"/>
    </row>
    <row r="746" spans="1:24" s="25" customFormat="1">
      <c r="A746" s="80" t="s">
        <v>2354</v>
      </c>
      <c r="B746" s="40"/>
      <c r="C746" s="8" t="s">
        <v>10490</v>
      </c>
      <c r="D746" s="69"/>
      <c r="E746" s="2105"/>
      <c r="F746" s="2105"/>
      <c r="G746" s="2005"/>
      <c r="H746" s="2052"/>
      <c r="I746" s="2005"/>
      <c r="J746" s="2005"/>
      <c r="K746" s="2052"/>
      <c r="L746" s="2005"/>
      <c r="M746" s="2052"/>
      <c r="N746" s="2004"/>
      <c r="O746" s="2005"/>
      <c r="P746" s="2004"/>
      <c r="Q746" s="2004"/>
      <c r="R746" s="2004"/>
      <c r="S746" s="2004"/>
      <c r="T746" s="2004"/>
      <c r="U746" s="2004"/>
      <c r="V746" s="2004"/>
      <c r="W746" s="2004"/>
      <c r="X746" s="2004"/>
    </row>
    <row r="747" spans="1:24" s="25" customFormat="1">
      <c r="A747" s="41">
        <v>4612030</v>
      </c>
      <c r="B747" s="40" t="s">
        <v>10126</v>
      </c>
      <c r="C747" s="21" t="s">
        <v>10491</v>
      </c>
      <c r="D747" s="69">
        <v>2800</v>
      </c>
      <c r="E747" s="2105">
        <v>215600</v>
      </c>
      <c r="F747" s="2105">
        <v>69000</v>
      </c>
      <c r="G747" s="2005" t="s">
        <v>9835</v>
      </c>
      <c r="H747" s="2052">
        <v>41250</v>
      </c>
      <c r="I747" s="2005" t="s">
        <v>9831</v>
      </c>
      <c r="J747" s="2005"/>
      <c r="K747" s="2052"/>
      <c r="L747" s="2005" t="s">
        <v>9941</v>
      </c>
      <c r="M747" s="2052">
        <v>41363</v>
      </c>
      <c r="N747" s="2004"/>
      <c r="O747" s="2005"/>
      <c r="P747" s="2004"/>
      <c r="Q747" s="2004"/>
      <c r="R747" s="2004"/>
      <c r="S747" s="2004"/>
      <c r="T747" s="2004"/>
      <c r="U747" s="2004"/>
      <c r="V747" s="2004"/>
      <c r="W747" s="2004"/>
      <c r="X747" s="2004"/>
    </row>
    <row r="748" spans="1:24" s="25" customFormat="1">
      <c r="A748" s="41"/>
      <c r="B748" s="40"/>
      <c r="C748" s="21"/>
      <c r="D748" s="69"/>
      <c r="E748" s="2105"/>
      <c r="F748" s="2105"/>
      <c r="G748" s="2005"/>
      <c r="H748" s="2052"/>
      <c r="I748" s="2005"/>
      <c r="J748" s="2005"/>
      <c r="K748" s="2052"/>
      <c r="L748" s="2005"/>
      <c r="M748" s="2052"/>
      <c r="N748" s="2004"/>
      <c r="O748" s="2005"/>
      <c r="P748" s="2004"/>
      <c r="Q748" s="2004"/>
      <c r="R748" s="2004"/>
      <c r="S748" s="2004"/>
      <c r="T748" s="2004"/>
      <c r="U748" s="2004"/>
      <c r="V748" s="2004"/>
      <c r="W748" s="2004"/>
      <c r="X748" s="2004"/>
    </row>
    <row r="749" spans="1:24" s="25" customFormat="1">
      <c r="A749" s="80" t="s">
        <v>2354</v>
      </c>
      <c r="B749" s="40"/>
      <c r="C749" s="8" t="s">
        <v>10492</v>
      </c>
      <c r="D749" s="69"/>
      <c r="E749" s="2105"/>
      <c r="F749" s="2105"/>
      <c r="G749" s="2005"/>
      <c r="H749" s="2052"/>
      <c r="I749" s="2005"/>
      <c r="J749" s="2005"/>
      <c r="K749" s="2052"/>
      <c r="L749" s="2005"/>
      <c r="M749" s="2052"/>
      <c r="N749" s="2004"/>
      <c r="O749" s="2005"/>
      <c r="P749" s="2004"/>
      <c r="Q749" s="2004"/>
      <c r="R749" s="2004"/>
      <c r="S749" s="2004"/>
      <c r="T749" s="2004"/>
      <c r="U749" s="2004"/>
      <c r="V749" s="2004"/>
      <c r="W749" s="2004"/>
      <c r="X749" s="2004"/>
    </row>
    <row r="750" spans="1:24" s="25" customFormat="1">
      <c r="A750" s="41">
        <v>4612031</v>
      </c>
      <c r="B750" s="40" t="s">
        <v>10395</v>
      </c>
      <c r="C750" s="21" t="s">
        <v>10493</v>
      </c>
      <c r="D750" s="69">
        <v>3850</v>
      </c>
      <c r="E750" s="2105">
        <v>296450</v>
      </c>
      <c r="F750" s="2105">
        <v>145000</v>
      </c>
      <c r="G750" s="2005" t="s">
        <v>9815</v>
      </c>
      <c r="H750" s="2052">
        <v>41251</v>
      </c>
      <c r="I750" s="2005" t="s">
        <v>9851</v>
      </c>
      <c r="J750" s="2005"/>
      <c r="K750" s="2052"/>
      <c r="L750" s="2005" t="s">
        <v>9941</v>
      </c>
      <c r="M750" s="2052">
        <v>41363</v>
      </c>
      <c r="N750" s="2004"/>
      <c r="O750" s="2005"/>
      <c r="P750" s="2004"/>
      <c r="Q750" s="2004"/>
      <c r="R750" s="2004"/>
      <c r="S750" s="2004"/>
      <c r="T750" s="2004"/>
      <c r="U750" s="2004"/>
      <c r="V750" s="2004"/>
      <c r="W750" s="2004"/>
      <c r="X750" s="2004"/>
    </row>
    <row r="751" spans="1:24" s="25" customFormat="1">
      <c r="A751" s="41"/>
      <c r="B751" s="40"/>
      <c r="C751" s="21"/>
      <c r="D751" s="69"/>
      <c r="E751" s="2105"/>
      <c r="F751" s="2105"/>
      <c r="G751" s="2005"/>
      <c r="H751" s="2052"/>
      <c r="I751" s="2005"/>
      <c r="J751" s="2005"/>
      <c r="K751" s="2052"/>
      <c r="L751" s="2005"/>
      <c r="M751" s="2052"/>
      <c r="N751" s="2004"/>
      <c r="O751" s="2005"/>
      <c r="P751" s="2004"/>
      <c r="Q751" s="2004"/>
      <c r="R751" s="2004"/>
      <c r="S751" s="2004"/>
      <c r="T751" s="2004"/>
      <c r="U751" s="2004"/>
      <c r="V751" s="2004"/>
      <c r="W751" s="2004"/>
      <c r="X751" s="2004"/>
    </row>
    <row r="752" spans="1:24" s="25" customFormat="1">
      <c r="A752" s="80" t="s">
        <v>2354</v>
      </c>
      <c r="B752" s="40"/>
      <c r="C752" s="8" t="s">
        <v>10494</v>
      </c>
      <c r="D752" s="69"/>
      <c r="E752" s="2105"/>
      <c r="F752" s="2105"/>
      <c r="G752" s="2005"/>
      <c r="H752" s="2052"/>
      <c r="I752" s="2005"/>
      <c r="J752" s="2005"/>
      <c r="K752" s="2052"/>
      <c r="L752" s="2005"/>
      <c r="M752" s="2052"/>
      <c r="N752" s="2004"/>
      <c r="O752" s="2005"/>
      <c r="P752" s="2004"/>
      <c r="Q752" s="2004"/>
      <c r="R752" s="2004"/>
      <c r="S752" s="2004"/>
      <c r="T752" s="2004"/>
      <c r="U752" s="2004"/>
      <c r="V752" s="2004"/>
      <c r="W752" s="2004"/>
      <c r="X752" s="2004"/>
    </row>
    <row r="753" spans="1:24" s="25" customFormat="1">
      <c r="A753" s="41">
        <v>4612053</v>
      </c>
      <c r="B753" s="40" t="s">
        <v>10264</v>
      </c>
      <c r="C753" s="21" t="s">
        <v>10495</v>
      </c>
      <c r="D753" s="69">
        <v>3100</v>
      </c>
      <c r="E753" s="2105">
        <v>254200</v>
      </c>
      <c r="F753" s="2105">
        <v>76000</v>
      </c>
      <c r="G753" s="2005" t="s">
        <v>9943</v>
      </c>
      <c r="H753" s="2052">
        <v>41261</v>
      </c>
      <c r="I753" s="2005" t="s">
        <v>10116</v>
      </c>
      <c r="J753" s="2005"/>
      <c r="K753" s="2052"/>
      <c r="L753" s="2005" t="s">
        <v>9941</v>
      </c>
      <c r="M753" s="2052">
        <v>41363</v>
      </c>
      <c r="N753" s="2004"/>
      <c r="O753" s="2005"/>
      <c r="P753" s="2004"/>
      <c r="Q753" s="2004"/>
      <c r="R753" s="2004"/>
      <c r="S753" s="2004"/>
      <c r="T753" s="2004"/>
      <c r="U753" s="2004"/>
      <c r="V753" s="2004"/>
      <c r="W753" s="2004"/>
      <c r="X753" s="2004"/>
    </row>
    <row r="754" spans="1:24" s="25" customFormat="1">
      <c r="A754" s="41"/>
      <c r="B754" s="40"/>
      <c r="C754" s="21"/>
      <c r="D754" s="69"/>
      <c r="E754" s="2105"/>
      <c r="F754" s="2105"/>
      <c r="G754" s="2005"/>
      <c r="H754" s="2052"/>
      <c r="I754" s="2005"/>
      <c r="J754" s="2005"/>
      <c r="K754" s="2052"/>
      <c r="L754" s="2013"/>
      <c r="M754" s="2052"/>
      <c r="N754" s="2004"/>
      <c r="O754" s="2005"/>
      <c r="P754" s="2004"/>
      <c r="Q754" s="2004"/>
      <c r="R754" s="2004"/>
      <c r="S754" s="2004"/>
      <c r="T754" s="2004"/>
      <c r="U754" s="2004"/>
      <c r="V754" s="2004"/>
      <c r="W754" s="2004"/>
      <c r="X754" s="2004"/>
    </row>
    <row r="755" spans="1:24" s="25" customFormat="1">
      <c r="A755" s="80" t="s">
        <v>2354</v>
      </c>
      <c r="B755" s="40"/>
      <c r="C755" s="8" t="s">
        <v>10496</v>
      </c>
      <c r="D755" s="2258"/>
      <c r="E755" s="2105"/>
      <c r="F755" s="2105"/>
      <c r="G755" s="2005"/>
      <c r="H755" s="2052"/>
      <c r="I755" s="2005"/>
      <c r="J755" s="2005"/>
      <c r="K755" s="2052"/>
      <c r="L755" s="2005"/>
      <c r="M755" s="2052"/>
      <c r="N755" s="2004"/>
      <c r="O755" s="2005"/>
      <c r="P755" s="2004"/>
      <c r="Q755" s="2004"/>
      <c r="R755" s="2004"/>
      <c r="S755" s="2004"/>
      <c r="T755" s="2004"/>
      <c r="U755" s="2004"/>
      <c r="V755" s="2004"/>
      <c r="W755" s="2004"/>
      <c r="X755" s="2004"/>
    </row>
    <row r="756" spans="1:24" s="25" customFormat="1">
      <c r="A756" s="41">
        <v>4702034</v>
      </c>
      <c r="B756" s="40" t="s">
        <v>10497</v>
      </c>
      <c r="C756" s="21" t="s">
        <v>10498</v>
      </c>
      <c r="D756" s="2258">
        <v>18457</v>
      </c>
      <c r="E756" s="2105">
        <v>1679587</v>
      </c>
      <c r="F756" s="2105">
        <v>1261000</v>
      </c>
      <c r="G756" s="2005" t="s">
        <v>9815</v>
      </c>
      <c r="H756" s="2052">
        <v>41317</v>
      </c>
      <c r="I756" s="2005" t="s">
        <v>10014</v>
      </c>
      <c r="J756" s="2005"/>
      <c r="K756" s="2052"/>
      <c r="L756" s="2005" t="s">
        <v>9941</v>
      </c>
      <c r="M756" s="2052">
        <v>41363</v>
      </c>
      <c r="N756" s="2004"/>
      <c r="O756" s="2005"/>
      <c r="P756" s="2004"/>
      <c r="Q756" s="2004"/>
      <c r="R756" s="2004"/>
      <c r="S756" s="2004"/>
      <c r="T756" s="2004"/>
      <c r="U756" s="2004"/>
      <c r="V756" s="2004"/>
      <c r="W756" s="2004"/>
      <c r="X756" s="2004"/>
    </row>
    <row r="757" spans="1:24" s="25" customFormat="1">
      <c r="A757" s="41"/>
      <c r="B757" s="40"/>
      <c r="C757" s="21"/>
      <c r="D757" s="2051"/>
      <c r="E757" s="2105"/>
      <c r="F757" s="2105"/>
      <c r="G757" s="2005"/>
      <c r="H757" s="2052"/>
      <c r="I757" s="2005"/>
      <c r="J757" s="2005"/>
      <c r="K757" s="2052"/>
      <c r="L757" s="2013"/>
      <c r="M757" s="2052"/>
      <c r="N757" s="2004"/>
      <c r="O757" s="2005"/>
      <c r="P757" s="2004"/>
      <c r="Q757" s="2004"/>
      <c r="R757" s="2004"/>
      <c r="S757" s="2004"/>
      <c r="T757" s="2004"/>
      <c r="U757" s="2004"/>
      <c r="V757" s="2004"/>
      <c r="W757" s="2004"/>
      <c r="X757" s="2004"/>
    </row>
    <row r="758" spans="1:24" s="25" customFormat="1">
      <c r="A758" s="80" t="s">
        <v>10499</v>
      </c>
      <c r="B758" s="40"/>
      <c r="C758" s="8" t="s">
        <v>10500</v>
      </c>
      <c r="D758" s="69"/>
      <c r="E758" s="2105"/>
      <c r="F758" s="2105"/>
      <c r="G758" s="2005"/>
      <c r="H758" s="2052"/>
      <c r="I758" s="2005"/>
      <c r="J758" s="2005"/>
      <c r="K758" s="2052"/>
      <c r="L758" s="2005"/>
      <c r="M758" s="2052"/>
      <c r="N758" s="2004"/>
      <c r="O758" s="2005"/>
      <c r="P758" s="2004"/>
      <c r="Q758" s="2004"/>
      <c r="R758" s="2004"/>
      <c r="S758" s="2004"/>
      <c r="T758" s="2004"/>
      <c r="U758" s="2004"/>
      <c r="V758" s="2004"/>
      <c r="W758" s="2004"/>
      <c r="X758" s="2004"/>
    </row>
    <row r="759" spans="1:24" s="25" customFormat="1">
      <c r="A759" s="41">
        <v>4701006</v>
      </c>
      <c r="B759" s="40" t="s">
        <v>10123</v>
      </c>
      <c r="C759" s="21" t="s">
        <v>10501</v>
      </c>
      <c r="D759" s="69">
        <v>3750</v>
      </c>
      <c r="E759" s="2105">
        <v>318750</v>
      </c>
      <c r="F759" s="2105">
        <v>132000</v>
      </c>
      <c r="G759" s="2005" t="s">
        <v>9835</v>
      </c>
      <c r="H759" s="2052">
        <v>41283</v>
      </c>
      <c r="I759" s="2005" t="s">
        <v>10502</v>
      </c>
      <c r="J759" s="2005"/>
      <c r="K759" s="2052"/>
      <c r="L759" s="17" t="s">
        <v>107</v>
      </c>
      <c r="M759" s="2052">
        <v>41387</v>
      </c>
      <c r="N759" s="2004"/>
      <c r="O759" s="2005"/>
      <c r="P759" s="2004"/>
      <c r="Q759" s="2004"/>
      <c r="R759" s="2004"/>
      <c r="S759" s="2004"/>
      <c r="T759" s="2004"/>
      <c r="U759" s="2004"/>
      <c r="V759" s="2004"/>
      <c r="W759" s="2004"/>
      <c r="X759" s="2004"/>
    </row>
    <row r="760" spans="1:24">
      <c r="A760" s="2098"/>
      <c r="B760" s="2004"/>
      <c r="C760" s="2004"/>
      <c r="D760" s="2025"/>
      <c r="E760" s="2105"/>
      <c r="F760" s="2105"/>
      <c r="G760" s="2005"/>
      <c r="H760" s="2052"/>
      <c r="I760" s="2005"/>
      <c r="J760" s="2005"/>
      <c r="K760" s="2052"/>
      <c r="L760" s="2005"/>
      <c r="M760" s="2052"/>
      <c r="N760" s="2004"/>
      <c r="O760" s="2005"/>
      <c r="P760" s="2004"/>
      <c r="Q760" s="2004"/>
      <c r="R760" s="2004"/>
      <c r="S760" s="2004"/>
      <c r="T760" s="2004"/>
      <c r="U760" s="2004"/>
      <c r="V760" s="2004"/>
      <c r="W760" s="2004"/>
      <c r="X760" s="2004"/>
    </row>
    <row r="761" spans="1:24" s="25" customFormat="1">
      <c r="A761" s="80" t="s">
        <v>10499</v>
      </c>
      <c r="B761" s="40"/>
      <c r="C761" s="8" t="s">
        <v>10503</v>
      </c>
      <c r="D761" s="69"/>
      <c r="E761" s="2105"/>
      <c r="F761" s="2105"/>
      <c r="G761" s="2005"/>
      <c r="H761" s="2052"/>
      <c r="I761" s="2005"/>
      <c r="J761" s="2005"/>
      <c r="K761" s="2052"/>
      <c r="L761" s="2005"/>
      <c r="M761" s="2052"/>
      <c r="N761" s="2004"/>
      <c r="O761" s="2005"/>
      <c r="P761" s="2004"/>
      <c r="Q761" s="2004"/>
      <c r="R761" s="2004"/>
      <c r="S761" s="2004"/>
      <c r="T761" s="2004"/>
      <c r="U761" s="2004"/>
      <c r="V761" s="2004"/>
      <c r="W761" s="2004"/>
      <c r="X761" s="2004"/>
    </row>
    <row r="762" spans="1:24" s="25" customFormat="1">
      <c r="A762" s="41">
        <v>4701020</v>
      </c>
      <c r="B762" s="40" t="s">
        <v>10031</v>
      </c>
      <c r="C762" s="21" t="s">
        <v>10504</v>
      </c>
      <c r="D762" s="69">
        <v>3700</v>
      </c>
      <c r="E762" s="2105">
        <v>314500</v>
      </c>
      <c r="F762" s="2105">
        <v>135000</v>
      </c>
      <c r="G762" s="2005" t="s">
        <v>9810</v>
      </c>
      <c r="H762" s="2052">
        <v>41286</v>
      </c>
      <c r="I762" s="2005" t="s">
        <v>9823</v>
      </c>
      <c r="J762" s="2005"/>
      <c r="K762" s="2052"/>
      <c r="L762" s="17" t="s">
        <v>107</v>
      </c>
      <c r="M762" s="2052">
        <v>41387</v>
      </c>
      <c r="N762" s="2004"/>
      <c r="O762" s="2005"/>
      <c r="P762" s="2004"/>
      <c r="Q762" s="2004"/>
      <c r="R762" s="2004"/>
      <c r="S762" s="2004"/>
      <c r="T762" s="2004"/>
      <c r="U762" s="2004"/>
      <c r="V762" s="2004"/>
      <c r="W762" s="2004"/>
      <c r="X762" s="2004"/>
    </row>
    <row r="763" spans="1:24">
      <c r="A763" s="2098"/>
      <c r="B763" s="2004"/>
      <c r="C763" s="2004"/>
      <c r="D763" s="2025"/>
      <c r="E763" s="2105"/>
      <c r="F763" s="2105"/>
      <c r="G763" s="2005"/>
      <c r="H763" s="2052"/>
      <c r="I763" s="2005"/>
      <c r="J763" s="2005"/>
      <c r="K763" s="2052"/>
      <c r="L763" s="2005"/>
      <c r="M763" s="2052"/>
      <c r="N763" s="2004"/>
      <c r="O763" s="2005"/>
      <c r="P763" s="2004"/>
      <c r="Q763" s="2004"/>
      <c r="R763" s="2004"/>
      <c r="S763" s="2004"/>
      <c r="T763" s="2004"/>
      <c r="U763" s="2004"/>
      <c r="V763" s="2004"/>
      <c r="W763" s="2004"/>
      <c r="X763" s="2004"/>
    </row>
    <row r="764" spans="1:24" s="25" customFormat="1">
      <c r="A764" s="80" t="s">
        <v>10499</v>
      </c>
      <c r="B764" s="40"/>
      <c r="C764" s="8" t="s">
        <v>10505</v>
      </c>
      <c r="D764" s="69"/>
      <c r="E764" s="2105"/>
      <c r="F764" s="2105"/>
      <c r="G764" s="2005"/>
      <c r="H764" s="2052"/>
      <c r="I764" s="2005"/>
      <c r="J764" s="2005"/>
      <c r="K764" s="2052"/>
      <c r="L764" s="2005"/>
      <c r="M764" s="2052"/>
      <c r="N764" s="2004"/>
      <c r="O764" s="2005"/>
      <c r="P764" s="2004"/>
      <c r="Q764" s="2004"/>
      <c r="R764" s="2004"/>
      <c r="S764" s="2004"/>
      <c r="T764" s="2004"/>
      <c r="U764" s="2004"/>
      <c r="V764" s="2004"/>
      <c r="W764" s="2004"/>
      <c r="X764" s="2004"/>
    </row>
    <row r="765" spans="1:24" s="25" customFormat="1">
      <c r="A765" s="41">
        <v>4701002</v>
      </c>
      <c r="B765" s="40" t="s">
        <v>10046</v>
      </c>
      <c r="C765" s="21" t="s">
        <v>10506</v>
      </c>
      <c r="D765" s="69">
        <v>3000</v>
      </c>
      <c r="E765" s="2105">
        <v>255000</v>
      </c>
      <c r="F765" s="2105">
        <v>90000</v>
      </c>
      <c r="G765" s="2005" t="s">
        <v>9840</v>
      </c>
      <c r="H765" s="2052">
        <v>41282</v>
      </c>
      <c r="I765" s="2005" t="s">
        <v>10507</v>
      </c>
      <c r="J765" s="2005" t="s">
        <v>449</v>
      </c>
      <c r="K765" s="2052"/>
      <c r="L765" s="17" t="s">
        <v>107</v>
      </c>
      <c r="M765" s="2052">
        <v>41387</v>
      </c>
      <c r="N765" s="2004"/>
      <c r="O765" s="2005"/>
      <c r="P765" s="2004"/>
      <c r="Q765" s="2004"/>
      <c r="R765" s="2004"/>
      <c r="S765" s="2004"/>
      <c r="T765" s="2004"/>
      <c r="U765" s="2004"/>
      <c r="V765" s="2004"/>
      <c r="W765" s="2004"/>
      <c r="X765" s="2004"/>
    </row>
    <row r="766" spans="1:24" s="25" customFormat="1">
      <c r="A766" s="41"/>
      <c r="B766" s="40" t="s">
        <v>10508</v>
      </c>
      <c r="C766" s="21" t="s">
        <v>9799</v>
      </c>
      <c r="D766" s="18">
        <v>100</v>
      </c>
      <c r="E766" s="2105"/>
      <c r="F766" s="2105"/>
      <c r="G766" s="2005"/>
      <c r="H766" s="2052"/>
      <c r="I766" s="2005"/>
      <c r="J766" s="2005"/>
      <c r="K766" s="2052"/>
      <c r="L766" s="2005"/>
      <c r="M766" s="2052"/>
      <c r="N766" s="2004"/>
      <c r="O766" s="2005"/>
      <c r="P766" s="2004"/>
      <c r="Q766" s="2004"/>
      <c r="R766" s="2004"/>
      <c r="S766" s="2004"/>
      <c r="T766" s="2004"/>
      <c r="U766" s="2004"/>
      <c r="V766" s="2004"/>
      <c r="W766" s="2004"/>
      <c r="X766" s="2004"/>
    </row>
    <row r="767" spans="1:24">
      <c r="A767" s="2098"/>
      <c r="B767" s="2004"/>
      <c r="C767" s="2004"/>
      <c r="D767" s="2025"/>
      <c r="E767" s="2105"/>
      <c r="F767" s="2105"/>
      <c r="G767" s="2005"/>
      <c r="H767" s="2052"/>
      <c r="I767" s="2005"/>
      <c r="J767" s="2005"/>
      <c r="K767" s="2052"/>
      <c r="L767" s="2005"/>
      <c r="M767" s="2052"/>
      <c r="N767" s="2004"/>
      <c r="O767" s="2005"/>
      <c r="P767" s="2004"/>
      <c r="Q767" s="2004"/>
      <c r="R767" s="2004"/>
      <c r="S767" s="2004"/>
      <c r="T767" s="2004"/>
      <c r="U767" s="2004"/>
      <c r="V767" s="2004"/>
      <c r="W767" s="2004"/>
      <c r="X767" s="2004"/>
    </row>
    <row r="768" spans="1:24" s="25" customFormat="1">
      <c r="A768" s="80" t="s">
        <v>10499</v>
      </c>
      <c r="B768" s="40"/>
      <c r="C768" s="8" t="s">
        <v>10509</v>
      </c>
      <c r="D768" s="69"/>
      <c r="E768" s="2105"/>
      <c r="F768" s="2105"/>
      <c r="G768" s="2005"/>
      <c r="H768" s="2052"/>
      <c r="I768" s="2005"/>
      <c r="J768" s="2005"/>
      <c r="K768" s="2052"/>
      <c r="L768" s="2005"/>
      <c r="M768" s="2052"/>
      <c r="N768" s="2004"/>
      <c r="O768" s="2005"/>
      <c r="P768" s="2004"/>
      <c r="Q768" s="2004"/>
      <c r="R768" s="2004"/>
      <c r="S768" s="2004"/>
      <c r="T768" s="2004"/>
      <c r="U768" s="2004"/>
      <c r="V768" s="2004"/>
      <c r="W768" s="2004"/>
      <c r="X768" s="2004"/>
    </row>
    <row r="769" spans="1:24" s="25" customFormat="1">
      <c r="A769" s="41">
        <v>4701075</v>
      </c>
      <c r="B769" s="40" t="s">
        <v>10308</v>
      </c>
      <c r="C769" s="21" t="s">
        <v>10510</v>
      </c>
      <c r="D769" s="69">
        <v>3700</v>
      </c>
      <c r="E769" s="2105">
        <v>321900</v>
      </c>
      <c r="F769" s="2105">
        <v>168000</v>
      </c>
      <c r="G769" s="2005" t="s">
        <v>9916</v>
      </c>
      <c r="H769" s="2052">
        <v>41303</v>
      </c>
      <c r="I769" s="2005" t="s">
        <v>9836</v>
      </c>
      <c r="J769" s="2005"/>
      <c r="K769" s="2052"/>
      <c r="L769" s="17" t="s">
        <v>107</v>
      </c>
      <c r="M769" s="2052">
        <v>41387</v>
      </c>
      <c r="N769" s="2004"/>
      <c r="O769" s="2005"/>
      <c r="P769" s="2004"/>
      <c r="Q769" s="2004"/>
      <c r="R769" s="2004"/>
      <c r="S769" s="2004"/>
      <c r="T769" s="2004"/>
      <c r="U769" s="2004"/>
      <c r="V769" s="2004"/>
      <c r="W769" s="2004"/>
      <c r="X769" s="2004"/>
    </row>
    <row r="770" spans="1:24" s="25" customFormat="1">
      <c r="A770" s="41"/>
      <c r="B770" s="40"/>
      <c r="C770" s="21"/>
      <c r="D770" s="69"/>
      <c r="E770" s="2105"/>
      <c r="F770" s="2105"/>
      <c r="G770" s="2005"/>
      <c r="H770" s="2052"/>
      <c r="I770" s="2005"/>
      <c r="J770" s="2005"/>
      <c r="K770" s="2052"/>
      <c r="L770" s="2005"/>
      <c r="M770" s="2052"/>
      <c r="N770" s="2004"/>
      <c r="O770" s="2005"/>
      <c r="P770" s="2004"/>
      <c r="Q770" s="2004"/>
      <c r="R770" s="2004"/>
      <c r="S770" s="2004"/>
      <c r="T770" s="2004"/>
      <c r="U770" s="2004"/>
      <c r="V770" s="2004"/>
      <c r="W770" s="2004"/>
      <c r="X770" s="2004"/>
    </row>
    <row r="771" spans="1:24" s="25" customFormat="1">
      <c r="A771" s="80" t="s">
        <v>10499</v>
      </c>
      <c r="B771" s="40"/>
      <c r="C771" s="8" t="s">
        <v>10511</v>
      </c>
      <c r="D771" s="69"/>
      <c r="E771" s="2105"/>
      <c r="F771" s="2105"/>
      <c r="G771" s="2005"/>
      <c r="H771" s="2052"/>
      <c r="I771" s="2005"/>
      <c r="J771" s="2005"/>
      <c r="K771" s="2052"/>
      <c r="L771" s="2005"/>
      <c r="M771" s="2052"/>
      <c r="N771" s="2004"/>
      <c r="O771" s="2005"/>
      <c r="P771" s="2004"/>
      <c r="Q771" s="2004"/>
      <c r="R771" s="2004"/>
      <c r="S771" s="2004"/>
      <c r="T771" s="2004"/>
      <c r="U771" s="2004"/>
      <c r="V771" s="2004"/>
      <c r="W771" s="2004"/>
      <c r="X771" s="2004"/>
    </row>
    <row r="772" spans="1:24" s="25" customFormat="1">
      <c r="A772" s="2066">
        <v>4702005</v>
      </c>
      <c r="B772" s="2012" t="s">
        <v>10512</v>
      </c>
      <c r="C772" s="2259" t="s">
        <v>10513</v>
      </c>
      <c r="D772" s="2258">
        <v>3250</v>
      </c>
      <c r="E772" s="2105">
        <v>295750</v>
      </c>
      <c r="F772" s="2105">
        <v>123000</v>
      </c>
      <c r="G772" s="2005" t="s">
        <v>9835</v>
      </c>
      <c r="H772" s="2052">
        <v>41309</v>
      </c>
      <c r="I772" s="2005" t="s">
        <v>10102</v>
      </c>
      <c r="J772" s="2005"/>
      <c r="K772" s="2052"/>
      <c r="L772" s="17" t="s">
        <v>107</v>
      </c>
      <c r="M772" s="2052">
        <v>41387</v>
      </c>
      <c r="N772" s="2004"/>
      <c r="O772" s="2005"/>
      <c r="P772" s="2004"/>
      <c r="Q772" s="2004"/>
      <c r="R772" s="2004"/>
      <c r="S772" s="2004"/>
      <c r="T772" s="2004"/>
      <c r="U772" s="2004"/>
      <c r="V772" s="2004"/>
      <c r="W772" s="2004"/>
      <c r="X772" s="2004"/>
    </row>
    <row r="773" spans="1:24" s="25" customFormat="1">
      <c r="A773" s="2066"/>
      <c r="B773" s="2012"/>
      <c r="C773" s="2259"/>
      <c r="D773" s="2258"/>
      <c r="E773" s="2105"/>
      <c r="F773" s="2105"/>
      <c r="G773" s="2005"/>
      <c r="H773" s="2052"/>
      <c r="I773" s="2005"/>
      <c r="J773" s="2005"/>
      <c r="K773" s="2052"/>
      <c r="L773" s="2013"/>
      <c r="M773" s="2052"/>
      <c r="N773" s="2004"/>
      <c r="O773" s="2005"/>
      <c r="P773" s="2004"/>
      <c r="Q773" s="2004"/>
      <c r="R773" s="2004"/>
      <c r="S773" s="2004"/>
      <c r="T773" s="2004"/>
      <c r="U773" s="2004"/>
      <c r="V773" s="2004"/>
      <c r="W773" s="2004"/>
      <c r="X773" s="2004"/>
    </row>
    <row r="774" spans="1:24" s="25" customFormat="1">
      <c r="A774" s="80" t="s">
        <v>10499</v>
      </c>
      <c r="B774" s="2012"/>
      <c r="C774" s="8" t="s">
        <v>10514</v>
      </c>
      <c r="D774" s="2258"/>
      <c r="E774" s="2105"/>
      <c r="F774" s="2105"/>
      <c r="G774" s="2005"/>
      <c r="H774" s="2052"/>
      <c r="I774" s="2005"/>
      <c r="J774" s="2005"/>
      <c r="K774" s="2052"/>
      <c r="L774" s="2013"/>
      <c r="M774" s="2052"/>
      <c r="N774" s="2004"/>
      <c r="O774" s="2005"/>
      <c r="P774" s="2004"/>
      <c r="Q774" s="2004"/>
      <c r="R774" s="2004"/>
      <c r="S774" s="2004"/>
      <c r="T774" s="2004"/>
      <c r="U774" s="2004"/>
      <c r="V774" s="2004"/>
      <c r="W774" s="2004"/>
      <c r="X774" s="2004"/>
    </row>
    <row r="775" spans="1:24" s="25" customFormat="1">
      <c r="A775" s="2066">
        <v>4702006</v>
      </c>
      <c r="B775" s="2012" t="s">
        <v>10515</v>
      </c>
      <c r="C775" s="2259" t="s">
        <v>10516</v>
      </c>
      <c r="D775" s="2258">
        <v>2750</v>
      </c>
      <c r="E775" s="2105">
        <v>250250</v>
      </c>
      <c r="F775" s="2105">
        <v>66000</v>
      </c>
      <c r="G775" s="2005" t="s">
        <v>9810</v>
      </c>
      <c r="H775" s="2052">
        <v>41309</v>
      </c>
      <c r="I775" s="2005" t="s">
        <v>10102</v>
      </c>
      <c r="J775" s="2005"/>
      <c r="K775" s="2052"/>
      <c r="L775" s="17" t="s">
        <v>107</v>
      </c>
      <c r="M775" s="2052">
        <v>41387</v>
      </c>
      <c r="N775" s="2004"/>
      <c r="O775" s="2005"/>
      <c r="P775" s="2004"/>
      <c r="Q775" s="2004"/>
      <c r="R775" s="2004"/>
      <c r="S775" s="2004"/>
      <c r="T775" s="2004"/>
      <c r="U775" s="2004"/>
      <c r="V775" s="2004"/>
      <c r="W775" s="2004"/>
      <c r="X775" s="2004"/>
    </row>
    <row r="776" spans="1:24">
      <c r="A776" s="2098"/>
      <c r="B776" s="2004"/>
      <c r="C776" s="2004"/>
      <c r="D776" s="2025"/>
      <c r="E776" s="2105"/>
      <c r="F776" s="2105"/>
      <c r="G776" s="2005"/>
      <c r="H776" s="2052"/>
      <c r="I776" s="2005"/>
      <c r="J776" s="2005"/>
      <c r="K776" s="2052"/>
      <c r="L776" s="2005"/>
      <c r="M776" s="2052"/>
      <c r="N776" s="2004"/>
      <c r="O776" s="2005"/>
      <c r="P776" s="2004"/>
      <c r="Q776" s="2004"/>
      <c r="R776" s="2004"/>
      <c r="S776" s="2004"/>
      <c r="T776" s="2004"/>
      <c r="U776" s="2004"/>
      <c r="V776" s="2004"/>
      <c r="W776" s="2004"/>
      <c r="X776" s="2004"/>
    </row>
    <row r="777" spans="1:24" s="25" customFormat="1">
      <c r="A777" s="80" t="s">
        <v>10499</v>
      </c>
      <c r="B777" s="40"/>
      <c r="C777" s="8" t="s">
        <v>10517</v>
      </c>
      <c r="D777" s="69"/>
      <c r="E777" s="2105"/>
      <c r="F777" s="2105"/>
      <c r="G777" s="2005"/>
      <c r="H777" s="2052"/>
      <c r="I777" s="2005"/>
      <c r="J777" s="2005"/>
      <c r="K777" s="2052"/>
      <c r="L777" s="2005"/>
      <c r="M777" s="2052"/>
      <c r="N777" s="2004"/>
      <c r="O777" s="2005"/>
      <c r="P777" s="2004"/>
      <c r="Q777" s="2004"/>
      <c r="R777" s="2004"/>
      <c r="S777" s="2004"/>
      <c r="T777" s="2004"/>
      <c r="U777" s="2004"/>
      <c r="V777" s="2004"/>
      <c r="W777" s="2004"/>
      <c r="X777" s="2004"/>
    </row>
    <row r="778" spans="1:24" s="25" customFormat="1">
      <c r="A778" s="41">
        <v>4702026</v>
      </c>
      <c r="B778" s="40" t="s">
        <v>10518</v>
      </c>
      <c r="C778" s="21" t="s">
        <v>10519</v>
      </c>
      <c r="D778" s="2258">
        <v>3100</v>
      </c>
      <c r="E778" s="2105">
        <v>285000</v>
      </c>
      <c r="F778" s="2105">
        <v>126000</v>
      </c>
      <c r="G778" s="2005" t="s">
        <v>9835</v>
      </c>
      <c r="H778" s="2052">
        <v>41316</v>
      </c>
      <c r="I778" s="2005" t="s">
        <v>10102</v>
      </c>
      <c r="J778" s="2005"/>
      <c r="K778" s="2052"/>
      <c r="L778" s="17" t="s">
        <v>107</v>
      </c>
      <c r="M778" s="2052">
        <v>41387</v>
      </c>
      <c r="N778" s="2004"/>
      <c r="O778" s="2005"/>
      <c r="P778" s="2004"/>
      <c r="Q778" s="2004"/>
      <c r="R778" s="2004"/>
      <c r="S778" s="2004"/>
      <c r="T778" s="2004"/>
      <c r="U778" s="2004"/>
      <c r="V778" s="2004"/>
      <c r="W778" s="2004"/>
      <c r="X778" s="2004"/>
    </row>
    <row r="779" spans="1:24" s="25" customFormat="1">
      <c r="A779" s="41"/>
      <c r="B779" s="40"/>
      <c r="C779" s="21"/>
      <c r="D779" s="2258"/>
      <c r="E779" s="2105"/>
      <c r="F779" s="2105"/>
      <c r="G779" s="2005"/>
      <c r="H779" s="2052"/>
      <c r="I779" s="2005"/>
      <c r="J779" s="2005"/>
      <c r="K779" s="2052"/>
      <c r="L779" s="2005"/>
      <c r="M779" s="2052"/>
      <c r="N779" s="2004"/>
      <c r="O779" s="2005"/>
      <c r="P779" s="2004"/>
      <c r="Q779" s="2004"/>
      <c r="R779" s="2004"/>
      <c r="S779" s="2004"/>
      <c r="T779" s="2004"/>
      <c r="U779" s="2004"/>
      <c r="V779" s="2004"/>
      <c r="W779" s="2004"/>
      <c r="X779" s="2004"/>
    </row>
    <row r="780" spans="1:24" s="25" customFormat="1">
      <c r="A780" s="80" t="s">
        <v>10499</v>
      </c>
      <c r="B780" s="40"/>
      <c r="C780" s="8" t="s">
        <v>10520</v>
      </c>
      <c r="D780" s="2258"/>
      <c r="E780" s="2105"/>
      <c r="F780" s="2105"/>
      <c r="G780" s="2005"/>
      <c r="H780" s="2052"/>
      <c r="I780" s="2005"/>
      <c r="J780" s="2005"/>
      <c r="K780" s="2052"/>
      <c r="L780" s="2005"/>
      <c r="M780" s="2052"/>
      <c r="N780" s="2004"/>
      <c r="O780" s="2005"/>
      <c r="P780" s="2004"/>
      <c r="Q780" s="2004"/>
      <c r="R780" s="2004"/>
      <c r="S780" s="2004"/>
      <c r="T780" s="2004"/>
      <c r="U780" s="2004"/>
      <c r="V780" s="2004"/>
      <c r="W780" s="2004"/>
      <c r="X780" s="2004"/>
    </row>
    <row r="781" spans="1:24" s="25" customFormat="1">
      <c r="A781" s="41">
        <v>4702029</v>
      </c>
      <c r="B781" s="40" t="s">
        <v>10518</v>
      </c>
      <c r="C781" s="21" t="s">
        <v>10521</v>
      </c>
      <c r="D781" s="2258">
        <v>3150</v>
      </c>
      <c r="E781" s="2105">
        <v>290000</v>
      </c>
      <c r="F781" s="2105">
        <v>126000</v>
      </c>
      <c r="G781" s="2005" t="s">
        <v>9835</v>
      </c>
      <c r="H781" s="2052">
        <v>41317</v>
      </c>
      <c r="I781" s="2005" t="s">
        <v>9836</v>
      </c>
      <c r="J781" s="2005"/>
      <c r="K781" s="2052"/>
      <c r="L781" s="17" t="s">
        <v>107</v>
      </c>
      <c r="M781" s="2052">
        <v>41387</v>
      </c>
      <c r="N781" s="2004"/>
      <c r="O781" s="2005"/>
      <c r="P781" s="2004"/>
      <c r="Q781" s="2004"/>
      <c r="R781" s="2004"/>
      <c r="S781" s="2004"/>
      <c r="T781" s="2004"/>
      <c r="U781" s="2004"/>
      <c r="V781" s="2004"/>
      <c r="W781" s="2004"/>
      <c r="X781" s="2004"/>
    </row>
    <row r="782" spans="1:24">
      <c r="A782" s="2098"/>
      <c r="B782" s="2004"/>
      <c r="C782" s="2004"/>
      <c r="D782" s="2025"/>
      <c r="E782" s="2105"/>
      <c r="F782" s="2105"/>
      <c r="G782" s="2005"/>
      <c r="H782" s="2052"/>
      <c r="I782" s="2005"/>
      <c r="J782" s="2005"/>
      <c r="K782" s="2052"/>
      <c r="L782" s="2005"/>
      <c r="M782" s="2052"/>
      <c r="N782" s="2004"/>
      <c r="O782" s="2005"/>
      <c r="P782" s="2004"/>
      <c r="Q782" s="2004"/>
      <c r="R782" s="2004"/>
      <c r="S782" s="2004"/>
      <c r="T782" s="2004"/>
      <c r="U782" s="2004"/>
      <c r="V782" s="2004"/>
      <c r="W782" s="2004"/>
      <c r="X782" s="2004"/>
    </row>
    <row r="783" spans="1:24">
      <c r="A783" s="80" t="s">
        <v>10522</v>
      </c>
      <c r="B783" s="40"/>
      <c r="C783" s="8" t="s">
        <v>10523</v>
      </c>
      <c r="D783" s="69"/>
      <c r="E783" s="2105"/>
      <c r="F783" s="2105"/>
      <c r="G783" s="2005"/>
      <c r="H783" s="2052"/>
      <c r="I783" s="2005"/>
      <c r="J783" s="2005"/>
      <c r="K783" s="2052"/>
      <c r="L783" s="2005"/>
      <c r="M783" s="2052"/>
      <c r="N783" s="2004"/>
      <c r="O783" s="2005"/>
      <c r="P783" s="2004"/>
      <c r="Q783" s="2004"/>
      <c r="R783" s="2004"/>
      <c r="S783" s="2004"/>
      <c r="T783" s="2004"/>
      <c r="U783" s="2004"/>
      <c r="V783" s="2004"/>
      <c r="W783" s="2004"/>
      <c r="X783" s="2004"/>
    </row>
    <row r="784" spans="1:24">
      <c r="A784" s="41">
        <v>4612059</v>
      </c>
      <c r="B784" s="40" t="s">
        <v>10031</v>
      </c>
      <c r="C784" s="21" t="s">
        <v>10524</v>
      </c>
      <c r="D784" s="69">
        <v>3400</v>
      </c>
      <c r="E784" s="2105">
        <v>278800</v>
      </c>
      <c r="F784" s="2105">
        <v>95000</v>
      </c>
      <c r="G784" s="2005" t="s">
        <v>9810</v>
      </c>
      <c r="H784" s="2052">
        <v>41262</v>
      </c>
      <c r="I784" s="2005" t="s">
        <v>10048</v>
      </c>
      <c r="J784" s="2005" t="s">
        <v>449</v>
      </c>
      <c r="K784" s="2052"/>
      <c r="L784" s="2005" t="s">
        <v>9941</v>
      </c>
      <c r="M784" s="2052">
        <v>41392</v>
      </c>
      <c r="N784" s="2004"/>
      <c r="O784" s="2005"/>
      <c r="P784" s="2004"/>
      <c r="Q784" s="2004"/>
      <c r="R784" s="2004"/>
      <c r="S784" s="2004"/>
      <c r="T784" s="2004"/>
      <c r="U784" s="2004"/>
      <c r="V784" s="2004"/>
      <c r="W784" s="2004"/>
      <c r="X784" s="2004"/>
    </row>
    <row r="785" spans="1:24" s="25" customFormat="1">
      <c r="A785" s="41"/>
      <c r="B785" s="40" t="s">
        <v>10525</v>
      </c>
      <c r="C785" s="21" t="s">
        <v>9799</v>
      </c>
      <c r="D785" s="157">
        <v>100</v>
      </c>
      <c r="E785" s="2105"/>
      <c r="F785" s="2105"/>
      <c r="G785" s="2005"/>
      <c r="H785" s="2052"/>
      <c r="I785" s="2005"/>
      <c r="J785" s="2005"/>
      <c r="K785" s="2052"/>
      <c r="L785" s="2005"/>
      <c r="M785" s="2052"/>
      <c r="N785" s="2004"/>
      <c r="O785" s="2005"/>
      <c r="P785" s="2004"/>
      <c r="Q785" s="2004"/>
      <c r="R785" s="2004"/>
      <c r="S785" s="2004"/>
      <c r="T785" s="2004"/>
      <c r="U785" s="2004"/>
      <c r="V785" s="2004"/>
      <c r="W785" s="2004"/>
      <c r="X785" s="2004"/>
    </row>
    <row r="786" spans="1:24" s="25" customFormat="1">
      <c r="A786" s="41"/>
      <c r="B786" s="40"/>
      <c r="C786" s="21"/>
      <c r="D786" s="69"/>
      <c r="E786" s="2105"/>
      <c r="F786" s="2105"/>
      <c r="G786" s="2005"/>
      <c r="H786" s="2052"/>
      <c r="I786" s="2005"/>
      <c r="J786" s="2005"/>
      <c r="K786" s="2052"/>
      <c r="L786" s="2005"/>
      <c r="M786" s="2052"/>
      <c r="N786" s="2004"/>
      <c r="O786" s="2005"/>
      <c r="P786" s="2004"/>
      <c r="Q786" s="2004"/>
      <c r="R786" s="2004"/>
      <c r="S786" s="2004"/>
      <c r="T786" s="2004"/>
      <c r="U786" s="2004"/>
      <c r="V786" s="2004"/>
      <c r="W786" s="2004"/>
      <c r="X786" s="2004"/>
    </row>
    <row r="787" spans="1:24" s="25" customFormat="1">
      <c r="A787" s="80" t="s">
        <v>10522</v>
      </c>
      <c r="B787" s="40"/>
      <c r="C787" s="8" t="s">
        <v>10526</v>
      </c>
      <c r="D787" s="69"/>
      <c r="E787" s="2105"/>
      <c r="F787" s="2105"/>
      <c r="G787" s="2005"/>
      <c r="H787" s="2052"/>
      <c r="I787" s="2005"/>
      <c r="J787" s="2005"/>
      <c r="K787" s="2052"/>
      <c r="L787" s="2005"/>
      <c r="M787" s="2052"/>
      <c r="N787" s="2004"/>
      <c r="O787" s="2005"/>
      <c r="P787" s="2004"/>
      <c r="Q787" s="2004"/>
      <c r="R787" s="2004"/>
      <c r="S787" s="2004"/>
      <c r="T787" s="2004"/>
      <c r="U787" s="2004"/>
      <c r="V787" s="2004"/>
      <c r="W787" s="2004"/>
      <c r="X787" s="2004"/>
    </row>
    <row r="788" spans="1:24" s="25" customFormat="1">
      <c r="A788" s="41">
        <v>4612060</v>
      </c>
      <c r="B788" s="40" t="s">
        <v>10031</v>
      </c>
      <c r="C788" s="21" t="s">
        <v>10527</v>
      </c>
      <c r="D788" s="69">
        <v>3450</v>
      </c>
      <c r="E788" s="2105">
        <v>282900</v>
      </c>
      <c r="F788" s="2105">
        <v>100000</v>
      </c>
      <c r="G788" s="2005" t="s">
        <v>9810</v>
      </c>
      <c r="H788" s="2052">
        <v>41262</v>
      </c>
      <c r="I788" s="2005" t="s">
        <v>10319</v>
      </c>
      <c r="J788" s="2005"/>
      <c r="K788" s="2052"/>
      <c r="L788" s="2005" t="s">
        <v>9941</v>
      </c>
      <c r="M788" s="2052">
        <v>41392</v>
      </c>
      <c r="N788" s="2004"/>
      <c r="O788" s="2005"/>
      <c r="P788" s="2004"/>
      <c r="Q788" s="2004"/>
      <c r="R788" s="2004"/>
      <c r="S788" s="2004"/>
      <c r="T788" s="2004"/>
      <c r="U788" s="2004"/>
      <c r="V788" s="2004"/>
      <c r="W788" s="2004"/>
      <c r="X788" s="2004"/>
    </row>
    <row r="789" spans="1:24" s="25" customFormat="1">
      <c r="A789" s="41"/>
      <c r="B789" s="40"/>
      <c r="C789" s="21"/>
      <c r="D789" s="69"/>
      <c r="E789" s="2105"/>
      <c r="F789" s="2105"/>
      <c r="G789" s="2005"/>
      <c r="H789" s="2052"/>
      <c r="I789" s="2005"/>
      <c r="J789" s="2005"/>
      <c r="K789" s="2052"/>
      <c r="L789" s="2005"/>
      <c r="M789" s="2052"/>
      <c r="N789" s="2004"/>
      <c r="O789" s="2005"/>
      <c r="P789" s="2004"/>
      <c r="Q789" s="2004"/>
      <c r="R789" s="2004"/>
      <c r="S789" s="2004"/>
      <c r="T789" s="2004"/>
      <c r="U789" s="2004"/>
      <c r="V789" s="2004"/>
      <c r="W789" s="2004"/>
      <c r="X789" s="2004"/>
    </row>
    <row r="790" spans="1:24" s="25" customFormat="1">
      <c r="A790" s="80" t="s">
        <v>10522</v>
      </c>
      <c r="B790" s="40"/>
      <c r="C790" s="8" t="s">
        <v>10528</v>
      </c>
      <c r="D790" s="69"/>
      <c r="E790" s="2105"/>
      <c r="F790" s="2105"/>
      <c r="G790" s="2005"/>
      <c r="H790" s="2052"/>
      <c r="I790" s="2005"/>
      <c r="J790" s="2005"/>
      <c r="K790" s="2052"/>
      <c r="L790" s="2005"/>
      <c r="M790" s="2052"/>
      <c r="N790" s="2004"/>
      <c r="O790" s="2005"/>
      <c r="P790" s="2004"/>
      <c r="Q790" s="2004"/>
      <c r="R790" s="2004"/>
      <c r="S790" s="2004"/>
      <c r="T790" s="2004"/>
      <c r="U790" s="2004"/>
      <c r="V790" s="2004"/>
      <c r="W790" s="2004"/>
      <c r="X790" s="2004"/>
    </row>
    <row r="791" spans="1:24" s="25" customFormat="1">
      <c r="A791" s="41">
        <v>4612068</v>
      </c>
      <c r="B791" s="40" t="s">
        <v>10332</v>
      </c>
      <c r="C791" s="21" t="s">
        <v>10529</v>
      </c>
      <c r="D791" s="69">
        <v>3300</v>
      </c>
      <c r="E791" s="2105">
        <v>270600</v>
      </c>
      <c r="F791" s="2105">
        <v>112000</v>
      </c>
      <c r="G791" s="2005" t="s">
        <v>9840</v>
      </c>
      <c r="H791" s="2052">
        <v>41265</v>
      </c>
      <c r="I791" s="2005" t="s">
        <v>9851</v>
      </c>
      <c r="J791" s="2005"/>
      <c r="K791" s="2052"/>
      <c r="L791" s="2005" t="s">
        <v>9941</v>
      </c>
      <c r="M791" s="2052">
        <v>41392</v>
      </c>
      <c r="N791" s="2004"/>
      <c r="O791" s="2005"/>
      <c r="P791" s="2004"/>
      <c r="Q791" s="2004"/>
      <c r="R791" s="2004"/>
      <c r="S791" s="2004"/>
      <c r="T791" s="2004"/>
      <c r="U791" s="2004"/>
      <c r="V791" s="2004"/>
      <c r="W791" s="2004"/>
      <c r="X791" s="2004"/>
    </row>
    <row r="792" spans="1:24" s="25" customFormat="1">
      <c r="A792" s="41"/>
      <c r="B792" s="40"/>
      <c r="C792" s="21"/>
      <c r="D792" s="69"/>
      <c r="E792" s="2105"/>
      <c r="F792" s="2105"/>
      <c r="G792" s="2005"/>
      <c r="H792" s="2052"/>
      <c r="I792" s="2005"/>
      <c r="J792" s="2005"/>
      <c r="K792" s="2052"/>
      <c r="L792" s="2005"/>
      <c r="M792" s="2052"/>
      <c r="N792" s="2004"/>
      <c r="O792" s="2005"/>
      <c r="P792" s="2004"/>
      <c r="Q792" s="2004"/>
      <c r="R792" s="2004"/>
      <c r="S792" s="2004"/>
      <c r="T792" s="2004"/>
      <c r="U792" s="2004"/>
      <c r="V792" s="2004"/>
      <c r="W792" s="2004"/>
      <c r="X792" s="2004"/>
    </row>
    <row r="793" spans="1:24" s="25" customFormat="1">
      <c r="A793" s="80" t="s">
        <v>10522</v>
      </c>
      <c r="B793" s="40"/>
      <c r="C793" s="8" t="s">
        <v>10530</v>
      </c>
      <c r="D793" s="69"/>
      <c r="E793" s="2105"/>
      <c r="F793" s="2105"/>
      <c r="G793" s="2005"/>
      <c r="H793" s="2052"/>
      <c r="I793" s="2005"/>
      <c r="J793" s="2005"/>
      <c r="K793" s="2052"/>
      <c r="L793" s="2005"/>
      <c r="M793" s="2052"/>
      <c r="N793" s="2004"/>
      <c r="O793" s="2005"/>
      <c r="P793" s="2004"/>
      <c r="Q793" s="2004"/>
      <c r="R793" s="2004"/>
      <c r="S793" s="2004"/>
      <c r="T793" s="2004"/>
      <c r="U793" s="2004"/>
      <c r="V793" s="2004"/>
      <c r="W793" s="2004"/>
      <c r="X793" s="2004"/>
    </row>
    <row r="794" spans="1:24" s="25" customFormat="1">
      <c r="A794" s="41">
        <v>4612076</v>
      </c>
      <c r="B794" s="40" t="s">
        <v>10485</v>
      </c>
      <c r="C794" s="21" t="s">
        <v>10531</v>
      </c>
      <c r="D794" s="69">
        <v>4050</v>
      </c>
      <c r="E794" s="2105">
        <v>332100</v>
      </c>
      <c r="F794" s="2105">
        <v>175000</v>
      </c>
      <c r="G794" s="2005" t="s">
        <v>9835</v>
      </c>
      <c r="H794" s="2052">
        <v>41268</v>
      </c>
      <c r="I794" s="2005" t="s">
        <v>9969</v>
      </c>
      <c r="J794" s="2005"/>
      <c r="K794" s="2052"/>
      <c r="L794" s="2005" t="s">
        <v>9941</v>
      </c>
      <c r="M794" s="2052">
        <v>41392</v>
      </c>
      <c r="N794" s="2004"/>
      <c r="O794" s="2005"/>
      <c r="P794" s="2004"/>
      <c r="Q794" s="2004"/>
      <c r="R794" s="2004"/>
      <c r="S794" s="2004"/>
      <c r="T794" s="2004"/>
      <c r="U794" s="2004"/>
      <c r="V794" s="2004"/>
      <c r="W794" s="2004"/>
      <c r="X794" s="2004"/>
    </row>
    <row r="795" spans="1:24" s="25" customFormat="1">
      <c r="A795" s="41"/>
      <c r="B795" s="40"/>
      <c r="C795" s="21"/>
      <c r="D795" s="69"/>
      <c r="E795" s="2105"/>
      <c r="F795" s="2105"/>
      <c r="G795" s="2005"/>
      <c r="H795" s="2052"/>
      <c r="I795" s="2005"/>
      <c r="J795" s="2005"/>
      <c r="K795" s="2052"/>
      <c r="L795" s="2005"/>
      <c r="M795" s="2052"/>
      <c r="N795" s="2004"/>
      <c r="O795" s="2005"/>
      <c r="P795" s="2004"/>
      <c r="Q795" s="2004"/>
      <c r="R795" s="2004"/>
      <c r="S795" s="2004"/>
      <c r="T795" s="2004"/>
      <c r="U795" s="2004"/>
      <c r="V795" s="2004"/>
      <c r="W795" s="2004"/>
      <c r="X795" s="2004"/>
    </row>
    <row r="796" spans="1:24" s="25" customFormat="1">
      <c r="A796" s="80" t="s">
        <v>10522</v>
      </c>
      <c r="B796" s="40"/>
      <c r="C796" s="8" t="s">
        <v>10532</v>
      </c>
      <c r="D796" s="69"/>
      <c r="E796" s="2105"/>
      <c r="F796" s="2105"/>
      <c r="G796" s="2005"/>
      <c r="H796" s="2052"/>
      <c r="I796" s="2005"/>
      <c r="J796" s="2005"/>
      <c r="K796" s="2052"/>
      <c r="L796" s="2005"/>
      <c r="M796" s="2052"/>
      <c r="N796" s="2004"/>
      <c r="O796" s="2005"/>
      <c r="P796" s="2004"/>
      <c r="Q796" s="2004"/>
      <c r="R796" s="2004"/>
      <c r="S796" s="2004"/>
      <c r="T796" s="2004"/>
      <c r="U796" s="2004"/>
      <c r="V796" s="2004"/>
      <c r="W796" s="2004"/>
      <c r="X796" s="2004"/>
    </row>
    <row r="797" spans="1:24" s="25" customFormat="1">
      <c r="A797" s="41">
        <v>4701007</v>
      </c>
      <c r="B797" s="40" t="s">
        <v>10395</v>
      </c>
      <c r="C797" s="21" t="s">
        <v>10533</v>
      </c>
      <c r="D797" s="69">
        <v>3250</v>
      </c>
      <c r="E797" s="2105">
        <v>276250</v>
      </c>
      <c r="F797" s="2105">
        <v>117000</v>
      </c>
      <c r="G797" s="2005" t="s">
        <v>9835</v>
      </c>
      <c r="H797" s="2052">
        <v>41283</v>
      </c>
      <c r="I797" s="2005" t="s">
        <v>9811</v>
      </c>
      <c r="J797" s="2005"/>
      <c r="K797" s="2052"/>
      <c r="L797" s="2005" t="s">
        <v>9941</v>
      </c>
      <c r="M797" s="2052">
        <v>41392</v>
      </c>
      <c r="N797" s="2004"/>
      <c r="O797" s="2005"/>
      <c r="P797" s="2004"/>
      <c r="Q797" s="2004"/>
      <c r="R797" s="2004"/>
      <c r="S797" s="2004"/>
      <c r="T797" s="2004"/>
      <c r="U797" s="2004"/>
      <c r="V797" s="2004"/>
      <c r="W797" s="2004"/>
      <c r="X797" s="2004"/>
    </row>
    <row r="798" spans="1:24">
      <c r="A798" s="2098"/>
      <c r="B798" s="2004"/>
      <c r="C798" s="2004"/>
      <c r="D798" s="2025"/>
      <c r="E798" s="2105"/>
      <c r="F798" s="2105"/>
      <c r="G798" s="2005"/>
      <c r="H798" s="2052"/>
      <c r="I798" s="2005"/>
      <c r="J798" s="2005"/>
      <c r="K798" s="2052"/>
      <c r="L798" s="2005"/>
      <c r="M798" s="2052"/>
      <c r="N798" s="2004"/>
      <c r="O798" s="2005"/>
      <c r="P798" s="2004"/>
      <c r="Q798" s="2004"/>
      <c r="R798" s="2004"/>
      <c r="S798" s="2004"/>
      <c r="T798" s="2004"/>
      <c r="U798" s="2004"/>
      <c r="V798" s="2004"/>
      <c r="W798" s="2004"/>
      <c r="X798" s="2004"/>
    </row>
    <row r="799" spans="1:24" s="25" customFormat="1">
      <c r="A799" s="80" t="s">
        <v>9463</v>
      </c>
      <c r="B799" s="2012"/>
      <c r="C799" s="8" t="s">
        <v>10534</v>
      </c>
      <c r="D799" s="2051"/>
      <c r="E799" s="2105"/>
      <c r="F799" s="2105"/>
      <c r="G799" s="2005"/>
      <c r="H799" s="2052"/>
      <c r="I799" s="2005"/>
      <c r="J799" s="2005"/>
      <c r="K799" s="2052"/>
      <c r="L799" s="2005"/>
      <c r="M799" s="2052"/>
      <c r="N799" s="2004"/>
      <c r="O799" s="2005"/>
      <c r="P799" s="2004"/>
      <c r="Q799" s="2004"/>
      <c r="R799" s="2004"/>
      <c r="S799" s="2004"/>
      <c r="T799" s="2004"/>
      <c r="U799" s="2004"/>
      <c r="V799" s="2004"/>
      <c r="W799" s="2004"/>
      <c r="X799" s="2004"/>
    </row>
    <row r="800" spans="1:24" s="25" customFormat="1">
      <c r="A800" s="41">
        <v>4703091</v>
      </c>
      <c r="B800" s="2012" t="s">
        <v>10031</v>
      </c>
      <c r="C800" s="2013" t="s">
        <v>10535</v>
      </c>
      <c r="D800" s="2051">
        <v>3300</v>
      </c>
      <c r="E800" s="2105">
        <v>307000</v>
      </c>
      <c r="F800" s="2105">
        <v>115000</v>
      </c>
      <c r="G800" s="2005" t="s">
        <v>10536</v>
      </c>
      <c r="H800" s="2052">
        <v>41363</v>
      </c>
      <c r="I800" s="2005" t="s">
        <v>9823</v>
      </c>
      <c r="J800" s="2005"/>
      <c r="K800" s="2052"/>
      <c r="L800" s="17" t="s">
        <v>107</v>
      </c>
      <c r="M800" s="2052">
        <v>41430</v>
      </c>
      <c r="N800" s="2004"/>
      <c r="O800" s="2005"/>
      <c r="P800" s="2004"/>
      <c r="Q800" s="2004"/>
      <c r="R800" s="2004"/>
      <c r="S800" s="2004"/>
      <c r="T800" s="2004"/>
      <c r="U800" s="2004"/>
      <c r="V800" s="2004"/>
      <c r="W800" s="2004"/>
      <c r="X800" s="2004"/>
    </row>
    <row r="801" spans="1:24">
      <c r="A801" s="2098"/>
      <c r="B801" s="2004"/>
      <c r="C801" s="2004"/>
      <c r="D801" s="2025"/>
      <c r="E801" s="2105"/>
      <c r="F801" s="2105"/>
      <c r="G801" s="2005"/>
      <c r="H801" s="2052"/>
      <c r="I801" s="2005"/>
      <c r="J801" s="2005"/>
      <c r="K801" s="2052"/>
      <c r="L801" s="2005"/>
      <c r="M801" s="2052"/>
      <c r="N801" s="2004"/>
      <c r="O801" s="2005"/>
      <c r="P801" s="2004"/>
      <c r="Q801" s="2004"/>
      <c r="R801" s="2004"/>
      <c r="S801" s="2004"/>
      <c r="T801" s="2004"/>
      <c r="U801" s="2004"/>
      <c r="V801" s="2004"/>
      <c r="W801" s="2004"/>
      <c r="X801" s="2004"/>
    </row>
    <row r="802" spans="1:24" s="25" customFormat="1">
      <c r="A802" s="80" t="s">
        <v>9463</v>
      </c>
      <c r="B802" s="2012"/>
      <c r="C802" s="8" t="s">
        <v>10537</v>
      </c>
      <c r="D802" s="2051"/>
      <c r="E802" s="2105"/>
      <c r="F802" s="2105"/>
      <c r="G802" s="2005"/>
      <c r="H802" s="2052"/>
      <c r="I802" s="2005"/>
      <c r="J802" s="2005"/>
      <c r="K802" s="2052"/>
      <c r="L802" s="2005"/>
      <c r="M802" s="2050"/>
      <c r="N802" s="2004"/>
      <c r="O802" s="2005"/>
      <c r="P802" s="2004"/>
      <c r="Q802" s="2004"/>
      <c r="R802" s="2004"/>
      <c r="S802" s="2004"/>
      <c r="T802" s="2004"/>
      <c r="U802" s="2004"/>
      <c r="V802" s="2004"/>
      <c r="W802" s="2004"/>
      <c r="X802" s="2004"/>
    </row>
    <row r="803" spans="1:24" s="25" customFormat="1">
      <c r="A803" s="41">
        <v>4704113</v>
      </c>
      <c r="B803" s="2012" t="s">
        <v>10538</v>
      </c>
      <c r="C803" s="2013" t="s">
        <v>10539</v>
      </c>
      <c r="D803" s="2051">
        <v>3000</v>
      </c>
      <c r="E803" s="2105">
        <v>291000</v>
      </c>
      <c r="F803" s="2105">
        <v>92000</v>
      </c>
      <c r="G803" s="2005" t="s">
        <v>9871</v>
      </c>
      <c r="H803" s="2052">
        <v>41387</v>
      </c>
      <c r="I803" s="2005" t="s">
        <v>10465</v>
      </c>
      <c r="J803" s="2005" t="s">
        <v>449</v>
      </c>
      <c r="K803" s="2052"/>
      <c r="L803" s="17" t="s">
        <v>107</v>
      </c>
      <c r="M803" s="2052">
        <v>41430</v>
      </c>
      <c r="N803" s="2004"/>
      <c r="O803" s="2027" t="s">
        <v>10540</v>
      </c>
      <c r="P803" s="2004"/>
      <c r="Q803" s="2004"/>
      <c r="R803" s="2004"/>
      <c r="S803" s="2004"/>
      <c r="T803" s="2004"/>
      <c r="U803" s="2004"/>
      <c r="V803" s="2004"/>
      <c r="W803" s="2004"/>
      <c r="X803" s="2004"/>
    </row>
    <row r="804" spans="1:24" s="25" customFormat="1">
      <c r="A804" s="41"/>
      <c r="B804" s="40" t="s">
        <v>10541</v>
      </c>
      <c r="C804" s="21" t="s">
        <v>9799</v>
      </c>
      <c r="D804" s="157">
        <v>100</v>
      </c>
      <c r="E804" s="2105"/>
      <c r="F804" s="2105"/>
      <c r="G804" s="2005"/>
      <c r="H804" s="2052"/>
      <c r="I804" s="2005"/>
      <c r="J804" s="2005"/>
      <c r="K804" s="2052"/>
      <c r="L804" s="2005"/>
      <c r="M804" s="2052"/>
      <c r="N804" s="2004"/>
      <c r="O804" s="2005"/>
      <c r="P804" s="2004"/>
      <c r="Q804" s="2004"/>
      <c r="R804" s="2004"/>
      <c r="S804" s="2004"/>
      <c r="T804" s="2004"/>
      <c r="U804" s="2004"/>
      <c r="V804" s="2004"/>
      <c r="W804" s="2004"/>
      <c r="X804" s="2004"/>
    </row>
    <row r="805" spans="1:24">
      <c r="A805" s="2098"/>
      <c r="B805" s="2004"/>
      <c r="C805" s="2004"/>
      <c r="D805" s="2025"/>
      <c r="E805" s="2105"/>
      <c r="F805" s="2105"/>
      <c r="G805" s="2005"/>
      <c r="H805" s="2052"/>
      <c r="I805" s="2005"/>
      <c r="J805" s="2005"/>
      <c r="K805" s="2052"/>
      <c r="L805" s="2005"/>
      <c r="M805" s="2052"/>
      <c r="N805" s="2004"/>
      <c r="O805" s="2005"/>
      <c r="P805" s="2004"/>
      <c r="Q805" s="2004"/>
      <c r="R805" s="2004"/>
      <c r="S805" s="2004"/>
      <c r="T805" s="2004"/>
      <c r="U805" s="2004"/>
      <c r="V805" s="2004"/>
      <c r="W805" s="2004"/>
      <c r="X805" s="2004"/>
    </row>
    <row r="806" spans="1:24" s="25" customFormat="1">
      <c r="A806" s="80" t="s">
        <v>9463</v>
      </c>
      <c r="B806" s="40"/>
      <c r="C806" s="8" t="s">
        <v>10542</v>
      </c>
      <c r="D806" s="69"/>
      <c r="E806" s="2105"/>
      <c r="F806" s="2105"/>
      <c r="G806" s="2005"/>
      <c r="H806" s="2052"/>
      <c r="I806" s="2005"/>
      <c r="J806" s="2005"/>
      <c r="K806" s="2052"/>
      <c r="L806" s="2005"/>
      <c r="M806" s="2052"/>
      <c r="N806" s="2004"/>
      <c r="O806" s="2005"/>
      <c r="P806" s="2004"/>
      <c r="Q806" s="2004"/>
      <c r="R806" s="2004"/>
      <c r="S806" s="2004"/>
      <c r="T806" s="2004"/>
      <c r="U806" s="2004"/>
      <c r="V806" s="2004"/>
      <c r="W806" s="2004"/>
      <c r="X806" s="2004"/>
    </row>
    <row r="807" spans="1:24" s="25" customFormat="1">
      <c r="A807" s="41">
        <v>4701019</v>
      </c>
      <c r="B807" s="40" t="s">
        <v>10312</v>
      </c>
      <c r="C807" s="21" t="s">
        <v>10543</v>
      </c>
      <c r="D807" s="69">
        <v>3600</v>
      </c>
      <c r="E807" s="2105">
        <v>306000</v>
      </c>
      <c r="F807" s="2105">
        <v>151000</v>
      </c>
      <c r="G807" s="2005" t="s">
        <v>9815</v>
      </c>
      <c r="H807" s="2052">
        <v>41286</v>
      </c>
      <c r="I807" s="2005" t="s">
        <v>9823</v>
      </c>
      <c r="J807" s="2005" t="s">
        <v>449</v>
      </c>
      <c r="K807" s="2052"/>
      <c r="L807" s="17" t="s">
        <v>107</v>
      </c>
      <c r="M807" s="2052">
        <v>41430</v>
      </c>
      <c r="N807" s="2004"/>
      <c r="O807" s="2005" t="s">
        <v>10544</v>
      </c>
      <c r="P807" s="2004"/>
      <c r="Q807" s="2004"/>
      <c r="R807" s="2004"/>
      <c r="S807" s="2004"/>
      <c r="T807" s="2004"/>
      <c r="U807" s="2004"/>
      <c r="V807" s="2004"/>
      <c r="W807" s="2004"/>
      <c r="X807" s="2004"/>
    </row>
    <row r="808" spans="1:24" s="25" customFormat="1">
      <c r="A808" s="41"/>
      <c r="B808" s="40" t="s">
        <v>10545</v>
      </c>
      <c r="C808" s="21" t="s">
        <v>9799</v>
      </c>
      <c r="D808" s="18">
        <v>100</v>
      </c>
      <c r="E808" s="2105"/>
      <c r="F808" s="2105"/>
      <c r="G808" s="2005"/>
      <c r="H808" s="2052"/>
      <c r="I808" s="2005"/>
      <c r="J808" s="2005"/>
      <c r="K808" s="2052"/>
      <c r="L808" s="2005"/>
      <c r="M808" s="2052"/>
      <c r="N808" s="2004"/>
      <c r="O808" s="2005"/>
      <c r="P808" s="2004"/>
      <c r="Q808" s="2004"/>
      <c r="R808" s="2004"/>
      <c r="S808" s="2004"/>
      <c r="T808" s="2004"/>
      <c r="U808" s="2004"/>
      <c r="V808" s="2004"/>
      <c r="W808" s="2004"/>
      <c r="X808" s="2004"/>
    </row>
    <row r="809" spans="1:24" s="25" customFormat="1">
      <c r="A809" s="41"/>
      <c r="B809" s="40"/>
      <c r="C809" s="21"/>
      <c r="D809" s="69"/>
      <c r="E809" s="2105"/>
      <c r="F809" s="2105"/>
      <c r="G809" s="2005"/>
      <c r="H809" s="2052"/>
      <c r="I809" s="2005"/>
      <c r="J809" s="2005"/>
      <c r="K809" s="2052"/>
      <c r="L809" s="2005"/>
      <c r="M809" s="2052"/>
      <c r="N809" s="2004"/>
      <c r="O809" s="2005"/>
      <c r="P809" s="2004"/>
      <c r="Q809" s="2004"/>
      <c r="R809" s="2004"/>
      <c r="S809" s="2004"/>
      <c r="T809" s="2004"/>
      <c r="U809" s="2004"/>
      <c r="V809" s="2004"/>
      <c r="W809" s="2004"/>
      <c r="X809" s="2004"/>
    </row>
    <row r="810" spans="1:24" s="25" customFormat="1">
      <c r="A810" s="80" t="s">
        <v>9463</v>
      </c>
      <c r="B810" s="2012"/>
      <c r="C810" s="8" t="s">
        <v>10546</v>
      </c>
      <c r="D810" s="2258"/>
      <c r="E810" s="2105"/>
      <c r="F810" s="2105"/>
      <c r="G810" s="2005"/>
      <c r="H810" s="2052"/>
      <c r="I810" s="2005"/>
      <c r="J810" s="2005"/>
      <c r="K810" s="2052"/>
      <c r="L810" s="2005"/>
      <c r="M810" s="2052"/>
      <c r="N810" s="2004"/>
      <c r="O810" s="2005"/>
      <c r="P810" s="2004"/>
      <c r="Q810" s="2004"/>
      <c r="R810" s="2004"/>
      <c r="S810" s="2004"/>
      <c r="T810" s="2004"/>
      <c r="U810" s="2004"/>
      <c r="V810" s="2004"/>
      <c r="W810" s="2004"/>
      <c r="X810" s="2004"/>
    </row>
    <row r="811" spans="1:24" s="25" customFormat="1">
      <c r="A811" s="178">
        <v>4703009</v>
      </c>
      <c r="B811" s="2012" t="s">
        <v>10547</v>
      </c>
      <c r="C811" s="2013" t="s">
        <v>10548</v>
      </c>
      <c r="D811" s="2258">
        <v>3300</v>
      </c>
      <c r="E811" s="2105">
        <v>306900</v>
      </c>
      <c r="F811" s="2105">
        <v>120000</v>
      </c>
      <c r="G811" s="2005" t="s">
        <v>9835</v>
      </c>
      <c r="H811" s="2052">
        <v>41337</v>
      </c>
      <c r="I811" s="2005" t="s">
        <v>10102</v>
      </c>
      <c r="J811" s="2005" t="s">
        <v>449</v>
      </c>
      <c r="K811" s="2052"/>
      <c r="L811" s="17" t="s">
        <v>107</v>
      </c>
      <c r="M811" s="2052">
        <v>41430</v>
      </c>
      <c r="N811" s="2004"/>
      <c r="O811" s="2005"/>
      <c r="P811" s="2004"/>
      <c r="Q811" s="2004"/>
      <c r="R811" s="2004"/>
      <c r="S811" s="2004"/>
      <c r="T811" s="2004"/>
      <c r="U811" s="2004"/>
      <c r="V811" s="2004"/>
      <c r="W811" s="2004"/>
      <c r="X811" s="2004"/>
    </row>
    <row r="812" spans="1:24" s="25" customFormat="1">
      <c r="A812" s="41"/>
      <c r="B812" s="40" t="s">
        <v>10549</v>
      </c>
      <c r="C812" s="21" t="s">
        <v>9799</v>
      </c>
      <c r="D812" s="157">
        <v>100</v>
      </c>
      <c r="E812" s="2105"/>
      <c r="F812" s="2105"/>
      <c r="G812" s="2005"/>
      <c r="H812" s="2052"/>
      <c r="I812" s="2005"/>
      <c r="J812" s="2005"/>
      <c r="K812" s="2052"/>
      <c r="L812" s="2005"/>
      <c r="M812" s="2052"/>
      <c r="N812" s="2004"/>
      <c r="O812" s="2005"/>
      <c r="P812" s="2004"/>
      <c r="Q812" s="2004"/>
      <c r="R812" s="2004"/>
      <c r="S812" s="2004"/>
      <c r="T812" s="2004"/>
      <c r="U812" s="2004"/>
      <c r="V812" s="2004"/>
      <c r="W812" s="2004"/>
      <c r="X812" s="2004"/>
    </row>
    <row r="813" spans="1:24" s="25" customFormat="1">
      <c r="A813" s="41"/>
      <c r="B813" s="2012"/>
      <c r="C813" s="2013"/>
      <c r="D813" s="2051"/>
      <c r="E813" s="2105"/>
      <c r="F813" s="2105"/>
      <c r="G813" s="2005"/>
      <c r="H813" s="2052"/>
      <c r="I813" s="2005"/>
      <c r="J813" s="2005"/>
      <c r="K813" s="2052"/>
      <c r="L813" s="2005"/>
      <c r="M813" s="2052"/>
      <c r="N813" s="2004"/>
      <c r="O813" s="2005"/>
      <c r="P813" s="2004"/>
      <c r="Q813" s="2004"/>
      <c r="R813" s="2004"/>
      <c r="S813" s="2004"/>
      <c r="T813" s="2004"/>
      <c r="U813" s="2004"/>
      <c r="V813" s="2004"/>
      <c r="W813" s="2004"/>
      <c r="X813" s="2004"/>
    </row>
    <row r="814" spans="1:24" s="25" customFormat="1">
      <c r="A814" s="80" t="s">
        <v>9463</v>
      </c>
      <c r="B814" s="2012"/>
      <c r="C814" s="8" t="s">
        <v>10550</v>
      </c>
      <c r="D814" s="2258"/>
      <c r="E814" s="2105"/>
      <c r="F814" s="2105"/>
      <c r="G814" s="2005"/>
      <c r="H814" s="2052"/>
      <c r="I814" s="2005"/>
      <c r="J814" s="2005"/>
      <c r="K814" s="2052"/>
      <c r="L814" s="2005"/>
      <c r="M814" s="2052"/>
      <c r="N814" s="2004"/>
      <c r="O814" s="2005"/>
      <c r="P814" s="2004"/>
      <c r="Q814" s="2004"/>
      <c r="R814" s="2004"/>
      <c r="S814" s="2004"/>
      <c r="T814" s="2004"/>
      <c r="U814" s="2004"/>
      <c r="V814" s="2004"/>
      <c r="W814" s="2004"/>
      <c r="X814" s="2004"/>
    </row>
    <row r="815" spans="1:24" s="25" customFormat="1">
      <c r="A815" s="178">
        <v>4703005</v>
      </c>
      <c r="B815" s="2012" t="s">
        <v>10551</v>
      </c>
      <c r="C815" s="2013" t="s">
        <v>10552</v>
      </c>
      <c r="D815" s="2258">
        <v>3900</v>
      </c>
      <c r="E815" s="2105">
        <v>362700</v>
      </c>
      <c r="F815" s="2105">
        <v>172000</v>
      </c>
      <c r="G815" s="2005" t="s">
        <v>9835</v>
      </c>
      <c r="H815" s="2052">
        <v>41334</v>
      </c>
      <c r="I815" s="2005" t="s">
        <v>9865</v>
      </c>
      <c r="J815" s="2005" t="s">
        <v>449</v>
      </c>
      <c r="K815" s="2052"/>
      <c r="L815" s="17" t="s">
        <v>107</v>
      </c>
      <c r="M815" s="2052">
        <v>41430</v>
      </c>
      <c r="N815" s="2004"/>
      <c r="O815" s="2005"/>
      <c r="P815" s="2004"/>
      <c r="Q815" s="2004"/>
      <c r="R815" s="2004"/>
      <c r="S815" s="2004"/>
      <c r="T815" s="2004"/>
      <c r="U815" s="2004"/>
      <c r="V815" s="2004"/>
      <c r="W815" s="2004"/>
      <c r="X815" s="2004"/>
    </row>
    <row r="816" spans="1:24" s="25" customFormat="1">
      <c r="A816" s="41"/>
      <c r="B816" s="40" t="s">
        <v>10553</v>
      </c>
      <c r="C816" s="21" t="s">
        <v>9799</v>
      </c>
      <c r="D816" s="157">
        <v>100</v>
      </c>
      <c r="E816" s="2105"/>
      <c r="F816" s="2105"/>
      <c r="G816" s="2005"/>
      <c r="H816" s="2052"/>
      <c r="I816" s="2005"/>
      <c r="J816" s="2005"/>
      <c r="K816" s="2052"/>
      <c r="L816" s="2005"/>
      <c r="M816" s="2052"/>
      <c r="N816" s="2004"/>
      <c r="O816" s="2005"/>
      <c r="P816" s="2004"/>
      <c r="Q816" s="2004"/>
      <c r="R816" s="2004"/>
      <c r="S816" s="2004"/>
      <c r="T816" s="2004"/>
      <c r="U816" s="2004"/>
      <c r="V816" s="2004"/>
      <c r="W816" s="2004"/>
      <c r="X816" s="2004"/>
    </row>
    <row r="817" spans="1:24">
      <c r="A817" s="2098"/>
      <c r="B817" s="2004"/>
      <c r="C817" s="2004"/>
      <c r="D817" s="2025"/>
      <c r="E817" s="2105"/>
      <c r="F817" s="2105"/>
      <c r="G817" s="2005"/>
      <c r="H817" s="2052"/>
      <c r="I817" s="2005"/>
      <c r="J817" s="2005"/>
      <c r="K817" s="2052"/>
      <c r="L817" s="2005"/>
      <c r="M817" s="2052"/>
      <c r="N817" s="2004"/>
      <c r="O817" s="2005"/>
      <c r="P817" s="2004"/>
      <c r="Q817" s="2004"/>
      <c r="R817" s="2004"/>
      <c r="S817" s="2004"/>
      <c r="T817" s="2004"/>
      <c r="U817" s="2004"/>
      <c r="V817" s="2004"/>
      <c r="W817" s="2004"/>
      <c r="X817" s="2004"/>
    </row>
    <row r="818" spans="1:24" s="25" customFormat="1">
      <c r="A818" s="80" t="s">
        <v>10554</v>
      </c>
      <c r="B818" s="2012"/>
      <c r="C818" s="8" t="s">
        <v>10555</v>
      </c>
      <c r="D818" s="2258"/>
      <c r="E818" s="2105"/>
      <c r="F818" s="2105"/>
      <c r="G818" s="2005"/>
      <c r="H818" s="2052"/>
      <c r="I818" s="2005"/>
      <c r="J818" s="2005"/>
      <c r="K818" s="2052"/>
      <c r="L818" s="2005"/>
      <c r="M818" s="2052"/>
      <c r="N818" s="2004"/>
      <c r="O818" s="2005"/>
      <c r="P818" s="2004"/>
      <c r="Q818" s="2004"/>
      <c r="R818" s="2004"/>
      <c r="S818" s="2004"/>
      <c r="T818" s="2004"/>
      <c r="U818" s="2004"/>
      <c r="V818" s="2004"/>
      <c r="W818" s="2004"/>
      <c r="X818" s="2004"/>
    </row>
    <row r="819" spans="1:24" s="25" customFormat="1">
      <c r="A819" s="178">
        <v>4702069</v>
      </c>
      <c r="B819" s="2012" t="s">
        <v>10556</v>
      </c>
      <c r="C819" s="2013" t="s">
        <v>10557</v>
      </c>
      <c r="D819" s="2258">
        <v>2650</v>
      </c>
      <c r="E819" s="2105">
        <v>246450</v>
      </c>
      <c r="F819" s="2105">
        <v>91000</v>
      </c>
      <c r="G819" s="2005" t="s">
        <v>10002</v>
      </c>
      <c r="H819" s="2052">
        <v>41328</v>
      </c>
      <c r="I819" s="2005" t="s">
        <v>9823</v>
      </c>
      <c r="J819" s="2005"/>
      <c r="K819" s="2052"/>
      <c r="L819" s="17" t="s">
        <v>107</v>
      </c>
      <c r="M819" s="2052">
        <v>41433</v>
      </c>
      <c r="N819" s="2004"/>
      <c r="O819" s="2005"/>
      <c r="P819" s="2004"/>
      <c r="Q819" s="2004"/>
      <c r="R819" s="2004"/>
      <c r="S819" s="2004"/>
      <c r="T819" s="2004"/>
      <c r="U819" s="2004"/>
      <c r="V819" s="2004"/>
      <c r="W819" s="2004"/>
      <c r="X819" s="2004"/>
    </row>
    <row r="820" spans="1:24">
      <c r="A820" s="2098"/>
      <c r="B820" s="2004"/>
      <c r="C820" s="2004"/>
      <c r="D820" s="2025"/>
      <c r="E820" s="2105"/>
      <c r="F820" s="2105"/>
      <c r="G820" s="2005"/>
      <c r="H820" s="2052"/>
      <c r="I820" s="2005"/>
      <c r="J820" s="2005"/>
      <c r="K820" s="2052"/>
      <c r="L820" s="2005"/>
      <c r="M820" s="2052"/>
      <c r="N820" s="2004"/>
      <c r="O820" s="2005"/>
      <c r="P820" s="2004"/>
      <c r="Q820" s="2004"/>
      <c r="R820" s="2004"/>
      <c r="S820" s="2004"/>
      <c r="T820" s="2004"/>
      <c r="U820" s="2004"/>
      <c r="V820" s="2004"/>
      <c r="W820" s="2004"/>
      <c r="X820" s="2004"/>
    </row>
    <row r="821" spans="1:24" s="25" customFormat="1">
      <c r="A821" s="80" t="s">
        <v>9026</v>
      </c>
      <c r="B821" s="40"/>
      <c r="C821" s="8" t="s">
        <v>10558</v>
      </c>
      <c r="D821" s="69"/>
      <c r="E821" s="2105"/>
      <c r="F821" s="2105"/>
      <c r="G821" s="2005"/>
      <c r="H821" s="2052"/>
      <c r="I821" s="2005"/>
      <c r="J821" s="2005"/>
      <c r="K821" s="2052"/>
      <c r="L821" s="2005"/>
      <c r="M821" s="2052"/>
      <c r="N821" s="2004"/>
      <c r="O821" s="2005"/>
      <c r="P821" s="2004"/>
      <c r="Q821" s="2004"/>
      <c r="R821" s="2004"/>
      <c r="S821" s="2004"/>
      <c r="T821" s="2004"/>
      <c r="U821" s="2004"/>
      <c r="V821" s="2004"/>
      <c r="W821" s="2004"/>
      <c r="X821" s="2004"/>
    </row>
    <row r="822" spans="1:24" s="25" customFormat="1">
      <c r="A822" s="41">
        <v>4701004</v>
      </c>
      <c r="B822" s="40" t="s">
        <v>10146</v>
      </c>
      <c r="C822" s="21" t="s">
        <v>10559</v>
      </c>
      <c r="D822" s="69">
        <v>3000</v>
      </c>
      <c r="E822" s="2105">
        <v>255000</v>
      </c>
      <c r="F822" s="2105">
        <v>81000</v>
      </c>
      <c r="G822" s="2005" t="s">
        <v>9871</v>
      </c>
      <c r="H822" s="2052">
        <v>41282</v>
      </c>
      <c r="I822" s="2005" t="s">
        <v>10148</v>
      </c>
      <c r="J822" s="2005" t="s">
        <v>449</v>
      </c>
      <c r="K822" s="2052"/>
      <c r="L822" s="2005" t="s">
        <v>9941</v>
      </c>
      <c r="M822" s="2052">
        <v>41433</v>
      </c>
      <c r="N822" s="2004"/>
      <c r="O822" s="2005"/>
      <c r="P822" s="2004"/>
      <c r="Q822" s="2004"/>
      <c r="R822" s="2004"/>
      <c r="S822" s="2004"/>
      <c r="T822" s="2004"/>
      <c r="U822" s="2004"/>
      <c r="V822" s="2004"/>
      <c r="W822" s="2004"/>
      <c r="X822" s="2004"/>
    </row>
    <row r="823" spans="1:24" s="25" customFormat="1">
      <c r="A823" s="41"/>
      <c r="B823" s="40" t="s">
        <v>10560</v>
      </c>
      <c r="C823" s="21" t="s">
        <v>9799</v>
      </c>
      <c r="D823" s="18">
        <v>100</v>
      </c>
      <c r="E823" s="2105"/>
      <c r="F823" s="2105"/>
      <c r="G823" s="2005"/>
      <c r="H823" s="2052"/>
      <c r="I823" s="2005"/>
      <c r="J823" s="2005"/>
      <c r="K823" s="2052"/>
      <c r="L823" s="2005"/>
      <c r="M823" s="2052"/>
      <c r="N823" s="2004"/>
      <c r="O823" s="2005"/>
      <c r="P823" s="2004"/>
      <c r="Q823" s="2004"/>
      <c r="R823" s="2004"/>
      <c r="S823" s="2004"/>
      <c r="T823" s="2004"/>
      <c r="U823" s="2004"/>
      <c r="V823" s="2004"/>
      <c r="W823" s="2004"/>
      <c r="X823" s="2004"/>
    </row>
    <row r="824" spans="1:24" s="25" customFormat="1">
      <c r="A824" s="41"/>
      <c r="B824" s="40"/>
      <c r="C824" s="21"/>
      <c r="D824" s="157"/>
      <c r="E824" s="2105"/>
      <c r="F824" s="2105"/>
      <c r="G824" s="2005"/>
      <c r="H824" s="2052"/>
      <c r="I824" s="2005"/>
      <c r="J824" s="2005"/>
      <c r="K824" s="2052"/>
      <c r="L824" s="2005"/>
      <c r="M824" s="2052"/>
      <c r="N824" s="2004"/>
      <c r="O824" s="2005"/>
      <c r="P824" s="2004"/>
      <c r="Q824" s="2004"/>
      <c r="R824" s="2004"/>
      <c r="S824" s="2004"/>
      <c r="T824" s="2004"/>
      <c r="U824" s="2004"/>
      <c r="V824" s="2004"/>
      <c r="W824" s="2004"/>
      <c r="X824" s="2004"/>
    </row>
    <row r="825" spans="1:24" s="25" customFormat="1">
      <c r="A825" s="80" t="s">
        <v>9026</v>
      </c>
      <c r="B825" s="40"/>
      <c r="C825" s="8" t="s">
        <v>10561</v>
      </c>
      <c r="D825" s="69"/>
      <c r="E825" s="2105"/>
      <c r="F825" s="2105"/>
      <c r="G825" s="2005"/>
      <c r="H825" s="2052"/>
      <c r="I825" s="2005"/>
      <c r="J825" s="2005"/>
      <c r="K825" s="2052"/>
      <c r="L825" s="2005"/>
      <c r="M825" s="2052"/>
      <c r="N825" s="2004"/>
      <c r="O825" s="2005"/>
      <c r="P825" s="2004"/>
      <c r="Q825" s="2004"/>
      <c r="R825" s="2004"/>
      <c r="S825" s="2004"/>
      <c r="T825" s="2004"/>
      <c r="U825" s="2004"/>
      <c r="V825" s="2004"/>
      <c r="W825" s="2004"/>
      <c r="X825" s="2004"/>
    </row>
    <row r="826" spans="1:24" s="25" customFormat="1">
      <c r="A826" s="41">
        <v>4701001</v>
      </c>
      <c r="B826" s="40" t="s">
        <v>10308</v>
      </c>
      <c r="C826" s="21" t="s">
        <v>10562</v>
      </c>
      <c r="D826" s="69">
        <v>3600</v>
      </c>
      <c r="E826" s="2105">
        <v>306000</v>
      </c>
      <c r="F826" s="2105">
        <v>143000</v>
      </c>
      <c r="G826" s="2005" t="s">
        <v>9835</v>
      </c>
      <c r="H826" s="2052">
        <v>41281</v>
      </c>
      <c r="I826" s="2005" t="s">
        <v>10563</v>
      </c>
      <c r="J826" s="2005"/>
      <c r="K826" s="2052"/>
      <c r="L826" s="2005" t="s">
        <v>9941</v>
      </c>
      <c r="M826" s="2052">
        <v>41433</v>
      </c>
      <c r="N826" s="2004"/>
      <c r="O826" s="2007"/>
      <c r="P826" s="2005" t="s">
        <v>10564</v>
      </c>
      <c r="Q826" s="2004"/>
      <c r="R826" s="2004"/>
      <c r="S826" s="2004"/>
      <c r="T826" s="2004"/>
      <c r="U826" s="2004"/>
      <c r="V826" s="2004"/>
      <c r="W826" s="2004"/>
      <c r="X826" s="2004"/>
    </row>
    <row r="827" spans="1:24" s="25" customFormat="1">
      <c r="A827" s="41"/>
      <c r="B827" s="40"/>
      <c r="C827" s="21"/>
      <c r="D827" s="69"/>
      <c r="E827" s="2105"/>
      <c r="F827" s="2105"/>
      <c r="G827" s="2005"/>
      <c r="H827" s="2052"/>
      <c r="I827" s="2005"/>
      <c r="J827" s="2005"/>
      <c r="K827" s="2052"/>
      <c r="L827" s="2005"/>
      <c r="M827" s="2052"/>
      <c r="N827" s="2004"/>
      <c r="O827" s="2005"/>
      <c r="P827" s="2004"/>
      <c r="Q827" s="2004"/>
      <c r="R827" s="2004"/>
      <c r="S827" s="2004"/>
      <c r="T827" s="2004"/>
      <c r="U827" s="2004"/>
      <c r="V827" s="2004"/>
      <c r="W827" s="2004"/>
      <c r="X827" s="2004"/>
    </row>
    <row r="828" spans="1:24" s="25" customFormat="1">
      <c r="A828" s="80" t="s">
        <v>9026</v>
      </c>
      <c r="B828" s="2012"/>
      <c r="C828" s="8" t="s">
        <v>10565</v>
      </c>
      <c r="D828" s="2258"/>
      <c r="E828" s="2105"/>
      <c r="F828" s="2105"/>
      <c r="G828" s="2005"/>
      <c r="H828" s="2052"/>
      <c r="I828" s="2005"/>
      <c r="J828" s="2005"/>
      <c r="K828" s="2052"/>
      <c r="L828" s="2013"/>
      <c r="M828" s="2052"/>
      <c r="N828" s="2004"/>
      <c r="O828" s="2005"/>
      <c r="P828" s="2004"/>
      <c r="Q828" s="2004"/>
      <c r="R828" s="2004"/>
      <c r="S828" s="2004"/>
      <c r="T828" s="2004"/>
      <c r="U828" s="2004"/>
      <c r="V828" s="2004"/>
      <c r="W828" s="2004"/>
      <c r="X828" s="2004"/>
    </row>
    <row r="829" spans="1:24" s="25" customFormat="1">
      <c r="A829" s="2066">
        <v>4702009</v>
      </c>
      <c r="B829" s="2012" t="s">
        <v>10566</v>
      </c>
      <c r="C829" s="2259" t="s">
        <v>10567</v>
      </c>
      <c r="D829" s="2258">
        <v>3900</v>
      </c>
      <c r="E829" s="2105">
        <v>354900</v>
      </c>
      <c r="F829" s="2105">
        <v>180000</v>
      </c>
      <c r="G829" s="2005" t="s">
        <v>9943</v>
      </c>
      <c r="H829" s="2052">
        <v>41310</v>
      </c>
      <c r="I829" s="2005" t="s">
        <v>9962</v>
      </c>
      <c r="J829" s="2005"/>
      <c r="K829" s="2052"/>
      <c r="L829" s="2005" t="s">
        <v>9941</v>
      </c>
      <c r="M829" s="2052">
        <v>41433</v>
      </c>
      <c r="N829" s="2004"/>
      <c r="O829" s="2005"/>
      <c r="P829" s="2004"/>
      <c r="Q829" s="2004"/>
      <c r="R829" s="2004"/>
      <c r="S829" s="2004"/>
      <c r="T829" s="2004"/>
      <c r="U829" s="2004"/>
      <c r="V829" s="2004"/>
      <c r="W829" s="2004"/>
      <c r="X829" s="2004"/>
    </row>
    <row r="830" spans="1:24" s="25" customFormat="1">
      <c r="A830" s="41"/>
      <c r="B830" s="40"/>
      <c r="C830" s="21"/>
      <c r="D830" s="69"/>
      <c r="E830" s="2105"/>
      <c r="F830" s="2105"/>
      <c r="G830" s="2005"/>
      <c r="H830" s="2052"/>
      <c r="I830" s="2005"/>
      <c r="J830" s="2005"/>
      <c r="K830" s="2052"/>
      <c r="L830" s="2005"/>
      <c r="M830" s="2052"/>
      <c r="N830" s="2004"/>
      <c r="O830" s="2005"/>
      <c r="P830" s="2004"/>
      <c r="Q830" s="2004"/>
      <c r="R830" s="2004"/>
      <c r="S830" s="2004"/>
      <c r="T830" s="2004"/>
      <c r="U830" s="2004"/>
      <c r="V830" s="2004"/>
      <c r="W830" s="2004"/>
      <c r="X830" s="2004"/>
    </row>
    <row r="831" spans="1:24" s="25" customFormat="1">
      <c r="A831" s="80" t="s">
        <v>9026</v>
      </c>
      <c r="B831" s="40"/>
      <c r="C831" s="8" t="s">
        <v>10568</v>
      </c>
      <c r="D831" s="69"/>
      <c r="E831" s="2105"/>
      <c r="F831" s="2105"/>
      <c r="G831" s="2005"/>
      <c r="H831" s="2052"/>
      <c r="I831" s="2005"/>
      <c r="J831" s="2005"/>
      <c r="K831" s="2052"/>
      <c r="L831" s="2005"/>
      <c r="M831" s="2052"/>
      <c r="N831" s="2004"/>
      <c r="O831" s="2005"/>
      <c r="P831" s="2004"/>
      <c r="Q831" s="2004"/>
      <c r="R831" s="2004"/>
      <c r="S831" s="2004"/>
      <c r="T831" s="2004"/>
      <c r="U831" s="2004"/>
      <c r="V831" s="2004"/>
      <c r="W831" s="2004"/>
      <c r="X831" s="2004"/>
    </row>
    <row r="832" spans="1:24" s="25" customFormat="1">
      <c r="A832" s="41">
        <v>4701022</v>
      </c>
      <c r="B832" s="40" t="s">
        <v>10569</v>
      </c>
      <c r="C832" s="21" t="s">
        <v>10570</v>
      </c>
      <c r="D832" s="69">
        <v>3700</v>
      </c>
      <c r="E832" s="2105">
        <v>314500</v>
      </c>
      <c r="F832" s="2105">
        <v>131000</v>
      </c>
      <c r="G832" s="2005" t="s">
        <v>9810</v>
      </c>
      <c r="H832" s="2052">
        <v>41286</v>
      </c>
      <c r="I832" s="2005" t="s">
        <v>9950</v>
      </c>
      <c r="J832" s="2005"/>
      <c r="K832" s="2052"/>
      <c r="L832" s="2005" t="s">
        <v>9941</v>
      </c>
      <c r="M832" s="2052">
        <v>41433</v>
      </c>
      <c r="N832" s="2004"/>
      <c r="O832" s="2005"/>
      <c r="P832" s="2004"/>
      <c r="Q832" s="2004"/>
      <c r="R832" s="2004"/>
      <c r="S832" s="2004"/>
      <c r="T832" s="2004"/>
      <c r="U832" s="2004"/>
      <c r="V832" s="2004"/>
      <c r="W832" s="2004"/>
      <c r="X832" s="2004"/>
    </row>
    <row r="833" spans="1:24" s="25" customFormat="1">
      <c r="A833" s="41"/>
      <c r="B833" s="40"/>
      <c r="C833" s="21"/>
      <c r="D833" s="69"/>
      <c r="E833" s="2105"/>
      <c r="F833" s="2105"/>
      <c r="G833" s="2005"/>
      <c r="H833" s="2052"/>
      <c r="I833" s="2005"/>
      <c r="J833" s="2005"/>
      <c r="K833" s="2052"/>
      <c r="L833" s="2005"/>
      <c r="M833" s="2052"/>
      <c r="N833" s="2004"/>
      <c r="O833" s="2005"/>
      <c r="P833" s="2004"/>
      <c r="Q833" s="2004"/>
      <c r="R833" s="2004"/>
      <c r="S833" s="2004"/>
      <c r="T833" s="2004"/>
      <c r="U833" s="2004"/>
      <c r="V833" s="2004"/>
      <c r="W833" s="2004"/>
      <c r="X833" s="2004"/>
    </row>
    <row r="834" spans="1:24" s="25" customFormat="1">
      <c r="A834" s="80" t="s">
        <v>9026</v>
      </c>
      <c r="B834" s="40"/>
      <c r="C834" s="8" t="s">
        <v>10571</v>
      </c>
      <c r="D834" s="69"/>
      <c r="E834" s="2105"/>
      <c r="F834" s="2105"/>
      <c r="G834" s="2005"/>
      <c r="H834" s="2052"/>
      <c r="I834" s="2005"/>
      <c r="J834" s="2005"/>
      <c r="K834" s="2052"/>
      <c r="L834" s="2005"/>
      <c r="M834" s="2052"/>
      <c r="N834" s="2004"/>
      <c r="O834" s="2005"/>
      <c r="P834" s="2004"/>
      <c r="Q834" s="2004"/>
      <c r="R834" s="2004"/>
      <c r="S834" s="2004"/>
      <c r="T834" s="2004"/>
      <c r="U834" s="2004"/>
      <c r="V834" s="2004"/>
      <c r="W834" s="2004"/>
      <c r="X834" s="2004"/>
    </row>
    <row r="835" spans="1:24" s="25" customFormat="1">
      <c r="A835" s="41">
        <v>4701025</v>
      </c>
      <c r="B835" s="40" t="s">
        <v>10572</v>
      </c>
      <c r="C835" s="21" t="s">
        <v>10573</v>
      </c>
      <c r="D835" s="69">
        <v>2400</v>
      </c>
      <c r="E835" s="2105">
        <v>204000</v>
      </c>
      <c r="F835" s="2105">
        <v>69000</v>
      </c>
      <c r="G835" s="2005" t="s">
        <v>9815</v>
      </c>
      <c r="H835" s="2052">
        <v>41289</v>
      </c>
      <c r="I835" s="2005" t="s">
        <v>9969</v>
      </c>
      <c r="J835" s="2005"/>
      <c r="K835" s="2052"/>
      <c r="L835" s="2005" t="s">
        <v>9941</v>
      </c>
      <c r="M835" s="2052">
        <v>41433</v>
      </c>
      <c r="N835" s="2004"/>
      <c r="O835" s="2005"/>
      <c r="P835" s="2004"/>
      <c r="Q835" s="2004"/>
      <c r="R835" s="2004"/>
      <c r="S835" s="2004"/>
      <c r="T835" s="2004"/>
      <c r="U835" s="2004"/>
      <c r="V835" s="2004"/>
      <c r="W835" s="2004"/>
      <c r="X835" s="2004"/>
    </row>
    <row r="836" spans="1:24" s="25" customFormat="1">
      <c r="A836" s="41"/>
      <c r="B836" s="40"/>
      <c r="C836" s="21"/>
      <c r="D836" s="69"/>
      <c r="E836" s="2105"/>
      <c r="F836" s="2105"/>
      <c r="G836" s="2005"/>
      <c r="H836" s="2052"/>
      <c r="I836" s="2005"/>
      <c r="J836" s="2005"/>
      <c r="K836" s="2052"/>
      <c r="L836" s="2005"/>
      <c r="M836" s="2052"/>
      <c r="N836" s="2004"/>
      <c r="O836" s="2005"/>
      <c r="P836" s="2004"/>
      <c r="Q836" s="2004"/>
      <c r="R836" s="2004"/>
      <c r="S836" s="2004"/>
      <c r="T836" s="2004"/>
      <c r="U836" s="2004"/>
      <c r="V836" s="2004"/>
      <c r="W836" s="2004"/>
      <c r="X836" s="2004"/>
    </row>
    <row r="837" spans="1:24" s="25" customFormat="1">
      <c r="A837" s="80" t="s">
        <v>9026</v>
      </c>
      <c r="B837" s="40"/>
      <c r="C837" s="8" t="s">
        <v>10574</v>
      </c>
      <c r="D837" s="69"/>
      <c r="E837" s="2105"/>
      <c r="F837" s="2105"/>
      <c r="G837" s="2005"/>
      <c r="H837" s="2052"/>
      <c r="I837" s="2005"/>
      <c r="J837" s="2005"/>
      <c r="K837" s="2052"/>
      <c r="L837" s="2005"/>
      <c r="M837" s="2052"/>
      <c r="N837" s="2004"/>
      <c r="O837" s="2005"/>
      <c r="P837" s="2004"/>
      <c r="Q837" s="2004"/>
      <c r="R837" s="2004"/>
      <c r="S837" s="2004"/>
      <c r="T837" s="2004"/>
      <c r="U837" s="2004"/>
      <c r="V837" s="2004"/>
      <c r="W837" s="2004"/>
      <c r="X837" s="2004"/>
    </row>
    <row r="838" spans="1:24" s="25" customFormat="1">
      <c r="A838" s="41">
        <v>4701032</v>
      </c>
      <c r="B838" s="40" t="s">
        <v>10575</v>
      </c>
      <c r="C838" s="21" t="s">
        <v>10576</v>
      </c>
      <c r="D838" s="69">
        <v>3000</v>
      </c>
      <c r="E838" s="2105">
        <v>255000</v>
      </c>
      <c r="F838" s="2105">
        <v>105000</v>
      </c>
      <c r="G838" s="2005" t="s">
        <v>9815</v>
      </c>
      <c r="H838" s="2052">
        <v>41291</v>
      </c>
      <c r="I838" s="2005" t="s">
        <v>10062</v>
      </c>
      <c r="J838" s="2005"/>
      <c r="K838" s="2052"/>
      <c r="L838" s="2005" t="s">
        <v>9941</v>
      </c>
      <c r="M838" s="2052">
        <v>41433</v>
      </c>
      <c r="N838" s="2004"/>
      <c r="O838" s="2005"/>
      <c r="P838" s="2004"/>
      <c r="Q838" s="2004"/>
      <c r="R838" s="2004"/>
      <c r="S838" s="2004"/>
      <c r="T838" s="2004"/>
      <c r="U838" s="2004"/>
      <c r="V838" s="2004"/>
      <c r="W838" s="2004"/>
      <c r="X838" s="2004"/>
    </row>
    <row r="839" spans="1:24">
      <c r="A839" s="2098"/>
      <c r="B839" s="2004"/>
      <c r="C839" s="2004"/>
      <c r="D839" s="2025"/>
      <c r="E839" s="2105"/>
      <c r="F839" s="2105"/>
      <c r="G839" s="2005"/>
      <c r="H839" s="2052"/>
      <c r="I839" s="2005"/>
      <c r="J839" s="2005"/>
      <c r="K839" s="2052"/>
      <c r="L839" s="2005"/>
      <c r="M839" s="2052"/>
      <c r="N839" s="2004"/>
      <c r="O839" s="2005"/>
      <c r="P839" s="2004"/>
      <c r="Q839" s="2004"/>
      <c r="R839" s="2004"/>
      <c r="S839" s="2004"/>
      <c r="T839" s="2004"/>
      <c r="U839" s="2004"/>
      <c r="V839" s="2004"/>
      <c r="W839" s="2004"/>
      <c r="X839" s="2004"/>
    </row>
    <row r="840" spans="1:24" s="25" customFormat="1">
      <c r="A840" s="80" t="s">
        <v>9026</v>
      </c>
      <c r="B840" s="2012"/>
      <c r="C840" s="8" t="s">
        <v>10577</v>
      </c>
      <c r="D840" s="2258"/>
      <c r="E840" s="2105"/>
      <c r="F840" s="2105"/>
      <c r="G840" s="2005"/>
      <c r="H840" s="2052"/>
      <c r="I840" s="2005"/>
      <c r="J840" s="2005"/>
      <c r="K840" s="2052"/>
      <c r="L840" s="2005"/>
      <c r="M840" s="2052"/>
      <c r="N840" s="2004"/>
      <c r="O840" s="2005"/>
      <c r="P840" s="2004"/>
      <c r="Q840" s="2004"/>
      <c r="R840" s="2004"/>
      <c r="S840" s="2004"/>
      <c r="T840" s="2004"/>
      <c r="U840" s="2004"/>
      <c r="V840" s="2004"/>
      <c r="W840" s="2004"/>
      <c r="X840" s="2004"/>
    </row>
    <row r="841" spans="1:24" s="25" customFormat="1">
      <c r="A841" s="178">
        <v>4703050</v>
      </c>
      <c r="B841" s="2012" t="s">
        <v>10578</v>
      </c>
      <c r="C841" s="2013" t="s">
        <v>10579</v>
      </c>
      <c r="D841" s="2258">
        <v>3400</v>
      </c>
      <c r="E841" s="2105">
        <v>319600</v>
      </c>
      <c r="F841" s="2105">
        <v>125000</v>
      </c>
      <c r="G841" s="2005" t="s">
        <v>9830</v>
      </c>
      <c r="H841" s="2052">
        <v>41352</v>
      </c>
      <c r="I841" s="2005" t="s">
        <v>9969</v>
      </c>
      <c r="J841" s="2005" t="s">
        <v>449</v>
      </c>
      <c r="K841" s="2052"/>
      <c r="L841" s="2005" t="s">
        <v>9941</v>
      </c>
      <c r="M841" s="2052">
        <v>41433</v>
      </c>
      <c r="N841" s="2004"/>
      <c r="O841" s="2005"/>
      <c r="P841" s="2004"/>
      <c r="Q841" s="2004"/>
      <c r="R841" s="2004"/>
      <c r="S841" s="2004"/>
      <c r="T841" s="2004"/>
      <c r="U841" s="2004"/>
      <c r="V841" s="2004"/>
      <c r="W841" s="2004"/>
      <c r="X841" s="2004"/>
    </row>
    <row r="842" spans="1:24" s="25" customFormat="1">
      <c r="A842" s="41"/>
      <c r="B842" s="40" t="s">
        <v>10580</v>
      </c>
      <c r="C842" s="21" t="s">
        <v>9799</v>
      </c>
      <c r="D842" s="157">
        <v>100</v>
      </c>
      <c r="E842" s="2105"/>
      <c r="F842" s="2105"/>
      <c r="G842" s="2005"/>
      <c r="H842" s="2052"/>
      <c r="I842" s="2005"/>
      <c r="J842" s="2005"/>
      <c r="K842" s="2052"/>
      <c r="L842" s="2005"/>
      <c r="M842" s="2052"/>
      <c r="N842" s="2004"/>
      <c r="O842" s="2005"/>
      <c r="P842" s="2004"/>
      <c r="Q842" s="2004"/>
      <c r="R842" s="2004"/>
      <c r="S842" s="2004"/>
      <c r="T842" s="2004"/>
      <c r="U842" s="2004"/>
      <c r="V842" s="2004"/>
      <c r="W842" s="2004"/>
      <c r="X842" s="2004"/>
    </row>
    <row r="843" spans="1:24">
      <c r="A843" s="2098"/>
      <c r="B843" s="2004"/>
      <c r="C843" s="2004"/>
      <c r="D843" s="2025"/>
      <c r="E843" s="2105"/>
      <c r="F843" s="2105"/>
      <c r="G843" s="2005"/>
      <c r="H843" s="2052"/>
      <c r="I843" s="2005"/>
      <c r="J843" s="2005"/>
      <c r="K843" s="2052"/>
      <c r="L843" s="2005"/>
      <c r="M843" s="2052"/>
      <c r="N843" s="2004"/>
      <c r="O843" s="2005"/>
      <c r="P843" s="2004"/>
      <c r="Q843" s="2004"/>
      <c r="R843" s="2004"/>
      <c r="S843" s="2004"/>
      <c r="T843" s="2004"/>
      <c r="U843" s="2004"/>
      <c r="V843" s="2004"/>
      <c r="W843" s="2004"/>
      <c r="X843" s="2004"/>
    </row>
    <row r="844" spans="1:24" s="25" customFormat="1">
      <c r="A844" s="80" t="s">
        <v>10581</v>
      </c>
      <c r="B844" s="40"/>
      <c r="C844" s="8" t="s">
        <v>10582</v>
      </c>
      <c r="D844" s="69"/>
      <c r="E844" s="2105"/>
      <c r="F844" s="2105"/>
      <c r="G844" s="2005"/>
      <c r="H844" s="2052"/>
      <c r="I844" s="2005"/>
      <c r="J844" s="2005"/>
      <c r="K844" s="2052"/>
      <c r="L844" s="2005"/>
      <c r="M844" s="2052"/>
      <c r="N844" s="2004"/>
      <c r="O844" s="2005"/>
      <c r="P844" s="2004"/>
      <c r="Q844" s="2004"/>
      <c r="R844" s="2004"/>
      <c r="S844" s="2004"/>
      <c r="T844" s="2004"/>
      <c r="U844" s="2004"/>
      <c r="V844" s="2004"/>
      <c r="W844" s="2004"/>
      <c r="X844" s="2004"/>
    </row>
    <row r="845" spans="1:24" s="25" customFormat="1">
      <c r="A845" s="178">
        <v>4702044</v>
      </c>
      <c r="B845" s="2012" t="s">
        <v>10583</v>
      </c>
      <c r="C845" s="2013" t="s">
        <v>10584</v>
      </c>
      <c r="D845" s="2258">
        <v>4100</v>
      </c>
      <c r="E845" s="2105">
        <v>373100</v>
      </c>
      <c r="F845" s="2105">
        <v>216000</v>
      </c>
      <c r="G845" s="2005" t="s">
        <v>9840</v>
      </c>
      <c r="H845" s="2052">
        <v>41319</v>
      </c>
      <c r="I845" s="2005" t="s">
        <v>9816</v>
      </c>
      <c r="J845" s="2005"/>
      <c r="K845" s="2052"/>
      <c r="L845" s="2005" t="s">
        <v>9941</v>
      </c>
      <c r="M845" s="2052">
        <v>41475</v>
      </c>
      <c r="N845" s="2004"/>
      <c r="O845" s="2005"/>
      <c r="P845" s="2004"/>
      <c r="Q845" s="2004"/>
      <c r="R845" s="2004"/>
      <c r="S845" s="2004"/>
      <c r="T845" s="2004"/>
      <c r="U845" s="2004"/>
      <c r="V845" s="2004"/>
      <c r="W845" s="2004"/>
      <c r="X845" s="2004"/>
    </row>
    <row r="846" spans="1:24" s="25" customFormat="1">
      <c r="A846" s="178"/>
      <c r="B846" s="2012"/>
      <c r="C846" s="2013"/>
      <c r="D846" s="2258"/>
      <c r="E846" s="2105"/>
      <c r="F846" s="2105"/>
      <c r="G846" s="2005"/>
      <c r="H846" s="2052"/>
      <c r="I846" s="2005"/>
      <c r="J846" s="2005"/>
      <c r="K846" s="2052"/>
      <c r="L846" s="2005"/>
      <c r="M846" s="2052"/>
      <c r="N846" s="2004"/>
      <c r="O846" s="2005"/>
      <c r="P846" s="2004"/>
      <c r="Q846" s="2004"/>
      <c r="R846" s="2004"/>
      <c r="S846" s="2004"/>
      <c r="T846" s="2004"/>
      <c r="U846" s="2004"/>
      <c r="V846" s="2004"/>
      <c r="W846" s="2004"/>
      <c r="X846" s="2004"/>
    </row>
    <row r="847" spans="1:24" s="25" customFormat="1">
      <c r="A847" s="80" t="s">
        <v>10581</v>
      </c>
      <c r="B847" s="2012"/>
      <c r="C847" s="8" t="s">
        <v>10585</v>
      </c>
      <c r="D847" s="2258"/>
      <c r="E847" s="2105"/>
      <c r="F847" s="2105"/>
      <c r="G847" s="2005"/>
      <c r="H847" s="2052"/>
      <c r="I847" s="2005"/>
      <c r="J847" s="2005"/>
      <c r="K847" s="2052"/>
      <c r="L847" s="2005"/>
      <c r="M847" s="2052"/>
      <c r="N847" s="2004"/>
      <c r="O847" s="2005"/>
      <c r="P847" s="2004"/>
      <c r="Q847" s="2004"/>
      <c r="R847" s="2004"/>
      <c r="S847" s="2004"/>
      <c r="T847" s="2004"/>
      <c r="U847" s="2004"/>
      <c r="V847" s="2004"/>
      <c r="W847" s="2004"/>
      <c r="X847" s="2004"/>
    </row>
    <row r="848" spans="1:24" s="25" customFormat="1">
      <c r="A848" s="178">
        <v>4702050</v>
      </c>
      <c r="B848" s="2012" t="s">
        <v>10586</v>
      </c>
      <c r="C848" s="2013" t="s">
        <v>10587</v>
      </c>
      <c r="D848" s="2258">
        <v>3600</v>
      </c>
      <c r="E848" s="2105">
        <v>327600</v>
      </c>
      <c r="F848" s="2105">
        <v>136000</v>
      </c>
      <c r="G848" s="2005" t="s">
        <v>9835</v>
      </c>
      <c r="H848" s="2052">
        <v>41320</v>
      </c>
      <c r="I848" s="2005" t="s">
        <v>10588</v>
      </c>
      <c r="J848" s="2005"/>
      <c r="K848" s="2052"/>
      <c r="L848" s="2005" t="s">
        <v>9941</v>
      </c>
      <c r="M848" s="2052">
        <v>41475</v>
      </c>
      <c r="N848" s="2004"/>
      <c r="O848" s="2005"/>
      <c r="P848" s="2004"/>
      <c r="Q848" s="2004"/>
      <c r="R848" s="2004"/>
      <c r="S848" s="2004"/>
      <c r="T848" s="2004"/>
      <c r="U848" s="2004"/>
      <c r="V848" s="2004"/>
      <c r="W848" s="2004"/>
      <c r="X848" s="2004"/>
    </row>
    <row r="849" spans="1:24" s="25" customFormat="1">
      <c r="A849" s="41"/>
      <c r="B849" s="2012"/>
      <c r="C849" s="2013"/>
      <c r="D849" s="2051"/>
      <c r="E849" s="2105"/>
      <c r="F849" s="2105"/>
      <c r="G849" s="2005"/>
      <c r="H849" s="2052"/>
      <c r="I849" s="2005"/>
      <c r="J849" s="2005"/>
      <c r="K849" s="2052"/>
      <c r="L849" s="2005"/>
      <c r="M849" s="2052"/>
      <c r="N849" s="2004"/>
      <c r="O849" s="2005"/>
      <c r="P849" s="2004"/>
      <c r="Q849" s="2004"/>
      <c r="R849" s="2004"/>
      <c r="S849" s="2004"/>
      <c r="T849" s="2004"/>
      <c r="U849" s="2004"/>
      <c r="V849" s="2004"/>
      <c r="W849" s="2004"/>
      <c r="X849" s="2004"/>
    </row>
    <row r="850" spans="1:24" s="25" customFormat="1">
      <c r="A850" s="80" t="s">
        <v>10581</v>
      </c>
      <c r="B850" s="2012"/>
      <c r="C850" s="8" t="s">
        <v>10589</v>
      </c>
      <c r="D850" s="2258"/>
      <c r="E850" s="2105"/>
      <c r="F850" s="2105"/>
      <c r="G850" s="2005"/>
      <c r="H850" s="2052"/>
      <c r="I850" s="2005"/>
      <c r="J850" s="2005"/>
      <c r="K850" s="2052"/>
      <c r="L850" s="2005"/>
      <c r="M850" s="2052"/>
      <c r="N850" s="2004"/>
      <c r="O850" s="2005"/>
      <c r="P850" s="2004"/>
      <c r="Q850" s="2004"/>
      <c r="R850" s="2004"/>
      <c r="S850" s="2004"/>
      <c r="T850" s="2004"/>
      <c r="U850" s="2004"/>
      <c r="V850" s="2004"/>
      <c r="W850" s="2004"/>
      <c r="X850" s="2004"/>
    </row>
    <row r="851" spans="1:24" s="25" customFormat="1">
      <c r="A851" s="178">
        <v>4702066</v>
      </c>
      <c r="B851" s="2012" t="s">
        <v>10590</v>
      </c>
      <c r="C851" s="2013" t="s">
        <v>10591</v>
      </c>
      <c r="D851" s="2258">
        <v>3600</v>
      </c>
      <c r="E851" s="2105">
        <v>334800</v>
      </c>
      <c r="F851" s="2105">
        <v>164000</v>
      </c>
      <c r="G851" s="2005" t="s">
        <v>9916</v>
      </c>
      <c r="H851" s="2052">
        <v>41328</v>
      </c>
      <c r="I851" s="2005" t="s">
        <v>9950</v>
      </c>
      <c r="J851" s="2005"/>
      <c r="K851" s="2052"/>
      <c r="L851" s="2005" t="s">
        <v>9941</v>
      </c>
      <c r="M851" s="2052">
        <v>41475</v>
      </c>
      <c r="N851" s="2004"/>
      <c r="O851" s="2005"/>
      <c r="P851" s="2004"/>
      <c r="Q851" s="2004"/>
      <c r="R851" s="2004"/>
      <c r="S851" s="2004"/>
      <c r="T851" s="2004"/>
      <c r="U851" s="2004"/>
      <c r="V851" s="2004"/>
      <c r="W851" s="2004"/>
      <c r="X851" s="2004"/>
    </row>
    <row r="852" spans="1:24" s="25" customFormat="1">
      <c r="A852" s="41"/>
      <c r="B852" s="2012"/>
      <c r="C852" s="2013"/>
      <c r="D852" s="2051"/>
      <c r="E852" s="2105"/>
      <c r="F852" s="2105"/>
      <c r="G852" s="2005"/>
      <c r="H852" s="2052"/>
      <c r="I852" s="2005"/>
      <c r="J852" s="2005"/>
      <c r="K852" s="2052"/>
      <c r="L852" s="2005"/>
      <c r="M852" s="2052"/>
      <c r="N852" s="2004"/>
      <c r="O852" s="2005"/>
      <c r="P852" s="2004"/>
      <c r="Q852" s="2004"/>
      <c r="R852" s="2004"/>
      <c r="S852" s="2004"/>
      <c r="T852" s="2004"/>
      <c r="U852" s="2004"/>
      <c r="V852" s="2004"/>
      <c r="W852" s="2004"/>
      <c r="X852" s="2004"/>
    </row>
    <row r="853" spans="1:24" s="25" customFormat="1">
      <c r="A853" s="80" t="s">
        <v>10592</v>
      </c>
      <c r="B853" s="2012"/>
      <c r="C853" s="8" t="s">
        <v>10593</v>
      </c>
      <c r="D853" s="2051"/>
      <c r="E853" s="2105"/>
      <c r="F853" s="2105"/>
      <c r="G853" s="2005"/>
      <c r="H853" s="2052"/>
      <c r="I853" s="2005"/>
      <c r="J853" s="2005"/>
      <c r="K853" s="2052"/>
      <c r="L853" s="2005"/>
      <c r="M853" s="2052"/>
      <c r="N853" s="2004"/>
      <c r="O853" s="2005"/>
      <c r="P853" s="2004"/>
      <c r="Q853" s="2004"/>
      <c r="R853" s="2004"/>
      <c r="S853" s="2004"/>
      <c r="T853" s="2004"/>
      <c r="U853" s="2004"/>
      <c r="V853" s="2004"/>
      <c r="W853" s="2004"/>
      <c r="X853" s="2004"/>
    </row>
    <row r="854" spans="1:24" s="25" customFormat="1">
      <c r="A854" s="41">
        <v>4704076</v>
      </c>
      <c r="B854" s="2012" t="s">
        <v>10594</v>
      </c>
      <c r="C854" s="2013" t="s">
        <v>10595</v>
      </c>
      <c r="D854" s="2051">
        <v>3300</v>
      </c>
      <c r="E854" s="2105">
        <v>327000</v>
      </c>
      <c r="F854" s="2105">
        <v>136000</v>
      </c>
      <c r="G854" s="2005" t="s">
        <v>9835</v>
      </c>
      <c r="H854" s="2052">
        <v>41373</v>
      </c>
      <c r="I854" s="2005" t="s">
        <v>10596</v>
      </c>
      <c r="J854" s="2005"/>
      <c r="K854" s="2052"/>
      <c r="L854" s="17" t="s">
        <v>107</v>
      </c>
      <c r="M854" s="2052">
        <v>41475</v>
      </c>
      <c r="N854" s="2004"/>
      <c r="O854" s="2005"/>
      <c r="P854" s="2004"/>
      <c r="Q854" s="2004"/>
      <c r="R854" s="2004"/>
      <c r="S854" s="2004"/>
      <c r="T854" s="2004"/>
      <c r="U854" s="2004"/>
      <c r="V854" s="2004"/>
      <c r="W854" s="2004"/>
      <c r="X854" s="2004"/>
    </row>
    <row r="855" spans="1:24">
      <c r="A855" s="2098"/>
      <c r="B855" s="2004"/>
      <c r="C855" s="2004"/>
      <c r="D855" s="2025"/>
      <c r="E855" s="2105"/>
      <c r="F855" s="2105"/>
      <c r="G855" s="2005"/>
      <c r="H855" s="2052"/>
      <c r="I855" s="2005"/>
      <c r="J855" s="2005"/>
      <c r="K855" s="2052"/>
      <c r="L855" s="2005"/>
      <c r="M855" s="2052"/>
      <c r="N855" s="2004"/>
      <c r="O855" s="2005"/>
      <c r="P855" s="2004"/>
      <c r="Q855" s="2004"/>
      <c r="R855" s="2004"/>
      <c r="S855" s="2004"/>
      <c r="T855" s="2004"/>
      <c r="U855" s="2004"/>
      <c r="V855" s="2004"/>
      <c r="W855" s="2004"/>
      <c r="X855" s="2004"/>
    </row>
    <row r="856" spans="1:24" s="25" customFormat="1">
      <c r="A856" s="80" t="s">
        <v>10581</v>
      </c>
      <c r="B856" s="40"/>
      <c r="C856" s="8" t="s">
        <v>10597</v>
      </c>
      <c r="D856" s="69"/>
      <c r="E856" s="2105"/>
      <c r="F856" s="2105"/>
      <c r="G856" s="2005"/>
      <c r="H856" s="2052"/>
      <c r="I856" s="2005"/>
      <c r="J856" s="2005"/>
      <c r="K856" s="2052"/>
      <c r="L856" s="2005"/>
      <c r="M856" s="2052"/>
      <c r="N856" s="2004"/>
      <c r="O856" s="2005"/>
      <c r="P856" s="2004"/>
      <c r="Q856" s="2004"/>
      <c r="R856" s="2004"/>
      <c r="S856" s="2004"/>
      <c r="T856" s="2004"/>
      <c r="U856" s="2004"/>
      <c r="V856" s="2004"/>
      <c r="W856" s="2004"/>
      <c r="X856" s="2004"/>
    </row>
    <row r="857" spans="1:24" s="25" customFormat="1">
      <c r="A857" s="41">
        <v>4701046</v>
      </c>
      <c r="B857" s="40" t="s">
        <v>10123</v>
      </c>
      <c r="C857" s="21" t="s">
        <v>10598</v>
      </c>
      <c r="D857" s="69">
        <v>3500</v>
      </c>
      <c r="E857" s="2105">
        <v>297500</v>
      </c>
      <c r="F857" s="2105">
        <v>115000</v>
      </c>
      <c r="G857" s="2005" t="s">
        <v>9810</v>
      </c>
      <c r="H857" s="2052">
        <v>41295</v>
      </c>
      <c r="I857" s="2005" t="s">
        <v>9969</v>
      </c>
      <c r="J857" s="2005"/>
      <c r="K857" s="2052"/>
      <c r="L857" s="2005" t="s">
        <v>9941</v>
      </c>
      <c r="M857" s="2052">
        <v>41475</v>
      </c>
      <c r="N857" s="2004"/>
      <c r="O857" s="2005"/>
      <c r="P857" s="2004"/>
      <c r="Q857" s="2004"/>
      <c r="R857" s="2004"/>
      <c r="S857" s="2004"/>
      <c r="T857" s="2004"/>
      <c r="U857" s="2004"/>
      <c r="V857" s="2004"/>
      <c r="W857" s="2004"/>
      <c r="X857" s="2004"/>
    </row>
    <row r="858" spans="1:24" s="25" customFormat="1">
      <c r="A858" s="41"/>
      <c r="B858" s="40"/>
      <c r="C858" s="21"/>
      <c r="D858" s="69"/>
      <c r="E858" s="2105"/>
      <c r="F858" s="2105"/>
      <c r="G858" s="2005"/>
      <c r="H858" s="2052"/>
      <c r="I858" s="2005"/>
      <c r="J858" s="2005"/>
      <c r="K858" s="2052"/>
      <c r="L858" s="2005"/>
      <c r="M858" s="2052"/>
      <c r="N858" s="2004"/>
      <c r="O858" s="2005"/>
      <c r="P858" s="2004"/>
      <c r="Q858" s="2004"/>
      <c r="R858" s="2004"/>
      <c r="S858" s="2004"/>
      <c r="T858" s="2004"/>
      <c r="U858" s="2004"/>
      <c r="V858" s="2004"/>
      <c r="W858" s="2004"/>
      <c r="X858" s="2004"/>
    </row>
    <row r="859" spans="1:24" s="25" customFormat="1">
      <c r="A859" s="80" t="s">
        <v>10581</v>
      </c>
      <c r="B859" s="40"/>
      <c r="C859" s="8" t="s">
        <v>10599</v>
      </c>
      <c r="D859" s="69"/>
      <c r="E859" s="2105"/>
      <c r="F859" s="2105"/>
      <c r="G859" s="2005"/>
      <c r="H859" s="2052"/>
      <c r="I859" s="2005"/>
      <c r="J859" s="2005"/>
      <c r="K859" s="2052"/>
      <c r="L859" s="2005"/>
      <c r="M859" s="2052"/>
      <c r="N859" s="2004"/>
      <c r="O859" s="2005"/>
      <c r="P859" s="2004"/>
      <c r="Q859" s="2004"/>
      <c r="R859" s="2004"/>
      <c r="S859" s="2004"/>
      <c r="T859" s="2004"/>
      <c r="U859" s="2004"/>
      <c r="V859" s="2004"/>
      <c r="W859" s="2004"/>
      <c r="X859" s="2004"/>
    </row>
    <row r="860" spans="1:24" s="25" customFormat="1">
      <c r="A860" s="41">
        <v>4701051</v>
      </c>
      <c r="B860" s="40" t="s">
        <v>10326</v>
      </c>
      <c r="C860" s="21" t="s">
        <v>10600</v>
      </c>
      <c r="D860" s="69">
        <v>2600</v>
      </c>
      <c r="E860" s="2105">
        <v>226200</v>
      </c>
      <c r="F860" s="2105">
        <v>81000</v>
      </c>
      <c r="G860" s="2005" t="s">
        <v>9815</v>
      </c>
      <c r="H860" s="2052">
        <v>41297</v>
      </c>
      <c r="I860" s="2005" t="s">
        <v>9811</v>
      </c>
      <c r="J860" s="2005" t="s">
        <v>449</v>
      </c>
      <c r="K860" s="2052"/>
      <c r="L860" s="2005" t="s">
        <v>9941</v>
      </c>
      <c r="M860" s="2052">
        <v>41475</v>
      </c>
      <c r="N860" s="2004"/>
      <c r="O860" s="2005"/>
      <c r="P860" s="2004"/>
      <c r="Q860" s="2004"/>
      <c r="R860" s="2004"/>
      <c r="S860" s="2004"/>
      <c r="T860" s="2004"/>
      <c r="U860" s="2004"/>
      <c r="V860" s="2004"/>
      <c r="W860" s="2004"/>
      <c r="X860" s="2004"/>
    </row>
    <row r="861" spans="1:24" s="25" customFormat="1">
      <c r="A861" s="41"/>
      <c r="B861" s="40" t="s">
        <v>10601</v>
      </c>
      <c r="C861" s="21" t="s">
        <v>9799</v>
      </c>
      <c r="D861" s="18">
        <v>100</v>
      </c>
      <c r="E861" s="2105"/>
      <c r="F861" s="2105"/>
      <c r="G861" s="2005"/>
      <c r="H861" s="2052"/>
      <c r="I861" s="2005"/>
      <c r="J861" s="2005"/>
      <c r="K861" s="2052"/>
      <c r="L861" s="2005"/>
      <c r="M861" s="2052"/>
      <c r="N861" s="2004"/>
      <c r="O861" s="2005"/>
      <c r="P861" s="2004"/>
      <c r="Q861" s="2004"/>
      <c r="R861" s="2004"/>
      <c r="S861" s="2004"/>
      <c r="T861" s="2004"/>
      <c r="U861" s="2004"/>
      <c r="V861" s="2004"/>
      <c r="W861" s="2004"/>
      <c r="X861" s="2004"/>
    </row>
    <row r="862" spans="1:24" s="25" customFormat="1">
      <c r="A862" s="41"/>
      <c r="B862" s="40"/>
      <c r="C862" s="21"/>
      <c r="D862" s="69"/>
      <c r="E862" s="2105"/>
      <c r="F862" s="2105"/>
      <c r="G862" s="2005"/>
      <c r="H862" s="2052"/>
      <c r="I862" s="2005"/>
      <c r="J862" s="2005"/>
      <c r="K862" s="2052"/>
      <c r="L862" s="2005"/>
      <c r="M862" s="2052"/>
      <c r="N862" s="2004"/>
      <c r="O862" s="2005"/>
      <c r="P862" s="2004"/>
      <c r="Q862" s="2004"/>
      <c r="R862" s="2004"/>
      <c r="S862" s="2004"/>
      <c r="T862" s="2004"/>
      <c r="U862" s="2004"/>
      <c r="V862" s="2004"/>
      <c r="W862" s="2004"/>
      <c r="X862" s="2004"/>
    </row>
    <row r="863" spans="1:24" s="25" customFormat="1">
      <c r="A863" s="80" t="s">
        <v>10581</v>
      </c>
      <c r="B863" s="40"/>
      <c r="C863" s="8" t="s">
        <v>10602</v>
      </c>
      <c r="D863" s="69"/>
      <c r="E863" s="2105"/>
      <c r="F863" s="2105"/>
      <c r="G863" s="2005"/>
      <c r="H863" s="2052"/>
      <c r="I863" s="2005"/>
      <c r="J863" s="2005"/>
      <c r="K863" s="2052"/>
      <c r="L863" s="2005"/>
      <c r="M863" s="2052"/>
      <c r="N863" s="2004"/>
      <c r="O863" s="2005"/>
      <c r="P863" s="2004"/>
      <c r="Q863" s="2004"/>
      <c r="R863" s="2004"/>
      <c r="S863" s="2004"/>
      <c r="T863" s="2004"/>
      <c r="U863" s="2004"/>
      <c r="V863" s="2004"/>
      <c r="W863" s="2004"/>
      <c r="X863" s="2004"/>
    </row>
    <row r="864" spans="1:24" s="25" customFormat="1">
      <c r="A864" s="41">
        <v>4701053</v>
      </c>
      <c r="B864" s="40" t="s">
        <v>10000</v>
      </c>
      <c r="C864" s="21" t="s">
        <v>10603</v>
      </c>
      <c r="D864" s="69">
        <v>3600</v>
      </c>
      <c r="E864" s="2105">
        <v>313200</v>
      </c>
      <c r="F864" s="2105">
        <v>154000</v>
      </c>
      <c r="G864" s="2005" t="s">
        <v>9943</v>
      </c>
      <c r="H864" s="2052">
        <v>41297</v>
      </c>
      <c r="I864" s="2005" t="s">
        <v>9811</v>
      </c>
      <c r="J864" s="2005"/>
      <c r="K864" s="2052"/>
      <c r="L864" s="2005" t="s">
        <v>9941</v>
      </c>
      <c r="M864" s="2052">
        <v>41475</v>
      </c>
      <c r="N864" s="2004"/>
      <c r="O864" s="2005"/>
      <c r="P864" s="2004"/>
      <c r="Q864" s="2004"/>
      <c r="R864" s="2004"/>
      <c r="S864" s="2004"/>
      <c r="T864" s="2004"/>
      <c r="U864" s="2004"/>
      <c r="V864" s="2004"/>
      <c r="W864" s="2004"/>
      <c r="X864" s="2004"/>
    </row>
    <row r="865" spans="1:24" s="25" customFormat="1">
      <c r="A865" s="41"/>
      <c r="B865" s="40"/>
      <c r="C865" s="21"/>
      <c r="D865" s="69"/>
      <c r="E865" s="2105"/>
      <c r="F865" s="2105"/>
      <c r="G865" s="2005"/>
      <c r="H865" s="2052"/>
      <c r="I865" s="2005"/>
      <c r="J865" s="2005"/>
      <c r="K865" s="2052"/>
      <c r="L865" s="2005"/>
      <c r="M865" s="2052"/>
      <c r="N865" s="2004"/>
      <c r="O865" s="2005"/>
      <c r="P865" s="2004"/>
      <c r="Q865" s="2004"/>
      <c r="R865" s="2004"/>
      <c r="S865" s="2004"/>
      <c r="T865" s="2004"/>
      <c r="U865" s="2004"/>
      <c r="V865" s="2004"/>
      <c r="W865" s="2004"/>
      <c r="X865" s="2004"/>
    </row>
    <row r="866" spans="1:24" s="25" customFormat="1">
      <c r="A866" s="80" t="s">
        <v>10581</v>
      </c>
      <c r="B866" s="40"/>
      <c r="C866" s="8" t="s">
        <v>10604</v>
      </c>
      <c r="D866" s="69"/>
      <c r="E866" s="2105"/>
      <c r="F866" s="2105"/>
      <c r="G866" s="2005"/>
      <c r="H866" s="2052"/>
      <c r="I866" s="2005"/>
      <c r="J866" s="2005"/>
      <c r="K866" s="2052"/>
      <c r="L866" s="2005"/>
      <c r="M866" s="2052"/>
      <c r="N866" s="2004"/>
      <c r="O866" s="2005"/>
      <c r="P866" s="2004"/>
      <c r="Q866" s="2004"/>
      <c r="R866" s="2004"/>
      <c r="S866" s="2004"/>
      <c r="T866" s="2004"/>
      <c r="U866" s="2004"/>
      <c r="V866" s="2004"/>
      <c r="W866" s="2004"/>
      <c r="X866" s="2004"/>
    </row>
    <row r="867" spans="1:24" s="25" customFormat="1">
      <c r="A867" s="41">
        <v>4701067</v>
      </c>
      <c r="B867" s="40" t="s">
        <v>10605</v>
      </c>
      <c r="C867" s="21" t="s">
        <v>10606</v>
      </c>
      <c r="D867" s="69">
        <v>4500</v>
      </c>
      <c r="E867" s="2105">
        <v>391500</v>
      </c>
      <c r="F867" s="2105">
        <v>204000</v>
      </c>
      <c r="G867" s="2005" t="s">
        <v>9835</v>
      </c>
      <c r="H867" s="2052">
        <v>41299</v>
      </c>
      <c r="I867" s="2005" t="s">
        <v>10010</v>
      </c>
      <c r="J867" s="2005" t="s">
        <v>449</v>
      </c>
      <c r="K867" s="2052"/>
      <c r="L867" s="2005" t="s">
        <v>9941</v>
      </c>
      <c r="M867" s="2052">
        <v>41475</v>
      </c>
      <c r="N867" s="2004"/>
      <c r="O867" s="2005"/>
      <c r="P867" s="2004"/>
      <c r="Q867" s="2004"/>
      <c r="R867" s="2004"/>
      <c r="S867" s="2004"/>
      <c r="T867" s="2004"/>
      <c r="U867" s="2004"/>
      <c r="V867" s="2004"/>
      <c r="W867" s="2004"/>
      <c r="X867" s="2004"/>
    </row>
    <row r="868" spans="1:24" s="25" customFormat="1">
      <c r="A868" s="41"/>
      <c r="B868" s="40" t="s">
        <v>10607</v>
      </c>
      <c r="C868" s="21" t="s">
        <v>9799</v>
      </c>
      <c r="D868" s="157">
        <v>100</v>
      </c>
      <c r="E868" s="2105"/>
      <c r="F868" s="2105"/>
      <c r="G868" s="2005"/>
      <c r="H868" s="2052"/>
      <c r="I868" s="2005"/>
      <c r="J868" s="2005"/>
      <c r="K868" s="2052"/>
      <c r="L868" s="2005"/>
      <c r="M868" s="2052"/>
      <c r="N868" s="2004"/>
      <c r="O868" s="2005"/>
      <c r="P868" s="2004"/>
      <c r="Q868" s="2004"/>
      <c r="R868" s="2004"/>
      <c r="S868" s="2004"/>
      <c r="T868" s="2004"/>
      <c r="U868" s="2004"/>
      <c r="V868" s="2004"/>
      <c r="W868" s="2004"/>
      <c r="X868" s="2004"/>
    </row>
    <row r="869" spans="1:24" s="25" customFormat="1">
      <c r="A869" s="41"/>
      <c r="B869" s="40"/>
      <c r="C869" s="21"/>
      <c r="D869" s="69"/>
      <c r="E869" s="2105"/>
      <c r="F869" s="2105"/>
      <c r="G869" s="2005"/>
      <c r="H869" s="2052"/>
      <c r="I869" s="2005"/>
      <c r="J869" s="2005"/>
      <c r="K869" s="2052"/>
      <c r="L869" s="2005"/>
      <c r="M869" s="2052"/>
      <c r="N869" s="2004"/>
      <c r="O869" s="2005"/>
      <c r="P869" s="2004"/>
      <c r="Q869" s="2004"/>
      <c r="R869" s="2004"/>
      <c r="S869" s="2004"/>
      <c r="T869" s="2004"/>
      <c r="U869" s="2004"/>
      <c r="V869" s="2004"/>
      <c r="W869" s="2004"/>
      <c r="X869" s="2004"/>
    </row>
    <row r="870" spans="1:24" s="25" customFormat="1">
      <c r="A870" s="80" t="s">
        <v>10581</v>
      </c>
      <c r="B870" s="40"/>
      <c r="C870" s="8" t="s">
        <v>10608</v>
      </c>
      <c r="D870" s="69"/>
      <c r="E870" s="2105"/>
      <c r="F870" s="2105"/>
      <c r="G870" s="2005"/>
      <c r="H870" s="2052"/>
      <c r="I870" s="2005"/>
      <c r="J870" s="2005"/>
      <c r="K870" s="2052"/>
      <c r="L870" s="2005"/>
      <c r="M870" s="2052"/>
      <c r="N870" s="2004"/>
      <c r="O870" s="2005"/>
      <c r="P870" s="2004"/>
      <c r="Q870" s="2004"/>
      <c r="R870" s="2004"/>
      <c r="S870" s="2004"/>
      <c r="T870" s="2004"/>
      <c r="U870" s="2004"/>
      <c r="V870" s="2004"/>
      <c r="W870" s="2004"/>
      <c r="X870" s="2004"/>
    </row>
    <row r="871" spans="1:24" s="25" customFormat="1">
      <c r="A871" s="41">
        <v>4701071</v>
      </c>
      <c r="B871" s="40" t="s">
        <v>10572</v>
      </c>
      <c r="C871" s="21" t="s">
        <v>10609</v>
      </c>
      <c r="D871" s="69">
        <v>2600</v>
      </c>
      <c r="E871" s="2105">
        <v>226200</v>
      </c>
      <c r="F871" s="2105">
        <v>85000</v>
      </c>
      <c r="G871" s="2005" t="s">
        <v>9916</v>
      </c>
      <c r="H871" s="2052">
        <v>41300</v>
      </c>
      <c r="I871" s="2005" t="s">
        <v>9851</v>
      </c>
      <c r="J871" s="2005"/>
      <c r="K871" s="2052"/>
      <c r="L871" s="2005" t="s">
        <v>9941</v>
      </c>
      <c r="M871" s="2052">
        <v>41475</v>
      </c>
      <c r="N871" s="2004"/>
      <c r="O871" s="2005"/>
      <c r="P871" s="2004"/>
      <c r="Q871" s="2004"/>
      <c r="R871" s="2004"/>
      <c r="S871" s="2004"/>
      <c r="T871" s="2004"/>
      <c r="U871" s="2004"/>
      <c r="V871" s="2004"/>
      <c r="W871" s="2004"/>
      <c r="X871" s="2004"/>
    </row>
    <row r="872" spans="1:24" s="25" customFormat="1">
      <c r="A872" s="41"/>
      <c r="B872" s="40"/>
      <c r="C872" s="21"/>
      <c r="D872" s="69"/>
      <c r="E872" s="2105"/>
      <c r="F872" s="2105"/>
      <c r="G872" s="2005"/>
      <c r="H872" s="2052"/>
      <c r="I872" s="2005"/>
      <c r="J872" s="2005"/>
      <c r="K872" s="2052"/>
      <c r="L872" s="2005"/>
      <c r="M872" s="2052"/>
      <c r="N872" s="2004"/>
      <c r="O872" s="2005"/>
      <c r="P872" s="2004"/>
      <c r="Q872" s="2004"/>
      <c r="R872" s="2004"/>
      <c r="S872" s="2004"/>
      <c r="T872" s="2004"/>
      <c r="U872" s="2004"/>
      <c r="V872" s="2004"/>
      <c r="W872" s="2004"/>
      <c r="X872" s="2004"/>
    </row>
    <row r="873" spans="1:24" s="25" customFormat="1">
      <c r="A873" s="80" t="s">
        <v>10581</v>
      </c>
      <c r="B873" s="40"/>
      <c r="C873" s="8" t="s">
        <v>10610</v>
      </c>
      <c r="D873" s="69"/>
      <c r="E873" s="2105"/>
      <c r="F873" s="2105"/>
      <c r="G873" s="2005"/>
      <c r="H873" s="2052"/>
      <c r="I873" s="2005"/>
      <c r="J873" s="2005"/>
      <c r="K873" s="2052"/>
      <c r="L873" s="2005"/>
      <c r="M873" s="2052"/>
      <c r="N873" s="2004"/>
      <c r="O873" s="2005"/>
      <c r="P873" s="2004"/>
      <c r="Q873" s="2004"/>
      <c r="R873" s="2004"/>
      <c r="S873" s="2004"/>
      <c r="T873" s="2004"/>
      <c r="U873" s="2004"/>
      <c r="V873" s="2004"/>
      <c r="W873" s="2004"/>
      <c r="X873" s="2004"/>
    </row>
    <row r="874" spans="1:24" s="25" customFormat="1">
      <c r="A874" s="41">
        <v>4701072</v>
      </c>
      <c r="B874" s="40" t="s">
        <v>10575</v>
      </c>
      <c r="C874" s="21" t="s">
        <v>10611</v>
      </c>
      <c r="D874" s="69">
        <v>2600</v>
      </c>
      <c r="E874" s="2105">
        <v>226200</v>
      </c>
      <c r="F874" s="2105">
        <v>71000</v>
      </c>
      <c r="G874" s="2005" t="s">
        <v>9815</v>
      </c>
      <c r="H874" s="2052">
        <v>41300</v>
      </c>
      <c r="I874" s="2005" t="s">
        <v>9950</v>
      </c>
      <c r="J874" s="2005"/>
      <c r="K874" s="2052"/>
      <c r="L874" s="2005" t="s">
        <v>9941</v>
      </c>
      <c r="M874" s="2052">
        <v>41475</v>
      </c>
      <c r="N874" s="2004"/>
      <c r="O874" s="2005"/>
      <c r="P874" s="2004"/>
      <c r="Q874" s="2004"/>
      <c r="R874" s="2004"/>
      <c r="S874" s="2004"/>
      <c r="T874" s="2004"/>
      <c r="U874" s="2004"/>
      <c r="V874" s="2004"/>
      <c r="W874" s="2004"/>
      <c r="X874" s="2004"/>
    </row>
    <row r="875" spans="1:24" s="25" customFormat="1">
      <c r="A875" s="41"/>
      <c r="B875" s="40"/>
      <c r="C875" s="21"/>
      <c r="D875" s="69"/>
      <c r="E875" s="2105"/>
      <c r="F875" s="2105"/>
      <c r="G875" s="2005"/>
      <c r="H875" s="2052"/>
      <c r="I875" s="2005"/>
      <c r="J875" s="2005"/>
      <c r="K875" s="2052"/>
      <c r="L875" s="2005"/>
      <c r="M875" s="2052"/>
      <c r="N875" s="2004"/>
      <c r="O875" s="2005"/>
      <c r="P875" s="2004"/>
      <c r="Q875" s="2004"/>
      <c r="R875" s="2004"/>
      <c r="S875" s="2004"/>
      <c r="T875" s="2004"/>
      <c r="U875" s="2004"/>
      <c r="V875" s="2004"/>
      <c r="W875" s="2004"/>
      <c r="X875" s="2004"/>
    </row>
    <row r="876" spans="1:24" s="25" customFormat="1">
      <c r="A876" s="80" t="s">
        <v>10581</v>
      </c>
      <c r="B876" s="2012"/>
      <c r="C876" s="8" t="s">
        <v>10612</v>
      </c>
      <c r="D876" s="2258"/>
      <c r="E876" s="2105"/>
      <c r="F876" s="2105"/>
      <c r="G876" s="2005"/>
      <c r="H876" s="2052"/>
      <c r="I876" s="2005"/>
      <c r="J876" s="2005"/>
      <c r="K876" s="2052"/>
      <c r="L876" s="2013"/>
      <c r="M876" s="2052"/>
      <c r="N876" s="2004"/>
      <c r="O876" s="2005"/>
      <c r="P876" s="2004"/>
      <c r="Q876" s="2004"/>
      <c r="R876" s="2004"/>
      <c r="S876" s="2004"/>
      <c r="T876" s="2004"/>
      <c r="U876" s="2004"/>
      <c r="V876" s="2004"/>
      <c r="W876" s="2004"/>
      <c r="X876" s="2004"/>
    </row>
    <row r="877" spans="1:24" s="25" customFormat="1">
      <c r="A877" s="2066">
        <v>4702013</v>
      </c>
      <c r="B877" s="2012" t="s">
        <v>10613</v>
      </c>
      <c r="C877" s="2259" t="s">
        <v>10614</v>
      </c>
      <c r="D877" s="2258">
        <v>3900</v>
      </c>
      <c r="E877" s="2105">
        <v>354900</v>
      </c>
      <c r="F877" s="2105">
        <v>207000</v>
      </c>
      <c r="G877" s="2005" t="s">
        <v>9943</v>
      </c>
      <c r="H877" s="2052">
        <v>41311</v>
      </c>
      <c r="I877" s="2005" t="s">
        <v>9811</v>
      </c>
      <c r="J877" s="2005"/>
      <c r="K877" s="2052"/>
      <c r="L877" s="2005" t="s">
        <v>9941</v>
      </c>
      <c r="M877" s="2052">
        <v>41475</v>
      </c>
      <c r="N877" s="2004"/>
      <c r="O877" s="2005"/>
      <c r="P877" s="2004"/>
      <c r="Q877" s="2004"/>
      <c r="R877" s="2004"/>
      <c r="S877" s="2004"/>
      <c r="T877" s="2004"/>
      <c r="U877" s="2004"/>
      <c r="V877" s="2004"/>
      <c r="W877" s="2004"/>
      <c r="X877" s="2004"/>
    </row>
    <row r="878" spans="1:24" s="25" customFormat="1">
      <c r="A878" s="2066"/>
      <c r="B878" s="2012"/>
      <c r="C878" s="2259"/>
      <c r="D878" s="2258"/>
      <c r="E878" s="2105"/>
      <c r="F878" s="2105"/>
      <c r="G878" s="2005"/>
      <c r="H878" s="2052"/>
      <c r="I878" s="2005"/>
      <c r="J878" s="2005"/>
      <c r="K878" s="2052"/>
      <c r="L878" s="2013"/>
      <c r="M878" s="2052"/>
      <c r="N878" s="2004"/>
      <c r="O878" s="2005"/>
      <c r="P878" s="2004"/>
      <c r="Q878" s="2004"/>
      <c r="R878" s="2004"/>
      <c r="S878" s="2004"/>
      <c r="T878" s="2004"/>
      <c r="U878" s="2004"/>
      <c r="V878" s="2004"/>
      <c r="W878" s="2004"/>
      <c r="X878" s="2004"/>
    </row>
    <row r="879" spans="1:24" s="25" customFormat="1">
      <c r="A879" s="80" t="s">
        <v>10581</v>
      </c>
      <c r="B879" s="2012"/>
      <c r="C879" s="8" t="s">
        <v>10615</v>
      </c>
      <c r="D879" s="2258"/>
      <c r="E879" s="2105"/>
      <c r="F879" s="2105"/>
      <c r="G879" s="2005"/>
      <c r="H879" s="2052"/>
      <c r="I879" s="2005"/>
      <c r="J879" s="2005"/>
      <c r="K879" s="2052"/>
      <c r="L879" s="2013"/>
      <c r="M879" s="2052"/>
      <c r="N879" s="2004"/>
      <c r="O879" s="2005"/>
      <c r="P879" s="2004"/>
      <c r="Q879" s="2004"/>
      <c r="R879" s="2004"/>
      <c r="S879" s="2004"/>
      <c r="T879" s="2004"/>
      <c r="U879" s="2004"/>
      <c r="V879" s="2004"/>
      <c r="W879" s="2004"/>
      <c r="X879" s="2004"/>
    </row>
    <row r="880" spans="1:24" s="25" customFormat="1">
      <c r="A880" s="2066">
        <v>4702014</v>
      </c>
      <c r="B880" s="2012" t="s">
        <v>10616</v>
      </c>
      <c r="C880" s="2259" t="s">
        <v>10617</v>
      </c>
      <c r="D880" s="2258">
        <v>3100</v>
      </c>
      <c r="E880" s="2105">
        <v>282100</v>
      </c>
      <c r="F880" s="2105">
        <v>120000</v>
      </c>
      <c r="G880" s="2005" t="s">
        <v>9943</v>
      </c>
      <c r="H880" s="2052">
        <v>41311</v>
      </c>
      <c r="I880" s="2005" t="s">
        <v>9811</v>
      </c>
      <c r="J880" s="2005" t="s">
        <v>449</v>
      </c>
      <c r="K880" s="2052"/>
      <c r="L880" s="2005" t="s">
        <v>9941</v>
      </c>
      <c r="M880" s="2052">
        <v>41475</v>
      </c>
      <c r="N880" s="2004"/>
      <c r="O880" s="2027" t="s">
        <v>10618</v>
      </c>
      <c r="P880" s="2004"/>
      <c r="Q880" s="2004"/>
      <c r="R880" s="2004"/>
      <c r="S880" s="2004"/>
      <c r="T880" s="2004"/>
      <c r="U880" s="2004"/>
      <c r="V880" s="2004"/>
      <c r="W880" s="2004"/>
      <c r="X880" s="2004"/>
    </row>
    <row r="881" spans="1:24" s="25" customFormat="1">
      <c r="A881" s="2066"/>
      <c r="B881" s="40" t="s">
        <v>10619</v>
      </c>
      <c r="C881" s="21" t="s">
        <v>9799</v>
      </c>
      <c r="D881" s="157">
        <v>100</v>
      </c>
      <c r="E881" s="2105"/>
      <c r="F881" s="2105"/>
      <c r="G881" s="2005"/>
      <c r="H881" s="2052"/>
      <c r="I881" s="2005"/>
      <c r="J881" s="2005"/>
      <c r="K881" s="2052"/>
      <c r="L881" s="2013"/>
      <c r="M881" s="2052"/>
      <c r="N881" s="2004"/>
      <c r="O881" s="2005"/>
      <c r="P881" s="2004"/>
      <c r="Q881" s="2004"/>
      <c r="R881" s="2004"/>
      <c r="S881" s="2004"/>
      <c r="T881" s="2004"/>
      <c r="U881" s="2004"/>
      <c r="V881" s="2004"/>
      <c r="W881" s="2004"/>
      <c r="X881" s="2004"/>
    </row>
    <row r="882" spans="1:24" s="25" customFormat="1">
      <c r="A882" s="2066"/>
      <c r="B882" s="2012"/>
      <c r="C882" s="2259"/>
      <c r="D882" s="2258"/>
      <c r="E882" s="2105"/>
      <c r="F882" s="2105"/>
      <c r="G882" s="2005"/>
      <c r="H882" s="2052"/>
      <c r="I882" s="2005"/>
      <c r="J882" s="2005"/>
      <c r="K882" s="2052"/>
      <c r="L882" s="2013"/>
      <c r="M882" s="2052"/>
      <c r="N882" s="2004"/>
      <c r="O882" s="2005"/>
      <c r="P882" s="2004"/>
      <c r="Q882" s="2004"/>
      <c r="R882" s="2004"/>
      <c r="S882" s="2004"/>
      <c r="T882" s="2004"/>
      <c r="U882" s="2004"/>
      <c r="V882" s="2004"/>
      <c r="W882" s="2004"/>
      <c r="X882" s="2004"/>
    </row>
    <row r="883" spans="1:24" s="25" customFormat="1">
      <c r="A883" s="80" t="s">
        <v>10581</v>
      </c>
      <c r="B883" s="2012"/>
      <c r="C883" s="8" t="s">
        <v>10620</v>
      </c>
      <c r="D883" s="2258"/>
      <c r="E883" s="2105"/>
      <c r="F883" s="2105"/>
      <c r="G883" s="2005"/>
      <c r="H883" s="2052"/>
      <c r="I883" s="2005"/>
      <c r="J883" s="2005"/>
      <c r="K883" s="2052"/>
      <c r="L883" s="2013"/>
      <c r="M883" s="2052"/>
      <c r="N883" s="2004"/>
      <c r="O883" s="2005"/>
      <c r="P883" s="2004"/>
      <c r="Q883" s="2004"/>
      <c r="R883" s="2004"/>
      <c r="S883" s="2004"/>
      <c r="T883" s="2004"/>
      <c r="U883" s="2004"/>
      <c r="V883" s="2004"/>
      <c r="W883" s="2004"/>
      <c r="X883" s="2004"/>
    </row>
    <row r="884" spans="1:24" s="25" customFormat="1">
      <c r="A884" s="2066">
        <v>4702016</v>
      </c>
      <c r="B884" s="2012" t="s">
        <v>10590</v>
      </c>
      <c r="C884" s="2259" t="s">
        <v>10621</v>
      </c>
      <c r="D884" s="2258">
        <v>3500</v>
      </c>
      <c r="E884" s="2105">
        <v>318500</v>
      </c>
      <c r="F884" s="2105">
        <v>153000</v>
      </c>
      <c r="G884" s="2005" t="s">
        <v>9835</v>
      </c>
      <c r="H884" s="2052">
        <v>41311</v>
      </c>
      <c r="I884" s="2005" t="s">
        <v>9944</v>
      </c>
      <c r="J884" s="2005"/>
      <c r="K884" s="2052"/>
      <c r="L884" s="2005" t="s">
        <v>9941</v>
      </c>
      <c r="M884" s="2052">
        <v>41475</v>
      </c>
      <c r="N884" s="2004"/>
      <c r="O884" s="2005"/>
      <c r="P884" s="2004"/>
      <c r="Q884" s="2004"/>
      <c r="R884" s="2004"/>
      <c r="S884" s="2004"/>
      <c r="T884" s="2004"/>
      <c r="U884" s="2004"/>
      <c r="V884" s="2004"/>
      <c r="W884" s="2004"/>
      <c r="X884" s="2004"/>
    </row>
    <row r="885" spans="1:24">
      <c r="A885" s="2098"/>
      <c r="B885" s="2004"/>
      <c r="C885" s="2004"/>
      <c r="D885" s="2025"/>
      <c r="E885" s="2105"/>
      <c r="F885" s="2105"/>
      <c r="G885" s="2005"/>
      <c r="H885" s="2052"/>
      <c r="I885" s="2005"/>
      <c r="J885" s="2005"/>
      <c r="K885" s="2052"/>
      <c r="L885" s="2005"/>
      <c r="M885" s="2052"/>
      <c r="N885" s="2004"/>
      <c r="O885" s="2005"/>
      <c r="P885" s="2004"/>
      <c r="Q885" s="2004"/>
      <c r="R885" s="2004"/>
      <c r="S885" s="2004"/>
      <c r="T885" s="2004"/>
      <c r="U885" s="2004"/>
      <c r="V885" s="2004"/>
      <c r="W885" s="2004"/>
      <c r="X885" s="2004"/>
    </row>
    <row r="886" spans="1:24" s="25" customFormat="1">
      <c r="A886" s="80" t="s">
        <v>10581</v>
      </c>
      <c r="B886" s="40"/>
      <c r="C886" s="8" t="s">
        <v>10622</v>
      </c>
      <c r="D886" s="2258"/>
      <c r="E886" s="2105"/>
      <c r="F886" s="2105"/>
      <c r="G886" s="2005"/>
      <c r="H886" s="2052"/>
      <c r="I886" s="2005"/>
      <c r="J886" s="2005"/>
      <c r="K886" s="2052"/>
      <c r="L886" s="2005"/>
      <c r="M886" s="2052"/>
      <c r="N886" s="2004"/>
      <c r="O886" s="2005"/>
      <c r="P886" s="2004"/>
      <c r="Q886" s="2004"/>
      <c r="R886" s="2004"/>
      <c r="S886" s="2004"/>
      <c r="T886" s="2004"/>
      <c r="U886" s="2004"/>
      <c r="V886" s="2004"/>
      <c r="W886" s="2004"/>
      <c r="X886" s="2004"/>
    </row>
    <row r="887" spans="1:24" s="25" customFormat="1">
      <c r="A887" s="41">
        <v>4702030</v>
      </c>
      <c r="B887" s="40" t="s">
        <v>10572</v>
      </c>
      <c r="C887" s="21" t="s">
        <v>10623</v>
      </c>
      <c r="D887" s="2258">
        <v>2400</v>
      </c>
      <c r="E887" s="2105">
        <v>221000</v>
      </c>
      <c r="F887" s="2105">
        <v>61000</v>
      </c>
      <c r="G887" s="2005" t="s">
        <v>9871</v>
      </c>
      <c r="H887" s="2052">
        <v>41317</v>
      </c>
      <c r="I887" s="2005" t="s">
        <v>9962</v>
      </c>
      <c r="J887" s="2005"/>
      <c r="K887" s="2052"/>
      <c r="L887" s="2005" t="s">
        <v>9941</v>
      </c>
      <c r="M887" s="2052">
        <v>41475</v>
      </c>
      <c r="N887" s="2004"/>
      <c r="O887" s="2005"/>
      <c r="P887" s="2004"/>
      <c r="Q887" s="2004"/>
      <c r="R887" s="2004"/>
      <c r="S887" s="2004"/>
      <c r="T887" s="2004"/>
      <c r="U887" s="2004"/>
      <c r="V887" s="2004"/>
      <c r="W887" s="2004"/>
      <c r="X887" s="2004"/>
    </row>
    <row r="888" spans="1:24">
      <c r="A888" s="2098"/>
      <c r="B888" s="2004"/>
      <c r="C888" s="2004"/>
      <c r="D888" s="2025"/>
      <c r="E888" s="2105"/>
      <c r="F888" s="2105"/>
      <c r="G888" s="2005"/>
      <c r="H888" s="2052"/>
      <c r="I888" s="2005"/>
      <c r="J888" s="2005"/>
      <c r="K888" s="2052"/>
      <c r="L888" s="2005"/>
      <c r="M888" s="2052"/>
      <c r="N888" s="2004"/>
      <c r="O888" s="2005"/>
      <c r="P888" s="2004"/>
      <c r="Q888" s="2004"/>
      <c r="R888" s="2004"/>
      <c r="S888" s="2004"/>
      <c r="T888" s="2004"/>
      <c r="U888" s="2004"/>
      <c r="V888" s="2004"/>
      <c r="W888" s="2004"/>
      <c r="X888" s="2004"/>
    </row>
    <row r="889" spans="1:24" s="25" customFormat="1">
      <c r="A889" s="80" t="s">
        <v>10624</v>
      </c>
      <c r="B889" s="2012"/>
      <c r="C889" s="8" t="s">
        <v>10625</v>
      </c>
      <c r="D889" s="2051"/>
      <c r="E889" s="2105"/>
      <c r="F889" s="2105"/>
      <c r="G889" s="2005"/>
      <c r="H889" s="2052"/>
      <c r="I889" s="2005"/>
      <c r="J889" s="2005"/>
      <c r="K889" s="2052"/>
      <c r="L889" s="2005"/>
      <c r="M889" s="2052"/>
      <c r="N889" s="2004"/>
      <c r="O889" s="2005"/>
      <c r="P889" s="2004"/>
      <c r="Q889" s="2004"/>
      <c r="R889" s="2004"/>
      <c r="S889" s="2004"/>
      <c r="T889" s="2004"/>
      <c r="U889" s="2004"/>
      <c r="V889" s="2004"/>
      <c r="W889" s="2004"/>
      <c r="X889" s="2004"/>
    </row>
    <row r="890" spans="1:24" s="25" customFormat="1">
      <c r="A890" s="41">
        <v>4707076</v>
      </c>
      <c r="B890" s="2012" t="s">
        <v>10626</v>
      </c>
      <c r="C890" s="2013" t="s">
        <v>10627</v>
      </c>
      <c r="D890" s="2051">
        <v>9000</v>
      </c>
      <c r="E890" s="2105">
        <v>875000</v>
      </c>
      <c r="F890" s="2105">
        <v>660000</v>
      </c>
      <c r="G890" s="2005" t="s">
        <v>9835</v>
      </c>
      <c r="H890" s="2052">
        <v>41467</v>
      </c>
      <c r="I890" s="2005" t="s">
        <v>9950</v>
      </c>
      <c r="J890" s="2005"/>
      <c r="K890" s="2052"/>
      <c r="L890" s="2005" t="s">
        <v>9941</v>
      </c>
      <c r="M890" s="2052">
        <v>41496</v>
      </c>
      <c r="N890" s="2004"/>
      <c r="O890" s="2005"/>
      <c r="P890" s="2004"/>
      <c r="Q890" s="2004"/>
      <c r="R890" s="2004"/>
      <c r="S890" s="2004"/>
      <c r="T890" s="2004"/>
      <c r="U890" s="2004"/>
      <c r="V890" s="2004"/>
      <c r="W890" s="2004"/>
      <c r="X890" s="2004"/>
    </row>
    <row r="891" spans="1:24">
      <c r="A891" s="2098"/>
      <c r="B891" s="2004"/>
      <c r="C891" s="2004"/>
      <c r="D891" s="2025"/>
      <c r="E891" s="2105"/>
      <c r="F891" s="2105"/>
      <c r="G891" s="2005"/>
      <c r="H891" s="2052"/>
      <c r="I891" s="2005"/>
      <c r="J891" s="2005"/>
      <c r="K891" s="2052"/>
      <c r="L891" s="2005"/>
      <c r="M891" s="2052"/>
      <c r="N891" s="2004"/>
      <c r="O891" s="2005"/>
      <c r="P891" s="2004"/>
      <c r="Q891" s="2004"/>
      <c r="R891" s="2004"/>
      <c r="S891" s="2004"/>
      <c r="T891" s="2004"/>
      <c r="U891" s="2004"/>
      <c r="V891" s="2004"/>
      <c r="W891" s="2004"/>
      <c r="X891" s="2004"/>
    </row>
    <row r="892" spans="1:24" s="25" customFormat="1">
      <c r="A892" s="80" t="s">
        <v>1536</v>
      </c>
      <c r="B892" s="2012"/>
      <c r="C892" s="8" t="s">
        <v>10628</v>
      </c>
      <c r="D892" s="2258"/>
      <c r="E892" s="2105"/>
      <c r="F892" s="2105"/>
      <c r="G892" s="2005"/>
      <c r="H892" s="2052"/>
      <c r="I892" s="2005"/>
      <c r="J892" s="2005"/>
      <c r="K892" s="2052"/>
      <c r="L892" s="2005"/>
      <c r="M892" s="2052"/>
      <c r="N892" s="2004"/>
      <c r="O892" s="2005"/>
      <c r="P892" s="2004"/>
      <c r="Q892" s="2004"/>
      <c r="R892" s="2004"/>
      <c r="S892" s="2004"/>
      <c r="T892" s="2004"/>
      <c r="U892" s="2004"/>
      <c r="V892" s="2004"/>
      <c r="W892" s="2004"/>
      <c r="X892" s="2004"/>
    </row>
    <row r="893" spans="1:24" s="25" customFormat="1">
      <c r="A893" s="178">
        <v>4703006</v>
      </c>
      <c r="B893" s="2012" t="s">
        <v>10629</v>
      </c>
      <c r="C893" s="2013" t="s">
        <v>10630</v>
      </c>
      <c r="D893" s="2258">
        <v>2950</v>
      </c>
      <c r="E893" s="2105">
        <v>274350</v>
      </c>
      <c r="F893" s="2105">
        <v>100000</v>
      </c>
      <c r="G893" s="2005" t="s">
        <v>9835</v>
      </c>
      <c r="H893" s="2052">
        <v>41334</v>
      </c>
      <c r="I893" s="2005" t="s">
        <v>9831</v>
      </c>
      <c r="J893" s="2005" t="s">
        <v>449</v>
      </c>
      <c r="K893" s="2052"/>
      <c r="L893" s="2005" t="s">
        <v>9941</v>
      </c>
      <c r="M893" s="2052">
        <v>41497</v>
      </c>
      <c r="N893" s="2004"/>
      <c r="O893" s="2005"/>
      <c r="P893" s="2004"/>
      <c r="Q893" s="2004"/>
      <c r="R893" s="2004"/>
      <c r="S893" s="2004"/>
      <c r="T893" s="2004"/>
      <c r="U893" s="2004"/>
      <c r="V893" s="2004"/>
      <c r="W893" s="2004"/>
      <c r="X893" s="2004"/>
    </row>
    <row r="894" spans="1:24" s="25" customFormat="1">
      <c r="A894" s="41"/>
      <c r="B894" s="40" t="s">
        <v>10631</v>
      </c>
      <c r="C894" s="21" t="s">
        <v>9799</v>
      </c>
      <c r="D894" s="157">
        <v>100</v>
      </c>
      <c r="E894" s="2105"/>
      <c r="F894" s="2105"/>
      <c r="G894" s="2005"/>
      <c r="H894" s="2052"/>
      <c r="I894" s="2005"/>
      <c r="J894" s="2005"/>
      <c r="K894" s="2052"/>
      <c r="L894" s="2005"/>
      <c r="M894" s="2052"/>
      <c r="N894" s="2004"/>
      <c r="O894" s="2005"/>
      <c r="P894" s="2004"/>
      <c r="Q894" s="2004"/>
      <c r="R894" s="2004"/>
      <c r="S894" s="2004"/>
      <c r="T894" s="2004"/>
      <c r="U894" s="2004"/>
      <c r="V894" s="2004"/>
      <c r="W894" s="2004"/>
      <c r="X894" s="2004"/>
    </row>
    <row r="895" spans="1:24" s="25" customFormat="1">
      <c r="A895" s="41"/>
      <c r="B895" s="2012"/>
      <c r="C895" s="2013"/>
      <c r="D895" s="2051"/>
      <c r="E895" s="2105"/>
      <c r="F895" s="2105"/>
      <c r="G895" s="2005"/>
      <c r="H895" s="2052"/>
      <c r="I895" s="2005"/>
      <c r="J895" s="2005"/>
      <c r="K895" s="2052"/>
      <c r="L895" s="2005"/>
      <c r="M895" s="2052"/>
      <c r="N895" s="2004"/>
      <c r="O895" s="2005"/>
      <c r="P895" s="2004"/>
      <c r="Q895" s="2004"/>
      <c r="R895" s="2004"/>
      <c r="S895" s="2004"/>
      <c r="T895" s="2004"/>
      <c r="U895" s="2004"/>
      <c r="V895" s="2004"/>
      <c r="W895" s="2004"/>
      <c r="X895" s="2004"/>
    </row>
    <row r="896" spans="1:24" s="25" customFormat="1">
      <c r="A896" s="80" t="s">
        <v>1536</v>
      </c>
      <c r="B896" s="2012"/>
      <c r="C896" s="8" t="s">
        <v>10632</v>
      </c>
      <c r="D896" s="2258"/>
      <c r="E896" s="2105"/>
      <c r="F896" s="2105"/>
      <c r="G896" s="2005"/>
      <c r="H896" s="2052"/>
      <c r="I896" s="2005"/>
      <c r="J896" s="2005"/>
      <c r="K896" s="2052"/>
      <c r="L896" s="2005"/>
      <c r="M896" s="2052"/>
      <c r="N896" s="2004"/>
      <c r="O896" s="2005"/>
      <c r="P896" s="2004"/>
      <c r="Q896" s="2004"/>
      <c r="R896" s="2004"/>
      <c r="S896" s="2004"/>
      <c r="T896" s="2004"/>
      <c r="U896" s="2004"/>
      <c r="V896" s="2004"/>
      <c r="W896" s="2004"/>
      <c r="X896" s="2004"/>
    </row>
    <row r="897" spans="1:24" s="25" customFormat="1">
      <c r="A897" s="178">
        <v>4703007</v>
      </c>
      <c r="B897" s="2012" t="s">
        <v>10633</v>
      </c>
      <c r="C897" s="2013" t="s">
        <v>10634</v>
      </c>
      <c r="D897" s="2258">
        <v>3600</v>
      </c>
      <c r="E897" s="2105">
        <v>334800</v>
      </c>
      <c r="F897" s="2105">
        <v>175000</v>
      </c>
      <c r="G897" s="2005" t="s">
        <v>9835</v>
      </c>
      <c r="H897" s="2052">
        <v>41335</v>
      </c>
      <c r="I897" s="2005" t="s">
        <v>9950</v>
      </c>
      <c r="J897" s="2005"/>
      <c r="K897" s="2052"/>
      <c r="L897" s="2005" t="s">
        <v>9941</v>
      </c>
      <c r="M897" s="2052">
        <v>41497</v>
      </c>
      <c r="N897" s="2004"/>
      <c r="O897" s="2005"/>
      <c r="P897" s="2004"/>
      <c r="Q897" s="2004"/>
      <c r="R897" s="2004"/>
      <c r="S897" s="2004"/>
      <c r="T897" s="2004"/>
      <c r="U897" s="2004"/>
      <c r="V897" s="2004"/>
      <c r="W897" s="2004"/>
      <c r="X897" s="2004"/>
    </row>
    <row r="898" spans="1:24" s="25" customFormat="1">
      <c r="A898" s="41"/>
      <c r="B898" s="2012"/>
      <c r="C898" s="2013"/>
      <c r="D898" s="2051"/>
      <c r="E898" s="2105"/>
      <c r="F898" s="2105"/>
      <c r="G898" s="2005"/>
      <c r="H898" s="2052"/>
      <c r="I898" s="2005"/>
      <c r="J898" s="2005"/>
      <c r="K898" s="2052"/>
      <c r="L898" s="2005"/>
      <c r="M898" s="2052"/>
      <c r="N898" s="2004"/>
      <c r="O898" s="2005"/>
      <c r="P898" s="2004"/>
      <c r="Q898" s="2004"/>
      <c r="R898" s="2004"/>
      <c r="S898" s="2004"/>
      <c r="T898" s="2004"/>
      <c r="U898" s="2004"/>
      <c r="V898" s="2004"/>
      <c r="W898" s="2004"/>
      <c r="X898" s="2004"/>
    </row>
    <row r="899" spans="1:24" s="25" customFormat="1">
      <c r="A899" s="80" t="s">
        <v>1536</v>
      </c>
      <c r="B899" s="2012"/>
      <c r="C899" s="8" t="s">
        <v>10635</v>
      </c>
      <c r="D899" s="2258"/>
      <c r="E899" s="2105"/>
      <c r="F899" s="2105"/>
      <c r="G899" s="2005"/>
      <c r="H899" s="2052"/>
      <c r="I899" s="2005"/>
      <c r="J899" s="2005"/>
      <c r="K899" s="2052"/>
      <c r="L899" s="2005"/>
      <c r="M899" s="2052"/>
      <c r="N899" s="2004"/>
      <c r="O899" s="2005"/>
      <c r="P899" s="2004"/>
      <c r="Q899" s="2004"/>
      <c r="R899" s="2004"/>
      <c r="S899" s="2004"/>
      <c r="T899" s="2004"/>
      <c r="U899" s="2004"/>
      <c r="V899" s="2004"/>
      <c r="W899" s="2004"/>
      <c r="X899" s="2004"/>
    </row>
    <row r="900" spans="1:24" s="25" customFormat="1">
      <c r="A900" s="178">
        <v>4703008</v>
      </c>
      <c r="B900" s="2012" t="s">
        <v>10586</v>
      </c>
      <c r="C900" s="2013" t="s">
        <v>10636</v>
      </c>
      <c r="D900" s="2258">
        <v>3600</v>
      </c>
      <c r="E900" s="2105">
        <v>334800</v>
      </c>
      <c r="F900" s="2105">
        <v>144000</v>
      </c>
      <c r="G900" s="2005" t="s">
        <v>9810</v>
      </c>
      <c r="H900" s="2052">
        <v>41335</v>
      </c>
      <c r="I900" s="2005" t="s">
        <v>9950</v>
      </c>
      <c r="J900" s="2005"/>
      <c r="K900" s="2052"/>
      <c r="L900" s="2005" t="s">
        <v>9941</v>
      </c>
      <c r="M900" s="2052">
        <v>41497</v>
      </c>
      <c r="N900" s="2004"/>
      <c r="O900" s="2005"/>
      <c r="P900" s="2004"/>
      <c r="Q900" s="2004"/>
      <c r="R900" s="2004"/>
      <c r="S900" s="2004"/>
      <c r="T900" s="2004"/>
      <c r="U900" s="2004"/>
      <c r="V900" s="2004"/>
      <c r="W900" s="2004"/>
      <c r="X900" s="2004"/>
    </row>
    <row r="901" spans="1:24" s="25" customFormat="1">
      <c r="A901" s="41"/>
      <c r="B901" s="2012"/>
      <c r="C901" s="2013"/>
      <c r="D901" s="2051"/>
      <c r="E901" s="2105"/>
      <c r="F901" s="2105"/>
      <c r="G901" s="2005"/>
      <c r="H901" s="2052"/>
      <c r="I901" s="2005"/>
      <c r="J901" s="2005"/>
      <c r="K901" s="2052"/>
      <c r="L901" s="2005"/>
      <c r="M901" s="2052"/>
      <c r="N901" s="2004"/>
      <c r="O901" s="2005"/>
      <c r="P901" s="2004"/>
      <c r="Q901" s="2004"/>
      <c r="R901" s="2004"/>
      <c r="S901" s="2004"/>
      <c r="T901" s="2004"/>
      <c r="U901" s="2004"/>
      <c r="V901" s="2004"/>
      <c r="W901" s="2004"/>
      <c r="X901" s="2004"/>
    </row>
    <row r="902" spans="1:24" s="25" customFormat="1">
      <c r="A902" s="80" t="s">
        <v>1536</v>
      </c>
      <c r="B902" s="2012"/>
      <c r="C902" s="8" t="s">
        <v>10637</v>
      </c>
      <c r="D902" s="2051"/>
      <c r="E902" s="2105"/>
      <c r="F902" s="2105"/>
      <c r="G902" s="2005"/>
      <c r="H902" s="2052"/>
      <c r="I902" s="2005"/>
      <c r="J902" s="2005"/>
      <c r="K902" s="2052"/>
      <c r="L902" s="2005"/>
      <c r="M902" s="2052"/>
      <c r="N902" s="2004"/>
      <c r="O902" s="2005"/>
      <c r="P902" s="2004"/>
      <c r="Q902" s="2004"/>
      <c r="R902" s="2004"/>
      <c r="S902" s="2004"/>
      <c r="T902" s="2004"/>
      <c r="U902" s="2004"/>
      <c r="V902" s="2004"/>
      <c r="W902" s="2004"/>
      <c r="X902" s="2004"/>
    </row>
    <row r="903" spans="1:24" s="25" customFormat="1">
      <c r="A903" s="41">
        <v>4704056</v>
      </c>
      <c r="B903" s="2012" t="s">
        <v>10638</v>
      </c>
      <c r="C903" s="2013" t="s">
        <v>10639</v>
      </c>
      <c r="D903" s="2051">
        <v>4000</v>
      </c>
      <c r="E903" s="2105">
        <v>396000</v>
      </c>
      <c r="F903" s="2105">
        <v>187000</v>
      </c>
      <c r="G903" s="2005" t="s">
        <v>10295</v>
      </c>
      <c r="H903" s="2052">
        <v>41376</v>
      </c>
      <c r="I903" s="2005" t="s">
        <v>10010</v>
      </c>
      <c r="J903" s="2005"/>
      <c r="K903" s="2052"/>
      <c r="L903" s="2005" t="s">
        <v>9941</v>
      </c>
      <c r="M903" s="2052">
        <v>41497</v>
      </c>
      <c r="N903" s="2004"/>
      <c r="O903" s="2005"/>
      <c r="P903" s="2004"/>
      <c r="Q903" s="2004"/>
      <c r="R903" s="2004"/>
      <c r="S903" s="2004"/>
      <c r="T903" s="2004"/>
      <c r="U903" s="2004"/>
      <c r="V903" s="2004"/>
      <c r="W903" s="2004"/>
      <c r="X903" s="2004"/>
    </row>
    <row r="904" spans="1:24" s="25" customFormat="1">
      <c r="A904" s="41"/>
      <c r="B904" s="2012"/>
      <c r="C904" s="2013"/>
      <c r="D904" s="2051"/>
      <c r="E904" s="2105"/>
      <c r="F904" s="2105"/>
      <c r="G904" s="2005"/>
      <c r="H904" s="2052"/>
      <c r="I904" s="2005"/>
      <c r="J904" s="2005"/>
      <c r="K904" s="2052"/>
      <c r="L904" s="2005"/>
      <c r="M904" s="2052"/>
      <c r="N904" s="2004"/>
      <c r="O904" s="2005"/>
      <c r="P904" s="2004"/>
      <c r="Q904" s="2004"/>
      <c r="R904" s="2004"/>
      <c r="S904" s="2004"/>
      <c r="T904" s="2004"/>
      <c r="U904" s="2004"/>
      <c r="V904" s="2004"/>
      <c r="W904" s="2004"/>
      <c r="X904" s="2004"/>
    </row>
    <row r="905" spans="1:24" s="25" customFormat="1">
      <c r="A905" s="80" t="s">
        <v>1536</v>
      </c>
      <c r="B905" s="2012"/>
      <c r="C905" s="8" t="s">
        <v>10640</v>
      </c>
      <c r="D905" s="2258"/>
      <c r="E905" s="2105"/>
      <c r="F905" s="2105"/>
      <c r="G905" s="2005"/>
      <c r="H905" s="2052"/>
      <c r="I905" s="2005"/>
      <c r="J905" s="2005"/>
      <c r="K905" s="2052"/>
      <c r="L905" s="2005"/>
      <c r="M905" s="2052"/>
      <c r="N905" s="2004"/>
      <c r="O905" s="2005"/>
      <c r="P905" s="2004"/>
      <c r="Q905" s="2004"/>
      <c r="R905" s="2004"/>
      <c r="S905" s="2004"/>
      <c r="T905" s="2004"/>
      <c r="U905" s="2004"/>
      <c r="V905" s="2004"/>
      <c r="W905" s="2004"/>
      <c r="X905" s="2004"/>
    </row>
    <row r="906" spans="1:24" s="25" customFormat="1">
      <c r="A906" s="178">
        <v>4703013</v>
      </c>
      <c r="B906" s="2012" t="s">
        <v>10613</v>
      </c>
      <c r="C906" s="2013" t="s">
        <v>10641</v>
      </c>
      <c r="D906" s="2258">
        <v>3900</v>
      </c>
      <c r="E906" s="2105">
        <v>370500</v>
      </c>
      <c r="F906" s="2105">
        <v>201000</v>
      </c>
      <c r="G906" s="2005" t="s">
        <v>9835</v>
      </c>
      <c r="H906" s="2052">
        <v>41339</v>
      </c>
      <c r="I906" s="2005" t="s">
        <v>9944</v>
      </c>
      <c r="J906" s="2005"/>
      <c r="K906" s="2052"/>
      <c r="L906" s="2005" t="s">
        <v>9941</v>
      </c>
      <c r="M906" s="2052">
        <v>41497</v>
      </c>
      <c r="N906" s="2004"/>
      <c r="O906" s="2005"/>
      <c r="P906" s="2004"/>
      <c r="Q906" s="2004"/>
      <c r="R906" s="2004"/>
      <c r="S906" s="2004"/>
      <c r="T906" s="2004"/>
      <c r="U906" s="2004"/>
      <c r="V906" s="2004"/>
      <c r="W906" s="2004"/>
      <c r="X906" s="2004"/>
    </row>
    <row r="907" spans="1:24" s="25" customFormat="1">
      <c r="A907" s="41"/>
      <c r="B907" s="2012"/>
      <c r="C907" s="2013"/>
      <c r="D907" s="2051"/>
      <c r="E907" s="2105"/>
      <c r="F907" s="2105"/>
      <c r="G907" s="2005"/>
      <c r="H907" s="2052"/>
      <c r="I907" s="2005"/>
      <c r="J907" s="2005"/>
      <c r="K907" s="2052"/>
      <c r="L907" s="2005"/>
      <c r="M907" s="2052"/>
      <c r="N907" s="2004"/>
      <c r="O907" s="2005"/>
      <c r="P907" s="2004"/>
      <c r="Q907" s="2004"/>
      <c r="R907" s="2004"/>
      <c r="S907" s="2004"/>
      <c r="T907" s="2004"/>
      <c r="U907" s="2004"/>
      <c r="V907" s="2004"/>
      <c r="W907" s="2004"/>
      <c r="X907" s="2004"/>
    </row>
    <row r="908" spans="1:24" s="25" customFormat="1">
      <c r="A908" s="80" t="s">
        <v>1536</v>
      </c>
      <c r="B908" s="2012"/>
      <c r="C908" s="8" t="s">
        <v>10642</v>
      </c>
      <c r="D908" s="2258"/>
      <c r="E908" s="2105"/>
      <c r="F908" s="2105"/>
      <c r="G908" s="2005"/>
      <c r="H908" s="2052"/>
      <c r="I908" s="2005"/>
      <c r="J908" s="2005"/>
      <c r="K908" s="2052"/>
      <c r="L908" s="2005"/>
      <c r="M908" s="2052"/>
      <c r="N908" s="2004"/>
      <c r="O908" s="2005"/>
      <c r="P908" s="2004"/>
      <c r="Q908" s="2004"/>
      <c r="R908" s="2004"/>
      <c r="S908" s="2004"/>
      <c r="T908" s="2004"/>
      <c r="U908" s="2004"/>
      <c r="V908" s="2004"/>
      <c r="W908" s="2004"/>
      <c r="X908" s="2004"/>
    </row>
    <row r="909" spans="1:24" s="25" customFormat="1">
      <c r="A909" s="178">
        <v>4703014</v>
      </c>
      <c r="B909" s="2012" t="s">
        <v>10590</v>
      </c>
      <c r="C909" s="2013" t="s">
        <v>10643</v>
      </c>
      <c r="D909" s="2258">
        <v>3400</v>
      </c>
      <c r="E909" s="2105">
        <v>323000</v>
      </c>
      <c r="F909" s="2105">
        <v>156000</v>
      </c>
      <c r="G909" s="2005" t="s">
        <v>9835</v>
      </c>
      <c r="H909" s="2052">
        <v>41339</v>
      </c>
      <c r="I909" s="2005" t="s">
        <v>9944</v>
      </c>
      <c r="J909" s="2005"/>
      <c r="K909" s="2052"/>
      <c r="L909" s="2005" t="s">
        <v>9941</v>
      </c>
      <c r="M909" s="2052">
        <v>41497</v>
      </c>
      <c r="N909" s="2004"/>
      <c r="O909" s="2005"/>
      <c r="P909" s="2004" t="s">
        <v>10644</v>
      </c>
      <c r="Q909" s="2004"/>
      <c r="R909" s="2004"/>
      <c r="S909" s="2004"/>
      <c r="T909" s="2004"/>
      <c r="U909" s="2004"/>
      <c r="V909" s="2004"/>
      <c r="W909" s="2004"/>
      <c r="X909" s="2004"/>
    </row>
    <row r="910" spans="1:24" s="25" customFormat="1">
      <c r="A910" s="41"/>
      <c r="B910" s="2012"/>
      <c r="C910" s="2013"/>
      <c r="D910" s="2051"/>
      <c r="E910" s="2105"/>
      <c r="F910" s="2105"/>
      <c r="G910" s="2005"/>
      <c r="H910" s="2052"/>
      <c r="I910" s="2005"/>
      <c r="J910" s="2005"/>
      <c r="K910" s="2052"/>
      <c r="L910" s="2005"/>
      <c r="M910" s="2052"/>
      <c r="N910" s="2004"/>
      <c r="O910" s="2005"/>
      <c r="P910" s="2004"/>
      <c r="Q910" s="2004"/>
      <c r="R910" s="2004"/>
      <c r="S910" s="2004"/>
      <c r="T910" s="2004"/>
      <c r="U910" s="2004"/>
      <c r="V910" s="2004"/>
      <c r="W910" s="2004"/>
      <c r="X910" s="2004"/>
    </row>
    <row r="911" spans="1:24" s="25" customFormat="1">
      <c r="A911" s="80" t="s">
        <v>1536</v>
      </c>
      <c r="B911" s="2012"/>
      <c r="C911" s="8" t="s">
        <v>10645</v>
      </c>
      <c r="D911" s="2051"/>
      <c r="E911" s="2105"/>
      <c r="F911" s="2105"/>
      <c r="G911" s="2005"/>
      <c r="H911" s="2052"/>
      <c r="I911" s="2005"/>
      <c r="J911" s="2005"/>
      <c r="K911" s="2052"/>
      <c r="L911" s="2005"/>
      <c r="M911" s="2052"/>
      <c r="N911" s="2004"/>
      <c r="O911" s="2005"/>
      <c r="P911" s="2004"/>
      <c r="Q911" s="2004"/>
      <c r="R911" s="2004"/>
      <c r="S911" s="2004"/>
      <c r="T911" s="2004"/>
      <c r="U911" s="2004"/>
      <c r="V911" s="2004"/>
      <c r="W911" s="2004"/>
      <c r="X911" s="2004"/>
    </row>
    <row r="912" spans="1:24" s="25" customFormat="1">
      <c r="A912" s="41">
        <v>4704114</v>
      </c>
      <c r="B912" s="2012" t="s">
        <v>10538</v>
      </c>
      <c r="C912" s="2013" t="s">
        <v>10646</v>
      </c>
      <c r="D912" s="2051">
        <v>3300</v>
      </c>
      <c r="E912" s="2105">
        <v>320000</v>
      </c>
      <c r="F912" s="2105">
        <v>129000</v>
      </c>
      <c r="G912" s="2005" t="s">
        <v>10057</v>
      </c>
      <c r="H912" s="2052">
        <v>41387</v>
      </c>
      <c r="I912" s="2005" t="s">
        <v>9969</v>
      </c>
      <c r="J912" s="2005"/>
      <c r="K912" s="2052"/>
      <c r="L912" s="2005" t="s">
        <v>9941</v>
      </c>
      <c r="M912" s="2052">
        <v>41497</v>
      </c>
      <c r="N912" s="2004"/>
      <c r="O912" s="2005"/>
      <c r="P912" s="2004"/>
      <c r="Q912" s="2004"/>
      <c r="R912" s="2004"/>
      <c r="S912" s="2004"/>
      <c r="T912" s="2004"/>
      <c r="U912" s="2004"/>
      <c r="V912" s="2004"/>
      <c r="W912" s="2004"/>
      <c r="X912" s="2004"/>
    </row>
    <row r="913" spans="1:24" s="25" customFormat="1">
      <c r="A913" s="41"/>
      <c r="B913" s="2012"/>
      <c r="C913" s="2013"/>
      <c r="D913" s="2051"/>
      <c r="E913" s="2105"/>
      <c r="F913" s="2105"/>
      <c r="G913" s="2005"/>
      <c r="H913" s="2052"/>
      <c r="I913" s="2005"/>
      <c r="J913" s="2005"/>
      <c r="K913" s="2052"/>
      <c r="L913" s="2005"/>
      <c r="M913" s="2052"/>
      <c r="N913" s="2004"/>
      <c r="O913" s="2005"/>
      <c r="P913" s="2004"/>
      <c r="Q913" s="2004"/>
      <c r="R913" s="2004"/>
      <c r="S913" s="2004"/>
      <c r="T913" s="2004"/>
      <c r="U913" s="2004"/>
      <c r="V913" s="2004"/>
      <c r="W913" s="2004"/>
      <c r="X913" s="2004"/>
    </row>
    <row r="914" spans="1:24" s="25" customFormat="1">
      <c r="A914" s="80" t="s">
        <v>1536</v>
      </c>
      <c r="B914" s="2012"/>
      <c r="C914" s="8" t="s">
        <v>10647</v>
      </c>
      <c r="D914" s="2051"/>
      <c r="E914" s="2105"/>
      <c r="F914" s="2105"/>
      <c r="G914" s="2005"/>
      <c r="H914" s="2052"/>
      <c r="I914" s="2005"/>
      <c r="J914" s="2005"/>
      <c r="K914" s="2052"/>
      <c r="L914" s="2005"/>
      <c r="M914" s="2052"/>
      <c r="N914" s="2004"/>
      <c r="O914" s="2005"/>
      <c r="P914" s="2004"/>
      <c r="Q914" s="2004"/>
      <c r="R914" s="2004"/>
      <c r="S914" s="2004"/>
      <c r="T914" s="2004"/>
      <c r="U914" s="2004"/>
      <c r="V914" s="2004"/>
      <c r="W914" s="2004"/>
      <c r="X914" s="2004"/>
    </row>
    <row r="915" spans="1:24" s="25" customFormat="1">
      <c r="A915" s="41">
        <v>4703078</v>
      </c>
      <c r="B915" s="2012" t="s">
        <v>10648</v>
      </c>
      <c r="C915" s="2013" t="s">
        <v>10649</v>
      </c>
      <c r="D915" s="2051">
        <v>3800</v>
      </c>
      <c r="E915" s="2105">
        <v>353000</v>
      </c>
      <c r="F915" s="2105">
        <v>199000</v>
      </c>
      <c r="G915" s="2005" t="s">
        <v>10002</v>
      </c>
      <c r="H915" s="2052">
        <v>41361</v>
      </c>
      <c r="I915" s="2005" t="s">
        <v>9816</v>
      </c>
      <c r="J915" s="2005" t="s">
        <v>449</v>
      </c>
      <c r="K915" s="2052"/>
      <c r="L915" s="2005" t="s">
        <v>9941</v>
      </c>
      <c r="M915" s="2052">
        <v>41497</v>
      </c>
      <c r="N915" s="2004"/>
      <c r="O915" s="2027" t="s">
        <v>10650</v>
      </c>
      <c r="P915" s="2004"/>
      <c r="Q915" s="2004"/>
      <c r="R915" s="2004"/>
      <c r="S915" s="2004"/>
      <c r="T915" s="2004"/>
      <c r="U915" s="2004"/>
      <c r="V915" s="2004"/>
      <c r="W915" s="2004"/>
      <c r="X915" s="2004"/>
    </row>
    <row r="916" spans="1:24" s="25" customFormat="1">
      <c r="A916" s="41"/>
      <c r="B916" s="40" t="s">
        <v>10651</v>
      </c>
      <c r="C916" s="21" t="s">
        <v>9799</v>
      </c>
      <c r="D916" s="157">
        <v>100</v>
      </c>
      <c r="E916" s="2105"/>
      <c r="F916" s="2105"/>
      <c r="G916" s="2005"/>
      <c r="H916" s="2052"/>
      <c r="I916" s="2005"/>
      <c r="J916" s="2005"/>
      <c r="K916" s="2052"/>
      <c r="L916" s="2005"/>
      <c r="M916" s="2052"/>
      <c r="N916" s="2004"/>
      <c r="O916" s="2005"/>
      <c r="P916" s="2004"/>
      <c r="Q916" s="2004"/>
      <c r="R916" s="2004"/>
      <c r="S916" s="2004"/>
      <c r="T916" s="2004"/>
      <c r="U916" s="2004"/>
      <c r="V916" s="2004"/>
      <c r="W916" s="2004"/>
      <c r="X916" s="2004"/>
    </row>
    <row r="917" spans="1:24" s="25" customFormat="1">
      <c r="A917" s="41"/>
      <c r="B917" s="40"/>
      <c r="C917" s="21"/>
      <c r="D917" s="157"/>
      <c r="E917" s="2105"/>
      <c r="F917" s="2105"/>
      <c r="G917" s="2005"/>
      <c r="H917" s="2052"/>
      <c r="I917" s="2005"/>
      <c r="J917" s="2005"/>
      <c r="K917" s="2052"/>
      <c r="L917" s="2005"/>
      <c r="M917" s="2052"/>
      <c r="N917" s="2004"/>
      <c r="O917" s="2005"/>
      <c r="P917" s="2004"/>
      <c r="Q917" s="2004"/>
      <c r="R917" s="2004"/>
      <c r="S917" s="2004"/>
      <c r="T917" s="2004"/>
      <c r="U917" s="2004"/>
      <c r="V917" s="2004"/>
      <c r="W917" s="2004"/>
      <c r="X917" s="2004"/>
    </row>
    <row r="918" spans="1:24" s="25" customFormat="1">
      <c r="A918" s="80" t="s">
        <v>10652</v>
      </c>
      <c r="B918" s="2012"/>
      <c r="C918" s="8" t="s">
        <v>10653</v>
      </c>
      <c r="D918" s="2051"/>
      <c r="E918" s="2105"/>
      <c r="F918" s="2105"/>
      <c r="G918" s="2005"/>
      <c r="H918" s="2052"/>
      <c r="I918" s="2005"/>
      <c r="J918" s="2005"/>
      <c r="K918" s="2052"/>
      <c r="L918" s="2005"/>
      <c r="M918" s="2052"/>
      <c r="N918" s="2004"/>
      <c r="O918" s="2005"/>
      <c r="P918" s="2004"/>
      <c r="Q918" s="2004"/>
      <c r="R918" s="2004"/>
      <c r="S918" s="2004"/>
      <c r="T918" s="2004"/>
      <c r="U918" s="2004"/>
      <c r="V918" s="2004"/>
      <c r="W918" s="2004"/>
      <c r="X918" s="2004"/>
    </row>
    <row r="919" spans="1:24" s="25" customFormat="1">
      <c r="A919" s="41">
        <v>4706051</v>
      </c>
      <c r="B919" s="2012" t="s">
        <v>10000</v>
      </c>
      <c r="C919" s="2013" t="s">
        <v>10654</v>
      </c>
      <c r="D919" s="2051">
        <v>3700</v>
      </c>
      <c r="E919" s="2105">
        <v>347000</v>
      </c>
      <c r="F919" s="2105">
        <v>173000</v>
      </c>
      <c r="G919" s="2005" t="s">
        <v>10002</v>
      </c>
      <c r="H919" s="2052">
        <v>41439</v>
      </c>
      <c r="I919" s="2005" t="s">
        <v>10588</v>
      </c>
      <c r="J919" s="2005"/>
      <c r="K919" s="2052"/>
      <c r="L919" s="2005" t="s">
        <v>3330</v>
      </c>
      <c r="M919" s="2052">
        <v>41499</v>
      </c>
      <c r="N919" s="2004"/>
      <c r="O919" s="2005"/>
      <c r="P919" s="2004"/>
      <c r="Q919" s="2004"/>
      <c r="R919" s="2004"/>
      <c r="S919" s="2004"/>
      <c r="T919" s="2004"/>
      <c r="U919" s="2004"/>
      <c r="V919" s="2004"/>
      <c r="W919" s="2004"/>
      <c r="X919" s="2004"/>
    </row>
    <row r="920" spans="1:24">
      <c r="A920" s="2098"/>
      <c r="B920" s="2004"/>
      <c r="C920" s="2004"/>
      <c r="D920" s="2025"/>
      <c r="E920" s="2105"/>
      <c r="F920" s="2105"/>
      <c r="G920" s="2005"/>
      <c r="H920" s="2052"/>
      <c r="I920" s="2005"/>
      <c r="J920" s="2005"/>
      <c r="K920" s="2052"/>
      <c r="L920" s="2005"/>
      <c r="M920" s="2052"/>
      <c r="N920" s="2004"/>
      <c r="O920" s="2005"/>
      <c r="P920" s="2004"/>
      <c r="Q920" s="2004"/>
      <c r="R920" s="2004"/>
      <c r="S920" s="2004"/>
      <c r="T920" s="2004"/>
      <c r="U920" s="2004"/>
      <c r="V920" s="2004"/>
      <c r="W920" s="2004"/>
      <c r="X920" s="2004"/>
    </row>
    <row r="921" spans="1:24" s="25" customFormat="1">
      <c r="A921" s="80" t="s">
        <v>10655</v>
      </c>
      <c r="B921" s="2012"/>
      <c r="C921" s="8" t="s">
        <v>10656</v>
      </c>
      <c r="D921" s="2051"/>
      <c r="E921" s="2105"/>
      <c r="F921" s="2105"/>
      <c r="G921" s="2005"/>
      <c r="H921" s="2052"/>
      <c r="I921" s="2005"/>
      <c r="J921" s="2005"/>
      <c r="K921" s="2052"/>
      <c r="L921" s="2005"/>
      <c r="M921" s="2052"/>
      <c r="N921" s="2004"/>
      <c r="O921" s="2005"/>
      <c r="P921" s="2004"/>
      <c r="Q921" s="2004"/>
      <c r="R921" s="2004"/>
      <c r="S921" s="2004"/>
      <c r="T921" s="2004"/>
      <c r="U921" s="2004"/>
      <c r="V921" s="2004"/>
      <c r="W921" s="2004"/>
      <c r="X921" s="2004"/>
    </row>
    <row r="922" spans="1:24" s="25" customFormat="1">
      <c r="A922" s="41">
        <v>4704016</v>
      </c>
      <c r="B922" s="2012" t="s">
        <v>10031</v>
      </c>
      <c r="C922" s="2013" t="s">
        <v>10657</v>
      </c>
      <c r="D922" s="2051">
        <v>3100</v>
      </c>
      <c r="E922" s="2105">
        <v>285000</v>
      </c>
      <c r="F922" s="2105">
        <v>90000</v>
      </c>
      <c r="G922" s="2005" t="s">
        <v>9810</v>
      </c>
      <c r="H922" s="2052">
        <v>41368</v>
      </c>
      <c r="I922" s="2005" t="s">
        <v>10658</v>
      </c>
      <c r="J922" s="2005"/>
      <c r="K922" s="2052"/>
      <c r="L922" s="2005" t="s">
        <v>9941</v>
      </c>
      <c r="M922" s="2052">
        <v>41524</v>
      </c>
      <c r="N922" s="2004"/>
      <c r="O922" s="2005"/>
      <c r="P922" s="2004"/>
      <c r="Q922" s="2004"/>
      <c r="R922" s="2004"/>
      <c r="S922" s="2004"/>
      <c r="T922" s="2004"/>
      <c r="U922" s="2004"/>
      <c r="V922" s="2004"/>
      <c r="W922" s="2004"/>
      <c r="X922" s="2004"/>
    </row>
    <row r="923" spans="1:24">
      <c r="A923" s="2098"/>
      <c r="B923" s="2004"/>
      <c r="C923" s="2004"/>
      <c r="D923" s="2025"/>
      <c r="E923" s="2105"/>
      <c r="F923" s="2105"/>
      <c r="G923" s="2005"/>
      <c r="H923" s="2052"/>
      <c r="I923" s="2005"/>
      <c r="J923" s="2005"/>
      <c r="K923" s="2052"/>
      <c r="L923" s="2005"/>
      <c r="M923" s="2052"/>
      <c r="N923" s="2004"/>
      <c r="O923" s="2005"/>
      <c r="P923" s="2004"/>
      <c r="Q923" s="2004"/>
      <c r="R923" s="2004"/>
      <c r="S923" s="2004"/>
      <c r="T923" s="2004"/>
      <c r="U923" s="2004"/>
      <c r="V923" s="2004"/>
      <c r="W923" s="2004"/>
      <c r="X923" s="2004"/>
    </row>
    <row r="924" spans="1:24" s="25" customFormat="1">
      <c r="A924" s="80" t="s">
        <v>10659</v>
      </c>
      <c r="B924" s="2012"/>
      <c r="C924" s="8" t="s">
        <v>10660</v>
      </c>
      <c r="D924" s="2051"/>
      <c r="E924" s="2105"/>
      <c r="F924" s="2105"/>
      <c r="G924" s="2005"/>
      <c r="H924" s="2052"/>
      <c r="I924" s="2005"/>
      <c r="J924" s="2005"/>
      <c r="K924" s="2052"/>
      <c r="L924" s="2005"/>
      <c r="M924" s="2052"/>
      <c r="N924" s="2004"/>
      <c r="O924" s="2005"/>
      <c r="P924" s="2004"/>
      <c r="Q924" s="2004"/>
      <c r="R924" s="2004"/>
      <c r="S924" s="2004"/>
      <c r="T924" s="2004"/>
      <c r="U924" s="2004"/>
      <c r="V924" s="2004"/>
      <c r="W924" s="2004"/>
      <c r="X924" s="2004"/>
    </row>
    <row r="925" spans="1:24" s="25" customFormat="1">
      <c r="A925" s="41">
        <v>4705083</v>
      </c>
      <c r="B925" s="2012" t="s">
        <v>10485</v>
      </c>
      <c r="C925" s="2013" t="s">
        <v>10661</v>
      </c>
      <c r="D925" s="2051">
        <v>3400</v>
      </c>
      <c r="E925" s="2105">
        <v>340000</v>
      </c>
      <c r="F925" s="2105">
        <v>167000</v>
      </c>
      <c r="G925" s="2005" t="s">
        <v>9916</v>
      </c>
      <c r="H925" s="2052">
        <v>41417</v>
      </c>
      <c r="I925" s="2005" t="s">
        <v>9924</v>
      </c>
      <c r="J925" s="2005" t="s">
        <v>449</v>
      </c>
      <c r="K925" s="2052"/>
      <c r="L925" s="17" t="s">
        <v>107</v>
      </c>
      <c r="M925" s="2052">
        <v>41543</v>
      </c>
      <c r="N925" s="2004"/>
      <c r="O925" s="2027" t="s">
        <v>10540</v>
      </c>
      <c r="P925" s="2004"/>
      <c r="Q925" s="2004"/>
      <c r="R925" s="2004"/>
      <c r="S925" s="2004"/>
      <c r="T925" s="2004"/>
      <c r="U925" s="2004"/>
      <c r="V925" s="2004"/>
      <c r="W925" s="2004"/>
      <c r="X925" s="2004"/>
    </row>
    <row r="926" spans="1:24" s="25" customFormat="1">
      <c r="A926" s="41"/>
      <c r="B926" s="40" t="s">
        <v>10662</v>
      </c>
      <c r="C926" s="21" t="s">
        <v>9799</v>
      </c>
      <c r="D926" s="18" t="s">
        <v>10663</v>
      </c>
      <c r="E926" s="2118" t="s">
        <v>10664</v>
      </c>
      <c r="F926" s="2105"/>
      <c r="G926" s="2005"/>
      <c r="H926" s="2052"/>
      <c r="I926" s="2005"/>
      <c r="J926" s="2005"/>
      <c r="K926" s="2052"/>
      <c r="L926" s="2005"/>
      <c r="M926" s="2052"/>
      <c r="N926" s="2004"/>
      <c r="O926" s="2005"/>
      <c r="P926" s="2004"/>
      <c r="Q926" s="2004"/>
      <c r="R926" s="2004"/>
      <c r="S926" s="2004"/>
      <c r="T926" s="2004"/>
      <c r="U926" s="2004"/>
      <c r="V926" s="2004"/>
      <c r="W926" s="2004"/>
      <c r="X926" s="2004"/>
    </row>
    <row r="927" spans="1:24">
      <c r="A927" s="2098"/>
      <c r="B927" s="2004"/>
      <c r="C927" s="2004"/>
      <c r="D927" s="2025"/>
      <c r="E927" s="2105"/>
      <c r="F927" s="2105"/>
      <c r="G927" s="2005"/>
      <c r="H927" s="2052"/>
      <c r="I927" s="2005"/>
      <c r="J927" s="2005"/>
      <c r="K927" s="2052"/>
      <c r="L927" s="2005"/>
      <c r="M927" s="2052"/>
      <c r="N927" s="2004"/>
      <c r="O927" s="2005"/>
      <c r="P927" s="2004"/>
      <c r="Q927" s="2004"/>
      <c r="R927" s="2004"/>
      <c r="S927" s="2004"/>
      <c r="T927" s="2004"/>
      <c r="U927" s="2004"/>
      <c r="V927" s="2004"/>
      <c r="W927" s="2004"/>
      <c r="X927" s="2004"/>
    </row>
    <row r="928" spans="1:24" s="25" customFormat="1">
      <c r="A928" s="80" t="s">
        <v>10659</v>
      </c>
      <c r="B928" s="2012"/>
      <c r="C928" s="8" t="s">
        <v>10665</v>
      </c>
      <c r="D928" s="2051"/>
      <c r="E928" s="2105"/>
      <c r="F928" s="2105"/>
      <c r="G928" s="2005"/>
      <c r="H928" s="2052"/>
      <c r="I928" s="2005"/>
      <c r="J928" s="2005"/>
      <c r="K928" s="2052"/>
      <c r="L928" s="2005"/>
      <c r="M928" s="2052"/>
      <c r="N928" s="2004"/>
      <c r="O928" s="2005"/>
      <c r="P928" s="2004"/>
      <c r="Q928" s="2004"/>
      <c r="R928" s="2004"/>
      <c r="S928" s="2004"/>
      <c r="T928" s="2004"/>
      <c r="U928" s="2004"/>
      <c r="V928" s="2004"/>
      <c r="W928" s="2004"/>
      <c r="X928" s="2004"/>
    </row>
    <row r="929" spans="1:24" s="25" customFormat="1">
      <c r="A929" s="41">
        <v>4705008</v>
      </c>
      <c r="B929" s="2012" t="s">
        <v>10123</v>
      </c>
      <c r="C929" s="2013" t="s">
        <v>10666</v>
      </c>
      <c r="D929" s="2051">
        <v>3100</v>
      </c>
      <c r="E929" s="2105">
        <v>310000</v>
      </c>
      <c r="F929" s="2105">
        <v>109000</v>
      </c>
      <c r="G929" s="2005" t="s">
        <v>9810</v>
      </c>
      <c r="H929" s="2052">
        <v>41404</v>
      </c>
      <c r="I929" s="2005" t="s">
        <v>9865</v>
      </c>
      <c r="J929" s="2005" t="s">
        <v>449</v>
      </c>
      <c r="K929" s="2052"/>
      <c r="L929" s="17" t="s">
        <v>107</v>
      </c>
      <c r="M929" s="2052">
        <v>41543</v>
      </c>
      <c r="N929" s="2004"/>
      <c r="O929" s="2005"/>
      <c r="P929" s="2004"/>
      <c r="Q929" s="2004"/>
      <c r="R929" s="2004"/>
      <c r="S929" s="2004"/>
      <c r="T929" s="2004"/>
      <c r="U929" s="2004"/>
      <c r="V929" s="2004"/>
      <c r="W929" s="2004"/>
      <c r="X929" s="2004"/>
    </row>
    <row r="930" spans="1:24" s="25" customFormat="1">
      <c r="A930" s="41"/>
      <c r="B930" s="2012" t="s">
        <v>10667</v>
      </c>
      <c r="C930" s="21" t="s">
        <v>9799</v>
      </c>
      <c r="D930" s="18">
        <v>100</v>
      </c>
      <c r="E930" s="2105"/>
      <c r="F930" s="2105"/>
      <c r="G930" s="2005"/>
      <c r="H930" s="2052"/>
      <c r="I930" s="2005"/>
      <c r="J930" s="2005"/>
      <c r="K930" s="2052"/>
      <c r="L930" s="2005"/>
      <c r="M930" s="2052"/>
      <c r="N930" s="2004"/>
      <c r="O930" s="2005"/>
      <c r="P930" s="2004"/>
      <c r="Q930" s="2004"/>
      <c r="R930" s="2004"/>
      <c r="S930" s="2004"/>
      <c r="T930" s="2004"/>
      <c r="U930" s="2004"/>
      <c r="V930" s="2004"/>
      <c r="W930" s="2004"/>
      <c r="X930" s="2004"/>
    </row>
    <row r="931" spans="1:24">
      <c r="A931" s="2098"/>
      <c r="B931" s="2004"/>
      <c r="C931" s="2004"/>
      <c r="D931" s="2025"/>
      <c r="E931" s="2105"/>
      <c r="F931" s="2105"/>
      <c r="G931" s="2005"/>
      <c r="H931" s="2052"/>
      <c r="I931" s="2005"/>
      <c r="J931" s="2005"/>
      <c r="K931" s="2052"/>
      <c r="L931" s="2005"/>
      <c r="M931" s="2052"/>
      <c r="N931" s="2004"/>
      <c r="O931" s="2005"/>
      <c r="P931" s="2004"/>
      <c r="Q931" s="2004"/>
      <c r="R931" s="2004"/>
      <c r="S931" s="2004"/>
      <c r="T931" s="2004"/>
      <c r="U931" s="2004"/>
      <c r="V931" s="2004"/>
      <c r="W931" s="2004"/>
      <c r="X931" s="2004"/>
    </row>
    <row r="932" spans="1:24" s="25" customFormat="1">
      <c r="A932" s="80" t="s">
        <v>10659</v>
      </c>
      <c r="B932" s="2012"/>
      <c r="C932" s="8" t="s">
        <v>10668</v>
      </c>
      <c r="D932" s="2051"/>
      <c r="E932" s="2105"/>
      <c r="F932" s="2105"/>
      <c r="G932" s="2005"/>
      <c r="H932" s="2052"/>
      <c r="I932" s="2005"/>
      <c r="J932" s="2005"/>
      <c r="K932" s="2052"/>
      <c r="L932" s="2005"/>
      <c r="M932" s="2052"/>
      <c r="N932" s="2004"/>
      <c r="O932" s="2005"/>
      <c r="P932" s="2004"/>
      <c r="Q932" s="2004"/>
      <c r="R932" s="2004"/>
      <c r="S932" s="2004"/>
      <c r="T932" s="2004"/>
      <c r="U932" s="2004"/>
      <c r="V932" s="2004"/>
      <c r="W932" s="2004"/>
      <c r="X932" s="2004"/>
    </row>
    <row r="933" spans="1:24" s="25" customFormat="1">
      <c r="A933" s="41">
        <v>4707062</v>
      </c>
      <c r="B933" s="2012" t="s">
        <v>10134</v>
      </c>
      <c r="C933" s="2013" t="s">
        <v>10669</v>
      </c>
      <c r="D933" s="2051">
        <v>3100</v>
      </c>
      <c r="E933" s="2105">
        <v>303000</v>
      </c>
      <c r="F933" s="2105">
        <v>117000</v>
      </c>
      <c r="G933" s="2005" t="s">
        <v>9835</v>
      </c>
      <c r="H933" s="2052">
        <v>41466</v>
      </c>
      <c r="I933" s="2005" t="s">
        <v>9891</v>
      </c>
      <c r="J933" s="2005"/>
      <c r="K933" s="2052"/>
      <c r="L933" s="17" t="s">
        <v>107</v>
      </c>
      <c r="M933" s="2052">
        <v>41543</v>
      </c>
      <c r="N933" s="2004"/>
      <c r="O933" s="2005"/>
      <c r="P933" s="2004"/>
      <c r="Q933" s="2004"/>
      <c r="R933" s="2004"/>
      <c r="S933" s="2004"/>
      <c r="T933" s="2004"/>
      <c r="U933" s="2004"/>
      <c r="V933" s="2004"/>
      <c r="W933" s="2004"/>
      <c r="X933" s="2004"/>
    </row>
    <row r="934" spans="1:24" s="25" customFormat="1">
      <c r="A934" s="41"/>
      <c r="B934" s="40"/>
      <c r="C934" s="21"/>
      <c r="D934" s="69"/>
      <c r="E934" s="2105"/>
      <c r="F934" s="2105"/>
      <c r="G934" s="2005"/>
      <c r="H934" s="2052"/>
      <c r="I934" s="2005"/>
      <c r="J934" s="2005"/>
      <c r="K934" s="2052"/>
      <c r="L934" s="2005"/>
      <c r="M934" s="2052"/>
      <c r="N934" s="2004"/>
      <c r="O934" s="2005"/>
      <c r="P934" s="2004"/>
      <c r="Q934" s="2004"/>
      <c r="R934" s="2004"/>
      <c r="S934" s="2004"/>
      <c r="T934" s="2004"/>
      <c r="U934" s="2004"/>
      <c r="V934" s="2004"/>
      <c r="W934" s="2004"/>
      <c r="X934" s="2004"/>
    </row>
    <row r="935" spans="1:24" s="25" customFormat="1">
      <c r="A935" s="80" t="s">
        <v>10659</v>
      </c>
      <c r="B935" s="2012"/>
      <c r="C935" s="8" t="s">
        <v>10670</v>
      </c>
      <c r="D935" s="2051"/>
      <c r="E935" s="2105"/>
      <c r="F935" s="2105"/>
      <c r="G935" s="2005"/>
      <c r="H935" s="2052"/>
      <c r="I935" s="2005"/>
      <c r="J935" s="2005"/>
      <c r="K935" s="2052"/>
      <c r="L935" s="2005"/>
      <c r="M935" s="2052"/>
      <c r="N935" s="2004"/>
      <c r="O935" s="2005"/>
      <c r="P935" s="2004"/>
      <c r="Q935" s="2004"/>
      <c r="R935" s="2004"/>
      <c r="S935" s="2004"/>
      <c r="T935" s="2004"/>
      <c r="U935" s="2004"/>
      <c r="V935" s="2004"/>
      <c r="W935" s="2004"/>
      <c r="X935" s="2004"/>
    </row>
    <row r="936" spans="1:24" s="25" customFormat="1">
      <c r="A936" s="41">
        <v>4705041</v>
      </c>
      <c r="B936" s="2012" t="s">
        <v>10134</v>
      </c>
      <c r="C936" s="2013" t="s">
        <v>10671</v>
      </c>
      <c r="D936" s="2051">
        <v>3400</v>
      </c>
      <c r="E936" s="2105">
        <v>340000</v>
      </c>
      <c r="F936" s="2105">
        <v>150000</v>
      </c>
      <c r="G936" s="2005" t="s">
        <v>9810</v>
      </c>
      <c r="H936" s="2052">
        <v>41409</v>
      </c>
      <c r="I936" s="2005" t="s">
        <v>10502</v>
      </c>
      <c r="J936" s="2005"/>
      <c r="K936" s="2052"/>
      <c r="L936" s="17" t="s">
        <v>107</v>
      </c>
      <c r="M936" s="2052">
        <v>41543</v>
      </c>
      <c r="N936" s="2004"/>
      <c r="O936" s="2005"/>
      <c r="P936" s="2004"/>
      <c r="Q936" s="2004"/>
      <c r="R936" s="2004"/>
      <c r="S936" s="2004"/>
      <c r="T936" s="2004"/>
      <c r="U936" s="2004"/>
      <c r="V936" s="2004"/>
      <c r="W936" s="2004"/>
      <c r="X936" s="2004"/>
    </row>
    <row r="937" spans="1:24" s="25" customFormat="1">
      <c r="A937" s="41"/>
      <c r="B937" s="2012"/>
      <c r="C937" s="2013"/>
      <c r="D937" s="2051"/>
      <c r="E937" s="2105"/>
      <c r="F937" s="2105"/>
      <c r="G937" s="2005"/>
      <c r="H937" s="2052"/>
      <c r="I937" s="2005"/>
      <c r="J937" s="2005"/>
      <c r="K937" s="2052"/>
      <c r="L937" s="2005"/>
      <c r="M937" s="2052"/>
      <c r="N937" s="2004"/>
      <c r="O937" s="2005"/>
      <c r="P937" s="2004"/>
      <c r="Q937" s="2004"/>
      <c r="R937" s="2004"/>
      <c r="S937" s="2004"/>
      <c r="T937" s="2004"/>
      <c r="U937" s="2004"/>
      <c r="V937" s="2004"/>
      <c r="W937" s="2004"/>
      <c r="X937" s="2004"/>
    </row>
    <row r="938" spans="1:24" s="25" customFormat="1">
      <c r="A938" s="80" t="s">
        <v>10659</v>
      </c>
      <c r="B938" s="2012"/>
      <c r="C938" s="8" t="s">
        <v>10672</v>
      </c>
      <c r="D938" s="2051"/>
      <c r="E938" s="2105"/>
      <c r="F938" s="2105"/>
      <c r="G938" s="2005"/>
      <c r="H938" s="2052"/>
      <c r="I938" s="2005"/>
      <c r="J938" s="2005"/>
      <c r="K938" s="2052"/>
      <c r="L938" s="2005"/>
      <c r="M938" s="2052"/>
      <c r="N938" s="2004"/>
      <c r="O938" s="2005"/>
      <c r="P938" s="2004"/>
      <c r="Q938" s="2004"/>
      <c r="R938" s="2004"/>
      <c r="S938" s="2004"/>
      <c r="T938" s="2004"/>
      <c r="U938" s="2004"/>
      <c r="V938" s="2004"/>
      <c r="W938" s="2004"/>
      <c r="X938" s="2004"/>
    </row>
    <row r="939" spans="1:24" s="25" customFormat="1">
      <c r="A939" s="41">
        <v>4705042</v>
      </c>
      <c r="B939" s="2012" t="s">
        <v>10673</v>
      </c>
      <c r="C939" s="2013" t="s">
        <v>10674</v>
      </c>
      <c r="D939" s="2051">
        <v>2500</v>
      </c>
      <c r="E939" s="2105">
        <v>250000</v>
      </c>
      <c r="F939" s="2105">
        <v>69000</v>
      </c>
      <c r="G939" s="2005" t="s">
        <v>9810</v>
      </c>
      <c r="H939" s="2052">
        <v>41409</v>
      </c>
      <c r="I939" s="2005" t="s">
        <v>10502</v>
      </c>
      <c r="J939" s="2005"/>
      <c r="K939" s="2052"/>
      <c r="L939" s="17" t="s">
        <v>107</v>
      </c>
      <c r="M939" s="2052">
        <v>41543</v>
      </c>
      <c r="N939" s="2004"/>
      <c r="O939" s="2005"/>
      <c r="P939" s="2004"/>
      <c r="Q939" s="2004"/>
      <c r="R939" s="2004"/>
      <c r="S939" s="2004"/>
      <c r="T939" s="2004"/>
      <c r="U939" s="2004"/>
      <c r="V939" s="2004"/>
      <c r="W939" s="2004"/>
      <c r="X939" s="2004"/>
    </row>
    <row r="940" spans="1:24" s="25" customFormat="1">
      <c r="A940" s="41"/>
      <c r="B940" s="2012"/>
      <c r="C940" s="2013"/>
      <c r="D940" s="2051"/>
      <c r="E940" s="2105"/>
      <c r="F940" s="2105"/>
      <c r="G940" s="2005"/>
      <c r="H940" s="2052"/>
      <c r="I940" s="2005"/>
      <c r="J940" s="2005"/>
      <c r="K940" s="2052"/>
      <c r="L940" s="2005"/>
      <c r="M940" s="2052"/>
      <c r="N940" s="2004"/>
      <c r="O940" s="2005"/>
      <c r="P940" s="2004"/>
      <c r="Q940" s="2004"/>
      <c r="R940" s="2004"/>
      <c r="S940" s="2004"/>
      <c r="T940" s="2004"/>
      <c r="U940" s="2004"/>
      <c r="V940" s="2004"/>
      <c r="W940" s="2004"/>
      <c r="X940" s="2004"/>
    </row>
    <row r="941" spans="1:24" s="25" customFormat="1">
      <c r="A941" s="80" t="s">
        <v>10659</v>
      </c>
      <c r="B941" s="2012"/>
      <c r="C941" s="8" t="s">
        <v>10675</v>
      </c>
      <c r="D941" s="2051"/>
      <c r="E941" s="2105"/>
      <c r="F941" s="2105"/>
      <c r="G941" s="2005"/>
      <c r="H941" s="2052"/>
      <c r="I941" s="2005"/>
      <c r="J941" s="2005"/>
      <c r="K941" s="2052"/>
      <c r="L941" s="2005"/>
      <c r="M941" s="2052"/>
      <c r="N941" s="2004"/>
      <c r="O941" s="2005"/>
      <c r="P941" s="2004"/>
      <c r="Q941" s="2004"/>
      <c r="R941" s="2004"/>
      <c r="S941" s="2004"/>
      <c r="T941" s="2004"/>
      <c r="U941" s="2004"/>
      <c r="V941" s="2004"/>
      <c r="W941" s="2004"/>
      <c r="X941" s="2004"/>
    </row>
    <row r="942" spans="1:24" s="25" customFormat="1">
      <c r="A942" s="41">
        <v>4705060</v>
      </c>
      <c r="B942" s="2012" t="s">
        <v>10134</v>
      </c>
      <c r="C942" s="2013" t="s">
        <v>10676</v>
      </c>
      <c r="D942" s="2051">
        <v>3000</v>
      </c>
      <c r="E942" s="2105">
        <v>306000</v>
      </c>
      <c r="F942" s="2105">
        <v>97000</v>
      </c>
      <c r="G942" s="2005" t="s">
        <v>9810</v>
      </c>
      <c r="H942" s="2052">
        <v>41416</v>
      </c>
      <c r="I942" s="2005" t="s">
        <v>10102</v>
      </c>
      <c r="J942" s="2005"/>
      <c r="K942" s="2052"/>
      <c r="L942" s="17" t="s">
        <v>107</v>
      </c>
      <c r="M942" s="2052">
        <v>41543</v>
      </c>
      <c r="N942" s="2004"/>
      <c r="O942" s="2005"/>
      <c r="P942" s="2004"/>
      <c r="Q942" s="2004"/>
      <c r="R942" s="2004"/>
      <c r="S942" s="2004"/>
      <c r="T942" s="2004"/>
      <c r="U942" s="2004"/>
      <c r="V942" s="2004"/>
      <c r="W942" s="2004"/>
      <c r="X942" s="2004"/>
    </row>
    <row r="943" spans="1:24">
      <c r="A943" s="2098"/>
      <c r="B943" s="2004"/>
      <c r="C943" s="2004"/>
      <c r="D943" s="2025"/>
      <c r="E943" s="2105"/>
      <c r="F943" s="2105"/>
      <c r="G943" s="2005"/>
      <c r="H943" s="2052"/>
      <c r="I943" s="2005"/>
      <c r="J943" s="2005"/>
      <c r="K943" s="2052"/>
      <c r="L943" s="2005"/>
      <c r="M943" s="2052"/>
      <c r="N943" s="2004"/>
      <c r="O943" s="2005"/>
      <c r="P943" s="2004"/>
      <c r="Q943" s="2004"/>
      <c r="R943" s="2004"/>
      <c r="S943" s="2004"/>
      <c r="T943" s="2004"/>
      <c r="U943" s="2004"/>
      <c r="V943" s="2004"/>
      <c r="W943" s="2004"/>
      <c r="X943" s="2004"/>
    </row>
    <row r="944" spans="1:24" s="25" customFormat="1">
      <c r="A944" s="80" t="s">
        <v>10659</v>
      </c>
      <c r="B944" s="2012"/>
      <c r="C944" s="8" t="s">
        <v>10677</v>
      </c>
      <c r="D944" s="2051"/>
      <c r="E944" s="2105"/>
      <c r="F944" s="2105"/>
      <c r="G944" s="2005"/>
      <c r="H944" s="2052"/>
      <c r="I944" s="2005"/>
      <c r="J944" s="2005"/>
      <c r="K944" s="2052"/>
      <c r="L944" s="2005"/>
      <c r="M944" s="2052"/>
      <c r="N944" s="2004"/>
      <c r="O944" s="2005"/>
      <c r="P944" s="2004"/>
      <c r="Q944" s="2004"/>
      <c r="R944" s="2004"/>
      <c r="S944" s="2004"/>
      <c r="T944" s="2004"/>
      <c r="U944" s="2004"/>
      <c r="V944" s="2004"/>
      <c r="W944" s="2004"/>
      <c r="X944" s="2004"/>
    </row>
    <row r="945" spans="1:24" s="25" customFormat="1">
      <c r="A945" s="41">
        <v>4706074</v>
      </c>
      <c r="B945" s="2012" t="s">
        <v>10518</v>
      </c>
      <c r="C945" s="2013" t="s">
        <v>10678</v>
      </c>
      <c r="D945" s="2051">
        <v>3100</v>
      </c>
      <c r="E945" s="2105">
        <v>295000</v>
      </c>
      <c r="F945" s="2105">
        <v>132000</v>
      </c>
      <c r="G945" s="2005" t="s">
        <v>9835</v>
      </c>
      <c r="H945" s="2052">
        <v>41445</v>
      </c>
      <c r="I945" s="2005" t="s">
        <v>10679</v>
      </c>
      <c r="J945" s="2005"/>
      <c r="K945" s="2052"/>
      <c r="L945" s="17" t="s">
        <v>107</v>
      </c>
      <c r="M945" s="2052">
        <v>41543</v>
      </c>
      <c r="N945" s="2004"/>
      <c r="O945" s="2005"/>
      <c r="P945" s="2004"/>
      <c r="Q945" s="2004"/>
      <c r="R945" s="2004"/>
      <c r="S945" s="2004"/>
      <c r="T945" s="2004"/>
      <c r="U945" s="2004"/>
      <c r="V945" s="2004"/>
      <c r="W945" s="2004"/>
      <c r="X945" s="2004"/>
    </row>
    <row r="946" spans="1:24" s="25" customFormat="1">
      <c r="A946" s="41"/>
      <c r="B946" s="2012"/>
      <c r="C946" s="2013"/>
      <c r="D946" s="2051"/>
      <c r="E946" s="2105"/>
      <c r="F946" s="2105"/>
      <c r="G946" s="2005"/>
      <c r="H946" s="2052"/>
      <c r="I946" s="2005"/>
      <c r="J946" s="2005"/>
      <c r="K946" s="2052"/>
      <c r="L946" s="2005"/>
      <c r="M946" s="2052"/>
      <c r="N946" s="2004"/>
      <c r="O946" s="2005"/>
      <c r="P946" s="2004"/>
      <c r="Q946" s="2004"/>
      <c r="R946" s="2004"/>
      <c r="S946" s="2004"/>
      <c r="T946" s="2004"/>
      <c r="U946" s="2004"/>
      <c r="V946" s="2004"/>
      <c r="W946" s="2004"/>
      <c r="X946" s="2004"/>
    </row>
    <row r="947" spans="1:24" s="25" customFormat="1">
      <c r="A947" s="80" t="s">
        <v>10659</v>
      </c>
      <c r="B947" s="2012"/>
      <c r="C947" s="8" t="s">
        <v>10680</v>
      </c>
      <c r="D947" s="2051"/>
      <c r="E947" s="2105"/>
      <c r="F947" s="2105"/>
      <c r="G947" s="2005"/>
      <c r="H947" s="2052"/>
      <c r="I947" s="2005"/>
      <c r="J947" s="2005"/>
      <c r="K947" s="2052"/>
      <c r="L947" s="2005"/>
      <c r="M947" s="2052"/>
      <c r="N947" s="2004"/>
      <c r="O947" s="2005"/>
      <c r="P947" s="2004"/>
      <c r="Q947" s="2004"/>
      <c r="R947" s="2004"/>
      <c r="S947" s="2004"/>
      <c r="T947" s="2004"/>
      <c r="U947" s="2004"/>
      <c r="V947" s="2004"/>
      <c r="W947" s="2004"/>
      <c r="X947" s="2004"/>
    </row>
    <row r="948" spans="1:24" s="25" customFormat="1">
      <c r="A948" s="41">
        <v>4706110</v>
      </c>
      <c r="B948" s="2012" t="s">
        <v>10681</v>
      </c>
      <c r="C948" s="2013" t="s">
        <v>10682</v>
      </c>
      <c r="D948" s="2051">
        <v>2450</v>
      </c>
      <c r="E948" s="2105">
        <v>240000</v>
      </c>
      <c r="F948" s="2105">
        <v>48000</v>
      </c>
      <c r="G948" s="2005" t="s">
        <v>9810</v>
      </c>
      <c r="H948" s="2052">
        <v>41451</v>
      </c>
      <c r="I948" s="2005" t="s">
        <v>10683</v>
      </c>
      <c r="J948" s="2005"/>
      <c r="K948" s="2052"/>
      <c r="L948" s="17" t="s">
        <v>107</v>
      </c>
      <c r="M948" s="2052">
        <v>41543</v>
      </c>
      <c r="N948" s="2004"/>
      <c r="O948" s="2005"/>
      <c r="P948" s="2004"/>
      <c r="Q948" s="2004"/>
      <c r="R948" s="2004"/>
      <c r="S948" s="2004"/>
      <c r="T948" s="2004"/>
      <c r="U948" s="2004"/>
      <c r="V948" s="2004"/>
      <c r="W948" s="2004"/>
      <c r="X948" s="2004"/>
    </row>
    <row r="949" spans="1:24" s="25" customFormat="1">
      <c r="A949" s="41"/>
      <c r="B949" s="2012"/>
      <c r="C949" s="2013"/>
      <c r="D949" s="2051"/>
      <c r="E949" s="2105"/>
      <c r="F949" s="2105"/>
      <c r="G949" s="2005"/>
      <c r="H949" s="2052"/>
      <c r="I949" s="2005"/>
      <c r="J949" s="2005"/>
      <c r="K949" s="2052"/>
      <c r="L949" s="2005"/>
      <c r="M949" s="2052"/>
      <c r="N949" s="2004"/>
      <c r="O949" s="2005"/>
      <c r="P949" s="2004"/>
      <c r="Q949" s="2004"/>
      <c r="R949" s="2004"/>
      <c r="S949" s="2004"/>
      <c r="T949" s="2004"/>
      <c r="U949" s="2004"/>
      <c r="V949" s="2004"/>
      <c r="W949" s="2004"/>
      <c r="X949" s="2004"/>
    </row>
    <row r="950" spans="1:24" s="25" customFormat="1">
      <c r="A950" s="80" t="s">
        <v>10659</v>
      </c>
      <c r="B950" s="2012"/>
      <c r="C950" s="8" t="s">
        <v>10684</v>
      </c>
      <c r="D950" s="2051"/>
      <c r="E950" s="2105"/>
      <c r="F950" s="2105"/>
      <c r="G950" s="2005"/>
      <c r="H950" s="2052"/>
      <c r="I950" s="2005"/>
      <c r="J950" s="2005"/>
      <c r="K950" s="2052"/>
      <c r="L950" s="2005"/>
      <c r="M950" s="2052"/>
      <c r="N950" s="2004"/>
      <c r="O950" s="2005"/>
      <c r="P950" s="2004"/>
      <c r="Q950" s="2004"/>
      <c r="R950" s="2004"/>
      <c r="S950" s="2004"/>
      <c r="T950" s="2004"/>
      <c r="U950" s="2004"/>
      <c r="V950" s="2004"/>
      <c r="W950" s="2004"/>
      <c r="X950" s="2004"/>
    </row>
    <row r="951" spans="1:24" s="25" customFormat="1">
      <c r="A951" s="41">
        <v>4707038</v>
      </c>
      <c r="B951" s="2012" t="s">
        <v>10284</v>
      </c>
      <c r="C951" s="2013" t="s">
        <v>10685</v>
      </c>
      <c r="D951" s="2051">
        <v>2700</v>
      </c>
      <c r="E951" s="2105">
        <v>265000</v>
      </c>
      <c r="F951" s="2105">
        <v>95000</v>
      </c>
      <c r="G951" s="2005" t="s">
        <v>9943</v>
      </c>
      <c r="H951" s="2052">
        <v>41463</v>
      </c>
      <c r="I951" s="2005" t="s">
        <v>10102</v>
      </c>
      <c r="J951" s="2005" t="s">
        <v>449</v>
      </c>
      <c r="K951" s="2052"/>
      <c r="L951" s="17" t="s">
        <v>107</v>
      </c>
      <c r="M951" s="2052">
        <v>41543</v>
      </c>
      <c r="N951" s="2004"/>
      <c r="O951" s="2027" t="s">
        <v>10686</v>
      </c>
      <c r="P951" s="2004"/>
      <c r="Q951" s="2004"/>
      <c r="R951" s="2004"/>
      <c r="S951" s="2004"/>
      <c r="T951" s="2004"/>
      <c r="U951" s="2004"/>
      <c r="V951" s="2004"/>
      <c r="W951" s="2004"/>
      <c r="X951" s="2004"/>
    </row>
    <row r="952" spans="1:24" s="25" customFormat="1">
      <c r="A952" s="41"/>
      <c r="B952" s="40" t="s">
        <v>10687</v>
      </c>
      <c r="C952" s="21" t="s">
        <v>9799</v>
      </c>
      <c r="D952" s="18">
        <v>100</v>
      </c>
      <c r="E952" s="2105"/>
      <c r="F952" s="2105"/>
      <c r="G952" s="2005"/>
      <c r="H952" s="2052"/>
      <c r="I952" s="2005"/>
      <c r="J952" s="2005"/>
      <c r="K952" s="2052"/>
      <c r="L952" s="2005"/>
      <c r="M952" s="2052"/>
      <c r="N952" s="2004"/>
      <c r="O952" s="2005"/>
      <c r="P952" s="2004"/>
      <c r="Q952" s="2004"/>
      <c r="R952" s="2004"/>
      <c r="S952" s="2004"/>
      <c r="T952" s="2004"/>
      <c r="U952" s="2004"/>
      <c r="V952" s="2004"/>
      <c r="W952" s="2004"/>
      <c r="X952" s="2004"/>
    </row>
    <row r="953" spans="1:24" s="25" customFormat="1">
      <c r="A953" s="41"/>
      <c r="B953" s="2012"/>
      <c r="C953" s="2013"/>
      <c r="D953" s="2051"/>
      <c r="E953" s="2105"/>
      <c r="F953" s="2105"/>
      <c r="G953" s="2005"/>
      <c r="H953" s="2052"/>
      <c r="I953" s="2005"/>
      <c r="J953" s="2005"/>
      <c r="K953" s="2052"/>
      <c r="L953" s="2005"/>
      <c r="M953" s="2052"/>
      <c r="N953" s="2004"/>
      <c r="O953" s="2005"/>
      <c r="P953" s="2004"/>
      <c r="Q953" s="2004"/>
      <c r="R953" s="2004"/>
      <c r="S953" s="2004"/>
      <c r="T953" s="2004"/>
      <c r="U953" s="2004"/>
      <c r="V953" s="2004"/>
      <c r="W953" s="2004"/>
      <c r="X953" s="2004"/>
    </row>
    <row r="954" spans="1:24" s="25" customFormat="1">
      <c r="A954" s="80" t="s">
        <v>10688</v>
      </c>
      <c r="B954" s="2012"/>
      <c r="C954" s="8" t="s">
        <v>10689</v>
      </c>
      <c r="D954" s="2051"/>
      <c r="E954" s="2105"/>
      <c r="F954" s="2105"/>
      <c r="G954" s="2005"/>
      <c r="H954" s="2052"/>
      <c r="I954" s="2005"/>
      <c r="J954" s="2005"/>
      <c r="K954" s="2052"/>
      <c r="L954" s="2005"/>
      <c r="M954" s="2052"/>
      <c r="N954" s="2004"/>
      <c r="O954" s="2005"/>
      <c r="P954" s="2004"/>
      <c r="Q954" s="2004"/>
      <c r="R954" s="2004"/>
      <c r="S954" s="2004"/>
      <c r="T954" s="2004"/>
      <c r="U954" s="2004"/>
      <c r="V954" s="2004"/>
      <c r="W954" s="2004"/>
      <c r="X954" s="2004"/>
    </row>
    <row r="955" spans="1:24" s="25" customFormat="1">
      <c r="A955" s="41">
        <v>4704010</v>
      </c>
      <c r="B955" s="2012" t="s">
        <v>10690</v>
      </c>
      <c r="C955" s="2013" t="s">
        <v>10691</v>
      </c>
      <c r="D955" s="2051">
        <v>2500</v>
      </c>
      <c r="E955" s="2105">
        <v>230000</v>
      </c>
      <c r="F955" s="2105">
        <v>72000</v>
      </c>
      <c r="G955" s="2005" t="s">
        <v>10002</v>
      </c>
      <c r="H955" s="2052">
        <v>41367</v>
      </c>
      <c r="I955" s="2005" t="s">
        <v>9944</v>
      </c>
      <c r="J955" s="2005"/>
      <c r="K955" s="2052"/>
      <c r="L955" s="2005" t="s">
        <v>9941</v>
      </c>
      <c r="M955" s="2052">
        <v>41546</v>
      </c>
      <c r="N955" s="2004"/>
      <c r="O955" s="2005"/>
      <c r="P955" s="2004"/>
      <c r="Q955" s="2004"/>
      <c r="R955" s="2004"/>
      <c r="S955" s="2004"/>
      <c r="T955" s="2004"/>
      <c r="U955" s="2004"/>
      <c r="V955" s="2004"/>
      <c r="W955" s="2004"/>
      <c r="X955" s="2004"/>
    </row>
    <row r="956" spans="1:24" s="25" customFormat="1">
      <c r="A956" s="41"/>
      <c r="B956" s="2012"/>
      <c r="C956" s="2013"/>
      <c r="D956" s="2051"/>
      <c r="E956" s="2105"/>
      <c r="F956" s="2105"/>
      <c r="G956" s="2005"/>
      <c r="H956" s="2052"/>
      <c r="I956" s="2005"/>
      <c r="J956" s="2005"/>
      <c r="K956" s="2052"/>
      <c r="L956" s="2005"/>
      <c r="M956" s="2052"/>
      <c r="N956" s="2004"/>
      <c r="O956" s="2005"/>
      <c r="P956" s="2004"/>
      <c r="Q956" s="2004"/>
      <c r="R956" s="2004"/>
      <c r="S956" s="2004"/>
      <c r="T956" s="2004"/>
      <c r="U956" s="2004"/>
      <c r="V956" s="2004"/>
      <c r="W956" s="2004"/>
      <c r="X956" s="2004"/>
    </row>
    <row r="957" spans="1:24" s="25" customFormat="1">
      <c r="A957" s="80" t="s">
        <v>10688</v>
      </c>
      <c r="B957" s="2012"/>
      <c r="C957" s="8" t="s">
        <v>10692</v>
      </c>
      <c r="D957" s="2051"/>
      <c r="E957" s="2105"/>
      <c r="F957" s="2105"/>
      <c r="G957" s="2005"/>
      <c r="H957" s="2052"/>
      <c r="I957" s="2005"/>
      <c r="J957" s="2005"/>
      <c r="K957" s="2052"/>
      <c r="L957" s="2005"/>
      <c r="M957" s="2052"/>
      <c r="N957" s="2004"/>
      <c r="O957" s="2005"/>
      <c r="P957" s="2004"/>
      <c r="Q957" s="2004"/>
      <c r="R957" s="2004"/>
      <c r="S957" s="2004"/>
      <c r="T957" s="2004"/>
      <c r="U957" s="2004"/>
      <c r="V957" s="2004"/>
      <c r="W957" s="2004"/>
      <c r="X957" s="2004"/>
    </row>
    <row r="958" spans="1:24" s="25" customFormat="1">
      <c r="A958" s="41">
        <v>4704011</v>
      </c>
      <c r="B958" s="2012" t="s">
        <v>10031</v>
      </c>
      <c r="C958" s="2013" t="s">
        <v>10693</v>
      </c>
      <c r="D958" s="2051">
        <v>3200</v>
      </c>
      <c r="E958" s="2105">
        <v>295000</v>
      </c>
      <c r="F958" s="2105">
        <v>99000</v>
      </c>
      <c r="G958" s="2005" t="s">
        <v>9835</v>
      </c>
      <c r="H958" s="2052">
        <v>41367</v>
      </c>
      <c r="I958" s="2005" t="s">
        <v>9944</v>
      </c>
      <c r="J958" s="2005"/>
      <c r="K958" s="2052"/>
      <c r="L958" s="2005" t="s">
        <v>9941</v>
      </c>
      <c r="M958" s="2052">
        <v>41546</v>
      </c>
      <c r="N958" s="2004"/>
      <c r="O958" s="2005"/>
      <c r="P958" s="2004"/>
      <c r="Q958" s="2004"/>
      <c r="R958" s="2004"/>
      <c r="S958" s="2004"/>
      <c r="T958" s="2004"/>
      <c r="U958" s="2004"/>
      <c r="V958" s="2004"/>
      <c r="W958" s="2004"/>
      <c r="X958" s="2004"/>
    </row>
    <row r="959" spans="1:24" s="25" customFormat="1">
      <c r="A959" s="41"/>
      <c r="B959" s="2012"/>
      <c r="C959" s="2013"/>
      <c r="D959" s="2051"/>
      <c r="E959" s="2105"/>
      <c r="F959" s="2105"/>
      <c r="G959" s="2005"/>
      <c r="H959" s="2052"/>
      <c r="I959" s="2005"/>
      <c r="J959" s="2005"/>
      <c r="K959" s="2052"/>
      <c r="L959" s="2005"/>
      <c r="M959" s="2052"/>
      <c r="N959" s="2004"/>
      <c r="O959" s="2005"/>
      <c r="P959" s="2004"/>
      <c r="Q959" s="2004"/>
      <c r="R959" s="2004"/>
      <c r="S959" s="2004"/>
      <c r="T959" s="2004"/>
      <c r="U959" s="2004"/>
      <c r="V959" s="2004"/>
      <c r="W959" s="2004"/>
      <c r="X959" s="2004"/>
    </row>
    <row r="960" spans="1:24" s="25" customFormat="1">
      <c r="A960" s="80" t="s">
        <v>10688</v>
      </c>
      <c r="B960" s="2012"/>
      <c r="C960" s="8" t="s">
        <v>10694</v>
      </c>
      <c r="D960" s="2051"/>
      <c r="E960" s="2105"/>
      <c r="F960" s="2105"/>
      <c r="G960" s="2005"/>
      <c r="H960" s="2052"/>
      <c r="I960" s="2005"/>
      <c r="J960" s="2005"/>
      <c r="K960" s="2052"/>
      <c r="L960" s="2005"/>
      <c r="M960" s="2052"/>
      <c r="N960" s="2004"/>
      <c r="O960" s="2005"/>
      <c r="P960" s="2004"/>
      <c r="Q960" s="2004"/>
      <c r="R960" s="2004"/>
      <c r="S960" s="2004"/>
      <c r="T960" s="2004"/>
      <c r="U960" s="2004"/>
      <c r="V960" s="2004"/>
      <c r="W960" s="2004"/>
      <c r="X960" s="2004"/>
    </row>
    <row r="961" spans="1:24" s="25" customFormat="1">
      <c r="A961" s="41">
        <v>4704013</v>
      </c>
      <c r="B961" s="2012" t="s">
        <v>10695</v>
      </c>
      <c r="C961" s="2013" t="s">
        <v>10696</v>
      </c>
      <c r="D961" s="2051">
        <v>3900</v>
      </c>
      <c r="E961" s="2105">
        <v>359000</v>
      </c>
      <c r="F961" s="2105">
        <v>194000</v>
      </c>
      <c r="G961" s="2005" t="s">
        <v>10002</v>
      </c>
      <c r="H961" s="2052">
        <v>41367</v>
      </c>
      <c r="I961" s="2005" t="s">
        <v>9811</v>
      </c>
      <c r="J961" s="2005"/>
      <c r="K961" s="2052"/>
      <c r="L961" s="2005" t="s">
        <v>9941</v>
      </c>
      <c r="M961" s="2052">
        <v>41546</v>
      </c>
      <c r="N961" s="2004"/>
      <c r="O961" s="2005"/>
      <c r="P961" s="2004"/>
      <c r="Q961" s="2004"/>
      <c r="R961" s="2004"/>
      <c r="S961" s="2004"/>
      <c r="T961" s="2004"/>
      <c r="U961" s="2004"/>
      <c r="V961" s="2004"/>
      <c r="W961" s="2004"/>
      <c r="X961" s="2004"/>
    </row>
    <row r="962" spans="1:24" s="25" customFormat="1">
      <c r="A962" s="41"/>
      <c r="B962" s="2012"/>
      <c r="C962" s="2013"/>
      <c r="D962" s="2051"/>
      <c r="E962" s="2105"/>
      <c r="F962" s="2105"/>
      <c r="G962" s="2005"/>
      <c r="H962" s="2052"/>
      <c r="I962" s="2005"/>
      <c r="J962" s="2005"/>
      <c r="K962" s="2052"/>
      <c r="L962" s="2005"/>
      <c r="M962" s="2052"/>
      <c r="N962" s="2004"/>
      <c r="O962" s="2005"/>
      <c r="P962" s="2004"/>
      <c r="Q962" s="2004"/>
      <c r="R962" s="2004"/>
      <c r="S962" s="2004"/>
      <c r="T962" s="2004"/>
      <c r="U962" s="2004"/>
      <c r="V962" s="2004"/>
      <c r="W962" s="2004"/>
      <c r="X962" s="2004"/>
    </row>
    <row r="963" spans="1:24" s="25" customFormat="1">
      <c r="A963" s="80" t="s">
        <v>10688</v>
      </c>
      <c r="B963" s="2012"/>
      <c r="C963" s="8" t="s">
        <v>10697</v>
      </c>
      <c r="D963" s="2051"/>
      <c r="E963" s="2105"/>
      <c r="F963" s="2105"/>
      <c r="G963" s="2005"/>
      <c r="H963" s="2052"/>
      <c r="I963" s="2005"/>
      <c r="J963" s="2005"/>
      <c r="K963" s="2052"/>
      <c r="L963" s="2005"/>
      <c r="M963" s="2052"/>
      <c r="N963" s="2004"/>
      <c r="O963" s="2005"/>
      <c r="P963" s="2004"/>
      <c r="Q963" s="2004"/>
      <c r="R963" s="2004"/>
      <c r="S963" s="2004"/>
      <c r="T963" s="2004"/>
      <c r="U963" s="2004"/>
      <c r="V963" s="2004"/>
      <c r="W963" s="2004"/>
      <c r="X963" s="2004"/>
    </row>
    <row r="964" spans="1:24" s="25" customFormat="1">
      <c r="A964" s="41">
        <v>4704030</v>
      </c>
      <c r="B964" s="2012" t="s">
        <v>10308</v>
      </c>
      <c r="C964" s="2013" t="s">
        <v>10698</v>
      </c>
      <c r="D964" s="2051">
        <v>3200</v>
      </c>
      <c r="E964" s="2105">
        <v>310000</v>
      </c>
      <c r="F964" s="2105">
        <v>140000</v>
      </c>
      <c r="G964" s="2005" t="s">
        <v>9835</v>
      </c>
      <c r="H964" s="2052">
        <v>41370</v>
      </c>
      <c r="I964" s="2005" t="s">
        <v>9950</v>
      </c>
      <c r="J964" s="2005"/>
      <c r="K964" s="2052"/>
      <c r="L964" s="2005" t="s">
        <v>9941</v>
      </c>
      <c r="M964" s="2052">
        <v>41546</v>
      </c>
      <c r="N964" s="2004"/>
      <c r="O964" s="2005"/>
      <c r="P964" s="2004"/>
      <c r="Q964" s="2004"/>
      <c r="R964" s="2004"/>
      <c r="S964" s="2004"/>
      <c r="T964" s="2004"/>
      <c r="U964" s="2004"/>
      <c r="V964" s="2004"/>
      <c r="W964" s="2004"/>
      <c r="X964" s="2004"/>
    </row>
    <row r="965" spans="1:24" s="25" customFormat="1">
      <c r="A965" s="41"/>
      <c r="B965" s="2012"/>
      <c r="C965" s="2013"/>
      <c r="D965" s="2051"/>
      <c r="E965" s="2105"/>
      <c r="F965" s="2105"/>
      <c r="G965" s="2005"/>
      <c r="H965" s="2052"/>
      <c r="I965" s="2005"/>
      <c r="J965" s="2005"/>
      <c r="K965" s="2052"/>
      <c r="L965" s="2005"/>
      <c r="M965" s="2052"/>
      <c r="N965" s="2004"/>
      <c r="O965" s="2005"/>
      <c r="P965" s="2004"/>
      <c r="Q965" s="2004"/>
      <c r="R965" s="2004"/>
      <c r="S965" s="2004"/>
      <c r="T965" s="2004"/>
      <c r="U965" s="2004"/>
      <c r="V965" s="2004"/>
      <c r="W965" s="2004"/>
      <c r="X965" s="2004"/>
    </row>
    <row r="966" spans="1:24" s="25" customFormat="1">
      <c r="A966" s="80" t="s">
        <v>10688</v>
      </c>
      <c r="B966" s="2012"/>
      <c r="C966" s="8" t="s">
        <v>10699</v>
      </c>
      <c r="D966" s="2051"/>
      <c r="E966" s="2105"/>
      <c r="F966" s="2105"/>
      <c r="G966" s="2005"/>
      <c r="H966" s="2052"/>
      <c r="I966" s="2005"/>
      <c r="J966" s="2005"/>
      <c r="K966" s="2052"/>
      <c r="L966" s="2005"/>
      <c r="M966" s="2052"/>
      <c r="N966" s="2004"/>
      <c r="O966" s="2005"/>
      <c r="P966" s="2004"/>
      <c r="Q966" s="2004"/>
      <c r="R966" s="2004"/>
      <c r="S966" s="2004"/>
      <c r="T966" s="2004"/>
      <c r="U966" s="2004"/>
      <c r="V966" s="2004"/>
      <c r="W966" s="2004"/>
      <c r="X966" s="2004"/>
    </row>
    <row r="967" spans="1:24" s="25" customFormat="1">
      <c r="A967" s="41">
        <v>4704127</v>
      </c>
      <c r="B967" s="2012" t="s">
        <v>10700</v>
      </c>
      <c r="C967" s="2013" t="s">
        <v>10701</v>
      </c>
      <c r="D967" s="2051">
        <v>3600</v>
      </c>
      <c r="E967" s="2105">
        <v>360000</v>
      </c>
      <c r="F967" s="2105">
        <v>188000</v>
      </c>
      <c r="G967" s="2005" t="s">
        <v>6147</v>
      </c>
      <c r="H967" s="2052">
        <v>41389</v>
      </c>
      <c r="I967" s="2005" t="s">
        <v>10305</v>
      </c>
      <c r="J967" s="2005"/>
      <c r="K967" s="2052"/>
      <c r="L967" s="2005" t="s">
        <v>9941</v>
      </c>
      <c r="M967" s="2052">
        <v>41546</v>
      </c>
      <c r="N967" s="2004"/>
      <c r="O967" s="2005"/>
      <c r="P967" s="2004"/>
      <c r="Q967" s="2004"/>
      <c r="R967" s="2004"/>
      <c r="S967" s="2004"/>
      <c r="T967" s="2004"/>
      <c r="U967" s="2004"/>
      <c r="V967" s="2004"/>
      <c r="W967" s="2004"/>
      <c r="X967" s="2004"/>
    </row>
    <row r="968" spans="1:24" s="25" customFormat="1">
      <c r="A968" s="41"/>
      <c r="B968" s="2012"/>
      <c r="C968" s="2013"/>
      <c r="D968" s="2051"/>
      <c r="E968" s="2105"/>
      <c r="F968" s="2105"/>
      <c r="G968" s="2005"/>
      <c r="H968" s="2052"/>
      <c r="I968" s="2005"/>
      <c r="J968" s="2005"/>
      <c r="K968" s="2052"/>
      <c r="L968" s="2005"/>
      <c r="M968" s="2052"/>
      <c r="N968" s="2004"/>
      <c r="O968" s="2005"/>
      <c r="P968" s="2004"/>
      <c r="Q968" s="2004"/>
      <c r="R968" s="2004"/>
      <c r="S968" s="2004"/>
      <c r="T968" s="2004"/>
      <c r="U968" s="2004"/>
      <c r="V968" s="2004"/>
      <c r="W968" s="2004"/>
      <c r="X968" s="2004"/>
    </row>
    <row r="969" spans="1:24" s="25" customFormat="1">
      <c r="A969" s="80" t="s">
        <v>10688</v>
      </c>
      <c r="B969" s="2012"/>
      <c r="C969" s="8" t="s">
        <v>10702</v>
      </c>
      <c r="D969" s="2051"/>
      <c r="E969" s="2105"/>
      <c r="F969" s="2105"/>
      <c r="G969" s="2005"/>
      <c r="H969" s="2052"/>
      <c r="I969" s="2005"/>
      <c r="J969" s="2005"/>
      <c r="K969" s="2052"/>
      <c r="L969" s="2005"/>
      <c r="M969" s="2052"/>
      <c r="N969" s="2004"/>
      <c r="O969" s="2005"/>
      <c r="P969" s="2004"/>
      <c r="Q969" s="2004"/>
      <c r="R969" s="2004"/>
      <c r="S969" s="2004"/>
      <c r="T969" s="2004"/>
      <c r="U969" s="2004"/>
      <c r="V969" s="2004"/>
      <c r="W969" s="2004"/>
      <c r="X969" s="2004"/>
    </row>
    <row r="970" spans="1:24" s="25" customFormat="1">
      <c r="A970" s="41">
        <v>4705001</v>
      </c>
      <c r="B970" s="2012" t="s">
        <v>10031</v>
      </c>
      <c r="C970" s="2013" t="s">
        <v>10703</v>
      </c>
      <c r="D970" s="2051">
        <v>3100</v>
      </c>
      <c r="E970" s="2105">
        <v>310000</v>
      </c>
      <c r="F970" s="2105">
        <v>99000</v>
      </c>
      <c r="G970" s="2005" t="s">
        <v>9815</v>
      </c>
      <c r="H970" s="2052">
        <v>41395</v>
      </c>
      <c r="I970" s="2005" t="s">
        <v>9944</v>
      </c>
      <c r="J970" s="2005"/>
      <c r="K970" s="2052"/>
      <c r="L970" s="2005" t="s">
        <v>9941</v>
      </c>
      <c r="M970" s="2052">
        <v>41546</v>
      </c>
      <c r="N970" s="2004"/>
      <c r="O970" s="2005"/>
      <c r="P970" s="2004"/>
      <c r="Q970" s="2004"/>
      <c r="R970" s="2004"/>
      <c r="S970" s="2004"/>
      <c r="T970" s="2004"/>
      <c r="U970" s="2004"/>
      <c r="V970" s="2004"/>
      <c r="W970" s="2004"/>
      <c r="X970" s="2004"/>
    </row>
    <row r="971" spans="1:24" s="25" customFormat="1">
      <c r="A971" s="41"/>
      <c r="B971" s="2012"/>
      <c r="C971" s="2013"/>
      <c r="D971" s="2051"/>
      <c r="E971" s="2105"/>
      <c r="F971" s="2105"/>
      <c r="G971" s="2005"/>
      <c r="H971" s="2052"/>
      <c r="I971" s="2005"/>
      <c r="J971" s="2005"/>
      <c r="K971" s="2052"/>
      <c r="L971" s="2005"/>
      <c r="M971" s="2052"/>
      <c r="N971" s="2004"/>
      <c r="O971" s="2005"/>
      <c r="P971" s="2004"/>
      <c r="Q971" s="2004"/>
      <c r="R971" s="2004"/>
      <c r="S971" s="2004"/>
      <c r="T971" s="2004"/>
      <c r="U971" s="2004"/>
      <c r="V971" s="2004"/>
      <c r="W971" s="2004"/>
      <c r="X971" s="2004"/>
    </row>
    <row r="972" spans="1:24" s="25" customFormat="1">
      <c r="A972" s="80" t="s">
        <v>10704</v>
      </c>
      <c r="B972" s="2012"/>
      <c r="C972" s="8" t="s">
        <v>10705</v>
      </c>
      <c r="D972" s="2051"/>
      <c r="E972" s="2105"/>
      <c r="F972" s="2105"/>
      <c r="G972" s="2005"/>
      <c r="H972" s="2052"/>
      <c r="I972" s="2005"/>
      <c r="J972" s="2005"/>
      <c r="K972" s="2052"/>
      <c r="L972" s="2005"/>
      <c r="M972" s="2052"/>
      <c r="N972" s="2004"/>
      <c r="O972" s="2005"/>
      <c r="P972" s="2004"/>
      <c r="Q972" s="2004"/>
      <c r="R972" s="2004"/>
      <c r="S972" s="2004"/>
      <c r="T972" s="2004"/>
      <c r="U972" s="2004"/>
      <c r="V972" s="2004"/>
      <c r="W972" s="2004"/>
      <c r="X972" s="2004"/>
    </row>
    <row r="973" spans="1:24" s="25" customFormat="1">
      <c r="A973" s="41">
        <v>4705019</v>
      </c>
      <c r="B973" s="2012" t="s">
        <v>10485</v>
      </c>
      <c r="C973" s="2013" t="s">
        <v>10706</v>
      </c>
      <c r="D973" s="2051">
        <v>3850</v>
      </c>
      <c r="E973" s="2105">
        <v>385000</v>
      </c>
      <c r="F973" s="2105">
        <v>210000</v>
      </c>
      <c r="G973" s="2005" t="s">
        <v>6147</v>
      </c>
      <c r="H973" s="2052">
        <v>41405</v>
      </c>
      <c r="I973" s="2005" t="s">
        <v>9950</v>
      </c>
      <c r="J973" s="2005"/>
      <c r="K973" s="2052"/>
      <c r="L973" s="2005" t="s">
        <v>9941</v>
      </c>
      <c r="M973" s="2052">
        <v>41564</v>
      </c>
      <c r="N973" s="2004"/>
      <c r="O973" s="2005"/>
      <c r="P973" s="2004"/>
      <c r="Q973" s="2004"/>
      <c r="R973" s="2004"/>
      <c r="S973" s="2004"/>
      <c r="T973" s="2004"/>
      <c r="U973" s="2004"/>
      <c r="V973" s="2004"/>
      <c r="W973" s="2004"/>
      <c r="X973" s="2004"/>
    </row>
    <row r="974" spans="1:24" s="25" customFormat="1">
      <c r="A974" s="41"/>
      <c r="B974" s="2012"/>
      <c r="C974" s="2013"/>
      <c r="D974" s="2051"/>
      <c r="E974" s="2105"/>
      <c r="F974" s="2105"/>
      <c r="G974" s="2005"/>
      <c r="H974" s="2052"/>
      <c r="I974" s="2005"/>
      <c r="J974" s="2005"/>
      <c r="K974" s="2052"/>
      <c r="L974" s="2005"/>
      <c r="M974" s="2052"/>
      <c r="N974" s="2004"/>
      <c r="O974" s="2005"/>
      <c r="P974" s="2004"/>
      <c r="Q974" s="2004"/>
      <c r="R974" s="2004"/>
      <c r="S974" s="2004"/>
      <c r="T974" s="2004"/>
      <c r="U974" s="2004"/>
      <c r="V974" s="2004"/>
      <c r="W974" s="2004"/>
      <c r="X974" s="2004"/>
    </row>
    <row r="975" spans="1:24" s="25" customFormat="1">
      <c r="A975" s="80" t="s">
        <v>10704</v>
      </c>
      <c r="B975" s="2012"/>
      <c r="C975" s="8" t="s">
        <v>10707</v>
      </c>
      <c r="D975" s="2051"/>
      <c r="E975" s="2105"/>
      <c r="F975" s="2105"/>
      <c r="G975" s="2005"/>
      <c r="H975" s="2052"/>
      <c r="I975" s="2005"/>
      <c r="J975" s="2005"/>
      <c r="K975" s="2052"/>
      <c r="L975" s="2005"/>
      <c r="M975" s="2052"/>
      <c r="N975" s="2004"/>
      <c r="O975" s="2005"/>
      <c r="P975" s="2004"/>
      <c r="Q975" s="2004"/>
      <c r="R975" s="2004"/>
      <c r="S975" s="2004"/>
      <c r="T975" s="2004"/>
      <c r="U975" s="2004"/>
      <c r="V975" s="2004"/>
      <c r="W975" s="2004"/>
      <c r="X975" s="2004"/>
    </row>
    <row r="976" spans="1:24" s="25" customFormat="1">
      <c r="A976" s="41">
        <v>4706092</v>
      </c>
      <c r="B976" s="2012" t="s">
        <v>10708</v>
      </c>
      <c r="C976" s="2013" t="s">
        <v>10709</v>
      </c>
      <c r="D976" s="2051">
        <v>4000</v>
      </c>
      <c r="E976" s="2105">
        <v>380000</v>
      </c>
      <c r="F976" s="2105">
        <v>195000</v>
      </c>
      <c r="G976" s="2005" t="s">
        <v>9943</v>
      </c>
      <c r="H976" s="2052">
        <v>41447</v>
      </c>
      <c r="I976" s="2005" t="s">
        <v>9950</v>
      </c>
      <c r="J976" s="2005"/>
      <c r="K976" s="2052"/>
      <c r="L976" s="2005" t="s">
        <v>9941</v>
      </c>
      <c r="M976" s="2052">
        <v>41564</v>
      </c>
      <c r="N976" s="2004"/>
      <c r="O976" s="2005"/>
      <c r="P976" s="2004"/>
      <c r="Q976" s="2004"/>
      <c r="R976" s="2004"/>
      <c r="S976" s="2004"/>
      <c r="T976" s="2004"/>
      <c r="U976" s="2004"/>
      <c r="V976" s="2004"/>
      <c r="W976" s="2004"/>
      <c r="X976" s="2004"/>
    </row>
    <row r="977" spans="1:24" s="25" customFormat="1">
      <c r="A977" s="41"/>
      <c r="B977" s="2012"/>
      <c r="C977" s="2013"/>
      <c r="D977" s="2051"/>
      <c r="E977" s="2105"/>
      <c r="F977" s="2105"/>
      <c r="G977" s="2005"/>
      <c r="H977" s="2052"/>
      <c r="I977" s="2005"/>
      <c r="J977" s="2005"/>
      <c r="K977" s="2052"/>
      <c r="L977" s="2005"/>
      <c r="M977" s="2052"/>
      <c r="N977" s="2004"/>
      <c r="O977" s="2005"/>
      <c r="P977" s="2004"/>
      <c r="Q977" s="2004"/>
      <c r="R977" s="2004"/>
      <c r="S977" s="2004"/>
      <c r="T977" s="2004"/>
      <c r="U977" s="2004"/>
      <c r="V977" s="2004"/>
      <c r="W977" s="2004"/>
      <c r="X977" s="2004"/>
    </row>
    <row r="978" spans="1:24" s="25" customFormat="1">
      <c r="A978" s="80" t="s">
        <v>10704</v>
      </c>
      <c r="B978" s="2012"/>
      <c r="C978" s="8" t="s">
        <v>10710</v>
      </c>
      <c r="D978" s="2051"/>
      <c r="E978" s="2105"/>
      <c r="F978" s="2105"/>
      <c r="G978" s="2005"/>
      <c r="H978" s="2052"/>
      <c r="I978" s="2005"/>
      <c r="J978" s="2005"/>
      <c r="K978" s="2052"/>
      <c r="L978" s="2005"/>
      <c r="M978" s="2052"/>
      <c r="N978" s="2004"/>
      <c r="O978" s="2005"/>
      <c r="P978" s="2004"/>
      <c r="Q978" s="2004"/>
      <c r="R978" s="2004"/>
      <c r="S978" s="2004"/>
      <c r="T978" s="2004"/>
      <c r="U978" s="2004"/>
      <c r="V978" s="2004"/>
      <c r="W978" s="2004"/>
      <c r="X978" s="2004"/>
    </row>
    <row r="979" spans="1:24" s="25" customFormat="1">
      <c r="A979" s="41">
        <v>4707135</v>
      </c>
      <c r="B979" s="2012" t="s">
        <v>10485</v>
      </c>
      <c r="C979" s="2013" t="s">
        <v>10711</v>
      </c>
      <c r="D979" s="2051">
        <v>3800</v>
      </c>
      <c r="E979" s="2105">
        <v>375000</v>
      </c>
      <c r="F979" s="2105">
        <v>192000</v>
      </c>
      <c r="G979" s="2005" t="s">
        <v>9810</v>
      </c>
      <c r="H979" s="2052">
        <v>41478</v>
      </c>
      <c r="I979" s="2005" t="s">
        <v>9853</v>
      </c>
      <c r="J979" s="2005" t="s">
        <v>449</v>
      </c>
      <c r="K979" s="2052"/>
      <c r="L979" s="2005" t="s">
        <v>9941</v>
      </c>
      <c r="M979" s="2052">
        <v>41564</v>
      </c>
      <c r="N979" s="2004"/>
      <c r="O979" s="2027" t="s">
        <v>10540</v>
      </c>
      <c r="P979" s="2004"/>
      <c r="Q979" s="2004"/>
      <c r="R979" s="2004"/>
      <c r="S979" s="2004"/>
      <c r="T979" s="2004"/>
      <c r="U979" s="2004"/>
      <c r="V979" s="2004"/>
      <c r="W979" s="2004"/>
      <c r="X979" s="2004"/>
    </row>
    <row r="980" spans="1:24" s="25" customFormat="1">
      <c r="A980" s="41"/>
      <c r="B980" s="40" t="s">
        <v>10712</v>
      </c>
      <c r="C980" s="21" t="s">
        <v>9799</v>
      </c>
      <c r="D980" s="18">
        <v>100</v>
      </c>
      <c r="E980" s="2105"/>
      <c r="F980" s="2105"/>
      <c r="G980" s="2005"/>
      <c r="H980" s="2052"/>
      <c r="I980" s="2005"/>
      <c r="J980" s="2005"/>
      <c r="K980" s="2052"/>
      <c r="L980" s="2005"/>
      <c r="M980" s="2052"/>
      <c r="N980" s="2004"/>
      <c r="O980" s="2005"/>
      <c r="P980" s="2004"/>
      <c r="Q980" s="2004"/>
      <c r="R980" s="2004"/>
      <c r="S980" s="2004"/>
      <c r="T980" s="2004"/>
      <c r="U980" s="2004"/>
      <c r="V980" s="2004"/>
      <c r="W980" s="2004"/>
      <c r="X980" s="2004"/>
    </row>
    <row r="981" spans="1:24" s="25" customFormat="1">
      <c r="A981" s="41"/>
      <c r="B981" s="2012"/>
      <c r="C981" s="2013"/>
      <c r="D981" s="2051"/>
      <c r="E981" s="2105"/>
      <c r="F981" s="2105"/>
      <c r="G981" s="2005"/>
      <c r="H981" s="2052"/>
      <c r="I981" s="2005"/>
      <c r="J981" s="2005"/>
      <c r="K981" s="2052"/>
      <c r="L981" s="2005"/>
      <c r="M981" s="2052"/>
      <c r="N981" s="2004"/>
      <c r="O981" s="2005"/>
      <c r="P981" s="2004"/>
      <c r="Q981" s="2004"/>
      <c r="R981" s="2004"/>
      <c r="S981" s="2004"/>
      <c r="T981" s="2004"/>
      <c r="U981" s="2004"/>
      <c r="V981" s="2004"/>
      <c r="W981" s="2004"/>
      <c r="X981" s="2004"/>
    </row>
    <row r="982" spans="1:24" s="25" customFormat="1">
      <c r="A982" s="80" t="s">
        <v>10704</v>
      </c>
      <c r="B982" s="2012"/>
      <c r="C982" s="8" t="s">
        <v>10713</v>
      </c>
      <c r="D982" s="2051"/>
      <c r="E982" s="2105"/>
      <c r="F982" s="2105"/>
      <c r="G982" s="2005"/>
      <c r="H982" s="2052"/>
      <c r="I982" s="2005"/>
      <c r="J982" s="2005"/>
      <c r="K982" s="2052"/>
      <c r="L982" s="2005"/>
      <c r="M982" s="2052"/>
      <c r="N982" s="2004"/>
      <c r="O982" s="2005"/>
      <c r="P982" s="2004"/>
      <c r="Q982" s="2004"/>
      <c r="R982" s="2004"/>
      <c r="S982" s="2004"/>
      <c r="T982" s="2004"/>
      <c r="U982" s="2004"/>
      <c r="V982" s="2004"/>
      <c r="W982" s="2004"/>
      <c r="X982" s="2004"/>
    </row>
    <row r="983" spans="1:24" s="25" customFormat="1">
      <c r="A983" s="41">
        <v>4705075</v>
      </c>
      <c r="B983" s="2012" t="s">
        <v>10046</v>
      </c>
      <c r="C983" s="2013" t="s">
        <v>10714</v>
      </c>
      <c r="D983" s="2051">
        <v>2800</v>
      </c>
      <c r="E983" s="2105">
        <v>285000</v>
      </c>
      <c r="F983" s="2105">
        <v>98000</v>
      </c>
      <c r="G983" s="2005" t="s">
        <v>9810</v>
      </c>
      <c r="H983" s="2052">
        <v>41416</v>
      </c>
      <c r="I983" s="2005" t="s">
        <v>9944</v>
      </c>
      <c r="J983" s="2005"/>
      <c r="K983" s="2052"/>
      <c r="L983" s="2005" t="s">
        <v>9941</v>
      </c>
      <c r="M983" s="2052">
        <v>41564</v>
      </c>
      <c r="N983" s="2004"/>
      <c r="O983" s="2005"/>
      <c r="P983" s="2004"/>
      <c r="Q983" s="2004"/>
      <c r="R983" s="2004"/>
      <c r="S983" s="2004"/>
      <c r="T983" s="2004"/>
      <c r="U983" s="2004"/>
      <c r="V983" s="2004"/>
      <c r="W983" s="2004"/>
      <c r="X983" s="2004"/>
    </row>
    <row r="984" spans="1:24" s="25" customFormat="1">
      <c r="A984" s="41"/>
      <c r="B984" s="2012"/>
      <c r="C984" s="2013"/>
      <c r="D984" s="2051"/>
      <c r="E984" s="2105"/>
      <c r="F984" s="2105"/>
      <c r="G984" s="2005"/>
      <c r="H984" s="2052"/>
      <c r="I984" s="2005"/>
      <c r="J984" s="2005"/>
      <c r="K984" s="2052"/>
      <c r="L984" s="2005"/>
      <c r="M984" s="2052"/>
      <c r="N984" s="2004"/>
      <c r="O984" s="2005"/>
      <c r="P984" s="2004"/>
      <c r="Q984" s="2004"/>
      <c r="R984" s="2004"/>
      <c r="S984" s="2004"/>
      <c r="T984" s="2004"/>
      <c r="U984" s="2004"/>
      <c r="V984" s="2004"/>
      <c r="W984" s="2004"/>
      <c r="X984" s="2004"/>
    </row>
    <row r="985" spans="1:24" s="25" customFormat="1">
      <c r="A985" s="80" t="s">
        <v>10704</v>
      </c>
      <c r="B985" s="2012"/>
      <c r="C985" s="8" t="s">
        <v>10715</v>
      </c>
      <c r="D985" s="2051"/>
      <c r="E985" s="2105"/>
      <c r="F985" s="2105"/>
      <c r="G985" s="2005"/>
      <c r="H985" s="2052"/>
      <c r="I985" s="2005"/>
      <c r="J985" s="2005"/>
      <c r="K985" s="2052"/>
      <c r="L985" s="2005"/>
      <c r="M985" s="2052"/>
      <c r="N985" s="2004"/>
      <c r="O985" s="2005"/>
      <c r="P985" s="2004"/>
      <c r="Q985" s="2004"/>
      <c r="R985" s="2004"/>
      <c r="S985" s="2004"/>
      <c r="T985" s="2004"/>
      <c r="U985" s="2004"/>
      <c r="V985" s="2004"/>
      <c r="W985" s="2004"/>
      <c r="X985" s="2004"/>
    </row>
    <row r="986" spans="1:24" s="25" customFormat="1">
      <c r="A986" s="41">
        <v>4705078</v>
      </c>
      <c r="B986" s="2012" t="s">
        <v>10432</v>
      </c>
      <c r="C986" s="2013" t="s">
        <v>10716</v>
      </c>
      <c r="D986" s="2051">
        <v>3100</v>
      </c>
      <c r="E986" s="2105">
        <v>310000</v>
      </c>
      <c r="F986" s="2105">
        <v>133000</v>
      </c>
      <c r="G986" s="2005" t="s">
        <v>6147</v>
      </c>
      <c r="H986" s="2052">
        <v>41417</v>
      </c>
      <c r="I986" s="2005" t="s">
        <v>10305</v>
      </c>
      <c r="J986" s="2005" t="s">
        <v>449</v>
      </c>
      <c r="K986" s="2052"/>
      <c r="L986" s="2005" t="s">
        <v>9941</v>
      </c>
      <c r="M986" s="2052">
        <v>41564</v>
      </c>
      <c r="N986" s="2004"/>
      <c r="O986" s="2027" t="s">
        <v>10540</v>
      </c>
      <c r="P986" s="2004"/>
      <c r="Q986" s="2004"/>
      <c r="R986" s="2004"/>
      <c r="S986" s="2004"/>
      <c r="T986" s="2004"/>
      <c r="U986" s="2004"/>
      <c r="V986" s="2004"/>
      <c r="W986" s="2004"/>
      <c r="X986" s="2004"/>
    </row>
    <row r="987" spans="1:24" s="25" customFormat="1">
      <c r="A987" s="41"/>
      <c r="B987" s="40" t="s">
        <v>10717</v>
      </c>
      <c r="C987" s="21" t="s">
        <v>9799</v>
      </c>
      <c r="D987" s="157">
        <v>100</v>
      </c>
      <c r="E987" s="2105"/>
      <c r="F987" s="2105"/>
      <c r="G987" s="2005"/>
      <c r="H987" s="2052"/>
      <c r="I987" s="2005"/>
      <c r="J987" s="2005"/>
      <c r="K987" s="2052"/>
      <c r="L987" s="2005"/>
      <c r="M987" s="2052"/>
      <c r="N987" s="2004"/>
      <c r="O987" s="2005"/>
      <c r="P987" s="2004"/>
      <c r="Q987" s="2004"/>
      <c r="R987" s="2004"/>
      <c r="S987" s="2004"/>
      <c r="T987" s="2004"/>
      <c r="U987" s="2004"/>
      <c r="V987" s="2004"/>
      <c r="W987" s="2004"/>
      <c r="X987" s="2004"/>
    </row>
    <row r="988" spans="1:24" s="25" customFormat="1">
      <c r="A988" s="41"/>
      <c r="B988" s="40"/>
      <c r="C988" s="21"/>
      <c r="D988" s="157"/>
      <c r="E988" s="2105"/>
      <c r="F988" s="2105"/>
      <c r="G988" s="2005"/>
      <c r="H988" s="2052"/>
      <c r="I988" s="2005"/>
      <c r="J988" s="2005"/>
      <c r="K988" s="2052"/>
      <c r="L988" s="2005"/>
      <c r="M988" s="2052"/>
      <c r="N988" s="2004"/>
      <c r="O988" s="2005"/>
      <c r="P988" s="2004"/>
      <c r="Q988" s="2004"/>
      <c r="R988" s="2004"/>
      <c r="S988" s="2004"/>
      <c r="T988" s="2004"/>
      <c r="U988" s="2004"/>
      <c r="V988" s="2004"/>
      <c r="W988" s="2004"/>
      <c r="X988" s="2004"/>
    </row>
    <row r="989" spans="1:24" s="25" customFormat="1">
      <c r="A989" s="80" t="s">
        <v>10704</v>
      </c>
      <c r="B989" s="2012"/>
      <c r="C989" s="8" t="s">
        <v>10718</v>
      </c>
      <c r="D989" s="2051"/>
      <c r="E989" s="2105"/>
      <c r="F989" s="2105"/>
      <c r="G989" s="2005"/>
      <c r="H989" s="2052"/>
      <c r="I989" s="2005"/>
      <c r="J989" s="2005"/>
      <c r="K989" s="2052"/>
      <c r="L989" s="2005"/>
      <c r="M989" s="2052"/>
      <c r="N989" s="2004"/>
      <c r="O989" s="2005"/>
      <c r="P989" s="2004"/>
      <c r="Q989" s="2004"/>
      <c r="R989" s="2004"/>
      <c r="S989" s="2004"/>
      <c r="T989" s="2004"/>
      <c r="U989" s="2004"/>
      <c r="V989" s="2004"/>
      <c r="W989" s="2004"/>
      <c r="X989" s="2004"/>
    </row>
    <row r="990" spans="1:24" s="25" customFormat="1">
      <c r="A990" s="41">
        <v>4705115</v>
      </c>
      <c r="B990" s="2012" t="s">
        <v>10700</v>
      </c>
      <c r="C990" s="2013" t="s">
        <v>10719</v>
      </c>
      <c r="D990" s="2051">
        <v>3700</v>
      </c>
      <c r="E990" s="2105">
        <v>370000</v>
      </c>
      <c r="F990" s="2105">
        <v>211000</v>
      </c>
      <c r="G990" s="2005" t="s">
        <v>9810</v>
      </c>
      <c r="H990" s="2052">
        <v>41423</v>
      </c>
      <c r="I990" s="2005" t="s">
        <v>9811</v>
      </c>
      <c r="J990" s="2005"/>
      <c r="K990" s="2052"/>
      <c r="L990" s="2005" t="s">
        <v>67</v>
      </c>
      <c r="M990" s="2052">
        <v>41564</v>
      </c>
      <c r="N990" s="2004"/>
      <c r="O990" s="2005"/>
      <c r="P990" s="2004"/>
      <c r="Q990" s="2004"/>
      <c r="R990" s="2004"/>
      <c r="S990" s="2004"/>
      <c r="T990" s="2004"/>
      <c r="U990" s="2004"/>
      <c r="V990" s="2004"/>
      <c r="W990" s="2004"/>
      <c r="X990" s="2004"/>
    </row>
    <row r="991" spans="1:24" s="25" customFormat="1">
      <c r="A991" s="41"/>
      <c r="B991" s="2012"/>
      <c r="C991" s="2013"/>
      <c r="D991" s="2051"/>
      <c r="E991" s="2105"/>
      <c r="F991" s="2105"/>
      <c r="G991" s="2005"/>
      <c r="H991" s="2052"/>
      <c r="I991" s="2005"/>
      <c r="J991" s="2005"/>
      <c r="K991" s="2052"/>
      <c r="L991" s="2005"/>
      <c r="M991" s="2052"/>
      <c r="N991" s="2004"/>
      <c r="O991" s="2005"/>
      <c r="P991" s="2004"/>
      <c r="Q991" s="2004"/>
      <c r="R991" s="2004"/>
      <c r="S991" s="2004"/>
      <c r="T991" s="2004"/>
      <c r="U991" s="2004"/>
      <c r="V991" s="2004"/>
      <c r="W991" s="2004"/>
      <c r="X991" s="2004"/>
    </row>
    <row r="992" spans="1:24" s="25" customFormat="1">
      <c r="A992" s="80" t="s">
        <v>10704</v>
      </c>
      <c r="B992" s="2012"/>
      <c r="C992" s="8" t="s">
        <v>10720</v>
      </c>
      <c r="D992" s="2051"/>
      <c r="E992" s="2105"/>
      <c r="F992" s="2105"/>
      <c r="G992" s="2005"/>
      <c r="H992" s="2052"/>
      <c r="I992" s="2005"/>
      <c r="J992" s="2005"/>
      <c r="K992" s="2052"/>
      <c r="L992" s="2005"/>
      <c r="M992" s="2052"/>
      <c r="N992" s="2004"/>
      <c r="O992" s="2005"/>
      <c r="P992" s="2004"/>
      <c r="Q992" s="2004"/>
      <c r="R992" s="2004"/>
      <c r="S992" s="2004"/>
      <c r="T992" s="2004"/>
      <c r="U992" s="2004"/>
      <c r="V992" s="2004"/>
      <c r="W992" s="2004"/>
      <c r="X992" s="2004"/>
    </row>
    <row r="993" spans="1:24" s="25" customFormat="1">
      <c r="A993" s="41">
        <v>4705121</v>
      </c>
      <c r="B993" s="2012" t="s">
        <v>10594</v>
      </c>
      <c r="C993" s="2013" t="s">
        <v>10721</v>
      </c>
      <c r="D993" s="2051">
        <v>2700</v>
      </c>
      <c r="E993" s="2105">
        <v>270000</v>
      </c>
      <c r="F993" s="2105">
        <v>88000</v>
      </c>
      <c r="G993" s="2005" t="s">
        <v>9835</v>
      </c>
      <c r="H993" s="2052">
        <v>41424</v>
      </c>
      <c r="I993" s="2005" t="s">
        <v>10062</v>
      </c>
      <c r="J993" s="2005" t="s">
        <v>449</v>
      </c>
      <c r="K993" s="2052"/>
      <c r="L993" s="2005" t="s">
        <v>9941</v>
      </c>
      <c r="M993" s="2052">
        <v>41564</v>
      </c>
      <c r="N993" s="2004"/>
      <c r="O993" s="2027" t="s">
        <v>10650</v>
      </c>
      <c r="P993" s="2004"/>
      <c r="Q993" s="2004"/>
      <c r="R993" s="2004"/>
      <c r="S993" s="2004"/>
      <c r="T993" s="2004"/>
      <c r="U993" s="2004"/>
      <c r="V993" s="2004"/>
      <c r="W993" s="2004"/>
      <c r="X993" s="2004"/>
    </row>
    <row r="994" spans="1:24" s="25" customFormat="1">
      <c r="A994" s="41"/>
      <c r="B994" s="40" t="s">
        <v>10722</v>
      </c>
      <c r="C994" s="21" t="s">
        <v>9799</v>
      </c>
      <c r="D994" s="18">
        <v>100</v>
      </c>
      <c r="E994" s="2105"/>
      <c r="F994" s="2105"/>
      <c r="G994" s="2005"/>
      <c r="H994" s="2052"/>
      <c r="I994" s="2005"/>
      <c r="J994" s="2005"/>
      <c r="K994" s="2052"/>
      <c r="L994" s="2005"/>
      <c r="M994" s="2052"/>
      <c r="N994" s="2004"/>
      <c r="O994" s="2005"/>
      <c r="P994" s="2004"/>
      <c r="Q994" s="2004"/>
      <c r="R994" s="2004"/>
      <c r="S994" s="2004"/>
      <c r="T994" s="2004"/>
      <c r="U994" s="2004"/>
      <c r="V994" s="2004"/>
      <c r="W994" s="2004"/>
      <c r="X994" s="2004"/>
    </row>
    <row r="995" spans="1:24" s="25" customFormat="1">
      <c r="A995" s="41"/>
      <c r="B995" s="40"/>
      <c r="C995" s="21"/>
      <c r="D995" s="157"/>
      <c r="E995" s="2105"/>
      <c r="F995" s="2105"/>
      <c r="G995" s="2005"/>
      <c r="H995" s="2052"/>
      <c r="I995" s="2005"/>
      <c r="J995" s="2005"/>
      <c r="K995" s="2052"/>
      <c r="L995" s="2005"/>
      <c r="M995" s="2052"/>
      <c r="N995" s="2004"/>
      <c r="O995" s="2005"/>
      <c r="P995" s="2004"/>
      <c r="Q995" s="2004"/>
      <c r="R995" s="2004"/>
      <c r="S995" s="2004"/>
      <c r="T995" s="2004"/>
      <c r="U995" s="2004"/>
      <c r="V995" s="2004"/>
      <c r="W995" s="2004"/>
      <c r="X995" s="2004"/>
    </row>
    <row r="996" spans="1:24" s="25" customFormat="1">
      <c r="A996" s="80" t="s">
        <v>10704</v>
      </c>
      <c r="B996" s="2012"/>
      <c r="C996" s="8" t="s">
        <v>10723</v>
      </c>
      <c r="D996" s="2258"/>
      <c r="E996" s="2105"/>
      <c r="F996" s="2105"/>
      <c r="G996" s="2005"/>
      <c r="H996" s="2052"/>
      <c r="I996" s="2005"/>
      <c r="J996" s="2005"/>
      <c r="K996" s="2052"/>
      <c r="L996" s="2005"/>
      <c r="M996" s="2052"/>
      <c r="N996" s="2004"/>
      <c r="O996" s="2005"/>
      <c r="P996" s="2004"/>
      <c r="Q996" s="2004"/>
      <c r="R996" s="2004"/>
      <c r="S996" s="2004"/>
      <c r="T996" s="2004"/>
      <c r="U996" s="2004"/>
      <c r="V996" s="2004"/>
      <c r="W996" s="2004"/>
      <c r="X996" s="2004"/>
    </row>
    <row r="997" spans="1:24" s="25" customFormat="1">
      <c r="A997" s="178">
        <v>4708030</v>
      </c>
      <c r="B997" s="2012" t="s">
        <v>10123</v>
      </c>
      <c r="C997" s="2013" t="s">
        <v>10724</v>
      </c>
      <c r="D997" s="2258">
        <v>3200</v>
      </c>
      <c r="E997" s="2105">
        <v>310000</v>
      </c>
      <c r="F997" s="2105">
        <v>94000</v>
      </c>
      <c r="G997" s="2005" t="s">
        <v>9810</v>
      </c>
      <c r="H997" s="2052">
        <v>41495</v>
      </c>
      <c r="I997" s="2005" t="s">
        <v>10010</v>
      </c>
      <c r="J997" s="2005" t="s">
        <v>449</v>
      </c>
      <c r="K997" s="2052"/>
      <c r="L997" s="2005" t="s">
        <v>9941</v>
      </c>
      <c r="M997" s="2052">
        <v>41564</v>
      </c>
      <c r="N997" s="2004"/>
      <c r="O997" s="2027" t="s">
        <v>10540</v>
      </c>
      <c r="P997" s="2004"/>
      <c r="Q997" s="2004"/>
      <c r="R997" s="2004"/>
      <c r="S997" s="2004"/>
      <c r="T997" s="2004"/>
      <c r="U997" s="2004"/>
      <c r="V997" s="2004"/>
      <c r="W997" s="2004"/>
      <c r="X997" s="2004"/>
    </row>
    <row r="998" spans="1:24" s="25" customFormat="1">
      <c r="A998" s="41"/>
      <c r="B998" s="40" t="s">
        <v>10725</v>
      </c>
      <c r="C998" s="21" t="s">
        <v>9799</v>
      </c>
      <c r="D998" s="18">
        <v>100</v>
      </c>
      <c r="E998" s="2105"/>
      <c r="F998" s="2105"/>
      <c r="G998" s="2005"/>
      <c r="H998" s="2052"/>
      <c r="I998" s="2005"/>
      <c r="J998" s="2005"/>
      <c r="K998" s="2052"/>
      <c r="L998" s="2005"/>
      <c r="M998" s="2052"/>
      <c r="N998" s="2004"/>
      <c r="O998" s="2005"/>
      <c r="P998" s="2004"/>
      <c r="Q998" s="2004"/>
      <c r="R998" s="2004"/>
      <c r="S998" s="2004"/>
      <c r="T998" s="2004"/>
      <c r="U998" s="2004"/>
      <c r="V998" s="2004"/>
      <c r="W998" s="2004"/>
      <c r="X998" s="2004"/>
    </row>
    <row r="999" spans="1:24" s="25" customFormat="1">
      <c r="A999" s="41"/>
      <c r="B999" s="2012"/>
      <c r="C999" s="2013"/>
      <c r="D999" s="2051"/>
      <c r="E999" s="2105"/>
      <c r="F999" s="2105"/>
      <c r="G999" s="2005"/>
      <c r="H999" s="2052"/>
      <c r="I999" s="2005"/>
      <c r="J999" s="2005"/>
      <c r="K999" s="2052"/>
      <c r="L999" s="2005"/>
      <c r="M999" s="2052"/>
      <c r="N999" s="2004"/>
      <c r="O999" s="2005"/>
      <c r="P999" s="2004"/>
      <c r="Q999" s="2004"/>
      <c r="R999" s="2004"/>
      <c r="S999" s="2004"/>
      <c r="T999" s="2004"/>
      <c r="U999" s="2004"/>
      <c r="V999" s="2004"/>
      <c r="W999" s="2004"/>
      <c r="X999" s="2004"/>
    </row>
    <row r="1000" spans="1:24" s="25" customFormat="1">
      <c r="A1000" s="80" t="s">
        <v>10704</v>
      </c>
      <c r="B1000" s="2012"/>
      <c r="C1000" s="8" t="s">
        <v>10726</v>
      </c>
      <c r="D1000" s="2051"/>
      <c r="E1000" s="2105"/>
      <c r="F1000" s="2105"/>
      <c r="G1000" s="2005"/>
      <c r="H1000" s="2052"/>
      <c r="I1000" s="2005"/>
      <c r="J1000" s="2005"/>
      <c r="K1000" s="2052"/>
      <c r="L1000" s="2005"/>
      <c r="M1000" s="2052"/>
      <c r="N1000" s="2004"/>
      <c r="O1000" s="2005"/>
      <c r="P1000" s="2004"/>
      <c r="Q1000" s="2004"/>
      <c r="R1000" s="2004"/>
      <c r="S1000" s="2004"/>
      <c r="T1000" s="2004"/>
      <c r="U1000" s="2004"/>
      <c r="V1000" s="2004"/>
      <c r="W1000" s="2004"/>
      <c r="X1000" s="2004"/>
    </row>
    <row r="1001" spans="1:24" s="25" customFormat="1">
      <c r="A1001" s="41">
        <v>4707040</v>
      </c>
      <c r="B1001" s="2012" t="s">
        <v>10727</v>
      </c>
      <c r="C1001" s="2013" t="s">
        <v>10728</v>
      </c>
      <c r="D1001" s="2051">
        <v>2300</v>
      </c>
      <c r="E1001" s="2105">
        <v>225000</v>
      </c>
      <c r="F1001" s="2105">
        <v>30000</v>
      </c>
      <c r="G1001" s="2005" t="s">
        <v>9871</v>
      </c>
      <c r="H1001" s="2052">
        <v>41464</v>
      </c>
      <c r="I1001" s="2005" t="s">
        <v>10014</v>
      </c>
      <c r="J1001" s="2005"/>
      <c r="K1001" s="2052"/>
      <c r="L1001" s="2005" t="s">
        <v>9941</v>
      </c>
      <c r="M1001" s="2052">
        <v>41564</v>
      </c>
      <c r="N1001" s="2004"/>
      <c r="O1001" s="2005"/>
      <c r="P1001" s="2004"/>
      <c r="Q1001" s="2004"/>
      <c r="R1001" s="2004"/>
      <c r="S1001" s="2004"/>
      <c r="T1001" s="2004"/>
      <c r="U1001" s="2004"/>
      <c r="V1001" s="2004"/>
      <c r="W1001" s="2004"/>
      <c r="X1001" s="2004"/>
    </row>
    <row r="1002" spans="1:24" s="25" customFormat="1">
      <c r="A1002" s="41"/>
      <c r="B1002" s="2012"/>
      <c r="C1002" s="2013"/>
      <c r="D1002" s="2051"/>
      <c r="E1002" s="2105"/>
      <c r="F1002" s="2105"/>
      <c r="G1002" s="2005"/>
      <c r="H1002" s="2052"/>
      <c r="I1002" s="2005"/>
      <c r="J1002" s="2005"/>
      <c r="K1002" s="2052"/>
      <c r="L1002" s="2005"/>
      <c r="M1002" s="2052"/>
      <c r="N1002" s="2004"/>
      <c r="O1002" s="2005"/>
      <c r="P1002" s="2004"/>
      <c r="Q1002" s="2004"/>
      <c r="R1002" s="2004"/>
      <c r="S1002" s="2004"/>
      <c r="T1002" s="2004"/>
      <c r="U1002" s="2004"/>
      <c r="V1002" s="2004"/>
      <c r="W1002" s="2004"/>
      <c r="X1002" s="2004"/>
    </row>
    <row r="1003" spans="1:24" s="25" customFormat="1">
      <c r="A1003" s="80" t="s">
        <v>10729</v>
      </c>
      <c r="B1003" s="2012"/>
      <c r="C1003" s="8" t="s">
        <v>10730</v>
      </c>
      <c r="D1003" s="2051"/>
      <c r="E1003" s="2105"/>
      <c r="F1003" s="2105"/>
      <c r="G1003" s="2005"/>
      <c r="H1003" s="2052"/>
      <c r="I1003" s="2005"/>
      <c r="J1003" s="2005"/>
      <c r="K1003" s="2052"/>
      <c r="L1003" s="2005"/>
      <c r="M1003" s="2052"/>
      <c r="N1003" s="2004"/>
      <c r="O1003" s="2005"/>
      <c r="P1003" s="2004"/>
      <c r="Q1003" s="2004"/>
      <c r="R1003" s="2004"/>
      <c r="S1003" s="2004"/>
      <c r="T1003" s="2004"/>
      <c r="U1003" s="2004"/>
      <c r="V1003" s="2004"/>
      <c r="W1003" s="2004"/>
      <c r="X1003" s="2004"/>
    </row>
    <row r="1004" spans="1:24" s="25" customFormat="1">
      <c r="A1004" s="41">
        <v>4707190</v>
      </c>
      <c r="B1004" s="2012" t="s">
        <v>10031</v>
      </c>
      <c r="C1004" s="2013" t="s">
        <v>10731</v>
      </c>
      <c r="D1004" s="2051">
        <v>3300</v>
      </c>
      <c r="E1004" s="2105">
        <v>320000</v>
      </c>
      <c r="F1004" s="2105">
        <v>139000</v>
      </c>
      <c r="G1004" s="2005" t="s">
        <v>10446</v>
      </c>
      <c r="H1004" s="2052">
        <v>41485</v>
      </c>
      <c r="I1004" s="2005" t="s">
        <v>9836</v>
      </c>
      <c r="J1004" s="2005"/>
      <c r="K1004" s="2052"/>
      <c r="L1004" s="17" t="s">
        <v>107</v>
      </c>
      <c r="M1004" s="2052">
        <v>41566</v>
      </c>
      <c r="N1004" s="2004"/>
      <c r="O1004" s="2005"/>
      <c r="P1004" s="2004"/>
      <c r="Q1004" s="2004"/>
      <c r="R1004" s="2004"/>
      <c r="S1004" s="2004"/>
      <c r="T1004" s="2004"/>
      <c r="U1004" s="2004"/>
      <c r="V1004" s="2004"/>
      <c r="W1004" s="2004"/>
      <c r="X1004" s="2004"/>
    </row>
    <row r="1005" spans="1:24">
      <c r="A1005" s="2098"/>
      <c r="B1005" s="2004"/>
      <c r="C1005" s="2004"/>
      <c r="D1005" s="2025"/>
      <c r="E1005" s="2105"/>
      <c r="F1005" s="2105"/>
      <c r="G1005" s="2005"/>
      <c r="H1005" s="2052"/>
      <c r="I1005" s="2005"/>
      <c r="J1005" s="2005"/>
      <c r="K1005" s="2052"/>
      <c r="L1005" s="2005"/>
      <c r="M1005" s="2052"/>
      <c r="N1005" s="2004"/>
      <c r="O1005" s="2005"/>
      <c r="P1005" s="2004"/>
      <c r="Q1005" s="2004"/>
      <c r="R1005" s="2004"/>
      <c r="S1005" s="2004"/>
      <c r="T1005" s="2004"/>
      <c r="U1005" s="2004"/>
      <c r="V1005" s="2004"/>
      <c r="W1005" s="2004"/>
      <c r="X1005" s="2004"/>
    </row>
    <row r="1006" spans="1:24" s="25" customFormat="1">
      <c r="A1006" s="80" t="s">
        <v>10729</v>
      </c>
      <c r="B1006" s="2012"/>
      <c r="C1006" s="8" t="s">
        <v>10732</v>
      </c>
      <c r="D1006" s="2051"/>
      <c r="E1006" s="2105"/>
      <c r="F1006" s="2105"/>
      <c r="G1006" s="2005"/>
      <c r="H1006" s="2052"/>
      <c r="I1006" s="2005"/>
      <c r="J1006" s="2005"/>
      <c r="K1006" s="2052"/>
      <c r="L1006" s="2005"/>
      <c r="M1006" s="2052"/>
      <c r="N1006" s="2004"/>
      <c r="O1006" s="2005"/>
      <c r="P1006" s="2004"/>
      <c r="Q1006" s="2004"/>
      <c r="R1006" s="2004"/>
      <c r="S1006" s="2004"/>
      <c r="T1006" s="2004"/>
      <c r="U1006" s="2004"/>
      <c r="V1006" s="2004"/>
      <c r="W1006" s="2004"/>
      <c r="X1006" s="2004"/>
    </row>
    <row r="1007" spans="1:24" s="25" customFormat="1">
      <c r="A1007" s="41">
        <v>4707165</v>
      </c>
      <c r="B1007" s="2012" t="s">
        <v>10123</v>
      </c>
      <c r="C1007" s="2013" t="s">
        <v>10733</v>
      </c>
      <c r="D1007" s="2051">
        <v>3200</v>
      </c>
      <c r="E1007" s="2105">
        <v>313000</v>
      </c>
      <c r="F1007" s="2105">
        <v>120000</v>
      </c>
      <c r="G1007" s="2005" t="s">
        <v>9835</v>
      </c>
      <c r="H1007" s="2052">
        <v>41480</v>
      </c>
      <c r="I1007" s="2005" t="s">
        <v>9891</v>
      </c>
      <c r="J1007" s="2005"/>
      <c r="K1007" s="2052"/>
      <c r="L1007" s="17" t="s">
        <v>107</v>
      </c>
      <c r="M1007" s="2052">
        <v>41566</v>
      </c>
      <c r="N1007" s="2004"/>
      <c r="O1007" s="2005"/>
      <c r="P1007" s="2004"/>
      <c r="Q1007" s="2004"/>
      <c r="R1007" s="2004"/>
      <c r="S1007" s="2004"/>
      <c r="T1007" s="2004"/>
      <c r="U1007" s="2004"/>
      <c r="V1007" s="2004"/>
      <c r="W1007" s="2004"/>
      <c r="X1007" s="2004"/>
    </row>
    <row r="1008" spans="1:24">
      <c r="A1008" s="2098"/>
      <c r="B1008" s="2004"/>
      <c r="C1008" s="2004"/>
      <c r="D1008" s="2025"/>
      <c r="E1008" s="2105"/>
      <c r="F1008" s="2105"/>
      <c r="G1008" s="2005"/>
      <c r="H1008" s="2052"/>
      <c r="I1008" s="2005"/>
      <c r="J1008" s="2005"/>
      <c r="K1008" s="2052"/>
      <c r="L1008" s="2005"/>
      <c r="M1008" s="2052"/>
      <c r="N1008" s="2004"/>
      <c r="O1008" s="2005"/>
      <c r="P1008" s="2004"/>
      <c r="Q1008" s="2004"/>
      <c r="R1008" s="2004"/>
      <c r="S1008" s="2004"/>
      <c r="T1008" s="2004"/>
      <c r="U1008" s="2004"/>
      <c r="V1008" s="2004"/>
      <c r="W1008" s="2004"/>
      <c r="X1008" s="2004"/>
    </row>
    <row r="1009" spans="1:24" s="25" customFormat="1">
      <c r="A1009" s="80" t="s">
        <v>10734</v>
      </c>
      <c r="B1009" s="2012"/>
      <c r="C1009" s="8" t="s">
        <v>10735</v>
      </c>
      <c r="D1009" s="2051"/>
      <c r="E1009" s="2105"/>
      <c r="F1009" s="2105"/>
      <c r="G1009" s="2005"/>
      <c r="H1009" s="2052"/>
      <c r="I1009" s="2005"/>
      <c r="J1009" s="2005"/>
      <c r="K1009" s="2052"/>
      <c r="L1009" s="2005"/>
      <c r="M1009" s="2052"/>
      <c r="N1009" s="2004"/>
      <c r="O1009" s="2005"/>
      <c r="P1009" s="2004"/>
      <c r="Q1009" s="2004"/>
      <c r="R1009" s="2004"/>
      <c r="S1009" s="2004"/>
      <c r="T1009" s="2004"/>
      <c r="U1009" s="2004"/>
      <c r="V1009" s="2004"/>
      <c r="W1009" s="2004"/>
      <c r="X1009" s="2004"/>
    </row>
    <row r="1010" spans="1:24" s="25" customFormat="1">
      <c r="A1010" s="41">
        <v>4706028</v>
      </c>
      <c r="B1010" s="2012" t="s">
        <v>10000</v>
      </c>
      <c r="C1010" s="2013" t="s">
        <v>10736</v>
      </c>
      <c r="D1010" s="2051">
        <v>3300</v>
      </c>
      <c r="E1010" s="2105">
        <v>310000</v>
      </c>
      <c r="F1010" s="2105">
        <v>158000</v>
      </c>
      <c r="G1010" s="2005" t="s">
        <v>9840</v>
      </c>
      <c r="H1010" s="2052">
        <v>41436</v>
      </c>
      <c r="I1010" s="2005" t="s">
        <v>9958</v>
      </c>
      <c r="J1010" s="2005"/>
      <c r="K1010" s="2052"/>
      <c r="L1010" s="2005" t="s">
        <v>9941</v>
      </c>
      <c r="M1010" s="2052">
        <v>41587</v>
      </c>
      <c r="N1010" s="2004"/>
      <c r="O1010" s="2005"/>
      <c r="P1010" s="2004"/>
      <c r="Q1010" s="2004"/>
      <c r="R1010" s="2004"/>
      <c r="S1010" s="2004"/>
      <c r="T1010" s="2004"/>
      <c r="U1010" s="2004"/>
      <c r="V1010" s="2004"/>
      <c r="W1010" s="2004"/>
      <c r="X1010" s="2004"/>
    </row>
    <row r="1011" spans="1:24">
      <c r="A1011" s="2098"/>
      <c r="B1011" s="2004"/>
      <c r="C1011" s="2004"/>
      <c r="D1011" s="2025"/>
      <c r="E1011" s="2105"/>
      <c r="F1011" s="2105"/>
      <c r="G1011" s="2005"/>
      <c r="H1011" s="2052"/>
      <c r="I1011" s="2005"/>
      <c r="J1011" s="2005"/>
      <c r="K1011" s="2052"/>
      <c r="L1011" s="2005"/>
      <c r="M1011" s="2052"/>
      <c r="N1011" s="2004"/>
      <c r="O1011" s="2005"/>
      <c r="P1011" s="2004"/>
      <c r="Q1011" s="2004"/>
      <c r="R1011" s="2004"/>
      <c r="S1011" s="2004"/>
      <c r="T1011" s="2004"/>
      <c r="U1011" s="2004"/>
      <c r="V1011" s="2004"/>
      <c r="W1011" s="2004"/>
      <c r="X1011" s="2004"/>
    </row>
    <row r="1012" spans="1:24" s="25" customFormat="1">
      <c r="A1012" s="80" t="s">
        <v>10734</v>
      </c>
      <c r="B1012" s="2012"/>
      <c r="C1012" s="8" t="s">
        <v>10737</v>
      </c>
      <c r="D1012" s="2051"/>
      <c r="E1012" s="2105"/>
      <c r="F1012" s="2105"/>
      <c r="G1012" s="2005"/>
      <c r="H1012" s="2052"/>
      <c r="I1012" s="2005"/>
      <c r="J1012" s="2005"/>
      <c r="K1012" s="2052"/>
      <c r="L1012" s="2005"/>
      <c r="M1012" s="2052"/>
      <c r="N1012" s="2004"/>
      <c r="O1012" s="2005"/>
      <c r="P1012" s="2004"/>
      <c r="Q1012" s="2004"/>
      <c r="R1012" s="2004"/>
      <c r="S1012" s="2004"/>
      <c r="T1012" s="2004"/>
      <c r="U1012" s="2004"/>
      <c r="V1012" s="2004"/>
      <c r="W1012" s="2004"/>
      <c r="X1012" s="2004"/>
    </row>
    <row r="1013" spans="1:24" s="25" customFormat="1">
      <c r="A1013" s="41">
        <v>4707136</v>
      </c>
      <c r="B1013" s="2012" t="s">
        <v>10178</v>
      </c>
      <c r="C1013" s="2013" t="s">
        <v>10738</v>
      </c>
      <c r="D1013" s="2051">
        <v>3500</v>
      </c>
      <c r="E1013" s="2105">
        <v>345000</v>
      </c>
      <c r="F1013" s="2105">
        <v>153000</v>
      </c>
      <c r="G1013" s="2005" t="s">
        <v>9871</v>
      </c>
      <c r="H1013" s="2052">
        <v>41478</v>
      </c>
      <c r="I1013" s="2005" t="s">
        <v>9962</v>
      </c>
      <c r="J1013" s="2005"/>
      <c r="K1013" s="2052"/>
      <c r="L1013" s="2005" t="s">
        <v>9941</v>
      </c>
      <c r="M1013" s="2052">
        <v>41587</v>
      </c>
      <c r="N1013" s="2004"/>
      <c r="O1013" s="2005"/>
      <c r="P1013" s="2004"/>
      <c r="Q1013" s="2004"/>
      <c r="R1013" s="2004"/>
      <c r="S1013" s="2004"/>
      <c r="T1013" s="2004"/>
      <c r="U1013" s="2004"/>
      <c r="V1013" s="2004"/>
      <c r="W1013" s="2004"/>
      <c r="X1013" s="2004"/>
    </row>
    <row r="1014" spans="1:24">
      <c r="A1014" s="2098"/>
      <c r="B1014" s="2004"/>
      <c r="C1014" s="2004"/>
      <c r="D1014" s="2025"/>
      <c r="E1014" s="2105"/>
      <c r="F1014" s="2105"/>
      <c r="G1014" s="2005"/>
      <c r="H1014" s="2052"/>
      <c r="I1014" s="2005"/>
      <c r="J1014" s="2005"/>
      <c r="K1014" s="2052"/>
      <c r="L1014" s="2005"/>
      <c r="M1014" s="2052"/>
      <c r="N1014" s="2004"/>
      <c r="O1014" s="2005"/>
      <c r="P1014" s="2004"/>
      <c r="Q1014" s="2004"/>
      <c r="R1014" s="2004"/>
      <c r="S1014" s="2004"/>
      <c r="T1014" s="2004"/>
      <c r="U1014" s="2004"/>
      <c r="V1014" s="2004"/>
      <c r="W1014" s="2004"/>
      <c r="X1014" s="2004"/>
    </row>
    <row r="1015" spans="1:24" s="25" customFormat="1">
      <c r="A1015" s="80" t="s">
        <v>10734</v>
      </c>
      <c r="B1015" s="2012"/>
      <c r="C1015" s="8" t="s">
        <v>10739</v>
      </c>
      <c r="D1015" s="2051"/>
      <c r="E1015" s="2105"/>
      <c r="F1015" s="2105"/>
      <c r="G1015" s="2005"/>
      <c r="H1015" s="2052"/>
      <c r="I1015" s="2005"/>
      <c r="J1015" s="2005"/>
      <c r="K1015" s="2052"/>
      <c r="L1015" s="2005"/>
      <c r="M1015" s="2052"/>
      <c r="N1015" s="2004"/>
      <c r="O1015" s="2005"/>
      <c r="P1015" s="2004"/>
      <c r="Q1015" s="2004"/>
      <c r="R1015" s="2004"/>
      <c r="S1015" s="2004"/>
      <c r="T1015" s="2004"/>
      <c r="U1015" s="2004"/>
      <c r="V1015" s="2004"/>
      <c r="W1015" s="2004"/>
      <c r="X1015" s="2004"/>
    </row>
    <row r="1016" spans="1:24" s="25" customFormat="1">
      <c r="A1016" s="41">
        <v>4707174</v>
      </c>
      <c r="B1016" s="2012" t="s">
        <v>10126</v>
      </c>
      <c r="C1016" s="2013" t="s">
        <v>10740</v>
      </c>
      <c r="D1016" s="2051">
        <v>3000</v>
      </c>
      <c r="E1016" s="2105">
        <v>294000</v>
      </c>
      <c r="F1016" s="2105">
        <v>111000</v>
      </c>
      <c r="G1016" s="2005" t="s">
        <v>9835</v>
      </c>
      <c r="H1016" s="2052">
        <v>41481</v>
      </c>
      <c r="I1016" s="2005" t="s">
        <v>10010</v>
      </c>
      <c r="J1016" s="2005"/>
      <c r="K1016" s="2052"/>
      <c r="L1016" s="2005" t="s">
        <v>9941</v>
      </c>
      <c r="M1016" s="2052">
        <v>41587</v>
      </c>
      <c r="N1016" s="2004"/>
      <c r="O1016" s="2005"/>
      <c r="P1016" s="2004"/>
      <c r="Q1016" s="2004"/>
      <c r="R1016" s="2004"/>
      <c r="S1016" s="2004"/>
      <c r="T1016" s="2004"/>
      <c r="U1016" s="2004"/>
      <c r="V1016" s="2004"/>
      <c r="W1016" s="2004"/>
      <c r="X1016" s="2004"/>
    </row>
    <row r="1017" spans="1:24" s="25" customFormat="1">
      <c r="A1017" s="41"/>
      <c r="B1017" s="2012"/>
      <c r="C1017" s="2013"/>
      <c r="D1017" s="2051"/>
      <c r="E1017" s="2105"/>
      <c r="F1017" s="2105"/>
      <c r="G1017" s="2005"/>
      <c r="H1017" s="2052"/>
      <c r="I1017" s="2005"/>
      <c r="J1017" s="2005"/>
      <c r="K1017" s="2052"/>
      <c r="L1017" s="2005"/>
      <c r="M1017" s="2052"/>
      <c r="N1017" s="2004"/>
      <c r="O1017" s="2005"/>
      <c r="P1017" s="2004"/>
      <c r="Q1017" s="2004"/>
      <c r="R1017" s="2004"/>
      <c r="S1017" s="2004"/>
      <c r="T1017" s="2004"/>
      <c r="U1017" s="2004"/>
      <c r="V1017" s="2004"/>
      <c r="W1017" s="2004"/>
      <c r="X1017" s="2004"/>
    </row>
    <row r="1018" spans="1:24" s="25" customFormat="1">
      <c r="A1018" s="80" t="s">
        <v>10734</v>
      </c>
      <c r="B1018" s="2012"/>
      <c r="C1018" s="8" t="s">
        <v>10741</v>
      </c>
      <c r="D1018" s="2051"/>
      <c r="E1018" s="2105"/>
      <c r="F1018" s="2105"/>
      <c r="G1018" s="2005"/>
      <c r="H1018" s="2052"/>
      <c r="I1018" s="2005"/>
      <c r="J1018" s="2005"/>
      <c r="K1018" s="2052"/>
      <c r="L1018" s="2005"/>
      <c r="M1018" s="2052"/>
      <c r="N1018" s="2004"/>
      <c r="O1018" s="2005"/>
      <c r="P1018" s="2004"/>
      <c r="Q1018" s="2004"/>
      <c r="R1018" s="2004"/>
      <c r="S1018" s="2004"/>
      <c r="T1018" s="2004"/>
      <c r="U1018" s="2004"/>
      <c r="V1018" s="2004"/>
      <c r="W1018" s="2004"/>
      <c r="X1018" s="2004"/>
    </row>
    <row r="1019" spans="1:24" s="25" customFormat="1">
      <c r="A1019" s="41">
        <v>4707185</v>
      </c>
      <c r="B1019" s="2012" t="s">
        <v>10031</v>
      </c>
      <c r="C1019" s="2013" t="s">
        <v>10742</v>
      </c>
      <c r="D1019" s="2051">
        <v>3200</v>
      </c>
      <c r="E1019" s="2105">
        <v>314000</v>
      </c>
      <c r="F1019" s="2105">
        <v>115000</v>
      </c>
      <c r="G1019" s="2005" t="s">
        <v>9810</v>
      </c>
      <c r="H1019" s="2052">
        <v>41484</v>
      </c>
      <c r="I1019" s="2005" t="s">
        <v>10563</v>
      </c>
      <c r="J1019" s="2005"/>
      <c r="K1019" s="2052"/>
      <c r="L1019" s="2005" t="s">
        <v>9941</v>
      </c>
      <c r="M1019" s="2052">
        <v>41587</v>
      </c>
      <c r="N1019" s="2004"/>
      <c r="O1019" s="2005"/>
      <c r="P1019" s="2004"/>
      <c r="Q1019" s="2004"/>
      <c r="R1019" s="2004"/>
      <c r="S1019" s="2004"/>
      <c r="T1019" s="2004"/>
      <c r="U1019" s="2004"/>
      <c r="V1019" s="2004"/>
      <c r="W1019" s="2004"/>
      <c r="X1019" s="2004"/>
    </row>
    <row r="1020" spans="1:24">
      <c r="A1020" s="2098"/>
      <c r="B1020" s="2004"/>
      <c r="C1020" s="2004"/>
      <c r="D1020" s="2025"/>
      <c r="E1020" s="2105"/>
      <c r="F1020" s="2105"/>
      <c r="G1020" s="2005"/>
      <c r="H1020" s="2052"/>
      <c r="I1020" s="2005"/>
      <c r="J1020" s="2005"/>
      <c r="K1020" s="2052"/>
      <c r="L1020" s="2005"/>
      <c r="M1020" s="2052"/>
      <c r="N1020" s="2004"/>
      <c r="O1020" s="2005"/>
      <c r="P1020" s="2004"/>
      <c r="Q1020" s="2004"/>
      <c r="R1020" s="2004"/>
      <c r="S1020" s="2004"/>
      <c r="T1020" s="2004"/>
      <c r="U1020" s="2004"/>
      <c r="V1020" s="2004"/>
      <c r="W1020" s="2004"/>
      <c r="X1020" s="2004"/>
    </row>
    <row r="1021" spans="1:24" s="25" customFormat="1">
      <c r="A1021" s="80" t="s">
        <v>10734</v>
      </c>
      <c r="B1021" s="2012"/>
      <c r="C1021" s="8" t="s">
        <v>10743</v>
      </c>
      <c r="D1021" s="2051"/>
      <c r="E1021" s="2105"/>
      <c r="F1021" s="2105"/>
      <c r="G1021" s="2005"/>
      <c r="H1021" s="2052"/>
      <c r="I1021" s="2005"/>
      <c r="J1021" s="2005"/>
      <c r="K1021" s="2052"/>
      <c r="L1021" s="2005"/>
      <c r="M1021" s="2052"/>
      <c r="N1021" s="2004"/>
      <c r="O1021" s="2005"/>
      <c r="P1021" s="2004"/>
      <c r="Q1021" s="2004"/>
      <c r="R1021" s="2004"/>
      <c r="S1021" s="2004"/>
      <c r="T1021" s="2004"/>
      <c r="U1021" s="2004"/>
      <c r="V1021" s="2004"/>
      <c r="W1021" s="2004"/>
      <c r="X1021" s="2004"/>
    </row>
    <row r="1022" spans="1:24" s="25" customFormat="1">
      <c r="A1022" s="41">
        <v>4707192</v>
      </c>
      <c r="B1022" s="2012" t="s">
        <v>10178</v>
      </c>
      <c r="C1022" s="2013" t="s">
        <v>10744</v>
      </c>
      <c r="D1022" s="2051">
        <v>3600</v>
      </c>
      <c r="E1022" s="2105">
        <v>350000</v>
      </c>
      <c r="F1022" s="2105">
        <v>151000</v>
      </c>
      <c r="G1022" s="2005" t="s">
        <v>10057</v>
      </c>
      <c r="H1022" s="2052">
        <v>41485</v>
      </c>
      <c r="I1022" s="2005" t="s">
        <v>9969</v>
      </c>
      <c r="J1022" s="2005"/>
      <c r="K1022" s="2052"/>
      <c r="L1022" s="2005" t="s">
        <v>9941</v>
      </c>
      <c r="M1022" s="2052">
        <v>41587</v>
      </c>
      <c r="N1022" s="2004"/>
      <c r="O1022" s="2005"/>
      <c r="P1022" s="2004"/>
      <c r="Q1022" s="2004"/>
      <c r="R1022" s="2004"/>
      <c r="S1022" s="2004"/>
      <c r="T1022" s="2004"/>
      <c r="U1022" s="2004"/>
      <c r="V1022" s="2004"/>
      <c r="W1022" s="2004"/>
      <c r="X1022" s="2004"/>
    </row>
    <row r="1023" spans="1:24" s="25" customFormat="1">
      <c r="A1023" s="41"/>
      <c r="B1023" s="2012"/>
      <c r="C1023" s="21"/>
      <c r="D1023" s="157"/>
      <c r="E1023" s="2105"/>
      <c r="F1023" s="2105"/>
      <c r="G1023" s="2005"/>
      <c r="H1023" s="2052"/>
      <c r="I1023" s="2005"/>
      <c r="J1023" s="2005"/>
      <c r="K1023" s="2052"/>
      <c r="L1023" s="2005"/>
      <c r="M1023" s="2052"/>
      <c r="N1023" s="2004"/>
      <c r="O1023" s="2005"/>
      <c r="P1023" s="2004"/>
      <c r="Q1023" s="2004"/>
      <c r="R1023" s="2004"/>
      <c r="S1023" s="2004"/>
      <c r="T1023" s="2004"/>
      <c r="U1023" s="2004"/>
      <c r="V1023" s="2004"/>
      <c r="W1023" s="2004"/>
      <c r="X1023" s="2004"/>
    </row>
    <row r="1024" spans="1:24" s="25" customFormat="1">
      <c r="A1024" s="80" t="s">
        <v>10745</v>
      </c>
      <c r="B1024" s="2012"/>
      <c r="C1024" s="8" t="s">
        <v>10746</v>
      </c>
      <c r="D1024" s="2051"/>
      <c r="E1024" s="2105"/>
      <c r="F1024" s="2105"/>
      <c r="G1024" s="2005"/>
      <c r="H1024" s="2052"/>
      <c r="I1024" s="2005"/>
      <c r="J1024" s="2005"/>
      <c r="K1024" s="2052"/>
      <c r="L1024" s="2005"/>
      <c r="M1024" s="2052"/>
      <c r="N1024" s="2004"/>
      <c r="O1024" s="2005"/>
      <c r="P1024" s="2004"/>
      <c r="Q1024" s="2004"/>
      <c r="R1024" s="2004"/>
      <c r="S1024" s="2004"/>
      <c r="T1024" s="2004"/>
      <c r="U1024" s="2004"/>
      <c r="V1024" s="2004"/>
      <c r="W1024" s="2004"/>
      <c r="X1024" s="2004"/>
    </row>
    <row r="1025" spans="1:24" s="25" customFormat="1">
      <c r="A1025" s="41">
        <v>4709046</v>
      </c>
      <c r="B1025" s="2012" t="s">
        <v>10747</v>
      </c>
      <c r="C1025" s="2013" t="s">
        <v>10748</v>
      </c>
      <c r="D1025" s="2051">
        <v>2550</v>
      </c>
      <c r="E1025" s="2105">
        <v>250000</v>
      </c>
      <c r="F1025" s="2105">
        <v>69000</v>
      </c>
      <c r="G1025" s="2005" t="s">
        <v>9835</v>
      </c>
      <c r="H1025" s="2052">
        <v>41528</v>
      </c>
      <c r="I1025" s="2005" t="s">
        <v>10502</v>
      </c>
      <c r="J1025" s="2005"/>
      <c r="K1025" s="2052"/>
      <c r="L1025" s="2005" t="s">
        <v>107</v>
      </c>
      <c r="M1025" s="2052">
        <v>41596</v>
      </c>
      <c r="N1025" s="2004"/>
      <c r="O1025" s="2005"/>
      <c r="P1025" s="2004"/>
      <c r="Q1025" s="2004"/>
      <c r="R1025" s="2004"/>
      <c r="S1025" s="2004"/>
      <c r="T1025" s="2004"/>
      <c r="U1025" s="2004"/>
      <c r="V1025" s="2004"/>
      <c r="W1025" s="2004"/>
      <c r="X1025" s="2004"/>
    </row>
    <row r="1026" spans="1:24">
      <c r="A1026" s="2098"/>
      <c r="B1026" s="2004"/>
      <c r="C1026" s="2004"/>
      <c r="D1026" s="2025"/>
      <c r="E1026" s="2105"/>
      <c r="F1026" s="2105"/>
      <c r="G1026" s="2005"/>
      <c r="H1026" s="2052"/>
      <c r="I1026" s="2005"/>
      <c r="J1026" s="2005"/>
      <c r="K1026" s="2052"/>
      <c r="L1026" s="2005"/>
      <c r="M1026" s="2052"/>
      <c r="N1026" s="2004"/>
      <c r="O1026" s="2005"/>
      <c r="P1026" s="2004"/>
      <c r="Q1026" s="2004"/>
      <c r="R1026" s="2004"/>
      <c r="S1026" s="2004"/>
      <c r="T1026" s="2004"/>
      <c r="U1026" s="2004"/>
      <c r="V1026" s="2004"/>
      <c r="W1026" s="2004"/>
      <c r="X1026" s="2004"/>
    </row>
    <row r="1027" spans="1:24" s="25" customFormat="1">
      <c r="A1027" s="80" t="s">
        <v>10745</v>
      </c>
      <c r="B1027" s="2012"/>
      <c r="C1027" s="8" t="s">
        <v>10749</v>
      </c>
      <c r="D1027" s="2051"/>
      <c r="E1027" s="2105"/>
      <c r="F1027" s="2105"/>
      <c r="G1027" s="2005"/>
      <c r="H1027" s="2052"/>
      <c r="I1027" s="2005"/>
      <c r="J1027" s="2005"/>
      <c r="K1027" s="2052"/>
      <c r="L1027" s="2005"/>
      <c r="M1027" s="2052"/>
      <c r="N1027" s="2004"/>
      <c r="O1027" s="2005"/>
      <c r="P1027" s="2004"/>
      <c r="Q1027" s="2004"/>
      <c r="R1027" s="2004"/>
      <c r="S1027" s="2004"/>
      <c r="T1027" s="2004"/>
      <c r="U1027" s="2004"/>
      <c r="V1027" s="2004"/>
      <c r="W1027" s="2004"/>
      <c r="X1027" s="2004"/>
    </row>
    <row r="1028" spans="1:24" s="25" customFormat="1">
      <c r="A1028" s="41">
        <v>4709088</v>
      </c>
      <c r="B1028" s="2012" t="s">
        <v>10031</v>
      </c>
      <c r="C1028" s="2013" t="s">
        <v>10750</v>
      </c>
      <c r="D1028" s="2051">
        <v>3750</v>
      </c>
      <c r="E1028" s="2105">
        <v>365000</v>
      </c>
      <c r="F1028" s="2105">
        <v>174000</v>
      </c>
      <c r="G1028" s="2005" t="s">
        <v>9815</v>
      </c>
      <c r="H1028" s="2052">
        <v>41535</v>
      </c>
      <c r="I1028" s="2005" t="s">
        <v>10502</v>
      </c>
      <c r="J1028" s="2005"/>
      <c r="K1028" s="2052"/>
      <c r="L1028" s="17" t="s">
        <v>107</v>
      </c>
      <c r="M1028" s="2052">
        <v>41596</v>
      </c>
      <c r="N1028" s="2004"/>
      <c r="O1028" s="2005"/>
      <c r="P1028" s="2004"/>
      <c r="Q1028" s="2004"/>
      <c r="R1028" s="2004"/>
      <c r="S1028" s="2004"/>
      <c r="T1028" s="2004"/>
      <c r="U1028" s="2004"/>
      <c r="V1028" s="2004"/>
      <c r="W1028" s="2004"/>
      <c r="X1028" s="2004"/>
    </row>
    <row r="1029" spans="1:24">
      <c r="A1029" s="2098"/>
      <c r="B1029" s="2004"/>
      <c r="C1029" s="2004"/>
      <c r="D1029" s="2025"/>
      <c r="E1029" s="2105"/>
      <c r="F1029" s="2105"/>
      <c r="G1029" s="2005"/>
      <c r="H1029" s="2052"/>
      <c r="I1029" s="2005"/>
      <c r="J1029" s="2005"/>
      <c r="K1029" s="2052"/>
      <c r="L1029" s="2005"/>
      <c r="M1029" s="2052"/>
      <c r="N1029" s="2004"/>
      <c r="O1029" s="2005"/>
      <c r="P1029" s="2004"/>
      <c r="Q1029" s="2004"/>
      <c r="R1029" s="2004"/>
      <c r="S1029" s="2004"/>
      <c r="T1029" s="2004"/>
      <c r="U1029" s="2004"/>
      <c r="V1029" s="2004"/>
      <c r="W1029" s="2004"/>
      <c r="X1029" s="2004"/>
    </row>
    <row r="1030" spans="1:24" s="25" customFormat="1">
      <c r="A1030" s="80" t="s">
        <v>10745</v>
      </c>
      <c r="B1030" s="2012"/>
      <c r="C1030" s="8" t="s">
        <v>10751</v>
      </c>
      <c r="D1030" s="2051"/>
      <c r="E1030" s="2105"/>
      <c r="F1030" s="2105"/>
      <c r="G1030" s="2005"/>
      <c r="H1030" s="2052"/>
      <c r="I1030" s="2005"/>
      <c r="J1030" s="2005"/>
      <c r="K1030" s="2052"/>
      <c r="L1030" s="2005"/>
      <c r="M1030" s="2052"/>
      <c r="N1030" s="2004"/>
      <c r="O1030" s="2005"/>
      <c r="P1030" s="2004"/>
      <c r="Q1030" s="2004"/>
      <c r="R1030" s="2004"/>
      <c r="S1030" s="2004"/>
      <c r="T1030" s="2004"/>
      <c r="U1030" s="2004"/>
      <c r="V1030" s="2004"/>
      <c r="W1030" s="2004"/>
      <c r="X1030" s="2004"/>
    </row>
    <row r="1031" spans="1:24" s="25" customFormat="1">
      <c r="A1031" s="41">
        <v>4709121</v>
      </c>
      <c r="B1031" s="2012" t="s">
        <v>10178</v>
      </c>
      <c r="C1031" s="2013" t="s">
        <v>10752</v>
      </c>
      <c r="D1031" s="2051">
        <v>3800</v>
      </c>
      <c r="E1031" s="2105">
        <v>372000</v>
      </c>
      <c r="F1031" s="2105">
        <v>184000</v>
      </c>
      <c r="G1031" s="2005" t="s">
        <v>10295</v>
      </c>
      <c r="H1031" s="2052">
        <v>41538</v>
      </c>
      <c r="I1031" s="2005" t="s">
        <v>9823</v>
      </c>
      <c r="J1031" s="2005"/>
      <c r="K1031" s="2052"/>
      <c r="L1031" s="17" t="s">
        <v>107</v>
      </c>
      <c r="M1031" s="2052">
        <v>41596</v>
      </c>
      <c r="N1031" s="2004"/>
      <c r="O1031" s="2005"/>
      <c r="P1031" s="2004"/>
      <c r="Q1031" s="2004"/>
      <c r="R1031" s="2004"/>
      <c r="S1031" s="2004"/>
      <c r="T1031" s="2004"/>
      <c r="U1031" s="2004"/>
      <c r="V1031" s="2004"/>
      <c r="W1031" s="2004"/>
      <c r="X1031" s="2004"/>
    </row>
    <row r="1032" spans="1:24">
      <c r="A1032" s="2098"/>
      <c r="B1032" s="2004"/>
      <c r="C1032" s="2004"/>
      <c r="D1032" s="2025"/>
      <c r="E1032" s="2105"/>
      <c r="F1032" s="2105"/>
      <c r="G1032" s="2005"/>
      <c r="H1032" s="2052"/>
      <c r="I1032" s="2005"/>
      <c r="J1032" s="2005"/>
      <c r="K1032" s="2052"/>
      <c r="L1032" s="2005"/>
      <c r="M1032" s="2052"/>
      <c r="N1032" s="2004"/>
      <c r="O1032" s="2005"/>
      <c r="P1032" s="2004"/>
      <c r="Q1032" s="2004"/>
      <c r="R1032" s="2004"/>
      <c r="S1032" s="2004"/>
      <c r="T1032" s="2004"/>
      <c r="U1032" s="2004"/>
      <c r="V1032" s="2004"/>
      <c r="W1032" s="2004"/>
      <c r="X1032" s="2004"/>
    </row>
    <row r="1033" spans="1:24" s="25" customFormat="1">
      <c r="A1033" s="80" t="s">
        <v>10753</v>
      </c>
      <c r="B1033" s="2012"/>
      <c r="C1033" s="8" t="s">
        <v>10754</v>
      </c>
      <c r="D1033" s="2051"/>
      <c r="E1033" s="2105"/>
      <c r="F1033" s="2105"/>
      <c r="G1033" s="2005"/>
      <c r="H1033" s="2052"/>
      <c r="I1033" s="2005"/>
      <c r="J1033" s="2005"/>
      <c r="K1033" s="2052"/>
      <c r="L1033" s="2005"/>
      <c r="M1033" s="2052"/>
      <c r="N1033" s="2004"/>
      <c r="O1033" s="2005"/>
      <c r="P1033" s="2004"/>
      <c r="Q1033" s="2004"/>
      <c r="R1033" s="2004"/>
      <c r="S1033" s="2004"/>
      <c r="T1033" s="2004"/>
      <c r="U1033" s="2004"/>
      <c r="V1033" s="2004"/>
      <c r="W1033" s="2004"/>
      <c r="X1033" s="2004"/>
    </row>
    <row r="1034" spans="1:24" s="25" customFormat="1">
      <c r="A1034" s="41">
        <v>4709095</v>
      </c>
      <c r="B1034" s="2012" t="s">
        <v>10755</v>
      </c>
      <c r="C1034" s="2013" t="s">
        <v>10756</v>
      </c>
      <c r="D1034" s="2051">
        <v>2600</v>
      </c>
      <c r="E1034" s="2105">
        <v>255000</v>
      </c>
      <c r="F1034" s="2105">
        <v>60000</v>
      </c>
      <c r="G1034" s="2005" t="s">
        <v>9810</v>
      </c>
      <c r="H1034" s="2052">
        <v>41536</v>
      </c>
      <c r="I1034" s="2005" t="s">
        <v>9872</v>
      </c>
      <c r="J1034" s="2005"/>
      <c r="K1034" s="2052"/>
      <c r="L1034" s="2005" t="s">
        <v>9941</v>
      </c>
      <c r="M1034" s="2052">
        <v>41599</v>
      </c>
      <c r="N1034" s="2004"/>
      <c r="O1034" s="2005"/>
      <c r="P1034" s="2004"/>
      <c r="Q1034" s="2004"/>
      <c r="R1034" s="2004"/>
      <c r="S1034" s="2004"/>
      <c r="T1034" s="2004"/>
      <c r="U1034" s="2004"/>
      <c r="V1034" s="2004"/>
      <c r="W1034" s="2004"/>
      <c r="X1034" s="2004"/>
    </row>
    <row r="1035" spans="1:24">
      <c r="A1035" s="2098"/>
      <c r="B1035" s="2004"/>
      <c r="C1035" s="2004"/>
      <c r="D1035" s="2025"/>
      <c r="E1035" s="2105"/>
      <c r="F1035" s="2105"/>
      <c r="G1035" s="2005"/>
      <c r="H1035" s="2052"/>
      <c r="I1035" s="2005"/>
      <c r="J1035" s="2005"/>
      <c r="K1035" s="2052"/>
      <c r="L1035" s="2005"/>
      <c r="M1035" s="2052"/>
      <c r="N1035" s="2004"/>
      <c r="O1035" s="2005"/>
      <c r="P1035" s="2004"/>
      <c r="Q1035" s="2004"/>
      <c r="R1035" s="2004"/>
      <c r="S1035" s="2004"/>
      <c r="T1035" s="2004"/>
      <c r="U1035" s="2004"/>
      <c r="V1035" s="2004"/>
      <c r="W1035" s="2004"/>
      <c r="X1035" s="2004"/>
    </row>
    <row r="1036" spans="1:24" s="25" customFormat="1">
      <c r="A1036" s="80" t="s">
        <v>10753</v>
      </c>
      <c r="B1036" s="2012"/>
      <c r="C1036" s="8" t="s">
        <v>10757</v>
      </c>
      <c r="D1036" s="2051"/>
      <c r="E1036" s="2105"/>
      <c r="F1036" s="2105"/>
      <c r="G1036" s="2005"/>
      <c r="H1036" s="2052"/>
      <c r="I1036" s="2005"/>
      <c r="J1036" s="2005"/>
      <c r="K1036" s="2052"/>
      <c r="L1036" s="2005"/>
      <c r="M1036" s="2052"/>
      <c r="N1036" s="2004"/>
      <c r="O1036" s="2005"/>
      <c r="P1036" s="2004"/>
      <c r="Q1036" s="2004"/>
      <c r="R1036" s="2004"/>
      <c r="S1036" s="2004"/>
      <c r="T1036" s="2004"/>
      <c r="U1036" s="2004"/>
      <c r="V1036" s="2004"/>
      <c r="W1036" s="2004"/>
      <c r="X1036" s="2004"/>
    </row>
    <row r="1037" spans="1:24" s="25" customFormat="1">
      <c r="A1037" s="41">
        <v>4709042</v>
      </c>
      <c r="B1037" s="2012" t="s">
        <v>10178</v>
      </c>
      <c r="C1037" s="2013" t="s">
        <v>10758</v>
      </c>
      <c r="D1037" s="2051">
        <v>3500</v>
      </c>
      <c r="E1037" s="2105">
        <v>343000</v>
      </c>
      <c r="F1037" s="2105">
        <v>154000</v>
      </c>
      <c r="G1037" s="2005" t="s">
        <v>9943</v>
      </c>
      <c r="H1037" s="2052">
        <v>41527</v>
      </c>
      <c r="I1037" s="2005" t="s">
        <v>9969</v>
      </c>
      <c r="J1037" s="2005" t="s">
        <v>449</v>
      </c>
      <c r="K1037" s="2052"/>
      <c r="L1037" s="2005" t="s">
        <v>9941</v>
      </c>
      <c r="M1037" s="2052">
        <v>41599</v>
      </c>
      <c r="N1037" s="2004"/>
      <c r="O1037" s="2027" t="s">
        <v>10650</v>
      </c>
      <c r="P1037" s="2004"/>
      <c r="Q1037" s="2004"/>
      <c r="R1037" s="2004"/>
      <c r="S1037" s="2004"/>
      <c r="T1037" s="2004"/>
      <c r="U1037" s="2004"/>
      <c r="V1037" s="2004"/>
      <c r="W1037" s="2004"/>
      <c r="X1037" s="2004"/>
    </row>
    <row r="1038" spans="1:24" s="25" customFormat="1">
      <c r="A1038" s="41"/>
      <c r="B1038" s="40" t="s">
        <v>10759</v>
      </c>
      <c r="C1038" s="21" t="s">
        <v>9799</v>
      </c>
      <c r="D1038" s="18">
        <v>100</v>
      </c>
      <c r="E1038" s="2105"/>
      <c r="F1038" s="2105"/>
      <c r="G1038" s="2005"/>
      <c r="H1038" s="2052"/>
      <c r="I1038" s="2005"/>
      <c r="J1038" s="2005"/>
      <c r="K1038" s="2052"/>
      <c r="L1038" s="2005"/>
      <c r="M1038" s="2052"/>
      <c r="N1038" s="2004"/>
      <c r="O1038" s="2005"/>
      <c r="P1038" s="2004"/>
      <c r="Q1038" s="2004"/>
      <c r="R1038" s="2004"/>
      <c r="S1038" s="2004"/>
      <c r="T1038" s="2004"/>
      <c r="U1038" s="2004"/>
      <c r="V1038" s="2004"/>
      <c r="W1038" s="2004"/>
      <c r="X1038" s="2004"/>
    </row>
    <row r="1039" spans="1:24">
      <c r="A1039" s="2098"/>
      <c r="B1039" s="2004"/>
      <c r="C1039" s="2004"/>
      <c r="D1039" s="2025"/>
      <c r="E1039" s="2105"/>
      <c r="F1039" s="2105"/>
      <c r="G1039" s="2005"/>
      <c r="H1039" s="2052"/>
      <c r="I1039" s="2005"/>
      <c r="J1039" s="2005"/>
      <c r="K1039" s="2052"/>
      <c r="L1039" s="2005"/>
      <c r="M1039" s="2052"/>
      <c r="N1039" s="2004"/>
      <c r="O1039" s="2005"/>
      <c r="P1039" s="2004"/>
      <c r="Q1039" s="2004"/>
      <c r="R1039" s="2004"/>
      <c r="S1039" s="2004"/>
      <c r="T1039" s="2004"/>
      <c r="U1039" s="2004"/>
      <c r="V1039" s="2004"/>
      <c r="W1039" s="2004"/>
      <c r="X1039" s="2004"/>
    </row>
    <row r="1040" spans="1:24" s="25" customFormat="1">
      <c r="A1040" s="80" t="s">
        <v>10753</v>
      </c>
      <c r="B1040" s="2012"/>
      <c r="C1040" s="8" t="s">
        <v>10760</v>
      </c>
      <c r="D1040" s="2051"/>
      <c r="E1040" s="2105"/>
      <c r="F1040" s="2105"/>
      <c r="G1040" s="2005"/>
      <c r="H1040" s="2052"/>
      <c r="I1040" s="2005"/>
      <c r="J1040" s="2005"/>
      <c r="K1040" s="2052"/>
      <c r="L1040" s="2005"/>
      <c r="M1040" s="2052"/>
      <c r="N1040" s="2004"/>
      <c r="O1040" s="2005"/>
      <c r="P1040" s="2004"/>
      <c r="Q1040" s="2004"/>
      <c r="R1040" s="2004"/>
      <c r="S1040" s="2004"/>
      <c r="T1040" s="2004"/>
      <c r="U1040" s="2004"/>
      <c r="V1040" s="2004"/>
      <c r="W1040" s="2004"/>
      <c r="X1040" s="2004"/>
    </row>
    <row r="1041" spans="1:24" s="25" customFormat="1">
      <c r="A1041" s="41">
        <v>4711037</v>
      </c>
      <c r="B1041" s="2012" t="s">
        <v>10432</v>
      </c>
      <c r="C1041" s="2013" t="s">
        <v>10761</v>
      </c>
      <c r="D1041" s="2051">
        <v>3100</v>
      </c>
      <c r="E1041" s="2105">
        <v>300000</v>
      </c>
      <c r="F1041" s="2105">
        <v>133000</v>
      </c>
      <c r="G1041" s="2005" t="s">
        <v>9835</v>
      </c>
      <c r="H1041" s="2052">
        <v>41586</v>
      </c>
      <c r="I1041" s="2005" t="s">
        <v>10152</v>
      </c>
      <c r="J1041" s="2005"/>
      <c r="K1041" s="2052"/>
      <c r="L1041" s="2005" t="s">
        <v>9941</v>
      </c>
      <c r="M1041" s="2052">
        <v>41599</v>
      </c>
      <c r="N1041" s="2004"/>
      <c r="O1041" s="2005"/>
      <c r="P1041" s="2004"/>
      <c r="Q1041" s="2004"/>
      <c r="R1041" s="2004"/>
      <c r="S1041" s="2004"/>
      <c r="T1041" s="2004"/>
      <c r="U1041" s="2004"/>
      <c r="V1041" s="2004"/>
      <c r="W1041" s="2004"/>
      <c r="X1041" s="2004"/>
    </row>
    <row r="1042" spans="1:24" s="25" customFormat="1">
      <c r="A1042" s="41"/>
      <c r="B1042" s="40"/>
      <c r="C1042" s="21"/>
      <c r="D1042" s="157"/>
      <c r="E1042" s="2105"/>
      <c r="F1042" s="2105"/>
      <c r="G1042" s="2005"/>
      <c r="H1042" s="2052"/>
      <c r="I1042" s="2005"/>
      <c r="J1042" s="2005"/>
      <c r="K1042" s="2052"/>
      <c r="L1042" s="2005"/>
      <c r="M1042" s="2052"/>
      <c r="N1042" s="2004"/>
      <c r="O1042" s="2005"/>
      <c r="P1042" s="2004"/>
      <c r="Q1042" s="2004"/>
      <c r="R1042" s="2004"/>
      <c r="S1042" s="2004"/>
      <c r="T1042" s="2004"/>
      <c r="U1042" s="2004"/>
      <c r="V1042" s="2004"/>
      <c r="W1042" s="2004"/>
      <c r="X1042" s="2004"/>
    </row>
    <row r="1043" spans="1:24" s="25" customFormat="1">
      <c r="A1043" s="80" t="s">
        <v>10753</v>
      </c>
      <c r="B1043" s="2012"/>
      <c r="C1043" s="8" t="s">
        <v>10762</v>
      </c>
      <c r="D1043" s="2051"/>
      <c r="E1043" s="2105"/>
      <c r="F1043" s="2105"/>
      <c r="G1043" s="2005"/>
      <c r="H1043" s="2052"/>
      <c r="I1043" s="2005"/>
      <c r="J1043" s="2005"/>
      <c r="K1043" s="2052"/>
      <c r="L1043" s="2005"/>
      <c r="M1043" s="2052"/>
      <c r="N1043" s="2004"/>
      <c r="O1043" s="2005"/>
      <c r="P1043" s="2004"/>
      <c r="Q1043" s="2004"/>
      <c r="R1043" s="2004"/>
      <c r="S1043" s="2004"/>
      <c r="T1043" s="2004"/>
      <c r="U1043" s="2004"/>
      <c r="V1043" s="2004"/>
      <c r="W1043" s="2004"/>
      <c r="X1043" s="2004"/>
    </row>
    <row r="1044" spans="1:24" s="25" customFormat="1">
      <c r="A1044" s="41">
        <v>4708047</v>
      </c>
      <c r="B1044" s="2012" t="s">
        <v>10178</v>
      </c>
      <c r="C1044" s="2013" t="s">
        <v>10763</v>
      </c>
      <c r="D1044" s="2051">
        <v>3600</v>
      </c>
      <c r="E1044" s="2105">
        <v>350000</v>
      </c>
      <c r="F1044" s="2105">
        <v>145000</v>
      </c>
      <c r="G1044" s="2005" t="s">
        <v>10057</v>
      </c>
      <c r="H1044" s="2052">
        <v>41509</v>
      </c>
      <c r="I1044" s="2005" t="s">
        <v>10764</v>
      </c>
      <c r="J1044" s="2005" t="s">
        <v>449</v>
      </c>
      <c r="K1044" s="2052"/>
      <c r="L1044" s="2005" t="s">
        <v>9941</v>
      </c>
      <c r="M1044" s="2052">
        <v>41599</v>
      </c>
      <c r="N1044" s="2004"/>
      <c r="O1044" s="2005"/>
      <c r="P1044" s="2004"/>
      <c r="Q1044" s="2004"/>
      <c r="R1044" s="2004"/>
      <c r="S1044" s="2004"/>
      <c r="T1044" s="2004"/>
      <c r="U1044" s="2004"/>
      <c r="V1044" s="2004"/>
      <c r="W1044" s="2004"/>
      <c r="X1044" s="2004"/>
    </row>
    <row r="1045" spans="1:24" s="25" customFormat="1">
      <c r="A1045" s="41"/>
      <c r="B1045" s="40" t="s">
        <v>10765</v>
      </c>
      <c r="C1045" s="21" t="s">
        <v>9799</v>
      </c>
      <c r="D1045" s="18">
        <v>100</v>
      </c>
      <c r="E1045" s="2105"/>
      <c r="F1045" s="2105"/>
      <c r="G1045" s="2005"/>
      <c r="H1045" s="2052"/>
      <c r="I1045" s="2005"/>
      <c r="J1045" s="2005"/>
      <c r="K1045" s="2052"/>
      <c r="L1045" s="2005"/>
      <c r="M1045" s="2052"/>
      <c r="N1045" s="2004"/>
      <c r="O1045" s="2005"/>
      <c r="P1045" s="2004"/>
      <c r="Q1045" s="2004"/>
      <c r="R1045" s="2004"/>
      <c r="S1045" s="2004"/>
      <c r="T1045" s="2004"/>
      <c r="U1045" s="2004"/>
      <c r="V1045" s="2004"/>
      <c r="W1045" s="2004"/>
      <c r="X1045" s="2004"/>
    </row>
    <row r="1046" spans="1:24">
      <c r="A1046" s="2098"/>
      <c r="B1046" s="2004"/>
      <c r="C1046" s="2004"/>
      <c r="D1046" s="2025"/>
      <c r="E1046" s="2105"/>
      <c r="F1046" s="2105"/>
      <c r="G1046" s="2005"/>
      <c r="H1046" s="2052"/>
      <c r="I1046" s="2005"/>
      <c r="J1046" s="2005"/>
      <c r="K1046" s="2052"/>
      <c r="L1046" s="2005"/>
      <c r="M1046" s="2052"/>
      <c r="N1046" s="2004"/>
      <c r="O1046" s="2005"/>
      <c r="P1046" s="2004"/>
      <c r="Q1046" s="2004"/>
      <c r="R1046" s="2004"/>
      <c r="S1046" s="2004"/>
      <c r="T1046" s="2004"/>
      <c r="U1046" s="2004"/>
      <c r="V1046" s="2004"/>
      <c r="W1046" s="2004"/>
      <c r="X1046" s="2004"/>
    </row>
    <row r="1047" spans="1:24" s="25" customFormat="1">
      <c r="A1047" s="80" t="s">
        <v>10753</v>
      </c>
      <c r="B1047" s="2012"/>
      <c r="C1047" s="8" t="s">
        <v>10766</v>
      </c>
      <c r="D1047" s="2051"/>
      <c r="E1047" s="2105"/>
      <c r="F1047" s="2105"/>
      <c r="G1047" s="2005"/>
      <c r="H1047" s="2052"/>
      <c r="I1047" s="2005"/>
      <c r="J1047" s="2005"/>
      <c r="K1047" s="2052"/>
      <c r="L1047" s="2005"/>
      <c r="M1047" s="2052"/>
      <c r="N1047" s="2004"/>
      <c r="O1047" s="2005"/>
      <c r="P1047" s="2004"/>
      <c r="Q1047" s="2004"/>
      <c r="R1047" s="2004"/>
      <c r="S1047" s="2004"/>
      <c r="T1047" s="2004"/>
      <c r="U1047" s="2004"/>
      <c r="V1047" s="2004"/>
      <c r="W1047" s="2004"/>
      <c r="X1047" s="2004"/>
    </row>
    <row r="1048" spans="1:24" s="25" customFormat="1">
      <c r="A1048" s="41">
        <v>4709041</v>
      </c>
      <c r="B1048" s="2012" t="s">
        <v>10178</v>
      </c>
      <c r="C1048" s="2013" t="s">
        <v>10767</v>
      </c>
      <c r="D1048" s="2051">
        <v>3700</v>
      </c>
      <c r="E1048" s="2105">
        <v>362000</v>
      </c>
      <c r="F1048" s="2105">
        <v>157000</v>
      </c>
      <c r="G1048" s="2005" t="s">
        <v>10002</v>
      </c>
      <c r="H1048" s="2052">
        <v>41527</v>
      </c>
      <c r="I1048" s="2005" t="s">
        <v>9962</v>
      </c>
      <c r="J1048" s="2005"/>
      <c r="K1048" s="2052"/>
      <c r="L1048" s="2005" t="s">
        <v>9941</v>
      </c>
      <c r="M1048" s="2052">
        <v>41599</v>
      </c>
      <c r="N1048" s="2004"/>
      <c r="O1048" s="2005"/>
      <c r="P1048" s="2004"/>
      <c r="Q1048" s="2004"/>
      <c r="R1048" s="2004"/>
      <c r="S1048" s="2004"/>
      <c r="T1048" s="2004"/>
      <c r="U1048" s="2004"/>
      <c r="V1048" s="2004"/>
      <c r="W1048" s="2004"/>
      <c r="X1048" s="2004"/>
    </row>
    <row r="1049" spans="1:24">
      <c r="A1049" s="2098"/>
      <c r="B1049" s="2004"/>
      <c r="C1049" s="2004"/>
      <c r="D1049" s="2025"/>
      <c r="E1049" s="2105"/>
      <c r="F1049" s="2105"/>
      <c r="G1049" s="2005"/>
      <c r="H1049" s="2052"/>
      <c r="I1049" s="2005"/>
      <c r="J1049" s="2005"/>
      <c r="K1049" s="2052"/>
      <c r="L1049" s="2005"/>
      <c r="M1049" s="2052"/>
      <c r="N1049" s="2004"/>
      <c r="O1049" s="2005"/>
      <c r="P1049" s="2004"/>
      <c r="Q1049" s="2004"/>
      <c r="R1049" s="2004"/>
      <c r="S1049" s="2004"/>
      <c r="T1049" s="2004"/>
      <c r="U1049" s="2004"/>
      <c r="V1049" s="2004"/>
      <c r="W1049" s="2004"/>
      <c r="X1049" s="2004"/>
    </row>
    <row r="1050" spans="1:24" s="25" customFormat="1">
      <c r="A1050" s="80" t="s">
        <v>10768</v>
      </c>
      <c r="B1050" s="2012"/>
      <c r="C1050" s="8" t="s">
        <v>10769</v>
      </c>
      <c r="D1050" s="2051"/>
      <c r="E1050" s="2105"/>
      <c r="F1050" s="2105"/>
      <c r="G1050" s="2005"/>
      <c r="H1050" s="2052"/>
      <c r="I1050" s="2005"/>
      <c r="J1050" s="2005"/>
      <c r="K1050" s="2052"/>
      <c r="L1050" s="2005"/>
      <c r="M1050" s="2052"/>
      <c r="N1050" s="2004"/>
      <c r="O1050" s="2005"/>
      <c r="P1050" s="2004"/>
      <c r="Q1050" s="2004"/>
      <c r="R1050" s="2004"/>
      <c r="S1050" s="2004"/>
      <c r="T1050" s="2004"/>
      <c r="U1050" s="2004"/>
      <c r="V1050" s="2004"/>
      <c r="W1050" s="2004"/>
      <c r="X1050" s="2004"/>
    </row>
    <row r="1051" spans="1:24" s="25" customFormat="1">
      <c r="A1051" s="41">
        <v>4710073</v>
      </c>
      <c r="B1051" s="2012" t="s">
        <v>10770</v>
      </c>
      <c r="C1051" s="2013" t="s">
        <v>10771</v>
      </c>
      <c r="D1051" s="2051">
        <v>3400</v>
      </c>
      <c r="E1051" s="2105">
        <v>330000</v>
      </c>
      <c r="F1051" s="2105">
        <v>164000</v>
      </c>
      <c r="G1051" s="2005" t="s">
        <v>9916</v>
      </c>
      <c r="H1051" s="2052">
        <v>41562</v>
      </c>
      <c r="I1051" s="2005" t="s">
        <v>9853</v>
      </c>
      <c r="J1051" s="2005"/>
      <c r="K1051" s="2052"/>
      <c r="L1051" s="2005" t="s">
        <v>2065</v>
      </c>
      <c r="M1051" s="2052">
        <v>41618</v>
      </c>
      <c r="N1051" s="2004"/>
      <c r="O1051" s="2005"/>
      <c r="P1051" s="2004"/>
      <c r="Q1051" s="2004"/>
      <c r="R1051" s="2004"/>
      <c r="S1051" s="2004"/>
      <c r="T1051" s="2004"/>
      <c r="U1051" s="2004"/>
      <c r="V1051" s="2004"/>
      <c r="W1051" s="2004"/>
      <c r="X1051" s="2004"/>
    </row>
    <row r="1052" spans="1:24">
      <c r="A1052" s="2098"/>
      <c r="B1052" s="2004"/>
      <c r="C1052" s="2004"/>
      <c r="D1052" s="2025"/>
      <c r="E1052" s="2105"/>
      <c r="F1052" s="2105"/>
      <c r="G1052" s="2005"/>
      <c r="H1052" s="2052"/>
      <c r="I1052" s="2005"/>
      <c r="J1052" s="2005"/>
      <c r="K1052" s="2052"/>
      <c r="L1052" s="2005"/>
      <c r="M1052" s="2052"/>
      <c r="N1052" s="2004"/>
      <c r="O1052" s="2005"/>
      <c r="P1052" s="2004"/>
      <c r="Q1052" s="2004"/>
      <c r="R1052" s="2004"/>
      <c r="S1052" s="2004"/>
      <c r="T1052" s="2004"/>
      <c r="U1052" s="2004"/>
      <c r="V1052" s="2004"/>
      <c r="W1052" s="2004"/>
      <c r="X1052" s="2004"/>
    </row>
    <row r="1053" spans="1:24" s="25" customFormat="1">
      <c r="A1053" s="80" t="s">
        <v>9031</v>
      </c>
      <c r="B1053" s="2012"/>
      <c r="C1053" s="8" t="s">
        <v>10772</v>
      </c>
      <c r="D1053" s="2051"/>
      <c r="E1053" s="2105"/>
      <c r="F1053" s="2105"/>
      <c r="G1053" s="2005"/>
      <c r="H1053" s="2052"/>
      <c r="I1053" s="2005"/>
      <c r="J1053" s="2005"/>
      <c r="K1053" s="2052"/>
      <c r="L1053" s="2005"/>
      <c r="M1053" s="2052"/>
      <c r="N1053" s="2004"/>
      <c r="O1053" s="2005"/>
      <c r="P1053" s="2004"/>
      <c r="Q1053" s="2004"/>
      <c r="R1053" s="2004"/>
      <c r="S1053" s="2004"/>
      <c r="T1053" s="2004"/>
      <c r="U1053" s="2004"/>
      <c r="V1053" s="2004"/>
      <c r="W1053" s="2004"/>
      <c r="X1053" s="2004"/>
    </row>
    <row r="1054" spans="1:24" s="25" customFormat="1">
      <c r="A1054" s="41">
        <v>4710013</v>
      </c>
      <c r="B1054" s="2012" t="s">
        <v>10123</v>
      </c>
      <c r="C1054" s="2013" t="s">
        <v>10773</v>
      </c>
      <c r="D1054" s="2051">
        <v>3400</v>
      </c>
      <c r="E1054" s="2105">
        <v>330000</v>
      </c>
      <c r="F1054" s="2105">
        <v>136000</v>
      </c>
      <c r="G1054" s="2005" t="s">
        <v>9810</v>
      </c>
      <c r="H1054" s="2052">
        <v>41550</v>
      </c>
      <c r="I1054" s="2005" t="s">
        <v>10679</v>
      </c>
      <c r="J1054" s="2005" t="s">
        <v>449</v>
      </c>
      <c r="K1054" s="2052"/>
      <c r="L1054" s="17" t="s">
        <v>107</v>
      </c>
      <c r="M1054" s="2052">
        <v>41633</v>
      </c>
      <c r="N1054" s="2004"/>
      <c r="O1054" s="2027" t="s">
        <v>10650</v>
      </c>
      <c r="P1054" s="2004"/>
      <c r="Q1054" s="2004"/>
      <c r="R1054" s="2004"/>
      <c r="S1054" s="2004"/>
      <c r="T1054" s="2004"/>
      <c r="U1054" s="2004"/>
      <c r="V1054" s="2004"/>
      <c r="W1054" s="2004"/>
      <c r="X1054" s="2004"/>
    </row>
    <row r="1055" spans="1:24" s="25" customFormat="1">
      <c r="A1055" s="41"/>
      <c r="B1055" s="40" t="s">
        <v>10774</v>
      </c>
      <c r="C1055" s="21" t="s">
        <v>9799</v>
      </c>
      <c r="D1055" s="157">
        <v>100</v>
      </c>
      <c r="E1055" s="2118" t="s">
        <v>10775</v>
      </c>
      <c r="F1055" s="2105"/>
      <c r="G1055" s="2005"/>
      <c r="H1055" s="2052"/>
      <c r="I1055" s="2005"/>
      <c r="J1055" s="2005"/>
      <c r="K1055" s="2052"/>
      <c r="L1055" s="2005"/>
      <c r="M1055" s="2052"/>
      <c r="N1055" s="2004"/>
      <c r="O1055" s="2005"/>
      <c r="P1055" s="2004"/>
      <c r="Q1055" s="2004"/>
      <c r="R1055" s="2004"/>
      <c r="S1055" s="2004"/>
      <c r="T1055" s="2004"/>
      <c r="U1055" s="2004"/>
      <c r="V1055" s="2004"/>
      <c r="W1055" s="2004"/>
      <c r="X1055" s="2004"/>
    </row>
    <row r="1056" spans="1:24">
      <c r="A1056" s="2098"/>
      <c r="B1056" s="2004"/>
      <c r="C1056" s="2004"/>
      <c r="D1056" s="2025"/>
      <c r="E1056" s="2105"/>
      <c r="F1056" s="2105"/>
      <c r="G1056" s="2005"/>
      <c r="H1056" s="2052"/>
      <c r="I1056" s="2005"/>
      <c r="J1056" s="2005"/>
      <c r="K1056" s="2052"/>
      <c r="L1056" s="2005"/>
      <c r="M1056" s="2052"/>
      <c r="N1056" s="2004"/>
      <c r="O1056" s="2005"/>
      <c r="P1056" s="2004"/>
      <c r="Q1056" s="2004"/>
      <c r="R1056" s="2004"/>
      <c r="S1056" s="2004"/>
      <c r="T1056" s="2004"/>
      <c r="U1056" s="2004"/>
      <c r="V1056" s="2004"/>
      <c r="W1056" s="2004"/>
      <c r="X1056" s="2004"/>
    </row>
    <row r="1057" spans="1:24" s="25" customFormat="1">
      <c r="A1057" s="80" t="s">
        <v>6437</v>
      </c>
      <c r="B1057" s="2012"/>
      <c r="C1057" s="8" t="s">
        <v>10776</v>
      </c>
      <c r="D1057" s="2051"/>
      <c r="E1057" s="2105"/>
      <c r="F1057" s="2105"/>
      <c r="G1057" s="2005"/>
      <c r="H1057" s="2052"/>
      <c r="I1057" s="2005"/>
      <c r="J1057" s="2005"/>
      <c r="K1057" s="2052"/>
      <c r="L1057" s="2005"/>
      <c r="M1057" s="2052"/>
      <c r="N1057" s="2004"/>
      <c r="O1057" s="2005"/>
      <c r="P1057" s="2004"/>
      <c r="Q1057" s="2004"/>
      <c r="R1057" s="2004"/>
      <c r="S1057" s="2004"/>
      <c r="T1057" s="2004"/>
      <c r="U1057" s="2004"/>
      <c r="V1057" s="2004"/>
      <c r="W1057" s="2004"/>
      <c r="X1057" s="2004"/>
    </row>
    <row r="1058" spans="1:24" s="25" customFormat="1">
      <c r="A1058" s="41">
        <v>4709024</v>
      </c>
      <c r="B1058" s="2012" t="s">
        <v>10777</v>
      </c>
      <c r="C1058" s="2013" t="s">
        <v>10778</v>
      </c>
      <c r="D1058" s="2051">
        <v>2550</v>
      </c>
      <c r="E1058" s="2105">
        <v>245000</v>
      </c>
      <c r="F1058" s="2105">
        <v>59000</v>
      </c>
      <c r="G1058" s="2005" t="s">
        <v>6147</v>
      </c>
      <c r="H1058" s="2052">
        <v>41522</v>
      </c>
      <c r="I1058" s="2005" t="s">
        <v>9904</v>
      </c>
      <c r="J1058" s="2005" t="s">
        <v>449</v>
      </c>
      <c r="K1058" s="2052"/>
      <c r="L1058" s="2005" t="s">
        <v>10779</v>
      </c>
      <c r="M1058" s="2052">
        <v>41633</v>
      </c>
      <c r="N1058" s="2004"/>
      <c r="O1058" s="2027" t="s">
        <v>10650</v>
      </c>
      <c r="P1058" s="2004" t="s">
        <v>10780</v>
      </c>
      <c r="Q1058" s="2004"/>
      <c r="R1058" s="2004"/>
      <c r="S1058" s="2004"/>
      <c r="T1058" s="2004"/>
      <c r="U1058" s="2004"/>
      <c r="V1058" s="2004"/>
      <c r="W1058" s="2004"/>
      <c r="X1058" s="2004"/>
    </row>
    <row r="1059" spans="1:24" s="25" customFormat="1">
      <c r="A1059" s="41"/>
      <c r="B1059" s="40" t="s">
        <v>10781</v>
      </c>
      <c r="C1059" s="21" t="s">
        <v>9799</v>
      </c>
      <c r="D1059" s="157">
        <v>100</v>
      </c>
      <c r="E1059" s="2118" t="s">
        <v>10775</v>
      </c>
      <c r="F1059" s="2105"/>
      <c r="G1059" s="2005"/>
      <c r="H1059" s="2052"/>
      <c r="I1059" s="2005"/>
      <c r="J1059" s="2005"/>
      <c r="K1059" s="2052"/>
      <c r="L1059" s="2005"/>
      <c r="M1059" s="2052"/>
      <c r="N1059" s="2004"/>
      <c r="O1059" s="2005"/>
      <c r="P1059" s="2004"/>
      <c r="Q1059" s="2004"/>
      <c r="R1059" s="2004"/>
      <c r="S1059" s="2004"/>
      <c r="T1059" s="2004"/>
      <c r="U1059" s="2004"/>
      <c r="V1059" s="2004"/>
      <c r="W1059" s="2004"/>
      <c r="X1059" s="2004"/>
    </row>
    <row r="1060" spans="1:24">
      <c r="A1060" s="2098"/>
      <c r="B1060" s="2004"/>
      <c r="C1060" s="2004"/>
      <c r="D1060" s="2025"/>
      <c r="E1060" s="2105"/>
      <c r="F1060" s="2105"/>
      <c r="G1060" s="2005"/>
      <c r="H1060" s="2052"/>
      <c r="I1060" s="2005"/>
      <c r="J1060" s="2005"/>
      <c r="K1060" s="2052"/>
      <c r="L1060" s="2005"/>
      <c r="M1060" s="2052"/>
      <c r="N1060" s="2004"/>
      <c r="O1060" s="2005"/>
      <c r="P1060" s="2004"/>
      <c r="Q1060" s="2004"/>
      <c r="R1060" s="2004"/>
      <c r="S1060" s="2004"/>
      <c r="T1060" s="2004"/>
      <c r="U1060" s="2004"/>
      <c r="V1060" s="2004"/>
      <c r="W1060" s="2004"/>
      <c r="X1060" s="2004"/>
    </row>
    <row r="1061" spans="1:24" s="25" customFormat="1">
      <c r="A1061" s="80" t="s">
        <v>9031</v>
      </c>
      <c r="B1061" s="2012"/>
      <c r="C1061" s="8" t="s">
        <v>10782</v>
      </c>
      <c r="D1061" s="2051"/>
      <c r="E1061" s="2105"/>
      <c r="F1061" s="2105"/>
      <c r="G1061" s="2005"/>
      <c r="H1061" s="2052"/>
      <c r="I1061" s="2005"/>
      <c r="J1061" s="2005"/>
      <c r="K1061" s="2052"/>
      <c r="L1061" s="2005"/>
      <c r="M1061" s="2052"/>
      <c r="N1061" s="2004"/>
      <c r="O1061" s="2005"/>
      <c r="P1061" s="2004"/>
      <c r="Q1061" s="2004"/>
      <c r="R1061" s="2004"/>
      <c r="S1061" s="2004"/>
      <c r="T1061" s="2004"/>
      <c r="U1061" s="2004"/>
      <c r="V1061" s="2004"/>
      <c r="W1061" s="2004"/>
      <c r="X1061" s="2004"/>
    </row>
    <row r="1062" spans="1:24" s="25" customFormat="1">
      <c r="A1062" s="41">
        <v>4709079</v>
      </c>
      <c r="B1062" s="2012" t="s">
        <v>10178</v>
      </c>
      <c r="C1062" s="2013" t="s">
        <v>10783</v>
      </c>
      <c r="D1062" s="2051">
        <v>3500</v>
      </c>
      <c r="E1062" s="2105">
        <v>343000</v>
      </c>
      <c r="F1062" s="2105">
        <v>141000</v>
      </c>
      <c r="G1062" s="2005" t="s">
        <v>9921</v>
      </c>
      <c r="H1062" s="2052">
        <v>41534</v>
      </c>
      <c r="I1062" s="2005" t="s">
        <v>9836</v>
      </c>
      <c r="J1062" s="2005" t="s">
        <v>449</v>
      </c>
      <c r="K1062" s="2052"/>
      <c r="L1062" s="17" t="s">
        <v>107</v>
      </c>
      <c r="M1062" s="2052">
        <v>41633</v>
      </c>
      <c r="N1062" s="2004"/>
      <c r="O1062" s="2027" t="s">
        <v>10650</v>
      </c>
      <c r="P1062" s="2004"/>
      <c r="Q1062" s="2004"/>
      <c r="R1062" s="2004"/>
      <c r="S1062" s="2004"/>
      <c r="T1062" s="2004"/>
      <c r="U1062" s="2004"/>
      <c r="V1062" s="2004"/>
      <c r="W1062" s="2004"/>
      <c r="X1062" s="2004"/>
    </row>
    <row r="1063" spans="1:24" s="25" customFormat="1">
      <c r="A1063" s="80"/>
      <c r="B1063" s="40" t="s">
        <v>10784</v>
      </c>
      <c r="C1063" s="21" t="s">
        <v>9799</v>
      </c>
      <c r="D1063" s="157">
        <v>100</v>
      </c>
      <c r="E1063" s="2118" t="s">
        <v>10775</v>
      </c>
      <c r="F1063" s="2105"/>
      <c r="G1063" s="2005"/>
      <c r="H1063" s="2052"/>
      <c r="I1063" s="2005"/>
      <c r="J1063" s="2005"/>
      <c r="K1063" s="2052"/>
      <c r="L1063" s="2005"/>
      <c r="M1063" s="2052"/>
      <c r="N1063" s="2004"/>
      <c r="O1063" s="2005"/>
      <c r="P1063" s="2004"/>
      <c r="Q1063" s="2004"/>
      <c r="R1063" s="2004"/>
      <c r="S1063" s="2004"/>
      <c r="T1063" s="2004"/>
      <c r="U1063" s="2004"/>
      <c r="V1063" s="2004"/>
      <c r="W1063" s="2004"/>
      <c r="X1063" s="2004"/>
    </row>
    <row r="1064" spans="1:24">
      <c r="A1064" s="2098"/>
      <c r="B1064" s="2004"/>
      <c r="C1064" s="2004"/>
      <c r="D1064" s="2025"/>
      <c r="E1064" s="2105"/>
      <c r="F1064" s="2105"/>
      <c r="G1064" s="2005"/>
      <c r="H1064" s="2052"/>
      <c r="I1064" s="2005"/>
      <c r="J1064" s="2005"/>
      <c r="K1064" s="2052"/>
      <c r="L1064" s="2005"/>
      <c r="M1064" s="2052"/>
      <c r="N1064" s="2004"/>
      <c r="O1064" s="2005"/>
      <c r="P1064" s="2004"/>
      <c r="Q1064" s="2004"/>
      <c r="R1064" s="2004"/>
      <c r="S1064" s="2004"/>
      <c r="T1064" s="2004"/>
      <c r="U1064" s="2004"/>
      <c r="V1064" s="2004"/>
      <c r="W1064" s="2004"/>
      <c r="X1064" s="2004"/>
    </row>
    <row r="1065" spans="1:24" s="25" customFormat="1">
      <c r="A1065" s="80" t="s">
        <v>9031</v>
      </c>
      <c r="B1065" s="2012"/>
      <c r="C1065" s="8" t="s">
        <v>10785</v>
      </c>
      <c r="D1065" s="2051"/>
      <c r="E1065" s="2105"/>
      <c r="F1065" s="2105"/>
      <c r="G1065" s="2005"/>
      <c r="H1065" s="2052"/>
      <c r="I1065" s="2005"/>
      <c r="J1065" s="2005"/>
      <c r="K1065" s="2052"/>
      <c r="L1065" s="2005"/>
      <c r="M1065" s="2052"/>
      <c r="N1065" s="2004"/>
      <c r="O1065" s="2005"/>
      <c r="P1065" s="2004"/>
      <c r="Q1065" s="2004"/>
      <c r="R1065" s="2004"/>
      <c r="S1065" s="2004"/>
      <c r="T1065" s="2004"/>
      <c r="U1065" s="2004"/>
      <c r="V1065" s="2004"/>
      <c r="W1065" s="2004"/>
      <c r="X1065" s="2004"/>
    </row>
    <row r="1066" spans="1:24" s="25" customFormat="1">
      <c r="A1066" s="41">
        <v>4709122</v>
      </c>
      <c r="B1066" s="2012" t="s">
        <v>10178</v>
      </c>
      <c r="C1066" s="2013" t="s">
        <v>10786</v>
      </c>
      <c r="D1066" s="2051">
        <v>3100</v>
      </c>
      <c r="E1066" s="2105">
        <v>303000</v>
      </c>
      <c r="F1066" s="2105">
        <v>115000</v>
      </c>
      <c r="G1066" s="2005" t="s">
        <v>9943</v>
      </c>
      <c r="H1066" s="2052">
        <v>41538</v>
      </c>
      <c r="I1066" s="2005" t="s">
        <v>9823</v>
      </c>
      <c r="J1066" s="2005" t="s">
        <v>449</v>
      </c>
      <c r="K1066" s="2052"/>
      <c r="L1066" s="17" t="s">
        <v>107</v>
      </c>
      <c r="M1066" s="2052">
        <v>41633</v>
      </c>
      <c r="N1066" s="2004"/>
      <c r="O1066" s="2027" t="s">
        <v>10686</v>
      </c>
      <c r="P1066" s="2004"/>
      <c r="Q1066" s="2004"/>
      <c r="R1066" s="2004"/>
      <c r="S1066" s="2004"/>
      <c r="T1066" s="2004"/>
      <c r="U1066" s="2004"/>
      <c r="V1066" s="2004"/>
      <c r="W1066" s="2004"/>
      <c r="X1066" s="2004"/>
    </row>
    <row r="1067" spans="1:24" s="25" customFormat="1">
      <c r="A1067" s="80"/>
      <c r="B1067" s="40" t="s">
        <v>10787</v>
      </c>
      <c r="C1067" s="21" t="s">
        <v>9799</v>
      </c>
      <c r="D1067" s="157">
        <v>100</v>
      </c>
      <c r="E1067" s="2118" t="s">
        <v>10775</v>
      </c>
      <c r="F1067" s="2105"/>
      <c r="G1067" s="2005"/>
      <c r="H1067" s="2052"/>
      <c r="I1067" s="2005"/>
      <c r="J1067" s="2005"/>
      <c r="K1067" s="2052"/>
      <c r="L1067" s="2005"/>
      <c r="M1067" s="2052"/>
      <c r="N1067" s="2004"/>
      <c r="O1067" s="2005"/>
      <c r="P1067" s="2004"/>
      <c r="Q1067" s="2004"/>
      <c r="R1067" s="2004"/>
      <c r="S1067" s="2004"/>
      <c r="T1067" s="2004"/>
      <c r="U1067" s="2004"/>
      <c r="V1067" s="2004"/>
      <c r="W1067" s="2004"/>
      <c r="X1067" s="2004"/>
    </row>
    <row r="1068" spans="1:24">
      <c r="A1068" s="2098"/>
      <c r="B1068" s="2004"/>
      <c r="C1068" s="2004"/>
      <c r="D1068" s="2025"/>
      <c r="E1068" s="2105"/>
      <c r="F1068" s="2105"/>
      <c r="G1068" s="2005"/>
      <c r="H1068" s="2052"/>
      <c r="I1068" s="2005"/>
      <c r="J1068" s="2005"/>
      <c r="K1068" s="2052"/>
      <c r="L1068" s="2005"/>
      <c r="M1068" s="2052"/>
      <c r="N1068" s="2004"/>
      <c r="O1068" s="2005"/>
      <c r="P1068" s="2004"/>
      <c r="Q1068" s="2004"/>
      <c r="R1068" s="2004"/>
      <c r="S1068" s="2004"/>
      <c r="T1068" s="2004"/>
      <c r="U1068" s="2004"/>
      <c r="V1068" s="2004"/>
      <c r="W1068" s="2004"/>
      <c r="X1068" s="2004"/>
    </row>
    <row r="1069" spans="1:24" s="25" customFormat="1">
      <c r="A1069" s="80" t="s">
        <v>1137</v>
      </c>
      <c r="B1069" s="2012"/>
      <c r="C1069" s="8" t="s">
        <v>10788</v>
      </c>
      <c r="D1069" s="2051"/>
      <c r="E1069" s="2105"/>
      <c r="F1069" s="2105"/>
      <c r="G1069" s="2005"/>
      <c r="H1069" s="2052"/>
      <c r="I1069" s="2005"/>
      <c r="J1069" s="2005"/>
      <c r="K1069" s="2052"/>
      <c r="L1069" s="2005"/>
      <c r="M1069" s="2052"/>
      <c r="N1069" s="2004"/>
      <c r="O1069" s="2005"/>
      <c r="P1069" s="2004"/>
      <c r="Q1069" s="2004"/>
      <c r="R1069" s="2004"/>
      <c r="S1069" s="2004"/>
      <c r="T1069" s="2004"/>
      <c r="U1069" s="2004"/>
      <c r="V1069" s="2004"/>
      <c r="W1069" s="2004"/>
      <c r="X1069" s="2004"/>
    </row>
    <row r="1070" spans="1:24" s="25" customFormat="1">
      <c r="A1070" s="41">
        <v>4709142</v>
      </c>
      <c r="B1070" s="2012" t="s">
        <v>10046</v>
      </c>
      <c r="C1070" s="2013" t="s">
        <v>10789</v>
      </c>
      <c r="D1070" s="2051">
        <v>3000</v>
      </c>
      <c r="E1070" s="2105">
        <v>291000</v>
      </c>
      <c r="F1070" s="2105">
        <v>106000</v>
      </c>
      <c r="G1070" s="2005" t="s">
        <v>9943</v>
      </c>
      <c r="H1070" s="2052">
        <v>41543</v>
      </c>
      <c r="I1070" s="2005" t="s">
        <v>10062</v>
      </c>
      <c r="J1070" s="2005"/>
      <c r="K1070" s="2052"/>
      <c r="L1070" s="2005" t="s">
        <v>9941</v>
      </c>
      <c r="M1070" s="2052">
        <v>41636</v>
      </c>
      <c r="N1070" s="2004"/>
      <c r="O1070" s="2005"/>
      <c r="P1070" s="2004"/>
      <c r="Q1070" s="2004"/>
      <c r="R1070" s="2004"/>
      <c r="S1070" s="2004"/>
      <c r="T1070" s="2004"/>
      <c r="U1070" s="2004"/>
      <c r="V1070" s="2004"/>
      <c r="W1070" s="2004"/>
      <c r="X1070" s="2004"/>
    </row>
    <row r="1071" spans="1:24" s="25" customFormat="1">
      <c r="A1071" s="41"/>
      <c r="B1071" s="40"/>
      <c r="C1071" s="21"/>
      <c r="D1071" s="157"/>
      <c r="E1071" s="2105"/>
      <c r="F1071" s="2105"/>
      <c r="G1071" s="2005"/>
      <c r="H1071" s="2052"/>
      <c r="I1071" s="2005"/>
      <c r="J1071" s="2005"/>
      <c r="K1071" s="2052"/>
      <c r="L1071" s="2005"/>
      <c r="M1071" s="2052"/>
      <c r="N1071" s="2004"/>
      <c r="O1071" s="2005"/>
      <c r="P1071" s="2004"/>
      <c r="Q1071" s="2004"/>
      <c r="R1071" s="2004"/>
      <c r="S1071" s="2004"/>
      <c r="T1071" s="2004"/>
      <c r="U1071" s="2004"/>
      <c r="V1071" s="2004"/>
      <c r="W1071" s="2004"/>
      <c r="X1071" s="2004"/>
    </row>
    <row r="1072" spans="1:24" s="25" customFormat="1">
      <c r="A1072" s="80" t="s">
        <v>1137</v>
      </c>
      <c r="B1072" s="2012"/>
      <c r="C1072" s="8" t="s">
        <v>10790</v>
      </c>
      <c r="D1072" s="2051"/>
      <c r="E1072" s="2105"/>
      <c r="F1072" s="2105"/>
      <c r="G1072" s="2005"/>
      <c r="H1072" s="2052"/>
      <c r="I1072" s="2005"/>
      <c r="J1072" s="2005"/>
      <c r="K1072" s="2052"/>
      <c r="L1072" s="2005"/>
      <c r="M1072" s="2052"/>
      <c r="N1072" s="2004"/>
      <c r="O1072" s="2005"/>
      <c r="P1072" s="2004"/>
      <c r="Q1072" s="2004"/>
      <c r="R1072" s="2004"/>
      <c r="S1072" s="2004"/>
      <c r="T1072" s="2004"/>
      <c r="U1072" s="2004"/>
      <c r="V1072" s="2004"/>
      <c r="W1072" s="2004"/>
      <c r="X1072" s="2004"/>
    </row>
    <row r="1073" spans="1:24" s="25" customFormat="1">
      <c r="A1073" s="41">
        <v>4709063</v>
      </c>
      <c r="B1073" s="2012" t="s">
        <v>10308</v>
      </c>
      <c r="C1073" s="2013" t="s">
        <v>10791</v>
      </c>
      <c r="D1073" s="2051">
        <v>3400</v>
      </c>
      <c r="E1073" s="2105">
        <v>335000</v>
      </c>
      <c r="F1073" s="2105">
        <v>144000</v>
      </c>
      <c r="G1073" s="2005" t="s">
        <v>9835</v>
      </c>
      <c r="H1073" s="2052">
        <v>41530</v>
      </c>
      <c r="I1073" s="2005" t="s">
        <v>10010</v>
      </c>
      <c r="J1073" s="2005"/>
      <c r="K1073" s="2052"/>
      <c r="L1073" s="2005" t="s">
        <v>9941</v>
      </c>
      <c r="M1073" s="2052">
        <v>41636</v>
      </c>
      <c r="N1073" s="2004"/>
      <c r="O1073" s="2005"/>
      <c r="P1073" s="2004"/>
      <c r="Q1073" s="2004"/>
      <c r="R1073" s="2004"/>
      <c r="S1073" s="2004"/>
      <c r="T1073" s="2004"/>
      <c r="U1073" s="2004"/>
      <c r="V1073" s="2004"/>
      <c r="W1073" s="2004"/>
      <c r="X1073" s="2004"/>
    </row>
    <row r="1074" spans="1:24">
      <c r="A1074" s="2098"/>
      <c r="B1074" s="2004"/>
      <c r="C1074" s="2004"/>
      <c r="D1074" s="2025"/>
      <c r="E1074" s="2105"/>
      <c r="F1074" s="2105"/>
      <c r="G1074" s="2005"/>
      <c r="H1074" s="2052"/>
      <c r="I1074" s="2005"/>
      <c r="J1074" s="2005"/>
      <c r="K1074" s="2052"/>
      <c r="L1074" s="2005"/>
      <c r="M1074" s="2052"/>
      <c r="N1074" s="2004"/>
      <c r="O1074" s="2005"/>
      <c r="P1074" s="2004"/>
      <c r="Q1074" s="2004"/>
      <c r="R1074" s="2004"/>
      <c r="S1074" s="2004"/>
      <c r="T1074" s="2004"/>
      <c r="U1074" s="2004"/>
      <c r="V1074" s="2004"/>
      <c r="W1074" s="2004"/>
      <c r="X1074" s="2004"/>
    </row>
    <row r="1075" spans="1:24" s="25" customFormat="1">
      <c r="A1075" s="80" t="s">
        <v>1137</v>
      </c>
      <c r="B1075" s="2012"/>
      <c r="C1075" s="8" t="s">
        <v>10792</v>
      </c>
      <c r="D1075" s="2051"/>
      <c r="E1075" s="2105"/>
      <c r="F1075" s="2105"/>
      <c r="G1075" s="2005"/>
      <c r="H1075" s="2052"/>
      <c r="I1075" s="2005"/>
      <c r="J1075" s="2005"/>
      <c r="K1075" s="2052"/>
      <c r="L1075" s="2005"/>
      <c r="M1075" s="2052"/>
      <c r="N1075" s="2004"/>
      <c r="O1075" s="2005"/>
      <c r="P1075" s="2004"/>
      <c r="Q1075" s="2004"/>
      <c r="R1075" s="2004"/>
      <c r="S1075" s="2004"/>
      <c r="T1075" s="2004"/>
      <c r="U1075" s="2004"/>
      <c r="V1075" s="2004"/>
      <c r="W1075" s="2004"/>
      <c r="X1075" s="2004"/>
    </row>
    <row r="1076" spans="1:24" s="25" customFormat="1">
      <c r="A1076" s="41">
        <v>4709091</v>
      </c>
      <c r="B1076" s="2012" t="s">
        <v>10123</v>
      </c>
      <c r="C1076" s="2013" t="s">
        <v>10793</v>
      </c>
      <c r="D1076" s="2051">
        <v>3300</v>
      </c>
      <c r="E1076" s="2105">
        <v>325000</v>
      </c>
      <c r="F1076" s="2105">
        <v>127000</v>
      </c>
      <c r="G1076" s="2005" t="s">
        <v>9810</v>
      </c>
      <c r="H1076" s="2052">
        <v>41535</v>
      </c>
      <c r="I1076" s="2005" t="s">
        <v>9944</v>
      </c>
      <c r="J1076" s="2005"/>
      <c r="K1076" s="2052"/>
      <c r="L1076" s="2005" t="s">
        <v>9941</v>
      </c>
      <c r="M1076" s="2052">
        <v>41636</v>
      </c>
      <c r="N1076" s="2004"/>
      <c r="O1076" s="2005"/>
      <c r="P1076" s="2004"/>
      <c r="Q1076" s="2004"/>
      <c r="R1076" s="2004"/>
      <c r="S1076" s="2004"/>
      <c r="T1076" s="2004"/>
      <c r="U1076" s="2004"/>
      <c r="V1076" s="2004"/>
      <c r="W1076" s="2004"/>
      <c r="X1076" s="2004"/>
    </row>
    <row r="1077" spans="1:24" s="25" customFormat="1">
      <c r="A1077" s="41"/>
      <c r="B1077" s="2012"/>
      <c r="C1077" s="2013"/>
      <c r="D1077" s="2051"/>
      <c r="E1077" s="2105"/>
      <c r="F1077" s="2105"/>
      <c r="G1077" s="2005"/>
      <c r="H1077" s="2052"/>
      <c r="I1077" s="2005"/>
      <c r="J1077" s="2005"/>
      <c r="K1077" s="2052"/>
      <c r="L1077" s="2005"/>
      <c r="M1077" s="2052"/>
      <c r="N1077" s="2004"/>
      <c r="O1077" s="2005"/>
      <c r="P1077" s="2004"/>
      <c r="Q1077" s="2004"/>
      <c r="R1077" s="2004"/>
      <c r="S1077" s="2004"/>
      <c r="T1077" s="2004"/>
      <c r="U1077" s="2004"/>
      <c r="V1077" s="2004"/>
      <c r="W1077" s="2004"/>
      <c r="X1077" s="2004"/>
    </row>
    <row r="1078" spans="1:24" s="498" customFormat="1">
      <c r="A1078" s="1850"/>
      <c r="B1078" s="2014"/>
      <c r="C1078" s="2015"/>
      <c r="D1078" s="2237"/>
      <c r="E1078" s="2109"/>
      <c r="F1078" s="2109"/>
      <c r="G1078" s="2019"/>
      <c r="H1078" s="2080"/>
      <c r="I1078" s="2019"/>
      <c r="J1078" s="2019"/>
      <c r="K1078" s="2080"/>
      <c r="L1078" s="2019"/>
      <c r="M1078" s="2080"/>
      <c r="N1078" s="2023"/>
      <c r="O1078" s="2019"/>
      <c r="P1078" s="2023"/>
      <c r="Q1078" s="2023"/>
      <c r="R1078" s="2023"/>
      <c r="S1078" s="2023"/>
      <c r="T1078" s="2023"/>
      <c r="U1078" s="2023"/>
      <c r="V1078" s="2023"/>
      <c r="W1078" s="2023"/>
      <c r="X1078" s="2023"/>
    </row>
    <row r="1079" spans="1:24" s="25" customFormat="1">
      <c r="A1079" s="80" t="s">
        <v>10794</v>
      </c>
      <c r="B1079" s="2012"/>
      <c r="C1079" s="8" t="s">
        <v>10795</v>
      </c>
      <c r="D1079" s="2051"/>
      <c r="E1079" s="2105"/>
      <c r="F1079" s="2105"/>
      <c r="G1079" s="2005"/>
      <c r="H1079" s="2052"/>
      <c r="I1079" s="2005"/>
      <c r="J1079" s="2005"/>
      <c r="K1079" s="2052"/>
      <c r="L1079" s="2005"/>
      <c r="M1079" s="2052"/>
      <c r="N1079" s="2004"/>
      <c r="O1079" s="2005"/>
      <c r="P1079" s="2004"/>
      <c r="Q1079" s="2004"/>
      <c r="R1079" s="2004"/>
      <c r="S1079" s="2004"/>
      <c r="T1079" s="2004"/>
      <c r="U1079" s="2004"/>
      <c r="V1079" s="2004"/>
      <c r="W1079" s="2004"/>
      <c r="X1079" s="2004"/>
    </row>
    <row r="1080" spans="1:24" s="25" customFormat="1">
      <c r="A1080" s="41">
        <v>4710106</v>
      </c>
      <c r="B1080" s="2012" t="s">
        <v>10308</v>
      </c>
      <c r="C1080" s="2013" t="s">
        <v>10796</v>
      </c>
      <c r="D1080" s="2051">
        <v>3500</v>
      </c>
      <c r="E1080" s="2105">
        <v>340000</v>
      </c>
      <c r="F1080" s="2105">
        <v>166000</v>
      </c>
      <c r="G1080" s="2005" t="s">
        <v>9916</v>
      </c>
      <c r="H1080" s="2052">
        <v>41564</v>
      </c>
      <c r="I1080" s="2005" t="s">
        <v>10062</v>
      </c>
      <c r="J1080" s="2005"/>
      <c r="K1080" s="2052"/>
      <c r="L1080" s="2005" t="s">
        <v>9941</v>
      </c>
      <c r="M1080" s="2052">
        <v>41662</v>
      </c>
      <c r="N1080" s="2004"/>
      <c r="O1080" s="2005"/>
      <c r="P1080" s="2004"/>
      <c r="Q1080" s="2004"/>
      <c r="R1080" s="2004"/>
      <c r="S1080" s="2004"/>
      <c r="T1080" s="2004"/>
      <c r="U1080" s="2004"/>
      <c r="V1080" s="2004"/>
      <c r="W1080" s="2004"/>
      <c r="X1080" s="2004"/>
    </row>
    <row r="1081" spans="1:24">
      <c r="A1081" s="2098"/>
      <c r="B1081" s="2004"/>
      <c r="C1081" s="2004"/>
      <c r="D1081" s="2025"/>
      <c r="E1081" s="2105"/>
      <c r="F1081" s="2105"/>
      <c r="G1081" s="2005"/>
      <c r="H1081" s="2052"/>
      <c r="I1081" s="2005"/>
      <c r="J1081" s="2005"/>
      <c r="K1081" s="2052"/>
      <c r="L1081" s="2005"/>
      <c r="M1081" s="2052"/>
      <c r="N1081" s="2004"/>
      <c r="O1081" s="2005"/>
      <c r="P1081" s="2004"/>
      <c r="Q1081" s="2004"/>
      <c r="R1081" s="2004"/>
      <c r="S1081" s="2004"/>
      <c r="T1081" s="2004"/>
      <c r="U1081" s="2004"/>
      <c r="V1081" s="2004"/>
      <c r="W1081" s="2004"/>
      <c r="X1081" s="2004"/>
    </row>
    <row r="1082" spans="1:24" s="25" customFormat="1">
      <c r="A1082" s="80" t="s">
        <v>10794</v>
      </c>
      <c r="B1082" s="2012"/>
      <c r="C1082" s="8" t="s">
        <v>10797</v>
      </c>
      <c r="D1082" s="2051"/>
      <c r="E1082" s="2105"/>
      <c r="F1082" s="2105"/>
      <c r="G1082" s="2005"/>
      <c r="H1082" s="2052"/>
      <c r="I1082" s="2005"/>
      <c r="J1082" s="2005"/>
      <c r="K1082" s="2052"/>
      <c r="L1082" s="2005"/>
      <c r="M1082" s="2052"/>
      <c r="N1082" s="2004"/>
      <c r="O1082" s="2005"/>
      <c r="P1082" s="2004"/>
      <c r="Q1082" s="2004"/>
      <c r="R1082" s="2004"/>
      <c r="S1082" s="2004"/>
      <c r="T1082" s="2004"/>
      <c r="U1082" s="2004"/>
      <c r="V1082" s="2004"/>
      <c r="W1082" s="2004"/>
      <c r="X1082" s="2004"/>
    </row>
    <row r="1083" spans="1:24" s="25" customFormat="1">
      <c r="A1083" s="41">
        <v>4710084</v>
      </c>
      <c r="B1083" s="2012" t="s">
        <v>10178</v>
      </c>
      <c r="C1083" s="2013" t="s">
        <v>10798</v>
      </c>
      <c r="D1083" s="2051">
        <v>3200</v>
      </c>
      <c r="E1083" s="2105">
        <v>310000</v>
      </c>
      <c r="F1083" s="2105">
        <v>121000</v>
      </c>
      <c r="G1083" s="2005" t="s">
        <v>9871</v>
      </c>
      <c r="H1083" s="2052">
        <v>41564</v>
      </c>
      <c r="I1083" s="2005" t="s">
        <v>10305</v>
      </c>
      <c r="J1083" s="2005"/>
      <c r="K1083" s="2052"/>
      <c r="L1083" s="2005" t="s">
        <v>9941</v>
      </c>
      <c r="M1083" s="2052">
        <v>41662</v>
      </c>
      <c r="N1083" s="2004"/>
      <c r="O1083" s="2260"/>
      <c r="P1083" s="2004"/>
      <c r="Q1083" s="2004"/>
      <c r="R1083" s="2004"/>
      <c r="S1083" s="2004"/>
      <c r="T1083" s="2004"/>
      <c r="U1083" s="2004"/>
      <c r="V1083" s="2004"/>
      <c r="W1083" s="2004"/>
      <c r="X1083" s="2004"/>
    </row>
    <row r="1084" spans="1:24" s="25" customFormat="1">
      <c r="A1084" s="41"/>
      <c r="B1084" s="2012"/>
      <c r="C1084" s="2013"/>
      <c r="D1084" s="2051"/>
      <c r="E1084" s="2105"/>
      <c r="F1084" s="2105"/>
      <c r="G1084" s="2005"/>
      <c r="H1084" s="2052"/>
      <c r="I1084" s="2005"/>
      <c r="J1084" s="2005"/>
      <c r="K1084" s="2052"/>
      <c r="L1084" s="2005"/>
      <c r="M1084" s="2052"/>
      <c r="N1084" s="2004"/>
      <c r="O1084" s="2005"/>
      <c r="P1084" s="2004"/>
      <c r="Q1084" s="2004"/>
      <c r="R1084" s="2004"/>
      <c r="S1084" s="2004"/>
      <c r="T1084" s="2004"/>
      <c r="U1084" s="2004"/>
      <c r="V1084" s="2004"/>
      <c r="W1084" s="2004"/>
      <c r="X1084" s="2004"/>
    </row>
    <row r="1085" spans="1:24" s="25" customFormat="1">
      <c r="A1085" s="80" t="s">
        <v>10794</v>
      </c>
      <c r="B1085" s="2012"/>
      <c r="C1085" s="8" t="s">
        <v>10799</v>
      </c>
      <c r="D1085" s="2051"/>
      <c r="E1085" s="2105"/>
      <c r="F1085" s="2105"/>
      <c r="G1085" s="2005"/>
      <c r="H1085" s="2052"/>
      <c r="I1085" s="2005"/>
      <c r="J1085" s="2005"/>
      <c r="K1085" s="2052"/>
      <c r="L1085" s="2005"/>
      <c r="M1085" s="2052"/>
      <c r="N1085" s="2004"/>
      <c r="O1085" s="2005"/>
      <c r="P1085" s="2004"/>
      <c r="Q1085" s="2004"/>
      <c r="R1085" s="2004"/>
      <c r="S1085" s="2004"/>
      <c r="T1085" s="2004"/>
      <c r="U1085" s="2004"/>
      <c r="V1085" s="2004"/>
      <c r="W1085" s="2004"/>
      <c r="X1085" s="2004"/>
    </row>
    <row r="1086" spans="1:24" s="25" customFormat="1">
      <c r="A1086" s="41">
        <v>4710110</v>
      </c>
      <c r="B1086" s="2012" t="s">
        <v>10308</v>
      </c>
      <c r="C1086" s="2013" t="s">
        <v>10800</v>
      </c>
      <c r="D1086" s="2051">
        <v>3600</v>
      </c>
      <c r="E1086" s="2105">
        <v>350000</v>
      </c>
      <c r="F1086" s="2105">
        <v>174000</v>
      </c>
      <c r="G1086" s="2005" t="s">
        <v>9916</v>
      </c>
      <c r="H1086" s="2052">
        <v>41565</v>
      </c>
      <c r="I1086" s="2005" t="s">
        <v>10010</v>
      </c>
      <c r="J1086" s="2005"/>
      <c r="K1086" s="2052"/>
      <c r="L1086" s="2005" t="s">
        <v>9941</v>
      </c>
      <c r="M1086" s="2052">
        <v>41662</v>
      </c>
      <c r="N1086" s="2004"/>
      <c r="O1086" s="2005"/>
      <c r="P1086" s="2004"/>
      <c r="Q1086" s="2004"/>
      <c r="R1086" s="2004"/>
      <c r="S1086" s="2004"/>
      <c r="T1086" s="2004"/>
      <c r="U1086" s="2004"/>
      <c r="V1086" s="2004"/>
      <c r="W1086" s="2004"/>
      <c r="X1086" s="2004"/>
    </row>
    <row r="1087" spans="1:24" s="25" customFormat="1">
      <c r="A1087" s="41"/>
      <c r="B1087" s="2012"/>
      <c r="C1087" s="2013"/>
      <c r="D1087" s="2051"/>
      <c r="E1087" s="2105"/>
      <c r="F1087" s="2105"/>
      <c r="G1087" s="2005"/>
      <c r="H1087" s="2052"/>
      <c r="I1087" s="2005"/>
      <c r="J1087" s="2005"/>
      <c r="K1087" s="2052"/>
      <c r="L1087" s="2005"/>
      <c r="M1087" s="2052"/>
      <c r="N1087" s="2004"/>
      <c r="O1087" s="2005"/>
      <c r="P1087" s="2004"/>
      <c r="Q1087" s="2004"/>
      <c r="R1087" s="2004"/>
      <c r="S1087" s="2004"/>
      <c r="T1087" s="2004"/>
      <c r="U1087" s="2004"/>
      <c r="V1087" s="2004"/>
      <c r="W1087" s="2004"/>
      <c r="X1087" s="2004"/>
    </row>
    <row r="1088" spans="1:24" s="25" customFormat="1">
      <c r="A1088" s="80" t="s">
        <v>10794</v>
      </c>
      <c r="B1088" s="2012"/>
      <c r="C1088" s="8" t="s">
        <v>10801</v>
      </c>
      <c r="D1088" s="2051"/>
      <c r="E1088" s="2105"/>
      <c r="F1088" s="2105"/>
      <c r="G1088" s="2005"/>
      <c r="H1088" s="2052"/>
      <c r="I1088" s="2005"/>
      <c r="J1088" s="2005"/>
      <c r="K1088" s="2052"/>
      <c r="L1088" s="2005"/>
      <c r="M1088" s="2052"/>
      <c r="N1088" s="2004"/>
      <c r="O1088" s="2005"/>
      <c r="P1088" s="2004"/>
      <c r="Q1088" s="2004"/>
      <c r="R1088" s="2004"/>
      <c r="S1088" s="2004"/>
      <c r="T1088" s="2004"/>
      <c r="U1088" s="2004"/>
      <c r="V1088" s="2004"/>
      <c r="W1088" s="2004"/>
      <c r="X1088" s="2004"/>
    </row>
    <row r="1089" spans="1:24" s="25" customFormat="1">
      <c r="A1089" s="41">
        <v>4710194</v>
      </c>
      <c r="B1089" s="2012" t="s">
        <v>10802</v>
      </c>
      <c r="C1089" s="2013" t="s">
        <v>10803</v>
      </c>
      <c r="D1089" s="2051">
        <v>3400</v>
      </c>
      <c r="E1089" s="2105">
        <v>333000</v>
      </c>
      <c r="F1089" s="2105">
        <v>145000</v>
      </c>
      <c r="G1089" s="2005" t="s">
        <v>6147</v>
      </c>
      <c r="H1089" s="2052">
        <v>41575</v>
      </c>
      <c r="I1089" s="2005" t="s">
        <v>9969</v>
      </c>
      <c r="J1089" s="2005" t="s">
        <v>449</v>
      </c>
      <c r="K1089" s="2052"/>
      <c r="L1089" s="2005" t="s">
        <v>9941</v>
      </c>
      <c r="M1089" s="2052">
        <v>41662</v>
      </c>
      <c r="N1089" s="2004"/>
      <c r="O1089" s="2027" t="s">
        <v>10540</v>
      </c>
      <c r="P1089" s="2004"/>
      <c r="Q1089" s="2004"/>
      <c r="R1089" s="2004"/>
      <c r="S1089" s="2004"/>
      <c r="T1089" s="2004"/>
      <c r="U1089" s="2004"/>
      <c r="V1089" s="2004"/>
      <c r="W1089" s="2004"/>
      <c r="X1089" s="2004"/>
    </row>
    <row r="1090" spans="1:24" s="25" customFormat="1">
      <c r="A1090" s="41"/>
      <c r="B1090" s="40" t="s">
        <v>10804</v>
      </c>
      <c r="C1090" s="21" t="s">
        <v>9799</v>
      </c>
      <c r="D1090" s="2051">
        <v>100</v>
      </c>
      <c r="E1090" s="2105"/>
      <c r="F1090" s="2105"/>
      <c r="G1090" s="2005"/>
      <c r="H1090" s="2052"/>
      <c r="I1090" s="2005"/>
      <c r="J1090" s="2005"/>
      <c r="K1090" s="2052"/>
      <c r="L1090" s="2005"/>
      <c r="M1090" s="2052"/>
      <c r="N1090" s="2004"/>
      <c r="O1090" s="2005"/>
      <c r="P1090" s="2004"/>
      <c r="Q1090" s="2004"/>
      <c r="R1090" s="2004"/>
      <c r="S1090" s="2004"/>
      <c r="T1090" s="2004"/>
      <c r="U1090" s="2004"/>
      <c r="V1090" s="2004"/>
      <c r="W1090" s="2004"/>
      <c r="X1090" s="2004"/>
    </row>
    <row r="1091" spans="1:24">
      <c r="A1091" s="2098"/>
      <c r="B1091" s="2004"/>
      <c r="C1091" s="2004"/>
      <c r="D1091" s="2025"/>
      <c r="E1091" s="2105"/>
      <c r="F1091" s="2105"/>
      <c r="G1091" s="2005"/>
      <c r="H1091" s="2052"/>
      <c r="I1091" s="2005"/>
      <c r="J1091" s="2005"/>
      <c r="K1091" s="2052"/>
      <c r="L1091" s="2005"/>
      <c r="M1091" s="2052"/>
      <c r="N1091" s="2004"/>
      <c r="O1091" s="2005"/>
      <c r="P1091" s="2004"/>
      <c r="Q1091" s="2004"/>
      <c r="R1091" s="2004"/>
      <c r="S1091" s="2004"/>
      <c r="T1091" s="2004"/>
      <c r="U1091" s="2004"/>
      <c r="V1091" s="2004"/>
      <c r="W1091" s="2004"/>
      <c r="X1091" s="2004"/>
    </row>
    <row r="1092" spans="1:24" s="25" customFormat="1">
      <c r="A1092" s="80" t="s">
        <v>10794</v>
      </c>
      <c r="B1092" s="2012"/>
      <c r="C1092" s="8" t="s">
        <v>10805</v>
      </c>
      <c r="D1092" s="2051"/>
      <c r="E1092" s="2105"/>
      <c r="F1092" s="2105"/>
      <c r="G1092" s="2005"/>
      <c r="H1092" s="2052"/>
      <c r="I1092" s="2005"/>
      <c r="J1092" s="2005"/>
      <c r="K1092" s="2052"/>
      <c r="L1092" s="2005"/>
      <c r="M1092" s="2052"/>
      <c r="N1092" s="2004"/>
      <c r="O1092" s="2005"/>
      <c r="P1092" s="2004"/>
      <c r="Q1092" s="2004"/>
      <c r="R1092" s="2004"/>
      <c r="S1092" s="2004"/>
      <c r="T1092" s="2004"/>
      <c r="U1092" s="2004"/>
      <c r="V1092" s="2004"/>
      <c r="W1092" s="2004"/>
      <c r="X1092" s="2004"/>
    </row>
    <row r="1093" spans="1:24" s="25" customFormat="1">
      <c r="A1093" s="41">
        <v>4710200</v>
      </c>
      <c r="B1093" s="2012" t="s">
        <v>10308</v>
      </c>
      <c r="C1093" s="2013" t="s">
        <v>10806</v>
      </c>
      <c r="D1093" s="2051">
        <v>3350</v>
      </c>
      <c r="E1093" s="2105">
        <v>328000</v>
      </c>
      <c r="F1093" s="2105">
        <v>155000</v>
      </c>
      <c r="G1093" s="2005" t="s">
        <v>9943</v>
      </c>
      <c r="H1093" s="2052">
        <v>41577</v>
      </c>
      <c r="I1093" s="2005" t="s">
        <v>9811</v>
      </c>
      <c r="J1093" s="2005"/>
      <c r="K1093" s="2052"/>
      <c r="L1093" s="2005" t="s">
        <v>67</v>
      </c>
      <c r="M1093" s="2052">
        <v>41662</v>
      </c>
      <c r="N1093" s="2004"/>
      <c r="O1093" s="2005"/>
      <c r="P1093" s="2004"/>
      <c r="Q1093" s="2004"/>
      <c r="R1093" s="2004"/>
      <c r="S1093" s="2004"/>
      <c r="T1093" s="2004"/>
      <c r="U1093" s="2004"/>
      <c r="V1093" s="2004"/>
      <c r="W1093" s="2004"/>
      <c r="X1093" s="2004"/>
    </row>
    <row r="1094" spans="1:24">
      <c r="A1094" s="2098"/>
      <c r="B1094" s="2004"/>
      <c r="C1094" s="2004"/>
      <c r="D1094" s="2025"/>
      <c r="E1094" s="2105"/>
      <c r="F1094" s="2105"/>
      <c r="G1094" s="2005"/>
      <c r="H1094" s="2052"/>
      <c r="I1094" s="2005"/>
      <c r="J1094" s="2005"/>
      <c r="K1094" s="2052"/>
      <c r="L1094" s="2005"/>
      <c r="M1094" s="2052"/>
      <c r="N1094" s="2004"/>
      <c r="O1094" s="2005"/>
      <c r="P1094" s="2004"/>
      <c r="Q1094" s="2004"/>
      <c r="R1094" s="2004"/>
      <c r="S1094" s="2004"/>
      <c r="T1094" s="2004"/>
      <c r="U1094" s="2004"/>
      <c r="V1094" s="2004"/>
      <c r="W1094" s="2004"/>
      <c r="X1094" s="2004"/>
    </row>
    <row r="1095" spans="1:24" s="25" customFormat="1">
      <c r="A1095" s="80" t="s">
        <v>10794</v>
      </c>
      <c r="B1095" s="2012"/>
      <c r="C1095" s="8" t="s">
        <v>10807</v>
      </c>
      <c r="D1095" s="2051"/>
      <c r="E1095" s="2105"/>
      <c r="F1095" s="2105"/>
      <c r="G1095" s="2005"/>
      <c r="H1095" s="2052"/>
      <c r="I1095" s="2005"/>
      <c r="J1095" s="2005"/>
      <c r="K1095" s="2052"/>
      <c r="L1095" s="2005"/>
      <c r="M1095" s="2052"/>
      <c r="N1095" s="2004"/>
      <c r="O1095" s="2005"/>
      <c r="P1095" s="2004"/>
      <c r="Q1095" s="2004"/>
      <c r="R1095" s="2004"/>
      <c r="S1095" s="2004"/>
      <c r="T1095" s="2004"/>
      <c r="U1095" s="2004"/>
      <c r="V1095" s="2004"/>
      <c r="W1095" s="2004"/>
      <c r="X1095" s="2004"/>
    </row>
    <row r="1096" spans="1:24" s="25" customFormat="1">
      <c r="A1096" s="41">
        <v>4711012</v>
      </c>
      <c r="B1096" s="2012" t="s">
        <v>10802</v>
      </c>
      <c r="C1096" s="2013" t="s">
        <v>10808</v>
      </c>
      <c r="D1096" s="2051">
        <v>3100</v>
      </c>
      <c r="E1096" s="2105">
        <v>300000</v>
      </c>
      <c r="F1096" s="2105">
        <v>123000</v>
      </c>
      <c r="G1096" s="2005" t="s">
        <v>10002</v>
      </c>
      <c r="H1096" s="2052">
        <v>41584</v>
      </c>
      <c r="I1096" s="2005" t="s">
        <v>9969</v>
      </c>
      <c r="J1096" s="2005" t="s">
        <v>449</v>
      </c>
      <c r="K1096" s="2052"/>
      <c r="L1096" s="2005" t="s">
        <v>9941</v>
      </c>
      <c r="M1096" s="2052">
        <v>41662</v>
      </c>
      <c r="N1096" s="2004"/>
      <c r="O1096" s="2027" t="s">
        <v>10540</v>
      </c>
      <c r="P1096" s="2004"/>
      <c r="Q1096" s="2004"/>
      <c r="R1096" s="2004"/>
      <c r="S1096" s="2004"/>
      <c r="T1096" s="2004"/>
      <c r="U1096" s="2004"/>
      <c r="V1096" s="2004"/>
      <c r="W1096" s="2004"/>
      <c r="X1096" s="2004"/>
    </row>
    <row r="1097" spans="1:24" s="25" customFormat="1">
      <c r="A1097" s="41"/>
      <c r="B1097" s="40" t="s">
        <v>10809</v>
      </c>
      <c r="C1097" s="21" t="s">
        <v>9799</v>
      </c>
      <c r="D1097" s="2051">
        <v>100</v>
      </c>
      <c r="E1097" s="2105"/>
      <c r="F1097" s="2105"/>
      <c r="G1097" s="2005"/>
      <c r="H1097" s="2052"/>
      <c r="I1097" s="2005"/>
      <c r="J1097" s="2005"/>
      <c r="K1097" s="2052"/>
      <c r="L1097" s="2005"/>
      <c r="M1097" s="2052"/>
      <c r="N1097" s="2004"/>
      <c r="O1097" s="2005"/>
      <c r="P1097" s="2004"/>
      <c r="Q1097" s="2004"/>
      <c r="R1097" s="2004"/>
      <c r="S1097" s="2004"/>
      <c r="T1097" s="2004"/>
      <c r="U1097" s="2004"/>
      <c r="V1097" s="2004"/>
      <c r="W1097" s="2004"/>
      <c r="X1097" s="2004"/>
    </row>
    <row r="1098" spans="1:24" s="25" customFormat="1">
      <c r="A1098" s="41"/>
      <c r="B1098" s="2012"/>
      <c r="C1098" s="2013"/>
      <c r="D1098" s="2051"/>
      <c r="E1098" s="2105"/>
      <c r="F1098" s="2105"/>
      <c r="G1098" s="2005"/>
      <c r="H1098" s="2052"/>
      <c r="I1098" s="2005"/>
      <c r="J1098" s="2005"/>
      <c r="K1098" s="2052"/>
      <c r="L1098" s="2005"/>
      <c r="M1098" s="2052"/>
      <c r="N1098" s="2004"/>
      <c r="O1098" s="2005"/>
      <c r="P1098" s="2004"/>
      <c r="Q1098" s="2004"/>
      <c r="R1098" s="2004"/>
      <c r="S1098" s="2004"/>
      <c r="T1098" s="2004"/>
      <c r="U1098" s="2004"/>
      <c r="V1098" s="2004"/>
      <c r="W1098" s="2004"/>
      <c r="X1098" s="2004"/>
    </row>
    <row r="1099" spans="1:24" s="25" customFormat="1">
      <c r="A1099" s="80" t="s">
        <v>10810</v>
      </c>
      <c r="B1099" s="2012"/>
      <c r="C1099" s="8" t="s">
        <v>10811</v>
      </c>
      <c r="D1099" s="2051"/>
      <c r="E1099" s="2105"/>
      <c r="F1099" s="2105"/>
      <c r="G1099" s="2005"/>
      <c r="H1099" s="2052"/>
      <c r="I1099" s="2005"/>
      <c r="J1099" s="2005"/>
      <c r="K1099" s="2052"/>
      <c r="L1099" s="2005"/>
      <c r="M1099" s="2052"/>
      <c r="N1099" s="2004"/>
      <c r="O1099" s="2005"/>
      <c r="P1099" s="2004"/>
      <c r="Q1099" s="2004"/>
      <c r="R1099" s="2004"/>
      <c r="S1099" s="2004"/>
      <c r="T1099" s="2004"/>
      <c r="U1099" s="2004"/>
      <c r="V1099" s="2004"/>
      <c r="W1099" s="2004"/>
      <c r="X1099" s="2004"/>
    </row>
    <row r="1100" spans="1:24" s="25" customFormat="1" ht="25.5">
      <c r="A1100" s="41">
        <v>4710141</v>
      </c>
      <c r="B1100" s="2012" t="s">
        <v>10123</v>
      </c>
      <c r="C1100" s="2013" t="s">
        <v>10812</v>
      </c>
      <c r="D1100" s="2051">
        <v>3400</v>
      </c>
      <c r="E1100" s="2105">
        <v>330000</v>
      </c>
      <c r="F1100" s="2105">
        <v>123000</v>
      </c>
      <c r="G1100" s="2005" t="s">
        <v>9835</v>
      </c>
      <c r="H1100" s="2052">
        <v>41569</v>
      </c>
      <c r="I1100" s="2005" t="s">
        <v>9836</v>
      </c>
      <c r="J1100" s="2005"/>
      <c r="K1100" s="2052"/>
      <c r="L1100" s="17" t="s">
        <v>107</v>
      </c>
      <c r="M1100" s="2052">
        <v>41664</v>
      </c>
      <c r="N1100" s="2004"/>
      <c r="O1100" s="2005"/>
      <c r="P1100" s="2169" t="s">
        <v>10813</v>
      </c>
      <c r="Q1100" s="2004"/>
      <c r="R1100" s="2004"/>
      <c r="S1100" s="2004"/>
      <c r="T1100" s="2004"/>
      <c r="U1100" s="2004"/>
      <c r="V1100" s="2004"/>
      <c r="W1100" s="2004"/>
      <c r="X1100" s="2004"/>
    </row>
    <row r="1101" spans="1:24" s="25" customFormat="1">
      <c r="A1101" s="41"/>
      <c r="B1101" s="2012"/>
      <c r="C1101" s="2013"/>
      <c r="D1101" s="2051"/>
      <c r="E1101" s="2105"/>
      <c r="F1101" s="2105"/>
      <c r="G1101" s="2005"/>
      <c r="H1101" s="2052"/>
      <c r="I1101" s="2005"/>
      <c r="J1101" s="2005"/>
      <c r="K1101" s="2052"/>
      <c r="L1101" s="2005"/>
      <c r="M1101" s="2052"/>
      <c r="N1101" s="2004"/>
      <c r="O1101" s="2005"/>
      <c r="P1101" s="2004"/>
      <c r="Q1101" s="2004"/>
      <c r="R1101" s="2004"/>
      <c r="S1101" s="2004"/>
      <c r="T1101" s="2004"/>
      <c r="U1101" s="2004"/>
      <c r="V1101" s="2004"/>
      <c r="W1101" s="2004"/>
      <c r="X1101" s="2004"/>
    </row>
    <row r="1102" spans="1:24" s="25" customFormat="1">
      <c r="A1102" s="80" t="s">
        <v>10810</v>
      </c>
      <c r="B1102" s="2012"/>
      <c r="C1102" s="8" t="s">
        <v>10814</v>
      </c>
      <c r="D1102" s="2051"/>
      <c r="E1102" s="2105"/>
      <c r="F1102" s="2105"/>
      <c r="G1102" s="2005"/>
      <c r="H1102" s="2052"/>
      <c r="I1102" s="2005"/>
      <c r="J1102" s="2005"/>
      <c r="K1102" s="2052"/>
      <c r="L1102" s="2005"/>
      <c r="M1102" s="2052"/>
      <c r="N1102" s="2004"/>
      <c r="O1102" s="2005"/>
      <c r="P1102" s="2004"/>
      <c r="Q1102" s="2004"/>
      <c r="R1102" s="2004"/>
      <c r="S1102" s="2004"/>
      <c r="T1102" s="2004"/>
      <c r="U1102" s="2004"/>
      <c r="V1102" s="2004"/>
      <c r="W1102" s="2004"/>
      <c r="X1102" s="2004"/>
    </row>
    <row r="1103" spans="1:24" s="25" customFormat="1">
      <c r="A1103" s="41">
        <v>4710169</v>
      </c>
      <c r="B1103" s="2012" t="s">
        <v>10123</v>
      </c>
      <c r="C1103" s="2013" t="s">
        <v>10815</v>
      </c>
      <c r="D1103" s="2051">
        <v>3250</v>
      </c>
      <c r="E1103" s="2105">
        <v>315000</v>
      </c>
      <c r="F1103" s="2105">
        <v>116000</v>
      </c>
      <c r="G1103" s="2005" t="s">
        <v>9810</v>
      </c>
      <c r="H1103" s="2052">
        <v>41572</v>
      </c>
      <c r="I1103" s="2005" t="s">
        <v>9865</v>
      </c>
      <c r="J1103" s="2005" t="s">
        <v>449</v>
      </c>
      <c r="K1103" s="2052"/>
      <c r="L1103" s="17" t="s">
        <v>107</v>
      </c>
      <c r="M1103" s="2052">
        <v>41664</v>
      </c>
      <c r="N1103" s="2004"/>
      <c r="O1103" s="2027" t="s">
        <v>10816</v>
      </c>
      <c r="P1103" s="2004"/>
      <c r="Q1103" s="2004"/>
      <c r="R1103" s="2004"/>
      <c r="S1103" s="2004"/>
      <c r="T1103" s="2004"/>
      <c r="U1103" s="2004"/>
      <c r="V1103" s="2004"/>
      <c r="W1103" s="2004"/>
      <c r="X1103" s="2004"/>
    </row>
    <row r="1104" spans="1:24" s="25" customFormat="1">
      <c r="A1104" s="41"/>
      <c r="B1104" s="2012" t="s">
        <v>10817</v>
      </c>
      <c r="C1104" s="21" t="s">
        <v>9799</v>
      </c>
      <c r="D1104" s="2051">
        <v>100</v>
      </c>
      <c r="E1104" s="2105"/>
      <c r="F1104" s="2105"/>
      <c r="G1104" s="2005"/>
      <c r="H1104" s="2052"/>
      <c r="I1104" s="2005"/>
      <c r="J1104" s="2005"/>
      <c r="K1104" s="2052"/>
      <c r="L1104" s="2005"/>
      <c r="M1104" s="2052"/>
      <c r="N1104" s="2004"/>
      <c r="O1104" s="2005"/>
      <c r="P1104" s="2004"/>
      <c r="Q1104" s="2004"/>
      <c r="R1104" s="2004"/>
      <c r="S1104" s="2004"/>
      <c r="T1104" s="2004"/>
      <c r="U1104" s="2004"/>
      <c r="V1104" s="2004"/>
      <c r="W1104" s="2004"/>
      <c r="X1104" s="2004"/>
    </row>
    <row r="1105" spans="1:24">
      <c r="A1105" s="2098"/>
      <c r="B1105" s="2004"/>
      <c r="C1105" s="2004"/>
      <c r="D1105" s="2025"/>
      <c r="E1105" s="2105"/>
      <c r="F1105" s="2105"/>
      <c r="G1105" s="2005"/>
      <c r="H1105" s="2052"/>
      <c r="I1105" s="2005"/>
      <c r="J1105" s="2005"/>
      <c r="K1105" s="2052"/>
      <c r="L1105" s="2005"/>
      <c r="M1105" s="2052"/>
      <c r="N1105" s="2004"/>
      <c r="O1105" s="2005"/>
      <c r="P1105" s="2004"/>
      <c r="Q1105" s="2004"/>
      <c r="R1105" s="2004"/>
      <c r="S1105" s="2004"/>
      <c r="T1105" s="2004"/>
      <c r="U1105" s="2004"/>
      <c r="V1105" s="2004"/>
      <c r="W1105" s="2004"/>
      <c r="X1105" s="2004"/>
    </row>
    <row r="1106" spans="1:24" s="25" customFormat="1">
      <c r="A1106" s="80" t="s">
        <v>10810</v>
      </c>
      <c r="B1106" s="2012"/>
      <c r="C1106" s="8" t="s">
        <v>10818</v>
      </c>
      <c r="D1106" s="2051"/>
      <c r="E1106" s="2105"/>
      <c r="F1106" s="2105"/>
      <c r="G1106" s="2005"/>
      <c r="H1106" s="2052"/>
      <c r="I1106" s="2005"/>
      <c r="J1106" s="2005"/>
      <c r="K1106" s="2052"/>
      <c r="L1106" s="2005"/>
      <c r="M1106" s="2052"/>
      <c r="N1106" s="2004"/>
      <c r="O1106" s="2005"/>
      <c r="P1106" s="2004"/>
      <c r="Q1106" s="2004"/>
      <c r="R1106" s="2004"/>
      <c r="S1106" s="2004"/>
      <c r="T1106" s="2004"/>
      <c r="U1106" s="2004"/>
      <c r="V1106" s="2004"/>
      <c r="W1106" s="2004"/>
      <c r="X1106" s="2004"/>
    </row>
    <row r="1107" spans="1:24" s="25" customFormat="1">
      <c r="A1107" s="41">
        <v>4710182</v>
      </c>
      <c r="B1107" s="2012" t="s">
        <v>10681</v>
      </c>
      <c r="C1107" s="2013" t="s">
        <v>10819</v>
      </c>
      <c r="D1107" s="2051">
        <v>2300</v>
      </c>
      <c r="E1107" s="2105">
        <v>223000</v>
      </c>
      <c r="F1107" s="2105">
        <v>39000</v>
      </c>
      <c r="G1107" s="2005" t="s">
        <v>9815</v>
      </c>
      <c r="H1107" s="2052">
        <v>41575</v>
      </c>
      <c r="I1107" s="2005" t="s">
        <v>10102</v>
      </c>
      <c r="J1107" s="2005" t="s">
        <v>449</v>
      </c>
      <c r="K1107" s="2052"/>
      <c r="L1107" s="17" t="s">
        <v>107</v>
      </c>
      <c r="M1107" s="2052">
        <v>41664</v>
      </c>
      <c r="N1107" s="2004"/>
      <c r="O1107" s="2027" t="s">
        <v>10540</v>
      </c>
      <c r="P1107" s="2004"/>
      <c r="Q1107" s="2004"/>
      <c r="R1107" s="2004"/>
      <c r="S1107" s="2004"/>
      <c r="T1107" s="2004"/>
      <c r="U1107" s="2004"/>
      <c r="V1107" s="2004"/>
      <c r="W1107" s="2004"/>
      <c r="X1107" s="2004"/>
    </row>
    <row r="1108" spans="1:24" s="25" customFormat="1">
      <c r="A1108" s="41"/>
      <c r="B1108" s="2012" t="s">
        <v>10820</v>
      </c>
      <c r="C1108" s="21" t="s">
        <v>9799</v>
      </c>
      <c r="D1108" s="2051">
        <v>100</v>
      </c>
      <c r="E1108" s="2105"/>
      <c r="F1108" s="2105"/>
      <c r="G1108" s="2005"/>
      <c r="H1108" s="2052"/>
      <c r="I1108" s="2005"/>
      <c r="J1108" s="2005"/>
      <c r="K1108" s="2052"/>
      <c r="L1108" s="2005"/>
      <c r="M1108" s="2052"/>
      <c r="N1108" s="2004"/>
      <c r="O1108" s="2005"/>
      <c r="P1108" s="2004"/>
      <c r="Q1108" s="2004"/>
      <c r="R1108" s="2004"/>
      <c r="S1108" s="2004"/>
      <c r="T1108" s="2004"/>
      <c r="U1108" s="2004"/>
      <c r="V1108" s="2004"/>
      <c r="W1108" s="2004"/>
      <c r="X1108" s="2004"/>
    </row>
    <row r="1109" spans="1:24" s="25" customFormat="1">
      <c r="A1109" s="41"/>
      <c r="B1109" s="2012"/>
      <c r="C1109" s="21"/>
      <c r="D1109" s="2051"/>
      <c r="E1109" s="2105"/>
      <c r="F1109" s="2105"/>
      <c r="G1109" s="2005"/>
      <c r="H1109" s="2052"/>
      <c r="I1109" s="2005"/>
      <c r="J1109" s="2005"/>
      <c r="K1109" s="2052"/>
      <c r="L1109" s="2005"/>
      <c r="M1109" s="2052"/>
      <c r="N1109" s="2004"/>
      <c r="O1109" s="2005"/>
      <c r="P1109" s="2004"/>
      <c r="Q1109" s="2004"/>
      <c r="R1109" s="2004"/>
      <c r="S1109" s="2004"/>
      <c r="T1109" s="2004"/>
      <c r="U1109" s="2004"/>
      <c r="V1109" s="2004"/>
      <c r="W1109" s="2004"/>
      <c r="X1109" s="2004"/>
    </row>
    <row r="1110" spans="1:24" s="25" customFormat="1">
      <c r="A1110" s="80" t="s">
        <v>10810</v>
      </c>
      <c r="B1110" s="2012"/>
      <c r="C1110" s="8" t="s">
        <v>10821</v>
      </c>
      <c r="D1110" s="2051"/>
      <c r="E1110" s="2105"/>
      <c r="F1110" s="2105"/>
      <c r="G1110" s="2005"/>
      <c r="H1110" s="2052"/>
      <c r="I1110" s="2005"/>
      <c r="J1110" s="2005"/>
      <c r="K1110" s="2052"/>
      <c r="L1110" s="2005"/>
      <c r="M1110" s="2052"/>
      <c r="N1110" s="2004"/>
      <c r="O1110" s="2005"/>
      <c r="P1110" s="2004"/>
      <c r="Q1110" s="2004"/>
      <c r="R1110" s="2004"/>
      <c r="S1110" s="2004"/>
      <c r="T1110" s="2004"/>
      <c r="U1110" s="2004"/>
      <c r="V1110" s="2004"/>
      <c r="W1110" s="2004"/>
      <c r="X1110" s="2004"/>
    </row>
    <row r="1111" spans="1:24" s="25" customFormat="1">
      <c r="A1111" s="41">
        <v>4710183</v>
      </c>
      <c r="B1111" s="2012" t="s">
        <v>10123</v>
      </c>
      <c r="C1111" s="2013" t="s">
        <v>10822</v>
      </c>
      <c r="D1111" s="2051">
        <v>3200</v>
      </c>
      <c r="E1111" s="2105">
        <v>310000</v>
      </c>
      <c r="F1111" s="2105">
        <v>111000</v>
      </c>
      <c r="G1111" s="2005" t="s">
        <v>9815</v>
      </c>
      <c r="H1111" s="2052">
        <v>41575</v>
      </c>
      <c r="I1111" s="2005" t="s">
        <v>10102</v>
      </c>
      <c r="J1111" s="2005" t="s">
        <v>449</v>
      </c>
      <c r="K1111" s="2052"/>
      <c r="L1111" s="17" t="s">
        <v>107</v>
      </c>
      <c r="M1111" s="2052">
        <v>41664</v>
      </c>
      <c r="N1111" s="2004"/>
      <c r="O1111" s="2027" t="s">
        <v>10540</v>
      </c>
      <c r="P1111" s="2004"/>
      <c r="Q1111" s="2004"/>
      <c r="R1111" s="2004"/>
      <c r="S1111" s="2004"/>
      <c r="T1111" s="2004"/>
      <c r="U1111" s="2004"/>
      <c r="V1111" s="2004"/>
      <c r="W1111" s="2004"/>
      <c r="X1111" s="2004"/>
    </row>
    <row r="1112" spans="1:24" s="25" customFormat="1">
      <c r="A1112" s="41"/>
      <c r="B1112" s="40" t="s">
        <v>10823</v>
      </c>
      <c r="C1112" s="21" t="s">
        <v>9799</v>
      </c>
      <c r="D1112" s="2051">
        <v>100</v>
      </c>
      <c r="E1112" s="2105"/>
      <c r="F1112" s="2105"/>
      <c r="G1112" s="2005"/>
      <c r="H1112" s="2052"/>
      <c r="I1112" s="2005"/>
      <c r="J1112" s="2005"/>
      <c r="K1112" s="2052"/>
      <c r="L1112" s="2005"/>
      <c r="M1112" s="2052"/>
      <c r="N1112" s="2004"/>
      <c r="O1112" s="2005"/>
      <c r="P1112" s="2004"/>
      <c r="Q1112" s="2004"/>
      <c r="R1112" s="2004"/>
      <c r="S1112" s="2004"/>
      <c r="T1112" s="2004"/>
      <c r="U1112" s="2004"/>
      <c r="V1112" s="2004"/>
      <c r="W1112" s="2004"/>
      <c r="X1112" s="2004"/>
    </row>
    <row r="1113" spans="1:24" s="25" customFormat="1">
      <c r="A1113" s="41"/>
      <c r="B1113" s="2012"/>
      <c r="C1113" s="21"/>
      <c r="D1113" s="2051"/>
      <c r="E1113" s="2105"/>
      <c r="F1113" s="2105"/>
      <c r="G1113" s="2005"/>
      <c r="H1113" s="2052"/>
      <c r="I1113" s="2005"/>
      <c r="J1113" s="2005"/>
      <c r="K1113" s="2052"/>
      <c r="L1113" s="2005"/>
      <c r="M1113" s="2052"/>
      <c r="N1113" s="2004"/>
      <c r="O1113" s="2005"/>
      <c r="P1113" s="2004"/>
      <c r="Q1113" s="2004"/>
      <c r="R1113" s="2004"/>
      <c r="S1113" s="2004"/>
      <c r="T1113" s="2004"/>
      <c r="U1113" s="2004"/>
      <c r="V1113" s="2004"/>
      <c r="W1113" s="2004"/>
      <c r="X1113" s="2004"/>
    </row>
    <row r="1114" spans="1:24" s="25" customFormat="1">
      <c r="A1114" s="80" t="s">
        <v>10810</v>
      </c>
      <c r="B1114" s="2012"/>
      <c r="C1114" s="8" t="s">
        <v>10824</v>
      </c>
      <c r="D1114" s="2051"/>
      <c r="E1114" s="2105"/>
      <c r="F1114" s="2105"/>
      <c r="G1114" s="2005"/>
      <c r="H1114" s="2052"/>
      <c r="I1114" s="2005"/>
      <c r="J1114" s="2005"/>
      <c r="K1114" s="2052"/>
      <c r="L1114" s="2005"/>
      <c r="M1114" s="2052"/>
      <c r="N1114" s="2004"/>
      <c r="O1114" s="2005"/>
      <c r="P1114" s="2004"/>
      <c r="Q1114" s="2004"/>
      <c r="R1114" s="2004"/>
      <c r="S1114" s="2004"/>
      <c r="T1114" s="2004"/>
      <c r="U1114" s="2004"/>
      <c r="V1114" s="2004"/>
      <c r="W1114" s="2004"/>
      <c r="X1114" s="2004"/>
    </row>
    <row r="1115" spans="1:24" s="25" customFormat="1">
      <c r="A1115" s="41">
        <v>4710085</v>
      </c>
      <c r="B1115" s="2012" t="s">
        <v>10825</v>
      </c>
      <c r="C1115" s="2013" t="s">
        <v>10826</v>
      </c>
      <c r="D1115" s="2051">
        <v>2600</v>
      </c>
      <c r="E1115" s="2105">
        <v>250000</v>
      </c>
      <c r="F1115" s="2105">
        <v>74000</v>
      </c>
      <c r="G1115" s="2005" t="s">
        <v>9810</v>
      </c>
      <c r="H1115" s="2052">
        <v>41564</v>
      </c>
      <c r="I1115" s="2005" t="s">
        <v>10679</v>
      </c>
      <c r="J1115" s="2005"/>
      <c r="K1115" s="2052"/>
      <c r="L1115" s="17" t="s">
        <v>107</v>
      </c>
      <c r="M1115" s="2052">
        <v>41664</v>
      </c>
      <c r="N1115" s="2004"/>
      <c r="O1115" s="2005"/>
      <c r="P1115" s="2004"/>
      <c r="Q1115" s="2004"/>
      <c r="R1115" s="2004"/>
      <c r="S1115" s="2004"/>
      <c r="T1115" s="2004"/>
      <c r="U1115" s="2004"/>
      <c r="V1115" s="2004"/>
      <c r="W1115" s="2004"/>
      <c r="X1115" s="2004"/>
    </row>
    <row r="1116" spans="1:24">
      <c r="A1116" s="2098"/>
      <c r="B1116" s="2004"/>
      <c r="C1116" s="2004"/>
      <c r="D1116" s="2025"/>
      <c r="E1116" s="2105"/>
      <c r="F1116" s="2105"/>
      <c r="G1116" s="2005"/>
      <c r="H1116" s="2052"/>
      <c r="I1116" s="2005"/>
      <c r="J1116" s="2005"/>
      <c r="K1116" s="2052"/>
      <c r="L1116" s="2005"/>
      <c r="M1116" s="2052"/>
      <c r="N1116" s="2004"/>
      <c r="O1116" s="2005"/>
      <c r="P1116" s="2004"/>
      <c r="Q1116" s="2004"/>
      <c r="R1116" s="2004"/>
      <c r="S1116" s="2004"/>
      <c r="T1116" s="2004"/>
      <c r="U1116" s="2004"/>
      <c r="V1116" s="2004"/>
      <c r="W1116" s="2004"/>
      <c r="X1116" s="2004"/>
    </row>
    <row r="1117" spans="1:24" s="25" customFormat="1">
      <c r="A1117" s="80" t="s">
        <v>10810</v>
      </c>
      <c r="B1117" s="2012"/>
      <c r="C1117" s="8" t="s">
        <v>10827</v>
      </c>
      <c r="D1117" s="2051"/>
      <c r="E1117" s="2105"/>
      <c r="F1117" s="2105"/>
      <c r="G1117" s="2005"/>
      <c r="H1117" s="2052"/>
      <c r="I1117" s="2005"/>
      <c r="J1117" s="2005"/>
      <c r="K1117" s="2052"/>
      <c r="L1117" s="2005"/>
      <c r="M1117" s="2052"/>
      <c r="N1117" s="2004"/>
      <c r="O1117" s="2005"/>
      <c r="P1117" s="2004"/>
      <c r="Q1117" s="2004"/>
      <c r="R1117" s="2004"/>
      <c r="S1117" s="2004"/>
      <c r="T1117" s="2004"/>
      <c r="U1117" s="2004"/>
      <c r="V1117" s="2004"/>
      <c r="W1117" s="2004"/>
      <c r="X1117" s="2004"/>
    </row>
    <row r="1118" spans="1:24" s="25" customFormat="1">
      <c r="A1118" s="41">
        <v>4711017</v>
      </c>
      <c r="B1118" s="2012" t="s">
        <v>10828</v>
      </c>
      <c r="C1118" s="2013" t="s">
        <v>10829</v>
      </c>
      <c r="D1118" s="2051">
        <v>3400</v>
      </c>
      <c r="E1118" s="2105">
        <v>330000</v>
      </c>
      <c r="F1118" s="2105">
        <v>147000</v>
      </c>
      <c r="G1118" s="2005" t="s">
        <v>6147</v>
      </c>
      <c r="H1118" s="2052">
        <v>41584</v>
      </c>
      <c r="I1118" s="2005" t="s">
        <v>10830</v>
      </c>
      <c r="J1118" s="2005" t="s">
        <v>449</v>
      </c>
      <c r="K1118" s="2052"/>
      <c r="L1118" s="17" t="s">
        <v>107</v>
      </c>
      <c r="M1118" s="2052">
        <v>41664</v>
      </c>
      <c r="N1118" s="2004"/>
      <c r="O1118" s="2027" t="s">
        <v>10540</v>
      </c>
      <c r="P1118" s="2004"/>
      <c r="Q1118" s="2004"/>
      <c r="R1118" s="2004"/>
      <c r="S1118" s="2004"/>
      <c r="T1118" s="2004"/>
      <c r="U1118" s="2004"/>
      <c r="V1118" s="2004"/>
      <c r="W1118" s="2004"/>
      <c r="X1118" s="2004"/>
    </row>
    <row r="1119" spans="1:24" s="25" customFormat="1">
      <c r="A1119" s="41"/>
      <c r="B1119" s="40" t="s">
        <v>10831</v>
      </c>
      <c r="C1119" s="21" t="s">
        <v>9799</v>
      </c>
      <c r="D1119" s="2051">
        <v>100</v>
      </c>
      <c r="E1119" s="2105"/>
      <c r="F1119" s="2105"/>
      <c r="G1119" s="2005"/>
      <c r="H1119" s="2052"/>
      <c r="I1119" s="2005"/>
      <c r="J1119" s="2005"/>
      <c r="K1119" s="2052"/>
      <c r="L1119" s="2005"/>
      <c r="M1119" s="2052"/>
      <c r="N1119" s="2004"/>
      <c r="O1119" s="2005"/>
      <c r="P1119" s="2004"/>
      <c r="Q1119" s="2004"/>
      <c r="R1119" s="2004"/>
      <c r="S1119" s="2004"/>
      <c r="T1119" s="2004"/>
      <c r="U1119" s="2004"/>
      <c r="V1119" s="2004"/>
      <c r="W1119" s="2004"/>
      <c r="X1119" s="2004"/>
    </row>
    <row r="1120" spans="1:24" s="25" customFormat="1">
      <c r="A1120" s="41"/>
      <c r="B1120" s="40"/>
      <c r="C1120" s="21"/>
      <c r="D1120" s="2051"/>
      <c r="E1120" s="2105"/>
      <c r="F1120" s="2105"/>
      <c r="G1120" s="2005"/>
      <c r="H1120" s="2052"/>
      <c r="I1120" s="2005"/>
      <c r="J1120" s="2005"/>
      <c r="K1120" s="2052"/>
      <c r="L1120" s="2005"/>
      <c r="M1120" s="2052"/>
      <c r="N1120" s="2004"/>
      <c r="O1120" s="2005"/>
      <c r="P1120" s="2004"/>
      <c r="Q1120" s="2004"/>
      <c r="R1120" s="2004"/>
      <c r="S1120" s="2004"/>
      <c r="T1120" s="2004"/>
      <c r="U1120" s="2004"/>
      <c r="V1120" s="2004"/>
      <c r="W1120" s="2004"/>
      <c r="X1120" s="2004"/>
    </row>
    <row r="1121" spans="1:24" s="25" customFormat="1">
      <c r="A1121" s="80" t="s">
        <v>9726</v>
      </c>
      <c r="B1121" s="2012"/>
      <c r="C1121" s="8" t="s">
        <v>10832</v>
      </c>
      <c r="D1121" s="2051"/>
      <c r="E1121" s="2105"/>
      <c r="F1121" s="2105"/>
      <c r="G1121" s="2005"/>
      <c r="H1121" s="2052"/>
      <c r="I1121" s="2005"/>
      <c r="J1121" s="2005"/>
      <c r="K1121" s="2052"/>
      <c r="L1121" s="2005"/>
      <c r="M1121" s="2052"/>
      <c r="N1121" s="2004"/>
      <c r="O1121" s="2005"/>
      <c r="P1121" s="2004"/>
      <c r="Q1121" s="2004"/>
      <c r="R1121" s="2004"/>
      <c r="S1121" s="2004"/>
      <c r="T1121" s="2004"/>
      <c r="U1121" s="2004"/>
      <c r="V1121" s="2004"/>
      <c r="W1121" s="2004"/>
      <c r="X1121" s="2004"/>
    </row>
    <row r="1122" spans="1:24" s="25" customFormat="1">
      <c r="A1122" s="41">
        <v>4711034</v>
      </c>
      <c r="B1122" s="2012" t="s">
        <v>10833</v>
      </c>
      <c r="C1122" s="2013" t="s">
        <v>10834</v>
      </c>
      <c r="D1122" s="2051">
        <v>3100</v>
      </c>
      <c r="E1122" s="2105">
        <v>300000</v>
      </c>
      <c r="F1122" s="2105">
        <v>135000</v>
      </c>
      <c r="G1122" s="2005" t="s">
        <v>9835</v>
      </c>
      <c r="H1122" s="2052">
        <v>41585</v>
      </c>
      <c r="I1122" s="2005" t="s">
        <v>10835</v>
      </c>
      <c r="J1122" s="2005"/>
      <c r="K1122" s="2052"/>
      <c r="L1122" s="17" t="s">
        <v>107</v>
      </c>
      <c r="M1122" s="2052">
        <v>41683</v>
      </c>
      <c r="N1122" s="2004"/>
      <c r="O1122" s="2005"/>
      <c r="P1122" s="2004"/>
      <c r="Q1122" s="2004"/>
      <c r="R1122" s="2004"/>
      <c r="S1122" s="2004"/>
      <c r="T1122" s="2004"/>
      <c r="U1122" s="2004"/>
      <c r="V1122" s="2004"/>
      <c r="W1122" s="2004"/>
      <c r="X1122" s="2004"/>
    </row>
    <row r="1123" spans="1:24">
      <c r="A1123" s="2098"/>
      <c r="B1123" s="2004"/>
      <c r="C1123" s="2004"/>
      <c r="D1123" s="2025"/>
      <c r="E1123" s="2105"/>
      <c r="F1123" s="2105"/>
      <c r="G1123" s="2005"/>
      <c r="H1123" s="2052"/>
      <c r="I1123" s="2005"/>
      <c r="J1123" s="2005"/>
      <c r="K1123" s="2052"/>
      <c r="L1123" s="2005"/>
      <c r="M1123" s="2052"/>
      <c r="N1123" s="2004"/>
      <c r="O1123" s="2005"/>
      <c r="P1123" s="2004"/>
      <c r="Q1123" s="2004"/>
      <c r="R1123" s="2004"/>
      <c r="S1123" s="2004"/>
      <c r="T1123" s="2004"/>
      <c r="U1123" s="2004"/>
      <c r="V1123" s="2004"/>
      <c r="W1123" s="2004"/>
      <c r="X1123" s="2004"/>
    </row>
    <row r="1124" spans="1:24" s="25" customFormat="1">
      <c r="A1124" s="80" t="s">
        <v>10836</v>
      </c>
      <c r="B1124" s="2012"/>
      <c r="C1124" s="8" t="s">
        <v>10837</v>
      </c>
      <c r="D1124" s="2051"/>
      <c r="E1124" s="2105"/>
      <c r="F1124" s="2105"/>
      <c r="G1124" s="2005"/>
      <c r="H1124" s="2052"/>
      <c r="I1124" s="2005"/>
      <c r="J1124" s="2005"/>
      <c r="K1124" s="2052"/>
      <c r="L1124" s="2005"/>
      <c r="M1124" s="2052"/>
      <c r="N1124" s="2004"/>
      <c r="O1124" s="2005"/>
      <c r="P1124" s="2004"/>
      <c r="Q1124" s="2004"/>
      <c r="R1124" s="2004"/>
      <c r="S1124" s="2004"/>
      <c r="T1124" s="2004"/>
      <c r="U1124" s="2004"/>
      <c r="V1124" s="2004"/>
      <c r="W1124" s="2004"/>
      <c r="X1124" s="2004"/>
    </row>
    <row r="1125" spans="1:24" s="25" customFormat="1">
      <c r="A1125" s="41">
        <v>4710184</v>
      </c>
      <c r="B1125" s="2012" t="s">
        <v>10178</v>
      </c>
      <c r="C1125" s="2013" t="s">
        <v>10838</v>
      </c>
      <c r="D1125" s="2051">
        <v>4050</v>
      </c>
      <c r="E1125" s="2105">
        <v>393000</v>
      </c>
      <c r="F1125" s="2105">
        <v>190000</v>
      </c>
      <c r="G1125" s="2005" t="s">
        <v>9840</v>
      </c>
      <c r="H1125" s="2052">
        <v>41575</v>
      </c>
      <c r="I1125" s="2005" t="s">
        <v>10839</v>
      </c>
      <c r="J1125" s="2005"/>
      <c r="K1125" s="2052"/>
      <c r="L1125" s="2005" t="s">
        <v>10840</v>
      </c>
      <c r="M1125" s="2052">
        <v>41686</v>
      </c>
      <c r="N1125" s="2004"/>
      <c r="O1125" s="2005"/>
      <c r="P1125" s="2004"/>
      <c r="Q1125" s="2004"/>
      <c r="R1125" s="2004"/>
      <c r="S1125" s="2004"/>
      <c r="T1125" s="2004"/>
      <c r="U1125" s="2004"/>
      <c r="V1125" s="2004"/>
      <c r="W1125" s="2004"/>
      <c r="X1125" s="2004"/>
    </row>
    <row r="1126" spans="1:24" s="25" customFormat="1">
      <c r="A1126" s="41"/>
      <c r="B1126" s="40"/>
      <c r="C1126" s="21"/>
      <c r="D1126" s="2051"/>
      <c r="E1126" s="2105"/>
      <c r="F1126" s="2105"/>
      <c r="G1126" s="2005"/>
      <c r="H1126" s="2052"/>
      <c r="I1126" s="2005"/>
      <c r="J1126" s="2005"/>
      <c r="K1126" s="2052"/>
      <c r="L1126" s="2005"/>
      <c r="M1126" s="2052"/>
      <c r="N1126" s="2004"/>
      <c r="O1126" s="2005"/>
      <c r="P1126" s="2004"/>
      <c r="Q1126" s="2004"/>
      <c r="R1126" s="2004"/>
      <c r="S1126" s="2004"/>
      <c r="T1126" s="2004"/>
      <c r="U1126" s="2004"/>
      <c r="V1126" s="2004"/>
      <c r="W1126" s="2004"/>
      <c r="X1126" s="2004"/>
    </row>
    <row r="1127" spans="1:24" s="25" customFormat="1">
      <c r="A1127" s="80" t="s">
        <v>2587</v>
      </c>
      <c r="B1127" s="2012"/>
      <c r="C1127" s="8" t="s">
        <v>10841</v>
      </c>
      <c r="D1127" s="2051"/>
      <c r="E1127" s="2105"/>
      <c r="F1127" s="2105"/>
      <c r="G1127" s="2005"/>
      <c r="H1127" s="2052"/>
      <c r="I1127" s="2005"/>
      <c r="J1127" s="2005"/>
      <c r="K1127" s="2052"/>
      <c r="L1127" s="2005"/>
      <c r="M1127" s="2052"/>
      <c r="N1127" s="2004"/>
      <c r="O1127" s="2005"/>
      <c r="P1127" s="2004"/>
      <c r="Q1127" s="2004"/>
      <c r="R1127" s="2004"/>
      <c r="S1127" s="2004"/>
      <c r="T1127" s="2004"/>
      <c r="U1127" s="2004"/>
      <c r="V1127" s="2004"/>
      <c r="W1127" s="2004"/>
      <c r="X1127" s="2004"/>
    </row>
    <row r="1128" spans="1:24" s="25" customFormat="1">
      <c r="A1128" s="41">
        <v>4710098</v>
      </c>
      <c r="B1128" s="2012" t="s">
        <v>10842</v>
      </c>
      <c r="C1128" s="2013" t="s">
        <v>10843</v>
      </c>
      <c r="D1128" s="2051">
        <v>3800</v>
      </c>
      <c r="E1128" s="2105">
        <v>370000</v>
      </c>
      <c r="F1128" s="2105">
        <v>195000</v>
      </c>
      <c r="G1128" s="2005" t="s">
        <v>9835</v>
      </c>
      <c r="H1128" s="2052">
        <v>41564</v>
      </c>
      <c r="I1128" s="2005" t="s">
        <v>9847</v>
      </c>
      <c r="J1128" s="2005"/>
      <c r="K1128" s="2052"/>
      <c r="L1128" s="2005" t="s">
        <v>10844</v>
      </c>
      <c r="M1128" s="2052">
        <v>41686</v>
      </c>
      <c r="N1128" s="2004"/>
      <c r="O1128" s="2005"/>
      <c r="P1128" s="2004"/>
      <c r="Q1128" s="2004"/>
      <c r="R1128" s="2004"/>
      <c r="S1128" s="2004"/>
      <c r="T1128" s="2004"/>
      <c r="U1128" s="2004"/>
      <c r="V1128" s="2004"/>
      <c r="W1128" s="2004"/>
      <c r="X1128" s="2004"/>
    </row>
    <row r="1129" spans="1:24" s="25" customFormat="1">
      <c r="A1129" s="41"/>
      <c r="B1129" s="2012"/>
      <c r="C1129" s="2013"/>
      <c r="D1129" s="2051"/>
      <c r="E1129" s="2105"/>
      <c r="F1129" s="2105"/>
      <c r="G1129" s="2005"/>
      <c r="H1129" s="2052"/>
      <c r="I1129" s="2005"/>
      <c r="J1129" s="2005"/>
      <c r="K1129" s="2052"/>
      <c r="L1129" s="2005"/>
      <c r="M1129" s="2052"/>
      <c r="N1129" s="2004"/>
      <c r="O1129" s="2005"/>
      <c r="P1129" s="2004"/>
      <c r="Q1129" s="2004"/>
      <c r="R1129" s="2004"/>
      <c r="S1129" s="2004"/>
      <c r="T1129" s="2004"/>
      <c r="U1129" s="2004"/>
      <c r="V1129" s="2004"/>
      <c r="W1129" s="2004"/>
      <c r="X1129" s="2004"/>
    </row>
    <row r="1130" spans="1:24" s="25" customFormat="1">
      <c r="A1130" s="80" t="s">
        <v>9042</v>
      </c>
      <c r="B1130" s="2012"/>
      <c r="C1130" s="8" t="s">
        <v>10845</v>
      </c>
      <c r="D1130" s="2051"/>
      <c r="E1130" s="2105"/>
      <c r="F1130" s="2105"/>
      <c r="G1130" s="2005"/>
      <c r="H1130" s="2052"/>
      <c r="I1130" s="2005"/>
      <c r="J1130" s="2005"/>
      <c r="K1130" s="2052"/>
      <c r="L1130" s="2005"/>
      <c r="M1130" s="2052"/>
      <c r="N1130" s="2004"/>
      <c r="O1130" s="2005"/>
      <c r="P1130" s="2004"/>
      <c r="Q1130" s="2004"/>
      <c r="R1130" s="2004"/>
      <c r="S1130" s="2004"/>
      <c r="T1130" s="2004"/>
      <c r="U1130" s="2004"/>
      <c r="V1130" s="2004"/>
      <c r="W1130" s="2004"/>
      <c r="X1130" s="2004"/>
    </row>
    <row r="1131" spans="1:24" s="25" customFormat="1">
      <c r="A1131" s="41">
        <v>4802003</v>
      </c>
      <c r="B1131" s="2012" t="s">
        <v>10846</v>
      </c>
      <c r="C1131" s="21" t="s">
        <v>10847</v>
      </c>
      <c r="D1131" s="2051">
        <v>15300</v>
      </c>
      <c r="E1131" s="2105">
        <v>1560000</v>
      </c>
      <c r="F1131" s="2105">
        <v>1290000</v>
      </c>
      <c r="G1131" s="2005" t="s">
        <v>9810</v>
      </c>
      <c r="H1131" s="2052">
        <v>41671</v>
      </c>
      <c r="I1131" s="2005" t="s">
        <v>9950</v>
      </c>
      <c r="J1131" s="2005"/>
      <c r="K1131" s="2052"/>
      <c r="L1131" s="2005" t="s">
        <v>9941</v>
      </c>
      <c r="M1131" s="2052">
        <v>41699</v>
      </c>
      <c r="N1131" s="2004"/>
      <c r="O1131" s="2005"/>
      <c r="P1131" s="2004"/>
      <c r="Q1131" s="2004"/>
      <c r="R1131" s="2004"/>
      <c r="S1131" s="2004"/>
      <c r="T1131" s="2004"/>
      <c r="U1131" s="2004"/>
      <c r="V1131" s="2004"/>
      <c r="W1131" s="2004"/>
      <c r="X1131" s="2004"/>
    </row>
    <row r="1132" spans="1:24">
      <c r="A1132" s="2098"/>
      <c r="B1132" s="2004"/>
      <c r="C1132" s="2004"/>
      <c r="D1132" s="2025"/>
      <c r="E1132" s="2105"/>
      <c r="F1132" s="2105"/>
      <c r="G1132" s="2005"/>
      <c r="H1132" s="2052"/>
      <c r="I1132" s="2005"/>
      <c r="J1132" s="2005"/>
      <c r="K1132" s="2052"/>
      <c r="L1132" s="2005"/>
      <c r="M1132" s="2052"/>
      <c r="N1132" s="2004"/>
      <c r="O1132" s="2005"/>
      <c r="P1132" s="2004"/>
      <c r="Q1132" s="2004"/>
      <c r="R1132" s="2004"/>
      <c r="S1132" s="2004"/>
      <c r="T1132" s="2004"/>
      <c r="U1132" s="2004"/>
      <c r="V1132" s="2004"/>
      <c r="W1132" s="2004"/>
      <c r="X1132" s="2004"/>
    </row>
    <row r="1133" spans="1:24" s="25" customFormat="1">
      <c r="A1133" s="80" t="s">
        <v>10848</v>
      </c>
      <c r="B1133" s="2012"/>
      <c r="C1133" s="8" t="s">
        <v>10849</v>
      </c>
      <c r="D1133" s="2051"/>
      <c r="E1133" s="2105"/>
      <c r="F1133" s="2105"/>
      <c r="G1133" s="2005"/>
      <c r="H1133" s="2052"/>
      <c r="I1133" s="2005"/>
      <c r="J1133" s="2005"/>
      <c r="K1133" s="2052"/>
      <c r="L1133" s="2005"/>
      <c r="M1133" s="2052"/>
      <c r="N1133" s="2004"/>
      <c r="O1133" s="2005"/>
      <c r="P1133" s="2004"/>
      <c r="Q1133" s="2004"/>
      <c r="R1133" s="2004"/>
      <c r="S1133" s="2004"/>
      <c r="T1133" s="2004"/>
      <c r="U1133" s="2004"/>
      <c r="V1133" s="2004"/>
      <c r="W1133" s="2004"/>
      <c r="X1133" s="2004"/>
    </row>
    <row r="1134" spans="1:24" s="25" customFormat="1">
      <c r="A1134" s="41">
        <v>4711078</v>
      </c>
      <c r="B1134" s="2012" t="s">
        <v>10850</v>
      </c>
      <c r="C1134" s="2005" t="s">
        <v>10851</v>
      </c>
      <c r="D1134" s="2051">
        <v>4100</v>
      </c>
      <c r="E1134" s="2105">
        <v>410000</v>
      </c>
      <c r="F1134" s="2105">
        <v>243000</v>
      </c>
      <c r="G1134" s="2005" t="s">
        <v>10852</v>
      </c>
      <c r="H1134" s="2052">
        <v>41593</v>
      </c>
      <c r="I1134" s="2005" t="s">
        <v>10259</v>
      </c>
      <c r="J1134" s="2005"/>
      <c r="K1134" s="2052"/>
      <c r="L1134" s="17" t="s">
        <v>107</v>
      </c>
      <c r="M1134" s="2052">
        <v>41708</v>
      </c>
      <c r="N1134" s="2004"/>
      <c r="O1134" s="2005"/>
      <c r="P1134" s="2004"/>
      <c r="Q1134" s="2004"/>
      <c r="R1134" s="2004"/>
      <c r="S1134" s="2004"/>
      <c r="T1134" s="2004"/>
      <c r="U1134" s="2004"/>
      <c r="V1134" s="2004"/>
      <c r="W1134" s="2004"/>
      <c r="X1134" s="2004"/>
    </row>
    <row r="1135" spans="1:24" s="25" customFormat="1">
      <c r="A1135" s="41"/>
      <c r="B1135" s="2012"/>
      <c r="C1135" s="2013"/>
      <c r="D1135" s="2051"/>
      <c r="E1135" s="2105"/>
      <c r="F1135" s="2105"/>
      <c r="G1135" s="2005"/>
      <c r="H1135" s="2052"/>
      <c r="I1135" s="2005"/>
      <c r="J1135" s="2005"/>
      <c r="K1135" s="2052"/>
      <c r="L1135" s="2005"/>
      <c r="M1135" s="2052"/>
      <c r="N1135" s="2004"/>
      <c r="O1135" s="2005"/>
      <c r="P1135" s="2004"/>
      <c r="Q1135" s="2004"/>
      <c r="R1135" s="2004"/>
      <c r="S1135" s="2004"/>
      <c r="T1135" s="2004"/>
      <c r="U1135" s="2004"/>
      <c r="V1135" s="2004"/>
      <c r="W1135" s="2004"/>
      <c r="X1135" s="2004"/>
    </row>
    <row r="1136" spans="1:24" s="25" customFormat="1">
      <c r="A1136" s="80" t="s">
        <v>10848</v>
      </c>
      <c r="B1136" s="2012"/>
      <c r="C1136" s="2013"/>
      <c r="D1136" s="2051"/>
      <c r="E1136" s="2105"/>
      <c r="F1136" s="2105"/>
      <c r="G1136" s="2005"/>
      <c r="H1136" s="2052"/>
      <c r="I1136" s="2005"/>
      <c r="J1136" s="2005"/>
      <c r="K1136" s="2052"/>
      <c r="L1136" s="2005"/>
      <c r="M1136" s="2052"/>
      <c r="N1136" s="2004"/>
      <c r="O1136" s="2005"/>
      <c r="P1136" s="2004"/>
      <c r="Q1136" s="2004"/>
      <c r="R1136" s="2004"/>
      <c r="S1136" s="2004"/>
      <c r="T1136" s="2004"/>
      <c r="U1136" s="2004"/>
      <c r="V1136" s="2004"/>
      <c r="W1136" s="2004"/>
      <c r="X1136" s="2004"/>
    </row>
    <row r="1137" spans="1:24" s="25" customFormat="1">
      <c r="A1137" s="41">
        <v>4711087</v>
      </c>
      <c r="B1137" s="2012" t="s">
        <v>10134</v>
      </c>
      <c r="C1137" s="2005" t="s">
        <v>10853</v>
      </c>
      <c r="D1137" s="2051">
        <v>3400</v>
      </c>
      <c r="E1137" s="2105">
        <v>340000</v>
      </c>
      <c r="F1137" s="2105">
        <v>135000</v>
      </c>
      <c r="G1137" s="2005" t="s">
        <v>9835</v>
      </c>
      <c r="H1137" s="2052">
        <v>41597</v>
      </c>
      <c r="I1137" s="2005" t="s">
        <v>9836</v>
      </c>
      <c r="J1137" s="2005"/>
      <c r="K1137" s="2052"/>
      <c r="L1137" s="17" t="s">
        <v>107</v>
      </c>
      <c r="M1137" s="2052">
        <v>41708</v>
      </c>
      <c r="N1137" s="2004"/>
      <c r="O1137" s="2005"/>
      <c r="P1137" s="2004"/>
      <c r="Q1137" s="2004"/>
      <c r="R1137" s="2004"/>
      <c r="S1137" s="2004"/>
      <c r="T1137" s="2004"/>
      <c r="U1137" s="2004"/>
      <c r="V1137" s="2004"/>
      <c r="W1137" s="2004"/>
      <c r="X1137" s="2004"/>
    </row>
    <row r="1138" spans="1:24">
      <c r="A1138" s="2098"/>
      <c r="B1138" s="2004"/>
      <c r="C1138" s="2004"/>
      <c r="D1138" s="2025"/>
      <c r="E1138" s="2105"/>
      <c r="F1138" s="2105"/>
      <c r="G1138" s="2005"/>
      <c r="H1138" s="2052"/>
      <c r="I1138" s="2005"/>
      <c r="J1138" s="2005"/>
      <c r="K1138" s="2052"/>
      <c r="L1138" s="2005"/>
      <c r="M1138" s="2052"/>
      <c r="N1138" s="2004"/>
      <c r="O1138" s="2005"/>
      <c r="P1138" s="2004"/>
      <c r="Q1138" s="2004"/>
      <c r="R1138" s="2004"/>
      <c r="S1138" s="2004"/>
      <c r="T1138" s="2004"/>
      <c r="U1138" s="2004"/>
      <c r="V1138" s="2004"/>
      <c r="W1138" s="2004"/>
      <c r="X1138" s="2004"/>
    </row>
    <row r="1139" spans="1:24" s="25" customFormat="1">
      <c r="A1139" s="80" t="s">
        <v>10848</v>
      </c>
      <c r="B1139" s="2012"/>
      <c r="C1139" s="8" t="s">
        <v>10854</v>
      </c>
      <c r="D1139" s="2051"/>
      <c r="E1139" s="2105"/>
      <c r="F1139" s="2105"/>
      <c r="G1139" s="2005"/>
      <c r="H1139" s="2052"/>
      <c r="I1139" s="2005"/>
      <c r="J1139" s="2005"/>
      <c r="K1139" s="2052"/>
      <c r="L1139" s="2005"/>
      <c r="M1139" s="2052"/>
      <c r="N1139" s="2004"/>
      <c r="O1139" s="2005"/>
      <c r="P1139" s="2004"/>
      <c r="Q1139" s="2004"/>
      <c r="R1139" s="2004"/>
      <c r="S1139" s="2004"/>
      <c r="T1139" s="2004"/>
      <c r="U1139" s="2004"/>
      <c r="V1139" s="2004"/>
      <c r="W1139" s="2004"/>
      <c r="X1139" s="2004"/>
    </row>
    <row r="1140" spans="1:24" s="25" customFormat="1">
      <c r="A1140" s="41">
        <v>4712041</v>
      </c>
      <c r="B1140" s="2012" t="s">
        <v>10123</v>
      </c>
      <c r="C1140" s="2005" t="s">
        <v>10855</v>
      </c>
      <c r="D1140" s="2051">
        <v>3300</v>
      </c>
      <c r="E1140" s="2105">
        <v>335000</v>
      </c>
      <c r="F1140" s="2105">
        <v>130000</v>
      </c>
      <c r="G1140" s="2005" t="s">
        <v>9810</v>
      </c>
      <c r="H1140" s="2052">
        <v>41614</v>
      </c>
      <c r="I1140" s="2005" t="s">
        <v>10856</v>
      </c>
      <c r="J1140" s="2005" t="s">
        <v>449</v>
      </c>
      <c r="K1140" s="2052"/>
      <c r="L1140" s="17" t="s">
        <v>107</v>
      </c>
      <c r="M1140" s="2052">
        <v>41708</v>
      </c>
      <c r="N1140" s="2004"/>
      <c r="O1140" s="2027" t="s">
        <v>10540</v>
      </c>
      <c r="P1140" s="2004"/>
      <c r="Q1140" s="2004"/>
      <c r="R1140" s="2004"/>
      <c r="S1140" s="2004"/>
      <c r="T1140" s="2004"/>
      <c r="U1140" s="2004"/>
      <c r="V1140" s="2004"/>
      <c r="W1140" s="2004"/>
      <c r="X1140" s="2004"/>
    </row>
    <row r="1141" spans="1:24" s="25" customFormat="1">
      <c r="A1141" s="41"/>
      <c r="B1141" s="40" t="s">
        <v>10857</v>
      </c>
      <c r="C1141" s="21" t="s">
        <v>10858</v>
      </c>
      <c r="D1141" s="2051">
        <v>100</v>
      </c>
      <c r="E1141" s="2105"/>
      <c r="F1141" s="2105"/>
      <c r="G1141" s="2005"/>
      <c r="H1141" s="2052"/>
      <c r="I1141" s="2005"/>
      <c r="J1141" s="2005"/>
      <c r="K1141" s="2052"/>
      <c r="L1141" s="2005"/>
      <c r="M1141" s="2052"/>
      <c r="N1141" s="2004"/>
      <c r="O1141" s="2005"/>
      <c r="P1141" s="2004"/>
      <c r="Q1141" s="2004"/>
      <c r="R1141" s="2004"/>
      <c r="S1141" s="2004"/>
      <c r="T1141" s="2004"/>
      <c r="U1141" s="2004"/>
      <c r="V1141" s="2004"/>
      <c r="W1141" s="2004"/>
      <c r="X1141" s="2004"/>
    </row>
    <row r="1142" spans="1:24">
      <c r="A1142" s="2098"/>
      <c r="B1142" s="2004"/>
      <c r="C1142" s="2004"/>
      <c r="D1142" s="2025"/>
      <c r="E1142" s="2105"/>
      <c r="F1142" s="2105"/>
      <c r="G1142" s="2005"/>
      <c r="H1142" s="2052"/>
      <c r="I1142" s="2005"/>
      <c r="J1142" s="2005"/>
      <c r="K1142" s="2052"/>
      <c r="L1142" s="2005"/>
      <c r="M1142" s="2052"/>
      <c r="N1142" s="2004"/>
      <c r="O1142" s="2005"/>
      <c r="P1142" s="2004"/>
      <c r="Q1142" s="2004"/>
      <c r="R1142" s="2004"/>
      <c r="S1142" s="2004"/>
      <c r="T1142" s="2004"/>
      <c r="U1142" s="2004"/>
      <c r="V1142" s="2004"/>
      <c r="W1142" s="2004"/>
      <c r="X1142" s="2004"/>
    </row>
    <row r="1143" spans="1:24" s="25" customFormat="1">
      <c r="A1143" s="80" t="s">
        <v>10859</v>
      </c>
      <c r="B1143" s="2012"/>
      <c r="C1143" s="8" t="s">
        <v>10860</v>
      </c>
      <c r="D1143" s="2051"/>
      <c r="E1143" s="2105"/>
      <c r="F1143" s="2105"/>
      <c r="G1143" s="2005"/>
      <c r="H1143" s="2052"/>
      <c r="I1143" s="2005"/>
      <c r="J1143" s="2005"/>
      <c r="K1143" s="2052"/>
      <c r="L1143" s="2005"/>
      <c r="M1143" s="2052"/>
      <c r="N1143" s="2004"/>
      <c r="O1143" s="2005"/>
      <c r="P1143" s="2004"/>
      <c r="Q1143" s="2004"/>
      <c r="R1143" s="2004"/>
      <c r="S1143" s="2004"/>
      <c r="T1143" s="2004"/>
      <c r="U1143" s="2004"/>
      <c r="V1143" s="2004"/>
      <c r="W1143" s="2004"/>
      <c r="X1143" s="2004"/>
    </row>
    <row r="1144" spans="1:24" s="25" customFormat="1">
      <c r="A1144" s="41">
        <v>4711019</v>
      </c>
      <c r="B1144" s="2012" t="s">
        <v>10168</v>
      </c>
      <c r="C1144" s="2013" t="s">
        <v>10861</v>
      </c>
      <c r="D1144" s="2051">
        <v>3400</v>
      </c>
      <c r="E1144" s="2105">
        <v>330000</v>
      </c>
      <c r="F1144" s="2105">
        <v>140000</v>
      </c>
      <c r="G1144" s="2005" t="s">
        <v>9840</v>
      </c>
      <c r="H1144" s="2052">
        <v>41584</v>
      </c>
      <c r="I1144" s="2005" t="s">
        <v>9944</v>
      </c>
      <c r="J1144" s="2005" t="s">
        <v>449</v>
      </c>
      <c r="K1144" s="2052"/>
      <c r="L1144" s="2005" t="s">
        <v>9941</v>
      </c>
      <c r="M1144" s="2052">
        <v>41711</v>
      </c>
      <c r="N1144" s="2004"/>
      <c r="O1144" s="2027" t="s">
        <v>10540</v>
      </c>
      <c r="P1144" s="2004"/>
      <c r="Q1144" s="2004"/>
      <c r="R1144" s="2004"/>
      <c r="S1144" s="2004"/>
      <c r="T1144" s="2004"/>
      <c r="U1144" s="2004"/>
      <c r="V1144" s="2004"/>
      <c r="W1144" s="2004"/>
      <c r="X1144" s="2004"/>
    </row>
    <row r="1145" spans="1:24" s="25" customFormat="1">
      <c r="A1145" s="41"/>
      <c r="B1145" s="40" t="s">
        <v>10862</v>
      </c>
      <c r="C1145" s="21" t="s">
        <v>10858</v>
      </c>
      <c r="D1145" s="2051">
        <v>100</v>
      </c>
      <c r="E1145" s="2105"/>
      <c r="F1145" s="2105"/>
      <c r="G1145" s="2005"/>
      <c r="H1145" s="2052"/>
      <c r="I1145" s="2005"/>
      <c r="J1145" s="2005"/>
      <c r="K1145" s="2052"/>
      <c r="L1145" s="2005"/>
      <c r="M1145" s="2052"/>
      <c r="N1145" s="2004"/>
      <c r="O1145" s="2005"/>
      <c r="P1145" s="2004"/>
      <c r="Q1145" s="2004"/>
      <c r="R1145" s="2004"/>
      <c r="S1145" s="2004"/>
      <c r="T1145" s="2004"/>
      <c r="U1145" s="2004"/>
      <c r="V1145" s="2004"/>
      <c r="W1145" s="2004"/>
      <c r="X1145" s="2004"/>
    </row>
    <row r="1146" spans="1:24" s="25" customFormat="1">
      <c r="A1146" s="41"/>
      <c r="B1146" s="2012"/>
      <c r="C1146" s="2013"/>
      <c r="D1146" s="2051"/>
      <c r="E1146" s="2105"/>
      <c r="F1146" s="2105"/>
      <c r="G1146" s="2005"/>
      <c r="H1146" s="2052"/>
      <c r="I1146" s="2005"/>
      <c r="J1146" s="2005"/>
      <c r="K1146" s="2052"/>
      <c r="L1146" s="2005"/>
      <c r="M1146" s="2052"/>
      <c r="N1146" s="2004"/>
      <c r="O1146" s="2005"/>
      <c r="P1146" s="2004"/>
      <c r="Q1146" s="2004"/>
      <c r="R1146" s="2004"/>
      <c r="S1146" s="2004"/>
      <c r="T1146" s="2004"/>
      <c r="U1146" s="2004"/>
      <c r="V1146" s="2004"/>
      <c r="W1146" s="2004"/>
      <c r="X1146" s="2004"/>
    </row>
    <row r="1147" spans="1:24" s="25" customFormat="1">
      <c r="A1147" s="80" t="s">
        <v>10859</v>
      </c>
      <c r="B1147" s="2012"/>
      <c r="C1147" s="8" t="s">
        <v>10863</v>
      </c>
      <c r="D1147" s="2051"/>
      <c r="E1147" s="2105"/>
      <c r="F1147" s="2105"/>
      <c r="G1147" s="2005"/>
      <c r="H1147" s="2052"/>
      <c r="I1147" s="2005"/>
      <c r="J1147" s="2005"/>
      <c r="K1147" s="2052"/>
      <c r="L1147" s="2005"/>
      <c r="M1147" s="2052"/>
      <c r="N1147" s="2004"/>
      <c r="O1147" s="2005"/>
      <c r="P1147" s="2004"/>
      <c r="Q1147" s="2004"/>
      <c r="R1147" s="2004"/>
      <c r="S1147" s="2004"/>
      <c r="T1147" s="2004"/>
      <c r="U1147" s="2004"/>
      <c r="V1147" s="2004"/>
      <c r="W1147" s="2004"/>
      <c r="X1147" s="2004"/>
    </row>
    <row r="1148" spans="1:24" s="25" customFormat="1">
      <c r="A1148" s="41">
        <v>4711025</v>
      </c>
      <c r="B1148" s="2012" t="s">
        <v>10150</v>
      </c>
      <c r="C1148" s="2013" t="s">
        <v>10864</v>
      </c>
      <c r="D1148" s="2051">
        <v>3100</v>
      </c>
      <c r="E1148" s="2105">
        <v>300000</v>
      </c>
      <c r="F1148" s="2105">
        <v>102000</v>
      </c>
      <c r="G1148" s="2005" t="s">
        <v>9815</v>
      </c>
      <c r="H1148" s="2052">
        <v>41584</v>
      </c>
      <c r="I1148" s="2005" t="s">
        <v>9887</v>
      </c>
      <c r="J1148" s="2005" t="s">
        <v>449</v>
      </c>
      <c r="K1148" s="2052"/>
      <c r="L1148" s="2005" t="s">
        <v>9941</v>
      </c>
      <c r="M1148" s="2052">
        <v>41711</v>
      </c>
      <c r="N1148" s="2004"/>
      <c r="O1148" s="2027" t="s">
        <v>10540</v>
      </c>
      <c r="P1148" s="2004"/>
      <c r="Q1148" s="2004"/>
      <c r="R1148" s="2004"/>
      <c r="S1148" s="2004"/>
      <c r="T1148" s="2004"/>
      <c r="U1148" s="2004"/>
      <c r="V1148" s="2004"/>
      <c r="W1148" s="2004"/>
      <c r="X1148" s="2004"/>
    </row>
    <row r="1149" spans="1:24" s="25" customFormat="1">
      <c r="A1149" s="41"/>
      <c r="B1149" s="40" t="s">
        <v>10865</v>
      </c>
      <c r="C1149" s="21" t="s">
        <v>10858</v>
      </c>
      <c r="D1149" s="2051">
        <v>100</v>
      </c>
      <c r="E1149" s="2105"/>
      <c r="F1149" s="2105"/>
      <c r="G1149" s="2005"/>
      <c r="H1149" s="2052"/>
      <c r="I1149" s="2005"/>
      <c r="J1149" s="2005"/>
      <c r="K1149" s="2052"/>
      <c r="L1149" s="2005"/>
      <c r="M1149" s="2052"/>
      <c r="N1149" s="2004"/>
      <c r="O1149" s="2005"/>
      <c r="P1149" s="2004"/>
      <c r="Q1149" s="2004"/>
      <c r="R1149" s="2004"/>
      <c r="S1149" s="2004"/>
      <c r="T1149" s="2004"/>
      <c r="U1149" s="2004"/>
      <c r="V1149" s="2004"/>
      <c r="W1149" s="2004"/>
      <c r="X1149" s="2004"/>
    </row>
    <row r="1150" spans="1:24" s="25" customFormat="1">
      <c r="A1150" s="41"/>
      <c r="B1150" s="40"/>
      <c r="C1150" s="21"/>
      <c r="D1150" s="2051"/>
      <c r="E1150" s="2105"/>
      <c r="F1150" s="2105"/>
      <c r="G1150" s="2005"/>
      <c r="H1150" s="2052"/>
      <c r="I1150" s="2005"/>
      <c r="J1150" s="2005"/>
      <c r="K1150" s="2052"/>
      <c r="L1150" s="2005"/>
      <c r="M1150" s="2052"/>
      <c r="N1150" s="2004"/>
      <c r="O1150" s="2005"/>
      <c r="P1150" s="2004"/>
      <c r="Q1150" s="2004"/>
      <c r="R1150" s="2004"/>
      <c r="S1150" s="2004"/>
      <c r="T1150" s="2004"/>
      <c r="U1150" s="2004"/>
      <c r="V1150" s="2004"/>
      <c r="W1150" s="2004"/>
      <c r="X1150" s="2004"/>
    </row>
    <row r="1151" spans="1:24" s="25" customFormat="1">
      <c r="A1151" s="80" t="s">
        <v>10859</v>
      </c>
      <c r="B1151" s="2012"/>
      <c r="C1151" s="8" t="s">
        <v>10866</v>
      </c>
      <c r="D1151" s="2051"/>
      <c r="E1151" s="2105"/>
      <c r="F1151" s="2105"/>
      <c r="G1151" s="2005"/>
      <c r="H1151" s="2052"/>
      <c r="I1151" s="2005"/>
      <c r="J1151" s="2005"/>
      <c r="K1151" s="2052"/>
      <c r="L1151" s="2005"/>
      <c r="M1151" s="2052"/>
      <c r="N1151" s="2004"/>
      <c r="O1151" s="2005"/>
      <c r="P1151" s="2004"/>
      <c r="Q1151" s="2004"/>
      <c r="R1151" s="2004"/>
      <c r="S1151" s="2004"/>
      <c r="T1151" s="2004"/>
      <c r="U1151" s="2004"/>
      <c r="V1151" s="2004"/>
      <c r="W1151" s="2004"/>
      <c r="X1151" s="2004"/>
    </row>
    <row r="1152" spans="1:24" s="25" customFormat="1">
      <c r="A1152" s="41">
        <v>4711001</v>
      </c>
      <c r="B1152" s="2012" t="s">
        <v>10452</v>
      </c>
      <c r="C1152" s="2013" t="s">
        <v>10867</v>
      </c>
      <c r="D1152" s="2051">
        <v>3100</v>
      </c>
      <c r="E1152" s="2105">
        <v>300000</v>
      </c>
      <c r="F1152" s="2105">
        <v>108000</v>
      </c>
      <c r="G1152" s="2005" t="s">
        <v>9810</v>
      </c>
      <c r="H1152" s="2052">
        <v>41579</v>
      </c>
      <c r="I1152" s="2005" t="s">
        <v>10010</v>
      </c>
      <c r="J1152" s="2005"/>
      <c r="K1152" s="2052"/>
      <c r="L1152" s="2005" t="s">
        <v>9941</v>
      </c>
      <c r="M1152" s="2052">
        <v>41711</v>
      </c>
      <c r="N1152" s="2004"/>
      <c r="O1152" s="2005"/>
      <c r="P1152" s="2004"/>
      <c r="Q1152" s="2004"/>
      <c r="R1152" s="2004"/>
      <c r="S1152" s="2004"/>
      <c r="T1152" s="2004"/>
      <c r="U1152" s="2004"/>
      <c r="V1152" s="2004"/>
      <c r="W1152" s="2004"/>
      <c r="X1152" s="2004"/>
    </row>
    <row r="1153" spans="1:24" s="25" customFormat="1">
      <c r="A1153" s="41"/>
      <c r="B1153" s="40"/>
      <c r="C1153" s="21"/>
      <c r="D1153" s="2051"/>
      <c r="E1153" s="2105"/>
      <c r="F1153" s="2105"/>
      <c r="G1153" s="2005"/>
      <c r="H1153" s="2052"/>
      <c r="I1153" s="2005"/>
      <c r="J1153" s="2005"/>
      <c r="K1153" s="2052"/>
      <c r="L1153" s="2005"/>
      <c r="M1153" s="2052"/>
      <c r="N1153" s="2004"/>
      <c r="O1153" s="2005"/>
      <c r="P1153" s="2004"/>
      <c r="Q1153" s="2004"/>
      <c r="R1153" s="2004"/>
      <c r="S1153" s="2004"/>
      <c r="T1153" s="2004"/>
      <c r="U1153" s="2004"/>
      <c r="V1153" s="2004"/>
      <c r="W1153" s="2004"/>
      <c r="X1153" s="2004"/>
    </row>
    <row r="1154" spans="1:24" s="25" customFormat="1">
      <c r="A1154" s="80" t="s">
        <v>10859</v>
      </c>
      <c r="B1154" s="2012"/>
      <c r="C1154" s="8" t="s">
        <v>10868</v>
      </c>
      <c r="D1154" s="2051"/>
      <c r="E1154" s="2105"/>
      <c r="F1154" s="2105"/>
      <c r="G1154" s="2005"/>
      <c r="H1154" s="2052"/>
      <c r="I1154" s="2005"/>
      <c r="J1154" s="2005"/>
      <c r="K1154" s="2052"/>
      <c r="L1154" s="2005"/>
      <c r="M1154" s="2052"/>
      <c r="N1154" s="2004"/>
      <c r="O1154" s="2005"/>
      <c r="P1154" s="2004"/>
      <c r="Q1154" s="2004"/>
      <c r="R1154" s="2004"/>
      <c r="S1154" s="2004"/>
      <c r="T1154" s="2004"/>
      <c r="U1154" s="2004"/>
      <c r="V1154" s="2004"/>
      <c r="W1154" s="2004"/>
      <c r="X1154" s="2004"/>
    </row>
    <row r="1155" spans="1:24" s="25" customFormat="1">
      <c r="A1155" s="41">
        <v>4711035</v>
      </c>
      <c r="B1155" s="2012" t="s">
        <v>10308</v>
      </c>
      <c r="C1155" s="2013" t="s">
        <v>10869</v>
      </c>
      <c r="D1155" s="2051">
        <v>3500</v>
      </c>
      <c r="E1155" s="2105">
        <v>340000</v>
      </c>
      <c r="F1155" s="2105">
        <v>166000</v>
      </c>
      <c r="G1155" s="2005" t="s">
        <v>9835</v>
      </c>
      <c r="H1155" s="2052">
        <v>41585</v>
      </c>
      <c r="I1155" s="2005" t="s">
        <v>10062</v>
      </c>
      <c r="J1155" s="2005"/>
      <c r="K1155" s="2052"/>
      <c r="L1155" s="2005" t="s">
        <v>9941</v>
      </c>
      <c r="M1155" s="2052">
        <v>41711</v>
      </c>
      <c r="N1155" s="2004"/>
      <c r="O1155" s="2005"/>
      <c r="P1155" s="2004"/>
      <c r="Q1155" s="2004"/>
      <c r="R1155" s="2004"/>
      <c r="S1155" s="2004"/>
      <c r="T1155" s="2004"/>
      <c r="U1155" s="2004"/>
      <c r="V1155" s="2004"/>
      <c r="W1155" s="2004"/>
      <c r="X1155" s="2004"/>
    </row>
    <row r="1156" spans="1:24" s="25" customFormat="1">
      <c r="A1156" s="41"/>
      <c r="B1156" s="40"/>
      <c r="C1156" s="21"/>
      <c r="D1156" s="2051"/>
      <c r="E1156" s="2105"/>
      <c r="F1156" s="2105"/>
      <c r="G1156" s="2005"/>
      <c r="H1156" s="2052"/>
      <c r="I1156" s="2005"/>
      <c r="J1156" s="2005"/>
      <c r="K1156" s="2052"/>
      <c r="L1156" s="2005"/>
      <c r="M1156" s="2052"/>
      <c r="N1156" s="2004"/>
      <c r="O1156" s="2005"/>
      <c r="P1156" s="2004"/>
      <c r="Q1156" s="2004"/>
      <c r="R1156" s="2004"/>
      <c r="S1156" s="2004"/>
      <c r="T1156" s="2004"/>
      <c r="U1156" s="2004"/>
      <c r="V1156" s="2004"/>
      <c r="W1156" s="2004"/>
      <c r="X1156" s="2004"/>
    </row>
    <row r="1157" spans="1:24" s="25" customFormat="1">
      <c r="A1157" s="80" t="s">
        <v>10859</v>
      </c>
      <c r="B1157" s="2012"/>
      <c r="C1157" s="8" t="s">
        <v>10849</v>
      </c>
      <c r="D1157" s="2051"/>
      <c r="E1157" s="2105"/>
      <c r="F1157" s="2105"/>
      <c r="G1157" s="2005"/>
      <c r="H1157" s="2052"/>
      <c r="I1157" s="2005"/>
      <c r="J1157" s="2005"/>
      <c r="K1157" s="2052"/>
      <c r="L1157" s="2005"/>
      <c r="M1157" s="2052"/>
      <c r="N1157" s="2004"/>
      <c r="O1157" s="2005"/>
      <c r="P1157" s="2004"/>
      <c r="Q1157" s="2004"/>
      <c r="R1157" s="2004"/>
      <c r="S1157" s="2004"/>
      <c r="T1157" s="2004"/>
      <c r="U1157" s="2004"/>
      <c r="V1157" s="2004"/>
      <c r="W1157" s="2004"/>
      <c r="X1157" s="2004"/>
    </row>
    <row r="1158" spans="1:24" s="25" customFormat="1">
      <c r="A1158" s="41">
        <v>4711066</v>
      </c>
      <c r="B1158" s="2012" t="s">
        <v>10178</v>
      </c>
      <c r="C1158" s="2013" t="s">
        <v>10870</v>
      </c>
      <c r="D1158" s="2051">
        <v>3600</v>
      </c>
      <c r="E1158" s="2105">
        <v>360000</v>
      </c>
      <c r="F1158" s="2105">
        <v>162000</v>
      </c>
      <c r="G1158" s="2005" t="s">
        <v>9921</v>
      </c>
      <c r="H1158" s="2052">
        <v>41592</v>
      </c>
      <c r="I1158" s="2005" t="s">
        <v>10658</v>
      </c>
      <c r="J1158" s="2005"/>
      <c r="K1158" s="2052"/>
      <c r="L1158" s="2005" t="s">
        <v>9941</v>
      </c>
      <c r="M1158" s="2052">
        <v>41711</v>
      </c>
      <c r="N1158" s="2004"/>
      <c r="O1158" s="2005"/>
      <c r="P1158" s="2004"/>
      <c r="Q1158" s="2004"/>
      <c r="R1158" s="2004"/>
      <c r="S1158" s="2004"/>
      <c r="T1158" s="2004"/>
      <c r="U1158" s="2004"/>
      <c r="V1158" s="2004"/>
      <c r="W1158" s="2004"/>
      <c r="X1158" s="2004"/>
    </row>
    <row r="1159" spans="1:24" s="25" customFormat="1">
      <c r="A1159" s="41">
        <v>4711090</v>
      </c>
      <c r="B1159" s="2012" t="s">
        <v>10168</v>
      </c>
      <c r="C1159" s="2005" t="s">
        <v>10871</v>
      </c>
      <c r="D1159" s="2051">
        <v>3200</v>
      </c>
      <c r="E1159" s="2105">
        <v>320000</v>
      </c>
      <c r="F1159" s="2105">
        <v>127000</v>
      </c>
      <c r="G1159" s="2005" t="s">
        <v>10057</v>
      </c>
      <c r="H1159" s="2052">
        <v>41597</v>
      </c>
      <c r="I1159" s="2005" t="s">
        <v>10148</v>
      </c>
      <c r="J1159" s="2005" t="s">
        <v>449</v>
      </c>
      <c r="K1159" s="2052"/>
      <c r="L1159" s="2005" t="s">
        <v>9941</v>
      </c>
      <c r="M1159" s="2052">
        <v>41711</v>
      </c>
      <c r="N1159" s="2004"/>
      <c r="O1159" s="2027" t="s">
        <v>10540</v>
      </c>
      <c r="P1159" s="2004"/>
      <c r="Q1159" s="2004"/>
      <c r="R1159" s="2004"/>
      <c r="S1159" s="2004"/>
      <c r="T1159" s="2004"/>
      <c r="U1159" s="2004"/>
      <c r="V1159" s="2004"/>
      <c r="W1159" s="2004"/>
      <c r="X1159" s="2004"/>
    </row>
    <row r="1160" spans="1:24" s="25" customFormat="1">
      <c r="A1160" s="41"/>
      <c r="B1160" s="40" t="s">
        <v>10872</v>
      </c>
      <c r="C1160" s="21" t="s">
        <v>10858</v>
      </c>
      <c r="D1160" s="2051">
        <v>100</v>
      </c>
      <c r="E1160" s="2105"/>
      <c r="F1160" s="2105"/>
      <c r="G1160" s="2005"/>
      <c r="H1160" s="2052"/>
      <c r="I1160" s="2005"/>
      <c r="J1160" s="2005"/>
      <c r="K1160" s="2052"/>
      <c r="L1160" s="2005"/>
      <c r="M1160" s="2052"/>
      <c r="N1160" s="2004"/>
      <c r="O1160" s="2005"/>
      <c r="P1160" s="2004"/>
      <c r="Q1160" s="2004"/>
      <c r="R1160" s="2004"/>
      <c r="S1160" s="2004"/>
      <c r="T1160" s="2004"/>
      <c r="U1160" s="2004"/>
      <c r="V1160" s="2004"/>
      <c r="W1160" s="2004"/>
      <c r="X1160" s="2004"/>
    </row>
    <row r="1161" spans="1:24" s="25" customFormat="1">
      <c r="A1161" s="41">
        <v>4711100</v>
      </c>
      <c r="B1161" s="2012" t="s">
        <v>10000</v>
      </c>
      <c r="C1161" s="2005" t="s">
        <v>10873</v>
      </c>
      <c r="D1161" s="2051">
        <v>3500</v>
      </c>
      <c r="E1161" s="2105">
        <v>350000</v>
      </c>
      <c r="F1161" s="2105">
        <v>171000</v>
      </c>
      <c r="G1161" s="2005" t="s">
        <v>9916</v>
      </c>
      <c r="H1161" s="2052">
        <v>41598</v>
      </c>
      <c r="I1161" s="2005" t="s">
        <v>9811</v>
      </c>
      <c r="J1161" s="2005"/>
      <c r="K1161" s="2052"/>
      <c r="L1161" s="2005" t="s">
        <v>9941</v>
      </c>
      <c r="M1161" s="2052">
        <v>41708</v>
      </c>
      <c r="N1161" s="2004"/>
      <c r="O1161" s="2005"/>
      <c r="P1161" s="2004"/>
      <c r="Q1161" s="2004"/>
      <c r="R1161" s="2004"/>
      <c r="S1161" s="2004"/>
      <c r="T1161" s="2004"/>
      <c r="U1161" s="2004"/>
      <c r="V1161" s="2004"/>
      <c r="W1161" s="2004"/>
      <c r="X1161" s="2004"/>
    </row>
    <row r="1162" spans="1:24" s="25" customFormat="1">
      <c r="A1162" s="41">
        <v>4711110</v>
      </c>
      <c r="B1162" s="2012" t="s">
        <v>10850</v>
      </c>
      <c r="C1162" s="2005" t="s">
        <v>10874</v>
      </c>
      <c r="D1162" s="2051">
        <v>3700</v>
      </c>
      <c r="E1162" s="2105">
        <v>375000</v>
      </c>
      <c r="F1162" s="2105">
        <v>182000</v>
      </c>
      <c r="G1162" s="2005" t="s">
        <v>10002</v>
      </c>
      <c r="H1162" s="2052">
        <v>41599</v>
      </c>
      <c r="I1162" s="2005" t="s">
        <v>9816</v>
      </c>
      <c r="J1162" s="2005"/>
      <c r="K1162" s="2052"/>
      <c r="L1162" s="2005" t="s">
        <v>9941</v>
      </c>
      <c r="M1162" s="2052">
        <v>41708</v>
      </c>
      <c r="N1162" s="2004"/>
      <c r="O1162" s="2005"/>
      <c r="P1162" s="2004"/>
      <c r="Q1162" s="2004"/>
      <c r="R1162" s="2004"/>
      <c r="S1162" s="2004"/>
      <c r="T1162" s="2004"/>
      <c r="U1162" s="2004"/>
      <c r="V1162" s="2004"/>
      <c r="W1162" s="2004"/>
      <c r="X1162" s="2004"/>
    </row>
    <row r="1163" spans="1:24" s="25" customFormat="1">
      <c r="A1163" s="41">
        <v>4711144</v>
      </c>
      <c r="B1163" s="2012" t="s">
        <v>10875</v>
      </c>
      <c r="C1163" s="2005" t="s">
        <v>10876</v>
      </c>
      <c r="D1163" s="2051">
        <v>3200</v>
      </c>
      <c r="E1163" s="2105">
        <v>325000</v>
      </c>
      <c r="F1163" s="2105">
        <v>131000</v>
      </c>
      <c r="G1163" s="2005" t="s">
        <v>9835</v>
      </c>
      <c r="H1163" s="2052">
        <v>41604</v>
      </c>
      <c r="I1163" s="2005" t="s">
        <v>9969</v>
      </c>
      <c r="J1163" s="2005" t="s">
        <v>449</v>
      </c>
      <c r="K1163" s="2052"/>
      <c r="L1163" s="2005" t="s">
        <v>9941</v>
      </c>
      <c r="M1163" s="2052">
        <v>41708</v>
      </c>
      <c r="N1163" s="2004"/>
      <c r="O1163" s="2027" t="s">
        <v>10540</v>
      </c>
      <c r="P1163" s="2004"/>
      <c r="Q1163" s="2004"/>
      <c r="R1163" s="2004"/>
      <c r="S1163" s="2004"/>
      <c r="T1163" s="2004"/>
      <c r="U1163" s="2004"/>
      <c r="V1163" s="2004"/>
      <c r="W1163" s="2004"/>
      <c r="X1163" s="2004"/>
    </row>
    <row r="1164" spans="1:24" s="25" customFormat="1">
      <c r="A1164" s="41"/>
      <c r="B1164" s="40" t="s">
        <v>10877</v>
      </c>
      <c r="C1164" s="21" t="s">
        <v>10858</v>
      </c>
      <c r="D1164" s="2051">
        <v>100</v>
      </c>
      <c r="E1164" s="2105"/>
      <c r="F1164" s="2105"/>
      <c r="G1164" s="2005"/>
      <c r="H1164" s="2052"/>
      <c r="I1164" s="2005"/>
      <c r="J1164" s="2005"/>
      <c r="K1164" s="2052"/>
      <c r="L1164" s="2005"/>
      <c r="M1164" s="2052"/>
      <c r="N1164" s="2004"/>
      <c r="O1164" s="2005"/>
      <c r="P1164" s="2004"/>
      <c r="Q1164" s="2004"/>
      <c r="R1164" s="2004"/>
      <c r="S1164" s="2004"/>
      <c r="T1164" s="2004"/>
      <c r="U1164" s="2004"/>
      <c r="V1164" s="2004"/>
      <c r="W1164" s="2004"/>
      <c r="X1164" s="2004"/>
    </row>
    <row r="1165" spans="1:24">
      <c r="A1165" s="2098"/>
      <c r="B1165" s="2004"/>
      <c r="C1165" s="2004"/>
      <c r="D1165" s="2025"/>
      <c r="E1165" s="2105"/>
      <c r="F1165" s="2105"/>
      <c r="G1165" s="2005"/>
      <c r="H1165" s="2052"/>
      <c r="I1165" s="2005"/>
      <c r="J1165" s="2005"/>
      <c r="K1165" s="2052"/>
      <c r="L1165" s="2005"/>
      <c r="M1165" s="2052"/>
      <c r="N1165" s="2004"/>
      <c r="O1165" s="2005"/>
      <c r="P1165" s="2004"/>
      <c r="Q1165" s="2004"/>
      <c r="R1165" s="2004"/>
      <c r="S1165" s="2004"/>
      <c r="T1165" s="2004"/>
      <c r="U1165" s="2004"/>
      <c r="V1165" s="2004"/>
      <c r="W1165" s="2004"/>
      <c r="X1165" s="2004"/>
    </row>
    <row r="1166" spans="1:24" s="25" customFormat="1">
      <c r="A1166" s="80" t="s">
        <v>10859</v>
      </c>
      <c r="B1166" s="2012"/>
      <c r="C1166" s="8" t="s">
        <v>10878</v>
      </c>
      <c r="D1166" s="2051"/>
      <c r="E1166" s="2105"/>
      <c r="F1166" s="2105"/>
      <c r="G1166" s="2005"/>
      <c r="H1166" s="2052"/>
      <c r="I1166" s="2005"/>
      <c r="J1166" s="2005"/>
      <c r="K1166" s="2052"/>
      <c r="L1166" s="2005"/>
      <c r="M1166" s="2052"/>
      <c r="N1166" s="2004"/>
      <c r="O1166" s="2005"/>
      <c r="P1166" s="2004"/>
      <c r="Q1166" s="2004"/>
      <c r="R1166" s="2004"/>
      <c r="S1166" s="2004"/>
      <c r="T1166" s="2004"/>
      <c r="U1166" s="2004"/>
      <c r="V1166" s="2004"/>
      <c r="W1166" s="2004"/>
      <c r="X1166" s="2004"/>
    </row>
    <row r="1167" spans="1:24" s="25" customFormat="1">
      <c r="A1167" s="41">
        <v>4712023</v>
      </c>
      <c r="B1167" s="2012" t="s">
        <v>10879</v>
      </c>
      <c r="C1167" s="2005" t="s">
        <v>10880</v>
      </c>
      <c r="D1167" s="2051">
        <v>4500</v>
      </c>
      <c r="E1167" s="2105">
        <v>460000</v>
      </c>
      <c r="F1167" s="2105">
        <v>263000</v>
      </c>
      <c r="G1167" s="2005" t="s">
        <v>9916</v>
      </c>
      <c r="H1167" s="2052">
        <v>41612</v>
      </c>
      <c r="I1167" s="2005" t="s">
        <v>9811</v>
      </c>
      <c r="J1167" s="2005"/>
      <c r="K1167" s="2052"/>
      <c r="L1167" s="2005" t="s">
        <v>9941</v>
      </c>
      <c r="M1167" s="2052">
        <v>41711</v>
      </c>
      <c r="N1167" s="2004"/>
      <c r="O1167" s="2005"/>
      <c r="P1167" s="2004"/>
      <c r="Q1167" s="2004"/>
      <c r="R1167" s="2004"/>
      <c r="S1167" s="2004"/>
      <c r="T1167" s="2004"/>
      <c r="U1167" s="2004"/>
      <c r="V1167" s="2004"/>
      <c r="W1167" s="2004"/>
      <c r="X1167" s="2004"/>
    </row>
    <row r="1168" spans="1:24" s="25" customFormat="1">
      <c r="A1168" s="41"/>
      <c r="B1168" s="2012"/>
      <c r="C1168" s="2005"/>
      <c r="D1168" s="2051"/>
      <c r="E1168" s="2105"/>
      <c r="F1168" s="2105"/>
      <c r="G1168" s="2005"/>
      <c r="H1168" s="2052"/>
      <c r="I1168" s="2005"/>
      <c r="J1168" s="2005"/>
      <c r="K1168" s="2052"/>
      <c r="L1168" s="2005"/>
      <c r="M1168" s="2052"/>
      <c r="N1168" s="2004"/>
      <c r="O1168" s="2005"/>
      <c r="P1168" s="2004"/>
      <c r="Q1168" s="2004"/>
      <c r="R1168" s="2004"/>
      <c r="S1168" s="2004"/>
      <c r="T1168" s="2004"/>
      <c r="U1168" s="2004"/>
      <c r="V1168" s="2004"/>
      <c r="W1168" s="2004"/>
      <c r="X1168" s="2004"/>
    </row>
    <row r="1169" spans="1:24" s="25" customFormat="1">
      <c r="A1169" s="80" t="s">
        <v>1003</v>
      </c>
      <c r="B1169" s="2012"/>
      <c r="C1169" s="8" t="s">
        <v>10849</v>
      </c>
      <c r="D1169" s="2051"/>
      <c r="E1169" s="2105"/>
      <c r="F1169" s="2105"/>
      <c r="G1169" s="2005"/>
      <c r="H1169" s="2052"/>
      <c r="I1169" s="2005"/>
      <c r="J1169" s="2005"/>
      <c r="K1169" s="2052"/>
      <c r="L1169" s="2005"/>
      <c r="M1169" s="2052"/>
      <c r="N1169" s="2004"/>
      <c r="O1169" s="2005"/>
      <c r="P1169" s="2004"/>
      <c r="Q1169" s="2004"/>
      <c r="R1169" s="2004"/>
      <c r="S1169" s="2004"/>
      <c r="T1169" s="2004"/>
      <c r="U1169" s="2004"/>
      <c r="V1169" s="2004"/>
      <c r="W1169" s="2004"/>
      <c r="X1169" s="2004"/>
    </row>
    <row r="1170" spans="1:24" s="25" customFormat="1">
      <c r="A1170" s="41">
        <v>4711074</v>
      </c>
      <c r="B1170" s="2012" t="s">
        <v>10000</v>
      </c>
      <c r="C1170" s="2013" t="s">
        <v>10881</v>
      </c>
      <c r="D1170" s="2051">
        <v>3500</v>
      </c>
      <c r="E1170" s="2105">
        <v>350000</v>
      </c>
      <c r="F1170" s="2105">
        <v>178000</v>
      </c>
      <c r="G1170" s="2005" t="s">
        <v>9835</v>
      </c>
      <c r="H1170" s="2052">
        <v>41593</v>
      </c>
      <c r="I1170" s="2005" t="s">
        <v>10588</v>
      </c>
      <c r="J1170" s="2005"/>
      <c r="K1170" s="2052"/>
      <c r="L1170" s="2005" t="s">
        <v>3330</v>
      </c>
      <c r="M1170" s="2052">
        <v>41714</v>
      </c>
      <c r="N1170" s="2004"/>
      <c r="O1170" s="2005"/>
      <c r="P1170" s="2004"/>
      <c r="Q1170" s="2004"/>
      <c r="R1170" s="2004"/>
      <c r="S1170" s="2004"/>
      <c r="T1170" s="2004"/>
      <c r="U1170" s="2004"/>
      <c r="V1170" s="2004"/>
      <c r="W1170" s="2004"/>
      <c r="X1170" s="2004"/>
    </row>
    <row r="1171" spans="1:24">
      <c r="A1171" s="2098"/>
      <c r="B1171" s="2004"/>
      <c r="C1171" s="2004"/>
      <c r="D1171" s="2025"/>
      <c r="E1171" s="2105"/>
      <c r="F1171" s="2105"/>
      <c r="G1171" s="2005"/>
      <c r="H1171" s="2052"/>
      <c r="I1171" s="2005"/>
      <c r="J1171" s="2005"/>
      <c r="K1171" s="2052"/>
      <c r="L1171" s="2005"/>
      <c r="M1171" s="2052"/>
      <c r="N1171" s="2004"/>
      <c r="O1171" s="2005"/>
      <c r="P1171" s="2004"/>
      <c r="Q1171" s="2004"/>
      <c r="R1171" s="2004"/>
      <c r="S1171" s="2004"/>
      <c r="T1171" s="2004"/>
      <c r="U1171" s="2004"/>
      <c r="V1171" s="2004"/>
      <c r="W1171" s="2004"/>
      <c r="X1171" s="2004"/>
    </row>
    <row r="1172" spans="1:24" s="25" customFormat="1">
      <c r="A1172" s="80" t="s">
        <v>1003</v>
      </c>
      <c r="B1172" s="2012"/>
      <c r="C1172" s="8" t="s">
        <v>10849</v>
      </c>
      <c r="D1172" s="2051"/>
      <c r="E1172" s="2105"/>
      <c r="F1172" s="2105"/>
      <c r="G1172" s="2005"/>
      <c r="H1172" s="2052"/>
      <c r="I1172" s="2005"/>
      <c r="J1172" s="2005"/>
      <c r="K1172" s="2052"/>
      <c r="L1172" s="2005"/>
      <c r="M1172" s="2052"/>
      <c r="N1172" s="2004"/>
      <c r="O1172" s="2005"/>
      <c r="P1172" s="2004"/>
      <c r="Q1172" s="2004"/>
      <c r="R1172" s="2004"/>
      <c r="S1172" s="2004"/>
      <c r="T1172" s="2004"/>
      <c r="U1172" s="2004"/>
      <c r="V1172" s="2004"/>
      <c r="W1172" s="2004"/>
      <c r="X1172" s="2004"/>
    </row>
    <row r="1173" spans="1:24" s="25" customFormat="1">
      <c r="A1173" s="41">
        <v>4711148</v>
      </c>
      <c r="B1173" s="2012" t="s">
        <v>10850</v>
      </c>
      <c r="C1173" s="2005" t="s">
        <v>10882</v>
      </c>
      <c r="D1173" s="2051">
        <v>4150</v>
      </c>
      <c r="E1173" s="2105">
        <v>425000</v>
      </c>
      <c r="F1173" s="2105">
        <v>240000</v>
      </c>
      <c r="G1173" s="2005" t="s">
        <v>9835</v>
      </c>
      <c r="H1173" s="2052">
        <v>41604</v>
      </c>
      <c r="I1173" s="2005" t="s">
        <v>9853</v>
      </c>
      <c r="J1173" s="2005"/>
      <c r="K1173" s="2052"/>
      <c r="L1173" s="2005" t="s">
        <v>3330</v>
      </c>
      <c r="M1173" s="2052">
        <v>41714</v>
      </c>
      <c r="N1173" s="2004"/>
      <c r="O1173" s="2005"/>
      <c r="P1173" s="2004"/>
      <c r="Q1173" s="2004"/>
      <c r="R1173" s="2004"/>
      <c r="S1173" s="2004"/>
      <c r="T1173" s="2004"/>
      <c r="U1173" s="2004"/>
      <c r="V1173" s="2004"/>
      <c r="W1173" s="2004"/>
      <c r="X1173" s="2004"/>
    </row>
    <row r="1174" spans="1:24" s="25" customFormat="1">
      <c r="A1174" s="41"/>
      <c r="B1174" s="2012"/>
      <c r="C1174" s="2007"/>
      <c r="D1174" s="2051"/>
      <c r="E1174" s="2105"/>
      <c r="F1174" s="2105"/>
      <c r="G1174" s="2005"/>
      <c r="H1174" s="2052"/>
      <c r="I1174" s="2005"/>
      <c r="J1174" s="2005"/>
      <c r="K1174" s="2052"/>
      <c r="L1174" s="2005"/>
      <c r="M1174" s="2052"/>
      <c r="N1174" s="2004"/>
      <c r="O1174" s="2005"/>
      <c r="P1174" s="2004"/>
      <c r="Q1174" s="2004"/>
      <c r="R1174" s="2004"/>
      <c r="S1174" s="2004"/>
      <c r="T1174" s="2004"/>
      <c r="U1174" s="2004"/>
      <c r="V1174" s="2004"/>
      <c r="W1174" s="2004"/>
      <c r="X1174" s="2004"/>
    </row>
    <row r="1175" spans="1:24" s="25" customFormat="1">
      <c r="A1175" s="80" t="s">
        <v>10883</v>
      </c>
      <c r="B1175" s="2012"/>
      <c r="C1175" s="8" t="s">
        <v>10884</v>
      </c>
      <c r="D1175" s="2051"/>
      <c r="E1175" s="2105"/>
      <c r="F1175" s="2105"/>
      <c r="G1175" s="2005"/>
      <c r="H1175" s="2052"/>
      <c r="I1175" s="2005"/>
      <c r="J1175" s="2005"/>
      <c r="K1175" s="2052"/>
      <c r="L1175" s="2005"/>
      <c r="M1175" s="2052"/>
      <c r="N1175" s="2004"/>
      <c r="O1175" s="2005"/>
      <c r="P1175" s="2004"/>
      <c r="Q1175" s="2004"/>
      <c r="R1175" s="2004"/>
      <c r="S1175" s="2004"/>
      <c r="T1175" s="2004"/>
      <c r="U1175" s="2004"/>
      <c r="V1175" s="2004"/>
      <c r="W1175" s="2004"/>
      <c r="X1175" s="2004"/>
    </row>
    <row r="1176" spans="1:24" s="25" customFormat="1">
      <c r="A1176" s="41">
        <v>4802127</v>
      </c>
      <c r="B1176" s="2012" t="s">
        <v>10885</v>
      </c>
      <c r="C1176" s="21" t="s">
        <v>10886</v>
      </c>
      <c r="D1176" s="2051">
        <v>5250</v>
      </c>
      <c r="E1176" s="2105">
        <v>525000</v>
      </c>
      <c r="F1176" s="2105">
        <v>308000</v>
      </c>
      <c r="G1176" s="2005" t="s">
        <v>25</v>
      </c>
      <c r="H1176" s="2052">
        <v>41696</v>
      </c>
      <c r="I1176" s="2005" t="s">
        <v>6124</v>
      </c>
      <c r="J1176" s="2005"/>
      <c r="K1176" s="2052"/>
      <c r="L1176" s="2005" t="s">
        <v>67</v>
      </c>
      <c r="M1176" s="2052">
        <v>41734</v>
      </c>
      <c r="N1176" s="2004"/>
      <c r="O1176" s="2005"/>
      <c r="P1176" s="2004" t="s">
        <v>10887</v>
      </c>
      <c r="Q1176" s="2004"/>
      <c r="R1176" s="2004"/>
      <c r="S1176" s="2004"/>
      <c r="T1176" s="2004"/>
      <c r="U1176" s="2004"/>
      <c r="V1176" s="2004"/>
      <c r="W1176" s="2004"/>
      <c r="X1176" s="2004"/>
    </row>
    <row r="1177" spans="1:24" s="25" customFormat="1">
      <c r="A1177" s="41">
        <v>4802131</v>
      </c>
      <c r="B1177" s="2012" t="s">
        <v>10885</v>
      </c>
      <c r="C1177" s="21" t="s">
        <v>10888</v>
      </c>
      <c r="D1177" s="2051">
        <v>6500</v>
      </c>
      <c r="E1177" s="2105">
        <v>650000</v>
      </c>
      <c r="F1177" s="2105">
        <v>430000</v>
      </c>
      <c r="G1177" s="2005" t="s">
        <v>369</v>
      </c>
      <c r="H1177" s="2052">
        <v>41696</v>
      </c>
      <c r="I1177" s="2005" t="s">
        <v>192</v>
      </c>
      <c r="J1177" s="2005"/>
      <c r="K1177" s="2052"/>
      <c r="L1177" s="2005" t="s">
        <v>67</v>
      </c>
      <c r="M1177" s="2052">
        <v>41734</v>
      </c>
      <c r="N1177" s="2004"/>
      <c r="O1177" s="2005"/>
      <c r="P1177" s="2004"/>
      <c r="Q1177" s="2004"/>
      <c r="R1177" s="2004"/>
      <c r="S1177" s="2004"/>
      <c r="T1177" s="2004"/>
      <c r="U1177" s="2004"/>
      <c r="V1177" s="2004"/>
      <c r="W1177" s="2004"/>
      <c r="X1177" s="2004"/>
    </row>
    <row r="1178" spans="1:24" s="25" customFormat="1">
      <c r="A1178" s="41">
        <v>4803010</v>
      </c>
      <c r="B1178" s="2012" t="s">
        <v>10885</v>
      </c>
      <c r="C1178" s="21" t="s">
        <v>10889</v>
      </c>
      <c r="D1178" s="2051">
        <v>6000</v>
      </c>
      <c r="E1178" s="2105">
        <v>600000</v>
      </c>
      <c r="F1178" s="2105">
        <v>419000</v>
      </c>
      <c r="G1178" s="2005" t="s">
        <v>110</v>
      </c>
      <c r="H1178" s="2052">
        <v>41702</v>
      </c>
      <c r="I1178" s="2005" t="s">
        <v>27</v>
      </c>
      <c r="J1178" s="2005"/>
      <c r="K1178" s="2052"/>
      <c r="L1178" s="2005" t="s">
        <v>67</v>
      </c>
      <c r="M1178" s="2052">
        <v>41734</v>
      </c>
      <c r="N1178" s="2004"/>
      <c r="O1178" s="2005"/>
      <c r="P1178" s="2004"/>
      <c r="Q1178" s="2004"/>
      <c r="R1178" s="2004"/>
      <c r="S1178" s="2004"/>
      <c r="T1178" s="2004"/>
      <c r="U1178" s="2004"/>
      <c r="V1178" s="2004"/>
      <c r="W1178" s="2004"/>
      <c r="X1178" s="2004"/>
    </row>
    <row r="1179" spans="1:24" s="25" customFormat="1">
      <c r="A1179" s="41"/>
      <c r="B1179" s="2012"/>
      <c r="C1179" s="21"/>
      <c r="D1179" s="2051"/>
      <c r="E1179" s="2105"/>
      <c r="F1179" s="2105"/>
      <c r="G1179" s="2005"/>
      <c r="H1179" s="2052"/>
      <c r="I1179" s="2005"/>
      <c r="J1179" s="2005"/>
      <c r="K1179" s="2052"/>
      <c r="L1179" s="2005"/>
      <c r="M1179" s="2052"/>
      <c r="N1179" s="2004"/>
      <c r="O1179" s="2005"/>
      <c r="P1179" s="2004"/>
      <c r="Q1179" s="2004"/>
      <c r="R1179" s="2004"/>
      <c r="S1179" s="2004"/>
      <c r="T1179" s="2004"/>
      <c r="U1179" s="2004"/>
      <c r="V1179" s="2004"/>
      <c r="W1179" s="2004"/>
      <c r="X1179" s="2004"/>
    </row>
    <row r="1180" spans="1:24" s="25" customFormat="1">
      <c r="A1180" s="80" t="s">
        <v>1528</v>
      </c>
      <c r="B1180" s="2012"/>
      <c r="C1180" s="8" t="s">
        <v>10890</v>
      </c>
      <c r="D1180" s="2051"/>
      <c r="E1180" s="2105"/>
      <c r="F1180" s="2105"/>
      <c r="G1180" s="2005"/>
      <c r="H1180" s="2052"/>
      <c r="I1180" s="2005"/>
      <c r="J1180" s="2005"/>
      <c r="K1180" s="2052"/>
      <c r="L1180" s="2005"/>
      <c r="M1180" s="2052"/>
      <c r="N1180" s="2004"/>
      <c r="O1180" s="2005"/>
      <c r="P1180" s="2004"/>
      <c r="Q1180" s="2004"/>
      <c r="R1180" s="2004"/>
      <c r="S1180" s="2004"/>
      <c r="T1180" s="2004"/>
      <c r="U1180" s="2004"/>
      <c r="V1180" s="2004"/>
      <c r="W1180" s="2004"/>
      <c r="X1180" s="2004"/>
    </row>
    <row r="1181" spans="1:24" s="25" customFormat="1">
      <c r="A1181" s="41">
        <v>4801019</v>
      </c>
      <c r="B1181" s="2012" t="s">
        <v>10891</v>
      </c>
      <c r="C1181" s="21" t="s">
        <v>10892</v>
      </c>
      <c r="D1181" s="2051">
        <v>3900</v>
      </c>
      <c r="E1181" s="2105">
        <v>397800</v>
      </c>
      <c r="F1181" s="2105">
        <v>230000</v>
      </c>
      <c r="G1181" s="2005" t="s">
        <v>9810</v>
      </c>
      <c r="H1181" s="2052">
        <v>41648</v>
      </c>
      <c r="I1181" s="2005" t="s">
        <v>9872</v>
      </c>
      <c r="J1181" s="2005"/>
      <c r="K1181" s="2052"/>
      <c r="L1181" s="2005" t="s">
        <v>9941</v>
      </c>
      <c r="M1181" s="2052">
        <v>41752</v>
      </c>
      <c r="N1181" s="2004"/>
      <c r="O1181" s="2005"/>
      <c r="P1181" s="2004"/>
      <c r="Q1181" s="2004"/>
      <c r="R1181" s="2004"/>
      <c r="S1181" s="2004"/>
      <c r="T1181" s="2004"/>
      <c r="U1181" s="2004"/>
      <c r="V1181" s="2004"/>
      <c r="W1181" s="2004"/>
      <c r="X1181" s="2004"/>
    </row>
    <row r="1182" spans="1:24">
      <c r="A1182" s="2098"/>
      <c r="B1182" s="2004"/>
      <c r="C1182" s="2004"/>
      <c r="D1182" s="2025"/>
      <c r="E1182" s="2105"/>
      <c r="F1182" s="2105"/>
      <c r="G1182" s="2005"/>
      <c r="H1182" s="2052"/>
      <c r="I1182" s="2005"/>
      <c r="J1182" s="2005"/>
      <c r="K1182" s="2052"/>
      <c r="L1182" s="2005"/>
      <c r="M1182" s="2052"/>
      <c r="N1182" s="2004"/>
      <c r="O1182" s="2005"/>
      <c r="P1182" s="2004"/>
      <c r="Q1182" s="2004"/>
      <c r="R1182" s="2004"/>
      <c r="S1182" s="2004"/>
      <c r="T1182" s="2004"/>
      <c r="U1182" s="2004"/>
      <c r="V1182" s="2004"/>
      <c r="W1182" s="2004"/>
      <c r="X1182" s="2004"/>
    </row>
    <row r="1183" spans="1:24" s="25" customFormat="1">
      <c r="A1183" s="80" t="s">
        <v>1528</v>
      </c>
      <c r="B1183" s="2012"/>
      <c r="C1183" s="8" t="s">
        <v>10854</v>
      </c>
      <c r="D1183" s="2051"/>
      <c r="E1183" s="2105"/>
      <c r="F1183" s="2105"/>
      <c r="G1183" s="2005"/>
      <c r="H1183" s="2052"/>
      <c r="I1183" s="2005"/>
      <c r="J1183" s="2005"/>
      <c r="K1183" s="2052"/>
      <c r="L1183" s="2005"/>
      <c r="M1183" s="2052"/>
      <c r="N1183" s="2004"/>
      <c r="O1183" s="2005"/>
      <c r="P1183" s="2004"/>
      <c r="Q1183" s="2004"/>
      <c r="R1183" s="2004"/>
      <c r="S1183" s="2004"/>
      <c r="T1183" s="2004"/>
      <c r="U1183" s="2004"/>
      <c r="V1183" s="2004"/>
      <c r="W1183" s="2004"/>
      <c r="X1183" s="2004"/>
    </row>
    <row r="1184" spans="1:24" s="25" customFormat="1">
      <c r="A1184" s="41">
        <v>4712067</v>
      </c>
      <c r="B1184" s="2012" t="s">
        <v>10893</v>
      </c>
      <c r="C1184" s="2005" t="s">
        <v>10894</v>
      </c>
      <c r="D1184" s="2051">
        <v>2700</v>
      </c>
      <c r="E1184" s="2105">
        <v>275000</v>
      </c>
      <c r="F1184" s="2105">
        <v>97000</v>
      </c>
      <c r="G1184" s="2005" t="s">
        <v>9815</v>
      </c>
      <c r="H1184" s="2052">
        <v>41620</v>
      </c>
      <c r="I1184" s="2005" t="s">
        <v>9816</v>
      </c>
      <c r="J1184" s="2005" t="s">
        <v>449</v>
      </c>
      <c r="K1184" s="2052"/>
      <c r="L1184" s="2005" t="s">
        <v>9941</v>
      </c>
      <c r="M1184" s="2052">
        <v>41752</v>
      </c>
      <c r="N1184" s="2004"/>
      <c r="O1184" s="2027" t="s">
        <v>10540</v>
      </c>
      <c r="P1184" s="2004"/>
      <c r="Q1184" s="2004"/>
      <c r="R1184" s="2004"/>
      <c r="S1184" s="2004"/>
      <c r="T1184" s="2004"/>
      <c r="U1184" s="2004"/>
      <c r="V1184" s="2004"/>
      <c r="W1184" s="2004"/>
      <c r="X1184" s="2004"/>
    </row>
    <row r="1185" spans="1:24" s="25" customFormat="1">
      <c r="A1185" s="41"/>
      <c r="B1185" s="40" t="s">
        <v>10895</v>
      </c>
      <c r="C1185" s="21" t="s">
        <v>10858</v>
      </c>
      <c r="D1185" s="2051">
        <v>100</v>
      </c>
      <c r="E1185" s="2105"/>
      <c r="F1185" s="2105"/>
      <c r="G1185" s="2005"/>
      <c r="H1185" s="2052"/>
      <c r="I1185" s="2005"/>
      <c r="J1185" s="2005"/>
      <c r="K1185" s="2052"/>
      <c r="L1185" s="2005"/>
      <c r="M1185" s="2052"/>
      <c r="N1185" s="2004"/>
      <c r="O1185" s="2005"/>
      <c r="P1185" s="2004"/>
      <c r="Q1185" s="2004"/>
      <c r="R1185" s="2004"/>
      <c r="S1185" s="2004"/>
      <c r="T1185" s="2004"/>
      <c r="U1185" s="2004"/>
      <c r="V1185" s="2004"/>
      <c r="W1185" s="2004"/>
      <c r="X1185" s="2004"/>
    </row>
    <row r="1186" spans="1:24" s="25" customFormat="1">
      <c r="A1186" s="41">
        <v>4712052</v>
      </c>
      <c r="B1186" s="2012" t="s">
        <v>10802</v>
      </c>
      <c r="C1186" s="2005" t="s">
        <v>10896</v>
      </c>
      <c r="D1186" s="2051">
        <v>3000</v>
      </c>
      <c r="E1186" s="2105">
        <v>310000</v>
      </c>
      <c r="F1186" s="2105">
        <v>109000</v>
      </c>
      <c r="G1186" s="2005" t="s">
        <v>9884</v>
      </c>
      <c r="H1186" s="2052">
        <v>41618</v>
      </c>
      <c r="I1186" s="2005" t="s">
        <v>9958</v>
      </c>
      <c r="J1186" s="2005" t="s">
        <v>449</v>
      </c>
      <c r="K1186" s="2052"/>
      <c r="L1186" s="2005" t="s">
        <v>9941</v>
      </c>
      <c r="M1186" s="2052">
        <v>41752</v>
      </c>
      <c r="N1186" s="2004"/>
      <c r="O1186" s="2027" t="s">
        <v>10650</v>
      </c>
      <c r="P1186" s="2004"/>
      <c r="Q1186" s="2004"/>
      <c r="R1186" s="2004"/>
      <c r="S1186" s="2004"/>
      <c r="T1186" s="2004"/>
      <c r="U1186" s="2004"/>
      <c r="V1186" s="2004"/>
      <c r="W1186" s="2004"/>
      <c r="X1186" s="2004"/>
    </row>
    <row r="1187" spans="1:24" s="25" customFormat="1">
      <c r="A1187" s="41"/>
      <c r="B1187" s="40" t="s">
        <v>10897</v>
      </c>
      <c r="C1187" s="21" t="s">
        <v>10858</v>
      </c>
      <c r="D1187" s="2051">
        <v>100</v>
      </c>
      <c r="E1187" s="2105"/>
      <c r="F1187" s="2105"/>
      <c r="G1187" s="2005"/>
      <c r="H1187" s="2052"/>
      <c r="I1187" s="2005"/>
      <c r="J1187" s="2005"/>
      <c r="K1187" s="2052"/>
      <c r="L1187" s="2005"/>
      <c r="M1187" s="2052"/>
      <c r="N1187" s="2004"/>
      <c r="O1187" s="2005"/>
      <c r="P1187" s="2004"/>
      <c r="Q1187" s="2004"/>
      <c r="R1187" s="2004"/>
      <c r="S1187" s="2004"/>
      <c r="T1187" s="2004"/>
      <c r="U1187" s="2004"/>
      <c r="V1187" s="2004"/>
      <c r="W1187" s="2004"/>
      <c r="X1187" s="2004"/>
    </row>
    <row r="1188" spans="1:24" s="25" customFormat="1">
      <c r="A1188" s="41">
        <v>4712056</v>
      </c>
      <c r="B1188" s="2012" t="s">
        <v>10850</v>
      </c>
      <c r="C1188" s="2005" t="s">
        <v>10898</v>
      </c>
      <c r="D1188" s="2051">
        <v>3600</v>
      </c>
      <c r="E1188" s="2105">
        <v>368000</v>
      </c>
      <c r="F1188" s="2105">
        <v>188000</v>
      </c>
      <c r="G1188" s="2005" t="s">
        <v>9835</v>
      </c>
      <c r="H1188" s="2052">
        <v>41618</v>
      </c>
      <c r="I1188" s="2005" t="s">
        <v>9853</v>
      </c>
      <c r="J1188" s="2005" t="s">
        <v>449</v>
      </c>
      <c r="K1188" s="2052"/>
      <c r="L1188" s="2005" t="s">
        <v>9941</v>
      </c>
      <c r="M1188" s="2052">
        <v>41752</v>
      </c>
      <c r="N1188" s="2004"/>
      <c r="O1188" s="2027" t="s">
        <v>10650</v>
      </c>
      <c r="P1188" s="2004"/>
      <c r="Q1188" s="2004"/>
      <c r="R1188" s="2004"/>
      <c r="S1188" s="2004"/>
      <c r="T1188" s="2004"/>
      <c r="U1188" s="2004"/>
      <c r="V1188" s="2004"/>
      <c r="W1188" s="2004"/>
      <c r="X1188" s="2004"/>
    </row>
    <row r="1189" spans="1:24" s="25" customFormat="1">
      <c r="A1189" s="41"/>
      <c r="B1189" s="40" t="s">
        <v>10899</v>
      </c>
      <c r="C1189" s="21" t="s">
        <v>10858</v>
      </c>
      <c r="D1189" s="2051">
        <v>100</v>
      </c>
      <c r="E1189" s="2105"/>
      <c r="F1189" s="2105"/>
      <c r="G1189" s="2005"/>
      <c r="H1189" s="2052"/>
      <c r="I1189" s="2005"/>
      <c r="J1189" s="2005"/>
      <c r="K1189" s="2052"/>
      <c r="L1189" s="2005"/>
      <c r="M1189" s="2052"/>
      <c r="N1189" s="2004"/>
      <c r="O1189" s="2005"/>
      <c r="P1189" s="2004"/>
      <c r="Q1189" s="2004"/>
      <c r="R1189" s="2004"/>
      <c r="S1189" s="2004"/>
      <c r="T1189" s="2004"/>
      <c r="U1189" s="2004"/>
      <c r="V1189" s="2004"/>
      <c r="W1189" s="2004"/>
      <c r="X1189" s="2004"/>
    </row>
    <row r="1190" spans="1:24" s="25" customFormat="1">
      <c r="A1190" s="41">
        <v>4712058</v>
      </c>
      <c r="B1190" s="2012" t="s">
        <v>10123</v>
      </c>
      <c r="C1190" s="2005" t="s">
        <v>10900</v>
      </c>
      <c r="D1190" s="2051">
        <v>3300</v>
      </c>
      <c r="E1190" s="2105">
        <v>336000</v>
      </c>
      <c r="F1190" s="2105">
        <v>129000</v>
      </c>
      <c r="G1190" s="2005" t="s">
        <v>10901</v>
      </c>
      <c r="H1190" s="2052">
        <v>41619</v>
      </c>
      <c r="I1190" s="2005" t="s">
        <v>10902</v>
      </c>
      <c r="J1190" s="2005"/>
      <c r="K1190" s="2052"/>
      <c r="L1190" s="2005" t="s">
        <v>9941</v>
      </c>
      <c r="M1190" s="2052">
        <v>41752</v>
      </c>
      <c r="N1190" s="2004"/>
      <c r="O1190" s="2005"/>
      <c r="P1190" s="2004"/>
      <c r="Q1190" s="2004"/>
      <c r="R1190" s="2004"/>
      <c r="S1190" s="2004"/>
      <c r="T1190" s="2004"/>
      <c r="U1190" s="2004"/>
      <c r="V1190" s="2004"/>
      <c r="W1190" s="2004"/>
      <c r="X1190" s="2004"/>
    </row>
    <row r="1191" spans="1:24" s="25" customFormat="1">
      <c r="A1191" s="41">
        <v>4712060</v>
      </c>
      <c r="B1191" s="2012" t="s">
        <v>10903</v>
      </c>
      <c r="C1191" s="2005" t="s">
        <v>10904</v>
      </c>
      <c r="D1191" s="2051">
        <v>3200</v>
      </c>
      <c r="E1191" s="2105">
        <v>325000</v>
      </c>
      <c r="F1191" s="2105">
        <v>135000</v>
      </c>
      <c r="G1191" s="2005" t="s">
        <v>9835</v>
      </c>
      <c r="H1191" s="2052">
        <v>41619</v>
      </c>
      <c r="I1191" s="2005" t="s">
        <v>9811</v>
      </c>
      <c r="J1191" s="2005" t="s">
        <v>449</v>
      </c>
      <c r="K1191" s="2052"/>
      <c r="L1191" s="2005" t="s">
        <v>9941</v>
      </c>
      <c r="M1191" s="2052">
        <v>41752</v>
      </c>
      <c r="N1191" s="2004"/>
      <c r="O1191" s="2027" t="s">
        <v>10540</v>
      </c>
      <c r="P1191" s="2004"/>
      <c r="Q1191" s="2004"/>
      <c r="R1191" s="2004"/>
      <c r="S1191" s="2004"/>
      <c r="T1191" s="2004"/>
      <c r="U1191" s="2004"/>
      <c r="V1191" s="2004"/>
      <c r="W1191" s="2004"/>
      <c r="X1191" s="2004"/>
    </row>
    <row r="1192" spans="1:24" s="25" customFormat="1">
      <c r="A1192" s="41"/>
      <c r="B1192" s="40" t="s">
        <v>10905</v>
      </c>
      <c r="C1192" s="21" t="s">
        <v>10858</v>
      </c>
      <c r="D1192" s="2051">
        <v>100</v>
      </c>
      <c r="E1192" s="2105"/>
      <c r="F1192" s="2105"/>
      <c r="G1192" s="2005"/>
      <c r="H1192" s="2052"/>
      <c r="I1192" s="2005"/>
      <c r="J1192" s="2005"/>
      <c r="K1192" s="2052"/>
      <c r="L1192" s="2005"/>
      <c r="M1192" s="2052"/>
      <c r="N1192" s="2004"/>
      <c r="O1192" s="2005"/>
      <c r="P1192" s="2004"/>
      <c r="Q1192" s="2004"/>
      <c r="R1192" s="2004"/>
      <c r="S1192" s="2004"/>
      <c r="T1192" s="2004"/>
      <c r="U1192" s="2004"/>
      <c r="V1192" s="2004"/>
      <c r="W1192" s="2004"/>
      <c r="X1192" s="2004"/>
    </row>
    <row r="1193" spans="1:24" s="25" customFormat="1">
      <c r="A1193" s="41">
        <v>4712117</v>
      </c>
      <c r="B1193" s="2012" t="s">
        <v>10123</v>
      </c>
      <c r="C1193" s="2005" t="s">
        <v>10906</v>
      </c>
      <c r="D1193" s="2051">
        <v>3350</v>
      </c>
      <c r="E1193" s="2105">
        <v>345000</v>
      </c>
      <c r="F1193" s="2105">
        <v>143000</v>
      </c>
      <c r="G1193" s="2005" t="s">
        <v>9835</v>
      </c>
      <c r="H1193" s="2052">
        <v>41633</v>
      </c>
      <c r="I1193" s="2005" t="s">
        <v>9944</v>
      </c>
      <c r="J1193" s="2005"/>
      <c r="K1193" s="2052"/>
      <c r="L1193" s="2005" t="s">
        <v>9941</v>
      </c>
      <c r="M1193" s="2052">
        <v>41752</v>
      </c>
      <c r="N1193" s="2004"/>
      <c r="O1193" s="2005"/>
      <c r="P1193" s="2004"/>
      <c r="Q1193" s="2004"/>
      <c r="R1193" s="2004"/>
      <c r="S1193" s="2004"/>
      <c r="T1193" s="2004"/>
      <c r="U1193" s="2004"/>
      <c r="V1193" s="2004"/>
      <c r="W1193" s="2004"/>
      <c r="X1193" s="2004"/>
    </row>
    <row r="1194" spans="1:24" s="25" customFormat="1">
      <c r="A1194" s="41"/>
      <c r="B1194" s="2012"/>
      <c r="C1194" s="2005"/>
      <c r="D1194" s="2051"/>
      <c r="E1194" s="2105"/>
      <c r="F1194" s="2105"/>
      <c r="G1194" s="2005"/>
      <c r="H1194" s="2052"/>
      <c r="I1194" s="2005"/>
      <c r="J1194" s="2005"/>
      <c r="K1194" s="2052"/>
      <c r="L1194" s="2005"/>
      <c r="M1194" s="2052"/>
      <c r="N1194" s="2004"/>
      <c r="O1194" s="2005"/>
      <c r="P1194" s="2004"/>
      <c r="Q1194" s="2004"/>
      <c r="R1194" s="2004"/>
      <c r="S1194" s="2004"/>
      <c r="T1194" s="2004"/>
      <c r="U1194" s="2004"/>
      <c r="V1194" s="2004"/>
      <c r="W1194" s="2004"/>
      <c r="X1194" s="2004"/>
    </row>
    <row r="1195" spans="1:24" s="25" customFormat="1">
      <c r="A1195" s="80" t="s">
        <v>10907</v>
      </c>
      <c r="B1195" s="2012"/>
      <c r="C1195" s="8" t="s">
        <v>10890</v>
      </c>
      <c r="D1195" s="2051"/>
      <c r="E1195" s="2105"/>
      <c r="F1195" s="2105"/>
      <c r="G1195" s="2005"/>
      <c r="H1195" s="2052"/>
      <c r="I1195" s="2005"/>
      <c r="J1195" s="2005"/>
      <c r="K1195" s="2052"/>
      <c r="L1195" s="2005"/>
      <c r="M1195" s="2052"/>
      <c r="N1195" s="2004"/>
      <c r="O1195" s="2005"/>
      <c r="P1195" s="2004"/>
      <c r="Q1195" s="2004"/>
      <c r="R1195" s="2004"/>
      <c r="S1195" s="2004"/>
      <c r="T1195" s="2004"/>
      <c r="U1195" s="2004"/>
      <c r="V1195" s="2004"/>
      <c r="W1195" s="2004"/>
      <c r="X1195" s="2004"/>
    </row>
    <row r="1196" spans="1:24" s="25" customFormat="1">
      <c r="A1196" s="41">
        <v>4801100</v>
      </c>
      <c r="B1196" s="2012" t="s">
        <v>10178</v>
      </c>
      <c r="C1196" s="21" t="s">
        <v>10908</v>
      </c>
      <c r="D1196" s="2051">
        <v>3300</v>
      </c>
      <c r="E1196" s="2105">
        <v>337000</v>
      </c>
      <c r="F1196" s="2105">
        <v>136000</v>
      </c>
      <c r="G1196" s="2005" t="s">
        <v>9921</v>
      </c>
      <c r="H1196" s="2052">
        <v>41660</v>
      </c>
      <c r="I1196" s="2005" t="s">
        <v>9853</v>
      </c>
      <c r="J1196" s="2005"/>
      <c r="K1196" s="2052"/>
      <c r="L1196" s="2005" t="s">
        <v>10909</v>
      </c>
      <c r="M1196" s="2052">
        <v>41754</v>
      </c>
      <c r="N1196" s="2004"/>
      <c r="O1196" s="2005"/>
      <c r="P1196" s="2004"/>
      <c r="Q1196" s="2004"/>
      <c r="R1196" s="2004"/>
      <c r="S1196" s="2004"/>
      <c r="T1196" s="2004"/>
      <c r="U1196" s="2004"/>
      <c r="V1196" s="2004"/>
      <c r="W1196" s="2004"/>
      <c r="X1196" s="2004"/>
    </row>
    <row r="1197" spans="1:24">
      <c r="A1197" s="2098"/>
      <c r="B1197" s="2004"/>
      <c r="C1197" s="2004"/>
      <c r="D1197" s="2025"/>
      <c r="E1197" s="2105"/>
      <c r="F1197" s="2105"/>
      <c r="G1197" s="2005"/>
      <c r="H1197" s="2052"/>
      <c r="I1197" s="2005"/>
      <c r="J1197" s="2005"/>
      <c r="K1197" s="2052"/>
      <c r="L1197" s="2005"/>
      <c r="M1197" s="2052"/>
      <c r="N1197" s="2004"/>
      <c r="O1197" s="2005"/>
      <c r="P1197" s="2004"/>
      <c r="Q1197" s="2004"/>
      <c r="R1197" s="2004"/>
      <c r="S1197" s="2004"/>
      <c r="T1197" s="2004"/>
      <c r="U1197" s="2004"/>
      <c r="V1197" s="2004"/>
      <c r="W1197" s="2004"/>
      <c r="X1197" s="2004"/>
    </row>
    <row r="1198" spans="1:24" s="25" customFormat="1">
      <c r="A1198" s="80" t="s">
        <v>10910</v>
      </c>
      <c r="B1198" s="2012"/>
      <c r="C1198" s="8"/>
      <c r="D1198" s="2051"/>
      <c r="E1198" s="2105"/>
      <c r="F1198" s="2105"/>
      <c r="G1198" s="2005"/>
      <c r="H1198" s="2052"/>
      <c r="I1198" s="2005"/>
      <c r="J1198" s="2005"/>
      <c r="K1198" s="2052"/>
      <c r="L1198" s="2005"/>
      <c r="M1198" s="2052"/>
      <c r="N1198" s="2004"/>
      <c r="O1198" s="2005"/>
      <c r="P1198" s="2004"/>
      <c r="Q1198" s="2004"/>
      <c r="R1198" s="2004"/>
      <c r="S1198" s="2004"/>
      <c r="T1198" s="2004"/>
      <c r="U1198" s="2004"/>
      <c r="V1198" s="2004"/>
      <c r="W1198" s="2004"/>
      <c r="X1198" s="2004"/>
    </row>
    <row r="1199" spans="1:24" s="25" customFormat="1">
      <c r="A1199" s="41">
        <v>4801133</v>
      </c>
      <c r="B1199" s="2012" t="s">
        <v>10903</v>
      </c>
      <c r="C1199" s="21" t="s">
        <v>10911</v>
      </c>
      <c r="D1199" s="2051">
        <v>3200</v>
      </c>
      <c r="E1199" s="2105">
        <v>330000</v>
      </c>
      <c r="F1199" s="2105">
        <v>139000</v>
      </c>
      <c r="G1199" s="2005" t="s">
        <v>9835</v>
      </c>
      <c r="H1199" s="2052">
        <v>41664</v>
      </c>
      <c r="I1199" s="2005" t="s">
        <v>9823</v>
      </c>
      <c r="J1199" s="2005"/>
      <c r="K1199" s="2052"/>
      <c r="L1199" s="17" t="s">
        <v>107</v>
      </c>
      <c r="M1199" s="2052">
        <v>41755</v>
      </c>
      <c r="N1199" s="2004"/>
      <c r="O1199" s="2005"/>
      <c r="P1199" s="2004" t="s">
        <v>10912</v>
      </c>
      <c r="Q1199" s="2004"/>
      <c r="R1199" s="2004"/>
      <c r="S1199" s="2004"/>
      <c r="T1199" s="2004"/>
      <c r="U1199" s="2004"/>
      <c r="V1199" s="2004"/>
      <c r="W1199" s="2004"/>
      <c r="X1199" s="2004"/>
    </row>
    <row r="1200" spans="1:24">
      <c r="A1200" s="2098"/>
      <c r="B1200" s="2004"/>
      <c r="C1200" s="2004"/>
      <c r="D1200" s="2025"/>
      <c r="E1200" s="2105"/>
      <c r="F1200" s="2105"/>
      <c r="G1200" s="2005"/>
      <c r="H1200" s="2052"/>
      <c r="I1200" s="2005"/>
      <c r="J1200" s="2005"/>
      <c r="K1200" s="2052"/>
      <c r="L1200" s="2005"/>
      <c r="M1200" s="2052"/>
      <c r="N1200" s="2004"/>
      <c r="O1200" s="2005"/>
      <c r="P1200" s="2004"/>
      <c r="Q1200" s="2004"/>
      <c r="R1200" s="2004"/>
      <c r="S1200" s="2004"/>
      <c r="T1200" s="2004"/>
      <c r="U1200" s="2004"/>
      <c r="V1200" s="2004"/>
      <c r="W1200" s="2004"/>
      <c r="X1200" s="2004"/>
    </row>
    <row r="1201" spans="1:24" s="25" customFormat="1">
      <c r="A1201" s="80" t="s">
        <v>10910</v>
      </c>
      <c r="B1201" s="2012"/>
      <c r="C1201" s="8" t="s">
        <v>10854</v>
      </c>
      <c r="D1201" s="2051"/>
      <c r="E1201" s="2105"/>
      <c r="F1201" s="2105"/>
      <c r="G1201" s="2005"/>
      <c r="H1201" s="2052"/>
      <c r="I1201" s="2005"/>
      <c r="J1201" s="2005"/>
      <c r="K1201" s="2052"/>
      <c r="L1201" s="2005"/>
      <c r="M1201" s="2052"/>
      <c r="N1201" s="2004"/>
      <c r="O1201" s="2005"/>
      <c r="P1201" s="2004"/>
      <c r="Q1201" s="2004"/>
      <c r="R1201" s="2004"/>
      <c r="S1201" s="2004"/>
      <c r="T1201" s="2004"/>
      <c r="U1201" s="2004"/>
      <c r="V1201" s="2004"/>
      <c r="W1201" s="2004"/>
      <c r="X1201" s="2004"/>
    </row>
    <row r="1202" spans="1:24" s="25" customFormat="1">
      <c r="A1202" s="41">
        <v>4712062</v>
      </c>
      <c r="B1202" s="2012" t="s">
        <v>10134</v>
      </c>
      <c r="C1202" s="2005" t="s">
        <v>10913</v>
      </c>
      <c r="D1202" s="2051">
        <v>3300</v>
      </c>
      <c r="E1202" s="2105">
        <v>335000</v>
      </c>
      <c r="F1202" s="2105">
        <v>144000</v>
      </c>
      <c r="G1202" s="2005" t="s">
        <v>9835</v>
      </c>
      <c r="H1202" s="2052">
        <v>41619</v>
      </c>
      <c r="I1202" s="2005" t="s">
        <v>10502</v>
      </c>
      <c r="J1202" s="2005" t="s">
        <v>449</v>
      </c>
      <c r="K1202" s="2052"/>
      <c r="L1202" s="17" t="s">
        <v>107</v>
      </c>
      <c r="M1202" s="2052">
        <v>41755</v>
      </c>
      <c r="N1202" s="2004"/>
      <c r="O1202" s="2027" t="s">
        <v>10540</v>
      </c>
      <c r="P1202" s="2004"/>
      <c r="Q1202" s="2004"/>
      <c r="R1202" s="2004"/>
      <c r="S1202" s="2004"/>
      <c r="T1202" s="2004"/>
      <c r="U1202" s="2004"/>
      <c r="V1202" s="2004"/>
      <c r="W1202" s="2004"/>
      <c r="X1202" s="2004"/>
    </row>
    <row r="1203" spans="1:24" s="25" customFormat="1">
      <c r="A1203" s="41"/>
      <c r="B1203" s="40" t="s">
        <v>10914</v>
      </c>
      <c r="C1203" s="21" t="s">
        <v>10858</v>
      </c>
      <c r="D1203" s="2051">
        <v>100</v>
      </c>
      <c r="E1203" s="2105"/>
      <c r="F1203" s="2105"/>
      <c r="G1203" s="2005"/>
      <c r="H1203" s="2052"/>
      <c r="I1203" s="2005"/>
      <c r="J1203" s="2005"/>
      <c r="K1203" s="2052"/>
      <c r="L1203" s="2005"/>
      <c r="M1203" s="2052"/>
      <c r="N1203" s="2004"/>
      <c r="O1203" s="2005"/>
      <c r="P1203" s="2004"/>
      <c r="Q1203" s="2004"/>
      <c r="R1203" s="2004"/>
      <c r="S1203" s="2004"/>
      <c r="T1203" s="2004"/>
      <c r="U1203" s="2004"/>
      <c r="V1203" s="2004"/>
      <c r="W1203" s="2004"/>
      <c r="X1203" s="2004"/>
    </row>
    <row r="1204" spans="1:24" s="25" customFormat="1">
      <c r="A1204" s="41">
        <v>4712068</v>
      </c>
      <c r="B1204" s="2012" t="s">
        <v>10123</v>
      </c>
      <c r="C1204" s="2005" t="s">
        <v>10915</v>
      </c>
      <c r="D1204" s="2051">
        <v>3400</v>
      </c>
      <c r="E1204" s="2105">
        <v>347000</v>
      </c>
      <c r="F1204" s="2105">
        <v>133000</v>
      </c>
      <c r="G1204" s="2005" t="s">
        <v>9871</v>
      </c>
      <c r="H1204" s="2052">
        <v>41620</v>
      </c>
      <c r="I1204" s="2005" t="s">
        <v>9924</v>
      </c>
      <c r="J1204" s="2005"/>
      <c r="K1204" s="2052"/>
      <c r="L1204" s="17" t="s">
        <v>107</v>
      </c>
      <c r="M1204" s="2052">
        <v>41755</v>
      </c>
      <c r="N1204" s="2004"/>
      <c r="O1204" s="2005"/>
      <c r="P1204" s="2004"/>
      <c r="Q1204" s="2004"/>
      <c r="R1204" s="2004"/>
      <c r="S1204" s="2004"/>
      <c r="T1204" s="2004"/>
      <c r="U1204" s="2004"/>
      <c r="V1204" s="2004"/>
      <c r="W1204" s="2004"/>
      <c r="X1204" s="2004"/>
    </row>
    <row r="1205" spans="1:24">
      <c r="A1205" s="2098"/>
      <c r="B1205" s="2004"/>
      <c r="C1205" s="2004"/>
      <c r="D1205" s="2025"/>
      <c r="E1205" s="2105"/>
      <c r="F1205" s="2105"/>
      <c r="G1205" s="2005"/>
      <c r="H1205" s="2052"/>
      <c r="I1205" s="2005"/>
      <c r="J1205" s="2005"/>
      <c r="K1205" s="2052"/>
      <c r="L1205" s="2005"/>
      <c r="M1205" s="2052"/>
      <c r="N1205" s="2004"/>
      <c r="O1205" s="2005"/>
      <c r="P1205" s="2004"/>
      <c r="Q1205" s="2004"/>
      <c r="R1205" s="2004"/>
      <c r="S1205" s="2004"/>
      <c r="T1205" s="2004"/>
      <c r="U1205" s="2004"/>
      <c r="V1205" s="2004"/>
      <c r="W1205" s="2004"/>
      <c r="X1205" s="2004"/>
    </row>
    <row r="1206" spans="1:24" s="25" customFormat="1">
      <c r="A1206" s="80" t="s">
        <v>10916</v>
      </c>
      <c r="B1206" s="2012"/>
      <c r="C1206" s="8" t="s">
        <v>10884</v>
      </c>
      <c r="D1206" s="2051"/>
      <c r="E1206" s="2105"/>
      <c r="F1206" s="2105"/>
      <c r="G1206" s="2005"/>
      <c r="H1206" s="2052"/>
      <c r="I1206" s="2005"/>
      <c r="J1206" s="2005"/>
      <c r="K1206" s="2052"/>
      <c r="L1206" s="2005"/>
      <c r="M1206" s="2052"/>
      <c r="N1206" s="2004"/>
      <c r="O1206" s="2005"/>
      <c r="P1206" s="2004"/>
      <c r="Q1206" s="2004"/>
      <c r="R1206" s="2004"/>
      <c r="S1206" s="2004"/>
      <c r="T1206" s="2004"/>
      <c r="U1206" s="2004"/>
      <c r="V1206" s="2004"/>
      <c r="W1206" s="2004"/>
      <c r="X1206" s="2004"/>
    </row>
    <row r="1207" spans="1:24" s="25" customFormat="1">
      <c r="A1207" s="41">
        <v>4803037</v>
      </c>
      <c r="B1207" s="2012" t="s">
        <v>10123</v>
      </c>
      <c r="C1207" s="21" t="s">
        <v>10917</v>
      </c>
      <c r="D1207" s="2051">
        <v>3400</v>
      </c>
      <c r="E1207" s="2105">
        <v>330000</v>
      </c>
      <c r="F1207" s="2105">
        <v>143000</v>
      </c>
      <c r="G1207" s="2005" t="s">
        <v>9810</v>
      </c>
      <c r="H1207" s="2052">
        <v>41709</v>
      </c>
      <c r="I1207" s="2005" t="s">
        <v>9853</v>
      </c>
      <c r="J1207" s="2005"/>
      <c r="K1207" s="2052"/>
      <c r="L1207" s="2005" t="s">
        <v>10909</v>
      </c>
      <c r="M1207" s="2052">
        <v>41807</v>
      </c>
      <c r="N1207" s="2004"/>
      <c r="O1207" s="2005"/>
      <c r="P1207" s="2004"/>
      <c r="Q1207" s="2004"/>
      <c r="R1207" s="2004"/>
      <c r="S1207" s="2004"/>
      <c r="T1207" s="2004"/>
      <c r="U1207" s="2004"/>
      <c r="V1207" s="2004"/>
      <c r="W1207" s="2004"/>
      <c r="X1207" s="2004"/>
    </row>
    <row r="1208" spans="1:24" s="25" customFormat="1">
      <c r="A1208" s="41">
        <v>4803069</v>
      </c>
      <c r="B1208" s="2012" t="s">
        <v>10918</v>
      </c>
      <c r="C1208" s="21" t="s">
        <v>10919</v>
      </c>
      <c r="D1208" s="2051">
        <v>2600</v>
      </c>
      <c r="E1208" s="2105">
        <v>260000</v>
      </c>
      <c r="F1208" s="2105">
        <v>94000</v>
      </c>
      <c r="G1208" s="2005" t="s">
        <v>10920</v>
      </c>
      <c r="H1208" s="2052">
        <v>41715</v>
      </c>
      <c r="I1208" s="2005" t="s">
        <v>10839</v>
      </c>
      <c r="J1208" s="2005"/>
      <c r="K1208" s="2052"/>
      <c r="L1208" s="2005" t="s">
        <v>10909</v>
      </c>
      <c r="M1208" s="2052">
        <v>41807</v>
      </c>
      <c r="N1208" s="2004"/>
      <c r="O1208" s="2005"/>
      <c r="P1208" s="2004"/>
      <c r="Q1208" s="2004"/>
      <c r="R1208" s="2004"/>
      <c r="S1208" s="2004"/>
      <c r="T1208" s="2004"/>
      <c r="U1208" s="2004"/>
      <c r="V1208" s="2004"/>
      <c r="W1208" s="2004"/>
      <c r="X1208" s="2004"/>
    </row>
    <row r="1209" spans="1:24">
      <c r="A1209" s="2098"/>
      <c r="B1209" s="2004"/>
      <c r="C1209" s="2004"/>
      <c r="D1209" s="2025"/>
      <c r="E1209" s="2105"/>
      <c r="F1209" s="2105"/>
      <c r="G1209" s="2005"/>
      <c r="H1209" s="2052"/>
      <c r="I1209" s="2005"/>
      <c r="J1209" s="2005"/>
      <c r="K1209" s="2052"/>
      <c r="L1209" s="2005"/>
      <c r="M1209" s="2052"/>
      <c r="N1209" s="2004"/>
      <c r="O1209" s="2005"/>
      <c r="P1209" s="2004"/>
      <c r="Q1209" s="2004"/>
      <c r="R1209" s="2004"/>
      <c r="S1209" s="2004"/>
      <c r="T1209" s="2004"/>
      <c r="U1209" s="2004"/>
      <c r="V1209" s="2004"/>
      <c r="W1209" s="2004"/>
      <c r="X1209" s="2004"/>
    </row>
    <row r="1210" spans="1:24" s="25" customFormat="1">
      <c r="A1210" s="80" t="s">
        <v>10921</v>
      </c>
      <c r="B1210" s="2012"/>
      <c r="C1210" s="8" t="s">
        <v>10884</v>
      </c>
      <c r="D1210" s="2051"/>
      <c r="E1210" s="2105"/>
      <c r="F1210" s="2105"/>
      <c r="G1210" s="2005"/>
      <c r="H1210" s="2052"/>
      <c r="I1210" s="2005"/>
      <c r="J1210" s="2005"/>
      <c r="K1210" s="2052"/>
      <c r="L1210" s="2005"/>
      <c r="M1210" s="2052"/>
      <c r="N1210" s="2004"/>
      <c r="O1210" s="2005"/>
      <c r="P1210" s="2004"/>
      <c r="Q1210" s="2004"/>
      <c r="R1210" s="2004"/>
      <c r="S1210" s="2004"/>
      <c r="T1210" s="2004"/>
      <c r="U1210" s="2004"/>
      <c r="V1210" s="2004"/>
      <c r="W1210" s="2004"/>
      <c r="X1210" s="2004"/>
    </row>
    <row r="1211" spans="1:24" s="25" customFormat="1">
      <c r="A1211" s="41">
        <v>4802121</v>
      </c>
      <c r="B1211" s="2012" t="s">
        <v>10922</v>
      </c>
      <c r="C1211" s="21" t="s">
        <v>10923</v>
      </c>
      <c r="D1211" s="2051">
        <v>3200</v>
      </c>
      <c r="E1211" s="2105">
        <v>320000</v>
      </c>
      <c r="F1211" s="2105">
        <v>139000</v>
      </c>
      <c r="G1211" s="2005" t="s">
        <v>1897</v>
      </c>
      <c r="H1211" s="2052">
        <v>41695</v>
      </c>
      <c r="I1211" s="2005" t="s">
        <v>40</v>
      </c>
      <c r="J1211" s="2005"/>
      <c r="K1211" s="2052"/>
      <c r="L1211" s="2005" t="s">
        <v>107</v>
      </c>
      <c r="M1211" s="2052">
        <v>41810</v>
      </c>
      <c r="N1211" s="2004"/>
      <c r="O1211" s="2005"/>
      <c r="P1211" s="2004"/>
      <c r="Q1211" s="2004"/>
      <c r="R1211" s="2004"/>
      <c r="S1211" s="2004"/>
      <c r="T1211" s="2004"/>
      <c r="U1211" s="2004"/>
      <c r="V1211" s="2004"/>
      <c r="W1211" s="2004"/>
      <c r="X1211" s="2004"/>
    </row>
    <row r="1212" spans="1:24" s="25" customFormat="1">
      <c r="A1212" s="41">
        <v>4803096</v>
      </c>
      <c r="B1212" s="2012" t="s">
        <v>10924</v>
      </c>
      <c r="C1212" s="21" t="s">
        <v>10925</v>
      </c>
      <c r="D1212" s="2051">
        <v>4500</v>
      </c>
      <c r="E1212" s="2105">
        <v>450000</v>
      </c>
      <c r="F1212" s="2105">
        <v>264000</v>
      </c>
      <c r="G1212" s="2005" t="s">
        <v>9835</v>
      </c>
      <c r="H1212" s="2052">
        <v>41720</v>
      </c>
      <c r="I1212" s="2005" t="s">
        <v>9823</v>
      </c>
      <c r="J1212" s="2005"/>
      <c r="K1212" s="2052"/>
      <c r="L1212" s="17" t="s">
        <v>107</v>
      </c>
      <c r="M1212" s="2052">
        <v>41810</v>
      </c>
      <c r="N1212" s="2004"/>
      <c r="O1212" s="2005"/>
      <c r="P1212" s="2004"/>
      <c r="Q1212" s="2004"/>
      <c r="R1212" s="2004"/>
      <c r="S1212" s="2004"/>
      <c r="T1212" s="2004"/>
      <c r="U1212" s="2004"/>
      <c r="V1212" s="2004"/>
      <c r="W1212" s="2004"/>
      <c r="X1212" s="2004"/>
    </row>
    <row r="1213" spans="1:24">
      <c r="A1213" s="2098"/>
      <c r="B1213" s="2004"/>
      <c r="C1213" s="2004"/>
      <c r="D1213" s="2025"/>
      <c r="E1213" s="2105"/>
      <c r="F1213" s="2105"/>
      <c r="G1213" s="2005"/>
      <c r="H1213" s="2052"/>
      <c r="I1213" s="2005"/>
      <c r="J1213" s="2005"/>
      <c r="K1213" s="2052"/>
      <c r="L1213" s="2005"/>
      <c r="M1213" s="2052"/>
      <c r="N1213" s="2004"/>
      <c r="O1213" s="2005"/>
      <c r="P1213" s="2004"/>
      <c r="Q1213" s="2004"/>
      <c r="R1213" s="2004"/>
      <c r="S1213" s="2004"/>
      <c r="T1213" s="2004"/>
      <c r="U1213" s="2004"/>
      <c r="V1213" s="2004"/>
      <c r="W1213" s="2004"/>
      <c r="X1213" s="2004"/>
    </row>
    <row r="1214" spans="1:24" s="25" customFormat="1">
      <c r="A1214" s="80" t="s">
        <v>10921</v>
      </c>
      <c r="B1214" s="2012"/>
      <c r="C1214" s="8" t="s">
        <v>10926</v>
      </c>
      <c r="D1214" s="2051"/>
      <c r="E1214" s="2105"/>
      <c r="F1214" s="2105"/>
      <c r="G1214" s="2005"/>
      <c r="H1214" s="2052"/>
      <c r="I1214" s="2005"/>
      <c r="J1214" s="2005"/>
      <c r="K1214" s="2052"/>
      <c r="L1214" s="2005"/>
      <c r="M1214" s="2052"/>
      <c r="N1214" s="2004"/>
      <c r="O1214" s="2005"/>
      <c r="P1214" s="2004"/>
      <c r="Q1214" s="2004"/>
      <c r="R1214" s="2004"/>
      <c r="S1214" s="2004"/>
      <c r="T1214" s="2004"/>
      <c r="U1214" s="2004"/>
      <c r="V1214" s="2004"/>
      <c r="W1214" s="2004"/>
      <c r="X1214" s="2004"/>
    </row>
    <row r="1215" spans="1:24" s="25" customFormat="1">
      <c r="A1215" s="41">
        <v>4801002</v>
      </c>
      <c r="B1215" s="2012" t="s">
        <v>10893</v>
      </c>
      <c r="C1215" s="2005" t="s">
        <v>10927</v>
      </c>
      <c r="D1215" s="2051">
        <v>3100</v>
      </c>
      <c r="E1215" s="2105">
        <v>315000</v>
      </c>
      <c r="F1215" s="2105">
        <v>124000</v>
      </c>
      <c r="G1215" s="2005" t="s">
        <v>9835</v>
      </c>
      <c r="H1215" s="2052">
        <v>41645</v>
      </c>
      <c r="I1215" s="2005" t="s">
        <v>10462</v>
      </c>
      <c r="J1215" s="2005" t="s">
        <v>449</v>
      </c>
      <c r="K1215" s="2052"/>
      <c r="L1215" s="17" t="s">
        <v>107</v>
      </c>
      <c r="M1215" s="2052">
        <v>41810</v>
      </c>
      <c r="N1215" s="2004"/>
      <c r="O1215" s="2005"/>
      <c r="P1215" s="2004"/>
      <c r="Q1215" s="2004"/>
      <c r="R1215" s="2004"/>
      <c r="S1215" s="2004"/>
      <c r="T1215" s="2004"/>
      <c r="U1215" s="2004"/>
      <c r="V1215" s="2004"/>
      <c r="W1215" s="2004"/>
      <c r="X1215" s="2004"/>
    </row>
    <row r="1216" spans="1:24" s="25" customFormat="1">
      <c r="A1216" s="41"/>
      <c r="B1216" s="40" t="s">
        <v>10928</v>
      </c>
      <c r="C1216" s="21" t="s">
        <v>10929</v>
      </c>
      <c r="D1216" s="2051">
        <v>150</v>
      </c>
      <c r="E1216" s="2105"/>
      <c r="F1216" s="2105"/>
      <c r="G1216" s="2005"/>
      <c r="H1216" s="2052"/>
      <c r="I1216" s="2005"/>
      <c r="J1216" s="2005"/>
      <c r="K1216" s="2052"/>
      <c r="L1216" s="2005"/>
      <c r="M1216" s="2052"/>
      <c r="N1216" s="2004"/>
      <c r="O1216" s="2005"/>
      <c r="P1216" s="2004"/>
      <c r="Q1216" s="2004"/>
      <c r="R1216" s="2004"/>
      <c r="S1216" s="2004"/>
      <c r="T1216" s="2004"/>
      <c r="U1216" s="2004"/>
      <c r="V1216" s="2004"/>
      <c r="W1216" s="2004"/>
      <c r="X1216" s="2004"/>
    </row>
    <row r="1217" spans="1:24">
      <c r="A1217" s="2098"/>
      <c r="B1217" s="2004"/>
      <c r="C1217" s="2004"/>
      <c r="D1217" s="2025"/>
      <c r="E1217" s="2105"/>
      <c r="F1217" s="2105"/>
      <c r="G1217" s="2005"/>
      <c r="H1217" s="2052"/>
      <c r="I1217" s="2005"/>
      <c r="J1217" s="2005"/>
      <c r="K1217" s="2052"/>
      <c r="L1217" s="2005"/>
      <c r="M1217" s="2052"/>
      <c r="N1217" s="2004"/>
      <c r="O1217" s="2005"/>
      <c r="P1217" s="2004"/>
      <c r="Q1217" s="2004"/>
      <c r="R1217" s="2004"/>
      <c r="S1217" s="2004"/>
      <c r="T1217" s="2004"/>
      <c r="U1217" s="2004"/>
      <c r="V1217" s="2004"/>
      <c r="W1217" s="2004"/>
      <c r="X1217" s="2004"/>
    </row>
    <row r="1218" spans="1:24" s="25" customFormat="1">
      <c r="A1218" s="80" t="s">
        <v>10930</v>
      </c>
      <c r="B1218" s="2012"/>
      <c r="C1218" s="8" t="s">
        <v>10890</v>
      </c>
      <c r="D1218" s="2051"/>
      <c r="E1218" s="2105"/>
      <c r="F1218" s="2105"/>
      <c r="G1218" s="2005"/>
      <c r="H1218" s="2052"/>
      <c r="I1218" s="2005"/>
      <c r="J1218" s="2005"/>
      <c r="K1218" s="2052"/>
      <c r="L1218" s="2005"/>
      <c r="M1218" s="2052"/>
      <c r="N1218" s="2004"/>
      <c r="O1218" s="2005"/>
      <c r="P1218" s="2004"/>
      <c r="Q1218" s="2004"/>
      <c r="R1218" s="2004"/>
      <c r="S1218" s="2004"/>
      <c r="T1218" s="2004"/>
      <c r="U1218" s="2004"/>
      <c r="V1218" s="2004"/>
      <c r="W1218" s="2004"/>
      <c r="X1218" s="2004"/>
    </row>
    <row r="1219" spans="1:24" s="25" customFormat="1">
      <c r="A1219" s="41">
        <v>4801037</v>
      </c>
      <c r="B1219" s="2012" t="s">
        <v>10903</v>
      </c>
      <c r="C1219" s="21" t="s">
        <v>10931</v>
      </c>
      <c r="D1219" s="2051">
        <v>3100</v>
      </c>
      <c r="E1219" s="2105">
        <v>316000</v>
      </c>
      <c r="F1219" s="2105">
        <v>119000</v>
      </c>
      <c r="G1219" s="2005" t="s">
        <v>9835</v>
      </c>
      <c r="H1219" s="2052">
        <v>41653</v>
      </c>
      <c r="I1219" s="2005" t="s">
        <v>9958</v>
      </c>
      <c r="J1219" s="2005"/>
      <c r="K1219" s="2052"/>
      <c r="L1219" s="2005" t="s">
        <v>9941</v>
      </c>
      <c r="M1219" s="2052">
        <v>41812</v>
      </c>
      <c r="N1219" s="2004"/>
      <c r="O1219" s="2005"/>
      <c r="P1219" s="2004"/>
      <c r="Q1219" s="2004"/>
      <c r="R1219" s="2004"/>
      <c r="S1219" s="2004"/>
      <c r="T1219" s="2004"/>
      <c r="U1219" s="2004"/>
      <c r="V1219" s="2004"/>
      <c r="W1219" s="2004"/>
      <c r="X1219" s="2004"/>
    </row>
    <row r="1220" spans="1:24" s="25" customFormat="1">
      <c r="A1220" s="41">
        <v>4801089</v>
      </c>
      <c r="B1220" s="2012" t="s">
        <v>10178</v>
      </c>
      <c r="C1220" s="21" t="s">
        <v>10932</v>
      </c>
      <c r="D1220" s="2051">
        <v>3500</v>
      </c>
      <c r="E1220" s="2105">
        <v>357000</v>
      </c>
      <c r="F1220" s="2105">
        <v>166000</v>
      </c>
      <c r="G1220" s="2005" t="s">
        <v>9943</v>
      </c>
      <c r="H1220" s="2052">
        <v>41657</v>
      </c>
      <c r="I1220" s="2005" t="s">
        <v>9950</v>
      </c>
      <c r="J1220" s="2005"/>
      <c r="K1220" s="2052"/>
      <c r="L1220" s="2005" t="s">
        <v>9941</v>
      </c>
      <c r="M1220" s="2052">
        <v>41812</v>
      </c>
      <c r="N1220" s="2004"/>
      <c r="O1220" s="2005"/>
      <c r="P1220" s="2004" t="s">
        <v>10933</v>
      </c>
      <c r="Q1220" s="2004"/>
      <c r="R1220" s="2004"/>
      <c r="S1220" s="2004"/>
      <c r="T1220" s="2004"/>
      <c r="U1220" s="2004"/>
      <c r="V1220" s="2004"/>
      <c r="W1220" s="2004"/>
      <c r="X1220" s="2004"/>
    </row>
    <row r="1221" spans="1:24" s="25" customFormat="1">
      <c r="A1221" s="41">
        <v>4801090</v>
      </c>
      <c r="B1221" s="2012" t="s">
        <v>10518</v>
      </c>
      <c r="C1221" s="21" t="s">
        <v>10934</v>
      </c>
      <c r="D1221" s="2051">
        <v>3100</v>
      </c>
      <c r="E1221" s="2105">
        <v>316000</v>
      </c>
      <c r="F1221" s="2105">
        <v>132000</v>
      </c>
      <c r="G1221" s="2005" t="s">
        <v>9815</v>
      </c>
      <c r="H1221" s="2052">
        <v>41657</v>
      </c>
      <c r="I1221" s="2005" t="s">
        <v>9950</v>
      </c>
      <c r="J1221" s="2005"/>
      <c r="K1221" s="2052"/>
      <c r="L1221" s="2005" t="s">
        <v>9941</v>
      </c>
      <c r="M1221" s="2052">
        <v>41812</v>
      </c>
      <c r="N1221" s="2004"/>
      <c r="O1221" s="2005"/>
      <c r="P1221" s="2004"/>
      <c r="Q1221" s="2004"/>
      <c r="R1221" s="2004"/>
      <c r="S1221" s="2004"/>
      <c r="T1221" s="2004"/>
      <c r="U1221" s="2004"/>
      <c r="V1221" s="2004"/>
      <c r="W1221" s="2004"/>
      <c r="X1221" s="2004"/>
    </row>
    <row r="1222" spans="1:24" s="25" customFormat="1">
      <c r="A1222" s="41">
        <v>4801098</v>
      </c>
      <c r="B1222" s="2012" t="s">
        <v>10850</v>
      </c>
      <c r="C1222" s="21" t="s">
        <v>10935</v>
      </c>
      <c r="D1222" s="2051">
        <v>4100</v>
      </c>
      <c r="E1222" s="2105">
        <v>398000</v>
      </c>
      <c r="F1222" s="2105">
        <v>248000</v>
      </c>
      <c r="G1222" s="2005" t="s">
        <v>6147</v>
      </c>
      <c r="H1222" s="2052">
        <v>41660</v>
      </c>
      <c r="I1222" s="2005" t="s">
        <v>9958</v>
      </c>
      <c r="J1222" s="2005"/>
      <c r="K1222" s="2052"/>
      <c r="L1222" s="2005" t="s">
        <v>9941</v>
      </c>
      <c r="M1222" s="2052">
        <v>41812</v>
      </c>
      <c r="N1222" s="2004"/>
      <c r="O1222" s="2005"/>
      <c r="P1222" s="2004" t="s">
        <v>10936</v>
      </c>
      <c r="Q1222" s="2004"/>
      <c r="R1222" s="2004"/>
      <c r="S1222" s="2004"/>
      <c r="T1222" s="2004"/>
      <c r="U1222" s="2004"/>
      <c r="V1222" s="2004"/>
      <c r="W1222" s="2004"/>
      <c r="X1222" s="2004"/>
    </row>
    <row r="1223" spans="1:24">
      <c r="A1223" s="2098"/>
      <c r="B1223" s="2004"/>
      <c r="C1223" s="2004"/>
      <c r="D1223" s="2025"/>
      <c r="E1223" s="2105"/>
      <c r="F1223" s="2105"/>
      <c r="G1223" s="2005"/>
      <c r="H1223" s="2052"/>
      <c r="I1223" s="2005"/>
      <c r="J1223" s="2005"/>
      <c r="K1223" s="2052"/>
      <c r="L1223" s="2005"/>
      <c r="M1223" s="2052"/>
      <c r="N1223" s="2004"/>
      <c r="O1223" s="2005"/>
      <c r="P1223" s="2004"/>
      <c r="Q1223" s="2004"/>
      <c r="R1223" s="2004"/>
      <c r="S1223" s="2004"/>
      <c r="T1223" s="2004"/>
      <c r="U1223" s="2004"/>
      <c r="V1223" s="2004"/>
      <c r="W1223" s="2004"/>
      <c r="X1223" s="2004"/>
    </row>
    <row r="1224" spans="1:24" s="25" customFormat="1">
      <c r="A1224" s="80" t="s">
        <v>10930</v>
      </c>
      <c r="B1224" s="2012"/>
      <c r="C1224" s="8" t="s">
        <v>10845</v>
      </c>
      <c r="D1224" s="2051"/>
      <c r="E1224" s="2105"/>
      <c r="F1224" s="2105"/>
      <c r="G1224" s="2005"/>
      <c r="H1224" s="2052"/>
      <c r="I1224" s="2005"/>
      <c r="J1224" s="2005"/>
      <c r="K1224" s="2052"/>
      <c r="L1224" s="2005"/>
      <c r="M1224" s="2052"/>
      <c r="N1224" s="2004"/>
      <c r="O1224" s="2005"/>
      <c r="P1224" s="2004"/>
      <c r="Q1224" s="2004"/>
      <c r="R1224" s="2004"/>
      <c r="S1224" s="2004"/>
      <c r="T1224" s="2004"/>
      <c r="U1224" s="2004"/>
      <c r="V1224" s="2004"/>
      <c r="W1224" s="2004"/>
      <c r="X1224" s="2004"/>
    </row>
    <row r="1225" spans="1:24" s="25" customFormat="1">
      <c r="A1225" s="41">
        <v>4801150</v>
      </c>
      <c r="B1225" s="2012" t="s">
        <v>10031</v>
      </c>
      <c r="C1225" s="21" t="s">
        <v>10937</v>
      </c>
      <c r="D1225" s="2051">
        <v>3500</v>
      </c>
      <c r="E1225" s="2105">
        <v>355000</v>
      </c>
      <c r="F1225" s="2105">
        <v>154000</v>
      </c>
      <c r="G1225" s="2005" t="s">
        <v>9810</v>
      </c>
      <c r="H1225" s="2052">
        <v>41668</v>
      </c>
      <c r="I1225" s="2005" t="s">
        <v>9944</v>
      </c>
      <c r="J1225" s="2005"/>
      <c r="K1225" s="2052"/>
      <c r="L1225" s="2005" t="s">
        <v>9941</v>
      </c>
      <c r="M1225" s="2052">
        <v>41812</v>
      </c>
      <c r="N1225" s="2004"/>
      <c r="O1225" s="2005"/>
      <c r="P1225" s="2004"/>
      <c r="Q1225" s="2004"/>
      <c r="R1225" s="2004"/>
      <c r="S1225" s="2004"/>
      <c r="T1225" s="2004"/>
      <c r="U1225" s="2004"/>
      <c r="V1225" s="2004"/>
      <c r="W1225" s="2004"/>
      <c r="X1225" s="2004"/>
    </row>
    <row r="1226" spans="1:24" s="25" customFormat="1">
      <c r="A1226" s="41">
        <v>4801159</v>
      </c>
      <c r="B1226" s="2012" t="s">
        <v>10031</v>
      </c>
      <c r="C1226" s="21" t="s">
        <v>10938</v>
      </c>
      <c r="D1226" s="2051">
        <v>3500</v>
      </c>
      <c r="E1226" s="2105">
        <v>355000</v>
      </c>
      <c r="F1226" s="2105">
        <v>158000</v>
      </c>
      <c r="G1226" s="2005" t="s">
        <v>9810</v>
      </c>
      <c r="H1226" s="2052">
        <v>41669</v>
      </c>
      <c r="I1226" s="2005" t="s">
        <v>10062</v>
      </c>
      <c r="J1226" s="2005"/>
      <c r="K1226" s="2052"/>
      <c r="L1226" s="2005" t="s">
        <v>9941</v>
      </c>
      <c r="M1226" s="2052">
        <v>41812</v>
      </c>
      <c r="N1226" s="2004"/>
      <c r="O1226" s="2005"/>
      <c r="P1226" s="2004"/>
      <c r="Q1226" s="2004"/>
      <c r="R1226" s="2004"/>
      <c r="S1226" s="2004"/>
      <c r="T1226" s="2004"/>
      <c r="U1226" s="2004"/>
      <c r="V1226" s="2004"/>
      <c r="W1226" s="2004"/>
      <c r="X1226" s="2004"/>
    </row>
    <row r="1227" spans="1:24" s="25" customFormat="1">
      <c r="A1227" s="41">
        <v>4801160</v>
      </c>
      <c r="B1227" s="2012" t="s">
        <v>10031</v>
      </c>
      <c r="C1227" s="21" t="s">
        <v>10939</v>
      </c>
      <c r="D1227" s="2051">
        <v>3400</v>
      </c>
      <c r="E1227" s="2105">
        <v>345000</v>
      </c>
      <c r="F1227" s="2105">
        <v>136000</v>
      </c>
      <c r="G1227" s="2005" t="s">
        <v>9810</v>
      </c>
      <c r="H1227" s="2052">
        <v>41669</v>
      </c>
      <c r="I1227" s="2005" t="s">
        <v>10062</v>
      </c>
      <c r="J1227" s="2005"/>
      <c r="K1227" s="2052"/>
      <c r="L1227" s="2005" t="s">
        <v>9941</v>
      </c>
      <c r="M1227" s="2052">
        <v>41812</v>
      </c>
      <c r="N1227" s="2004"/>
      <c r="O1227" s="2005"/>
      <c r="P1227" s="2004"/>
      <c r="Q1227" s="2004"/>
      <c r="R1227" s="2004"/>
      <c r="S1227" s="2004"/>
      <c r="T1227" s="2004"/>
      <c r="U1227" s="2004"/>
      <c r="V1227" s="2004"/>
      <c r="W1227" s="2004"/>
      <c r="X1227" s="2004"/>
    </row>
    <row r="1228" spans="1:24" s="25" customFormat="1">
      <c r="A1228" s="41">
        <v>4802085</v>
      </c>
      <c r="B1228" s="2012" t="s">
        <v>10123</v>
      </c>
      <c r="C1228" s="21" t="s">
        <v>10940</v>
      </c>
      <c r="D1228" s="2051">
        <v>3300</v>
      </c>
      <c r="E1228" s="2105">
        <v>330000</v>
      </c>
      <c r="F1228" s="2105">
        <v>135000</v>
      </c>
      <c r="G1228" s="2005" t="s">
        <v>9835</v>
      </c>
      <c r="H1228" s="2052">
        <v>41687</v>
      </c>
      <c r="I1228" s="2005" t="s">
        <v>10563</v>
      </c>
      <c r="J1228" s="2005"/>
      <c r="K1228" s="2052"/>
      <c r="L1228" s="2005" t="s">
        <v>9941</v>
      </c>
      <c r="M1228" s="2052">
        <v>41812</v>
      </c>
      <c r="N1228" s="2004"/>
      <c r="O1228" s="2005"/>
      <c r="P1228" s="2004"/>
      <c r="Q1228" s="2004"/>
      <c r="R1228" s="2004"/>
      <c r="S1228" s="2004"/>
      <c r="T1228" s="2004"/>
      <c r="U1228" s="2004"/>
      <c r="V1228" s="2004"/>
      <c r="W1228" s="2004"/>
      <c r="X1228" s="2004"/>
    </row>
    <row r="1229" spans="1:24" s="25" customFormat="1">
      <c r="A1229" s="41">
        <v>4802109</v>
      </c>
      <c r="B1229" s="2012" t="s">
        <v>10123</v>
      </c>
      <c r="C1229" s="21" t="s">
        <v>10941</v>
      </c>
      <c r="D1229" s="2051">
        <v>3450</v>
      </c>
      <c r="E1229" s="2105">
        <v>345000</v>
      </c>
      <c r="F1229" s="2105">
        <v>141000</v>
      </c>
      <c r="G1229" s="2005" t="s">
        <v>9835</v>
      </c>
      <c r="H1229" s="2052">
        <v>41691</v>
      </c>
      <c r="I1229" s="2005" t="s">
        <v>10942</v>
      </c>
      <c r="J1229" s="2005"/>
      <c r="K1229" s="2052"/>
      <c r="L1229" s="2005" t="s">
        <v>9941</v>
      </c>
      <c r="M1229" s="2052">
        <v>41812</v>
      </c>
      <c r="N1229" s="2004"/>
      <c r="O1229" s="2005"/>
      <c r="P1229" s="2004"/>
      <c r="Q1229" s="2004"/>
      <c r="R1229" s="2004"/>
      <c r="S1229" s="2004"/>
      <c r="T1229" s="2004"/>
      <c r="U1229" s="2004"/>
      <c r="V1229" s="2004"/>
      <c r="W1229" s="2004"/>
      <c r="X1229" s="2004"/>
    </row>
    <row r="1230" spans="1:24">
      <c r="A1230" s="2098"/>
      <c r="B1230" s="2004"/>
      <c r="C1230" s="2004"/>
      <c r="D1230" s="2025"/>
      <c r="E1230" s="2105"/>
      <c r="F1230" s="2105"/>
      <c r="G1230" s="2005"/>
      <c r="H1230" s="2052"/>
      <c r="I1230" s="2005"/>
      <c r="J1230" s="2005"/>
      <c r="K1230" s="2052"/>
      <c r="L1230" s="2005"/>
      <c r="M1230" s="2052"/>
      <c r="N1230" s="2004"/>
      <c r="O1230" s="2005"/>
      <c r="P1230" s="2004"/>
      <c r="Q1230" s="2004"/>
      <c r="R1230" s="2004"/>
      <c r="S1230" s="2004"/>
      <c r="T1230" s="2004"/>
      <c r="U1230" s="2004"/>
      <c r="V1230" s="2004"/>
      <c r="W1230" s="2004"/>
      <c r="X1230" s="2004"/>
    </row>
    <row r="1231" spans="1:24" s="25" customFormat="1">
      <c r="A1231" s="80" t="s">
        <v>10930</v>
      </c>
      <c r="B1231" s="2012"/>
      <c r="C1231" s="8" t="s">
        <v>10943</v>
      </c>
      <c r="D1231" s="2051"/>
      <c r="E1231" s="2105"/>
      <c r="F1231" s="2105"/>
      <c r="G1231" s="2005"/>
      <c r="H1231" s="2052"/>
      <c r="I1231" s="2005"/>
      <c r="J1231" s="2005"/>
      <c r="K1231" s="2052"/>
      <c r="L1231" s="2005"/>
      <c r="M1231" s="2052"/>
      <c r="N1231" s="2004"/>
      <c r="O1231" s="2005"/>
      <c r="P1231" s="2004"/>
      <c r="Q1231" s="2004"/>
      <c r="R1231" s="2004"/>
      <c r="S1231" s="2004"/>
      <c r="T1231" s="2004"/>
      <c r="U1231" s="2004"/>
      <c r="V1231" s="2004"/>
      <c r="W1231" s="2004"/>
      <c r="X1231" s="2004"/>
    </row>
    <row r="1232" spans="1:24" s="25" customFormat="1">
      <c r="A1232" s="41">
        <v>4805097</v>
      </c>
      <c r="B1232" s="2012" t="s">
        <v>10944</v>
      </c>
      <c r="C1232" s="17" t="s">
        <v>10945</v>
      </c>
      <c r="D1232" s="2051">
        <v>2600</v>
      </c>
      <c r="E1232" s="2105">
        <v>260000</v>
      </c>
      <c r="F1232" s="2105">
        <v>137000</v>
      </c>
      <c r="G1232" s="2005" t="s">
        <v>9884</v>
      </c>
      <c r="H1232" s="2052">
        <v>41780</v>
      </c>
      <c r="I1232" s="2005" t="s">
        <v>10902</v>
      </c>
      <c r="J1232" s="2005"/>
      <c r="K1232" s="2052"/>
      <c r="L1232" s="2005" t="s">
        <v>9941</v>
      </c>
      <c r="M1232" s="2052">
        <v>41812</v>
      </c>
      <c r="N1232" s="2004"/>
      <c r="O1232" s="2005"/>
      <c r="P1232" s="2004"/>
      <c r="Q1232" s="2004"/>
      <c r="R1232" s="2004"/>
      <c r="S1232" s="2004"/>
      <c r="T1232" s="2004"/>
      <c r="U1232" s="2004"/>
      <c r="V1232" s="2004"/>
      <c r="W1232" s="2004"/>
      <c r="X1232" s="2004"/>
    </row>
    <row r="1233" spans="1:24" s="25" customFormat="1">
      <c r="A1233" s="41"/>
      <c r="B1233" s="2012"/>
      <c r="C1233" s="2007"/>
      <c r="D1233" s="2051"/>
      <c r="E1233" s="2105"/>
      <c r="F1233" s="2105"/>
      <c r="G1233" s="2005"/>
      <c r="H1233" s="2052"/>
      <c r="I1233" s="2005"/>
      <c r="J1233" s="2005"/>
      <c r="K1233" s="2052"/>
      <c r="L1233" s="2005"/>
      <c r="M1233" s="2052"/>
      <c r="N1233" s="2004"/>
      <c r="O1233" s="2005"/>
      <c r="P1233" s="2004"/>
      <c r="Q1233" s="2004"/>
      <c r="R1233" s="2004"/>
      <c r="S1233" s="2004"/>
      <c r="T1233" s="2004"/>
      <c r="U1233" s="2004"/>
      <c r="V1233" s="2004"/>
      <c r="W1233" s="2004"/>
      <c r="X1233" s="2004"/>
    </row>
    <row r="1234" spans="1:24" s="25" customFormat="1">
      <c r="A1234" s="80" t="s">
        <v>6469</v>
      </c>
      <c r="B1234" s="2012"/>
      <c r="C1234" s="8" t="s">
        <v>10884</v>
      </c>
      <c r="D1234" s="2051"/>
      <c r="E1234" s="2105"/>
      <c r="F1234" s="2105"/>
      <c r="G1234" s="2005"/>
      <c r="H1234" s="2052"/>
      <c r="I1234" s="2005"/>
      <c r="J1234" s="2005"/>
      <c r="K1234" s="2052"/>
      <c r="L1234" s="2005"/>
      <c r="M1234" s="2052"/>
      <c r="N1234" s="2004"/>
      <c r="O1234" s="2005"/>
      <c r="P1234" s="2004"/>
      <c r="Q1234" s="2004"/>
      <c r="R1234" s="2004"/>
      <c r="S1234" s="2004"/>
      <c r="T1234" s="2004"/>
      <c r="U1234" s="2004"/>
      <c r="V1234" s="2004"/>
      <c r="W1234" s="2004"/>
      <c r="X1234" s="2004"/>
    </row>
    <row r="1235" spans="1:24" s="25" customFormat="1">
      <c r="A1235" s="41">
        <v>4803084</v>
      </c>
      <c r="B1235" s="2012" t="s">
        <v>10123</v>
      </c>
      <c r="C1235" s="21" t="s">
        <v>10946</v>
      </c>
      <c r="D1235" s="2051">
        <v>3350</v>
      </c>
      <c r="E1235" s="2105">
        <v>335000</v>
      </c>
      <c r="F1235" s="2105">
        <v>136000</v>
      </c>
      <c r="G1235" s="2005" t="s">
        <v>9810</v>
      </c>
      <c r="H1235" s="2052">
        <v>41718</v>
      </c>
      <c r="I1235" s="2005" t="s">
        <v>9924</v>
      </c>
      <c r="J1235" s="2005"/>
      <c r="K1235" s="2052"/>
      <c r="L1235" s="17" t="s">
        <v>107</v>
      </c>
      <c r="M1235" s="2052">
        <v>41815</v>
      </c>
      <c r="N1235" s="2004"/>
      <c r="O1235" s="2005"/>
      <c r="P1235" s="2004"/>
      <c r="Q1235" s="2004"/>
      <c r="R1235" s="2004"/>
      <c r="S1235" s="2004"/>
      <c r="T1235" s="2004"/>
      <c r="U1235" s="2004"/>
      <c r="V1235" s="2004"/>
      <c r="W1235" s="2004"/>
      <c r="X1235" s="2004"/>
    </row>
    <row r="1236" spans="1:24" s="25" customFormat="1">
      <c r="A1236" s="41">
        <v>4803108</v>
      </c>
      <c r="B1236" s="2012" t="s">
        <v>10005</v>
      </c>
      <c r="C1236" s="21" t="s">
        <v>10947</v>
      </c>
      <c r="D1236" s="2051">
        <v>3200</v>
      </c>
      <c r="E1236" s="2105">
        <v>320000</v>
      </c>
      <c r="F1236" s="2105">
        <v>128000</v>
      </c>
      <c r="G1236" s="2005" t="s">
        <v>9943</v>
      </c>
      <c r="H1236" s="2052">
        <v>41723</v>
      </c>
      <c r="I1236" s="2005" t="s">
        <v>10465</v>
      </c>
      <c r="J1236" s="2005"/>
      <c r="K1236" s="2052"/>
      <c r="L1236" s="17" t="s">
        <v>107</v>
      </c>
      <c r="M1236" s="2052">
        <v>41815</v>
      </c>
      <c r="N1236" s="2004"/>
      <c r="O1236" s="2005"/>
      <c r="P1236" s="2004"/>
      <c r="Q1236" s="2004"/>
      <c r="R1236" s="2004"/>
      <c r="S1236" s="2004"/>
      <c r="T1236" s="2004"/>
      <c r="U1236" s="2004"/>
      <c r="V1236" s="2004"/>
      <c r="W1236" s="2004"/>
      <c r="X1236" s="2004"/>
    </row>
    <row r="1237" spans="1:24" s="25" customFormat="1">
      <c r="A1237" s="41">
        <v>4803139</v>
      </c>
      <c r="B1237" s="2012" t="s">
        <v>10395</v>
      </c>
      <c r="C1237" s="21" t="s">
        <v>10948</v>
      </c>
      <c r="D1237" s="2051">
        <v>2650</v>
      </c>
      <c r="E1237" s="2105">
        <v>265000</v>
      </c>
      <c r="F1237" s="2105">
        <v>83000</v>
      </c>
      <c r="G1237" s="2005" t="s">
        <v>9943</v>
      </c>
      <c r="H1237" s="2052">
        <v>41727</v>
      </c>
      <c r="I1237" s="2005" t="s">
        <v>9823</v>
      </c>
      <c r="J1237" s="2005"/>
      <c r="K1237" s="2052"/>
      <c r="L1237" s="17" t="s">
        <v>107</v>
      </c>
      <c r="M1237" s="2052">
        <v>41815</v>
      </c>
      <c r="N1237" s="2004"/>
      <c r="O1237" s="2005"/>
      <c r="P1237" s="2004"/>
      <c r="Q1237" s="2004"/>
      <c r="R1237" s="2004"/>
      <c r="S1237" s="2004"/>
      <c r="T1237" s="2004"/>
      <c r="U1237" s="2004"/>
      <c r="V1237" s="2004"/>
      <c r="W1237" s="2004"/>
      <c r="X1237" s="2004"/>
    </row>
    <row r="1238" spans="1:24" s="25" customFormat="1">
      <c r="A1238" s="41"/>
      <c r="B1238" s="2012"/>
      <c r="C1238" s="21"/>
      <c r="D1238" s="2051"/>
      <c r="E1238" s="2105"/>
      <c r="F1238" s="2105"/>
      <c r="G1238" s="2005"/>
      <c r="H1238" s="2052"/>
      <c r="I1238" s="2005"/>
      <c r="J1238" s="2005"/>
      <c r="K1238" s="2052"/>
      <c r="L1238" s="2005"/>
      <c r="M1238" s="2052"/>
      <c r="N1238" s="2004"/>
      <c r="O1238" s="2005"/>
      <c r="P1238" s="2004"/>
      <c r="Q1238" s="2004"/>
      <c r="R1238" s="2004"/>
      <c r="S1238" s="2004"/>
      <c r="T1238" s="2004"/>
      <c r="U1238" s="2004"/>
      <c r="V1238" s="2004"/>
      <c r="W1238" s="2004"/>
      <c r="X1238" s="2004"/>
    </row>
    <row r="1239" spans="1:24" s="25" customFormat="1">
      <c r="A1239" s="80" t="s">
        <v>6469</v>
      </c>
      <c r="B1239" s="2012"/>
      <c r="C1239" s="8" t="s">
        <v>10949</v>
      </c>
      <c r="D1239" s="2051"/>
      <c r="E1239" s="2105"/>
      <c r="F1239" s="2105"/>
      <c r="G1239" s="2005"/>
      <c r="H1239" s="2052"/>
      <c r="I1239" s="2005"/>
      <c r="J1239" s="2005"/>
      <c r="K1239" s="2052"/>
      <c r="L1239" s="2005"/>
      <c r="M1239" s="2052"/>
      <c r="N1239" s="2004"/>
      <c r="O1239" s="2005"/>
      <c r="P1239" s="2004"/>
      <c r="Q1239" s="2004"/>
      <c r="R1239" s="2004"/>
      <c r="S1239" s="2004"/>
      <c r="T1239" s="2004"/>
      <c r="U1239" s="2004"/>
      <c r="V1239" s="2004"/>
      <c r="W1239" s="2004"/>
      <c r="X1239" s="2004"/>
    </row>
    <row r="1240" spans="1:24" s="25" customFormat="1">
      <c r="A1240" s="41">
        <v>4804102</v>
      </c>
      <c r="B1240" s="2012" t="s">
        <v>10031</v>
      </c>
      <c r="C1240" s="21" t="s">
        <v>10950</v>
      </c>
      <c r="D1240" s="2051">
        <v>3200</v>
      </c>
      <c r="E1240" s="2105">
        <v>320000</v>
      </c>
      <c r="F1240" s="2105">
        <v>124000</v>
      </c>
      <c r="G1240" s="2005" t="s">
        <v>9810</v>
      </c>
      <c r="H1240" s="2052">
        <v>41740</v>
      </c>
      <c r="I1240" s="2005" t="s">
        <v>9865</v>
      </c>
      <c r="J1240" s="2005"/>
      <c r="K1240" s="2052"/>
      <c r="L1240" s="17" t="s">
        <v>107</v>
      </c>
      <c r="M1240" s="2052">
        <v>41815</v>
      </c>
      <c r="N1240" s="2004"/>
      <c r="O1240" s="2005"/>
      <c r="P1240" s="2004"/>
      <c r="Q1240" s="2004"/>
      <c r="R1240" s="2004"/>
      <c r="S1240" s="2004"/>
      <c r="T1240" s="2004"/>
      <c r="U1240" s="2004"/>
      <c r="V1240" s="2004"/>
      <c r="W1240" s="2004"/>
      <c r="X1240" s="2004"/>
    </row>
    <row r="1241" spans="1:24">
      <c r="A1241" s="2098"/>
      <c r="B1241" s="2004"/>
      <c r="C1241" s="2004"/>
      <c r="D1241" s="2025"/>
      <c r="E1241" s="2105"/>
      <c r="F1241" s="2105"/>
      <c r="G1241" s="2005"/>
      <c r="H1241" s="2052"/>
      <c r="I1241" s="2005"/>
      <c r="J1241" s="2005"/>
      <c r="K1241" s="2052"/>
      <c r="L1241" s="2005"/>
      <c r="M1241" s="2052"/>
      <c r="N1241" s="2004"/>
      <c r="O1241" s="2005"/>
      <c r="P1241" s="2004"/>
      <c r="Q1241" s="2004"/>
      <c r="R1241" s="2004"/>
      <c r="S1241" s="2004"/>
      <c r="T1241" s="2004"/>
      <c r="U1241" s="2004"/>
      <c r="V1241" s="2004"/>
      <c r="W1241" s="2004"/>
      <c r="X1241" s="2004"/>
    </row>
    <row r="1242" spans="1:24" s="25" customFormat="1">
      <c r="A1242" s="80" t="s">
        <v>10951</v>
      </c>
      <c r="B1242" s="2012"/>
      <c r="C1242" s="2007"/>
      <c r="D1242" s="2051"/>
      <c r="E1242" s="2105"/>
      <c r="F1242" s="2105"/>
      <c r="G1242" s="2005"/>
      <c r="H1242" s="2052"/>
      <c r="I1242" s="2005"/>
      <c r="J1242" s="2005"/>
      <c r="K1242" s="2052"/>
      <c r="L1242" s="2005"/>
      <c r="M1242" s="2052"/>
      <c r="N1242" s="2004"/>
      <c r="O1242" s="2005"/>
      <c r="P1242" s="2004"/>
      <c r="Q1242" s="2004"/>
      <c r="R1242" s="2004"/>
      <c r="S1242" s="2004"/>
      <c r="T1242" s="2004"/>
      <c r="U1242" s="2004"/>
      <c r="V1242" s="2004"/>
      <c r="W1242" s="2004"/>
      <c r="X1242" s="2004"/>
    </row>
    <row r="1243" spans="1:24" s="25" customFormat="1">
      <c r="A1243" s="41">
        <v>4804037</v>
      </c>
      <c r="B1243" s="2012" t="s">
        <v>10031</v>
      </c>
      <c r="C1243" s="21" t="s">
        <v>10952</v>
      </c>
      <c r="D1243" s="2051">
        <v>3150</v>
      </c>
      <c r="E1243" s="2105">
        <v>315000</v>
      </c>
      <c r="F1243" s="2105">
        <v>120000</v>
      </c>
      <c r="G1243" s="2005" t="s">
        <v>9835</v>
      </c>
      <c r="H1243" s="2052">
        <v>41734</v>
      </c>
      <c r="I1243" s="2005" t="s">
        <v>9950</v>
      </c>
      <c r="J1243" s="2005"/>
      <c r="K1243" s="2052"/>
      <c r="L1243" s="2005" t="s">
        <v>10953</v>
      </c>
      <c r="M1243" s="2052">
        <v>41818</v>
      </c>
      <c r="N1243" s="2004"/>
      <c r="O1243" s="2005"/>
      <c r="P1243" s="2004"/>
      <c r="Q1243" s="2004"/>
      <c r="R1243" s="2004"/>
      <c r="S1243" s="2004"/>
      <c r="T1243" s="2004"/>
      <c r="U1243" s="2004"/>
      <c r="V1243" s="2004"/>
      <c r="W1243" s="2004"/>
      <c r="X1243" s="2004"/>
    </row>
    <row r="1244" spans="1:24" s="25" customFormat="1">
      <c r="A1244" s="41"/>
      <c r="B1244" s="2012"/>
      <c r="C1244" s="21"/>
      <c r="D1244" s="2051"/>
      <c r="E1244" s="2105"/>
      <c r="F1244" s="2105"/>
      <c r="G1244" s="2005"/>
      <c r="H1244" s="2052"/>
      <c r="I1244" s="2005"/>
      <c r="J1244" s="2005"/>
      <c r="K1244" s="2052"/>
      <c r="L1244" s="2005"/>
      <c r="M1244" s="2052"/>
      <c r="N1244" s="2004"/>
      <c r="O1244" s="2005"/>
      <c r="P1244" s="2004"/>
      <c r="Q1244" s="2004"/>
      <c r="R1244" s="2004"/>
      <c r="S1244" s="2004"/>
      <c r="T1244" s="2004"/>
      <c r="U1244" s="2004"/>
      <c r="V1244" s="2004"/>
      <c r="W1244" s="2004"/>
      <c r="X1244" s="2004"/>
    </row>
    <row r="1245" spans="1:24" s="25" customFormat="1">
      <c r="A1245" s="80" t="s">
        <v>10951</v>
      </c>
      <c r="B1245" s="2012"/>
      <c r="C1245" s="8" t="s">
        <v>10884</v>
      </c>
      <c r="D1245" s="2051"/>
      <c r="E1245" s="2105"/>
      <c r="F1245" s="2105"/>
      <c r="G1245" s="2005"/>
      <c r="H1245" s="2052"/>
      <c r="I1245" s="2005"/>
      <c r="J1245" s="2005"/>
      <c r="K1245" s="2052"/>
      <c r="L1245" s="2005"/>
      <c r="M1245" s="2052"/>
      <c r="N1245" s="2004"/>
      <c r="O1245" s="2005"/>
      <c r="P1245" s="2004"/>
      <c r="Q1245" s="2004"/>
      <c r="R1245" s="2004"/>
      <c r="S1245" s="2004"/>
      <c r="T1245" s="2004"/>
      <c r="U1245" s="2004"/>
      <c r="V1245" s="2004"/>
      <c r="W1245" s="2004"/>
      <c r="X1245" s="2004"/>
    </row>
    <row r="1246" spans="1:24" s="25" customFormat="1">
      <c r="A1246" s="41">
        <v>4803016</v>
      </c>
      <c r="B1246" s="2012" t="s">
        <v>9646</v>
      </c>
      <c r="C1246" s="21" t="s">
        <v>10954</v>
      </c>
      <c r="D1246" s="2051">
        <v>3300</v>
      </c>
      <c r="E1246" s="2105">
        <v>330000</v>
      </c>
      <c r="F1246" s="2105">
        <v>139000</v>
      </c>
      <c r="G1246" s="2005" t="s">
        <v>1091</v>
      </c>
      <c r="H1246" s="2052">
        <v>41703</v>
      </c>
      <c r="I1246" s="2005" t="s">
        <v>67</v>
      </c>
      <c r="J1246" s="2005"/>
      <c r="K1246" s="2052"/>
      <c r="L1246" s="2005" t="s">
        <v>67</v>
      </c>
      <c r="M1246" s="2052">
        <v>41818</v>
      </c>
      <c r="N1246" s="2004"/>
      <c r="O1246" s="2005"/>
      <c r="P1246" s="2004"/>
      <c r="Q1246" s="2004"/>
      <c r="R1246" s="2004"/>
      <c r="S1246" s="2004"/>
      <c r="T1246" s="2004"/>
      <c r="U1246" s="2004"/>
      <c r="V1246" s="2004"/>
      <c r="W1246" s="2004"/>
      <c r="X1246" s="2004"/>
    </row>
    <row r="1247" spans="1:24" s="25" customFormat="1">
      <c r="A1247" s="41">
        <v>4803036</v>
      </c>
      <c r="B1247" s="2012" t="s">
        <v>10918</v>
      </c>
      <c r="C1247" s="21" t="s">
        <v>10955</v>
      </c>
      <c r="D1247" s="2051">
        <v>2500</v>
      </c>
      <c r="E1247" s="2105">
        <v>240000</v>
      </c>
      <c r="F1247" s="2105">
        <v>86000</v>
      </c>
      <c r="G1247" s="2005" t="s">
        <v>9916</v>
      </c>
      <c r="H1247" s="2052">
        <v>41709</v>
      </c>
      <c r="I1247" s="2005" t="s">
        <v>9958</v>
      </c>
      <c r="J1247" s="2005"/>
      <c r="K1247" s="2052"/>
      <c r="L1247" s="2005" t="s">
        <v>9941</v>
      </c>
      <c r="M1247" s="2052">
        <v>41818</v>
      </c>
      <c r="N1247" s="2004"/>
      <c r="O1247" s="2005"/>
      <c r="P1247" s="2004"/>
      <c r="Q1247" s="2004"/>
      <c r="R1247" s="2004"/>
      <c r="S1247" s="2004"/>
      <c r="T1247" s="2004"/>
      <c r="U1247" s="2004"/>
      <c r="V1247" s="2004"/>
      <c r="W1247" s="2004"/>
      <c r="X1247" s="2004"/>
    </row>
    <row r="1248" spans="1:24" s="25" customFormat="1">
      <c r="A1248" s="41">
        <v>4803039</v>
      </c>
      <c r="B1248" s="2012" t="s">
        <v>10802</v>
      </c>
      <c r="C1248" s="21" t="s">
        <v>10956</v>
      </c>
      <c r="D1248" s="2051">
        <v>3050</v>
      </c>
      <c r="E1248" s="2105">
        <v>320000</v>
      </c>
      <c r="F1248" s="2105">
        <v>107000</v>
      </c>
      <c r="G1248" s="2005" t="s">
        <v>9916</v>
      </c>
      <c r="H1248" s="2052">
        <v>41709</v>
      </c>
      <c r="I1248" s="2005" t="s">
        <v>10148</v>
      </c>
      <c r="J1248" s="2005" t="s">
        <v>449</v>
      </c>
      <c r="K1248" s="2052"/>
      <c r="L1248" s="2005" t="s">
        <v>9941</v>
      </c>
      <c r="M1248" s="2052">
        <v>41818</v>
      </c>
      <c r="N1248" s="2004"/>
      <c r="O1248" s="2027" t="s">
        <v>10957</v>
      </c>
      <c r="P1248" s="2004"/>
      <c r="Q1248" s="2004"/>
      <c r="R1248" s="2004"/>
      <c r="S1248" s="2004"/>
      <c r="T1248" s="2004"/>
      <c r="U1248" s="2004"/>
      <c r="V1248" s="2004"/>
      <c r="W1248" s="2004"/>
      <c r="X1248" s="2004"/>
    </row>
    <row r="1249" spans="1:24" s="25" customFormat="1">
      <c r="A1249" s="41"/>
      <c r="B1249" s="40" t="s">
        <v>10958</v>
      </c>
      <c r="C1249" s="21" t="s">
        <v>10858</v>
      </c>
      <c r="D1249" s="2051">
        <v>100</v>
      </c>
      <c r="E1249" s="2105"/>
      <c r="F1249" s="2105"/>
      <c r="G1249" s="2005"/>
      <c r="H1249" s="2052"/>
      <c r="I1249" s="2005"/>
      <c r="J1249" s="2005"/>
      <c r="K1249" s="2052"/>
      <c r="L1249" s="2005"/>
      <c r="M1249" s="2052"/>
      <c r="N1249" s="2004"/>
      <c r="O1249" s="2005"/>
      <c r="P1249" s="2004"/>
      <c r="Q1249" s="2004"/>
      <c r="R1249" s="2004"/>
      <c r="S1249" s="2004"/>
      <c r="T1249" s="2004"/>
      <c r="U1249" s="2004"/>
      <c r="V1249" s="2004"/>
      <c r="W1249" s="2004"/>
      <c r="X1249" s="2004"/>
    </row>
    <row r="1250" spans="1:24" s="25" customFormat="1">
      <c r="A1250" s="41">
        <v>4803063</v>
      </c>
      <c r="B1250" s="2012" t="s">
        <v>10850</v>
      </c>
      <c r="C1250" s="21" t="s">
        <v>10959</v>
      </c>
      <c r="D1250" s="2051">
        <v>3750</v>
      </c>
      <c r="E1250" s="2105">
        <v>375000</v>
      </c>
      <c r="F1250" s="2105">
        <v>205000</v>
      </c>
      <c r="G1250" s="2005" t="s">
        <v>6147</v>
      </c>
      <c r="H1250" s="2052">
        <v>41713</v>
      </c>
      <c r="I1250" s="2005" t="s">
        <v>9950</v>
      </c>
      <c r="J1250" s="2005" t="s">
        <v>449</v>
      </c>
      <c r="K1250" s="2052"/>
      <c r="L1250" s="2005" t="s">
        <v>9941</v>
      </c>
      <c r="M1250" s="2052">
        <v>41818</v>
      </c>
      <c r="N1250" s="2004"/>
      <c r="O1250" s="2027" t="s">
        <v>10650</v>
      </c>
      <c r="P1250" s="2004"/>
      <c r="Q1250" s="2004"/>
      <c r="R1250" s="2004"/>
      <c r="S1250" s="2004"/>
      <c r="T1250" s="2004"/>
      <c r="U1250" s="2004"/>
      <c r="V1250" s="2004"/>
      <c r="W1250" s="2004"/>
      <c r="X1250" s="2004"/>
    </row>
    <row r="1251" spans="1:24" s="25" customFormat="1">
      <c r="A1251" s="41"/>
      <c r="B1251" s="40" t="s">
        <v>10960</v>
      </c>
      <c r="C1251" s="21" t="s">
        <v>10858</v>
      </c>
      <c r="D1251" s="2051">
        <v>100</v>
      </c>
      <c r="E1251" s="2105"/>
      <c r="F1251" s="2105"/>
      <c r="G1251" s="2005"/>
      <c r="H1251" s="2052"/>
      <c r="I1251" s="2005"/>
      <c r="J1251" s="2005"/>
      <c r="K1251" s="2052"/>
      <c r="L1251" s="2005"/>
      <c r="M1251" s="2052"/>
      <c r="N1251" s="2004"/>
      <c r="O1251" s="2005"/>
      <c r="P1251" s="2004"/>
      <c r="Q1251" s="2004"/>
      <c r="R1251" s="2004"/>
      <c r="S1251" s="2004"/>
      <c r="T1251" s="2004"/>
      <c r="U1251" s="2004"/>
      <c r="V1251" s="2004"/>
      <c r="W1251" s="2004"/>
      <c r="X1251" s="2004"/>
    </row>
    <row r="1252" spans="1:24" s="25" customFormat="1">
      <c r="A1252" s="41">
        <v>4803070</v>
      </c>
      <c r="B1252" s="2012" t="s">
        <v>10123</v>
      </c>
      <c r="C1252" s="21" t="s">
        <v>10961</v>
      </c>
      <c r="D1252" s="2051">
        <v>3150</v>
      </c>
      <c r="E1252" s="2105">
        <v>315000</v>
      </c>
      <c r="F1252" s="2105">
        <v>117000</v>
      </c>
      <c r="G1252" s="2005" t="s">
        <v>9835</v>
      </c>
      <c r="H1252" s="2052">
        <v>41715</v>
      </c>
      <c r="I1252" s="2005" t="s">
        <v>9880</v>
      </c>
      <c r="J1252" s="2005"/>
      <c r="K1252" s="2052"/>
      <c r="L1252" s="2005" t="s">
        <v>9941</v>
      </c>
      <c r="M1252" s="2052">
        <v>41818</v>
      </c>
      <c r="N1252" s="2004"/>
      <c r="O1252" s="2005"/>
      <c r="P1252" s="2004"/>
      <c r="Q1252" s="2004"/>
      <c r="R1252" s="2004"/>
      <c r="S1252" s="2004"/>
      <c r="T1252" s="2004"/>
      <c r="U1252" s="2004"/>
      <c r="V1252" s="2004"/>
      <c r="W1252" s="2004"/>
      <c r="X1252" s="2004"/>
    </row>
    <row r="1253" spans="1:24" s="25" customFormat="1">
      <c r="A1253" s="41">
        <v>4803073</v>
      </c>
      <c r="B1253" s="2012" t="s">
        <v>10850</v>
      </c>
      <c r="C1253" s="21" t="s">
        <v>10962</v>
      </c>
      <c r="D1253" s="2051">
        <v>3850</v>
      </c>
      <c r="E1253" s="2105">
        <v>385000</v>
      </c>
      <c r="F1253" s="2105">
        <v>214000</v>
      </c>
      <c r="G1253" s="2005" t="s">
        <v>9835</v>
      </c>
      <c r="H1253" s="2052">
        <v>41716</v>
      </c>
      <c r="I1253" s="2005" t="s">
        <v>9969</v>
      </c>
      <c r="J1253" s="2005"/>
      <c r="K1253" s="2052"/>
      <c r="L1253" s="2005" t="s">
        <v>9941</v>
      </c>
      <c r="M1253" s="2052">
        <v>41818</v>
      </c>
      <c r="N1253" s="2004"/>
      <c r="O1253" s="2005"/>
      <c r="P1253" s="2004"/>
      <c r="Q1253" s="2004"/>
      <c r="R1253" s="2004"/>
      <c r="S1253" s="2004"/>
      <c r="T1253" s="2004"/>
      <c r="U1253" s="2004"/>
      <c r="V1253" s="2004"/>
      <c r="W1253" s="2004"/>
      <c r="X1253" s="2004"/>
    </row>
    <row r="1254" spans="1:24" s="25" customFormat="1">
      <c r="A1254" s="41">
        <v>4803075</v>
      </c>
      <c r="B1254" s="2012" t="s">
        <v>10850</v>
      </c>
      <c r="C1254" s="21" t="s">
        <v>10963</v>
      </c>
      <c r="D1254" s="2051">
        <v>3800</v>
      </c>
      <c r="E1254" s="2105">
        <v>380000</v>
      </c>
      <c r="F1254" s="2105">
        <v>206000</v>
      </c>
      <c r="G1254" s="2005" t="s">
        <v>6147</v>
      </c>
      <c r="H1254" s="2052">
        <v>41716</v>
      </c>
      <c r="I1254" s="2005" t="s">
        <v>9958</v>
      </c>
      <c r="J1254" s="2005" t="s">
        <v>449</v>
      </c>
      <c r="K1254" s="2052"/>
      <c r="L1254" s="2005" t="s">
        <v>9941</v>
      </c>
      <c r="M1254" s="2052">
        <v>41818</v>
      </c>
      <c r="N1254" s="2004"/>
      <c r="O1254" s="2027" t="s">
        <v>10650</v>
      </c>
      <c r="P1254" s="2004"/>
      <c r="Q1254" s="2004"/>
      <c r="R1254" s="2004"/>
      <c r="S1254" s="2004"/>
      <c r="T1254" s="2004"/>
      <c r="U1254" s="2004"/>
      <c r="V1254" s="2004"/>
      <c r="W1254" s="2004"/>
      <c r="X1254" s="2004"/>
    </row>
    <row r="1255" spans="1:24" s="25" customFormat="1">
      <c r="A1255" s="41"/>
      <c r="B1255" s="40" t="s">
        <v>10964</v>
      </c>
      <c r="C1255" s="21" t="s">
        <v>10858</v>
      </c>
      <c r="D1255" s="2051">
        <v>100</v>
      </c>
      <c r="E1255" s="2105"/>
      <c r="F1255" s="2105"/>
      <c r="G1255" s="2005"/>
      <c r="H1255" s="2052"/>
      <c r="I1255" s="2005"/>
      <c r="J1255" s="2005"/>
      <c r="K1255" s="2052"/>
      <c r="L1255" s="2005"/>
      <c r="M1255" s="2052"/>
      <c r="N1255" s="2004"/>
      <c r="O1255" s="2005"/>
      <c r="P1255" s="2004"/>
      <c r="Q1255" s="2004"/>
      <c r="R1255" s="2004"/>
      <c r="S1255" s="2004"/>
      <c r="T1255" s="2004"/>
      <c r="U1255" s="2004"/>
      <c r="V1255" s="2004"/>
      <c r="W1255" s="2004"/>
      <c r="X1255" s="2004"/>
    </row>
    <row r="1256" spans="1:24" s="25" customFormat="1">
      <c r="A1256" s="41">
        <v>4803079</v>
      </c>
      <c r="B1256" s="2012" t="s">
        <v>10903</v>
      </c>
      <c r="C1256" s="21" t="s">
        <v>10965</v>
      </c>
      <c r="D1256" s="2051">
        <v>3800</v>
      </c>
      <c r="E1256" s="2105">
        <v>380000</v>
      </c>
      <c r="F1256" s="2105">
        <v>196000</v>
      </c>
      <c r="G1256" s="2005" t="s">
        <v>6147</v>
      </c>
      <c r="H1256" s="2052">
        <v>41717</v>
      </c>
      <c r="I1256" s="2005" t="s">
        <v>9811</v>
      </c>
      <c r="J1256" s="2005" t="s">
        <v>449</v>
      </c>
      <c r="K1256" s="2052"/>
      <c r="L1256" s="2005" t="s">
        <v>9941</v>
      </c>
      <c r="M1256" s="2052">
        <v>41818</v>
      </c>
      <c r="N1256" s="2004"/>
      <c r="O1256" s="2027" t="s">
        <v>10650</v>
      </c>
      <c r="P1256" s="2004"/>
      <c r="Q1256" s="2004"/>
      <c r="R1256" s="2004"/>
      <c r="S1256" s="2004"/>
      <c r="T1256" s="2004"/>
      <c r="U1256" s="2004"/>
      <c r="V1256" s="2004"/>
      <c r="W1256" s="2004"/>
      <c r="X1256" s="2004"/>
    </row>
    <row r="1257" spans="1:24" s="25" customFormat="1">
      <c r="A1257" s="41"/>
      <c r="B1257" s="40" t="s">
        <v>10966</v>
      </c>
      <c r="C1257" s="21" t="s">
        <v>10858</v>
      </c>
      <c r="D1257" s="2051">
        <v>100</v>
      </c>
      <c r="E1257" s="2105"/>
      <c r="F1257" s="2105"/>
      <c r="G1257" s="2005"/>
      <c r="H1257" s="2052"/>
      <c r="I1257" s="2005"/>
      <c r="J1257" s="2005"/>
      <c r="K1257" s="2052"/>
      <c r="L1257" s="2005"/>
      <c r="M1257" s="2052"/>
      <c r="N1257" s="2004"/>
      <c r="O1257" s="2005"/>
      <c r="P1257" s="2004"/>
      <c r="Q1257" s="2004"/>
      <c r="R1257" s="2004"/>
      <c r="S1257" s="2004"/>
      <c r="T1257" s="2004"/>
      <c r="U1257" s="2004"/>
      <c r="V1257" s="2004"/>
      <c r="W1257" s="2004"/>
      <c r="X1257" s="2004"/>
    </row>
    <row r="1258" spans="1:24" s="25" customFormat="1">
      <c r="A1258" s="41">
        <v>4803105</v>
      </c>
      <c r="B1258" s="2012" t="s">
        <v>10967</v>
      </c>
      <c r="C1258" s="21" t="s">
        <v>10968</v>
      </c>
      <c r="D1258" s="2051">
        <v>2600</v>
      </c>
      <c r="E1258" s="2105">
        <v>260000</v>
      </c>
      <c r="F1258" s="2105">
        <v>94000</v>
      </c>
      <c r="G1258" s="2005" t="s">
        <v>9871</v>
      </c>
      <c r="H1258" s="2052">
        <v>41723</v>
      </c>
      <c r="I1258" s="2005" t="s">
        <v>10148</v>
      </c>
      <c r="J1258" s="2005"/>
      <c r="K1258" s="2052"/>
      <c r="L1258" s="2005" t="s">
        <v>9941</v>
      </c>
      <c r="M1258" s="2052">
        <v>41818</v>
      </c>
      <c r="N1258" s="2004"/>
      <c r="O1258" s="2005"/>
      <c r="P1258" s="2004"/>
      <c r="Q1258" s="2004"/>
      <c r="R1258" s="2004"/>
      <c r="S1258" s="2004"/>
      <c r="T1258" s="2004"/>
      <c r="U1258" s="2004"/>
      <c r="V1258" s="2004"/>
      <c r="W1258" s="2004"/>
      <c r="X1258" s="2004"/>
    </row>
    <row r="1259" spans="1:24" s="25" customFormat="1">
      <c r="A1259" s="41">
        <v>4803129</v>
      </c>
      <c r="B1259" s="2012" t="s">
        <v>10802</v>
      </c>
      <c r="C1259" s="21" t="s">
        <v>10969</v>
      </c>
      <c r="D1259" s="2051">
        <v>2800</v>
      </c>
      <c r="E1259" s="2105">
        <v>280000</v>
      </c>
      <c r="F1259" s="2105">
        <v>93000</v>
      </c>
      <c r="G1259" s="2005" t="s">
        <v>9943</v>
      </c>
      <c r="H1259" s="2052">
        <v>41726</v>
      </c>
      <c r="I1259" s="2005" t="s">
        <v>10010</v>
      </c>
      <c r="J1259" s="2005" t="s">
        <v>449</v>
      </c>
      <c r="K1259" s="2052"/>
      <c r="L1259" s="2005" t="s">
        <v>9941</v>
      </c>
      <c r="M1259" s="2052">
        <v>41818</v>
      </c>
      <c r="N1259" s="2004"/>
      <c r="O1259" s="2027" t="s">
        <v>10650</v>
      </c>
      <c r="P1259" s="2004"/>
      <c r="Q1259" s="2004"/>
      <c r="R1259" s="2004"/>
      <c r="S1259" s="2004"/>
      <c r="T1259" s="2004"/>
      <c r="U1259" s="2004"/>
      <c r="V1259" s="2004"/>
      <c r="W1259" s="2004"/>
      <c r="X1259" s="2004"/>
    </row>
    <row r="1260" spans="1:24" s="25" customFormat="1">
      <c r="A1260" s="41"/>
      <c r="B1260" s="40" t="s">
        <v>10970</v>
      </c>
      <c r="C1260" s="21" t="s">
        <v>10858</v>
      </c>
      <c r="D1260" s="2051">
        <v>100</v>
      </c>
      <c r="E1260" s="2105"/>
      <c r="F1260" s="2105"/>
      <c r="G1260" s="2005"/>
      <c r="H1260" s="2052"/>
      <c r="I1260" s="2005"/>
      <c r="J1260" s="2005"/>
      <c r="K1260" s="2052"/>
      <c r="L1260" s="2005"/>
      <c r="M1260" s="2052"/>
      <c r="N1260" s="2004"/>
      <c r="O1260" s="2005"/>
      <c r="P1260" s="2004"/>
      <c r="Q1260" s="2004"/>
      <c r="R1260" s="2004"/>
      <c r="S1260" s="2004"/>
      <c r="T1260" s="2004"/>
      <c r="U1260" s="2004"/>
      <c r="V1260" s="2004"/>
      <c r="W1260" s="2004"/>
      <c r="X1260" s="2004"/>
    </row>
    <row r="1261" spans="1:24" s="25" customFormat="1">
      <c r="A1261" s="41"/>
      <c r="B1261" s="2012"/>
      <c r="C1261" s="21"/>
      <c r="D1261" s="2051"/>
      <c r="E1261" s="2105"/>
      <c r="F1261" s="2105"/>
      <c r="G1261" s="2005"/>
      <c r="H1261" s="2052"/>
      <c r="I1261" s="2005"/>
      <c r="J1261" s="2005"/>
      <c r="K1261" s="2052"/>
      <c r="L1261" s="2005"/>
      <c r="M1261" s="2052"/>
      <c r="N1261" s="2004"/>
      <c r="O1261" s="2005"/>
      <c r="P1261" s="2004"/>
      <c r="Q1261" s="2004"/>
      <c r="R1261" s="2004"/>
      <c r="S1261" s="2004"/>
      <c r="T1261" s="2004"/>
      <c r="U1261" s="2004"/>
      <c r="V1261" s="2004"/>
      <c r="W1261" s="2004"/>
      <c r="X1261" s="2004"/>
    </row>
    <row r="1262" spans="1:24" s="25" customFormat="1">
      <c r="A1262" s="80" t="s">
        <v>10971</v>
      </c>
      <c r="B1262" s="2012"/>
      <c r="C1262" s="8" t="s">
        <v>10849</v>
      </c>
      <c r="D1262" s="2051"/>
      <c r="E1262" s="2105"/>
      <c r="F1262" s="2105"/>
      <c r="G1262" s="2005"/>
      <c r="H1262" s="2052"/>
      <c r="I1262" s="2005"/>
      <c r="J1262" s="2005"/>
      <c r="K1262" s="2052"/>
      <c r="L1262" s="2005"/>
      <c r="M1262" s="2052"/>
      <c r="N1262" s="2004"/>
      <c r="O1262" s="2005"/>
      <c r="P1262" s="2004"/>
      <c r="Q1262" s="2004"/>
      <c r="R1262" s="2004"/>
      <c r="S1262" s="2004"/>
      <c r="T1262" s="2004"/>
      <c r="U1262" s="2004"/>
      <c r="V1262" s="2004"/>
      <c r="W1262" s="2004"/>
      <c r="X1262" s="2004"/>
    </row>
    <row r="1263" spans="1:24" s="25" customFormat="1">
      <c r="A1263" s="41">
        <v>4711059</v>
      </c>
      <c r="B1263" s="2012" t="s">
        <v>10168</v>
      </c>
      <c r="C1263" s="2005" t="s">
        <v>10972</v>
      </c>
      <c r="D1263" s="2051">
        <v>4000</v>
      </c>
      <c r="E1263" s="2105">
        <v>400000</v>
      </c>
      <c r="F1263" s="2105">
        <v>198000</v>
      </c>
      <c r="G1263" s="2005" t="s">
        <v>9871</v>
      </c>
      <c r="H1263" s="2052">
        <v>41591</v>
      </c>
      <c r="I1263" s="2005" t="s">
        <v>9841</v>
      </c>
      <c r="J1263" s="2005"/>
      <c r="K1263" s="2052"/>
      <c r="L1263" s="2005" t="s">
        <v>41</v>
      </c>
      <c r="M1263" s="2052">
        <v>41857</v>
      </c>
      <c r="N1263" s="2004"/>
      <c r="O1263" s="2005"/>
      <c r="P1263" s="2004"/>
      <c r="Q1263" s="2004"/>
      <c r="R1263" s="2004"/>
      <c r="S1263" s="2004"/>
      <c r="T1263" s="2004"/>
      <c r="U1263" s="2004"/>
      <c r="V1263" s="2004"/>
      <c r="W1263" s="2004"/>
      <c r="X1263" s="2004"/>
    </row>
    <row r="1264" spans="1:24" s="25" customFormat="1">
      <c r="A1264" s="41"/>
      <c r="B1264" s="2012"/>
      <c r="C1264" s="2007"/>
      <c r="D1264" s="2051"/>
      <c r="E1264" s="2105"/>
      <c r="F1264" s="2105"/>
      <c r="G1264" s="2005"/>
      <c r="H1264" s="2052"/>
      <c r="I1264" s="2005"/>
      <c r="J1264" s="2005"/>
      <c r="K1264" s="2052"/>
      <c r="L1264" s="2005"/>
      <c r="M1264" s="2052"/>
      <c r="N1264" s="2004"/>
      <c r="O1264" s="2005"/>
      <c r="P1264" s="2004"/>
      <c r="Q1264" s="2004"/>
      <c r="R1264" s="2004"/>
      <c r="S1264" s="2004"/>
      <c r="T1264" s="2004"/>
      <c r="U1264" s="2004"/>
      <c r="V1264" s="2004"/>
      <c r="W1264" s="2004"/>
      <c r="X1264" s="2004"/>
    </row>
    <row r="1265" spans="1:24" s="25" customFormat="1">
      <c r="A1265" s="80" t="s">
        <v>10973</v>
      </c>
      <c r="B1265" s="2012"/>
      <c r="C1265" s="8" t="s">
        <v>10943</v>
      </c>
      <c r="D1265" s="2051"/>
      <c r="E1265" s="2105"/>
      <c r="F1265" s="2105"/>
      <c r="G1265" s="2005"/>
      <c r="H1265" s="2052"/>
      <c r="I1265" s="2005"/>
      <c r="J1265" s="2005"/>
      <c r="K1265" s="2052"/>
      <c r="L1265" s="2005"/>
      <c r="M1265" s="2052"/>
      <c r="N1265" s="2004"/>
      <c r="O1265" s="2005"/>
      <c r="P1265" s="2004"/>
      <c r="Q1265" s="2004"/>
      <c r="R1265" s="2004"/>
      <c r="S1265" s="2004"/>
      <c r="T1265" s="2004"/>
      <c r="U1265" s="2004"/>
      <c r="V1265" s="2004"/>
      <c r="W1265" s="2004"/>
      <c r="X1265" s="2004"/>
    </row>
    <row r="1266" spans="1:24" s="25" customFormat="1">
      <c r="A1266" s="41">
        <v>4805065</v>
      </c>
      <c r="B1266" s="2012" t="s">
        <v>10802</v>
      </c>
      <c r="C1266" s="17" t="s">
        <v>10974</v>
      </c>
      <c r="D1266" s="2051">
        <v>2800</v>
      </c>
      <c r="E1266" s="2105">
        <v>280000</v>
      </c>
      <c r="F1266" s="2105">
        <v>95000</v>
      </c>
      <c r="G1266" s="2005" t="s">
        <v>9943</v>
      </c>
      <c r="H1266" s="2052">
        <v>41775</v>
      </c>
      <c r="I1266" s="2005" t="s">
        <v>9865</v>
      </c>
      <c r="J1266" s="2005"/>
      <c r="K1266" s="2052"/>
      <c r="L1266" s="2005" t="s">
        <v>10975</v>
      </c>
      <c r="M1266" s="2052">
        <v>41857</v>
      </c>
      <c r="N1266" s="2004"/>
      <c r="O1266" s="2005"/>
      <c r="P1266" s="2004" t="s">
        <v>10933</v>
      </c>
      <c r="Q1266" s="2004"/>
      <c r="R1266" s="2004"/>
      <c r="S1266" s="2004"/>
      <c r="T1266" s="2004"/>
      <c r="U1266" s="2004"/>
      <c r="V1266" s="2004"/>
      <c r="W1266" s="2004"/>
      <c r="X1266" s="2004"/>
    </row>
    <row r="1267" spans="1:24" s="25" customFormat="1">
      <c r="A1267" s="41">
        <v>4805120</v>
      </c>
      <c r="B1267" s="2012" t="s">
        <v>10802</v>
      </c>
      <c r="C1267" s="17" t="s">
        <v>10976</v>
      </c>
      <c r="D1267" s="2051">
        <v>2750</v>
      </c>
      <c r="E1267" s="2105">
        <v>275000</v>
      </c>
      <c r="F1267" s="2105">
        <v>90000</v>
      </c>
      <c r="G1267" s="2005" t="s">
        <v>9916</v>
      </c>
      <c r="H1267" s="2052">
        <v>41783</v>
      </c>
      <c r="I1267" s="2005" t="s">
        <v>9891</v>
      </c>
      <c r="J1267" s="2005"/>
      <c r="K1267" s="2052"/>
      <c r="L1267" s="17" t="s">
        <v>107</v>
      </c>
      <c r="M1267" s="2052">
        <v>41857</v>
      </c>
      <c r="N1267" s="2004"/>
      <c r="O1267" s="2005"/>
      <c r="P1267" s="2004"/>
      <c r="Q1267" s="2004"/>
      <c r="R1267" s="2004"/>
      <c r="S1267" s="2004"/>
      <c r="T1267" s="2004"/>
      <c r="U1267" s="2004"/>
      <c r="V1267" s="2004"/>
      <c r="W1267" s="2004"/>
      <c r="X1267" s="2004"/>
    </row>
    <row r="1268" spans="1:24" s="25" customFormat="1">
      <c r="A1268" s="41">
        <v>4805121</v>
      </c>
      <c r="B1268" s="2012" t="s">
        <v>10031</v>
      </c>
      <c r="C1268" s="17" t="s">
        <v>10977</v>
      </c>
      <c r="D1268" s="2051">
        <v>3000</v>
      </c>
      <c r="E1268" s="2105">
        <v>300000</v>
      </c>
      <c r="F1268" s="2105">
        <v>100000</v>
      </c>
      <c r="G1268" s="2005" t="s">
        <v>9835</v>
      </c>
      <c r="H1268" s="2052">
        <v>41783</v>
      </c>
      <c r="I1268" s="2005" t="s">
        <v>10978</v>
      </c>
      <c r="J1268" s="2005" t="s">
        <v>449</v>
      </c>
      <c r="K1268" s="2052"/>
      <c r="L1268" s="17" t="s">
        <v>107</v>
      </c>
      <c r="M1268" s="2052">
        <v>41857</v>
      </c>
      <c r="N1268" s="2004"/>
      <c r="O1268" s="2027" t="s">
        <v>10979</v>
      </c>
      <c r="P1268" s="2004"/>
      <c r="Q1268" s="2004"/>
      <c r="R1268" s="2004"/>
      <c r="S1268" s="2004"/>
      <c r="T1268" s="2004"/>
      <c r="U1268" s="2004"/>
      <c r="V1268" s="2004"/>
      <c r="W1268" s="2004"/>
      <c r="X1268" s="2004"/>
    </row>
    <row r="1269" spans="1:24" s="25" customFormat="1">
      <c r="A1269" s="41"/>
      <c r="B1269" s="40" t="s">
        <v>10980</v>
      </c>
      <c r="C1269" s="21" t="s">
        <v>10858</v>
      </c>
      <c r="D1269" s="2051">
        <v>100</v>
      </c>
      <c r="E1269" s="2105"/>
      <c r="F1269" s="2105"/>
      <c r="G1269" s="2005"/>
      <c r="H1269" s="2052"/>
      <c r="I1269" s="2005"/>
      <c r="J1269" s="2005"/>
      <c r="K1269" s="2052"/>
      <c r="L1269" s="2005"/>
      <c r="M1269" s="2052"/>
      <c r="N1269" s="2004"/>
      <c r="O1269" s="2005"/>
      <c r="P1269" s="2004"/>
      <c r="Q1269" s="2004"/>
      <c r="R1269" s="2004"/>
      <c r="S1269" s="2004"/>
      <c r="T1269" s="2004"/>
      <c r="U1269" s="2004"/>
      <c r="V1269" s="2004"/>
      <c r="W1269" s="2004"/>
      <c r="X1269" s="2004"/>
    </row>
    <row r="1270" spans="1:24" s="25" customFormat="1">
      <c r="A1270" s="41"/>
      <c r="B1270" s="40"/>
      <c r="C1270" s="2007"/>
      <c r="D1270" s="2051"/>
      <c r="E1270" s="2105"/>
      <c r="F1270" s="2105"/>
      <c r="G1270" s="2005"/>
      <c r="H1270" s="2052"/>
      <c r="I1270" s="2005"/>
      <c r="J1270" s="2005"/>
      <c r="K1270" s="2052"/>
      <c r="L1270" s="2005"/>
      <c r="M1270" s="2052"/>
      <c r="N1270" s="2004"/>
      <c r="O1270" s="2005"/>
      <c r="P1270" s="2004"/>
      <c r="Q1270" s="2004"/>
      <c r="R1270" s="2004"/>
      <c r="S1270" s="2004"/>
      <c r="T1270" s="2004"/>
      <c r="U1270" s="2004"/>
      <c r="V1270" s="2004"/>
      <c r="W1270" s="2004"/>
      <c r="X1270" s="2004"/>
    </row>
    <row r="1271" spans="1:24" s="25" customFormat="1">
      <c r="A1271" s="80" t="s">
        <v>10973</v>
      </c>
      <c r="B1271" s="2012"/>
      <c r="C1271" s="8" t="s">
        <v>10981</v>
      </c>
      <c r="D1271" s="2051"/>
      <c r="E1271" s="2105"/>
      <c r="F1271" s="2105"/>
      <c r="G1271" s="2005"/>
      <c r="H1271" s="2052"/>
      <c r="I1271" s="2005"/>
      <c r="J1271" s="2005"/>
      <c r="K1271" s="2052"/>
      <c r="L1271" s="2005"/>
      <c r="M1271" s="2052"/>
      <c r="N1271" s="2004"/>
      <c r="O1271" s="2005"/>
      <c r="P1271" s="2004"/>
      <c r="Q1271" s="2004"/>
      <c r="R1271" s="2004"/>
      <c r="S1271" s="2004"/>
      <c r="T1271" s="2004"/>
      <c r="U1271" s="2004"/>
      <c r="V1271" s="2004"/>
      <c r="W1271" s="2004"/>
      <c r="X1271" s="2004"/>
    </row>
    <row r="1272" spans="1:24" s="25" customFormat="1">
      <c r="A1272" s="41">
        <v>4806050</v>
      </c>
      <c r="B1272" s="2012" t="s">
        <v>10126</v>
      </c>
      <c r="C1272" s="17" t="s">
        <v>10982</v>
      </c>
      <c r="D1272" s="2051">
        <v>2650</v>
      </c>
      <c r="E1272" s="2105">
        <v>265000</v>
      </c>
      <c r="F1272" s="2105">
        <v>90000</v>
      </c>
      <c r="G1272" s="2005" t="s">
        <v>9815</v>
      </c>
      <c r="H1272" s="2052">
        <v>41803</v>
      </c>
      <c r="I1272" s="2005" t="s">
        <v>9924</v>
      </c>
      <c r="J1272" s="2005"/>
      <c r="K1272" s="2052"/>
      <c r="L1272" s="17" t="s">
        <v>107</v>
      </c>
      <c r="M1272" s="2052">
        <v>41857</v>
      </c>
      <c r="N1272" s="2004"/>
      <c r="O1272" s="2005"/>
      <c r="P1272" s="2004"/>
      <c r="Q1272" s="2004"/>
      <c r="R1272" s="2004"/>
      <c r="S1272" s="2004"/>
      <c r="T1272" s="2004"/>
      <c r="U1272" s="2004"/>
      <c r="V1272" s="2004"/>
      <c r="W1272" s="2004"/>
      <c r="X1272" s="2004"/>
    </row>
    <row r="1273" spans="1:24" s="25" customFormat="1">
      <c r="A1273" s="41">
        <v>4806089</v>
      </c>
      <c r="B1273" s="2012" t="s">
        <v>10168</v>
      </c>
      <c r="C1273" s="17" t="s">
        <v>10983</v>
      </c>
      <c r="D1273" s="2051">
        <v>3100</v>
      </c>
      <c r="E1273" s="2105">
        <v>310000</v>
      </c>
      <c r="F1273" s="2105">
        <v>120000</v>
      </c>
      <c r="G1273" s="2005" t="s">
        <v>9916</v>
      </c>
      <c r="H1273" s="2052">
        <v>41810</v>
      </c>
      <c r="I1273" s="2005" t="s">
        <v>9865</v>
      </c>
      <c r="J1273" s="2005" t="s">
        <v>449</v>
      </c>
      <c r="K1273" s="2052"/>
      <c r="L1273" s="17" t="s">
        <v>107</v>
      </c>
      <c r="M1273" s="2052">
        <v>41857</v>
      </c>
      <c r="N1273" s="2004"/>
      <c r="O1273" s="2027" t="s">
        <v>10984</v>
      </c>
      <c r="P1273" s="2004"/>
      <c r="Q1273" s="2004"/>
      <c r="R1273" s="2004"/>
      <c r="S1273" s="2004"/>
      <c r="T1273" s="2004"/>
      <c r="U1273" s="2004"/>
      <c r="V1273" s="2004"/>
      <c r="W1273" s="2004"/>
      <c r="X1273" s="2004"/>
    </row>
    <row r="1274" spans="1:24" s="25" customFormat="1">
      <c r="A1274" s="41"/>
      <c r="B1274" s="40" t="s">
        <v>10985</v>
      </c>
      <c r="C1274" s="21" t="s">
        <v>10858</v>
      </c>
      <c r="D1274" s="2051">
        <v>100</v>
      </c>
      <c r="E1274" s="2105"/>
      <c r="F1274" s="2105"/>
      <c r="G1274" s="2005"/>
      <c r="H1274" s="2052"/>
      <c r="I1274" s="2005"/>
      <c r="J1274" s="2005"/>
      <c r="K1274" s="2052"/>
      <c r="L1274" s="2005"/>
      <c r="M1274" s="2052"/>
      <c r="N1274" s="2004"/>
      <c r="O1274" s="2005"/>
      <c r="P1274" s="2004"/>
      <c r="Q1274" s="2004"/>
      <c r="R1274" s="2004"/>
      <c r="S1274" s="2004"/>
      <c r="T1274" s="2004"/>
      <c r="U1274" s="2004"/>
      <c r="V1274" s="2004"/>
      <c r="W1274" s="2004"/>
      <c r="X1274" s="2004"/>
    </row>
    <row r="1275" spans="1:24" s="25" customFormat="1">
      <c r="A1275" s="41"/>
      <c r="B1275" s="40"/>
      <c r="C1275" s="2007"/>
      <c r="D1275" s="2051"/>
      <c r="E1275" s="2105"/>
      <c r="F1275" s="2105"/>
      <c r="G1275" s="2005"/>
      <c r="H1275" s="2052"/>
      <c r="I1275" s="2005"/>
      <c r="J1275" s="2005"/>
      <c r="K1275" s="2052"/>
      <c r="L1275" s="2005"/>
      <c r="M1275" s="2052"/>
      <c r="N1275" s="2004"/>
      <c r="O1275" s="2005"/>
      <c r="P1275" s="2004"/>
      <c r="Q1275" s="2004"/>
      <c r="R1275" s="2004"/>
      <c r="S1275" s="2004"/>
      <c r="T1275" s="2004"/>
      <c r="U1275" s="2004"/>
      <c r="V1275" s="2004"/>
      <c r="W1275" s="2004"/>
      <c r="X1275" s="2004"/>
    </row>
    <row r="1276" spans="1:24" s="25" customFormat="1">
      <c r="A1276" s="80" t="s">
        <v>10973</v>
      </c>
      <c r="B1276" s="2012"/>
      <c r="C1276" s="8" t="s">
        <v>10986</v>
      </c>
      <c r="D1276" s="2051"/>
      <c r="E1276" s="2105"/>
      <c r="F1276" s="2105"/>
      <c r="G1276" s="2005"/>
      <c r="H1276" s="2052"/>
      <c r="I1276" s="2005"/>
      <c r="J1276" s="2005"/>
      <c r="K1276" s="2052"/>
      <c r="L1276" s="2005"/>
      <c r="M1276" s="2052"/>
      <c r="N1276" s="2004"/>
      <c r="O1276" s="2005"/>
      <c r="P1276" s="2004"/>
      <c r="Q1276" s="2004"/>
      <c r="R1276" s="2004"/>
      <c r="S1276" s="2004"/>
      <c r="T1276" s="2004"/>
      <c r="U1276" s="2004"/>
      <c r="V1276" s="2004"/>
      <c r="W1276" s="2004"/>
      <c r="X1276" s="2004"/>
    </row>
    <row r="1277" spans="1:24" s="25" customFormat="1">
      <c r="A1277" s="41">
        <v>4807107</v>
      </c>
      <c r="B1277" s="2012" t="s">
        <v>10987</v>
      </c>
      <c r="C1277" s="21" t="s">
        <v>10988</v>
      </c>
      <c r="D1277" s="2051">
        <v>3175</v>
      </c>
      <c r="E1277" s="2105">
        <v>317500</v>
      </c>
      <c r="F1277" s="2105">
        <v>183000</v>
      </c>
      <c r="G1277" s="2005" t="s">
        <v>9871</v>
      </c>
      <c r="H1277" s="2052">
        <v>41838</v>
      </c>
      <c r="I1277" s="2005" t="s">
        <v>9865</v>
      </c>
      <c r="J1277" s="2005"/>
      <c r="K1277" s="2052"/>
      <c r="L1277" s="2005" t="s">
        <v>10975</v>
      </c>
      <c r="M1277" s="2052">
        <v>41857</v>
      </c>
      <c r="N1277" s="2004"/>
      <c r="O1277" s="2005"/>
      <c r="P1277" s="2004"/>
      <c r="Q1277" s="2004"/>
      <c r="R1277" s="2004"/>
      <c r="S1277" s="2004"/>
      <c r="T1277" s="2004"/>
      <c r="U1277" s="2004"/>
      <c r="V1277" s="2004"/>
      <c r="W1277" s="2004"/>
      <c r="X1277" s="2004"/>
    </row>
    <row r="1278" spans="1:24" s="25" customFormat="1">
      <c r="A1278" s="41"/>
      <c r="B1278" s="40"/>
      <c r="C1278" s="21"/>
      <c r="D1278" s="2051"/>
      <c r="E1278" s="2105"/>
      <c r="F1278" s="2105"/>
      <c r="G1278" s="2005"/>
      <c r="H1278" s="2052"/>
      <c r="I1278" s="2005"/>
      <c r="J1278" s="2005"/>
      <c r="K1278" s="2052"/>
      <c r="L1278" s="2005"/>
      <c r="M1278" s="2052"/>
      <c r="N1278" s="2004"/>
      <c r="O1278" s="2005"/>
      <c r="P1278" s="2004"/>
      <c r="Q1278" s="2004"/>
      <c r="R1278" s="2004"/>
      <c r="S1278" s="2004"/>
      <c r="T1278" s="2004"/>
      <c r="U1278" s="2004"/>
      <c r="V1278" s="2004"/>
      <c r="W1278" s="2004"/>
      <c r="X1278" s="2004"/>
    </row>
    <row r="1279" spans="1:24" s="25" customFormat="1">
      <c r="A1279" s="80" t="s">
        <v>10989</v>
      </c>
      <c r="B1279" s="2012"/>
      <c r="C1279" s="8" t="s">
        <v>10943</v>
      </c>
      <c r="D1279" s="2051"/>
      <c r="E1279" s="2105"/>
      <c r="F1279" s="2105"/>
      <c r="G1279" s="2005"/>
      <c r="H1279" s="2052"/>
      <c r="I1279" s="2005"/>
      <c r="J1279" s="2005"/>
      <c r="K1279" s="2052"/>
      <c r="L1279" s="2005"/>
      <c r="M1279" s="2052"/>
      <c r="N1279" s="2004"/>
      <c r="O1279" s="2005"/>
      <c r="P1279" s="2004"/>
      <c r="Q1279" s="2004"/>
      <c r="R1279" s="2004"/>
      <c r="S1279" s="2004"/>
      <c r="T1279" s="2004"/>
      <c r="U1279" s="2004"/>
      <c r="V1279" s="2004"/>
      <c r="W1279" s="2004"/>
      <c r="X1279" s="2004"/>
    </row>
    <row r="1280" spans="1:24" s="25" customFormat="1">
      <c r="A1280" s="41">
        <v>4805010</v>
      </c>
      <c r="B1280" s="2012" t="s">
        <v>10850</v>
      </c>
      <c r="C1280" s="17" t="s">
        <v>10990</v>
      </c>
      <c r="D1280" s="2051">
        <v>3200</v>
      </c>
      <c r="E1280" s="2105">
        <v>320000</v>
      </c>
      <c r="F1280" s="2105">
        <v>146000</v>
      </c>
      <c r="G1280" s="2005" t="s">
        <v>9810</v>
      </c>
      <c r="H1280" s="2052">
        <v>41767</v>
      </c>
      <c r="I1280" s="2005" t="s">
        <v>9816</v>
      </c>
      <c r="J1280" s="2005"/>
      <c r="K1280" s="2052"/>
      <c r="L1280" s="2005" t="s">
        <v>9941</v>
      </c>
      <c r="M1280" s="2052">
        <v>41863</v>
      </c>
      <c r="N1280" s="2004"/>
      <c r="O1280" s="2005"/>
      <c r="P1280" s="2004"/>
      <c r="Q1280" s="2004"/>
      <c r="R1280" s="2004"/>
      <c r="S1280" s="2004"/>
      <c r="T1280" s="2004"/>
      <c r="U1280" s="2004"/>
      <c r="V1280" s="2004"/>
      <c r="W1280" s="2004"/>
      <c r="X1280" s="2004"/>
    </row>
    <row r="1281" spans="1:24">
      <c r="A1281" s="2098"/>
      <c r="B1281" s="2004"/>
      <c r="C1281" s="2004"/>
      <c r="D1281" s="2025"/>
      <c r="E1281" s="2105"/>
      <c r="F1281" s="2105"/>
      <c r="G1281" s="2005"/>
      <c r="H1281" s="2052"/>
      <c r="I1281" s="2005"/>
      <c r="J1281" s="2005"/>
      <c r="K1281" s="2052"/>
      <c r="L1281" s="2005"/>
      <c r="M1281" s="2052"/>
      <c r="N1281" s="2004"/>
      <c r="O1281" s="2005"/>
      <c r="P1281" s="2004"/>
      <c r="Q1281" s="2004"/>
      <c r="R1281" s="2004"/>
      <c r="S1281" s="2004"/>
      <c r="T1281" s="2004"/>
      <c r="U1281" s="2004"/>
      <c r="V1281" s="2004"/>
      <c r="W1281" s="2004"/>
      <c r="X1281" s="2004"/>
    </row>
    <row r="1282" spans="1:24" s="25" customFormat="1">
      <c r="A1282" s="80" t="s">
        <v>10989</v>
      </c>
      <c r="B1282" s="2012"/>
      <c r="C1282" s="8" t="s">
        <v>10949</v>
      </c>
      <c r="D1282" s="2051"/>
      <c r="E1282" s="2105"/>
      <c r="F1282" s="2105"/>
      <c r="G1282" s="2005"/>
      <c r="H1282" s="2052"/>
      <c r="I1282" s="2005"/>
      <c r="J1282" s="2005"/>
      <c r="K1282" s="2052"/>
      <c r="L1282" s="2005"/>
      <c r="M1282" s="2052"/>
      <c r="N1282" s="2004"/>
      <c r="O1282" s="2005"/>
      <c r="P1282" s="2004"/>
      <c r="Q1282" s="2004"/>
      <c r="R1282" s="2004"/>
      <c r="S1282" s="2004"/>
      <c r="T1282" s="2004"/>
      <c r="U1282" s="2004"/>
      <c r="V1282" s="2004"/>
      <c r="W1282" s="2004"/>
      <c r="X1282" s="2004"/>
    </row>
    <row r="1283" spans="1:24" s="25" customFormat="1">
      <c r="A1283" s="41">
        <v>4804061</v>
      </c>
      <c r="B1283" s="2012" t="s">
        <v>10918</v>
      </c>
      <c r="C1283" s="21" t="s">
        <v>10991</v>
      </c>
      <c r="D1283" s="2051">
        <v>2500</v>
      </c>
      <c r="E1283" s="2105">
        <v>250000</v>
      </c>
      <c r="F1283" s="2105">
        <v>88000</v>
      </c>
      <c r="G1283" s="2005" t="s">
        <v>9840</v>
      </c>
      <c r="H1283" s="2052">
        <v>41737</v>
      </c>
      <c r="I1283" s="2005" t="s">
        <v>9958</v>
      </c>
      <c r="J1283" s="2005"/>
      <c r="K1283" s="2052"/>
      <c r="L1283" s="2005" t="s">
        <v>9941</v>
      </c>
      <c r="M1283" s="2052">
        <v>41863</v>
      </c>
      <c r="N1283" s="2004"/>
      <c r="O1283" s="2005"/>
      <c r="P1283" s="2004"/>
      <c r="Q1283" s="2004"/>
      <c r="R1283" s="2004"/>
      <c r="S1283" s="2004"/>
      <c r="T1283" s="2004"/>
      <c r="U1283" s="2004"/>
      <c r="V1283" s="2004"/>
      <c r="W1283" s="2004"/>
      <c r="X1283" s="2004"/>
    </row>
    <row r="1284" spans="1:24" s="25" customFormat="1">
      <c r="A1284" s="41">
        <v>4804063</v>
      </c>
      <c r="B1284" s="2012" t="s">
        <v>10802</v>
      </c>
      <c r="C1284" s="21" t="s">
        <v>10992</v>
      </c>
      <c r="D1284" s="2051">
        <v>3050</v>
      </c>
      <c r="E1284" s="2105">
        <v>305000</v>
      </c>
      <c r="F1284" s="2105">
        <v>117000</v>
      </c>
      <c r="G1284" s="2005" t="s">
        <v>9810</v>
      </c>
      <c r="H1284" s="2052">
        <v>41737</v>
      </c>
      <c r="I1284" s="2005" t="s">
        <v>9958</v>
      </c>
      <c r="J1284" s="2005"/>
      <c r="K1284" s="2052"/>
      <c r="L1284" s="2005" t="s">
        <v>9941</v>
      </c>
      <c r="M1284" s="2052">
        <v>41863</v>
      </c>
      <c r="N1284" s="2004"/>
      <c r="O1284" s="2005"/>
      <c r="P1284" s="2004"/>
      <c r="Q1284" s="2004"/>
      <c r="R1284" s="2004"/>
      <c r="S1284" s="2004"/>
      <c r="T1284" s="2004"/>
      <c r="U1284" s="2004"/>
      <c r="V1284" s="2004"/>
      <c r="W1284" s="2004"/>
      <c r="X1284" s="2004"/>
    </row>
    <row r="1285" spans="1:24" s="25" customFormat="1">
      <c r="A1285" s="41">
        <v>4804087</v>
      </c>
      <c r="B1285" s="2012" t="s">
        <v>10022</v>
      </c>
      <c r="C1285" s="21" t="s">
        <v>10993</v>
      </c>
      <c r="D1285" s="2051">
        <v>3250</v>
      </c>
      <c r="E1285" s="2105">
        <v>325000</v>
      </c>
      <c r="F1285" s="2105">
        <v>144000</v>
      </c>
      <c r="G1285" s="2005" t="s">
        <v>9835</v>
      </c>
      <c r="H1285" s="2052">
        <v>41739</v>
      </c>
      <c r="I1285" s="2005" t="s">
        <v>10658</v>
      </c>
      <c r="J1285" s="2005"/>
      <c r="K1285" s="2052"/>
      <c r="L1285" s="2005" t="s">
        <v>9941</v>
      </c>
      <c r="M1285" s="2052">
        <v>41863</v>
      </c>
      <c r="N1285" s="2004"/>
      <c r="O1285" s="2005"/>
      <c r="P1285" s="2004"/>
      <c r="Q1285" s="2004"/>
      <c r="R1285" s="2004"/>
      <c r="S1285" s="2004"/>
      <c r="T1285" s="2004"/>
      <c r="U1285" s="2004"/>
      <c r="V1285" s="2004"/>
      <c r="W1285" s="2004"/>
      <c r="X1285" s="2004"/>
    </row>
    <row r="1286" spans="1:24" s="25" customFormat="1">
      <c r="A1286" s="41">
        <v>4804158</v>
      </c>
      <c r="B1286" s="2012" t="s">
        <v>10850</v>
      </c>
      <c r="C1286" s="17" t="s">
        <v>10994</v>
      </c>
      <c r="D1286" s="2051">
        <v>3500</v>
      </c>
      <c r="E1286" s="2105">
        <v>350000</v>
      </c>
      <c r="F1286" s="2105">
        <v>181000</v>
      </c>
      <c r="G1286" s="2005" t="s">
        <v>10995</v>
      </c>
      <c r="H1286" s="2052">
        <v>41751</v>
      </c>
      <c r="I1286" s="2005" t="s">
        <v>9958</v>
      </c>
      <c r="J1286" s="2005" t="s">
        <v>449</v>
      </c>
      <c r="K1286" s="2052"/>
      <c r="L1286" s="2005" t="s">
        <v>9941</v>
      </c>
      <c r="M1286" s="2052">
        <v>41863</v>
      </c>
      <c r="N1286" s="2004"/>
      <c r="O1286" s="2027" t="s">
        <v>10650</v>
      </c>
      <c r="P1286" s="2004"/>
      <c r="Q1286" s="2004"/>
      <c r="R1286" s="2004"/>
      <c r="S1286" s="2004"/>
      <c r="T1286" s="2004"/>
      <c r="U1286" s="2004"/>
      <c r="V1286" s="2004"/>
      <c r="W1286" s="2004"/>
      <c r="X1286" s="2004"/>
    </row>
    <row r="1287" spans="1:24" s="25" customFormat="1">
      <c r="A1287" s="41"/>
      <c r="B1287" s="40" t="s">
        <v>10996</v>
      </c>
      <c r="C1287" s="21" t="s">
        <v>10858</v>
      </c>
      <c r="D1287" s="2051">
        <v>100</v>
      </c>
      <c r="E1287" s="2105"/>
      <c r="F1287" s="2105"/>
      <c r="G1287" s="2005"/>
      <c r="H1287" s="2052"/>
      <c r="I1287" s="2005"/>
      <c r="J1287" s="2005"/>
      <c r="K1287" s="2052"/>
      <c r="L1287" s="2005"/>
      <c r="M1287" s="2052"/>
      <c r="N1287" s="2004"/>
      <c r="O1287" s="2005"/>
      <c r="P1287" s="2004"/>
      <c r="Q1287" s="2004"/>
      <c r="R1287" s="2004"/>
      <c r="S1287" s="2004"/>
      <c r="T1287" s="2004"/>
      <c r="U1287" s="2004"/>
      <c r="V1287" s="2004"/>
      <c r="W1287" s="2004"/>
      <c r="X1287" s="2004"/>
    </row>
    <row r="1288" spans="1:24" s="25" customFormat="1">
      <c r="A1288" s="41">
        <v>4804190</v>
      </c>
      <c r="B1288" s="2012" t="s">
        <v>10918</v>
      </c>
      <c r="C1288" s="17" t="s">
        <v>10997</v>
      </c>
      <c r="D1288" s="2051">
        <v>2400</v>
      </c>
      <c r="E1288" s="2105">
        <v>240000</v>
      </c>
      <c r="F1288" s="2105">
        <v>70000</v>
      </c>
      <c r="G1288" s="2005" t="s">
        <v>10057</v>
      </c>
      <c r="H1288" s="2052">
        <v>41758</v>
      </c>
      <c r="I1288" s="2005" t="s">
        <v>10014</v>
      </c>
      <c r="J1288" s="2005"/>
      <c r="K1288" s="2052"/>
      <c r="L1288" s="2005" t="s">
        <v>9941</v>
      </c>
      <c r="M1288" s="2052">
        <v>41863</v>
      </c>
      <c r="N1288" s="2004"/>
      <c r="O1288" s="2005"/>
      <c r="P1288" s="2004"/>
      <c r="Q1288" s="2004"/>
      <c r="R1288" s="2004"/>
      <c r="S1288" s="2004"/>
      <c r="T1288" s="2004"/>
      <c r="U1288" s="2004"/>
      <c r="V1288" s="2004"/>
      <c r="W1288" s="2004"/>
      <c r="X1288" s="2004"/>
    </row>
    <row r="1289" spans="1:24" s="25" customFormat="1">
      <c r="A1289" s="41">
        <v>4804192</v>
      </c>
      <c r="B1289" s="2012" t="s">
        <v>10178</v>
      </c>
      <c r="C1289" s="17" t="s">
        <v>10998</v>
      </c>
      <c r="D1289" s="2051">
        <v>3300</v>
      </c>
      <c r="E1289" s="2105">
        <v>330000</v>
      </c>
      <c r="F1289" s="2105">
        <v>136000</v>
      </c>
      <c r="G1289" s="2005" t="s">
        <v>9840</v>
      </c>
      <c r="H1289" s="2052">
        <v>41758</v>
      </c>
      <c r="I1289" s="2005" t="s">
        <v>9958</v>
      </c>
      <c r="J1289" s="2005"/>
      <c r="K1289" s="2052"/>
      <c r="L1289" s="2005" t="s">
        <v>9941</v>
      </c>
      <c r="M1289" s="2052">
        <v>41863</v>
      </c>
      <c r="N1289" s="2004"/>
      <c r="O1289" s="2005"/>
      <c r="P1289" s="2004"/>
      <c r="Q1289" s="2004"/>
      <c r="R1289" s="2004"/>
      <c r="S1289" s="2004"/>
      <c r="T1289" s="2004"/>
      <c r="U1289" s="2004"/>
      <c r="V1289" s="2004"/>
      <c r="W1289" s="2004"/>
      <c r="X1289" s="2004"/>
    </row>
    <row r="1290" spans="1:24" s="25" customFormat="1">
      <c r="A1290" s="41">
        <v>4804193</v>
      </c>
      <c r="B1290" s="2012" t="s">
        <v>10123</v>
      </c>
      <c r="C1290" s="17" t="s">
        <v>10999</v>
      </c>
      <c r="D1290" s="2051">
        <v>3000</v>
      </c>
      <c r="E1290" s="2105">
        <v>300000</v>
      </c>
      <c r="F1290" s="2105">
        <v>98000</v>
      </c>
      <c r="G1290" s="2005" t="s">
        <v>9835</v>
      </c>
      <c r="H1290" s="2052">
        <v>41758</v>
      </c>
      <c r="I1290" s="2005" t="s">
        <v>9853</v>
      </c>
      <c r="J1290" s="2005" t="s">
        <v>449</v>
      </c>
      <c r="K1290" s="2052"/>
      <c r="L1290" s="2005" t="s">
        <v>9941</v>
      </c>
      <c r="M1290" s="2052">
        <v>41863</v>
      </c>
      <c r="N1290" s="2004"/>
      <c r="O1290" s="2027" t="s">
        <v>10650</v>
      </c>
      <c r="P1290" s="2004"/>
      <c r="Q1290" s="2004"/>
      <c r="R1290" s="2004"/>
      <c r="S1290" s="2004"/>
      <c r="T1290" s="2004"/>
      <c r="U1290" s="2004"/>
      <c r="V1290" s="2004"/>
      <c r="W1290" s="2004"/>
      <c r="X1290" s="2004"/>
    </row>
    <row r="1291" spans="1:24" s="25" customFormat="1">
      <c r="A1291" s="41"/>
      <c r="B1291" s="40" t="s">
        <v>11000</v>
      </c>
      <c r="C1291" s="21" t="s">
        <v>10858</v>
      </c>
      <c r="D1291" s="2051">
        <v>100</v>
      </c>
      <c r="E1291" s="2105"/>
      <c r="F1291" s="2105"/>
      <c r="G1291" s="2005"/>
      <c r="H1291" s="2052"/>
      <c r="I1291" s="2005"/>
      <c r="J1291" s="2005"/>
      <c r="K1291" s="2052"/>
      <c r="L1291" s="2005"/>
      <c r="M1291" s="2052"/>
      <c r="N1291" s="2004"/>
      <c r="O1291" s="2005"/>
      <c r="P1291" s="2004"/>
      <c r="Q1291" s="2004"/>
      <c r="R1291" s="2004"/>
      <c r="S1291" s="2004"/>
      <c r="T1291" s="2004"/>
      <c r="U1291" s="2004"/>
      <c r="V1291" s="2004"/>
      <c r="W1291" s="2004"/>
      <c r="X1291" s="2004"/>
    </row>
    <row r="1292" spans="1:24" s="25" customFormat="1">
      <c r="A1292" s="41">
        <v>4804195</v>
      </c>
      <c r="B1292" s="2012" t="s">
        <v>10802</v>
      </c>
      <c r="C1292" s="17" t="s">
        <v>11001</v>
      </c>
      <c r="D1292" s="2051">
        <v>2800</v>
      </c>
      <c r="E1292" s="2105">
        <v>280000</v>
      </c>
      <c r="F1292" s="2105">
        <v>99000</v>
      </c>
      <c r="G1292" s="2005" t="s">
        <v>10002</v>
      </c>
      <c r="H1292" s="2052">
        <v>41758</v>
      </c>
      <c r="I1292" s="2005" t="s">
        <v>9853</v>
      </c>
      <c r="J1292" s="2005" t="s">
        <v>449</v>
      </c>
      <c r="K1292" s="2052"/>
      <c r="L1292" s="2005" t="s">
        <v>9941</v>
      </c>
      <c r="M1292" s="2052">
        <v>41863</v>
      </c>
      <c r="N1292" s="2004"/>
      <c r="O1292" s="2027" t="s">
        <v>10650</v>
      </c>
      <c r="P1292" s="2004"/>
      <c r="Q1292" s="2004"/>
      <c r="R1292" s="2004"/>
      <c r="S1292" s="2004"/>
      <c r="T1292" s="2004"/>
      <c r="U1292" s="2004"/>
      <c r="V1292" s="2004"/>
      <c r="W1292" s="2004"/>
      <c r="X1292" s="2004"/>
    </row>
    <row r="1293" spans="1:24" s="25" customFormat="1">
      <c r="A1293" s="41"/>
      <c r="B1293" s="40" t="s">
        <v>11002</v>
      </c>
      <c r="C1293" s="21" t="s">
        <v>10858</v>
      </c>
      <c r="D1293" s="2051">
        <v>100</v>
      </c>
      <c r="E1293" s="2105"/>
      <c r="F1293" s="2105"/>
      <c r="G1293" s="2005"/>
      <c r="H1293" s="2052"/>
      <c r="I1293" s="2005"/>
      <c r="J1293" s="2005"/>
      <c r="K1293" s="2052"/>
      <c r="L1293" s="2005"/>
      <c r="M1293" s="2052"/>
      <c r="N1293" s="2004"/>
      <c r="O1293" s="2005"/>
      <c r="P1293" s="2004"/>
      <c r="Q1293" s="2004"/>
      <c r="R1293" s="2004"/>
      <c r="S1293" s="2004"/>
      <c r="T1293" s="2004"/>
      <c r="U1293" s="2004"/>
      <c r="V1293" s="2004"/>
      <c r="W1293" s="2004"/>
      <c r="X1293" s="2004"/>
    </row>
    <row r="1294" spans="1:24" s="25" customFormat="1">
      <c r="A1294" s="41"/>
      <c r="B1294" s="40"/>
      <c r="C1294" s="21"/>
      <c r="D1294" s="2051"/>
      <c r="E1294" s="2105"/>
      <c r="F1294" s="2105"/>
      <c r="G1294" s="2005"/>
      <c r="H1294" s="2052"/>
      <c r="I1294" s="2005"/>
      <c r="J1294" s="2005"/>
      <c r="K1294" s="2052"/>
      <c r="L1294" s="2005"/>
      <c r="M1294" s="2052"/>
      <c r="N1294" s="2004"/>
      <c r="O1294" s="2005"/>
      <c r="P1294" s="2004"/>
      <c r="Q1294" s="2004"/>
      <c r="R1294" s="2004"/>
      <c r="S1294" s="2004"/>
      <c r="T1294" s="2004"/>
      <c r="U1294" s="2004"/>
      <c r="V1294" s="2004"/>
      <c r="W1294" s="2004"/>
      <c r="X1294" s="2004"/>
    </row>
    <row r="1295" spans="1:24" s="25" customFormat="1">
      <c r="A1295" s="80" t="s">
        <v>11003</v>
      </c>
      <c r="B1295" s="2012"/>
      <c r="C1295" s="8" t="s">
        <v>10943</v>
      </c>
      <c r="D1295" s="2051"/>
      <c r="E1295" s="2105"/>
      <c r="F1295" s="2105"/>
      <c r="G1295" s="2005"/>
      <c r="H1295" s="2052"/>
      <c r="I1295" s="2005"/>
      <c r="J1295" s="2005"/>
      <c r="K1295" s="2052"/>
      <c r="L1295" s="2005"/>
      <c r="M1295" s="2052"/>
      <c r="N1295" s="2004"/>
      <c r="O1295" s="2005"/>
      <c r="P1295" s="2004"/>
      <c r="Q1295" s="2004"/>
      <c r="R1295" s="2004"/>
      <c r="S1295" s="2004"/>
      <c r="T1295" s="2004"/>
      <c r="U1295" s="2004"/>
      <c r="V1295" s="2004"/>
      <c r="W1295" s="2004"/>
      <c r="X1295" s="2004"/>
    </row>
    <row r="1296" spans="1:24" s="25" customFormat="1">
      <c r="A1296" s="41">
        <v>4805023</v>
      </c>
      <c r="B1296" s="2012" t="s">
        <v>10123</v>
      </c>
      <c r="C1296" s="17" t="s">
        <v>11004</v>
      </c>
      <c r="D1296" s="2051">
        <v>3100</v>
      </c>
      <c r="E1296" s="2105">
        <v>310000</v>
      </c>
      <c r="F1296" s="2105">
        <v>112000</v>
      </c>
      <c r="G1296" s="2005" t="s">
        <v>10446</v>
      </c>
      <c r="H1296" s="2052">
        <v>41771</v>
      </c>
      <c r="I1296" s="2005" t="s">
        <v>10102</v>
      </c>
      <c r="J1296" s="2005"/>
      <c r="K1296" s="2052"/>
      <c r="L1296" s="2005" t="s">
        <v>11005</v>
      </c>
      <c r="M1296" s="2052">
        <v>41886</v>
      </c>
      <c r="N1296" s="2004"/>
      <c r="O1296" s="2005"/>
      <c r="P1296" s="2004"/>
      <c r="Q1296" s="2004"/>
      <c r="R1296" s="2004"/>
      <c r="S1296" s="2004"/>
      <c r="T1296" s="2004"/>
      <c r="U1296" s="2004"/>
      <c r="V1296" s="2004"/>
      <c r="W1296" s="2004"/>
      <c r="X1296" s="2004"/>
    </row>
    <row r="1297" spans="1:24" s="25" customFormat="1">
      <c r="A1297" s="41">
        <v>4805024</v>
      </c>
      <c r="B1297" s="2012" t="s">
        <v>10802</v>
      </c>
      <c r="C1297" s="17" t="s">
        <v>11006</v>
      </c>
      <c r="D1297" s="2051">
        <v>3300</v>
      </c>
      <c r="E1297" s="2105">
        <v>330000</v>
      </c>
      <c r="F1297" s="2105">
        <v>148000</v>
      </c>
      <c r="G1297" s="2005" t="s">
        <v>10002</v>
      </c>
      <c r="H1297" s="2052">
        <v>41771</v>
      </c>
      <c r="I1297" s="2005" t="s">
        <v>9901</v>
      </c>
      <c r="J1297" s="2005"/>
      <c r="K1297" s="2052"/>
      <c r="L1297" s="2005" t="s">
        <v>10779</v>
      </c>
      <c r="M1297" s="2052">
        <v>41886</v>
      </c>
      <c r="N1297" s="2004"/>
      <c r="O1297" s="2005"/>
      <c r="P1297" s="2004"/>
      <c r="Q1297" s="2004"/>
      <c r="R1297" s="2004"/>
      <c r="S1297" s="2004"/>
      <c r="T1297" s="2004"/>
      <c r="U1297" s="2004"/>
      <c r="V1297" s="2004"/>
      <c r="W1297" s="2004"/>
      <c r="X1297" s="2004"/>
    </row>
    <row r="1298" spans="1:24" s="25" customFormat="1">
      <c r="A1298" s="41">
        <v>4805026</v>
      </c>
      <c r="B1298" s="2012" t="s">
        <v>10842</v>
      </c>
      <c r="C1298" s="17" t="s">
        <v>11007</v>
      </c>
      <c r="D1298" s="2051">
        <v>2900</v>
      </c>
      <c r="E1298" s="2105">
        <v>290000</v>
      </c>
      <c r="F1298" s="2105">
        <v>111000</v>
      </c>
      <c r="G1298" s="2005" t="s">
        <v>9835</v>
      </c>
      <c r="H1298" s="2052">
        <v>41772</v>
      </c>
      <c r="I1298" s="2005" t="s">
        <v>10058</v>
      </c>
      <c r="J1298" s="2005"/>
      <c r="K1298" s="2052"/>
      <c r="L1298" s="2005" t="s">
        <v>10779</v>
      </c>
      <c r="M1298" s="2052">
        <v>41886</v>
      </c>
      <c r="N1298" s="2004"/>
      <c r="O1298" s="2005"/>
      <c r="P1298" s="2004"/>
      <c r="Q1298" s="2004"/>
      <c r="R1298" s="2004"/>
      <c r="S1298" s="2004"/>
      <c r="T1298" s="2004"/>
      <c r="U1298" s="2004"/>
      <c r="V1298" s="2004"/>
      <c r="W1298" s="2004"/>
      <c r="X1298" s="2004"/>
    </row>
    <row r="1299" spans="1:24" s="25" customFormat="1">
      <c r="A1299" s="41">
        <v>4805042</v>
      </c>
      <c r="B1299" s="2012" t="s">
        <v>10802</v>
      </c>
      <c r="C1299" s="17" t="s">
        <v>11008</v>
      </c>
      <c r="D1299" s="2051">
        <v>3100</v>
      </c>
      <c r="E1299" s="2105">
        <v>310000</v>
      </c>
      <c r="F1299" s="2105">
        <v>127000</v>
      </c>
      <c r="G1299" s="2005" t="s">
        <v>10002</v>
      </c>
      <c r="H1299" s="2052">
        <v>41773</v>
      </c>
      <c r="I1299" s="2005" t="s">
        <v>10502</v>
      </c>
      <c r="J1299" s="2005"/>
      <c r="K1299" s="2052"/>
      <c r="L1299" s="2005" t="s">
        <v>10779</v>
      </c>
      <c r="M1299" s="2052">
        <v>41886</v>
      </c>
      <c r="N1299" s="2004"/>
      <c r="O1299" s="2005"/>
      <c r="P1299" s="2004" t="s">
        <v>11009</v>
      </c>
      <c r="Q1299" s="2004"/>
      <c r="R1299" s="2004"/>
      <c r="S1299" s="2004"/>
      <c r="T1299" s="2004"/>
      <c r="U1299" s="2004"/>
      <c r="V1299" s="2004"/>
      <c r="W1299" s="2004"/>
      <c r="X1299" s="2004"/>
    </row>
    <row r="1300" spans="1:24" s="25" customFormat="1">
      <c r="A1300" s="41">
        <v>4805096</v>
      </c>
      <c r="B1300" s="2012" t="s">
        <v>10123</v>
      </c>
      <c r="C1300" s="17" t="s">
        <v>11010</v>
      </c>
      <c r="D1300" s="2051">
        <v>3250</v>
      </c>
      <c r="E1300" s="2105">
        <v>310000</v>
      </c>
      <c r="F1300" s="2105">
        <v>130000</v>
      </c>
      <c r="G1300" s="2005" t="s">
        <v>9815</v>
      </c>
      <c r="H1300" s="2052">
        <v>41780</v>
      </c>
      <c r="I1300" s="2005" t="s">
        <v>10502</v>
      </c>
      <c r="J1300" s="2005"/>
      <c r="K1300" s="2052"/>
      <c r="L1300" s="2005" t="s">
        <v>41</v>
      </c>
      <c r="M1300" s="2052">
        <v>41886</v>
      </c>
      <c r="N1300" s="2004"/>
      <c r="O1300" s="2005"/>
      <c r="P1300" s="2004"/>
      <c r="Q1300" s="2004"/>
      <c r="R1300" s="2004"/>
      <c r="S1300" s="2004"/>
      <c r="T1300" s="2004"/>
      <c r="U1300" s="2004"/>
      <c r="V1300" s="2004"/>
      <c r="W1300" s="2004"/>
      <c r="X1300" s="2004"/>
    </row>
    <row r="1301" spans="1:24" s="25" customFormat="1">
      <c r="A1301" s="41"/>
      <c r="B1301" s="2012"/>
      <c r="C1301" s="2007"/>
      <c r="D1301" s="2051"/>
      <c r="E1301" s="2105"/>
      <c r="F1301" s="2105"/>
      <c r="G1301" s="2005"/>
      <c r="H1301" s="2052"/>
      <c r="I1301" s="2005"/>
      <c r="J1301" s="2005"/>
      <c r="K1301" s="2052"/>
      <c r="L1301" s="2005"/>
      <c r="M1301" s="2052"/>
      <c r="N1301" s="2004"/>
      <c r="O1301" s="2005"/>
      <c r="P1301" s="2004"/>
      <c r="Q1301" s="2004"/>
      <c r="R1301" s="2004"/>
      <c r="S1301" s="2004"/>
      <c r="T1301" s="2004"/>
      <c r="U1301" s="2004"/>
      <c r="V1301" s="2004"/>
      <c r="W1301" s="2004"/>
      <c r="X1301" s="2004"/>
    </row>
    <row r="1302" spans="1:24" s="25" customFormat="1">
      <c r="A1302" s="80" t="s">
        <v>11011</v>
      </c>
      <c r="B1302" s="2012"/>
      <c r="C1302" s="8" t="s">
        <v>10986</v>
      </c>
      <c r="D1302" s="2051"/>
      <c r="E1302" s="2105"/>
      <c r="F1302" s="2105"/>
      <c r="G1302" s="2005"/>
      <c r="H1302" s="2052"/>
      <c r="I1302" s="2005"/>
      <c r="J1302" s="2005"/>
      <c r="K1302" s="2052"/>
      <c r="L1302" s="2005"/>
      <c r="M1302" s="2052"/>
      <c r="N1302" s="2004"/>
      <c r="O1302" s="2005"/>
      <c r="P1302" s="2004"/>
      <c r="Q1302" s="2004"/>
      <c r="R1302" s="2004"/>
      <c r="S1302" s="2004"/>
      <c r="T1302" s="2004"/>
      <c r="U1302" s="2004"/>
      <c r="V1302" s="2004"/>
      <c r="W1302" s="2004"/>
      <c r="X1302" s="2004"/>
    </row>
    <row r="1303" spans="1:24" s="25" customFormat="1">
      <c r="A1303" s="41">
        <v>4807114</v>
      </c>
      <c r="B1303" s="2012" t="s">
        <v>11012</v>
      </c>
      <c r="C1303" s="21" t="s">
        <v>11013</v>
      </c>
      <c r="D1303" s="2051">
        <v>2900</v>
      </c>
      <c r="E1303" s="2105">
        <v>290000</v>
      </c>
      <c r="F1303" s="2105">
        <v>107000</v>
      </c>
      <c r="G1303" s="2005" t="s">
        <v>9871</v>
      </c>
      <c r="H1303" s="2052">
        <v>41838</v>
      </c>
      <c r="I1303" s="2005" t="s">
        <v>9993</v>
      </c>
      <c r="J1303" s="2005"/>
      <c r="K1303" s="2052"/>
      <c r="L1303" s="2005" t="s">
        <v>10975</v>
      </c>
      <c r="M1303" s="2052">
        <v>41916</v>
      </c>
      <c r="N1303" s="2004"/>
      <c r="O1303" s="2005"/>
      <c r="P1303" s="2004"/>
      <c r="Q1303" s="2004"/>
      <c r="R1303" s="2004"/>
      <c r="S1303" s="2004"/>
      <c r="T1303" s="2004"/>
      <c r="U1303" s="2004"/>
      <c r="V1303" s="2004"/>
      <c r="W1303" s="2004"/>
      <c r="X1303" s="2004"/>
    </row>
    <row r="1304" spans="1:24" s="25" customFormat="1">
      <c r="A1304" s="41">
        <v>4807057</v>
      </c>
      <c r="B1304" s="2012" t="s">
        <v>10178</v>
      </c>
      <c r="C1304" s="21" t="s">
        <v>11014</v>
      </c>
      <c r="D1304" s="2051">
        <v>3600</v>
      </c>
      <c r="E1304" s="2105">
        <v>172000</v>
      </c>
      <c r="F1304" s="2105">
        <v>360000</v>
      </c>
      <c r="G1304" s="2005" t="s">
        <v>10057</v>
      </c>
      <c r="H1304" s="2052">
        <v>41830</v>
      </c>
      <c r="I1304" s="2005" t="s">
        <v>9904</v>
      </c>
      <c r="J1304" s="2005"/>
      <c r="K1304" s="2052"/>
      <c r="L1304" s="2005" t="s">
        <v>10975</v>
      </c>
      <c r="M1304" s="2052">
        <v>41886</v>
      </c>
      <c r="N1304" s="2004"/>
      <c r="O1304" s="2007"/>
      <c r="P1304" s="2005" t="s">
        <v>11015</v>
      </c>
      <c r="Q1304" s="2004"/>
      <c r="R1304" s="2004"/>
      <c r="S1304" s="2004"/>
      <c r="T1304" s="2004"/>
      <c r="U1304" s="2004"/>
      <c r="V1304" s="2004"/>
      <c r="W1304" s="2004"/>
      <c r="X1304" s="2004"/>
    </row>
    <row r="1305" spans="1:24" s="25" customFormat="1">
      <c r="A1305" s="41"/>
      <c r="B1305" s="2012"/>
      <c r="C1305" s="8"/>
      <c r="D1305" s="2051"/>
      <c r="E1305" s="2105"/>
      <c r="F1305" s="2105"/>
      <c r="G1305" s="2005"/>
      <c r="H1305" s="2052"/>
      <c r="I1305" s="2005"/>
      <c r="J1305" s="2005"/>
      <c r="K1305" s="2052"/>
      <c r="L1305" s="2005"/>
      <c r="M1305" s="2052"/>
      <c r="N1305" s="2004"/>
      <c r="O1305" s="2005"/>
      <c r="P1305" s="2004"/>
      <c r="Q1305" s="2004"/>
      <c r="R1305" s="2004"/>
      <c r="S1305" s="2004"/>
      <c r="T1305" s="2004"/>
      <c r="U1305" s="2004"/>
      <c r="V1305" s="2004"/>
      <c r="W1305" s="2004"/>
      <c r="X1305" s="2004"/>
    </row>
    <row r="1306" spans="1:24" s="25" customFormat="1">
      <c r="A1306" s="80" t="s">
        <v>11016</v>
      </c>
      <c r="B1306" s="2012"/>
      <c r="C1306" s="8" t="s">
        <v>10986</v>
      </c>
      <c r="D1306" s="2051"/>
      <c r="E1306" s="2105"/>
      <c r="F1306" s="2105"/>
      <c r="G1306" s="2005"/>
      <c r="H1306" s="2052"/>
      <c r="I1306" s="2005"/>
      <c r="J1306" s="2005"/>
      <c r="K1306" s="2052"/>
      <c r="L1306" s="2005"/>
      <c r="M1306" s="2052"/>
      <c r="N1306" s="2004"/>
      <c r="O1306" s="2005"/>
      <c r="P1306" s="2004"/>
      <c r="Q1306" s="2004"/>
      <c r="R1306" s="2004"/>
      <c r="S1306" s="2004"/>
      <c r="T1306" s="2004"/>
      <c r="U1306" s="2004"/>
      <c r="V1306" s="2004"/>
      <c r="W1306" s="2004"/>
      <c r="X1306" s="2004"/>
    </row>
    <row r="1307" spans="1:24" s="25" customFormat="1">
      <c r="A1307" s="41">
        <v>4807021</v>
      </c>
      <c r="B1307" s="2012" t="s">
        <v>11017</v>
      </c>
      <c r="C1307" s="21" t="s">
        <v>11018</v>
      </c>
      <c r="D1307" s="2051">
        <v>3100</v>
      </c>
      <c r="E1307" s="2105">
        <v>310000</v>
      </c>
      <c r="F1307" s="2105">
        <v>136000</v>
      </c>
      <c r="G1307" s="2005" t="s">
        <v>9916</v>
      </c>
      <c r="H1307" s="2052">
        <v>41825</v>
      </c>
      <c r="I1307" s="2005" t="s">
        <v>9950</v>
      </c>
      <c r="J1307" s="2005"/>
      <c r="K1307" s="2052"/>
      <c r="L1307" s="2005" t="s">
        <v>9941</v>
      </c>
      <c r="M1307" s="2052">
        <v>41888</v>
      </c>
      <c r="N1307" s="2004"/>
      <c r="O1307" s="2005"/>
      <c r="P1307" s="2004" t="s">
        <v>11019</v>
      </c>
      <c r="Q1307" s="2004"/>
      <c r="R1307" s="2004"/>
      <c r="S1307" s="2004"/>
      <c r="T1307" s="2004"/>
      <c r="U1307" s="2004"/>
      <c r="V1307" s="2004"/>
      <c r="W1307" s="2004"/>
      <c r="X1307" s="2004"/>
    </row>
    <row r="1308" spans="1:24" s="25" customFormat="1">
      <c r="A1308" s="41"/>
      <c r="B1308" s="2012"/>
      <c r="C1308" s="17"/>
      <c r="D1308" s="2051"/>
      <c r="E1308" s="2105"/>
      <c r="F1308" s="2105"/>
      <c r="G1308" s="2005"/>
      <c r="H1308" s="2052"/>
      <c r="I1308" s="2005"/>
      <c r="J1308" s="2005"/>
      <c r="K1308" s="2052"/>
      <c r="L1308" s="2005"/>
      <c r="M1308" s="2052"/>
      <c r="N1308" s="2004"/>
      <c r="O1308" s="2005"/>
      <c r="P1308" s="2004"/>
      <c r="Q1308" s="2004"/>
      <c r="R1308" s="2004"/>
      <c r="S1308" s="2004"/>
      <c r="T1308" s="2004"/>
      <c r="U1308" s="2004"/>
      <c r="V1308" s="2004"/>
      <c r="W1308" s="2004"/>
      <c r="X1308" s="2004"/>
    </row>
    <row r="1309" spans="1:24" s="25" customFormat="1">
      <c r="A1309" s="80" t="s">
        <v>11016</v>
      </c>
      <c r="B1309" s="2012"/>
      <c r="C1309" s="8" t="s">
        <v>10943</v>
      </c>
      <c r="D1309" s="2051"/>
      <c r="E1309" s="2105"/>
      <c r="F1309" s="2105"/>
      <c r="G1309" s="2005"/>
      <c r="H1309" s="2052"/>
      <c r="I1309" s="2005"/>
      <c r="J1309" s="2005"/>
      <c r="K1309" s="2052"/>
      <c r="L1309" s="2005"/>
      <c r="M1309" s="2052"/>
      <c r="N1309" s="2004"/>
      <c r="O1309" s="2005"/>
      <c r="P1309" s="2004"/>
      <c r="Q1309" s="2004"/>
      <c r="R1309" s="2004"/>
      <c r="S1309" s="2004"/>
      <c r="T1309" s="2004"/>
      <c r="U1309" s="2004"/>
      <c r="V1309" s="2004"/>
      <c r="W1309" s="2004"/>
      <c r="X1309" s="2004"/>
    </row>
    <row r="1310" spans="1:24" s="25" customFormat="1">
      <c r="A1310" s="41">
        <v>4805030</v>
      </c>
      <c r="B1310" s="2012" t="s">
        <v>10802</v>
      </c>
      <c r="C1310" s="17" t="s">
        <v>11020</v>
      </c>
      <c r="D1310" s="2051">
        <v>3100</v>
      </c>
      <c r="E1310" s="2105">
        <v>310000</v>
      </c>
      <c r="F1310" s="2105">
        <v>128000</v>
      </c>
      <c r="G1310" s="2005" t="s">
        <v>9835</v>
      </c>
      <c r="H1310" s="2052">
        <v>41772</v>
      </c>
      <c r="I1310" s="2005" t="s">
        <v>9962</v>
      </c>
      <c r="J1310" s="2005"/>
      <c r="K1310" s="2052"/>
      <c r="L1310" s="2005" t="s">
        <v>9941</v>
      </c>
      <c r="M1310" s="2052">
        <v>41888</v>
      </c>
      <c r="N1310" s="2004"/>
      <c r="O1310" s="2005"/>
      <c r="P1310" s="2004" t="s">
        <v>10933</v>
      </c>
      <c r="Q1310" s="2004"/>
      <c r="R1310" s="2004"/>
      <c r="S1310" s="2004"/>
      <c r="T1310" s="2004"/>
      <c r="U1310" s="2004"/>
      <c r="V1310" s="2004"/>
      <c r="W1310" s="2004"/>
      <c r="X1310" s="2004"/>
    </row>
    <row r="1311" spans="1:24" s="25" customFormat="1">
      <c r="A1311" s="41">
        <v>4805101</v>
      </c>
      <c r="B1311" s="2012" t="s">
        <v>10123</v>
      </c>
      <c r="C1311" s="17" t="s">
        <v>11021</v>
      </c>
      <c r="D1311" s="2051">
        <v>3100</v>
      </c>
      <c r="E1311" s="2105">
        <v>325000</v>
      </c>
      <c r="F1311" s="2105">
        <v>117000</v>
      </c>
      <c r="G1311" s="2005" t="s">
        <v>10446</v>
      </c>
      <c r="H1311" s="2052">
        <v>41780</v>
      </c>
      <c r="I1311" s="2005" t="s">
        <v>11022</v>
      </c>
      <c r="J1311" s="2005"/>
      <c r="K1311" s="2052"/>
      <c r="L1311" s="2005" t="s">
        <v>9941</v>
      </c>
      <c r="M1311" s="2052">
        <v>41888</v>
      </c>
      <c r="N1311" s="2004"/>
      <c r="O1311" s="2005"/>
      <c r="P1311" s="2004"/>
      <c r="Q1311" s="2004"/>
      <c r="R1311" s="2004"/>
      <c r="S1311" s="2004"/>
      <c r="T1311" s="2004"/>
      <c r="U1311" s="2004"/>
      <c r="V1311" s="2004"/>
      <c r="W1311" s="2004"/>
      <c r="X1311" s="2004"/>
    </row>
    <row r="1312" spans="1:24" s="25" customFormat="1">
      <c r="A1312" s="41"/>
      <c r="B1312" s="2012"/>
      <c r="C1312" s="17"/>
      <c r="D1312" s="2051"/>
      <c r="E1312" s="2105"/>
      <c r="F1312" s="2105"/>
      <c r="G1312" s="2005"/>
      <c r="H1312" s="2052"/>
      <c r="I1312" s="2005"/>
      <c r="J1312" s="2005"/>
      <c r="K1312" s="2052"/>
      <c r="L1312" s="2005"/>
      <c r="M1312" s="2052"/>
      <c r="N1312" s="2004"/>
      <c r="O1312" s="2005"/>
      <c r="P1312" s="2004"/>
      <c r="Q1312" s="2004"/>
      <c r="R1312" s="2004"/>
      <c r="S1312" s="2004"/>
      <c r="T1312" s="2004"/>
      <c r="U1312" s="2004"/>
      <c r="V1312" s="2004"/>
      <c r="W1312" s="2004"/>
      <c r="X1312" s="2004"/>
    </row>
    <row r="1313" spans="1:24" s="25" customFormat="1">
      <c r="A1313" s="80" t="s">
        <v>11016</v>
      </c>
      <c r="B1313" s="2012"/>
      <c r="C1313" s="8" t="s">
        <v>10981</v>
      </c>
      <c r="D1313" s="2051"/>
      <c r="E1313" s="2105"/>
      <c r="F1313" s="2105"/>
      <c r="G1313" s="2005"/>
      <c r="H1313" s="2052"/>
      <c r="I1313" s="2005"/>
      <c r="J1313" s="2005"/>
      <c r="K1313" s="2052"/>
      <c r="L1313" s="2005"/>
      <c r="M1313" s="2052"/>
      <c r="N1313" s="2004"/>
      <c r="O1313" s="2005"/>
      <c r="P1313" s="2004"/>
      <c r="Q1313" s="2004"/>
      <c r="R1313" s="2004"/>
      <c r="S1313" s="2004"/>
      <c r="T1313" s="2004"/>
      <c r="U1313" s="2004"/>
      <c r="V1313" s="2004"/>
      <c r="W1313" s="2004"/>
      <c r="X1313" s="2004"/>
    </row>
    <row r="1314" spans="1:24" s="25" customFormat="1">
      <c r="A1314" s="41">
        <v>4806005</v>
      </c>
      <c r="B1314" s="2012" t="s">
        <v>10802</v>
      </c>
      <c r="C1314" s="17" t="s">
        <v>11023</v>
      </c>
      <c r="D1314" s="2051">
        <v>3300</v>
      </c>
      <c r="E1314" s="2105">
        <v>330000</v>
      </c>
      <c r="F1314" s="2105">
        <v>144000</v>
      </c>
      <c r="G1314" s="2005" t="s">
        <v>9835</v>
      </c>
      <c r="H1314" s="2052">
        <v>41801</v>
      </c>
      <c r="I1314" s="2005" t="s">
        <v>11022</v>
      </c>
      <c r="J1314" s="2005"/>
      <c r="K1314" s="2052"/>
      <c r="L1314" s="2005" t="s">
        <v>9941</v>
      </c>
      <c r="M1314" s="2052">
        <v>41888</v>
      </c>
      <c r="N1314" s="2004"/>
      <c r="O1314" s="2005"/>
      <c r="P1314" s="2004" t="s">
        <v>11024</v>
      </c>
      <c r="Q1314" s="2004"/>
      <c r="R1314" s="2004"/>
      <c r="S1314" s="2004"/>
      <c r="T1314" s="2004"/>
      <c r="U1314" s="2004"/>
      <c r="V1314" s="2004"/>
      <c r="W1314" s="2004"/>
      <c r="X1314" s="2004"/>
    </row>
    <row r="1315" spans="1:24" s="25" customFormat="1">
      <c r="A1315" s="41">
        <v>4806043</v>
      </c>
      <c r="B1315" s="2012" t="s">
        <v>10284</v>
      </c>
      <c r="C1315" s="17" t="s">
        <v>11025</v>
      </c>
      <c r="D1315" s="2051">
        <v>2800</v>
      </c>
      <c r="E1315" s="2105">
        <v>280000</v>
      </c>
      <c r="F1315" s="2105">
        <v>109000</v>
      </c>
      <c r="G1315" s="2005" t="s">
        <v>9835</v>
      </c>
      <c r="H1315" s="2052">
        <v>41801</v>
      </c>
      <c r="I1315" s="2005" t="s">
        <v>9944</v>
      </c>
      <c r="J1315" s="2005"/>
      <c r="K1315" s="2052"/>
      <c r="L1315" s="2005" t="s">
        <v>9941</v>
      </c>
      <c r="M1315" s="2052">
        <v>41888</v>
      </c>
      <c r="N1315" s="2004"/>
      <c r="O1315" s="2005"/>
      <c r="P1315" s="2004" t="s">
        <v>11026</v>
      </c>
      <c r="Q1315" s="2004"/>
      <c r="R1315" s="2004"/>
      <c r="S1315" s="2004"/>
      <c r="T1315" s="2004"/>
      <c r="U1315" s="2004"/>
      <c r="V1315" s="2004"/>
      <c r="W1315" s="2004"/>
      <c r="X1315" s="2004"/>
    </row>
    <row r="1316" spans="1:24" s="25" customFormat="1">
      <c r="A1316" s="41">
        <v>4806110</v>
      </c>
      <c r="B1316" s="2012" t="s">
        <v>10168</v>
      </c>
      <c r="C1316" s="17" t="s">
        <v>11027</v>
      </c>
      <c r="D1316" s="2258">
        <v>3300</v>
      </c>
      <c r="E1316" s="2105">
        <v>330000</v>
      </c>
      <c r="F1316" s="2105">
        <v>143000</v>
      </c>
      <c r="G1316" s="2005" t="s">
        <v>9943</v>
      </c>
      <c r="H1316" s="2052">
        <v>41816</v>
      </c>
      <c r="I1316" s="2005" t="s">
        <v>9872</v>
      </c>
      <c r="J1316" s="2005"/>
      <c r="K1316" s="2052"/>
      <c r="L1316" s="2005" t="s">
        <v>9941</v>
      </c>
      <c r="M1316" s="2052">
        <v>41888</v>
      </c>
      <c r="N1316" s="2004"/>
      <c r="O1316" s="2005"/>
      <c r="P1316" s="2004"/>
      <c r="Q1316" s="2004"/>
      <c r="R1316" s="2004"/>
      <c r="S1316" s="2004"/>
      <c r="T1316" s="2004"/>
      <c r="U1316" s="2004"/>
      <c r="V1316" s="2004"/>
      <c r="W1316" s="2004"/>
      <c r="X1316" s="2004"/>
    </row>
    <row r="1317" spans="1:24">
      <c r="A1317" s="2098"/>
      <c r="B1317" s="2004"/>
      <c r="C1317" s="2004"/>
      <c r="D1317" s="2025"/>
      <c r="E1317" s="2105"/>
      <c r="F1317" s="2105"/>
      <c r="G1317" s="2005"/>
      <c r="H1317" s="2052"/>
      <c r="I1317" s="2005"/>
      <c r="J1317" s="2005"/>
      <c r="K1317" s="2052"/>
      <c r="L1317" s="2005"/>
      <c r="M1317" s="2052"/>
      <c r="N1317" s="2004"/>
      <c r="O1317" s="2005"/>
      <c r="P1317" s="2004"/>
      <c r="Q1317" s="2004"/>
      <c r="R1317" s="2004"/>
      <c r="S1317" s="2004"/>
      <c r="T1317" s="2004"/>
      <c r="U1317" s="2004"/>
      <c r="V1317" s="2004"/>
      <c r="W1317" s="2004"/>
      <c r="X1317" s="2004"/>
    </row>
    <row r="1318" spans="1:24" s="25" customFormat="1">
      <c r="A1318" s="80" t="s">
        <v>11028</v>
      </c>
      <c r="B1318" s="2012"/>
      <c r="C1318" s="8" t="s">
        <v>10986</v>
      </c>
      <c r="D1318" s="2051"/>
      <c r="E1318" s="2105"/>
      <c r="F1318" s="2105"/>
      <c r="G1318" s="2005"/>
      <c r="H1318" s="2052"/>
      <c r="I1318" s="2005"/>
      <c r="J1318" s="2005"/>
      <c r="K1318" s="2052"/>
      <c r="L1318" s="2005"/>
      <c r="M1318" s="2052"/>
      <c r="N1318" s="2004"/>
      <c r="O1318" s="2005"/>
      <c r="P1318" s="2004"/>
      <c r="Q1318" s="2004"/>
      <c r="R1318" s="2004"/>
      <c r="S1318" s="2004"/>
      <c r="T1318" s="2004"/>
      <c r="U1318" s="2004"/>
      <c r="V1318" s="2004"/>
      <c r="W1318" s="2004"/>
      <c r="X1318" s="2004"/>
    </row>
    <row r="1319" spans="1:24" s="25" customFormat="1">
      <c r="A1319" s="41">
        <v>4807006</v>
      </c>
      <c r="B1319" s="2012" t="s">
        <v>10395</v>
      </c>
      <c r="C1319" s="21" t="s">
        <v>11029</v>
      </c>
      <c r="D1319" s="2051">
        <v>3000</v>
      </c>
      <c r="E1319" s="2105">
        <v>300000</v>
      </c>
      <c r="F1319" s="2105">
        <v>120000</v>
      </c>
      <c r="G1319" s="2005" t="s">
        <v>9815</v>
      </c>
      <c r="H1319" s="2052">
        <v>41821</v>
      </c>
      <c r="I1319" s="2005" t="s">
        <v>9853</v>
      </c>
      <c r="J1319" s="2005"/>
      <c r="K1319" s="2052"/>
      <c r="L1319" s="2005" t="s">
        <v>10844</v>
      </c>
      <c r="M1319" s="2052">
        <v>41891</v>
      </c>
      <c r="N1319" s="2004"/>
      <c r="O1319" s="2005"/>
      <c r="P1319" s="2004"/>
      <c r="Q1319" s="2004"/>
      <c r="R1319" s="2004"/>
      <c r="S1319" s="2004"/>
      <c r="T1319" s="2004"/>
      <c r="U1319" s="2004"/>
      <c r="V1319" s="2004"/>
      <c r="W1319" s="2004"/>
      <c r="X1319" s="2004"/>
    </row>
    <row r="1320" spans="1:24" s="25" customFormat="1">
      <c r="A1320" s="41">
        <v>4807049</v>
      </c>
      <c r="B1320" s="2012" t="s">
        <v>10031</v>
      </c>
      <c r="C1320" s="21" t="s">
        <v>11030</v>
      </c>
      <c r="D1320" s="2051">
        <v>3150</v>
      </c>
      <c r="E1320" s="2105">
        <v>103000</v>
      </c>
      <c r="F1320" s="2105">
        <v>315000</v>
      </c>
      <c r="G1320" s="2005" t="s">
        <v>9810</v>
      </c>
      <c r="H1320" s="2052">
        <v>41829</v>
      </c>
      <c r="I1320" s="2005" t="s">
        <v>11031</v>
      </c>
      <c r="J1320" s="2005"/>
      <c r="K1320" s="2052"/>
      <c r="L1320" s="2005" t="s">
        <v>10844</v>
      </c>
      <c r="M1320" s="2052">
        <v>41891</v>
      </c>
      <c r="N1320" s="2004"/>
      <c r="O1320" s="2005"/>
      <c r="P1320" s="2004"/>
      <c r="Q1320" s="2004"/>
      <c r="R1320" s="2004"/>
      <c r="S1320" s="2004"/>
      <c r="T1320" s="2004"/>
      <c r="U1320" s="2004"/>
      <c r="V1320" s="2004"/>
      <c r="W1320" s="2004"/>
      <c r="X1320" s="2004"/>
    </row>
    <row r="1321" spans="1:24">
      <c r="A1321" s="2098"/>
      <c r="B1321" s="2004"/>
      <c r="C1321" s="2004"/>
      <c r="D1321" s="2025"/>
      <c r="E1321" s="2105"/>
      <c r="F1321" s="2105"/>
      <c r="G1321" s="2005"/>
      <c r="H1321" s="2052"/>
      <c r="I1321" s="2005"/>
      <c r="J1321" s="2005"/>
      <c r="K1321" s="2052"/>
      <c r="L1321" s="2005"/>
      <c r="M1321" s="2052"/>
      <c r="N1321" s="2004"/>
      <c r="O1321" s="2005"/>
      <c r="P1321" s="2004"/>
      <c r="Q1321" s="2004"/>
      <c r="R1321" s="2004"/>
      <c r="S1321" s="2004"/>
      <c r="T1321" s="2004"/>
      <c r="U1321" s="2004"/>
      <c r="V1321" s="2004"/>
      <c r="W1321" s="2004"/>
      <c r="X1321" s="2004"/>
    </row>
    <row r="1322" spans="1:24" s="25" customFormat="1">
      <c r="A1322" s="80" t="s">
        <v>11032</v>
      </c>
      <c r="B1322" s="2012"/>
      <c r="C1322" s="8" t="s">
        <v>10986</v>
      </c>
      <c r="D1322" s="2051"/>
      <c r="E1322" s="2105"/>
      <c r="F1322" s="2105"/>
      <c r="G1322" s="2005"/>
      <c r="H1322" s="2052"/>
      <c r="I1322" s="2005"/>
      <c r="J1322" s="2005"/>
      <c r="K1322" s="2052"/>
      <c r="L1322" s="2005"/>
      <c r="M1322" s="2052"/>
      <c r="N1322" s="2004"/>
      <c r="O1322" s="2005"/>
      <c r="P1322" s="2004"/>
      <c r="Q1322" s="2004"/>
      <c r="R1322" s="2004"/>
      <c r="S1322" s="2004"/>
      <c r="T1322" s="2004"/>
      <c r="U1322" s="2004"/>
      <c r="V1322" s="2004"/>
      <c r="W1322" s="2004"/>
      <c r="X1322" s="2004"/>
    </row>
    <row r="1323" spans="1:24" s="25" customFormat="1">
      <c r="A1323" s="41">
        <v>4807037</v>
      </c>
      <c r="B1323" s="2012" t="s">
        <v>10967</v>
      </c>
      <c r="C1323" s="21" t="s">
        <v>11033</v>
      </c>
      <c r="D1323" s="2051">
        <v>2500</v>
      </c>
      <c r="E1323" s="2105">
        <v>80000</v>
      </c>
      <c r="F1323" s="2105">
        <v>250000</v>
      </c>
      <c r="G1323" s="2005" t="s">
        <v>10057</v>
      </c>
      <c r="H1323" s="2052">
        <v>41828</v>
      </c>
      <c r="I1323" s="2005" t="s">
        <v>10014</v>
      </c>
      <c r="J1323" s="2005"/>
      <c r="K1323" s="2052"/>
      <c r="L1323" s="2005" t="s">
        <v>9941</v>
      </c>
      <c r="M1323" s="2052">
        <v>41930</v>
      </c>
      <c r="N1323" s="2004"/>
      <c r="O1323" s="2005"/>
      <c r="P1323" s="2004"/>
      <c r="Q1323" s="2004"/>
      <c r="R1323" s="2004"/>
      <c r="S1323" s="2004"/>
      <c r="T1323" s="2004"/>
      <c r="U1323" s="2004"/>
      <c r="V1323" s="2004"/>
      <c r="W1323" s="2004"/>
      <c r="X1323" s="2004"/>
    </row>
    <row r="1324" spans="1:24" s="25" customFormat="1">
      <c r="A1324" s="41">
        <v>4807050</v>
      </c>
      <c r="B1324" s="2012" t="s">
        <v>10412</v>
      </c>
      <c r="C1324" s="21" t="s">
        <v>11034</v>
      </c>
      <c r="D1324" s="2051">
        <v>3100</v>
      </c>
      <c r="E1324" s="2105">
        <v>114000</v>
      </c>
      <c r="F1324" s="2105">
        <v>310000</v>
      </c>
      <c r="G1324" s="2005" t="s">
        <v>9810</v>
      </c>
      <c r="H1324" s="2052">
        <v>41829</v>
      </c>
      <c r="I1324" s="2005" t="s">
        <v>9944</v>
      </c>
      <c r="J1324" s="2005" t="s">
        <v>449</v>
      </c>
      <c r="K1324" s="2052"/>
      <c r="L1324" s="2005" t="s">
        <v>9941</v>
      </c>
      <c r="M1324" s="2052">
        <v>41930</v>
      </c>
      <c r="N1324" s="2004"/>
      <c r="O1324" s="2027" t="s">
        <v>10540</v>
      </c>
      <c r="P1324" s="2004" t="s">
        <v>11035</v>
      </c>
      <c r="Q1324" s="2004"/>
      <c r="R1324" s="2004"/>
      <c r="S1324" s="2004"/>
      <c r="T1324" s="2004"/>
      <c r="U1324" s="2004"/>
      <c r="V1324" s="2004"/>
      <c r="W1324" s="2004"/>
      <c r="X1324" s="2004"/>
    </row>
    <row r="1325" spans="1:24" s="25" customFormat="1">
      <c r="A1325" s="41"/>
      <c r="B1325" s="40" t="s">
        <v>11036</v>
      </c>
      <c r="C1325" s="21" t="s">
        <v>10858</v>
      </c>
      <c r="D1325" s="2051">
        <v>100</v>
      </c>
      <c r="E1325" s="2105"/>
      <c r="F1325" s="2105"/>
      <c r="G1325" s="2005"/>
      <c r="H1325" s="2052"/>
      <c r="I1325" s="2005"/>
      <c r="J1325" s="2005"/>
      <c r="K1325" s="2052"/>
      <c r="L1325" s="2005"/>
      <c r="M1325" s="2052"/>
      <c r="N1325" s="2004"/>
      <c r="O1325" s="2005"/>
      <c r="P1325" s="2004"/>
      <c r="Q1325" s="2004"/>
      <c r="R1325" s="2004"/>
      <c r="S1325" s="2004"/>
      <c r="T1325" s="2004"/>
      <c r="U1325" s="2004"/>
      <c r="V1325" s="2004"/>
      <c r="W1325" s="2004"/>
      <c r="X1325" s="2004"/>
    </row>
    <row r="1326" spans="1:24" s="25" customFormat="1">
      <c r="A1326" s="41">
        <v>4807080</v>
      </c>
      <c r="B1326" s="2012" t="s">
        <v>10022</v>
      </c>
      <c r="C1326" s="21" t="s">
        <v>11037</v>
      </c>
      <c r="D1326" s="2051">
        <v>3150</v>
      </c>
      <c r="E1326" s="2105">
        <v>315000</v>
      </c>
      <c r="F1326" s="2105">
        <v>136000</v>
      </c>
      <c r="G1326" s="2005" t="s">
        <v>9815</v>
      </c>
      <c r="H1326" s="2052">
        <v>41831</v>
      </c>
      <c r="I1326" s="2005" t="s">
        <v>9969</v>
      </c>
      <c r="J1326" s="2005"/>
      <c r="K1326" s="2052"/>
      <c r="L1326" s="2005" t="s">
        <v>9941</v>
      </c>
      <c r="M1326" s="2052">
        <v>41930</v>
      </c>
      <c r="N1326" s="2004"/>
      <c r="O1326" s="2005"/>
      <c r="P1326" s="2004"/>
      <c r="Q1326" s="2004"/>
      <c r="R1326" s="2004"/>
      <c r="S1326" s="2004"/>
      <c r="T1326" s="2004"/>
      <c r="U1326" s="2004"/>
      <c r="V1326" s="2004"/>
      <c r="W1326" s="2004"/>
      <c r="X1326" s="2004"/>
    </row>
    <row r="1327" spans="1:24" s="25" customFormat="1">
      <c r="A1327" s="41">
        <v>4807083</v>
      </c>
      <c r="B1327" s="2012" t="s">
        <v>10918</v>
      </c>
      <c r="C1327" s="21" t="s">
        <v>11038</v>
      </c>
      <c r="D1327" s="2051">
        <v>2400</v>
      </c>
      <c r="E1327" s="2105">
        <v>240000</v>
      </c>
      <c r="F1327" s="2105">
        <v>80000</v>
      </c>
      <c r="G1327" s="2005" t="s">
        <v>10057</v>
      </c>
      <c r="H1327" s="2052">
        <v>41836</v>
      </c>
      <c r="I1327" s="2005" t="s">
        <v>9811</v>
      </c>
      <c r="J1327" s="2005"/>
      <c r="K1327" s="2052"/>
      <c r="L1327" s="2005" t="s">
        <v>9941</v>
      </c>
      <c r="M1327" s="2052">
        <v>41930</v>
      </c>
      <c r="N1327" s="2004"/>
      <c r="O1327" s="2005"/>
      <c r="P1327" s="2004"/>
      <c r="Q1327" s="2004"/>
      <c r="R1327" s="2004"/>
      <c r="S1327" s="2004"/>
      <c r="T1327" s="2004"/>
      <c r="U1327" s="2004"/>
      <c r="V1327" s="2004"/>
      <c r="W1327" s="2004"/>
      <c r="X1327" s="2004"/>
    </row>
    <row r="1328" spans="1:24" s="25" customFormat="1">
      <c r="A1328" s="41">
        <v>4807111</v>
      </c>
      <c r="B1328" s="2012" t="s">
        <v>11012</v>
      </c>
      <c r="C1328" s="21" t="s">
        <v>11039</v>
      </c>
      <c r="D1328" s="2051">
        <v>3200</v>
      </c>
      <c r="E1328" s="2105">
        <v>320000</v>
      </c>
      <c r="F1328" s="2105">
        <v>149000</v>
      </c>
      <c r="G1328" s="2005" t="s">
        <v>9840</v>
      </c>
      <c r="H1328" s="2052">
        <v>41838</v>
      </c>
      <c r="I1328" s="2005" t="s">
        <v>10010</v>
      </c>
      <c r="J1328" s="2005"/>
      <c r="K1328" s="2052"/>
      <c r="L1328" s="2005" t="s">
        <v>9941</v>
      </c>
      <c r="M1328" s="2052">
        <v>41930</v>
      </c>
      <c r="N1328" s="2004"/>
      <c r="O1328" s="2005"/>
      <c r="P1328" s="2004"/>
      <c r="Q1328" s="2004"/>
      <c r="R1328" s="2004"/>
      <c r="S1328" s="2004"/>
      <c r="T1328" s="2004"/>
      <c r="U1328" s="2004"/>
      <c r="V1328" s="2004"/>
      <c r="W1328" s="2004"/>
      <c r="X1328" s="2004"/>
    </row>
    <row r="1329" spans="1:24" s="25" customFormat="1">
      <c r="A1329" s="41">
        <v>4807135</v>
      </c>
      <c r="B1329" s="2012" t="s">
        <v>10031</v>
      </c>
      <c r="C1329" s="21" t="s">
        <v>11040</v>
      </c>
      <c r="D1329" s="2051">
        <v>3500</v>
      </c>
      <c r="E1329" s="2105">
        <v>350000</v>
      </c>
      <c r="F1329" s="2105">
        <v>154000</v>
      </c>
      <c r="G1329" s="2005" t="s">
        <v>9835</v>
      </c>
      <c r="H1329" s="2052">
        <v>41844</v>
      </c>
      <c r="I1329" s="2005" t="s">
        <v>9816</v>
      </c>
      <c r="J1329" s="2005"/>
      <c r="K1329" s="2052"/>
      <c r="L1329" s="2005" t="s">
        <v>9941</v>
      </c>
      <c r="M1329" s="2052">
        <v>41930</v>
      </c>
      <c r="N1329" s="2004"/>
      <c r="O1329" s="2005"/>
      <c r="P1329" s="2004"/>
      <c r="Q1329" s="2004"/>
      <c r="R1329" s="2004"/>
      <c r="S1329" s="2004"/>
      <c r="T1329" s="2004"/>
      <c r="U1329" s="2004"/>
      <c r="V1329" s="2004"/>
      <c r="W1329" s="2004"/>
      <c r="X1329" s="2004"/>
    </row>
    <row r="1330" spans="1:24" s="25" customFormat="1">
      <c r="A1330" s="41">
        <v>4807004</v>
      </c>
      <c r="B1330" s="2012" t="s">
        <v>10395</v>
      </c>
      <c r="C1330" s="21" t="s">
        <v>11041</v>
      </c>
      <c r="D1330" s="2258">
        <v>3000</v>
      </c>
      <c r="E1330" s="2105">
        <v>300000</v>
      </c>
      <c r="F1330" s="2105">
        <v>107000</v>
      </c>
      <c r="G1330" s="2005" t="s">
        <v>9840</v>
      </c>
      <c r="H1330" s="2052">
        <v>41822</v>
      </c>
      <c r="I1330" s="2005" t="s">
        <v>9958</v>
      </c>
      <c r="J1330" s="2005"/>
      <c r="K1330" s="2052"/>
      <c r="L1330" s="2005" t="s">
        <v>9941</v>
      </c>
      <c r="M1330" s="2052">
        <v>41930</v>
      </c>
      <c r="N1330" s="2004"/>
      <c r="O1330" s="2005"/>
      <c r="P1330" s="2004"/>
      <c r="Q1330" s="2004"/>
      <c r="R1330" s="2004"/>
      <c r="S1330" s="2004"/>
      <c r="T1330" s="2004"/>
      <c r="U1330" s="2004"/>
      <c r="V1330" s="2004"/>
      <c r="W1330" s="2004"/>
      <c r="X1330" s="2004"/>
    </row>
    <row r="1331" spans="1:24">
      <c r="A1331" s="2098"/>
      <c r="B1331" s="2004"/>
      <c r="C1331" s="2004"/>
      <c r="D1331" s="2025"/>
      <c r="E1331" s="2105"/>
      <c r="F1331" s="2105"/>
      <c r="G1331" s="2005"/>
      <c r="H1331" s="2052"/>
      <c r="I1331" s="2005"/>
      <c r="J1331" s="2005"/>
      <c r="K1331" s="2052"/>
      <c r="L1331" s="2005"/>
      <c r="M1331" s="2052"/>
      <c r="N1331" s="2004"/>
      <c r="O1331" s="2005"/>
      <c r="P1331" s="2004"/>
      <c r="Q1331" s="2004"/>
      <c r="R1331" s="2004"/>
      <c r="S1331" s="2004"/>
      <c r="T1331" s="2004"/>
      <c r="U1331" s="2004"/>
      <c r="V1331" s="2004"/>
      <c r="W1331" s="2004"/>
      <c r="X1331" s="2004"/>
    </row>
    <row r="1332" spans="1:24" s="25" customFormat="1">
      <c r="A1332" s="80" t="s">
        <v>11032</v>
      </c>
      <c r="B1332" s="2012"/>
      <c r="C1332" s="8" t="s">
        <v>11042</v>
      </c>
      <c r="D1332" s="2051"/>
      <c r="E1332" s="2105"/>
      <c r="F1332" s="2105"/>
      <c r="G1332" s="2005"/>
      <c r="H1332" s="2052"/>
      <c r="I1332" s="2005"/>
      <c r="J1332" s="2005"/>
      <c r="K1332" s="2052"/>
      <c r="L1332" s="2005"/>
      <c r="M1332" s="2052"/>
      <c r="N1332" s="2004"/>
      <c r="O1332" s="2005"/>
      <c r="P1332" s="2004"/>
      <c r="Q1332" s="2004"/>
      <c r="R1332" s="2004"/>
      <c r="S1332" s="2004"/>
      <c r="T1332" s="2004"/>
      <c r="U1332" s="2004"/>
      <c r="V1332" s="2004"/>
      <c r="W1332" s="2004"/>
      <c r="X1332" s="2004"/>
    </row>
    <row r="1333" spans="1:24" s="25" customFormat="1">
      <c r="A1333" s="41">
        <v>4808092</v>
      </c>
      <c r="B1333" s="2012" t="s">
        <v>11043</v>
      </c>
      <c r="C1333" s="21" t="s">
        <v>11044</v>
      </c>
      <c r="D1333" s="2051">
        <v>3500</v>
      </c>
      <c r="E1333" s="2105">
        <v>350000</v>
      </c>
      <c r="F1333" s="2105">
        <v>179000</v>
      </c>
      <c r="G1333" s="2005" t="s">
        <v>6147</v>
      </c>
      <c r="H1333" s="2052">
        <v>41872</v>
      </c>
      <c r="I1333" s="2005" t="s">
        <v>10658</v>
      </c>
      <c r="J1333" s="2005" t="s">
        <v>449</v>
      </c>
      <c r="K1333" s="2052"/>
      <c r="L1333" s="2005" t="s">
        <v>9941</v>
      </c>
      <c r="M1333" s="2052">
        <v>41930</v>
      </c>
      <c r="N1333" s="2004"/>
      <c r="O1333" s="2027" t="s">
        <v>10650</v>
      </c>
      <c r="P1333" s="2004"/>
      <c r="Q1333" s="2004"/>
      <c r="R1333" s="2004"/>
      <c r="S1333" s="2004"/>
      <c r="T1333" s="2004"/>
      <c r="U1333" s="2004"/>
      <c r="V1333" s="2004"/>
      <c r="W1333" s="2004"/>
      <c r="X1333" s="2004"/>
    </row>
    <row r="1334" spans="1:24" s="25" customFormat="1">
      <c r="A1334" s="41"/>
      <c r="B1334" s="2012" t="s">
        <v>11045</v>
      </c>
      <c r="C1334" s="21" t="s">
        <v>10858</v>
      </c>
      <c r="D1334" s="2051">
        <v>100</v>
      </c>
      <c r="E1334" s="2105"/>
      <c r="F1334" s="2105"/>
      <c r="G1334" s="2005"/>
      <c r="H1334" s="2052"/>
      <c r="I1334" s="2005"/>
      <c r="J1334" s="2005"/>
      <c r="K1334" s="2052"/>
      <c r="L1334" s="2005"/>
      <c r="M1334" s="2052"/>
      <c r="N1334" s="2004"/>
      <c r="O1334" s="2005"/>
      <c r="P1334" s="2004"/>
      <c r="Q1334" s="2004"/>
      <c r="R1334" s="2004"/>
      <c r="S1334" s="2004"/>
      <c r="T1334" s="2004"/>
      <c r="U1334" s="2004"/>
      <c r="V1334" s="2004"/>
      <c r="W1334" s="2004"/>
      <c r="X1334" s="2004"/>
    </row>
    <row r="1335" spans="1:24" s="25" customFormat="1">
      <c r="A1335" s="41"/>
      <c r="B1335" s="2012"/>
      <c r="C1335" s="21"/>
      <c r="D1335" s="2051"/>
      <c r="E1335" s="2105"/>
      <c r="F1335" s="2105"/>
      <c r="G1335" s="2005"/>
      <c r="H1335" s="2052"/>
      <c r="I1335" s="2005"/>
      <c r="J1335" s="2005"/>
      <c r="K1335" s="2052"/>
      <c r="L1335" s="2005"/>
      <c r="M1335" s="2052"/>
      <c r="N1335" s="2004"/>
      <c r="O1335" s="2005"/>
      <c r="P1335" s="2004"/>
      <c r="Q1335" s="2004"/>
      <c r="R1335" s="2004"/>
      <c r="S1335" s="2004"/>
      <c r="T1335" s="2004"/>
      <c r="U1335" s="2004"/>
      <c r="V1335" s="2004"/>
      <c r="W1335" s="2004"/>
      <c r="X1335" s="2004"/>
    </row>
    <row r="1336" spans="1:24" s="25" customFormat="1">
      <c r="A1336" s="80" t="s">
        <v>11046</v>
      </c>
      <c r="B1336" s="2012"/>
      <c r="C1336" s="8" t="s">
        <v>10949</v>
      </c>
      <c r="D1336" s="2051"/>
      <c r="E1336" s="2105"/>
      <c r="F1336" s="2105"/>
      <c r="G1336" s="2005"/>
      <c r="H1336" s="2052"/>
      <c r="I1336" s="2005"/>
      <c r="J1336" s="2005"/>
      <c r="K1336" s="2052"/>
      <c r="L1336" s="2005"/>
      <c r="M1336" s="2052"/>
      <c r="N1336" s="2004"/>
      <c r="O1336" s="2005"/>
      <c r="P1336" s="2004"/>
      <c r="Q1336" s="2004"/>
      <c r="R1336" s="2004"/>
      <c r="S1336" s="2004"/>
      <c r="T1336" s="2004"/>
      <c r="U1336" s="2004"/>
      <c r="V1336" s="2004"/>
      <c r="W1336" s="2004"/>
      <c r="X1336" s="2004"/>
    </row>
    <row r="1337" spans="1:24" s="25" customFormat="1">
      <c r="A1337" s="41">
        <v>4804050</v>
      </c>
      <c r="B1337" s="2012" t="s">
        <v>10134</v>
      </c>
      <c r="C1337" s="21" t="s">
        <v>11047</v>
      </c>
      <c r="D1337" s="2051">
        <v>3350</v>
      </c>
      <c r="E1337" s="2105">
        <v>335000</v>
      </c>
      <c r="F1337" s="2105">
        <v>143000</v>
      </c>
      <c r="G1337" s="2005" t="s">
        <v>11048</v>
      </c>
      <c r="H1337" s="2052">
        <v>41736</v>
      </c>
      <c r="I1337" s="2005" t="s">
        <v>9901</v>
      </c>
      <c r="J1337" s="2005"/>
      <c r="K1337" s="2052"/>
      <c r="L1337" s="2005" t="s">
        <v>41</v>
      </c>
      <c r="M1337" s="2052">
        <v>41932</v>
      </c>
      <c r="N1337" s="2004"/>
      <c r="O1337" s="2005"/>
      <c r="P1337" s="2004" t="s">
        <v>10933</v>
      </c>
      <c r="Q1337" s="2004"/>
      <c r="R1337" s="2004"/>
      <c r="S1337" s="2004"/>
      <c r="T1337" s="2004"/>
      <c r="U1337" s="2004"/>
      <c r="V1337" s="2004"/>
      <c r="W1337" s="2004"/>
      <c r="X1337" s="2004"/>
    </row>
    <row r="1338" spans="1:24" s="25" customFormat="1">
      <c r="A1338" s="41">
        <v>4804051</v>
      </c>
      <c r="B1338" s="2012" t="s">
        <v>10123</v>
      </c>
      <c r="C1338" s="21" t="s">
        <v>11049</v>
      </c>
      <c r="D1338" s="2051">
        <v>3050</v>
      </c>
      <c r="E1338" s="2105">
        <v>305000</v>
      </c>
      <c r="F1338" s="2105">
        <v>112000</v>
      </c>
      <c r="G1338" s="2005" t="s">
        <v>9810</v>
      </c>
      <c r="H1338" s="2052">
        <v>41736</v>
      </c>
      <c r="I1338" s="2005" t="s">
        <v>10102</v>
      </c>
      <c r="J1338" s="2005"/>
      <c r="K1338" s="2052"/>
      <c r="L1338" s="2005" t="s">
        <v>41</v>
      </c>
      <c r="M1338" s="2052">
        <v>41932</v>
      </c>
      <c r="N1338" s="2004"/>
      <c r="O1338" s="2005"/>
      <c r="P1338" s="2004" t="s">
        <v>10644</v>
      </c>
      <c r="Q1338" s="2004"/>
      <c r="R1338" s="2004"/>
      <c r="S1338" s="2004"/>
      <c r="T1338" s="2004"/>
      <c r="U1338" s="2004"/>
      <c r="V1338" s="2004"/>
      <c r="W1338" s="2004"/>
      <c r="X1338" s="2004"/>
    </row>
    <row r="1339" spans="1:24" s="25" customFormat="1">
      <c r="A1339" s="41"/>
      <c r="B1339" s="2012"/>
      <c r="C1339" s="21"/>
      <c r="D1339" s="2051"/>
      <c r="E1339" s="2105"/>
      <c r="F1339" s="2105"/>
      <c r="G1339" s="2005"/>
      <c r="H1339" s="2052"/>
      <c r="I1339" s="2005"/>
      <c r="J1339" s="2005"/>
      <c r="K1339" s="2052"/>
      <c r="L1339" s="2005"/>
      <c r="M1339" s="2052"/>
      <c r="N1339" s="2004"/>
      <c r="O1339" s="2005"/>
      <c r="P1339" s="2004"/>
      <c r="Q1339" s="2004"/>
      <c r="R1339" s="2004"/>
      <c r="S1339" s="2004"/>
      <c r="T1339" s="2004"/>
      <c r="U1339" s="2004"/>
      <c r="V1339" s="2004"/>
      <c r="W1339" s="2004"/>
      <c r="X1339" s="2004"/>
    </row>
    <row r="1340" spans="1:24" s="25" customFormat="1">
      <c r="A1340" s="80" t="s">
        <v>11050</v>
      </c>
      <c r="B1340" s="2012"/>
      <c r="C1340" s="8" t="s">
        <v>11051</v>
      </c>
      <c r="D1340" s="2051"/>
      <c r="E1340" s="2105"/>
      <c r="F1340" s="2105"/>
      <c r="G1340" s="2005"/>
      <c r="H1340" s="2052"/>
      <c r="I1340" s="2005"/>
      <c r="J1340" s="2005"/>
      <c r="K1340" s="2052"/>
      <c r="L1340" s="2005"/>
      <c r="M1340" s="2052"/>
      <c r="N1340" s="2004"/>
      <c r="O1340" s="2005"/>
      <c r="P1340" s="2004"/>
      <c r="Q1340" s="2004"/>
      <c r="R1340" s="2004"/>
      <c r="S1340" s="2004"/>
      <c r="T1340" s="2004"/>
      <c r="U1340" s="2004"/>
      <c r="V1340" s="2004"/>
      <c r="W1340" s="2004"/>
      <c r="X1340" s="2004"/>
    </row>
    <row r="1341" spans="1:24" s="25" customFormat="1">
      <c r="A1341" s="41">
        <v>4807081</v>
      </c>
      <c r="B1341" s="2012" t="s">
        <v>11052</v>
      </c>
      <c r="C1341" s="21" t="s">
        <v>11053</v>
      </c>
      <c r="D1341" s="2051">
        <v>3300</v>
      </c>
      <c r="E1341" s="2105">
        <v>330000</v>
      </c>
      <c r="F1341" s="2105">
        <v>133000</v>
      </c>
      <c r="G1341" s="2005" t="s">
        <v>9840</v>
      </c>
      <c r="H1341" s="2052">
        <v>41835</v>
      </c>
      <c r="I1341" s="2005" t="s">
        <v>9836</v>
      </c>
      <c r="J1341" s="2005"/>
      <c r="K1341" s="2052"/>
      <c r="L1341" s="2005" t="s">
        <v>10975</v>
      </c>
      <c r="M1341" s="2052">
        <v>41932</v>
      </c>
      <c r="N1341" s="2004"/>
      <c r="O1341" s="2005"/>
      <c r="P1341" s="2004"/>
      <c r="Q1341" s="2004"/>
      <c r="R1341" s="2004"/>
      <c r="S1341" s="2004"/>
      <c r="T1341" s="2004"/>
      <c r="U1341" s="2004"/>
      <c r="V1341" s="2004"/>
      <c r="W1341" s="2004"/>
      <c r="X1341" s="2004"/>
    </row>
    <row r="1342" spans="1:24" s="25" customFormat="1">
      <c r="A1342" s="41"/>
      <c r="B1342" s="2012"/>
      <c r="C1342" s="2007"/>
      <c r="D1342" s="2051"/>
      <c r="E1342" s="2105"/>
      <c r="F1342" s="2105"/>
      <c r="G1342" s="2005"/>
      <c r="H1342" s="2052"/>
      <c r="I1342" s="2005"/>
      <c r="J1342" s="2005"/>
      <c r="K1342" s="2052"/>
      <c r="L1342" s="2005"/>
      <c r="M1342" s="2052"/>
      <c r="N1342" s="2004"/>
      <c r="O1342" s="2005"/>
      <c r="P1342" s="2004"/>
      <c r="Q1342" s="2004"/>
      <c r="R1342" s="2004"/>
      <c r="S1342" s="2004"/>
      <c r="T1342" s="2004"/>
      <c r="U1342" s="2004"/>
      <c r="V1342" s="2004"/>
      <c r="W1342" s="2004"/>
      <c r="X1342" s="2004"/>
    </row>
    <row r="1343" spans="1:24" s="25" customFormat="1">
      <c r="A1343" s="80" t="s">
        <v>11050</v>
      </c>
      <c r="B1343" s="2012"/>
      <c r="C1343" s="8" t="s">
        <v>11042</v>
      </c>
      <c r="D1343" s="2051"/>
      <c r="E1343" s="2105"/>
      <c r="F1343" s="2105"/>
      <c r="G1343" s="2005"/>
      <c r="H1343" s="2052"/>
      <c r="I1343" s="2005"/>
      <c r="J1343" s="2005"/>
      <c r="K1343" s="2052"/>
      <c r="L1343" s="2005"/>
      <c r="M1343" s="2052"/>
      <c r="N1343" s="2004"/>
      <c r="O1343" s="2005"/>
      <c r="P1343" s="2004"/>
      <c r="Q1343" s="2004"/>
      <c r="R1343" s="2004"/>
      <c r="S1343" s="2004"/>
      <c r="T1343" s="2004"/>
      <c r="U1343" s="2004"/>
      <c r="V1343" s="2004"/>
      <c r="W1343" s="2004"/>
      <c r="X1343" s="2004"/>
    </row>
    <row r="1344" spans="1:24" s="25" customFormat="1">
      <c r="A1344" s="41">
        <v>4808079</v>
      </c>
      <c r="B1344" s="2012" t="s">
        <v>11043</v>
      </c>
      <c r="C1344" s="21" t="s">
        <v>11054</v>
      </c>
      <c r="D1344" s="2051">
        <v>3500</v>
      </c>
      <c r="E1344" s="2105">
        <v>350000</v>
      </c>
      <c r="F1344" s="2105">
        <v>169000</v>
      </c>
      <c r="G1344" s="2005" t="s">
        <v>9943</v>
      </c>
      <c r="H1344" s="2052">
        <v>41872</v>
      </c>
      <c r="I1344" s="2005" t="s">
        <v>9904</v>
      </c>
      <c r="J1344" s="2005" t="s">
        <v>449</v>
      </c>
      <c r="K1344" s="2052"/>
      <c r="L1344" s="2005" t="s">
        <v>10975</v>
      </c>
      <c r="M1344" s="2052">
        <v>41932</v>
      </c>
      <c r="N1344" s="2004"/>
      <c r="O1344" s="2027" t="s">
        <v>10650</v>
      </c>
      <c r="P1344" s="2004"/>
      <c r="Q1344" s="2004"/>
      <c r="R1344" s="2004"/>
      <c r="S1344" s="2004"/>
      <c r="T1344" s="2004"/>
      <c r="U1344" s="2004"/>
      <c r="V1344" s="2004"/>
      <c r="W1344" s="2004"/>
      <c r="X1344" s="2004"/>
    </row>
    <row r="1345" spans="1:24" s="25" customFormat="1">
      <c r="A1345" s="41"/>
      <c r="B1345" s="2012" t="s">
        <v>11055</v>
      </c>
      <c r="C1345" s="21" t="s">
        <v>10858</v>
      </c>
      <c r="D1345" s="2051">
        <v>100</v>
      </c>
      <c r="E1345" s="2105"/>
      <c r="F1345" s="2105"/>
      <c r="G1345" s="2005"/>
      <c r="H1345" s="2052"/>
      <c r="I1345" s="2005"/>
      <c r="J1345" s="2005"/>
      <c r="K1345" s="2052"/>
      <c r="L1345" s="2005"/>
      <c r="M1345" s="2052"/>
      <c r="N1345" s="2004"/>
      <c r="O1345" s="2005"/>
      <c r="P1345" s="2004"/>
      <c r="Q1345" s="2004"/>
      <c r="R1345" s="2004"/>
      <c r="S1345" s="2004"/>
      <c r="T1345" s="2004"/>
      <c r="U1345" s="2004"/>
      <c r="V1345" s="2004"/>
      <c r="W1345" s="2004"/>
      <c r="X1345" s="2004"/>
    </row>
    <row r="1346" spans="1:24" s="25" customFormat="1">
      <c r="A1346" s="41">
        <v>4808126</v>
      </c>
      <c r="B1346" s="2012" t="s">
        <v>10123</v>
      </c>
      <c r="C1346" s="21" t="s">
        <v>11056</v>
      </c>
      <c r="D1346" s="2051">
        <v>2900</v>
      </c>
      <c r="E1346" s="2105">
        <v>290000</v>
      </c>
      <c r="F1346" s="2105">
        <v>90000</v>
      </c>
      <c r="G1346" s="2005" t="s">
        <v>9815</v>
      </c>
      <c r="H1346" s="2052">
        <v>41876</v>
      </c>
      <c r="I1346" s="2005" t="s">
        <v>10102</v>
      </c>
      <c r="J1346" s="2005"/>
      <c r="K1346" s="2052"/>
      <c r="L1346" s="2005" t="s">
        <v>10975</v>
      </c>
      <c r="M1346" s="2052">
        <v>41932</v>
      </c>
      <c r="N1346" s="2004"/>
      <c r="O1346" s="2005"/>
      <c r="P1346" s="2004"/>
      <c r="Q1346" s="2004"/>
      <c r="R1346" s="2004"/>
      <c r="S1346" s="2004"/>
      <c r="T1346" s="2004"/>
      <c r="U1346" s="2004"/>
      <c r="V1346" s="2004"/>
      <c r="W1346" s="2004"/>
      <c r="X1346" s="2004"/>
    </row>
    <row r="1347" spans="1:24" s="25" customFormat="1">
      <c r="A1347" s="41"/>
      <c r="B1347" s="2012"/>
      <c r="C1347" s="21"/>
      <c r="D1347" s="2051"/>
      <c r="E1347" s="2105"/>
      <c r="F1347" s="2105"/>
      <c r="G1347" s="2005"/>
      <c r="H1347" s="2052"/>
      <c r="I1347" s="2005"/>
      <c r="J1347" s="2005"/>
      <c r="K1347" s="2052"/>
      <c r="L1347" s="2005"/>
      <c r="M1347" s="2052"/>
      <c r="N1347" s="2004"/>
      <c r="O1347" s="2005"/>
      <c r="P1347" s="2004"/>
      <c r="Q1347" s="2004"/>
      <c r="R1347" s="2004"/>
      <c r="S1347" s="2004"/>
      <c r="T1347" s="2004"/>
      <c r="U1347" s="2004"/>
      <c r="V1347" s="2004"/>
      <c r="W1347" s="2004"/>
      <c r="X1347" s="2004"/>
    </row>
    <row r="1348" spans="1:24" s="25" customFormat="1">
      <c r="A1348" s="80" t="s">
        <v>11057</v>
      </c>
      <c r="B1348" s="2012"/>
      <c r="C1348" s="8" t="s">
        <v>11042</v>
      </c>
      <c r="D1348" s="2051"/>
      <c r="E1348" s="2105"/>
      <c r="F1348" s="2105"/>
      <c r="G1348" s="2005"/>
      <c r="H1348" s="2052"/>
      <c r="I1348" s="2005"/>
      <c r="J1348" s="2005"/>
      <c r="K1348" s="2052"/>
      <c r="L1348" s="2005"/>
      <c r="M1348" s="2052"/>
      <c r="N1348" s="2004"/>
      <c r="O1348" s="2005"/>
      <c r="P1348" s="2004"/>
      <c r="Q1348" s="2004"/>
      <c r="R1348" s="2004"/>
      <c r="S1348" s="2004"/>
      <c r="T1348" s="2004"/>
      <c r="U1348" s="2004"/>
      <c r="V1348" s="2004"/>
      <c r="W1348" s="2004"/>
      <c r="X1348" s="2004"/>
    </row>
    <row r="1349" spans="1:24" s="25" customFormat="1">
      <c r="A1349" s="41">
        <v>4808052</v>
      </c>
      <c r="B1349" s="2012" t="s">
        <v>10850</v>
      </c>
      <c r="C1349" s="21" t="s">
        <v>11058</v>
      </c>
      <c r="D1349" s="2051">
        <v>4100</v>
      </c>
      <c r="E1349" s="2105">
        <v>410000</v>
      </c>
      <c r="F1349" s="2105">
        <v>239000</v>
      </c>
      <c r="G1349" s="2005" t="s">
        <v>10446</v>
      </c>
      <c r="H1349" s="2052">
        <v>41870</v>
      </c>
      <c r="I1349" s="2005" t="s">
        <v>9853</v>
      </c>
      <c r="J1349" s="2005"/>
      <c r="K1349" s="2052"/>
      <c r="L1349" s="2005" t="s">
        <v>10844</v>
      </c>
      <c r="M1349" s="2052">
        <v>41943</v>
      </c>
      <c r="N1349" s="2004"/>
      <c r="O1349" s="2005"/>
      <c r="P1349" s="2004"/>
      <c r="Q1349" s="2004"/>
      <c r="R1349" s="2004"/>
      <c r="S1349" s="2004"/>
      <c r="T1349" s="2004"/>
      <c r="U1349" s="2004"/>
      <c r="V1349" s="2004"/>
      <c r="W1349" s="2004"/>
      <c r="X1349" s="2004"/>
    </row>
    <row r="1350" spans="1:24" s="25" customFormat="1">
      <c r="A1350" s="41">
        <v>4808108</v>
      </c>
      <c r="B1350" s="2012" t="s">
        <v>11059</v>
      </c>
      <c r="C1350" s="21" t="s">
        <v>11060</v>
      </c>
      <c r="D1350" s="2051">
        <v>3500</v>
      </c>
      <c r="E1350" s="2105">
        <v>350000</v>
      </c>
      <c r="F1350" s="2105">
        <v>175000</v>
      </c>
      <c r="G1350" s="2005" t="s">
        <v>9916</v>
      </c>
      <c r="H1350" s="2052">
        <v>41873</v>
      </c>
      <c r="I1350" s="2005" t="s">
        <v>9831</v>
      </c>
      <c r="J1350" s="2005"/>
      <c r="K1350" s="2052"/>
      <c r="L1350" s="2005" t="s">
        <v>10844</v>
      </c>
      <c r="M1350" s="2052">
        <v>41943</v>
      </c>
      <c r="N1350" s="2004"/>
      <c r="O1350" s="2005"/>
      <c r="P1350" s="2004"/>
      <c r="Q1350" s="2004"/>
      <c r="R1350" s="2004"/>
      <c r="S1350" s="2004"/>
      <c r="T1350" s="2004"/>
      <c r="U1350" s="2004"/>
      <c r="V1350" s="2004"/>
      <c r="W1350" s="2004"/>
      <c r="X1350" s="2004"/>
    </row>
    <row r="1351" spans="1:24">
      <c r="A1351" s="2098"/>
      <c r="B1351" s="2004"/>
      <c r="C1351" s="2004"/>
      <c r="D1351" s="2025"/>
      <c r="E1351" s="2105"/>
      <c r="F1351" s="2105"/>
      <c r="G1351" s="2005"/>
      <c r="H1351" s="2052"/>
      <c r="I1351" s="2005"/>
      <c r="J1351" s="2005"/>
      <c r="K1351" s="2052"/>
      <c r="L1351" s="2005"/>
      <c r="M1351" s="2052"/>
      <c r="N1351" s="2004"/>
      <c r="O1351" s="2005"/>
      <c r="P1351" s="2004"/>
      <c r="Q1351" s="2004"/>
      <c r="R1351" s="2004"/>
      <c r="S1351" s="2004"/>
      <c r="T1351" s="2004"/>
      <c r="U1351" s="2004"/>
      <c r="V1351" s="2004"/>
      <c r="W1351" s="2004"/>
      <c r="X1351" s="2004"/>
    </row>
    <row r="1352" spans="1:24" s="25" customFormat="1">
      <c r="A1352" s="80" t="s">
        <v>11061</v>
      </c>
      <c r="B1352" s="2012"/>
      <c r="C1352" s="8" t="s">
        <v>11042</v>
      </c>
      <c r="D1352" s="2051"/>
      <c r="E1352" s="2105"/>
      <c r="F1352" s="2105"/>
      <c r="G1352" s="2005"/>
      <c r="H1352" s="2052"/>
      <c r="I1352" s="2005"/>
      <c r="J1352" s="2005"/>
      <c r="K1352" s="2052"/>
      <c r="L1352" s="2005"/>
      <c r="M1352" s="2052"/>
      <c r="N1352" s="2004"/>
      <c r="O1352" s="2005"/>
      <c r="P1352" s="2004"/>
      <c r="Q1352" s="2004"/>
      <c r="R1352" s="2004"/>
      <c r="S1352" s="2004"/>
      <c r="T1352" s="2004"/>
      <c r="U1352" s="2004"/>
      <c r="V1352" s="2004"/>
      <c r="W1352" s="2004"/>
      <c r="X1352" s="2004"/>
    </row>
    <row r="1353" spans="1:24" s="25" customFormat="1">
      <c r="A1353" s="41">
        <v>4808093</v>
      </c>
      <c r="B1353" s="2012" t="s">
        <v>10123</v>
      </c>
      <c r="C1353" s="21" t="s">
        <v>11062</v>
      </c>
      <c r="D1353" s="2051">
        <v>3600</v>
      </c>
      <c r="E1353" s="2105">
        <v>360000</v>
      </c>
      <c r="F1353" s="2105">
        <v>165000</v>
      </c>
      <c r="G1353" s="2005" t="s">
        <v>9815</v>
      </c>
      <c r="H1353" s="2052">
        <v>41872</v>
      </c>
      <c r="I1353" s="2005" t="s">
        <v>10658</v>
      </c>
      <c r="J1353" s="2005"/>
      <c r="K1353" s="2052"/>
      <c r="L1353" s="2005" t="s">
        <v>9941</v>
      </c>
      <c r="M1353" s="2052">
        <v>41958</v>
      </c>
      <c r="N1353" s="2004"/>
      <c r="O1353" s="2005"/>
      <c r="P1353" s="2004" t="s">
        <v>7902</v>
      </c>
      <c r="Q1353" s="2004"/>
      <c r="R1353" s="2004"/>
      <c r="S1353" s="2004"/>
      <c r="T1353" s="2004"/>
      <c r="U1353" s="2004"/>
      <c r="V1353" s="2004"/>
      <c r="W1353" s="2004"/>
      <c r="X1353" s="2004"/>
    </row>
    <row r="1354" spans="1:24" s="25" customFormat="1">
      <c r="A1354" s="41">
        <v>4808107</v>
      </c>
      <c r="B1354" s="2012" t="s">
        <v>11063</v>
      </c>
      <c r="C1354" s="21" t="s">
        <v>11064</v>
      </c>
      <c r="D1354" s="2051">
        <v>4100</v>
      </c>
      <c r="E1354" s="2105">
        <v>410000</v>
      </c>
      <c r="F1354" s="2105">
        <v>221000</v>
      </c>
      <c r="G1354" s="2005" t="s">
        <v>9835</v>
      </c>
      <c r="H1354" s="2052">
        <v>41873</v>
      </c>
      <c r="I1354" s="2005" t="s">
        <v>10010</v>
      </c>
      <c r="J1354" s="2005"/>
      <c r="K1354" s="2052"/>
      <c r="L1354" s="2005" t="s">
        <v>9941</v>
      </c>
      <c r="M1354" s="2052">
        <v>41958</v>
      </c>
      <c r="N1354" s="2004"/>
      <c r="O1354" s="2005"/>
      <c r="P1354" s="2004"/>
      <c r="Q1354" s="2004"/>
      <c r="R1354" s="2004"/>
      <c r="S1354" s="2004"/>
      <c r="T1354" s="2004"/>
      <c r="U1354" s="2004"/>
      <c r="V1354" s="2004"/>
      <c r="W1354" s="2004"/>
      <c r="X1354" s="2004"/>
    </row>
    <row r="1355" spans="1:24">
      <c r="A1355" s="2098"/>
      <c r="B1355" s="2004"/>
      <c r="C1355" s="2004"/>
      <c r="D1355" s="2025"/>
      <c r="E1355" s="2105"/>
      <c r="F1355" s="2105"/>
      <c r="G1355" s="2005"/>
      <c r="H1355" s="2052"/>
      <c r="I1355" s="2005"/>
      <c r="J1355" s="2005"/>
      <c r="K1355" s="2052"/>
      <c r="L1355" s="2005"/>
      <c r="M1355" s="2052"/>
      <c r="N1355" s="2004"/>
      <c r="O1355" s="2005"/>
      <c r="P1355" s="2004"/>
      <c r="Q1355" s="2004"/>
      <c r="R1355" s="2004"/>
      <c r="S1355" s="2004"/>
      <c r="T1355" s="2004"/>
      <c r="U1355" s="2004"/>
      <c r="V1355" s="2004"/>
      <c r="W1355" s="2004"/>
      <c r="X1355" s="2004"/>
    </row>
    <row r="1356" spans="1:24" s="25" customFormat="1">
      <c r="A1356" s="80" t="s">
        <v>11061</v>
      </c>
      <c r="B1356" s="2012"/>
      <c r="C1356" s="8" t="s">
        <v>11065</v>
      </c>
      <c r="D1356" s="2051"/>
      <c r="E1356" s="2105"/>
      <c r="F1356" s="2105"/>
      <c r="G1356" s="2005"/>
      <c r="H1356" s="2052"/>
      <c r="I1356" s="2005"/>
      <c r="J1356" s="2005"/>
      <c r="K1356" s="2052"/>
      <c r="L1356" s="2005"/>
      <c r="M1356" s="2052"/>
      <c r="N1356" s="2004"/>
      <c r="O1356" s="2005"/>
      <c r="P1356" s="2004"/>
      <c r="Q1356" s="2004"/>
      <c r="R1356" s="2004"/>
      <c r="S1356" s="2004"/>
      <c r="T1356" s="2004"/>
      <c r="U1356" s="2004"/>
      <c r="V1356" s="2004"/>
      <c r="W1356" s="2004"/>
      <c r="X1356" s="2004"/>
    </row>
    <row r="1357" spans="1:24" s="25" customFormat="1">
      <c r="A1357" s="41">
        <v>4809006</v>
      </c>
      <c r="B1357" s="2012" t="s">
        <v>10308</v>
      </c>
      <c r="C1357" s="21" t="s">
        <v>11066</v>
      </c>
      <c r="D1357" s="2051">
        <v>3300</v>
      </c>
      <c r="E1357" s="2105">
        <v>343200</v>
      </c>
      <c r="F1357" s="2105">
        <v>163000</v>
      </c>
      <c r="G1357" s="2005" t="s">
        <v>9835</v>
      </c>
      <c r="H1357" s="2052">
        <v>41884</v>
      </c>
      <c r="I1357" s="2005" t="s">
        <v>9969</v>
      </c>
      <c r="J1357" s="2005"/>
      <c r="K1357" s="2052"/>
      <c r="L1357" s="2005" t="s">
        <v>9941</v>
      </c>
      <c r="M1357" s="2052">
        <v>41958</v>
      </c>
      <c r="N1357" s="2004"/>
      <c r="O1357" s="2005"/>
      <c r="P1357" s="2004" t="s">
        <v>10933</v>
      </c>
      <c r="Q1357" s="2004"/>
      <c r="R1357" s="2004"/>
      <c r="S1357" s="2004"/>
      <c r="T1357" s="2004"/>
      <c r="U1357" s="2004"/>
      <c r="V1357" s="2004"/>
      <c r="W1357" s="2004"/>
      <c r="X1357" s="2004"/>
    </row>
    <row r="1358" spans="1:24" s="25" customFormat="1">
      <c r="A1358" s="41">
        <v>4809059</v>
      </c>
      <c r="B1358" s="2012" t="s">
        <v>11067</v>
      </c>
      <c r="C1358" s="21" t="s">
        <v>11068</v>
      </c>
      <c r="D1358" s="2051">
        <v>3600</v>
      </c>
      <c r="E1358" s="2105">
        <v>374000</v>
      </c>
      <c r="F1358" s="2105">
        <v>192000</v>
      </c>
      <c r="G1358" s="2005" t="s">
        <v>9943</v>
      </c>
      <c r="H1358" s="2052">
        <v>41892</v>
      </c>
      <c r="I1358" s="2005" t="s">
        <v>9944</v>
      </c>
      <c r="J1358" s="2005"/>
      <c r="K1358" s="2052"/>
      <c r="L1358" s="2005" t="s">
        <v>9941</v>
      </c>
      <c r="M1358" s="2052">
        <v>41958</v>
      </c>
      <c r="N1358" s="2004"/>
      <c r="O1358" s="2005"/>
      <c r="P1358" s="2004" t="s">
        <v>10933</v>
      </c>
      <c r="Q1358" s="2004"/>
      <c r="R1358" s="2004"/>
      <c r="S1358" s="2004"/>
      <c r="T1358" s="2004"/>
      <c r="U1358" s="2004"/>
      <c r="V1358" s="2004"/>
      <c r="W1358" s="2004"/>
      <c r="X1358" s="2004"/>
    </row>
    <row r="1359" spans="1:24">
      <c r="A1359" s="2098"/>
      <c r="B1359" s="2004"/>
      <c r="C1359" s="2004"/>
      <c r="D1359" s="2025"/>
      <c r="E1359" s="2105"/>
      <c r="F1359" s="2105"/>
      <c r="G1359" s="2005"/>
      <c r="H1359" s="2052"/>
      <c r="I1359" s="2005"/>
      <c r="J1359" s="2005"/>
      <c r="K1359" s="2052"/>
      <c r="L1359" s="2005"/>
      <c r="M1359" s="2052"/>
      <c r="N1359" s="2004"/>
      <c r="O1359" s="2005"/>
      <c r="P1359" s="2004"/>
      <c r="Q1359" s="2004"/>
      <c r="R1359" s="2004"/>
      <c r="S1359" s="2004"/>
      <c r="T1359" s="2004"/>
      <c r="U1359" s="2004"/>
      <c r="V1359" s="2004"/>
      <c r="W1359" s="2004"/>
      <c r="X1359" s="2004"/>
    </row>
    <row r="1360" spans="1:24" s="25" customFormat="1">
      <c r="A1360" s="80" t="s">
        <v>11069</v>
      </c>
      <c r="B1360" s="2012"/>
      <c r="C1360" s="8" t="s">
        <v>11065</v>
      </c>
      <c r="D1360" s="2051"/>
      <c r="E1360" s="2105"/>
      <c r="F1360" s="2105"/>
      <c r="G1360" s="2005"/>
      <c r="H1360" s="2052"/>
      <c r="I1360" s="2005"/>
      <c r="J1360" s="2005"/>
      <c r="K1360" s="2052"/>
      <c r="L1360" s="2005"/>
      <c r="M1360" s="2052"/>
      <c r="N1360" s="2004"/>
      <c r="O1360" s="2005"/>
      <c r="P1360" s="2004"/>
      <c r="Q1360" s="2004"/>
      <c r="R1360" s="2004"/>
      <c r="S1360" s="2004"/>
      <c r="T1360" s="2004"/>
      <c r="U1360" s="2004"/>
      <c r="V1360" s="2004"/>
      <c r="W1360" s="2004"/>
      <c r="X1360" s="2004"/>
    </row>
    <row r="1361" spans="1:24" s="25" customFormat="1">
      <c r="A1361" s="41">
        <v>4809028</v>
      </c>
      <c r="B1361" s="2012" t="s">
        <v>11063</v>
      </c>
      <c r="C1361" s="21" t="s">
        <v>11070</v>
      </c>
      <c r="D1361" s="2051">
        <v>3400</v>
      </c>
      <c r="E1361" s="2105">
        <v>353600</v>
      </c>
      <c r="F1361" s="2105">
        <v>157000</v>
      </c>
      <c r="G1361" s="2005" t="s">
        <v>6147</v>
      </c>
      <c r="H1361" s="2052">
        <v>41886</v>
      </c>
      <c r="I1361" s="2005" t="s">
        <v>9924</v>
      </c>
      <c r="J1361" s="2005" t="s">
        <v>449</v>
      </c>
      <c r="K1361" s="2052"/>
      <c r="L1361" s="2005" t="s">
        <v>10975</v>
      </c>
      <c r="M1361" s="2052">
        <v>41960</v>
      </c>
      <c r="N1361" s="2004"/>
      <c r="O1361" s="2027" t="s">
        <v>10984</v>
      </c>
      <c r="P1361" s="2004"/>
      <c r="Q1361" s="2004"/>
      <c r="R1361" s="2004"/>
      <c r="S1361" s="2004"/>
      <c r="T1361" s="2004"/>
      <c r="U1361" s="2004"/>
      <c r="V1361" s="2004"/>
      <c r="W1361" s="2004"/>
      <c r="X1361" s="2004"/>
    </row>
    <row r="1362" spans="1:24" s="25" customFormat="1">
      <c r="A1362" s="41"/>
      <c r="B1362" s="2012" t="s">
        <v>11071</v>
      </c>
      <c r="C1362" s="21" t="s">
        <v>10858</v>
      </c>
      <c r="D1362" s="2051">
        <v>100</v>
      </c>
      <c r="E1362" s="2105"/>
      <c r="F1362" s="2105"/>
      <c r="G1362" s="2005"/>
      <c r="H1362" s="2052"/>
      <c r="I1362" s="2005"/>
      <c r="J1362" s="2005"/>
      <c r="K1362" s="2052"/>
      <c r="L1362" s="2005"/>
      <c r="M1362" s="2052"/>
      <c r="N1362" s="2004"/>
      <c r="O1362" s="2005"/>
      <c r="P1362" s="2004"/>
      <c r="Q1362" s="2004"/>
      <c r="R1362" s="2004"/>
      <c r="S1362" s="2004"/>
      <c r="T1362" s="2004"/>
      <c r="U1362" s="2004"/>
      <c r="V1362" s="2004"/>
      <c r="W1362" s="2004"/>
      <c r="X1362" s="2004"/>
    </row>
    <row r="1363" spans="1:24" s="25" customFormat="1">
      <c r="A1363" s="41">
        <v>4809045</v>
      </c>
      <c r="B1363" s="2012" t="s">
        <v>10123</v>
      </c>
      <c r="C1363" s="21" t="s">
        <v>11072</v>
      </c>
      <c r="D1363" s="2051">
        <v>3300</v>
      </c>
      <c r="E1363" s="2105">
        <v>343200</v>
      </c>
      <c r="F1363" s="2105">
        <v>151000</v>
      </c>
      <c r="G1363" s="2005" t="s">
        <v>9835</v>
      </c>
      <c r="H1363" s="2052">
        <v>41891</v>
      </c>
      <c r="I1363" s="2005" t="s">
        <v>10058</v>
      </c>
      <c r="J1363" s="2005"/>
      <c r="K1363" s="2052"/>
      <c r="L1363" s="2005" t="s">
        <v>10975</v>
      </c>
      <c r="M1363" s="2052">
        <v>41960</v>
      </c>
      <c r="N1363" s="2004"/>
      <c r="O1363" s="2005"/>
      <c r="P1363" s="2004" t="s">
        <v>11073</v>
      </c>
      <c r="Q1363" s="2004"/>
      <c r="R1363" s="2004"/>
      <c r="S1363" s="2004"/>
      <c r="T1363" s="2004"/>
      <c r="U1363" s="2004"/>
      <c r="V1363" s="2004"/>
      <c r="W1363" s="2004"/>
      <c r="X1363" s="2004"/>
    </row>
    <row r="1364" spans="1:24" s="25" customFormat="1">
      <c r="A1364" s="41">
        <v>4809056</v>
      </c>
      <c r="B1364" s="2012" t="s">
        <v>10031</v>
      </c>
      <c r="C1364" s="21" t="s">
        <v>11074</v>
      </c>
      <c r="D1364" s="2051">
        <v>3100</v>
      </c>
      <c r="E1364" s="2105">
        <v>322000</v>
      </c>
      <c r="F1364" s="2105">
        <v>136000</v>
      </c>
      <c r="G1364" s="2005" t="s">
        <v>9815</v>
      </c>
      <c r="H1364" s="2052">
        <v>41892</v>
      </c>
      <c r="I1364" s="2005" t="s">
        <v>10683</v>
      </c>
      <c r="J1364" s="2005" t="s">
        <v>449</v>
      </c>
      <c r="K1364" s="2052"/>
      <c r="L1364" s="2005" t="s">
        <v>10975</v>
      </c>
      <c r="M1364" s="2052">
        <v>41960</v>
      </c>
      <c r="N1364" s="2004"/>
      <c r="O1364" s="2027" t="s">
        <v>10957</v>
      </c>
      <c r="P1364" s="2004"/>
      <c r="Q1364" s="2004"/>
      <c r="R1364" s="2004"/>
      <c r="S1364" s="2004"/>
      <c r="T1364" s="2004"/>
      <c r="U1364" s="2004"/>
      <c r="V1364" s="2004"/>
      <c r="W1364" s="2004"/>
      <c r="X1364" s="2004"/>
    </row>
    <row r="1365" spans="1:24" s="25" customFormat="1">
      <c r="A1365" s="41"/>
      <c r="B1365" s="2012" t="s">
        <v>11075</v>
      </c>
      <c r="C1365" s="21" t="s">
        <v>10858</v>
      </c>
      <c r="D1365" s="2051">
        <v>100</v>
      </c>
      <c r="E1365" s="2105"/>
      <c r="F1365" s="2105"/>
      <c r="G1365" s="2005"/>
      <c r="H1365" s="2052"/>
      <c r="I1365" s="2005"/>
      <c r="J1365" s="2005"/>
      <c r="K1365" s="2052"/>
      <c r="L1365" s="2005"/>
      <c r="M1365" s="2052"/>
      <c r="N1365" s="2004"/>
      <c r="O1365" s="2005"/>
      <c r="P1365" s="2004"/>
      <c r="Q1365" s="2004"/>
      <c r="R1365" s="2004"/>
      <c r="S1365" s="2004"/>
      <c r="T1365" s="2004"/>
      <c r="U1365" s="2004"/>
      <c r="V1365" s="2004"/>
      <c r="W1365" s="2004"/>
      <c r="X1365" s="2004"/>
    </row>
    <row r="1366" spans="1:24" s="25" customFormat="1">
      <c r="A1366" s="41">
        <v>4809091</v>
      </c>
      <c r="B1366" s="2012" t="s">
        <v>10842</v>
      </c>
      <c r="C1366" s="21" t="s">
        <v>11076</v>
      </c>
      <c r="D1366" s="2051">
        <v>3100</v>
      </c>
      <c r="E1366" s="2105">
        <v>322000</v>
      </c>
      <c r="F1366" s="2105">
        <v>138000</v>
      </c>
      <c r="G1366" s="2005" t="s">
        <v>9815</v>
      </c>
      <c r="H1366" s="2052">
        <v>41894</v>
      </c>
      <c r="I1366" s="2005" t="s">
        <v>9865</v>
      </c>
      <c r="J1366" s="2005"/>
      <c r="K1366" s="2052"/>
      <c r="L1366" s="2005" t="s">
        <v>10975</v>
      </c>
      <c r="M1366" s="2052">
        <v>41960</v>
      </c>
      <c r="N1366" s="2004"/>
      <c r="O1366" s="2005"/>
      <c r="P1366" s="2004"/>
      <c r="Q1366" s="2004"/>
      <c r="R1366" s="2004"/>
      <c r="S1366" s="2004"/>
      <c r="T1366" s="2004"/>
      <c r="U1366" s="2004"/>
      <c r="V1366" s="2004"/>
      <c r="W1366" s="2004"/>
      <c r="X1366" s="2004"/>
    </row>
    <row r="1367" spans="1:24" s="25" customFormat="1">
      <c r="A1367" s="41"/>
      <c r="B1367" s="2012"/>
      <c r="C1367" s="21"/>
      <c r="D1367" s="2051"/>
      <c r="E1367" s="2105"/>
      <c r="F1367" s="2105"/>
      <c r="G1367" s="2005"/>
      <c r="H1367" s="2052"/>
      <c r="I1367" s="2005"/>
      <c r="J1367" s="2005"/>
      <c r="K1367" s="2052"/>
      <c r="L1367" s="2005"/>
      <c r="M1367" s="2052"/>
      <c r="N1367" s="2004"/>
      <c r="O1367" s="2005"/>
      <c r="P1367" s="2004"/>
      <c r="Q1367" s="2004"/>
      <c r="R1367" s="2004"/>
      <c r="S1367" s="2004"/>
      <c r="T1367" s="2004"/>
      <c r="U1367" s="2004"/>
      <c r="V1367" s="2004"/>
      <c r="W1367" s="2004"/>
      <c r="X1367" s="2004"/>
    </row>
    <row r="1368" spans="1:24" s="25" customFormat="1">
      <c r="A1368" s="80" t="s">
        <v>11077</v>
      </c>
      <c r="B1368" s="2012"/>
      <c r="C1368" s="8" t="s">
        <v>11042</v>
      </c>
      <c r="D1368" s="2051"/>
      <c r="E1368" s="2105"/>
      <c r="F1368" s="2105"/>
      <c r="G1368" s="2005"/>
      <c r="H1368" s="2052"/>
      <c r="I1368" s="2005"/>
      <c r="J1368" s="2005"/>
      <c r="K1368" s="2052"/>
      <c r="L1368" s="2005"/>
      <c r="M1368" s="2052"/>
      <c r="N1368" s="2004"/>
      <c r="O1368" s="2005"/>
      <c r="P1368" s="2004"/>
      <c r="Q1368" s="2004"/>
      <c r="R1368" s="2004"/>
      <c r="S1368" s="2004"/>
      <c r="T1368" s="2004"/>
      <c r="U1368" s="2004"/>
      <c r="V1368" s="2004"/>
      <c r="W1368" s="2004"/>
      <c r="X1368" s="2004"/>
    </row>
    <row r="1369" spans="1:24" s="25" customFormat="1">
      <c r="A1369" s="41">
        <v>4808054</v>
      </c>
      <c r="B1369" s="2012" t="s">
        <v>10850</v>
      </c>
      <c r="C1369" s="21" t="s">
        <v>11078</v>
      </c>
      <c r="D1369" s="2051">
        <v>4000</v>
      </c>
      <c r="E1369" s="2105">
        <v>400000</v>
      </c>
      <c r="F1369" s="2105">
        <v>232000</v>
      </c>
      <c r="G1369" s="2005" t="s">
        <v>9916</v>
      </c>
      <c r="H1369" s="2052">
        <v>41870</v>
      </c>
      <c r="I1369" s="2005" t="s">
        <v>9836</v>
      </c>
      <c r="J1369" s="2005"/>
      <c r="K1369" s="2052"/>
      <c r="L1369" s="2005" t="s">
        <v>10779</v>
      </c>
      <c r="M1369" s="2052">
        <v>41960</v>
      </c>
      <c r="N1369" s="2004"/>
      <c r="O1369" s="2005"/>
      <c r="P1369" s="2004"/>
      <c r="Q1369" s="2004"/>
      <c r="R1369" s="2004"/>
      <c r="S1369" s="2004"/>
      <c r="T1369" s="2004"/>
      <c r="U1369" s="2004"/>
      <c r="V1369" s="2004"/>
      <c r="W1369" s="2004"/>
      <c r="X1369" s="2004"/>
    </row>
    <row r="1370" spans="1:24" s="25" customFormat="1">
      <c r="A1370" s="41"/>
      <c r="B1370" s="2012"/>
      <c r="C1370" s="21"/>
      <c r="D1370" s="2051"/>
      <c r="E1370" s="2105"/>
      <c r="F1370" s="2105"/>
      <c r="G1370" s="2005"/>
      <c r="H1370" s="2052"/>
      <c r="I1370" s="2005"/>
      <c r="J1370" s="2005"/>
      <c r="K1370" s="2052"/>
      <c r="L1370" s="2005"/>
      <c r="M1370" s="2052"/>
      <c r="N1370" s="2004"/>
      <c r="O1370" s="2005"/>
      <c r="P1370" s="2004"/>
      <c r="Q1370" s="2004"/>
      <c r="R1370" s="2004"/>
      <c r="S1370" s="2004"/>
      <c r="T1370" s="2004"/>
      <c r="U1370" s="2004"/>
      <c r="V1370" s="2004"/>
      <c r="W1370" s="2004"/>
      <c r="X1370" s="2004"/>
    </row>
    <row r="1371" spans="1:24" s="25" customFormat="1">
      <c r="A1371" s="80" t="s">
        <v>11069</v>
      </c>
      <c r="B1371" s="2012"/>
      <c r="C1371" s="8" t="s">
        <v>10986</v>
      </c>
      <c r="D1371" s="2051"/>
      <c r="E1371" s="2105"/>
      <c r="F1371" s="2105"/>
      <c r="G1371" s="2005"/>
      <c r="H1371" s="2052"/>
      <c r="I1371" s="2005"/>
      <c r="J1371" s="2005"/>
      <c r="K1371" s="2052"/>
      <c r="L1371" s="2005"/>
      <c r="M1371" s="2052"/>
      <c r="N1371" s="2004"/>
      <c r="O1371" s="2005"/>
      <c r="P1371" s="2004"/>
      <c r="Q1371" s="2004"/>
      <c r="R1371" s="2004"/>
      <c r="S1371" s="2004"/>
      <c r="T1371" s="2004"/>
      <c r="U1371" s="2004"/>
      <c r="V1371" s="2004"/>
      <c r="W1371" s="2004"/>
      <c r="X1371" s="2004"/>
    </row>
    <row r="1372" spans="1:24" s="25" customFormat="1">
      <c r="A1372" s="41">
        <v>4807118</v>
      </c>
      <c r="B1372" s="2012" t="s">
        <v>10031</v>
      </c>
      <c r="C1372" s="21" t="s">
        <v>11079</v>
      </c>
      <c r="D1372" s="2051">
        <v>3300</v>
      </c>
      <c r="E1372" s="2105">
        <v>330000</v>
      </c>
      <c r="F1372" s="2105">
        <v>131000</v>
      </c>
      <c r="G1372" s="2005" t="s">
        <v>9835</v>
      </c>
      <c r="H1372" s="2052">
        <v>41839</v>
      </c>
      <c r="I1372" s="2005" t="s">
        <v>9823</v>
      </c>
      <c r="J1372" s="2005"/>
      <c r="K1372" s="2052"/>
      <c r="L1372" s="2005" t="s">
        <v>10975</v>
      </c>
      <c r="M1372" s="2052">
        <v>41960</v>
      </c>
      <c r="N1372" s="2004"/>
      <c r="O1372" s="2005"/>
      <c r="P1372" s="2004"/>
      <c r="Q1372" s="2004"/>
      <c r="R1372" s="2004"/>
      <c r="S1372" s="2004"/>
      <c r="T1372" s="2004"/>
      <c r="U1372" s="2004"/>
      <c r="V1372" s="2004"/>
      <c r="W1372" s="2004"/>
      <c r="X1372" s="2004"/>
    </row>
    <row r="1373" spans="1:24" s="25" customFormat="1">
      <c r="A1373" s="41"/>
      <c r="B1373" s="2012"/>
      <c r="C1373" s="21"/>
      <c r="D1373" s="2051"/>
      <c r="E1373" s="2105"/>
      <c r="F1373" s="2105"/>
      <c r="G1373" s="2005"/>
      <c r="H1373" s="2052"/>
      <c r="I1373" s="2005"/>
      <c r="J1373" s="2005"/>
      <c r="K1373" s="2052"/>
      <c r="L1373" s="2005"/>
      <c r="M1373" s="2052"/>
      <c r="N1373" s="2004"/>
      <c r="O1373" s="2005"/>
      <c r="P1373" s="2004"/>
      <c r="Q1373" s="2004"/>
      <c r="R1373" s="2004"/>
      <c r="S1373" s="2004"/>
      <c r="T1373" s="2004"/>
      <c r="U1373" s="2004"/>
      <c r="V1373" s="2004"/>
      <c r="W1373" s="2004"/>
      <c r="X1373" s="2004"/>
    </row>
    <row r="1374" spans="1:24" s="25" customFormat="1">
      <c r="A1374" s="80" t="s">
        <v>11077</v>
      </c>
      <c r="B1374" s="2012"/>
      <c r="C1374" s="21"/>
      <c r="D1374" s="2051"/>
      <c r="E1374" s="2105"/>
      <c r="F1374" s="2105"/>
      <c r="G1374" s="2005"/>
      <c r="H1374" s="2052"/>
      <c r="I1374" s="2005"/>
      <c r="J1374" s="2005"/>
      <c r="K1374" s="2052"/>
      <c r="L1374" s="2005"/>
      <c r="M1374" s="2052"/>
      <c r="N1374" s="2004"/>
      <c r="O1374" s="2005"/>
      <c r="P1374" s="2004"/>
      <c r="Q1374" s="2004"/>
      <c r="R1374" s="2004"/>
      <c r="S1374" s="2004"/>
      <c r="T1374" s="2004"/>
      <c r="U1374" s="2004"/>
      <c r="V1374" s="2004"/>
      <c r="W1374" s="2004"/>
      <c r="X1374" s="2004"/>
    </row>
    <row r="1375" spans="1:24" s="25" customFormat="1">
      <c r="A1375" s="41">
        <v>4807151</v>
      </c>
      <c r="B1375" s="2012" t="s">
        <v>10123</v>
      </c>
      <c r="C1375" s="21" t="s">
        <v>11080</v>
      </c>
      <c r="D1375" s="2051">
        <v>3100</v>
      </c>
      <c r="E1375" s="2105">
        <v>310000</v>
      </c>
      <c r="F1375" s="2105">
        <v>109000</v>
      </c>
      <c r="G1375" s="2005" t="s">
        <v>9815</v>
      </c>
      <c r="H1375" s="2052">
        <v>41848</v>
      </c>
      <c r="I1375" s="2005" t="s">
        <v>10102</v>
      </c>
      <c r="J1375" s="2005"/>
      <c r="K1375" s="2052"/>
      <c r="L1375" s="2005" t="s">
        <v>10779</v>
      </c>
      <c r="M1375" s="2052">
        <v>41960</v>
      </c>
      <c r="N1375" s="2004"/>
      <c r="O1375" s="2005"/>
      <c r="P1375" s="2004" t="s">
        <v>7902</v>
      </c>
      <c r="Q1375" s="2004"/>
      <c r="R1375" s="2004"/>
      <c r="S1375" s="2004"/>
      <c r="T1375" s="2004"/>
      <c r="U1375" s="2004"/>
      <c r="V1375" s="2004"/>
      <c r="W1375" s="2004"/>
      <c r="X1375" s="2004"/>
    </row>
    <row r="1376" spans="1:24" s="25" customFormat="1">
      <c r="A1376" s="41"/>
      <c r="B1376" s="2012"/>
      <c r="C1376" s="21"/>
      <c r="D1376" s="2051"/>
      <c r="E1376" s="2105"/>
      <c r="F1376" s="2105"/>
      <c r="G1376" s="2005"/>
      <c r="H1376" s="2052"/>
      <c r="I1376" s="2005"/>
      <c r="J1376" s="2005"/>
      <c r="K1376" s="2052"/>
      <c r="L1376" s="2005"/>
      <c r="M1376" s="2052"/>
      <c r="N1376" s="2004"/>
      <c r="O1376" s="2005"/>
      <c r="P1376" s="2004"/>
      <c r="Q1376" s="2004"/>
      <c r="R1376" s="2004"/>
      <c r="S1376" s="2004"/>
      <c r="T1376" s="2004"/>
      <c r="U1376" s="2004"/>
      <c r="V1376" s="2004"/>
      <c r="W1376" s="2004"/>
      <c r="X1376" s="2004"/>
    </row>
    <row r="1377" spans="1:24" s="25" customFormat="1">
      <c r="A1377" s="80" t="s">
        <v>10403</v>
      </c>
      <c r="B1377" s="2012"/>
      <c r="C1377" s="8" t="s">
        <v>11065</v>
      </c>
      <c r="D1377" s="2051"/>
      <c r="E1377" s="2105"/>
      <c r="F1377" s="2105"/>
      <c r="G1377" s="2005"/>
      <c r="H1377" s="2052"/>
      <c r="I1377" s="2005"/>
      <c r="J1377" s="2005"/>
      <c r="K1377" s="2052"/>
      <c r="L1377" s="2005"/>
      <c r="M1377" s="2052"/>
      <c r="N1377" s="2004"/>
      <c r="O1377" s="2005"/>
      <c r="P1377" s="2004"/>
      <c r="Q1377" s="2004"/>
      <c r="R1377" s="2004"/>
      <c r="S1377" s="2004"/>
      <c r="T1377" s="2004"/>
      <c r="U1377" s="2004"/>
      <c r="V1377" s="2004"/>
      <c r="W1377" s="2004"/>
      <c r="X1377" s="2004"/>
    </row>
    <row r="1378" spans="1:24" s="25" customFormat="1">
      <c r="A1378" s="41">
        <v>4809060</v>
      </c>
      <c r="B1378" s="2012" t="s">
        <v>10903</v>
      </c>
      <c r="C1378" s="21" t="s">
        <v>11081</v>
      </c>
      <c r="D1378" s="2051">
        <v>4100</v>
      </c>
      <c r="E1378" s="2105">
        <v>426000</v>
      </c>
      <c r="F1378" s="2105">
        <v>246000</v>
      </c>
      <c r="G1378" s="2005" t="s">
        <v>6147</v>
      </c>
      <c r="H1378" s="2052">
        <v>41892</v>
      </c>
      <c r="I1378" s="2005" t="s">
        <v>9944</v>
      </c>
      <c r="J1378" s="2005"/>
      <c r="K1378" s="2052"/>
      <c r="L1378" s="2005" t="s">
        <v>9941</v>
      </c>
      <c r="M1378" s="2052">
        <v>41993</v>
      </c>
      <c r="N1378" s="2004"/>
      <c r="O1378" s="2005"/>
      <c r="P1378" s="2004" t="s">
        <v>11082</v>
      </c>
      <c r="Q1378" s="2004"/>
      <c r="R1378" s="2004"/>
      <c r="S1378" s="2004"/>
      <c r="T1378" s="2004"/>
      <c r="U1378" s="2004"/>
      <c r="V1378" s="2004"/>
      <c r="W1378" s="2004"/>
      <c r="X1378" s="2004"/>
    </row>
    <row r="1379" spans="1:24" s="25" customFormat="1">
      <c r="A1379" s="41">
        <v>4809070</v>
      </c>
      <c r="B1379" s="2012" t="s">
        <v>10031</v>
      </c>
      <c r="C1379" s="21" t="s">
        <v>11083</v>
      </c>
      <c r="D1379" s="2051">
        <v>3300</v>
      </c>
      <c r="E1379" s="2105">
        <v>343000</v>
      </c>
      <c r="F1379" s="2105">
        <v>142000</v>
      </c>
      <c r="G1379" s="2005" t="s">
        <v>9815</v>
      </c>
      <c r="H1379" s="2052">
        <v>41893</v>
      </c>
      <c r="I1379" s="2005" t="s">
        <v>10062</v>
      </c>
      <c r="J1379" s="2005" t="s">
        <v>449</v>
      </c>
      <c r="K1379" s="2052"/>
      <c r="L1379" s="2005" t="s">
        <v>9941</v>
      </c>
      <c r="M1379" s="2052">
        <v>41993</v>
      </c>
      <c r="N1379" s="2004"/>
      <c r="O1379" s="2027" t="s">
        <v>10816</v>
      </c>
      <c r="P1379" s="2004"/>
      <c r="Q1379" s="2004"/>
      <c r="R1379" s="2004"/>
      <c r="S1379" s="2004"/>
      <c r="T1379" s="2004"/>
      <c r="U1379" s="2004"/>
      <c r="V1379" s="2004"/>
      <c r="W1379" s="2004"/>
      <c r="X1379" s="2004"/>
    </row>
    <row r="1380" spans="1:24" s="25" customFormat="1">
      <c r="A1380" s="41"/>
      <c r="B1380" s="2012" t="s">
        <v>11084</v>
      </c>
      <c r="C1380" s="21" t="s">
        <v>10858</v>
      </c>
      <c r="D1380" s="2051">
        <v>100</v>
      </c>
      <c r="E1380" s="2105"/>
      <c r="F1380" s="2105"/>
      <c r="G1380" s="2005"/>
      <c r="H1380" s="2052"/>
      <c r="I1380" s="2005"/>
      <c r="J1380" s="2005"/>
      <c r="K1380" s="2052"/>
      <c r="L1380" s="2005"/>
      <c r="M1380" s="2052"/>
      <c r="N1380" s="2004"/>
      <c r="O1380" s="2005"/>
      <c r="P1380" s="2004"/>
      <c r="Q1380" s="2004"/>
      <c r="R1380" s="2004"/>
      <c r="S1380" s="2004"/>
      <c r="T1380" s="2004"/>
      <c r="U1380" s="2004"/>
      <c r="V1380" s="2004"/>
      <c r="W1380" s="2004"/>
      <c r="X1380" s="2004"/>
    </row>
    <row r="1381" spans="1:24" s="25" customFormat="1">
      <c r="A1381" s="41">
        <v>4809143</v>
      </c>
      <c r="B1381" s="2012" t="s">
        <v>10123</v>
      </c>
      <c r="C1381" s="21" t="s">
        <v>11085</v>
      </c>
      <c r="D1381" s="2051">
        <v>3400</v>
      </c>
      <c r="E1381" s="2105">
        <v>360000</v>
      </c>
      <c r="F1381" s="2105">
        <v>152000</v>
      </c>
      <c r="G1381" s="2005" t="s">
        <v>9810</v>
      </c>
      <c r="H1381" s="2052">
        <v>41906</v>
      </c>
      <c r="I1381" s="2005" t="s">
        <v>10902</v>
      </c>
      <c r="J1381" s="2005"/>
      <c r="K1381" s="2052"/>
      <c r="L1381" s="2005" t="s">
        <v>9941</v>
      </c>
      <c r="M1381" s="2052">
        <v>41993</v>
      </c>
      <c r="N1381" s="2004"/>
      <c r="O1381" s="2005"/>
      <c r="P1381" s="2004"/>
      <c r="Q1381" s="2004"/>
      <c r="R1381" s="2004"/>
      <c r="S1381" s="2004"/>
      <c r="T1381" s="2004"/>
      <c r="U1381" s="2004"/>
      <c r="V1381" s="2004"/>
      <c r="W1381" s="2004"/>
      <c r="X1381" s="2004"/>
    </row>
    <row r="1382" spans="1:24" s="25" customFormat="1">
      <c r="A1382" s="41">
        <v>4809147</v>
      </c>
      <c r="B1382" s="2012" t="s">
        <v>10031</v>
      </c>
      <c r="C1382" s="21" t="s">
        <v>11086</v>
      </c>
      <c r="D1382" s="2051">
        <v>3350</v>
      </c>
      <c r="E1382" s="2105">
        <v>355000</v>
      </c>
      <c r="F1382" s="2105">
        <v>153000</v>
      </c>
      <c r="G1382" s="2005" t="s">
        <v>9815</v>
      </c>
      <c r="H1382" s="2052">
        <v>41906</v>
      </c>
      <c r="I1382" s="2005" t="s">
        <v>9811</v>
      </c>
      <c r="J1382" s="2005" t="s">
        <v>449</v>
      </c>
      <c r="K1382" s="2052"/>
      <c r="L1382" s="2005" t="s">
        <v>9941</v>
      </c>
      <c r="M1382" s="2052">
        <v>41993</v>
      </c>
      <c r="N1382" s="2004"/>
      <c r="O1382" s="2027" t="s">
        <v>10540</v>
      </c>
      <c r="P1382" s="2004"/>
      <c r="Q1382" s="2004"/>
      <c r="R1382" s="2004"/>
      <c r="S1382" s="2004"/>
      <c r="T1382" s="2004"/>
      <c r="U1382" s="2004"/>
      <c r="V1382" s="2004"/>
      <c r="W1382" s="2004"/>
      <c r="X1382" s="2004"/>
    </row>
    <row r="1383" spans="1:24" s="25" customFormat="1">
      <c r="A1383" s="41"/>
      <c r="B1383" s="2012" t="s">
        <v>11087</v>
      </c>
      <c r="C1383" s="21" t="s">
        <v>10858</v>
      </c>
      <c r="D1383" s="2051">
        <v>100</v>
      </c>
      <c r="E1383" s="2105"/>
      <c r="F1383" s="2105"/>
      <c r="G1383" s="2005"/>
      <c r="H1383" s="2052"/>
      <c r="I1383" s="2005"/>
      <c r="J1383" s="2005"/>
      <c r="K1383" s="2052"/>
      <c r="L1383" s="2005"/>
      <c r="M1383" s="2052"/>
      <c r="N1383" s="2004"/>
      <c r="O1383" s="2005"/>
      <c r="P1383" s="2004"/>
      <c r="Q1383" s="2004"/>
      <c r="R1383" s="2004"/>
      <c r="S1383" s="2004"/>
      <c r="T1383" s="2004"/>
      <c r="U1383" s="2004"/>
      <c r="V1383" s="2004"/>
      <c r="W1383" s="2004"/>
      <c r="X1383" s="2004"/>
    </row>
    <row r="1384" spans="1:24">
      <c r="A1384" s="2098"/>
      <c r="B1384" s="2004"/>
      <c r="C1384" s="2004"/>
      <c r="D1384" s="2025"/>
      <c r="E1384" s="2105"/>
      <c r="F1384" s="2105"/>
      <c r="G1384" s="2005"/>
      <c r="H1384" s="2052"/>
      <c r="I1384" s="2005"/>
      <c r="J1384" s="2005"/>
      <c r="K1384" s="2052"/>
      <c r="L1384" s="2005"/>
      <c r="M1384" s="2052"/>
      <c r="N1384" s="2004"/>
      <c r="O1384" s="2005"/>
      <c r="P1384" s="2004"/>
      <c r="Q1384" s="2004"/>
      <c r="R1384" s="2004"/>
      <c r="S1384" s="2004"/>
      <c r="T1384" s="2004"/>
      <c r="U1384" s="2004"/>
      <c r="V1384" s="2004"/>
      <c r="W1384" s="2004"/>
      <c r="X1384" s="2004"/>
    </row>
    <row r="1385" spans="1:24" s="25" customFormat="1">
      <c r="A1385" s="80" t="s">
        <v>10403</v>
      </c>
      <c r="B1385" s="2012"/>
      <c r="C1385" s="8" t="s">
        <v>11088</v>
      </c>
      <c r="D1385" s="2051"/>
      <c r="E1385" s="2105"/>
      <c r="F1385" s="2105"/>
      <c r="G1385" s="2005"/>
      <c r="H1385" s="2052"/>
      <c r="I1385" s="2005"/>
      <c r="J1385" s="2005"/>
      <c r="K1385" s="2052"/>
      <c r="L1385" s="2005"/>
      <c r="M1385" s="2052"/>
      <c r="N1385" s="2004"/>
      <c r="O1385" s="2005"/>
      <c r="P1385" s="2004"/>
      <c r="Q1385" s="2004"/>
      <c r="R1385" s="2004"/>
      <c r="S1385" s="2004"/>
      <c r="T1385" s="2004"/>
      <c r="U1385" s="2004"/>
      <c r="V1385" s="2004"/>
      <c r="W1385" s="2004"/>
      <c r="X1385" s="2004"/>
    </row>
    <row r="1386" spans="1:24" s="25" customFormat="1">
      <c r="A1386" s="41">
        <v>4810004</v>
      </c>
      <c r="B1386" s="2012" t="s">
        <v>10031</v>
      </c>
      <c r="C1386" s="21" t="s">
        <v>11089</v>
      </c>
      <c r="D1386" s="2051">
        <v>3500</v>
      </c>
      <c r="E1386" s="2105">
        <v>371000</v>
      </c>
      <c r="F1386" s="2105">
        <v>165000</v>
      </c>
      <c r="G1386" s="2005" t="s">
        <v>9835</v>
      </c>
      <c r="H1386" s="2052">
        <v>41913</v>
      </c>
      <c r="I1386" s="2005" t="s">
        <v>9944</v>
      </c>
      <c r="J1386" s="2005"/>
      <c r="K1386" s="2052"/>
      <c r="L1386" s="2005" t="s">
        <v>9941</v>
      </c>
      <c r="M1386" s="2052">
        <v>41993</v>
      </c>
      <c r="N1386" s="2004"/>
      <c r="O1386" s="2005"/>
      <c r="P1386" s="2004" t="s">
        <v>7902</v>
      </c>
      <c r="Q1386" s="2004"/>
      <c r="R1386" s="2004"/>
      <c r="S1386" s="2004"/>
      <c r="T1386" s="2004"/>
      <c r="U1386" s="2004"/>
      <c r="V1386" s="2004"/>
      <c r="W1386" s="2004"/>
      <c r="X1386" s="2004"/>
    </row>
    <row r="1387" spans="1:24" s="25" customFormat="1">
      <c r="A1387" s="41">
        <v>4810076</v>
      </c>
      <c r="B1387" s="2012" t="s">
        <v>10000</v>
      </c>
      <c r="C1387" s="21" t="s">
        <v>11090</v>
      </c>
      <c r="D1387" s="2051">
        <v>3300</v>
      </c>
      <c r="E1387" s="2105">
        <v>349000</v>
      </c>
      <c r="F1387" s="2105">
        <v>176000</v>
      </c>
      <c r="G1387" s="2005" t="s">
        <v>9835</v>
      </c>
      <c r="H1387" s="2052">
        <v>41926</v>
      </c>
      <c r="I1387" s="2005" t="s">
        <v>9962</v>
      </c>
      <c r="J1387" s="2005"/>
      <c r="K1387" s="2052"/>
      <c r="L1387" s="2005" t="s">
        <v>9941</v>
      </c>
      <c r="M1387" s="2052">
        <v>41993</v>
      </c>
      <c r="N1387" s="2004"/>
      <c r="O1387" s="2005"/>
      <c r="P1387" s="2004" t="s">
        <v>7902</v>
      </c>
      <c r="Q1387" s="2004"/>
      <c r="R1387" s="2004"/>
      <c r="S1387" s="2004"/>
      <c r="T1387" s="2004"/>
      <c r="U1387" s="2004"/>
      <c r="V1387" s="2004"/>
      <c r="W1387" s="2004"/>
      <c r="X1387" s="2004"/>
    </row>
    <row r="1388" spans="1:24" s="25" customFormat="1">
      <c r="A1388" s="41">
        <v>4810144</v>
      </c>
      <c r="B1388" s="2012" t="s">
        <v>10594</v>
      </c>
      <c r="C1388" s="21" t="s">
        <v>11091</v>
      </c>
      <c r="D1388" s="2051">
        <v>2800</v>
      </c>
      <c r="E1388" s="2105">
        <v>308000</v>
      </c>
      <c r="F1388" s="2105">
        <v>106000</v>
      </c>
      <c r="G1388" s="2005" t="s">
        <v>9835</v>
      </c>
      <c r="H1388" s="2052">
        <v>41935</v>
      </c>
      <c r="I1388" s="2005" t="s">
        <v>9816</v>
      </c>
      <c r="J1388" s="2005"/>
      <c r="K1388" s="2052"/>
      <c r="L1388" s="2005" t="s">
        <v>9941</v>
      </c>
      <c r="M1388" s="2052">
        <v>41993</v>
      </c>
      <c r="N1388" s="2004"/>
      <c r="O1388" s="2005"/>
      <c r="P1388" s="2004"/>
      <c r="Q1388" s="2004"/>
      <c r="R1388" s="2004"/>
      <c r="S1388" s="2004"/>
      <c r="T1388" s="2004"/>
      <c r="U1388" s="2004"/>
      <c r="V1388" s="2004"/>
      <c r="W1388" s="2004"/>
      <c r="X1388" s="2004"/>
    </row>
    <row r="1389" spans="1:24" s="25" customFormat="1">
      <c r="A1389" s="41"/>
      <c r="B1389" s="2012"/>
      <c r="C1389" s="21"/>
      <c r="D1389" s="2051"/>
      <c r="E1389" s="2105"/>
      <c r="F1389" s="2105"/>
      <c r="G1389" s="2005"/>
      <c r="H1389" s="2052"/>
      <c r="I1389" s="2005"/>
      <c r="J1389" s="2005"/>
      <c r="K1389" s="2052"/>
      <c r="L1389" s="2005"/>
      <c r="M1389" s="2052"/>
      <c r="N1389" s="2004"/>
      <c r="O1389" s="2005"/>
      <c r="P1389" s="2004"/>
      <c r="Q1389" s="2004"/>
      <c r="R1389" s="2004"/>
      <c r="S1389" s="2004"/>
      <c r="T1389" s="2004"/>
      <c r="U1389" s="2004"/>
      <c r="V1389" s="2004"/>
      <c r="W1389" s="2004"/>
      <c r="X1389" s="2004"/>
    </row>
    <row r="1390" spans="1:24" s="25" customFormat="1">
      <c r="A1390" s="80" t="s">
        <v>11092</v>
      </c>
      <c r="B1390" s="2012"/>
      <c r="C1390" s="8" t="s">
        <v>11093</v>
      </c>
      <c r="D1390" s="2051"/>
      <c r="E1390" s="2105"/>
      <c r="F1390" s="2105"/>
      <c r="G1390" s="2005"/>
      <c r="H1390" s="2052"/>
      <c r="I1390" s="2005"/>
      <c r="J1390" s="2005"/>
      <c r="K1390" s="2052"/>
      <c r="L1390" s="2005"/>
      <c r="M1390" s="2052"/>
      <c r="N1390" s="2004"/>
      <c r="O1390" s="2005"/>
      <c r="P1390" s="2004"/>
      <c r="Q1390" s="2004"/>
      <c r="R1390" s="2004"/>
      <c r="S1390" s="2004"/>
      <c r="T1390" s="2004"/>
      <c r="U1390" s="2004"/>
      <c r="V1390" s="2004"/>
      <c r="W1390" s="2004"/>
      <c r="X1390" s="2004"/>
    </row>
    <row r="1391" spans="1:24" s="25" customFormat="1">
      <c r="A1391" s="41">
        <v>4811007</v>
      </c>
      <c r="B1391" s="2012" t="s">
        <v>10802</v>
      </c>
      <c r="C1391" s="21" t="s">
        <v>11094</v>
      </c>
      <c r="D1391" s="2051">
        <v>3200</v>
      </c>
      <c r="E1391" s="2105">
        <v>358000</v>
      </c>
      <c r="F1391" s="2105">
        <v>171000</v>
      </c>
      <c r="G1391" s="2005" t="s">
        <v>6147</v>
      </c>
      <c r="H1391" s="2052">
        <v>41947</v>
      </c>
      <c r="I1391" s="2005" t="s">
        <v>9836</v>
      </c>
      <c r="J1391" s="2005" t="s">
        <v>449</v>
      </c>
      <c r="K1391" s="2052"/>
      <c r="L1391" s="2005" t="s">
        <v>107</v>
      </c>
      <c r="M1391" s="2052">
        <v>41997</v>
      </c>
      <c r="N1391" s="2004"/>
      <c r="O1391" s="2027" t="s">
        <v>11095</v>
      </c>
      <c r="P1391" s="2004"/>
      <c r="Q1391" s="2004"/>
      <c r="R1391" s="2004"/>
      <c r="S1391" s="2004"/>
      <c r="T1391" s="2004"/>
      <c r="U1391" s="2004"/>
      <c r="V1391" s="2004"/>
      <c r="W1391" s="2004"/>
      <c r="X1391" s="2004"/>
    </row>
    <row r="1392" spans="1:24" s="25" customFormat="1">
      <c r="A1392" s="41"/>
      <c r="B1392" s="2012" t="s">
        <v>11096</v>
      </c>
      <c r="C1392" s="21" t="s">
        <v>10858</v>
      </c>
      <c r="D1392" s="2051">
        <v>100</v>
      </c>
      <c r="E1392" s="2105"/>
      <c r="F1392" s="2105"/>
      <c r="G1392" s="2005"/>
      <c r="H1392" s="2052"/>
      <c r="I1392" s="2005"/>
      <c r="J1392" s="2005"/>
      <c r="K1392" s="2052"/>
      <c r="L1392" s="2005"/>
      <c r="M1392" s="2052"/>
      <c r="N1392" s="2004"/>
      <c r="O1392" s="2005"/>
      <c r="P1392" s="2004"/>
      <c r="Q1392" s="2004"/>
      <c r="R1392" s="2004"/>
      <c r="S1392" s="2004"/>
      <c r="T1392" s="2004"/>
      <c r="U1392" s="2004"/>
      <c r="V1392" s="2004"/>
      <c r="W1392" s="2004"/>
      <c r="X1392" s="2004"/>
    </row>
    <row r="1393" spans="1:24" s="25" customFormat="1">
      <c r="A1393" s="41">
        <v>4811043</v>
      </c>
      <c r="B1393" s="2012" t="s">
        <v>10850</v>
      </c>
      <c r="C1393" s="21" t="s">
        <v>11097</v>
      </c>
      <c r="D1393" s="2051">
        <v>3300</v>
      </c>
      <c r="E1393" s="2105">
        <v>370000</v>
      </c>
      <c r="F1393" s="2105">
        <v>190000</v>
      </c>
      <c r="G1393" s="2005" t="s">
        <v>9916</v>
      </c>
      <c r="H1393" s="2052">
        <v>41953</v>
      </c>
      <c r="I1393" s="2005" t="s">
        <v>9901</v>
      </c>
      <c r="J1393" s="2005" t="s">
        <v>449</v>
      </c>
      <c r="K1393" s="2052"/>
      <c r="L1393" s="2005" t="s">
        <v>10975</v>
      </c>
      <c r="M1393" s="2052">
        <v>41997</v>
      </c>
      <c r="N1393" s="2004"/>
      <c r="O1393" s="2027" t="s">
        <v>11098</v>
      </c>
      <c r="P1393" s="2004"/>
      <c r="Q1393" s="2004"/>
      <c r="R1393" s="2004"/>
      <c r="S1393" s="2004"/>
      <c r="T1393" s="2004"/>
      <c r="U1393" s="2004"/>
      <c r="V1393" s="2004"/>
      <c r="W1393" s="2004"/>
      <c r="X1393" s="2004"/>
    </row>
    <row r="1394" spans="1:24" s="25" customFormat="1">
      <c r="A1394" s="41"/>
      <c r="B1394" s="2012" t="s">
        <v>11099</v>
      </c>
      <c r="C1394" s="21" t="s">
        <v>10858</v>
      </c>
      <c r="D1394" s="2051">
        <v>100</v>
      </c>
      <c r="E1394" s="2105"/>
      <c r="F1394" s="2105"/>
      <c r="G1394" s="2005"/>
      <c r="H1394" s="2052"/>
      <c r="I1394" s="2005"/>
      <c r="J1394" s="2005"/>
      <c r="K1394" s="2052"/>
      <c r="L1394" s="2005"/>
      <c r="M1394" s="2052"/>
      <c r="N1394" s="2004"/>
      <c r="O1394" s="2005"/>
      <c r="P1394" s="2004"/>
      <c r="Q1394" s="2004"/>
      <c r="R1394" s="2004"/>
      <c r="S1394" s="2004"/>
      <c r="T1394" s="2004"/>
      <c r="U1394" s="2004"/>
      <c r="V1394" s="2004"/>
      <c r="W1394" s="2004"/>
      <c r="X1394" s="2004"/>
    </row>
    <row r="1395" spans="1:24" s="25" customFormat="1">
      <c r="A1395" s="41"/>
      <c r="B1395" s="2012"/>
      <c r="C1395" s="21"/>
      <c r="D1395" s="2051"/>
      <c r="E1395" s="2105"/>
      <c r="F1395" s="2105"/>
      <c r="G1395" s="2005"/>
      <c r="H1395" s="2052"/>
      <c r="I1395" s="2005"/>
      <c r="J1395" s="2005"/>
      <c r="K1395" s="2052"/>
      <c r="L1395" s="2005"/>
      <c r="M1395" s="2052"/>
      <c r="N1395" s="2004"/>
      <c r="O1395" s="2005"/>
      <c r="P1395" s="2004"/>
      <c r="Q1395" s="2004"/>
      <c r="R1395" s="2004"/>
      <c r="S1395" s="2004"/>
      <c r="T1395" s="2004"/>
      <c r="U1395" s="2004"/>
      <c r="V1395" s="2004"/>
      <c r="W1395" s="2004"/>
      <c r="X1395" s="2004"/>
    </row>
    <row r="1396" spans="1:24" s="25" customFormat="1">
      <c r="A1396" s="80" t="s">
        <v>11092</v>
      </c>
      <c r="B1396" s="2012"/>
      <c r="C1396" s="8" t="s">
        <v>11100</v>
      </c>
      <c r="D1396" s="2051"/>
      <c r="E1396" s="2105"/>
      <c r="F1396" s="2105"/>
      <c r="G1396" s="2005"/>
      <c r="H1396" s="2052"/>
      <c r="I1396" s="2005"/>
      <c r="J1396" s="2005"/>
      <c r="K1396" s="2052"/>
      <c r="L1396" s="2005"/>
      <c r="M1396" s="2052"/>
      <c r="N1396" s="2004"/>
      <c r="O1396" s="2005"/>
      <c r="P1396" s="2004"/>
      <c r="Q1396" s="2004"/>
      <c r="R1396" s="2004"/>
      <c r="S1396" s="2004"/>
      <c r="T1396" s="2004"/>
      <c r="U1396" s="2004"/>
      <c r="V1396" s="2004"/>
      <c r="W1396" s="2004"/>
      <c r="X1396" s="2004"/>
    </row>
    <row r="1397" spans="1:24" s="25" customFormat="1">
      <c r="A1397" s="41">
        <v>4810094</v>
      </c>
      <c r="B1397" s="2012" t="s">
        <v>10802</v>
      </c>
      <c r="C1397" s="21" t="s">
        <v>11101</v>
      </c>
      <c r="D1397" s="2051">
        <v>3250</v>
      </c>
      <c r="E1397" s="2105">
        <v>344000</v>
      </c>
      <c r="F1397" s="2105">
        <v>150000</v>
      </c>
      <c r="G1397" s="2005" t="s">
        <v>6147</v>
      </c>
      <c r="H1397" s="2052">
        <v>41928</v>
      </c>
      <c r="I1397" s="2005" t="s">
        <v>9891</v>
      </c>
      <c r="J1397" s="2005" t="s">
        <v>449</v>
      </c>
      <c r="K1397" s="2052"/>
      <c r="L1397" s="2005" t="s">
        <v>10975</v>
      </c>
      <c r="M1397" s="2052">
        <v>41997</v>
      </c>
      <c r="N1397" s="2004"/>
      <c r="O1397" s="2027" t="s">
        <v>10540</v>
      </c>
      <c r="P1397" s="2004" t="s">
        <v>7902</v>
      </c>
      <c r="Q1397" s="2004"/>
      <c r="R1397" s="2004"/>
      <c r="S1397" s="2004"/>
      <c r="T1397" s="2004"/>
      <c r="U1397" s="2004"/>
      <c r="V1397" s="2004"/>
      <c r="W1397" s="2004"/>
      <c r="X1397" s="2004"/>
    </row>
    <row r="1398" spans="1:24" s="25" customFormat="1">
      <c r="A1398" s="41"/>
      <c r="B1398" s="2012" t="s">
        <v>11102</v>
      </c>
      <c r="C1398" s="21" t="s">
        <v>10858</v>
      </c>
      <c r="D1398" s="2051">
        <v>100</v>
      </c>
      <c r="E1398" s="2105"/>
      <c r="F1398" s="2105"/>
      <c r="G1398" s="2005"/>
      <c r="H1398" s="2052"/>
      <c r="I1398" s="2005"/>
      <c r="J1398" s="2005"/>
      <c r="K1398" s="2052"/>
      <c r="L1398" s="2005"/>
      <c r="M1398" s="2052"/>
      <c r="N1398" s="2004"/>
      <c r="O1398" s="2005"/>
      <c r="P1398" s="2004"/>
      <c r="Q1398" s="2004"/>
      <c r="R1398" s="2004"/>
      <c r="S1398" s="2004"/>
      <c r="T1398" s="2004"/>
      <c r="U1398" s="2004"/>
      <c r="V1398" s="2004"/>
      <c r="W1398" s="2004"/>
      <c r="X1398" s="2004"/>
    </row>
    <row r="1399" spans="1:24" s="25" customFormat="1">
      <c r="A1399" s="41"/>
      <c r="B1399" s="2012"/>
      <c r="C1399" s="21"/>
      <c r="D1399" s="2051"/>
      <c r="E1399" s="2105"/>
      <c r="F1399" s="2105"/>
      <c r="G1399" s="2005"/>
      <c r="H1399" s="2052"/>
      <c r="I1399" s="2005"/>
      <c r="J1399" s="2005"/>
      <c r="K1399" s="2052"/>
      <c r="L1399" s="2005"/>
      <c r="M1399" s="2052"/>
      <c r="N1399" s="2004"/>
      <c r="O1399" s="2005"/>
      <c r="P1399" s="2004"/>
      <c r="Q1399" s="2004"/>
      <c r="R1399" s="2004"/>
      <c r="S1399" s="2004"/>
      <c r="T1399" s="2004"/>
      <c r="U1399" s="2004"/>
      <c r="V1399" s="2004"/>
      <c r="W1399" s="2004"/>
      <c r="X1399" s="2004"/>
    </row>
    <row r="1400" spans="1:24" s="498" customFormat="1">
      <c r="A1400" s="1850"/>
      <c r="B1400" s="2014"/>
      <c r="C1400" s="1898"/>
      <c r="D1400" s="2237"/>
      <c r="E1400" s="2109"/>
      <c r="F1400" s="2109"/>
      <c r="G1400" s="2019"/>
      <c r="H1400" s="2080"/>
      <c r="I1400" s="2019"/>
      <c r="J1400" s="2019"/>
      <c r="K1400" s="2080"/>
      <c r="L1400" s="2019"/>
      <c r="M1400" s="2080"/>
      <c r="N1400" s="2023"/>
      <c r="O1400" s="2019"/>
      <c r="P1400" s="2023"/>
      <c r="Q1400" s="2023"/>
      <c r="R1400" s="2023"/>
      <c r="S1400" s="2023"/>
      <c r="T1400" s="2023"/>
      <c r="U1400" s="2023"/>
      <c r="V1400" s="2023"/>
      <c r="W1400" s="2023"/>
      <c r="X1400" s="2023"/>
    </row>
    <row r="1401" spans="1:24" s="25" customFormat="1">
      <c r="A1401" s="80" t="s">
        <v>11103</v>
      </c>
      <c r="B1401" s="2012"/>
      <c r="C1401" s="8" t="s">
        <v>11104</v>
      </c>
      <c r="D1401" s="2051"/>
      <c r="E1401" s="2105"/>
      <c r="F1401" s="2105"/>
      <c r="G1401" s="2005"/>
      <c r="H1401" s="2052"/>
      <c r="I1401" s="2005"/>
      <c r="J1401" s="2005"/>
      <c r="K1401" s="2052"/>
      <c r="L1401" s="2005"/>
      <c r="M1401" s="2052"/>
      <c r="N1401" s="2004"/>
      <c r="O1401" s="2005"/>
      <c r="P1401" s="2004"/>
      <c r="Q1401" s="2004"/>
      <c r="R1401" s="2004"/>
      <c r="S1401" s="2004"/>
      <c r="T1401" s="2004"/>
      <c r="U1401" s="2004"/>
      <c r="V1401" s="2004"/>
      <c r="W1401" s="2004"/>
      <c r="X1401" s="2004"/>
    </row>
    <row r="1402" spans="1:24" s="456" customFormat="1">
      <c r="A1402" s="41">
        <v>4811088</v>
      </c>
      <c r="B1402" s="40" t="s">
        <v>10168</v>
      </c>
      <c r="C1402" s="21" t="s">
        <v>11105</v>
      </c>
      <c r="D1402" s="157">
        <v>3000</v>
      </c>
      <c r="E1402" s="92">
        <v>345000</v>
      </c>
      <c r="F1402" s="92">
        <v>132000</v>
      </c>
      <c r="G1402" s="17" t="s">
        <v>9840</v>
      </c>
      <c r="H1402" s="83">
        <v>41957</v>
      </c>
      <c r="I1402" s="17" t="s">
        <v>9865</v>
      </c>
      <c r="J1402" s="17"/>
      <c r="K1402" s="83"/>
      <c r="L1402" s="17" t="s">
        <v>10975</v>
      </c>
      <c r="M1402" s="2052">
        <v>42030</v>
      </c>
      <c r="N1402" s="61"/>
      <c r="O1402" s="17"/>
      <c r="P1402" s="61"/>
      <c r="Q1402" s="61"/>
      <c r="R1402" s="61"/>
      <c r="S1402" s="61"/>
      <c r="T1402" s="61"/>
      <c r="U1402" s="61"/>
      <c r="V1402" s="61"/>
      <c r="W1402" s="61"/>
      <c r="X1402" s="61"/>
    </row>
    <row r="1403" spans="1:24" s="456" customFormat="1">
      <c r="A1403" s="41">
        <v>4811136</v>
      </c>
      <c r="B1403" s="40" t="s">
        <v>10123</v>
      </c>
      <c r="C1403" s="21" t="s">
        <v>11106</v>
      </c>
      <c r="D1403" s="157">
        <v>3300</v>
      </c>
      <c r="E1403" s="92">
        <v>379500</v>
      </c>
      <c r="F1403" s="92">
        <v>162000</v>
      </c>
      <c r="G1403" s="17" t="s">
        <v>9810</v>
      </c>
      <c r="H1403" s="83">
        <v>41969</v>
      </c>
      <c r="I1403" s="17" t="s">
        <v>10683</v>
      </c>
      <c r="J1403" s="17"/>
      <c r="K1403" s="83"/>
      <c r="L1403" s="17" t="s">
        <v>10975</v>
      </c>
      <c r="M1403" s="2052">
        <v>42030</v>
      </c>
      <c r="N1403" s="61"/>
      <c r="O1403" s="17"/>
      <c r="P1403" s="61"/>
      <c r="Q1403" s="61"/>
      <c r="R1403" s="61"/>
      <c r="S1403" s="61"/>
      <c r="T1403" s="61"/>
      <c r="U1403" s="61"/>
      <c r="V1403" s="61"/>
      <c r="W1403" s="61"/>
      <c r="X1403" s="61"/>
    </row>
    <row r="1404" spans="1:24" s="25" customFormat="1">
      <c r="A1404" s="41"/>
      <c r="B1404" s="2012"/>
      <c r="C1404" s="21"/>
      <c r="D1404" s="2051"/>
      <c r="E1404" s="2105"/>
      <c r="F1404" s="2105"/>
      <c r="G1404" s="2005"/>
      <c r="H1404" s="2052"/>
      <c r="I1404" s="2005"/>
      <c r="J1404" s="2005"/>
      <c r="K1404" s="2052"/>
      <c r="L1404" s="2005"/>
      <c r="M1404" s="2052"/>
      <c r="N1404" s="2004"/>
      <c r="O1404" s="2005"/>
      <c r="P1404" s="2004"/>
      <c r="Q1404" s="2004"/>
      <c r="R1404" s="2004"/>
      <c r="S1404" s="2004"/>
      <c r="T1404" s="2004"/>
      <c r="U1404" s="2004"/>
      <c r="V1404" s="2004"/>
      <c r="W1404" s="2004"/>
      <c r="X1404" s="2004"/>
    </row>
    <row r="1405" spans="1:24" s="25" customFormat="1">
      <c r="A1405" s="80" t="s">
        <v>11103</v>
      </c>
      <c r="B1405" s="2012"/>
      <c r="C1405" s="8" t="s">
        <v>11107</v>
      </c>
      <c r="D1405" s="2051"/>
      <c r="E1405" s="2105"/>
      <c r="F1405" s="2105"/>
      <c r="G1405" s="2005"/>
      <c r="H1405" s="2052"/>
      <c r="I1405" s="2005"/>
      <c r="J1405" s="2005"/>
      <c r="K1405" s="2052"/>
      <c r="L1405" s="2005"/>
      <c r="M1405" s="2052"/>
      <c r="N1405" s="2004"/>
      <c r="O1405" s="2005"/>
      <c r="P1405" s="2004"/>
      <c r="Q1405" s="2004"/>
      <c r="R1405" s="2004"/>
      <c r="S1405" s="2004"/>
      <c r="T1405" s="2004"/>
      <c r="U1405" s="2004"/>
      <c r="V1405" s="2004"/>
      <c r="W1405" s="2004"/>
      <c r="X1405" s="2004"/>
    </row>
    <row r="1406" spans="1:24" s="456" customFormat="1">
      <c r="A1406" s="41">
        <v>4812001</v>
      </c>
      <c r="B1406" s="40" t="s">
        <v>10022</v>
      </c>
      <c r="C1406" s="21" t="s">
        <v>11108</v>
      </c>
      <c r="D1406" s="157">
        <v>2800</v>
      </c>
      <c r="E1406" s="92">
        <v>322000</v>
      </c>
      <c r="F1406" s="92">
        <v>133000</v>
      </c>
      <c r="G1406" s="17" t="s">
        <v>9871</v>
      </c>
      <c r="H1406" s="83">
        <v>41974</v>
      </c>
      <c r="I1406" s="17" t="s">
        <v>11109</v>
      </c>
      <c r="J1406" s="17"/>
      <c r="K1406" s="83"/>
      <c r="L1406" s="17" t="s">
        <v>10975</v>
      </c>
      <c r="M1406" s="83">
        <v>42030</v>
      </c>
      <c r="N1406" s="61"/>
      <c r="O1406" s="17"/>
      <c r="P1406" s="61"/>
      <c r="Q1406" s="61"/>
      <c r="R1406" s="61"/>
      <c r="S1406" s="61"/>
      <c r="T1406" s="61"/>
      <c r="U1406" s="61"/>
      <c r="V1406" s="61"/>
      <c r="W1406" s="61"/>
      <c r="X1406" s="61"/>
    </row>
    <row r="1407" spans="1:24" s="25" customFormat="1">
      <c r="A1407" s="41"/>
      <c r="B1407" s="2012"/>
      <c r="C1407" s="21"/>
      <c r="D1407" s="2051"/>
      <c r="E1407" s="2105"/>
      <c r="F1407" s="2105"/>
      <c r="G1407" s="2005"/>
      <c r="H1407" s="2052"/>
      <c r="I1407" s="2005"/>
      <c r="J1407" s="2005"/>
      <c r="K1407" s="2052"/>
      <c r="L1407" s="2005"/>
      <c r="M1407" s="2052"/>
      <c r="N1407" s="2004"/>
      <c r="O1407" s="2005"/>
      <c r="P1407" s="2004"/>
      <c r="Q1407" s="2004"/>
      <c r="R1407" s="2004"/>
      <c r="S1407" s="2004"/>
      <c r="T1407" s="2004"/>
      <c r="U1407" s="2004"/>
      <c r="V1407" s="2004"/>
      <c r="W1407" s="2004"/>
      <c r="X1407" s="2004"/>
    </row>
    <row r="1408" spans="1:24" s="25" customFormat="1">
      <c r="A1408" s="80" t="s">
        <v>11110</v>
      </c>
      <c r="B1408" s="2012"/>
      <c r="C1408" s="8" t="s">
        <v>11104</v>
      </c>
      <c r="D1408" s="2051"/>
      <c r="E1408" s="2105"/>
      <c r="F1408" s="2105"/>
      <c r="G1408" s="2005"/>
      <c r="H1408" s="2052"/>
      <c r="I1408" s="2005"/>
      <c r="J1408" s="2005"/>
      <c r="K1408" s="2052"/>
      <c r="L1408" s="2005"/>
      <c r="M1408" s="2052"/>
      <c r="N1408" s="2004"/>
      <c r="O1408" s="2005"/>
      <c r="P1408" s="2004"/>
      <c r="Q1408" s="2004"/>
      <c r="R1408" s="2004"/>
      <c r="S1408" s="2004"/>
      <c r="T1408" s="2004"/>
      <c r="U1408" s="2004"/>
      <c r="V1408" s="2004"/>
      <c r="W1408" s="2004"/>
      <c r="X1408" s="2004"/>
    </row>
    <row r="1409" spans="1:24" s="456" customFormat="1">
      <c r="A1409" s="41">
        <v>4811051</v>
      </c>
      <c r="B1409" s="40" t="s">
        <v>10031</v>
      </c>
      <c r="C1409" s="21" t="s">
        <v>11111</v>
      </c>
      <c r="D1409" s="157">
        <v>3300</v>
      </c>
      <c r="E1409" s="92">
        <v>370000</v>
      </c>
      <c r="F1409" s="92">
        <v>150000</v>
      </c>
      <c r="G1409" s="17" t="s">
        <v>9810</v>
      </c>
      <c r="H1409" s="83">
        <v>41954</v>
      </c>
      <c r="I1409" s="17" t="s">
        <v>9969</v>
      </c>
      <c r="J1409" s="17"/>
      <c r="K1409" s="83"/>
      <c r="L1409" s="17" t="s">
        <v>9941</v>
      </c>
      <c r="M1409" s="2052">
        <v>42033</v>
      </c>
      <c r="N1409" s="61"/>
      <c r="O1409" s="17"/>
      <c r="P1409" s="61" t="s">
        <v>11112</v>
      </c>
      <c r="Q1409" s="61"/>
      <c r="R1409" s="61"/>
      <c r="S1409" s="61"/>
      <c r="T1409" s="61"/>
      <c r="U1409" s="61"/>
      <c r="V1409" s="61"/>
      <c r="W1409" s="61"/>
      <c r="X1409" s="61"/>
    </row>
    <row r="1410" spans="1:24" s="25" customFormat="1">
      <c r="A1410" s="41"/>
      <c r="B1410" s="2012"/>
      <c r="C1410" s="21"/>
      <c r="D1410" s="2051"/>
      <c r="E1410" s="2105"/>
      <c r="F1410" s="2105"/>
      <c r="G1410" s="2005"/>
      <c r="H1410" s="2052"/>
      <c r="I1410" s="2005"/>
      <c r="J1410" s="2005"/>
      <c r="K1410" s="2052"/>
      <c r="L1410" s="2005"/>
      <c r="M1410" s="2052"/>
      <c r="N1410" s="2004"/>
      <c r="O1410" s="2005"/>
      <c r="P1410" s="2004"/>
      <c r="Q1410" s="2004"/>
      <c r="R1410" s="2004"/>
      <c r="S1410" s="2004"/>
      <c r="T1410" s="2004"/>
      <c r="U1410" s="2004"/>
      <c r="V1410" s="2004"/>
      <c r="W1410" s="2004"/>
      <c r="X1410" s="2004"/>
    </row>
    <row r="1411" spans="1:24" s="25" customFormat="1">
      <c r="A1411" s="80" t="s">
        <v>11110</v>
      </c>
      <c r="B1411" s="2012"/>
      <c r="C1411" s="8" t="s">
        <v>11100</v>
      </c>
      <c r="D1411" s="2051"/>
      <c r="E1411" s="2105"/>
      <c r="F1411" s="2105"/>
      <c r="G1411" s="2005"/>
      <c r="H1411" s="2052"/>
      <c r="I1411" s="2005"/>
      <c r="J1411" s="2005"/>
      <c r="K1411" s="2052"/>
      <c r="L1411" s="2005"/>
      <c r="M1411" s="2052"/>
      <c r="N1411" s="2004"/>
      <c r="O1411" s="2005"/>
      <c r="P1411" s="2004"/>
      <c r="Q1411" s="2004"/>
      <c r="R1411" s="2004"/>
      <c r="S1411" s="2004"/>
      <c r="T1411" s="2004"/>
      <c r="U1411" s="2004"/>
      <c r="V1411" s="2004"/>
      <c r="W1411" s="2004"/>
      <c r="X1411" s="2004"/>
    </row>
    <row r="1412" spans="1:24" s="456" customFormat="1">
      <c r="A1412" s="41">
        <v>4810143</v>
      </c>
      <c r="B1412" s="40" t="s">
        <v>10485</v>
      </c>
      <c r="C1412" s="21" t="s">
        <v>11113</v>
      </c>
      <c r="D1412" s="157">
        <v>3400</v>
      </c>
      <c r="E1412" s="92">
        <v>374000</v>
      </c>
      <c r="F1412" s="92">
        <v>184000</v>
      </c>
      <c r="G1412" s="17" t="s">
        <v>9810</v>
      </c>
      <c r="H1412" s="83">
        <v>41935</v>
      </c>
      <c r="I1412" s="17" t="s">
        <v>9816</v>
      </c>
      <c r="J1412" s="2005" t="s">
        <v>449</v>
      </c>
      <c r="K1412" s="83"/>
      <c r="L1412" s="17" t="s">
        <v>9941</v>
      </c>
      <c r="M1412" s="2052">
        <v>42033</v>
      </c>
      <c r="N1412" s="61"/>
      <c r="O1412" s="147" t="s">
        <v>10984</v>
      </c>
      <c r="P1412" s="61"/>
      <c r="Q1412" s="61"/>
      <c r="R1412" s="61"/>
      <c r="S1412" s="61"/>
      <c r="T1412" s="61"/>
      <c r="U1412" s="61"/>
      <c r="V1412" s="61"/>
      <c r="W1412" s="61"/>
      <c r="X1412" s="61"/>
    </row>
    <row r="1413" spans="1:24" s="25" customFormat="1">
      <c r="A1413" s="41"/>
      <c r="B1413" s="2012" t="s">
        <v>11114</v>
      </c>
      <c r="C1413" s="21" t="s">
        <v>10858</v>
      </c>
      <c r="D1413" s="2051">
        <v>100</v>
      </c>
      <c r="E1413" s="2105"/>
      <c r="F1413" s="2105"/>
      <c r="G1413" s="2005"/>
      <c r="H1413" s="2052"/>
      <c r="I1413" s="2005"/>
      <c r="J1413" s="2005"/>
      <c r="K1413" s="2052"/>
      <c r="L1413" s="2005"/>
      <c r="M1413" s="2052"/>
      <c r="N1413" s="2004"/>
      <c r="O1413" s="2005"/>
      <c r="P1413" s="2004"/>
      <c r="Q1413" s="2004"/>
      <c r="R1413" s="2004"/>
      <c r="S1413" s="2004"/>
      <c r="T1413" s="2004"/>
      <c r="U1413" s="2004"/>
      <c r="V1413" s="2004"/>
      <c r="W1413" s="2004"/>
      <c r="X1413" s="2004"/>
    </row>
    <row r="1414" spans="1:24" s="456" customFormat="1">
      <c r="A1414" s="41">
        <v>4810157</v>
      </c>
      <c r="B1414" s="40" t="s">
        <v>10074</v>
      </c>
      <c r="C1414" s="21" t="s">
        <v>11115</v>
      </c>
      <c r="D1414" s="157">
        <v>3250</v>
      </c>
      <c r="E1414" s="92">
        <v>357500</v>
      </c>
      <c r="F1414" s="92">
        <v>156000</v>
      </c>
      <c r="G1414" s="17" t="s">
        <v>11116</v>
      </c>
      <c r="H1414" s="83">
        <v>41937</v>
      </c>
      <c r="I1414" s="17" t="s">
        <v>9950</v>
      </c>
      <c r="J1414" s="17"/>
      <c r="K1414" s="83"/>
      <c r="L1414" s="17" t="s">
        <v>9941</v>
      </c>
      <c r="M1414" s="2052">
        <v>42033</v>
      </c>
      <c r="N1414" s="61"/>
      <c r="O1414" s="17"/>
      <c r="P1414" s="61" t="s">
        <v>11117</v>
      </c>
      <c r="Q1414" s="61"/>
      <c r="R1414" s="61"/>
      <c r="S1414" s="61"/>
      <c r="T1414" s="61"/>
      <c r="U1414" s="61"/>
      <c r="V1414" s="61"/>
      <c r="W1414" s="61"/>
      <c r="X1414" s="61"/>
    </row>
    <row r="1415" spans="1:24" s="456" customFormat="1">
      <c r="A1415" s="41">
        <v>4810180</v>
      </c>
      <c r="B1415" s="40" t="s">
        <v>10802</v>
      </c>
      <c r="C1415" s="21" t="s">
        <v>11118</v>
      </c>
      <c r="D1415" s="157">
        <v>3050</v>
      </c>
      <c r="E1415" s="92">
        <v>350000</v>
      </c>
      <c r="F1415" s="92">
        <v>130000</v>
      </c>
      <c r="G1415" s="17" t="s">
        <v>9943</v>
      </c>
      <c r="H1415" s="83">
        <v>41940</v>
      </c>
      <c r="I1415" s="17" t="s">
        <v>9969</v>
      </c>
      <c r="J1415" s="2005" t="s">
        <v>449</v>
      </c>
      <c r="K1415" s="83"/>
      <c r="L1415" s="17" t="s">
        <v>9941</v>
      </c>
      <c r="M1415" s="2052">
        <v>42033</v>
      </c>
      <c r="N1415" s="61"/>
      <c r="O1415" s="147" t="s">
        <v>10816</v>
      </c>
      <c r="P1415" s="61"/>
      <c r="Q1415" s="61"/>
      <c r="R1415" s="61"/>
      <c r="S1415" s="61"/>
      <c r="T1415" s="61"/>
      <c r="U1415" s="61"/>
      <c r="V1415" s="61"/>
      <c r="W1415" s="61"/>
      <c r="X1415" s="61"/>
    </row>
    <row r="1416" spans="1:24" s="25" customFormat="1">
      <c r="A1416" s="41"/>
      <c r="B1416" s="2012" t="s">
        <v>11119</v>
      </c>
      <c r="C1416" s="21" t="s">
        <v>10858</v>
      </c>
      <c r="D1416" s="2051">
        <v>100</v>
      </c>
      <c r="E1416" s="2105"/>
      <c r="F1416" s="2105"/>
      <c r="G1416" s="2005"/>
      <c r="H1416" s="2052"/>
      <c r="I1416" s="2005"/>
      <c r="J1416" s="2005"/>
      <c r="K1416" s="2052"/>
      <c r="L1416" s="2005"/>
      <c r="M1416" s="2052"/>
      <c r="N1416" s="2004"/>
      <c r="O1416" s="2005"/>
      <c r="P1416" s="2004"/>
      <c r="Q1416" s="2004"/>
      <c r="R1416" s="2004"/>
      <c r="S1416" s="2004"/>
      <c r="T1416" s="2004"/>
      <c r="U1416" s="2004"/>
      <c r="V1416" s="2004"/>
      <c r="W1416" s="2004"/>
      <c r="X1416" s="2004"/>
    </row>
    <row r="1417" spans="1:24" s="25" customFormat="1">
      <c r="A1417" s="41"/>
      <c r="B1417" s="2012"/>
      <c r="C1417" s="21"/>
      <c r="D1417" s="2051"/>
      <c r="E1417" s="2105"/>
      <c r="F1417" s="2105"/>
      <c r="G1417" s="2005"/>
      <c r="H1417" s="2052"/>
      <c r="I1417" s="2005"/>
      <c r="J1417" s="2005"/>
      <c r="K1417" s="2052"/>
      <c r="L1417" s="2005"/>
      <c r="M1417" s="2052"/>
      <c r="N1417" s="2004"/>
      <c r="O1417" s="2005"/>
      <c r="P1417" s="2004"/>
      <c r="Q1417" s="2004"/>
      <c r="R1417" s="2004"/>
      <c r="S1417" s="2004"/>
      <c r="T1417" s="2004"/>
      <c r="U1417" s="2004"/>
      <c r="V1417" s="2004"/>
      <c r="W1417" s="2004"/>
      <c r="X1417" s="2004"/>
    </row>
    <row r="1418" spans="1:24" s="25" customFormat="1">
      <c r="A1418" s="80" t="s">
        <v>11110</v>
      </c>
      <c r="B1418" s="2012"/>
      <c r="C1418" s="8" t="s">
        <v>11104</v>
      </c>
      <c r="D1418" s="2051"/>
      <c r="E1418" s="2105"/>
      <c r="F1418" s="2105"/>
      <c r="G1418" s="2005"/>
      <c r="H1418" s="2052"/>
      <c r="I1418" s="2005"/>
      <c r="J1418" s="2005"/>
      <c r="K1418" s="2052"/>
      <c r="L1418" s="2005"/>
      <c r="M1418" s="2052"/>
      <c r="N1418" s="2004"/>
      <c r="O1418" s="2005"/>
      <c r="P1418" s="2004"/>
      <c r="Q1418" s="2004"/>
      <c r="R1418" s="2004"/>
      <c r="S1418" s="2004"/>
      <c r="T1418" s="2004"/>
      <c r="U1418" s="2004"/>
      <c r="V1418" s="2004"/>
      <c r="W1418" s="2004"/>
      <c r="X1418" s="2004"/>
    </row>
    <row r="1419" spans="1:24" s="456" customFormat="1">
      <c r="A1419" s="41">
        <v>4811008</v>
      </c>
      <c r="B1419" s="40" t="s">
        <v>10022</v>
      </c>
      <c r="C1419" s="21" t="s">
        <v>11120</v>
      </c>
      <c r="D1419" s="157">
        <v>2900</v>
      </c>
      <c r="E1419" s="92">
        <v>325000</v>
      </c>
      <c r="F1419" s="92">
        <v>136000</v>
      </c>
      <c r="G1419" s="17" t="s">
        <v>9835</v>
      </c>
      <c r="H1419" s="83">
        <v>41947</v>
      </c>
      <c r="I1419" s="17" t="s">
        <v>9962</v>
      </c>
      <c r="J1419" s="2005" t="s">
        <v>449</v>
      </c>
      <c r="K1419" s="83"/>
      <c r="L1419" s="17" t="s">
        <v>9941</v>
      </c>
      <c r="M1419" s="2052">
        <v>42033</v>
      </c>
      <c r="N1419" s="61"/>
      <c r="O1419" s="147" t="s">
        <v>11095</v>
      </c>
      <c r="P1419" s="61"/>
      <c r="Q1419" s="61"/>
      <c r="R1419" s="61"/>
      <c r="S1419" s="61"/>
      <c r="T1419" s="61"/>
      <c r="U1419" s="61"/>
      <c r="V1419" s="61"/>
      <c r="W1419" s="61"/>
      <c r="X1419" s="61"/>
    </row>
    <row r="1420" spans="1:24" s="25" customFormat="1">
      <c r="A1420" s="41"/>
      <c r="B1420" s="2012" t="s">
        <v>11121</v>
      </c>
      <c r="C1420" s="21" t="s">
        <v>10858</v>
      </c>
      <c r="D1420" s="2051">
        <v>100</v>
      </c>
      <c r="E1420" s="2105"/>
      <c r="F1420" s="2105"/>
      <c r="G1420" s="2005"/>
      <c r="H1420" s="2052"/>
      <c r="I1420" s="2005"/>
      <c r="J1420" s="2005"/>
      <c r="K1420" s="2052"/>
      <c r="L1420" s="2005"/>
      <c r="M1420" s="2052"/>
      <c r="N1420" s="2004"/>
      <c r="O1420" s="2005"/>
      <c r="P1420" s="2004"/>
      <c r="Q1420" s="2004"/>
      <c r="R1420" s="2004"/>
      <c r="S1420" s="2004"/>
      <c r="T1420" s="2004"/>
      <c r="U1420" s="2004"/>
      <c r="V1420" s="2004"/>
      <c r="W1420" s="2004"/>
      <c r="X1420" s="2004"/>
    </row>
    <row r="1421" spans="1:24" s="456" customFormat="1">
      <c r="A1421" s="41">
        <v>4811016</v>
      </c>
      <c r="B1421" s="40" t="s">
        <v>10123</v>
      </c>
      <c r="C1421" s="21" t="s">
        <v>11122</v>
      </c>
      <c r="D1421" s="157">
        <v>3150</v>
      </c>
      <c r="E1421" s="92">
        <v>353000</v>
      </c>
      <c r="F1421" s="92">
        <v>129000</v>
      </c>
      <c r="G1421" s="17" t="s">
        <v>9810</v>
      </c>
      <c r="H1421" s="83">
        <v>41949</v>
      </c>
      <c r="I1421" s="17" t="s">
        <v>10658</v>
      </c>
      <c r="J1421" s="17"/>
      <c r="K1421" s="83"/>
      <c r="L1421" s="17" t="s">
        <v>9941</v>
      </c>
      <c r="M1421" s="2052">
        <v>42033</v>
      </c>
      <c r="N1421" s="61"/>
      <c r="O1421" s="147" t="s">
        <v>10979</v>
      </c>
      <c r="P1421" s="61"/>
      <c r="Q1421" s="61"/>
      <c r="R1421" s="61"/>
      <c r="S1421" s="61"/>
      <c r="T1421" s="61"/>
      <c r="U1421" s="61"/>
      <c r="V1421" s="61"/>
      <c r="W1421" s="61"/>
      <c r="X1421" s="61"/>
    </row>
    <row r="1422" spans="1:24" s="25" customFormat="1">
      <c r="A1422" s="41"/>
      <c r="B1422" s="2012" t="s">
        <v>11123</v>
      </c>
      <c r="C1422" s="21" t="s">
        <v>10858</v>
      </c>
      <c r="D1422" s="2051">
        <v>100</v>
      </c>
      <c r="E1422" s="2105"/>
      <c r="F1422" s="2105"/>
      <c r="G1422" s="2005"/>
      <c r="H1422" s="2052"/>
      <c r="I1422" s="2005"/>
      <c r="J1422" s="2005" t="s">
        <v>449</v>
      </c>
      <c r="K1422" s="2052"/>
      <c r="L1422" s="2005"/>
      <c r="M1422" s="2052"/>
      <c r="N1422" s="2004"/>
      <c r="O1422" s="2005"/>
      <c r="P1422" s="2004"/>
      <c r="Q1422" s="2004"/>
      <c r="R1422" s="2004"/>
      <c r="S1422" s="2004"/>
      <c r="T1422" s="2004"/>
      <c r="U1422" s="2004"/>
      <c r="V1422" s="2004"/>
      <c r="W1422" s="2004"/>
      <c r="X1422" s="2004"/>
    </row>
    <row r="1423" spans="1:24" s="456" customFormat="1">
      <c r="A1423" s="41">
        <v>4811017</v>
      </c>
      <c r="B1423" s="40" t="s">
        <v>10168</v>
      </c>
      <c r="C1423" s="21" t="s">
        <v>11124</v>
      </c>
      <c r="D1423" s="157">
        <v>3250</v>
      </c>
      <c r="E1423" s="92">
        <v>364000</v>
      </c>
      <c r="F1423" s="92">
        <v>153000</v>
      </c>
      <c r="G1423" s="17" t="s">
        <v>9943</v>
      </c>
      <c r="H1423" s="83">
        <v>41949</v>
      </c>
      <c r="I1423" s="17" t="s">
        <v>10658</v>
      </c>
      <c r="J1423" s="17"/>
      <c r="K1423" s="83"/>
      <c r="L1423" s="17" t="s">
        <v>9941</v>
      </c>
      <c r="M1423" s="2052">
        <v>42033</v>
      </c>
      <c r="N1423" s="61"/>
      <c r="O1423" s="17"/>
      <c r="P1423" s="61"/>
      <c r="Q1423" s="61"/>
      <c r="R1423" s="61"/>
      <c r="S1423" s="61"/>
      <c r="T1423" s="61"/>
      <c r="U1423" s="61"/>
      <c r="V1423" s="61"/>
      <c r="W1423" s="61"/>
      <c r="X1423" s="61"/>
    </row>
    <row r="1424" spans="1:24" s="456" customFormat="1">
      <c r="A1424" s="41">
        <v>4811074</v>
      </c>
      <c r="B1424" s="40" t="s">
        <v>10903</v>
      </c>
      <c r="C1424" s="21" t="s">
        <v>11125</v>
      </c>
      <c r="D1424" s="157">
        <v>3500</v>
      </c>
      <c r="E1424" s="92">
        <v>392000</v>
      </c>
      <c r="F1424" s="92">
        <v>200000</v>
      </c>
      <c r="G1424" s="2005" t="s">
        <v>6147</v>
      </c>
      <c r="H1424" s="83">
        <v>41955</v>
      </c>
      <c r="I1424" s="17" t="s">
        <v>9811</v>
      </c>
      <c r="J1424" s="17"/>
      <c r="K1424" s="83"/>
      <c r="L1424" s="17" t="s">
        <v>9941</v>
      </c>
      <c r="M1424" s="2052">
        <v>42033</v>
      </c>
      <c r="N1424" s="61"/>
      <c r="O1424" s="17"/>
      <c r="P1424" s="61" t="s">
        <v>11019</v>
      </c>
      <c r="Q1424" s="61"/>
      <c r="R1424" s="61"/>
      <c r="S1424" s="61"/>
      <c r="T1424" s="61"/>
      <c r="U1424" s="61"/>
      <c r="V1424" s="61"/>
      <c r="W1424" s="61"/>
      <c r="X1424" s="61"/>
    </row>
    <row r="1425" spans="1:24" s="456" customFormat="1">
      <c r="A1425" s="41">
        <v>4811077</v>
      </c>
      <c r="B1425" s="40" t="s">
        <v>10802</v>
      </c>
      <c r="C1425" s="21" t="s">
        <v>11126</v>
      </c>
      <c r="D1425" s="157">
        <v>2900</v>
      </c>
      <c r="E1425" s="92">
        <v>325000</v>
      </c>
      <c r="F1425" s="92">
        <v>139000</v>
      </c>
      <c r="G1425" s="17" t="s">
        <v>9835</v>
      </c>
      <c r="H1425" s="83">
        <v>41955</v>
      </c>
      <c r="I1425" s="17" t="s">
        <v>11127</v>
      </c>
      <c r="J1425" s="17"/>
      <c r="K1425" s="83"/>
      <c r="L1425" s="17" t="s">
        <v>9941</v>
      </c>
      <c r="M1425" s="2052">
        <v>42033</v>
      </c>
      <c r="N1425" s="61"/>
      <c r="O1425" s="17"/>
      <c r="P1425" s="61"/>
      <c r="Q1425" s="61"/>
      <c r="R1425" s="61"/>
      <c r="S1425" s="61"/>
      <c r="T1425" s="61"/>
      <c r="U1425" s="61"/>
      <c r="V1425" s="61"/>
      <c r="W1425" s="61"/>
      <c r="X1425" s="61"/>
    </row>
    <row r="1426" spans="1:24" s="25" customFormat="1">
      <c r="A1426" s="41">
        <v>4811108</v>
      </c>
      <c r="B1426" s="2012" t="s">
        <v>10485</v>
      </c>
      <c r="C1426" s="21" t="s">
        <v>11128</v>
      </c>
      <c r="D1426" s="2051">
        <v>3150</v>
      </c>
      <c r="E1426" s="2105">
        <v>363000</v>
      </c>
      <c r="F1426" s="2105">
        <v>175000</v>
      </c>
      <c r="G1426" s="2005" t="s">
        <v>9810</v>
      </c>
      <c r="H1426" s="2052">
        <v>41961</v>
      </c>
      <c r="I1426" s="2005" t="s">
        <v>9969</v>
      </c>
      <c r="J1426" s="2005"/>
      <c r="K1426" s="2052"/>
      <c r="L1426" s="2005" t="s">
        <v>9941</v>
      </c>
      <c r="M1426" s="2052">
        <v>42033</v>
      </c>
      <c r="N1426" s="2004"/>
      <c r="O1426" s="2005"/>
      <c r="P1426" s="2004"/>
      <c r="Q1426" s="2004"/>
      <c r="R1426" s="2004"/>
      <c r="S1426" s="2004"/>
      <c r="T1426" s="2004"/>
      <c r="U1426" s="2004"/>
      <c r="V1426" s="2004"/>
      <c r="W1426" s="2004"/>
      <c r="X1426" s="2004"/>
    </row>
    <row r="1427" spans="1:24" s="25" customFormat="1">
      <c r="A1427" s="41"/>
      <c r="B1427" s="2012"/>
      <c r="C1427" s="21"/>
      <c r="D1427" s="2051"/>
      <c r="E1427" s="2105"/>
      <c r="F1427" s="2105"/>
      <c r="G1427" s="2005"/>
      <c r="H1427" s="2052"/>
      <c r="I1427" s="2005"/>
      <c r="J1427" s="2005"/>
      <c r="K1427" s="2052"/>
      <c r="L1427" s="2005"/>
      <c r="M1427" s="2052"/>
      <c r="N1427" s="2004"/>
      <c r="O1427" s="2005"/>
      <c r="P1427" s="2004"/>
      <c r="Q1427" s="2004"/>
      <c r="R1427" s="2004"/>
      <c r="S1427" s="2004"/>
      <c r="T1427" s="2004"/>
      <c r="U1427" s="2004"/>
      <c r="V1427" s="2004"/>
      <c r="W1427" s="2004"/>
      <c r="X1427" s="2004"/>
    </row>
    <row r="1428" spans="1:24" s="25" customFormat="1">
      <c r="A1428" s="80" t="s">
        <v>11129</v>
      </c>
      <c r="B1428" s="2012"/>
      <c r="C1428" s="8" t="s">
        <v>11104</v>
      </c>
      <c r="D1428" s="2051"/>
      <c r="E1428" s="2105"/>
      <c r="F1428" s="2105"/>
      <c r="G1428" s="2005"/>
      <c r="H1428" s="2052"/>
      <c r="I1428" s="2005"/>
      <c r="J1428" s="2005"/>
      <c r="K1428" s="2052"/>
      <c r="L1428" s="2005"/>
      <c r="M1428" s="2052"/>
      <c r="N1428" s="2004"/>
      <c r="O1428" s="2005"/>
      <c r="P1428" s="2004"/>
      <c r="Q1428" s="2004"/>
      <c r="R1428" s="2004"/>
      <c r="S1428" s="2004"/>
      <c r="T1428" s="2004"/>
      <c r="U1428" s="2004"/>
      <c r="V1428" s="2004"/>
      <c r="W1428" s="2004"/>
      <c r="X1428" s="2004"/>
    </row>
    <row r="1429" spans="1:24" s="456" customFormat="1">
      <c r="A1429" s="41">
        <v>4811054</v>
      </c>
      <c r="B1429" s="40" t="s">
        <v>10903</v>
      </c>
      <c r="C1429" s="21" t="s">
        <v>11130</v>
      </c>
      <c r="D1429" s="157">
        <v>3550</v>
      </c>
      <c r="E1429" s="92">
        <v>397000</v>
      </c>
      <c r="F1429" s="92">
        <v>200000</v>
      </c>
      <c r="G1429" s="2005" t="s">
        <v>6147</v>
      </c>
      <c r="H1429" s="83">
        <v>41954</v>
      </c>
      <c r="I1429" s="17" t="s">
        <v>9853</v>
      </c>
      <c r="J1429" s="17"/>
      <c r="K1429" s="83"/>
      <c r="L1429" s="17" t="s">
        <v>10844</v>
      </c>
      <c r="M1429" s="83">
        <v>42037</v>
      </c>
      <c r="N1429" s="61"/>
      <c r="O1429" s="17"/>
      <c r="P1429" s="61"/>
      <c r="Q1429" s="61"/>
      <c r="R1429" s="61"/>
      <c r="S1429" s="61"/>
      <c r="T1429" s="61"/>
      <c r="U1429" s="61"/>
      <c r="V1429" s="61"/>
      <c r="W1429" s="61"/>
      <c r="X1429" s="61"/>
    </row>
    <row r="1430" spans="1:24" s="456" customFormat="1">
      <c r="A1430" s="41"/>
      <c r="B1430" s="40"/>
      <c r="C1430" s="21"/>
      <c r="D1430" s="157"/>
      <c r="E1430" s="92"/>
      <c r="F1430" s="92"/>
      <c r="G1430" s="2005"/>
      <c r="H1430" s="83"/>
      <c r="I1430" s="17"/>
      <c r="J1430" s="17"/>
      <c r="K1430" s="83"/>
      <c r="L1430" s="17"/>
      <c r="M1430" s="83"/>
      <c r="N1430" s="61"/>
      <c r="O1430" s="17"/>
      <c r="P1430" s="61"/>
      <c r="Q1430" s="61"/>
      <c r="R1430" s="61"/>
      <c r="S1430" s="61"/>
      <c r="T1430" s="61"/>
      <c r="U1430" s="61"/>
      <c r="V1430" s="61"/>
      <c r="W1430" s="61"/>
      <c r="X1430" s="61"/>
    </row>
    <row r="1431" spans="1:24" s="25" customFormat="1">
      <c r="A1431" s="80" t="s">
        <v>11131</v>
      </c>
      <c r="B1431" s="2012"/>
      <c r="C1431" s="8"/>
      <c r="D1431" s="2051"/>
      <c r="E1431" s="2105"/>
      <c r="F1431" s="2105"/>
      <c r="G1431" s="2005"/>
      <c r="H1431" s="2052"/>
      <c r="I1431" s="2005"/>
      <c r="J1431" s="2005"/>
      <c r="K1431" s="2052"/>
      <c r="L1431" s="2005"/>
      <c r="M1431" s="2052"/>
      <c r="N1431" s="2004"/>
      <c r="O1431" s="2005"/>
      <c r="P1431" s="2004"/>
      <c r="Q1431" s="2004"/>
      <c r="R1431" s="2004"/>
      <c r="S1431" s="2004"/>
      <c r="T1431" s="2004"/>
      <c r="U1431" s="2004"/>
      <c r="V1431" s="2004"/>
      <c r="W1431" s="2004"/>
      <c r="X1431" s="2004"/>
    </row>
    <row r="1432" spans="1:24" s="25" customFormat="1">
      <c r="A1432" s="41">
        <v>4811138</v>
      </c>
      <c r="B1432" s="2012" t="s">
        <v>10134</v>
      </c>
      <c r="C1432" s="21" t="s">
        <v>11132</v>
      </c>
      <c r="D1432" s="2051">
        <v>3300</v>
      </c>
      <c r="E1432" s="2105">
        <v>379500</v>
      </c>
      <c r="F1432" s="2105">
        <v>164000</v>
      </c>
      <c r="G1432" s="2005" t="s">
        <v>9810</v>
      </c>
      <c r="H1432" s="2052">
        <v>41969</v>
      </c>
      <c r="I1432" s="2005" t="s">
        <v>9811</v>
      </c>
      <c r="J1432" s="2005"/>
      <c r="K1432" s="2052"/>
      <c r="L1432" s="2005" t="s">
        <v>9941</v>
      </c>
      <c r="M1432" s="83">
        <v>42069</v>
      </c>
      <c r="N1432" s="2004"/>
      <c r="O1432" s="2005"/>
      <c r="P1432" s="2004"/>
      <c r="Q1432" s="2004"/>
      <c r="R1432" s="2004"/>
      <c r="S1432" s="2004"/>
      <c r="T1432" s="2004"/>
      <c r="U1432" s="2004"/>
      <c r="V1432" s="2004"/>
      <c r="W1432" s="2004"/>
      <c r="X1432" s="2004"/>
    </row>
    <row r="1433" spans="1:24" s="456" customFormat="1">
      <c r="A1433" s="41"/>
      <c r="B1433" s="40"/>
      <c r="C1433" s="21"/>
      <c r="D1433" s="157"/>
      <c r="E1433" s="92"/>
      <c r="F1433" s="92"/>
      <c r="G1433" s="2005"/>
      <c r="H1433" s="83"/>
      <c r="I1433" s="17"/>
      <c r="J1433" s="17"/>
      <c r="K1433" s="83"/>
      <c r="L1433" s="17"/>
      <c r="M1433" s="83"/>
      <c r="N1433" s="61"/>
      <c r="O1433" s="17"/>
      <c r="P1433" s="61"/>
      <c r="Q1433" s="61"/>
      <c r="R1433" s="61"/>
      <c r="S1433" s="61"/>
      <c r="T1433" s="61"/>
      <c r="U1433" s="61"/>
      <c r="V1433" s="61"/>
      <c r="W1433" s="61"/>
      <c r="X1433" s="61"/>
    </row>
    <row r="1434" spans="1:24" s="25" customFormat="1">
      <c r="A1434" s="80" t="s">
        <v>11131</v>
      </c>
      <c r="B1434" s="2012"/>
      <c r="C1434" s="8" t="s">
        <v>11133</v>
      </c>
      <c r="D1434" s="2051"/>
      <c r="E1434" s="2105"/>
      <c r="F1434" s="2105"/>
      <c r="G1434" s="2005"/>
      <c r="H1434" s="2052"/>
      <c r="I1434" s="2005"/>
      <c r="J1434" s="2005"/>
      <c r="K1434" s="2052"/>
      <c r="L1434" s="2005"/>
      <c r="M1434" s="2052"/>
      <c r="N1434" s="2004"/>
      <c r="O1434" s="2005"/>
      <c r="P1434" s="2004"/>
      <c r="Q1434" s="2004"/>
      <c r="R1434" s="2004"/>
      <c r="S1434" s="2004"/>
      <c r="T1434" s="2004"/>
      <c r="U1434" s="2004"/>
      <c r="V1434" s="2004"/>
      <c r="W1434" s="2004"/>
      <c r="X1434" s="2004"/>
    </row>
    <row r="1435" spans="1:24" s="25" customFormat="1">
      <c r="A1435" s="41">
        <v>4812027</v>
      </c>
      <c r="B1435" s="2012" t="s">
        <v>10395</v>
      </c>
      <c r="C1435" s="21" t="s">
        <v>11134</v>
      </c>
      <c r="D1435" s="2051">
        <v>2750</v>
      </c>
      <c r="E1435" s="2105">
        <v>330000</v>
      </c>
      <c r="F1435" s="2105">
        <v>135000</v>
      </c>
      <c r="G1435" s="2005" t="s">
        <v>9810</v>
      </c>
      <c r="H1435" s="2052">
        <v>41978</v>
      </c>
      <c r="I1435" s="2005" t="s">
        <v>10010</v>
      </c>
      <c r="J1435" s="2005"/>
      <c r="K1435" s="2052"/>
      <c r="L1435" s="2005" t="s">
        <v>9941</v>
      </c>
      <c r="M1435" s="83">
        <v>42069</v>
      </c>
      <c r="N1435" s="2004"/>
      <c r="O1435" s="2005"/>
      <c r="P1435" s="2004"/>
      <c r="Q1435" s="2004"/>
      <c r="R1435" s="2004"/>
      <c r="S1435" s="2004"/>
      <c r="T1435" s="2004"/>
      <c r="U1435" s="2004"/>
      <c r="V1435" s="2004"/>
      <c r="W1435" s="2004"/>
      <c r="X1435" s="2004"/>
    </row>
    <row r="1436" spans="1:24" s="25" customFormat="1">
      <c r="A1436" s="41">
        <v>4812057</v>
      </c>
      <c r="B1436" s="2012" t="s">
        <v>10178</v>
      </c>
      <c r="C1436" s="21" t="s">
        <v>11135</v>
      </c>
      <c r="D1436" s="2051">
        <v>3300</v>
      </c>
      <c r="E1436" s="2105">
        <v>386000</v>
      </c>
      <c r="F1436" s="2105">
        <v>180000</v>
      </c>
      <c r="G1436" s="2005" t="s">
        <v>9871</v>
      </c>
      <c r="H1436" s="2052">
        <v>41985</v>
      </c>
      <c r="I1436" s="2005" t="s">
        <v>10010</v>
      </c>
      <c r="J1436" s="2005"/>
      <c r="K1436" s="2052"/>
      <c r="L1436" s="2005" t="s">
        <v>9941</v>
      </c>
      <c r="M1436" s="83">
        <v>42069</v>
      </c>
      <c r="N1436" s="2004"/>
      <c r="O1436" s="2005"/>
      <c r="P1436" s="2004"/>
      <c r="Q1436" s="2004"/>
      <c r="R1436" s="2004"/>
      <c r="S1436" s="2004"/>
      <c r="T1436" s="2004"/>
      <c r="U1436" s="2004"/>
      <c r="V1436" s="2004"/>
      <c r="W1436" s="2004"/>
      <c r="X1436" s="2004"/>
    </row>
    <row r="1437" spans="1:24" s="25" customFormat="1">
      <c r="A1437" s="41">
        <v>4812062</v>
      </c>
      <c r="B1437" s="2012" t="s">
        <v>10000</v>
      </c>
      <c r="C1437" s="21" t="s">
        <v>11136</v>
      </c>
      <c r="D1437" s="2051">
        <v>3150</v>
      </c>
      <c r="E1437" s="2105">
        <v>368000</v>
      </c>
      <c r="F1437" s="2105">
        <v>184000</v>
      </c>
      <c r="G1437" s="2260" t="s">
        <v>9815</v>
      </c>
      <c r="H1437" s="2260">
        <v>41989</v>
      </c>
      <c r="I1437" s="2005" t="s">
        <v>9969</v>
      </c>
      <c r="J1437" s="2005"/>
      <c r="K1437" s="2052"/>
      <c r="L1437" s="2005" t="s">
        <v>9941</v>
      </c>
      <c r="M1437" s="83">
        <v>42069</v>
      </c>
      <c r="N1437" s="2004"/>
      <c r="O1437" s="2005"/>
      <c r="P1437" s="2004"/>
      <c r="Q1437" s="2004"/>
      <c r="R1437" s="2004"/>
      <c r="S1437" s="2004"/>
      <c r="T1437" s="2004"/>
      <c r="U1437" s="2004"/>
      <c r="V1437" s="2004"/>
      <c r="W1437" s="2004"/>
      <c r="X1437" s="2004"/>
    </row>
    <row r="1438" spans="1:24" s="25" customFormat="1">
      <c r="A1438" s="41"/>
      <c r="B1438" s="2012"/>
      <c r="C1438" s="21"/>
      <c r="D1438" s="2051"/>
      <c r="E1438" s="2105"/>
      <c r="F1438" s="2105"/>
      <c r="G1438" s="2260"/>
      <c r="H1438" s="2260"/>
      <c r="I1438" s="2005"/>
      <c r="J1438" s="2005"/>
      <c r="K1438" s="2052"/>
      <c r="L1438" s="2005"/>
      <c r="M1438" s="83"/>
      <c r="N1438" s="2004"/>
      <c r="O1438" s="2005"/>
      <c r="P1438" s="2004"/>
      <c r="Q1438" s="2004"/>
      <c r="R1438" s="2004"/>
      <c r="S1438" s="2004"/>
      <c r="T1438" s="2004"/>
      <c r="U1438" s="2004"/>
      <c r="V1438" s="2004"/>
      <c r="W1438" s="2004"/>
      <c r="X1438" s="2004"/>
    </row>
    <row r="1439" spans="1:24" s="25" customFormat="1">
      <c r="A1439" s="80" t="s">
        <v>11137</v>
      </c>
      <c r="B1439" s="2012"/>
      <c r="C1439" s="8" t="s">
        <v>11104</v>
      </c>
      <c r="D1439" s="2051"/>
      <c r="E1439" s="2105"/>
      <c r="F1439" s="2105"/>
      <c r="G1439" s="2005"/>
      <c r="H1439" s="2052"/>
      <c r="I1439" s="2005"/>
      <c r="J1439" s="2005"/>
      <c r="K1439" s="2052"/>
      <c r="L1439" s="2005"/>
      <c r="M1439" s="2052"/>
      <c r="N1439" s="2004"/>
      <c r="O1439" s="2005"/>
      <c r="P1439" s="2004"/>
      <c r="Q1439" s="2004"/>
      <c r="R1439" s="2004"/>
      <c r="S1439" s="2004"/>
      <c r="T1439" s="2004"/>
      <c r="U1439" s="2004"/>
      <c r="V1439" s="2004"/>
      <c r="W1439" s="2004"/>
      <c r="X1439" s="2004"/>
    </row>
    <row r="1440" spans="1:24" s="456" customFormat="1">
      <c r="A1440" s="41">
        <v>4811130</v>
      </c>
      <c r="B1440" s="40" t="s">
        <v>10022</v>
      </c>
      <c r="C1440" s="21" t="s">
        <v>11138</v>
      </c>
      <c r="D1440" s="157">
        <v>2850</v>
      </c>
      <c r="E1440" s="92">
        <v>328000</v>
      </c>
      <c r="F1440" s="92">
        <v>136000</v>
      </c>
      <c r="G1440" s="17" t="s">
        <v>9835</v>
      </c>
      <c r="H1440" s="83">
        <v>41968</v>
      </c>
      <c r="I1440" s="17" t="s">
        <v>11139</v>
      </c>
      <c r="J1440" s="17"/>
      <c r="K1440" s="83"/>
      <c r="L1440" s="17" t="s">
        <v>10975</v>
      </c>
      <c r="M1440" s="83">
        <v>42072</v>
      </c>
      <c r="N1440" s="61"/>
      <c r="O1440" s="17"/>
      <c r="P1440" s="61"/>
      <c r="Q1440" s="61"/>
      <c r="R1440" s="61"/>
      <c r="S1440" s="61"/>
      <c r="T1440" s="61"/>
      <c r="U1440" s="61"/>
      <c r="V1440" s="61"/>
      <c r="W1440" s="61"/>
      <c r="X1440" s="61"/>
    </row>
    <row r="1441" spans="1:24">
      <c r="A1441" s="2098"/>
      <c r="B1441" s="2004"/>
      <c r="C1441" s="2004"/>
      <c r="D1441" s="2025"/>
      <c r="E1441" s="2105"/>
      <c r="F1441" s="2105"/>
      <c r="G1441" s="2005"/>
      <c r="H1441" s="2052"/>
      <c r="I1441" s="2005"/>
      <c r="J1441" s="2005"/>
      <c r="K1441" s="2052"/>
      <c r="L1441" s="2005"/>
      <c r="M1441" s="2052"/>
      <c r="N1441" s="2004"/>
      <c r="O1441" s="2005"/>
      <c r="P1441" s="2004"/>
      <c r="Q1441" s="2004"/>
      <c r="R1441" s="2004"/>
      <c r="S1441" s="2004"/>
      <c r="T1441" s="2004"/>
      <c r="U1441" s="2004"/>
      <c r="V1441" s="2004"/>
      <c r="W1441" s="2004"/>
      <c r="X1441" s="2004"/>
    </row>
    <row r="1442" spans="1:24" s="25" customFormat="1">
      <c r="A1442" s="80" t="s">
        <v>11137</v>
      </c>
      <c r="B1442" s="2012"/>
      <c r="C1442" s="8" t="s">
        <v>11133</v>
      </c>
      <c r="D1442" s="2051"/>
      <c r="E1442" s="2105"/>
      <c r="F1442" s="2105"/>
      <c r="G1442" s="2005"/>
      <c r="H1442" s="2052"/>
      <c r="I1442" s="2005"/>
      <c r="J1442" s="2005"/>
      <c r="K1442" s="2052"/>
      <c r="L1442" s="2005"/>
      <c r="M1442" s="2052"/>
      <c r="N1442" s="2004"/>
      <c r="O1442" s="2005"/>
      <c r="P1442" s="2004"/>
      <c r="Q1442" s="2004"/>
      <c r="R1442" s="2004"/>
      <c r="S1442" s="2004"/>
      <c r="T1442" s="2004"/>
      <c r="U1442" s="2004"/>
      <c r="V1442" s="2004"/>
      <c r="W1442" s="2004"/>
      <c r="X1442" s="2004"/>
    </row>
    <row r="1443" spans="1:24" s="25" customFormat="1">
      <c r="A1443" s="41">
        <v>4812035</v>
      </c>
      <c r="B1443" s="2012" t="s">
        <v>10395</v>
      </c>
      <c r="C1443" s="21" t="s">
        <v>11140</v>
      </c>
      <c r="D1443" s="2051">
        <v>2700</v>
      </c>
      <c r="E1443" s="2105">
        <v>324000</v>
      </c>
      <c r="F1443" s="2105">
        <v>124000</v>
      </c>
      <c r="G1443" s="2005" t="s">
        <v>9815</v>
      </c>
      <c r="H1443" s="2052">
        <v>41981</v>
      </c>
      <c r="I1443" s="2005" t="s">
        <v>9901</v>
      </c>
      <c r="J1443" s="2005"/>
      <c r="K1443" s="2052"/>
      <c r="L1443" s="2005" t="s">
        <v>10975</v>
      </c>
      <c r="M1443" s="83">
        <v>42072</v>
      </c>
      <c r="N1443" s="2004"/>
      <c r="O1443" s="2005"/>
      <c r="P1443" s="2004"/>
      <c r="Q1443" s="2004"/>
      <c r="R1443" s="2004"/>
      <c r="S1443" s="2004"/>
      <c r="T1443" s="2004"/>
      <c r="U1443" s="2004"/>
      <c r="V1443" s="2004"/>
      <c r="W1443" s="2004"/>
      <c r="X1443" s="2004"/>
    </row>
    <row r="1444" spans="1:24" s="25" customFormat="1">
      <c r="A1444" s="41">
        <v>4812039</v>
      </c>
      <c r="B1444" s="2012" t="s">
        <v>10395</v>
      </c>
      <c r="C1444" s="21" t="s">
        <v>11141</v>
      </c>
      <c r="D1444" s="2051">
        <v>2750</v>
      </c>
      <c r="E1444" s="2105">
        <v>324000</v>
      </c>
      <c r="F1444" s="2105">
        <v>130000</v>
      </c>
      <c r="G1444" s="2005" t="s">
        <v>9815</v>
      </c>
      <c r="H1444" s="2052">
        <v>41982</v>
      </c>
      <c r="I1444" s="2005" t="s">
        <v>10465</v>
      </c>
      <c r="J1444" s="2005"/>
      <c r="K1444" s="2052"/>
      <c r="L1444" s="2005" t="s">
        <v>10975</v>
      </c>
      <c r="M1444" s="83">
        <v>42072</v>
      </c>
      <c r="N1444" s="2004"/>
      <c r="O1444" s="2005"/>
      <c r="P1444" s="2004"/>
      <c r="Q1444" s="2004"/>
      <c r="R1444" s="2004"/>
      <c r="S1444" s="2004"/>
      <c r="T1444" s="2004"/>
      <c r="U1444" s="2004"/>
      <c r="V1444" s="2004"/>
      <c r="W1444" s="2004"/>
      <c r="X1444" s="2004"/>
    </row>
    <row r="1445" spans="1:24" s="25" customFormat="1">
      <c r="A1445" s="41">
        <v>4812055</v>
      </c>
      <c r="B1445" s="2012" t="s">
        <v>11063</v>
      </c>
      <c r="C1445" s="21" t="s">
        <v>11142</v>
      </c>
      <c r="D1445" s="2051">
        <v>2900</v>
      </c>
      <c r="E1445" s="2105">
        <v>339000</v>
      </c>
      <c r="F1445" s="2105">
        <v>136000</v>
      </c>
      <c r="G1445" s="2005" t="s">
        <v>6147</v>
      </c>
      <c r="H1445" s="2052">
        <v>41984</v>
      </c>
      <c r="I1445" s="2005" t="s">
        <v>9924</v>
      </c>
      <c r="J1445" s="2005"/>
      <c r="K1445" s="2052"/>
      <c r="L1445" s="2005" t="s">
        <v>10975</v>
      </c>
      <c r="M1445" s="83">
        <v>42072</v>
      </c>
      <c r="N1445" s="2004"/>
      <c r="O1445" s="2005"/>
      <c r="P1445" s="2004"/>
      <c r="Q1445" s="2004"/>
      <c r="R1445" s="2004"/>
      <c r="S1445" s="2004"/>
      <c r="T1445" s="2004"/>
      <c r="U1445" s="2004"/>
      <c r="V1445" s="2004"/>
      <c r="W1445" s="2004"/>
      <c r="X1445" s="2004"/>
    </row>
    <row r="1446" spans="1:24" s="25" customFormat="1">
      <c r="A1446" s="41"/>
      <c r="B1446" s="2012"/>
      <c r="C1446" s="21"/>
      <c r="D1446" s="2051"/>
      <c r="E1446" s="2105"/>
      <c r="F1446" s="2105"/>
      <c r="G1446" s="2005"/>
      <c r="H1446" s="2052"/>
      <c r="I1446" s="2005"/>
      <c r="J1446" s="2005"/>
      <c r="K1446" s="2052"/>
      <c r="L1446" s="2005"/>
      <c r="M1446" s="83"/>
      <c r="N1446" s="2004"/>
      <c r="O1446" s="2005"/>
      <c r="P1446" s="2004"/>
      <c r="Q1446" s="2004"/>
      <c r="R1446" s="2004"/>
      <c r="S1446" s="2004"/>
      <c r="T1446" s="2004"/>
      <c r="U1446" s="2004"/>
      <c r="V1446" s="2004"/>
      <c r="W1446" s="2004"/>
      <c r="X1446" s="2004"/>
    </row>
    <row r="1447" spans="1:24" s="25" customFormat="1">
      <c r="A1447" s="80" t="s">
        <v>11143</v>
      </c>
      <c r="B1447" s="2012"/>
      <c r="C1447" s="8" t="s">
        <v>11104</v>
      </c>
      <c r="D1447" s="2051"/>
      <c r="E1447" s="2105"/>
      <c r="F1447" s="2105"/>
      <c r="G1447" s="2005"/>
      <c r="H1447" s="2052"/>
      <c r="I1447" s="2005"/>
      <c r="J1447" s="2005"/>
      <c r="K1447" s="2052"/>
      <c r="L1447" s="2005"/>
      <c r="M1447" s="2052"/>
      <c r="N1447" s="2004"/>
      <c r="O1447" s="2005"/>
      <c r="P1447" s="2004"/>
      <c r="Q1447" s="2004"/>
      <c r="R1447" s="2004"/>
      <c r="S1447" s="2004"/>
      <c r="T1447" s="2004"/>
      <c r="U1447" s="2004"/>
      <c r="V1447" s="2004"/>
      <c r="W1447" s="2004"/>
      <c r="X1447" s="2004"/>
    </row>
    <row r="1448" spans="1:24" s="25" customFormat="1">
      <c r="A1448" s="41">
        <v>4811129</v>
      </c>
      <c r="B1448" s="2012" t="s">
        <v>10031</v>
      </c>
      <c r="C1448" s="21" t="s">
        <v>11144</v>
      </c>
      <c r="D1448" s="2051">
        <v>3100</v>
      </c>
      <c r="E1448" s="2105">
        <v>356000</v>
      </c>
      <c r="F1448" s="2105">
        <v>140000</v>
      </c>
      <c r="G1448" s="2005" t="s">
        <v>9810</v>
      </c>
      <c r="H1448" s="2052">
        <v>41964</v>
      </c>
      <c r="I1448" s="2005" t="s">
        <v>9831</v>
      </c>
      <c r="J1448" s="2005"/>
      <c r="K1448" s="2052"/>
      <c r="L1448" s="2005" t="s">
        <v>10844</v>
      </c>
      <c r="M1448" s="83">
        <v>42080</v>
      </c>
      <c r="N1448" s="2004"/>
      <c r="O1448" s="2005"/>
      <c r="P1448" s="2004"/>
      <c r="Q1448" s="2004"/>
      <c r="R1448" s="2004"/>
      <c r="S1448" s="2004"/>
      <c r="T1448" s="2004"/>
      <c r="U1448" s="2004"/>
      <c r="V1448" s="2004"/>
      <c r="W1448" s="2004"/>
      <c r="X1448" s="2004"/>
    </row>
    <row r="1449" spans="1:24" s="25" customFormat="1">
      <c r="A1449" s="80"/>
      <c r="B1449" s="2012"/>
      <c r="C1449" s="21"/>
      <c r="D1449" s="2051"/>
      <c r="E1449" s="2105"/>
      <c r="F1449" s="2105"/>
      <c r="G1449" s="2260"/>
      <c r="H1449" s="2260"/>
      <c r="I1449" s="2005"/>
      <c r="J1449" s="2005"/>
      <c r="K1449" s="2052"/>
      <c r="L1449" s="2005"/>
      <c r="M1449" s="2052"/>
      <c r="N1449" s="2004"/>
      <c r="O1449" s="2005"/>
      <c r="P1449" s="2004"/>
      <c r="Q1449" s="2004"/>
      <c r="R1449" s="2004"/>
      <c r="S1449" s="2004"/>
      <c r="T1449" s="2004"/>
      <c r="U1449" s="2004"/>
      <c r="V1449" s="2004"/>
      <c r="W1449" s="2004"/>
      <c r="X1449" s="2004"/>
    </row>
    <row r="1450" spans="1:24" s="25" customFormat="1">
      <c r="A1450" s="80" t="s">
        <v>11143</v>
      </c>
      <c r="B1450" s="2012"/>
      <c r="C1450" s="8" t="s">
        <v>11133</v>
      </c>
      <c r="D1450" s="2051"/>
      <c r="E1450" s="2105"/>
      <c r="F1450" s="2105"/>
      <c r="G1450" s="2005"/>
      <c r="H1450" s="2052"/>
      <c r="I1450" s="2005"/>
      <c r="J1450" s="2005"/>
      <c r="K1450" s="2052"/>
      <c r="L1450" s="2005"/>
      <c r="M1450" s="2052"/>
      <c r="N1450" s="2004"/>
      <c r="O1450" s="2005"/>
      <c r="P1450" s="2004"/>
      <c r="Q1450" s="2004"/>
      <c r="R1450" s="2004"/>
      <c r="S1450" s="2004"/>
      <c r="T1450" s="2004"/>
      <c r="U1450" s="2004"/>
      <c r="V1450" s="2004"/>
      <c r="W1450" s="2004"/>
      <c r="X1450" s="2004"/>
    </row>
    <row r="1451" spans="1:24" s="25" customFormat="1">
      <c r="A1451" s="41">
        <v>4812028</v>
      </c>
      <c r="B1451" s="2012" t="s">
        <v>10395</v>
      </c>
      <c r="C1451" s="21" t="s">
        <v>11145</v>
      </c>
      <c r="D1451" s="2051">
        <v>2800</v>
      </c>
      <c r="E1451" s="2105">
        <v>336000</v>
      </c>
      <c r="F1451" s="2105">
        <v>142000</v>
      </c>
      <c r="G1451" s="2005" t="s">
        <v>9810</v>
      </c>
      <c r="H1451" s="2052">
        <v>41978</v>
      </c>
      <c r="I1451" s="2005" t="s">
        <v>9831</v>
      </c>
      <c r="J1451" s="2005" t="s">
        <v>449</v>
      </c>
      <c r="K1451" s="2052"/>
      <c r="L1451" s="2005" t="s">
        <v>10844</v>
      </c>
      <c r="M1451" s="83">
        <v>42080</v>
      </c>
      <c r="N1451" s="2004"/>
      <c r="O1451" s="2027" t="s">
        <v>10984</v>
      </c>
      <c r="P1451" s="2004"/>
      <c r="Q1451" s="2004"/>
      <c r="R1451" s="2004"/>
      <c r="S1451" s="2004"/>
      <c r="T1451" s="2004"/>
      <c r="U1451" s="2004"/>
      <c r="V1451" s="2004"/>
      <c r="W1451" s="2004"/>
      <c r="X1451" s="2004"/>
    </row>
    <row r="1452" spans="1:24" s="25" customFormat="1">
      <c r="A1452" s="41"/>
      <c r="B1452" s="2012" t="s">
        <v>11146</v>
      </c>
      <c r="C1452" s="21" t="s">
        <v>10858</v>
      </c>
      <c r="D1452" s="2051">
        <v>100</v>
      </c>
      <c r="E1452" s="2105"/>
      <c r="F1452" s="2105"/>
      <c r="G1452" s="2005"/>
      <c r="H1452" s="2052"/>
      <c r="I1452" s="2005"/>
      <c r="J1452" s="2005"/>
      <c r="K1452" s="2052"/>
      <c r="L1452" s="2005"/>
      <c r="M1452" s="2052"/>
      <c r="N1452" s="2004"/>
      <c r="O1452" s="2005"/>
      <c r="P1452" s="2004"/>
      <c r="Q1452" s="2004"/>
      <c r="R1452" s="2004"/>
      <c r="S1452" s="2004"/>
      <c r="T1452" s="2004"/>
      <c r="U1452" s="2004"/>
      <c r="V1452" s="2004"/>
      <c r="W1452" s="2004"/>
      <c r="X1452" s="2004"/>
    </row>
    <row r="1453" spans="1:24" s="456" customFormat="1">
      <c r="A1453" s="41"/>
      <c r="B1453" s="40"/>
      <c r="C1453" s="21"/>
      <c r="D1453" s="157"/>
      <c r="E1453" s="92"/>
      <c r="F1453" s="92"/>
      <c r="G1453" s="2005"/>
      <c r="H1453" s="83"/>
      <c r="I1453" s="17"/>
      <c r="J1453" s="17"/>
      <c r="K1453" s="83"/>
      <c r="L1453" s="17"/>
      <c r="M1453" s="83"/>
      <c r="N1453" s="61"/>
      <c r="O1453" s="17"/>
      <c r="P1453" s="61"/>
      <c r="Q1453" s="61"/>
      <c r="R1453" s="61"/>
      <c r="S1453" s="61"/>
      <c r="T1453" s="61"/>
      <c r="U1453" s="61"/>
      <c r="V1453" s="61"/>
      <c r="W1453" s="61"/>
      <c r="X1453" s="61"/>
    </row>
    <row r="1454" spans="1:24" s="25" customFormat="1">
      <c r="A1454" s="80" t="s">
        <v>11147</v>
      </c>
      <c r="B1454" s="2012"/>
      <c r="C1454" s="21"/>
      <c r="D1454" s="2051"/>
      <c r="E1454" s="2105"/>
      <c r="F1454" s="2105"/>
      <c r="G1454" s="2005"/>
      <c r="H1454" s="2052"/>
      <c r="I1454" s="2005"/>
      <c r="J1454" s="2005"/>
      <c r="K1454" s="2052"/>
      <c r="L1454" s="2005"/>
      <c r="M1454" s="2052"/>
      <c r="N1454" s="2004"/>
      <c r="O1454" s="2005"/>
      <c r="P1454" s="2004"/>
      <c r="Q1454" s="2004"/>
      <c r="R1454" s="2004"/>
      <c r="S1454" s="2004"/>
      <c r="T1454" s="2004"/>
      <c r="U1454" s="2004"/>
      <c r="V1454" s="2004"/>
      <c r="W1454" s="2004"/>
      <c r="X1454" s="2004"/>
    </row>
    <row r="1455" spans="1:24" s="25" customFormat="1">
      <c r="A1455" s="41">
        <v>4812088</v>
      </c>
      <c r="B1455" s="2012" t="s">
        <v>11063</v>
      </c>
      <c r="C1455" s="21" t="s">
        <v>11148</v>
      </c>
      <c r="D1455" s="2051">
        <v>2900</v>
      </c>
      <c r="E1455" s="2105">
        <v>339000</v>
      </c>
      <c r="F1455" s="2105">
        <v>144000</v>
      </c>
      <c r="G1455" s="2005" t="s">
        <v>10446</v>
      </c>
      <c r="H1455" s="2052">
        <v>41996</v>
      </c>
      <c r="I1455" s="2005" t="s">
        <v>10465</v>
      </c>
      <c r="J1455" s="2005" t="s">
        <v>449</v>
      </c>
      <c r="K1455" s="2052"/>
      <c r="L1455" s="2005" t="s">
        <v>10975</v>
      </c>
      <c r="M1455" s="2052">
        <v>42121</v>
      </c>
      <c r="N1455" s="2004"/>
      <c r="O1455" s="2027" t="s">
        <v>10540</v>
      </c>
      <c r="P1455" s="2004"/>
      <c r="Q1455" s="2004"/>
      <c r="R1455" s="2004"/>
      <c r="S1455" s="2004"/>
      <c r="T1455" s="2004"/>
      <c r="U1455" s="2004"/>
      <c r="V1455" s="2004"/>
      <c r="W1455" s="2004"/>
      <c r="X1455" s="2004"/>
    </row>
    <row r="1456" spans="1:24" s="25" customFormat="1">
      <c r="A1456" s="41"/>
      <c r="B1456" s="2012" t="s">
        <v>11149</v>
      </c>
      <c r="C1456" s="21" t="s">
        <v>10858</v>
      </c>
      <c r="D1456" s="2051">
        <v>100</v>
      </c>
      <c r="E1456" s="2105"/>
      <c r="F1456" s="2105"/>
      <c r="G1456" s="2005"/>
      <c r="H1456" s="2052"/>
      <c r="I1456" s="2005"/>
      <c r="J1456" s="2005"/>
      <c r="K1456" s="2052"/>
      <c r="L1456" s="2005"/>
      <c r="M1456" s="2052"/>
      <c r="N1456" s="2004"/>
      <c r="O1456" s="2005"/>
      <c r="P1456" s="2004"/>
      <c r="Q1456" s="2004"/>
      <c r="R1456" s="2004"/>
      <c r="S1456" s="2004"/>
      <c r="T1456" s="2004"/>
      <c r="U1456" s="2004"/>
      <c r="V1456" s="2004"/>
      <c r="W1456" s="2004"/>
      <c r="X1456" s="2004"/>
    </row>
    <row r="1457" spans="1:24" s="25" customFormat="1">
      <c r="A1457" s="41"/>
      <c r="B1457" s="2012"/>
      <c r="C1457" s="21"/>
      <c r="D1457" s="2051"/>
      <c r="E1457" s="2105"/>
      <c r="F1457" s="2105"/>
      <c r="G1457" s="2005"/>
      <c r="H1457" s="2052"/>
      <c r="I1457" s="2005"/>
      <c r="J1457" s="2005"/>
      <c r="K1457" s="2052"/>
      <c r="L1457" s="2005"/>
      <c r="M1457" s="2052"/>
      <c r="N1457" s="2004"/>
      <c r="O1457" s="2005"/>
      <c r="P1457" s="2004"/>
      <c r="Q1457" s="2004"/>
      <c r="R1457" s="2004"/>
      <c r="S1457" s="2004"/>
      <c r="T1457" s="2004"/>
      <c r="U1457" s="2004"/>
      <c r="V1457" s="2004"/>
      <c r="W1457" s="2004"/>
      <c r="X1457" s="2004"/>
    </row>
    <row r="1458" spans="1:24" s="25" customFormat="1">
      <c r="A1458" s="15" t="s">
        <v>11147</v>
      </c>
      <c r="B1458" s="2012"/>
      <c r="C1458" s="8" t="s">
        <v>11150</v>
      </c>
      <c r="D1458" s="2051"/>
      <c r="E1458" s="2105"/>
      <c r="F1458" s="2105"/>
      <c r="G1458" s="2005"/>
      <c r="H1458" s="2052"/>
      <c r="I1458" s="2005"/>
      <c r="J1458" s="2005"/>
      <c r="K1458" s="2052"/>
      <c r="L1458" s="2005"/>
      <c r="M1458" s="2052"/>
      <c r="N1458" s="2004"/>
      <c r="O1458" s="2005"/>
      <c r="P1458" s="2004"/>
      <c r="Q1458" s="2004"/>
      <c r="R1458" s="2004"/>
      <c r="S1458" s="2004"/>
      <c r="T1458" s="2004"/>
      <c r="U1458" s="2004"/>
      <c r="V1458" s="2004"/>
      <c r="W1458" s="2004"/>
      <c r="X1458" s="2004"/>
    </row>
    <row r="1459" spans="1:24" s="25" customFormat="1">
      <c r="A1459" s="41">
        <v>4901005</v>
      </c>
      <c r="B1459" s="2012" t="s">
        <v>10123</v>
      </c>
      <c r="C1459" s="21" t="s">
        <v>11151</v>
      </c>
      <c r="D1459" s="2051">
        <v>3300</v>
      </c>
      <c r="E1459" s="2105">
        <v>386000</v>
      </c>
      <c r="F1459" s="2105">
        <v>171000</v>
      </c>
      <c r="G1459" s="2005" t="s">
        <v>9835</v>
      </c>
      <c r="H1459" s="2052">
        <v>42013</v>
      </c>
      <c r="I1459" s="2005" t="s">
        <v>9865</v>
      </c>
      <c r="J1459" s="2005"/>
      <c r="K1459" s="2052"/>
      <c r="L1459" s="2005" t="s">
        <v>10975</v>
      </c>
      <c r="M1459" s="2052">
        <v>42121</v>
      </c>
      <c r="N1459" s="2004"/>
      <c r="O1459" s="2005"/>
      <c r="P1459" s="2004"/>
      <c r="Q1459" s="2004"/>
      <c r="R1459" s="2004"/>
      <c r="S1459" s="2004"/>
      <c r="T1459" s="2004"/>
      <c r="U1459" s="2004"/>
      <c r="V1459" s="2004"/>
      <c r="W1459" s="2004"/>
      <c r="X1459" s="2004"/>
    </row>
    <row r="1460" spans="1:24" s="25" customFormat="1">
      <c r="A1460" s="41"/>
      <c r="B1460" s="2012"/>
      <c r="C1460" s="21"/>
      <c r="D1460" s="2051"/>
      <c r="E1460" s="2105"/>
      <c r="F1460" s="2105"/>
      <c r="G1460" s="2005"/>
      <c r="H1460" s="2052"/>
      <c r="I1460" s="2005"/>
      <c r="J1460" s="2005"/>
      <c r="K1460" s="2052"/>
      <c r="L1460" s="2005"/>
      <c r="M1460" s="2052"/>
      <c r="N1460" s="2004"/>
      <c r="O1460" s="2005"/>
      <c r="P1460" s="2004"/>
      <c r="Q1460" s="2004"/>
      <c r="R1460" s="2004"/>
      <c r="S1460" s="2004"/>
      <c r="T1460" s="2004"/>
      <c r="U1460" s="2004"/>
      <c r="V1460" s="2004"/>
      <c r="W1460" s="2004"/>
      <c r="X1460" s="2004"/>
    </row>
    <row r="1461" spans="1:24" s="25" customFormat="1">
      <c r="A1461" s="80" t="s">
        <v>766</v>
      </c>
      <c r="B1461" s="2012"/>
      <c r="C1461" s="8" t="s">
        <v>11152</v>
      </c>
      <c r="D1461" s="2051"/>
      <c r="E1461" s="2105"/>
      <c r="F1461" s="2105"/>
      <c r="G1461" s="2005"/>
      <c r="H1461" s="2052"/>
      <c r="I1461" s="2005"/>
      <c r="J1461" s="2005"/>
      <c r="K1461" s="2052"/>
      <c r="L1461" s="2005"/>
      <c r="M1461" s="2050"/>
      <c r="N1461" s="2004"/>
      <c r="O1461" s="2005"/>
      <c r="P1461" s="2004"/>
      <c r="Q1461" s="2004"/>
      <c r="R1461" s="2004"/>
      <c r="S1461" s="2004"/>
      <c r="T1461" s="2004"/>
      <c r="U1461" s="2004"/>
      <c r="V1461" s="2004"/>
      <c r="W1461" s="2004"/>
      <c r="X1461" s="2004"/>
    </row>
    <row r="1462" spans="1:24" s="25" customFormat="1">
      <c r="A1462" s="41">
        <v>4812033</v>
      </c>
      <c r="B1462" s="2012" t="s">
        <v>10395</v>
      </c>
      <c r="C1462" s="21" t="s">
        <v>11153</v>
      </c>
      <c r="D1462" s="2051">
        <v>3100</v>
      </c>
      <c r="E1462" s="2105">
        <v>372000</v>
      </c>
      <c r="F1462" s="2105">
        <v>175000</v>
      </c>
      <c r="G1462" s="2005" t="s">
        <v>10446</v>
      </c>
      <c r="H1462" s="2052">
        <v>41979</v>
      </c>
      <c r="I1462" s="2005" t="s">
        <v>9950</v>
      </c>
      <c r="J1462" s="2005"/>
      <c r="K1462" s="2052"/>
      <c r="L1462" s="2005" t="s">
        <v>9941</v>
      </c>
      <c r="M1462" s="2052">
        <v>42124</v>
      </c>
      <c r="N1462" s="2004"/>
      <c r="O1462" s="2005"/>
      <c r="P1462" s="2004"/>
      <c r="Q1462" s="2004"/>
      <c r="R1462" s="2004"/>
      <c r="S1462" s="2004"/>
      <c r="T1462" s="2004"/>
      <c r="U1462" s="2004"/>
      <c r="V1462" s="2004"/>
      <c r="W1462" s="2004"/>
      <c r="X1462" s="2004"/>
    </row>
    <row r="1463" spans="1:24" s="25" customFormat="1">
      <c r="A1463" s="41">
        <v>4812040</v>
      </c>
      <c r="B1463" s="2012" t="s">
        <v>10395</v>
      </c>
      <c r="C1463" s="21" t="s">
        <v>11154</v>
      </c>
      <c r="D1463" s="2051">
        <v>2800</v>
      </c>
      <c r="E1463" s="2105">
        <v>330000</v>
      </c>
      <c r="F1463" s="2105">
        <v>136000</v>
      </c>
      <c r="G1463" s="2005" t="s">
        <v>9815</v>
      </c>
      <c r="H1463" s="2052">
        <v>41982</v>
      </c>
      <c r="I1463" s="2005" t="s">
        <v>9969</v>
      </c>
      <c r="J1463" s="2005"/>
      <c r="K1463" s="2052"/>
      <c r="L1463" s="2005" t="s">
        <v>9941</v>
      </c>
      <c r="M1463" s="2052">
        <v>42124</v>
      </c>
      <c r="N1463" s="2004"/>
      <c r="O1463" s="2005"/>
      <c r="P1463" s="2004"/>
      <c r="Q1463" s="2004"/>
      <c r="R1463" s="2004"/>
      <c r="S1463" s="2004"/>
      <c r="T1463" s="2004"/>
      <c r="U1463" s="2004"/>
      <c r="V1463" s="2004"/>
      <c r="W1463" s="2004"/>
      <c r="X1463" s="2004"/>
    </row>
    <row r="1464" spans="1:24" s="25" customFormat="1">
      <c r="A1464" s="41">
        <v>4812105</v>
      </c>
      <c r="B1464" s="2012" t="s">
        <v>10802</v>
      </c>
      <c r="C1464" s="21" t="s">
        <v>11155</v>
      </c>
      <c r="D1464" s="2051">
        <v>2700</v>
      </c>
      <c r="E1464" s="2105">
        <v>315000</v>
      </c>
      <c r="F1464" s="2105">
        <v>132000</v>
      </c>
      <c r="G1464" s="2005" t="s">
        <v>9835</v>
      </c>
      <c r="H1464" s="2052">
        <v>41999</v>
      </c>
      <c r="I1464" s="2005" t="s">
        <v>10010</v>
      </c>
      <c r="J1464" s="2005"/>
      <c r="K1464" s="2052"/>
      <c r="L1464" s="2005" t="s">
        <v>9941</v>
      </c>
      <c r="M1464" s="2052">
        <v>42124</v>
      </c>
      <c r="N1464" s="2004"/>
      <c r="O1464" s="2005"/>
      <c r="P1464" s="2004"/>
      <c r="Q1464" s="2004"/>
      <c r="R1464" s="2004"/>
      <c r="S1464" s="2004"/>
      <c r="T1464" s="2004"/>
      <c r="U1464" s="2004"/>
      <c r="V1464" s="2004"/>
      <c r="W1464" s="2004"/>
      <c r="X1464" s="2004"/>
    </row>
    <row r="1465" spans="1:24" s="25" customFormat="1">
      <c r="A1465" s="41">
        <v>4812089</v>
      </c>
      <c r="B1465" s="2012" t="s">
        <v>10485</v>
      </c>
      <c r="C1465" s="21" t="s">
        <v>11156</v>
      </c>
      <c r="D1465" s="2051">
        <v>3200</v>
      </c>
      <c r="E1465" s="2105">
        <v>374000</v>
      </c>
      <c r="F1465" s="2105">
        <v>187000</v>
      </c>
      <c r="G1465" s="2005" t="s">
        <v>6147</v>
      </c>
      <c r="H1465" s="2052">
        <v>41996</v>
      </c>
      <c r="I1465" s="2005" t="s">
        <v>9969</v>
      </c>
      <c r="J1465" s="2005" t="s">
        <v>449</v>
      </c>
      <c r="K1465" s="2052"/>
      <c r="L1465" s="2005" t="s">
        <v>9941</v>
      </c>
      <c r="M1465" s="2052">
        <v>42124</v>
      </c>
      <c r="N1465" s="2004"/>
      <c r="O1465" s="2027" t="s">
        <v>10540</v>
      </c>
      <c r="P1465" s="2004"/>
      <c r="Q1465" s="2004"/>
      <c r="R1465" s="2004"/>
      <c r="S1465" s="2004"/>
      <c r="T1465" s="2004"/>
      <c r="U1465" s="2004"/>
      <c r="V1465" s="2004"/>
      <c r="W1465" s="2004"/>
      <c r="X1465" s="2004"/>
    </row>
    <row r="1466" spans="1:24" s="25" customFormat="1">
      <c r="A1466" s="41"/>
      <c r="B1466" s="2012" t="s">
        <v>11157</v>
      </c>
      <c r="C1466" s="21" t="s">
        <v>10858</v>
      </c>
      <c r="D1466" s="2051">
        <v>100</v>
      </c>
      <c r="E1466" s="2105"/>
      <c r="F1466" s="2105"/>
      <c r="G1466" s="2005"/>
      <c r="H1466" s="2052"/>
      <c r="I1466" s="2005"/>
      <c r="J1466" s="2005"/>
      <c r="K1466" s="2052"/>
      <c r="L1466" s="2005"/>
      <c r="M1466" s="2052"/>
      <c r="N1466" s="2004"/>
      <c r="O1466" s="2005"/>
      <c r="P1466" s="2004"/>
      <c r="Q1466" s="2004"/>
      <c r="R1466" s="2004"/>
      <c r="S1466" s="2004"/>
      <c r="T1466" s="2004"/>
      <c r="U1466" s="2004"/>
      <c r="V1466" s="2004"/>
      <c r="W1466" s="2004"/>
      <c r="X1466" s="2004"/>
    </row>
    <row r="1467" spans="1:24" s="25" customFormat="1">
      <c r="A1467" s="41">
        <v>4812090</v>
      </c>
      <c r="B1467" s="2012" t="s">
        <v>11063</v>
      </c>
      <c r="C1467" s="21" t="s">
        <v>11158</v>
      </c>
      <c r="D1467" s="2051">
        <v>2800</v>
      </c>
      <c r="E1467" s="2105">
        <v>327000</v>
      </c>
      <c r="F1467" s="2105">
        <v>130000</v>
      </c>
      <c r="G1467" s="2005" t="s">
        <v>10446</v>
      </c>
      <c r="H1467" s="2052">
        <v>41996</v>
      </c>
      <c r="I1467" s="2005" t="s">
        <v>9969</v>
      </c>
      <c r="J1467" s="2005" t="s">
        <v>449</v>
      </c>
      <c r="K1467" s="2052"/>
      <c r="L1467" s="2005" t="s">
        <v>9941</v>
      </c>
      <c r="M1467" s="2052">
        <v>42124</v>
      </c>
      <c r="N1467" s="2004"/>
      <c r="O1467" s="2027" t="s">
        <v>10540</v>
      </c>
      <c r="P1467" s="2004"/>
      <c r="Q1467" s="2004"/>
      <c r="R1467" s="2004"/>
      <c r="S1467" s="2004"/>
      <c r="T1467" s="2004"/>
      <c r="U1467" s="2004"/>
      <c r="V1467" s="2004"/>
      <c r="W1467" s="2004"/>
      <c r="X1467" s="2004"/>
    </row>
    <row r="1468" spans="1:24" s="25" customFormat="1">
      <c r="A1468" s="41"/>
      <c r="B1468" s="2012" t="s">
        <v>11159</v>
      </c>
      <c r="C1468" s="21" t="s">
        <v>10858</v>
      </c>
      <c r="D1468" s="2051">
        <v>100</v>
      </c>
      <c r="E1468" s="2105"/>
      <c r="F1468" s="2105"/>
      <c r="G1468" s="2005"/>
      <c r="H1468" s="2052"/>
      <c r="I1468" s="2005"/>
      <c r="J1468" s="2005"/>
      <c r="K1468" s="2052"/>
      <c r="L1468" s="2005"/>
      <c r="M1468" s="2052"/>
      <c r="N1468" s="2004"/>
      <c r="O1468" s="2005"/>
      <c r="P1468" s="2004"/>
      <c r="Q1468" s="2004"/>
      <c r="R1468" s="2004"/>
      <c r="S1468" s="2004"/>
      <c r="T1468" s="2004"/>
      <c r="U1468" s="2004"/>
      <c r="V1468" s="2004"/>
      <c r="W1468" s="2004"/>
      <c r="X1468" s="2004"/>
    </row>
    <row r="1469" spans="1:24" s="25" customFormat="1">
      <c r="A1469" s="41">
        <v>4812093</v>
      </c>
      <c r="B1469" s="2012" t="s">
        <v>10802</v>
      </c>
      <c r="C1469" s="21" t="s">
        <v>11160</v>
      </c>
      <c r="D1469" s="2051">
        <v>2900</v>
      </c>
      <c r="E1469" s="2105">
        <v>339000</v>
      </c>
      <c r="F1469" s="2105">
        <v>141000</v>
      </c>
      <c r="G1469" s="2005" t="s">
        <v>6147</v>
      </c>
      <c r="H1469" s="2052">
        <v>41997</v>
      </c>
      <c r="I1469" s="2005" t="s">
        <v>9944</v>
      </c>
      <c r="J1469" s="2005"/>
      <c r="K1469" s="2052"/>
      <c r="L1469" s="2005" t="s">
        <v>9941</v>
      </c>
      <c r="M1469" s="2052">
        <v>42124</v>
      </c>
      <c r="N1469" s="2004"/>
      <c r="O1469" s="2005"/>
      <c r="P1469" s="2004"/>
      <c r="Q1469" s="2004"/>
      <c r="R1469" s="2004"/>
      <c r="S1469" s="2004"/>
      <c r="T1469" s="2004"/>
      <c r="U1469" s="2004"/>
      <c r="V1469" s="2004"/>
      <c r="W1469" s="2004"/>
      <c r="X1469" s="2004"/>
    </row>
    <row r="1470" spans="1:24" s="25" customFormat="1">
      <c r="A1470" s="41">
        <v>4812097</v>
      </c>
      <c r="B1470" s="2012" t="s">
        <v>10308</v>
      </c>
      <c r="C1470" s="21" t="s">
        <v>11161</v>
      </c>
      <c r="D1470" s="2051">
        <v>3250</v>
      </c>
      <c r="E1470" s="2105">
        <v>380000</v>
      </c>
      <c r="F1470" s="2105">
        <v>200000</v>
      </c>
      <c r="G1470" s="2005" t="s">
        <v>9916</v>
      </c>
      <c r="H1470" s="2052">
        <v>41997</v>
      </c>
      <c r="I1470" s="2005" t="s">
        <v>9811</v>
      </c>
      <c r="J1470" s="2005"/>
      <c r="K1470" s="2052"/>
      <c r="L1470" s="2005" t="s">
        <v>9941</v>
      </c>
      <c r="M1470" s="2052">
        <v>42124</v>
      </c>
      <c r="N1470" s="2004"/>
      <c r="O1470" s="2005"/>
      <c r="P1470" s="2004"/>
      <c r="Q1470" s="2004"/>
      <c r="R1470" s="2004"/>
      <c r="S1470" s="2004"/>
      <c r="T1470" s="2004"/>
      <c r="U1470" s="2004"/>
      <c r="V1470" s="2004"/>
      <c r="W1470" s="2004"/>
      <c r="X1470" s="2004"/>
    </row>
    <row r="1471" spans="1:24" s="25" customFormat="1">
      <c r="A1471" s="41"/>
      <c r="B1471" s="2012"/>
      <c r="C1471" s="21"/>
      <c r="D1471" s="2051"/>
      <c r="E1471" s="2105"/>
      <c r="F1471" s="2105"/>
      <c r="G1471" s="2005"/>
      <c r="H1471" s="2052"/>
      <c r="I1471" s="2005"/>
      <c r="J1471" s="2005"/>
      <c r="K1471" s="2052"/>
      <c r="L1471" s="2005"/>
      <c r="M1471" s="2052"/>
      <c r="N1471" s="2004"/>
      <c r="O1471" s="2005"/>
      <c r="P1471" s="2004"/>
      <c r="Q1471" s="2004"/>
      <c r="R1471" s="2004"/>
      <c r="S1471" s="2004"/>
      <c r="T1471" s="2004"/>
      <c r="U1471" s="2004"/>
      <c r="V1471" s="2004"/>
      <c r="W1471" s="2004"/>
      <c r="X1471" s="2004"/>
    </row>
    <row r="1472" spans="1:24" s="25" customFormat="1">
      <c r="A1472" s="80" t="s">
        <v>766</v>
      </c>
      <c r="B1472" s="2012"/>
      <c r="C1472" s="8" t="s">
        <v>11150</v>
      </c>
      <c r="D1472" s="2051"/>
      <c r="E1472" s="2105"/>
      <c r="F1472" s="2105"/>
      <c r="G1472" s="2005"/>
      <c r="H1472" s="2052"/>
      <c r="I1472" s="2005"/>
      <c r="J1472" s="2005"/>
      <c r="K1472" s="2052"/>
      <c r="L1472" s="2005"/>
      <c r="M1472" s="2052"/>
      <c r="N1472" s="2004"/>
      <c r="O1472" s="2005"/>
      <c r="P1472" s="2004"/>
      <c r="Q1472" s="2004"/>
      <c r="R1472" s="2004"/>
      <c r="S1472" s="2004"/>
      <c r="T1472" s="2004"/>
      <c r="U1472" s="2004"/>
      <c r="V1472" s="2004"/>
      <c r="W1472" s="2004"/>
      <c r="X1472" s="2004"/>
    </row>
    <row r="1473" spans="1:24" s="25" customFormat="1">
      <c r="A1473" s="41">
        <v>4901007</v>
      </c>
      <c r="B1473" s="2012" t="s">
        <v>10485</v>
      </c>
      <c r="C1473" s="21" t="s">
        <v>11162</v>
      </c>
      <c r="D1473" s="2051">
        <v>3050</v>
      </c>
      <c r="E1473" s="2105">
        <v>356000</v>
      </c>
      <c r="F1473" s="2105">
        <v>178000</v>
      </c>
      <c r="G1473" s="2005" t="s">
        <v>9810</v>
      </c>
      <c r="H1473" s="2052">
        <v>42014</v>
      </c>
      <c r="I1473" s="2005" t="s">
        <v>9851</v>
      </c>
      <c r="J1473" s="2005"/>
      <c r="K1473" s="2052"/>
      <c r="L1473" s="2005" t="s">
        <v>9941</v>
      </c>
      <c r="M1473" s="2052">
        <v>42124</v>
      </c>
      <c r="N1473" s="2004"/>
      <c r="O1473" s="2005"/>
      <c r="P1473" s="2004"/>
      <c r="Q1473" s="2004"/>
      <c r="R1473" s="2004"/>
      <c r="S1473" s="2004"/>
      <c r="T1473" s="2004"/>
      <c r="U1473" s="2004"/>
      <c r="V1473" s="2004"/>
      <c r="W1473" s="2004"/>
      <c r="X1473" s="2004"/>
    </row>
    <row r="1474" spans="1:24" s="25" customFormat="1">
      <c r="A1474" s="41">
        <v>4901012</v>
      </c>
      <c r="B1474" s="2012" t="s">
        <v>10485</v>
      </c>
      <c r="C1474" s="21" t="s">
        <v>11163</v>
      </c>
      <c r="D1474" s="2051">
        <v>3250</v>
      </c>
      <c r="E1474" s="2105">
        <v>380000</v>
      </c>
      <c r="F1474" s="2105">
        <v>200000</v>
      </c>
      <c r="G1474" s="2005" t="s">
        <v>9835</v>
      </c>
      <c r="H1474" s="2052">
        <v>41649</v>
      </c>
      <c r="I1474" s="2005" t="s">
        <v>9950</v>
      </c>
      <c r="J1474" s="2005"/>
      <c r="K1474" s="2052"/>
      <c r="L1474" s="2005" t="s">
        <v>9941</v>
      </c>
      <c r="M1474" s="2052">
        <v>42124</v>
      </c>
      <c r="N1474" s="2004"/>
      <c r="O1474" s="2005"/>
      <c r="P1474" s="2004"/>
      <c r="Q1474" s="2004"/>
      <c r="R1474" s="2004"/>
      <c r="S1474" s="2004"/>
      <c r="T1474" s="2004"/>
      <c r="U1474" s="2004"/>
      <c r="V1474" s="2004"/>
      <c r="W1474" s="2004"/>
      <c r="X1474" s="2004"/>
    </row>
    <row r="1475" spans="1:24" s="25" customFormat="1">
      <c r="A1475" s="41">
        <v>4901013</v>
      </c>
      <c r="B1475" s="2012" t="s">
        <v>10308</v>
      </c>
      <c r="C1475" s="21" t="s">
        <v>11164</v>
      </c>
      <c r="D1475" s="2051">
        <v>2950</v>
      </c>
      <c r="E1475" s="2105">
        <v>345000</v>
      </c>
      <c r="F1475" s="2105">
        <v>163000</v>
      </c>
      <c r="G1475" s="2005" t="s">
        <v>9835</v>
      </c>
      <c r="H1475" s="2052">
        <v>42014</v>
      </c>
      <c r="I1475" s="2005" t="s">
        <v>9950</v>
      </c>
      <c r="J1475" s="2005"/>
      <c r="K1475" s="2052"/>
      <c r="L1475" s="2005" t="s">
        <v>9941</v>
      </c>
      <c r="M1475" s="2052">
        <v>42124</v>
      </c>
      <c r="N1475" s="2004"/>
      <c r="O1475" s="2005"/>
      <c r="P1475" s="2004"/>
      <c r="Q1475" s="2004"/>
      <c r="R1475" s="2004"/>
      <c r="S1475" s="2004"/>
      <c r="T1475" s="2004"/>
      <c r="U1475" s="2004"/>
      <c r="V1475" s="2004"/>
      <c r="W1475" s="2004"/>
      <c r="X1475" s="2004"/>
    </row>
    <row r="1476" spans="1:24" s="25" customFormat="1">
      <c r="A1476" s="41">
        <v>4901014</v>
      </c>
      <c r="B1476" s="2012" t="s">
        <v>10168</v>
      </c>
      <c r="C1476" s="21" t="s">
        <v>11165</v>
      </c>
      <c r="D1476" s="2051">
        <v>3200</v>
      </c>
      <c r="E1476" s="2105">
        <v>374000</v>
      </c>
      <c r="F1476" s="2105">
        <v>162000</v>
      </c>
      <c r="G1476" s="2005" t="s">
        <v>9871</v>
      </c>
      <c r="H1476" s="2052">
        <v>42016</v>
      </c>
      <c r="I1476" s="2005" t="s">
        <v>11166</v>
      </c>
      <c r="J1476" s="2005"/>
      <c r="K1476" s="2052"/>
      <c r="L1476" s="2005" t="s">
        <v>9941</v>
      </c>
      <c r="M1476" s="2052">
        <v>42124</v>
      </c>
      <c r="N1476" s="2004"/>
      <c r="O1476" s="2005"/>
      <c r="P1476" s="2004"/>
      <c r="Q1476" s="2004"/>
      <c r="R1476" s="2004"/>
      <c r="S1476" s="2004"/>
      <c r="T1476" s="2004"/>
      <c r="U1476" s="2004"/>
      <c r="V1476" s="2004"/>
      <c r="W1476" s="2004"/>
      <c r="X1476" s="2004"/>
    </row>
    <row r="1477" spans="1:24" s="25" customFormat="1">
      <c r="A1477" s="41">
        <v>4901018</v>
      </c>
      <c r="B1477" s="2012" t="s">
        <v>10903</v>
      </c>
      <c r="C1477" s="21" t="s">
        <v>11167</v>
      </c>
      <c r="D1477" s="2051">
        <v>3100</v>
      </c>
      <c r="E1477" s="2105">
        <v>362000</v>
      </c>
      <c r="F1477" s="2105">
        <v>164000</v>
      </c>
      <c r="G1477" s="2005" t="s">
        <v>6147</v>
      </c>
      <c r="H1477" s="2052">
        <v>42017</v>
      </c>
      <c r="I1477" s="2005" t="s">
        <v>9962</v>
      </c>
      <c r="J1477" s="2005" t="s">
        <v>449</v>
      </c>
      <c r="K1477" s="2052"/>
      <c r="L1477" s="2005" t="s">
        <v>9941</v>
      </c>
      <c r="M1477" s="2052">
        <v>42124</v>
      </c>
      <c r="N1477" s="2004"/>
      <c r="O1477" s="2027" t="s">
        <v>10650</v>
      </c>
      <c r="P1477" s="2004"/>
      <c r="Q1477" s="2004"/>
      <c r="R1477" s="2004"/>
      <c r="S1477" s="2004"/>
      <c r="T1477" s="2004"/>
      <c r="U1477" s="2004"/>
      <c r="V1477" s="2004"/>
      <c r="W1477" s="2004"/>
      <c r="X1477" s="2004"/>
    </row>
    <row r="1478" spans="1:24" s="25" customFormat="1">
      <c r="A1478" s="41"/>
      <c r="B1478" s="2012" t="s">
        <v>11168</v>
      </c>
      <c r="C1478" s="21" t="s">
        <v>10858</v>
      </c>
      <c r="D1478" s="2051">
        <v>100</v>
      </c>
      <c r="E1478" s="2105"/>
      <c r="F1478" s="2105"/>
      <c r="G1478" s="2005"/>
      <c r="H1478" s="2052"/>
      <c r="I1478" s="2005"/>
      <c r="J1478" s="2005"/>
      <c r="K1478" s="2052"/>
      <c r="L1478" s="2005"/>
      <c r="M1478" s="2052"/>
      <c r="N1478" s="2004"/>
      <c r="O1478" s="2005"/>
      <c r="P1478" s="2004"/>
      <c r="Q1478" s="2004"/>
      <c r="R1478" s="2004"/>
      <c r="S1478" s="2004"/>
      <c r="T1478" s="2004"/>
      <c r="U1478" s="2004"/>
      <c r="V1478" s="2004"/>
      <c r="W1478" s="2004"/>
      <c r="X1478" s="2004"/>
    </row>
    <row r="1479" spans="1:24" s="25" customFormat="1">
      <c r="A1479" s="41">
        <v>4901021</v>
      </c>
      <c r="B1479" s="2012" t="s">
        <v>10312</v>
      </c>
      <c r="C1479" s="21" t="s">
        <v>11169</v>
      </c>
      <c r="D1479" s="2051">
        <v>2500</v>
      </c>
      <c r="E1479" s="2105">
        <v>292000</v>
      </c>
      <c r="F1479" s="2105">
        <v>101000</v>
      </c>
      <c r="G1479" s="2005" t="s">
        <v>9835</v>
      </c>
      <c r="H1479" s="2052">
        <v>42017</v>
      </c>
      <c r="I1479" s="2005" t="s">
        <v>9969</v>
      </c>
      <c r="J1479" s="2005" t="s">
        <v>449</v>
      </c>
      <c r="K1479" s="2052"/>
      <c r="L1479" s="2005" t="s">
        <v>9941</v>
      </c>
      <c r="M1479" s="2052">
        <v>42124</v>
      </c>
      <c r="N1479" s="2004"/>
      <c r="O1479" s="2027" t="s">
        <v>10650</v>
      </c>
      <c r="P1479" s="2004"/>
      <c r="Q1479" s="2004"/>
      <c r="R1479" s="2004"/>
      <c r="S1479" s="2004"/>
      <c r="T1479" s="2004"/>
      <c r="U1479" s="2004"/>
      <c r="V1479" s="2004"/>
      <c r="W1479" s="2004"/>
      <c r="X1479" s="2004"/>
    </row>
    <row r="1480" spans="1:24" s="25" customFormat="1">
      <c r="A1480" s="41"/>
      <c r="B1480" s="2012" t="s">
        <v>11170</v>
      </c>
      <c r="C1480" s="21" t="s">
        <v>10858</v>
      </c>
      <c r="D1480" s="2051">
        <v>100</v>
      </c>
      <c r="E1480" s="2105"/>
      <c r="F1480" s="2105"/>
      <c r="G1480" s="2005"/>
      <c r="H1480" s="2052"/>
      <c r="I1480" s="2005"/>
      <c r="J1480" s="2005"/>
      <c r="K1480" s="2052"/>
      <c r="L1480" s="2005"/>
      <c r="M1480" s="2052"/>
      <c r="N1480" s="2004"/>
      <c r="O1480" s="2005"/>
      <c r="P1480" s="2004"/>
      <c r="Q1480" s="2004"/>
      <c r="R1480" s="2004"/>
      <c r="S1480" s="2004"/>
      <c r="T1480" s="2004"/>
      <c r="U1480" s="2004"/>
      <c r="V1480" s="2004"/>
      <c r="W1480" s="2004"/>
      <c r="X1480" s="2004"/>
    </row>
    <row r="1481" spans="1:24" s="25" customFormat="1">
      <c r="A1481" s="41"/>
      <c r="B1481" s="2012"/>
      <c r="C1481" s="21"/>
      <c r="D1481" s="2051"/>
      <c r="E1481" s="2105"/>
      <c r="F1481" s="2105"/>
      <c r="G1481" s="2005"/>
      <c r="H1481" s="2052"/>
      <c r="I1481" s="2005"/>
      <c r="J1481" s="2005"/>
      <c r="K1481" s="2052"/>
      <c r="L1481" s="2005"/>
      <c r="M1481" s="2052"/>
      <c r="N1481" s="2004"/>
      <c r="O1481" s="2005"/>
      <c r="P1481" s="2004"/>
      <c r="Q1481" s="2004"/>
      <c r="R1481" s="2004"/>
      <c r="S1481" s="2004"/>
      <c r="T1481" s="2004"/>
      <c r="U1481" s="2004"/>
      <c r="V1481" s="2004"/>
      <c r="W1481" s="2004"/>
      <c r="X1481" s="2004"/>
    </row>
    <row r="1482" spans="1:24" s="25" customFormat="1">
      <c r="A1482" s="41"/>
      <c r="B1482" s="2012"/>
      <c r="C1482" s="21"/>
      <c r="D1482" s="2051"/>
      <c r="E1482" s="2105"/>
      <c r="F1482" s="2105"/>
      <c r="G1482" s="2005"/>
      <c r="H1482" s="2052"/>
      <c r="I1482" s="2005"/>
      <c r="J1482" s="2005"/>
      <c r="K1482" s="2052"/>
      <c r="L1482" s="2005"/>
      <c r="M1482" s="2052"/>
      <c r="N1482" s="2004"/>
      <c r="O1482" s="2005"/>
      <c r="P1482" s="2004"/>
      <c r="Q1482" s="2004"/>
      <c r="R1482" s="2004"/>
      <c r="S1482" s="2004"/>
      <c r="T1482" s="2004"/>
      <c r="U1482" s="2004"/>
      <c r="V1482" s="2004"/>
      <c r="W1482" s="2004"/>
      <c r="X1482" s="2004"/>
    </row>
    <row r="1483" spans="1:24" s="25" customFormat="1">
      <c r="A1483" s="80" t="s">
        <v>9463</v>
      </c>
      <c r="B1483" s="2012"/>
      <c r="C1483" s="8" t="s">
        <v>11171</v>
      </c>
      <c r="D1483" s="2051"/>
      <c r="E1483" s="2105"/>
      <c r="F1483" s="2105"/>
      <c r="G1483" s="2005"/>
      <c r="H1483" s="2052"/>
      <c r="I1483" s="2005"/>
      <c r="J1483" s="2005"/>
      <c r="K1483" s="2052"/>
      <c r="L1483" s="2005"/>
      <c r="M1483" s="2052"/>
      <c r="N1483" s="2004"/>
      <c r="O1483" s="2005"/>
      <c r="P1483" s="2004"/>
      <c r="Q1483" s="2004"/>
      <c r="R1483" s="2004"/>
      <c r="S1483" s="2004"/>
      <c r="T1483" s="2004"/>
      <c r="U1483" s="2004"/>
      <c r="V1483" s="2004"/>
      <c r="W1483" s="2004"/>
      <c r="X1483" s="2004"/>
    </row>
    <row r="1484" spans="1:24" s="25" customFormat="1">
      <c r="A1484" s="41">
        <v>4902031</v>
      </c>
      <c r="B1484" s="2012" t="s">
        <v>11172</v>
      </c>
      <c r="C1484" s="21" t="s">
        <v>11173</v>
      </c>
      <c r="D1484" s="2051">
        <v>3150</v>
      </c>
      <c r="E1484" s="2105">
        <v>368000</v>
      </c>
      <c r="F1484" s="2105">
        <v>183000</v>
      </c>
      <c r="G1484" s="2005" t="s">
        <v>9810</v>
      </c>
      <c r="H1484" s="2052">
        <v>42041</v>
      </c>
      <c r="I1484" s="2005" t="s">
        <v>10259</v>
      </c>
      <c r="J1484" s="2005"/>
      <c r="K1484" s="2052"/>
      <c r="L1484" s="2005" t="s">
        <v>10975</v>
      </c>
      <c r="M1484" s="2052">
        <v>42160</v>
      </c>
      <c r="N1484" s="2004" t="s">
        <v>728</v>
      </c>
      <c r="O1484" s="2005"/>
      <c r="P1484" s="2004"/>
      <c r="Q1484" s="2004"/>
      <c r="R1484" s="2004"/>
      <c r="S1484" s="2004"/>
      <c r="T1484" s="2004"/>
      <c r="U1484" s="2004"/>
      <c r="V1484" s="2004"/>
      <c r="W1484" s="2004"/>
      <c r="X1484" s="2004"/>
    </row>
    <row r="1485" spans="1:24" s="25" customFormat="1">
      <c r="A1485" s="41"/>
      <c r="B1485" s="2012"/>
      <c r="C1485" s="21"/>
      <c r="D1485" s="2051"/>
      <c r="E1485" s="2105"/>
      <c r="F1485" s="2105"/>
      <c r="G1485" s="2005"/>
      <c r="H1485" s="2052"/>
      <c r="I1485" s="2005"/>
      <c r="J1485" s="2005"/>
      <c r="K1485" s="2052"/>
      <c r="L1485" s="2005"/>
      <c r="M1485" s="2052"/>
      <c r="N1485" s="2004"/>
      <c r="O1485" s="2005"/>
      <c r="P1485" s="2004"/>
      <c r="Q1485" s="2004"/>
      <c r="R1485" s="2004"/>
      <c r="S1485" s="2004"/>
      <c r="T1485" s="2004"/>
      <c r="U1485" s="2004"/>
      <c r="V1485" s="2004"/>
      <c r="W1485" s="2004"/>
      <c r="X1485" s="2004"/>
    </row>
    <row r="1486" spans="1:24" s="25" customFormat="1">
      <c r="A1486" s="80" t="s">
        <v>9463</v>
      </c>
      <c r="B1486" s="2012"/>
      <c r="C1486" s="21"/>
      <c r="D1486" s="2051"/>
      <c r="E1486" s="2105"/>
      <c r="F1486" s="2105"/>
      <c r="G1486" s="2005"/>
      <c r="H1486" s="2052"/>
      <c r="I1486" s="2005"/>
      <c r="J1486" s="2005"/>
      <c r="K1486" s="2052"/>
      <c r="L1486" s="2005"/>
      <c r="M1486" s="2052"/>
      <c r="N1486" s="2004"/>
      <c r="O1486" s="2005"/>
      <c r="P1486" s="2004"/>
      <c r="Q1486" s="2004"/>
      <c r="R1486" s="2004"/>
      <c r="S1486" s="2004"/>
      <c r="T1486" s="2004"/>
      <c r="U1486" s="2004"/>
      <c r="V1486" s="2004"/>
      <c r="W1486" s="2004"/>
      <c r="X1486" s="2004"/>
    </row>
    <row r="1487" spans="1:24" s="25" customFormat="1">
      <c r="A1487" s="41">
        <v>4902063</v>
      </c>
      <c r="B1487" s="2012" t="s">
        <v>11174</v>
      </c>
      <c r="C1487" s="21" t="s">
        <v>11175</v>
      </c>
      <c r="D1487" s="2051">
        <v>3000</v>
      </c>
      <c r="E1487" s="2105">
        <v>351000</v>
      </c>
      <c r="F1487" s="2105">
        <v>153000</v>
      </c>
      <c r="G1487" s="2005" t="s">
        <v>6147</v>
      </c>
      <c r="H1487" s="2052">
        <v>42048</v>
      </c>
      <c r="I1487" s="2005" t="s">
        <v>9865</v>
      </c>
      <c r="J1487" s="2005" t="s">
        <v>449</v>
      </c>
      <c r="K1487" s="2052"/>
      <c r="L1487" s="2005" t="s">
        <v>10975</v>
      </c>
      <c r="M1487" s="2052">
        <v>42160</v>
      </c>
      <c r="N1487" s="2004" t="s">
        <v>728</v>
      </c>
      <c r="O1487" s="2027" t="s">
        <v>10984</v>
      </c>
      <c r="P1487" s="2004"/>
      <c r="Q1487" s="2004"/>
      <c r="R1487" s="2004"/>
      <c r="S1487" s="2004"/>
      <c r="T1487" s="2004"/>
      <c r="U1487" s="2004"/>
      <c r="V1487" s="2004"/>
      <c r="W1487" s="2004"/>
      <c r="X1487" s="2004"/>
    </row>
    <row r="1488" spans="1:24" s="25" customFormat="1">
      <c r="A1488" s="41"/>
      <c r="B1488" s="2012" t="s">
        <v>11176</v>
      </c>
      <c r="C1488" s="21" t="s">
        <v>10858</v>
      </c>
      <c r="D1488" s="2051">
        <v>100</v>
      </c>
      <c r="E1488" s="2105"/>
      <c r="F1488" s="2105"/>
      <c r="G1488" s="2005"/>
      <c r="H1488" s="2052"/>
      <c r="I1488" s="2005"/>
      <c r="J1488" s="2005"/>
      <c r="K1488" s="2052"/>
      <c r="L1488" s="2005"/>
      <c r="M1488" s="2052"/>
      <c r="N1488" s="2004"/>
      <c r="O1488" s="2005"/>
      <c r="P1488" s="2004"/>
      <c r="Q1488" s="2004"/>
      <c r="R1488" s="2004"/>
      <c r="S1488" s="2004"/>
      <c r="T1488" s="2004"/>
      <c r="U1488" s="2004"/>
      <c r="V1488" s="2004"/>
      <c r="W1488" s="2004"/>
      <c r="X1488" s="2004"/>
    </row>
    <row r="1489" spans="1:24" s="25" customFormat="1">
      <c r="A1489" s="41"/>
      <c r="B1489" s="2012"/>
      <c r="C1489" s="21"/>
      <c r="D1489" s="2051"/>
      <c r="E1489" s="2105"/>
      <c r="F1489" s="2105"/>
      <c r="G1489" s="2005"/>
      <c r="H1489" s="2052"/>
      <c r="I1489" s="2005"/>
      <c r="J1489" s="2005"/>
      <c r="K1489" s="2052"/>
      <c r="L1489" s="2005"/>
      <c r="M1489" s="2052"/>
      <c r="N1489" s="2004"/>
      <c r="O1489" s="2005"/>
      <c r="P1489" s="2004"/>
      <c r="Q1489" s="2004"/>
      <c r="R1489" s="2004"/>
      <c r="S1489" s="2004"/>
      <c r="T1489" s="2004"/>
      <c r="U1489" s="2004"/>
      <c r="V1489" s="2004"/>
      <c r="W1489" s="2004"/>
      <c r="X1489" s="2004"/>
    </row>
    <row r="1490" spans="1:24" s="25" customFormat="1">
      <c r="A1490" s="80" t="s">
        <v>1065</v>
      </c>
      <c r="B1490" s="2012"/>
      <c r="C1490" s="21"/>
      <c r="D1490" s="2051"/>
      <c r="E1490" s="2105"/>
      <c r="F1490" s="2105"/>
      <c r="G1490" s="2005"/>
      <c r="H1490" s="2052"/>
      <c r="I1490" s="2005"/>
      <c r="J1490" s="2005"/>
      <c r="K1490" s="2052"/>
      <c r="L1490" s="2005"/>
      <c r="M1490" s="2052"/>
      <c r="N1490" s="2004"/>
      <c r="O1490" s="2005"/>
      <c r="P1490" s="2004"/>
      <c r="Q1490" s="2004"/>
      <c r="R1490" s="2004"/>
      <c r="S1490" s="2004"/>
      <c r="T1490" s="2004"/>
      <c r="U1490" s="2004"/>
      <c r="V1490" s="2004"/>
      <c r="W1490" s="2004"/>
      <c r="X1490" s="2004"/>
    </row>
    <row r="1491" spans="1:24" s="25" customFormat="1">
      <c r="A1491" s="41">
        <v>4902100</v>
      </c>
      <c r="B1491" s="2012" t="s">
        <v>11174</v>
      </c>
      <c r="C1491" s="21" t="s">
        <v>11177</v>
      </c>
      <c r="D1491" s="2051">
        <v>3200</v>
      </c>
      <c r="E1491" s="2105">
        <v>374000</v>
      </c>
      <c r="F1491" s="2105">
        <v>170000</v>
      </c>
      <c r="G1491" s="2005" t="s">
        <v>6147</v>
      </c>
      <c r="H1491" s="2052">
        <v>42053</v>
      </c>
      <c r="I1491" s="2005" t="s">
        <v>9811</v>
      </c>
      <c r="J1491" s="2005"/>
      <c r="K1491" s="2052"/>
      <c r="L1491" s="2005" t="s">
        <v>9941</v>
      </c>
      <c r="M1491" s="2052">
        <v>42164</v>
      </c>
      <c r="N1491" s="2004" t="s">
        <v>728</v>
      </c>
      <c r="O1491" s="2005"/>
      <c r="P1491" s="2004"/>
      <c r="Q1491" s="2004"/>
      <c r="R1491" s="2004"/>
      <c r="S1491" s="2004"/>
      <c r="T1491" s="2004"/>
      <c r="U1491" s="2004"/>
      <c r="V1491" s="2004"/>
      <c r="W1491" s="2004"/>
      <c r="X1491" s="2004"/>
    </row>
    <row r="1492" spans="1:24" s="25" customFormat="1">
      <c r="A1492" s="41"/>
      <c r="B1492" s="2012"/>
      <c r="C1492" s="21"/>
      <c r="D1492" s="2051"/>
      <c r="E1492" s="2105"/>
      <c r="F1492" s="2105"/>
      <c r="G1492" s="2005"/>
      <c r="H1492" s="2052"/>
      <c r="I1492" s="2005"/>
      <c r="J1492" s="2005"/>
      <c r="K1492" s="2052"/>
      <c r="L1492" s="2005"/>
      <c r="M1492" s="2052"/>
      <c r="N1492" s="2004"/>
      <c r="O1492" s="2005"/>
      <c r="P1492" s="2004"/>
      <c r="Q1492" s="2004"/>
      <c r="R1492" s="2004"/>
      <c r="S1492" s="2004"/>
      <c r="T1492" s="2004"/>
      <c r="U1492" s="2004"/>
      <c r="V1492" s="2004"/>
      <c r="W1492" s="2004"/>
      <c r="X1492" s="2004"/>
    </row>
    <row r="1493" spans="1:24" s="25" customFormat="1">
      <c r="A1493" s="80" t="s">
        <v>1065</v>
      </c>
      <c r="B1493" s="2012"/>
      <c r="C1493" s="21"/>
      <c r="D1493" s="2051"/>
      <c r="E1493" s="2105"/>
      <c r="F1493" s="2105"/>
      <c r="G1493" s="2005"/>
      <c r="H1493" s="2052"/>
      <c r="I1493" s="2005"/>
      <c r="J1493" s="2005"/>
      <c r="K1493" s="2052"/>
      <c r="L1493" s="2005"/>
      <c r="M1493" s="2052"/>
      <c r="N1493" s="2004"/>
      <c r="O1493" s="2005"/>
      <c r="P1493" s="2004"/>
      <c r="Q1493" s="2004"/>
      <c r="R1493" s="2004"/>
      <c r="S1493" s="2004"/>
      <c r="T1493" s="2004"/>
      <c r="U1493" s="2004"/>
      <c r="V1493" s="2004"/>
      <c r="W1493" s="2004"/>
      <c r="X1493" s="2004"/>
    </row>
    <row r="1494" spans="1:24" s="25" customFormat="1">
      <c r="A1494" s="41">
        <v>4902125</v>
      </c>
      <c r="B1494" s="2012" t="s">
        <v>9750</v>
      </c>
      <c r="C1494" s="21" t="s">
        <v>11178</v>
      </c>
      <c r="D1494" s="2051">
        <v>3200</v>
      </c>
      <c r="E1494" s="2105">
        <v>374000</v>
      </c>
      <c r="F1494" s="2105">
        <v>170000</v>
      </c>
      <c r="G1494" s="2005" t="s">
        <v>9916</v>
      </c>
      <c r="H1494" s="2052">
        <v>42055</v>
      </c>
      <c r="I1494" s="2005" t="s">
        <v>10041</v>
      </c>
      <c r="J1494" s="2005"/>
      <c r="K1494" s="2052"/>
      <c r="L1494" s="2005" t="s">
        <v>9941</v>
      </c>
      <c r="M1494" s="2052">
        <v>42164</v>
      </c>
      <c r="N1494" s="2004" t="s">
        <v>728</v>
      </c>
      <c r="O1494" s="2005"/>
      <c r="P1494" s="2004"/>
      <c r="Q1494" s="2004"/>
      <c r="R1494" s="2004"/>
      <c r="S1494" s="2004"/>
      <c r="T1494" s="2004"/>
      <c r="U1494" s="2004"/>
      <c r="V1494" s="2004"/>
      <c r="W1494" s="2004"/>
      <c r="X1494" s="2004"/>
    </row>
    <row r="1495" spans="1:24" s="25" customFormat="1">
      <c r="A1495" s="41"/>
      <c r="B1495" s="2012"/>
      <c r="C1495" s="21"/>
      <c r="D1495" s="2051"/>
      <c r="E1495" s="2105"/>
      <c r="F1495" s="2105"/>
      <c r="G1495" s="2005"/>
      <c r="H1495" s="2052"/>
      <c r="I1495" s="2005"/>
      <c r="J1495" s="2005"/>
      <c r="K1495" s="2052"/>
      <c r="L1495" s="2005"/>
      <c r="M1495" s="2052"/>
      <c r="N1495" s="2004"/>
      <c r="O1495" s="2005"/>
      <c r="P1495" s="2004"/>
      <c r="Q1495" s="2004"/>
      <c r="R1495" s="2004"/>
      <c r="S1495" s="2004"/>
      <c r="T1495" s="2004"/>
      <c r="U1495" s="2004"/>
      <c r="V1495" s="2004"/>
      <c r="W1495" s="2004"/>
      <c r="X1495" s="2004"/>
    </row>
    <row r="1496" spans="1:24" s="25" customFormat="1">
      <c r="A1496" s="80" t="s">
        <v>1065</v>
      </c>
      <c r="B1496" s="2012"/>
      <c r="C1496" s="21"/>
      <c r="D1496" s="2051"/>
      <c r="E1496" s="2105"/>
      <c r="F1496" s="2105"/>
      <c r="G1496" s="2005"/>
      <c r="H1496" s="2052"/>
      <c r="I1496" s="2005"/>
      <c r="J1496" s="2005"/>
      <c r="K1496" s="2052"/>
      <c r="L1496" s="2005"/>
      <c r="M1496" s="2052"/>
      <c r="N1496" s="2004"/>
      <c r="O1496" s="2005"/>
      <c r="P1496" s="2004"/>
      <c r="Q1496" s="2004"/>
      <c r="R1496" s="2004"/>
      <c r="S1496" s="2004"/>
      <c r="T1496" s="2004"/>
      <c r="U1496" s="2004"/>
      <c r="V1496" s="2004"/>
      <c r="W1496" s="2004"/>
      <c r="X1496" s="2004"/>
    </row>
    <row r="1497" spans="1:24" s="25" customFormat="1">
      <c r="A1497" s="41">
        <v>4902180</v>
      </c>
      <c r="B1497" s="2012" t="s">
        <v>11174</v>
      </c>
      <c r="C1497" s="21" t="s">
        <v>11179</v>
      </c>
      <c r="D1497" s="2051">
        <v>2900</v>
      </c>
      <c r="E1497" s="2105">
        <v>339000</v>
      </c>
      <c r="F1497" s="2105">
        <v>142000</v>
      </c>
      <c r="G1497" s="2005" t="s">
        <v>9943</v>
      </c>
      <c r="H1497" s="2052">
        <v>42061</v>
      </c>
      <c r="I1497" s="2005" t="s">
        <v>10152</v>
      </c>
      <c r="J1497" s="2005" t="s">
        <v>449</v>
      </c>
      <c r="K1497" s="2052"/>
      <c r="L1497" s="2005" t="s">
        <v>9941</v>
      </c>
      <c r="M1497" s="2052">
        <v>42164</v>
      </c>
      <c r="N1497" s="2004" t="s">
        <v>728</v>
      </c>
      <c r="O1497" s="2027" t="s">
        <v>10979</v>
      </c>
      <c r="P1497" s="2004"/>
      <c r="Q1497" s="2004"/>
      <c r="R1497" s="2004"/>
      <c r="S1497" s="2004"/>
      <c r="T1497" s="2004"/>
      <c r="U1497" s="2004"/>
      <c r="V1497" s="2004"/>
      <c r="W1497" s="2004"/>
      <c r="X1497" s="2004"/>
    </row>
    <row r="1498" spans="1:24" s="25" customFormat="1">
      <c r="A1498" s="41"/>
      <c r="B1498" s="2012" t="s">
        <v>11180</v>
      </c>
      <c r="C1498" s="21" t="s">
        <v>10858</v>
      </c>
      <c r="D1498" s="2051">
        <v>100</v>
      </c>
      <c r="E1498" s="2105"/>
      <c r="F1498" s="2105"/>
      <c r="G1498" s="2005"/>
      <c r="H1498" s="2052"/>
      <c r="I1498" s="2005"/>
      <c r="J1498" s="2005"/>
      <c r="K1498" s="2052"/>
      <c r="L1498" s="2005"/>
      <c r="M1498" s="2052"/>
      <c r="N1498" s="2004"/>
      <c r="O1498" s="2005"/>
      <c r="P1498" s="2004"/>
      <c r="Q1498" s="2004"/>
      <c r="R1498" s="2004"/>
      <c r="S1498" s="2004"/>
      <c r="T1498" s="2004"/>
      <c r="U1498" s="2004"/>
      <c r="V1498" s="2004"/>
      <c r="W1498" s="2004"/>
      <c r="X1498" s="2004"/>
    </row>
    <row r="1499" spans="1:24" s="25" customFormat="1">
      <c r="A1499" s="41"/>
      <c r="B1499" s="2012"/>
      <c r="C1499" s="21"/>
      <c r="D1499" s="2051"/>
      <c r="E1499" s="2105"/>
      <c r="F1499" s="2105"/>
      <c r="G1499" s="2005"/>
      <c r="H1499" s="2052"/>
      <c r="I1499" s="2005"/>
      <c r="J1499" s="2005"/>
      <c r="K1499" s="2052"/>
      <c r="L1499" s="2005"/>
      <c r="M1499" s="2052"/>
      <c r="N1499" s="2004"/>
      <c r="O1499" s="2005"/>
      <c r="P1499" s="2004"/>
      <c r="Q1499" s="2004"/>
      <c r="R1499" s="2004"/>
      <c r="S1499" s="2004"/>
      <c r="T1499" s="2004"/>
      <c r="U1499" s="2004"/>
      <c r="V1499" s="2004"/>
      <c r="W1499" s="2004"/>
      <c r="X1499" s="2004"/>
    </row>
    <row r="1500" spans="1:24" s="25" customFormat="1">
      <c r="A1500" s="80" t="s">
        <v>1065</v>
      </c>
      <c r="B1500" s="2012"/>
      <c r="C1500" s="8" t="s">
        <v>11150</v>
      </c>
      <c r="D1500" s="2051"/>
      <c r="E1500" s="2105"/>
      <c r="F1500" s="2105"/>
      <c r="G1500" s="2005"/>
      <c r="H1500" s="2052"/>
      <c r="I1500" s="2005"/>
      <c r="J1500" s="2005"/>
      <c r="K1500" s="2052"/>
      <c r="L1500" s="2005"/>
      <c r="M1500" s="2052"/>
      <c r="N1500" s="2004"/>
      <c r="O1500" s="2005"/>
      <c r="P1500" s="2004"/>
      <c r="Q1500" s="2004"/>
      <c r="R1500" s="2004"/>
      <c r="S1500" s="2004"/>
      <c r="T1500" s="2004"/>
      <c r="U1500" s="2004"/>
      <c r="V1500" s="2004"/>
      <c r="W1500" s="2004"/>
      <c r="X1500" s="2004"/>
    </row>
    <row r="1501" spans="1:24" s="25" customFormat="1">
      <c r="A1501" s="41">
        <v>4901022</v>
      </c>
      <c r="B1501" s="2012" t="s">
        <v>10308</v>
      </c>
      <c r="C1501" s="21" t="s">
        <v>11181</v>
      </c>
      <c r="D1501" s="2051">
        <v>3100</v>
      </c>
      <c r="E1501" s="2105">
        <v>362000</v>
      </c>
      <c r="F1501" s="2105">
        <v>175000</v>
      </c>
      <c r="G1501" s="2005" t="s">
        <v>10446</v>
      </c>
      <c r="H1501" s="2052">
        <v>42017</v>
      </c>
      <c r="I1501" s="2005" t="s">
        <v>9969</v>
      </c>
      <c r="J1501" s="2005" t="s">
        <v>449</v>
      </c>
      <c r="K1501" s="2052"/>
      <c r="L1501" s="2005" t="s">
        <v>9941</v>
      </c>
      <c r="M1501" s="2052">
        <v>42164</v>
      </c>
      <c r="N1501" s="2004" t="s">
        <v>728</v>
      </c>
      <c r="O1501" s="2027" t="s">
        <v>10650</v>
      </c>
      <c r="P1501" s="2004"/>
      <c r="Q1501" s="2004"/>
      <c r="R1501" s="2004"/>
      <c r="S1501" s="2004"/>
      <c r="T1501" s="2004"/>
      <c r="U1501" s="2004"/>
      <c r="V1501" s="2004"/>
      <c r="W1501" s="2004"/>
      <c r="X1501" s="2004"/>
    </row>
    <row r="1502" spans="1:24" s="25" customFormat="1">
      <c r="A1502" s="41"/>
      <c r="B1502" s="2012" t="s">
        <v>11182</v>
      </c>
      <c r="C1502" s="21" t="s">
        <v>10858</v>
      </c>
      <c r="D1502" s="2051">
        <v>100</v>
      </c>
      <c r="E1502" s="2105"/>
      <c r="F1502" s="2105"/>
      <c r="G1502" s="2005"/>
      <c r="H1502" s="2052"/>
      <c r="I1502" s="2005"/>
      <c r="J1502" s="2005"/>
      <c r="K1502" s="2052"/>
      <c r="L1502" s="2005"/>
      <c r="M1502" s="2052"/>
      <c r="N1502" s="2004"/>
      <c r="O1502" s="2005"/>
      <c r="P1502" s="2004"/>
      <c r="Q1502" s="2004"/>
      <c r="R1502" s="2004"/>
      <c r="S1502" s="2004"/>
      <c r="T1502" s="2004"/>
      <c r="U1502" s="2004"/>
      <c r="V1502" s="2004"/>
      <c r="W1502" s="2004"/>
      <c r="X1502" s="2004"/>
    </row>
    <row r="1503" spans="1:24" s="25" customFormat="1">
      <c r="A1503" s="41"/>
      <c r="B1503" s="2012"/>
      <c r="C1503" s="21"/>
      <c r="D1503" s="2051"/>
      <c r="E1503" s="2105"/>
      <c r="F1503" s="2105"/>
      <c r="G1503" s="2005"/>
      <c r="H1503" s="2052"/>
      <c r="I1503" s="2005"/>
      <c r="J1503" s="2005"/>
      <c r="K1503" s="2052"/>
      <c r="L1503" s="2005"/>
      <c r="M1503" s="2052"/>
      <c r="N1503" s="2004"/>
      <c r="O1503" s="2005"/>
      <c r="P1503" s="2004"/>
      <c r="Q1503" s="2004"/>
      <c r="R1503" s="2004"/>
      <c r="S1503" s="2004"/>
      <c r="T1503" s="2004"/>
      <c r="U1503" s="2004"/>
      <c r="V1503" s="2004"/>
      <c r="W1503" s="2004"/>
      <c r="X1503" s="2004"/>
    </row>
    <row r="1504" spans="1:24" s="25" customFormat="1">
      <c r="A1504" s="80" t="s">
        <v>1065</v>
      </c>
      <c r="B1504" s="2012"/>
      <c r="C1504" s="21"/>
      <c r="D1504" s="2051"/>
      <c r="E1504" s="2105"/>
      <c r="F1504" s="2105"/>
      <c r="G1504" s="2005"/>
      <c r="H1504" s="2052"/>
      <c r="I1504" s="2005"/>
      <c r="J1504" s="2005"/>
      <c r="K1504" s="2052"/>
      <c r="L1504" s="2005"/>
      <c r="M1504" s="2052"/>
      <c r="N1504" s="2004"/>
      <c r="O1504" s="2005"/>
      <c r="P1504" s="2004"/>
      <c r="Q1504" s="2004"/>
      <c r="R1504" s="2004"/>
      <c r="S1504" s="2004"/>
      <c r="T1504" s="2004"/>
      <c r="U1504" s="2004"/>
      <c r="V1504" s="2004"/>
      <c r="W1504" s="2004"/>
      <c r="X1504" s="2004"/>
    </row>
    <row r="1505" spans="1:24" s="25" customFormat="1">
      <c r="A1505" s="41">
        <v>4901032</v>
      </c>
      <c r="B1505" s="2012" t="s">
        <v>11063</v>
      </c>
      <c r="C1505" s="21" t="s">
        <v>11183</v>
      </c>
      <c r="D1505" s="2051">
        <v>2800</v>
      </c>
      <c r="E1505" s="2105">
        <v>327000</v>
      </c>
      <c r="F1505" s="2105">
        <v>104000</v>
      </c>
      <c r="G1505" s="2005" t="s">
        <v>9835</v>
      </c>
      <c r="H1505" s="2052">
        <v>42018</v>
      </c>
      <c r="I1505" s="2005" t="s">
        <v>9811</v>
      </c>
      <c r="J1505" s="2005" t="s">
        <v>449</v>
      </c>
      <c r="K1505" s="2052"/>
      <c r="L1505" s="2005" t="s">
        <v>9941</v>
      </c>
      <c r="M1505" s="2052">
        <v>42164</v>
      </c>
      <c r="N1505" s="2004" t="s">
        <v>728</v>
      </c>
      <c r="O1505" s="2027" t="s">
        <v>10540</v>
      </c>
      <c r="P1505" s="2004"/>
      <c r="Q1505" s="2004"/>
      <c r="R1505" s="2004"/>
      <c r="S1505" s="2004"/>
      <c r="T1505" s="2004"/>
      <c r="U1505" s="2004"/>
      <c r="V1505" s="2004"/>
      <c r="W1505" s="2004"/>
      <c r="X1505" s="2004"/>
    </row>
    <row r="1506" spans="1:24" s="25" customFormat="1">
      <c r="A1506" s="41"/>
      <c r="B1506" s="2012" t="s">
        <v>11184</v>
      </c>
      <c r="C1506" s="21" t="s">
        <v>10858</v>
      </c>
      <c r="D1506" s="2051">
        <v>100</v>
      </c>
      <c r="E1506" s="2105"/>
      <c r="F1506" s="2105"/>
      <c r="G1506" s="2005"/>
      <c r="H1506" s="2052"/>
      <c r="I1506" s="2005"/>
      <c r="J1506" s="2005"/>
      <c r="K1506" s="2052"/>
      <c r="L1506" s="2005"/>
      <c r="M1506" s="2052"/>
      <c r="N1506" s="2004"/>
      <c r="O1506" s="2027" t="s">
        <v>11185</v>
      </c>
      <c r="P1506" s="2004"/>
      <c r="Q1506" s="2004"/>
      <c r="R1506" s="2004"/>
      <c r="S1506" s="2004"/>
      <c r="T1506" s="2004"/>
      <c r="U1506" s="2004"/>
      <c r="V1506" s="2004"/>
      <c r="W1506" s="2004"/>
      <c r="X1506" s="2004"/>
    </row>
    <row r="1507" spans="1:24" s="25" customFormat="1">
      <c r="A1507" s="41"/>
      <c r="B1507" s="2012"/>
      <c r="C1507" s="21"/>
      <c r="D1507" s="2051"/>
      <c r="E1507" s="2105"/>
      <c r="F1507" s="2105"/>
      <c r="G1507" s="2005"/>
      <c r="H1507" s="2052"/>
      <c r="I1507" s="2005"/>
      <c r="J1507" s="2005"/>
      <c r="K1507" s="2052"/>
      <c r="L1507" s="2005"/>
      <c r="M1507" s="2052"/>
      <c r="N1507" s="2004"/>
      <c r="O1507" s="2005"/>
      <c r="P1507" s="2004"/>
      <c r="Q1507" s="2004"/>
      <c r="R1507" s="2004"/>
      <c r="S1507" s="2004"/>
      <c r="T1507" s="2004"/>
      <c r="U1507" s="2004"/>
      <c r="V1507" s="2004"/>
      <c r="W1507" s="2004"/>
      <c r="X1507" s="2004"/>
    </row>
    <row r="1508" spans="1:24" s="25" customFormat="1">
      <c r="A1508" s="80" t="s">
        <v>1065</v>
      </c>
      <c r="B1508" s="2012"/>
      <c r="C1508" s="21"/>
      <c r="D1508" s="2051"/>
      <c r="E1508" s="2105"/>
      <c r="F1508" s="2105"/>
      <c r="G1508" s="2005"/>
      <c r="H1508" s="2052"/>
      <c r="I1508" s="2005"/>
      <c r="J1508" s="2005"/>
      <c r="K1508" s="2052"/>
      <c r="L1508" s="2005"/>
      <c r="M1508" s="2052"/>
      <c r="N1508" s="2004"/>
      <c r="O1508" s="2005"/>
      <c r="P1508" s="2004"/>
      <c r="Q1508" s="2004"/>
      <c r="R1508" s="2004"/>
      <c r="S1508" s="2004"/>
      <c r="T1508" s="2004"/>
      <c r="U1508" s="2004"/>
      <c r="V1508" s="2004"/>
      <c r="W1508" s="2004"/>
      <c r="X1508" s="2004"/>
    </row>
    <row r="1509" spans="1:24" s="25" customFormat="1">
      <c r="A1509" s="41">
        <v>4901073</v>
      </c>
      <c r="B1509" s="2012" t="s">
        <v>10308</v>
      </c>
      <c r="C1509" s="21" t="s">
        <v>11186</v>
      </c>
      <c r="D1509" s="2051">
        <v>3100</v>
      </c>
      <c r="E1509" s="2105">
        <v>360000</v>
      </c>
      <c r="F1509" s="2105">
        <v>175000</v>
      </c>
      <c r="G1509" s="2005" t="s">
        <v>9810</v>
      </c>
      <c r="H1509" s="2052">
        <v>42024</v>
      </c>
      <c r="I1509" s="2005" t="s">
        <v>9969</v>
      </c>
      <c r="J1509" s="2005"/>
      <c r="K1509" s="2052"/>
      <c r="L1509" s="2005" t="s">
        <v>9941</v>
      </c>
      <c r="M1509" s="2052">
        <v>42164</v>
      </c>
      <c r="N1509" s="2004" t="s">
        <v>728</v>
      </c>
      <c r="O1509" s="2005"/>
      <c r="P1509" s="2004"/>
      <c r="Q1509" s="2004"/>
      <c r="R1509" s="2004"/>
      <c r="S1509" s="2004"/>
      <c r="T1509" s="2004"/>
      <c r="U1509" s="2004"/>
      <c r="V1509" s="2004"/>
      <c r="W1509" s="2004"/>
      <c r="X1509" s="2004"/>
    </row>
    <row r="1510" spans="1:24" s="25" customFormat="1">
      <c r="A1510" s="41"/>
      <c r="B1510" s="2012"/>
      <c r="C1510" s="21"/>
      <c r="D1510" s="2051"/>
      <c r="E1510" s="2105"/>
      <c r="F1510" s="2105"/>
      <c r="G1510" s="2005"/>
      <c r="H1510" s="2052"/>
      <c r="I1510" s="2005"/>
      <c r="J1510" s="2005"/>
      <c r="K1510" s="2052"/>
      <c r="L1510" s="2005"/>
      <c r="M1510" s="2052"/>
      <c r="N1510" s="2004"/>
      <c r="O1510" s="2005"/>
      <c r="P1510" s="2004"/>
      <c r="Q1510" s="2004"/>
      <c r="R1510" s="2004"/>
      <c r="S1510" s="2004"/>
      <c r="T1510" s="2004"/>
      <c r="U1510" s="2004"/>
      <c r="V1510" s="2004"/>
      <c r="W1510" s="2004"/>
      <c r="X1510" s="2004"/>
    </row>
    <row r="1511" spans="1:24" s="25" customFormat="1">
      <c r="A1511" s="80" t="s">
        <v>1065</v>
      </c>
      <c r="B1511" s="2012"/>
      <c r="C1511" s="21"/>
      <c r="D1511" s="2051"/>
      <c r="E1511" s="2105"/>
      <c r="F1511" s="2105"/>
      <c r="G1511" s="2005"/>
      <c r="H1511" s="2052"/>
      <c r="I1511" s="2005"/>
      <c r="J1511" s="2005"/>
      <c r="K1511" s="2052"/>
      <c r="L1511" s="2005"/>
      <c r="M1511" s="2052"/>
      <c r="N1511" s="2004"/>
      <c r="O1511" s="2005"/>
      <c r="P1511" s="2004"/>
      <c r="Q1511" s="2004"/>
      <c r="R1511" s="2004"/>
      <c r="S1511" s="2004"/>
      <c r="T1511" s="2004"/>
      <c r="U1511" s="2004"/>
      <c r="V1511" s="2004"/>
      <c r="W1511" s="2004"/>
      <c r="X1511" s="2004"/>
    </row>
    <row r="1512" spans="1:24" s="25" customFormat="1">
      <c r="A1512" s="41">
        <v>4901092</v>
      </c>
      <c r="B1512" s="2012" t="s">
        <v>10312</v>
      </c>
      <c r="C1512" s="21" t="s">
        <v>11187</v>
      </c>
      <c r="D1512" s="2051">
        <v>3100</v>
      </c>
      <c r="E1512" s="2105">
        <v>360000</v>
      </c>
      <c r="F1512" s="2105">
        <v>158000</v>
      </c>
      <c r="G1512" s="2005" t="s">
        <v>9943</v>
      </c>
      <c r="H1512" s="2052">
        <v>42025</v>
      </c>
      <c r="I1512" s="2005" t="s">
        <v>9811</v>
      </c>
      <c r="J1512" s="2005"/>
      <c r="K1512" s="2052"/>
      <c r="L1512" s="2005" t="s">
        <v>9941</v>
      </c>
      <c r="M1512" s="2052">
        <v>42164</v>
      </c>
      <c r="N1512" s="2004" t="s">
        <v>728</v>
      </c>
      <c r="O1512" s="2005"/>
      <c r="P1512" s="2004"/>
      <c r="Q1512" s="2004"/>
      <c r="R1512" s="2004"/>
      <c r="S1512" s="2004"/>
      <c r="T1512" s="2004"/>
      <c r="U1512" s="2004"/>
      <c r="V1512" s="2004"/>
      <c r="W1512" s="2004"/>
      <c r="X1512" s="2004"/>
    </row>
    <row r="1513" spans="1:24" s="25" customFormat="1">
      <c r="A1513" s="41"/>
      <c r="B1513" s="2012"/>
      <c r="C1513" s="21"/>
      <c r="D1513" s="2051"/>
      <c r="E1513" s="2105"/>
      <c r="F1513" s="2105"/>
      <c r="G1513" s="2005"/>
      <c r="H1513" s="2052"/>
      <c r="I1513" s="2005"/>
      <c r="J1513" s="2005"/>
      <c r="K1513" s="2052"/>
      <c r="L1513" s="2005"/>
      <c r="M1513" s="2052"/>
      <c r="N1513" s="2004"/>
      <c r="O1513" s="2005"/>
      <c r="P1513" s="2004"/>
      <c r="Q1513" s="2004"/>
      <c r="R1513" s="2004"/>
      <c r="S1513" s="2004"/>
      <c r="T1513" s="2004"/>
      <c r="U1513" s="2004"/>
      <c r="V1513" s="2004"/>
      <c r="W1513" s="2004"/>
      <c r="X1513" s="2004"/>
    </row>
    <row r="1514" spans="1:24" s="25" customFormat="1">
      <c r="A1514" s="80" t="s">
        <v>1065</v>
      </c>
      <c r="B1514" s="2012"/>
      <c r="C1514" s="21"/>
      <c r="D1514" s="2051"/>
      <c r="E1514" s="2105"/>
      <c r="F1514" s="2105"/>
      <c r="G1514" s="2005"/>
      <c r="H1514" s="2052"/>
      <c r="I1514" s="2005"/>
      <c r="J1514" s="2005"/>
      <c r="K1514" s="2052"/>
      <c r="L1514" s="2005"/>
      <c r="M1514" s="2052"/>
      <c r="N1514" s="2004"/>
      <c r="O1514" s="2005"/>
      <c r="P1514" s="2004"/>
      <c r="Q1514" s="2004"/>
      <c r="R1514" s="2004"/>
      <c r="S1514" s="2004"/>
      <c r="T1514" s="2004"/>
      <c r="U1514" s="2004"/>
      <c r="V1514" s="2004"/>
      <c r="W1514" s="2004"/>
      <c r="X1514" s="2004"/>
    </row>
    <row r="1515" spans="1:24" s="25" customFormat="1">
      <c r="A1515" s="41">
        <v>4901154</v>
      </c>
      <c r="B1515" s="2012" t="s">
        <v>10022</v>
      </c>
      <c r="C1515" s="21" t="s">
        <v>11188</v>
      </c>
      <c r="D1515" s="2051">
        <v>3100</v>
      </c>
      <c r="E1515" s="2105">
        <v>360000</v>
      </c>
      <c r="F1515" s="2105">
        <v>162000</v>
      </c>
      <c r="G1515" s="2005" t="s">
        <v>9943</v>
      </c>
      <c r="H1515" s="2052">
        <v>42031</v>
      </c>
      <c r="I1515" s="2005" t="s">
        <v>9962</v>
      </c>
      <c r="J1515" s="2005"/>
      <c r="K1515" s="2052"/>
      <c r="L1515" s="2005" t="s">
        <v>9941</v>
      </c>
      <c r="M1515" s="2052">
        <v>42164</v>
      </c>
      <c r="N1515" s="2004" t="s">
        <v>728</v>
      </c>
      <c r="O1515" s="2005"/>
      <c r="P1515" s="2004"/>
      <c r="Q1515" s="2004"/>
      <c r="R1515" s="2004"/>
      <c r="S1515" s="2004"/>
      <c r="T1515" s="2004"/>
      <c r="U1515" s="2004"/>
      <c r="V1515" s="2004"/>
      <c r="W1515" s="2004"/>
      <c r="X1515" s="2004"/>
    </row>
    <row r="1516" spans="1:24" s="25" customFormat="1">
      <c r="A1516" s="41"/>
      <c r="B1516" s="2012"/>
      <c r="C1516" s="21"/>
      <c r="D1516" s="2051"/>
      <c r="E1516" s="2105"/>
      <c r="F1516" s="2105"/>
      <c r="G1516" s="2005"/>
      <c r="H1516" s="2052"/>
      <c r="I1516" s="2005"/>
      <c r="J1516" s="2005"/>
      <c r="K1516" s="2052"/>
      <c r="L1516" s="2005"/>
      <c r="M1516" s="2052"/>
      <c r="N1516" s="2004"/>
      <c r="O1516" s="2005"/>
      <c r="P1516" s="2004"/>
      <c r="Q1516" s="2004"/>
      <c r="R1516" s="2004"/>
      <c r="S1516" s="2004"/>
      <c r="T1516" s="2004"/>
      <c r="U1516" s="2004"/>
      <c r="V1516" s="2004"/>
      <c r="W1516" s="2004"/>
      <c r="X1516" s="2004"/>
    </row>
    <row r="1517" spans="1:24" s="25" customFormat="1">
      <c r="A1517" s="80" t="s">
        <v>1065</v>
      </c>
      <c r="B1517" s="2012"/>
      <c r="C1517" s="21"/>
      <c r="D1517" s="2051"/>
      <c r="E1517" s="2105"/>
      <c r="F1517" s="2105"/>
      <c r="G1517" s="2005"/>
      <c r="H1517" s="2052"/>
      <c r="I1517" s="2005"/>
      <c r="J1517" s="2005"/>
      <c r="K1517" s="2052"/>
      <c r="L1517" s="2005"/>
      <c r="M1517" s="2052"/>
      <c r="N1517" s="2004"/>
      <c r="O1517" s="2005"/>
      <c r="P1517" s="2004"/>
      <c r="Q1517" s="2004"/>
      <c r="R1517" s="2004"/>
      <c r="S1517" s="2004"/>
      <c r="T1517" s="2004"/>
      <c r="U1517" s="2004"/>
      <c r="V1517" s="2004"/>
      <c r="W1517" s="2004"/>
      <c r="X1517" s="2004"/>
    </row>
    <row r="1518" spans="1:24" s="25" customFormat="1">
      <c r="A1518" s="41">
        <v>4901155</v>
      </c>
      <c r="B1518" s="2012" t="s">
        <v>10485</v>
      </c>
      <c r="C1518" s="21" t="s">
        <v>11189</v>
      </c>
      <c r="D1518" s="2051">
        <v>3000</v>
      </c>
      <c r="E1518" s="2105">
        <v>348000</v>
      </c>
      <c r="F1518" s="2105">
        <v>165000</v>
      </c>
      <c r="G1518" s="2005" t="s">
        <v>9810</v>
      </c>
      <c r="H1518" s="2052">
        <v>42031</v>
      </c>
      <c r="I1518" s="2005" t="s">
        <v>9962</v>
      </c>
      <c r="J1518" s="2005" t="s">
        <v>449</v>
      </c>
      <c r="K1518" s="2052"/>
      <c r="L1518" s="2005" t="s">
        <v>9941</v>
      </c>
      <c r="M1518" s="2052">
        <v>42164</v>
      </c>
      <c r="N1518" s="2004" t="s">
        <v>728</v>
      </c>
      <c r="O1518" s="2027" t="s">
        <v>10650</v>
      </c>
      <c r="P1518" s="2004"/>
      <c r="Q1518" s="2004"/>
      <c r="R1518" s="2004"/>
      <c r="S1518" s="2004"/>
      <c r="T1518" s="2004"/>
      <c r="U1518" s="2004"/>
      <c r="V1518" s="2004"/>
      <c r="W1518" s="2004"/>
      <c r="X1518" s="2004"/>
    </row>
    <row r="1519" spans="1:24" s="25" customFormat="1">
      <c r="A1519" s="41"/>
      <c r="B1519" s="2012" t="s">
        <v>11190</v>
      </c>
      <c r="C1519" s="21" t="s">
        <v>10858</v>
      </c>
      <c r="D1519" s="2051">
        <v>100</v>
      </c>
      <c r="E1519" s="2105"/>
      <c r="F1519" s="2105"/>
      <c r="G1519" s="2005"/>
      <c r="H1519" s="2052"/>
      <c r="I1519" s="2005"/>
      <c r="J1519" s="2005"/>
      <c r="K1519" s="2052"/>
      <c r="L1519" s="2005"/>
      <c r="M1519" s="2052"/>
      <c r="N1519" s="2004"/>
      <c r="O1519" s="2005"/>
      <c r="P1519" s="2004"/>
      <c r="Q1519" s="2004"/>
      <c r="R1519" s="2004"/>
      <c r="S1519" s="2004"/>
      <c r="T1519" s="2004"/>
      <c r="U1519" s="2004"/>
      <c r="V1519" s="2004"/>
      <c r="W1519" s="2004"/>
      <c r="X1519" s="2004"/>
    </row>
    <row r="1520" spans="1:24" s="25" customFormat="1">
      <c r="A1520" s="41"/>
      <c r="B1520" s="2012"/>
      <c r="C1520" s="21"/>
      <c r="D1520" s="2051"/>
      <c r="E1520" s="2105"/>
      <c r="F1520" s="2105"/>
      <c r="G1520" s="2005"/>
      <c r="H1520" s="2052"/>
      <c r="I1520" s="2005"/>
      <c r="J1520" s="2005"/>
      <c r="K1520" s="2052"/>
      <c r="L1520" s="2005"/>
      <c r="M1520" s="2052"/>
      <c r="N1520" s="2004"/>
      <c r="O1520" s="2005"/>
      <c r="P1520" s="2004"/>
      <c r="Q1520" s="2004"/>
      <c r="R1520" s="2004"/>
      <c r="S1520" s="2004"/>
      <c r="T1520" s="2004"/>
      <c r="U1520" s="2004"/>
      <c r="V1520" s="2004"/>
      <c r="W1520" s="2004"/>
      <c r="X1520" s="2004"/>
    </row>
    <row r="1521" spans="1:24" s="25" customFormat="1">
      <c r="A1521" s="80" t="s">
        <v>1065</v>
      </c>
      <c r="B1521" s="2012"/>
      <c r="C1521" s="21"/>
      <c r="D1521" s="2051"/>
      <c r="E1521" s="2105"/>
      <c r="F1521" s="2105"/>
      <c r="G1521" s="2005"/>
      <c r="H1521" s="2052"/>
      <c r="I1521" s="2005"/>
      <c r="J1521" s="2005"/>
      <c r="K1521" s="2052"/>
      <c r="L1521" s="2005"/>
      <c r="M1521" s="2052"/>
      <c r="N1521" s="2004"/>
      <c r="O1521" s="2005"/>
      <c r="P1521" s="2004"/>
      <c r="Q1521" s="2004"/>
      <c r="R1521" s="2004"/>
      <c r="S1521" s="2004"/>
      <c r="T1521" s="2004"/>
      <c r="U1521" s="2004"/>
      <c r="V1521" s="2004"/>
      <c r="W1521" s="2004"/>
      <c r="X1521" s="2004"/>
    </row>
    <row r="1522" spans="1:24" s="25" customFormat="1">
      <c r="A1522" s="41">
        <v>4901173</v>
      </c>
      <c r="B1522" s="2012" t="s">
        <v>10312</v>
      </c>
      <c r="C1522" s="21" t="s">
        <v>11191</v>
      </c>
      <c r="D1522" s="2051">
        <v>2800</v>
      </c>
      <c r="E1522" s="2105">
        <v>325000</v>
      </c>
      <c r="F1522" s="2105">
        <v>124000</v>
      </c>
      <c r="G1522" s="2005" t="s">
        <v>9815</v>
      </c>
      <c r="H1522" s="2052">
        <v>42031</v>
      </c>
      <c r="I1522" s="2005" t="s">
        <v>299</v>
      </c>
      <c r="J1522" s="2005"/>
      <c r="K1522" s="2052"/>
      <c r="L1522" s="2005" t="s">
        <v>9941</v>
      </c>
      <c r="M1522" s="2052">
        <v>42164</v>
      </c>
      <c r="N1522" s="2004" t="s">
        <v>728</v>
      </c>
      <c r="O1522" s="2005"/>
      <c r="P1522" s="2004"/>
      <c r="Q1522" s="2004"/>
      <c r="R1522" s="2004"/>
      <c r="S1522" s="2004"/>
      <c r="T1522" s="2004"/>
      <c r="U1522" s="2004"/>
      <c r="V1522" s="2004"/>
      <c r="W1522" s="2004"/>
      <c r="X1522" s="2004"/>
    </row>
    <row r="1523" spans="1:24" s="25" customFormat="1">
      <c r="A1523" s="41"/>
      <c r="B1523" s="2012"/>
      <c r="C1523" s="21"/>
      <c r="D1523" s="2051"/>
      <c r="E1523" s="2105"/>
      <c r="F1523" s="2105"/>
      <c r="G1523" s="2005"/>
      <c r="H1523" s="2052"/>
      <c r="I1523" s="2005"/>
      <c r="J1523" s="2005"/>
      <c r="K1523" s="2052"/>
      <c r="L1523" s="2005"/>
      <c r="M1523" s="2052"/>
      <c r="N1523" s="2004"/>
      <c r="O1523" s="2005"/>
      <c r="P1523" s="2004"/>
      <c r="Q1523" s="2004"/>
      <c r="R1523" s="2004"/>
      <c r="S1523" s="2004"/>
      <c r="T1523" s="2004"/>
      <c r="U1523" s="2004"/>
      <c r="V1523" s="2004"/>
      <c r="W1523" s="2004"/>
      <c r="X1523" s="2004"/>
    </row>
    <row r="1524" spans="1:24" s="25" customFormat="1">
      <c r="A1524" s="80" t="s">
        <v>1065</v>
      </c>
      <c r="B1524" s="2012"/>
      <c r="C1524" s="21"/>
      <c r="D1524" s="2051"/>
      <c r="E1524" s="2105"/>
      <c r="F1524" s="2105"/>
      <c r="G1524" s="2005"/>
      <c r="H1524" s="2052"/>
      <c r="I1524" s="2005"/>
      <c r="J1524" s="2005"/>
      <c r="K1524" s="2052"/>
      <c r="L1524" s="2005"/>
      <c r="M1524" s="2052"/>
      <c r="N1524" s="2004"/>
      <c r="O1524" s="2005"/>
      <c r="P1524" s="2004"/>
      <c r="Q1524" s="2004"/>
      <c r="R1524" s="2004"/>
      <c r="S1524" s="2004"/>
      <c r="T1524" s="2004"/>
      <c r="U1524" s="2004"/>
      <c r="V1524" s="2004"/>
      <c r="W1524" s="2004"/>
      <c r="X1524" s="2004"/>
    </row>
    <row r="1525" spans="1:24" s="25" customFormat="1">
      <c r="A1525" s="41">
        <v>4812068</v>
      </c>
      <c r="B1525" s="2012" t="s">
        <v>11174</v>
      </c>
      <c r="C1525" s="21" t="s">
        <v>11192</v>
      </c>
      <c r="D1525" s="2051">
        <v>3000</v>
      </c>
      <c r="E1525" s="2105">
        <v>351000</v>
      </c>
      <c r="F1525" s="2105">
        <v>158000</v>
      </c>
      <c r="G1525" s="2005" t="s">
        <v>6147</v>
      </c>
      <c r="H1525" s="2052">
        <v>41991</v>
      </c>
      <c r="I1525" s="2005" t="s">
        <v>9816</v>
      </c>
      <c r="J1525" s="2005" t="s">
        <v>449</v>
      </c>
      <c r="K1525" s="2052"/>
      <c r="L1525" s="2005" t="s">
        <v>9941</v>
      </c>
      <c r="M1525" s="2052">
        <v>42164</v>
      </c>
      <c r="N1525" s="2004" t="s">
        <v>728</v>
      </c>
      <c r="O1525" s="2027" t="s">
        <v>10816</v>
      </c>
      <c r="P1525" s="2004"/>
      <c r="Q1525" s="2004"/>
      <c r="R1525" s="2004"/>
      <c r="S1525" s="2004"/>
      <c r="T1525" s="2004"/>
      <c r="U1525" s="2004"/>
      <c r="V1525" s="2004"/>
      <c r="W1525" s="2004"/>
      <c r="X1525" s="2004"/>
    </row>
    <row r="1526" spans="1:24" s="25" customFormat="1">
      <c r="A1526" s="41"/>
      <c r="B1526" s="2012" t="s">
        <v>11193</v>
      </c>
      <c r="C1526" s="21" t="s">
        <v>10858</v>
      </c>
      <c r="D1526" s="2051">
        <v>100</v>
      </c>
      <c r="E1526" s="2105"/>
      <c r="F1526" s="2105"/>
      <c r="G1526" s="2005"/>
      <c r="H1526" s="2052"/>
      <c r="I1526" s="2005"/>
      <c r="J1526" s="2005"/>
      <c r="K1526" s="2052"/>
      <c r="L1526" s="2005"/>
      <c r="M1526" s="2052"/>
      <c r="N1526" s="2004"/>
      <c r="O1526" s="2005"/>
      <c r="P1526" s="2004"/>
      <c r="Q1526" s="2004"/>
      <c r="R1526" s="2004"/>
      <c r="S1526" s="2004"/>
      <c r="T1526" s="2004"/>
      <c r="U1526" s="2004"/>
      <c r="V1526" s="2004"/>
      <c r="W1526" s="2004"/>
      <c r="X1526" s="2004"/>
    </row>
    <row r="1527" spans="1:24" s="25" customFormat="1">
      <c r="A1527" s="41"/>
      <c r="B1527" s="2012"/>
      <c r="C1527" s="21"/>
      <c r="D1527" s="2051"/>
      <c r="E1527" s="2105"/>
      <c r="F1527" s="2105"/>
      <c r="G1527" s="2005"/>
      <c r="H1527" s="2052"/>
      <c r="I1527" s="2005"/>
      <c r="J1527" s="2005"/>
      <c r="K1527" s="2052"/>
      <c r="L1527" s="2005"/>
      <c r="M1527" s="2052"/>
      <c r="N1527" s="2004"/>
      <c r="O1527" s="2005"/>
      <c r="P1527" s="2004"/>
      <c r="Q1527" s="2004"/>
      <c r="R1527" s="2004"/>
      <c r="S1527" s="2004"/>
      <c r="T1527" s="2004"/>
      <c r="U1527" s="2004"/>
      <c r="V1527" s="2004"/>
      <c r="W1527" s="2004"/>
      <c r="X1527" s="2004"/>
    </row>
    <row r="1528" spans="1:24" s="25" customFormat="1">
      <c r="A1528" s="80" t="s">
        <v>1065</v>
      </c>
      <c r="B1528" s="2012"/>
      <c r="C1528" s="21"/>
      <c r="D1528" s="2051"/>
      <c r="E1528" s="2105"/>
      <c r="F1528" s="2105"/>
      <c r="G1528" s="2005"/>
      <c r="H1528" s="2052"/>
      <c r="I1528" s="2005"/>
      <c r="J1528" s="2005"/>
      <c r="K1528" s="2052"/>
      <c r="L1528" s="2005"/>
      <c r="M1528" s="2052"/>
      <c r="N1528" s="2004"/>
      <c r="O1528" s="2005"/>
      <c r="P1528" s="2004"/>
      <c r="Q1528" s="2004"/>
      <c r="R1528" s="2004"/>
      <c r="S1528" s="2004"/>
      <c r="T1528" s="2004"/>
      <c r="U1528" s="2004"/>
      <c r="V1528" s="2004"/>
      <c r="W1528" s="2004"/>
      <c r="X1528" s="2004"/>
    </row>
    <row r="1529" spans="1:24" s="25" customFormat="1">
      <c r="A1529" s="41">
        <v>4812069</v>
      </c>
      <c r="B1529" s="2012" t="s">
        <v>11174</v>
      </c>
      <c r="C1529" s="21" t="s">
        <v>11194</v>
      </c>
      <c r="D1529" s="2051">
        <v>2800</v>
      </c>
      <c r="E1529" s="2105">
        <v>327000</v>
      </c>
      <c r="F1529" s="2105">
        <v>130000</v>
      </c>
      <c r="G1529" s="2005" t="s">
        <v>6147</v>
      </c>
      <c r="H1529" s="2052">
        <v>41991</v>
      </c>
      <c r="I1529" s="2005" t="s">
        <v>9816</v>
      </c>
      <c r="J1529" s="2005" t="s">
        <v>449</v>
      </c>
      <c r="K1529" s="2052"/>
      <c r="L1529" s="2005" t="s">
        <v>9941</v>
      </c>
      <c r="M1529" s="2052">
        <v>42164</v>
      </c>
      <c r="N1529" s="2004" t="s">
        <v>728</v>
      </c>
      <c r="O1529" s="2027" t="s">
        <v>10816</v>
      </c>
      <c r="P1529" s="2004"/>
      <c r="Q1529" s="2004"/>
      <c r="R1529" s="2004"/>
      <c r="S1529" s="2004"/>
      <c r="T1529" s="2004"/>
      <c r="U1529" s="2004"/>
      <c r="V1529" s="2004"/>
      <c r="W1529" s="2004"/>
      <c r="X1529" s="2004"/>
    </row>
    <row r="1530" spans="1:24" s="25" customFormat="1">
      <c r="A1530" s="41"/>
      <c r="B1530" s="2012" t="s">
        <v>11195</v>
      </c>
      <c r="C1530" s="21" t="s">
        <v>10858</v>
      </c>
      <c r="D1530" s="2051">
        <v>100</v>
      </c>
      <c r="E1530" s="2105"/>
      <c r="F1530" s="2105"/>
      <c r="G1530" s="2005"/>
      <c r="H1530" s="2052"/>
      <c r="I1530" s="2005"/>
      <c r="J1530" s="2005"/>
      <c r="K1530" s="2052"/>
      <c r="L1530" s="2005"/>
      <c r="M1530" s="2052"/>
      <c r="N1530" s="2004"/>
      <c r="O1530" s="2005"/>
      <c r="P1530" s="2004"/>
      <c r="Q1530" s="2004"/>
      <c r="R1530" s="2004"/>
      <c r="S1530" s="2004"/>
      <c r="T1530" s="2004"/>
      <c r="U1530" s="2004"/>
      <c r="V1530" s="2004"/>
      <c r="W1530" s="2004"/>
      <c r="X1530" s="2004"/>
    </row>
    <row r="1531" spans="1:24" s="25" customFormat="1">
      <c r="A1531" s="80"/>
      <c r="B1531" s="2876"/>
      <c r="C1531" s="2876"/>
      <c r="D1531" s="2876"/>
      <c r="E1531" s="2105"/>
      <c r="F1531" s="2105"/>
      <c r="G1531" s="2005"/>
      <c r="H1531" s="2052"/>
      <c r="I1531" s="2005"/>
      <c r="J1531" s="2005"/>
      <c r="K1531" s="2052"/>
      <c r="L1531" s="2005"/>
      <c r="M1531" s="2052"/>
      <c r="N1531" s="2004"/>
      <c r="O1531" s="2005"/>
      <c r="P1531" s="2004"/>
      <c r="Q1531" s="2004"/>
      <c r="R1531" s="2004"/>
      <c r="S1531" s="2004"/>
      <c r="T1531" s="2004"/>
      <c r="U1531" s="2004"/>
      <c r="V1531" s="2004"/>
      <c r="W1531" s="2004"/>
      <c r="X1531" s="2004"/>
    </row>
    <row r="1532" spans="1:24" s="25" customFormat="1">
      <c r="A1532" s="80" t="s">
        <v>1065</v>
      </c>
      <c r="B1532" s="2012"/>
      <c r="C1532" s="8" t="s">
        <v>11196</v>
      </c>
      <c r="D1532" s="2051"/>
      <c r="E1532" s="2105"/>
      <c r="F1532" s="2105"/>
      <c r="G1532" s="2005"/>
      <c r="H1532" s="2052"/>
      <c r="I1532" s="2005"/>
      <c r="J1532" s="2005"/>
      <c r="K1532" s="2052"/>
      <c r="L1532" s="2005"/>
      <c r="M1532" s="2052"/>
      <c r="N1532" s="2004"/>
      <c r="O1532" s="2005"/>
      <c r="P1532" s="2004"/>
      <c r="Q1532" s="2004"/>
      <c r="R1532" s="2004"/>
      <c r="S1532" s="2004"/>
      <c r="T1532" s="2004"/>
      <c r="U1532" s="2004"/>
      <c r="V1532" s="2004"/>
      <c r="W1532" s="2004"/>
      <c r="X1532" s="2004"/>
    </row>
    <row r="1533" spans="1:24" s="25" customFormat="1">
      <c r="A1533" s="41">
        <v>4903077</v>
      </c>
      <c r="B1533" s="2012" t="s">
        <v>11174</v>
      </c>
      <c r="C1533" s="21" t="s">
        <v>11197</v>
      </c>
      <c r="D1533" s="2051">
        <v>3200</v>
      </c>
      <c r="E1533" s="2105">
        <v>374000</v>
      </c>
      <c r="F1533" s="2105">
        <v>183000</v>
      </c>
      <c r="G1533" s="2005" t="s">
        <v>6147</v>
      </c>
      <c r="H1533" s="2052">
        <v>42075</v>
      </c>
      <c r="I1533" s="2005" t="s">
        <v>9816</v>
      </c>
      <c r="J1533" s="2005" t="s">
        <v>449</v>
      </c>
      <c r="K1533" s="2052"/>
      <c r="L1533" s="2005" t="s">
        <v>9941</v>
      </c>
      <c r="M1533" s="2052">
        <v>42164</v>
      </c>
      <c r="N1533" s="2004" t="s">
        <v>728</v>
      </c>
      <c r="O1533" s="2027" t="s">
        <v>10984</v>
      </c>
      <c r="P1533" s="2004"/>
      <c r="Q1533" s="2004"/>
      <c r="R1533" s="2004"/>
      <c r="S1533" s="2004"/>
      <c r="T1533" s="2004"/>
      <c r="U1533" s="2004"/>
      <c r="V1533" s="2004"/>
      <c r="W1533" s="2004"/>
      <c r="X1533" s="2004"/>
    </row>
    <row r="1534" spans="1:24" s="25" customFormat="1">
      <c r="A1534" s="115"/>
      <c r="B1534" s="2012" t="s">
        <v>11198</v>
      </c>
      <c r="C1534" s="21" t="s">
        <v>10858</v>
      </c>
      <c r="D1534" s="2051">
        <v>100</v>
      </c>
      <c r="E1534" s="2105"/>
      <c r="F1534" s="2105"/>
      <c r="G1534" s="2005"/>
      <c r="H1534" s="2052"/>
      <c r="I1534" s="2005"/>
      <c r="J1534" s="2005"/>
      <c r="K1534" s="2052"/>
      <c r="L1534" s="2005"/>
      <c r="M1534" s="2052"/>
      <c r="N1534" s="2004"/>
      <c r="O1534" s="2005"/>
      <c r="P1534" s="2004"/>
      <c r="Q1534" s="2004"/>
      <c r="R1534" s="2004"/>
      <c r="S1534" s="2004"/>
      <c r="T1534" s="2004"/>
      <c r="U1534" s="2004"/>
      <c r="V1534" s="2004"/>
      <c r="W1534" s="2004"/>
      <c r="X1534" s="2004"/>
    </row>
    <row r="1535" spans="1:24" s="25" customFormat="1">
      <c r="A1535" s="41"/>
      <c r="B1535" s="2012"/>
      <c r="C1535" s="21"/>
      <c r="D1535" s="2051"/>
      <c r="E1535" s="2105"/>
      <c r="F1535" s="2105"/>
      <c r="G1535" s="2005"/>
      <c r="H1535" s="2052"/>
      <c r="I1535" s="2005"/>
      <c r="J1535" s="2005"/>
      <c r="K1535" s="2052"/>
      <c r="L1535" s="2005"/>
      <c r="M1535" s="2052"/>
      <c r="N1535" s="2004"/>
      <c r="O1535" s="2005"/>
      <c r="P1535" s="2004"/>
      <c r="Q1535" s="2004"/>
      <c r="R1535" s="2004"/>
      <c r="S1535" s="2004"/>
      <c r="T1535" s="2004"/>
      <c r="U1535" s="2004"/>
      <c r="V1535" s="2004"/>
      <c r="W1535" s="2004"/>
      <c r="X1535" s="2004"/>
    </row>
    <row r="1536" spans="1:24" s="25" customFormat="1">
      <c r="A1536" s="80" t="s">
        <v>10921</v>
      </c>
      <c r="B1536" s="2012"/>
      <c r="C1536" s="8" t="s">
        <v>11196</v>
      </c>
      <c r="D1536" s="2051"/>
      <c r="E1536" s="2105"/>
      <c r="F1536" s="2105"/>
      <c r="G1536" s="2005"/>
      <c r="H1536" s="2052"/>
      <c r="I1536" s="2005"/>
      <c r="J1536" s="2005"/>
      <c r="K1536" s="2052"/>
      <c r="L1536" s="2005"/>
      <c r="M1536" s="2052"/>
      <c r="N1536" s="2004"/>
      <c r="O1536" s="2005"/>
      <c r="P1536" s="2004"/>
      <c r="Q1536" s="2004"/>
      <c r="R1536" s="2004"/>
      <c r="S1536" s="2004"/>
      <c r="T1536" s="2004"/>
      <c r="U1536" s="2004"/>
      <c r="V1536" s="2004"/>
      <c r="W1536" s="2004"/>
      <c r="X1536" s="2004"/>
    </row>
    <row r="1537" spans="1:24" s="25" customFormat="1">
      <c r="A1537" s="41">
        <v>4903119</v>
      </c>
      <c r="B1537" s="2012" t="s">
        <v>10850</v>
      </c>
      <c r="C1537" s="21" t="s">
        <v>11199</v>
      </c>
      <c r="D1537" s="2051">
        <v>3300</v>
      </c>
      <c r="E1537" s="2105">
        <v>386000</v>
      </c>
      <c r="F1537" s="2105">
        <v>210000</v>
      </c>
      <c r="G1537" s="2005" t="s">
        <v>9810</v>
      </c>
      <c r="H1537" s="2052">
        <v>42082</v>
      </c>
      <c r="I1537" s="2005" t="s">
        <v>10679</v>
      </c>
      <c r="J1537" s="2005" t="s">
        <v>449</v>
      </c>
      <c r="K1537" s="2052"/>
      <c r="L1537" s="2005" t="s">
        <v>10975</v>
      </c>
      <c r="M1537" s="2052">
        <v>42175</v>
      </c>
      <c r="N1537" s="2004" t="s">
        <v>728</v>
      </c>
      <c r="O1537" s="2027" t="s">
        <v>10979</v>
      </c>
      <c r="P1537" s="2004"/>
      <c r="Q1537" s="2004"/>
      <c r="R1537" s="2004"/>
      <c r="S1537" s="2004"/>
      <c r="T1537" s="2004"/>
      <c r="U1537" s="2004"/>
      <c r="V1537" s="2004"/>
      <c r="W1537" s="2004"/>
      <c r="X1537" s="2004"/>
    </row>
    <row r="1538" spans="1:24" s="25" customFormat="1">
      <c r="A1538" s="115"/>
      <c r="B1538" s="2012" t="s">
        <v>11200</v>
      </c>
      <c r="C1538" s="21" t="s">
        <v>10858</v>
      </c>
      <c r="D1538" s="2051">
        <v>100</v>
      </c>
      <c r="E1538" s="2105"/>
      <c r="F1538" s="2105"/>
      <c r="G1538" s="2005"/>
      <c r="H1538" s="2052"/>
      <c r="I1538" s="2005"/>
      <c r="J1538" s="2005"/>
      <c r="K1538" s="2052"/>
      <c r="L1538" s="2005"/>
      <c r="M1538" s="2052"/>
      <c r="N1538" s="2004"/>
      <c r="O1538" s="2005"/>
      <c r="P1538" s="2004"/>
      <c r="Q1538" s="2004"/>
      <c r="R1538" s="2004"/>
      <c r="S1538" s="2004"/>
      <c r="T1538" s="2004"/>
      <c r="U1538" s="2004"/>
      <c r="V1538" s="2004"/>
      <c r="W1538" s="2004"/>
      <c r="X1538" s="2004"/>
    </row>
    <row r="1539" spans="1:24" s="25" customFormat="1">
      <c r="A1539" s="41"/>
      <c r="B1539" s="2012"/>
      <c r="C1539" s="21"/>
      <c r="D1539" s="2051"/>
      <c r="E1539" s="2105"/>
      <c r="F1539" s="2105"/>
      <c r="G1539" s="2005"/>
      <c r="H1539" s="2052"/>
      <c r="I1539" s="2005"/>
      <c r="J1539" s="2005"/>
      <c r="K1539" s="2052"/>
      <c r="L1539" s="2005"/>
      <c r="M1539" s="2052"/>
      <c r="N1539" s="2004"/>
      <c r="O1539" s="2005"/>
      <c r="P1539" s="2004"/>
      <c r="Q1539" s="2004"/>
      <c r="R1539" s="2004"/>
      <c r="S1539" s="2004"/>
      <c r="T1539" s="2004"/>
      <c r="U1539" s="2004"/>
      <c r="V1539" s="2004"/>
      <c r="W1539" s="2004"/>
      <c r="X1539" s="2004"/>
    </row>
    <row r="1540" spans="1:24" s="25" customFormat="1">
      <c r="A1540" s="80" t="s">
        <v>11201</v>
      </c>
      <c r="B1540" s="2012"/>
      <c r="C1540" s="21"/>
      <c r="D1540" s="2051"/>
      <c r="E1540" s="2105"/>
      <c r="F1540" s="2105"/>
      <c r="G1540" s="2005"/>
      <c r="H1540" s="2052"/>
      <c r="I1540" s="2005"/>
      <c r="J1540" s="2005"/>
      <c r="K1540" s="2052"/>
      <c r="L1540" s="2005"/>
      <c r="M1540" s="2052"/>
      <c r="N1540" s="2004"/>
      <c r="O1540" s="2005"/>
      <c r="P1540" s="2004"/>
      <c r="Q1540" s="2004"/>
      <c r="R1540" s="2004"/>
      <c r="S1540" s="2004"/>
      <c r="T1540" s="2004"/>
      <c r="U1540" s="2004"/>
      <c r="V1540" s="2004"/>
      <c r="W1540" s="2004"/>
      <c r="X1540" s="2004"/>
    </row>
    <row r="1541" spans="1:24" s="25" customFormat="1">
      <c r="A1541" s="41">
        <v>4903142</v>
      </c>
      <c r="B1541" s="2012" t="s">
        <v>10850</v>
      </c>
      <c r="C1541" s="21" t="s">
        <v>11202</v>
      </c>
      <c r="D1541" s="2051">
        <v>3400</v>
      </c>
      <c r="E1541" s="2105">
        <v>397000</v>
      </c>
      <c r="F1541" s="2105">
        <v>210000</v>
      </c>
      <c r="G1541" s="2005" t="s">
        <v>9835</v>
      </c>
      <c r="H1541" s="2052">
        <v>42087</v>
      </c>
      <c r="I1541" s="2005" t="s">
        <v>9836</v>
      </c>
      <c r="J1541" s="2005"/>
      <c r="K1541" s="2052"/>
      <c r="L1541" s="2005" t="s">
        <v>10975</v>
      </c>
      <c r="M1541" s="2052">
        <v>42174</v>
      </c>
      <c r="N1541" s="2004" t="s">
        <v>728</v>
      </c>
      <c r="O1541" s="2005"/>
      <c r="P1541" s="2004"/>
      <c r="Q1541" s="2004"/>
      <c r="R1541" s="2004"/>
      <c r="S1541" s="2004"/>
      <c r="T1541" s="2004"/>
      <c r="U1541" s="2004"/>
      <c r="V1541" s="2004"/>
      <c r="W1541" s="2004"/>
      <c r="X1541" s="2004"/>
    </row>
    <row r="1542" spans="1:24">
      <c r="A1542" s="2098"/>
      <c r="B1542" s="2004"/>
      <c r="C1542" s="2004"/>
      <c r="D1542" s="2025"/>
      <c r="E1542" s="2007"/>
      <c r="F1542" s="2041"/>
      <c r="G1542" s="2005"/>
      <c r="H1542" s="2052"/>
      <c r="I1542" s="2005"/>
      <c r="J1542" s="2005"/>
      <c r="K1542" s="2010"/>
      <c r="L1542" s="2005"/>
      <c r="M1542" s="2052"/>
      <c r="N1542" s="2004"/>
      <c r="O1542" s="2005"/>
      <c r="P1542" s="2004"/>
      <c r="Q1542" s="2004"/>
      <c r="R1542" s="2004"/>
      <c r="S1542" s="2004"/>
      <c r="T1542" s="2004"/>
      <c r="U1542" s="2004"/>
      <c r="V1542" s="2004"/>
      <c r="W1542" s="2004"/>
      <c r="X1542" s="2004"/>
    </row>
    <row r="1543" spans="1:24" s="25" customFormat="1">
      <c r="A1543" s="80" t="s">
        <v>10921</v>
      </c>
      <c r="B1543" s="2012"/>
      <c r="C1543" s="8" t="s">
        <v>11203</v>
      </c>
      <c r="D1543" s="2051"/>
      <c r="E1543" s="2105"/>
      <c r="F1543" s="2105"/>
      <c r="G1543" s="2005"/>
      <c r="H1543" s="2052"/>
      <c r="I1543" s="2005"/>
      <c r="J1543" s="2005"/>
      <c r="K1543" s="2052"/>
      <c r="L1543" s="2005"/>
      <c r="M1543" s="2052"/>
      <c r="N1543" s="2004"/>
      <c r="O1543" s="2005"/>
      <c r="P1543" s="2004"/>
      <c r="Q1543" s="2004"/>
      <c r="R1543" s="2004"/>
      <c r="S1543" s="2004"/>
      <c r="T1543" s="2004"/>
      <c r="U1543" s="2004"/>
      <c r="V1543" s="2004"/>
      <c r="W1543" s="2004"/>
      <c r="X1543" s="2004"/>
    </row>
    <row r="1544" spans="1:24" s="25" customFormat="1">
      <c r="A1544" s="41">
        <v>4904039</v>
      </c>
      <c r="B1544" s="2012" t="s">
        <v>9507</v>
      </c>
      <c r="C1544" s="2005" t="s">
        <v>11204</v>
      </c>
      <c r="D1544" s="2051">
        <v>2400</v>
      </c>
      <c r="E1544" s="2105">
        <v>283000</v>
      </c>
      <c r="F1544" s="2105">
        <v>80000</v>
      </c>
      <c r="G1544" s="2005" t="s">
        <v>6147</v>
      </c>
      <c r="H1544" s="2052">
        <v>42101</v>
      </c>
      <c r="I1544" s="2005" t="s">
        <v>1710</v>
      </c>
      <c r="J1544" s="2005" t="s">
        <v>449</v>
      </c>
      <c r="K1544" s="2052"/>
      <c r="L1544" s="2005" t="s">
        <v>107</v>
      </c>
      <c r="M1544" s="2052">
        <v>42175</v>
      </c>
      <c r="N1544" s="2004" t="s">
        <v>728</v>
      </c>
      <c r="O1544" s="2027" t="s">
        <v>11205</v>
      </c>
      <c r="P1544" s="2004"/>
      <c r="Q1544" s="2004"/>
      <c r="R1544" s="2004"/>
      <c r="S1544" s="2004"/>
      <c r="T1544" s="2004"/>
      <c r="U1544" s="2004"/>
      <c r="V1544" s="2004"/>
      <c r="W1544" s="2004"/>
      <c r="X1544" s="2004"/>
    </row>
    <row r="1545" spans="1:24" s="25" customFormat="1">
      <c r="A1545" s="115"/>
      <c r="B1545" s="2012" t="s">
        <v>11206</v>
      </c>
      <c r="C1545" s="21" t="s">
        <v>10858</v>
      </c>
      <c r="D1545" s="2051">
        <v>100</v>
      </c>
      <c r="E1545" s="2105"/>
      <c r="F1545" s="2105"/>
      <c r="G1545" s="2005"/>
      <c r="H1545" s="2052"/>
      <c r="I1545" s="2005"/>
      <c r="J1545" s="2005"/>
      <c r="K1545" s="2052"/>
      <c r="L1545" s="2005"/>
      <c r="M1545" s="2052"/>
      <c r="N1545" s="2004"/>
      <c r="O1545" s="2005"/>
      <c r="P1545" s="2004"/>
      <c r="Q1545" s="2004"/>
      <c r="R1545" s="2004"/>
      <c r="S1545" s="2004"/>
      <c r="T1545" s="2004"/>
      <c r="U1545" s="2004"/>
      <c r="V1545" s="2004"/>
      <c r="W1545" s="2004"/>
      <c r="X1545" s="2004"/>
    </row>
    <row r="1546" spans="1:24" s="25" customFormat="1">
      <c r="A1546" s="41"/>
      <c r="B1546" s="2012"/>
      <c r="C1546" s="2876"/>
      <c r="D1546" s="2876"/>
      <c r="E1546" s="2105"/>
      <c r="F1546" s="2105"/>
      <c r="G1546" s="2005"/>
      <c r="H1546" s="2052"/>
      <c r="I1546" s="2005"/>
      <c r="J1546" s="2005"/>
      <c r="K1546" s="2052"/>
      <c r="L1546" s="2005"/>
      <c r="M1546" s="2052"/>
      <c r="N1546" s="2004"/>
      <c r="O1546" s="2005"/>
      <c r="P1546" s="2004"/>
      <c r="Q1546" s="2004"/>
      <c r="R1546" s="2004"/>
      <c r="S1546" s="2004"/>
      <c r="T1546" s="2004"/>
      <c r="U1546" s="2004"/>
      <c r="V1546" s="2004"/>
      <c r="W1546" s="2004"/>
      <c r="X1546" s="2004"/>
    </row>
    <row r="1547" spans="1:24" s="25" customFormat="1">
      <c r="A1547" s="80" t="s">
        <v>11207</v>
      </c>
      <c r="B1547" s="2012"/>
      <c r="C1547" s="8" t="s">
        <v>11203</v>
      </c>
      <c r="D1547" s="2051"/>
      <c r="E1547" s="2105"/>
      <c r="F1547" s="2105"/>
      <c r="G1547" s="2005"/>
      <c r="H1547" s="2052"/>
      <c r="I1547" s="2005"/>
      <c r="J1547" s="2005"/>
      <c r="K1547" s="2052"/>
      <c r="L1547" s="2005"/>
      <c r="M1547" s="2052"/>
      <c r="N1547" s="2004"/>
      <c r="O1547" s="2005"/>
      <c r="P1547" s="2004"/>
      <c r="Q1547" s="2004"/>
      <c r="R1547" s="2004"/>
      <c r="S1547" s="2004"/>
      <c r="T1547" s="2004"/>
      <c r="U1547" s="2004"/>
      <c r="V1547" s="2004"/>
      <c r="W1547" s="2004"/>
      <c r="X1547" s="2004"/>
    </row>
    <row r="1548" spans="1:24" s="25" customFormat="1">
      <c r="A1548" s="41">
        <v>4904133</v>
      </c>
      <c r="B1548" s="2012" t="s">
        <v>9503</v>
      </c>
      <c r="C1548" s="21" t="s">
        <v>11208</v>
      </c>
      <c r="D1548" s="2051">
        <v>2800</v>
      </c>
      <c r="E1548" s="2105">
        <v>333000</v>
      </c>
      <c r="F1548" s="2105">
        <v>147000</v>
      </c>
      <c r="G1548" s="2005" t="s">
        <v>25</v>
      </c>
      <c r="H1548" s="2052">
        <v>42108</v>
      </c>
      <c r="I1548" s="2005" t="s">
        <v>11209</v>
      </c>
      <c r="J1548" s="2005"/>
      <c r="K1548" s="2052"/>
      <c r="L1548" s="2005" t="s">
        <v>41</v>
      </c>
      <c r="M1548" s="2052">
        <v>42175</v>
      </c>
      <c r="N1548" s="2004" t="s">
        <v>728</v>
      </c>
      <c r="O1548" s="2005"/>
      <c r="P1548" s="2004"/>
      <c r="Q1548" s="2004"/>
      <c r="R1548" s="2004"/>
      <c r="S1548" s="2004"/>
      <c r="T1548" s="2004"/>
      <c r="U1548" s="2004"/>
      <c r="V1548" s="2004"/>
      <c r="W1548" s="2004"/>
      <c r="X1548" s="2004"/>
    </row>
    <row r="1549" spans="1:24" s="25" customFormat="1">
      <c r="A1549" s="115"/>
      <c r="B1549" s="2012"/>
      <c r="C1549" s="8"/>
      <c r="D1549" s="2051"/>
      <c r="E1549" s="2105"/>
      <c r="F1549" s="2105"/>
      <c r="G1549" s="2005"/>
      <c r="H1549" s="2052"/>
      <c r="I1549" s="2005"/>
      <c r="J1549" s="2005"/>
      <c r="K1549" s="2052"/>
      <c r="L1549" s="2005"/>
      <c r="M1549" s="2052"/>
      <c r="N1549" s="2004"/>
      <c r="O1549" s="2005"/>
      <c r="P1549" s="2004"/>
      <c r="Q1549" s="2004"/>
      <c r="R1549" s="2004"/>
      <c r="S1549" s="2004"/>
      <c r="T1549" s="2004"/>
      <c r="U1549" s="2004"/>
      <c r="V1549" s="2004"/>
      <c r="W1549" s="2004"/>
      <c r="X1549" s="2004"/>
    </row>
    <row r="1550" spans="1:24" s="25" customFormat="1">
      <c r="A1550" s="80" t="s">
        <v>11207</v>
      </c>
      <c r="B1550" s="40"/>
      <c r="C1550" s="21"/>
      <c r="D1550" s="2051"/>
      <c r="E1550" s="2105"/>
      <c r="F1550" s="2105"/>
      <c r="G1550" s="2005"/>
      <c r="H1550" s="2052"/>
      <c r="I1550" s="2005"/>
      <c r="J1550" s="2005"/>
      <c r="K1550" s="2052"/>
      <c r="L1550" s="2005"/>
      <c r="M1550" s="2052"/>
      <c r="N1550" s="2004"/>
      <c r="O1550" s="2005"/>
      <c r="P1550" s="2004"/>
      <c r="Q1550" s="2004"/>
      <c r="R1550" s="2004"/>
      <c r="S1550" s="2004"/>
      <c r="T1550" s="2004"/>
      <c r="U1550" s="2004"/>
      <c r="V1550" s="2004"/>
      <c r="W1550" s="2004"/>
      <c r="X1550" s="2004"/>
    </row>
    <row r="1551" spans="1:24" s="25" customFormat="1">
      <c r="A1551" s="41">
        <v>4904201</v>
      </c>
      <c r="B1551" s="40" t="s">
        <v>9503</v>
      </c>
      <c r="C1551" s="21" t="s">
        <v>11210</v>
      </c>
      <c r="D1551" s="2051">
        <v>3000</v>
      </c>
      <c r="E1551" s="2105">
        <v>351000</v>
      </c>
      <c r="F1551" s="2105">
        <v>169000</v>
      </c>
      <c r="G1551" s="2005" t="s">
        <v>6147</v>
      </c>
      <c r="H1551" s="2052">
        <v>42117</v>
      </c>
      <c r="I1551" s="2005" t="s">
        <v>219</v>
      </c>
      <c r="J1551" s="2005"/>
      <c r="K1551" s="2052"/>
      <c r="L1551" s="2005" t="s">
        <v>41</v>
      </c>
      <c r="M1551" s="2052">
        <v>42175</v>
      </c>
      <c r="N1551" s="2004" t="s">
        <v>728</v>
      </c>
      <c r="O1551" s="2005"/>
      <c r="P1551" s="2004"/>
      <c r="Q1551" s="2004"/>
      <c r="R1551" s="2004"/>
      <c r="S1551" s="2004"/>
      <c r="T1551" s="2004"/>
      <c r="U1551" s="2004"/>
      <c r="V1551" s="2004"/>
      <c r="W1551" s="2004"/>
      <c r="X1551" s="2004"/>
    </row>
    <row r="1552" spans="1:24" s="25" customFormat="1">
      <c r="A1552" s="41"/>
      <c r="B1552" s="40"/>
      <c r="C1552" s="21"/>
      <c r="D1552" s="2051"/>
      <c r="E1552" s="2105"/>
      <c r="F1552" s="2105"/>
      <c r="G1552" s="2005"/>
      <c r="H1552" s="2052"/>
      <c r="I1552" s="2005"/>
      <c r="J1552" s="2005"/>
      <c r="K1552" s="2052"/>
      <c r="L1552" s="2005"/>
      <c r="M1552" s="2052"/>
      <c r="N1552" s="2004"/>
      <c r="O1552" s="2005"/>
      <c r="P1552" s="2004"/>
      <c r="Q1552" s="2004"/>
      <c r="R1552" s="2004"/>
      <c r="S1552" s="2004"/>
      <c r="T1552" s="2004"/>
      <c r="U1552" s="2004"/>
      <c r="V1552" s="2004"/>
      <c r="W1552" s="2004"/>
      <c r="X1552" s="2004"/>
    </row>
    <row r="1553" spans="1:24" s="25" customFormat="1">
      <c r="A1553" s="80" t="s">
        <v>11207</v>
      </c>
      <c r="B1553" s="40"/>
      <c r="C1553" s="21"/>
      <c r="D1553" s="2051"/>
      <c r="E1553" s="2105"/>
      <c r="F1553" s="2105"/>
      <c r="G1553" s="2005"/>
      <c r="H1553" s="2052"/>
      <c r="I1553" s="2005"/>
      <c r="J1553" s="2005"/>
      <c r="K1553" s="2052"/>
      <c r="L1553" s="2005"/>
      <c r="M1553" s="2052"/>
      <c r="N1553" s="2004"/>
      <c r="O1553" s="2005"/>
      <c r="P1553" s="2004"/>
      <c r="Q1553" s="2004"/>
      <c r="R1553" s="2004"/>
      <c r="S1553" s="2004"/>
      <c r="T1553" s="2004"/>
      <c r="U1553" s="2004"/>
      <c r="V1553" s="2004"/>
      <c r="W1553" s="2004"/>
      <c r="X1553" s="2004"/>
    </row>
    <row r="1554" spans="1:24" s="25" customFormat="1">
      <c r="A1554" s="41">
        <v>4904209</v>
      </c>
      <c r="B1554" s="40" t="s">
        <v>9497</v>
      </c>
      <c r="C1554" s="21" t="s">
        <v>11211</v>
      </c>
      <c r="D1554" s="2051">
        <v>2700</v>
      </c>
      <c r="E1554" s="2105">
        <v>316000</v>
      </c>
      <c r="F1554" s="2105">
        <v>111000</v>
      </c>
      <c r="G1554" s="2005" t="s">
        <v>25</v>
      </c>
      <c r="H1554" s="2052">
        <v>42117</v>
      </c>
      <c r="I1554" s="2005" t="s">
        <v>284</v>
      </c>
      <c r="J1554" s="2005"/>
      <c r="K1554" s="2052"/>
      <c r="L1554" s="2005" t="s">
        <v>41</v>
      </c>
      <c r="M1554" s="2052">
        <v>42178</v>
      </c>
      <c r="N1554" s="2004" t="s">
        <v>728</v>
      </c>
      <c r="O1554" s="2005"/>
      <c r="P1554" s="2004"/>
      <c r="Q1554" s="2004"/>
      <c r="R1554" s="2004"/>
      <c r="S1554" s="2004"/>
      <c r="T1554" s="2004"/>
      <c r="U1554" s="2004"/>
      <c r="V1554" s="2004"/>
      <c r="W1554" s="2004"/>
      <c r="X1554" s="2004"/>
    </row>
    <row r="1555" spans="1:24">
      <c r="A1555" s="2098"/>
      <c r="B1555" s="2004"/>
      <c r="C1555" s="2004"/>
      <c r="D1555" s="2025"/>
      <c r="E1555" s="2007"/>
      <c r="F1555" s="2041"/>
      <c r="G1555" s="2005"/>
      <c r="H1555" s="2052"/>
      <c r="I1555" s="2005"/>
      <c r="J1555" s="2005"/>
      <c r="K1555" s="2010"/>
      <c r="L1555" s="2005"/>
      <c r="M1555" s="2052"/>
      <c r="N1555" s="2004"/>
      <c r="O1555" s="2005"/>
      <c r="P1555" s="2004"/>
      <c r="Q1555" s="2004"/>
      <c r="R1555" s="2004"/>
      <c r="S1555" s="2004"/>
      <c r="T1555" s="2004"/>
      <c r="U1555" s="2004"/>
      <c r="V1555" s="2004"/>
      <c r="W1555" s="2004"/>
      <c r="X1555" s="2004"/>
    </row>
    <row r="1556" spans="1:24" s="25" customFormat="1">
      <c r="A1556" s="80" t="s">
        <v>11212</v>
      </c>
      <c r="B1556" s="2012"/>
      <c r="C1556" s="8" t="s">
        <v>11203</v>
      </c>
      <c r="D1556" s="2051"/>
      <c r="E1556" s="2105"/>
      <c r="F1556" s="2105"/>
      <c r="G1556" s="2005"/>
      <c r="H1556" s="2052"/>
      <c r="I1556" s="2005"/>
      <c r="J1556" s="2005"/>
      <c r="K1556" s="2052"/>
      <c r="L1556" s="2005"/>
      <c r="M1556" s="2052"/>
      <c r="N1556" s="2004"/>
      <c r="O1556" s="2005"/>
      <c r="P1556" s="2004"/>
      <c r="Q1556" s="2004"/>
      <c r="R1556" s="2004"/>
      <c r="S1556" s="2004"/>
      <c r="T1556" s="2004"/>
      <c r="U1556" s="2004"/>
      <c r="V1556" s="2004"/>
      <c r="W1556" s="2004"/>
      <c r="X1556" s="2004"/>
    </row>
    <row r="1557" spans="1:24" s="25" customFormat="1">
      <c r="A1557" s="41">
        <v>4904119</v>
      </c>
      <c r="B1557" s="2012" t="s">
        <v>9497</v>
      </c>
      <c r="C1557" s="2005" t="s">
        <v>11213</v>
      </c>
      <c r="D1557" s="2051">
        <v>3000</v>
      </c>
      <c r="E1557" s="2105">
        <v>354000</v>
      </c>
      <c r="F1557" s="2105">
        <v>155000</v>
      </c>
      <c r="G1557" s="2005" t="s">
        <v>6147</v>
      </c>
      <c r="H1557" s="2052">
        <v>42105</v>
      </c>
      <c r="I1557" s="2005" t="s">
        <v>2324</v>
      </c>
      <c r="J1557" s="2005"/>
      <c r="K1557" s="2052"/>
      <c r="L1557" s="2005" t="s">
        <v>67</v>
      </c>
      <c r="M1557" s="2052">
        <v>42178</v>
      </c>
      <c r="N1557" s="2004" t="s">
        <v>728</v>
      </c>
      <c r="O1557" s="2005"/>
      <c r="P1557" s="2004"/>
      <c r="Q1557" s="2004"/>
      <c r="R1557" s="2004"/>
      <c r="S1557" s="2004"/>
      <c r="T1557" s="2004"/>
      <c r="U1557" s="2004"/>
      <c r="V1557" s="2004"/>
      <c r="W1557" s="2004"/>
      <c r="X1557" s="2004"/>
    </row>
    <row r="1558" spans="1:24" s="25" customFormat="1">
      <c r="A1558" s="41"/>
      <c r="B1558" s="2012"/>
      <c r="C1558" s="21"/>
      <c r="D1558" s="2051"/>
      <c r="E1558" s="2105"/>
      <c r="F1558" s="2105"/>
      <c r="G1558" s="2005"/>
      <c r="H1558" s="2052"/>
      <c r="I1558" s="2005"/>
      <c r="J1558" s="2005"/>
      <c r="K1558" s="2052"/>
      <c r="L1558" s="2005"/>
      <c r="M1558" s="2052"/>
      <c r="N1558" s="2004"/>
      <c r="O1558" s="2005"/>
      <c r="P1558" s="2004"/>
      <c r="Q1558" s="2004"/>
      <c r="R1558" s="2004"/>
      <c r="S1558" s="2004"/>
      <c r="T1558" s="2004"/>
      <c r="U1558" s="2004"/>
      <c r="V1558" s="2004"/>
      <c r="W1558" s="2004"/>
      <c r="X1558" s="2004"/>
    </row>
    <row r="1559" spans="1:24" s="25" customFormat="1">
      <c r="A1559" s="80" t="s">
        <v>11214</v>
      </c>
      <c r="B1559" s="2012"/>
      <c r="C1559" s="8" t="s">
        <v>11152</v>
      </c>
      <c r="D1559" s="2051"/>
      <c r="E1559" s="2105"/>
      <c r="F1559" s="2105"/>
      <c r="G1559" s="2005"/>
      <c r="H1559" s="2052"/>
      <c r="I1559" s="2005"/>
      <c r="J1559" s="2005"/>
      <c r="K1559" s="2052"/>
      <c r="L1559" s="2005"/>
      <c r="M1559" s="2052"/>
      <c r="N1559" s="2004"/>
      <c r="O1559" s="2005"/>
      <c r="P1559" s="2004"/>
      <c r="Q1559" s="2004"/>
      <c r="R1559" s="2004"/>
      <c r="S1559" s="2004"/>
      <c r="T1559" s="2004"/>
      <c r="U1559" s="2004"/>
      <c r="V1559" s="2004"/>
      <c r="W1559" s="2004"/>
      <c r="X1559" s="2004"/>
    </row>
    <row r="1560" spans="1:24" s="25" customFormat="1">
      <c r="A1560" s="41">
        <v>4812104</v>
      </c>
      <c r="B1560" s="2012" t="s">
        <v>10850</v>
      </c>
      <c r="C1560" s="21" t="s">
        <v>11215</v>
      </c>
      <c r="D1560" s="2051">
        <v>3250</v>
      </c>
      <c r="E1560" s="2105">
        <v>380000</v>
      </c>
      <c r="F1560" s="2105">
        <v>196000</v>
      </c>
      <c r="G1560" s="2005" t="s">
        <v>9835</v>
      </c>
      <c r="H1560" s="2052">
        <v>41999</v>
      </c>
      <c r="I1560" s="2005" t="s">
        <v>9831</v>
      </c>
      <c r="J1560" s="2005" t="s">
        <v>449</v>
      </c>
      <c r="K1560" s="2052"/>
      <c r="L1560" s="2005" t="s">
        <v>10844</v>
      </c>
      <c r="M1560" s="2052">
        <v>42178</v>
      </c>
      <c r="N1560" s="2004" t="s">
        <v>728</v>
      </c>
      <c r="O1560" s="2027" t="s">
        <v>10686</v>
      </c>
      <c r="P1560" s="2004"/>
      <c r="Q1560" s="2004"/>
      <c r="R1560" s="2004"/>
      <c r="S1560" s="2004"/>
      <c r="T1560" s="2004"/>
      <c r="U1560" s="2004"/>
      <c r="V1560" s="2004"/>
      <c r="W1560" s="2004"/>
      <c r="X1560" s="2004"/>
    </row>
    <row r="1561" spans="1:24" s="25" customFormat="1">
      <c r="A1561" s="41"/>
      <c r="B1561" s="2012" t="s">
        <v>11216</v>
      </c>
      <c r="C1561" s="21" t="s">
        <v>10858</v>
      </c>
      <c r="D1561" s="2051">
        <v>100</v>
      </c>
      <c r="E1561" s="2105"/>
      <c r="F1561" s="2105"/>
      <c r="G1561" s="2005"/>
      <c r="H1561" s="2052"/>
      <c r="I1561" s="2005"/>
      <c r="J1561" s="2005"/>
      <c r="K1561" s="2052"/>
      <c r="L1561" s="2005"/>
      <c r="M1561" s="2052"/>
      <c r="N1561" s="2004"/>
      <c r="O1561" s="2005"/>
      <c r="P1561" s="2004"/>
      <c r="Q1561" s="2004"/>
      <c r="R1561" s="2004"/>
      <c r="S1561" s="2004"/>
      <c r="T1561" s="2004"/>
      <c r="U1561" s="2004"/>
      <c r="V1561" s="2004"/>
      <c r="W1561" s="2004"/>
      <c r="X1561" s="2004"/>
    </row>
    <row r="1562" spans="1:24">
      <c r="A1562" s="2098"/>
      <c r="B1562" s="2004"/>
      <c r="C1562" s="2004"/>
      <c r="D1562" s="2025"/>
      <c r="E1562" s="2007"/>
      <c r="F1562" s="2041"/>
      <c r="G1562" s="2005"/>
      <c r="H1562" s="2052"/>
      <c r="I1562" s="2005"/>
      <c r="J1562" s="2005"/>
      <c r="K1562" s="2010"/>
      <c r="L1562" s="2005"/>
      <c r="M1562" s="2052"/>
      <c r="N1562" s="2004"/>
      <c r="O1562" s="2005"/>
      <c r="P1562" s="2004"/>
      <c r="Q1562" s="2004"/>
      <c r="R1562" s="2004"/>
      <c r="S1562" s="2004"/>
      <c r="T1562" s="2004"/>
      <c r="U1562" s="2004"/>
      <c r="V1562" s="2004"/>
      <c r="W1562" s="2004"/>
      <c r="X1562" s="2004"/>
    </row>
    <row r="1563" spans="1:24" s="25" customFormat="1">
      <c r="A1563" s="80" t="s">
        <v>11212</v>
      </c>
      <c r="B1563" s="2876"/>
      <c r="C1563" s="8" t="s">
        <v>11217</v>
      </c>
      <c r="D1563" s="2876"/>
      <c r="E1563" s="2105"/>
      <c r="F1563" s="2105"/>
      <c r="G1563" s="2005"/>
      <c r="H1563" s="2052"/>
      <c r="I1563" s="2005"/>
      <c r="J1563" s="2005"/>
      <c r="K1563" s="2052"/>
      <c r="L1563" s="2005"/>
      <c r="M1563" s="2052"/>
      <c r="N1563" s="2004"/>
      <c r="O1563" s="2005"/>
      <c r="P1563" s="2004"/>
      <c r="Q1563" s="2004"/>
      <c r="R1563" s="2004"/>
      <c r="S1563" s="2004"/>
      <c r="T1563" s="2004"/>
      <c r="U1563" s="2004"/>
      <c r="V1563" s="2004"/>
      <c r="W1563" s="2004"/>
      <c r="X1563" s="2004"/>
    </row>
    <row r="1564" spans="1:24" s="25" customFormat="1">
      <c r="A1564" s="41">
        <v>4905122</v>
      </c>
      <c r="B1564" s="40" t="s">
        <v>9503</v>
      </c>
      <c r="C1564" s="21" t="s">
        <v>11218</v>
      </c>
      <c r="D1564" s="2051">
        <v>3200</v>
      </c>
      <c r="E1564" s="2105">
        <v>378000</v>
      </c>
      <c r="F1564" s="2105">
        <v>186000</v>
      </c>
      <c r="G1564" s="2005" t="s">
        <v>369</v>
      </c>
      <c r="H1564" s="2052">
        <v>42144</v>
      </c>
      <c r="I1564" s="2005" t="s">
        <v>1256</v>
      </c>
      <c r="J1564" s="2005"/>
      <c r="K1564" s="2052"/>
      <c r="L1564" s="2005" t="s">
        <v>67</v>
      </c>
      <c r="M1564" s="2052">
        <v>42178</v>
      </c>
      <c r="N1564" s="2004" t="s">
        <v>728</v>
      </c>
      <c r="O1564" s="2005" t="s">
        <v>2247</v>
      </c>
      <c r="P1564" s="2004"/>
      <c r="Q1564" s="2004"/>
      <c r="R1564" s="2004"/>
      <c r="S1564" s="2004"/>
      <c r="T1564" s="2004"/>
      <c r="U1564" s="2004"/>
      <c r="V1564" s="2004"/>
      <c r="W1564" s="2004"/>
      <c r="X1564" s="2004"/>
    </row>
    <row r="1565" spans="1:24">
      <c r="A1565" s="2098"/>
      <c r="B1565" s="2004"/>
      <c r="C1565" s="2004"/>
      <c r="D1565" s="2025"/>
      <c r="E1565" s="2007"/>
      <c r="F1565" s="2041"/>
      <c r="G1565" s="2005"/>
      <c r="H1565" s="2052"/>
      <c r="I1565" s="2005"/>
      <c r="J1565" s="2005"/>
      <c r="K1565" s="2010"/>
      <c r="L1565" s="2005"/>
      <c r="M1565" s="2052"/>
      <c r="N1565" s="2004"/>
      <c r="O1565" s="2005"/>
      <c r="P1565" s="2004"/>
      <c r="Q1565" s="2004"/>
      <c r="R1565" s="2004"/>
      <c r="S1565" s="2004"/>
      <c r="T1565" s="2004"/>
      <c r="U1565" s="2004"/>
      <c r="V1565" s="2004"/>
      <c r="W1565" s="2004"/>
      <c r="X1565" s="2004"/>
    </row>
    <row r="1566" spans="1:24" s="25" customFormat="1">
      <c r="A1566" s="80" t="s">
        <v>11212</v>
      </c>
      <c r="B1566" s="2012"/>
      <c r="C1566" s="8" t="s">
        <v>11196</v>
      </c>
      <c r="D1566" s="2051"/>
      <c r="E1566" s="2105"/>
      <c r="F1566" s="2105"/>
      <c r="G1566" s="2005"/>
      <c r="H1566" s="2052"/>
      <c r="I1566" s="2005"/>
      <c r="J1566" s="2005"/>
      <c r="K1566" s="2052"/>
      <c r="L1566" s="2005"/>
      <c r="M1566" s="2052"/>
      <c r="N1566" s="2004"/>
      <c r="O1566" s="2005"/>
      <c r="P1566" s="2004"/>
      <c r="Q1566" s="2004"/>
      <c r="R1566" s="2004"/>
      <c r="S1566" s="2004"/>
      <c r="T1566" s="2004"/>
      <c r="U1566" s="2004"/>
      <c r="V1566" s="2004"/>
      <c r="W1566" s="2004"/>
      <c r="X1566" s="2004"/>
    </row>
    <row r="1567" spans="1:24" s="25" customFormat="1">
      <c r="A1567" s="41">
        <v>4903112</v>
      </c>
      <c r="B1567" s="2012" t="s">
        <v>10308</v>
      </c>
      <c r="C1567" s="21" t="s">
        <v>11219</v>
      </c>
      <c r="D1567" s="2051">
        <v>3000</v>
      </c>
      <c r="E1567" s="2105">
        <v>351000</v>
      </c>
      <c r="F1567" s="2105">
        <v>177000</v>
      </c>
      <c r="G1567" s="2005" t="s">
        <v>9916</v>
      </c>
      <c r="H1567" s="2052">
        <v>42081</v>
      </c>
      <c r="I1567" s="2005" t="s">
        <v>9944</v>
      </c>
      <c r="J1567" s="2005"/>
      <c r="K1567" s="2052"/>
      <c r="L1567" s="2005" t="s">
        <v>9941</v>
      </c>
      <c r="M1567" s="2052">
        <v>42178</v>
      </c>
      <c r="N1567" s="2004" t="s">
        <v>728</v>
      </c>
      <c r="O1567" s="2005"/>
      <c r="P1567" s="2004"/>
      <c r="Q1567" s="2004"/>
      <c r="R1567" s="2004"/>
      <c r="S1567" s="2004"/>
      <c r="T1567" s="2004"/>
      <c r="U1567" s="2004"/>
      <c r="V1567" s="2004"/>
      <c r="W1567" s="2004"/>
      <c r="X1567" s="2004"/>
    </row>
    <row r="1568" spans="1:24" s="25" customFormat="1">
      <c r="A1568" s="41"/>
      <c r="B1568" s="2012"/>
      <c r="C1568" s="21"/>
      <c r="D1568" s="2051"/>
      <c r="E1568" s="2105"/>
      <c r="F1568" s="2105"/>
      <c r="G1568" s="2005"/>
      <c r="H1568" s="2052"/>
      <c r="I1568" s="2005"/>
      <c r="J1568" s="2005"/>
      <c r="K1568" s="2052"/>
      <c r="L1568" s="2005"/>
      <c r="M1568" s="2052"/>
      <c r="N1568" s="2004"/>
      <c r="O1568" s="2005"/>
      <c r="P1568" s="2004"/>
      <c r="Q1568" s="2004"/>
      <c r="R1568" s="2004"/>
      <c r="S1568" s="2004"/>
      <c r="T1568" s="2004"/>
      <c r="U1568" s="2004"/>
      <c r="V1568" s="2004"/>
      <c r="W1568" s="2004"/>
      <c r="X1568" s="2004"/>
    </row>
    <row r="1569" spans="1:24" s="25" customFormat="1">
      <c r="A1569" s="80" t="s">
        <v>11212</v>
      </c>
      <c r="B1569" s="2012"/>
      <c r="C1569" s="8"/>
      <c r="D1569" s="2051"/>
      <c r="E1569" s="2105"/>
      <c r="F1569" s="2105"/>
      <c r="G1569" s="2005"/>
      <c r="H1569" s="2052"/>
      <c r="I1569" s="2005"/>
      <c r="J1569" s="2005"/>
      <c r="K1569" s="2052"/>
      <c r="L1569" s="2005"/>
      <c r="M1569" s="2052"/>
      <c r="N1569" s="2004"/>
      <c r="O1569" s="2005"/>
      <c r="P1569" s="2004"/>
      <c r="Q1569" s="2004"/>
      <c r="R1569" s="2004"/>
      <c r="S1569" s="2004"/>
      <c r="T1569" s="2004"/>
      <c r="U1569" s="2004"/>
      <c r="V1569" s="2004"/>
      <c r="W1569" s="2004"/>
      <c r="X1569" s="2004"/>
    </row>
    <row r="1570" spans="1:24" s="25" customFormat="1">
      <c r="A1570" s="41">
        <v>4903109</v>
      </c>
      <c r="B1570" s="2012" t="s">
        <v>10000</v>
      </c>
      <c r="C1570" s="21" t="s">
        <v>11220</v>
      </c>
      <c r="D1570" s="2051">
        <v>3100</v>
      </c>
      <c r="E1570" s="2105">
        <v>362000</v>
      </c>
      <c r="F1570" s="2105">
        <v>183000</v>
      </c>
      <c r="G1570" s="2005" t="s">
        <v>9810</v>
      </c>
      <c r="H1570" s="2052">
        <v>42081</v>
      </c>
      <c r="I1570" s="2005" t="s">
        <v>9811</v>
      </c>
      <c r="J1570" s="2005"/>
      <c r="K1570" s="2052"/>
      <c r="L1570" s="2005" t="s">
        <v>9941</v>
      </c>
      <c r="M1570" s="2052">
        <v>42178</v>
      </c>
      <c r="N1570" s="2004" t="s">
        <v>728</v>
      </c>
      <c r="O1570" s="2005"/>
      <c r="P1570" s="2004"/>
      <c r="Q1570" s="2004"/>
      <c r="R1570" s="2004"/>
      <c r="S1570" s="2004"/>
      <c r="T1570" s="2004"/>
      <c r="U1570" s="2004"/>
      <c r="V1570" s="2004"/>
      <c r="W1570" s="2004"/>
      <c r="X1570" s="2004"/>
    </row>
    <row r="1571" spans="1:24">
      <c r="A1571" s="2098"/>
      <c r="B1571" s="2004"/>
      <c r="C1571" s="21"/>
      <c r="D1571" s="2025"/>
      <c r="E1571" s="2007"/>
      <c r="F1571" s="2041"/>
      <c r="G1571" s="2005"/>
      <c r="H1571" s="2052"/>
      <c r="I1571" s="2005"/>
      <c r="J1571" s="2005"/>
      <c r="K1571" s="2010"/>
      <c r="L1571" s="2005"/>
      <c r="M1571" s="2052"/>
      <c r="N1571" s="2004"/>
      <c r="O1571" s="2005"/>
      <c r="P1571" s="2004"/>
      <c r="Q1571" s="2004"/>
      <c r="R1571" s="2004"/>
      <c r="S1571" s="2004"/>
      <c r="T1571" s="2004"/>
      <c r="U1571" s="2004"/>
      <c r="V1571" s="2004"/>
      <c r="W1571" s="2004"/>
      <c r="X1571" s="2004"/>
    </row>
    <row r="1572" spans="1:24" s="25" customFormat="1">
      <c r="A1572" s="80" t="s">
        <v>11212</v>
      </c>
      <c r="B1572" s="2012"/>
      <c r="C1572" s="21"/>
      <c r="D1572" s="2051"/>
      <c r="E1572" s="2105"/>
      <c r="F1572" s="2105"/>
      <c r="G1572" s="2005"/>
      <c r="H1572" s="2052"/>
      <c r="I1572" s="2005"/>
      <c r="J1572" s="2005"/>
      <c r="K1572" s="2052"/>
      <c r="L1572" s="2005"/>
      <c r="M1572" s="2052"/>
      <c r="N1572" s="2004"/>
      <c r="O1572" s="2005"/>
      <c r="P1572" s="2004"/>
      <c r="Q1572" s="2004"/>
      <c r="R1572" s="2004"/>
      <c r="S1572" s="2004"/>
      <c r="T1572" s="2004"/>
      <c r="U1572" s="2004"/>
      <c r="V1572" s="2004"/>
      <c r="W1572" s="2004"/>
      <c r="X1572" s="2004"/>
    </row>
    <row r="1573" spans="1:24" s="25" customFormat="1">
      <c r="A1573" s="41">
        <v>4903150</v>
      </c>
      <c r="B1573" s="2012" t="s">
        <v>10485</v>
      </c>
      <c r="C1573" s="21" t="s">
        <v>11221</v>
      </c>
      <c r="D1573" s="2051">
        <v>3300</v>
      </c>
      <c r="E1573" s="2105">
        <v>386000</v>
      </c>
      <c r="F1573" s="2105">
        <v>201000</v>
      </c>
      <c r="G1573" s="2005" t="s">
        <v>6147</v>
      </c>
      <c r="H1573" s="2052">
        <v>42088</v>
      </c>
      <c r="I1573" s="2005" t="s">
        <v>9811</v>
      </c>
      <c r="J1573" s="2005"/>
      <c r="K1573" s="2052"/>
      <c r="L1573" s="2005" t="s">
        <v>9941</v>
      </c>
      <c r="M1573" s="2052">
        <v>42178</v>
      </c>
      <c r="N1573" s="2004" t="s">
        <v>728</v>
      </c>
      <c r="O1573" s="2007"/>
      <c r="P1573" s="2004"/>
      <c r="Q1573" s="2004"/>
      <c r="R1573" s="2004"/>
      <c r="S1573" s="2004"/>
      <c r="T1573" s="2004"/>
      <c r="U1573" s="2004"/>
      <c r="V1573" s="2004"/>
      <c r="W1573" s="2004"/>
      <c r="X1573" s="2004"/>
    </row>
    <row r="1574" spans="1:24">
      <c r="A1574" s="2098"/>
      <c r="B1574" s="2004"/>
      <c r="C1574" s="2004"/>
      <c r="D1574" s="2025"/>
      <c r="E1574" s="2007"/>
      <c r="F1574" s="2041"/>
      <c r="G1574" s="2005"/>
      <c r="H1574" s="2052"/>
      <c r="I1574" s="2005"/>
      <c r="J1574" s="2005"/>
      <c r="K1574" s="2010"/>
      <c r="L1574" s="2005"/>
      <c r="M1574" s="2052"/>
      <c r="N1574" s="2004"/>
      <c r="O1574" s="2005"/>
      <c r="P1574" s="2004"/>
      <c r="Q1574" s="2004"/>
      <c r="R1574" s="2004"/>
      <c r="S1574" s="2004"/>
      <c r="T1574" s="2004"/>
      <c r="U1574" s="2004"/>
      <c r="V1574" s="2004"/>
      <c r="W1574" s="2004"/>
      <c r="X1574" s="2004"/>
    </row>
    <row r="1575" spans="1:24" s="25" customFormat="1">
      <c r="A1575" s="80" t="s">
        <v>11222</v>
      </c>
      <c r="B1575" s="2012"/>
      <c r="C1575" s="8" t="s">
        <v>11133</v>
      </c>
      <c r="D1575" s="2051"/>
      <c r="E1575" s="2105"/>
      <c r="F1575" s="2105"/>
      <c r="G1575" s="2005"/>
      <c r="H1575" s="2052"/>
      <c r="I1575" s="2005"/>
      <c r="J1575" s="2005"/>
      <c r="K1575" s="2052"/>
      <c r="L1575" s="2005"/>
      <c r="M1575" s="2052"/>
      <c r="N1575" s="2004"/>
      <c r="O1575" s="2005"/>
      <c r="P1575" s="2004"/>
      <c r="Q1575" s="2004"/>
      <c r="R1575" s="2004"/>
      <c r="S1575" s="2004"/>
      <c r="T1575" s="2004"/>
      <c r="U1575" s="2004"/>
      <c r="V1575" s="2004"/>
      <c r="W1575" s="2004"/>
      <c r="X1575" s="2004"/>
    </row>
    <row r="1576" spans="1:24" s="25" customFormat="1">
      <c r="A1576" s="41">
        <v>4812063</v>
      </c>
      <c r="B1576" s="2012" t="s">
        <v>10123</v>
      </c>
      <c r="C1576" s="21" t="s">
        <v>11223</v>
      </c>
      <c r="D1576" s="2051">
        <v>3000</v>
      </c>
      <c r="E1576" s="2105">
        <v>351000</v>
      </c>
      <c r="F1576" s="2105">
        <v>130000</v>
      </c>
      <c r="G1576" s="2005" t="s">
        <v>9810</v>
      </c>
      <c r="H1576" s="2052">
        <v>41989</v>
      </c>
      <c r="I1576" s="2005" t="s">
        <v>9853</v>
      </c>
      <c r="J1576" s="2005" t="s">
        <v>449</v>
      </c>
      <c r="K1576" s="2052"/>
      <c r="L1576" s="2005" t="s">
        <v>10844</v>
      </c>
      <c r="M1576" s="2052">
        <v>42199</v>
      </c>
      <c r="N1576" s="2004" t="s">
        <v>728</v>
      </c>
      <c r="O1576" s="2027" t="s">
        <v>11224</v>
      </c>
      <c r="P1576" s="2004"/>
      <c r="Q1576" s="2004"/>
      <c r="R1576" s="2004"/>
      <c r="S1576" s="2004"/>
      <c r="T1576" s="2004"/>
      <c r="U1576" s="2004"/>
      <c r="V1576" s="2004"/>
      <c r="W1576" s="2004"/>
      <c r="X1576" s="2004"/>
    </row>
    <row r="1577" spans="1:24" s="25" customFormat="1">
      <c r="A1577" s="41"/>
      <c r="B1577" s="2012" t="s">
        <v>11225</v>
      </c>
      <c r="C1577" s="21" t="s">
        <v>10858</v>
      </c>
      <c r="D1577" s="2051">
        <v>100</v>
      </c>
      <c r="E1577" s="2105"/>
      <c r="F1577" s="2105"/>
      <c r="G1577" s="2005"/>
      <c r="H1577" s="2052"/>
      <c r="I1577" s="2005"/>
      <c r="J1577" s="2005"/>
      <c r="K1577" s="2052"/>
      <c r="L1577" s="2005"/>
      <c r="M1577" s="2052"/>
      <c r="N1577" s="2004"/>
      <c r="O1577" s="2005"/>
      <c r="P1577" s="2004"/>
      <c r="Q1577" s="2004"/>
      <c r="R1577" s="2004"/>
      <c r="S1577" s="2004"/>
      <c r="T1577" s="2004"/>
      <c r="U1577" s="2004"/>
      <c r="V1577" s="2004"/>
      <c r="W1577" s="2004"/>
      <c r="X1577" s="2004"/>
    </row>
    <row r="1578" spans="1:24">
      <c r="A1578" s="2098"/>
      <c r="B1578" s="2004"/>
      <c r="C1578" s="2004"/>
      <c r="D1578" s="2025"/>
      <c r="E1578" s="2007"/>
      <c r="F1578" s="2041"/>
      <c r="G1578" s="2005"/>
      <c r="H1578" s="2052"/>
      <c r="I1578" s="2005"/>
      <c r="J1578" s="2005"/>
      <c r="K1578" s="2010"/>
      <c r="L1578" s="2005"/>
      <c r="M1578" s="2052"/>
      <c r="N1578" s="2004"/>
      <c r="O1578" s="2005"/>
      <c r="P1578" s="2004"/>
      <c r="Q1578" s="2004"/>
      <c r="R1578" s="2004"/>
      <c r="S1578" s="2004"/>
      <c r="T1578" s="2004"/>
      <c r="U1578" s="2004"/>
      <c r="V1578" s="2004"/>
      <c r="W1578" s="2004"/>
      <c r="X1578" s="2004"/>
    </row>
    <row r="1579" spans="1:24" s="25" customFormat="1">
      <c r="A1579" s="80" t="s">
        <v>11222</v>
      </c>
      <c r="B1579" s="2012"/>
      <c r="C1579" s="8" t="s">
        <v>11150</v>
      </c>
      <c r="D1579" s="2051"/>
      <c r="E1579" s="2105"/>
      <c r="F1579" s="2105"/>
      <c r="G1579" s="2005"/>
      <c r="H1579" s="2052"/>
      <c r="I1579" s="2005"/>
      <c r="J1579" s="2005"/>
      <c r="K1579" s="2052"/>
      <c r="L1579" s="2005"/>
      <c r="M1579" s="2052"/>
      <c r="N1579" s="2004"/>
      <c r="O1579" s="2005"/>
      <c r="P1579" s="2004"/>
      <c r="Q1579" s="2004"/>
      <c r="R1579" s="2004"/>
      <c r="S1579" s="2004"/>
      <c r="T1579" s="2004"/>
      <c r="U1579" s="2004"/>
      <c r="V1579" s="2004"/>
      <c r="W1579" s="2004"/>
      <c r="X1579" s="2004"/>
    </row>
    <row r="1580" spans="1:24" s="25" customFormat="1">
      <c r="A1580" s="41">
        <v>4901175</v>
      </c>
      <c r="B1580" s="2012" t="s">
        <v>10134</v>
      </c>
      <c r="C1580" s="21" t="s">
        <v>11226</v>
      </c>
      <c r="D1580" s="2051">
        <v>3200</v>
      </c>
      <c r="E1580" s="2105">
        <v>371000</v>
      </c>
      <c r="F1580" s="2105">
        <v>172000</v>
      </c>
      <c r="G1580" s="2005" t="s">
        <v>9810</v>
      </c>
      <c r="H1580" s="2052">
        <v>42031</v>
      </c>
      <c r="I1580" s="2005" t="s">
        <v>9853</v>
      </c>
      <c r="J1580" s="2005" t="s">
        <v>449</v>
      </c>
      <c r="K1580" s="2052"/>
      <c r="L1580" s="2005" t="s">
        <v>10844</v>
      </c>
      <c r="M1580" s="2052">
        <v>42199</v>
      </c>
      <c r="N1580" s="2004" t="s">
        <v>728</v>
      </c>
      <c r="O1580" s="2027" t="s">
        <v>11227</v>
      </c>
      <c r="P1580" s="2004"/>
      <c r="Q1580" s="2004"/>
      <c r="R1580" s="2004"/>
      <c r="S1580" s="2004"/>
      <c r="T1580" s="2004"/>
      <c r="U1580" s="2004"/>
      <c r="V1580" s="2004"/>
      <c r="W1580" s="2004"/>
      <c r="X1580" s="2004"/>
    </row>
    <row r="1581" spans="1:24" s="25" customFormat="1">
      <c r="A1581" s="115"/>
      <c r="B1581" s="2012" t="s">
        <v>11228</v>
      </c>
      <c r="C1581" s="21" t="s">
        <v>10858</v>
      </c>
      <c r="D1581" s="2051">
        <v>100</v>
      </c>
      <c r="E1581" s="2105"/>
      <c r="F1581" s="2105"/>
      <c r="G1581" s="2005"/>
      <c r="H1581" s="2052"/>
      <c r="I1581" s="2005"/>
      <c r="J1581" s="2005"/>
      <c r="K1581" s="2052"/>
      <c r="L1581" s="2005"/>
      <c r="M1581" s="2052"/>
      <c r="N1581" s="2004"/>
      <c r="O1581" s="2005"/>
      <c r="P1581" s="2004"/>
      <c r="Q1581" s="2004"/>
      <c r="R1581" s="2004"/>
      <c r="S1581" s="2004"/>
      <c r="T1581" s="2004"/>
      <c r="U1581" s="2004"/>
      <c r="V1581" s="2004"/>
      <c r="W1581" s="2004"/>
      <c r="X1581" s="2004"/>
    </row>
    <row r="1582" spans="1:24" s="25" customFormat="1">
      <c r="A1582" s="115"/>
      <c r="B1582" s="2012"/>
      <c r="C1582" s="21"/>
      <c r="D1582" s="2051"/>
      <c r="E1582" s="2105"/>
      <c r="F1582" s="2105"/>
      <c r="G1582" s="2005"/>
      <c r="H1582" s="2052"/>
      <c r="I1582" s="2005"/>
      <c r="J1582" s="2005"/>
      <c r="K1582" s="2052"/>
      <c r="L1582" s="2005"/>
      <c r="M1582" s="2052"/>
      <c r="N1582" s="2004"/>
      <c r="O1582" s="2005"/>
      <c r="P1582" s="2004"/>
      <c r="Q1582" s="2004"/>
      <c r="R1582" s="2004"/>
      <c r="S1582" s="2004"/>
      <c r="T1582" s="2004"/>
      <c r="U1582" s="2004"/>
      <c r="V1582" s="2004"/>
      <c r="W1582" s="2004"/>
      <c r="X1582" s="2004"/>
    </row>
    <row r="1583" spans="1:24" s="25" customFormat="1">
      <c r="A1583" s="80" t="s">
        <v>11229</v>
      </c>
      <c r="B1583" s="2012"/>
      <c r="C1583" s="8" t="s">
        <v>11217</v>
      </c>
      <c r="D1583" s="2051"/>
      <c r="E1583" s="2105"/>
      <c r="F1583" s="2105"/>
      <c r="G1583" s="2005"/>
      <c r="H1583" s="2052"/>
      <c r="I1583" s="2005"/>
      <c r="J1583" s="2005"/>
      <c r="K1583" s="2052"/>
      <c r="L1583" s="2005"/>
      <c r="M1583" s="2052"/>
      <c r="N1583" s="2004"/>
      <c r="O1583" s="2005"/>
      <c r="P1583" s="2004"/>
      <c r="Q1583" s="2004"/>
      <c r="R1583" s="2004"/>
      <c r="S1583" s="2004"/>
      <c r="T1583" s="2004"/>
      <c r="U1583" s="2004"/>
      <c r="V1583" s="2004"/>
      <c r="W1583" s="2004"/>
      <c r="X1583" s="2004"/>
    </row>
    <row r="1584" spans="1:24" s="25" customFormat="1">
      <c r="A1584" s="41">
        <v>4905141</v>
      </c>
      <c r="B1584" s="2012" t="s">
        <v>11230</v>
      </c>
      <c r="C1584" s="21" t="s">
        <v>11231</v>
      </c>
      <c r="D1584" s="2051">
        <v>3100</v>
      </c>
      <c r="E1584" s="2105">
        <v>366000</v>
      </c>
      <c r="F1584" s="2105">
        <v>131000</v>
      </c>
      <c r="G1584" s="2005" t="s">
        <v>25</v>
      </c>
      <c r="H1584" s="2052">
        <v>42146</v>
      </c>
      <c r="I1584" s="2005" t="s">
        <v>6138</v>
      </c>
      <c r="J1584" s="2005" t="s">
        <v>449</v>
      </c>
      <c r="K1584" s="2052"/>
      <c r="L1584" s="2005" t="s">
        <v>2065</v>
      </c>
      <c r="M1584" s="2052">
        <v>42194</v>
      </c>
      <c r="N1584" s="2004" t="s">
        <v>728</v>
      </c>
      <c r="O1584" s="2027" t="s">
        <v>11232</v>
      </c>
      <c r="P1584" s="2004"/>
      <c r="Q1584" s="2004"/>
      <c r="R1584" s="2004"/>
      <c r="S1584" s="2004"/>
      <c r="T1584" s="2004"/>
      <c r="U1584" s="2004"/>
      <c r="V1584" s="2004"/>
      <c r="W1584" s="2004"/>
      <c r="X1584" s="2004"/>
    </row>
    <row r="1585" spans="1:24" s="25" customFormat="1">
      <c r="A1585" s="41"/>
      <c r="B1585" s="2012" t="s">
        <v>11233</v>
      </c>
      <c r="C1585" s="21" t="s">
        <v>9799</v>
      </c>
      <c r="D1585" s="2051">
        <v>100</v>
      </c>
      <c r="E1585" s="2105"/>
      <c r="F1585" s="2105"/>
      <c r="G1585" s="2005"/>
      <c r="H1585" s="2052"/>
      <c r="I1585" s="2005"/>
      <c r="J1585" s="2005"/>
      <c r="K1585" s="2052"/>
      <c r="L1585" s="2005"/>
      <c r="M1585" s="2052"/>
      <c r="N1585" s="2004"/>
      <c r="O1585" s="2005"/>
      <c r="P1585" s="2004"/>
      <c r="Q1585" s="2004"/>
      <c r="R1585" s="2004"/>
      <c r="S1585" s="2004"/>
      <c r="T1585" s="2004"/>
      <c r="U1585" s="2004"/>
      <c r="V1585" s="2004"/>
      <c r="W1585" s="2004"/>
      <c r="X1585" s="2004"/>
    </row>
    <row r="1586" spans="1:24" s="25" customFormat="1">
      <c r="A1586" s="41"/>
      <c r="B1586" s="2012"/>
      <c r="C1586" s="21"/>
      <c r="D1586" s="2051"/>
      <c r="E1586" s="2105"/>
      <c r="F1586" s="2105"/>
      <c r="G1586" s="2005"/>
      <c r="H1586" s="2052"/>
      <c r="I1586" s="2005"/>
      <c r="J1586" s="2005"/>
      <c r="K1586" s="2052"/>
      <c r="L1586" s="2005"/>
      <c r="M1586" s="2052"/>
      <c r="N1586" s="2004"/>
      <c r="O1586" s="2005"/>
      <c r="P1586" s="2004"/>
      <c r="Q1586" s="2004"/>
      <c r="R1586" s="2004"/>
      <c r="S1586" s="2004"/>
      <c r="T1586" s="2004"/>
      <c r="U1586" s="2004"/>
      <c r="V1586" s="2004"/>
      <c r="W1586" s="2004"/>
      <c r="X1586" s="2004"/>
    </row>
    <row r="1587" spans="1:24" s="25" customFormat="1">
      <c r="A1587" s="41"/>
      <c r="B1587" s="600" t="s">
        <v>11234</v>
      </c>
      <c r="C1587" s="21"/>
      <c r="D1587" s="2051"/>
      <c r="E1587" s="2105"/>
      <c r="F1587" s="2105"/>
      <c r="G1587" s="2005"/>
      <c r="H1587" s="2052"/>
      <c r="I1587" s="2005"/>
      <c r="J1587" s="2005"/>
      <c r="K1587" s="2052"/>
      <c r="L1587" s="2005"/>
      <c r="M1587" s="2052"/>
      <c r="N1587" s="2004"/>
      <c r="O1587" s="2005"/>
      <c r="P1587" s="2004"/>
      <c r="Q1587" s="2004"/>
      <c r="R1587" s="2004"/>
      <c r="S1587" s="2004"/>
      <c r="T1587" s="2004"/>
      <c r="U1587" s="2004"/>
      <c r="V1587" s="2004"/>
      <c r="W1587" s="2004"/>
      <c r="X1587" s="2004"/>
    </row>
    <row r="1588" spans="1:24" s="25" customFormat="1">
      <c r="A1588" s="41"/>
      <c r="B1588" s="2013" t="s">
        <v>11235</v>
      </c>
      <c r="C1588" s="21" t="s">
        <v>11231</v>
      </c>
      <c r="D1588" s="2051">
        <v>120</v>
      </c>
      <c r="E1588" s="2105"/>
      <c r="F1588" s="2105"/>
      <c r="G1588" s="2005"/>
      <c r="H1588" s="2052"/>
      <c r="I1588" s="2005"/>
      <c r="J1588" s="2005"/>
      <c r="K1588" s="2052"/>
      <c r="L1588" s="2005"/>
      <c r="M1588" s="2052"/>
      <c r="N1588" s="2004"/>
      <c r="O1588" s="2005"/>
      <c r="P1588" s="2004"/>
      <c r="Q1588" s="2004"/>
      <c r="R1588" s="2004"/>
      <c r="S1588" s="2004"/>
      <c r="T1588" s="2004"/>
      <c r="U1588" s="2004"/>
      <c r="V1588" s="2004"/>
      <c r="W1588" s="2004"/>
      <c r="X1588" s="2004"/>
    </row>
    <row r="1589" spans="1:24" s="25" customFormat="1">
      <c r="A1589" s="41"/>
      <c r="B1589" s="2012"/>
      <c r="C1589" s="21"/>
      <c r="D1589" s="2051"/>
      <c r="E1589" s="2105"/>
      <c r="F1589" s="2105"/>
      <c r="G1589" s="2005"/>
      <c r="H1589" s="2052"/>
      <c r="I1589" s="2005"/>
      <c r="J1589" s="2005"/>
      <c r="K1589" s="2052"/>
      <c r="L1589" s="2005"/>
      <c r="M1589" s="2052"/>
      <c r="N1589" s="2004"/>
      <c r="O1589" s="2005"/>
      <c r="P1589" s="2004"/>
      <c r="Q1589" s="2004"/>
      <c r="R1589" s="2004"/>
      <c r="S1589" s="2004"/>
      <c r="T1589" s="2004"/>
      <c r="U1589" s="2004"/>
      <c r="V1589" s="2004"/>
      <c r="W1589" s="2004"/>
      <c r="X1589" s="2004"/>
    </row>
    <row r="1590" spans="1:24" s="25" customFormat="1" ht="13.5" customHeight="1">
      <c r="A1590" s="80" t="s">
        <v>11236</v>
      </c>
      <c r="B1590" s="40"/>
      <c r="C1590" s="8" t="s">
        <v>11217</v>
      </c>
      <c r="D1590" s="2051"/>
      <c r="E1590" s="2105"/>
      <c r="F1590" s="2105"/>
      <c r="G1590" s="2005"/>
      <c r="H1590" s="2052"/>
      <c r="I1590" s="2005"/>
      <c r="J1590" s="2005"/>
      <c r="K1590" s="2052"/>
      <c r="L1590" s="2005"/>
      <c r="M1590" s="2052"/>
      <c r="N1590" s="2004"/>
      <c r="O1590" s="2005"/>
      <c r="P1590" s="2004"/>
      <c r="Q1590" s="2004"/>
      <c r="R1590" s="2004"/>
      <c r="S1590" s="2004"/>
      <c r="T1590" s="2004"/>
      <c r="U1590" s="2004"/>
      <c r="V1590" s="2004"/>
      <c r="W1590" s="2004"/>
      <c r="X1590" s="2004"/>
    </row>
    <row r="1591" spans="1:24" s="25" customFormat="1">
      <c r="A1591" s="41">
        <v>4905096</v>
      </c>
      <c r="B1591" s="40" t="s">
        <v>9553</v>
      </c>
      <c r="C1591" s="21" t="s">
        <v>11237</v>
      </c>
      <c r="D1591" s="2051">
        <v>3150</v>
      </c>
      <c r="E1591" s="2105">
        <v>369000</v>
      </c>
      <c r="F1591" s="2105">
        <v>160000</v>
      </c>
      <c r="G1591" s="2005" t="s">
        <v>1897</v>
      </c>
      <c r="H1591" s="2052">
        <v>42140</v>
      </c>
      <c r="I1591" s="2005" t="s">
        <v>317</v>
      </c>
      <c r="J1591" s="2005"/>
      <c r="K1591" s="2052"/>
      <c r="L1591" s="2005" t="s">
        <v>107</v>
      </c>
      <c r="M1591" s="2052">
        <v>42202</v>
      </c>
      <c r="N1591" s="2004" t="s">
        <v>728</v>
      </c>
      <c r="O1591" s="2005"/>
      <c r="P1591" s="2004"/>
      <c r="Q1591" s="2004"/>
      <c r="R1591" s="2004"/>
      <c r="S1591" s="2004"/>
      <c r="T1591" s="2004"/>
      <c r="U1591" s="2004"/>
      <c r="V1591" s="2004"/>
      <c r="W1591" s="2004"/>
      <c r="X1591" s="2004"/>
    </row>
    <row r="1592" spans="1:24">
      <c r="A1592" s="2098"/>
      <c r="B1592" s="2004"/>
      <c r="C1592" s="2004"/>
      <c r="D1592" s="2025"/>
      <c r="E1592" s="2007"/>
      <c r="F1592" s="2041"/>
      <c r="G1592" s="2005"/>
      <c r="H1592" s="2052"/>
      <c r="I1592" s="2005"/>
      <c r="J1592" s="2005"/>
      <c r="K1592" s="2010"/>
      <c r="L1592" s="2005"/>
      <c r="M1592" s="2052"/>
      <c r="N1592" s="2004"/>
      <c r="O1592" s="2005"/>
      <c r="P1592" s="2004"/>
      <c r="Q1592" s="2004"/>
      <c r="R1592" s="2004"/>
      <c r="S1592" s="2004"/>
      <c r="T1592" s="2004"/>
      <c r="U1592" s="2004"/>
      <c r="V1592" s="2004"/>
      <c r="W1592" s="2004"/>
      <c r="X1592" s="2004"/>
    </row>
    <row r="1593" spans="1:24" s="25" customFormat="1">
      <c r="A1593" s="80" t="s">
        <v>9469</v>
      </c>
      <c r="B1593" s="2012"/>
      <c r="C1593" s="8" t="s">
        <v>11042</v>
      </c>
      <c r="D1593" s="2051"/>
      <c r="E1593" s="2105"/>
      <c r="F1593" s="2105"/>
      <c r="G1593" s="2005"/>
      <c r="H1593" s="2052"/>
      <c r="I1593" s="2005"/>
      <c r="J1593" s="2005"/>
      <c r="K1593" s="2052"/>
      <c r="L1593" s="2005"/>
      <c r="M1593" s="2052"/>
      <c r="N1593" s="2004"/>
      <c r="O1593" s="2005"/>
      <c r="P1593" s="2004"/>
      <c r="Q1593" s="2004"/>
      <c r="R1593" s="2004"/>
      <c r="S1593" s="2004"/>
      <c r="T1593" s="2004"/>
      <c r="U1593" s="2004"/>
      <c r="V1593" s="2004"/>
      <c r="W1593" s="2004"/>
      <c r="X1593" s="2004"/>
    </row>
    <row r="1594" spans="1:24" s="25" customFormat="1">
      <c r="A1594" s="41">
        <v>4808087</v>
      </c>
      <c r="B1594" s="2012" t="s">
        <v>11012</v>
      </c>
      <c r="C1594" s="21" t="s">
        <v>11238</v>
      </c>
      <c r="D1594" s="2051">
        <v>3000</v>
      </c>
      <c r="E1594" s="2105">
        <v>300000</v>
      </c>
      <c r="F1594" s="2105">
        <v>127000</v>
      </c>
      <c r="G1594" s="2005" t="s">
        <v>9943</v>
      </c>
      <c r="H1594" s="2052">
        <v>41872</v>
      </c>
      <c r="I1594" s="2005" t="s">
        <v>9924</v>
      </c>
      <c r="J1594" s="2005" t="s">
        <v>449</v>
      </c>
      <c r="K1594" s="2052"/>
      <c r="L1594" s="2005" t="s">
        <v>41</v>
      </c>
      <c r="M1594" s="2052">
        <v>42202</v>
      </c>
      <c r="N1594" s="2004" t="s">
        <v>728</v>
      </c>
      <c r="O1594" s="2027" t="s">
        <v>10540</v>
      </c>
      <c r="P1594" s="2004"/>
      <c r="Q1594" s="2004"/>
      <c r="R1594" s="2004"/>
      <c r="S1594" s="2004"/>
      <c r="T1594" s="2004"/>
      <c r="U1594" s="2004"/>
      <c r="V1594" s="2004"/>
      <c r="W1594" s="2004"/>
      <c r="X1594" s="2004"/>
    </row>
    <row r="1595" spans="1:24" s="25" customFormat="1">
      <c r="A1595" s="41"/>
      <c r="B1595" s="2012" t="s">
        <v>11239</v>
      </c>
      <c r="C1595" s="21" t="s">
        <v>10858</v>
      </c>
      <c r="D1595" s="2051">
        <v>100</v>
      </c>
      <c r="E1595" s="2105"/>
      <c r="F1595" s="2105"/>
      <c r="G1595" s="2005"/>
      <c r="H1595" s="2052"/>
      <c r="I1595" s="2005"/>
      <c r="J1595" s="2005"/>
      <c r="K1595" s="2052"/>
      <c r="L1595" s="2005"/>
      <c r="M1595" s="2052"/>
      <c r="N1595" s="2004"/>
      <c r="O1595" s="2005"/>
      <c r="P1595" s="2004"/>
      <c r="Q1595" s="2004"/>
      <c r="R1595" s="2004"/>
      <c r="S1595" s="2004"/>
      <c r="T1595" s="2004"/>
      <c r="U1595" s="2004"/>
      <c r="V1595" s="2004"/>
      <c r="W1595" s="2004"/>
      <c r="X1595" s="2004"/>
    </row>
    <row r="1596" spans="1:24">
      <c r="A1596" s="2098"/>
      <c r="B1596" s="2004"/>
      <c r="C1596" s="2004"/>
      <c r="D1596" s="2025"/>
      <c r="E1596" s="2007"/>
      <c r="F1596" s="2041"/>
      <c r="G1596" s="2005"/>
      <c r="H1596" s="2052"/>
      <c r="I1596" s="2005"/>
      <c r="J1596" s="2005"/>
      <c r="K1596" s="2010"/>
      <c r="L1596" s="2005"/>
      <c r="M1596" s="2052"/>
      <c r="N1596" s="2004"/>
      <c r="O1596" s="2005"/>
      <c r="P1596" s="2004"/>
      <c r="Q1596" s="2004"/>
      <c r="R1596" s="2004"/>
      <c r="S1596" s="2004"/>
      <c r="T1596" s="2004"/>
      <c r="U1596" s="2004"/>
      <c r="V1596" s="2004"/>
      <c r="W1596" s="2004"/>
      <c r="X1596" s="2004"/>
    </row>
    <row r="1597" spans="1:24" s="25" customFormat="1">
      <c r="A1597" s="80" t="s">
        <v>11240</v>
      </c>
      <c r="B1597" s="2012"/>
      <c r="C1597" s="8" t="s">
        <v>11196</v>
      </c>
      <c r="D1597" s="2051"/>
      <c r="E1597" s="2105"/>
      <c r="F1597" s="2105"/>
      <c r="G1597" s="2005"/>
      <c r="H1597" s="2052"/>
      <c r="I1597" s="2005"/>
      <c r="J1597" s="2005"/>
      <c r="K1597" s="2052"/>
      <c r="L1597" s="2005"/>
      <c r="M1597" s="2052"/>
      <c r="N1597" s="2004"/>
      <c r="O1597" s="2005"/>
      <c r="P1597" s="2004"/>
      <c r="Q1597" s="2004"/>
      <c r="R1597" s="2004"/>
      <c r="S1597" s="2004"/>
      <c r="T1597" s="2004"/>
      <c r="U1597" s="2004"/>
      <c r="V1597" s="2004"/>
      <c r="W1597" s="2004"/>
      <c r="X1597" s="2004"/>
    </row>
    <row r="1598" spans="1:24" s="25" customFormat="1">
      <c r="A1598" s="41">
        <v>4903166</v>
      </c>
      <c r="B1598" s="2012" t="s">
        <v>10005</v>
      </c>
      <c r="C1598" s="21" t="s">
        <v>11241</v>
      </c>
      <c r="D1598" s="2051">
        <v>3100</v>
      </c>
      <c r="E1598" s="2105">
        <v>362000</v>
      </c>
      <c r="F1598" s="2105">
        <v>153000</v>
      </c>
      <c r="G1598" s="2005" t="s">
        <v>10057</v>
      </c>
      <c r="H1598" s="2052">
        <v>42089</v>
      </c>
      <c r="I1598" s="2005" t="s">
        <v>10062</v>
      </c>
      <c r="J1598" s="2005"/>
      <c r="K1598" s="2052"/>
      <c r="L1598" s="2005" t="s">
        <v>9941</v>
      </c>
      <c r="M1598" s="2052">
        <v>42204</v>
      </c>
      <c r="N1598" s="2004" t="s">
        <v>728</v>
      </c>
      <c r="O1598" s="2005"/>
      <c r="P1598" s="2004"/>
      <c r="Q1598" s="2004"/>
      <c r="R1598" s="2004"/>
      <c r="S1598" s="2004"/>
      <c r="T1598" s="2004"/>
      <c r="U1598" s="2004"/>
      <c r="V1598" s="2004"/>
      <c r="W1598" s="2004"/>
      <c r="X1598" s="2004"/>
    </row>
    <row r="1599" spans="1:24" s="25" customFormat="1">
      <c r="A1599" s="41"/>
      <c r="B1599" s="40"/>
      <c r="C1599" s="21"/>
      <c r="D1599" s="2051"/>
      <c r="E1599" s="2105"/>
      <c r="F1599" s="2105"/>
      <c r="G1599" s="2005"/>
      <c r="H1599" s="2052"/>
      <c r="I1599" s="2005"/>
      <c r="J1599" s="2005"/>
      <c r="K1599" s="2052"/>
      <c r="L1599" s="2005"/>
      <c r="M1599" s="2052"/>
      <c r="N1599" s="2004"/>
      <c r="O1599" s="2005"/>
      <c r="P1599" s="2004"/>
      <c r="Q1599" s="2004"/>
      <c r="R1599" s="2004"/>
      <c r="S1599" s="2004"/>
      <c r="T1599" s="2004"/>
      <c r="U1599" s="2004"/>
      <c r="V1599" s="2004"/>
      <c r="W1599" s="2004"/>
      <c r="X1599" s="2004"/>
    </row>
    <row r="1600" spans="1:24" s="25" customFormat="1">
      <c r="A1600" s="80" t="s">
        <v>11240</v>
      </c>
      <c r="B1600" s="2012"/>
      <c r="C1600" s="8"/>
      <c r="D1600" s="2051"/>
      <c r="E1600" s="2105"/>
      <c r="F1600" s="2105"/>
      <c r="G1600" s="2005"/>
      <c r="H1600" s="2052"/>
      <c r="I1600" s="2005"/>
      <c r="J1600" s="2005"/>
      <c r="K1600" s="2052"/>
      <c r="L1600" s="2005"/>
      <c r="M1600" s="2052"/>
      <c r="N1600" s="2004"/>
      <c r="O1600" s="2005"/>
      <c r="P1600" s="2004"/>
      <c r="Q1600" s="2004"/>
      <c r="R1600" s="2004"/>
      <c r="S1600" s="2004"/>
      <c r="T1600" s="2004"/>
      <c r="U1600" s="2004"/>
      <c r="V1600" s="2004"/>
      <c r="W1600" s="2004"/>
      <c r="X1600" s="2004"/>
    </row>
    <row r="1601" spans="1:24" s="25" customFormat="1">
      <c r="A1601" s="41">
        <v>4903151</v>
      </c>
      <c r="B1601" s="2012" t="s">
        <v>11174</v>
      </c>
      <c r="C1601" s="21" t="s">
        <v>11242</v>
      </c>
      <c r="D1601" s="2051">
        <v>3000</v>
      </c>
      <c r="E1601" s="2105">
        <v>351000</v>
      </c>
      <c r="F1601" s="2105">
        <v>150000</v>
      </c>
      <c r="G1601" s="2005" t="s">
        <v>6147</v>
      </c>
      <c r="H1601" s="2052">
        <v>42088</v>
      </c>
      <c r="I1601" s="2005" t="s">
        <v>9811</v>
      </c>
      <c r="J1601" s="2005" t="s">
        <v>449</v>
      </c>
      <c r="K1601" s="2052"/>
      <c r="L1601" s="2005" t="s">
        <v>9941</v>
      </c>
      <c r="M1601" s="2052">
        <v>42204</v>
      </c>
      <c r="N1601" s="2004" t="s">
        <v>728</v>
      </c>
      <c r="O1601" s="2027" t="s">
        <v>11243</v>
      </c>
      <c r="P1601" s="2004"/>
      <c r="Q1601" s="2004"/>
      <c r="R1601" s="2004"/>
      <c r="S1601" s="2004"/>
      <c r="T1601" s="2004"/>
      <c r="U1601" s="2004"/>
      <c r="V1601" s="2004"/>
      <c r="W1601" s="2004"/>
      <c r="X1601" s="2004"/>
    </row>
    <row r="1602" spans="1:24" s="25" customFormat="1">
      <c r="A1602" s="115"/>
      <c r="B1602" s="2012" t="s">
        <v>11244</v>
      </c>
      <c r="C1602" s="21" t="s">
        <v>10858</v>
      </c>
      <c r="D1602" s="2051">
        <v>100</v>
      </c>
      <c r="E1602" s="2105"/>
      <c r="F1602" s="2105"/>
      <c r="G1602" s="2005"/>
      <c r="H1602" s="2052"/>
      <c r="I1602" s="2005"/>
      <c r="J1602" s="2005"/>
      <c r="K1602" s="2052"/>
      <c r="L1602" s="2005"/>
      <c r="M1602" s="2052"/>
      <c r="N1602" s="2004"/>
      <c r="O1602" s="2005"/>
      <c r="P1602" s="2004"/>
      <c r="Q1602" s="2004"/>
      <c r="R1602" s="2004"/>
      <c r="S1602" s="2004"/>
      <c r="T1602" s="2004"/>
      <c r="U1602" s="2004"/>
      <c r="V1602" s="2004"/>
      <c r="W1602" s="2004"/>
      <c r="X1602" s="2004"/>
    </row>
    <row r="1603" spans="1:24" s="25" customFormat="1">
      <c r="A1603" s="115"/>
      <c r="B1603" s="2012"/>
      <c r="C1603" s="21"/>
      <c r="D1603" s="2051"/>
      <c r="E1603" s="2105"/>
      <c r="F1603" s="2105"/>
      <c r="G1603" s="2005"/>
      <c r="H1603" s="2052"/>
      <c r="I1603" s="2005"/>
      <c r="J1603" s="2005"/>
      <c r="K1603" s="2052"/>
      <c r="L1603" s="2005"/>
      <c r="M1603" s="2052"/>
      <c r="N1603" s="2004"/>
      <c r="O1603" s="2005"/>
      <c r="P1603" s="2004"/>
      <c r="Q1603" s="2004"/>
      <c r="R1603" s="2004"/>
      <c r="S1603" s="2004"/>
      <c r="T1603" s="2004"/>
      <c r="U1603" s="2004"/>
      <c r="V1603" s="2004"/>
      <c r="W1603" s="2004"/>
      <c r="X1603" s="2004"/>
    </row>
    <row r="1604" spans="1:24" s="25" customFormat="1">
      <c r="A1604" s="80" t="s">
        <v>11240</v>
      </c>
      <c r="B1604" s="2012"/>
      <c r="C1604" s="21"/>
      <c r="D1604" s="2051"/>
      <c r="E1604" s="2105"/>
      <c r="F1604" s="2105"/>
      <c r="G1604" s="2005"/>
      <c r="H1604" s="2052"/>
      <c r="I1604" s="2005"/>
      <c r="J1604" s="2005"/>
      <c r="K1604" s="2052"/>
      <c r="L1604" s="2005"/>
      <c r="M1604" s="2052"/>
      <c r="N1604" s="2004"/>
      <c r="O1604" s="2005"/>
      <c r="P1604" s="2004"/>
      <c r="Q1604" s="2004"/>
      <c r="R1604" s="2004"/>
      <c r="S1604" s="2004"/>
      <c r="T1604" s="2004"/>
      <c r="U1604" s="2004"/>
      <c r="V1604" s="2004"/>
      <c r="W1604" s="2004"/>
      <c r="X1604" s="2004"/>
    </row>
    <row r="1605" spans="1:24" s="25" customFormat="1">
      <c r="A1605" s="41">
        <v>4903168</v>
      </c>
      <c r="B1605" s="2012" t="s">
        <v>11174</v>
      </c>
      <c r="C1605" s="21" t="s">
        <v>11245</v>
      </c>
      <c r="D1605" s="2051">
        <v>3000</v>
      </c>
      <c r="E1605" s="2105">
        <v>351000</v>
      </c>
      <c r="F1605" s="2105">
        <v>154000</v>
      </c>
      <c r="G1605" s="2005" t="s">
        <v>6147</v>
      </c>
      <c r="H1605" s="2052">
        <v>42089</v>
      </c>
      <c r="I1605" s="2005" t="s">
        <v>10658</v>
      </c>
      <c r="J1605" s="2005" t="s">
        <v>449</v>
      </c>
      <c r="K1605" s="2052"/>
      <c r="L1605" s="2005" t="s">
        <v>9941</v>
      </c>
      <c r="M1605" s="2052">
        <v>42204</v>
      </c>
      <c r="N1605" s="2004" t="s">
        <v>728</v>
      </c>
      <c r="O1605" s="2027" t="s">
        <v>11224</v>
      </c>
      <c r="P1605" s="2004"/>
      <c r="Q1605" s="2004"/>
      <c r="R1605" s="2004"/>
      <c r="S1605" s="2004"/>
      <c r="T1605" s="2004"/>
      <c r="U1605" s="2004"/>
      <c r="V1605" s="2004"/>
      <c r="W1605" s="2004"/>
      <c r="X1605" s="2004"/>
    </row>
    <row r="1606" spans="1:24" s="25" customFormat="1">
      <c r="A1606" s="115"/>
      <c r="B1606" s="2012" t="s">
        <v>11246</v>
      </c>
      <c r="C1606" s="21" t="s">
        <v>10858</v>
      </c>
      <c r="D1606" s="2051">
        <v>100</v>
      </c>
      <c r="E1606" s="2105"/>
      <c r="F1606" s="2105"/>
      <c r="G1606" s="2005"/>
      <c r="H1606" s="2052"/>
      <c r="I1606" s="2005"/>
      <c r="J1606" s="2005"/>
      <c r="K1606" s="2052"/>
      <c r="L1606" s="2005"/>
      <c r="M1606" s="2052"/>
      <c r="N1606" s="2004"/>
      <c r="O1606" s="2005"/>
      <c r="P1606" s="2004"/>
      <c r="Q1606" s="2004"/>
      <c r="R1606" s="2004"/>
      <c r="S1606" s="2004"/>
      <c r="T1606" s="2004"/>
      <c r="U1606" s="2004"/>
      <c r="V1606" s="2004"/>
      <c r="W1606" s="2004"/>
      <c r="X1606" s="2004"/>
    </row>
    <row r="1607" spans="1:24" s="25" customFormat="1">
      <c r="A1607" s="115"/>
      <c r="B1607" s="2012"/>
      <c r="C1607" s="21"/>
      <c r="D1607" s="2051"/>
      <c r="E1607" s="2105"/>
      <c r="F1607" s="2105"/>
      <c r="G1607" s="2005"/>
      <c r="H1607" s="2052"/>
      <c r="I1607" s="2005"/>
      <c r="J1607" s="2005"/>
      <c r="K1607" s="2052"/>
      <c r="L1607" s="2005"/>
      <c r="M1607" s="2052"/>
      <c r="N1607" s="2004"/>
      <c r="O1607" s="2005"/>
      <c r="P1607" s="2004"/>
      <c r="Q1607" s="2004"/>
      <c r="R1607" s="2004"/>
      <c r="S1607" s="2004"/>
      <c r="T1607" s="2004"/>
      <c r="U1607" s="2004"/>
      <c r="V1607" s="2004"/>
      <c r="W1607" s="2004"/>
      <c r="X1607" s="2004"/>
    </row>
    <row r="1608" spans="1:24" s="25" customFormat="1">
      <c r="A1608" s="80" t="s">
        <v>11240</v>
      </c>
      <c r="B1608" s="2012"/>
      <c r="C1608" s="21"/>
      <c r="D1608" s="2051"/>
      <c r="E1608" s="2105"/>
      <c r="F1608" s="2105"/>
      <c r="G1608" s="2005"/>
      <c r="H1608" s="2052"/>
      <c r="I1608" s="2005"/>
      <c r="J1608" s="2005"/>
      <c r="K1608" s="2052"/>
      <c r="L1608" s="2005"/>
      <c r="M1608" s="2052"/>
      <c r="N1608" s="2004"/>
      <c r="O1608" s="2005"/>
      <c r="P1608" s="2004"/>
      <c r="Q1608" s="2004"/>
      <c r="R1608" s="2004"/>
      <c r="S1608" s="2004"/>
      <c r="T1608" s="2004"/>
      <c r="U1608" s="2004"/>
      <c r="V1608" s="2004"/>
      <c r="W1608" s="2004"/>
      <c r="X1608" s="2004"/>
    </row>
    <row r="1609" spans="1:24" s="25" customFormat="1">
      <c r="A1609" s="41">
        <v>4903171</v>
      </c>
      <c r="B1609" s="2012" t="s">
        <v>11247</v>
      </c>
      <c r="C1609" s="21" t="s">
        <v>11248</v>
      </c>
      <c r="D1609" s="2051">
        <v>2500</v>
      </c>
      <c r="E1609" s="2105">
        <v>292000</v>
      </c>
      <c r="F1609" s="2105">
        <v>91000</v>
      </c>
      <c r="G1609" s="2005" t="s">
        <v>6147</v>
      </c>
      <c r="H1609" s="2052">
        <v>42089</v>
      </c>
      <c r="I1609" s="2005" t="s">
        <v>9816</v>
      </c>
      <c r="J1609" s="2005"/>
      <c r="K1609" s="2052"/>
      <c r="L1609" s="2005" t="s">
        <v>9941</v>
      </c>
      <c r="M1609" s="2052">
        <v>42204</v>
      </c>
      <c r="N1609" s="2004" t="s">
        <v>728</v>
      </c>
      <c r="O1609" s="2005"/>
      <c r="P1609" s="2004"/>
      <c r="Q1609" s="2004"/>
      <c r="R1609" s="2004"/>
      <c r="S1609" s="2004"/>
      <c r="T1609" s="2004"/>
      <c r="U1609" s="2004"/>
      <c r="V1609" s="2004"/>
      <c r="W1609" s="2004"/>
      <c r="X1609" s="2004"/>
    </row>
    <row r="1610" spans="1:24" s="25" customFormat="1">
      <c r="A1610" s="41"/>
      <c r="B1610" s="2012"/>
      <c r="C1610" s="21"/>
      <c r="D1610" s="2051"/>
      <c r="E1610" s="2105"/>
      <c r="F1610" s="2105"/>
      <c r="G1610" s="2005"/>
      <c r="H1610" s="2052"/>
      <c r="I1610" s="2005"/>
      <c r="J1610" s="2005"/>
      <c r="K1610" s="2052"/>
      <c r="L1610" s="2005"/>
      <c r="M1610" s="2052"/>
      <c r="N1610" s="2004"/>
      <c r="O1610" s="2005"/>
      <c r="P1610" s="2004"/>
      <c r="Q1610" s="2004"/>
      <c r="R1610" s="2004"/>
      <c r="S1610" s="2004"/>
      <c r="T1610" s="2004"/>
      <c r="U1610" s="2004"/>
      <c r="V1610" s="2004"/>
      <c r="W1610" s="2004"/>
      <c r="X1610" s="2004"/>
    </row>
    <row r="1611" spans="1:24" s="25" customFormat="1">
      <c r="A1611" s="80" t="s">
        <v>11240</v>
      </c>
      <c r="B1611" s="2012"/>
      <c r="C1611" s="8" t="s">
        <v>11203</v>
      </c>
      <c r="D1611" s="2051"/>
      <c r="E1611" s="2105"/>
      <c r="F1611" s="2105"/>
      <c r="G1611" s="2005"/>
      <c r="H1611" s="2052"/>
      <c r="I1611" s="2005"/>
      <c r="J1611" s="2005"/>
      <c r="K1611" s="2052"/>
      <c r="L1611" s="2005"/>
      <c r="M1611" s="2052"/>
      <c r="N1611" s="2004"/>
      <c r="O1611" s="2005"/>
      <c r="P1611" s="2004"/>
      <c r="Q1611" s="2004"/>
      <c r="R1611" s="2004"/>
      <c r="S1611" s="2004"/>
      <c r="T1611" s="2004"/>
      <c r="U1611" s="2004"/>
      <c r="V1611" s="2004"/>
      <c r="W1611" s="2004"/>
      <c r="X1611" s="2004"/>
    </row>
    <row r="1612" spans="1:24" s="25" customFormat="1">
      <c r="A1612" s="41">
        <v>4904105</v>
      </c>
      <c r="B1612" s="2012" t="s">
        <v>11249</v>
      </c>
      <c r="C1612" s="2005" t="s">
        <v>11250</v>
      </c>
      <c r="D1612" s="2051">
        <v>2550</v>
      </c>
      <c r="E1612" s="2105">
        <v>301000</v>
      </c>
      <c r="F1612" s="2105">
        <v>115000</v>
      </c>
      <c r="G1612" s="2005" t="s">
        <v>6147</v>
      </c>
      <c r="H1612" s="2052">
        <v>42103</v>
      </c>
      <c r="I1612" s="2005" t="s">
        <v>203</v>
      </c>
      <c r="J1612" s="2005"/>
      <c r="K1612" s="2052"/>
      <c r="L1612" s="2005" t="s">
        <v>67</v>
      </c>
      <c r="M1612" s="2052">
        <v>42204</v>
      </c>
      <c r="N1612" s="2004" t="s">
        <v>728</v>
      </c>
      <c r="O1612" s="2005"/>
      <c r="P1612" s="2004"/>
      <c r="Q1612" s="2004"/>
      <c r="R1612" s="2004"/>
      <c r="S1612" s="2004"/>
      <c r="T1612" s="2004"/>
      <c r="U1612" s="2004"/>
      <c r="V1612" s="2004"/>
      <c r="W1612" s="2004"/>
      <c r="X1612" s="2004"/>
    </row>
    <row r="1613" spans="1:24" s="25" customFormat="1">
      <c r="A1613" s="41"/>
      <c r="B1613" s="2012"/>
      <c r="C1613" s="2005"/>
      <c r="D1613" s="2051"/>
      <c r="E1613" s="2105"/>
      <c r="F1613" s="2105"/>
      <c r="G1613" s="2005"/>
      <c r="H1613" s="2052"/>
      <c r="I1613" s="2005"/>
      <c r="J1613" s="2005"/>
      <c r="K1613" s="2052"/>
      <c r="L1613" s="2005"/>
      <c r="M1613" s="2052"/>
      <c r="N1613" s="2004"/>
      <c r="O1613" s="2005"/>
      <c r="P1613" s="2004"/>
      <c r="Q1613" s="2004"/>
      <c r="R1613" s="2004"/>
      <c r="S1613" s="2004"/>
      <c r="T1613" s="2004"/>
      <c r="U1613" s="2004"/>
      <c r="V1613" s="2004"/>
      <c r="W1613" s="2004"/>
      <c r="X1613" s="2004"/>
    </row>
    <row r="1614" spans="1:24" s="25" customFormat="1">
      <c r="A1614" s="80" t="s">
        <v>11240</v>
      </c>
      <c r="B1614" s="2012"/>
      <c r="C1614" s="8"/>
      <c r="D1614" s="2051"/>
      <c r="E1614" s="2105"/>
      <c r="F1614" s="2105"/>
      <c r="G1614" s="2005"/>
      <c r="H1614" s="2052"/>
      <c r="I1614" s="2005"/>
      <c r="J1614" s="2005"/>
      <c r="K1614" s="2052"/>
      <c r="L1614" s="2005"/>
      <c r="M1614" s="2052"/>
      <c r="N1614" s="2004"/>
      <c r="O1614" s="2005"/>
      <c r="P1614" s="2004"/>
      <c r="Q1614" s="2004"/>
      <c r="R1614" s="2004"/>
      <c r="S1614" s="2004"/>
      <c r="T1614" s="2004"/>
      <c r="U1614" s="2004"/>
      <c r="V1614" s="2004"/>
      <c r="W1614" s="2004"/>
      <c r="X1614" s="2004"/>
    </row>
    <row r="1615" spans="1:24" s="25" customFormat="1">
      <c r="A1615" s="41">
        <v>4904176</v>
      </c>
      <c r="B1615" s="40" t="s">
        <v>11251</v>
      </c>
      <c r="C1615" s="21" t="s">
        <v>11252</v>
      </c>
      <c r="D1615" s="2051">
        <v>2550</v>
      </c>
      <c r="E1615" s="2105">
        <v>29800</v>
      </c>
      <c r="F1615" s="2105">
        <v>106000</v>
      </c>
      <c r="G1615" s="2005" t="s">
        <v>6147</v>
      </c>
      <c r="H1615" s="2052">
        <v>42115</v>
      </c>
      <c r="I1615" s="2005" t="s">
        <v>27</v>
      </c>
      <c r="J1615" s="2005" t="s">
        <v>449</v>
      </c>
      <c r="K1615" s="2052"/>
      <c r="L1615" s="2005" t="s">
        <v>67</v>
      </c>
      <c r="M1615" s="2052">
        <v>42204</v>
      </c>
      <c r="N1615" s="2004" t="s">
        <v>728</v>
      </c>
      <c r="O1615" s="2027" t="s">
        <v>11253</v>
      </c>
      <c r="P1615" s="2004"/>
      <c r="Q1615" s="2004"/>
      <c r="R1615" s="2004"/>
      <c r="S1615" s="2004"/>
      <c r="T1615" s="2004"/>
      <c r="U1615" s="2004"/>
      <c r="V1615" s="2004"/>
      <c r="W1615" s="2004"/>
      <c r="X1615" s="2004"/>
    </row>
    <row r="1616" spans="1:24" s="25" customFormat="1">
      <c r="A1616" s="41"/>
      <c r="B1616" s="40" t="s">
        <v>11254</v>
      </c>
      <c r="C1616" s="21" t="s">
        <v>10858</v>
      </c>
      <c r="D1616" s="2051">
        <v>100</v>
      </c>
      <c r="E1616" s="2105"/>
      <c r="F1616" s="2105"/>
      <c r="G1616" s="2005"/>
      <c r="H1616" s="2052"/>
      <c r="I1616" s="2005"/>
      <c r="J1616" s="2005"/>
      <c r="K1616" s="2052"/>
      <c r="L1616" s="2005"/>
      <c r="M1616" s="2052"/>
      <c r="N1616" s="2004"/>
      <c r="O1616" s="2005"/>
      <c r="P1616" s="2004"/>
      <c r="Q1616" s="2004"/>
      <c r="R1616" s="2004"/>
      <c r="S1616" s="2004"/>
      <c r="T1616" s="2004"/>
      <c r="U1616" s="2004"/>
      <c r="V1616" s="2004"/>
      <c r="W1616" s="2004"/>
      <c r="X1616" s="2004"/>
    </row>
    <row r="1617" spans="1:24" s="25" customFormat="1">
      <c r="A1617" s="41"/>
      <c r="B1617" s="2012"/>
      <c r="C1617" s="2876"/>
      <c r="D1617" s="2876"/>
      <c r="E1617" s="2105"/>
      <c r="F1617" s="2105"/>
      <c r="G1617" s="2005"/>
      <c r="H1617" s="2052"/>
      <c r="I1617" s="2005"/>
      <c r="J1617" s="2005"/>
      <c r="K1617" s="2052"/>
      <c r="L1617" s="2005"/>
      <c r="M1617" s="2052"/>
      <c r="N1617" s="2004"/>
      <c r="O1617" s="2005"/>
      <c r="P1617" s="2004"/>
      <c r="Q1617" s="2004"/>
      <c r="R1617" s="2004"/>
      <c r="S1617" s="2004"/>
      <c r="T1617" s="2004"/>
      <c r="U1617" s="2004"/>
      <c r="V1617" s="2004"/>
      <c r="W1617" s="2004"/>
      <c r="X1617" s="2004"/>
    </row>
    <row r="1618" spans="1:24" s="25" customFormat="1">
      <c r="A1618" s="80" t="s">
        <v>10655</v>
      </c>
      <c r="B1618" s="2012"/>
      <c r="C1618" s="8" t="s">
        <v>11196</v>
      </c>
      <c r="D1618" s="2051"/>
      <c r="E1618" s="2105"/>
      <c r="F1618" s="2105"/>
      <c r="G1618" s="2005"/>
      <c r="H1618" s="2052"/>
      <c r="I1618" s="2005"/>
      <c r="J1618" s="2005"/>
      <c r="K1618" s="2052"/>
      <c r="L1618" s="2005"/>
      <c r="M1618" s="2052"/>
      <c r="N1618" s="2004"/>
      <c r="O1618" s="2005"/>
      <c r="P1618" s="2004"/>
      <c r="Q1618" s="2004"/>
      <c r="R1618" s="2004"/>
      <c r="S1618" s="2004"/>
      <c r="T1618" s="2004"/>
      <c r="U1618" s="2004"/>
      <c r="V1618" s="2004"/>
      <c r="W1618" s="2004"/>
      <c r="X1618" s="2004"/>
    </row>
    <row r="1619" spans="1:24" s="25" customFormat="1">
      <c r="A1619" s="41">
        <v>4903170</v>
      </c>
      <c r="B1619" s="2012" t="s">
        <v>11255</v>
      </c>
      <c r="C1619" s="21" t="s">
        <v>11256</v>
      </c>
      <c r="D1619" s="2051">
        <v>2750</v>
      </c>
      <c r="E1619" s="2105">
        <v>322000</v>
      </c>
      <c r="F1619" s="2105">
        <v>123000</v>
      </c>
      <c r="G1619" s="2005" t="s">
        <v>9835</v>
      </c>
      <c r="H1619" s="2052">
        <v>42089</v>
      </c>
      <c r="I1619" s="2005" t="s">
        <v>9816</v>
      </c>
      <c r="J1619" s="2005" t="s">
        <v>449</v>
      </c>
      <c r="K1619" s="2052"/>
      <c r="L1619" s="2005" t="s">
        <v>9941</v>
      </c>
      <c r="M1619" s="2052">
        <v>42254</v>
      </c>
      <c r="N1619" s="2004" t="s">
        <v>728</v>
      </c>
      <c r="O1619" s="2027" t="s">
        <v>11257</v>
      </c>
      <c r="P1619" s="2004"/>
      <c r="Q1619" s="2004"/>
      <c r="R1619" s="2004"/>
      <c r="S1619" s="2004"/>
      <c r="T1619" s="2004"/>
      <c r="U1619" s="2004"/>
      <c r="V1619" s="2004"/>
      <c r="W1619" s="2004"/>
      <c r="X1619" s="2004"/>
    </row>
    <row r="1620" spans="1:24" s="25" customFormat="1">
      <c r="A1620" s="115"/>
      <c r="B1620" s="2012" t="s">
        <v>11258</v>
      </c>
      <c r="C1620" s="21" t="s">
        <v>10858</v>
      </c>
      <c r="D1620" s="2051">
        <v>100</v>
      </c>
      <c r="E1620" s="2105"/>
      <c r="F1620" s="2105"/>
      <c r="G1620" s="2005"/>
      <c r="H1620" s="2052"/>
      <c r="I1620" s="2005"/>
      <c r="J1620" s="2005"/>
      <c r="K1620" s="2052"/>
      <c r="L1620" s="2005"/>
      <c r="M1620" s="2052"/>
      <c r="N1620" s="2004"/>
      <c r="O1620" s="2005"/>
      <c r="P1620" s="2004"/>
      <c r="Q1620" s="2004"/>
      <c r="R1620" s="2004"/>
      <c r="S1620" s="2004"/>
      <c r="T1620" s="2004"/>
      <c r="U1620" s="2004"/>
      <c r="V1620" s="2004"/>
      <c r="W1620" s="2004"/>
      <c r="X1620" s="2004"/>
    </row>
    <row r="1621" spans="1:24" s="25" customFormat="1">
      <c r="A1621" s="41"/>
      <c r="B1621" s="2012"/>
      <c r="C1621" s="2007"/>
      <c r="D1621" s="2876"/>
      <c r="E1621" s="2105"/>
      <c r="F1621" s="2105"/>
      <c r="G1621" s="2005"/>
      <c r="H1621" s="2052"/>
      <c r="I1621" s="2005"/>
      <c r="J1621" s="2005"/>
      <c r="K1621" s="2052"/>
      <c r="L1621" s="2005"/>
      <c r="M1621" s="2052"/>
      <c r="N1621" s="2004"/>
      <c r="O1621" s="2005"/>
      <c r="P1621" s="2004"/>
      <c r="Q1621" s="2004"/>
      <c r="R1621" s="2004"/>
      <c r="S1621" s="2004"/>
      <c r="T1621" s="2004"/>
      <c r="U1621" s="2004"/>
      <c r="V1621" s="2004"/>
      <c r="W1621" s="2004"/>
      <c r="X1621" s="2004"/>
    </row>
    <row r="1622" spans="1:24" s="25" customFormat="1">
      <c r="A1622" s="80" t="s">
        <v>10655</v>
      </c>
      <c r="B1622" s="2012"/>
      <c r="C1622" s="8" t="s">
        <v>11203</v>
      </c>
      <c r="D1622" s="2051"/>
      <c r="E1622" s="2105"/>
      <c r="F1622" s="2105"/>
      <c r="G1622" s="2005"/>
      <c r="H1622" s="2052"/>
      <c r="I1622" s="2005"/>
      <c r="J1622" s="2005"/>
      <c r="K1622" s="2052"/>
      <c r="L1622" s="2005"/>
      <c r="M1622" s="2052"/>
      <c r="N1622" s="2004"/>
      <c r="O1622" s="2005"/>
      <c r="P1622" s="2004"/>
      <c r="Q1622" s="2004"/>
      <c r="R1622" s="2004"/>
      <c r="S1622" s="2004"/>
      <c r="T1622" s="2004"/>
      <c r="U1622" s="2004"/>
      <c r="V1622" s="2004"/>
      <c r="W1622" s="2004"/>
      <c r="X1622" s="2004"/>
    </row>
    <row r="1623" spans="1:24" s="25" customFormat="1">
      <c r="A1623" s="41">
        <v>4904041</v>
      </c>
      <c r="B1623" s="2012" t="s">
        <v>9507</v>
      </c>
      <c r="C1623" s="2005" t="s">
        <v>11259</v>
      </c>
      <c r="D1623" s="2051">
        <v>2400</v>
      </c>
      <c r="E1623" s="2105">
        <v>283000</v>
      </c>
      <c r="F1623" s="2105">
        <v>93000</v>
      </c>
      <c r="G1623" s="2005" t="s">
        <v>6147</v>
      </c>
      <c r="H1623" s="2052">
        <v>42101</v>
      </c>
      <c r="I1623" s="2005" t="s">
        <v>979</v>
      </c>
      <c r="J1623" s="2005" t="s">
        <v>449</v>
      </c>
      <c r="K1623" s="2052"/>
      <c r="L1623" s="2005" t="s">
        <v>67</v>
      </c>
      <c r="M1623" s="2052">
        <v>42254</v>
      </c>
      <c r="N1623" s="2004" t="s">
        <v>728</v>
      </c>
      <c r="O1623" s="2027" t="s">
        <v>11243</v>
      </c>
      <c r="P1623" s="2004"/>
      <c r="Q1623" s="2004"/>
      <c r="R1623" s="2004"/>
      <c r="S1623" s="2004"/>
      <c r="T1623" s="2004"/>
      <c r="U1623" s="2004"/>
      <c r="V1623" s="2004"/>
      <c r="W1623" s="2004"/>
      <c r="X1623" s="2004"/>
    </row>
    <row r="1624" spans="1:24" s="25" customFormat="1">
      <c r="A1624" s="115"/>
      <c r="B1624" s="2012" t="s">
        <v>11260</v>
      </c>
      <c r="C1624" s="21" t="s">
        <v>10858</v>
      </c>
      <c r="D1624" s="2051">
        <v>100</v>
      </c>
      <c r="E1624" s="2105"/>
      <c r="F1624" s="2105"/>
      <c r="G1624" s="2005"/>
      <c r="H1624" s="2052"/>
      <c r="I1624" s="2005"/>
      <c r="J1624" s="2005"/>
      <c r="K1624" s="2052"/>
      <c r="L1624" s="2005"/>
      <c r="M1624" s="2052"/>
      <c r="N1624" s="2004"/>
      <c r="O1624" s="2005"/>
      <c r="P1624" s="2004"/>
      <c r="Q1624" s="2004"/>
      <c r="R1624" s="2004"/>
      <c r="S1624" s="2004"/>
      <c r="T1624" s="2004"/>
      <c r="U1624" s="2004"/>
      <c r="V1624" s="2004"/>
      <c r="W1624" s="2004"/>
      <c r="X1624" s="2004"/>
    </row>
    <row r="1625" spans="1:24" s="25" customFormat="1">
      <c r="A1625" s="115"/>
      <c r="B1625" s="2012"/>
      <c r="C1625" s="21"/>
      <c r="D1625" s="2051"/>
      <c r="E1625" s="2105"/>
      <c r="F1625" s="2105"/>
      <c r="G1625" s="2005"/>
      <c r="H1625" s="2052"/>
      <c r="I1625" s="2005"/>
      <c r="J1625" s="2005"/>
      <c r="K1625" s="2052"/>
      <c r="L1625" s="2005"/>
      <c r="M1625" s="2052"/>
      <c r="N1625" s="2004"/>
      <c r="O1625" s="2005"/>
      <c r="P1625" s="2004"/>
      <c r="Q1625" s="2004"/>
      <c r="R1625" s="2004"/>
      <c r="S1625" s="2004"/>
      <c r="T1625" s="2004"/>
      <c r="U1625" s="2004"/>
      <c r="V1625" s="2004"/>
      <c r="W1625" s="2004"/>
      <c r="X1625" s="2004"/>
    </row>
    <row r="1626" spans="1:24" s="25" customFormat="1">
      <c r="A1626" s="80" t="s">
        <v>10655</v>
      </c>
      <c r="B1626" s="2012"/>
      <c r="C1626" s="21"/>
      <c r="D1626" s="2051"/>
      <c r="E1626" s="2105"/>
      <c r="F1626" s="2105"/>
      <c r="G1626" s="2005"/>
      <c r="H1626" s="2052"/>
      <c r="I1626" s="2005"/>
      <c r="J1626" s="2005"/>
      <c r="K1626" s="2052"/>
      <c r="L1626" s="2005"/>
      <c r="M1626" s="2052"/>
      <c r="N1626" s="2004"/>
      <c r="O1626" s="2005"/>
      <c r="P1626" s="2004"/>
      <c r="Q1626" s="2004"/>
      <c r="R1626" s="2004"/>
      <c r="S1626" s="2004"/>
      <c r="T1626" s="2004"/>
      <c r="U1626" s="2004"/>
      <c r="V1626" s="2004"/>
      <c r="W1626" s="2004"/>
      <c r="X1626" s="2004"/>
    </row>
    <row r="1627" spans="1:24" s="25" customFormat="1">
      <c r="A1627" s="41">
        <v>4904050</v>
      </c>
      <c r="B1627" s="2012" t="s">
        <v>9767</v>
      </c>
      <c r="C1627" s="2005" t="s">
        <v>11261</v>
      </c>
      <c r="D1627" s="2051">
        <v>2700</v>
      </c>
      <c r="E1627" s="2105">
        <v>319000</v>
      </c>
      <c r="F1627" s="2105">
        <v>118000</v>
      </c>
      <c r="G1627" s="2005" t="s">
        <v>6147</v>
      </c>
      <c r="H1627" s="2052">
        <v>42101</v>
      </c>
      <c r="I1627" s="2005" t="s">
        <v>299</v>
      </c>
      <c r="J1627" s="2005" t="s">
        <v>449</v>
      </c>
      <c r="K1627" s="2052"/>
      <c r="L1627" s="2005" t="s">
        <v>67</v>
      </c>
      <c r="M1627" s="2052">
        <v>42254</v>
      </c>
      <c r="N1627" s="2004" t="s">
        <v>728</v>
      </c>
      <c r="O1627" s="2027" t="s">
        <v>11227</v>
      </c>
      <c r="P1627" s="2004"/>
      <c r="Q1627" s="2004"/>
      <c r="R1627" s="2004"/>
      <c r="S1627" s="2004"/>
      <c r="T1627" s="2004"/>
      <c r="U1627" s="2004"/>
      <c r="V1627" s="2004"/>
      <c r="W1627" s="2004"/>
      <c r="X1627" s="2004"/>
    </row>
    <row r="1628" spans="1:24" s="25" customFormat="1">
      <c r="A1628" s="115"/>
      <c r="B1628" s="2012" t="s">
        <v>11262</v>
      </c>
      <c r="C1628" s="21" t="s">
        <v>10858</v>
      </c>
      <c r="D1628" s="2051">
        <v>100</v>
      </c>
      <c r="E1628" s="2105"/>
      <c r="F1628" s="2105"/>
      <c r="G1628" s="2005"/>
      <c r="H1628" s="2052"/>
      <c r="I1628" s="2005"/>
      <c r="J1628" s="2005"/>
      <c r="K1628" s="2052"/>
      <c r="L1628" s="2005"/>
      <c r="M1628" s="2052"/>
      <c r="N1628" s="2004"/>
      <c r="O1628" s="2005"/>
      <c r="P1628" s="2004"/>
      <c r="Q1628" s="2004"/>
      <c r="R1628" s="2004"/>
      <c r="S1628" s="2004"/>
      <c r="T1628" s="2004"/>
      <c r="U1628" s="2004"/>
      <c r="V1628" s="2004"/>
      <c r="W1628" s="2004"/>
      <c r="X1628" s="2004"/>
    </row>
    <row r="1629" spans="1:24" s="25" customFormat="1">
      <c r="A1629" s="115"/>
      <c r="B1629" s="2012"/>
      <c r="C1629" s="21"/>
      <c r="D1629" s="2051"/>
      <c r="E1629" s="2105"/>
      <c r="F1629" s="2105"/>
      <c r="G1629" s="2005"/>
      <c r="H1629" s="2052"/>
      <c r="I1629" s="2005"/>
      <c r="J1629" s="2005"/>
      <c r="K1629" s="2052"/>
      <c r="L1629" s="2005"/>
      <c r="M1629" s="2052"/>
      <c r="N1629" s="2004"/>
      <c r="O1629" s="2005"/>
      <c r="P1629" s="2004"/>
      <c r="Q1629" s="2004"/>
      <c r="R1629" s="2004"/>
      <c r="S1629" s="2004"/>
      <c r="T1629" s="2004"/>
      <c r="U1629" s="2004"/>
      <c r="V1629" s="2004"/>
      <c r="W1629" s="2004"/>
      <c r="X1629" s="2004"/>
    </row>
    <row r="1630" spans="1:24" s="25" customFormat="1">
      <c r="A1630" s="80" t="s">
        <v>10655</v>
      </c>
      <c r="B1630" s="2012"/>
      <c r="C1630" s="21"/>
      <c r="D1630" s="2051"/>
      <c r="E1630" s="2105"/>
      <c r="F1630" s="2105"/>
      <c r="G1630" s="2005"/>
      <c r="H1630" s="2052"/>
      <c r="I1630" s="2005"/>
      <c r="J1630" s="2005"/>
      <c r="K1630" s="2052"/>
      <c r="L1630" s="2005"/>
      <c r="M1630" s="2052"/>
      <c r="N1630" s="2004"/>
      <c r="O1630" s="2005"/>
      <c r="P1630" s="2004"/>
      <c r="Q1630" s="2004"/>
      <c r="R1630" s="2004"/>
      <c r="S1630" s="2004"/>
      <c r="T1630" s="2004"/>
      <c r="U1630" s="2004"/>
      <c r="V1630" s="2004"/>
      <c r="W1630" s="2004"/>
      <c r="X1630" s="2004"/>
    </row>
    <row r="1631" spans="1:24" s="25" customFormat="1">
      <c r="A1631" s="41">
        <v>4904078</v>
      </c>
      <c r="B1631" s="2012" t="s">
        <v>9507</v>
      </c>
      <c r="C1631" s="2005" t="s">
        <v>11263</v>
      </c>
      <c r="D1631" s="2051">
        <v>2700</v>
      </c>
      <c r="E1631" s="2105">
        <v>319000</v>
      </c>
      <c r="F1631" s="2105">
        <v>115000</v>
      </c>
      <c r="G1631" s="2005" t="s">
        <v>6147</v>
      </c>
      <c r="H1631" s="2052">
        <v>42102</v>
      </c>
      <c r="I1631" s="2005" t="s">
        <v>355</v>
      </c>
      <c r="J1631" s="2005" t="s">
        <v>449</v>
      </c>
      <c r="K1631" s="2052"/>
      <c r="L1631" s="2005" t="s">
        <v>67</v>
      </c>
      <c r="M1631" s="2052">
        <v>42254</v>
      </c>
      <c r="N1631" s="2004" t="s">
        <v>728</v>
      </c>
      <c r="O1631" s="2027" t="s">
        <v>11264</v>
      </c>
      <c r="P1631" s="2004"/>
      <c r="Q1631" s="2004"/>
      <c r="R1631" s="2004"/>
      <c r="S1631" s="2004"/>
      <c r="T1631" s="2004"/>
      <c r="U1631" s="2004"/>
      <c r="V1631" s="2004"/>
      <c r="W1631" s="2004"/>
      <c r="X1631" s="2004"/>
    </row>
    <row r="1632" spans="1:24" s="25" customFormat="1">
      <c r="A1632" s="115"/>
      <c r="B1632" s="2012" t="s">
        <v>11265</v>
      </c>
      <c r="C1632" s="21" t="s">
        <v>10858</v>
      </c>
      <c r="D1632" s="2051">
        <v>100</v>
      </c>
      <c r="E1632" s="2105"/>
      <c r="F1632" s="2105"/>
      <c r="G1632" s="2005"/>
      <c r="H1632" s="2052"/>
      <c r="I1632" s="2005"/>
      <c r="J1632" s="2005"/>
      <c r="K1632" s="2052"/>
      <c r="L1632" s="2005"/>
      <c r="M1632" s="2052"/>
      <c r="N1632" s="2004"/>
      <c r="O1632" s="2005"/>
      <c r="P1632" s="2004"/>
      <c r="Q1632" s="2004"/>
      <c r="R1632" s="2004"/>
      <c r="S1632" s="2004"/>
      <c r="T1632" s="2004"/>
      <c r="U1632" s="2004"/>
      <c r="V1632" s="2004"/>
      <c r="W1632" s="2004"/>
      <c r="X1632" s="2004"/>
    </row>
    <row r="1633" spans="1:24" s="25" customFormat="1">
      <c r="A1633" s="115"/>
      <c r="B1633" s="2012"/>
      <c r="C1633" s="21"/>
      <c r="D1633" s="2051"/>
      <c r="E1633" s="2105"/>
      <c r="F1633" s="2105"/>
      <c r="G1633" s="2005"/>
      <c r="H1633" s="2052"/>
      <c r="I1633" s="2005"/>
      <c r="J1633" s="2005"/>
      <c r="K1633" s="2052"/>
      <c r="L1633" s="2005"/>
      <c r="M1633" s="2052"/>
      <c r="N1633" s="2004"/>
      <c r="O1633" s="2005"/>
      <c r="P1633" s="2004"/>
      <c r="Q1633" s="2004"/>
      <c r="R1633" s="2004"/>
      <c r="S1633" s="2004"/>
      <c r="T1633" s="2004"/>
      <c r="U1633" s="2004"/>
      <c r="V1633" s="2004"/>
      <c r="W1633" s="2004"/>
      <c r="X1633" s="2004"/>
    </row>
    <row r="1634" spans="1:24" s="25" customFormat="1">
      <c r="A1634" s="80" t="s">
        <v>10655</v>
      </c>
      <c r="B1634" s="2012"/>
      <c r="C1634" s="21"/>
      <c r="D1634" s="2051"/>
      <c r="E1634" s="2105"/>
      <c r="F1634" s="2105"/>
      <c r="G1634" s="2005"/>
      <c r="H1634" s="2052"/>
      <c r="I1634" s="2005"/>
      <c r="J1634" s="2005"/>
      <c r="K1634" s="2052"/>
      <c r="L1634" s="2005"/>
      <c r="M1634" s="2052"/>
      <c r="N1634" s="2004"/>
      <c r="O1634" s="2005"/>
      <c r="P1634" s="2004"/>
      <c r="Q1634" s="2004"/>
      <c r="R1634" s="2004"/>
      <c r="S1634" s="2004"/>
      <c r="T1634" s="2004"/>
      <c r="U1634" s="2004"/>
      <c r="V1634" s="2004"/>
      <c r="W1634" s="2004"/>
      <c r="X1634" s="2004"/>
    </row>
    <row r="1635" spans="1:24" s="25" customFormat="1">
      <c r="A1635" s="41">
        <v>4904081</v>
      </c>
      <c r="B1635" s="2012" t="s">
        <v>11266</v>
      </c>
      <c r="C1635" s="2005" t="s">
        <v>11267</v>
      </c>
      <c r="D1635" s="2051">
        <v>2900</v>
      </c>
      <c r="E1635" s="2105">
        <v>342000</v>
      </c>
      <c r="F1635" s="2105">
        <v>156000</v>
      </c>
      <c r="G1635" s="2005" t="s">
        <v>11268</v>
      </c>
      <c r="H1635" s="2052">
        <v>42102</v>
      </c>
      <c r="I1635" s="2005" t="s">
        <v>11269</v>
      </c>
      <c r="J1635" s="2005"/>
      <c r="K1635" s="2052"/>
      <c r="L1635" s="2005" t="s">
        <v>67</v>
      </c>
      <c r="M1635" s="2052">
        <v>42254</v>
      </c>
      <c r="N1635" s="2004" t="s">
        <v>728</v>
      </c>
      <c r="O1635" s="2005"/>
      <c r="P1635" s="2004"/>
      <c r="Q1635" s="2004"/>
      <c r="R1635" s="2004"/>
      <c r="S1635" s="2004"/>
      <c r="T1635" s="2004"/>
      <c r="U1635" s="2004"/>
      <c r="V1635" s="2004"/>
      <c r="W1635" s="2004"/>
      <c r="X1635" s="2004"/>
    </row>
    <row r="1636" spans="1:24" s="25" customFormat="1">
      <c r="A1636" s="115"/>
      <c r="B1636" s="2012"/>
      <c r="C1636" s="21"/>
      <c r="D1636" s="2051"/>
      <c r="E1636" s="2105"/>
      <c r="F1636" s="2105"/>
      <c r="G1636" s="2005"/>
      <c r="H1636" s="2052"/>
      <c r="I1636" s="2005"/>
      <c r="J1636" s="2005"/>
      <c r="K1636" s="2052"/>
      <c r="L1636" s="2005"/>
      <c r="M1636" s="2052"/>
      <c r="N1636" s="2004"/>
      <c r="O1636" s="2005"/>
      <c r="P1636" s="2004"/>
      <c r="Q1636" s="2004"/>
      <c r="R1636" s="2004"/>
      <c r="S1636" s="2004"/>
      <c r="T1636" s="2004"/>
      <c r="U1636" s="2004"/>
      <c r="V1636" s="2004"/>
      <c r="W1636" s="2004"/>
      <c r="X1636" s="2004"/>
    </row>
    <row r="1637" spans="1:24" s="25" customFormat="1">
      <c r="A1637" s="80" t="s">
        <v>10655</v>
      </c>
      <c r="B1637" s="2012"/>
      <c r="C1637" s="8" t="s">
        <v>11217</v>
      </c>
      <c r="D1637" s="2051"/>
      <c r="E1637" s="2105"/>
      <c r="F1637" s="2105"/>
      <c r="G1637" s="2005"/>
      <c r="H1637" s="2052"/>
      <c r="I1637" s="2005"/>
      <c r="J1637" s="2005"/>
      <c r="K1637" s="2052"/>
      <c r="L1637" s="2005"/>
      <c r="M1637" s="2052"/>
      <c r="N1637" s="2004"/>
      <c r="O1637" s="2005"/>
      <c r="P1637" s="2004"/>
      <c r="Q1637" s="2004"/>
      <c r="R1637" s="2004"/>
      <c r="S1637" s="2004"/>
      <c r="T1637" s="2004"/>
      <c r="U1637" s="2004"/>
      <c r="V1637" s="2004"/>
      <c r="W1637" s="2004"/>
      <c r="X1637" s="2004"/>
    </row>
    <row r="1638" spans="1:24" s="25" customFormat="1">
      <c r="A1638" s="41">
        <v>4905133</v>
      </c>
      <c r="B1638" s="2012" t="s">
        <v>9503</v>
      </c>
      <c r="C1638" s="21" t="s">
        <v>11270</v>
      </c>
      <c r="D1638" s="2051">
        <v>2900</v>
      </c>
      <c r="E1638" s="2105">
        <v>342000</v>
      </c>
      <c r="F1638" s="2105">
        <v>155000</v>
      </c>
      <c r="G1638" s="2005" t="s">
        <v>369</v>
      </c>
      <c r="H1638" s="2052">
        <v>42145</v>
      </c>
      <c r="I1638" s="2005" t="s">
        <v>203</v>
      </c>
      <c r="J1638" s="2005"/>
      <c r="K1638" s="2052"/>
      <c r="L1638" s="2005" t="s">
        <v>67</v>
      </c>
      <c r="M1638" s="2052">
        <v>42254</v>
      </c>
      <c r="N1638" s="2004" t="s">
        <v>728</v>
      </c>
      <c r="O1638" s="2005"/>
      <c r="P1638" s="2004"/>
      <c r="Q1638" s="2004"/>
      <c r="R1638" s="2004"/>
      <c r="S1638" s="2004"/>
      <c r="T1638" s="2004"/>
      <c r="U1638" s="2004"/>
      <c r="V1638" s="2004"/>
      <c r="W1638" s="2004"/>
      <c r="X1638" s="2004"/>
    </row>
    <row r="1639" spans="1:24" s="25" customFormat="1">
      <c r="A1639" s="115"/>
      <c r="B1639" s="2012"/>
      <c r="C1639" s="21"/>
      <c r="D1639" s="2051"/>
      <c r="E1639" s="2105"/>
      <c r="F1639" s="2105"/>
      <c r="G1639" s="2005"/>
      <c r="H1639" s="2052"/>
      <c r="I1639" s="2005"/>
      <c r="J1639" s="2005"/>
      <c r="K1639" s="2052"/>
      <c r="L1639" s="2005"/>
      <c r="M1639" s="2052"/>
      <c r="N1639" s="2004"/>
      <c r="O1639" s="2005"/>
      <c r="P1639" s="2004"/>
      <c r="Q1639" s="2004"/>
      <c r="R1639" s="2004"/>
      <c r="S1639" s="2004"/>
      <c r="T1639" s="2004"/>
      <c r="U1639" s="2004"/>
      <c r="V1639" s="2004"/>
      <c r="W1639" s="2004"/>
      <c r="X1639" s="2004"/>
    </row>
    <row r="1640" spans="1:24" s="25" customFormat="1">
      <c r="A1640" s="80" t="s">
        <v>11271</v>
      </c>
      <c r="B1640" s="2012"/>
      <c r="C1640" s="8" t="s">
        <v>11093</v>
      </c>
      <c r="D1640" s="2051"/>
      <c r="E1640" s="2105"/>
      <c r="F1640" s="2105"/>
      <c r="G1640" s="2005"/>
      <c r="H1640" s="2052"/>
      <c r="I1640" s="2005"/>
      <c r="J1640" s="2005"/>
      <c r="K1640" s="2052"/>
      <c r="L1640" s="2005"/>
      <c r="M1640" s="2052"/>
      <c r="N1640" s="2004"/>
      <c r="O1640" s="2005"/>
      <c r="P1640" s="2004"/>
      <c r="Q1640" s="2004"/>
      <c r="R1640" s="2004"/>
      <c r="S1640" s="2004"/>
      <c r="T1640" s="2004"/>
      <c r="U1640" s="2004"/>
      <c r="V1640" s="2004"/>
      <c r="W1640" s="2004"/>
      <c r="X1640" s="2004"/>
    </row>
    <row r="1641" spans="1:24" s="25" customFormat="1">
      <c r="A1641" s="41">
        <v>4811065</v>
      </c>
      <c r="B1641" s="2012" t="s">
        <v>10178</v>
      </c>
      <c r="C1641" s="21" t="s">
        <v>11272</v>
      </c>
      <c r="D1641" s="2051">
        <v>3200</v>
      </c>
      <c r="E1641" s="2105">
        <v>359000</v>
      </c>
      <c r="F1641" s="2105">
        <v>153000</v>
      </c>
      <c r="G1641" s="2005" t="s">
        <v>9871</v>
      </c>
      <c r="H1641" s="2052">
        <v>41955</v>
      </c>
      <c r="I1641" s="2005" t="s">
        <v>10502</v>
      </c>
      <c r="J1641" s="2005"/>
      <c r="K1641" s="2052"/>
      <c r="L1641" s="2005" t="s">
        <v>41</v>
      </c>
      <c r="M1641" s="2052">
        <v>42295</v>
      </c>
      <c r="N1641" s="2004" t="s">
        <v>728</v>
      </c>
      <c r="O1641" s="2005"/>
      <c r="P1641" s="2004" t="s">
        <v>7902</v>
      </c>
      <c r="Q1641" s="2004"/>
      <c r="R1641" s="2004"/>
      <c r="S1641" s="2004"/>
      <c r="T1641" s="2004"/>
      <c r="U1641" s="2004"/>
      <c r="V1641" s="2004"/>
      <c r="W1641" s="2004"/>
      <c r="X1641" s="2004"/>
    </row>
    <row r="1642" spans="1:24" s="25" customFormat="1">
      <c r="A1642" s="41"/>
      <c r="B1642" s="40"/>
      <c r="C1642" s="21"/>
      <c r="D1642" s="2051"/>
      <c r="E1642" s="2105"/>
      <c r="F1642" s="2105"/>
      <c r="G1642" s="2005"/>
      <c r="H1642" s="2052"/>
      <c r="I1642" s="2005"/>
      <c r="J1642" s="2005"/>
      <c r="K1642" s="2052"/>
      <c r="L1642" s="2005"/>
      <c r="M1642" s="2052"/>
      <c r="N1642" s="2004"/>
      <c r="O1642" s="2005"/>
      <c r="P1642" s="2004"/>
      <c r="Q1642" s="2004"/>
      <c r="R1642" s="2004"/>
      <c r="S1642" s="2004"/>
      <c r="T1642" s="2004"/>
      <c r="U1642" s="2004"/>
      <c r="V1642" s="2004"/>
      <c r="W1642" s="2004"/>
      <c r="X1642" s="2004"/>
    </row>
    <row r="1643" spans="1:24" s="25" customFormat="1">
      <c r="A1643" s="80" t="s">
        <v>11273</v>
      </c>
      <c r="B1643" s="2007"/>
      <c r="C1643" s="8" t="s">
        <v>11274</v>
      </c>
      <c r="D1643" s="2051"/>
      <c r="E1643" s="2105"/>
      <c r="F1643" s="2105"/>
      <c r="G1643" s="2005"/>
      <c r="H1643" s="2052"/>
      <c r="I1643" s="2005"/>
      <c r="J1643" s="2005"/>
      <c r="K1643" s="2052"/>
      <c r="L1643" s="2005"/>
      <c r="M1643" s="2052"/>
      <c r="N1643" s="2004"/>
      <c r="O1643" s="2005"/>
      <c r="P1643" s="2004"/>
      <c r="Q1643" s="2004"/>
      <c r="R1643" s="2004"/>
      <c r="S1643" s="2004"/>
      <c r="T1643" s="2004"/>
      <c r="U1643" s="2004"/>
      <c r="V1643" s="2004"/>
      <c r="W1643" s="2004"/>
      <c r="X1643" s="2004"/>
    </row>
    <row r="1644" spans="1:24" s="25" customFormat="1">
      <c r="A1644" s="41">
        <v>4907013</v>
      </c>
      <c r="B1644" s="2007" t="s">
        <v>9646</v>
      </c>
      <c r="C1644" s="21" t="s">
        <v>11275</v>
      </c>
      <c r="D1644" s="2051">
        <v>2800</v>
      </c>
      <c r="E1644" s="2105">
        <v>336000</v>
      </c>
      <c r="F1644" s="2105">
        <v>122000</v>
      </c>
      <c r="G1644" s="2005" t="s">
        <v>1893</v>
      </c>
      <c r="H1644" s="2052">
        <v>42189</v>
      </c>
      <c r="I1644" s="2005" t="s">
        <v>317</v>
      </c>
      <c r="J1644" s="2005"/>
      <c r="K1644" s="2052"/>
      <c r="L1644" s="2005" t="s">
        <v>107</v>
      </c>
      <c r="M1644" s="2052">
        <v>42295</v>
      </c>
      <c r="N1644" s="2004" t="s">
        <v>728</v>
      </c>
      <c r="O1644" s="2005"/>
      <c r="P1644" s="2004"/>
      <c r="Q1644" s="2004"/>
      <c r="R1644" s="2004"/>
      <c r="S1644" s="2004"/>
      <c r="T1644" s="2004"/>
      <c r="U1644" s="2004"/>
      <c r="V1644" s="2004"/>
      <c r="W1644" s="2004"/>
      <c r="X1644" s="2004"/>
    </row>
    <row r="1645" spans="1:24" s="25" customFormat="1">
      <c r="A1645" s="41"/>
      <c r="B1645" s="2012"/>
      <c r="C1645" s="2876"/>
      <c r="D1645" s="2876"/>
      <c r="E1645" s="2105"/>
      <c r="F1645" s="2105"/>
      <c r="G1645" s="2005"/>
      <c r="H1645" s="2052"/>
      <c r="I1645" s="2005"/>
      <c r="J1645" s="2005"/>
      <c r="K1645" s="2052"/>
      <c r="L1645" s="2005"/>
      <c r="M1645" s="2052"/>
      <c r="N1645" s="2004"/>
      <c r="O1645" s="2005"/>
      <c r="P1645" s="2004"/>
      <c r="Q1645" s="2004"/>
      <c r="R1645" s="2004"/>
      <c r="S1645" s="2004"/>
      <c r="T1645" s="2004"/>
      <c r="U1645" s="2004"/>
      <c r="V1645" s="2004"/>
      <c r="W1645" s="2004"/>
      <c r="X1645" s="2004"/>
    </row>
    <row r="1646" spans="1:24" s="25" customFormat="1">
      <c r="A1646" s="80" t="s">
        <v>11273</v>
      </c>
      <c r="B1646" s="2012"/>
      <c r="C1646" s="8"/>
      <c r="D1646" s="2051"/>
      <c r="E1646" s="2105"/>
      <c r="F1646" s="2105"/>
      <c r="G1646" s="2005"/>
      <c r="H1646" s="2052"/>
      <c r="I1646" s="2005"/>
      <c r="J1646" s="2005"/>
      <c r="K1646" s="2052"/>
      <c r="L1646" s="2005"/>
      <c r="M1646" s="2052"/>
      <c r="N1646" s="2004"/>
      <c r="O1646" s="2005"/>
      <c r="P1646" s="2004"/>
      <c r="Q1646" s="2004"/>
      <c r="R1646" s="2004"/>
      <c r="S1646" s="2004"/>
      <c r="T1646" s="2004"/>
      <c r="U1646" s="2004"/>
      <c r="V1646" s="2004"/>
      <c r="W1646" s="2004"/>
      <c r="X1646" s="2004"/>
    </row>
    <row r="1647" spans="1:24" s="25" customFormat="1">
      <c r="A1647" s="41">
        <v>4904235</v>
      </c>
      <c r="B1647" s="40" t="s">
        <v>9507</v>
      </c>
      <c r="C1647" s="21" t="s">
        <v>11276</v>
      </c>
      <c r="D1647" s="2051">
        <v>2550</v>
      </c>
      <c r="E1647" s="2105">
        <v>298000</v>
      </c>
      <c r="F1647" s="2105">
        <v>98000</v>
      </c>
      <c r="G1647" s="2005" t="s">
        <v>6147</v>
      </c>
      <c r="H1647" s="2052">
        <v>42122</v>
      </c>
      <c r="I1647" s="2005" t="s">
        <v>1856</v>
      </c>
      <c r="J1647" s="2005" t="s">
        <v>449</v>
      </c>
      <c r="K1647" s="2052"/>
      <c r="L1647" s="2005" t="s">
        <v>107</v>
      </c>
      <c r="M1647" s="2052">
        <v>42295</v>
      </c>
      <c r="N1647" s="2004" t="s">
        <v>728</v>
      </c>
      <c r="O1647" s="2027" t="s">
        <v>11277</v>
      </c>
      <c r="P1647" s="2004"/>
      <c r="Q1647" s="2004"/>
      <c r="R1647" s="2004"/>
      <c r="S1647" s="2004"/>
      <c r="T1647" s="2004"/>
      <c r="U1647" s="2004"/>
      <c r="V1647" s="2004"/>
      <c r="W1647" s="2004"/>
      <c r="X1647" s="2004"/>
    </row>
    <row r="1648" spans="1:24" s="25" customFormat="1">
      <c r="A1648" s="41"/>
      <c r="B1648" s="40" t="s">
        <v>11278</v>
      </c>
      <c r="C1648" s="21" t="s">
        <v>10858</v>
      </c>
      <c r="D1648" s="2051">
        <v>100</v>
      </c>
      <c r="E1648" s="2105"/>
      <c r="F1648" s="2105"/>
      <c r="G1648" s="2005"/>
      <c r="H1648" s="2052"/>
      <c r="I1648" s="2005"/>
      <c r="J1648" s="2005"/>
      <c r="K1648" s="2052"/>
      <c r="L1648" s="2005"/>
      <c r="M1648" s="2052"/>
      <c r="N1648" s="2004"/>
      <c r="O1648" s="2005"/>
      <c r="P1648" s="2004"/>
      <c r="Q1648" s="2004"/>
      <c r="R1648" s="2004"/>
      <c r="S1648" s="2004"/>
      <c r="T1648" s="2004"/>
      <c r="U1648" s="2004"/>
      <c r="V1648" s="2004"/>
      <c r="W1648" s="2004"/>
      <c r="X1648" s="2004"/>
    </row>
    <row r="1649" spans="1:24" s="25" customFormat="1">
      <c r="A1649" s="41"/>
      <c r="B1649" s="40"/>
      <c r="C1649" s="21"/>
      <c r="D1649" s="2051"/>
      <c r="E1649" s="2105"/>
      <c r="F1649" s="2105"/>
      <c r="G1649" s="2005"/>
      <c r="H1649" s="2052"/>
      <c r="I1649" s="2005"/>
      <c r="J1649" s="2005"/>
      <c r="K1649" s="2052"/>
      <c r="L1649" s="2005"/>
      <c r="M1649" s="2052"/>
      <c r="N1649" s="2004"/>
      <c r="O1649" s="2005"/>
      <c r="P1649" s="2004"/>
      <c r="Q1649" s="2004"/>
      <c r="R1649" s="2004"/>
      <c r="S1649" s="2004"/>
      <c r="T1649" s="2004"/>
      <c r="U1649" s="2004"/>
      <c r="V1649" s="2004"/>
      <c r="W1649" s="2004"/>
      <c r="X1649" s="2004"/>
    </row>
    <row r="1650" spans="1:24" s="25" customFormat="1">
      <c r="A1650" s="80" t="s">
        <v>10334</v>
      </c>
      <c r="B1650" s="2012"/>
      <c r="C1650" s="8" t="s">
        <v>11203</v>
      </c>
      <c r="D1650" s="2051"/>
      <c r="E1650" s="2105"/>
      <c r="F1650" s="2105"/>
      <c r="G1650" s="2005"/>
      <c r="H1650" s="2052"/>
      <c r="I1650" s="2005"/>
      <c r="J1650" s="2005"/>
      <c r="K1650" s="2052"/>
      <c r="L1650" s="2005"/>
      <c r="M1650" s="2052"/>
      <c r="N1650" s="2004"/>
      <c r="O1650" s="2005"/>
      <c r="P1650" s="2004"/>
      <c r="Q1650" s="2004"/>
      <c r="R1650" s="2004"/>
      <c r="S1650" s="2004"/>
      <c r="T1650" s="2004"/>
      <c r="U1650" s="2004"/>
      <c r="V1650" s="2004"/>
      <c r="W1650" s="2004"/>
      <c r="X1650" s="2004"/>
    </row>
    <row r="1651" spans="1:24" s="25" customFormat="1">
      <c r="A1651" s="41">
        <v>4904118</v>
      </c>
      <c r="B1651" s="2012" t="s">
        <v>9507</v>
      </c>
      <c r="C1651" s="2005" t="s">
        <v>11279</v>
      </c>
      <c r="D1651" s="2051">
        <v>3000</v>
      </c>
      <c r="E1651" s="2105">
        <v>354000</v>
      </c>
      <c r="F1651" s="2105">
        <v>148000</v>
      </c>
      <c r="G1651" s="2005" t="s">
        <v>25</v>
      </c>
      <c r="H1651" s="2052">
        <v>42105</v>
      </c>
      <c r="I1651" s="2005" t="s">
        <v>394</v>
      </c>
      <c r="J1651" s="2005" t="s">
        <v>449</v>
      </c>
      <c r="K1651" s="2052"/>
      <c r="L1651" s="2005" t="s">
        <v>67</v>
      </c>
      <c r="M1651" s="2052">
        <v>42297</v>
      </c>
      <c r="N1651" s="2004" t="s">
        <v>728</v>
      </c>
      <c r="O1651" s="2027" t="s">
        <v>11205</v>
      </c>
      <c r="P1651" s="2004"/>
      <c r="Q1651" s="2004"/>
      <c r="R1651" s="2004"/>
      <c r="S1651" s="2004"/>
      <c r="T1651" s="2004"/>
      <c r="U1651" s="2004"/>
      <c r="V1651" s="2004"/>
      <c r="W1651" s="2004"/>
      <c r="X1651" s="2004"/>
    </row>
    <row r="1652" spans="1:24" s="25" customFormat="1">
      <c r="A1652" s="115"/>
      <c r="B1652" s="2012" t="s">
        <v>11280</v>
      </c>
      <c r="C1652" s="21" t="s">
        <v>10858</v>
      </c>
      <c r="D1652" s="2051">
        <v>100</v>
      </c>
      <c r="E1652" s="2105"/>
      <c r="F1652" s="2105"/>
      <c r="G1652" s="2005"/>
      <c r="H1652" s="2052"/>
      <c r="I1652" s="2005"/>
      <c r="J1652" s="2005"/>
      <c r="K1652" s="2052"/>
      <c r="L1652" s="2005"/>
      <c r="M1652" s="2052"/>
      <c r="N1652" s="2004"/>
      <c r="O1652" s="2005"/>
      <c r="P1652" s="2004"/>
      <c r="Q1652" s="2004"/>
      <c r="R1652" s="2004"/>
      <c r="S1652" s="2004"/>
      <c r="T1652" s="2004"/>
      <c r="U1652" s="2004"/>
      <c r="V1652" s="2004"/>
      <c r="W1652" s="2004"/>
      <c r="X1652" s="2004"/>
    </row>
    <row r="1653" spans="1:24" s="25" customFormat="1">
      <c r="A1653" s="41"/>
      <c r="B1653" s="40"/>
      <c r="C1653" s="21"/>
      <c r="D1653" s="2051"/>
      <c r="E1653" s="2105"/>
      <c r="F1653" s="2105"/>
      <c r="G1653" s="2005"/>
      <c r="H1653" s="2052"/>
      <c r="I1653" s="2005"/>
      <c r="J1653" s="2005"/>
      <c r="K1653" s="2052"/>
      <c r="L1653" s="2005"/>
      <c r="M1653" s="2052"/>
      <c r="N1653" s="2004"/>
      <c r="O1653" s="2005"/>
      <c r="P1653" s="2004"/>
      <c r="Q1653" s="2004"/>
      <c r="R1653" s="2004"/>
      <c r="S1653" s="2004"/>
      <c r="T1653" s="2004"/>
      <c r="U1653" s="2004"/>
      <c r="V1653" s="2004"/>
      <c r="W1653" s="2004"/>
      <c r="X1653" s="2004"/>
    </row>
    <row r="1654" spans="1:24" s="25" customFormat="1">
      <c r="A1654" s="80" t="s">
        <v>10334</v>
      </c>
      <c r="B1654" s="2012"/>
      <c r="C1654" s="8" t="s">
        <v>11217</v>
      </c>
      <c r="D1654" s="2051"/>
      <c r="E1654" s="2105"/>
      <c r="F1654" s="2105"/>
      <c r="G1654" s="2005"/>
      <c r="H1654" s="2052"/>
      <c r="I1654" s="2005"/>
      <c r="J1654" s="2005"/>
      <c r="K1654" s="2052"/>
      <c r="L1654" s="2005"/>
      <c r="M1654" s="2052"/>
      <c r="N1654" s="2004"/>
      <c r="O1654" s="2005"/>
      <c r="P1654" s="2004"/>
      <c r="Q1654" s="2004"/>
      <c r="R1654" s="2004"/>
      <c r="S1654" s="2004"/>
      <c r="T1654" s="2004"/>
      <c r="U1654" s="2004"/>
      <c r="V1654" s="2004"/>
      <c r="W1654" s="2004"/>
      <c r="X1654" s="2004"/>
    </row>
    <row r="1655" spans="1:24" s="25" customFormat="1">
      <c r="A1655" s="41">
        <v>4905146</v>
      </c>
      <c r="B1655" s="2012" t="s">
        <v>11266</v>
      </c>
      <c r="C1655" s="21" t="s">
        <v>11281</v>
      </c>
      <c r="D1655" s="2051">
        <v>3250</v>
      </c>
      <c r="E1655" s="2105">
        <v>384000</v>
      </c>
      <c r="F1655" s="2105">
        <v>198000</v>
      </c>
      <c r="G1655" s="2005" t="s">
        <v>6147</v>
      </c>
      <c r="H1655" s="2052">
        <v>42147</v>
      </c>
      <c r="I1655" s="2005" t="s">
        <v>2324</v>
      </c>
      <c r="J1655" s="2005"/>
      <c r="K1655" s="2052"/>
      <c r="L1655" s="2005" t="s">
        <v>67</v>
      </c>
      <c r="M1655" s="2052">
        <v>42297</v>
      </c>
      <c r="N1655" s="2004" t="s">
        <v>728</v>
      </c>
      <c r="O1655" s="2005"/>
      <c r="P1655" s="2004" t="s">
        <v>2247</v>
      </c>
      <c r="Q1655" s="2004"/>
      <c r="R1655" s="2004"/>
      <c r="S1655" s="2004"/>
      <c r="T1655" s="2004"/>
      <c r="U1655" s="2004"/>
      <c r="V1655" s="2004"/>
      <c r="W1655" s="2004"/>
      <c r="X1655" s="2004"/>
    </row>
    <row r="1656" spans="1:24" s="25" customFormat="1">
      <c r="A1656" s="41"/>
      <c r="B1656" s="2012"/>
      <c r="C1656" s="21"/>
      <c r="D1656" s="2051"/>
      <c r="E1656" s="2105"/>
      <c r="F1656" s="2105"/>
      <c r="G1656" s="2005"/>
      <c r="H1656" s="2052"/>
      <c r="I1656" s="2005"/>
      <c r="J1656" s="2005"/>
      <c r="K1656" s="2052"/>
      <c r="L1656" s="2005"/>
      <c r="M1656" s="2052"/>
      <c r="N1656" s="2004"/>
      <c r="O1656" s="2005"/>
      <c r="P1656" s="2004"/>
      <c r="Q1656" s="2004"/>
      <c r="R1656" s="2004"/>
      <c r="S1656" s="2004"/>
      <c r="T1656" s="2004"/>
      <c r="U1656" s="2004"/>
      <c r="V1656" s="2004"/>
      <c r="W1656" s="2004"/>
      <c r="X1656" s="2004"/>
    </row>
    <row r="1657" spans="1:24" s="25" customFormat="1">
      <c r="A1657" s="80" t="s">
        <v>10334</v>
      </c>
      <c r="B1657" s="2012"/>
      <c r="C1657" s="21"/>
      <c r="D1657" s="2051"/>
      <c r="E1657" s="2105"/>
      <c r="F1657" s="2105"/>
      <c r="G1657" s="2005"/>
      <c r="H1657" s="2052"/>
      <c r="I1657" s="2005"/>
      <c r="J1657" s="2005"/>
      <c r="K1657" s="2052"/>
      <c r="L1657" s="2005"/>
      <c r="M1657" s="2052"/>
      <c r="N1657" s="2004"/>
      <c r="O1657" s="2005"/>
      <c r="P1657" s="2004"/>
      <c r="Q1657" s="2004"/>
      <c r="R1657" s="2004"/>
      <c r="S1657" s="2004"/>
      <c r="T1657" s="2004"/>
      <c r="U1657" s="2004"/>
      <c r="V1657" s="2004"/>
      <c r="W1657" s="2004"/>
      <c r="X1657" s="2004"/>
    </row>
    <row r="1658" spans="1:24" s="25" customFormat="1">
      <c r="A1658" s="41">
        <v>4905147</v>
      </c>
      <c r="B1658" s="2012" t="s">
        <v>9507</v>
      </c>
      <c r="C1658" s="21" t="s">
        <v>11282</v>
      </c>
      <c r="D1658" s="2051">
        <v>2800</v>
      </c>
      <c r="E1658" s="2105">
        <v>330000</v>
      </c>
      <c r="F1658" s="2105">
        <v>132000</v>
      </c>
      <c r="G1658" s="2005" t="s">
        <v>6147</v>
      </c>
      <c r="H1658" s="2052">
        <v>42147</v>
      </c>
      <c r="I1658" s="2005" t="s">
        <v>2324</v>
      </c>
      <c r="J1658" s="2005" t="s">
        <v>449</v>
      </c>
      <c r="K1658" s="2052"/>
      <c r="L1658" s="2005" t="s">
        <v>67</v>
      </c>
      <c r="M1658" s="2052">
        <v>42297</v>
      </c>
      <c r="N1658" s="2004" t="s">
        <v>728</v>
      </c>
      <c r="O1658" s="2027" t="s">
        <v>11205</v>
      </c>
      <c r="P1658" s="2004"/>
      <c r="Q1658" s="2004"/>
      <c r="R1658" s="2004"/>
      <c r="S1658" s="2004"/>
      <c r="T1658" s="2004"/>
      <c r="U1658" s="2004"/>
      <c r="V1658" s="2004"/>
      <c r="W1658" s="2004"/>
      <c r="X1658" s="2004"/>
    </row>
    <row r="1659" spans="1:24" s="25" customFormat="1">
      <c r="A1659" s="41"/>
      <c r="B1659" s="2012" t="s">
        <v>11283</v>
      </c>
      <c r="C1659" s="21" t="s">
        <v>9799</v>
      </c>
      <c r="D1659" s="2051">
        <v>100</v>
      </c>
      <c r="E1659" s="2105"/>
      <c r="F1659" s="2105"/>
      <c r="G1659" s="2005"/>
      <c r="H1659" s="2052"/>
      <c r="I1659" s="2005"/>
      <c r="J1659" s="2005"/>
      <c r="K1659" s="2052"/>
      <c r="L1659" s="2005"/>
      <c r="M1659" s="2052"/>
      <c r="N1659" s="2004"/>
      <c r="O1659" s="2005"/>
      <c r="P1659" s="2004"/>
      <c r="Q1659" s="2004"/>
      <c r="R1659" s="2004"/>
      <c r="S1659" s="2004"/>
      <c r="T1659" s="2004"/>
      <c r="U1659" s="2004"/>
      <c r="V1659" s="2004"/>
      <c r="W1659" s="2004"/>
      <c r="X1659" s="2004"/>
    </row>
    <row r="1660" spans="1:24" s="25" customFormat="1">
      <c r="A1660" s="41"/>
      <c r="B1660" s="2012"/>
      <c r="C1660" s="21"/>
      <c r="D1660" s="2051"/>
      <c r="E1660" s="2105"/>
      <c r="F1660" s="2105"/>
      <c r="G1660" s="2005"/>
      <c r="H1660" s="2052"/>
      <c r="I1660" s="2005"/>
      <c r="J1660" s="2005"/>
      <c r="K1660" s="2052"/>
      <c r="L1660" s="2005"/>
      <c r="M1660" s="2052"/>
      <c r="N1660" s="2004"/>
      <c r="O1660" s="2005"/>
      <c r="P1660" s="2004"/>
      <c r="Q1660" s="2004"/>
      <c r="R1660" s="2004"/>
      <c r="S1660" s="2004"/>
      <c r="T1660" s="2004"/>
      <c r="U1660" s="2004"/>
      <c r="V1660" s="2004"/>
      <c r="W1660" s="2004"/>
      <c r="X1660" s="2004"/>
    </row>
    <row r="1661" spans="1:24" s="25" customFormat="1">
      <c r="A1661" s="80" t="s">
        <v>10334</v>
      </c>
      <c r="B1661" s="2012"/>
      <c r="C1661" s="8"/>
      <c r="D1661" s="2051"/>
      <c r="E1661" s="2105"/>
      <c r="F1661" s="2105"/>
      <c r="G1661" s="2005"/>
      <c r="H1661" s="2052"/>
      <c r="I1661" s="2005"/>
      <c r="J1661" s="2005"/>
      <c r="K1661" s="2052"/>
      <c r="L1661" s="2005"/>
      <c r="M1661" s="2052"/>
      <c r="N1661" s="2004"/>
      <c r="O1661" s="2005"/>
      <c r="P1661" s="2004"/>
      <c r="Q1661" s="2004"/>
      <c r="R1661" s="2004"/>
      <c r="S1661" s="2004"/>
      <c r="T1661" s="2004"/>
      <c r="U1661" s="2004"/>
      <c r="V1661" s="2004"/>
      <c r="W1661" s="2004"/>
      <c r="X1661" s="2004"/>
    </row>
    <row r="1662" spans="1:24" s="25" customFormat="1">
      <c r="A1662" s="41">
        <v>4905130</v>
      </c>
      <c r="B1662" s="2012" t="s">
        <v>11284</v>
      </c>
      <c r="C1662" s="21" t="s">
        <v>11285</v>
      </c>
      <c r="D1662" s="2051">
        <v>3200</v>
      </c>
      <c r="E1662" s="2105">
        <v>378000</v>
      </c>
      <c r="F1662" s="2105">
        <v>159000</v>
      </c>
      <c r="G1662" s="2005" t="s">
        <v>369</v>
      </c>
      <c r="H1662" s="2052">
        <v>42145</v>
      </c>
      <c r="I1662" s="2005" t="s">
        <v>523</v>
      </c>
      <c r="J1662" s="2005"/>
      <c r="K1662" s="2052"/>
      <c r="L1662" s="2005" t="s">
        <v>67</v>
      </c>
      <c r="M1662" s="2052">
        <v>42297</v>
      </c>
      <c r="N1662" s="2004" t="s">
        <v>728</v>
      </c>
      <c r="O1662" s="2005"/>
      <c r="P1662" s="2004"/>
      <c r="Q1662" s="2004"/>
      <c r="R1662" s="2004"/>
      <c r="S1662" s="2004"/>
      <c r="T1662" s="2004"/>
      <c r="U1662" s="2004"/>
      <c r="V1662" s="2004"/>
      <c r="W1662" s="2004"/>
      <c r="X1662" s="2004"/>
    </row>
    <row r="1663" spans="1:24" s="25" customFormat="1">
      <c r="A1663" s="41"/>
      <c r="B1663" s="2012"/>
      <c r="C1663" s="21"/>
      <c r="D1663" s="2051"/>
      <c r="E1663" s="2105"/>
      <c r="F1663" s="2105"/>
      <c r="G1663" s="2005"/>
      <c r="H1663" s="2052"/>
      <c r="I1663" s="2005"/>
      <c r="J1663" s="2005"/>
      <c r="K1663" s="2052"/>
      <c r="L1663" s="2005"/>
      <c r="M1663" s="2052"/>
      <c r="N1663" s="2004"/>
      <c r="O1663" s="2005"/>
      <c r="P1663" s="2004"/>
      <c r="Q1663" s="2004"/>
      <c r="R1663" s="2004"/>
      <c r="S1663" s="2004"/>
      <c r="T1663" s="2004"/>
      <c r="U1663" s="2004"/>
      <c r="V1663" s="2004"/>
      <c r="W1663" s="2004"/>
      <c r="X1663" s="2004"/>
    </row>
    <row r="1664" spans="1:24" s="25" customFormat="1">
      <c r="A1664" s="80" t="s">
        <v>10334</v>
      </c>
      <c r="B1664" s="2012"/>
      <c r="C1664" s="21"/>
      <c r="D1664" s="2051"/>
      <c r="E1664" s="2105"/>
      <c r="F1664" s="2105"/>
      <c r="G1664" s="2005"/>
      <c r="H1664" s="2052"/>
      <c r="I1664" s="2005"/>
      <c r="J1664" s="2005"/>
      <c r="K1664" s="2052"/>
      <c r="L1664" s="2005"/>
      <c r="M1664" s="2052"/>
      <c r="N1664" s="2004"/>
      <c r="O1664" s="2005"/>
      <c r="P1664" s="2004"/>
      <c r="Q1664" s="2004"/>
      <c r="R1664" s="2004"/>
      <c r="S1664" s="2004"/>
      <c r="T1664" s="2004"/>
      <c r="U1664" s="2004"/>
      <c r="V1664" s="2004"/>
      <c r="W1664" s="2004"/>
      <c r="X1664" s="2004"/>
    </row>
    <row r="1665" spans="1:24" s="25" customFormat="1">
      <c r="A1665" s="41">
        <v>4905168</v>
      </c>
      <c r="B1665" s="2012" t="s">
        <v>11230</v>
      </c>
      <c r="C1665" s="21" t="s">
        <v>11286</v>
      </c>
      <c r="D1665" s="2051">
        <v>3150</v>
      </c>
      <c r="E1665" s="2105">
        <v>372000</v>
      </c>
      <c r="F1665" s="2105">
        <v>157000</v>
      </c>
      <c r="G1665" s="2005" t="s">
        <v>98</v>
      </c>
      <c r="H1665" s="2052">
        <v>42151</v>
      </c>
      <c r="I1665" s="2005" t="s">
        <v>355</v>
      </c>
      <c r="J1665" s="2005"/>
      <c r="K1665" s="2052"/>
      <c r="L1665" s="2005" t="s">
        <v>67</v>
      </c>
      <c r="M1665" s="2052">
        <v>42297</v>
      </c>
      <c r="N1665" s="2004" t="s">
        <v>728</v>
      </c>
      <c r="O1665" s="2005"/>
      <c r="P1665" s="2004"/>
      <c r="Q1665" s="2004"/>
      <c r="R1665" s="2004"/>
      <c r="S1665" s="2004"/>
      <c r="T1665" s="2004"/>
      <c r="U1665" s="2004"/>
      <c r="V1665" s="2004"/>
      <c r="W1665" s="2004"/>
      <c r="X1665" s="2004"/>
    </row>
    <row r="1666" spans="1:24" s="25" customFormat="1">
      <c r="A1666" s="41"/>
      <c r="B1666" s="2012"/>
      <c r="C1666" s="21"/>
      <c r="D1666" s="2051"/>
      <c r="E1666" s="2105"/>
      <c r="F1666" s="2105"/>
      <c r="G1666" s="2005"/>
      <c r="H1666" s="2052"/>
      <c r="I1666" s="2005"/>
      <c r="J1666" s="2005"/>
      <c r="K1666" s="2052"/>
      <c r="L1666" s="2005"/>
      <c r="M1666" s="2052"/>
      <c r="N1666" s="2004"/>
      <c r="O1666" s="2005"/>
      <c r="P1666" s="2004"/>
      <c r="Q1666" s="2004"/>
      <c r="R1666" s="2004"/>
      <c r="S1666" s="2004"/>
      <c r="T1666" s="2004"/>
      <c r="U1666" s="2004"/>
      <c r="V1666" s="2004"/>
      <c r="W1666" s="2004"/>
      <c r="X1666" s="2004"/>
    </row>
    <row r="1667" spans="1:24" s="25" customFormat="1">
      <c r="A1667" s="80" t="s">
        <v>10334</v>
      </c>
      <c r="B1667" s="2012"/>
      <c r="C1667" s="21"/>
      <c r="D1667" s="2051"/>
      <c r="E1667" s="2105"/>
      <c r="F1667" s="2105"/>
      <c r="G1667" s="2005"/>
      <c r="H1667" s="2052"/>
      <c r="I1667" s="2005"/>
      <c r="J1667" s="2005"/>
      <c r="K1667" s="2052"/>
      <c r="L1667" s="2005"/>
      <c r="M1667" s="2052"/>
      <c r="N1667" s="2004"/>
      <c r="O1667" s="2005"/>
      <c r="P1667" s="2004"/>
      <c r="Q1667" s="2004"/>
      <c r="R1667" s="2004"/>
      <c r="S1667" s="2004"/>
      <c r="T1667" s="2004"/>
      <c r="U1667" s="2004"/>
      <c r="V1667" s="2004"/>
      <c r="W1667" s="2004"/>
      <c r="X1667" s="2004"/>
    </row>
    <row r="1668" spans="1:24" s="25" customFormat="1" ht="14.25">
      <c r="A1668" s="41">
        <v>4905175</v>
      </c>
      <c r="B1668" s="2012" t="s">
        <v>9507</v>
      </c>
      <c r="C1668" s="545" t="s">
        <v>11287</v>
      </c>
      <c r="D1668" s="2051">
        <v>3000</v>
      </c>
      <c r="E1668" s="2050">
        <v>354000</v>
      </c>
      <c r="F1668" s="2056">
        <v>155000</v>
      </c>
      <c r="G1668" s="2005" t="s">
        <v>6147</v>
      </c>
      <c r="H1668" s="2052">
        <v>42152</v>
      </c>
      <c r="I1668" s="2005" t="s">
        <v>1446</v>
      </c>
      <c r="J1668" s="2005"/>
      <c r="K1668" s="2052"/>
      <c r="L1668" s="2005" t="s">
        <v>67</v>
      </c>
      <c r="M1668" s="2052">
        <v>42297</v>
      </c>
      <c r="N1668" s="2004" t="s">
        <v>728</v>
      </c>
      <c r="O1668" s="2005"/>
      <c r="P1668" s="2004" t="s">
        <v>11288</v>
      </c>
      <c r="Q1668" s="2004"/>
      <c r="R1668" s="2004"/>
      <c r="S1668" s="2004"/>
      <c r="T1668" s="2004"/>
      <c r="U1668" s="2004"/>
      <c r="V1668" s="2004"/>
      <c r="W1668" s="2004"/>
      <c r="X1668" s="2004"/>
    </row>
    <row r="1669" spans="1:24" s="25" customFormat="1" ht="14.25">
      <c r="A1669" s="41"/>
      <c r="B1669" s="2012"/>
      <c r="C1669" s="545"/>
      <c r="D1669" s="2051"/>
      <c r="E1669" s="2050"/>
      <c r="F1669" s="2056"/>
      <c r="G1669" s="2005"/>
      <c r="H1669" s="2052"/>
      <c r="I1669" s="2005"/>
      <c r="J1669" s="2005"/>
      <c r="K1669" s="2052"/>
      <c r="L1669" s="2005"/>
      <c r="M1669" s="2052"/>
      <c r="N1669" s="2004"/>
      <c r="O1669" s="2005"/>
      <c r="P1669" s="2004"/>
      <c r="Q1669" s="2004"/>
      <c r="R1669" s="2004"/>
      <c r="S1669" s="2004"/>
      <c r="T1669" s="2004"/>
      <c r="U1669" s="2004"/>
      <c r="V1669" s="2004"/>
      <c r="W1669" s="2004"/>
      <c r="X1669" s="2004"/>
    </row>
    <row r="1670" spans="1:24" s="25" customFormat="1">
      <c r="A1670" s="80" t="s">
        <v>10334</v>
      </c>
      <c r="B1670" s="2007"/>
      <c r="C1670" s="21"/>
      <c r="D1670" s="2051"/>
      <c r="E1670" s="2105"/>
      <c r="F1670" s="2105"/>
      <c r="G1670" s="2005"/>
      <c r="H1670" s="2052"/>
      <c r="I1670" s="2005"/>
      <c r="J1670" s="2005"/>
      <c r="K1670" s="2052"/>
      <c r="L1670" s="2005"/>
      <c r="M1670" s="2052"/>
      <c r="N1670" s="2004"/>
      <c r="O1670" s="2005"/>
      <c r="P1670" s="2004"/>
      <c r="Q1670" s="2004"/>
      <c r="R1670" s="2004"/>
      <c r="S1670" s="2004"/>
      <c r="T1670" s="2004"/>
      <c r="U1670" s="2004"/>
      <c r="V1670" s="2004"/>
      <c r="W1670" s="2004"/>
      <c r="X1670" s="2004"/>
    </row>
    <row r="1671" spans="1:24" s="25" customFormat="1">
      <c r="A1671" s="41">
        <v>4905180</v>
      </c>
      <c r="B1671" s="2007" t="s">
        <v>9767</v>
      </c>
      <c r="C1671" s="21" t="s">
        <v>11289</v>
      </c>
      <c r="D1671" s="2051">
        <v>2750</v>
      </c>
      <c r="E1671" s="2105">
        <v>325000</v>
      </c>
      <c r="F1671" s="2105">
        <v>129000</v>
      </c>
      <c r="G1671" s="2005" t="s">
        <v>25</v>
      </c>
      <c r="H1671" s="2052">
        <v>42152</v>
      </c>
      <c r="I1671" s="2005" t="s">
        <v>203</v>
      </c>
      <c r="J1671" s="2005"/>
      <c r="K1671" s="2052"/>
      <c r="L1671" s="2005" t="s">
        <v>67</v>
      </c>
      <c r="M1671" s="2052">
        <v>42297</v>
      </c>
      <c r="N1671" s="2004" t="s">
        <v>728</v>
      </c>
      <c r="O1671" s="2005"/>
      <c r="P1671" s="2004"/>
      <c r="Q1671" s="2004"/>
      <c r="R1671" s="2004"/>
      <c r="S1671" s="2004"/>
      <c r="T1671" s="2004"/>
      <c r="U1671" s="2004"/>
      <c r="V1671" s="2004"/>
      <c r="W1671" s="2004"/>
      <c r="X1671" s="2004"/>
    </row>
    <row r="1672" spans="1:24" s="25" customFormat="1">
      <c r="A1672" s="41"/>
      <c r="B1672" s="40"/>
      <c r="C1672" s="21"/>
      <c r="D1672" s="2051"/>
      <c r="E1672" s="2105"/>
      <c r="F1672" s="2105"/>
      <c r="G1672" s="2005"/>
      <c r="H1672" s="2052"/>
      <c r="I1672" s="2005"/>
      <c r="J1672" s="2005"/>
      <c r="K1672" s="2052"/>
      <c r="L1672" s="2005"/>
      <c r="M1672" s="2052"/>
      <c r="N1672" s="2004"/>
      <c r="O1672" s="2005"/>
      <c r="P1672" s="2004"/>
      <c r="Q1672" s="2004"/>
      <c r="R1672" s="2004"/>
      <c r="S1672" s="2004"/>
      <c r="T1672" s="2004"/>
      <c r="U1672" s="2004"/>
      <c r="V1672" s="2004"/>
      <c r="W1672" s="2004"/>
      <c r="X1672" s="2004"/>
    </row>
    <row r="1673" spans="1:24" s="25" customFormat="1">
      <c r="A1673" s="80" t="s">
        <v>10334</v>
      </c>
      <c r="B1673" s="2007"/>
      <c r="C1673" s="8" t="s">
        <v>11290</v>
      </c>
      <c r="D1673" s="2051"/>
      <c r="E1673" s="2105"/>
      <c r="F1673" s="2105"/>
      <c r="G1673" s="2005"/>
      <c r="H1673" s="2052"/>
      <c r="I1673" s="2005"/>
      <c r="J1673" s="2005"/>
      <c r="K1673" s="2052"/>
      <c r="L1673" s="2005"/>
      <c r="M1673" s="2052"/>
      <c r="N1673" s="2004"/>
      <c r="O1673" s="2005"/>
      <c r="P1673" s="2004"/>
      <c r="Q1673" s="2004"/>
      <c r="R1673" s="2004"/>
      <c r="S1673" s="2004"/>
      <c r="T1673" s="2004"/>
      <c r="U1673" s="2004"/>
      <c r="V1673" s="2004"/>
      <c r="W1673" s="2004"/>
      <c r="X1673" s="2004"/>
    </row>
    <row r="1674" spans="1:24" s="25" customFormat="1">
      <c r="A1674" s="41">
        <v>4906028</v>
      </c>
      <c r="B1674" s="2007" t="s">
        <v>9503</v>
      </c>
      <c r="C1674" s="21" t="s">
        <v>11291</v>
      </c>
      <c r="D1674" s="2051">
        <v>3000</v>
      </c>
      <c r="E1674" s="2105">
        <v>363000</v>
      </c>
      <c r="F1674" s="2105">
        <v>180000</v>
      </c>
      <c r="G1674" s="2005" t="s">
        <v>6147</v>
      </c>
      <c r="H1674" s="2052">
        <v>42161</v>
      </c>
      <c r="I1674" s="2005" t="s">
        <v>2324</v>
      </c>
      <c r="J1674" s="2005"/>
      <c r="K1674" s="2052"/>
      <c r="L1674" s="2005" t="s">
        <v>67</v>
      </c>
      <c r="M1674" s="2052">
        <v>42297</v>
      </c>
      <c r="N1674" s="2004" t="s">
        <v>728</v>
      </c>
      <c r="O1674" s="2005"/>
      <c r="P1674" s="2004" t="s">
        <v>11292</v>
      </c>
      <c r="Q1674" s="2004"/>
      <c r="R1674" s="2004"/>
      <c r="S1674" s="2004"/>
      <c r="T1674" s="2004"/>
      <c r="U1674" s="2004"/>
      <c r="V1674" s="2004"/>
      <c r="W1674" s="2004"/>
      <c r="X1674" s="2004"/>
    </row>
    <row r="1675" spans="1:24" s="25" customFormat="1">
      <c r="A1675" s="41"/>
      <c r="B1675" s="40"/>
      <c r="C1675" s="21"/>
      <c r="D1675" s="2051"/>
      <c r="E1675" s="2105"/>
      <c r="F1675" s="2105"/>
      <c r="G1675" s="2005"/>
      <c r="H1675" s="2052"/>
      <c r="I1675" s="2005"/>
      <c r="J1675" s="2005"/>
      <c r="K1675" s="2052"/>
      <c r="L1675" s="2005"/>
      <c r="M1675" s="2052"/>
      <c r="N1675" s="2004"/>
      <c r="O1675" s="2005"/>
      <c r="P1675" s="2004"/>
      <c r="Q1675" s="2004"/>
      <c r="R1675" s="2004"/>
      <c r="S1675" s="2004"/>
      <c r="T1675" s="2004"/>
      <c r="U1675" s="2004"/>
      <c r="V1675" s="2004"/>
      <c r="W1675" s="2004"/>
      <c r="X1675" s="2004"/>
    </row>
    <row r="1676" spans="1:24" s="25" customFormat="1">
      <c r="A1676" s="80" t="s">
        <v>10334</v>
      </c>
      <c r="B1676" s="2007"/>
      <c r="C1676" s="8" t="s">
        <v>11274</v>
      </c>
      <c r="D1676" s="2007"/>
      <c r="E1676" s="2105"/>
      <c r="F1676" s="2105"/>
      <c r="G1676" s="2005"/>
      <c r="H1676" s="2052"/>
      <c r="I1676" s="2005"/>
      <c r="J1676" s="2005"/>
      <c r="K1676" s="2052"/>
      <c r="L1676" s="2005"/>
      <c r="M1676" s="2052"/>
      <c r="N1676" s="2004"/>
      <c r="O1676" s="2005"/>
      <c r="P1676" s="2004"/>
      <c r="Q1676" s="2004"/>
      <c r="R1676" s="2004"/>
      <c r="S1676" s="2004"/>
      <c r="T1676" s="2004"/>
      <c r="U1676" s="2004"/>
      <c r="V1676" s="2004"/>
      <c r="W1676" s="2004"/>
      <c r="X1676" s="2004"/>
    </row>
    <row r="1677" spans="1:24" s="25" customFormat="1">
      <c r="A1677" s="41">
        <v>4907015</v>
      </c>
      <c r="B1677" s="2007" t="s">
        <v>9503</v>
      </c>
      <c r="C1677" s="21" t="s">
        <v>11293</v>
      </c>
      <c r="D1677" s="2051">
        <v>3000</v>
      </c>
      <c r="E1677" s="2105">
        <v>360000</v>
      </c>
      <c r="F1677" s="2105">
        <v>165000</v>
      </c>
      <c r="G1677" s="2005" t="s">
        <v>98</v>
      </c>
      <c r="H1677" s="2052">
        <v>42191</v>
      </c>
      <c r="I1677" s="2005" t="s">
        <v>2364</v>
      </c>
      <c r="J1677" s="2005"/>
      <c r="K1677" s="2052"/>
      <c r="L1677" s="2005" t="s">
        <v>67</v>
      </c>
      <c r="M1677" s="2052">
        <v>42297</v>
      </c>
      <c r="N1677" s="2004" t="s">
        <v>728</v>
      </c>
      <c r="O1677" s="2005"/>
      <c r="P1677" s="2004" t="s">
        <v>2230</v>
      </c>
      <c r="Q1677" s="2004"/>
      <c r="R1677" s="2004"/>
      <c r="S1677" s="2004"/>
      <c r="T1677" s="2004"/>
      <c r="U1677" s="2004"/>
      <c r="V1677" s="2004"/>
      <c r="W1677" s="2004"/>
      <c r="X1677" s="2004"/>
    </row>
    <row r="1678" spans="1:24" s="25" customFormat="1">
      <c r="A1678" s="41"/>
      <c r="B1678" s="2007"/>
      <c r="C1678" s="21"/>
      <c r="D1678" s="2051"/>
      <c r="E1678" s="2105"/>
      <c r="F1678" s="2105"/>
      <c r="G1678" s="2005"/>
      <c r="H1678" s="2052"/>
      <c r="I1678" s="2005"/>
      <c r="J1678" s="2005"/>
      <c r="K1678" s="2052"/>
      <c r="L1678" s="2005"/>
      <c r="M1678" s="2052"/>
      <c r="N1678" s="2004"/>
      <c r="O1678" s="2005"/>
      <c r="P1678" s="2004"/>
      <c r="Q1678" s="2004"/>
      <c r="R1678" s="2004"/>
      <c r="S1678" s="2004"/>
      <c r="T1678" s="2004"/>
      <c r="U1678" s="2004"/>
      <c r="V1678" s="2004"/>
      <c r="W1678" s="2004"/>
      <c r="X1678" s="2004"/>
    </row>
    <row r="1679" spans="1:24" s="25" customFormat="1">
      <c r="A1679" s="80" t="s">
        <v>11294</v>
      </c>
      <c r="B1679" s="2012"/>
      <c r="C1679" s="8" t="s">
        <v>11203</v>
      </c>
      <c r="D1679" s="2051"/>
      <c r="E1679" s="2105"/>
      <c r="F1679" s="2105"/>
      <c r="G1679" s="2005"/>
      <c r="H1679" s="2052"/>
      <c r="I1679" s="2005"/>
      <c r="J1679" s="2005"/>
      <c r="K1679" s="2052"/>
      <c r="L1679" s="2005"/>
      <c r="M1679" s="2052"/>
      <c r="N1679" s="2004"/>
      <c r="O1679" s="2005"/>
      <c r="P1679" s="2004"/>
      <c r="Q1679" s="2004"/>
      <c r="R1679" s="2004"/>
      <c r="S1679" s="2004"/>
      <c r="T1679" s="2004"/>
      <c r="U1679" s="2004"/>
      <c r="V1679" s="2004"/>
      <c r="W1679" s="2004"/>
      <c r="X1679" s="2004"/>
    </row>
    <row r="1680" spans="1:24" s="25" customFormat="1">
      <c r="A1680" s="41">
        <v>4904165</v>
      </c>
      <c r="B1680" s="40" t="s">
        <v>9507</v>
      </c>
      <c r="C1680" s="21" t="s">
        <v>11295</v>
      </c>
      <c r="D1680" s="2051">
        <v>3050</v>
      </c>
      <c r="E1680" s="2105">
        <v>356850</v>
      </c>
      <c r="F1680" s="2105">
        <v>160000</v>
      </c>
      <c r="G1680" s="2005" t="s">
        <v>6147</v>
      </c>
      <c r="H1680" s="2052">
        <v>42112</v>
      </c>
      <c r="I1680" s="2005" t="s">
        <v>317</v>
      </c>
      <c r="J1680" s="2005" t="s">
        <v>449</v>
      </c>
      <c r="K1680" s="2052"/>
      <c r="L1680" s="2005" t="s">
        <v>107</v>
      </c>
      <c r="M1680" s="2052">
        <v>42323</v>
      </c>
      <c r="N1680" s="2004" t="s">
        <v>5746</v>
      </c>
      <c r="O1680" s="2027" t="s">
        <v>11243</v>
      </c>
      <c r="P1680" s="2004"/>
      <c r="Q1680" s="2004"/>
      <c r="R1680" s="2004"/>
      <c r="S1680" s="2004"/>
      <c r="T1680" s="2004"/>
      <c r="U1680" s="2004"/>
      <c r="V1680" s="2004"/>
      <c r="W1680" s="2004"/>
      <c r="X1680" s="2004"/>
    </row>
    <row r="1681" spans="1:24" s="25" customFormat="1">
      <c r="A1681" s="41"/>
      <c r="B1681" s="40" t="s">
        <v>11296</v>
      </c>
      <c r="C1681" s="21" t="s">
        <v>9799</v>
      </c>
      <c r="D1681" s="2051">
        <v>100</v>
      </c>
      <c r="E1681" s="2105"/>
      <c r="F1681" s="2105"/>
      <c r="G1681" s="2005"/>
      <c r="H1681" s="2052"/>
      <c r="I1681" s="2005"/>
      <c r="J1681" s="2005"/>
      <c r="K1681" s="2052"/>
      <c r="L1681" s="2005"/>
      <c r="M1681" s="2052"/>
      <c r="N1681" s="2004"/>
      <c r="O1681" s="2005"/>
      <c r="P1681" s="2004"/>
      <c r="Q1681" s="2004"/>
      <c r="R1681" s="2004"/>
      <c r="S1681" s="2004"/>
      <c r="T1681" s="2004"/>
      <c r="U1681" s="2004"/>
      <c r="V1681" s="2004"/>
      <c r="W1681" s="2004"/>
      <c r="X1681" s="2004"/>
    </row>
    <row r="1682" spans="1:24" s="25" customFormat="1">
      <c r="A1682" s="41"/>
      <c r="B1682" s="2012"/>
      <c r="C1682" s="21"/>
      <c r="D1682" s="2051"/>
      <c r="E1682" s="2105"/>
      <c r="F1682" s="2105"/>
      <c r="G1682" s="2005"/>
      <c r="H1682" s="2052"/>
      <c r="I1682" s="2005"/>
      <c r="J1682" s="2005"/>
      <c r="K1682" s="2052"/>
      <c r="L1682" s="2005"/>
      <c r="M1682" s="2052"/>
      <c r="N1682" s="2004"/>
      <c r="O1682" s="2005"/>
      <c r="P1682" s="2004"/>
      <c r="Q1682" s="2004"/>
      <c r="R1682" s="2004"/>
      <c r="S1682" s="2004"/>
      <c r="T1682" s="2004"/>
      <c r="U1682" s="2004"/>
      <c r="V1682" s="2004"/>
      <c r="W1682" s="2004"/>
      <c r="X1682" s="2004"/>
    </row>
    <row r="1683" spans="1:24" s="25" customFormat="1">
      <c r="A1683" s="80" t="s">
        <v>11294</v>
      </c>
      <c r="B1683" s="2007"/>
      <c r="C1683" s="8" t="s">
        <v>11274</v>
      </c>
      <c r="D1683" s="2007"/>
      <c r="E1683" s="2050"/>
      <c r="F1683" s="2056"/>
      <c r="G1683" s="2005"/>
      <c r="H1683" s="2052"/>
      <c r="I1683" s="2005"/>
      <c r="J1683" s="2005"/>
      <c r="K1683" s="2052"/>
      <c r="L1683" s="2005"/>
      <c r="M1683" s="2052"/>
      <c r="N1683" s="2004"/>
      <c r="O1683" s="2005"/>
      <c r="P1683" s="2004"/>
      <c r="Q1683" s="2004"/>
      <c r="R1683" s="2004"/>
      <c r="S1683" s="2004"/>
      <c r="T1683" s="2004"/>
      <c r="U1683" s="2004"/>
      <c r="V1683" s="2004"/>
      <c r="W1683" s="2004"/>
      <c r="X1683" s="2004"/>
    </row>
    <row r="1684" spans="1:24" s="25" customFormat="1">
      <c r="A1684" s="41">
        <v>4907086</v>
      </c>
      <c r="B1684" s="2007" t="s">
        <v>11297</v>
      </c>
      <c r="C1684" s="2050" t="s">
        <v>11298</v>
      </c>
      <c r="D1684" s="2051">
        <v>3000</v>
      </c>
      <c r="E1684" s="2105">
        <v>363000</v>
      </c>
      <c r="F1684" s="2105">
        <v>147000</v>
      </c>
      <c r="G1684" s="2005" t="s">
        <v>369</v>
      </c>
      <c r="H1684" s="2052">
        <v>42206</v>
      </c>
      <c r="I1684" s="2005" t="s">
        <v>40</v>
      </c>
      <c r="J1684" s="2005" t="s">
        <v>449</v>
      </c>
      <c r="K1684" s="2052"/>
      <c r="L1684" s="2005" t="s">
        <v>107</v>
      </c>
      <c r="M1684" s="2052">
        <v>42323</v>
      </c>
      <c r="N1684" s="2004" t="s">
        <v>5746</v>
      </c>
      <c r="O1684" s="2027" t="s">
        <v>11243</v>
      </c>
      <c r="P1684" s="2004" t="s">
        <v>2230</v>
      </c>
      <c r="Q1684" s="2004"/>
      <c r="R1684" s="2004"/>
      <c r="S1684" s="2004"/>
      <c r="T1684" s="2004"/>
      <c r="U1684" s="2004"/>
      <c r="V1684" s="2004"/>
      <c r="W1684" s="2004"/>
      <c r="X1684" s="2004"/>
    </row>
    <row r="1685" spans="1:24" s="25" customFormat="1">
      <c r="A1685" s="41"/>
      <c r="B1685" s="2007" t="s">
        <v>11299</v>
      </c>
      <c r="C1685" s="21" t="s">
        <v>10858</v>
      </c>
      <c r="D1685" s="2051">
        <v>100</v>
      </c>
      <c r="E1685" s="2050"/>
      <c r="F1685" s="2056"/>
      <c r="G1685" s="2005"/>
      <c r="H1685" s="2052"/>
      <c r="I1685" s="2005"/>
      <c r="J1685" s="2005"/>
      <c r="K1685" s="2052"/>
      <c r="L1685" s="2005"/>
      <c r="M1685" s="2052"/>
      <c r="N1685" s="2004"/>
      <c r="O1685" s="2005"/>
      <c r="P1685" s="2004"/>
      <c r="Q1685" s="2004"/>
      <c r="R1685" s="2004"/>
      <c r="S1685" s="2004"/>
      <c r="T1685" s="2004"/>
      <c r="U1685" s="2004"/>
      <c r="V1685" s="2004"/>
      <c r="W1685" s="2004"/>
      <c r="X1685" s="2004"/>
    </row>
    <row r="1686" spans="1:24" s="25" customFormat="1">
      <c r="A1686" s="41"/>
      <c r="B1686" s="2012"/>
      <c r="C1686" s="21"/>
      <c r="D1686" s="2051"/>
      <c r="E1686" s="2105"/>
      <c r="F1686" s="2105"/>
      <c r="G1686" s="2005"/>
      <c r="H1686" s="2052"/>
      <c r="I1686" s="2005"/>
      <c r="J1686" s="2005"/>
      <c r="K1686" s="2052"/>
      <c r="L1686" s="2005"/>
      <c r="M1686" s="2052"/>
      <c r="N1686" s="2004"/>
      <c r="O1686" s="2005"/>
      <c r="P1686" s="2004"/>
      <c r="Q1686" s="2004"/>
      <c r="R1686" s="2004"/>
      <c r="S1686" s="2004"/>
      <c r="T1686" s="2004"/>
      <c r="U1686" s="2004"/>
      <c r="V1686" s="2004"/>
      <c r="W1686" s="2004"/>
      <c r="X1686" s="2004"/>
    </row>
    <row r="1687" spans="1:24" s="25" customFormat="1">
      <c r="A1687" s="80" t="s">
        <v>11294</v>
      </c>
      <c r="B1687" s="2007"/>
      <c r="C1687" s="8" t="s">
        <v>11300</v>
      </c>
      <c r="D1687" s="2051"/>
      <c r="E1687" s="2050"/>
      <c r="F1687" s="2056"/>
      <c r="G1687" s="2005"/>
      <c r="H1687" s="2052"/>
      <c r="I1687" s="2005"/>
      <c r="J1687" s="2005"/>
      <c r="K1687" s="2052"/>
      <c r="L1687" s="2005"/>
      <c r="M1687" s="2052"/>
      <c r="N1687" s="2004"/>
      <c r="O1687" s="2005"/>
      <c r="P1687" s="2004"/>
      <c r="Q1687" s="2004"/>
      <c r="R1687" s="2004"/>
      <c r="S1687" s="2004"/>
      <c r="T1687" s="2004"/>
      <c r="U1687" s="2004"/>
      <c r="V1687" s="2004"/>
      <c r="W1687" s="2004"/>
      <c r="X1687" s="2004"/>
    </row>
    <row r="1688" spans="1:24" s="25" customFormat="1">
      <c r="A1688" s="41">
        <v>4909043</v>
      </c>
      <c r="B1688" s="2007" t="s">
        <v>9503</v>
      </c>
      <c r="C1688" s="21" t="s">
        <v>11301</v>
      </c>
      <c r="D1688" s="2051">
        <v>3500</v>
      </c>
      <c r="E1688" s="2002">
        <v>406000</v>
      </c>
      <c r="F1688" s="2002">
        <v>231000</v>
      </c>
      <c r="G1688" s="2005" t="s">
        <v>31</v>
      </c>
      <c r="H1688" s="2052">
        <v>42251</v>
      </c>
      <c r="I1688" s="2005" t="s">
        <v>359</v>
      </c>
      <c r="J1688" s="2005"/>
      <c r="K1688" s="2052"/>
      <c r="L1688" s="2005" t="s">
        <v>107</v>
      </c>
      <c r="M1688" s="2052">
        <v>42323</v>
      </c>
      <c r="N1688" s="2004" t="s">
        <v>5746</v>
      </c>
      <c r="O1688" s="2005"/>
      <c r="P1688" s="2004"/>
      <c r="Q1688" s="2004"/>
      <c r="R1688" s="2004"/>
      <c r="S1688" s="2004"/>
      <c r="T1688" s="2004"/>
      <c r="U1688" s="2004"/>
      <c r="V1688" s="2004"/>
      <c r="W1688" s="2004"/>
      <c r="X1688" s="2004"/>
    </row>
    <row r="1689" spans="1:24" s="25" customFormat="1">
      <c r="A1689" s="41"/>
      <c r="B1689" s="2012"/>
      <c r="C1689" s="21"/>
      <c r="D1689" s="2051"/>
      <c r="E1689" s="2105"/>
      <c r="F1689" s="2105"/>
      <c r="G1689" s="2005"/>
      <c r="H1689" s="2052"/>
      <c r="I1689" s="2005"/>
      <c r="J1689" s="2005"/>
      <c r="K1689" s="2052"/>
      <c r="L1689" s="2005"/>
      <c r="M1689" s="2052"/>
      <c r="N1689" s="2004"/>
      <c r="O1689" s="2005"/>
      <c r="P1689" s="2004"/>
      <c r="Q1689" s="2004"/>
      <c r="R1689" s="2004"/>
      <c r="S1689" s="2004"/>
      <c r="T1689" s="2004"/>
      <c r="U1689" s="2004"/>
      <c r="V1689" s="2004"/>
      <c r="W1689" s="2004"/>
      <c r="X1689" s="2004"/>
    </row>
    <row r="1690" spans="1:24" s="25" customFormat="1">
      <c r="A1690" s="490" t="s">
        <v>11294</v>
      </c>
      <c r="B1690" s="2007"/>
      <c r="C1690" s="8" t="s">
        <v>11302</v>
      </c>
      <c r="D1690" s="2007"/>
      <c r="E1690" s="2002"/>
      <c r="F1690" s="2002"/>
      <c r="G1690" s="2005"/>
      <c r="H1690" s="2052"/>
      <c r="I1690" s="2005"/>
      <c r="J1690" s="2005"/>
      <c r="K1690" s="2052"/>
      <c r="L1690" s="2005"/>
      <c r="M1690" s="2052"/>
      <c r="N1690" s="2004"/>
      <c r="O1690" s="2005"/>
      <c r="P1690" s="2004"/>
      <c r="Q1690" s="2004"/>
      <c r="R1690" s="2004"/>
      <c r="S1690" s="2004"/>
      <c r="T1690" s="2004"/>
      <c r="U1690" s="2004"/>
      <c r="V1690" s="2004"/>
      <c r="W1690" s="2004"/>
      <c r="X1690" s="2004"/>
    </row>
    <row r="1691" spans="1:24" s="25" customFormat="1">
      <c r="A1691" s="2098">
        <v>4910110</v>
      </c>
      <c r="B1691" s="2007" t="s">
        <v>9503</v>
      </c>
      <c r="C1691" s="2050" t="s">
        <v>11303</v>
      </c>
      <c r="D1691" s="2051">
        <v>2900</v>
      </c>
      <c r="E1691" s="2002">
        <v>339000</v>
      </c>
      <c r="F1691" s="2002">
        <v>153000</v>
      </c>
      <c r="G1691" s="2005" t="s">
        <v>25</v>
      </c>
      <c r="H1691" s="2052">
        <v>42291</v>
      </c>
      <c r="I1691" s="2005" t="s">
        <v>2341</v>
      </c>
      <c r="J1691" s="2005" t="s">
        <v>449</v>
      </c>
      <c r="K1691" s="2052"/>
      <c r="L1691" s="2005" t="s">
        <v>107</v>
      </c>
      <c r="M1691" s="2052">
        <v>42323</v>
      </c>
      <c r="N1691" s="2004" t="s">
        <v>5746</v>
      </c>
      <c r="O1691" s="2027" t="s">
        <v>11304</v>
      </c>
      <c r="P1691" s="2004"/>
      <c r="Q1691" s="2004"/>
      <c r="R1691" s="2004"/>
      <c r="S1691" s="2004"/>
      <c r="T1691" s="2004"/>
      <c r="U1691" s="2004"/>
      <c r="V1691" s="2004"/>
      <c r="W1691" s="2004"/>
      <c r="X1691" s="2004"/>
    </row>
    <row r="1692" spans="1:24" s="25" customFormat="1">
      <c r="A1692" s="2098"/>
      <c r="B1692" s="2007" t="s">
        <v>11305</v>
      </c>
      <c r="C1692" s="2050" t="s">
        <v>11306</v>
      </c>
      <c r="D1692" s="2051">
        <v>100</v>
      </c>
      <c r="E1692" s="2002"/>
      <c r="F1692" s="2002"/>
      <c r="G1692" s="2005"/>
      <c r="H1692" s="2052"/>
      <c r="I1692" s="2005"/>
      <c r="J1692" s="2005"/>
      <c r="K1692" s="2052"/>
      <c r="L1692" s="2005"/>
      <c r="M1692" s="2052"/>
      <c r="N1692" s="2004"/>
      <c r="O1692" s="2005"/>
      <c r="P1692" s="2004"/>
      <c r="Q1692" s="2004"/>
      <c r="R1692" s="2004"/>
      <c r="S1692" s="2004"/>
      <c r="T1692" s="2004"/>
      <c r="U1692" s="2004"/>
      <c r="V1692" s="2004"/>
      <c r="W1692" s="2004"/>
      <c r="X1692" s="2004"/>
    </row>
    <row r="1693" spans="1:24" s="25" customFormat="1">
      <c r="A1693" s="41"/>
      <c r="B1693" s="2012"/>
      <c r="C1693" s="21"/>
      <c r="D1693" s="2051"/>
      <c r="E1693" s="2105"/>
      <c r="F1693" s="2105"/>
      <c r="G1693" s="2005"/>
      <c r="H1693" s="2052"/>
      <c r="I1693" s="2005"/>
      <c r="J1693" s="2005"/>
      <c r="K1693" s="2052"/>
      <c r="L1693" s="2005"/>
      <c r="M1693" s="2052"/>
      <c r="N1693" s="2004"/>
      <c r="O1693" s="2005"/>
      <c r="P1693" s="2004"/>
      <c r="Q1693" s="2004"/>
      <c r="R1693" s="2004"/>
      <c r="S1693" s="2004"/>
      <c r="T1693" s="2004"/>
      <c r="U1693" s="2004"/>
      <c r="V1693" s="2004"/>
      <c r="W1693" s="2004"/>
      <c r="X1693" s="2004"/>
    </row>
    <row r="1694" spans="1:24" s="25" customFormat="1">
      <c r="A1694" s="80" t="s">
        <v>11307</v>
      </c>
      <c r="B1694" s="2012"/>
      <c r="C1694" s="8" t="s">
        <v>11171</v>
      </c>
      <c r="D1694" s="2051"/>
      <c r="E1694" s="2105"/>
      <c r="F1694" s="2105"/>
      <c r="G1694" s="2005"/>
      <c r="H1694" s="2052"/>
      <c r="I1694" s="2005"/>
      <c r="J1694" s="2005"/>
      <c r="K1694" s="2052"/>
      <c r="L1694" s="2005"/>
      <c r="M1694" s="2052"/>
      <c r="N1694" s="2004"/>
      <c r="O1694" s="2005"/>
      <c r="P1694" s="2004"/>
      <c r="Q1694" s="2004"/>
      <c r="R1694" s="2004"/>
      <c r="S1694" s="2004"/>
      <c r="T1694" s="2004"/>
      <c r="U1694" s="2004"/>
      <c r="V1694" s="2004"/>
      <c r="W1694" s="2004"/>
      <c r="X1694" s="2004"/>
    </row>
    <row r="1695" spans="1:24" s="25" customFormat="1">
      <c r="A1695" s="41">
        <v>4902030</v>
      </c>
      <c r="B1695" s="2012" t="s">
        <v>10312</v>
      </c>
      <c r="C1695" s="21" t="s">
        <v>11308</v>
      </c>
      <c r="D1695" s="2051">
        <v>3100</v>
      </c>
      <c r="E1695" s="2105">
        <v>363000</v>
      </c>
      <c r="F1695" s="2105">
        <v>169000</v>
      </c>
      <c r="G1695" s="2005" t="s">
        <v>9943</v>
      </c>
      <c r="H1695" s="2052">
        <v>42041</v>
      </c>
      <c r="I1695" s="2005" t="s">
        <v>9831</v>
      </c>
      <c r="J1695" s="2005"/>
      <c r="K1695" s="2052"/>
      <c r="L1695" s="2005" t="s">
        <v>10844</v>
      </c>
      <c r="M1695" s="2052">
        <v>42325</v>
      </c>
      <c r="N1695" s="2004" t="s">
        <v>5746</v>
      </c>
      <c r="O1695" s="2005"/>
      <c r="P1695" s="2004"/>
      <c r="Q1695" s="2004"/>
      <c r="R1695" s="2004"/>
      <c r="S1695" s="2004"/>
      <c r="T1695" s="2004"/>
      <c r="U1695" s="2004"/>
      <c r="V1695" s="2004"/>
      <c r="W1695" s="2004"/>
      <c r="X1695" s="2004"/>
    </row>
    <row r="1696" spans="1:24" s="25" customFormat="1">
      <c r="A1696" s="115"/>
      <c r="B1696" s="2012"/>
      <c r="C1696" s="21"/>
      <c r="D1696" s="2051"/>
      <c r="E1696" s="2105"/>
      <c r="F1696" s="2105"/>
      <c r="G1696" s="2005"/>
      <c r="H1696" s="2052"/>
      <c r="I1696" s="2005"/>
      <c r="J1696" s="2005"/>
      <c r="K1696" s="2052"/>
      <c r="L1696" s="2005"/>
      <c r="M1696" s="2052"/>
      <c r="N1696" s="2004"/>
      <c r="O1696" s="2005"/>
      <c r="P1696" s="2004"/>
      <c r="Q1696" s="2004"/>
      <c r="R1696" s="2004"/>
      <c r="S1696" s="2004"/>
      <c r="T1696" s="2004"/>
      <c r="U1696" s="2004"/>
      <c r="V1696" s="2004"/>
      <c r="W1696" s="2004"/>
      <c r="X1696" s="2004"/>
    </row>
    <row r="1697" spans="1:24" s="25" customFormat="1">
      <c r="A1697" s="80" t="s">
        <v>11307</v>
      </c>
      <c r="B1697" s="2012"/>
      <c r="C1697" s="8" t="s">
        <v>11203</v>
      </c>
      <c r="D1697" s="2051"/>
      <c r="E1697" s="2105"/>
      <c r="F1697" s="2105"/>
      <c r="G1697" s="2005"/>
      <c r="H1697" s="2052"/>
      <c r="I1697" s="2005"/>
      <c r="J1697" s="2005"/>
      <c r="K1697" s="2052"/>
      <c r="L1697" s="2005"/>
      <c r="M1697" s="2052"/>
      <c r="N1697" s="2004"/>
      <c r="O1697" s="2005"/>
      <c r="P1697" s="2004"/>
      <c r="Q1697" s="2004"/>
      <c r="R1697" s="2004"/>
      <c r="S1697" s="2004"/>
      <c r="T1697" s="2004"/>
      <c r="U1697" s="2004"/>
      <c r="V1697" s="2004"/>
      <c r="W1697" s="2004"/>
      <c r="X1697" s="2004"/>
    </row>
    <row r="1698" spans="1:24" s="25" customFormat="1">
      <c r="A1698" s="41">
        <v>4904022</v>
      </c>
      <c r="B1698" s="2012" t="s">
        <v>9507</v>
      </c>
      <c r="C1698" s="2005" t="s">
        <v>11309</v>
      </c>
      <c r="D1698" s="2051">
        <v>2850</v>
      </c>
      <c r="E1698" s="2105">
        <v>336000</v>
      </c>
      <c r="F1698" s="2105">
        <v>129000</v>
      </c>
      <c r="G1698" s="2005" t="s">
        <v>6147</v>
      </c>
      <c r="H1698" s="2052">
        <v>42097</v>
      </c>
      <c r="I1698" s="2005" t="s">
        <v>513</v>
      </c>
      <c r="J1698" s="2005" t="s">
        <v>449</v>
      </c>
      <c r="K1698" s="2052"/>
      <c r="L1698" s="2005" t="s">
        <v>2065</v>
      </c>
      <c r="M1698" s="2052">
        <v>42325</v>
      </c>
      <c r="N1698" s="2004" t="s">
        <v>5746</v>
      </c>
      <c r="O1698" s="2027" t="s">
        <v>11310</v>
      </c>
      <c r="P1698" s="2004"/>
      <c r="Q1698" s="2004"/>
      <c r="R1698" s="2004"/>
      <c r="S1698" s="2004"/>
      <c r="T1698" s="2004"/>
      <c r="U1698" s="2004"/>
      <c r="V1698" s="2004"/>
      <c r="W1698" s="2004"/>
      <c r="X1698" s="2004"/>
    </row>
    <row r="1699" spans="1:24" s="25" customFormat="1">
      <c r="A1699" s="115"/>
      <c r="B1699" s="2012" t="s">
        <v>11311</v>
      </c>
      <c r="C1699" s="21" t="s">
        <v>10858</v>
      </c>
      <c r="D1699" s="2051">
        <v>100</v>
      </c>
      <c r="E1699" s="2105"/>
      <c r="F1699" s="2105"/>
      <c r="G1699" s="2005"/>
      <c r="H1699" s="2052"/>
      <c r="I1699" s="2005"/>
      <c r="J1699" s="2005"/>
      <c r="K1699" s="2052"/>
      <c r="L1699" s="2005"/>
      <c r="M1699" s="2052"/>
      <c r="N1699" s="2004"/>
      <c r="O1699" s="2005"/>
      <c r="P1699" s="2004"/>
      <c r="Q1699" s="2004"/>
      <c r="R1699" s="2004"/>
      <c r="S1699" s="2004"/>
      <c r="T1699" s="2004"/>
      <c r="U1699" s="2004"/>
      <c r="V1699" s="2004"/>
      <c r="W1699" s="2004"/>
      <c r="X1699" s="2004"/>
    </row>
    <row r="1700" spans="1:24" s="25" customFormat="1">
      <c r="A1700" s="41">
        <v>4904036</v>
      </c>
      <c r="B1700" s="2012" t="s">
        <v>9507</v>
      </c>
      <c r="C1700" s="2005" t="s">
        <v>11312</v>
      </c>
      <c r="D1700" s="2051">
        <v>2800</v>
      </c>
      <c r="E1700" s="2105">
        <v>330000</v>
      </c>
      <c r="F1700" s="2105">
        <v>121000</v>
      </c>
      <c r="G1700" s="2005" t="s">
        <v>6147</v>
      </c>
      <c r="H1700" s="2052">
        <v>42100</v>
      </c>
      <c r="I1700" s="2005" t="s">
        <v>1758</v>
      </c>
      <c r="J1700" s="2005" t="s">
        <v>449</v>
      </c>
      <c r="K1700" s="2052"/>
      <c r="L1700" s="2005" t="s">
        <v>2065</v>
      </c>
      <c r="M1700" s="2052">
        <v>42325</v>
      </c>
      <c r="N1700" s="2004" t="s">
        <v>5746</v>
      </c>
      <c r="O1700" s="2027" t="s">
        <v>11277</v>
      </c>
      <c r="P1700" s="2004"/>
      <c r="Q1700" s="2004"/>
      <c r="R1700" s="2004"/>
      <c r="S1700" s="2004"/>
      <c r="T1700" s="2004"/>
      <c r="U1700" s="2004"/>
      <c r="V1700" s="2004"/>
      <c r="W1700" s="2004"/>
      <c r="X1700" s="2004"/>
    </row>
    <row r="1701" spans="1:24" s="25" customFormat="1">
      <c r="A1701" s="115"/>
      <c r="B1701" s="2012" t="s">
        <v>11313</v>
      </c>
      <c r="C1701" s="21" t="s">
        <v>10858</v>
      </c>
      <c r="D1701" s="2051">
        <v>100</v>
      </c>
      <c r="E1701" s="2105"/>
      <c r="F1701" s="2105"/>
      <c r="G1701" s="2005"/>
      <c r="H1701" s="2052"/>
      <c r="I1701" s="2005"/>
      <c r="J1701" s="2005"/>
      <c r="K1701" s="2052"/>
      <c r="L1701" s="2005"/>
      <c r="M1701" s="2052"/>
      <c r="N1701" s="2004"/>
      <c r="O1701" s="2005"/>
      <c r="P1701" s="2004"/>
      <c r="Q1701" s="2004"/>
      <c r="R1701" s="2004"/>
      <c r="S1701" s="2004"/>
      <c r="T1701" s="2004"/>
      <c r="U1701" s="2004"/>
      <c r="V1701" s="2004"/>
      <c r="W1701" s="2004"/>
      <c r="X1701" s="2004"/>
    </row>
    <row r="1702" spans="1:24" s="25" customFormat="1">
      <c r="A1702" s="41">
        <v>4904093</v>
      </c>
      <c r="B1702" s="2012" t="s">
        <v>9507</v>
      </c>
      <c r="C1702" s="2005" t="s">
        <v>11314</v>
      </c>
      <c r="D1702" s="2051">
        <v>2650</v>
      </c>
      <c r="E1702" s="2105">
        <v>313000</v>
      </c>
      <c r="F1702" s="2105">
        <v>109000</v>
      </c>
      <c r="G1702" s="2005" t="s">
        <v>25</v>
      </c>
      <c r="H1702" s="2052">
        <v>42103</v>
      </c>
      <c r="I1702" s="2005" t="s">
        <v>2256</v>
      </c>
      <c r="J1702" s="2005" t="s">
        <v>449</v>
      </c>
      <c r="K1702" s="2052"/>
      <c r="L1702" s="2005" t="s">
        <v>2065</v>
      </c>
      <c r="M1702" s="2052">
        <v>42325</v>
      </c>
      <c r="N1702" s="2004" t="s">
        <v>5746</v>
      </c>
      <c r="O1702" s="2027" t="s">
        <v>11315</v>
      </c>
      <c r="P1702" s="2004"/>
      <c r="Q1702" s="2004"/>
      <c r="R1702" s="2004"/>
      <c r="S1702" s="2004"/>
      <c r="T1702" s="2004"/>
      <c r="U1702" s="2004"/>
      <c r="V1702" s="2004"/>
      <c r="W1702" s="2004"/>
      <c r="X1702" s="2004"/>
    </row>
    <row r="1703" spans="1:24" s="25" customFormat="1">
      <c r="A1703" s="115"/>
      <c r="B1703" s="2012" t="s">
        <v>11316</v>
      </c>
      <c r="C1703" s="21" t="s">
        <v>10858</v>
      </c>
      <c r="D1703" s="2051">
        <v>100</v>
      </c>
      <c r="E1703" s="2105"/>
      <c r="F1703" s="2105"/>
      <c r="G1703" s="2005"/>
      <c r="H1703" s="2052"/>
      <c r="I1703" s="2005"/>
      <c r="J1703" s="2005"/>
      <c r="K1703" s="2052"/>
      <c r="L1703" s="2005"/>
      <c r="M1703" s="2052"/>
      <c r="N1703" s="2004"/>
      <c r="O1703" s="2005"/>
      <c r="P1703" s="2004"/>
      <c r="Q1703" s="2004"/>
      <c r="R1703" s="2004"/>
      <c r="S1703" s="2004"/>
      <c r="T1703" s="2004"/>
      <c r="U1703" s="2004"/>
      <c r="V1703" s="2004"/>
      <c r="W1703" s="2004"/>
      <c r="X1703" s="2004"/>
    </row>
    <row r="1704" spans="1:24" s="25" customFormat="1">
      <c r="A1704" s="41"/>
      <c r="B1704" s="2012"/>
      <c r="C1704" s="21"/>
      <c r="D1704" s="2051"/>
      <c r="E1704" s="2105"/>
      <c r="F1704" s="2105"/>
      <c r="G1704" s="2005"/>
      <c r="H1704" s="2052"/>
      <c r="I1704" s="2005"/>
      <c r="J1704" s="2005"/>
      <c r="K1704" s="2052"/>
      <c r="L1704" s="2005"/>
      <c r="M1704" s="2052"/>
      <c r="N1704" s="2004"/>
      <c r="O1704" s="2005"/>
      <c r="P1704" s="2004"/>
      <c r="Q1704" s="2004"/>
      <c r="R1704" s="2004"/>
      <c r="S1704" s="2004"/>
      <c r="T1704" s="2004"/>
      <c r="U1704" s="2004"/>
      <c r="V1704" s="2004"/>
      <c r="W1704" s="2004"/>
      <c r="X1704" s="2004"/>
    </row>
    <row r="1705" spans="1:24" s="25" customFormat="1">
      <c r="A1705" s="80" t="s">
        <v>11307</v>
      </c>
      <c r="B1705" s="2007"/>
      <c r="C1705" s="8" t="s">
        <v>11274</v>
      </c>
      <c r="D1705" s="2007"/>
      <c r="E1705" s="2050"/>
      <c r="F1705" s="2056"/>
      <c r="G1705" s="2005"/>
      <c r="H1705" s="2052"/>
      <c r="I1705" s="2005"/>
      <c r="J1705" s="2005"/>
      <c r="K1705" s="2052"/>
      <c r="L1705" s="2005"/>
      <c r="M1705" s="2052"/>
      <c r="N1705" s="2004"/>
      <c r="O1705" s="2005"/>
      <c r="P1705" s="2004"/>
      <c r="Q1705" s="2004"/>
      <c r="R1705" s="2004"/>
      <c r="S1705" s="2004"/>
      <c r="T1705" s="2004"/>
      <c r="U1705" s="2004"/>
      <c r="V1705" s="2004"/>
      <c r="W1705" s="2004"/>
      <c r="X1705" s="2004"/>
    </row>
    <row r="1706" spans="1:24" s="25" customFormat="1">
      <c r="A1706" s="41">
        <v>4907080</v>
      </c>
      <c r="B1706" s="2007" t="s">
        <v>9497</v>
      </c>
      <c r="C1706" s="2050" t="s">
        <v>11317</v>
      </c>
      <c r="D1706" s="2051">
        <v>3100</v>
      </c>
      <c r="E1706" s="2105">
        <v>375000</v>
      </c>
      <c r="F1706" s="2105">
        <v>171000</v>
      </c>
      <c r="G1706" s="2005" t="s">
        <v>6147</v>
      </c>
      <c r="H1706" s="2052">
        <v>42205</v>
      </c>
      <c r="I1706" s="2005" t="s">
        <v>8007</v>
      </c>
      <c r="J1706" s="2005" t="s">
        <v>449</v>
      </c>
      <c r="K1706" s="2052"/>
      <c r="L1706" s="2005" t="s">
        <v>2065</v>
      </c>
      <c r="M1706" s="2052">
        <v>42325</v>
      </c>
      <c r="N1706" s="2004" t="s">
        <v>5746</v>
      </c>
      <c r="O1706" s="2027" t="s">
        <v>11264</v>
      </c>
      <c r="P1706" s="2004" t="s">
        <v>6144</v>
      </c>
      <c r="Q1706" s="2004"/>
      <c r="R1706" s="2004"/>
      <c r="S1706" s="2004"/>
      <c r="T1706" s="2004"/>
      <c r="U1706" s="2004"/>
      <c r="V1706" s="2004"/>
      <c r="W1706" s="2004"/>
      <c r="X1706" s="2004"/>
    </row>
    <row r="1707" spans="1:24" s="25" customFormat="1">
      <c r="A1707" s="41"/>
      <c r="B1707" s="2007" t="s">
        <v>11318</v>
      </c>
      <c r="C1707" s="21" t="s">
        <v>10858</v>
      </c>
      <c r="D1707" s="2051">
        <v>100</v>
      </c>
      <c r="E1707" s="2050"/>
      <c r="F1707" s="2056"/>
      <c r="G1707" s="2005"/>
      <c r="H1707" s="2052"/>
      <c r="I1707" s="2005"/>
      <c r="J1707" s="2005"/>
      <c r="K1707" s="2052"/>
      <c r="L1707" s="2005"/>
      <c r="M1707" s="2052"/>
      <c r="N1707" s="2004"/>
      <c r="O1707" s="2005"/>
      <c r="P1707" s="2004"/>
      <c r="Q1707" s="2004"/>
      <c r="R1707" s="2004"/>
      <c r="S1707" s="2004"/>
      <c r="T1707" s="2004"/>
      <c r="U1707" s="2004"/>
      <c r="V1707" s="2004"/>
      <c r="W1707" s="2004"/>
      <c r="X1707" s="2004"/>
    </row>
    <row r="1708" spans="1:24" s="25" customFormat="1">
      <c r="A1708" s="41"/>
      <c r="B1708" s="2007"/>
      <c r="C1708" s="21"/>
      <c r="D1708" s="2051"/>
      <c r="E1708" s="2050"/>
      <c r="F1708" s="2056"/>
      <c r="G1708" s="2005"/>
      <c r="H1708" s="2052"/>
      <c r="I1708" s="2005"/>
      <c r="J1708" s="2005"/>
      <c r="K1708" s="2052"/>
      <c r="L1708" s="2005"/>
      <c r="M1708" s="2052"/>
      <c r="N1708" s="2004"/>
      <c r="O1708" s="2005"/>
      <c r="P1708" s="2004"/>
      <c r="Q1708" s="2004"/>
      <c r="R1708" s="2004"/>
      <c r="S1708" s="2004"/>
      <c r="T1708" s="2004"/>
      <c r="U1708" s="2004"/>
      <c r="V1708" s="2004"/>
      <c r="W1708" s="2004"/>
      <c r="X1708" s="2004"/>
    </row>
    <row r="1709" spans="1:24" s="25" customFormat="1">
      <c r="A1709" s="80" t="s">
        <v>835</v>
      </c>
      <c r="B1709" s="2007"/>
      <c r="C1709" s="8" t="s">
        <v>11319</v>
      </c>
      <c r="D1709" s="2051"/>
      <c r="E1709" s="2050"/>
      <c r="F1709" s="2056"/>
      <c r="G1709" s="2005"/>
      <c r="H1709" s="2052"/>
      <c r="I1709" s="2005"/>
      <c r="J1709" s="2005"/>
      <c r="K1709" s="2052"/>
      <c r="L1709" s="2005"/>
      <c r="M1709" s="2052"/>
      <c r="N1709" s="2004"/>
      <c r="O1709" s="2005"/>
      <c r="P1709" s="2004"/>
      <c r="Q1709" s="2004"/>
      <c r="R1709" s="2004"/>
      <c r="S1709" s="2004"/>
      <c r="T1709" s="2004"/>
      <c r="U1709" s="2004"/>
      <c r="V1709" s="2004"/>
      <c r="W1709" s="2004"/>
      <c r="X1709" s="2004"/>
    </row>
    <row r="1710" spans="1:24" s="25" customFormat="1">
      <c r="A1710" s="41">
        <v>4908032</v>
      </c>
      <c r="B1710" s="2007" t="s">
        <v>9507</v>
      </c>
      <c r="C1710" s="21" t="s">
        <v>11320</v>
      </c>
      <c r="D1710" s="2051">
        <v>3050</v>
      </c>
      <c r="E1710" s="2105">
        <v>372000</v>
      </c>
      <c r="F1710" s="2105">
        <v>170000</v>
      </c>
      <c r="G1710" s="2005" t="s">
        <v>64</v>
      </c>
      <c r="H1710" s="2052">
        <v>42224</v>
      </c>
      <c r="I1710" s="2005" t="s">
        <v>2324</v>
      </c>
      <c r="J1710" s="2005" t="s">
        <v>449</v>
      </c>
      <c r="K1710" s="2052"/>
      <c r="L1710" s="2005" t="s">
        <v>67</v>
      </c>
      <c r="M1710" s="2052">
        <v>42325</v>
      </c>
      <c r="N1710" s="2004" t="s">
        <v>5746</v>
      </c>
      <c r="O1710" s="2027" t="s">
        <v>11321</v>
      </c>
      <c r="P1710" s="2004" t="s">
        <v>2230</v>
      </c>
      <c r="Q1710" s="2004"/>
      <c r="R1710" s="2004"/>
      <c r="S1710" s="2004"/>
      <c r="T1710" s="2004"/>
      <c r="U1710" s="2004"/>
      <c r="V1710" s="2004"/>
      <c r="W1710" s="2004"/>
      <c r="X1710" s="2004"/>
    </row>
    <row r="1711" spans="1:24" s="25" customFormat="1">
      <c r="A1711" s="41"/>
      <c r="B1711" s="2007" t="s">
        <v>11322</v>
      </c>
      <c r="C1711" s="21" t="s">
        <v>10858</v>
      </c>
      <c r="D1711" s="2051">
        <v>100</v>
      </c>
      <c r="E1711" s="2050"/>
      <c r="F1711" s="2056"/>
      <c r="G1711" s="2005"/>
      <c r="H1711" s="2052"/>
      <c r="I1711" s="2005"/>
      <c r="J1711" s="2005"/>
      <c r="K1711" s="2052"/>
      <c r="L1711" s="2005"/>
      <c r="M1711" s="2052"/>
      <c r="N1711" s="2004"/>
      <c r="O1711" s="2005"/>
      <c r="P1711" s="2004"/>
      <c r="Q1711" s="2004"/>
      <c r="R1711" s="2004"/>
      <c r="S1711" s="2004"/>
      <c r="T1711" s="2004"/>
      <c r="U1711" s="2004"/>
      <c r="V1711" s="2004"/>
      <c r="W1711" s="2004"/>
      <c r="X1711" s="2004"/>
    </row>
    <row r="1712" spans="1:24" s="25" customFormat="1">
      <c r="A1712" s="41">
        <v>4908056</v>
      </c>
      <c r="B1712" s="2007" t="s">
        <v>9507</v>
      </c>
      <c r="C1712" s="21" t="s">
        <v>11323</v>
      </c>
      <c r="D1712" s="2051">
        <v>2900</v>
      </c>
      <c r="E1712" s="2105">
        <v>348000</v>
      </c>
      <c r="F1712" s="2105">
        <v>155000</v>
      </c>
      <c r="G1712" s="2005" t="s">
        <v>11324</v>
      </c>
      <c r="H1712" s="2052">
        <v>42235</v>
      </c>
      <c r="I1712" s="2005" t="s">
        <v>11325</v>
      </c>
      <c r="J1712" s="2005" t="s">
        <v>449</v>
      </c>
      <c r="K1712" s="2052"/>
      <c r="L1712" s="2005" t="s">
        <v>67</v>
      </c>
      <c r="M1712" s="2052">
        <v>42325</v>
      </c>
      <c r="N1712" s="2004" t="s">
        <v>5746</v>
      </c>
      <c r="O1712" s="2027" t="s">
        <v>11257</v>
      </c>
      <c r="P1712" s="2004" t="s">
        <v>2247</v>
      </c>
      <c r="Q1712" s="2004"/>
      <c r="R1712" s="2004"/>
      <c r="S1712" s="2004"/>
      <c r="T1712" s="2004"/>
      <c r="U1712" s="2004"/>
      <c r="V1712" s="2004"/>
      <c r="W1712" s="2004"/>
      <c r="X1712" s="2004"/>
    </row>
    <row r="1713" spans="1:24" s="25" customFormat="1">
      <c r="A1713" s="41"/>
      <c r="B1713" s="2007" t="s">
        <v>11326</v>
      </c>
      <c r="C1713" s="21" t="s">
        <v>9799</v>
      </c>
      <c r="D1713" s="2051">
        <v>100</v>
      </c>
      <c r="E1713" s="2050"/>
      <c r="F1713" s="2056"/>
      <c r="G1713" s="2005"/>
      <c r="H1713" s="2052"/>
      <c r="I1713" s="2005"/>
      <c r="J1713" s="2005"/>
      <c r="K1713" s="2052"/>
      <c r="L1713" s="2005"/>
      <c r="M1713" s="2052"/>
      <c r="N1713" s="2004"/>
      <c r="O1713" s="2005"/>
      <c r="P1713" s="2004"/>
      <c r="Q1713" s="2004"/>
      <c r="R1713" s="2004"/>
      <c r="S1713" s="2004"/>
      <c r="T1713" s="2004"/>
      <c r="U1713" s="2004"/>
      <c r="V1713" s="2004"/>
      <c r="W1713" s="2004"/>
      <c r="X1713" s="2004"/>
    </row>
    <row r="1714" spans="1:24" s="25" customFormat="1">
      <c r="A1714" s="41"/>
      <c r="B1714" s="2012"/>
      <c r="C1714" s="21"/>
      <c r="D1714" s="2051"/>
      <c r="E1714" s="2105"/>
      <c r="F1714" s="2105"/>
      <c r="G1714" s="2005"/>
      <c r="H1714" s="2052"/>
      <c r="I1714" s="2005"/>
      <c r="J1714" s="2005"/>
      <c r="K1714" s="2052"/>
      <c r="L1714" s="2005"/>
      <c r="M1714" s="2052"/>
      <c r="N1714" s="2004"/>
      <c r="O1714" s="2005"/>
      <c r="P1714" s="2004"/>
      <c r="Q1714" s="2004"/>
      <c r="R1714" s="2004"/>
      <c r="S1714" s="2004"/>
      <c r="T1714" s="2004"/>
      <c r="U1714" s="2004"/>
      <c r="V1714" s="2004"/>
      <c r="W1714" s="2004"/>
      <c r="X1714" s="2004"/>
    </row>
    <row r="1715" spans="1:24" s="25" customFormat="1">
      <c r="A1715" s="80" t="s">
        <v>11327</v>
      </c>
      <c r="B1715" s="2007"/>
      <c r="C1715" s="8" t="s">
        <v>11300</v>
      </c>
      <c r="D1715" s="2051"/>
      <c r="E1715" s="2002"/>
      <c r="F1715" s="2002"/>
      <c r="G1715" s="2005"/>
      <c r="H1715" s="2052"/>
      <c r="I1715" s="2005"/>
      <c r="J1715" s="2005"/>
      <c r="K1715" s="2052"/>
      <c r="L1715" s="2005"/>
      <c r="M1715" s="2052"/>
      <c r="N1715" s="2004"/>
      <c r="O1715" s="2005"/>
      <c r="P1715" s="2004"/>
      <c r="Q1715" s="2004"/>
      <c r="R1715" s="2004"/>
      <c r="S1715" s="2004"/>
      <c r="T1715" s="2004"/>
      <c r="U1715" s="2004"/>
      <c r="V1715" s="2004"/>
      <c r="W1715" s="2004"/>
      <c r="X1715" s="2004"/>
    </row>
    <row r="1716" spans="1:24" s="25" customFormat="1">
      <c r="A1716" s="41">
        <v>4909136</v>
      </c>
      <c r="B1716" s="2007" t="s">
        <v>9503</v>
      </c>
      <c r="C1716" s="21" t="s">
        <v>11328</v>
      </c>
      <c r="D1716" s="2051">
        <v>3100</v>
      </c>
      <c r="E1716" s="2002">
        <v>310000</v>
      </c>
      <c r="F1716" s="2002">
        <v>179000</v>
      </c>
      <c r="G1716" s="2005" t="s">
        <v>98</v>
      </c>
      <c r="H1716" s="2052">
        <v>42263</v>
      </c>
      <c r="I1716" s="2005" t="s">
        <v>192</v>
      </c>
      <c r="J1716" s="2005" t="s">
        <v>449</v>
      </c>
      <c r="K1716" s="2052"/>
      <c r="L1716" s="2005" t="s">
        <v>11329</v>
      </c>
      <c r="M1716" s="2052">
        <v>42325</v>
      </c>
      <c r="N1716" s="2004" t="s">
        <v>5746</v>
      </c>
      <c r="O1716" s="2027" t="s">
        <v>11253</v>
      </c>
      <c r="P1716" s="2004"/>
      <c r="Q1716" s="2004"/>
      <c r="R1716" s="2004"/>
      <c r="S1716" s="2004"/>
      <c r="T1716" s="2004"/>
      <c r="U1716" s="2004"/>
      <c r="V1716" s="2004"/>
      <c r="W1716" s="2004"/>
      <c r="X1716" s="2004"/>
    </row>
    <row r="1717" spans="1:24" s="25" customFormat="1">
      <c r="A1717" s="41"/>
      <c r="B1717" s="2007" t="s">
        <v>11330</v>
      </c>
      <c r="C1717" s="21" t="s">
        <v>9799</v>
      </c>
      <c r="D1717" s="2051">
        <v>100</v>
      </c>
      <c r="E1717" s="2002"/>
      <c r="F1717" s="2002"/>
      <c r="G1717" s="2005"/>
      <c r="H1717" s="2052"/>
      <c r="I1717" s="2005"/>
      <c r="J1717" s="2005"/>
      <c r="K1717" s="2052"/>
      <c r="L1717" s="2005"/>
      <c r="M1717" s="2052"/>
      <c r="N1717" s="2004"/>
      <c r="O1717" s="2005"/>
      <c r="P1717" s="2004"/>
      <c r="Q1717" s="2004"/>
      <c r="R1717" s="2004"/>
      <c r="S1717" s="2004"/>
      <c r="T1717" s="2004"/>
      <c r="U1717" s="2004"/>
      <c r="V1717" s="2004"/>
      <c r="W1717" s="2004"/>
      <c r="X1717" s="2004"/>
    </row>
    <row r="1718" spans="1:24" s="25" customFormat="1">
      <c r="A1718" s="41"/>
      <c r="B1718" s="2012"/>
      <c r="C1718" s="21"/>
      <c r="D1718" s="2051"/>
      <c r="E1718" s="2105"/>
      <c r="F1718" s="2105"/>
      <c r="G1718" s="2005"/>
      <c r="H1718" s="2052"/>
      <c r="I1718" s="2005"/>
      <c r="J1718" s="2005"/>
      <c r="K1718" s="2052"/>
      <c r="L1718" s="2005"/>
      <c r="M1718" s="2052"/>
      <c r="N1718" s="2004"/>
      <c r="O1718" s="2005"/>
      <c r="P1718" s="2004"/>
      <c r="Q1718" s="2004"/>
      <c r="R1718" s="2004"/>
      <c r="S1718" s="2004"/>
      <c r="T1718" s="2004"/>
      <c r="U1718" s="2004"/>
      <c r="V1718" s="2004"/>
      <c r="W1718" s="2004"/>
      <c r="X1718" s="2004"/>
    </row>
    <row r="1719" spans="1:24" s="25" customFormat="1">
      <c r="A1719" s="80" t="s">
        <v>11331</v>
      </c>
      <c r="B1719" s="2007"/>
      <c r="C1719" s="8" t="s">
        <v>11302</v>
      </c>
      <c r="D1719" s="2051"/>
      <c r="E1719" s="2002"/>
      <c r="F1719" s="2002"/>
      <c r="G1719" s="2005"/>
      <c r="H1719" s="2052"/>
      <c r="I1719" s="2005"/>
      <c r="J1719" s="2005"/>
      <c r="K1719" s="2052"/>
      <c r="L1719" s="2005"/>
      <c r="M1719" s="2052"/>
      <c r="N1719" s="2004"/>
      <c r="O1719" s="2005"/>
      <c r="P1719" s="2004"/>
      <c r="Q1719" s="2004"/>
      <c r="R1719" s="2004"/>
      <c r="S1719" s="2004"/>
      <c r="T1719" s="2004"/>
      <c r="U1719" s="2004"/>
      <c r="V1719" s="2004"/>
      <c r="W1719" s="2004"/>
      <c r="X1719" s="2004"/>
    </row>
    <row r="1720" spans="1:24" s="25" customFormat="1">
      <c r="A1720" s="41">
        <v>4910092</v>
      </c>
      <c r="B1720" s="2007" t="s">
        <v>9497</v>
      </c>
      <c r="C1720" s="2050" t="s">
        <v>11332</v>
      </c>
      <c r="D1720" s="2051">
        <v>2750</v>
      </c>
      <c r="E1720" s="2002">
        <v>128000</v>
      </c>
      <c r="F1720" s="2002">
        <v>128000</v>
      </c>
      <c r="G1720" s="2005" t="s">
        <v>64</v>
      </c>
      <c r="H1720" s="2052">
        <v>42290</v>
      </c>
      <c r="I1720" s="2005" t="s">
        <v>402</v>
      </c>
      <c r="J1720" s="2005" t="s">
        <v>449</v>
      </c>
      <c r="K1720" s="2052"/>
      <c r="L1720" s="2005" t="s">
        <v>11329</v>
      </c>
      <c r="M1720" s="2052">
        <v>42325</v>
      </c>
      <c r="N1720" s="2004" t="s">
        <v>5746</v>
      </c>
      <c r="O1720" s="2027" t="s">
        <v>11333</v>
      </c>
      <c r="P1720" s="2004"/>
      <c r="Q1720" s="2004"/>
      <c r="R1720" s="2004"/>
      <c r="S1720" s="2004"/>
      <c r="T1720" s="2004"/>
      <c r="U1720" s="2004"/>
      <c r="V1720" s="2004"/>
      <c r="W1720" s="2004"/>
      <c r="X1720" s="2004"/>
    </row>
    <row r="1721" spans="1:24" s="25" customFormat="1">
      <c r="A1721" s="2007"/>
      <c r="B1721" s="2007" t="s">
        <v>11334</v>
      </c>
      <c r="C1721" s="2050" t="s">
        <v>9799</v>
      </c>
      <c r="D1721" s="2051">
        <v>100</v>
      </c>
      <c r="E1721" s="2002"/>
      <c r="F1721" s="2002"/>
      <c r="G1721" s="2005"/>
      <c r="H1721" s="2052"/>
      <c r="I1721" s="2005"/>
      <c r="J1721" s="2005"/>
      <c r="K1721" s="2052"/>
      <c r="L1721" s="2005"/>
      <c r="M1721" s="2052"/>
      <c r="N1721" s="2004"/>
      <c r="O1721" s="2005"/>
      <c r="P1721" s="2004"/>
      <c r="Q1721" s="2004"/>
      <c r="R1721" s="2004"/>
      <c r="S1721" s="2004"/>
      <c r="T1721" s="2004"/>
      <c r="U1721" s="2004"/>
      <c r="V1721" s="2004"/>
      <c r="W1721" s="2004"/>
      <c r="X1721" s="2004"/>
    </row>
    <row r="1722" spans="1:24" s="25" customFormat="1">
      <c r="A1722" s="41"/>
      <c r="B1722" s="2012"/>
      <c r="C1722" s="21"/>
      <c r="D1722" s="2051"/>
      <c r="E1722" s="2105"/>
      <c r="F1722" s="2105"/>
      <c r="G1722" s="2005"/>
      <c r="H1722" s="2052"/>
      <c r="I1722" s="2005"/>
      <c r="J1722" s="2005"/>
      <c r="K1722" s="2052"/>
      <c r="L1722" s="2005"/>
      <c r="M1722" s="2052"/>
      <c r="N1722" s="2004"/>
      <c r="O1722" s="2005"/>
      <c r="P1722" s="2004"/>
      <c r="Q1722" s="2004"/>
      <c r="R1722" s="2004"/>
      <c r="S1722" s="2004"/>
      <c r="T1722" s="2004"/>
      <c r="U1722" s="2004"/>
      <c r="V1722" s="2004"/>
      <c r="W1722" s="2004"/>
      <c r="X1722" s="2004"/>
    </row>
    <row r="1723" spans="1:24" s="25" customFormat="1" ht="14.25" customHeight="1">
      <c r="A1723" s="7" t="s">
        <v>11307</v>
      </c>
      <c r="B1723" s="2007"/>
      <c r="C1723" s="2050"/>
      <c r="D1723" s="2051"/>
      <c r="E1723" s="2002"/>
      <c r="F1723" s="2002"/>
      <c r="G1723" s="2005"/>
      <c r="H1723" s="2052"/>
      <c r="I1723" s="2005"/>
      <c r="J1723" s="2005"/>
      <c r="K1723" s="2052"/>
      <c r="L1723" s="2005"/>
      <c r="M1723" s="2052"/>
      <c r="N1723" s="2004"/>
      <c r="O1723" s="2005"/>
      <c r="P1723" s="2004"/>
      <c r="Q1723" s="2004"/>
      <c r="R1723" s="2004"/>
      <c r="S1723" s="2004"/>
      <c r="T1723" s="2004"/>
      <c r="U1723" s="2004"/>
      <c r="V1723" s="2004"/>
      <c r="W1723" s="2004"/>
      <c r="X1723" s="2004"/>
    </row>
    <row r="1724" spans="1:24" s="25" customFormat="1" ht="14.25" customHeight="1">
      <c r="A1724" s="40">
        <v>4910136</v>
      </c>
      <c r="B1724" s="2007" t="s">
        <v>9516</v>
      </c>
      <c r="C1724" s="2050" t="s">
        <v>11335</v>
      </c>
      <c r="D1724" s="2051">
        <v>3000</v>
      </c>
      <c r="E1724" s="2002">
        <v>348000</v>
      </c>
      <c r="F1724" s="2002">
        <v>169000</v>
      </c>
      <c r="G1724" s="2005" t="s">
        <v>25</v>
      </c>
      <c r="H1724" s="2052">
        <v>42293</v>
      </c>
      <c r="I1724" s="2005" t="s">
        <v>513</v>
      </c>
      <c r="J1724" s="2005" t="s">
        <v>449</v>
      </c>
      <c r="K1724" s="2052"/>
      <c r="L1724" s="2005" t="s">
        <v>2065</v>
      </c>
      <c r="M1724" s="2052">
        <v>42325</v>
      </c>
      <c r="N1724" s="2004" t="s">
        <v>5746</v>
      </c>
      <c r="O1724" s="2027" t="s">
        <v>11336</v>
      </c>
      <c r="P1724" s="2004" t="s">
        <v>6144</v>
      </c>
      <c r="Q1724" s="2004"/>
      <c r="R1724" s="2004"/>
      <c r="S1724" s="2004"/>
      <c r="T1724" s="2004"/>
      <c r="U1724" s="2004"/>
      <c r="V1724" s="2004"/>
      <c r="W1724" s="2004"/>
      <c r="X1724" s="2004"/>
    </row>
    <row r="1725" spans="1:24" s="25" customFormat="1" ht="14.25" customHeight="1">
      <c r="A1725" s="40"/>
      <c r="B1725" s="2007" t="s">
        <v>11337</v>
      </c>
      <c r="C1725" s="2050" t="s">
        <v>9799</v>
      </c>
      <c r="D1725" s="2051">
        <v>100</v>
      </c>
      <c r="E1725" s="2002"/>
      <c r="F1725" s="2002"/>
      <c r="G1725" s="2005"/>
      <c r="H1725" s="2052"/>
      <c r="I1725" s="2005"/>
      <c r="J1725" s="2005"/>
      <c r="K1725" s="2052"/>
      <c r="L1725" s="2005"/>
      <c r="M1725" s="2052"/>
      <c r="N1725" s="2004"/>
      <c r="O1725" s="2005"/>
      <c r="P1725" s="2004"/>
      <c r="Q1725" s="2004"/>
      <c r="R1725" s="2004"/>
      <c r="S1725" s="2004"/>
      <c r="T1725" s="2004"/>
      <c r="U1725" s="2004"/>
      <c r="V1725" s="2004"/>
      <c r="W1725" s="2004"/>
      <c r="X1725" s="2004"/>
    </row>
    <row r="1726" spans="1:24" s="25" customFormat="1" ht="14.25" customHeight="1">
      <c r="A1726" s="40"/>
      <c r="B1726" s="2007"/>
      <c r="C1726" s="2050"/>
      <c r="D1726" s="2051"/>
      <c r="E1726" s="2002"/>
      <c r="F1726" s="2002"/>
      <c r="G1726" s="2005"/>
      <c r="H1726" s="2052"/>
      <c r="I1726" s="2005"/>
      <c r="J1726" s="2005"/>
      <c r="K1726" s="2052"/>
      <c r="L1726" s="2005"/>
      <c r="M1726" s="2052"/>
      <c r="N1726" s="2004"/>
      <c r="O1726" s="2005"/>
      <c r="P1726" s="2004"/>
      <c r="Q1726" s="2004"/>
      <c r="R1726" s="2004"/>
      <c r="S1726" s="2004"/>
      <c r="T1726" s="2004"/>
      <c r="U1726" s="2004"/>
      <c r="V1726" s="2004"/>
      <c r="W1726" s="2004"/>
      <c r="X1726" s="2004"/>
    </row>
    <row r="1727" spans="1:24" s="25" customFormat="1">
      <c r="A1727" s="80" t="s">
        <v>11338</v>
      </c>
      <c r="B1727" s="2012"/>
      <c r="C1727" s="8" t="s">
        <v>11217</v>
      </c>
      <c r="D1727" s="2051"/>
      <c r="E1727" s="2105"/>
      <c r="F1727" s="2105"/>
      <c r="G1727" s="2005"/>
      <c r="H1727" s="2052"/>
      <c r="I1727" s="2005"/>
      <c r="J1727" s="2005"/>
      <c r="K1727" s="2052"/>
      <c r="L1727" s="2005"/>
      <c r="M1727" s="2052"/>
      <c r="N1727" s="2004"/>
      <c r="O1727" s="2005"/>
      <c r="P1727" s="2004"/>
      <c r="Q1727" s="2004"/>
      <c r="R1727" s="2004"/>
      <c r="S1727" s="2004"/>
      <c r="T1727" s="2004"/>
      <c r="U1727" s="2004"/>
      <c r="V1727" s="2004"/>
      <c r="W1727" s="2004"/>
      <c r="X1727" s="2004"/>
    </row>
    <row r="1728" spans="1:24" s="25" customFormat="1">
      <c r="A1728" s="41">
        <v>4905042</v>
      </c>
      <c r="B1728" s="40" t="s">
        <v>9767</v>
      </c>
      <c r="C1728" s="21" t="s">
        <v>11339</v>
      </c>
      <c r="D1728" s="2051">
        <v>2600</v>
      </c>
      <c r="E1728" s="2105">
        <v>304000</v>
      </c>
      <c r="F1728" s="2105">
        <v>85000</v>
      </c>
      <c r="G1728" s="2005" t="s">
        <v>6147</v>
      </c>
      <c r="H1728" s="2052">
        <v>42136</v>
      </c>
      <c r="I1728" s="2005" t="s">
        <v>303</v>
      </c>
      <c r="J1728" s="2005"/>
      <c r="K1728" s="2052"/>
      <c r="L1728" s="2005" t="s">
        <v>2065</v>
      </c>
      <c r="M1728" s="2052">
        <v>42346</v>
      </c>
      <c r="N1728" s="2004" t="s">
        <v>5746</v>
      </c>
      <c r="O1728" s="2005"/>
      <c r="P1728" s="2004"/>
      <c r="Q1728" s="2004"/>
      <c r="R1728" s="2004"/>
      <c r="S1728" s="2004"/>
      <c r="T1728" s="2004"/>
      <c r="U1728" s="2004"/>
      <c r="V1728" s="2004"/>
      <c r="W1728" s="2004"/>
      <c r="X1728" s="2004"/>
    </row>
    <row r="1729" spans="1:24" s="25" customFormat="1">
      <c r="A1729" s="41"/>
      <c r="B1729" s="2007"/>
      <c r="C1729" s="21"/>
      <c r="D1729" s="2051"/>
      <c r="E1729" s="2105"/>
      <c r="F1729" s="2105"/>
      <c r="G1729" s="2005"/>
      <c r="H1729" s="2052"/>
      <c r="I1729" s="2005"/>
      <c r="J1729" s="2005"/>
      <c r="K1729" s="2052"/>
      <c r="L1729" s="2005"/>
      <c r="M1729" s="2052"/>
      <c r="N1729" s="2004"/>
      <c r="O1729" s="2005"/>
      <c r="P1729" s="2004"/>
      <c r="Q1729" s="2004"/>
      <c r="R1729" s="2004"/>
      <c r="S1729" s="2004"/>
      <c r="T1729" s="2004"/>
      <c r="U1729" s="2004"/>
      <c r="V1729" s="2004"/>
      <c r="W1729" s="2004"/>
      <c r="X1729" s="2004"/>
    </row>
    <row r="1730" spans="1:24">
      <c r="A1730" s="80" t="s">
        <v>6313</v>
      </c>
      <c r="B1730" s="2007"/>
      <c r="C1730" s="8" t="s">
        <v>11290</v>
      </c>
      <c r="D1730" s="2025"/>
      <c r="E1730" s="2007"/>
      <c r="F1730" s="2041"/>
      <c r="G1730" s="2005"/>
      <c r="H1730" s="2052"/>
      <c r="I1730" s="2005"/>
      <c r="J1730" s="2005"/>
      <c r="K1730" s="2010"/>
      <c r="L1730" s="2005"/>
      <c r="M1730" s="2052"/>
      <c r="N1730" s="2004"/>
      <c r="O1730" s="2005"/>
      <c r="P1730" s="2004"/>
      <c r="Q1730" s="2004"/>
      <c r="R1730" s="2004"/>
      <c r="S1730" s="2004"/>
      <c r="T1730" s="2004"/>
      <c r="U1730" s="2004"/>
      <c r="V1730" s="2004"/>
      <c r="W1730" s="2004"/>
      <c r="X1730" s="2004"/>
    </row>
    <row r="1731" spans="1:24" s="25" customFormat="1">
      <c r="A1731" s="41">
        <v>4906032</v>
      </c>
      <c r="B1731" s="2007" t="s">
        <v>9767</v>
      </c>
      <c r="C1731" s="21" t="s">
        <v>11340</v>
      </c>
      <c r="D1731" s="2051">
        <v>2650</v>
      </c>
      <c r="E1731" s="2105">
        <v>265000</v>
      </c>
      <c r="F1731" s="2105">
        <v>122000</v>
      </c>
      <c r="G1731" s="2005" t="s">
        <v>25</v>
      </c>
      <c r="H1731" s="2052">
        <v>42163</v>
      </c>
      <c r="I1731" s="2005" t="s">
        <v>1767</v>
      </c>
      <c r="J1731" s="2005" t="s">
        <v>449</v>
      </c>
      <c r="K1731" s="2052"/>
      <c r="L1731" s="2005" t="s">
        <v>67</v>
      </c>
      <c r="M1731" s="2052">
        <v>42346</v>
      </c>
      <c r="N1731" s="2004" t="s">
        <v>5746</v>
      </c>
      <c r="O1731" s="2027" t="s">
        <v>11341</v>
      </c>
      <c r="P1731" s="2004"/>
      <c r="Q1731" s="2004"/>
      <c r="R1731" s="2004"/>
      <c r="S1731" s="2004"/>
      <c r="T1731" s="2004"/>
      <c r="U1731" s="2004"/>
      <c r="V1731" s="2004"/>
      <c r="W1731" s="2004"/>
      <c r="X1731" s="2004"/>
    </row>
    <row r="1732" spans="1:24" s="25" customFormat="1">
      <c r="A1732" s="41"/>
      <c r="B1732" s="2007" t="s">
        <v>11342</v>
      </c>
      <c r="C1732" s="21" t="s">
        <v>9799</v>
      </c>
      <c r="D1732" s="2051">
        <v>100</v>
      </c>
      <c r="E1732" s="2105"/>
      <c r="F1732" s="2105"/>
      <c r="G1732" s="2005"/>
      <c r="H1732" s="2052"/>
      <c r="I1732" s="2005"/>
      <c r="J1732" s="2005"/>
      <c r="K1732" s="2052"/>
      <c r="L1732" s="2005"/>
      <c r="M1732" s="2052"/>
      <c r="N1732" s="2004"/>
      <c r="O1732" s="2005"/>
      <c r="P1732" s="2004"/>
      <c r="Q1732" s="2004"/>
      <c r="R1732" s="2004"/>
      <c r="S1732" s="2004"/>
      <c r="T1732" s="2004"/>
      <c r="U1732" s="2004"/>
      <c r="V1732" s="2004"/>
      <c r="W1732" s="2004"/>
      <c r="X1732" s="2004"/>
    </row>
    <row r="1733" spans="1:24">
      <c r="A1733" s="2098"/>
      <c r="B1733" s="2004"/>
      <c r="C1733" s="2004"/>
      <c r="D1733" s="2025"/>
      <c r="E1733" s="2007"/>
      <c r="F1733" s="2041"/>
      <c r="G1733" s="2005"/>
      <c r="H1733" s="2052"/>
      <c r="I1733" s="2005"/>
      <c r="J1733" s="2005"/>
      <c r="K1733" s="2010"/>
      <c r="L1733" s="2005"/>
      <c r="M1733" s="2052"/>
      <c r="N1733" s="2004"/>
      <c r="O1733" s="2005"/>
      <c r="P1733" s="2004"/>
      <c r="Q1733" s="2004"/>
      <c r="R1733" s="2004"/>
      <c r="S1733" s="2004"/>
      <c r="T1733" s="2004"/>
      <c r="U1733" s="2004"/>
      <c r="V1733" s="2004"/>
      <c r="W1733" s="2004"/>
      <c r="X1733" s="2004"/>
    </row>
    <row r="1734" spans="1:24" s="25" customFormat="1">
      <c r="A1734" s="80" t="s">
        <v>6313</v>
      </c>
      <c r="B1734" s="2007"/>
      <c r="C1734" s="21"/>
      <c r="D1734" s="2051"/>
      <c r="E1734" s="2105"/>
      <c r="F1734" s="2105"/>
      <c r="G1734" s="2005"/>
      <c r="H1734" s="2052"/>
      <c r="I1734" s="2005"/>
      <c r="J1734" s="2005"/>
      <c r="K1734" s="2052"/>
      <c r="L1734" s="2005"/>
      <c r="M1734" s="2052"/>
      <c r="N1734" s="2004"/>
      <c r="O1734" s="2005"/>
      <c r="P1734" s="2004"/>
      <c r="Q1734" s="2004"/>
      <c r="R1734" s="2004"/>
      <c r="S1734" s="2004"/>
      <c r="T1734" s="2004"/>
      <c r="U1734" s="2004"/>
      <c r="V1734" s="2004"/>
      <c r="W1734" s="2004"/>
      <c r="X1734" s="2004"/>
    </row>
    <row r="1735" spans="1:24" s="25" customFormat="1">
      <c r="A1735" s="41">
        <v>4906061</v>
      </c>
      <c r="B1735" s="456" t="s">
        <v>11343</v>
      </c>
      <c r="C1735" s="21" t="s">
        <v>11344</v>
      </c>
      <c r="D1735" s="2051">
        <v>2600</v>
      </c>
      <c r="E1735" s="2105">
        <v>312000</v>
      </c>
      <c r="F1735" s="2105">
        <v>129000</v>
      </c>
      <c r="G1735" s="2005" t="s">
        <v>25</v>
      </c>
      <c r="H1735" s="2052">
        <v>42165</v>
      </c>
      <c r="I1735" s="2005" t="s">
        <v>2292</v>
      </c>
      <c r="J1735" s="2005"/>
      <c r="K1735" s="2052"/>
      <c r="L1735" s="2005" t="s">
        <v>67</v>
      </c>
      <c r="M1735" s="2052">
        <v>42346</v>
      </c>
      <c r="N1735" s="2004" t="s">
        <v>5746</v>
      </c>
      <c r="O1735" s="2005"/>
      <c r="P1735" s="2004" t="s">
        <v>2247</v>
      </c>
      <c r="Q1735" s="2004"/>
      <c r="R1735" s="2004"/>
      <c r="S1735" s="2004"/>
      <c r="T1735" s="2004"/>
      <c r="U1735" s="2004"/>
      <c r="V1735" s="2004"/>
      <c r="W1735" s="2004"/>
      <c r="X1735" s="2004"/>
    </row>
    <row r="1736" spans="1:24" s="25" customFormat="1">
      <c r="A1736" s="41">
        <v>4906065</v>
      </c>
      <c r="B1736" s="2007" t="s">
        <v>11266</v>
      </c>
      <c r="C1736" s="21" t="s">
        <v>11345</v>
      </c>
      <c r="D1736" s="2051">
        <v>2700</v>
      </c>
      <c r="E1736" s="2105">
        <v>324000</v>
      </c>
      <c r="F1736" s="2105">
        <v>145000</v>
      </c>
      <c r="G1736" s="2005" t="s">
        <v>11324</v>
      </c>
      <c r="H1736" s="2052">
        <v>42166</v>
      </c>
      <c r="I1736" s="2005" t="s">
        <v>2196</v>
      </c>
      <c r="J1736" s="2005" t="s">
        <v>449</v>
      </c>
      <c r="K1736" s="2052"/>
      <c r="L1736" s="2005" t="s">
        <v>67</v>
      </c>
      <c r="M1736" s="2052">
        <v>42346</v>
      </c>
      <c r="N1736" s="2004" t="s">
        <v>5746</v>
      </c>
      <c r="O1736" s="147" t="s">
        <v>11346</v>
      </c>
      <c r="P1736" s="2004" t="s">
        <v>11347</v>
      </c>
      <c r="Q1736" s="2004"/>
      <c r="R1736" s="2004"/>
      <c r="S1736" s="2004"/>
      <c r="T1736" s="2004"/>
      <c r="U1736" s="2004"/>
      <c r="V1736" s="2004"/>
      <c r="W1736" s="2004"/>
      <c r="X1736" s="2004"/>
    </row>
    <row r="1737" spans="1:24" s="25" customFormat="1">
      <c r="A1737" s="2256"/>
      <c r="B1737" s="2007" t="s">
        <v>11348</v>
      </c>
      <c r="C1737" s="21" t="s">
        <v>9799</v>
      </c>
      <c r="D1737" s="2051">
        <v>100</v>
      </c>
      <c r="E1737" s="2105"/>
      <c r="F1737" s="2105"/>
      <c r="G1737" s="2005"/>
      <c r="H1737" s="2052"/>
      <c r="I1737" s="2005"/>
      <c r="J1737" s="2005"/>
      <c r="K1737" s="2052"/>
      <c r="L1737" s="2005"/>
      <c r="M1737" s="2052"/>
      <c r="N1737" s="2004"/>
      <c r="O1737" s="2005"/>
      <c r="P1737" s="2004"/>
      <c r="Q1737" s="2004"/>
      <c r="R1737" s="2004"/>
      <c r="S1737" s="2004"/>
      <c r="T1737" s="2004"/>
      <c r="U1737" s="2004"/>
      <c r="V1737" s="2004"/>
      <c r="W1737" s="2004"/>
      <c r="X1737" s="2004"/>
    </row>
    <row r="1738" spans="1:24" s="25" customFormat="1">
      <c r="A1738" s="2256"/>
      <c r="B1738" s="2007"/>
      <c r="C1738" s="21"/>
      <c r="D1738" s="2051"/>
      <c r="E1738" s="2105"/>
      <c r="F1738" s="2105"/>
      <c r="G1738" s="2005"/>
      <c r="H1738" s="2052"/>
      <c r="I1738" s="2005"/>
      <c r="J1738" s="2005"/>
      <c r="K1738" s="2052"/>
      <c r="L1738" s="2005"/>
      <c r="M1738" s="2052"/>
      <c r="N1738" s="2004"/>
      <c r="O1738" s="2005"/>
      <c r="P1738" s="2004"/>
      <c r="Q1738" s="2004"/>
      <c r="R1738" s="2004"/>
      <c r="S1738" s="2004"/>
      <c r="T1738" s="2004"/>
      <c r="U1738" s="2004"/>
      <c r="V1738" s="2004"/>
      <c r="W1738" s="2004"/>
      <c r="X1738" s="2004"/>
    </row>
    <row r="1739" spans="1:24" s="25" customFormat="1">
      <c r="A1739" s="80" t="s">
        <v>6313</v>
      </c>
      <c r="B1739" s="2007"/>
      <c r="C1739" s="8"/>
      <c r="D1739" s="2051"/>
      <c r="E1739" s="2105"/>
      <c r="F1739" s="2105"/>
      <c r="G1739" s="2005"/>
      <c r="H1739" s="2052"/>
      <c r="I1739" s="2005"/>
      <c r="J1739" s="2005"/>
      <c r="K1739" s="2052"/>
      <c r="L1739" s="2005"/>
      <c r="M1739" s="2052"/>
      <c r="N1739" s="2004"/>
      <c r="O1739" s="2005"/>
      <c r="P1739" s="2004"/>
      <c r="Q1739" s="2004"/>
      <c r="R1739" s="2004"/>
      <c r="S1739" s="2004"/>
      <c r="T1739" s="2004"/>
      <c r="U1739" s="2004"/>
      <c r="V1739" s="2004"/>
      <c r="W1739" s="2004"/>
      <c r="X1739" s="2004"/>
    </row>
    <row r="1740" spans="1:24" s="25" customFormat="1">
      <c r="A1740" s="41">
        <v>4906029</v>
      </c>
      <c r="B1740" s="2007" t="s">
        <v>11284</v>
      </c>
      <c r="C1740" s="21" t="s">
        <v>11349</v>
      </c>
      <c r="D1740" s="2051">
        <v>3300</v>
      </c>
      <c r="E1740" s="2105">
        <v>400000</v>
      </c>
      <c r="F1740" s="2105">
        <v>183000</v>
      </c>
      <c r="G1740" s="2005" t="s">
        <v>98</v>
      </c>
      <c r="H1740" s="2052">
        <v>42161</v>
      </c>
      <c r="I1740" s="2005" t="s">
        <v>2324</v>
      </c>
      <c r="J1740" s="2005"/>
      <c r="K1740" s="2052"/>
      <c r="L1740" s="2005" t="s">
        <v>67</v>
      </c>
      <c r="M1740" s="2052">
        <v>42346</v>
      </c>
      <c r="N1740" s="2004" t="s">
        <v>5746</v>
      </c>
      <c r="O1740" s="2005"/>
      <c r="P1740" s="2004"/>
      <c r="Q1740" s="2004"/>
      <c r="R1740" s="2004"/>
      <c r="S1740" s="2004"/>
      <c r="T1740" s="2004"/>
      <c r="U1740" s="2004"/>
      <c r="V1740" s="2004"/>
      <c r="W1740" s="2004"/>
      <c r="X1740" s="2004"/>
    </row>
    <row r="1741" spans="1:24" s="25" customFormat="1" ht="14.25" customHeight="1">
      <c r="A1741" s="40"/>
      <c r="B1741" s="2007"/>
      <c r="C1741" s="2050"/>
      <c r="D1741" s="2051"/>
      <c r="E1741" s="2002"/>
      <c r="F1741" s="2002"/>
      <c r="G1741" s="2005"/>
      <c r="H1741" s="2052"/>
      <c r="I1741" s="2005"/>
      <c r="J1741" s="2005"/>
      <c r="K1741" s="2052"/>
      <c r="L1741" s="2005"/>
      <c r="M1741" s="2052"/>
      <c r="N1741" s="2004"/>
      <c r="O1741" s="2005"/>
      <c r="P1741" s="2004"/>
      <c r="Q1741" s="2004"/>
      <c r="R1741" s="2004"/>
      <c r="S1741" s="2004"/>
      <c r="T1741" s="2004"/>
      <c r="U1741" s="2004"/>
      <c r="V1741" s="2004"/>
      <c r="W1741" s="2004"/>
      <c r="X1741" s="2004"/>
    </row>
    <row r="1742" spans="1:24" s="25" customFormat="1">
      <c r="A1742" s="80" t="s">
        <v>6313</v>
      </c>
      <c r="B1742" s="2007"/>
      <c r="C1742" s="8" t="s">
        <v>11300</v>
      </c>
      <c r="D1742" s="2051"/>
      <c r="E1742" s="2002"/>
      <c r="F1742" s="2002"/>
      <c r="G1742" s="2005"/>
      <c r="H1742" s="2052"/>
      <c r="I1742" s="2005"/>
      <c r="J1742" s="2005"/>
      <c r="K1742" s="2052"/>
      <c r="L1742" s="2005"/>
      <c r="M1742" s="2052"/>
      <c r="N1742" s="2004"/>
      <c r="O1742" s="2005"/>
      <c r="P1742" s="2004"/>
      <c r="Q1742" s="2004"/>
      <c r="R1742" s="2004"/>
      <c r="S1742" s="2004"/>
      <c r="T1742" s="2004"/>
      <c r="U1742" s="2004"/>
      <c r="V1742" s="2004"/>
      <c r="W1742" s="2004"/>
      <c r="X1742" s="2004"/>
    </row>
    <row r="1743" spans="1:24" s="25" customFormat="1">
      <c r="A1743" s="41">
        <v>4909048</v>
      </c>
      <c r="B1743" s="2007" t="s">
        <v>9516</v>
      </c>
      <c r="C1743" s="21" t="s">
        <v>11350</v>
      </c>
      <c r="D1743" s="2051">
        <v>3500</v>
      </c>
      <c r="E1743" s="2002">
        <v>350000</v>
      </c>
      <c r="F1743" s="2002">
        <v>225000</v>
      </c>
      <c r="G1743" s="2005" t="s">
        <v>2278</v>
      </c>
      <c r="H1743" s="2052">
        <v>42252</v>
      </c>
      <c r="I1743" s="2005" t="s">
        <v>2324</v>
      </c>
      <c r="J1743" s="2005"/>
      <c r="K1743" s="2052"/>
      <c r="L1743" s="2005" t="s">
        <v>67</v>
      </c>
      <c r="M1743" s="2052">
        <v>42346</v>
      </c>
      <c r="N1743" s="2004" t="s">
        <v>5746</v>
      </c>
      <c r="O1743" s="2005"/>
      <c r="P1743" s="2004"/>
      <c r="Q1743" s="2004"/>
      <c r="R1743" s="2004"/>
      <c r="S1743" s="2004"/>
      <c r="T1743" s="2004"/>
      <c r="U1743" s="2004"/>
      <c r="V1743" s="2004"/>
      <c r="W1743" s="2004"/>
      <c r="X1743" s="2004"/>
    </row>
    <row r="1744" spans="1:24" s="25" customFormat="1">
      <c r="A1744" s="41">
        <v>4909091</v>
      </c>
      <c r="B1744" s="2007" t="s">
        <v>9555</v>
      </c>
      <c r="C1744" s="21" t="s">
        <v>11351</v>
      </c>
      <c r="D1744" s="2051">
        <v>2700</v>
      </c>
      <c r="E1744" s="2002">
        <v>319000</v>
      </c>
      <c r="F1744" s="2002">
        <v>135000</v>
      </c>
      <c r="G1744" s="2005" t="s">
        <v>1897</v>
      </c>
      <c r="H1744" s="2052">
        <v>42257</v>
      </c>
      <c r="I1744" s="2005" t="s">
        <v>1446</v>
      </c>
      <c r="J1744" s="2005"/>
      <c r="K1744" s="2052"/>
      <c r="L1744" s="2005" t="s">
        <v>67</v>
      </c>
      <c r="M1744" s="2052">
        <v>42346</v>
      </c>
      <c r="N1744" s="2004" t="s">
        <v>5746</v>
      </c>
      <c r="O1744" s="2005"/>
      <c r="P1744" s="2004" t="s">
        <v>11352</v>
      </c>
      <c r="Q1744" s="2004"/>
      <c r="R1744" s="2004"/>
      <c r="S1744" s="2004"/>
      <c r="T1744" s="2004"/>
      <c r="U1744" s="2004"/>
      <c r="V1744" s="2004"/>
      <c r="W1744" s="2004"/>
      <c r="X1744" s="2004"/>
    </row>
    <row r="1745" spans="1:24" s="25" customFormat="1">
      <c r="A1745" s="41">
        <v>4909119</v>
      </c>
      <c r="B1745" s="2007" t="s">
        <v>11266</v>
      </c>
      <c r="C1745" s="21" t="s">
        <v>11353</v>
      </c>
      <c r="D1745" s="2051">
        <v>2400</v>
      </c>
      <c r="E1745" s="2002">
        <v>283000</v>
      </c>
      <c r="F1745" s="2002">
        <v>103000</v>
      </c>
      <c r="G1745" s="2005" t="s">
        <v>354</v>
      </c>
      <c r="H1745" s="2052">
        <v>42262</v>
      </c>
      <c r="I1745" s="2005" t="s">
        <v>334</v>
      </c>
      <c r="J1745" s="2005" t="s">
        <v>449</v>
      </c>
      <c r="K1745" s="2052"/>
      <c r="L1745" s="2005" t="s">
        <v>67</v>
      </c>
      <c r="M1745" s="2052">
        <v>42346</v>
      </c>
      <c r="N1745" s="2004" t="s">
        <v>5746</v>
      </c>
      <c r="O1745" s="2027" t="s">
        <v>11243</v>
      </c>
      <c r="P1745" s="2004"/>
      <c r="Q1745" s="2004"/>
      <c r="R1745" s="2004"/>
      <c r="S1745" s="2004"/>
      <c r="T1745" s="2004"/>
      <c r="U1745" s="2004"/>
      <c r="V1745" s="2004"/>
      <c r="W1745" s="2004"/>
      <c r="X1745" s="2004"/>
    </row>
    <row r="1746" spans="1:24" s="25" customFormat="1">
      <c r="A1746" s="41"/>
      <c r="B1746" s="2007" t="s">
        <v>11354</v>
      </c>
      <c r="C1746" s="21" t="s">
        <v>9799</v>
      </c>
      <c r="D1746" s="2051">
        <v>100</v>
      </c>
      <c r="E1746" s="2002"/>
      <c r="F1746" s="2002"/>
      <c r="G1746" s="2005"/>
      <c r="H1746" s="2052"/>
      <c r="I1746" s="2005"/>
      <c r="J1746" s="2005"/>
      <c r="K1746" s="2052"/>
      <c r="L1746" s="2005"/>
      <c r="M1746" s="2052"/>
      <c r="N1746" s="2004"/>
      <c r="O1746" s="2005"/>
      <c r="P1746" s="2004"/>
      <c r="Q1746" s="2004"/>
      <c r="R1746" s="2004"/>
      <c r="S1746" s="2004"/>
      <c r="T1746" s="2004"/>
      <c r="U1746" s="2004"/>
      <c r="V1746" s="2004"/>
      <c r="W1746" s="2004"/>
      <c r="X1746" s="2004"/>
    </row>
    <row r="1747" spans="1:24" s="25" customFormat="1">
      <c r="A1747" s="178">
        <v>4909173</v>
      </c>
      <c r="B1747" s="2007" t="s">
        <v>9555</v>
      </c>
      <c r="C1747" s="2013" t="s">
        <v>11355</v>
      </c>
      <c r="D1747" s="2258">
        <v>2800</v>
      </c>
      <c r="E1747" s="2002">
        <v>333000</v>
      </c>
      <c r="F1747" s="2002">
        <v>144000</v>
      </c>
      <c r="G1747" s="2005" t="s">
        <v>110</v>
      </c>
      <c r="H1747" s="2052">
        <v>42266</v>
      </c>
      <c r="I1747" s="2005" t="s">
        <v>2324</v>
      </c>
      <c r="J1747" s="2005"/>
      <c r="K1747" s="2052"/>
      <c r="L1747" s="2005" t="s">
        <v>67</v>
      </c>
      <c r="M1747" s="2052">
        <v>42346</v>
      </c>
      <c r="N1747" s="2004" t="s">
        <v>5746</v>
      </c>
      <c r="O1747" s="2005"/>
      <c r="P1747" s="2004" t="s">
        <v>11356</v>
      </c>
      <c r="Q1747" s="2004"/>
      <c r="R1747" s="2004"/>
      <c r="S1747" s="2004"/>
      <c r="T1747" s="2004"/>
      <c r="U1747" s="2004"/>
      <c r="V1747" s="2004"/>
      <c r="W1747" s="2004"/>
      <c r="X1747" s="2004"/>
    </row>
    <row r="1748" spans="1:24">
      <c r="A1748" s="2005"/>
      <c r="B1748" s="2004"/>
      <c r="C1748" s="2004"/>
      <c r="D1748" s="2025"/>
      <c r="E1748" s="2007"/>
      <c r="F1748" s="2041"/>
      <c r="G1748" s="2005"/>
      <c r="H1748" s="2052"/>
      <c r="I1748" s="2005"/>
      <c r="J1748" s="2005"/>
      <c r="K1748" s="2010"/>
      <c r="L1748" s="2005"/>
      <c r="M1748" s="2052"/>
      <c r="N1748" s="2004"/>
      <c r="O1748" s="2005"/>
      <c r="P1748" s="2004"/>
      <c r="Q1748" s="2004"/>
      <c r="R1748" s="2004"/>
      <c r="S1748" s="2004"/>
      <c r="T1748" s="2004"/>
      <c r="U1748" s="2004"/>
      <c r="V1748" s="2004"/>
      <c r="W1748" s="2004"/>
      <c r="X1748" s="2004"/>
    </row>
    <row r="1749" spans="1:24" s="25" customFormat="1" ht="14.25" customHeight="1">
      <c r="A1749" s="7" t="s">
        <v>6313</v>
      </c>
      <c r="B1749" s="2007"/>
      <c r="C1749" s="8" t="s">
        <v>11302</v>
      </c>
      <c r="D1749" s="2007"/>
      <c r="E1749" s="2002"/>
      <c r="F1749" s="2002"/>
      <c r="G1749" s="2005"/>
      <c r="H1749" s="2052"/>
      <c r="I1749" s="2005"/>
      <c r="J1749" s="2005"/>
      <c r="K1749" s="2052"/>
      <c r="L1749" s="2005"/>
      <c r="M1749" s="2052"/>
      <c r="N1749" s="2004"/>
      <c r="O1749" s="2005"/>
      <c r="P1749" s="2004"/>
      <c r="Q1749" s="2004"/>
      <c r="R1749" s="2004"/>
      <c r="S1749" s="2004"/>
      <c r="T1749" s="2004"/>
      <c r="U1749" s="2004"/>
      <c r="V1749" s="2004"/>
      <c r="W1749" s="2004"/>
      <c r="X1749" s="2004"/>
    </row>
    <row r="1750" spans="1:24" s="25" customFormat="1" ht="14.25" customHeight="1">
      <c r="A1750" s="40">
        <v>4910112</v>
      </c>
      <c r="B1750" s="2007" t="s">
        <v>9507</v>
      </c>
      <c r="C1750" s="2050" t="s">
        <v>11357</v>
      </c>
      <c r="D1750" s="2051">
        <v>2850</v>
      </c>
      <c r="E1750" s="2002">
        <v>333000</v>
      </c>
      <c r="F1750" s="2002">
        <v>144000</v>
      </c>
      <c r="G1750" s="2005" t="s">
        <v>25</v>
      </c>
      <c r="H1750" s="2052">
        <v>42291</v>
      </c>
      <c r="I1750" s="2005" t="s">
        <v>355</v>
      </c>
      <c r="J1750" s="2005"/>
      <c r="K1750" s="2052"/>
      <c r="L1750" s="2005" t="s">
        <v>67</v>
      </c>
      <c r="M1750" s="2052">
        <v>42346</v>
      </c>
      <c r="N1750" s="2004" t="s">
        <v>5746</v>
      </c>
      <c r="O1750" s="2005"/>
      <c r="P1750" s="2004"/>
      <c r="Q1750" s="2004"/>
      <c r="R1750" s="2004"/>
      <c r="S1750" s="2004"/>
      <c r="T1750" s="2004"/>
      <c r="U1750" s="2004"/>
      <c r="V1750" s="2004"/>
      <c r="W1750" s="2004"/>
      <c r="X1750" s="2004"/>
    </row>
    <row r="1751" spans="1:24" s="25" customFormat="1" ht="14.25" customHeight="1">
      <c r="A1751" s="40">
        <v>4910148</v>
      </c>
      <c r="B1751" s="2007" t="s">
        <v>9507</v>
      </c>
      <c r="C1751" s="2050" t="s">
        <v>11358</v>
      </c>
      <c r="D1751" s="2051">
        <v>2650</v>
      </c>
      <c r="E1751" s="2002">
        <v>307000</v>
      </c>
      <c r="F1751" s="2002">
        <v>112000</v>
      </c>
      <c r="G1751" s="2005" t="s">
        <v>64</v>
      </c>
      <c r="H1751" s="2052">
        <v>42296</v>
      </c>
      <c r="I1751" s="2005" t="s">
        <v>2493</v>
      </c>
      <c r="J1751" s="2005" t="s">
        <v>449</v>
      </c>
      <c r="K1751" s="2052"/>
      <c r="L1751" s="2005" t="s">
        <v>67</v>
      </c>
      <c r="M1751" s="2052">
        <v>42346</v>
      </c>
      <c r="N1751" s="2004" t="s">
        <v>5746</v>
      </c>
      <c r="O1751" s="2027" t="s">
        <v>11359</v>
      </c>
      <c r="P1751" s="2004"/>
      <c r="Q1751" s="2004"/>
      <c r="R1751" s="2004"/>
      <c r="S1751" s="2004"/>
      <c r="T1751" s="2004"/>
      <c r="U1751" s="2004"/>
      <c r="V1751" s="2004"/>
      <c r="W1751" s="2004"/>
      <c r="X1751" s="2004"/>
    </row>
    <row r="1752" spans="1:24" s="25" customFormat="1" ht="14.25" customHeight="1">
      <c r="A1752" s="40"/>
      <c r="B1752" s="2007" t="s">
        <v>11360</v>
      </c>
      <c r="C1752" s="2050" t="s">
        <v>9799</v>
      </c>
      <c r="D1752" s="2051">
        <v>100</v>
      </c>
      <c r="E1752" s="2002"/>
      <c r="F1752" s="2002"/>
      <c r="G1752" s="2005"/>
      <c r="H1752" s="2052"/>
      <c r="I1752" s="2005"/>
      <c r="J1752" s="2005"/>
      <c r="K1752" s="2052"/>
      <c r="L1752" s="2005"/>
      <c r="M1752" s="2052"/>
      <c r="N1752" s="2004"/>
      <c r="O1752" s="2005"/>
      <c r="P1752" s="2004"/>
      <c r="Q1752" s="2004"/>
      <c r="R1752" s="2004"/>
      <c r="S1752" s="2004"/>
      <c r="T1752" s="2004"/>
      <c r="U1752" s="2004"/>
      <c r="V1752" s="2004"/>
      <c r="W1752" s="2004"/>
      <c r="X1752" s="2004"/>
    </row>
    <row r="1753" spans="1:24" s="25" customFormat="1" ht="14.25" customHeight="1">
      <c r="A1753" s="178">
        <v>4910175</v>
      </c>
      <c r="B1753" s="2007" t="s">
        <v>9507</v>
      </c>
      <c r="C1753" s="2013" t="s">
        <v>11361</v>
      </c>
      <c r="D1753" s="2258">
        <v>2600</v>
      </c>
      <c r="E1753" s="2002">
        <v>307000</v>
      </c>
      <c r="F1753" s="2002">
        <v>106000</v>
      </c>
      <c r="G1753" s="2005" t="s">
        <v>25</v>
      </c>
      <c r="H1753" s="2052">
        <v>42299</v>
      </c>
      <c r="I1753" s="2005" t="s">
        <v>203</v>
      </c>
      <c r="J1753" s="2005"/>
      <c r="K1753" s="2052"/>
      <c r="L1753" s="2005" t="s">
        <v>67</v>
      </c>
      <c r="M1753" s="2052">
        <v>42346</v>
      </c>
      <c r="N1753" s="2004" t="s">
        <v>5746</v>
      </c>
      <c r="O1753" s="2005"/>
      <c r="P1753" s="2004"/>
      <c r="Q1753" s="2004"/>
      <c r="R1753" s="2004"/>
      <c r="S1753" s="2004"/>
      <c r="T1753" s="2004"/>
      <c r="U1753" s="2004"/>
      <c r="V1753" s="2004"/>
      <c r="W1753" s="2004"/>
      <c r="X1753" s="2004"/>
    </row>
    <row r="1754" spans="1:24" s="25" customFormat="1" ht="14.25" customHeight="1">
      <c r="A1754" s="40"/>
      <c r="B1754" s="2007"/>
      <c r="C1754" s="2050"/>
      <c r="D1754" s="2051"/>
      <c r="E1754" s="2002"/>
      <c r="F1754" s="2002"/>
      <c r="G1754" s="2005"/>
      <c r="H1754" s="2052"/>
      <c r="I1754" s="2005"/>
      <c r="J1754" s="2005"/>
      <c r="K1754" s="2052"/>
      <c r="L1754" s="2005"/>
      <c r="M1754" s="2052"/>
      <c r="N1754" s="2004"/>
      <c r="O1754" s="2005"/>
      <c r="P1754" s="2004"/>
      <c r="Q1754" s="2004"/>
      <c r="R1754" s="2004"/>
      <c r="S1754" s="2004"/>
      <c r="T1754" s="2004"/>
      <c r="U1754" s="2004"/>
      <c r="V1754" s="2004"/>
      <c r="W1754" s="2004"/>
      <c r="X1754" s="2004"/>
    </row>
    <row r="1755" spans="1:24" s="25" customFormat="1" ht="14.25" customHeight="1">
      <c r="A1755" s="7" t="s">
        <v>11362</v>
      </c>
      <c r="B1755" s="2007"/>
      <c r="C1755" s="650" t="s">
        <v>11363</v>
      </c>
      <c r="D1755" s="2051"/>
      <c r="E1755" s="2002"/>
      <c r="F1755" s="2002"/>
      <c r="G1755" s="2005"/>
      <c r="H1755" s="2052"/>
      <c r="I1755" s="2005"/>
      <c r="J1755" s="2005"/>
      <c r="K1755" s="2052"/>
      <c r="L1755" s="2005"/>
      <c r="M1755" s="2052"/>
      <c r="N1755" s="2004"/>
      <c r="O1755" s="2005"/>
      <c r="P1755" s="2004"/>
      <c r="Q1755" s="2004"/>
      <c r="R1755" s="2004"/>
      <c r="S1755" s="2004"/>
      <c r="T1755" s="2004"/>
      <c r="U1755" s="2004"/>
      <c r="V1755" s="2004"/>
      <c r="W1755" s="2004"/>
      <c r="X1755" s="2004"/>
    </row>
    <row r="1756" spans="1:24" s="25" customFormat="1" ht="14.25" customHeight="1">
      <c r="A1756" s="40">
        <v>4911062</v>
      </c>
      <c r="B1756" s="2007" t="s">
        <v>9503</v>
      </c>
      <c r="C1756" s="2050" t="s">
        <v>11364</v>
      </c>
      <c r="D1756" s="2051">
        <v>3050</v>
      </c>
      <c r="E1756" s="2002">
        <v>369000</v>
      </c>
      <c r="F1756" s="2002">
        <v>180000</v>
      </c>
      <c r="G1756" s="2005" t="s">
        <v>64</v>
      </c>
      <c r="H1756" s="2052">
        <v>42321</v>
      </c>
      <c r="I1756" s="2005" t="s">
        <v>359</v>
      </c>
      <c r="J1756" s="2005"/>
      <c r="K1756" s="2052"/>
      <c r="L1756" s="2005" t="s">
        <v>41</v>
      </c>
      <c r="M1756" s="2052">
        <v>42347</v>
      </c>
      <c r="N1756" s="2004" t="s">
        <v>5746</v>
      </c>
      <c r="O1756" s="2005"/>
      <c r="P1756" s="2004"/>
      <c r="Q1756" s="2004"/>
      <c r="R1756" s="2004"/>
      <c r="S1756" s="2004"/>
      <c r="T1756" s="2004"/>
      <c r="U1756" s="2004"/>
      <c r="V1756" s="2004"/>
      <c r="W1756" s="2004"/>
      <c r="X1756" s="2004"/>
    </row>
    <row r="1757" spans="1:24" s="25" customFormat="1" ht="14.25" customHeight="1">
      <c r="A1757" s="40"/>
      <c r="B1757" s="2007"/>
      <c r="C1757" s="2050"/>
      <c r="D1757" s="2051"/>
      <c r="E1757" s="2002"/>
      <c r="F1757" s="2002"/>
      <c r="G1757" s="2005"/>
      <c r="H1757" s="2052"/>
      <c r="I1757" s="2005"/>
      <c r="J1757" s="2005"/>
      <c r="K1757" s="2052"/>
      <c r="L1757" s="2005"/>
      <c r="M1757" s="2052"/>
      <c r="N1757" s="2004"/>
      <c r="O1757" s="2005"/>
      <c r="P1757" s="2004"/>
      <c r="Q1757" s="2004"/>
      <c r="R1757" s="2004"/>
      <c r="S1757" s="2004"/>
      <c r="T1757" s="2004"/>
      <c r="U1757" s="2004"/>
      <c r="V1757" s="2004"/>
      <c r="W1757" s="2004"/>
      <c r="X1757" s="2004"/>
    </row>
    <row r="1758" spans="1:24" s="25" customFormat="1" ht="14.25" customHeight="1">
      <c r="A1758" s="7" t="s">
        <v>11365</v>
      </c>
      <c r="B1758" s="2007"/>
      <c r="C1758" s="650"/>
      <c r="D1758" s="2051"/>
      <c r="E1758" s="2002"/>
      <c r="F1758" s="2002"/>
      <c r="G1758" s="2005"/>
      <c r="H1758" s="2052"/>
      <c r="I1758" s="2005"/>
      <c r="J1758" s="2005"/>
      <c r="K1758" s="2052"/>
      <c r="L1758" s="2005"/>
      <c r="M1758" s="2052"/>
      <c r="N1758" s="2004"/>
      <c r="O1758" s="2005"/>
      <c r="P1758" s="2004"/>
      <c r="Q1758" s="2004"/>
      <c r="R1758" s="2004"/>
      <c r="S1758" s="2004"/>
      <c r="T1758" s="2004"/>
      <c r="U1758" s="2004"/>
      <c r="V1758" s="2004"/>
      <c r="W1758" s="2004"/>
      <c r="X1758" s="2004"/>
    </row>
    <row r="1759" spans="1:24" s="25" customFormat="1" ht="14.25" customHeight="1">
      <c r="A1759" s="40">
        <v>4911041</v>
      </c>
      <c r="B1759" s="2007" t="s">
        <v>9503</v>
      </c>
      <c r="C1759" s="2050" t="s">
        <v>11366</v>
      </c>
      <c r="D1759" s="2051">
        <v>3050</v>
      </c>
      <c r="E1759" s="2002">
        <v>366000</v>
      </c>
      <c r="F1759" s="2002">
        <v>182000</v>
      </c>
      <c r="G1759" s="2005" t="s">
        <v>391</v>
      </c>
      <c r="H1759" s="2052">
        <v>42318</v>
      </c>
      <c r="I1759" s="2005" t="s">
        <v>303</v>
      </c>
      <c r="J1759" s="2005"/>
      <c r="K1759" s="2052"/>
      <c r="L1759" s="2005" t="s">
        <v>2065</v>
      </c>
      <c r="M1759" s="2052">
        <v>42347</v>
      </c>
      <c r="N1759" s="2004" t="s">
        <v>5746</v>
      </c>
      <c r="O1759" s="2005"/>
      <c r="P1759" s="2004"/>
      <c r="Q1759" s="2004"/>
      <c r="R1759" s="2004"/>
      <c r="S1759" s="2004"/>
      <c r="T1759" s="2004"/>
      <c r="U1759" s="2004"/>
      <c r="V1759" s="2004"/>
      <c r="W1759" s="2004"/>
      <c r="X1759" s="2004"/>
    </row>
    <row r="1760" spans="1:24" s="25" customFormat="1" ht="14.25" customHeight="1">
      <c r="A1760" s="40"/>
      <c r="B1760" s="2007"/>
      <c r="C1760" s="2050"/>
      <c r="D1760" s="2051"/>
      <c r="E1760" s="2002"/>
      <c r="F1760" s="2002"/>
      <c r="G1760" s="2005"/>
      <c r="H1760" s="2052"/>
      <c r="I1760" s="2005"/>
      <c r="J1760" s="2005"/>
      <c r="K1760" s="2052"/>
      <c r="L1760" s="2005"/>
      <c r="M1760" s="2052"/>
      <c r="N1760" s="2004"/>
      <c r="O1760" s="2005"/>
      <c r="P1760" s="2004"/>
      <c r="Q1760" s="2004"/>
      <c r="R1760" s="2004"/>
      <c r="S1760" s="2004"/>
      <c r="T1760" s="2004"/>
      <c r="U1760" s="2004"/>
      <c r="V1760" s="2004"/>
      <c r="W1760" s="2004"/>
      <c r="X1760" s="2004"/>
    </row>
    <row r="1761" spans="1:24" s="25" customFormat="1">
      <c r="A1761" s="80" t="s">
        <v>11367</v>
      </c>
      <c r="B1761" s="2012"/>
      <c r="C1761" s="8" t="s">
        <v>11042</v>
      </c>
      <c r="D1761" s="2051"/>
      <c r="E1761" s="2105"/>
      <c r="F1761" s="2105"/>
      <c r="G1761" s="2005"/>
      <c r="H1761" s="2052"/>
      <c r="I1761" s="2005"/>
      <c r="J1761" s="2005"/>
      <c r="K1761" s="2052"/>
      <c r="L1761" s="2005"/>
      <c r="M1761" s="2052"/>
      <c r="N1761" s="2004"/>
      <c r="O1761" s="2005"/>
      <c r="P1761" s="2004"/>
      <c r="Q1761" s="2004"/>
      <c r="R1761" s="2004"/>
      <c r="S1761" s="2004"/>
      <c r="T1761" s="2004"/>
      <c r="U1761" s="2004"/>
      <c r="V1761" s="2004"/>
      <c r="W1761" s="2004"/>
      <c r="X1761" s="2004"/>
    </row>
    <row r="1762" spans="1:24" s="25" customFormat="1">
      <c r="A1762" s="41">
        <v>4808011</v>
      </c>
      <c r="B1762" s="2012" t="s">
        <v>10395</v>
      </c>
      <c r="C1762" s="21" t="s">
        <v>11368</v>
      </c>
      <c r="D1762" s="2051">
        <v>3250</v>
      </c>
      <c r="E1762" s="2105">
        <v>325000</v>
      </c>
      <c r="F1762" s="2105">
        <v>144000</v>
      </c>
      <c r="G1762" s="2005" t="s">
        <v>9943</v>
      </c>
      <c r="H1762" s="2052">
        <v>41856</v>
      </c>
      <c r="I1762" s="2005" t="s">
        <v>9836</v>
      </c>
      <c r="J1762" s="2005"/>
      <c r="K1762" s="2052"/>
      <c r="L1762" s="2005" t="s">
        <v>41</v>
      </c>
      <c r="M1762" s="2052">
        <v>42350</v>
      </c>
      <c r="N1762" s="2004" t="s">
        <v>5746</v>
      </c>
      <c r="O1762" s="2005"/>
      <c r="P1762" s="2004" t="s">
        <v>7902</v>
      </c>
      <c r="Q1762" s="2004"/>
      <c r="R1762" s="2004"/>
      <c r="S1762" s="2004"/>
      <c r="T1762" s="2004"/>
      <c r="U1762" s="2004"/>
      <c r="V1762" s="2004"/>
      <c r="W1762" s="2004"/>
      <c r="X1762" s="2004"/>
    </row>
    <row r="1763" spans="1:24" s="25" customFormat="1">
      <c r="A1763" s="41"/>
      <c r="B1763" s="2012"/>
      <c r="C1763" s="21"/>
      <c r="D1763" s="2051"/>
      <c r="E1763" s="2105"/>
      <c r="F1763" s="2105"/>
      <c r="G1763" s="2005"/>
      <c r="H1763" s="2052"/>
      <c r="I1763" s="2005"/>
      <c r="J1763" s="2005"/>
      <c r="K1763" s="2052"/>
      <c r="L1763" s="2005"/>
      <c r="M1763" s="2052"/>
      <c r="N1763" s="2004"/>
      <c r="O1763" s="2005"/>
      <c r="P1763" s="2004"/>
      <c r="Q1763" s="2004"/>
      <c r="R1763" s="2004"/>
      <c r="S1763" s="2004"/>
      <c r="T1763" s="2004"/>
      <c r="U1763" s="2004"/>
      <c r="V1763" s="2004"/>
      <c r="W1763" s="2004"/>
      <c r="X1763" s="2004"/>
    </row>
    <row r="1764" spans="1:24" s="497" customFormat="1">
      <c r="A1764" s="2019"/>
      <c r="B1764" s="2023"/>
      <c r="C1764" s="2023"/>
      <c r="D1764" s="2226"/>
      <c r="E1764" s="2017"/>
      <c r="F1764" s="2088"/>
      <c r="G1764" s="2019"/>
      <c r="H1764" s="2080"/>
      <c r="I1764" s="2019"/>
      <c r="J1764" s="2019"/>
      <c r="K1764" s="2021"/>
      <c r="L1764" s="2019"/>
      <c r="M1764" s="2080"/>
      <c r="N1764" s="2023"/>
      <c r="O1764" s="2019"/>
      <c r="P1764" s="2023"/>
      <c r="Q1764" s="2023"/>
      <c r="R1764" s="2023"/>
      <c r="S1764" s="2023"/>
      <c r="T1764" s="2023"/>
      <c r="U1764" s="2023"/>
      <c r="V1764" s="2023"/>
      <c r="W1764" s="2023"/>
      <c r="X1764" s="2023"/>
    </row>
    <row r="1765" spans="1:24" s="25" customFormat="1">
      <c r="A1765" s="41"/>
      <c r="B1765" s="2012"/>
      <c r="C1765" s="21"/>
      <c r="D1765" s="2051"/>
      <c r="E1765" s="2105"/>
      <c r="F1765" s="2105"/>
      <c r="G1765" s="2005"/>
      <c r="H1765" s="2052"/>
      <c r="I1765" s="2005"/>
      <c r="J1765" s="2005"/>
      <c r="K1765" s="2052"/>
      <c r="L1765" s="2005"/>
      <c r="M1765" s="2052"/>
      <c r="N1765" s="2004"/>
      <c r="O1765" s="2005"/>
      <c r="P1765" s="2004"/>
      <c r="Q1765" s="2004"/>
      <c r="R1765" s="2004"/>
      <c r="S1765" s="2004"/>
      <c r="T1765" s="2004"/>
      <c r="U1765" s="2004"/>
      <c r="V1765" s="2004"/>
      <c r="W1765" s="2004"/>
      <c r="X1765" s="2004"/>
    </row>
    <row r="1766" spans="1:24" s="25" customFormat="1">
      <c r="A1766" s="80" t="s">
        <v>5923</v>
      </c>
      <c r="B1766" s="2012"/>
      <c r="C1766" s="8" t="s">
        <v>11203</v>
      </c>
      <c r="D1766" s="2051"/>
      <c r="E1766" s="2105"/>
      <c r="F1766" s="2105"/>
      <c r="G1766" s="2005"/>
      <c r="H1766" s="2052"/>
      <c r="I1766" s="2005"/>
      <c r="J1766" s="2005"/>
      <c r="K1766" s="2052"/>
      <c r="L1766" s="2005"/>
      <c r="M1766" s="2052"/>
      <c r="N1766" s="2004"/>
      <c r="O1766" s="2005"/>
      <c r="P1766" s="2004"/>
      <c r="Q1766" s="2004"/>
      <c r="R1766" s="2004"/>
      <c r="S1766" s="2004"/>
      <c r="T1766" s="2004"/>
      <c r="U1766" s="2004"/>
      <c r="V1766" s="2004"/>
      <c r="W1766" s="2004"/>
      <c r="X1766" s="2004"/>
    </row>
    <row r="1767" spans="1:24" s="25" customFormat="1">
      <c r="A1767" s="41">
        <v>4904166</v>
      </c>
      <c r="B1767" s="40" t="s">
        <v>9953</v>
      </c>
      <c r="C1767" s="21" t="s">
        <v>11369</v>
      </c>
      <c r="D1767" s="2051">
        <v>3150</v>
      </c>
      <c r="E1767" s="2105">
        <v>368550</v>
      </c>
      <c r="F1767" s="2105">
        <v>154000</v>
      </c>
      <c r="G1767" s="2005" t="s">
        <v>369</v>
      </c>
      <c r="H1767" s="2052">
        <v>42102</v>
      </c>
      <c r="I1767" s="2005" t="s">
        <v>11370</v>
      </c>
      <c r="J1767" s="2005"/>
      <c r="K1767" s="2052"/>
      <c r="L1767" s="2005" t="s">
        <v>41</v>
      </c>
      <c r="M1767" s="2052">
        <v>42393</v>
      </c>
      <c r="N1767" s="2004" t="s">
        <v>5746</v>
      </c>
      <c r="O1767" s="2005"/>
      <c r="P1767" s="2004"/>
      <c r="Q1767" s="2004"/>
      <c r="R1767" s="2004"/>
      <c r="S1767" s="2004"/>
      <c r="T1767" s="2004"/>
      <c r="U1767" s="2004"/>
      <c r="V1767" s="2004"/>
      <c r="W1767" s="2004"/>
      <c r="X1767" s="2004"/>
    </row>
    <row r="1769" spans="1:24">
      <c r="A1769" s="80" t="s">
        <v>11371</v>
      </c>
      <c r="B1769" s="2004"/>
      <c r="C1769" s="650" t="s">
        <v>11363</v>
      </c>
      <c r="D1769" s="2025"/>
      <c r="E1769" s="2007"/>
      <c r="F1769" s="2041"/>
      <c r="G1769" s="2005"/>
      <c r="H1769" s="2052"/>
      <c r="I1769" s="2005"/>
      <c r="J1769" s="2005"/>
      <c r="K1769" s="2010"/>
      <c r="L1769" s="2005"/>
      <c r="M1769" s="2052"/>
      <c r="N1769" s="2004"/>
      <c r="O1769" s="2005"/>
      <c r="P1769" s="2004"/>
      <c r="Q1769" s="2004"/>
      <c r="R1769" s="2004"/>
      <c r="S1769" s="2004"/>
      <c r="T1769" s="2004"/>
      <c r="U1769" s="2004"/>
      <c r="V1769" s="2004"/>
      <c r="W1769" s="2004"/>
      <c r="X1769" s="2004"/>
    </row>
    <row r="1770" spans="1:24">
      <c r="A1770" s="2098">
        <v>4911139</v>
      </c>
      <c r="B1770" s="2004" t="s">
        <v>11251</v>
      </c>
      <c r="C1770" s="2005" t="s">
        <v>11372</v>
      </c>
      <c r="D1770" s="2025">
        <v>2650</v>
      </c>
      <c r="E1770" s="2002">
        <v>265000</v>
      </c>
      <c r="F1770" s="2002">
        <v>115000</v>
      </c>
      <c r="G1770" s="2005" t="s">
        <v>64</v>
      </c>
      <c r="H1770" s="2052">
        <v>42334</v>
      </c>
      <c r="I1770" s="2005" t="s">
        <v>11373</v>
      </c>
      <c r="J1770" s="2005"/>
      <c r="K1770" s="2010"/>
      <c r="L1770" s="2005" t="s">
        <v>107</v>
      </c>
      <c r="M1770" s="2052">
        <v>42393</v>
      </c>
      <c r="N1770" s="2004" t="s">
        <v>5746</v>
      </c>
      <c r="O1770" s="2005"/>
      <c r="P1770" s="2004"/>
      <c r="Q1770" s="2004"/>
      <c r="R1770" s="2004"/>
      <c r="S1770" s="2004"/>
      <c r="T1770" s="2004"/>
      <c r="U1770" s="2004"/>
      <c r="V1770" s="2004"/>
      <c r="W1770" s="2004"/>
      <c r="X1770" s="2004"/>
    </row>
    <row r="1772" spans="1:24" s="25" customFormat="1" ht="14.25" customHeight="1">
      <c r="A1772" s="7" t="s">
        <v>11374</v>
      </c>
      <c r="B1772" s="2007"/>
      <c r="C1772" s="650" t="s">
        <v>11363</v>
      </c>
      <c r="D1772" s="2051"/>
      <c r="E1772" s="2002"/>
      <c r="F1772" s="2002"/>
      <c r="G1772" s="2005"/>
      <c r="H1772" s="2007"/>
      <c r="I1772" s="2005"/>
      <c r="J1772" s="2005"/>
      <c r="K1772" s="2052"/>
      <c r="L1772" s="2005"/>
      <c r="M1772" s="2052"/>
      <c r="N1772" s="2004"/>
      <c r="O1772" s="2005"/>
      <c r="P1772" s="2004"/>
      <c r="Q1772" s="2004"/>
      <c r="R1772" s="2004"/>
      <c r="S1772" s="2004"/>
      <c r="T1772" s="2004"/>
      <c r="U1772" s="2004"/>
      <c r="V1772" s="2004"/>
      <c r="W1772" s="2004"/>
      <c r="X1772" s="2004"/>
    </row>
    <row r="1773" spans="1:24" s="25" customFormat="1" ht="14.25" customHeight="1">
      <c r="A1773" s="40">
        <v>4911050</v>
      </c>
      <c r="B1773" s="2007" t="s">
        <v>9507</v>
      </c>
      <c r="C1773" s="2050" t="s">
        <v>11375</v>
      </c>
      <c r="D1773" s="2051">
        <v>2700</v>
      </c>
      <c r="E1773" s="2002">
        <v>324000</v>
      </c>
      <c r="F1773" s="2002">
        <v>126000</v>
      </c>
      <c r="G1773" s="2005" t="s">
        <v>6147</v>
      </c>
      <c r="H1773" s="2052">
        <v>42319</v>
      </c>
      <c r="I1773" s="2005" t="s">
        <v>192</v>
      </c>
      <c r="J1773" s="2005"/>
      <c r="K1773" s="2052"/>
      <c r="L1773" s="2005" t="s">
        <v>5733</v>
      </c>
      <c r="M1773" s="2052">
        <v>42396</v>
      </c>
      <c r="N1773" s="2004" t="s">
        <v>5746</v>
      </c>
      <c r="O1773" s="2005"/>
      <c r="P1773" s="2004"/>
      <c r="Q1773" s="2004"/>
      <c r="R1773" s="2004"/>
      <c r="S1773" s="2004"/>
      <c r="T1773" s="2004"/>
      <c r="U1773" s="2004"/>
      <c r="V1773" s="2004"/>
      <c r="W1773" s="2004"/>
      <c r="X1773" s="2004"/>
    </row>
    <row r="1775" spans="1:24" s="25" customFormat="1">
      <c r="A1775" s="80" t="s">
        <v>11376</v>
      </c>
      <c r="B1775" s="2007"/>
      <c r="C1775" s="8" t="s">
        <v>11290</v>
      </c>
      <c r="D1775" s="2051"/>
      <c r="E1775" s="2105"/>
      <c r="F1775" s="2105"/>
      <c r="G1775" s="2005"/>
      <c r="H1775" s="2052"/>
      <c r="I1775" s="2005"/>
      <c r="J1775" s="2005"/>
      <c r="K1775" s="2052"/>
      <c r="L1775" s="2005"/>
      <c r="M1775" s="2052"/>
      <c r="N1775" s="2004"/>
      <c r="O1775" s="2005"/>
      <c r="P1775" s="2004"/>
      <c r="Q1775" s="2004"/>
      <c r="R1775" s="2004"/>
      <c r="S1775" s="2004"/>
      <c r="T1775" s="2004"/>
      <c r="U1775" s="2004"/>
      <c r="V1775" s="2004"/>
      <c r="W1775" s="2004"/>
      <c r="X1775" s="2004"/>
    </row>
    <row r="1776" spans="1:24" s="25" customFormat="1">
      <c r="A1776" s="41">
        <v>4906055</v>
      </c>
      <c r="B1776" s="2007" t="s">
        <v>11284</v>
      </c>
      <c r="C1776" s="21" t="s">
        <v>11377</v>
      </c>
      <c r="D1776" s="2051">
        <v>3300</v>
      </c>
      <c r="E1776" s="2105">
        <v>396000</v>
      </c>
      <c r="F1776" s="2105">
        <v>178000</v>
      </c>
      <c r="G1776" s="2005" t="s">
        <v>369</v>
      </c>
      <c r="H1776" s="2052">
        <v>42165</v>
      </c>
      <c r="I1776" s="2005" t="s">
        <v>3924</v>
      </c>
      <c r="J1776" s="2098"/>
      <c r="K1776" s="2261"/>
      <c r="L1776" s="2005" t="s">
        <v>2065</v>
      </c>
      <c r="M1776" s="2052">
        <v>42397</v>
      </c>
      <c r="N1776" s="2004" t="s">
        <v>5746</v>
      </c>
      <c r="O1776" s="2005"/>
      <c r="P1776" s="2004"/>
      <c r="Q1776" s="2004"/>
      <c r="R1776" s="2004"/>
      <c r="S1776" s="2004"/>
      <c r="T1776" s="2004"/>
      <c r="U1776" s="2004"/>
      <c r="V1776" s="2004"/>
      <c r="W1776" s="2004"/>
      <c r="X1776" s="2004"/>
    </row>
    <row r="1777" spans="1:24" s="25" customFormat="1">
      <c r="A1777" s="41"/>
      <c r="B1777" s="2007"/>
      <c r="C1777" s="21"/>
      <c r="D1777" s="2051"/>
      <c r="E1777" s="2105"/>
      <c r="F1777" s="2105"/>
      <c r="G1777" s="2005"/>
      <c r="H1777" s="2052"/>
      <c r="I1777" s="2005"/>
      <c r="J1777" s="2098"/>
      <c r="K1777" s="2261"/>
      <c r="L1777" s="2005"/>
      <c r="M1777" s="2052"/>
      <c r="N1777" s="2004"/>
      <c r="O1777" s="2005"/>
      <c r="P1777" s="2004"/>
      <c r="Q1777" s="2004"/>
      <c r="R1777" s="2004"/>
      <c r="S1777" s="2004"/>
      <c r="T1777" s="2004"/>
      <c r="U1777" s="2004"/>
      <c r="V1777" s="2004"/>
      <c r="W1777" s="2004"/>
      <c r="X1777" s="2004"/>
    </row>
    <row r="1778" spans="1:24" s="25" customFormat="1">
      <c r="A1778" s="41"/>
      <c r="B1778" s="600" t="s">
        <v>11378</v>
      </c>
      <c r="C1778" s="21"/>
      <c r="D1778" s="2051"/>
      <c r="E1778" s="2105"/>
      <c r="F1778" s="2105"/>
      <c r="G1778" s="2005"/>
      <c r="H1778" s="2052"/>
      <c r="I1778" s="2005"/>
      <c r="J1778" s="2098"/>
      <c r="K1778" s="2261"/>
      <c r="L1778" s="2005"/>
      <c r="M1778" s="2052"/>
      <c r="N1778" s="2004"/>
      <c r="O1778" s="2005"/>
      <c r="P1778" s="2004"/>
      <c r="Q1778" s="2004"/>
      <c r="R1778" s="2004"/>
      <c r="S1778" s="2004"/>
      <c r="T1778" s="2004"/>
      <c r="U1778" s="2004"/>
      <c r="V1778" s="2004"/>
      <c r="W1778" s="2004"/>
      <c r="X1778" s="2004"/>
    </row>
    <row r="1779" spans="1:24" s="25" customFormat="1">
      <c r="A1779" s="41"/>
      <c r="B1779" s="2013" t="s">
        <v>11379</v>
      </c>
      <c r="C1779" s="21" t="s">
        <v>11377</v>
      </c>
      <c r="D1779" s="2051">
        <v>25</v>
      </c>
      <c r="E1779" s="2105">
        <v>2160</v>
      </c>
      <c r="F1779" s="2118"/>
      <c r="G1779" s="2005"/>
      <c r="H1779" s="2052"/>
      <c r="I1779" s="2005"/>
      <c r="J1779" s="2098"/>
      <c r="K1779" s="2261"/>
      <c r="L1779" s="2005"/>
      <c r="M1779" s="2052"/>
      <c r="N1779" s="2004"/>
      <c r="O1779" s="2005"/>
      <c r="P1779" s="2004"/>
      <c r="Q1779" s="2004"/>
      <c r="R1779" s="2004"/>
      <c r="S1779" s="2004"/>
      <c r="T1779" s="2004"/>
      <c r="U1779" s="2004"/>
      <c r="V1779" s="2004"/>
      <c r="W1779" s="2004"/>
      <c r="X1779" s="2004"/>
    </row>
    <row r="1781" spans="1:24" s="25" customFormat="1">
      <c r="A1781" s="80" t="s">
        <v>11376</v>
      </c>
      <c r="B1781" s="2007"/>
      <c r="C1781" s="8" t="s">
        <v>11300</v>
      </c>
      <c r="D1781" s="2051"/>
      <c r="E1781" s="2002"/>
      <c r="F1781" s="2002"/>
      <c r="G1781" s="2005"/>
      <c r="H1781" s="2052"/>
      <c r="I1781" s="2005"/>
      <c r="J1781" s="2005"/>
      <c r="K1781" s="2052"/>
      <c r="L1781" s="2005"/>
      <c r="M1781" s="2052"/>
      <c r="N1781" s="2004"/>
      <c r="O1781" s="2005"/>
      <c r="P1781" s="2004"/>
      <c r="Q1781" s="2004"/>
      <c r="R1781" s="2004"/>
      <c r="S1781" s="2004"/>
      <c r="T1781" s="2004"/>
      <c r="U1781" s="2004"/>
      <c r="V1781" s="2004"/>
      <c r="W1781" s="2004"/>
      <c r="X1781" s="2004"/>
    </row>
    <row r="1782" spans="1:24" s="25" customFormat="1">
      <c r="A1782" s="41">
        <v>4909181</v>
      </c>
      <c r="B1782" s="2007" t="s">
        <v>11266</v>
      </c>
      <c r="C1782" s="21" t="s">
        <v>11380</v>
      </c>
      <c r="D1782" s="2051">
        <v>2600</v>
      </c>
      <c r="E1782" s="2002">
        <v>309000</v>
      </c>
      <c r="F1782" s="2002">
        <v>124000</v>
      </c>
      <c r="G1782" s="2005" t="s">
        <v>64</v>
      </c>
      <c r="H1782" s="2052">
        <v>42269</v>
      </c>
      <c r="I1782" s="2005" t="s">
        <v>303</v>
      </c>
      <c r="J1782" s="2005" t="s">
        <v>449</v>
      </c>
      <c r="K1782" s="2052"/>
      <c r="L1782" s="2005" t="s">
        <v>2065</v>
      </c>
      <c r="M1782" s="2052">
        <v>42397</v>
      </c>
      <c r="N1782" s="2004" t="s">
        <v>5746</v>
      </c>
      <c r="O1782" s="2027" t="s">
        <v>11277</v>
      </c>
      <c r="P1782" s="2004"/>
      <c r="Q1782" s="2004"/>
      <c r="R1782" s="2004"/>
      <c r="S1782" s="2004"/>
      <c r="T1782" s="2004"/>
      <c r="U1782" s="2004"/>
      <c r="V1782" s="2004"/>
      <c r="W1782" s="2004"/>
      <c r="X1782" s="2004"/>
    </row>
    <row r="1783" spans="1:24" s="25" customFormat="1">
      <c r="A1783" s="41"/>
      <c r="B1783" s="2007" t="s">
        <v>11381</v>
      </c>
      <c r="C1783" s="21" t="s">
        <v>9799</v>
      </c>
      <c r="D1783" s="2051">
        <v>100</v>
      </c>
      <c r="E1783" s="2002"/>
      <c r="F1783" s="2002"/>
      <c r="G1783" s="2005"/>
      <c r="H1783" s="2052"/>
      <c r="I1783" s="2005"/>
      <c r="J1783" s="2005"/>
      <c r="K1783" s="2052"/>
      <c r="L1783" s="2005"/>
      <c r="M1783" s="2052"/>
      <c r="N1783" s="2004"/>
      <c r="O1783" s="2005"/>
      <c r="P1783" s="2004"/>
      <c r="Q1783" s="2004"/>
      <c r="R1783" s="2004"/>
      <c r="S1783" s="2004"/>
      <c r="T1783" s="2004"/>
      <c r="U1783" s="2004"/>
      <c r="V1783" s="2004"/>
      <c r="W1783" s="2004"/>
      <c r="X1783" s="2004"/>
    </row>
    <row r="1784" spans="1:24" s="25" customFormat="1">
      <c r="A1784" s="41">
        <v>4909182</v>
      </c>
      <c r="B1784" s="2007" t="s">
        <v>9507</v>
      </c>
      <c r="C1784" s="21" t="s">
        <v>11382</v>
      </c>
      <c r="D1784" s="2051">
        <v>2800</v>
      </c>
      <c r="E1784" s="2002">
        <v>333000</v>
      </c>
      <c r="F1784" s="2002">
        <v>136000</v>
      </c>
      <c r="G1784" s="2005" t="s">
        <v>64</v>
      </c>
      <c r="H1784" s="2052">
        <v>42269</v>
      </c>
      <c r="I1784" s="2005" t="s">
        <v>303</v>
      </c>
      <c r="J1784" s="2005" t="s">
        <v>449</v>
      </c>
      <c r="K1784" s="2052"/>
      <c r="L1784" s="2005" t="s">
        <v>2065</v>
      </c>
      <c r="M1784" s="2052">
        <v>42397</v>
      </c>
      <c r="N1784" s="2004" t="s">
        <v>5746</v>
      </c>
      <c r="O1784" s="2027" t="s">
        <v>11224</v>
      </c>
      <c r="P1784" s="2004"/>
      <c r="Q1784" s="2004"/>
      <c r="R1784" s="2004"/>
      <c r="S1784" s="2004"/>
      <c r="T1784" s="2004"/>
      <c r="U1784" s="2004"/>
      <c r="V1784" s="2004"/>
      <c r="W1784" s="2004"/>
      <c r="X1784" s="2004"/>
    </row>
    <row r="1785" spans="1:24" s="25" customFormat="1">
      <c r="A1785" s="41"/>
      <c r="B1785" s="2007" t="s">
        <v>11383</v>
      </c>
      <c r="C1785" s="21" t="s">
        <v>9799</v>
      </c>
      <c r="D1785" s="2051">
        <v>100</v>
      </c>
      <c r="E1785" s="2002"/>
      <c r="F1785" s="2002"/>
      <c r="G1785" s="2005"/>
      <c r="H1785" s="2052"/>
      <c r="I1785" s="2005"/>
      <c r="J1785" s="2005"/>
      <c r="K1785" s="2052"/>
      <c r="L1785" s="2005"/>
      <c r="M1785" s="2052"/>
      <c r="N1785" s="2004"/>
      <c r="O1785" s="2005"/>
      <c r="P1785" s="2004"/>
      <c r="Q1785" s="2004"/>
      <c r="R1785" s="2004"/>
      <c r="S1785" s="2004"/>
      <c r="T1785" s="2004"/>
      <c r="U1785" s="2004"/>
      <c r="V1785" s="2004"/>
      <c r="W1785" s="2004"/>
      <c r="X1785" s="2004"/>
    </row>
    <row r="1786" spans="1:24" s="25" customFormat="1">
      <c r="A1786" s="41">
        <v>4909183</v>
      </c>
      <c r="B1786" s="2007" t="s">
        <v>11284</v>
      </c>
      <c r="C1786" s="21" t="s">
        <v>11384</v>
      </c>
      <c r="D1786" s="2051">
        <v>3000</v>
      </c>
      <c r="E1786" s="2002">
        <v>357000</v>
      </c>
      <c r="F1786" s="2002">
        <v>139000</v>
      </c>
      <c r="G1786" s="2005" t="s">
        <v>369</v>
      </c>
      <c r="H1786" s="2052">
        <v>42269</v>
      </c>
      <c r="I1786" s="2005" t="s">
        <v>303</v>
      </c>
      <c r="J1786" s="2005"/>
      <c r="K1786" s="2052"/>
      <c r="L1786" s="2005" t="s">
        <v>2065</v>
      </c>
      <c r="M1786" s="2052">
        <v>42397</v>
      </c>
      <c r="N1786" s="2004" t="s">
        <v>5746</v>
      </c>
      <c r="O1786" s="2005"/>
      <c r="P1786" s="2004"/>
      <c r="Q1786" s="2004"/>
      <c r="R1786" s="2004"/>
      <c r="S1786" s="2004"/>
      <c r="T1786" s="2004"/>
      <c r="U1786" s="2004"/>
      <c r="V1786" s="2004"/>
      <c r="W1786" s="2004"/>
      <c r="X1786" s="2004"/>
    </row>
    <row r="1787" spans="1:24" s="25" customFormat="1">
      <c r="A1787" s="41"/>
      <c r="B1787" s="2007"/>
      <c r="C1787" s="21"/>
      <c r="D1787" s="2051"/>
      <c r="E1787" s="2002"/>
      <c r="F1787" s="2002"/>
      <c r="G1787" s="2005"/>
      <c r="H1787" s="2052"/>
      <c r="I1787" s="2005"/>
      <c r="J1787" s="2005"/>
      <c r="K1787" s="2052"/>
      <c r="L1787" s="2005"/>
      <c r="M1787" s="2052"/>
      <c r="N1787" s="2004"/>
      <c r="O1787" s="2005"/>
      <c r="P1787" s="2004"/>
      <c r="Q1787" s="2004"/>
      <c r="R1787" s="2004"/>
      <c r="S1787" s="2004"/>
      <c r="T1787" s="2004"/>
      <c r="U1787" s="2004"/>
      <c r="V1787" s="2004"/>
      <c r="W1787" s="2004"/>
      <c r="X1787" s="2004"/>
    </row>
    <row r="1788" spans="1:24" s="25" customFormat="1">
      <c r="A1788" s="41"/>
      <c r="B1788" s="600" t="s">
        <v>838</v>
      </c>
      <c r="C1788" s="21"/>
      <c r="D1788" s="2051"/>
      <c r="E1788" s="2002"/>
      <c r="F1788" s="2002"/>
      <c r="G1788" s="2005"/>
      <c r="H1788" s="2052"/>
      <c r="I1788" s="2005"/>
      <c r="J1788" s="2005"/>
      <c r="K1788" s="2052"/>
      <c r="L1788" s="2005"/>
      <c r="M1788" s="2052"/>
      <c r="N1788" s="2004"/>
      <c r="O1788" s="2005"/>
      <c r="P1788" s="2004"/>
      <c r="Q1788" s="2004"/>
      <c r="R1788" s="2004"/>
      <c r="S1788" s="2004"/>
      <c r="T1788" s="2004"/>
      <c r="U1788" s="2004"/>
      <c r="V1788" s="2004"/>
      <c r="W1788" s="2004"/>
      <c r="X1788" s="2004"/>
    </row>
    <row r="1789" spans="1:24" s="25" customFormat="1">
      <c r="A1789" s="41"/>
      <c r="B1789" s="2004" t="s">
        <v>11385</v>
      </c>
      <c r="C1789" s="21" t="s">
        <v>11384</v>
      </c>
      <c r="D1789" s="2051">
        <v>25</v>
      </c>
      <c r="E1789" s="2002">
        <v>3240</v>
      </c>
      <c r="F1789" s="2118"/>
      <c r="G1789" s="2005"/>
      <c r="H1789" s="2052"/>
      <c r="I1789" s="2005"/>
      <c r="J1789" s="2005"/>
      <c r="K1789" s="2052"/>
      <c r="L1789" s="2005"/>
      <c r="M1789" s="2052"/>
      <c r="N1789" s="2004"/>
      <c r="O1789" s="2005"/>
      <c r="P1789" s="2004"/>
      <c r="Q1789" s="2004"/>
      <c r="R1789" s="2004"/>
      <c r="S1789" s="2004"/>
      <c r="T1789" s="2004"/>
      <c r="U1789" s="2004"/>
      <c r="V1789" s="2004"/>
      <c r="W1789" s="2004"/>
      <c r="X1789" s="2004"/>
    </row>
    <row r="1790" spans="1:24" s="25" customFormat="1">
      <c r="A1790" s="41"/>
      <c r="B1790" s="2012"/>
      <c r="C1790" s="21"/>
      <c r="D1790" s="2051"/>
      <c r="E1790" s="2105"/>
      <c r="F1790" s="2105"/>
      <c r="G1790" s="2005"/>
      <c r="H1790" s="2052"/>
      <c r="I1790" s="2005"/>
      <c r="J1790" s="2005"/>
      <c r="K1790" s="2052"/>
      <c r="L1790" s="2005"/>
      <c r="M1790" s="2052"/>
      <c r="N1790" s="2004"/>
      <c r="O1790" s="2005"/>
      <c r="P1790" s="2004"/>
      <c r="Q1790" s="2004"/>
      <c r="R1790" s="2004"/>
      <c r="S1790" s="2004"/>
      <c r="T1790" s="2004"/>
      <c r="U1790" s="2004"/>
      <c r="V1790" s="2004"/>
      <c r="W1790" s="2004"/>
      <c r="X1790" s="2004"/>
    </row>
    <row r="1791" spans="1:24" s="25" customFormat="1" ht="14.25" customHeight="1">
      <c r="A1791" s="7" t="s">
        <v>11386</v>
      </c>
      <c r="B1791" s="2007"/>
      <c r="C1791" s="650" t="s">
        <v>11363</v>
      </c>
      <c r="D1791" s="2051"/>
      <c r="E1791" s="2002"/>
      <c r="F1791" s="2002"/>
      <c r="G1791" s="2005"/>
      <c r="H1791" s="2052"/>
      <c r="I1791" s="2005"/>
      <c r="J1791" s="2005"/>
      <c r="K1791" s="2052"/>
      <c r="L1791" s="2005"/>
      <c r="M1791" s="2052"/>
      <c r="N1791" s="2004"/>
      <c r="O1791" s="2005"/>
      <c r="P1791" s="2004"/>
      <c r="Q1791" s="2004"/>
      <c r="R1791" s="2004"/>
      <c r="S1791" s="2004"/>
      <c r="T1791" s="2004"/>
      <c r="U1791" s="2004"/>
      <c r="V1791" s="2004"/>
      <c r="W1791" s="2004"/>
      <c r="X1791" s="2004"/>
    </row>
    <row r="1792" spans="1:24" s="25" customFormat="1" ht="14.25" customHeight="1">
      <c r="A1792" s="40">
        <v>4911005</v>
      </c>
      <c r="B1792" s="2007" t="s">
        <v>9507</v>
      </c>
      <c r="C1792" s="2050" t="s">
        <v>11387</v>
      </c>
      <c r="D1792" s="2051">
        <v>2450</v>
      </c>
      <c r="E1792" s="2002">
        <v>307000</v>
      </c>
      <c r="F1792" s="2002">
        <v>112000</v>
      </c>
      <c r="G1792" s="2005" t="s">
        <v>64</v>
      </c>
      <c r="H1792" s="2052">
        <v>42296</v>
      </c>
      <c r="I1792" s="2005" t="s">
        <v>2493</v>
      </c>
      <c r="J1792" s="2005" t="s">
        <v>449</v>
      </c>
      <c r="K1792" s="2052"/>
      <c r="L1792" s="2005" t="s">
        <v>67</v>
      </c>
      <c r="M1792" s="2052">
        <v>42397</v>
      </c>
      <c r="N1792" s="2004" t="s">
        <v>5746</v>
      </c>
      <c r="O1792" s="2027" t="s">
        <v>11388</v>
      </c>
      <c r="P1792" s="2004" t="s">
        <v>11389</v>
      </c>
      <c r="Q1792" s="2004"/>
      <c r="R1792" s="2004"/>
      <c r="S1792" s="2004"/>
      <c r="T1792" s="2004"/>
      <c r="U1792" s="2004"/>
      <c r="V1792" s="2004"/>
      <c r="W1792" s="2004"/>
      <c r="X1792" s="2004"/>
    </row>
    <row r="1793" spans="1:24" s="25" customFormat="1" ht="14.25" customHeight="1">
      <c r="A1793" s="40"/>
      <c r="B1793" s="2007" t="s">
        <v>11390</v>
      </c>
      <c r="C1793" s="2050" t="s">
        <v>9799</v>
      </c>
      <c r="D1793" s="2051">
        <v>100</v>
      </c>
      <c r="E1793" s="2002"/>
      <c r="F1793" s="2002"/>
      <c r="G1793" s="2005"/>
      <c r="H1793" s="2052"/>
      <c r="I1793" s="2005"/>
      <c r="J1793" s="2005"/>
      <c r="K1793" s="2052"/>
      <c r="L1793" s="2005"/>
      <c r="M1793" s="2052"/>
      <c r="N1793" s="2004"/>
      <c r="O1793" s="2005"/>
      <c r="P1793" s="2004"/>
      <c r="Q1793" s="2004"/>
      <c r="R1793" s="2004"/>
      <c r="S1793" s="2004"/>
      <c r="T1793" s="2004"/>
      <c r="U1793" s="2004"/>
      <c r="V1793" s="2004"/>
      <c r="W1793" s="2004"/>
      <c r="X1793" s="2004"/>
    </row>
    <row r="1794" spans="1:24" s="25" customFormat="1" ht="14.25" customHeight="1">
      <c r="A1794" s="40">
        <v>4911106</v>
      </c>
      <c r="B1794" s="2007" t="s">
        <v>9644</v>
      </c>
      <c r="C1794" s="2050" t="s">
        <v>11391</v>
      </c>
      <c r="D1794" s="2051">
        <v>2400</v>
      </c>
      <c r="E1794" s="2002">
        <v>286000</v>
      </c>
      <c r="F1794" s="2002">
        <v>99000</v>
      </c>
      <c r="G1794" s="2005" t="s">
        <v>2278</v>
      </c>
      <c r="H1794" s="2052">
        <v>42329</v>
      </c>
      <c r="I1794" s="2005" t="s">
        <v>2324</v>
      </c>
      <c r="J1794" s="2005"/>
      <c r="K1794" s="2052"/>
      <c r="L1794" s="2005" t="s">
        <v>67</v>
      </c>
      <c r="M1794" s="2052">
        <v>42397</v>
      </c>
      <c r="N1794" s="2004" t="s">
        <v>5746</v>
      </c>
      <c r="O1794" s="2005"/>
      <c r="P1794" s="2004" t="s">
        <v>2247</v>
      </c>
      <c r="Q1794" s="2004"/>
      <c r="R1794" s="2004"/>
      <c r="S1794" s="2004"/>
      <c r="T1794" s="2004"/>
      <c r="U1794" s="2004"/>
      <c r="V1794" s="2004"/>
      <c r="W1794" s="2004"/>
      <c r="X1794" s="2004"/>
    </row>
    <row r="1795" spans="1:24" s="25" customFormat="1" ht="14.25" customHeight="1">
      <c r="A1795" s="40">
        <v>4911127</v>
      </c>
      <c r="B1795" s="2007" t="s">
        <v>9953</v>
      </c>
      <c r="C1795" s="2050" t="s">
        <v>11392</v>
      </c>
      <c r="D1795" s="2051">
        <v>2950</v>
      </c>
      <c r="E1795" s="2002">
        <v>354000</v>
      </c>
      <c r="F1795" s="2002">
        <v>138000</v>
      </c>
      <c r="G1795" s="2005" t="s">
        <v>369</v>
      </c>
      <c r="H1795" s="2052">
        <v>42333</v>
      </c>
      <c r="I1795" s="2005" t="s">
        <v>355</v>
      </c>
      <c r="J1795" s="2005"/>
      <c r="K1795" s="2052"/>
      <c r="L1795" s="2005" t="s">
        <v>67</v>
      </c>
      <c r="M1795" s="2052">
        <v>42397</v>
      </c>
      <c r="N1795" s="2004" t="s">
        <v>5746</v>
      </c>
      <c r="O1795" s="2005"/>
      <c r="P1795" s="2004"/>
      <c r="Q1795" s="2004"/>
      <c r="R1795" s="2004"/>
      <c r="S1795" s="2004"/>
      <c r="T1795" s="2004"/>
      <c r="U1795" s="2004"/>
      <c r="V1795" s="2004"/>
      <c r="W1795" s="2004"/>
      <c r="X1795" s="2004"/>
    </row>
    <row r="1796" spans="1:24" s="25" customFormat="1">
      <c r="A1796" s="41"/>
      <c r="B1796" s="2012"/>
      <c r="C1796" s="21"/>
      <c r="D1796" s="2051"/>
      <c r="E1796" s="2105"/>
      <c r="F1796" s="2105"/>
      <c r="G1796" s="2005"/>
      <c r="H1796" s="2052"/>
      <c r="I1796" s="2005"/>
      <c r="J1796" s="2005"/>
      <c r="K1796" s="2052"/>
      <c r="L1796" s="2005"/>
      <c r="M1796" s="2052"/>
      <c r="N1796" s="2004"/>
      <c r="O1796" s="2005"/>
      <c r="P1796" s="2004"/>
      <c r="Q1796" s="2004"/>
      <c r="R1796" s="2004"/>
      <c r="S1796" s="2004"/>
      <c r="T1796" s="2004"/>
      <c r="U1796" s="2004"/>
      <c r="V1796" s="2004"/>
      <c r="W1796" s="2004"/>
      <c r="X1796" s="2004"/>
    </row>
    <row r="1797" spans="1:24">
      <c r="A1797" s="7" t="s">
        <v>11386</v>
      </c>
      <c r="B1797" s="2004"/>
      <c r="C1797" s="104" t="s">
        <v>9496</v>
      </c>
      <c r="D1797" s="2025"/>
      <c r="E1797" s="2002"/>
      <c r="F1797" s="2041"/>
      <c r="G1797" s="2005"/>
      <c r="H1797" s="2052"/>
      <c r="I1797" s="2005"/>
      <c r="J1797" s="2005"/>
      <c r="K1797" s="2010"/>
      <c r="L1797" s="2005"/>
      <c r="M1797" s="2052"/>
      <c r="N1797" s="2004"/>
      <c r="O1797" s="2005"/>
      <c r="P1797" s="2004"/>
      <c r="Q1797" s="2004"/>
      <c r="R1797" s="2004"/>
      <c r="S1797" s="2004"/>
      <c r="T1797" s="2004"/>
      <c r="U1797" s="2004"/>
      <c r="V1797" s="2004"/>
      <c r="W1797" s="2004"/>
      <c r="X1797" s="2004"/>
    </row>
    <row r="1798" spans="1:24">
      <c r="A1798" s="2098">
        <v>4912005</v>
      </c>
      <c r="B1798" s="2004" t="s">
        <v>9555</v>
      </c>
      <c r="C1798" s="2005" t="s">
        <v>11393</v>
      </c>
      <c r="D1798" s="2025">
        <v>2500</v>
      </c>
      <c r="E1798" s="2002">
        <v>290000</v>
      </c>
      <c r="F1798" s="2002">
        <v>120000</v>
      </c>
      <c r="G1798" s="2005" t="s">
        <v>25</v>
      </c>
      <c r="H1798" s="2052">
        <v>42340</v>
      </c>
      <c r="I1798" s="2005" t="s">
        <v>192</v>
      </c>
      <c r="J1798" s="2005"/>
      <c r="K1798" s="2010"/>
      <c r="L1798" s="2005" t="s">
        <v>67</v>
      </c>
      <c r="M1798" s="2052">
        <v>42397</v>
      </c>
      <c r="N1798" s="2004" t="s">
        <v>5746</v>
      </c>
      <c r="O1798" s="2005"/>
      <c r="P1798" s="2004" t="s">
        <v>2230</v>
      </c>
      <c r="Q1798" s="2004"/>
      <c r="R1798" s="2004"/>
      <c r="S1798" s="2004"/>
      <c r="T1798" s="2004"/>
      <c r="U1798" s="2004"/>
      <c r="V1798" s="2004"/>
      <c r="W1798" s="2004"/>
      <c r="X1798" s="2004"/>
    </row>
    <row r="1799" spans="1:24" s="25" customFormat="1">
      <c r="A1799" s="41"/>
      <c r="B1799" s="2012"/>
      <c r="C1799" s="21"/>
      <c r="D1799" s="2051"/>
      <c r="E1799" s="2105"/>
      <c r="F1799" s="2105"/>
      <c r="G1799" s="2005"/>
      <c r="H1799" s="2052"/>
      <c r="I1799" s="2005"/>
      <c r="J1799" s="2005"/>
      <c r="K1799" s="2052"/>
      <c r="L1799" s="2005"/>
      <c r="M1799" s="2052"/>
      <c r="N1799" s="2004"/>
      <c r="O1799" s="2005"/>
      <c r="P1799" s="2004"/>
      <c r="Q1799" s="2004"/>
      <c r="R1799" s="2004"/>
      <c r="S1799" s="2004"/>
      <c r="T1799" s="2004"/>
      <c r="U1799" s="2004"/>
      <c r="V1799" s="2004"/>
      <c r="W1799" s="2004"/>
      <c r="X1799" s="2004"/>
    </row>
    <row r="1800" spans="1:24" s="25" customFormat="1">
      <c r="A1800" s="80" t="s">
        <v>11394</v>
      </c>
      <c r="B1800" s="2012"/>
      <c r="C1800" s="8" t="s">
        <v>11042</v>
      </c>
      <c r="D1800" s="2051"/>
      <c r="E1800" s="2105"/>
      <c r="F1800" s="2105"/>
      <c r="G1800" s="2005"/>
      <c r="H1800" s="2052"/>
      <c r="I1800" s="2005"/>
      <c r="J1800" s="2005"/>
      <c r="K1800" s="2052"/>
      <c r="L1800" s="2005"/>
      <c r="M1800" s="2052"/>
      <c r="N1800" s="2004"/>
      <c r="O1800" s="2005"/>
      <c r="P1800" s="2004"/>
      <c r="Q1800" s="2004"/>
      <c r="R1800" s="2004"/>
      <c r="S1800" s="2004"/>
      <c r="T1800" s="2004"/>
      <c r="U1800" s="2004"/>
      <c r="V1800" s="2004"/>
      <c r="W1800" s="2004"/>
      <c r="X1800" s="2004"/>
    </row>
    <row r="1801" spans="1:24" s="25" customFormat="1">
      <c r="A1801" s="41">
        <v>4808152</v>
      </c>
      <c r="B1801" s="2012" t="s">
        <v>10022</v>
      </c>
      <c r="C1801" s="21" t="s">
        <v>11395</v>
      </c>
      <c r="D1801" s="2051">
        <v>3250</v>
      </c>
      <c r="E1801" s="2105">
        <v>325000</v>
      </c>
      <c r="F1801" s="2105">
        <v>150000</v>
      </c>
      <c r="G1801" s="2005" t="s">
        <v>9943</v>
      </c>
      <c r="H1801" s="2052">
        <v>41878</v>
      </c>
      <c r="I1801" s="2005" t="s">
        <v>10502</v>
      </c>
      <c r="J1801" s="2005"/>
      <c r="K1801" s="2052"/>
      <c r="L1801" s="2005" t="s">
        <v>41</v>
      </c>
      <c r="M1801" s="2052">
        <v>42424</v>
      </c>
      <c r="N1801" s="2004"/>
      <c r="O1801" s="2005"/>
      <c r="P1801" s="2004" t="s">
        <v>11019</v>
      </c>
      <c r="Q1801" s="2004"/>
      <c r="R1801" s="2004"/>
      <c r="S1801" s="2004"/>
      <c r="T1801" s="2004"/>
      <c r="U1801" s="2004"/>
      <c r="V1801" s="2004"/>
      <c r="W1801" s="2004"/>
      <c r="X1801" s="2004"/>
    </row>
    <row r="1802" spans="1:24" s="25" customFormat="1">
      <c r="A1802" s="41"/>
      <c r="B1802" s="2012"/>
      <c r="C1802" s="21"/>
      <c r="D1802" s="2051"/>
      <c r="E1802" s="2105"/>
      <c r="F1802" s="2105"/>
      <c r="G1802" s="2005"/>
      <c r="H1802" s="2052"/>
      <c r="I1802" s="2005"/>
      <c r="J1802" s="2005"/>
      <c r="K1802" s="2052"/>
      <c r="L1802" s="2005"/>
      <c r="M1802" s="2052"/>
      <c r="N1802" s="2004"/>
      <c r="O1802" s="2005"/>
      <c r="P1802" s="2004"/>
      <c r="Q1802" s="2004"/>
      <c r="R1802" s="2004"/>
      <c r="S1802" s="2004"/>
      <c r="T1802" s="2004"/>
      <c r="U1802" s="2004"/>
      <c r="V1802" s="2004"/>
      <c r="W1802" s="2004"/>
      <c r="X1802" s="2004"/>
    </row>
    <row r="1803" spans="1:24" s="25" customFormat="1">
      <c r="A1803" s="80" t="s">
        <v>11396</v>
      </c>
      <c r="B1803" s="2012"/>
      <c r="C1803" s="104" t="s">
        <v>9496</v>
      </c>
      <c r="D1803" s="2051"/>
      <c r="E1803" s="2105"/>
      <c r="F1803" s="2105"/>
      <c r="G1803" s="2005"/>
      <c r="H1803" s="2052"/>
      <c r="I1803" s="2005"/>
      <c r="J1803" s="2005"/>
      <c r="K1803" s="2052"/>
      <c r="L1803" s="2005"/>
      <c r="M1803" s="2052"/>
      <c r="N1803" s="2004"/>
      <c r="O1803" s="2005"/>
      <c r="P1803" s="2004"/>
      <c r="Q1803" s="2004"/>
      <c r="R1803" s="2004"/>
      <c r="S1803" s="2004"/>
      <c r="T1803" s="2004"/>
      <c r="U1803" s="2004"/>
      <c r="V1803" s="2004"/>
      <c r="W1803" s="2004"/>
      <c r="X1803" s="2004"/>
    </row>
    <row r="1804" spans="1:24">
      <c r="A1804" s="2098">
        <v>4912074</v>
      </c>
      <c r="B1804" s="2004" t="s">
        <v>9507</v>
      </c>
      <c r="C1804" s="2005" t="s">
        <v>11397</v>
      </c>
      <c r="D1804" s="2025">
        <v>2850</v>
      </c>
      <c r="E1804" s="2002">
        <v>331000</v>
      </c>
      <c r="F1804" s="2002">
        <v>141000</v>
      </c>
      <c r="G1804" s="2005" t="s">
        <v>64</v>
      </c>
      <c r="H1804" s="2052">
        <v>42360</v>
      </c>
      <c r="I1804" s="2005" t="s">
        <v>3611</v>
      </c>
      <c r="J1804" s="2005" t="s">
        <v>449</v>
      </c>
      <c r="K1804" s="2010"/>
      <c r="L1804" s="2005" t="s">
        <v>107</v>
      </c>
      <c r="M1804" s="2052">
        <v>42424</v>
      </c>
      <c r="N1804" s="2004"/>
      <c r="O1804" s="2027" t="s">
        <v>11398</v>
      </c>
      <c r="P1804" s="2004"/>
      <c r="Q1804" s="2004"/>
      <c r="R1804" s="2004"/>
      <c r="S1804" s="2004"/>
      <c r="T1804" s="2004"/>
      <c r="U1804" s="2004"/>
      <c r="V1804" s="2004"/>
      <c r="W1804" s="2004"/>
      <c r="X1804" s="2004"/>
    </row>
    <row r="1805" spans="1:24">
      <c r="A1805" s="2098"/>
      <c r="B1805" s="2004" t="s">
        <v>11399</v>
      </c>
      <c r="C1805" s="2005" t="s">
        <v>9501</v>
      </c>
      <c r="D1805" s="2025">
        <v>100</v>
      </c>
      <c r="E1805" s="2002"/>
      <c r="F1805" s="2002"/>
      <c r="G1805" s="2005"/>
      <c r="H1805" s="2052"/>
      <c r="I1805" s="2005"/>
      <c r="J1805" s="2005"/>
      <c r="K1805" s="2010"/>
      <c r="L1805" s="2005"/>
      <c r="M1805" s="2052"/>
      <c r="N1805" s="2004"/>
      <c r="O1805" s="2005"/>
      <c r="P1805" s="2004"/>
      <c r="Q1805" s="2004"/>
      <c r="R1805" s="2004"/>
      <c r="S1805" s="2004"/>
      <c r="T1805" s="2004"/>
      <c r="U1805" s="2004"/>
      <c r="V1805" s="2004"/>
      <c r="W1805" s="2004"/>
      <c r="X1805" s="2004"/>
    </row>
    <row r="1806" spans="1:24" s="22" customFormat="1">
      <c r="A1806" s="2098">
        <v>5001011</v>
      </c>
      <c r="B1806" s="2098" t="s">
        <v>9953</v>
      </c>
      <c r="C1806" s="2005" t="s">
        <v>11400</v>
      </c>
      <c r="D1806" s="2251">
        <v>3150</v>
      </c>
      <c r="E1806" s="2002">
        <v>365000</v>
      </c>
      <c r="F1806" s="2002">
        <v>155000</v>
      </c>
      <c r="G1806" s="2005" t="s">
        <v>369</v>
      </c>
      <c r="H1806" s="2052">
        <v>42376</v>
      </c>
      <c r="I1806" s="2005" t="s">
        <v>2091</v>
      </c>
      <c r="J1806" s="2005"/>
      <c r="K1806" s="2052"/>
      <c r="L1806" s="2005" t="s">
        <v>107</v>
      </c>
      <c r="M1806" s="2052">
        <v>42424</v>
      </c>
      <c r="N1806" s="2005"/>
      <c r="O1806" s="2005"/>
      <c r="P1806" s="2005"/>
      <c r="Q1806" s="2005"/>
      <c r="R1806" s="2005"/>
      <c r="S1806" s="2005"/>
      <c r="T1806" s="2005"/>
      <c r="U1806" s="2005"/>
      <c r="V1806" s="2005"/>
      <c r="W1806" s="2005"/>
      <c r="X1806" s="2005"/>
    </row>
    <row r="1807" spans="1:24" s="25" customFormat="1" ht="14.25" customHeight="1">
      <c r="A1807" s="2193">
        <v>5001065</v>
      </c>
      <c r="B1807" s="2004" t="s">
        <v>9516</v>
      </c>
      <c r="C1807" s="2005" t="s">
        <v>11401</v>
      </c>
      <c r="D1807" s="2258">
        <v>3050</v>
      </c>
      <c r="E1807" s="2002">
        <v>354000</v>
      </c>
      <c r="F1807" s="2002">
        <v>171000</v>
      </c>
      <c r="G1807" s="2005" t="s">
        <v>25</v>
      </c>
      <c r="H1807" s="2052">
        <v>42384</v>
      </c>
      <c r="I1807" s="2005" t="s">
        <v>359</v>
      </c>
      <c r="J1807" s="2005"/>
      <c r="K1807" s="2052"/>
      <c r="L1807" s="2005" t="s">
        <v>107</v>
      </c>
      <c r="M1807" s="2052">
        <v>42424</v>
      </c>
      <c r="N1807" s="2004"/>
      <c r="O1807" s="2005"/>
      <c r="P1807" s="2004" t="s">
        <v>2230</v>
      </c>
      <c r="Q1807" s="2004"/>
      <c r="R1807" s="2004"/>
      <c r="S1807" s="2004"/>
      <c r="T1807" s="2004"/>
      <c r="U1807" s="2004"/>
      <c r="V1807" s="2004"/>
      <c r="W1807" s="2004"/>
      <c r="X1807" s="2004"/>
    </row>
    <row r="1808" spans="1:24" s="25" customFormat="1" ht="14.25" customHeight="1">
      <c r="A1808" s="2193">
        <v>5001066</v>
      </c>
      <c r="B1808" s="2004" t="s">
        <v>9497</v>
      </c>
      <c r="C1808" s="2005" t="s">
        <v>11402</v>
      </c>
      <c r="D1808" s="2258">
        <v>2600</v>
      </c>
      <c r="E1808" s="2002">
        <v>302000</v>
      </c>
      <c r="F1808" s="2002">
        <v>98000</v>
      </c>
      <c r="G1808" s="2005" t="s">
        <v>25</v>
      </c>
      <c r="H1808" s="2052">
        <v>42384</v>
      </c>
      <c r="I1808" s="2005" t="s">
        <v>359</v>
      </c>
      <c r="J1808" s="2005" t="s">
        <v>449</v>
      </c>
      <c r="K1808" s="2052"/>
      <c r="L1808" s="2005" t="s">
        <v>107</v>
      </c>
      <c r="M1808" s="2052">
        <v>42424</v>
      </c>
      <c r="N1808" s="2004"/>
      <c r="O1808" s="2027" t="s">
        <v>11403</v>
      </c>
      <c r="P1808" s="2004"/>
      <c r="Q1808" s="2004"/>
      <c r="R1808" s="2004"/>
      <c r="S1808" s="2004"/>
      <c r="T1808" s="2004"/>
      <c r="U1808" s="2004"/>
      <c r="V1808" s="2004"/>
      <c r="W1808" s="2004"/>
      <c r="X1808" s="2004"/>
    </row>
    <row r="1809" spans="1:24" s="25" customFormat="1" ht="14.25" customHeight="1">
      <c r="A1809" s="2098"/>
      <c r="B1809" s="2004" t="s">
        <v>11404</v>
      </c>
      <c r="C1809" s="2005" t="s">
        <v>9501</v>
      </c>
      <c r="D1809" s="2025">
        <v>100</v>
      </c>
      <c r="E1809" s="2002"/>
      <c r="F1809" s="2002"/>
      <c r="G1809" s="2005"/>
      <c r="H1809" s="2052"/>
      <c r="I1809" s="2005"/>
      <c r="J1809" s="2005"/>
      <c r="K1809" s="2052"/>
      <c r="L1809" s="2005"/>
      <c r="M1809" s="2052"/>
      <c r="N1809" s="2004"/>
      <c r="O1809" s="2005"/>
      <c r="P1809" s="2004"/>
      <c r="Q1809" s="2004"/>
      <c r="R1809" s="2004"/>
      <c r="S1809" s="2004"/>
      <c r="T1809" s="2004"/>
      <c r="U1809" s="2004"/>
      <c r="V1809" s="2004"/>
      <c r="W1809" s="2004"/>
      <c r="X1809" s="2004"/>
    </row>
    <row r="1810" spans="1:24" s="25" customFormat="1">
      <c r="A1810" s="41"/>
      <c r="B1810" s="2012"/>
      <c r="C1810" s="104"/>
      <c r="D1810" s="2051"/>
      <c r="E1810" s="2105"/>
      <c r="F1810" s="2105"/>
      <c r="G1810" s="2005"/>
      <c r="H1810" s="2052"/>
      <c r="I1810" s="2005"/>
      <c r="J1810" s="2005"/>
      <c r="K1810" s="2052"/>
      <c r="L1810" s="2005"/>
      <c r="M1810" s="2052"/>
      <c r="N1810" s="2004"/>
      <c r="O1810" s="2005"/>
      <c r="P1810" s="2004"/>
      <c r="Q1810" s="2004"/>
      <c r="R1810" s="2004"/>
      <c r="S1810" s="2004"/>
      <c r="T1810" s="2004"/>
      <c r="U1810" s="2004"/>
      <c r="V1810" s="2004"/>
      <c r="W1810" s="2004"/>
      <c r="X1810" s="2004"/>
    </row>
    <row r="1811" spans="1:24" s="25" customFormat="1" ht="14.25" customHeight="1">
      <c r="A1811" s="80" t="s">
        <v>11405</v>
      </c>
      <c r="B1811" s="2007"/>
      <c r="C1811" s="2050"/>
      <c r="D1811" s="2051"/>
      <c r="E1811" s="2002"/>
      <c r="F1811" s="2002"/>
      <c r="G1811" s="2005"/>
      <c r="H1811" s="2052"/>
      <c r="I1811" s="2005"/>
      <c r="J1811" s="2005"/>
      <c r="K1811" s="2052"/>
      <c r="L1811" s="2005"/>
      <c r="M1811" s="2052"/>
      <c r="N1811" s="2004"/>
      <c r="O1811" s="2005"/>
      <c r="P1811" s="2004"/>
      <c r="Q1811" s="2004"/>
      <c r="R1811" s="2004"/>
      <c r="S1811" s="2004"/>
      <c r="T1811" s="2004"/>
      <c r="U1811" s="2004"/>
      <c r="V1811" s="2004"/>
      <c r="W1811" s="2004"/>
      <c r="X1811" s="2004"/>
    </row>
    <row r="1812" spans="1:24">
      <c r="A1812" s="2098">
        <v>4912050</v>
      </c>
      <c r="B1812" s="2004" t="s">
        <v>9525</v>
      </c>
      <c r="C1812" s="2005" t="s">
        <v>11406</v>
      </c>
      <c r="D1812" s="2025">
        <v>2600</v>
      </c>
      <c r="E1812" s="2002">
        <v>302000</v>
      </c>
      <c r="F1812" s="2002">
        <v>106000</v>
      </c>
      <c r="G1812" s="2005" t="s">
        <v>391</v>
      </c>
      <c r="H1812" s="2052">
        <v>42350</v>
      </c>
      <c r="I1812" s="2005" t="s">
        <v>317</v>
      </c>
      <c r="J1812" s="2005"/>
      <c r="K1812" s="2010"/>
      <c r="L1812" s="2005" t="s">
        <v>6549</v>
      </c>
      <c r="M1812" s="2052">
        <v>42424</v>
      </c>
      <c r="N1812" s="2004"/>
      <c r="O1812" s="2005"/>
      <c r="P1812" s="2004" t="s">
        <v>2230</v>
      </c>
      <c r="Q1812" s="2004"/>
      <c r="R1812" s="2004"/>
      <c r="S1812" s="2004"/>
      <c r="T1812" s="2004"/>
      <c r="U1812" s="2004"/>
      <c r="V1812" s="2004"/>
      <c r="W1812" s="2004"/>
      <c r="X1812" s="2004"/>
    </row>
    <row r="1813" spans="1:24" s="25" customFormat="1">
      <c r="A1813" s="41"/>
      <c r="B1813" s="2012"/>
      <c r="C1813" s="104"/>
      <c r="D1813" s="2051"/>
      <c r="E1813" s="2105"/>
      <c r="F1813" s="2105"/>
      <c r="G1813" s="2005"/>
      <c r="H1813" s="2052"/>
      <c r="I1813" s="2005"/>
      <c r="J1813" s="2005"/>
      <c r="K1813" s="2052"/>
      <c r="L1813" s="2005"/>
      <c r="M1813" s="2052"/>
      <c r="N1813" s="2004"/>
      <c r="O1813" s="2005"/>
      <c r="P1813" s="2004"/>
      <c r="Q1813" s="2004"/>
      <c r="R1813" s="2004"/>
      <c r="S1813" s="2004"/>
      <c r="T1813" s="2004"/>
      <c r="U1813" s="2004"/>
      <c r="V1813" s="2004"/>
      <c r="W1813" s="2004"/>
      <c r="X1813" s="2004"/>
    </row>
    <row r="1814" spans="1:24" s="25" customFormat="1" ht="14.25" customHeight="1">
      <c r="A1814" s="80" t="s">
        <v>11407</v>
      </c>
      <c r="B1814" s="2007"/>
      <c r="C1814" s="2050"/>
      <c r="D1814" s="2051"/>
      <c r="E1814" s="2002"/>
      <c r="F1814" s="2002"/>
      <c r="G1814" s="2005"/>
      <c r="H1814" s="2052"/>
      <c r="I1814" s="2005"/>
      <c r="J1814" s="2005"/>
      <c r="K1814" s="2052"/>
      <c r="L1814" s="2005"/>
      <c r="M1814" s="2052"/>
      <c r="N1814" s="2004"/>
      <c r="O1814" s="2005"/>
      <c r="P1814" s="2004"/>
      <c r="Q1814" s="2004"/>
      <c r="R1814" s="2004"/>
      <c r="S1814" s="2004"/>
      <c r="T1814" s="2004"/>
      <c r="U1814" s="2004"/>
      <c r="V1814" s="2004"/>
      <c r="W1814" s="2004"/>
      <c r="X1814" s="2004"/>
    </row>
    <row r="1815" spans="1:24" s="25" customFormat="1" ht="14.25" customHeight="1">
      <c r="A1815" s="40">
        <v>5001010</v>
      </c>
      <c r="B1815" s="2007" t="s">
        <v>9503</v>
      </c>
      <c r="C1815" s="2050" t="s">
        <v>11408</v>
      </c>
      <c r="D1815" s="2051">
        <v>2950</v>
      </c>
      <c r="E1815" s="2002">
        <v>342000</v>
      </c>
      <c r="F1815" s="2002">
        <v>163000</v>
      </c>
      <c r="G1815" s="2005" t="s">
        <v>98</v>
      </c>
      <c r="H1815" s="2052">
        <v>42376</v>
      </c>
      <c r="I1815" s="2005" t="s">
        <v>523</v>
      </c>
      <c r="J1815" s="2005"/>
      <c r="K1815" s="2052"/>
      <c r="L1815" s="2005" t="s">
        <v>5733</v>
      </c>
      <c r="M1815" s="2052">
        <v>42426</v>
      </c>
      <c r="N1815" s="2004"/>
      <c r="O1815" s="2005"/>
      <c r="P1815" s="2004"/>
      <c r="Q1815" s="2004"/>
      <c r="R1815" s="2004"/>
      <c r="S1815" s="2004"/>
      <c r="T1815" s="2004"/>
      <c r="U1815" s="2004"/>
      <c r="V1815" s="2004"/>
      <c r="W1815" s="2004"/>
      <c r="X1815" s="2004"/>
    </row>
    <row r="1816" spans="1:24" s="25" customFormat="1">
      <c r="A1816" s="41"/>
      <c r="B1816" s="2012"/>
      <c r="C1816" s="104"/>
      <c r="D1816" s="2051"/>
      <c r="E1816" s="2105"/>
      <c r="F1816" s="2105"/>
      <c r="G1816" s="2005"/>
      <c r="H1816" s="2052"/>
      <c r="I1816" s="2005"/>
      <c r="J1816" s="2005"/>
      <c r="K1816" s="2052"/>
      <c r="L1816" s="2005"/>
      <c r="M1816" s="2052"/>
      <c r="N1816" s="2004"/>
      <c r="O1816" s="2005"/>
      <c r="P1816" s="2004"/>
      <c r="Q1816" s="2004"/>
      <c r="R1816" s="2004"/>
      <c r="S1816" s="2004"/>
      <c r="T1816" s="2004"/>
      <c r="U1816" s="2004"/>
      <c r="V1816" s="2004"/>
      <c r="W1816" s="2004"/>
      <c r="X1816" s="2004"/>
    </row>
    <row r="1817" spans="1:24">
      <c r="A1817" s="7" t="s">
        <v>11409</v>
      </c>
      <c r="B1817" s="2004"/>
      <c r="C1817" s="104"/>
      <c r="D1817" s="2025"/>
      <c r="E1817" s="2002"/>
      <c r="F1817" s="2041"/>
      <c r="G1817" s="2005"/>
      <c r="H1817" s="2052"/>
      <c r="I1817" s="2005"/>
      <c r="J1817" s="2005"/>
      <c r="K1817" s="2010"/>
      <c r="L1817" s="2005"/>
      <c r="M1817" s="2052"/>
      <c r="N1817" s="2004"/>
      <c r="O1817" s="2005"/>
      <c r="P1817" s="2004"/>
      <c r="Q1817" s="2004"/>
      <c r="R1817" s="2004"/>
      <c r="S1817" s="2004"/>
      <c r="T1817" s="2004"/>
      <c r="U1817" s="2004"/>
      <c r="V1817" s="2004"/>
      <c r="W1817" s="2004"/>
      <c r="X1817" s="2004"/>
    </row>
    <row r="1818" spans="1:24">
      <c r="A1818" s="2098">
        <v>4912041</v>
      </c>
      <c r="B1818" s="2004" t="s">
        <v>9953</v>
      </c>
      <c r="C1818" s="2005" t="s">
        <v>11410</v>
      </c>
      <c r="D1818" s="2025">
        <v>3200</v>
      </c>
      <c r="E1818" s="2002">
        <v>381000</v>
      </c>
      <c r="F1818" s="2002">
        <v>165000</v>
      </c>
      <c r="G1818" s="2005" t="s">
        <v>369</v>
      </c>
      <c r="H1818" s="2052">
        <v>42348</v>
      </c>
      <c r="I1818" s="2005" t="s">
        <v>1446</v>
      </c>
      <c r="J1818" s="2005" t="s">
        <v>449</v>
      </c>
      <c r="K1818" s="2010"/>
      <c r="L1818" s="2005" t="s">
        <v>67</v>
      </c>
      <c r="M1818" s="2052">
        <v>42427</v>
      </c>
      <c r="N1818" s="2004"/>
      <c r="O1818" s="2027" t="s">
        <v>11411</v>
      </c>
      <c r="P1818" s="2004"/>
      <c r="Q1818" s="2004"/>
      <c r="R1818" s="2004"/>
      <c r="S1818" s="2004"/>
      <c r="T1818" s="2004"/>
      <c r="U1818" s="2004"/>
      <c r="V1818" s="2004"/>
      <c r="W1818" s="2004"/>
      <c r="X1818" s="2004"/>
    </row>
    <row r="1819" spans="1:24">
      <c r="A1819" s="2098"/>
      <c r="B1819" s="2004" t="s">
        <v>11412</v>
      </c>
      <c r="C1819" s="2005" t="s">
        <v>9799</v>
      </c>
      <c r="D1819" s="2025">
        <v>100</v>
      </c>
      <c r="E1819" s="2002"/>
      <c r="F1819" s="2002"/>
      <c r="G1819" s="2005"/>
      <c r="H1819" s="2052"/>
      <c r="I1819" s="2005"/>
      <c r="J1819" s="2005"/>
      <c r="K1819" s="2010"/>
      <c r="L1819" s="2005"/>
      <c r="M1819" s="2052"/>
      <c r="N1819" s="2004"/>
      <c r="O1819" s="2005"/>
      <c r="P1819" s="2004"/>
      <c r="Q1819" s="2004"/>
      <c r="R1819" s="2004"/>
      <c r="S1819" s="2004"/>
      <c r="T1819" s="2004"/>
      <c r="U1819" s="2004"/>
      <c r="V1819" s="2004"/>
      <c r="W1819" s="2004"/>
      <c r="X1819" s="2004"/>
    </row>
    <row r="1820" spans="1:24">
      <c r="A1820" s="2098">
        <v>4912049</v>
      </c>
      <c r="B1820" s="2004" t="s">
        <v>9953</v>
      </c>
      <c r="C1820" s="2005" t="s">
        <v>11413</v>
      </c>
      <c r="D1820" s="2025">
        <v>3100</v>
      </c>
      <c r="E1820" s="2002">
        <v>369000</v>
      </c>
      <c r="F1820" s="2002">
        <v>151000</v>
      </c>
      <c r="G1820" s="2005" t="s">
        <v>369</v>
      </c>
      <c r="H1820" s="2052">
        <v>42350</v>
      </c>
      <c r="I1820" s="2005" t="s">
        <v>394</v>
      </c>
      <c r="J1820" s="2005"/>
      <c r="K1820" s="2010"/>
      <c r="L1820" s="2005" t="s">
        <v>67</v>
      </c>
      <c r="M1820" s="2052">
        <v>42427</v>
      </c>
      <c r="N1820" s="2004"/>
      <c r="O1820" s="2005"/>
      <c r="P1820" s="2004"/>
      <c r="Q1820" s="2004"/>
      <c r="R1820" s="2004"/>
      <c r="S1820" s="2004"/>
      <c r="T1820" s="2004"/>
      <c r="U1820" s="2004"/>
      <c r="V1820" s="2004"/>
      <c r="W1820" s="2004"/>
      <c r="X1820" s="2004"/>
    </row>
    <row r="1821" spans="1:24">
      <c r="A1821" s="2098">
        <v>4912061</v>
      </c>
      <c r="B1821" s="2004" t="s">
        <v>9520</v>
      </c>
      <c r="C1821" s="2005" t="s">
        <v>11414</v>
      </c>
      <c r="D1821" s="2025">
        <v>2600</v>
      </c>
      <c r="E1821" s="2002">
        <v>302000</v>
      </c>
      <c r="F1821" s="2002">
        <v>129000</v>
      </c>
      <c r="G1821" s="2005" t="s">
        <v>110</v>
      </c>
      <c r="H1821" s="2052">
        <v>42355</v>
      </c>
      <c r="I1821" s="2005" t="s">
        <v>1446</v>
      </c>
      <c r="J1821" s="2005"/>
      <c r="K1821" s="2010"/>
      <c r="L1821" s="2005" t="s">
        <v>67</v>
      </c>
      <c r="M1821" s="2052">
        <v>42427</v>
      </c>
      <c r="N1821" s="2004"/>
      <c r="O1821" s="2005"/>
      <c r="P1821" s="2004"/>
      <c r="Q1821" s="2004"/>
      <c r="R1821" s="2004"/>
      <c r="S1821" s="2004"/>
      <c r="T1821" s="2004"/>
      <c r="U1821" s="2004"/>
      <c r="V1821" s="2004"/>
      <c r="W1821" s="2004"/>
      <c r="X1821" s="2004"/>
    </row>
    <row r="1822" spans="1:24" s="25" customFormat="1">
      <c r="A1822" s="41"/>
      <c r="B1822" s="2012"/>
      <c r="C1822" s="21"/>
      <c r="D1822" s="2051"/>
      <c r="E1822" s="2105"/>
      <c r="F1822" s="2105"/>
      <c r="G1822" s="2005"/>
      <c r="H1822" s="2052"/>
      <c r="I1822" s="2005"/>
      <c r="J1822" s="2005"/>
      <c r="K1822" s="2052"/>
      <c r="L1822" s="2005"/>
      <c r="M1822" s="2052"/>
      <c r="N1822" s="2004"/>
      <c r="O1822" s="2005"/>
      <c r="P1822" s="2004"/>
      <c r="Q1822" s="2004"/>
      <c r="R1822" s="2004"/>
      <c r="S1822" s="2004"/>
      <c r="T1822" s="2004"/>
      <c r="U1822" s="2004"/>
      <c r="V1822" s="2004"/>
      <c r="W1822" s="2004"/>
      <c r="X1822" s="2004"/>
    </row>
    <row r="1823" spans="1:24" s="25" customFormat="1">
      <c r="A1823" s="80" t="s">
        <v>9080</v>
      </c>
      <c r="B1823" s="2007"/>
      <c r="C1823" s="8" t="s">
        <v>11302</v>
      </c>
      <c r="D1823" s="2051"/>
      <c r="E1823" s="2002"/>
      <c r="F1823" s="2002"/>
      <c r="G1823" s="2005"/>
      <c r="H1823" s="2052"/>
      <c r="I1823" s="2005"/>
      <c r="J1823" s="2005"/>
      <c r="K1823" s="2052"/>
      <c r="L1823" s="2005"/>
      <c r="M1823" s="2052"/>
      <c r="N1823" s="2004"/>
      <c r="O1823" s="2005"/>
      <c r="P1823" s="2004"/>
      <c r="Q1823" s="2004"/>
      <c r="R1823" s="2004"/>
      <c r="S1823" s="2004"/>
      <c r="T1823" s="2004"/>
      <c r="U1823" s="2004"/>
      <c r="V1823" s="2004"/>
      <c r="W1823" s="2004"/>
      <c r="X1823" s="2004"/>
    </row>
    <row r="1824" spans="1:24" s="25" customFormat="1">
      <c r="A1824" s="41">
        <v>4910085</v>
      </c>
      <c r="B1824" s="2007" t="s">
        <v>9644</v>
      </c>
      <c r="C1824" s="21" t="s">
        <v>11415</v>
      </c>
      <c r="D1824" s="2051">
        <v>2950</v>
      </c>
      <c r="E1824" s="2002">
        <v>157000</v>
      </c>
      <c r="F1824" s="2002">
        <v>157000</v>
      </c>
      <c r="G1824" s="2005" t="s">
        <v>2278</v>
      </c>
      <c r="H1824" s="2052">
        <v>42287</v>
      </c>
      <c r="I1824" s="2005" t="s">
        <v>317</v>
      </c>
      <c r="J1824" s="2005"/>
      <c r="K1824" s="2052"/>
      <c r="L1824" s="2005" t="s">
        <v>41</v>
      </c>
      <c r="M1824" s="2052">
        <v>42455</v>
      </c>
      <c r="N1824" s="2004" t="s">
        <v>5746</v>
      </c>
      <c r="O1824" s="2005"/>
      <c r="P1824" s="2004" t="s">
        <v>11416</v>
      </c>
      <c r="Q1824" s="2004"/>
      <c r="R1824" s="2004"/>
      <c r="S1824" s="2004"/>
      <c r="T1824" s="2004"/>
      <c r="U1824" s="2004"/>
      <c r="V1824" s="2004"/>
      <c r="W1824" s="2004"/>
      <c r="X1824" s="2004"/>
    </row>
    <row r="1825" spans="1:24" s="25" customFormat="1" ht="14.25" customHeight="1">
      <c r="A1825" s="40"/>
      <c r="B1825" s="2007"/>
      <c r="C1825" s="2050"/>
      <c r="D1825" s="2051"/>
      <c r="E1825" s="2002"/>
      <c r="F1825" s="2002"/>
      <c r="G1825" s="2005"/>
      <c r="H1825" s="2052"/>
      <c r="I1825" s="2005"/>
      <c r="J1825" s="2005"/>
      <c r="K1825" s="2052"/>
      <c r="L1825" s="2005"/>
      <c r="M1825" s="2052"/>
      <c r="N1825" s="2004"/>
      <c r="O1825" s="2005"/>
      <c r="P1825" s="2004"/>
      <c r="Q1825" s="2004"/>
      <c r="R1825" s="2004"/>
      <c r="S1825" s="2004"/>
      <c r="T1825" s="2004"/>
      <c r="U1825" s="2004"/>
      <c r="V1825" s="2004"/>
      <c r="W1825" s="2004"/>
      <c r="X1825" s="2004"/>
    </row>
    <row r="1826" spans="1:24" s="25" customFormat="1" ht="14.25" customHeight="1">
      <c r="A1826" s="80" t="s">
        <v>9080</v>
      </c>
      <c r="B1826" s="2007"/>
      <c r="C1826" s="650" t="s">
        <v>11363</v>
      </c>
      <c r="D1826" s="2051"/>
      <c r="E1826" s="2002"/>
      <c r="F1826" s="2002"/>
      <c r="G1826" s="2005"/>
      <c r="H1826" s="2052"/>
      <c r="I1826" s="2005"/>
      <c r="J1826" s="2005"/>
      <c r="K1826" s="2052"/>
      <c r="L1826" s="2005"/>
      <c r="M1826" s="2052"/>
      <c r="N1826" s="2004"/>
      <c r="O1826" s="2005"/>
      <c r="P1826" s="2004"/>
      <c r="Q1826" s="2004"/>
      <c r="R1826" s="2004"/>
      <c r="S1826" s="2004"/>
      <c r="T1826" s="2004"/>
      <c r="U1826" s="2004"/>
      <c r="V1826" s="2004"/>
      <c r="W1826" s="2004"/>
      <c r="X1826" s="2004"/>
    </row>
    <row r="1827" spans="1:24" s="25" customFormat="1" ht="14.25" customHeight="1">
      <c r="A1827" s="40">
        <v>4911064</v>
      </c>
      <c r="B1827" s="2007" t="s">
        <v>9953</v>
      </c>
      <c r="C1827" s="2050" t="s">
        <v>11417</v>
      </c>
      <c r="D1827" s="2051">
        <v>3250</v>
      </c>
      <c r="E1827" s="2002">
        <v>393000</v>
      </c>
      <c r="F1827" s="2002">
        <v>172000</v>
      </c>
      <c r="G1827" s="2005" t="s">
        <v>98</v>
      </c>
      <c r="H1827" s="2052">
        <v>42321</v>
      </c>
      <c r="I1827" s="2005" t="s">
        <v>359</v>
      </c>
      <c r="J1827" s="2005"/>
      <c r="K1827" s="2052"/>
      <c r="L1827" s="2005" t="s">
        <v>41</v>
      </c>
      <c r="M1827" s="2052">
        <v>42455</v>
      </c>
      <c r="N1827" s="2004" t="s">
        <v>5746</v>
      </c>
      <c r="O1827" s="2005"/>
      <c r="P1827" s="2004"/>
      <c r="Q1827" s="2004"/>
      <c r="R1827" s="2004"/>
      <c r="S1827" s="2004"/>
      <c r="T1827" s="2004"/>
      <c r="U1827" s="2004"/>
      <c r="V1827" s="2004"/>
      <c r="W1827" s="2004"/>
      <c r="X1827" s="2004"/>
    </row>
    <row r="1828" spans="1:24">
      <c r="A1828" s="2098">
        <v>4911107</v>
      </c>
      <c r="B1828" s="2004" t="s">
        <v>9641</v>
      </c>
      <c r="C1828" s="2005" t="s">
        <v>11418</v>
      </c>
      <c r="D1828" s="2051">
        <v>2650</v>
      </c>
      <c r="E1828" s="2002">
        <v>315000</v>
      </c>
      <c r="F1828" s="2002">
        <v>123000</v>
      </c>
      <c r="G1828" s="2005" t="s">
        <v>391</v>
      </c>
      <c r="H1828" s="2052">
        <v>42331</v>
      </c>
      <c r="I1828" s="2005" t="s">
        <v>481</v>
      </c>
      <c r="J1828" s="2005"/>
      <c r="K1828" s="2010"/>
      <c r="L1828" s="2005" t="s">
        <v>41</v>
      </c>
      <c r="M1828" s="2052">
        <v>42455</v>
      </c>
      <c r="N1828" s="2004" t="s">
        <v>5746</v>
      </c>
      <c r="O1828" s="2005"/>
      <c r="P1828" s="2004"/>
      <c r="Q1828" s="2004"/>
      <c r="R1828" s="2004"/>
      <c r="S1828" s="2004"/>
      <c r="T1828" s="2004"/>
      <c r="U1828" s="2004"/>
      <c r="V1828" s="2004"/>
      <c r="W1828" s="2004"/>
      <c r="X1828" s="2004"/>
    </row>
    <row r="1829" spans="1:24">
      <c r="A1829" s="2098"/>
      <c r="B1829" s="2004"/>
      <c r="C1829" s="2005"/>
      <c r="D1829" s="2025"/>
      <c r="E1829" s="2002"/>
      <c r="F1829" s="2041"/>
      <c r="G1829" s="2005"/>
      <c r="H1829" s="2052"/>
      <c r="I1829" s="2005"/>
      <c r="J1829" s="2005"/>
      <c r="K1829" s="2010"/>
      <c r="L1829" s="2005"/>
      <c r="M1829" s="2052"/>
      <c r="N1829" s="2004"/>
      <c r="O1829" s="2005"/>
      <c r="P1829" s="2004"/>
      <c r="Q1829" s="2004"/>
      <c r="R1829" s="2004"/>
      <c r="S1829" s="2004"/>
      <c r="T1829" s="2004"/>
      <c r="U1829" s="2004"/>
      <c r="V1829" s="2004"/>
      <c r="W1829" s="2004"/>
      <c r="X1829" s="2004"/>
    </row>
    <row r="1830" spans="1:24">
      <c r="A1830" s="7" t="s">
        <v>11419</v>
      </c>
      <c r="B1830" s="2004"/>
      <c r="C1830" s="104" t="s">
        <v>9496</v>
      </c>
      <c r="D1830" s="2025"/>
      <c r="E1830" s="2002"/>
      <c r="F1830" s="2002"/>
      <c r="G1830" s="2005"/>
      <c r="H1830" s="2052"/>
      <c r="I1830" s="2005"/>
      <c r="J1830" s="2005"/>
      <c r="K1830" s="2010"/>
      <c r="L1830" s="2005"/>
      <c r="M1830" s="2052"/>
      <c r="N1830" s="2004"/>
      <c r="O1830" s="2005"/>
      <c r="P1830" s="2004"/>
      <c r="Q1830" s="2004"/>
      <c r="R1830" s="2004"/>
      <c r="S1830" s="2004"/>
      <c r="T1830" s="2004"/>
      <c r="U1830" s="2004"/>
      <c r="V1830" s="2004"/>
      <c r="W1830" s="2004"/>
      <c r="X1830" s="2004"/>
    </row>
    <row r="1831" spans="1:24">
      <c r="A1831" s="2098">
        <v>4912091</v>
      </c>
      <c r="B1831" s="2004" t="s">
        <v>9953</v>
      </c>
      <c r="C1831" s="2005" t="s">
        <v>11420</v>
      </c>
      <c r="D1831" s="2025">
        <v>3350</v>
      </c>
      <c r="E1831" s="2002">
        <v>387000</v>
      </c>
      <c r="F1831" s="2002">
        <v>187000</v>
      </c>
      <c r="G1831" s="2005" t="s">
        <v>369</v>
      </c>
      <c r="H1831" s="2052">
        <v>42364</v>
      </c>
      <c r="I1831" s="2005" t="s">
        <v>2324</v>
      </c>
      <c r="J1831" s="2005"/>
      <c r="K1831" s="2010"/>
      <c r="L1831" s="2005" t="s">
        <v>67</v>
      </c>
      <c r="M1831" s="2052">
        <v>42457</v>
      </c>
      <c r="N1831" s="2004" t="s">
        <v>5746</v>
      </c>
      <c r="O1831" s="2005"/>
      <c r="P1831" s="2004" t="s">
        <v>11421</v>
      </c>
      <c r="Q1831" s="2004"/>
      <c r="R1831" s="2004"/>
      <c r="S1831" s="2004"/>
      <c r="T1831" s="2004"/>
      <c r="U1831" s="2004"/>
      <c r="V1831" s="2004"/>
      <c r="W1831" s="2004"/>
      <c r="X1831" s="2004"/>
    </row>
    <row r="1832" spans="1:24">
      <c r="A1832" s="2098">
        <v>5001019</v>
      </c>
      <c r="B1832" s="2004" t="s">
        <v>9497</v>
      </c>
      <c r="C1832" s="2005" t="s">
        <v>11422</v>
      </c>
      <c r="D1832" s="2025">
        <v>3100</v>
      </c>
      <c r="E1832" s="2002">
        <v>360000</v>
      </c>
      <c r="F1832" s="2002">
        <v>165000</v>
      </c>
      <c r="G1832" s="2005" t="s">
        <v>64</v>
      </c>
      <c r="H1832" s="2052">
        <v>42378</v>
      </c>
      <c r="I1832" s="2005" t="s">
        <v>2324</v>
      </c>
      <c r="J1832" s="2005"/>
      <c r="K1832" s="2010"/>
      <c r="L1832" s="2005" t="s">
        <v>67</v>
      </c>
      <c r="M1832" s="2052">
        <v>42457</v>
      </c>
      <c r="N1832" s="2004" t="s">
        <v>5746</v>
      </c>
      <c r="O1832" s="2005"/>
      <c r="P1832" s="2004"/>
      <c r="Q1832" s="2004"/>
      <c r="R1832" s="2004"/>
      <c r="S1832" s="2004"/>
      <c r="T1832" s="2004"/>
      <c r="U1832" s="2004"/>
      <c r="V1832" s="2004"/>
      <c r="W1832" s="2004"/>
      <c r="X1832" s="2004"/>
    </row>
    <row r="1833" spans="1:24">
      <c r="A1833" s="2098">
        <v>5001038</v>
      </c>
      <c r="B1833" s="2004" t="s">
        <v>9503</v>
      </c>
      <c r="C1833" s="2005" t="s">
        <v>11423</v>
      </c>
      <c r="D1833" s="2025">
        <v>3000</v>
      </c>
      <c r="E1833" s="2002">
        <v>348000</v>
      </c>
      <c r="F1833" s="2002">
        <v>163000</v>
      </c>
      <c r="G1833" s="2005" t="s">
        <v>98</v>
      </c>
      <c r="H1833" s="2052">
        <v>42381</v>
      </c>
      <c r="I1833" s="2005" t="s">
        <v>303</v>
      </c>
      <c r="J1833" s="2005"/>
      <c r="K1833" s="2010"/>
      <c r="L1833" s="2005" t="s">
        <v>67</v>
      </c>
      <c r="M1833" s="2052">
        <v>42457</v>
      </c>
      <c r="N1833" s="2004" t="s">
        <v>5746</v>
      </c>
      <c r="O1833" s="2005"/>
      <c r="P1833" s="2004"/>
      <c r="Q1833" s="2004"/>
      <c r="R1833" s="2004"/>
      <c r="S1833" s="2004"/>
      <c r="T1833" s="2004"/>
      <c r="U1833" s="2004"/>
      <c r="V1833" s="2004"/>
      <c r="W1833" s="2004"/>
      <c r="X1833" s="2004"/>
    </row>
    <row r="1834" spans="1:24">
      <c r="A1834" s="2098">
        <v>5001045</v>
      </c>
      <c r="B1834" s="2004" t="s">
        <v>9644</v>
      </c>
      <c r="C1834" s="2005" t="s">
        <v>11424</v>
      </c>
      <c r="D1834" s="2025">
        <v>2550</v>
      </c>
      <c r="E1834" s="2002">
        <v>296000</v>
      </c>
      <c r="F1834" s="2002">
        <v>103000</v>
      </c>
      <c r="G1834" s="2005" t="s">
        <v>98</v>
      </c>
      <c r="H1834" s="2052">
        <v>42382</v>
      </c>
      <c r="I1834" s="2005" t="s">
        <v>355</v>
      </c>
      <c r="J1834" s="2005" t="s">
        <v>449</v>
      </c>
      <c r="K1834" s="2010"/>
      <c r="L1834" s="2005" t="s">
        <v>67</v>
      </c>
      <c r="M1834" s="2052">
        <v>42457</v>
      </c>
      <c r="N1834" s="2004" t="s">
        <v>5746</v>
      </c>
      <c r="O1834" s="2027" t="s">
        <v>11425</v>
      </c>
      <c r="P1834" s="2004"/>
      <c r="Q1834" s="2004"/>
      <c r="R1834" s="2004"/>
      <c r="S1834" s="2004"/>
      <c r="T1834" s="2004"/>
      <c r="U1834" s="2004"/>
      <c r="V1834" s="2004"/>
      <c r="W1834" s="2004"/>
      <c r="X1834" s="2004"/>
    </row>
    <row r="1835" spans="1:24">
      <c r="A1835" s="2098"/>
      <c r="B1835" s="2004" t="s">
        <v>11426</v>
      </c>
      <c r="C1835" s="2005" t="s">
        <v>9501</v>
      </c>
      <c r="D1835" s="2025">
        <v>100</v>
      </c>
      <c r="E1835" s="2002"/>
      <c r="F1835" s="2041"/>
      <c r="G1835" s="2005"/>
      <c r="H1835" s="2052"/>
      <c r="I1835" s="2005"/>
      <c r="J1835" s="2005"/>
      <c r="K1835" s="2010"/>
      <c r="L1835" s="2005"/>
      <c r="M1835" s="2052"/>
      <c r="N1835" s="2004"/>
      <c r="O1835" s="2005"/>
      <c r="P1835" s="2004"/>
      <c r="Q1835" s="2004"/>
      <c r="R1835" s="2004"/>
      <c r="S1835" s="2004"/>
      <c r="T1835" s="2004"/>
      <c r="U1835" s="2004"/>
      <c r="V1835" s="2004"/>
      <c r="W1835" s="2004"/>
      <c r="X1835" s="2004"/>
    </row>
    <row r="1836" spans="1:24">
      <c r="A1836" s="2098">
        <v>5001117</v>
      </c>
      <c r="B1836" s="2004" t="s">
        <v>9507</v>
      </c>
      <c r="C1836" s="2005" t="s">
        <v>11427</v>
      </c>
      <c r="D1836" s="2025">
        <v>3200</v>
      </c>
      <c r="E1836" s="2002">
        <v>371000</v>
      </c>
      <c r="F1836" s="2002">
        <v>176000</v>
      </c>
      <c r="G1836" s="2005" t="s">
        <v>64</v>
      </c>
      <c r="H1836" s="2052">
        <v>42395</v>
      </c>
      <c r="I1836" s="2005" t="s">
        <v>27</v>
      </c>
      <c r="J1836" s="2005" t="s">
        <v>449</v>
      </c>
      <c r="K1836" s="2010"/>
      <c r="L1836" s="2005" t="s">
        <v>67</v>
      </c>
      <c r="M1836" s="2052">
        <v>42457</v>
      </c>
      <c r="N1836" s="2004" t="s">
        <v>5746</v>
      </c>
      <c r="O1836" s="2027" t="s">
        <v>11428</v>
      </c>
      <c r="P1836" s="2004"/>
      <c r="Q1836" s="2004"/>
      <c r="R1836" s="2004"/>
      <c r="S1836" s="2004"/>
      <c r="T1836" s="2004"/>
      <c r="U1836" s="2004"/>
      <c r="V1836" s="2004"/>
      <c r="W1836" s="2004"/>
      <c r="X1836" s="2004"/>
    </row>
    <row r="1837" spans="1:24">
      <c r="A1837" s="2098"/>
      <c r="B1837" s="2004" t="s">
        <v>11429</v>
      </c>
      <c r="C1837" s="2005" t="s">
        <v>9501</v>
      </c>
      <c r="D1837" s="2025">
        <v>100</v>
      </c>
      <c r="E1837" s="2002"/>
      <c r="F1837" s="2041"/>
      <c r="G1837" s="2005"/>
      <c r="H1837" s="2052"/>
      <c r="I1837" s="2005"/>
      <c r="J1837" s="2005"/>
      <c r="K1837" s="2010"/>
      <c r="L1837" s="2005"/>
      <c r="M1837" s="2052"/>
      <c r="N1837" s="2004"/>
      <c r="O1837" s="2005"/>
      <c r="P1837" s="2004"/>
      <c r="Q1837" s="2004"/>
      <c r="R1837" s="2004"/>
      <c r="S1837" s="2004"/>
      <c r="T1837" s="2004"/>
      <c r="U1837" s="2004"/>
      <c r="V1837" s="2004"/>
      <c r="W1837" s="2004"/>
      <c r="X1837" s="2004"/>
    </row>
    <row r="1838" spans="1:24">
      <c r="A1838" s="2098">
        <v>5001118</v>
      </c>
      <c r="B1838" s="2004" t="s">
        <v>9555</v>
      </c>
      <c r="C1838" s="2005" t="s">
        <v>11430</v>
      </c>
      <c r="D1838" s="2025">
        <v>2600</v>
      </c>
      <c r="E1838" s="2002">
        <v>302000</v>
      </c>
      <c r="F1838" s="2002">
        <v>119000</v>
      </c>
      <c r="G1838" s="2005" t="s">
        <v>369</v>
      </c>
      <c r="H1838" s="2052">
        <v>42395</v>
      </c>
      <c r="I1838" s="2005" t="s">
        <v>27</v>
      </c>
      <c r="J1838" s="2005"/>
      <c r="K1838" s="2010"/>
      <c r="L1838" s="2005" t="s">
        <v>67</v>
      </c>
      <c r="M1838" s="2052">
        <v>42457</v>
      </c>
      <c r="N1838" s="2004" t="s">
        <v>5746</v>
      </c>
      <c r="O1838" s="2005"/>
      <c r="P1838" s="2004"/>
      <c r="Q1838" s="2004"/>
      <c r="R1838" s="2004"/>
      <c r="S1838" s="2004"/>
      <c r="T1838" s="2004"/>
      <c r="U1838" s="2004"/>
      <c r="V1838" s="2004"/>
      <c r="W1838" s="2004"/>
      <c r="X1838" s="2004"/>
    </row>
    <row r="1839" spans="1:24">
      <c r="A1839" s="2098">
        <v>5001137</v>
      </c>
      <c r="B1839" s="2004" t="s">
        <v>9497</v>
      </c>
      <c r="C1839" s="2005" t="s">
        <v>11431</v>
      </c>
      <c r="D1839" s="2025">
        <v>3300</v>
      </c>
      <c r="E1839" s="2002">
        <v>383000</v>
      </c>
      <c r="F1839" s="2002">
        <v>190000</v>
      </c>
      <c r="G1839" s="2005" t="s">
        <v>25</v>
      </c>
      <c r="H1839" s="2052">
        <v>42396</v>
      </c>
      <c r="I1839" s="2005" t="s">
        <v>355</v>
      </c>
      <c r="J1839" s="2005"/>
      <c r="K1839" s="2010"/>
      <c r="L1839" s="2005" t="s">
        <v>67</v>
      </c>
      <c r="M1839" s="2052">
        <v>42457</v>
      </c>
      <c r="N1839" s="2004" t="s">
        <v>5746</v>
      </c>
      <c r="O1839" s="2005"/>
      <c r="P1839" s="2004"/>
      <c r="Q1839" s="2004"/>
      <c r="R1839" s="2004"/>
      <c r="S1839" s="2004"/>
      <c r="T1839" s="2004"/>
      <c r="U1839" s="2004"/>
      <c r="V1839" s="2004"/>
      <c r="W1839" s="2004"/>
      <c r="X1839" s="2004"/>
    </row>
    <row r="1840" spans="1:24">
      <c r="A1840" s="2098">
        <v>5001154</v>
      </c>
      <c r="B1840" s="2004" t="s">
        <v>9503</v>
      </c>
      <c r="C1840" s="2005" t="s">
        <v>11432</v>
      </c>
      <c r="D1840" s="2025">
        <v>2900</v>
      </c>
      <c r="E1840" s="2002">
        <v>345000</v>
      </c>
      <c r="F1840" s="2002">
        <v>156000</v>
      </c>
      <c r="G1840" s="2005" t="s">
        <v>98</v>
      </c>
      <c r="H1840" s="2052">
        <v>42397</v>
      </c>
      <c r="I1840" s="2005" t="s">
        <v>9738</v>
      </c>
      <c r="J1840" s="2004"/>
      <c r="K1840" s="2010"/>
      <c r="L1840" s="2005" t="s">
        <v>67</v>
      </c>
      <c r="M1840" s="2052">
        <v>42457</v>
      </c>
      <c r="N1840" s="2004" t="s">
        <v>5746</v>
      </c>
      <c r="O1840" s="2004"/>
      <c r="P1840" s="2004"/>
      <c r="Q1840" s="2004"/>
      <c r="R1840" s="2004"/>
      <c r="S1840" s="2004"/>
      <c r="T1840" s="2004"/>
      <c r="U1840" s="2004"/>
      <c r="V1840" s="2004"/>
      <c r="W1840" s="2004"/>
      <c r="X1840" s="2004"/>
    </row>
    <row r="1841" spans="1:32">
      <c r="A1841" s="2005"/>
      <c r="B1841" s="2004"/>
      <c r="C1841" s="2004"/>
      <c r="D1841" s="2025"/>
      <c r="E1841" s="2007"/>
      <c r="F1841" s="2041"/>
      <c r="G1841" s="2005"/>
      <c r="H1841" s="2052"/>
      <c r="I1841" s="2005"/>
      <c r="J1841" s="2005"/>
      <c r="K1841" s="2010"/>
      <c r="L1841" s="2005"/>
      <c r="M1841" s="2052"/>
      <c r="N1841" s="2004"/>
      <c r="O1841" s="2005"/>
      <c r="P1841" s="2004"/>
      <c r="Q1841" s="2004"/>
      <c r="R1841" s="2004"/>
      <c r="S1841" s="2004"/>
      <c r="T1841" s="2004"/>
      <c r="U1841" s="2004"/>
      <c r="V1841" s="2004"/>
      <c r="W1841" s="2004"/>
      <c r="X1841" s="2004"/>
      <c r="Y1841" s="2004"/>
      <c r="Z1841" s="2004"/>
      <c r="AA1841" s="2004"/>
      <c r="AB1841" s="2004"/>
      <c r="AC1841" s="2004"/>
      <c r="AD1841" s="2004"/>
      <c r="AE1841" s="2004"/>
      <c r="AF1841" s="2004"/>
    </row>
    <row r="1842" spans="1:32" s="25" customFormat="1" ht="14.25" customHeight="1">
      <c r="A1842" s="40"/>
      <c r="B1842" s="2007"/>
      <c r="C1842" s="2050"/>
      <c r="D1842" s="2051"/>
      <c r="E1842" s="2002"/>
      <c r="F1842" s="2002"/>
      <c r="G1842" s="2005"/>
      <c r="H1842" s="2052"/>
      <c r="I1842" s="2005"/>
      <c r="J1842" s="2005"/>
      <c r="K1842" s="2052"/>
      <c r="L1842" s="2005"/>
      <c r="M1842" s="2052"/>
      <c r="N1842" s="2004"/>
      <c r="O1842" s="2005"/>
      <c r="P1842" s="2004"/>
      <c r="Q1842" s="2004"/>
      <c r="R1842" s="2004"/>
      <c r="S1842" s="2004"/>
      <c r="T1842" s="2004"/>
      <c r="U1842" s="2004"/>
      <c r="V1842" s="2004"/>
      <c r="W1842" s="2004"/>
      <c r="X1842" s="2004"/>
      <c r="Y1842" s="2007"/>
      <c r="Z1842" s="2007"/>
      <c r="AA1842" s="2007"/>
      <c r="AB1842" s="2007"/>
      <c r="AC1842" s="2007"/>
      <c r="AD1842" s="2007"/>
      <c r="AE1842" s="2007"/>
      <c r="AF1842" s="2007"/>
    </row>
    <row r="1843" spans="1:32" s="25" customFormat="1" ht="14.25" customHeight="1">
      <c r="A1843" s="40"/>
      <c r="B1843" s="2007"/>
      <c r="C1843" s="2050"/>
      <c r="D1843" s="2051"/>
      <c r="E1843" s="2002"/>
      <c r="F1843" s="2002"/>
      <c r="G1843" s="2005"/>
      <c r="H1843" s="2052"/>
      <c r="I1843" s="2005"/>
      <c r="J1843" s="2005"/>
      <c r="K1843" s="2052"/>
      <c r="L1843" s="2005"/>
      <c r="M1843" s="2052"/>
      <c r="N1843" s="2004"/>
      <c r="O1843" s="2005"/>
      <c r="P1843" s="2004"/>
      <c r="Q1843" s="2004"/>
      <c r="R1843" s="2004"/>
      <c r="S1843" s="2004"/>
      <c r="T1843" s="2004"/>
      <c r="U1843" s="2004"/>
      <c r="V1843" s="2004"/>
      <c r="W1843" s="2004"/>
      <c r="X1843" s="2004"/>
      <c r="Y1843" s="2007"/>
      <c r="Z1843" s="2007"/>
      <c r="AA1843" s="2007"/>
      <c r="AB1843" s="2007"/>
      <c r="AC1843" s="2007"/>
      <c r="AD1843" s="2007"/>
      <c r="AE1843" s="2007"/>
      <c r="AF1843" s="2007"/>
    </row>
    <row r="1844" spans="1:32" s="25" customFormat="1" ht="14.25" customHeight="1">
      <c r="A1844" s="40"/>
      <c r="B1844" s="560" t="s">
        <v>6168</v>
      </c>
      <c r="C1844" s="2050"/>
      <c r="D1844" s="2051"/>
      <c r="E1844" s="2002"/>
      <c r="F1844" s="2002"/>
      <c r="G1844" s="2005"/>
      <c r="H1844" s="2052"/>
      <c r="I1844" s="2005"/>
      <c r="J1844" s="2005"/>
      <c r="K1844" s="2052"/>
      <c r="L1844" s="2005"/>
      <c r="M1844" s="2052"/>
      <c r="N1844" s="2004"/>
      <c r="O1844" s="2005"/>
      <c r="P1844" s="2004"/>
      <c r="Q1844" s="2004"/>
      <c r="R1844" s="2004"/>
      <c r="S1844" s="2004"/>
      <c r="T1844" s="2004"/>
      <c r="U1844" s="2004"/>
      <c r="V1844" s="2004"/>
      <c r="W1844" s="2004"/>
      <c r="X1844" s="2004"/>
      <c r="Y1844" s="2007"/>
      <c r="Z1844" s="2007"/>
      <c r="AA1844" s="2007"/>
      <c r="AB1844" s="2007"/>
      <c r="AC1844" s="2007"/>
      <c r="AD1844" s="2007"/>
      <c r="AE1844" s="2007"/>
      <c r="AF1844" s="2007"/>
    </row>
    <row r="1845" spans="1:32" s="25" customFormat="1" ht="14.25" customHeight="1">
      <c r="A1845" s="40"/>
      <c r="B1845" s="2007"/>
      <c r="C1845" s="2050"/>
      <c r="D1845" s="2254"/>
      <c r="E1845" s="2002"/>
      <c r="F1845" s="2002"/>
      <c r="G1845" s="2005"/>
      <c r="H1845" s="2052"/>
      <c r="I1845" s="2005"/>
      <c r="J1845" s="2005"/>
      <c r="K1845" s="2052"/>
      <c r="L1845" s="2005"/>
      <c r="M1845" s="2052"/>
      <c r="N1845" s="2004"/>
      <c r="O1845" s="2005"/>
      <c r="P1845" s="2004"/>
      <c r="Q1845" s="2004"/>
      <c r="R1845" s="2004"/>
      <c r="S1845" s="2004"/>
      <c r="T1845" s="2004"/>
      <c r="U1845" s="2004"/>
      <c r="V1845" s="2004"/>
      <c r="W1845" s="2004"/>
      <c r="X1845" s="2004"/>
      <c r="Y1845" s="2007"/>
      <c r="Z1845" s="2007"/>
      <c r="AA1845" s="2007"/>
      <c r="AB1845" s="2007"/>
      <c r="AC1845" s="2007"/>
      <c r="AD1845" s="2007"/>
      <c r="AE1845" s="2007"/>
      <c r="AF1845" s="2007"/>
    </row>
    <row r="1846" spans="1:32" ht="13.5" thickBot="1">
      <c r="A1846" s="2053"/>
      <c r="B1846" s="2054"/>
      <c r="C1846" s="2054"/>
      <c r="D1846" s="2055"/>
      <c r="E1846" s="2002"/>
      <c r="F1846" s="2002"/>
      <c r="G1846" s="2005"/>
      <c r="H1846" s="2052"/>
      <c r="I1846" s="2005"/>
      <c r="J1846" s="2005"/>
      <c r="K1846" s="2052"/>
      <c r="L1846" s="2005"/>
      <c r="M1846" s="2052"/>
      <c r="N1846" s="2004"/>
      <c r="O1846" s="2005"/>
      <c r="P1846" s="2004"/>
      <c r="Q1846" s="2004"/>
      <c r="R1846" s="2004"/>
      <c r="S1846" s="2004"/>
      <c r="T1846" s="2004"/>
      <c r="U1846" s="2004"/>
      <c r="V1846" s="2004"/>
      <c r="W1846" s="2004"/>
      <c r="X1846" s="2004"/>
      <c r="Y1846" s="2004"/>
      <c r="Z1846" s="2004"/>
      <c r="AA1846" s="2004"/>
      <c r="AB1846" s="2004"/>
      <c r="AC1846" s="2004"/>
      <c r="AD1846" s="2004"/>
      <c r="AE1846" s="2004"/>
      <c r="AF1846" s="2004"/>
    </row>
    <row r="1847" spans="1:32">
      <c r="A1847" s="2005"/>
      <c r="B1847" s="2004"/>
      <c r="C1847" s="2004"/>
      <c r="D1847" s="2025"/>
      <c r="E1847" s="2050"/>
      <c r="F1847" s="2056"/>
      <c r="G1847" s="2005"/>
      <c r="H1847" s="2052"/>
      <c r="I1847" s="2005"/>
      <c r="J1847" s="2005"/>
      <c r="K1847" s="2052"/>
      <c r="L1847" s="2005"/>
      <c r="M1847" s="2052"/>
      <c r="N1847" s="2004"/>
      <c r="O1847" s="2005"/>
      <c r="P1847" s="2004"/>
      <c r="Q1847" s="2004"/>
      <c r="R1847" s="2004"/>
      <c r="S1847" s="2004"/>
      <c r="T1847" s="2004"/>
      <c r="U1847" s="2004"/>
      <c r="V1847" s="2004"/>
      <c r="W1847" s="2004"/>
      <c r="X1847" s="2004"/>
      <c r="Y1847" s="2004"/>
      <c r="Z1847" s="2004"/>
      <c r="AA1847" s="2004"/>
      <c r="AB1847" s="2004"/>
      <c r="AC1847" s="2004"/>
      <c r="AD1847" s="2004"/>
      <c r="AE1847" s="2004"/>
      <c r="AF1847" s="2004"/>
    </row>
    <row r="1848" spans="1:32" s="22" customFormat="1">
      <c r="A1848" s="15" t="s">
        <v>557</v>
      </c>
      <c r="B1848" s="16"/>
      <c r="C1848" s="17"/>
      <c r="D1848" s="56"/>
      <c r="E1848" s="2007"/>
      <c r="F1848" s="2041"/>
      <c r="G1848" s="2005"/>
      <c r="H1848" s="2052"/>
      <c r="I1848" s="2005"/>
      <c r="J1848" s="2005"/>
      <c r="K1848" s="2010"/>
      <c r="L1848" s="2005"/>
      <c r="M1848" s="2052"/>
      <c r="N1848" s="2004"/>
      <c r="O1848" s="2005"/>
      <c r="P1848" s="2005"/>
      <c r="Q1848" s="2005"/>
      <c r="R1848" s="2005"/>
      <c r="S1848" s="2005"/>
      <c r="T1848" s="2005"/>
      <c r="U1848" s="2005"/>
      <c r="V1848" s="2005"/>
      <c r="W1848" s="2005"/>
      <c r="X1848" s="2005"/>
      <c r="Y1848" s="2005"/>
      <c r="Z1848" s="2005"/>
      <c r="AA1848" s="2005"/>
      <c r="AB1848" s="2005"/>
      <c r="AC1848" s="2005"/>
      <c r="AD1848" s="2005"/>
      <c r="AE1848" s="2005"/>
      <c r="AF1848" s="2005"/>
    </row>
    <row r="1849" spans="1:32" s="22" customFormat="1" ht="14.25">
      <c r="A1849" s="2876"/>
      <c r="B1849" s="51" t="s">
        <v>1618</v>
      </c>
      <c r="C1849" s="203" t="s">
        <v>11433</v>
      </c>
      <c r="D1849" s="106">
        <v>-25000</v>
      </c>
      <c r="E1849" s="2064">
        <v>31426243</v>
      </c>
      <c r="F1849" s="2064"/>
      <c r="G1849" s="2005"/>
      <c r="H1849" s="2052"/>
      <c r="I1849" s="2005"/>
      <c r="J1849" s="2005"/>
      <c r="K1849" s="2010"/>
      <c r="L1849" s="2005"/>
      <c r="M1849" s="2052"/>
      <c r="N1849" s="2004"/>
      <c r="O1849" s="2005"/>
      <c r="P1849" s="2005"/>
      <c r="Q1849" s="2005"/>
      <c r="R1849" s="2005"/>
      <c r="S1849" s="2005"/>
      <c r="T1849" s="2005"/>
      <c r="U1849" s="2005"/>
      <c r="V1849" s="2005"/>
      <c r="W1849" s="2005"/>
      <c r="X1849" s="2005"/>
      <c r="Y1849" s="2005"/>
      <c r="Z1849" s="2005"/>
      <c r="AA1849" s="2005"/>
      <c r="AB1849" s="2005"/>
      <c r="AC1849" s="2005"/>
      <c r="AD1849" s="2005"/>
      <c r="AE1849" s="2005"/>
      <c r="AF1849" s="73">
        <v>31426243</v>
      </c>
    </row>
    <row r="1850" spans="1:32" s="22" customFormat="1" ht="14.25">
      <c r="A1850" s="2876"/>
      <c r="B1850" s="51" t="s">
        <v>1618</v>
      </c>
      <c r="C1850" s="203" t="s">
        <v>11434</v>
      </c>
      <c r="D1850" s="106">
        <v>-10500</v>
      </c>
      <c r="E1850" s="2064">
        <v>31448155</v>
      </c>
      <c r="F1850" s="2064"/>
      <c r="G1850" s="2005"/>
      <c r="H1850" s="2052"/>
      <c r="I1850" s="2005"/>
      <c r="J1850" s="2005"/>
      <c r="K1850" s="2010"/>
      <c r="L1850" s="2005"/>
      <c r="M1850" s="2052"/>
      <c r="N1850" s="2004"/>
      <c r="O1850" s="2005"/>
      <c r="P1850" s="2005"/>
      <c r="Q1850" s="2005"/>
      <c r="R1850" s="2005"/>
      <c r="S1850" s="2005"/>
      <c r="T1850" s="2005"/>
      <c r="U1850" s="2005"/>
      <c r="V1850" s="2005"/>
      <c r="W1850" s="2005"/>
      <c r="X1850" s="2005"/>
      <c r="Y1850" s="2005"/>
      <c r="Z1850" s="2005"/>
      <c r="AA1850" s="2005"/>
      <c r="AB1850" s="2005"/>
      <c r="AC1850" s="2005"/>
      <c r="AD1850" s="2005"/>
      <c r="AE1850" s="2005"/>
      <c r="AF1850" s="73">
        <v>31448155</v>
      </c>
    </row>
    <row r="1851" spans="1:32" s="22" customFormat="1" ht="14.25">
      <c r="A1851" s="2876"/>
      <c r="B1851" s="51" t="s">
        <v>11435</v>
      </c>
      <c r="C1851" s="203" t="s">
        <v>11436</v>
      </c>
      <c r="D1851" s="106">
        <v>-10000</v>
      </c>
      <c r="E1851" s="2064">
        <v>6087268</v>
      </c>
      <c r="F1851" s="2064"/>
      <c r="G1851" s="2005"/>
      <c r="H1851" s="2052"/>
      <c r="I1851" s="2005"/>
      <c r="J1851" s="2005"/>
      <c r="K1851" s="2010"/>
      <c r="L1851" s="2005"/>
      <c r="M1851" s="2052"/>
      <c r="N1851" s="2004"/>
      <c r="O1851" s="2005"/>
      <c r="P1851" s="2005"/>
      <c r="Q1851" s="2005"/>
      <c r="R1851" s="2005"/>
      <c r="S1851" s="2005"/>
      <c r="T1851" s="2005"/>
      <c r="U1851" s="2005"/>
      <c r="V1851" s="2005"/>
      <c r="W1851" s="2005"/>
      <c r="X1851" s="2005"/>
      <c r="Y1851" s="2005"/>
      <c r="Z1851" s="2005"/>
      <c r="AA1851" s="2005"/>
      <c r="AB1851" s="2005"/>
      <c r="AC1851" s="2005"/>
      <c r="AD1851" s="2005"/>
      <c r="AE1851" s="2005"/>
      <c r="AF1851" s="73">
        <v>6087268</v>
      </c>
    </row>
    <row r="1852" spans="1:32" s="22" customFormat="1" ht="14.25">
      <c r="A1852" s="2876"/>
      <c r="B1852" s="51" t="s">
        <v>11435</v>
      </c>
      <c r="C1852" s="203" t="s">
        <v>11437</v>
      </c>
      <c r="D1852" s="106">
        <v>-12000</v>
      </c>
      <c r="E1852" s="2064">
        <v>6119188</v>
      </c>
      <c r="F1852" s="2064"/>
      <c r="G1852" s="2005"/>
      <c r="H1852" s="2052"/>
      <c r="I1852" s="2005"/>
      <c r="J1852" s="2005"/>
      <c r="K1852" s="2010"/>
      <c r="L1852" s="2005"/>
      <c r="M1852" s="2052"/>
      <c r="N1852" s="2004"/>
      <c r="O1852" s="2005"/>
      <c r="P1852" s="2005"/>
      <c r="Q1852" s="2005"/>
      <c r="R1852" s="2005"/>
      <c r="S1852" s="2005"/>
      <c r="T1852" s="2005"/>
      <c r="U1852" s="2005"/>
      <c r="V1852" s="2005"/>
      <c r="W1852" s="2005"/>
      <c r="X1852" s="2005"/>
      <c r="Y1852" s="2005"/>
      <c r="Z1852" s="2005"/>
      <c r="AA1852" s="2005"/>
      <c r="AB1852" s="2005"/>
      <c r="AC1852" s="2005"/>
      <c r="AD1852" s="2005"/>
      <c r="AE1852" s="2005"/>
      <c r="AF1852" s="73">
        <v>6119188</v>
      </c>
    </row>
    <row r="1853" spans="1:32" s="22" customFormat="1" ht="14.25">
      <c r="A1853" s="2876"/>
      <c r="B1853" s="51" t="s">
        <v>11435</v>
      </c>
      <c r="C1853" s="203" t="s">
        <v>11437</v>
      </c>
      <c r="D1853" s="106">
        <v>-10000</v>
      </c>
      <c r="E1853" s="2064">
        <v>6119187</v>
      </c>
      <c r="F1853" s="2064"/>
      <c r="G1853" s="2005"/>
      <c r="H1853" s="2052"/>
      <c r="I1853" s="2005"/>
      <c r="J1853" s="2005"/>
      <c r="K1853" s="2010"/>
      <c r="L1853" s="2005"/>
      <c r="M1853" s="2052"/>
      <c r="N1853" s="2004"/>
      <c r="O1853" s="2005"/>
      <c r="P1853" s="2005"/>
      <c r="Q1853" s="2005"/>
      <c r="R1853" s="2005"/>
      <c r="S1853" s="2005"/>
      <c r="T1853" s="2005"/>
      <c r="U1853" s="2005"/>
      <c r="V1853" s="2005"/>
      <c r="W1853" s="2005"/>
      <c r="X1853" s="2005"/>
      <c r="Y1853" s="2005"/>
      <c r="Z1853" s="2005"/>
      <c r="AA1853" s="2005"/>
      <c r="AB1853" s="2005"/>
      <c r="AC1853" s="2005"/>
      <c r="AD1853" s="2005"/>
      <c r="AE1853" s="2005"/>
      <c r="AF1853" s="73">
        <v>6119187</v>
      </c>
    </row>
    <row r="1854" spans="1:32" s="22" customFormat="1" ht="14.25">
      <c r="A1854" s="2876"/>
      <c r="B1854" s="51" t="s">
        <v>11438</v>
      </c>
      <c r="C1854" s="203" t="s">
        <v>11439</v>
      </c>
      <c r="D1854" s="106">
        <v>-7500</v>
      </c>
      <c r="E1854" s="2262" t="s">
        <v>11440</v>
      </c>
      <c r="F1854" s="2064">
        <v>4501046</v>
      </c>
      <c r="G1854" s="2005"/>
      <c r="H1854" s="2052"/>
      <c r="I1854" s="2005"/>
      <c r="J1854" s="2005"/>
      <c r="K1854" s="2010"/>
      <c r="L1854" s="2005"/>
      <c r="M1854" s="2052"/>
      <c r="N1854" s="2004"/>
      <c r="O1854" s="2005"/>
      <c r="P1854" s="2005"/>
      <c r="Q1854" s="2005"/>
      <c r="R1854" s="2005"/>
      <c r="S1854" s="2005"/>
      <c r="T1854" s="2005"/>
      <c r="U1854" s="2005"/>
      <c r="V1854" s="2005"/>
      <c r="W1854" s="2005"/>
      <c r="X1854" s="2005"/>
      <c r="Y1854" s="2005"/>
      <c r="Z1854" s="2005"/>
      <c r="AA1854" s="2005"/>
      <c r="AB1854" s="2005"/>
      <c r="AC1854" s="2005"/>
      <c r="AD1854" s="2005"/>
      <c r="AE1854" s="2005"/>
      <c r="AF1854" s="74" t="s">
        <v>11441</v>
      </c>
    </row>
    <row r="1855" spans="1:32" s="22" customFormat="1" ht="14.25">
      <c r="A1855" s="2876"/>
      <c r="B1855" s="51" t="s">
        <v>11435</v>
      </c>
      <c r="C1855" s="203" t="s">
        <v>11442</v>
      </c>
      <c r="D1855" s="106">
        <v>-10000</v>
      </c>
      <c r="E1855" s="2064">
        <v>5640376</v>
      </c>
      <c r="F1855" s="2064"/>
      <c r="G1855" s="2005"/>
      <c r="H1855" s="2052"/>
      <c r="I1855" s="2005"/>
      <c r="J1855" s="2005"/>
      <c r="K1855" s="2010"/>
      <c r="L1855" s="2005"/>
      <c r="M1855" s="2052"/>
      <c r="N1855" s="2004"/>
      <c r="O1855" s="2005"/>
      <c r="P1855" s="2005"/>
      <c r="Q1855" s="2005"/>
      <c r="R1855" s="2005"/>
      <c r="S1855" s="2005"/>
      <c r="T1855" s="2005"/>
      <c r="U1855" s="2005"/>
      <c r="V1855" s="2005"/>
      <c r="W1855" s="2005"/>
      <c r="X1855" s="2005"/>
      <c r="Y1855" s="2005"/>
      <c r="Z1855" s="2005"/>
      <c r="AA1855" s="2005"/>
      <c r="AB1855" s="2005"/>
      <c r="AC1855" s="2005"/>
      <c r="AD1855" s="2005"/>
      <c r="AE1855" s="2005"/>
      <c r="AF1855" s="73">
        <v>5640376</v>
      </c>
    </row>
    <row r="1856" spans="1:32" s="22" customFormat="1" ht="14.25">
      <c r="A1856" s="2876"/>
      <c r="B1856" s="51" t="s">
        <v>11435</v>
      </c>
      <c r="C1856" s="203" t="s">
        <v>11443</v>
      </c>
      <c r="D1856" s="106">
        <v>-10000</v>
      </c>
      <c r="E1856" s="2064">
        <v>5667749</v>
      </c>
      <c r="F1856" s="2064"/>
      <c r="G1856" s="2005"/>
      <c r="H1856" s="2052"/>
      <c r="I1856" s="2005"/>
      <c r="J1856" s="2005"/>
      <c r="K1856" s="2010"/>
      <c r="L1856" s="2005"/>
      <c r="M1856" s="2052"/>
      <c r="N1856" s="2004"/>
      <c r="O1856" s="2005"/>
      <c r="P1856" s="2005"/>
      <c r="Q1856" s="2005"/>
      <c r="R1856" s="2005"/>
      <c r="S1856" s="2005"/>
      <c r="T1856" s="2005"/>
      <c r="U1856" s="2005"/>
      <c r="V1856" s="2005"/>
      <c r="W1856" s="2005"/>
      <c r="X1856" s="2005"/>
      <c r="Y1856" s="2005"/>
      <c r="Z1856" s="2005"/>
      <c r="AA1856" s="2005"/>
      <c r="AB1856" s="2005"/>
      <c r="AC1856" s="2005"/>
      <c r="AD1856" s="2005"/>
      <c r="AE1856" s="2005"/>
      <c r="AF1856" s="73">
        <v>5667749</v>
      </c>
    </row>
    <row r="1857" spans="1:32" s="22" customFormat="1" ht="14.25">
      <c r="A1857" s="2876"/>
      <c r="B1857" s="51" t="s">
        <v>11435</v>
      </c>
      <c r="C1857" s="203" t="s">
        <v>11444</v>
      </c>
      <c r="D1857" s="106">
        <v>-10000</v>
      </c>
      <c r="E1857" s="2064">
        <v>5698786</v>
      </c>
      <c r="F1857" s="2064"/>
      <c r="G1857" s="2005"/>
      <c r="H1857" s="2052"/>
      <c r="I1857" s="2005"/>
      <c r="J1857" s="2005"/>
      <c r="K1857" s="2010"/>
      <c r="L1857" s="2005"/>
      <c r="M1857" s="2052"/>
      <c r="N1857" s="2004"/>
      <c r="O1857" s="2005"/>
      <c r="P1857" s="2005"/>
      <c r="Q1857" s="2005"/>
      <c r="R1857" s="2005"/>
      <c r="S1857" s="2005"/>
      <c r="T1857" s="2005"/>
      <c r="U1857" s="2005"/>
      <c r="V1857" s="2005"/>
      <c r="W1857" s="2005"/>
      <c r="X1857" s="2005"/>
      <c r="Y1857" s="2005"/>
      <c r="Z1857" s="2005"/>
      <c r="AA1857" s="2005"/>
      <c r="AB1857" s="2005"/>
      <c r="AC1857" s="2005"/>
      <c r="AD1857" s="2005"/>
      <c r="AE1857" s="2005"/>
      <c r="AF1857" s="73">
        <v>5698786</v>
      </c>
    </row>
    <row r="1858" spans="1:32" s="22" customFormat="1" ht="14.25">
      <c r="A1858" s="2876"/>
      <c r="B1858" s="51" t="s">
        <v>11435</v>
      </c>
      <c r="C1858" s="203" t="s">
        <v>11445</v>
      </c>
      <c r="D1858" s="106">
        <v>-16575</v>
      </c>
      <c r="E1858" s="2064">
        <v>5761329</v>
      </c>
      <c r="F1858" s="2064"/>
      <c r="G1858" s="2005"/>
      <c r="H1858" s="2052"/>
      <c r="I1858" s="2005"/>
      <c r="J1858" s="2005"/>
      <c r="K1858" s="2010"/>
      <c r="L1858" s="2005"/>
      <c r="M1858" s="2052"/>
      <c r="N1858" s="2004"/>
      <c r="O1858" s="2005"/>
      <c r="P1858" s="2005"/>
      <c r="Q1858" s="2005"/>
      <c r="R1858" s="2005"/>
      <c r="S1858" s="2005"/>
      <c r="T1858" s="2005"/>
      <c r="U1858" s="2005"/>
      <c r="V1858" s="2005"/>
      <c r="W1858" s="2005"/>
      <c r="X1858" s="2005"/>
      <c r="Y1858" s="2005"/>
      <c r="Z1858" s="2005"/>
      <c r="AA1858" s="2005"/>
      <c r="AB1858" s="2005"/>
      <c r="AC1858" s="2005"/>
      <c r="AD1858" s="2005"/>
      <c r="AE1858" s="2005"/>
      <c r="AF1858" s="73">
        <v>5761329</v>
      </c>
    </row>
    <row r="1859" spans="1:32" s="22" customFormat="1" ht="14.25">
      <c r="A1859" s="2876"/>
      <c r="B1859" s="51" t="s">
        <v>11435</v>
      </c>
      <c r="C1859" s="203" t="s">
        <v>11446</v>
      </c>
      <c r="D1859" s="106">
        <v>-10000</v>
      </c>
      <c r="E1859" s="2064">
        <v>5823672</v>
      </c>
      <c r="F1859" s="2064"/>
      <c r="G1859" s="2005"/>
      <c r="H1859" s="2052"/>
      <c r="I1859" s="2005"/>
      <c r="J1859" s="2005"/>
      <c r="K1859" s="2010"/>
      <c r="L1859" s="2005"/>
      <c r="M1859" s="2052"/>
      <c r="N1859" s="2004"/>
      <c r="O1859" s="2005"/>
      <c r="P1859" s="2005"/>
      <c r="Q1859" s="2005"/>
      <c r="R1859" s="2005"/>
      <c r="S1859" s="2005"/>
      <c r="T1859" s="2005"/>
      <c r="U1859" s="2005"/>
      <c r="V1859" s="2005"/>
      <c r="W1859" s="2005"/>
      <c r="X1859" s="2005"/>
      <c r="Y1859" s="2005"/>
      <c r="Z1859" s="2005"/>
      <c r="AA1859" s="2005"/>
      <c r="AB1859" s="2005"/>
      <c r="AC1859" s="2005"/>
      <c r="AD1859" s="2005"/>
      <c r="AE1859" s="2005"/>
      <c r="AF1859" s="73">
        <v>5823672</v>
      </c>
    </row>
    <row r="1860" spans="1:32" s="22" customFormat="1" ht="14.25">
      <c r="A1860" s="2876"/>
      <c r="B1860" s="51" t="s">
        <v>11435</v>
      </c>
      <c r="C1860" s="203" t="s">
        <v>11447</v>
      </c>
      <c r="D1860" s="106">
        <v>-10000</v>
      </c>
      <c r="E1860" s="2064">
        <v>5832686</v>
      </c>
      <c r="F1860" s="2064"/>
      <c r="G1860" s="2005"/>
      <c r="H1860" s="2052"/>
      <c r="I1860" s="2005"/>
      <c r="J1860" s="2005"/>
      <c r="K1860" s="2010"/>
      <c r="L1860" s="2005"/>
      <c r="M1860" s="2052"/>
      <c r="N1860" s="2004"/>
      <c r="O1860" s="2005"/>
      <c r="P1860" s="2005"/>
      <c r="Q1860" s="2005"/>
      <c r="R1860" s="2005"/>
      <c r="S1860" s="2005"/>
      <c r="T1860" s="2005"/>
      <c r="U1860" s="2005"/>
      <c r="V1860" s="2005"/>
      <c r="W1860" s="2005"/>
      <c r="X1860" s="2005"/>
      <c r="Y1860" s="2005"/>
      <c r="Z1860" s="2005"/>
      <c r="AA1860" s="2005"/>
      <c r="AB1860" s="2005"/>
      <c r="AC1860" s="2005"/>
      <c r="AD1860" s="2005"/>
      <c r="AE1860" s="2005"/>
      <c r="AF1860" s="73">
        <v>5832686</v>
      </c>
    </row>
    <row r="1861" spans="1:32" s="22" customFormat="1" ht="14.25">
      <c r="A1861" s="2876"/>
      <c r="B1861" s="51" t="s">
        <v>11435</v>
      </c>
      <c r="C1861" s="203" t="s">
        <v>11448</v>
      </c>
      <c r="D1861" s="106">
        <v>-20000</v>
      </c>
      <c r="E1861" s="2064">
        <v>5904479</v>
      </c>
      <c r="F1861" s="2064"/>
      <c r="G1861" s="2005"/>
      <c r="H1861" s="2052"/>
      <c r="I1861" s="2005"/>
      <c r="J1861" s="2005"/>
      <c r="K1861" s="2010"/>
      <c r="L1861" s="2005"/>
      <c r="M1861" s="2052"/>
      <c r="N1861" s="2004"/>
      <c r="O1861" s="2005"/>
      <c r="P1861" s="2005"/>
      <c r="Q1861" s="2005"/>
      <c r="R1861" s="2005"/>
      <c r="S1861" s="2005"/>
      <c r="T1861" s="2005"/>
      <c r="U1861" s="2005"/>
      <c r="V1861" s="2005"/>
      <c r="W1861" s="2005"/>
      <c r="X1861" s="2005"/>
      <c r="Y1861" s="2005"/>
      <c r="Z1861" s="2005"/>
      <c r="AA1861" s="2005"/>
      <c r="AB1861" s="2005"/>
      <c r="AC1861" s="2005"/>
      <c r="AD1861" s="2005"/>
      <c r="AE1861" s="2005"/>
      <c r="AF1861" s="73">
        <v>5904479</v>
      </c>
    </row>
    <row r="1862" spans="1:32" s="22" customFormat="1" ht="14.25">
      <c r="A1862" s="2876"/>
      <c r="B1862" s="51" t="s">
        <v>11435</v>
      </c>
      <c r="C1862" s="203" t="s">
        <v>11449</v>
      </c>
      <c r="D1862" s="106">
        <v>-20000</v>
      </c>
      <c r="E1862" s="2064">
        <v>6045610</v>
      </c>
      <c r="F1862" s="2064"/>
      <c r="G1862" s="2005"/>
      <c r="H1862" s="2052"/>
      <c r="I1862" s="2005"/>
      <c r="J1862" s="2005"/>
      <c r="K1862" s="2010"/>
      <c r="L1862" s="2005"/>
      <c r="M1862" s="2052"/>
      <c r="N1862" s="2004"/>
      <c r="O1862" s="2005"/>
      <c r="P1862" s="2005"/>
      <c r="Q1862" s="2005"/>
      <c r="R1862" s="2005"/>
      <c r="S1862" s="2005"/>
      <c r="T1862" s="2005"/>
      <c r="U1862" s="2005"/>
      <c r="V1862" s="2005"/>
      <c r="W1862" s="2005"/>
      <c r="X1862" s="2005"/>
      <c r="Y1862" s="2005"/>
      <c r="Z1862" s="2005"/>
      <c r="AA1862" s="2005"/>
      <c r="AB1862" s="2005"/>
      <c r="AC1862" s="2005"/>
      <c r="AD1862" s="2005"/>
      <c r="AE1862" s="2005"/>
      <c r="AF1862" s="73">
        <v>6045610</v>
      </c>
    </row>
    <row r="1863" spans="1:32" s="22" customFormat="1" ht="14.25">
      <c r="A1863" s="2876"/>
      <c r="B1863" s="51" t="s">
        <v>11435</v>
      </c>
      <c r="C1863" s="203" t="s">
        <v>11450</v>
      </c>
      <c r="D1863" s="106">
        <v>-33000</v>
      </c>
      <c r="E1863" s="2064">
        <v>5606258</v>
      </c>
      <c r="F1863" s="2064"/>
      <c r="G1863" s="2005"/>
      <c r="H1863" s="2052"/>
      <c r="I1863" s="2005"/>
      <c r="J1863" s="2005"/>
      <c r="K1863" s="2010"/>
      <c r="L1863" s="2005"/>
      <c r="M1863" s="2052"/>
      <c r="N1863" s="2004"/>
      <c r="O1863" s="2005"/>
      <c r="P1863" s="2005"/>
      <c r="Q1863" s="2005"/>
      <c r="R1863" s="2005"/>
      <c r="S1863" s="2005"/>
      <c r="T1863" s="2005"/>
      <c r="U1863" s="2005"/>
      <c r="V1863" s="2005"/>
      <c r="W1863" s="2005"/>
      <c r="X1863" s="2005"/>
      <c r="Y1863" s="2005"/>
      <c r="Z1863" s="2005"/>
      <c r="AA1863" s="2005"/>
      <c r="AB1863" s="2005"/>
      <c r="AC1863" s="2005"/>
      <c r="AD1863" s="2005"/>
      <c r="AE1863" s="2005"/>
      <c r="AF1863" s="73">
        <v>5606258</v>
      </c>
    </row>
    <row r="1864" spans="1:32" s="22" customFormat="1" ht="14.25">
      <c r="A1864" s="2876"/>
      <c r="B1864" s="51" t="s">
        <v>11435</v>
      </c>
      <c r="C1864" s="203" t="s">
        <v>11451</v>
      </c>
      <c r="D1864" s="106">
        <v>-10000</v>
      </c>
      <c r="E1864" s="2064">
        <v>5708994</v>
      </c>
      <c r="F1864" s="2064"/>
      <c r="G1864" s="2005"/>
      <c r="H1864" s="2052"/>
      <c r="I1864" s="2005"/>
      <c r="J1864" s="2005"/>
      <c r="K1864" s="2010"/>
      <c r="L1864" s="2005"/>
      <c r="M1864" s="2052"/>
      <c r="N1864" s="2004"/>
      <c r="O1864" s="2005"/>
      <c r="P1864" s="2005"/>
      <c r="Q1864" s="2005"/>
      <c r="R1864" s="2005"/>
      <c r="S1864" s="2005"/>
      <c r="T1864" s="2005"/>
      <c r="U1864" s="2005"/>
      <c r="V1864" s="2005"/>
      <c r="W1864" s="2005"/>
      <c r="X1864" s="2005"/>
      <c r="Y1864" s="2005"/>
      <c r="Z1864" s="2005"/>
      <c r="AA1864" s="2005"/>
      <c r="AB1864" s="2005"/>
      <c r="AC1864" s="2005"/>
      <c r="AD1864" s="2005"/>
      <c r="AE1864" s="2005"/>
      <c r="AF1864" s="73">
        <v>5708994</v>
      </c>
    </row>
    <row r="1865" spans="1:32" s="22" customFormat="1" ht="14.25">
      <c r="A1865" s="2876"/>
      <c r="B1865" s="51" t="s">
        <v>11435</v>
      </c>
      <c r="C1865" s="203" t="s">
        <v>11452</v>
      </c>
      <c r="D1865" s="106">
        <v>-30000</v>
      </c>
      <c r="E1865" s="2064">
        <v>5897328</v>
      </c>
      <c r="F1865" s="2064"/>
      <c r="G1865" s="2005"/>
      <c r="H1865" s="2052"/>
      <c r="I1865" s="2005"/>
      <c r="J1865" s="2005"/>
      <c r="K1865" s="2010"/>
      <c r="L1865" s="2005"/>
      <c r="M1865" s="2052"/>
      <c r="N1865" s="2004"/>
      <c r="O1865" s="2005"/>
      <c r="P1865" s="2005"/>
      <c r="Q1865" s="2005"/>
      <c r="R1865" s="2005"/>
      <c r="S1865" s="2005"/>
      <c r="T1865" s="2005"/>
      <c r="U1865" s="2005"/>
      <c r="V1865" s="2005"/>
      <c r="W1865" s="2005"/>
      <c r="X1865" s="2005"/>
      <c r="Y1865" s="2005"/>
      <c r="Z1865" s="2005"/>
      <c r="AA1865" s="2005"/>
      <c r="AB1865" s="2005"/>
      <c r="AC1865" s="2005"/>
      <c r="AD1865" s="2005"/>
      <c r="AE1865" s="2005"/>
      <c r="AF1865" s="73">
        <v>5897328</v>
      </c>
    </row>
    <row r="1866" spans="1:32" s="22" customFormat="1" ht="14.25">
      <c r="A1866" s="2876"/>
      <c r="B1866" s="51" t="s">
        <v>11435</v>
      </c>
      <c r="C1866" s="203" t="s">
        <v>11452</v>
      </c>
      <c r="D1866" s="106">
        <v>-12000</v>
      </c>
      <c r="E1866" s="2064">
        <v>5897327</v>
      </c>
      <c r="F1866" s="2064"/>
      <c r="G1866" s="2005"/>
      <c r="H1866" s="2052"/>
      <c r="I1866" s="2005"/>
      <c r="J1866" s="2005"/>
      <c r="K1866" s="2010"/>
      <c r="L1866" s="2005"/>
      <c r="M1866" s="2052"/>
      <c r="N1866" s="2004"/>
      <c r="O1866" s="2005"/>
      <c r="P1866" s="2005"/>
      <c r="Q1866" s="2005"/>
      <c r="R1866" s="2005"/>
      <c r="S1866" s="2005"/>
      <c r="T1866" s="2005"/>
      <c r="U1866" s="2005"/>
      <c r="V1866" s="2005"/>
      <c r="W1866" s="2005"/>
      <c r="X1866" s="2005"/>
      <c r="Y1866" s="2005"/>
      <c r="Z1866" s="2005"/>
      <c r="AA1866" s="2005"/>
      <c r="AB1866" s="2005"/>
      <c r="AC1866" s="2005"/>
      <c r="AD1866" s="2005"/>
      <c r="AE1866" s="2005"/>
      <c r="AF1866" s="73">
        <v>5897327</v>
      </c>
    </row>
    <row r="1867" spans="1:32" s="22" customFormat="1" ht="14.25">
      <c r="A1867" s="2876"/>
      <c r="B1867" s="51" t="s">
        <v>11435</v>
      </c>
      <c r="C1867" s="35" t="s">
        <v>11453</v>
      </c>
      <c r="D1867" s="106">
        <v>-20000</v>
      </c>
      <c r="E1867" s="2064">
        <v>6008265</v>
      </c>
      <c r="F1867" s="2064"/>
      <c r="G1867" s="2005"/>
      <c r="H1867" s="2052"/>
      <c r="I1867" s="2005"/>
      <c r="J1867" s="2005"/>
      <c r="K1867" s="2010"/>
      <c r="L1867" s="2005"/>
      <c r="M1867" s="2052"/>
      <c r="N1867" s="2004"/>
      <c r="O1867" s="2005"/>
      <c r="P1867" s="2005"/>
      <c r="Q1867" s="2005"/>
      <c r="R1867" s="2005"/>
      <c r="S1867" s="2005"/>
      <c r="T1867" s="2005"/>
      <c r="U1867" s="2005"/>
      <c r="V1867" s="2005"/>
      <c r="W1867" s="2005"/>
      <c r="X1867" s="2005"/>
      <c r="Y1867" s="2005"/>
      <c r="Z1867" s="2005"/>
      <c r="AA1867" s="2005"/>
      <c r="AB1867" s="2005"/>
      <c r="AC1867" s="2005"/>
      <c r="AD1867" s="2005"/>
      <c r="AE1867" s="2005"/>
      <c r="AF1867" s="73">
        <v>6008265</v>
      </c>
    </row>
    <row r="1868" spans="1:32" s="22" customFormat="1" ht="14.25">
      <c r="A1868" s="2876"/>
      <c r="B1868" s="51" t="s">
        <v>2625</v>
      </c>
      <c r="C1868" s="35" t="s">
        <v>11454</v>
      </c>
      <c r="D1868" s="106">
        <v>-10000</v>
      </c>
      <c r="E1868" s="2064">
        <v>6044365</v>
      </c>
      <c r="F1868" s="2064"/>
      <c r="G1868" s="2005"/>
      <c r="H1868" s="2052"/>
      <c r="I1868" s="2005"/>
      <c r="J1868" s="2005"/>
      <c r="K1868" s="2010"/>
      <c r="L1868" s="2005"/>
      <c r="M1868" s="2052"/>
      <c r="N1868" s="2004"/>
      <c r="O1868" s="2005"/>
      <c r="P1868" s="2005"/>
      <c r="Q1868" s="2005"/>
      <c r="R1868" s="2005"/>
      <c r="S1868" s="2005"/>
      <c r="T1868" s="2005"/>
      <c r="U1868" s="2005"/>
      <c r="V1868" s="2005"/>
      <c r="W1868" s="2005"/>
      <c r="X1868" s="2005"/>
      <c r="Y1868" s="2005"/>
      <c r="Z1868" s="2005"/>
      <c r="AA1868" s="2005"/>
      <c r="AB1868" s="2005"/>
      <c r="AC1868" s="2005"/>
      <c r="AD1868" s="2005"/>
      <c r="AE1868" s="2005"/>
      <c r="AF1868" s="73">
        <v>6044365</v>
      </c>
    </row>
    <row r="1869" spans="1:32" s="22" customFormat="1" ht="14.25">
      <c r="A1869" s="2876"/>
      <c r="B1869" s="51" t="s">
        <v>2625</v>
      </c>
      <c r="C1869" s="35" t="s">
        <v>11455</v>
      </c>
      <c r="D1869" s="106">
        <v>-45420</v>
      </c>
      <c r="E1869" s="2064">
        <v>6074972</v>
      </c>
      <c r="F1869" s="2064"/>
      <c r="G1869" s="2005"/>
      <c r="H1869" s="2052"/>
      <c r="I1869" s="2005"/>
      <c r="J1869" s="2005"/>
      <c r="K1869" s="2010"/>
      <c r="L1869" s="2005"/>
      <c r="M1869" s="2052"/>
      <c r="N1869" s="2004"/>
      <c r="O1869" s="2005"/>
      <c r="P1869" s="2005"/>
      <c r="Q1869" s="2005"/>
      <c r="R1869" s="2005"/>
      <c r="S1869" s="2005"/>
      <c r="T1869" s="2005"/>
      <c r="U1869" s="2005"/>
      <c r="V1869" s="2005"/>
      <c r="W1869" s="2005"/>
      <c r="X1869" s="2005"/>
      <c r="Y1869" s="2005"/>
      <c r="Z1869" s="2005"/>
      <c r="AA1869" s="2005"/>
      <c r="AB1869" s="2005"/>
      <c r="AC1869" s="2005"/>
      <c r="AD1869" s="2005"/>
      <c r="AE1869" s="2005"/>
      <c r="AF1869" s="73">
        <v>6074972</v>
      </c>
    </row>
    <row r="1870" spans="1:32" s="22" customFormat="1" ht="14.25">
      <c r="A1870" s="2876"/>
      <c r="B1870" s="51" t="s">
        <v>2625</v>
      </c>
      <c r="C1870" s="35" t="s">
        <v>11456</v>
      </c>
      <c r="D1870" s="106">
        <v>-15000</v>
      </c>
      <c r="E1870" s="2064">
        <v>5789164</v>
      </c>
      <c r="F1870" s="2041"/>
      <c r="G1870" s="2005"/>
      <c r="H1870" s="2052"/>
      <c r="I1870" s="2005"/>
      <c r="J1870" s="2005"/>
      <c r="K1870" s="2010"/>
      <c r="L1870" s="2005"/>
      <c r="M1870" s="2052"/>
      <c r="N1870" s="2004"/>
      <c r="O1870" s="2005"/>
      <c r="P1870" s="2005"/>
      <c r="Q1870" s="2005"/>
      <c r="R1870" s="2005"/>
      <c r="S1870" s="2005"/>
      <c r="T1870" s="2005"/>
      <c r="U1870" s="2005"/>
      <c r="V1870" s="2005"/>
      <c r="W1870" s="2005"/>
      <c r="X1870" s="2005"/>
      <c r="Y1870" s="2005"/>
      <c r="Z1870" s="2005"/>
      <c r="AA1870" s="2005"/>
      <c r="AB1870" s="2005"/>
      <c r="AC1870" s="2005"/>
      <c r="AD1870" s="2005"/>
      <c r="AE1870" s="2005"/>
      <c r="AF1870" s="73">
        <v>5789164</v>
      </c>
    </row>
    <row r="1871" spans="1:32" s="22" customFormat="1" ht="14.25">
      <c r="A1871" s="2876"/>
      <c r="B1871" s="51" t="s">
        <v>11435</v>
      </c>
      <c r="C1871" s="35" t="s">
        <v>11457</v>
      </c>
      <c r="D1871" s="204">
        <v>-15000</v>
      </c>
      <c r="E1871" s="2064">
        <v>5863173</v>
      </c>
      <c r="F1871" s="2041"/>
      <c r="G1871" s="2005"/>
      <c r="H1871" s="2052"/>
      <c r="I1871" s="2005"/>
      <c r="J1871" s="2005"/>
      <c r="K1871" s="2010"/>
      <c r="L1871" s="2005"/>
      <c r="M1871" s="2052"/>
      <c r="N1871" s="2004"/>
      <c r="O1871" s="2005"/>
      <c r="P1871" s="2005"/>
      <c r="Q1871" s="2005"/>
      <c r="R1871" s="2005"/>
      <c r="S1871" s="2005"/>
      <c r="T1871" s="2005"/>
      <c r="U1871" s="2005"/>
      <c r="V1871" s="2005"/>
      <c r="W1871" s="2005"/>
      <c r="X1871" s="2005"/>
      <c r="Y1871" s="2005"/>
      <c r="Z1871" s="2005"/>
      <c r="AA1871" s="2005"/>
      <c r="AB1871" s="2005"/>
      <c r="AC1871" s="2005"/>
      <c r="AD1871" s="2005"/>
      <c r="AE1871" s="2005"/>
      <c r="AF1871" s="73">
        <v>5863173</v>
      </c>
    </row>
    <row r="1872" spans="1:32" s="22" customFormat="1" ht="14.25">
      <c r="A1872" s="2876"/>
      <c r="B1872" s="51" t="s">
        <v>11435</v>
      </c>
      <c r="C1872" s="35" t="s">
        <v>11458</v>
      </c>
      <c r="D1872" s="204">
        <v>-20000</v>
      </c>
      <c r="E1872" s="2064">
        <v>5916163</v>
      </c>
      <c r="F1872" s="2041"/>
      <c r="G1872" s="2005"/>
      <c r="H1872" s="2052"/>
      <c r="I1872" s="2005"/>
      <c r="J1872" s="2005"/>
      <c r="K1872" s="2010"/>
      <c r="L1872" s="2005"/>
      <c r="M1872" s="2052"/>
      <c r="N1872" s="2004"/>
      <c r="O1872" s="2005"/>
      <c r="P1872" s="2005"/>
      <c r="Q1872" s="2005"/>
      <c r="R1872" s="2005"/>
      <c r="S1872" s="2005"/>
      <c r="T1872" s="2005"/>
      <c r="U1872" s="2005"/>
      <c r="V1872" s="2005"/>
      <c r="W1872" s="2005"/>
      <c r="X1872" s="2005"/>
      <c r="Y1872" s="2005"/>
      <c r="Z1872" s="2005"/>
      <c r="AA1872" s="2005"/>
      <c r="AB1872" s="2005"/>
      <c r="AC1872" s="2005"/>
      <c r="AD1872" s="2005"/>
      <c r="AE1872" s="2005"/>
      <c r="AF1872" s="73">
        <v>5916163</v>
      </c>
    </row>
    <row r="1873" spans="1:32" s="22" customFormat="1" ht="14.25">
      <c r="A1873" s="2876"/>
      <c r="B1873" s="51" t="s">
        <v>11435</v>
      </c>
      <c r="C1873" s="35" t="s">
        <v>11459</v>
      </c>
      <c r="D1873" s="204">
        <v>-20000</v>
      </c>
      <c r="E1873" s="2064">
        <v>5975857</v>
      </c>
      <c r="F1873" s="2041"/>
      <c r="G1873" s="2005"/>
      <c r="H1873" s="2052"/>
      <c r="I1873" s="2005"/>
      <c r="J1873" s="2005"/>
      <c r="K1873" s="2010"/>
      <c r="L1873" s="2005"/>
      <c r="M1873" s="2052"/>
      <c r="N1873" s="2004"/>
      <c r="O1873" s="2005"/>
      <c r="P1873" s="2005"/>
      <c r="Q1873" s="2005"/>
      <c r="R1873" s="2005"/>
      <c r="S1873" s="2005"/>
      <c r="T1873" s="2005"/>
      <c r="U1873" s="2005"/>
      <c r="V1873" s="2005"/>
      <c r="W1873" s="2005"/>
      <c r="X1873" s="2005"/>
      <c r="Y1873" s="2005"/>
      <c r="Z1873" s="2005"/>
      <c r="AA1873" s="2005"/>
      <c r="AB1873" s="2005"/>
      <c r="AC1873" s="2005"/>
      <c r="AD1873" s="2005"/>
      <c r="AE1873" s="2005"/>
      <c r="AF1873" s="73">
        <v>5975857</v>
      </c>
    </row>
    <row r="1874" spans="1:32" s="22" customFormat="1" ht="14.25">
      <c r="A1874" s="2876"/>
      <c r="B1874" s="51" t="s">
        <v>11435</v>
      </c>
      <c r="C1874" s="35" t="s">
        <v>11460</v>
      </c>
      <c r="D1874" s="204">
        <v>-25000</v>
      </c>
      <c r="E1874" s="2064">
        <v>6058443</v>
      </c>
      <c r="F1874" s="2041"/>
      <c r="G1874" s="2005"/>
      <c r="H1874" s="2052"/>
      <c r="I1874" s="2005"/>
      <c r="J1874" s="2005"/>
      <c r="K1874" s="2010"/>
      <c r="L1874" s="2005"/>
      <c r="M1874" s="2052"/>
      <c r="N1874" s="2004"/>
      <c r="O1874" s="2005"/>
      <c r="P1874" s="2005"/>
      <c r="Q1874" s="2005"/>
      <c r="R1874" s="2005"/>
      <c r="S1874" s="2005"/>
      <c r="T1874" s="2005"/>
      <c r="U1874" s="2005"/>
      <c r="V1874" s="2005"/>
      <c r="W1874" s="2005"/>
      <c r="X1874" s="2005"/>
      <c r="Y1874" s="2005"/>
      <c r="Z1874" s="2005"/>
      <c r="AA1874" s="2005"/>
      <c r="AB1874" s="2005"/>
      <c r="AC1874" s="2005"/>
      <c r="AD1874" s="2005"/>
      <c r="AE1874" s="2005"/>
      <c r="AF1874" s="73">
        <v>6058443</v>
      </c>
    </row>
    <row r="1875" spans="1:32" s="22" customFormat="1" ht="14.25">
      <c r="A1875" s="2876"/>
      <c r="B1875" s="51" t="s">
        <v>2625</v>
      </c>
      <c r="C1875" s="35" t="s">
        <v>11461</v>
      </c>
      <c r="D1875" s="204">
        <v>-10000</v>
      </c>
      <c r="E1875" s="2064">
        <v>6156704</v>
      </c>
      <c r="F1875" s="2041"/>
      <c r="G1875" s="2005"/>
      <c r="H1875" s="2052"/>
      <c r="I1875" s="2005"/>
      <c r="J1875" s="2005"/>
      <c r="K1875" s="2010"/>
      <c r="L1875" s="2005"/>
      <c r="M1875" s="2052"/>
      <c r="N1875" s="2004"/>
      <c r="O1875" s="2005"/>
      <c r="P1875" s="2005"/>
      <c r="Q1875" s="2005"/>
      <c r="R1875" s="2005"/>
      <c r="S1875" s="2005"/>
      <c r="T1875" s="2005"/>
      <c r="U1875" s="2005"/>
      <c r="V1875" s="2005"/>
      <c r="W1875" s="2005"/>
      <c r="X1875" s="2005"/>
      <c r="Y1875" s="2005"/>
      <c r="Z1875" s="2005"/>
      <c r="AA1875" s="2005"/>
      <c r="AB1875" s="2005"/>
      <c r="AC1875" s="2005"/>
      <c r="AD1875" s="2005"/>
      <c r="AE1875" s="2005"/>
      <c r="AF1875" s="73">
        <v>6156704</v>
      </c>
    </row>
    <row r="1876" spans="1:32" s="22" customFormat="1" ht="14.25">
      <c r="A1876" s="2876"/>
      <c r="B1876" s="51" t="s">
        <v>2625</v>
      </c>
      <c r="C1876" s="35" t="s">
        <v>11462</v>
      </c>
      <c r="D1876" s="204">
        <v>-10000</v>
      </c>
      <c r="E1876" s="2064">
        <v>6186718</v>
      </c>
      <c r="F1876" s="2041"/>
      <c r="G1876" s="2005"/>
      <c r="H1876" s="2052"/>
      <c r="I1876" s="2005"/>
      <c r="J1876" s="2005"/>
      <c r="K1876" s="2010"/>
      <c r="L1876" s="2005"/>
      <c r="M1876" s="2052"/>
      <c r="N1876" s="2004"/>
      <c r="O1876" s="2005"/>
      <c r="P1876" s="2005"/>
      <c r="Q1876" s="2005"/>
      <c r="R1876" s="2005"/>
      <c r="S1876" s="2005"/>
      <c r="T1876" s="2005"/>
      <c r="U1876" s="2005"/>
      <c r="V1876" s="2005"/>
      <c r="W1876" s="2005"/>
      <c r="X1876" s="2005"/>
      <c r="Y1876" s="2005"/>
      <c r="Z1876" s="2005"/>
      <c r="AA1876" s="2005"/>
      <c r="AB1876" s="2005"/>
      <c r="AC1876" s="2005"/>
      <c r="AD1876" s="2005"/>
      <c r="AE1876" s="2005"/>
      <c r="AF1876" s="73">
        <v>6186718</v>
      </c>
    </row>
    <row r="1877" spans="1:32" s="22" customFormat="1" ht="14.25">
      <c r="A1877" s="2876"/>
      <c r="B1877" s="51" t="s">
        <v>2625</v>
      </c>
      <c r="C1877" s="35" t="s">
        <v>11463</v>
      </c>
      <c r="D1877" s="204">
        <v>-10000</v>
      </c>
      <c r="E1877" s="155">
        <v>5601863</v>
      </c>
      <c r="F1877" s="2041"/>
      <c r="G1877" s="2005"/>
      <c r="H1877" s="2052"/>
      <c r="I1877" s="2005"/>
      <c r="J1877" s="2005"/>
      <c r="K1877" s="2010"/>
      <c r="L1877" s="2005"/>
      <c r="M1877" s="2052"/>
      <c r="N1877" s="2004"/>
      <c r="O1877" s="2005"/>
      <c r="P1877" s="2005"/>
      <c r="Q1877" s="2005"/>
      <c r="R1877" s="2005"/>
      <c r="S1877" s="2005"/>
      <c r="T1877" s="2005"/>
      <c r="U1877" s="2005"/>
      <c r="V1877" s="2005"/>
      <c r="W1877" s="2005"/>
      <c r="X1877" s="2005"/>
      <c r="Y1877" s="2005"/>
      <c r="Z1877" s="2005"/>
      <c r="AA1877" s="2005"/>
      <c r="AB1877" s="2005"/>
      <c r="AC1877" s="2005"/>
      <c r="AD1877" s="2005"/>
      <c r="AE1877" s="2005"/>
      <c r="AF1877" s="73">
        <v>5601863</v>
      </c>
    </row>
    <row r="1878" spans="1:32" s="22" customFormat="1" ht="14.25">
      <c r="A1878" s="2876"/>
      <c r="B1878" s="51" t="s">
        <v>2625</v>
      </c>
      <c r="C1878" s="35" t="s">
        <v>11464</v>
      </c>
      <c r="D1878" s="204">
        <v>-10000</v>
      </c>
      <c r="E1878" s="2064">
        <v>5633636</v>
      </c>
      <c r="F1878" s="2041"/>
      <c r="G1878" s="2005"/>
      <c r="H1878" s="2052"/>
      <c r="I1878" s="2005"/>
      <c r="J1878" s="2005"/>
      <c r="K1878" s="2010"/>
      <c r="L1878" s="2005"/>
      <c r="M1878" s="2052"/>
      <c r="N1878" s="2004"/>
      <c r="O1878" s="2005"/>
      <c r="P1878" s="2005"/>
      <c r="Q1878" s="2005"/>
      <c r="R1878" s="2005"/>
      <c r="S1878" s="2005"/>
      <c r="T1878" s="2005"/>
      <c r="U1878" s="2005"/>
      <c r="V1878" s="2005"/>
      <c r="W1878" s="2005"/>
      <c r="X1878" s="2005"/>
      <c r="Y1878" s="2005"/>
      <c r="Z1878" s="2005"/>
      <c r="AA1878" s="2005"/>
      <c r="AB1878" s="2005"/>
      <c r="AC1878" s="2005"/>
      <c r="AD1878" s="2005"/>
      <c r="AE1878" s="2005"/>
      <c r="AF1878" s="73">
        <v>5633636</v>
      </c>
    </row>
    <row r="1879" spans="1:32" s="22" customFormat="1">
      <c r="A1879" s="2876"/>
      <c r="B1879" s="51" t="s">
        <v>2625</v>
      </c>
      <c r="C1879" s="35" t="s">
        <v>11465</v>
      </c>
      <c r="D1879" s="204">
        <v>-10000</v>
      </c>
      <c r="E1879" s="2064">
        <v>5673528</v>
      </c>
      <c r="F1879" s="2041"/>
      <c r="G1879" s="2005"/>
      <c r="H1879" s="2052"/>
      <c r="I1879" s="2005"/>
      <c r="J1879" s="2005"/>
      <c r="K1879" s="2010"/>
      <c r="L1879" s="2005"/>
      <c r="M1879" s="2052"/>
      <c r="N1879" s="2004"/>
      <c r="O1879" s="2005"/>
      <c r="P1879" s="2005"/>
      <c r="Q1879" s="2005"/>
      <c r="R1879" s="2005"/>
      <c r="S1879" s="2005"/>
      <c r="T1879" s="2005"/>
      <c r="U1879" s="2005"/>
      <c r="V1879" s="2005"/>
      <c r="W1879" s="2005"/>
      <c r="X1879" s="2005"/>
      <c r="Y1879" s="2005"/>
      <c r="Z1879" s="2005"/>
      <c r="AA1879" s="2005"/>
      <c r="AB1879" s="2005"/>
      <c r="AC1879" s="2005"/>
      <c r="AD1879" s="2005"/>
      <c r="AE1879" s="2005"/>
      <c r="AF1879" s="2064">
        <v>5673528</v>
      </c>
    </row>
    <row r="1880" spans="1:32" s="22" customFormat="1" ht="14.25">
      <c r="A1880" s="2876"/>
      <c r="B1880" s="51" t="s">
        <v>2625</v>
      </c>
      <c r="C1880" s="35" t="s">
        <v>11466</v>
      </c>
      <c r="D1880" s="204">
        <v>-10000</v>
      </c>
      <c r="E1880" s="155">
        <v>5802913</v>
      </c>
      <c r="F1880" s="2041"/>
      <c r="G1880" s="2005"/>
      <c r="H1880" s="2052"/>
      <c r="I1880" s="2005"/>
      <c r="J1880" s="2005"/>
      <c r="K1880" s="2010"/>
      <c r="L1880" s="2005"/>
      <c r="M1880" s="2052"/>
      <c r="N1880" s="2004"/>
      <c r="O1880" s="2005"/>
      <c r="P1880" s="2005"/>
      <c r="Q1880" s="2005"/>
      <c r="R1880" s="2005"/>
      <c r="S1880" s="2005"/>
      <c r="T1880" s="2005"/>
      <c r="U1880" s="2005"/>
      <c r="V1880" s="2005"/>
      <c r="W1880" s="2005"/>
      <c r="X1880" s="2005"/>
      <c r="Y1880" s="2005"/>
      <c r="Z1880" s="2005"/>
      <c r="AA1880" s="2005"/>
      <c r="AB1880" s="2005"/>
      <c r="AC1880" s="2005"/>
      <c r="AD1880" s="2005"/>
      <c r="AE1880" s="2005"/>
      <c r="AF1880" s="73">
        <v>5802913</v>
      </c>
    </row>
    <row r="1881" spans="1:32" s="22" customFormat="1" ht="14.25">
      <c r="A1881" s="2876"/>
      <c r="B1881" s="51" t="s">
        <v>2625</v>
      </c>
      <c r="C1881" s="35" t="s">
        <v>11467</v>
      </c>
      <c r="D1881" s="204">
        <v>-24000</v>
      </c>
      <c r="E1881" s="155">
        <v>5818041</v>
      </c>
      <c r="F1881" s="2041"/>
      <c r="G1881" s="2005"/>
      <c r="H1881" s="2052"/>
      <c r="I1881" s="2005"/>
      <c r="J1881" s="2005"/>
      <c r="K1881" s="2010"/>
      <c r="L1881" s="2005"/>
      <c r="M1881" s="2052"/>
      <c r="N1881" s="2004"/>
      <c r="O1881" s="2005"/>
      <c r="P1881" s="2005"/>
      <c r="Q1881" s="2005"/>
      <c r="R1881" s="2005"/>
      <c r="S1881" s="2005"/>
      <c r="T1881" s="2005"/>
      <c r="U1881" s="2005"/>
      <c r="V1881" s="2005"/>
      <c r="W1881" s="2005"/>
      <c r="X1881" s="2005"/>
      <c r="Y1881" s="2005"/>
      <c r="Z1881" s="2005"/>
      <c r="AA1881" s="2005"/>
      <c r="AB1881" s="2005"/>
      <c r="AC1881" s="2005"/>
      <c r="AD1881" s="2005"/>
      <c r="AE1881" s="2005"/>
      <c r="AF1881" s="73">
        <v>5818041</v>
      </c>
    </row>
    <row r="1882" spans="1:32" s="22" customFormat="1" ht="14.25">
      <c r="A1882" s="2876"/>
      <c r="B1882" s="51" t="s">
        <v>2625</v>
      </c>
      <c r="C1882" s="35" t="s">
        <v>11468</v>
      </c>
      <c r="D1882" s="205">
        <v>-15000</v>
      </c>
      <c r="E1882" s="155">
        <v>5857867</v>
      </c>
      <c r="F1882" s="2041"/>
      <c r="G1882" s="2005"/>
      <c r="H1882" s="2052"/>
      <c r="I1882" s="2005"/>
      <c r="J1882" s="2005"/>
      <c r="K1882" s="2010"/>
      <c r="L1882" s="2005"/>
      <c r="M1882" s="2052"/>
      <c r="N1882" s="2004"/>
      <c r="O1882" s="2005"/>
      <c r="P1882" s="2005"/>
      <c r="Q1882" s="2005"/>
      <c r="R1882" s="2005"/>
      <c r="S1882" s="2005"/>
      <c r="T1882" s="2005"/>
      <c r="U1882" s="2005"/>
      <c r="V1882" s="2005"/>
      <c r="W1882" s="2005"/>
      <c r="X1882" s="2005"/>
      <c r="Y1882" s="2005"/>
      <c r="Z1882" s="2005"/>
      <c r="AA1882" s="2005"/>
      <c r="AB1882" s="2005"/>
      <c r="AC1882" s="2005"/>
      <c r="AD1882" s="2005"/>
      <c r="AE1882" s="2005"/>
      <c r="AF1882" s="73">
        <v>5857867</v>
      </c>
    </row>
    <row r="1883" spans="1:32" s="22" customFormat="1" ht="14.25">
      <c r="A1883" s="2876"/>
      <c r="B1883" s="51" t="s">
        <v>2625</v>
      </c>
      <c r="C1883" s="35" t="s">
        <v>11469</v>
      </c>
      <c r="D1883" s="205">
        <v>-13000</v>
      </c>
      <c r="E1883" s="155">
        <v>5879818</v>
      </c>
      <c r="F1883" s="2041"/>
      <c r="G1883" s="2005"/>
      <c r="H1883" s="2052"/>
      <c r="I1883" s="2005"/>
      <c r="J1883" s="2005"/>
      <c r="K1883" s="2010"/>
      <c r="L1883" s="2005"/>
      <c r="M1883" s="2052"/>
      <c r="N1883" s="2004"/>
      <c r="O1883" s="2005"/>
      <c r="P1883" s="2005"/>
      <c r="Q1883" s="2005"/>
      <c r="R1883" s="2005"/>
      <c r="S1883" s="2005"/>
      <c r="T1883" s="2005"/>
      <c r="U1883" s="2005"/>
      <c r="V1883" s="2005"/>
      <c r="W1883" s="2005"/>
      <c r="X1883" s="2005"/>
      <c r="Y1883" s="2005"/>
      <c r="Z1883" s="2005"/>
      <c r="AA1883" s="2005"/>
      <c r="AB1883" s="2005"/>
      <c r="AC1883" s="2005"/>
      <c r="AD1883" s="2005"/>
      <c r="AE1883" s="2005"/>
      <c r="AF1883" s="73">
        <v>5879818</v>
      </c>
    </row>
    <row r="1884" spans="1:32" s="22" customFormat="1" ht="14.25">
      <c r="A1884" s="2876"/>
      <c r="B1884" s="51" t="s">
        <v>2625</v>
      </c>
      <c r="C1884" s="35" t="s">
        <v>11470</v>
      </c>
      <c r="D1884" s="204">
        <v>-11500</v>
      </c>
      <c r="E1884" s="155">
        <v>5912807</v>
      </c>
      <c r="F1884" s="2041"/>
      <c r="G1884" s="2005"/>
      <c r="H1884" s="2052"/>
      <c r="I1884" s="2005"/>
      <c r="J1884" s="2005"/>
      <c r="K1884" s="2010"/>
      <c r="L1884" s="2005"/>
      <c r="M1884" s="2052"/>
      <c r="N1884" s="2004"/>
      <c r="O1884" s="2005"/>
      <c r="P1884" s="2005"/>
      <c r="Q1884" s="2005"/>
      <c r="R1884" s="2005"/>
      <c r="S1884" s="2005"/>
      <c r="T1884" s="2005"/>
      <c r="U1884" s="2005"/>
      <c r="V1884" s="2005"/>
      <c r="W1884" s="2005"/>
      <c r="X1884" s="2005"/>
      <c r="Y1884" s="2005"/>
      <c r="Z1884" s="2005"/>
      <c r="AA1884" s="2005"/>
      <c r="AB1884" s="2005"/>
      <c r="AC1884" s="2005"/>
      <c r="AD1884" s="2005"/>
      <c r="AE1884" s="2005"/>
      <c r="AF1884" s="73">
        <v>5912807</v>
      </c>
    </row>
    <row r="1885" spans="1:32" s="22" customFormat="1">
      <c r="A1885" s="2876"/>
      <c r="B1885" s="51" t="s">
        <v>2625</v>
      </c>
      <c r="C1885" s="35" t="s">
        <v>11471</v>
      </c>
      <c r="D1885" s="205">
        <v>-15000</v>
      </c>
      <c r="E1885" s="155">
        <v>5970787</v>
      </c>
      <c r="F1885" s="2041"/>
      <c r="G1885" s="2005"/>
      <c r="H1885" s="2052"/>
      <c r="I1885" s="2005"/>
      <c r="J1885" s="2005"/>
      <c r="K1885" s="2010"/>
      <c r="L1885" s="2005"/>
      <c r="M1885" s="2052"/>
      <c r="N1885" s="2004"/>
      <c r="O1885" s="2005"/>
      <c r="P1885" s="2005"/>
      <c r="Q1885" s="2005"/>
      <c r="R1885" s="2005"/>
      <c r="S1885" s="2005"/>
      <c r="T1885" s="2005"/>
      <c r="U1885" s="2005"/>
      <c r="V1885" s="2005"/>
      <c r="W1885" s="2005"/>
      <c r="X1885" s="2005"/>
      <c r="Y1885" s="2005"/>
      <c r="Z1885" s="2005"/>
      <c r="AA1885" s="2005"/>
      <c r="AB1885" s="2005"/>
      <c r="AC1885" s="2005"/>
      <c r="AD1885" s="2005"/>
      <c r="AE1885" s="2005"/>
      <c r="AF1885" s="2005"/>
    </row>
    <row r="1886" spans="1:32" s="22" customFormat="1">
      <c r="A1886" s="2876"/>
      <c r="B1886" s="51" t="s">
        <v>2625</v>
      </c>
      <c r="C1886" s="35" t="s">
        <v>11472</v>
      </c>
      <c r="D1886" s="205">
        <v>-10000</v>
      </c>
      <c r="E1886" s="155">
        <v>6007469</v>
      </c>
      <c r="F1886" s="2041"/>
      <c r="G1886" s="2005"/>
      <c r="H1886" s="2052"/>
      <c r="I1886" s="2005"/>
      <c r="J1886" s="2005"/>
      <c r="K1886" s="2010"/>
      <c r="L1886" s="2005"/>
      <c r="M1886" s="2052"/>
      <c r="N1886" s="2004"/>
      <c r="O1886" s="2005"/>
      <c r="P1886" s="2005"/>
      <c r="Q1886" s="2005"/>
      <c r="R1886" s="2005"/>
      <c r="S1886" s="2005"/>
      <c r="T1886" s="2005"/>
      <c r="U1886" s="2005"/>
      <c r="V1886" s="2005"/>
      <c r="W1886" s="2005"/>
      <c r="X1886" s="2005"/>
      <c r="Y1886" s="2005"/>
      <c r="Z1886" s="2005"/>
      <c r="AA1886" s="2005"/>
      <c r="AB1886" s="2005"/>
      <c r="AC1886" s="2005"/>
      <c r="AD1886" s="2005"/>
      <c r="AE1886" s="2005"/>
      <c r="AF1886" s="2005"/>
    </row>
    <row r="1887" spans="1:32" s="22" customFormat="1">
      <c r="A1887" s="2876"/>
      <c r="B1887" s="51" t="s">
        <v>2625</v>
      </c>
      <c r="C1887" s="35" t="s">
        <v>11473</v>
      </c>
      <c r="D1887" s="205">
        <v>-13170</v>
      </c>
      <c r="E1887" s="155">
        <v>6103575</v>
      </c>
      <c r="F1887" s="2041"/>
      <c r="G1887" s="2005"/>
      <c r="H1887" s="2052"/>
      <c r="I1887" s="2005"/>
      <c r="J1887" s="2005"/>
      <c r="K1887" s="2010"/>
      <c r="L1887" s="2005"/>
      <c r="M1887" s="2052"/>
      <c r="N1887" s="2004"/>
      <c r="O1887" s="2005"/>
      <c r="P1887" s="2005"/>
      <c r="Q1887" s="2005"/>
      <c r="R1887" s="2005"/>
      <c r="S1887" s="2005"/>
      <c r="T1887" s="2005"/>
      <c r="U1887" s="2005"/>
      <c r="V1887" s="2005"/>
      <c r="W1887" s="2005"/>
      <c r="X1887" s="2005"/>
      <c r="Y1887" s="2005"/>
      <c r="Z1887" s="2005"/>
      <c r="AA1887" s="2005"/>
      <c r="AB1887" s="2005"/>
      <c r="AC1887" s="2005"/>
      <c r="AD1887" s="2005"/>
      <c r="AE1887" s="2005"/>
      <c r="AF1887" s="2005"/>
    </row>
    <row r="1888" spans="1:32" s="22" customFormat="1">
      <c r="A1888" s="2876"/>
      <c r="B1888" s="51" t="s">
        <v>2625</v>
      </c>
      <c r="C1888" s="35" t="s">
        <v>11474</v>
      </c>
      <c r="D1888" s="205">
        <v>-15000</v>
      </c>
      <c r="E1888" s="155">
        <v>6195386</v>
      </c>
      <c r="F1888" s="2041"/>
      <c r="G1888" s="2005"/>
      <c r="H1888" s="2052"/>
      <c r="I1888" s="2005"/>
      <c r="J1888" s="2005"/>
      <c r="K1888" s="2010"/>
      <c r="L1888" s="2005"/>
      <c r="M1888" s="2052"/>
      <c r="N1888" s="2004"/>
      <c r="O1888" s="2005"/>
      <c r="P1888" s="2005"/>
      <c r="Q1888" s="2005"/>
      <c r="R1888" s="2005"/>
      <c r="S1888" s="2005"/>
      <c r="T1888" s="2005"/>
      <c r="U1888" s="2005"/>
      <c r="V1888" s="2005"/>
      <c r="W1888" s="2005"/>
      <c r="X1888" s="2005"/>
      <c r="Y1888" s="2005"/>
      <c r="Z1888" s="2005"/>
      <c r="AA1888" s="2005"/>
      <c r="AB1888" s="2005"/>
      <c r="AC1888" s="2005"/>
      <c r="AD1888" s="2005"/>
      <c r="AE1888" s="2005"/>
      <c r="AF1888" s="2005"/>
    </row>
    <row r="1889" spans="1:14" s="22" customFormat="1">
      <c r="A1889" s="2876"/>
      <c r="B1889" s="51" t="s">
        <v>2625</v>
      </c>
      <c r="C1889" s="35" t="s">
        <v>11474</v>
      </c>
      <c r="D1889" s="205">
        <v>-300</v>
      </c>
      <c r="E1889" s="155" t="s">
        <v>11475</v>
      </c>
      <c r="F1889" s="2041"/>
      <c r="G1889" s="2005"/>
      <c r="H1889" s="2052"/>
      <c r="I1889" s="2005"/>
      <c r="J1889" s="2005"/>
      <c r="K1889" s="2010"/>
      <c r="L1889" s="2005"/>
      <c r="M1889" s="2052"/>
      <c r="N1889" s="2004"/>
    </row>
    <row r="1890" spans="1:14" s="22" customFormat="1">
      <c r="A1890" s="2876"/>
      <c r="B1890" s="51" t="s">
        <v>2625</v>
      </c>
      <c r="C1890" s="35" t="s">
        <v>11476</v>
      </c>
      <c r="D1890" s="205">
        <v>-10000</v>
      </c>
      <c r="E1890" s="155">
        <v>5641398</v>
      </c>
      <c r="F1890" s="2041"/>
      <c r="G1890" s="2005"/>
      <c r="H1890" s="2052"/>
      <c r="I1890" s="2005"/>
      <c r="J1890" s="2005"/>
      <c r="K1890" s="2010"/>
      <c r="L1890" s="2005"/>
      <c r="M1890" s="2052"/>
      <c r="N1890" s="2004"/>
    </row>
    <row r="1891" spans="1:14" s="22" customFormat="1">
      <c r="A1891" s="2876"/>
      <c r="B1891" s="51" t="s">
        <v>2625</v>
      </c>
      <c r="C1891" s="35" t="s">
        <v>11477</v>
      </c>
      <c r="D1891" s="205">
        <v>-27072</v>
      </c>
      <c r="E1891" s="155">
        <v>5680602</v>
      </c>
      <c r="F1891" s="2041"/>
      <c r="G1891" s="2005"/>
      <c r="H1891" s="2052"/>
      <c r="I1891" s="2005"/>
      <c r="J1891" s="2005"/>
      <c r="K1891" s="2010"/>
      <c r="L1891" s="2005"/>
      <c r="M1891" s="2052"/>
      <c r="N1891" s="2004"/>
    </row>
    <row r="1892" spans="1:14" s="22" customFormat="1">
      <c r="A1892" s="2876"/>
      <c r="B1892" s="51" t="s">
        <v>2625</v>
      </c>
      <c r="C1892" s="35" t="s">
        <v>11478</v>
      </c>
      <c r="D1892" s="204">
        <v>-15000</v>
      </c>
      <c r="E1892" s="155">
        <v>5767712</v>
      </c>
      <c r="F1892" s="2041"/>
      <c r="G1892" s="2005"/>
      <c r="H1892" s="2052"/>
      <c r="I1892" s="2005"/>
      <c r="J1892" s="2005"/>
      <c r="K1892" s="2010"/>
      <c r="L1892" s="2005"/>
      <c r="M1892" s="2052"/>
      <c r="N1892" s="2004"/>
    </row>
    <row r="1893" spans="1:14" s="22" customFormat="1">
      <c r="A1893" s="2876"/>
      <c r="B1893" s="51" t="s">
        <v>2625</v>
      </c>
      <c r="C1893" s="35" t="s">
        <v>11479</v>
      </c>
      <c r="D1893" s="205">
        <v>-10000</v>
      </c>
      <c r="E1893" s="155">
        <v>5830628</v>
      </c>
      <c r="F1893" s="2041"/>
      <c r="G1893" s="2005"/>
      <c r="H1893" s="2052"/>
      <c r="I1893" s="2005"/>
      <c r="J1893" s="2005"/>
      <c r="K1893" s="2010"/>
      <c r="L1893" s="2005"/>
      <c r="M1893" s="2052"/>
      <c r="N1893" s="2004"/>
    </row>
    <row r="1894" spans="1:14" s="22" customFormat="1">
      <c r="A1894" s="2876"/>
      <c r="B1894" s="51" t="s">
        <v>2625</v>
      </c>
      <c r="C1894" s="35" t="s">
        <v>11480</v>
      </c>
      <c r="D1894" s="205">
        <v>-15000</v>
      </c>
      <c r="E1894" s="155">
        <v>5936792</v>
      </c>
      <c r="F1894" s="2041"/>
      <c r="G1894" s="2005"/>
      <c r="H1894" s="2052"/>
      <c r="I1894" s="2005"/>
      <c r="J1894" s="2005"/>
      <c r="K1894" s="2010"/>
      <c r="L1894" s="2005"/>
      <c r="M1894" s="2052"/>
      <c r="N1894" s="2004"/>
    </row>
    <row r="1895" spans="1:14" s="22" customFormat="1">
      <c r="A1895" s="2876"/>
      <c r="B1895" s="51" t="s">
        <v>2625</v>
      </c>
      <c r="C1895" s="35" t="s">
        <v>11481</v>
      </c>
      <c r="D1895" s="205">
        <v>-15000</v>
      </c>
      <c r="E1895" s="155">
        <v>5986669</v>
      </c>
      <c r="F1895" s="2041"/>
      <c r="G1895" s="2005"/>
      <c r="H1895" s="2052"/>
      <c r="I1895" s="2005"/>
      <c r="J1895" s="2005"/>
      <c r="K1895" s="2010"/>
      <c r="L1895" s="2005"/>
      <c r="M1895" s="2052"/>
      <c r="N1895" s="2004"/>
    </row>
    <row r="1896" spans="1:14" s="22" customFormat="1">
      <c r="A1896" s="2876"/>
      <c r="B1896" s="51" t="s">
        <v>2625</v>
      </c>
      <c r="C1896" s="35" t="s">
        <v>11482</v>
      </c>
      <c r="D1896" s="205">
        <v>-10000</v>
      </c>
      <c r="E1896" s="155">
        <v>6029204</v>
      </c>
      <c r="F1896" s="2041"/>
      <c r="G1896" s="2005"/>
      <c r="H1896" s="2052"/>
      <c r="I1896" s="2005"/>
      <c r="J1896" s="2005"/>
      <c r="K1896" s="2010"/>
      <c r="L1896" s="2005"/>
      <c r="M1896" s="2052"/>
      <c r="N1896" s="2004"/>
    </row>
    <row r="1897" spans="1:14" s="22" customFormat="1">
      <c r="A1897" s="2876"/>
      <c r="B1897" s="51" t="s">
        <v>2625</v>
      </c>
      <c r="C1897" s="35" t="s">
        <v>11483</v>
      </c>
      <c r="D1897" s="205">
        <v>-10000</v>
      </c>
      <c r="E1897" s="155">
        <v>6071176</v>
      </c>
      <c r="F1897" s="2041"/>
      <c r="G1897" s="2005"/>
      <c r="H1897" s="2052"/>
      <c r="I1897" s="2005"/>
      <c r="J1897" s="2005"/>
      <c r="K1897" s="2010"/>
      <c r="L1897" s="2005"/>
      <c r="M1897" s="2052"/>
      <c r="N1897" s="2004"/>
    </row>
    <row r="1898" spans="1:14" s="22" customFormat="1">
      <c r="A1898" s="2876"/>
      <c r="B1898" s="51" t="s">
        <v>11484</v>
      </c>
      <c r="C1898" s="35" t="s">
        <v>11485</v>
      </c>
      <c r="D1898" s="205">
        <v>-11300</v>
      </c>
      <c r="E1898" s="40" t="s">
        <v>11486</v>
      </c>
      <c r="F1898" s="2041"/>
      <c r="G1898" s="2005"/>
      <c r="H1898" s="2052"/>
      <c r="I1898" s="2005"/>
      <c r="J1898" s="2005"/>
      <c r="K1898" s="2010"/>
      <c r="L1898" s="2005"/>
      <c r="M1898" s="2052"/>
      <c r="N1898" s="2004"/>
    </row>
    <row r="1899" spans="1:14" s="22" customFormat="1">
      <c r="A1899" s="2876"/>
      <c r="B1899" s="51" t="s">
        <v>11484</v>
      </c>
      <c r="C1899" s="35" t="s">
        <v>11487</v>
      </c>
      <c r="D1899" s="205">
        <v>-15000</v>
      </c>
      <c r="E1899" s="40" t="s">
        <v>11488</v>
      </c>
      <c r="F1899" s="2041"/>
      <c r="G1899" s="2005"/>
      <c r="H1899" s="2052"/>
      <c r="I1899" s="2005"/>
      <c r="J1899" s="2005"/>
      <c r="K1899" s="2010"/>
      <c r="L1899" s="2005"/>
      <c r="M1899" s="2052"/>
      <c r="N1899" s="2004"/>
    </row>
    <row r="1900" spans="1:14" s="22" customFormat="1">
      <c r="A1900" s="2876"/>
      <c r="B1900" s="51" t="s">
        <v>11484</v>
      </c>
      <c r="C1900" s="35" t="s">
        <v>11489</v>
      </c>
      <c r="D1900" s="204">
        <v>-15000</v>
      </c>
      <c r="E1900" s="40" t="s">
        <v>11490</v>
      </c>
      <c r="F1900" s="2041"/>
      <c r="G1900" s="2005"/>
      <c r="H1900" s="2052"/>
      <c r="I1900" s="2005"/>
      <c r="J1900" s="2005"/>
      <c r="K1900" s="2010"/>
      <c r="L1900" s="2005"/>
      <c r="M1900" s="2052"/>
      <c r="N1900" s="2004"/>
    </row>
    <row r="1901" spans="1:14" s="22" customFormat="1">
      <c r="A1901" s="2876"/>
      <c r="B1901" s="51" t="s">
        <v>11484</v>
      </c>
      <c r="C1901" s="35" t="s">
        <v>11491</v>
      </c>
      <c r="D1901" s="205">
        <v>-25000</v>
      </c>
      <c r="E1901" s="40" t="s">
        <v>11492</v>
      </c>
      <c r="F1901" s="2041"/>
      <c r="G1901" s="2005"/>
      <c r="H1901" s="2052"/>
      <c r="I1901" s="2005"/>
      <c r="J1901" s="2005"/>
      <c r="K1901" s="2010"/>
      <c r="L1901" s="2005"/>
      <c r="M1901" s="2052"/>
      <c r="N1901" s="2004"/>
    </row>
    <row r="1902" spans="1:14" s="22" customFormat="1">
      <c r="A1902" s="2876"/>
      <c r="B1902" s="51" t="s">
        <v>11484</v>
      </c>
      <c r="C1902" s="35" t="s">
        <v>11493</v>
      </c>
      <c r="D1902" s="205">
        <v>-21000</v>
      </c>
      <c r="E1902" s="40" t="s">
        <v>11494</v>
      </c>
      <c r="F1902" s="2041"/>
      <c r="G1902" s="2005"/>
      <c r="H1902" s="2052"/>
      <c r="I1902" s="2005"/>
      <c r="J1902" s="2005"/>
      <c r="K1902" s="2010"/>
      <c r="L1902" s="2005"/>
      <c r="M1902" s="2052"/>
      <c r="N1902" s="2004"/>
    </row>
    <row r="1903" spans="1:14" s="22" customFormat="1">
      <c r="A1903" s="2876"/>
      <c r="B1903" s="51" t="s">
        <v>11484</v>
      </c>
      <c r="C1903" s="35" t="s">
        <v>11495</v>
      </c>
      <c r="D1903" s="204">
        <v>-10000</v>
      </c>
      <c r="E1903" s="40" t="s">
        <v>11496</v>
      </c>
      <c r="F1903" s="2041"/>
      <c r="G1903" s="2005"/>
      <c r="H1903" s="2052"/>
      <c r="I1903" s="2005"/>
      <c r="J1903" s="2005"/>
      <c r="K1903" s="2010"/>
      <c r="L1903" s="2005"/>
      <c r="M1903" s="2052"/>
      <c r="N1903" s="2004"/>
    </row>
    <row r="1904" spans="1:14" s="22" customFormat="1">
      <c r="A1904" s="2876"/>
      <c r="B1904" s="51" t="s">
        <v>11484</v>
      </c>
      <c r="C1904" s="35" t="s">
        <v>11497</v>
      </c>
      <c r="D1904" s="205">
        <v>-30000</v>
      </c>
      <c r="E1904" s="40" t="s">
        <v>11498</v>
      </c>
      <c r="F1904" s="2041"/>
      <c r="G1904" s="2005"/>
      <c r="H1904" s="2052"/>
      <c r="I1904" s="2005"/>
      <c r="J1904" s="2005"/>
      <c r="K1904" s="2010"/>
      <c r="L1904" s="2005"/>
      <c r="M1904" s="2052"/>
      <c r="N1904" s="2004"/>
    </row>
    <row r="1905" spans="1:14" s="22" customFormat="1">
      <c r="A1905" s="2876"/>
      <c r="B1905" s="51" t="s">
        <v>11484</v>
      </c>
      <c r="C1905" s="35" t="s">
        <v>11499</v>
      </c>
      <c r="D1905" s="205">
        <v>-10000</v>
      </c>
      <c r="E1905" s="40" t="s">
        <v>11500</v>
      </c>
      <c r="F1905" s="2041"/>
      <c r="G1905" s="2005"/>
      <c r="H1905" s="2052"/>
      <c r="I1905" s="2005"/>
      <c r="J1905" s="2005"/>
      <c r="K1905" s="2010"/>
      <c r="L1905" s="2005"/>
      <c r="M1905" s="2052"/>
      <c r="N1905" s="2004"/>
    </row>
    <row r="1906" spans="1:14" s="22" customFormat="1">
      <c r="A1906" s="2876"/>
      <c r="B1906" s="51" t="s">
        <v>11484</v>
      </c>
      <c r="C1906" s="35" t="s">
        <v>11501</v>
      </c>
      <c r="D1906" s="204">
        <v>-10000</v>
      </c>
      <c r="E1906" s="40" t="s">
        <v>11502</v>
      </c>
      <c r="F1906" s="2041"/>
      <c r="G1906" s="2005"/>
      <c r="H1906" s="2052"/>
      <c r="I1906" s="2005"/>
      <c r="J1906" s="2005"/>
      <c r="K1906" s="2010"/>
      <c r="L1906" s="2005"/>
      <c r="M1906" s="2052"/>
      <c r="N1906" s="2004"/>
    </row>
    <row r="1907" spans="1:14" s="22" customFormat="1">
      <c r="A1907" s="2876"/>
      <c r="B1907" s="51" t="s">
        <v>11484</v>
      </c>
      <c r="C1907" s="35" t="s">
        <v>11503</v>
      </c>
      <c r="D1907" s="205">
        <v>-20000</v>
      </c>
      <c r="E1907" s="40" t="s">
        <v>11504</v>
      </c>
      <c r="F1907" s="2041"/>
      <c r="G1907" s="2005"/>
      <c r="H1907" s="2052"/>
      <c r="I1907" s="2005"/>
      <c r="J1907" s="2005"/>
      <c r="K1907" s="2010"/>
      <c r="L1907" s="2005"/>
      <c r="M1907" s="2052"/>
      <c r="N1907" s="2004"/>
    </row>
    <row r="1908" spans="1:14" s="22" customFormat="1">
      <c r="A1908" s="2876"/>
      <c r="B1908" s="51" t="s">
        <v>11484</v>
      </c>
      <c r="C1908" s="35" t="s">
        <v>11505</v>
      </c>
      <c r="D1908" s="205">
        <v>-20000</v>
      </c>
      <c r="E1908" s="40" t="s">
        <v>11506</v>
      </c>
      <c r="F1908" s="2041"/>
      <c r="G1908" s="2005"/>
      <c r="H1908" s="2052"/>
      <c r="I1908" s="2005"/>
      <c r="J1908" s="2005"/>
      <c r="K1908" s="2010"/>
      <c r="L1908" s="2005"/>
      <c r="M1908" s="2052"/>
      <c r="N1908" s="2004"/>
    </row>
    <row r="1909" spans="1:14" s="22" customFormat="1">
      <c r="A1909" s="2876"/>
      <c r="B1909" s="51" t="s">
        <v>11484</v>
      </c>
      <c r="C1909" s="35" t="s">
        <v>11507</v>
      </c>
      <c r="D1909" s="205">
        <v>-20000</v>
      </c>
      <c r="E1909" s="40" t="s">
        <v>11508</v>
      </c>
      <c r="F1909" s="2041"/>
      <c r="G1909" s="2005"/>
      <c r="H1909" s="2052"/>
      <c r="I1909" s="2005"/>
      <c r="J1909" s="2005"/>
      <c r="K1909" s="2010"/>
      <c r="L1909" s="2005"/>
      <c r="M1909" s="2052"/>
      <c r="N1909" s="2004"/>
    </row>
    <row r="1910" spans="1:14" s="22" customFormat="1">
      <c r="A1910" s="2876"/>
      <c r="B1910" s="51" t="s">
        <v>11509</v>
      </c>
      <c r="C1910" s="35" t="s">
        <v>11507</v>
      </c>
      <c r="D1910" s="205">
        <v>-75</v>
      </c>
      <c r="E1910" s="40"/>
      <c r="F1910" s="2041"/>
      <c r="G1910" s="2005"/>
      <c r="H1910" s="2052"/>
      <c r="I1910" s="2005"/>
      <c r="J1910" s="2005"/>
      <c r="K1910" s="2010"/>
      <c r="L1910" s="2005"/>
      <c r="M1910" s="2052"/>
      <c r="N1910" s="2004"/>
    </row>
    <row r="1911" spans="1:14" s="22" customFormat="1">
      <c r="A1911" s="2876"/>
      <c r="B1911" s="51" t="s">
        <v>11484</v>
      </c>
      <c r="C1911" s="35" t="s">
        <v>11510</v>
      </c>
      <c r="D1911" s="205">
        <v>-10000</v>
      </c>
      <c r="E1911" s="40" t="s">
        <v>11511</v>
      </c>
      <c r="F1911" s="2041"/>
      <c r="G1911" s="2005"/>
      <c r="H1911" s="2052"/>
      <c r="I1911" s="2005"/>
      <c r="J1911" s="2005"/>
      <c r="K1911" s="2010"/>
      <c r="L1911" s="2005"/>
      <c r="M1911" s="2052"/>
      <c r="N1911" s="2004"/>
    </row>
    <row r="1912" spans="1:14" s="22" customFormat="1">
      <c r="A1912" s="2876"/>
      <c r="B1912" s="51" t="s">
        <v>11509</v>
      </c>
      <c r="C1912" s="35" t="s">
        <v>11512</v>
      </c>
      <c r="D1912" s="205">
        <v>-40</v>
      </c>
      <c r="E1912" s="40"/>
      <c r="F1912" s="2041"/>
      <c r="G1912" s="2005"/>
      <c r="H1912" s="2052"/>
      <c r="I1912" s="2005"/>
      <c r="J1912" s="2005"/>
      <c r="K1912" s="2010"/>
      <c r="L1912" s="2005"/>
      <c r="M1912" s="2052"/>
      <c r="N1912" s="2004"/>
    </row>
    <row r="1913" spans="1:14" s="22" customFormat="1">
      <c r="A1913" s="2876"/>
      <c r="B1913" s="51" t="s">
        <v>11484</v>
      </c>
      <c r="C1913" s="35" t="s">
        <v>11513</v>
      </c>
      <c r="D1913" s="205">
        <v>-25000</v>
      </c>
      <c r="E1913" s="40" t="s">
        <v>11514</v>
      </c>
      <c r="F1913" s="2041"/>
      <c r="G1913" s="2005"/>
      <c r="H1913" s="2052"/>
      <c r="I1913" s="2005"/>
      <c r="J1913" s="2005"/>
      <c r="K1913" s="2010"/>
      <c r="L1913" s="2005"/>
      <c r="M1913" s="2052"/>
      <c r="N1913" s="2004"/>
    </row>
    <row r="1914" spans="1:14" s="22" customFormat="1">
      <c r="A1914" s="2876"/>
      <c r="B1914" s="51" t="s">
        <v>11484</v>
      </c>
      <c r="C1914" s="35" t="s">
        <v>11515</v>
      </c>
      <c r="D1914" s="205">
        <v>-10000</v>
      </c>
      <c r="E1914" s="206"/>
      <c r="F1914" s="2041"/>
      <c r="G1914" s="2005"/>
      <c r="H1914" s="2052"/>
      <c r="I1914" s="2005"/>
      <c r="J1914" s="2005"/>
      <c r="K1914" s="2010"/>
      <c r="L1914" s="2005"/>
      <c r="M1914" s="2052"/>
      <c r="N1914" s="2004"/>
    </row>
    <row r="1915" spans="1:14" s="22" customFormat="1">
      <c r="A1915" s="2876"/>
      <c r="B1915" s="51" t="s">
        <v>11484</v>
      </c>
      <c r="C1915" s="35" t="s">
        <v>11516</v>
      </c>
      <c r="D1915" s="205">
        <v>-15000</v>
      </c>
      <c r="E1915" s="206"/>
      <c r="F1915" s="2041"/>
      <c r="G1915" s="2005"/>
      <c r="H1915" s="2052"/>
      <c r="I1915" s="2005"/>
      <c r="J1915" s="2005"/>
      <c r="K1915" s="2010"/>
      <c r="L1915" s="2005"/>
      <c r="M1915" s="2052"/>
      <c r="N1915" s="2004"/>
    </row>
    <row r="1916" spans="1:14" s="22" customFormat="1">
      <c r="A1916" s="2876"/>
      <c r="B1916" s="51" t="s">
        <v>11484</v>
      </c>
      <c r="C1916" s="35" t="s">
        <v>11517</v>
      </c>
      <c r="D1916" s="205">
        <v>-10000</v>
      </c>
      <c r="E1916" s="206"/>
      <c r="F1916" s="2041"/>
      <c r="G1916" s="2005"/>
      <c r="H1916" s="2052"/>
      <c r="I1916" s="2005"/>
      <c r="J1916" s="2005"/>
      <c r="K1916" s="2010"/>
      <c r="L1916" s="2005"/>
      <c r="M1916" s="2052"/>
      <c r="N1916" s="2004"/>
    </row>
    <row r="1917" spans="1:14" s="22" customFormat="1">
      <c r="A1917" s="2876"/>
      <c r="B1917" s="51" t="s">
        <v>11484</v>
      </c>
      <c r="C1917" s="35" t="s">
        <v>11518</v>
      </c>
      <c r="D1917" s="205">
        <v>-15000</v>
      </c>
      <c r="E1917" s="206"/>
      <c r="F1917" s="2041"/>
      <c r="G1917" s="2005"/>
      <c r="H1917" s="2052"/>
      <c r="I1917" s="2005"/>
      <c r="J1917" s="2005"/>
      <c r="K1917" s="2010"/>
      <c r="L1917" s="2005"/>
      <c r="M1917" s="2052"/>
      <c r="N1917" s="2004"/>
    </row>
    <row r="1918" spans="1:14" s="22" customFormat="1">
      <c r="A1918" s="2876"/>
      <c r="B1918" s="51" t="s">
        <v>11484</v>
      </c>
      <c r="C1918" s="35" t="s">
        <v>11519</v>
      </c>
      <c r="D1918" s="205">
        <v>-15000</v>
      </c>
      <c r="E1918" s="206"/>
      <c r="F1918" s="2041"/>
      <c r="G1918" s="2005"/>
      <c r="H1918" s="2052"/>
      <c r="I1918" s="2005"/>
      <c r="J1918" s="2005"/>
      <c r="K1918" s="2010"/>
      <c r="L1918" s="2005"/>
      <c r="M1918" s="2052"/>
      <c r="N1918" s="2004"/>
    </row>
    <row r="1919" spans="1:14" s="22" customFormat="1">
      <c r="A1919" s="2876"/>
      <c r="B1919" s="51" t="s">
        <v>11484</v>
      </c>
      <c r="C1919" s="35" t="s">
        <v>11520</v>
      </c>
      <c r="D1919" s="204">
        <v>-15000</v>
      </c>
      <c r="E1919" s="206"/>
      <c r="F1919" s="2041"/>
      <c r="G1919" s="2005"/>
      <c r="H1919" s="2052"/>
      <c r="I1919" s="2005"/>
      <c r="J1919" s="2005"/>
      <c r="K1919" s="2010"/>
      <c r="L1919" s="2005"/>
      <c r="M1919" s="2052"/>
      <c r="N1919" s="2004"/>
    </row>
    <row r="1920" spans="1:14" s="22" customFormat="1">
      <c r="A1920" s="2876"/>
      <c r="B1920" s="51" t="s">
        <v>11484</v>
      </c>
      <c r="C1920" s="35" t="s">
        <v>11521</v>
      </c>
      <c r="D1920" s="204">
        <v>-15000</v>
      </c>
      <c r="E1920" s="206"/>
      <c r="F1920" s="2041"/>
      <c r="G1920" s="2005"/>
      <c r="H1920" s="2052"/>
      <c r="I1920" s="2005"/>
      <c r="J1920" s="2005"/>
      <c r="K1920" s="2010"/>
      <c r="L1920" s="2005"/>
      <c r="M1920" s="2052"/>
      <c r="N1920" s="2004"/>
    </row>
    <row r="1921" spans="1:14" s="22" customFormat="1">
      <c r="A1921" s="2876"/>
      <c r="B1921" s="51" t="s">
        <v>11484</v>
      </c>
      <c r="C1921" s="35" t="s">
        <v>11522</v>
      </c>
      <c r="D1921" s="205">
        <v>-10000</v>
      </c>
      <c r="E1921" s="206"/>
      <c r="F1921" s="2041"/>
      <c r="G1921" s="2005"/>
      <c r="H1921" s="2052"/>
      <c r="I1921" s="2005"/>
      <c r="J1921" s="2005"/>
      <c r="K1921" s="2010"/>
      <c r="L1921" s="2005"/>
      <c r="M1921" s="2052"/>
      <c r="N1921" s="2004"/>
    </row>
    <row r="1922" spans="1:14" s="22" customFormat="1">
      <c r="A1922" s="2876"/>
      <c r="B1922" s="51" t="s">
        <v>11484</v>
      </c>
      <c r="C1922" s="35" t="s">
        <v>11523</v>
      </c>
      <c r="D1922" s="205">
        <v>-10000</v>
      </c>
      <c r="E1922" s="206"/>
      <c r="F1922" s="2041"/>
      <c r="G1922" s="2005"/>
      <c r="H1922" s="2052"/>
      <c r="I1922" s="2005"/>
      <c r="J1922" s="2005"/>
      <c r="K1922" s="2010"/>
      <c r="L1922" s="2005"/>
      <c r="M1922" s="2052"/>
      <c r="N1922" s="2004"/>
    </row>
    <row r="1923" spans="1:14" s="22" customFormat="1">
      <c r="A1923" s="2876"/>
      <c r="B1923" s="51" t="s">
        <v>11484</v>
      </c>
      <c r="C1923" s="35" t="s">
        <v>11524</v>
      </c>
      <c r="D1923" s="205">
        <v>-17000</v>
      </c>
      <c r="E1923" s="206"/>
      <c r="F1923" s="2041"/>
      <c r="G1923" s="2005"/>
      <c r="H1923" s="2052"/>
      <c r="I1923" s="2005"/>
      <c r="J1923" s="2005"/>
      <c r="K1923" s="2010"/>
      <c r="L1923" s="2005"/>
      <c r="M1923" s="2052"/>
      <c r="N1923" s="2004"/>
    </row>
    <row r="1924" spans="1:14" s="22" customFormat="1">
      <c r="A1924" s="2876"/>
      <c r="B1924" s="51" t="s">
        <v>11484</v>
      </c>
      <c r="C1924" s="35" t="s">
        <v>11525</v>
      </c>
      <c r="D1924" s="205">
        <v>-20000</v>
      </c>
      <c r="E1924" s="206"/>
      <c r="F1924" s="2041"/>
      <c r="G1924" s="2005"/>
      <c r="H1924" s="2052"/>
      <c r="I1924" s="2005"/>
      <c r="J1924" s="2005"/>
      <c r="K1924" s="2010"/>
      <c r="L1924" s="2005"/>
      <c r="M1924" s="2052"/>
      <c r="N1924" s="2004"/>
    </row>
    <row r="1925" spans="1:14" s="22" customFormat="1">
      <c r="A1925" s="2876"/>
      <c r="B1925" s="51" t="s">
        <v>11484</v>
      </c>
      <c r="C1925" s="35" t="s">
        <v>11526</v>
      </c>
      <c r="D1925" s="204">
        <v>-10000</v>
      </c>
      <c r="E1925" s="206"/>
      <c r="F1925" s="2041"/>
      <c r="G1925" s="2005"/>
      <c r="H1925" s="2052"/>
      <c r="I1925" s="2005"/>
      <c r="J1925" s="2005"/>
      <c r="K1925" s="2010"/>
      <c r="L1925" s="2005"/>
      <c r="M1925" s="2052"/>
      <c r="N1925" s="2004"/>
    </row>
    <row r="1926" spans="1:14" s="22" customFormat="1">
      <c r="A1926" s="2876"/>
      <c r="B1926" s="51" t="s">
        <v>11484</v>
      </c>
      <c r="C1926" s="35" t="s">
        <v>11527</v>
      </c>
      <c r="D1926" s="204">
        <v>-13250</v>
      </c>
      <c r="E1926" s="206"/>
      <c r="F1926" s="2041"/>
      <c r="G1926" s="2005"/>
      <c r="H1926" s="2052"/>
      <c r="I1926" s="2005"/>
      <c r="J1926" s="2005"/>
      <c r="K1926" s="2010"/>
      <c r="L1926" s="2005"/>
      <c r="M1926" s="2052"/>
      <c r="N1926" s="2004"/>
    </row>
    <row r="1927" spans="1:14" s="22" customFormat="1">
      <c r="A1927" s="2876"/>
      <c r="B1927" s="51" t="s">
        <v>11484</v>
      </c>
      <c r="C1927" s="35" t="s">
        <v>11528</v>
      </c>
      <c r="D1927" s="205">
        <v>-10000</v>
      </c>
      <c r="E1927" s="206"/>
      <c r="F1927" s="2041"/>
      <c r="G1927" s="2005"/>
      <c r="H1927" s="2052"/>
      <c r="I1927" s="2005"/>
      <c r="J1927" s="2005"/>
      <c r="K1927" s="2010"/>
      <c r="L1927" s="2005"/>
      <c r="M1927" s="2052"/>
      <c r="N1927" s="2004"/>
    </row>
    <row r="1928" spans="1:14" s="22" customFormat="1">
      <c r="A1928" s="2876"/>
      <c r="B1928" s="51" t="s">
        <v>11484</v>
      </c>
      <c r="C1928" s="35" t="s">
        <v>11529</v>
      </c>
      <c r="D1928" s="205">
        <v>-20000</v>
      </c>
      <c r="E1928" s="2063" t="s">
        <v>11530</v>
      </c>
      <c r="F1928" s="2041"/>
      <c r="G1928" s="2005"/>
      <c r="H1928" s="2052"/>
      <c r="I1928" s="2005"/>
      <c r="J1928" s="2005"/>
      <c r="K1928" s="2010"/>
      <c r="L1928" s="2005"/>
      <c r="M1928" s="2052"/>
      <c r="N1928" s="2004"/>
    </row>
    <row r="1929" spans="1:14" s="22" customFormat="1">
      <c r="A1929" s="2876"/>
      <c r="B1929" s="51" t="s">
        <v>11484</v>
      </c>
      <c r="C1929" s="35" t="s">
        <v>11531</v>
      </c>
      <c r="D1929" s="205">
        <v>-10000</v>
      </c>
      <c r="E1929" s="2063" t="s">
        <v>11532</v>
      </c>
      <c r="F1929" s="2041"/>
      <c r="G1929" s="2005"/>
      <c r="H1929" s="2052"/>
      <c r="I1929" s="2005"/>
      <c r="J1929" s="2005"/>
      <c r="K1929" s="2010"/>
      <c r="L1929" s="2005"/>
      <c r="M1929" s="2052"/>
      <c r="N1929" s="2004"/>
    </row>
    <row r="1930" spans="1:14" s="22" customFormat="1">
      <c r="A1930" s="2876"/>
      <c r="B1930" s="51" t="s">
        <v>11484</v>
      </c>
      <c r="C1930" s="35" t="s">
        <v>11533</v>
      </c>
      <c r="D1930" s="205">
        <v>-10000</v>
      </c>
      <c r="E1930" s="2063" t="s">
        <v>11534</v>
      </c>
      <c r="F1930" s="2041"/>
      <c r="G1930" s="2005"/>
      <c r="H1930" s="2052"/>
      <c r="I1930" s="2005"/>
      <c r="J1930" s="2005"/>
      <c r="K1930" s="2010"/>
      <c r="L1930" s="2005"/>
      <c r="M1930" s="2052"/>
      <c r="N1930" s="2004"/>
    </row>
    <row r="1931" spans="1:14" s="22" customFormat="1">
      <c r="A1931" s="2876"/>
      <c r="B1931" s="51" t="s">
        <v>11484</v>
      </c>
      <c r="C1931" s="35" t="s">
        <v>11535</v>
      </c>
      <c r="D1931" s="205">
        <v>-10000</v>
      </c>
      <c r="E1931" s="2063" t="s">
        <v>11536</v>
      </c>
      <c r="F1931" s="2041"/>
      <c r="G1931" s="2005"/>
      <c r="H1931" s="2052"/>
      <c r="I1931" s="2005"/>
      <c r="J1931" s="2005"/>
      <c r="K1931" s="2010"/>
      <c r="L1931" s="2005"/>
      <c r="M1931" s="2052"/>
      <c r="N1931" s="2004"/>
    </row>
    <row r="1932" spans="1:14" s="22" customFormat="1">
      <c r="A1932" s="2876"/>
      <c r="B1932" s="51" t="s">
        <v>11435</v>
      </c>
      <c r="C1932" s="35" t="s">
        <v>11537</v>
      </c>
      <c r="D1932" s="205">
        <v>-20000</v>
      </c>
      <c r="E1932" s="2063">
        <v>6098422</v>
      </c>
      <c r="F1932" s="2041"/>
      <c r="G1932" s="2005"/>
      <c r="H1932" s="2052"/>
      <c r="I1932" s="2005"/>
      <c r="J1932" s="2005"/>
      <c r="K1932" s="2010"/>
      <c r="L1932" s="2005"/>
      <c r="M1932" s="2052"/>
      <c r="N1932" s="2004"/>
    </row>
    <row r="1933" spans="1:14" s="22" customFormat="1">
      <c r="A1933" s="2876"/>
      <c r="B1933" s="51" t="s">
        <v>11435</v>
      </c>
      <c r="C1933" s="35" t="s">
        <v>11538</v>
      </c>
      <c r="D1933" s="205">
        <v>-20000</v>
      </c>
      <c r="E1933" s="2063">
        <v>6143692</v>
      </c>
      <c r="F1933" s="2041"/>
      <c r="G1933" s="2005"/>
      <c r="H1933" s="2052"/>
      <c r="I1933" s="2005"/>
      <c r="J1933" s="2005"/>
      <c r="K1933" s="2010"/>
      <c r="L1933" s="2005"/>
      <c r="M1933" s="2052"/>
      <c r="N1933" s="2004"/>
    </row>
    <row r="1934" spans="1:14" s="22" customFormat="1">
      <c r="A1934" s="2876"/>
      <c r="B1934" s="51" t="s">
        <v>11435</v>
      </c>
      <c r="C1934" s="35" t="s">
        <v>11539</v>
      </c>
      <c r="D1934" s="205">
        <v>-20000</v>
      </c>
      <c r="E1934" s="2063">
        <v>5628584</v>
      </c>
      <c r="F1934" s="2041"/>
      <c r="G1934" s="2005"/>
      <c r="H1934" s="2052"/>
      <c r="I1934" s="2005"/>
      <c r="J1934" s="2005"/>
      <c r="K1934" s="2010"/>
      <c r="L1934" s="2005"/>
      <c r="M1934" s="2052"/>
      <c r="N1934" s="2004"/>
    </row>
    <row r="1935" spans="1:14" s="22" customFormat="1">
      <c r="A1935" s="2876"/>
      <c r="B1935" s="51" t="s">
        <v>11435</v>
      </c>
      <c r="C1935" s="35" t="s">
        <v>11540</v>
      </c>
      <c r="D1935" s="204">
        <v>-10000</v>
      </c>
      <c r="E1935" s="2263">
        <v>5685137</v>
      </c>
      <c r="F1935" s="2041"/>
      <c r="G1935" s="2005"/>
      <c r="H1935" s="2052"/>
      <c r="I1935" s="2005"/>
      <c r="J1935" s="2005"/>
      <c r="K1935" s="2010"/>
      <c r="L1935" s="2005"/>
      <c r="M1935" s="2052"/>
      <c r="N1935" s="2004"/>
    </row>
    <row r="1936" spans="1:14" s="22" customFormat="1">
      <c r="A1936" s="2876"/>
      <c r="B1936" s="51" t="s">
        <v>11435</v>
      </c>
      <c r="C1936" s="35" t="s">
        <v>11541</v>
      </c>
      <c r="D1936" s="205">
        <v>-10000</v>
      </c>
      <c r="E1936" s="2063">
        <v>5727096</v>
      </c>
      <c r="F1936" s="2041"/>
      <c r="G1936" s="2005"/>
      <c r="H1936" s="2052"/>
      <c r="I1936" s="2005"/>
      <c r="J1936" s="2005"/>
      <c r="K1936" s="2010"/>
      <c r="L1936" s="2005"/>
      <c r="M1936" s="2052"/>
      <c r="N1936" s="2004"/>
    </row>
    <row r="1937" spans="1:14" s="22" customFormat="1">
      <c r="A1937" s="2876"/>
      <c r="B1937" s="51" t="s">
        <v>11435</v>
      </c>
      <c r="C1937" s="35" t="s">
        <v>11542</v>
      </c>
      <c r="D1937" s="205">
        <v>-10000</v>
      </c>
      <c r="E1937" s="2063">
        <v>5785224</v>
      </c>
      <c r="F1937" s="2041"/>
      <c r="G1937" s="2005"/>
      <c r="H1937" s="2052"/>
      <c r="I1937" s="2005"/>
      <c r="J1937" s="2005"/>
      <c r="K1937" s="2010"/>
      <c r="L1937" s="2005"/>
      <c r="M1937" s="2052"/>
      <c r="N1937" s="2004"/>
    </row>
    <row r="1938" spans="1:14" s="22" customFormat="1">
      <c r="A1938" s="2876"/>
      <c r="B1938" s="51" t="s">
        <v>11435</v>
      </c>
      <c r="C1938" s="35" t="s">
        <v>11543</v>
      </c>
      <c r="D1938" s="205">
        <v>-15000</v>
      </c>
      <c r="E1938" s="2063">
        <v>5800147</v>
      </c>
      <c r="F1938" s="2041"/>
      <c r="G1938" s="2005"/>
      <c r="H1938" s="2052"/>
      <c r="I1938" s="2005"/>
      <c r="J1938" s="2005"/>
      <c r="K1938" s="2010"/>
      <c r="L1938" s="2005"/>
      <c r="M1938" s="2052"/>
      <c r="N1938" s="2004"/>
    </row>
    <row r="1939" spans="1:14" s="22" customFormat="1">
      <c r="A1939" s="2876"/>
      <c r="B1939" s="51" t="s">
        <v>11435</v>
      </c>
      <c r="C1939" s="35" t="s">
        <v>11544</v>
      </c>
      <c r="D1939" s="205">
        <v>-10000</v>
      </c>
      <c r="E1939" s="2063">
        <v>5883906</v>
      </c>
      <c r="F1939" s="2041"/>
      <c r="G1939" s="2005"/>
      <c r="H1939" s="2052"/>
      <c r="I1939" s="2005"/>
      <c r="J1939" s="2005"/>
      <c r="K1939" s="2010"/>
      <c r="L1939" s="2005"/>
      <c r="M1939" s="2052"/>
      <c r="N1939" s="2004"/>
    </row>
    <row r="1940" spans="1:14" s="22" customFormat="1">
      <c r="A1940" s="2876"/>
      <c r="B1940" s="51" t="s">
        <v>11435</v>
      </c>
      <c r="C1940" s="35" t="s">
        <v>11545</v>
      </c>
      <c r="D1940" s="205">
        <v>-10000</v>
      </c>
      <c r="E1940" s="2063">
        <v>5945082</v>
      </c>
      <c r="F1940" s="2041"/>
      <c r="G1940" s="2005"/>
      <c r="H1940" s="2052"/>
      <c r="I1940" s="2005"/>
      <c r="J1940" s="2005"/>
      <c r="K1940" s="2010"/>
      <c r="L1940" s="2005"/>
      <c r="M1940" s="2052"/>
      <c r="N1940" s="2004"/>
    </row>
    <row r="1941" spans="1:14" s="22" customFormat="1">
      <c r="A1941" s="2876"/>
      <c r="B1941" s="51" t="s">
        <v>11435</v>
      </c>
      <c r="C1941" s="35" t="s">
        <v>11546</v>
      </c>
      <c r="D1941" s="205">
        <v>-10000</v>
      </c>
      <c r="E1941" s="2063">
        <v>5980678</v>
      </c>
      <c r="F1941" s="2041"/>
      <c r="G1941" s="2005"/>
      <c r="H1941" s="2052"/>
      <c r="I1941" s="2005"/>
      <c r="J1941" s="2005"/>
      <c r="K1941" s="2010"/>
      <c r="L1941" s="2005"/>
      <c r="M1941" s="2052"/>
      <c r="N1941" s="2004"/>
    </row>
    <row r="1942" spans="1:14" s="22" customFormat="1">
      <c r="A1942" s="2876"/>
      <c r="B1942" s="51" t="s">
        <v>11435</v>
      </c>
      <c r="C1942" s="35" t="s">
        <v>11547</v>
      </c>
      <c r="D1942" s="205">
        <v>-17000</v>
      </c>
      <c r="E1942" s="2063">
        <v>6061013</v>
      </c>
      <c r="F1942" s="2041"/>
      <c r="G1942" s="2005"/>
      <c r="H1942" s="2052"/>
      <c r="I1942" s="2005"/>
      <c r="J1942" s="2005"/>
      <c r="K1942" s="2010"/>
      <c r="L1942" s="2005"/>
      <c r="M1942" s="2052"/>
      <c r="N1942" s="2004"/>
    </row>
    <row r="1943" spans="1:14" s="22" customFormat="1">
      <c r="A1943" s="2876"/>
      <c r="B1943" s="51" t="s">
        <v>11435</v>
      </c>
      <c r="C1943" s="35" t="s">
        <v>11548</v>
      </c>
      <c r="D1943" s="205">
        <v>-20000</v>
      </c>
      <c r="E1943" s="2063">
        <v>6187233</v>
      </c>
      <c r="F1943" s="2041"/>
      <c r="G1943" s="2005"/>
      <c r="H1943" s="2052"/>
      <c r="I1943" s="2005"/>
      <c r="J1943" s="2005"/>
      <c r="K1943" s="2010"/>
      <c r="L1943" s="2005"/>
      <c r="M1943" s="2052"/>
      <c r="N1943" s="2004"/>
    </row>
    <row r="1944" spans="1:14" s="22" customFormat="1">
      <c r="A1944" s="2876"/>
      <c r="B1944" s="51" t="s">
        <v>11435</v>
      </c>
      <c r="C1944" s="35" t="s">
        <v>11549</v>
      </c>
      <c r="D1944" s="205">
        <v>-13000</v>
      </c>
      <c r="E1944" s="2063">
        <v>5612272</v>
      </c>
      <c r="F1944" s="2041"/>
      <c r="G1944" s="2005"/>
      <c r="H1944" s="2052"/>
      <c r="I1944" s="2005"/>
      <c r="J1944" s="2005"/>
      <c r="K1944" s="2010"/>
      <c r="L1944" s="2005"/>
      <c r="M1944" s="2052"/>
      <c r="N1944" s="2004"/>
    </row>
    <row r="1945" spans="1:14" s="22" customFormat="1">
      <c r="A1945" s="2876"/>
      <c r="B1945" s="51" t="s">
        <v>11435</v>
      </c>
      <c r="C1945" s="35" t="s">
        <v>11550</v>
      </c>
      <c r="D1945" s="204">
        <v>-27000</v>
      </c>
      <c r="E1945" s="2263">
        <v>5793356</v>
      </c>
      <c r="F1945" s="2041"/>
      <c r="G1945" s="2005"/>
      <c r="H1945" s="2052"/>
      <c r="I1945" s="2005"/>
      <c r="J1945" s="2005"/>
      <c r="K1945" s="2010"/>
      <c r="L1945" s="2005"/>
      <c r="M1945" s="2052"/>
      <c r="N1945" s="2004"/>
    </row>
    <row r="1946" spans="1:14" s="22" customFormat="1">
      <c r="A1946" s="2876"/>
      <c r="B1946" s="51" t="s">
        <v>11551</v>
      </c>
      <c r="C1946" s="35" t="s">
        <v>11552</v>
      </c>
      <c r="D1946" s="205">
        <v>-10000</v>
      </c>
      <c r="E1946" s="2012" t="s">
        <v>11553</v>
      </c>
      <c r="F1946" s="2041"/>
      <c r="G1946" s="2005"/>
      <c r="H1946" s="2052"/>
      <c r="I1946" s="2005"/>
      <c r="J1946" s="2005"/>
      <c r="K1946" s="2010"/>
      <c r="L1946" s="2005"/>
      <c r="M1946" s="2052"/>
      <c r="N1946" s="2004"/>
    </row>
    <row r="1947" spans="1:14" s="22" customFormat="1">
      <c r="A1947" s="2876"/>
      <c r="B1947" s="51" t="s">
        <v>11484</v>
      </c>
      <c r="C1947" s="35" t="s">
        <v>11554</v>
      </c>
      <c r="D1947" s="205">
        <v>-15000</v>
      </c>
      <c r="E1947" s="2012" t="s">
        <v>11555</v>
      </c>
      <c r="F1947" s="2041"/>
      <c r="G1947" s="2005"/>
      <c r="H1947" s="2052"/>
      <c r="I1947" s="2005"/>
      <c r="J1947" s="2005"/>
      <c r="K1947" s="2010"/>
      <c r="L1947" s="2005"/>
      <c r="M1947" s="2052"/>
      <c r="N1947" s="2004"/>
    </row>
    <row r="1948" spans="1:14" s="22" customFormat="1">
      <c r="A1948" s="2876"/>
      <c r="B1948" s="51" t="s">
        <v>11484</v>
      </c>
      <c r="C1948" s="35" t="s">
        <v>11556</v>
      </c>
      <c r="D1948" s="205">
        <v>-20000</v>
      </c>
      <c r="E1948" s="2012" t="s">
        <v>11557</v>
      </c>
      <c r="F1948" s="2041"/>
      <c r="G1948" s="2005"/>
      <c r="H1948" s="2052"/>
      <c r="I1948" s="2005"/>
      <c r="J1948" s="2005"/>
      <c r="K1948" s="2010"/>
      <c r="L1948" s="2005"/>
      <c r="M1948" s="2052"/>
      <c r="N1948" s="2004"/>
    </row>
    <row r="1949" spans="1:14" s="22" customFormat="1">
      <c r="A1949" s="2876"/>
      <c r="B1949" s="51" t="s">
        <v>11484</v>
      </c>
      <c r="C1949" s="35" t="s">
        <v>11558</v>
      </c>
      <c r="D1949" s="205">
        <v>-24000</v>
      </c>
      <c r="E1949" s="2012" t="s">
        <v>11559</v>
      </c>
      <c r="F1949" s="2041"/>
      <c r="G1949" s="2005"/>
      <c r="H1949" s="2052"/>
      <c r="I1949" s="2005"/>
      <c r="J1949" s="2005"/>
      <c r="K1949" s="2010"/>
      <c r="L1949" s="2005"/>
      <c r="M1949" s="2052"/>
      <c r="N1949" s="2004"/>
    </row>
    <row r="1950" spans="1:14" s="22" customFormat="1">
      <c r="A1950" s="2876"/>
      <c r="B1950" s="51" t="s">
        <v>11484</v>
      </c>
      <c r="C1950" s="336" t="s">
        <v>11560</v>
      </c>
      <c r="D1950" s="205">
        <v>-12000</v>
      </c>
      <c r="E1950" s="2063" t="s">
        <v>11561</v>
      </c>
      <c r="F1950" s="2041"/>
      <c r="G1950" s="2005"/>
      <c r="H1950" s="2052"/>
      <c r="I1950" s="2005"/>
      <c r="J1950" s="2005"/>
      <c r="K1950" s="2010"/>
      <c r="L1950" s="2005"/>
      <c r="M1950" s="2052"/>
      <c r="N1950" s="2004"/>
    </row>
    <row r="1951" spans="1:14" s="22" customFormat="1">
      <c r="A1951" s="2876"/>
      <c r="B1951" s="51" t="s">
        <v>11435</v>
      </c>
      <c r="C1951" s="35" t="s">
        <v>11562</v>
      </c>
      <c r="D1951" s="205">
        <v>-30000</v>
      </c>
      <c r="E1951" s="2063">
        <v>5684538</v>
      </c>
      <c r="F1951" s="2041"/>
      <c r="G1951" s="2005"/>
      <c r="H1951" s="2052"/>
      <c r="I1951" s="2005"/>
      <c r="J1951" s="2005"/>
      <c r="K1951" s="2010"/>
      <c r="L1951" s="2005"/>
      <c r="M1951" s="2052"/>
      <c r="N1951" s="2004"/>
    </row>
    <row r="1952" spans="1:14" s="22" customFormat="1">
      <c r="A1952" s="2876"/>
      <c r="B1952" s="51" t="s">
        <v>11435</v>
      </c>
      <c r="C1952" s="35" t="s">
        <v>11563</v>
      </c>
      <c r="D1952" s="205">
        <v>-30000</v>
      </c>
      <c r="E1952" s="2063">
        <v>5861319</v>
      </c>
      <c r="F1952" s="2041"/>
      <c r="G1952" s="2005"/>
      <c r="H1952" s="2052"/>
      <c r="I1952" s="2005"/>
      <c r="J1952" s="2005"/>
      <c r="K1952" s="2010"/>
      <c r="L1952" s="2005"/>
      <c r="M1952" s="2052"/>
      <c r="N1952" s="2004"/>
    </row>
    <row r="1953" spans="1:14" s="22" customFormat="1">
      <c r="A1953" s="2876"/>
      <c r="B1953" s="51" t="s">
        <v>11435</v>
      </c>
      <c r="C1953" s="35" t="s">
        <v>11564</v>
      </c>
      <c r="D1953" s="205">
        <v>-15000</v>
      </c>
      <c r="E1953" s="2063">
        <v>5945161</v>
      </c>
      <c r="F1953" s="2041"/>
      <c r="G1953" s="2005"/>
      <c r="H1953" s="2052"/>
      <c r="I1953" s="2005"/>
      <c r="J1953" s="2005"/>
      <c r="K1953" s="2010"/>
      <c r="L1953" s="2005"/>
      <c r="M1953" s="2052"/>
      <c r="N1953" s="2004"/>
    </row>
    <row r="1954" spans="1:14" s="22" customFormat="1">
      <c r="A1954" s="2876"/>
      <c r="B1954" s="51" t="s">
        <v>11435</v>
      </c>
      <c r="C1954" s="35" t="s">
        <v>11565</v>
      </c>
      <c r="D1954" s="205">
        <v>-15000</v>
      </c>
      <c r="E1954" s="2063">
        <v>6094074</v>
      </c>
      <c r="F1954" s="2041"/>
      <c r="G1954" s="2005"/>
      <c r="H1954" s="2052"/>
      <c r="I1954" s="2005"/>
      <c r="J1954" s="2005"/>
      <c r="K1954" s="2010"/>
      <c r="L1954" s="2005"/>
      <c r="M1954" s="2052"/>
      <c r="N1954" s="2004"/>
    </row>
    <row r="1955" spans="1:14" s="22" customFormat="1">
      <c r="A1955" s="2876"/>
      <c r="B1955" s="51" t="s">
        <v>11435</v>
      </c>
      <c r="C1955" s="35" t="s">
        <v>11566</v>
      </c>
      <c r="D1955" s="205">
        <v>-20000</v>
      </c>
      <c r="E1955" s="2063">
        <v>6133463</v>
      </c>
      <c r="F1955" s="2041"/>
      <c r="G1955" s="2005"/>
      <c r="H1955" s="2052"/>
      <c r="I1955" s="2005"/>
      <c r="J1955" s="2005"/>
      <c r="K1955" s="2010"/>
      <c r="L1955" s="2005"/>
      <c r="M1955" s="2052"/>
      <c r="N1955" s="2004"/>
    </row>
    <row r="1956" spans="1:14" s="22" customFormat="1">
      <c r="A1956" s="2876"/>
      <c r="B1956" s="51" t="s">
        <v>11435</v>
      </c>
      <c r="C1956" s="35" t="s">
        <v>11567</v>
      </c>
      <c r="D1956" s="204">
        <v>-20000</v>
      </c>
      <c r="E1956" s="2063">
        <v>6167349</v>
      </c>
      <c r="F1956" s="2041"/>
      <c r="G1956" s="2005"/>
      <c r="H1956" s="2052"/>
      <c r="I1956" s="2005"/>
      <c r="J1956" s="2005"/>
      <c r="K1956" s="2010"/>
      <c r="L1956" s="2005"/>
      <c r="M1956" s="2052"/>
      <c r="N1956" s="2004"/>
    </row>
    <row r="1957" spans="1:14" s="22" customFormat="1">
      <c r="A1957" s="2876"/>
      <c r="B1957" s="51" t="s">
        <v>11435</v>
      </c>
      <c r="C1957" s="35" t="s">
        <v>11568</v>
      </c>
      <c r="D1957" s="205">
        <v>-40000</v>
      </c>
      <c r="E1957" s="2063">
        <v>5821853</v>
      </c>
      <c r="F1957" s="2041"/>
      <c r="G1957" s="2005"/>
      <c r="H1957" s="2052"/>
      <c r="I1957" s="2005"/>
      <c r="J1957" s="2005"/>
      <c r="K1957" s="2010"/>
      <c r="L1957" s="2005"/>
      <c r="M1957" s="2052"/>
      <c r="N1957" s="2004"/>
    </row>
    <row r="1958" spans="1:14" s="22" customFormat="1">
      <c r="A1958" s="2876"/>
      <c r="B1958" s="51" t="s">
        <v>11435</v>
      </c>
      <c r="C1958" s="35" t="s">
        <v>11569</v>
      </c>
      <c r="D1958" s="205">
        <v>-10000</v>
      </c>
      <c r="E1958" s="2063">
        <v>5951601</v>
      </c>
      <c r="F1958" s="2041"/>
      <c r="G1958" s="2005"/>
      <c r="H1958" s="2052"/>
      <c r="I1958" s="2005"/>
      <c r="J1958" s="2005"/>
      <c r="K1958" s="2010"/>
      <c r="L1958" s="2005"/>
      <c r="M1958" s="2052"/>
      <c r="N1958" s="2004"/>
    </row>
    <row r="1959" spans="1:14" s="22" customFormat="1">
      <c r="A1959" s="2876"/>
      <c r="B1959" s="51" t="s">
        <v>11435</v>
      </c>
      <c r="C1959" s="35" t="s">
        <v>11570</v>
      </c>
      <c r="D1959" s="205">
        <v>-10000</v>
      </c>
      <c r="E1959" s="2063">
        <v>6060809</v>
      </c>
      <c r="F1959" s="2041"/>
      <c r="G1959" s="2005"/>
      <c r="H1959" s="2052"/>
      <c r="I1959" s="2005"/>
      <c r="J1959" s="2005"/>
      <c r="K1959" s="2010"/>
      <c r="L1959" s="2005"/>
      <c r="M1959" s="2052"/>
      <c r="N1959" s="2004"/>
    </row>
    <row r="1960" spans="1:14" s="22" customFormat="1">
      <c r="A1960" s="2876"/>
      <c r="B1960" s="51" t="s">
        <v>11435</v>
      </c>
      <c r="C1960" s="35" t="s">
        <v>11571</v>
      </c>
      <c r="D1960" s="205">
        <v>-25000</v>
      </c>
      <c r="E1960" s="2063">
        <v>6115614</v>
      </c>
      <c r="F1960" s="2041"/>
      <c r="G1960" s="2005"/>
      <c r="H1960" s="2052"/>
      <c r="I1960" s="2005"/>
      <c r="J1960" s="2005"/>
      <c r="K1960" s="2010"/>
      <c r="L1960" s="2005"/>
      <c r="M1960" s="2052"/>
      <c r="N1960" s="2004"/>
    </row>
    <row r="1961" spans="1:14" s="22" customFormat="1">
      <c r="A1961" s="2876"/>
      <c r="B1961" s="51" t="s">
        <v>11435</v>
      </c>
      <c r="C1961" s="35" t="s">
        <v>11572</v>
      </c>
      <c r="D1961" s="205">
        <v>-30000</v>
      </c>
      <c r="E1961" s="2063">
        <v>5664946</v>
      </c>
      <c r="F1961" s="2041"/>
      <c r="G1961" s="2005"/>
      <c r="H1961" s="2052"/>
      <c r="I1961" s="2005"/>
      <c r="J1961" s="2005"/>
      <c r="K1961" s="2010"/>
      <c r="L1961" s="2005"/>
      <c r="M1961" s="2052"/>
      <c r="N1961" s="2004"/>
    </row>
    <row r="1962" spans="1:14" s="22" customFormat="1">
      <c r="A1962" s="2876"/>
      <c r="B1962" s="51" t="s">
        <v>11435</v>
      </c>
      <c r="C1962" s="35" t="s">
        <v>11573</v>
      </c>
      <c r="D1962" s="205">
        <v>-20000</v>
      </c>
      <c r="E1962" s="2063">
        <v>5707714</v>
      </c>
      <c r="F1962" s="2041"/>
      <c r="G1962" s="2005"/>
      <c r="H1962" s="2052"/>
      <c r="I1962" s="2005"/>
      <c r="J1962" s="2005"/>
      <c r="K1962" s="2010"/>
      <c r="L1962" s="2005"/>
      <c r="M1962" s="2052"/>
      <c r="N1962" s="2004"/>
    </row>
    <row r="1963" spans="1:14" s="22" customFormat="1">
      <c r="A1963" s="2876"/>
      <c r="B1963" s="51" t="s">
        <v>11435</v>
      </c>
      <c r="C1963" s="35" t="s">
        <v>11574</v>
      </c>
      <c r="D1963" s="205">
        <v>-20000</v>
      </c>
      <c r="E1963" s="2063">
        <v>5853064</v>
      </c>
      <c r="F1963" s="2041"/>
      <c r="G1963" s="2005"/>
      <c r="H1963" s="2052"/>
      <c r="I1963" s="2005"/>
      <c r="J1963" s="2005"/>
      <c r="K1963" s="2010"/>
      <c r="L1963" s="2005"/>
      <c r="M1963" s="2052"/>
      <c r="N1963" s="2004"/>
    </row>
    <row r="1964" spans="1:14" s="22" customFormat="1">
      <c r="A1964" s="2876"/>
      <c r="B1964" s="9" t="s">
        <v>11575</v>
      </c>
      <c r="C1964" s="8"/>
      <c r="D1964" s="374">
        <v>-1600</v>
      </c>
      <c r="E1964" s="2063"/>
      <c r="F1964" s="2041"/>
      <c r="G1964" s="2005"/>
      <c r="H1964" s="2052"/>
      <c r="I1964" s="2005"/>
      <c r="J1964" s="2005"/>
      <c r="K1964" s="2010"/>
      <c r="L1964" s="2005"/>
      <c r="M1964" s="2052"/>
      <c r="N1964" s="2004"/>
    </row>
    <row r="1965" spans="1:14" s="22" customFormat="1">
      <c r="A1965" s="2876"/>
      <c r="B1965" s="51" t="s">
        <v>11435</v>
      </c>
      <c r="C1965" s="35" t="s">
        <v>11576</v>
      </c>
      <c r="D1965" s="205">
        <v>-30000</v>
      </c>
      <c r="E1965" s="2063">
        <v>5942152</v>
      </c>
      <c r="F1965" s="2041"/>
      <c r="G1965" s="2005"/>
      <c r="H1965" s="2052"/>
      <c r="I1965" s="2005"/>
      <c r="J1965" s="2005"/>
      <c r="K1965" s="2010"/>
      <c r="L1965" s="2005"/>
      <c r="M1965" s="2052"/>
      <c r="N1965" s="2004"/>
    </row>
    <row r="1966" spans="1:14" s="22" customFormat="1">
      <c r="A1966" s="2876"/>
      <c r="B1966" s="51" t="s">
        <v>11435</v>
      </c>
      <c r="C1966" s="35" t="s">
        <v>11577</v>
      </c>
      <c r="D1966" s="205">
        <v>-20000</v>
      </c>
      <c r="E1966" s="2063">
        <v>6151805</v>
      </c>
      <c r="F1966" s="2041"/>
      <c r="G1966" s="2005"/>
      <c r="H1966" s="2052"/>
      <c r="I1966" s="2005"/>
      <c r="J1966" s="2005"/>
      <c r="K1966" s="2010"/>
      <c r="L1966" s="2005"/>
      <c r="M1966" s="2052"/>
      <c r="N1966" s="2004"/>
    </row>
    <row r="1967" spans="1:14" s="22" customFormat="1">
      <c r="A1967" s="2876"/>
      <c r="B1967" s="51" t="s">
        <v>11435</v>
      </c>
      <c r="C1967" s="35" t="s">
        <v>11578</v>
      </c>
      <c r="D1967" s="205">
        <v>-20000</v>
      </c>
      <c r="E1967" s="2063">
        <v>5613684</v>
      </c>
      <c r="F1967" s="2041"/>
      <c r="G1967" s="2005"/>
      <c r="H1967" s="2052"/>
      <c r="I1967" s="2005"/>
      <c r="J1967" s="2005"/>
      <c r="K1967" s="2010"/>
      <c r="L1967" s="2005"/>
      <c r="M1967" s="2052"/>
      <c r="N1967" s="2004"/>
    </row>
    <row r="1968" spans="1:14" s="22" customFormat="1">
      <c r="A1968" s="2876"/>
      <c r="B1968" s="51" t="s">
        <v>11435</v>
      </c>
      <c r="C1968" s="8" t="s">
        <v>11579</v>
      </c>
      <c r="D1968" s="454">
        <v>-20000</v>
      </c>
      <c r="E1968" s="2063">
        <v>5766816</v>
      </c>
      <c r="F1968" s="2041"/>
      <c r="G1968" s="2005"/>
      <c r="H1968" s="2052"/>
      <c r="I1968" s="2005"/>
      <c r="J1968" s="2005"/>
      <c r="K1968" s="2010"/>
      <c r="L1968" s="2005"/>
      <c r="M1968" s="2052"/>
      <c r="N1968" s="2004"/>
    </row>
    <row r="1969" spans="1:14" s="22" customFormat="1">
      <c r="A1969" s="2876"/>
      <c r="B1969" s="51" t="s">
        <v>11435</v>
      </c>
      <c r="C1969" s="35" t="s">
        <v>11580</v>
      </c>
      <c r="D1969" s="205">
        <v>-20000</v>
      </c>
      <c r="E1969" s="2063">
        <v>5903892</v>
      </c>
      <c r="F1969" s="2041"/>
      <c r="G1969" s="2005"/>
      <c r="H1969" s="2052"/>
      <c r="I1969" s="2005"/>
      <c r="J1969" s="2005"/>
      <c r="K1969" s="2010"/>
      <c r="L1969" s="2005"/>
      <c r="M1969" s="2052"/>
      <c r="N1969" s="2004"/>
    </row>
    <row r="1970" spans="1:14" s="22" customFormat="1">
      <c r="A1970" s="2876"/>
      <c r="B1970" s="51" t="s">
        <v>11581</v>
      </c>
      <c r="C1970" s="35"/>
      <c r="D1970" s="205">
        <v>-300</v>
      </c>
      <c r="E1970" s="2063"/>
      <c r="F1970" s="2041"/>
      <c r="G1970" s="2005"/>
      <c r="H1970" s="2052"/>
      <c r="I1970" s="2005"/>
      <c r="J1970" s="2005"/>
      <c r="K1970" s="2010"/>
      <c r="L1970" s="2005"/>
      <c r="M1970" s="2052"/>
      <c r="N1970" s="2004"/>
    </row>
    <row r="1971" spans="1:14" s="22" customFormat="1">
      <c r="A1971" s="2876"/>
      <c r="B1971" s="51" t="s">
        <v>11435</v>
      </c>
      <c r="C1971" s="35" t="s">
        <v>11582</v>
      </c>
      <c r="D1971" s="205">
        <v>-50000</v>
      </c>
      <c r="E1971" s="2063">
        <v>6039888</v>
      </c>
      <c r="F1971" s="2041"/>
      <c r="G1971" s="2005"/>
      <c r="H1971" s="2052"/>
      <c r="I1971" s="2005"/>
      <c r="J1971" s="2005"/>
      <c r="K1971" s="2010"/>
      <c r="L1971" s="2005"/>
      <c r="M1971" s="2052"/>
      <c r="N1971" s="2004"/>
    </row>
    <row r="1972" spans="1:14" s="22" customFormat="1">
      <c r="A1972" s="2876"/>
      <c r="B1972" s="51" t="s">
        <v>11435</v>
      </c>
      <c r="C1972" s="35" t="s">
        <v>11583</v>
      </c>
      <c r="D1972" s="205">
        <v>-30000</v>
      </c>
      <c r="E1972" s="2063">
        <v>5682122</v>
      </c>
      <c r="F1972" s="2041"/>
      <c r="G1972" s="2005"/>
      <c r="H1972" s="2052"/>
      <c r="I1972" s="2005"/>
      <c r="J1972" s="2005"/>
      <c r="K1972" s="2010"/>
      <c r="L1972" s="2005"/>
      <c r="M1972" s="2052"/>
      <c r="N1972" s="2004"/>
    </row>
    <row r="1973" spans="1:14" s="22" customFormat="1">
      <c r="A1973" s="2876"/>
      <c r="B1973" s="51" t="s">
        <v>1618</v>
      </c>
      <c r="C1973" s="35" t="s">
        <v>11584</v>
      </c>
      <c r="D1973" s="205">
        <v>-20000</v>
      </c>
      <c r="E1973" s="2063">
        <v>40399219</v>
      </c>
      <c r="F1973" s="2041"/>
      <c r="G1973" s="2005"/>
      <c r="H1973" s="2052"/>
      <c r="I1973" s="2005"/>
      <c r="J1973" s="2005"/>
      <c r="K1973" s="2010"/>
      <c r="L1973" s="2005"/>
      <c r="M1973" s="2052"/>
      <c r="N1973" s="2004"/>
    </row>
    <row r="1974" spans="1:14" s="22" customFormat="1">
      <c r="A1974" s="2876"/>
      <c r="B1974" s="51" t="s">
        <v>1618</v>
      </c>
      <c r="C1974" s="35" t="s">
        <v>6841</v>
      </c>
      <c r="D1974" s="205">
        <v>-25000</v>
      </c>
      <c r="E1974" s="2063">
        <v>40504775</v>
      </c>
      <c r="F1974" s="2041"/>
      <c r="G1974" s="2005"/>
      <c r="H1974" s="2052"/>
      <c r="I1974" s="2005"/>
      <c r="J1974" s="2005"/>
      <c r="K1974" s="2010"/>
      <c r="L1974" s="2005"/>
      <c r="M1974" s="2052"/>
      <c r="N1974" s="2004"/>
    </row>
    <row r="1975" spans="1:14" s="22" customFormat="1">
      <c r="A1975" s="2876"/>
      <c r="B1975" s="51" t="s">
        <v>1618</v>
      </c>
      <c r="C1975" s="35" t="s">
        <v>11585</v>
      </c>
      <c r="D1975" s="205">
        <v>-25000</v>
      </c>
      <c r="E1975" s="2063">
        <v>40564932</v>
      </c>
      <c r="F1975" s="2041"/>
      <c r="G1975" s="2005"/>
      <c r="H1975" s="2052"/>
      <c r="I1975" s="2005"/>
      <c r="J1975" s="2005"/>
      <c r="K1975" s="2010"/>
      <c r="L1975" s="2005"/>
      <c r="M1975" s="2052"/>
      <c r="N1975" s="2004"/>
    </row>
    <row r="1976" spans="1:14" s="22" customFormat="1">
      <c r="A1976" s="2876"/>
      <c r="B1976" s="51" t="s">
        <v>1618</v>
      </c>
      <c r="C1976" s="35" t="s">
        <v>11586</v>
      </c>
      <c r="D1976" s="205">
        <v>-20000</v>
      </c>
      <c r="E1976" s="2063">
        <v>40606882</v>
      </c>
      <c r="F1976" s="2041"/>
      <c r="G1976" s="2005"/>
      <c r="H1976" s="2052"/>
      <c r="I1976" s="2005"/>
      <c r="J1976" s="2005"/>
      <c r="K1976" s="2010"/>
      <c r="L1976" s="2005"/>
      <c r="M1976" s="2052"/>
      <c r="N1976" s="2004"/>
    </row>
    <row r="1977" spans="1:14" s="22" customFormat="1">
      <c r="A1977" s="2876"/>
      <c r="B1977" s="51" t="s">
        <v>1618</v>
      </c>
      <c r="C1977" s="35" t="s">
        <v>11587</v>
      </c>
      <c r="D1977" s="205">
        <v>-20000</v>
      </c>
      <c r="E1977" s="2063">
        <v>40659547</v>
      </c>
      <c r="F1977" s="2041"/>
      <c r="G1977" s="2005"/>
      <c r="H1977" s="2052"/>
      <c r="I1977" s="2005"/>
      <c r="J1977" s="2005"/>
      <c r="K1977" s="2010"/>
      <c r="L1977" s="2005"/>
      <c r="M1977" s="2052"/>
      <c r="N1977" s="2004"/>
    </row>
    <row r="1978" spans="1:14" s="22" customFormat="1">
      <c r="A1978" s="2876"/>
      <c r="B1978" s="597" t="s">
        <v>1618</v>
      </c>
      <c r="C1978" s="308" t="s">
        <v>11588</v>
      </c>
      <c r="D1978" s="598">
        <v>-40000</v>
      </c>
      <c r="E1978" s="2264">
        <v>40698539</v>
      </c>
      <c r="F1978" s="2041"/>
      <c r="G1978" s="2005"/>
      <c r="H1978" s="2052"/>
      <c r="I1978" s="2005"/>
      <c r="J1978" s="2005"/>
      <c r="K1978" s="2010"/>
      <c r="L1978" s="2005"/>
      <c r="M1978" s="2052"/>
      <c r="N1978" s="2004"/>
    </row>
    <row r="1979" spans="1:14" s="22" customFormat="1">
      <c r="A1979" s="2876"/>
      <c r="B1979" s="51" t="s">
        <v>11589</v>
      </c>
      <c r="C1979" s="35" t="s">
        <v>11590</v>
      </c>
      <c r="D1979" s="205">
        <v>-200</v>
      </c>
      <c r="E1979" s="2063"/>
      <c r="F1979" s="2041"/>
      <c r="G1979" s="2005"/>
      <c r="H1979" s="2052"/>
      <c r="I1979" s="2005"/>
      <c r="J1979" s="2005"/>
      <c r="K1979" s="2010"/>
      <c r="L1979" s="2005"/>
      <c r="M1979" s="2052"/>
      <c r="N1979" s="2004"/>
    </row>
    <row r="1980" spans="1:14" s="22" customFormat="1">
      <c r="A1980" s="2876"/>
      <c r="B1980" s="51" t="s">
        <v>1618</v>
      </c>
      <c r="C1980" s="35" t="s">
        <v>11591</v>
      </c>
      <c r="D1980" s="204">
        <v>-15000</v>
      </c>
      <c r="E1980" s="2063">
        <v>40859416</v>
      </c>
      <c r="F1980" s="2041"/>
      <c r="G1980" s="2005"/>
      <c r="H1980" s="2052"/>
      <c r="I1980" s="2005"/>
      <c r="J1980" s="2005"/>
      <c r="K1980" s="2010"/>
      <c r="L1980" s="2005"/>
      <c r="M1980" s="2052"/>
      <c r="N1980" s="2004"/>
    </row>
    <row r="1981" spans="1:14" s="22" customFormat="1">
      <c r="A1981" s="2876"/>
      <c r="B1981" s="51" t="s">
        <v>1618</v>
      </c>
      <c r="C1981" s="35" t="s">
        <v>11592</v>
      </c>
      <c r="D1981" s="205">
        <v>-10000</v>
      </c>
      <c r="E1981" s="2063">
        <v>40964718</v>
      </c>
      <c r="F1981" s="2041"/>
      <c r="G1981" s="2005"/>
      <c r="H1981" s="2052"/>
      <c r="I1981" s="2005"/>
      <c r="J1981" s="2005"/>
      <c r="K1981" s="2010"/>
      <c r="L1981" s="2005"/>
      <c r="M1981" s="2052"/>
      <c r="N1981" s="2004"/>
    </row>
    <row r="1982" spans="1:14" s="22" customFormat="1">
      <c r="A1982" s="2876"/>
      <c r="B1982" s="51" t="s">
        <v>1618</v>
      </c>
      <c r="C1982" s="35" t="s">
        <v>6853</v>
      </c>
      <c r="D1982" s="205">
        <v>-25000</v>
      </c>
      <c r="E1982" s="2063">
        <v>41053590</v>
      </c>
      <c r="F1982" s="2041"/>
      <c r="G1982" s="2005"/>
      <c r="H1982" s="2052"/>
      <c r="I1982" s="2005"/>
      <c r="J1982" s="2005"/>
      <c r="K1982" s="2010"/>
      <c r="L1982" s="2005"/>
      <c r="M1982" s="2052"/>
      <c r="N1982" s="2004"/>
    </row>
    <row r="1983" spans="1:14" s="22" customFormat="1">
      <c r="A1983" s="2876"/>
      <c r="B1983" s="51" t="s">
        <v>1618</v>
      </c>
      <c r="C1983" s="35" t="s">
        <v>11593</v>
      </c>
      <c r="D1983" s="205">
        <v>-20000</v>
      </c>
      <c r="E1983" s="2063">
        <v>41085532</v>
      </c>
      <c r="F1983" s="2041"/>
      <c r="G1983" s="2005"/>
      <c r="H1983" s="2052"/>
      <c r="I1983" s="2005"/>
      <c r="J1983" s="2005"/>
      <c r="K1983" s="2010"/>
      <c r="L1983" s="2005"/>
      <c r="M1983" s="2052"/>
      <c r="N1983" s="2004"/>
    </row>
    <row r="1984" spans="1:14" s="22" customFormat="1">
      <c r="A1984" s="2876"/>
      <c r="B1984" s="51" t="s">
        <v>1618</v>
      </c>
      <c r="C1984" s="35" t="s">
        <v>11594</v>
      </c>
      <c r="D1984" s="205">
        <v>-25000</v>
      </c>
      <c r="E1984" s="2063">
        <v>41137729</v>
      </c>
      <c r="F1984" s="2041"/>
      <c r="G1984" s="2005"/>
      <c r="H1984" s="2052"/>
      <c r="I1984" s="2005"/>
      <c r="J1984" s="2005"/>
      <c r="K1984" s="2010"/>
      <c r="L1984" s="2005"/>
      <c r="M1984" s="2052"/>
      <c r="N1984" s="2004"/>
    </row>
    <row r="1985" spans="1:15" s="22" customFormat="1">
      <c r="A1985" s="2876"/>
      <c r="B1985" s="51" t="s">
        <v>1618</v>
      </c>
      <c r="C1985" s="35" t="s">
        <v>11595</v>
      </c>
      <c r="D1985" s="205">
        <v>-22000</v>
      </c>
      <c r="E1985" s="2063">
        <v>41155066</v>
      </c>
      <c r="F1985" s="2041"/>
      <c r="G1985" s="2005"/>
      <c r="H1985" s="2052"/>
      <c r="I1985" s="2005"/>
      <c r="J1985" s="2005"/>
      <c r="K1985" s="2010"/>
      <c r="L1985" s="2005"/>
      <c r="M1985" s="2052"/>
      <c r="N1985" s="2004"/>
      <c r="O1985" s="2005"/>
    </row>
    <row r="1986" spans="1:15" s="22" customFormat="1">
      <c r="A1986" s="2876"/>
      <c r="B1986" s="51" t="s">
        <v>1618</v>
      </c>
      <c r="C1986" s="35" t="s">
        <v>11596</v>
      </c>
      <c r="D1986" s="205">
        <v>-18000</v>
      </c>
      <c r="E1986" s="2063">
        <v>41202131</v>
      </c>
      <c r="F1986" s="2041"/>
      <c r="G1986" s="2005"/>
      <c r="H1986" s="2052"/>
      <c r="I1986" s="2005"/>
      <c r="J1986" s="2005"/>
      <c r="K1986" s="2010"/>
      <c r="L1986" s="2005"/>
      <c r="M1986" s="2052"/>
      <c r="N1986" s="2004"/>
      <c r="O1986" s="2005"/>
    </row>
    <row r="1987" spans="1:15" s="22" customFormat="1">
      <c r="A1987" s="2876"/>
      <c r="B1987" s="51" t="s">
        <v>1618</v>
      </c>
      <c r="C1987" s="35" t="s">
        <v>11597</v>
      </c>
      <c r="D1987" s="205">
        <v>-20000</v>
      </c>
      <c r="E1987" s="2063">
        <v>41296623</v>
      </c>
      <c r="F1987" s="2041"/>
      <c r="G1987" s="2005"/>
      <c r="H1987" s="2052"/>
      <c r="I1987" s="2005"/>
      <c r="J1987" s="2005"/>
      <c r="K1987" s="2010"/>
      <c r="L1987" s="2005"/>
      <c r="M1987" s="2052"/>
      <c r="N1987" s="2004"/>
      <c r="O1987" s="2005"/>
    </row>
    <row r="1988" spans="1:15" s="22" customFormat="1">
      <c r="A1988" s="2876"/>
      <c r="B1988" s="51" t="s">
        <v>1618</v>
      </c>
      <c r="C1988" s="35" t="s">
        <v>11598</v>
      </c>
      <c r="D1988" s="205">
        <v>-10000</v>
      </c>
      <c r="E1988" s="2063">
        <v>41342719</v>
      </c>
      <c r="F1988" s="2041"/>
      <c r="G1988" s="2005"/>
      <c r="H1988" s="2052"/>
      <c r="I1988" s="2005"/>
      <c r="J1988" s="2005"/>
      <c r="K1988" s="2010"/>
      <c r="L1988" s="2005"/>
      <c r="M1988" s="2052"/>
      <c r="N1988" s="2004"/>
      <c r="O1988" s="2005"/>
    </row>
    <row r="1989" spans="1:15" s="22" customFormat="1">
      <c r="A1989" s="2876"/>
      <c r="B1989" s="51" t="s">
        <v>1618</v>
      </c>
      <c r="C1989" s="35" t="s">
        <v>11599</v>
      </c>
      <c r="D1989" s="205">
        <v>-40000</v>
      </c>
      <c r="E1989" s="2063">
        <v>41425801</v>
      </c>
      <c r="F1989" s="2041"/>
      <c r="G1989" s="2005"/>
      <c r="H1989" s="2052"/>
      <c r="I1989" s="2005"/>
      <c r="J1989" s="2005"/>
      <c r="K1989" s="2010"/>
      <c r="L1989" s="2005"/>
      <c r="M1989" s="2052"/>
      <c r="N1989" s="2004"/>
      <c r="O1989" s="2005"/>
    </row>
    <row r="1990" spans="1:15" s="22" customFormat="1">
      <c r="A1990" s="2876"/>
      <c r="B1990" s="51"/>
      <c r="C1990" s="35"/>
      <c r="D1990" s="205"/>
      <c r="E1990" s="2063"/>
      <c r="F1990" s="2041"/>
      <c r="G1990" s="2005"/>
      <c r="H1990" s="2052"/>
      <c r="I1990" s="2005"/>
      <c r="J1990" s="2005"/>
      <c r="K1990" s="2010"/>
      <c r="L1990" s="2005"/>
      <c r="M1990" s="2052"/>
      <c r="N1990" s="2004"/>
      <c r="O1990" s="2005"/>
    </row>
    <row r="1991" spans="1:15" s="22" customFormat="1" ht="14.25">
      <c r="A1991" s="2876"/>
      <c r="B1991" s="70"/>
      <c r="C1991" s="72"/>
      <c r="D1991" s="142"/>
      <c r="E1991" s="2063"/>
      <c r="F1991" s="2041"/>
      <c r="G1991" s="2005"/>
      <c r="H1991" s="2052"/>
      <c r="I1991" s="2005"/>
      <c r="J1991" s="2005"/>
      <c r="K1991" s="2010"/>
      <c r="L1991" s="2005"/>
      <c r="M1991" s="2052"/>
      <c r="N1991" s="2004"/>
      <c r="O1991" s="2005"/>
    </row>
    <row r="1992" spans="1:15" s="25" customFormat="1">
      <c r="A1992" s="44" t="s">
        <v>754</v>
      </c>
      <c r="B1992" s="2007"/>
      <c r="C1992" s="2007"/>
      <c r="D1992" s="114">
        <f>SUM(D3:D1991)</f>
        <v>11020</v>
      </c>
      <c r="E1992" s="2063"/>
      <c r="F1992" s="2041"/>
      <c r="G1992" s="2005"/>
      <c r="H1992" s="2052"/>
      <c r="I1992" s="2005"/>
      <c r="J1992" s="2005"/>
      <c r="K1992" s="2010"/>
      <c r="L1992" s="2005"/>
      <c r="M1992" s="2052"/>
      <c r="N1992" s="2004"/>
      <c r="O1992" s="2005"/>
    </row>
    <row r="1993" spans="1:15" s="25" customFormat="1">
      <c r="A1993" s="44"/>
      <c r="B1993" s="2007"/>
      <c r="C1993" s="2007"/>
      <c r="D1993" s="114"/>
      <c r="E1993" s="2064"/>
      <c r="F1993" s="2041"/>
      <c r="G1993" s="2005"/>
      <c r="H1993" s="2052"/>
      <c r="I1993" s="2005"/>
      <c r="J1993" s="2005"/>
      <c r="K1993" s="2010"/>
      <c r="L1993" s="2005"/>
      <c r="M1993" s="2052"/>
      <c r="N1993" s="2004"/>
      <c r="O1993" s="2005"/>
    </row>
    <row r="1994" spans="1:15" s="25" customFormat="1">
      <c r="A1994" s="44"/>
      <c r="B1994" s="2007"/>
      <c r="C1994" s="2007"/>
      <c r="D1994" s="114"/>
      <c r="E1994" s="2064"/>
      <c r="F1994" s="2041"/>
      <c r="G1994" s="2005"/>
      <c r="H1994" s="2052"/>
      <c r="I1994" s="2005"/>
      <c r="J1994" s="2005"/>
      <c r="K1994" s="2010"/>
      <c r="L1994" s="2005"/>
      <c r="M1994" s="2052"/>
      <c r="N1994" s="2004"/>
      <c r="O1994" s="2005"/>
    </row>
    <row r="1995" spans="1:15" s="25" customFormat="1">
      <c r="A1995" s="44"/>
      <c r="B1995" s="2007"/>
      <c r="C1995" s="2007"/>
      <c r="D1995" s="114"/>
      <c r="E1995" s="2064"/>
      <c r="F1995" s="2041"/>
      <c r="G1995" s="2005"/>
      <c r="H1995" s="2052"/>
      <c r="I1995" s="2005"/>
      <c r="J1995" s="2005"/>
      <c r="K1995" s="2010"/>
      <c r="L1995" s="2005"/>
      <c r="M1995" s="2052"/>
      <c r="N1995" s="2004"/>
      <c r="O1995" s="2005"/>
    </row>
    <row r="1996" spans="1:15" s="25" customFormat="1">
      <c r="A1996" s="44"/>
      <c r="B1996" s="2007"/>
      <c r="C1996" s="2007"/>
      <c r="D1996" s="114"/>
      <c r="E1996" s="2064"/>
      <c r="F1996" s="2041"/>
      <c r="G1996" s="2005"/>
      <c r="H1996" s="2052"/>
      <c r="I1996" s="2005"/>
      <c r="J1996" s="2005"/>
      <c r="K1996" s="2010"/>
      <c r="L1996" s="2005"/>
      <c r="M1996" s="2052"/>
      <c r="N1996" s="2004"/>
      <c r="O1996" s="2005"/>
    </row>
    <row r="1997" spans="1:15" s="25" customFormat="1">
      <c r="A1997" s="44"/>
      <c r="B1997" s="2007"/>
      <c r="C1997" s="2007"/>
      <c r="D1997" s="114"/>
      <c r="E1997" s="2064"/>
      <c r="F1997" s="2041"/>
      <c r="G1997" s="2005"/>
      <c r="H1997" s="2052"/>
      <c r="I1997" s="2005"/>
      <c r="J1997" s="2005"/>
      <c r="K1997" s="2010"/>
      <c r="L1997" s="2005"/>
      <c r="M1997" s="2052"/>
      <c r="N1997" s="2004"/>
      <c r="O1997" s="2005"/>
    </row>
    <row r="1998" spans="1:15" ht="13.5" thickBot="1">
      <c r="A1998" s="2005"/>
      <c r="B1998" s="2004"/>
      <c r="C1998" s="2004"/>
      <c r="D1998" s="2025"/>
      <c r="E1998" s="2064"/>
      <c r="F1998" s="2041"/>
      <c r="G1998" s="2005"/>
      <c r="H1998" s="2052"/>
      <c r="I1998" s="2005"/>
      <c r="J1998" s="2005"/>
      <c r="K1998" s="2010"/>
      <c r="L1998" s="2005"/>
      <c r="M1998" s="2052"/>
      <c r="N1998" s="2004"/>
      <c r="O1998" s="2005"/>
    </row>
    <row r="1999" spans="1:15" ht="15.75" thickBot="1">
      <c r="A1999" s="2887" t="s">
        <v>682</v>
      </c>
      <c r="B1999" s="2888"/>
      <c r="C1999" s="706" t="s">
        <v>9785</v>
      </c>
      <c r="D1999" s="2025"/>
      <c r="E1999" s="2064"/>
      <c r="F1999" s="2041"/>
      <c r="G1999" s="2005"/>
      <c r="H1999" s="2052"/>
      <c r="I1999" s="2005"/>
      <c r="J1999" s="2005"/>
      <c r="K1999" s="2010"/>
      <c r="L1999" s="2005"/>
      <c r="M1999" s="2052"/>
      <c r="N1999" s="2004"/>
      <c r="O1999" s="2005"/>
    </row>
    <row r="2000" spans="1:15" ht="15.75" thickBot="1">
      <c r="A2000" s="2887" t="s">
        <v>684</v>
      </c>
      <c r="B2000" s="2888"/>
      <c r="C2000" s="706" t="s">
        <v>9785</v>
      </c>
      <c r="D2000" s="2025"/>
      <c r="E2000" s="2064"/>
      <c r="F2000" s="2041"/>
      <c r="G2000" s="2005"/>
      <c r="H2000" s="2052"/>
      <c r="I2000" s="2005"/>
      <c r="J2000" s="2005"/>
      <c r="K2000" s="2010"/>
      <c r="L2000" s="2005"/>
      <c r="M2000" s="2052"/>
      <c r="N2000" s="2004"/>
      <c r="O2000" s="2005"/>
    </row>
    <row r="2001" spans="1:5" ht="15.75" thickBot="1">
      <c r="A2001" s="2887" t="s">
        <v>685</v>
      </c>
      <c r="B2001" s="2888"/>
      <c r="C2001" s="706" t="s">
        <v>9785</v>
      </c>
      <c r="D2001" s="2025"/>
      <c r="E2001" s="2064"/>
    </row>
    <row r="2002" spans="1:5" ht="75.75" thickBot="1">
      <c r="A2002" s="2887" t="s">
        <v>686</v>
      </c>
      <c r="B2002" s="2888"/>
      <c r="C2002" s="705" t="s">
        <v>9786</v>
      </c>
      <c r="D2002" s="2025"/>
      <c r="E2002" s="2064"/>
    </row>
    <row r="2003" spans="1:5" ht="15.75" thickBot="1">
      <c r="A2003" s="2887" t="s">
        <v>688</v>
      </c>
      <c r="B2003" s="2888"/>
      <c r="C2003" s="706" t="s">
        <v>9787</v>
      </c>
      <c r="D2003" s="2025"/>
      <c r="E2003" s="2064"/>
    </row>
    <row r="2004" spans="1:5" ht="15.75" thickBot="1">
      <c r="A2004" s="2887" t="s">
        <v>690</v>
      </c>
      <c r="B2004" s="2888"/>
      <c r="C2004" s="706" t="s">
        <v>9072</v>
      </c>
      <c r="D2004" s="2025"/>
      <c r="E2004" s="2064"/>
    </row>
    <row r="2005" spans="1:5" ht="15.75" thickBot="1">
      <c r="A2005" s="2887" t="s">
        <v>692</v>
      </c>
      <c r="B2005" s="2888"/>
      <c r="C2005" s="706" t="s">
        <v>758</v>
      </c>
      <c r="D2005" s="2025"/>
      <c r="E2005" s="2064"/>
    </row>
    <row r="2006" spans="1:5" ht="15.75" thickBot="1">
      <c r="A2006" s="2883" t="s">
        <v>693</v>
      </c>
      <c r="B2006" s="2884"/>
      <c r="C2006" s="705" t="s">
        <v>694</v>
      </c>
      <c r="D2006" s="2025"/>
      <c r="E2006" s="2064"/>
    </row>
    <row r="2007" spans="1:5" ht="15.75" thickBot="1">
      <c r="A2007" s="2883" t="s">
        <v>695</v>
      </c>
      <c r="B2007" s="2884"/>
      <c r="C2007" s="717" t="s">
        <v>696</v>
      </c>
      <c r="D2007" s="2025"/>
      <c r="E2007" s="2064"/>
    </row>
    <row r="2008" spans="1:5" ht="30.75" thickBot="1">
      <c r="A2008" s="2885" t="s">
        <v>697</v>
      </c>
      <c r="B2008" s="2886"/>
      <c r="C2008" s="705" t="s">
        <v>9788</v>
      </c>
      <c r="D2008" s="2025"/>
      <c r="E2008" s="2064"/>
    </row>
    <row r="2009" spans="1:5" ht="15.75" thickBot="1">
      <c r="A2009" s="2883" t="s">
        <v>699</v>
      </c>
      <c r="B2009" s="2884"/>
      <c r="C2009" s="705" t="s">
        <v>9789</v>
      </c>
      <c r="D2009" s="2025"/>
      <c r="E2009" s="2064"/>
    </row>
    <row r="2010" spans="1:5" ht="15.75" thickBot="1">
      <c r="A2010" s="2883" t="s">
        <v>700</v>
      </c>
      <c r="B2010" s="2884"/>
      <c r="C2010" s="709" t="s">
        <v>9790</v>
      </c>
      <c r="D2010" s="2025"/>
      <c r="E2010" s="2064"/>
    </row>
    <row r="2011" spans="1:5" ht="15.75" thickBot="1">
      <c r="A2011" s="2883" t="s">
        <v>702</v>
      </c>
      <c r="B2011" s="2884"/>
      <c r="C2011" s="705" t="s">
        <v>760</v>
      </c>
      <c r="D2011" s="2025"/>
      <c r="E2011" s="2064"/>
    </row>
    <row r="2012" spans="1:5" ht="15.75" thickBot="1">
      <c r="A2012" s="2883" t="s">
        <v>704</v>
      </c>
      <c r="B2012" s="2884"/>
      <c r="C2012" s="709" t="s">
        <v>705</v>
      </c>
      <c r="D2012" s="2025"/>
      <c r="E2012" s="2064"/>
    </row>
    <row r="2013" spans="1:5" ht="15.75" thickBot="1">
      <c r="A2013" s="2885" t="s">
        <v>706</v>
      </c>
      <c r="B2013" s="2886"/>
      <c r="C2013" s="705"/>
      <c r="D2013" s="2025"/>
      <c r="E2013" s="2064"/>
    </row>
    <row r="2014" spans="1:5">
      <c r="A2014" s="2005"/>
      <c r="B2014" s="2004"/>
      <c r="C2014" s="2004"/>
      <c r="D2014" s="2025"/>
      <c r="E2014" s="2064"/>
    </row>
    <row r="2015" spans="1:5">
      <c r="A2015" s="2005"/>
      <c r="B2015" s="2004"/>
      <c r="C2015" s="2004"/>
      <c r="D2015" s="2025"/>
      <c r="E2015" s="2064"/>
    </row>
    <row r="2016" spans="1:5">
      <c r="A2016" s="2005"/>
      <c r="B2016" s="2004"/>
      <c r="C2016" s="2004"/>
      <c r="D2016" s="2025"/>
      <c r="E2016" s="2064"/>
    </row>
    <row r="2017" spans="5:5">
      <c r="E2017" s="2064"/>
    </row>
    <row r="2018" spans="5:5">
      <c r="E2018" s="2064"/>
    </row>
    <row r="2019" spans="5:5">
      <c r="E2019" s="2064"/>
    </row>
    <row r="2020" spans="5:5">
      <c r="E2020" s="2064"/>
    </row>
    <row r="2021" spans="5:5">
      <c r="E2021" s="2064"/>
    </row>
    <row r="2022" spans="5:5">
      <c r="E2022" s="2064"/>
    </row>
    <row r="2023" spans="5:5">
      <c r="E2023" s="2064"/>
    </row>
    <row r="2024" spans="5:5">
      <c r="E2024" s="2064"/>
    </row>
    <row r="2025" spans="5:5">
      <c r="E2025" s="2064"/>
    </row>
    <row r="2026" spans="5:5">
      <c r="E2026" s="2064"/>
    </row>
    <row r="2027" spans="5:5">
      <c r="E2027" s="2064"/>
    </row>
    <row r="2028" spans="5:5">
      <c r="E2028" s="2064"/>
    </row>
    <row r="2029" spans="5:5">
      <c r="E2029" s="2064"/>
    </row>
    <row r="2030" spans="5:5">
      <c r="E2030" s="2064"/>
    </row>
    <row r="2031" spans="5:5">
      <c r="E2031" s="2064"/>
    </row>
    <row r="2032" spans="5:5">
      <c r="E2032" s="2064"/>
    </row>
    <row r="2033" spans="5:5">
      <c r="E2033" s="2064"/>
    </row>
    <row r="2034" spans="5:5">
      <c r="E2034" s="2064"/>
    </row>
    <row r="2035" spans="5:5">
      <c r="E2035" s="2064"/>
    </row>
    <row r="2036" spans="5:5">
      <c r="E2036" s="2064"/>
    </row>
    <row r="2037" spans="5:5">
      <c r="E2037" s="2064"/>
    </row>
    <row r="2038" spans="5:5">
      <c r="E2038" s="2064"/>
    </row>
    <row r="2039" spans="5:5">
      <c r="E2039" s="2064"/>
    </row>
    <row r="2040" spans="5:5">
      <c r="E2040" s="2064"/>
    </row>
  </sheetData>
  <mergeCells count="16">
    <mergeCell ref="A2004:B2004"/>
    <mergeCell ref="A2010:B2010"/>
    <mergeCell ref="A2011:B2011"/>
    <mergeCell ref="A2012:B2012"/>
    <mergeCell ref="A2013:B2013"/>
    <mergeCell ref="A2005:B2005"/>
    <mergeCell ref="A2006:B2006"/>
    <mergeCell ref="A2007:B2007"/>
    <mergeCell ref="A2008:B2008"/>
    <mergeCell ref="A2009:B2009"/>
    <mergeCell ref="L1:N1"/>
    <mergeCell ref="A1999:B1999"/>
    <mergeCell ref="A2001:B2001"/>
    <mergeCell ref="A2002:B2002"/>
    <mergeCell ref="A2003:B2003"/>
    <mergeCell ref="A2000:B2000"/>
  </mergeCells>
  <phoneticPr fontId="124"/>
  <pageMargins left="0.7" right="0.7" top="0.75" bottom="0.75" header="0.3" footer="0.3"/>
  <pageSetup paperSize="9" orientation="portrait" horizontalDpi="1200" verticalDpi="12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01">
    <tabColor rgb="FF00B050"/>
  </sheetPr>
  <dimension ref="A1:R71"/>
  <sheetViews>
    <sheetView workbookViewId="0">
      <pane xSplit="4" ySplit="2" topLeftCell="E3" activePane="bottomRight" state="frozen"/>
      <selection pane="topRight" activeCell="D27" sqref="D27"/>
      <selection pane="bottomLeft" activeCell="D27" sqref="D27"/>
      <selection pane="bottomRight" activeCell="B41" sqref="B41"/>
    </sheetView>
  </sheetViews>
  <sheetFormatPr defaultColWidth="9" defaultRowHeight="12.75"/>
  <cols>
    <col min="1" max="1" width="12.140625" style="1107" customWidth="1"/>
    <col min="2" max="2" width="30.85546875" style="1106" customWidth="1"/>
    <col min="3" max="3" width="24.7109375" style="1106" customWidth="1"/>
    <col min="4" max="4" width="13" style="1112" customWidth="1"/>
    <col min="5" max="5" width="12.28515625" style="1108" customWidth="1"/>
    <col min="6" max="7" width="12.28515625" style="1109" customWidth="1"/>
    <col min="8" max="8" width="11" style="1113" customWidth="1"/>
    <col min="9" max="9" width="10.140625" style="1107" bestFit="1" customWidth="1"/>
    <col min="10" max="10" width="11" style="1110" customWidth="1"/>
    <col min="11" max="11" width="13.42578125" style="1107" customWidth="1"/>
    <col min="12" max="12" width="16.42578125" style="1106" customWidth="1"/>
    <col min="13" max="13" width="9.42578125" style="1110" customWidth="1"/>
    <col min="14" max="14" width="9.7109375" style="1107" customWidth="1"/>
    <col min="15" max="15" width="10.85546875" style="1111" customWidth="1"/>
    <col min="16" max="16" width="9.28515625" style="1106" customWidth="1"/>
    <col min="17" max="17" width="19.7109375" style="1106" customWidth="1"/>
    <col min="18" max="16384" width="9" style="1106"/>
  </cols>
  <sheetData>
    <row r="1" spans="1:17">
      <c r="A1" s="3"/>
      <c r="B1" s="2876" t="s">
        <v>9</v>
      </c>
      <c r="C1" s="1"/>
      <c r="D1" s="209" t="s">
        <v>11600</v>
      </c>
      <c r="E1" s="209" t="s">
        <v>11601</v>
      </c>
      <c r="F1" s="209"/>
      <c r="G1" s="209"/>
      <c r="H1" s="503" t="s">
        <v>11602</v>
      </c>
      <c r="I1" s="2876"/>
      <c r="J1" s="1" t="s">
        <v>11602</v>
      </c>
      <c r="K1" s="1"/>
      <c r="L1" s="1"/>
      <c r="M1" s="27"/>
      <c r="N1" s="2893" t="s">
        <v>11603</v>
      </c>
      <c r="O1" s="2893"/>
      <c r="P1" s="2893"/>
      <c r="Q1" s="1"/>
    </row>
    <row r="2" spans="1:17" s="1107" customFormat="1">
      <c r="A2" s="4" t="s">
        <v>11604</v>
      </c>
      <c r="B2" s="5" t="s">
        <v>1</v>
      </c>
      <c r="C2" s="5" t="s">
        <v>11605</v>
      </c>
      <c r="D2" s="45" t="s">
        <v>11606</v>
      </c>
      <c r="E2" s="20" t="s">
        <v>11606</v>
      </c>
      <c r="F2" s="585" t="s">
        <v>11607</v>
      </c>
      <c r="G2" s="585" t="s">
        <v>11608</v>
      </c>
      <c r="H2" s="98" t="s">
        <v>944</v>
      </c>
      <c r="I2" s="5" t="s">
        <v>11609</v>
      </c>
      <c r="J2" s="11" t="s">
        <v>11610</v>
      </c>
      <c r="K2" s="5" t="s">
        <v>11611</v>
      </c>
      <c r="L2" s="5" t="s">
        <v>11612</v>
      </c>
      <c r="M2" s="11" t="s">
        <v>11613</v>
      </c>
      <c r="N2" s="5" t="s">
        <v>11614</v>
      </c>
      <c r="O2" s="11" t="s">
        <v>11610</v>
      </c>
      <c r="P2" s="6" t="s">
        <v>18</v>
      </c>
      <c r="Q2" s="5" t="s">
        <v>949</v>
      </c>
    </row>
    <row r="3" spans="1:17" s="1107" customFormat="1">
      <c r="A3" s="3"/>
      <c r="B3" s="7"/>
      <c r="C3" s="2876"/>
      <c r="D3" s="50"/>
      <c r="E3" s="47"/>
      <c r="F3" s="591"/>
      <c r="G3" s="591"/>
      <c r="H3" s="93"/>
      <c r="I3" s="2876"/>
      <c r="J3" s="48"/>
      <c r="K3" s="2876"/>
      <c r="L3" s="2876"/>
      <c r="M3" s="48"/>
      <c r="N3" s="2876"/>
      <c r="O3" s="48"/>
      <c r="P3" s="49"/>
      <c r="Q3" s="2876"/>
    </row>
    <row r="4" spans="1:17" s="1107" customFormat="1">
      <c r="A4" s="3"/>
      <c r="B4" s="245" t="s">
        <v>11615</v>
      </c>
      <c r="C4" s="2876"/>
      <c r="D4" s="67">
        <v>0</v>
      </c>
      <c r="E4" s="47"/>
      <c r="F4" s="591"/>
      <c r="G4" s="591"/>
      <c r="H4" s="93"/>
      <c r="I4" s="2876"/>
      <c r="J4" s="48"/>
      <c r="K4" s="2876"/>
      <c r="L4" s="2876"/>
      <c r="M4" s="48"/>
      <c r="N4" s="2876"/>
      <c r="O4" s="48"/>
      <c r="P4" s="49"/>
      <c r="Q4" s="2876"/>
    </row>
    <row r="5" spans="1:17" s="1107" customFormat="1">
      <c r="A5" s="2876"/>
      <c r="B5" s="245"/>
      <c r="C5" s="2876"/>
      <c r="D5" s="67"/>
      <c r="E5" s="47"/>
      <c r="F5" s="591"/>
      <c r="G5" s="591"/>
      <c r="H5" s="93"/>
      <c r="I5" s="2876"/>
      <c r="J5" s="48"/>
      <c r="K5" s="2876"/>
      <c r="L5" s="2876"/>
      <c r="M5" s="48"/>
      <c r="N5" s="2876"/>
      <c r="O5" s="48"/>
      <c r="P5" s="49"/>
      <c r="Q5" s="2876"/>
    </row>
    <row r="6" spans="1:17">
      <c r="A6" s="682" t="s">
        <v>519</v>
      </c>
      <c r="B6" s="216"/>
      <c r="C6" s="590"/>
      <c r="D6" s="58"/>
      <c r="E6" s="2007"/>
      <c r="F6" s="58"/>
      <c r="G6" s="2265"/>
      <c r="H6" s="2008"/>
      <c r="I6" s="2005"/>
      <c r="J6" s="2010"/>
      <c r="K6" s="2005"/>
      <c r="L6" s="2004"/>
      <c r="M6" s="2010"/>
      <c r="N6" s="2005"/>
      <c r="O6" s="2052"/>
      <c r="P6" s="2004"/>
      <c r="Q6" s="2004"/>
    </row>
    <row r="7" spans="1:17">
      <c r="A7" s="216">
        <v>5201041</v>
      </c>
      <c r="B7" s="216" t="s">
        <v>11616</v>
      </c>
      <c r="C7" s="590" t="s">
        <v>11617</v>
      </c>
      <c r="D7" s="58">
        <v>735000</v>
      </c>
      <c r="E7" s="2007"/>
      <c r="F7" s="58"/>
      <c r="G7" s="2265">
        <f t="shared" ref="G7:G9" si="0">(D7)-(F7)</f>
        <v>735000</v>
      </c>
      <c r="H7" s="2008">
        <v>590000</v>
      </c>
      <c r="I7" s="2005" t="s">
        <v>98</v>
      </c>
      <c r="J7" s="2010">
        <v>43116</v>
      </c>
      <c r="K7" s="2005" t="s">
        <v>727</v>
      </c>
      <c r="L7" s="2004"/>
      <c r="M7" s="2010"/>
      <c r="N7" s="2005" t="s">
        <v>67</v>
      </c>
      <c r="O7" s="2052"/>
      <c r="P7" s="2004"/>
      <c r="Q7" s="2004"/>
    </row>
    <row r="8" spans="1:17">
      <c r="A8" s="216">
        <v>5201042</v>
      </c>
      <c r="B8" s="216" t="s">
        <v>11618</v>
      </c>
      <c r="C8" s="590" t="s">
        <v>11619</v>
      </c>
      <c r="D8" s="58">
        <v>775000</v>
      </c>
      <c r="E8" s="2007"/>
      <c r="F8" s="58"/>
      <c r="G8" s="2265">
        <f t="shared" si="0"/>
        <v>775000</v>
      </c>
      <c r="H8" s="2008">
        <v>630000</v>
      </c>
      <c r="I8" s="2005" t="s">
        <v>98</v>
      </c>
      <c r="J8" s="2010">
        <v>43116</v>
      </c>
      <c r="K8" s="2005" t="s">
        <v>727</v>
      </c>
      <c r="L8" s="2004"/>
      <c r="M8" s="2010"/>
      <c r="N8" s="2005" t="s">
        <v>67</v>
      </c>
      <c r="O8" s="2052"/>
      <c r="P8" s="2004"/>
      <c r="Q8" s="2004"/>
    </row>
    <row r="9" spans="1:17">
      <c r="A9" s="216">
        <v>5201046</v>
      </c>
      <c r="B9" s="216" t="s">
        <v>11620</v>
      </c>
      <c r="C9" s="590" t="s">
        <v>11621</v>
      </c>
      <c r="D9" s="58">
        <v>1255000</v>
      </c>
      <c r="E9" s="2007"/>
      <c r="F9" s="58"/>
      <c r="G9" s="2265">
        <f t="shared" si="0"/>
        <v>1255000</v>
      </c>
      <c r="H9" s="2008">
        <v>1100000</v>
      </c>
      <c r="I9" s="2005" t="s">
        <v>64</v>
      </c>
      <c r="J9" s="2010">
        <v>43117</v>
      </c>
      <c r="K9" s="2005" t="s">
        <v>355</v>
      </c>
      <c r="L9" s="2004"/>
      <c r="M9" s="2010"/>
      <c r="N9" s="2005"/>
      <c r="O9" s="2052"/>
      <c r="P9" s="2004"/>
      <c r="Q9" s="2004"/>
    </row>
    <row r="10" spans="1:17">
      <c r="A10" s="216"/>
      <c r="B10" s="216"/>
      <c r="C10" s="590"/>
      <c r="D10" s="58"/>
      <c r="E10" s="2007"/>
      <c r="F10" s="58"/>
      <c r="G10" s="2265"/>
      <c r="H10" s="2008"/>
      <c r="I10" s="2005"/>
      <c r="J10" s="2010"/>
      <c r="K10" s="2005"/>
      <c r="L10" s="2004"/>
      <c r="M10" s="2010"/>
      <c r="N10" s="2005"/>
      <c r="O10" s="2052"/>
      <c r="P10" s="2004"/>
      <c r="Q10" s="2004"/>
    </row>
    <row r="11" spans="1:17">
      <c r="A11" s="216"/>
      <c r="B11" s="216"/>
      <c r="C11" s="590"/>
      <c r="D11" s="58"/>
      <c r="E11" s="2007"/>
      <c r="F11" s="58"/>
      <c r="G11" s="2265"/>
      <c r="H11" s="2008"/>
      <c r="I11" s="2005"/>
      <c r="J11" s="2010"/>
      <c r="K11" s="2005"/>
      <c r="L11" s="2004"/>
      <c r="M11" s="2010"/>
      <c r="N11" s="2005"/>
      <c r="O11" s="2052"/>
      <c r="P11" s="2004"/>
      <c r="Q11" s="2004"/>
    </row>
    <row r="12" spans="1:17">
      <c r="A12" s="216"/>
      <c r="B12" s="216"/>
      <c r="C12" s="590"/>
      <c r="D12" s="58"/>
      <c r="E12" s="2007"/>
      <c r="F12" s="58"/>
      <c r="G12" s="2265"/>
      <c r="H12" s="2008"/>
      <c r="I12" s="2005"/>
      <c r="J12" s="2010"/>
      <c r="K12" s="2005"/>
      <c r="L12" s="2004"/>
      <c r="M12" s="2010"/>
      <c r="N12" s="2005"/>
      <c r="O12" s="2052"/>
      <c r="P12" s="2004"/>
      <c r="Q12" s="2004"/>
    </row>
    <row r="13" spans="1:17">
      <c r="A13" s="216"/>
      <c r="B13" s="216"/>
      <c r="C13" s="590"/>
      <c r="D13" s="58"/>
      <c r="E13" s="2007"/>
      <c r="F13" s="58"/>
      <c r="G13" s="2265"/>
      <c r="H13" s="2008"/>
      <c r="I13" s="2005"/>
      <c r="J13" s="2010"/>
      <c r="K13" s="2005"/>
      <c r="L13" s="2004"/>
      <c r="M13" s="2010"/>
      <c r="N13" s="2005"/>
      <c r="O13" s="2052"/>
      <c r="P13" s="2004"/>
      <c r="Q13" s="2004"/>
    </row>
    <row r="14" spans="1:17">
      <c r="A14" s="216"/>
      <c r="B14" s="216"/>
      <c r="C14" s="590"/>
      <c r="D14" s="58"/>
      <c r="E14" s="2007"/>
      <c r="F14" s="58"/>
      <c r="G14" s="2265"/>
      <c r="H14" s="2008"/>
      <c r="I14" s="2005"/>
      <c r="J14" s="2010"/>
      <c r="K14" s="2005"/>
      <c r="L14" s="2004"/>
      <c r="M14" s="2010"/>
      <c r="N14" s="2005"/>
      <c r="O14" s="2052"/>
      <c r="P14" s="2004"/>
      <c r="Q14" s="2004"/>
    </row>
    <row r="15" spans="1:17">
      <c r="A15" s="216"/>
      <c r="B15" s="216"/>
      <c r="C15" s="590"/>
      <c r="D15" s="58"/>
      <c r="E15" s="2007"/>
      <c r="F15" s="58"/>
      <c r="G15" s="2265"/>
      <c r="H15" s="2008"/>
      <c r="I15" s="2005"/>
      <c r="J15" s="2010"/>
      <c r="K15" s="2005"/>
      <c r="L15" s="2004"/>
      <c r="M15" s="2010"/>
      <c r="N15" s="2005"/>
      <c r="O15" s="2052"/>
      <c r="P15" s="2004"/>
      <c r="Q15" s="2004"/>
    </row>
    <row r="16" spans="1:17">
      <c r="A16" s="216"/>
      <c r="B16" s="216"/>
      <c r="C16" s="590"/>
      <c r="D16" s="58"/>
      <c r="E16" s="2007"/>
      <c r="F16" s="58"/>
      <c r="G16" s="2265"/>
      <c r="H16" s="2008"/>
      <c r="I16" s="2005"/>
      <c r="J16" s="2010"/>
      <c r="K16" s="2005"/>
      <c r="L16" s="2004"/>
      <c r="M16" s="2010"/>
      <c r="N16" s="2005"/>
      <c r="O16" s="2052"/>
      <c r="P16" s="2004"/>
      <c r="Q16" s="2004"/>
    </row>
    <row r="17" spans="1:16">
      <c r="A17" s="216"/>
      <c r="B17" s="216"/>
      <c r="C17" s="590"/>
      <c r="D17" s="58"/>
      <c r="E17" s="2007"/>
      <c r="F17" s="58"/>
      <c r="G17" s="2265"/>
      <c r="H17" s="2008"/>
      <c r="I17" s="2005"/>
      <c r="J17" s="2010"/>
      <c r="K17" s="2005"/>
      <c r="L17" s="2004"/>
      <c r="M17" s="2010"/>
      <c r="N17" s="2005"/>
      <c r="O17" s="2052"/>
      <c r="P17" s="2004"/>
    </row>
    <row r="18" spans="1:16">
      <c r="A18" s="210" t="s">
        <v>732</v>
      </c>
      <c r="B18" s="675"/>
      <c r="C18" s="590"/>
      <c r="D18" s="58"/>
      <c r="E18" s="2007"/>
      <c r="F18" s="58"/>
      <c r="G18" s="2265"/>
      <c r="H18" s="2008"/>
      <c r="I18" s="2005"/>
      <c r="J18" s="2010"/>
      <c r="K18" s="2005"/>
      <c r="L18" s="2004"/>
      <c r="M18" s="2010"/>
      <c r="N18" s="2005"/>
      <c r="O18" s="2052"/>
      <c r="P18" s="2004"/>
    </row>
    <row r="19" spans="1:16">
      <c r="A19" s="210"/>
      <c r="B19" s="675" t="s">
        <v>7</v>
      </c>
      <c r="C19" s="67"/>
      <c r="D19" s="2083"/>
      <c r="E19" s="2007"/>
      <c r="F19" s="2050"/>
      <c r="G19" s="2050"/>
      <c r="H19" s="2041"/>
      <c r="I19" s="2005"/>
      <c r="J19" s="2010"/>
      <c r="K19" s="2005"/>
      <c r="L19" s="2004"/>
      <c r="M19" s="2010"/>
      <c r="N19" s="2005"/>
      <c r="O19" s="2052"/>
      <c r="P19" s="2004"/>
    </row>
    <row r="20" spans="1:16">
      <c r="A20" s="184"/>
      <c r="B20" s="216"/>
      <c r="C20" s="217"/>
      <c r="D20" s="58"/>
      <c r="E20" s="2007"/>
      <c r="F20" s="2050"/>
      <c r="G20" s="2050"/>
      <c r="H20" s="2008"/>
      <c r="I20" s="2005"/>
      <c r="J20" s="2010"/>
      <c r="K20" s="2005"/>
      <c r="L20" s="2004"/>
      <c r="M20" s="2010"/>
      <c r="N20" s="2005"/>
      <c r="O20" s="2052"/>
      <c r="P20" s="2004"/>
    </row>
    <row r="21" spans="1:16">
      <c r="A21" s="184"/>
      <c r="B21" s="244" t="s">
        <v>733</v>
      </c>
      <c r="C21" s="710">
        <f>SUM(D6:D18)+SUM(C19:C20)</f>
        <v>2765000</v>
      </c>
      <c r="D21" s="58"/>
      <c r="E21" s="2007"/>
      <c r="F21" s="2050"/>
      <c r="G21" s="2050"/>
      <c r="H21" s="2008"/>
      <c r="I21" s="2005"/>
      <c r="J21" s="2010"/>
      <c r="K21" s="2005"/>
      <c r="L21" s="2004"/>
      <c r="M21" s="2010"/>
      <c r="N21" s="2005"/>
      <c r="O21" s="2052"/>
      <c r="P21" s="2004"/>
    </row>
    <row r="22" spans="1:16">
      <c r="A22" s="216"/>
      <c r="B22" s="244"/>
      <c r="C22" s="710"/>
      <c r="D22" s="58"/>
      <c r="E22" s="2007"/>
      <c r="F22" s="2050"/>
      <c r="G22" s="2050"/>
      <c r="H22" s="2008"/>
      <c r="I22" s="2005"/>
      <c r="J22" s="2010"/>
      <c r="K22" s="2005"/>
      <c r="L22" s="2004"/>
      <c r="M22" s="2010"/>
      <c r="N22" s="2005"/>
      <c r="O22" s="2052"/>
      <c r="P22" s="2004"/>
    </row>
    <row r="23" spans="1:16" s="1114" customFormat="1">
      <c r="A23" s="1844"/>
      <c r="B23" s="1845"/>
      <c r="C23" s="1903"/>
      <c r="D23" s="1847"/>
      <c r="E23" s="2017"/>
      <c r="F23" s="2236"/>
      <c r="G23" s="2236"/>
      <c r="H23" s="2018"/>
      <c r="I23" s="2019"/>
      <c r="J23" s="2021"/>
      <c r="K23" s="2019"/>
      <c r="L23" s="2023"/>
      <c r="M23" s="2021"/>
      <c r="N23" s="2019"/>
      <c r="O23" s="2080"/>
      <c r="P23" s="2023"/>
    </row>
    <row r="24" spans="1:16">
      <c r="A24" s="216"/>
      <c r="B24" s="244"/>
      <c r="C24" s="710"/>
      <c r="D24" s="58"/>
      <c r="E24" s="2007"/>
      <c r="F24" s="2050"/>
      <c r="G24" s="2050"/>
      <c r="H24" s="2008"/>
      <c r="I24" s="2005"/>
      <c r="J24" s="2010"/>
      <c r="K24" s="2005"/>
      <c r="L24" s="2004"/>
      <c r="M24" s="2010"/>
      <c r="N24" s="2005"/>
      <c r="O24" s="2052"/>
      <c r="P24" s="2004"/>
    </row>
    <row r="25" spans="1:16">
      <c r="A25" s="216"/>
      <c r="B25" s="244"/>
      <c r="C25" s="710"/>
      <c r="D25" s="58"/>
      <c r="E25" s="2007"/>
      <c r="F25" s="2050"/>
      <c r="G25" s="2050"/>
      <c r="H25" s="2008"/>
      <c r="I25" s="2005"/>
      <c r="J25" s="2010"/>
      <c r="K25" s="2005"/>
      <c r="L25" s="2004"/>
      <c r="M25" s="2010"/>
      <c r="N25" s="2005"/>
      <c r="O25" s="2052"/>
      <c r="P25" s="2004"/>
    </row>
    <row r="26" spans="1:16">
      <c r="A26" s="216"/>
      <c r="B26" s="244"/>
      <c r="C26" s="710"/>
      <c r="D26" s="58"/>
      <c r="E26" s="2007"/>
      <c r="F26" s="2050"/>
      <c r="G26" s="2050"/>
      <c r="H26" s="2008"/>
      <c r="I26" s="2005"/>
      <c r="J26" s="2010"/>
      <c r="K26" s="2005"/>
      <c r="L26" s="2004"/>
      <c r="M26" s="2010"/>
      <c r="N26" s="2005"/>
      <c r="O26" s="2052"/>
      <c r="P26" s="2004"/>
    </row>
    <row r="27" spans="1:16">
      <c r="A27" s="1080" t="s">
        <v>11622</v>
      </c>
      <c r="B27" s="244"/>
      <c r="C27" s="710"/>
      <c r="D27" s="58"/>
      <c r="E27" s="2007"/>
      <c r="F27" s="2050"/>
      <c r="G27" s="2050"/>
      <c r="H27" s="2008"/>
      <c r="I27" s="2005"/>
      <c r="J27" s="2010"/>
      <c r="K27" s="2005"/>
      <c r="L27" s="2004"/>
      <c r="M27" s="2010"/>
      <c r="N27" s="2005"/>
      <c r="O27" s="2052"/>
      <c r="P27" s="2004"/>
    </row>
    <row r="28" spans="1:16">
      <c r="A28" s="1080" t="s">
        <v>11623</v>
      </c>
      <c r="B28" s="244"/>
      <c r="C28" s="710"/>
      <c r="D28" s="58"/>
      <c r="E28" s="2007"/>
      <c r="F28" s="2050"/>
      <c r="G28" s="2050"/>
      <c r="H28" s="2008"/>
      <c r="I28" s="2005"/>
      <c r="J28" s="2010"/>
      <c r="K28" s="2005"/>
      <c r="L28" s="2004"/>
      <c r="M28" s="2010"/>
      <c r="N28" s="2005"/>
      <c r="O28" s="2052"/>
      <c r="P28" s="2004"/>
    </row>
    <row r="29" spans="1:16">
      <c r="A29" s="1080" t="s">
        <v>11624</v>
      </c>
      <c r="B29" s="244"/>
      <c r="C29" s="710"/>
      <c r="D29" s="58"/>
      <c r="E29" s="2007"/>
      <c r="F29" s="2050"/>
      <c r="G29" s="2050"/>
      <c r="H29" s="2008"/>
      <c r="I29" s="2005"/>
      <c r="J29" s="2010"/>
      <c r="K29" s="2005"/>
      <c r="L29" s="2004"/>
      <c r="M29" s="2010"/>
      <c r="N29" s="2005"/>
      <c r="O29" s="2052"/>
      <c r="P29" s="2004"/>
    </row>
    <row r="30" spans="1:16">
      <c r="A30" s="1080" t="s">
        <v>11625</v>
      </c>
      <c r="B30" s="244"/>
      <c r="C30" s="710"/>
      <c r="D30" s="58"/>
      <c r="E30" s="2007"/>
      <c r="F30" s="2050"/>
      <c r="G30" s="2050"/>
      <c r="H30" s="2008"/>
      <c r="I30" s="2005"/>
      <c r="J30" s="2010"/>
      <c r="K30" s="2005"/>
      <c r="L30" s="2004"/>
      <c r="M30" s="2010"/>
      <c r="N30" s="2005"/>
      <c r="O30" s="2052"/>
      <c r="P30" s="2004"/>
    </row>
    <row r="31" spans="1:16">
      <c r="A31" s="1080" t="s">
        <v>11626</v>
      </c>
      <c r="B31" s="244"/>
      <c r="C31" s="710"/>
      <c r="D31" s="58"/>
      <c r="E31" s="2007"/>
      <c r="F31" s="2050"/>
      <c r="G31" s="2050"/>
      <c r="H31" s="2008"/>
      <c r="I31" s="2005"/>
      <c r="J31" s="2010"/>
      <c r="K31" s="2005"/>
      <c r="L31" s="2004"/>
      <c r="M31" s="2010"/>
      <c r="N31" s="2005"/>
      <c r="O31" s="2052"/>
      <c r="P31" s="2004"/>
    </row>
    <row r="32" spans="1:16">
      <c r="A32" s="1080" t="s">
        <v>11627</v>
      </c>
      <c r="B32" s="244"/>
      <c r="C32" s="710"/>
      <c r="D32" s="58"/>
      <c r="E32" s="2007"/>
      <c r="F32" s="2050"/>
      <c r="G32" s="2050"/>
      <c r="H32" s="2008"/>
      <c r="I32" s="2005"/>
      <c r="J32" s="2010"/>
      <c r="K32" s="2005"/>
      <c r="L32" s="2004"/>
      <c r="M32" s="2010"/>
      <c r="N32" s="2005"/>
      <c r="O32" s="2052"/>
      <c r="P32" s="2004"/>
    </row>
    <row r="33" spans="1:17">
      <c r="A33" s="216"/>
      <c r="B33" s="244"/>
      <c r="C33" s="710"/>
      <c r="D33" s="58"/>
      <c r="E33" s="2007"/>
      <c r="F33" s="2050"/>
      <c r="G33" s="2050"/>
      <c r="H33" s="2008"/>
      <c r="I33" s="2005"/>
      <c r="J33" s="2010"/>
      <c r="K33" s="2005"/>
      <c r="L33" s="2004"/>
      <c r="M33" s="2010"/>
      <c r="N33" s="2005"/>
      <c r="O33" s="2052"/>
      <c r="P33" s="2004"/>
      <c r="Q33" s="2004"/>
    </row>
    <row r="34" spans="1:17">
      <c r="A34" s="216"/>
      <c r="B34" s="244"/>
      <c r="C34" s="710"/>
      <c r="D34" s="58"/>
      <c r="E34" s="2007"/>
      <c r="F34" s="2050"/>
      <c r="G34" s="2050"/>
      <c r="H34" s="2008"/>
      <c r="I34" s="2005"/>
      <c r="J34" s="2010"/>
      <c r="K34" s="2005"/>
      <c r="L34" s="2004"/>
      <c r="M34" s="2010"/>
      <c r="N34" s="2005"/>
      <c r="O34" s="2052"/>
      <c r="P34" s="2004"/>
      <c r="Q34" s="2004"/>
    </row>
    <row r="35" spans="1:17">
      <c r="A35" s="216"/>
      <c r="B35" s="244"/>
      <c r="C35" s="710"/>
      <c r="D35" s="58"/>
      <c r="E35" s="2007"/>
      <c r="F35" s="2050"/>
      <c r="G35" s="2050"/>
      <c r="H35" s="2008"/>
      <c r="I35" s="2005"/>
      <c r="J35" s="2010"/>
      <c r="K35" s="2005"/>
      <c r="L35" s="2004"/>
      <c r="M35" s="2010"/>
      <c r="N35" s="2005"/>
      <c r="O35" s="2052"/>
      <c r="P35" s="2004"/>
      <c r="Q35" s="2004"/>
    </row>
    <row r="36" spans="1:17">
      <c r="A36" s="216"/>
      <c r="B36" s="244"/>
      <c r="C36" s="710"/>
      <c r="D36" s="58"/>
      <c r="E36" s="2007"/>
      <c r="F36" s="2050"/>
      <c r="G36" s="2050"/>
      <c r="H36" s="2008"/>
      <c r="I36" s="2005"/>
      <c r="J36" s="2010"/>
      <c r="K36" s="2005"/>
      <c r="L36" s="2004"/>
      <c r="M36" s="2010"/>
      <c r="N36" s="2005"/>
      <c r="O36" s="2052"/>
      <c r="P36" s="2004"/>
      <c r="Q36" s="2004"/>
    </row>
    <row r="37" spans="1:17">
      <c r="A37" s="216"/>
      <c r="B37" s="244"/>
      <c r="C37" s="710"/>
      <c r="D37" s="58"/>
      <c r="E37" s="2007"/>
      <c r="F37" s="2050"/>
      <c r="G37" s="2050"/>
      <c r="H37" s="2008"/>
      <c r="I37" s="2005"/>
      <c r="J37" s="2010"/>
      <c r="K37" s="2005"/>
      <c r="L37" s="2004"/>
      <c r="M37" s="2010"/>
      <c r="N37" s="2005"/>
      <c r="O37" s="2052"/>
      <c r="P37" s="2004"/>
      <c r="Q37" s="2004"/>
    </row>
    <row r="38" spans="1:17">
      <c r="A38" s="216"/>
      <c r="B38" s="244"/>
      <c r="C38" s="710"/>
      <c r="D38" s="58"/>
      <c r="E38" s="2007"/>
      <c r="F38" s="2050"/>
      <c r="G38" s="2050"/>
      <c r="H38" s="2008"/>
      <c r="I38" s="2005"/>
      <c r="J38" s="2010"/>
      <c r="K38" s="2005"/>
      <c r="L38" s="2004"/>
      <c r="M38" s="2010"/>
      <c r="N38" s="2005"/>
      <c r="O38" s="2052"/>
      <c r="P38" s="2004"/>
      <c r="Q38" s="2004"/>
    </row>
    <row r="39" spans="1:17">
      <c r="A39" s="216"/>
      <c r="B39" s="244"/>
      <c r="C39" s="710"/>
      <c r="D39" s="58"/>
      <c r="E39" s="2007"/>
      <c r="F39" s="2050"/>
      <c r="G39" s="2050"/>
      <c r="H39" s="2008"/>
      <c r="I39" s="2005"/>
      <c r="J39" s="2010"/>
      <c r="K39" s="2005"/>
      <c r="L39" s="2004"/>
      <c r="M39" s="2010"/>
      <c r="N39" s="2005"/>
      <c r="O39" s="2052"/>
      <c r="P39" s="2004"/>
      <c r="Q39" s="2004"/>
    </row>
    <row r="40" spans="1:17">
      <c r="A40" s="216"/>
      <c r="B40" s="216"/>
      <c r="C40" s="710"/>
      <c r="D40" s="58"/>
      <c r="E40" s="2007"/>
      <c r="F40" s="2050"/>
      <c r="G40" s="2050"/>
      <c r="H40" s="2008"/>
      <c r="I40" s="2005"/>
      <c r="J40" s="2010"/>
      <c r="K40" s="2005"/>
      <c r="L40" s="2004"/>
      <c r="M40" s="2010"/>
      <c r="N40" s="2005"/>
      <c r="O40" s="2052"/>
      <c r="P40" s="2004"/>
      <c r="Q40" s="2004"/>
    </row>
    <row r="41" spans="1:17">
      <c r="A41" s="216"/>
      <c r="B41" s="244"/>
      <c r="C41" s="710"/>
      <c r="D41" s="58"/>
      <c r="E41" s="2007"/>
      <c r="F41" s="2050"/>
      <c r="G41" s="2050"/>
      <c r="H41" s="2008"/>
      <c r="I41" s="2005"/>
      <c r="J41" s="2010"/>
      <c r="K41" s="2005"/>
      <c r="L41" s="2004"/>
      <c r="M41" s="2010"/>
      <c r="N41" s="2005"/>
      <c r="O41" s="2052"/>
      <c r="P41" s="2004"/>
      <c r="Q41" s="2004"/>
    </row>
    <row r="42" spans="1:17">
      <c r="A42" s="216"/>
      <c r="B42" s="244"/>
      <c r="C42" s="710"/>
      <c r="D42" s="58"/>
      <c r="E42" s="2007"/>
      <c r="F42" s="2050"/>
      <c r="G42" s="2050"/>
      <c r="H42" s="2008"/>
      <c r="I42" s="2005"/>
      <c r="J42" s="2010"/>
      <c r="K42" s="2005"/>
      <c r="L42" s="2004"/>
      <c r="M42" s="2010"/>
      <c r="N42" s="2005"/>
      <c r="O42" s="2052"/>
      <c r="P42" s="2004"/>
      <c r="Q42" s="2004"/>
    </row>
    <row r="43" spans="1:17">
      <c r="A43" s="119"/>
      <c r="B43" s="2012"/>
      <c r="C43" s="17"/>
      <c r="D43" s="58"/>
      <c r="E43" s="2007"/>
      <c r="F43" s="2050"/>
      <c r="G43" s="2050"/>
      <c r="H43" s="2008"/>
      <c r="I43" s="2005"/>
      <c r="J43" s="2010"/>
      <c r="K43" s="2005"/>
      <c r="L43" s="2004"/>
      <c r="M43" s="2010"/>
      <c r="N43" s="2005"/>
      <c r="O43" s="2052"/>
      <c r="P43" s="2004"/>
      <c r="Q43" s="2004"/>
    </row>
    <row r="44" spans="1:17" ht="13.5" thickBot="1">
      <c r="A44" s="2053"/>
      <c r="B44" s="2054"/>
      <c r="C44" s="2054"/>
      <c r="D44" s="2266"/>
      <c r="E44" s="2007"/>
      <c r="F44" s="2050"/>
      <c r="G44" s="2050"/>
      <c r="H44" s="2008"/>
      <c r="I44" s="2005"/>
      <c r="J44" s="2010"/>
      <c r="K44" s="2005"/>
      <c r="L44" s="2004"/>
      <c r="M44" s="2010"/>
      <c r="N44" s="2005"/>
      <c r="O44" s="2052"/>
      <c r="P44" s="2004"/>
      <c r="Q44" s="2004"/>
    </row>
    <row r="45" spans="1:17" s="1107" customFormat="1">
      <c r="A45" s="15" t="s">
        <v>11628</v>
      </c>
      <c r="B45" s="16"/>
      <c r="C45" s="17"/>
      <c r="D45" s="46"/>
      <c r="E45" s="2007"/>
      <c r="F45" s="2050"/>
      <c r="G45" s="2050"/>
      <c r="H45" s="2041"/>
      <c r="I45" s="2005"/>
      <c r="J45" s="2010"/>
      <c r="K45" s="2005"/>
      <c r="L45" s="2004"/>
      <c r="M45" s="2010"/>
      <c r="N45" s="2005"/>
      <c r="O45" s="2052"/>
      <c r="P45" s="2004"/>
      <c r="Q45" s="2004"/>
    </row>
    <row r="46" spans="1:17" s="1107" customFormat="1">
      <c r="A46" s="80"/>
      <c r="B46" s="16"/>
      <c r="C46" s="17"/>
      <c r="D46" s="46"/>
      <c r="E46" s="2007"/>
      <c r="F46" s="2050"/>
      <c r="G46" s="2050"/>
      <c r="H46" s="2041"/>
      <c r="I46" s="2005"/>
      <c r="J46" s="2010"/>
      <c r="K46" s="2005"/>
      <c r="L46" s="2004"/>
      <c r="M46" s="2010"/>
      <c r="N46" s="2005"/>
      <c r="O46" s="2052"/>
      <c r="P46" s="2004"/>
      <c r="Q46" s="2004"/>
    </row>
    <row r="47" spans="1:17">
      <c r="A47" s="2005"/>
      <c r="B47" s="9" t="s">
        <v>11629</v>
      </c>
      <c r="C47" s="1115" t="s">
        <v>8172</v>
      </c>
      <c r="D47" s="2083"/>
      <c r="E47" s="2064"/>
      <c r="F47" s="2256"/>
      <c r="G47" s="2267"/>
      <c r="H47" s="2041"/>
      <c r="I47" s="2005"/>
      <c r="J47" s="2010"/>
      <c r="K47" s="2005"/>
      <c r="L47" s="2004"/>
      <c r="M47" s="2010"/>
      <c r="N47" s="2005"/>
      <c r="O47" s="2052"/>
      <c r="P47" s="2004"/>
      <c r="Q47" s="2004"/>
    </row>
    <row r="48" spans="1:17">
      <c r="A48" s="2005"/>
      <c r="B48" s="9"/>
      <c r="C48" s="8"/>
      <c r="D48" s="2083"/>
      <c r="E48" s="2064"/>
      <c r="F48" s="2256"/>
      <c r="G48" s="2267"/>
      <c r="H48" s="2041"/>
      <c r="I48" s="2005"/>
      <c r="J48" s="2010"/>
      <c r="K48" s="2005"/>
      <c r="L48" s="2004"/>
      <c r="M48" s="2010"/>
      <c r="N48" s="2005"/>
      <c r="O48" s="2052"/>
      <c r="P48" s="2004"/>
      <c r="Q48" s="2004"/>
    </row>
    <row r="49" spans="1:18">
      <c r="A49" s="2005"/>
      <c r="B49" s="9"/>
      <c r="C49" s="8"/>
      <c r="D49" s="2083"/>
      <c r="E49" s="2064"/>
      <c r="F49" s="2256"/>
      <c r="G49" s="2267"/>
      <c r="H49" s="2041"/>
      <c r="I49" s="2005"/>
      <c r="J49" s="2010"/>
      <c r="K49" s="2005"/>
      <c r="L49" s="2004"/>
      <c r="M49" s="2010"/>
      <c r="N49" s="2005"/>
      <c r="O49" s="2052"/>
      <c r="P49" s="2004"/>
      <c r="Q49" s="2004"/>
      <c r="R49" s="2004"/>
    </row>
    <row r="50" spans="1:18" s="1107" customFormat="1">
      <c r="A50" s="2876"/>
      <c r="B50" s="9"/>
      <c r="C50" s="8"/>
      <c r="D50" s="46"/>
      <c r="E50" s="2064"/>
      <c r="F50" s="2267"/>
      <c r="G50" s="2268"/>
      <c r="H50" s="2041"/>
      <c r="I50" s="2005"/>
      <c r="J50" s="2010"/>
      <c r="K50" s="2005"/>
      <c r="L50" s="2004"/>
      <c r="M50" s="2010"/>
      <c r="N50" s="2005"/>
      <c r="O50" s="2052"/>
      <c r="P50" s="2004"/>
      <c r="Q50" s="2004"/>
      <c r="R50" s="2005"/>
    </row>
    <row r="51" spans="1:18" s="1107" customFormat="1">
      <c r="A51" s="2876"/>
      <c r="B51" s="16"/>
      <c r="C51" s="17"/>
      <c r="D51" s="46"/>
      <c r="E51" s="2064"/>
      <c r="F51" s="2268"/>
      <c r="G51" s="2268"/>
      <c r="H51" s="2041"/>
      <c r="I51" s="2005"/>
      <c r="J51" s="2010"/>
      <c r="K51" s="2005"/>
      <c r="L51" s="2004"/>
      <c r="M51" s="2010"/>
      <c r="N51" s="2005"/>
      <c r="O51" s="2052"/>
      <c r="P51" s="2004"/>
      <c r="Q51" s="2004"/>
      <c r="R51" s="2005"/>
    </row>
    <row r="52" spans="1:18" s="1108" customFormat="1">
      <c r="A52" s="249" t="s">
        <v>11630</v>
      </c>
      <c r="B52" s="2007"/>
      <c r="C52" s="2007"/>
      <c r="D52" s="117">
        <f>SUM(D3:D51)</f>
        <v>2765000</v>
      </c>
      <c r="E52" s="2007"/>
      <c r="F52" s="2050"/>
      <c r="G52" s="2050"/>
      <c r="H52" s="2041"/>
      <c r="I52" s="2005"/>
      <c r="J52" s="2010"/>
      <c r="K52" s="2005"/>
      <c r="L52" s="2004"/>
      <c r="M52" s="2010"/>
      <c r="N52" s="2005"/>
      <c r="O52" s="2052"/>
      <c r="P52" s="2004"/>
      <c r="Q52" s="2004"/>
      <c r="R52" s="2007"/>
    </row>
    <row r="56" spans="1:18" s="1112" customFormat="1" ht="13.5" thickBot="1">
      <c r="A56" s="2005"/>
      <c r="B56" s="2004"/>
      <c r="C56" s="2004"/>
      <c r="D56" s="2083"/>
      <c r="E56" s="2007"/>
      <c r="F56" s="2050"/>
      <c r="G56" s="2050"/>
      <c r="H56" s="2041"/>
      <c r="I56" s="2005"/>
      <c r="J56" s="2010"/>
      <c r="K56" s="2005"/>
      <c r="L56" s="2004"/>
      <c r="M56" s="2010"/>
      <c r="N56" s="2005"/>
      <c r="O56" s="2052"/>
      <c r="P56" s="2004"/>
      <c r="Q56" s="2004"/>
      <c r="R56" s="2004"/>
    </row>
    <row r="57" spans="1:18" s="1112" customFormat="1" ht="15.75" thickBot="1">
      <c r="A57" s="2887" t="s">
        <v>682</v>
      </c>
      <c r="B57" s="2888"/>
      <c r="C57" s="706" t="s">
        <v>11631</v>
      </c>
      <c r="D57" s="2083"/>
      <c r="E57" s="2007"/>
      <c r="F57" s="2050"/>
      <c r="G57" s="2050"/>
      <c r="H57" s="2041"/>
      <c r="I57" s="2005"/>
      <c r="J57" s="2010"/>
      <c r="K57" s="2005"/>
      <c r="L57" s="2004"/>
      <c r="M57" s="2010"/>
      <c r="N57" s="2005"/>
      <c r="O57" s="2052"/>
      <c r="P57" s="2004"/>
      <c r="Q57" s="2004"/>
      <c r="R57" s="2004"/>
    </row>
    <row r="58" spans="1:18" s="1112" customFormat="1" ht="15.75" thickBot="1">
      <c r="A58" s="707" t="s">
        <v>684</v>
      </c>
      <c r="B58" s="1721"/>
      <c r="C58" s="706" t="s">
        <v>11631</v>
      </c>
      <c r="D58" s="2083"/>
      <c r="E58" s="2007"/>
      <c r="F58" s="2050"/>
      <c r="G58" s="2050"/>
      <c r="H58" s="2041"/>
      <c r="I58" s="2005"/>
      <c r="J58" s="2010"/>
      <c r="K58" s="2005"/>
      <c r="L58" s="2004"/>
      <c r="M58" s="2010"/>
      <c r="N58" s="2005"/>
      <c r="O58" s="2052"/>
      <c r="P58" s="2004"/>
      <c r="Q58" s="2004"/>
      <c r="R58" s="2004"/>
    </row>
    <row r="59" spans="1:18" s="1112" customFormat="1" ht="15.75" thickBot="1">
      <c r="A59" s="2887" t="s">
        <v>685</v>
      </c>
      <c r="B59" s="2888"/>
      <c r="C59" s="706" t="s">
        <v>11631</v>
      </c>
      <c r="D59" s="2083"/>
      <c r="E59" s="2007"/>
      <c r="F59" s="2050"/>
      <c r="G59" s="2050"/>
      <c r="H59" s="2041"/>
      <c r="I59" s="2005"/>
      <c r="J59" s="2010"/>
      <c r="K59" s="2005"/>
      <c r="L59" s="2004"/>
      <c r="M59" s="2010"/>
      <c r="N59" s="2005"/>
      <c r="O59" s="2052"/>
      <c r="P59" s="2004"/>
      <c r="Q59" s="2004"/>
      <c r="R59" s="2004"/>
    </row>
    <row r="60" spans="1:18" s="1112" customFormat="1" ht="45.75" thickBot="1">
      <c r="A60" s="2887" t="s">
        <v>686</v>
      </c>
      <c r="B60" s="2888"/>
      <c r="C60" s="705" t="s">
        <v>11632</v>
      </c>
      <c r="D60" s="2083"/>
      <c r="E60" s="2007"/>
      <c r="F60" s="2050"/>
      <c r="G60" s="2050"/>
      <c r="H60" s="2041"/>
      <c r="I60" s="2005"/>
      <c r="J60" s="2010"/>
      <c r="K60" s="2005"/>
      <c r="L60" s="2004"/>
      <c r="M60" s="2010"/>
      <c r="N60" s="2005"/>
      <c r="O60" s="2052"/>
      <c r="P60" s="2004"/>
      <c r="Q60" s="2004"/>
      <c r="R60" s="2004"/>
    </row>
    <row r="61" spans="1:18" s="1112" customFormat="1" ht="15.75" thickBot="1">
      <c r="A61" s="2887" t="s">
        <v>688</v>
      </c>
      <c r="B61" s="2888"/>
      <c r="C61" s="706" t="s">
        <v>11633</v>
      </c>
      <c r="D61" s="2083"/>
      <c r="E61" s="2007"/>
      <c r="F61" s="2050"/>
      <c r="G61" s="2050"/>
      <c r="H61" s="2041"/>
      <c r="I61" s="2005"/>
      <c r="J61" s="2010"/>
      <c r="K61" s="2005"/>
      <c r="L61" s="2004"/>
      <c r="M61" s="2010"/>
      <c r="N61" s="2005"/>
      <c r="O61" s="2052"/>
      <c r="P61" s="2004"/>
      <c r="Q61" s="2004"/>
      <c r="R61" s="2004"/>
    </row>
    <row r="62" spans="1:18" s="1112" customFormat="1" ht="15.75" thickBot="1">
      <c r="A62" s="2887" t="s">
        <v>690</v>
      </c>
      <c r="B62" s="2888"/>
      <c r="C62" s="706" t="s">
        <v>11634</v>
      </c>
      <c r="D62" s="2083"/>
      <c r="E62" s="2007"/>
      <c r="F62" s="2050"/>
      <c r="G62" s="2050"/>
      <c r="H62" s="2041"/>
      <c r="I62" s="2005"/>
      <c r="J62" s="2010"/>
      <c r="K62" s="2005"/>
      <c r="L62" s="2004"/>
      <c r="M62" s="2010"/>
      <c r="N62" s="2005"/>
      <c r="O62" s="2052"/>
      <c r="P62" s="2004"/>
      <c r="Q62" s="2004"/>
      <c r="R62" s="2004"/>
    </row>
    <row r="63" spans="1:18" s="1112" customFormat="1" ht="15.75" thickBot="1">
      <c r="A63" s="2887" t="s">
        <v>692</v>
      </c>
      <c r="B63" s="2888"/>
      <c r="C63" s="706" t="s">
        <v>4214</v>
      </c>
      <c r="D63" s="2083"/>
      <c r="E63" s="2007"/>
      <c r="F63" s="2050"/>
      <c r="G63" s="2050"/>
      <c r="H63" s="2041"/>
      <c r="I63" s="2005"/>
      <c r="J63" s="2010"/>
      <c r="K63" s="2005"/>
      <c r="L63" s="2004"/>
      <c r="M63" s="2010"/>
      <c r="N63" s="2005"/>
      <c r="O63" s="2052"/>
      <c r="P63" s="2004"/>
      <c r="Q63" s="2004"/>
      <c r="R63" s="2004"/>
    </row>
    <row r="64" spans="1:18" s="1112" customFormat="1" ht="15.75" thickBot="1">
      <c r="A64" s="2883" t="s">
        <v>693</v>
      </c>
      <c r="B64" s="2884"/>
      <c r="C64" s="705" t="s">
        <v>694</v>
      </c>
      <c r="D64" s="2083"/>
      <c r="E64" s="2007"/>
      <c r="F64" s="2050"/>
      <c r="G64" s="2050"/>
      <c r="H64" s="2041"/>
      <c r="I64" s="2005"/>
      <c r="J64" s="2010"/>
      <c r="K64" s="2005"/>
      <c r="L64" s="2004"/>
      <c r="M64" s="2010"/>
      <c r="N64" s="2005"/>
      <c r="O64" s="2052"/>
      <c r="P64" s="2004"/>
      <c r="Q64" s="2004"/>
      <c r="R64" s="2004"/>
    </row>
    <row r="65" spans="1:18" s="1112" customFormat="1" ht="15.75" thickBot="1">
      <c r="A65" s="2883" t="s">
        <v>695</v>
      </c>
      <c r="B65" s="2884"/>
      <c r="C65" s="717" t="s">
        <v>696</v>
      </c>
      <c r="D65" s="2083"/>
      <c r="E65" s="2007"/>
      <c r="F65" s="2050"/>
      <c r="G65" s="2050"/>
      <c r="H65" s="2041"/>
      <c r="I65" s="2005"/>
      <c r="J65" s="2010"/>
      <c r="K65" s="2005"/>
      <c r="L65" s="2004"/>
      <c r="M65" s="2010"/>
      <c r="N65" s="2005"/>
      <c r="O65" s="2052"/>
      <c r="P65" s="2004"/>
      <c r="Q65" s="2004"/>
      <c r="R65" s="2004"/>
    </row>
    <row r="66" spans="1:18" s="1112" customFormat="1" ht="15.75" thickBot="1">
      <c r="A66" s="2883" t="s">
        <v>697</v>
      </c>
      <c r="B66" s="2884"/>
      <c r="C66" s="705" t="s">
        <v>11635</v>
      </c>
      <c r="D66" s="2083"/>
      <c r="E66" s="2007"/>
      <c r="F66" s="2050"/>
      <c r="G66" s="2050"/>
      <c r="H66" s="2041"/>
      <c r="I66" s="2005"/>
      <c r="J66" s="2010"/>
      <c r="K66" s="2005"/>
      <c r="L66" s="2004"/>
      <c r="M66" s="2010"/>
      <c r="N66" s="2005"/>
      <c r="O66" s="2052"/>
      <c r="P66" s="2004"/>
      <c r="Q66" s="2004"/>
      <c r="R66" s="2004"/>
    </row>
    <row r="67" spans="1:18" s="1112" customFormat="1" ht="15.75" thickBot="1">
      <c r="A67" s="2883" t="s">
        <v>699</v>
      </c>
      <c r="B67" s="2884"/>
      <c r="C67" s="705"/>
      <c r="D67" s="2083"/>
      <c r="E67" s="2007"/>
      <c r="F67" s="2050"/>
      <c r="G67" s="2050"/>
      <c r="H67" s="2041"/>
      <c r="I67" s="2005"/>
      <c r="J67" s="2010"/>
      <c r="K67" s="2005"/>
      <c r="L67" s="2004"/>
      <c r="M67" s="2010"/>
      <c r="N67" s="2005"/>
      <c r="O67" s="2052"/>
      <c r="P67" s="2004"/>
      <c r="Q67" s="2004"/>
      <c r="R67" s="2004"/>
    </row>
    <row r="68" spans="1:18" s="1112" customFormat="1" ht="15.75" thickBot="1">
      <c r="A68" s="2885" t="s">
        <v>700</v>
      </c>
      <c r="B68" s="2886"/>
      <c r="C68" s="709" t="s">
        <v>11636</v>
      </c>
      <c r="D68" s="2083"/>
      <c r="E68" s="2007"/>
      <c r="F68" s="2050"/>
      <c r="G68" s="2050"/>
      <c r="H68" s="2041"/>
      <c r="I68" s="2005"/>
      <c r="J68" s="2010"/>
      <c r="K68" s="2005"/>
      <c r="L68" s="2004"/>
      <c r="M68" s="2010"/>
      <c r="N68" s="2005"/>
      <c r="O68" s="2052"/>
      <c r="P68" s="2004"/>
      <c r="Q68" s="2004"/>
      <c r="R68" s="2004"/>
    </row>
    <row r="69" spans="1:18" s="1112" customFormat="1" ht="15.75" thickBot="1">
      <c r="A69" s="2883" t="s">
        <v>702</v>
      </c>
      <c r="B69" s="2884"/>
      <c r="C69" s="705" t="s">
        <v>760</v>
      </c>
      <c r="D69" s="2083"/>
      <c r="E69" s="2007"/>
      <c r="F69" s="2050"/>
      <c r="G69" s="2050"/>
      <c r="H69" s="2041"/>
      <c r="I69" s="2005"/>
      <c r="J69" s="2010"/>
      <c r="K69" s="2005"/>
      <c r="L69" s="2004"/>
      <c r="M69" s="2010"/>
      <c r="N69" s="2005"/>
      <c r="O69" s="2052"/>
      <c r="P69" s="2004"/>
      <c r="Q69" s="2004"/>
      <c r="R69" s="2004"/>
    </row>
    <row r="70" spans="1:18" s="1112" customFormat="1" ht="15.75" thickBot="1">
      <c r="A70" s="2883" t="s">
        <v>704</v>
      </c>
      <c r="B70" s="2884"/>
      <c r="C70" s="709" t="s">
        <v>705</v>
      </c>
      <c r="D70" s="2083"/>
      <c r="E70" s="2007"/>
      <c r="F70" s="2050"/>
      <c r="G70" s="2050"/>
      <c r="H70" s="2041"/>
      <c r="I70" s="2005"/>
      <c r="J70" s="2010"/>
      <c r="K70" s="2005"/>
      <c r="L70" s="2004"/>
      <c r="M70" s="2010"/>
      <c r="N70" s="2005"/>
      <c r="O70" s="2052"/>
      <c r="P70" s="2004"/>
      <c r="Q70" s="2004"/>
      <c r="R70" s="2004"/>
    </row>
    <row r="71" spans="1:18" s="1112" customFormat="1" ht="15.75" thickBot="1">
      <c r="A71" s="2885" t="s">
        <v>706</v>
      </c>
      <c r="B71" s="2886"/>
      <c r="C71" s="709" t="s">
        <v>11637</v>
      </c>
      <c r="D71" s="2083"/>
      <c r="E71" s="2007"/>
      <c r="F71" s="2050"/>
      <c r="G71" s="2050"/>
      <c r="H71" s="2041"/>
      <c r="I71" s="2005"/>
      <c r="J71" s="2010"/>
      <c r="K71" s="2005"/>
      <c r="L71" s="2004"/>
      <c r="M71" s="2010"/>
      <c r="N71" s="2005"/>
      <c r="O71" s="2052"/>
      <c r="P71" s="2004"/>
      <c r="Q71" s="2004"/>
      <c r="R71" s="2004"/>
    </row>
  </sheetData>
  <mergeCells count="15">
    <mergeCell ref="A62:B62"/>
    <mergeCell ref="N1:P1"/>
    <mergeCell ref="A57:B57"/>
    <mergeCell ref="A59:B59"/>
    <mergeCell ref="A60:B60"/>
    <mergeCell ref="A61:B61"/>
    <mergeCell ref="A69:B69"/>
    <mergeCell ref="A70:B70"/>
    <mergeCell ref="A71:B71"/>
    <mergeCell ref="A63:B63"/>
    <mergeCell ref="A64:B64"/>
    <mergeCell ref="A65:B65"/>
    <mergeCell ref="A66:B66"/>
    <mergeCell ref="A67:B67"/>
    <mergeCell ref="A68:B68"/>
  </mergeCells>
  <phoneticPr fontId="124"/>
  <pageMargins left="0.7" right="0.7" top="0.75" bottom="0.75" header="0.3" footer="0.3"/>
  <pageSetup paperSize="9" orientation="portrait" horizontalDpi="3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56">
    <tabColor theme="1" tint="0.499984740745262"/>
  </sheetPr>
  <dimension ref="A1:R250"/>
  <sheetViews>
    <sheetView workbookViewId="0">
      <pane xSplit="4" ySplit="2" topLeftCell="E104" activePane="bottomRight" state="frozen"/>
      <selection pane="topRight" activeCell="D27" sqref="D27"/>
      <selection pane="bottomLeft" activeCell="D27" sqref="D27"/>
      <selection pane="bottomRight" activeCell="F135" sqref="F135"/>
    </sheetView>
  </sheetViews>
  <sheetFormatPr defaultColWidth="9" defaultRowHeight="12.75"/>
  <cols>
    <col min="1" max="1" width="12.140625" style="22" customWidth="1"/>
    <col min="2" max="2" width="27.42578125" style="23" customWidth="1"/>
    <col min="3" max="3" width="24.7109375" style="23" customWidth="1"/>
    <col min="4" max="4" width="13" style="37" bestFit="1" customWidth="1"/>
    <col min="5" max="5" width="12.28515625" style="25" customWidth="1"/>
    <col min="6" max="7" width="12.28515625" style="527" customWidth="1"/>
    <col min="8" max="8" width="11" style="87" customWidth="1"/>
    <col min="9" max="9" width="8.7109375" style="22" customWidth="1"/>
    <col min="10" max="10" width="11" style="26" customWidth="1"/>
    <col min="11" max="11" width="13.42578125" style="22" bestFit="1" customWidth="1"/>
    <col min="12" max="12" width="16.42578125" style="23" customWidth="1"/>
    <col min="13" max="13" width="9.42578125" style="26" customWidth="1"/>
    <col min="14" max="14" width="9.7109375" style="22" customWidth="1"/>
    <col min="15" max="15" width="10.85546875" style="86" customWidth="1"/>
    <col min="16" max="16" width="9.28515625" style="23" bestFit="1" customWidth="1"/>
    <col min="17" max="17" width="19.7109375" style="23" bestFit="1" customWidth="1"/>
    <col min="18" max="16384" width="9" style="23"/>
  </cols>
  <sheetData>
    <row r="1" spans="1:17">
      <c r="A1" s="3"/>
      <c r="B1" s="2876" t="s">
        <v>9</v>
      </c>
      <c r="C1" s="1"/>
      <c r="D1" s="209" t="s">
        <v>11600</v>
      </c>
      <c r="E1" s="209" t="s">
        <v>1594</v>
      </c>
      <c r="F1" s="209"/>
      <c r="G1" s="209"/>
      <c r="H1" s="503" t="s">
        <v>1595</v>
      </c>
      <c r="I1" s="2876"/>
      <c r="J1" s="1" t="s">
        <v>1595</v>
      </c>
      <c r="K1" s="1"/>
      <c r="L1" s="1"/>
      <c r="M1" s="27"/>
      <c r="N1" s="2893" t="s">
        <v>4216</v>
      </c>
      <c r="O1" s="2893"/>
      <c r="P1" s="2893"/>
      <c r="Q1" s="1"/>
    </row>
    <row r="2" spans="1:17" s="22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85" t="s">
        <v>11607</v>
      </c>
      <c r="G2" s="585" t="s">
        <v>11608</v>
      </c>
      <c r="H2" s="98" t="s">
        <v>944</v>
      </c>
      <c r="I2" s="5" t="s">
        <v>1599</v>
      </c>
      <c r="J2" s="11" t="s">
        <v>3112</v>
      </c>
      <c r="K2" s="5" t="s">
        <v>1600</v>
      </c>
      <c r="L2" s="5" t="s">
        <v>11638</v>
      </c>
      <c r="M2" s="11" t="s">
        <v>1601</v>
      </c>
      <c r="N2" s="5" t="s">
        <v>1602</v>
      </c>
      <c r="O2" s="11" t="s">
        <v>3112</v>
      </c>
      <c r="P2" s="6" t="s">
        <v>18</v>
      </c>
      <c r="Q2" s="5" t="s">
        <v>949</v>
      </c>
    </row>
    <row r="3" spans="1:17" s="22" customFormat="1">
      <c r="A3" s="3"/>
      <c r="B3" s="7"/>
      <c r="C3" s="2876"/>
      <c r="D3" s="50"/>
      <c r="E3" s="47"/>
      <c r="F3" s="591"/>
      <c r="G3" s="591"/>
      <c r="H3" s="93"/>
      <c r="I3" s="2876"/>
      <c r="J3" s="48"/>
      <c r="K3" s="2876"/>
      <c r="L3" s="2876"/>
      <c r="M3" s="48"/>
      <c r="N3" s="2876"/>
      <c r="O3" s="48"/>
      <c r="P3" s="49"/>
      <c r="Q3" s="2876"/>
    </row>
    <row r="4" spans="1:17" s="22" customFormat="1">
      <c r="A4" s="3"/>
      <c r="B4" s="245" t="s">
        <v>5713</v>
      </c>
      <c r="C4" s="2876"/>
      <c r="D4" s="67">
        <v>0</v>
      </c>
      <c r="E4" s="47"/>
      <c r="F4" s="591"/>
      <c r="G4" s="591"/>
      <c r="H4" s="93"/>
      <c r="I4" s="2876"/>
      <c r="J4" s="48"/>
      <c r="K4" s="2876"/>
      <c r="L4" s="2876"/>
      <c r="M4" s="48"/>
      <c r="N4" s="2876"/>
      <c r="O4" s="48"/>
      <c r="P4" s="49"/>
      <c r="Q4" s="2876"/>
    </row>
    <row r="5" spans="1:17" s="22" customFormat="1">
      <c r="A5" s="2876"/>
      <c r="B5" s="245"/>
      <c r="C5" s="2876"/>
      <c r="D5" s="67"/>
      <c r="E5" s="47"/>
      <c r="F5" s="591"/>
      <c r="G5" s="591"/>
      <c r="H5" s="93"/>
      <c r="I5" s="2876"/>
      <c r="J5" s="48"/>
      <c r="K5" s="2876"/>
      <c r="L5" s="2876"/>
      <c r="M5" s="48"/>
      <c r="N5" s="2876"/>
      <c r="O5" s="48"/>
      <c r="P5" s="49"/>
      <c r="Q5" s="2876"/>
    </row>
    <row r="6" spans="1:17">
      <c r="A6" s="244" t="s">
        <v>11639</v>
      </c>
      <c r="B6" s="244"/>
      <c r="C6" s="104" t="s">
        <v>11640</v>
      </c>
      <c r="D6" s="58"/>
      <c r="E6" s="2007"/>
      <c r="F6" s="595"/>
      <c r="G6" s="2050"/>
      <c r="H6" s="2008"/>
      <c r="I6" s="2005"/>
      <c r="J6" s="2010"/>
      <c r="K6" s="2005"/>
      <c r="L6" s="2004"/>
      <c r="M6" s="2010"/>
      <c r="N6" s="2005"/>
      <c r="O6" s="2052"/>
      <c r="P6" s="2004"/>
      <c r="Q6" s="2004"/>
    </row>
    <row r="7" spans="1:17">
      <c r="A7" s="216">
        <v>5007079</v>
      </c>
      <c r="B7" s="216" t="s">
        <v>11641</v>
      </c>
      <c r="C7" s="590" t="s">
        <v>11642</v>
      </c>
      <c r="D7" s="58">
        <v>1500000</v>
      </c>
      <c r="E7" s="2007"/>
      <c r="F7" s="595">
        <v>1955000</v>
      </c>
      <c r="G7" s="2265">
        <f>(D7)-(F7)</f>
        <v>-455000</v>
      </c>
      <c r="H7" s="2008">
        <v>1110000</v>
      </c>
      <c r="I7" s="2005" t="s">
        <v>98</v>
      </c>
      <c r="J7" s="2010">
        <v>42571</v>
      </c>
      <c r="K7" s="2005" t="s">
        <v>3153</v>
      </c>
      <c r="L7" s="2004"/>
      <c r="M7" s="2004"/>
      <c r="N7" s="2052" t="s">
        <v>107</v>
      </c>
      <c r="O7" s="2052">
        <v>42622</v>
      </c>
      <c r="P7" s="2004" t="s">
        <v>728</v>
      </c>
      <c r="Q7" s="2004" t="s">
        <v>729</v>
      </c>
    </row>
    <row r="8" spans="1:17">
      <c r="A8" s="216"/>
      <c r="B8" s="216"/>
      <c r="C8" s="590"/>
      <c r="D8" s="58"/>
      <c r="E8" s="2007"/>
      <c r="F8" s="595"/>
      <c r="G8" s="2050"/>
      <c r="H8" s="2008"/>
      <c r="I8" s="2005"/>
      <c r="J8" s="2010"/>
      <c r="K8" s="2005"/>
      <c r="L8" s="2004"/>
      <c r="M8" s="2010"/>
      <c r="N8" s="2005"/>
      <c r="O8" s="2052"/>
      <c r="P8" s="2004"/>
      <c r="Q8" s="2004"/>
    </row>
    <row r="9" spans="1:17">
      <c r="A9" s="244" t="s">
        <v>463</v>
      </c>
      <c r="B9" s="216"/>
      <c r="C9" s="590"/>
      <c r="D9" s="58"/>
      <c r="E9" s="2007"/>
      <c r="F9" s="595"/>
      <c r="G9" s="2050"/>
      <c r="H9" s="2008"/>
      <c r="I9" s="2005"/>
      <c r="J9" s="2010"/>
      <c r="K9" s="2005"/>
      <c r="L9" s="2004"/>
      <c r="M9" s="2010"/>
      <c r="N9" s="2005"/>
      <c r="O9" s="2052"/>
      <c r="P9" s="2004"/>
      <c r="Q9" s="2004"/>
    </row>
    <row r="10" spans="1:17">
      <c r="A10" s="216">
        <v>5007092</v>
      </c>
      <c r="B10" s="216" t="s">
        <v>11643</v>
      </c>
      <c r="C10" s="590" t="s">
        <v>11644</v>
      </c>
      <c r="D10" s="58">
        <v>1165000</v>
      </c>
      <c r="E10" s="2007"/>
      <c r="F10" s="595">
        <v>1020000</v>
      </c>
      <c r="G10" s="2265">
        <f>(D10)-(F10)</f>
        <v>145000</v>
      </c>
      <c r="H10" s="2008">
        <v>965000</v>
      </c>
      <c r="I10" s="2005" t="s">
        <v>207</v>
      </c>
      <c r="J10" s="2010">
        <v>42573</v>
      </c>
      <c r="K10" s="2005" t="s">
        <v>400</v>
      </c>
      <c r="L10" s="2004"/>
      <c r="M10" s="2010"/>
      <c r="N10" s="2005" t="s">
        <v>67</v>
      </c>
      <c r="O10" s="2052">
        <v>42616</v>
      </c>
      <c r="P10" s="2004" t="s">
        <v>728</v>
      </c>
      <c r="Q10" s="2004" t="s">
        <v>729</v>
      </c>
    </row>
    <row r="11" spans="1:17">
      <c r="A11" s="216">
        <v>5007108</v>
      </c>
      <c r="B11" s="216" t="s">
        <v>11645</v>
      </c>
      <c r="C11" s="590" t="s">
        <v>11646</v>
      </c>
      <c r="D11" s="58">
        <v>1290000</v>
      </c>
      <c r="E11" s="2007"/>
      <c r="F11" s="595">
        <v>1100000</v>
      </c>
      <c r="G11" s="2265">
        <f>(D11)-(F11)</f>
        <v>190000</v>
      </c>
      <c r="H11" s="2008">
        <v>1094000</v>
      </c>
      <c r="I11" s="2005" t="s">
        <v>104</v>
      </c>
      <c r="J11" s="2010">
        <v>42579</v>
      </c>
      <c r="K11" s="2005" t="s">
        <v>11647</v>
      </c>
      <c r="L11" s="2004"/>
      <c r="M11" s="2010"/>
      <c r="N11" s="2005" t="s">
        <v>67</v>
      </c>
      <c r="O11" s="2052">
        <v>42616</v>
      </c>
      <c r="P11" s="2004" t="s">
        <v>728</v>
      </c>
      <c r="Q11" s="2004" t="s">
        <v>11648</v>
      </c>
    </row>
    <row r="12" spans="1:17">
      <c r="A12" s="216"/>
      <c r="B12" s="216"/>
      <c r="C12" s="590"/>
      <c r="D12" s="58"/>
      <c r="E12" s="2007"/>
      <c r="F12" s="595"/>
      <c r="G12" s="2265"/>
      <c r="H12" s="2008"/>
      <c r="I12" s="2005"/>
      <c r="J12" s="2010"/>
      <c r="K12" s="2005"/>
      <c r="L12" s="2004"/>
      <c r="M12" s="2010"/>
      <c r="N12" s="2005"/>
      <c r="O12" s="2052"/>
      <c r="P12" s="2004"/>
      <c r="Q12" s="2004"/>
    </row>
    <row r="13" spans="1:17">
      <c r="A13" s="244" t="s">
        <v>11649</v>
      </c>
      <c r="B13" s="216"/>
      <c r="C13" s="590"/>
      <c r="D13" s="58"/>
      <c r="E13" s="2007"/>
      <c r="F13" s="595"/>
      <c r="G13" s="2265"/>
      <c r="H13" s="2008"/>
      <c r="I13" s="2005"/>
      <c r="J13" s="2010"/>
      <c r="K13" s="2005"/>
      <c r="L13" s="2004"/>
      <c r="M13" s="2010"/>
      <c r="N13" s="2005"/>
      <c r="O13" s="2052"/>
      <c r="P13" s="2004"/>
      <c r="Q13" s="2004"/>
    </row>
    <row r="14" spans="1:17">
      <c r="A14" s="216">
        <v>5007101</v>
      </c>
      <c r="B14" s="216" t="s">
        <v>11650</v>
      </c>
      <c r="C14" s="590" t="s">
        <v>11651</v>
      </c>
      <c r="D14" s="58">
        <v>1300000</v>
      </c>
      <c r="E14" s="2007"/>
      <c r="F14" s="595">
        <v>1100000</v>
      </c>
      <c r="G14" s="2265">
        <f>(D14)-(F14)</f>
        <v>200000</v>
      </c>
      <c r="H14" s="2008">
        <v>1110000</v>
      </c>
      <c r="I14" s="2005" t="s">
        <v>369</v>
      </c>
      <c r="J14" s="2010">
        <v>42577</v>
      </c>
      <c r="K14" s="2005" t="s">
        <v>11652</v>
      </c>
      <c r="L14" s="2004"/>
      <c r="M14" s="2010"/>
      <c r="N14" s="2005" t="s">
        <v>41</v>
      </c>
      <c r="O14" s="2052">
        <v>42622</v>
      </c>
      <c r="P14" s="2004" t="s">
        <v>728</v>
      </c>
      <c r="Q14" s="2004" t="s">
        <v>11653</v>
      </c>
    </row>
    <row r="15" spans="1:17">
      <c r="A15" s="216"/>
      <c r="B15" s="216"/>
      <c r="C15" s="590"/>
      <c r="D15" s="58"/>
      <c r="E15" s="2007"/>
      <c r="F15" s="595"/>
      <c r="G15" s="2265"/>
      <c r="H15" s="2008"/>
      <c r="I15" s="2005"/>
      <c r="J15" s="2010"/>
      <c r="K15" s="2005"/>
      <c r="L15" s="2004"/>
      <c r="M15" s="2010"/>
      <c r="N15" s="2005"/>
      <c r="O15" s="2052"/>
      <c r="P15" s="2004"/>
      <c r="Q15" s="2004"/>
    </row>
    <row r="16" spans="1:17">
      <c r="A16" s="216"/>
      <c r="B16" s="2112" t="s">
        <v>11654</v>
      </c>
      <c r="C16" s="590"/>
      <c r="D16" s="58"/>
      <c r="E16" s="2007"/>
      <c r="F16" s="595"/>
      <c r="G16" s="2265"/>
      <c r="H16" s="2008"/>
      <c r="I16" s="2005"/>
      <c r="J16" s="2010"/>
      <c r="K16" s="2005"/>
      <c r="L16" s="2004"/>
      <c r="M16" s="2010"/>
      <c r="N16" s="2005"/>
      <c r="O16" s="2052"/>
      <c r="P16" s="2004"/>
      <c r="Q16" s="2004"/>
    </row>
    <row r="17" spans="1:17">
      <c r="A17" s="216"/>
      <c r="B17" s="2112" t="s">
        <v>731</v>
      </c>
      <c r="C17" s="590"/>
      <c r="D17" s="58"/>
      <c r="E17" s="2007"/>
      <c r="F17" s="595"/>
      <c r="G17" s="2265"/>
      <c r="H17" s="2008"/>
      <c r="I17" s="2005"/>
      <c r="J17" s="2010"/>
      <c r="K17" s="2005"/>
      <c r="L17" s="2004"/>
      <c r="M17" s="2010"/>
      <c r="N17" s="2005"/>
      <c r="O17" s="2052"/>
      <c r="P17" s="2004"/>
      <c r="Q17" s="2004"/>
    </row>
    <row r="18" spans="1:17" s="101" customFormat="1">
      <c r="A18" s="2177"/>
      <c r="B18" s="2176"/>
      <c r="C18" s="2176"/>
      <c r="D18" s="2269"/>
      <c r="E18" s="2270"/>
      <c r="F18" s="841"/>
      <c r="G18" s="2271"/>
      <c r="H18" s="2272"/>
      <c r="I18" s="2177"/>
      <c r="J18" s="2273"/>
      <c r="K18" s="2177"/>
      <c r="L18" s="2176"/>
      <c r="M18" s="2273"/>
      <c r="N18" s="2177"/>
      <c r="O18" s="2274"/>
      <c r="P18" s="2176"/>
      <c r="Q18" s="2176"/>
    </row>
    <row r="19" spans="1:17">
      <c r="A19" s="851" t="s">
        <v>11655</v>
      </c>
      <c r="B19" s="2004"/>
      <c r="C19" s="2004"/>
      <c r="D19" s="2083"/>
      <c r="E19" s="2007"/>
      <c r="F19" s="595"/>
      <c r="G19" s="2050"/>
      <c r="H19" s="2041"/>
      <c r="I19" s="2005"/>
      <c r="J19" s="2010"/>
      <c r="K19" s="2005"/>
      <c r="L19" s="2004"/>
      <c r="M19" s="2010"/>
      <c r="N19" s="2005"/>
      <c r="O19" s="2052"/>
      <c r="P19" s="2004"/>
      <c r="Q19" s="2004"/>
    </row>
    <row r="20" spans="1:17">
      <c r="A20" s="244" t="s">
        <v>11656</v>
      </c>
      <c r="B20" s="244"/>
      <c r="C20" s="104" t="s">
        <v>11657</v>
      </c>
      <c r="D20" s="58"/>
      <c r="E20" s="2007"/>
      <c r="F20" s="2050"/>
      <c r="G20" s="2050"/>
      <c r="H20" s="2008"/>
      <c r="I20" s="2005"/>
      <c r="J20" s="2010"/>
      <c r="K20" s="2005"/>
      <c r="L20" s="2004"/>
      <c r="M20" s="2010"/>
      <c r="N20" s="2005"/>
      <c r="O20" s="2052"/>
      <c r="P20" s="2004"/>
      <c r="Q20" s="2004"/>
    </row>
    <row r="21" spans="1:17">
      <c r="A21" s="216">
        <v>5008020</v>
      </c>
      <c r="B21" s="2145" t="s">
        <v>11658</v>
      </c>
      <c r="C21" s="17" t="s">
        <v>11659</v>
      </c>
      <c r="D21" s="58">
        <v>1385000</v>
      </c>
      <c r="E21" s="2007"/>
      <c r="F21" s="58">
        <v>1385000</v>
      </c>
      <c r="G21" s="2265">
        <f>(D21)-(F21)</f>
        <v>0</v>
      </c>
      <c r="H21" s="2008">
        <v>1025000</v>
      </c>
      <c r="I21" s="2005" t="s">
        <v>98</v>
      </c>
      <c r="J21" s="2010">
        <v>42587</v>
      </c>
      <c r="K21" s="2005" t="s">
        <v>782</v>
      </c>
      <c r="L21" s="2004"/>
      <c r="M21" s="2010"/>
      <c r="N21" s="2005" t="s">
        <v>67</v>
      </c>
      <c r="O21" s="2052">
        <v>42629</v>
      </c>
      <c r="P21" s="2004" t="s">
        <v>728</v>
      </c>
      <c r="Q21" s="2004" t="s">
        <v>729</v>
      </c>
    </row>
    <row r="22" spans="1:17">
      <c r="A22" s="2005"/>
      <c r="B22" s="2004"/>
      <c r="C22" s="2004"/>
      <c r="D22" s="2083"/>
      <c r="E22" s="2007"/>
      <c r="F22" s="2083"/>
      <c r="G22" s="2050"/>
      <c r="H22" s="2041"/>
      <c r="I22" s="2005"/>
      <c r="J22" s="2010"/>
      <c r="K22" s="2005"/>
      <c r="L22" s="2004"/>
      <c r="M22" s="2010"/>
      <c r="N22" s="2005"/>
      <c r="O22" s="2052"/>
      <c r="P22" s="2004"/>
      <c r="Q22" s="2004"/>
    </row>
    <row r="23" spans="1:17">
      <c r="A23" s="244" t="s">
        <v>11660</v>
      </c>
      <c r="B23" s="216"/>
      <c r="C23" s="590"/>
      <c r="D23" s="58"/>
      <c r="E23" s="2007"/>
      <c r="F23" s="58"/>
      <c r="G23" s="2050"/>
      <c r="H23" s="2008"/>
      <c r="I23" s="2005"/>
      <c r="J23" s="2010"/>
      <c r="K23" s="2005"/>
      <c r="L23" s="2004"/>
      <c r="M23" s="2010"/>
      <c r="N23" s="2005"/>
      <c r="O23" s="2052"/>
      <c r="P23" s="2004"/>
      <c r="Q23" s="2004"/>
    </row>
    <row r="24" spans="1:17">
      <c r="A24" s="216">
        <v>5008027</v>
      </c>
      <c r="B24" s="216" t="s">
        <v>2646</v>
      </c>
      <c r="C24" s="590" t="s">
        <v>11661</v>
      </c>
      <c r="D24" s="58">
        <v>1560000</v>
      </c>
      <c r="E24" s="2007"/>
      <c r="F24" s="58">
        <v>1560000</v>
      </c>
      <c r="G24" s="2265">
        <f>(D24)-(F24)</f>
        <v>0</v>
      </c>
      <c r="H24" s="2008">
        <v>1210000</v>
      </c>
      <c r="I24" s="2005" t="s">
        <v>98</v>
      </c>
      <c r="J24" s="2010">
        <v>42590</v>
      </c>
      <c r="K24" s="2005" t="s">
        <v>400</v>
      </c>
      <c r="L24" s="2004"/>
      <c r="M24" s="2010"/>
      <c r="N24" s="2005" t="s">
        <v>5733</v>
      </c>
      <c r="O24" s="2052">
        <v>42629</v>
      </c>
      <c r="P24" s="2004" t="s">
        <v>728</v>
      </c>
      <c r="Q24" s="2004" t="s">
        <v>729</v>
      </c>
    </row>
    <row r="25" spans="1:17">
      <c r="A25" s="216"/>
      <c r="B25" s="216"/>
      <c r="C25" s="590"/>
      <c r="D25" s="58"/>
      <c r="E25" s="2007"/>
      <c r="F25" s="58"/>
      <c r="G25" s="2050"/>
      <c r="H25" s="2008"/>
      <c r="I25" s="2005"/>
      <c r="J25" s="2010"/>
      <c r="K25" s="2005"/>
      <c r="L25" s="2004"/>
      <c r="M25" s="2010"/>
      <c r="N25" s="2005"/>
      <c r="O25" s="2052"/>
      <c r="P25" s="2004"/>
      <c r="Q25" s="2004"/>
    </row>
    <row r="26" spans="1:17">
      <c r="A26" s="244" t="s">
        <v>11662</v>
      </c>
      <c r="B26" s="216"/>
      <c r="C26" s="590"/>
      <c r="D26" s="58"/>
      <c r="E26" s="2007"/>
      <c r="F26" s="58"/>
      <c r="G26" s="2050"/>
      <c r="H26" s="2008"/>
      <c r="I26" s="2005"/>
      <c r="J26" s="2010"/>
      <c r="K26" s="2005"/>
      <c r="L26" s="2004"/>
      <c r="M26" s="2010"/>
      <c r="N26" s="2005"/>
      <c r="O26" s="2052"/>
      <c r="P26" s="2004"/>
      <c r="Q26" s="2004"/>
    </row>
    <row r="27" spans="1:17">
      <c r="A27" s="216">
        <v>5008032</v>
      </c>
      <c r="B27" s="216" t="s">
        <v>11663</v>
      </c>
      <c r="C27" s="590" t="s">
        <v>11664</v>
      </c>
      <c r="D27" s="58">
        <v>1000000</v>
      </c>
      <c r="E27" s="2007"/>
      <c r="F27" s="58">
        <v>1000000</v>
      </c>
      <c r="G27" s="2265">
        <f>(D27)-(F27)</f>
        <v>0</v>
      </c>
      <c r="H27" s="2008">
        <v>640000</v>
      </c>
      <c r="I27" s="2005" t="s">
        <v>110</v>
      </c>
      <c r="J27" s="2010">
        <v>42588</v>
      </c>
      <c r="K27" s="2005" t="s">
        <v>448</v>
      </c>
      <c r="L27" s="2004"/>
      <c r="M27" s="2010"/>
      <c r="N27" s="2005" t="s">
        <v>41</v>
      </c>
      <c r="O27" s="2052">
        <v>42627</v>
      </c>
      <c r="P27" s="2004" t="s">
        <v>728</v>
      </c>
      <c r="Q27" s="2004" t="s">
        <v>729</v>
      </c>
    </row>
    <row r="28" spans="1:17">
      <c r="A28" s="216"/>
      <c r="B28" s="216"/>
      <c r="C28" s="590"/>
      <c r="D28" s="58"/>
      <c r="E28" s="2007"/>
      <c r="F28" s="2050"/>
      <c r="G28" s="2265"/>
      <c r="H28" s="2008"/>
      <c r="I28" s="2005"/>
      <c r="J28" s="2010"/>
      <c r="K28" s="2005"/>
      <c r="L28" s="2004"/>
      <c r="M28" s="2010"/>
      <c r="N28" s="2005"/>
      <c r="O28" s="2052"/>
      <c r="P28" s="2004"/>
      <c r="Q28" s="2004"/>
    </row>
    <row r="29" spans="1:17">
      <c r="A29" s="852" t="s">
        <v>11665</v>
      </c>
      <c r="B29" s="216"/>
      <c r="C29" s="590"/>
      <c r="D29" s="58"/>
      <c r="E29" s="2007"/>
      <c r="F29" s="2050"/>
      <c r="G29" s="2265"/>
      <c r="H29" s="2008"/>
      <c r="I29" s="2005"/>
      <c r="J29" s="2010"/>
      <c r="K29" s="2005"/>
      <c r="L29" s="2004"/>
      <c r="M29" s="2010"/>
      <c r="N29" s="2005"/>
      <c r="O29" s="2052"/>
      <c r="P29" s="2004"/>
      <c r="Q29" s="2004"/>
    </row>
    <row r="30" spans="1:17">
      <c r="A30" s="244" t="s">
        <v>11666</v>
      </c>
      <c r="B30" s="216"/>
      <c r="C30" s="590"/>
      <c r="D30" s="58"/>
      <c r="E30" s="2007"/>
      <c r="F30" s="2050"/>
      <c r="G30" s="2265"/>
      <c r="H30" s="2008"/>
      <c r="I30" s="2005"/>
      <c r="J30" s="2010"/>
      <c r="K30" s="2005"/>
      <c r="L30" s="2004"/>
      <c r="M30" s="2010"/>
      <c r="N30" s="2005"/>
      <c r="O30" s="2052"/>
      <c r="P30" s="2004"/>
      <c r="Q30" s="2004"/>
    </row>
    <row r="31" spans="1:17">
      <c r="A31" s="216">
        <v>5008048</v>
      </c>
      <c r="B31" s="216" t="s">
        <v>11667</v>
      </c>
      <c r="C31" s="17" t="s">
        <v>11668</v>
      </c>
      <c r="D31" s="58">
        <v>1100000</v>
      </c>
      <c r="E31" s="2007"/>
      <c r="F31" s="58">
        <v>1100000</v>
      </c>
      <c r="G31" s="2265">
        <f>(D31)-(F31)</f>
        <v>0</v>
      </c>
      <c r="H31" s="2008">
        <v>650000</v>
      </c>
      <c r="I31" s="2005" t="s">
        <v>98</v>
      </c>
      <c r="J31" s="2010">
        <v>42594</v>
      </c>
      <c r="K31" s="2005" t="s">
        <v>11669</v>
      </c>
      <c r="L31" s="2004" t="s">
        <v>449</v>
      </c>
      <c r="M31" s="2010"/>
      <c r="N31" s="2005" t="s">
        <v>67</v>
      </c>
      <c r="O31" s="2052">
        <v>42643</v>
      </c>
      <c r="P31" s="2004" t="s">
        <v>728</v>
      </c>
      <c r="Q31" s="2004" t="s">
        <v>2236</v>
      </c>
    </row>
    <row r="32" spans="1:17">
      <c r="A32" s="216">
        <v>5008070</v>
      </c>
      <c r="B32" s="216" t="s">
        <v>11667</v>
      </c>
      <c r="C32" s="17" t="s">
        <v>11670</v>
      </c>
      <c r="D32" s="58">
        <v>1130000</v>
      </c>
      <c r="E32" s="2007"/>
      <c r="F32" s="58">
        <v>1130000</v>
      </c>
      <c r="G32" s="2265">
        <f>(D32)-(F32)</f>
        <v>0</v>
      </c>
      <c r="H32" s="2008">
        <v>700000</v>
      </c>
      <c r="I32" s="2005" t="s">
        <v>104</v>
      </c>
      <c r="J32" s="2010">
        <v>42604</v>
      </c>
      <c r="K32" s="2005" t="s">
        <v>2468</v>
      </c>
      <c r="L32" s="2004"/>
      <c r="M32" s="2010"/>
      <c r="N32" s="2005" t="s">
        <v>67</v>
      </c>
      <c r="O32" s="2052">
        <v>42643</v>
      </c>
      <c r="P32" s="2004" t="s">
        <v>728</v>
      </c>
      <c r="Q32" s="2004" t="s">
        <v>729</v>
      </c>
    </row>
    <row r="33" spans="1:17">
      <c r="A33" s="216">
        <v>5009007</v>
      </c>
      <c r="B33" s="216" t="s">
        <v>11671</v>
      </c>
      <c r="C33" s="17" t="s">
        <v>11672</v>
      </c>
      <c r="D33" s="58">
        <v>1090000</v>
      </c>
      <c r="E33" s="2007"/>
      <c r="F33" s="58">
        <v>1090000</v>
      </c>
      <c r="G33" s="2265">
        <f>(D33)-(F33)</f>
        <v>0</v>
      </c>
      <c r="H33" s="2008">
        <v>710000</v>
      </c>
      <c r="I33" s="2005" t="s">
        <v>98</v>
      </c>
      <c r="J33" s="2010">
        <v>42615</v>
      </c>
      <c r="K33" s="2005" t="s">
        <v>3263</v>
      </c>
      <c r="L33" s="2004" t="s">
        <v>449</v>
      </c>
      <c r="M33" s="2010"/>
      <c r="N33" s="2005" t="s">
        <v>67</v>
      </c>
      <c r="O33" s="2052">
        <v>42643</v>
      </c>
      <c r="P33" s="2004" t="s">
        <v>728</v>
      </c>
      <c r="Q33" s="2004" t="s">
        <v>729</v>
      </c>
    </row>
    <row r="34" spans="1:17">
      <c r="A34" s="216"/>
      <c r="B34" s="216"/>
      <c r="C34" s="17"/>
      <c r="D34" s="58"/>
      <c r="E34" s="2007"/>
      <c r="F34" s="58"/>
      <c r="G34" s="2265"/>
      <c r="H34" s="2008"/>
      <c r="I34" s="2005"/>
      <c r="J34" s="2010"/>
      <c r="K34" s="2005"/>
      <c r="L34" s="2004"/>
      <c r="M34" s="2010"/>
      <c r="N34" s="2005"/>
      <c r="O34" s="2052"/>
      <c r="P34" s="2004"/>
      <c r="Q34" s="2004"/>
    </row>
    <row r="35" spans="1:17">
      <c r="A35" s="216"/>
      <c r="B35" s="2112" t="s">
        <v>11673</v>
      </c>
      <c r="C35" s="17"/>
      <c r="D35" s="58"/>
      <c r="E35" s="2007"/>
      <c r="F35" s="58"/>
      <c r="G35" s="2265"/>
      <c r="H35" s="2008"/>
      <c r="I35" s="2005"/>
      <c r="J35" s="2010"/>
      <c r="K35" s="2005"/>
      <c r="L35" s="2004"/>
      <c r="M35" s="2010"/>
      <c r="N35" s="2005"/>
      <c r="O35" s="2052"/>
      <c r="P35" s="2004"/>
      <c r="Q35" s="2004"/>
    </row>
    <row r="36" spans="1:17">
      <c r="A36" s="216"/>
      <c r="B36" s="2112" t="s">
        <v>731</v>
      </c>
      <c r="C36" s="17"/>
      <c r="D36" s="58"/>
      <c r="E36" s="2007"/>
      <c r="F36" s="58"/>
      <c r="G36" s="2265"/>
      <c r="H36" s="2008"/>
      <c r="I36" s="2005"/>
      <c r="J36" s="2010"/>
      <c r="K36" s="2005"/>
      <c r="L36" s="2004"/>
      <c r="M36" s="2010"/>
      <c r="N36" s="2005"/>
      <c r="O36" s="2052"/>
      <c r="P36" s="2004"/>
      <c r="Q36" s="2004"/>
    </row>
    <row r="37" spans="1:17">
      <c r="A37" s="216"/>
      <c r="B37" s="216"/>
      <c r="C37" s="17"/>
      <c r="D37" s="58"/>
      <c r="E37" s="2007"/>
      <c r="F37" s="58"/>
      <c r="G37" s="2265"/>
      <c r="H37" s="2008"/>
      <c r="I37" s="2005"/>
      <c r="J37" s="2010"/>
      <c r="K37" s="2005"/>
      <c r="L37" s="2004"/>
      <c r="M37" s="2010"/>
      <c r="N37" s="2005"/>
      <c r="O37" s="2052"/>
      <c r="P37" s="2004"/>
      <c r="Q37" s="2004"/>
    </row>
    <row r="38" spans="1:17">
      <c r="A38" s="216"/>
      <c r="B38" s="216"/>
      <c r="C38" s="590"/>
      <c r="D38" s="58"/>
      <c r="E38" s="2007"/>
      <c r="F38" s="2050"/>
      <c r="G38" s="2265"/>
      <c r="H38" s="2008"/>
      <c r="I38" s="2005"/>
      <c r="J38" s="2010"/>
      <c r="K38" s="2005"/>
      <c r="L38" s="2004"/>
      <c r="M38" s="2010"/>
      <c r="N38" s="2005"/>
      <c r="O38" s="2052"/>
      <c r="P38" s="2004"/>
      <c r="Q38" s="2004"/>
    </row>
    <row r="39" spans="1:17">
      <c r="A39" s="210" t="s">
        <v>732</v>
      </c>
      <c r="B39" s="675"/>
      <c r="C39" s="2004"/>
      <c r="D39" s="58"/>
      <c r="E39" s="2007"/>
      <c r="F39" s="2050"/>
      <c r="G39" s="2050"/>
      <c r="H39" s="2008"/>
      <c r="I39" s="2005"/>
      <c r="J39" s="2010"/>
      <c r="K39" s="2005"/>
      <c r="L39" s="2004"/>
      <c r="M39" s="2010"/>
      <c r="N39" s="2005"/>
      <c r="O39" s="2052"/>
      <c r="P39" s="2004"/>
      <c r="Q39" s="2004"/>
    </row>
    <row r="40" spans="1:17">
      <c r="A40" s="210"/>
      <c r="B40" s="675" t="s">
        <v>7</v>
      </c>
      <c r="C40" s="67"/>
      <c r="D40" s="58"/>
      <c r="E40" s="2007"/>
      <c r="F40" s="2050"/>
      <c r="G40" s="2050"/>
      <c r="H40" s="2008"/>
      <c r="I40" s="2005"/>
      <c r="J40" s="2010"/>
      <c r="K40" s="2005"/>
      <c r="L40" s="2004"/>
      <c r="M40" s="2010"/>
      <c r="N40" s="2005"/>
      <c r="O40" s="2052"/>
      <c r="P40" s="2004"/>
      <c r="Q40" s="2004"/>
    </row>
    <row r="41" spans="1:17">
      <c r="A41" s="184"/>
      <c r="B41" s="216"/>
      <c r="C41" s="217"/>
      <c r="D41" s="58"/>
      <c r="E41" s="2007"/>
      <c r="F41" s="2050"/>
      <c r="G41" s="2050"/>
      <c r="H41" s="2008"/>
      <c r="I41" s="2005"/>
      <c r="J41" s="2010"/>
      <c r="K41" s="2005"/>
      <c r="L41" s="2004"/>
      <c r="M41" s="2010"/>
      <c r="N41" s="2005"/>
      <c r="O41" s="2052"/>
      <c r="P41" s="2004"/>
      <c r="Q41" s="2004"/>
    </row>
    <row r="42" spans="1:17">
      <c r="A42" s="184"/>
      <c r="B42" s="244" t="s">
        <v>733</v>
      </c>
      <c r="C42" s="710">
        <f>SUM(D19:D39)+SUM(C40:C41)</f>
        <v>7265000</v>
      </c>
      <c r="D42" s="58"/>
      <c r="E42" s="2007"/>
      <c r="F42" s="2050"/>
      <c r="G42" s="2050"/>
      <c r="H42" s="2008"/>
      <c r="I42" s="2005"/>
      <c r="J42" s="2010"/>
      <c r="K42" s="2005"/>
      <c r="L42" s="2004"/>
      <c r="M42" s="2010"/>
      <c r="N42" s="2005"/>
      <c r="O42" s="2052"/>
      <c r="P42" s="2004"/>
      <c r="Q42" s="2004"/>
    </row>
    <row r="43" spans="1:17">
      <c r="A43" s="216"/>
      <c r="B43" s="244"/>
      <c r="C43" s="710"/>
      <c r="D43" s="58"/>
      <c r="E43" s="2007"/>
      <c r="F43" s="2050"/>
      <c r="G43" s="2050"/>
      <c r="H43" s="2008"/>
      <c r="I43" s="2005"/>
      <c r="J43" s="2010"/>
      <c r="K43" s="2005"/>
      <c r="L43" s="2004"/>
      <c r="M43" s="2010"/>
      <c r="N43" s="2005"/>
      <c r="O43" s="2052"/>
      <c r="P43" s="2004"/>
      <c r="Q43" s="2004"/>
    </row>
    <row r="44" spans="1:17" s="497" customFormat="1">
      <c r="A44" s="2019"/>
      <c r="B44" s="2023"/>
      <c r="C44" s="2023"/>
      <c r="D44" s="2228"/>
      <c r="E44" s="2017"/>
      <c r="F44" s="1855"/>
      <c r="G44" s="2236"/>
      <c r="H44" s="2088"/>
      <c r="I44" s="2019"/>
      <c r="J44" s="2021"/>
      <c r="K44" s="2019"/>
      <c r="L44" s="2023"/>
      <c r="M44" s="2021"/>
      <c r="N44" s="2019"/>
      <c r="O44" s="2080"/>
      <c r="P44" s="2023"/>
      <c r="Q44" s="2023"/>
    </row>
    <row r="45" spans="1:17">
      <c r="A45" s="244" t="s">
        <v>11674</v>
      </c>
      <c r="B45" s="2004"/>
      <c r="C45" s="104" t="s">
        <v>11675</v>
      </c>
      <c r="D45" s="2083"/>
      <c r="E45" s="2007"/>
      <c r="F45" s="595"/>
      <c r="G45" s="2050"/>
      <c r="H45" s="2041"/>
      <c r="I45" s="2005"/>
      <c r="J45" s="2010"/>
      <c r="K45" s="2005"/>
      <c r="L45" s="2004"/>
      <c r="M45" s="2010"/>
      <c r="N45" s="2005"/>
      <c r="O45" s="2052"/>
      <c r="P45" s="2004"/>
      <c r="Q45" s="2004"/>
    </row>
    <row r="46" spans="1:17">
      <c r="A46" s="216">
        <v>5008010</v>
      </c>
      <c r="B46" s="216" t="s">
        <v>11645</v>
      </c>
      <c r="C46" s="590" t="s">
        <v>11676</v>
      </c>
      <c r="D46" s="58">
        <v>1265000</v>
      </c>
      <c r="E46" s="2007"/>
      <c r="F46" s="595">
        <v>1100000</v>
      </c>
      <c r="G46" s="2265">
        <f>(D46)-(F46)</f>
        <v>165000</v>
      </c>
      <c r="H46" s="2008">
        <v>985000</v>
      </c>
      <c r="I46" s="2005" t="s">
        <v>31</v>
      </c>
      <c r="J46" s="2010">
        <v>42586</v>
      </c>
      <c r="K46" s="2005" t="s">
        <v>11647</v>
      </c>
      <c r="L46" s="2004"/>
      <c r="M46" s="2010"/>
      <c r="N46" s="2005" t="s">
        <v>67</v>
      </c>
      <c r="O46" s="2261">
        <v>42662</v>
      </c>
      <c r="P46" s="2004" t="s">
        <v>728</v>
      </c>
      <c r="Q46" s="2004" t="s">
        <v>11677</v>
      </c>
    </row>
    <row r="47" spans="1:17">
      <c r="A47" s="216">
        <v>5008019</v>
      </c>
      <c r="B47" s="216" t="s">
        <v>11678</v>
      </c>
      <c r="C47" s="590" t="s">
        <v>11679</v>
      </c>
      <c r="D47" s="58">
        <v>1300000</v>
      </c>
      <c r="E47" s="2007"/>
      <c r="F47" s="595">
        <v>1100000</v>
      </c>
      <c r="G47" s="2265">
        <f>(D47)-(F47)</f>
        <v>200000</v>
      </c>
      <c r="H47" s="2008">
        <v>1090000</v>
      </c>
      <c r="I47" s="2005" t="s">
        <v>369</v>
      </c>
      <c r="J47" s="2010">
        <v>42587</v>
      </c>
      <c r="K47" s="2005" t="s">
        <v>1859</v>
      </c>
      <c r="L47" s="2004"/>
      <c r="M47" s="2004"/>
      <c r="N47" s="2052" t="s">
        <v>67</v>
      </c>
      <c r="O47" s="2261">
        <v>42662</v>
      </c>
      <c r="P47" s="2004" t="s">
        <v>728</v>
      </c>
      <c r="Q47" s="2004" t="s">
        <v>11648</v>
      </c>
    </row>
    <row r="48" spans="1:17">
      <c r="A48" s="2275">
        <v>5008037</v>
      </c>
      <c r="B48" s="216" t="s">
        <v>11680</v>
      </c>
      <c r="C48" s="590" t="s">
        <v>11681</v>
      </c>
      <c r="D48" s="58">
        <v>1190000</v>
      </c>
      <c r="E48" s="2007"/>
      <c r="F48" s="595">
        <v>1100000</v>
      </c>
      <c r="G48" s="2265">
        <f>(D48)-(F48)</f>
        <v>90000</v>
      </c>
      <c r="H48" s="2008">
        <v>993000</v>
      </c>
      <c r="I48" s="2005" t="s">
        <v>110</v>
      </c>
      <c r="J48" s="2010">
        <v>42591</v>
      </c>
      <c r="K48" s="2005" t="s">
        <v>299</v>
      </c>
      <c r="L48" s="2004"/>
      <c r="M48" s="2004"/>
      <c r="N48" s="2052" t="s">
        <v>67</v>
      </c>
      <c r="O48" s="2261">
        <v>42662</v>
      </c>
      <c r="P48" s="2004" t="s">
        <v>728</v>
      </c>
      <c r="Q48" s="2004" t="s">
        <v>11648</v>
      </c>
    </row>
    <row r="49" spans="1:17">
      <c r="A49" s="216"/>
      <c r="B49" s="216"/>
      <c r="C49" s="590"/>
      <c r="D49" s="58"/>
      <c r="E49" s="2007"/>
      <c r="F49" s="595"/>
      <c r="G49" s="2265"/>
      <c r="H49" s="2008"/>
      <c r="I49" s="2005"/>
      <c r="J49" s="2010"/>
      <c r="K49" s="2005"/>
      <c r="L49" s="2004"/>
      <c r="M49" s="2004"/>
      <c r="N49" s="2052"/>
      <c r="O49" s="2052"/>
      <c r="P49" s="2004"/>
      <c r="Q49" s="2004"/>
    </row>
    <row r="50" spans="1:17">
      <c r="A50" s="244" t="s">
        <v>11682</v>
      </c>
      <c r="B50" s="216"/>
      <c r="C50" s="590"/>
      <c r="D50" s="58"/>
      <c r="E50" s="2007"/>
      <c r="F50" s="595"/>
      <c r="G50" s="2265"/>
      <c r="H50" s="2008"/>
      <c r="I50" s="2005"/>
      <c r="J50" s="2010"/>
      <c r="K50" s="2005"/>
      <c r="L50" s="2004"/>
      <c r="M50" s="2004"/>
      <c r="N50" s="2052"/>
      <c r="O50" s="2052"/>
      <c r="P50" s="2004"/>
      <c r="Q50" s="2004"/>
    </row>
    <row r="51" spans="1:17">
      <c r="A51" s="2275">
        <v>5008050</v>
      </c>
      <c r="B51" s="216" t="s">
        <v>11683</v>
      </c>
      <c r="C51" s="590" t="s">
        <v>11684</v>
      </c>
      <c r="D51" s="58">
        <v>525000</v>
      </c>
      <c r="E51" s="2007"/>
      <c r="F51" s="595">
        <v>525000</v>
      </c>
      <c r="G51" s="2265">
        <f>(D51)-(F51)</f>
        <v>0</v>
      </c>
      <c r="H51" s="2008">
        <v>278000</v>
      </c>
      <c r="I51" s="2005" t="s">
        <v>98</v>
      </c>
      <c r="J51" s="2010">
        <v>42599</v>
      </c>
      <c r="K51" s="2005" t="s">
        <v>1544</v>
      </c>
      <c r="L51" s="2004"/>
      <c r="M51" s="2004"/>
      <c r="N51" s="2052" t="s">
        <v>107</v>
      </c>
      <c r="O51" s="2261">
        <v>42658</v>
      </c>
      <c r="P51" s="2004" t="s">
        <v>728</v>
      </c>
      <c r="Q51" s="2004" t="s">
        <v>729</v>
      </c>
    </row>
    <row r="52" spans="1:17">
      <c r="A52" s="2205"/>
      <c r="B52" s="216"/>
      <c r="C52" s="590"/>
      <c r="D52" s="58"/>
      <c r="E52" s="2007"/>
      <c r="F52" s="595"/>
      <c r="G52" s="2265"/>
      <c r="H52" s="2008"/>
      <c r="I52" s="2005"/>
      <c r="J52" s="2010"/>
      <c r="K52" s="2005"/>
      <c r="L52" s="2004"/>
      <c r="M52" s="2004"/>
      <c r="N52" s="2052"/>
      <c r="O52" s="2261"/>
      <c r="P52" s="2004"/>
      <c r="Q52" s="2004"/>
    </row>
    <row r="53" spans="1:17">
      <c r="A53" s="2205"/>
      <c r="B53" s="2112" t="s">
        <v>11685</v>
      </c>
      <c r="C53" s="590"/>
      <c r="D53" s="58"/>
      <c r="E53" s="2007"/>
      <c r="F53" s="595"/>
      <c r="G53" s="2265"/>
      <c r="H53" s="2008"/>
      <c r="I53" s="2005"/>
      <c r="J53" s="2010"/>
      <c r="K53" s="2005"/>
      <c r="L53" s="2004"/>
      <c r="M53" s="2004"/>
      <c r="N53" s="2052"/>
      <c r="O53" s="2261"/>
      <c r="P53" s="2004"/>
      <c r="Q53" s="2004"/>
    </row>
    <row r="54" spans="1:17">
      <c r="A54" s="2205"/>
      <c r="B54" s="2112" t="s">
        <v>731</v>
      </c>
      <c r="C54" s="590"/>
      <c r="D54" s="58"/>
      <c r="E54" s="2007"/>
      <c r="F54" s="595"/>
      <c r="G54" s="2265"/>
      <c r="H54" s="2008"/>
      <c r="I54" s="2005"/>
      <c r="J54" s="2010"/>
      <c r="K54" s="2005"/>
      <c r="L54" s="2004"/>
      <c r="M54" s="2004"/>
      <c r="N54" s="2052"/>
      <c r="O54" s="2261"/>
      <c r="P54" s="2004"/>
      <c r="Q54" s="2004"/>
    </row>
    <row r="55" spans="1:17">
      <c r="A55" s="2205"/>
      <c r="B55" s="216"/>
      <c r="C55" s="590"/>
      <c r="D55" s="58"/>
      <c r="E55" s="2007"/>
      <c r="F55" s="595"/>
      <c r="G55" s="2265"/>
      <c r="H55" s="2008"/>
      <c r="I55" s="2005"/>
      <c r="J55" s="2010"/>
      <c r="K55" s="2005"/>
      <c r="L55" s="2004"/>
      <c r="M55" s="2004"/>
      <c r="N55" s="2052"/>
      <c r="O55" s="2261"/>
      <c r="P55" s="2004"/>
      <c r="Q55" s="2004"/>
    </row>
    <row r="56" spans="1:17">
      <c r="A56" s="2005"/>
      <c r="B56" s="2004"/>
      <c r="C56" s="2004"/>
      <c r="D56" s="2083"/>
      <c r="E56" s="2007"/>
      <c r="F56" s="595"/>
      <c r="G56" s="2050"/>
      <c r="H56" s="2041"/>
      <c r="I56" s="2005"/>
      <c r="J56" s="2010"/>
      <c r="K56" s="2005"/>
      <c r="L56" s="2004"/>
      <c r="M56" s="2010"/>
      <c r="N56" s="2005"/>
      <c r="O56" s="2052"/>
      <c r="P56" s="2004"/>
      <c r="Q56" s="2004"/>
    </row>
    <row r="57" spans="1:17">
      <c r="A57" s="210" t="s">
        <v>732</v>
      </c>
      <c r="B57" s="675"/>
      <c r="C57" s="2004"/>
      <c r="D57" s="58"/>
      <c r="E57" s="2007"/>
      <c r="F57" s="2050"/>
      <c r="G57" s="2050"/>
      <c r="H57" s="2008"/>
      <c r="I57" s="2005"/>
      <c r="J57" s="2010"/>
      <c r="K57" s="2005"/>
      <c r="L57" s="2004"/>
      <c r="M57" s="2010"/>
      <c r="N57" s="2005"/>
      <c r="O57" s="2052"/>
      <c r="P57" s="2004"/>
      <c r="Q57" s="2004"/>
    </row>
    <row r="58" spans="1:17">
      <c r="A58" s="210"/>
      <c r="B58" s="675" t="s">
        <v>7</v>
      </c>
      <c r="C58" s="67"/>
      <c r="D58" s="58"/>
      <c r="E58" s="2007"/>
      <c r="F58" s="2050"/>
      <c r="G58" s="2050"/>
      <c r="H58" s="2008"/>
      <c r="I58" s="2005"/>
      <c r="J58" s="2010"/>
      <c r="K58" s="2005"/>
      <c r="L58" s="2004"/>
      <c r="M58" s="2010"/>
      <c r="N58" s="2005"/>
      <c r="O58" s="2052"/>
      <c r="P58" s="2004"/>
      <c r="Q58" s="2004"/>
    </row>
    <row r="59" spans="1:17">
      <c r="A59" s="184"/>
      <c r="B59" s="216"/>
      <c r="C59" s="217"/>
      <c r="D59" s="58"/>
      <c r="E59" s="2007"/>
      <c r="F59" s="2050"/>
      <c r="G59" s="2050"/>
      <c r="H59" s="2008"/>
      <c r="I59" s="2005"/>
      <c r="J59" s="2010"/>
      <c r="K59" s="2005"/>
      <c r="L59" s="2004"/>
      <c r="M59" s="2010"/>
      <c r="N59" s="2005"/>
      <c r="O59" s="2052"/>
      <c r="P59" s="2004"/>
      <c r="Q59" s="2004"/>
    </row>
    <row r="60" spans="1:17">
      <c r="A60" s="184"/>
      <c r="B60" s="244" t="s">
        <v>733</v>
      </c>
      <c r="C60" s="710">
        <f>SUM(D44:D57)+SUM(C58:C59)</f>
        <v>4280000</v>
      </c>
      <c r="D60" s="58"/>
      <c r="E60" s="2007"/>
      <c r="F60" s="2050"/>
      <c r="G60" s="2050"/>
      <c r="H60" s="2008"/>
      <c r="I60" s="2005"/>
      <c r="J60" s="2010"/>
      <c r="K60" s="2005"/>
      <c r="L60" s="2004"/>
      <c r="M60" s="2010"/>
      <c r="N60" s="2005"/>
      <c r="O60" s="2052"/>
      <c r="P60" s="2004"/>
      <c r="Q60" s="2004"/>
    </row>
    <row r="61" spans="1:17">
      <c r="A61" s="216"/>
      <c r="B61" s="244"/>
      <c r="C61" s="710"/>
      <c r="D61" s="58"/>
      <c r="E61" s="2007"/>
      <c r="F61" s="2050"/>
      <c r="G61" s="2050"/>
      <c r="H61" s="2008"/>
      <c r="I61" s="2005"/>
      <c r="J61" s="2010"/>
      <c r="K61" s="2005"/>
      <c r="L61" s="2004"/>
      <c r="M61" s="2010"/>
      <c r="N61" s="2005"/>
      <c r="O61" s="2052"/>
      <c r="P61" s="2004"/>
      <c r="Q61" s="2004"/>
    </row>
    <row r="62" spans="1:17" s="497" customFormat="1">
      <c r="A62" s="1844"/>
      <c r="B62" s="1845"/>
      <c r="C62" s="1903"/>
      <c r="D62" s="1847"/>
      <c r="E62" s="2017"/>
      <c r="F62" s="2236"/>
      <c r="G62" s="2236"/>
      <c r="H62" s="2018"/>
      <c r="I62" s="2019"/>
      <c r="J62" s="2021"/>
      <c r="K62" s="2019"/>
      <c r="L62" s="2023"/>
      <c r="M62" s="2021"/>
      <c r="N62" s="2019"/>
      <c r="O62" s="2080"/>
      <c r="P62" s="2023"/>
      <c r="Q62" s="2023"/>
    </row>
    <row r="63" spans="1:17">
      <c r="A63" s="210" t="s">
        <v>831</v>
      </c>
      <c r="B63" s="216"/>
      <c r="C63" s="104" t="s">
        <v>11686</v>
      </c>
      <c r="D63" s="356"/>
      <c r="E63" s="2007"/>
      <c r="F63" s="2050"/>
      <c r="G63" s="2050"/>
      <c r="H63" s="2008"/>
      <c r="I63" s="2005"/>
      <c r="J63" s="2010"/>
      <c r="K63" s="2005"/>
      <c r="L63" s="2004"/>
      <c r="M63" s="2010"/>
      <c r="N63" s="2005"/>
      <c r="O63" s="2052"/>
      <c r="P63" s="2004"/>
      <c r="Q63" s="2004"/>
    </row>
    <row r="64" spans="1:17">
      <c r="A64" s="184">
        <v>5009073</v>
      </c>
      <c r="B64" s="2145" t="s">
        <v>7586</v>
      </c>
      <c r="C64" s="17" t="s">
        <v>11687</v>
      </c>
      <c r="D64" s="356">
        <v>1300000</v>
      </c>
      <c r="E64" s="2007"/>
      <c r="F64" s="58">
        <v>1300000</v>
      </c>
      <c r="G64" s="2265">
        <f>(D64)-(F64)</f>
        <v>0</v>
      </c>
      <c r="H64" s="2008">
        <v>901000</v>
      </c>
      <c r="I64" s="2005" t="s">
        <v>98</v>
      </c>
      <c r="J64" s="2010">
        <v>42629</v>
      </c>
      <c r="K64" s="2005" t="s">
        <v>782</v>
      </c>
      <c r="L64" s="2004"/>
      <c r="M64" s="2010"/>
      <c r="N64" s="2005" t="s">
        <v>67</v>
      </c>
      <c r="O64" s="2261">
        <v>42669</v>
      </c>
      <c r="P64" s="2004" t="s">
        <v>728</v>
      </c>
      <c r="Q64" s="2004" t="s">
        <v>729</v>
      </c>
    </row>
    <row r="65" spans="1:17">
      <c r="A65" s="184"/>
      <c r="B65" s="2145"/>
      <c r="C65" s="17"/>
      <c r="D65" s="356"/>
      <c r="E65" s="2007"/>
      <c r="F65" s="58"/>
      <c r="G65" s="2265"/>
      <c r="H65" s="2008"/>
      <c r="I65" s="2005"/>
      <c r="J65" s="2010"/>
      <c r="K65" s="2005"/>
      <c r="L65" s="2004"/>
      <c r="M65" s="2010"/>
      <c r="N65" s="2005"/>
      <c r="O65" s="2261"/>
      <c r="P65" s="2004"/>
      <c r="Q65" s="2004"/>
    </row>
    <row r="66" spans="1:17">
      <c r="A66" s="184"/>
      <c r="B66" s="2112" t="s">
        <v>11688</v>
      </c>
      <c r="C66" s="17"/>
      <c r="D66" s="356"/>
      <c r="E66" s="2007"/>
      <c r="F66" s="58"/>
      <c r="G66" s="2265"/>
      <c r="H66" s="2008"/>
      <c r="I66" s="2005"/>
      <c r="J66" s="2010"/>
      <c r="K66" s="2005"/>
      <c r="L66" s="2004"/>
      <c r="M66" s="2010"/>
      <c r="N66" s="2005"/>
      <c r="O66" s="2261"/>
      <c r="P66" s="2004"/>
      <c r="Q66" s="2004"/>
    </row>
    <row r="67" spans="1:17">
      <c r="A67" s="184"/>
      <c r="B67" s="2112" t="s">
        <v>731</v>
      </c>
      <c r="C67" s="17"/>
      <c r="D67" s="356"/>
      <c r="E67" s="2007"/>
      <c r="F67" s="58"/>
      <c r="G67" s="2265"/>
      <c r="H67" s="2008"/>
      <c r="I67" s="2005"/>
      <c r="J67" s="2010"/>
      <c r="K67" s="2005"/>
      <c r="L67" s="2004"/>
      <c r="M67" s="2010"/>
      <c r="N67" s="2005"/>
      <c r="O67" s="2261"/>
      <c r="P67" s="2004"/>
      <c r="Q67" s="2004"/>
    </row>
    <row r="68" spans="1:17">
      <c r="A68" s="184"/>
      <c r="B68" s="2145"/>
      <c r="C68" s="17"/>
      <c r="D68" s="356"/>
      <c r="E68" s="2007"/>
      <c r="F68" s="58"/>
      <c r="G68" s="2265"/>
      <c r="H68" s="2008"/>
      <c r="I68" s="2005"/>
      <c r="J68" s="2010"/>
      <c r="K68" s="2005"/>
      <c r="L68" s="2004"/>
      <c r="M68" s="2010"/>
      <c r="N68" s="2005"/>
      <c r="O68" s="2261"/>
      <c r="P68" s="2004"/>
      <c r="Q68" s="2004"/>
    </row>
    <row r="69" spans="1:17">
      <c r="A69" s="210" t="s">
        <v>11682</v>
      </c>
      <c r="B69" s="2012"/>
      <c r="C69" s="590"/>
      <c r="D69" s="356"/>
      <c r="E69" s="2007"/>
      <c r="F69" s="58"/>
      <c r="G69" s="2050"/>
      <c r="H69" s="2008"/>
      <c r="I69" s="2005"/>
      <c r="J69" s="2010"/>
      <c r="K69" s="2005"/>
      <c r="L69" s="2004"/>
      <c r="M69" s="2010"/>
      <c r="N69" s="2005"/>
      <c r="O69" s="2052"/>
      <c r="P69" s="2004"/>
      <c r="Q69" s="2004"/>
    </row>
    <row r="70" spans="1:17">
      <c r="A70" s="184">
        <v>5009080</v>
      </c>
      <c r="B70" s="2145" t="s">
        <v>11689</v>
      </c>
      <c r="C70" s="590" t="s">
        <v>11690</v>
      </c>
      <c r="D70" s="356">
        <v>1250000</v>
      </c>
      <c r="E70" s="2007"/>
      <c r="F70" s="58">
        <v>1250000</v>
      </c>
      <c r="G70" s="2265">
        <f>(D70)-(F70)</f>
        <v>0</v>
      </c>
      <c r="H70" s="2008">
        <v>790000</v>
      </c>
      <c r="I70" s="2005" t="s">
        <v>98</v>
      </c>
      <c r="J70" s="2010">
        <v>42630</v>
      </c>
      <c r="K70" s="2005" t="s">
        <v>448</v>
      </c>
      <c r="L70" s="2004"/>
      <c r="M70" s="2010"/>
      <c r="N70" s="2005" t="s">
        <v>107</v>
      </c>
      <c r="O70" s="2261">
        <v>42658</v>
      </c>
      <c r="P70" s="2004" t="s">
        <v>728</v>
      </c>
      <c r="Q70" s="2004" t="s">
        <v>2236</v>
      </c>
    </row>
    <row r="71" spans="1:17">
      <c r="A71" s="184"/>
      <c r="B71" s="2145"/>
      <c r="C71" s="590"/>
      <c r="D71" s="356"/>
      <c r="E71" s="2007"/>
      <c r="F71" s="58"/>
      <c r="G71" s="2265"/>
      <c r="H71" s="2008"/>
      <c r="I71" s="2005"/>
      <c r="J71" s="2010"/>
      <c r="K71" s="2005"/>
      <c r="L71" s="2004"/>
      <c r="M71" s="2010"/>
      <c r="N71" s="2005"/>
      <c r="O71" s="2261"/>
      <c r="P71" s="2004"/>
      <c r="Q71" s="2004"/>
    </row>
    <row r="72" spans="1:17">
      <c r="A72" s="184"/>
      <c r="B72" s="2112" t="s">
        <v>11691</v>
      </c>
      <c r="C72" s="590"/>
      <c r="D72" s="356"/>
      <c r="E72" s="2007"/>
      <c r="F72" s="58"/>
      <c r="G72" s="2265"/>
      <c r="H72" s="2008"/>
      <c r="I72" s="2005"/>
      <c r="J72" s="2010"/>
      <c r="K72" s="2005"/>
      <c r="L72" s="2004"/>
      <c r="M72" s="2010"/>
      <c r="N72" s="2005"/>
      <c r="O72" s="2261"/>
      <c r="P72" s="2004"/>
      <c r="Q72" s="2004"/>
    </row>
    <row r="73" spans="1:17">
      <c r="A73" s="184"/>
      <c r="B73" s="2112" t="s">
        <v>731</v>
      </c>
      <c r="C73" s="590"/>
      <c r="D73" s="356"/>
      <c r="E73" s="2007"/>
      <c r="F73" s="58"/>
      <c r="G73" s="2265"/>
      <c r="H73" s="2008"/>
      <c r="I73" s="2005"/>
      <c r="J73" s="2010"/>
      <c r="K73" s="2005"/>
      <c r="L73" s="2004"/>
      <c r="M73" s="2010"/>
      <c r="N73" s="2005"/>
      <c r="O73" s="2261"/>
      <c r="P73" s="2004"/>
      <c r="Q73" s="2004"/>
    </row>
    <row r="74" spans="1:17">
      <c r="A74" s="184"/>
      <c r="B74" s="2145"/>
      <c r="C74" s="590"/>
      <c r="D74" s="356"/>
      <c r="E74" s="2007"/>
      <c r="F74" s="58"/>
      <c r="G74" s="2265"/>
      <c r="H74" s="2008"/>
      <c r="I74" s="2005"/>
      <c r="J74" s="2010"/>
      <c r="K74" s="2005"/>
      <c r="L74" s="2004"/>
      <c r="M74" s="2010"/>
      <c r="N74" s="2005"/>
      <c r="O74" s="2261"/>
      <c r="P74" s="2004"/>
      <c r="Q74" s="2004"/>
    </row>
    <row r="75" spans="1:17">
      <c r="A75" s="210" t="s">
        <v>11692</v>
      </c>
      <c r="B75" s="2145"/>
      <c r="C75" s="590"/>
      <c r="D75" s="356"/>
      <c r="E75" s="2007"/>
      <c r="F75" s="58"/>
      <c r="G75" s="2265"/>
      <c r="H75" s="2008"/>
      <c r="I75" s="2005"/>
      <c r="J75" s="2010"/>
      <c r="K75" s="2005"/>
      <c r="L75" s="2004"/>
      <c r="M75" s="2010"/>
      <c r="N75" s="2005"/>
      <c r="O75" s="2052"/>
      <c r="P75" s="2004"/>
      <c r="Q75" s="2004"/>
    </row>
    <row r="76" spans="1:17">
      <c r="A76" s="2275">
        <v>5009084</v>
      </c>
      <c r="B76" s="2145" t="s">
        <v>11693</v>
      </c>
      <c r="C76" s="2276" t="s">
        <v>11694</v>
      </c>
      <c r="D76" s="356">
        <v>1150000</v>
      </c>
      <c r="E76" s="2007"/>
      <c r="F76" s="58">
        <v>1150000</v>
      </c>
      <c r="G76" s="2265">
        <f>(D76)-(F76)</f>
        <v>0</v>
      </c>
      <c r="H76" s="2008">
        <v>633000</v>
      </c>
      <c r="I76" s="2005" t="s">
        <v>1264</v>
      </c>
      <c r="J76" s="2010">
        <v>42633</v>
      </c>
      <c r="K76" s="2005" t="s">
        <v>386</v>
      </c>
      <c r="L76" s="2004" t="s">
        <v>449</v>
      </c>
      <c r="M76" s="2010"/>
      <c r="N76" s="2005" t="s">
        <v>107</v>
      </c>
      <c r="O76" s="2261">
        <v>42671</v>
      </c>
      <c r="P76" s="2004" t="s">
        <v>728</v>
      </c>
      <c r="Q76" s="2004" t="s">
        <v>729</v>
      </c>
    </row>
    <row r="77" spans="1:17">
      <c r="A77" s="2205"/>
      <c r="B77" s="2145"/>
      <c r="C77" s="2276"/>
      <c r="D77" s="58"/>
      <c r="E77" s="2007"/>
      <c r="F77" s="58"/>
      <c r="G77" s="2265"/>
      <c r="H77" s="2008"/>
      <c r="I77" s="2005"/>
      <c r="J77" s="2010"/>
      <c r="K77" s="2005"/>
      <c r="L77" s="2004"/>
      <c r="M77" s="2010"/>
      <c r="N77" s="2005"/>
      <c r="O77" s="2261"/>
      <c r="P77" s="2004"/>
      <c r="Q77" s="2004"/>
    </row>
    <row r="78" spans="1:17">
      <c r="A78" s="2205"/>
      <c r="B78" s="2079" t="s">
        <v>11688</v>
      </c>
      <c r="C78" s="2276"/>
      <c r="D78" s="58"/>
      <c r="E78" s="2007"/>
      <c r="F78" s="58"/>
      <c r="G78" s="2265"/>
      <c r="H78" s="2008"/>
      <c r="I78" s="2005"/>
      <c r="J78" s="2010"/>
      <c r="K78" s="2005"/>
      <c r="L78" s="2004"/>
      <c r="M78" s="2010"/>
      <c r="N78" s="2005"/>
      <c r="O78" s="2261"/>
      <c r="P78" s="2004"/>
      <c r="Q78" s="2004"/>
    </row>
    <row r="79" spans="1:17">
      <c r="A79" s="2205"/>
      <c r="B79" s="2079" t="s">
        <v>731</v>
      </c>
      <c r="C79" s="2276"/>
      <c r="D79" s="58"/>
      <c r="E79" s="2007"/>
      <c r="F79" s="58"/>
      <c r="G79" s="2265"/>
      <c r="H79" s="2008"/>
      <c r="I79" s="2005"/>
      <c r="J79" s="2010"/>
      <c r="K79" s="2005"/>
      <c r="L79" s="2004"/>
      <c r="M79" s="2010"/>
      <c r="N79" s="2005"/>
      <c r="O79" s="2261"/>
      <c r="P79" s="2004"/>
      <c r="Q79" s="2004"/>
    </row>
    <row r="80" spans="1:17">
      <c r="A80" s="2205"/>
      <c r="B80" s="2145"/>
      <c r="C80" s="2276"/>
      <c r="D80" s="58"/>
      <c r="E80" s="2007"/>
      <c r="F80" s="58"/>
      <c r="G80" s="2265"/>
      <c r="H80" s="2008"/>
      <c r="I80" s="2005"/>
      <c r="J80" s="2010"/>
      <c r="K80" s="2005"/>
      <c r="L80" s="2004"/>
      <c r="M80" s="2010"/>
      <c r="N80" s="2005"/>
      <c r="O80" s="2261"/>
      <c r="P80" s="2004"/>
      <c r="Q80" s="2004"/>
    </row>
    <row r="81" spans="1:17">
      <c r="A81" s="210" t="s">
        <v>732</v>
      </c>
      <c r="B81" s="675"/>
      <c r="C81" s="2004"/>
      <c r="D81" s="58"/>
      <c r="E81" s="2007"/>
      <c r="F81" s="2050"/>
      <c r="G81" s="2050"/>
      <c r="H81" s="2008"/>
      <c r="I81" s="2005"/>
      <c r="J81" s="2010"/>
      <c r="K81" s="2005"/>
      <c r="L81" s="2004"/>
      <c r="M81" s="2010"/>
      <c r="N81" s="2005"/>
      <c r="O81" s="2052"/>
      <c r="P81" s="2004"/>
      <c r="Q81" s="2004"/>
    </row>
    <row r="82" spans="1:17">
      <c r="A82" s="210"/>
      <c r="B82" s="675" t="s">
        <v>7</v>
      </c>
      <c r="C82" s="67"/>
      <c r="D82" s="58"/>
      <c r="E82" s="2007"/>
      <c r="F82" s="2050"/>
      <c r="G82" s="2050"/>
      <c r="H82" s="2008"/>
      <c r="I82" s="2005"/>
      <c r="J82" s="2010"/>
      <c r="K82" s="2005"/>
      <c r="L82" s="2004"/>
      <c r="M82" s="2010"/>
      <c r="N82" s="2005"/>
      <c r="O82" s="2052"/>
      <c r="P82" s="2004"/>
      <c r="Q82" s="2004"/>
    </row>
    <row r="83" spans="1:17">
      <c r="A83" s="184"/>
      <c r="B83" s="216"/>
      <c r="C83" s="217"/>
      <c r="D83" s="58"/>
      <c r="E83" s="2007"/>
      <c r="F83" s="2050"/>
      <c r="G83" s="2050"/>
      <c r="H83" s="2008"/>
      <c r="I83" s="2005"/>
      <c r="J83" s="2010"/>
      <c r="K83" s="2005"/>
      <c r="L83" s="2004"/>
      <c r="M83" s="2010"/>
      <c r="N83" s="2005"/>
      <c r="O83" s="2052"/>
      <c r="P83" s="2004"/>
      <c r="Q83" s="2004"/>
    </row>
    <row r="84" spans="1:17">
      <c r="A84" s="184"/>
      <c r="B84" s="244" t="s">
        <v>733</v>
      </c>
      <c r="C84" s="710">
        <f>SUM(D62:D81)+SUM(C82:C83)</f>
        <v>3700000</v>
      </c>
      <c r="D84" s="58"/>
      <c r="E84" s="2007"/>
      <c r="F84" s="2050"/>
      <c r="G84" s="2050"/>
      <c r="H84" s="2008"/>
      <c r="I84" s="2005"/>
      <c r="J84" s="2010"/>
      <c r="K84" s="2005"/>
      <c r="L84" s="2004"/>
      <c r="M84" s="2010"/>
      <c r="N84" s="2005"/>
      <c r="O84" s="2052"/>
      <c r="P84" s="2004"/>
      <c r="Q84" s="2004"/>
    </row>
    <row r="85" spans="1:17">
      <c r="A85" s="216"/>
      <c r="B85" s="244"/>
      <c r="C85" s="710"/>
      <c r="D85" s="58"/>
      <c r="E85" s="2007"/>
      <c r="F85" s="2050"/>
      <c r="G85" s="2050"/>
      <c r="H85" s="2008"/>
      <c r="I85" s="2005"/>
      <c r="J85" s="2010"/>
      <c r="K85" s="2005"/>
      <c r="L85" s="2004"/>
      <c r="M85" s="2010"/>
      <c r="N85" s="2005"/>
      <c r="O85" s="2052"/>
      <c r="P85" s="2004"/>
      <c r="Q85" s="2004"/>
    </row>
    <row r="86" spans="1:17" s="497" customFormat="1">
      <c r="A86" s="1844"/>
      <c r="B86" s="1845"/>
      <c r="C86" s="1903"/>
      <c r="D86" s="1847"/>
      <c r="E86" s="2017"/>
      <c r="F86" s="2236"/>
      <c r="G86" s="2236"/>
      <c r="H86" s="2018"/>
      <c r="I86" s="2019"/>
      <c r="J86" s="2021"/>
      <c r="K86" s="2019"/>
      <c r="L86" s="2023"/>
      <c r="M86" s="2021"/>
      <c r="N86" s="2019"/>
      <c r="O86" s="2080"/>
      <c r="P86" s="2023"/>
      <c r="Q86" s="2023"/>
    </row>
    <row r="87" spans="1:17">
      <c r="A87" s="210" t="s">
        <v>11682</v>
      </c>
      <c r="B87" s="2145"/>
      <c r="C87" s="104" t="s">
        <v>11695</v>
      </c>
      <c r="D87" s="58"/>
      <c r="E87" s="2007"/>
      <c r="F87" s="2050"/>
      <c r="G87" s="2050"/>
      <c r="H87" s="2008"/>
      <c r="I87" s="2005"/>
      <c r="J87" s="2010"/>
      <c r="K87" s="2005"/>
      <c r="L87" s="2004"/>
      <c r="M87" s="2010"/>
      <c r="N87" s="2005"/>
      <c r="O87" s="2052"/>
      <c r="P87" s="2004"/>
      <c r="Q87" s="2004"/>
    </row>
    <row r="88" spans="1:17">
      <c r="A88" s="2205">
        <v>5009115</v>
      </c>
      <c r="B88" s="2145" t="s">
        <v>11696</v>
      </c>
      <c r="C88" s="2276" t="s">
        <v>11697</v>
      </c>
      <c r="D88" s="58">
        <v>1605000</v>
      </c>
      <c r="E88" s="2007"/>
      <c r="F88" s="2265">
        <v>1605000</v>
      </c>
      <c r="G88" s="2265">
        <f>(D88)-(F88)</f>
        <v>0</v>
      </c>
      <c r="H88" s="2008">
        <v>1205000</v>
      </c>
      <c r="I88" s="2005" t="s">
        <v>98</v>
      </c>
      <c r="J88" s="2010">
        <v>42636</v>
      </c>
      <c r="K88" s="2005" t="s">
        <v>359</v>
      </c>
      <c r="L88" s="2004"/>
      <c r="M88" s="2010"/>
      <c r="N88" s="2005" t="s">
        <v>107</v>
      </c>
      <c r="O88" s="2261">
        <v>42658</v>
      </c>
      <c r="P88" s="2004" t="s">
        <v>728</v>
      </c>
      <c r="Q88" s="2004" t="s">
        <v>2236</v>
      </c>
    </row>
    <row r="89" spans="1:17">
      <c r="A89" s="2205"/>
      <c r="B89" s="2145"/>
      <c r="C89" s="2276"/>
      <c r="D89" s="58"/>
      <c r="E89" s="2007"/>
      <c r="F89" s="2265"/>
      <c r="G89" s="2265"/>
      <c r="H89" s="2008"/>
      <c r="I89" s="2005"/>
      <c r="J89" s="2010"/>
      <c r="K89" s="2005"/>
      <c r="L89" s="2004"/>
      <c r="M89" s="2010"/>
      <c r="N89" s="2005"/>
      <c r="O89" s="2261"/>
      <c r="P89" s="2004"/>
      <c r="Q89" s="2004"/>
    </row>
    <row r="90" spans="1:17">
      <c r="A90" s="2205"/>
      <c r="B90" s="2112" t="s">
        <v>11698</v>
      </c>
      <c r="C90" s="2276"/>
      <c r="D90" s="58"/>
      <c r="E90" s="2007"/>
      <c r="F90" s="2265"/>
      <c r="G90" s="2265"/>
      <c r="H90" s="2008"/>
      <c r="I90" s="2005"/>
      <c r="J90" s="2010"/>
      <c r="K90" s="2005"/>
      <c r="L90" s="2004"/>
      <c r="M90" s="2010"/>
      <c r="N90" s="2005"/>
      <c r="O90" s="2261"/>
      <c r="P90" s="2004"/>
      <c r="Q90" s="2004"/>
    </row>
    <row r="91" spans="1:17">
      <c r="A91" s="2205"/>
      <c r="B91" s="2112" t="s">
        <v>731</v>
      </c>
      <c r="C91" s="2276"/>
      <c r="D91" s="58"/>
      <c r="E91" s="2007"/>
      <c r="F91" s="2265"/>
      <c r="G91" s="2265"/>
      <c r="H91" s="2008"/>
      <c r="I91" s="2005"/>
      <c r="J91" s="2010"/>
      <c r="K91" s="2005"/>
      <c r="L91" s="2004"/>
      <c r="M91" s="2010"/>
      <c r="N91" s="2005"/>
      <c r="O91" s="2261"/>
      <c r="P91" s="2004"/>
      <c r="Q91" s="2004"/>
    </row>
    <row r="92" spans="1:17">
      <c r="A92" s="2205"/>
      <c r="B92" s="2145"/>
      <c r="C92" s="2276"/>
      <c r="D92" s="58"/>
      <c r="E92" s="2007"/>
      <c r="F92" s="2265"/>
      <c r="G92" s="2265"/>
      <c r="H92" s="2008"/>
      <c r="I92" s="2005"/>
      <c r="J92" s="2010"/>
      <c r="K92" s="2005"/>
      <c r="L92" s="2004"/>
      <c r="M92" s="2010"/>
      <c r="N92" s="2005"/>
      <c r="O92" s="2261"/>
      <c r="P92" s="2004"/>
      <c r="Q92" s="2004"/>
    </row>
    <row r="93" spans="1:17">
      <c r="A93" s="2205"/>
      <c r="B93" s="2145"/>
      <c r="C93" s="2276"/>
      <c r="D93" s="58"/>
      <c r="E93" s="2007"/>
      <c r="F93" s="2265"/>
      <c r="G93" s="2265"/>
      <c r="H93" s="2008"/>
      <c r="I93" s="2005"/>
      <c r="J93" s="2010"/>
      <c r="K93" s="2005"/>
      <c r="L93" s="2004"/>
      <c r="M93" s="2010"/>
      <c r="N93" s="2005"/>
      <c r="O93" s="2052"/>
      <c r="P93" s="2004"/>
      <c r="Q93" s="2004"/>
    </row>
    <row r="94" spans="1:17">
      <c r="A94" s="865" t="s">
        <v>11692</v>
      </c>
      <c r="B94" s="2145"/>
      <c r="C94" s="2276"/>
      <c r="D94" s="58"/>
      <c r="E94" s="2007"/>
      <c r="F94" s="2265"/>
      <c r="G94" s="2265"/>
      <c r="H94" s="2008"/>
      <c r="I94" s="2005"/>
      <c r="J94" s="2010"/>
      <c r="K94" s="2005"/>
      <c r="L94" s="2004"/>
      <c r="M94" s="2010"/>
      <c r="N94" s="2005"/>
      <c r="O94" s="2052"/>
      <c r="P94" s="2004"/>
      <c r="Q94" s="2004"/>
    </row>
    <row r="95" spans="1:17">
      <c r="A95" s="2205">
        <v>5010002</v>
      </c>
      <c r="B95" s="2145" t="s">
        <v>11699</v>
      </c>
      <c r="C95" s="2276" t="s">
        <v>11700</v>
      </c>
      <c r="D95" s="58">
        <v>1265000</v>
      </c>
      <c r="E95" s="2007"/>
      <c r="F95" s="2265">
        <v>1265000</v>
      </c>
      <c r="G95" s="2265">
        <f>(D95)-(F95)</f>
        <v>0</v>
      </c>
      <c r="H95" s="2008">
        <v>865000</v>
      </c>
      <c r="I95" s="2005" t="s">
        <v>98</v>
      </c>
      <c r="J95" s="2010">
        <v>42644</v>
      </c>
      <c r="K95" s="2005" t="s">
        <v>448</v>
      </c>
      <c r="L95" s="2004" t="s">
        <v>449</v>
      </c>
      <c r="M95" s="2010"/>
      <c r="N95" s="2005" t="s">
        <v>107</v>
      </c>
      <c r="O95" s="2261">
        <v>42671</v>
      </c>
      <c r="P95" s="2004" t="s">
        <v>728</v>
      </c>
      <c r="Q95" s="2004" t="s">
        <v>5739</v>
      </c>
    </row>
    <row r="96" spans="1:17">
      <c r="A96" s="2205"/>
      <c r="B96" s="2145"/>
      <c r="C96" s="2276"/>
      <c r="D96" s="58"/>
      <c r="E96" s="2007"/>
      <c r="F96" s="2265"/>
      <c r="G96" s="2265"/>
      <c r="H96" s="2008"/>
      <c r="I96" s="2005"/>
      <c r="J96" s="2010"/>
      <c r="K96" s="2005"/>
      <c r="L96" s="2004"/>
      <c r="M96" s="2010"/>
      <c r="N96" s="2005"/>
      <c r="O96" s="2261"/>
      <c r="P96" s="2004"/>
      <c r="Q96" s="2004"/>
    </row>
    <row r="97" spans="1:17">
      <c r="A97" s="2205"/>
      <c r="B97" s="2112" t="s">
        <v>11701</v>
      </c>
      <c r="C97" s="2276"/>
      <c r="D97" s="58"/>
      <c r="E97" s="2007"/>
      <c r="F97" s="2265"/>
      <c r="G97" s="2265"/>
      <c r="H97" s="2008"/>
      <c r="I97" s="2005"/>
      <c r="J97" s="2010"/>
      <c r="K97" s="2005"/>
      <c r="L97" s="2004"/>
      <c r="M97" s="2010"/>
      <c r="N97" s="2005"/>
      <c r="O97" s="2261"/>
      <c r="P97" s="2004"/>
      <c r="Q97" s="2004"/>
    </row>
    <row r="98" spans="1:17">
      <c r="A98" s="2205"/>
      <c r="B98" s="2112" t="s">
        <v>731</v>
      </c>
      <c r="C98" s="2276"/>
      <c r="D98" s="58"/>
      <c r="E98" s="2007"/>
      <c r="F98" s="2265"/>
      <c r="G98" s="2265"/>
      <c r="H98" s="2008"/>
      <c r="I98" s="2005"/>
      <c r="J98" s="2010"/>
      <c r="K98" s="2005"/>
      <c r="L98" s="2004"/>
      <c r="M98" s="2010"/>
      <c r="N98" s="2005"/>
      <c r="O98" s="2261"/>
      <c r="P98" s="2004"/>
      <c r="Q98" s="2004"/>
    </row>
    <row r="99" spans="1:17">
      <c r="A99" s="2205"/>
      <c r="B99" s="2145"/>
      <c r="C99" s="2276"/>
      <c r="D99" s="58"/>
      <c r="E99" s="2007"/>
      <c r="F99" s="2265"/>
      <c r="G99" s="2265"/>
      <c r="H99" s="2008"/>
      <c r="I99" s="2005"/>
      <c r="J99" s="2010"/>
      <c r="K99" s="2005"/>
      <c r="L99" s="2004"/>
      <c r="M99" s="2010"/>
      <c r="N99" s="2005"/>
      <c r="O99" s="2261"/>
      <c r="P99" s="2004"/>
      <c r="Q99" s="2004"/>
    </row>
    <row r="100" spans="1:17">
      <c r="A100" s="210" t="s">
        <v>732</v>
      </c>
      <c r="B100" s="675"/>
      <c r="C100" s="2004"/>
      <c r="D100" s="58"/>
      <c r="E100" s="2007"/>
      <c r="F100" s="2050"/>
      <c r="G100" s="2050"/>
      <c r="H100" s="2008"/>
      <c r="I100" s="2005"/>
      <c r="J100" s="2010"/>
      <c r="K100" s="2005"/>
      <c r="L100" s="2004"/>
      <c r="M100" s="2010"/>
      <c r="N100" s="2005"/>
      <c r="O100" s="2052"/>
      <c r="P100" s="2004"/>
      <c r="Q100" s="2004"/>
    </row>
    <row r="101" spans="1:17">
      <c r="A101" s="210"/>
      <c r="B101" s="675" t="s">
        <v>7</v>
      </c>
      <c r="C101" s="67"/>
      <c r="D101" s="58"/>
      <c r="E101" s="2007"/>
      <c r="F101" s="2050"/>
      <c r="G101" s="2050"/>
      <c r="H101" s="2008"/>
      <c r="I101" s="2005"/>
      <c r="J101" s="2010"/>
      <c r="K101" s="2005"/>
      <c r="L101" s="2004"/>
      <c r="M101" s="2010"/>
      <c r="N101" s="2005"/>
      <c r="O101" s="2052"/>
      <c r="P101" s="2004"/>
      <c r="Q101" s="2004"/>
    </row>
    <row r="102" spans="1:17">
      <c r="A102" s="184"/>
      <c r="B102" s="216"/>
      <c r="C102" s="217"/>
      <c r="D102" s="58"/>
      <c r="E102" s="2007"/>
      <c r="F102" s="2050"/>
      <c r="G102" s="2050"/>
      <c r="H102" s="2008"/>
      <c r="I102" s="2005"/>
      <c r="J102" s="2010"/>
      <c r="K102" s="2005"/>
      <c r="L102" s="2004"/>
      <c r="M102" s="2010"/>
      <c r="N102" s="2005"/>
      <c r="O102" s="2052"/>
      <c r="P102" s="2004"/>
      <c r="Q102" s="2004"/>
    </row>
    <row r="103" spans="1:17">
      <c r="A103" s="184"/>
      <c r="B103" s="244" t="s">
        <v>733</v>
      </c>
      <c r="C103" s="710">
        <f>SUM(D86:D100)+SUM(C101:C102)</f>
        <v>2870000</v>
      </c>
      <c r="D103" s="58"/>
      <c r="E103" s="2007"/>
      <c r="F103" s="2050"/>
      <c r="G103" s="2050"/>
      <c r="H103" s="2008"/>
      <c r="I103" s="2005"/>
      <c r="J103" s="2010"/>
      <c r="K103" s="2005"/>
      <c r="L103" s="2004"/>
      <c r="M103" s="2010"/>
      <c r="N103" s="2005"/>
      <c r="O103" s="2052"/>
      <c r="P103" s="2004"/>
      <c r="Q103" s="2004"/>
    </row>
    <row r="104" spans="1:17">
      <c r="A104" s="216"/>
      <c r="B104" s="244"/>
      <c r="C104" s="710"/>
      <c r="D104" s="58"/>
      <c r="E104" s="2007"/>
      <c r="F104" s="2050"/>
      <c r="G104" s="2050"/>
      <c r="H104" s="2008"/>
      <c r="I104" s="2005"/>
      <c r="J104" s="2010"/>
      <c r="K104" s="2005"/>
      <c r="L104" s="2004"/>
      <c r="M104" s="2010"/>
      <c r="N104" s="2005"/>
      <c r="O104" s="2052"/>
      <c r="P104" s="2004"/>
      <c r="Q104" s="2004"/>
    </row>
    <row r="105" spans="1:17" s="497" customFormat="1">
      <c r="A105" s="1844"/>
      <c r="B105" s="1845"/>
      <c r="C105" s="1903"/>
      <c r="D105" s="1847"/>
      <c r="E105" s="2017"/>
      <c r="F105" s="2236"/>
      <c r="G105" s="2236"/>
      <c r="H105" s="2018"/>
      <c r="I105" s="2019"/>
      <c r="J105" s="2021"/>
      <c r="K105" s="2019"/>
      <c r="L105" s="2023"/>
      <c r="M105" s="2021"/>
      <c r="N105" s="2019"/>
      <c r="O105" s="2080"/>
      <c r="P105" s="2023"/>
      <c r="Q105" s="2023"/>
    </row>
    <row r="106" spans="1:17" s="883" customFormat="1">
      <c r="A106" s="210" t="s">
        <v>6351</v>
      </c>
      <c r="B106" s="2145"/>
      <c r="C106" s="863" t="s">
        <v>11702</v>
      </c>
      <c r="D106" s="356"/>
      <c r="E106" s="2007"/>
      <c r="F106" s="2050"/>
      <c r="G106" s="2050"/>
      <c r="H106" s="2008"/>
      <c r="I106" s="2005"/>
      <c r="J106" s="2010"/>
      <c r="K106" s="2005"/>
      <c r="L106" s="2004"/>
      <c r="M106" s="2010"/>
      <c r="N106" s="2005"/>
      <c r="O106" s="2052"/>
      <c r="P106" s="2004"/>
      <c r="Q106" s="2004"/>
    </row>
    <row r="107" spans="1:17" s="883" customFormat="1">
      <c r="A107" s="2275">
        <v>4908073</v>
      </c>
      <c r="B107" s="2145" t="s">
        <v>11703</v>
      </c>
      <c r="C107" s="2276" t="s">
        <v>11704</v>
      </c>
      <c r="D107" s="356">
        <v>1000000</v>
      </c>
      <c r="E107" s="2007"/>
      <c r="F107" s="2265">
        <v>1000000</v>
      </c>
      <c r="G107" s="2265">
        <f t="shared" ref="G107:G112" si="0">(D107)-(F107)</f>
        <v>0</v>
      </c>
      <c r="H107" s="2008">
        <v>600000</v>
      </c>
      <c r="I107" s="2005" t="s">
        <v>98</v>
      </c>
      <c r="J107" s="2010">
        <v>42238</v>
      </c>
      <c r="K107" s="2005" t="s">
        <v>448</v>
      </c>
      <c r="L107" s="2004" t="s">
        <v>449</v>
      </c>
      <c r="M107" s="2010"/>
      <c r="N107" s="2005" t="s">
        <v>41</v>
      </c>
      <c r="O107" s="2010">
        <v>42761</v>
      </c>
      <c r="P107" s="2004" t="s">
        <v>728</v>
      </c>
      <c r="Q107" s="2004" t="s">
        <v>729</v>
      </c>
    </row>
    <row r="108" spans="1:17" s="883" customFormat="1">
      <c r="A108" s="2275">
        <v>5010052</v>
      </c>
      <c r="B108" s="2145" t="s">
        <v>11705</v>
      </c>
      <c r="C108" s="2276" t="s">
        <v>11706</v>
      </c>
      <c r="D108" s="356">
        <v>700000</v>
      </c>
      <c r="E108" s="2007"/>
      <c r="F108" s="2265">
        <v>700000</v>
      </c>
      <c r="G108" s="2265">
        <f t="shared" si="0"/>
        <v>0</v>
      </c>
      <c r="H108" s="2008">
        <v>411000</v>
      </c>
      <c r="I108" s="2005" t="s">
        <v>98</v>
      </c>
      <c r="J108" s="2010">
        <v>42292</v>
      </c>
      <c r="K108" s="2005" t="s">
        <v>317</v>
      </c>
      <c r="L108" s="2004"/>
      <c r="M108" s="2010"/>
      <c r="N108" s="2005" t="s">
        <v>41</v>
      </c>
      <c r="O108" s="2010">
        <v>42761</v>
      </c>
      <c r="P108" s="2004" t="s">
        <v>728</v>
      </c>
      <c r="Q108" s="2004" t="s">
        <v>729</v>
      </c>
    </row>
    <row r="109" spans="1:17" s="883" customFormat="1">
      <c r="A109" s="2205">
        <v>5010091</v>
      </c>
      <c r="B109" s="2145" t="s">
        <v>11707</v>
      </c>
      <c r="C109" s="2276" t="s">
        <v>11708</v>
      </c>
      <c r="D109" s="58">
        <v>565000</v>
      </c>
      <c r="E109" s="2007"/>
      <c r="F109" s="2265">
        <v>565000</v>
      </c>
      <c r="G109" s="2265">
        <f>(D109)-(F109)</f>
        <v>0</v>
      </c>
      <c r="H109" s="2008">
        <v>317000</v>
      </c>
      <c r="I109" s="2005" t="s">
        <v>98</v>
      </c>
      <c r="J109" s="2010">
        <v>42668</v>
      </c>
      <c r="K109" s="2005" t="s">
        <v>1710</v>
      </c>
      <c r="L109" s="2004" t="s">
        <v>449</v>
      </c>
      <c r="M109" s="2010"/>
      <c r="N109" s="2005" t="s">
        <v>41</v>
      </c>
      <c r="O109" s="2010">
        <v>42761</v>
      </c>
      <c r="P109" s="2004" t="s">
        <v>728</v>
      </c>
      <c r="Q109" s="2004" t="s">
        <v>9703</v>
      </c>
    </row>
    <row r="110" spans="1:17" s="883" customFormat="1">
      <c r="A110" s="2205">
        <v>5010108</v>
      </c>
      <c r="B110" s="2145" t="s">
        <v>11707</v>
      </c>
      <c r="C110" s="2276" t="s">
        <v>11709</v>
      </c>
      <c r="D110" s="58">
        <v>565000</v>
      </c>
      <c r="E110" s="2007"/>
      <c r="F110" s="2265">
        <v>565000</v>
      </c>
      <c r="G110" s="2265">
        <f>(D110)-(F110)</f>
        <v>0</v>
      </c>
      <c r="H110" s="2008">
        <v>309000</v>
      </c>
      <c r="I110" s="2005" t="s">
        <v>98</v>
      </c>
      <c r="J110" s="2010">
        <v>42671</v>
      </c>
      <c r="K110" s="2005" t="s">
        <v>359</v>
      </c>
      <c r="L110" s="2004"/>
      <c r="M110" s="2010"/>
      <c r="N110" s="2005" t="s">
        <v>41</v>
      </c>
      <c r="O110" s="2010">
        <v>42761</v>
      </c>
      <c r="P110" s="2004" t="s">
        <v>728</v>
      </c>
      <c r="Q110" s="2004" t="s">
        <v>729</v>
      </c>
    </row>
    <row r="111" spans="1:17" s="883" customFormat="1">
      <c r="A111" s="2275">
        <v>5011069</v>
      </c>
      <c r="B111" s="2145" t="s">
        <v>11710</v>
      </c>
      <c r="C111" s="2276" t="s">
        <v>11711</v>
      </c>
      <c r="D111" s="356">
        <v>1450000</v>
      </c>
      <c r="E111" s="2007"/>
      <c r="F111" s="2265">
        <v>1450000</v>
      </c>
      <c r="G111" s="2265">
        <f t="shared" si="0"/>
        <v>0</v>
      </c>
      <c r="H111" s="2008">
        <v>1045000</v>
      </c>
      <c r="I111" s="2005" t="s">
        <v>98</v>
      </c>
      <c r="J111" s="2010">
        <v>42686</v>
      </c>
      <c r="K111" s="2005" t="s">
        <v>448</v>
      </c>
      <c r="L111" s="2004"/>
      <c r="M111" s="2010"/>
      <c r="N111" s="2005" t="s">
        <v>41</v>
      </c>
      <c r="O111" s="2010">
        <v>42761</v>
      </c>
      <c r="P111" s="2004" t="s">
        <v>728</v>
      </c>
      <c r="Q111" s="2004" t="s">
        <v>729</v>
      </c>
    </row>
    <row r="112" spans="1:17" s="883" customFormat="1">
      <c r="A112" s="2205">
        <v>5011097</v>
      </c>
      <c r="B112" s="2145" t="s">
        <v>11712</v>
      </c>
      <c r="C112" s="2276" t="s">
        <v>11713</v>
      </c>
      <c r="D112" s="58">
        <v>1150000</v>
      </c>
      <c r="E112" s="2007"/>
      <c r="F112" s="2265">
        <v>1150000</v>
      </c>
      <c r="G112" s="2265">
        <f t="shared" si="0"/>
        <v>0</v>
      </c>
      <c r="H112" s="2008">
        <v>753000</v>
      </c>
      <c r="I112" s="2005" t="s">
        <v>98</v>
      </c>
      <c r="J112" s="2010">
        <v>42690</v>
      </c>
      <c r="K112" s="2005" t="s">
        <v>1544</v>
      </c>
      <c r="L112" s="2004" t="s">
        <v>449</v>
      </c>
      <c r="M112" s="2010"/>
      <c r="N112" s="2005" t="s">
        <v>41</v>
      </c>
      <c r="O112" s="2010">
        <v>42761</v>
      </c>
      <c r="P112" s="2004" t="s">
        <v>728</v>
      </c>
      <c r="Q112" s="2004" t="s">
        <v>9703</v>
      </c>
    </row>
    <row r="113" spans="1:17" s="883" customFormat="1">
      <c r="A113" s="2205"/>
      <c r="B113" s="2145"/>
      <c r="C113" s="2276"/>
      <c r="D113" s="58"/>
      <c r="E113" s="2007"/>
      <c r="F113" s="2265"/>
      <c r="G113" s="2265"/>
      <c r="H113" s="2008"/>
      <c r="I113" s="2005"/>
      <c r="J113" s="2010"/>
      <c r="K113" s="2005"/>
      <c r="L113" s="2004"/>
      <c r="M113" s="2010"/>
      <c r="N113" s="2005"/>
      <c r="O113" s="2052"/>
      <c r="P113" s="2004"/>
      <c r="Q113" s="2004"/>
    </row>
    <row r="114" spans="1:17" s="883" customFormat="1">
      <c r="A114" s="210" t="s">
        <v>11714</v>
      </c>
      <c r="B114" s="2145"/>
      <c r="C114" s="2276"/>
      <c r="D114" s="356"/>
      <c r="E114" s="2007"/>
      <c r="F114" s="2050"/>
      <c r="G114" s="2050"/>
      <c r="H114" s="2008"/>
      <c r="I114" s="2005"/>
      <c r="J114" s="2010"/>
      <c r="K114" s="2005"/>
      <c r="L114" s="2004"/>
      <c r="M114" s="2010"/>
      <c r="N114" s="2005"/>
      <c r="O114" s="2052"/>
      <c r="P114" s="2004"/>
      <c r="Q114" s="2004"/>
    </row>
    <row r="115" spans="1:17" s="883" customFormat="1">
      <c r="A115" s="2275">
        <v>5008022</v>
      </c>
      <c r="B115" s="2145" t="s">
        <v>11715</v>
      </c>
      <c r="C115" s="2276" t="s">
        <v>11716</v>
      </c>
      <c r="D115" s="356">
        <v>1150000</v>
      </c>
      <c r="E115" s="2007"/>
      <c r="F115" s="2265">
        <v>1150000</v>
      </c>
      <c r="G115" s="2265">
        <f t="shared" ref="G115:G122" si="1">(D115)-(F115)</f>
        <v>0</v>
      </c>
      <c r="H115" s="2008">
        <v>961000</v>
      </c>
      <c r="I115" s="2005" t="s">
        <v>98</v>
      </c>
      <c r="J115" s="2010">
        <v>42587</v>
      </c>
      <c r="K115" s="2005" t="s">
        <v>782</v>
      </c>
      <c r="L115" s="2004"/>
      <c r="M115" s="2004"/>
      <c r="N115" s="2005" t="s">
        <v>67</v>
      </c>
      <c r="O115" s="2010">
        <v>42756</v>
      </c>
      <c r="P115" s="2004" t="s">
        <v>728</v>
      </c>
      <c r="Q115" s="2004" t="s">
        <v>729</v>
      </c>
    </row>
    <row r="116" spans="1:17" s="883" customFormat="1">
      <c r="A116" s="2205">
        <v>5010027</v>
      </c>
      <c r="B116" s="2145" t="s">
        <v>11717</v>
      </c>
      <c r="C116" s="2276" t="s">
        <v>11718</v>
      </c>
      <c r="D116" s="58">
        <v>1100000</v>
      </c>
      <c r="E116" s="2007"/>
      <c r="F116" s="2265">
        <v>1100000</v>
      </c>
      <c r="G116" s="2265">
        <f>(D116)-(F116)</f>
        <v>0</v>
      </c>
      <c r="H116" s="2008">
        <v>897000</v>
      </c>
      <c r="I116" s="2005" t="s">
        <v>98</v>
      </c>
      <c r="J116" s="2010">
        <v>42654</v>
      </c>
      <c r="K116" s="2005" t="s">
        <v>979</v>
      </c>
      <c r="L116" s="2004" t="s">
        <v>449</v>
      </c>
      <c r="M116" s="2004"/>
      <c r="N116" s="2005" t="s">
        <v>67</v>
      </c>
      <c r="O116" s="2010">
        <v>42756</v>
      </c>
      <c r="P116" s="2004" t="s">
        <v>728</v>
      </c>
      <c r="Q116" s="2004" t="s">
        <v>9703</v>
      </c>
    </row>
    <row r="117" spans="1:17" s="883" customFormat="1">
      <c r="A117" s="2275">
        <v>5011060</v>
      </c>
      <c r="B117" s="2145" t="s">
        <v>11719</v>
      </c>
      <c r="C117" s="2276" t="s">
        <v>11720</v>
      </c>
      <c r="D117" s="356">
        <v>1910000</v>
      </c>
      <c r="E117" s="2007"/>
      <c r="F117" s="2265">
        <v>1910000</v>
      </c>
      <c r="G117" s="2265">
        <f t="shared" si="1"/>
        <v>0</v>
      </c>
      <c r="H117" s="2008">
        <v>1510000</v>
      </c>
      <c r="I117" s="2005" t="s">
        <v>98</v>
      </c>
      <c r="J117" s="2010">
        <v>42685</v>
      </c>
      <c r="K117" s="2005" t="s">
        <v>782</v>
      </c>
      <c r="L117" s="2004"/>
      <c r="M117" s="2004"/>
      <c r="N117" s="2005" t="s">
        <v>67</v>
      </c>
      <c r="O117" s="2010">
        <v>42756</v>
      </c>
      <c r="P117" s="2004" t="s">
        <v>728</v>
      </c>
      <c r="Q117" s="2004" t="s">
        <v>729</v>
      </c>
    </row>
    <row r="118" spans="1:17" s="883" customFormat="1">
      <c r="A118" s="2275">
        <v>5011064</v>
      </c>
      <c r="B118" s="2145" t="s">
        <v>11719</v>
      </c>
      <c r="C118" s="2276" t="s">
        <v>11721</v>
      </c>
      <c r="D118" s="356">
        <v>1805000</v>
      </c>
      <c r="E118" s="2007"/>
      <c r="F118" s="2265">
        <v>1805000</v>
      </c>
      <c r="G118" s="2265">
        <f t="shared" si="1"/>
        <v>0</v>
      </c>
      <c r="H118" s="2008">
        <v>1405000</v>
      </c>
      <c r="I118" s="2005" t="s">
        <v>98</v>
      </c>
      <c r="J118" s="2010">
        <v>42685</v>
      </c>
      <c r="K118" s="2005" t="s">
        <v>400</v>
      </c>
      <c r="L118" s="2004"/>
      <c r="M118" s="2004"/>
      <c r="N118" s="2005" t="s">
        <v>67</v>
      </c>
      <c r="O118" s="2010">
        <v>42756</v>
      </c>
      <c r="P118" s="2004" t="s">
        <v>728</v>
      </c>
      <c r="Q118" s="2004" t="s">
        <v>11722</v>
      </c>
    </row>
    <row r="119" spans="1:17" s="883" customFormat="1">
      <c r="A119" s="2275">
        <v>5011066</v>
      </c>
      <c r="B119" s="2145" t="s">
        <v>11723</v>
      </c>
      <c r="C119" s="2276" t="s">
        <v>11724</v>
      </c>
      <c r="D119" s="356">
        <v>1630000</v>
      </c>
      <c r="E119" s="2007"/>
      <c r="F119" s="2265">
        <v>1630000</v>
      </c>
      <c r="G119" s="2265">
        <f t="shared" si="1"/>
        <v>0</v>
      </c>
      <c r="H119" s="2008">
        <v>1162000</v>
      </c>
      <c r="I119" s="2005" t="s">
        <v>98</v>
      </c>
      <c r="J119" s="2010">
        <v>42686</v>
      </c>
      <c r="K119" s="2005" t="s">
        <v>850</v>
      </c>
      <c r="L119" s="2004"/>
      <c r="M119" s="2004"/>
      <c r="N119" s="2005" t="s">
        <v>67</v>
      </c>
      <c r="O119" s="2010">
        <v>42756</v>
      </c>
      <c r="P119" s="2004" t="s">
        <v>728</v>
      </c>
      <c r="Q119" s="2004" t="s">
        <v>9703</v>
      </c>
    </row>
    <row r="120" spans="1:17" s="883" customFormat="1">
      <c r="A120" s="2275">
        <v>5011068</v>
      </c>
      <c r="B120" s="2145" t="s">
        <v>11725</v>
      </c>
      <c r="C120" s="2276" t="s">
        <v>11726</v>
      </c>
      <c r="D120" s="356">
        <v>1220000</v>
      </c>
      <c r="E120" s="2007"/>
      <c r="F120" s="2265">
        <v>1220000</v>
      </c>
      <c r="G120" s="2265">
        <f t="shared" si="1"/>
        <v>0</v>
      </c>
      <c r="H120" s="2008">
        <v>970000</v>
      </c>
      <c r="I120" s="2005" t="s">
        <v>98</v>
      </c>
      <c r="J120" s="2010">
        <v>42686</v>
      </c>
      <c r="K120" s="2005" t="s">
        <v>2324</v>
      </c>
      <c r="L120" s="2004"/>
      <c r="M120" s="2004"/>
      <c r="N120" s="2005" t="s">
        <v>67</v>
      </c>
      <c r="O120" s="2010">
        <v>42756</v>
      </c>
      <c r="P120" s="2004" t="s">
        <v>728</v>
      </c>
      <c r="Q120" s="2004" t="s">
        <v>9703</v>
      </c>
    </row>
    <row r="121" spans="1:17" s="883" customFormat="1">
      <c r="A121" s="2275">
        <v>5011098</v>
      </c>
      <c r="B121" s="2145" t="s">
        <v>11727</v>
      </c>
      <c r="C121" s="2276" t="s">
        <v>11728</v>
      </c>
      <c r="D121" s="356">
        <v>1200000</v>
      </c>
      <c r="E121" s="2007"/>
      <c r="F121" s="2265">
        <v>1200000</v>
      </c>
      <c r="G121" s="2265">
        <f t="shared" si="1"/>
        <v>0</v>
      </c>
      <c r="H121" s="2008">
        <v>670000</v>
      </c>
      <c r="I121" s="2005" t="s">
        <v>98</v>
      </c>
      <c r="J121" s="2010">
        <v>42690</v>
      </c>
      <c r="K121" s="2005" t="s">
        <v>11729</v>
      </c>
      <c r="L121" s="2004" t="s">
        <v>449</v>
      </c>
      <c r="M121" s="2004"/>
      <c r="N121" s="2005" t="s">
        <v>67</v>
      </c>
      <c r="O121" s="2010">
        <v>42756</v>
      </c>
      <c r="P121" s="2004" t="s">
        <v>728</v>
      </c>
      <c r="Q121" s="2004" t="s">
        <v>9703</v>
      </c>
    </row>
    <row r="122" spans="1:17" s="883" customFormat="1">
      <c r="A122" s="2205">
        <v>5011107</v>
      </c>
      <c r="B122" s="2145" t="s">
        <v>11730</v>
      </c>
      <c r="C122" s="2276" t="s">
        <v>11731</v>
      </c>
      <c r="D122" s="58">
        <v>1229000</v>
      </c>
      <c r="E122" s="2007"/>
      <c r="F122" s="2265">
        <v>1229000</v>
      </c>
      <c r="G122" s="2265">
        <f t="shared" si="1"/>
        <v>0</v>
      </c>
      <c r="H122" s="2008">
        <v>829000</v>
      </c>
      <c r="I122" s="2005" t="s">
        <v>98</v>
      </c>
      <c r="J122" s="2010">
        <v>42692</v>
      </c>
      <c r="K122" s="2005" t="s">
        <v>770</v>
      </c>
      <c r="L122" s="2004" t="s">
        <v>449</v>
      </c>
      <c r="M122" s="2004"/>
      <c r="N122" s="2005" t="s">
        <v>67</v>
      </c>
      <c r="O122" s="2010">
        <v>42756</v>
      </c>
      <c r="P122" s="2004" t="s">
        <v>728</v>
      </c>
      <c r="Q122" s="2004" t="s">
        <v>729</v>
      </c>
    </row>
    <row r="123" spans="1:17" s="883" customFormat="1">
      <c r="A123" s="2275"/>
      <c r="B123" s="2145"/>
      <c r="C123" s="2276"/>
      <c r="D123" s="356"/>
      <c r="E123" s="2007"/>
      <c r="F123" s="2050"/>
      <c r="G123" s="2050"/>
      <c r="H123" s="2008"/>
      <c r="I123" s="2005"/>
      <c r="J123" s="2010"/>
      <c r="K123" s="2005"/>
      <c r="L123" s="2004"/>
      <c r="M123" s="2010"/>
      <c r="N123" s="2005"/>
      <c r="O123" s="2052"/>
      <c r="P123" s="2004"/>
      <c r="Q123" s="2004"/>
    </row>
    <row r="124" spans="1:17" s="883" customFormat="1">
      <c r="A124" s="210" t="s">
        <v>11103</v>
      </c>
      <c r="B124" s="2145"/>
      <c r="C124" s="2276"/>
      <c r="D124" s="356"/>
      <c r="E124" s="2007"/>
      <c r="F124" s="2050"/>
      <c r="G124" s="2050"/>
      <c r="H124" s="2008"/>
      <c r="I124" s="2005"/>
      <c r="J124" s="2010"/>
      <c r="K124" s="2005"/>
      <c r="L124" s="2004"/>
      <c r="M124" s="2010"/>
      <c r="N124" s="2005"/>
      <c r="O124" s="2052"/>
      <c r="P124" s="2004"/>
      <c r="Q124" s="2004"/>
    </row>
    <row r="125" spans="1:17" s="883" customFormat="1">
      <c r="A125" s="2275">
        <v>5008117</v>
      </c>
      <c r="B125" s="2145" t="s">
        <v>11732</v>
      </c>
      <c r="C125" s="2276" t="s">
        <v>11733</v>
      </c>
      <c r="D125" s="356">
        <v>1150000</v>
      </c>
      <c r="E125" s="2007"/>
      <c r="F125" s="2265">
        <v>1150000</v>
      </c>
      <c r="G125" s="2265">
        <f t="shared" ref="G125:G129" si="2">(D125)-(F125)</f>
        <v>0</v>
      </c>
      <c r="H125" s="2008">
        <v>784000</v>
      </c>
      <c r="I125" s="2005" t="s">
        <v>98</v>
      </c>
      <c r="J125" s="2010">
        <v>42613</v>
      </c>
      <c r="K125" s="2005" t="s">
        <v>3153</v>
      </c>
      <c r="L125" s="2004"/>
      <c r="M125" s="2004"/>
      <c r="N125" s="2005" t="s">
        <v>107</v>
      </c>
      <c r="O125" s="2010">
        <v>42761</v>
      </c>
      <c r="P125" s="2004" t="s">
        <v>728</v>
      </c>
      <c r="Q125" s="2004" t="s">
        <v>5739</v>
      </c>
    </row>
    <row r="126" spans="1:17" s="883" customFormat="1">
      <c r="A126" s="2205">
        <v>5011085</v>
      </c>
      <c r="B126" s="2145" t="s">
        <v>11734</v>
      </c>
      <c r="C126" s="2276" t="s">
        <v>11735</v>
      </c>
      <c r="D126" s="58">
        <v>1500000</v>
      </c>
      <c r="E126" s="2007"/>
      <c r="F126" s="2265">
        <v>1500000</v>
      </c>
      <c r="G126" s="2265">
        <f t="shared" si="2"/>
        <v>0</v>
      </c>
      <c r="H126" s="2008">
        <v>1000000</v>
      </c>
      <c r="I126" s="2005" t="s">
        <v>98</v>
      </c>
      <c r="J126" s="2010">
        <v>42690</v>
      </c>
      <c r="K126" s="2005" t="s">
        <v>3153</v>
      </c>
      <c r="L126" s="2004" t="s">
        <v>449</v>
      </c>
      <c r="M126" s="2004"/>
      <c r="N126" s="2005" t="s">
        <v>107</v>
      </c>
      <c r="O126" s="2010">
        <v>42761</v>
      </c>
      <c r="P126" s="2004" t="s">
        <v>728</v>
      </c>
      <c r="Q126" s="2004" t="s">
        <v>11736</v>
      </c>
    </row>
    <row r="127" spans="1:17" s="883" customFormat="1">
      <c r="A127" s="2205">
        <v>5011086</v>
      </c>
      <c r="B127" s="2145" t="s">
        <v>11737</v>
      </c>
      <c r="C127" s="2276" t="s">
        <v>11738</v>
      </c>
      <c r="D127" s="58">
        <v>1700000</v>
      </c>
      <c r="E127" s="2007"/>
      <c r="F127" s="2265">
        <v>1700000</v>
      </c>
      <c r="G127" s="2265">
        <f t="shared" si="2"/>
        <v>0</v>
      </c>
      <c r="H127" s="2008">
        <v>1300000</v>
      </c>
      <c r="I127" s="2005" t="s">
        <v>98</v>
      </c>
      <c r="J127" s="2010">
        <v>42690</v>
      </c>
      <c r="K127" s="2005" t="s">
        <v>3153</v>
      </c>
      <c r="L127" s="2004"/>
      <c r="M127" s="2004"/>
      <c r="N127" s="2005" t="s">
        <v>107</v>
      </c>
      <c r="O127" s="2010">
        <v>42761</v>
      </c>
      <c r="P127" s="2004" t="s">
        <v>728</v>
      </c>
      <c r="Q127" s="2004" t="s">
        <v>5739</v>
      </c>
    </row>
    <row r="128" spans="1:17" s="883" customFormat="1">
      <c r="A128" s="2205">
        <v>5011087</v>
      </c>
      <c r="B128" s="2145" t="s">
        <v>11739</v>
      </c>
      <c r="C128" s="2276" t="s">
        <v>11740</v>
      </c>
      <c r="D128" s="58">
        <v>1250000</v>
      </c>
      <c r="E128" s="2007"/>
      <c r="F128" s="2265">
        <v>1250000</v>
      </c>
      <c r="G128" s="2265">
        <f t="shared" si="2"/>
        <v>0</v>
      </c>
      <c r="H128" s="2008">
        <v>850000</v>
      </c>
      <c r="I128" s="2005" t="s">
        <v>98</v>
      </c>
      <c r="J128" s="2010">
        <v>42690</v>
      </c>
      <c r="K128" s="2005" t="s">
        <v>3153</v>
      </c>
      <c r="L128" s="2004"/>
      <c r="M128" s="2004"/>
      <c r="N128" s="2005" t="s">
        <v>107</v>
      </c>
      <c r="O128" s="2010">
        <v>42761</v>
      </c>
      <c r="P128" s="2004" t="s">
        <v>728</v>
      </c>
      <c r="Q128" s="2004" t="s">
        <v>5739</v>
      </c>
    </row>
    <row r="129" spans="1:17" s="883" customFormat="1">
      <c r="A129" s="2205">
        <v>5011088</v>
      </c>
      <c r="B129" s="2145" t="s">
        <v>11741</v>
      </c>
      <c r="C129" s="2276" t="s">
        <v>11742</v>
      </c>
      <c r="D129" s="58">
        <v>1605000</v>
      </c>
      <c r="E129" s="2007"/>
      <c r="F129" s="2265">
        <v>1605000</v>
      </c>
      <c r="G129" s="2265">
        <f t="shared" si="2"/>
        <v>0</v>
      </c>
      <c r="H129" s="2008">
        <v>1205000</v>
      </c>
      <c r="I129" s="2005" t="s">
        <v>98</v>
      </c>
      <c r="J129" s="2010">
        <v>42690</v>
      </c>
      <c r="K129" s="2005" t="s">
        <v>3153</v>
      </c>
      <c r="L129" s="2004"/>
      <c r="M129" s="2004"/>
      <c r="N129" s="2005" t="s">
        <v>107</v>
      </c>
      <c r="O129" s="2010">
        <v>42761</v>
      </c>
      <c r="P129" s="2004" t="s">
        <v>728</v>
      </c>
      <c r="Q129" s="2004" t="s">
        <v>5739</v>
      </c>
    </row>
    <row r="130" spans="1:17" s="883" customFormat="1">
      <c r="A130" s="2205"/>
      <c r="B130" s="2145"/>
      <c r="C130" s="2276"/>
      <c r="D130" s="58"/>
      <c r="E130" s="2007"/>
      <c r="F130" s="2265"/>
      <c r="G130" s="2265"/>
      <c r="H130" s="2008"/>
      <c r="I130" s="2005"/>
      <c r="J130" s="2010"/>
      <c r="K130" s="2005"/>
      <c r="L130" s="2004"/>
      <c r="M130" s="2004"/>
      <c r="N130" s="2005"/>
      <c r="O130" s="2010"/>
      <c r="P130" s="2004"/>
      <c r="Q130" s="2004"/>
    </row>
    <row r="131" spans="1:17" s="883" customFormat="1">
      <c r="A131" s="2205"/>
      <c r="B131" s="2112" t="s">
        <v>11743</v>
      </c>
      <c r="C131" s="2276"/>
      <c r="D131" s="58"/>
      <c r="E131" s="2007"/>
      <c r="F131" s="2265"/>
      <c r="G131" s="2265"/>
      <c r="H131" s="2008"/>
      <c r="I131" s="2005"/>
      <c r="J131" s="2010"/>
      <c r="K131" s="2005"/>
      <c r="L131" s="2004"/>
      <c r="M131" s="2004"/>
      <c r="N131" s="2005"/>
      <c r="O131" s="2010"/>
      <c r="P131" s="2004"/>
      <c r="Q131" s="2004"/>
    </row>
    <row r="132" spans="1:17" s="883" customFormat="1">
      <c r="A132" s="2205"/>
      <c r="B132" s="2112" t="s">
        <v>731</v>
      </c>
      <c r="C132" s="2276"/>
      <c r="D132" s="58"/>
      <c r="E132" s="2007"/>
      <c r="F132" s="2265"/>
      <c r="G132" s="2265"/>
      <c r="H132" s="2008"/>
      <c r="I132" s="2005"/>
      <c r="J132" s="2010"/>
      <c r="K132" s="2005"/>
      <c r="L132" s="2004"/>
      <c r="M132" s="2004"/>
      <c r="N132" s="2005"/>
      <c r="O132" s="2010"/>
      <c r="P132" s="2004"/>
      <c r="Q132" s="2004"/>
    </row>
    <row r="133" spans="1:17" s="883" customFormat="1">
      <c r="A133" s="2205"/>
      <c r="B133" s="2145"/>
      <c r="C133" s="2276"/>
      <c r="D133" s="58"/>
      <c r="E133" s="2007"/>
      <c r="F133" s="2265"/>
      <c r="G133" s="2265"/>
      <c r="H133" s="2008"/>
      <c r="I133" s="2005"/>
      <c r="J133" s="2010"/>
      <c r="K133" s="2005"/>
      <c r="L133" s="2004"/>
      <c r="M133" s="2004"/>
      <c r="N133" s="2005"/>
      <c r="O133" s="2010"/>
      <c r="P133" s="2004"/>
      <c r="Q133" s="2004"/>
    </row>
    <row r="134" spans="1:17" s="883" customFormat="1">
      <c r="A134" s="2275"/>
      <c r="B134" s="2145"/>
      <c r="C134" s="2276"/>
      <c r="D134" s="356"/>
      <c r="E134" s="2007"/>
      <c r="F134" s="2050"/>
      <c r="G134" s="2265"/>
      <c r="H134" s="2008"/>
      <c r="I134" s="2005"/>
      <c r="J134" s="2010"/>
      <c r="K134" s="2005"/>
      <c r="L134" s="2004"/>
      <c r="M134" s="2010"/>
      <c r="N134" s="2005"/>
      <c r="O134" s="2052"/>
      <c r="P134" s="2004"/>
      <c r="Q134" s="2004"/>
    </row>
    <row r="135" spans="1:17" s="883" customFormat="1">
      <c r="A135" s="210" t="s">
        <v>732</v>
      </c>
      <c r="B135" s="675"/>
      <c r="C135" s="2004"/>
      <c r="D135" s="58"/>
      <c r="E135" s="2007"/>
      <c r="F135" s="2050"/>
      <c r="G135" s="2050"/>
      <c r="H135" s="2008"/>
      <c r="I135" s="2005"/>
      <c r="J135" s="2010"/>
      <c r="K135" s="2005"/>
      <c r="L135" s="2004"/>
      <c r="M135" s="2010"/>
      <c r="N135" s="2005"/>
      <c r="O135" s="2052"/>
      <c r="P135" s="2004"/>
      <c r="Q135" s="2004"/>
    </row>
    <row r="136" spans="1:17" s="883" customFormat="1">
      <c r="A136" s="210"/>
      <c r="B136" s="675" t="s">
        <v>7</v>
      </c>
      <c r="C136" s="67"/>
      <c r="D136" s="58"/>
      <c r="E136" s="2007"/>
      <c r="F136" s="2050"/>
      <c r="G136" s="2050"/>
      <c r="H136" s="2008"/>
      <c r="I136" s="2005"/>
      <c r="J136" s="2010"/>
      <c r="K136" s="2005"/>
      <c r="L136" s="2004"/>
      <c r="M136" s="2010"/>
      <c r="N136" s="2005"/>
      <c r="O136" s="2052"/>
      <c r="P136" s="2004"/>
      <c r="Q136" s="2004"/>
    </row>
    <row r="137" spans="1:17" s="883" customFormat="1">
      <c r="A137" s="184"/>
      <c r="B137" s="216"/>
      <c r="C137" s="217"/>
      <c r="D137" s="58"/>
      <c r="E137" s="2007"/>
      <c r="F137" s="2050"/>
      <c r="G137" s="2050"/>
      <c r="H137" s="2008"/>
      <c r="I137" s="2005"/>
      <c r="J137" s="2010"/>
      <c r="K137" s="2005"/>
      <c r="L137" s="2004"/>
      <c r="M137" s="2010"/>
      <c r="N137" s="2005"/>
      <c r="O137" s="2052"/>
      <c r="P137" s="2004"/>
      <c r="Q137" s="2004"/>
    </row>
    <row r="138" spans="1:17" s="883" customFormat="1">
      <c r="A138" s="184"/>
      <c r="B138" s="244" t="s">
        <v>733</v>
      </c>
      <c r="C138" s="710">
        <f>SUM(D105:D135)+SUM(C136:C137)</f>
        <v>23879000</v>
      </c>
      <c r="D138" s="58"/>
      <c r="E138" s="2007"/>
      <c r="F138" s="2050"/>
      <c r="G138" s="2050"/>
      <c r="H138" s="2008"/>
      <c r="I138" s="2005"/>
      <c r="J138" s="2010"/>
      <c r="K138" s="2005"/>
      <c r="L138" s="2004"/>
      <c r="M138" s="2010"/>
      <c r="N138" s="2005"/>
      <c r="O138" s="2052"/>
      <c r="P138" s="2004"/>
      <c r="Q138" s="2004"/>
    </row>
    <row r="139" spans="1:17" s="883" customFormat="1">
      <c r="A139" s="216"/>
      <c r="B139" s="244"/>
      <c r="C139" s="710"/>
      <c r="D139" s="58"/>
      <c r="E139" s="2007"/>
      <c r="F139" s="2050"/>
      <c r="G139" s="2050"/>
      <c r="H139" s="2008"/>
      <c r="I139" s="2005"/>
      <c r="J139" s="2010"/>
      <c r="K139" s="2005"/>
      <c r="L139" s="2004"/>
      <c r="M139" s="2010"/>
      <c r="N139" s="2005"/>
      <c r="O139" s="2052"/>
      <c r="P139" s="2004"/>
      <c r="Q139" s="2004"/>
    </row>
    <row r="140" spans="1:17" s="884" customFormat="1">
      <c r="A140" s="1844"/>
      <c r="B140" s="1845"/>
      <c r="C140" s="1903"/>
      <c r="D140" s="1847"/>
      <c r="E140" s="2017"/>
      <c r="F140" s="2236"/>
      <c r="G140" s="2236"/>
      <c r="H140" s="2018"/>
      <c r="I140" s="2019"/>
      <c r="J140" s="2021"/>
      <c r="K140" s="2019"/>
      <c r="L140" s="2023"/>
      <c r="M140" s="2021"/>
      <c r="N140" s="2019"/>
      <c r="O140" s="2080"/>
      <c r="P140" s="2023"/>
      <c r="Q140" s="2023"/>
    </row>
    <row r="141" spans="1:17" s="883" customFormat="1">
      <c r="A141" s="210" t="s">
        <v>11744</v>
      </c>
      <c r="B141" s="244"/>
      <c r="C141" s="863" t="s">
        <v>11745</v>
      </c>
      <c r="D141" s="58"/>
      <c r="E141" s="2007"/>
      <c r="F141" s="2050"/>
      <c r="G141" s="2050"/>
      <c r="H141" s="2008"/>
      <c r="I141" s="2005"/>
      <c r="J141" s="2010"/>
      <c r="K141" s="2005"/>
      <c r="L141" s="2004"/>
      <c r="M141" s="2010"/>
      <c r="N141" s="2005"/>
      <c r="O141" s="2052"/>
      <c r="P141" s="2004"/>
      <c r="Q141" s="2004"/>
    </row>
    <row r="142" spans="1:17" s="883" customFormat="1">
      <c r="A142" s="2205">
        <v>5012037</v>
      </c>
      <c r="B142" s="2145" t="s">
        <v>11746</v>
      </c>
      <c r="C142" s="2276" t="s">
        <v>11747</v>
      </c>
      <c r="D142" s="58">
        <v>1350000</v>
      </c>
      <c r="E142" s="2007"/>
      <c r="F142" s="2265"/>
      <c r="G142" s="2265">
        <f>(D142)-(F142)</f>
        <v>1350000</v>
      </c>
      <c r="H142" s="2008">
        <v>880000</v>
      </c>
      <c r="I142" s="2005" t="s">
        <v>98</v>
      </c>
      <c r="J142" s="2010">
        <v>42714</v>
      </c>
      <c r="K142" s="2005" t="s">
        <v>448</v>
      </c>
      <c r="L142" s="2004"/>
      <c r="M142" s="2010"/>
      <c r="N142" s="2005" t="s">
        <v>41</v>
      </c>
      <c r="O142" s="2052">
        <v>42789</v>
      </c>
      <c r="P142" s="2004" t="s">
        <v>728</v>
      </c>
      <c r="Q142" s="2004" t="s">
        <v>2236</v>
      </c>
    </row>
    <row r="143" spans="1:17" s="883" customFormat="1">
      <c r="A143" s="2205">
        <v>5012093</v>
      </c>
      <c r="B143" s="2145" t="s">
        <v>11748</v>
      </c>
      <c r="C143" s="2276" t="s">
        <v>11749</v>
      </c>
      <c r="D143" s="58">
        <v>1250000</v>
      </c>
      <c r="E143" s="2007"/>
      <c r="F143" s="2265"/>
      <c r="G143" s="2265">
        <f t="shared" ref="G143" si="3">(D143)-(F143)</f>
        <v>1250000</v>
      </c>
      <c r="H143" s="2008">
        <v>835000</v>
      </c>
      <c r="I143" s="2005" t="s">
        <v>98</v>
      </c>
      <c r="J143" s="2010">
        <v>42728</v>
      </c>
      <c r="K143" s="2005" t="s">
        <v>448</v>
      </c>
      <c r="L143" s="2004"/>
      <c r="M143" s="2010"/>
      <c r="N143" s="2005" t="s">
        <v>41</v>
      </c>
      <c r="O143" s="2052">
        <v>42789</v>
      </c>
      <c r="P143" s="2004" t="s">
        <v>728</v>
      </c>
      <c r="Q143" s="2004" t="s">
        <v>2236</v>
      </c>
    </row>
    <row r="144" spans="1:17" s="883" customFormat="1">
      <c r="A144" s="2205">
        <v>5101054</v>
      </c>
      <c r="B144" s="2145" t="s">
        <v>11750</v>
      </c>
      <c r="C144" s="2276" t="s">
        <v>11751</v>
      </c>
      <c r="D144" s="58">
        <v>1385000</v>
      </c>
      <c r="E144" s="2007"/>
      <c r="F144" s="2265"/>
      <c r="G144" s="2265">
        <f t="shared" ref="G144:G145" si="4">(D144)-(F144)</f>
        <v>1385000</v>
      </c>
      <c r="H144" s="2008">
        <v>985000</v>
      </c>
      <c r="I144" s="2005" t="s">
        <v>98</v>
      </c>
      <c r="J144" s="2010">
        <v>42756</v>
      </c>
      <c r="K144" s="2005" t="s">
        <v>448</v>
      </c>
      <c r="L144" s="2004"/>
      <c r="M144" s="2010"/>
      <c r="N144" s="2005" t="s">
        <v>41</v>
      </c>
      <c r="O144" s="2052">
        <v>42789</v>
      </c>
      <c r="P144" s="2004" t="s">
        <v>728</v>
      </c>
      <c r="Q144" s="2004" t="s">
        <v>11752</v>
      </c>
    </row>
    <row r="145" spans="1:17" s="883" customFormat="1">
      <c r="A145" s="2205">
        <v>5101055</v>
      </c>
      <c r="B145" s="2145" t="s">
        <v>11753</v>
      </c>
      <c r="C145" s="2276" t="s">
        <v>11754</v>
      </c>
      <c r="D145" s="58">
        <v>980000</v>
      </c>
      <c r="E145" s="2277" t="s">
        <v>11755</v>
      </c>
      <c r="F145" s="2278"/>
      <c r="G145" s="2265">
        <f t="shared" si="4"/>
        <v>980000</v>
      </c>
      <c r="H145" s="2008">
        <v>580000</v>
      </c>
      <c r="I145" s="2005" t="s">
        <v>98</v>
      </c>
      <c r="J145" s="2010">
        <v>42756</v>
      </c>
      <c r="K145" s="2005" t="s">
        <v>448</v>
      </c>
      <c r="L145" s="2004"/>
      <c r="M145" s="2010"/>
      <c r="N145" s="2005" t="s">
        <v>41</v>
      </c>
      <c r="O145" s="2052">
        <v>42789</v>
      </c>
      <c r="P145" s="2004" t="s">
        <v>728</v>
      </c>
      <c r="Q145" s="2004" t="s">
        <v>2236</v>
      </c>
    </row>
    <row r="146" spans="1:17" s="883" customFormat="1">
      <c r="A146" s="216"/>
      <c r="B146" s="244"/>
      <c r="C146" s="710"/>
      <c r="D146" s="58"/>
      <c r="E146" s="2007"/>
      <c r="F146" s="2050"/>
      <c r="G146" s="2050"/>
      <c r="H146" s="2008"/>
      <c r="I146" s="2005"/>
      <c r="J146" s="2010"/>
      <c r="K146" s="2005"/>
      <c r="L146" s="2004"/>
      <c r="M146" s="2010"/>
      <c r="N146" s="2005"/>
      <c r="O146" s="2052"/>
      <c r="P146" s="2004"/>
      <c r="Q146" s="2004"/>
    </row>
    <row r="147" spans="1:17" s="883" customFormat="1">
      <c r="A147" s="210" t="s">
        <v>11756</v>
      </c>
      <c r="B147" s="244"/>
      <c r="C147" s="710"/>
      <c r="D147" s="58"/>
      <c r="E147" s="2007"/>
      <c r="F147" s="2050"/>
      <c r="G147" s="2050"/>
      <c r="H147" s="2008"/>
      <c r="I147" s="2005"/>
      <c r="J147" s="2010"/>
      <c r="K147" s="2005"/>
      <c r="L147" s="2004"/>
      <c r="M147" s="2010"/>
      <c r="N147" s="2005"/>
      <c r="O147" s="2052"/>
      <c r="P147" s="2004"/>
      <c r="Q147" s="2004"/>
    </row>
    <row r="148" spans="1:17" s="883" customFormat="1">
      <c r="A148" s="2275">
        <v>5101005</v>
      </c>
      <c r="B148" s="2145" t="s">
        <v>11757</v>
      </c>
      <c r="C148" s="2276" t="s">
        <v>11758</v>
      </c>
      <c r="D148" s="356">
        <v>1200000</v>
      </c>
      <c r="E148" s="2007"/>
      <c r="F148" s="2050"/>
      <c r="G148" s="2265">
        <f>(D148)-(F148)</f>
        <v>1200000</v>
      </c>
      <c r="H148" s="2008">
        <v>713000</v>
      </c>
      <c r="I148" s="2005" t="s">
        <v>98</v>
      </c>
      <c r="J148" s="2010">
        <v>42380</v>
      </c>
      <c r="K148" s="2005" t="s">
        <v>1544</v>
      </c>
      <c r="L148" s="2004"/>
      <c r="M148" s="2010"/>
      <c r="N148" s="2005" t="s">
        <v>107</v>
      </c>
      <c r="O148" s="2052">
        <v>42789</v>
      </c>
      <c r="P148" s="2004" t="s">
        <v>728</v>
      </c>
      <c r="Q148" s="2004" t="s">
        <v>2236</v>
      </c>
    </row>
    <row r="149" spans="1:17" s="883" customFormat="1">
      <c r="A149" s="2205"/>
      <c r="B149" s="2145"/>
      <c r="C149" s="2276"/>
      <c r="D149" s="58"/>
      <c r="E149" s="2007"/>
      <c r="F149" s="2050"/>
      <c r="G149" s="2265"/>
      <c r="H149" s="2008"/>
      <c r="I149" s="2005"/>
      <c r="J149" s="2010"/>
      <c r="K149" s="2005"/>
      <c r="L149" s="2004"/>
      <c r="M149" s="2010"/>
      <c r="N149" s="2005"/>
      <c r="O149" s="2052"/>
      <c r="P149" s="2004"/>
      <c r="Q149" s="2004"/>
    </row>
    <row r="150" spans="1:17" s="883" customFormat="1">
      <c r="A150" s="210" t="s">
        <v>11759</v>
      </c>
      <c r="B150" s="244"/>
      <c r="C150" s="710"/>
      <c r="D150" s="356"/>
      <c r="E150" s="2007"/>
      <c r="F150" s="2050"/>
      <c r="G150" s="2265"/>
      <c r="H150" s="2008"/>
      <c r="I150" s="2005"/>
      <c r="J150" s="2010"/>
      <c r="K150" s="2005"/>
      <c r="L150" s="2004"/>
      <c r="M150" s="2010"/>
      <c r="N150" s="2005"/>
      <c r="O150" s="2052"/>
      <c r="P150" s="2004"/>
      <c r="Q150" s="2004"/>
    </row>
    <row r="151" spans="1:17" s="883" customFormat="1">
      <c r="A151" s="2275">
        <v>5101041</v>
      </c>
      <c r="B151" s="2145" t="s">
        <v>11760</v>
      </c>
      <c r="C151" s="2276" t="s">
        <v>11761</v>
      </c>
      <c r="D151" s="356">
        <v>1250000</v>
      </c>
      <c r="E151" s="2007"/>
      <c r="F151" s="2050"/>
      <c r="G151" s="2265">
        <f>(D151)-(F151)</f>
        <v>1250000</v>
      </c>
      <c r="H151" s="2008">
        <v>933000</v>
      </c>
      <c r="I151" s="2005" t="s">
        <v>98</v>
      </c>
      <c r="J151" s="2010">
        <v>42754</v>
      </c>
      <c r="K151" s="2005" t="s">
        <v>6294</v>
      </c>
      <c r="L151" s="2004"/>
      <c r="M151" s="2010"/>
      <c r="N151" s="2005" t="s">
        <v>67</v>
      </c>
      <c r="O151" s="2052">
        <v>42792</v>
      </c>
      <c r="P151" s="2004" t="s">
        <v>728</v>
      </c>
      <c r="Q151" s="2004" t="s">
        <v>2236</v>
      </c>
    </row>
    <row r="152" spans="1:17" s="883" customFormat="1">
      <c r="A152" s="2205">
        <v>5101046</v>
      </c>
      <c r="B152" s="2145" t="s">
        <v>11762</v>
      </c>
      <c r="C152" s="2276" t="s">
        <v>11763</v>
      </c>
      <c r="D152" s="58">
        <v>920000</v>
      </c>
      <c r="E152" s="2007"/>
      <c r="F152" s="2050"/>
      <c r="G152" s="2265">
        <f>(D152)-(F152)</f>
        <v>920000</v>
      </c>
      <c r="H152" s="2008">
        <v>559000</v>
      </c>
      <c r="I152" s="2005" t="s">
        <v>98</v>
      </c>
      <c r="J152" s="2010">
        <v>42755</v>
      </c>
      <c r="K152" s="2005" t="s">
        <v>782</v>
      </c>
      <c r="L152" s="2004"/>
      <c r="M152" s="2010"/>
      <c r="N152" s="2005" t="s">
        <v>67</v>
      </c>
      <c r="O152" s="2052">
        <v>42792</v>
      </c>
      <c r="P152" s="2004" t="s">
        <v>728</v>
      </c>
      <c r="Q152" s="2004" t="s">
        <v>5739</v>
      </c>
    </row>
    <row r="153" spans="1:17" s="883" customFormat="1">
      <c r="A153" s="2205">
        <v>5101047</v>
      </c>
      <c r="B153" s="2145" t="s">
        <v>11764</v>
      </c>
      <c r="C153" s="2276" t="s">
        <v>11765</v>
      </c>
      <c r="D153" s="58">
        <v>750000</v>
      </c>
      <c r="E153" s="2007"/>
      <c r="F153" s="2050"/>
      <c r="G153" s="2265">
        <f t="shared" ref="G153" si="5">(D153)-(F153)</f>
        <v>750000</v>
      </c>
      <c r="H153" s="2008">
        <v>376000</v>
      </c>
      <c r="I153" s="2005" t="s">
        <v>98</v>
      </c>
      <c r="J153" s="2010">
        <v>42755</v>
      </c>
      <c r="K153" s="2005" t="s">
        <v>782</v>
      </c>
      <c r="L153" s="2004"/>
      <c r="M153" s="2010"/>
      <c r="N153" s="2005" t="s">
        <v>67</v>
      </c>
      <c r="O153" s="2052">
        <v>42792</v>
      </c>
      <c r="P153" s="2004" t="s">
        <v>728</v>
      </c>
      <c r="Q153" s="2004" t="s">
        <v>2236</v>
      </c>
    </row>
    <row r="154" spans="1:17">
      <c r="A154" s="2098">
        <v>5101081</v>
      </c>
      <c r="B154" s="2004" t="s">
        <v>11766</v>
      </c>
      <c r="C154" s="2005" t="s">
        <v>11767</v>
      </c>
      <c r="D154" s="2083">
        <v>2500000</v>
      </c>
      <c r="E154" s="2007"/>
      <c r="F154" s="2050"/>
      <c r="G154" s="2265">
        <f t="shared" ref="G154" si="6">(D154)-(F154)</f>
        <v>2500000</v>
      </c>
      <c r="H154" s="2265">
        <v>2100000</v>
      </c>
      <c r="I154" s="2005" t="s">
        <v>98</v>
      </c>
      <c r="J154" s="2010">
        <v>42762</v>
      </c>
      <c r="K154" s="2005" t="s">
        <v>782</v>
      </c>
      <c r="L154" s="2004"/>
      <c r="M154" s="2010"/>
      <c r="N154" s="2005" t="s">
        <v>67</v>
      </c>
      <c r="O154" s="2052">
        <v>42792</v>
      </c>
      <c r="P154" s="2004" t="s">
        <v>728</v>
      </c>
      <c r="Q154" s="2004" t="s">
        <v>5739</v>
      </c>
    </row>
    <row r="155" spans="1:17">
      <c r="A155" s="2098"/>
      <c r="B155" s="2004"/>
      <c r="C155" s="2005"/>
      <c r="D155" s="2083"/>
      <c r="E155" s="2007"/>
      <c r="F155" s="2050"/>
      <c r="G155" s="2265"/>
      <c r="H155" s="2265"/>
      <c r="I155" s="2005"/>
      <c r="J155" s="2010"/>
      <c r="K155" s="2005"/>
      <c r="L155" s="2004"/>
      <c r="M155" s="2010"/>
      <c r="N155" s="2005"/>
      <c r="O155" s="2052"/>
      <c r="P155" s="2004"/>
      <c r="Q155" s="2004"/>
    </row>
    <row r="156" spans="1:17">
      <c r="A156" s="2098"/>
      <c r="B156" s="2004" t="s">
        <v>11768</v>
      </c>
      <c r="C156" s="2005"/>
      <c r="D156" s="2083"/>
      <c r="E156" s="2007"/>
      <c r="F156" s="2050"/>
      <c r="G156" s="2265"/>
      <c r="H156" s="2265"/>
      <c r="I156" s="2005"/>
      <c r="J156" s="2010"/>
      <c r="K156" s="2005"/>
      <c r="L156" s="2004"/>
      <c r="M156" s="2010"/>
      <c r="N156" s="2005"/>
      <c r="O156" s="2052"/>
      <c r="P156" s="2004"/>
      <c r="Q156" s="2004"/>
    </row>
    <row r="157" spans="1:17">
      <c r="A157" s="2098"/>
      <c r="B157" s="2004" t="s">
        <v>731</v>
      </c>
      <c r="C157" s="2005"/>
      <c r="D157" s="2083"/>
      <c r="E157" s="2007"/>
      <c r="F157" s="2050"/>
      <c r="G157" s="2265"/>
      <c r="H157" s="2265"/>
      <c r="I157" s="2005"/>
      <c r="J157" s="2010"/>
      <c r="K157" s="2005"/>
      <c r="L157" s="2004"/>
      <c r="M157" s="2010"/>
      <c r="N157" s="2005"/>
      <c r="O157" s="2052"/>
      <c r="P157" s="2004"/>
      <c r="Q157" s="2004"/>
    </row>
    <row r="158" spans="1:17">
      <c r="A158" s="2098"/>
      <c r="B158" s="2004"/>
      <c r="C158" s="2005"/>
      <c r="D158" s="2083"/>
      <c r="E158" s="2007"/>
      <c r="F158" s="2050"/>
      <c r="G158" s="2265"/>
      <c r="H158" s="2265"/>
      <c r="I158" s="2005"/>
      <c r="J158" s="2010"/>
      <c r="K158" s="2005"/>
      <c r="L158" s="2004"/>
      <c r="M158" s="2010"/>
      <c r="N158" s="2005"/>
      <c r="O158" s="2052"/>
      <c r="P158" s="2004"/>
      <c r="Q158" s="2004"/>
    </row>
    <row r="159" spans="1:17">
      <c r="A159" s="2098"/>
      <c r="B159" s="29" t="s">
        <v>11769</v>
      </c>
      <c r="C159" s="2005"/>
      <c r="D159" s="2083"/>
      <c r="E159" s="2007"/>
      <c r="F159" s="2050"/>
      <c r="G159" s="2265"/>
      <c r="H159" s="2265"/>
      <c r="I159" s="2005"/>
      <c r="J159" s="2010"/>
      <c r="K159" s="2005"/>
      <c r="L159" s="2004"/>
      <c r="M159" s="2010"/>
      <c r="N159" s="2005"/>
      <c r="O159" s="2052"/>
      <c r="P159" s="2004"/>
      <c r="Q159" s="2004"/>
    </row>
    <row r="160" spans="1:17">
      <c r="A160" s="210" t="s">
        <v>9764</v>
      </c>
      <c r="B160" s="2004"/>
      <c r="C160" s="2005"/>
      <c r="D160" s="2083"/>
      <c r="E160" s="2007"/>
      <c r="F160" s="2050"/>
      <c r="G160" s="2265"/>
      <c r="H160" s="2265"/>
      <c r="I160" s="2005"/>
      <c r="J160" s="2010"/>
      <c r="K160" s="2005"/>
      <c r="L160" s="2004"/>
      <c r="M160" s="2010"/>
      <c r="N160" s="2005"/>
      <c r="O160" s="2052"/>
      <c r="P160" s="2004"/>
      <c r="Q160" s="2004"/>
    </row>
    <row r="161" spans="1:17" s="883" customFormat="1">
      <c r="A161" s="216">
        <v>5101078</v>
      </c>
      <c r="B161" s="216" t="s">
        <v>11770</v>
      </c>
      <c r="C161" s="590" t="s">
        <v>11771</v>
      </c>
      <c r="D161" s="58">
        <v>1430000</v>
      </c>
      <c r="E161" s="2007"/>
      <c r="F161" s="2050"/>
      <c r="G161" s="2265">
        <f>(D161)-(F161)</f>
        <v>1430000</v>
      </c>
      <c r="H161" s="2008">
        <v>1078000</v>
      </c>
      <c r="I161" s="2005" t="s">
        <v>98</v>
      </c>
      <c r="J161" s="2010">
        <v>42762</v>
      </c>
      <c r="K161" s="2005" t="s">
        <v>359</v>
      </c>
      <c r="L161" s="2004"/>
      <c r="M161" s="2010"/>
      <c r="N161" s="2005" t="s">
        <v>107</v>
      </c>
      <c r="O161" s="2052">
        <v>42825</v>
      </c>
      <c r="P161" s="2004" t="s">
        <v>728</v>
      </c>
      <c r="Q161" s="2004" t="s">
        <v>5739</v>
      </c>
    </row>
    <row r="162" spans="1:17" s="883" customFormat="1">
      <c r="A162" s="216"/>
      <c r="B162" s="216"/>
      <c r="C162" s="590"/>
      <c r="D162" s="58"/>
      <c r="E162" s="2007"/>
      <c r="F162" s="2050"/>
      <c r="G162" s="2265"/>
      <c r="H162" s="2008"/>
      <c r="I162" s="2005"/>
      <c r="J162" s="2010"/>
      <c r="K162" s="2005"/>
      <c r="L162" s="2004"/>
      <c r="M162" s="2010"/>
      <c r="N162" s="2005"/>
      <c r="O162" s="2052"/>
      <c r="P162" s="2004"/>
      <c r="Q162" s="2004"/>
    </row>
    <row r="163" spans="1:17" s="883" customFormat="1">
      <c r="A163" s="216"/>
      <c r="B163" s="2004" t="s">
        <v>11772</v>
      </c>
      <c r="C163" s="590"/>
      <c r="D163" s="58"/>
      <c r="E163" s="2007"/>
      <c r="F163" s="2050"/>
      <c r="G163" s="2265"/>
      <c r="H163" s="2008"/>
      <c r="I163" s="2005"/>
      <c r="J163" s="2010"/>
      <c r="K163" s="2005"/>
      <c r="L163" s="2004"/>
      <c r="M163" s="2010"/>
      <c r="N163" s="2005"/>
      <c r="O163" s="2052"/>
      <c r="P163" s="2004"/>
      <c r="Q163" s="2004"/>
    </row>
    <row r="164" spans="1:17" s="883" customFormat="1">
      <c r="A164" s="216"/>
      <c r="B164" s="2004" t="s">
        <v>731</v>
      </c>
      <c r="C164" s="590"/>
      <c r="D164" s="58"/>
      <c r="E164" s="2007"/>
      <c r="F164" s="2050"/>
      <c r="G164" s="2265"/>
      <c r="H164" s="2008"/>
      <c r="I164" s="2005"/>
      <c r="J164" s="2010"/>
      <c r="K164" s="2005"/>
      <c r="L164" s="2004"/>
      <c r="M164" s="2010"/>
      <c r="N164" s="2005"/>
      <c r="O164" s="2052"/>
      <c r="P164" s="2004"/>
      <c r="Q164" s="2004"/>
    </row>
    <row r="165" spans="1:17" s="883" customFormat="1">
      <c r="A165" s="216"/>
      <c r="B165" s="216"/>
      <c r="C165" s="590"/>
      <c r="D165" s="58"/>
      <c r="E165" s="2007"/>
      <c r="F165" s="2050"/>
      <c r="G165" s="2265"/>
      <c r="H165" s="2008"/>
      <c r="I165" s="2005"/>
      <c r="J165" s="2010"/>
      <c r="K165" s="2005"/>
      <c r="L165" s="2004"/>
      <c r="M165" s="2010"/>
      <c r="N165" s="2005"/>
      <c r="O165" s="2052"/>
      <c r="P165" s="2004"/>
      <c r="Q165" s="2004"/>
    </row>
    <row r="166" spans="1:17">
      <c r="A166" s="2005"/>
      <c r="B166" s="2004"/>
      <c r="C166" s="2004"/>
      <c r="D166" s="2083"/>
      <c r="E166" s="2007"/>
      <c r="F166" s="2050"/>
      <c r="G166" s="2050"/>
      <c r="H166" s="2041"/>
      <c r="I166" s="2005"/>
      <c r="J166" s="2010"/>
      <c r="K166" s="2005"/>
      <c r="L166" s="2004"/>
      <c r="M166" s="2010"/>
      <c r="N166" s="2005"/>
      <c r="O166" s="2052"/>
      <c r="P166" s="2004"/>
      <c r="Q166" s="2004"/>
    </row>
    <row r="167" spans="1:17" s="883" customFormat="1">
      <c r="A167" s="210" t="s">
        <v>732</v>
      </c>
      <c r="B167" s="675"/>
      <c r="C167" s="590"/>
      <c r="D167" s="58"/>
      <c r="E167" s="2007"/>
      <c r="F167" s="2050"/>
      <c r="G167" s="2050"/>
      <c r="H167" s="2008"/>
      <c r="I167" s="2005"/>
      <c r="J167" s="2010"/>
      <c r="K167" s="2005"/>
      <c r="L167" s="2004"/>
      <c r="M167" s="2010"/>
      <c r="N167" s="2005"/>
      <c r="O167" s="2052"/>
      <c r="P167" s="2004"/>
      <c r="Q167" s="2004"/>
    </row>
    <row r="168" spans="1:17" s="883" customFormat="1">
      <c r="A168" s="210"/>
      <c r="B168" s="675" t="s">
        <v>7</v>
      </c>
      <c r="C168" s="67"/>
      <c r="D168" s="58"/>
      <c r="E168" s="2007"/>
      <c r="F168" s="2050"/>
      <c r="G168" s="2050"/>
      <c r="H168" s="2008"/>
      <c r="I168" s="2005"/>
      <c r="J168" s="2010"/>
      <c r="K168" s="2005"/>
      <c r="L168" s="2004"/>
      <c r="M168" s="2010"/>
      <c r="N168" s="2005"/>
      <c r="O168" s="2052"/>
      <c r="P168" s="2004"/>
      <c r="Q168" s="2004"/>
    </row>
    <row r="169" spans="1:17" s="883" customFormat="1">
      <c r="A169" s="184"/>
      <c r="B169" s="216"/>
      <c r="C169" s="217"/>
      <c r="D169" s="58"/>
      <c r="E169" s="2007"/>
      <c r="F169" s="2050"/>
      <c r="G169" s="2050"/>
      <c r="H169" s="2008"/>
      <c r="I169" s="2005"/>
      <c r="J169" s="2010"/>
      <c r="K169" s="2005"/>
      <c r="L169" s="2004"/>
      <c r="M169" s="2010"/>
      <c r="N169" s="2005"/>
      <c r="O169" s="2052"/>
      <c r="P169" s="2004"/>
      <c r="Q169" s="2004"/>
    </row>
    <row r="170" spans="1:17" s="883" customFormat="1">
      <c r="A170" s="184"/>
      <c r="B170" s="244" t="s">
        <v>733</v>
      </c>
      <c r="C170" s="710">
        <f>SUM(D140:D167)+SUM(C168:C169)</f>
        <v>13015000</v>
      </c>
      <c r="D170" s="58"/>
      <c r="E170" s="2007"/>
      <c r="F170" s="2050"/>
      <c r="G170" s="2050"/>
      <c r="H170" s="2008"/>
      <c r="I170" s="2005"/>
      <c r="J170" s="2010"/>
      <c r="K170" s="2005"/>
      <c r="L170" s="2004"/>
      <c r="M170" s="2010"/>
      <c r="N170" s="2005"/>
      <c r="O170" s="2052"/>
      <c r="P170" s="2004"/>
      <c r="Q170" s="2004"/>
    </row>
    <row r="171" spans="1:17" s="883" customFormat="1">
      <c r="A171" s="216"/>
      <c r="B171" s="244"/>
      <c r="C171" s="710"/>
      <c r="D171" s="58"/>
      <c r="E171" s="2007"/>
      <c r="F171" s="2050"/>
      <c r="G171" s="2050"/>
      <c r="H171" s="2008"/>
      <c r="I171" s="2005"/>
      <c r="J171" s="2010"/>
      <c r="K171" s="2005"/>
      <c r="L171" s="2004"/>
      <c r="M171" s="2010"/>
      <c r="N171" s="2005"/>
      <c r="O171" s="2052"/>
      <c r="P171" s="2004"/>
      <c r="Q171" s="2004"/>
    </row>
    <row r="172" spans="1:17" s="884" customFormat="1">
      <c r="A172" s="1844"/>
      <c r="B172" s="1845"/>
      <c r="C172" s="1903"/>
      <c r="D172" s="1847"/>
      <c r="E172" s="2017"/>
      <c r="F172" s="2236"/>
      <c r="G172" s="2236"/>
      <c r="H172" s="2018"/>
      <c r="I172" s="2019"/>
      <c r="J172" s="2021"/>
      <c r="K172" s="2019"/>
      <c r="L172" s="2023"/>
      <c r="M172" s="2021"/>
      <c r="N172" s="2019"/>
      <c r="O172" s="2080"/>
      <c r="P172" s="2023"/>
      <c r="Q172" s="2023"/>
    </row>
    <row r="173" spans="1:17">
      <c r="A173" s="2004"/>
      <c r="B173" s="244"/>
      <c r="C173" s="863" t="s">
        <v>11773</v>
      </c>
      <c r="D173" s="58"/>
      <c r="E173" s="2007"/>
      <c r="F173" s="2050"/>
      <c r="G173" s="2050"/>
      <c r="H173" s="2008"/>
      <c r="I173" s="2005"/>
      <c r="J173" s="2010"/>
      <c r="K173" s="2005"/>
      <c r="L173" s="2004"/>
      <c r="M173" s="2010"/>
      <c r="N173" s="2005"/>
      <c r="O173" s="2052"/>
      <c r="P173" s="2004"/>
      <c r="Q173" s="2004"/>
    </row>
    <row r="174" spans="1:17" s="883" customFormat="1">
      <c r="A174" s="210" t="s">
        <v>11774</v>
      </c>
      <c r="B174" s="2145"/>
      <c r="C174" s="2276"/>
      <c r="D174" s="58"/>
      <c r="E174" s="2007"/>
      <c r="F174" s="2050"/>
      <c r="G174" s="2265"/>
      <c r="H174" s="2008"/>
      <c r="I174" s="2005"/>
      <c r="J174" s="2010"/>
      <c r="K174" s="2005"/>
      <c r="L174" s="2004"/>
      <c r="M174" s="2010"/>
      <c r="N174" s="2005"/>
      <c r="O174" s="2052"/>
      <c r="P174" s="2004"/>
      <c r="Q174" s="2004"/>
    </row>
    <row r="175" spans="1:17" s="883" customFormat="1">
      <c r="A175" s="2205">
        <v>5101009</v>
      </c>
      <c r="B175" s="2145" t="s">
        <v>11775</v>
      </c>
      <c r="C175" s="2276" t="s">
        <v>11776</v>
      </c>
      <c r="D175" s="58">
        <v>1050000</v>
      </c>
      <c r="E175" s="2007"/>
      <c r="F175" s="2050"/>
      <c r="G175" s="2265">
        <f>(D175)-(F175)</f>
        <v>1050000</v>
      </c>
      <c r="H175" s="2008">
        <v>485000</v>
      </c>
      <c r="I175" s="2005" t="s">
        <v>98</v>
      </c>
      <c r="J175" s="2010">
        <v>42747</v>
      </c>
      <c r="K175" s="2005" t="s">
        <v>3276</v>
      </c>
      <c r="L175" s="2004"/>
      <c r="M175" s="2010"/>
      <c r="N175" s="2005" t="s">
        <v>2065</v>
      </c>
      <c r="O175" s="2052">
        <v>42793</v>
      </c>
      <c r="P175" s="2004" t="s">
        <v>728</v>
      </c>
      <c r="Q175" s="2004" t="s">
        <v>2236</v>
      </c>
    </row>
    <row r="176" spans="1:17" s="883" customFormat="1">
      <c r="A176" s="2205">
        <v>5101075</v>
      </c>
      <c r="B176" s="2145" t="s">
        <v>11777</v>
      </c>
      <c r="C176" s="2276" t="s">
        <v>11778</v>
      </c>
      <c r="D176" s="58">
        <v>990000</v>
      </c>
      <c r="E176" s="2007"/>
      <c r="F176" s="2050"/>
      <c r="G176" s="2265">
        <f>(D176)-(F176)</f>
        <v>990000</v>
      </c>
      <c r="H176" s="2008">
        <v>650000</v>
      </c>
      <c r="I176" s="2005" t="s">
        <v>98</v>
      </c>
      <c r="J176" s="2010">
        <v>42761</v>
      </c>
      <c r="K176" s="2005" t="s">
        <v>3276</v>
      </c>
      <c r="L176" s="2004"/>
      <c r="M176" s="2010"/>
      <c r="N176" s="2005" t="s">
        <v>2065</v>
      </c>
      <c r="O176" s="2052">
        <v>42793</v>
      </c>
      <c r="P176" s="2004" t="s">
        <v>728</v>
      </c>
      <c r="Q176" s="2004" t="s">
        <v>5739</v>
      </c>
    </row>
    <row r="177" spans="1:17">
      <c r="A177" s="216"/>
      <c r="B177" s="244"/>
      <c r="C177" s="710"/>
      <c r="D177" s="58"/>
      <c r="E177" s="2007"/>
      <c r="F177" s="2050"/>
      <c r="G177" s="2050"/>
      <c r="H177" s="2008"/>
      <c r="I177" s="2005"/>
      <c r="J177" s="2010"/>
      <c r="K177" s="2005"/>
      <c r="L177" s="2004"/>
      <c r="M177" s="2010"/>
      <c r="N177" s="2005"/>
      <c r="O177" s="2052"/>
      <c r="P177" s="2004"/>
      <c r="Q177" s="2004"/>
    </row>
    <row r="178" spans="1:17">
      <c r="A178" s="210" t="s">
        <v>11759</v>
      </c>
      <c r="B178" s="244"/>
      <c r="C178" s="710"/>
      <c r="D178" s="58"/>
      <c r="E178" s="2007"/>
      <c r="F178" s="2050"/>
      <c r="G178" s="2050"/>
      <c r="H178" s="2008"/>
      <c r="I178" s="2005"/>
      <c r="J178" s="2010"/>
      <c r="K178" s="2005"/>
      <c r="L178" s="2004"/>
      <c r="M178" s="2010"/>
      <c r="N178" s="2005"/>
      <c r="O178" s="2052"/>
      <c r="P178" s="2004"/>
      <c r="Q178" s="2004"/>
    </row>
    <row r="179" spans="1:17" s="883" customFormat="1">
      <c r="A179" s="2205">
        <v>5101043</v>
      </c>
      <c r="B179" s="2145" t="s">
        <v>11779</v>
      </c>
      <c r="C179" s="2276" t="s">
        <v>11780</v>
      </c>
      <c r="D179" s="58">
        <v>790000</v>
      </c>
      <c r="E179" s="2007"/>
      <c r="F179" s="2050"/>
      <c r="G179" s="2265">
        <f>(D179)-(F179)</f>
        <v>790000</v>
      </c>
      <c r="H179" s="2008">
        <v>440000</v>
      </c>
      <c r="I179" s="2005" t="s">
        <v>98</v>
      </c>
      <c r="J179" s="2010">
        <v>42755</v>
      </c>
      <c r="K179" s="2005" t="s">
        <v>782</v>
      </c>
      <c r="L179" s="2004"/>
      <c r="M179" s="2010"/>
      <c r="N179" s="2005" t="s">
        <v>67</v>
      </c>
      <c r="O179" s="2052">
        <v>42792</v>
      </c>
      <c r="P179" s="2004" t="s">
        <v>728</v>
      </c>
      <c r="Q179" s="2004" t="s">
        <v>2236</v>
      </c>
    </row>
    <row r="180" spans="1:17" s="883" customFormat="1">
      <c r="A180" s="2205">
        <v>5101044</v>
      </c>
      <c r="B180" s="2145" t="s">
        <v>11781</v>
      </c>
      <c r="C180" s="2276" t="s">
        <v>11782</v>
      </c>
      <c r="D180" s="58">
        <v>1050000</v>
      </c>
      <c r="E180" s="2007"/>
      <c r="F180" s="2050"/>
      <c r="G180" s="2265">
        <f>(D180)-(F180)</f>
        <v>1050000</v>
      </c>
      <c r="H180" s="2008">
        <v>686000</v>
      </c>
      <c r="I180" s="2005" t="s">
        <v>98</v>
      </c>
      <c r="J180" s="2010">
        <v>42755</v>
      </c>
      <c r="K180" s="2005" t="s">
        <v>782</v>
      </c>
      <c r="L180" s="2004"/>
      <c r="M180" s="2010"/>
      <c r="N180" s="2005" t="s">
        <v>67</v>
      </c>
      <c r="O180" s="2052">
        <v>42792</v>
      </c>
      <c r="P180" s="2004" t="s">
        <v>728</v>
      </c>
      <c r="Q180" s="2004" t="s">
        <v>2236</v>
      </c>
    </row>
    <row r="181" spans="1:17" s="883" customFormat="1">
      <c r="A181" s="2205">
        <v>5101045</v>
      </c>
      <c r="B181" s="2145" t="s">
        <v>11783</v>
      </c>
      <c r="C181" s="2276" t="s">
        <v>11784</v>
      </c>
      <c r="D181" s="58">
        <v>1090000</v>
      </c>
      <c r="E181" s="2007"/>
      <c r="F181" s="2050"/>
      <c r="G181" s="2265">
        <f>(D181)-(F181)</f>
        <v>1090000</v>
      </c>
      <c r="H181" s="2008">
        <v>683000</v>
      </c>
      <c r="I181" s="2005" t="s">
        <v>98</v>
      </c>
      <c r="J181" s="2010">
        <v>42755</v>
      </c>
      <c r="K181" s="2005" t="s">
        <v>782</v>
      </c>
      <c r="L181" s="2004"/>
      <c r="M181" s="2010"/>
      <c r="N181" s="2005" t="s">
        <v>67</v>
      </c>
      <c r="O181" s="2052">
        <v>42792</v>
      </c>
      <c r="P181" s="2004" t="s">
        <v>728</v>
      </c>
      <c r="Q181" s="2004" t="s">
        <v>5739</v>
      </c>
    </row>
    <row r="182" spans="1:17" s="883" customFormat="1">
      <c r="A182" s="2205">
        <v>5101048</v>
      </c>
      <c r="B182" s="2145" t="s">
        <v>11785</v>
      </c>
      <c r="C182" s="2276" t="s">
        <v>11786</v>
      </c>
      <c r="D182" s="58">
        <v>1580000</v>
      </c>
      <c r="E182" s="2007"/>
      <c r="F182" s="2050"/>
      <c r="G182" s="2265">
        <f>(D182)-(F182)</f>
        <v>1580000</v>
      </c>
      <c r="H182" s="2008">
        <v>1150000</v>
      </c>
      <c r="I182" s="2005" t="s">
        <v>98</v>
      </c>
      <c r="J182" s="2010">
        <v>42755</v>
      </c>
      <c r="K182" s="2005" t="s">
        <v>782</v>
      </c>
      <c r="L182" s="2004"/>
      <c r="M182" s="2010"/>
      <c r="N182" s="2005" t="s">
        <v>67</v>
      </c>
      <c r="O182" s="2052">
        <v>42792</v>
      </c>
      <c r="P182" s="2004" t="s">
        <v>728</v>
      </c>
      <c r="Q182" s="2004" t="s">
        <v>2236</v>
      </c>
    </row>
    <row r="183" spans="1:17" s="883" customFormat="1">
      <c r="A183" s="2205">
        <v>5101049</v>
      </c>
      <c r="B183" s="2145" t="s">
        <v>11787</v>
      </c>
      <c r="C183" s="2276" t="s">
        <v>11788</v>
      </c>
      <c r="D183" s="58">
        <v>1855000</v>
      </c>
      <c r="E183" s="2007"/>
      <c r="F183" s="2050"/>
      <c r="G183" s="2265">
        <f t="shared" ref="G183" si="7">(D183)-(F183)</f>
        <v>1855000</v>
      </c>
      <c r="H183" s="2008">
        <v>1505000</v>
      </c>
      <c r="I183" s="2005" t="s">
        <v>98</v>
      </c>
      <c r="J183" s="2010">
        <v>42755</v>
      </c>
      <c r="K183" s="2005" t="s">
        <v>782</v>
      </c>
      <c r="L183" s="2004"/>
      <c r="M183" s="2010"/>
      <c r="N183" s="2005" t="s">
        <v>67</v>
      </c>
      <c r="O183" s="2052">
        <v>42792</v>
      </c>
      <c r="P183" s="2004" t="s">
        <v>728</v>
      </c>
      <c r="Q183" s="2004" t="s">
        <v>5739</v>
      </c>
    </row>
    <row r="184" spans="1:17" s="883" customFormat="1">
      <c r="A184" s="2205">
        <v>5101050</v>
      </c>
      <c r="B184" s="2145" t="s">
        <v>11789</v>
      </c>
      <c r="C184" s="2276" t="s">
        <v>11790</v>
      </c>
      <c r="D184" s="58">
        <v>1210000</v>
      </c>
      <c r="E184" s="2007"/>
      <c r="F184" s="2050"/>
      <c r="G184" s="2265">
        <f>(D184)-(F184)</f>
        <v>1210000</v>
      </c>
      <c r="H184" s="2008">
        <v>860000</v>
      </c>
      <c r="I184" s="2005" t="s">
        <v>98</v>
      </c>
      <c r="J184" s="2010">
        <v>42755</v>
      </c>
      <c r="K184" s="2005" t="s">
        <v>782</v>
      </c>
      <c r="L184" s="2004"/>
      <c r="M184" s="2010"/>
      <c r="N184" s="2005" t="s">
        <v>67</v>
      </c>
      <c r="O184" s="2052">
        <v>42792</v>
      </c>
      <c r="P184" s="2004" t="s">
        <v>728</v>
      </c>
      <c r="Q184" s="2004" t="s">
        <v>2236</v>
      </c>
    </row>
    <row r="185" spans="1:17">
      <c r="A185" s="2098">
        <v>5101062</v>
      </c>
      <c r="B185" s="2004" t="s">
        <v>11791</v>
      </c>
      <c r="C185" s="2005" t="s">
        <v>11792</v>
      </c>
      <c r="D185" s="2083">
        <v>1485000</v>
      </c>
      <c r="E185" s="2007"/>
      <c r="F185" s="2050"/>
      <c r="G185" s="2265">
        <f>(D185)-(F185)</f>
        <v>1485000</v>
      </c>
      <c r="H185" s="2265">
        <v>1073000</v>
      </c>
      <c r="I185" s="2005" t="s">
        <v>98</v>
      </c>
      <c r="J185" s="2010">
        <v>42759</v>
      </c>
      <c r="K185" s="2005" t="s">
        <v>782</v>
      </c>
      <c r="L185" s="2004"/>
      <c r="M185" s="2010"/>
      <c r="N185" s="2005" t="s">
        <v>67</v>
      </c>
      <c r="O185" s="2052">
        <v>42792</v>
      </c>
      <c r="P185" s="2004" t="s">
        <v>728</v>
      </c>
      <c r="Q185" s="2004" t="s">
        <v>2236</v>
      </c>
    </row>
    <row r="186" spans="1:17">
      <c r="A186" s="2098">
        <v>5101063</v>
      </c>
      <c r="B186" s="2004" t="s">
        <v>11793</v>
      </c>
      <c r="C186" s="2005" t="s">
        <v>11794</v>
      </c>
      <c r="D186" s="2083">
        <v>795000</v>
      </c>
      <c r="E186" s="2007"/>
      <c r="F186" s="2050"/>
      <c r="G186" s="2265">
        <f>(D186)-(F186)</f>
        <v>795000</v>
      </c>
      <c r="H186" s="2265">
        <v>413000</v>
      </c>
      <c r="I186" s="2005" t="s">
        <v>98</v>
      </c>
      <c r="J186" s="2010">
        <v>42759</v>
      </c>
      <c r="K186" s="2005" t="s">
        <v>727</v>
      </c>
      <c r="L186" s="2004"/>
      <c r="M186" s="2010"/>
      <c r="N186" s="2005" t="s">
        <v>67</v>
      </c>
      <c r="O186" s="2052">
        <v>42792</v>
      </c>
      <c r="P186" s="2004" t="s">
        <v>728</v>
      </c>
      <c r="Q186" s="2004" t="s">
        <v>2236</v>
      </c>
    </row>
    <row r="187" spans="1:17">
      <c r="A187" s="2098">
        <v>5101066</v>
      </c>
      <c r="B187" s="2004" t="s">
        <v>11795</v>
      </c>
      <c r="C187" s="2005" t="s">
        <v>11796</v>
      </c>
      <c r="D187" s="2083">
        <v>1460000</v>
      </c>
      <c r="E187" s="2007"/>
      <c r="F187" s="2050"/>
      <c r="G187" s="2265">
        <f>(D187)-(F187)</f>
        <v>1460000</v>
      </c>
      <c r="H187" s="2265">
        <v>1050000</v>
      </c>
      <c r="I187" s="2005" t="s">
        <v>98</v>
      </c>
      <c r="J187" s="2010">
        <v>42760</v>
      </c>
      <c r="K187" s="2005" t="s">
        <v>192</v>
      </c>
      <c r="L187" s="2004"/>
      <c r="M187" s="2010"/>
      <c r="N187" s="2005" t="s">
        <v>67</v>
      </c>
      <c r="O187" s="2052">
        <v>42792</v>
      </c>
      <c r="P187" s="2004" t="s">
        <v>728</v>
      </c>
      <c r="Q187" s="2004" t="s">
        <v>2236</v>
      </c>
    </row>
    <row r="188" spans="1:17">
      <c r="A188" s="2098">
        <v>5101080</v>
      </c>
      <c r="B188" s="2004" t="s">
        <v>11797</v>
      </c>
      <c r="C188" s="2005" t="s">
        <v>11798</v>
      </c>
      <c r="D188" s="2083">
        <v>1700000</v>
      </c>
      <c r="E188" s="2007"/>
      <c r="F188" s="2050"/>
      <c r="G188" s="2265">
        <f>(D188)-(F188)</f>
        <v>1700000</v>
      </c>
      <c r="H188" s="2265">
        <v>1250000</v>
      </c>
      <c r="I188" s="2005" t="s">
        <v>98</v>
      </c>
      <c r="J188" s="2010">
        <v>42762</v>
      </c>
      <c r="K188" s="2005" t="s">
        <v>782</v>
      </c>
      <c r="L188" s="2004"/>
      <c r="M188" s="2010"/>
      <c r="N188" s="2005" t="s">
        <v>67</v>
      </c>
      <c r="O188" s="2052">
        <v>42792</v>
      </c>
      <c r="P188" s="2004" t="s">
        <v>728</v>
      </c>
      <c r="Q188" s="2004" t="s">
        <v>5739</v>
      </c>
    </row>
    <row r="189" spans="1:17">
      <c r="A189" s="2098"/>
      <c r="B189" s="2004"/>
      <c r="C189" s="2005"/>
      <c r="D189" s="2083"/>
      <c r="E189" s="2007"/>
      <c r="F189" s="2050"/>
      <c r="G189" s="2265"/>
      <c r="H189" s="2265"/>
      <c r="I189" s="2005"/>
      <c r="J189" s="2010"/>
      <c r="K189" s="2005"/>
      <c r="L189" s="2004"/>
      <c r="M189" s="2010"/>
      <c r="N189" s="2005"/>
      <c r="O189" s="2052"/>
      <c r="P189" s="2004"/>
      <c r="Q189" s="2004"/>
    </row>
    <row r="190" spans="1:17">
      <c r="A190" s="2098"/>
      <c r="B190" s="2004" t="s">
        <v>11799</v>
      </c>
      <c r="C190" s="2005"/>
      <c r="D190" s="2083"/>
      <c r="E190" s="2007"/>
      <c r="F190" s="2050"/>
      <c r="G190" s="2265"/>
      <c r="H190" s="2265"/>
      <c r="I190" s="2005"/>
      <c r="J190" s="2010"/>
      <c r="K190" s="2005"/>
      <c r="L190" s="2004"/>
      <c r="M190" s="2010"/>
      <c r="N190" s="2005"/>
      <c r="O190" s="2052"/>
      <c r="P190" s="2004"/>
      <c r="Q190" s="2004"/>
    </row>
    <row r="191" spans="1:17">
      <c r="A191" s="2098"/>
      <c r="B191" s="2004" t="s">
        <v>731</v>
      </c>
      <c r="C191" s="2005"/>
      <c r="D191" s="2083"/>
      <c r="E191" s="2007"/>
      <c r="F191" s="2050"/>
      <c r="G191" s="2265"/>
      <c r="H191" s="2265"/>
      <c r="I191" s="2005"/>
      <c r="J191" s="2010"/>
      <c r="K191" s="2005"/>
      <c r="L191" s="2004"/>
      <c r="M191" s="2010"/>
      <c r="N191" s="2005"/>
      <c r="O191" s="2052"/>
      <c r="P191" s="2004"/>
      <c r="Q191" s="2004"/>
    </row>
    <row r="192" spans="1:17">
      <c r="A192" s="2098"/>
      <c r="B192" s="2004"/>
      <c r="C192" s="2005"/>
      <c r="D192" s="2083"/>
      <c r="E192" s="2007"/>
      <c r="F192" s="2050"/>
      <c r="G192" s="2265"/>
      <c r="H192" s="2265"/>
      <c r="I192" s="2005"/>
      <c r="J192" s="2010"/>
      <c r="K192" s="2005"/>
      <c r="L192" s="2004"/>
      <c r="M192" s="2010"/>
      <c r="N192" s="2005"/>
      <c r="O192" s="2052"/>
      <c r="P192" s="2004"/>
      <c r="Q192" s="2004"/>
    </row>
    <row r="193" spans="1:17">
      <c r="A193" s="2098"/>
      <c r="B193" s="29" t="s">
        <v>11769</v>
      </c>
      <c r="C193" s="2005"/>
      <c r="D193" s="2083"/>
      <c r="E193" s="2007"/>
      <c r="F193" s="2050"/>
      <c r="G193" s="2265"/>
      <c r="H193" s="2265"/>
      <c r="I193" s="2005"/>
      <c r="J193" s="2010"/>
      <c r="K193" s="2005"/>
      <c r="L193" s="2004"/>
      <c r="M193" s="2010"/>
      <c r="N193" s="2005"/>
      <c r="O193" s="2052"/>
      <c r="P193" s="2004"/>
      <c r="Q193" s="2004"/>
    </row>
    <row r="194" spans="1:17">
      <c r="A194" s="210" t="s">
        <v>9754</v>
      </c>
      <c r="B194" s="2004"/>
      <c r="C194" s="2005"/>
      <c r="D194" s="2083"/>
      <c r="E194" s="2007"/>
      <c r="F194" s="2050"/>
      <c r="G194" s="2265"/>
      <c r="H194" s="2265"/>
      <c r="I194" s="2005"/>
      <c r="J194" s="2010"/>
      <c r="K194" s="2005"/>
      <c r="L194" s="2004"/>
      <c r="M194" s="2010"/>
      <c r="N194" s="2005"/>
      <c r="O194" s="2052"/>
      <c r="P194" s="2004"/>
      <c r="Q194" s="2004"/>
    </row>
    <row r="195" spans="1:17" s="883" customFormat="1">
      <c r="A195" s="2205">
        <v>5101024</v>
      </c>
      <c r="B195" s="2145" t="s">
        <v>11777</v>
      </c>
      <c r="C195" s="2276" t="s">
        <v>11800</v>
      </c>
      <c r="D195" s="58">
        <v>1150000</v>
      </c>
      <c r="E195" s="2007"/>
      <c r="F195" s="2265"/>
      <c r="G195" s="2265">
        <f>(D195)-(F195)</f>
        <v>1150000</v>
      </c>
      <c r="H195" s="2008">
        <v>715000</v>
      </c>
      <c r="I195" s="2005" t="s">
        <v>98</v>
      </c>
      <c r="J195" s="2010">
        <v>42749</v>
      </c>
      <c r="K195" s="2005" t="s">
        <v>448</v>
      </c>
      <c r="L195" s="2004"/>
      <c r="M195" s="2010"/>
      <c r="N195" s="2005" t="s">
        <v>41</v>
      </c>
      <c r="O195" s="2052">
        <v>42825</v>
      </c>
      <c r="P195" s="2004" t="s">
        <v>728</v>
      </c>
      <c r="Q195" s="2004" t="s">
        <v>5739</v>
      </c>
    </row>
    <row r="196" spans="1:17">
      <c r="A196" s="216"/>
      <c r="B196" s="244"/>
      <c r="C196" s="710"/>
      <c r="D196" s="58"/>
      <c r="E196" s="2007"/>
      <c r="F196" s="2050"/>
      <c r="G196" s="2050"/>
      <c r="H196" s="2008"/>
      <c r="I196" s="2005"/>
      <c r="J196" s="2010"/>
      <c r="K196" s="2005"/>
      <c r="L196" s="2004"/>
      <c r="M196" s="2010"/>
      <c r="N196" s="2005"/>
      <c r="O196" s="2052"/>
      <c r="P196" s="2004"/>
      <c r="Q196" s="2004"/>
    </row>
    <row r="197" spans="1:17">
      <c r="A197" s="244" t="s">
        <v>9764</v>
      </c>
      <c r="B197" s="244"/>
      <c r="C197" s="710"/>
      <c r="D197" s="58"/>
      <c r="E197" s="2007"/>
      <c r="F197" s="2050"/>
      <c r="G197" s="2050"/>
      <c r="H197" s="2008"/>
      <c r="I197" s="2005"/>
      <c r="J197" s="2010"/>
      <c r="K197" s="2005"/>
      <c r="L197" s="2004"/>
      <c r="M197" s="2010"/>
      <c r="N197" s="2005"/>
      <c r="O197" s="2052"/>
      <c r="P197" s="2004"/>
      <c r="Q197" s="2004"/>
    </row>
    <row r="198" spans="1:17">
      <c r="A198" s="216">
        <v>5102025</v>
      </c>
      <c r="B198" s="216" t="s">
        <v>11801</v>
      </c>
      <c r="C198" s="590" t="s">
        <v>11802</v>
      </c>
      <c r="D198" s="58">
        <v>1825000</v>
      </c>
      <c r="E198" s="2007"/>
      <c r="F198" s="2050"/>
      <c r="G198" s="2265">
        <f>(D198)-(F198)</f>
        <v>1825000</v>
      </c>
      <c r="H198" s="2008">
        <v>1475000</v>
      </c>
      <c r="I198" s="2005" t="s">
        <v>98</v>
      </c>
      <c r="J198" s="2010">
        <v>41679</v>
      </c>
      <c r="K198" s="2005" t="s">
        <v>100</v>
      </c>
      <c r="L198" s="2004"/>
      <c r="M198" s="2010"/>
      <c r="N198" s="2005" t="s">
        <v>107</v>
      </c>
      <c r="O198" s="2052">
        <v>42825</v>
      </c>
      <c r="P198" s="2004" t="s">
        <v>728</v>
      </c>
      <c r="Q198" s="2004" t="s">
        <v>5739</v>
      </c>
    </row>
    <row r="199" spans="1:17">
      <c r="A199" s="216"/>
      <c r="B199" s="244"/>
      <c r="C199" s="710"/>
      <c r="D199" s="58"/>
      <c r="E199" s="2007"/>
      <c r="F199" s="2050"/>
      <c r="G199" s="2050"/>
      <c r="H199" s="2008"/>
      <c r="I199" s="2005"/>
      <c r="J199" s="2010"/>
      <c r="K199" s="2005"/>
      <c r="L199" s="2004"/>
      <c r="M199" s="2010"/>
      <c r="N199" s="2005"/>
      <c r="O199" s="2052"/>
      <c r="P199" s="2004"/>
      <c r="Q199" s="2004"/>
    </row>
    <row r="200" spans="1:17">
      <c r="A200" s="216"/>
      <c r="B200" s="2004" t="s">
        <v>11803</v>
      </c>
      <c r="C200" s="710"/>
      <c r="D200" s="58"/>
      <c r="E200" s="2007"/>
      <c r="F200" s="2050"/>
      <c r="G200" s="2050"/>
      <c r="H200" s="2008"/>
      <c r="I200" s="2005"/>
      <c r="J200" s="2010"/>
      <c r="K200" s="2005"/>
      <c r="L200" s="2004"/>
      <c r="M200" s="2010"/>
      <c r="N200" s="2005"/>
      <c r="O200" s="2052"/>
      <c r="P200" s="2004"/>
      <c r="Q200" s="2004"/>
    </row>
    <row r="201" spans="1:17">
      <c r="A201" s="216"/>
      <c r="B201" s="2004" t="s">
        <v>731</v>
      </c>
      <c r="C201" s="710"/>
      <c r="D201" s="58"/>
      <c r="E201" s="2007"/>
      <c r="F201" s="2050"/>
      <c r="G201" s="2050"/>
      <c r="H201" s="2008"/>
      <c r="I201" s="2005"/>
      <c r="J201" s="2010"/>
      <c r="K201" s="2005"/>
      <c r="L201" s="2004"/>
      <c r="M201" s="2010"/>
      <c r="N201" s="2005"/>
      <c r="O201" s="2052"/>
      <c r="P201" s="2004"/>
      <c r="Q201" s="2004"/>
    </row>
    <row r="202" spans="1:17">
      <c r="A202" s="216"/>
      <c r="B202" s="244"/>
      <c r="C202" s="710"/>
      <c r="D202" s="58"/>
      <c r="E202" s="2007"/>
      <c r="F202" s="2050"/>
      <c r="G202" s="2050"/>
      <c r="H202" s="2008"/>
      <c r="I202" s="2005"/>
      <c r="J202" s="2010"/>
      <c r="K202" s="2005"/>
      <c r="L202" s="2004"/>
      <c r="M202" s="2010"/>
      <c r="N202" s="2005"/>
      <c r="O202" s="2052"/>
      <c r="P202" s="2004"/>
      <c r="Q202" s="2004"/>
    </row>
    <row r="203" spans="1:17" s="883" customFormat="1">
      <c r="A203" s="210" t="s">
        <v>732</v>
      </c>
      <c r="B203" s="675"/>
      <c r="C203" s="590"/>
      <c r="D203" s="58"/>
      <c r="E203" s="2007"/>
      <c r="F203" s="2050"/>
      <c r="G203" s="2050"/>
      <c r="H203" s="2008"/>
      <c r="I203" s="2005"/>
      <c r="J203" s="2010"/>
      <c r="K203" s="2005"/>
      <c r="L203" s="2004"/>
      <c r="M203" s="2010"/>
      <c r="N203" s="2005"/>
      <c r="O203" s="2052"/>
      <c r="P203" s="2004"/>
      <c r="Q203" s="2004"/>
    </row>
    <row r="204" spans="1:17" s="883" customFormat="1">
      <c r="A204" s="210"/>
      <c r="B204" s="675" t="s">
        <v>7</v>
      </c>
      <c r="C204" s="67"/>
      <c r="D204" s="58"/>
      <c r="E204" s="2007"/>
      <c r="F204" s="2050"/>
      <c r="G204" s="2050"/>
      <c r="H204" s="2008"/>
      <c r="I204" s="2005"/>
      <c r="J204" s="2010"/>
      <c r="K204" s="2005"/>
      <c r="L204" s="2004"/>
      <c r="M204" s="2010"/>
      <c r="N204" s="2005"/>
      <c r="O204" s="2052"/>
      <c r="P204" s="2004"/>
      <c r="Q204" s="2004"/>
    </row>
    <row r="205" spans="1:17" s="883" customFormat="1">
      <c r="A205" s="184"/>
      <c r="B205" s="216"/>
      <c r="C205" s="217"/>
      <c r="D205" s="58"/>
      <c r="E205" s="2007"/>
      <c r="F205" s="2050"/>
      <c r="G205" s="2050"/>
      <c r="H205" s="2008"/>
      <c r="I205" s="2005"/>
      <c r="J205" s="2010"/>
      <c r="K205" s="2005"/>
      <c r="L205" s="2004"/>
      <c r="M205" s="2010"/>
      <c r="N205" s="2005"/>
      <c r="O205" s="2052"/>
      <c r="P205" s="2004"/>
      <c r="Q205" s="2004"/>
    </row>
    <row r="206" spans="1:17" s="883" customFormat="1">
      <c r="A206" s="184"/>
      <c r="B206" s="244" t="s">
        <v>733</v>
      </c>
      <c r="C206" s="710">
        <f>SUM(D172:D203)+SUM(C204:C205)</f>
        <v>18030000</v>
      </c>
      <c r="D206" s="58"/>
      <c r="E206" s="2007"/>
      <c r="F206" s="2050"/>
      <c r="G206" s="2050"/>
      <c r="H206" s="2008"/>
      <c r="I206" s="2005"/>
      <c r="J206" s="2010"/>
      <c r="K206" s="2005"/>
      <c r="L206" s="2004"/>
      <c r="M206" s="2010"/>
      <c r="N206" s="2005"/>
      <c r="O206" s="2052"/>
      <c r="P206" s="2004"/>
      <c r="Q206" s="2004"/>
    </row>
    <row r="207" spans="1:17">
      <c r="A207" s="216"/>
      <c r="B207" s="244"/>
      <c r="C207" s="710"/>
      <c r="D207" s="58"/>
      <c r="E207" s="2007"/>
      <c r="F207" s="2050"/>
      <c r="G207" s="2050"/>
      <c r="H207" s="2008"/>
      <c r="I207" s="2005"/>
      <c r="J207" s="2010"/>
      <c r="K207" s="2005"/>
      <c r="L207" s="2004"/>
      <c r="M207" s="2010"/>
      <c r="N207" s="2005"/>
      <c r="O207" s="2052"/>
      <c r="P207" s="2004"/>
      <c r="Q207" s="2004"/>
    </row>
    <row r="208" spans="1:17">
      <c r="A208" s="216"/>
      <c r="B208" s="216"/>
      <c r="C208" s="710"/>
      <c r="D208" s="58"/>
      <c r="E208" s="2007"/>
      <c r="F208" s="2050"/>
      <c r="G208" s="2050"/>
      <c r="H208" s="2008"/>
      <c r="I208" s="2005"/>
      <c r="J208" s="2010"/>
      <c r="K208" s="2005"/>
      <c r="L208" s="2004"/>
      <c r="M208" s="2010"/>
      <c r="N208" s="2005"/>
      <c r="O208" s="2052"/>
      <c r="P208" s="2004"/>
      <c r="Q208" s="2004"/>
    </row>
    <row r="209" spans="1:17">
      <c r="A209" s="216"/>
      <c r="B209" s="244"/>
      <c r="C209" s="710"/>
      <c r="D209" s="58"/>
      <c r="E209" s="2007"/>
      <c r="F209" s="2050"/>
      <c r="G209" s="2050"/>
      <c r="H209" s="2008"/>
      <c r="I209" s="2005"/>
      <c r="J209" s="2010"/>
      <c r="K209" s="2005"/>
      <c r="L209" s="2004"/>
      <c r="M209" s="2010"/>
      <c r="N209" s="2005"/>
      <c r="O209" s="2052"/>
      <c r="P209" s="2004"/>
      <c r="Q209" s="2004"/>
    </row>
    <row r="210" spans="1:17">
      <c r="A210" s="216"/>
      <c r="B210" s="244"/>
      <c r="C210" s="710"/>
      <c r="D210" s="58"/>
      <c r="E210" s="2007"/>
      <c r="F210" s="2050"/>
      <c r="G210" s="2050"/>
      <c r="H210" s="2008"/>
      <c r="I210" s="2005"/>
      <c r="J210" s="2010"/>
      <c r="K210" s="2005"/>
      <c r="L210" s="2004"/>
      <c r="M210" s="2010"/>
      <c r="N210" s="2005"/>
      <c r="O210" s="2052"/>
      <c r="P210" s="2004"/>
      <c r="Q210" s="2004"/>
    </row>
    <row r="211" spans="1:17">
      <c r="A211" s="119"/>
      <c r="B211" s="2012"/>
      <c r="C211" s="17"/>
      <c r="D211" s="58"/>
      <c r="E211" s="2007"/>
      <c r="F211" s="2050"/>
      <c r="G211" s="2050"/>
      <c r="H211" s="2008"/>
      <c r="I211" s="2005"/>
      <c r="J211" s="2010"/>
      <c r="K211" s="2005"/>
      <c r="L211" s="2004"/>
      <c r="M211" s="2010"/>
      <c r="N211" s="2005"/>
      <c r="O211" s="2052"/>
      <c r="P211" s="2004"/>
      <c r="Q211" s="2004"/>
    </row>
    <row r="212" spans="1:17" ht="13.5" thickBot="1">
      <c r="A212" s="2053"/>
      <c r="B212" s="2054"/>
      <c r="C212" s="2054"/>
      <c r="D212" s="2266"/>
      <c r="E212" s="2007"/>
      <c r="F212" s="2050"/>
      <c r="G212" s="2050"/>
      <c r="H212" s="2008"/>
      <c r="I212" s="2005"/>
      <c r="J212" s="2010"/>
      <c r="K212" s="2005"/>
      <c r="L212" s="2004"/>
      <c r="M212" s="2010"/>
      <c r="N212" s="2005"/>
      <c r="O212" s="2052"/>
      <c r="P212" s="2004"/>
      <c r="Q212" s="2004"/>
    </row>
    <row r="213" spans="1:17" s="22" customFormat="1">
      <c r="A213" s="15" t="s">
        <v>11804</v>
      </c>
      <c r="B213" s="16"/>
      <c r="C213" s="17"/>
      <c r="D213" s="46"/>
      <c r="E213" s="2007"/>
      <c r="F213" s="2050"/>
      <c r="G213" s="2050"/>
      <c r="H213" s="2041"/>
      <c r="I213" s="2005"/>
      <c r="J213" s="2010"/>
      <c r="K213" s="2005"/>
      <c r="L213" s="2004"/>
      <c r="M213" s="2010"/>
      <c r="N213" s="2005"/>
      <c r="O213" s="2052"/>
      <c r="P213" s="2004"/>
      <c r="Q213" s="2004"/>
    </row>
    <row r="214" spans="1:17" s="22" customFormat="1">
      <c r="A214" s="80"/>
      <c r="B214" s="16"/>
      <c r="C214" s="17"/>
      <c r="D214" s="46"/>
      <c r="E214" s="2007"/>
      <c r="F214" s="2050"/>
      <c r="G214" s="2050"/>
      <c r="H214" s="2041"/>
      <c r="I214" s="2005"/>
      <c r="J214" s="2010"/>
      <c r="K214" s="2005"/>
      <c r="L214" s="2004"/>
      <c r="M214" s="2010"/>
      <c r="N214" s="2005"/>
      <c r="O214" s="2052"/>
      <c r="P214" s="2004"/>
      <c r="Q214" s="2004"/>
    </row>
    <row r="215" spans="1:17" s="22" customFormat="1">
      <c r="A215" s="80"/>
      <c r="B215" s="16"/>
      <c r="C215" s="104"/>
      <c r="D215" s="46"/>
      <c r="E215" s="2007"/>
      <c r="F215" s="2050"/>
      <c r="G215" s="2050"/>
      <c r="H215" s="2041"/>
      <c r="I215" s="2005"/>
      <c r="J215" s="2010"/>
      <c r="K215" s="2005"/>
      <c r="L215" s="2004"/>
      <c r="M215" s="2010"/>
      <c r="N215" s="2005"/>
      <c r="O215" s="2052"/>
      <c r="P215" s="2004"/>
      <c r="Q215" s="2004"/>
    </row>
    <row r="216" spans="1:17" s="22" customFormat="1">
      <c r="A216" s="80"/>
      <c r="B216" s="9" t="s">
        <v>11805</v>
      </c>
      <c r="C216" s="8" t="s">
        <v>11806</v>
      </c>
      <c r="D216" s="46">
        <v>-5175000</v>
      </c>
      <c r="E216" s="2007" t="s">
        <v>11807</v>
      </c>
      <c r="F216" s="2267" t="s">
        <v>11808</v>
      </c>
      <c r="G216" s="2041"/>
      <c r="H216" s="2041"/>
      <c r="I216" s="2005"/>
      <c r="J216" s="2010"/>
      <c r="K216" s="2005"/>
      <c r="L216" s="2004"/>
      <c r="M216" s="2010"/>
      <c r="N216" s="2005"/>
      <c r="O216" s="2052"/>
      <c r="P216" s="2004"/>
      <c r="Q216" s="2004"/>
    </row>
    <row r="217" spans="1:17" s="22" customFormat="1">
      <c r="A217" s="80"/>
      <c r="B217" s="9" t="s">
        <v>11629</v>
      </c>
      <c r="C217" s="8" t="s">
        <v>11809</v>
      </c>
      <c r="D217" s="46">
        <v>-3945000</v>
      </c>
      <c r="E217" s="2007" t="s">
        <v>11810</v>
      </c>
      <c r="F217" s="2267" t="s">
        <v>11811</v>
      </c>
      <c r="G217" s="2041"/>
      <c r="H217" s="2041"/>
      <c r="I217" s="2005"/>
      <c r="J217" s="2010"/>
      <c r="K217" s="2005"/>
      <c r="L217" s="2004"/>
      <c r="M217" s="2010"/>
      <c r="N217" s="2005"/>
      <c r="O217" s="2052"/>
      <c r="P217" s="2004"/>
      <c r="Q217" s="2004"/>
    </row>
    <row r="218" spans="1:17" s="22" customFormat="1">
      <c r="A218" s="80"/>
      <c r="B218" s="9" t="s">
        <v>11812</v>
      </c>
      <c r="C218" s="8" t="s">
        <v>7574</v>
      </c>
      <c r="D218" s="46">
        <v>-3320000</v>
      </c>
      <c r="E218" s="2007" t="s">
        <v>11813</v>
      </c>
      <c r="F218" s="2267" t="s">
        <v>11814</v>
      </c>
      <c r="G218" s="2041"/>
      <c r="H218" s="2041"/>
      <c r="I218" s="2005"/>
      <c r="J218" s="2010"/>
      <c r="K218" s="2005"/>
      <c r="L218" s="2004"/>
      <c r="M218" s="2010"/>
      <c r="N218" s="2005"/>
      <c r="O218" s="2052"/>
      <c r="P218" s="2004"/>
      <c r="Q218" s="2004"/>
    </row>
    <row r="219" spans="1:17" s="22" customFormat="1">
      <c r="A219" s="80"/>
      <c r="B219" s="9" t="s">
        <v>11815</v>
      </c>
      <c r="C219" s="8" t="s">
        <v>11816</v>
      </c>
      <c r="D219" s="46">
        <v>-535000</v>
      </c>
      <c r="E219" s="2279">
        <v>2211</v>
      </c>
      <c r="F219" s="2050"/>
      <c r="G219" s="2050"/>
      <c r="H219" s="2041"/>
      <c r="I219" s="2005"/>
      <c r="J219" s="2010"/>
      <c r="K219" s="2005"/>
      <c r="L219" s="2004"/>
      <c r="M219" s="2010"/>
      <c r="N219" s="2005"/>
      <c r="O219" s="2052"/>
      <c r="P219" s="2004"/>
      <c r="Q219" s="2004"/>
    </row>
    <row r="220" spans="1:17" s="22" customFormat="1">
      <c r="A220" s="80"/>
      <c r="B220" s="9" t="s">
        <v>11629</v>
      </c>
      <c r="C220" s="8" t="s">
        <v>11817</v>
      </c>
      <c r="D220" s="46">
        <v>-3825000</v>
      </c>
      <c r="E220" s="2279" t="s">
        <v>11818</v>
      </c>
      <c r="F220" s="2256" t="s">
        <v>11819</v>
      </c>
      <c r="G220" s="2050"/>
      <c r="H220" s="2041"/>
      <c r="I220" s="2005"/>
      <c r="J220" s="2010"/>
      <c r="K220" s="2005"/>
      <c r="L220" s="2004"/>
      <c r="M220" s="2010"/>
      <c r="N220" s="2005"/>
      <c r="O220" s="2052"/>
      <c r="P220" s="2004"/>
      <c r="Q220" s="2004"/>
    </row>
    <row r="221" spans="1:17" s="22" customFormat="1">
      <c r="A221" s="80"/>
      <c r="B221" s="9" t="s">
        <v>11629</v>
      </c>
      <c r="C221" s="8" t="s">
        <v>11820</v>
      </c>
      <c r="D221" s="46">
        <v>-1605000</v>
      </c>
      <c r="E221" s="2279" t="s">
        <v>11821</v>
      </c>
      <c r="F221" s="2256" t="s">
        <v>11822</v>
      </c>
      <c r="G221" s="2050"/>
      <c r="H221" s="2041"/>
      <c r="I221" s="2005"/>
      <c r="J221" s="2010"/>
      <c r="K221" s="2005"/>
      <c r="L221" s="2004"/>
      <c r="M221" s="2010"/>
      <c r="N221" s="2005"/>
      <c r="O221" s="2052"/>
      <c r="P221" s="2004"/>
      <c r="Q221" s="2004"/>
    </row>
    <row r="222" spans="1:17" s="22" customFormat="1">
      <c r="A222" s="80"/>
      <c r="B222" s="9" t="s">
        <v>11629</v>
      </c>
      <c r="C222" s="8" t="s">
        <v>11823</v>
      </c>
      <c r="D222" s="46">
        <v>-1250000</v>
      </c>
      <c r="E222" s="2279" t="s">
        <v>11824</v>
      </c>
      <c r="F222" s="2256" t="s">
        <v>11825</v>
      </c>
      <c r="G222" s="2050"/>
      <c r="H222" s="2041"/>
      <c r="I222" s="2005"/>
      <c r="J222" s="2010"/>
      <c r="K222" s="2005"/>
      <c r="L222" s="2004"/>
      <c r="M222" s="2010"/>
      <c r="N222" s="2005"/>
      <c r="O222" s="2052"/>
      <c r="P222" s="2004"/>
      <c r="Q222" s="2004"/>
    </row>
    <row r="223" spans="1:17" s="22" customFormat="1">
      <c r="A223" s="80"/>
      <c r="B223" s="9" t="s">
        <v>11629</v>
      </c>
      <c r="C223" s="8" t="s">
        <v>11826</v>
      </c>
      <c r="D223" s="46">
        <v>-2450000</v>
      </c>
      <c r="E223" s="2279" t="s">
        <v>11827</v>
      </c>
      <c r="F223" s="2256" t="s">
        <v>11828</v>
      </c>
      <c r="G223" s="2050"/>
      <c r="H223" s="2041"/>
      <c r="I223" s="2005"/>
      <c r="J223" s="2010"/>
      <c r="K223" s="2005"/>
      <c r="L223" s="2004"/>
      <c r="M223" s="2010"/>
      <c r="N223" s="2005"/>
      <c r="O223" s="2052"/>
      <c r="P223" s="2004"/>
      <c r="Q223" s="2004"/>
    </row>
    <row r="224" spans="1:17" s="22" customFormat="1">
      <c r="A224" s="2876"/>
      <c r="B224" s="9" t="s">
        <v>11629</v>
      </c>
      <c r="C224" s="8" t="s">
        <v>11826</v>
      </c>
      <c r="D224" s="46">
        <v>-1265000</v>
      </c>
      <c r="E224" s="345" t="s">
        <v>11829</v>
      </c>
      <c r="F224" s="2267" t="s">
        <v>11830</v>
      </c>
      <c r="G224" s="2268"/>
      <c r="H224" s="2041"/>
      <c r="I224" s="2005"/>
      <c r="J224" s="2010"/>
      <c r="K224" s="2005"/>
      <c r="L224" s="2004"/>
      <c r="M224" s="2010"/>
      <c r="N224" s="2005"/>
      <c r="O224" s="2052"/>
      <c r="P224" s="2004"/>
      <c r="Q224" s="2004"/>
    </row>
    <row r="225" spans="1:18" s="22" customFormat="1">
      <c r="A225" s="2876"/>
      <c r="B225" s="9" t="s">
        <v>11629</v>
      </c>
      <c r="C225" s="8" t="s">
        <v>11831</v>
      </c>
      <c r="D225" s="46">
        <v>-23879000</v>
      </c>
      <c r="E225" s="2064" t="s">
        <v>11832</v>
      </c>
      <c r="F225" s="2267" t="s">
        <v>11833</v>
      </c>
      <c r="G225" s="2268"/>
      <c r="H225" s="2041"/>
      <c r="I225" s="2005"/>
      <c r="J225" s="2010"/>
      <c r="K225" s="2005"/>
      <c r="L225" s="2004"/>
      <c r="M225" s="2010"/>
      <c r="N225" s="2005"/>
      <c r="O225" s="2052"/>
      <c r="P225" s="2004"/>
      <c r="Q225" s="2004"/>
      <c r="R225" s="2005"/>
    </row>
    <row r="226" spans="1:18" s="22" customFormat="1">
      <c r="A226" s="2876"/>
      <c r="B226" s="9" t="s">
        <v>11629</v>
      </c>
      <c r="C226" s="8" t="s">
        <v>11834</v>
      </c>
      <c r="D226" s="46">
        <v>-11585000</v>
      </c>
      <c r="E226" s="2064" t="s">
        <v>11835</v>
      </c>
      <c r="F226" s="2267" t="s">
        <v>11836</v>
      </c>
      <c r="G226" s="2268"/>
      <c r="H226" s="2041"/>
      <c r="I226" s="2005"/>
      <c r="J226" s="2010"/>
      <c r="K226" s="2005"/>
      <c r="L226" s="2004"/>
      <c r="M226" s="2010"/>
      <c r="N226" s="2005"/>
      <c r="O226" s="2052"/>
      <c r="P226" s="2004"/>
      <c r="Q226" s="2004"/>
      <c r="R226" s="2005"/>
    </row>
    <row r="227" spans="1:18" s="22" customFormat="1">
      <c r="A227" s="2876"/>
      <c r="B227" s="9" t="s">
        <v>11629</v>
      </c>
      <c r="C227" s="8" t="s">
        <v>11837</v>
      </c>
      <c r="D227" s="46">
        <v>-15055000</v>
      </c>
      <c r="E227" s="2064" t="s">
        <v>11838</v>
      </c>
      <c r="F227" s="2267" t="s">
        <v>11836</v>
      </c>
      <c r="G227" s="2268"/>
      <c r="H227" s="2041"/>
      <c r="I227" s="2005"/>
      <c r="J227" s="2010"/>
      <c r="K227" s="2005"/>
      <c r="L227" s="2004"/>
      <c r="M227" s="2010"/>
      <c r="N227" s="2005"/>
      <c r="O227" s="2052"/>
      <c r="P227" s="2004"/>
      <c r="Q227" s="2004"/>
      <c r="R227" s="2005"/>
    </row>
    <row r="228" spans="1:18" s="22" customFormat="1">
      <c r="A228" s="2876"/>
      <c r="B228" s="9"/>
      <c r="C228" s="8"/>
      <c r="D228" s="46"/>
      <c r="E228" s="2064"/>
      <c r="F228" s="2267"/>
      <c r="G228" s="2267"/>
      <c r="H228" s="2041"/>
      <c r="I228" s="2005"/>
      <c r="J228" s="2010"/>
      <c r="K228" s="2005"/>
      <c r="L228" s="2004"/>
      <c r="M228" s="2010"/>
      <c r="N228" s="2005"/>
      <c r="O228" s="2052"/>
      <c r="P228" s="2004"/>
      <c r="Q228" s="2004"/>
      <c r="R228" s="2005"/>
    </row>
    <row r="229" spans="1:18" s="22" customFormat="1">
      <c r="A229" s="2876"/>
      <c r="B229" s="9"/>
      <c r="C229" s="8"/>
      <c r="D229" s="46"/>
      <c r="E229" s="2064"/>
      <c r="F229" s="2267"/>
      <c r="G229" s="2268"/>
      <c r="H229" s="2041"/>
      <c r="I229" s="2005"/>
      <c r="J229" s="2010"/>
      <c r="K229" s="2005"/>
      <c r="L229" s="2004"/>
      <c r="M229" s="2010"/>
      <c r="N229" s="2005"/>
      <c r="O229" s="2052"/>
      <c r="P229" s="2004"/>
      <c r="Q229" s="2004"/>
      <c r="R229" s="2005"/>
    </row>
    <row r="230" spans="1:18" s="22" customFormat="1">
      <c r="A230" s="2876"/>
      <c r="B230" s="16"/>
      <c r="C230" s="17"/>
      <c r="D230" s="46"/>
      <c r="E230" s="2064"/>
      <c r="F230" s="2268"/>
      <c r="G230" s="2268"/>
      <c r="H230" s="2041"/>
      <c r="I230" s="2005"/>
      <c r="J230" s="2010"/>
      <c r="K230" s="2005"/>
      <c r="L230" s="2004"/>
      <c r="M230" s="2010"/>
      <c r="N230" s="2005"/>
      <c r="O230" s="2052"/>
      <c r="P230" s="2004"/>
      <c r="Q230" s="2004"/>
      <c r="R230" s="2005"/>
    </row>
    <row r="231" spans="1:18" s="25" customFormat="1">
      <c r="A231" s="249" t="s">
        <v>1619</v>
      </c>
      <c r="B231" s="2007"/>
      <c r="C231" s="2007"/>
      <c r="D231" s="117">
        <f>SUM(D3:D230)</f>
        <v>4405000</v>
      </c>
      <c r="E231" s="2007"/>
      <c r="F231" s="2050"/>
      <c r="G231" s="2050"/>
      <c r="H231" s="2041"/>
      <c r="I231" s="2005"/>
      <c r="J231" s="2010"/>
      <c r="K231" s="2005"/>
      <c r="L231" s="2004"/>
      <c r="M231" s="2010"/>
      <c r="N231" s="2005"/>
      <c r="O231" s="2052"/>
      <c r="P231" s="2004"/>
      <c r="Q231" s="2004"/>
      <c r="R231" s="2007"/>
    </row>
    <row r="235" spans="1:18" s="37" customFormat="1" ht="13.5" thickBot="1">
      <c r="A235" s="2005"/>
      <c r="B235" s="2004"/>
      <c r="C235" s="2004"/>
      <c r="D235" s="2083"/>
      <c r="E235" s="2007"/>
      <c r="F235" s="2050"/>
      <c r="G235" s="2050"/>
      <c r="H235" s="2041"/>
      <c r="I235" s="2005"/>
      <c r="J235" s="2010"/>
      <c r="K235" s="2005"/>
      <c r="L235" s="2004"/>
      <c r="M235" s="2010"/>
      <c r="N235" s="2005"/>
      <c r="O235" s="2052"/>
      <c r="P235" s="2004"/>
      <c r="Q235" s="2004"/>
      <c r="R235" s="2004"/>
    </row>
    <row r="236" spans="1:18" s="37" customFormat="1" ht="15.75" thickBot="1">
      <c r="A236" s="2887" t="s">
        <v>682</v>
      </c>
      <c r="B236" s="2888"/>
      <c r="C236" s="706" t="s">
        <v>11839</v>
      </c>
      <c r="D236" s="2083"/>
      <c r="E236" s="2007"/>
      <c r="F236" s="2050"/>
      <c r="G236" s="2050"/>
      <c r="H236" s="2041"/>
      <c r="I236" s="2005"/>
      <c r="J236" s="2010"/>
      <c r="K236" s="2005"/>
      <c r="L236" s="2004"/>
      <c r="M236" s="2010"/>
      <c r="N236" s="2005"/>
      <c r="O236" s="2052"/>
      <c r="P236" s="2004"/>
      <c r="Q236" s="2004"/>
      <c r="R236" s="2004"/>
    </row>
    <row r="237" spans="1:18" s="37" customFormat="1" ht="15.75" thickBot="1">
      <c r="A237" s="707" t="s">
        <v>684</v>
      </c>
      <c r="B237" s="1721"/>
      <c r="C237" s="706" t="s">
        <v>11840</v>
      </c>
      <c r="D237" s="2083"/>
      <c r="E237" s="2007"/>
      <c r="F237" s="2050"/>
      <c r="G237" s="2050"/>
      <c r="H237" s="2041"/>
      <c r="I237" s="2005"/>
      <c r="J237" s="2010"/>
      <c r="K237" s="2005"/>
      <c r="L237" s="2004"/>
      <c r="M237" s="2010"/>
      <c r="N237" s="2005"/>
      <c r="O237" s="2052"/>
      <c r="P237" s="2004"/>
      <c r="Q237" s="2004"/>
      <c r="R237" s="2004"/>
    </row>
    <row r="238" spans="1:18" s="37" customFormat="1" ht="15.75" thickBot="1">
      <c r="A238" s="2887" t="s">
        <v>685</v>
      </c>
      <c r="B238" s="2888"/>
      <c r="C238" s="706" t="s">
        <v>11840</v>
      </c>
      <c r="D238" s="2083"/>
      <c r="E238" s="2007"/>
      <c r="F238" s="2050"/>
      <c r="G238" s="2050"/>
      <c r="H238" s="2041"/>
      <c r="I238" s="2005"/>
      <c r="J238" s="2010"/>
      <c r="K238" s="2005"/>
      <c r="L238" s="2004"/>
      <c r="M238" s="2010"/>
      <c r="N238" s="2005"/>
      <c r="O238" s="2052"/>
      <c r="P238" s="2004"/>
      <c r="Q238" s="2004"/>
      <c r="R238" s="2004"/>
    </row>
    <row r="239" spans="1:18" s="37" customFormat="1" ht="45.75" thickBot="1">
      <c r="A239" s="2887" t="s">
        <v>686</v>
      </c>
      <c r="B239" s="2888"/>
      <c r="C239" s="705" t="s">
        <v>11632</v>
      </c>
      <c r="D239" s="2083"/>
      <c r="E239" s="2007"/>
      <c r="F239" s="2050"/>
      <c r="G239" s="2050"/>
      <c r="H239" s="2041"/>
      <c r="I239" s="2005"/>
      <c r="J239" s="2010"/>
      <c r="K239" s="2005"/>
      <c r="L239" s="2004"/>
      <c r="M239" s="2010"/>
      <c r="N239" s="2005"/>
      <c r="O239" s="2052"/>
      <c r="P239" s="2004"/>
      <c r="Q239" s="2004"/>
      <c r="R239" s="2004"/>
    </row>
    <row r="240" spans="1:18" s="37" customFormat="1" ht="15.75" thickBot="1">
      <c r="A240" s="2887" t="s">
        <v>688</v>
      </c>
      <c r="B240" s="2888"/>
      <c r="C240" s="706" t="s">
        <v>11633</v>
      </c>
      <c r="D240" s="2083"/>
      <c r="E240" s="2007"/>
      <c r="F240" s="2050"/>
      <c r="G240" s="2050"/>
      <c r="H240" s="2041"/>
      <c r="I240" s="2005"/>
      <c r="J240" s="2010"/>
      <c r="K240" s="2005"/>
      <c r="L240" s="2004"/>
      <c r="M240" s="2010"/>
      <c r="N240" s="2005"/>
      <c r="O240" s="2052"/>
      <c r="P240" s="2004"/>
      <c r="Q240" s="2004"/>
      <c r="R240" s="2004"/>
    </row>
    <row r="241" spans="1:18" s="37" customFormat="1" ht="15.75" thickBot="1">
      <c r="A241" s="2887" t="s">
        <v>690</v>
      </c>
      <c r="B241" s="2888"/>
      <c r="C241" s="706" t="s">
        <v>11634</v>
      </c>
      <c r="D241" s="2083"/>
      <c r="E241" s="2007"/>
      <c r="F241" s="2050"/>
      <c r="G241" s="2050"/>
      <c r="H241" s="2041"/>
      <c r="I241" s="2005"/>
      <c r="J241" s="2010"/>
      <c r="K241" s="2005"/>
      <c r="L241" s="2004"/>
      <c r="M241" s="2010"/>
      <c r="N241" s="2005"/>
      <c r="O241" s="2052"/>
      <c r="P241" s="2004"/>
      <c r="Q241" s="2004"/>
      <c r="R241" s="2004"/>
    </row>
    <row r="242" spans="1:18" s="37" customFormat="1" ht="15.75" thickBot="1">
      <c r="A242" s="2887" t="s">
        <v>692</v>
      </c>
      <c r="B242" s="2888"/>
      <c r="C242" s="706" t="s">
        <v>4214</v>
      </c>
      <c r="D242" s="2083"/>
      <c r="E242" s="2007"/>
      <c r="F242" s="2050"/>
      <c r="G242" s="2050"/>
      <c r="H242" s="2041"/>
      <c r="I242" s="2005"/>
      <c r="J242" s="2010"/>
      <c r="K242" s="2005"/>
      <c r="L242" s="2004"/>
      <c r="M242" s="2010"/>
      <c r="N242" s="2005"/>
      <c r="O242" s="2052"/>
      <c r="P242" s="2004"/>
      <c r="Q242" s="2004"/>
      <c r="R242" s="2004"/>
    </row>
    <row r="243" spans="1:18" s="37" customFormat="1" ht="15.75" thickBot="1">
      <c r="A243" s="2883" t="s">
        <v>693</v>
      </c>
      <c r="B243" s="2884"/>
      <c r="C243" s="705" t="s">
        <v>694</v>
      </c>
      <c r="D243" s="2083"/>
      <c r="E243" s="2007"/>
      <c r="F243" s="2050"/>
      <c r="G243" s="2050"/>
      <c r="H243" s="2041"/>
      <c r="I243" s="2005"/>
      <c r="J243" s="2010"/>
      <c r="K243" s="2005"/>
      <c r="L243" s="2004"/>
      <c r="M243" s="2010"/>
      <c r="N243" s="2005"/>
      <c r="O243" s="2052"/>
      <c r="P243" s="2004"/>
      <c r="Q243" s="2004"/>
      <c r="R243" s="2004"/>
    </row>
    <row r="244" spans="1:18" s="37" customFormat="1" ht="15.75" thickBot="1">
      <c r="A244" s="2883" t="s">
        <v>695</v>
      </c>
      <c r="B244" s="2884"/>
      <c r="C244" s="717" t="s">
        <v>696</v>
      </c>
      <c r="D244" s="2083"/>
      <c r="E244" s="2007"/>
      <c r="F244" s="2050"/>
      <c r="G244" s="2050"/>
      <c r="H244" s="2041"/>
      <c r="I244" s="2005"/>
      <c r="J244" s="2010"/>
      <c r="K244" s="2005"/>
      <c r="L244" s="2004"/>
      <c r="M244" s="2010"/>
      <c r="N244" s="2005"/>
      <c r="O244" s="2052"/>
      <c r="P244" s="2004"/>
      <c r="Q244" s="2004"/>
      <c r="R244" s="2004"/>
    </row>
    <row r="245" spans="1:18" s="37" customFormat="1" ht="15.75" thickBot="1">
      <c r="A245" s="2883" t="s">
        <v>697</v>
      </c>
      <c r="B245" s="2884"/>
      <c r="C245" s="705" t="s">
        <v>11635</v>
      </c>
      <c r="D245" s="2083"/>
      <c r="E245" s="2007"/>
      <c r="F245" s="2050"/>
      <c r="G245" s="2050"/>
      <c r="H245" s="2041"/>
      <c r="I245" s="2005"/>
      <c r="J245" s="2010"/>
      <c r="K245" s="2005"/>
      <c r="L245" s="2004"/>
      <c r="M245" s="2010"/>
      <c r="N245" s="2005"/>
      <c r="O245" s="2052"/>
      <c r="P245" s="2004"/>
      <c r="Q245" s="2004"/>
      <c r="R245" s="2004"/>
    </row>
    <row r="246" spans="1:18" s="37" customFormat="1" ht="15.75" thickBot="1">
      <c r="A246" s="2883" t="s">
        <v>699</v>
      </c>
      <c r="B246" s="2884"/>
      <c r="C246" s="705"/>
      <c r="D246" s="2083"/>
      <c r="E246" s="2007"/>
      <c r="F246" s="2050"/>
      <c r="G246" s="2050"/>
      <c r="H246" s="2041"/>
      <c r="I246" s="2005"/>
      <c r="J246" s="2010"/>
      <c r="K246" s="2005"/>
      <c r="L246" s="2004"/>
      <c r="M246" s="2010"/>
      <c r="N246" s="2005"/>
      <c r="O246" s="2052"/>
      <c r="P246" s="2004"/>
      <c r="Q246" s="2004"/>
      <c r="R246" s="2004"/>
    </row>
    <row r="247" spans="1:18" s="37" customFormat="1" ht="15.75" thickBot="1">
      <c r="A247" s="2885" t="s">
        <v>700</v>
      </c>
      <c r="B247" s="2886"/>
      <c r="C247" s="709" t="s">
        <v>11636</v>
      </c>
      <c r="D247" s="2083"/>
      <c r="E247" s="2007"/>
      <c r="F247" s="2050"/>
      <c r="G247" s="2050"/>
      <c r="H247" s="2041"/>
      <c r="I247" s="2005"/>
      <c r="J247" s="2010"/>
      <c r="K247" s="2005"/>
      <c r="L247" s="2004"/>
      <c r="M247" s="2010"/>
      <c r="N247" s="2005"/>
      <c r="O247" s="2052"/>
      <c r="P247" s="2004"/>
      <c r="Q247" s="2004"/>
      <c r="R247" s="2004"/>
    </row>
    <row r="248" spans="1:18" s="37" customFormat="1" ht="15.75" thickBot="1">
      <c r="A248" s="2883" t="s">
        <v>702</v>
      </c>
      <c r="B248" s="2884"/>
      <c r="C248" s="705" t="s">
        <v>760</v>
      </c>
      <c r="D248" s="2083"/>
      <c r="E248" s="2007"/>
      <c r="F248" s="2050"/>
      <c r="G248" s="2050"/>
      <c r="H248" s="2041"/>
      <c r="I248" s="2005"/>
      <c r="J248" s="2010"/>
      <c r="K248" s="2005"/>
      <c r="L248" s="2004"/>
      <c r="M248" s="2010"/>
      <c r="N248" s="2005"/>
      <c r="O248" s="2052"/>
      <c r="P248" s="2004"/>
      <c r="Q248" s="2004"/>
      <c r="R248" s="2004"/>
    </row>
    <row r="249" spans="1:18" s="37" customFormat="1" ht="15.75" thickBot="1">
      <c r="A249" s="2883" t="s">
        <v>704</v>
      </c>
      <c r="B249" s="2884"/>
      <c r="C249" s="709" t="s">
        <v>705</v>
      </c>
      <c r="D249" s="2083"/>
      <c r="E249" s="2007"/>
      <c r="F249" s="2050"/>
      <c r="G249" s="2050"/>
      <c r="H249" s="2041"/>
      <c r="I249" s="2005"/>
      <c r="J249" s="2010"/>
      <c r="K249" s="2005"/>
      <c r="L249" s="2004"/>
      <c r="M249" s="2010"/>
      <c r="N249" s="2005"/>
      <c r="O249" s="2052"/>
      <c r="P249" s="2004"/>
      <c r="Q249" s="2004"/>
      <c r="R249" s="2004"/>
    </row>
    <row r="250" spans="1:18" s="37" customFormat="1" ht="15.75" thickBot="1">
      <c r="A250" s="2885" t="s">
        <v>706</v>
      </c>
      <c r="B250" s="2886"/>
      <c r="C250" s="709" t="s">
        <v>11637</v>
      </c>
      <c r="D250" s="2083"/>
      <c r="E250" s="2007"/>
      <c r="F250" s="2050"/>
      <c r="G250" s="2050"/>
      <c r="H250" s="2041"/>
      <c r="I250" s="2005"/>
      <c r="J250" s="2010"/>
      <c r="K250" s="2005"/>
      <c r="L250" s="2004"/>
      <c r="M250" s="2010"/>
      <c r="N250" s="2005"/>
      <c r="O250" s="2052"/>
      <c r="P250" s="2004"/>
      <c r="Q250" s="2004"/>
      <c r="R250" s="2004"/>
    </row>
  </sheetData>
  <mergeCells count="15">
    <mergeCell ref="A248:B248"/>
    <mergeCell ref="A249:B249"/>
    <mergeCell ref="A250:B250"/>
    <mergeCell ref="A242:B242"/>
    <mergeCell ref="A243:B243"/>
    <mergeCell ref="A244:B244"/>
    <mergeCell ref="A245:B245"/>
    <mergeCell ref="A246:B246"/>
    <mergeCell ref="A247:B247"/>
    <mergeCell ref="A241:B241"/>
    <mergeCell ref="N1:P1"/>
    <mergeCell ref="A236:B236"/>
    <mergeCell ref="A238:B238"/>
    <mergeCell ref="A239:B239"/>
    <mergeCell ref="A240:B240"/>
  </mergeCells>
  <phoneticPr fontId="124"/>
  <pageMargins left="0.7" right="0.7" top="0.75" bottom="0.75" header="0.3" footer="0.3"/>
  <pageSetup paperSize="9" orientation="portrait" horizont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3">
    <tabColor theme="1" tint="0.499984740745262"/>
  </sheetPr>
  <dimension ref="A1:R49"/>
  <sheetViews>
    <sheetView workbookViewId="0">
      <pane xSplit="4" ySplit="2" topLeftCell="E3" activePane="bottomRight" state="frozen"/>
      <selection pane="topRight" activeCell="D49" sqref="D49"/>
      <selection pane="bottomLeft" activeCell="D49" sqref="D49"/>
      <selection pane="bottomRight" activeCell="D49" sqref="D49"/>
    </sheetView>
  </sheetViews>
  <sheetFormatPr defaultColWidth="9" defaultRowHeight="12.75"/>
  <cols>
    <col min="1" max="1" width="12.140625" style="22" customWidth="1"/>
    <col min="2" max="2" width="27.42578125" style="23" customWidth="1"/>
    <col min="3" max="3" width="23.42578125" style="23" customWidth="1"/>
    <col min="4" max="4" width="13" style="37" bestFit="1" customWidth="1"/>
    <col min="5" max="5" width="12.28515625" style="25" customWidth="1"/>
    <col min="6" max="7" width="12.28515625" style="527" customWidth="1"/>
    <col min="8" max="8" width="11" style="87" customWidth="1"/>
    <col min="9" max="9" width="8.7109375" style="22" customWidth="1"/>
    <col min="10" max="10" width="11" style="26" customWidth="1"/>
    <col min="11" max="11" width="13.42578125" style="22" bestFit="1" customWidth="1"/>
    <col min="12" max="12" width="16.42578125" style="23" customWidth="1"/>
    <col min="13" max="13" width="9.42578125" style="26" customWidth="1"/>
    <col min="14" max="14" width="9.7109375" style="22" customWidth="1"/>
    <col min="15" max="15" width="10.85546875" style="86" customWidth="1"/>
    <col min="16" max="16" width="9.28515625" style="23" bestFit="1" customWidth="1"/>
    <col min="17" max="17" width="19.7109375" style="23" bestFit="1" customWidth="1"/>
    <col min="18" max="16384" width="9" style="23"/>
  </cols>
  <sheetData>
    <row r="1" spans="1:18">
      <c r="A1" s="3"/>
      <c r="B1" s="2876" t="s">
        <v>9</v>
      </c>
      <c r="C1" s="1"/>
      <c r="D1" s="209" t="s">
        <v>11600</v>
      </c>
      <c r="E1" s="209" t="s">
        <v>1594</v>
      </c>
      <c r="F1" s="209"/>
      <c r="G1" s="209"/>
      <c r="H1" s="503" t="s">
        <v>1595</v>
      </c>
      <c r="I1" s="2876"/>
      <c r="J1" s="1" t="s">
        <v>1595</v>
      </c>
      <c r="K1" s="1"/>
      <c r="L1" s="1"/>
      <c r="M1" s="27"/>
      <c r="N1" s="2893" t="s">
        <v>4216</v>
      </c>
      <c r="O1" s="2893"/>
      <c r="P1" s="2893"/>
      <c r="Q1" s="1"/>
      <c r="R1" s="2004"/>
    </row>
    <row r="2" spans="1:18" s="22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85" t="s">
        <v>11607</v>
      </c>
      <c r="G2" s="585" t="s">
        <v>11608</v>
      </c>
      <c r="H2" s="98" t="s">
        <v>944</v>
      </c>
      <c r="I2" s="5" t="s">
        <v>1599</v>
      </c>
      <c r="J2" s="11" t="s">
        <v>3112</v>
      </c>
      <c r="K2" s="5" t="s">
        <v>1600</v>
      </c>
      <c r="L2" s="5" t="s">
        <v>11638</v>
      </c>
      <c r="M2" s="11" t="s">
        <v>1601</v>
      </c>
      <c r="N2" s="5" t="s">
        <v>1602</v>
      </c>
      <c r="O2" s="11" t="s">
        <v>3112</v>
      </c>
      <c r="P2" s="6" t="s">
        <v>18</v>
      </c>
      <c r="Q2" s="5" t="s">
        <v>949</v>
      </c>
      <c r="R2" s="2005"/>
    </row>
    <row r="3" spans="1:18" s="22" customFormat="1">
      <c r="A3" s="3"/>
      <c r="B3" s="7"/>
      <c r="C3" s="2876"/>
      <c r="D3" s="50"/>
      <c r="E3" s="47"/>
      <c r="F3" s="591"/>
      <c r="G3" s="591"/>
      <c r="H3" s="93"/>
      <c r="I3" s="2876"/>
      <c r="J3" s="48"/>
      <c r="K3" s="2876"/>
      <c r="L3" s="2876"/>
      <c r="M3" s="48"/>
      <c r="N3" s="2876"/>
      <c r="O3" s="48"/>
      <c r="P3" s="49"/>
      <c r="Q3" s="2876"/>
      <c r="R3" s="2005"/>
    </row>
    <row r="4" spans="1:18" s="22" customFormat="1">
      <c r="A4" s="15" t="s">
        <v>723</v>
      </c>
      <c r="B4" s="7"/>
      <c r="C4" s="104" t="s">
        <v>11841</v>
      </c>
      <c r="D4" s="50"/>
      <c r="E4" s="47"/>
      <c r="F4" s="591"/>
      <c r="G4" s="591"/>
      <c r="H4" s="93"/>
      <c r="I4" s="2876"/>
      <c r="J4" s="48"/>
      <c r="K4" s="2876"/>
      <c r="L4" s="2876"/>
      <c r="M4" s="48"/>
      <c r="N4" s="2876"/>
      <c r="O4" s="48"/>
      <c r="P4" s="49"/>
      <c r="Q4" s="2876"/>
      <c r="R4" s="2005"/>
    </row>
    <row r="5" spans="1:18">
      <c r="A5" s="2280">
        <v>4911024</v>
      </c>
      <c r="B5" s="2100" t="s">
        <v>259</v>
      </c>
      <c r="C5" s="2101" t="s">
        <v>11842</v>
      </c>
      <c r="D5" s="595">
        <v>2200000</v>
      </c>
      <c r="E5" s="2007"/>
      <c r="F5" s="595">
        <v>1970000</v>
      </c>
      <c r="G5" s="2265">
        <f>(D5)-(F5)</f>
        <v>230000</v>
      </c>
      <c r="H5" s="2008">
        <v>2000000</v>
      </c>
      <c r="I5" s="2005" t="s">
        <v>31</v>
      </c>
      <c r="J5" s="2010">
        <v>42314</v>
      </c>
      <c r="K5" s="2005" t="s">
        <v>75</v>
      </c>
      <c r="L5" s="2004"/>
      <c r="M5" s="2010"/>
      <c r="N5" s="2005" t="s">
        <v>67</v>
      </c>
      <c r="O5" s="2052">
        <v>42341</v>
      </c>
      <c r="P5" s="2004"/>
      <c r="Q5" s="2079" t="s">
        <v>11843</v>
      </c>
      <c r="R5" s="2004" t="s">
        <v>11844</v>
      </c>
    </row>
    <row r="6" spans="1:18">
      <c r="A6" s="2280"/>
      <c r="B6" s="2100"/>
      <c r="C6" s="2101"/>
      <c r="D6" s="595"/>
      <c r="E6" s="2007"/>
      <c r="F6" s="595"/>
      <c r="G6" s="2265"/>
      <c r="H6" s="2008"/>
      <c r="I6" s="2005"/>
      <c r="J6" s="2010"/>
      <c r="K6" s="2005"/>
      <c r="L6" s="2004"/>
      <c r="M6" s="2010"/>
      <c r="N6" s="2005"/>
      <c r="O6" s="2052"/>
      <c r="P6" s="2004"/>
      <c r="Q6" s="2004"/>
      <c r="R6" s="2004"/>
    </row>
    <row r="7" spans="1:18">
      <c r="A7" s="616" t="s">
        <v>11845</v>
      </c>
      <c r="B7" s="2100"/>
      <c r="C7" s="2101"/>
      <c r="D7" s="595"/>
      <c r="E7" s="2007"/>
      <c r="F7" s="595"/>
      <c r="G7" s="2265"/>
      <c r="H7" s="2008"/>
      <c r="I7" s="2005"/>
      <c r="J7" s="2010"/>
      <c r="K7" s="2005"/>
      <c r="L7" s="2004"/>
      <c r="M7" s="2010"/>
      <c r="N7" s="2005"/>
      <c r="O7" s="2052"/>
      <c r="P7" s="2004"/>
      <c r="Q7" s="2004"/>
      <c r="R7" s="2004"/>
    </row>
    <row r="8" spans="1:18">
      <c r="A8" s="2280">
        <v>4911029</v>
      </c>
      <c r="B8" s="2100" t="s">
        <v>11650</v>
      </c>
      <c r="C8" s="2101" t="s">
        <v>11846</v>
      </c>
      <c r="D8" s="595">
        <v>1180000</v>
      </c>
      <c r="E8" s="2007"/>
      <c r="F8" s="595">
        <v>1180000</v>
      </c>
      <c r="G8" s="2265">
        <f>(D8)-(F8)</f>
        <v>0</v>
      </c>
      <c r="H8" s="2008">
        <v>960000</v>
      </c>
      <c r="I8" s="2005" t="s">
        <v>31</v>
      </c>
      <c r="J8" s="2010">
        <v>42314</v>
      </c>
      <c r="K8" s="2005" t="s">
        <v>481</v>
      </c>
      <c r="L8" s="2004"/>
      <c r="M8" s="2010"/>
      <c r="N8" s="2005" t="s">
        <v>11329</v>
      </c>
      <c r="O8" s="2052">
        <v>42342</v>
      </c>
      <c r="P8" s="2004"/>
      <c r="Q8" s="2004" t="s">
        <v>11847</v>
      </c>
      <c r="R8" s="2004"/>
    </row>
    <row r="9" spans="1:18">
      <c r="A9" s="2098"/>
      <c r="B9" s="2012"/>
      <c r="C9" s="2013"/>
      <c r="D9" s="58"/>
      <c r="E9" s="2007"/>
      <c r="F9" s="2050"/>
      <c r="G9" s="2050"/>
      <c r="H9" s="2008"/>
      <c r="I9" s="2005"/>
      <c r="J9" s="2010"/>
      <c r="K9" s="2005"/>
      <c r="L9" s="2004"/>
      <c r="M9" s="2010"/>
      <c r="N9" s="2005"/>
      <c r="O9" s="2052"/>
      <c r="P9" s="2004"/>
      <c r="Q9" s="2004"/>
      <c r="R9" s="2004"/>
    </row>
    <row r="10" spans="1:18">
      <c r="A10" s="80" t="s">
        <v>11848</v>
      </c>
      <c r="B10" s="2012"/>
      <c r="C10" s="2013"/>
      <c r="D10" s="58"/>
      <c r="E10" s="2007"/>
      <c r="F10" s="2050"/>
      <c r="G10" s="2050"/>
      <c r="H10" s="2008"/>
      <c r="I10" s="2005"/>
      <c r="J10" s="2010"/>
      <c r="K10" s="2005"/>
      <c r="L10" s="2004"/>
      <c r="M10" s="2010"/>
      <c r="N10" s="2005"/>
      <c r="O10" s="2052"/>
      <c r="P10" s="2004"/>
      <c r="Q10" s="2004"/>
      <c r="R10" s="2004"/>
    </row>
    <row r="11" spans="1:18">
      <c r="A11" s="41">
        <v>4911030</v>
      </c>
      <c r="B11" s="2100" t="s">
        <v>11650</v>
      </c>
      <c r="C11" s="2013" t="s">
        <v>11849</v>
      </c>
      <c r="D11" s="58">
        <v>1280000</v>
      </c>
      <c r="E11" s="2007"/>
      <c r="F11" s="595">
        <v>1280000</v>
      </c>
      <c r="G11" s="2265">
        <f>(D11)-(F11)</f>
        <v>0</v>
      </c>
      <c r="H11" s="2008">
        <v>1065000</v>
      </c>
      <c r="I11" s="2005" t="s">
        <v>31</v>
      </c>
      <c r="J11" s="2010">
        <v>42314</v>
      </c>
      <c r="K11" s="2005" t="s">
        <v>366</v>
      </c>
      <c r="L11" s="2004"/>
      <c r="M11" s="2010"/>
      <c r="N11" s="2005" t="s">
        <v>107</v>
      </c>
      <c r="O11" s="2052">
        <v>42343</v>
      </c>
      <c r="P11" s="2004"/>
      <c r="Q11" s="2004" t="s">
        <v>11850</v>
      </c>
      <c r="R11" s="2004"/>
    </row>
    <row r="12" spans="1:18">
      <c r="A12" s="474"/>
      <c r="B12" s="2012"/>
      <c r="C12" s="2013"/>
      <c r="D12" s="58"/>
      <c r="E12" s="2007"/>
      <c r="F12" s="595"/>
      <c r="G12" s="2050"/>
      <c r="H12" s="2008"/>
      <c r="I12" s="2005"/>
      <c r="J12" s="2010"/>
      <c r="K12" s="2005"/>
      <c r="L12" s="2004"/>
      <c r="M12" s="2010"/>
      <c r="N12" s="2005"/>
      <c r="O12" s="2052"/>
      <c r="P12" s="2004"/>
      <c r="Q12" s="2004"/>
      <c r="R12" s="2004"/>
    </row>
    <row r="13" spans="1:18">
      <c r="A13" s="474"/>
      <c r="B13" s="2012"/>
      <c r="C13" s="2013"/>
      <c r="D13" s="58"/>
      <c r="E13" s="2007"/>
      <c r="F13" s="595"/>
      <c r="G13" s="2050"/>
      <c r="H13" s="2008"/>
      <c r="I13" s="2005"/>
      <c r="J13" s="2010"/>
      <c r="K13" s="2005"/>
      <c r="L13" s="2004"/>
      <c r="M13" s="2010"/>
      <c r="N13" s="2005"/>
      <c r="O13" s="2052"/>
      <c r="P13" s="2004"/>
      <c r="Q13" s="2004"/>
      <c r="R13" s="2004"/>
    </row>
    <row r="14" spans="1:18">
      <c r="A14" s="210" t="s">
        <v>732</v>
      </c>
      <c r="B14" s="675"/>
      <c r="C14" s="2004"/>
      <c r="D14" s="58"/>
      <c r="E14" s="2007"/>
      <c r="F14" s="595"/>
      <c r="G14" s="2050"/>
      <c r="H14" s="2008"/>
      <c r="I14" s="2005"/>
      <c r="J14" s="2010"/>
      <c r="K14" s="2005"/>
      <c r="L14" s="2004"/>
      <c r="M14" s="2010"/>
      <c r="N14" s="2005"/>
      <c r="O14" s="2052"/>
      <c r="P14" s="2004"/>
      <c r="Q14" s="2004"/>
      <c r="R14" s="2004"/>
    </row>
    <row r="15" spans="1:18">
      <c r="A15" s="210"/>
      <c r="B15" s="675">
        <v>42352</v>
      </c>
      <c r="C15" s="67">
        <v>-230000</v>
      </c>
      <c r="D15" s="58"/>
      <c r="E15" s="2007"/>
      <c r="F15" s="595"/>
      <c r="G15" s="2050"/>
      <c r="H15" s="2008"/>
      <c r="I15" s="2005"/>
      <c r="J15" s="2010"/>
      <c r="K15" s="2005"/>
      <c r="L15" s="2004"/>
      <c r="M15" s="2010"/>
      <c r="N15" s="2005"/>
      <c r="O15" s="2052"/>
      <c r="P15" s="2004"/>
      <c r="Q15" s="2004"/>
      <c r="R15" s="2004"/>
    </row>
    <row r="16" spans="1:18">
      <c r="A16" s="210"/>
      <c r="B16" s="675">
        <v>42375</v>
      </c>
      <c r="C16" s="67">
        <v>-4430000</v>
      </c>
      <c r="D16" s="58"/>
      <c r="E16" s="2007"/>
      <c r="F16" s="595"/>
      <c r="G16" s="2050"/>
      <c r="H16" s="2008"/>
      <c r="I16" s="2005"/>
      <c r="J16" s="2010"/>
      <c r="K16" s="2005"/>
      <c r="L16" s="2004"/>
      <c r="M16" s="2010"/>
      <c r="N16" s="2005"/>
      <c r="O16" s="2052"/>
      <c r="P16" s="2004"/>
      <c r="Q16" s="2004"/>
      <c r="R16" s="2004"/>
    </row>
    <row r="17" spans="1:17">
      <c r="A17" s="184"/>
      <c r="B17" s="216"/>
      <c r="C17" s="217"/>
      <c r="D17" s="58"/>
      <c r="E17" s="2007"/>
      <c r="F17" s="595"/>
      <c r="G17" s="2050"/>
      <c r="H17" s="2008"/>
      <c r="I17" s="2005"/>
      <c r="J17" s="2010"/>
      <c r="K17" s="2005"/>
      <c r="L17" s="2004"/>
      <c r="M17" s="2010"/>
      <c r="N17" s="2005"/>
      <c r="O17" s="2052"/>
      <c r="P17" s="2004"/>
      <c r="Q17" s="2004"/>
    </row>
    <row r="18" spans="1:17">
      <c r="A18" s="184"/>
      <c r="B18" s="244" t="s">
        <v>733</v>
      </c>
      <c r="C18" s="710">
        <f>SUM(D3:D14)+SUM(C15:C17)</f>
        <v>0</v>
      </c>
      <c r="D18" s="58"/>
      <c r="E18" s="2007"/>
      <c r="F18" s="595"/>
      <c r="G18" s="2050"/>
      <c r="H18" s="2008"/>
      <c r="I18" s="2005"/>
      <c r="J18" s="2010"/>
      <c r="K18" s="2005"/>
      <c r="L18" s="2004"/>
      <c r="M18" s="2010"/>
      <c r="N18" s="2005"/>
      <c r="O18" s="2052"/>
      <c r="P18" s="2004"/>
      <c r="Q18" s="2004"/>
    </row>
    <row r="19" spans="1:17">
      <c r="A19" s="216"/>
      <c r="B19" s="244"/>
      <c r="C19" s="710"/>
      <c r="D19" s="58"/>
      <c r="E19" s="2007"/>
      <c r="F19" s="2050"/>
      <c r="G19" s="2050"/>
      <c r="H19" s="2008"/>
      <c r="I19" s="2005"/>
      <c r="J19" s="2010"/>
      <c r="K19" s="2005"/>
      <c r="L19" s="2004"/>
      <c r="M19" s="2010"/>
      <c r="N19" s="2005"/>
      <c r="O19" s="2052"/>
      <c r="P19" s="2004"/>
      <c r="Q19" s="2004"/>
    </row>
    <row r="20" spans="1:17">
      <c r="A20" s="119"/>
      <c r="B20" s="560" t="s">
        <v>6168</v>
      </c>
      <c r="C20" s="17"/>
      <c r="D20" s="58"/>
      <c r="E20" s="2007"/>
      <c r="F20" s="2050"/>
      <c r="G20" s="2050"/>
      <c r="H20" s="2008"/>
      <c r="I20" s="2005"/>
      <c r="J20" s="2010"/>
      <c r="K20" s="2005"/>
      <c r="L20" s="2004"/>
      <c r="M20" s="2010"/>
      <c r="N20" s="2005"/>
      <c r="O20" s="2052"/>
      <c r="P20" s="2004"/>
      <c r="Q20" s="2004"/>
    </row>
    <row r="21" spans="1:17" ht="13.5" thickBot="1">
      <c r="A21" s="2053"/>
      <c r="B21" s="2054"/>
      <c r="C21" s="2054"/>
      <c r="D21" s="2266"/>
      <c r="E21" s="2007"/>
      <c r="F21" s="2050"/>
      <c r="G21" s="2050"/>
      <c r="H21" s="2008"/>
      <c r="I21" s="2005"/>
      <c r="J21" s="2010"/>
      <c r="K21" s="2005"/>
      <c r="L21" s="2004"/>
      <c r="M21" s="2010"/>
      <c r="N21" s="2005"/>
      <c r="O21" s="2052"/>
      <c r="P21" s="2004"/>
      <c r="Q21" s="2004"/>
    </row>
    <row r="22" spans="1:17" s="22" customFormat="1">
      <c r="A22" s="15" t="s">
        <v>11804</v>
      </c>
      <c r="B22" s="16"/>
      <c r="C22" s="17"/>
      <c r="D22" s="46"/>
      <c r="E22" s="2007"/>
      <c r="F22" s="2050"/>
      <c r="G22" s="2050"/>
      <c r="H22" s="2041"/>
      <c r="I22" s="2005"/>
      <c r="J22" s="2010"/>
      <c r="K22" s="2005"/>
      <c r="L22" s="2004"/>
      <c r="M22" s="2010"/>
      <c r="N22" s="2005"/>
      <c r="O22" s="2052"/>
      <c r="P22" s="2004"/>
      <c r="Q22" s="2004"/>
    </row>
    <row r="23" spans="1:17" s="22" customFormat="1">
      <c r="A23" s="80"/>
      <c r="B23" s="16"/>
      <c r="C23" s="17"/>
      <c r="D23" s="46"/>
      <c r="E23" s="2007"/>
      <c r="F23" s="2050"/>
      <c r="G23" s="2050"/>
      <c r="H23" s="2041"/>
      <c r="I23" s="2005"/>
      <c r="J23" s="2010"/>
      <c r="K23" s="2005"/>
      <c r="L23" s="2004"/>
      <c r="M23" s="2010"/>
      <c r="N23" s="2005"/>
      <c r="O23" s="2052"/>
      <c r="P23" s="2004"/>
      <c r="Q23" s="2004"/>
    </row>
    <row r="24" spans="1:17" s="22" customFormat="1">
      <c r="A24" s="80"/>
      <c r="B24" s="16" t="s">
        <v>3099</v>
      </c>
      <c r="C24" s="104" t="s">
        <v>11851</v>
      </c>
      <c r="D24" s="46">
        <v>-230000</v>
      </c>
      <c r="E24" s="2007"/>
      <c r="F24" s="2050"/>
      <c r="G24" s="2050"/>
      <c r="H24" s="2041"/>
      <c r="I24" s="2005"/>
      <c r="J24" s="2010"/>
      <c r="K24" s="2005"/>
      <c r="L24" s="2004"/>
      <c r="M24" s="2010"/>
      <c r="N24" s="2005"/>
      <c r="O24" s="2052"/>
      <c r="P24" s="2004"/>
      <c r="Q24" s="2004"/>
    </row>
    <row r="25" spans="1:17" s="22" customFormat="1">
      <c r="A25" s="80"/>
      <c r="B25" s="9" t="s">
        <v>11812</v>
      </c>
      <c r="C25" s="8" t="s">
        <v>11852</v>
      </c>
      <c r="D25" s="46">
        <v>-4430000</v>
      </c>
      <c r="E25" s="2007" t="s">
        <v>11853</v>
      </c>
      <c r="F25" s="2050"/>
      <c r="G25" s="2050"/>
      <c r="H25" s="2041"/>
      <c r="I25" s="2005"/>
      <c r="J25" s="2010"/>
      <c r="K25" s="2005"/>
      <c r="L25" s="2004"/>
      <c r="M25" s="2010"/>
      <c r="N25" s="2005"/>
      <c r="O25" s="2052"/>
      <c r="P25" s="2004"/>
      <c r="Q25" s="2004"/>
    </row>
    <row r="26" spans="1:17" s="22" customFormat="1">
      <c r="A26" s="80"/>
      <c r="B26" s="2005"/>
      <c r="C26" s="2005"/>
      <c r="D26" s="2005"/>
      <c r="E26" s="2007"/>
      <c r="F26" s="2050"/>
      <c r="G26" s="2050"/>
      <c r="H26" s="2041"/>
      <c r="I26" s="2005"/>
      <c r="J26" s="2010"/>
      <c r="K26" s="2005"/>
      <c r="L26" s="2004"/>
      <c r="M26" s="2010"/>
      <c r="N26" s="2005"/>
      <c r="O26" s="2052"/>
      <c r="P26" s="2004"/>
      <c r="Q26" s="2004"/>
    </row>
    <row r="27" spans="1:17" s="22" customFormat="1">
      <c r="A27" s="2876"/>
      <c r="B27" s="16"/>
      <c r="C27" s="104"/>
      <c r="D27" s="46"/>
      <c r="E27" s="345"/>
      <c r="F27" s="2268"/>
      <c r="G27" s="2268"/>
      <c r="H27" s="2041"/>
      <c r="I27" s="2005"/>
      <c r="J27" s="2010"/>
      <c r="K27" s="2005"/>
      <c r="L27" s="2004"/>
      <c r="M27" s="2010"/>
      <c r="N27" s="2005"/>
      <c r="O27" s="2052"/>
      <c r="P27" s="2004"/>
      <c r="Q27" s="2004"/>
    </row>
    <row r="28" spans="1:17" s="22" customFormat="1">
      <c r="A28" s="2876"/>
      <c r="B28" s="16"/>
      <c r="C28" s="104"/>
      <c r="D28" s="46"/>
      <c r="E28" s="2064"/>
      <c r="F28" s="2268"/>
      <c r="G28" s="2268"/>
      <c r="H28" s="2041"/>
      <c r="I28" s="2005"/>
      <c r="J28" s="2010"/>
      <c r="K28" s="2005"/>
      <c r="L28" s="2004"/>
      <c r="M28" s="2010"/>
      <c r="N28" s="2005"/>
      <c r="O28" s="2052"/>
      <c r="P28" s="2004"/>
      <c r="Q28" s="2004"/>
    </row>
    <row r="29" spans="1:17" s="22" customFormat="1">
      <c r="A29" s="2876"/>
      <c r="B29" s="16"/>
      <c r="C29" s="17"/>
      <c r="D29" s="46"/>
      <c r="E29" s="2064"/>
      <c r="F29" s="2268"/>
      <c r="G29" s="2268"/>
      <c r="H29" s="2041"/>
      <c r="I29" s="2005"/>
      <c r="J29" s="2010"/>
      <c r="K29" s="2005"/>
      <c r="L29" s="2004"/>
      <c r="M29" s="2010"/>
      <c r="N29" s="2005"/>
      <c r="O29" s="2052"/>
      <c r="P29" s="2004"/>
      <c r="Q29" s="2004"/>
    </row>
    <row r="30" spans="1:17" s="25" customFormat="1">
      <c r="A30" s="249" t="s">
        <v>1619</v>
      </c>
      <c r="B30" s="2007"/>
      <c r="C30" s="2007"/>
      <c r="D30" s="117">
        <f>SUM(D3:D29)</f>
        <v>0</v>
      </c>
      <c r="E30" s="2007"/>
      <c r="F30" s="2050"/>
      <c r="G30" s="2050"/>
      <c r="H30" s="2041"/>
      <c r="I30" s="2005"/>
      <c r="J30" s="2010"/>
      <c r="K30" s="2005"/>
      <c r="L30" s="2004"/>
      <c r="M30" s="2010"/>
      <c r="N30" s="2005"/>
      <c r="O30" s="2052"/>
      <c r="P30" s="2004"/>
      <c r="Q30" s="2004"/>
    </row>
    <row r="34" spans="1:3" ht="13.5" thickBot="1">
      <c r="A34" s="2005"/>
      <c r="B34" s="2004"/>
      <c r="C34" s="2004"/>
    </row>
    <row r="35" spans="1:3" ht="15.75" thickBot="1">
      <c r="A35" s="2887" t="s">
        <v>682</v>
      </c>
      <c r="B35" s="2888"/>
      <c r="C35" s="706" t="s">
        <v>11839</v>
      </c>
    </row>
    <row r="36" spans="1:3" ht="15.75" thickBot="1">
      <c r="A36" s="707" t="s">
        <v>684</v>
      </c>
      <c r="B36" s="1721"/>
      <c r="C36" s="706" t="s">
        <v>11840</v>
      </c>
    </row>
    <row r="37" spans="1:3" ht="15.75" thickBot="1">
      <c r="A37" s="2887" t="s">
        <v>685</v>
      </c>
      <c r="B37" s="2888"/>
      <c r="C37" s="706" t="s">
        <v>11840</v>
      </c>
    </row>
    <row r="38" spans="1:3" ht="45.75" thickBot="1">
      <c r="A38" s="2887" t="s">
        <v>686</v>
      </c>
      <c r="B38" s="2888"/>
      <c r="C38" s="705" t="s">
        <v>11632</v>
      </c>
    </row>
    <row r="39" spans="1:3" ht="15.75" thickBot="1">
      <c r="A39" s="2887" t="s">
        <v>688</v>
      </c>
      <c r="B39" s="2888"/>
      <c r="C39" s="706" t="s">
        <v>11633</v>
      </c>
    </row>
    <row r="40" spans="1:3" ht="15.75" thickBot="1">
      <c r="A40" s="2887" t="s">
        <v>690</v>
      </c>
      <c r="B40" s="2888"/>
      <c r="C40" s="706" t="s">
        <v>11634</v>
      </c>
    </row>
    <row r="41" spans="1:3" ht="15.75" thickBot="1">
      <c r="A41" s="2887" t="s">
        <v>692</v>
      </c>
      <c r="B41" s="2888"/>
      <c r="C41" s="706" t="s">
        <v>4214</v>
      </c>
    </row>
    <row r="42" spans="1:3" ht="15.75" thickBot="1">
      <c r="A42" s="2883" t="s">
        <v>693</v>
      </c>
      <c r="B42" s="2884"/>
      <c r="C42" s="705" t="s">
        <v>694</v>
      </c>
    </row>
    <row r="43" spans="1:3" ht="15.75" thickBot="1">
      <c r="A43" s="2883" t="s">
        <v>695</v>
      </c>
      <c r="B43" s="2884"/>
      <c r="C43" s="714" t="s">
        <v>9427</v>
      </c>
    </row>
    <row r="44" spans="1:3" ht="15.75" thickBot="1">
      <c r="A44" s="2883" t="s">
        <v>697</v>
      </c>
      <c r="B44" s="2884"/>
      <c r="C44" s="705" t="s">
        <v>11635</v>
      </c>
    </row>
    <row r="45" spans="1:3" ht="15.75" thickBot="1">
      <c r="A45" s="2883" t="s">
        <v>699</v>
      </c>
      <c r="B45" s="2884"/>
      <c r="C45" s="705"/>
    </row>
    <row r="46" spans="1:3" ht="15.75" thickBot="1">
      <c r="A46" s="2885" t="s">
        <v>700</v>
      </c>
      <c r="B46" s="2886"/>
      <c r="C46" s="709" t="s">
        <v>11636</v>
      </c>
    </row>
    <row r="47" spans="1:3" ht="15.75" thickBot="1">
      <c r="A47" s="2883" t="s">
        <v>702</v>
      </c>
      <c r="B47" s="2884"/>
      <c r="C47" s="705" t="s">
        <v>760</v>
      </c>
    </row>
    <row r="48" spans="1:3" ht="15.75" thickBot="1">
      <c r="A48" s="2883" t="s">
        <v>704</v>
      </c>
      <c r="B48" s="2884"/>
      <c r="C48" s="709" t="s">
        <v>705</v>
      </c>
    </row>
    <row r="49" spans="1:3" ht="15.75" thickBot="1">
      <c r="A49" s="2885" t="s">
        <v>706</v>
      </c>
      <c r="B49" s="2886"/>
      <c r="C49" s="709" t="s">
        <v>11637</v>
      </c>
    </row>
  </sheetData>
  <mergeCells count="15">
    <mergeCell ref="A40:B40"/>
    <mergeCell ref="A41:B41"/>
    <mergeCell ref="A42:B42"/>
    <mergeCell ref="A43:B43"/>
    <mergeCell ref="A49:B49"/>
    <mergeCell ref="A44:B44"/>
    <mergeCell ref="A45:B45"/>
    <mergeCell ref="A46:B46"/>
    <mergeCell ref="A47:B47"/>
    <mergeCell ref="A48:B48"/>
    <mergeCell ref="N1:P1"/>
    <mergeCell ref="A35:B35"/>
    <mergeCell ref="A37:B37"/>
    <mergeCell ref="A38:B38"/>
    <mergeCell ref="A39:B39"/>
  </mergeCells>
  <phoneticPr fontId="124"/>
  <pageMargins left="0.7" right="0.7" top="0.75" bottom="0.75" header="0.3" footer="0.3"/>
  <pageSetup paperSize="9" orientation="portrait" horizontalDpi="30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23">
    <tabColor rgb="FF92D050"/>
    <pageSetUpPr fitToPage="1"/>
  </sheetPr>
  <dimension ref="A1:P81"/>
  <sheetViews>
    <sheetView zoomScaleNormal="100" workbookViewId="0">
      <pane ySplit="2" topLeftCell="A3" activePane="bottomLeft" state="frozen"/>
      <selection pane="bottomLeft" activeCell="A5" sqref="A5:C6"/>
    </sheetView>
  </sheetViews>
  <sheetFormatPr defaultColWidth="9" defaultRowHeight="12.75"/>
  <cols>
    <col min="1" max="1" width="12.7109375" style="216" customWidth="1"/>
    <col min="2" max="2" width="32.7109375" style="216" customWidth="1"/>
    <col min="3" max="3" width="28.7109375" style="217" customWidth="1"/>
    <col min="4" max="4" width="16.7109375" style="248" customWidth="1"/>
    <col min="5" max="5" width="14.42578125" style="108" customWidth="1"/>
    <col min="6" max="6" width="12.42578125" style="108" customWidth="1"/>
    <col min="7" max="7" width="13.85546875" style="108" bestFit="1" customWidth="1"/>
    <col min="8" max="8" width="10.140625" style="108" customWidth="1"/>
    <col min="9" max="10" width="13" style="108" customWidth="1"/>
    <col min="11" max="11" width="9.140625" style="217"/>
    <col min="12" max="12" width="9.140625" style="108"/>
    <col min="13" max="13" width="12.140625" style="108" customWidth="1"/>
    <col min="14" max="14" width="12" style="108" customWidth="1"/>
    <col min="15" max="16384" width="9" style="108"/>
  </cols>
  <sheetData>
    <row r="1" spans="1:16" s="1717" customFormat="1" ht="13.5" customHeight="1">
      <c r="A1" s="3"/>
      <c r="B1" s="2876" t="s">
        <v>9</v>
      </c>
      <c r="C1" s="1"/>
      <c r="D1" s="209" t="s">
        <v>1593</v>
      </c>
      <c r="E1" s="209"/>
      <c r="F1" s="2876" t="s">
        <v>1595</v>
      </c>
      <c r="G1" s="2876"/>
      <c r="H1" s="1" t="s">
        <v>5</v>
      </c>
      <c r="I1" s="1"/>
      <c r="J1" s="1"/>
      <c r="K1" s="2876" t="s">
        <v>943</v>
      </c>
      <c r="L1" s="27"/>
      <c r="M1" s="2893"/>
      <c r="N1" s="2893"/>
      <c r="O1" s="1"/>
      <c r="P1" s="2004"/>
    </row>
    <row r="2" spans="1:16" s="1718" customFormat="1" ht="25.5">
      <c r="A2" s="260" t="s">
        <v>1596</v>
      </c>
      <c r="B2" s="5" t="s">
        <v>1</v>
      </c>
      <c r="C2" s="5" t="s">
        <v>1597</v>
      </c>
      <c r="D2" s="565" t="s">
        <v>10</v>
      </c>
      <c r="E2" s="20" t="s">
        <v>2637</v>
      </c>
      <c r="F2" s="5" t="s">
        <v>11</v>
      </c>
      <c r="G2" s="5" t="s">
        <v>12</v>
      </c>
      <c r="H2" s="11" t="s">
        <v>944</v>
      </c>
      <c r="I2" s="5" t="s">
        <v>15</v>
      </c>
      <c r="J2" s="2512" t="s">
        <v>14</v>
      </c>
      <c r="K2" s="5" t="s">
        <v>945</v>
      </c>
      <c r="L2" s="11" t="s">
        <v>1601</v>
      </c>
      <c r="M2" s="11" t="s">
        <v>3112</v>
      </c>
      <c r="N2" s="6" t="s">
        <v>18</v>
      </c>
      <c r="O2" s="578" t="s">
        <v>949</v>
      </c>
      <c r="P2" s="2005"/>
    </row>
    <row r="3" spans="1:16" s="1718" customFormat="1">
      <c r="A3" s="15"/>
      <c r="B3" s="2876"/>
      <c r="C3" s="2876"/>
      <c r="D3" s="566"/>
      <c r="E3" s="47"/>
      <c r="F3" s="639"/>
      <c r="G3" s="2876"/>
      <c r="H3" s="48"/>
      <c r="I3" s="2876"/>
      <c r="J3" s="2876"/>
      <c r="K3" s="2876"/>
      <c r="L3" s="48"/>
      <c r="M3" s="48"/>
      <c r="N3" s="49"/>
      <c r="O3" s="1"/>
      <c r="P3" s="2005"/>
    </row>
    <row r="4" spans="1:16" s="1718" customFormat="1">
      <c r="A4" s="15"/>
      <c r="B4" s="245"/>
      <c r="C4" s="2876"/>
      <c r="D4" s="56"/>
      <c r="E4" s="47"/>
      <c r="F4" s="639"/>
      <c r="G4" s="2876"/>
      <c r="H4" s="48"/>
      <c r="I4" s="2876"/>
      <c r="J4" s="2876"/>
      <c r="K4" s="2876"/>
      <c r="L4" s="48"/>
      <c r="M4" s="48"/>
      <c r="N4" s="2811"/>
      <c r="O4" s="1"/>
      <c r="P4" s="2005"/>
    </row>
    <row r="5" spans="1:16">
      <c r="A5" s="2812" t="s">
        <v>1977</v>
      </c>
      <c r="C5" s="233" t="s">
        <v>11854</v>
      </c>
      <c r="F5" s="590"/>
      <c r="G5" s="217"/>
      <c r="H5" s="1479"/>
      <c r="I5" s="217"/>
      <c r="J5" s="217"/>
      <c r="K5" s="1462"/>
      <c r="M5" s="510"/>
      <c r="N5" s="1468"/>
    </row>
    <row r="6" spans="1:16">
      <c r="A6" s="2685">
        <v>5505064</v>
      </c>
      <c r="B6" s="216" t="s">
        <v>2472</v>
      </c>
      <c r="C6" s="1456" t="s">
        <v>11855</v>
      </c>
      <c r="D6" s="109">
        <v>660000</v>
      </c>
      <c r="E6" s="217" t="s">
        <v>98</v>
      </c>
      <c r="F6" s="1479">
        <v>44342</v>
      </c>
      <c r="G6" s="217" t="s">
        <v>386</v>
      </c>
      <c r="H6" s="590">
        <v>523000</v>
      </c>
      <c r="I6" s="217" t="s">
        <v>41</v>
      </c>
      <c r="J6" s="217" t="s">
        <v>449</v>
      </c>
      <c r="K6" s="970" t="s">
        <v>449</v>
      </c>
      <c r="M6" s="1479"/>
      <c r="N6" s="1468"/>
    </row>
    <row r="7" spans="1:16">
      <c r="C7" s="1462"/>
    </row>
    <row r="8" spans="1:16" s="183" customFormat="1" ht="12.75" customHeight="1">
      <c r="A8" s="1565"/>
      <c r="B8" s="1451"/>
      <c r="C8" s="1534"/>
      <c r="D8" s="109"/>
      <c r="E8" s="898"/>
      <c r="F8" s="1479"/>
      <c r="G8" s="182"/>
      <c r="H8" s="898"/>
      <c r="I8" s="2121"/>
      <c r="J8" s="2121"/>
      <c r="K8" s="1467"/>
      <c r="L8" s="1539"/>
      <c r="M8" s="1491"/>
      <c r="N8" s="1468"/>
      <c r="O8" s="2419"/>
    </row>
    <row r="9" spans="1:16" s="183" customFormat="1" ht="12.75" customHeight="1">
      <c r="A9" s="2812" t="s">
        <v>2149</v>
      </c>
      <c r="B9" s="1445"/>
      <c r="C9" s="1534"/>
      <c r="D9" s="109"/>
      <c r="E9" s="1640"/>
      <c r="F9" s="1491"/>
      <c r="G9" s="182"/>
      <c r="H9" s="898"/>
      <c r="I9" s="2121"/>
      <c r="J9" s="2121"/>
      <c r="K9" s="1467"/>
      <c r="L9" s="1539"/>
      <c r="M9" s="1491"/>
      <c r="N9" s="1468"/>
      <c r="O9" s="2419"/>
    </row>
    <row r="10" spans="1:16" s="183" customFormat="1" ht="12.75" customHeight="1">
      <c r="A10" s="2685">
        <v>5506070</v>
      </c>
      <c r="B10" s="1591" t="s">
        <v>811</v>
      </c>
      <c r="C10" s="1534" t="s">
        <v>11856</v>
      </c>
      <c r="D10" s="1639">
        <v>615000</v>
      </c>
      <c r="E10" s="898" t="s">
        <v>25</v>
      </c>
      <c r="F10" s="1479">
        <v>44366</v>
      </c>
      <c r="G10" s="182" t="s">
        <v>850</v>
      </c>
      <c r="H10" s="898">
        <v>506000</v>
      </c>
      <c r="I10" s="2002" t="s">
        <v>67</v>
      </c>
      <c r="J10" s="217" t="s">
        <v>449</v>
      </c>
      <c r="K10" s="970" t="s">
        <v>449</v>
      </c>
      <c r="L10" s="899"/>
      <c r="M10" s="1479"/>
      <c r="N10" s="1468"/>
      <c r="O10" s="592"/>
    </row>
    <row r="11" spans="1:16" s="183" customFormat="1" ht="12.75" customHeight="1">
      <c r="A11" s="2685">
        <v>5506086</v>
      </c>
      <c r="B11" s="1442" t="s">
        <v>11857</v>
      </c>
      <c r="C11" s="1534" t="s">
        <v>11858</v>
      </c>
      <c r="D11" s="109">
        <v>390000</v>
      </c>
      <c r="E11" s="898" t="s">
        <v>98</v>
      </c>
      <c r="F11" s="2105">
        <v>44370</v>
      </c>
      <c r="G11" s="182" t="s">
        <v>355</v>
      </c>
      <c r="H11" s="898">
        <v>277000</v>
      </c>
      <c r="I11" s="2002" t="s">
        <v>67</v>
      </c>
      <c r="J11" s="217" t="s">
        <v>449</v>
      </c>
      <c r="K11" s="970" t="s">
        <v>449</v>
      </c>
      <c r="L11" s="899"/>
      <c r="M11" s="969"/>
      <c r="N11" s="969"/>
      <c r="O11" s="592"/>
    </row>
    <row r="12" spans="1:16" s="183" customFormat="1" ht="12.75" customHeight="1">
      <c r="A12" s="2685">
        <v>5506094</v>
      </c>
      <c r="B12" s="1442" t="s">
        <v>11857</v>
      </c>
      <c r="C12" s="1534" t="s">
        <v>11859</v>
      </c>
      <c r="D12" s="109">
        <v>395000</v>
      </c>
      <c r="E12" s="898" t="s">
        <v>98</v>
      </c>
      <c r="F12" s="2105">
        <v>44370</v>
      </c>
      <c r="G12" s="182" t="s">
        <v>66</v>
      </c>
      <c r="H12" s="898">
        <v>315000</v>
      </c>
      <c r="I12" s="2002" t="s">
        <v>67</v>
      </c>
      <c r="J12" s="217" t="s">
        <v>449</v>
      </c>
      <c r="K12" s="970" t="s">
        <v>449</v>
      </c>
      <c r="L12" s="899"/>
      <c r="M12" s="969"/>
      <c r="N12" s="969"/>
      <c r="O12" s="592"/>
    </row>
    <row r="13" spans="1:16" s="183" customFormat="1" ht="12.75" customHeight="1">
      <c r="A13" s="1996"/>
      <c r="B13" s="1591"/>
      <c r="C13" s="1534"/>
      <c r="D13" s="109"/>
      <c r="E13" s="898"/>
      <c r="F13" s="2105"/>
      <c r="G13" s="182"/>
      <c r="H13" s="901"/>
      <c r="I13" s="2002"/>
      <c r="J13" s="2002"/>
      <c r="K13" s="969"/>
      <c r="L13" s="899"/>
      <c r="M13" s="969"/>
      <c r="N13" s="969"/>
      <c r="O13" s="592"/>
    </row>
    <row r="14" spans="1:16" s="183" customFormat="1" ht="12.75" customHeight="1">
      <c r="A14" s="1996"/>
      <c r="B14" s="1591"/>
      <c r="C14" s="1534"/>
      <c r="D14" s="109"/>
      <c r="E14" s="898"/>
      <c r="F14" s="2105"/>
      <c r="G14" s="182"/>
      <c r="H14" s="901"/>
      <c r="I14" s="2002"/>
      <c r="J14" s="2002"/>
      <c r="K14" s="969"/>
      <c r="L14" s="899"/>
      <c r="M14" s="969"/>
      <c r="N14" s="969"/>
      <c r="O14" s="592"/>
    </row>
    <row r="15" spans="1:16" s="183" customFormat="1" ht="12.75" customHeight="1">
      <c r="A15" s="1996"/>
      <c r="B15" s="1591"/>
      <c r="C15" s="1534"/>
      <c r="D15" s="109"/>
      <c r="E15" s="898"/>
      <c r="F15" s="2105"/>
      <c r="G15" s="182"/>
      <c r="H15" s="901"/>
      <c r="I15" s="2002"/>
      <c r="J15" s="2002"/>
      <c r="K15" s="969"/>
      <c r="L15" s="899"/>
      <c r="M15" s="969"/>
      <c r="N15" s="969"/>
      <c r="O15" s="592"/>
    </row>
    <row r="16" spans="1:16" s="183" customFormat="1" ht="12.75" customHeight="1">
      <c r="A16" s="1996"/>
      <c r="B16" s="110"/>
      <c r="C16" s="1534"/>
      <c r="D16" s="109"/>
      <c r="E16" s="898"/>
      <c r="F16" s="2105"/>
      <c r="G16" s="182"/>
      <c r="H16" s="901"/>
      <c r="I16" s="2002"/>
      <c r="J16" s="2002"/>
      <c r="K16" s="969"/>
      <c r="L16" s="899"/>
      <c r="M16" s="969"/>
      <c r="N16" s="969"/>
      <c r="O16" s="592"/>
    </row>
    <row r="17" spans="1:16" s="183" customFormat="1" ht="12.75" customHeight="1">
      <c r="A17" s="2812" t="s">
        <v>2609</v>
      </c>
      <c r="B17" s="110"/>
      <c r="C17" s="1534"/>
      <c r="D17" s="109"/>
      <c r="E17" s="898"/>
      <c r="F17" s="2105"/>
      <c r="G17" s="182"/>
      <c r="H17" s="901"/>
      <c r="I17" s="2002"/>
      <c r="J17" s="2002"/>
      <c r="K17" s="969"/>
      <c r="L17" s="899"/>
      <c r="M17" s="969"/>
      <c r="N17" s="969"/>
      <c r="O17" s="592"/>
    </row>
    <row r="18" spans="1:16" s="183" customFormat="1" ht="12.75" customHeight="1">
      <c r="A18" s="2655">
        <v>5506079</v>
      </c>
      <c r="B18" s="2844" t="s">
        <v>2472</v>
      </c>
      <c r="C18" s="1534" t="s">
        <v>11860</v>
      </c>
      <c r="D18" s="109">
        <v>445000</v>
      </c>
      <c r="E18" s="898" t="s">
        <v>98</v>
      </c>
      <c r="F18" s="1479">
        <v>44369</v>
      </c>
      <c r="G18" s="182" t="s">
        <v>299</v>
      </c>
      <c r="H18" s="898">
        <v>343000</v>
      </c>
      <c r="I18" s="2121" t="s">
        <v>67</v>
      </c>
      <c r="J18" s="217" t="s">
        <v>449</v>
      </c>
      <c r="K18" s="970" t="s">
        <v>449</v>
      </c>
      <c r="L18" s="1539"/>
      <c r="M18" s="1467"/>
      <c r="N18" s="1467"/>
      <c r="O18" s="2419"/>
    </row>
    <row r="19" spans="1:16" s="183" customFormat="1" ht="12.75" customHeight="1">
      <c r="A19" s="1996"/>
      <c r="B19" s="110"/>
      <c r="C19" s="182"/>
      <c r="D19" s="109"/>
      <c r="E19" s="898"/>
      <c r="F19" s="2105"/>
      <c r="G19" s="182"/>
      <c r="H19" s="901"/>
      <c r="I19" s="2002"/>
      <c r="J19" s="2002"/>
      <c r="K19" s="969"/>
      <c r="L19" s="899"/>
      <c r="M19" s="969"/>
      <c r="N19" s="969"/>
      <c r="O19" s="592"/>
    </row>
    <row r="20" spans="1:16" s="183" customFormat="1" ht="12.75" customHeight="1">
      <c r="A20" s="1996"/>
      <c r="B20" s="2819" t="s">
        <v>4107</v>
      </c>
      <c r="C20" s="182"/>
      <c r="D20" s="109"/>
      <c r="E20" s="898"/>
      <c r="F20" s="2105"/>
      <c r="G20" s="182"/>
      <c r="H20" s="901"/>
      <c r="I20" s="2002"/>
      <c r="J20" s="2002"/>
      <c r="K20" s="969"/>
      <c r="L20" s="899"/>
      <c r="M20" s="969"/>
      <c r="N20" s="969"/>
      <c r="O20" s="592"/>
    </row>
    <row r="21" spans="1:16" s="183" customFormat="1" ht="12.75" customHeight="1">
      <c r="A21" s="1996"/>
      <c r="B21" s="1080" t="s">
        <v>440</v>
      </c>
      <c r="C21" s="182"/>
      <c r="D21" s="109"/>
      <c r="E21" s="898"/>
      <c r="F21" s="2105"/>
      <c r="G21" s="182"/>
      <c r="H21" s="901"/>
      <c r="I21" s="2002"/>
      <c r="J21" s="2002"/>
      <c r="K21" s="969"/>
      <c r="L21" s="899"/>
      <c r="M21" s="969"/>
      <c r="N21" s="969"/>
      <c r="O21" s="592"/>
    </row>
    <row r="22" spans="1:16" s="183" customFormat="1" ht="12.75" customHeight="1">
      <c r="A22" s="1996"/>
      <c r="B22" s="2856" t="s">
        <v>1248</v>
      </c>
      <c r="C22" s="182"/>
      <c r="D22" s="109"/>
      <c r="E22" s="898"/>
      <c r="F22" s="2105"/>
      <c r="G22" s="182"/>
      <c r="H22" s="901"/>
      <c r="I22" s="2002"/>
      <c r="J22" s="2002"/>
      <c r="K22" s="969"/>
      <c r="L22" s="899"/>
      <c r="M22" s="969"/>
      <c r="N22" s="969"/>
      <c r="O22" s="592"/>
    </row>
    <row r="23" spans="1:16" s="183" customFormat="1" ht="12.75" customHeight="1">
      <c r="A23" s="1996"/>
      <c r="B23" s="110"/>
      <c r="C23" s="182"/>
      <c r="D23" s="109"/>
      <c r="E23" s="898"/>
      <c r="F23" s="2105"/>
      <c r="G23" s="182"/>
      <c r="H23" s="901"/>
      <c r="I23" s="2002"/>
      <c r="J23" s="2002"/>
      <c r="K23" s="969"/>
      <c r="L23" s="899"/>
      <c r="M23" s="969"/>
      <c r="N23" s="969"/>
      <c r="O23" s="592"/>
    </row>
    <row r="24" spans="1:16" s="183" customFormat="1" ht="12.75" customHeight="1">
      <c r="A24" s="1996"/>
      <c r="B24" s="110"/>
      <c r="C24" s="182"/>
      <c r="D24" s="109"/>
      <c r="E24" s="898"/>
      <c r="F24" s="2105"/>
      <c r="G24" s="182"/>
      <c r="H24" s="901"/>
      <c r="I24" s="2002"/>
      <c r="J24" s="2002"/>
      <c r="K24" s="969"/>
      <c r="L24" s="899"/>
      <c r="M24" s="969"/>
      <c r="N24" s="969"/>
      <c r="O24" s="592"/>
    </row>
    <row r="25" spans="1:16" s="183" customFormat="1" ht="12.75" customHeight="1">
      <c r="A25" s="210" t="s">
        <v>732</v>
      </c>
      <c r="B25" s="216"/>
      <c r="C25" s="217"/>
      <c r="D25" s="109"/>
      <c r="E25" s="898"/>
      <c r="F25" s="2105"/>
      <c r="G25" s="182"/>
      <c r="H25" s="901"/>
      <c r="I25" s="2002"/>
      <c r="J25" s="2002"/>
      <c r="K25" s="969"/>
      <c r="L25" s="899"/>
      <c r="M25" s="969"/>
      <c r="N25" s="969"/>
      <c r="O25" s="592"/>
    </row>
    <row r="26" spans="1:16" s="183" customFormat="1" ht="12.75" customHeight="1">
      <c r="A26" s="184"/>
      <c r="B26" s="28"/>
      <c r="C26" s="684"/>
      <c r="D26" s="109"/>
      <c r="E26" s="898"/>
      <c r="F26" s="2105"/>
      <c r="G26" s="182"/>
      <c r="H26" s="901"/>
      <c r="I26" s="2002"/>
      <c r="J26" s="2002"/>
      <c r="K26" s="969"/>
      <c r="L26" s="899"/>
      <c r="M26" s="969"/>
      <c r="N26" s="969"/>
      <c r="O26" s="592"/>
    </row>
    <row r="27" spans="1:16" s="183" customFormat="1" ht="12.75" customHeight="1">
      <c r="A27" s="184"/>
      <c r="B27" s="216"/>
      <c r="C27" s="217"/>
      <c r="D27" s="109"/>
      <c r="E27" s="898"/>
      <c r="F27" s="2105"/>
      <c r="G27" s="182"/>
      <c r="H27" s="901"/>
      <c r="I27" s="2002"/>
      <c r="J27" s="2002"/>
      <c r="K27" s="969"/>
      <c r="L27" s="899"/>
      <c r="M27" s="969"/>
      <c r="N27" s="969"/>
      <c r="O27" s="592"/>
    </row>
    <row r="28" spans="1:16" s="183" customFormat="1" ht="12.75" customHeight="1">
      <c r="A28" s="184"/>
      <c r="B28" s="244" t="s">
        <v>733</v>
      </c>
      <c r="C28" s="1021">
        <f>SUM(D5:D24)+SUM(C25:C27)</f>
        <v>2505000</v>
      </c>
      <c r="D28" s="109"/>
      <c r="E28" s="898"/>
      <c r="F28" s="969"/>
      <c r="G28" s="182"/>
      <c r="H28" s="901"/>
      <c r="I28" s="898"/>
      <c r="J28" s="898"/>
      <c r="K28" s="969"/>
      <c r="L28" s="899"/>
      <c r="M28" s="969"/>
      <c r="N28" s="969"/>
      <c r="O28" s="592"/>
    </row>
    <row r="29" spans="1:16" s="183" customFormat="1" ht="12.75" customHeight="1">
      <c r="A29" s="309"/>
      <c r="B29" s="110"/>
      <c r="C29" s="182"/>
      <c r="D29" s="109"/>
      <c r="E29" s="898"/>
      <c r="F29" s="969"/>
      <c r="G29" s="182"/>
      <c r="H29" s="901"/>
      <c r="I29" s="898"/>
      <c r="J29" s="898"/>
      <c r="K29" s="969"/>
      <c r="L29" s="899"/>
      <c r="M29" s="969"/>
      <c r="N29" s="969"/>
      <c r="O29" s="592"/>
    </row>
    <row r="30" spans="1:16" s="564" customFormat="1" ht="12.75" customHeight="1">
      <c r="A30" s="1818"/>
      <c r="B30" s="1894"/>
      <c r="C30" s="1883"/>
      <c r="D30" s="2560"/>
      <c r="E30" s="1907"/>
      <c r="F30" s="1908"/>
      <c r="G30" s="1883"/>
      <c r="H30" s="1909"/>
      <c r="I30" s="1907"/>
      <c r="J30" s="1907"/>
      <c r="K30" s="1908"/>
      <c r="L30" s="1910"/>
      <c r="M30" s="1908"/>
      <c r="N30" s="1908"/>
      <c r="O30" s="1911"/>
      <c r="P30" s="1882"/>
    </row>
    <row r="31" spans="1:16" s="1572" customFormat="1" ht="12.75" customHeight="1">
      <c r="A31" s="1565"/>
      <c r="B31" s="1565"/>
      <c r="C31" s="1566"/>
      <c r="D31" s="109"/>
      <c r="E31" s="1567"/>
      <c r="F31" s="1568"/>
      <c r="G31" s="1566"/>
      <c r="H31" s="1569"/>
      <c r="I31" s="1567"/>
      <c r="J31" s="1567"/>
      <c r="K31" s="1568"/>
      <c r="L31" s="1570"/>
      <c r="M31" s="1568"/>
      <c r="N31" s="1568"/>
      <c r="O31" s="1571"/>
    </row>
    <row r="32" spans="1:16" s="1572" customFormat="1" ht="12.75" customHeight="1">
      <c r="A32" s="1565"/>
      <c r="B32" s="1565"/>
      <c r="C32" s="1566"/>
      <c r="D32" s="109"/>
      <c r="E32" s="1567"/>
      <c r="F32" s="1568"/>
      <c r="G32" s="1566"/>
      <c r="H32" s="1569"/>
      <c r="I32" s="1567"/>
      <c r="J32" s="1567"/>
      <c r="K32" s="1568"/>
      <c r="L32" s="1570"/>
      <c r="M32" s="1568"/>
      <c r="N32" s="1568"/>
      <c r="O32" s="1571"/>
    </row>
    <row r="33" spans="1:15" s="1572" customFormat="1" ht="12.75" customHeight="1">
      <c r="A33" s="1565"/>
      <c r="B33" s="1565"/>
      <c r="C33" s="1566"/>
      <c r="D33" s="109"/>
      <c r="E33" s="1567"/>
      <c r="F33" s="1568"/>
      <c r="G33" s="1566"/>
      <c r="H33" s="1569"/>
      <c r="I33" s="1567"/>
      <c r="J33" s="1567"/>
      <c r="K33" s="1568"/>
      <c r="L33" s="1570"/>
      <c r="M33" s="1568"/>
      <c r="N33" s="1568"/>
      <c r="O33" s="1571"/>
    </row>
    <row r="34" spans="1:15" s="1572" customFormat="1" ht="12.75" customHeight="1">
      <c r="A34" s="1565"/>
      <c r="B34" s="1565"/>
      <c r="C34" s="1566"/>
      <c r="D34" s="109"/>
      <c r="E34" s="1567"/>
      <c r="F34" s="1568"/>
      <c r="G34" s="1566"/>
      <c r="H34" s="1569"/>
      <c r="I34" s="1567"/>
      <c r="J34" s="1567"/>
      <c r="K34" s="1568"/>
      <c r="L34" s="1570"/>
      <c r="M34" s="1568"/>
      <c r="N34" s="1568"/>
      <c r="O34" s="1571"/>
    </row>
    <row r="35" spans="1:15" s="1572" customFormat="1" ht="12.75" customHeight="1">
      <c r="A35" s="1565"/>
      <c r="B35" s="1565"/>
      <c r="C35" s="1566"/>
      <c r="D35" s="109"/>
      <c r="E35" s="1567"/>
      <c r="F35" s="1568"/>
      <c r="G35" s="1566"/>
      <c r="H35" s="1569"/>
      <c r="I35" s="1567"/>
      <c r="J35" s="1567"/>
      <c r="K35" s="1568"/>
      <c r="L35" s="1570"/>
      <c r="M35" s="1568"/>
      <c r="N35" s="1568"/>
      <c r="O35" s="1571"/>
    </row>
    <row r="36" spans="1:15" s="1572" customFormat="1" ht="12.75" customHeight="1">
      <c r="A36" s="1565"/>
      <c r="B36" s="1565"/>
      <c r="C36" s="1566"/>
      <c r="D36" s="109"/>
      <c r="E36" s="1567"/>
      <c r="F36" s="1568"/>
      <c r="G36" s="1566"/>
      <c r="H36" s="1569"/>
      <c r="I36" s="1567"/>
      <c r="J36" s="1567"/>
      <c r="K36" s="1568"/>
      <c r="L36" s="1570"/>
      <c r="M36" s="1568"/>
      <c r="N36" s="1568"/>
      <c r="O36" s="1571"/>
    </row>
    <row r="37" spans="1:15" s="1572" customFormat="1" ht="12.75" customHeight="1">
      <c r="A37" s="1565"/>
      <c r="B37" s="1565"/>
      <c r="C37" s="1566"/>
      <c r="D37" s="109"/>
      <c r="E37" s="1567"/>
      <c r="F37" s="1568"/>
      <c r="G37" s="1566"/>
      <c r="H37" s="1569"/>
      <c r="I37" s="1567"/>
      <c r="J37" s="1567"/>
      <c r="K37" s="1568"/>
      <c r="L37" s="1570"/>
      <c r="M37" s="1568"/>
      <c r="N37" s="1568"/>
      <c r="O37" s="1571"/>
    </row>
    <row r="38" spans="1:15" s="1572" customFormat="1" ht="12.75" customHeight="1">
      <c r="A38" s="1565"/>
      <c r="B38" s="1565"/>
      <c r="C38" s="1566"/>
      <c r="D38" s="109"/>
      <c r="E38" s="1567"/>
      <c r="F38" s="1568"/>
      <c r="G38" s="1566"/>
      <c r="H38" s="1569"/>
      <c r="I38" s="1567"/>
      <c r="J38" s="1567"/>
      <c r="K38" s="1568"/>
      <c r="L38" s="1570"/>
      <c r="M38" s="1568"/>
      <c r="N38" s="1568"/>
      <c r="O38" s="1571"/>
    </row>
    <row r="39" spans="1:15" s="1572" customFormat="1" ht="12.75" customHeight="1">
      <c r="A39" s="1565"/>
      <c r="B39" s="1565"/>
      <c r="C39" s="1566"/>
      <c r="D39" s="109"/>
      <c r="E39" s="1567"/>
      <c r="F39" s="1568"/>
      <c r="G39" s="1566"/>
      <c r="H39" s="1569"/>
      <c r="I39" s="1567"/>
      <c r="J39" s="1567"/>
      <c r="K39" s="1568"/>
      <c r="L39" s="1570"/>
      <c r="M39" s="1568"/>
      <c r="N39" s="1568"/>
      <c r="O39" s="1571"/>
    </row>
    <row r="40" spans="1:15" s="1572" customFormat="1" ht="12.75" customHeight="1">
      <c r="A40" s="1565"/>
      <c r="B40" s="1565"/>
      <c r="C40" s="1566"/>
      <c r="D40" s="109"/>
      <c r="E40" s="1567"/>
      <c r="F40" s="1568"/>
      <c r="G40" s="1566"/>
      <c r="H40" s="1569"/>
      <c r="I40" s="1567"/>
      <c r="J40" s="1567"/>
      <c r="K40" s="1568"/>
      <c r="L40" s="1570"/>
      <c r="M40" s="1568"/>
      <c r="N40" s="1568"/>
      <c r="O40" s="1571"/>
    </row>
    <row r="41" spans="1:15" s="1572" customFormat="1" ht="12.75" customHeight="1">
      <c r="A41" s="1565"/>
      <c r="B41" s="1565"/>
      <c r="C41" s="1566"/>
      <c r="D41" s="109"/>
      <c r="E41" s="1567"/>
      <c r="F41" s="1568"/>
      <c r="G41" s="1566"/>
      <c r="H41" s="1569"/>
      <c r="I41" s="1567"/>
      <c r="J41" s="1567"/>
      <c r="K41" s="1568"/>
      <c r="L41" s="1570"/>
      <c r="M41" s="1568"/>
      <c r="N41" s="1568"/>
      <c r="O41" s="1571"/>
    </row>
    <row r="42" spans="1:15" s="1572" customFormat="1" ht="12.75" customHeight="1">
      <c r="A42" s="1565"/>
      <c r="B42" s="1565"/>
      <c r="C42" s="1566"/>
      <c r="D42" s="109"/>
      <c r="E42" s="1567"/>
      <c r="F42" s="1568"/>
      <c r="G42" s="1566"/>
      <c r="H42" s="1569"/>
      <c r="I42" s="1567"/>
      <c r="J42" s="1567"/>
      <c r="K42" s="1568"/>
      <c r="L42" s="1570"/>
      <c r="M42" s="1568"/>
      <c r="N42" s="1568"/>
      <c r="O42" s="1571"/>
    </row>
    <row r="43" spans="1:15" s="183" customFormat="1" ht="12.75" customHeight="1">
      <c r="A43" s="110"/>
      <c r="B43" s="110"/>
      <c r="C43" s="182"/>
      <c r="D43" s="109"/>
      <c r="E43" s="898"/>
      <c r="F43" s="969"/>
      <c r="G43" s="182"/>
      <c r="H43" s="901"/>
      <c r="I43" s="898"/>
      <c r="J43" s="898"/>
      <c r="K43" s="969"/>
      <c r="L43" s="899"/>
      <c r="M43" s="969"/>
      <c r="N43" s="969"/>
      <c r="O43" s="592"/>
    </row>
    <row r="44" spans="1:15" s="183" customFormat="1" ht="12.75" customHeight="1">
      <c r="A44" s="934" t="s">
        <v>11861</v>
      </c>
      <c r="B44" s="934"/>
      <c r="C44" s="182"/>
      <c r="D44" s="109"/>
      <c r="E44" s="898"/>
      <c r="F44" s="969"/>
      <c r="G44" s="182"/>
      <c r="H44" s="901"/>
      <c r="I44" s="898"/>
      <c r="J44" s="898"/>
      <c r="K44" s="969"/>
      <c r="L44" s="899"/>
      <c r="M44" s="969"/>
      <c r="N44" s="969"/>
      <c r="O44" s="592"/>
    </row>
    <row r="45" spans="1:15" s="183" customFormat="1" ht="12.75" customHeight="1">
      <c r="A45" s="110"/>
      <c r="B45" s="110"/>
      <c r="C45" s="182"/>
      <c r="D45" s="109"/>
      <c r="E45" s="898"/>
      <c r="F45" s="969"/>
      <c r="G45" s="182"/>
      <c r="H45" s="901"/>
      <c r="I45" s="898"/>
      <c r="J45" s="898"/>
      <c r="K45" s="969"/>
      <c r="L45" s="899"/>
      <c r="M45" s="969"/>
      <c r="N45" s="969"/>
      <c r="O45" s="592"/>
    </row>
    <row r="46" spans="1:15" s="183" customFormat="1" ht="12.75" customHeight="1">
      <c r="A46" s="110"/>
      <c r="B46" s="110"/>
      <c r="C46" s="182"/>
      <c r="D46" s="109"/>
      <c r="E46" s="898"/>
      <c r="F46" s="969"/>
      <c r="G46" s="182"/>
      <c r="H46" s="901"/>
      <c r="I46" s="898"/>
      <c r="J46" s="898"/>
      <c r="K46" s="969"/>
      <c r="L46" s="899"/>
      <c r="M46" s="969"/>
      <c r="N46" s="969"/>
      <c r="O46" s="592"/>
    </row>
    <row r="47" spans="1:15" s="183" customFormat="1" ht="12.75" customHeight="1">
      <c r="A47" s="110"/>
      <c r="B47" s="110"/>
      <c r="C47" s="182"/>
      <c r="D47" s="109"/>
      <c r="E47" s="898"/>
      <c r="F47" s="969"/>
      <c r="G47" s="182"/>
      <c r="H47" s="901"/>
      <c r="I47" s="898"/>
      <c r="J47" s="898"/>
      <c r="K47" s="969"/>
      <c r="L47" s="899"/>
      <c r="M47" s="969"/>
      <c r="N47" s="969"/>
      <c r="O47" s="592"/>
    </row>
    <row r="48" spans="1:15" s="183" customFormat="1" ht="12.75" customHeight="1">
      <c r="A48" s="2767" t="s">
        <v>1616</v>
      </c>
      <c r="B48" s="2766" t="s">
        <v>1617</v>
      </c>
      <c r="C48" s="182"/>
      <c r="D48" s="109"/>
      <c r="E48" s="898"/>
      <c r="F48" s="969"/>
      <c r="G48" s="182"/>
      <c r="H48" s="901"/>
      <c r="I48" s="898"/>
      <c r="J48" s="898"/>
      <c r="K48" s="969"/>
      <c r="L48" s="899"/>
      <c r="M48" s="969"/>
      <c r="N48" s="969"/>
      <c r="O48" s="592"/>
    </row>
    <row r="49" spans="1:16">
      <c r="D49" s="641"/>
      <c r="E49" s="338"/>
      <c r="F49" s="969"/>
      <c r="G49" s="217"/>
      <c r="H49" s="901"/>
      <c r="I49" s="217"/>
      <c r="J49" s="217"/>
      <c r="L49" s="217"/>
      <c r="M49" s="502"/>
    </row>
    <row r="50" spans="1:16">
      <c r="D50" s="641"/>
      <c r="E50" s="338"/>
      <c r="F50" s="969"/>
      <c r="G50" s="217"/>
      <c r="H50" s="901"/>
      <c r="I50" s="217"/>
      <c r="J50" s="217"/>
      <c r="L50" s="217"/>
      <c r="M50" s="502"/>
    </row>
    <row r="51" spans="1:16">
      <c r="D51" s="641"/>
      <c r="E51" s="338"/>
      <c r="F51" s="969"/>
      <c r="G51" s="217"/>
      <c r="H51" s="901"/>
      <c r="I51" s="217"/>
      <c r="J51" s="217"/>
      <c r="L51" s="217"/>
      <c r="M51" s="502"/>
    </row>
    <row r="52" spans="1:16">
      <c r="A52" s="2053"/>
      <c r="B52" s="2054"/>
      <c r="C52" s="2053"/>
      <c r="D52" s="2175"/>
      <c r="E52" s="269"/>
      <c r="F52" s="1467"/>
      <c r="G52" s="217"/>
      <c r="H52" s="901"/>
      <c r="I52" s="217"/>
      <c r="J52" s="217"/>
      <c r="L52" s="217"/>
      <c r="M52" s="502"/>
    </row>
    <row r="53" spans="1:16">
      <c r="A53" s="15" t="s">
        <v>557</v>
      </c>
      <c r="B53" s="16"/>
      <c r="C53" s="17"/>
      <c r="D53" s="18"/>
      <c r="F53" s="1467"/>
    </row>
    <row r="54" spans="1:16">
      <c r="F54" s="1468"/>
    </row>
    <row r="55" spans="1:16" s="217" customFormat="1">
      <c r="A55" s="216"/>
      <c r="B55" s="334" t="s">
        <v>2625</v>
      </c>
      <c r="C55" s="561" t="s">
        <v>11862</v>
      </c>
      <c r="D55" s="1988">
        <v>-2505000</v>
      </c>
      <c r="E55" s="1591">
        <v>5578651</v>
      </c>
      <c r="F55" s="1467"/>
      <c r="G55" s="108"/>
      <c r="H55" s="108"/>
      <c r="I55" s="108"/>
      <c r="J55" s="108"/>
      <c r="L55" s="108"/>
      <c r="M55" s="108"/>
      <c r="N55" s="108"/>
      <c r="O55" s="108"/>
      <c r="P55" s="108"/>
    </row>
    <row r="56" spans="1:16" s="217" customFormat="1">
      <c r="A56" s="216"/>
      <c r="B56" s="1559"/>
      <c r="C56" s="1972"/>
      <c r="D56" s="36"/>
      <c r="E56" s="216"/>
      <c r="F56" s="1467"/>
      <c r="G56" s="108"/>
      <c r="H56" s="108"/>
      <c r="I56" s="108"/>
      <c r="J56" s="108"/>
      <c r="L56" s="108"/>
      <c r="M56" s="108"/>
      <c r="N56" s="108"/>
      <c r="O56" s="108"/>
      <c r="P56" s="108"/>
    </row>
    <row r="57" spans="1:16" s="217" customFormat="1">
      <c r="A57" s="216"/>
      <c r="B57" s="1559"/>
      <c r="C57" s="1972"/>
      <c r="D57" s="36"/>
      <c r="E57" s="216"/>
      <c r="F57" s="1581"/>
      <c r="G57" s="108"/>
      <c r="H57" s="108"/>
      <c r="I57" s="108"/>
      <c r="J57" s="108"/>
      <c r="L57" s="108"/>
      <c r="M57" s="108"/>
      <c r="N57" s="108"/>
      <c r="O57" s="108"/>
      <c r="P57" s="108"/>
    </row>
    <row r="58" spans="1:16" s="217" customFormat="1" ht="15">
      <c r="A58" s="216"/>
      <c r="B58" s="1559"/>
      <c r="C58" s="1972"/>
      <c r="D58" s="36"/>
      <c r="E58" s="216"/>
      <c r="F58" s="1805"/>
      <c r="G58" s="108"/>
      <c r="H58" s="108"/>
      <c r="I58" s="43"/>
      <c r="J58" s="43"/>
      <c r="L58" s="108"/>
      <c r="M58" s="108"/>
      <c r="N58" s="108"/>
      <c r="O58" s="108"/>
      <c r="P58" s="108"/>
    </row>
    <row r="59" spans="1:16" s="217" customFormat="1" ht="15">
      <c r="A59" s="216"/>
      <c r="B59" s="909"/>
      <c r="C59" s="1014"/>
      <c r="D59" s="36"/>
      <c r="E59" s="216"/>
      <c r="F59" s="1414"/>
      <c r="G59" s="108"/>
      <c r="H59" s="108"/>
      <c r="I59" s="33"/>
      <c r="J59" s="33"/>
      <c r="L59" s="108"/>
      <c r="M59" s="108"/>
      <c r="N59" s="108"/>
      <c r="O59" s="108"/>
      <c r="P59" s="108"/>
    </row>
    <row r="60" spans="1:16" s="217" customFormat="1" ht="15">
      <c r="A60" s="216"/>
      <c r="B60" s="216"/>
      <c r="D60" s="660"/>
      <c r="E60" s="108"/>
      <c r="F60" s="108"/>
      <c r="G60" s="108"/>
      <c r="H60" s="108"/>
      <c r="I60" s="33"/>
      <c r="J60" s="33"/>
      <c r="L60" s="108"/>
      <c r="M60" s="108"/>
      <c r="N60" s="108"/>
      <c r="O60" s="108"/>
      <c r="P60" s="108"/>
    </row>
    <row r="61" spans="1:16" s="217" customFormat="1" ht="15">
      <c r="A61" s="38" t="s">
        <v>1619</v>
      </c>
      <c r="B61" s="216"/>
      <c r="D61" s="640">
        <f>SUM(D3:D60)</f>
        <v>0</v>
      </c>
      <c r="E61" s="108"/>
      <c r="F61" s="108"/>
      <c r="G61" s="108"/>
      <c r="H61" s="108"/>
      <c r="I61" s="43"/>
      <c r="J61" s="43"/>
      <c r="L61" s="108"/>
      <c r="M61" s="108"/>
      <c r="N61" s="108"/>
      <c r="O61" s="108"/>
      <c r="P61" s="108"/>
    </row>
    <row r="62" spans="1:16" s="217" customFormat="1" ht="15">
      <c r="A62" s="216"/>
      <c r="B62" s="216"/>
      <c r="D62" s="248"/>
      <c r="E62" s="108"/>
      <c r="F62" s="108"/>
      <c r="G62" s="108"/>
      <c r="H62" s="108"/>
      <c r="I62" s="43"/>
      <c r="J62" s="43"/>
      <c r="L62" s="108"/>
      <c r="M62" s="108"/>
      <c r="N62" s="108"/>
      <c r="O62" s="108"/>
      <c r="P62" s="108"/>
    </row>
    <row r="64" spans="1:16" s="217" customFormat="1" ht="15">
      <c r="A64" s="216"/>
      <c r="B64" s="216"/>
      <c r="D64" s="248"/>
      <c r="E64" s="108"/>
      <c r="F64" s="108"/>
      <c r="G64" s="108"/>
      <c r="H64" s="108"/>
      <c r="I64" s="1719"/>
      <c r="J64" s="1719"/>
      <c r="L64" s="108"/>
      <c r="M64" s="108"/>
      <c r="N64" s="108"/>
      <c r="O64" s="108"/>
      <c r="P64" s="108"/>
    </row>
    <row r="65" spans="1:16" s="217" customFormat="1">
      <c r="A65" s="216"/>
      <c r="B65" s="216"/>
      <c r="D65" s="248"/>
      <c r="E65" s="108"/>
      <c r="F65" s="108"/>
      <c r="G65" s="108"/>
      <c r="H65" s="108"/>
      <c r="I65" s="108"/>
      <c r="J65" s="108"/>
      <c r="L65" s="108"/>
      <c r="M65" s="108"/>
      <c r="N65" s="108"/>
      <c r="O65" s="108"/>
      <c r="P65" s="108"/>
    </row>
    <row r="66" spans="1:16" s="217" customFormat="1" ht="15">
      <c r="A66" s="2887" t="s">
        <v>682</v>
      </c>
      <c r="B66" s="2888"/>
      <c r="C66" s="706" t="s">
        <v>11863</v>
      </c>
      <c r="D66" s="248"/>
      <c r="E66" s="108"/>
      <c r="F66" s="108"/>
      <c r="G66" s="108"/>
      <c r="H66" s="108"/>
      <c r="I66" s="108"/>
      <c r="J66" s="108"/>
      <c r="L66" s="108"/>
      <c r="M66" s="108"/>
      <c r="N66" s="108"/>
      <c r="O66" s="108"/>
      <c r="P66" s="108"/>
    </row>
    <row r="67" spans="1:16" s="217" customFormat="1" ht="15">
      <c r="A67" s="707" t="s">
        <v>684</v>
      </c>
      <c r="B67" s="1721"/>
      <c r="C67" s="706" t="s">
        <v>11864</v>
      </c>
      <c r="D67" s="248"/>
      <c r="E67" s="108"/>
      <c r="F67" s="108"/>
      <c r="G67" s="108"/>
      <c r="H67" s="108"/>
      <c r="I67" s="108"/>
      <c r="J67" s="108"/>
      <c r="L67" s="108"/>
      <c r="M67" s="108"/>
      <c r="N67" s="108"/>
      <c r="O67" s="108"/>
      <c r="P67" s="108"/>
    </row>
    <row r="68" spans="1:16" ht="15">
      <c r="A68" s="2887" t="s">
        <v>685</v>
      </c>
      <c r="B68" s="2888"/>
      <c r="C68" s="706" t="s">
        <v>11864</v>
      </c>
    </row>
    <row r="69" spans="1:16" ht="45">
      <c r="A69" s="2887" t="s">
        <v>686</v>
      </c>
      <c r="B69" s="2888"/>
      <c r="C69" s="705" t="s">
        <v>11865</v>
      </c>
    </row>
    <row r="70" spans="1:16" ht="15">
      <c r="A70" s="2887" t="s">
        <v>688</v>
      </c>
      <c r="B70" s="2888"/>
      <c r="C70" s="706" t="s">
        <v>4213</v>
      </c>
    </row>
    <row r="71" spans="1:16" ht="15">
      <c r="A71" s="2887" t="s">
        <v>690</v>
      </c>
      <c r="B71" s="2888"/>
      <c r="C71" s="706" t="s">
        <v>1625</v>
      </c>
    </row>
    <row r="72" spans="1:16" ht="15">
      <c r="A72" s="2887" t="s">
        <v>692</v>
      </c>
      <c r="B72" s="2888"/>
      <c r="C72" s="706" t="s">
        <v>10</v>
      </c>
    </row>
    <row r="73" spans="1:16" ht="15">
      <c r="A73" s="2885" t="s">
        <v>693</v>
      </c>
      <c r="B73" s="2886"/>
      <c r="C73" s="706" t="s">
        <v>694</v>
      </c>
    </row>
    <row r="74" spans="1:16" ht="15">
      <c r="A74" s="2885" t="s">
        <v>695</v>
      </c>
      <c r="B74" s="2886"/>
      <c r="C74" s="717" t="s">
        <v>696</v>
      </c>
    </row>
    <row r="75" spans="1:16" ht="15">
      <c r="A75" s="2885" t="s">
        <v>697</v>
      </c>
      <c r="B75" s="2886"/>
      <c r="C75" s="705" t="s">
        <v>11866</v>
      </c>
    </row>
    <row r="76" spans="1:16" s="1015" customFormat="1" ht="15">
      <c r="A76" s="2887" t="s">
        <v>699</v>
      </c>
      <c r="B76" s="2888"/>
      <c r="C76" s="705"/>
      <c r="D76" s="248"/>
      <c r="E76" s="108"/>
      <c r="F76" s="108"/>
      <c r="G76" s="108"/>
      <c r="H76" s="108"/>
      <c r="I76" s="108"/>
      <c r="J76" s="108"/>
      <c r="K76" s="217"/>
      <c r="L76" s="108"/>
      <c r="M76" s="108"/>
      <c r="N76" s="108"/>
      <c r="O76" s="108"/>
      <c r="P76" s="108"/>
    </row>
    <row r="77" spans="1:16" s="1015" customFormat="1" ht="15">
      <c r="A77" s="2915" t="s">
        <v>700</v>
      </c>
      <c r="B77" s="2916"/>
      <c r="C77" s="705" t="s">
        <v>11867</v>
      </c>
      <c r="D77" s="248"/>
      <c r="E77" s="108"/>
      <c r="F77" s="108"/>
      <c r="G77" s="108"/>
      <c r="H77" s="108"/>
      <c r="I77" s="108"/>
      <c r="J77" s="108"/>
      <c r="K77" s="217"/>
      <c r="L77" s="108"/>
      <c r="M77" s="108"/>
      <c r="N77" s="108"/>
      <c r="O77" s="108"/>
      <c r="P77" s="108"/>
    </row>
    <row r="78" spans="1:16" s="1015" customFormat="1" ht="15">
      <c r="A78" s="2885" t="s">
        <v>702</v>
      </c>
      <c r="B78" s="2886"/>
      <c r="C78" s="706" t="s">
        <v>760</v>
      </c>
      <c r="D78" s="248"/>
      <c r="E78" s="108"/>
      <c r="F78" s="108"/>
      <c r="G78" s="108"/>
      <c r="H78" s="108"/>
      <c r="I78" s="108"/>
      <c r="J78" s="108"/>
      <c r="K78" s="217"/>
      <c r="L78" s="108"/>
      <c r="M78" s="108"/>
      <c r="N78" s="108"/>
      <c r="O78" s="108"/>
      <c r="P78" s="108"/>
    </row>
    <row r="79" spans="1:16" s="1015" customFormat="1" ht="15">
      <c r="A79" s="2885" t="s">
        <v>704</v>
      </c>
      <c r="B79" s="2886"/>
      <c r="C79" s="709" t="s">
        <v>705</v>
      </c>
      <c r="D79" s="248"/>
      <c r="E79" s="108"/>
      <c r="F79" s="108"/>
      <c r="G79" s="108"/>
      <c r="H79" s="108"/>
      <c r="I79" s="108"/>
      <c r="J79" s="108"/>
      <c r="K79" s="217"/>
      <c r="L79" s="108"/>
      <c r="M79" s="108"/>
      <c r="N79" s="108"/>
      <c r="O79" s="108"/>
      <c r="P79" s="108"/>
    </row>
    <row r="80" spans="1:16" s="1015" customFormat="1" ht="15">
      <c r="A80" s="2885" t="s">
        <v>706</v>
      </c>
      <c r="B80" s="2886"/>
      <c r="C80" s="705"/>
      <c r="D80" s="248"/>
      <c r="E80" s="108"/>
      <c r="F80" s="108"/>
      <c r="G80" s="108"/>
      <c r="H80" s="108"/>
      <c r="I80" s="108"/>
      <c r="J80" s="108"/>
      <c r="K80" s="217"/>
      <c r="L80" s="108"/>
      <c r="M80" s="108"/>
      <c r="N80" s="108"/>
      <c r="O80" s="108"/>
      <c r="P80" s="108"/>
    </row>
    <row r="81" spans="1:3">
      <c r="A81" s="2005"/>
      <c r="B81" s="2004"/>
      <c r="C81" s="2004"/>
    </row>
  </sheetData>
  <mergeCells count="15">
    <mergeCell ref="A71:B71"/>
    <mergeCell ref="M1:N1"/>
    <mergeCell ref="A66:B66"/>
    <mergeCell ref="A68:B68"/>
    <mergeCell ref="A69:B69"/>
    <mergeCell ref="A70:B70"/>
    <mergeCell ref="A78:B78"/>
    <mergeCell ref="A79:B79"/>
    <mergeCell ref="A80:B80"/>
    <mergeCell ref="A72:B72"/>
    <mergeCell ref="A73:B73"/>
    <mergeCell ref="A74:B74"/>
    <mergeCell ref="A75:B75"/>
    <mergeCell ref="A76:B76"/>
    <mergeCell ref="A77:B77"/>
  </mergeCells>
  <phoneticPr fontId="124"/>
  <printOptions horizontalCentered="1" verticalCentered="1"/>
  <pageMargins left="0.25" right="0.25" top="0.25" bottom="0.25" header="0" footer="0"/>
  <pageSetup paperSize="9" scale="34" orientation="portrait" horizontalDpi="300" verticalDpi="300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5">
    <tabColor rgb="FF92D050"/>
    <pageSetUpPr fitToPage="1"/>
  </sheetPr>
  <dimension ref="A1:O121"/>
  <sheetViews>
    <sheetView zoomScaleNormal="100" workbookViewId="0">
      <pane ySplit="2" topLeftCell="A46" activePane="bottomLeft" state="frozen"/>
      <selection pane="bottomLeft" activeCell="B61" sqref="B61:B63"/>
    </sheetView>
  </sheetViews>
  <sheetFormatPr defaultColWidth="9" defaultRowHeight="12.75"/>
  <cols>
    <col min="1" max="1" width="12.7109375" style="216" customWidth="1"/>
    <col min="2" max="2" width="32.7109375" style="216" customWidth="1"/>
    <col min="3" max="3" width="28.7109375" style="217" customWidth="1"/>
    <col min="4" max="4" width="16.7109375" style="248" customWidth="1"/>
    <col min="5" max="5" width="14.42578125" style="108" customWidth="1"/>
    <col min="6" max="6" width="12.42578125" style="108" customWidth="1"/>
    <col min="7" max="7" width="13.85546875" style="108" bestFit="1" customWidth="1"/>
    <col min="8" max="8" width="10.140625" style="108" customWidth="1"/>
    <col min="9" max="9" width="13" style="108" customWidth="1"/>
    <col min="10" max="10" width="9" style="217"/>
    <col min="11" max="11" width="9" style="108"/>
    <col min="12" max="12" width="12.140625" style="108" customWidth="1"/>
    <col min="13" max="13" width="12" style="108" customWidth="1"/>
    <col min="14" max="16384" width="9" style="108"/>
  </cols>
  <sheetData>
    <row r="1" spans="1:14" s="1717" customFormat="1" ht="13.5" customHeight="1">
      <c r="A1" s="3"/>
      <c r="B1" s="2876" t="s">
        <v>9</v>
      </c>
      <c r="C1" s="1"/>
      <c r="D1" s="209" t="s">
        <v>1593</v>
      </c>
      <c r="E1" s="209"/>
      <c r="F1" s="2876" t="s">
        <v>1595</v>
      </c>
      <c r="G1" s="2876"/>
      <c r="H1" s="1" t="s">
        <v>5</v>
      </c>
      <c r="I1" s="1"/>
      <c r="J1" s="2876" t="s">
        <v>943</v>
      </c>
      <c r="K1" s="27"/>
      <c r="L1" s="2893"/>
      <c r="M1" s="2893"/>
      <c r="N1" s="1"/>
    </row>
    <row r="2" spans="1:14" s="1718" customFormat="1">
      <c r="A2" s="260" t="s">
        <v>1596</v>
      </c>
      <c r="B2" s="5" t="s">
        <v>1</v>
      </c>
      <c r="C2" s="5" t="s">
        <v>1597</v>
      </c>
      <c r="D2" s="565" t="s">
        <v>10</v>
      </c>
      <c r="E2" s="20" t="s">
        <v>2637</v>
      </c>
      <c r="F2" s="5" t="s">
        <v>11</v>
      </c>
      <c r="G2" s="5" t="s">
        <v>12</v>
      </c>
      <c r="H2" s="11" t="s">
        <v>944</v>
      </c>
      <c r="I2" s="5" t="s">
        <v>15</v>
      </c>
      <c r="J2" s="5" t="s">
        <v>945</v>
      </c>
      <c r="K2" s="11" t="s">
        <v>1601</v>
      </c>
      <c r="L2" s="11" t="s">
        <v>3112</v>
      </c>
      <c r="M2" s="6" t="s">
        <v>18</v>
      </c>
      <c r="N2" s="578" t="s">
        <v>949</v>
      </c>
    </row>
    <row r="3" spans="1:14" s="1718" customFormat="1">
      <c r="A3" s="15"/>
      <c r="B3" s="2876"/>
      <c r="C3" s="2876"/>
      <c r="D3" s="566"/>
      <c r="E3" s="47"/>
      <c r="F3" s="639"/>
      <c r="G3" s="2876"/>
      <c r="H3" s="48"/>
      <c r="I3" s="2876"/>
      <c r="J3" s="2876"/>
      <c r="K3" s="48"/>
      <c r="L3" s="48"/>
      <c r="M3" s="49"/>
      <c r="N3" s="1"/>
    </row>
    <row r="4" spans="1:14" s="1718" customFormat="1">
      <c r="A4" s="15"/>
      <c r="B4" s="245"/>
      <c r="C4" s="2876"/>
      <c r="D4" s="56"/>
      <c r="E4" s="47"/>
      <c r="F4" s="639"/>
      <c r="G4" s="2876"/>
      <c r="H4" s="48"/>
      <c r="I4" s="2876"/>
      <c r="J4" s="2876"/>
      <c r="K4" s="48"/>
      <c r="L4" s="48"/>
      <c r="M4" s="49"/>
      <c r="N4" s="1"/>
    </row>
    <row r="5" spans="1:14">
      <c r="A5" s="865" t="s">
        <v>11868</v>
      </c>
      <c r="C5" s="233" t="s">
        <v>11869</v>
      </c>
      <c r="F5" s="590"/>
      <c r="G5" s="217"/>
      <c r="H5" s="1479"/>
      <c r="I5" s="217"/>
      <c r="L5" s="510"/>
    </row>
    <row r="6" spans="1:14">
      <c r="A6" s="216">
        <v>5401060</v>
      </c>
      <c r="B6" s="216" t="s">
        <v>9219</v>
      </c>
      <c r="C6" s="1456" t="s">
        <v>11870</v>
      </c>
      <c r="D6" s="109">
        <v>365000</v>
      </c>
      <c r="E6" s="217" t="s">
        <v>391</v>
      </c>
      <c r="F6" s="1479">
        <v>43858</v>
      </c>
      <c r="G6" s="217" t="s">
        <v>979</v>
      </c>
      <c r="H6" s="590">
        <v>206000</v>
      </c>
      <c r="I6" s="217" t="s">
        <v>67</v>
      </c>
      <c r="J6" s="970" t="s">
        <v>449</v>
      </c>
      <c r="L6" s="1479">
        <v>43901</v>
      </c>
      <c r="M6" s="986" t="s">
        <v>728</v>
      </c>
    </row>
    <row r="7" spans="1:14">
      <c r="A7" s="309">
        <v>5402010</v>
      </c>
      <c r="B7" s="1079" t="s">
        <v>3759</v>
      </c>
      <c r="C7" s="2217" t="s">
        <v>11871</v>
      </c>
      <c r="D7" s="109">
        <v>650000</v>
      </c>
      <c r="E7" s="217" t="s">
        <v>25</v>
      </c>
      <c r="F7" s="1479">
        <v>43867</v>
      </c>
      <c r="G7" s="217" t="s">
        <v>219</v>
      </c>
      <c r="H7" s="590">
        <v>333000</v>
      </c>
      <c r="I7" s="217" t="s">
        <v>41</v>
      </c>
      <c r="L7" s="1479">
        <v>43901</v>
      </c>
      <c r="M7" s="986" t="s">
        <v>728</v>
      </c>
    </row>
    <row r="8" spans="1:14" s="183" customFormat="1" ht="12.75" customHeight="1">
      <c r="A8" s="309">
        <v>5402041</v>
      </c>
      <c r="B8" s="1591" t="s">
        <v>2720</v>
      </c>
      <c r="C8" s="182" t="s">
        <v>11872</v>
      </c>
      <c r="D8" s="109">
        <v>575000</v>
      </c>
      <c r="E8" s="898" t="s">
        <v>98</v>
      </c>
      <c r="F8" s="1479">
        <v>43881</v>
      </c>
      <c r="G8" s="182" t="s">
        <v>527</v>
      </c>
      <c r="H8" s="898">
        <v>423000</v>
      </c>
      <c r="I8" s="2002" t="s">
        <v>67</v>
      </c>
      <c r="J8" s="970" t="s">
        <v>449</v>
      </c>
      <c r="K8" s="899"/>
      <c r="L8" s="1479">
        <v>43901</v>
      </c>
      <c r="M8" s="986" t="s">
        <v>728</v>
      </c>
      <c r="N8" s="592"/>
    </row>
    <row r="9" spans="1:14" s="183" customFormat="1" ht="12.75" customHeight="1">
      <c r="A9" s="309">
        <v>5401066</v>
      </c>
      <c r="B9" s="1591" t="s">
        <v>780</v>
      </c>
      <c r="C9" s="182" t="s">
        <v>11873</v>
      </c>
      <c r="D9" s="109">
        <v>720000</v>
      </c>
      <c r="E9" s="898" t="s">
        <v>98</v>
      </c>
      <c r="F9" s="1479">
        <v>43858</v>
      </c>
      <c r="G9" s="182" t="s">
        <v>1681</v>
      </c>
      <c r="H9" s="898">
        <v>586000</v>
      </c>
      <c r="I9" s="2002" t="s">
        <v>67</v>
      </c>
      <c r="J9" s="970" t="s">
        <v>449</v>
      </c>
      <c r="K9" s="899"/>
      <c r="L9" s="1479">
        <v>43901</v>
      </c>
      <c r="M9" s="986" t="s">
        <v>728</v>
      </c>
      <c r="N9" s="592"/>
    </row>
    <row r="10" spans="1:14" s="183" customFormat="1" ht="12.75" customHeight="1">
      <c r="A10" s="1565"/>
      <c r="B10" s="1591"/>
      <c r="C10" s="182"/>
      <c r="D10" s="109"/>
      <c r="E10" s="898"/>
      <c r="F10" s="1479"/>
      <c r="G10" s="182"/>
      <c r="H10" s="898"/>
      <c r="I10" s="2121"/>
      <c r="J10" s="1467"/>
      <c r="K10" s="1539"/>
      <c r="L10" s="1491"/>
      <c r="M10" s="1468"/>
      <c r="N10" s="2419"/>
    </row>
    <row r="11" spans="1:14" s="183" customFormat="1" ht="12.75" customHeight="1">
      <c r="A11" s="1565"/>
      <c r="B11" s="1451" t="s">
        <v>11874</v>
      </c>
      <c r="C11" s="182"/>
      <c r="D11" s="109"/>
      <c r="E11" s="898"/>
      <c r="F11" s="1479"/>
      <c r="G11" s="182"/>
      <c r="H11" s="898"/>
      <c r="I11" s="2121"/>
      <c r="J11" s="1467"/>
      <c r="K11" s="1539"/>
      <c r="L11" s="1491"/>
      <c r="M11" s="1468"/>
      <c r="N11" s="2419"/>
    </row>
    <row r="12" spans="1:14" s="183" customFormat="1" ht="12.75" customHeight="1">
      <c r="A12" s="1565"/>
      <c r="B12" s="1445" t="s">
        <v>440</v>
      </c>
      <c r="C12" s="182"/>
      <c r="D12" s="109"/>
      <c r="E12" s="898"/>
      <c r="F12" s="1479"/>
      <c r="G12" s="182"/>
      <c r="H12" s="898"/>
      <c r="I12" s="2121"/>
      <c r="J12" s="1467"/>
      <c r="K12" s="1539"/>
      <c r="L12" s="1491"/>
      <c r="M12" s="1468"/>
      <c r="N12" s="2419"/>
    </row>
    <row r="13" spans="1:14" s="183" customFormat="1" ht="12.75" customHeight="1">
      <c r="A13" s="1565"/>
      <c r="B13" s="1591"/>
      <c r="C13" s="182"/>
      <c r="D13" s="109"/>
      <c r="E13" s="898"/>
      <c r="F13" s="1479"/>
      <c r="G13" s="182"/>
      <c r="H13" s="898"/>
      <c r="I13" s="2121"/>
      <c r="J13" s="1467"/>
      <c r="K13" s="1539"/>
      <c r="L13" s="1491"/>
      <c r="M13" s="1468"/>
      <c r="N13" s="2419"/>
    </row>
    <row r="14" spans="1:14" s="183" customFormat="1" ht="12.75" customHeight="1">
      <c r="A14" s="1996"/>
      <c r="B14" s="110"/>
      <c r="C14" s="182"/>
      <c r="D14" s="109"/>
      <c r="E14" s="898"/>
      <c r="F14" s="2105"/>
      <c r="G14" s="182"/>
      <c r="H14" s="898"/>
      <c r="I14" s="2121"/>
      <c r="J14" s="1467"/>
      <c r="K14" s="1539"/>
      <c r="L14" s="1467"/>
      <c r="M14" s="1467"/>
      <c r="N14" s="2419"/>
    </row>
    <row r="15" spans="1:14" s="183" customFormat="1" ht="12.75" customHeight="1">
      <c r="A15" s="1996" t="s">
        <v>11875</v>
      </c>
      <c r="B15" s="1442"/>
      <c r="C15" s="182"/>
      <c r="D15" s="109"/>
      <c r="E15" s="898"/>
      <c r="F15" s="2105"/>
      <c r="G15" s="182"/>
      <c r="H15" s="898"/>
      <c r="I15" s="2121"/>
      <c r="J15" s="1467"/>
      <c r="K15" s="1539"/>
      <c r="L15" s="1467"/>
      <c r="M15" s="1467"/>
      <c r="N15" s="2419"/>
    </row>
    <row r="16" spans="1:14" s="183" customFormat="1" ht="12.75" customHeight="1">
      <c r="A16" s="1996"/>
      <c r="B16" s="1442"/>
      <c r="C16" s="182"/>
      <c r="D16" s="109"/>
      <c r="E16" s="898"/>
      <c r="F16" s="2105"/>
      <c r="G16" s="182"/>
      <c r="H16" s="898"/>
      <c r="I16" s="2121"/>
      <c r="J16" s="1467"/>
      <c r="K16" s="1539"/>
      <c r="L16" s="1467"/>
      <c r="M16" s="1467"/>
      <c r="N16" s="2419"/>
    </row>
    <row r="17" spans="1:15" s="183" customFormat="1" ht="12.75" customHeight="1">
      <c r="A17" s="2066" t="s">
        <v>11876</v>
      </c>
      <c r="B17" s="1442"/>
      <c r="C17" s="182"/>
      <c r="D17" s="109"/>
      <c r="E17" s="898"/>
      <c r="F17" s="2105"/>
      <c r="G17" s="182"/>
      <c r="H17" s="898"/>
      <c r="I17" s="2121"/>
      <c r="J17" s="1467"/>
      <c r="K17" s="1539"/>
      <c r="L17" s="1467"/>
      <c r="M17" s="1467"/>
      <c r="N17" s="2419"/>
    </row>
    <row r="18" spans="1:15" s="183" customFormat="1" ht="12.75" customHeight="1">
      <c r="A18" s="2418" t="s">
        <v>11877</v>
      </c>
      <c r="B18" s="1442"/>
      <c r="C18" s="182"/>
      <c r="D18" s="109"/>
      <c r="E18" s="898"/>
      <c r="F18" s="2105"/>
      <c r="G18" s="182"/>
      <c r="H18" s="898"/>
      <c r="I18" s="2002"/>
      <c r="J18" s="969"/>
      <c r="K18" s="899"/>
      <c r="L18" s="969"/>
      <c r="M18" s="969"/>
      <c r="N18" s="592"/>
    </row>
    <row r="19" spans="1:15" s="183" customFormat="1" ht="12.75" customHeight="1">
      <c r="A19" s="2418" t="s">
        <v>11878</v>
      </c>
      <c r="B19" s="1442"/>
      <c r="C19" s="182"/>
      <c r="D19" s="109"/>
      <c r="E19" s="898"/>
      <c r="F19" s="2105"/>
      <c r="G19" s="182"/>
      <c r="H19" s="898"/>
      <c r="I19" s="2002"/>
      <c r="J19" s="969"/>
      <c r="K19" s="899"/>
      <c r="L19" s="969"/>
      <c r="M19" s="969"/>
      <c r="N19" s="592"/>
    </row>
    <row r="20" spans="1:15" s="183" customFormat="1" ht="12.75" customHeight="1">
      <c r="A20" s="2066" t="s">
        <v>11879</v>
      </c>
      <c r="B20" s="1442"/>
      <c r="C20" s="182"/>
      <c r="D20" s="109"/>
      <c r="E20" s="898"/>
      <c r="F20" s="2105"/>
      <c r="G20" s="182"/>
      <c r="H20" s="898"/>
      <c r="I20" s="2002"/>
      <c r="J20" s="969"/>
      <c r="K20" s="899"/>
      <c r="L20" s="969"/>
      <c r="M20" s="969"/>
      <c r="N20" s="592"/>
    </row>
    <row r="21" spans="1:15" s="183" customFormat="1" ht="12.75" customHeight="1">
      <c r="A21" s="2066" t="s">
        <v>11880</v>
      </c>
      <c r="B21" s="1442"/>
      <c r="C21" s="182"/>
      <c r="D21" s="109"/>
      <c r="E21" s="898"/>
      <c r="F21" s="2105"/>
      <c r="G21" s="182"/>
      <c r="H21" s="898"/>
      <c r="I21" s="2002"/>
      <c r="J21" s="969"/>
      <c r="K21" s="899"/>
      <c r="L21" s="969"/>
      <c r="M21" s="969"/>
      <c r="N21" s="592"/>
    </row>
    <row r="22" spans="1:15" s="183" customFormat="1" ht="12.75" customHeight="1">
      <c r="A22" s="2418" t="s">
        <v>11881</v>
      </c>
      <c r="B22" s="1442"/>
      <c r="C22" s="182"/>
      <c r="D22" s="109"/>
      <c r="E22" s="898"/>
      <c r="F22" s="2105"/>
      <c r="G22" s="182"/>
      <c r="H22" s="898"/>
      <c r="I22" s="2002"/>
      <c r="J22" s="969"/>
      <c r="K22" s="899"/>
      <c r="L22" s="969"/>
      <c r="M22" s="969"/>
      <c r="N22" s="592"/>
    </row>
    <row r="23" spans="1:15" s="183" customFormat="1" ht="12.75" customHeight="1">
      <c r="A23" s="1996"/>
      <c r="B23" s="110"/>
      <c r="C23" s="182"/>
      <c r="D23" s="109"/>
      <c r="E23" s="898"/>
      <c r="F23" s="2105"/>
      <c r="G23" s="182"/>
      <c r="H23" s="901"/>
      <c r="I23" s="2002"/>
      <c r="J23" s="969"/>
      <c r="K23" s="899"/>
      <c r="L23" s="969"/>
      <c r="M23" s="969"/>
      <c r="N23" s="592"/>
    </row>
    <row r="24" spans="1:15" s="183" customFormat="1" ht="12.75" customHeight="1">
      <c r="A24" s="210" t="s">
        <v>732</v>
      </c>
      <c r="B24" s="216"/>
      <c r="C24" s="217"/>
      <c r="D24" s="109"/>
      <c r="E24" s="898"/>
      <c r="F24" s="2105"/>
      <c r="G24" s="182"/>
      <c r="H24" s="901"/>
      <c r="I24" s="2002"/>
      <c r="J24" s="969"/>
      <c r="K24" s="899"/>
      <c r="L24" s="969"/>
      <c r="M24" s="969"/>
      <c r="N24" s="592"/>
    </row>
    <row r="25" spans="1:15" s="183" customFormat="1" ht="12.75" customHeight="1">
      <c r="A25" s="184"/>
      <c r="B25" s="28"/>
      <c r="C25" s="684"/>
      <c r="D25" s="109"/>
      <c r="E25" s="898"/>
      <c r="F25" s="2105"/>
      <c r="G25" s="182"/>
      <c r="H25" s="901"/>
      <c r="I25" s="2002"/>
      <c r="J25" s="969"/>
      <c r="K25" s="899"/>
      <c r="L25" s="969"/>
      <c r="M25" s="969"/>
      <c r="N25" s="592"/>
    </row>
    <row r="26" spans="1:15" s="183" customFormat="1" ht="12.75" customHeight="1">
      <c r="A26" s="184"/>
      <c r="B26" s="216"/>
      <c r="C26" s="217"/>
      <c r="D26" s="109"/>
      <c r="E26" s="898"/>
      <c r="F26" s="2105"/>
      <c r="G26" s="182"/>
      <c r="H26" s="901"/>
      <c r="I26" s="2002"/>
      <c r="J26" s="969"/>
      <c r="K26" s="899"/>
      <c r="L26" s="969"/>
      <c r="M26" s="969"/>
      <c r="N26" s="592"/>
    </row>
    <row r="27" spans="1:15" s="183" customFormat="1" ht="12.75" customHeight="1">
      <c r="A27" s="184"/>
      <c r="B27" s="244" t="s">
        <v>733</v>
      </c>
      <c r="C27" s="1021">
        <f>SUM(D5:D23)+SUM(C24:C26)</f>
        <v>2310000</v>
      </c>
      <c r="D27" s="109"/>
      <c r="E27" s="898"/>
      <c r="F27" s="969"/>
      <c r="G27" s="182"/>
      <c r="H27" s="901"/>
      <c r="I27" s="898"/>
      <c r="J27" s="969"/>
      <c r="K27" s="899"/>
      <c r="L27" s="969"/>
      <c r="M27" s="969"/>
      <c r="N27" s="592"/>
    </row>
    <row r="28" spans="1:15" s="183" customFormat="1" ht="12.75" customHeight="1">
      <c r="A28" s="309"/>
      <c r="B28" s="110"/>
      <c r="C28" s="182"/>
      <c r="D28" s="109"/>
      <c r="E28" s="898"/>
      <c r="F28" s="969"/>
      <c r="G28" s="182"/>
      <c r="H28" s="901"/>
      <c r="I28" s="898"/>
      <c r="J28" s="969"/>
      <c r="K28" s="899"/>
      <c r="L28" s="969"/>
      <c r="M28" s="969"/>
      <c r="N28" s="592"/>
    </row>
    <row r="29" spans="1:15" s="564" customFormat="1" ht="12.75" customHeight="1">
      <c r="A29" s="1818"/>
      <c r="B29" s="1894"/>
      <c r="C29" s="1883"/>
      <c r="D29" s="2560"/>
      <c r="E29" s="1907"/>
      <c r="F29" s="1908"/>
      <c r="G29" s="1883"/>
      <c r="H29" s="1909"/>
      <c r="I29" s="1907"/>
      <c r="J29" s="1908"/>
      <c r="K29" s="1910"/>
      <c r="L29" s="1908"/>
      <c r="M29" s="1908"/>
      <c r="N29" s="1911"/>
      <c r="O29" s="1882"/>
    </row>
    <row r="30" spans="1:15" s="1572" customFormat="1" ht="12.75" customHeight="1">
      <c r="A30" s="1565"/>
      <c r="B30" s="1565"/>
      <c r="C30" s="2412" t="s">
        <v>11882</v>
      </c>
      <c r="D30" s="109"/>
      <c r="E30" s="1567"/>
      <c r="F30" s="1568"/>
      <c r="G30" s="1566"/>
      <c r="H30" s="1569"/>
      <c r="I30" s="1567"/>
      <c r="J30" s="1568"/>
      <c r="K30" s="1570"/>
      <c r="L30" s="1568"/>
      <c r="M30" s="1568"/>
      <c r="N30" s="1571"/>
    </row>
    <row r="31" spans="1:15" s="1572" customFormat="1" ht="12.75" customHeight="1">
      <c r="A31" s="1565"/>
      <c r="B31" s="1644" t="s">
        <v>11883</v>
      </c>
      <c r="C31" s="1566"/>
      <c r="D31" s="109"/>
      <c r="E31" s="1567"/>
      <c r="F31" s="671" t="s">
        <v>2216</v>
      </c>
      <c r="G31" s="672"/>
      <c r="H31" s="2196"/>
      <c r="I31" s="670" t="s">
        <v>1016</v>
      </c>
      <c r="J31" s="1568"/>
      <c r="K31" s="1570"/>
      <c r="L31" s="1568"/>
      <c r="M31" s="1568"/>
      <c r="N31" s="1571"/>
    </row>
    <row r="32" spans="1:15" s="1572" customFormat="1" ht="12.75" customHeight="1">
      <c r="A32" s="1544" t="s">
        <v>1049</v>
      </c>
      <c r="B32" s="1565" t="s">
        <v>11884</v>
      </c>
      <c r="C32" s="1566" t="s">
        <v>3337</v>
      </c>
      <c r="D32" s="109">
        <v>4000</v>
      </c>
      <c r="E32" s="1567"/>
      <c r="F32" s="590">
        <v>3410</v>
      </c>
      <c r="G32" s="1566"/>
      <c r="H32" s="1569"/>
      <c r="I32" s="1567"/>
      <c r="J32" s="1568"/>
      <c r="K32" s="1570"/>
      <c r="L32" s="1568"/>
      <c r="M32" s="1568"/>
      <c r="N32" s="1571"/>
    </row>
    <row r="33" spans="1:14" s="1572" customFormat="1" ht="12.75" customHeight="1">
      <c r="A33" s="1544" t="s">
        <v>1059</v>
      </c>
      <c r="B33" s="1565" t="s">
        <v>11885</v>
      </c>
      <c r="C33" s="1566" t="s">
        <v>1670</v>
      </c>
      <c r="D33" s="109">
        <v>1000</v>
      </c>
      <c r="E33" s="1567"/>
      <c r="F33" s="590">
        <v>570</v>
      </c>
      <c r="G33" s="1566"/>
      <c r="H33" s="1569"/>
      <c r="I33" s="1567"/>
      <c r="J33" s="1568"/>
      <c r="K33" s="1570"/>
      <c r="L33" s="1568"/>
      <c r="M33" s="1568"/>
      <c r="N33" s="1571"/>
    </row>
    <row r="34" spans="1:14" s="1572" customFormat="1" ht="12.75" customHeight="1">
      <c r="A34" s="1544" t="s">
        <v>5390</v>
      </c>
      <c r="B34" s="1565" t="s">
        <v>11886</v>
      </c>
      <c r="C34" s="1566" t="s">
        <v>3337</v>
      </c>
      <c r="D34" s="109">
        <v>14000</v>
      </c>
      <c r="E34" s="1567"/>
      <c r="F34" s="590">
        <v>6950</v>
      </c>
      <c r="G34" s="1566"/>
      <c r="H34" s="1569"/>
      <c r="I34" s="1567"/>
      <c r="J34" s="1568"/>
      <c r="K34" s="1570"/>
      <c r="L34" s="1568"/>
      <c r="M34" s="1568"/>
      <c r="N34" s="1571"/>
    </row>
    <row r="35" spans="1:14" s="1572" customFormat="1" ht="12.75" customHeight="1">
      <c r="A35" s="1544" t="s">
        <v>5392</v>
      </c>
      <c r="B35" s="1565" t="s">
        <v>841</v>
      </c>
      <c r="C35" s="1566"/>
      <c r="D35" s="109">
        <v>4000</v>
      </c>
      <c r="E35" s="1567"/>
      <c r="F35" s="1766">
        <v>10938</v>
      </c>
      <c r="G35" s="1566"/>
      <c r="H35" s="1569"/>
      <c r="I35" s="1567"/>
      <c r="J35" s="1568"/>
      <c r="K35" s="1570"/>
      <c r="L35" s="1568"/>
      <c r="M35" s="1568"/>
      <c r="N35" s="1571"/>
    </row>
    <row r="36" spans="1:14" s="1572" customFormat="1" ht="12.75" customHeight="1">
      <c r="A36" s="1565"/>
      <c r="B36" s="1440" t="s">
        <v>11887</v>
      </c>
      <c r="C36" s="1566"/>
      <c r="D36" s="109"/>
      <c r="E36" s="1567"/>
      <c r="F36" s="590"/>
      <c r="G36" s="1566"/>
      <c r="H36" s="1569"/>
      <c r="I36" s="1567"/>
      <c r="J36" s="1568"/>
      <c r="K36" s="1570"/>
      <c r="L36" s="1568"/>
      <c r="M36" s="1568"/>
      <c r="N36" s="1571"/>
    </row>
    <row r="37" spans="1:14" s="1572" customFormat="1" ht="12.75" customHeight="1">
      <c r="A37" s="1565"/>
      <c r="B37" s="1565"/>
      <c r="C37" s="1566"/>
      <c r="D37" s="109"/>
      <c r="E37" s="1567"/>
      <c r="F37" s="1568"/>
      <c r="G37" s="1566"/>
      <c r="H37" s="1569"/>
      <c r="I37" s="1567"/>
      <c r="J37" s="1568"/>
      <c r="K37" s="1570"/>
      <c r="L37" s="1568"/>
      <c r="M37" s="1568"/>
      <c r="N37" s="1571"/>
    </row>
    <row r="38" spans="1:14" s="1572" customFormat="1" ht="12.75" customHeight="1">
      <c r="A38" s="1565"/>
      <c r="B38" s="1565"/>
      <c r="C38" s="1566"/>
      <c r="D38" s="109"/>
      <c r="E38" s="1567"/>
      <c r="F38" s="1568"/>
      <c r="G38" s="1566"/>
      <c r="H38" s="1569"/>
      <c r="I38" s="1567"/>
      <c r="J38" s="1568"/>
      <c r="K38" s="1570"/>
      <c r="L38" s="1568"/>
      <c r="M38" s="1568"/>
      <c r="N38" s="1571"/>
    </row>
    <row r="39" spans="1:14" s="1572" customFormat="1" ht="12.75" customHeight="1">
      <c r="A39" s="1565"/>
      <c r="B39" s="1565"/>
      <c r="C39" s="1566"/>
      <c r="D39" s="109"/>
      <c r="E39" s="1567"/>
      <c r="F39" s="1568"/>
      <c r="G39" s="1566"/>
      <c r="H39" s="1569"/>
      <c r="I39" s="1567"/>
      <c r="J39" s="1568"/>
      <c r="K39" s="1570"/>
      <c r="L39" s="1568"/>
      <c r="M39" s="1568"/>
      <c r="N39" s="1571"/>
    </row>
    <row r="40" spans="1:14" s="183" customFormat="1" ht="12.75" customHeight="1">
      <c r="A40" s="210" t="s">
        <v>732</v>
      </c>
      <c r="B40" s="216"/>
      <c r="C40" s="217"/>
      <c r="D40" s="109"/>
      <c r="E40" s="898"/>
      <c r="F40" s="2105"/>
      <c r="G40" s="182"/>
      <c r="H40" s="901"/>
      <c r="I40" s="2002"/>
      <c r="J40" s="969"/>
      <c r="K40" s="899"/>
      <c r="L40" s="969"/>
      <c r="M40" s="969"/>
      <c r="N40" s="592"/>
    </row>
    <row r="41" spans="1:14" s="183" customFormat="1" ht="12.75" customHeight="1">
      <c r="A41" s="184"/>
      <c r="B41" s="28"/>
      <c r="C41" s="684"/>
      <c r="D41" s="109"/>
      <c r="E41" s="898"/>
      <c r="F41" s="2105"/>
      <c r="G41" s="182"/>
      <c r="H41" s="901"/>
      <c r="I41" s="2002"/>
      <c r="J41" s="969"/>
      <c r="K41" s="899"/>
      <c r="L41" s="969"/>
      <c r="M41" s="969"/>
      <c r="N41" s="592"/>
    </row>
    <row r="42" spans="1:14" s="183" customFormat="1" ht="12.75" customHeight="1">
      <c r="A42" s="184"/>
      <c r="B42" s="216"/>
      <c r="C42" s="217"/>
      <c r="D42" s="109"/>
      <c r="E42" s="898"/>
      <c r="F42" s="2105"/>
      <c r="G42" s="182"/>
      <c r="H42" s="901"/>
      <c r="I42" s="2002"/>
      <c r="J42" s="969"/>
      <c r="K42" s="899"/>
      <c r="L42" s="969"/>
      <c r="M42" s="969"/>
      <c r="N42" s="592"/>
    </row>
    <row r="43" spans="1:14" s="183" customFormat="1" ht="12.75" customHeight="1">
      <c r="A43" s="184"/>
      <c r="B43" s="244" t="s">
        <v>733</v>
      </c>
      <c r="C43" s="1021">
        <f>SUM(D29:D39)+SUM(C40:C42)</f>
        <v>23000</v>
      </c>
      <c r="D43" s="109"/>
      <c r="E43" s="898"/>
      <c r="F43" s="969"/>
      <c r="G43" s="182"/>
      <c r="H43" s="901"/>
      <c r="I43" s="898"/>
      <c r="J43" s="969"/>
      <c r="K43" s="899"/>
      <c r="L43" s="969"/>
      <c r="M43" s="969"/>
      <c r="N43" s="592"/>
    </row>
    <row r="44" spans="1:14" s="183" customFormat="1" ht="12.75" customHeight="1">
      <c r="A44" s="309"/>
      <c r="B44" s="110"/>
      <c r="C44" s="182"/>
      <c r="D44" s="109"/>
      <c r="E44" s="898"/>
      <c r="F44" s="969"/>
      <c r="G44" s="182"/>
      <c r="H44" s="901"/>
      <c r="I44" s="898"/>
      <c r="J44" s="969"/>
      <c r="K44" s="899"/>
      <c r="L44" s="969"/>
      <c r="M44" s="969"/>
      <c r="N44" s="592"/>
    </row>
    <row r="45" spans="1:14" s="1882" customFormat="1" ht="12.75" customHeight="1">
      <c r="A45" s="1818"/>
      <c r="B45" s="1894"/>
      <c r="C45" s="1883"/>
      <c r="D45" s="2560"/>
      <c r="E45" s="1907"/>
      <c r="F45" s="1908"/>
      <c r="G45" s="1883"/>
      <c r="H45" s="1909"/>
      <c r="I45" s="1907"/>
      <c r="J45" s="1908"/>
      <c r="K45" s="1910"/>
      <c r="L45" s="1908"/>
      <c r="M45" s="1908"/>
      <c r="N45" s="1911"/>
    </row>
    <row r="46" spans="1:14" s="1572" customFormat="1" ht="12.75" customHeight="1">
      <c r="A46" s="1565"/>
      <c r="B46" s="1565"/>
      <c r="C46" s="2382" t="s">
        <v>11888</v>
      </c>
      <c r="D46" s="109"/>
      <c r="E46" s="1567"/>
      <c r="F46" s="1568"/>
      <c r="G46" s="1566"/>
      <c r="H46" s="1569"/>
      <c r="I46" s="1567"/>
      <c r="J46" s="1568"/>
      <c r="K46" s="1570"/>
      <c r="L46" s="1568"/>
      <c r="M46" s="1568"/>
      <c r="N46" s="1571"/>
    </row>
    <row r="47" spans="1:14" s="1572" customFormat="1" ht="12.75" customHeight="1">
      <c r="A47" s="1565"/>
      <c r="B47" s="1644" t="s">
        <v>11889</v>
      </c>
      <c r="C47" s="1566"/>
      <c r="D47" s="1639"/>
      <c r="E47" s="1567"/>
      <c r="F47" s="671" t="s">
        <v>2216</v>
      </c>
      <c r="G47" s="672"/>
      <c r="H47" s="2196"/>
      <c r="I47" s="670" t="s">
        <v>1016</v>
      </c>
      <c r="J47" s="1568"/>
      <c r="K47" s="1570"/>
      <c r="L47" s="1568"/>
      <c r="M47" s="1568"/>
      <c r="N47" s="1571"/>
    </row>
    <row r="48" spans="1:14" s="1572" customFormat="1" ht="12.75" customHeight="1">
      <c r="A48" s="1544" t="s">
        <v>5487</v>
      </c>
      <c r="B48" s="1565" t="s">
        <v>11890</v>
      </c>
      <c r="C48" s="1566" t="s">
        <v>423</v>
      </c>
      <c r="D48" s="1639">
        <v>30000</v>
      </c>
      <c r="E48" s="1567"/>
      <c r="F48" s="590">
        <v>18920</v>
      </c>
      <c r="G48" s="1566"/>
      <c r="H48" s="1569"/>
      <c r="I48" s="1567"/>
      <c r="J48" s="1568"/>
      <c r="K48" s="1570"/>
      <c r="L48" s="1568"/>
      <c r="M48" s="1568"/>
      <c r="N48" s="1571"/>
    </row>
    <row r="49" spans="1:14" s="1572" customFormat="1" ht="12.75" customHeight="1">
      <c r="A49" s="1544" t="s">
        <v>5491</v>
      </c>
      <c r="B49" s="1565" t="s">
        <v>841</v>
      </c>
      <c r="C49" s="1566"/>
      <c r="D49" s="1639">
        <v>5000</v>
      </c>
      <c r="E49" s="1567"/>
      <c r="F49" s="590">
        <v>3218</v>
      </c>
      <c r="G49" s="1566"/>
      <c r="H49" s="1569"/>
      <c r="I49" s="1567"/>
      <c r="J49" s="1568"/>
      <c r="K49" s="1570"/>
      <c r="L49" s="1568"/>
      <c r="M49" s="1568"/>
      <c r="N49" s="1571"/>
    </row>
    <row r="50" spans="1:14" s="1572" customFormat="1" ht="12.75" customHeight="1">
      <c r="A50" s="1565"/>
      <c r="B50" s="1440" t="s">
        <v>11891</v>
      </c>
      <c r="C50" s="1566"/>
      <c r="D50" s="1639"/>
      <c r="E50" s="1567"/>
      <c r="F50" s="1568"/>
      <c r="G50" s="1566"/>
      <c r="H50" s="1569"/>
      <c r="I50" s="1567"/>
      <c r="J50" s="1568"/>
      <c r="K50" s="1570"/>
      <c r="L50" s="1568"/>
      <c r="M50" s="1568"/>
      <c r="N50" s="1571"/>
    </row>
    <row r="51" spans="1:14" s="1572" customFormat="1" ht="12.75" customHeight="1">
      <c r="A51" s="1565"/>
      <c r="B51" s="1565"/>
      <c r="C51" s="1566"/>
      <c r="D51" s="109"/>
      <c r="E51" s="1567"/>
      <c r="F51" s="1568"/>
      <c r="G51" s="1566"/>
      <c r="H51" s="1569"/>
      <c r="I51" s="1567"/>
      <c r="J51" s="1568"/>
      <c r="K51" s="1570"/>
      <c r="L51" s="1568"/>
      <c r="M51" s="1568"/>
      <c r="N51" s="1571"/>
    </row>
    <row r="52" spans="1:14" s="183" customFormat="1" ht="12.75" customHeight="1">
      <c r="A52" s="210" t="s">
        <v>732</v>
      </c>
      <c r="B52" s="216"/>
      <c r="C52" s="217"/>
      <c r="D52" s="109"/>
      <c r="E52" s="898"/>
      <c r="F52" s="2105"/>
      <c r="G52" s="182"/>
      <c r="H52" s="901"/>
      <c r="I52" s="2002"/>
      <c r="J52" s="969"/>
      <c r="K52" s="899"/>
      <c r="L52" s="969"/>
      <c r="M52" s="969"/>
      <c r="N52" s="592"/>
    </row>
    <row r="53" spans="1:14" s="183" customFormat="1" ht="12.75" customHeight="1">
      <c r="A53" s="184"/>
      <c r="B53" s="28"/>
      <c r="C53" s="684"/>
      <c r="D53" s="109"/>
      <c r="E53" s="898"/>
      <c r="F53" s="2105"/>
      <c r="G53" s="182"/>
      <c r="H53" s="901"/>
      <c r="I53" s="2002"/>
      <c r="J53" s="969"/>
      <c r="K53" s="899"/>
      <c r="L53" s="969"/>
      <c r="M53" s="969"/>
      <c r="N53" s="592"/>
    </row>
    <row r="54" spans="1:14" s="183" customFormat="1" ht="12.75" customHeight="1">
      <c r="A54" s="184"/>
      <c r="B54" s="216"/>
      <c r="C54" s="217"/>
      <c r="D54" s="109"/>
      <c r="E54" s="898"/>
      <c r="F54" s="2105"/>
      <c r="G54" s="182"/>
      <c r="H54" s="901"/>
      <c r="I54" s="2002"/>
      <c r="J54" s="969"/>
      <c r="K54" s="899"/>
      <c r="L54" s="969"/>
      <c r="M54" s="969"/>
      <c r="N54" s="592"/>
    </row>
    <row r="55" spans="1:14" s="183" customFormat="1" ht="12.75" customHeight="1">
      <c r="A55" s="184"/>
      <c r="B55" s="244" t="s">
        <v>733</v>
      </c>
      <c r="C55" s="1021">
        <f>SUM(D45:D51)+SUM(C52:C54)</f>
        <v>35000</v>
      </c>
      <c r="D55" s="109"/>
      <c r="E55" s="898"/>
      <c r="F55" s="969"/>
      <c r="G55" s="182"/>
      <c r="H55" s="901"/>
      <c r="I55" s="898"/>
      <c r="J55" s="969"/>
      <c r="K55" s="899"/>
      <c r="L55" s="969"/>
      <c r="M55" s="969"/>
      <c r="N55" s="592"/>
    </row>
    <row r="56" spans="1:14" s="183" customFormat="1" ht="12.75" customHeight="1">
      <c r="A56" s="309"/>
      <c r="B56" s="110"/>
      <c r="C56" s="182"/>
      <c r="D56" s="109"/>
      <c r="E56" s="898"/>
      <c r="F56" s="969"/>
      <c r="G56" s="182"/>
      <c r="H56" s="901"/>
      <c r="I56" s="898"/>
      <c r="J56" s="969"/>
      <c r="K56" s="899"/>
      <c r="L56" s="969"/>
      <c r="M56" s="969"/>
      <c r="N56" s="592"/>
    </row>
    <row r="57" spans="1:14" s="1882" customFormat="1" ht="12.75" customHeight="1">
      <c r="A57" s="1818"/>
      <c r="B57" s="1894"/>
      <c r="C57" s="1883"/>
      <c r="D57" s="2560"/>
      <c r="E57" s="1907"/>
      <c r="F57" s="1908"/>
      <c r="G57" s="1883"/>
      <c r="H57" s="1909"/>
      <c r="I57" s="1907"/>
      <c r="J57" s="1908"/>
      <c r="K57" s="1910"/>
      <c r="L57" s="1908"/>
      <c r="M57" s="1908"/>
      <c r="N57" s="1911"/>
    </row>
    <row r="58" spans="1:14" s="1572" customFormat="1" ht="12.75" customHeight="1">
      <c r="A58" s="2834" t="s">
        <v>2149</v>
      </c>
      <c r="B58" s="1565"/>
      <c r="C58" s="2833" t="s">
        <v>11892</v>
      </c>
      <c r="D58" s="109"/>
      <c r="E58" s="1567"/>
      <c r="F58" s="1568"/>
      <c r="G58" s="1566"/>
      <c r="H58" s="1569"/>
      <c r="I58" s="1567"/>
      <c r="J58" s="1568"/>
      <c r="K58" s="1570"/>
      <c r="L58" s="1568"/>
      <c r="M58" s="1568"/>
      <c r="N58" s="1571"/>
    </row>
    <row r="59" spans="1:14" s="1572" customFormat="1" ht="12.75" customHeight="1">
      <c r="A59" s="2841">
        <v>5507020</v>
      </c>
      <c r="B59" s="1565" t="s">
        <v>2057</v>
      </c>
      <c r="C59" s="1602" t="s">
        <v>11893</v>
      </c>
      <c r="D59" s="109">
        <v>680000</v>
      </c>
      <c r="E59" s="1567" t="s">
        <v>98</v>
      </c>
      <c r="F59" s="1568">
        <v>44384</v>
      </c>
      <c r="G59" s="1566" t="s">
        <v>355</v>
      </c>
      <c r="H59" s="1569">
        <v>520000</v>
      </c>
      <c r="I59" s="1567" t="s">
        <v>67</v>
      </c>
      <c r="J59" s="2498" t="s">
        <v>449</v>
      </c>
      <c r="K59" s="1570"/>
      <c r="L59" s="1568"/>
      <c r="M59" s="1568"/>
      <c r="N59" s="1571"/>
    </row>
    <row r="60" spans="1:14" s="1572" customFormat="1" ht="12.75" customHeight="1">
      <c r="A60" s="1565"/>
      <c r="B60" s="1565"/>
      <c r="C60" s="1566"/>
      <c r="D60" s="109"/>
      <c r="E60" s="1567"/>
      <c r="F60" s="1568"/>
      <c r="G60" s="1566"/>
      <c r="H60" s="1569"/>
      <c r="I60" s="1567"/>
      <c r="J60" s="1568"/>
      <c r="K60" s="1570"/>
      <c r="L60" s="1568"/>
      <c r="M60" s="1568"/>
      <c r="N60" s="1571"/>
    </row>
    <row r="61" spans="1:14" s="1572" customFormat="1" ht="12.75" customHeight="1">
      <c r="A61" s="1565"/>
      <c r="B61" s="2819" t="s">
        <v>11894</v>
      </c>
      <c r="C61" s="1566"/>
      <c r="D61" s="109"/>
      <c r="E61" s="1567"/>
      <c r="F61" s="1568"/>
      <c r="G61" s="1566"/>
      <c r="H61" s="1569"/>
      <c r="I61" s="1567"/>
      <c r="J61" s="1568"/>
      <c r="K61" s="1570"/>
      <c r="L61" s="1568"/>
      <c r="M61" s="1568"/>
      <c r="N61" s="1571"/>
    </row>
    <row r="62" spans="1:14" s="1572" customFormat="1" ht="12.75" customHeight="1">
      <c r="A62" s="1565"/>
      <c r="B62" s="1080" t="s">
        <v>440</v>
      </c>
      <c r="C62" s="1566"/>
      <c r="D62" s="109"/>
      <c r="E62" s="1567"/>
      <c r="F62" s="1568"/>
      <c r="G62" s="1566"/>
      <c r="H62" s="1569"/>
      <c r="I62" s="1567"/>
      <c r="J62" s="1568"/>
      <c r="K62" s="1570"/>
      <c r="L62" s="1568"/>
      <c r="M62" s="1568"/>
      <c r="N62" s="1571"/>
    </row>
    <row r="63" spans="1:14" s="1572" customFormat="1" ht="12.75" customHeight="1">
      <c r="A63" s="1565"/>
      <c r="B63" s="2857" t="s">
        <v>1248</v>
      </c>
      <c r="C63" s="1566"/>
      <c r="D63" s="109"/>
      <c r="E63" s="1567"/>
      <c r="F63" s="1568"/>
      <c r="G63" s="1566"/>
      <c r="H63" s="1569"/>
      <c r="I63" s="1567"/>
      <c r="J63" s="1568"/>
      <c r="K63" s="1570"/>
      <c r="L63" s="1568"/>
      <c r="M63" s="1568"/>
      <c r="N63" s="1571"/>
    </row>
    <row r="64" spans="1:14" s="1572" customFormat="1" ht="12.75" customHeight="1">
      <c r="A64" s="1565"/>
      <c r="B64" s="1565"/>
      <c r="C64" s="1566"/>
      <c r="D64" s="109"/>
      <c r="E64" s="1567"/>
      <c r="F64" s="1568"/>
      <c r="G64" s="1566"/>
      <c r="H64" s="1569"/>
      <c r="I64" s="1567"/>
      <c r="J64" s="1568"/>
      <c r="K64" s="1570"/>
      <c r="L64" s="1568"/>
      <c r="M64" s="1568"/>
      <c r="N64" s="1571"/>
    </row>
    <row r="65" spans="1:14" s="1572" customFormat="1" ht="12.75" customHeight="1">
      <c r="A65" s="1565"/>
      <c r="B65" s="1565"/>
      <c r="C65" s="1566"/>
      <c r="D65" s="109"/>
      <c r="E65" s="1567"/>
      <c r="F65" s="1568"/>
      <c r="G65" s="1566"/>
      <c r="H65" s="1569"/>
      <c r="I65" s="1567"/>
      <c r="J65" s="1568"/>
      <c r="K65" s="1570"/>
      <c r="L65" s="1568"/>
      <c r="M65" s="1568"/>
      <c r="N65" s="1571"/>
    </row>
    <row r="66" spans="1:14" s="1572" customFormat="1" ht="12.75" customHeight="1">
      <c r="A66" s="1565"/>
      <c r="B66" s="1565"/>
      <c r="C66" s="1566"/>
      <c r="D66" s="109"/>
      <c r="E66" s="1567"/>
      <c r="F66" s="1568"/>
      <c r="G66" s="1566"/>
      <c r="H66" s="1569"/>
      <c r="I66" s="1567"/>
      <c r="J66" s="1568"/>
      <c r="K66" s="1570"/>
      <c r="L66" s="1568"/>
      <c r="M66" s="1568"/>
      <c r="N66" s="1571"/>
    </row>
    <row r="67" spans="1:14" s="1572" customFormat="1" ht="12.75" customHeight="1">
      <c r="A67" s="1565"/>
      <c r="B67" s="1565"/>
      <c r="C67" s="1566"/>
      <c r="D67" s="109"/>
      <c r="E67" s="1567"/>
      <c r="F67" s="1568"/>
      <c r="G67" s="1566"/>
      <c r="H67" s="1569"/>
      <c r="I67" s="1567"/>
      <c r="J67" s="1568"/>
      <c r="K67" s="1570"/>
      <c r="L67" s="1568"/>
      <c r="M67" s="1568"/>
      <c r="N67" s="1571"/>
    </row>
    <row r="68" spans="1:14" s="1572" customFormat="1" ht="12.75" customHeight="1">
      <c r="A68" s="1565"/>
      <c r="B68" s="1565"/>
      <c r="C68" s="1566"/>
      <c r="D68" s="109"/>
      <c r="E68" s="1567"/>
      <c r="F68" s="1568"/>
      <c r="G68" s="1566"/>
      <c r="H68" s="1569"/>
      <c r="I68" s="1567"/>
      <c r="J68" s="1568"/>
      <c r="K68" s="1570"/>
      <c r="L68" s="1568"/>
      <c r="M68" s="1568"/>
      <c r="N68" s="1571"/>
    </row>
    <row r="69" spans="1:14" s="183" customFormat="1" ht="12.75" customHeight="1">
      <c r="A69" s="184"/>
      <c r="B69" s="244" t="s">
        <v>733</v>
      </c>
      <c r="C69" s="1021">
        <f>SUM(D57:D65)+SUM(C66:C68)</f>
        <v>680000</v>
      </c>
      <c r="D69" s="109"/>
      <c r="E69" s="898"/>
      <c r="F69" s="969"/>
      <c r="G69" s="182"/>
      <c r="H69" s="901"/>
      <c r="I69" s="898"/>
      <c r="J69" s="969"/>
      <c r="K69" s="899"/>
      <c r="L69" s="969"/>
      <c r="M69" s="969"/>
      <c r="N69" s="592"/>
    </row>
    <row r="70" spans="1:14" s="183" customFormat="1" ht="12.75" customHeight="1">
      <c r="A70" s="309"/>
      <c r="B70" s="110"/>
      <c r="C70" s="182"/>
      <c r="D70" s="109"/>
      <c r="E70" s="898"/>
      <c r="F70" s="969"/>
      <c r="G70" s="182"/>
      <c r="H70" s="901"/>
      <c r="I70" s="898"/>
      <c r="J70" s="969"/>
      <c r="K70" s="899"/>
      <c r="L70" s="969"/>
      <c r="M70" s="969"/>
      <c r="N70" s="592"/>
    </row>
    <row r="71" spans="1:14" s="1882" customFormat="1" ht="12.75" customHeight="1">
      <c r="A71" s="1818"/>
      <c r="B71" s="1894"/>
      <c r="C71" s="1883"/>
      <c r="D71" s="2560"/>
      <c r="E71" s="1907"/>
      <c r="F71" s="1908"/>
      <c r="G71" s="1883"/>
      <c r="H71" s="1909"/>
      <c r="I71" s="1907"/>
      <c r="J71" s="1908"/>
      <c r="K71" s="1910"/>
      <c r="L71" s="1908"/>
      <c r="M71" s="1908"/>
      <c r="N71" s="1911"/>
    </row>
    <row r="72" spans="1:14" s="1572" customFormat="1" ht="12.75" customHeight="1">
      <c r="A72" s="1565"/>
      <c r="B72" s="1565"/>
      <c r="C72" s="1566"/>
      <c r="D72" s="109"/>
      <c r="E72" s="1567"/>
      <c r="F72" s="1568"/>
      <c r="G72" s="1566"/>
      <c r="H72" s="1569"/>
      <c r="I72" s="1567"/>
      <c r="J72" s="1568"/>
      <c r="K72" s="1570"/>
      <c r="L72" s="1568"/>
      <c r="M72" s="1568"/>
      <c r="N72" s="1571"/>
    </row>
    <row r="73" spans="1:14" s="1572" customFormat="1" ht="12.75" customHeight="1">
      <c r="A73" s="1565"/>
      <c r="B73" s="1565"/>
      <c r="C73" s="1566"/>
      <c r="D73" s="109"/>
      <c r="E73" s="1567"/>
      <c r="F73" s="1568"/>
      <c r="G73" s="1566"/>
      <c r="H73" s="1569"/>
      <c r="I73" s="1567"/>
      <c r="J73" s="1568"/>
      <c r="K73" s="1570"/>
      <c r="L73" s="1568"/>
      <c r="M73" s="1568"/>
      <c r="N73" s="1571"/>
    </row>
    <row r="74" spans="1:14" s="1572" customFormat="1" ht="12.75" customHeight="1">
      <c r="A74" s="1565"/>
      <c r="B74" s="1565"/>
      <c r="C74" s="1566"/>
      <c r="D74" s="109"/>
      <c r="E74" s="1567"/>
      <c r="F74" s="1568"/>
      <c r="G74" s="1566"/>
      <c r="H74" s="1569"/>
      <c r="I74" s="1567"/>
      <c r="J74" s="1568"/>
      <c r="K74" s="1570"/>
      <c r="L74" s="1568"/>
      <c r="M74" s="1568"/>
      <c r="N74" s="1571"/>
    </row>
    <row r="75" spans="1:14" s="1572" customFormat="1" ht="12.75" customHeight="1">
      <c r="A75" s="1565"/>
      <c r="B75" s="1565"/>
      <c r="C75" s="1566"/>
      <c r="D75" s="109"/>
      <c r="E75" s="1567"/>
      <c r="F75" s="1568"/>
      <c r="G75" s="1566"/>
      <c r="H75" s="1569"/>
      <c r="I75" s="1567"/>
      <c r="J75" s="1568"/>
      <c r="K75" s="1570"/>
      <c r="L75" s="1568"/>
      <c r="M75" s="1568"/>
      <c r="N75" s="1571"/>
    </row>
    <row r="76" spans="1:14" s="1572" customFormat="1" ht="12.75" customHeight="1">
      <c r="A76" s="1565"/>
      <c r="B76" s="1565"/>
      <c r="C76" s="1566"/>
      <c r="D76" s="109"/>
      <c r="E76" s="1567"/>
      <c r="F76" s="1568"/>
      <c r="G76" s="1566"/>
      <c r="H76" s="1569"/>
      <c r="I76" s="1567"/>
      <c r="J76" s="1568"/>
      <c r="K76" s="1570"/>
      <c r="L76" s="1568"/>
      <c r="M76" s="1568"/>
      <c r="N76" s="1571"/>
    </row>
    <row r="77" spans="1:14" s="1572" customFormat="1" ht="12.75" customHeight="1">
      <c r="A77" s="1565"/>
      <c r="B77" s="1565"/>
      <c r="C77" s="1566"/>
      <c r="D77" s="109"/>
      <c r="E77" s="1567"/>
      <c r="F77" s="1568"/>
      <c r="G77" s="1566"/>
      <c r="H77" s="1569"/>
      <c r="I77" s="1567"/>
      <c r="J77" s="1568"/>
      <c r="K77" s="1570"/>
      <c r="L77" s="1568"/>
      <c r="M77" s="1568"/>
      <c r="N77" s="1571"/>
    </row>
    <row r="78" spans="1:14" s="1572" customFormat="1" ht="12.75" customHeight="1">
      <c r="A78" s="1565"/>
      <c r="B78" s="1565"/>
      <c r="C78" s="1566"/>
      <c r="D78" s="109"/>
      <c r="E78" s="1567"/>
      <c r="F78" s="1568"/>
      <c r="G78" s="1566"/>
      <c r="H78" s="1569"/>
      <c r="I78" s="1567"/>
      <c r="J78" s="1568"/>
      <c r="K78" s="1570"/>
      <c r="L78" s="1568"/>
      <c r="M78" s="1568"/>
      <c r="N78" s="1571"/>
    </row>
    <row r="79" spans="1:14" s="1572" customFormat="1" ht="12.75" customHeight="1">
      <c r="A79" s="1565"/>
      <c r="B79" s="1565"/>
      <c r="C79" s="1566"/>
      <c r="D79" s="109"/>
      <c r="E79" s="1567"/>
      <c r="F79" s="1568"/>
      <c r="G79" s="1566"/>
      <c r="H79" s="1569"/>
      <c r="I79" s="1567"/>
      <c r="J79" s="1568"/>
      <c r="K79" s="1570"/>
      <c r="L79" s="1568"/>
      <c r="M79" s="1568"/>
      <c r="N79" s="1571"/>
    </row>
    <row r="80" spans="1:14" s="1572" customFormat="1" ht="12.75" customHeight="1">
      <c r="A80" s="1565"/>
      <c r="B80" s="1565"/>
      <c r="C80" s="1566"/>
      <c r="D80" s="109"/>
      <c r="E80" s="1567"/>
      <c r="F80" s="1568"/>
      <c r="G80" s="1566"/>
      <c r="H80" s="1569"/>
      <c r="I80" s="1567"/>
      <c r="J80" s="1568"/>
      <c r="K80" s="1570"/>
      <c r="L80" s="1568"/>
      <c r="M80" s="1568"/>
      <c r="N80" s="1571"/>
    </row>
    <row r="81" spans="1:15" s="1572" customFormat="1" ht="12.75" customHeight="1">
      <c r="A81" s="1565"/>
      <c r="B81" s="1565"/>
      <c r="C81" s="1566"/>
      <c r="D81" s="109"/>
      <c r="E81" s="1567"/>
      <c r="F81" s="1568"/>
      <c r="G81" s="1566"/>
      <c r="H81" s="1569"/>
      <c r="I81" s="1567"/>
      <c r="J81" s="1568"/>
      <c r="K81" s="1570"/>
      <c r="L81" s="1568"/>
      <c r="M81" s="1568"/>
      <c r="N81" s="1571"/>
    </row>
    <row r="82" spans="1:15" s="1572" customFormat="1" ht="12.75" customHeight="1">
      <c r="A82" s="1565"/>
      <c r="B82" s="1565"/>
      <c r="C82" s="1566"/>
      <c r="D82" s="109"/>
      <c r="E82" s="1567"/>
      <c r="F82" s="1568"/>
      <c r="G82" s="1566"/>
      <c r="H82" s="1569"/>
      <c r="I82" s="1567"/>
      <c r="J82" s="1568"/>
      <c r="K82" s="1570"/>
      <c r="L82" s="1568"/>
      <c r="M82" s="1568"/>
      <c r="N82" s="1571"/>
    </row>
    <row r="83" spans="1:15" s="183" customFormat="1" ht="12.75" customHeight="1">
      <c r="A83" s="110"/>
      <c r="B83" s="110"/>
      <c r="C83" s="182"/>
      <c r="D83" s="109"/>
      <c r="E83" s="898"/>
      <c r="F83" s="969"/>
      <c r="G83" s="182"/>
      <c r="H83" s="901"/>
      <c r="I83" s="898"/>
      <c r="J83" s="969"/>
      <c r="K83" s="899"/>
      <c r="L83" s="969"/>
      <c r="M83" s="969"/>
      <c r="N83" s="592"/>
    </row>
    <row r="84" spans="1:15" s="183" customFormat="1" ht="12.75" customHeight="1">
      <c r="A84" s="110"/>
      <c r="B84" s="110"/>
      <c r="C84" s="182"/>
      <c r="D84" s="109"/>
      <c r="E84" s="898"/>
      <c r="F84" s="969"/>
      <c r="G84" s="182"/>
      <c r="H84" s="901"/>
      <c r="I84" s="898"/>
      <c r="J84" s="969"/>
      <c r="K84" s="899"/>
      <c r="L84" s="969"/>
      <c r="M84" s="969"/>
      <c r="N84" s="592"/>
    </row>
    <row r="85" spans="1:15" s="183" customFormat="1" ht="12.75" customHeight="1">
      <c r="A85" s="110"/>
      <c r="B85" s="110"/>
      <c r="C85" s="182"/>
      <c r="D85" s="109"/>
      <c r="E85" s="898"/>
      <c r="F85" s="969"/>
      <c r="G85" s="182"/>
      <c r="H85" s="901"/>
      <c r="I85" s="898"/>
      <c r="J85" s="969"/>
      <c r="K85" s="899"/>
      <c r="L85" s="969"/>
      <c r="M85" s="969"/>
      <c r="N85" s="592"/>
    </row>
    <row r="86" spans="1:15" s="183" customFormat="1" ht="12.75" customHeight="1">
      <c r="A86" s="110"/>
      <c r="B86" s="110"/>
      <c r="C86" s="182"/>
      <c r="D86" s="109"/>
      <c r="E86" s="898"/>
      <c r="F86" s="969"/>
      <c r="G86" s="182"/>
      <c r="H86" s="901"/>
      <c r="I86" s="898"/>
      <c r="J86" s="969"/>
      <c r="K86" s="899"/>
      <c r="L86" s="969"/>
      <c r="M86" s="969"/>
      <c r="N86" s="592"/>
    </row>
    <row r="87" spans="1:15" s="183" customFormat="1" ht="12.75" customHeight="1">
      <c r="A87" s="110"/>
      <c r="B87" s="110"/>
      <c r="C87" s="182"/>
      <c r="D87" s="109"/>
      <c r="E87" s="898"/>
      <c r="F87" s="969"/>
      <c r="G87" s="182"/>
      <c r="H87" s="901"/>
      <c r="I87" s="898"/>
      <c r="J87" s="969"/>
      <c r="K87" s="899"/>
      <c r="L87" s="969"/>
      <c r="M87" s="969"/>
      <c r="N87" s="592"/>
    </row>
    <row r="88" spans="1:15" s="183" customFormat="1" ht="12.75" customHeight="1">
      <c r="A88" s="2767" t="s">
        <v>1616</v>
      </c>
      <c r="B88" s="2766" t="s">
        <v>1617</v>
      </c>
      <c r="C88" s="182"/>
      <c r="D88" s="109"/>
      <c r="E88" s="898"/>
      <c r="F88" s="969"/>
      <c r="G88" s="182"/>
      <c r="H88" s="901"/>
      <c r="I88" s="898"/>
      <c r="J88" s="969"/>
      <c r="K88" s="899"/>
      <c r="L88" s="969"/>
      <c r="M88" s="969"/>
      <c r="N88" s="592"/>
    </row>
    <row r="89" spans="1:15">
      <c r="D89" s="641"/>
      <c r="E89" s="338"/>
      <c r="F89" s="969"/>
      <c r="G89" s="217"/>
      <c r="H89" s="901"/>
      <c r="I89" s="217"/>
      <c r="K89" s="217"/>
      <c r="L89" s="502"/>
    </row>
    <row r="90" spans="1:15">
      <c r="D90" s="641"/>
      <c r="E90" s="338"/>
      <c r="F90" s="969"/>
      <c r="G90" s="217"/>
      <c r="H90" s="901"/>
      <c r="I90" s="217"/>
      <c r="K90" s="217"/>
      <c r="L90" s="502"/>
    </row>
    <row r="91" spans="1:15">
      <c r="D91" s="641"/>
      <c r="E91" s="338"/>
      <c r="F91" s="969"/>
      <c r="G91" s="217"/>
      <c r="H91" s="901"/>
      <c r="I91" s="217"/>
      <c r="K91" s="217"/>
      <c r="L91" s="502"/>
    </row>
    <row r="92" spans="1:15" ht="13.5" thickBot="1">
      <c r="A92" s="2053"/>
      <c r="B92" s="2054"/>
      <c r="C92" s="2053"/>
      <c r="D92" s="2175"/>
      <c r="E92" s="269"/>
      <c r="F92" s="1467"/>
      <c r="G92" s="217"/>
      <c r="H92" s="901"/>
      <c r="I92" s="217"/>
      <c r="K92" s="217"/>
      <c r="L92" s="502"/>
    </row>
    <row r="93" spans="1:15">
      <c r="A93" s="15" t="s">
        <v>557</v>
      </c>
      <c r="B93" s="16"/>
      <c r="C93" s="17"/>
      <c r="D93" s="18"/>
      <c r="F93" s="1467"/>
    </row>
    <row r="94" spans="1:15">
      <c r="F94" s="1468"/>
    </row>
    <row r="95" spans="1:15" s="217" customFormat="1">
      <c r="A95" s="216"/>
      <c r="B95" s="1559" t="s">
        <v>1618</v>
      </c>
      <c r="C95" s="1972" t="s">
        <v>11895</v>
      </c>
      <c r="D95" s="1988">
        <v>-1015000</v>
      </c>
      <c r="E95" s="1591">
        <v>48769197</v>
      </c>
      <c r="F95" s="1467"/>
      <c r="G95" s="108"/>
      <c r="H95" s="108"/>
      <c r="I95" s="108"/>
      <c r="K95" s="108"/>
      <c r="L95" s="108"/>
      <c r="M95" s="108"/>
      <c r="N95" s="108"/>
      <c r="O95" s="108"/>
    </row>
    <row r="96" spans="1:15" s="217" customFormat="1">
      <c r="A96" s="216"/>
      <c r="B96" s="1559" t="s">
        <v>1618</v>
      </c>
      <c r="C96" s="1972" t="s">
        <v>11896</v>
      </c>
      <c r="D96" s="36">
        <v>-1295000</v>
      </c>
      <c r="E96" s="216">
        <v>42148965</v>
      </c>
      <c r="F96" s="1467"/>
      <c r="G96" s="108"/>
      <c r="H96" s="108"/>
      <c r="I96" s="108"/>
      <c r="K96" s="108"/>
      <c r="L96" s="108"/>
      <c r="M96" s="108"/>
      <c r="N96" s="108"/>
      <c r="O96" s="108"/>
    </row>
    <row r="97" spans="1:15" s="217" customFormat="1">
      <c r="A97" s="216"/>
      <c r="B97" s="1559" t="s">
        <v>1618</v>
      </c>
      <c r="C97" s="1972" t="s">
        <v>4191</v>
      </c>
      <c r="D97" s="36">
        <v>-23000</v>
      </c>
      <c r="E97" s="216">
        <v>42409459</v>
      </c>
      <c r="F97" s="1581"/>
      <c r="G97" s="108"/>
      <c r="H97" s="108"/>
      <c r="I97" s="108"/>
      <c r="K97" s="108"/>
      <c r="L97" s="108"/>
      <c r="M97" s="108"/>
      <c r="N97" s="108"/>
      <c r="O97" s="108"/>
    </row>
    <row r="98" spans="1:15" s="217" customFormat="1" ht="15">
      <c r="A98" s="216"/>
      <c r="B98" s="1559" t="s">
        <v>1618</v>
      </c>
      <c r="C98" s="1972" t="s">
        <v>11897</v>
      </c>
      <c r="D98" s="36">
        <v>-35000</v>
      </c>
      <c r="E98" s="216">
        <v>42858661</v>
      </c>
      <c r="F98" s="1805"/>
      <c r="G98" s="108"/>
      <c r="H98" s="108"/>
      <c r="I98" s="43"/>
      <c r="K98" s="108"/>
      <c r="L98" s="108"/>
      <c r="M98" s="108"/>
      <c r="N98" s="108"/>
      <c r="O98" s="108"/>
    </row>
    <row r="99" spans="1:15" s="217" customFormat="1" ht="15">
      <c r="A99" s="216"/>
      <c r="B99" s="1559" t="s">
        <v>1618</v>
      </c>
      <c r="C99" s="1972" t="s">
        <v>11898</v>
      </c>
      <c r="D99" s="36">
        <v>-680000</v>
      </c>
      <c r="E99" s="216">
        <v>48004569</v>
      </c>
      <c r="F99" s="1805"/>
      <c r="G99" s="108"/>
      <c r="H99" s="108"/>
      <c r="I99" s="33"/>
      <c r="K99" s="108"/>
      <c r="L99" s="108"/>
      <c r="M99" s="108"/>
      <c r="N99" s="108"/>
      <c r="O99" s="108"/>
    </row>
    <row r="100" spans="1:15" s="217" customFormat="1" ht="15">
      <c r="A100" s="216"/>
      <c r="B100" s="216"/>
      <c r="D100" s="660"/>
      <c r="E100" s="108"/>
      <c r="F100" s="108"/>
      <c r="G100" s="108"/>
      <c r="H100" s="108"/>
      <c r="I100" s="33"/>
      <c r="K100" s="108"/>
      <c r="L100" s="108"/>
      <c r="M100" s="108"/>
      <c r="N100" s="108"/>
      <c r="O100" s="108"/>
    </row>
    <row r="101" spans="1:15" s="217" customFormat="1" ht="15">
      <c r="A101" s="38" t="s">
        <v>1619</v>
      </c>
      <c r="B101" s="216"/>
      <c r="D101" s="640">
        <f>SUM(D3:D100)</f>
        <v>0</v>
      </c>
      <c r="E101" s="108"/>
      <c r="F101" s="108"/>
      <c r="G101" s="108"/>
      <c r="H101" s="108"/>
      <c r="I101" s="43"/>
      <c r="K101" s="108"/>
      <c r="L101" s="108"/>
      <c r="M101" s="108"/>
      <c r="N101" s="108"/>
      <c r="O101" s="108"/>
    </row>
    <row r="102" spans="1:15" s="217" customFormat="1" ht="15">
      <c r="A102" s="216"/>
      <c r="B102" s="216"/>
      <c r="D102" s="248"/>
      <c r="E102" s="108"/>
      <c r="F102" s="108"/>
      <c r="G102" s="108"/>
      <c r="H102" s="108"/>
      <c r="I102" s="43"/>
      <c r="K102" s="108"/>
      <c r="L102" s="108"/>
      <c r="M102" s="108"/>
      <c r="N102" s="108"/>
      <c r="O102" s="108"/>
    </row>
    <row r="104" spans="1:15" s="217" customFormat="1" ht="15">
      <c r="A104" s="216"/>
      <c r="B104" s="216"/>
      <c r="D104" s="248"/>
      <c r="E104" s="108"/>
      <c r="F104" s="108"/>
      <c r="G104" s="108"/>
      <c r="H104" s="108"/>
      <c r="I104" s="1719"/>
      <c r="K104" s="108"/>
      <c r="L104" s="108"/>
      <c r="M104" s="108"/>
      <c r="N104" s="108"/>
      <c r="O104" s="108"/>
    </row>
    <row r="105" spans="1:15" s="217" customFormat="1" ht="13.5" thickBot="1">
      <c r="A105" s="216"/>
      <c r="B105" s="216"/>
      <c r="D105" s="248"/>
      <c r="E105" s="108"/>
      <c r="F105" s="108"/>
      <c r="G105" s="108"/>
      <c r="H105" s="108"/>
      <c r="I105" s="108"/>
      <c r="K105" s="108"/>
      <c r="L105" s="108"/>
      <c r="M105" s="108"/>
      <c r="N105" s="108"/>
      <c r="O105" s="108"/>
    </row>
    <row r="106" spans="1:15" s="217" customFormat="1" ht="15.75" thickBot="1">
      <c r="A106" s="2887" t="s">
        <v>682</v>
      </c>
      <c r="B106" s="2888"/>
      <c r="C106" s="706" t="s">
        <v>11899</v>
      </c>
      <c r="D106" s="248"/>
      <c r="E106" s="108"/>
      <c r="F106" s="108"/>
      <c r="G106" s="108"/>
      <c r="H106" s="108"/>
      <c r="I106" s="108"/>
      <c r="K106" s="108"/>
      <c r="L106" s="108"/>
      <c r="M106" s="108"/>
      <c r="N106" s="108"/>
      <c r="O106" s="108"/>
    </row>
    <row r="107" spans="1:15" s="217" customFormat="1" ht="15.75" thickBot="1">
      <c r="A107" s="707" t="s">
        <v>684</v>
      </c>
      <c r="B107" s="1721"/>
      <c r="C107" s="706" t="s">
        <v>11900</v>
      </c>
      <c r="D107" s="248"/>
      <c r="E107" s="108"/>
      <c r="F107" s="108"/>
      <c r="G107" s="108"/>
      <c r="H107" s="108"/>
      <c r="I107" s="108"/>
      <c r="K107" s="108"/>
      <c r="L107" s="108"/>
      <c r="M107" s="108"/>
      <c r="N107" s="108"/>
      <c r="O107" s="108"/>
    </row>
    <row r="108" spans="1:15" ht="15.75" thickBot="1">
      <c r="A108" s="2887" t="s">
        <v>685</v>
      </c>
      <c r="B108" s="2888"/>
      <c r="C108" s="706" t="s">
        <v>11900</v>
      </c>
    </row>
    <row r="109" spans="1:15" ht="60">
      <c r="A109" s="2887" t="s">
        <v>686</v>
      </c>
      <c r="B109" s="2888"/>
      <c r="C109" s="705" t="s">
        <v>11901</v>
      </c>
    </row>
    <row r="110" spans="1:15" ht="15.75" thickBot="1">
      <c r="A110" s="2887" t="s">
        <v>688</v>
      </c>
      <c r="B110" s="2888"/>
      <c r="C110" s="706" t="s">
        <v>11902</v>
      </c>
    </row>
    <row r="111" spans="1:15" ht="15.75" thickBot="1">
      <c r="A111" s="2887" t="s">
        <v>690</v>
      </c>
      <c r="B111" s="2888"/>
      <c r="C111" s="706" t="s">
        <v>1625</v>
      </c>
    </row>
    <row r="112" spans="1:15" ht="15.75" thickBot="1">
      <c r="A112" s="2887" t="s">
        <v>692</v>
      </c>
      <c r="B112" s="2888"/>
      <c r="C112" s="706" t="s">
        <v>10</v>
      </c>
    </row>
    <row r="113" spans="1:15" ht="15.75" thickBot="1">
      <c r="A113" s="2885" t="s">
        <v>693</v>
      </c>
      <c r="B113" s="2886"/>
      <c r="C113" s="706" t="s">
        <v>694</v>
      </c>
    </row>
    <row r="114" spans="1:15" ht="15.75" thickBot="1">
      <c r="A114" s="2885" t="s">
        <v>695</v>
      </c>
      <c r="B114" s="2886"/>
      <c r="C114" s="717" t="s">
        <v>696</v>
      </c>
    </row>
    <row r="115" spans="1:15" ht="15.75" thickBot="1">
      <c r="A115" s="2885" t="s">
        <v>697</v>
      </c>
      <c r="B115" s="2886"/>
      <c r="C115" s="705"/>
    </row>
    <row r="116" spans="1:15" s="1015" customFormat="1" ht="15">
      <c r="A116" s="2887" t="s">
        <v>699</v>
      </c>
      <c r="B116" s="2888"/>
      <c r="C116" s="705" t="s">
        <v>11903</v>
      </c>
      <c r="D116" s="248"/>
      <c r="E116" s="108"/>
      <c r="F116" s="108"/>
      <c r="G116" s="108"/>
      <c r="H116" s="108"/>
      <c r="I116" s="108"/>
      <c r="J116" s="217"/>
      <c r="K116" s="108"/>
      <c r="L116" s="108"/>
      <c r="M116" s="108"/>
      <c r="N116" s="108"/>
      <c r="O116" s="108"/>
    </row>
    <row r="117" spans="1:15" s="1015" customFormat="1" ht="15.75" thickBot="1">
      <c r="A117" s="2915" t="s">
        <v>700</v>
      </c>
      <c r="B117" s="2916"/>
      <c r="C117" s="1436"/>
      <c r="D117" s="248"/>
      <c r="E117" s="108"/>
      <c r="F117" s="108"/>
      <c r="G117" s="108"/>
      <c r="H117" s="108"/>
      <c r="I117" s="108"/>
      <c r="J117" s="217"/>
      <c r="K117" s="108"/>
      <c r="L117" s="108"/>
      <c r="M117" s="108"/>
      <c r="N117" s="108"/>
      <c r="O117" s="108"/>
    </row>
    <row r="118" spans="1:15" s="1015" customFormat="1" ht="15.75" thickBot="1">
      <c r="A118" s="2885" t="s">
        <v>702</v>
      </c>
      <c r="B118" s="2886"/>
      <c r="C118" s="706" t="s">
        <v>760</v>
      </c>
      <c r="D118" s="248"/>
      <c r="E118" s="108"/>
      <c r="F118" s="108"/>
      <c r="G118" s="108"/>
      <c r="H118" s="108"/>
      <c r="I118" s="108"/>
      <c r="J118" s="217"/>
      <c r="K118" s="108"/>
      <c r="L118" s="108"/>
      <c r="M118" s="108"/>
      <c r="N118" s="108"/>
      <c r="O118" s="108"/>
    </row>
    <row r="119" spans="1:15" s="1015" customFormat="1" ht="15.75" thickBot="1">
      <c r="A119" s="2885" t="s">
        <v>704</v>
      </c>
      <c r="B119" s="2886"/>
      <c r="C119" s="709" t="s">
        <v>705</v>
      </c>
      <c r="D119" s="248"/>
      <c r="E119" s="108"/>
      <c r="F119" s="108"/>
      <c r="G119" s="108"/>
      <c r="H119" s="108"/>
      <c r="I119" s="108"/>
      <c r="J119" s="217"/>
      <c r="K119" s="108"/>
      <c r="L119" s="108"/>
      <c r="M119" s="108"/>
      <c r="N119" s="108"/>
      <c r="O119" s="108"/>
    </row>
    <row r="120" spans="1:15" s="1015" customFormat="1" ht="15.75" thickBot="1">
      <c r="A120" s="2885" t="s">
        <v>706</v>
      </c>
      <c r="B120" s="2886"/>
      <c r="C120" s="705"/>
      <c r="D120" s="248"/>
      <c r="E120" s="108"/>
      <c r="F120" s="108"/>
      <c r="G120" s="108"/>
      <c r="H120" s="108"/>
      <c r="I120" s="108"/>
      <c r="J120" s="217"/>
      <c r="K120" s="108"/>
      <c r="L120" s="108"/>
      <c r="M120" s="108"/>
      <c r="N120" s="108"/>
      <c r="O120" s="108"/>
    </row>
    <row r="121" spans="1:15">
      <c r="A121" s="2005"/>
      <c r="B121" s="2004"/>
      <c r="C121" s="2004"/>
    </row>
  </sheetData>
  <mergeCells count="15">
    <mergeCell ref="A118:B118"/>
    <mergeCell ref="A119:B119"/>
    <mergeCell ref="A120:B120"/>
    <mergeCell ref="A112:B112"/>
    <mergeCell ref="A113:B113"/>
    <mergeCell ref="A114:B114"/>
    <mergeCell ref="A115:B115"/>
    <mergeCell ref="A116:B116"/>
    <mergeCell ref="A117:B117"/>
    <mergeCell ref="A111:B111"/>
    <mergeCell ref="L1:M1"/>
    <mergeCell ref="A106:B106"/>
    <mergeCell ref="A108:B108"/>
    <mergeCell ref="A109:B109"/>
    <mergeCell ref="A110:B110"/>
  </mergeCells>
  <phoneticPr fontId="124"/>
  <printOptions horizontalCentered="1" verticalCentered="1"/>
  <pageMargins left="0.25" right="0.25" top="0.25" bottom="0.25" header="0" footer="0"/>
  <pageSetup paperSize="9" scale="34" orientation="portrait" horizontalDpi="300" verticalDpi="300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1">
    <tabColor rgb="FF00B0F0"/>
  </sheetPr>
  <dimension ref="A1:R370"/>
  <sheetViews>
    <sheetView workbookViewId="0">
      <pane xSplit="4" ySplit="2" topLeftCell="G328" activePane="bottomRight" state="frozen"/>
      <selection pane="topRight" activeCell="D27" sqref="D27"/>
      <selection pane="bottomLeft" activeCell="D27" sqref="D27"/>
      <selection pane="bottomRight" activeCell="G328" sqref="G328"/>
    </sheetView>
  </sheetViews>
  <sheetFormatPr defaultColWidth="9" defaultRowHeight="12.75"/>
  <cols>
    <col min="1" max="1" width="12.140625" style="22" customWidth="1"/>
    <col min="2" max="2" width="27.42578125" style="23" customWidth="1"/>
    <col min="3" max="3" width="24.7109375" style="23" customWidth="1"/>
    <col min="4" max="4" width="13" style="37" customWidth="1"/>
    <col min="5" max="5" width="12.28515625" style="25" customWidth="1"/>
    <col min="6" max="7" width="12.28515625" style="527" customWidth="1"/>
    <col min="8" max="8" width="11" style="87" customWidth="1"/>
    <col min="9" max="9" width="10.140625" style="22" bestFit="1" customWidth="1"/>
    <col min="10" max="10" width="11.85546875" style="1509" customWidth="1"/>
    <col min="11" max="11" width="13.42578125" style="22" customWidth="1"/>
    <col min="12" max="12" width="16.42578125" style="23" customWidth="1"/>
    <col min="13" max="13" width="9.42578125" style="26" customWidth="1"/>
    <col min="14" max="14" width="9.7109375" style="22" customWidth="1"/>
    <col min="15" max="15" width="12" style="1509" customWidth="1"/>
    <col min="16" max="16" width="9.28515625" style="23" customWidth="1"/>
    <col min="17" max="17" width="19.7109375" style="23" customWidth="1"/>
    <col min="18" max="16384" width="9" style="23"/>
  </cols>
  <sheetData>
    <row r="1" spans="1:17">
      <c r="A1" s="3"/>
      <c r="B1" s="2876" t="s">
        <v>9</v>
      </c>
      <c r="C1" s="1"/>
      <c r="D1" s="209" t="s">
        <v>11600</v>
      </c>
      <c r="E1" s="209" t="s">
        <v>1594</v>
      </c>
      <c r="F1" s="209"/>
      <c r="G1" s="209"/>
      <c r="H1" s="503" t="s">
        <v>1595</v>
      </c>
      <c r="I1" s="2876"/>
      <c r="J1" s="1505" t="s">
        <v>1595</v>
      </c>
      <c r="K1" s="1"/>
      <c r="L1" s="1"/>
      <c r="M1" s="27"/>
      <c r="N1" s="2893" t="s">
        <v>4216</v>
      </c>
      <c r="O1" s="2893"/>
      <c r="P1" s="2893"/>
      <c r="Q1" s="1"/>
    </row>
    <row r="2" spans="1:17" s="22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85" t="s">
        <v>11607</v>
      </c>
      <c r="G2" s="585" t="s">
        <v>11608</v>
      </c>
      <c r="H2" s="98" t="s">
        <v>944</v>
      </c>
      <c r="I2" s="5" t="s">
        <v>1599</v>
      </c>
      <c r="J2" s="1504" t="s">
        <v>3112</v>
      </c>
      <c r="K2" s="5" t="s">
        <v>1600</v>
      </c>
      <c r="L2" s="5" t="s">
        <v>11638</v>
      </c>
      <c r="M2" s="11" t="s">
        <v>1601</v>
      </c>
      <c r="N2" s="5" t="s">
        <v>1602</v>
      </c>
      <c r="O2" s="1504" t="s">
        <v>3112</v>
      </c>
      <c r="P2" s="6" t="s">
        <v>18</v>
      </c>
      <c r="Q2" s="5" t="s">
        <v>949</v>
      </c>
    </row>
    <row r="3" spans="1:17" s="22" customFormat="1">
      <c r="A3" s="3"/>
      <c r="B3" s="7"/>
      <c r="C3" s="2876"/>
      <c r="D3" s="50"/>
      <c r="E3" s="47"/>
      <c r="F3" s="591"/>
      <c r="G3" s="591"/>
      <c r="H3" s="93"/>
      <c r="I3" s="2876"/>
      <c r="J3" s="1505"/>
      <c r="K3" s="2876"/>
      <c r="L3" s="2876"/>
      <c r="M3" s="48"/>
      <c r="N3" s="2876"/>
      <c r="O3" s="1505"/>
      <c r="P3" s="49"/>
      <c r="Q3" s="2876"/>
    </row>
    <row r="4" spans="1:17" s="22" customFormat="1">
      <c r="A4" s="3"/>
      <c r="B4" s="245" t="s">
        <v>2187</v>
      </c>
      <c r="C4" s="2876"/>
      <c r="D4" s="67">
        <v>4405000</v>
      </c>
      <c r="E4" s="47"/>
      <c r="F4" s="591"/>
      <c r="G4" s="591"/>
      <c r="H4" s="93"/>
      <c r="I4" s="2876"/>
      <c r="J4" s="1505"/>
      <c r="K4" s="2876"/>
      <c r="L4" s="2876"/>
      <c r="M4" s="48"/>
      <c r="N4" s="2876"/>
      <c r="O4" s="1505"/>
      <c r="P4" s="49"/>
      <c r="Q4" s="2876"/>
    </row>
    <row r="5" spans="1:17" s="22" customFormat="1">
      <c r="A5" s="2876"/>
      <c r="B5" s="245"/>
      <c r="C5" s="2876"/>
      <c r="D5" s="67"/>
      <c r="E5" s="47"/>
      <c r="F5" s="591"/>
      <c r="G5" s="591"/>
      <c r="H5" s="93"/>
      <c r="I5" s="2876"/>
      <c r="J5" s="1505"/>
      <c r="K5" s="2876"/>
      <c r="L5" s="2876"/>
      <c r="M5" s="48"/>
      <c r="N5" s="2876"/>
      <c r="O5" s="1505"/>
      <c r="P5" s="49"/>
      <c r="Q5" s="2876"/>
    </row>
    <row r="6" spans="1:17" s="883" customFormat="1">
      <c r="A6" s="244" t="s">
        <v>11904</v>
      </c>
      <c r="B6" s="244"/>
      <c r="C6" s="863" t="s">
        <v>11905</v>
      </c>
      <c r="D6" s="58"/>
      <c r="E6" s="2007"/>
      <c r="F6" s="2050"/>
      <c r="G6" s="2050"/>
      <c r="H6" s="2008"/>
      <c r="I6" s="2005"/>
      <c r="J6" s="2011"/>
      <c r="K6" s="2005"/>
      <c r="L6" s="2004"/>
      <c r="M6" s="2010"/>
      <c r="N6" s="2005"/>
      <c r="O6" s="2011"/>
      <c r="P6" s="2004"/>
      <c r="Q6" s="2004"/>
    </row>
    <row r="7" spans="1:17" s="883" customFormat="1">
      <c r="A7" s="216">
        <v>5102048</v>
      </c>
      <c r="B7" s="216" t="s">
        <v>11906</v>
      </c>
      <c r="C7" s="590" t="s">
        <v>11907</v>
      </c>
      <c r="D7" s="58">
        <v>1270000</v>
      </c>
      <c r="E7" s="2007"/>
      <c r="F7" s="58">
        <v>1270000</v>
      </c>
      <c r="G7" s="2265">
        <f t="shared" ref="G7:G11" si="0">(D7)-(F7)</f>
        <v>0</v>
      </c>
      <c r="H7" s="2008">
        <v>1024000</v>
      </c>
      <c r="I7" s="2005" t="s">
        <v>98</v>
      </c>
      <c r="J7" s="2011">
        <v>42781</v>
      </c>
      <c r="K7" s="2005" t="s">
        <v>6407</v>
      </c>
      <c r="L7" s="2004"/>
      <c r="M7" s="2010"/>
      <c r="N7" s="2005" t="s">
        <v>107</v>
      </c>
      <c r="O7" s="2011">
        <v>42845</v>
      </c>
      <c r="P7" s="2004" t="s">
        <v>728</v>
      </c>
      <c r="Q7" s="2004" t="s">
        <v>2210</v>
      </c>
    </row>
    <row r="8" spans="1:17" s="883" customFormat="1">
      <c r="A8" s="216">
        <v>5102050</v>
      </c>
      <c r="B8" s="216" t="s">
        <v>11908</v>
      </c>
      <c r="C8" s="590" t="s">
        <v>11909</v>
      </c>
      <c r="D8" s="58">
        <v>1200000</v>
      </c>
      <c r="E8" s="2007"/>
      <c r="F8" s="58">
        <v>1200000</v>
      </c>
      <c r="G8" s="2265">
        <f t="shared" si="0"/>
        <v>0</v>
      </c>
      <c r="H8" s="2008">
        <v>850000</v>
      </c>
      <c r="I8" s="2005" t="s">
        <v>98</v>
      </c>
      <c r="J8" s="2011">
        <v>42781</v>
      </c>
      <c r="K8" s="2005" t="s">
        <v>6407</v>
      </c>
      <c r="L8" s="2004"/>
      <c r="M8" s="2010"/>
      <c r="N8" s="2005" t="s">
        <v>107</v>
      </c>
      <c r="O8" s="2011">
        <v>42845</v>
      </c>
      <c r="P8" s="2004" t="s">
        <v>728</v>
      </c>
      <c r="Q8" s="2004" t="s">
        <v>729</v>
      </c>
    </row>
    <row r="9" spans="1:17" s="952" customFormat="1">
      <c r="A9" s="216">
        <v>5103077</v>
      </c>
      <c r="B9" s="216" t="s">
        <v>11910</v>
      </c>
      <c r="C9" s="590" t="s">
        <v>11911</v>
      </c>
      <c r="D9" s="58">
        <v>1200000</v>
      </c>
      <c r="E9" s="2007"/>
      <c r="F9" s="58">
        <v>1200000</v>
      </c>
      <c r="G9" s="2265">
        <f t="shared" si="0"/>
        <v>0</v>
      </c>
      <c r="H9" s="2008">
        <v>810000</v>
      </c>
      <c r="I9" s="2005" t="s">
        <v>98</v>
      </c>
      <c r="J9" s="2011">
        <v>42808</v>
      </c>
      <c r="K9" s="2005" t="s">
        <v>106</v>
      </c>
      <c r="L9" s="2004"/>
      <c r="M9" s="2010"/>
      <c r="N9" s="2005" t="s">
        <v>107</v>
      </c>
      <c r="O9" s="2011">
        <v>42845</v>
      </c>
      <c r="P9" s="2004" t="s">
        <v>728</v>
      </c>
      <c r="Q9" s="2004" t="s">
        <v>729</v>
      </c>
    </row>
    <row r="10" spans="1:17" s="952" customFormat="1">
      <c r="A10" s="216">
        <v>5103087</v>
      </c>
      <c r="B10" s="216" t="s">
        <v>11912</v>
      </c>
      <c r="C10" s="590" t="s">
        <v>11913</v>
      </c>
      <c r="D10" s="58">
        <v>1320000</v>
      </c>
      <c r="E10" s="2007"/>
      <c r="F10" s="58">
        <v>1320000</v>
      </c>
      <c r="G10" s="2265">
        <f t="shared" si="0"/>
        <v>0</v>
      </c>
      <c r="H10" s="2008">
        <v>1073000</v>
      </c>
      <c r="I10" s="2005" t="s">
        <v>110</v>
      </c>
      <c r="J10" s="2011">
        <v>42809</v>
      </c>
      <c r="K10" s="2005" t="s">
        <v>3153</v>
      </c>
      <c r="L10" s="2004"/>
      <c r="M10" s="2010"/>
      <c r="N10" s="2005" t="s">
        <v>107</v>
      </c>
      <c r="O10" s="2011">
        <v>42845</v>
      </c>
      <c r="P10" s="2004" t="s">
        <v>728</v>
      </c>
      <c r="Q10" s="2004" t="s">
        <v>729</v>
      </c>
    </row>
    <row r="11" spans="1:17" s="952" customFormat="1">
      <c r="A11" s="216">
        <v>5103088</v>
      </c>
      <c r="B11" s="216" t="s">
        <v>11914</v>
      </c>
      <c r="C11" s="590" t="s">
        <v>11915</v>
      </c>
      <c r="D11" s="58">
        <v>1440000</v>
      </c>
      <c r="E11" s="2007"/>
      <c r="F11" s="58">
        <v>1440000</v>
      </c>
      <c r="G11" s="2265">
        <f t="shared" si="0"/>
        <v>0</v>
      </c>
      <c r="H11" s="2008">
        <v>1049000</v>
      </c>
      <c r="I11" s="2005" t="s">
        <v>98</v>
      </c>
      <c r="J11" s="2011">
        <v>42809</v>
      </c>
      <c r="K11" s="2005" t="s">
        <v>3153</v>
      </c>
      <c r="L11" s="2004"/>
      <c r="M11" s="2010"/>
      <c r="N11" s="2005" t="s">
        <v>107</v>
      </c>
      <c r="O11" s="2011">
        <v>42845</v>
      </c>
      <c r="P11" s="2004" t="s">
        <v>728</v>
      </c>
      <c r="Q11" s="2004" t="s">
        <v>729</v>
      </c>
    </row>
    <row r="12" spans="1:17" s="883" customFormat="1">
      <c r="A12" s="216">
        <v>5103115</v>
      </c>
      <c r="B12" s="216" t="s">
        <v>11748</v>
      </c>
      <c r="C12" s="590" t="s">
        <v>11916</v>
      </c>
      <c r="D12" s="58">
        <v>1550000</v>
      </c>
      <c r="E12" s="2007"/>
      <c r="F12" s="58">
        <v>1550000</v>
      </c>
      <c r="G12" s="2265">
        <f>(D12)-(F12)</f>
        <v>0</v>
      </c>
      <c r="H12" s="2008">
        <v>1150000</v>
      </c>
      <c r="I12" s="2005" t="s">
        <v>98</v>
      </c>
      <c r="J12" s="2011">
        <v>42812</v>
      </c>
      <c r="K12" s="2005" t="s">
        <v>448</v>
      </c>
      <c r="L12" s="2004"/>
      <c r="M12" s="2010"/>
      <c r="N12" s="2005" t="s">
        <v>107</v>
      </c>
      <c r="O12" s="2011">
        <v>42845</v>
      </c>
      <c r="P12" s="2004" t="s">
        <v>728</v>
      </c>
      <c r="Q12" s="2004" t="s">
        <v>729</v>
      </c>
    </row>
    <row r="13" spans="1:17" s="883" customFormat="1">
      <c r="A13" s="216">
        <v>5103116</v>
      </c>
      <c r="B13" s="216" t="s">
        <v>11917</v>
      </c>
      <c r="C13" s="590" t="s">
        <v>11918</v>
      </c>
      <c r="D13" s="58">
        <v>1550000</v>
      </c>
      <c r="E13" s="2007"/>
      <c r="F13" s="58">
        <v>1550000</v>
      </c>
      <c r="G13" s="2265">
        <f>(D13)-(F13)</f>
        <v>0</v>
      </c>
      <c r="H13" s="2008">
        <v>1150000</v>
      </c>
      <c r="I13" s="2005" t="s">
        <v>98</v>
      </c>
      <c r="J13" s="2011">
        <v>42812</v>
      </c>
      <c r="K13" s="2005" t="s">
        <v>448</v>
      </c>
      <c r="L13" s="2004"/>
      <c r="M13" s="2010"/>
      <c r="N13" s="2005" t="s">
        <v>107</v>
      </c>
      <c r="O13" s="2011">
        <v>42845</v>
      </c>
      <c r="P13" s="2004" t="s">
        <v>728</v>
      </c>
      <c r="Q13" s="2004" t="s">
        <v>2210</v>
      </c>
    </row>
    <row r="14" spans="1:17" s="883" customFormat="1">
      <c r="A14" s="216">
        <v>5103117</v>
      </c>
      <c r="B14" s="216" t="s">
        <v>11919</v>
      </c>
      <c r="C14" s="590" t="s">
        <v>11920</v>
      </c>
      <c r="D14" s="58">
        <v>1530000</v>
      </c>
      <c r="E14" s="2007"/>
      <c r="F14" s="58">
        <v>1530000</v>
      </c>
      <c r="G14" s="2265">
        <f>(D14)-(F14)</f>
        <v>0</v>
      </c>
      <c r="H14" s="2008">
        <v>1130000</v>
      </c>
      <c r="I14" s="2005" t="s">
        <v>98</v>
      </c>
      <c r="J14" s="2011">
        <v>42812</v>
      </c>
      <c r="K14" s="2005" t="s">
        <v>448</v>
      </c>
      <c r="L14" s="2004"/>
      <c r="M14" s="2010"/>
      <c r="N14" s="2005" t="s">
        <v>107</v>
      </c>
      <c r="O14" s="2011">
        <v>42845</v>
      </c>
      <c r="P14" s="2004" t="s">
        <v>728</v>
      </c>
      <c r="Q14" s="2004" t="s">
        <v>2210</v>
      </c>
    </row>
    <row r="15" spans="1:17" s="883" customFormat="1">
      <c r="A15" s="216">
        <v>5103118</v>
      </c>
      <c r="B15" s="216" t="s">
        <v>11921</v>
      </c>
      <c r="C15" s="590" t="s">
        <v>11922</v>
      </c>
      <c r="D15" s="58">
        <v>1185000</v>
      </c>
      <c r="E15" s="2007"/>
      <c r="F15" s="58">
        <v>1185000</v>
      </c>
      <c r="G15" s="2265">
        <f>(D15)-(F15)</f>
        <v>0</v>
      </c>
      <c r="H15" s="2008">
        <v>795000</v>
      </c>
      <c r="I15" s="2005" t="s">
        <v>98</v>
      </c>
      <c r="J15" s="2011">
        <v>42812</v>
      </c>
      <c r="K15" s="2005" t="s">
        <v>448</v>
      </c>
      <c r="L15" s="2004"/>
      <c r="M15" s="2010"/>
      <c r="N15" s="2005" t="s">
        <v>107</v>
      </c>
      <c r="O15" s="2011">
        <v>42845</v>
      </c>
      <c r="P15" s="2004" t="s">
        <v>728</v>
      </c>
      <c r="Q15" s="2004" t="s">
        <v>2210</v>
      </c>
    </row>
    <row r="16" spans="1:17" s="883" customFormat="1">
      <c r="A16" s="216">
        <v>5103121</v>
      </c>
      <c r="B16" s="216" t="s">
        <v>11923</v>
      </c>
      <c r="C16" s="590" t="s">
        <v>11924</v>
      </c>
      <c r="D16" s="58">
        <v>1120000</v>
      </c>
      <c r="E16" s="2007"/>
      <c r="F16" s="58">
        <v>1120000</v>
      </c>
      <c r="G16" s="2265">
        <f>(D16)-(F16)</f>
        <v>0</v>
      </c>
      <c r="H16" s="2008">
        <v>730000</v>
      </c>
      <c r="I16" s="2005" t="s">
        <v>98</v>
      </c>
      <c r="J16" s="2011">
        <v>42812</v>
      </c>
      <c r="K16" s="2005" t="s">
        <v>317</v>
      </c>
      <c r="L16" s="2004"/>
      <c r="M16" s="2010"/>
      <c r="N16" s="2005" t="s">
        <v>107</v>
      </c>
      <c r="O16" s="2011">
        <v>42845</v>
      </c>
      <c r="P16" s="2004" t="s">
        <v>728</v>
      </c>
      <c r="Q16" s="2004" t="s">
        <v>2210</v>
      </c>
    </row>
    <row r="17" spans="1:17">
      <c r="A17" s="2005"/>
      <c r="B17" s="2004"/>
      <c r="C17" s="2004"/>
      <c r="D17" s="2083"/>
      <c r="E17" s="2007"/>
      <c r="F17" s="2050"/>
      <c r="G17" s="2050"/>
      <c r="H17" s="2041"/>
      <c r="I17" s="2005"/>
      <c r="J17" s="2011"/>
      <c r="K17" s="2005"/>
      <c r="L17" s="2004"/>
      <c r="M17" s="2010"/>
      <c r="N17" s="2005"/>
      <c r="O17" s="2011"/>
      <c r="P17" s="2004"/>
      <c r="Q17" s="2004"/>
    </row>
    <row r="18" spans="1:17" s="883" customFormat="1">
      <c r="A18" s="244" t="s">
        <v>3797</v>
      </c>
      <c r="B18" s="216"/>
      <c r="C18" s="590"/>
      <c r="D18" s="58"/>
      <c r="E18" s="2007"/>
      <c r="F18" s="2050"/>
      <c r="G18" s="2050"/>
      <c r="H18" s="2008"/>
      <c r="I18" s="2005"/>
      <c r="J18" s="2011"/>
      <c r="K18" s="2005"/>
      <c r="L18" s="2004"/>
      <c r="M18" s="2010"/>
      <c r="N18" s="2005"/>
      <c r="O18" s="2011"/>
      <c r="P18" s="2004"/>
      <c r="Q18" s="2004"/>
    </row>
    <row r="19" spans="1:17" s="883" customFormat="1">
      <c r="A19" s="216">
        <v>5102094</v>
      </c>
      <c r="B19" s="216" t="s">
        <v>11925</v>
      </c>
      <c r="C19" s="590" t="s">
        <v>11926</v>
      </c>
      <c r="D19" s="58">
        <v>2400000</v>
      </c>
      <c r="E19" s="2007"/>
      <c r="F19" s="58">
        <v>2400000</v>
      </c>
      <c r="G19" s="2265">
        <f t="shared" ref="G19:G21" si="1">(D19)-(F19)</f>
        <v>0</v>
      </c>
      <c r="H19" s="2008">
        <v>2003000</v>
      </c>
      <c r="I19" s="2005" t="s">
        <v>98</v>
      </c>
      <c r="J19" s="2011">
        <v>42787</v>
      </c>
      <c r="K19" s="2005" t="s">
        <v>27</v>
      </c>
      <c r="L19" s="2004"/>
      <c r="M19" s="2010"/>
      <c r="N19" s="2005" t="s">
        <v>67</v>
      </c>
      <c r="O19" s="2011">
        <v>42840</v>
      </c>
      <c r="P19" s="2004" t="s">
        <v>728</v>
      </c>
      <c r="Q19" s="2004" t="s">
        <v>729</v>
      </c>
    </row>
    <row r="20" spans="1:17" s="883" customFormat="1">
      <c r="A20" s="216">
        <v>5102120</v>
      </c>
      <c r="B20" s="216" t="s">
        <v>11914</v>
      </c>
      <c r="C20" s="590" t="s">
        <v>11927</v>
      </c>
      <c r="D20" s="58">
        <v>1900000</v>
      </c>
      <c r="E20" s="2007"/>
      <c r="F20" s="58">
        <v>1900000</v>
      </c>
      <c r="G20" s="2265">
        <f t="shared" si="1"/>
        <v>0</v>
      </c>
      <c r="H20" s="2008">
        <v>1505000</v>
      </c>
      <c r="I20" s="2005" t="s">
        <v>98</v>
      </c>
      <c r="J20" s="2011">
        <v>42790</v>
      </c>
      <c r="K20" s="2005" t="s">
        <v>782</v>
      </c>
      <c r="L20" s="2004"/>
      <c r="M20" s="2010"/>
      <c r="N20" s="2005" t="s">
        <v>67</v>
      </c>
      <c r="O20" s="2011">
        <v>42840</v>
      </c>
      <c r="P20" s="2004" t="s">
        <v>728</v>
      </c>
      <c r="Q20" s="2004" t="s">
        <v>729</v>
      </c>
    </row>
    <row r="21" spans="1:17" s="883" customFormat="1">
      <c r="A21" s="216">
        <v>5103019</v>
      </c>
      <c r="B21" s="216" t="s">
        <v>11928</v>
      </c>
      <c r="C21" s="590" t="s">
        <v>11929</v>
      </c>
      <c r="D21" s="58">
        <v>1300000</v>
      </c>
      <c r="E21" s="2007"/>
      <c r="F21" s="58">
        <v>1300000</v>
      </c>
      <c r="G21" s="2265">
        <f t="shared" si="1"/>
        <v>0</v>
      </c>
      <c r="H21" s="2008">
        <v>963000</v>
      </c>
      <c r="I21" s="2005" t="s">
        <v>98</v>
      </c>
      <c r="J21" s="2011">
        <v>41701</v>
      </c>
      <c r="K21" s="2005" t="s">
        <v>770</v>
      </c>
      <c r="L21" s="2004"/>
      <c r="M21" s="2010"/>
      <c r="N21" s="2005" t="s">
        <v>67</v>
      </c>
      <c r="O21" s="2011">
        <v>42840</v>
      </c>
      <c r="P21" s="2004" t="s">
        <v>728</v>
      </c>
      <c r="Q21" s="2004" t="s">
        <v>2210</v>
      </c>
    </row>
    <row r="23" spans="1:17" s="883" customFormat="1">
      <c r="A23" s="216">
        <v>5103112</v>
      </c>
      <c r="B23" s="216" t="s">
        <v>11930</v>
      </c>
      <c r="C23" s="590" t="s">
        <v>11931</v>
      </c>
      <c r="D23" s="58">
        <v>1150000</v>
      </c>
      <c r="E23" s="2007"/>
      <c r="F23" s="58">
        <v>1150000</v>
      </c>
      <c r="G23" s="2265">
        <f>(D23)-(F23)</f>
        <v>0</v>
      </c>
      <c r="H23" s="2008">
        <v>864000</v>
      </c>
      <c r="I23" s="2005" t="s">
        <v>98</v>
      </c>
      <c r="J23" s="2011">
        <v>42811</v>
      </c>
      <c r="K23" s="2005" t="s">
        <v>3263</v>
      </c>
      <c r="L23" s="2004"/>
      <c r="M23" s="2010"/>
      <c r="N23" s="2005" t="s">
        <v>67</v>
      </c>
      <c r="O23" s="2011">
        <v>42840</v>
      </c>
      <c r="P23" s="2004" t="s">
        <v>728</v>
      </c>
      <c r="Q23" s="2004" t="s">
        <v>729</v>
      </c>
    </row>
    <row r="24" spans="1:17" s="883" customFormat="1">
      <c r="A24" s="216"/>
      <c r="B24" s="216"/>
      <c r="C24" s="590"/>
      <c r="D24" s="58"/>
      <c r="E24" s="2007"/>
      <c r="F24" s="2050"/>
      <c r="G24" s="2050"/>
      <c r="H24" s="2008"/>
      <c r="I24" s="2005"/>
      <c r="J24" s="2011"/>
      <c r="K24" s="2005"/>
      <c r="L24" s="2004"/>
      <c r="M24" s="2010"/>
      <c r="N24" s="2005"/>
      <c r="O24" s="2011"/>
      <c r="P24" s="2004"/>
      <c r="Q24" s="2004"/>
    </row>
    <row r="25" spans="1:17" s="883" customFormat="1">
      <c r="A25" s="244" t="s">
        <v>11932</v>
      </c>
      <c r="B25" s="216"/>
      <c r="C25" s="590"/>
      <c r="D25" s="58"/>
      <c r="E25" s="2007"/>
      <c r="F25" s="2050"/>
      <c r="G25" s="2050"/>
      <c r="H25" s="2008"/>
      <c r="I25" s="2005"/>
      <c r="J25" s="2011"/>
      <c r="K25" s="2005"/>
      <c r="L25" s="2004"/>
      <c r="M25" s="2010"/>
      <c r="N25" s="2005"/>
      <c r="O25" s="2011"/>
      <c r="P25" s="2004"/>
      <c r="Q25" s="2004"/>
    </row>
    <row r="26" spans="1:17" s="883" customFormat="1">
      <c r="A26" s="216">
        <v>5103008</v>
      </c>
      <c r="B26" s="216" t="s">
        <v>11933</v>
      </c>
      <c r="C26" s="590" t="s">
        <v>11934</v>
      </c>
      <c r="D26" s="58">
        <v>1650000</v>
      </c>
      <c r="E26" s="2007"/>
      <c r="F26" s="58">
        <v>1650000</v>
      </c>
      <c r="G26" s="2265">
        <f t="shared" ref="G26" si="2">(D26)-(F26)</f>
        <v>0</v>
      </c>
      <c r="H26" s="2008">
        <v>1250000</v>
      </c>
      <c r="I26" s="2005" t="s">
        <v>98</v>
      </c>
      <c r="J26" s="2011">
        <v>42795</v>
      </c>
      <c r="K26" s="2005" t="s">
        <v>3153</v>
      </c>
      <c r="L26" s="2004"/>
      <c r="M26" s="2010"/>
      <c r="N26" s="2005" t="s">
        <v>41</v>
      </c>
      <c r="O26" s="2011">
        <v>42845</v>
      </c>
      <c r="P26" s="2004" t="s">
        <v>728</v>
      </c>
      <c r="Q26" s="2004" t="s">
        <v>2210</v>
      </c>
    </row>
    <row r="27" spans="1:17" s="883" customFormat="1">
      <c r="A27" s="216"/>
      <c r="B27" s="216"/>
      <c r="C27" s="590"/>
      <c r="D27" s="58"/>
      <c r="E27" s="2007"/>
      <c r="F27" s="58"/>
      <c r="G27" s="2265"/>
      <c r="H27" s="2008"/>
      <c r="I27" s="2005"/>
      <c r="J27" s="2011"/>
      <c r="K27" s="2005"/>
      <c r="L27" s="2004"/>
      <c r="M27" s="2010"/>
      <c r="N27" s="2005"/>
      <c r="O27" s="2011"/>
      <c r="P27" s="2004"/>
      <c r="Q27" s="2004"/>
    </row>
    <row r="28" spans="1:17" s="883" customFormat="1">
      <c r="A28" s="216"/>
      <c r="B28" s="2004" t="s">
        <v>11935</v>
      </c>
      <c r="C28" s="590"/>
      <c r="D28" s="58"/>
      <c r="E28" s="2007"/>
      <c r="F28" s="58"/>
      <c r="G28" s="2265"/>
      <c r="H28" s="2008"/>
      <c r="I28" s="2005"/>
      <c r="J28" s="2011"/>
      <c r="K28" s="2005"/>
      <c r="L28" s="2004"/>
      <c r="M28" s="2010"/>
      <c r="N28" s="2005"/>
      <c r="O28" s="2011"/>
      <c r="P28" s="2004"/>
      <c r="Q28" s="2004"/>
    </row>
    <row r="29" spans="1:17" s="883" customFormat="1">
      <c r="A29" s="216"/>
      <c r="B29" s="2004" t="s">
        <v>731</v>
      </c>
      <c r="C29" s="590"/>
      <c r="D29" s="58"/>
      <c r="E29" s="2007"/>
      <c r="F29" s="58"/>
      <c r="G29" s="2265"/>
      <c r="H29" s="2008"/>
      <c r="I29" s="2005"/>
      <c r="J29" s="2011"/>
      <c r="K29" s="2005"/>
      <c r="L29" s="2004"/>
      <c r="M29" s="2010"/>
      <c r="N29" s="2005"/>
      <c r="O29" s="2011"/>
      <c r="P29" s="2004"/>
      <c r="Q29" s="2004"/>
    </row>
    <row r="30" spans="1:17" s="883" customFormat="1">
      <c r="A30" s="216"/>
      <c r="B30" s="216"/>
      <c r="C30" s="590"/>
      <c r="D30" s="58"/>
      <c r="E30" s="2007"/>
      <c r="F30" s="2050"/>
      <c r="G30" s="2265"/>
      <c r="H30" s="2008"/>
      <c r="I30" s="2005"/>
      <c r="J30" s="2011"/>
      <c r="K30" s="2005"/>
      <c r="L30" s="2004"/>
      <c r="M30" s="2010"/>
      <c r="N30" s="2005"/>
      <c r="O30" s="2011"/>
      <c r="P30" s="2004"/>
      <c r="Q30" s="2004"/>
    </row>
    <row r="31" spans="1:17" s="883" customFormat="1">
      <c r="A31" s="216"/>
      <c r="B31" s="29" t="s">
        <v>11769</v>
      </c>
      <c r="C31" s="590"/>
      <c r="D31" s="58"/>
      <c r="E31" s="2007"/>
      <c r="F31" s="2050"/>
      <c r="G31" s="2265"/>
      <c r="H31" s="2008"/>
      <c r="I31" s="2005"/>
      <c r="J31" s="2011"/>
      <c r="K31" s="2005"/>
      <c r="L31" s="2004"/>
      <c r="M31" s="2010"/>
      <c r="N31" s="2005"/>
      <c r="O31" s="2011"/>
      <c r="P31" s="2004"/>
      <c r="Q31" s="2004"/>
    </row>
    <row r="32" spans="1:17" s="883" customFormat="1">
      <c r="A32" s="244" t="s">
        <v>10522</v>
      </c>
      <c r="B32" s="2004"/>
      <c r="C32" s="590"/>
      <c r="D32" s="58"/>
      <c r="E32" s="2007"/>
      <c r="F32" s="2050"/>
      <c r="G32" s="2265"/>
      <c r="H32" s="2008"/>
      <c r="I32" s="2005"/>
      <c r="J32" s="2011"/>
      <c r="K32" s="2005"/>
      <c r="L32" s="2004"/>
      <c r="M32" s="2010"/>
      <c r="N32" s="2005"/>
      <c r="O32" s="2011"/>
      <c r="P32" s="2004"/>
      <c r="Q32" s="2004"/>
    </row>
    <row r="33" spans="1:17" s="883" customFormat="1">
      <c r="A33" s="216">
        <v>5103057</v>
      </c>
      <c r="B33" s="216" t="s">
        <v>11936</v>
      </c>
      <c r="C33" s="590" t="s">
        <v>11937</v>
      </c>
      <c r="D33" s="58">
        <v>1380000</v>
      </c>
      <c r="E33" s="2007"/>
      <c r="F33" s="58">
        <v>1380000</v>
      </c>
      <c r="G33" s="2265">
        <f>(D33)-(F33)</f>
        <v>0</v>
      </c>
      <c r="H33" s="2008">
        <v>1080000</v>
      </c>
      <c r="I33" s="2005" t="s">
        <v>98</v>
      </c>
      <c r="J33" s="2011">
        <v>42804</v>
      </c>
      <c r="K33" s="2005" t="s">
        <v>770</v>
      </c>
      <c r="L33" s="2004"/>
      <c r="M33" s="2010"/>
      <c r="N33" s="2005" t="s">
        <v>67</v>
      </c>
      <c r="O33" s="2011">
        <v>42853</v>
      </c>
      <c r="P33" s="2004" t="s">
        <v>728</v>
      </c>
      <c r="Q33" s="2004" t="s">
        <v>2210</v>
      </c>
    </row>
    <row r="34" spans="1:17" s="883" customFormat="1">
      <c r="A34" s="216"/>
      <c r="B34" s="216"/>
      <c r="C34" s="590"/>
      <c r="D34" s="58"/>
      <c r="E34" s="2007"/>
      <c r="F34" s="2050"/>
      <c r="G34" s="2265"/>
      <c r="H34" s="2008"/>
      <c r="I34" s="2005"/>
      <c r="J34" s="2011"/>
      <c r="K34" s="2005"/>
      <c r="L34" s="2004"/>
      <c r="M34" s="2010"/>
      <c r="N34" s="2005"/>
      <c r="O34" s="2011"/>
      <c r="P34" s="2004"/>
      <c r="Q34" s="2004"/>
    </row>
    <row r="35" spans="1:17" s="883" customFormat="1">
      <c r="A35" s="216"/>
      <c r="B35" s="216"/>
      <c r="C35" s="590"/>
      <c r="D35" s="58"/>
      <c r="E35" s="2007"/>
      <c r="F35" s="2050"/>
      <c r="G35" s="2265"/>
      <c r="H35" s="2008"/>
      <c r="I35" s="2005"/>
      <c r="J35" s="2011"/>
      <c r="K35" s="2005"/>
      <c r="L35" s="2004"/>
      <c r="M35" s="2010"/>
      <c r="N35" s="2005"/>
      <c r="O35" s="2011"/>
      <c r="P35" s="2004"/>
      <c r="Q35" s="2004"/>
    </row>
    <row r="36" spans="1:17" s="883" customFormat="1">
      <c r="A36" s="216"/>
      <c r="B36" s="2004" t="s">
        <v>11938</v>
      </c>
      <c r="C36" s="590"/>
      <c r="D36" s="58"/>
      <c r="E36" s="2007"/>
      <c r="F36" s="2050"/>
      <c r="G36" s="2265"/>
      <c r="H36" s="2008"/>
      <c r="I36" s="2005"/>
      <c r="J36" s="2011"/>
      <c r="K36" s="2005"/>
      <c r="L36" s="2004"/>
      <c r="M36" s="2010"/>
      <c r="N36" s="2005"/>
      <c r="O36" s="2011"/>
      <c r="P36" s="2004"/>
      <c r="Q36" s="2004"/>
    </row>
    <row r="37" spans="1:17" s="883" customFormat="1">
      <c r="A37" s="216"/>
      <c r="B37" s="2004" t="s">
        <v>731</v>
      </c>
      <c r="C37" s="590"/>
      <c r="D37" s="58"/>
      <c r="E37" s="2007"/>
      <c r="F37" s="2050"/>
      <c r="G37" s="2265"/>
      <c r="H37" s="2008"/>
      <c r="I37" s="2005"/>
      <c r="J37" s="2011"/>
      <c r="K37" s="2005"/>
      <c r="L37" s="2004"/>
      <c r="M37" s="2010"/>
      <c r="N37" s="2005"/>
      <c r="O37" s="2011"/>
      <c r="P37" s="2004"/>
      <c r="Q37" s="2004"/>
    </row>
    <row r="38" spans="1:17">
      <c r="A38" s="2005"/>
      <c r="B38" s="2004"/>
      <c r="C38" s="2004"/>
      <c r="D38" s="2083"/>
      <c r="E38" s="2007"/>
      <c r="F38" s="2050"/>
      <c r="G38" s="2050"/>
      <c r="H38" s="2041"/>
      <c r="I38" s="2005"/>
      <c r="J38" s="2011"/>
      <c r="K38" s="2005"/>
      <c r="L38" s="2004"/>
      <c r="M38" s="2010"/>
      <c r="N38" s="2005"/>
      <c r="O38" s="2011"/>
      <c r="P38" s="2004"/>
      <c r="Q38" s="2004"/>
    </row>
    <row r="39" spans="1:17" s="883" customFormat="1">
      <c r="A39" s="210" t="s">
        <v>732</v>
      </c>
      <c r="B39" s="675"/>
      <c r="C39" s="590"/>
      <c r="D39" s="58"/>
      <c r="E39" s="2007"/>
      <c r="F39" s="2050"/>
      <c r="G39" s="2050"/>
      <c r="H39" s="2008"/>
      <c r="I39" s="2005"/>
      <c r="J39" s="2011"/>
      <c r="K39" s="2005"/>
      <c r="L39" s="2004"/>
      <c r="M39" s="2010"/>
      <c r="N39" s="2005"/>
      <c r="O39" s="2011"/>
      <c r="P39" s="2004"/>
      <c r="Q39" s="2004"/>
    </row>
    <row r="40" spans="1:17" s="883" customFormat="1">
      <c r="A40" s="210"/>
      <c r="B40" s="675" t="s">
        <v>7</v>
      </c>
      <c r="C40" s="67"/>
      <c r="D40" s="58"/>
      <c r="E40" s="2007"/>
      <c r="F40" s="2050"/>
      <c r="G40" s="2050"/>
      <c r="H40" s="2008"/>
      <c r="I40" s="2005"/>
      <c r="J40" s="2011"/>
      <c r="K40" s="2005"/>
      <c r="L40" s="2004"/>
      <c r="M40" s="2010"/>
      <c r="N40" s="2005"/>
      <c r="O40" s="2011"/>
      <c r="P40" s="2004"/>
      <c r="Q40" s="2004"/>
    </row>
    <row r="41" spans="1:17" s="883" customFormat="1">
      <c r="A41" s="184"/>
      <c r="B41" s="216"/>
      <c r="C41" s="217"/>
      <c r="D41" s="58"/>
      <c r="E41" s="2007"/>
      <c r="F41" s="2050"/>
      <c r="G41" s="2050"/>
      <c r="H41" s="2008"/>
      <c r="I41" s="2005"/>
      <c r="J41" s="2011"/>
      <c r="K41" s="2005"/>
      <c r="L41" s="2004"/>
      <c r="M41" s="2010"/>
      <c r="N41" s="2005"/>
      <c r="O41" s="2011"/>
      <c r="P41" s="2004"/>
      <c r="Q41" s="2004"/>
    </row>
    <row r="42" spans="1:17" s="883" customFormat="1">
      <c r="A42" s="184"/>
      <c r="B42" s="244" t="s">
        <v>733</v>
      </c>
      <c r="C42" s="710">
        <f>SUM(D6:D39)+SUM(C40:C41)</f>
        <v>23145000</v>
      </c>
      <c r="D42" s="58"/>
      <c r="E42" s="2007"/>
      <c r="F42" s="2050"/>
      <c r="G42" s="2050"/>
      <c r="H42" s="2008"/>
      <c r="I42" s="2005"/>
      <c r="J42" s="2011"/>
      <c r="K42" s="2005"/>
      <c r="L42" s="2004"/>
      <c r="M42" s="2010"/>
      <c r="N42" s="2005"/>
      <c r="O42" s="2011"/>
      <c r="P42" s="2004"/>
      <c r="Q42" s="2004"/>
    </row>
    <row r="43" spans="1:17" s="883" customFormat="1">
      <c r="A43" s="216"/>
      <c r="B43" s="244"/>
      <c r="C43" s="710"/>
      <c r="D43" s="58"/>
      <c r="E43" s="2007"/>
      <c r="F43" s="2050"/>
      <c r="G43" s="2050"/>
      <c r="H43" s="2008"/>
      <c r="I43" s="2005"/>
      <c r="J43" s="2011"/>
      <c r="K43" s="2005"/>
      <c r="L43" s="2004"/>
      <c r="M43" s="2010"/>
      <c r="N43" s="2005"/>
      <c r="O43" s="2011"/>
      <c r="P43" s="2004"/>
      <c r="Q43" s="2004"/>
    </row>
    <row r="44" spans="1:17" s="884" customFormat="1">
      <c r="A44" s="1844"/>
      <c r="B44" s="1845"/>
      <c r="C44" s="1903"/>
      <c r="D44" s="1847"/>
      <c r="E44" s="2017"/>
      <c r="F44" s="2236"/>
      <c r="G44" s="2236"/>
      <c r="H44" s="2018"/>
      <c r="I44" s="2019"/>
      <c r="J44" s="2022"/>
      <c r="K44" s="2019"/>
      <c r="L44" s="2023"/>
      <c r="M44" s="2021"/>
      <c r="N44" s="2019"/>
      <c r="O44" s="2022"/>
      <c r="P44" s="2023"/>
      <c r="Q44" s="2023"/>
    </row>
    <row r="45" spans="1:17" s="883" customFormat="1">
      <c r="A45" s="210" t="s">
        <v>11904</v>
      </c>
      <c r="B45" s="244"/>
      <c r="C45" s="863" t="s">
        <v>11939</v>
      </c>
      <c r="D45" s="58"/>
      <c r="E45" s="2007"/>
      <c r="F45" s="2050"/>
      <c r="G45" s="2050"/>
      <c r="H45" s="2008"/>
      <c r="I45" s="2005"/>
      <c r="J45" s="2011"/>
      <c r="K45" s="2005"/>
      <c r="L45" s="2004"/>
      <c r="M45" s="2010"/>
      <c r="N45" s="2005"/>
      <c r="O45" s="2011"/>
      <c r="P45" s="2004"/>
      <c r="Q45" s="2004"/>
    </row>
    <row r="46" spans="1:17" s="883" customFormat="1">
      <c r="A46" s="184">
        <v>5103153</v>
      </c>
      <c r="B46" s="216" t="s">
        <v>11940</v>
      </c>
      <c r="C46" s="590" t="s">
        <v>11941</v>
      </c>
      <c r="D46" s="58">
        <v>650000</v>
      </c>
      <c r="E46" s="2007"/>
      <c r="F46" s="2265">
        <v>500000</v>
      </c>
      <c r="G46" s="2265">
        <f t="shared" ref="G46:G47" si="3">(D46)-(F46)</f>
        <v>150000</v>
      </c>
      <c r="H46" s="2008">
        <v>395000</v>
      </c>
      <c r="I46" s="2005" t="s">
        <v>110</v>
      </c>
      <c r="J46" s="2011">
        <v>42819</v>
      </c>
      <c r="K46" s="2005" t="s">
        <v>11942</v>
      </c>
      <c r="L46" s="2004"/>
      <c r="M46" s="2010"/>
      <c r="N46" s="2005" t="s">
        <v>107</v>
      </c>
      <c r="O46" s="2011">
        <v>42845</v>
      </c>
      <c r="P46" s="2004" t="s">
        <v>728</v>
      </c>
      <c r="Q46" s="2004" t="s">
        <v>729</v>
      </c>
    </row>
    <row r="47" spans="1:17" s="883" customFormat="1">
      <c r="A47" s="184">
        <v>5103156</v>
      </c>
      <c r="B47" s="216" t="s">
        <v>11943</v>
      </c>
      <c r="C47" s="590" t="s">
        <v>11944</v>
      </c>
      <c r="D47" s="58">
        <v>660000</v>
      </c>
      <c r="E47" s="2007"/>
      <c r="F47" s="2265">
        <v>500000</v>
      </c>
      <c r="G47" s="2265">
        <f t="shared" si="3"/>
        <v>160000</v>
      </c>
      <c r="H47" s="2008">
        <v>410000</v>
      </c>
      <c r="I47" s="2005" t="s">
        <v>110</v>
      </c>
      <c r="J47" s="2011">
        <v>42819</v>
      </c>
      <c r="K47" s="2005" t="s">
        <v>11942</v>
      </c>
      <c r="L47" s="2004"/>
      <c r="M47" s="2010"/>
      <c r="N47" s="2005" t="s">
        <v>107</v>
      </c>
      <c r="O47" s="2011">
        <v>42845</v>
      </c>
      <c r="P47" s="2004" t="s">
        <v>728</v>
      </c>
      <c r="Q47" s="2004" t="s">
        <v>729</v>
      </c>
    </row>
    <row r="48" spans="1:17" s="883" customFormat="1">
      <c r="A48" s="216"/>
      <c r="B48" s="244"/>
      <c r="C48" s="710"/>
      <c r="D48" s="58"/>
      <c r="E48" s="2007"/>
      <c r="F48" s="2050"/>
      <c r="G48" s="2050"/>
      <c r="H48" s="2008"/>
      <c r="I48" s="2005"/>
      <c r="J48" s="2011"/>
      <c r="K48" s="2005"/>
      <c r="L48" s="2004"/>
      <c r="M48" s="2010"/>
      <c r="N48" s="2005"/>
      <c r="O48" s="2011"/>
      <c r="P48" s="2004"/>
      <c r="Q48" s="2004"/>
    </row>
    <row r="49" spans="1:17" s="883" customFormat="1">
      <c r="A49" s="216"/>
      <c r="B49" s="2004" t="s">
        <v>11945</v>
      </c>
      <c r="C49" s="710"/>
      <c r="D49" s="58"/>
      <c r="E49" s="2007"/>
      <c r="F49" s="2050"/>
      <c r="G49" s="2050"/>
      <c r="H49" s="2008"/>
      <c r="I49" s="2005"/>
      <c r="J49" s="2011"/>
      <c r="K49" s="2005"/>
      <c r="L49" s="2004"/>
      <c r="M49" s="2010"/>
      <c r="N49" s="2005"/>
      <c r="O49" s="2011"/>
      <c r="P49" s="2004"/>
      <c r="Q49" s="2004"/>
    </row>
    <row r="50" spans="1:17" s="883" customFormat="1">
      <c r="A50" s="216"/>
      <c r="B50" s="2004" t="s">
        <v>731</v>
      </c>
      <c r="C50" s="710"/>
      <c r="D50" s="58"/>
      <c r="E50" s="2007"/>
      <c r="F50" s="2050"/>
      <c r="G50" s="2050"/>
      <c r="H50" s="2008"/>
      <c r="I50" s="2005"/>
      <c r="J50" s="2011"/>
      <c r="K50" s="2005"/>
      <c r="L50" s="2004"/>
      <c r="M50" s="2010"/>
      <c r="N50" s="2005"/>
      <c r="O50" s="2011"/>
      <c r="P50" s="2004"/>
      <c r="Q50" s="2004"/>
    </row>
    <row r="51" spans="1:17" s="883" customFormat="1">
      <c r="A51" s="216"/>
      <c r="B51" s="244"/>
      <c r="C51" s="710"/>
      <c r="D51" s="58"/>
      <c r="E51" s="2007"/>
      <c r="F51" s="2050"/>
      <c r="G51" s="2050"/>
      <c r="H51" s="2008"/>
      <c r="I51" s="2005"/>
      <c r="J51" s="2011"/>
      <c r="K51" s="2005"/>
      <c r="L51" s="2004"/>
      <c r="M51" s="2010"/>
      <c r="N51" s="2005"/>
      <c r="O51" s="2011"/>
      <c r="P51" s="2004"/>
      <c r="Q51" s="2004"/>
    </row>
    <row r="52" spans="1:17" s="883" customFormat="1">
      <c r="A52" s="210" t="s">
        <v>732</v>
      </c>
      <c r="B52" s="675"/>
      <c r="C52" s="590"/>
      <c r="D52" s="58"/>
      <c r="E52" s="2007"/>
      <c r="F52" s="2050"/>
      <c r="G52" s="2050"/>
      <c r="H52" s="2008"/>
      <c r="I52" s="2005"/>
      <c r="J52" s="2011"/>
      <c r="K52" s="2005"/>
      <c r="L52" s="2004"/>
      <c r="M52" s="2010"/>
      <c r="N52" s="2005"/>
      <c r="O52" s="2011"/>
      <c r="P52" s="2004"/>
      <c r="Q52" s="2004"/>
    </row>
    <row r="53" spans="1:17" s="883" customFormat="1">
      <c r="A53" s="210"/>
      <c r="B53" s="675" t="s">
        <v>7</v>
      </c>
      <c r="C53" s="67"/>
      <c r="D53" s="58"/>
      <c r="E53" s="2007"/>
      <c r="F53" s="2050"/>
      <c r="G53" s="2050"/>
      <c r="H53" s="2008"/>
      <c r="I53" s="2005"/>
      <c r="J53" s="2011"/>
      <c r="K53" s="2005"/>
      <c r="L53" s="2004"/>
      <c r="M53" s="2010"/>
      <c r="N53" s="2005"/>
      <c r="O53" s="2011"/>
      <c r="P53" s="2004"/>
      <c r="Q53" s="2004"/>
    </row>
    <row r="54" spans="1:17" s="883" customFormat="1">
      <c r="A54" s="184"/>
      <c r="B54" s="216"/>
      <c r="C54" s="217"/>
      <c r="D54" s="58"/>
      <c r="E54" s="2007"/>
      <c r="F54" s="2050"/>
      <c r="G54" s="2050"/>
      <c r="H54" s="2008"/>
      <c r="I54" s="2005"/>
      <c r="J54" s="2011"/>
      <c r="K54" s="2005"/>
      <c r="L54" s="2004"/>
      <c r="M54" s="2010"/>
      <c r="N54" s="2005"/>
      <c r="O54" s="2011"/>
      <c r="P54" s="2004"/>
      <c r="Q54" s="2004"/>
    </row>
    <row r="55" spans="1:17" s="883" customFormat="1">
      <c r="A55" s="184"/>
      <c r="B55" s="244" t="s">
        <v>733</v>
      </c>
      <c r="C55" s="710">
        <f>SUM(D44:D52)+SUM(C53:C54)</f>
        <v>1310000</v>
      </c>
      <c r="D55" s="58"/>
      <c r="E55" s="2007"/>
      <c r="F55" s="2050"/>
      <c r="G55" s="2050"/>
      <c r="H55" s="2008"/>
      <c r="I55" s="2005"/>
      <c r="J55" s="2011"/>
      <c r="K55" s="2005"/>
      <c r="L55" s="2004"/>
      <c r="M55" s="2010"/>
      <c r="N55" s="2005"/>
      <c r="O55" s="2011"/>
      <c r="P55" s="2004"/>
      <c r="Q55" s="2004"/>
    </row>
    <row r="56" spans="1:17" s="883" customFormat="1">
      <c r="A56" s="216"/>
      <c r="B56" s="244"/>
      <c r="C56" s="710"/>
      <c r="D56" s="58"/>
      <c r="E56" s="2007"/>
      <c r="F56" s="2050"/>
      <c r="G56" s="2050"/>
      <c r="H56" s="2008"/>
      <c r="I56" s="2005"/>
      <c r="J56" s="2011"/>
      <c r="K56" s="2005"/>
      <c r="L56" s="2004"/>
      <c r="M56" s="2010"/>
      <c r="N56" s="2005"/>
      <c r="O56" s="2011"/>
      <c r="P56" s="2004"/>
      <c r="Q56" s="2004"/>
    </row>
    <row r="57" spans="1:17" s="884" customFormat="1">
      <c r="A57" s="1844"/>
      <c r="B57" s="1845"/>
      <c r="C57" s="1903"/>
      <c r="D57" s="1847"/>
      <c r="E57" s="2017"/>
      <c r="F57" s="2236"/>
      <c r="G57" s="2236"/>
      <c r="H57" s="2018"/>
      <c r="I57" s="2019"/>
      <c r="J57" s="2022"/>
      <c r="K57" s="2019"/>
      <c r="L57" s="2023"/>
      <c r="M57" s="2021"/>
      <c r="N57" s="2019"/>
      <c r="O57" s="2022"/>
      <c r="P57" s="2023"/>
      <c r="Q57" s="2023"/>
    </row>
    <row r="58" spans="1:17" s="883" customFormat="1">
      <c r="A58" s="244" t="s">
        <v>11946</v>
      </c>
      <c r="B58" s="244"/>
      <c r="C58" s="863" t="s">
        <v>11947</v>
      </c>
      <c r="D58" s="58"/>
      <c r="E58" s="2007"/>
      <c r="F58" s="2050"/>
      <c r="G58" s="2050"/>
      <c r="H58" s="2008"/>
      <c r="I58" s="2005"/>
      <c r="J58" s="2011"/>
      <c r="K58" s="2005"/>
      <c r="L58" s="2004"/>
      <c r="M58" s="2010"/>
      <c r="N58" s="2005"/>
      <c r="O58" s="2011"/>
      <c r="P58" s="2004"/>
      <c r="Q58" s="2004"/>
    </row>
    <row r="59" spans="1:17" s="883" customFormat="1">
      <c r="A59" s="216">
        <v>5103172</v>
      </c>
      <c r="B59" s="216" t="s">
        <v>11948</v>
      </c>
      <c r="C59" s="590" t="s">
        <v>11949</v>
      </c>
      <c r="D59" s="58">
        <v>1615000</v>
      </c>
      <c r="E59" s="2007"/>
      <c r="F59" s="150">
        <v>1615000</v>
      </c>
      <c r="G59" s="2265">
        <f t="shared" ref="G59:G60" si="4">(D59)-(F59)</f>
        <v>0</v>
      </c>
      <c r="H59" s="2008">
        <v>1215000</v>
      </c>
      <c r="I59" s="2005" t="s">
        <v>98</v>
      </c>
      <c r="J59" s="2011">
        <v>42823</v>
      </c>
      <c r="K59" s="2005" t="s">
        <v>3153</v>
      </c>
      <c r="L59" s="2004"/>
      <c r="M59" s="2010"/>
      <c r="N59" s="2005" t="s">
        <v>107</v>
      </c>
      <c r="O59" s="2011">
        <v>42873</v>
      </c>
      <c r="P59" s="2004" t="s">
        <v>728</v>
      </c>
      <c r="Q59" s="2004" t="s">
        <v>2210</v>
      </c>
    </row>
    <row r="60" spans="1:17" s="883" customFormat="1">
      <c r="A60" s="216">
        <v>5103174</v>
      </c>
      <c r="B60" s="216" t="s">
        <v>11950</v>
      </c>
      <c r="C60" s="590" t="s">
        <v>11951</v>
      </c>
      <c r="D60" s="58">
        <v>1200000</v>
      </c>
      <c r="E60" s="2007"/>
      <c r="F60" s="150">
        <v>1200000</v>
      </c>
      <c r="G60" s="2265">
        <f t="shared" si="4"/>
        <v>0</v>
      </c>
      <c r="H60" s="2008">
        <v>800000</v>
      </c>
      <c r="I60" s="2005" t="s">
        <v>98</v>
      </c>
      <c r="J60" s="2011">
        <v>42823</v>
      </c>
      <c r="K60" s="2005" t="s">
        <v>386</v>
      </c>
      <c r="L60" s="2004"/>
      <c r="M60" s="2010"/>
      <c r="N60" s="2005" t="s">
        <v>107</v>
      </c>
      <c r="O60" s="2011">
        <v>42873</v>
      </c>
      <c r="P60" s="2004" t="s">
        <v>728</v>
      </c>
      <c r="Q60" s="2004" t="s">
        <v>2210</v>
      </c>
    </row>
    <row r="61" spans="1:17">
      <c r="A61" s="2005"/>
      <c r="B61" s="2004"/>
      <c r="C61" s="2004"/>
      <c r="D61" s="2083"/>
      <c r="E61" s="2007"/>
      <c r="F61" s="2050"/>
      <c r="G61" s="2050"/>
      <c r="H61" s="2041"/>
      <c r="I61" s="2005"/>
      <c r="J61" s="2011"/>
      <c r="K61" s="2005"/>
      <c r="L61" s="2004"/>
      <c r="M61" s="2010"/>
      <c r="N61" s="2005"/>
      <c r="O61" s="2011"/>
      <c r="P61" s="2004"/>
      <c r="Q61" s="2004"/>
    </row>
    <row r="62" spans="1:17" s="883" customFormat="1">
      <c r="A62" s="244" t="s">
        <v>790</v>
      </c>
      <c r="B62" s="244"/>
      <c r="C62" s="710"/>
      <c r="D62" s="58"/>
      <c r="E62" s="2007"/>
      <c r="F62" s="150"/>
      <c r="G62" s="2050"/>
      <c r="H62" s="2008"/>
      <c r="I62" s="2005"/>
      <c r="J62" s="2011"/>
      <c r="K62" s="2005"/>
      <c r="L62" s="2004"/>
      <c r="M62" s="2010"/>
      <c r="N62" s="2005"/>
      <c r="O62" s="2011"/>
      <c r="P62" s="2004"/>
      <c r="Q62" s="2004"/>
    </row>
    <row r="63" spans="1:17" s="883" customFormat="1">
      <c r="A63" s="216">
        <v>5103145</v>
      </c>
      <c r="B63" s="216" t="s">
        <v>11952</v>
      </c>
      <c r="C63" s="590" t="s">
        <v>11953</v>
      </c>
      <c r="D63" s="58">
        <v>2020000</v>
      </c>
      <c r="E63" s="2007"/>
      <c r="F63" s="150">
        <v>1655000</v>
      </c>
      <c r="G63" s="2265">
        <f t="shared" ref="G63:G64" si="5">(D63)-(F63)</f>
        <v>365000</v>
      </c>
      <c r="H63" s="2008">
        <v>1420000</v>
      </c>
      <c r="I63" s="2005" t="s">
        <v>110</v>
      </c>
      <c r="J63" s="2011">
        <v>42818</v>
      </c>
      <c r="K63" s="2005" t="s">
        <v>782</v>
      </c>
      <c r="L63" s="2004"/>
      <c r="M63" s="2010"/>
      <c r="N63" s="2005" t="s">
        <v>67</v>
      </c>
      <c r="O63" s="2011">
        <v>42871</v>
      </c>
      <c r="P63" s="2004" t="s">
        <v>728</v>
      </c>
      <c r="Q63" s="2004" t="s">
        <v>729</v>
      </c>
    </row>
    <row r="64" spans="1:17">
      <c r="A64" s="2098">
        <v>5104064</v>
      </c>
      <c r="B64" s="2004" t="s">
        <v>11954</v>
      </c>
      <c r="C64" s="2005" t="s">
        <v>11955</v>
      </c>
      <c r="D64" s="2083">
        <v>1393000</v>
      </c>
      <c r="E64" s="2007"/>
      <c r="F64" s="150">
        <v>1393000</v>
      </c>
      <c r="G64" s="2265">
        <f t="shared" si="5"/>
        <v>0</v>
      </c>
      <c r="H64" s="2008">
        <v>1143000</v>
      </c>
      <c r="I64" s="2005" t="s">
        <v>110</v>
      </c>
      <c r="J64" s="2011">
        <v>75710</v>
      </c>
      <c r="K64" s="2005" t="s">
        <v>782</v>
      </c>
      <c r="L64" s="2004"/>
      <c r="M64" s="2010"/>
      <c r="N64" s="2005" t="s">
        <v>67</v>
      </c>
      <c r="O64" s="2011">
        <v>42871</v>
      </c>
      <c r="P64" s="2004" t="s">
        <v>728</v>
      </c>
      <c r="Q64" s="2004" t="s">
        <v>729</v>
      </c>
    </row>
    <row r="65" spans="1:17">
      <c r="A65" s="2098"/>
      <c r="B65" s="2004"/>
      <c r="C65" s="2005"/>
      <c r="D65" s="2083"/>
      <c r="E65" s="2007"/>
      <c r="F65" s="150"/>
      <c r="G65" s="2265"/>
      <c r="H65" s="2008"/>
      <c r="I65" s="2005"/>
      <c r="J65" s="2011"/>
      <c r="K65" s="2005"/>
      <c r="L65" s="2004"/>
      <c r="M65" s="2010"/>
      <c r="N65" s="2005"/>
      <c r="O65" s="2011"/>
      <c r="P65" s="2004"/>
      <c r="Q65" s="2004"/>
    </row>
    <row r="66" spans="1:17">
      <c r="A66" s="2098"/>
      <c r="B66" s="2004" t="s">
        <v>11956</v>
      </c>
      <c r="C66" s="2005"/>
      <c r="D66" s="2083"/>
      <c r="E66" s="2007"/>
      <c r="F66" s="150"/>
      <c r="G66" s="2265"/>
      <c r="H66" s="2008"/>
      <c r="I66" s="2005"/>
      <c r="J66" s="2011"/>
      <c r="K66" s="2005"/>
      <c r="L66" s="2004"/>
      <c r="M66" s="2010"/>
      <c r="N66" s="2005"/>
      <c r="O66" s="2011"/>
      <c r="P66" s="2004"/>
      <c r="Q66" s="2004"/>
    </row>
    <row r="67" spans="1:17">
      <c r="A67" s="2098"/>
      <c r="B67" s="2004" t="s">
        <v>731</v>
      </c>
      <c r="C67" s="2005"/>
      <c r="D67" s="2083"/>
      <c r="E67" s="2007"/>
      <c r="F67" s="150"/>
      <c r="G67" s="2265"/>
      <c r="H67" s="2008"/>
      <c r="I67" s="2005"/>
      <c r="J67" s="2011"/>
      <c r="K67" s="2005"/>
      <c r="L67" s="2004"/>
      <c r="M67" s="2010"/>
      <c r="N67" s="2005"/>
      <c r="O67" s="2011"/>
      <c r="P67" s="2004"/>
      <c r="Q67" s="2004"/>
    </row>
    <row r="68" spans="1:17" s="883" customFormat="1">
      <c r="A68" s="216"/>
      <c r="B68" s="244"/>
      <c r="C68" s="710"/>
      <c r="D68" s="58"/>
      <c r="E68" s="2007"/>
      <c r="F68" s="2050"/>
      <c r="G68" s="2050"/>
      <c r="H68" s="2008"/>
      <c r="I68" s="2005"/>
      <c r="J68" s="2011"/>
      <c r="K68" s="2005"/>
      <c r="L68" s="2004"/>
      <c r="M68" s="2010"/>
      <c r="N68" s="2005"/>
      <c r="O68" s="2011"/>
      <c r="P68" s="2004"/>
      <c r="Q68" s="2004"/>
    </row>
    <row r="69" spans="1:17" s="883" customFormat="1">
      <c r="A69" s="2004"/>
      <c r="B69" s="29" t="s">
        <v>11769</v>
      </c>
      <c r="C69" s="710"/>
      <c r="D69" s="58"/>
      <c r="E69" s="2007"/>
      <c r="F69" s="2050"/>
      <c r="G69" s="2050"/>
      <c r="H69" s="2008"/>
      <c r="I69" s="2005"/>
      <c r="J69" s="2011"/>
      <c r="K69" s="2005"/>
      <c r="L69" s="2004"/>
      <c r="M69" s="2010"/>
      <c r="N69" s="2005"/>
      <c r="O69" s="2011"/>
      <c r="P69" s="2004"/>
      <c r="Q69" s="2004"/>
    </row>
    <row r="70" spans="1:17" s="883" customFormat="1">
      <c r="A70" s="244" t="s">
        <v>11957</v>
      </c>
      <c r="B70" s="244"/>
      <c r="C70" s="710"/>
      <c r="D70" s="58"/>
      <c r="E70" s="2007"/>
      <c r="F70" s="2050"/>
      <c r="G70" s="2050"/>
      <c r="H70" s="2008"/>
      <c r="I70" s="2005"/>
      <c r="J70" s="2011"/>
      <c r="K70" s="2005"/>
      <c r="L70" s="2004"/>
      <c r="M70" s="2010"/>
      <c r="N70" s="2005"/>
      <c r="O70" s="2011"/>
      <c r="P70" s="2004"/>
      <c r="Q70" s="2004"/>
    </row>
    <row r="71" spans="1:17" s="883" customFormat="1">
      <c r="A71" s="216">
        <v>5104002</v>
      </c>
      <c r="B71" s="216" t="s">
        <v>11958</v>
      </c>
      <c r="C71" s="590" t="s">
        <v>11959</v>
      </c>
      <c r="D71" s="58">
        <v>1980000</v>
      </c>
      <c r="E71" s="2007"/>
      <c r="F71" s="150">
        <v>1633000</v>
      </c>
      <c r="G71" s="2265">
        <f>(D71)-(F71)</f>
        <v>347000</v>
      </c>
      <c r="H71" s="2008">
        <v>1630000</v>
      </c>
      <c r="I71" s="2005" t="s">
        <v>98</v>
      </c>
      <c r="J71" s="2011">
        <v>42826</v>
      </c>
      <c r="K71" s="2005" t="s">
        <v>448</v>
      </c>
      <c r="L71" s="2004"/>
      <c r="M71" s="2010"/>
      <c r="N71" s="2005" t="s">
        <v>107</v>
      </c>
      <c r="O71" s="2011">
        <v>42886</v>
      </c>
      <c r="P71" s="2004" t="s">
        <v>728</v>
      </c>
      <c r="Q71" s="2004" t="s">
        <v>11960</v>
      </c>
    </row>
    <row r="72" spans="1:17" s="883" customFormat="1">
      <c r="A72" s="216"/>
      <c r="B72" s="244"/>
      <c r="C72" s="710"/>
      <c r="D72" s="58"/>
      <c r="E72" s="2007"/>
      <c r="F72" s="2050"/>
      <c r="G72" s="2050"/>
      <c r="H72" s="2008"/>
      <c r="I72" s="2005"/>
      <c r="J72" s="2011"/>
      <c r="K72" s="2005"/>
      <c r="L72" s="2004"/>
      <c r="M72" s="2010"/>
      <c r="N72" s="2005"/>
      <c r="O72" s="2011"/>
      <c r="P72" s="2004"/>
      <c r="Q72" s="2004"/>
    </row>
    <row r="73" spans="1:17" s="883" customFormat="1">
      <c r="A73" s="216"/>
      <c r="B73" s="2004" t="s">
        <v>11961</v>
      </c>
      <c r="C73" s="710"/>
      <c r="D73" s="58"/>
      <c r="E73" s="2007"/>
      <c r="F73" s="2050"/>
      <c r="G73" s="2050"/>
      <c r="H73" s="2008"/>
      <c r="I73" s="2005"/>
      <c r="J73" s="2011"/>
      <c r="K73" s="2005"/>
      <c r="L73" s="2004"/>
      <c r="M73" s="2010"/>
      <c r="N73" s="2005"/>
      <c r="O73" s="2011"/>
      <c r="P73" s="2004"/>
      <c r="Q73" s="2004"/>
    </row>
    <row r="74" spans="1:17" s="883" customFormat="1">
      <c r="A74" s="216"/>
      <c r="B74" s="2004" t="s">
        <v>731</v>
      </c>
      <c r="C74" s="710"/>
      <c r="D74" s="58"/>
      <c r="E74" s="2007"/>
      <c r="F74" s="2050"/>
      <c r="G74" s="2050"/>
      <c r="H74" s="2008"/>
      <c r="I74" s="2005"/>
      <c r="J74" s="2011"/>
      <c r="K74" s="2005"/>
      <c r="L74" s="2004"/>
      <c r="M74" s="2010"/>
      <c r="N74" s="2005"/>
      <c r="O74" s="2011"/>
      <c r="P74" s="2004"/>
      <c r="Q74" s="2004"/>
    </row>
    <row r="75" spans="1:17" s="883" customFormat="1">
      <c r="A75" s="216"/>
      <c r="B75" s="244"/>
      <c r="C75" s="710"/>
      <c r="D75" s="58"/>
      <c r="E75" s="2007"/>
      <c r="F75" s="2050"/>
      <c r="G75" s="2050"/>
      <c r="H75" s="2008"/>
      <c r="I75" s="2005"/>
      <c r="J75" s="2011"/>
      <c r="K75" s="2005"/>
      <c r="L75" s="2004"/>
      <c r="M75" s="2010"/>
      <c r="N75" s="2005"/>
      <c r="O75" s="2011"/>
      <c r="P75" s="2004"/>
      <c r="Q75" s="2004"/>
    </row>
    <row r="76" spans="1:17" s="883" customFormat="1">
      <c r="A76" s="210" t="s">
        <v>732</v>
      </c>
      <c r="B76" s="675"/>
      <c r="C76" s="590"/>
      <c r="D76" s="58"/>
      <c r="E76" s="2007"/>
      <c r="F76" s="2050"/>
      <c r="G76" s="2050"/>
      <c r="H76" s="2008"/>
      <c r="I76" s="2005"/>
      <c r="J76" s="2011"/>
      <c r="K76" s="2005"/>
      <c r="L76" s="2004"/>
      <c r="M76" s="2010"/>
      <c r="N76" s="2005"/>
      <c r="O76" s="2011"/>
      <c r="P76" s="2004"/>
      <c r="Q76" s="2004"/>
    </row>
    <row r="77" spans="1:17" s="883" customFormat="1">
      <c r="A77" s="210"/>
      <c r="B77" s="675" t="s">
        <v>7</v>
      </c>
      <c r="C77" s="67"/>
      <c r="D77" s="58"/>
      <c r="E77" s="2007"/>
      <c r="F77" s="2050"/>
      <c r="G77" s="2050"/>
      <c r="H77" s="2008"/>
      <c r="I77" s="2005"/>
      <c r="J77" s="2011"/>
      <c r="K77" s="2005"/>
      <c r="L77" s="2004"/>
      <c r="M77" s="2010"/>
      <c r="N77" s="2005"/>
      <c r="O77" s="2011"/>
      <c r="P77" s="2004"/>
      <c r="Q77" s="2004"/>
    </row>
    <row r="78" spans="1:17" s="883" customFormat="1">
      <c r="A78" s="184"/>
      <c r="B78" s="216"/>
      <c r="C78" s="217"/>
      <c r="D78" s="58"/>
      <c r="E78" s="2007"/>
      <c r="F78" s="2050"/>
      <c r="G78" s="2050"/>
      <c r="H78" s="2008"/>
      <c r="I78" s="2005"/>
      <c r="J78" s="2011"/>
      <c r="K78" s="2005"/>
      <c r="L78" s="2004"/>
      <c r="M78" s="2010"/>
      <c r="N78" s="2005"/>
      <c r="O78" s="2011"/>
      <c r="P78" s="2004"/>
      <c r="Q78" s="2004"/>
    </row>
    <row r="79" spans="1:17" s="883" customFormat="1">
      <c r="A79" s="184"/>
      <c r="B79" s="244" t="s">
        <v>733</v>
      </c>
      <c r="C79" s="710">
        <f>SUM(D57:D76)+SUM(C77:C78)</f>
        <v>8208000</v>
      </c>
      <c r="D79" s="58"/>
      <c r="E79" s="2007"/>
      <c r="F79" s="2050"/>
      <c r="G79" s="2050"/>
      <c r="H79" s="2008"/>
      <c r="I79" s="2005"/>
      <c r="J79" s="2011"/>
      <c r="K79" s="2005"/>
      <c r="L79" s="2004"/>
      <c r="M79" s="2010"/>
      <c r="N79" s="2005"/>
      <c r="O79" s="2011"/>
      <c r="P79" s="2004"/>
      <c r="Q79" s="2004"/>
    </row>
    <row r="80" spans="1:17" s="883" customFormat="1">
      <c r="A80" s="216"/>
      <c r="B80" s="244"/>
      <c r="C80" s="710"/>
      <c r="D80" s="58"/>
      <c r="E80" s="2007"/>
      <c r="F80" s="2050"/>
      <c r="G80" s="2050"/>
      <c r="H80" s="2008"/>
      <c r="I80" s="2005"/>
      <c r="J80" s="2011"/>
      <c r="K80" s="2005"/>
      <c r="L80" s="2004"/>
      <c r="M80" s="2010"/>
      <c r="N80" s="2005"/>
      <c r="O80" s="2011"/>
      <c r="P80" s="2004"/>
      <c r="Q80" s="2004"/>
    </row>
    <row r="81" spans="1:17" s="884" customFormat="1">
      <c r="A81" s="1844"/>
      <c r="B81" s="1845"/>
      <c r="C81" s="1903"/>
      <c r="D81" s="1847"/>
      <c r="E81" s="2017"/>
      <c r="F81" s="2236"/>
      <c r="G81" s="2236"/>
      <c r="H81" s="2018"/>
      <c r="I81" s="2019"/>
      <c r="J81" s="2022"/>
      <c r="K81" s="2019"/>
      <c r="L81" s="2023"/>
      <c r="M81" s="2021"/>
      <c r="N81" s="2019"/>
      <c r="O81" s="2022"/>
      <c r="P81" s="2023"/>
      <c r="Q81" s="2023"/>
    </row>
    <row r="82" spans="1:17" s="1005" customFormat="1">
      <c r="A82" s="244" t="s">
        <v>11962</v>
      </c>
      <c r="B82" s="244"/>
      <c r="C82" s="863" t="s">
        <v>11963</v>
      </c>
      <c r="D82" s="58"/>
      <c r="E82" s="2007"/>
      <c r="F82" s="2050"/>
      <c r="G82" s="2050"/>
      <c r="H82" s="2008"/>
      <c r="I82" s="2005"/>
      <c r="J82" s="2011"/>
      <c r="K82" s="2005"/>
      <c r="L82" s="2004"/>
      <c r="M82" s="2010"/>
      <c r="N82" s="2005"/>
      <c r="O82" s="2011"/>
      <c r="P82" s="2004"/>
      <c r="Q82" s="2004"/>
    </row>
    <row r="83" spans="1:17" s="1005" customFormat="1">
      <c r="A83" s="2098">
        <v>5104129</v>
      </c>
      <c r="B83" s="2004" t="s">
        <v>11964</v>
      </c>
      <c r="C83" s="17" t="s">
        <v>11965</v>
      </c>
      <c r="D83" s="2083">
        <v>1420000</v>
      </c>
      <c r="E83" s="2007"/>
      <c r="F83" s="150">
        <v>1000000</v>
      </c>
      <c r="G83" s="2265">
        <f>(D83)-(F83)</f>
        <v>420000</v>
      </c>
      <c r="H83" s="2008">
        <v>1020000</v>
      </c>
      <c r="I83" s="2005" t="s">
        <v>98</v>
      </c>
      <c r="J83" s="2011">
        <v>42854</v>
      </c>
      <c r="K83" s="2005" t="s">
        <v>448</v>
      </c>
      <c r="L83" s="2004"/>
      <c r="M83" s="2010"/>
      <c r="N83" s="2005" t="s">
        <v>11966</v>
      </c>
      <c r="O83" s="2011">
        <v>42914</v>
      </c>
      <c r="P83" s="2004" t="s">
        <v>728</v>
      </c>
      <c r="Q83" s="2004" t="s">
        <v>2342</v>
      </c>
    </row>
    <row r="84" spans="1:17" s="1005" customFormat="1">
      <c r="A84" s="2098"/>
      <c r="B84" s="2004"/>
      <c r="C84" s="17"/>
      <c r="D84" s="2083"/>
      <c r="E84" s="2007"/>
      <c r="F84" s="2050"/>
      <c r="G84" s="2265"/>
      <c r="H84" s="2008"/>
      <c r="I84" s="2005"/>
      <c r="J84" s="2011"/>
      <c r="K84" s="2005"/>
      <c r="L84" s="2004"/>
      <c r="M84" s="2010"/>
      <c r="N84" s="2005"/>
      <c r="O84" s="2011"/>
      <c r="P84" s="2004"/>
      <c r="Q84" s="2004"/>
    </row>
    <row r="85" spans="1:17" s="1005" customFormat="1">
      <c r="A85" s="2098"/>
      <c r="B85" s="2004" t="s">
        <v>11967</v>
      </c>
      <c r="C85" s="17"/>
      <c r="D85" s="2083"/>
      <c r="E85" s="2007"/>
      <c r="F85" s="2050"/>
      <c r="G85" s="2265"/>
      <c r="H85" s="2008"/>
      <c r="I85" s="2005"/>
      <c r="J85" s="2011"/>
      <c r="K85" s="2005"/>
      <c r="L85" s="2004"/>
      <c r="M85" s="2010"/>
      <c r="N85" s="2005"/>
      <c r="O85" s="2011"/>
      <c r="P85" s="2004"/>
      <c r="Q85" s="2004"/>
    </row>
    <row r="86" spans="1:17" s="1005" customFormat="1">
      <c r="A86" s="2098"/>
      <c r="B86" s="2004" t="s">
        <v>731</v>
      </c>
      <c r="C86" s="17"/>
      <c r="D86" s="2083"/>
      <c r="E86" s="2007"/>
      <c r="F86" s="2050"/>
      <c r="G86" s="2265"/>
      <c r="H86" s="2008"/>
      <c r="I86" s="2005"/>
      <c r="J86" s="2011"/>
      <c r="K86" s="2005"/>
      <c r="L86" s="2004"/>
      <c r="M86" s="2010"/>
      <c r="N86" s="2005"/>
      <c r="O86" s="2011"/>
      <c r="P86" s="2004"/>
      <c r="Q86" s="2004"/>
    </row>
    <row r="87" spans="1:17" s="1005" customFormat="1">
      <c r="A87" s="216"/>
      <c r="B87" s="244"/>
      <c r="C87" s="710"/>
      <c r="D87" s="58"/>
      <c r="E87" s="2007"/>
      <c r="F87" s="2050"/>
      <c r="G87" s="2050"/>
      <c r="H87" s="2008"/>
      <c r="I87" s="2005"/>
      <c r="J87" s="2011"/>
      <c r="K87" s="2005"/>
      <c r="L87" s="2004"/>
      <c r="M87" s="2010"/>
      <c r="N87" s="2005"/>
      <c r="O87" s="2011"/>
      <c r="P87" s="2004"/>
      <c r="Q87" s="2004"/>
    </row>
    <row r="88" spans="1:17" s="1005" customFormat="1">
      <c r="A88" s="244" t="s">
        <v>11968</v>
      </c>
      <c r="B88" s="244"/>
      <c r="C88" s="2004"/>
      <c r="D88" s="58"/>
      <c r="E88" s="2007"/>
      <c r="F88" s="2050"/>
      <c r="G88" s="2050"/>
      <c r="H88" s="2008"/>
      <c r="I88" s="2005"/>
      <c r="J88" s="2011"/>
      <c r="K88" s="2005"/>
      <c r="L88" s="2004"/>
      <c r="M88" s="2010"/>
      <c r="N88" s="2005"/>
      <c r="O88" s="2011"/>
      <c r="P88" s="2004"/>
      <c r="Q88" s="2004"/>
    </row>
    <row r="89" spans="1:17" s="1005" customFormat="1">
      <c r="A89" s="216">
        <v>5103154</v>
      </c>
      <c r="B89" s="2004" t="s">
        <v>11969</v>
      </c>
      <c r="C89" s="2005" t="s">
        <v>11970</v>
      </c>
      <c r="D89" s="2083">
        <v>1075000</v>
      </c>
      <c r="E89" s="2007"/>
      <c r="F89" s="150">
        <v>1325000</v>
      </c>
      <c r="G89" s="2265">
        <f>(D89)-(F89)</f>
        <v>-250000</v>
      </c>
      <c r="H89" s="2265">
        <v>705000</v>
      </c>
      <c r="I89" s="2005" t="s">
        <v>98</v>
      </c>
      <c r="J89" s="2011">
        <v>42819</v>
      </c>
      <c r="K89" s="2005" t="s">
        <v>448</v>
      </c>
      <c r="L89" s="2004"/>
      <c r="M89" s="2010"/>
      <c r="N89" s="2005" t="s">
        <v>107</v>
      </c>
      <c r="O89" s="2011">
        <v>42977</v>
      </c>
      <c r="P89" s="2004" t="s">
        <v>728</v>
      </c>
      <c r="Q89" s="2004" t="s">
        <v>2236</v>
      </c>
    </row>
    <row r="90" spans="1:17" s="1005" customFormat="1">
      <c r="A90" s="2098">
        <v>5104075</v>
      </c>
      <c r="B90" s="2004" t="s">
        <v>11971</v>
      </c>
      <c r="C90" s="17" t="s">
        <v>11972</v>
      </c>
      <c r="D90" s="2083">
        <v>1900000</v>
      </c>
      <c r="E90" s="2007"/>
      <c r="F90" s="150">
        <v>2150000</v>
      </c>
      <c r="G90" s="2265">
        <f>(D90)-(F90)</f>
        <v>-250000</v>
      </c>
      <c r="H90" s="2008">
        <v>1530000</v>
      </c>
      <c r="I90" s="2005" t="s">
        <v>98</v>
      </c>
      <c r="J90" s="2011">
        <v>42840</v>
      </c>
      <c r="K90" s="2005" t="s">
        <v>448</v>
      </c>
      <c r="L90" s="2004"/>
      <c r="M90" s="2010"/>
      <c r="N90" s="2005" t="s">
        <v>107</v>
      </c>
      <c r="O90" s="2011">
        <v>42977</v>
      </c>
      <c r="P90" s="2004" t="s">
        <v>728</v>
      </c>
      <c r="Q90" s="2004" t="s">
        <v>11973</v>
      </c>
    </row>
    <row r="91" spans="1:17" s="1005" customFormat="1">
      <c r="A91" s="2005"/>
      <c r="B91" s="2004"/>
      <c r="C91" s="2004"/>
      <c r="D91" s="2083"/>
      <c r="E91" s="2007"/>
      <c r="F91" s="150"/>
      <c r="G91" s="2050"/>
      <c r="H91" s="2041"/>
      <c r="I91" s="2005"/>
      <c r="J91" s="2011"/>
      <c r="K91" s="2005"/>
      <c r="L91" s="2004"/>
      <c r="M91" s="2010"/>
      <c r="N91" s="2005"/>
      <c r="O91" s="2011"/>
      <c r="P91" s="2004"/>
      <c r="Q91" s="2004"/>
    </row>
    <row r="92" spans="1:17" s="1005" customFormat="1">
      <c r="A92" s="244" t="s">
        <v>10655</v>
      </c>
      <c r="B92" s="2004"/>
      <c r="C92" s="17"/>
      <c r="D92" s="2083"/>
      <c r="E92" s="2007"/>
      <c r="F92" s="150"/>
      <c r="G92" s="2265"/>
      <c r="H92" s="2008"/>
      <c r="I92" s="2005"/>
      <c r="J92" s="2011"/>
      <c r="K92" s="2005"/>
      <c r="L92" s="2004"/>
      <c r="M92" s="2010"/>
      <c r="N92" s="2005"/>
      <c r="O92" s="2011"/>
      <c r="P92" s="2004"/>
      <c r="Q92" s="2004"/>
    </row>
    <row r="93" spans="1:17" s="1005" customFormat="1">
      <c r="A93" s="2098">
        <v>5104114</v>
      </c>
      <c r="B93" s="2004" t="s">
        <v>11923</v>
      </c>
      <c r="C93" s="2005" t="s">
        <v>11974</v>
      </c>
      <c r="D93" s="2083">
        <v>1450000</v>
      </c>
      <c r="E93" s="2007"/>
      <c r="F93" s="150">
        <v>1700000</v>
      </c>
      <c r="G93" s="2265">
        <f>(D93)-(F93)</f>
        <v>-250000</v>
      </c>
      <c r="H93" s="2008">
        <v>1035000</v>
      </c>
      <c r="I93" s="2005" t="s">
        <v>98</v>
      </c>
      <c r="J93" s="2011">
        <v>42851</v>
      </c>
      <c r="K93" s="2005" t="s">
        <v>66</v>
      </c>
      <c r="L93" s="2004"/>
      <c r="M93" s="2010"/>
      <c r="N93" s="2005" t="s">
        <v>67</v>
      </c>
      <c r="O93" s="2011">
        <v>42985</v>
      </c>
      <c r="P93" s="2004" t="s">
        <v>728</v>
      </c>
      <c r="Q93" s="2004" t="s">
        <v>2342</v>
      </c>
    </row>
    <row r="94" spans="1:17" s="1005" customFormat="1">
      <c r="A94" s="2098"/>
      <c r="B94" s="2004"/>
      <c r="C94" s="17"/>
      <c r="D94" s="2083"/>
      <c r="E94" s="2007"/>
      <c r="F94" s="150"/>
      <c r="G94" s="2265"/>
      <c r="H94" s="2008"/>
      <c r="I94" s="2005"/>
      <c r="J94" s="2011"/>
      <c r="K94" s="2005"/>
      <c r="L94" s="2004"/>
      <c r="M94" s="2010"/>
      <c r="N94" s="2005"/>
      <c r="O94" s="2011"/>
      <c r="P94" s="2004"/>
      <c r="Q94" s="2004"/>
    </row>
    <row r="95" spans="1:17" s="1005" customFormat="1">
      <c r="A95" s="244" t="s">
        <v>6413</v>
      </c>
      <c r="B95" s="2004"/>
      <c r="C95" s="17"/>
      <c r="D95" s="2083"/>
      <c r="E95" s="2007"/>
      <c r="F95" s="150"/>
      <c r="G95" s="2265"/>
      <c r="H95" s="2008"/>
      <c r="I95" s="2005"/>
      <c r="J95" s="2011"/>
      <c r="K95" s="2005"/>
      <c r="L95" s="2004"/>
      <c r="M95" s="2010"/>
      <c r="N95" s="2005"/>
      <c r="O95" s="2011"/>
      <c r="P95" s="2004"/>
      <c r="Q95" s="2004"/>
    </row>
    <row r="96" spans="1:17" s="1005" customFormat="1">
      <c r="A96" s="2098">
        <v>5105148</v>
      </c>
      <c r="B96" s="2004" t="s">
        <v>11975</v>
      </c>
      <c r="C96" s="2005" t="s">
        <v>11976</v>
      </c>
      <c r="D96" s="2083">
        <v>1400000</v>
      </c>
      <c r="E96" s="2007"/>
      <c r="F96" s="150">
        <v>1650000</v>
      </c>
      <c r="G96" s="2265">
        <f>(D96)-(F96)</f>
        <v>-250000</v>
      </c>
      <c r="H96" s="2265">
        <v>1010000</v>
      </c>
      <c r="I96" s="2005" t="s">
        <v>98</v>
      </c>
      <c r="J96" s="2011">
        <v>42882</v>
      </c>
      <c r="K96" s="2005" t="s">
        <v>448</v>
      </c>
      <c r="L96" s="2004"/>
      <c r="M96" s="2010"/>
      <c r="N96" s="2005" t="s">
        <v>41</v>
      </c>
      <c r="O96" s="2011">
        <v>42977</v>
      </c>
      <c r="P96" s="2004" t="s">
        <v>728</v>
      </c>
      <c r="Q96" s="2004" t="s">
        <v>2342</v>
      </c>
    </row>
    <row r="97" spans="1:17" s="1005" customFormat="1">
      <c r="A97" s="2098"/>
      <c r="B97" s="2004"/>
      <c r="C97" s="17"/>
      <c r="D97" s="2083"/>
      <c r="E97" s="2007"/>
      <c r="F97" s="150"/>
      <c r="G97" s="2265"/>
      <c r="H97" s="2008"/>
      <c r="I97" s="2005"/>
      <c r="J97" s="2011"/>
      <c r="K97" s="2005"/>
      <c r="L97" s="2004"/>
      <c r="M97" s="2010"/>
      <c r="N97" s="2005"/>
      <c r="O97" s="2011"/>
      <c r="P97" s="2004"/>
      <c r="Q97" s="2004"/>
    </row>
    <row r="98" spans="1:17" s="1005" customFormat="1">
      <c r="A98" s="682"/>
      <c r="B98" s="29" t="s">
        <v>838</v>
      </c>
      <c r="C98" s="2004"/>
      <c r="D98" s="2083"/>
      <c r="E98" s="2007"/>
      <c r="F98" s="2050"/>
      <c r="G98" s="2050"/>
      <c r="H98" s="2041"/>
      <c r="I98" s="858" t="s">
        <v>1014</v>
      </c>
      <c r="J98" s="1510" t="s">
        <v>3141</v>
      </c>
      <c r="K98" s="992" t="s">
        <v>1016</v>
      </c>
      <c r="L98" s="2004"/>
      <c r="M98" s="2010"/>
      <c r="N98" s="2005"/>
      <c r="O98" s="2011"/>
      <c r="P98" s="2004"/>
      <c r="Q98" s="2004"/>
    </row>
    <row r="99" spans="1:17" s="1005" customFormat="1">
      <c r="A99" s="216" t="s">
        <v>11977</v>
      </c>
      <c r="B99" s="2004" t="s">
        <v>11978</v>
      </c>
      <c r="C99" s="2004"/>
      <c r="D99" s="2083">
        <v>60000</v>
      </c>
      <c r="E99" s="2007"/>
      <c r="F99" s="2050"/>
      <c r="G99" s="2265">
        <f t="shared" ref="G99:G100" si="6">(D99)-(F99)</f>
        <v>60000</v>
      </c>
      <c r="H99" s="2041"/>
      <c r="I99" s="2265">
        <v>48000</v>
      </c>
      <c r="J99" s="2011">
        <v>5184</v>
      </c>
      <c r="K99" s="2124">
        <f>SUM(D99-I99+J99)</f>
        <v>17184</v>
      </c>
      <c r="L99" s="2004"/>
      <c r="M99" s="2010"/>
      <c r="N99" s="2005"/>
      <c r="O99" s="2011"/>
      <c r="P99" s="2004"/>
      <c r="Q99" s="2004"/>
    </row>
    <row r="100" spans="1:17" s="1005" customFormat="1">
      <c r="A100" s="216" t="s">
        <v>11979</v>
      </c>
      <c r="B100" s="2004" t="s">
        <v>11980</v>
      </c>
      <c r="C100" s="2004"/>
      <c r="D100" s="2083">
        <v>10000</v>
      </c>
      <c r="E100" s="2007"/>
      <c r="F100" s="2050"/>
      <c r="G100" s="2265">
        <f t="shared" si="6"/>
        <v>10000</v>
      </c>
      <c r="H100" s="2041"/>
      <c r="I100" s="2265">
        <v>5000</v>
      </c>
      <c r="J100" s="2011">
        <v>0</v>
      </c>
      <c r="K100" s="2124">
        <f>SUM(D100-I100+J100)</f>
        <v>5000</v>
      </c>
      <c r="L100" s="2004"/>
      <c r="M100" s="2010"/>
      <c r="N100" s="2005"/>
      <c r="O100" s="2011"/>
      <c r="P100" s="2004"/>
      <c r="Q100" s="2004"/>
    </row>
    <row r="101" spans="1:17" s="1005" customFormat="1">
      <c r="A101" s="2098"/>
      <c r="B101" s="2004"/>
      <c r="C101" s="17"/>
      <c r="D101" s="2083"/>
      <c r="E101" s="2007"/>
      <c r="F101" s="2050"/>
      <c r="G101" s="2265"/>
      <c r="H101" s="2008"/>
      <c r="I101" s="2005"/>
      <c r="J101" s="2011"/>
      <c r="K101" s="2005"/>
      <c r="L101" s="2004"/>
      <c r="M101" s="2010"/>
      <c r="N101" s="2005"/>
      <c r="O101" s="2011"/>
      <c r="P101" s="2004"/>
      <c r="Q101" s="2004"/>
    </row>
    <row r="102" spans="1:17" s="1005" customFormat="1">
      <c r="A102" s="2098"/>
      <c r="B102" s="2004" t="s">
        <v>11981</v>
      </c>
      <c r="C102" s="17"/>
      <c r="D102" s="2083"/>
      <c r="E102" s="2007"/>
      <c r="F102" s="2050"/>
      <c r="G102" s="2265"/>
      <c r="H102" s="2008"/>
      <c r="I102" s="2005"/>
      <c r="J102" s="2011"/>
      <c r="K102" s="2005"/>
      <c r="L102" s="2004"/>
      <c r="M102" s="2010"/>
      <c r="N102" s="2005"/>
      <c r="O102" s="2011"/>
      <c r="P102" s="2004"/>
      <c r="Q102" s="2004"/>
    </row>
    <row r="103" spans="1:17" s="1005" customFormat="1">
      <c r="A103" s="2098"/>
      <c r="B103" s="2004" t="s">
        <v>731</v>
      </c>
      <c r="C103" s="17"/>
      <c r="D103" s="2083"/>
      <c r="E103" s="2007"/>
      <c r="F103" s="2050"/>
      <c r="G103" s="2265"/>
      <c r="H103" s="2008"/>
      <c r="I103" s="2005"/>
      <c r="J103" s="2011"/>
      <c r="K103" s="2005"/>
      <c r="L103" s="2004"/>
      <c r="M103" s="2010"/>
      <c r="N103" s="2005"/>
      <c r="O103" s="2011"/>
      <c r="P103" s="2004"/>
      <c r="Q103" s="2004"/>
    </row>
    <row r="104" spans="1:17" s="1005" customFormat="1">
      <c r="A104" s="2098"/>
      <c r="B104" s="2004"/>
      <c r="C104" s="17"/>
      <c r="D104" s="2083"/>
      <c r="E104" s="2007"/>
      <c r="F104" s="2050"/>
      <c r="G104" s="2265"/>
      <c r="H104" s="2008"/>
      <c r="I104" s="2005"/>
      <c r="J104" s="2011"/>
      <c r="K104" s="2005"/>
      <c r="L104" s="2004"/>
      <c r="M104" s="2010"/>
      <c r="N104" s="2005"/>
      <c r="O104" s="2011"/>
      <c r="P104" s="2004"/>
      <c r="Q104" s="2004"/>
    </row>
    <row r="105" spans="1:17" s="1005" customFormat="1">
      <c r="A105" s="210" t="s">
        <v>732</v>
      </c>
      <c r="B105" s="675"/>
      <c r="C105" s="590"/>
      <c r="D105" s="58"/>
      <c r="E105" s="2007"/>
      <c r="F105" s="2050"/>
      <c r="G105" s="2050"/>
      <c r="H105" s="2008"/>
      <c r="I105" s="2005"/>
      <c r="J105" s="2011"/>
      <c r="K105" s="2005"/>
      <c r="L105" s="2004"/>
      <c r="M105" s="2010"/>
      <c r="N105" s="2005"/>
      <c r="O105" s="2011"/>
      <c r="P105" s="2004"/>
      <c r="Q105" s="2004"/>
    </row>
    <row r="106" spans="1:17" s="1005" customFormat="1">
      <c r="A106" s="210"/>
      <c r="B106" s="675" t="s">
        <v>7</v>
      </c>
      <c r="C106" s="67"/>
      <c r="D106" s="58"/>
      <c r="E106" s="2007"/>
      <c r="F106" s="2050"/>
      <c r="G106" s="2050"/>
      <c r="H106" s="2008"/>
      <c r="I106" s="2005"/>
      <c r="J106" s="2011"/>
      <c r="K106" s="2005"/>
      <c r="L106" s="2004"/>
      <c r="M106" s="2010"/>
      <c r="N106" s="2005"/>
      <c r="O106" s="2011"/>
      <c r="P106" s="2004"/>
      <c r="Q106" s="2004"/>
    </row>
    <row r="107" spans="1:17" s="1005" customFormat="1">
      <c r="A107" s="184"/>
      <c r="B107" s="216"/>
      <c r="C107" s="217"/>
      <c r="D107" s="58"/>
      <c r="E107" s="2007"/>
      <c r="F107" s="2050"/>
      <c r="G107" s="2050"/>
      <c r="H107" s="2008"/>
      <c r="I107" s="2005"/>
      <c r="J107" s="2011"/>
      <c r="K107" s="2005"/>
      <c r="L107" s="2004"/>
      <c r="M107" s="2010"/>
      <c r="N107" s="2005"/>
      <c r="O107" s="2011"/>
      <c r="P107" s="2004"/>
      <c r="Q107" s="2004"/>
    </row>
    <row r="108" spans="1:17" s="1005" customFormat="1">
      <c r="A108" s="184"/>
      <c r="B108" s="244" t="s">
        <v>733</v>
      </c>
      <c r="C108" s="710">
        <f>SUM(D81:D105)+SUM(C106:C107)</f>
        <v>7315000</v>
      </c>
      <c r="D108" s="58"/>
      <c r="E108" s="2007"/>
      <c r="F108" s="2050"/>
      <c r="G108" s="2050"/>
      <c r="H108" s="2008"/>
      <c r="I108" s="2005"/>
      <c r="J108" s="2011"/>
      <c r="K108" s="2005"/>
      <c r="L108" s="2004"/>
      <c r="M108" s="2010"/>
      <c r="N108" s="2005"/>
      <c r="O108" s="2011"/>
      <c r="P108" s="2004"/>
      <c r="Q108" s="2004"/>
    </row>
    <row r="109" spans="1:17" s="1005" customFormat="1">
      <c r="A109" s="216"/>
      <c r="B109" s="244"/>
      <c r="C109" s="710"/>
      <c r="D109" s="58"/>
      <c r="E109" s="2007"/>
      <c r="F109" s="2050"/>
      <c r="G109" s="2050"/>
      <c r="H109" s="2008"/>
      <c r="I109" s="2005"/>
      <c r="J109" s="2011"/>
      <c r="K109" s="2005"/>
      <c r="L109" s="2004"/>
      <c r="M109" s="2010"/>
      <c r="N109" s="2005"/>
      <c r="O109" s="2011"/>
      <c r="P109" s="2004"/>
      <c r="Q109" s="2004"/>
    </row>
    <row r="110" spans="1:17" s="1006" customFormat="1">
      <c r="A110" s="1844"/>
      <c r="B110" s="1845"/>
      <c r="C110" s="1903"/>
      <c r="D110" s="1847"/>
      <c r="E110" s="2017"/>
      <c r="F110" s="2236"/>
      <c r="G110" s="2236"/>
      <c r="H110" s="2018"/>
      <c r="I110" s="2019"/>
      <c r="J110" s="2022"/>
      <c r="K110" s="2019"/>
      <c r="L110" s="2023"/>
      <c r="M110" s="2021"/>
      <c r="N110" s="2019"/>
      <c r="O110" s="2022"/>
      <c r="P110" s="2023"/>
      <c r="Q110" s="2023"/>
    </row>
    <row r="111" spans="1:17" s="1028" customFormat="1">
      <c r="A111" s="244" t="s">
        <v>482</v>
      </c>
      <c r="B111" s="244"/>
      <c r="C111" s="863" t="s">
        <v>11982</v>
      </c>
      <c r="D111" s="58"/>
      <c r="E111" s="2007"/>
      <c r="F111" s="2050"/>
      <c r="G111" s="2050"/>
      <c r="H111" s="2008"/>
      <c r="I111" s="2005"/>
      <c r="J111" s="2011"/>
      <c r="K111" s="2005"/>
      <c r="L111" s="2004"/>
      <c r="M111" s="2010"/>
      <c r="N111" s="2005"/>
      <c r="O111" s="2011"/>
      <c r="P111" s="2004"/>
      <c r="Q111" s="2004"/>
    </row>
    <row r="112" spans="1:17" s="1028" customFormat="1">
      <c r="A112" s="216">
        <v>5108122</v>
      </c>
      <c r="B112" s="216" t="s">
        <v>11983</v>
      </c>
      <c r="C112" s="590" t="s">
        <v>11984</v>
      </c>
      <c r="D112" s="58">
        <v>620000</v>
      </c>
      <c r="E112" s="2007"/>
      <c r="F112" s="150">
        <v>620000</v>
      </c>
      <c r="G112" s="2265">
        <f>(D112)-(F112)</f>
        <v>0</v>
      </c>
      <c r="H112" s="2008">
        <v>302000</v>
      </c>
      <c r="I112" s="2005" t="s">
        <v>6613</v>
      </c>
      <c r="J112" s="2011">
        <v>42978</v>
      </c>
      <c r="K112" s="2005" t="s">
        <v>523</v>
      </c>
      <c r="L112" s="2004"/>
      <c r="M112" s="2010"/>
      <c r="N112" s="2005" t="s">
        <v>67</v>
      </c>
      <c r="O112" s="2011">
        <v>43053</v>
      </c>
      <c r="P112" s="2004" t="s">
        <v>728</v>
      </c>
      <c r="Q112" s="2004" t="s">
        <v>729</v>
      </c>
    </row>
    <row r="113" spans="1:17" s="1028" customFormat="1">
      <c r="A113" s="216"/>
      <c r="B113" s="244"/>
      <c r="C113" s="710"/>
      <c r="D113" s="58"/>
      <c r="E113" s="2007"/>
      <c r="F113" s="2050"/>
      <c r="G113" s="2050"/>
      <c r="H113" s="2008"/>
      <c r="I113" s="2005"/>
      <c r="J113" s="2011"/>
      <c r="K113" s="2005"/>
      <c r="L113" s="2004"/>
      <c r="M113" s="2010"/>
      <c r="N113" s="2005"/>
      <c r="O113" s="2011"/>
      <c r="P113" s="2004"/>
      <c r="Q113" s="2004"/>
    </row>
    <row r="114" spans="1:17" s="1028" customFormat="1">
      <c r="A114" s="216"/>
      <c r="B114" s="334" t="s">
        <v>11985</v>
      </c>
      <c r="C114" s="710"/>
      <c r="D114" s="58"/>
      <c r="E114" s="2007"/>
      <c r="F114" s="2050"/>
      <c r="G114" s="2050"/>
      <c r="H114" s="2008"/>
      <c r="I114" s="2005"/>
      <c r="J114" s="2011"/>
      <c r="K114" s="2005"/>
      <c r="L114" s="2004"/>
      <c r="M114" s="2010"/>
      <c r="N114" s="2005"/>
      <c r="O114" s="2011"/>
      <c r="P114" s="2004"/>
      <c r="Q114" s="2004"/>
    </row>
    <row r="115" spans="1:17" s="1028" customFormat="1">
      <c r="A115" s="216"/>
      <c r="B115" s="334" t="s">
        <v>731</v>
      </c>
      <c r="C115" s="710"/>
      <c r="D115" s="58"/>
      <c r="E115" s="2007"/>
      <c r="F115" s="2050"/>
      <c r="G115" s="2050"/>
      <c r="H115" s="2008"/>
      <c r="I115" s="2005"/>
      <c r="J115" s="2011"/>
      <c r="K115" s="2005"/>
      <c r="L115" s="2004"/>
      <c r="M115" s="2010"/>
      <c r="N115" s="2005"/>
      <c r="O115" s="2011"/>
      <c r="P115" s="2004"/>
      <c r="Q115" s="2004"/>
    </row>
    <row r="116" spans="1:17" s="1028" customFormat="1">
      <c r="A116" s="216"/>
      <c r="B116" s="244"/>
      <c r="C116" s="710"/>
      <c r="D116" s="58"/>
      <c r="E116" s="2007"/>
      <c r="F116" s="2050"/>
      <c r="G116" s="2050"/>
      <c r="H116" s="2008"/>
      <c r="I116" s="2005"/>
      <c r="J116" s="2011"/>
      <c r="K116" s="2005"/>
      <c r="L116" s="2004"/>
      <c r="M116" s="2010"/>
      <c r="N116" s="2005"/>
      <c r="O116" s="2011"/>
      <c r="P116" s="2004"/>
      <c r="Q116" s="2004"/>
    </row>
    <row r="117" spans="1:17" s="1028" customFormat="1">
      <c r="A117" s="216"/>
      <c r="B117" s="244"/>
      <c r="C117" s="710"/>
      <c r="D117" s="58"/>
      <c r="E117" s="2007"/>
      <c r="F117" s="2050"/>
      <c r="G117" s="2050"/>
      <c r="H117" s="2008"/>
      <c r="I117" s="2005"/>
      <c r="J117" s="2011"/>
      <c r="K117" s="2005"/>
      <c r="L117" s="2004"/>
      <c r="M117" s="2010"/>
      <c r="N117" s="2005"/>
      <c r="O117" s="2011"/>
      <c r="P117" s="2004"/>
      <c r="Q117" s="2004"/>
    </row>
    <row r="118" spans="1:17" s="1028" customFormat="1">
      <c r="A118" s="210" t="s">
        <v>732</v>
      </c>
      <c r="B118" s="675"/>
      <c r="C118" s="590"/>
      <c r="D118" s="58"/>
      <c r="E118" s="2007"/>
      <c r="F118" s="2050"/>
      <c r="G118" s="2050"/>
      <c r="H118" s="2008"/>
      <c r="I118" s="2005"/>
      <c r="J118" s="2011"/>
      <c r="K118" s="2005"/>
      <c r="L118" s="2004"/>
      <c r="M118" s="2010"/>
      <c r="N118" s="2005"/>
      <c r="O118" s="2011"/>
      <c r="P118" s="2004"/>
      <c r="Q118" s="2004"/>
    </row>
    <row r="119" spans="1:17" s="1028" customFormat="1">
      <c r="A119" s="210"/>
      <c r="B119" s="675" t="s">
        <v>7</v>
      </c>
      <c r="C119" s="67"/>
      <c r="D119" s="58"/>
      <c r="E119" s="2007"/>
      <c r="F119" s="2050"/>
      <c r="G119" s="2050"/>
      <c r="H119" s="2008"/>
      <c r="I119" s="2005"/>
      <c r="J119" s="2011"/>
      <c r="K119" s="2005"/>
      <c r="L119" s="2004"/>
      <c r="M119" s="2010"/>
      <c r="N119" s="2005"/>
      <c r="O119" s="2011"/>
      <c r="P119" s="2004"/>
      <c r="Q119" s="2004"/>
    </row>
    <row r="120" spans="1:17" s="1028" customFormat="1">
      <c r="A120" s="184"/>
      <c r="B120" s="216"/>
      <c r="C120" s="217"/>
      <c r="D120" s="58"/>
      <c r="E120" s="2007"/>
      <c r="F120" s="2050"/>
      <c r="G120" s="2050"/>
      <c r="H120" s="2008"/>
      <c r="I120" s="2005"/>
      <c r="J120" s="2011"/>
      <c r="K120" s="2005"/>
      <c r="L120" s="2004"/>
      <c r="M120" s="2010"/>
      <c r="N120" s="2005"/>
      <c r="O120" s="2011"/>
      <c r="P120" s="2004"/>
      <c r="Q120" s="2004"/>
    </row>
    <row r="121" spans="1:17" s="1028" customFormat="1">
      <c r="A121" s="184"/>
      <c r="B121" s="244" t="s">
        <v>733</v>
      </c>
      <c r="C121" s="710">
        <f>SUM(D110:D118)+SUM(C119:C120)</f>
        <v>620000</v>
      </c>
      <c r="D121" s="58"/>
      <c r="E121" s="2007"/>
      <c r="F121" s="2050"/>
      <c r="G121" s="2050"/>
      <c r="H121" s="2008"/>
      <c r="I121" s="2005"/>
      <c r="J121" s="2011"/>
      <c r="K121" s="2005"/>
      <c r="L121" s="2004"/>
      <c r="M121" s="2010"/>
      <c r="N121" s="2005"/>
      <c r="O121" s="2011"/>
      <c r="P121" s="2004"/>
      <c r="Q121" s="2004"/>
    </row>
    <row r="122" spans="1:17" s="1028" customFormat="1">
      <c r="A122" s="216"/>
      <c r="B122" s="244"/>
      <c r="C122" s="710"/>
      <c r="D122" s="58"/>
      <c r="E122" s="2007"/>
      <c r="F122" s="2050"/>
      <c r="G122" s="2050"/>
      <c r="H122" s="2008"/>
      <c r="I122" s="2005"/>
      <c r="J122" s="2011"/>
      <c r="K122" s="2005"/>
      <c r="L122" s="2004"/>
      <c r="M122" s="2010"/>
      <c r="N122" s="2005"/>
      <c r="O122" s="2011"/>
      <c r="P122" s="2004"/>
      <c r="Q122" s="2004"/>
    </row>
    <row r="123" spans="1:17" s="1030" customFormat="1">
      <c r="A123" s="1844"/>
      <c r="B123" s="1845"/>
      <c r="C123" s="1903"/>
      <c r="D123" s="1847"/>
      <c r="E123" s="2017"/>
      <c r="F123" s="2236"/>
      <c r="G123" s="2236"/>
      <c r="H123" s="2018"/>
      <c r="I123" s="2019"/>
      <c r="J123" s="2022"/>
      <c r="K123" s="2019"/>
      <c r="L123" s="2023"/>
      <c r="M123" s="2021"/>
      <c r="N123" s="2019"/>
      <c r="O123" s="2022"/>
      <c r="P123" s="2023"/>
      <c r="Q123" s="2023"/>
    </row>
    <row r="124" spans="1:17" s="1028" customFormat="1">
      <c r="A124" s="244" t="s">
        <v>9080</v>
      </c>
      <c r="B124" s="244"/>
      <c r="C124" s="863" t="s">
        <v>11986</v>
      </c>
      <c r="D124" s="58"/>
      <c r="E124" s="2007"/>
      <c r="F124" s="2050"/>
      <c r="G124" s="2050"/>
      <c r="H124" s="2008"/>
      <c r="I124" s="2005"/>
      <c r="J124" s="2011"/>
      <c r="K124" s="2005"/>
      <c r="L124" s="2004"/>
      <c r="M124" s="2010"/>
      <c r="N124" s="2005"/>
      <c r="O124" s="2011"/>
      <c r="P124" s="2004"/>
      <c r="Q124" s="2004"/>
    </row>
    <row r="125" spans="1:17" s="1028" customFormat="1">
      <c r="A125" s="1061">
        <v>5109092</v>
      </c>
      <c r="B125" s="216" t="s">
        <v>11987</v>
      </c>
      <c r="C125" s="590" t="s">
        <v>11988</v>
      </c>
      <c r="D125" s="58">
        <v>970000</v>
      </c>
      <c r="E125" s="2007"/>
      <c r="F125" s="150">
        <v>630000</v>
      </c>
      <c r="G125" s="2265">
        <f>(D125)-(F125)</f>
        <v>340000</v>
      </c>
      <c r="H125" s="2008">
        <v>680000</v>
      </c>
      <c r="I125" s="2005" t="s">
        <v>98</v>
      </c>
      <c r="J125" s="2011">
        <v>43001</v>
      </c>
      <c r="K125" s="2005" t="s">
        <v>448</v>
      </c>
      <c r="L125" s="2004"/>
      <c r="M125" s="2010"/>
      <c r="N125" s="2005" t="s">
        <v>41</v>
      </c>
      <c r="O125" s="2011">
        <v>43185</v>
      </c>
      <c r="P125" s="2004" t="s">
        <v>728</v>
      </c>
      <c r="Q125" s="2004" t="s">
        <v>2265</v>
      </c>
    </row>
    <row r="126" spans="1:17" s="1028" customFormat="1">
      <c r="A126" s="1061"/>
      <c r="B126" s="216"/>
      <c r="C126" s="590"/>
      <c r="D126" s="58"/>
      <c r="E126" s="2007"/>
      <c r="F126" s="150"/>
      <c r="G126" s="2265"/>
      <c r="H126" s="2008"/>
      <c r="I126" s="2005"/>
      <c r="J126" s="2011"/>
      <c r="K126" s="2005"/>
      <c r="L126" s="2004"/>
      <c r="M126" s="2010"/>
      <c r="N126" s="2005"/>
      <c r="O126" s="2011"/>
      <c r="P126" s="2004"/>
      <c r="Q126" s="2004"/>
    </row>
    <row r="127" spans="1:17" s="1028" customFormat="1">
      <c r="A127" s="1061"/>
      <c r="B127" s="334" t="s">
        <v>11989</v>
      </c>
      <c r="C127" s="590"/>
      <c r="D127" s="58"/>
      <c r="E127" s="2007"/>
      <c r="F127" s="150"/>
      <c r="G127" s="2265"/>
      <c r="H127" s="2008"/>
      <c r="I127" s="2005"/>
      <c r="J127" s="2011"/>
      <c r="K127" s="2005"/>
      <c r="L127" s="2004"/>
      <c r="M127" s="2010"/>
      <c r="N127" s="2005"/>
      <c r="O127" s="2011"/>
      <c r="P127" s="2004"/>
      <c r="Q127" s="2004"/>
    </row>
    <row r="128" spans="1:17" s="1028" customFormat="1">
      <c r="A128" s="216"/>
      <c r="B128" s="334" t="s">
        <v>731</v>
      </c>
      <c r="C128" s="710"/>
      <c r="D128" s="58"/>
      <c r="E128" s="2007"/>
      <c r="F128" s="2050"/>
      <c r="G128" s="2050"/>
      <c r="H128" s="2008"/>
      <c r="I128" s="2005"/>
      <c r="J128" s="2011"/>
      <c r="K128" s="2005"/>
      <c r="L128" s="2004"/>
      <c r="M128" s="2010"/>
      <c r="N128" s="2005"/>
      <c r="O128" s="2011"/>
      <c r="P128" s="2004"/>
      <c r="Q128" s="2004"/>
    </row>
    <row r="129" spans="1:17" s="1028" customFormat="1">
      <c r="A129" s="216"/>
      <c r="B129" s="334"/>
      <c r="C129" s="710"/>
      <c r="D129" s="58"/>
      <c r="E129" s="2007"/>
      <c r="F129" s="2050"/>
      <c r="G129" s="2050"/>
      <c r="H129" s="2008"/>
      <c r="I129" s="2005"/>
      <c r="J129" s="2011"/>
      <c r="K129" s="2005"/>
      <c r="L129" s="2004"/>
      <c r="M129" s="2010"/>
      <c r="N129" s="2005"/>
      <c r="O129" s="2011"/>
      <c r="P129" s="2004"/>
      <c r="Q129" s="2004"/>
    </row>
    <row r="130" spans="1:17" s="1028" customFormat="1">
      <c r="A130" s="244" t="s">
        <v>2354</v>
      </c>
      <c r="B130" s="244"/>
      <c r="C130" s="710"/>
      <c r="D130" s="58"/>
      <c r="E130" s="2007"/>
      <c r="F130" s="2050"/>
      <c r="G130" s="2050"/>
      <c r="H130" s="2008"/>
      <c r="I130" s="2005"/>
      <c r="J130" s="2011"/>
      <c r="K130" s="2005"/>
      <c r="L130" s="2004"/>
      <c r="M130" s="2010"/>
      <c r="N130" s="2005"/>
      <c r="O130" s="2011"/>
      <c r="P130" s="2004"/>
      <c r="Q130" s="2004"/>
    </row>
    <row r="131" spans="1:17" s="1094" customFormat="1">
      <c r="A131" s="216">
        <v>5201033</v>
      </c>
      <c r="B131" s="1074" t="s">
        <v>11990</v>
      </c>
      <c r="C131" s="683" t="s">
        <v>11991</v>
      </c>
      <c r="D131" s="58">
        <v>1300000</v>
      </c>
      <c r="E131" s="2007"/>
      <c r="F131" s="150">
        <v>900000</v>
      </c>
      <c r="G131" s="2265">
        <f>(D131)-(F131)</f>
        <v>400000</v>
      </c>
      <c r="H131" s="654">
        <v>1005000</v>
      </c>
      <c r="I131" s="2005" t="s">
        <v>110</v>
      </c>
      <c r="J131" s="2011">
        <v>42747</v>
      </c>
      <c r="K131" s="2005" t="s">
        <v>400</v>
      </c>
      <c r="L131" s="2005"/>
      <c r="M131" s="2052"/>
      <c r="N131" s="2005" t="s">
        <v>67</v>
      </c>
      <c r="O131" s="2011">
        <v>43189</v>
      </c>
      <c r="P131" s="2004" t="s">
        <v>728</v>
      </c>
      <c r="Q131" s="2004" t="s">
        <v>729</v>
      </c>
    </row>
    <row r="132" spans="1:17" s="1028" customFormat="1">
      <c r="A132" s="216"/>
      <c r="B132" s="244"/>
      <c r="C132" s="710"/>
      <c r="D132" s="58"/>
      <c r="E132" s="2007"/>
      <c r="F132" s="2050"/>
      <c r="G132" s="2050"/>
      <c r="H132" s="2008"/>
      <c r="I132" s="2005"/>
      <c r="J132" s="2011"/>
      <c r="K132" s="2005"/>
      <c r="L132" s="2004"/>
      <c r="M132" s="2010"/>
      <c r="N132" s="2005"/>
      <c r="O132" s="2011"/>
      <c r="P132" s="2004"/>
      <c r="Q132" s="2004"/>
    </row>
    <row r="133" spans="1:17" s="1028" customFormat="1">
      <c r="A133" s="216"/>
      <c r="B133" s="334" t="s">
        <v>11992</v>
      </c>
      <c r="C133" s="710"/>
      <c r="D133" s="58"/>
      <c r="E133" s="2007"/>
      <c r="F133" s="2050"/>
      <c r="G133" s="2050"/>
      <c r="H133" s="2008"/>
      <c r="I133" s="2005"/>
      <c r="J133" s="2011"/>
      <c r="K133" s="2005"/>
      <c r="L133" s="2004"/>
      <c r="M133" s="2010"/>
      <c r="N133" s="2005"/>
      <c r="O133" s="2011"/>
      <c r="P133" s="2004"/>
      <c r="Q133" s="2004"/>
    </row>
    <row r="134" spans="1:17" s="1028" customFormat="1">
      <c r="A134" s="216"/>
      <c r="B134" s="334" t="s">
        <v>731</v>
      </c>
      <c r="C134" s="710"/>
      <c r="D134" s="58"/>
      <c r="E134" s="2007"/>
      <c r="F134" s="2050"/>
      <c r="G134" s="2050"/>
      <c r="H134" s="2008"/>
      <c r="I134" s="2005"/>
      <c r="J134" s="2011"/>
      <c r="K134" s="2005"/>
      <c r="L134" s="2004"/>
      <c r="M134" s="2010"/>
      <c r="N134" s="2005"/>
      <c r="O134" s="2011"/>
      <c r="P134" s="2004"/>
      <c r="Q134" s="2004"/>
    </row>
    <row r="135" spans="1:17" s="1028" customFormat="1">
      <c r="A135" s="216"/>
      <c r="B135" s="244"/>
      <c r="C135" s="710"/>
      <c r="D135" s="58"/>
      <c r="E135" s="2007"/>
      <c r="F135" s="2050"/>
      <c r="G135" s="2050"/>
      <c r="H135" s="2008"/>
      <c r="I135" s="2005"/>
      <c r="J135" s="2011"/>
      <c r="K135" s="2005"/>
      <c r="L135" s="2004"/>
      <c r="M135" s="2010"/>
      <c r="N135" s="2005"/>
      <c r="O135" s="2011"/>
      <c r="P135" s="2004"/>
      <c r="Q135" s="2004"/>
    </row>
    <row r="136" spans="1:17" s="1028" customFormat="1">
      <c r="A136" s="216"/>
      <c r="B136" s="244"/>
      <c r="C136" s="710"/>
      <c r="D136" s="58"/>
      <c r="E136" s="2007"/>
      <c r="F136" s="2050"/>
      <c r="G136" s="2050"/>
      <c r="H136" s="2008"/>
      <c r="I136" s="2005"/>
      <c r="J136" s="2011"/>
      <c r="K136" s="2005"/>
      <c r="L136" s="2004"/>
      <c r="M136" s="2010"/>
      <c r="N136" s="2005"/>
      <c r="O136" s="2011"/>
      <c r="P136" s="2004"/>
      <c r="Q136" s="2004"/>
    </row>
    <row r="137" spans="1:17" s="1028" customFormat="1">
      <c r="A137" s="210" t="s">
        <v>732</v>
      </c>
      <c r="B137" s="675"/>
      <c r="C137" s="590"/>
      <c r="D137" s="58"/>
      <c r="E137" s="2007"/>
      <c r="F137" s="2050"/>
      <c r="G137" s="2050"/>
      <c r="H137" s="2008"/>
      <c r="I137" s="2005"/>
      <c r="J137" s="2011"/>
      <c r="K137" s="2005"/>
      <c r="L137" s="2004"/>
      <c r="M137" s="2010"/>
      <c r="N137" s="2005"/>
      <c r="O137" s="2011"/>
      <c r="P137" s="2004"/>
      <c r="Q137" s="2004"/>
    </row>
    <row r="138" spans="1:17" s="1028" customFormat="1">
      <c r="A138" s="210"/>
      <c r="B138" s="675" t="s">
        <v>7</v>
      </c>
      <c r="C138" s="67"/>
      <c r="D138" s="58"/>
      <c r="E138" s="2007"/>
      <c r="F138" s="2050"/>
      <c r="G138" s="2050"/>
      <c r="H138" s="2008"/>
      <c r="I138" s="2005"/>
      <c r="J138" s="2011"/>
      <c r="K138" s="2005"/>
      <c r="L138" s="2004"/>
      <c r="M138" s="2010"/>
      <c r="N138" s="2005"/>
      <c r="O138" s="2011"/>
      <c r="P138" s="2004"/>
      <c r="Q138" s="2004"/>
    </row>
    <row r="139" spans="1:17" s="1028" customFormat="1">
      <c r="A139" s="184"/>
      <c r="B139" s="216"/>
      <c r="C139" s="217"/>
      <c r="D139" s="58"/>
      <c r="E139" s="2007"/>
      <c r="F139" s="2050"/>
      <c r="G139" s="2050"/>
      <c r="H139" s="2008"/>
      <c r="I139" s="2005"/>
      <c r="J139" s="2011"/>
      <c r="K139" s="2005"/>
      <c r="L139" s="2004"/>
      <c r="M139" s="2010"/>
      <c r="N139" s="2005"/>
      <c r="O139" s="2011"/>
      <c r="P139" s="2004"/>
      <c r="Q139" s="2004"/>
    </row>
    <row r="140" spans="1:17" s="1028" customFormat="1">
      <c r="A140" s="184"/>
      <c r="B140" s="244" t="s">
        <v>733</v>
      </c>
      <c r="C140" s="710">
        <f>SUM(D123:D137)+SUM(C138:C139)</f>
        <v>2270000</v>
      </c>
      <c r="D140" s="58"/>
      <c r="E140" s="2007"/>
      <c r="F140" s="2050"/>
      <c r="G140" s="2050"/>
      <c r="H140" s="2008"/>
      <c r="I140" s="2005"/>
      <c r="J140" s="2011"/>
      <c r="K140" s="2005"/>
      <c r="L140" s="2004"/>
      <c r="M140" s="2010"/>
      <c r="N140" s="2005"/>
      <c r="O140" s="2011"/>
      <c r="P140" s="2004"/>
      <c r="Q140" s="2004"/>
    </row>
    <row r="141" spans="1:17" s="1028" customFormat="1">
      <c r="A141" s="216"/>
      <c r="B141" s="244"/>
      <c r="C141" s="710"/>
      <c r="D141" s="58"/>
      <c r="E141" s="2007"/>
      <c r="F141" s="2050"/>
      <c r="G141" s="2050"/>
      <c r="H141" s="2008"/>
      <c r="I141" s="2005"/>
      <c r="J141" s="2011"/>
      <c r="K141" s="2005"/>
      <c r="L141" s="2004"/>
      <c r="M141" s="2010"/>
      <c r="N141" s="2005"/>
      <c r="O141" s="2011"/>
      <c r="P141" s="2004"/>
      <c r="Q141" s="2004"/>
    </row>
    <row r="142" spans="1:17" s="1030" customFormat="1">
      <c r="A142" s="1844"/>
      <c r="B142" s="1845"/>
      <c r="C142" s="1903"/>
      <c r="D142" s="1847"/>
      <c r="E142" s="2017"/>
      <c r="F142" s="2236"/>
      <c r="G142" s="2236"/>
      <c r="H142" s="2018"/>
      <c r="I142" s="2019"/>
      <c r="J142" s="2022"/>
      <c r="K142" s="2019"/>
      <c r="L142" s="2023"/>
      <c r="M142" s="2021"/>
      <c r="N142" s="2019"/>
      <c r="O142" s="2022"/>
      <c r="P142" s="2023"/>
      <c r="Q142" s="2023"/>
    </row>
    <row r="143" spans="1:17" s="1028" customFormat="1">
      <c r="A143" s="210" t="s">
        <v>11993</v>
      </c>
      <c r="B143" s="244"/>
      <c r="C143" s="863" t="s">
        <v>11994</v>
      </c>
      <c r="D143" s="58"/>
      <c r="E143" s="2007"/>
      <c r="F143" s="2050"/>
      <c r="G143" s="2050"/>
      <c r="H143" s="2008"/>
      <c r="I143" s="2005"/>
      <c r="J143" s="2011"/>
      <c r="K143" s="2005"/>
      <c r="L143" s="2004"/>
      <c r="M143" s="2010"/>
      <c r="N143" s="2005"/>
      <c r="O143" s="2011"/>
      <c r="P143" s="2004"/>
      <c r="Q143" s="2004"/>
    </row>
    <row r="144" spans="1:17" s="1028" customFormat="1">
      <c r="A144" s="184">
        <v>5103089</v>
      </c>
      <c r="B144" s="216" t="s">
        <v>11995</v>
      </c>
      <c r="C144" s="590" t="s">
        <v>11996</v>
      </c>
      <c r="D144" s="356">
        <v>1080000</v>
      </c>
      <c r="E144" s="2007"/>
      <c r="F144" s="58">
        <v>1080000</v>
      </c>
      <c r="G144" s="2265">
        <f t="shared" ref="G144" si="7">(D144)-(F144)</f>
        <v>0</v>
      </c>
      <c r="H144" s="2008">
        <v>793000</v>
      </c>
      <c r="I144" s="2005" t="s">
        <v>98</v>
      </c>
      <c r="J144" s="2011">
        <v>42809</v>
      </c>
      <c r="K144" s="2005" t="s">
        <v>3153</v>
      </c>
      <c r="L144" s="2004"/>
      <c r="M144" s="2010"/>
      <c r="N144" s="2005" t="s">
        <v>107</v>
      </c>
      <c r="O144" s="2011">
        <v>43008</v>
      </c>
      <c r="P144" s="2004" t="s">
        <v>11997</v>
      </c>
      <c r="Q144" s="2004" t="s">
        <v>2236</v>
      </c>
    </row>
    <row r="145" spans="1:17" s="1028" customFormat="1">
      <c r="A145" s="184">
        <v>5103136</v>
      </c>
      <c r="B145" s="2004" t="s">
        <v>11998</v>
      </c>
      <c r="C145" s="2005" t="s">
        <v>11999</v>
      </c>
      <c r="D145" s="2178">
        <v>1500000</v>
      </c>
      <c r="E145" s="2007"/>
      <c r="F145" s="2083">
        <v>1500000</v>
      </c>
      <c r="G145" s="2265">
        <f>(D145)-(F145)</f>
        <v>0</v>
      </c>
      <c r="H145" s="2265">
        <v>1115000</v>
      </c>
      <c r="I145" s="2005" t="s">
        <v>354</v>
      </c>
      <c r="J145" s="2011">
        <v>42816</v>
      </c>
      <c r="K145" s="2005" t="s">
        <v>3153</v>
      </c>
      <c r="L145" s="2004"/>
      <c r="M145" s="2010"/>
      <c r="N145" s="2005" t="s">
        <v>107</v>
      </c>
      <c r="O145" s="2011">
        <v>43008</v>
      </c>
      <c r="P145" s="2004" t="s">
        <v>11997</v>
      </c>
      <c r="Q145" s="2004" t="s">
        <v>729</v>
      </c>
    </row>
    <row r="146" spans="1:17" s="1028" customFormat="1">
      <c r="A146" s="184">
        <v>5103170</v>
      </c>
      <c r="B146" s="216" t="s">
        <v>11917</v>
      </c>
      <c r="C146" s="590" t="s">
        <v>12000</v>
      </c>
      <c r="D146" s="356">
        <v>1180000</v>
      </c>
      <c r="E146" s="2007"/>
      <c r="F146" s="58">
        <v>1180000</v>
      </c>
      <c r="G146" s="2265">
        <f t="shared" ref="G146" si="8">(D146)-(F146)</f>
        <v>0</v>
      </c>
      <c r="H146" s="2008">
        <v>790000</v>
      </c>
      <c r="I146" s="2005" t="s">
        <v>98</v>
      </c>
      <c r="J146" s="2011">
        <v>42823</v>
      </c>
      <c r="K146" s="2005" t="s">
        <v>3153</v>
      </c>
      <c r="L146" s="2004"/>
      <c r="M146" s="2010"/>
      <c r="N146" s="2005" t="s">
        <v>107</v>
      </c>
      <c r="O146" s="2011">
        <v>43008</v>
      </c>
      <c r="P146" s="2004" t="s">
        <v>11997</v>
      </c>
      <c r="Q146" s="2004" t="s">
        <v>729</v>
      </c>
    </row>
    <row r="147" spans="1:17" s="1028" customFormat="1">
      <c r="A147" s="2193">
        <v>5104076</v>
      </c>
      <c r="B147" s="2004" t="s">
        <v>12001</v>
      </c>
      <c r="C147" s="17" t="s">
        <v>12002</v>
      </c>
      <c r="D147" s="2178">
        <v>1095000</v>
      </c>
      <c r="E147" s="2007"/>
      <c r="F147" s="2083">
        <v>1095000</v>
      </c>
      <c r="G147" s="2265">
        <f>(D147)-(F147)</f>
        <v>0</v>
      </c>
      <c r="H147" s="2008">
        <v>695000</v>
      </c>
      <c r="I147" s="2005" t="s">
        <v>98</v>
      </c>
      <c r="J147" s="2011">
        <v>42840</v>
      </c>
      <c r="K147" s="2005" t="s">
        <v>448</v>
      </c>
      <c r="L147" s="2004"/>
      <c r="M147" s="2010"/>
      <c r="N147" s="2005" t="s">
        <v>107</v>
      </c>
      <c r="O147" s="2011">
        <v>43008</v>
      </c>
      <c r="P147" s="2004" t="s">
        <v>11997</v>
      </c>
      <c r="Q147" s="2004" t="s">
        <v>11973</v>
      </c>
    </row>
    <row r="148" spans="1:17" s="1028" customFormat="1">
      <c r="A148" s="2193"/>
      <c r="B148" s="2004"/>
      <c r="C148" s="17"/>
      <c r="D148" s="2178"/>
      <c r="E148" s="2007"/>
      <c r="F148" s="2050"/>
      <c r="G148" s="2265"/>
      <c r="H148" s="2008"/>
      <c r="I148" s="2005"/>
      <c r="J148" s="2011"/>
      <c r="K148" s="2005"/>
      <c r="L148" s="2004"/>
      <c r="M148" s="2010"/>
      <c r="N148" s="2005"/>
      <c r="O148" s="2011"/>
      <c r="P148" s="2004"/>
      <c r="Q148" s="2004"/>
    </row>
    <row r="149" spans="1:17" s="1028" customFormat="1">
      <c r="A149" s="210" t="s">
        <v>12003</v>
      </c>
      <c r="B149" s="244"/>
      <c r="C149" s="710"/>
      <c r="D149" s="356"/>
      <c r="E149" s="2007"/>
      <c r="F149" s="2050"/>
      <c r="G149" s="2050"/>
      <c r="H149" s="2008"/>
      <c r="I149" s="2005"/>
      <c r="J149" s="2011"/>
      <c r="K149" s="2005"/>
      <c r="L149" s="2004"/>
      <c r="M149" s="2010"/>
      <c r="N149" s="2005"/>
      <c r="O149" s="2011"/>
      <c r="P149" s="2004"/>
      <c r="Q149" s="2004"/>
    </row>
    <row r="150" spans="1:17" s="1028" customFormat="1">
      <c r="A150" s="184">
        <v>5103058</v>
      </c>
      <c r="B150" s="216" t="s">
        <v>12004</v>
      </c>
      <c r="C150" s="590" t="s">
        <v>12005</v>
      </c>
      <c r="D150" s="356">
        <v>1550000</v>
      </c>
      <c r="E150" s="2007"/>
      <c r="F150" s="58">
        <v>1550000</v>
      </c>
      <c r="G150" s="2265">
        <f t="shared" ref="G150:G154" si="9">(D150)-(F150)</f>
        <v>0</v>
      </c>
      <c r="H150" s="2008">
        <v>1156000</v>
      </c>
      <c r="I150" s="2005" t="s">
        <v>98</v>
      </c>
      <c r="J150" s="2011">
        <v>42804</v>
      </c>
      <c r="K150" s="2005" t="s">
        <v>770</v>
      </c>
      <c r="L150" s="2004"/>
      <c r="M150" s="2010"/>
      <c r="N150" s="2005" t="s">
        <v>67</v>
      </c>
      <c r="O150" s="2011">
        <v>43005</v>
      </c>
      <c r="P150" s="2004" t="s">
        <v>11997</v>
      </c>
      <c r="Q150" s="2004" t="s">
        <v>2236</v>
      </c>
    </row>
    <row r="151" spans="1:17" s="1028" customFormat="1">
      <c r="A151" s="184">
        <v>5103141</v>
      </c>
      <c r="B151" s="216" t="s">
        <v>12006</v>
      </c>
      <c r="C151" s="590" t="s">
        <v>12007</v>
      </c>
      <c r="D151" s="356">
        <v>1200000</v>
      </c>
      <c r="E151" s="2007"/>
      <c r="F151" s="58">
        <v>1200000</v>
      </c>
      <c r="G151" s="2265">
        <f t="shared" si="9"/>
        <v>0</v>
      </c>
      <c r="H151" s="2008">
        <v>951000</v>
      </c>
      <c r="I151" s="2005" t="s">
        <v>104</v>
      </c>
      <c r="J151" s="2011">
        <v>42817</v>
      </c>
      <c r="K151" s="2005" t="s">
        <v>523</v>
      </c>
      <c r="L151" s="2004"/>
      <c r="M151" s="2010"/>
      <c r="N151" s="2005" t="s">
        <v>67</v>
      </c>
      <c r="O151" s="2011">
        <v>43005</v>
      </c>
      <c r="P151" s="2004" t="s">
        <v>11997</v>
      </c>
      <c r="Q151" s="2004" t="s">
        <v>2230</v>
      </c>
    </row>
    <row r="152" spans="1:17" s="1028" customFormat="1">
      <c r="A152" s="184">
        <v>5103187</v>
      </c>
      <c r="B152" s="216" t="s">
        <v>12008</v>
      </c>
      <c r="C152" s="590" t="s">
        <v>12009</v>
      </c>
      <c r="D152" s="356">
        <v>1700000</v>
      </c>
      <c r="E152" s="2007"/>
      <c r="F152" s="58">
        <v>1700000</v>
      </c>
      <c r="G152" s="2265">
        <f t="shared" si="9"/>
        <v>0</v>
      </c>
      <c r="H152" s="2008">
        <v>1344000</v>
      </c>
      <c r="I152" s="2005" t="s">
        <v>98</v>
      </c>
      <c r="J152" s="2011">
        <v>42825</v>
      </c>
      <c r="K152" s="2005" t="s">
        <v>782</v>
      </c>
      <c r="L152" s="2004"/>
      <c r="M152" s="2010"/>
      <c r="N152" s="2005" t="s">
        <v>67</v>
      </c>
      <c r="O152" s="2011">
        <v>43005</v>
      </c>
      <c r="P152" s="2004" t="s">
        <v>11997</v>
      </c>
      <c r="Q152" s="2004" t="s">
        <v>729</v>
      </c>
    </row>
    <row r="153" spans="1:17" s="1028" customFormat="1">
      <c r="A153" s="184">
        <v>5103188</v>
      </c>
      <c r="B153" s="216" t="s">
        <v>12008</v>
      </c>
      <c r="C153" s="590" t="s">
        <v>12010</v>
      </c>
      <c r="D153" s="356">
        <v>1825000</v>
      </c>
      <c r="E153" s="2007"/>
      <c r="F153" s="58">
        <v>1825000</v>
      </c>
      <c r="G153" s="2265">
        <f t="shared" si="9"/>
        <v>0</v>
      </c>
      <c r="H153" s="2008">
        <v>1473000</v>
      </c>
      <c r="I153" s="2005" t="s">
        <v>98</v>
      </c>
      <c r="J153" s="2011">
        <v>42825</v>
      </c>
      <c r="K153" s="2005" t="s">
        <v>782</v>
      </c>
      <c r="L153" s="2004"/>
      <c r="M153" s="2010"/>
      <c r="N153" s="2005" t="s">
        <v>67</v>
      </c>
      <c r="O153" s="2011">
        <v>43005</v>
      </c>
      <c r="P153" s="2004" t="s">
        <v>11997</v>
      </c>
      <c r="Q153" s="2004" t="s">
        <v>2236</v>
      </c>
    </row>
    <row r="154" spans="1:17" s="1028" customFormat="1">
      <c r="A154" s="2193">
        <v>5105038</v>
      </c>
      <c r="B154" s="2004" t="s">
        <v>12011</v>
      </c>
      <c r="C154" s="2005" t="s">
        <v>12012</v>
      </c>
      <c r="D154" s="2178">
        <v>1375000</v>
      </c>
      <c r="E154" s="2007"/>
      <c r="F154" s="2083">
        <v>1375000</v>
      </c>
      <c r="G154" s="2265">
        <f t="shared" si="9"/>
        <v>0</v>
      </c>
      <c r="H154" s="2008">
        <v>930000</v>
      </c>
      <c r="I154" s="2005" t="s">
        <v>98</v>
      </c>
      <c r="J154" s="2011">
        <v>42867</v>
      </c>
      <c r="K154" s="2005" t="s">
        <v>782</v>
      </c>
      <c r="L154" s="2004"/>
      <c r="M154" s="2010"/>
      <c r="N154" s="2005" t="s">
        <v>67</v>
      </c>
      <c r="O154" s="2011">
        <v>43005</v>
      </c>
      <c r="P154" s="2004" t="s">
        <v>11997</v>
      </c>
      <c r="Q154" s="2004" t="s">
        <v>2236</v>
      </c>
    </row>
    <row r="155" spans="1:17" s="1028" customFormat="1">
      <c r="A155" s="2193"/>
      <c r="B155" s="2004"/>
      <c r="C155" s="2005"/>
      <c r="D155" s="2178"/>
      <c r="E155" s="2007"/>
      <c r="F155" s="2050"/>
      <c r="G155" s="2265"/>
      <c r="H155" s="2008"/>
      <c r="I155" s="2005"/>
      <c r="J155" s="2011"/>
      <c r="K155" s="2005"/>
      <c r="L155" s="2004"/>
      <c r="M155" s="2010"/>
      <c r="N155" s="2005"/>
      <c r="O155" s="2011"/>
      <c r="P155" s="2004"/>
      <c r="Q155" s="2004"/>
    </row>
    <row r="156" spans="1:17" s="1028" customFormat="1">
      <c r="A156" s="210" t="s">
        <v>6496</v>
      </c>
      <c r="B156" s="2004"/>
      <c r="C156" s="2004"/>
      <c r="D156" s="2178"/>
      <c r="E156" s="2007"/>
      <c r="F156" s="2050"/>
      <c r="G156" s="2050"/>
      <c r="H156" s="2041"/>
      <c r="I156" s="2005"/>
      <c r="J156" s="2011"/>
      <c r="K156" s="2005"/>
      <c r="L156" s="2004"/>
      <c r="M156" s="2010"/>
      <c r="N156" s="2005"/>
      <c r="O156" s="2011"/>
      <c r="P156" s="2004"/>
      <c r="Q156" s="2004"/>
    </row>
    <row r="157" spans="1:17" s="1028" customFormat="1">
      <c r="A157" s="2193">
        <v>5104046</v>
      </c>
      <c r="B157" s="2004" t="s">
        <v>12013</v>
      </c>
      <c r="C157" s="2005" t="s">
        <v>12014</v>
      </c>
      <c r="D157" s="2178">
        <v>1300000</v>
      </c>
      <c r="E157" s="2007"/>
      <c r="F157" s="2083">
        <v>1300000</v>
      </c>
      <c r="G157" s="2265">
        <f>(D157)-(F157)</f>
        <v>0</v>
      </c>
      <c r="H157" s="2265">
        <v>1050000</v>
      </c>
      <c r="I157" s="2005" t="s">
        <v>98</v>
      </c>
      <c r="J157" s="2011">
        <v>42837</v>
      </c>
      <c r="K157" s="2005" t="s">
        <v>3153</v>
      </c>
      <c r="L157" s="2004"/>
      <c r="M157" s="2010"/>
      <c r="N157" s="2005" t="s">
        <v>41</v>
      </c>
      <c r="O157" s="2011">
        <v>43008</v>
      </c>
      <c r="P157" s="2004" t="s">
        <v>11997</v>
      </c>
      <c r="Q157" s="2004" t="s">
        <v>2236</v>
      </c>
    </row>
    <row r="158" spans="1:17" s="1028" customFormat="1">
      <c r="A158" s="2307"/>
      <c r="B158" s="2004"/>
      <c r="C158" s="2004"/>
      <c r="D158" s="2178"/>
      <c r="E158" s="2007"/>
      <c r="F158" s="2083"/>
      <c r="G158" s="2050"/>
      <c r="H158" s="2041"/>
      <c r="I158" s="2005"/>
      <c r="J158" s="2011"/>
      <c r="K158" s="2005"/>
      <c r="L158" s="2004"/>
      <c r="M158" s="2010"/>
      <c r="N158" s="2005"/>
      <c r="O158" s="2011"/>
      <c r="P158" s="2004"/>
      <c r="Q158" s="2004"/>
    </row>
    <row r="159" spans="1:17" s="1028" customFormat="1">
      <c r="A159" s="210" t="s">
        <v>12015</v>
      </c>
      <c r="B159" s="2004"/>
      <c r="C159" s="2004"/>
      <c r="D159" s="2178"/>
      <c r="E159" s="2007"/>
      <c r="F159" s="2083"/>
      <c r="G159" s="2050"/>
      <c r="H159" s="2041"/>
      <c r="I159" s="2005"/>
      <c r="J159" s="2011"/>
      <c r="K159" s="2005"/>
      <c r="L159" s="2004"/>
      <c r="M159" s="2010"/>
      <c r="N159" s="2005"/>
      <c r="O159" s="2011"/>
      <c r="P159" s="2004"/>
      <c r="Q159" s="2004"/>
    </row>
    <row r="160" spans="1:17" s="1028" customFormat="1">
      <c r="A160" s="2193">
        <v>5105075</v>
      </c>
      <c r="B160" s="2004" t="s">
        <v>12016</v>
      </c>
      <c r="C160" s="2005" t="s">
        <v>12017</v>
      </c>
      <c r="D160" s="2178">
        <v>1425000</v>
      </c>
      <c r="E160" s="2007"/>
      <c r="F160" s="2083">
        <v>1425000</v>
      </c>
      <c r="G160" s="2265">
        <f>(D160)-(F160)</f>
        <v>0</v>
      </c>
      <c r="H160" s="2265">
        <v>980000</v>
      </c>
      <c r="I160" s="2005" t="s">
        <v>98</v>
      </c>
      <c r="J160" s="2011">
        <v>42872</v>
      </c>
      <c r="K160" s="2005" t="s">
        <v>3153</v>
      </c>
      <c r="L160" s="2004"/>
      <c r="M160" s="2010"/>
      <c r="N160" s="2005" t="s">
        <v>11966</v>
      </c>
      <c r="O160" s="2011">
        <v>43008</v>
      </c>
      <c r="P160" s="2004" t="s">
        <v>11997</v>
      </c>
      <c r="Q160" s="2004" t="s">
        <v>2236</v>
      </c>
    </row>
    <row r="161" spans="1:17" s="1028" customFormat="1">
      <c r="A161" s="216"/>
      <c r="B161" s="244"/>
      <c r="C161" s="710"/>
      <c r="D161" s="58"/>
      <c r="E161" s="2007"/>
      <c r="F161" s="2083"/>
      <c r="G161" s="2050"/>
      <c r="H161" s="2008"/>
      <c r="I161" s="2005"/>
      <c r="J161" s="2011"/>
      <c r="K161" s="2005"/>
      <c r="L161" s="2004"/>
      <c r="M161" s="2010"/>
      <c r="N161" s="2005"/>
      <c r="O161" s="2011"/>
      <c r="P161" s="2004"/>
      <c r="Q161" s="2004"/>
    </row>
    <row r="162" spans="1:17" s="1028" customFormat="1">
      <c r="A162" s="216"/>
      <c r="B162" s="2004" t="s">
        <v>12018</v>
      </c>
      <c r="C162" s="710"/>
      <c r="D162" s="58"/>
      <c r="E162" s="2007"/>
      <c r="F162" s="2083"/>
      <c r="G162" s="2050"/>
      <c r="H162" s="2008"/>
      <c r="I162" s="2005"/>
      <c r="J162" s="2011"/>
      <c r="K162" s="2005"/>
      <c r="L162" s="2004"/>
      <c r="M162" s="2010"/>
      <c r="N162" s="2005"/>
      <c r="O162" s="2011"/>
      <c r="P162" s="2004"/>
      <c r="Q162" s="2004"/>
    </row>
    <row r="163" spans="1:17" s="1028" customFormat="1">
      <c r="A163" s="216"/>
      <c r="B163" s="2004" t="s">
        <v>731</v>
      </c>
      <c r="C163" s="710"/>
      <c r="D163" s="58"/>
      <c r="E163" s="2007"/>
      <c r="F163" s="2083"/>
      <c r="G163" s="2050"/>
      <c r="H163" s="2008"/>
      <c r="I163" s="2005"/>
      <c r="J163" s="2011"/>
      <c r="K163" s="2005"/>
      <c r="L163" s="2004"/>
      <c r="M163" s="2010"/>
      <c r="N163" s="2005"/>
      <c r="O163" s="2011"/>
      <c r="P163" s="2004"/>
      <c r="Q163" s="2004"/>
    </row>
    <row r="164" spans="1:17" s="1028" customFormat="1">
      <c r="A164" s="216"/>
      <c r="B164" s="244"/>
      <c r="C164" s="710"/>
      <c r="D164" s="58"/>
      <c r="E164" s="2007"/>
      <c r="F164" s="2083"/>
      <c r="G164" s="2050"/>
      <c r="H164" s="2008"/>
      <c r="I164" s="2005"/>
      <c r="J164" s="2011"/>
      <c r="K164" s="2005"/>
      <c r="L164" s="2004"/>
      <c r="M164" s="2010"/>
      <c r="N164" s="2005"/>
      <c r="O164" s="2011"/>
      <c r="P164" s="2004"/>
      <c r="Q164" s="2004"/>
    </row>
    <row r="165" spans="1:17" s="1028" customFormat="1">
      <c r="A165" s="216"/>
      <c r="B165" s="244"/>
      <c r="C165" s="710"/>
      <c r="D165" s="58"/>
      <c r="E165" s="2007"/>
      <c r="F165" s="2083"/>
      <c r="G165" s="2050"/>
      <c r="H165" s="2008"/>
      <c r="I165" s="2005"/>
      <c r="J165" s="2011"/>
      <c r="K165" s="2005"/>
      <c r="L165" s="2004"/>
      <c r="M165" s="2010"/>
      <c r="N165" s="2005"/>
      <c r="O165" s="2011"/>
      <c r="P165" s="2004"/>
      <c r="Q165" s="2004"/>
    </row>
    <row r="166" spans="1:17" s="1028" customFormat="1">
      <c r="A166" s="210" t="s">
        <v>732</v>
      </c>
      <c r="B166" s="675"/>
      <c r="C166" s="590"/>
      <c r="D166" s="58"/>
      <c r="E166" s="2007"/>
      <c r="F166" s="2083"/>
      <c r="G166" s="2050"/>
      <c r="H166" s="2008"/>
      <c r="I166" s="2005"/>
      <c r="J166" s="2011"/>
      <c r="K166" s="2005"/>
      <c r="L166" s="2004"/>
      <c r="M166" s="2010"/>
      <c r="N166" s="2005"/>
      <c r="O166" s="2011"/>
      <c r="P166" s="2004"/>
      <c r="Q166" s="2004"/>
    </row>
    <row r="167" spans="1:17" s="1028" customFormat="1">
      <c r="A167" s="210"/>
      <c r="B167" s="675" t="s">
        <v>7</v>
      </c>
      <c r="C167" s="67"/>
      <c r="D167" s="58"/>
      <c r="E167" s="2007"/>
      <c r="F167" s="2083"/>
      <c r="G167" s="2050"/>
      <c r="H167" s="2008"/>
      <c r="I167" s="2005"/>
      <c r="J167" s="2011"/>
      <c r="K167" s="2005"/>
      <c r="L167" s="2004"/>
      <c r="M167" s="2010"/>
      <c r="N167" s="2005"/>
      <c r="O167" s="2011"/>
      <c r="P167" s="2004"/>
      <c r="Q167" s="2004"/>
    </row>
    <row r="168" spans="1:17" s="1028" customFormat="1">
      <c r="A168" s="184"/>
      <c r="B168" s="216"/>
      <c r="C168" s="217"/>
      <c r="D168" s="58"/>
      <c r="E168" s="2007"/>
      <c r="F168" s="2083"/>
      <c r="G168" s="2050"/>
      <c r="H168" s="2008"/>
      <c r="I168" s="2005"/>
      <c r="J168" s="2011"/>
      <c r="K168" s="2005"/>
      <c r="L168" s="2004"/>
      <c r="M168" s="2010"/>
      <c r="N168" s="2005"/>
      <c r="O168" s="2011"/>
      <c r="P168" s="2004"/>
      <c r="Q168" s="2004"/>
    </row>
    <row r="169" spans="1:17" s="1028" customFormat="1">
      <c r="A169" s="184"/>
      <c r="B169" s="244" t="s">
        <v>733</v>
      </c>
      <c r="C169" s="710">
        <f>SUM(D142:D166)+SUM(C167:C168)</f>
        <v>15230000</v>
      </c>
      <c r="D169" s="58"/>
      <c r="E169" s="2007"/>
      <c r="F169" s="2083"/>
      <c r="G169" s="2050"/>
      <c r="H169" s="2008"/>
      <c r="I169" s="2005"/>
      <c r="J169" s="2011"/>
      <c r="K169" s="2005"/>
      <c r="L169" s="2004"/>
      <c r="M169" s="2010"/>
      <c r="N169" s="2005"/>
      <c r="O169" s="2011"/>
      <c r="P169" s="2004"/>
      <c r="Q169" s="2004"/>
    </row>
    <row r="170" spans="1:17" s="1028" customFormat="1">
      <c r="A170" s="216"/>
      <c r="B170" s="244"/>
      <c r="C170" s="710"/>
      <c r="D170" s="58"/>
      <c r="E170" s="2007"/>
      <c r="F170" s="2083"/>
      <c r="G170" s="2050"/>
      <c r="H170" s="2008"/>
      <c r="I170" s="2005"/>
      <c r="J170" s="2011"/>
      <c r="K170" s="2005"/>
      <c r="L170" s="2004"/>
      <c r="M170" s="2010"/>
      <c r="N170" s="2005"/>
      <c r="O170" s="2011"/>
      <c r="P170" s="2004"/>
      <c r="Q170" s="2004"/>
    </row>
    <row r="171" spans="1:17" s="1030" customFormat="1">
      <c r="A171" s="1844"/>
      <c r="B171" s="1845"/>
      <c r="C171" s="1903"/>
      <c r="D171" s="1847"/>
      <c r="E171" s="2017"/>
      <c r="F171" s="2228"/>
      <c r="G171" s="2236"/>
      <c r="H171" s="2018"/>
      <c r="I171" s="2019"/>
      <c r="J171" s="2022"/>
      <c r="K171" s="2019"/>
      <c r="L171" s="2023"/>
      <c r="M171" s="2021"/>
      <c r="N171" s="2019"/>
      <c r="O171" s="2022"/>
      <c r="P171" s="2023"/>
      <c r="Q171" s="2023"/>
    </row>
    <row r="172" spans="1:17" s="1028" customFormat="1">
      <c r="A172" s="244" t="s">
        <v>12019</v>
      </c>
      <c r="B172" s="244"/>
      <c r="C172" s="863" t="s">
        <v>12020</v>
      </c>
      <c r="D172" s="58"/>
      <c r="E172" s="2007"/>
      <c r="F172" s="2083"/>
      <c r="G172" s="2050"/>
      <c r="H172" s="2008"/>
      <c r="I172" s="2005"/>
      <c r="J172" s="2011"/>
      <c r="K172" s="2005"/>
      <c r="L172" s="2004"/>
      <c r="M172" s="2010"/>
      <c r="N172" s="2005"/>
      <c r="O172" s="2011"/>
      <c r="P172" s="2004"/>
      <c r="Q172" s="2004"/>
    </row>
    <row r="173" spans="1:17" s="1028" customFormat="1">
      <c r="A173" s="2098">
        <v>5103130</v>
      </c>
      <c r="B173" s="2004" t="s">
        <v>12021</v>
      </c>
      <c r="C173" s="2005" t="s">
        <v>12022</v>
      </c>
      <c r="D173" s="2178">
        <v>1380000</v>
      </c>
      <c r="E173" s="2007"/>
      <c r="F173" s="2083">
        <v>1380000</v>
      </c>
      <c r="G173" s="2265">
        <f>(D173)-(F173)</f>
        <v>0</v>
      </c>
      <c r="H173" s="2008">
        <v>1133000</v>
      </c>
      <c r="I173" s="2005" t="s">
        <v>98</v>
      </c>
      <c r="J173" s="2011">
        <v>42815</v>
      </c>
      <c r="K173" s="2005" t="s">
        <v>727</v>
      </c>
      <c r="L173" s="2004"/>
      <c r="M173" s="2010"/>
      <c r="N173" s="2005" t="s">
        <v>67</v>
      </c>
      <c r="O173" s="2011">
        <v>43033</v>
      </c>
      <c r="P173" s="2004" t="s">
        <v>728</v>
      </c>
      <c r="Q173" s="2004" t="s">
        <v>729</v>
      </c>
    </row>
    <row r="174" spans="1:17" s="1028" customFormat="1">
      <c r="A174" s="216">
        <v>5104022</v>
      </c>
      <c r="B174" s="216" t="s">
        <v>12023</v>
      </c>
      <c r="C174" s="590" t="s">
        <v>12024</v>
      </c>
      <c r="D174" s="356">
        <v>1500000</v>
      </c>
      <c r="E174" s="2007"/>
      <c r="F174" s="2083">
        <v>1500000</v>
      </c>
      <c r="G174" s="2265">
        <f>(D174)-(F174)</f>
        <v>0</v>
      </c>
      <c r="H174" s="2008">
        <v>1191000</v>
      </c>
      <c r="I174" s="2005" t="s">
        <v>98</v>
      </c>
      <c r="J174" s="2011">
        <v>42832</v>
      </c>
      <c r="K174" s="2005" t="s">
        <v>782</v>
      </c>
      <c r="L174" s="2004"/>
      <c r="M174" s="2010"/>
      <c r="N174" s="2005" t="s">
        <v>67</v>
      </c>
      <c r="O174" s="2011">
        <v>43033</v>
      </c>
      <c r="P174" s="2004" t="s">
        <v>728</v>
      </c>
      <c r="Q174" s="2004" t="s">
        <v>2236</v>
      </c>
    </row>
    <row r="175" spans="1:17" s="1028" customFormat="1">
      <c r="A175" s="682"/>
      <c r="B175" s="2004"/>
      <c r="C175" s="2004"/>
      <c r="D175" s="356"/>
      <c r="E175" s="2007"/>
      <c r="F175" s="2083"/>
      <c r="G175" s="2050"/>
      <c r="H175" s="2041"/>
      <c r="I175" s="2005"/>
      <c r="J175" s="2011"/>
      <c r="K175" s="2005"/>
      <c r="L175" s="2004"/>
      <c r="M175" s="2010"/>
      <c r="N175" s="2005"/>
      <c r="O175" s="2011"/>
      <c r="P175" s="2004"/>
      <c r="Q175" s="2004"/>
    </row>
    <row r="176" spans="1:17" s="1028" customFormat="1">
      <c r="A176" s="682"/>
      <c r="B176" s="334" t="s">
        <v>12025</v>
      </c>
      <c r="C176" s="2004"/>
      <c r="D176" s="2083"/>
      <c r="E176" s="2007"/>
      <c r="F176" s="2083"/>
      <c r="G176" s="2050"/>
      <c r="H176" s="2041"/>
      <c r="I176" s="2005"/>
      <c r="J176" s="2011"/>
      <c r="K176" s="2005"/>
      <c r="L176" s="2004"/>
      <c r="M176" s="2010"/>
      <c r="N176" s="2005"/>
      <c r="O176" s="2011"/>
      <c r="P176" s="2004"/>
      <c r="Q176" s="2004"/>
    </row>
    <row r="177" spans="1:17" s="1028" customFormat="1">
      <c r="A177" s="216"/>
      <c r="B177" s="334" t="s">
        <v>731</v>
      </c>
      <c r="C177" s="710"/>
      <c r="D177" s="58"/>
      <c r="E177" s="2007"/>
      <c r="F177" s="2050"/>
      <c r="G177" s="2050"/>
      <c r="H177" s="2008"/>
      <c r="I177" s="2005"/>
      <c r="J177" s="2011"/>
      <c r="K177" s="2005"/>
      <c r="L177" s="2004"/>
      <c r="M177" s="2010"/>
      <c r="N177" s="2005"/>
      <c r="O177" s="2011"/>
      <c r="P177" s="2004"/>
      <c r="Q177" s="2004"/>
    </row>
    <row r="178" spans="1:17" s="1028" customFormat="1">
      <c r="A178" s="216"/>
      <c r="B178" s="244"/>
      <c r="C178" s="710"/>
      <c r="D178" s="58"/>
      <c r="E178" s="2007"/>
      <c r="F178" s="2050"/>
      <c r="G178" s="2050"/>
      <c r="H178" s="2008"/>
      <c r="I178" s="2005"/>
      <c r="J178" s="2011"/>
      <c r="K178" s="2005"/>
      <c r="L178" s="2004"/>
      <c r="M178" s="2010"/>
      <c r="N178" s="2005"/>
      <c r="O178" s="2011"/>
      <c r="P178" s="2004"/>
      <c r="Q178" s="2004"/>
    </row>
    <row r="179" spans="1:17" s="1028" customFormat="1">
      <c r="A179" s="210" t="s">
        <v>732</v>
      </c>
      <c r="B179" s="675"/>
      <c r="C179" s="590"/>
      <c r="D179" s="58"/>
      <c r="E179" s="2007"/>
      <c r="F179" s="2050"/>
      <c r="G179" s="2050"/>
      <c r="H179" s="2008"/>
      <c r="I179" s="2005"/>
      <c r="J179" s="2011"/>
      <c r="K179" s="2005"/>
      <c r="L179" s="2004"/>
      <c r="M179" s="2010"/>
      <c r="N179" s="2005"/>
      <c r="O179" s="2011"/>
      <c r="P179" s="2004"/>
      <c r="Q179" s="2004"/>
    </row>
    <row r="180" spans="1:17" s="1028" customFormat="1">
      <c r="A180" s="210"/>
      <c r="B180" s="675" t="s">
        <v>7</v>
      </c>
      <c r="C180" s="67"/>
      <c r="D180" s="58"/>
      <c r="E180" s="2007"/>
      <c r="F180" s="2050"/>
      <c r="G180" s="2050"/>
      <c r="H180" s="2008"/>
      <c r="I180" s="2005"/>
      <c r="J180" s="2011"/>
      <c r="K180" s="2005"/>
      <c r="L180" s="2004"/>
      <c r="M180" s="2010"/>
      <c r="N180" s="2005"/>
      <c r="O180" s="2011"/>
      <c r="P180" s="2004"/>
      <c r="Q180" s="2004"/>
    </row>
    <row r="181" spans="1:17" s="1028" customFormat="1">
      <c r="A181" s="184"/>
      <c r="B181" s="216"/>
      <c r="C181" s="217"/>
      <c r="D181" s="58"/>
      <c r="E181" s="2007"/>
      <c r="F181" s="2050"/>
      <c r="G181" s="2050"/>
      <c r="H181" s="2008"/>
      <c r="I181" s="2005"/>
      <c r="J181" s="2011"/>
      <c r="K181" s="2005"/>
      <c r="L181" s="2004"/>
      <c r="M181" s="2010"/>
      <c r="N181" s="2005"/>
      <c r="O181" s="2011"/>
      <c r="P181" s="2004"/>
      <c r="Q181" s="2004"/>
    </row>
    <row r="182" spans="1:17" s="1028" customFormat="1">
      <c r="A182" s="184"/>
      <c r="B182" s="244" t="s">
        <v>733</v>
      </c>
      <c r="C182" s="710">
        <f>SUM(D171:D179)+SUM(C180:C181)</f>
        <v>2880000</v>
      </c>
      <c r="D182" s="58"/>
      <c r="E182" s="2007"/>
      <c r="F182" s="2050"/>
      <c r="G182" s="2050"/>
      <c r="H182" s="2008"/>
      <c r="I182" s="2005"/>
      <c r="J182" s="2011"/>
      <c r="K182" s="2005"/>
      <c r="L182" s="2004"/>
      <c r="M182" s="2010"/>
      <c r="N182" s="2005"/>
      <c r="O182" s="2011"/>
      <c r="P182" s="2004"/>
      <c r="Q182" s="2004"/>
    </row>
    <row r="183" spans="1:17" s="1028" customFormat="1">
      <c r="A183" s="216"/>
      <c r="B183" s="244"/>
      <c r="C183" s="710"/>
      <c r="D183" s="58"/>
      <c r="E183" s="2007"/>
      <c r="F183" s="2050"/>
      <c r="G183" s="2050"/>
      <c r="H183" s="2008"/>
      <c r="I183" s="2005"/>
      <c r="J183" s="2011"/>
      <c r="K183" s="2005"/>
      <c r="L183" s="2004"/>
      <c r="M183" s="2010"/>
      <c r="N183" s="2005"/>
      <c r="O183" s="2011"/>
      <c r="P183" s="2004"/>
      <c r="Q183" s="2004"/>
    </row>
    <row r="184" spans="1:17" s="1030" customFormat="1">
      <c r="A184" s="1844"/>
      <c r="B184" s="1845"/>
      <c r="C184" s="1903"/>
      <c r="D184" s="1847"/>
      <c r="E184" s="2017"/>
      <c r="F184" s="2236"/>
      <c r="G184" s="2236"/>
      <c r="H184" s="2018"/>
      <c r="I184" s="2019"/>
      <c r="J184" s="2022"/>
      <c r="K184" s="2019"/>
      <c r="L184" s="2023"/>
      <c r="M184" s="2021"/>
      <c r="N184" s="2019"/>
      <c r="O184" s="2022"/>
      <c r="P184" s="2023"/>
      <c r="Q184" s="2023"/>
    </row>
    <row r="185" spans="1:17" s="1067" customFormat="1">
      <c r="A185" s="244" t="s">
        <v>740</v>
      </c>
      <c r="B185" s="2004"/>
      <c r="C185" s="104" t="s">
        <v>12026</v>
      </c>
      <c r="D185" s="2178"/>
      <c r="E185" s="2007"/>
      <c r="F185" s="2050"/>
      <c r="G185" s="2050"/>
      <c r="H185" s="2008"/>
      <c r="I185" s="2005"/>
      <c r="J185" s="2011"/>
      <c r="K185" s="2005"/>
      <c r="L185" s="2004"/>
      <c r="M185" s="2010"/>
      <c r="N185" s="2005"/>
      <c r="O185" s="2011"/>
      <c r="P185" s="2004"/>
      <c r="Q185" s="2004"/>
    </row>
    <row r="186" spans="1:17" s="1067" customFormat="1">
      <c r="A186" s="216">
        <v>5111061</v>
      </c>
      <c r="B186" s="1061" t="s">
        <v>12027</v>
      </c>
      <c r="C186" s="590" t="s">
        <v>12028</v>
      </c>
      <c r="D186" s="58">
        <v>1920000</v>
      </c>
      <c r="E186" s="2007"/>
      <c r="F186" s="58">
        <v>1920000</v>
      </c>
      <c r="G186" s="2265">
        <f t="shared" ref="G186:G187" si="10">(D186)-(F186)</f>
        <v>0</v>
      </c>
      <c r="H186" s="2008">
        <v>1440000</v>
      </c>
      <c r="I186" s="2005" t="s">
        <v>98</v>
      </c>
      <c r="J186" s="2011">
        <v>43049</v>
      </c>
      <c r="K186" s="2005" t="s">
        <v>262</v>
      </c>
      <c r="L186" s="2004"/>
      <c r="M186" s="2010"/>
      <c r="N186" s="2005" t="s">
        <v>67</v>
      </c>
      <c r="O186" s="2011">
        <v>43095</v>
      </c>
      <c r="P186" s="2004" t="s">
        <v>728</v>
      </c>
      <c r="Q186" s="2004" t="s">
        <v>2265</v>
      </c>
    </row>
    <row r="187" spans="1:17" s="1067" customFormat="1">
      <c r="A187" s="216">
        <v>5111064</v>
      </c>
      <c r="B187" s="1061" t="s">
        <v>12029</v>
      </c>
      <c r="C187" s="590" t="s">
        <v>12030</v>
      </c>
      <c r="D187" s="58">
        <v>440000</v>
      </c>
      <c r="E187" s="2007"/>
      <c r="F187" s="58">
        <v>440000</v>
      </c>
      <c r="G187" s="2265">
        <f t="shared" si="10"/>
        <v>0</v>
      </c>
      <c r="H187" s="2008">
        <v>225000</v>
      </c>
      <c r="I187" s="2005" t="s">
        <v>98</v>
      </c>
      <c r="J187" s="2011">
        <v>43050</v>
      </c>
      <c r="K187" s="2005" t="s">
        <v>2324</v>
      </c>
      <c r="L187" s="2004"/>
      <c r="M187" s="2010"/>
      <c r="N187" s="2005" t="s">
        <v>67</v>
      </c>
      <c r="O187" s="2011">
        <v>43095</v>
      </c>
      <c r="P187" s="2004" t="s">
        <v>728</v>
      </c>
      <c r="Q187" s="2004" t="s">
        <v>2265</v>
      </c>
    </row>
    <row r="188" spans="1:17" s="1077" customFormat="1">
      <c r="A188" s="216">
        <v>5111081</v>
      </c>
      <c r="B188" s="1061" t="s">
        <v>12031</v>
      </c>
      <c r="C188" s="590" t="s">
        <v>12032</v>
      </c>
      <c r="D188" s="58">
        <v>1500000</v>
      </c>
      <c r="E188" s="2007"/>
      <c r="F188" s="58">
        <v>1500000</v>
      </c>
      <c r="G188" s="2265">
        <f>(D188)-(F188)</f>
        <v>0</v>
      </c>
      <c r="H188" s="2008">
        <v>1078000</v>
      </c>
      <c r="I188" s="2005" t="s">
        <v>98</v>
      </c>
      <c r="J188" s="2011">
        <v>43054</v>
      </c>
      <c r="K188" s="2005" t="s">
        <v>504</v>
      </c>
      <c r="L188" s="2004"/>
      <c r="M188" s="2010"/>
      <c r="N188" s="2005" t="s">
        <v>67</v>
      </c>
      <c r="O188" s="2011">
        <v>43095</v>
      </c>
      <c r="P188" s="2004" t="s">
        <v>728</v>
      </c>
      <c r="Q188" s="334" t="s">
        <v>12033</v>
      </c>
    </row>
    <row r="189" spans="1:17">
      <c r="A189" s="2005"/>
      <c r="B189" s="2004"/>
      <c r="C189" s="2004"/>
      <c r="D189" s="2083"/>
      <c r="E189" s="2007"/>
      <c r="F189" s="2050"/>
      <c r="G189" s="2050"/>
      <c r="H189" s="2041"/>
      <c r="I189" s="2005"/>
      <c r="J189" s="2011"/>
      <c r="K189" s="2005"/>
      <c r="L189" s="2004"/>
      <c r="M189" s="2010"/>
      <c r="N189" s="2005"/>
      <c r="O189" s="2011"/>
      <c r="P189" s="2052"/>
      <c r="Q189" s="2004"/>
    </row>
    <row r="190" spans="1:17" s="1067" customFormat="1">
      <c r="A190" s="244" t="s">
        <v>6532</v>
      </c>
      <c r="B190" s="1061"/>
      <c r="C190" s="710"/>
      <c r="D190" s="58"/>
      <c r="E190" s="2007"/>
      <c r="F190" s="2050"/>
      <c r="G190" s="2050"/>
      <c r="H190" s="2008"/>
      <c r="I190" s="2005"/>
      <c r="J190" s="2011"/>
      <c r="K190" s="2005"/>
      <c r="L190" s="2004"/>
      <c r="M190" s="2010"/>
      <c r="N190" s="2005"/>
      <c r="O190" s="2011"/>
      <c r="P190" s="2052"/>
      <c r="Q190" s="2004"/>
    </row>
    <row r="191" spans="1:17" s="1067" customFormat="1">
      <c r="A191" s="216">
        <v>5111073</v>
      </c>
      <c r="B191" s="1061" t="s">
        <v>12034</v>
      </c>
      <c r="C191" s="590" t="s">
        <v>12035</v>
      </c>
      <c r="D191" s="58">
        <v>1700000</v>
      </c>
      <c r="E191" s="2007"/>
      <c r="F191" s="58">
        <v>1700000</v>
      </c>
      <c r="G191" s="2265">
        <f>(D191)-(F191)</f>
        <v>0</v>
      </c>
      <c r="H191" s="2008">
        <v>1365000</v>
      </c>
      <c r="I191" s="2005" t="s">
        <v>98</v>
      </c>
      <c r="J191" s="2011">
        <v>43052</v>
      </c>
      <c r="K191" s="2005" t="s">
        <v>2364</v>
      </c>
      <c r="L191" s="2004"/>
      <c r="M191" s="2010"/>
      <c r="N191" s="2005" t="s">
        <v>41</v>
      </c>
      <c r="O191" s="2011">
        <v>43097</v>
      </c>
      <c r="P191" s="2004" t="s">
        <v>728</v>
      </c>
      <c r="Q191" s="2004" t="s">
        <v>12036</v>
      </c>
    </row>
    <row r="192" spans="1:17" s="1083" customFormat="1">
      <c r="A192" s="216">
        <v>5111143</v>
      </c>
      <c r="B192" s="1061" t="s">
        <v>12037</v>
      </c>
      <c r="C192" s="590" t="s">
        <v>12038</v>
      </c>
      <c r="D192" s="58">
        <v>1350000</v>
      </c>
      <c r="E192" s="2007"/>
      <c r="F192" s="58">
        <v>1350000</v>
      </c>
      <c r="G192" s="2265">
        <f>(D192)-(F192)</f>
        <v>0</v>
      </c>
      <c r="H192" s="2008">
        <v>956000</v>
      </c>
      <c r="I192" s="2005" t="s">
        <v>98</v>
      </c>
      <c r="J192" s="2011">
        <v>43062</v>
      </c>
      <c r="K192" s="2005" t="s">
        <v>219</v>
      </c>
      <c r="L192" s="2004" t="s">
        <v>449</v>
      </c>
      <c r="M192" s="2010"/>
      <c r="N192" s="2005" t="s">
        <v>41</v>
      </c>
      <c r="O192" s="2011">
        <v>43097</v>
      </c>
      <c r="P192" s="2004" t="s">
        <v>728</v>
      </c>
      <c r="Q192" s="2004" t="s">
        <v>12039</v>
      </c>
    </row>
    <row r="193" spans="1:17" s="1083" customFormat="1">
      <c r="A193" s="216"/>
      <c r="B193" s="1061"/>
      <c r="C193" s="590"/>
      <c r="D193" s="58"/>
      <c r="E193" s="2007"/>
      <c r="F193" s="58"/>
      <c r="G193" s="2265"/>
      <c r="H193" s="2008"/>
      <c r="I193" s="2005"/>
      <c r="J193" s="2011"/>
      <c r="K193" s="2005"/>
      <c r="L193" s="2004"/>
      <c r="M193" s="2010"/>
      <c r="N193" s="2005"/>
      <c r="O193" s="2011"/>
      <c r="P193" s="2004"/>
      <c r="Q193" s="2004"/>
    </row>
    <row r="194" spans="1:17" s="1083" customFormat="1">
      <c r="A194" s="216"/>
      <c r="B194" s="334" t="s">
        <v>12040</v>
      </c>
      <c r="C194" s="590"/>
      <c r="D194" s="58"/>
      <c r="E194" s="2007"/>
      <c r="F194" s="58"/>
      <c r="G194" s="2265"/>
      <c r="H194" s="2008"/>
      <c r="I194" s="2005"/>
      <c r="J194" s="2011"/>
      <c r="K194" s="2005"/>
      <c r="L194" s="2004"/>
      <c r="M194" s="2010"/>
      <c r="N194" s="2005"/>
      <c r="O194" s="2011"/>
      <c r="P194" s="2004"/>
      <c r="Q194" s="2004"/>
    </row>
    <row r="195" spans="1:17" s="1083" customFormat="1">
      <c r="A195" s="216"/>
      <c r="B195" s="334" t="s">
        <v>731</v>
      </c>
      <c r="C195" s="710"/>
      <c r="D195" s="58"/>
      <c r="E195" s="2007"/>
      <c r="F195" s="2050"/>
      <c r="G195" s="2050"/>
      <c r="H195" s="2008"/>
      <c r="I195" s="2005"/>
      <c r="J195" s="2011"/>
      <c r="K195" s="2005"/>
      <c r="L195" s="2004"/>
      <c r="M195" s="2010"/>
      <c r="N195" s="2005"/>
      <c r="O195" s="2011"/>
      <c r="P195" s="2004"/>
      <c r="Q195" s="2004"/>
    </row>
    <row r="196" spans="1:17" s="1083" customFormat="1">
      <c r="A196" s="216"/>
      <c r="B196" s="334"/>
      <c r="C196" s="710"/>
      <c r="D196" s="58"/>
      <c r="E196" s="2007"/>
      <c r="F196" s="2050"/>
      <c r="G196" s="2050"/>
      <c r="H196" s="2008"/>
      <c r="I196" s="2005"/>
      <c r="J196" s="2011"/>
      <c r="K196" s="2005"/>
      <c r="L196" s="2004"/>
      <c r="M196" s="2010"/>
      <c r="N196" s="2005"/>
      <c r="O196" s="2011"/>
      <c r="P196" s="2004"/>
      <c r="Q196" s="2004"/>
    </row>
    <row r="197" spans="1:17" s="1083" customFormat="1">
      <c r="A197" s="216"/>
      <c r="B197" s="2004" t="s">
        <v>12041</v>
      </c>
      <c r="C197" s="710"/>
      <c r="D197" s="58"/>
      <c r="E197" s="2007"/>
      <c r="F197" s="2050"/>
      <c r="G197" s="2050"/>
      <c r="H197" s="2008"/>
      <c r="I197" s="2005"/>
      <c r="J197" s="2011"/>
      <c r="K197" s="2005"/>
      <c r="L197" s="2004"/>
      <c r="M197" s="2010"/>
      <c r="N197" s="2005"/>
      <c r="O197" s="2011"/>
      <c r="P197" s="2004"/>
      <c r="Q197" s="2004"/>
    </row>
    <row r="198" spans="1:17" s="1083" customFormat="1">
      <c r="A198" s="216"/>
      <c r="B198" s="334" t="s">
        <v>12042</v>
      </c>
      <c r="C198" s="710"/>
      <c r="D198" s="58"/>
      <c r="E198" s="2007"/>
      <c r="F198" s="2050"/>
      <c r="G198" s="2050"/>
      <c r="H198" s="2008"/>
      <c r="I198" s="2005"/>
      <c r="J198" s="2011"/>
      <c r="K198" s="2005"/>
      <c r="L198" s="2004"/>
      <c r="M198" s="2010"/>
      <c r="N198" s="2005"/>
      <c r="O198" s="2011"/>
      <c r="P198" s="2004"/>
      <c r="Q198" s="2004"/>
    </row>
    <row r="199" spans="1:17" s="1083" customFormat="1">
      <c r="A199" s="216"/>
      <c r="B199" s="334"/>
      <c r="C199" s="710"/>
      <c r="D199" s="58"/>
      <c r="E199" s="2007"/>
      <c r="F199" s="2050"/>
      <c r="G199" s="2050"/>
      <c r="H199" s="2008"/>
      <c r="I199" s="2005"/>
      <c r="J199" s="2011"/>
      <c r="K199" s="2005"/>
      <c r="L199" s="2004"/>
      <c r="M199" s="2010"/>
      <c r="N199" s="2005"/>
      <c r="O199" s="2011"/>
      <c r="P199" s="2004"/>
      <c r="Q199" s="2004"/>
    </row>
    <row r="200" spans="1:17" s="1083" customFormat="1">
      <c r="A200" s="244" t="s">
        <v>12043</v>
      </c>
      <c r="B200" s="1061"/>
      <c r="C200" s="710"/>
      <c r="D200" s="58"/>
      <c r="E200" s="2007"/>
      <c r="F200" s="2050"/>
      <c r="G200" s="2050"/>
      <c r="H200" s="2008"/>
      <c r="I200" s="2005"/>
      <c r="J200" s="2011"/>
      <c r="K200" s="2005"/>
      <c r="L200" s="2004"/>
      <c r="M200" s="2010"/>
      <c r="N200" s="2005"/>
      <c r="O200" s="2011"/>
      <c r="P200" s="2004"/>
      <c r="Q200" s="2004"/>
    </row>
    <row r="201" spans="1:17" s="1077" customFormat="1">
      <c r="A201" s="216">
        <v>5111063</v>
      </c>
      <c r="B201" s="216" t="s">
        <v>12044</v>
      </c>
      <c r="C201" s="590" t="s">
        <v>12045</v>
      </c>
      <c r="D201" s="58">
        <v>1100000</v>
      </c>
      <c r="E201" s="2007"/>
      <c r="F201" s="58">
        <v>1100000</v>
      </c>
      <c r="G201" s="2265">
        <f>(D201)-(F201)</f>
        <v>0</v>
      </c>
      <c r="H201" s="2008">
        <v>666000</v>
      </c>
      <c r="I201" s="2005" t="s">
        <v>98</v>
      </c>
      <c r="J201" s="2011">
        <v>43050</v>
      </c>
      <c r="K201" s="2005" t="s">
        <v>33</v>
      </c>
      <c r="L201" s="2004"/>
      <c r="M201" s="2010"/>
      <c r="N201" s="2005" t="s">
        <v>67</v>
      </c>
      <c r="O201" s="2011">
        <v>43138</v>
      </c>
      <c r="P201" s="2004" t="s">
        <v>728</v>
      </c>
      <c r="Q201" s="334" t="s">
        <v>3443</v>
      </c>
    </row>
    <row r="202" spans="1:17" s="1077" customFormat="1">
      <c r="A202" s="216"/>
      <c r="B202" s="216"/>
      <c r="C202" s="590"/>
      <c r="D202" s="58"/>
      <c r="E202" s="2007"/>
      <c r="F202" s="58"/>
      <c r="G202" s="2265"/>
      <c r="H202" s="2008"/>
      <c r="I202" s="2005"/>
      <c r="J202" s="2011"/>
      <c r="K202" s="2005"/>
      <c r="L202" s="2004"/>
      <c r="M202" s="2010"/>
      <c r="N202" s="2005"/>
      <c r="O202" s="2011"/>
      <c r="P202" s="2004"/>
      <c r="Q202" s="334"/>
    </row>
    <row r="203" spans="1:17" s="1077" customFormat="1">
      <c r="A203" s="216"/>
      <c r="B203" s="334" t="s">
        <v>12046</v>
      </c>
      <c r="C203" s="590"/>
      <c r="D203" s="58"/>
      <c r="E203" s="2007"/>
      <c r="F203" s="58"/>
      <c r="G203" s="2265"/>
      <c r="H203" s="2008"/>
      <c r="I203" s="2005"/>
      <c r="J203" s="2011"/>
      <c r="K203" s="2005"/>
      <c r="L203" s="2004"/>
      <c r="M203" s="2010"/>
      <c r="N203" s="2005"/>
      <c r="O203" s="2011"/>
      <c r="P203" s="2004"/>
      <c r="Q203" s="334"/>
    </row>
    <row r="204" spans="1:17" s="1077" customFormat="1">
      <c r="A204" s="216"/>
      <c r="B204" s="334" t="s">
        <v>731</v>
      </c>
      <c r="C204" s="590"/>
      <c r="D204" s="58"/>
      <c r="E204" s="2007"/>
      <c r="F204" s="58"/>
      <c r="G204" s="2265"/>
      <c r="H204" s="2008"/>
      <c r="I204" s="2005"/>
      <c r="J204" s="2011"/>
      <c r="K204" s="2005"/>
      <c r="L204" s="2004"/>
      <c r="M204" s="2010"/>
      <c r="N204" s="2005"/>
      <c r="O204" s="2011"/>
      <c r="P204" s="2004"/>
      <c r="Q204" s="334"/>
    </row>
    <row r="205" spans="1:17" s="1077" customFormat="1">
      <c r="A205" s="216"/>
      <c r="B205" s="216"/>
      <c r="C205" s="590"/>
      <c r="D205" s="58"/>
      <c r="E205" s="2007"/>
      <c r="F205" s="58"/>
      <c r="G205" s="2265"/>
      <c r="H205" s="2008"/>
      <c r="I205" s="2005"/>
      <c r="J205" s="2011"/>
      <c r="K205" s="2005"/>
      <c r="L205" s="2004"/>
      <c r="M205" s="2010"/>
      <c r="N205" s="2005"/>
      <c r="O205" s="2011"/>
      <c r="P205" s="2004"/>
      <c r="Q205" s="334"/>
    </row>
    <row r="206" spans="1:17" s="1083" customFormat="1">
      <c r="A206" s="244" t="s">
        <v>510</v>
      </c>
      <c r="B206" s="1061"/>
      <c r="C206" s="710"/>
      <c r="D206" s="58"/>
      <c r="E206" s="2007"/>
      <c r="F206" s="2050"/>
      <c r="G206" s="2050"/>
      <c r="H206" s="2008"/>
      <c r="I206" s="2005"/>
      <c r="J206" s="2011"/>
      <c r="K206" s="2005"/>
      <c r="L206" s="2004"/>
      <c r="M206" s="2010"/>
      <c r="N206" s="2005"/>
      <c r="O206" s="2011"/>
      <c r="P206" s="2004"/>
      <c r="Q206" s="2004"/>
    </row>
    <row r="207" spans="1:17" s="1067" customFormat="1">
      <c r="A207" s="2193">
        <v>5110048</v>
      </c>
      <c r="B207" s="2004" t="s">
        <v>12047</v>
      </c>
      <c r="C207" s="2005" t="s">
        <v>12048</v>
      </c>
      <c r="D207" s="2178">
        <v>1600000</v>
      </c>
      <c r="E207" s="2007"/>
      <c r="F207" s="2083">
        <v>1600000</v>
      </c>
      <c r="G207" s="2265">
        <f>(D207)-(F207)</f>
        <v>0</v>
      </c>
      <c r="H207" s="2008">
        <v>1275000</v>
      </c>
      <c r="I207" s="2005" t="s">
        <v>354</v>
      </c>
      <c r="J207" s="2011">
        <v>43021</v>
      </c>
      <c r="K207" s="2005" t="s">
        <v>400</v>
      </c>
      <c r="L207" s="2004"/>
      <c r="M207" s="2010"/>
      <c r="N207" s="2005" t="s">
        <v>67</v>
      </c>
      <c r="O207" s="2011">
        <v>43202</v>
      </c>
      <c r="P207" s="2004" t="s">
        <v>728</v>
      </c>
      <c r="Q207" s="334" t="s">
        <v>2342</v>
      </c>
    </row>
    <row r="208" spans="1:17" s="1067" customFormat="1">
      <c r="A208" s="216"/>
      <c r="B208" s="244"/>
      <c r="C208" s="710"/>
      <c r="D208" s="58"/>
      <c r="E208" s="2007"/>
      <c r="F208" s="2050"/>
      <c r="G208" s="2050"/>
      <c r="H208" s="2008"/>
      <c r="I208" s="2005"/>
      <c r="J208" s="2011"/>
      <c r="K208" s="2005"/>
      <c r="L208" s="2004"/>
      <c r="M208" s="2010"/>
      <c r="N208" s="2005"/>
      <c r="O208" s="2011"/>
      <c r="P208" s="2004"/>
      <c r="Q208" s="2004"/>
    </row>
    <row r="209" spans="1:17" s="1067" customFormat="1">
      <c r="A209" s="216"/>
      <c r="B209" s="334" t="s">
        <v>12049</v>
      </c>
      <c r="C209" s="710"/>
      <c r="D209" s="58"/>
      <c r="E209" s="2007"/>
      <c r="F209" s="2050"/>
      <c r="G209" s="2050"/>
      <c r="H209" s="2008"/>
      <c r="I209" s="2005"/>
      <c r="J209" s="2011"/>
      <c r="K209" s="2005"/>
      <c r="L209" s="2004"/>
      <c r="M209" s="2010"/>
      <c r="N209" s="2005"/>
      <c r="O209" s="2011"/>
      <c r="P209" s="2004"/>
      <c r="Q209" s="2004"/>
    </row>
    <row r="210" spans="1:17" s="1067" customFormat="1">
      <c r="A210" s="216"/>
      <c r="B210" s="334" t="s">
        <v>731</v>
      </c>
      <c r="C210" s="710"/>
      <c r="D210" s="58"/>
      <c r="E210" s="2007"/>
      <c r="F210" s="2050"/>
      <c r="G210" s="2050"/>
      <c r="H210" s="2008"/>
      <c r="I210" s="2005"/>
      <c r="J210" s="2011"/>
      <c r="K210" s="2005"/>
      <c r="L210" s="2004"/>
      <c r="M210" s="2010"/>
      <c r="N210" s="2005"/>
      <c r="O210" s="2011"/>
      <c r="P210" s="2004"/>
      <c r="Q210" s="2004"/>
    </row>
    <row r="211" spans="1:17" s="1067" customFormat="1">
      <c r="A211" s="210" t="s">
        <v>732</v>
      </c>
      <c r="B211" s="675"/>
      <c r="C211" s="590"/>
      <c r="D211" s="58"/>
      <c r="E211" s="2007"/>
      <c r="F211" s="2050"/>
      <c r="G211" s="2050"/>
      <c r="H211" s="2008"/>
      <c r="I211" s="2005"/>
      <c r="J211" s="2011"/>
      <c r="K211" s="2005"/>
      <c r="L211" s="2004"/>
      <c r="M211" s="2010"/>
      <c r="N211" s="2005"/>
      <c r="O211" s="2011"/>
      <c r="P211" s="2004"/>
      <c r="Q211" s="2004"/>
    </row>
    <row r="212" spans="1:17" s="1067" customFormat="1">
      <c r="A212" s="210"/>
      <c r="B212" s="675" t="s">
        <v>7</v>
      </c>
      <c r="C212" s="67"/>
      <c r="D212" s="58"/>
      <c r="E212" s="2007"/>
      <c r="F212" s="2050"/>
      <c r="G212" s="2050"/>
      <c r="H212" s="2008"/>
      <c r="I212" s="2005"/>
      <c r="J212" s="2011"/>
      <c r="K212" s="2005"/>
      <c r="L212" s="2004"/>
      <c r="M212" s="2010"/>
      <c r="N212" s="2005"/>
      <c r="O212" s="2011"/>
      <c r="P212" s="2004"/>
      <c r="Q212" s="2004"/>
    </row>
    <row r="213" spans="1:17" s="1067" customFormat="1">
      <c r="A213" s="184"/>
      <c r="B213" s="216"/>
      <c r="C213" s="217"/>
      <c r="D213" s="58"/>
      <c r="E213" s="2007"/>
      <c r="F213" s="2050"/>
      <c r="G213" s="2050"/>
      <c r="H213" s="2008"/>
      <c r="I213" s="2005"/>
      <c r="J213" s="2011"/>
      <c r="K213" s="2005"/>
      <c r="L213" s="2004"/>
      <c r="M213" s="2010"/>
      <c r="N213" s="2005"/>
      <c r="O213" s="2011"/>
      <c r="P213" s="2004"/>
      <c r="Q213" s="2004"/>
    </row>
    <row r="214" spans="1:17" s="1067" customFormat="1">
      <c r="A214" s="184"/>
      <c r="B214" s="244" t="s">
        <v>733</v>
      </c>
      <c r="C214" s="710">
        <f>SUM(D184:D211)+SUM(C212:C213)</f>
        <v>9610000</v>
      </c>
      <c r="D214" s="58"/>
      <c r="E214" s="2007"/>
      <c r="F214" s="2050"/>
      <c r="G214" s="2050"/>
      <c r="H214" s="2008"/>
      <c r="I214" s="2005"/>
      <c r="J214" s="2011"/>
      <c r="K214" s="2005"/>
      <c r="L214" s="2004"/>
      <c r="M214" s="2010"/>
      <c r="N214" s="2005"/>
      <c r="O214" s="2011"/>
      <c r="P214" s="2004"/>
      <c r="Q214" s="2004"/>
    </row>
    <row r="215" spans="1:17" s="1067" customFormat="1">
      <c r="A215" s="216"/>
      <c r="B215" s="244"/>
      <c r="C215" s="710"/>
      <c r="D215" s="58"/>
      <c r="E215" s="2007"/>
      <c r="F215" s="2050"/>
      <c r="G215" s="2050"/>
      <c r="H215" s="2008"/>
      <c r="I215" s="2005"/>
      <c r="J215" s="2011"/>
      <c r="K215" s="2005"/>
      <c r="L215" s="2004"/>
      <c r="M215" s="2010"/>
      <c r="N215" s="2005"/>
      <c r="O215" s="2011"/>
      <c r="P215" s="2004"/>
      <c r="Q215" s="2004"/>
    </row>
    <row r="216" spans="1:17" s="1068" customFormat="1">
      <c r="A216" s="1844"/>
      <c r="B216" s="1845"/>
      <c r="C216" s="1903"/>
      <c r="D216" s="1847"/>
      <c r="E216" s="2017"/>
      <c r="F216" s="2236"/>
      <c r="G216" s="2236"/>
      <c r="H216" s="2018"/>
      <c r="I216" s="2019"/>
      <c r="J216" s="2022"/>
      <c r="K216" s="2019"/>
      <c r="L216" s="2023"/>
      <c r="M216" s="2021"/>
      <c r="N216" s="2019"/>
      <c r="O216" s="2022"/>
      <c r="P216" s="2023"/>
      <c r="Q216" s="2023"/>
    </row>
    <row r="217" spans="1:17" s="1067" customFormat="1">
      <c r="A217" s="244" t="s">
        <v>12050</v>
      </c>
      <c r="B217" s="244"/>
      <c r="C217" s="863" t="s">
        <v>12051</v>
      </c>
      <c r="D217" s="58"/>
      <c r="E217" s="2007"/>
      <c r="F217" s="2050"/>
      <c r="G217" s="2050"/>
      <c r="H217" s="2008"/>
      <c r="I217" s="2005"/>
      <c r="J217" s="2011"/>
      <c r="K217" s="2005"/>
      <c r="L217" s="2004"/>
      <c r="M217" s="2010"/>
      <c r="N217" s="2005"/>
      <c r="O217" s="2011"/>
      <c r="P217" s="2004"/>
      <c r="Q217" s="2004"/>
    </row>
    <row r="218" spans="1:17" s="1067" customFormat="1">
      <c r="A218" s="216">
        <v>5112049</v>
      </c>
      <c r="B218" s="216" t="s">
        <v>12052</v>
      </c>
      <c r="C218" s="590" t="s">
        <v>12053</v>
      </c>
      <c r="D218" s="58">
        <v>1700000</v>
      </c>
      <c r="E218" s="2007"/>
      <c r="F218" s="654">
        <v>1000000</v>
      </c>
      <c r="G218" s="2265">
        <f t="shared" ref="G218:G219" si="11">(D218)-(F218)</f>
        <v>700000</v>
      </c>
      <c r="H218" s="2008">
        <v>1430000</v>
      </c>
      <c r="I218" s="2005" t="s">
        <v>98</v>
      </c>
      <c r="J218" s="2011">
        <v>43078</v>
      </c>
      <c r="K218" s="2005" t="s">
        <v>448</v>
      </c>
      <c r="L218" s="2004"/>
      <c r="M218" s="2010"/>
      <c r="N218" s="2005" t="s">
        <v>41</v>
      </c>
      <c r="O218" s="2011">
        <v>43136</v>
      </c>
      <c r="P218" s="2004" t="s">
        <v>728</v>
      </c>
      <c r="Q218" s="2004" t="s">
        <v>2265</v>
      </c>
    </row>
    <row r="219" spans="1:17" s="1094" customFormat="1">
      <c r="A219" s="216">
        <v>5112069</v>
      </c>
      <c r="B219" s="216" t="s">
        <v>12054</v>
      </c>
      <c r="C219" s="590" t="s">
        <v>12055</v>
      </c>
      <c r="D219" s="58">
        <v>3060000</v>
      </c>
      <c r="E219" s="2007"/>
      <c r="F219" s="654">
        <v>2000000</v>
      </c>
      <c r="G219" s="2265">
        <f t="shared" si="11"/>
        <v>1060000</v>
      </c>
      <c r="H219" s="2008">
        <v>2760000</v>
      </c>
      <c r="I219" s="2005" t="s">
        <v>98</v>
      </c>
      <c r="J219" s="2011">
        <v>43081</v>
      </c>
      <c r="K219" s="2005" t="s">
        <v>106</v>
      </c>
      <c r="L219" s="2004" t="s">
        <v>449</v>
      </c>
      <c r="M219" s="2010"/>
      <c r="N219" s="2005" t="s">
        <v>41</v>
      </c>
      <c r="O219" s="2011">
        <v>43136</v>
      </c>
      <c r="P219" s="2004" t="s">
        <v>728</v>
      </c>
      <c r="Q219" s="334" t="s">
        <v>2454</v>
      </c>
    </row>
    <row r="220" spans="1:17" s="1067" customFormat="1">
      <c r="A220" s="216"/>
      <c r="B220" s="216"/>
      <c r="C220" s="590"/>
      <c r="D220" s="58"/>
      <c r="E220" s="2007"/>
      <c r="F220" s="654"/>
      <c r="G220" s="2050"/>
      <c r="H220" s="2008"/>
      <c r="I220" s="2005"/>
      <c r="J220" s="2011"/>
      <c r="K220" s="2005"/>
      <c r="L220" s="2004"/>
      <c r="M220" s="2010"/>
      <c r="N220" s="2005"/>
      <c r="O220" s="2011"/>
      <c r="P220" s="2004"/>
      <c r="Q220" s="2004"/>
    </row>
    <row r="221" spans="1:17" s="1067" customFormat="1">
      <c r="A221" s="244" t="s">
        <v>12043</v>
      </c>
      <c r="B221" s="216"/>
      <c r="C221" s="590"/>
      <c r="D221" s="58"/>
      <c r="E221" s="2007"/>
      <c r="F221" s="654"/>
      <c r="G221" s="2050"/>
      <c r="H221" s="2008"/>
      <c r="I221" s="2005"/>
      <c r="J221" s="2011"/>
      <c r="K221" s="2005"/>
      <c r="L221" s="2004"/>
      <c r="M221" s="2010"/>
      <c r="N221" s="2005"/>
      <c r="O221" s="2011"/>
      <c r="P221" s="2004"/>
      <c r="Q221" s="2004"/>
    </row>
    <row r="222" spans="1:17" s="1067" customFormat="1">
      <c r="A222" s="216">
        <v>5111197</v>
      </c>
      <c r="B222" s="2145" t="s">
        <v>12056</v>
      </c>
      <c r="C222" s="590" t="s">
        <v>12057</v>
      </c>
      <c r="D222" s="58">
        <v>1150000</v>
      </c>
      <c r="E222" s="2007"/>
      <c r="F222" s="654">
        <v>1000000</v>
      </c>
      <c r="G222" s="2265">
        <f t="shared" ref="G222:G224" si="12">(D222)-(F222)</f>
        <v>150000</v>
      </c>
      <c r="H222" s="2008">
        <v>895000</v>
      </c>
      <c r="I222" s="2005" t="s">
        <v>98</v>
      </c>
      <c r="J222" s="2011">
        <v>43068</v>
      </c>
      <c r="K222" s="2005" t="s">
        <v>192</v>
      </c>
      <c r="L222" s="2004"/>
      <c r="M222" s="2010"/>
      <c r="N222" s="2005" t="s">
        <v>67</v>
      </c>
      <c r="O222" s="2011">
        <v>43138</v>
      </c>
      <c r="P222" s="2004" t="s">
        <v>728</v>
      </c>
      <c r="Q222" s="334" t="s">
        <v>980</v>
      </c>
    </row>
    <row r="223" spans="1:17" s="1067" customFormat="1">
      <c r="A223" s="216">
        <v>5201026</v>
      </c>
      <c r="B223" s="216" t="s">
        <v>12058</v>
      </c>
      <c r="C223" s="590" t="s">
        <v>12059</v>
      </c>
      <c r="D223" s="58">
        <v>3000000</v>
      </c>
      <c r="E223" s="2007"/>
      <c r="F223" s="654">
        <v>2000000</v>
      </c>
      <c r="G223" s="2265">
        <f t="shared" si="12"/>
        <v>1000000</v>
      </c>
      <c r="H223" s="2008">
        <v>2706000</v>
      </c>
      <c r="I223" s="2005" t="s">
        <v>98</v>
      </c>
      <c r="J223" s="2011">
        <v>43112</v>
      </c>
      <c r="K223" s="2005" t="s">
        <v>770</v>
      </c>
      <c r="L223" s="2004"/>
      <c r="M223" s="2010"/>
      <c r="N223" s="2005" t="s">
        <v>67</v>
      </c>
      <c r="O223" s="2011">
        <v>43138</v>
      </c>
      <c r="P223" s="2004" t="s">
        <v>728</v>
      </c>
      <c r="Q223" s="334" t="s">
        <v>2454</v>
      </c>
    </row>
    <row r="224" spans="1:17" s="1067" customFormat="1">
      <c r="A224" s="216">
        <v>5201030</v>
      </c>
      <c r="B224" s="216" t="s">
        <v>12058</v>
      </c>
      <c r="C224" s="590" t="s">
        <v>12060</v>
      </c>
      <c r="D224" s="58">
        <v>3075000</v>
      </c>
      <c r="E224" s="2007"/>
      <c r="F224" s="654">
        <v>2000000</v>
      </c>
      <c r="G224" s="2265">
        <f t="shared" si="12"/>
        <v>1075000</v>
      </c>
      <c r="H224" s="2008">
        <v>2700000</v>
      </c>
      <c r="I224" s="2005" t="s">
        <v>98</v>
      </c>
      <c r="J224" s="2011">
        <v>43112</v>
      </c>
      <c r="K224" s="2005" t="s">
        <v>262</v>
      </c>
      <c r="L224" s="2004"/>
      <c r="M224" s="2010"/>
      <c r="N224" s="2005" t="s">
        <v>67</v>
      </c>
      <c r="O224" s="2011">
        <v>43138</v>
      </c>
      <c r="P224" s="2004" t="s">
        <v>728</v>
      </c>
      <c r="Q224" s="334" t="s">
        <v>2454</v>
      </c>
    </row>
    <row r="225" spans="1:17" s="1067" customFormat="1">
      <c r="A225" s="216"/>
      <c r="B225" s="216"/>
      <c r="C225" s="590"/>
      <c r="D225" s="58"/>
      <c r="E225" s="2007"/>
      <c r="F225" s="654"/>
      <c r="G225" s="2265"/>
      <c r="H225" s="2008"/>
      <c r="I225" s="2005"/>
      <c r="J225" s="2011"/>
      <c r="K225" s="2005"/>
      <c r="L225" s="2004"/>
      <c r="M225" s="2010"/>
      <c r="N225" s="2005"/>
      <c r="O225" s="2011"/>
      <c r="P225" s="2004"/>
      <c r="Q225" s="334"/>
    </row>
    <row r="226" spans="1:17" s="1067" customFormat="1">
      <c r="A226" s="216"/>
      <c r="B226" s="334" t="s">
        <v>12061</v>
      </c>
      <c r="C226" s="590"/>
      <c r="D226" s="58"/>
      <c r="E226" s="2007"/>
      <c r="F226" s="654"/>
      <c r="G226" s="2265"/>
      <c r="H226" s="2008"/>
      <c r="I226" s="2005"/>
      <c r="J226" s="2011"/>
      <c r="K226" s="2005"/>
      <c r="L226" s="2004"/>
      <c r="M226" s="2010"/>
      <c r="N226" s="2005"/>
      <c r="O226" s="2011"/>
      <c r="P226" s="2004"/>
      <c r="Q226" s="334"/>
    </row>
    <row r="227" spans="1:17" s="1067" customFormat="1">
      <c r="A227" s="216"/>
      <c r="B227" s="334" t="s">
        <v>731</v>
      </c>
      <c r="C227" s="590"/>
      <c r="D227" s="58"/>
      <c r="E227" s="2007"/>
      <c r="F227" s="654"/>
      <c r="G227" s="2265"/>
      <c r="H227" s="2008"/>
      <c r="I227" s="2005"/>
      <c r="J227" s="2011"/>
      <c r="K227" s="2005"/>
      <c r="L227" s="2004"/>
      <c r="M227" s="2010"/>
      <c r="N227" s="2005"/>
      <c r="O227" s="2011"/>
      <c r="P227" s="2004"/>
      <c r="Q227" s="334"/>
    </row>
    <row r="228" spans="1:17" s="1067" customFormat="1">
      <c r="A228" s="216"/>
      <c r="B228" s="216"/>
      <c r="C228" s="590"/>
      <c r="D228" s="58"/>
      <c r="E228" s="2007"/>
      <c r="F228" s="654"/>
      <c r="G228" s="2265"/>
      <c r="H228" s="2008"/>
      <c r="I228" s="2005"/>
      <c r="J228" s="2011"/>
      <c r="K228" s="2005"/>
      <c r="L228" s="2004"/>
      <c r="M228" s="2010"/>
      <c r="N228" s="2005"/>
      <c r="O228" s="2011"/>
      <c r="P228" s="2004"/>
      <c r="Q228" s="2004"/>
    </row>
    <row r="229" spans="1:17" s="1067" customFormat="1">
      <c r="A229" s="216"/>
      <c r="B229" s="2004" t="s">
        <v>12062</v>
      </c>
      <c r="C229" s="590"/>
      <c r="D229" s="58"/>
      <c r="E229" s="2007"/>
      <c r="F229" s="654"/>
      <c r="G229" s="2265"/>
      <c r="H229" s="2008"/>
      <c r="I229" s="2005"/>
      <c r="J229" s="2011"/>
      <c r="K229" s="2005"/>
      <c r="L229" s="2004"/>
      <c r="M229" s="2010"/>
      <c r="N229" s="2005"/>
      <c r="O229" s="2011"/>
      <c r="P229" s="2004"/>
      <c r="Q229" s="2004"/>
    </row>
    <row r="230" spans="1:17" s="1067" customFormat="1">
      <c r="A230" s="216"/>
      <c r="B230" s="334" t="s">
        <v>12042</v>
      </c>
      <c r="C230" s="590"/>
      <c r="D230" s="58"/>
      <c r="E230" s="2007"/>
      <c r="F230" s="654"/>
      <c r="G230" s="2265"/>
      <c r="H230" s="2008"/>
      <c r="I230" s="2005"/>
      <c r="J230" s="2011"/>
      <c r="K230" s="2005"/>
      <c r="L230" s="2004"/>
      <c r="M230" s="2010"/>
      <c r="N230" s="2005"/>
      <c r="O230" s="2011"/>
      <c r="P230" s="2004"/>
      <c r="Q230" s="2004"/>
    </row>
    <row r="231" spans="1:17" s="1067" customFormat="1">
      <c r="A231" s="216"/>
      <c r="B231" s="1061"/>
      <c r="C231" s="2276"/>
      <c r="D231" s="58"/>
      <c r="E231" s="2007"/>
      <c r="F231" s="654"/>
      <c r="G231" s="654"/>
      <c r="H231" s="2008"/>
      <c r="I231" s="2005"/>
      <c r="J231" s="2011"/>
      <c r="K231" s="2005"/>
      <c r="L231" s="2004"/>
      <c r="M231" s="2010"/>
      <c r="N231" s="2005"/>
      <c r="O231" s="2011"/>
      <c r="P231" s="2004"/>
      <c r="Q231" s="2004"/>
    </row>
    <row r="232" spans="1:17" s="1067" customFormat="1">
      <c r="A232" s="216"/>
      <c r="B232" s="244"/>
      <c r="C232" s="710"/>
      <c r="D232" s="58"/>
      <c r="E232" s="2007"/>
      <c r="F232" s="2050"/>
      <c r="G232" s="2050"/>
      <c r="H232" s="2008"/>
      <c r="I232" s="2005"/>
      <c r="J232" s="2011"/>
      <c r="K232" s="2005"/>
      <c r="L232" s="2004"/>
      <c r="M232" s="2010"/>
      <c r="N232" s="2005"/>
      <c r="O232" s="2011"/>
      <c r="P232" s="2004"/>
      <c r="Q232" s="2004"/>
    </row>
    <row r="233" spans="1:17" s="1067" customFormat="1">
      <c r="A233" s="210" t="s">
        <v>732</v>
      </c>
      <c r="B233" s="675"/>
      <c r="C233" s="590"/>
      <c r="D233" s="58"/>
      <c r="E233" s="2007"/>
      <c r="F233" s="2050"/>
      <c r="G233" s="2050"/>
      <c r="H233" s="2008"/>
      <c r="I233" s="2005"/>
      <c r="J233" s="2011"/>
      <c r="K233" s="2005"/>
      <c r="L233" s="2004"/>
      <c r="M233" s="2010"/>
      <c r="N233" s="2005"/>
      <c r="O233" s="2011"/>
      <c r="P233" s="2004"/>
      <c r="Q233" s="2004"/>
    </row>
    <row r="234" spans="1:17" s="1067" customFormat="1">
      <c r="A234" s="210"/>
      <c r="B234" s="675" t="s">
        <v>7</v>
      </c>
      <c r="C234" s="67"/>
      <c r="D234" s="58"/>
      <c r="E234" s="2007"/>
      <c r="F234" s="2050"/>
      <c r="G234" s="2050"/>
      <c r="H234" s="2008"/>
      <c r="I234" s="2005"/>
      <c r="J234" s="2011"/>
      <c r="K234" s="2005"/>
      <c r="L234" s="2004"/>
      <c r="M234" s="2010"/>
      <c r="N234" s="2005"/>
      <c r="O234" s="2011"/>
      <c r="P234" s="2004"/>
      <c r="Q234" s="2004"/>
    </row>
    <row r="235" spans="1:17" s="1067" customFormat="1">
      <c r="A235" s="184"/>
      <c r="B235" s="216"/>
      <c r="C235" s="217"/>
      <c r="D235" s="58"/>
      <c r="E235" s="2007"/>
      <c r="F235" s="2050"/>
      <c r="G235" s="2050"/>
      <c r="H235" s="2008"/>
      <c r="I235" s="2005"/>
      <c r="J235" s="2011"/>
      <c r="K235" s="2005"/>
      <c r="L235" s="2004"/>
      <c r="M235" s="2010"/>
      <c r="N235" s="2005"/>
      <c r="O235" s="2011"/>
      <c r="P235" s="2004"/>
      <c r="Q235" s="2004"/>
    </row>
    <row r="236" spans="1:17" s="1067" customFormat="1">
      <c r="A236" s="184"/>
      <c r="B236" s="244" t="s">
        <v>733</v>
      </c>
      <c r="C236" s="710">
        <f>SUM(D216:D233)+SUM(C234:C235)</f>
        <v>11985000</v>
      </c>
      <c r="D236" s="58"/>
      <c r="E236" s="2007"/>
      <c r="F236" s="2050"/>
      <c r="G236" s="2050"/>
      <c r="H236" s="2008"/>
      <c r="I236" s="2005"/>
      <c r="J236" s="2011"/>
      <c r="K236" s="2005"/>
      <c r="L236" s="2004"/>
      <c r="M236" s="2010"/>
      <c r="N236" s="2005"/>
      <c r="O236" s="2011"/>
      <c r="P236" s="2004"/>
      <c r="Q236" s="2004"/>
    </row>
    <row r="237" spans="1:17" s="1067" customFormat="1">
      <c r="A237" s="216"/>
      <c r="B237" s="244"/>
      <c r="C237" s="710"/>
      <c r="D237" s="58"/>
      <c r="E237" s="2007"/>
      <c r="F237" s="2050"/>
      <c r="G237" s="2050"/>
      <c r="H237" s="2008"/>
      <c r="I237" s="2005"/>
      <c r="J237" s="2011"/>
      <c r="K237" s="2005"/>
      <c r="L237" s="2004"/>
      <c r="M237" s="2010"/>
      <c r="N237" s="2005"/>
      <c r="O237" s="2011"/>
      <c r="P237" s="2004"/>
      <c r="Q237" s="2004"/>
    </row>
    <row r="238" spans="1:17" s="1068" customFormat="1">
      <c r="A238" s="1844"/>
      <c r="B238" s="1845"/>
      <c r="C238" s="1903"/>
      <c r="D238" s="1847"/>
      <c r="E238" s="2017"/>
      <c r="F238" s="2236"/>
      <c r="G238" s="2236"/>
      <c r="H238" s="2018"/>
      <c r="I238" s="2019"/>
      <c r="J238" s="2022"/>
      <c r="K238" s="2019"/>
      <c r="L238" s="2023"/>
      <c r="M238" s="2021"/>
      <c r="N238" s="2019"/>
      <c r="O238" s="2022"/>
      <c r="P238" s="2023"/>
      <c r="Q238" s="2023"/>
    </row>
    <row r="239" spans="1:17" s="1005" customFormat="1">
      <c r="A239" s="244" t="s">
        <v>12063</v>
      </c>
      <c r="B239" s="244"/>
      <c r="C239" s="863" t="s">
        <v>12064</v>
      </c>
      <c r="D239" s="58"/>
      <c r="E239" s="2007"/>
      <c r="F239" s="2050"/>
      <c r="G239" s="2050"/>
      <c r="H239" s="2008"/>
      <c r="I239" s="2005"/>
      <c r="J239" s="2011"/>
      <c r="K239" s="2005"/>
      <c r="L239" s="2004"/>
      <c r="M239" s="2010"/>
      <c r="N239" s="2005"/>
      <c r="O239" s="2011"/>
      <c r="P239" s="2004"/>
      <c r="Q239" s="2004"/>
    </row>
    <row r="240" spans="1:17" s="1005" customFormat="1">
      <c r="A240" s="216">
        <v>5206027</v>
      </c>
      <c r="B240" s="216" t="s">
        <v>12065</v>
      </c>
      <c r="C240" s="590" t="s">
        <v>12066</v>
      </c>
      <c r="D240" s="58">
        <v>350000</v>
      </c>
      <c r="E240" s="2007"/>
      <c r="F240" s="2308">
        <v>350000</v>
      </c>
      <c r="G240" s="2265">
        <f t="shared" ref="G240" si="13">(D240)-(F240)</f>
        <v>0</v>
      </c>
      <c r="H240" s="2008">
        <v>130000</v>
      </c>
      <c r="I240" s="2005" t="s">
        <v>98</v>
      </c>
      <c r="J240" s="2011">
        <v>43258</v>
      </c>
      <c r="K240" s="2005" t="s">
        <v>219</v>
      </c>
      <c r="L240" s="2004"/>
      <c r="M240" s="2010"/>
      <c r="N240" s="2005"/>
      <c r="O240" s="2011">
        <v>43601</v>
      </c>
      <c r="P240" s="2004" t="s">
        <v>728</v>
      </c>
      <c r="Q240" s="2004" t="s">
        <v>2342</v>
      </c>
    </row>
    <row r="241" spans="1:18" s="1005" customFormat="1">
      <c r="A241" s="216"/>
      <c r="B241" s="244"/>
      <c r="C241" s="710"/>
      <c r="D241" s="58"/>
      <c r="E241" s="2007"/>
      <c r="F241" s="2050"/>
      <c r="G241" s="2050"/>
      <c r="H241" s="2008"/>
      <c r="I241" s="2005"/>
      <c r="J241" s="2011"/>
      <c r="K241" s="2005"/>
      <c r="L241" s="2004"/>
      <c r="M241" s="2010"/>
      <c r="N241" s="2005"/>
      <c r="O241" s="2011"/>
      <c r="P241" s="2004"/>
      <c r="Q241" s="2004"/>
      <c r="R241" s="2004"/>
    </row>
    <row r="242" spans="1:18" s="1005" customFormat="1">
      <c r="A242" s="216"/>
      <c r="B242" s="334" t="s">
        <v>12067</v>
      </c>
      <c r="C242" s="710"/>
      <c r="D242" s="58"/>
      <c r="E242" s="2007"/>
      <c r="F242" s="2050"/>
      <c r="G242" s="2050"/>
      <c r="H242" s="2008"/>
      <c r="I242" s="2005"/>
      <c r="J242" s="2011"/>
      <c r="K242" s="2005"/>
      <c r="L242" s="2004"/>
      <c r="M242" s="2010"/>
      <c r="N242" s="2005"/>
      <c r="O242" s="2011"/>
      <c r="P242" s="2004"/>
      <c r="Q242" s="2004"/>
      <c r="R242" s="2004"/>
    </row>
    <row r="243" spans="1:18" s="1005" customFormat="1">
      <c r="A243" s="216"/>
      <c r="B243" s="334" t="s">
        <v>731</v>
      </c>
      <c r="C243" s="710"/>
      <c r="D243" s="58"/>
      <c r="E243" s="2007"/>
      <c r="F243" s="2050"/>
      <c r="G243" s="2050"/>
      <c r="H243" s="2008"/>
      <c r="I243" s="2005"/>
      <c r="J243" s="2011"/>
      <c r="K243" s="2005"/>
      <c r="L243" s="2004"/>
      <c r="M243" s="2010"/>
      <c r="N243" s="2005"/>
      <c r="O243" s="2011"/>
      <c r="P243" s="2004"/>
      <c r="Q243" s="2004"/>
      <c r="R243" s="2004"/>
    </row>
    <row r="244" spans="1:18" s="1005" customFormat="1">
      <c r="A244" s="216"/>
      <c r="B244" s="244"/>
      <c r="C244" s="710"/>
      <c r="D244" s="58"/>
      <c r="E244" s="2007"/>
      <c r="F244" s="2050"/>
      <c r="G244" s="2050"/>
      <c r="H244" s="2008"/>
      <c r="I244" s="2005"/>
      <c r="J244" s="2011"/>
      <c r="K244" s="2005"/>
      <c r="L244" s="2004"/>
      <c r="M244" s="2010"/>
      <c r="N244" s="2005"/>
      <c r="O244" s="2011"/>
      <c r="P244" s="2004"/>
      <c r="Q244" s="2004"/>
      <c r="R244" s="2004"/>
    </row>
    <row r="245" spans="1:18" s="1005" customFormat="1">
      <c r="A245" s="216"/>
      <c r="B245" s="244"/>
      <c r="C245" s="710"/>
      <c r="D245" s="58"/>
      <c r="E245" s="2007"/>
      <c r="F245" s="2050"/>
      <c r="G245" s="2050"/>
      <c r="H245" s="2008"/>
      <c r="I245" s="2005"/>
      <c r="J245" s="2011"/>
      <c r="K245" s="2005"/>
      <c r="L245" s="2004"/>
      <c r="M245" s="2010"/>
      <c r="N245" s="2005"/>
      <c r="O245" s="2011"/>
      <c r="P245" s="2004"/>
      <c r="Q245" s="2004"/>
      <c r="R245" s="2004"/>
    </row>
    <row r="246" spans="1:18" s="1067" customFormat="1">
      <c r="A246" s="210" t="s">
        <v>732</v>
      </c>
      <c r="B246" s="675"/>
      <c r="C246" s="590"/>
      <c r="D246" s="58"/>
      <c r="E246" s="2007"/>
      <c r="F246" s="2050"/>
      <c r="G246" s="2050"/>
      <c r="H246" s="2008"/>
      <c r="I246" s="2005"/>
      <c r="J246" s="2011"/>
      <c r="K246" s="2005"/>
      <c r="L246" s="2004"/>
      <c r="M246" s="2010"/>
      <c r="N246" s="2005"/>
      <c r="O246" s="2011"/>
      <c r="P246" s="2004"/>
      <c r="Q246" s="2004"/>
      <c r="R246" s="2004"/>
    </row>
    <row r="247" spans="1:18" s="1067" customFormat="1">
      <c r="A247" s="210"/>
      <c r="B247" s="675" t="s">
        <v>7</v>
      </c>
      <c r="C247" s="67"/>
      <c r="D247" s="58"/>
      <c r="E247" s="2007"/>
      <c r="F247" s="2050"/>
      <c r="G247" s="2050"/>
      <c r="H247" s="2008"/>
      <c r="I247" s="2005"/>
      <c r="J247" s="2011"/>
      <c r="K247" s="2005"/>
      <c r="L247" s="2004"/>
      <c r="M247" s="2010"/>
      <c r="N247" s="2005"/>
      <c r="O247" s="2011"/>
      <c r="P247" s="2004"/>
      <c r="Q247" s="2004"/>
      <c r="R247" s="2004"/>
    </row>
    <row r="248" spans="1:18" s="1067" customFormat="1">
      <c r="A248" s="184"/>
      <c r="B248" s="216"/>
      <c r="C248" s="217"/>
      <c r="D248" s="58"/>
      <c r="E248" s="2007"/>
      <c r="F248" s="2050"/>
      <c r="G248" s="2050"/>
      <c r="H248" s="2008"/>
      <c r="I248" s="2005"/>
      <c r="J248" s="2011"/>
      <c r="K248" s="2005"/>
      <c r="L248" s="2004"/>
      <c r="M248" s="2010"/>
      <c r="N248" s="2005"/>
      <c r="O248" s="2011"/>
      <c r="P248" s="2004"/>
      <c r="Q248" s="2004"/>
      <c r="R248" s="2004"/>
    </row>
    <row r="249" spans="1:18" s="1067" customFormat="1">
      <c r="A249" s="184"/>
      <c r="B249" s="244" t="s">
        <v>733</v>
      </c>
      <c r="C249" s="710">
        <f>SUM(D239:D246)+SUM(C247:C248)</f>
        <v>350000</v>
      </c>
      <c r="D249" s="58"/>
      <c r="E249" s="2007"/>
      <c r="F249" s="2050"/>
      <c r="G249" s="2050"/>
      <c r="H249" s="2008"/>
      <c r="I249" s="2005"/>
      <c r="J249" s="2011"/>
      <c r="K249" s="2005"/>
      <c r="L249" s="2004"/>
      <c r="M249" s="2010"/>
      <c r="N249" s="2005"/>
      <c r="O249" s="2011"/>
      <c r="P249" s="2004"/>
      <c r="Q249" s="2004"/>
      <c r="R249" s="2004"/>
    </row>
    <row r="250" spans="1:18" s="1067" customFormat="1">
      <c r="A250" s="216"/>
      <c r="B250" s="244"/>
      <c r="C250" s="710"/>
      <c r="D250" s="58"/>
      <c r="E250" s="2007"/>
      <c r="F250" s="2050"/>
      <c r="G250" s="2050"/>
      <c r="H250" s="2008"/>
      <c r="I250" s="2005"/>
      <c r="J250" s="2011"/>
      <c r="K250" s="2005"/>
      <c r="L250" s="2004"/>
      <c r="M250" s="2010"/>
      <c r="N250" s="2005"/>
      <c r="O250" s="2011"/>
      <c r="P250" s="2004"/>
      <c r="Q250" s="2004"/>
      <c r="R250" s="2004"/>
    </row>
    <row r="251" spans="1:18" s="1068" customFormat="1">
      <c r="A251" s="1844"/>
      <c r="B251" s="1845"/>
      <c r="C251" s="1903"/>
      <c r="D251" s="1847"/>
      <c r="E251" s="2017"/>
      <c r="F251" s="2236"/>
      <c r="G251" s="2236"/>
      <c r="H251" s="2018"/>
      <c r="I251" s="2019"/>
      <c r="J251" s="2022"/>
      <c r="K251" s="2019"/>
      <c r="L251" s="2023"/>
      <c r="M251" s="2021"/>
      <c r="N251" s="2019"/>
      <c r="O251" s="2022"/>
      <c r="P251" s="2023"/>
      <c r="Q251" s="2023"/>
      <c r="R251" s="2023"/>
    </row>
    <row r="252" spans="1:18" s="1588" customFormat="1">
      <c r="A252" s="2396" t="s">
        <v>12068</v>
      </c>
      <c r="B252" s="1494"/>
      <c r="C252" s="863" t="s">
        <v>12069</v>
      </c>
      <c r="D252" s="1587"/>
      <c r="E252" s="2069"/>
      <c r="F252" s="2308"/>
      <c r="G252" s="2242"/>
      <c r="H252" s="2031"/>
      <c r="I252" s="2032"/>
      <c r="J252" s="2035"/>
      <c r="K252" s="2032"/>
      <c r="L252" s="2036"/>
      <c r="M252" s="2034"/>
      <c r="N252" s="2032"/>
      <c r="O252" s="2035"/>
      <c r="P252" s="2036"/>
      <c r="Q252" s="2036"/>
      <c r="R252" s="2036"/>
    </row>
    <row r="253" spans="1:18" s="1588" customFormat="1">
      <c r="A253" s="1965">
        <v>5502016</v>
      </c>
      <c r="B253" s="216" t="s">
        <v>12070</v>
      </c>
      <c r="C253" s="1612" t="s">
        <v>12071</v>
      </c>
      <c r="D253" s="1587">
        <v>1210000</v>
      </c>
      <c r="E253" s="2069"/>
      <c r="F253" s="2308">
        <v>1210000</v>
      </c>
      <c r="G253" s="2265">
        <f t="shared" ref="G253" si="14">(D253)-(F253)</f>
        <v>0</v>
      </c>
      <c r="H253" s="2031">
        <v>804000</v>
      </c>
      <c r="I253" s="2032" t="s">
        <v>98</v>
      </c>
      <c r="J253" s="2035">
        <v>44237</v>
      </c>
      <c r="K253" s="2032" t="s">
        <v>41</v>
      </c>
      <c r="L253" s="2036"/>
      <c r="M253" s="2034"/>
      <c r="N253" s="2032"/>
      <c r="O253" s="2011">
        <v>44267</v>
      </c>
      <c r="P253" s="2484" t="s">
        <v>728</v>
      </c>
      <c r="Q253" s="2405" t="s">
        <v>12072</v>
      </c>
      <c r="R253" s="2036"/>
    </row>
    <row r="254" spans="1:18" s="1588" customFormat="1">
      <c r="A254" s="1585"/>
      <c r="B254" s="1494"/>
      <c r="C254" s="1586"/>
      <c r="D254" s="1587"/>
      <c r="E254" s="2040"/>
      <c r="F254" s="2308"/>
      <c r="G254" s="2242"/>
      <c r="H254" s="2031"/>
      <c r="I254" s="2032"/>
      <c r="J254" s="2035"/>
      <c r="K254" s="2032"/>
      <c r="L254" s="2036"/>
      <c r="M254" s="2034"/>
      <c r="N254" s="2032"/>
      <c r="O254" s="2035"/>
      <c r="P254" s="2036"/>
      <c r="Q254" s="2036"/>
      <c r="R254" s="2036"/>
    </row>
    <row r="255" spans="1:18" s="1588" customFormat="1">
      <c r="A255" s="2396" t="s">
        <v>855</v>
      </c>
      <c r="B255" s="1494"/>
      <c r="C255" s="1586"/>
      <c r="D255" s="1587"/>
      <c r="E255" s="2040"/>
      <c r="F255" s="2308"/>
      <c r="G255" s="2242"/>
      <c r="H255" s="2031"/>
      <c r="I255" s="2032"/>
      <c r="J255" s="2035"/>
      <c r="K255" s="2032"/>
      <c r="L255" s="2036"/>
      <c r="M255" s="2034"/>
      <c r="N255" s="2032"/>
      <c r="O255" s="2035"/>
      <c r="P255" s="2036"/>
      <c r="Q255" s="2036"/>
      <c r="R255" s="2036"/>
    </row>
    <row r="256" spans="1:18" s="1588" customFormat="1">
      <c r="A256" s="1965">
        <v>5502018</v>
      </c>
      <c r="B256" s="2650" t="s">
        <v>4082</v>
      </c>
      <c r="C256" s="1612" t="s">
        <v>12073</v>
      </c>
      <c r="D256" s="1587">
        <v>1150000</v>
      </c>
      <c r="E256" s="2040"/>
      <c r="F256" s="2308">
        <v>1150000</v>
      </c>
      <c r="G256" s="2265">
        <f t="shared" ref="G256" si="15">(D256)-(F256)</f>
        <v>0</v>
      </c>
      <c r="H256" s="2031">
        <v>756000</v>
      </c>
      <c r="I256" s="2032" t="s">
        <v>98</v>
      </c>
      <c r="J256" s="2035">
        <v>44239</v>
      </c>
      <c r="K256" s="2032" t="s">
        <v>67</v>
      </c>
      <c r="L256" s="2036"/>
      <c r="M256" s="2034"/>
      <c r="N256" s="2032"/>
      <c r="O256" s="2011">
        <v>44267</v>
      </c>
      <c r="P256" s="2484" t="s">
        <v>728</v>
      </c>
      <c r="Q256" s="2036"/>
      <c r="R256" s="2036"/>
    </row>
    <row r="257" spans="1:18" s="1588" customFormat="1">
      <c r="A257" s="1965"/>
      <c r="B257" s="1494"/>
      <c r="C257" s="1586"/>
      <c r="D257" s="1587"/>
      <c r="E257" s="2040"/>
      <c r="F257" s="2308"/>
      <c r="G257" s="2242"/>
      <c r="H257" s="2031"/>
      <c r="I257" s="2032"/>
      <c r="J257" s="2035"/>
      <c r="K257" s="2032"/>
      <c r="L257" s="2036"/>
      <c r="M257" s="2034"/>
      <c r="N257" s="2032"/>
      <c r="O257" s="2035"/>
      <c r="P257" s="2036"/>
      <c r="Q257" s="2036"/>
      <c r="R257" s="2036"/>
    </row>
    <row r="258" spans="1:18" s="1588" customFormat="1">
      <c r="A258" s="1585"/>
      <c r="B258" s="1440" t="s">
        <v>12074</v>
      </c>
      <c r="C258" s="1586"/>
      <c r="D258" s="1587"/>
      <c r="E258" s="2040"/>
      <c r="F258" s="2308"/>
      <c r="G258" s="2242"/>
      <c r="H258" s="2031"/>
      <c r="I258" s="2032"/>
      <c r="J258" s="2035"/>
      <c r="K258" s="2032"/>
      <c r="L258" s="2036"/>
      <c r="M258" s="2034"/>
      <c r="N258" s="2032"/>
      <c r="O258" s="2035"/>
      <c r="P258" s="2036"/>
      <c r="Q258" s="2036"/>
      <c r="R258" s="2036"/>
    </row>
    <row r="259" spans="1:18" s="1588" customFormat="1">
      <c r="A259" s="1585"/>
      <c r="B259" s="1440" t="s">
        <v>731</v>
      </c>
      <c r="C259" s="1586"/>
      <c r="D259" s="1587"/>
      <c r="E259" s="2040"/>
      <c r="F259" s="2308"/>
      <c r="G259" s="2242"/>
      <c r="H259" s="2031"/>
      <c r="I259" s="2032"/>
      <c r="J259" s="2035"/>
      <c r="K259" s="2032"/>
      <c r="L259" s="2036"/>
      <c r="M259" s="2034"/>
      <c r="N259" s="2032"/>
      <c r="O259" s="2035"/>
      <c r="P259" s="2036"/>
      <c r="Q259" s="2036"/>
      <c r="R259" s="2036"/>
    </row>
    <row r="260" spans="1:18" s="1588" customFormat="1">
      <c r="A260" s="2036"/>
      <c r="B260" s="1558"/>
      <c r="C260" s="1586"/>
      <c r="D260" s="1587"/>
      <c r="E260" s="2040"/>
      <c r="F260" s="2242"/>
      <c r="G260" s="2242"/>
      <c r="H260" s="2031"/>
      <c r="I260" s="2032"/>
      <c r="J260" s="2035"/>
      <c r="K260" s="2032"/>
      <c r="L260" s="2036"/>
      <c r="M260" s="2034"/>
      <c r="N260" s="2032"/>
      <c r="O260" s="2035"/>
      <c r="P260" s="2036"/>
      <c r="Q260" s="2036"/>
      <c r="R260" s="2036"/>
    </row>
    <row r="261" spans="1:18" s="1588" customFormat="1">
      <c r="A261" s="2820" t="s">
        <v>12075</v>
      </c>
      <c r="B261" s="1494"/>
      <c r="C261" s="1586"/>
      <c r="D261" s="1587"/>
      <c r="E261" s="2040"/>
      <c r="F261" s="2242"/>
      <c r="G261" s="2242"/>
      <c r="H261" s="2031"/>
      <c r="I261" s="2032"/>
      <c r="J261" s="2035"/>
      <c r="K261" s="2032"/>
      <c r="L261" s="2036"/>
      <c r="M261" s="2034"/>
      <c r="N261" s="2032"/>
      <c r="O261" s="2035"/>
      <c r="P261" s="2036"/>
      <c r="Q261" s="2036"/>
      <c r="R261" s="2036"/>
    </row>
    <row r="262" spans="1:18" s="1588" customFormat="1">
      <c r="A262" s="2744">
        <v>5503061</v>
      </c>
      <c r="B262" s="216" t="s">
        <v>12076</v>
      </c>
      <c r="C262" s="1612" t="s">
        <v>12077</v>
      </c>
      <c r="D262" s="1587">
        <v>1450000</v>
      </c>
      <c r="E262" s="2040"/>
      <c r="F262" s="2308">
        <v>1450000</v>
      </c>
      <c r="G262" s="2265">
        <f t="shared" ref="G262" si="16">(D262)-(F262)</f>
        <v>0</v>
      </c>
      <c r="H262" s="2031">
        <v>923000</v>
      </c>
      <c r="I262" s="2032" t="s">
        <v>98</v>
      </c>
      <c r="J262" s="2035">
        <v>44278</v>
      </c>
      <c r="K262" s="2032" t="s">
        <v>67</v>
      </c>
      <c r="L262" s="2036"/>
      <c r="M262" s="2034"/>
      <c r="N262" s="2032"/>
      <c r="O262" s="2035">
        <v>44348</v>
      </c>
      <c r="P262" s="2484" t="s">
        <v>728</v>
      </c>
      <c r="Q262" s="2036"/>
      <c r="R262" s="2036"/>
    </row>
    <row r="263" spans="1:18" s="1588" customFormat="1">
      <c r="A263" s="2036"/>
      <c r="B263" s="1494"/>
      <c r="C263" s="1586"/>
      <c r="D263" s="1587"/>
      <c r="E263" s="2040"/>
      <c r="F263" s="2308"/>
      <c r="G263" s="2242"/>
      <c r="H263" s="2031"/>
      <c r="I263" s="2032"/>
      <c r="J263" s="2035"/>
      <c r="K263" s="2032"/>
      <c r="L263" s="2036"/>
      <c r="M263" s="2034"/>
      <c r="N263" s="2032"/>
      <c r="O263" s="2035"/>
      <c r="P263" s="2036"/>
      <c r="Q263" s="2036"/>
      <c r="R263" s="2036"/>
    </row>
    <row r="264" spans="1:18" s="1588" customFormat="1">
      <c r="A264" s="2036"/>
      <c r="B264" s="1440" t="s">
        <v>12078</v>
      </c>
      <c r="C264" s="1586"/>
      <c r="D264" s="1587"/>
      <c r="E264" s="2040"/>
      <c r="F264" s="2308"/>
      <c r="G264" s="2242"/>
      <c r="H264" s="2031"/>
      <c r="I264" s="2032"/>
      <c r="J264" s="2035"/>
      <c r="K264" s="2032"/>
      <c r="L264" s="2036"/>
      <c r="M264" s="2034"/>
      <c r="N264" s="2032"/>
      <c r="O264" s="2035"/>
      <c r="P264" s="2036"/>
      <c r="Q264" s="2036"/>
      <c r="R264" s="2036"/>
    </row>
    <row r="265" spans="1:18" s="1588" customFormat="1">
      <c r="A265" s="2036"/>
      <c r="B265" s="1440" t="s">
        <v>731</v>
      </c>
      <c r="C265" s="1586"/>
      <c r="D265" s="1587"/>
      <c r="E265" s="2040"/>
      <c r="F265" s="2308"/>
      <c r="G265" s="2242"/>
      <c r="H265" s="2031"/>
      <c r="I265" s="2032"/>
      <c r="J265" s="2035"/>
      <c r="K265" s="2032"/>
      <c r="L265" s="2036"/>
      <c r="M265" s="2034"/>
      <c r="N265" s="2032"/>
      <c r="O265" s="2035"/>
      <c r="P265" s="2036"/>
      <c r="Q265" s="2036"/>
      <c r="R265" s="2036"/>
    </row>
    <row r="266" spans="1:18" s="1588" customFormat="1">
      <c r="A266" s="1585"/>
      <c r="B266" s="1494"/>
      <c r="C266" s="1586"/>
      <c r="D266" s="1587"/>
      <c r="E266" s="2040"/>
      <c r="F266" s="2308"/>
      <c r="G266" s="2242"/>
      <c r="H266" s="2031"/>
      <c r="I266" s="2032"/>
      <c r="J266" s="2035"/>
      <c r="K266" s="2032"/>
      <c r="L266" s="2036"/>
      <c r="M266" s="2034"/>
      <c r="N266" s="2032"/>
      <c r="O266" s="2035"/>
      <c r="P266" s="2036"/>
      <c r="Q266" s="2036"/>
      <c r="R266" s="2036"/>
    </row>
    <row r="267" spans="1:18" s="1067" customFormat="1">
      <c r="A267" s="210" t="s">
        <v>732</v>
      </c>
      <c r="B267" s="675"/>
      <c r="C267" s="590"/>
      <c r="D267" s="58"/>
      <c r="E267" s="2007"/>
      <c r="F267" s="2308"/>
      <c r="G267" s="2050"/>
      <c r="H267" s="2008"/>
      <c r="I267" s="2005"/>
      <c r="J267" s="2011"/>
      <c r="K267" s="2005"/>
      <c r="L267" s="2004"/>
      <c r="M267" s="2010"/>
      <c r="N267" s="2005"/>
      <c r="O267" s="2011"/>
      <c r="P267" s="2004"/>
      <c r="Q267" s="2004"/>
      <c r="R267" s="2004"/>
    </row>
    <row r="268" spans="1:18" s="1067" customFormat="1">
      <c r="A268" s="210"/>
      <c r="B268" s="675" t="s">
        <v>7</v>
      </c>
      <c r="C268" s="67"/>
      <c r="D268" s="58"/>
      <c r="E268" s="2007"/>
      <c r="F268" s="2308"/>
      <c r="G268" s="2050"/>
      <c r="H268" s="2008"/>
      <c r="I268" s="2005"/>
      <c r="J268" s="2011"/>
      <c r="K268" s="2005"/>
      <c r="L268" s="2004"/>
      <c r="M268" s="2010"/>
      <c r="N268" s="2005"/>
      <c r="O268" s="2011"/>
      <c r="P268" s="2004"/>
      <c r="Q268" s="2004"/>
      <c r="R268" s="2004"/>
    </row>
    <row r="269" spans="1:18" s="1067" customFormat="1">
      <c r="A269" s="184"/>
      <c r="B269" s="216"/>
      <c r="C269" s="217"/>
      <c r="D269" s="58"/>
      <c r="E269" s="2007"/>
      <c r="F269" s="2308"/>
      <c r="G269" s="2050"/>
      <c r="H269" s="2008"/>
      <c r="I269" s="2005"/>
      <c r="J269" s="2011"/>
      <c r="K269" s="2005"/>
      <c r="L269" s="2004"/>
      <c r="M269" s="2010"/>
      <c r="N269" s="2005"/>
      <c r="O269" s="2011"/>
      <c r="P269" s="2004"/>
      <c r="Q269" s="2004"/>
      <c r="R269" s="2004"/>
    </row>
    <row r="270" spans="1:18" s="1067" customFormat="1">
      <c r="A270" s="184"/>
      <c r="B270" s="244" t="s">
        <v>733</v>
      </c>
      <c r="C270" s="710">
        <f>SUM(D251:D267)+SUM(C268:C269)</f>
        <v>3810000</v>
      </c>
      <c r="D270" s="58"/>
      <c r="E270" s="2007"/>
      <c r="F270" s="2308"/>
      <c r="G270" s="2050"/>
      <c r="H270" s="2008"/>
      <c r="I270" s="2005"/>
      <c r="J270" s="2011"/>
      <c r="K270" s="2005"/>
      <c r="L270" s="2004"/>
      <c r="M270" s="2010"/>
      <c r="N270" s="2005"/>
      <c r="O270" s="2011"/>
      <c r="P270" s="2004"/>
      <c r="Q270" s="2004"/>
      <c r="R270" s="2004"/>
    </row>
    <row r="271" spans="1:18" s="1067" customFormat="1">
      <c r="A271" s="216"/>
      <c r="B271" s="244"/>
      <c r="C271" s="710"/>
      <c r="D271" s="58"/>
      <c r="E271" s="2007"/>
      <c r="F271" s="2308"/>
      <c r="G271" s="2050"/>
      <c r="H271" s="2008"/>
      <c r="I271" s="2005"/>
      <c r="J271" s="2011"/>
      <c r="K271" s="2005"/>
      <c r="L271" s="2004"/>
      <c r="M271" s="2010"/>
      <c r="N271" s="2005"/>
      <c r="O271" s="2011"/>
      <c r="P271" s="2004"/>
      <c r="Q271" s="2004"/>
      <c r="R271" s="2004"/>
    </row>
    <row r="272" spans="1:18" s="1068" customFormat="1">
      <c r="A272" s="1844"/>
      <c r="B272" s="1845"/>
      <c r="C272" s="1903"/>
      <c r="D272" s="1847"/>
      <c r="E272" s="2017"/>
      <c r="F272" s="2771"/>
      <c r="G272" s="2236"/>
      <c r="H272" s="2018"/>
      <c r="I272" s="2019"/>
      <c r="J272" s="2022"/>
      <c r="K272" s="2019"/>
      <c r="L272" s="2023"/>
      <c r="M272" s="2021"/>
      <c r="N272" s="2019"/>
      <c r="O272" s="2022"/>
      <c r="P272" s="2023"/>
      <c r="Q272" s="2023"/>
      <c r="R272" s="2023"/>
    </row>
    <row r="273" spans="1:18" s="1588" customFormat="1">
      <c r="A273" s="2820" t="s">
        <v>2451</v>
      </c>
      <c r="B273" s="1494"/>
      <c r="C273" s="2757" t="s">
        <v>12079</v>
      </c>
      <c r="D273" s="1587"/>
      <c r="E273" s="2040"/>
      <c r="F273" s="2308"/>
      <c r="G273" s="2242"/>
      <c r="H273" s="2031"/>
      <c r="I273" s="2032"/>
      <c r="J273" s="2035"/>
      <c r="K273" s="2032"/>
      <c r="L273" s="2036"/>
      <c r="M273" s="2034"/>
      <c r="N273" s="2032"/>
      <c r="O273" s="2035"/>
      <c r="P273" s="2036"/>
      <c r="Q273" s="2036"/>
      <c r="R273" s="2036"/>
    </row>
    <row r="274" spans="1:18" s="1588" customFormat="1">
      <c r="A274" s="2744">
        <v>5504058</v>
      </c>
      <c r="B274" s="1798" t="s">
        <v>12080</v>
      </c>
      <c r="C274" s="1612" t="s">
        <v>12081</v>
      </c>
      <c r="D274" s="1587">
        <v>1480000</v>
      </c>
      <c r="E274" s="2040"/>
      <c r="F274" s="2308">
        <v>1480000</v>
      </c>
      <c r="G274" s="2265">
        <f t="shared" ref="G274" si="17">(D274)-(F274)</f>
        <v>0</v>
      </c>
      <c r="H274" s="2031">
        <v>911000</v>
      </c>
      <c r="I274" s="2032" t="s">
        <v>98</v>
      </c>
      <c r="J274" s="2035">
        <v>44300</v>
      </c>
      <c r="K274" s="2032" t="s">
        <v>107</v>
      </c>
      <c r="L274" s="2036"/>
      <c r="M274" s="2034"/>
      <c r="N274" s="2032"/>
      <c r="O274" s="2035">
        <v>44345</v>
      </c>
      <c r="P274" s="2484" t="s">
        <v>728</v>
      </c>
      <c r="Q274" s="2036"/>
      <c r="R274" s="2036"/>
    </row>
    <row r="275" spans="1:18" s="1588" customFormat="1">
      <c r="A275" s="1585"/>
      <c r="B275" s="1494"/>
      <c r="C275" s="1586"/>
      <c r="D275" s="1587"/>
      <c r="E275" s="2040"/>
      <c r="F275" s="2308"/>
      <c r="G275" s="2242"/>
      <c r="H275" s="2031"/>
      <c r="I275" s="2032"/>
      <c r="J275" s="2035"/>
      <c r="K275" s="2032"/>
      <c r="L275" s="2036"/>
      <c r="M275" s="2034"/>
      <c r="N275" s="2032"/>
      <c r="O275" s="2035"/>
      <c r="P275" s="2036"/>
      <c r="Q275" s="2036"/>
      <c r="R275" s="2036"/>
    </row>
    <row r="276" spans="1:18" s="1588" customFormat="1">
      <c r="A276" s="1585"/>
      <c r="B276" s="1440" t="s">
        <v>12082</v>
      </c>
      <c r="C276" s="1586"/>
      <c r="D276" s="1587"/>
      <c r="E276" s="2040"/>
      <c r="F276" s="2242"/>
      <c r="G276" s="2242"/>
      <c r="H276" s="2031"/>
      <c r="I276" s="2032"/>
      <c r="J276" s="2035"/>
      <c r="K276" s="2032"/>
      <c r="L276" s="2036"/>
      <c r="M276" s="2034"/>
      <c r="N276" s="2032"/>
      <c r="O276" s="2035"/>
      <c r="P276" s="2036"/>
      <c r="Q276" s="2036"/>
      <c r="R276" s="2036"/>
    </row>
    <row r="277" spans="1:18" s="1588" customFormat="1">
      <c r="A277" s="1585"/>
      <c r="B277" s="1440" t="s">
        <v>731</v>
      </c>
      <c r="C277" s="1586"/>
      <c r="D277" s="1587"/>
      <c r="E277" s="2040"/>
      <c r="F277" s="2242"/>
      <c r="G277" s="2242"/>
      <c r="H277" s="2031"/>
      <c r="I277" s="2032"/>
      <c r="J277" s="2035"/>
      <c r="K277" s="2032"/>
      <c r="L277" s="2036"/>
      <c r="M277" s="2034"/>
      <c r="N277" s="2032"/>
      <c r="O277" s="2035"/>
      <c r="P277" s="2036"/>
      <c r="Q277" s="2036"/>
      <c r="R277" s="2036"/>
    </row>
    <row r="278" spans="1:18" s="1588" customFormat="1">
      <c r="A278" s="1585"/>
      <c r="B278" s="1494"/>
      <c r="C278" s="1586"/>
      <c r="D278" s="1587"/>
      <c r="E278" s="2040"/>
      <c r="F278" s="2242"/>
      <c r="G278" s="2242"/>
      <c r="H278" s="2031"/>
      <c r="I278" s="2032"/>
      <c r="J278" s="2035"/>
      <c r="K278" s="2032"/>
      <c r="L278" s="2036"/>
      <c r="M278" s="2034"/>
      <c r="N278" s="2032"/>
      <c r="O278" s="2035"/>
      <c r="P278" s="2036"/>
      <c r="Q278" s="2036"/>
      <c r="R278" s="2036"/>
    </row>
    <row r="279" spans="1:18" s="1067" customFormat="1">
      <c r="A279" s="210" t="s">
        <v>732</v>
      </c>
      <c r="B279" s="675"/>
      <c r="C279" s="590"/>
      <c r="D279" s="58"/>
      <c r="E279" s="2007"/>
      <c r="F279" s="2050"/>
      <c r="G279" s="2050"/>
      <c r="H279" s="2008"/>
      <c r="I279" s="2005"/>
      <c r="J279" s="2011"/>
      <c r="K279" s="2005"/>
      <c r="L279" s="2004"/>
      <c r="M279" s="2010"/>
      <c r="N279" s="2005"/>
      <c r="O279" s="2011"/>
      <c r="P279" s="2004"/>
      <c r="Q279" s="2004"/>
      <c r="R279" s="2004"/>
    </row>
    <row r="280" spans="1:18" s="1067" customFormat="1">
      <c r="A280" s="210"/>
      <c r="B280" s="675" t="s">
        <v>7</v>
      </c>
      <c r="C280" s="67"/>
      <c r="D280" s="58"/>
      <c r="E280" s="2007"/>
      <c r="F280" s="2050"/>
      <c r="G280" s="2050"/>
      <c r="H280" s="2008"/>
      <c r="I280" s="2005"/>
      <c r="J280" s="2011"/>
      <c r="K280" s="2005"/>
      <c r="L280" s="2004"/>
      <c r="M280" s="2010"/>
      <c r="N280" s="2005"/>
      <c r="O280" s="2011"/>
      <c r="P280" s="2004"/>
      <c r="Q280" s="2004"/>
      <c r="R280" s="2004"/>
    </row>
    <row r="281" spans="1:18" s="1067" customFormat="1">
      <c r="A281" s="184"/>
      <c r="B281" s="216"/>
      <c r="C281" s="217"/>
      <c r="D281" s="58"/>
      <c r="E281" s="2007"/>
      <c r="F281" s="2050"/>
      <c r="G281" s="2050"/>
      <c r="H281" s="2008"/>
      <c r="I281" s="2005"/>
      <c r="J281" s="2011"/>
      <c r="K281" s="2005"/>
      <c r="L281" s="2004"/>
      <c r="M281" s="2010"/>
      <c r="N281" s="2005"/>
      <c r="O281" s="2011"/>
      <c r="P281" s="2004"/>
      <c r="Q281" s="2004"/>
      <c r="R281" s="2004"/>
    </row>
    <row r="282" spans="1:18" s="1067" customFormat="1">
      <c r="A282" s="184"/>
      <c r="B282" s="244" t="s">
        <v>733</v>
      </c>
      <c r="C282" s="710">
        <f>SUM(D272:D279)+SUM(C280:C281)</f>
        <v>1480000</v>
      </c>
      <c r="D282" s="58"/>
      <c r="E282" s="2007"/>
      <c r="F282" s="2050"/>
      <c r="G282" s="2050"/>
      <c r="H282" s="2008"/>
      <c r="I282" s="2005"/>
      <c r="J282" s="2011"/>
      <c r="K282" s="2005"/>
      <c r="L282" s="2004"/>
      <c r="M282" s="2010"/>
      <c r="N282" s="2005"/>
      <c r="O282" s="2011"/>
      <c r="P282" s="2004"/>
      <c r="Q282" s="2004"/>
      <c r="R282" s="2004"/>
    </row>
    <row r="283" spans="1:18" s="1067" customFormat="1">
      <c r="A283" s="216"/>
      <c r="B283" s="244"/>
      <c r="C283" s="710"/>
      <c r="D283" s="58"/>
      <c r="E283" s="2007"/>
      <c r="F283" s="2050"/>
      <c r="G283" s="2050"/>
      <c r="H283" s="2008"/>
      <c r="I283" s="2005"/>
      <c r="J283" s="2011"/>
      <c r="K283" s="2005"/>
      <c r="L283" s="2004"/>
      <c r="M283" s="2010"/>
      <c r="N283" s="2005"/>
      <c r="O283" s="2011"/>
      <c r="P283" s="2004"/>
      <c r="Q283" s="2004"/>
      <c r="R283" s="2004"/>
    </row>
    <row r="284" spans="1:18" s="1068" customFormat="1">
      <c r="A284" s="1844"/>
      <c r="B284" s="1845"/>
      <c r="C284" s="1903"/>
      <c r="D284" s="1847"/>
      <c r="E284" s="2017"/>
      <c r="F284" s="2236"/>
      <c r="G284" s="2236"/>
      <c r="H284" s="2018"/>
      <c r="I284" s="2019"/>
      <c r="J284" s="2022"/>
      <c r="K284" s="2019"/>
      <c r="L284" s="2023"/>
      <c r="M284" s="2021"/>
      <c r="N284" s="2019"/>
      <c r="O284" s="2022"/>
      <c r="P284" s="2023"/>
      <c r="Q284" s="2023"/>
      <c r="R284" s="2023"/>
    </row>
    <row r="285" spans="1:18" s="1588" customFormat="1">
      <c r="A285" s="1585"/>
      <c r="B285" s="1494"/>
      <c r="C285" s="1586"/>
      <c r="D285" s="1587"/>
      <c r="E285" s="2040"/>
      <c r="F285" s="2242"/>
      <c r="G285" s="2242"/>
      <c r="H285" s="2031"/>
      <c r="I285" s="2032"/>
      <c r="J285" s="2035"/>
      <c r="K285" s="2032"/>
      <c r="L285" s="2036"/>
      <c r="M285" s="2034"/>
      <c r="N285" s="2032"/>
      <c r="O285" s="2035"/>
      <c r="P285" s="2036"/>
      <c r="Q285" s="2036"/>
      <c r="R285" s="2036"/>
    </row>
    <row r="286" spans="1:18" s="1588" customFormat="1">
      <c r="A286" s="1585"/>
      <c r="B286" s="1494"/>
      <c r="C286" s="1586"/>
      <c r="D286" s="1587"/>
      <c r="E286" s="2040"/>
      <c r="F286" s="2242"/>
      <c r="G286" s="2242"/>
      <c r="H286" s="2031"/>
      <c r="I286" s="2032"/>
      <c r="J286" s="2035"/>
      <c r="K286" s="2032"/>
      <c r="L286" s="2036"/>
      <c r="M286" s="2034"/>
      <c r="N286" s="2032"/>
      <c r="O286" s="2035"/>
      <c r="P286" s="2036"/>
      <c r="Q286" s="2036"/>
      <c r="R286" s="2036"/>
    </row>
    <row r="287" spans="1:18" s="1588" customFormat="1">
      <c r="A287" s="1585"/>
      <c r="B287" s="1494"/>
      <c r="C287" s="1586"/>
      <c r="D287" s="1587"/>
      <c r="E287" s="2040"/>
      <c r="F287" s="2242"/>
      <c r="G287" s="2242"/>
      <c r="H287" s="2031"/>
      <c r="I287" s="2032"/>
      <c r="J287" s="2035"/>
      <c r="K287" s="2032"/>
      <c r="L287" s="2036"/>
      <c r="M287" s="2034"/>
      <c r="N287" s="2032"/>
      <c r="O287" s="2035"/>
      <c r="P287" s="2036"/>
      <c r="Q287" s="2036"/>
      <c r="R287" s="2036"/>
    </row>
    <row r="288" spans="1:18" s="1588" customFormat="1">
      <c r="A288" s="1585"/>
      <c r="B288" s="1494"/>
      <c r="C288" s="1586"/>
      <c r="D288" s="1587"/>
      <c r="E288" s="2040"/>
      <c r="F288" s="2242"/>
      <c r="G288" s="2242"/>
      <c r="H288" s="2031"/>
      <c r="I288" s="2032"/>
      <c r="J288" s="2035"/>
      <c r="K288" s="2032"/>
      <c r="L288" s="2036"/>
      <c r="M288" s="2034"/>
      <c r="N288" s="2032"/>
      <c r="O288" s="2035"/>
      <c r="P288" s="2036"/>
      <c r="Q288" s="2036"/>
      <c r="R288" s="2036"/>
    </row>
    <row r="289" spans="1:18" s="1588" customFormat="1">
      <c r="A289" s="1585"/>
      <c r="B289" s="1494"/>
      <c r="C289" s="1586"/>
      <c r="D289" s="1587"/>
      <c r="E289" s="2040"/>
      <c r="F289" s="2242"/>
      <c r="G289" s="2242"/>
      <c r="H289" s="2031"/>
      <c r="I289" s="2032"/>
      <c r="J289" s="2035"/>
      <c r="K289" s="2032"/>
      <c r="L289" s="2036"/>
      <c r="M289" s="2034"/>
      <c r="N289" s="2032"/>
      <c r="O289" s="2035"/>
      <c r="P289" s="2036"/>
      <c r="Q289" s="2036"/>
      <c r="R289" s="2036"/>
    </row>
    <row r="290" spans="1:18" s="1588" customFormat="1">
      <c r="A290" s="1585"/>
      <c r="B290" s="1494"/>
      <c r="C290" s="1586"/>
      <c r="D290" s="1587"/>
      <c r="E290" s="2040"/>
      <c r="F290" s="2242"/>
      <c r="G290" s="2242"/>
      <c r="H290" s="2031"/>
      <c r="I290" s="2032"/>
      <c r="J290" s="2035"/>
      <c r="K290" s="2032"/>
      <c r="L290" s="2036"/>
      <c r="M290" s="2034"/>
      <c r="N290" s="2032"/>
      <c r="O290" s="2035"/>
      <c r="P290" s="2036"/>
      <c r="Q290" s="2036"/>
      <c r="R290" s="2036"/>
    </row>
    <row r="291" spans="1:18" s="1588" customFormat="1">
      <c r="A291" s="1585"/>
      <c r="B291" s="1494"/>
      <c r="C291" s="1586"/>
      <c r="D291" s="1587"/>
      <c r="E291" s="2040"/>
      <c r="F291" s="2242"/>
      <c r="G291" s="2242"/>
      <c r="H291" s="2031"/>
      <c r="I291" s="2032"/>
      <c r="J291" s="2035"/>
      <c r="K291" s="2032"/>
      <c r="L291" s="2036"/>
      <c r="M291" s="2034"/>
      <c r="N291" s="2032"/>
      <c r="O291" s="2035"/>
      <c r="P291" s="2036"/>
      <c r="Q291" s="2036"/>
      <c r="R291" s="2036"/>
    </row>
    <row r="292" spans="1:18" s="1588" customFormat="1">
      <c r="A292" s="1585"/>
      <c r="B292" s="1494"/>
      <c r="C292" s="1586"/>
      <c r="D292" s="1587"/>
      <c r="E292" s="2040"/>
      <c r="F292" s="2242"/>
      <c r="G292" s="2242"/>
      <c r="H292" s="2031"/>
      <c r="I292" s="2032"/>
      <c r="J292" s="2035"/>
      <c r="K292" s="2032"/>
      <c r="L292" s="2036"/>
      <c r="M292" s="2034"/>
      <c r="N292" s="2032"/>
      <c r="O292" s="2035"/>
      <c r="P292" s="2036"/>
      <c r="Q292" s="2036"/>
      <c r="R292" s="2036"/>
    </row>
    <row r="293" spans="1:18" s="1588" customFormat="1">
      <c r="A293" s="1585"/>
      <c r="B293" s="1494"/>
      <c r="C293" s="1586"/>
      <c r="D293" s="1587"/>
      <c r="E293" s="2040"/>
      <c r="F293" s="2242"/>
      <c r="G293" s="2242"/>
      <c r="H293" s="2031"/>
      <c r="I293" s="2032"/>
      <c r="J293" s="2035"/>
      <c r="K293" s="2032"/>
      <c r="L293" s="2036"/>
      <c r="M293" s="2034"/>
      <c r="N293" s="2032"/>
      <c r="O293" s="2035"/>
      <c r="P293" s="2036"/>
      <c r="Q293" s="2036"/>
      <c r="R293" s="2036"/>
    </row>
    <row r="294" spans="1:18" s="1588" customFormat="1">
      <c r="A294" s="1585"/>
      <c r="B294" s="1494"/>
      <c r="C294" s="1586"/>
      <c r="D294" s="1587"/>
      <c r="E294" s="2040"/>
      <c r="F294" s="2242"/>
      <c r="G294" s="2242"/>
      <c r="H294" s="2031"/>
      <c r="I294" s="2032"/>
      <c r="J294" s="2035"/>
      <c r="K294" s="2032"/>
      <c r="L294" s="2036"/>
      <c r="M294" s="2034"/>
      <c r="N294" s="2032"/>
      <c r="O294" s="2035"/>
      <c r="P294" s="2036"/>
      <c r="Q294" s="2036"/>
      <c r="R294" s="2036"/>
    </row>
    <row r="295" spans="1:18" s="1588" customFormat="1">
      <c r="A295" s="1585"/>
      <c r="B295" s="1494"/>
      <c r="C295" s="1586"/>
      <c r="D295" s="1587"/>
      <c r="E295" s="2040"/>
      <c r="F295" s="2242"/>
      <c r="G295" s="2242"/>
      <c r="H295" s="2031"/>
      <c r="I295" s="2032"/>
      <c r="J295" s="2035"/>
      <c r="K295" s="2032"/>
      <c r="L295" s="2036"/>
      <c r="M295" s="2034"/>
      <c r="N295" s="2032"/>
      <c r="O295" s="2035"/>
      <c r="P295" s="2036"/>
      <c r="Q295" s="2036"/>
      <c r="R295" s="2036"/>
    </row>
    <row r="296" spans="1:18">
      <c r="A296" s="216"/>
      <c r="B296" s="216"/>
      <c r="C296" s="710"/>
      <c r="D296" s="58"/>
      <c r="E296" s="2007"/>
      <c r="F296" s="2050"/>
      <c r="G296" s="2050"/>
      <c r="H296" s="2008"/>
      <c r="I296" s="2005"/>
      <c r="J296" s="2011"/>
      <c r="K296" s="2005"/>
      <c r="L296" s="2004"/>
      <c r="M296" s="2010"/>
      <c r="N296" s="2005"/>
      <c r="O296" s="2011"/>
      <c r="P296" s="2004"/>
      <c r="Q296" s="2004"/>
      <c r="R296" s="2004"/>
    </row>
    <row r="297" spans="1:18">
      <c r="A297" s="216"/>
      <c r="B297" s="244"/>
      <c r="C297" s="710"/>
      <c r="D297" s="58"/>
      <c r="E297" s="2007"/>
      <c r="F297" s="2050"/>
      <c r="G297" s="2050"/>
      <c r="H297" s="2008"/>
      <c r="I297" s="2005"/>
      <c r="J297" s="2011"/>
      <c r="K297" s="2005"/>
      <c r="L297" s="2004"/>
      <c r="M297" s="2010"/>
      <c r="N297" s="2005"/>
      <c r="O297" s="2011"/>
      <c r="P297" s="2004"/>
      <c r="Q297" s="2004"/>
      <c r="R297" s="2004"/>
    </row>
    <row r="298" spans="1:18">
      <c r="A298" s="216"/>
      <c r="B298" s="244"/>
      <c r="C298" s="710"/>
      <c r="D298" s="58"/>
      <c r="E298" s="2007"/>
      <c r="F298" s="2050"/>
      <c r="G298" s="2050"/>
      <c r="H298" s="2008"/>
      <c r="I298" s="2005"/>
      <c r="J298" s="2011"/>
      <c r="K298" s="2005"/>
      <c r="L298" s="2004"/>
      <c r="M298" s="2010"/>
      <c r="N298" s="2005"/>
      <c r="O298" s="2011"/>
      <c r="P298" s="2004"/>
      <c r="Q298" s="2004"/>
      <c r="R298" s="2004"/>
    </row>
    <row r="299" spans="1:18">
      <c r="A299" s="119"/>
      <c r="B299" s="2012"/>
      <c r="C299" s="17"/>
      <c r="D299" s="58"/>
      <c r="E299" s="2007"/>
      <c r="F299" s="2050"/>
      <c r="G299" s="2050"/>
      <c r="H299" s="2008"/>
      <c r="I299" s="2005"/>
      <c r="J299" s="2011"/>
      <c r="K299" s="2005"/>
      <c r="L299" s="2004"/>
      <c r="M299" s="2010"/>
      <c r="N299" s="2005"/>
      <c r="O299" s="2011"/>
      <c r="P299" s="2004"/>
      <c r="Q299" s="2004"/>
      <c r="R299" s="2004"/>
    </row>
    <row r="300" spans="1:18" ht="13.5" thickBot="1">
      <c r="A300" s="2053"/>
      <c r="B300" s="2054"/>
      <c r="C300" s="2054"/>
      <c r="D300" s="2266"/>
      <c r="E300" s="2007"/>
      <c r="F300" s="2050"/>
      <c r="G300" s="2050"/>
      <c r="H300" s="2008"/>
      <c r="I300" s="2005"/>
      <c r="J300" s="2011"/>
      <c r="K300" s="2005"/>
      <c r="L300" s="2004"/>
      <c r="M300" s="2010"/>
      <c r="N300" s="2005"/>
      <c r="O300" s="2011"/>
      <c r="P300" s="2004"/>
      <c r="Q300" s="2004"/>
      <c r="R300" s="2004"/>
    </row>
    <row r="301" spans="1:18" s="22" customFormat="1">
      <c r="A301" s="15" t="s">
        <v>11804</v>
      </c>
      <c r="B301" s="16"/>
      <c r="C301" s="17"/>
      <c r="D301" s="46"/>
      <c r="E301" s="2007"/>
      <c r="F301" s="2050"/>
      <c r="G301" s="2050"/>
      <c r="H301" s="2041"/>
      <c r="I301" s="2005"/>
      <c r="J301" s="2011"/>
      <c r="K301" s="2005"/>
      <c r="L301" s="2004"/>
      <c r="M301" s="2010"/>
      <c r="N301" s="2005"/>
      <c r="O301" s="2011"/>
      <c r="P301" s="2004"/>
      <c r="Q301" s="2004"/>
      <c r="R301" s="2005"/>
    </row>
    <row r="302" spans="1:18" s="22" customFormat="1">
      <c r="A302" s="80"/>
      <c r="B302" s="16"/>
      <c r="C302" s="17"/>
      <c r="D302" s="46"/>
      <c r="E302" s="2007"/>
      <c r="F302" s="2050"/>
      <c r="G302" s="2050"/>
      <c r="H302" s="2041"/>
      <c r="I302" s="2005"/>
      <c r="J302" s="2011"/>
      <c r="K302" s="2005"/>
      <c r="L302" s="2004"/>
      <c r="M302" s="2010"/>
      <c r="N302" s="2005"/>
      <c r="O302" s="2011"/>
      <c r="P302" s="2004"/>
      <c r="Q302" s="2004"/>
      <c r="R302" s="2005"/>
    </row>
    <row r="303" spans="1:18">
      <c r="A303" s="2005"/>
      <c r="B303" s="103" t="s">
        <v>12083</v>
      </c>
      <c r="C303" s="8" t="s">
        <v>12084</v>
      </c>
      <c r="D303" s="2083">
        <v>-310000</v>
      </c>
      <c r="E303" s="2064" t="s">
        <v>12085</v>
      </c>
      <c r="F303" s="2256"/>
      <c r="G303" s="2050"/>
      <c r="H303" s="2056"/>
      <c r="I303" s="2005"/>
      <c r="J303" s="2011"/>
      <c r="K303" s="2005"/>
      <c r="L303" s="2004"/>
      <c r="M303" s="2010"/>
      <c r="N303" s="2005"/>
      <c r="O303" s="2011"/>
      <c r="P303" s="2004"/>
      <c r="Q303" s="2004"/>
      <c r="R303" s="2004"/>
    </row>
    <row r="304" spans="1:18">
      <c r="A304" s="2005"/>
      <c r="B304" s="9" t="s">
        <v>11629</v>
      </c>
      <c r="C304" s="8" t="s">
        <v>8172</v>
      </c>
      <c r="D304" s="2083">
        <v>-2975000</v>
      </c>
      <c r="E304" s="2064" t="s">
        <v>12086</v>
      </c>
      <c r="F304" s="2256" t="s">
        <v>12087</v>
      </c>
      <c r="G304" s="2267"/>
      <c r="H304" s="2041"/>
      <c r="I304" s="2005"/>
      <c r="J304" s="2011"/>
      <c r="K304" s="2005"/>
      <c r="L304" s="2004"/>
      <c r="M304" s="2010"/>
      <c r="N304" s="2005"/>
      <c r="O304" s="2011"/>
      <c r="P304" s="2004"/>
      <c r="Q304" s="2004"/>
      <c r="R304" s="2004"/>
    </row>
    <row r="305" spans="1:18">
      <c r="A305" s="2005"/>
      <c r="B305" s="9" t="s">
        <v>11629</v>
      </c>
      <c r="C305" s="8" t="s">
        <v>12088</v>
      </c>
      <c r="D305" s="2083">
        <v>-1430000</v>
      </c>
      <c r="E305" s="2064" t="s">
        <v>12089</v>
      </c>
      <c r="F305" s="2256" t="s">
        <v>12090</v>
      </c>
      <c r="G305" s="2267"/>
      <c r="H305" s="2041"/>
      <c r="I305" s="2005"/>
      <c r="J305" s="2011"/>
      <c r="K305" s="2005"/>
      <c r="L305" s="2004"/>
      <c r="M305" s="2010"/>
      <c r="N305" s="2005"/>
      <c r="O305" s="2011"/>
      <c r="P305" s="2004"/>
      <c r="Q305" s="2004"/>
      <c r="R305" s="2004"/>
    </row>
    <row r="306" spans="1:18">
      <c r="A306" s="2005"/>
      <c r="B306" s="9" t="s">
        <v>11629</v>
      </c>
      <c r="C306" s="8" t="s">
        <v>12091</v>
      </c>
      <c r="D306" s="2083">
        <v>-21765000</v>
      </c>
      <c r="E306" s="2064" t="s">
        <v>12092</v>
      </c>
      <c r="F306" s="2256" t="s">
        <v>12093</v>
      </c>
      <c r="G306" s="2267"/>
      <c r="H306" s="2041"/>
      <c r="I306" s="2005"/>
      <c r="J306" s="2011"/>
      <c r="K306" s="2005"/>
      <c r="L306" s="2004"/>
      <c r="M306" s="2010"/>
      <c r="N306" s="2005"/>
      <c r="O306" s="2011"/>
      <c r="P306" s="2004"/>
      <c r="Q306" s="2004"/>
      <c r="R306" s="2004"/>
    </row>
    <row r="307" spans="1:18">
      <c r="A307" s="2005"/>
      <c r="B307" s="9" t="s">
        <v>11629</v>
      </c>
      <c r="C307" s="8" t="s">
        <v>5683</v>
      </c>
      <c r="D307" s="2083">
        <v>-1000000</v>
      </c>
      <c r="E307" s="2064" t="s">
        <v>12094</v>
      </c>
      <c r="F307" s="2256" t="s">
        <v>12095</v>
      </c>
      <c r="G307" s="2267"/>
      <c r="H307" s="2041"/>
      <c r="I307" s="2005"/>
      <c r="J307" s="2011"/>
      <c r="K307" s="2005"/>
      <c r="L307" s="2004"/>
      <c r="M307" s="2010"/>
      <c r="N307" s="2005"/>
      <c r="O307" s="2011"/>
      <c r="P307" s="2004"/>
      <c r="Q307" s="2004"/>
      <c r="R307" s="2004"/>
    </row>
    <row r="308" spans="1:18">
      <c r="A308" s="2005"/>
      <c r="B308" s="9" t="s">
        <v>11629</v>
      </c>
      <c r="C308" s="8" t="s">
        <v>12096</v>
      </c>
      <c r="D308" s="2083">
        <v>-1380000</v>
      </c>
      <c r="E308" s="2064" t="s">
        <v>12097</v>
      </c>
      <c r="F308" s="2256" t="s">
        <v>12098</v>
      </c>
      <c r="G308" s="2267"/>
      <c r="H308" s="2041"/>
      <c r="I308" s="2005"/>
      <c r="J308" s="2011"/>
      <c r="K308" s="2005"/>
      <c r="L308" s="2004"/>
      <c r="M308" s="2010"/>
      <c r="N308" s="2005"/>
      <c r="O308" s="2011"/>
      <c r="P308" s="2004"/>
      <c r="Q308" s="2004"/>
      <c r="R308" s="2004"/>
    </row>
    <row r="309" spans="1:18">
      <c r="A309" s="2005"/>
      <c r="B309" s="9" t="s">
        <v>11629</v>
      </c>
      <c r="C309" s="8" t="s">
        <v>12099</v>
      </c>
      <c r="D309" s="2083">
        <v>-5863000</v>
      </c>
      <c r="E309" s="2064" t="s">
        <v>12100</v>
      </c>
      <c r="F309" s="2256" t="s">
        <v>12101</v>
      </c>
      <c r="G309" s="991"/>
      <c r="H309" s="2041"/>
      <c r="I309" s="2005"/>
      <c r="J309" s="2011"/>
      <c r="K309" s="2005"/>
      <c r="L309" s="2004"/>
      <c r="M309" s="2010"/>
      <c r="N309" s="2005"/>
      <c r="O309" s="2011"/>
      <c r="P309" s="2004"/>
      <c r="Q309" s="2004"/>
      <c r="R309" s="2004"/>
    </row>
    <row r="310" spans="1:18" s="22" customFormat="1">
      <c r="A310" s="2876"/>
      <c r="B310" s="9" t="s">
        <v>11629</v>
      </c>
      <c r="C310" s="8" t="s">
        <v>12102</v>
      </c>
      <c r="D310" s="46">
        <v>-1633000</v>
      </c>
      <c r="E310" s="2064" t="s">
        <v>12103</v>
      </c>
      <c r="F310" s="2267" t="s">
        <v>12104</v>
      </c>
      <c r="G310" s="991"/>
      <c r="H310" s="2041"/>
      <c r="I310" s="2005"/>
      <c r="J310" s="2011"/>
      <c r="K310" s="2005"/>
      <c r="L310" s="2004"/>
      <c r="M310" s="2010"/>
      <c r="N310" s="2005"/>
      <c r="O310" s="2011"/>
      <c r="P310" s="2004"/>
      <c r="Q310" s="2004"/>
      <c r="R310" s="2005"/>
    </row>
    <row r="311" spans="1:18" s="22" customFormat="1">
      <c r="A311" s="2876"/>
      <c r="B311" s="9" t="s">
        <v>11629</v>
      </c>
      <c r="C311" s="8" t="s">
        <v>12105</v>
      </c>
      <c r="D311" s="46">
        <v>-1000000</v>
      </c>
      <c r="E311" s="2064" t="s">
        <v>12106</v>
      </c>
      <c r="F311" s="2267" t="s">
        <v>12107</v>
      </c>
      <c r="G311" s="991"/>
      <c r="H311" s="2041"/>
      <c r="I311" s="2005"/>
      <c r="J311" s="2011"/>
      <c r="K311" s="2005"/>
      <c r="L311" s="2004"/>
      <c r="M311" s="2010"/>
      <c r="N311" s="2005"/>
      <c r="O311" s="2011"/>
      <c r="P311" s="2004"/>
      <c r="Q311" s="2004"/>
      <c r="R311" s="2005"/>
    </row>
    <row r="312" spans="1:18" s="22" customFormat="1">
      <c r="A312" s="2876"/>
      <c r="B312" s="9" t="s">
        <v>11629</v>
      </c>
      <c r="C312" s="8" t="s">
        <v>12108</v>
      </c>
      <c r="D312" s="46">
        <v>-6825000</v>
      </c>
      <c r="E312" s="2064" t="s">
        <v>12109</v>
      </c>
      <c r="F312" s="2267" t="s">
        <v>12107</v>
      </c>
      <c r="G312" s="991"/>
      <c r="H312" s="2041"/>
      <c r="I312" s="2005"/>
      <c r="J312" s="2011"/>
      <c r="K312" s="2005"/>
      <c r="L312" s="2004"/>
      <c r="M312" s="2010"/>
      <c r="N312" s="2005"/>
      <c r="O312" s="2011"/>
      <c r="P312" s="2004"/>
      <c r="Q312" s="2004"/>
      <c r="R312" s="2005"/>
    </row>
    <row r="313" spans="1:18" s="22" customFormat="1">
      <c r="A313" s="2876"/>
      <c r="B313" s="9" t="s">
        <v>11629</v>
      </c>
      <c r="C313" s="8" t="s">
        <v>12110</v>
      </c>
      <c r="D313" s="46">
        <v>-15230000</v>
      </c>
      <c r="E313" s="2064" t="s">
        <v>12111</v>
      </c>
      <c r="F313" s="2267" t="s">
        <v>12112</v>
      </c>
      <c r="G313" s="991"/>
      <c r="H313" s="2041"/>
      <c r="I313" s="2005"/>
      <c r="J313" s="2011"/>
      <c r="K313" s="2005"/>
      <c r="L313" s="2004"/>
      <c r="M313" s="2010"/>
      <c r="N313" s="2005"/>
      <c r="O313" s="2011"/>
      <c r="P313" s="2004"/>
      <c r="Q313" s="2004"/>
      <c r="R313" s="2005"/>
    </row>
    <row r="314" spans="1:18" s="22" customFormat="1">
      <c r="A314" s="2876"/>
      <c r="B314" s="9" t="s">
        <v>11629</v>
      </c>
      <c r="C314" s="8" t="s">
        <v>12113</v>
      </c>
      <c r="D314" s="46">
        <v>-2880000</v>
      </c>
      <c r="E314" s="2064" t="s">
        <v>12114</v>
      </c>
      <c r="F314" s="2267" t="s">
        <v>12107</v>
      </c>
      <c r="G314" s="991"/>
      <c r="H314" s="2041"/>
      <c r="I314" s="2005"/>
      <c r="J314" s="2011"/>
      <c r="K314" s="2005"/>
      <c r="L314" s="2004"/>
      <c r="M314" s="2010"/>
      <c r="N314" s="2005"/>
      <c r="O314" s="2011"/>
      <c r="P314" s="2004"/>
      <c r="Q314" s="2004"/>
      <c r="R314" s="2005"/>
    </row>
    <row r="315" spans="1:18" s="22" customFormat="1">
      <c r="A315" s="2876"/>
      <c r="B315" s="9" t="s">
        <v>11629</v>
      </c>
      <c r="C315" s="8" t="s">
        <v>12115</v>
      </c>
      <c r="D315" s="46">
        <v>-620000</v>
      </c>
      <c r="E315" s="2064" t="s">
        <v>12116</v>
      </c>
      <c r="F315" s="2267" t="s">
        <v>12117</v>
      </c>
      <c r="G315" s="991"/>
      <c r="H315" s="2041"/>
      <c r="I315" s="2005"/>
      <c r="J315" s="2011"/>
      <c r="K315" s="2005"/>
      <c r="L315" s="2004"/>
      <c r="M315" s="2010"/>
      <c r="N315" s="2005"/>
      <c r="O315" s="2011"/>
      <c r="P315" s="2004"/>
      <c r="Q315" s="2004"/>
      <c r="R315" s="2005"/>
    </row>
    <row r="316" spans="1:18" s="22" customFormat="1">
      <c r="A316" s="2876"/>
      <c r="B316" s="9" t="s">
        <v>11629</v>
      </c>
      <c r="C316" s="8" t="s">
        <v>12118</v>
      </c>
      <c r="D316" s="46">
        <v>-6910000</v>
      </c>
      <c r="E316" s="2064" t="s">
        <v>12119</v>
      </c>
      <c r="F316" s="2267" t="s">
        <v>12120</v>
      </c>
      <c r="G316" s="991"/>
      <c r="H316" s="2041"/>
      <c r="I316" s="2005"/>
      <c r="J316" s="2011"/>
      <c r="K316" s="2005"/>
      <c r="L316" s="2004"/>
      <c r="M316" s="2010"/>
      <c r="N316" s="2005"/>
      <c r="O316" s="2011"/>
      <c r="P316" s="2004"/>
      <c r="Q316" s="2004"/>
      <c r="R316" s="2005"/>
    </row>
    <row r="317" spans="1:18" s="22" customFormat="1">
      <c r="A317" s="2876"/>
      <c r="B317" s="9" t="s">
        <v>11629</v>
      </c>
      <c r="C317" s="8" t="s">
        <v>12121</v>
      </c>
      <c r="D317" s="46">
        <v>-8000000</v>
      </c>
      <c r="E317" s="2064" t="s">
        <v>12122</v>
      </c>
      <c r="F317" s="2267" t="s">
        <v>12123</v>
      </c>
      <c r="G317" s="991"/>
      <c r="H317" s="2041"/>
      <c r="I317" s="2005"/>
      <c r="J317" s="2011"/>
      <c r="K317" s="2005"/>
      <c r="L317" s="2004"/>
      <c r="M317" s="2010"/>
      <c r="N317" s="2005"/>
      <c r="O317" s="2011"/>
      <c r="P317" s="2004"/>
      <c r="Q317" s="2004"/>
      <c r="R317" s="2005"/>
    </row>
    <row r="318" spans="1:18" s="22" customFormat="1">
      <c r="A318" s="2876"/>
      <c r="B318" s="9" t="s">
        <v>11629</v>
      </c>
      <c r="C318" s="8" t="s">
        <v>12121</v>
      </c>
      <c r="D318" s="46">
        <v>-1100000</v>
      </c>
      <c r="E318" s="2064" t="s">
        <v>12124</v>
      </c>
      <c r="F318" s="2267" t="s">
        <v>12120</v>
      </c>
      <c r="G318" s="991"/>
      <c r="H318" s="2041"/>
      <c r="I318" s="2005"/>
      <c r="J318" s="2011"/>
      <c r="K318" s="2005"/>
      <c r="L318" s="2004"/>
      <c r="M318" s="2010"/>
      <c r="N318" s="2005"/>
      <c r="O318" s="2011"/>
      <c r="P318" s="2004"/>
      <c r="Q318" s="2004"/>
      <c r="R318" s="2005"/>
    </row>
    <row r="319" spans="1:18" s="22" customFormat="1">
      <c r="A319" s="2876"/>
      <c r="B319" s="9" t="s">
        <v>12125</v>
      </c>
      <c r="C319" s="8" t="s">
        <v>12126</v>
      </c>
      <c r="D319" s="46">
        <v>-2000000</v>
      </c>
      <c r="E319" s="2267">
        <v>5321996</v>
      </c>
      <c r="F319" s="2267" t="s">
        <v>9467</v>
      </c>
      <c r="G319" s="991"/>
      <c r="H319" s="2041"/>
      <c r="I319" s="2005"/>
      <c r="J319" s="2011"/>
      <c r="K319" s="2005"/>
      <c r="L319" s="2004"/>
      <c r="M319" s="2010"/>
      <c r="N319" s="2005"/>
      <c r="O319" s="2011"/>
      <c r="P319" s="2004"/>
      <c r="Q319" s="2004"/>
      <c r="R319" s="2005"/>
    </row>
    <row r="320" spans="1:18" s="22" customFormat="1">
      <c r="A320" s="2876"/>
      <c r="B320" s="9" t="s">
        <v>12127</v>
      </c>
      <c r="C320" s="8" t="s">
        <v>9379</v>
      </c>
      <c r="D320" s="46">
        <v>-680000</v>
      </c>
      <c r="E320" s="2064" t="s">
        <v>12128</v>
      </c>
      <c r="F320" s="2267" t="s">
        <v>9467</v>
      </c>
      <c r="G320" s="991"/>
      <c r="H320" s="2041"/>
      <c r="I320" s="2005"/>
      <c r="J320" s="2011"/>
      <c r="K320" s="2005"/>
      <c r="L320" s="2004"/>
      <c r="M320" s="2010"/>
      <c r="N320" s="2005"/>
      <c r="O320" s="2011"/>
      <c r="P320" s="2004"/>
      <c r="Q320" s="2004"/>
      <c r="R320" s="2005"/>
    </row>
    <row r="321" spans="1:18" s="22" customFormat="1">
      <c r="A321" s="2876"/>
      <c r="B321" s="9" t="s">
        <v>12127</v>
      </c>
      <c r="C321" s="8" t="s">
        <v>12129</v>
      </c>
      <c r="D321" s="46">
        <v>-320000</v>
      </c>
      <c r="E321" s="2064" t="s">
        <v>12128</v>
      </c>
      <c r="F321" s="2267" t="s">
        <v>9467</v>
      </c>
      <c r="G321" s="991"/>
      <c r="H321" s="2041"/>
      <c r="I321" s="2005"/>
      <c r="J321" s="2011"/>
      <c r="K321" s="2005"/>
      <c r="L321" s="2004"/>
      <c r="M321" s="2010"/>
      <c r="N321" s="2005"/>
      <c r="O321" s="2011"/>
      <c r="P321" s="2004"/>
      <c r="Q321" s="2004"/>
      <c r="R321" s="2005"/>
    </row>
    <row r="322" spans="1:18" s="22" customFormat="1">
      <c r="A322" s="2876"/>
      <c r="B322" s="9" t="s">
        <v>11629</v>
      </c>
      <c r="C322" s="8" t="s">
        <v>12130</v>
      </c>
      <c r="D322" s="46">
        <v>-630000</v>
      </c>
      <c r="E322" s="2064" t="s">
        <v>12131</v>
      </c>
      <c r="F322" s="2267" t="s">
        <v>12132</v>
      </c>
      <c r="G322" s="991"/>
      <c r="H322" s="2041"/>
      <c r="I322" s="2005"/>
      <c r="J322" s="2011"/>
      <c r="K322" s="2005"/>
      <c r="L322" s="2004"/>
      <c r="M322" s="2010"/>
      <c r="N322" s="2005"/>
      <c r="O322" s="2011"/>
      <c r="P322" s="2004"/>
      <c r="Q322" s="2004"/>
      <c r="R322" s="2005"/>
    </row>
    <row r="323" spans="1:18" s="22" customFormat="1">
      <c r="A323" s="2876"/>
      <c r="B323" s="9" t="s">
        <v>11629</v>
      </c>
      <c r="C323" s="8" t="s">
        <v>12130</v>
      </c>
      <c r="D323" s="46">
        <v>-900000</v>
      </c>
      <c r="E323" s="2064" t="s">
        <v>12133</v>
      </c>
      <c r="F323" s="2267" t="s">
        <v>12132</v>
      </c>
      <c r="G323" s="991"/>
      <c r="H323" s="2041"/>
      <c r="I323" s="2005"/>
      <c r="J323" s="2011"/>
      <c r="K323" s="2005"/>
      <c r="L323" s="2004"/>
      <c r="M323" s="2010"/>
      <c r="N323" s="2005"/>
      <c r="O323" s="2011"/>
      <c r="P323" s="2004"/>
      <c r="Q323" s="2004"/>
      <c r="R323" s="2005"/>
    </row>
    <row r="324" spans="1:18" s="22" customFormat="1">
      <c r="A324" s="2876"/>
      <c r="B324" s="9" t="s">
        <v>11629</v>
      </c>
      <c r="C324" s="8" t="s">
        <v>12134</v>
      </c>
      <c r="D324" s="46">
        <v>-1600000</v>
      </c>
      <c r="E324" s="2064" t="s">
        <v>12135</v>
      </c>
      <c r="F324" s="2267" t="s">
        <v>12120</v>
      </c>
      <c r="G324" s="991"/>
      <c r="H324" s="2041"/>
      <c r="I324" s="2005"/>
      <c r="J324" s="2011"/>
      <c r="K324" s="2005"/>
      <c r="L324" s="2004"/>
      <c r="M324" s="2010"/>
      <c r="N324" s="2005"/>
      <c r="O324" s="2011"/>
      <c r="P324" s="2004"/>
      <c r="Q324" s="2004"/>
      <c r="R324" s="2005"/>
    </row>
    <row r="325" spans="1:18" s="22" customFormat="1">
      <c r="A325" s="2876"/>
      <c r="B325" s="9" t="s">
        <v>12136</v>
      </c>
      <c r="C325" s="8" t="s">
        <v>12137</v>
      </c>
      <c r="D325" s="46">
        <v>-350000</v>
      </c>
      <c r="E325" s="2267">
        <v>74059919</v>
      </c>
      <c r="F325" s="2267" t="s">
        <v>12138</v>
      </c>
      <c r="G325" s="991"/>
      <c r="H325" s="2041"/>
      <c r="I325" s="2005"/>
      <c r="J325" s="2011"/>
      <c r="K325" s="2005"/>
      <c r="L325" s="2004"/>
      <c r="M325" s="2010"/>
      <c r="N325" s="2005"/>
      <c r="O325" s="2011"/>
      <c r="P325" s="2004"/>
      <c r="Q325" s="2004"/>
      <c r="R325" s="2005"/>
    </row>
    <row r="326" spans="1:18" s="22" customFormat="1">
      <c r="A326" s="2876"/>
      <c r="B326" s="9" t="s">
        <v>12139</v>
      </c>
      <c r="C326" s="8" t="s">
        <v>12140</v>
      </c>
      <c r="D326" s="46">
        <v>-1927000</v>
      </c>
      <c r="E326" s="2064" t="s">
        <v>12141</v>
      </c>
      <c r="F326" s="2267"/>
      <c r="G326" s="991"/>
      <c r="H326" s="2041"/>
      <c r="I326" s="2005"/>
      <c r="J326" s="2011"/>
      <c r="K326" s="2005"/>
      <c r="L326" s="2004"/>
      <c r="M326" s="2010"/>
      <c r="N326" s="2005"/>
      <c r="O326" s="2011"/>
      <c r="P326" s="2004"/>
      <c r="Q326" s="2004"/>
      <c r="R326" s="2005"/>
    </row>
    <row r="327" spans="1:18" s="22" customFormat="1">
      <c r="A327" s="2876"/>
      <c r="B327" s="9" t="s">
        <v>12136</v>
      </c>
      <c r="C327" s="8" t="s">
        <v>12142</v>
      </c>
      <c r="D327" s="46">
        <v>-2360000</v>
      </c>
      <c r="E327" s="2267">
        <v>74070614</v>
      </c>
      <c r="F327" s="2267" t="s">
        <v>12143</v>
      </c>
      <c r="G327" s="991"/>
      <c r="H327" s="2041"/>
      <c r="I327" s="2005"/>
      <c r="J327" s="2011"/>
      <c r="K327" s="2005"/>
      <c r="L327" s="2004"/>
      <c r="M327" s="2010"/>
      <c r="N327" s="2005"/>
      <c r="O327" s="2011"/>
      <c r="P327" s="2004"/>
      <c r="Q327" s="2004"/>
      <c r="R327" s="2005"/>
    </row>
    <row r="328" spans="1:18" s="22" customFormat="1">
      <c r="A328" s="2876"/>
      <c r="B328" s="9" t="s">
        <v>12136</v>
      </c>
      <c r="C328" s="8" t="s">
        <v>12144</v>
      </c>
      <c r="D328" s="46">
        <v>-1480000</v>
      </c>
      <c r="E328" s="2064">
        <v>74071618</v>
      </c>
      <c r="F328" s="2267" t="s">
        <v>12145</v>
      </c>
      <c r="G328" s="991"/>
      <c r="H328" s="2041"/>
      <c r="I328" s="2005"/>
      <c r="J328" s="2011"/>
      <c r="K328" s="2005"/>
      <c r="L328" s="2004"/>
      <c r="M328" s="2010"/>
      <c r="N328" s="2005"/>
      <c r="O328" s="2011"/>
      <c r="P328" s="2004"/>
      <c r="Q328" s="2004"/>
      <c r="R328" s="2005"/>
    </row>
    <row r="329" spans="1:18" s="22" customFormat="1">
      <c r="A329" s="2876"/>
      <c r="B329" s="9" t="s">
        <v>12136</v>
      </c>
      <c r="C329" s="8" t="s">
        <v>12146</v>
      </c>
      <c r="D329" s="46">
        <v>-1450000</v>
      </c>
      <c r="E329" s="2267">
        <v>54071617</v>
      </c>
      <c r="F329" s="2267" t="s">
        <v>12143</v>
      </c>
      <c r="G329" s="2268"/>
      <c r="H329" s="2041"/>
      <c r="I329" s="2005"/>
      <c r="J329" s="2011"/>
      <c r="K329" s="2005"/>
      <c r="L329" s="2004"/>
      <c r="M329" s="2010"/>
      <c r="N329" s="2005"/>
      <c r="O329" s="2011"/>
      <c r="P329" s="2004"/>
      <c r="Q329" s="2004"/>
      <c r="R329" s="2005"/>
    </row>
    <row r="330" spans="1:18" s="22" customFormat="1">
      <c r="A330" s="2876"/>
      <c r="B330" s="9"/>
      <c r="C330" s="8"/>
      <c r="D330" s="46"/>
      <c r="E330" s="2064"/>
      <c r="F330" s="2267"/>
      <c r="G330" s="2268"/>
      <c r="H330" s="2041"/>
      <c r="I330" s="2005"/>
      <c r="J330" s="2011"/>
      <c r="K330" s="2005"/>
      <c r="L330" s="2004"/>
      <c r="M330" s="2010"/>
      <c r="N330" s="2005"/>
      <c r="O330" s="2011"/>
      <c r="P330" s="2004"/>
      <c r="Q330" s="2004"/>
      <c r="R330" s="2005"/>
    </row>
    <row r="331" spans="1:18" s="22" customFormat="1">
      <c r="A331" s="2876"/>
      <c r="B331" s="16"/>
      <c r="C331" s="17"/>
      <c r="D331" s="46"/>
      <c r="E331" s="2064"/>
      <c r="F331" s="2268"/>
      <c r="G331" s="2268"/>
      <c r="H331" s="2041"/>
      <c r="I331" s="2005"/>
      <c r="J331" s="2011"/>
      <c r="K331" s="2005"/>
      <c r="L331" s="2004"/>
      <c r="M331" s="2010"/>
      <c r="N331" s="2005"/>
      <c r="O331" s="2011"/>
      <c r="P331" s="2004"/>
      <c r="Q331" s="2004"/>
      <c r="R331" s="2005"/>
    </row>
    <row r="332" spans="1:18" s="25" customFormat="1">
      <c r="A332" s="249" t="s">
        <v>1619</v>
      </c>
      <c r="B332" s="2007"/>
      <c r="C332" s="2007"/>
      <c r="D332" s="117">
        <f>SUM(D3:D331)</f>
        <v>0</v>
      </c>
      <c r="E332" s="2007"/>
      <c r="F332" s="2050"/>
      <c r="G332" s="2050"/>
      <c r="H332" s="2041"/>
      <c r="I332" s="2005"/>
      <c r="J332" s="2011"/>
      <c r="K332" s="2005"/>
      <c r="L332" s="2004"/>
      <c r="M332" s="2010"/>
      <c r="N332" s="2005"/>
      <c r="O332" s="2011"/>
      <c r="P332" s="2004"/>
      <c r="Q332" s="2004"/>
      <c r="R332" s="2007"/>
    </row>
    <row r="333" spans="1:18">
      <c r="A333" s="2005"/>
      <c r="B333" s="2004"/>
      <c r="C333" s="2004"/>
      <c r="D333" s="2083"/>
      <c r="E333" s="2007"/>
      <c r="F333" s="2050"/>
      <c r="G333" s="2050"/>
      <c r="H333" s="2041"/>
      <c r="I333" s="2005"/>
      <c r="J333" s="2011"/>
      <c r="K333" s="2005"/>
      <c r="L333" s="2004"/>
      <c r="M333" s="2010"/>
      <c r="N333" s="2005"/>
      <c r="O333" s="2011"/>
      <c r="P333" s="2004"/>
      <c r="Q333" s="2004"/>
      <c r="R333" s="2004"/>
    </row>
    <row r="334" spans="1:18">
      <c r="A334" s="2005"/>
      <c r="B334" s="2004"/>
      <c r="C334" s="2004"/>
      <c r="D334" s="2083"/>
      <c r="E334" s="2007"/>
      <c r="F334" s="2050"/>
      <c r="G334" s="2050"/>
      <c r="H334" s="2041"/>
      <c r="I334" s="2005"/>
      <c r="J334" s="2011"/>
      <c r="K334" s="2005"/>
      <c r="L334" s="2004"/>
      <c r="M334" s="2010"/>
      <c r="N334" s="2005"/>
      <c r="O334" s="2011"/>
      <c r="P334" s="2004"/>
      <c r="Q334" s="2004"/>
      <c r="R334" s="2004"/>
    </row>
    <row r="335" spans="1:18">
      <c r="A335" s="2005"/>
      <c r="B335" s="2004"/>
      <c r="C335" s="2004"/>
      <c r="D335" s="2083"/>
      <c r="E335" s="2007"/>
      <c r="F335" s="2050"/>
      <c r="G335" s="2050"/>
      <c r="H335" s="2041"/>
      <c r="I335" s="2005"/>
      <c r="J335" s="2011"/>
      <c r="K335" s="2005"/>
      <c r="L335" s="2004"/>
      <c r="M335" s="2010"/>
      <c r="N335" s="2005"/>
      <c r="O335" s="2011"/>
      <c r="P335" s="2004"/>
      <c r="Q335" s="2004"/>
      <c r="R335" s="2004"/>
    </row>
    <row r="336" spans="1:18" s="37" customFormat="1" ht="13.5" thickBot="1">
      <c r="A336" s="2005"/>
      <c r="B336" s="2004"/>
      <c r="C336" s="2004"/>
      <c r="D336" s="2083"/>
      <c r="E336" s="2007"/>
      <c r="F336" s="2050"/>
      <c r="G336" s="2050"/>
      <c r="H336" s="2041"/>
      <c r="I336" s="2005"/>
      <c r="J336" s="2011"/>
      <c r="K336" s="2005"/>
      <c r="L336" s="2004"/>
      <c r="M336" s="2010"/>
      <c r="N336" s="2005"/>
      <c r="O336" s="2011"/>
      <c r="P336" s="2004"/>
      <c r="Q336" s="2004"/>
      <c r="R336" s="2004"/>
    </row>
    <row r="337" spans="1:18" s="37" customFormat="1" ht="15.75" thickBot="1">
      <c r="A337" s="2887" t="s">
        <v>682</v>
      </c>
      <c r="B337" s="2888"/>
      <c r="C337" s="706" t="s">
        <v>11839</v>
      </c>
      <c r="D337" s="2083"/>
      <c r="E337" s="2007"/>
      <c r="F337" s="2050"/>
      <c r="G337" s="2050"/>
      <c r="H337" s="2041"/>
      <c r="I337" s="2005"/>
      <c r="J337" s="2011"/>
      <c r="K337" s="2005"/>
      <c r="L337" s="2004"/>
      <c r="M337" s="2010"/>
      <c r="N337" s="2005"/>
      <c r="O337" s="2011"/>
      <c r="P337" s="2004"/>
      <c r="Q337" s="2004"/>
      <c r="R337" s="2004"/>
    </row>
    <row r="338" spans="1:18" s="37" customFormat="1" ht="15.75" thickBot="1">
      <c r="A338" s="707" t="s">
        <v>684</v>
      </c>
      <c r="B338" s="1721"/>
      <c r="C338" s="706" t="s">
        <v>11840</v>
      </c>
      <c r="D338" s="2083"/>
      <c r="E338" s="2007"/>
      <c r="F338" s="2050"/>
      <c r="G338" s="2050"/>
      <c r="H338" s="2041"/>
      <c r="I338" s="2005"/>
      <c r="J338" s="2011"/>
      <c r="K338" s="2005"/>
      <c r="L338" s="2004"/>
      <c r="M338" s="2010"/>
      <c r="N338" s="2005"/>
      <c r="O338" s="2011"/>
      <c r="P338" s="2004"/>
      <c r="Q338" s="2004"/>
      <c r="R338" s="2004"/>
    </row>
    <row r="339" spans="1:18" s="37" customFormat="1" ht="15.75" thickBot="1">
      <c r="A339" s="2887" t="s">
        <v>685</v>
      </c>
      <c r="B339" s="2888"/>
      <c r="C339" s="706" t="s">
        <v>11840</v>
      </c>
      <c r="D339" s="2083"/>
      <c r="E339" s="2007"/>
      <c r="F339" s="2050"/>
      <c r="G339" s="2050"/>
      <c r="H339" s="2041"/>
      <c r="I339" s="2005"/>
      <c r="J339" s="2011"/>
      <c r="K339" s="2005"/>
      <c r="L339" s="2004"/>
      <c r="M339" s="2010"/>
      <c r="N339" s="2005"/>
      <c r="O339" s="2011"/>
      <c r="P339" s="2004"/>
      <c r="Q339" s="2004"/>
      <c r="R339" s="2004"/>
    </row>
    <row r="340" spans="1:18" s="37" customFormat="1" ht="45.75" thickBot="1">
      <c r="A340" s="2887" t="s">
        <v>686</v>
      </c>
      <c r="B340" s="2888"/>
      <c r="C340" s="705" t="s">
        <v>11632</v>
      </c>
      <c r="D340" s="2083"/>
      <c r="E340" s="2007"/>
      <c r="F340" s="2050"/>
      <c r="G340" s="2050"/>
      <c r="H340" s="2041"/>
      <c r="I340" s="2005"/>
      <c r="J340" s="2011"/>
      <c r="K340" s="2005"/>
      <c r="L340" s="2004"/>
      <c r="M340" s="2010"/>
      <c r="N340" s="2005"/>
      <c r="O340" s="2011"/>
      <c r="P340" s="2004"/>
      <c r="Q340" s="2004"/>
      <c r="R340" s="2004"/>
    </row>
    <row r="341" spans="1:18" s="37" customFormat="1" ht="15.75" thickBot="1">
      <c r="A341" s="2887" t="s">
        <v>688</v>
      </c>
      <c r="B341" s="2888"/>
      <c r="C341" s="706" t="s">
        <v>11633</v>
      </c>
      <c r="D341" s="2083"/>
      <c r="E341" s="2007"/>
      <c r="F341" s="2050"/>
      <c r="G341" s="2050"/>
      <c r="H341" s="2041"/>
      <c r="I341" s="2005"/>
      <c r="J341" s="2011"/>
      <c r="K341" s="2005"/>
      <c r="L341" s="2004"/>
      <c r="M341" s="2010"/>
      <c r="N341" s="2005"/>
      <c r="O341" s="2011"/>
      <c r="P341" s="2004"/>
      <c r="Q341" s="2004"/>
      <c r="R341" s="2004"/>
    </row>
    <row r="342" spans="1:18" s="37" customFormat="1" ht="15.75" thickBot="1">
      <c r="A342" s="2887" t="s">
        <v>690</v>
      </c>
      <c r="B342" s="2888"/>
      <c r="C342" s="706" t="s">
        <v>11634</v>
      </c>
      <c r="D342" s="2083"/>
      <c r="E342" s="2007"/>
      <c r="F342" s="2050"/>
      <c r="G342" s="2050"/>
      <c r="H342" s="2041"/>
      <c r="I342" s="2005"/>
      <c r="J342" s="2011"/>
      <c r="K342" s="2005"/>
      <c r="L342" s="2004"/>
      <c r="M342" s="2010"/>
      <c r="N342" s="2005"/>
      <c r="O342" s="2011"/>
      <c r="P342" s="2004"/>
      <c r="Q342" s="2004"/>
      <c r="R342" s="2004"/>
    </row>
    <row r="343" spans="1:18" s="37" customFormat="1" ht="15.75" thickBot="1">
      <c r="A343" s="2887" t="s">
        <v>692</v>
      </c>
      <c r="B343" s="2888"/>
      <c r="C343" s="706" t="s">
        <v>4214</v>
      </c>
      <c r="D343" s="2083"/>
      <c r="E343" s="2007"/>
      <c r="F343" s="2050"/>
      <c r="G343" s="2050"/>
      <c r="H343" s="2041"/>
      <c r="I343" s="2005"/>
      <c r="J343" s="2011"/>
      <c r="K343" s="2005"/>
      <c r="L343" s="2004"/>
      <c r="M343" s="2010"/>
      <c r="N343" s="2005"/>
      <c r="O343" s="2011"/>
      <c r="P343" s="2004"/>
      <c r="Q343" s="2004"/>
      <c r="R343" s="2004"/>
    </row>
    <row r="344" spans="1:18" s="37" customFormat="1" ht="15.75" thickBot="1">
      <c r="A344" s="2883" t="s">
        <v>693</v>
      </c>
      <c r="B344" s="2884"/>
      <c r="C344" s="705" t="s">
        <v>694</v>
      </c>
      <c r="D344" s="2083"/>
      <c r="E344" s="2007"/>
      <c r="F344" s="2050"/>
      <c r="G344" s="2050"/>
      <c r="H344" s="2041"/>
      <c r="I344" s="2005"/>
      <c r="J344" s="2011"/>
      <c r="K344" s="2005"/>
      <c r="L344" s="2004"/>
      <c r="M344" s="2010"/>
      <c r="N344" s="2005"/>
      <c r="O344" s="2011"/>
      <c r="P344" s="2004"/>
      <c r="Q344" s="2004"/>
      <c r="R344" s="2004"/>
    </row>
    <row r="345" spans="1:18" s="37" customFormat="1" ht="15.75" thickBot="1">
      <c r="A345" s="2883" t="s">
        <v>695</v>
      </c>
      <c r="B345" s="2884"/>
      <c r="C345" s="717" t="s">
        <v>696</v>
      </c>
      <c r="D345" s="2083"/>
      <c r="E345" s="2007"/>
      <c r="F345" s="2050"/>
      <c r="G345" s="2050"/>
      <c r="H345" s="2041"/>
      <c r="I345" s="2005"/>
      <c r="J345" s="2011"/>
      <c r="K345" s="2005"/>
      <c r="L345" s="2004"/>
      <c r="M345" s="2010"/>
      <c r="N345" s="2005"/>
      <c r="O345" s="2011"/>
      <c r="P345" s="2004"/>
      <c r="Q345" s="2004"/>
      <c r="R345" s="2004"/>
    </row>
    <row r="346" spans="1:18" s="37" customFormat="1" ht="15.75" thickBot="1">
      <c r="A346" s="2883" t="s">
        <v>697</v>
      </c>
      <c r="B346" s="2884"/>
      <c r="C346" s="705" t="s">
        <v>11635</v>
      </c>
      <c r="D346" s="2083"/>
      <c r="E346" s="2007"/>
      <c r="F346" s="2050"/>
      <c r="G346" s="2050"/>
      <c r="H346" s="2041"/>
      <c r="I346" s="2005"/>
      <c r="J346" s="2011"/>
      <c r="K346" s="2005"/>
      <c r="L346" s="2004"/>
      <c r="M346" s="2010"/>
      <c r="N346" s="2005"/>
      <c r="O346" s="2011"/>
      <c r="P346" s="2004"/>
      <c r="Q346" s="2004"/>
      <c r="R346" s="2004"/>
    </row>
    <row r="347" spans="1:18" s="37" customFormat="1" ht="15.75" thickBot="1">
      <c r="A347" s="2883" t="s">
        <v>699</v>
      </c>
      <c r="B347" s="2884"/>
      <c r="C347" s="705"/>
      <c r="D347" s="2083"/>
      <c r="E347" s="2007"/>
      <c r="F347" s="2050"/>
      <c r="G347" s="2050"/>
      <c r="H347" s="2041"/>
      <c r="I347" s="2005"/>
      <c r="J347" s="2011"/>
      <c r="K347" s="2005"/>
      <c r="L347" s="2004"/>
      <c r="M347" s="2010"/>
      <c r="N347" s="2005"/>
      <c r="O347" s="2011"/>
      <c r="P347" s="2004"/>
      <c r="Q347" s="2004"/>
      <c r="R347" s="2004"/>
    </row>
    <row r="348" spans="1:18" s="37" customFormat="1" ht="15.75" thickBot="1">
      <c r="A348" s="2885" t="s">
        <v>700</v>
      </c>
      <c r="B348" s="2886"/>
      <c r="C348" s="709" t="s">
        <v>11636</v>
      </c>
      <c r="D348" s="2083"/>
      <c r="E348" s="2007"/>
      <c r="F348" s="2050"/>
      <c r="G348" s="2050"/>
      <c r="H348" s="2041"/>
      <c r="I348" s="2005"/>
      <c r="J348" s="2011"/>
      <c r="K348" s="2005"/>
      <c r="L348" s="2004"/>
      <c r="M348" s="2010"/>
      <c r="N348" s="2005"/>
      <c r="O348" s="2011"/>
      <c r="P348" s="2004"/>
      <c r="Q348" s="2004"/>
      <c r="R348" s="2004"/>
    </row>
    <row r="349" spans="1:18" s="37" customFormat="1" ht="15.75" thickBot="1">
      <c r="A349" s="2883" t="s">
        <v>702</v>
      </c>
      <c r="B349" s="2884"/>
      <c r="C349" s="705" t="s">
        <v>760</v>
      </c>
      <c r="D349" s="2083"/>
      <c r="E349" s="2007"/>
      <c r="F349" s="2050"/>
      <c r="G349" s="2050"/>
      <c r="H349" s="2041"/>
      <c r="I349" s="2005"/>
      <c r="J349" s="2011"/>
      <c r="K349" s="2005"/>
      <c r="L349" s="2004"/>
      <c r="M349" s="2010"/>
      <c r="N349" s="2005"/>
      <c r="O349" s="2011"/>
      <c r="P349" s="2004"/>
      <c r="Q349" s="2004"/>
      <c r="R349" s="2004"/>
    </row>
    <row r="350" spans="1:18" s="37" customFormat="1" ht="15.75" thickBot="1">
      <c r="A350" s="2883" t="s">
        <v>704</v>
      </c>
      <c r="B350" s="2884"/>
      <c r="C350" s="709" t="s">
        <v>705</v>
      </c>
      <c r="D350" s="2083"/>
      <c r="E350" s="2007"/>
      <c r="F350" s="2050"/>
      <c r="G350" s="2050"/>
      <c r="H350" s="2041"/>
      <c r="I350" s="2005"/>
      <c r="J350" s="2011"/>
      <c r="K350" s="2005"/>
      <c r="L350" s="2004"/>
      <c r="M350" s="2010"/>
      <c r="N350" s="2005"/>
      <c r="O350" s="2011"/>
      <c r="P350" s="2004"/>
      <c r="Q350" s="2004"/>
      <c r="R350" s="2004"/>
    </row>
    <row r="351" spans="1:18" s="37" customFormat="1" ht="15.75" thickBot="1">
      <c r="A351" s="2885" t="s">
        <v>706</v>
      </c>
      <c r="B351" s="2886"/>
      <c r="C351" s="709" t="s">
        <v>11637</v>
      </c>
      <c r="D351" s="2083"/>
      <c r="E351" s="2007"/>
      <c r="F351" s="2050"/>
      <c r="G351" s="2050"/>
      <c r="H351" s="2041"/>
      <c r="I351" s="2005"/>
      <c r="J351" s="2011"/>
      <c r="K351" s="2005"/>
      <c r="L351" s="2004"/>
      <c r="M351" s="2010"/>
      <c r="N351" s="2005"/>
      <c r="O351" s="2011"/>
      <c r="P351" s="2004"/>
      <c r="Q351" s="2004"/>
      <c r="R351" s="2004"/>
    </row>
    <row r="352" spans="1:18">
      <c r="A352" s="2005"/>
      <c r="B352" s="2004"/>
      <c r="C352" s="2004"/>
      <c r="D352" s="2083"/>
      <c r="E352" s="2007"/>
      <c r="F352" s="2050"/>
      <c r="G352" s="2050"/>
      <c r="H352" s="2041"/>
      <c r="I352" s="2005"/>
      <c r="J352" s="2011"/>
      <c r="K352" s="2005"/>
      <c r="L352" s="2004"/>
      <c r="M352" s="2010"/>
      <c r="N352" s="2005"/>
      <c r="O352" s="2011"/>
      <c r="P352" s="2004"/>
      <c r="Q352" s="2004"/>
      <c r="R352" s="2004"/>
    </row>
    <row r="353" spans="1:18">
      <c r="A353" s="2005"/>
      <c r="B353" s="2004"/>
      <c r="C353" s="2004"/>
      <c r="D353" s="2083"/>
      <c r="E353" s="2007"/>
      <c r="F353" s="2050"/>
      <c r="G353" s="2050"/>
      <c r="H353" s="2041"/>
      <c r="I353" s="2005"/>
      <c r="J353" s="2011"/>
      <c r="K353" s="2005"/>
      <c r="L353" s="2004"/>
      <c r="M353" s="2010"/>
      <c r="N353" s="2005"/>
      <c r="O353" s="2011"/>
      <c r="P353" s="2004"/>
      <c r="Q353" s="2004"/>
      <c r="R353" s="2004"/>
    </row>
    <row r="354" spans="1:18">
      <c r="A354" s="2005"/>
      <c r="B354" s="2004"/>
      <c r="C354" s="2004"/>
      <c r="D354" s="2083"/>
      <c r="E354" s="2007"/>
      <c r="F354" s="2050"/>
      <c r="G354" s="2050"/>
      <c r="H354" s="2041"/>
      <c r="I354" s="2005"/>
      <c r="J354" s="2011"/>
      <c r="K354" s="2005"/>
      <c r="L354" s="2004"/>
      <c r="M354" s="2010"/>
      <c r="N354" s="2005"/>
      <c r="O354" s="2011"/>
      <c r="P354" s="2004"/>
      <c r="Q354" s="2004"/>
      <c r="R354" s="2004"/>
    </row>
    <row r="355" spans="1:18">
      <c r="A355" s="2005"/>
      <c r="B355" s="2004"/>
      <c r="C355" s="2004"/>
      <c r="D355" s="2083"/>
      <c r="E355" s="2007"/>
      <c r="F355" s="2050"/>
      <c r="G355" s="2050"/>
      <c r="H355" s="2041"/>
      <c r="I355" s="2005"/>
      <c r="J355" s="2011"/>
      <c r="K355" s="2005"/>
      <c r="L355" s="2004"/>
      <c r="M355" s="2010"/>
      <c r="N355" s="2005"/>
      <c r="O355" s="2011"/>
      <c r="P355" s="2004"/>
      <c r="Q355" s="2004"/>
      <c r="R355" s="2004"/>
    </row>
    <row r="356" spans="1:18">
      <c r="A356" s="2005"/>
      <c r="B356" s="2004"/>
      <c r="C356" s="2004"/>
      <c r="D356" s="2083"/>
      <c r="E356" s="2007"/>
      <c r="F356" s="2050"/>
      <c r="G356" s="2050"/>
      <c r="H356" s="2041"/>
      <c r="I356" s="2005"/>
      <c r="J356" s="2011"/>
      <c r="K356" s="2005"/>
      <c r="L356" s="2004"/>
      <c r="M356" s="2010"/>
      <c r="N356" s="2005"/>
      <c r="O356" s="2011"/>
      <c r="P356" s="2004"/>
      <c r="Q356" s="2004"/>
      <c r="R356" s="2004"/>
    </row>
    <row r="357" spans="1:18">
      <c r="A357" s="2005"/>
      <c r="B357" s="2004"/>
      <c r="C357" s="2004"/>
      <c r="D357" s="2083"/>
      <c r="E357" s="2007"/>
      <c r="F357" s="2050"/>
      <c r="G357" s="2050"/>
      <c r="H357" s="2041"/>
      <c r="I357" s="2005"/>
      <c r="J357" s="2011"/>
      <c r="K357" s="2005"/>
      <c r="L357" s="2004"/>
      <c r="M357" s="2010"/>
      <c r="N357" s="2005"/>
      <c r="O357" s="2011"/>
      <c r="P357" s="2004"/>
      <c r="Q357" s="2004"/>
      <c r="R357" s="2004"/>
    </row>
    <row r="358" spans="1:18">
      <c r="A358" s="2005"/>
      <c r="B358" s="2004"/>
      <c r="C358" s="2004"/>
      <c r="D358" s="2083"/>
      <c r="E358" s="2007"/>
      <c r="F358" s="2050"/>
      <c r="G358" s="2050"/>
      <c r="H358" s="2041"/>
      <c r="I358" s="2005"/>
      <c r="J358" s="2011"/>
      <c r="K358" s="2005"/>
      <c r="L358" s="2004"/>
      <c r="M358" s="2010"/>
      <c r="N358" s="2005"/>
      <c r="O358" s="2011"/>
      <c r="P358" s="2004"/>
      <c r="Q358" s="2004"/>
      <c r="R358" s="2004"/>
    </row>
    <row r="359" spans="1:18">
      <c r="A359" s="2005"/>
      <c r="B359" s="2004"/>
      <c r="C359" s="2004"/>
      <c r="D359" s="2083"/>
      <c r="E359" s="2007"/>
      <c r="F359" s="2050"/>
      <c r="G359" s="2050"/>
      <c r="H359" s="2041"/>
      <c r="I359" s="2005"/>
      <c r="J359" s="2011"/>
      <c r="K359" s="2005"/>
      <c r="L359" s="2004"/>
      <c r="M359" s="2010"/>
      <c r="N359" s="2005"/>
      <c r="O359" s="2011"/>
      <c r="P359" s="2004"/>
      <c r="Q359" s="2004"/>
      <c r="R359" s="2004"/>
    </row>
    <row r="360" spans="1:18">
      <c r="A360" s="2005"/>
      <c r="B360" s="2004"/>
      <c r="C360" s="2004"/>
      <c r="D360" s="2083"/>
      <c r="E360" s="2007"/>
      <c r="F360" s="2050"/>
      <c r="G360" s="2050"/>
      <c r="H360" s="2041"/>
      <c r="I360" s="2005"/>
      <c r="J360" s="2011"/>
      <c r="K360" s="2005"/>
      <c r="L360" s="2004"/>
      <c r="M360" s="2010"/>
      <c r="N360" s="2005"/>
      <c r="O360" s="2011"/>
      <c r="P360" s="2004"/>
      <c r="Q360" s="2004"/>
      <c r="R360" s="2004"/>
    </row>
    <row r="361" spans="1:18">
      <c r="A361" s="2005"/>
      <c r="B361" s="2004"/>
      <c r="C361" s="2004"/>
      <c r="D361" s="2083"/>
      <c r="E361" s="2007"/>
      <c r="F361" s="2050"/>
      <c r="G361" s="2050"/>
      <c r="H361" s="2041"/>
      <c r="I361" s="2005"/>
      <c r="J361" s="2011"/>
      <c r="K361" s="2005"/>
      <c r="L361" s="2004"/>
      <c r="M361" s="2010"/>
      <c r="N361" s="2005"/>
      <c r="O361" s="2011"/>
      <c r="P361" s="2004"/>
      <c r="Q361" s="2004"/>
      <c r="R361" s="2004"/>
    </row>
    <row r="362" spans="1:18">
      <c r="A362" s="2005"/>
      <c r="B362" s="2004"/>
      <c r="C362" s="2004"/>
      <c r="D362" s="2083"/>
      <c r="E362" s="2007"/>
      <c r="F362" s="2050"/>
      <c r="G362" s="2050"/>
      <c r="H362" s="2041"/>
      <c r="I362" s="2005"/>
      <c r="J362" s="2011"/>
      <c r="K362" s="2005"/>
      <c r="L362" s="2004"/>
      <c r="M362" s="2010"/>
      <c r="N362" s="2005"/>
      <c r="O362" s="2011"/>
      <c r="P362" s="2004"/>
      <c r="Q362" s="2004"/>
      <c r="R362" s="2004"/>
    </row>
    <row r="363" spans="1:18">
      <c r="A363" s="2005"/>
      <c r="B363" s="2004"/>
      <c r="C363" s="2004"/>
      <c r="D363" s="2083"/>
      <c r="E363" s="2007"/>
      <c r="F363" s="2050"/>
      <c r="G363" s="2050"/>
      <c r="H363" s="2041"/>
      <c r="I363" s="2005"/>
      <c r="J363" s="2011"/>
      <c r="K363" s="2005"/>
      <c r="L363" s="2004"/>
      <c r="M363" s="2010"/>
      <c r="N363" s="2005"/>
      <c r="O363" s="2011"/>
      <c r="P363" s="2004"/>
      <c r="Q363" s="2004"/>
      <c r="R363" s="2004"/>
    </row>
    <row r="364" spans="1:18">
      <c r="A364" s="2005"/>
      <c r="B364" s="2004"/>
      <c r="C364" s="2004"/>
      <c r="D364" s="2083"/>
      <c r="E364" s="2007"/>
      <c r="F364" s="2050"/>
      <c r="G364" s="2050"/>
      <c r="H364" s="2041"/>
      <c r="I364" s="2005"/>
      <c r="J364" s="2011"/>
      <c r="K364" s="2005"/>
      <c r="L364" s="2004"/>
      <c r="M364" s="2010"/>
      <c r="N364" s="2005"/>
      <c r="O364" s="2011"/>
      <c r="P364" s="2004"/>
      <c r="Q364" s="2004"/>
      <c r="R364" s="2004"/>
    </row>
    <row r="365" spans="1:18">
      <c r="A365" s="2005"/>
      <c r="B365" s="2004"/>
      <c r="C365" s="2004"/>
      <c r="D365" s="2083"/>
      <c r="E365" s="2007"/>
      <c r="F365" s="2050"/>
      <c r="G365" s="2050"/>
      <c r="H365" s="2041"/>
      <c r="I365" s="2005"/>
      <c r="J365" s="2011"/>
      <c r="K365" s="2005"/>
      <c r="L365" s="2004"/>
      <c r="M365" s="2010"/>
      <c r="N365" s="2005"/>
      <c r="O365" s="2011"/>
      <c r="P365" s="2004"/>
      <c r="Q365" s="2004"/>
      <c r="R365" s="2004"/>
    </row>
    <row r="366" spans="1:18">
      <c r="A366" s="2005"/>
      <c r="B366" s="2004"/>
      <c r="C366" s="2004"/>
      <c r="D366" s="2083"/>
      <c r="E366" s="2007"/>
      <c r="F366" s="2050"/>
      <c r="G366" s="2050"/>
      <c r="H366" s="2041"/>
      <c r="I366" s="2005"/>
      <c r="J366" s="2011"/>
      <c r="K366" s="2005"/>
      <c r="L366" s="2004"/>
      <c r="M366" s="2010"/>
      <c r="N366" s="2005"/>
      <c r="O366" s="2011"/>
      <c r="P366" s="2004"/>
      <c r="Q366" s="2004"/>
      <c r="R366" s="2004"/>
    </row>
    <row r="367" spans="1:18">
      <c r="A367" s="2005"/>
      <c r="B367" s="2004"/>
      <c r="C367" s="2004"/>
      <c r="D367" s="2083"/>
      <c r="E367" s="2007"/>
      <c r="F367" s="2050"/>
      <c r="G367" s="2050"/>
      <c r="H367" s="2041"/>
      <c r="I367" s="2005"/>
      <c r="J367" s="2011"/>
      <c r="K367" s="2005"/>
      <c r="L367" s="2004"/>
      <c r="M367" s="2010"/>
      <c r="N367" s="2005"/>
      <c r="O367" s="2011"/>
      <c r="P367" s="2004"/>
      <c r="Q367" s="2004"/>
      <c r="R367" s="2004"/>
    </row>
    <row r="368" spans="1:18">
      <c r="A368" s="2005"/>
      <c r="B368" s="2004"/>
      <c r="C368" s="2004"/>
      <c r="D368" s="2083"/>
      <c r="E368" s="2007"/>
      <c r="F368" s="2050"/>
      <c r="G368" s="2050"/>
      <c r="H368" s="2041"/>
      <c r="I368" s="2005"/>
      <c r="J368" s="2011"/>
      <c r="K368" s="2005"/>
      <c r="L368" s="2004"/>
      <c r="M368" s="2010"/>
      <c r="N368" s="2005"/>
      <c r="O368" s="2011"/>
      <c r="P368" s="2004"/>
      <c r="Q368" s="2004"/>
      <c r="R368" s="2004"/>
    </row>
    <row r="369" spans="1:18">
      <c r="A369" s="2005"/>
      <c r="B369" s="2004"/>
      <c r="C369" s="2004"/>
      <c r="D369" s="2083"/>
      <c r="E369" s="2007"/>
      <c r="F369" s="2050"/>
      <c r="G369" s="2050"/>
      <c r="H369" s="2041"/>
      <c r="I369" s="2005"/>
      <c r="J369" s="2011"/>
      <c r="K369" s="2005"/>
      <c r="L369" s="2004"/>
      <c r="M369" s="2010"/>
      <c r="N369" s="2005"/>
      <c r="O369" s="2011"/>
      <c r="P369" s="2004"/>
      <c r="Q369" s="2004"/>
      <c r="R369" s="2004"/>
    </row>
    <row r="370" spans="1:18">
      <c r="A370" s="2005"/>
      <c r="B370" s="2004"/>
      <c r="C370" s="2004"/>
      <c r="D370" s="2083"/>
      <c r="E370" s="2007"/>
      <c r="F370" s="2050"/>
      <c r="G370" s="2050"/>
      <c r="H370" s="2041"/>
      <c r="I370" s="2005"/>
      <c r="J370" s="2011"/>
      <c r="K370" s="2005"/>
      <c r="L370" s="2004"/>
      <c r="M370" s="2010"/>
      <c r="N370" s="2005"/>
      <c r="O370" s="2011"/>
      <c r="P370" s="2004"/>
      <c r="Q370" s="2004"/>
      <c r="R370" s="2004"/>
    </row>
  </sheetData>
  <mergeCells count="15">
    <mergeCell ref="A342:B342"/>
    <mergeCell ref="N1:P1"/>
    <mergeCell ref="A337:B337"/>
    <mergeCell ref="A339:B339"/>
    <mergeCell ref="A340:B340"/>
    <mergeCell ref="A341:B341"/>
    <mergeCell ref="A349:B349"/>
    <mergeCell ref="A350:B350"/>
    <mergeCell ref="A351:B351"/>
    <mergeCell ref="A343:B343"/>
    <mergeCell ref="A344:B344"/>
    <mergeCell ref="A345:B345"/>
    <mergeCell ref="A346:B346"/>
    <mergeCell ref="A347:B347"/>
    <mergeCell ref="A348:B348"/>
  </mergeCells>
  <phoneticPr fontId="124"/>
  <pageMargins left="0.7" right="0.7" top="0.75" bottom="0.75" header="0.3" footer="0.3"/>
  <pageSetup paperSize="9" orientation="portrait" horizontalDpi="30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88">
    <tabColor rgb="FFFFFF00"/>
  </sheetPr>
  <dimension ref="A1:AF1738"/>
  <sheetViews>
    <sheetView zoomScaleNormal="100" workbookViewId="0">
      <pane xSplit="4" ySplit="2" topLeftCell="E1146" activePane="bottomRight" state="frozen"/>
      <selection pane="topRight" activeCell="B1957" sqref="B1957"/>
      <selection pane="bottomLeft" activeCell="B1957" sqref="B1957"/>
      <selection pane="bottomRight" activeCell="C1177" sqref="C1177"/>
    </sheetView>
  </sheetViews>
  <sheetFormatPr defaultColWidth="9" defaultRowHeight="12.75"/>
  <cols>
    <col min="1" max="1" width="15.28515625" style="22" customWidth="1"/>
    <col min="2" max="2" width="26" style="23" customWidth="1"/>
    <col min="3" max="3" width="22.42578125" style="23" customWidth="1"/>
    <col min="4" max="4" width="13" style="24" customWidth="1"/>
    <col min="5" max="5" width="12.140625" style="25" customWidth="1"/>
    <col min="6" max="6" width="11.42578125" style="87" customWidth="1"/>
    <col min="7" max="7" width="10.28515625" style="22" customWidth="1"/>
    <col min="8" max="8" width="11.85546875" style="1509" customWidth="1"/>
    <col min="9" max="9" width="17.140625" style="22" customWidth="1"/>
    <col min="10" max="10" width="10.7109375" style="22" customWidth="1"/>
    <col min="11" max="11" width="9.42578125" style="26" customWidth="1"/>
    <col min="12" max="12" width="9" style="22" customWidth="1"/>
    <col min="13" max="13" width="12.85546875" style="1509" customWidth="1"/>
    <col min="14" max="14" width="9.28515625" style="23" customWidth="1"/>
    <col min="15" max="15" width="19.7109375" style="22" customWidth="1"/>
    <col min="16" max="16" width="27.42578125" style="23" customWidth="1"/>
    <col min="17" max="16384" width="9" style="23"/>
  </cols>
  <sheetData>
    <row r="1" spans="1:24">
      <c r="A1" s="3"/>
      <c r="B1" s="2876" t="s">
        <v>9</v>
      </c>
      <c r="C1" s="1"/>
      <c r="D1" s="209" t="s">
        <v>708</v>
      </c>
      <c r="E1" s="209" t="s">
        <v>709</v>
      </c>
      <c r="F1" s="1" t="s">
        <v>942</v>
      </c>
      <c r="G1" s="2876"/>
      <c r="H1" s="1505"/>
      <c r="I1" s="1"/>
      <c r="J1" s="2876" t="s">
        <v>943</v>
      </c>
      <c r="K1" s="27"/>
      <c r="L1" s="2893" t="s">
        <v>9494</v>
      </c>
      <c r="M1" s="2893"/>
      <c r="N1" s="2893"/>
      <c r="O1" s="2876"/>
      <c r="P1" s="2004"/>
      <c r="Q1" s="2004"/>
      <c r="R1" s="2004"/>
      <c r="S1" s="2004"/>
      <c r="T1" s="2004"/>
      <c r="U1" s="2004"/>
      <c r="V1" s="2004"/>
      <c r="W1" s="2004"/>
      <c r="X1" s="2004"/>
    </row>
    <row r="2" spans="1:24" s="22" customFormat="1">
      <c r="A2" s="4" t="s">
        <v>710</v>
      </c>
      <c r="B2" s="5" t="s">
        <v>1</v>
      </c>
      <c r="C2" s="5" t="s">
        <v>711</v>
      </c>
      <c r="D2" s="10" t="s">
        <v>712</v>
      </c>
      <c r="E2" s="20" t="s">
        <v>713</v>
      </c>
      <c r="F2" s="88" t="s">
        <v>944</v>
      </c>
      <c r="G2" s="5" t="s">
        <v>715</v>
      </c>
      <c r="H2" s="1504" t="s">
        <v>716</v>
      </c>
      <c r="I2" s="5" t="s">
        <v>717</v>
      </c>
      <c r="J2" s="5" t="s">
        <v>945</v>
      </c>
      <c r="K2" s="11" t="s">
        <v>946</v>
      </c>
      <c r="L2" s="5" t="s">
        <v>719</v>
      </c>
      <c r="M2" s="1504" t="s">
        <v>716</v>
      </c>
      <c r="N2" s="6" t="s">
        <v>18</v>
      </c>
      <c r="O2" s="5" t="s">
        <v>949</v>
      </c>
      <c r="P2" s="29" t="s">
        <v>722</v>
      </c>
      <c r="Q2" s="2005"/>
      <c r="R2" s="2005"/>
      <c r="S2" s="2005"/>
      <c r="T2" s="2005"/>
      <c r="U2" s="2005"/>
      <c r="V2" s="2005"/>
      <c r="W2" s="2005"/>
      <c r="X2" s="2005"/>
    </row>
    <row r="3" spans="1:24" s="22" customFormat="1" ht="15">
      <c r="A3" s="15"/>
      <c r="B3" s="7"/>
      <c r="C3" s="65"/>
      <c r="D3" s="496"/>
      <c r="E3" s="93"/>
      <c r="F3" s="93"/>
      <c r="G3" s="2876"/>
      <c r="H3" s="1505"/>
      <c r="I3" s="2876"/>
      <c r="J3" s="2876"/>
      <c r="K3" s="48"/>
      <c r="L3" s="2876"/>
      <c r="M3" s="1505"/>
      <c r="N3" s="49"/>
      <c r="O3" s="2876"/>
      <c r="P3" s="2005"/>
      <c r="Q3" s="2005"/>
      <c r="R3" s="2005"/>
      <c r="S3" s="2005"/>
      <c r="T3" s="2005"/>
      <c r="U3" s="2005"/>
      <c r="V3" s="2005"/>
      <c r="W3" s="2005"/>
      <c r="X3" s="2005"/>
    </row>
    <row r="4" spans="1:24" s="22" customFormat="1">
      <c r="A4" s="15"/>
      <c r="B4" s="245" t="s">
        <v>2187</v>
      </c>
      <c r="C4" s="65"/>
      <c r="D4" s="830">
        <v>-11706</v>
      </c>
      <c r="E4" s="93"/>
      <c r="F4" s="93"/>
      <c r="G4" s="2876"/>
      <c r="H4" s="1505"/>
      <c r="I4" s="2876"/>
      <c r="J4" s="2876"/>
      <c r="K4" s="48"/>
      <c r="L4" s="2876"/>
      <c r="M4" s="1505"/>
      <c r="N4" s="49"/>
      <c r="O4" s="2876"/>
      <c r="P4" s="2005"/>
      <c r="Q4" s="2005"/>
      <c r="R4" s="2005"/>
      <c r="S4" s="2005"/>
      <c r="T4" s="2005"/>
      <c r="U4" s="2005"/>
      <c r="V4" s="2005"/>
      <c r="W4" s="2005"/>
      <c r="X4" s="2005"/>
    </row>
    <row r="5" spans="1:24">
      <c r="A5" s="2005"/>
      <c r="B5" s="2004"/>
      <c r="C5" s="2004"/>
      <c r="D5" s="2025"/>
      <c r="E5" s="2007"/>
      <c r="F5" s="2041"/>
      <c r="G5" s="2005"/>
      <c r="H5" s="2011"/>
      <c r="I5" s="2005"/>
      <c r="J5" s="2005"/>
      <c r="K5" s="2010"/>
      <c r="L5" s="2005"/>
      <c r="M5" s="2011"/>
      <c r="N5" s="2004"/>
      <c r="O5" s="2005"/>
      <c r="P5" s="2004"/>
      <c r="Q5" s="2004"/>
      <c r="R5" s="2004"/>
      <c r="S5" s="2004"/>
      <c r="T5" s="2004"/>
      <c r="U5" s="2004"/>
      <c r="V5" s="2004"/>
      <c r="W5" s="2004"/>
      <c r="X5" s="2004"/>
    </row>
    <row r="6" spans="1:24" s="25" customFormat="1" ht="14.25" customHeight="1">
      <c r="A6" s="80" t="s">
        <v>11932</v>
      </c>
      <c r="B6" s="2007"/>
      <c r="C6" s="104" t="s">
        <v>9679</v>
      </c>
      <c r="D6" s="2051"/>
      <c r="E6" s="2002"/>
      <c r="F6" s="2002"/>
      <c r="G6" s="2005"/>
      <c r="H6" s="2011"/>
      <c r="I6" s="2005"/>
      <c r="J6" s="2005"/>
      <c r="K6" s="2052"/>
      <c r="L6" s="2005"/>
      <c r="M6" s="2011"/>
      <c r="N6" s="2004"/>
      <c r="O6" s="2005"/>
      <c r="P6" s="2004"/>
      <c r="Q6" s="2004"/>
      <c r="R6" s="2004"/>
      <c r="S6" s="2004"/>
      <c r="T6" s="2004"/>
      <c r="U6" s="2004"/>
      <c r="V6" s="2004"/>
      <c r="W6" s="2004"/>
      <c r="X6" s="2004"/>
    </row>
    <row r="7" spans="1:24" s="864" customFormat="1">
      <c r="A7" s="2098">
        <v>5011075</v>
      </c>
      <c r="B7" s="2004" t="s">
        <v>9692</v>
      </c>
      <c r="C7" s="2005" t="s">
        <v>12147</v>
      </c>
      <c r="D7" s="2025">
        <v>2000</v>
      </c>
      <c r="E7" s="2002">
        <v>210000</v>
      </c>
      <c r="F7" s="2002">
        <v>39000</v>
      </c>
      <c r="G7" s="2005" t="s">
        <v>391</v>
      </c>
      <c r="H7" s="2011">
        <v>42688</v>
      </c>
      <c r="I7" s="2005" t="s">
        <v>481</v>
      </c>
      <c r="J7" s="2005"/>
      <c r="K7" s="2010"/>
      <c r="L7" s="2005" t="s">
        <v>41</v>
      </c>
      <c r="M7" s="2011">
        <v>42845</v>
      </c>
      <c r="N7" s="2004" t="s">
        <v>728</v>
      </c>
      <c r="O7" s="2005"/>
      <c r="P7" s="2004" t="s">
        <v>2236</v>
      </c>
      <c r="Q7" s="2004"/>
      <c r="R7" s="2004"/>
      <c r="S7" s="2004"/>
      <c r="T7" s="2004"/>
      <c r="U7" s="2004"/>
      <c r="V7" s="2004"/>
      <c r="W7" s="2004"/>
      <c r="X7" s="2004"/>
    </row>
    <row r="8" spans="1:24" s="25" customFormat="1" ht="14.25" customHeight="1">
      <c r="A8" s="40"/>
      <c r="B8" s="2007"/>
      <c r="C8" s="2050"/>
      <c r="D8" s="2051"/>
      <c r="E8" s="2002"/>
      <c r="F8" s="2002"/>
      <c r="G8" s="2005"/>
      <c r="H8" s="2011"/>
      <c r="I8" s="2005"/>
      <c r="J8" s="2005"/>
      <c r="K8" s="2052"/>
      <c r="L8" s="2005"/>
      <c r="M8" s="2011"/>
      <c r="N8" s="2004"/>
      <c r="O8" s="2005"/>
      <c r="P8" s="2004"/>
      <c r="Q8" s="2004"/>
      <c r="R8" s="2004"/>
      <c r="S8" s="2004"/>
      <c r="T8" s="2004"/>
      <c r="U8" s="2004"/>
      <c r="V8" s="2004"/>
      <c r="W8" s="2004"/>
      <c r="X8" s="2004"/>
    </row>
    <row r="9" spans="1:24" s="25" customFormat="1" ht="14.25" customHeight="1">
      <c r="A9" s="80" t="s">
        <v>3797</v>
      </c>
      <c r="B9" s="2007"/>
      <c r="C9" s="2050"/>
      <c r="D9" s="2051"/>
      <c r="E9" s="2002"/>
      <c r="F9" s="2002"/>
      <c r="G9" s="2005"/>
      <c r="H9" s="2011"/>
      <c r="I9" s="2005"/>
      <c r="J9" s="2005"/>
      <c r="K9" s="2052"/>
      <c r="L9" s="2005"/>
      <c r="M9" s="2011"/>
      <c r="N9" s="2004"/>
      <c r="O9" s="2005"/>
      <c r="P9" s="2004"/>
      <c r="Q9" s="2004"/>
      <c r="R9" s="2004"/>
      <c r="S9" s="2004"/>
      <c r="T9" s="2004"/>
      <c r="U9" s="2004"/>
      <c r="V9" s="2004"/>
      <c r="W9" s="2004"/>
      <c r="X9" s="2004"/>
    </row>
    <row r="10" spans="1:24" s="868" customFormat="1">
      <c r="A10" s="2098">
        <v>5011091</v>
      </c>
      <c r="B10" s="2004" t="s">
        <v>9497</v>
      </c>
      <c r="C10" s="2005" t="s">
        <v>12148</v>
      </c>
      <c r="D10" s="2025">
        <v>2800</v>
      </c>
      <c r="E10" s="2002">
        <v>291000</v>
      </c>
      <c r="F10" s="2002">
        <v>125000</v>
      </c>
      <c r="G10" s="2005" t="s">
        <v>1897</v>
      </c>
      <c r="H10" s="2011">
        <v>42690</v>
      </c>
      <c r="I10" s="2005" t="s">
        <v>192</v>
      </c>
      <c r="J10" s="2005" t="s">
        <v>449</v>
      </c>
      <c r="K10" s="2010"/>
      <c r="L10" s="2005" t="s">
        <v>67</v>
      </c>
      <c r="M10" s="2011">
        <v>42840</v>
      </c>
      <c r="N10" s="2004" t="s">
        <v>728</v>
      </c>
      <c r="O10" s="2027" t="s">
        <v>12149</v>
      </c>
      <c r="P10" s="2004" t="s">
        <v>12150</v>
      </c>
      <c r="Q10" s="2004"/>
      <c r="R10" s="2004"/>
      <c r="S10" s="2004"/>
      <c r="T10" s="2004"/>
      <c r="U10" s="2004"/>
      <c r="V10" s="2004"/>
      <c r="W10" s="2004"/>
      <c r="X10" s="2004"/>
    </row>
    <row r="11" spans="1:24" s="868" customFormat="1">
      <c r="A11" s="2005"/>
      <c r="B11" s="2004" t="s">
        <v>12151</v>
      </c>
      <c r="C11" s="2005" t="s">
        <v>9501</v>
      </c>
      <c r="D11" s="2025">
        <v>100</v>
      </c>
      <c r="E11" s="2002"/>
      <c r="F11" s="2002"/>
      <c r="G11" s="2005"/>
      <c r="H11" s="2011"/>
      <c r="I11" s="2005"/>
      <c r="J11" s="2005"/>
      <c r="K11" s="2010"/>
      <c r="L11" s="2005"/>
      <c r="M11" s="2011"/>
      <c r="N11" s="2004"/>
      <c r="O11" s="2005"/>
      <c r="P11" s="2004"/>
      <c r="Q11" s="2004"/>
      <c r="R11" s="2004"/>
      <c r="S11" s="2004"/>
      <c r="T11" s="2004"/>
      <c r="U11" s="2004"/>
      <c r="V11" s="2004"/>
      <c r="W11" s="2004"/>
      <c r="X11" s="2004"/>
    </row>
    <row r="12" spans="1:24" s="25" customFormat="1" ht="14.25" customHeight="1">
      <c r="A12" s="40"/>
      <c r="B12" s="2007"/>
      <c r="C12" s="2050"/>
      <c r="D12" s="2051"/>
      <c r="E12" s="2002"/>
      <c r="F12" s="2002"/>
      <c r="G12" s="2005"/>
      <c r="H12" s="2011"/>
      <c r="I12" s="2005"/>
      <c r="J12" s="2005"/>
      <c r="K12" s="2052"/>
      <c r="L12" s="2005"/>
      <c r="M12" s="2011"/>
      <c r="N12" s="2004"/>
      <c r="O12" s="2005"/>
      <c r="P12" s="2004"/>
      <c r="Q12" s="2004"/>
      <c r="R12" s="2004"/>
      <c r="S12" s="2004"/>
      <c r="T12" s="2004"/>
      <c r="U12" s="2004"/>
      <c r="V12" s="2004"/>
      <c r="W12" s="2004"/>
      <c r="X12" s="2004"/>
    </row>
    <row r="13" spans="1:24" s="25" customFormat="1" ht="14.25" customHeight="1">
      <c r="A13" s="80" t="s">
        <v>12152</v>
      </c>
      <c r="B13" s="2007"/>
      <c r="C13" s="104" t="s">
        <v>9715</v>
      </c>
      <c r="D13" s="2051"/>
      <c r="E13" s="2002"/>
      <c r="F13" s="2002"/>
      <c r="G13" s="2005"/>
      <c r="H13" s="2011"/>
      <c r="I13" s="2005"/>
      <c r="J13" s="2005"/>
      <c r="K13" s="2052"/>
      <c r="L13" s="2005"/>
      <c r="M13" s="2011"/>
      <c r="N13" s="2004"/>
      <c r="O13" s="2005"/>
      <c r="P13" s="2004"/>
      <c r="Q13" s="2004"/>
      <c r="R13" s="2004"/>
      <c r="S13" s="2004"/>
      <c r="T13" s="2004"/>
      <c r="U13" s="2004"/>
      <c r="V13" s="2004"/>
      <c r="W13" s="2004"/>
      <c r="X13" s="2004"/>
    </row>
    <row r="14" spans="1:24">
      <c r="A14" s="2098">
        <v>5012021</v>
      </c>
      <c r="B14" s="2004" t="s">
        <v>9497</v>
      </c>
      <c r="C14" s="2005" t="s">
        <v>12153</v>
      </c>
      <c r="D14" s="2025">
        <v>2550</v>
      </c>
      <c r="E14" s="2002">
        <v>296000</v>
      </c>
      <c r="F14" s="2002">
        <v>107000</v>
      </c>
      <c r="G14" s="2005" t="s">
        <v>64</v>
      </c>
      <c r="H14" s="2011">
        <v>42710</v>
      </c>
      <c r="I14" s="2005" t="s">
        <v>303</v>
      </c>
      <c r="J14" s="2005" t="s">
        <v>449</v>
      </c>
      <c r="K14" s="2010"/>
      <c r="L14" s="2005" t="s">
        <v>2065</v>
      </c>
      <c r="M14" s="2011">
        <v>42842</v>
      </c>
      <c r="N14" s="2004" t="s">
        <v>728</v>
      </c>
      <c r="O14" s="2027" t="s">
        <v>12154</v>
      </c>
      <c r="P14" s="2004" t="s">
        <v>2236</v>
      </c>
      <c r="Q14" s="2004"/>
      <c r="R14" s="2004"/>
      <c r="S14" s="2004"/>
      <c r="T14" s="2004"/>
      <c r="U14" s="2004"/>
      <c r="V14" s="2004"/>
      <c r="W14" s="2004"/>
      <c r="X14" s="2004"/>
    </row>
    <row r="15" spans="1:24">
      <c r="A15" s="2098"/>
      <c r="B15" s="2004" t="s">
        <v>12155</v>
      </c>
      <c r="C15" s="2005" t="s">
        <v>9501</v>
      </c>
      <c r="D15" s="2025">
        <v>100</v>
      </c>
      <c r="E15" s="2002"/>
      <c r="F15" s="2002"/>
      <c r="G15" s="2005"/>
      <c r="H15" s="2011"/>
      <c r="I15" s="2005"/>
      <c r="J15" s="2005"/>
      <c r="K15" s="2010"/>
      <c r="L15" s="2005"/>
      <c r="M15" s="2011"/>
      <c r="N15" s="2004"/>
      <c r="O15" s="2005"/>
      <c r="P15" s="2004"/>
      <c r="Q15" s="2004"/>
      <c r="R15" s="2004"/>
      <c r="S15" s="2004"/>
      <c r="T15" s="2004"/>
      <c r="U15" s="2004"/>
      <c r="V15" s="2004"/>
      <c r="W15" s="2004"/>
      <c r="X15" s="2004"/>
    </row>
    <row r="16" spans="1:24" s="881" customFormat="1">
      <c r="A16" s="2098">
        <v>5012090</v>
      </c>
      <c r="B16" s="2004" t="s">
        <v>9497</v>
      </c>
      <c r="C16" s="2005" t="s">
        <v>12156</v>
      </c>
      <c r="D16" s="2025">
        <v>2700</v>
      </c>
      <c r="E16" s="2002">
        <v>308000</v>
      </c>
      <c r="F16" s="2002">
        <v>133000</v>
      </c>
      <c r="G16" s="2005" t="s">
        <v>64</v>
      </c>
      <c r="H16" s="2011">
        <v>42727</v>
      </c>
      <c r="I16" s="2005" t="s">
        <v>513</v>
      </c>
      <c r="J16" s="2005" t="s">
        <v>449</v>
      </c>
      <c r="K16" s="2010"/>
      <c r="L16" s="2005" t="s">
        <v>2065</v>
      </c>
      <c r="M16" s="2011">
        <v>42842</v>
      </c>
      <c r="N16" s="2004" t="s">
        <v>728</v>
      </c>
      <c r="O16" s="2027" t="s">
        <v>12157</v>
      </c>
      <c r="P16" s="2004" t="s">
        <v>12150</v>
      </c>
      <c r="Q16" s="2004"/>
      <c r="R16" s="2004"/>
      <c r="S16" s="2004"/>
      <c r="T16" s="2004"/>
      <c r="U16" s="2004"/>
      <c r="V16" s="2004"/>
      <c r="W16" s="2004"/>
      <c r="X16" s="2004"/>
    </row>
    <row r="17" spans="1:24" s="881" customFormat="1">
      <c r="A17" s="2098"/>
      <c r="B17" s="2004" t="s">
        <v>12158</v>
      </c>
      <c r="C17" s="2005" t="s">
        <v>9501</v>
      </c>
      <c r="D17" s="2025">
        <v>100</v>
      </c>
      <c r="E17" s="2002"/>
      <c r="F17" s="2002"/>
      <c r="G17" s="2005"/>
      <c r="H17" s="2011"/>
      <c r="I17" s="2005"/>
      <c r="J17" s="2005"/>
      <c r="K17" s="2010"/>
      <c r="L17" s="2005"/>
      <c r="M17" s="2011"/>
      <c r="N17" s="2004"/>
      <c r="O17" s="2005"/>
      <c r="P17" s="2004"/>
      <c r="Q17" s="2004"/>
      <c r="R17" s="2004"/>
      <c r="S17" s="2004"/>
      <c r="T17" s="2004"/>
      <c r="U17" s="2004"/>
      <c r="V17" s="2004"/>
      <c r="W17" s="2004"/>
      <c r="X17" s="2004"/>
    </row>
    <row r="18" spans="1:24" s="25" customFormat="1" ht="14.25" customHeight="1">
      <c r="A18" s="40"/>
      <c r="B18" s="2007"/>
      <c r="C18" s="2050"/>
      <c r="D18" s="2051"/>
      <c r="E18" s="2002"/>
      <c r="F18" s="2002"/>
      <c r="G18" s="2005"/>
      <c r="H18" s="2011"/>
      <c r="I18" s="2005"/>
      <c r="J18" s="2005"/>
      <c r="K18" s="2052"/>
      <c r="L18" s="2005"/>
      <c r="M18" s="2011"/>
      <c r="N18" s="2004"/>
      <c r="O18" s="2005"/>
      <c r="P18" s="2004"/>
      <c r="Q18" s="2004"/>
      <c r="R18" s="2004"/>
      <c r="S18" s="2004"/>
      <c r="T18" s="2004"/>
      <c r="U18" s="2004"/>
      <c r="V18" s="2004"/>
      <c r="W18" s="2004"/>
      <c r="X18" s="2004"/>
    </row>
    <row r="19" spans="1:24">
      <c r="A19" s="80" t="s">
        <v>11904</v>
      </c>
      <c r="B19" s="2004"/>
      <c r="C19" s="2005"/>
      <c r="D19" s="2025"/>
      <c r="E19" s="2002"/>
      <c r="F19" s="2002"/>
      <c r="G19" s="2005"/>
      <c r="H19" s="2011"/>
      <c r="I19" s="2005"/>
      <c r="J19" s="2005"/>
      <c r="K19" s="2010"/>
      <c r="L19" s="2005"/>
      <c r="M19" s="2011"/>
      <c r="N19" s="2004"/>
      <c r="O19" s="2005"/>
      <c r="P19" s="2004"/>
      <c r="Q19" s="2004"/>
      <c r="R19" s="2004"/>
      <c r="S19" s="2004"/>
      <c r="T19" s="2004"/>
      <c r="U19" s="2004"/>
      <c r="V19" s="2004"/>
      <c r="W19" s="2004"/>
      <c r="X19" s="2004"/>
    </row>
    <row r="20" spans="1:24">
      <c r="A20" s="2098">
        <v>5012030</v>
      </c>
      <c r="B20" s="2004" t="s">
        <v>9507</v>
      </c>
      <c r="C20" s="2005" t="s">
        <v>12159</v>
      </c>
      <c r="D20" s="2025">
        <v>2550</v>
      </c>
      <c r="E20" s="2002">
        <v>291000</v>
      </c>
      <c r="F20" s="2002">
        <v>103000</v>
      </c>
      <c r="G20" s="2005" t="s">
        <v>25</v>
      </c>
      <c r="H20" s="2011">
        <v>42712</v>
      </c>
      <c r="I20" s="2005" t="s">
        <v>284</v>
      </c>
      <c r="J20" s="2005" t="s">
        <v>449</v>
      </c>
      <c r="K20" s="2010"/>
      <c r="L20" s="2005" t="s">
        <v>107</v>
      </c>
      <c r="M20" s="2011">
        <v>42845</v>
      </c>
      <c r="N20" s="2004" t="s">
        <v>728</v>
      </c>
      <c r="O20" s="2027" t="s">
        <v>12160</v>
      </c>
      <c r="P20" s="2004" t="s">
        <v>12150</v>
      </c>
      <c r="Q20" s="2004"/>
      <c r="R20" s="2004"/>
      <c r="S20" s="2004"/>
      <c r="T20" s="2004"/>
      <c r="U20" s="2004"/>
      <c r="V20" s="2004"/>
      <c r="W20" s="2004"/>
      <c r="X20" s="2004"/>
    </row>
    <row r="21" spans="1:24">
      <c r="A21" s="2098"/>
      <c r="B21" s="2004" t="s">
        <v>12161</v>
      </c>
      <c r="C21" s="2005" t="s">
        <v>9501</v>
      </c>
      <c r="D21" s="2025">
        <v>100</v>
      </c>
      <c r="E21" s="2002"/>
      <c r="F21" s="2002"/>
      <c r="G21" s="2005"/>
      <c r="H21" s="2011"/>
      <c r="I21" s="2005"/>
      <c r="J21" s="2005"/>
      <c r="K21" s="2010"/>
      <c r="L21" s="2005"/>
      <c r="M21" s="2011"/>
      <c r="N21" s="2004"/>
      <c r="O21" s="2005"/>
      <c r="P21" s="2004"/>
      <c r="Q21" s="2004"/>
      <c r="R21" s="2004"/>
      <c r="S21" s="2004"/>
      <c r="T21" s="2004"/>
      <c r="U21" s="2004"/>
      <c r="V21" s="2004"/>
      <c r="W21" s="2004"/>
      <c r="X21" s="2004"/>
    </row>
    <row r="22" spans="1:24" s="25" customFormat="1" ht="14.25" customHeight="1">
      <c r="A22" s="40"/>
      <c r="B22" s="2007"/>
      <c r="C22" s="2050"/>
      <c r="D22" s="2051"/>
      <c r="E22" s="2002"/>
      <c r="F22" s="2002"/>
      <c r="G22" s="2005"/>
      <c r="H22" s="2011"/>
      <c r="I22" s="2005"/>
      <c r="J22" s="2005"/>
      <c r="K22" s="2052"/>
      <c r="L22" s="2005"/>
      <c r="M22" s="2011"/>
      <c r="N22" s="2004"/>
      <c r="O22" s="2005"/>
      <c r="P22" s="2004"/>
      <c r="Q22" s="2004"/>
      <c r="R22" s="2004"/>
      <c r="S22" s="2004"/>
      <c r="T22" s="2004"/>
      <c r="U22" s="2004"/>
      <c r="V22" s="2004"/>
      <c r="W22" s="2004"/>
      <c r="X22" s="2004"/>
    </row>
    <row r="23" spans="1:24" s="25" customFormat="1" ht="14.25" customHeight="1">
      <c r="A23" s="7" t="s">
        <v>3797</v>
      </c>
      <c r="B23" s="2007"/>
      <c r="C23" s="104" t="s">
        <v>9736</v>
      </c>
      <c r="D23" s="2051"/>
      <c r="E23" s="2002"/>
      <c r="F23" s="2002"/>
      <c r="G23" s="2005"/>
      <c r="H23" s="2011"/>
      <c r="I23" s="2005"/>
      <c r="J23" s="2005"/>
      <c r="K23" s="2052"/>
      <c r="L23" s="2005"/>
      <c r="M23" s="2011"/>
      <c r="N23" s="2004"/>
      <c r="O23" s="2005"/>
      <c r="P23" s="2004"/>
      <c r="Q23" s="2004"/>
      <c r="R23" s="2004"/>
      <c r="S23" s="2004"/>
      <c r="T23" s="2004"/>
      <c r="U23" s="2004"/>
      <c r="V23" s="2004"/>
      <c r="W23" s="2004"/>
      <c r="X23" s="2004"/>
    </row>
    <row r="24" spans="1:24" s="25" customFormat="1" ht="14.25" customHeight="1">
      <c r="A24" s="40">
        <v>5101065</v>
      </c>
      <c r="B24" s="2007" t="s">
        <v>9497</v>
      </c>
      <c r="C24" s="2050" t="s">
        <v>12162</v>
      </c>
      <c r="D24" s="2051">
        <v>2800</v>
      </c>
      <c r="E24" s="2002">
        <v>311000</v>
      </c>
      <c r="F24" s="2002">
        <v>140000</v>
      </c>
      <c r="G24" s="2005" t="s">
        <v>369</v>
      </c>
      <c r="H24" s="2011">
        <v>42760</v>
      </c>
      <c r="I24" s="2005" t="s">
        <v>192</v>
      </c>
      <c r="J24" s="2005"/>
      <c r="K24" s="2052"/>
      <c r="L24" s="2005" t="s">
        <v>67</v>
      </c>
      <c r="M24" s="2011">
        <v>42840</v>
      </c>
      <c r="N24" s="2004" t="s">
        <v>728</v>
      </c>
      <c r="O24" s="2005"/>
      <c r="P24" s="2004" t="s">
        <v>2236</v>
      </c>
      <c r="Q24" s="2004"/>
      <c r="R24" s="2004"/>
      <c r="S24" s="2004"/>
      <c r="T24" s="2004"/>
      <c r="U24" s="2004"/>
      <c r="V24" s="2004"/>
      <c r="W24" s="2004"/>
      <c r="X24" s="2004"/>
    </row>
    <row r="25" spans="1:24" s="25" customFormat="1" ht="14.25" customHeight="1">
      <c r="A25" s="40">
        <v>5101090</v>
      </c>
      <c r="B25" s="2007" t="s">
        <v>12163</v>
      </c>
      <c r="C25" s="2050" t="s">
        <v>12164</v>
      </c>
      <c r="D25" s="2051">
        <v>3400</v>
      </c>
      <c r="E25" s="2002">
        <v>377000</v>
      </c>
      <c r="F25" s="2002">
        <v>171000</v>
      </c>
      <c r="G25" s="2005" t="s">
        <v>25</v>
      </c>
      <c r="H25" s="2011">
        <v>42763</v>
      </c>
      <c r="I25" s="2005" t="s">
        <v>394</v>
      </c>
      <c r="J25" s="2005" t="s">
        <v>449</v>
      </c>
      <c r="K25" s="2052"/>
      <c r="L25" s="2005" t="s">
        <v>67</v>
      </c>
      <c r="M25" s="2011">
        <v>42840</v>
      </c>
      <c r="N25" s="2004" t="s">
        <v>728</v>
      </c>
      <c r="O25" s="2027" t="s">
        <v>12165</v>
      </c>
      <c r="P25" s="2004" t="s">
        <v>12166</v>
      </c>
      <c r="Q25" s="2004"/>
      <c r="R25" s="2004"/>
      <c r="S25" s="2004"/>
      <c r="T25" s="2004"/>
      <c r="U25" s="2004"/>
      <c r="V25" s="2004"/>
      <c r="W25" s="2004"/>
      <c r="X25" s="2004"/>
    </row>
    <row r="26" spans="1:24" s="25" customFormat="1" ht="14.25" customHeight="1">
      <c r="A26" s="40"/>
      <c r="B26" s="2007" t="s">
        <v>12167</v>
      </c>
      <c r="C26" s="2005" t="s">
        <v>9501</v>
      </c>
      <c r="D26" s="2051">
        <v>100</v>
      </c>
      <c r="E26" s="2002"/>
      <c r="F26" s="2002"/>
      <c r="G26" s="2005"/>
      <c r="H26" s="2011"/>
      <c r="I26" s="2005"/>
      <c r="J26" s="2005"/>
      <c r="K26" s="2052"/>
      <c r="L26" s="2005"/>
      <c r="M26" s="2011"/>
      <c r="N26" s="2004"/>
      <c r="O26" s="2005"/>
      <c r="P26" s="2004"/>
      <c r="Q26" s="2004"/>
      <c r="R26" s="2004"/>
      <c r="S26" s="2004"/>
      <c r="T26" s="2004"/>
      <c r="U26" s="2004"/>
      <c r="V26" s="2004"/>
      <c r="W26" s="2004"/>
      <c r="X26" s="2004"/>
    </row>
    <row r="27" spans="1:24" s="25" customFormat="1" ht="14.25" customHeight="1">
      <c r="A27" s="40"/>
      <c r="B27" s="2007"/>
      <c r="C27" s="2050"/>
      <c r="D27" s="2051"/>
      <c r="E27" s="2002"/>
      <c r="F27" s="2002"/>
      <c r="G27" s="2005"/>
      <c r="H27" s="2011"/>
      <c r="I27" s="2005"/>
      <c r="J27" s="2005"/>
      <c r="K27" s="2052"/>
      <c r="L27" s="2005"/>
      <c r="M27" s="2011"/>
      <c r="N27" s="2004"/>
      <c r="O27" s="2005"/>
      <c r="P27" s="2004"/>
      <c r="Q27" s="2004"/>
      <c r="R27" s="2004"/>
      <c r="S27" s="2004"/>
      <c r="T27" s="2004"/>
      <c r="U27" s="2004"/>
      <c r="V27" s="2004"/>
      <c r="W27" s="2004"/>
      <c r="X27" s="2004"/>
    </row>
    <row r="28" spans="1:24">
      <c r="A28" s="80" t="s">
        <v>11904</v>
      </c>
      <c r="B28" s="2004"/>
      <c r="C28" s="2004"/>
      <c r="D28" s="2025"/>
      <c r="E28" s="2007"/>
      <c r="F28" s="2041"/>
      <c r="G28" s="2005"/>
      <c r="H28" s="2011"/>
      <c r="I28" s="2005"/>
      <c r="J28" s="2005"/>
      <c r="K28" s="2010"/>
      <c r="L28" s="2005"/>
      <c r="M28" s="2011"/>
      <c r="N28" s="2004"/>
      <c r="O28" s="2005"/>
      <c r="P28" s="2004"/>
      <c r="Q28" s="2004"/>
      <c r="R28" s="2004"/>
      <c r="S28" s="2004"/>
      <c r="T28" s="2004"/>
      <c r="U28" s="2004"/>
      <c r="V28" s="2004"/>
      <c r="W28" s="2004"/>
      <c r="X28" s="2004"/>
    </row>
    <row r="29" spans="1:24">
      <c r="A29" s="41">
        <v>5101073</v>
      </c>
      <c r="B29" s="2004" t="s">
        <v>9516</v>
      </c>
      <c r="C29" s="2005" t="s">
        <v>12168</v>
      </c>
      <c r="D29" s="2025">
        <v>2750</v>
      </c>
      <c r="E29" s="2002">
        <v>305000</v>
      </c>
      <c r="F29" s="2002">
        <v>141000</v>
      </c>
      <c r="G29" s="2005" t="s">
        <v>98</v>
      </c>
      <c r="H29" s="2011">
        <v>42761</v>
      </c>
      <c r="I29" s="2005" t="s">
        <v>448</v>
      </c>
      <c r="J29" s="2005"/>
      <c r="K29" s="2010"/>
      <c r="L29" s="2005" t="s">
        <v>107</v>
      </c>
      <c r="M29" s="2011">
        <v>42845</v>
      </c>
      <c r="N29" s="2004" t="s">
        <v>728</v>
      </c>
      <c r="O29" s="2005"/>
      <c r="P29" s="2004" t="s">
        <v>2236</v>
      </c>
      <c r="Q29" s="2004"/>
      <c r="R29" s="2004"/>
      <c r="S29" s="2004"/>
      <c r="T29" s="2004"/>
      <c r="U29" s="2004"/>
      <c r="V29" s="2004"/>
      <c r="W29" s="2004"/>
      <c r="X29" s="2004"/>
    </row>
    <row r="30" spans="1:24">
      <c r="A30" s="41"/>
      <c r="B30" s="2004"/>
      <c r="C30" s="2005"/>
      <c r="D30" s="2025"/>
      <c r="E30" s="2002"/>
      <c r="F30" s="2002"/>
      <c r="G30" s="2005"/>
      <c r="H30" s="2011"/>
      <c r="I30" s="2005"/>
      <c r="J30" s="2005"/>
      <c r="K30" s="2010"/>
      <c r="L30" s="2005"/>
      <c r="M30" s="2011"/>
      <c r="N30" s="2004"/>
      <c r="O30" s="2005"/>
      <c r="P30" s="2004"/>
      <c r="Q30" s="2004"/>
      <c r="R30" s="2004"/>
      <c r="S30" s="2004"/>
      <c r="T30" s="2004"/>
      <c r="U30" s="2004"/>
      <c r="V30" s="2004"/>
      <c r="W30" s="2004"/>
      <c r="X30" s="2004"/>
    </row>
    <row r="31" spans="1:24">
      <c r="A31" s="41"/>
      <c r="B31" s="29" t="s">
        <v>9559</v>
      </c>
      <c r="C31" s="2005"/>
      <c r="D31" s="2025"/>
      <c r="E31" s="2002"/>
      <c r="F31" s="2002"/>
      <c r="G31" s="2005"/>
      <c r="H31" s="2011"/>
      <c r="I31" s="2005"/>
      <c r="J31" s="2005"/>
      <c r="K31" s="2010"/>
      <c r="L31" s="2005"/>
      <c r="M31" s="2011"/>
      <c r="N31" s="2004"/>
      <c r="O31" s="2005"/>
      <c r="P31" s="2004"/>
      <c r="Q31" s="2004"/>
      <c r="R31" s="2004"/>
      <c r="S31" s="2004"/>
      <c r="T31" s="2004"/>
      <c r="U31" s="2004"/>
      <c r="V31" s="2004"/>
      <c r="W31" s="2004"/>
      <c r="X31" s="2004"/>
    </row>
    <row r="32" spans="1:24">
      <c r="A32" s="41"/>
      <c r="B32" s="2004" t="s">
        <v>12169</v>
      </c>
      <c r="C32" s="2005"/>
      <c r="D32" s="2025">
        <v>54</v>
      </c>
      <c r="E32" s="2002"/>
      <c r="F32" s="2002"/>
      <c r="G32" s="2005"/>
      <c r="H32" s="2011"/>
      <c r="I32" s="2005"/>
      <c r="J32" s="2005"/>
      <c r="K32" s="2010"/>
      <c r="L32" s="2005"/>
      <c r="M32" s="2011"/>
      <c r="N32" s="2004"/>
      <c r="O32" s="2005"/>
      <c r="P32" s="2004"/>
      <c r="Q32" s="2004"/>
      <c r="R32" s="2004"/>
      <c r="S32" s="2004"/>
      <c r="T32" s="2004"/>
      <c r="U32" s="2004"/>
      <c r="V32" s="2004"/>
      <c r="W32" s="2004"/>
      <c r="X32" s="2004"/>
    </row>
    <row r="33" spans="1:24">
      <c r="A33" s="41"/>
      <c r="B33" s="2004"/>
      <c r="C33" s="2005"/>
      <c r="D33" s="2025"/>
      <c r="E33" s="2002"/>
      <c r="F33" s="2002"/>
      <c r="G33" s="2005"/>
      <c r="H33" s="2011"/>
      <c r="I33" s="2005"/>
      <c r="J33" s="2005"/>
      <c r="K33" s="2010"/>
      <c r="L33" s="2005"/>
      <c r="M33" s="2011"/>
      <c r="N33" s="2004"/>
      <c r="O33" s="2005"/>
      <c r="P33" s="2004"/>
      <c r="Q33" s="2004"/>
      <c r="R33" s="2004"/>
      <c r="S33" s="2004"/>
      <c r="T33" s="2004"/>
      <c r="U33" s="2004"/>
      <c r="V33" s="2004"/>
      <c r="W33" s="2004"/>
      <c r="X33" s="2004"/>
    </row>
    <row r="34" spans="1:24">
      <c r="A34" s="41"/>
      <c r="B34" s="2004"/>
      <c r="C34" s="2005"/>
      <c r="D34" s="2025"/>
      <c r="E34" s="2002"/>
      <c r="F34" s="2002"/>
      <c r="G34" s="2005"/>
      <c r="H34" s="2011"/>
      <c r="I34" s="2005"/>
      <c r="J34" s="2005"/>
      <c r="K34" s="2010"/>
      <c r="L34" s="2005"/>
      <c r="M34" s="2011"/>
      <c r="N34" s="2004"/>
      <c r="O34" s="2005"/>
      <c r="P34" s="2004"/>
      <c r="Q34" s="2004"/>
      <c r="R34" s="2004"/>
      <c r="S34" s="2004"/>
      <c r="T34" s="2004"/>
      <c r="U34" s="2004"/>
      <c r="V34" s="2004"/>
      <c r="W34" s="2004"/>
      <c r="X34" s="2004"/>
    </row>
    <row r="35" spans="1:24">
      <c r="A35" s="2098">
        <v>5101091</v>
      </c>
      <c r="B35" s="2004" t="s">
        <v>9772</v>
      </c>
      <c r="C35" s="2005" t="s">
        <v>12170</v>
      </c>
      <c r="D35" s="2025">
        <v>3300</v>
      </c>
      <c r="E35" s="2002">
        <v>366000</v>
      </c>
      <c r="F35" s="2002">
        <v>239000</v>
      </c>
      <c r="G35" s="2005" t="s">
        <v>373</v>
      </c>
      <c r="H35" s="2011">
        <v>42763</v>
      </c>
      <c r="I35" s="2005" t="s">
        <v>317</v>
      </c>
      <c r="J35" s="2005"/>
      <c r="K35" s="2010"/>
      <c r="L35" s="2005" t="s">
        <v>107</v>
      </c>
      <c r="M35" s="2011">
        <v>42845</v>
      </c>
      <c r="N35" s="2004" t="s">
        <v>728</v>
      </c>
      <c r="O35" s="2005"/>
      <c r="P35" s="2004" t="s">
        <v>2236</v>
      </c>
      <c r="Q35" s="2004"/>
      <c r="R35" s="2004"/>
      <c r="S35" s="2004"/>
      <c r="T35" s="2004"/>
      <c r="U35" s="2004"/>
      <c r="V35" s="2004"/>
      <c r="W35" s="2004"/>
      <c r="X35" s="2004"/>
    </row>
    <row r="36" spans="1:24" s="25" customFormat="1" ht="14.25" customHeight="1">
      <c r="A36" s="40"/>
      <c r="B36" s="2007"/>
      <c r="C36" s="2007"/>
      <c r="D36" s="2051"/>
      <c r="E36" s="2002"/>
      <c r="F36" s="2002"/>
      <c r="G36" s="2005"/>
      <c r="H36" s="2011"/>
      <c r="I36" s="2005"/>
      <c r="J36" s="2005"/>
      <c r="K36" s="2052"/>
      <c r="L36" s="2005"/>
      <c r="M36" s="2011"/>
      <c r="N36" s="2004"/>
      <c r="O36" s="2005"/>
      <c r="P36" s="2004"/>
      <c r="Q36" s="2004"/>
      <c r="R36" s="2004"/>
      <c r="S36" s="2004"/>
      <c r="T36" s="2004"/>
      <c r="U36" s="2004"/>
      <c r="V36" s="2004"/>
      <c r="W36" s="2004"/>
      <c r="X36" s="2004"/>
    </row>
    <row r="37" spans="1:24" s="25" customFormat="1" ht="14.25" customHeight="1">
      <c r="A37" s="80" t="s">
        <v>11904</v>
      </c>
      <c r="B37" s="2007"/>
      <c r="C37" s="650" t="s">
        <v>9749</v>
      </c>
      <c r="D37" s="2051"/>
      <c r="E37" s="2002"/>
      <c r="F37" s="2002"/>
      <c r="G37" s="2005"/>
      <c r="H37" s="2011"/>
      <c r="I37" s="2005"/>
      <c r="J37" s="2005"/>
      <c r="K37" s="2052"/>
      <c r="L37" s="2005"/>
      <c r="M37" s="2011"/>
      <c r="N37" s="2004"/>
      <c r="O37" s="2005"/>
      <c r="P37" s="2004"/>
      <c r="Q37" s="2004"/>
      <c r="R37" s="2004"/>
      <c r="S37" s="2004"/>
      <c r="T37" s="2004"/>
      <c r="U37" s="2004"/>
      <c r="V37" s="2004"/>
      <c r="W37" s="2004"/>
      <c r="X37" s="2004"/>
    </row>
    <row r="38" spans="1:24" s="25" customFormat="1" ht="14.25" customHeight="1">
      <c r="A38" s="40">
        <v>5102024</v>
      </c>
      <c r="B38" s="2007" t="s">
        <v>9497</v>
      </c>
      <c r="C38" s="2050" t="s">
        <v>12171</v>
      </c>
      <c r="D38" s="2051">
        <v>2700</v>
      </c>
      <c r="E38" s="2002">
        <v>300000</v>
      </c>
      <c r="F38" s="2002">
        <v>113000</v>
      </c>
      <c r="G38" s="2005" t="s">
        <v>64</v>
      </c>
      <c r="H38" s="2011">
        <v>42775</v>
      </c>
      <c r="I38" s="2005" t="s">
        <v>284</v>
      </c>
      <c r="J38" s="2005"/>
      <c r="K38" s="2052"/>
      <c r="L38" s="2005" t="s">
        <v>107</v>
      </c>
      <c r="M38" s="2011">
        <v>42845</v>
      </c>
      <c r="N38" s="2004" t="s">
        <v>728</v>
      </c>
      <c r="O38" s="2005"/>
      <c r="P38" s="2004" t="s">
        <v>2236</v>
      </c>
      <c r="Q38" s="2004"/>
      <c r="R38" s="2004"/>
      <c r="S38" s="2004"/>
      <c r="T38" s="2004"/>
      <c r="U38" s="2004"/>
      <c r="V38" s="2004"/>
      <c r="W38" s="2004"/>
      <c r="X38" s="2004"/>
    </row>
    <row r="39" spans="1:24" s="25" customFormat="1" ht="14.25" customHeight="1">
      <c r="A39" s="40"/>
      <c r="B39" s="2007"/>
      <c r="C39" s="2050"/>
      <c r="D39" s="2051"/>
      <c r="E39" s="2002"/>
      <c r="F39" s="2002"/>
      <c r="G39" s="2005"/>
      <c r="H39" s="2011"/>
      <c r="I39" s="2005"/>
      <c r="J39" s="2005"/>
      <c r="K39" s="2052"/>
      <c r="L39" s="2005"/>
      <c r="M39" s="2011"/>
      <c r="N39" s="2004"/>
      <c r="O39" s="2005"/>
      <c r="P39" s="2004"/>
      <c r="Q39" s="2004"/>
      <c r="R39" s="2004"/>
      <c r="S39" s="2004"/>
      <c r="T39" s="2004"/>
      <c r="U39" s="2004"/>
      <c r="V39" s="2004"/>
      <c r="W39" s="2004"/>
      <c r="X39" s="2004"/>
    </row>
    <row r="40" spans="1:24" s="25" customFormat="1" ht="14.25" customHeight="1">
      <c r="A40" s="7" t="s">
        <v>12152</v>
      </c>
      <c r="B40" s="2007"/>
      <c r="C40" s="2050"/>
      <c r="D40" s="2051"/>
      <c r="E40" s="2002"/>
      <c r="F40" s="2002"/>
      <c r="G40" s="2005"/>
      <c r="H40" s="2011"/>
      <c r="I40" s="2005"/>
      <c r="J40" s="2005"/>
      <c r="K40" s="2052"/>
      <c r="L40" s="2005"/>
      <c r="M40" s="2011"/>
      <c r="N40" s="2004"/>
      <c r="O40" s="2005"/>
      <c r="P40" s="2004"/>
      <c r="Q40" s="2004"/>
      <c r="R40" s="2004"/>
      <c r="S40" s="2004"/>
      <c r="T40" s="2004"/>
      <c r="U40" s="2004"/>
      <c r="V40" s="2004"/>
      <c r="W40" s="2004"/>
      <c r="X40" s="2004"/>
    </row>
    <row r="41" spans="1:24" s="950" customFormat="1" ht="14.25" customHeight="1">
      <c r="A41" s="40">
        <v>5102045</v>
      </c>
      <c r="B41" s="2007" t="s">
        <v>9497</v>
      </c>
      <c r="C41" s="2050" t="s">
        <v>12172</v>
      </c>
      <c r="D41" s="2051">
        <v>2700</v>
      </c>
      <c r="E41" s="2002">
        <v>300000</v>
      </c>
      <c r="F41" s="2002">
        <v>131000</v>
      </c>
      <c r="G41" s="2235" t="s">
        <v>64</v>
      </c>
      <c r="H41" s="2011">
        <v>42780</v>
      </c>
      <c r="I41" s="2005" t="s">
        <v>303</v>
      </c>
      <c r="J41" s="2005" t="s">
        <v>449</v>
      </c>
      <c r="K41" s="2052"/>
      <c r="L41" s="2005" t="s">
        <v>2065</v>
      </c>
      <c r="M41" s="2011">
        <v>42842</v>
      </c>
      <c r="N41" s="2004" t="s">
        <v>728</v>
      </c>
      <c r="O41" s="2027" t="s">
        <v>12173</v>
      </c>
      <c r="P41" s="2004" t="s">
        <v>2236</v>
      </c>
      <c r="Q41" s="2004"/>
      <c r="R41" s="2004"/>
      <c r="S41" s="2004"/>
      <c r="T41" s="2004"/>
      <c r="U41" s="2004"/>
      <c r="V41" s="2004"/>
      <c r="W41" s="2004"/>
      <c r="X41" s="2004"/>
    </row>
    <row r="42" spans="1:24" s="950" customFormat="1" ht="14.25" customHeight="1">
      <c r="A42" s="40"/>
      <c r="B42" s="2007" t="s">
        <v>12174</v>
      </c>
      <c r="C42" s="2005" t="s">
        <v>9501</v>
      </c>
      <c r="D42" s="2051">
        <v>100</v>
      </c>
      <c r="E42" s="2002"/>
      <c r="F42" s="2002"/>
      <c r="G42" s="2235"/>
      <c r="H42" s="2011"/>
      <c r="I42" s="2005"/>
      <c r="J42" s="2005"/>
      <c r="K42" s="2052"/>
      <c r="L42" s="2005"/>
      <c r="M42" s="2011"/>
      <c r="N42" s="2004"/>
      <c r="O42" s="2005"/>
      <c r="P42" s="2004"/>
      <c r="Q42" s="2004"/>
      <c r="R42" s="2004"/>
      <c r="S42" s="2004"/>
      <c r="T42" s="2004"/>
      <c r="U42" s="2004"/>
      <c r="V42" s="2004"/>
      <c r="W42" s="2004"/>
      <c r="X42" s="2004"/>
    </row>
    <row r="43" spans="1:24" s="950" customFormat="1" ht="14.25" customHeight="1">
      <c r="A43" s="40"/>
      <c r="B43" s="2007"/>
      <c r="C43" s="2005"/>
      <c r="D43" s="2051"/>
      <c r="E43" s="2002"/>
      <c r="F43" s="2002"/>
      <c r="G43" s="2235"/>
      <c r="H43" s="2011"/>
      <c r="I43" s="2005"/>
      <c r="J43" s="2005"/>
      <c r="K43" s="2052"/>
      <c r="L43" s="2005"/>
      <c r="M43" s="2011"/>
      <c r="N43" s="2004"/>
      <c r="O43" s="2005"/>
      <c r="P43" s="2004"/>
      <c r="Q43" s="2004"/>
      <c r="R43" s="2004"/>
      <c r="S43" s="2004"/>
      <c r="T43" s="2004"/>
      <c r="U43" s="2004"/>
      <c r="V43" s="2004"/>
      <c r="W43" s="2004"/>
      <c r="X43" s="2004"/>
    </row>
    <row r="44" spans="1:24" s="950" customFormat="1" ht="14.25" customHeight="1">
      <c r="A44" s="7" t="s">
        <v>3797</v>
      </c>
      <c r="B44" s="2007"/>
      <c r="C44" s="650" t="s">
        <v>12175</v>
      </c>
      <c r="D44" s="2051"/>
      <c r="E44" s="2002"/>
      <c r="F44" s="2002"/>
      <c r="G44" s="2235"/>
      <c r="H44" s="2011"/>
      <c r="I44" s="2005"/>
      <c r="J44" s="2005"/>
      <c r="K44" s="2052"/>
      <c r="L44" s="2005"/>
      <c r="M44" s="2011"/>
      <c r="N44" s="2004"/>
      <c r="O44" s="2005"/>
      <c r="P44" s="2004"/>
      <c r="Q44" s="2004"/>
      <c r="R44" s="2004"/>
      <c r="S44" s="2004"/>
      <c r="T44" s="2004"/>
      <c r="U44" s="2004"/>
      <c r="V44" s="2004"/>
      <c r="W44" s="2004"/>
      <c r="X44" s="2004"/>
    </row>
    <row r="45" spans="1:24" s="25" customFormat="1" ht="14.25" customHeight="1">
      <c r="A45" s="40">
        <v>5103134</v>
      </c>
      <c r="B45" s="2007" t="s">
        <v>12176</v>
      </c>
      <c r="C45" s="2050" t="s">
        <v>12177</v>
      </c>
      <c r="D45" s="2051">
        <v>7250</v>
      </c>
      <c r="E45" s="2002">
        <v>790000</v>
      </c>
      <c r="F45" s="2002">
        <v>597000</v>
      </c>
      <c r="G45" s="2005" t="s">
        <v>391</v>
      </c>
      <c r="H45" s="2011">
        <v>42816</v>
      </c>
      <c r="I45" s="2005" t="s">
        <v>355</v>
      </c>
      <c r="J45" s="2005"/>
      <c r="K45" s="2052"/>
      <c r="L45" s="2005" t="s">
        <v>67</v>
      </c>
      <c r="M45" s="2011">
        <v>42840</v>
      </c>
      <c r="N45" s="2004" t="s">
        <v>728</v>
      </c>
      <c r="O45" s="2005"/>
      <c r="P45" s="2004" t="s">
        <v>2964</v>
      </c>
      <c r="Q45" s="2004"/>
      <c r="R45" s="2004"/>
      <c r="S45" s="2004"/>
      <c r="T45" s="2004"/>
      <c r="U45" s="2004"/>
      <c r="V45" s="2004"/>
      <c r="W45" s="2004"/>
      <c r="X45" s="2004"/>
    </row>
    <row r="46" spans="1:24" s="950" customFormat="1" ht="14.25" customHeight="1">
      <c r="A46" s="40"/>
      <c r="B46" s="2007"/>
      <c r="C46" s="2005"/>
      <c r="D46" s="2051"/>
      <c r="E46" s="2002"/>
      <c r="F46" s="2002"/>
      <c r="G46" s="2235"/>
      <c r="H46" s="2011"/>
      <c r="I46" s="2005"/>
      <c r="J46" s="2005"/>
      <c r="K46" s="2052"/>
      <c r="L46" s="2005"/>
      <c r="M46" s="2011"/>
      <c r="N46" s="2004"/>
      <c r="O46" s="2005"/>
      <c r="P46" s="2004"/>
      <c r="Q46" s="2004"/>
      <c r="R46" s="2004"/>
      <c r="S46" s="2004"/>
      <c r="T46" s="2004"/>
      <c r="U46" s="2004"/>
      <c r="V46" s="2004"/>
      <c r="W46" s="2004"/>
      <c r="X46" s="2004"/>
    </row>
    <row r="47" spans="1:24" s="950" customFormat="1" ht="14.25" customHeight="1">
      <c r="A47" s="40"/>
      <c r="B47" s="2007" t="s">
        <v>12178</v>
      </c>
      <c r="C47" s="2005"/>
      <c r="D47" s="2051"/>
      <c r="E47" s="2002"/>
      <c r="F47" s="2002"/>
      <c r="G47" s="2235"/>
      <c r="H47" s="2011"/>
      <c r="I47" s="2005"/>
      <c r="J47" s="2005"/>
      <c r="K47" s="2052"/>
      <c r="L47" s="2005"/>
      <c r="M47" s="2011"/>
      <c r="N47" s="2004"/>
      <c r="O47" s="2005"/>
      <c r="P47" s="2004"/>
      <c r="Q47" s="2004"/>
      <c r="R47" s="2004"/>
      <c r="S47" s="2004"/>
      <c r="T47" s="2004"/>
      <c r="U47" s="2004"/>
      <c r="V47" s="2004"/>
      <c r="W47" s="2004"/>
      <c r="X47" s="2004"/>
    </row>
    <row r="48" spans="1:24" s="25" customFormat="1" ht="14.25" customHeight="1">
      <c r="A48" s="40"/>
      <c r="B48" s="2007" t="s">
        <v>731</v>
      </c>
      <c r="C48" s="2050"/>
      <c r="D48" s="2051"/>
      <c r="E48" s="2002"/>
      <c r="F48" s="2002"/>
      <c r="G48" s="2005"/>
      <c r="H48" s="2011"/>
      <c r="I48" s="2005"/>
      <c r="J48" s="2005"/>
      <c r="K48" s="2052"/>
      <c r="L48" s="2005"/>
      <c r="M48" s="2011"/>
      <c r="N48" s="2004"/>
      <c r="O48" s="2005"/>
      <c r="P48" s="2004"/>
      <c r="Q48" s="2004"/>
      <c r="R48" s="2004"/>
      <c r="S48" s="2004"/>
      <c r="T48" s="2004"/>
      <c r="U48" s="2004"/>
      <c r="V48" s="2004"/>
      <c r="W48" s="2004"/>
      <c r="X48" s="2004"/>
    </row>
    <row r="49" spans="1:24">
      <c r="A49" s="2005"/>
      <c r="B49" s="2004"/>
      <c r="C49" s="2004"/>
      <c r="D49" s="2025"/>
      <c r="E49" s="2007"/>
      <c r="F49" s="2041"/>
      <c r="G49" s="2005"/>
      <c r="H49" s="2011"/>
      <c r="I49" s="2005"/>
      <c r="J49" s="2005"/>
      <c r="K49" s="2010"/>
      <c r="L49" s="2005"/>
      <c r="M49" s="2011"/>
      <c r="N49" s="2004"/>
      <c r="O49" s="2005"/>
      <c r="P49" s="2004"/>
      <c r="Q49" s="2004"/>
      <c r="R49" s="2004"/>
      <c r="S49" s="2004"/>
      <c r="T49" s="2004"/>
      <c r="U49" s="2004"/>
      <c r="V49" s="2004"/>
      <c r="W49" s="2004"/>
      <c r="X49" s="2004"/>
    </row>
    <row r="50" spans="1:24">
      <c r="A50" s="2005"/>
      <c r="B50" s="2004"/>
      <c r="C50" s="2005"/>
      <c r="D50" s="2025"/>
      <c r="E50" s="2002"/>
      <c r="F50" s="2041"/>
      <c r="G50" s="2005"/>
      <c r="H50" s="2011"/>
      <c r="I50" s="2005"/>
      <c r="J50" s="2005"/>
      <c r="K50" s="2010"/>
      <c r="L50" s="2005"/>
      <c r="M50" s="2011"/>
      <c r="N50" s="2004"/>
      <c r="O50" s="2005"/>
      <c r="P50" s="2004"/>
      <c r="Q50" s="2004"/>
      <c r="R50" s="2004"/>
      <c r="S50" s="2004"/>
      <c r="T50" s="2004"/>
      <c r="U50" s="2004"/>
      <c r="V50" s="2004"/>
      <c r="W50" s="2004"/>
      <c r="X50" s="2004"/>
    </row>
    <row r="51" spans="1:24" s="497" customFormat="1">
      <c r="A51" s="2019"/>
      <c r="B51" s="2023"/>
      <c r="C51" s="2019"/>
      <c r="D51" s="2226"/>
      <c r="E51" s="2111"/>
      <c r="F51" s="2088"/>
      <c r="G51" s="2019"/>
      <c r="H51" s="2022"/>
      <c r="I51" s="2019"/>
      <c r="J51" s="2019"/>
      <c r="K51" s="2021"/>
      <c r="L51" s="2019"/>
      <c r="M51" s="2022"/>
      <c r="N51" s="2023"/>
      <c r="O51" s="2019"/>
      <c r="P51" s="2023"/>
      <c r="Q51" s="2023"/>
      <c r="R51" s="2023"/>
      <c r="S51" s="2023"/>
      <c r="T51" s="2023"/>
      <c r="U51" s="2023"/>
      <c r="V51" s="2023"/>
      <c r="W51" s="2023"/>
      <c r="X51" s="2023"/>
    </row>
    <row r="52" spans="1:24">
      <c r="A52" s="7" t="s">
        <v>790</v>
      </c>
      <c r="B52" s="2004"/>
      <c r="C52" s="104" t="s">
        <v>9679</v>
      </c>
      <c r="D52" s="2025"/>
      <c r="E52" s="2002"/>
      <c r="F52" s="2041"/>
      <c r="G52" s="2005"/>
      <c r="H52" s="2011"/>
      <c r="I52" s="2005"/>
      <c r="J52" s="2005"/>
      <c r="K52" s="2010"/>
      <c r="L52" s="2005"/>
      <c r="M52" s="2011"/>
      <c r="N52" s="2004"/>
      <c r="O52" s="2005"/>
      <c r="P52" s="2004"/>
      <c r="Q52" s="2004"/>
      <c r="R52" s="2004"/>
      <c r="S52" s="2004"/>
      <c r="T52" s="2004"/>
      <c r="U52" s="2004"/>
      <c r="V52" s="2004"/>
      <c r="W52" s="2004"/>
      <c r="X52" s="2004"/>
    </row>
    <row r="53" spans="1:24" s="870" customFormat="1">
      <c r="A53" s="2098">
        <v>5011146</v>
      </c>
      <c r="B53" s="2004" t="s">
        <v>12179</v>
      </c>
      <c r="C53" s="2005" t="s">
        <v>12180</v>
      </c>
      <c r="D53" s="2025">
        <v>1950</v>
      </c>
      <c r="E53" s="2002">
        <v>216000</v>
      </c>
      <c r="F53" s="2002">
        <v>51000</v>
      </c>
      <c r="G53" s="2005" t="s">
        <v>64</v>
      </c>
      <c r="H53" s="2011">
        <v>42702</v>
      </c>
      <c r="I53" s="2005" t="s">
        <v>1767</v>
      </c>
      <c r="J53" s="2005"/>
      <c r="K53" s="2010"/>
      <c r="L53" s="2005" t="s">
        <v>67</v>
      </c>
      <c r="M53" s="2011">
        <v>42871</v>
      </c>
      <c r="N53" s="2004" t="s">
        <v>728</v>
      </c>
      <c r="O53" s="2005"/>
      <c r="P53" s="2004" t="s">
        <v>2236</v>
      </c>
      <c r="Q53" s="2004"/>
      <c r="R53" s="2004"/>
      <c r="S53" s="2004"/>
      <c r="T53" s="2004"/>
      <c r="U53" s="2004"/>
      <c r="V53" s="2004"/>
      <c r="W53" s="2004"/>
      <c r="X53" s="2004"/>
    </row>
    <row r="54" spans="1:24">
      <c r="A54" s="2005"/>
      <c r="B54" s="2004"/>
      <c r="C54" s="2005"/>
      <c r="D54" s="2025"/>
      <c r="E54" s="2002"/>
      <c r="F54" s="2041"/>
      <c r="G54" s="2005"/>
      <c r="H54" s="2011"/>
      <c r="I54" s="2005"/>
      <c r="J54" s="2005"/>
      <c r="K54" s="2010"/>
      <c r="L54" s="2005"/>
      <c r="M54" s="2011"/>
      <c r="N54" s="2004"/>
      <c r="O54" s="2005"/>
      <c r="P54" s="2004"/>
      <c r="Q54" s="2004"/>
      <c r="R54" s="2004"/>
      <c r="S54" s="2004"/>
      <c r="T54" s="2004"/>
      <c r="U54" s="2004"/>
      <c r="V54" s="2004"/>
      <c r="W54" s="2004"/>
      <c r="X54" s="2004"/>
    </row>
    <row r="55" spans="1:24">
      <c r="A55" s="7" t="s">
        <v>790</v>
      </c>
      <c r="B55" s="2004"/>
      <c r="C55" s="104" t="s">
        <v>9715</v>
      </c>
      <c r="D55" s="2025"/>
      <c r="E55" s="2002"/>
      <c r="F55" s="2002"/>
      <c r="G55" s="2005"/>
      <c r="H55" s="2011"/>
      <c r="I55" s="2005"/>
      <c r="J55" s="2005"/>
      <c r="K55" s="2010"/>
      <c r="L55" s="2005"/>
      <c r="M55" s="2011"/>
      <c r="N55" s="2004"/>
      <c r="O55" s="2005"/>
      <c r="P55" s="2004"/>
      <c r="Q55" s="2004"/>
      <c r="R55" s="2004"/>
      <c r="S55" s="2004"/>
      <c r="T55" s="2004"/>
      <c r="U55" s="2004"/>
      <c r="V55" s="2004"/>
      <c r="W55" s="2004"/>
      <c r="X55" s="2004"/>
    </row>
    <row r="56" spans="1:24">
      <c r="A56" s="2098">
        <v>5012018</v>
      </c>
      <c r="B56" s="2004" t="s">
        <v>9767</v>
      </c>
      <c r="C56" s="2005" t="s">
        <v>12181</v>
      </c>
      <c r="D56" s="2025">
        <v>2500</v>
      </c>
      <c r="E56" s="2002">
        <v>290000</v>
      </c>
      <c r="F56" s="2002">
        <v>103000</v>
      </c>
      <c r="G56" s="2005" t="s">
        <v>25</v>
      </c>
      <c r="H56" s="2011">
        <v>42710</v>
      </c>
      <c r="I56" s="2005" t="s">
        <v>27</v>
      </c>
      <c r="J56" s="2005" t="s">
        <v>449</v>
      </c>
      <c r="K56" s="2010"/>
      <c r="L56" s="2005" t="s">
        <v>67</v>
      </c>
      <c r="M56" s="2011">
        <v>42871</v>
      </c>
      <c r="N56" s="2004" t="s">
        <v>728</v>
      </c>
      <c r="O56" s="2027" t="s">
        <v>12182</v>
      </c>
      <c r="P56" s="2004" t="s">
        <v>2236</v>
      </c>
      <c r="Q56" s="2004"/>
      <c r="R56" s="2004"/>
      <c r="S56" s="2004"/>
      <c r="T56" s="2004"/>
      <c r="U56" s="2004"/>
      <c r="V56" s="2004"/>
      <c r="W56" s="2004"/>
      <c r="X56" s="2004"/>
    </row>
    <row r="57" spans="1:24">
      <c r="A57" s="2098"/>
      <c r="B57" s="2004" t="s">
        <v>12183</v>
      </c>
      <c r="C57" s="2005" t="s">
        <v>9501</v>
      </c>
      <c r="D57" s="2025">
        <v>100</v>
      </c>
      <c r="E57" s="2002"/>
      <c r="F57" s="2002"/>
      <c r="G57" s="2005"/>
      <c r="H57" s="2011"/>
      <c r="I57" s="2005"/>
      <c r="J57" s="2005"/>
      <c r="K57" s="2010"/>
      <c r="L57" s="2005"/>
      <c r="M57" s="2011"/>
      <c r="N57" s="2004"/>
      <c r="O57" s="2005"/>
      <c r="P57" s="2004"/>
      <c r="Q57" s="2004"/>
      <c r="R57" s="2004"/>
      <c r="S57" s="2004"/>
      <c r="T57" s="2004"/>
      <c r="U57" s="2004"/>
      <c r="V57" s="2004"/>
      <c r="W57" s="2004"/>
      <c r="X57" s="2004"/>
    </row>
    <row r="58" spans="1:24">
      <c r="A58" s="2005"/>
      <c r="B58" s="2004"/>
      <c r="C58" s="2005"/>
      <c r="D58" s="2025"/>
      <c r="E58" s="2002"/>
      <c r="F58" s="2041"/>
      <c r="G58" s="2005"/>
      <c r="H58" s="2011"/>
      <c r="I58" s="2005"/>
      <c r="J58" s="2005"/>
      <c r="K58" s="2010"/>
      <c r="L58" s="2005"/>
      <c r="M58" s="2011"/>
      <c r="N58" s="2004"/>
      <c r="O58" s="2005"/>
      <c r="P58" s="2004"/>
      <c r="Q58" s="2004"/>
      <c r="R58" s="2004"/>
      <c r="S58" s="2004"/>
      <c r="T58" s="2004"/>
      <c r="U58" s="2004"/>
      <c r="V58" s="2004"/>
      <c r="W58" s="2004"/>
      <c r="X58" s="2004"/>
    </row>
    <row r="59" spans="1:24" s="25" customFormat="1" ht="14.25" customHeight="1">
      <c r="A59" s="7" t="s">
        <v>790</v>
      </c>
      <c r="B59" s="2007"/>
      <c r="C59" s="104" t="s">
        <v>9736</v>
      </c>
      <c r="D59" s="2051"/>
      <c r="E59" s="2002"/>
      <c r="F59" s="2002"/>
      <c r="G59" s="2005"/>
      <c r="H59" s="2011"/>
      <c r="I59" s="2005"/>
      <c r="J59" s="2005"/>
      <c r="K59" s="2052"/>
      <c r="L59" s="2005"/>
      <c r="M59" s="2011"/>
      <c r="N59" s="2004"/>
      <c r="O59" s="2005"/>
      <c r="P59" s="2004"/>
      <c r="Q59" s="2004"/>
      <c r="R59" s="2004"/>
      <c r="S59" s="2004"/>
      <c r="T59" s="2004"/>
      <c r="U59" s="2004"/>
      <c r="V59" s="2004"/>
      <c r="W59" s="2004"/>
      <c r="X59" s="2004"/>
    </row>
    <row r="60" spans="1:24" s="25" customFormat="1" ht="14.25" customHeight="1">
      <c r="A60" s="40">
        <v>5101067</v>
      </c>
      <c r="B60" s="2007" t="s">
        <v>9767</v>
      </c>
      <c r="C60" s="2050" t="s">
        <v>12184</v>
      </c>
      <c r="D60" s="2051">
        <v>2700</v>
      </c>
      <c r="E60" s="2002">
        <v>300000</v>
      </c>
      <c r="F60" s="2002">
        <v>120000</v>
      </c>
      <c r="G60" s="2005" t="s">
        <v>25</v>
      </c>
      <c r="H60" s="2011">
        <v>42760</v>
      </c>
      <c r="I60" s="2005" t="s">
        <v>192</v>
      </c>
      <c r="J60" s="2005"/>
      <c r="K60" s="2052"/>
      <c r="L60" s="2005" t="s">
        <v>67</v>
      </c>
      <c r="M60" s="2011">
        <v>42871</v>
      </c>
      <c r="N60" s="2004" t="s">
        <v>728</v>
      </c>
      <c r="O60" s="2005"/>
      <c r="P60" s="2004" t="s">
        <v>12185</v>
      </c>
      <c r="Q60" s="2004"/>
      <c r="R60" s="2004"/>
      <c r="S60" s="2004"/>
      <c r="T60" s="2004"/>
      <c r="U60" s="2004"/>
      <c r="V60" s="2004"/>
      <c r="W60" s="2004"/>
      <c r="X60" s="2004"/>
    </row>
    <row r="61" spans="1:24" s="25" customFormat="1" ht="14.25" customHeight="1">
      <c r="A61" s="40">
        <v>5101079</v>
      </c>
      <c r="B61" s="2007" t="s">
        <v>9680</v>
      </c>
      <c r="C61" s="2050" t="s">
        <v>12186</v>
      </c>
      <c r="D61" s="2051">
        <v>3350</v>
      </c>
      <c r="E61" s="2002">
        <v>372000</v>
      </c>
      <c r="F61" s="2002">
        <v>170000</v>
      </c>
      <c r="G61" s="2005" t="s">
        <v>391</v>
      </c>
      <c r="H61" s="2011">
        <v>42762</v>
      </c>
      <c r="I61" s="2005" t="s">
        <v>392</v>
      </c>
      <c r="J61" s="2005" t="s">
        <v>449</v>
      </c>
      <c r="K61" s="2052"/>
      <c r="L61" s="2005" t="s">
        <v>67</v>
      </c>
      <c r="M61" s="2011">
        <v>42871</v>
      </c>
      <c r="N61" s="2004" t="s">
        <v>728</v>
      </c>
      <c r="O61" s="2027" t="s">
        <v>12187</v>
      </c>
      <c r="P61" s="2004" t="s">
        <v>729</v>
      </c>
      <c r="Q61" s="2004"/>
      <c r="R61" s="2004"/>
      <c r="S61" s="2004"/>
      <c r="T61" s="2004"/>
      <c r="U61" s="2004"/>
      <c r="V61" s="2004"/>
      <c r="W61" s="2004"/>
      <c r="X61" s="2004"/>
    </row>
    <row r="62" spans="1:24" s="25" customFormat="1" ht="14.25" customHeight="1">
      <c r="A62" s="40"/>
      <c r="B62" s="2004" t="s">
        <v>12188</v>
      </c>
      <c r="C62" s="2005" t="s">
        <v>9501</v>
      </c>
      <c r="D62" s="2051">
        <v>100</v>
      </c>
      <c r="E62" s="2002"/>
      <c r="F62" s="2002"/>
      <c r="G62" s="2005"/>
      <c r="H62" s="2011"/>
      <c r="I62" s="2005"/>
      <c r="J62" s="2005"/>
      <c r="K62" s="2052"/>
      <c r="L62" s="2005"/>
      <c r="M62" s="2011"/>
      <c r="N62" s="2004"/>
      <c r="O62" s="2005"/>
      <c r="P62" s="2004"/>
      <c r="Q62" s="2004"/>
      <c r="R62" s="2004"/>
      <c r="S62" s="2004"/>
      <c r="T62" s="2004"/>
      <c r="U62" s="2004"/>
      <c r="V62" s="2004"/>
      <c r="W62" s="2004"/>
      <c r="X62" s="2004"/>
    </row>
    <row r="63" spans="1:24">
      <c r="A63" s="2005"/>
      <c r="B63" s="2004"/>
      <c r="C63" s="2005"/>
      <c r="D63" s="2025"/>
      <c r="E63" s="2002"/>
      <c r="F63" s="2041"/>
      <c r="G63" s="2005"/>
      <c r="H63" s="2011"/>
      <c r="I63" s="2005"/>
      <c r="J63" s="2005"/>
      <c r="K63" s="2010"/>
      <c r="L63" s="2005"/>
      <c r="M63" s="2011"/>
      <c r="N63" s="2004"/>
      <c r="O63" s="2005"/>
      <c r="P63" s="2004"/>
      <c r="Q63" s="2004"/>
      <c r="R63" s="2004"/>
      <c r="S63" s="2004"/>
      <c r="T63" s="2004"/>
      <c r="U63" s="2004"/>
      <c r="V63" s="2004"/>
      <c r="W63" s="2004"/>
      <c r="X63" s="2004"/>
    </row>
    <row r="64" spans="1:24" s="25" customFormat="1" ht="14.25" customHeight="1">
      <c r="A64" s="7" t="s">
        <v>790</v>
      </c>
      <c r="B64" s="2007"/>
      <c r="C64" s="650" t="s">
        <v>9749</v>
      </c>
      <c r="D64" s="2051"/>
      <c r="E64" s="2002"/>
      <c r="F64" s="2002"/>
      <c r="G64" s="2005"/>
      <c r="H64" s="2011"/>
      <c r="I64" s="2005"/>
      <c r="J64" s="2005"/>
      <c r="K64" s="2052"/>
      <c r="L64" s="2005"/>
      <c r="M64" s="2011"/>
      <c r="N64" s="2004"/>
      <c r="O64" s="2005"/>
      <c r="P64" s="2004"/>
      <c r="Q64" s="2004"/>
      <c r="R64" s="2004"/>
      <c r="S64" s="2004"/>
      <c r="T64" s="2004"/>
      <c r="U64" s="2004"/>
      <c r="V64" s="2004"/>
      <c r="W64" s="2004"/>
      <c r="X64" s="2004"/>
    </row>
    <row r="65" spans="1:24" s="25" customFormat="1" ht="14.25" customHeight="1">
      <c r="A65" s="40">
        <v>5102002</v>
      </c>
      <c r="B65" s="2007" t="s">
        <v>9772</v>
      </c>
      <c r="C65" s="2050" t="s">
        <v>12189</v>
      </c>
      <c r="D65" s="2051">
        <v>3250</v>
      </c>
      <c r="E65" s="2002">
        <v>361000</v>
      </c>
      <c r="F65" s="2002">
        <v>187000</v>
      </c>
      <c r="G65" s="2005" t="s">
        <v>25</v>
      </c>
      <c r="H65" s="2011">
        <v>42767</v>
      </c>
      <c r="I65" s="2005" t="s">
        <v>355</v>
      </c>
      <c r="J65" s="2005"/>
      <c r="K65" s="2052"/>
      <c r="L65" s="2005" t="s">
        <v>67</v>
      </c>
      <c r="M65" s="2011">
        <v>42871</v>
      </c>
      <c r="N65" s="2004" t="s">
        <v>728</v>
      </c>
      <c r="O65" s="2005"/>
      <c r="P65" s="2004" t="s">
        <v>2236</v>
      </c>
      <c r="Q65" s="2004"/>
      <c r="R65" s="2004"/>
      <c r="S65" s="2004"/>
      <c r="T65" s="2004"/>
      <c r="U65" s="2004"/>
      <c r="V65" s="2004"/>
      <c r="W65" s="2004"/>
      <c r="X65" s="2004"/>
    </row>
    <row r="66" spans="1:24" s="25" customFormat="1" ht="14.25" customHeight="1">
      <c r="A66" s="40">
        <v>5102005</v>
      </c>
      <c r="B66" s="2007" t="s">
        <v>9646</v>
      </c>
      <c r="C66" s="2050" t="s">
        <v>12190</v>
      </c>
      <c r="D66" s="2051">
        <v>2500</v>
      </c>
      <c r="E66" s="2002">
        <v>278000</v>
      </c>
      <c r="F66" s="2002">
        <v>93000</v>
      </c>
      <c r="G66" s="2005" t="s">
        <v>391</v>
      </c>
      <c r="H66" s="2011">
        <v>42768</v>
      </c>
      <c r="I66" s="2005" t="s">
        <v>1446</v>
      </c>
      <c r="J66" s="2005"/>
      <c r="K66" s="2052"/>
      <c r="L66" s="2005" t="s">
        <v>67</v>
      </c>
      <c r="M66" s="2011">
        <v>42871</v>
      </c>
      <c r="N66" s="2004" t="s">
        <v>728</v>
      </c>
      <c r="O66" s="2005"/>
      <c r="P66" s="2004"/>
      <c r="Q66" s="2004"/>
      <c r="R66" s="2004"/>
      <c r="S66" s="2004"/>
      <c r="T66" s="2004"/>
      <c r="U66" s="2004"/>
      <c r="V66" s="2004"/>
      <c r="W66" s="2004"/>
      <c r="X66" s="2004"/>
    </row>
    <row r="67" spans="1:24" s="25" customFormat="1" ht="14.25" customHeight="1">
      <c r="A67" s="40"/>
      <c r="B67" s="2007"/>
      <c r="C67" s="2050"/>
      <c r="D67" s="2051"/>
      <c r="E67" s="2002"/>
      <c r="F67" s="2002"/>
      <c r="G67" s="2005"/>
      <c r="H67" s="2011"/>
      <c r="I67" s="2005"/>
      <c r="J67" s="2005"/>
      <c r="K67" s="2052"/>
      <c r="L67" s="2005"/>
      <c r="M67" s="2011"/>
      <c r="N67" s="2004"/>
      <c r="O67" s="2005"/>
      <c r="P67" s="2004"/>
      <c r="Q67" s="2004"/>
      <c r="R67" s="2004"/>
      <c r="S67" s="2004"/>
      <c r="T67" s="2004"/>
      <c r="U67" s="2004"/>
      <c r="V67" s="2004"/>
      <c r="W67" s="2004"/>
      <c r="X67" s="2004"/>
    </row>
    <row r="68" spans="1:24" s="25" customFormat="1" ht="14.25" customHeight="1">
      <c r="A68" s="40"/>
      <c r="B68" s="2007" t="s">
        <v>12191</v>
      </c>
      <c r="C68" s="2050"/>
      <c r="D68" s="2051"/>
      <c r="E68" s="2002"/>
      <c r="F68" s="2002"/>
      <c r="G68" s="2005"/>
      <c r="H68" s="2011"/>
      <c r="I68" s="2005"/>
      <c r="J68" s="2005"/>
      <c r="K68" s="2052"/>
      <c r="L68" s="2005"/>
      <c r="M68" s="2011"/>
      <c r="N68" s="2004"/>
      <c r="O68" s="2005"/>
      <c r="P68" s="2004"/>
      <c r="Q68" s="2004"/>
      <c r="R68" s="2004"/>
      <c r="S68" s="2004"/>
      <c r="T68" s="2004"/>
      <c r="U68" s="2004"/>
      <c r="V68" s="2004"/>
      <c r="W68" s="2004"/>
      <c r="X68" s="2004"/>
    </row>
    <row r="69" spans="1:24" s="25" customFormat="1" ht="14.25" customHeight="1">
      <c r="A69" s="40"/>
      <c r="B69" s="2007" t="s">
        <v>731</v>
      </c>
      <c r="C69" s="2050"/>
      <c r="D69" s="2051"/>
      <c r="E69" s="2002"/>
      <c r="F69" s="2002"/>
      <c r="G69" s="2005"/>
      <c r="H69" s="2011"/>
      <c r="I69" s="2005"/>
      <c r="J69" s="2005"/>
      <c r="K69" s="2052"/>
      <c r="L69" s="2005"/>
      <c r="M69" s="2011"/>
      <c r="N69" s="2004"/>
      <c r="O69" s="2005"/>
      <c r="P69" s="2004"/>
      <c r="Q69" s="2004"/>
      <c r="R69" s="2004"/>
      <c r="S69" s="2004"/>
      <c r="T69" s="2004"/>
      <c r="U69" s="2004"/>
      <c r="V69" s="2004"/>
      <c r="W69" s="2004"/>
      <c r="X69" s="2004"/>
    </row>
    <row r="70" spans="1:24" s="25" customFormat="1" ht="14.25" customHeight="1">
      <c r="A70" s="40"/>
      <c r="B70" s="2007"/>
      <c r="C70" s="2050"/>
      <c r="D70" s="2051"/>
      <c r="E70" s="2002"/>
      <c r="F70" s="2002"/>
      <c r="G70" s="2005"/>
      <c r="H70" s="2011"/>
      <c r="I70" s="2005"/>
      <c r="J70" s="2005"/>
      <c r="K70" s="2052"/>
      <c r="L70" s="2005"/>
      <c r="M70" s="2011"/>
      <c r="N70" s="2004"/>
      <c r="O70" s="2005"/>
      <c r="P70" s="2004"/>
      <c r="Q70" s="2004"/>
      <c r="R70" s="2004"/>
      <c r="S70" s="2004"/>
      <c r="T70" s="2004"/>
      <c r="U70" s="2004"/>
      <c r="V70" s="2004"/>
      <c r="W70" s="2004"/>
      <c r="X70" s="2004"/>
    </row>
    <row r="71" spans="1:24" s="25" customFormat="1" ht="14.25" customHeight="1">
      <c r="A71" s="7" t="s">
        <v>11957</v>
      </c>
      <c r="B71" s="2007"/>
      <c r="C71" s="650" t="s">
        <v>12175</v>
      </c>
      <c r="D71" s="2051"/>
      <c r="E71" s="2002"/>
      <c r="F71" s="2002"/>
      <c r="G71" s="2005"/>
      <c r="H71" s="2011"/>
      <c r="I71" s="2005"/>
      <c r="J71" s="2005"/>
      <c r="K71" s="2052"/>
      <c r="L71" s="2005"/>
      <c r="M71" s="2011"/>
      <c r="N71" s="2004"/>
      <c r="O71" s="2005"/>
      <c r="P71" s="2004"/>
      <c r="Q71" s="2004"/>
      <c r="R71" s="2004"/>
      <c r="S71" s="2004"/>
      <c r="T71" s="2004"/>
      <c r="U71" s="2004"/>
      <c r="V71" s="2004"/>
      <c r="W71" s="2004"/>
      <c r="X71" s="2004"/>
    </row>
    <row r="72" spans="1:24" s="25" customFormat="1" ht="14.25" customHeight="1">
      <c r="A72" s="40">
        <v>5102133</v>
      </c>
      <c r="B72" s="2007" t="s">
        <v>9553</v>
      </c>
      <c r="C72" s="2050" t="s">
        <v>12192</v>
      </c>
      <c r="D72" s="2051">
        <v>2550</v>
      </c>
      <c r="E72" s="2002">
        <v>278000</v>
      </c>
      <c r="F72" s="2002">
        <v>105000</v>
      </c>
      <c r="G72" s="2005" t="s">
        <v>1091</v>
      </c>
      <c r="H72" s="2011">
        <v>42794</v>
      </c>
      <c r="I72" s="2005" t="s">
        <v>40</v>
      </c>
      <c r="J72" s="2005"/>
      <c r="K72" s="2052"/>
      <c r="L72" s="2005" t="s">
        <v>107</v>
      </c>
      <c r="M72" s="2011">
        <v>42886</v>
      </c>
      <c r="N72" s="2004" t="s">
        <v>728</v>
      </c>
      <c r="O72" s="2005"/>
      <c r="P72" s="2004" t="s">
        <v>12193</v>
      </c>
      <c r="Q72" s="2004"/>
      <c r="R72" s="2004"/>
      <c r="S72" s="2004"/>
      <c r="T72" s="2004"/>
      <c r="U72" s="2004"/>
      <c r="V72" s="2004"/>
      <c r="W72" s="2004"/>
      <c r="X72" s="2004"/>
    </row>
    <row r="73" spans="1:24" s="25" customFormat="1" ht="14.25" customHeight="1">
      <c r="A73" s="40">
        <v>5103024</v>
      </c>
      <c r="B73" s="2007" t="s">
        <v>9750</v>
      </c>
      <c r="C73" s="2050" t="s">
        <v>12194</v>
      </c>
      <c r="D73" s="2051">
        <v>2100</v>
      </c>
      <c r="E73" s="2002">
        <v>231000</v>
      </c>
      <c r="F73" s="2002">
        <v>81000</v>
      </c>
      <c r="G73" s="2005" t="s">
        <v>354</v>
      </c>
      <c r="H73" s="2011">
        <v>42798</v>
      </c>
      <c r="I73" s="2005" t="s">
        <v>317</v>
      </c>
      <c r="J73" s="2005" t="s">
        <v>449</v>
      </c>
      <c r="K73" s="2052"/>
      <c r="L73" s="2005" t="s">
        <v>107</v>
      </c>
      <c r="M73" s="2011">
        <v>42886</v>
      </c>
      <c r="N73" s="2004" t="s">
        <v>728</v>
      </c>
      <c r="O73" s="2027" t="s">
        <v>12195</v>
      </c>
      <c r="P73" s="2004" t="s">
        <v>729</v>
      </c>
      <c r="Q73" s="2004"/>
      <c r="R73" s="2004"/>
      <c r="S73" s="2004"/>
      <c r="T73" s="2004"/>
      <c r="U73" s="2004"/>
      <c r="V73" s="2004"/>
      <c r="W73" s="2004"/>
      <c r="X73" s="2004"/>
    </row>
    <row r="74" spans="1:24" s="25" customFormat="1" ht="14.25" customHeight="1">
      <c r="A74" s="40"/>
      <c r="B74" s="2007" t="s">
        <v>12196</v>
      </c>
      <c r="C74" s="2005" t="s">
        <v>9501</v>
      </c>
      <c r="D74" s="2051">
        <v>100</v>
      </c>
      <c r="E74" s="2002"/>
      <c r="F74" s="2002"/>
      <c r="G74" s="2005"/>
      <c r="H74" s="2011"/>
      <c r="I74" s="2005"/>
      <c r="J74" s="2005"/>
      <c r="K74" s="2052"/>
      <c r="L74" s="2005"/>
      <c r="M74" s="2011"/>
      <c r="N74" s="2004"/>
      <c r="O74" s="2005"/>
      <c r="P74" s="2004"/>
      <c r="Q74" s="2004"/>
      <c r="R74" s="2004"/>
      <c r="S74" s="2004"/>
      <c r="T74" s="2004"/>
      <c r="U74" s="2004"/>
      <c r="V74" s="2004"/>
      <c r="W74" s="2004"/>
      <c r="X74" s="2004"/>
    </row>
    <row r="75" spans="1:24" s="25" customFormat="1" ht="14.25" customHeight="1">
      <c r="A75" s="40">
        <v>5103040</v>
      </c>
      <c r="B75" s="2007" t="s">
        <v>9497</v>
      </c>
      <c r="C75" s="2050" t="s">
        <v>12197</v>
      </c>
      <c r="D75" s="2051">
        <v>2600</v>
      </c>
      <c r="E75" s="2002">
        <v>287000</v>
      </c>
      <c r="F75" s="2002">
        <v>123000</v>
      </c>
      <c r="G75" s="2005" t="s">
        <v>64</v>
      </c>
      <c r="H75" s="2011">
        <v>42803</v>
      </c>
      <c r="I75" s="2005" t="s">
        <v>448</v>
      </c>
      <c r="J75" s="2005" t="s">
        <v>449</v>
      </c>
      <c r="K75" s="2052"/>
      <c r="L75" s="2005" t="s">
        <v>107</v>
      </c>
      <c r="M75" s="2011">
        <v>42886</v>
      </c>
      <c r="N75" s="2004" t="s">
        <v>728</v>
      </c>
      <c r="O75" s="2027" t="s">
        <v>12198</v>
      </c>
      <c r="P75" s="2004" t="s">
        <v>729</v>
      </c>
      <c r="Q75" s="2004"/>
      <c r="R75" s="2004"/>
      <c r="S75" s="2004"/>
      <c r="T75" s="2004"/>
      <c r="U75" s="2004"/>
      <c r="V75" s="2004"/>
      <c r="W75" s="2004"/>
      <c r="X75" s="2004"/>
    </row>
    <row r="76" spans="1:24" s="25" customFormat="1" ht="14.25" customHeight="1">
      <c r="A76" s="40"/>
      <c r="B76" s="2007" t="s">
        <v>12199</v>
      </c>
      <c r="C76" s="2050" t="s">
        <v>9501</v>
      </c>
      <c r="D76" s="2051">
        <v>100</v>
      </c>
      <c r="E76" s="2002"/>
      <c r="F76" s="2002"/>
      <c r="G76" s="2005"/>
      <c r="H76" s="2011"/>
      <c r="I76" s="2005"/>
      <c r="J76" s="2005"/>
      <c r="K76" s="2052"/>
      <c r="L76" s="2005"/>
      <c r="M76" s="2011"/>
      <c r="N76" s="2004"/>
      <c r="O76" s="2005"/>
      <c r="P76" s="2004"/>
      <c r="Q76" s="2004"/>
      <c r="R76" s="2004"/>
      <c r="S76" s="2004"/>
      <c r="T76" s="2004"/>
      <c r="U76" s="2004"/>
      <c r="V76" s="2004"/>
      <c r="W76" s="2004"/>
      <c r="X76" s="2004"/>
    </row>
    <row r="77" spans="1:24" s="25" customFormat="1" ht="14.25" customHeight="1">
      <c r="A77" s="40">
        <v>5103078</v>
      </c>
      <c r="B77" s="2007" t="s">
        <v>12200</v>
      </c>
      <c r="C77" s="2050" t="s">
        <v>12201</v>
      </c>
      <c r="D77" s="2051">
        <v>3200</v>
      </c>
      <c r="E77" s="2002">
        <v>355000</v>
      </c>
      <c r="F77" s="2002">
        <v>174000</v>
      </c>
      <c r="G77" s="2005" t="s">
        <v>25</v>
      </c>
      <c r="H77" s="2011">
        <v>42808</v>
      </c>
      <c r="I77" s="2005" t="s">
        <v>3611</v>
      </c>
      <c r="J77" s="2005"/>
      <c r="K77" s="2052"/>
      <c r="L77" s="2005" t="s">
        <v>107</v>
      </c>
      <c r="M77" s="2011">
        <v>42886</v>
      </c>
      <c r="N77" s="2004" t="s">
        <v>728</v>
      </c>
      <c r="O77" s="2005"/>
      <c r="P77" s="2004" t="s">
        <v>2236</v>
      </c>
      <c r="Q77" s="2004"/>
      <c r="R77" s="2004"/>
      <c r="S77" s="2004"/>
      <c r="T77" s="2004"/>
      <c r="U77" s="2004"/>
      <c r="V77" s="2004"/>
      <c r="W77" s="2004"/>
      <c r="X77" s="2004"/>
    </row>
    <row r="78" spans="1:24" s="25" customFormat="1" ht="14.25" customHeight="1">
      <c r="A78" s="40">
        <v>5103120</v>
      </c>
      <c r="B78" s="2007" t="s">
        <v>9553</v>
      </c>
      <c r="C78" s="2050" t="s">
        <v>12202</v>
      </c>
      <c r="D78" s="2051">
        <v>2250</v>
      </c>
      <c r="E78" s="2002">
        <v>245000</v>
      </c>
      <c r="F78" s="2002">
        <v>73000</v>
      </c>
      <c r="G78" s="2005" t="s">
        <v>25</v>
      </c>
      <c r="H78" s="2011">
        <v>42812</v>
      </c>
      <c r="I78" s="2005" t="s">
        <v>317</v>
      </c>
      <c r="J78" s="2005"/>
      <c r="K78" s="2052"/>
      <c r="L78" s="2005" t="s">
        <v>107</v>
      </c>
      <c r="M78" s="2011">
        <v>42886</v>
      </c>
      <c r="N78" s="2004" t="s">
        <v>728</v>
      </c>
      <c r="O78" s="2005"/>
      <c r="P78" s="2004" t="s">
        <v>12203</v>
      </c>
      <c r="Q78" s="2004"/>
      <c r="R78" s="2004"/>
      <c r="S78" s="2004"/>
      <c r="T78" s="2004"/>
      <c r="U78" s="2004"/>
      <c r="V78" s="2004"/>
      <c r="W78" s="2004"/>
      <c r="X78" s="2004"/>
    </row>
    <row r="79" spans="1:24">
      <c r="A79" s="2005"/>
      <c r="B79" s="2004"/>
      <c r="C79" s="2005"/>
      <c r="D79" s="2025"/>
      <c r="E79" s="2002"/>
      <c r="F79" s="2041"/>
      <c r="G79" s="2005"/>
      <c r="H79" s="2011"/>
      <c r="I79" s="2005"/>
      <c r="J79" s="2005"/>
      <c r="K79" s="2010"/>
      <c r="L79" s="2005"/>
      <c r="M79" s="2011"/>
      <c r="N79" s="2004"/>
      <c r="O79" s="2005"/>
      <c r="P79" s="2004"/>
      <c r="Q79" s="2004"/>
      <c r="R79" s="2004"/>
      <c r="S79" s="2004"/>
      <c r="T79" s="2004"/>
      <c r="U79" s="2004"/>
      <c r="V79" s="2004"/>
      <c r="W79" s="2004"/>
      <c r="X79" s="2004"/>
    </row>
    <row r="80" spans="1:24">
      <c r="A80" s="2005"/>
      <c r="B80" s="2007" t="s">
        <v>12204</v>
      </c>
      <c r="C80" s="2005"/>
      <c r="D80" s="2025"/>
      <c r="E80" s="2002"/>
      <c r="F80" s="2041"/>
      <c r="G80" s="2005"/>
      <c r="H80" s="2011"/>
      <c r="I80" s="2005"/>
      <c r="J80" s="2005"/>
      <c r="K80" s="2010"/>
      <c r="L80" s="2005"/>
      <c r="M80" s="2011"/>
      <c r="N80" s="2004"/>
      <c r="O80" s="2005"/>
      <c r="P80" s="2004"/>
      <c r="Q80" s="2004"/>
      <c r="R80" s="2004"/>
      <c r="S80" s="2004"/>
      <c r="T80" s="2004"/>
      <c r="U80" s="2004"/>
      <c r="V80" s="2004"/>
      <c r="W80" s="2004"/>
      <c r="X80" s="2004"/>
    </row>
    <row r="81" spans="1:24">
      <c r="A81" s="2005"/>
      <c r="B81" s="2007" t="s">
        <v>731</v>
      </c>
      <c r="C81" s="2005"/>
      <c r="D81" s="2025"/>
      <c r="E81" s="2002"/>
      <c r="F81" s="2041"/>
      <c r="G81" s="2005"/>
      <c r="H81" s="2011"/>
      <c r="I81" s="2005"/>
      <c r="J81" s="2005"/>
      <c r="K81" s="2010"/>
      <c r="L81" s="2005"/>
      <c r="M81" s="2011"/>
      <c r="N81" s="2004"/>
      <c r="O81" s="2005"/>
      <c r="P81" s="2004"/>
      <c r="Q81" s="2004"/>
      <c r="R81" s="2004"/>
      <c r="S81" s="2004"/>
      <c r="T81" s="2004"/>
      <c r="U81" s="2004"/>
      <c r="V81" s="2004"/>
      <c r="W81" s="2004"/>
      <c r="X81" s="2004"/>
    </row>
    <row r="82" spans="1:24">
      <c r="A82" s="2005"/>
      <c r="B82" s="2007"/>
      <c r="C82" s="2005"/>
      <c r="D82" s="2025"/>
      <c r="E82" s="2002"/>
      <c r="F82" s="2041"/>
      <c r="G82" s="2005"/>
      <c r="H82" s="2011"/>
      <c r="I82" s="2005"/>
      <c r="J82" s="2005"/>
      <c r="K82" s="2010"/>
      <c r="L82" s="2005"/>
      <c r="M82" s="2011"/>
      <c r="N82" s="2004"/>
      <c r="O82" s="2005"/>
      <c r="P82" s="2004"/>
      <c r="Q82" s="2004"/>
      <c r="R82" s="2004"/>
      <c r="S82" s="2004"/>
      <c r="T82" s="2004"/>
      <c r="U82" s="2004"/>
      <c r="V82" s="2004"/>
      <c r="W82" s="2004"/>
      <c r="X82" s="2004"/>
    </row>
    <row r="83" spans="1:24" s="497" customFormat="1">
      <c r="A83" s="2019"/>
      <c r="B83" s="2017"/>
      <c r="C83" s="2019"/>
      <c r="D83" s="2226"/>
      <c r="E83" s="2111"/>
      <c r="F83" s="2088"/>
      <c r="G83" s="2019"/>
      <c r="H83" s="2022"/>
      <c r="I83" s="2019"/>
      <c r="J83" s="2019"/>
      <c r="K83" s="2021"/>
      <c r="L83" s="2019"/>
      <c r="M83" s="2022"/>
      <c r="N83" s="2023"/>
      <c r="O83" s="2019"/>
      <c r="P83" s="2023"/>
      <c r="Q83" s="2023"/>
      <c r="R83" s="2023"/>
      <c r="S83" s="2023"/>
      <c r="T83" s="2023"/>
      <c r="U83" s="2023"/>
      <c r="V83" s="2023"/>
      <c r="W83" s="2023"/>
      <c r="X83" s="2023"/>
    </row>
    <row r="84" spans="1:24">
      <c r="A84" s="80" t="s">
        <v>12205</v>
      </c>
      <c r="B84" s="2007"/>
      <c r="C84" s="650" t="s">
        <v>9749</v>
      </c>
      <c r="D84" s="2025"/>
      <c r="E84" s="2002"/>
      <c r="F84" s="2041"/>
      <c r="G84" s="2005"/>
      <c r="H84" s="2011"/>
      <c r="I84" s="2005"/>
      <c r="J84" s="2005"/>
      <c r="K84" s="2010"/>
      <c r="L84" s="2005"/>
      <c r="M84" s="2011"/>
      <c r="N84" s="2004"/>
      <c r="O84" s="2005"/>
      <c r="P84" s="2004"/>
      <c r="Q84" s="2004"/>
      <c r="R84" s="2004"/>
      <c r="S84" s="2004"/>
      <c r="T84" s="2004"/>
      <c r="U84" s="2004"/>
      <c r="V84" s="2004"/>
      <c r="W84" s="2004"/>
      <c r="X84" s="2004"/>
    </row>
    <row r="85" spans="1:24" s="25" customFormat="1" ht="14.25" customHeight="1">
      <c r="A85" s="40">
        <v>5102016</v>
      </c>
      <c r="B85" s="2007" t="s">
        <v>12206</v>
      </c>
      <c r="C85" s="2050" t="s">
        <v>12207</v>
      </c>
      <c r="D85" s="2051">
        <v>1900</v>
      </c>
      <c r="E85" s="2002">
        <v>205000</v>
      </c>
      <c r="F85" s="2002">
        <v>32000</v>
      </c>
      <c r="G85" s="2005" t="s">
        <v>354</v>
      </c>
      <c r="H85" s="2011">
        <v>42770</v>
      </c>
      <c r="I85" s="2005" t="s">
        <v>2324</v>
      </c>
      <c r="J85" s="2005"/>
      <c r="K85" s="2052"/>
      <c r="L85" s="2005" t="s">
        <v>67</v>
      </c>
      <c r="M85" s="2011">
        <v>42891</v>
      </c>
      <c r="N85" s="2004" t="s">
        <v>728</v>
      </c>
      <c r="O85" s="2005"/>
      <c r="P85" s="2004" t="s">
        <v>729</v>
      </c>
      <c r="Q85" s="2004"/>
      <c r="R85" s="2004"/>
      <c r="S85" s="2004"/>
      <c r="T85" s="2004"/>
      <c r="U85" s="2004"/>
      <c r="V85" s="2004"/>
      <c r="W85" s="2004"/>
      <c r="X85" s="2004"/>
    </row>
    <row r="86" spans="1:24" s="25" customFormat="1" ht="14.25" customHeight="1">
      <c r="A86" s="40"/>
      <c r="B86" s="2007"/>
      <c r="C86" s="2050"/>
      <c r="D86" s="2051"/>
      <c r="E86" s="2002"/>
      <c r="F86" s="2002"/>
      <c r="G86" s="2005"/>
      <c r="H86" s="2011"/>
      <c r="I86" s="2005"/>
      <c r="J86" s="2005"/>
      <c r="K86" s="2052"/>
      <c r="L86" s="2005"/>
      <c r="M86" s="2011"/>
      <c r="N86" s="2004"/>
      <c r="O86" s="2005"/>
      <c r="P86" s="2004"/>
      <c r="Q86" s="2004"/>
      <c r="R86" s="2004"/>
      <c r="S86" s="2004"/>
      <c r="T86" s="2004"/>
      <c r="U86" s="2004"/>
      <c r="V86" s="2004"/>
      <c r="W86" s="2004"/>
      <c r="X86" s="2004"/>
    </row>
    <row r="87" spans="1:24" s="25" customFormat="1" ht="14.25" customHeight="1">
      <c r="A87" s="40"/>
      <c r="B87" s="2007" t="s">
        <v>12204</v>
      </c>
      <c r="C87" s="2050"/>
      <c r="D87" s="2051"/>
      <c r="E87" s="2002"/>
      <c r="F87" s="2002"/>
      <c r="G87" s="2005"/>
      <c r="H87" s="2011"/>
      <c r="I87" s="2005"/>
      <c r="J87" s="2005"/>
      <c r="K87" s="2052"/>
      <c r="L87" s="2005"/>
      <c r="M87" s="2011"/>
      <c r="N87" s="2004"/>
      <c r="O87" s="2005"/>
      <c r="P87" s="2004"/>
      <c r="Q87" s="2004"/>
      <c r="R87" s="2004"/>
      <c r="S87" s="2004"/>
      <c r="T87" s="2004"/>
      <c r="U87" s="2004"/>
      <c r="V87" s="2004"/>
      <c r="W87" s="2004"/>
      <c r="X87" s="2004"/>
    </row>
    <row r="88" spans="1:24" s="25" customFormat="1" ht="14.25" customHeight="1">
      <c r="A88" s="40"/>
      <c r="B88" s="2007" t="s">
        <v>731</v>
      </c>
      <c r="C88" s="2050"/>
      <c r="D88" s="2051"/>
      <c r="E88" s="2002"/>
      <c r="F88" s="2002"/>
      <c r="G88" s="2005"/>
      <c r="H88" s="2011"/>
      <c r="I88" s="2005"/>
      <c r="J88" s="2005"/>
      <c r="K88" s="2052"/>
      <c r="L88" s="2005"/>
      <c r="M88" s="2011"/>
      <c r="N88" s="2004"/>
      <c r="O88" s="2005"/>
      <c r="P88" s="2004"/>
      <c r="Q88" s="2004"/>
      <c r="R88" s="2004"/>
      <c r="S88" s="2004"/>
      <c r="T88" s="2004"/>
      <c r="U88" s="2004"/>
      <c r="V88" s="2004"/>
      <c r="W88" s="2004"/>
      <c r="X88" s="2004"/>
    </row>
    <row r="89" spans="1:24">
      <c r="A89" s="2005"/>
      <c r="B89" s="2004"/>
      <c r="C89" s="2005"/>
      <c r="D89" s="2025"/>
      <c r="E89" s="2002"/>
      <c r="F89" s="2041"/>
      <c r="G89" s="2005"/>
      <c r="H89" s="2011"/>
      <c r="I89" s="2005"/>
      <c r="J89" s="2005"/>
      <c r="K89" s="2010"/>
      <c r="L89" s="2005"/>
      <c r="M89" s="2011"/>
      <c r="N89" s="2004"/>
      <c r="O89" s="2005"/>
      <c r="P89" s="2004"/>
      <c r="Q89" s="2004"/>
      <c r="R89" s="2004"/>
      <c r="S89" s="2004"/>
      <c r="T89" s="2004"/>
      <c r="U89" s="2004"/>
      <c r="V89" s="2004"/>
      <c r="W89" s="2004"/>
      <c r="X89" s="2004"/>
    </row>
    <row r="90" spans="1:24">
      <c r="A90" s="80" t="s">
        <v>6131</v>
      </c>
      <c r="B90" s="2004"/>
      <c r="C90" s="650" t="s">
        <v>9749</v>
      </c>
      <c r="D90" s="2025"/>
      <c r="E90" s="2002"/>
      <c r="F90" s="2041"/>
      <c r="G90" s="2005"/>
      <c r="H90" s="2011"/>
      <c r="I90" s="2005"/>
      <c r="J90" s="2005"/>
      <c r="K90" s="2010"/>
      <c r="L90" s="2005"/>
      <c r="M90" s="2011"/>
      <c r="N90" s="2004"/>
      <c r="O90" s="2005"/>
      <c r="P90" s="2004"/>
      <c r="Q90" s="2004"/>
      <c r="R90" s="2004"/>
      <c r="S90" s="2004"/>
      <c r="T90" s="2004"/>
      <c r="U90" s="2004"/>
      <c r="V90" s="2004"/>
      <c r="W90" s="2004"/>
      <c r="X90" s="2004"/>
    </row>
    <row r="91" spans="1:24" s="25" customFormat="1" ht="14.25" customHeight="1">
      <c r="A91" s="40">
        <v>5102018</v>
      </c>
      <c r="B91" s="2007" t="s">
        <v>9750</v>
      </c>
      <c r="C91" s="2050" t="s">
        <v>12208</v>
      </c>
      <c r="D91" s="2051">
        <v>2500</v>
      </c>
      <c r="E91" s="2002">
        <v>275000</v>
      </c>
      <c r="F91" s="2002">
        <v>104000</v>
      </c>
      <c r="G91" s="2005" t="s">
        <v>25</v>
      </c>
      <c r="H91" s="2011">
        <v>42773</v>
      </c>
      <c r="I91" s="2005" t="s">
        <v>299</v>
      </c>
      <c r="J91" s="2005"/>
      <c r="K91" s="2052"/>
      <c r="L91" s="2005" t="s">
        <v>67</v>
      </c>
      <c r="M91" s="2011">
        <v>42911</v>
      </c>
      <c r="N91" s="2112" t="s">
        <v>728</v>
      </c>
      <c r="O91" s="2005"/>
      <c r="P91" s="2004" t="s">
        <v>2236</v>
      </c>
      <c r="Q91" s="2004"/>
      <c r="R91" s="2004"/>
      <c r="S91" s="2004"/>
      <c r="T91" s="2004"/>
      <c r="U91" s="2004"/>
      <c r="V91" s="2004"/>
      <c r="W91" s="2004"/>
      <c r="X91" s="2004"/>
    </row>
    <row r="92" spans="1:24">
      <c r="A92" s="2005"/>
      <c r="B92" s="2004"/>
      <c r="C92" s="2005"/>
      <c r="D92" s="2025"/>
      <c r="E92" s="2002"/>
      <c r="F92" s="2041"/>
      <c r="G92" s="2005"/>
      <c r="H92" s="2011"/>
      <c r="I92" s="2005"/>
      <c r="J92" s="2005"/>
      <c r="K92" s="2010"/>
      <c r="L92" s="2005"/>
      <c r="M92" s="2011"/>
      <c r="N92" s="2004"/>
      <c r="O92" s="2005"/>
      <c r="P92" s="2004"/>
      <c r="Q92" s="2004"/>
      <c r="R92" s="2004"/>
      <c r="S92" s="2004"/>
      <c r="T92" s="2004"/>
      <c r="U92" s="2004"/>
      <c r="V92" s="2004"/>
      <c r="W92" s="2004"/>
      <c r="X92" s="2004"/>
    </row>
    <row r="93" spans="1:24" s="25" customFormat="1" ht="14.25" customHeight="1">
      <c r="A93" s="7" t="s">
        <v>12209</v>
      </c>
      <c r="B93" s="2007"/>
      <c r="C93" s="650" t="s">
        <v>12175</v>
      </c>
      <c r="D93" s="2051"/>
      <c r="E93" s="2002"/>
      <c r="F93" s="2002"/>
      <c r="G93" s="2005"/>
      <c r="H93" s="2011"/>
      <c r="I93" s="2005"/>
      <c r="J93" s="2005"/>
      <c r="K93" s="2052"/>
      <c r="L93" s="2005"/>
      <c r="M93" s="2011"/>
      <c r="N93" s="2004"/>
      <c r="O93" s="2005"/>
      <c r="P93" s="2004"/>
      <c r="Q93" s="2004"/>
      <c r="R93" s="2004"/>
      <c r="S93" s="2004"/>
      <c r="T93" s="2004"/>
      <c r="U93" s="2004"/>
      <c r="V93" s="2004"/>
      <c r="W93" s="2004"/>
      <c r="X93" s="2004"/>
    </row>
    <row r="94" spans="1:24" s="25" customFormat="1" ht="14.25" customHeight="1">
      <c r="A94" s="40">
        <v>5103158</v>
      </c>
      <c r="B94" s="2007" t="s">
        <v>12163</v>
      </c>
      <c r="C94" s="2050" t="s">
        <v>12210</v>
      </c>
      <c r="D94" s="2051">
        <v>3500</v>
      </c>
      <c r="E94" s="2002">
        <v>378000</v>
      </c>
      <c r="F94" s="2002">
        <v>189000</v>
      </c>
      <c r="G94" s="2005" t="s">
        <v>354</v>
      </c>
      <c r="H94" s="2011">
        <v>42818</v>
      </c>
      <c r="I94" s="2005" t="s">
        <v>359</v>
      </c>
      <c r="J94" s="2005"/>
      <c r="K94" s="2052"/>
      <c r="L94" s="2005" t="s">
        <v>107</v>
      </c>
      <c r="M94" s="2011">
        <v>42914</v>
      </c>
      <c r="N94" s="2112" t="s">
        <v>728</v>
      </c>
      <c r="O94" s="2005"/>
      <c r="P94" s="2004" t="s">
        <v>12211</v>
      </c>
      <c r="Q94" s="2004"/>
      <c r="R94" s="2004"/>
      <c r="S94" s="2004"/>
      <c r="T94" s="2004"/>
      <c r="U94" s="2004"/>
      <c r="V94" s="2004"/>
      <c r="W94" s="2004"/>
      <c r="X94" s="2004"/>
    </row>
    <row r="95" spans="1:24" s="25" customFormat="1" ht="14.25" customHeight="1">
      <c r="A95" s="40">
        <v>5103185</v>
      </c>
      <c r="B95" s="2007" t="s">
        <v>12200</v>
      </c>
      <c r="C95" s="2050" t="s">
        <v>12212</v>
      </c>
      <c r="D95" s="2051">
        <v>3250</v>
      </c>
      <c r="E95" s="2002">
        <v>348000</v>
      </c>
      <c r="F95" s="2002">
        <v>167000</v>
      </c>
      <c r="G95" s="2005" t="s">
        <v>391</v>
      </c>
      <c r="H95" s="2011">
        <v>42825</v>
      </c>
      <c r="I95" s="2005" t="s">
        <v>359</v>
      </c>
      <c r="J95" s="2005" t="s">
        <v>449</v>
      </c>
      <c r="K95" s="2052"/>
      <c r="L95" s="2005" t="s">
        <v>107</v>
      </c>
      <c r="M95" s="2011">
        <v>42914</v>
      </c>
      <c r="N95" s="2112" t="s">
        <v>728</v>
      </c>
      <c r="O95" s="2027" t="s">
        <v>12213</v>
      </c>
      <c r="P95" s="2004" t="s">
        <v>2236</v>
      </c>
      <c r="Q95" s="2004"/>
      <c r="R95" s="2004"/>
      <c r="S95" s="2004"/>
      <c r="T95" s="2004"/>
      <c r="U95" s="2004"/>
      <c r="V95" s="2004"/>
      <c r="W95" s="2004"/>
      <c r="X95" s="2004"/>
    </row>
    <row r="96" spans="1:24" s="25" customFormat="1" ht="14.25" customHeight="1">
      <c r="A96" s="40"/>
      <c r="B96" s="2007" t="s">
        <v>12214</v>
      </c>
      <c r="C96" s="2050" t="s">
        <v>9501</v>
      </c>
      <c r="D96" s="2051">
        <v>100</v>
      </c>
      <c r="E96" s="2002"/>
      <c r="F96" s="2002"/>
      <c r="G96" s="2005"/>
      <c r="H96" s="2011"/>
      <c r="I96" s="2005"/>
      <c r="J96" s="2005"/>
      <c r="K96" s="2052"/>
      <c r="L96" s="2005"/>
      <c r="M96" s="2011"/>
      <c r="N96" s="2004"/>
      <c r="O96" s="2005"/>
      <c r="P96" s="2004"/>
      <c r="Q96" s="2004"/>
      <c r="R96" s="2004"/>
      <c r="S96" s="2004"/>
      <c r="T96" s="2004"/>
      <c r="U96" s="2004"/>
      <c r="V96" s="2004"/>
      <c r="W96" s="2004"/>
      <c r="X96" s="2004"/>
    </row>
    <row r="97" spans="1:24">
      <c r="A97" s="2005"/>
      <c r="B97" s="2004"/>
      <c r="C97" s="2005"/>
      <c r="D97" s="2025"/>
      <c r="E97" s="2002"/>
      <c r="F97" s="2041"/>
      <c r="G97" s="2005"/>
      <c r="H97" s="2011"/>
      <c r="I97" s="2005"/>
      <c r="J97" s="2005"/>
      <c r="K97" s="2010"/>
      <c r="L97" s="2005"/>
      <c r="M97" s="2011"/>
      <c r="N97" s="2004"/>
      <c r="O97" s="2005"/>
      <c r="P97" s="2004"/>
      <c r="Q97" s="2004"/>
      <c r="R97" s="2004"/>
      <c r="S97" s="2004"/>
      <c r="T97" s="2004"/>
      <c r="U97" s="2004"/>
      <c r="V97" s="2004"/>
      <c r="W97" s="2004"/>
      <c r="X97" s="2004"/>
    </row>
    <row r="98" spans="1:24">
      <c r="A98" s="7" t="s">
        <v>6131</v>
      </c>
      <c r="B98" s="2004"/>
      <c r="C98" s="2005"/>
      <c r="D98" s="2025"/>
      <c r="E98" s="2002"/>
      <c r="F98" s="2041"/>
      <c r="G98" s="2005"/>
      <c r="H98" s="2011"/>
      <c r="I98" s="2005"/>
      <c r="J98" s="2005"/>
      <c r="K98" s="2010"/>
      <c r="L98" s="2005"/>
      <c r="M98" s="2011"/>
      <c r="N98" s="2004"/>
      <c r="O98" s="2005"/>
      <c r="P98" s="2004"/>
      <c r="Q98" s="2004"/>
      <c r="R98" s="2004"/>
      <c r="S98" s="2004"/>
      <c r="T98" s="2004"/>
      <c r="U98" s="2004"/>
      <c r="V98" s="2004"/>
      <c r="W98" s="2004"/>
      <c r="X98" s="2004"/>
    </row>
    <row r="99" spans="1:24" s="25" customFormat="1" ht="14.25" customHeight="1">
      <c r="A99" s="40">
        <v>5103042</v>
      </c>
      <c r="B99" s="2007" t="s">
        <v>9516</v>
      </c>
      <c r="C99" s="2050" t="s">
        <v>12215</v>
      </c>
      <c r="D99" s="2051">
        <v>2800</v>
      </c>
      <c r="E99" s="2002">
        <v>311000</v>
      </c>
      <c r="F99" s="2002">
        <v>161000</v>
      </c>
      <c r="G99" s="2005" t="s">
        <v>31</v>
      </c>
      <c r="H99" s="2011">
        <v>42803</v>
      </c>
      <c r="I99" s="2005" t="s">
        <v>523</v>
      </c>
      <c r="J99" s="2005"/>
      <c r="K99" s="2052"/>
      <c r="L99" s="2005" t="s">
        <v>67</v>
      </c>
      <c r="M99" s="2011">
        <v>42911</v>
      </c>
      <c r="N99" s="2112" t="s">
        <v>728</v>
      </c>
      <c r="O99" s="2005"/>
      <c r="P99" s="2004" t="s">
        <v>2236</v>
      </c>
      <c r="Q99" s="2004"/>
      <c r="R99" s="2004"/>
      <c r="S99" s="2004"/>
      <c r="T99" s="2004"/>
      <c r="U99" s="2004"/>
      <c r="V99" s="2004"/>
      <c r="W99" s="2004"/>
      <c r="X99" s="2004"/>
    </row>
    <row r="100" spans="1:24" s="25" customFormat="1" ht="14.25" customHeight="1">
      <c r="A100" s="40">
        <v>5103068</v>
      </c>
      <c r="B100" s="2007" t="s">
        <v>9503</v>
      </c>
      <c r="C100" s="2050" t="s">
        <v>12216</v>
      </c>
      <c r="D100" s="2051">
        <v>2850</v>
      </c>
      <c r="E100" s="2002">
        <v>316000</v>
      </c>
      <c r="F100" s="2002">
        <v>166000</v>
      </c>
      <c r="G100" s="2005" t="s">
        <v>25</v>
      </c>
      <c r="H100" s="2011">
        <v>42805</v>
      </c>
      <c r="I100" s="2005" t="s">
        <v>2324</v>
      </c>
      <c r="J100" s="2005"/>
      <c r="K100" s="2052"/>
      <c r="L100" s="2005" t="s">
        <v>67</v>
      </c>
      <c r="M100" s="2011">
        <v>42911</v>
      </c>
      <c r="N100" s="2112" t="s">
        <v>728</v>
      </c>
      <c r="O100" s="2005"/>
      <c r="P100" s="2004"/>
      <c r="Q100" s="2004"/>
      <c r="R100" s="2004"/>
      <c r="S100" s="2004"/>
      <c r="T100" s="2004"/>
      <c r="U100" s="2004"/>
      <c r="V100" s="2004"/>
      <c r="W100" s="2004"/>
      <c r="X100" s="2004"/>
    </row>
    <row r="101" spans="1:24">
      <c r="A101" s="2005"/>
      <c r="B101" s="2004"/>
      <c r="C101" s="2005"/>
      <c r="D101" s="2025"/>
      <c r="E101" s="2002"/>
      <c r="F101" s="2041"/>
      <c r="G101" s="2005"/>
      <c r="H101" s="2011"/>
      <c r="I101" s="2005"/>
      <c r="J101" s="2005"/>
      <c r="K101" s="2010"/>
      <c r="L101" s="2005"/>
      <c r="M101" s="2011"/>
      <c r="N101" s="2004"/>
      <c r="O101" s="2005"/>
      <c r="P101" s="2004"/>
      <c r="Q101" s="2004"/>
      <c r="R101" s="2004"/>
      <c r="S101" s="2004"/>
      <c r="T101" s="2004"/>
      <c r="U101" s="2004"/>
      <c r="V101" s="2004"/>
      <c r="W101" s="2004"/>
      <c r="X101" s="2004"/>
    </row>
    <row r="102" spans="1:24">
      <c r="A102" s="7" t="s">
        <v>12209</v>
      </c>
      <c r="B102" s="2004"/>
      <c r="C102" s="650" t="s">
        <v>12217</v>
      </c>
      <c r="D102" s="2025"/>
      <c r="E102" s="2002"/>
      <c r="F102" s="2041"/>
      <c r="G102" s="2005"/>
      <c r="H102" s="2011"/>
      <c r="I102" s="2005"/>
      <c r="J102" s="2005"/>
      <c r="K102" s="2010"/>
      <c r="L102" s="2005"/>
      <c r="M102" s="2011"/>
      <c r="N102" s="2004"/>
      <c r="O102" s="2005"/>
      <c r="P102" s="2004"/>
      <c r="Q102" s="2004"/>
      <c r="R102" s="2004"/>
      <c r="S102" s="2004"/>
      <c r="T102" s="2004"/>
      <c r="U102" s="2004"/>
      <c r="V102" s="2004"/>
      <c r="W102" s="2004"/>
      <c r="X102" s="2004"/>
    </row>
    <row r="103" spans="1:24" s="25" customFormat="1" ht="14.25" customHeight="1">
      <c r="A103" s="40">
        <v>5104010</v>
      </c>
      <c r="B103" s="2007" t="s">
        <v>11266</v>
      </c>
      <c r="C103" s="2050" t="s">
        <v>12218</v>
      </c>
      <c r="D103" s="2051">
        <v>2400</v>
      </c>
      <c r="E103" s="2002">
        <v>257000</v>
      </c>
      <c r="F103" s="2002">
        <v>108000</v>
      </c>
      <c r="G103" s="2005" t="s">
        <v>25</v>
      </c>
      <c r="H103" s="2011">
        <v>42829</v>
      </c>
      <c r="I103" s="2005" t="s">
        <v>1710</v>
      </c>
      <c r="J103" s="2005"/>
      <c r="K103" s="2052"/>
      <c r="L103" s="2005" t="s">
        <v>107</v>
      </c>
      <c r="M103" s="2011">
        <v>42914</v>
      </c>
      <c r="N103" s="2112" t="s">
        <v>728</v>
      </c>
      <c r="O103" s="2005"/>
      <c r="P103" s="2004" t="s">
        <v>12219</v>
      </c>
      <c r="Q103" s="2004"/>
      <c r="R103" s="2004"/>
      <c r="S103" s="2004"/>
      <c r="T103" s="2004"/>
      <c r="U103" s="2004"/>
      <c r="V103" s="2004"/>
      <c r="W103" s="2004"/>
      <c r="X103" s="2004"/>
    </row>
    <row r="104" spans="1:24" s="25" customFormat="1" ht="14.25" customHeight="1">
      <c r="A104" s="40"/>
      <c r="B104" s="2007"/>
      <c r="C104" s="2050"/>
      <c r="D104" s="2051"/>
      <c r="E104" s="2002"/>
      <c r="F104" s="2002"/>
      <c r="G104" s="2005"/>
      <c r="H104" s="2011"/>
      <c r="I104" s="2005"/>
      <c r="J104" s="2005"/>
      <c r="K104" s="2052"/>
      <c r="L104" s="2005"/>
      <c r="M104" s="2011"/>
      <c r="N104" s="2004"/>
      <c r="O104" s="2005"/>
      <c r="P104" s="2004"/>
      <c r="Q104" s="2004"/>
      <c r="R104" s="2004"/>
      <c r="S104" s="2004"/>
      <c r="T104" s="2004"/>
      <c r="U104" s="2004"/>
      <c r="V104" s="2004"/>
      <c r="W104" s="2004"/>
      <c r="X104" s="2004"/>
    </row>
    <row r="105" spans="1:24" s="25" customFormat="1" ht="14.25" customHeight="1">
      <c r="A105" s="40"/>
      <c r="B105" s="2007" t="s">
        <v>12220</v>
      </c>
      <c r="C105" s="2050"/>
      <c r="D105" s="2051"/>
      <c r="E105" s="2002"/>
      <c r="F105" s="2002"/>
      <c r="G105" s="2005"/>
      <c r="H105" s="2011"/>
      <c r="I105" s="2005"/>
      <c r="J105" s="2005"/>
      <c r="K105" s="2052"/>
      <c r="L105" s="2005"/>
      <c r="M105" s="2011"/>
      <c r="N105" s="2004"/>
      <c r="O105" s="2005"/>
      <c r="P105" s="2004"/>
      <c r="Q105" s="2004"/>
      <c r="R105" s="2004"/>
      <c r="S105" s="2004"/>
      <c r="T105" s="2004"/>
      <c r="U105" s="2004"/>
      <c r="V105" s="2004"/>
      <c r="W105" s="2004"/>
      <c r="X105" s="2004"/>
    </row>
    <row r="106" spans="1:24" s="25" customFormat="1" ht="14.25" customHeight="1">
      <c r="A106" s="40"/>
      <c r="B106" s="2007" t="s">
        <v>731</v>
      </c>
      <c r="C106" s="2050"/>
      <c r="D106" s="2051"/>
      <c r="E106" s="2002"/>
      <c r="F106" s="2002"/>
      <c r="G106" s="2005"/>
      <c r="H106" s="2011"/>
      <c r="I106" s="2005"/>
      <c r="J106" s="2005"/>
      <c r="K106" s="2052"/>
      <c r="L106" s="2005"/>
      <c r="M106" s="2011"/>
      <c r="N106" s="2004"/>
      <c r="O106" s="2005"/>
      <c r="P106" s="2004"/>
      <c r="Q106" s="2004"/>
      <c r="R106" s="2004"/>
      <c r="S106" s="2004"/>
      <c r="T106" s="2004"/>
      <c r="U106" s="2004"/>
      <c r="V106" s="2004"/>
      <c r="W106" s="2004"/>
      <c r="X106" s="2004"/>
    </row>
    <row r="107" spans="1:24" s="25" customFormat="1" ht="14.25" customHeight="1">
      <c r="A107" s="40"/>
      <c r="B107" s="2007"/>
      <c r="C107" s="2050"/>
      <c r="D107" s="2051"/>
      <c r="E107" s="2002"/>
      <c r="F107" s="2002"/>
      <c r="G107" s="2005"/>
      <c r="H107" s="2011"/>
      <c r="I107" s="2005"/>
      <c r="J107" s="2005"/>
      <c r="K107" s="2052"/>
      <c r="L107" s="2005"/>
      <c r="M107" s="2011"/>
      <c r="N107" s="2004"/>
      <c r="O107" s="2005"/>
      <c r="P107" s="2004"/>
      <c r="Q107" s="2004"/>
      <c r="R107" s="2004"/>
      <c r="S107" s="2004"/>
      <c r="T107" s="2004"/>
      <c r="U107" s="2004"/>
      <c r="V107" s="2004"/>
      <c r="W107" s="2004"/>
      <c r="X107" s="2004"/>
    </row>
    <row r="108" spans="1:24" s="498" customFormat="1" ht="14.25" customHeight="1">
      <c r="A108" s="1897"/>
      <c r="B108" s="2017"/>
      <c r="C108" s="2236"/>
      <c r="D108" s="2237"/>
      <c r="E108" s="2111"/>
      <c r="F108" s="2111"/>
      <c r="G108" s="2019"/>
      <c r="H108" s="2022"/>
      <c r="I108" s="2019"/>
      <c r="J108" s="2019"/>
      <c r="K108" s="2080"/>
      <c r="L108" s="2019"/>
      <c r="M108" s="2022"/>
      <c r="N108" s="2023"/>
      <c r="O108" s="2019"/>
      <c r="P108" s="2023"/>
      <c r="Q108" s="2023"/>
      <c r="R108" s="2023"/>
      <c r="S108" s="2023"/>
      <c r="T108" s="2023"/>
      <c r="U108" s="2023"/>
      <c r="V108" s="2023"/>
      <c r="W108" s="2023"/>
      <c r="X108" s="2023"/>
    </row>
    <row r="109" spans="1:24" s="25" customFormat="1" ht="14.25" customHeight="1">
      <c r="A109" s="80" t="s">
        <v>5768</v>
      </c>
      <c r="B109" s="2007"/>
      <c r="C109" s="650" t="s">
        <v>9749</v>
      </c>
      <c r="D109" s="2051"/>
      <c r="E109" s="2002"/>
      <c r="F109" s="2002"/>
      <c r="G109" s="2005"/>
      <c r="H109" s="2011"/>
      <c r="I109" s="2005"/>
      <c r="J109" s="2005"/>
      <c r="K109" s="2052"/>
      <c r="L109" s="2005"/>
      <c r="M109" s="2011"/>
      <c r="N109" s="2004"/>
      <c r="O109" s="2005"/>
      <c r="P109" s="2004"/>
      <c r="Q109" s="2004"/>
      <c r="R109" s="2004"/>
      <c r="S109" s="2004"/>
      <c r="T109" s="2004"/>
      <c r="U109" s="2004"/>
      <c r="V109" s="2004"/>
      <c r="W109" s="2004"/>
      <c r="X109" s="2004"/>
    </row>
    <row r="110" spans="1:24">
      <c r="A110" s="2098">
        <v>5102095</v>
      </c>
      <c r="B110" s="2004" t="s">
        <v>9767</v>
      </c>
      <c r="C110" s="2005" t="s">
        <v>12221</v>
      </c>
      <c r="D110" s="2025">
        <v>2400</v>
      </c>
      <c r="E110" s="2002">
        <v>264000</v>
      </c>
      <c r="F110" s="2002">
        <v>106000</v>
      </c>
      <c r="G110" s="2005" t="s">
        <v>64</v>
      </c>
      <c r="H110" s="2011">
        <v>42787</v>
      </c>
      <c r="I110" s="2005" t="s">
        <v>334</v>
      </c>
      <c r="J110" s="2005"/>
      <c r="K110" s="2010"/>
      <c r="L110" s="2005" t="s">
        <v>67</v>
      </c>
      <c r="M110" s="2011">
        <v>42931</v>
      </c>
      <c r="N110" s="2112" t="s">
        <v>728</v>
      </c>
      <c r="O110" s="2005"/>
      <c r="P110" s="2004" t="s">
        <v>729</v>
      </c>
      <c r="Q110" s="2004"/>
      <c r="R110" s="2004"/>
      <c r="S110" s="2004"/>
      <c r="T110" s="2004"/>
      <c r="U110" s="2004"/>
      <c r="V110" s="2004"/>
      <c r="W110" s="2004"/>
      <c r="X110" s="2004"/>
    </row>
    <row r="111" spans="1:24">
      <c r="A111" s="2098">
        <v>5102107</v>
      </c>
      <c r="B111" s="2004" t="s">
        <v>9680</v>
      </c>
      <c r="C111" s="2005" t="s">
        <v>12222</v>
      </c>
      <c r="D111" s="2025">
        <v>3450</v>
      </c>
      <c r="E111" s="2002">
        <v>376000</v>
      </c>
      <c r="F111" s="2002">
        <v>187000</v>
      </c>
      <c r="G111" s="2005" t="s">
        <v>25</v>
      </c>
      <c r="H111" s="2011">
        <v>42788</v>
      </c>
      <c r="I111" s="2005" t="s">
        <v>192</v>
      </c>
      <c r="J111" s="2005" t="s">
        <v>449</v>
      </c>
      <c r="K111" s="2010"/>
      <c r="L111" s="2005" t="s">
        <v>67</v>
      </c>
      <c r="M111" s="2011">
        <v>42931</v>
      </c>
      <c r="N111" s="2112" t="s">
        <v>728</v>
      </c>
      <c r="O111" s="2027" t="s">
        <v>12223</v>
      </c>
      <c r="P111" s="2004" t="s">
        <v>12166</v>
      </c>
      <c r="Q111" s="2004"/>
      <c r="R111" s="2004"/>
      <c r="S111" s="2004"/>
      <c r="T111" s="2004"/>
      <c r="U111" s="2004"/>
      <c r="V111" s="2004"/>
      <c r="W111" s="2004"/>
      <c r="X111" s="2004"/>
    </row>
    <row r="112" spans="1:24">
      <c r="A112" s="2005"/>
      <c r="B112" s="2004" t="s">
        <v>12224</v>
      </c>
      <c r="C112" s="2005" t="s">
        <v>9501</v>
      </c>
      <c r="D112" s="2051">
        <v>100</v>
      </c>
      <c r="E112" s="2007"/>
      <c r="F112" s="2041"/>
      <c r="G112" s="2005"/>
      <c r="H112" s="2011"/>
      <c r="I112" s="2005"/>
      <c r="J112" s="2005"/>
      <c r="K112" s="2010"/>
      <c r="L112" s="2005"/>
      <c r="M112" s="2011"/>
      <c r="N112" s="2004"/>
      <c r="O112" s="2005"/>
      <c r="P112" s="2004"/>
      <c r="Q112" s="2004"/>
      <c r="R112" s="2004"/>
      <c r="S112" s="2004"/>
      <c r="T112" s="2004"/>
      <c r="U112" s="2004"/>
      <c r="V112" s="2004"/>
      <c r="W112" s="2004"/>
      <c r="X112" s="2004"/>
    </row>
    <row r="113" spans="1:24" s="25" customFormat="1" ht="14.25" customHeight="1">
      <c r="A113" s="40"/>
      <c r="B113" s="2007"/>
      <c r="C113" s="2050"/>
      <c r="D113" s="2051"/>
      <c r="E113" s="2002"/>
      <c r="F113" s="2002"/>
      <c r="G113" s="2005"/>
      <c r="H113" s="2011"/>
      <c r="I113" s="2005"/>
      <c r="J113" s="2005"/>
      <c r="K113" s="2052"/>
      <c r="L113" s="2005"/>
      <c r="M113" s="2011"/>
      <c r="N113" s="2004"/>
      <c r="O113" s="2005"/>
      <c r="P113" s="2004"/>
      <c r="Q113" s="2004"/>
      <c r="R113" s="2004"/>
      <c r="S113" s="2004"/>
      <c r="T113" s="2004"/>
      <c r="U113" s="2004"/>
      <c r="V113" s="2004"/>
      <c r="W113" s="2004"/>
      <c r="X113" s="2004"/>
    </row>
    <row r="114" spans="1:24" s="25" customFormat="1" ht="14.25" customHeight="1">
      <c r="A114" s="80" t="s">
        <v>5768</v>
      </c>
      <c r="B114" s="2007"/>
      <c r="C114" s="650" t="s">
        <v>12175</v>
      </c>
      <c r="D114" s="2051"/>
      <c r="E114" s="2002"/>
      <c r="F114" s="2002"/>
      <c r="G114" s="2005"/>
      <c r="H114" s="2011"/>
      <c r="I114" s="2005"/>
      <c r="J114" s="2005"/>
      <c r="K114" s="2052"/>
      <c r="L114" s="2005"/>
      <c r="M114" s="2011"/>
      <c r="N114" s="2004"/>
      <c r="O114" s="2005"/>
      <c r="P114" s="2004"/>
      <c r="Q114" s="2004"/>
      <c r="R114" s="2004"/>
      <c r="S114" s="2004"/>
      <c r="T114" s="2004"/>
      <c r="U114" s="2004"/>
      <c r="V114" s="2004"/>
      <c r="W114" s="2004"/>
      <c r="X114" s="2004"/>
    </row>
    <row r="115" spans="1:24" s="25" customFormat="1" ht="14.25" customHeight="1">
      <c r="A115" s="40">
        <v>5103036</v>
      </c>
      <c r="B115" s="2007" t="s">
        <v>9767</v>
      </c>
      <c r="C115" s="2050" t="s">
        <v>12225</v>
      </c>
      <c r="D115" s="2051">
        <v>2400</v>
      </c>
      <c r="E115" s="2002">
        <v>264000</v>
      </c>
      <c r="F115" s="2002">
        <v>102000</v>
      </c>
      <c r="G115" s="2005" t="s">
        <v>25</v>
      </c>
      <c r="H115" s="2011">
        <v>42802</v>
      </c>
      <c r="I115" s="2005" t="s">
        <v>192</v>
      </c>
      <c r="J115" s="2005" t="s">
        <v>449</v>
      </c>
      <c r="K115" s="2052"/>
      <c r="L115" s="2005" t="s">
        <v>67</v>
      </c>
      <c r="M115" s="2011">
        <v>42931</v>
      </c>
      <c r="N115" s="2112" t="s">
        <v>728</v>
      </c>
      <c r="O115" s="2027" t="s">
        <v>12226</v>
      </c>
      <c r="P115" s="2004" t="s">
        <v>729</v>
      </c>
      <c r="Q115" s="2004"/>
      <c r="R115" s="2004"/>
      <c r="S115" s="2004"/>
      <c r="T115" s="2004"/>
      <c r="U115" s="2004"/>
      <c r="V115" s="2004"/>
      <c r="W115" s="2004"/>
      <c r="X115" s="2004"/>
    </row>
    <row r="116" spans="1:24" s="25" customFormat="1" ht="14.25" customHeight="1">
      <c r="A116" s="40"/>
      <c r="B116" s="2007" t="s">
        <v>12227</v>
      </c>
      <c r="C116" s="2050" t="s">
        <v>9501</v>
      </c>
      <c r="D116" s="2051">
        <v>100</v>
      </c>
      <c r="E116" s="2002"/>
      <c r="F116" s="2002"/>
      <c r="G116" s="2005"/>
      <c r="H116" s="2011"/>
      <c r="I116" s="2005"/>
      <c r="J116" s="2005"/>
      <c r="K116" s="2052"/>
      <c r="L116" s="2005"/>
      <c r="M116" s="2011"/>
      <c r="N116" s="2004"/>
      <c r="O116" s="2005"/>
      <c r="P116" s="2004"/>
      <c r="Q116" s="2004"/>
      <c r="R116" s="2004"/>
      <c r="S116" s="2004"/>
      <c r="T116" s="2004"/>
      <c r="U116" s="2004"/>
      <c r="V116" s="2004"/>
      <c r="W116" s="2004"/>
      <c r="X116" s="2004"/>
    </row>
    <row r="117" spans="1:24">
      <c r="A117" s="2005"/>
      <c r="B117" s="2004"/>
      <c r="C117" s="2004"/>
      <c r="D117" s="2025"/>
      <c r="E117" s="2007"/>
      <c r="F117" s="2041"/>
      <c r="G117" s="2005"/>
      <c r="H117" s="2011"/>
      <c r="I117" s="2005"/>
      <c r="J117" s="2005"/>
      <c r="K117" s="2010"/>
      <c r="L117" s="2005"/>
      <c r="M117" s="2011"/>
      <c r="N117" s="2004"/>
      <c r="O117" s="2005"/>
      <c r="P117" s="2004"/>
      <c r="Q117" s="2004"/>
      <c r="R117" s="2004"/>
      <c r="S117" s="2004"/>
      <c r="T117" s="2004"/>
      <c r="U117" s="2004"/>
      <c r="V117" s="2004"/>
      <c r="W117" s="2004"/>
      <c r="X117" s="2004"/>
    </row>
    <row r="118" spans="1:24">
      <c r="A118" s="40">
        <v>5103044</v>
      </c>
      <c r="B118" s="2004" t="s">
        <v>12163</v>
      </c>
      <c r="C118" s="2005" t="s">
        <v>12228</v>
      </c>
      <c r="D118" s="2025">
        <v>3100</v>
      </c>
      <c r="E118" s="2002">
        <v>344000</v>
      </c>
      <c r="F118" s="2002">
        <v>150000</v>
      </c>
      <c r="G118" s="2005" t="s">
        <v>25</v>
      </c>
      <c r="H118" s="2011">
        <v>42803</v>
      </c>
      <c r="I118" s="2005" t="s">
        <v>145</v>
      </c>
      <c r="J118" s="2005" t="s">
        <v>449</v>
      </c>
      <c r="K118" s="2010"/>
      <c r="L118" s="2005" t="s">
        <v>67</v>
      </c>
      <c r="M118" s="2011">
        <v>42931</v>
      </c>
      <c r="N118" s="2112" t="s">
        <v>728</v>
      </c>
      <c r="O118" s="2027" t="s">
        <v>12229</v>
      </c>
      <c r="P118" s="2004" t="s">
        <v>2210</v>
      </c>
      <c r="Q118" s="2004"/>
      <c r="R118" s="2004"/>
      <c r="S118" s="2004"/>
      <c r="T118" s="2004"/>
      <c r="U118" s="2004"/>
      <c r="V118" s="2004"/>
      <c r="W118" s="2004"/>
      <c r="X118" s="2004"/>
    </row>
    <row r="119" spans="1:24" s="25" customFormat="1" ht="14.25" customHeight="1">
      <c r="A119" s="40"/>
      <c r="B119" s="2007" t="s">
        <v>12230</v>
      </c>
      <c r="C119" s="2050" t="s">
        <v>9501</v>
      </c>
      <c r="D119" s="2051">
        <v>100</v>
      </c>
      <c r="E119" s="2002"/>
      <c r="F119" s="2002"/>
      <c r="G119" s="2005"/>
      <c r="H119" s="2011"/>
      <c r="I119" s="2005"/>
      <c r="J119" s="2005"/>
      <c r="K119" s="2052"/>
      <c r="L119" s="2005"/>
      <c r="M119" s="2011"/>
      <c r="N119" s="2004"/>
      <c r="O119" s="2005"/>
      <c r="P119" s="2004"/>
      <c r="Q119" s="2004"/>
      <c r="R119" s="2004"/>
      <c r="S119" s="2004"/>
      <c r="T119" s="2004"/>
      <c r="U119" s="2004"/>
      <c r="V119" s="2004"/>
      <c r="W119" s="2004"/>
      <c r="X119" s="2004"/>
    </row>
    <row r="120" spans="1:24" s="25" customFormat="1" ht="14.25" customHeight="1">
      <c r="A120" s="40"/>
      <c r="B120" s="2007"/>
      <c r="C120" s="2050"/>
      <c r="D120" s="2051"/>
      <c r="E120" s="2002"/>
      <c r="F120" s="2002"/>
      <c r="G120" s="2005"/>
      <c r="H120" s="2011"/>
      <c r="I120" s="2005"/>
      <c r="J120" s="2005"/>
      <c r="K120" s="2052"/>
      <c r="L120" s="2005"/>
      <c r="M120" s="2011"/>
      <c r="N120" s="2004"/>
      <c r="O120" s="2005"/>
      <c r="P120" s="2004"/>
      <c r="Q120" s="2004"/>
      <c r="R120" s="2004"/>
      <c r="S120" s="2004"/>
      <c r="T120" s="2004"/>
      <c r="U120" s="2004"/>
      <c r="V120" s="2004"/>
      <c r="W120" s="2004"/>
      <c r="X120" s="2004"/>
    </row>
    <row r="121" spans="1:24" s="25" customFormat="1" ht="14.25" customHeight="1">
      <c r="A121" s="40">
        <v>5103095</v>
      </c>
      <c r="B121" s="2007" t="s">
        <v>12200</v>
      </c>
      <c r="C121" s="2050" t="s">
        <v>12231</v>
      </c>
      <c r="D121" s="2051">
        <v>3500</v>
      </c>
      <c r="E121" s="2002">
        <v>350000</v>
      </c>
      <c r="F121" s="2002">
        <v>197000</v>
      </c>
      <c r="G121" s="2005" t="s">
        <v>25</v>
      </c>
      <c r="H121" s="2011">
        <v>42809</v>
      </c>
      <c r="I121" s="2005" t="s">
        <v>192</v>
      </c>
      <c r="J121" s="2005"/>
      <c r="K121" s="2052"/>
      <c r="L121" s="2005" t="s">
        <v>67</v>
      </c>
      <c r="M121" s="2011">
        <v>42931</v>
      </c>
      <c r="N121" s="2004"/>
      <c r="O121" s="2005"/>
      <c r="P121" s="2004" t="s">
        <v>12232</v>
      </c>
      <c r="Q121" s="2004"/>
      <c r="R121" s="2004"/>
      <c r="S121" s="2004"/>
      <c r="T121" s="2004"/>
      <c r="U121" s="2004"/>
      <c r="V121" s="2004"/>
      <c r="W121" s="2004"/>
      <c r="X121" s="2004"/>
    </row>
    <row r="122" spans="1:24" s="25" customFormat="1" ht="14.25" customHeight="1">
      <c r="A122" s="40">
        <v>5103133</v>
      </c>
      <c r="B122" s="2007" t="s">
        <v>9553</v>
      </c>
      <c r="C122" s="2050" t="s">
        <v>12233</v>
      </c>
      <c r="D122" s="2051">
        <v>2300</v>
      </c>
      <c r="E122" s="2002">
        <v>87000</v>
      </c>
      <c r="F122" s="2002">
        <v>87000</v>
      </c>
      <c r="G122" s="2005" t="s">
        <v>25</v>
      </c>
      <c r="H122" s="2011">
        <v>42816</v>
      </c>
      <c r="I122" s="2005" t="s">
        <v>355</v>
      </c>
      <c r="J122" s="2005"/>
      <c r="K122" s="2052"/>
      <c r="L122" s="2005" t="s">
        <v>67</v>
      </c>
      <c r="M122" s="2011">
        <v>42931</v>
      </c>
      <c r="N122" s="2004"/>
      <c r="O122" s="2005"/>
      <c r="P122" s="2004" t="s">
        <v>12234</v>
      </c>
      <c r="Q122" s="2004"/>
      <c r="R122" s="2004"/>
      <c r="S122" s="2004"/>
      <c r="T122" s="2004"/>
      <c r="U122" s="2004"/>
      <c r="V122" s="2004"/>
      <c r="W122" s="2004"/>
      <c r="X122" s="2004"/>
    </row>
    <row r="123" spans="1:24" s="25" customFormat="1" ht="14.25" customHeight="1">
      <c r="A123" s="40"/>
      <c r="B123" s="2007"/>
      <c r="C123" s="2050"/>
      <c r="D123" s="2051"/>
      <c r="E123" s="2002"/>
      <c r="F123" s="2002"/>
      <c r="G123" s="2005"/>
      <c r="H123" s="2011"/>
      <c r="I123" s="2005"/>
      <c r="J123" s="2005"/>
      <c r="K123" s="2052"/>
      <c r="L123" s="2005"/>
      <c r="M123" s="2011"/>
      <c r="N123" s="2004"/>
      <c r="O123" s="2005"/>
      <c r="P123" s="2004"/>
      <c r="Q123" s="2004"/>
      <c r="R123" s="2004"/>
      <c r="S123" s="2004"/>
      <c r="T123" s="2004"/>
      <c r="U123" s="2004"/>
      <c r="V123" s="2004"/>
      <c r="W123" s="2004"/>
      <c r="X123" s="2004"/>
    </row>
    <row r="124" spans="1:24" s="25" customFormat="1" ht="14.25" customHeight="1">
      <c r="A124" s="7" t="s">
        <v>10592</v>
      </c>
      <c r="B124" s="2007"/>
      <c r="C124" s="650" t="s">
        <v>12217</v>
      </c>
      <c r="D124" s="2051"/>
      <c r="E124" s="2002"/>
      <c r="F124" s="2002"/>
      <c r="G124" s="2005"/>
      <c r="H124" s="2011"/>
      <c r="I124" s="2005"/>
      <c r="J124" s="2005"/>
      <c r="K124" s="2052"/>
      <c r="L124" s="2005"/>
      <c r="M124" s="2011"/>
      <c r="N124" s="2004"/>
      <c r="O124" s="2005"/>
      <c r="P124" s="2004"/>
      <c r="Q124" s="2004"/>
      <c r="R124" s="2004"/>
      <c r="S124" s="2004"/>
      <c r="T124" s="2004"/>
      <c r="U124" s="2004"/>
      <c r="V124" s="2004"/>
      <c r="W124" s="2004"/>
      <c r="X124" s="2004"/>
    </row>
    <row r="125" spans="1:24" s="25" customFormat="1" ht="14.25" customHeight="1">
      <c r="A125" s="40">
        <v>5104015</v>
      </c>
      <c r="B125" s="2007" t="s">
        <v>9497</v>
      </c>
      <c r="C125" s="2050" t="s">
        <v>12235</v>
      </c>
      <c r="D125" s="2051">
        <v>2700</v>
      </c>
      <c r="E125" s="2002">
        <v>289000</v>
      </c>
      <c r="F125" s="2002">
        <v>132000</v>
      </c>
      <c r="G125" s="2005" t="s">
        <v>64</v>
      </c>
      <c r="H125" s="2011">
        <v>42830</v>
      </c>
      <c r="I125" s="2005" t="s">
        <v>87</v>
      </c>
      <c r="J125" s="2005" t="s">
        <v>449</v>
      </c>
      <c r="K125" s="2052"/>
      <c r="L125" s="2005" t="s">
        <v>107</v>
      </c>
      <c r="M125" s="2011">
        <v>42936</v>
      </c>
      <c r="N125" s="2112" t="s">
        <v>728</v>
      </c>
      <c r="O125" s="2027" t="s">
        <v>12236</v>
      </c>
      <c r="P125" s="2004" t="s">
        <v>2210</v>
      </c>
      <c r="Q125" s="2004"/>
      <c r="R125" s="2004"/>
      <c r="S125" s="2004"/>
      <c r="T125" s="2004"/>
      <c r="U125" s="2004"/>
      <c r="V125" s="2004"/>
      <c r="W125" s="2004"/>
      <c r="X125" s="2004"/>
    </row>
    <row r="126" spans="1:24" s="25" customFormat="1" ht="14.25" customHeight="1">
      <c r="A126" s="40"/>
      <c r="B126" s="2007" t="s">
        <v>12237</v>
      </c>
      <c r="C126" s="2050" t="s">
        <v>9501</v>
      </c>
      <c r="D126" s="2051">
        <v>100</v>
      </c>
      <c r="E126" s="2002"/>
      <c r="F126" s="2002"/>
      <c r="G126" s="2005"/>
      <c r="H126" s="2011"/>
      <c r="I126" s="2005"/>
      <c r="J126" s="2005"/>
      <c r="K126" s="2052"/>
      <c r="L126" s="2005"/>
      <c r="M126" s="2011"/>
      <c r="N126" s="2004"/>
      <c r="O126" s="2005"/>
      <c r="P126" s="2004"/>
      <c r="Q126" s="2004"/>
      <c r="R126" s="2004"/>
      <c r="S126" s="2004"/>
      <c r="T126" s="2004"/>
      <c r="U126" s="2004"/>
      <c r="V126" s="2004"/>
      <c r="W126" s="2004"/>
      <c r="X126" s="2004"/>
    </row>
    <row r="127" spans="1:24" s="25" customFormat="1" ht="14.25" customHeight="1">
      <c r="A127" s="40">
        <v>5104031</v>
      </c>
      <c r="B127" s="2007" t="s">
        <v>9680</v>
      </c>
      <c r="C127" s="2050" t="s">
        <v>12238</v>
      </c>
      <c r="D127" s="2051">
        <v>3450</v>
      </c>
      <c r="E127" s="2002">
        <v>362000</v>
      </c>
      <c r="F127" s="2002">
        <v>185000</v>
      </c>
      <c r="G127" s="2005" t="s">
        <v>25</v>
      </c>
      <c r="H127" s="2011">
        <v>75706</v>
      </c>
      <c r="I127" s="2005" t="s">
        <v>481</v>
      </c>
      <c r="J127" s="2005"/>
      <c r="K127" s="2052"/>
      <c r="L127" s="2005" t="s">
        <v>107</v>
      </c>
      <c r="M127" s="2011">
        <v>42936</v>
      </c>
      <c r="N127" s="2112" t="s">
        <v>728</v>
      </c>
      <c r="O127" s="2005"/>
      <c r="P127" s="2004" t="s">
        <v>12239</v>
      </c>
      <c r="Q127" s="2004"/>
      <c r="R127" s="2004"/>
      <c r="S127" s="2004"/>
      <c r="T127" s="2004"/>
      <c r="U127" s="2004"/>
      <c r="V127" s="2004"/>
      <c r="W127" s="2004"/>
      <c r="X127" s="2004"/>
    </row>
    <row r="128" spans="1:24" s="25" customFormat="1" ht="14.25" customHeight="1">
      <c r="A128" s="40"/>
      <c r="B128" s="2007"/>
      <c r="C128" s="2050"/>
      <c r="D128" s="2051"/>
      <c r="E128" s="2002"/>
      <c r="F128" s="2002"/>
      <c r="G128" s="2005"/>
      <c r="H128" s="2011"/>
      <c r="I128" s="2005"/>
      <c r="J128" s="2005"/>
      <c r="K128" s="2052"/>
      <c r="L128" s="2005"/>
      <c r="M128" s="2011"/>
      <c r="N128" s="2004"/>
      <c r="O128" s="2005"/>
      <c r="P128" s="2004"/>
      <c r="Q128" s="2004"/>
      <c r="R128" s="2004"/>
      <c r="S128" s="2004"/>
      <c r="T128" s="2004"/>
      <c r="U128" s="2004"/>
      <c r="V128" s="2004"/>
      <c r="W128" s="2004"/>
      <c r="X128" s="2004"/>
    </row>
    <row r="129" spans="1:24" s="25" customFormat="1" ht="14.25" customHeight="1">
      <c r="A129" s="40"/>
      <c r="B129" s="44" t="s">
        <v>9559</v>
      </c>
      <c r="C129" s="2050"/>
      <c r="D129" s="2051"/>
      <c r="E129" s="2002"/>
      <c r="F129" s="2002"/>
      <c r="G129" s="2005"/>
      <c r="H129" s="2011"/>
      <c r="I129" s="2005"/>
      <c r="J129" s="2005"/>
      <c r="K129" s="2052"/>
      <c r="L129" s="2005"/>
      <c r="M129" s="2011"/>
      <c r="N129" s="2004"/>
      <c r="O129" s="2005"/>
      <c r="P129" s="2004"/>
      <c r="Q129" s="2004"/>
      <c r="R129" s="2004"/>
      <c r="S129" s="2004"/>
      <c r="T129" s="2004"/>
      <c r="U129" s="2004"/>
      <c r="V129" s="2004"/>
      <c r="W129" s="2004"/>
      <c r="X129" s="2004"/>
    </row>
    <row r="130" spans="1:24" s="25" customFormat="1" ht="14.25" customHeight="1">
      <c r="A130" s="40" t="s">
        <v>12240</v>
      </c>
      <c r="B130" s="2007" t="s">
        <v>12241</v>
      </c>
      <c r="C130" s="2050"/>
      <c r="D130" s="2051">
        <v>60</v>
      </c>
      <c r="E130" s="2002"/>
      <c r="F130" s="2002"/>
      <c r="G130" s="2005"/>
      <c r="H130" s="2011"/>
      <c r="I130" s="2005"/>
      <c r="J130" s="2005"/>
      <c r="K130" s="2052"/>
      <c r="L130" s="2005"/>
      <c r="M130" s="2011"/>
      <c r="N130" s="2004"/>
      <c r="O130" s="2005"/>
      <c r="P130" s="2004"/>
      <c r="Q130" s="2004"/>
      <c r="R130" s="2004"/>
      <c r="S130" s="2004"/>
      <c r="T130" s="2004"/>
      <c r="U130" s="2004"/>
      <c r="V130" s="2004"/>
      <c r="W130" s="2004"/>
      <c r="X130" s="2004"/>
    </row>
    <row r="131" spans="1:24" s="25" customFormat="1" ht="14.25" customHeight="1">
      <c r="A131" s="40"/>
      <c r="B131" s="2007"/>
      <c r="C131" s="2050"/>
      <c r="D131" s="2051"/>
      <c r="E131" s="2002"/>
      <c r="F131" s="2002"/>
      <c r="G131" s="2005"/>
      <c r="H131" s="2011"/>
      <c r="I131" s="2005"/>
      <c r="J131" s="2005"/>
      <c r="K131" s="2052"/>
      <c r="L131" s="2005"/>
      <c r="M131" s="2011"/>
      <c r="N131" s="2004"/>
      <c r="O131" s="2005"/>
      <c r="P131" s="2004"/>
      <c r="Q131" s="2004"/>
      <c r="R131" s="2004"/>
      <c r="S131" s="2004"/>
      <c r="T131" s="2004"/>
      <c r="U131" s="2004"/>
      <c r="V131" s="2004"/>
      <c r="W131" s="2004"/>
      <c r="X131" s="2004"/>
    </row>
    <row r="132" spans="1:24" s="25" customFormat="1" ht="14.25" customHeight="1">
      <c r="A132" s="40"/>
      <c r="B132" s="2007" t="s">
        <v>12242</v>
      </c>
      <c r="C132" s="2050"/>
      <c r="D132" s="2051">
        <v>660</v>
      </c>
      <c r="E132" s="2002"/>
      <c r="F132" s="2002"/>
      <c r="G132" s="2005"/>
      <c r="H132" s="2011"/>
      <c r="I132" s="2005"/>
      <c r="J132" s="2005"/>
      <c r="K132" s="2052"/>
      <c r="L132" s="2005"/>
      <c r="M132" s="2011"/>
      <c r="N132" s="2004"/>
      <c r="O132" s="2005"/>
      <c r="P132" s="2004"/>
      <c r="Q132" s="2004"/>
      <c r="R132" s="2004"/>
      <c r="S132" s="2004"/>
      <c r="T132" s="2004"/>
      <c r="U132" s="2004"/>
      <c r="V132" s="2004"/>
      <c r="W132" s="2004"/>
      <c r="X132" s="2004"/>
    </row>
    <row r="133" spans="1:24" s="25" customFormat="1" ht="14.25" customHeight="1">
      <c r="A133" s="40"/>
      <c r="B133" s="2007"/>
      <c r="C133" s="2050"/>
      <c r="D133" s="2051"/>
      <c r="E133" s="2002"/>
      <c r="F133" s="2002"/>
      <c r="G133" s="2005"/>
      <c r="H133" s="2011"/>
      <c r="I133" s="2005"/>
      <c r="J133" s="2005"/>
      <c r="K133" s="2052"/>
      <c r="L133" s="2005"/>
      <c r="M133" s="2011"/>
      <c r="N133" s="2004"/>
      <c r="O133" s="2005"/>
      <c r="P133" s="2004"/>
      <c r="Q133" s="2004"/>
      <c r="R133" s="2004"/>
      <c r="S133" s="2004"/>
      <c r="T133" s="2004"/>
      <c r="U133" s="2004"/>
      <c r="V133" s="2004"/>
      <c r="W133" s="2004"/>
      <c r="X133" s="2004"/>
    </row>
    <row r="134" spans="1:24" s="25" customFormat="1" ht="14.25" customHeight="1">
      <c r="A134" s="40"/>
      <c r="B134" s="2007" t="s">
        <v>12243</v>
      </c>
      <c r="C134" s="2050"/>
      <c r="D134" s="2051"/>
      <c r="E134" s="2002"/>
      <c r="F134" s="2002"/>
      <c r="G134" s="2005"/>
      <c r="H134" s="2011"/>
      <c r="I134" s="2005"/>
      <c r="J134" s="2005"/>
      <c r="K134" s="2052"/>
      <c r="L134" s="2005"/>
      <c r="M134" s="2011"/>
      <c r="N134" s="2004"/>
      <c r="O134" s="2005"/>
      <c r="P134" s="2004"/>
      <c r="Q134" s="2004"/>
      <c r="R134" s="2004"/>
      <c r="S134" s="2004"/>
      <c r="T134" s="2004"/>
      <c r="U134" s="2004"/>
      <c r="V134" s="2004"/>
      <c r="W134" s="2004"/>
      <c r="X134" s="2004"/>
    </row>
    <row r="135" spans="1:24" s="25" customFormat="1" ht="14.25" customHeight="1">
      <c r="A135" s="40"/>
      <c r="B135" s="2007" t="s">
        <v>731</v>
      </c>
      <c r="C135" s="2050"/>
      <c r="D135" s="2051"/>
      <c r="E135" s="2002"/>
      <c r="F135" s="2002"/>
      <c r="G135" s="2005"/>
      <c r="H135" s="2011"/>
      <c r="I135" s="2005"/>
      <c r="J135" s="2005"/>
      <c r="K135" s="2052"/>
      <c r="L135" s="2005"/>
      <c r="M135" s="2011"/>
      <c r="N135" s="2004"/>
      <c r="O135" s="2005"/>
      <c r="P135" s="2004"/>
      <c r="Q135" s="2004"/>
      <c r="R135" s="2004"/>
      <c r="S135" s="2004"/>
      <c r="T135" s="2004"/>
      <c r="U135" s="2004"/>
      <c r="V135" s="2004"/>
      <c r="W135" s="2004"/>
      <c r="X135" s="2004"/>
    </row>
    <row r="136" spans="1:24" s="25" customFormat="1" ht="14.25" customHeight="1">
      <c r="A136" s="40"/>
      <c r="B136" s="2007"/>
      <c r="C136" s="2050"/>
      <c r="D136" s="2051"/>
      <c r="E136" s="2002"/>
      <c r="F136" s="2002"/>
      <c r="G136" s="2005"/>
      <c r="H136" s="2011"/>
      <c r="I136" s="2005"/>
      <c r="J136" s="2005"/>
      <c r="K136" s="2052"/>
      <c r="L136" s="2005"/>
      <c r="M136" s="2011"/>
      <c r="N136" s="2004"/>
      <c r="O136" s="2005"/>
      <c r="P136" s="2004"/>
      <c r="Q136" s="2004"/>
      <c r="R136" s="2004"/>
      <c r="S136" s="2004"/>
      <c r="T136" s="2004"/>
      <c r="U136" s="2004"/>
      <c r="V136" s="2004"/>
      <c r="W136" s="2004"/>
      <c r="X136" s="2004"/>
    </row>
    <row r="137" spans="1:24" s="25" customFormat="1" ht="14.25" customHeight="1">
      <c r="A137" s="40"/>
      <c r="B137" s="2007"/>
      <c r="C137" s="2050"/>
      <c r="D137" s="2051"/>
      <c r="E137" s="2002"/>
      <c r="F137" s="2002"/>
      <c r="G137" s="2005"/>
      <c r="H137" s="2011"/>
      <c r="I137" s="2005"/>
      <c r="J137" s="2005"/>
      <c r="K137" s="2052"/>
      <c r="L137" s="2005"/>
      <c r="M137" s="2011"/>
      <c r="N137" s="2004"/>
      <c r="O137" s="2005"/>
      <c r="P137" s="2004"/>
      <c r="Q137" s="2004"/>
      <c r="R137" s="2004"/>
      <c r="S137" s="2004"/>
      <c r="T137" s="2004"/>
      <c r="U137" s="2004"/>
      <c r="V137" s="2004"/>
      <c r="W137" s="2004"/>
      <c r="X137" s="2004"/>
    </row>
    <row r="138" spans="1:24" s="498" customFormat="1" ht="14.25" customHeight="1">
      <c r="A138" s="1897"/>
      <c r="B138" s="2017"/>
      <c r="C138" s="2236"/>
      <c r="D138" s="2237"/>
      <c r="E138" s="2111"/>
      <c r="F138" s="2111"/>
      <c r="G138" s="2019"/>
      <c r="H138" s="2022"/>
      <c r="I138" s="2019"/>
      <c r="J138" s="2019"/>
      <c r="K138" s="2080"/>
      <c r="L138" s="2019"/>
      <c r="M138" s="2022"/>
      <c r="N138" s="2023"/>
      <c r="O138" s="2019"/>
      <c r="P138" s="2023"/>
      <c r="Q138" s="2023"/>
      <c r="R138" s="2023"/>
      <c r="S138" s="2023"/>
      <c r="T138" s="2023"/>
      <c r="U138" s="2023"/>
      <c r="V138" s="2023"/>
      <c r="W138" s="2023"/>
      <c r="X138" s="2023"/>
    </row>
    <row r="139" spans="1:24" s="25" customFormat="1" ht="14.25" customHeight="1">
      <c r="A139" s="7" t="s">
        <v>773</v>
      </c>
      <c r="B139" s="2007"/>
      <c r="C139" s="650" t="s">
        <v>12175</v>
      </c>
      <c r="D139" s="2051"/>
      <c r="E139" s="2002"/>
      <c r="F139" s="2002"/>
      <c r="G139" s="2005"/>
      <c r="H139" s="2011"/>
      <c r="I139" s="2005"/>
      <c r="J139" s="2005"/>
      <c r="K139" s="2052"/>
      <c r="L139" s="2005"/>
      <c r="M139" s="2011"/>
      <c r="N139" s="2004"/>
      <c r="O139" s="2005"/>
      <c r="P139" s="2004"/>
      <c r="Q139" s="2004"/>
      <c r="R139" s="2004"/>
      <c r="S139" s="2004"/>
      <c r="T139" s="2004"/>
      <c r="U139" s="2004"/>
      <c r="V139" s="2004"/>
      <c r="W139" s="2004"/>
      <c r="X139" s="2004"/>
    </row>
    <row r="140" spans="1:24" s="25" customFormat="1" ht="14.25" customHeight="1">
      <c r="A140" s="40">
        <v>5103176</v>
      </c>
      <c r="B140" s="2007" t="s">
        <v>9767</v>
      </c>
      <c r="C140" s="2050" t="s">
        <v>12244</v>
      </c>
      <c r="D140" s="2051">
        <v>2700</v>
      </c>
      <c r="E140" s="2002">
        <v>292000</v>
      </c>
      <c r="F140" s="2002">
        <v>134000</v>
      </c>
      <c r="G140" s="2005" t="s">
        <v>110</v>
      </c>
      <c r="H140" s="2011">
        <v>42823</v>
      </c>
      <c r="I140" s="2005" t="s">
        <v>192</v>
      </c>
      <c r="J140" s="2005"/>
      <c r="K140" s="2052"/>
      <c r="L140" s="2005" t="s">
        <v>67</v>
      </c>
      <c r="M140" s="2011">
        <v>42956</v>
      </c>
      <c r="N140" s="2004" t="s">
        <v>728</v>
      </c>
      <c r="O140" s="2005"/>
      <c r="P140" s="2004" t="s">
        <v>729</v>
      </c>
      <c r="Q140" s="2004"/>
      <c r="R140" s="2004"/>
      <c r="S140" s="2004"/>
      <c r="T140" s="2004"/>
      <c r="U140" s="2004"/>
      <c r="V140" s="2004"/>
      <c r="W140" s="2004"/>
      <c r="X140" s="2004"/>
    </row>
    <row r="141" spans="1:24" s="25" customFormat="1" ht="14.25" customHeight="1">
      <c r="A141" s="40"/>
      <c r="B141" s="2007"/>
      <c r="C141" s="2050"/>
      <c r="D141" s="2051"/>
      <c r="E141" s="2002"/>
      <c r="F141" s="2002"/>
      <c r="G141" s="2005"/>
      <c r="H141" s="2011"/>
      <c r="I141" s="2005"/>
      <c r="J141" s="2005"/>
      <c r="K141" s="2052"/>
      <c r="L141" s="2005"/>
      <c r="M141" s="2011"/>
      <c r="N141" s="2004"/>
      <c r="O141" s="2005"/>
      <c r="P141" s="2004"/>
      <c r="Q141" s="2004"/>
      <c r="R141" s="2004"/>
      <c r="S141" s="2004"/>
      <c r="T141" s="2004"/>
      <c r="U141" s="2004"/>
      <c r="V141" s="2004"/>
      <c r="W141" s="2004"/>
      <c r="X141" s="2004"/>
    </row>
    <row r="142" spans="1:24" s="25" customFormat="1" ht="14.25" customHeight="1">
      <c r="A142" s="7" t="s">
        <v>773</v>
      </c>
      <c r="B142" s="2007"/>
      <c r="C142" s="650" t="s">
        <v>12217</v>
      </c>
      <c r="D142" s="2051"/>
      <c r="E142" s="2002"/>
      <c r="F142" s="2002"/>
      <c r="G142" s="2005"/>
      <c r="H142" s="2011"/>
      <c r="I142" s="2005"/>
      <c r="J142" s="2005"/>
      <c r="K142" s="2052"/>
      <c r="L142" s="2005"/>
      <c r="M142" s="2011"/>
      <c r="N142" s="2004"/>
      <c r="O142" s="2005"/>
      <c r="P142" s="2004"/>
      <c r="Q142" s="2004"/>
      <c r="R142" s="2004"/>
      <c r="S142" s="2004"/>
      <c r="T142" s="2004"/>
      <c r="U142" s="2004"/>
      <c r="V142" s="2004"/>
      <c r="W142" s="2004"/>
      <c r="X142" s="2004"/>
    </row>
    <row r="143" spans="1:24" s="25" customFormat="1" ht="14.25" customHeight="1">
      <c r="A143" s="40">
        <v>5104029</v>
      </c>
      <c r="B143" s="2007" t="s">
        <v>9507</v>
      </c>
      <c r="C143" s="2050" t="s">
        <v>12245</v>
      </c>
      <c r="D143" s="2051">
        <v>2350</v>
      </c>
      <c r="E143" s="2002">
        <v>247000</v>
      </c>
      <c r="F143" s="2002">
        <v>90000</v>
      </c>
      <c r="G143" s="2005" t="s">
        <v>25</v>
      </c>
      <c r="H143" s="2011">
        <v>42835</v>
      </c>
      <c r="I143" s="2005" t="s">
        <v>1767</v>
      </c>
      <c r="J143" s="2005" t="s">
        <v>449</v>
      </c>
      <c r="K143" s="2052"/>
      <c r="L143" s="2005" t="s">
        <v>67</v>
      </c>
      <c r="M143" s="2011">
        <v>42956</v>
      </c>
      <c r="N143" s="2004" t="s">
        <v>728</v>
      </c>
      <c r="O143" s="2027" t="s">
        <v>12246</v>
      </c>
      <c r="P143" s="2004" t="s">
        <v>729</v>
      </c>
      <c r="Q143" s="2004"/>
      <c r="R143" s="2004"/>
      <c r="S143" s="2004"/>
      <c r="T143" s="2004"/>
      <c r="U143" s="2004"/>
      <c r="V143" s="2004"/>
      <c r="W143" s="2004"/>
      <c r="X143" s="2004"/>
    </row>
    <row r="144" spans="1:24" s="25" customFormat="1" ht="14.25" customHeight="1">
      <c r="A144" s="40"/>
      <c r="B144" s="2007" t="s">
        <v>12247</v>
      </c>
      <c r="C144" s="2050" t="s">
        <v>9501</v>
      </c>
      <c r="D144" s="2051">
        <v>100</v>
      </c>
      <c r="E144" s="2002"/>
      <c r="F144" s="2002"/>
      <c r="G144" s="2005"/>
      <c r="H144" s="2011"/>
      <c r="I144" s="2005"/>
      <c r="J144" s="2005"/>
      <c r="K144" s="2052"/>
      <c r="L144" s="2005"/>
      <c r="M144" s="2011"/>
      <c r="N144" s="2004"/>
      <c r="O144" s="2005"/>
      <c r="P144" s="2004"/>
      <c r="Q144" s="2004"/>
      <c r="R144" s="2004"/>
      <c r="S144" s="2004"/>
      <c r="T144" s="2004"/>
      <c r="U144" s="2004"/>
      <c r="V144" s="2004"/>
      <c r="W144" s="2004"/>
      <c r="X144" s="2004"/>
    </row>
    <row r="145" spans="1:24" s="25" customFormat="1" ht="14.25" customHeight="1">
      <c r="A145" s="40">
        <v>5104030</v>
      </c>
      <c r="B145" s="2007" t="s">
        <v>9507</v>
      </c>
      <c r="C145" s="2050" t="s">
        <v>12248</v>
      </c>
      <c r="D145" s="2051">
        <v>2550</v>
      </c>
      <c r="E145" s="2002">
        <v>268000</v>
      </c>
      <c r="F145" s="2002">
        <v>115000</v>
      </c>
      <c r="G145" s="2005" t="s">
        <v>64</v>
      </c>
      <c r="H145" s="2011">
        <v>42835</v>
      </c>
      <c r="I145" s="2005" t="s">
        <v>2493</v>
      </c>
      <c r="J145" s="2005"/>
      <c r="K145" s="2052"/>
      <c r="L145" s="2005" t="s">
        <v>67</v>
      </c>
      <c r="M145" s="2011">
        <v>42956</v>
      </c>
      <c r="N145" s="2004" t="s">
        <v>728</v>
      </c>
      <c r="O145" s="2005"/>
      <c r="P145" s="2004" t="s">
        <v>12249</v>
      </c>
      <c r="Q145" s="2004"/>
      <c r="R145" s="2004"/>
      <c r="S145" s="2004"/>
      <c r="T145" s="2004"/>
      <c r="U145" s="2004"/>
      <c r="V145" s="2004"/>
      <c r="W145" s="2004"/>
      <c r="X145" s="2004"/>
    </row>
    <row r="146" spans="1:24" s="25" customFormat="1" ht="14.25" customHeight="1">
      <c r="A146" s="40">
        <v>5104035</v>
      </c>
      <c r="B146" s="2007" t="s">
        <v>9507</v>
      </c>
      <c r="C146" s="2050" t="s">
        <v>12250</v>
      </c>
      <c r="D146" s="2051">
        <v>2400</v>
      </c>
      <c r="E146" s="2002">
        <v>252000</v>
      </c>
      <c r="F146" s="2002">
        <v>106000</v>
      </c>
      <c r="G146" s="2005" t="s">
        <v>369</v>
      </c>
      <c r="H146" s="2011">
        <v>42836</v>
      </c>
      <c r="I146" s="2005" t="s">
        <v>334</v>
      </c>
      <c r="J146" s="2005"/>
      <c r="K146" s="2052"/>
      <c r="L146" s="2005" t="s">
        <v>67</v>
      </c>
      <c r="M146" s="2011">
        <v>42956</v>
      </c>
      <c r="N146" s="2004" t="s">
        <v>728</v>
      </c>
      <c r="O146" s="2005"/>
      <c r="P146" s="2004" t="s">
        <v>2236</v>
      </c>
      <c r="Q146" s="2004"/>
      <c r="R146" s="2004"/>
      <c r="S146" s="2004"/>
      <c r="T146" s="2004"/>
      <c r="U146" s="2004"/>
      <c r="V146" s="2004"/>
      <c r="W146" s="2004"/>
      <c r="X146" s="2004"/>
    </row>
    <row r="147" spans="1:24" s="25" customFormat="1" ht="14.25" customHeight="1">
      <c r="A147" s="40">
        <v>5104036</v>
      </c>
      <c r="B147" s="2007" t="s">
        <v>9497</v>
      </c>
      <c r="C147" s="2050" t="s">
        <v>12251</v>
      </c>
      <c r="D147" s="2051">
        <v>2050</v>
      </c>
      <c r="E147" s="2002">
        <v>215000</v>
      </c>
      <c r="F147" s="2002">
        <v>57000</v>
      </c>
      <c r="G147" s="2005" t="s">
        <v>64</v>
      </c>
      <c r="H147" s="2011">
        <v>42836</v>
      </c>
      <c r="I147" s="2005" t="s">
        <v>299</v>
      </c>
      <c r="J147" s="2005" t="s">
        <v>449</v>
      </c>
      <c r="K147" s="2052"/>
      <c r="L147" s="2005" t="s">
        <v>67</v>
      </c>
      <c r="M147" s="2011">
        <v>42956</v>
      </c>
      <c r="N147" s="2004" t="s">
        <v>728</v>
      </c>
      <c r="O147" s="2027" t="s">
        <v>12252</v>
      </c>
      <c r="P147" s="2004" t="s">
        <v>2236</v>
      </c>
      <c r="Q147" s="2004"/>
      <c r="R147" s="2004"/>
      <c r="S147" s="2004"/>
      <c r="T147" s="2004"/>
      <c r="U147" s="2004"/>
      <c r="V147" s="2004"/>
      <c r="W147" s="2004"/>
      <c r="X147" s="2004"/>
    </row>
    <row r="148" spans="1:24" s="25" customFormat="1" ht="14.25" customHeight="1">
      <c r="A148" s="40"/>
      <c r="B148" s="2007" t="s">
        <v>12253</v>
      </c>
      <c r="C148" s="2050" t="s">
        <v>9501</v>
      </c>
      <c r="D148" s="2051">
        <v>100</v>
      </c>
      <c r="E148" s="2002"/>
      <c r="F148" s="2002"/>
      <c r="G148" s="2005"/>
      <c r="H148" s="2011"/>
      <c r="I148" s="2005"/>
      <c r="J148" s="2005"/>
      <c r="K148" s="2052"/>
      <c r="L148" s="2005"/>
      <c r="M148" s="2011"/>
      <c r="N148" s="2004"/>
      <c r="O148" s="2005"/>
      <c r="P148" s="2004"/>
      <c r="Q148" s="2004"/>
      <c r="R148" s="2004"/>
      <c r="S148" s="2004"/>
      <c r="T148" s="2004"/>
      <c r="U148" s="2004"/>
      <c r="V148" s="2004"/>
      <c r="W148" s="2004"/>
      <c r="X148" s="2004"/>
    </row>
    <row r="149" spans="1:24" s="25" customFormat="1" ht="14.25" customHeight="1">
      <c r="A149" s="40">
        <v>5104041</v>
      </c>
      <c r="B149" s="2007" t="s">
        <v>12163</v>
      </c>
      <c r="C149" s="2050" t="s">
        <v>12254</v>
      </c>
      <c r="D149" s="2051">
        <v>3050</v>
      </c>
      <c r="E149" s="2002">
        <v>320000</v>
      </c>
      <c r="F149" s="2002">
        <v>140000</v>
      </c>
      <c r="G149" s="2005" t="s">
        <v>25</v>
      </c>
      <c r="H149" s="2011">
        <v>42837</v>
      </c>
      <c r="I149" s="2005" t="s">
        <v>192</v>
      </c>
      <c r="J149" s="2005" t="s">
        <v>449</v>
      </c>
      <c r="K149" s="2052"/>
      <c r="L149" s="2005" t="s">
        <v>67</v>
      </c>
      <c r="M149" s="2011">
        <v>42956</v>
      </c>
      <c r="N149" s="2004" t="s">
        <v>728</v>
      </c>
      <c r="O149" s="2027" t="s">
        <v>12255</v>
      </c>
      <c r="P149" s="2004" t="s">
        <v>12256</v>
      </c>
      <c r="Q149" s="2004"/>
      <c r="R149" s="2004"/>
      <c r="S149" s="2004"/>
      <c r="T149" s="2004"/>
      <c r="U149" s="2004"/>
      <c r="V149" s="2004"/>
      <c r="W149" s="2004"/>
      <c r="X149" s="2004"/>
    </row>
    <row r="150" spans="1:24" s="25" customFormat="1" ht="14.25" customHeight="1">
      <c r="A150" s="40"/>
      <c r="B150" s="2007" t="s">
        <v>12257</v>
      </c>
      <c r="C150" s="2050" t="s">
        <v>9501</v>
      </c>
      <c r="D150" s="2051">
        <v>100</v>
      </c>
      <c r="E150" s="2002"/>
      <c r="F150" s="2002"/>
      <c r="G150" s="2005"/>
      <c r="H150" s="2011"/>
      <c r="I150" s="2005"/>
      <c r="J150" s="2005"/>
      <c r="K150" s="2052"/>
      <c r="L150" s="2005"/>
      <c r="M150" s="2011"/>
      <c r="N150" s="2004"/>
      <c r="O150" s="2005"/>
      <c r="P150" s="2004"/>
      <c r="Q150" s="2004"/>
      <c r="R150" s="2004"/>
      <c r="S150" s="2004"/>
      <c r="T150" s="2004"/>
      <c r="U150" s="2004"/>
      <c r="V150" s="2004"/>
      <c r="W150" s="2004"/>
      <c r="X150" s="2004"/>
    </row>
    <row r="151" spans="1:24" s="25" customFormat="1" ht="14.25" customHeight="1">
      <c r="A151" s="40">
        <v>5104053</v>
      </c>
      <c r="B151" s="2007" t="s">
        <v>9680</v>
      </c>
      <c r="C151" s="2050" t="s">
        <v>12258</v>
      </c>
      <c r="D151" s="2051">
        <v>3150</v>
      </c>
      <c r="E151" s="2002">
        <v>331000</v>
      </c>
      <c r="F151" s="2002">
        <v>150000</v>
      </c>
      <c r="G151" s="2005" t="s">
        <v>12259</v>
      </c>
      <c r="H151" s="2011">
        <v>42838</v>
      </c>
      <c r="I151" s="2005" t="s">
        <v>203</v>
      </c>
      <c r="J151" s="2005" t="s">
        <v>449</v>
      </c>
      <c r="K151" s="2052"/>
      <c r="L151" s="2005" t="s">
        <v>67</v>
      </c>
      <c r="M151" s="2011">
        <v>42956</v>
      </c>
      <c r="N151" s="2004" t="s">
        <v>728</v>
      </c>
      <c r="O151" s="2027" t="s">
        <v>12260</v>
      </c>
      <c r="P151" s="2004" t="s">
        <v>729</v>
      </c>
      <c r="Q151" s="2004"/>
      <c r="R151" s="2004"/>
      <c r="S151" s="2004"/>
      <c r="T151" s="2004"/>
      <c r="U151" s="2004"/>
      <c r="V151" s="2004"/>
      <c r="W151" s="2004"/>
      <c r="X151" s="2004"/>
    </row>
    <row r="152" spans="1:24" s="25" customFormat="1" ht="14.25" customHeight="1">
      <c r="A152" s="40"/>
      <c r="B152" s="2007" t="s">
        <v>12261</v>
      </c>
      <c r="C152" s="2050" t="s">
        <v>9501</v>
      </c>
      <c r="D152" s="2051">
        <v>100</v>
      </c>
      <c r="E152" s="2002"/>
      <c r="F152" s="2002"/>
      <c r="G152" s="2005"/>
      <c r="H152" s="2011"/>
      <c r="I152" s="2005"/>
      <c r="J152" s="2005"/>
      <c r="K152" s="2052"/>
      <c r="L152" s="2005"/>
      <c r="M152" s="2011"/>
      <c r="N152" s="2004"/>
      <c r="O152" s="2005"/>
      <c r="P152" s="2004"/>
      <c r="Q152" s="2004"/>
      <c r="R152" s="2004"/>
      <c r="S152" s="2004"/>
      <c r="T152" s="2004"/>
      <c r="U152" s="2004"/>
      <c r="V152" s="2004"/>
      <c r="W152" s="2004"/>
      <c r="X152" s="2004"/>
    </row>
    <row r="153" spans="1:24" s="25" customFormat="1" ht="14.25" customHeight="1">
      <c r="A153" s="40">
        <v>5104055</v>
      </c>
      <c r="B153" s="2007" t="s">
        <v>9507</v>
      </c>
      <c r="C153" s="2050" t="s">
        <v>12262</v>
      </c>
      <c r="D153" s="2051">
        <v>2200</v>
      </c>
      <c r="E153" s="2002">
        <v>231000</v>
      </c>
      <c r="F153" s="2002">
        <v>73000</v>
      </c>
      <c r="G153" s="2005" t="s">
        <v>64</v>
      </c>
      <c r="H153" s="2011">
        <v>42838</v>
      </c>
      <c r="I153" s="2005" t="s">
        <v>203</v>
      </c>
      <c r="J153" s="2005"/>
      <c r="K153" s="2052"/>
      <c r="L153" s="2005" t="s">
        <v>67</v>
      </c>
      <c r="M153" s="2011">
        <v>42956</v>
      </c>
      <c r="N153" s="2004" t="s">
        <v>728</v>
      </c>
      <c r="O153" s="2005"/>
      <c r="P153" s="2004" t="s">
        <v>2236</v>
      </c>
      <c r="Q153" s="2004"/>
      <c r="R153" s="2004"/>
      <c r="S153" s="2004"/>
      <c r="T153" s="2004"/>
      <c r="U153" s="2004"/>
      <c r="V153" s="2004"/>
      <c r="W153" s="2004"/>
      <c r="X153" s="2004"/>
    </row>
    <row r="154" spans="1:24" s="982" customFormat="1" ht="14.25" customHeight="1">
      <c r="A154" s="40">
        <v>5104081</v>
      </c>
      <c r="B154" s="2007" t="s">
        <v>9507</v>
      </c>
      <c r="C154" s="2050" t="s">
        <v>12263</v>
      </c>
      <c r="D154" s="2051">
        <v>2250</v>
      </c>
      <c r="E154" s="2002">
        <v>236000</v>
      </c>
      <c r="F154" s="2002">
        <v>75000</v>
      </c>
      <c r="G154" s="2005" t="s">
        <v>64</v>
      </c>
      <c r="H154" s="2011">
        <v>42843</v>
      </c>
      <c r="I154" s="2005" t="s">
        <v>334</v>
      </c>
      <c r="J154" s="2005" t="s">
        <v>449</v>
      </c>
      <c r="K154" s="2052"/>
      <c r="L154" s="2005" t="s">
        <v>67</v>
      </c>
      <c r="M154" s="2011">
        <v>42956</v>
      </c>
      <c r="N154" s="2004" t="s">
        <v>728</v>
      </c>
      <c r="O154" s="2027" t="s">
        <v>12264</v>
      </c>
      <c r="P154" s="2004" t="s">
        <v>2236</v>
      </c>
      <c r="Q154" s="2004"/>
      <c r="R154" s="2004"/>
      <c r="S154" s="2004"/>
      <c r="T154" s="2004"/>
      <c r="U154" s="2004"/>
      <c r="V154" s="2004"/>
      <c r="W154" s="2004"/>
      <c r="X154" s="2004"/>
    </row>
    <row r="155" spans="1:24" s="982" customFormat="1" ht="14.25" customHeight="1">
      <c r="A155" s="40"/>
      <c r="B155" s="2007" t="s">
        <v>12265</v>
      </c>
      <c r="C155" s="2050" t="s">
        <v>9501</v>
      </c>
      <c r="D155" s="2051">
        <v>100</v>
      </c>
      <c r="E155" s="2002"/>
      <c r="F155" s="2002"/>
      <c r="G155" s="2005"/>
      <c r="H155" s="2011"/>
      <c r="I155" s="2005"/>
      <c r="J155" s="2005"/>
      <c r="K155" s="2052"/>
      <c r="L155" s="2005"/>
      <c r="M155" s="2011"/>
      <c r="N155" s="2004"/>
      <c r="O155" s="2005"/>
      <c r="P155" s="2004"/>
      <c r="Q155" s="2004"/>
      <c r="R155" s="2004"/>
      <c r="S155" s="2004"/>
      <c r="T155" s="2004"/>
      <c r="U155" s="2004"/>
      <c r="V155" s="2004"/>
      <c r="W155" s="2004"/>
      <c r="X155" s="2004"/>
    </row>
    <row r="156" spans="1:24" s="982" customFormat="1" ht="14.25" customHeight="1">
      <c r="A156" s="40">
        <v>5104087</v>
      </c>
      <c r="B156" s="2007" t="s">
        <v>9507</v>
      </c>
      <c r="C156" s="2050" t="s">
        <v>12266</v>
      </c>
      <c r="D156" s="2051">
        <v>2200</v>
      </c>
      <c r="E156" s="2002">
        <v>233000</v>
      </c>
      <c r="F156" s="2002">
        <v>233000</v>
      </c>
      <c r="G156" s="2005" t="s">
        <v>25</v>
      </c>
      <c r="H156" s="2011">
        <v>42844</v>
      </c>
      <c r="I156" s="2005" t="s">
        <v>355</v>
      </c>
      <c r="J156" s="2005"/>
      <c r="K156" s="2052"/>
      <c r="L156" s="2005" t="s">
        <v>67</v>
      </c>
      <c r="M156" s="2011">
        <v>42956</v>
      </c>
      <c r="N156" s="2004" t="s">
        <v>728</v>
      </c>
      <c r="O156" s="2005"/>
      <c r="P156" s="2004" t="s">
        <v>2236</v>
      </c>
      <c r="Q156" s="2004"/>
      <c r="R156" s="2004"/>
      <c r="S156" s="2004"/>
      <c r="T156" s="2004"/>
      <c r="U156" s="2004"/>
      <c r="V156" s="2004"/>
      <c r="W156" s="2004"/>
      <c r="X156" s="2004"/>
    </row>
    <row r="157" spans="1:24" s="982" customFormat="1" ht="14.25" customHeight="1">
      <c r="A157" s="40"/>
      <c r="B157" s="2007"/>
      <c r="C157" s="2050"/>
      <c r="D157" s="2051"/>
      <c r="E157" s="2002"/>
      <c r="F157" s="2002"/>
      <c r="G157" s="2005"/>
      <c r="H157" s="2011"/>
      <c r="I157" s="2005"/>
      <c r="J157" s="2005"/>
      <c r="K157" s="2052"/>
      <c r="L157" s="2005"/>
      <c r="M157" s="2011"/>
      <c r="N157" s="2004"/>
      <c r="O157" s="2005"/>
      <c r="P157" s="2004"/>
      <c r="Q157" s="2004"/>
      <c r="R157" s="2004"/>
      <c r="S157" s="2004"/>
      <c r="T157" s="2004"/>
      <c r="U157" s="2004"/>
      <c r="V157" s="2004"/>
      <c r="W157" s="2004"/>
      <c r="X157" s="2004"/>
    </row>
    <row r="158" spans="1:24" s="982" customFormat="1" ht="14.25" customHeight="1">
      <c r="A158" s="40"/>
      <c r="B158" s="2007" t="s">
        <v>12267</v>
      </c>
      <c r="C158" s="2050"/>
      <c r="D158" s="2051"/>
      <c r="E158" s="2002"/>
      <c r="F158" s="2002"/>
      <c r="G158" s="2005"/>
      <c r="H158" s="2011"/>
      <c r="I158" s="2005"/>
      <c r="J158" s="2005"/>
      <c r="K158" s="2052"/>
      <c r="L158" s="2005"/>
      <c r="M158" s="2011"/>
      <c r="N158" s="2004"/>
      <c r="O158" s="2005"/>
      <c r="P158" s="2004"/>
      <c r="Q158" s="2004"/>
      <c r="R158" s="2004"/>
      <c r="S158" s="2004"/>
      <c r="T158" s="2004"/>
      <c r="U158" s="2004"/>
      <c r="V158" s="2004"/>
      <c r="W158" s="2004"/>
      <c r="X158" s="2004"/>
    </row>
    <row r="159" spans="1:24" s="982" customFormat="1" ht="14.25" customHeight="1">
      <c r="A159" s="40"/>
      <c r="B159" s="2007" t="s">
        <v>731</v>
      </c>
      <c r="C159" s="2050"/>
      <c r="D159" s="2051"/>
      <c r="E159" s="2002"/>
      <c r="F159" s="2002"/>
      <c r="G159" s="2005"/>
      <c r="H159" s="2011"/>
      <c r="I159" s="2005"/>
      <c r="J159" s="2005"/>
      <c r="K159" s="2052"/>
      <c r="L159" s="2005"/>
      <c r="M159" s="2011"/>
      <c r="N159" s="2004"/>
      <c r="O159" s="2005"/>
      <c r="P159" s="2004"/>
      <c r="Q159" s="2004"/>
      <c r="R159" s="2004"/>
      <c r="S159" s="2004"/>
      <c r="T159" s="2004"/>
      <c r="U159" s="2004"/>
      <c r="V159" s="2004"/>
      <c r="W159" s="2004"/>
      <c r="X159" s="2004"/>
    </row>
    <row r="160" spans="1:24" s="982" customFormat="1" ht="14.25" customHeight="1">
      <c r="A160" s="40"/>
      <c r="B160" s="2007"/>
      <c r="C160" s="2050"/>
      <c r="D160" s="2051"/>
      <c r="E160" s="2002"/>
      <c r="F160" s="2002"/>
      <c r="G160" s="2005"/>
      <c r="H160" s="2011"/>
      <c r="I160" s="2005"/>
      <c r="J160" s="2005"/>
      <c r="K160" s="2052"/>
      <c r="L160" s="2005"/>
      <c r="M160" s="2011"/>
      <c r="N160" s="2004"/>
      <c r="O160" s="2005"/>
      <c r="P160" s="2004"/>
      <c r="Q160" s="2004"/>
      <c r="R160" s="2004"/>
      <c r="S160" s="2004"/>
      <c r="T160" s="2004"/>
      <c r="U160" s="2004"/>
      <c r="V160" s="2004"/>
      <c r="W160" s="2004"/>
      <c r="X160" s="2004"/>
    </row>
    <row r="161" spans="1:24" s="1025" customFormat="1" ht="14.25" customHeight="1">
      <c r="A161" s="1897"/>
      <c r="B161" s="2017"/>
      <c r="C161" s="2236"/>
      <c r="D161" s="2237"/>
      <c r="E161" s="2111"/>
      <c r="F161" s="2111"/>
      <c r="G161" s="2019"/>
      <c r="H161" s="2022"/>
      <c r="I161" s="2019"/>
      <c r="J161" s="2019"/>
      <c r="K161" s="2080"/>
      <c r="L161" s="2019"/>
      <c r="M161" s="2022"/>
      <c r="N161" s="2023"/>
      <c r="O161" s="2019"/>
      <c r="P161" s="2023"/>
      <c r="Q161" s="2023"/>
      <c r="R161" s="2023"/>
      <c r="S161" s="2023"/>
      <c r="T161" s="2023"/>
      <c r="U161" s="2023"/>
      <c r="V161" s="2023"/>
      <c r="W161" s="2023"/>
      <c r="X161" s="2023"/>
    </row>
    <row r="162" spans="1:24" s="25" customFormat="1" ht="14.25" customHeight="1">
      <c r="A162" s="141" t="s">
        <v>12268</v>
      </c>
      <c r="B162" s="2007"/>
      <c r="C162" s="650" t="s">
        <v>12175</v>
      </c>
      <c r="D162" s="2051"/>
      <c r="E162" s="2002"/>
      <c r="F162" s="2002"/>
      <c r="G162" s="2005"/>
      <c r="H162" s="2011"/>
      <c r="I162" s="2005"/>
      <c r="J162" s="2005"/>
      <c r="K162" s="2052"/>
      <c r="L162" s="2005"/>
      <c r="M162" s="2011"/>
      <c r="N162" s="2004"/>
      <c r="O162" s="2005"/>
      <c r="P162" s="2004"/>
      <c r="Q162" s="2004"/>
      <c r="R162" s="2004"/>
      <c r="S162" s="2004"/>
      <c r="T162" s="2004"/>
      <c r="U162" s="2004"/>
      <c r="V162" s="2004"/>
      <c r="W162" s="2004"/>
      <c r="X162" s="2004"/>
    </row>
    <row r="163" spans="1:24" s="25" customFormat="1" ht="14.25" customHeight="1">
      <c r="A163" s="1560">
        <v>5103143</v>
      </c>
      <c r="B163" s="2007" t="s">
        <v>12163</v>
      </c>
      <c r="C163" s="2050" t="s">
        <v>12269</v>
      </c>
      <c r="D163" s="2051">
        <v>3500</v>
      </c>
      <c r="E163" s="2002">
        <v>378000</v>
      </c>
      <c r="F163" s="2002">
        <v>198000</v>
      </c>
      <c r="G163" s="2005" t="s">
        <v>369</v>
      </c>
      <c r="H163" s="2011">
        <v>41721</v>
      </c>
      <c r="I163" s="2005" t="s">
        <v>8248</v>
      </c>
      <c r="J163" s="2005" t="s">
        <v>449</v>
      </c>
      <c r="K163" s="2052"/>
      <c r="L163" s="2005" t="s">
        <v>67</v>
      </c>
      <c r="M163" s="2011">
        <v>43004</v>
      </c>
      <c r="N163" s="2004"/>
      <c r="O163" s="2027" t="s">
        <v>12270</v>
      </c>
      <c r="P163" s="59" t="s">
        <v>12271</v>
      </c>
      <c r="Q163" s="2004"/>
      <c r="R163" s="2004"/>
      <c r="S163" s="2004"/>
      <c r="T163" s="2004"/>
      <c r="U163" s="2004"/>
      <c r="V163" s="2004"/>
      <c r="W163" s="2004"/>
      <c r="X163" s="2004"/>
    </row>
    <row r="164" spans="1:24" s="25" customFormat="1" ht="14.25" customHeight="1">
      <c r="A164" s="40"/>
      <c r="B164" s="2007" t="s">
        <v>12272</v>
      </c>
      <c r="C164" s="2050" t="s">
        <v>9501</v>
      </c>
      <c r="D164" s="2051">
        <v>100</v>
      </c>
      <c r="E164" s="2002"/>
      <c r="F164" s="2002"/>
      <c r="G164" s="2005"/>
      <c r="H164" s="2011"/>
      <c r="I164" s="2005"/>
      <c r="J164" s="2005"/>
      <c r="K164" s="2052"/>
      <c r="L164" s="2005"/>
      <c r="M164" s="2011"/>
      <c r="N164" s="2004"/>
      <c r="O164" s="2005"/>
      <c r="P164" s="2004"/>
      <c r="Q164" s="2004"/>
      <c r="R164" s="2004"/>
      <c r="S164" s="2004"/>
      <c r="T164" s="2004"/>
      <c r="U164" s="2004"/>
      <c r="V164" s="2004"/>
      <c r="W164" s="2004"/>
      <c r="X164" s="2004"/>
    </row>
    <row r="165" spans="1:24" s="25" customFormat="1" ht="14.25" customHeight="1">
      <c r="A165" s="40"/>
      <c r="B165" s="2007"/>
      <c r="C165" s="2050"/>
      <c r="D165" s="2051"/>
      <c r="E165" s="2002"/>
      <c r="F165" s="2002"/>
      <c r="G165" s="2005"/>
      <c r="H165" s="2011"/>
      <c r="I165" s="2005"/>
      <c r="J165" s="2005"/>
      <c r="K165" s="2052"/>
      <c r="L165" s="2005"/>
      <c r="M165" s="2011"/>
      <c r="N165" s="2004"/>
      <c r="O165" s="2005"/>
      <c r="P165" s="2004"/>
      <c r="Q165" s="2004"/>
      <c r="R165" s="2004"/>
      <c r="S165" s="2004"/>
      <c r="T165" s="2004"/>
      <c r="U165" s="2004"/>
      <c r="V165" s="2004"/>
      <c r="W165" s="2004"/>
      <c r="X165" s="2004"/>
    </row>
    <row r="166" spans="1:24" s="25" customFormat="1" ht="14.25" customHeight="1">
      <c r="A166" s="40" t="s">
        <v>12273</v>
      </c>
      <c r="B166" s="2007" t="s">
        <v>12274</v>
      </c>
      <c r="C166" s="2050"/>
      <c r="D166" s="2051">
        <v>160</v>
      </c>
      <c r="E166" s="2002"/>
      <c r="F166" s="2002"/>
      <c r="G166" s="2005"/>
      <c r="H166" s="2011"/>
      <c r="I166" s="2005"/>
      <c r="J166" s="2005"/>
      <c r="K166" s="2052"/>
      <c r="L166" s="2005"/>
      <c r="M166" s="2011"/>
      <c r="N166" s="2004"/>
      <c r="O166" s="2005"/>
      <c r="P166" s="2004"/>
      <c r="Q166" s="2004"/>
      <c r="R166" s="2004"/>
      <c r="S166" s="2004"/>
      <c r="T166" s="2004"/>
      <c r="U166" s="2004"/>
      <c r="V166" s="2004"/>
      <c r="W166" s="2004"/>
      <c r="X166" s="2004"/>
    </row>
    <row r="167" spans="1:24" s="982" customFormat="1" ht="14.25" customHeight="1">
      <c r="A167" s="40"/>
      <c r="B167" s="2007"/>
      <c r="C167" s="2050"/>
      <c r="D167" s="2051"/>
      <c r="E167" s="2002"/>
      <c r="F167" s="2002"/>
      <c r="G167" s="2005"/>
      <c r="H167" s="2011"/>
      <c r="I167" s="2005"/>
      <c r="J167" s="2005"/>
      <c r="K167" s="2052"/>
      <c r="L167" s="2005"/>
      <c r="M167" s="2011"/>
      <c r="N167" s="2004"/>
      <c r="O167" s="2005"/>
      <c r="P167" s="2004"/>
      <c r="Q167" s="2004"/>
      <c r="R167" s="2004"/>
      <c r="S167" s="2004"/>
      <c r="T167" s="2004"/>
      <c r="U167" s="2004"/>
      <c r="V167" s="2004"/>
      <c r="W167" s="2004"/>
      <c r="X167" s="2004"/>
    </row>
    <row r="168" spans="1:24" s="982" customFormat="1" ht="14.25" customHeight="1">
      <c r="A168" s="141" t="s">
        <v>12275</v>
      </c>
      <c r="B168" s="2007"/>
      <c r="C168" s="650" t="s">
        <v>12217</v>
      </c>
      <c r="D168" s="2051"/>
      <c r="E168" s="2002"/>
      <c r="F168" s="2002"/>
      <c r="G168" s="2005"/>
      <c r="H168" s="2011"/>
      <c r="I168" s="2005"/>
      <c r="J168" s="2005"/>
      <c r="K168" s="2052"/>
      <c r="L168" s="2005"/>
      <c r="M168" s="2011"/>
      <c r="N168" s="2004"/>
      <c r="O168" s="2005"/>
      <c r="P168" s="2004"/>
      <c r="Q168" s="2004"/>
      <c r="R168" s="2004"/>
      <c r="S168" s="2004"/>
      <c r="T168" s="2004"/>
      <c r="U168" s="2004"/>
      <c r="V168" s="2004"/>
      <c r="W168" s="2004"/>
      <c r="X168" s="2004"/>
    </row>
    <row r="169" spans="1:24" s="25" customFormat="1" ht="14.25" customHeight="1">
      <c r="A169" s="40">
        <v>5104039</v>
      </c>
      <c r="B169" s="2007" t="s">
        <v>9497</v>
      </c>
      <c r="C169" s="2050" t="s">
        <v>12276</v>
      </c>
      <c r="D169" s="2051">
        <v>2300</v>
      </c>
      <c r="E169" s="2002">
        <v>242000</v>
      </c>
      <c r="F169" s="2002">
        <v>77000</v>
      </c>
      <c r="G169" s="2005" t="s">
        <v>369</v>
      </c>
      <c r="H169" s="2011">
        <v>42836</v>
      </c>
      <c r="I169" s="2005" t="s">
        <v>303</v>
      </c>
      <c r="J169" s="2005" t="s">
        <v>449</v>
      </c>
      <c r="K169" s="2052"/>
      <c r="L169" s="2005" t="s">
        <v>2065</v>
      </c>
      <c r="M169" s="2011">
        <v>43003</v>
      </c>
      <c r="N169" s="2004" t="s">
        <v>728</v>
      </c>
      <c r="O169" s="2027" t="s">
        <v>12277</v>
      </c>
      <c r="P169" s="2004" t="s">
        <v>729</v>
      </c>
      <c r="Q169" s="2004"/>
      <c r="R169" s="2004"/>
      <c r="S169" s="2004"/>
      <c r="T169" s="2004"/>
      <c r="U169" s="2004"/>
      <c r="V169" s="2004"/>
      <c r="W169" s="2004"/>
      <c r="X169" s="2004"/>
    </row>
    <row r="170" spans="1:24" s="25" customFormat="1" ht="14.25" customHeight="1">
      <c r="A170" s="40"/>
      <c r="B170" s="2007" t="s">
        <v>12278</v>
      </c>
      <c r="C170" s="2050" t="s">
        <v>9501</v>
      </c>
      <c r="D170" s="2051">
        <v>100</v>
      </c>
      <c r="E170" s="2002"/>
      <c r="F170" s="2002"/>
      <c r="G170" s="2005"/>
      <c r="H170" s="2011"/>
      <c r="I170" s="2005"/>
      <c r="J170" s="2005"/>
      <c r="K170" s="2052"/>
      <c r="L170" s="2005"/>
      <c r="M170" s="2011"/>
      <c r="N170" s="2004"/>
      <c r="O170" s="2005"/>
      <c r="P170" s="2004"/>
      <c r="Q170" s="2004"/>
      <c r="R170" s="2004"/>
      <c r="S170" s="2004"/>
      <c r="T170" s="2004"/>
      <c r="U170" s="2004"/>
      <c r="V170" s="2004"/>
      <c r="W170" s="2004"/>
      <c r="X170" s="2004"/>
    </row>
    <row r="171" spans="1:24" s="982" customFormat="1" ht="14.25" customHeight="1">
      <c r="A171" s="40"/>
      <c r="B171" s="2007"/>
      <c r="C171" s="2050"/>
      <c r="D171" s="2051"/>
      <c r="E171" s="2002"/>
      <c r="F171" s="2002"/>
      <c r="G171" s="2005"/>
      <c r="H171" s="2011"/>
      <c r="I171" s="2005"/>
      <c r="J171" s="2005"/>
      <c r="K171" s="2052"/>
      <c r="L171" s="2005"/>
      <c r="M171" s="2011"/>
      <c r="N171" s="2004"/>
      <c r="O171" s="2005"/>
      <c r="P171" s="2004"/>
      <c r="Q171" s="2004"/>
      <c r="R171" s="2004"/>
      <c r="S171" s="2004"/>
      <c r="T171" s="2004"/>
      <c r="U171" s="2004"/>
      <c r="V171" s="2004"/>
      <c r="W171" s="2004"/>
      <c r="X171" s="2004"/>
    </row>
    <row r="172" spans="1:24" s="982" customFormat="1" ht="14.25" customHeight="1">
      <c r="A172" s="141" t="s">
        <v>12268</v>
      </c>
      <c r="B172" s="2007"/>
      <c r="C172" s="650" t="s">
        <v>12279</v>
      </c>
      <c r="D172" s="2051"/>
      <c r="E172" s="2002"/>
      <c r="F172" s="2002"/>
      <c r="G172" s="2005"/>
      <c r="H172" s="2011"/>
      <c r="I172" s="2005"/>
      <c r="J172" s="2005"/>
      <c r="K172" s="2052"/>
      <c r="L172" s="2005"/>
      <c r="M172" s="2011"/>
      <c r="N172" s="2004"/>
      <c r="O172" s="2005"/>
      <c r="P172" s="2004"/>
      <c r="Q172" s="2004"/>
      <c r="R172" s="2004"/>
      <c r="S172" s="2004"/>
      <c r="T172" s="2004"/>
      <c r="U172" s="2004"/>
      <c r="V172" s="2004"/>
      <c r="W172" s="2004"/>
      <c r="X172" s="2004"/>
    </row>
    <row r="173" spans="1:24" s="990" customFormat="1" ht="14.25" customHeight="1">
      <c r="A173" s="40">
        <v>5105034</v>
      </c>
      <c r="B173" s="2007" t="s">
        <v>9553</v>
      </c>
      <c r="C173" s="2050" t="s">
        <v>12280</v>
      </c>
      <c r="D173" s="2051">
        <v>2250</v>
      </c>
      <c r="E173" s="2002">
        <v>248000</v>
      </c>
      <c r="F173" s="2002">
        <v>76000</v>
      </c>
      <c r="G173" s="2005" t="s">
        <v>9640</v>
      </c>
      <c r="H173" s="2011">
        <v>42866</v>
      </c>
      <c r="I173" s="2005" t="s">
        <v>203</v>
      </c>
      <c r="J173" s="2005"/>
      <c r="K173" s="2052"/>
      <c r="L173" s="2005" t="s">
        <v>67</v>
      </c>
      <c r="M173" s="2011">
        <v>43004</v>
      </c>
      <c r="N173" s="2004" t="s">
        <v>728</v>
      </c>
      <c r="O173" s="2005"/>
      <c r="P173" s="2004" t="s">
        <v>2265</v>
      </c>
      <c r="Q173" s="2004"/>
      <c r="R173" s="2004"/>
      <c r="S173" s="2004"/>
      <c r="T173" s="2004"/>
      <c r="U173" s="2004"/>
      <c r="V173" s="2004"/>
      <c r="W173" s="2004"/>
      <c r="X173" s="2004"/>
    </row>
    <row r="174" spans="1:24" s="982" customFormat="1" ht="14.25" customHeight="1">
      <c r="A174" s="40">
        <v>5105059</v>
      </c>
      <c r="B174" s="2007" t="s">
        <v>12176</v>
      </c>
      <c r="C174" s="2050" t="s">
        <v>12281</v>
      </c>
      <c r="D174" s="2051">
        <v>6800</v>
      </c>
      <c r="E174" s="2002">
        <v>734000</v>
      </c>
      <c r="F174" s="2002">
        <v>542000</v>
      </c>
      <c r="G174" s="2005" t="s">
        <v>1897</v>
      </c>
      <c r="H174" s="2011">
        <v>42871</v>
      </c>
      <c r="I174" s="2005" t="s">
        <v>27</v>
      </c>
      <c r="J174" s="2005"/>
      <c r="K174" s="2052"/>
      <c r="L174" s="2005" t="s">
        <v>67</v>
      </c>
      <c r="M174" s="2011">
        <v>43004</v>
      </c>
      <c r="N174" s="2004" t="s">
        <v>728</v>
      </c>
      <c r="O174" s="2005"/>
      <c r="P174" s="2004" t="s">
        <v>2230</v>
      </c>
      <c r="Q174" s="2004"/>
      <c r="R174" s="2004"/>
      <c r="S174" s="2004"/>
      <c r="T174" s="2004"/>
      <c r="U174" s="2004"/>
      <c r="V174" s="2004"/>
      <c r="W174" s="2004"/>
      <c r="X174" s="2004"/>
    </row>
    <row r="175" spans="1:24" s="982" customFormat="1" ht="14.25" customHeight="1">
      <c r="A175" s="40">
        <v>5105070</v>
      </c>
      <c r="B175" s="2007" t="s">
        <v>9516</v>
      </c>
      <c r="C175" s="2050" t="s">
        <v>12282</v>
      </c>
      <c r="D175" s="2051">
        <v>2850</v>
      </c>
      <c r="E175" s="2002">
        <v>308000</v>
      </c>
      <c r="F175" s="2002">
        <v>165000</v>
      </c>
      <c r="G175" s="2005" t="s">
        <v>2278</v>
      </c>
      <c r="H175" s="2011">
        <v>42872</v>
      </c>
      <c r="I175" s="2005" t="s">
        <v>192</v>
      </c>
      <c r="J175" s="2005" t="s">
        <v>449</v>
      </c>
      <c r="K175" s="2052"/>
      <c r="L175" s="2005" t="s">
        <v>67</v>
      </c>
      <c r="M175" s="2011">
        <v>43004</v>
      </c>
      <c r="N175" s="2004" t="s">
        <v>728</v>
      </c>
      <c r="O175" s="2027" t="s">
        <v>12283</v>
      </c>
      <c r="P175" s="2004" t="s">
        <v>2230</v>
      </c>
      <c r="Q175" s="2004"/>
      <c r="R175" s="2004"/>
      <c r="S175" s="2004"/>
      <c r="T175" s="2004"/>
      <c r="U175" s="2004"/>
      <c r="V175" s="2004"/>
      <c r="W175" s="2004"/>
      <c r="X175" s="2004"/>
    </row>
    <row r="176" spans="1:24" s="982" customFormat="1" ht="14.25" customHeight="1">
      <c r="A176" s="40"/>
      <c r="B176" s="2007" t="s">
        <v>12284</v>
      </c>
      <c r="C176" s="2050" t="s">
        <v>9501</v>
      </c>
      <c r="D176" s="2051">
        <v>100</v>
      </c>
      <c r="E176" s="2002"/>
      <c r="F176" s="2002"/>
      <c r="G176" s="2005"/>
      <c r="H176" s="2011"/>
      <c r="I176" s="2005"/>
      <c r="J176" s="2005"/>
      <c r="K176" s="2052"/>
      <c r="L176" s="2005"/>
      <c r="M176" s="2011"/>
      <c r="N176" s="2004"/>
      <c r="O176" s="2005"/>
      <c r="P176" s="2004"/>
      <c r="Q176" s="2004"/>
      <c r="R176" s="2004"/>
      <c r="S176" s="2004"/>
      <c r="T176" s="2004"/>
      <c r="U176" s="2004"/>
      <c r="V176" s="2004"/>
      <c r="W176" s="2004"/>
      <c r="X176" s="2004"/>
    </row>
    <row r="177" spans="1:24" s="982" customFormat="1" ht="14.25" customHeight="1">
      <c r="A177" s="40">
        <v>5105132</v>
      </c>
      <c r="B177" s="2007" t="s">
        <v>9516</v>
      </c>
      <c r="C177" s="2050" t="s">
        <v>12285</v>
      </c>
      <c r="D177" s="2051">
        <v>2650</v>
      </c>
      <c r="E177" s="2002">
        <v>286000</v>
      </c>
      <c r="F177" s="2002">
        <v>136000</v>
      </c>
      <c r="G177" s="2005" t="s">
        <v>31</v>
      </c>
      <c r="H177" s="2011">
        <v>42880</v>
      </c>
      <c r="I177" s="2005" t="s">
        <v>203</v>
      </c>
      <c r="J177" s="2005"/>
      <c r="K177" s="2052"/>
      <c r="L177" s="2005" t="s">
        <v>67</v>
      </c>
      <c r="M177" s="2011">
        <v>43004</v>
      </c>
      <c r="N177" s="2004" t="s">
        <v>728</v>
      </c>
      <c r="O177" s="2005"/>
      <c r="P177" s="2004" t="s">
        <v>2265</v>
      </c>
      <c r="Q177" s="2004"/>
      <c r="R177" s="2004"/>
      <c r="S177" s="2004"/>
      <c r="T177" s="2004"/>
      <c r="U177" s="2004"/>
      <c r="V177" s="2004"/>
      <c r="W177" s="2004"/>
      <c r="X177" s="2004"/>
    </row>
    <row r="178" spans="1:24" s="982" customFormat="1" ht="14.25" customHeight="1">
      <c r="A178" s="40"/>
      <c r="B178" s="2007"/>
      <c r="C178" s="2050"/>
      <c r="D178" s="2051"/>
      <c r="E178" s="2002"/>
      <c r="F178" s="2002"/>
      <c r="G178" s="2005"/>
      <c r="H178" s="2011"/>
      <c r="I178" s="2005"/>
      <c r="J178" s="2005"/>
      <c r="K178" s="2052"/>
      <c r="L178" s="2005"/>
      <c r="M178" s="2011"/>
      <c r="N178" s="2004"/>
      <c r="O178" s="2005"/>
      <c r="P178" s="2004"/>
      <c r="Q178" s="2004"/>
      <c r="R178" s="2004"/>
      <c r="S178" s="2004"/>
      <c r="T178" s="2004"/>
      <c r="U178" s="2004"/>
      <c r="V178" s="2004"/>
      <c r="W178" s="2004"/>
      <c r="X178" s="2004"/>
    </row>
    <row r="179" spans="1:24" s="982" customFormat="1" ht="14.25" customHeight="1">
      <c r="A179" s="141" t="s">
        <v>11993</v>
      </c>
      <c r="B179" s="2007"/>
      <c r="C179" s="2050"/>
      <c r="D179" s="2051"/>
      <c r="E179" s="2002"/>
      <c r="F179" s="2002"/>
      <c r="G179" s="2005"/>
      <c r="H179" s="2011"/>
      <c r="I179" s="2005"/>
      <c r="J179" s="2005"/>
      <c r="K179" s="2052"/>
      <c r="L179" s="2005"/>
      <c r="M179" s="2011"/>
      <c r="N179" s="2004"/>
      <c r="O179" s="2005"/>
      <c r="P179" s="2004"/>
      <c r="Q179" s="2004"/>
      <c r="R179" s="2004"/>
      <c r="S179" s="2004"/>
      <c r="T179" s="2004"/>
      <c r="U179" s="2004"/>
      <c r="V179" s="2004"/>
      <c r="W179" s="2004"/>
      <c r="X179" s="2004"/>
    </row>
    <row r="180" spans="1:24" s="982" customFormat="1" ht="14.25" customHeight="1">
      <c r="A180" s="40">
        <v>5105129</v>
      </c>
      <c r="B180" s="2007" t="s">
        <v>9497</v>
      </c>
      <c r="C180" s="2050" t="s">
        <v>12286</v>
      </c>
      <c r="D180" s="2051">
        <v>2500</v>
      </c>
      <c r="E180" s="2002">
        <v>270000</v>
      </c>
      <c r="F180" s="2002">
        <v>103000</v>
      </c>
      <c r="G180" s="2005" t="s">
        <v>25</v>
      </c>
      <c r="H180" s="2011">
        <v>42880</v>
      </c>
      <c r="I180" s="2005" t="s">
        <v>219</v>
      </c>
      <c r="J180" s="2005" t="s">
        <v>449</v>
      </c>
      <c r="K180" s="2052"/>
      <c r="L180" s="2005" t="s">
        <v>107</v>
      </c>
      <c r="M180" s="2011">
        <v>43008</v>
      </c>
      <c r="N180" s="2004" t="s">
        <v>728</v>
      </c>
      <c r="O180" s="2238" t="s">
        <v>12287</v>
      </c>
      <c r="P180" s="2004" t="s">
        <v>2265</v>
      </c>
      <c r="Q180" s="2004"/>
      <c r="R180" s="2004"/>
      <c r="S180" s="2004"/>
      <c r="T180" s="2004"/>
      <c r="U180" s="2004"/>
      <c r="V180" s="2004"/>
      <c r="W180" s="2004"/>
      <c r="X180" s="2004"/>
    </row>
    <row r="181" spans="1:24" s="982" customFormat="1" ht="14.25" customHeight="1">
      <c r="A181" s="40"/>
      <c r="B181" s="2007" t="s">
        <v>12288</v>
      </c>
      <c r="C181" s="2050" t="s">
        <v>9501</v>
      </c>
      <c r="D181" s="2051">
        <v>100</v>
      </c>
      <c r="E181" s="2002"/>
      <c r="F181" s="2002"/>
      <c r="G181" s="2005"/>
      <c r="H181" s="2011"/>
      <c r="I181" s="2005"/>
      <c r="J181" s="2005"/>
      <c r="K181" s="2052"/>
      <c r="L181" s="2005"/>
      <c r="M181" s="2011"/>
      <c r="N181" s="2004"/>
      <c r="O181" s="2005"/>
      <c r="P181" s="2004"/>
      <c r="Q181" s="2004"/>
      <c r="R181" s="2004"/>
      <c r="S181" s="2004"/>
      <c r="T181" s="2004"/>
      <c r="U181" s="2004"/>
      <c r="V181" s="2004"/>
      <c r="W181" s="2004"/>
      <c r="X181" s="2004"/>
    </row>
    <row r="182" spans="1:24" s="982" customFormat="1" ht="14.25" customHeight="1">
      <c r="A182" s="40"/>
      <c r="B182" s="2007"/>
      <c r="C182" s="2050"/>
      <c r="D182" s="2051"/>
      <c r="E182" s="2002"/>
      <c r="F182" s="2002"/>
      <c r="G182" s="2005"/>
      <c r="H182" s="2011"/>
      <c r="I182" s="2005"/>
      <c r="J182" s="2005"/>
      <c r="K182" s="2052"/>
      <c r="L182" s="2005"/>
      <c r="M182" s="2011"/>
      <c r="N182" s="2004"/>
      <c r="O182" s="2005"/>
      <c r="P182" s="2004"/>
      <c r="Q182" s="2004"/>
      <c r="R182" s="2004"/>
      <c r="S182" s="2004"/>
      <c r="T182" s="2004"/>
      <c r="U182" s="2004"/>
      <c r="V182" s="2004"/>
      <c r="W182" s="2004"/>
      <c r="X182" s="2004"/>
    </row>
    <row r="183" spans="1:24" s="982" customFormat="1" ht="14.25" customHeight="1">
      <c r="A183" s="141" t="s">
        <v>12268</v>
      </c>
      <c r="B183" s="2007"/>
      <c r="C183" s="650" t="s">
        <v>12289</v>
      </c>
      <c r="D183" s="2051"/>
      <c r="E183" s="2002"/>
      <c r="F183" s="2002"/>
      <c r="G183" s="2005"/>
      <c r="H183" s="2011"/>
      <c r="I183" s="2005"/>
      <c r="J183" s="2005"/>
      <c r="K183" s="2052"/>
      <c r="L183" s="2005"/>
      <c r="M183" s="2011"/>
      <c r="N183" s="2004"/>
      <c r="O183" s="2005"/>
      <c r="P183" s="2004"/>
      <c r="Q183" s="2004"/>
      <c r="R183" s="2004"/>
      <c r="S183" s="2004"/>
      <c r="T183" s="2004"/>
      <c r="U183" s="2004"/>
      <c r="V183" s="2004"/>
      <c r="W183" s="2004"/>
      <c r="X183" s="2004"/>
    </row>
    <row r="184" spans="1:24" s="982" customFormat="1" ht="14.25" customHeight="1">
      <c r="A184" s="40">
        <v>5106089</v>
      </c>
      <c r="B184" s="877" t="s">
        <v>9516</v>
      </c>
      <c r="C184" s="2050" t="s">
        <v>12290</v>
      </c>
      <c r="D184" s="2051">
        <v>2600</v>
      </c>
      <c r="E184" s="2002">
        <v>281000</v>
      </c>
      <c r="F184" s="2002">
        <v>135000</v>
      </c>
      <c r="G184" s="2005" t="s">
        <v>98</v>
      </c>
      <c r="H184" s="2011">
        <v>42905</v>
      </c>
      <c r="I184" s="2005" t="s">
        <v>12291</v>
      </c>
      <c r="J184" s="2005"/>
      <c r="K184" s="2052"/>
      <c r="L184" s="2005" t="s">
        <v>67</v>
      </c>
      <c r="M184" s="2011">
        <v>43004</v>
      </c>
      <c r="N184" s="2004" t="s">
        <v>728</v>
      </c>
      <c r="O184" s="2005"/>
      <c r="P184" s="2004" t="s">
        <v>12292</v>
      </c>
      <c r="Q184" s="2004"/>
      <c r="R184" s="2004"/>
      <c r="S184" s="2004"/>
      <c r="T184" s="2004"/>
      <c r="U184" s="2004"/>
      <c r="V184" s="2004"/>
      <c r="W184" s="2004"/>
      <c r="X184" s="2004"/>
    </row>
    <row r="185" spans="1:24" s="993" customFormat="1" ht="14.25" customHeight="1">
      <c r="A185" s="40">
        <v>5106102</v>
      </c>
      <c r="B185" s="877" t="s">
        <v>9555</v>
      </c>
      <c r="C185" s="2050" t="s">
        <v>12293</v>
      </c>
      <c r="D185" s="2051">
        <v>2300</v>
      </c>
      <c r="E185" s="2002">
        <v>248000</v>
      </c>
      <c r="F185" s="2002">
        <v>99000</v>
      </c>
      <c r="G185" s="2005" t="s">
        <v>1897</v>
      </c>
      <c r="H185" s="2011">
        <v>42907</v>
      </c>
      <c r="I185" s="2005" t="s">
        <v>2292</v>
      </c>
      <c r="J185" s="2005" t="s">
        <v>449</v>
      </c>
      <c r="K185" s="2052"/>
      <c r="L185" s="2005" t="s">
        <v>67</v>
      </c>
      <c r="M185" s="2011">
        <v>43004</v>
      </c>
      <c r="N185" s="2004" t="s">
        <v>728</v>
      </c>
      <c r="O185" s="2027" t="s">
        <v>12294</v>
      </c>
      <c r="P185" s="2004"/>
      <c r="Q185" s="2004"/>
      <c r="R185" s="2004"/>
      <c r="S185" s="2004"/>
      <c r="T185" s="2004"/>
      <c r="U185" s="2004"/>
      <c r="V185" s="2004"/>
      <c r="W185" s="2004"/>
      <c r="X185" s="2004"/>
    </row>
    <row r="186" spans="1:24" s="993" customFormat="1" ht="14.25" customHeight="1">
      <c r="A186" s="40"/>
      <c r="B186" s="2007" t="s">
        <v>12295</v>
      </c>
      <c r="C186" s="2050" t="s">
        <v>9501</v>
      </c>
      <c r="D186" s="2051">
        <v>100</v>
      </c>
      <c r="E186" s="2002"/>
      <c r="F186" s="2002"/>
      <c r="G186" s="2005"/>
      <c r="H186" s="2011"/>
      <c r="I186" s="2005"/>
      <c r="J186" s="2005"/>
      <c r="K186" s="2052"/>
      <c r="L186" s="2005"/>
      <c r="M186" s="2011"/>
      <c r="N186" s="2004"/>
      <c r="O186" s="2005"/>
      <c r="P186" s="2004"/>
      <c r="Q186" s="2004"/>
      <c r="R186" s="2004"/>
      <c r="S186" s="2004"/>
      <c r="T186" s="2004"/>
      <c r="U186" s="2004"/>
      <c r="V186" s="2004"/>
      <c r="W186" s="2004"/>
      <c r="X186" s="2004"/>
    </row>
    <row r="187" spans="1:24" s="995" customFormat="1" ht="14.25" customHeight="1">
      <c r="A187" s="40">
        <v>5106130</v>
      </c>
      <c r="B187" s="2007" t="s">
        <v>9497</v>
      </c>
      <c r="C187" s="2050" t="s">
        <v>12296</v>
      </c>
      <c r="D187" s="2051">
        <v>2450</v>
      </c>
      <c r="E187" s="2002">
        <v>265000</v>
      </c>
      <c r="F187" s="2002">
        <v>102000</v>
      </c>
      <c r="G187" s="2005" t="s">
        <v>25</v>
      </c>
      <c r="H187" s="2011">
        <v>42913</v>
      </c>
      <c r="I187" s="2005" t="s">
        <v>3611</v>
      </c>
      <c r="J187" s="2005" t="s">
        <v>449</v>
      </c>
      <c r="K187" s="2052"/>
      <c r="L187" s="2005" t="s">
        <v>67</v>
      </c>
      <c r="M187" s="2011">
        <v>43004</v>
      </c>
      <c r="N187" s="2004" t="s">
        <v>728</v>
      </c>
      <c r="O187" s="2027" t="s">
        <v>12297</v>
      </c>
      <c r="P187" s="2004"/>
      <c r="Q187" s="2004"/>
      <c r="R187" s="2004"/>
      <c r="S187" s="2004"/>
      <c r="T187" s="2004"/>
      <c r="U187" s="2004"/>
      <c r="V187" s="2004"/>
      <c r="W187" s="2004"/>
      <c r="X187" s="2004"/>
    </row>
    <row r="188" spans="1:24" s="995" customFormat="1" ht="14.25" customHeight="1">
      <c r="A188" s="40"/>
      <c r="B188" s="2007" t="s">
        <v>12298</v>
      </c>
      <c r="C188" s="2050" t="s">
        <v>9501</v>
      </c>
      <c r="D188" s="2051">
        <v>100</v>
      </c>
      <c r="E188" s="2002"/>
      <c r="F188" s="2002"/>
      <c r="G188" s="2005"/>
      <c r="H188" s="2011"/>
      <c r="I188" s="2005"/>
      <c r="J188" s="2005"/>
      <c r="K188" s="2052"/>
      <c r="L188" s="2005"/>
      <c r="M188" s="2011"/>
      <c r="N188" s="2004"/>
      <c r="O188" s="2005"/>
      <c r="P188" s="2004"/>
      <c r="Q188" s="2004"/>
      <c r="R188" s="2004"/>
      <c r="S188" s="2004"/>
      <c r="T188" s="2004"/>
      <c r="U188" s="2004"/>
      <c r="V188" s="2004"/>
      <c r="W188" s="2004"/>
      <c r="X188" s="2004"/>
    </row>
    <row r="189" spans="1:24" s="982" customFormat="1" ht="14.25" customHeight="1">
      <c r="A189" s="40"/>
      <c r="B189" s="2007"/>
      <c r="C189" s="2050"/>
      <c r="D189" s="2051"/>
      <c r="E189" s="2002"/>
      <c r="F189" s="2002"/>
      <c r="G189" s="2005"/>
      <c r="H189" s="2011"/>
      <c r="I189" s="2005"/>
      <c r="J189" s="2005"/>
      <c r="K189" s="2052"/>
      <c r="L189" s="2005"/>
      <c r="M189" s="2011"/>
      <c r="N189" s="2004"/>
      <c r="O189" s="2005"/>
      <c r="P189" s="2004"/>
      <c r="Q189" s="2004"/>
      <c r="R189" s="2004"/>
      <c r="S189" s="2004"/>
      <c r="T189" s="2004"/>
      <c r="U189" s="2004"/>
      <c r="V189" s="2004"/>
      <c r="W189" s="2004"/>
      <c r="X189" s="2004"/>
    </row>
    <row r="190" spans="1:24" s="982" customFormat="1" ht="14.25" customHeight="1">
      <c r="A190" s="141" t="s">
        <v>11993</v>
      </c>
      <c r="B190" s="2007"/>
      <c r="C190" s="2050"/>
      <c r="D190" s="2051"/>
      <c r="E190" s="2002"/>
      <c r="F190" s="2002"/>
      <c r="G190" s="2005"/>
      <c r="H190" s="2011"/>
      <c r="I190" s="2005"/>
      <c r="J190" s="2005"/>
      <c r="K190" s="2052"/>
      <c r="L190" s="2005"/>
      <c r="M190" s="2011"/>
      <c r="N190" s="2004"/>
      <c r="O190" s="2005"/>
      <c r="P190" s="2004"/>
      <c r="Q190" s="2004"/>
      <c r="R190" s="2004"/>
      <c r="S190" s="2004"/>
      <c r="T190" s="2004"/>
      <c r="U190" s="2004"/>
      <c r="V190" s="2004"/>
      <c r="W190" s="2004"/>
      <c r="X190" s="2004"/>
    </row>
    <row r="191" spans="1:24" s="993" customFormat="1" ht="14.25" customHeight="1">
      <c r="A191" s="40">
        <v>5106109</v>
      </c>
      <c r="B191" s="2007" t="s">
        <v>9497</v>
      </c>
      <c r="C191" s="2050" t="s">
        <v>12299</v>
      </c>
      <c r="D191" s="2051">
        <v>2400</v>
      </c>
      <c r="E191" s="2002">
        <v>259000</v>
      </c>
      <c r="F191" s="2002">
        <v>93000</v>
      </c>
      <c r="G191" s="2005" t="s">
        <v>64</v>
      </c>
      <c r="H191" s="2011">
        <v>42908</v>
      </c>
      <c r="I191" s="2005" t="s">
        <v>448</v>
      </c>
      <c r="J191" s="2005" t="s">
        <v>449</v>
      </c>
      <c r="K191" s="2052"/>
      <c r="L191" s="2005" t="s">
        <v>107</v>
      </c>
      <c r="M191" s="2011">
        <v>43008</v>
      </c>
      <c r="N191" s="2004" t="s">
        <v>728</v>
      </c>
      <c r="O191" s="2027" t="s">
        <v>12300</v>
      </c>
      <c r="P191" s="2004"/>
      <c r="Q191" s="2004"/>
      <c r="R191" s="2004"/>
      <c r="S191" s="2004"/>
      <c r="T191" s="2004"/>
      <c r="U191" s="2004"/>
      <c r="V191" s="2004"/>
      <c r="W191" s="2004"/>
      <c r="X191" s="2004"/>
    </row>
    <row r="192" spans="1:24" s="993" customFormat="1" ht="14.25" customHeight="1">
      <c r="A192" s="40"/>
      <c r="B192" s="2007" t="s">
        <v>12301</v>
      </c>
      <c r="C192" s="2050" t="s">
        <v>9501</v>
      </c>
      <c r="D192" s="2051">
        <v>100</v>
      </c>
      <c r="E192" s="2002"/>
      <c r="F192" s="2002"/>
      <c r="G192" s="2005"/>
      <c r="H192" s="2011"/>
      <c r="I192" s="2005"/>
      <c r="J192" s="2005"/>
      <c r="K192" s="2052"/>
      <c r="L192" s="2005"/>
      <c r="M192" s="2011"/>
      <c r="N192" s="2004"/>
      <c r="O192" s="2005"/>
      <c r="P192" s="2004"/>
      <c r="Q192" s="2004"/>
      <c r="R192" s="2004"/>
      <c r="S192" s="2004"/>
      <c r="T192" s="2004"/>
      <c r="U192" s="2004"/>
      <c r="V192" s="2004"/>
      <c r="W192" s="2004"/>
      <c r="X192" s="2004"/>
    </row>
    <row r="193" spans="1:24" s="993" customFormat="1" ht="14.25" customHeight="1">
      <c r="A193" s="40"/>
      <c r="B193" s="2007"/>
      <c r="C193" s="2050"/>
      <c r="D193" s="2051"/>
      <c r="E193" s="2002"/>
      <c r="F193" s="2002"/>
      <c r="G193" s="2005"/>
      <c r="H193" s="2011"/>
      <c r="I193" s="2005"/>
      <c r="J193" s="2005"/>
      <c r="K193" s="2052"/>
      <c r="L193" s="2005"/>
      <c r="M193" s="2011"/>
      <c r="N193" s="2004"/>
      <c r="O193" s="2005"/>
      <c r="P193" s="2004"/>
      <c r="Q193" s="2004"/>
      <c r="R193" s="2004"/>
      <c r="S193" s="2004"/>
      <c r="T193" s="2004"/>
      <c r="U193" s="2004"/>
      <c r="V193" s="2004"/>
      <c r="W193" s="2004"/>
      <c r="X193" s="2004"/>
    </row>
    <row r="194" spans="1:24" s="993" customFormat="1" ht="14.25" customHeight="1">
      <c r="A194" s="40"/>
      <c r="B194" s="2007" t="s">
        <v>12302</v>
      </c>
      <c r="C194" s="2050"/>
      <c r="D194" s="2051"/>
      <c r="E194" s="2002"/>
      <c r="F194" s="2002"/>
      <c r="G194" s="2005"/>
      <c r="H194" s="2011"/>
      <c r="I194" s="2005"/>
      <c r="J194" s="2005"/>
      <c r="K194" s="2052"/>
      <c r="L194" s="2005"/>
      <c r="M194" s="2011"/>
      <c r="N194" s="2004"/>
      <c r="O194" s="2005"/>
      <c r="P194" s="2004"/>
      <c r="Q194" s="2004"/>
      <c r="R194" s="2004"/>
      <c r="S194" s="2004"/>
      <c r="T194" s="2004"/>
      <c r="U194" s="2004"/>
      <c r="V194" s="2004"/>
      <c r="W194" s="2004"/>
      <c r="X194" s="2004"/>
    </row>
    <row r="195" spans="1:24" s="25" customFormat="1" ht="14.25" customHeight="1">
      <c r="A195" s="40"/>
      <c r="B195" s="2007" t="s">
        <v>731</v>
      </c>
      <c r="C195" s="2050"/>
      <c r="D195" s="2051"/>
      <c r="E195" s="2002"/>
      <c r="F195" s="2002"/>
      <c r="G195" s="2005"/>
      <c r="H195" s="2011"/>
      <c r="I195" s="2005"/>
      <c r="J195" s="2005"/>
      <c r="K195" s="2052"/>
      <c r="L195" s="2005"/>
      <c r="M195" s="2011"/>
      <c r="N195" s="2004"/>
      <c r="O195" s="2005"/>
      <c r="P195" s="2004"/>
      <c r="Q195" s="2004"/>
      <c r="R195" s="2004"/>
      <c r="S195" s="2004"/>
      <c r="T195" s="2004"/>
      <c r="U195" s="2004"/>
      <c r="V195" s="2004"/>
      <c r="W195" s="2004"/>
      <c r="X195" s="2004"/>
    </row>
    <row r="196" spans="1:24" s="25" customFormat="1" ht="14.25" customHeight="1">
      <c r="A196" s="40"/>
      <c r="B196" s="2007"/>
      <c r="C196" s="2050"/>
      <c r="D196" s="2051"/>
      <c r="E196" s="2002"/>
      <c r="F196" s="2002"/>
      <c r="G196" s="2005"/>
      <c r="H196" s="2011"/>
      <c r="I196" s="2005"/>
      <c r="J196" s="2005"/>
      <c r="K196" s="2052"/>
      <c r="L196" s="2005"/>
      <c r="M196" s="2011"/>
      <c r="N196" s="2004"/>
      <c r="O196" s="2005"/>
      <c r="P196" s="2004"/>
      <c r="Q196" s="2004"/>
      <c r="R196" s="2004"/>
      <c r="S196" s="2004"/>
      <c r="T196" s="2004"/>
      <c r="U196" s="2004"/>
      <c r="V196" s="2004"/>
      <c r="W196" s="2004"/>
      <c r="X196" s="2004"/>
    </row>
    <row r="197" spans="1:24" s="498" customFormat="1" ht="14.25" customHeight="1">
      <c r="A197" s="1897"/>
      <c r="B197" s="2017"/>
      <c r="C197" s="2236"/>
      <c r="D197" s="2237"/>
      <c r="E197" s="2111"/>
      <c r="F197" s="2111"/>
      <c r="G197" s="2019"/>
      <c r="H197" s="2022"/>
      <c r="I197" s="2019"/>
      <c r="J197" s="2019"/>
      <c r="K197" s="2080"/>
      <c r="L197" s="2019"/>
      <c r="M197" s="2022"/>
      <c r="N197" s="2023"/>
      <c r="O197" s="2019"/>
      <c r="P197" s="2023"/>
      <c r="Q197" s="2023"/>
      <c r="R197" s="2023"/>
      <c r="S197" s="2023"/>
      <c r="T197" s="2023"/>
      <c r="U197" s="2023"/>
      <c r="V197" s="2023"/>
      <c r="W197" s="2023"/>
      <c r="X197" s="2023"/>
    </row>
    <row r="198" spans="1:24" s="864" customFormat="1">
      <c r="A198" s="141" t="s">
        <v>12303</v>
      </c>
      <c r="B198" s="2004"/>
      <c r="C198" s="104" t="s">
        <v>9679</v>
      </c>
      <c r="D198" s="2025"/>
      <c r="E198" s="2002"/>
      <c r="F198" s="2041"/>
      <c r="G198" s="2005"/>
      <c r="H198" s="2011"/>
      <c r="I198" s="2005"/>
      <c r="J198" s="2005"/>
      <c r="K198" s="2010"/>
      <c r="L198" s="2005"/>
      <c r="M198" s="2011"/>
      <c r="N198" s="2004"/>
      <c r="O198" s="2005"/>
      <c r="P198" s="2004"/>
      <c r="Q198" s="2004"/>
      <c r="R198" s="2004"/>
      <c r="S198" s="2004"/>
      <c r="T198" s="2004"/>
      <c r="U198" s="2004"/>
      <c r="V198" s="2004"/>
      <c r="W198" s="2004"/>
      <c r="X198" s="2004"/>
    </row>
    <row r="199" spans="1:24" s="864" customFormat="1">
      <c r="A199" s="2098">
        <v>5011100</v>
      </c>
      <c r="B199" s="2004" t="s">
        <v>12304</v>
      </c>
      <c r="C199" s="2005" t="s">
        <v>12305</v>
      </c>
      <c r="D199" s="2025">
        <v>1950</v>
      </c>
      <c r="E199" s="2002">
        <v>203000</v>
      </c>
      <c r="F199" s="2002">
        <v>42000</v>
      </c>
      <c r="G199" s="2005" t="s">
        <v>25</v>
      </c>
      <c r="H199" s="2011">
        <v>42691</v>
      </c>
      <c r="I199" s="2005" t="s">
        <v>219</v>
      </c>
      <c r="J199" s="2005"/>
      <c r="K199" s="2010"/>
      <c r="L199" s="2005" t="s">
        <v>41</v>
      </c>
      <c r="M199" s="2011">
        <v>43057</v>
      </c>
      <c r="N199" s="2112" t="s">
        <v>728</v>
      </c>
      <c r="O199" s="2005"/>
      <c r="P199" s="2004" t="s">
        <v>2236</v>
      </c>
      <c r="Q199" s="2004"/>
      <c r="R199" s="2004"/>
      <c r="S199" s="2004"/>
      <c r="T199" s="2004"/>
      <c r="U199" s="2004"/>
      <c r="V199" s="2004"/>
      <c r="W199" s="2004"/>
      <c r="X199" s="2004"/>
    </row>
    <row r="200" spans="1:24" s="864" customFormat="1">
      <c r="A200" s="2098">
        <v>5011124</v>
      </c>
      <c r="B200" s="2004" t="s">
        <v>9767</v>
      </c>
      <c r="C200" s="2005" t="s">
        <v>12306</v>
      </c>
      <c r="D200" s="2025">
        <v>2600</v>
      </c>
      <c r="E200" s="2002">
        <v>289000</v>
      </c>
      <c r="F200" s="2002">
        <v>100000</v>
      </c>
      <c r="G200" s="2005" t="s">
        <v>64</v>
      </c>
      <c r="H200" s="2011">
        <v>42696</v>
      </c>
      <c r="I200" s="2005" t="s">
        <v>40</v>
      </c>
      <c r="J200" s="2005"/>
      <c r="K200" s="2010"/>
      <c r="L200" s="2005" t="s">
        <v>41</v>
      </c>
      <c r="M200" s="2011"/>
      <c r="N200" s="2112" t="s">
        <v>728</v>
      </c>
      <c r="O200" s="2005"/>
      <c r="P200" s="2004" t="s">
        <v>729</v>
      </c>
      <c r="Q200" s="2004"/>
      <c r="R200" s="2004"/>
      <c r="S200" s="2004"/>
      <c r="T200" s="2004"/>
      <c r="U200" s="2004"/>
      <c r="V200" s="2004"/>
      <c r="W200" s="2004"/>
      <c r="X200" s="2004"/>
    </row>
    <row r="201" spans="1:24" s="25" customFormat="1" ht="14.25" customHeight="1">
      <c r="A201" s="40"/>
      <c r="B201" s="2007"/>
      <c r="C201" s="2050"/>
      <c r="D201" s="2051"/>
      <c r="E201" s="2002"/>
      <c r="F201" s="2002"/>
      <c r="G201" s="2005"/>
      <c r="H201" s="2011"/>
      <c r="I201" s="2005"/>
      <c r="J201" s="2005"/>
      <c r="K201" s="2052"/>
      <c r="L201" s="2005"/>
      <c r="M201" s="2011"/>
      <c r="N201" s="2004"/>
      <c r="O201" s="2005"/>
      <c r="P201" s="2004"/>
      <c r="Q201" s="2004"/>
      <c r="R201" s="2004"/>
      <c r="S201" s="2004"/>
      <c r="T201" s="2004"/>
      <c r="U201" s="2004"/>
      <c r="V201" s="2004"/>
      <c r="W201" s="2004"/>
      <c r="X201" s="2004"/>
    </row>
    <row r="202" spans="1:24" s="25" customFormat="1" ht="14.25" customHeight="1">
      <c r="A202" s="141" t="s">
        <v>12307</v>
      </c>
      <c r="B202" s="2007"/>
      <c r="C202" s="650" t="s">
        <v>9749</v>
      </c>
      <c r="D202" s="2051"/>
      <c r="E202" s="2002"/>
      <c r="F202" s="2002"/>
      <c r="G202" s="2005"/>
      <c r="H202" s="2011"/>
      <c r="I202" s="2005"/>
      <c r="J202" s="2005"/>
      <c r="K202" s="2052"/>
      <c r="L202" s="2005"/>
      <c r="M202" s="2011"/>
      <c r="N202" s="2004"/>
      <c r="O202" s="2005"/>
      <c r="P202" s="2004"/>
      <c r="Q202" s="2004"/>
      <c r="R202" s="2004"/>
      <c r="S202" s="2004"/>
      <c r="T202" s="2004"/>
      <c r="U202" s="2004"/>
      <c r="V202" s="2004"/>
      <c r="W202" s="2004"/>
      <c r="X202" s="2004"/>
    </row>
    <row r="203" spans="1:24" s="25" customFormat="1" ht="14.25" customHeight="1">
      <c r="A203" s="40">
        <v>5102028</v>
      </c>
      <c r="B203" s="2007" t="s">
        <v>9750</v>
      </c>
      <c r="C203" s="2050" t="s">
        <v>12308</v>
      </c>
      <c r="D203" s="2051">
        <v>2400</v>
      </c>
      <c r="E203" s="2002">
        <v>266000</v>
      </c>
      <c r="F203" s="2002">
        <v>85000</v>
      </c>
      <c r="G203" s="2051" t="s">
        <v>12309</v>
      </c>
      <c r="H203" s="2011">
        <v>42776</v>
      </c>
      <c r="I203" s="2005" t="s">
        <v>513</v>
      </c>
      <c r="J203" s="2005"/>
      <c r="K203" s="2052"/>
      <c r="L203" s="2005" t="s">
        <v>2065</v>
      </c>
      <c r="M203" s="2011">
        <v>43053</v>
      </c>
      <c r="N203" s="2112" t="s">
        <v>728</v>
      </c>
      <c r="O203" s="2005"/>
      <c r="P203" s="2004" t="s">
        <v>2236</v>
      </c>
      <c r="Q203" s="2004"/>
      <c r="R203" s="2004"/>
      <c r="S203" s="2004"/>
      <c r="T203" s="2004"/>
      <c r="U203" s="2004"/>
      <c r="V203" s="2004"/>
      <c r="W203" s="2004"/>
      <c r="X203" s="2004"/>
    </row>
    <row r="204" spans="1:24">
      <c r="A204" s="2005"/>
      <c r="B204" s="2004"/>
      <c r="C204" s="2004"/>
      <c r="D204" s="2025"/>
      <c r="E204" s="2007"/>
      <c r="F204" s="2041"/>
      <c r="G204" s="2005"/>
      <c r="H204" s="2011"/>
      <c r="I204" s="2005"/>
      <c r="J204" s="2005"/>
      <c r="K204" s="2010"/>
      <c r="L204" s="2005"/>
      <c r="M204" s="2011"/>
      <c r="N204" s="2004"/>
      <c r="O204" s="2005"/>
      <c r="P204" s="2004"/>
      <c r="Q204" s="2004"/>
      <c r="R204" s="2004"/>
      <c r="S204" s="2004"/>
      <c r="T204" s="2004"/>
      <c r="U204" s="2004"/>
      <c r="V204" s="2004"/>
      <c r="W204" s="2004"/>
      <c r="X204" s="2004"/>
    </row>
    <row r="205" spans="1:24" s="950" customFormat="1" ht="14.25" customHeight="1">
      <c r="A205" s="40">
        <v>5102066</v>
      </c>
      <c r="B205" s="2007" t="s">
        <v>9516</v>
      </c>
      <c r="C205" s="2050" t="s">
        <v>12310</v>
      </c>
      <c r="D205" s="2051">
        <v>2900</v>
      </c>
      <c r="E205" s="2002">
        <v>319000</v>
      </c>
      <c r="F205" s="2002">
        <v>172000</v>
      </c>
      <c r="G205" s="2235" t="s">
        <v>25</v>
      </c>
      <c r="H205" s="2011">
        <v>42783</v>
      </c>
      <c r="I205" s="2005" t="s">
        <v>513</v>
      </c>
      <c r="J205" s="2005"/>
      <c r="K205" s="2052"/>
      <c r="L205" s="2005" t="s">
        <v>2065</v>
      </c>
      <c r="M205" s="2011">
        <v>43053</v>
      </c>
      <c r="N205" s="2112" t="s">
        <v>728</v>
      </c>
      <c r="O205" s="2005"/>
      <c r="P205" s="334" t="s">
        <v>2230</v>
      </c>
      <c r="Q205" s="2004"/>
      <c r="R205" s="2004"/>
      <c r="S205" s="2004"/>
      <c r="T205" s="2004"/>
      <c r="U205" s="2004"/>
      <c r="V205" s="2004"/>
      <c r="W205" s="2004"/>
      <c r="X205" s="2004"/>
    </row>
    <row r="206" spans="1:24" s="950" customFormat="1" ht="14.25" customHeight="1">
      <c r="A206" s="40">
        <v>5102067</v>
      </c>
      <c r="B206" s="2007" t="s">
        <v>9767</v>
      </c>
      <c r="C206" s="2050" t="s">
        <v>12311</v>
      </c>
      <c r="D206" s="2051">
        <v>2650</v>
      </c>
      <c r="E206" s="2002">
        <v>292000</v>
      </c>
      <c r="F206" s="2002">
        <v>127000</v>
      </c>
      <c r="G206" s="2005" t="s">
        <v>25</v>
      </c>
      <c r="H206" s="2011">
        <v>42783</v>
      </c>
      <c r="I206" s="2005" t="s">
        <v>513</v>
      </c>
      <c r="J206" s="2005"/>
      <c r="K206" s="2052"/>
      <c r="L206" s="2005" t="s">
        <v>2065</v>
      </c>
      <c r="M206" s="2011">
        <v>43053</v>
      </c>
      <c r="N206" s="2112" t="s">
        <v>728</v>
      </c>
      <c r="O206" s="2005"/>
      <c r="P206" s="2004" t="s">
        <v>729</v>
      </c>
      <c r="Q206" s="2004"/>
      <c r="R206" s="2004"/>
      <c r="S206" s="2004"/>
      <c r="T206" s="2004"/>
      <c r="U206" s="2004"/>
      <c r="V206" s="2004"/>
      <c r="W206" s="2004"/>
      <c r="X206" s="2004"/>
    </row>
    <row r="207" spans="1:24" s="25" customFormat="1" ht="14.25" customHeight="1">
      <c r="A207" s="40"/>
      <c r="B207" s="2007"/>
      <c r="C207" s="2050"/>
      <c r="D207" s="2051"/>
      <c r="E207" s="2002"/>
      <c r="F207" s="2002"/>
      <c r="G207" s="2005"/>
      <c r="H207" s="2011"/>
      <c r="I207" s="2005"/>
      <c r="J207" s="2005"/>
      <c r="K207" s="2052"/>
      <c r="L207" s="2005"/>
      <c r="M207" s="2011"/>
      <c r="N207" s="2004"/>
      <c r="O207" s="2005"/>
      <c r="P207" s="2004"/>
      <c r="Q207" s="2004"/>
      <c r="R207" s="2004"/>
      <c r="S207" s="2004"/>
      <c r="T207" s="2004"/>
      <c r="U207" s="2004"/>
      <c r="V207" s="2004"/>
      <c r="W207" s="2004"/>
      <c r="X207" s="2004"/>
    </row>
    <row r="208" spans="1:24" s="982" customFormat="1" ht="14.25" customHeight="1">
      <c r="A208" s="141" t="s">
        <v>12303</v>
      </c>
      <c r="B208" s="2007"/>
      <c r="C208" s="650" t="s">
        <v>12217</v>
      </c>
      <c r="D208" s="2051"/>
      <c r="E208" s="2002"/>
      <c r="F208" s="2002"/>
      <c r="G208" s="2005"/>
      <c r="H208" s="2011"/>
      <c r="I208" s="2005"/>
      <c r="J208" s="2005"/>
      <c r="K208" s="2052"/>
      <c r="L208" s="2005"/>
      <c r="M208" s="2011"/>
      <c r="N208" s="2004"/>
      <c r="O208" s="2005"/>
      <c r="P208" s="2004"/>
      <c r="Q208" s="2004"/>
      <c r="R208" s="2004"/>
      <c r="S208" s="2004"/>
      <c r="T208" s="2004"/>
      <c r="U208" s="2004"/>
      <c r="V208" s="2004"/>
      <c r="W208" s="2004"/>
      <c r="X208" s="2004"/>
    </row>
    <row r="209" spans="1:24" s="982" customFormat="1" ht="14.25" customHeight="1">
      <c r="A209" s="40">
        <v>5104113</v>
      </c>
      <c r="B209" s="2007" t="s">
        <v>9516</v>
      </c>
      <c r="C209" s="2050" t="s">
        <v>12312</v>
      </c>
      <c r="D209" s="2051">
        <v>2850</v>
      </c>
      <c r="E209" s="2002">
        <v>311000</v>
      </c>
      <c r="F209" s="2002">
        <v>156000</v>
      </c>
      <c r="G209" s="2005" t="s">
        <v>110</v>
      </c>
      <c r="H209" s="2011">
        <v>42851</v>
      </c>
      <c r="I209" s="2005" t="s">
        <v>135</v>
      </c>
      <c r="J209" s="2005"/>
      <c r="K209" s="2052"/>
      <c r="L209" s="2005" t="s">
        <v>41</v>
      </c>
      <c r="M209" s="2011">
        <v>43057</v>
      </c>
      <c r="N209" s="2112" t="s">
        <v>728</v>
      </c>
      <c r="O209" s="2005"/>
      <c r="P209" s="334" t="s">
        <v>12313</v>
      </c>
      <c r="Q209" s="2004"/>
      <c r="R209" s="2004"/>
      <c r="S209" s="2004"/>
      <c r="T209" s="2004"/>
      <c r="U209" s="2004"/>
      <c r="V209" s="2004"/>
      <c r="W209" s="2004"/>
      <c r="X209" s="2004"/>
    </row>
    <row r="210" spans="1:24" s="25" customFormat="1" ht="14.25" customHeight="1">
      <c r="A210" s="40"/>
      <c r="B210" s="2007"/>
      <c r="C210" s="2050"/>
      <c r="D210" s="2051"/>
      <c r="E210" s="2002"/>
      <c r="F210" s="2002"/>
      <c r="G210" s="2005"/>
      <c r="H210" s="2011"/>
      <c r="I210" s="2005"/>
      <c r="J210" s="2005"/>
      <c r="K210" s="2052"/>
      <c r="L210" s="2005"/>
      <c r="M210" s="2011"/>
      <c r="N210" s="2004"/>
      <c r="O210" s="2005"/>
      <c r="P210" s="2004"/>
      <c r="Q210" s="2004"/>
      <c r="R210" s="2004"/>
      <c r="S210" s="2004"/>
      <c r="T210" s="2004"/>
      <c r="U210" s="2004"/>
      <c r="V210" s="2004"/>
      <c r="W210" s="2004"/>
      <c r="X210" s="2004"/>
    </row>
    <row r="211" spans="1:24" s="25" customFormat="1" ht="14.25" customHeight="1">
      <c r="A211" s="141" t="s">
        <v>12303</v>
      </c>
      <c r="B211" s="2007"/>
      <c r="C211" s="650" t="s">
        <v>12279</v>
      </c>
      <c r="D211" s="2051"/>
      <c r="E211" s="2002"/>
      <c r="F211" s="2002"/>
      <c r="G211" s="2005"/>
      <c r="H211" s="2011"/>
      <c r="I211" s="2005"/>
      <c r="J211" s="2005"/>
      <c r="K211" s="2052"/>
      <c r="L211" s="2005"/>
      <c r="M211" s="2011"/>
      <c r="N211" s="2004"/>
      <c r="O211" s="2005"/>
      <c r="P211" s="2004"/>
      <c r="Q211" s="2004"/>
      <c r="R211" s="2004"/>
      <c r="S211" s="2004"/>
      <c r="T211" s="2004"/>
      <c r="U211" s="2004"/>
      <c r="V211" s="2004"/>
      <c r="W211" s="2004"/>
      <c r="X211" s="2004"/>
    </row>
    <row r="212" spans="1:24" s="25" customFormat="1" ht="14.25" customHeight="1">
      <c r="A212" s="40">
        <v>5105010</v>
      </c>
      <c r="B212" s="2007" t="s">
        <v>9507</v>
      </c>
      <c r="C212" s="2050" t="s">
        <v>12314</v>
      </c>
      <c r="D212" s="2051">
        <v>2500</v>
      </c>
      <c r="E212" s="2002">
        <v>275000</v>
      </c>
      <c r="F212" s="2002">
        <v>93000</v>
      </c>
      <c r="G212" s="2005" t="s">
        <v>25</v>
      </c>
      <c r="H212" s="2011">
        <v>42864</v>
      </c>
      <c r="I212" s="2005" t="s">
        <v>40</v>
      </c>
      <c r="J212" s="2007"/>
      <c r="K212" s="2052"/>
      <c r="L212" s="2005" t="s">
        <v>41</v>
      </c>
      <c r="M212" s="2011">
        <v>43057</v>
      </c>
      <c r="N212" s="2112" t="s">
        <v>728</v>
      </c>
      <c r="O212" s="2007"/>
      <c r="P212" s="334" t="s">
        <v>2230</v>
      </c>
      <c r="Q212" s="2004"/>
      <c r="R212" s="2004"/>
      <c r="S212" s="2004"/>
      <c r="T212" s="2004"/>
      <c r="U212" s="2004"/>
      <c r="V212" s="2004"/>
      <c r="W212" s="2004"/>
      <c r="X212" s="2004"/>
    </row>
    <row r="213" spans="1:24" s="25" customFormat="1" ht="14.25" customHeight="1">
      <c r="A213" s="40">
        <v>5105079</v>
      </c>
      <c r="B213" s="2007" t="s">
        <v>9507</v>
      </c>
      <c r="C213" s="2050" t="s">
        <v>12315</v>
      </c>
      <c r="D213" s="2051">
        <v>2400</v>
      </c>
      <c r="E213" s="2002">
        <v>259000</v>
      </c>
      <c r="F213" s="2002">
        <v>91000</v>
      </c>
      <c r="G213" s="2005" t="s">
        <v>25</v>
      </c>
      <c r="H213" s="2011">
        <v>42873</v>
      </c>
      <c r="I213" s="2005" t="s">
        <v>284</v>
      </c>
      <c r="J213" s="2005"/>
      <c r="K213" s="2052"/>
      <c r="L213" s="2005" t="s">
        <v>41</v>
      </c>
      <c r="M213" s="2011">
        <v>43057</v>
      </c>
      <c r="N213" s="2112" t="s">
        <v>728</v>
      </c>
      <c r="O213" s="2005"/>
      <c r="P213" s="2004" t="s">
        <v>729</v>
      </c>
      <c r="Q213" s="2004"/>
      <c r="R213" s="2004"/>
      <c r="S213" s="2004"/>
      <c r="T213" s="2004"/>
      <c r="U213" s="2004"/>
      <c r="V213" s="2004"/>
      <c r="W213" s="2004"/>
      <c r="X213" s="2004"/>
    </row>
    <row r="214" spans="1:24" s="25" customFormat="1" ht="14.25" customHeight="1">
      <c r="A214" s="40"/>
      <c r="B214" s="2007"/>
      <c r="C214" s="2050"/>
      <c r="D214" s="2051"/>
      <c r="E214" s="2002"/>
      <c r="F214" s="2002"/>
      <c r="G214" s="2005"/>
      <c r="H214" s="2011"/>
      <c r="I214" s="2005"/>
      <c r="J214" s="2005"/>
      <c r="K214" s="2052"/>
      <c r="L214" s="2005"/>
      <c r="M214" s="2011"/>
      <c r="N214" s="2004"/>
      <c r="O214" s="2005"/>
      <c r="P214" s="2004"/>
      <c r="Q214" s="2004"/>
      <c r="R214" s="2004"/>
      <c r="S214" s="2004"/>
      <c r="T214" s="2004"/>
      <c r="U214" s="2004"/>
      <c r="V214" s="2004"/>
      <c r="W214" s="2004"/>
      <c r="X214" s="2004"/>
    </row>
    <row r="215" spans="1:24" s="982" customFormat="1" ht="14.25" customHeight="1">
      <c r="A215" s="141" t="s">
        <v>10745</v>
      </c>
      <c r="B215" s="2007"/>
      <c r="C215" s="650" t="s">
        <v>12289</v>
      </c>
      <c r="D215" s="2051"/>
      <c r="E215" s="2002"/>
      <c r="F215" s="2002"/>
      <c r="G215" s="2005"/>
      <c r="H215" s="2011"/>
      <c r="I215" s="2005"/>
      <c r="J215" s="2005"/>
      <c r="K215" s="2052"/>
      <c r="L215" s="2005"/>
      <c r="M215" s="2011"/>
      <c r="N215" s="2004"/>
      <c r="O215" s="2005"/>
      <c r="P215" s="2004"/>
      <c r="Q215" s="2004"/>
      <c r="R215" s="2004"/>
      <c r="S215" s="2004"/>
      <c r="T215" s="2004"/>
      <c r="U215" s="2004"/>
      <c r="V215" s="2004"/>
      <c r="W215" s="2004"/>
      <c r="X215" s="2004"/>
    </row>
    <row r="216" spans="1:24" s="982" customFormat="1" ht="14.25" customHeight="1">
      <c r="A216" s="40">
        <v>5106078</v>
      </c>
      <c r="B216" s="1085" t="s">
        <v>9507</v>
      </c>
      <c r="C216" s="2050" t="s">
        <v>12316</v>
      </c>
      <c r="D216" s="2051">
        <v>2400</v>
      </c>
      <c r="E216" s="2002">
        <v>259000</v>
      </c>
      <c r="F216" s="2002">
        <v>90000</v>
      </c>
      <c r="G216" s="2005" t="s">
        <v>64</v>
      </c>
      <c r="H216" s="2011">
        <v>42902</v>
      </c>
      <c r="I216" s="2005" t="s">
        <v>12317</v>
      </c>
      <c r="J216" s="2005"/>
      <c r="K216" s="2052"/>
      <c r="L216" s="2005" t="s">
        <v>107</v>
      </c>
      <c r="M216" s="2011">
        <v>43057</v>
      </c>
      <c r="N216" s="2112" t="s">
        <v>728</v>
      </c>
      <c r="O216" s="2005"/>
      <c r="P216" s="2004" t="s">
        <v>729</v>
      </c>
      <c r="Q216" s="2004"/>
      <c r="R216" s="2004"/>
      <c r="S216" s="2004"/>
      <c r="T216" s="2004"/>
      <c r="U216" s="2004"/>
      <c r="V216" s="2004"/>
      <c r="W216" s="2004"/>
      <c r="X216" s="2004"/>
    </row>
    <row r="217" spans="1:24">
      <c r="A217" s="2005"/>
      <c r="B217" s="1071" t="s">
        <v>9559</v>
      </c>
      <c r="C217" s="2004"/>
      <c r="D217" s="2025"/>
      <c r="E217" s="2007"/>
      <c r="F217" s="2041"/>
      <c r="G217" s="2005"/>
      <c r="H217" s="2011"/>
      <c r="I217" s="2005"/>
      <c r="J217" s="2005"/>
      <c r="K217" s="2010"/>
      <c r="L217" s="2005"/>
      <c r="M217" s="2011"/>
      <c r="N217" s="2004"/>
      <c r="O217" s="2005"/>
      <c r="P217" s="2004"/>
      <c r="Q217" s="2004"/>
      <c r="R217" s="2004"/>
      <c r="S217" s="2004"/>
      <c r="T217" s="2004"/>
      <c r="U217" s="2004"/>
      <c r="V217" s="2004"/>
      <c r="W217" s="2004"/>
      <c r="X217" s="2004"/>
    </row>
    <row r="218" spans="1:24">
      <c r="A218" s="40" t="s">
        <v>12318</v>
      </c>
      <c r="B218" s="2004" t="s">
        <v>12319</v>
      </c>
      <c r="C218" s="2004"/>
      <c r="D218" s="2025">
        <v>34</v>
      </c>
      <c r="E218" s="2007"/>
      <c r="F218" s="2041"/>
      <c r="G218" s="2005"/>
      <c r="H218" s="2011"/>
      <c r="I218" s="2005"/>
      <c r="J218" s="2005"/>
      <c r="K218" s="2010"/>
      <c r="L218" s="2005"/>
      <c r="M218" s="2011"/>
      <c r="N218" s="2004"/>
      <c r="O218" s="2005"/>
      <c r="P218" s="2004"/>
      <c r="Q218" s="2004"/>
      <c r="R218" s="2004"/>
      <c r="S218" s="2004"/>
      <c r="T218" s="2004"/>
      <c r="U218" s="2004"/>
      <c r="V218" s="2004"/>
      <c r="W218" s="2004"/>
      <c r="X218" s="2004"/>
    </row>
    <row r="219" spans="1:24">
      <c r="A219" s="40"/>
      <c r="B219" s="2004"/>
      <c r="C219" s="2004"/>
      <c r="D219" s="2025"/>
      <c r="E219" s="2007"/>
      <c r="F219" s="2041"/>
      <c r="G219" s="2005"/>
      <c r="H219" s="2011"/>
      <c r="I219" s="2005"/>
      <c r="J219" s="2005"/>
      <c r="K219" s="2010"/>
      <c r="L219" s="2005"/>
      <c r="M219" s="2011"/>
      <c r="N219" s="2004"/>
      <c r="O219" s="2005"/>
      <c r="P219" s="2004"/>
      <c r="Q219" s="2004"/>
      <c r="R219" s="2004"/>
      <c r="S219" s="2004"/>
      <c r="T219" s="2004"/>
      <c r="U219" s="2004"/>
      <c r="V219" s="2004"/>
      <c r="W219" s="2004"/>
      <c r="X219" s="2004"/>
    </row>
    <row r="220" spans="1:24">
      <c r="A220" s="40"/>
      <c r="B220" s="1089" t="s">
        <v>12320</v>
      </c>
      <c r="C220" s="2004"/>
      <c r="D220" s="2025"/>
      <c r="E220" s="2007"/>
      <c r="F220" s="2041"/>
      <c r="G220" s="2005"/>
      <c r="H220" s="2011"/>
      <c r="I220" s="2005"/>
      <c r="J220" s="2005"/>
      <c r="K220" s="2010"/>
      <c r="L220" s="2005"/>
      <c r="M220" s="2011"/>
      <c r="N220" s="2004"/>
      <c r="O220" s="2005"/>
      <c r="P220" s="2004"/>
      <c r="Q220" s="2004"/>
      <c r="R220" s="2004"/>
      <c r="S220" s="2004"/>
      <c r="T220" s="2004"/>
      <c r="U220" s="2004"/>
      <c r="V220" s="2004"/>
      <c r="W220" s="2004"/>
      <c r="X220" s="2004"/>
    </row>
    <row r="221" spans="1:24">
      <c r="A221" s="40"/>
      <c r="B221" s="1089" t="s">
        <v>731</v>
      </c>
      <c r="C221" s="2004"/>
      <c r="D221" s="2025"/>
      <c r="E221" s="2007"/>
      <c r="F221" s="2041"/>
      <c r="G221" s="2005"/>
      <c r="H221" s="2011"/>
      <c r="I221" s="2005"/>
      <c r="J221" s="2005"/>
      <c r="K221" s="2010"/>
      <c r="L221" s="2005"/>
      <c r="M221" s="2011"/>
      <c r="N221" s="2004"/>
      <c r="O221" s="2005"/>
      <c r="P221" s="2004"/>
      <c r="Q221" s="2004"/>
      <c r="R221" s="2004"/>
      <c r="S221" s="2004"/>
      <c r="T221" s="2004"/>
      <c r="U221" s="2004"/>
      <c r="V221" s="2004"/>
      <c r="W221" s="2004"/>
      <c r="X221" s="2004"/>
    </row>
    <row r="222" spans="1:24">
      <c r="A222" s="40"/>
      <c r="B222" s="2004"/>
      <c r="C222" s="2004"/>
      <c r="D222" s="2025"/>
      <c r="E222" s="2007"/>
      <c r="F222" s="2041"/>
      <c r="G222" s="2005"/>
      <c r="H222" s="2011"/>
      <c r="I222" s="2005"/>
      <c r="J222" s="2005"/>
      <c r="K222" s="2010"/>
      <c r="L222" s="2005"/>
      <c r="M222" s="2011"/>
      <c r="N222" s="2004"/>
      <c r="O222" s="2005"/>
      <c r="P222" s="2004"/>
      <c r="Q222" s="2004"/>
      <c r="R222" s="2004"/>
      <c r="S222" s="2004"/>
      <c r="T222" s="2004"/>
      <c r="U222" s="2004"/>
      <c r="V222" s="2004"/>
      <c r="W222" s="2004"/>
      <c r="X222" s="2004"/>
    </row>
    <row r="223" spans="1:24" s="497" customFormat="1">
      <c r="A223" s="1897"/>
      <c r="B223" s="2023"/>
      <c r="C223" s="2023"/>
      <c r="D223" s="2226"/>
      <c r="E223" s="2017"/>
      <c r="F223" s="2088"/>
      <c r="G223" s="2019"/>
      <c r="H223" s="2022"/>
      <c r="I223" s="2019"/>
      <c r="J223" s="2019"/>
      <c r="K223" s="2021"/>
      <c r="L223" s="2019"/>
      <c r="M223" s="2022"/>
      <c r="N223" s="2023"/>
      <c r="O223" s="2019"/>
      <c r="P223" s="2023"/>
      <c r="Q223" s="2023"/>
      <c r="R223" s="2023"/>
      <c r="S223" s="2023"/>
      <c r="T223" s="2023"/>
      <c r="U223" s="2023"/>
      <c r="V223" s="2023"/>
      <c r="W223" s="2023"/>
      <c r="X223" s="2023"/>
    </row>
    <row r="224" spans="1:24" s="25" customFormat="1" ht="14.25" customHeight="1">
      <c r="A224" s="80" t="s">
        <v>12321</v>
      </c>
      <c r="B224" s="2007"/>
      <c r="C224" s="104" t="s">
        <v>9736</v>
      </c>
      <c r="D224" s="2051"/>
      <c r="E224" s="2002"/>
      <c r="F224" s="2002"/>
      <c r="G224" s="2005"/>
      <c r="H224" s="2011"/>
      <c r="I224" s="2005"/>
      <c r="J224" s="2005"/>
      <c r="K224" s="2052"/>
      <c r="L224" s="2005"/>
      <c r="M224" s="2011"/>
      <c r="N224" s="2004"/>
      <c r="O224" s="2005"/>
      <c r="P224" s="2004"/>
      <c r="Q224" s="2004"/>
      <c r="R224" s="2004"/>
      <c r="S224" s="2004"/>
      <c r="T224" s="2004"/>
      <c r="U224" s="2004"/>
      <c r="V224" s="2004"/>
      <c r="W224" s="2004"/>
      <c r="X224" s="2004"/>
    </row>
    <row r="225" spans="1:24" s="25" customFormat="1" ht="14.25" customHeight="1">
      <c r="A225" s="40">
        <v>5101061</v>
      </c>
      <c r="B225" s="2007" t="s">
        <v>9680</v>
      </c>
      <c r="C225" s="2050" t="s">
        <v>12322</v>
      </c>
      <c r="D225" s="2051">
        <v>3500</v>
      </c>
      <c r="E225" s="2002">
        <v>385000</v>
      </c>
      <c r="F225" s="2002">
        <v>168000</v>
      </c>
      <c r="G225" s="2005" t="s">
        <v>25</v>
      </c>
      <c r="H225" s="2011">
        <v>42759</v>
      </c>
      <c r="I225" s="2005" t="s">
        <v>12323</v>
      </c>
      <c r="J225" s="2005" t="s">
        <v>449</v>
      </c>
      <c r="K225" s="2052"/>
      <c r="L225" s="2005" t="s">
        <v>2065</v>
      </c>
      <c r="M225" s="2011">
        <v>43091</v>
      </c>
      <c r="N225" s="2112" t="s">
        <v>728</v>
      </c>
      <c r="O225" s="2027" t="s">
        <v>12324</v>
      </c>
      <c r="P225" s="2004" t="s">
        <v>729</v>
      </c>
      <c r="Q225" s="2004"/>
      <c r="R225" s="2004"/>
      <c r="S225" s="2004"/>
      <c r="T225" s="2004"/>
      <c r="U225" s="2004"/>
      <c r="V225" s="2004"/>
      <c r="W225" s="2004"/>
      <c r="X225" s="2004"/>
    </row>
    <row r="226" spans="1:24" s="25" customFormat="1" ht="14.25" customHeight="1">
      <c r="A226" s="40"/>
      <c r="B226" s="2004" t="s">
        <v>12325</v>
      </c>
      <c r="C226" s="2005" t="s">
        <v>9501</v>
      </c>
      <c r="D226" s="2051">
        <v>100</v>
      </c>
      <c r="E226" s="2002"/>
      <c r="F226" s="2002"/>
      <c r="G226" s="2005"/>
      <c r="H226" s="2011"/>
      <c r="I226" s="2005"/>
      <c r="J226" s="2005"/>
      <c r="K226" s="2052"/>
      <c r="L226" s="2005"/>
      <c r="M226" s="2011"/>
      <c r="N226" s="2004"/>
      <c r="O226" s="2005"/>
      <c r="P226" s="2004"/>
      <c r="Q226" s="2004"/>
      <c r="R226" s="2004"/>
      <c r="S226" s="2004"/>
      <c r="T226" s="2004"/>
      <c r="U226" s="2004"/>
      <c r="V226" s="2004"/>
      <c r="W226" s="2004"/>
      <c r="X226" s="2004"/>
    </row>
    <row r="227" spans="1:24" s="25" customFormat="1" ht="14.25" customHeight="1">
      <c r="A227" s="2007"/>
      <c r="B227" s="149" t="s">
        <v>9559</v>
      </c>
      <c r="C227" s="2005"/>
      <c r="D227" s="2051"/>
      <c r="E227" s="2002"/>
      <c r="F227" s="2002"/>
      <c r="G227" s="2005"/>
      <c r="H227" s="2011"/>
      <c r="I227" s="2005"/>
      <c r="J227" s="2005"/>
      <c r="K227" s="2052"/>
      <c r="L227" s="2005"/>
      <c r="M227" s="2011"/>
      <c r="N227" s="2004"/>
      <c r="O227" s="2005"/>
      <c r="P227" s="2004"/>
      <c r="Q227" s="2004"/>
      <c r="R227" s="2004"/>
      <c r="S227" s="2004"/>
      <c r="T227" s="2004"/>
      <c r="U227" s="2004"/>
      <c r="V227" s="2004"/>
      <c r="W227" s="2004"/>
      <c r="X227" s="2004"/>
    </row>
    <row r="228" spans="1:24" s="25" customFormat="1" ht="14.25" customHeight="1">
      <c r="A228" s="40" t="s">
        <v>12326</v>
      </c>
      <c r="B228" s="2004" t="s">
        <v>12327</v>
      </c>
      <c r="C228" s="2005"/>
      <c r="D228" s="2051">
        <v>347</v>
      </c>
      <c r="E228" s="2002"/>
      <c r="F228" s="2002"/>
      <c r="G228" s="2005"/>
      <c r="H228" s="2011"/>
      <c r="I228" s="2005"/>
      <c r="J228" s="2005"/>
      <c r="K228" s="2052"/>
      <c r="L228" s="2005"/>
      <c r="M228" s="2011"/>
      <c r="N228" s="2004"/>
      <c r="O228" s="2005"/>
      <c r="P228" s="2004"/>
      <c r="Q228" s="2004"/>
      <c r="R228" s="2004"/>
      <c r="S228" s="2004"/>
      <c r="T228" s="2004"/>
      <c r="U228" s="2004"/>
      <c r="V228" s="2004"/>
      <c r="W228" s="2004"/>
      <c r="X228" s="2004"/>
    </row>
    <row r="229" spans="1:24">
      <c r="A229" s="40"/>
      <c r="B229" s="2004"/>
      <c r="C229" s="2004"/>
      <c r="D229" s="2025"/>
      <c r="E229" s="2007"/>
      <c r="F229" s="2041"/>
      <c r="G229" s="2005"/>
      <c r="H229" s="2011"/>
      <c r="I229" s="2005"/>
      <c r="J229" s="2005"/>
      <c r="K229" s="2010"/>
      <c r="L229" s="2005"/>
      <c r="M229" s="2011"/>
      <c r="N229" s="2004"/>
      <c r="O229" s="2005"/>
      <c r="P229" s="2004"/>
      <c r="Q229" s="2004"/>
      <c r="R229" s="2004"/>
      <c r="S229" s="2004"/>
      <c r="T229" s="2004"/>
      <c r="U229" s="2004"/>
      <c r="V229" s="2004"/>
      <c r="W229" s="2004"/>
      <c r="X229" s="2004"/>
    </row>
    <row r="230" spans="1:24" s="25" customFormat="1" ht="14.25" customHeight="1">
      <c r="A230" s="7" t="s">
        <v>12321</v>
      </c>
      <c r="B230" s="2007"/>
      <c r="C230" s="650" t="s">
        <v>12175</v>
      </c>
      <c r="D230" s="2051"/>
      <c r="E230" s="2002"/>
      <c r="F230" s="2002"/>
      <c r="G230" s="2005"/>
      <c r="H230" s="2011"/>
      <c r="I230" s="2005"/>
      <c r="J230" s="2005"/>
      <c r="K230" s="2052"/>
      <c r="L230" s="2005"/>
      <c r="M230" s="2011"/>
      <c r="N230" s="2004"/>
      <c r="O230" s="2005"/>
      <c r="P230" s="2004"/>
      <c r="Q230" s="2004"/>
      <c r="R230" s="2004"/>
      <c r="S230" s="2004"/>
      <c r="T230" s="2004"/>
      <c r="U230" s="2004"/>
      <c r="V230" s="2004"/>
      <c r="W230" s="2004"/>
      <c r="X230" s="2004"/>
    </row>
    <row r="231" spans="1:24" s="25" customFormat="1" ht="14.25" customHeight="1">
      <c r="A231" s="40">
        <v>5103127</v>
      </c>
      <c r="B231" s="2007" t="s">
        <v>9525</v>
      </c>
      <c r="C231" s="2050" t="s">
        <v>12328</v>
      </c>
      <c r="D231" s="2051">
        <v>2600</v>
      </c>
      <c r="E231" s="2002">
        <v>283000</v>
      </c>
      <c r="F231" s="2002">
        <v>124000</v>
      </c>
      <c r="G231" s="2005" t="s">
        <v>64</v>
      </c>
      <c r="H231" s="2011">
        <v>42815</v>
      </c>
      <c r="I231" s="2005" t="s">
        <v>303</v>
      </c>
      <c r="J231" s="2005"/>
      <c r="K231" s="2052"/>
      <c r="L231" s="2005" t="s">
        <v>2065</v>
      </c>
      <c r="M231" s="2011">
        <v>43091</v>
      </c>
      <c r="N231" s="2112" t="s">
        <v>728</v>
      </c>
      <c r="O231" s="2005"/>
      <c r="P231" s="2004" t="s">
        <v>729</v>
      </c>
      <c r="Q231" s="2004"/>
      <c r="R231" s="2004"/>
      <c r="S231" s="2004"/>
      <c r="T231" s="2004"/>
      <c r="U231" s="2004"/>
      <c r="V231" s="2004"/>
      <c r="W231" s="2004"/>
      <c r="X231" s="2004"/>
    </row>
    <row r="232" spans="1:24" s="25" customFormat="1" ht="14.25" customHeight="1">
      <c r="A232" s="40"/>
      <c r="B232" s="149" t="s">
        <v>9559</v>
      </c>
      <c r="C232" s="2050"/>
      <c r="D232" s="2051"/>
      <c r="E232" s="2002"/>
      <c r="F232" s="2002"/>
      <c r="G232" s="2005"/>
      <c r="H232" s="2011"/>
      <c r="I232" s="2005"/>
      <c r="J232" s="2005"/>
      <c r="K232" s="2052"/>
      <c r="L232" s="2005"/>
      <c r="M232" s="2011"/>
      <c r="N232" s="2004"/>
      <c r="O232" s="2005"/>
      <c r="P232" s="2004"/>
      <c r="Q232" s="2004"/>
      <c r="R232" s="2004"/>
      <c r="S232" s="2004"/>
      <c r="T232" s="2004"/>
      <c r="U232" s="2004"/>
      <c r="V232" s="2004"/>
      <c r="W232" s="2004"/>
      <c r="X232" s="2004"/>
    </row>
    <row r="233" spans="1:24" s="25" customFormat="1" ht="14.25" customHeight="1">
      <c r="A233" s="40" t="s">
        <v>12329</v>
      </c>
      <c r="B233" s="2007" t="s">
        <v>12330</v>
      </c>
      <c r="C233" s="2050"/>
      <c r="D233" s="2051">
        <v>10</v>
      </c>
      <c r="E233" s="2002"/>
      <c r="F233" s="2002"/>
      <c r="G233" s="2005"/>
      <c r="H233" s="2011"/>
      <c r="I233" s="2005"/>
      <c r="J233" s="2005"/>
      <c r="K233" s="2052"/>
      <c r="L233" s="2005"/>
      <c r="M233" s="2011"/>
      <c r="N233" s="2004"/>
      <c r="O233" s="2005"/>
      <c r="P233" s="2004"/>
      <c r="Q233" s="2004"/>
      <c r="R233" s="2004"/>
      <c r="S233" s="2004"/>
      <c r="T233" s="2004"/>
      <c r="U233" s="2004"/>
      <c r="V233" s="2004"/>
      <c r="W233" s="2004"/>
      <c r="X233" s="2004"/>
    </row>
    <row r="234" spans="1:24">
      <c r="A234" s="40"/>
      <c r="B234" s="2004"/>
      <c r="C234" s="2004"/>
      <c r="D234" s="2025"/>
      <c r="E234" s="2007"/>
      <c r="F234" s="2041"/>
      <c r="G234" s="2005"/>
      <c r="H234" s="2011"/>
      <c r="I234" s="2005"/>
      <c r="J234" s="2005"/>
      <c r="K234" s="2010"/>
      <c r="L234" s="2005"/>
      <c r="M234" s="2011"/>
      <c r="N234" s="2004"/>
      <c r="O234" s="2005"/>
      <c r="P234" s="2004"/>
      <c r="Q234" s="2004"/>
      <c r="R234" s="2004"/>
      <c r="S234" s="2004"/>
      <c r="T234" s="2004"/>
      <c r="U234" s="2004"/>
      <c r="V234" s="2004"/>
      <c r="W234" s="2004"/>
      <c r="X234" s="2004"/>
    </row>
    <row r="235" spans="1:24" s="25" customFormat="1" ht="14.25" customHeight="1">
      <c r="A235" s="7" t="s">
        <v>12321</v>
      </c>
      <c r="B235" s="2007"/>
      <c r="C235" s="650" t="s">
        <v>12217</v>
      </c>
      <c r="D235" s="2051"/>
      <c r="E235" s="2002"/>
      <c r="F235" s="2002"/>
      <c r="G235" s="2005"/>
      <c r="H235" s="2011"/>
      <c r="I235" s="2005"/>
      <c r="J235" s="2005"/>
      <c r="K235" s="2052"/>
      <c r="L235" s="2005"/>
      <c r="M235" s="2011"/>
      <c r="N235" s="2004"/>
      <c r="O235" s="2005"/>
      <c r="P235" s="2004"/>
      <c r="Q235" s="2004"/>
      <c r="R235" s="2004"/>
      <c r="S235" s="2004"/>
      <c r="T235" s="2004"/>
      <c r="U235" s="2004"/>
      <c r="V235" s="2004"/>
      <c r="W235" s="2004"/>
      <c r="X235" s="2004"/>
    </row>
    <row r="236" spans="1:24" s="25" customFormat="1" ht="14.25" customHeight="1">
      <c r="A236" s="1159">
        <v>5104023</v>
      </c>
      <c r="B236" s="2007" t="s">
        <v>9507</v>
      </c>
      <c r="C236" s="2050" t="s">
        <v>12331</v>
      </c>
      <c r="D236" s="2051">
        <v>2300</v>
      </c>
      <c r="E236" s="2002">
        <v>242000</v>
      </c>
      <c r="F236" s="2002">
        <v>85000</v>
      </c>
      <c r="G236" s="2005" t="s">
        <v>25</v>
      </c>
      <c r="H236" s="2011">
        <v>42832</v>
      </c>
      <c r="I236" s="2005" t="s">
        <v>6138</v>
      </c>
      <c r="J236" s="2005"/>
      <c r="K236" s="2052"/>
      <c r="L236" s="2005" t="s">
        <v>2065</v>
      </c>
      <c r="M236" s="2011">
        <v>43091</v>
      </c>
      <c r="N236" s="2112" t="s">
        <v>728</v>
      </c>
      <c r="O236" s="2005"/>
      <c r="P236" s="2004" t="s">
        <v>2236</v>
      </c>
      <c r="Q236" s="2004"/>
      <c r="R236" s="2004"/>
      <c r="S236" s="2004"/>
      <c r="T236" s="2004"/>
      <c r="U236" s="2004"/>
      <c r="V236" s="2004"/>
      <c r="W236" s="2004"/>
      <c r="X236" s="2004"/>
    </row>
    <row r="237" spans="1:24" s="25" customFormat="1" ht="14.25" customHeight="1">
      <c r="A237" s="40"/>
      <c r="B237" s="149" t="s">
        <v>9559</v>
      </c>
      <c r="C237" s="2050"/>
      <c r="D237" s="2051"/>
      <c r="E237" s="2002"/>
      <c r="F237" s="2002"/>
      <c r="G237" s="2005"/>
      <c r="H237" s="2011"/>
      <c r="I237" s="2005"/>
      <c r="J237" s="2005"/>
      <c r="K237" s="2052"/>
      <c r="L237" s="2005"/>
      <c r="M237" s="2011"/>
      <c r="N237" s="2004"/>
      <c r="O237" s="2005"/>
      <c r="P237" s="2004"/>
      <c r="Q237" s="2004"/>
      <c r="R237" s="2004"/>
      <c r="S237" s="2004"/>
      <c r="T237" s="2004"/>
      <c r="U237" s="2004"/>
      <c r="V237" s="2004"/>
      <c r="W237" s="2004"/>
      <c r="X237" s="2004"/>
    </row>
    <row r="238" spans="1:24" s="25" customFormat="1" ht="14.25" customHeight="1">
      <c r="A238" s="40" t="s">
        <v>12332</v>
      </c>
      <c r="B238" s="2007" t="s">
        <v>12333</v>
      </c>
      <c r="C238" s="2050"/>
      <c r="D238" s="2051">
        <v>193</v>
      </c>
      <c r="E238" s="2002"/>
      <c r="F238" s="2002"/>
      <c r="G238" s="2005"/>
      <c r="H238" s="2011"/>
      <c r="I238" s="2005"/>
      <c r="J238" s="2005"/>
      <c r="K238" s="2052"/>
      <c r="L238" s="2005"/>
      <c r="M238" s="2011"/>
      <c r="N238" s="2004"/>
      <c r="O238" s="2005"/>
      <c r="P238" s="2004"/>
      <c r="Q238" s="2004"/>
      <c r="R238" s="2004"/>
      <c r="S238" s="2004"/>
      <c r="T238" s="2004"/>
      <c r="U238" s="2004"/>
      <c r="V238" s="2004"/>
      <c r="W238" s="2004"/>
      <c r="X238" s="2004"/>
    </row>
    <row r="239" spans="1:24" s="25" customFormat="1" ht="14.25" customHeight="1">
      <c r="A239" s="40"/>
      <c r="B239" s="2007"/>
      <c r="C239" s="2050"/>
      <c r="D239" s="2051"/>
      <c r="E239" s="2002"/>
      <c r="F239" s="2002"/>
      <c r="G239" s="2005"/>
      <c r="H239" s="2011"/>
      <c r="I239" s="2005"/>
      <c r="J239" s="2005"/>
      <c r="K239" s="2052"/>
      <c r="L239" s="2005"/>
      <c r="M239" s="2011"/>
      <c r="N239" s="2004"/>
      <c r="O239" s="2005"/>
      <c r="P239" s="2004"/>
      <c r="Q239" s="2004"/>
      <c r="R239" s="2004"/>
      <c r="S239" s="2004"/>
      <c r="T239" s="2004"/>
      <c r="U239" s="2004"/>
      <c r="V239" s="2004"/>
      <c r="W239" s="2004"/>
      <c r="X239" s="2004"/>
    </row>
    <row r="240" spans="1:24" s="25" customFormat="1" ht="14.25" customHeight="1">
      <c r="A240" s="40">
        <v>5104038</v>
      </c>
      <c r="B240" s="2007" t="s">
        <v>9507</v>
      </c>
      <c r="C240" s="2050" t="s">
        <v>12334</v>
      </c>
      <c r="D240" s="2051">
        <v>2450</v>
      </c>
      <c r="E240" s="2002">
        <v>257000</v>
      </c>
      <c r="F240" s="2002">
        <v>91000</v>
      </c>
      <c r="G240" s="2005" t="s">
        <v>64</v>
      </c>
      <c r="H240" s="2011">
        <v>42836</v>
      </c>
      <c r="I240" s="2005" t="s">
        <v>303</v>
      </c>
      <c r="J240" s="2005"/>
      <c r="K240" s="2052"/>
      <c r="L240" s="2005" t="s">
        <v>2065</v>
      </c>
      <c r="M240" s="2011">
        <v>43091</v>
      </c>
      <c r="N240" s="2112" t="s">
        <v>728</v>
      </c>
      <c r="O240" s="2005"/>
      <c r="P240" s="2004" t="s">
        <v>729</v>
      </c>
      <c r="Q240" s="2004"/>
      <c r="R240" s="2004"/>
      <c r="S240" s="2004"/>
      <c r="T240" s="2004"/>
      <c r="U240" s="2004"/>
      <c r="V240" s="2004"/>
      <c r="W240" s="2004"/>
      <c r="X240" s="2004"/>
    </row>
    <row r="241" spans="1:24">
      <c r="A241" s="2005"/>
      <c r="B241" s="149" t="s">
        <v>9559</v>
      </c>
      <c r="C241" s="2004"/>
      <c r="D241" s="2025"/>
      <c r="E241" s="2007"/>
      <c r="F241" s="2041"/>
      <c r="G241" s="2005"/>
      <c r="H241" s="2011"/>
      <c r="I241" s="2005"/>
      <c r="J241" s="2005"/>
      <c r="K241" s="2010"/>
      <c r="L241" s="2005"/>
      <c r="M241" s="2011"/>
      <c r="N241" s="2004"/>
      <c r="O241" s="2005"/>
      <c r="P241" s="2004"/>
      <c r="Q241" s="2004"/>
      <c r="R241" s="2004"/>
      <c r="S241" s="2004"/>
      <c r="T241" s="2004"/>
      <c r="U241" s="2004"/>
      <c r="V241" s="2004"/>
      <c r="W241" s="2004"/>
      <c r="X241" s="2004"/>
    </row>
    <row r="242" spans="1:24">
      <c r="A242" s="40" t="s">
        <v>12335</v>
      </c>
      <c r="B242" s="2004" t="s">
        <v>12336</v>
      </c>
      <c r="C242" s="2004"/>
      <c r="D242" s="2025">
        <v>29</v>
      </c>
      <c r="E242" s="2007"/>
      <c r="F242" s="2041"/>
      <c r="G242" s="2005"/>
      <c r="H242" s="2011"/>
      <c r="I242" s="2005"/>
      <c r="J242" s="2005"/>
      <c r="K242" s="2010"/>
      <c r="L242" s="2005"/>
      <c r="M242" s="2011"/>
      <c r="N242" s="2004"/>
      <c r="O242" s="2005"/>
      <c r="P242" s="2004"/>
      <c r="Q242" s="2004"/>
      <c r="R242" s="2004"/>
      <c r="S242" s="2004"/>
      <c r="T242" s="2004"/>
      <c r="U242" s="2004"/>
      <c r="V242" s="2004"/>
      <c r="W242" s="2004"/>
      <c r="X242" s="2004"/>
    </row>
    <row r="243" spans="1:24">
      <c r="A243" s="2005"/>
      <c r="B243" s="2004"/>
      <c r="C243" s="2004"/>
      <c r="D243" s="2025"/>
      <c r="E243" s="2007"/>
      <c r="F243" s="2041"/>
      <c r="G243" s="2005"/>
      <c r="H243" s="2011"/>
      <c r="I243" s="2005"/>
      <c r="J243" s="2005"/>
      <c r="K243" s="2010"/>
      <c r="L243" s="2005"/>
      <c r="M243" s="2011"/>
      <c r="N243" s="2004"/>
      <c r="O243" s="2005"/>
      <c r="P243" s="2004"/>
      <c r="Q243" s="2004"/>
      <c r="R243" s="2004"/>
      <c r="S243" s="2004"/>
      <c r="T243" s="2004"/>
      <c r="U243" s="2004"/>
      <c r="V243" s="2004"/>
      <c r="W243" s="2004"/>
      <c r="X243" s="2004"/>
    </row>
    <row r="244" spans="1:24" s="25" customFormat="1" ht="14.25" customHeight="1">
      <c r="A244" s="1159">
        <v>5104040</v>
      </c>
      <c r="B244" s="2007" t="s">
        <v>9507</v>
      </c>
      <c r="C244" s="2050" t="s">
        <v>12337</v>
      </c>
      <c r="D244" s="2051">
        <v>2200</v>
      </c>
      <c r="E244" s="2002">
        <v>231000</v>
      </c>
      <c r="F244" s="2002">
        <v>67000</v>
      </c>
      <c r="G244" s="2005" t="s">
        <v>64</v>
      </c>
      <c r="H244" s="2011">
        <v>42836</v>
      </c>
      <c r="I244" s="2005" t="s">
        <v>303</v>
      </c>
      <c r="J244" s="2005" t="s">
        <v>449</v>
      </c>
      <c r="K244" s="2052"/>
      <c r="L244" s="2005" t="s">
        <v>2065</v>
      </c>
      <c r="M244" s="2011">
        <v>43091</v>
      </c>
      <c r="N244" s="2112" t="s">
        <v>728</v>
      </c>
      <c r="O244" s="2027" t="s">
        <v>12338</v>
      </c>
      <c r="P244" s="2004" t="s">
        <v>729</v>
      </c>
      <c r="Q244" s="2004"/>
      <c r="R244" s="2004"/>
      <c r="S244" s="2004"/>
      <c r="T244" s="2004"/>
      <c r="U244" s="2004"/>
      <c r="V244" s="2004"/>
      <c r="W244" s="2004"/>
      <c r="X244" s="2004"/>
    </row>
    <row r="245" spans="1:24" s="25" customFormat="1" ht="14.25" customHeight="1">
      <c r="A245" s="40"/>
      <c r="B245" s="2007" t="s">
        <v>12339</v>
      </c>
      <c r="C245" s="2050" t="s">
        <v>9501</v>
      </c>
      <c r="D245" s="2051">
        <v>100</v>
      </c>
      <c r="E245" s="2002"/>
      <c r="F245" s="2002"/>
      <c r="G245" s="2005"/>
      <c r="H245" s="2011"/>
      <c r="I245" s="2005"/>
      <c r="J245" s="2005"/>
      <c r="K245" s="2052"/>
      <c r="L245" s="2005"/>
      <c r="M245" s="2011"/>
      <c r="N245" s="2004"/>
      <c r="O245" s="2005"/>
      <c r="P245" s="2004"/>
      <c r="Q245" s="2004"/>
      <c r="R245" s="2004"/>
      <c r="S245" s="2004"/>
      <c r="T245" s="2004"/>
      <c r="U245" s="2004"/>
      <c r="V245" s="2004"/>
      <c r="W245" s="2004"/>
      <c r="X245" s="2004"/>
    </row>
    <row r="246" spans="1:24" s="25" customFormat="1" ht="14.25" customHeight="1">
      <c r="A246" s="40"/>
      <c r="B246" s="149" t="s">
        <v>9559</v>
      </c>
      <c r="C246" s="2050"/>
      <c r="D246" s="2051"/>
      <c r="E246" s="2002"/>
      <c r="F246" s="2002"/>
      <c r="G246" s="2005"/>
      <c r="H246" s="2011"/>
      <c r="I246" s="2005"/>
      <c r="J246" s="2005"/>
      <c r="K246" s="2052"/>
      <c r="L246" s="2005"/>
      <c r="M246" s="2011"/>
      <c r="N246" s="2004"/>
      <c r="O246" s="2005"/>
      <c r="P246" s="2004"/>
      <c r="Q246" s="2004"/>
      <c r="R246" s="2004"/>
      <c r="S246" s="2004"/>
      <c r="T246" s="2004"/>
      <c r="U246" s="2004"/>
      <c r="V246" s="2004"/>
      <c r="W246" s="2004"/>
      <c r="X246" s="2004"/>
    </row>
    <row r="247" spans="1:24" s="25" customFormat="1" ht="14.25" customHeight="1">
      <c r="A247" s="40" t="s">
        <v>12340</v>
      </c>
      <c r="B247" s="2007" t="s">
        <v>12341</v>
      </c>
      <c r="C247" s="2050"/>
      <c r="D247" s="2051">
        <v>203</v>
      </c>
      <c r="E247" s="2002"/>
      <c r="F247" s="2002"/>
      <c r="G247" s="2005"/>
      <c r="H247" s="2011"/>
      <c r="I247" s="2005"/>
      <c r="J247" s="2005"/>
      <c r="K247" s="2052"/>
      <c r="L247" s="2005"/>
      <c r="M247" s="2011"/>
      <c r="N247" s="2004"/>
      <c r="O247" s="2005"/>
      <c r="P247" s="2004"/>
      <c r="Q247" s="2004"/>
      <c r="R247" s="2004"/>
      <c r="S247" s="2004"/>
      <c r="T247" s="2004"/>
      <c r="U247" s="2004"/>
      <c r="V247" s="2004"/>
      <c r="W247" s="2004"/>
      <c r="X247" s="2004"/>
    </row>
    <row r="248" spans="1:24" s="25" customFormat="1" ht="14.25" customHeight="1">
      <c r="A248" s="40"/>
      <c r="B248" s="2007"/>
      <c r="C248" s="2050"/>
      <c r="D248" s="2051"/>
      <c r="E248" s="2002"/>
      <c r="F248" s="2002"/>
      <c r="G248" s="2005"/>
      <c r="H248" s="2011"/>
      <c r="I248" s="2005"/>
      <c r="J248" s="2005"/>
      <c r="K248" s="2052"/>
      <c r="L248" s="2005"/>
      <c r="M248" s="2011"/>
      <c r="N248" s="2004"/>
      <c r="O248" s="2005"/>
      <c r="P248" s="2004"/>
      <c r="Q248" s="2004"/>
      <c r="R248" s="2004"/>
      <c r="S248" s="2004"/>
      <c r="T248" s="2004"/>
      <c r="U248" s="2004"/>
      <c r="V248" s="2004"/>
      <c r="W248" s="2004"/>
      <c r="X248" s="2004"/>
    </row>
    <row r="249" spans="1:24" s="25" customFormat="1" ht="14.25" customHeight="1">
      <c r="A249" s="1159">
        <v>5104061</v>
      </c>
      <c r="B249" s="2007" t="s">
        <v>9507</v>
      </c>
      <c r="C249" s="2050" t="s">
        <v>12342</v>
      </c>
      <c r="D249" s="2051">
        <v>2300</v>
      </c>
      <c r="E249" s="2002">
        <v>242000</v>
      </c>
      <c r="F249" s="2002">
        <v>79000</v>
      </c>
      <c r="G249" s="2005" t="s">
        <v>369</v>
      </c>
      <c r="H249" s="2011">
        <v>42839</v>
      </c>
      <c r="I249" s="2005" t="s">
        <v>513</v>
      </c>
      <c r="J249" s="2005" t="s">
        <v>449</v>
      </c>
      <c r="K249" s="2052"/>
      <c r="L249" s="2005" t="s">
        <v>2065</v>
      </c>
      <c r="M249" s="2011">
        <v>43091</v>
      </c>
      <c r="N249" s="2112" t="s">
        <v>728</v>
      </c>
      <c r="O249" s="2027" t="s">
        <v>12343</v>
      </c>
      <c r="P249" s="2004" t="s">
        <v>729</v>
      </c>
      <c r="Q249" s="2004"/>
      <c r="R249" s="2004"/>
      <c r="S249" s="2004"/>
      <c r="T249" s="2004"/>
      <c r="U249" s="2004"/>
      <c r="V249" s="2004"/>
      <c r="W249" s="2004"/>
      <c r="X249" s="2004"/>
    </row>
    <row r="250" spans="1:24" s="25" customFormat="1" ht="14.25" customHeight="1">
      <c r="A250" s="40"/>
      <c r="B250" s="2007" t="s">
        <v>12344</v>
      </c>
      <c r="C250" s="2050" t="s">
        <v>9501</v>
      </c>
      <c r="D250" s="2051">
        <v>100</v>
      </c>
      <c r="E250" s="2002"/>
      <c r="F250" s="2002"/>
      <c r="G250" s="2005"/>
      <c r="H250" s="2011"/>
      <c r="I250" s="2005"/>
      <c r="J250" s="2005"/>
      <c r="K250" s="2052"/>
      <c r="L250" s="2005"/>
      <c r="M250" s="2011"/>
      <c r="N250" s="2004"/>
      <c r="O250" s="2005"/>
      <c r="P250" s="2004"/>
      <c r="Q250" s="2004"/>
      <c r="R250" s="2004"/>
      <c r="S250" s="2004"/>
      <c r="T250" s="2004"/>
      <c r="U250" s="2004"/>
      <c r="V250" s="2004"/>
      <c r="W250" s="2004"/>
      <c r="X250" s="2004"/>
    </row>
    <row r="251" spans="1:24" s="25" customFormat="1" ht="14.25" customHeight="1">
      <c r="A251" s="40"/>
      <c r="B251" s="149" t="s">
        <v>9559</v>
      </c>
      <c r="C251" s="2050"/>
      <c r="D251" s="2051"/>
      <c r="E251" s="2002"/>
      <c r="F251" s="2002"/>
      <c r="G251" s="2005"/>
      <c r="H251" s="2011"/>
      <c r="I251" s="2005"/>
      <c r="J251" s="2005"/>
      <c r="K251" s="2052"/>
      <c r="L251" s="2005"/>
      <c r="M251" s="2011"/>
      <c r="N251" s="2004"/>
      <c r="O251" s="2005"/>
      <c r="P251" s="2004"/>
      <c r="Q251" s="2004"/>
      <c r="R251" s="2004"/>
      <c r="S251" s="2004"/>
      <c r="T251" s="2004"/>
      <c r="U251" s="2004"/>
      <c r="V251" s="2004"/>
      <c r="W251" s="2004"/>
      <c r="X251" s="2004"/>
    </row>
    <row r="252" spans="1:24" s="25" customFormat="1" ht="14.25" customHeight="1">
      <c r="A252" s="40" t="s">
        <v>12345</v>
      </c>
      <c r="B252" s="2007" t="s">
        <v>12346</v>
      </c>
      <c r="C252" s="2050"/>
      <c r="D252" s="2051">
        <v>135</v>
      </c>
      <c r="E252" s="2002"/>
      <c r="F252" s="2002"/>
      <c r="G252" s="2005"/>
      <c r="H252" s="2011"/>
      <c r="I252" s="2005"/>
      <c r="J252" s="2005"/>
      <c r="K252" s="2052"/>
      <c r="L252" s="2005"/>
      <c r="M252" s="2011"/>
      <c r="N252" s="2004"/>
      <c r="O252" s="2005"/>
      <c r="P252" s="2004"/>
      <c r="Q252" s="2004"/>
      <c r="R252" s="2004"/>
      <c r="S252" s="2004"/>
      <c r="T252" s="2004"/>
      <c r="U252" s="2004"/>
      <c r="V252" s="2004"/>
      <c r="W252" s="2004"/>
      <c r="X252" s="2004"/>
    </row>
    <row r="253" spans="1:24">
      <c r="A253" s="40"/>
      <c r="B253" s="2004"/>
      <c r="C253" s="2004"/>
      <c r="D253" s="2025"/>
      <c r="E253" s="2007"/>
      <c r="F253" s="2041"/>
      <c r="G253" s="2005"/>
      <c r="H253" s="2011"/>
      <c r="I253" s="2005"/>
      <c r="J253" s="2005"/>
      <c r="K253" s="2010"/>
      <c r="L253" s="2005"/>
      <c r="M253" s="2011"/>
      <c r="N253" s="2004"/>
      <c r="O253" s="2005"/>
      <c r="P253" s="2004"/>
      <c r="Q253" s="2004"/>
      <c r="R253" s="2004"/>
      <c r="S253" s="2004"/>
      <c r="T253" s="2004"/>
      <c r="U253" s="2004"/>
      <c r="V253" s="2004"/>
      <c r="W253" s="2004"/>
      <c r="X253" s="2004"/>
    </row>
    <row r="254" spans="1:24" s="982" customFormat="1" ht="14.25" customHeight="1">
      <c r="A254" s="7" t="s">
        <v>12321</v>
      </c>
      <c r="B254" s="2007"/>
      <c r="C254" s="650" t="s">
        <v>12279</v>
      </c>
      <c r="D254" s="2051"/>
      <c r="E254" s="2002"/>
      <c r="F254" s="2002"/>
      <c r="G254" s="2005"/>
      <c r="H254" s="2011"/>
      <c r="I254" s="2005"/>
      <c r="J254" s="2005"/>
      <c r="K254" s="2052"/>
      <c r="L254" s="2005"/>
      <c r="M254" s="2011"/>
      <c r="N254" s="2004"/>
      <c r="O254" s="2005"/>
      <c r="P254" s="2004"/>
      <c r="Q254" s="2004"/>
      <c r="R254" s="2004"/>
      <c r="S254" s="2004"/>
      <c r="T254" s="2004"/>
      <c r="U254" s="2004"/>
      <c r="V254" s="2004"/>
      <c r="W254" s="2004"/>
      <c r="X254" s="2004"/>
    </row>
    <row r="255" spans="1:24" s="982" customFormat="1" ht="14.25" customHeight="1">
      <c r="A255" s="40">
        <v>5105112</v>
      </c>
      <c r="B255" s="2007" t="s">
        <v>9767</v>
      </c>
      <c r="C255" s="2050" t="s">
        <v>12347</v>
      </c>
      <c r="D255" s="2051">
        <v>2300</v>
      </c>
      <c r="E255" s="2002">
        <v>248000</v>
      </c>
      <c r="F255" s="2002">
        <v>79000</v>
      </c>
      <c r="G255" s="2005" t="s">
        <v>25</v>
      </c>
      <c r="H255" s="2011">
        <v>42878</v>
      </c>
      <c r="I255" s="2005" t="s">
        <v>303</v>
      </c>
      <c r="J255" s="2005"/>
      <c r="K255" s="2052"/>
      <c r="L255" s="2005" t="s">
        <v>2065</v>
      </c>
      <c r="M255" s="2011">
        <v>43091</v>
      </c>
      <c r="N255" s="2112" t="s">
        <v>728</v>
      </c>
      <c r="O255" s="2005"/>
      <c r="P255" s="2004" t="s">
        <v>2236</v>
      </c>
      <c r="Q255" s="2004"/>
      <c r="R255" s="2004"/>
      <c r="S255" s="2004"/>
      <c r="T255" s="2004"/>
      <c r="U255" s="2004"/>
      <c r="V255" s="2004"/>
      <c r="W255" s="2004"/>
      <c r="X255" s="2004"/>
    </row>
    <row r="256" spans="1:24">
      <c r="A256" s="40"/>
      <c r="B256" s="2004"/>
      <c r="C256" s="2004"/>
      <c r="D256" s="2025"/>
      <c r="E256" s="2007"/>
      <c r="F256" s="2041"/>
      <c r="G256" s="2005"/>
      <c r="H256" s="2011"/>
      <c r="I256" s="2005"/>
      <c r="J256" s="2005"/>
      <c r="K256" s="2010"/>
      <c r="L256" s="2005"/>
      <c r="M256" s="2011"/>
      <c r="N256" s="2004"/>
      <c r="O256" s="2005"/>
      <c r="P256" s="2004"/>
      <c r="Q256" s="2004"/>
      <c r="R256" s="2004"/>
      <c r="S256" s="2004"/>
      <c r="T256" s="2004"/>
      <c r="U256" s="2004"/>
      <c r="V256" s="2004"/>
      <c r="W256" s="2004"/>
      <c r="X256" s="2004"/>
    </row>
    <row r="257" spans="1:24" s="982" customFormat="1" ht="14.25" customHeight="1">
      <c r="A257" s="7" t="s">
        <v>12321</v>
      </c>
      <c r="B257" s="2007"/>
      <c r="C257" s="650" t="s">
        <v>12289</v>
      </c>
      <c r="D257" s="2051"/>
      <c r="E257" s="2002"/>
      <c r="F257" s="2002"/>
      <c r="G257" s="2005"/>
      <c r="H257" s="2011"/>
      <c r="I257" s="2005"/>
      <c r="J257" s="2005"/>
      <c r="K257" s="2052"/>
      <c r="L257" s="2005"/>
      <c r="M257" s="2011"/>
      <c r="N257" s="2004"/>
      <c r="O257" s="2005"/>
      <c r="P257" s="2004"/>
      <c r="Q257" s="2004"/>
      <c r="R257" s="2004"/>
      <c r="S257" s="2004"/>
      <c r="T257" s="2004"/>
      <c r="U257" s="2004"/>
      <c r="V257" s="2004"/>
      <c r="W257" s="2004"/>
      <c r="X257" s="2004"/>
    </row>
    <row r="258" spans="1:24" s="982" customFormat="1" ht="14.25" customHeight="1">
      <c r="A258" s="40">
        <v>5106029</v>
      </c>
      <c r="B258" s="2007" t="s">
        <v>9497</v>
      </c>
      <c r="C258" s="2050" t="s">
        <v>12348</v>
      </c>
      <c r="D258" s="2051">
        <v>2600</v>
      </c>
      <c r="E258" s="2002">
        <v>283000</v>
      </c>
      <c r="F258" s="2002">
        <v>113000</v>
      </c>
      <c r="G258" s="2005" t="s">
        <v>64</v>
      </c>
      <c r="H258" s="2011">
        <v>42894</v>
      </c>
      <c r="I258" s="2005" t="s">
        <v>12349</v>
      </c>
      <c r="J258" s="2005" t="s">
        <v>449</v>
      </c>
      <c r="K258" s="2052"/>
      <c r="L258" s="2005" t="s">
        <v>2065</v>
      </c>
      <c r="M258" s="2011">
        <v>43091</v>
      </c>
      <c r="N258" s="2112" t="s">
        <v>728</v>
      </c>
      <c r="O258" s="2027" t="s">
        <v>12350</v>
      </c>
      <c r="P258" s="2004" t="s">
        <v>2236</v>
      </c>
      <c r="Q258" s="2004"/>
      <c r="R258" s="2004"/>
      <c r="S258" s="2004"/>
      <c r="T258" s="2004"/>
      <c r="U258" s="2004"/>
      <c r="V258" s="2004"/>
      <c r="W258" s="2004"/>
      <c r="X258" s="2004"/>
    </row>
    <row r="259" spans="1:24" s="982" customFormat="1" ht="14.25" customHeight="1">
      <c r="A259" s="40"/>
      <c r="B259" s="2007" t="s">
        <v>12351</v>
      </c>
      <c r="C259" s="2050" t="s">
        <v>9501</v>
      </c>
      <c r="D259" s="2051">
        <v>100</v>
      </c>
      <c r="E259" s="2002"/>
      <c r="F259" s="2002"/>
      <c r="G259" s="2005"/>
      <c r="H259" s="2011"/>
      <c r="I259" s="2005"/>
      <c r="J259" s="2005"/>
      <c r="K259" s="2052"/>
      <c r="L259" s="2005"/>
      <c r="M259" s="2011"/>
      <c r="N259" s="2004"/>
      <c r="O259" s="2005"/>
      <c r="P259" s="2004"/>
      <c r="Q259" s="2004"/>
      <c r="R259" s="2004"/>
      <c r="S259" s="2004"/>
      <c r="T259" s="2004"/>
      <c r="U259" s="2004"/>
      <c r="V259" s="2004"/>
      <c r="W259" s="2004"/>
      <c r="X259" s="2004"/>
    </row>
    <row r="260" spans="1:24">
      <c r="A260" s="40"/>
      <c r="B260" s="2004"/>
      <c r="C260" s="2004"/>
      <c r="D260" s="2025"/>
      <c r="E260" s="2007"/>
      <c r="F260" s="2041"/>
      <c r="G260" s="2005"/>
      <c r="H260" s="2011"/>
      <c r="I260" s="2005"/>
      <c r="J260" s="2005"/>
      <c r="K260" s="2010"/>
      <c r="L260" s="2005"/>
      <c r="M260" s="2011"/>
      <c r="N260" s="2004"/>
      <c r="O260" s="2005"/>
      <c r="P260" s="2004"/>
      <c r="Q260" s="2004"/>
      <c r="R260" s="2004"/>
      <c r="S260" s="2004"/>
      <c r="T260" s="2004"/>
      <c r="U260" s="2004"/>
      <c r="V260" s="2004"/>
      <c r="W260" s="2004"/>
      <c r="X260" s="2004"/>
    </row>
    <row r="261" spans="1:24">
      <c r="A261" s="40"/>
      <c r="B261" s="1089" t="s">
        <v>12352</v>
      </c>
      <c r="C261" s="2004"/>
      <c r="D261" s="2025"/>
      <c r="E261" s="2007"/>
      <c r="F261" s="2041"/>
      <c r="G261" s="2005"/>
      <c r="H261" s="2011"/>
      <c r="I261" s="2005"/>
      <c r="J261" s="2005"/>
      <c r="K261" s="2010"/>
      <c r="L261" s="2005"/>
      <c r="M261" s="2011"/>
      <c r="N261" s="2004"/>
      <c r="O261" s="2005"/>
      <c r="P261" s="2004"/>
      <c r="Q261" s="2004"/>
      <c r="R261" s="2004"/>
      <c r="S261" s="2004"/>
      <c r="T261" s="2004"/>
      <c r="U261" s="2004"/>
      <c r="V261" s="2004"/>
      <c r="W261" s="2004"/>
      <c r="X261" s="2004"/>
    </row>
    <row r="262" spans="1:24">
      <c r="A262" s="40"/>
      <c r="B262" s="1089" t="s">
        <v>731</v>
      </c>
      <c r="C262" s="2004"/>
      <c r="D262" s="2025"/>
      <c r="E262" s="2007"/>
      <c r="F262" s="2041"/>
      <c r="G262" s="2005"/>
      <c r="H262" s="2011"/>
      <c r="I262" s="2005"/>
      <c r="J262" s="2005"/>
      <c r="K262" s="2010"/>
      <c r="L262" s="2005"/>
      <c r="M262" s="2011"/>
      <c r="N262" s="2004"/>
      <c r="O262" s="2005"/>
      <c r="P262" s="2004"/>
      <c r="Q262" s="2004"/>
      <c r="R262" s="2004"/>
      <c r="S262" s="2004"/>
      <c r="T262" s="2004"/>
      <c r="U262" s="2004"/>
      <c r="V262" s="2004"/>
      <c r="W262" s="2004"/>
      <c r="X262" s="2004"/>
    </row>
    <row r="263" spans="1:24">
      <c r="A263" s="40"/>
      <c r="B263" s="1089"/>
      <c r="C263" s="2004"/>
      <c r="D263" s="2025"/>
      <c r="E263" s="2007"/>
      <c r="F263" s="2041"/>
      <c r="G263" s="2005"/>
      <c r="H263" s="2011"/>
      <c r="I263" s="2005"/>
      <c r="J263" s="2005"/>
      <c r="K263" s="2010"/>
      <c r="L263" s="2005"/>
      <c r="M263" s="2011"/>
      <c r="N263" s="2004"/>
      <c r="O263" s="2005"/>
      <c r="P263" s="2004"/>
      <c r="Q263" s="2004"/>
      <c r="R263" s="2004"/>
      <c r="S263" s="2004"/>
      <c r="T263" s="2004"/>
      <c r="U263" s="2004"/>
      <c r="V263" s="2004"/>
      <c r="W263" s="2004"/>
      <c r="X263" s="2004"/>
    </row>
    <row r="264" spans="1:24" s="497" customFormat="1">
      <c r="A264" s="1897"/>
      <c r="B264" s="1918"/>
      <c r="C264" s="2023"/>
      <c r="D264" s="2226"/>
      <c r="E264" s="2017"/>
      <c r="F264" s="2088"/>
      <c r="G264" s="2019"/>
      <c r="H264" s="2022"/>
      <c r="I264" s="2019"/>
      <c r="J264" s="2019"/>
      <c r="K264" s="2021"/>
      <c r="L264" s="2019"/>
      <c r="M264" s="2022"/>
      <c r="N264" s="2023"/>
      <c r="O264" s="2019"/>
      <c r="P264" s="2023"/>
      <c r="Q264" s="2023"/>
      <c r="R264" s="2023"/>
      <c r="S264" s="2023"/>
      <c r="T264" s="2023"/>
      <c r="U264" s="2023"/>
      <c r="V264" s="2023"/>
      <c r="W264" s="2023"/>
      <c r="X264" s="2023"/>
    </row>
    <row r="265" spans="1:24" s="982" customFormat="1" ht="14.25" customHeight="1">
      <c r="A265" s="7" t="s">
        <v>12353</v>
      </c>
      <c r="B265" s="2007"/>
      <c r="C265" s="650" t="s">
        <v>12217</v>
      </c>
      <c r="D265" s="2051"/>
      <c r="E265" s="2002"/>
      <c r="F265" s="2002"/>
      <c r="G265" s="2005"/>
      <c r="H265" s="2011"/>
      <c r="I265" s="2005"/>
      <c r="J265" s="2005"/>
      <c r="K265" s="2052"/>
      <c r="L265" s="2005"/>
      <c r="M265" s="2011"/>
      <c r="N265" s="2004"/>
      <c r="O265" s="2005"/>
      <c r="P265" s="2004"/>
      <c r="Q265" s="2004"/>
      <c r="R265" s="2004"/>
      <c r="S265" s="2004"/>
      <c r="T265" s="2004"/>
      <c r="U265" s="2004"/>
      <c r="V265" s="2004"/>
      <c r="W265" s="2004"/>
      <c r="X265" s="2004"/>
    </row>
    <row r="266" spans="1:24" s="982" customFormat="1" ht="14.25" customHeight="1">
      <c r="A266" s="40">
        <v>5104088</v>
      </c>
      <c r="B266" s="2007" t="s">
        <v>9507</v>
      </c>
      <c r="C266" s="2050" t="s">
        <v>12354</v>
      </c>
      <c r="D266" s="2051">
        <v>2300</v>
      </c>
      <c r="E266" s="2002">
        <v>244000</v>
      </c>
      <c r="F266" s="2002">
        <v>74000</v>
      </c>
      <c r="G266" s="2005" t="s">
        <v>25</v>
      </c>
      <c r="H266" s="2011">
        <v>42844</v>
      </c>
      <c r="I266" s="2005" t="s">
        <v>192</v>
      </c>
      <c r="J266" s="2005" t="s">
        <v>449</v>
      </c>
      <c r="K266" s="2052"/>
      <c r="L266" s="2005" t="s">
        <v>67</v>
      </c>
      <c r="M266" s="2011"/>
      <c r="N266" s="2004"/>
      <c r="O266" s="2027" t="s">
        <v>12355</v>
      </c>
      <c r="P266" s="2004" t="s">
        <v>12356</v>
      </c>
      <c r="Q266" s="2004"/>
      <c r="R266" s="2004"/>
      <c r="S266" s="2004"/>
      <c r="T266" s="2004"/>
      <c r="U266" s="2004"/>
      <c r="V266" s="2004"/>
      <c r="W266" s="2004"/>
      <c r="X266" s="2004"/>
    </row>
    <row r="267" spans="1:24" s="982" customFormat="1" ht="14.25" customHeight="1">
      <c r="A267" s="40"/>
      <c r="B267" s="2007" t="s">
        <v>12357</v>
      </c>
      <c r="C267" s="2050" t="s">
        <v>9501</v>
      </c>
      <c r="D267" s="2051">
        <v>100</v>
      </c>
      <c r="E267" s="2002"/>
      <c r="F267" s="2002"/>
      <c r="G267" s="2005"/>
      <c r="H267" s="2011"/>
      <c r="I267" s="2005"/>
      <c r="J267" s="2005"/>
      <c r="K267" s="2052"/>
      <c r="L267" s="2005"/>
      <c r="M267" s="2011"/>
      <c r="N267" s="2004"/>
      <c r="O267" s="2005"/>
      <c r="P267" s="2004"/>
      <c r="Q267" s="2004"/>
      <c r="R267" s="2004"/>
      <c r="S267" s="2004"/>
      <c r="T267" s="2004"/>
      <c r="U267" s="2004"/>
      <c r="V267" s="2004"/>
      <c r="W267" s="2004"/>
      <c r="X267" s="2004"/>
    </row>
    <row r="268" spans="1:24" s="982" customFormat="1" ht="14.25" customHeight="1">
      <c r="A268" s="40"/>
      <c r="B268" s="2007" t="s">
        <v>12358</v>
      </c>
      <c r="C268" s="2002">
        <v>39000</v>
      </c>
      <c r="D268" s="2051"/>
      <c r="E268" s="2002"/>
      <c r="F268" s="2002"/>
      <c r="G268" s="2005"/>
      <c r="H268" s="2011"/>
      <c r="I268" s="2005"/>
      <c r="J268" s="2005"/>
      <c r="K268" s="2052"/>
      <c r="L268" s="2005"/>
      <c r="M268" s="2011"/>
      <c r="N268" s="2004"/>
      <c r="O268" s="2005"/>
      <c r="P268" s="2004"/>
      <c r="Q268" s="2004"/>
      <c r="R268" s="2004"/>
      <c r="S268" s="2004"/>
      <c r="T268" s="2004"/>
      <c r="U268" s="2004"/>
      <c r="V268" s="2004"/>
      <c r="W268" s="2004"/>
      <c r="X268" s="2004"/>
    </row>
    <row r="269" spans="1:24" s="982" customFormat="1" ht="14.25" customHeight="1">
      <c r="A269" s="40"/>
      <c r="B269" s="2007"/>
      <c r="C269" s="2050"/>
      <c r="D269" s="2051"/>
      <c r="E269" s="2002"/>
      <c r="F269" s="2002"/>
      <c r="G269" s="2005"/>
      <c r="H269" s="2011"/>
      <c r="I269" s="2005"/>
      <c r="J269" s="2005"/>
      <c r="K269" s="2052"/>
      <c r="L269" s="2005"/>
      <c r="M269" s="2011"/>
      <c r="N269" s="2004"/>
      <c r="O269" s="2005"/>
      <c r="P269" s="2004"/>
      <c r="Q269" s="2004"/>
      <c r="R269" s="2004"/>
      <c r="S269" s="2004"/>
      <c r="T269" s="2004"/>
      <c r="U269" s="2004"/>
      <c r="V269" s="2004"/>
      <c r="W269" s="2004"/>
      <c r="X269" s="2004"/>
    </row>
    <row r="270" spans="1:24" s="982" customFormat="1" ht="14.25" customHeight="1">
      <c r="A270" s="40">
        <v>5104107</v>
      </c>
      <c r="B270" s="2007" t="s">
        <v>9507</v>
      </c>
      <c r="C270" s="2050" t="s">
        <v>12359</v>
      </c>
      <c r="D270" s="2051">
        <v>2400</v>
      </c>
      <c r="E270" s="2002">
        <v>259000</v>
      </c>
      <c r="F270" s="2002">
        <v>259000</v>
      </c>
      <c r="G270" s="2005" t="s">
        <v>369</v>
      </c>
      <c r="H270" s="2011">
        <v>42850</v>
      </c>
      <c r="I270" s="2005" t="s">
        <v>27</v>
      </c>
      <c r="J270" s="2007"/>
      <c r="K270" s="2052"/>
      <c r="L270" s="2005" t="s">
        <v>67</v>
      </c>
      <c r="M270" s="2011"/>
      <c r="N270" s="2004"/>
      <c r="O270" s="2007"/>
      <c r="P270" s="2004" t="s">
        <v>729</v>
      </c>
      <c r="Q270" s="2004"/>
      <c r="R270" s="2004"/>
      <c r="S270" s="2004"/>
      <c r="T270" s="2004"/>
      <c r="U270" s="2004"/>
      <c r="V270" s="2004"/>
      <c r="W270" s="2004"/>
      <c r="X270" s="2004"/>
    </row>
    <row r="271" spans="1:24" s="982" customFormat="1" ht="14.25" customHeight="1">
      <c r="A271" s="40"/>
      <c r="B271" s="2007" t="s">
        <v>12358</v>
      </c>
      <c r="C271" s="2002">
        <v>37800</v>
      </c>
      <c r="D271" s="2051"/>
      <c r="E271" s="2002"/>
      <c r="F271" s="2002"/>
      <c r="G271" s="2005"/>
      <c r="H271" s="2011"/>
      <c r="I271" s="2005"/>
      <c r="J271" s="2007"/>
      <c r="K271" s="2052"/>
      <c r="L271" s="2005"/>
      <c r="M271" s="2011"/>
      <c r="N271" s="2004"/>
      <c r="O271" s="2007"/>
      <c r="P271" s="2004"/>
      <c r="Q271" s="2004"/>
      <c r="R271" s="2004"/>
      <c r="S271" s="2004"/>
      <c r="T271" s="2004"/>
      <c r="U271" s="2004"/>
      <c r="V271" s="2004"/>
      <c r="W271" s="2004"/>
      <c r="X271" s="2004"/>
    </row>
    <row r="272" spans="1:24" s="982" customFormat="1" ht="14.25" customHeight="1">
      <c r="A272" s="40"/>
      <c r="B272" s="2007"/>
      <c r="C272" s="2050"/>
      <c r="D272" s="2051"/>
      <c r="E272" s="2002"/>
      <c r="F272" s="2002"/>
      <c r="G272" s="2005"/>
      <c r="H272" s="2011"/>
      <c r="I272" s="2005"/>
      <c r="J272" s="2007"/>
      <c r="K272" s="2052"/>
      <c r="L272" s="2005"/>
      <c r="M272" s="2011"/>
      <c r="N272" s="2004"/>
      <c r="O272" s="2007"/>
      <c r="P272" s="2004"/>
      <c r="Q272" s="2004"/>
      <c r="R272" s="2004"/>
      <c r="S272" s="2004"/>
      <c r="T272" s="2004"/>
      <c r="U272" s="2004"/>
      <c r="V272" s="2004"/>
      <c r="W272" s="2004"/>
      <c r="X272" s="2004"/>
    </row>
    <row r="273" spans="1:24" s="982" customFormat="1" ht="14.25" customHeight="1">
      <c r="A273" s="40">
        <v>5104108</v>
      </c>
      <c r="B273" s="2007" t="s">
        <v>9680</v>
      </c>
      <c r="C273" s="2050" t="s">
        <v>12360</v>
      </c>
      <c r="D273" s="2051">
        <v>2900</v>
      </c>
      <c r="E273" s="2002">
        <v>313000</v>
      </c>
      <c r="F273" s="2002">
        <v>313000</v>
      </c>
      <c r="G273" s="2005" t="s">
        <v>25</v>
      </c>
      <c r="H273" s="2011">
        <v>42850</v>
      </c>
      <c r="I273" s="2005" t="s">
        <v>334</v>
      </c>
      <c r="J273" s="2005" t="s">
        <v>449</v>
      </c>
      <c r="K273" s="2052"/>
      <c r="L273" s="2005" t="s">
        <v>67</v>
      </c>
      <c r="M273" s="2011"/>
      <c r="N273" s="2004"/>
      <c r="O273" s="2027" t="s">
        <v>12361</v>
      </c>
      <c r="P273" s="2004" t="s">
        <v>729</v>
      </c>
      <c r="Q273" s="2004"/>
      <c r="R273" s="2004"/>
      <c r="S273" s="2004"/>
      <c r="T273" s="2004"/>
      <c r="U273" s="2004"/>
      <c r="V273" s="2004"/>
      <c r="W273" s="2004"/>
      <c r="X273" s="2004"/>
    </row>
    <row r="274" spans="1:24" s="982" customFormat="1" ht="14.25" customHeight="1">
      <c r="A274" s="40"/>
      <c r="B274" s="2007" t="s">
        <v>12362</v>
      </c>
      <c r="C274" s="2050" t="s">
        <v>9501</v>
      </c>
      <c r="D274" s="2051">
        <v>100</v>
      </c>
      <c r="E274" s="2002"/>
      <c r="F274" s="2002"/>
      <c r="G274" s="2005"/>
      <c r="H274" s="2011"/>
      <c r="I274" s="2005"/>
      <c r="J274" s="2005"/>
      <c r="K274" s="2052"/>
      <c r="L274" s="2005"/>
      <c r="M274" s="2011"/>
      <c r="N274" s="2004"/>
      <c r="O274" s="2005"/>
      <c r="P274" s="2004"/>
      <c r="Q274" s="2004"/>
      <c r="R274" s="2004"/>
      <c r="S274" s="2004"/>
      <c r="T274" s="2004"/>
      <c r="U274" s="2004"/>
      <c r="V274" s="2004"/>
      <c r="W274" s="2004"/>
      <c r="X274" s="2004"/>
    </row>
    <row r="275" spans="1:24" s="982" customFormat="1" ht="14.25" customHeight="1">
      <c r="A275" s="40"/>
      <c r="B275" s="2007" t="s">
        <v>12358</v>
      </c>
      <c r="C275" s="2002">
        <v>37800</v>
      </c>
      <c r="D275" s="2051"/>
      <c r="E275" s="2002"/>
      <c r="F275" s="2002"/>
      <c r="G275" s="2005"/>
      <c r="H275" s="2011"/>
      <c r="I275" s="2005"/>
      <c r="J275" s="2005"/>
      <c r="K275" s="2052"/>
      <c r="L275" s="2005"/>
      <c r="M275" s="2011"/>
      <c r="N275" s="2004"/>
      <c r="O275" s="2005"/>
      <c r="P275" s="2004"/>
      <c r="Q275" s="2004"/>
      <c r="R275" s="2004"/>
      <c r="S275" s="2004"/>
      <c r="T275" s="2004"/>
      <c r="U275" s="2004"/>
      <c r="V275" s="2004"/>
      <c r="W275" s="2004"/>
      <c r="X275" s="2004"/>
    </row>
    <row r="276" spans="1:24" s="25" customFormat="1" ht="14.25" customHeight="1">
      <c r="A276" s="40"/>
      <c r="B276" s="2007"/>
      <c r="C276" s="2050"/>
      <c r="D276" s="2051"/>
      <c r="E276" s="2002"/>
      <c r="F276" s="2002"/>
      <c r="G276" s="2005"/>
      <c r="H276" s="2011"/>
      <c r="I276" s="2005"/>
      <c r="J276" s="2005"/>
      <c r="K276" s="2052"/>
      <c r="L276" s="2005"/>
      <c r="M276" s="2011"/>
      <c r="N276" s="2004"/>
      <c r="O276" s="2005"/>
      <c r="P276" s="2004"/>
      <c r="Q276" s="2004"/>
      <c r="R276" s="2004"/>
      <c r="S276" s="2004"/>
      <c r="T276" s="2004"/>
      <c r="U276" s="2004"/>
      <c r="V276" s="2004"/>
      <c r="W276" s="2004"/>
      <c r="X276" s="2004"/>
    </row>
    <row r="277" spans="1:24" s="990" customFormat="1" ht="14.25" customHeight="1">
      <c r="A277" s="7" t="s">
        <v>12353</v>
      </c>
      <c r="B277" s="2007"/>
      <c r="C277" s="650" t="s">
        <v>12279</v>
      </c>
      <c r="D277" s="2051"/>
      <c r="E277" s="2002"/>
      <c r="F277" s="2002"/>
      <c r="G277" s="2005"/>
      <c r="H277" s="2011"/>
      <c r="I277" s="2005"/>
      <c r="J277" s="2005"/>
      <c r="K277" s="2052"/>
      <c r="L277" s="2005"/>
      <c r="M277" s="2011"/>
      <c r="N277" s="2004"/>
      <c r="O277" s="2005"/>
      <c r="P277" s="2004"/>
      <c r="Q277" s="2004"/>
      <c r="R277" s="2004"/>
      <c r="S277" s="2004"/>
      <c r="T277" s="2004"/>
      <c r="U277" s="2004"/>
      <c r="V277" s="2004"/>
      <c r="W277" s="2004"/>
      <c r="X277" s="2004"/>
    </row>
    <row r="278" spans="1:24" s="982" customFormat="1" ht="14.25" customHeight="1">
      <c r="A278" s="40">
        <v>5105058</v>
      </c>
      <c r="B278" s="2007" t="s">
        <v>9507</v>
      </c>
      <c r="C278" s="2050" t="s">
        <v>12363</v>
      </c>
      <c r="D278" s="2051">
        <v>2300</v>
      </c>
      <c r="E278" s="2002">
        <v>248000</v>
      </c>
      <c r="F278" s="2002">
        <v>88000</v>
      </c>
      <c r="G278" s="2005" t="s">
        <v>64</v>
      </c>
      <c r="H278" s="2011">
        <v>42871</v>
      </c>
      <c r="I278" s="2005" t="s">
        <v>402</v>
      </c>
      <c r="J278" s="2005" t="s">
        <v>449</v>
      </c>
      <c r="K278" s="2052"/>
      <c r="L278" s="2005" t="s">
        <v>67</v>
      </c>
      <c r="M278" s="2011"/>
      <c r="N278" s="2004"/>
      <c r="O278" s="2027" t="s">
        <v>12364</v>
      </c>
      <c r="P278" s="2004" t="s">
        <v>2236</v>
      </c>
      <c r="Q278" s="2004"/>
      <c r="R278" s="2004"/>
      <c r="S278" s="2004"/>
      <c r="T278" s="2004"/>
      <c r="U278" s="2004"/>
      <c r="V278" s="2004"/>
      <c r="W278" s="2004"/>
      <c r="X278" s="2004"/>
    </row>
    <row r="279" spans="1:24" s="982" customFormat="1" ht="14.25" customHeight="1">
      <c r="A279" s="40"/>
      <c r="B279" s="2007" t="s">
        <v>12365</v>
      </c>
      <c r="C279" s="2050" t="s">
        <v>9501</v>
      </c>
      <c r="D279" s="2051">
        <v>100</v>
      </c>
      <c r="E279" s="2002"/>
      <c r="F279" s="2002"/>
      <c r="G279" s="2005"/>
      <c r="H279" s="2011"/>
      <c r="I279" s="2005"/>
      <c r="J279" s="2005"/>
      <c r="K279" s="2052"/>
      <c r="L279" s="2005"/>
      <c r="M279" s="2011"/>
      <c r="N279" s="2004"/>
      <c r="O279" s="2005"/>
      <c r="P279" s="2004"/>
      <c r="Q279" s="2004"/>
      <c r="R279" s="2004"/>
      <c r="S279" s="2004"/>
      <c r="T279" s="2004"/>
      <c r="U279" s="2004"/>
      <c r="V279" s="2004"/>
      <c r="W279" s="2004"/>
      <c r="X279" s="2004"/>
    </row>
    <row r="280" spans="1:24" s="982" customFormat="1" ht="14.25" customHeight="1">
      <c r="A280" s="40"/>
      <c r="B280" s="2007" t="s">
        <v>12358</v>
      </c>
      <c r="C280" s="2002">
        <v>33200</v>
      </c>
      <c r="D280" s="2051"/>
      <c r="E280" s="2002"/>
      <c r="F280" s="2002"/>
      <c r="G280" s="2005"/>
      <c r="H280" s="2011"/>
      <c r="I280" s="2005"/>
      <c r="J280" s="2005"/>
      <c r="K280" s="2052"/>
      <c r="L280" s="2005"/>
      <c r="M280" s="2011"/>
      <c r="N280" s="2004"/>
      <c r="O280" s="2005"/>
      <c r="P280" s="2004"/>
      <c r="Q280" s="2004"/>
      <c r="R280" s="2004"/>
      <c r="S280" s="2004"/>
      <c r="T280" s="2004"/>
      <c r="U280" s="2004"/>
      <c r="V280" s="2004"/>
      <c r="W280" s="2004"/>
      <c r="X280" s="2004"/>
    </row>
    <row r="281" spans="1:24" s="982" customFormat="1" ht="14.25" customHeight="1">
      <c r="A281" s="40"/>
      <c r="B281" s="2007"/>
      <c r="C281" s="2050"/>
      <c r="D281" s="2051"/>
      <c r="E281" s="2002"/>
      <c r="F281" s="2002"/>
      <c r="G281" s="2005"/>
      <c r="H281" s="2011"/>
      <c r="I281" s="2005"/>
      <c r="J281" s="2005"/>
      <c r="K281" s="2052"/>
      <c r="L281" s="2005"/>
      <c r="M281" s="2011"/>
      <c r="N281" s="2004"/>
      <c r="O281" s="2005"/>
      <c r="P281" s="2004"/>
      <c r="Q281" s="2004"/>
      <c r="R281" s="2004"/>
      <c r="S281" s="2004"/>
      <c r="T281" s="2004"/>
      <c r="U281" s="2004"/>
      <c r="V281" s="2004"/>
      <c r="W281" s="2004"/>
      <c r="X281" s="2004"/>
    </row>
    <row r="282" spans="1:24" s="982" customFormat="1" ht="14.25" customHeight="1">
      <c r="A282" s="40">
        <v>5105062</v>
      </c>
      <c r="B282" s="2007" t="s">
        <v>9507</v>
      </c>
      <c r="C282" s="2050" t="s">
        <v>12366</v>
      </c>
      <c r="D282" s="2051">
        <v>2400</v>
      </c>
      <c r="E282" s="2002">
        <v>259000</v>
      </c>
      <c r="F282" s="2002">
        <v>98000</v>
      </c>
      <c r="G282" s="2005" t="s">
        <v>64</v>
      </c>
      <c r="H282" s="2011">
        <v>42871</v>
      </c>
      <c r="I282" s="2005" t="s">
        <v>299</v>
      </c>
      <c r="J282" s="2005" t="s">
        <v>449</v>
      </c>
      <c r="K282" s="2052"/>
      <c r="L282" s="2005" t="s">
        <v>67</v>
      </c>
      <c r="M282" s="2011"/>
      <c r="N282" s="2004"/>
      <c r="O282" s="2027" t="s">
        <v>12367</v>
      </c>
      <c r="P282" s="2004" t="s">
        <v>2236</v>
      </c>
      <c r="Q282" s="2004"/>
      <c r="R282" s="2004"/>
      <c r="S282" s="2004"/>
      <c r="T282" s="2004"/>
      <c r="U282" s="2004"/>
      <c r="V282" s="2004"/>
      <c r="W282" s="2004"/>
      <c r="X282" s="2004"/>
    </row>
    <row r="283" spans="1:24" s="982" customFormat="1" ht="14.25" customHeight="1">
      <c r="A283" s="40"/>
      <c r="B283" s="2007" t="s">
        <v>12368</v>
      </c>
      <c r="C283" s="2050" t="s">
        <v>9501</v>
      </c>
      <c r="D283" s="2051">
        <v>100</v>
      </c>
      <c r="E283" s="2002"/>
      <c r="F283" s="2002"/>
      <c r="G283" s="2005"/>
      <c r="H283" s="2011"/>
      <c r="I283" s="2005"/>
      <c r="J283" s="2005"/>
      <c r="K283" s="2052"/>
      <c r="L283" s="2005"/>
      <c r="M283" s="2011"/>
      <c r="N283" s="2004"/>
      <c r="O283" s="2005"/>
      <c r="P283" s="2004"/>
      <c r="Q283" s="2004"/>
      <c r="R283" s="2004"/>
      <c r="S283" s="2004"/>
      <c r="T283" s="2004"/>
      <c r="U283" s="2004"/>
      <c r="V283" s="2004"/>
      <c r="W283" s="2004"/>
      <c r="X283" s="2004"/>
    </row>
    <row r="284" spans="1:24" s="982" customFormat="1" ht="14.25" customHeight="1">
      <c r="A284" s="40"/>
      <c r="B284" s="2007" t="s">
        <v>12358</v>
      </c>
      <c r="C284" s="2002">
        <v>33400</v>
      </c>
      <c r="D284" s="2051"/>
      <c r="E284" s="2002"/>
      <c r="F284" s="2002"/>
      <c r="G284" s="2005"/>
      <c r="H284" s="2011"/>
      <c r="I284" s="2005"/>
      <c r="J284" s="2005"/>
      <c r="K284" s="2052"/>
      <c r="L284" s="2005"/>
      <c r="M284" s="2011"/>
      <c r="N284" s="2004"/>
      <c r="O284" s="2005"/>
      <c r="P284" s="2004"/>
      <c r="Q284" s="2004"/>
      <c r="R284" s="2004"/>
      <c r="S284" s="2004"/>
      <c r="T284" s="2004"/>
      <c r="U284" s="2004"/>
      <c r="V284" s="2004"/>
      <c r="W284" s="2004"/>
      <c r="X284" s="2004"/>
    </row>
    <row r="285" spans="1:24" s="982" customFormat="1" ht="14.25" customHeight="1">
      <c r="A285" s="40"/>
      <c r="B285" s="2007"/>
      <c r="C285" s="2050"/>
      <c r="D285" s="2051"/>
      <c r="E285" s="2002"/>
      <c r="F285" s="2002"/>
      <c r="G285" s="2005"/>
      <c r="H285" s="2011"/>
      <c r="I285" s="2005"/>
      <c r="J285" s="2005"/>
      <c r="K285" s="2052"/>
      <c r="L285" s="2005"/>
      <c r="M285" s="2011"/>
      <c r="N285" s="2004"/>
      <c r="O285" s="2005"/>
      <c r="P285" s="2004"/>
      <c r="Q285" s="2004"/>
      <c r="R285" s="2004"/>
      <c r="S285" s="2004"/>
      <c r="T285" s="2004"/>
      <c r="U285" s="2004"/>
      <c r="V285" s="2004"/>
      <c r="W285" s="2004"/>
      <c r="X285" s="2004"/>
    </row>
    <row r="286" spans="1:24" s="982" customFormat="1" ht="14.25" customHeight="1">
      <c r="A286" s="40">
        <v>5105069</v>
      </c>
      <c r="B286" s="2007" t="s">
        <v>9507</v>
      </c>
      <c r="C286" s="2050" t="s">
        <v>12369</v>
      </c>
      <c r="D286" s="2051">
        <v>2700</v>
      </c>
      <c r="E286" s="2002">
        <v>292000</v>
      </c>
      <c r="F286" s="2002">
        <v>132000</v>
      </c>
      <c r="G286" s="2005" t="s">
        <v>64</v>
      </c>
      <c r="H286" s="2011">
        <v>42872</v>
      </c>
      <c r="I286" s="2005" t="s">
        <v>12370</v>
      </c>
      <c r="J286" s="2005"/>
      <c r="K286" s="2052"/>
      <c r="L286" s="2005" t="s">
        <v>67</v>
      </c>
      <c r="M286" s="2011"/>
      <c r="N286" s="2004"/>
      <c r="O286" s="2005"/>
      <c r="P286" s="2004" t="s">
        <v>729</v>
      </c>
      <c r="Q286" s="2004"/>
      <c r="R286" s="2004"/>
      <c r="S286" s="2004"/>
      <c r="T286" s="2004"/>
      <c r="U286" s="2004"/>
      <c r="V286" s="2004"/>
      <c r="W286" s="2004"/>
      <c r="X286" s="2004"/>
    </row>
    <row r="287" spans="1:24">
      <c r="A287" s="40"/>
      <c r="B287" s="2007" t="s">
        <v>12358</v>
      </c>
      <c r="C287" s="2002">
        <v>32800</v>
      </c>
      <c r="D287" s="2025"/>
      <c r="E287" s="2007"/>
      <c r="F287" s="2041"/>
      <c r="G287" s="2005"/>
      <c r="H287" s="2011"/>
      <c r="I287" s="2005"/>
      <c r="J287" s="2005"/>
      <c r="K287" s="2010"/>
      <c r="L287" s="2005"/>
      <c r="M287" s="2011"/>
      <c r="N287" s="2004"/>
      <c r="O287" s="2005"/>
      <c r="P287" s="2004"/>
      <c r="Q287" s="2004"/>
      <c r="R287" s="2004"/>
      <c r="S287" s="2004"/>
      <c r="T287" s="2004"/>
      <c r="U287" s="2004"/>
      <c r="V287" s="2004"/>
      <c r="W287" s="2004"/>
      <c r="X287" s="2004"/>
    </row>
    <row r="288" spans="1:24">
      <c r="A288" s="40"/>
      <c r="B288" s="1089"/>
      <c r="C288" s="2004"/>
      <c r="D288" s="2025"/>
      <c r="E288" s="2007"/>
      <c r="F288" s="2041"/>
      <c r="G288" s="2005"/>
      <c r="H288" s="2011"/>
      <c r="I288" s="2005"/>
      <c r="J288" s="2005"/>
      <c r="K288" s="2010"/>
      <c r="L288" s="2005"/>
      <c r="M288" s="2011"/>
      <c r="N288" s="2004"/>
      <c r="O288" s="2005"/>
      <c r="P288" s="2004"/>
      <c r="Q288" s="2004"/>
      <c r="R288" s="2004"/>
      <c r="S288" s="2004"/>
      <c r="T288" s="2004"/>
      <c r="U288" s="2004"/>
      <c r="V288" s="2004"/>
      <c r="W288" s="2004"/>
      <c r="X288" s="2004"/>
    </row>
    <row r="289" spans="1:24" s="993" customFormat="1" ht="14.25" customHeight="1">
      <c r="A289" s="7" t="s">
        <v>12353</v>
      </c>
      <c r="B289" s="2007"/>
      <c r="C289" s="650" t="s">
        <v>12371</v>
      </c>
      <c r="D289" s="2051"/>
      <c r="E289" s="2002"/>
      <c r="F289" s="2002"/>
      <c r="G289" s="2005"/>
      <c r="H289" s="2011"/>
      <c r="I289" s="2005"/>
      <c r="J289" s="2005"/>
      <c r="K289" s="2052"/>
      <c r="L289" s="2005"/>
      <c r="M289" s="2011"/>
      <c r="N289" s="2004"/>
      <c r="O289" s="2005"/>
      <c r="P289" s="2004"/>
      <c r="Q289" s="2004"/>
      <c r="R289" s="2004"/>
      <c r="S289" s="2004"/>
      <c r="T289" s="2004"/>
      <c r="U289" s="2004"/>
      <c r="V289" s="2004"/>
      <c r="W289" s="2004"/>
      <c r="X289" s="2004"/>
    </row>
    <row r="290" spans="1:24" s="993" customFormat="1" ht="14.25" customHeight="1">
      <c r="A290" s="40">
        <v>5110005</v>
      </c>
      <c r="B290" s="2007" t="s">
        <v>9516</v>
      </c>
      <c r="C290" s="2050" t="s">
        <v>12372</v>
      </c>
      <c r="D290" s="2051">
        <v>2650</v>
      </c>
      <c r="E290" s="2002">
        <v>287000</v>
      </c>
      <c r="F290" s="2002">
        <v>140000</v>
      </c>
      <c r="G290" s="2005" t="s">
        <v>110</v>
      </c>
      <c r="H290" s="2011">
        <v>43011</v>
      </c>
      <c r="I290" s="2005" t="s">
        <v>334</v>
      </c>
      <c r="J290" s="2005"/>
      <c r="K290" s="2052"/>
      <c r="L290" s="2005" t="s">
        <v>12373</v>
      </c>
      <c r="M290" s="2011"/>
      <c r="N290" s="2004"/>
      <c r="O290" s="2005"/>
      <c r="P290" s="2004" t="s">
        <v>729</v>
      </c>
      <c r="Q290" s="2004"/>
      <c r="R290" s="2004"/>
      <c r="S290" s="2004"/>
      <c r="T290" s="2004"/>
      <c r="U290" s="2004"/>
      <c r="V290" s="2004"/>
      <c r="W290" s="2004"/>
      <c r="X290" s="2004"/>
    </row>
    <row r="291" spans="1:24">
      <c r="A291" s="40"/>
      <c r="B291" s="2007" t="s">
        <v>12358</v>
      </c>
      <c r="C291" s="2002">
        <v>4600</v>
      </c>
      <c r="D291" s="2025"/>
      <c r="E291" s="2007"/>
      <c r="F291" s="2041"/>
      <c r="G291" s="2005"/>
      <c r="H291" s="2011"/>
      <c r="I291" s="2005"/>
      <c r="J291" s="2005"/>
      <c r="K291" s="2010"/>
      <c r="L291" s="2005"/>
      <c r="M291" s="2011"/>
      <c r="N291" s="2004"/>
      <c r="O291" s="2005"/>
      <c r="P291" s="2004"/>
      <c r="Q291" s="2004"/>
      <c r="R291" s="2004"/>
      <c r="S291" s="2004"/>
      <c r="T291" s="2004"/>
      <c r="U291" s="2004"/>
      <c r="V291" s="2004"/>
      <c r="W291" s="2004"/>
      <c r="X291" s="2004"/>
    </row>
    <row r="292" spans="1:24">
      <c r="A292" s="40"/>
      <c r="B292" s="2007"/>
      <c r="C292" s="2002"/>
      <c r="D292" s="2025"/>
      <c r="E292" s="2007"/>
      <c r="F292" s="2041"/>
      <c r="G292" s="2005"/>
      <c r="H292" s="2011"/>
      <c r="I292" s="2005"/>
      <c r="J292" s="2005"/>
      <c r="K292" s="2010"/>
      <c r="L292" s="2005"/>
      <c r="M292" s="2011"/>
      <c r="N292" s="2004"/>
      <c r="O292" s="2005"/>
      <c r="P292" s="2004"/>
      <c r="Q292" s="2004"/>
      <c r="R292" s="2004"/>
      <c r="S292" s="2004"/>
      <c r="T292" s="2004"/>
      <c r="U292" s="2004"/>
      <c r="V292" s="2004"/>
      <c r="W292" s="2004"/>
      <c r="X292" s="2004"/>
    </row>
    <row r="293" spans="1:24">
      <c r="A293" s="40"/>
      <c r="B293" s="1089" t="s">
        <v>12374</v>
      </c>
      <c r="C293" s="2002"/>
      <c r="D293" s="2025"/>
      <c r="E293" s="2007"/>
      <c r="F293" s="2041"/>
      <c r="G293" s="2005"/>
      <c r="H293" s="2011"/>
      <c r="I293" s="2005"/>
      <c r="J293" s="2005"/>
      <c r="K293" s="2010"/>
      <c r="L293" s="2005"/>
      <c r="M293" s="2011"/>
      <c r="N293" s="2004"/>
      <c r="O293" s="2005"/>
      <c r="P293" s="2004"/>
      <c r="Q293" s="2004"/>
      <c r="R293" s="2004"/>
      <c r="S293" s="2004"/>
      <c r="T293" s="2004"/>
      <c r="U293" s="2004"/>
      <c r="V293" s="2004"/>
      <c r="W293" s="2004"/>
      <c r="X293" s="2004"/>
    </row>
    <row r="294" spans="1:24">
      <c r="A294" s="40"/>
      <c r="B294" s="1089" t="s">
        <v>731</v>
      </c>
      <c r="C294" s="2002"/>
      <c r="D294" s="2025"/>
      <c r="E294" s="2007"/>
      <c r="F294" s="2041"/>
      <c r="G294" s="2005"/>
      <c r="H294" s="2011"/>
      <c r="I294" s="2005"/>
      <c r="J294" s="2005"/>
      <c r="K294" s="2010"/>
      <c r="L294" s="2005"/>
      <c r="M294" s="2011"/>
      <c r="N294" s="2004"/>
      <c r="O294" s="2005"/>
      <c r="P294" s="2004"/>
      <c r="Q294" s="2004"/>
      <c r="R294" s="2004"/>
      <c r="S294" s="2004"/>
      <c r="T294" s="2004"/>
      <c r="U294" s="2004"/>
      <c r="V294" s="2004"/>
      <c r="W294" s="2004"/>
      <c r="X294" s="2004"/>
    </row>
    <row r="295" spans="1:24">
      <c r="A295" s="40"/>
      <c r="B295" s="2007"/>
      <c r="C295" s="2002"/>
      <c r="D295" s="2025"/>
      <c r="E295" s="2007"/>
      <c r="F295" s="2041"/>
      <c r="G295" s="2005"/>
      <c r="H295" s="2011"/>
      <c r="I295" s="2005"/>
      <c r="J295" s="2005"/>
      <c r="K295" s="2010"/>
      <c r="L295" s="2005"/>
      <c r="M295" s="2011"/>
      <c r="N295" s="2004"/>
      <c r="O295" s="2005"/>
      <c r="P295" s="2004"/>
      <c r="Q295" s="2004"/>
      <c r="R295" s="2004"/>
      <c r="S295" s="2004"/>
      <c r="T295" s="2004"/>
      <c r="U295" s="2004"/>
      <c r="V295" s="2004"/>
      <c r="W295" s="2004"/>
      <c r="X295" s="2004"/>
    </row>
    <row r="296" spans="1:24">
      <c r="A296" s="40"/>
      <c r="B296" s="2007"/>
      <c r="C296" s="2002"/>
      <c r="D296" s="2025"/>
      <c r="E296" s="2007"/>
      <c r="F296" s="2041"/>
      <c r="G296" s="2005"/>
      <c r="H296" s="2011"/>
      <c r="I296" s="2005"/>
      <c r="J296" s="2005"/>
      <c r="K296" s="2010"/>
      <c r="L296" s="2005"/>
      <c r="M296" s="2011"/>
      <c r="N296" s="2004"/>
      <c r="O296" s="2005"/>
      <c r="P296" s="2004"/>
      <c r="Q296" s="2004"/>
      <c r="R296" s="2004"/>
      <c r="S296" s="2004"/>
      <c r="T296" s="2004"/>
      <c r="U296" s="2004"/>
      <c r="V296" s="2004"/>
      <c r="W296" s="2004"/>
      <c r="X296" s="2004"/>
    </row>
    <row r="297" spans="1:24" s="497" customFormat="1">
      <c r="A297" s="1897"/>
      <c r="B297" s="2017"/>
      <c r="C297" s="2111"/>
      <c r="D297" s="2226"/>
      <c r="E297" s="2017"/>
      <c r="F297" s="2088"/>
      <c r="G297" s="2019"/>
      <c r="H297" s="2022"/>
      <c r="I297" s="2019"/>
      <c r="J297" s="2019"/>
      <c r="K297" s="2021"/>
      <c r="L297" s="2019"/>
      <c r="M297" s="2022"/>
      <c r="N297" s="2023"/>
      <c r="O297" s="2019"/>
      <c r="P297" s="2023"/>
      <c r="Q297" s="2023"/>
      <c r="R297" s="2023"/>
      <c r="S297" s="2023"/>
      <c r="T297" s="2023"/>
      <c r="U297" s="2023"/>
      <c r="V297" s="2023"/>
      <c r="W297" s="2023"/>
      <c r="X297" s="2023"/>
    </row>
    <row r="298" spans="1:24">
      <c r="A298" s="80" t="s">
        <v>6364</v>
      </c>
      <c r="B298" s="2004"/>
      <c r="C298" s="104" t="s">
        <v>9736</v>
      </c>
      <c r="D298" s="2025"/>
      <c r="E298" s="2007"/>
      <c r="F298" s="2041"/>
      <c r="G298" s="2005"/>
      <c r="H298" s="2011"/>
      <c r="I298" s="2005"/>
      <c r="J298" s="2005"/>
      <c r="K298" s="2010"/>
      <c r="L298" s="2005"/>
      <c r="M298" s="2011"/>
      <c r="N298" s="2004"/>
      <c r="O298" s="2005"/>
      <c r="P298" s="2004"/>
      <c r="Q298" s="2004"/>
      <c r="R298" s="2004"/>
      <c r="S298" s="2004"/>
      <c r="T298" s="2004"/>
      <c r="U298" s="2004"/>
      <c r="V298" s="2004"/>
      <c r="W298" s="2004"/>
      <c r="X298" s="2004"/>
    </row>
    <row r="299" spans="1:24">
      <c r="A299" s="2098">
        <v>5101099</v>
      </c>
      <c r="B299" s="2004" t="s">
        <v>12163</v>
      </c>
      <c r="C299" s="2005" t="s">
        <v>12375</v>
      </c>
      <c r="D299" s="2025">
        <v>3300</v>
      </c>
      <c r="E299" s="2002">
        <v>366000</v>
      </c>
      <c r="F299" s="2002">
        <v>165000</v>
      </c>
      <c r="G299" s="2005" t="s">
        <v>25</v>
      </c>
      <c r="H299" s="2011">
        <v>42766</v>
      </c>
      <c r="I299" s="2005" t="s">
        <v>40</v>
      </c>
      <c r="J299" s="2005" t="s">
        <v>449</v>
      </c>
      <c r="K299" s="2010"/>
      <c r="L299" s="2005" t="s">
        <v>41</v>
      </c>
      <c r="M299" s="2011"/>
      <c r="N299" s="2004"/>
      <c r="O299" s="2027" t="s">
        <v>12376</v>
      </c>
      <c r="P299" s="334" t="s">
        <v>2230</v>
      </c>
      <c r="Q299" s="2004"/>
      <c r="R299" s="2004"/>
      <c r="S299" s="2004"/>
      <c r="T299" s="2004"/>
      <c r="U299" s="2004"/>
      <c r="V299" s="2004"/>
      <c r="W299" s="2004"/>
      <c r="X299" s="2004"/>
    </row>
    <row r="300" spans="1:24">
      <c r="A300" s="2005"/>
      <c r="B300" s="2004" t="s">
        <v>12377</v>
      </c>
      <c r="C300" s="2005" t="s">
        <v>9501</v>
      </c>
      <c r="D300" s="2051">
        <v>100</v>
      </c>
      <c r="E300" s="2007"/>
      <c r="F300" s="2041"/>
      <c r="G300" s="2005"/>
      <c r="H300" s="2011"/>
      <c r="I300" s="2005"/>
      <c r="J300" s="2005"/>
      <c r="K300" s="2010"/>
      <c r="L300" s="2005"/>
      <c r="M300" s="2011"/>
      <c r="N300" s="2004"/>
      <c r="O300" s="2005"/>
      <c r="P300" s="2004"/>
      <c r="Q300" s="2004"/>
      <c r="R300" s="2004"/>
      <c r="S300" s="2004"/>
      <c r="T300" s="2004"/>
      <c r="U300" s="2004"/>
      <c r="V300" s="2004"/>
      <c r="W300" s="2004"/>
      <c r="X300" s="2004"/>
    </row>
    <row r="301" spans="1:24">
      <c r="A301" s="40"/>
      <c r="B301" s="2007"/>
      <c r="C301" s="2002"/>
      <c r="D301" s="2025"/>
      <c r="E301" s="2007"/>
      <c r="F301" s="2041"/>
      <c r="G301" s="2005"/>
      <c r="H301" s="2011"/>
      <c r="I301" s="2005"/>
      <c r="J301" s="2005"/>
      <c r="K301" s="2010"/>
      <c r="L301" s="2005"/>
      <c r="M301" s="2011"/>
      <c r="N301" s="2004"/>
      <c r="O301" s="2005"/>
      <c r="P301" s="2004"/>
      <c r="Q301" s="2004"/>
      <c r="R301" s="2004"/>
      <c r="S301" s="2004"/>
      <c r="T301" s="2004"/>
      <c r="U301" s="2004"/>
      <c r="V301" s="2004"/>
      <c r="W301" s="2004"/>
      <c r="X301" s="2004"/>
    </row>
    <row r="302" spans="1:24" s="982" customFormat="1" ht="14.25" customHeight="1">
      <c r="A302" s="7" t="s">
        <v>6364</v>
      </c>
      <c r="B302" s="2007"/>
      <c r="C302" s="650" t="s">
        <v>12279</v>
      </c>
      <c r="D302" s="2051"/>
      <c r="E302" s="2002"/>
      <c r="F302" s="2002"/>
      <c r="G302" s="2005"/>
      <c r="H302" s="2011"/>
      <c r="I302" s="2005"/>
      <c r="J302" s="2005"/>
      <c r="K302" s="2052"/>
      <c r="L302" s="2005"/>
      <c r="M302" s="2011"/>
      <c r="N302" s="2004"/>
      <c r="O302" s="2005"/>
      <c r="P302" s="2004"/>
      <c r="Q302" s="2004"/>
      <c r="R302" s="2004"/>
      <c r="S302" s="2004"/>
      <c r="T302" s="2004"/>
      <c r="U302" s="2004"/>
      <c r="V302" s="2004"/>
      <c r="W302" s="2004"/>
      <c r="X302" s="2004"/>
    </row>
    <row r="303" spans="1:24" s="25" customFormat="1" ht="14.25" customHeight="1">
      <c r="A303" s="40">
        <v>5105009</v>
      </c>
      <c r="B303" s="2007" t="s">
        <v>9507</v>
      </c>
      <c r="C303" s="2050" t="s">
        <v>12378</v>
      </c>
      <c r="D303" s="2051">
        <v>2300</v>
      </c>
      <c r="E303" s="2002">
        <v>253000</v>
      </c>
      <c r="F303" s="2002">
        <v>87000</v>
      </c>
      <c r="G303" s="2005" t="s">
        <v>64</v>
      </c>
      <c r="H303" s="2011">
        <v>42864</v>
      </c>
      <c r="I303" s="2005" t="s">
        <v>40</v>
      </c>
      <c r="J303" s="2005" t="s">
        <v>449</v>
      </c>
      <c r="K303" s="2052"/>
      <c r="L303" s="2005" t="s">
        <v>41</v>
      </c>
      <c r="M303" s="2011"/>
      <c r="N303" s="2004"/>
      <c r="O303" s="2007"/>
      <c r="P303" s="2004" t="s">
        <v>2236</v>
      </c>
      <c r="Q303" s="2004"/>
      <c r="R303" s="2004"/>
      <c r="S303" s="2004"/>
      <c r="T303" s="2004"/>
      <c r="U303" s="2004"/>
      <c r="V303" s="2004"/>
      <c r="W303" s="2004"/>
      <c r="X303" s="2004"/>
    </row>
    <row r="304" spans="1:24" s="25" customFormat="1" ht="14.25" customHeight="1">
      <c r="A304" s="40"/>
      <c r="B304" s="44"/>
      <c r="C304" s="2050"/>
      <c r="D304" s="2051"/>
      <c r="E304" s="2002"/>
      <c r="F304" s="2002"/>
      <c r="G304" s="2005"/>
      <c r="H304" s="2011"/>
      <c r="I304" s="2005"/>
      <c r="J304" s="2005"/>
      <c r="K304" s="2052"/>
      <c r="L304" s="2005"/>
      <c r="M304" s="2011"/>
      <c r="N304" s="2004"/>
      <c r="O304" s="2005"/>
      <c r="P304" s="2004"/>
      <c r="Q304" s="2004"/>
      <c r="R304" s="2004"/>
      <c r="S304" s="2004"/>
      <c r="T304" s="2004"/>
      <c r="U304" s="2004"/>
      <c r="V304" s="2004"/>
      <c r="W304" s="2004"/>
      <c r="X304" s="2004"/>
    </row>
    <row r="306" spans="1:24" s="982" customFormat="1" ht="14.25" customHeight="1">
      <c r="A306" s="7" t="s">
        <v>855</v>
      </c>
      <c r="B306" s="2007"/>
      <c r="C306" s="650"/>
      <c r="D306" s="2051"/>
      <c r="E306" s="2002"/>
      <c r="F306" s="2002"/>
      <c r="G306" s="2005"/>
      <c r="H306" s="2011"/>
      <c r="I306" s="2005"/>
      <c r="J306" s="2005"/>
      <c r="K306" s="2052"/>
      <c r="L306" s="2005"/>
      <c r="M306" s="2011"/>
      <c r="N306" s="2004"/>
      <c r="O306" s="2005"/>
      <c r="P306" s="2004"/>
      <c r="Q306" s="2004"/>
      <c r="R306" s="2004"/>
      <c r="S306" s="2004"/>
      <c r="T306" s="2004"/>
      <c r="U306" s="2004"/>
      <c r="V306" s="2004"/>
      <c r="W306" s="2004"/>
      <c r="X306" s="2004"/>
    </row>
    <row r="307" spans="1:24" s="982" customFormat="1" ht="14.25" customHeight="1">
      <c r="A307" s="40">
        <v>5105110</v>
      </c>
      <c r="B307" s="2007" t="s">
        <v>9497</v>
      </c>
      <c r="C307" s="2050" t="s">
        <v>12379</v>
      </c>
      <c r="D307" s="2051">
        <v>2200</v>
      </c>
      <c r="E307" s="2002">
        <v>238000</v>
      </c>
      <c r="F307" s="2002">
        <v>73000</v>
      </c>
      <c r="G307" s="2005" t="s">
        <v>64</v>
      </c>
      <c r="H307" s="2011">
        <v>42878</v>
      </c>
      <c r="I307" s="2005" t="s">
        <v>27</v>
      </c>
      <c r="J307" s="2005" t="s">
        <v>449</v>
      </c>
      <c r="K307" s="2052"/>
      <c r="L307" s="2005" t="s">
        <v>67</v>
      </c>
      <c r="M307" s="2011"/>
      <c r="N307" s="2004"/>
      <c r="O307" s="2238" t="s">
        <v>12380</v>
      </c>
      <c r="P307" s="2004" t="s">
        <v>2236</v>
      </c>
      <c r="Q307" s="2004"/>
      <c r="R307" s="2004"/>
      <c r="S307" s="2004"/>
      <c r="T307" s="2004"/>
      <c r="U307" s="2004"/>
      <c r="V307" s="2004"/>
      <c r="W307" s="2004"/>
      <c r="X307" s="2004"/>
    </row>
    <row r="308" spans="1:24" s="982" customFormat="1" ht="14.25" customHeight="1">
      <c r="A308" s="40"/>
      <c r="B308" s="2007" t="s">
        <v>12381</v>
      </c>
      <c r="C308" s="2050" t="s">
        <v>9501</v>
      </c>
      <c r="D308" s="2051">
        <v>100</v>
      </c>
      <c r="E308" s="2002"/>
      <c r="F308" s="2002"/>
      <c r="G308" s="2005"/>
      <c r="H308" s="2011"/>
      <c r="I308" s="2005"/>
      <c r="J308" s="2005"/>
      <c r="K308" s="2052"/>
      <c r="L308" s="2005"/>
      <c r="M308" s="2011"/>
      <c r="N308" s="2004"/>
      <c r="O308" s="2098"/>
      <c r="P308" s="2004"/>
      <c r="Q308" s="2004"/>
      <c r="R308" s="2004"/>
      <c r="S308" s="2004"/>
      <c r="T308" s="2004"/>
      <c r="U308" s="2004"/>
      <c r="V308" s="2004"/>
      <c r="W308" s="2004"/>
      <c r="X308" s="2004"/>
    </row>
    <row r="309" spans="1:24">
      <c r="A309" s="40"/>
      <c r="B309" s="2007"/>
      <c r="C309" s="2002"/>
      <c r="D309" s="2025"/>
      <c r="E309" s="2007"/>
      <c r="F309" s="2041"/>
      <c r="G309" s="2005"/>
      <c r="H309" s="2011"/>
      <c r="I309" s="2005"/>
      <c r="J309" s="2005"/>
      <c r="K309" s="2010"/>
      <c r="L309" s="2005"/>
      <c r="M309" s="2011"/>
      <c r="N309" s="2004"/>
      <c r="O309" s="2005"/>
      <c r="P309" s="2004"/>
      <c r="Q309" s="2004"/>
      <c r="R309" s="2004"/>
      <c r="S309" s="2004"/>
      <c r="T309" s="2004"/>
      <c r="U309" s="2004"/>
      <c r="V309" s="2004"/>
      <c r="W309" s="2004"/>
      <c r="X309" s="2004"/>
    </row>
    <row r="310" spans="1:24" s="982" customFormat="1" ht="14.25" customHeight="1">
      <c r="A310" s="7" t="s">
        <v>855</v>
      </c>
      <c r="B310" s="2007"/>
      <c r="C310" s="650" t="s">
        <v>12289</v>
      </c>
      <c r="D310" s="2051"/>
      <c r="E310" s="2002"/>
      <c r="F310" s="2002"/>
      <c r="G310" s="2005"/>
      <c r="H310" s="2011"/>
      <c r="I310" s="2005"/>
      <c r="J310" s="2005"/>
      <c r="K310" s="2052"/>
      <c r="L310" s="2005"/>
      <c r="M310" s="2011"/>
      <c r="N310" s="2004"/>
      <c r="O310" s="2005"/>
      <c r="P310" s="2004"/>
      <c r="Q310" s="2004"/>
      <c r="R310" s="2004"/>
      <c r="S310" s="2004"/>
      <c r="T310" s="2004"/>
      <c r="U310" s="2004"/>
      <c r="V310" s="2004"/>
      <c r="W310" s="2004"/>
      <c r="X310" s="2004"/>
    </row>
    <row r="311" spans="1:24" s="982" customFormat="1" ht="14.25" customHeight="1">
      <c r="A311" s="40">
        <v>5106051</v>
      </c>
      <c r="B311" s="2007" t="s">
        <v>9507</v>
      </c>
      <c r="C311" s="2050" t="s">
        <v>12382</v>
      </c>
      <c r="D311" s="2051">
        <v>2200</v>
      </c>
      <c r="E311" s="2002">
        <v>233000</v>
      </c>
      <c r="F311" s="2002">
        <v>74000</v>
      </c>
      <c r="G311" s="2005" t="s">
        <v>64</v>
      </c>
      <c r="H311" s="2011">
        <v>42899</v>
      </c>
      <c r="I311" s="2005" t="s">
        <v>299</v>
      </c>
      <c r="J311" s="2005" t="s">
        <v>449</v>
      </c>
      <c r="K311" s="2052"/>
      <c r="L311" s="2005" t="s">
        <v>67</v>
      </c>
      <c r="M311" s="2011"/>
      <c r="N311" s="2004"/>
      <c r="O311" s="2027" t="s">
        <v>12383</v>
      </c>
      <c r="P311" s="2098" t="s">
        <v>12384</v>
      </c>
      <c r="Q311" s="2004"/>
      <c r="R311" s="2004"/>
      <c r="S311" s="2004"/>
      <c r="T311" s="2004"/>
      <c r="U311" s="2004"/>
      <c r="V311" s="2004"/>
      <c r="W311" s="2004"/>
      <c r="X311" s="2004"/>
    </row>
    <row r="312" spans="1:24" s="982" customFormat="1" ht="14.25" customHeight="1">
      <c r="A312" s="40"/>
      <c r="B312" s="2007" t="s">
        <v>12385</v>
      </c>
      <c r="C312" s="2050" t="s">
        <v>9501</v>
      </c>
      <c r="D312" s="2051">
        <v>100</v>
      </c>
      <c r="E312" s="2002"/>
      <c r="F312" s="2002"/>
      <c r="G312" s="2005"/>
      <c r="H312" s="2011"/>
      <c r="I312" s="2005"/>
      <c r="J312" s="2005"/>
      <c r="K312" s="2052"/>
      <c r="L312" s="2005"/>
      <c r="M312" s="2011"/>
      <c r="N312" s="2004"/>
      <c r="O312" s="2005"/>
      <c r="P312" s="2004"/>
      <c r="Q312" s="2004"/>
      <c r="R312" s="2004"/>
      <c r="S312" s="2004"/>
      <c r="T312" s="2004"/>
      <c r="U312" s="2004"/>
      <c r="V312" s="2004"/>
      <c r="W312" s="2004"/>
      <c r="X312" s="2004"/>
    </row>
    <row r="313" spans="1:24" s="982" customFormat="1" ht="14.25" customHeight="1">
      <c r="A313" s="40"/>
      <c r="B313" s="2007"/>
      <c r="C313" s="2050"/>
      <c r="D313" s="2051"/>
      <c r="E313" s="2002"/>
      <c r="F313" s="2002"/>
      <c r="G313" s="2005"/>
      <c r="H313" s="2011"/>
      <c r="I313" s="2005"/>
      <c r="J313" s="2005"/>
      <c r="K313" s="2052"/>
      <c r="L313" s="2005"/>
      <c r="M313" s="2011"/>
      <c r="N313" s="2004"/>
      <c r="O313" s="2005"/>
      <c r="P313" s="2004"/>
      <c r="Q313" s="2004"/>
      <c r="R313" s="2004"/>
      <c r="S313" s="2004"/>
      <c r="T313" s="2004"/>
      <c r="U313" s="2004"/>
      <c r="V313" s="2004"/>
      <c r="W313" s="2004"/>
      <c r="X313" s="2004"/>
    </row>
    <row r="314" spans="1:24" s="982" customFormat="1" ht="14.25" customHeight="1">
      <c r="A314" s="40"/>
      <c r="B314" s="47" t="s">
        <v>9559</v>
      </c>
      <c r="C314" s="2050"/>
      <c r="D314" s="2051"/>
      <c r="E314" s="2002"/>
      <c r="F314" s="2002"/>
      <c r="G314" s="2005"/>
      <c r="H314" s="2011"/>
      <c r="I314" s="2005"/>
      <c r="J314" s="2005"/>
      <c r="K314" s="2052"/>
      <c r="L314" s="2005"/>
      <c r="M314" s="2011"/>
      <c r="N314" s="2004"/>
      <c r="O314" s="2005"/>
      <c r="P314" s="2004"/>
      <c r="Q314" s="2004"/>
      <c r="R314" s="2004"/>
      <c r="S314" s="2004"/>
      <c r="T314" s="2004"/>
      <c r="U314" s="2004"/>
      <c r="V314" s="2004"/>
      <c r="W314" s="2004"/>
      <c r="X314" s="2004"/>
    </row>
    <row r="315" spans="1:24" s="982" customFormat="1" ht="14.25" customHeight="1">
      <c r="A315" s="40"/>
      <c r="B315" s="877" t="s">
        <v>12386</v>
      </c>
      <c r="C315" s="2050"/>
      <c r="D315" s="2051">
        <v>0</v>
      </c>
      <c r="E315" s="2239" t="s">
        <v>12387</v>
      </c>
      <c r="F315" s="2002"/>
      <c r="G315" s="2005"/>
      <c r="H315" s="2011"/>
      <c r="I315" s="2005"/>
      <c r="J315" s="2005"/>
      <c r="K315" s="2052"/>
      <c r="L315" s="2005"/>
      <c r="M315" s="2011"/>
      <c r="N315" s="2004"/>
      <c r="O315" s="2005"/>
      <c r="P315" s="2004"/>
      <c r="Q315" s="2004"/>
      <c r="R315" s="2004"/>
      <c r="S315" s="2004"/>
      <c r="T315" s="2004"/>
      <c r="U315" s="2004"/>
      <c r="V315" s="2004"/>
      <c r="W315" s="2004"/>
      <c r="X315" s="2004"/>
    </row>
    <row r="316" spans="1:24">
      <c r="A316" s="2005"/>
      <c r="B316" s="2004"/>
      <c r="C316" s="2004"/>
      <c r="D316" s="2025"/>
      <c r="E316" s="2007"/>
      <c r="F316" s="2041"/>
      <c r="G316" s="2005"/>
      <c r="H316" s="2011"/>
      <c r="I316" s="2005"/>
      <c r="J316" s="2005"/>
      <c r="K316" s="2010"/>
      <c r="L316" s="2005"/>
      <c r="M316" s="2011"/>
      <c r="N316" s="2004"/>
      <c r="O316" s="2005"/>
      <c r="P316" s="2004"/>
      <c r="Q316" s="2004"/>
      <c r="R316" s="2004"/>
      <c r="S316" s="2004"/>
      <c r="T316" s="2004"/>
      <c r="U316" s="2004"/>
      <c r="V316" s="2004"/>
      <c r="W316" s="2004"/>
      <c r="X316" s="2004"/>
    </row>
    <row r="317" spans="1:24" s="993" customFormat="1" ht="14.25" customHeight="1">
      <c r="A317" s="40">
        <v>5106103</v>
      </c>
      <c r="B317" s="2007" t="s">
        <v>9507</v>
      </c>
      <c r="C317" s="2050" t="s">
        <v>12388</v>
      </c>
      <c r="D317" s="2051">
        <v>2900</v>
      </c>
      <c r="E317" s="2002">
        <v>313000</v>
      </c>
      <c r="F317" s="2002">
        <v>150000</v>
      </c>
      <c r="G317" s="2005" t="s">
        <v>64</v>
      </c>
      <c r="H317" s="2011">
        <v>42907</v>
      </c>
      <c r="I317" s="2005" t="s">
        <v>192</v>
      </c>
      <c r="J317" s="2005"/>
      <c r="K317" s="2052"/>
      <c r="L317" s="2005" t="s">
        <v>67</v>
      </c>
      <c r="M317" s="2011"/>
      <c r="N317" s="2004"/>
      <c r="O317" s="2005"/>
      <c r="P317" s="334" t="s">
        <v>12389</v>
      </c>
      <c r="Q317" s="2004"/>
      <c r="R317" s="2004"/>
      <c r="S317" s="2004"/>
      <c r="T317" s="2004"/>
      <c r="U317" s="2004"/>
      <c r="V317" s="2004"/>
      <c r="W317" s="2004"/>
      <c r="X317" s="2004"/>
    </row>
    <row r="318" spans="1:24" s="995" customFormat="1" ht="14.25" customHeight="1">
      <c r="A318" s="40">
        <v>5106129</v>
      </c>
      <c r="B318" s="2007" t="s">
        <v>9507</v>
      </c>
      <c r="C318" s="2050" t="s">
        <v>12390</v>
      </c>
      <c r="D318" s="2051">
        <v>2400</v>
      </c>
      <c r="E318" s="2002">
        <v>259000</v>
      </c>
      <c r="F318" s="2002">
        <v>94000</v>
      </c>
      <c r="G318" s="2005" t="s">
        <v>64</v>
      </c>
      <c r="H318" s="2011">
        <v>42913</v>
      </c>
      <c r="I318" s="2005" t="s">
        <v>402</v>
      </c>
      <c r="J318" s="2005" t="s">
        <v>449</v>
      </c>
      <c r="K318" s="2052"/>
      <c r="L318" s="2005" t="s">
        <v>67</v>
      </c>
      <c r="M318" s="2011"/>
      <c r="N318" s="2004"/>
      <c r="O318" s="2027" t="s">
        <v>12391</v>
      </c>
      <c r="P318" s="2004" t="s">
        <v>2265</v>
      </c>
      <c r="Q318" s="2004"/>
      <c r="R318" s="2004"/>
      <c r="S318" s="2004"/>
      <c r="T318" s="2004"/>
      <c r="U318" s="2004"/>
      <c r="V318" s="2004"/>
      <c r="W318" s="2004"/>
      <c r="X318" s="2004"/>
    </row>
    <row r="319" spans="1:24" s="995" customFormat="1" ht="14.25" customHeight="1">
      <c r="A319" s="40"/>
      <c r="B319" s="2007" t="s">
        <v>12392</v>
      </c>
      <c r="C319" s="2050" t="s">
        <v>9501</v>
      </c>
      <c r="D319" s="2051">
        <v>100</v>
      </c>
      <c r="E319" s="2002"/>
      <c r="F319" s="2002"/>
      <c r="G319" s="2005"/>
      <c r="H319" s="2011"/>
      <c r="I319" s="2005"/>
      <c r="J319" s="2005"/>
      <c r="K319" s="2052"/>
      <c r="L319" s="2005"/>
      <c r="M319" s="2011"/>
      <c r="N319" s="2004"/>
      <c r="O319" s="2005"/>
      <c r="P319" s="2007"/>
      <c r="Q319" s="2004"/>
      <c r="R319" s="2004"/>
      <c r="S319" s="2004"/>
      <c r="T319" s="2004"/>
      <c r="U319" s="2004"/>
      <c r="V319" s="2004"/>
      <c r="W319" s="2004"/>
      <c r="X319" s="2004"/>
    </row>
    <row r="320" spans="1:24">
      <c r="A320" s="40"/>
      <c r="B320" s="2007"/>
      <c r="C320" s="2002"/>
      <c r="D320" s="2025"/>
      <c r="E320" s="2007"/>
      <c r="F320" s="2041"/>
      <c r="G320" s="2005"/>
      <c r="H320" s="2011"/>
      <c r="I320" s="2005"/>
      <c r="J320" s="2005"/>
      <c r="K320" s="2010"/>
      <c r="L320" s="2005"/>
      <c r="M320" s="2011"/>
      <c r="N320" s="2004"/>
      <c r="O320" s="2005"/>
      <c r="P320" s="2004"/>
      <c r="Q320" s="2004"/>
      <c r="R320" s="2004"/>
      <c r="S320" s="2004"/>
      <c r="T320" s="2004"/>
      <c r="U320" s="2004"/>
      <c r="V320" s="2004"/>
      <c r="W320" s="2004"/>
      <c r="X320" s="2004"/>
    </row>
    <row r="321" spans="1:24">
      <c r="A321" s="40"/>
      <c r="B321" s="1089" t="s">
        <v>12393</v>
      </c>
      <c r="C321" s="2002"/>
      <c r="D321" s="2025"/>
      <c r="E321" s="2007"/>
      <c r="F321" s="2041"/>
      <c r="G321" s="2005"/>
      <c r="H321" s="2011"/>
      <c r="I321" s="2005"/>
      <c r="J321" s="2005"/>
      <c r="K321" s="2010"/>
      <c r="L321" s="2005"/>
      <c r="M321" s="2011"/>
      <c r="N321" s="2004"/>
      <c r="O321" s="2005"/>
      <c r="P321" s="2004"/>
      <c r="Q321" s="2004"/>
      <c r="R321" s="2004"/>
      <c r="S321" s="2004"/>
      <c r="T321" s="2004"/>
      <c r="U321" s="2004"/>
      <c r="V321" s="2004"/>
      <c r="W321" s="2004"/>
      <c r="X321" s="2004"/>
    </row>
    <row r="322" spans="1:24">
      <c r="A322" s="40"/>
      <c r="B322" s="1089" t="s">
        <v>731</v>
      </c>
      <c r="C322" s="2002"/>
      <c r="D322" s="2025"/>
      <c r="E322" s="2007"/>
      <c r="F322" s="2041"/>
      <c r="G322" s="2005"/>
      <c r="H322" s="2011"/>
      <c r="I322" s="2005"/>
      <c r="J322" s="2005"/>
      <c r="K322" s="2010"/>
      <c r="L322" s="2005"/>
      <c r="M322" s="2011"/>
      <c r="N322" s="2004"/>
      <c r="O322" s="2005"/>
      <c r="P322" s="2004"/>
      <c r="Q322" s="2004"/>
      <c r="R322" s="2004"/>
      <c r="S322" s="2004"/>
      <c r="T322" s="2004"/>
      <c r="U322" s="2004"/>
      <c r="V322" s="2004"/>
      <c r="W322" s="2004"/>
      <c r="X322" s="2004"/>
    </row>
    <row r="323" spans="1:24" s="982" customFormat="1" ht="14.25" customHeight="1">
      <c r="A323" s="40"/>
      <c r="B323" s="2007"/>
      <c r="C323" s="2050"/>
      <c r="D323" s="2051"/>
      <c r="E323" s="2002"/>
      <c r="F323" s="2002"/>
      <c r="G323" s="2005"/>
      <c r="H323" s="2011"/>
      <c r="I323" s="2005"/>
      <c r="J323" s="2005"/>
      <c r="K323" s="2052"/>
      <c r="L323" s="2005"/>
      <c r="M323" s="2011"/>
      <c r="N323" s="2004"/>
      <c r="O323" s="2005"/>
      <c r="P323" s="2004"/>
      <c r="Q323" s="2004"/>
      <c r="R323" s="2004"/>
      <c r="S323" s="2004"/>
      <c r="T323" s="2004"/>
      <c r="U323" s="2004"/>
      <c r="V323" s="2004"/>
      <c r="W323" s="2004"/>
      <c r="X323" s="2004"/>
    </row>
    <row r="324" spans="1:24" s="1002" customFormat="1" ht="14.25" customHeight="1">
      <c r="A324" s="1897"/>
      <c r="B324" s="2017"/>
      <c r="C324" s="2236"/>
      <c r="D324" s="2237"/>
      <c r="E324" s="2111"/>
      <c r="F324" s="2111"/>
      <c r="G324" s="2019"/>
      <c r="H324" s="2022"/>
      <c r="I324" s="2019"/>
      <c r="J324" s="2019"/>
      <c r="K324" s="2080"/>
      <c r="L324" s="2019"/>
      <c r="M324" s="2022"/>
      <c r="N324" s="2023"/>
      <c r="O324" s="2019"/>
      <c r="P324" s="2023"/>
      <c r="Q324" s="2023"/>
      <c r="R324" s="2023"/>
      <c r="S324" s="2023"/>
      <c r="T324" s="2023"/>
      <c r="U324" s="2023"/>
      <c r="V324" s="2023"/>
      <c r="W324" s="2023"/>
      <c r="X324" s="2023"/>
    </row>
    <row r="325" spans="1:24" s="1103" customFormat="1" ht="14.25" customHeight="1">
      <c r="A325" s="7" t="s">
        <v>12394</v>
      </c>
      <c r="B325" s="2007"/>
      <c r="C325" s="650" t="s">
        <v>12395</v>
      </c>
      <c r="D325" s="2051"/>
      <c r="E325" s="2002"/>
      <c r="F325" s="2002"/>
      <c r="G325" s="2005"/>
      <c r="H325" s="2011"/>
      <c r="I325" s="2005"/>
      <c r="J325" s="2005"/>
      <c r="K325" s="2052"/>
      <c r="L325" s="2005"/>
      <c r="M325" s="2011"/>
      <c r="N325" s="2004"/>
      <c r="O325" s="2005"/>
      <c r="P325" s="2004"/>
      <c r="Q325" s="2004"/>
      <c r="R325" s="2004"/>
      <c r="S325" s="2004"/>
      <c r="T325" s="2004"/>
      <c r="U325" s="2004"/>
      <c r="V325" s="2004"/>
      <c r="W325" s="2004"/>
      <c r="X325" s="2004"/>
    </row>
    <row r="326" spans="1:24" s="1103" customFormat="1" ht="14.25" customHeight="1">
      <c r="A326" s="1105">
        <v>5201005</v>
      </c>
      <c r="B326" s="2007" t="s">
        <v>9497</v>
      </c>
      <c r="C326" s="2050" t="s">
        <v>12396</v>
      </c>
      <c r="D326" s="2051">
        <v>2400</v>
      </c>
      <c r="E326" s="2002">
        <v>257000</v>
      </c>
      <c r="F326" s="2002">
        <v>105000</v>
      </c>
      <c r="G326" s="2005" t="s">
        <v>64</v>
      </c>
      <c r="H326" s="2011">
        <v>43110</v>
      </c>
      <c r="I326" s="2005" t="s">
        <v>303</v>
      </c>
      <c r="J326" s="1099" t="s">
        <v>449</v>
      </c>
      <c r="K326" s="2052"/>
      <c r="L326" s="2005" t="s">
        <v>2065</v>
      </c>
      <c r="M326" s="2011">
        <v>43202</v>
      </c>
      <c r="N326" s="2112" t="s">
        <v>728</v>
      </c>
      <c r="O326" s="2238" t="s">
        <v>12397</v>
      </c>
      <c r="P326" s="2004"/>
      <c r="Q326" s="2004"/>
      <c r="R326" s="2004"/>
      <c r="S326" s="2004"/>
      <c r="T326" s="2004"/>
      <c r="U326" s="2004"/>
      <c r="V326" s="2004"/>
      <c r="W326" s="2004"/>
      <c r="X326" s="2004"/>
    </row>
    <row r="327" spans="1:24" s="1103" customFormat="1" ht="14.25" customHeight="1">
      <c r="A327" s="40"/>
      <c r="B327" s="2007" t="s">
        <v>12398</v>
      </c>
      <c r="C327" s="2050" t="s">
        <v>9501</v>
      </c>
      <c r="D327" s="2051">
        <v>100</v>
      </c>
      <c r="E327" s="2002"/>
      <c r="F327" s="2002"/>
      <c r="G327" s="2005"/>
      <c r="H327" s="2011"/>
      <c r="I327" s="2005"/>
      <c r="J327" s="2005"/>
      <c r="K327" s="2052"/>
      <c r="L327" s="2005"/>
      <c r="M327" s="2011"/>
      <c r="N327" s="2004"/>
      <c r="O327" s="2005"/>
      <c r="P327" s="2004"/>
      <c r="Q327" s="2004"/>
      <c r="R327" s="2004"/>
      <c r="S327" s="2004"/>
      <c r="T327" s="2004"/>
      <c r="U327" s="2004"/>
      <c r="V327" s="2004"/>
      <c r="W327" s="2004"/>
      <c r="X327" s="2004"/>
    </row>
    <row r="328" spans="1:24" s="1103" customFormat="1" ht="14.25" customHeight="1">
      <c r="A328" s="40"/>
      <c r="B328" s="2007"/>
      <c r="C328" s="2050"/>
      <c r="D328" s="2051"/>
      <c r="E328" s="2002"/>
      <c r="F328" s="2002"/>
      <c r="G328" s="2005"/>
      <c r="H328" s="2011"/>
      <c r="I328" s="2005"/>
      <c r="J328" s="2005"/>
      <c r="K328" s="2052"/>
      <c r="L328" s="2005"/>
      <c r="M328" s="2011"/>
      <c r="N328" s="2004"/>
      <c r="O328" s="2005"/>
      <c r="P328" s="2004"/>
      <c r="Q328" s="2004"/>
      <c r="R328" s="2004"/>
      <c r="S328" s="2004"/>
      <c r="T328" s="2004"/>
      <c r="U328" s="2004"/>
      <c r="V328" s="2004"/>
      <c r="W328" s="2004"/>
      <c r="X328" s="2004"/>
    </row>
    <row r="329" spans="1:24" s="1103" customFormat="1" ht="14.25" customHeight="1">
      <c r="A329" s="7" t="s">
        <v>1253</v>
      </c>
      <c r="B329" s="2007"/>
      <c r="C329" s="2050"/>
      <c r="D329" s="2051"/>
      <c r="E329" s="2002"/>
      <c r="F329" s="2002"/>
      <c r="G329" s="2005"/>
      <c r="H329" s="2011"/>
      <c r="I329" s="2005"/>
      <c r="J329" s="2005"/>
      <c r="K329" s="2052"/>
      <c r="L329" s="2005"/>
      <c r="M329" s="2011"/>
      <c r="N329" s="2004"/>
      <c r="O329" s="2005"/>
      <c r="P329" s="2004"/>
      <c r="Q329" s="2004"/>
      <c r="R329" s="2004"/>
      <c r="S329" s="2004"/>
      <c r="T329" s="2004"/>
      <c r="U329" s="2004"/>
      <c r="V329" s="2004"/>
      <c r="W329" s="2004"/>
      <c r="X329" s="2004"/>
    </row>
    <row r="330" spans="1:24" s="1103" customFormat="1" ht="14.25" customHeight="1">
      <c r="A330" s="40">
        <v>5201017</v>
      </c>
      <c r="B330" s="2007" t="s">
        <v>9680</v>
      </c>
      <c r="C330" s="2050" t="s">
        <v>12399</v>
      </c>
      <c r="D330" s="2051">
        <v>3300</v>
      </c>
      <c r="E330" s="2002">
        <v>342000</v>
      </c>
      <c r="F330" s="2002">
        <v>164000</v>
      </c>
      <c r="G330" s="2005" t="s">
        <v>25</v>
      </c>
      <c r="H330" s="2011">
        <v>43110</v>
      </c>
      <c r="I330" s="2005" t="s">
        <v>192</v>
      </c>
      <c r="J330" s="1099" t="s">
        <v>449</v>
      </c>
      <c r="K330" s="2052"/>
      <c r="L330" s="2005" t="s">
        <v>67</v>
      </c>
      <c r="M330" s="2011">
        <v>43204</v>
      </c>
      <c r="N330" s="2112" t="s">
        <v>728</v>
      </c>
      <c r="O330" s="1155" t="s">
        <v>12400</v>
      </c>
      <c r="P330" s="2004"/>
      <c r="Q330" s="2004"/>
      <c r="R330" s="2004"/>
      <c r="S330" s="2004"/>
      <c r="T330" s="2004"/>
      <c r="U330" s="2004"/>
      <c r="V330" s="2004"/>
      <c r="W330" s="2004"/>
      <c r="X330" s="2004"/>
    </row>
    <row r="331" spans="1:24" s="1103" customFormat="1" ht="14.25" customHeight="1">
      <c r="A331" s="40"/>
      <c r="B331" s="2007" t="s">
        <v>12401</v>
      </c>
      <c r="C331" s="2050" t="s">
        <v>9501</v>
      </c>
      <c r="D331" s="2051">
        <v>100</v>
      </c>
      <c r="E331" s="2002"/>
      <c r="F331" s="2002"/>
      <c r="G331" s="2005"/>
      <c r="H331" s="2011"/>
      <c r="I331" s="2005"/>
      <c r="J331" s="2005"/>
      <c r="K331" s="2052"/>
      <c r="L331" s="2005"/>
      <c r="M331" s="2011"/>
      <c r="N331" s="2004"/>
      <c r="O331" s="2005"/>
      <c r="P331" s="2004"/>
      <c r="Q331" s="2004"/>
      <c r="R331" s="2004"/>
      <c r="S331" s="2004"/>
      <c r="T331" s="2004"/>
      <c r="U331" s="2004"/>
      <c r="V331" s="2004"/>
      <c r="W331" s="2004"/>
      <c r="X331" s="2004"/>
    </row>
    <row r="332" spans="1:24" s="1103" customFormat="1" ht="14.25" customHeight="1">
      <c r="A332" s="40"/>
      <c r="B332" s="2007"/>
      <c r="C332" s="2050"/>
      <c r="D332" s="2051"/>
      <c r="E332" s="2002"/>
      <c r="F332" s="2002"/>
      <c r="G332" s="2005"/>
      <c r="H332" s="2011"/>
      <c r="I332" s="2005"/>
      <c r="J332" s="2005"/>
      <c r="K332" s="2052"/>
      <c r="L332" s="2005"/>
      <c r="M332" s="2011"/>
      <c r="N332" s="2004"/>
      <c r="O332" s="2005"/>
      <c r="P332" s="2004"/>
      <c r="Q332" s="2004"/>
      <c r="R332" s="2004"/>
      <c r="S332" s="2004"/>
      <c r="T332" s="2004"/>
      <c r="U332" s="2004"/>
      <c r="V332" s="2004"/>
      <c r="W332" s="2004"/>
      <c r="X332" s="2004"/>
    </row>
    <row r="333" spans="1:24" s="993" customFormat="1" ht="14.25" customHeight="1">
      <c r="A333" s="40"/>
      <c r="B333" s="2007"/>
      <c r="C333" s="2050"/>
      <c r="D333" s="2051"/>
      <c r="E333" s="2002"/>
      <c r="F333" s="2002"/>
      <c r="G333" s="2005"/>
      <c r="H333" s="2011"/>
      <c r="I333" s="2005"/>
      <c r="J333" s="2005"/>
      <c r="K333" s="2052"/>
      <c r="L333" s="2005"/>
      <c r="M333" s="2011"/>
      <c r="N333" s="2004"/>
      <c r="O333" s="2005"/>
      <c r="P333" s="2004"/>
      <c r="Q333" s="2004"/>
      <c r="R333" s="2004"/>
      <c r="S333" s="2004"/>
      <c r="T333" s="2004"/>
      <c r="U333" s="2004"/>
      <c r="V333" s="2004"/>
      <c r="W333" s="2004"/>
      <c r="X333" s="2004"/>
    </row>
    <row r="334" spans="1:24" s="993" customFormat="1" ht="14.25" customHeight="1">
      <c r="A334" s="7" t="s">
        <v>12402</v>
      </c>
      <c r="B334" s="2007"/>
      <c r="C334" s="650" t="s">
        <v>12403</v>
      </c>
      <c r="D334" s="2051"/>
      <c r="E334" s="2002"/>
      <c r="F334" s="2002"/>
      <c r="G334" s="2005"/>
      <c r="H334" s="2011"/>
      <c r="I334" s="2005"/>
      <c r="J334" s="2005"/>
      <c r="K334" s="2052"/>
      <c r="L334" s="2005"/>
      <c r="M334" s="2011"/>
      <c r="N334" s="2004"/>
      <c r="O334" s="2005"/>
      <c r="P334" s="2004"/>
      <c r="Q334" s="2004"/>
      <c r="R334" s="2004"/>
      <c r="S334" s="2004"/>
      <c r="T334" s="2004"/>
      <c r="U334" s="2004"/>
      <c r="V334" s="2004"/>
      <c r="W334" s="2004"/>
      <c r="X334" s="2004"/>
    </row>
    <row r="335" spans="1:24" s="993" customFormat="1" ht="14.25" customHeight="1">
      <c r="A335" s="40">
        <v>5202038</v>
      </c>
      <c r="B335" s="2007" t="s">
        <v>9507</v>
      </c>
      <c r="C335" s="2050" t="s">
        <v>12404</v>
      </c>
      <c r="D335" s="2051">
        <v>2600</v>
      </c>
      <c r="E335" s="2002">
        <v>268000</v>
      </c>
      <c r="F335" s="2002">
        <v>124000</v>
      </c>
      <c r="G335" s="2005" t="s">
        <v>64</v>
      </c>
      <c r="H335" s="2011">
        <v>43146</v>
      </c>
      <c r="I335" s="2005" t="s">
        <v>219</v>
      </c>
      <c r="J335" s="2005"/>
      <c r="K335" s="2052"/>
      <c r="L335" s="2005" t="s">
        <v>107</v>
      </c>
      <c r="M335" s="2011">
        <v>43209</v>
      </c>
      <c r="N335" s="2112" t="s">
        <v>728</v>
      </c>
      <c r="O335" s="2005" t="s">
        <v>12405</v>
      </c>
      <c r="P335" s="2004"/>
      <c r="Q335" s="2004"/>
      <c r="R335" s="2004"/>
      <c r="S335" s="2004"/>
      <c r="T335" s="2004"/>
      <c r="U335" s="2004"/>
      <c r="V335" s="2004"/>
      <c r="W335" s="2004"/>
      <c r="X335" s="2004"/>
    </row>
    <row r="336" spans="1:24" s="993" customFormat="1" ht="14.25" customHeight="1">
      <c r="A336" s="1105">
        <v>5202039</v>
      </c>
      <c r="B336" s="2007" t="s">
        <v>12406</v>
      </c>
      <c r="C336" s="2050" t="s">
        <v>12407</v>
      </c>
      <c r="D336" s="2051">
        <v>2550</v>
      </c>
      <c r="E336" s="1125">
        <v>263000</v>
      </c>
      <c r="F336" s="2002">
        <v>103000</v>
      </c>
      <c r="G336" s="2005" t="s">
        <v>64</v>
      </c>
      <c r="H336" s="2011">
        <v>43146</v>
      </c>
      <c r="I336" s="2005" t="s">
        <v>284</v>
      </c>
      <c r="J336" s="1099" t="s">
        <v>449</v>
      </c>
      <c r="K336" s="2052"/>
      <c r="L336" s="2005" t="s">
        <v>107</v>
      </c>
      <c r="M336" s="2011">
        <v>43209</v>
      </c>
      <c r="N336" s="2112" t="s">
        <v>728</v>
      </c>
      <c r="O336" s="1155" t="s">
        <v>12408</v>
      </c>
      <c r="P336" s="2004"/>
      <c r="Q336" s="2004"/>
      <c r="R336" s="2004"/>
      <c r="S336" s="2004"/>
      <c r="T336" s="2004"/>
      <c r="U336" s="2004"/>
      <c r="V336" s="2004"/>
      <c r="W336" s="2004"/>
      <c r="X336" s="2004"/>
    </row>
    <row r="337" spans="1:24" s="993" customFormat="1" ht="14.25" customHeight="1">
      <c r="A337" s="1105"/>
      <c r="B337" s="2007" t="s">
        <v>12409</v>
      </c>
      <c r="C337" s="2050" t="s">
        <v>9501</v>
      </c>
      <c r="D337" s="2051">
        <v>100</v>
      </c>
      <c r="E337" s="1125"/>
      <c r="F337" s="2002"/>
      <c r="G337" s="2005"/>
      <c r="H337" s="2011"/>
      <c r="I337" s="2005"/>
      <c r="J337" s="1100"/>
      <c r="K337" s="2052"/>
      <c r="L337" s="2005"/>
      <c r="M337" s="2011"/>
      <c r="N337" s="2004"/>
      <c r="O337" s="1100"/>
      <c r="P337" s="2004"/>
      <c r="Q337" s="2004"/>
      <c r="R337" s="2004"/>
      <c r="S337" s="2004"/>
      <c r="T337" s="2004"/>
      <c r="U337" s="2004"/>
      <c r="V337" s="2004"/>
      <c r="W337" s="2004"/>
      <c r="X337" s="2004"/>
    </row>
    <row r="338" spans="1:24" s="993" customFormat="1" ht="14.25" customHeight="1">
      <c r="A338" s="40"/>
      <c r="B338" s="2007"/>
      <c r="C338" s="2050"/>
      <c r="D338" s="2051"/>
      <c r="E338" s="2002"/>
      <c r="F338" s="2002"/>
      <c r="G338" s="2005"/>
      <c r="H338" s="2011"/>
      <c r="I338" s="2005"/>
      <c r="J338" s="2005"/>
      <c r="K338" s="2052"/>
      <c r="L338" s="2005"/>
      <c r="M338" s="2011"/>
      <c r="N338" s="2004"/>
      <c r="O338" s="2005"/>
      <c r="P338" s="2004"/>
      <c r="Q338" s="2004"/>
      <c r="R338" s="2004"/>
      <c r="S338" s="2004"/>
      <c r="T338" s="2004"/>
      <c r="U338" s="2004"/>
      <c r="V338" s="2004"/>
      <c r="W338" s="2004"/>
      <c r="X338" s="2004"/>
    </row>
    <row r="339" spans="1:24" s="993" customFormat="1" ht="14.25" customHeight="1">
      <c r="A339" s="7" t="s">
        <v>12394</v>
      </c>
      <c r="B339" s="2007"/>
      <c r="C339" s="2050"/>
      <c r="D339" s="2051"/>
      <c r="E339" s="2002"/>
      <c r="F339" s="2002"/>
      <c r="G339" s="2005"/>
      <c r="H339" s="2011"/>
      <c r="I339" s="2005"/>
      <c r="J339" s="2005"/>
      <c r="K339" s="2052"/>
      <c r="L339" s="2005"/>
      <c r="M339" s="2011"/>
      <c r="N339" s="2004"/>
      <c r="O339" s="2005"/>
      <c r="P339" s="2004"/>
      <c r="Q339" s="2004"/>
      <c r="R339" s="2004"/>
      <c r="S339" s="2004"/>
      <c r="T339" s="2004"/>
      <c r="U339" s="2004"/>
      <c r="V339" s="2004"/>
      <c r="W339" s="2004"/>
      <c r="X339" s="2004"/>
    </row>
    <row r="340" spans="1:24" s="993" customFormat="1" ht="14.25" customHeight="1">
      <c r="A340" s="40">
        <v>5202049</v>
      </c>
      <c r="B340" s="2007" t="s">
        <v>9497</v>
      </c>
      <c r="C340" s="2050" t="s">
        <v>12410</v>
      </c>
      <c r="D340" s="2051">
        <v>2700</v>
      </c>
      <c r="E340" s="2002">
        <v>281000</v>
      </c>
      <c r="F340" s="2002">
        <v>117000</v>
      </c>
      <c r="G340" s="2005" t="s">
        <v>64</v>
      </c>
      <c r="H340" s="2011">
        <v>43151</v>
      </c>
      <c r="I340" s="2005" t="s">
        <v>303</v>
      </c>
      <c r="J340" s="1099" t="s">
        <v>449</v>
      </c>
      <c r="K340" s="2052"/>
      <c r="L340" s="2005" t="s">
        <v>2065</v>
      </c>
      <c r="M340" s="2011">
        <v>43202</v>
      </c>
      <c r="N340" s="2112" t="s">
        <v>728</v>
      </c>
      <c r="O340" s="2098" t="s">
        <v>729</v>
      </c>
      <c r="P340" s="2004"/>
      <c r="Q340" s="2004"/>
      <c r="R340" s="2004"/>
      <c r="S340" s="2004"/>
      <c r="T340" s="2004"/>
      <c r="U340" s="2004"/>
      <c r="V340" s="2004"/>
      <c r="W340" s="2004"/>
      <c r="X340" s="2004"/>
    </row>
    <row r="341" spans="1:24" s="993" customFormat="1" ht="14.25" customHeight="1">
      <c r="A341" s="40"/>
      <c r="B341" s="2007" t="s">
        <v>12411</v>
      </c>
      <c r="C341" s="2050" t="s">
        <v>9501</v>
      </c>
      <c r="D341" s="2051">
        <v>100</v>
      </c>
      <c r="E341" s="2002"/>
      <c r="F341" s="2002"/>
      <c r="G341" s="2005"/>
      <c r="H341" s="2011"/>
      <c r="I341" s="2005"/>
      <c r="J341" s="2005"/>
      <c r="K341" s="2052"/>
      <c r="L341" s="2005"/>
      <c r="M341" s="2011"/>
      <c r="N341" s="2004"/>
      <c r="O341" s="2005"/>
      <c r="P341" s="2004"/>
      <c r="Q341" s="2004"/>
      <c r="R341" s="2004"/>
      <c r="S341" s="2004"/>
      <c r="T341" s="2004"/>
      <c r="U341" s="2004"/>
      <c r="V341" s="2004"/>
      <c r="W341" s="2004"/>
      <c r="X341" s="2004"/>
    </row>
    <row r="342" spans="1:24" s="993" customFormat="1" ht="14.25" customHeight="1">
      <c r="A342" s="40"/>
      <c r="B342" s="2007"/>
      <c r="C342" s="2050"/>
      <c r="D342" s="2051"/>
      <c r="E342" s="2002"/>
      <c r="F342" s="2002"/>
      <c r="G342" s="2005"/>
      <c r="H342" s="2011"/>
      <c r="I342" s="2005"/>
      <c r="J342" s="2005"/>
      <c r="K342" s="2052"/>
      <c r="L342" s="2005"/>
      <c r="M342" s="2011"/>
      <c r="N342" s="2004"/>
      <c r="O342" s="2005"/>
      <c r="P342" s="2004"/>
      <c r="Q342" s="2004"/>
      <c r="R342" s="2004"/>
      <c r="S342" s="2004"/>
      <c r="T342" s="2004"/>
      <c r="U342" s="2004"/>
      <c r="V342" s="2004"/>
      <c r="W342" s="2004"/>
      <c r="X342" s="2004"/>
    </row>
    <row r="343" spans="1:24" s="1130" customFormat="1" ht="14.25" customHeight="1">
      <c r="A343" s="7" t="s">
        <v>1253</v>
      </c>
      <c r="B343" s="2007"/>
      <c r="C343" s="2050"/>
      <c r="D343" s="2051"/>
      <c r="E343" s="2002"/>
      <c r="F343" s="2002"/>
      <c r="G343" s="2005"/>
      <c r="H343" s="2011"/>
      <c r="I343" s="2005"/>
      <c r="J343" s="2005"/>
      <c r="K343" s="2052"/>
      <c r="L343" s="2005"/>
      <c r="M343" s="2011"/>
      <c r="N343" s="2004"/>
      <c r="O343" s="2005"/>
      <c r="P343" s="2004"/>
      <c r="Q343" s="2004"/>
      <c r="R343" s="2004"/>
      <c r="S343" s="2004"/>
      <c r="T343" s="2004"/>
      <c r="U343" s="2004"/>
      <c r="V343" s="2004"/>
      <c r="W343" s="2004"/>
      <c r="X343" s="2004"/>
    </row>
    <row r="344" spans="1:24" s="1130" customFormat="1" ht="14.25" customHeight="1">
      <c r="A344" s="40">
        <v>5202066</v>
      </c>
      <c r="B344" s="2007" t="s">
        <v>12412</v>
      </c>
      <c r="C344" s="2050" t="s">
        <v>12413</v>
      </c>
      <c r="D344" s="2051">
        <v>4150</v>
      </c>
      <c r="E344" s="1125">
        <v>427000</v>
      </c>
      <c r="F344" s="2002">
        <v>256000</v>
      </c>
      <c r="G344" s="2005" t="s">
        <v>25</v>
      </c>
      <c r="H344" s="2011">
        <v>43158</v>
      </c>
      <c r="I344" s="2005" t="s">
        <v>334</v>
      </c>
      <c r="J344" s="2005"/>
      <c r="K344" s="2052"/>
      <c r="L344" s="2005" t="s">
        <v>67</v>
      </c>
      <c r="M344" s="2011">
        <v>43204</v>
      </c>
      <c r="N344" s="2112" t="s">
        <v>728</v>
      </c>
      <c r="O344" s="2098" t="s">
        <v>729</v>
      </c>
      <c r="P344" s="2004"/>
      <c r="Q344" s="2004"/>
      <c r="R344" s="2004"/>
      <c r="S344" s="2004"/>
      <c r="T344" s="2004"/>
      <c r="U344" s="2004"/>
      <c r="V344" s="2004"/>
      <c r="W344" s="2004"/>
      <c r="X344" s="2004"/>
    </row>
    <row r="345" spans="1:24" s="1130" customFormat="1" ht="14.25" customHeight="1">
      <c r="A345" s="40"/>
      <c r="B345" s="2007"/>
      <c r="C345" s="2050"/>
      <c r="D345" s="2051"/>
      <c r="E345" s="1125"/>
      <c r="F345" s="2002"/>
      <c r="G345" s="2005"/>
      <c r="H345" s="2011"/>
      <c r="I345" s="2005"/>
      <c r="J345" s="2005"/>
      <c r="K345" s="2052"/>
      <c r="L345" s="2005"/>
      <c r="M345" s="2011"/>
      <c r="N345" s="2004"/>
      <c r="O345" s="2005"/>
      <c r="P345" s="2004"/>
      <c r="Q345" s="2004"/>
      <c r="R345" s="2004"/>
      <c r="S345" s="2004"/>
      <c r="T345" s="2004"/>
      <c r="U345" s="2004"/>
      <c r="V345" s="2004"/>
      <c r="W345" s="2004"/>
      <c r="X345" s="2004"/>
    </row>
    <row r="346" spans="1:24" s="1130" customFormat="1" ht="14.25" customHeight="1">
      <c r="A346" s="7" t="s">
        <v>1253</v>
      </c>
      <c r="B346" s="2007"/>
      <c r="C346" s="650" t="s">
        <v>12414</v>
      </c>
      <c r="D346" s="2051"/>
      <c r="E346" s="1125"/>
      <c r="F346" s="2002"/>
      <c r="G346" s="2005"/>
      <c r="H346" s="2011"/>
      <c r="I346" s="2005"/>
      <c r="J346" s="2005"/>
      <c r="K346" s="2052"/>
      <c r="L346" s="2005"/>
      <c r="M346" s="2011"/>
      <c r="N346" s="2004"/>
      <c r="O346" s="2005"/>
      <c r="P346" s="2004"/>
      <c r="Q346" s="2004"/>
      <c r="R346" s="2004"/>
      <c r="S346" s="2004"/>
      <c r="T346" s="2004"/>
      <c r="U346" s="2004"/>
      <c r="V346" s="2004"/>
      <c r="W346" s="2004"/>
      <c r="X346" s="2004"/>
    </row>
    <row r="347" spans="1:24" s="993" customFormat="1" ht="14.25" customHeight="1">
      <c r="A347" s="1105">
        <v>5203073</v>
      </c>
      <c r="B347" s="2007" t="s">
        <v>9497</v>
      </c>
      <c r="C347" s="2050" t="s">
        <v>12415</v>
      </c>
      <c r="D347" s="2051">
        <v>2500</v>
      </c>
      <c r="E347" s="1125">
        <v>258000</v>
      </c>
      <c r="F347" s="2002">
        <v>102000</v>
      </c>
      <c r="G347" s="2005" t="s">
        <v>373</v>
      </c>
      <c r="H347" s="2011">
        <v>43173</v>
      </c>
      <c r="I347" s="2005" t="s">
        <v>12370</v>
      </c>
      <c r="J347" s="1099" t="s">
        <v>449</v>
      </c>
      <c r="K347" s="2052"/>
      <c r="L347" s="2005" t="s">
        <v>67</v>
      </c>
      <c r="M347" s="2011">
        <v>43204</v>
      </c>
      <c r="N347" s="2112" t="s">
        <v>728</v>
      </c>
      <c r="O347" s="1136" t="s">
        <v>12416</v>
      </c>
      <c r="P347" s="2004"/>
      <c r="Q347" s="2004"/>
      <c r="R347" s="2004"/>
      <c r="S347" s="2004"/>
      <c r="T347" s="2004"/>
      <c r="U347" s="2004"/>
      <c r="V347" s="2004"/>
      <c r="W347" s="2004"/>
      <c r="X347" s="2004"/>
    </row>
    <row r="348" spans="1:24" s="993" customFormat="1" ht="14.25" customHeight="1">
      <c r="A348" s="40"/>
      <c r="B348" s="2007" t="s">
        <v>12417</v>
      </c>
      <c r="C348" s="2050" t="s">
        <v>9501</v>
      </c>
      <c r="D348" s="2051">
        <v>100</v>
      </c>
      <c r="E348" s="2002"/>
      <c r="F348" s="2002"/>
      <c r="G348" s="2005"/>
      <c r="H348" s="2011"/>
      <c r="I348" s="2005"/>
      <c r="J348" s="2005"/>
      <c r="K348" s="2052"/>
      <c r="L348" s="2005"/>
      <c r="M348" s="2011"/>
      <c r="N348" s="2004"/>
      <c r="O348" s="2005"/>
      <c r="P348" s="2004"/>
      <c r="Q348" s="2004"/>
      <c r="R348" s="2004"/>
      <c r="S348" s="2004"/>
      <c r="T348" s="2004"/>
      <c r="U348" s="2004"/>
      <c r="V348" s="2004"/>
      <c r="W348" s="2004"/>
      <c r="X348" s="2004"/>
    </row>
    <row r="349" spans="1:24" s="1130" customFormat="1" ht="14.25" customHeight="1">
      <c r="A349" s="40"/>
      <c r="B349" s="2007"/>
      <c r="C349" s="2050"/>
      <c r="D349" s="2051"/>
      <c r="E349" s="1125"/>
      <c r="F349" s="2002"/>
      <c r="G349" s="2005"/>
      <c r="H349" s="2011"/>
      <c r="I349" s="2005"/>
      <c r="J349" s="2005"/>
      <c r="K349" s="2052"/>
      <c r="L349" s="2005"/>
      <c r="M349" s="2011"/>
      <c r="N349" s="2004"/>
      <c r="O349" s="2005"/>
      <c r="P349" s="2004"/>
      <c r="Q349" s="2004"/>
      <c r="R349" s="2004"/>
      <c r="S349" s="2004"/>
      <c r="T349" s="2004"/>
      <c r="U349" s="2004"/>
      <c r="V349" s="2004"/>
      <c r="W349" s="2004"/>
      <c r="X349" s="2004"/>
    </row>
    <row r="350" spans="1:24" s="1130" customFormat="1" ht="14.25" customHeight="1">
      <c r="A350" s="40"/>
      <c r="B350" s="1089" t="s">
        <v>12418</v>
      </c>
      <c r="C350" s="2050"/>
      <c r="D350" s="2051"/>
      <c r="E350" s="1125"/>
      <c r="F350" s="2002"/>
      <c r="G350" s="2005"/>
      <c r="H350" s="2011"/>
      <c r="I350" s="2005"/>
      <c r="J350" s="2005"/>
      <c r="K350" s="2052"/>
      <c r="L350" s="2005"/>
      <c r="M350" s="2011"/>
      <c r="N350" s="2004"/>
      <c r="O350" s="2005"/>
      <c r="P350" s="2004"/>
      <c r="Q350" s="2004"/>
      <c r="R350" s="2004"/>
      <c r="S350" s="2004"/>
      <c r="T350" s="2004"/>
      <c r="U350" s="2004"/>
      <c r="V350" s="2004"/>
      <c r="W350" s="2004"/>
      <c r="X350" s="2004"/>
    </row>
    <row r="351" spans="1:24" s="1130" customFormat="1" ht="14.25" customHeight="1">
      <c r="A351" s="40"/>
      <c r="B351" s="1089" t="s">
        <v>731</v>
      </c>
      <c r="C351" s="2050"/>
      <c r="D351" s="2051"/>
      <c r="E351" s="1125"/>
      <c r="F351" s="2002"/>
      <c r="G351" s="2005"/>
      <c r="H351" s="2011"/>
      <c r="I351" s="2005"/>
      <c r="J351" s="2005"/>
      <c r="K351" s="2052"/>
      <c r="L351" s="2005"/>
      <c r="M351" s="2011"/>
      <c r="N351" s="2004"/>
      <c r="O351" s="2005"/>
      <c r="P351" s="2004"/>
      <c r="Q351" s="2004"/>
      <c r="R351" s="2004"/>
      <c r="S351" s="2004"/>
      <c r="T351" s="2004"/>
      <c r="U351" s="2004"/>
      <c r="V351" s="2004"/>
      <c r="W351" s="2004"/>
      <c r="X351" s="2004"/>
    </row>
    <row r="352" spans="1:24" s="1130" customFormat="1" ht="14.25" customHeight="1">
      <c r="A352" s="40"/>
      <c r="B352" s="1089"/>
      <c r="C352" s="2050"/>
      <c r="D352" s="2051"/>
      <c r="E352" s="1125"/>
      <c r="F352" s="2002"/>
      <c r="G352" s="2005"/>
      <c r="H352" s="2011"/>
      <c r="I352" s="2005"/>
      <c r="J352" s="2005"/>
      <c r="K352" s="2052"/>
      <c r="L352" s="2005"/>
      <c r="M352" s="2011"/>
      <c r="N352" s="2004"/>
      <c r="O352" s="2005"/>
      <c r="P352" s="2004"/>
      <c r="Q352" s="2004"/>
      <c r="R352" s="2004"/>
      <c r="S352" s="2004"/>
      <c r="T352" s="2004"/>
      <c r="U352" s="2004"/>
      <c r="V352" s="2004"/>
      <c r="W352" s="2004"/>
      <c r="X352" s="2004"/>
    </row>
    <row r="353" spans="1:24" s="1137" customFormat="1" ht="14.25" customHeight="1">
      <c r="A353" s="1897"/>
      <c r="B353" s="1918"/>
      <c r="C353" s="2236"/>
      <c r="D353" s="2237"/>
      <c r="E353" s="1919"/>
      <c r="F353" s="2111"/>
      <c r="G353" s="2019"/>
      <c r="H353" s="2022"/>
      <c r="I353" s="2019"/>
      <c r="J353" s="2019"/>
      <c r="K353" s="2080"/>
      <c r="L353" s="2019"/>
      <c r="M353" s="2022"/>
      <c r="N353" s="2023"/>
      <c r="O353" s="2019"/>
      <c r="P353" s="2023"/>
      <c r="Q353" s="2023"/>
      <c r="R353" s="2023"/>
      <c r="S353" s="2023"/>
      <c r="T353" s="2023"/>
      <c r="U353" s="2023"/>
      <c r="V353" s="2023"/>
      <c r="W353" s="2023"/>
      <c r="X353" s="2023"/>
    </row>
    <row r="354" spans="1:24" s="1130" customFormat="1" ht="14.25" customHeight="1">
      <c r="A354" s="7" t="s">
        <v>12419</v>
      </c>
      <c r="B354" s="1089"/>
      <c r="C354" s="650" t="s">
        <v>12414</v>
      </c>
      <c r="D354" s="2051"/>
      <c r="E354" s="1125"/>
      <c r="F354" s="2002"/>
      <c r="G354" s="2005"/>
      <c r="H354" s="2011"/>
      <c r="I354" s="2005"/>
      <c r="J354" s="2005"/>
      <c r="K354" s="2052"/>
      <c r="L354" s="2005"/>
      <c r="M354" s="2011"/>
      <c r="N354" s="2004"/>
      <c r="O354" s="2005"/>
      <c r="P354" s="2004"/>
      <c r="Q354" s="2004"/>
      <c r="R354" s="2004"/>
      <c r="S354" s="2004"/>
      <c r="T354" s="2004"/>
      <c r="U354" s="2004"/>
      <c r="V354" s="2004"/>
      <c r="W354" s="2004"/>
      <c r="X354" s="2004"/>
    </row>
    <row r="355" spans="1:24">
      <c r="A355" s="1156">
        <v>5203114</v>
      </c>
      <c r="B355" s="334" t="s">
        <v>9497</v>
      </c>
      <c r="C355" s="2005" t="s">
        <v>12420</v>
      </c>
      <c r="D355" s="2025">
        <v>2750</v>
      </c>
      <c r="E355" s="2002">
        <v>283000</v>
      </c>
      <c r="F355" s="2002">
        <v>128000</v>
      </c>
      <c r="G355" s="2005" t="s">
        <v>64</v>
      </c>
      <c r="H355" s="2011">
        <v>43181</v>
      </c>
      <c r="I355" s="2005" t="s">
        <v>203</v>
      </c>
      <c r="J355" s="1099" t="s">
        <v>449</v>
      </c>
      <c r="K355" s="2010"/>
      <c r="L355" s="2005" t="s">
        <v>67</v>
      </c>
      <c r="M355" s="2011">
        <v>43250</v>
      </c>
      <c r="N355" s="2004" t="s">
        <v>728</v>
      </c>
      <c r="O355" s="1136" t="s">
        <v>12421</v>
      </c>
      <c r="P355" s="2004"/>
      <c r="Q355" s="2004"/>
      <c r="R355" s="2004"/>
      <c r="S355" s="2004"/>
      <c r="T355" s="2004"/>
      <c r="U355" s="2004"/>
      <c r="V355" s="2004"/>
      <c r="W355" s="2004"/>
      <c r="X355" s="2004"/>
    </row>
    <row r="356" spans="1:24" s="993" customFormat="1" ht="14.25" customHeight="1">
      <c r="A356" s="40"/>
      <c r="B356" s="2007" t="s">
        <v>12422</v>
      </c>
      <c r="C356" s="2050" t="s">
        <v>9501</v>
      </c>
      <c r="D356" s="2051">
        <v>100</v>
      </c>
      <c r="E356" s="2002"/>
      <c r="F356" s="2002"/>
      <c r="G356" s="2005"/>
      <c r="H356" s="2011"/>
      <c r="I356" s="2005"/>
      <c r="J356" s="2005"/>
      <c r="K356" s="2052"/>
      <c r="L356" s="2005"/>
      <c r="M356" s="2011"/>
      <c r="N356" s="2004"/>
      <c r="O356" s="2052"/>
      <c r="P356" s="2004"/>
      <c r="Q356" s="2004"/>
      <c r="R356" s="2004"/>
      <c r="S356" s="2004"/>
      <c r="T356" s="2004"/>
      <c r="U356" s="2004"/>
      <c r="V356" s="2004"/>
      <c r="W356" s="2004"/>
      <c r="X356" s="2004"/>
    </row>
    <row r="357" spans="1:24" s="993" customFormat="1" ht="14.25" customHeight="1">
      <c r="A357" s="40">
        <v>5203129</v>
      </c>
      <c r="B357" s="2007" t="s">
        <v>12163</v>
      </c>
      <c r="C357" s="2050" t="s">
        <v>12423</v>
      </c>
      <c r="D357" s="2051">
        <v>2950</v>
      </c>
      <c r="E357" s="1125">
        <v>301000</v>
      </c>
      <c r="F357" s="2002">
        <v>124000</v>
      </c>
      <c r="G357" s="2005" t="s">
        <v>25</v>
      </c>
      <c r="H357" s="2011">
        <v>43186</v>
      </c>
      <c r="I357" s="2005" t="s">
        <v>27</v>
      </c>
      <c r="J357" s="1099" t="s">
        <v>449</v>
      </c>
      <c r="K357" s="2052"/>
      <c r="L357" s="2005" t="s">
        <v>67</v>
      </c>
      <c r="M357" s="2011">
        <v>43250</v>
      </c>
      <c r="N357" s="2004" t="s">
        <v>728</v>
      </c>
      <c r="O357" s="1136" t="s">
        <v>12424</v>
      </c>
      <c r="P357" s="2004"/>
      <c r="Q357" s="2004"/>
      <c r="R357" s="2004"/>
      <c r="S357" s="2004"/>
      <c r="T357" s="2004"/>
      <c r="U357" s="2004"/>
      <c r="V357" s="2004"/>
      <c r="W357" s="2004"/>
      <c r="X357" s="2004"/>
    </row>
    <row r="358" spans="1:24" s="993" customFormat="1" ht="14.25" customHeight="1">
      <c r="A358" s="40"/>
      <c r="B358" s="2007" t="s">
        <v>12425</v>
      </c>
      <c r="C358" s="2050" t="s">
        <v>9501</v>
      </c>
      <c r="D358" s="2051">
        <v>100</v>
      </c>
      <c r="E358" s="2002"/>
      <c r="F358" s="2002"/>
      <c r="G358" s="2005"/>
      <c r="H358" s="2011"/>
      <c r="I358" s="2005"/>
      <c r="J358" s="2005"/>
      <c r="K358" s="2052"/>
      <c r="L358" s="2005"/>
      <c r="M358" s="2011"/>
      <c r="N358" s="2004"/>
      <c r="O358" s="2052"/>
      <c r="P358" s="2004"/>
      <c r="Q358" s="2004"/>
      <c r="R358" s="2004"/>
      <c r="S358" s="2004"/>
      <c r="T358" s="2004"/>
      <c r="U358" s="2004"/>
      <c r="V358" s="2004"/>
      <c r="W358" s="2004"/>
      <c r="X358" s="2004"/>
    </row>
    <row r="359" spans="1:24" s="1130" customFormat="1" ht="14.25" customHeight="1">
      <c r="A359" s="40"/>
      <c r="B359" s="1089"/>
      <c r="C359" s="2050"/>
      <c r="D359" s="2051"/>
      <c r="E359" s="1125"/>
      <c r="F359" s="2002"/>
      <c r="G359" s="2005"/>
      <c r="H359" s="2011"/>
      <c r="I359" s="2005"/>
      <c r="J359" s="2005"/>
      <c r="K359" s="2052"/>
      <c r="L359" s="2005"/>
      <c r="M359" s="2011"/>
      <c r="N359" s="2004"/>
      <c r="O359" s="2052"/>
      <c r="P359" s="2004"/>
      <c r="Q359" s="2004"/>
      <c r="R359" s="2004"/>
      <c r="S359" s="2004"/>
      <c r="T359" s="2004"/>
      <c r="U359" s="2004"/>
      <c r="V359" s="2004"/>
      <c r="W359" s="2004"/>
      <c r="X359" s="2004"/>
    </row>
    <row r="360" spans="1:24" s="993" customFormat="1" ht="14.25" customHeight="1">
      <c r="A360" s="7" t="s">
        <v>12426</v>
      </c>
      <c r="B360" s="2007"/>
      <c r="C360" s="2050"/>
      <c r="D360" s="2051"/>
      <c r="E360" s="2002"/>
      <c r="F360" s="2002"/>
      <c r="G360" s="2005"/>
      <c r="H360" s="2011"/>
      <c r="I360" s="2005"/>
      <c r="J360" s="2005"/>
      <c r="K360" s="2052"/>
      <c r="L360" s="2005"/>
      <c r="M360" s="2011"/>
      <c r="N360" s="2004"/>
      <c r="O360" s="2052"/>
      <c r="P360" s="2004"/>
      <c r="Q360" s="2004"/>
      <c r="R360" s="2004"/>
      <c r="S360" s="2004"/>
      <c r="T360" s="2004"/>
      <c r="U360" s="2004"/>
      <c r="V360" s="2004"/>
      <c r="W360" s="2004"/>
      <c r="X360" s="2004"/>
    </row>
    <row r="361" spans="1:24" s="993" customFormat="1" ht="14.25" customHeight="1">
      <c r="A361" s="1105">
        <v>5203120</v>
      </c>
      <c r="B361" s="1089" t="s">
        <v>9497</v>
      </c>
      <c r="C361" s="2050" t="s">
        <v>12427</v>
      </c>
      <c r="D361" s="2051">
        <v>2575</v>
      </c>
      <c r="E361" s="1125">
        <v>265000</v>
      </c>
      <c r="F361" s="2002">
        <v>107000</v>
      </c>
      <c r="G361" s="2005" t="s">
        <v>64</v>
      </c>
      <c r="H361" s="2011">
        <v>43182</v>
      </c>
      <c r="I361" s="2005" t="s">
        <v>513</v>
      </c>
      <c r="J361" s="1099" t="s">
        <v>449</v>
      </c>
      <c r="K361" s="2052"/>
      <c r="L361" s="2005" t="s">
        <v>2065</v>
      </c>
      <c r="M361" s="2011">
        <v>43251</v>
      </c>
      <c r="N361" s="2004" t="s">
        <v>728</v>
      </c>
      <c r="O361" s="2096" t="s">
        <v>12428</v>
      </c>
      <c r="P361" s="2004"/>
      <c r="Q361" s="2004"/>
      <c r="R361" s="2004"/>
      <c r="S361" s="2004"/>
      <c r="T361" s="2004"/>
      <c r="U361" s="2004"/>
      <c r="V361" s="2004"/>
      <c r="W361" s="2004"/>
      <c r="X361" s="2004"/>
    </row>
    <row r="362" spans="1:24" s="993" customFormat="1" ht="14.25" customHeight="1">
      <c r="A362" s="40"/>
      <c r="B362" s="2007" t="s">
        <v>12429</v>
      </c>
      <c r="C362" s="2050" t="s">
        <v>9501</v>
      </c>
      <c r="D362" s="2051">
        <v>100</v>
      </c>
      <c r="E362" s="2002"/>
      <c r="F362" s="2002"/>
      <c r="G362" s="2005"/>
      <c r="H362" s="2011"/>
      <c r="I362" s="2005"/>
      <c r="J362" s="2005"/>
      <c r="K362" s="2052"/>
      <c r="L362" s="2005"/>
      <c r="M362" s="2011"/>
      <c r="N362" s="2004"/>
      <c r="O362" s="2052"/>
      <c r="P362" s="2004"/>
      <c r="Q362" s="2004"/>
      <c r="R362" s="2004"/>
      <c r="S362" s="2004"/>
      <c r="T362" s="2004"/>
      <c r="U362" s="2004"/>
      <c r="V362" s="2004"/>
      <c r="W362" s="2004"/>
      <c r="X362" s="2004"/>
    </row>
    <row r="363" spans="1:24" s="1130" customFormat="1" ht="14.25" customHeight="1">
      <c r="A363" s="40"/>
      <c r="B363" s="1089"/>
      <c r="C363" s="2050"/>
      <c r="D363" s="2051"/>
      <c r="E363" s="1125"/>
      <c r="F363" s="2002"/>
      <c r="G363" s="2005"/>
      <c r="H363" s="2011"/>
      <c r="I363" s="2005"/>
      <c r="J363" s="2005"/>
      <c r="K363" s="2052"/>
      <c r="L363" s="2005"/>
      <c r="M363" s="2011"/>
      <c r="N363" s="2004"/>
      <c r="O363" s="2052"/>
      <c r="P363" s="2004"/>
      <c r="Q363" s="2004"/>
      <c r="R363" s="2004"/>
      <c r="S363" s="2004"/>
      <c r="T363" s="2004"/>
      <c r="U363" s="2004"/>
      <c r="V363" s="2004"/>
      <c r="W363" s="2004"/>
      <c r="X363" s="2004"/>
    </row>
    <row r="364" spans="1:24" s="1150" customFormat="1" ht="14.25" customHeight="1">
      <c r="A364" s="7" t="s">
        <v>12430</v>
      </c>
      <c r="B364" s="2007"/>
      <c r="C364" s="650" t="s">
        <v>12431</v>
      </c>
      <c r="D364" s="2051"/>
      <c r="E364" s="2002"/>
      <c r="F364" s="2002"/>
      <c r="G364" s="2005"/>
      <c r="H364" s="2011"/>
      <c r="I364" s="2005"/>
      <c r="J364" s="2005"/>
      <c r="K364" s="2052"/>
      <c r="L364" s="2005"/>
      <c r="M364" s="2011"/>
      <c r="N364" s="2004"/>
      <c r="O364" s="2052"/>
      <c r="P364" s="2004"/>
      <c r="Q364" s="2004"/>
      <c r="R364" s="2004"/>
      <c r="S364" s="2004"/>
      <c r="T364" s="2004"/>
      <c r="U364" s="2004"/>
      <c r="V364" s="2004"/>
      <c r="W364" s="2004"/>
      <c r="X364" s="2004"/>
    </row>
    <row r="365" spans="1:24" s="1150" customFormat="1" ht="14.25" customHeight="1">
      <c r="A365" s="1105">
        <v>5203154</v>
      </c>
      <c r="B365" s="2007" t="s">
        <v>9497</v>
      </c>
      <c r="C365" s="2050" t="s">
        <v>12432</v>
      </c>
      <c r="D365" s="2051">
        <v>2350</v>
      </c>
      <c r="E365" s="1125">
        <v>242000</v>
      </c>
      <c r="F365" s="2002">
        <v>85000</v>
      </c>
      <c r="G365" s="2005" t="s">
        <v>64</v>
      </c>
      <c r="H365" s="2011">
        <v>43189</v>
      </c>
      <c r="I365" s="2005" t="s">
        <v>7140</v>
      </c>
      <c r="J365" s="1099" t="s">
        <v>449</v>
      </c>
      <c r="K365" s="2052"/>
      <c r="L365" s="2005" t="s">
        <v>41</v>
      </c>
      <c r="M365" s="2011">
        <v>43237</v>
      </c>
      <c r="N365" s="2004" t="s">
        <v>728</v>
      </c>
      <c r="O365" s="1136" t="s">
        <v>12433</v>
      </c>
      <c r="P365" s="2004"/>
      <c r="Q365" s="2004"/>
      <c r="R365" s="2004"/>
      <c r="S365" s="2004"/>
      <c r="T365" s="2004"/>
      <c r="U365" s="2004"/>
      <c r="V365" s="2004"/>
      <c r="W365" s="2004"/>
      <c r="X365" s="2004"/>
    </row>
    <row r="366" spans="1:24" s="1150" customFormat="1" ht="14.25" customHeight="1">
      <c r="A366" s="1105"/>
      <c r="B366" s="2007" t="s">
        <v>12434</v>
      </c>
      <c r="C366" s="2050" t="s">
        <v>9501</v>
      </c>
      <c r="D366" s="2051">
        <v>100</v>
      </c>
      <c r="E366" s="2002"/>
      <c r="F366" s="2002"/>
      <c r="G366" s="2005"/>
      <c r="H366" s="2011"/>
      <c r="I366" s="2005"/>
      <c r="J366" s="1100"/>
      <c r="K366" s="2052"/>
      <c r="L366" s="2005"/>
      <c r="M366" s="1508"/>
      <c r="N366" s="2004"/>
      <c r="O366" s="2005"/>
      <c r="P366" s="2004"/>
      <c r="Q366" s="2004"/>
      <c r="R366" s="2004"/>
      <c r="S366" s="2004"/>
      <c r="T366" s="2004"/>
      <c r="U366" s="2004"/>
      <c r="V366" s="2004"/>
      <c r="W366" s="2004"/>
      <c r="X366" s="2004"/>
    </row>
    <row r="367" spans="1:24" s="1130" customFormat="1" ht="14.25" customHeight="1">
      <c r="A367" s="40"/>
      <c r="B367" s="1089"/>
      <c r="C367" s="2050"/>
      <c r="D367" s="2051"/>
      <c r="E367" s="1125"/>
      <c r="F367" s="2002"/>
      <c r="G367" s="2005"/>
      <c r="H367" s="2011"/>
      <c r="I367" s="2005"/>
      <c r="J367" s="2005"/>
      <c r="K367" s="2052"/>
      <c r="L367" s="2005"/>
      <c r="M367" s="2011"/>
      <c r="N367" s="2004"/>
      <c r="O367" s="2005"/>
      <c r="P367" s="2004"/>
      <c r="Q367" s="2004"/>
      <c r="R367" s="2004"/>
      <c r="S367" s="2004"/>
      <c r="T367" s="2004"/>
      <c r="U367" s="2004"/>
      <c r="V367" s="2004"/>
      <c r="W367" s="2004"/>
      <c r="X367" s="2004"/>
    </row>
    <row r="368" spans="1:24" s="1130" customFormat="1" ht="14.25" customHeight="1">
      <c r="A368" s="40"/>
      <c r="B368" s="1089" t="s">
        <v>12435</v>
      </c>
      <c r="C368" s="2050"/>
      <c r="D368" s="2051"/>
      <c r="E368" s="1125"/>
      <c r="F368" s="2002"/>
      <c r="G368" s="2005"/>
      <c r="H368" s="2011"/>
      <c r="I368" s="2005"/>
      <c r="J368" s="2005"/>
      <c r="K368" s="2052"/>
      <c r="L368" s="2005"/>
      <c r="M368" s="2011"/>
      <c r="N368" s="2004"/>
      <c r="O368" s="2005"/>
      <c r="P368" s="2004"/>
      <c r="Q368" s="2004"/>
      <c r="R368" s="2004"/>
      <c r="S368" s="2004"/>
      <c r="T368" s="2004"/>
      <c r="U368" s="2004"/>
      <c r="V368" s="2004"/>
      <c r="W368" s="2004"/>
      <c r="X368" s="2004"/>
    </row>
    <row r="369" spans="1:24" s="1130" customFormat="1" ht="14.25" customHeight="1">
      <c r="A369" s="40"/>
      <c r="B369" s="1089" t="s">
        <v>731</v>
      </c>
      <c r="C369" s="2050"/>
      <c r="D369" s="2051"/>
      <c r="E369" s="1125"/>
      <c r="F369" s="2002"/>
      <c r="G369" s="2005"/>
      <c r="H369" s="2011"/>
      <c r="I369" s="2005"/>
      <c r="J369" s="2005"/>
      <c r="K369" s="2052"/>
      <c r="L369" s="2005"/>
      <c r="M369" s="2011"/>
      <c r="N369" s="2004"/>
      <c r="O369" s="2005"/>
      <c r="P369" s="2004"/>
      <c r="Q369" s="2004"/>
      <c r="R369" s="2004"/>
      <c r="S369" s="2004"/>
      <c r="T369" s="2004"/>
      <c r="U369" s="2004"/>
      <c r="V369" s="2004"/>
      <c r="W369" s="2004"/>
      <c r="X369" s="2004"/>
    </row>
    <row r="370" spans="1:24" s="1130" customFormat="1" ht="14.25" customHeight="1">
      <c r="A370" s="40"/>
      <c r="B370" s="1089"/>
      <c r="C370" s="2050"/>
      <c r="D370" s="2051"/>
      <c r="E370" s="1125"/>
      <c r="F370" s="2002"/>
      <c r="G370" s="2005"/>
      <c r="H370" s="2011"/>
      <c r="I370" s="2005"/>
      <c r="J370" s="2005"/>
      <c r="K370" s="2052"/>
      <c r="L370" s="2005"/>
      <c r="M370" s="2011"/>
      <c r="N370" s="2004"/>
      <c r="O370" s="2005"/>
      <c r="P370" s="2004"/>
      <c r="Q370" s="2004"/>
      <c r="R370" s="2004"/>
      <c r="S370" s="2004"/>
      <c r="T370" s="2004"/>
      <c r="U370" s="2004"/>
      <c r="V370" s="2004"/>
      <c r="W370" s="2004"/>
      <c r="X370" s="2004"/>
    </row>
    <row r="371" spans="1:24" s="1137" customFormat="1" ht="14.25" customHeight="1">
      <c r="A371" s="1897"/>
      <c r="B371" s="1918"/>
      <c r="C371" s="2236"/>
      <c r="D371" s="2237"/>
      <c r="E371" s="1919"/>
      <c r="F371" s="2111"/>
      <c r="G371" s="2019"/>
      <c r="H371" s="2022"/>
      <c r="I371" s="2019"/>
      <c r="J371" s="2019"/>
      <c r="K371" s="2080"/>
      <c r="L371" s="2019"/>
      <c r="M371" s="2022"/>
      <c r="N371" s="2023"/>
      <c r="O371" s="2019"/>
      <c r="P371" s="2023"/>
      <c r="Q371" s="2023"/>
      <c r="R371" s="2023"/>
      <c r="S371" s="2023"/>
      <c r="T371" s="2023"/>
      <c r="U371" s="2023"/>
      <c r="V371" s="2023"/>
      <c r="W371" s="2023"/>
      <c r="X371" s="2023"/>
    </row>
    <row r="372" spans="1:24" s="993" customFormat="1" ht="14.25" customHeight="1">
      <c r="A372" s="7" t="s">
        <v>12436</v>
      </c>
      <c r="B372" s="2007"/>
      <c r="C372" s="650" t="s">
        <v>12414</v>
      </c>
      <c r="D372" s="2051"/>
      <c r="E372" s="2002"/>
      <c r="F372" s="2002"/>
      <c r="G372" s="2005"/>
      <c r="H372" s="2011"/>
      <c r="I372" s="2005"/>
      <c r="J372" s="2005"/>
      <c r="K372" s="2052"/>
      <c r="L372" s="2005"/>
      <c r="M372" s="2011"/>
      <c r="N372" s="2004"/>
      <c r="O372" s="2005"/>
      <c r="P372" s="2004"/>
      <c r="Q372" s="2004"/>
      <c r="R372" s="2004"/>
      <c r="S372" s="2004"/>
      <c r="T372" s="2004"/>
      <c r="U372" s="2004"/>
      <c r="V372" s="2004"/>
      <c r="W372" s="2004"/>
      <c r="X372" s="2004"/>
    </row>
    <row r="373" spans="1:24" s="1142" customFormat="1" ht="14.25" customHeight="1">
      <c r="A373" s="1105">
        <v>5203098</v>
      </c>
      <c r="B373" s="2007" t="s">
        <v>12437</v>
      </c>
      <c r="C373" s="2050" t="s">
        <v>12438</v>
      </c>
      <c r="D373" s="2051">
        <v>3650</v>
      </c>
      <c r="E373" s="2002">
        <v>378000</v>
      </c>
      <c r="F373" s="2002">
        <v>219000</v>
      </c>
      <c r="G373" s="2005" t="s">
        <v>64</v>
      </c>
      <c r="H373" s="2011">
        <v>43179</v>
      </c>
      <c r="I373" s="2005" t="s">
        <v>334</v>
      </c>
      <c r="J373" s="1099" t="s">
        <v>449</v>
      </c>
      <c r="K373" s="2052"/>
      <c r="L373" s="2005" t="s">
        <v>67</v>
      </c>
      <c r="M373" s="2011">
        <v>43258</v>
      </c>
      <c r="N373" s="2004" t="s">
        <v>728</v>
      </c>
      <c r="O373" s="1136" t="s">
        <v>12439</v>
      </c>
      <c r="P373" s="2004"/>
      <c r="Q373" s="2004"/>
      <c r="R373" s="2004"/>
      <c r="S373" s="2004"/>
      <c r="T373" s="2004"/>
      <c r="U373" s="2004"/>
      <c r="V373" s="2004"/>
      <c r="W373" s="2004"/>
      <c r="X373" s="2004"/>
    </row>
    <row r="374" spans="1:24" s="1142" customFormat="1" ht="14.25" customHeight="1">
      <c r="A374" s="40"/>
      <c r="B374" s="2007" t="s">
        <v>12440</v>
      </c>
      <c r="C374" s="2050" t="s">
        <v>9501</v>
      </c>
      <c r="D374" s="2051">
        <v>100</v>
      </c>
      <c r="E374" s="2002"/>
      <c r="F374" s="2002"/>
      <c r="G374" s="2005"/>
      <c r="H374" s="2011"/>
      <c r="I374" s="2005"/>
      <c r="J374" s="2005"/>
      <c r="K374" s="2052"/>
      <c r="L374" s="2005"/>
      <c r="M374" s="2011"/>
      <c r="N374" s="2004"/>
      <c r="O374" s="2005"/>
      <c r="P374" s="2004"/>
      <c r="Q374" s="2004"/>
      <c r="R374" s="2004"/>
      <c r="S374" s="2004"/>
      <c r="T374" s="2004"/>
      <c r="U374" s="2004"/>
      <c r="V374" s="2004"/>
      <c r="W374" s="2004"/>
      <c r="X374" s="2004"/>
    </row>
    <row r="375" spans="1:24" s="993" customFormat="1" ht="14.25" customHeight="1">
      <c r="A375" s="40"/>
      <c r="B375" s="1089"/>
      <c r="C375" s="2050"/>
      <c r="D375" s="2051"/>
      <c r="E375" s="2002"/>
      <c r="F375" s="2002"/>
      <c r="G375" s="2005"/>
      <c r="H375" s="2011"/>
      <c r="I375" s="2005"/>
      <c r="J375" s="2005"/>
      <c r="K375" s="2052"/>
      <c r="L375" s="2005"/>
      <c r="M375" s="2011"/>
      <c r="N375" s="2004"/>
      <c r="O375" s="2005"/>
      <c r="P375" s="2004"/>
      <c r="Q375" s="2004"/>
      <c r="R375" s="2004"/>
      <c r="S375" s="2004"/>
      <c r="T375" s="2004"/>
      <c r="U375" s="2004"/>
      <c r="V375" s="2004"/>
      <c r="W375" s="2004"/>
      <c r="X375" s="2004"/>
    </row>
    <row r="376" spans="1:24" s="993" customFormat="1" ht="14.25" customHeight="1">
      <c r="A376" s="7" t="s">
        <v>9463</v>
      </c>
      <c r="B376" s="2007"/>
      <c r="C376" s="2050"/>
      <c r="D376" s="2051"/>
      <c r="E376" s="2002"/>
      <c r="F376" s="2002"/>
      <c r="G376" s="2005"/>
      <c r="H376" s="2011"/>
      <c r="I376" s="2005"/>
      <c r="J376" s="2005"/>
      <c r="K376" s="2052"/>
      <c r="L376" s="2005"/>
      <c r="M376" s="2011"/>
      <c r="N376" s="2004"/>
      <c r="O376" s="2005"/>
      <c r="P376" s="2004"/>
      <c r="Q376" s="2004"/>
      <c r="R376" s="2004"/>
      <c r="S376" s="2004"/>
      <c r="T376" s="2004"/>
      <c r="U376" s="2004"/>
      <c r="V376" s="2004"/>
      <c r="W376" s="2004"/>
      <c r="X376" s="2004"/>
    </row>
    <row r="377" spans="1:24" s="1142" customFormat="1" ht="14.25" customHeight="1">
      <c r="A377" s="1105">
        <v>5203113</v>
      </c>
      <c r="B377" s="1089" t="s">
        <v>12406</v>
      </c>
      <c r="C377" s="2050" t="s">
        <v>12441</v>
      </c>
      <c r="D377" s="2051">
        <v>2550</v>
      </c>
      <c r="E377" s="1125">
        <v>263000</v>
      </c>
      <c r="F377" s="2002">
        <v>105000</v>
      </c>
      <c r="G377" s="2005" t="s">
        <v>25</v>
      </c>
      <c r="H377" s="2011">
        <v>43181</v>
      </c>
      <c r="I377" s="2005" t="s">
        <v>219</v>
      </c>
      <c r="J377" s="2005"/>
      <c r="K377" s="2052"/>
      <c r="L377" s="2005" t="s">
        <v>107</v>
      </c>
      <c r="M377" s="2011">
        <v>43256</v>
      </c>
      <c r="N377" s="2004" t="s">
        <v>728</v>
      </c>
      <c r="O377" s="2098" t="s">
        <v>2265</v>
      </c>
      <c r="P377" s="2004"/>
      <c r="Q377" s="2004"/>
      <c r="R377" s="2004"/>
      <c r="S377" s="2004"/>
      <c r="T377" s="2004"/>
      <c r="U377" s="2004"/>
      <c r="V377" s="2004"/>
      <c r="W377" s="2004"/>
      <c r="X377" s="2004"/>
    </row>
    <row r="378" spans="1:24" s="1130" customFormat="1" ht="14.25" customHeight="1">
      <c r="A378" s="40"/>
      <c r="B378" s="1089"/>
      <c r="C378" s="2050"/>
      <c r="D378" s="2051"/>
      <c r="E378" s="1125"/>
      <c r="F378" s="2002"/>
      <c r="G378" s="2005"/>
      <c r="H378" s="2011"/>
      <c r="I378" s="2005"/>
      <c r="J378" s="2005"/>
      <c r="K378" s="2052"/>
      <c r="L378" s="2005"/>
      <c r="M378" s="2011"/>
      <c r="N378" s="2004"/>
      <c r="O378" s="2005"/>
      <c r="P378" s="2004"/>
      <c r="Q378" s="2004"/>
      <c r="R378" s="2004"/>
      <c r="S378" s="2004"/>
      <c r="T378" s="2004"/>
      <c r="U378" s="2004"/>
      <c r="V378" s="2004"/>
      <c r="W378" s="2004"/>
      <c r="X378" s="2004"/>
    </row>
    <row r="379" spans="1:24" s="1150" customFormat="1" ht="14.25" customHeight="1">
      <c r="A379" s="7" t="s">
        <v>12436</v>
      </c>
      <c r="B379" s="2007"/>
      <c r="C379" s="650" t="s">
        <v>12431</v>
      </c>
      <c r="D379" s="2051"/>
      <c r="E379" s="2002"/>
      <c r="F379" s="2002"/>
      <c r="G379" s="2005"/>
      <c r="H379" s="2011"/>
      <c r="I379" s="2005"/>
      <c r="J379" s="1100"/>
      <c r="K379" s="2052"/>
      <c r="L379" s="2005"/>
      <c r="M379" s="1508"/>
      <c r="N379" s="2004"/>
      <c r="O379" s="2005"/>
      <c r="P379" s="2004"/>
      <c r="Q379" s="2004"/>
      <c r="R379" s="2004"/>
      <c r="S379" s="2004"/>
      <c r="T379" s="2004"/>
      <c r="U379" s="2004"/>
      <c r="V379" s="2004"/>
      <c r="W379" s="2004"/>
      <c r="X379" s="2004"/>
    </row>
    <row r="380" spans="1:24" s="1150" customFormat="1" ht="14.25" customHeight="1">
      <c r="A380" s="1105">
        <v>5203160</v>
      </c>
      <c r="B380" s="2007" t="s">
        <v>9507</v>
      </c>
      <c r="C380" s="2050" t="s">
        <v>12442</v>
      </c>
      <c r="D380" s="2051">
        <v>2350</v>
      </c>
      <c r="E380" s="1125">
        <v>242000</v>
      </c>
      <c r="F380" s="2002">
        <v>88000</v>
      </c>
      <c r="G380" s="2005" t="s">
        <v>25</v>
      </c>
      <c r="H380" s="2011">
        <v>43190</v>
      </c>
      <c r="I380" s="2005" t="s">
        <v>394</v>
      </c>
      <c r="J380" s="1099" t="s">
        <v>449</v>
      </c>
      <c r="K380" s="2052"/>
      <c r="L380" s="2005" t="s">
        <v>67</v>
      </c>
      <c r="M380" s="2011">
        <v>43258</v>
      </c>
      <c r="N380" s="2004" t="s">
        <v>728</v>
      </c>
      <c r="O380" s="1136" t="s">
        <v>12443</v>
      </c>
      <c r="P380" s="2004"/>
      <c r="Q380" s="2004"/>
      <c r="R380" s="2004"/>
      <c r="S380" s="2004"/>
      <c r="T380" s="2004"/>
      <c r="U380" s="2004"/>
      <c r="V380" s="2004"/>
      <c r="W380" s="2004"/>
      <c r="X380" s="2004"/>
    </row>
    <row r="381" spans="1:24" s="1150" customFormat="1" ht="14.25" customHeight="1">
      <c r="A381" s="1105"/>
      <c r="B381" s="2007" t="s">
        <v>12444</v>
      </c>
      <c r="C381" s="2050" t="s">
        <v>9501</v>
      </c>
      <c r="D381" s="2051">
        <v>100</v>
      </c>
      <c r="E381" s="1125"/>
      <c r="F381" s="2002"/>
      <c r="G381" s="2005"/>
      <c r="H381" s="2011"/>
      <c r="I381" s="2005"/>
      <c r="J381" s="1100"/>
      <c r="K381" s="2052"/>
      <c r="L381" s="2005"/>
      <c r="M381" s="2011"/>
      <c r="N381" s="2004"/>
      <c r="O381" s="1151"/>
      <c r="P381" s="2004"/>
      <c r="Q381" s="2004"/>
      <c r="R381" s="2004"/>
      <c r="S381" s="2004"/>
      <c r="T381" s="2004"/>
      <c r="U381" s="2004"/>
      <c r="V381" s="2004"/>
      <c r="W381" s="2004"/>
      <c r="X381" s="2004"/>
    </row>
    <row r="382" spans="1:24" s="1150" customFormat="1" ht="14.25" customHeight="1">
      <c r="A382" s="1105">
        <v>5203162</v>
      </c>
      <c r="B382" s="2007" t="s">
        <v>9680</v>
      </c>
      <c r="C382" s="2050" t="s">
        <v>12445</v>
      </c>
      <c r="D382" s="2051">
        <v>3000</v>
      </c>
      <c r="E382" s="1125">
        <v>309000</v>
      </c>
      <c r="F382" s="2002">
        <v>130000</v>
      </c>
      <c r="G382" s="2005" t="s">
        <v>25</v>
      </c>
      <c r="H382" s="2011">
        <v>43190</v>
      </c>
      <c r="I382" s="2005" t="s">
        <v>394</v>
      </c>
      <c r="J382" s="1099" t="s">
        <v>449</v>
      </c>
      <c r="K382" s="2052"/>
      <c r="L382" s="2005" t="s">
        <v>67</v>
      </c>
      <c r="M382" s="2011">
        <v>43258</v>
      </c>
      <c r="N382" s="2004" t="s">
        <v>728</v>
      </c>
      <c r="O382" s="1136" t="s">
        <v>12446</v>
      </c>
      <c r="P382" s="2004"/>
      <c r="Q382" s="2004"/>
      <c r="R382" s="2004"/>
      <c r="S382" s="2004"/>
      <c r="T382" s="2004"/>
      <c r="U382" s="2004"/>
      <c r="V382" s="2004"/>
      <c r="W382" s="2004"/>
      <c r="X382" s="2004"/>
    </row>
    <row r="383" spans="1:24" s="1150" customFormat="1" ht="14.25" customHeight="1">
      <c r="A383" s="1105"/>
      <c r="B383" s="2007" t="s">
        <v>12447</v>
      </c>
      <c r="C383" s="2050" t="s">
        <v>9501</v>
      </c>
      <c r="D383" s="2051">
        <v>100</v>
      </c>
      <c r="E383" s="2002"/>
      <c r="F383" s="2002"/>
      <c r="G383" s="2005"/>
      <c r="H383" s="2011"/>
      <c r="I383" s="2005"/>
      <c r="J383" s="1100"/>
      <c r="K383" s="2052"/>
      <c r="L383" s="2005"/>
      <c r="M383" s="1508"/>
      <c r="N383" s="2004"/>
      <c r="O383" s="2005"/>
      <c r="P383" s="2004"/>
      <c r="Q383" s="2004"/>
      <c r="R383" s="2004"/>
      <c r="S383" s="2004"/>
      <c r="T383" s="2004"/>
      <c r="U383" s="2004"/>
      <c r="V383" s="2004"/>
      <c r="W383" s="2004"/>
      <c r="X383" s="2004"/>
    </row>
    <row r="384" spans="1:24" s="993" customFormat="1" ht="14.25" customHeight="1">
      <c r="A384" s="40"/>
      <c r="B384" s="2007"/>
      <c r="C384" s="2050"/>
      <c r="D384" s="2051"/>
      <c r="E384" s="2002"/>
      <c r="F384" s="2002"/>
      <c r="G384" s="2005"/>
      <c r="H384" s="2011"/>
      <c r="I384" s="2005"/>
      <c r="J384" s="2005"/>
      <c r="K384" s="2052"/>
      <c r="L384" s="2005"/>
      <c r="M384" s="2011"/>
      <c r="N384" s="2004"/>
      <c r="O384" s="2005"/>
      <c r="P384" s="2004"/>
      <c r="Q384" s="2004"/>
      <c r="R384" s="2004"/>
      <c r="S384" s="2004"/>
      <c r="T384" s="2004"/>
      <c r="U384" s="2004"/>
      <c r="V384" s="2004"/>
      <c r="W384" s="2004"/>
      <c r="X384" s="2004"/>
    </row>
    <row r="385" spans="1:24" s="1153" customFormat="1" ht="14.25" customHeight="1">
      <c r="A385" s="7" t="s">
        <v>12448</v>
      </c>
      <c r="B385" s="2007"/>
      <c r="C385" s="2050"/>
      <c r="D385" s="2051"/>
      <c r="E385" s="2002"/>
      <c r="F385" s="2002"/>
      <c r="G385" s="2005"/>
      <c r="H385" s="2011"/>
      <c r="I385" s="2005"/>
      <c r="J385" s="2005"/>
      <c r="K385" s="2052"/>
      <c r="L385" s="2005"/>
      <c r="M385" s="2011"/>
      <c r="N385" s="2004"/>
      <c r="O385" s="2005"/>
      <c r="P385" s="2004"/>
      <c r="Q385" s="2004"/>
      <c r="R385" s="2004"/>
      <c r="S385" s="2004"/>
      <c r="T385" s="2004"/>
      <c r="U385" s="2004"/>
      <c r="V385" s="2004"/>
      <c r="W385" s="2004"/>
      <c r="X385" s="2004"/>
    </row>
    <row r="386" spans="1:24" s="1153" customFormat="1" ht="14.25" customHeight="1">
      <c r="A386" s="1105">
        <v>5204007</v>
      </c>
      <c r="B386" s="1089" t="s">
        <v>12449</v>
      </c>
      <c r="C386" s="2050" t="s">
        <v>12450</v>
      </c>
      <c r="D386" s="2051">
        <v>5950</v>
      </c>
      <c r="E386" s="1125">
        <v>613000</v>
      </c>
      <c r="F386" s="2002">
        <v>430000</v>
      </c>
      <c r="G386" s="2005" t="s">
        <v>2278</v>
      </c>
      <c r="H386" s="2011">
        <v>43194</v>
      </c>
      <c r="I386" s="2005" t="s">
        <v>87</v>
      </c>
      <c r="J386" s="2005"/>
      <c r="K386" s="2052"/>
      <c r="L386" s="2005" t="s">
        <v>107</v>
      </c>
      <c r="M386" s="2011">
        <v>43256</v>
      </c>
      <c r="N386" s="2004" t="s">
        <v>728</v>
      </c>
      <c r="O386" s="2098" t="s">
        <v>12451</v>
      </c>
      <c r="P386" s="2004"/>
      <c r="Q386" s="2004"/>
      <c r="R386" s="2004"/>
      <c r="S386" s="2004"/>
      <c r="T386" s="2004"/>
      <c r="U386" s="2004"/>
      <c r="V386" s="2004"/>
      <c r="W386" s="2004"/>
      <c r="X386" s="2004"/>
    </row>
    <row r="387" spans="1:24" s="1130" customFormat="1" ht="14.25" customHeight="1">
      <c r="A387" s="40"/>
      <c r="B387" s="1089"/>
      <c r="C387" s="2050"/>
      <c r="D387" s="2051"/>
      <c r="E387" s="1125"/>
      <c r="F387" s="2002"/>
      <c r="G387" s="2005"/>
      <c r="H387" s="2011"/>
      <c r="I387" s="2005"/>
      <c r="J387" s="2005"/>
      <c r="K387" s="2052"/>
      <c r="L387" s="2005"/>
      <c r="M387" s="2011"/>
      <c r="N387" s="2004"/>
      <c r="O387" s="2005"/>
      <c r="P387" s="2004"/>
      <c r="Q387" s="2004"/>
      <c r="R387" s="2004"/>
      <c r="S387" s="2004"/>
      <c r="T387" s="2004"/>
      <c r="U387" s="2004"/>
      <c r="V387" s="2004"/>
      <c r="W387" s="2004"/>
      <c r="X387" s="2004"/>
    </row>
    <row r="388" spans="1:24" s="1130" customFormat="1" ht="14.25" customHeight="1">
      <c r="A388" s="40"/>
      <c r="B388" s="1089" t="s">
        <v>12452</v>
      </c>
      <c r="C388" s="2050"/>
      <c r="D388" s="2051"/>
      <c r="E388" s="1125"/>
      <c r="F388" s="2002"/>
      <c r="G388" s="2005"/>
      <c r="H388" s="2011"/>
      <c r="I388" s="2005"/>
      <c r="J388" s="2005"/>
      <c r="K388" s="2052"/>
      <c r="L388" s="2005"/>
      <c r="M388" s="2011"/>
      <c r="N388" s="2004"/>
      <c r="O388" s="2005"/>
      <c r="P388" s="2004"/>
      <c r="Q388" s="2004"/>
      <c r="R388" s="2004"/>
      <c r="S388" s="2004"/>
      <c r="T388" s="2004"/>
      <c r="U388" s="2004"/>
      <c r="V388" s="2004"/>
      <c r="W388" s="2004"/>
      <c r="X388" s="2004"/>
    </row>
    <row r="389" spans="1:24" s="1130" customFormat="1" ht="14.25" customHeight="1">
      <c r="A389" s="40"/>
      <c r="B389" s="1089" t="s">
        <v>731</v>
      </c>
      <c r="C389" s="2050"/>
      <c r="D389" s="2051"/>
      <c r="E389" s="1125"/>
      <c r="F389" s="2002"/>
      <c r="G389" s="2005"/>
      <c r="H389" s="2011"/>
      <c r="I389" s="2005"/>
      <c r="J389" s="2005"/>
      <c r="K389" s="2052"/>
      <c r="L389" s="2005"/>
      <c r="M389" s="2011"/>
      <c r="N389" s="2004"/>
      <c r="O389" s="2005"/>
      <c r="P389" s="2004"/>
      <c r="Q389" s="2004"/>
      <c r="R389" s="2004"/>
      <c r="S389" s="2004"/>
      <c r="T389" s="2004"/>
      <c r="U389" s="2004"/>
      <c r="V389" s="2004"/>
      <c r="W389" s="2004"/>
      <c r="X389" s="2004"/>
    </row>
    <row r="390" spans="1:24" s="1130" customFormat="1" ht="14.25" customHeight="1">
      <c r="A390" s="40"/>
      <c r="B390" s="1089"/>
      <c r="C390" s="2050"/>
      <c r="D390" s="2051"/>
      <c r="E390" s="1125"/>
      <c r="F390" s="2002"/>
      <c r="G390" s="2005"/>
      <c r="H390" s="2011"/>
      <c r="I390" s="2005"/>
      <c r="J390" s="2005"/>
      <c r="K390" s="2052"/>
      <c r="L390" s="2005"/>
      <c r="M390" s="2011"/>
      <c r="N390" s="2004"/>
      <c r="O390" s="2005"/>
      <c r="P390" s="2004"/>
      <c r="Q390" s="2004"/>
      <c r="R390" s="2004"/>
      <c r="S390" s="2004"/>
      <c r="T390" s="2004"/>
      <c r="U390" s="2004"/>
      <c r="V390" s="2004"/>
      <c r="W390" s="2004"/>
      <c r="X390" s="2004"/>
    </row>
    <row r="391" spans="1:24" s="993" customFormat="1" ht="14.25" customHeight="1">
      <c r="A391" s="7" t="s">
        <v>12453</v>
      </c>
      <c r="B391" s="2007"/>
      <c r="C391" s="650" t="s">
        <v>12431</v>
      </c>
      <c r="D391" s="2051"/>
      <c r="E391" s="2002"/>
      <c r="F391" s="2002"/>
      <c r="G391" s="2005"/>
      <c r="H391" s="2011"/>
      <c r="I391" s="2005"/>
      <c r="J391" s="2005"/>
      <c r="K391" s="2052"/>
      <c r="L391" s="2005"/>
      <c r="M391" s="2011"/>
      <c r="N391" s="2004"/>
      <c r="O391" s="2005"/>
      <c r="P391" s="2004"/>
      <c r="Q391" s="2004"/>
      <c r="R391" s="2004"/>
      <c r="S391" s="2004"/>
      <c r="T391" s="2004"/>
      <c r="U391" s="2004"/>
      <c r="V391" s="2004"/>
      <c r="W391" s="2004"/>
      <c r="X391" s="2004"/>
    </row>
    <row r="392" spans="1:24" s="993" customFormat="1" ht="14.25" customHeight="1">
      <c r="A392" s="1105">
        <v>5204084</v>
      </c>
      <c r="B392" s="2007" t="s">
        <v>12454</v>
      </c>
      <c r="C392" s="2050" t="s">
        <v>12455</v>
      </c>
      <c r="D392" s="2051">
        <v>2550</v>
      </c>
      <c r="E392" s="2002">
        <v>281000</v>
      </c>
      <c r="F392" s="2002">
        <v>112000</v>
      </c>
      <c r="G392" s="2005" t="s">
        <v>64</v>
      </c>
      <c r="H392" s="2011">
        <v>43213</v>
      </c>
      <c r="I392" s="2005" t="s">
        <v>1758</v>
      </c>
      <c r="J392" s="1099" t="s">
        <v>449</v>
      </c>
      <c r="K392" s="2052"/>
      <c r="L392" s="2005" t="s">
        <v>2065</v>
      </c>
      <c r="M392" s="2011">
        <v>43273</v>
      </c>
      <c r="N392" s="2004" t="s">
        <v>728</v>
      </c>
      <c r="O392" s="1136" t="s">
        <v>12456</v>
      </c>
      <c r="P392" s="2004"/>
      <c r="Q392" s="2004"/>
      <c r="R392" s="2004"/>
      <c r="S392" s="2004"/>
      <c r="T392" s="2004"/>
      <c r="U392" s="2004"/>
      <c r="V392" s="2004"/>
      <c r="W392" s="2004"/>
      <c r="X392" s="2004"/>
    </row>
    <row r="393" spans="1:24" s="993" customFormat="1" ht="14.25" customHeight="1">
      <c r="A393" s="40"/>
      <c r="B393" s="2007" t="s">
        <v>12457</v>
      </c>
      <c r="C393" s="2050" t="s">
        <v>12458</v>
      </c>
      <c r="D393" s="2051">
        <v>100</v>
      </c>
      <c r="E393" s="2002"/>
      <c r="F393" s="2002"/>
      <c r="G393" s="2005"/>
      <c r="H393" s="2011"/>
      <c r="I393" s="2005"/>
      <c r="J393" s="2005"/>
      <c r="K393" s="2052"/>
      <c r="L393" s="2005"/>
      <c r="M393" s="2011"/>
      <c r="N393" s="2004"/>
      <c r="O393" s="2005"/>
      <c r="P393" s="2004"/>
      <c r="Q393" s="2004"/>
      <c r="R393" s="2004"/>
      <c r="S393" s="2004"/>
      <c r="T393" s="2004"/>
      <c r="U393" s="2004"/>
      <c r="V393" s="2004"/>
      <c r="W393" s="2004"/>
      <c r="X393" s="2004"/>
    </row>
    <row r="394" spans="1:24" s="1130" customFormat="1" ht="14.25" customHeight="1">
      <c r="A394" s="40"/>
      <c r="B394" s="1089"/>
      <c r="C394" s="2050"/>
      <c r="D394" s="2051"/>
      <c r="E394" s="1125"/>
      <c r="F394" s="2002"/>
      <c r="G394" s="2005"/>
      <c r="H394" s="2011"/>
      <c r="I394" s="2005"/>
      <c r="J394" s="2005"/>
      <c r="K394" s="2052"/>
      <c r="L394" s="2005"/>
      <c r="M394" s="2011"/>
      <c r="N394" s="2004"/>
      <c r="O394" s="2005"/>
      <c r="P394" s="2004"/>
      <c r="Q394" s="2004"/>
      <c r="R394" s="2004"/>
      <c r="S394" s="2004"/>
      <c r="T394" s="2004"/>
      <c r="U394" s="2004"/>
      <c r="V394" s="2004"/>
      <c r="W394" s="2004"/>
      <c r="X394" s="2004"/>
    </row>
    <row r="395" spans="1:24" s="993" customFormat="1" ht="14.25" customHeight="1">
      <c r="A395" s="7" t="s">
        <v>11212</v>
      </c>
      <c r="B395" s="2007"/>
      <c r="C395" s="650" t="s">
        <v>12459</v>
      </c>
      <c r="D395" s="2051"/>
      <c r="E395" s="2002"/>
      <c r="F395" s="2002"/>
      <c r="G395" s="2005"/>
      <c r="H395" s="2011"/>
      <c r="I395" s="2005"/>
      <c r="J395" s="2005"/>
      <c r="K395" s="2052"/>
      <c r="L395" s="2005"/>
      <c r="M395" s="2011"/>
      <c r="N395" s="2004"/>
      <c r="O395" s="2005"/>
      <c r="P395" s="2004"/>
      <c r="Q395" s="2004"/>
      <c r="R395" s="2004"/>
      <c r="S395" s="2004"/>
      <c r="T395" s="2004"/>
      <c r="U395" s="2004"/>
      <c r="V395" s="2004"/>
      <c r="W395" s="2004"/>
      <c r="X395" s="2004"/>
    </row>
    <row r="396" spans="1:24" s="1150" customFormat="1" ht="14.25" customHeight="1">
      <c r="A396" s="57">
        <v>5205001</v>
      </c>
      <c r="B396" s="1089" t="s">
        <v>12460</v>
      </c>
      <c r="C396" s="1160" t="s">
        <v>12461</v>
      </c>
      <c r="D396" s="2051">
        <v>3150</v>
      </c>
      <c r="E396" s="2002">
        <v>331000</v>
      </c>
      <c r="F396" s="2002">
        <v>180000</v>
      </c>
      <c r="G396" s="2005" t="s">
        <v>1897</v>
      </c>
      <c r="H396" s="2011">
        <v>43227</v>
      </c>
      <c r="I396" s="2005" t="s">
        <v>1661</v>
      </c>
      <c r="J396" s="1100"/>
      <c r="K396" s="2052"/>
      <c r="L396" s="2005" t="s">
        <v>67</v>
      </c>
      <c r="M396" s="2011">
        <v>43274</v>
      </c>
      <c r="N396" s="2004" t="s">
        <v>728</v>
      </c>
      <c r="O396" s="2098" t="s">
        <v>2230</v>
      </c>
      <c r="P396" s="2004"/>
      <c r="Q396" s="2004"/>
      <c r="R396" s="2004"/>
      <c r="S396" s="2004"/>
      <c r="T396" s="2004"/>
      <c r="U396" s="2004"/>
      <c r="V396" s="2004"/>
      <c r="W396" s="2004"/>
      <c r="X396" s="2004"/>
    </row>
    <row r="397" spans="1:24" s="993" customFormat="1" ht="14.25" customHeight="1">
      <c r="A397" s="40">
        <v>5205124</v>
      </c>
      <c r="B397" s="1089" t="s">
        <v>9497</v>
      </c>
      <c r="C397" s="2050" t="s">
        <v>12462</v>
      </c>
      <c r="D397" s="2051">
        <v>2300</v>
      </c>
      <c r="E397" s="2002">
        <v>254000</v>
      </c>
      <c r="F397" s="2002">
        <v>85000</v>
      </c>
      <c r="G397" s="2005" t="s">
        <v>64</v>
      </c>
      <c r="H397" s="2011">
        <v>43246</v>
      </c>
      <c r="I397" s="2005" t="s">
        <v>2324</v>
      </c>
      <c r="J397" s="2005" t="s">
        <v>449</v>
      </c>
      <c r="K397" s="2052"/>
      <c r="L397" s="2005" t="s">
        <v>67</v>
      </c>
      <c r="M397" s="2011">
        <v>43274</v>
      </c>
      <c r="N397" s="2004" t="s">
        <v>728</v>
      </c>
      <c r="O397" s="1136" t="s">
        <v>12463</v>
      </c>
      <c r="P397" s="2004"/>
      <c r="Q397" s="2004"/>
      <c r="R397" s="2004"/>
      <c r="S397" s="2004"/>
      <c r="T397" s="2004"/>
      <c r="U397" s="2004"/>
      <c r="V397" s="2004"/>
      <c r="W397" s="2004"/>
      <c r="X397" s="2004"/>
    </row>
    <row r="398" spans="1:24" s="993" customFormat="1" ht="14.25" customHeight="1">
      <c r="A398" s="40"/>
      <c r="B398" s="2007" t="s">
        <v>12464</v>
      </c>
      <c r="C398" s="2050" t="s">
        <v>12458</v>
      </c>
      <c r="D398" s="2051">
        <v>100</v>
      </c>
      <c r="E398" s="2002"/>
      <c r="F398" s="2002"/>
      <c r="G398" s="2005"/>
      <c r="H398" s="2011"/>
      <c r="I398" s="2005"/>
      <c r="J398" s="2005"/>
      <c r="K398" s="2052"/>
      <c r="L398" s="2005"/>
      <c r="M398" s="2011"/>
      <c r="N398" s="2004"/>
      <c r="O398" s="2005"/>
      <c r="P398" s="2004"/>
      <c r="Q398" s="2004"/>
      <c r="R398" s="2004"/>
      <c r="S398" s="2004"/>
      <c r="T398" s="2004"/>
      <c r="U398" s="2004"/>
      <c r="V398" s="2004"/>
      <c r="W398" s="2004"/>
      <c r="X398" s="2004"/>
    </row>
    <row r="399" spans="1:24" s="993" customFormat="1" ht="14.25" customHeight="1">
      <c r="A399" s="40"/>
      <c r="B399" s="2007"/>
      <c r="C399" s="2050"/>
      <c r="D399" s="2051"/>
      <c r="E399" s="2002"/>
      <c r="F399" s="2002"/>
      <c r="G399" s="2005"/>
      <c r="H399" s="2011"/>
      <c r="I399" s="2005"/>
      <c r="J399" s="2005"/>
      <c r="K399" s="2052"/>
      <c r="L399" s="2005"/>
      <c r="M399" s="2011"/>
      <c r="N399" s="2004"/>
      <c r="O399" s="2005"/>
      <c r="P399" s="2004"/>
      <c r="Q399" s="2004"/>
      <c r="R399" s="2004"/>
      <c r="S399" s="2004"/>
      <c r="T399" s="2004"/>
      <c r="U399" s="2004"/>
      <c r="V399" s="2004"/>
      <c r="W399" s="2004"/>
      <c r="X399" s="2004"/>
    </row>
    <row r="400" spans="1:24" s="993" customFormat="1" ht="14.25" customHeight="1">
      <c r="A400" s="7" t="s">
        <v>12465</v>
      </c>
      <c r="B400" s="2007"/>
      <c r="C400" s="2050"/>
      <c r="D400" s="2051"/>
      <c r="E400" s="2002"/>
      <c r="F400" s="2002"/>
      <c r="G400" s="2005"/>
      <c r="H400" s="2011"/>
      <c r="I400" s="2005"/>
      <c r="J400" s="2005"/>
      <c r="K400" s="2052"/>
      <c r="L400" s="2005"/>
      <c r="M400" s="2011"/>
      <c r="N400" s="2004"/>
      <c r="O400" s="2005"/>
      <c r="P400" s="2004"/>
      <c r="Q400" s="2004"/>
      <c r="R400" s="2004"/>
      <c r="S400" s="2004"/>
      <c r="T400" s="2004"/>
      <c r="U400" s="2004"/>
      <c r="V400" s="2004"/>
      <c r="W400" s="2004"/>
      <c r="X400" s="2004"/>
    </row>
    <row r="401" spans="1:24" s="993" customFormat="1" ht="14.25" customHeight="1">
      <c r="A401" s="1105">
        <v>5204109</v>
      </c>
      <c r="B401" s="2007" t="s">
        <v>12460</v>
      </c>
      <c r="C401" s="1160" t="s">
        <v>12466</v>
      </c>
      <c r="D401" s="2051">
        <v>3300</v>
      </c>
      <c r="E401" s="2002">
        <v>347000</v>
      </c>
      <c r="F401" s="2002">
        <v>194000</v>
      </c>
      <c r="G401" s="2005" t="s">
        <v>391</v>
      </c>
      <c r="H401" s="2011">
        <v>43218</v>
      </c>
      <c r="I401" s="2005" t="s">
        <v>317</v>
      </c>
      <c r="J401" s="2005"/>
      <c r="K401" s="2052"/>
      <c r="L401" s="2005" t="s">
        <v>107</v>
      </c>
      <c r="M401" s="2011">
        <v>43278</v>
      </c>
      <c r="N401" s="2004" t="s">
        <v>728</v>
      </c>
      <c r="O401" s="2005" t="s">
        <v>2230</v>
      </c>
      <c r="P401" s="2004"/>
      <c r="Q401" s="2004"/>
      <c r="R401" s="2004"/>
      <c r="S401" s="2004"/>
      <c r="T401" s="2004"/>
      <c r="U401" s="2004"/>
      <c r="V401" s="2004"/>
      <c r="W401" s="2004"/>
      <c r="X401" s="2004"/>
    </row>
    <row r="402" spans="1:24" s="993" customFormat="1" ht="14.25" customHeight="1">
      <c r="A402" s="40">
        <v>5205100</v>
      </c>
      <c r="B402" s="2007" t="s">
        <v>9497</v>
      </c>
      <c r="C402" s="2050" t="s">
        <v>12467</v>
      </c>
      <c r="D402" s="2051">
        <v>2500</v>
      </c>
      <c r="E402" s="2002">
        <v>276000</v>
      </c>
      <c r="F402" s="2002">
        <v>105000</v>
      </c>
      <c r="G402" s="2005" t="s">
        <v>25</v>
      </c>
      <c r="H402" s="2011">
        <v>43244</v>
      </c>
      <c r="I402" s="2005" t="s">
        <v>448</v>
      </c>
      <c r="J402" s="2005" t="s">
        <v>449</v>
      </c>
      <c r="K402" s="2052"/>
      <c r="L402" s="2005" t="s">
        <v>107</v>
      </c>
      <c r="M402" s="2011">
        <v>43278</v>
      </c>
      <c r="N402" s="2004" t="s">
        <v>728</v>
      </c>
      <c r="O402" s="1136" t="s">
        <v>12468</v>
      </c>
      <c r="P402" s="2004"/>
      <c r="Q402" s="2004"/>
      <c r="R402" s="2004"/>
      <c r="S402" s="2004"/>
      <c r="T402" s="2004"/>
      <c r="U402" s="2004"/>
      <c r="V402" s="2004"/>
      <c r="W402" s="2004"/>
      <c r="X402" s="2004"/>
    </row>
    <row r="403" spans="1:24" s="993" customFormat="1" ht="14.25" customHeight="1">
      <c r="A403" s="40"/>
      <c r="B403" s="2007" t="s">
        <v>12469</v>
      </c>
      <c r="C403" s="2050" t="s">
        <v>12458</v>
      </c>
      <c r="D403" s="2051">
        <v>100</v>
      </c>
      <c r="E403" s="2002"/>
      <c r="F403" s="2002"/>
      <c r="G403" s="2005"/>
      <c r="H403" s="2011"/>
      <c r="I403" s="2005"/>
      <c r="J403" s="2005"/>
      <c r="K403" s="2052"/>
      <c r="L403" s="2005"/>
      <c r="M403" s="2011"/>
      <c r="N403" s="2004"/>
      <c r="O403" s="2005"/>
      <c r="P403" s="2004"/>
      <c r="Q403" s="2004"/>
      <c r="R403" s="2004"/>
      <c r="S403" s="2004"/>
      <c r="T403" s="2004"/>
      <c r="U403" s="2004"/>
      <c r="V403" s="2004"/>
      <c r="W403" s="2004"/>
      <c r="X403" s="2004"/>
    </row>
    <row r="404" spans="1:24" s="993" customFormat="1" ht="14.25" customHeight="1">
      <c r="A404" s="40">
        <v>5205128</v>
      </c>
      <c r="B404" s="2007" t="s">
        <v>12470</v>
      </c>
      <c r="C404" s="2050" t="s">
        <v>12471</v>
      </c>
      <c r="D404" s="2051">
        <v>4400</v>
      </c>
      <c r="E404" s="2002">
        <v>466000</v>
      </c>
      <c r="F404" s="2002">
        <v>312000</v>
      </c>
      <c r="G404" s="2005" t="s">
        <v>12472</v>
      </c>
      <c r="H404" s="2011">
        <v>43248</v>
      </c>
      <c r="I404" s="2005" t="s">
        <v>481</v>
      </c>
      <c r="J404" s="2005"/>
      <c r="K404" s="2052"/>
      <c r="L404" s="2005" t="s">
        <v>107</v>
      </c>
      <c r="M404" s="2011">
        <v>43278</v>
      </c>
      <c r="N404" s="2004" t="s">
        <v>728</v>
      </c>
      <c r="O404" s="1155" t="s">
        <v>12473</v>
      </c>
      <c r="P404" s="2004"/>
      <c r="Q404" s="2004"/>
      <c r="R404" s="2004"/>
      <c r="S404" s="2004"/>
      <c r="T404" s="2004"/>
      <c r="U404" s="2004"/>
      <c r="V404" s="2004"/>
      <c r="W404" s="2004"/>
      <c r="X404" s="2004"/>
    </row>
    <row r="405" spans="1:24" s="982" customFormat="1" ht="14.25" customHeight="1">
      <c r="A405" s="40"/>
      <c r="B405" s="1089" t="s">
        <v>12474</v>
      </c>
      <c r="C405" s="2050"/>
      <c r="D405" s="2051"/>
      <c r="E405" s="2002"/>
      <c r="F405" s="2002"/>
      <c r="G405" s="2005"/>
      <c r="H405" s="2011"/>
      <c r="I405" s="2005"/>
      <c r="J405" s="2005"/>
      <c r="K405" s="2052"/>
      <c r="L405" s="2005"/>
      <c r="M405" s="2011"/>
      <c r="N405" s="2004"/>
      <c r="O405" s="2005"/>
      <c r="P405" s="2004"/>
      <c r="Q405" s="2004"/>
      <c r="R405" s="2004"/>
      <c r="S405" s="2004"/>
      <c r="T405" s="2004"/>
      <c r="U405" s="2004"/>
      <c r="V405" s="2004"/>
      <c r="W405" s="2004"/>
      <c r="X405" s="2004"/>
    </row>
    <row r="406" spans="1:24" s="1130" customFormat="1" ht="14.25" customHeight="1">
      <c r="A406" s="40"/>
      <c r="B406" s="1089"/>
      <c r="C406" s="2050"/>
      <c r="D406" s="2051"/>
      <c r="E406" s="1125"/>
      <c r="F406" s="2002"/>
      <c r="G406" s="2005"/>
      <c r="H406" s="2011"/>
      <c r="I406" s="2005"/>
      <c r="J406" s="2005"/>
      <c r="K406" s="2052"/>
      <c r="L406" s="2005"/>
      <c r="M406" s="2011"/>
      <c r="N406" s="2004"/>
      <c r="O406" s="2005"/>
      <c r="P406" s="2004"/>
      <c r="Q406" s="2004"/>
      <c r="R406" s="2004"/>
      <c r="S406" s="2004"/>
      <c r="T406" s="2004"/>
      <c r="U406" s="2004"/>
      <c r="V406" s="2004"/>
      <c r="W406" s="2004"/>
      <c r="X406" s="2004"/>
    </row>
    <row r="407" spans="1:24" s="1130" customFormat="1" ht="14.25" customHeight="1">
      <c r="A407" s="7" t="s">
        <v>12475</v>
      </c>
      <c r="B407" s="2007"/>
      <c r="C407" s="650" t="s">
        <v>12395</v>
      </c>
      <c r="D407" s="2051"/>
      <c r="E407" s="1125"/>
      <c r="F407" s="2002"/>
      <c r="G407" s="2005"/>
      <c r="H407" s="2011"/>
      <c r="I407" s="2005"/>
      <c r="J407" s="2005"/>
      <c r="K407" s="2052"/>
      <c r="L407" s="2005"/>
      <c r="M407" s="2011"/>
      <c r="N407" s="2004"/>
      <c r="O407" s="2005"/>
      <c r="P407" s="2004"/>
      <c r="Q407" s="2004"/>
      <c r="R407" s="2004"/>
      <c r="S407" s="2004"/>
      <c r="T407" s="2004"/>
      <c r="U407" s="2004"/>
      <c r="V407" s="2004"/>
      <c r="W407" s="2004"/>
      <c r="X407" s="2004"/>
    </row>
    <row r="408" spans="1:24" s="993" customFormat="1" ht="14.25" customHeight="1">
      <c r="A408" s="1105">
        <v>5201076</v>
      </c>
      <c r="B408" s="2007" t="s">
        <v>9497</v>
      </c>
      <c r="C408" s="2050" t="s">
        <v>12476</v>
      </c>
      <c r="D408" s="2051">
        <v>2500</v>
      </c>
      <c r="E408" s="2002">
        <v>268000</v>
      </c>
      <c r="F408" s="2002">
        <v>111000</v>
      </c>
      <c r="G408" s="2005" t="s">
        <v>64</v>
      </c>
      <c r="H408" s="2011">
        <v>43125</v>
      </c>
      <c r="I408" s="2005" t="s">
        <v>284</v>
      </c>
      <c r="J408" s="1099" t="s">
        <v>449</v>
      </c>
      <c r="K408" s="2052"/>
      <c r="L408" s="2005" t="s">
        <v>41</v>
      </c>
      <c r="M408" s="2011">
        <v>43278</v>
      </c>
      <c r="N408" s="2004" t="s">
        <v>728</v>
      </c>
      <c r="O408" s="1155" t="s">
        <v>12477</v>
      </c>
      <c r="P408" s="2004"/>
      <c r="Q408" s="2004"/>
      <c r="R408" s="2004"/>
      <c r="S408" s="2004"/>
      <c r="T408" s="2004"/>
      <c r="U408" s="2004"/>
      <c r="V408" s="2004"/>
      <c r="W408" s="2004"/>
      <c r="X408" s="2004"/>
    </row>
    <row r="409" spans="1:24" s="993" customFormat="1" ht="14.25" customHeight="1">
      <c r="A409" s="40"/>
      <c r="B409" s="2007" t="s">
        <v>12478</v>
      </c>
      <c r="C409" s="2050" t="s">
        <v>9501</v>
      </c>
      <c r="D409" s="2051">
        <v>100</v>
      </c>
      <c r="E409" s="2002"/>
      <c r="F409" s="2002"/>
      <c r="G409" s="2005"/>
      <c r="H409" s="2011"/>
      <c r="I409" s="2005"/>
      <c r="J409" s="2005"/>
      <c r="K409" s="2052"/>
      <c r="L409" s="2005"/>
      <c r="M409" s="2011"/>
      <c r="N409" s="2004"/>
      <c r="O409" s="2005"/>
      <c r="P409" s="2004"/>
      <c r="Q409" s="2004"/>
      <c r="R409" s="2004"/>
      <c r="S409" s="2004"/>
      <c r="T409" s="2004"/>
      <c r="U409" s="2004"/>
      <c r="V409" s="2004"/>
      <c r="W409" s="2004"/>
      <c r="X409" s="2004"/>
    </row>
    <row r="410" spans="1:24" s="993" customFormat="1" ht="14.25" customHeight="1">
      <c r="A410" s="40"/>
      <c r="B410" s="2007"/>
      <c r="C410" s="2050"/>
      <c r="D410" s="2051"/>
      <c r="E410" s="2002"/>
      <c r="F410" s="2002"/>
      <c r="G410" s="2005"/>
      <c r="H410" s="2011"/>
      <c r="I410" s="2005"/>
      <c r="J410" s="2005"/>
      <c r="K410" s="2052"/>
      <c r="L410" s="2005"/>
      <c r="M410" s="2011"/>
      <c r="N410" s="2004"/>
      <c r="O410" s="2005"/>
      <c r="P410" s="2004"/>
      <c r="Q410" s="2004"/>
      <c r="R410" s="2004"/>
      <c r="S410" s="2004"/>
      <c r="T410" s="2004"/>
      <c r="U410" s="2004"/>
      <c r="V410" s="2004"/>
      <c r="W410" s="2004"/>
      <c r="X410" s="2004"/>
    </row>
    <row r="411" spans="1:24" s="993" customFormat="1" ht="14.25" customHeight="1">
      <c r="A411" s="40"/>
      <c r="B411" s="1089" t="s">
        <v>12479</v>
      </c>
      <c r="C411" s="2050"/>
      <c r="D411" s="2051"/>
      <c r="E411" s="2002"/>
      <c r="F411" s="2002"/>
      <c r="G411" s="2005"/>
      <c r="H411" s="2011"/>
      <c r="I411" s="2005"/>
      <c r="J411" s="2005"/>
      <c r="K411" s="2052"/>
      <c r="L411" s="2005"/>
      <c r="M411" s="2011"/>
      <c r="N411" s="2004"/>
      <c r="O411" s="2005"/>
      <c r="P411" s="2004"/>
      <c r="Q411" s="2004"/>
      <c r="R411" s="2004"/>
      <c r="S411" s="2004"/>
      <c r="T411" s="2004"/>
      <c r="U411" s="2004"/>
      <c r="V411" s="2004"/>
      <c r="W411" s="2004"/>
      <c r="X411" s="2004"/>
    </row>
    <row r="412" spans="1:24" s="1130" customFormat="1" ht="14.25" customHeight="1">
      <c r="A412" s="40"/>
      <c r="B412" s="1089" t="s">
        <v>731</v>
      </c>
      <c r="C412" s="2050"/>
      <c r="D412" s="2051"/>
      <c r="E412" s="1125"/>
      <c r="F412" s="2002"/>
      <c r="G412" s="2005"/>
      <c r="H412" s="2011"/>
      <c r="I412" s="2005"/>
      <c r="J412" s="2005"/>
      <c r="K412" s="2052"/>
      <c r="L412" s="2005"/>
      <c r="M412" s="2011"/>
      <c r="N412" s="2004"/>
      <c r="O412" s="2005"/>
      <c r="P412" s="2004"/>
      <c r="Q412" s="2004"/>
      <c r="R412" s="2004"/>
      <c r="S412" s="2004"/>
      <c r="T412" s="2004"/>
      <c r="U412" s="2004"/>
      <c r="V412" s="2004"/>
      <c r="W412" s="2004"/>
      <c r="X412" s="2004"/>
    </row>
    <row r="413" spans="1:24" s="1130" customFormat="1" ht="14.25" customHeight="1">
      <c r="A413" s="40"/>
      <c r="B413" s="1089"/>
      <c r="C413" s="2050"/>
      <c r="D413" s="2051"/>
      <c r="E413" s="1125"/>
      <c r="F413" s="2002"/>
      <c r="G413" s="2005"/>
      <c r="H413" s="2011"/>
      <c r="I413" s="2005"/>
      <c r="J413" s="2005"/>
      <c r="K413" s="2052"/>
      <c r="L413" s="2005"/>
      <c r="M413" s="2011"/>
      <c r="N413" s="2004"/>
      <c r="O413" s="2005"/>
      <c r="P413" s="2004"/>
      <c r="Q413" s="2004"/>
      <c r="R413" s="2004"/>
      <c r="S413" s="2004"/>
      <c r="T413" s="2004"/>
      <c r="U413" s="2004"/>
      <c r="V413" s="2004"/>
      <c r="W413" s="2004"/>
      <c r="X413" s="2004"/>
    </row>
    <row r="414" spans="1:24" s="1137" customFormat="1" ht="14.25" customHeight="1">
      <c r="A414" s="1897"/>
      <c r="B414" s="1918"/>
      <c r="C414" s="2236"/>
      <c r="D414" s="2237"/>
      <c r="E414" s="1919"/>
      <c r="F414" s="2111"/>
      <c r="G414" s="2019"/>
      <c r="H414" s="2022"/>
      <c r="I414" s="2019"/>
      <c r="J414" s="2019"/>
      <c r="K414" s="2080"/>
      <c r="L414" s="2019"/>
      <c r="M414" s="2022"/>
      <c r="N414" s="2023"/>
      <c r="O414" s="2019"/>
      <c r="P414" s="2023"/>
      <c r="Q414" s="2023"/>
      <c r="R414" s="2023"/>
      <c r="S414" s="2023"/>
      <c r="T414" s="2023"/>
      <c r="U414" s="2023"/>
      <c r="V414" s="2023"/>
      <c r="W414" s="2023"/>
      <c r="X414" s="2023"/>
    </row>
    <row r="415" spans="1:24" s="993" customFormat="1" ht="14.25" customHeight="1">
      <c r="A415" s="7" t="s">
        <v>12480</v>
      </c>
      <c r="B415" s="2007"/>
      <c r="C415" s="650" t="s">
        <v>12459</v>
      </c>
      <c r="D415" s="2051"/>
      <c r="E415" s="2002"/>
      <c r="F415" s="2002"/>
      <c r="G415" s="2005"/>
      <c r="H415" s="2011"/>
      <c r="I415" s="2005"/>
      <c r="J415" s="2005"/>
      <c r="K415" s="2052"/>
      <c r="L415" s="2005"/>
      <c r="M415" s="2011"/>
      <c r="N415" s="2004"/>
      <c r="O415" s="2005"/>
      <c r="P415" s="2004"/>
      <c r="Q415" s="2004"/>
      <c r="R415" s="2004"/>
      <c r="S415" s="2004"/>
      <c r="T415" s="2004"/>
      <c r="U415" s="2004"/>
      <c r="V415" s="2004"/>
      <c r="W415" s="2004"/>
      <c r="X415" s="2004"/>
    </row>
    <row r="416" spans="1:24" s="1150" customFormat="1" ht="14.25" customHeight="1">
      <c r="A416" s="1105">
        <v>5204097</v>
      </c>
      <c r="B416" s="1089" t="s">
        <v>9507</v>
      </c>
      <c r="C416" s="1160" t="s">
        <v>12481</v>
      </c>
      <c r="D416" s="2051">
        <v>2900</v>
      </c>
      <c r="E416" s="2002">
        <v>305000</v>
      </c>
      <c r="F416" s="2002">
        <v>150000</v>
      </c>
      <c r="G416" s="2005" t="s">
        <v>64</v>
      </c>
      <c r="H416" s="2011">
        <v>43216</v>
      </c>
      <c r="I416" s="2005" t="s">
        <v>1979</v>
      </c>
      <c r="J416" s="1100"/>
      <c r="K416" s="2052"/>
      <c r="L416" s="2005" t="s">
        <v>41</v>
      </c>
      <c r="M416" s="2011">
        <v>43300</v>
      </c>
      <c r="N416" s="2112" t="s">
        <v>728</v>
      </c>
      <c r="O416" s="2098" t="s">
        <v>2265</v>
      </c>
      <c r="P416" s="2004"/>
      <c r="Q416" s="2004"/>
      <c r="R416" s="2004"/>
      <c r="S416" s="2004"/>
      <c r="T416" s="2004"/>
      <c r="U416" s="2004"/>
      <c r="V416" s="2004"/>
      <c r="W416" s="2004"/>
      <c r="X416" s="2004"/>
    </row>
    <row r="417" spans="1:24" s="993" customFormat="1" ht="14.25" customHeight="1">
      <c r="A417" s="1105">
        <v>5204052</v>
      </c>
      <c r="B417" s="2007" t="s">
        <v>9772</v>
      </c>
      <c r="C417" s="1160" t="s">
        <v>12482</v>
      </c>
      <c r="D417" s="2051">
        <v>3100</v>
      </c>
      <c r="E417" s="2002">
        <v>326000</v>
      </c>
      <c r="F417" s="2002">
        <v>166000</v>
      </c>
      <c r="G417" s="2005" t="s">
        <v>25</v>
      </c>
      <c r="H417" s="2011">
        <v>43203</v>
      </c>
      <c r="I417" s="2005" t="s">
        <v>1358</v>
      </c>
      <c r="J417" s="2005"/>
      <c r="K417" s="2052"/>
      <c r="L417" s="2005" t="s">
        <v>41</v>
      </c>
      <c r="M417" s="2011">
        <v>43300</v>
      </c>
      <c r="N417" s="2112" t="s">
        <v>728</v>
      </c>
      <c r="O417" s="1155" t="s">
        <v>12483</v>
      </c>
      <c r="P417" s="2004"/>
      <c r="Q417" s="2004"/>
      <c r="R417" s="2004"/>
      <c r="S417" s="2004"/>
      <c r="T417" s="2004"/>
      <c r="U417" s="2004"/>
      <c r="V417" s="2004"/>
      <c r="W417" s="2004"/>
      <c r="X417" s="2004"/>
    </row>
    <row r="418" spans="1:24" s="993" customFormat="1" ht="14.25" customHeight="1">
      <c r="A418" s="40"/>
      <c r="B418" s="2007"/>
      <c r="C418" s="2050"/>
      <c r="D418" s="2051"/>
      <c r="E418" s="2002"/>
      <c r="F418" s="2002"/>
      <c r="G418" s="2005"/>
      <c r="H418" s="2011"/>
      <c r="I418" s="2005"/>
      <c r="J418" s="2005"/>
      <c r="K418" s="2052"/>
      <c r="L418" s="2005"/>
      <c r="M418" s="2011"/>
      <c r="N418" s="2004"/>
      <c r="O418" s="2005"/>
      <c r="P418" s="2004"/>
      <c r="Q418" s="2004"/>
      <c r="R418" s="2004"/>
      <c r="S418" s="2004"/>
      <c r="T418" s="2004"/>
      <c r="U418" s="2004"/>
      <c r="V418" s="2004"/>
      <c r="W418" s="2004"/>
      <c r="X418" s="2004"/>
    </row>
    <row r="419" spans="1:24" s="993" customFormat="1" ht="14.25" customHeight="1">
      <c r="A419" s="7" t="s">
        <v>1093</v>
      </c>
      <c r="B419" s="2007"/>
      <c r="C419" s="2050"/>
      <c r="D419" s="2051"/>
      <c r="E419" s="2002"/>
      <c r="F419" s="2002"/>
      <c r="G419" s="2005"/>
      <c r="H419" s="2011"/>
      <c r="I419" s="2005"/>
      <c r="J419" s="2005"/>
      <c r="K419" s="2052"/>
      <c r="L419" s="2005"/>
      <c r="M419" s="2011"/>
      <c r="N419" s="2004"/>
      <c r="O419" s="2005"/>
      <c r="P419" s="2004"/>
      <c r="Q419" s="2004"/>
      <c r="R419" s="2004"/>
      <c r="S419" s="2004"/>
      <c r="T419" s="2004"/>
      <c r="U419" s="2004"/>
      <c r="V419" s="2004"/>
      <c r="W419" s="2004"/>
      <c r="X419" s="2004"/>
    </row>
    <row r="420" spans="1:24" s="993" customFormat="1" ht="14.25" customHeight="1">
      <c r="A420" s="1105">
        <v>5204016</v>
      </c>
      <c r="B420" s="2007" t="s">
        <v>9680</v>
      </c>
      <c r="C420" s="1160" t="s">
        <v>12484</v>
      </c>
      <c r="D420" s="2051">
        <v>3100</v>
      </c>
      <c r="E420" s="2002">
        <v>326000</v>
      </c>
      <c r="F420" s="2002">
        <v>142000</v>
      </c>
      <c r="G420" s="2005" t="s">
        <v>25</v>
      </c>
      <c r="H420" s="2011">
        <v>43195</v>
      </c>
      <c r="I420" s="2005" t="s">
        <v>203</v>
      </c>
      <c r="J420" s="2005"/>
      <c r="K420" s="2052"/>
      <c r="L420" s="2005" t="s">
        <v>41</v>
      </c>
      <c r="M420" s="2011">
        <v>43302</v>
      </c>
      <c r="N420" s="2112" t="s">
        <v>728</v>
      </c>
      <c r="O420" s="2098" t="s">
        <v>2342</v>
      </c>
      <c r="P420" s="2004"/>
      <c r="Q420" s="2004"/>
      <c r="R420" s="2004"/>
      <c r="S420" s="2004"/>
      <c r="T420" s="2004"/>
      <c r="U420" s="2004"/>
      <c r="V420" s="2004"/>
      <c r="W420" s="2004"/>
      <c r="X420" s="2004"/>
    </row>
    <row r="421" spans="1:24" s="1130" customFormat="1" ht="14.25" customHeight="1">
      <c r="A421" s="40"/>
      <c r="B421" s="1089"/>
      <c r="C421" s="2050"/>
      <c r="D421" s="2051"/>
      <c r="E421" s="1125"/>
      <c r="F421" s="2002"/>
      <c r="G421" s="2005"/>
      <c r="H421" s="2011"/>
      <c r="I421" s="2005"/>
      <c r="J421" s="2005"/>
      <c r="K421" s="2052"/>
      <c r="L421" s="2005"/>
      <c r="M421" s="2011"/>
      <c r="N421" s="2004"/>
      <c r="O421" s="2005"/>
      <c r="P421" s="2004"/>
      <c r="Q421" s="2004"/>
      <c r="R421" s="2004"/>
      <c r="S421" s="2004"/>
      <c r="T421" s="2004"/>
      <c r="U421" s="2004"/>
      <c r="V421" s="2004"/>
      <c r="W421" s="2004"/>
      <c r="X421" s="2004"/>
    </row>
    <row r="422" spans="1:24" s="982" customFormat="1" ht="14.25" customHeight="1">
      <c r="A422" s="7" t="s">
        <v>12485</v>
      </c>
      <c r="B422" s="2007"/>
      <c r="C422" s="650" t="s">
        <v>12486</v>
      </c>
      <c r="D422" s="2051"/>
      <c r="E422" s="2002"/>
      <c r="F422" s="2002"/>
      <c r="G422" s="2005"/>
      <c r="H422" s="2011"/>
      <c r="I422" s="2005"/>
      <c r="J422" s="2005"/>
      <c r="K422" s="2052"/>
      <c r="L422" s="2005"/>
      <c r="M422" s="2011"/>
      <c r="N422" s="2004"/>
      <c r="O422" s="2005"/>
      <c r="P422" s="2004"/>
      <c r="Q422" s="2004"/>
      <c r="R422" s="2004"/>
      <c r="S422" s="2004"/>
      <c r="T422" s="2004"/>
      <c r="U422" s="2004"/>
      <c r="V422" s="2004"/>
      <c r="W422" s="2004"/>
      <c r="X422" s="2004"/>
    </row>
    <row r="423" spans="1:24" s="982" customFormat="1" ht="14.25" customHeight="1">
      <c r="A423" s="1105">
        <v>5206029</v>
      </c>
      <c r="B423" s="2007" t="s">
        <v>9503</v>
      </c>
      <c r="C423" s="1160" t="s">
        <v>12487</v>
      </c>
      <c r="D423" s="2051">
        <v>3100</v>
      </c>
      <c r="E423" s="2002">
        <v>329000</v>
      </c>
      <c r="F423" s="2002">
        <v>187000</v>
      </c>
      <c r="G423" s="2005" t="s">
        <v>25</v>
      </c>
      <c r="H423" s="2011">
        <v>43258</v>
      </c>
      <c r="I423" s="2005" t="s">
        <v>448</v>
      </c>
      <c r="J423" s="2005"/>
      <c r="K423" s="2052"/>
      <c r="L423" s="2005" t="s">
        <v>107</v>
      </c>
      <c r="M423" s="2011">
        <v>43300</v>
      </c>
      <c r="N423" s="2112" t="s">
        <v>728</v>
      </c>
      <c r="O423" s="2098" t="s">
        <v>2265</v>
      </c>
      <c r="P423" s="2004"/>
      <c r="Q423" s="2004"/>
      <c r="R423" s="2004"/>
      <c r="S423" s="2004"/>
      <c r="T423" s="2004"/>
      <c r="U423" s="2004"/>
      <c r="V423" s="2004"/>
      <c r="W423" s="2004"/>
      <c r="X423" s="2004"/>
    </row>
    <row r="424" spans="1:24" s="1130" customFormat="1" ht="14.25" customHeight="1">
      <c r="A424" s="40"/>
      <c r="B424" s="1089"/>
      <c r="C424" s="2050"/>
      <c r="D424" s="2051"/>
      <c r="E424" s="1125"/>
      <c r="F424" s="2002"/>
      <c r="G424" s="2005"/>
      <c r="H424" s="2011"/>
      <c r="I424" s="2005"/>
      <c r="J424" s="2005"/>
      <c r="K424" s="2052"/>
      <c r="L424" s="2005"/>
      <c r="M424" s="2011"/>
      <c r="N424" s="2004"/>
      <c r="O424" s="2005"/>
      <c r="P424" s="2004"/>
      <c r="Q424" s="2004"/>
      <c r="R424" s="2004"/>
      <c r="S424" s="2004"/>
      <c r="T424" s="2004"/>
      <c r="U424" s="2004"/>
      <c r="V424" s="2004"/>
      <c r="W424" s="2004"/>
      <c r="X424" s="2004"/>
    </row>
    <row r="425" spans="1:24" s="1130" customFormat="1" ht="14.25" customHeight="1">
      <c r="A425" s="40"/>
      <c r="B425" s="1089"/>
      <c r="C425" s="2050"/>
      <c r="D425" s="2051"/>
      <c r="E425" s="1125"/>
      <c r="F425" s="2002"/>
      <c r="G425" s="2005"/>
      <c r="H425" s="2011"/>
      <c r="I425" s="2005"/>
      <c r="J425" s="2005"/>
      <c r="K425" s="2052"/>
      <c r="L425" s="2005"/>
      <c r="M425" s="2011"/>
      <c r="N425" s="2004"/>
      <c r="O425" s="2005"/>
      <c r="P425" s="2004"/>
      <c r="Q425" s="2004"/>
      <c r="R425" s="2004"/>
      <c r="S425" s="2004"/>
      <c r="T425" s="2004"/>
      <c r="U425" s="2004"/>
      <c r="V425" s="2004"/>
      <c r="W425" s="2004"/>
      <c r="X425" s="2004"/>
    </row>
    <row r="426" spans="1:24" s="1130" customFormat="1" ht="14.25" customHeight="1">
      <c r="A426" s="40"/>
      <c r="B426" s="1089" t="s">
        <v>12488</v>
      </c>
      <c r="C426" s="2050"/>
      <c r="D426" s="2051"/>
      <c r="E426" s="1125"/>
      <c r="F426" s="2002"/>
      <c r="G426" s="2005"/>
      <c r="H426" s="2011"/>
      <c r="I426" s="2005"/>
      <c r="J426" s="2005"/>
      <c r="K426" s="2052"/>
      <c r="L426" s="2005"/>
      <c r="M426" s="2011"/>
      <c r="N426" s="2004"/>
      <c r="O426" s="2005"/>
      <c r="P426" s="2004"/>
      <c r="Q426" s="2004"/>
      <c r="R426" s="2004"/>
      <c r="S426" s="2004"/>
      <c r="T426" s="2004"/>
      <c r="U426" s="2004"/>
      <c r="V426" s="2004"/>
      <c r="W426" s="2004"/>
      <c r="X426" s="2004"/>
    </row>
    <row r="427" spans="1:24" s="1130" customFormat="1" ht="14.25" customHeight="1">
      <c r="A427" s="40"/>
      <c r="B427" s="1089" t="s">
        <v>731</v>
      </c>
      <c r="C427" s="1160"/>
      <c r="D427" s="2051"/>
      <c r="E427" s="1125"/>
      <c r="F427" s="2002"/>
      <c r="G427" s="2005"/>
      <c r="H427" s="2011"/>
      <c r="I427" s="2005"/>
      <c r="J427" s="2005"/>
      <c r="K427" s="2052"/>
      <c r="L427" s="2005"/>
      <c r="M427" s="2011"/>
      <c r="N427" s="2004"/>
      <c r="O427" s="2005"/>
      <c r="P427" s="2004"/>
      <c r="Q427" s="2004"/>
      <c r="R427" s="2004"/>
      <c r="S427" s="2004"/>
      <c r="T427" s="2004"/>
      <c r="U427" s="2004"/>
      <c r="V427" s="2004"/>
      <c r="W427" s="2004"/>
      <c r="X427" s="2004"/>
    </row>
    <row r="428" spans="1:24" s="1130" customFormat="1" ht="14.25" customHeight="1">
      <c r="A428" s="40"/>
      <c r="B428" s="1089"/>
      <c r="C428" s="1160"/>
      <c r="D428" s="2051"/>
      <c r="E428" s="1125"/>
      <c r="F428" s="2002"/>
      <c r="G428" s="2005"/>
      <c r="H428" s="2011"/>
      <c r="I428" s="2005"/>
      <c r="J428" s="2005"/>
      <c r="K428" s="2052"/>
      <c r="L428" s="2005"/>
      <c r="M428" s="2011"/>
      <c r="N428" s="2004"/>
      <c r="O428" s="2005"/>
      <c r="P428" s="2004"/>
      <c r="Q428" s="2004"/>
      <c r="R428" s="2004"/>
      <c r="S428" s="2004"/>
      <c r="T428" s="2004"/>
      <c r="U428" s="2004"/>
      <c r="V428" s="2004"/>
      <c r="W428" s="2004"/>
      <c r="X428" s="2004"/>
    </row>
    <row r="429" spans="1:24" s="1137" customFormat="1" ht="14.25" customHeight="1">
      <c r="A429" s="1897"/>
      <c r="B429" s="1918"/>
      <c r="C429" s="1920"/>
      <c r="D429" s="2237"/>
      <c r="E429" s="1919"/>
      <c r="F429" s="2111"/>
      <c r="G429" s="2019"/>
      <c r="H429" s="2022"/>
      <c r="I429" s="2019"/>
      <c r="J429" s="2019"/>
      <c r="K429" s="2080"/>
      <c r="L429" s="2019"/>
      <c r="M429" s="2022"/>
      <c r="N429" s="2023"/>
      <c r="O429" s="2019"/>
      <c r="P429" s="2023"/>
      <c r="Q429" s="2023"/>
      <c r="R429" s="2023"/>
      <c r="S429" s="2023"/>
      <c r="T429" s="2023"/>
      <c r="U429" s="2023"/>
      <c r="V429" s="2023"/>
      <c r="W429" s="2023"/>
      <c r="X429" s="2023"/>
    </row>
    <row r="430" spans="1:24" s="982" customFormat="1" ht="14.25" customHeight="1">
      <c r="A430" s="7" t="s">
        <v>12489</v>
      </c>
      <c r="B430" s="2007"/>
      <c r="C430" s="650" t="s">
        <v>12486</v>
      </c>
      <c r="D430" s="2051"/>
      <c r="E430" s="2002"/>
      <c r="F430" s="2002"/>
      <c r="G430" s="2005"/>
      <c r="H430" s="2011"/>
      <c r="I430" s="2005"/>
      <c r="J430" s="2005"/>
      <c r="K430" s="2052"/>
      <c r="L430" s="2005"/>
      <c r="M430" s="2011"/>
      <c r="N430" s="2004"/>
      <c r="O430" s="2005"/>
      <c r="P430" s="2004"/>
      <c r="Q430" s="2004"/>
      <c r="R430" s="2004"/>
      <c r="S430" s="2004"/>
      <c r="T430" s="2004"/>
      <c r="U430" s="2004"/>
      <c r="V430" s="2004"/>
      <c r="W430" s="2004"/>
      <c r="X430" s="2004"/>
    </row>
    <row r="431" spans="1:24" s="982" customFormat="1" ht="14.25" customHeight="1">
      <c r="A431" s="1105">
        <v>5206012</v>
      </c>
      <c r="B431" s="2007" t="s">
        <v>9497</v>
      </c>
      <c r="C431" s="2050" t="s">
        <v>12490</v>
      </c>
      <c r="D431" s="2051">
        <v>2550</v>
      </c>
      <c r="E431" s="2002">
        <v>284000</v>
      </c>
      <c r="F431" s="2002">
        <v>113000</v>
      </c>
      <c r="G431" s="2005" t="s">
        <v>64</v>
      </c>
      <c r="H431" s="2011">
        <v>43256</v>
      </c>
      <c r="I431" s="2005" t="s">
        <v>27</v>
      </c>
      <c r="J431" s="2005" t="s">
        <v>449</v>
      </c>
      <c r="K431" s="2052"/>
      <c r="L431" s="2005" t="s">
        <v>67</v>
      </c>
      <c r="M431" s="2011">
        <v>43354</v>
      </c>
      <c r="N431" s="2112" t="s">
        <v>728</v>
      </c>
      <c r="O431" s="1155" t="s">
        <v>12491</v>
      </c>
      <c r="P431" s="334"/>
      <c r="Q431" s="2004"/>
      <c r="R431" s="2004"/>
      <c r="S431" s="2004"/>
      <c r="T431" s="2004"/>
      <c r="U431" s="2004"/>
      <c r="V431" s="2004"/>
      <c r="W431" s="2004"/>
      <c r="X431" s="2004"/>
    </row>
    <row r="432" spans="1:24" s="982" customFormat="1" ht="14.25" customHeight="1">
      <c r="A432" s="40"/>
      <c r="B432" s="2007" t="s">
        <v>12492</v>
      </c>
      <c r="C432" s="2050" t="s">
        <v>12458</v>
      </c>
      <c r="D432" s="2051">
        <v>100</v>
      </c>
      <c r="E432" s="2002"/>
      <c r="F432" s="2002"/>
      <c r="G432" s="2005"/>
      <c r="H432" s="2011"/>
      <c r="I432" s="2005"/>
      <c r="J432" s="2005"/>
      <c r="K432" s="2052"/>
      <c r="L432" s="2005"/>
      <c r="M432" s="2011"/>
      <c r="N432" s="2004"/>
      <c r="O432" s="2005"/>
      <c r="P432" s="2004"/>
      <c r="Q432" s="2004"/>
      <c r="R432" s="2004"/>
      <c r="S432" s="2004"/>
      <c r="T432" s="2004"/>
      <c r="U432" s="2004"/>
      <c r="V432" s="2004"/>
      <c r="W432" s="2004"/>
      <c r="X432" s="2004"/>
    </row>
    <row r="433" spans="1:32" s="982" customFormat="1" ht="14.25" customHeight="1">
      <c r="A433" s="1105">
        <v>5206108</v>
      </c>
      <c r="B433" s="2007" t="s">
        <v>9497</v>
      </c>
      <c r="C433" s="2050" t="s">
        <v>12493</v>
      </c>
      <c r="D433" s="2051">
        <v>2450</v>
      </c>
      <c r="E433" s="2002">
        <v>270000</v>
      </c>
      <c r="F433" s="2002">
        <v>100000</v>
      </c>
      <c r="G433" s="2005" t="s">
        <v>64</v>
      </c>
      <c r="H433" s="2011">
        <v>43279</v>
      </c>
      <c r="I433" s="2005" t="s">
        <v>2745</v>
      </c>
      <c r="J433" s="2005" t="s">
        <v>449</v>
      </c>
      <c r="K433" s="2052"/>
      <c r="L433" s="2005" t="s">
        <v>67</v>
      </c>
      <c r="M433" s="2011">
        <v>43354</v>
      </c>
      <c r="N433" s="2112" t="s">
        <v>728</v>
      </c>
      <c r="O433" s="1155" t="s">
        <v>12494</v>
      </c>
      <c r="P433" s="2004"/>
      <c r="Q433" s="2004"/>
      <c r="R433" s="2004"/>
      <c r="S433" s="2004"/>
      <c r="T433" s="2004"/>
      <c r="U433" s="2004"/>
      <c r="V433" s="2004"/>
      <c r="W433" s="2004"/>
      <c r="X433" s="2004"/>
      <c r="Y433" s="2007"/>
      <c r="Z433" s="2007"/>
      <c r="AA433" s="2007"/>
      <c r="AB433" s="2007"/>
      <c r="AC433" s="2007"/>
      <c r="AD433" s="2007"/>
      <c r="AE433" s="2007"/>
      <c r="AF433" s="2007"/>
    </row>
    <row r="434" spans="1:32" s="982" customFormat="1" ht="14.25" customHeight="1">
      <c r="A434" s="40"/>
      <c r="B434" s="2007" t="s">
        <v>12495</v>
      </c>
      <c r="C434" s="2050" t="s">
        <v>12496</v>
      </c>
      <c r="D434" s="2051">
        <v>100</v>
      </c>
      <c r="E434" s="2002"/>
      <c r="F434" s="2002"/>
      <c r="G434" s="2005"/>
      <c r="H434" s="2011"/>
      <c r="I434" s="2005"/>
      <c r="J434" s="2005"/>
      <c r="K434" s="2052"/>
      <c r="L434" s="2005"/>
      <c r="M434" s="2011"/>
      <c r="N434" s="2004"/>
      <c r="O434" s="2005"/>
      <c r="P434" s="2004"/>
      <c r="Q434" s="2004"/>
      <c r="R434" s="2004"/>
      <c r="S434" s="2004"/>
      <c r="T434" s="2004"/>
      <c r="U434" s="2004"/>
      <c r="V434" s="2004"/>
      <c r="W434" s="2004"/>
      <c r="X434" s="2004"/>
      <c r="Y434" s="2007"/>
      <c r="Z434" s="2007"/>
      <c r="AA434" s="2007"/>
      <c r="AB434" s="2007"/>
      <c r="AC434" s="2007"/>
      <c r="AD434" s="2007"/>
      <c r="AE434" s="2007"/>
      <c r="AF434" s="2007"/>
    </row>
    <row r="435" spans="1:32" s="982" customFormat="1" ht="14.25" customHeight="1">
      <c r="A435" s="40"/>
      <c r="B435" s="2007"/>
      <c r="C435" s="2050"/>
      <c r="D435" s="2051"/>
      <c r="E435" s="2002"/>
      <c r="F435" s="2002"/>
      <c r="G435" s="2005"/>
      <c r="H435" s="2011"/>
      <c r="I435" s="2005"/>
      <c r="J435" s="2005"/>
      <c r="K435" s="2052"/>
      <c r="L435" s="2005"/>
      <c r="M435" s="2011"/>
      <c r="N435" s="2004"/>
      <c r="O435" s="2005"/>
      <c r="P435" s="2004"/>
      <c r="Q435" s="2004"/>
      <c r="R435" s="2004"/>
      <c r="S435" s="2004"/>
      <c r="T435" s="2004"/>
      <c r="U435" s="2004"/>
      <c r="V435" s="2004"/>
      <c r="W435" s="2004"/>
      <c r="X435" s="2004"/>
      <c r="Y435" s="2007"/>
      <c r="Z435" s="2007"/>
      <c r="AA435" s="2007"/>
      <c r="AB435" s="2007"/>
      <c r="AC435" s="2007"/>
      <c r="AD435" s="2007"/>
      <c r="AE435" s="2007"/>
      <c r="AF435" s="2007"/>
    </row>
    <row r="436" spans="1:32" s="1175" customFormat="1" ht="14.25" customHeight="1">
      <c r="A436" s="1105">
        <v>5206111</v>
      </c>
      <c r="B436" s="2007" t="s">
        <v>9507</v>
      </c>
      <c r="C436" s="2050" t="s">
        <v>12497</v>
      </c>
      <c r="D436" s="2051">
        <v>2450</v>
      </c>
      <c r="E436" s="2002">
        <v>262000</v>
      </c>
      <c r="F436" s="2002">
        <v>90000</v>
      </c>
      <c r="G436" s="2005" t="s">
        <v>64</v>
      </c>
      <c r="H436" s="2011">
        <v>43280</v>
      </c>
      <c r="I436" s="2005" t="s">
        <v>4072</v>
      </c>
      <c r="J436" s="2005" t="s">
        <v>449</v>
      </c>
      <c r="K436" s="2052"/>
      <c r="L436" s="2005" t="s">
        <v>107</v>
      </c>
      <c r="M436" s="2011">
        <v>43354</v>
      </c>
      <c r="N436" s="2112" t="s">
        <v>728</v>
      </c>
      <c r="O436" s="1155" t="s">
        <v>12498</v>
      </c>
      <c r="P436" s="2004"/>
      <c r="Q436" s="2004"/>
      <c r="R436" s="2004"/>
      <c r="S436" s="2004"/>
      <c r="T436" s="2004"/>
      <c r="U436" s="2004"/>
      <c r="V436" s="2004"/>
      <c r="W436" s="2004"/>
      <c r="X436" s="2004"/>
      <c r="Y436" s="2007"/>
      <c r="Z436" s="2007"/>
      <c r="AA436" s="2007"/>
      <c r="AB436" s="2007"/>
      <c r="AC436" s="2007"/>
      <c r="AD436" s="2007"/>
      <c r="AE436" s="2007"/>
      <c r="AF436" s="2007"/>
    </row>
    <row r="437" spans="1:32" s="1175" customFormat="1" ht="14.25" customHeight="1">
      <c r="A437" s="40"/>
      <c r="B437" s="2007" t="s">
        <v>12499</v>
      </c>
      <c r="C437" s="2050" t="s">
        <v>12496</v>
      </c>
      <c r="D437" s="1189">
        <v>100</v>
      </c>
      <c r="E437" s="2002"/>
      <c r="F437" s="2002"/>
      <c r="G437" s="2005"/>
      <c r="H437" s="2011"/>
      <c r="I437" s="2005"/>
      <c r="J437" s="2005"/>
      <c r="K437" s="2052"/>
      <c r="L437" s="2005"/>
      <c r="M437" s="2011"/>
      <c r="N437" s="2004"/>
      <c r="O437" s="2005"/>
      <c r="P437" s="2004"/>
      <c r="Q437" s="2004"/>
      <c r="R437" s="2004"/>
      <c r="S437" s="2004"/>
      <c r="T437" s="2004"/>
      <c r="U437" s="2004"/>
      <c r="V437" s="2004"/>
      <c r="W437" s="2004"/>
      <c r="X437" s="2004"/>
      <c r="Y437" s="2007"/>
      <c r="Z437" s="2007"/>
      <c r="AA437" s="2007"/>
      <c r="AB437" s="2007"/>
      <c r="AC437" s="2007"/>
      <c r="AD437" s="2007"/>
      <c r="AE437" s="2007"/>
      <c r="AF437" s="2007"/>
    </row>
    <row r="438" spans="1:32" s="1130" customFormat="1" ht="14.25" customHeight="1">
      <c r="A438" s="40"/>
      <c r="B438" s="1089"/>
      <c r="C438" s="1160"/>
      <c r="D438" s="2051"/>
      <c r="E438" s="1125"/>
      <c r="F438" s="2002"/>
      <c r="G438" s="2005"/>
      <c r="H438" s="2011"/>
      <c r="I438" s="2005"/>
      <c r="J438" s="2005"/>
      <c r="K438" s="2052"/>
      <c r="L438" s="2005"/>
      <c r="M438" s="2011"/>
      <c r="N438" s="2004"/>
      <c r="O438" s="2005"/>
      <c r="P438" s="2004"/>
      <c r="Q438" s="2004"/>
      <c r="R438" s="2004"/>
      <c r="S438" s="2004"/>
      <c r="T438" s="2004"/>
      <c r="U438" s="2004"/>
      <c r="V438" s="2004"/>
      <c r="W438" s="2004"/>
      <c r="X438" s="2004"/>
      <c r="Y438" s="2007"/>
      <c r="Z438" s="2007"/>
      <c r="AA438" s="2007"/>
      <c r="AB438" s="2007"/>
      <c r="AC438" s="2007"/>
      <c r="AD438" s="2007"/>
      <c r="AE438" s="2007"/>
      <c r="AF438" s="2007"/>
    </row>
    <row r="439" spans="1:32" s="1177" customFormat="1" ht="14.25" customHeight="1">
      <c r="A439" s="7" t="s">
        <v>12500</v>
      </c>
      <c r="B439" s="2007"/>
      <c r="C439" s="650" t="s">
        <v>12501</v>
      </c>
      <c r="D439" s="2051"/>
      <c r="E439" s="2002"/>
      <c r="F439" s="2002"/>
      <c r="G439" s="2005"/>
      <c r="H439" s="2011"/>
      <c r="I439" s="2005"/>
      <c r="J439" s="2005"/>
      <c r="K439" s="2052"/>
      <c r="L439" s="2005"/>
      <c r="M439" s="2011"/>
      <c r="N439" s="2004"/>
      <c r="O439" s="2005"/>
      <c r="P439" s="2004"/>
      <c r="Q439" s="2004"/>
      <c r="R439" s="2004"/>
      <c r="S439" s="2004"/>
      <c r="T439" s="2004"/>
      <c r="U439" s="2004"/>
      <c r="V439" s="2004"/>
      <c r="W439" s="2004"/>
      <c r="X439" s="2004"/>
      <c r="Y439" s="2007"/>
      <c r="Z439" s="2007"/>
      <c r="AA439" s="2007"/>
      <c r="AB439" s="2007"/>
      <c r="AC439" s="2007"/>
      <c r="AD439" s="2007"/>
      <c r="AE439" s="2007"/>
      <c r="AF439" s="2007"/>
    </row>
    <row r="440" spans="1:32" s="1177" customFormat="1" ht="14.25" customHeight="1">
      <c r="A440" s="1105">
        <v>5207030</v>
      </c>
      <c r="B440" s="2007" t="s">
        <v>12460</v>
      </c>
      <c r="C440" s="2050" t="s">
        <v>12502</v>
      </c>
      <c r="D440" s="2051">
        <v>3250</v>
      </c>
      <c r="E440" s="2002">
        <v>358000</v>
      </c>
      <c r="F440" s="2002">
        <v>196000</v>
      </c>
      <c r="G440" s="2005" t="s">
        <v>25</v>
      </c>
      <c r="H440" s="2011">
        <v>43292</v>
      </c>
      <c r="I440" s="2005" t="s">
        <v>2292</v>
      </c>
      <c r="J440" s="2007"/>
      <c r="K440" s="2007"/>
      <c r="L440" s="2005" t="s">
        <v>67</v>
      </c>
      <c r="M440" s="2011">
        <v>43354</v>
      </c>
      <c r="N440" s="2112" t="s">
        <v>728</v>
      </c>
      <c r="O440" s="2007"/>
      <c r="P440" s="2004"/>
      <c r="Q440" s="2004"/>
      <c r="R440" s="2004"/>
      <c r="S440" s="2004"/>
      <c r="T440" s="2004"/>
      <c r="U440" s="2004"/>
      <c r="V440" s="2004"/>
      <c r="W440" s="2004"/>
      <c r="X440" s="2004"/>
      <c r="Y440" s="2007"/>
      <c r="Z440" s="2007"/>
      <c r="AA440" s="2007"/>
      <c r="AB440" s="2007"/>
      <c r="AC440" s="2007"/>
      <c r="AD440" s="2007"/>
      <c r="AE440" s="2007"/>
      <c r="AF440" s="2007"/>
    </row>
    <row r="441" spans="1:32" s="1177" customFormat="1" ht="14.25" customHeight="1">
      <c r="A441" s="1105">
        <v>5207038</v>
      </c>
      <c r="B441" s="2007" t="s">
        <v>9497</v>
      </c>
      <c r="C441" s="2050" t="s">
        <v>12503</v>
      </c>
      <c r="D441" s="2051">
        <v>2500</v>
      </c>
      <c r="E441" s="2002">
        <v>297000</v>
      </c>
      <c r="F441" s="2002">
        <v>121000</v>
      </c>
      <c r="G441" s="2005" t="s">
        <v>369</v>
      </c>
      <c r="H441" s="2011">
        <v>43294</v>
      </c>
      <c r="I441" s="2005" t="s">
        <v>392</v>
      </c>
      <c r="J441" s="1099" t="s">
        <v>449</v>
      </c>
      <c r="K441" s="2052"/>
      <c r="L441" s="2005" t="s">
        <v>67</v>
      </c>
      <c r="M441" s="2011">
        <v>43354</v>
      </c>
      <c r="N441" s="2112" t="s">
        <v>728</v>
      </c>
      <c r="O441" s="1155" t="s">
        <v>12504</v>
      </c>
      <c r="P441" s="2004"/>
      <c r="Q441" s="2004"/>
      <c r="R441" s="2004"/>
      <c r="S441" s="2004"/>
      <c r="T441" s="2004"/>
      <c r="U441" s="2004"/>
      <c r="V441" s="2004"/>
      <c r="W441" s="2004"/>
      <c r="X441" s="2004"/>
      <c r="Y441" s="2007"/>
      <c r="Z441" s="2007"/>
      <c r="AA441" s="2007"/>
      <c r="AB441" s="2007"/>
      <c r="AC441" s="2007"/>
      <c r="AD441" s="2007"/>
      <c r="AE441" s="2007"/>
      <c r="AF441" s="2007"/>
    </row>
    <row r="442" spans="1:32" s="1177" customFormat="1" ht="14.25" customHeight="1">
      <c r="A442" s="40"/>
      <c r="B442" s="2007" t="s">
        <v>12505</v>
      </c>
      <c r="C442" s="1160" t="s">
        <v>12496</v>
      </c>
      <c r="D442" s="1189">
        <v>200</v>
      </c>
      <c r="E442" s="2002"/>
      <c r="F442" s="2002"/>
      <c r="G442" s="2005"/>
      <c r="H442" s="2011"/>
      <c r="I442" s="2005"/>
      <c r="J442" s="2005"/>
      <c r="K442" s="2052"/>
      <c r="L442" s="2005"/>
      <c r="M442" s="2011"/>
      <c r="N442" s="2004"/>
      <c r="O442" s="2005"/>
      <c r="P442" s="2004"/>
      <c r="Q442" s="2004"/>
      <c r="R442" s="2004"/>
      <c r="S442" s="2004"/>
      <c r="T442" s="2004"/>
      <c r="U442" s="2004"/>
      <c r="V442" s="2004"/>
      <c r="W442" s="2004"/>
      <c r="X442" s="2004"/>
      <c r="Y442" s="2007"/>
      <c r="Z442" s="2007"/>
      <c r="AA442" s="2007"/>
      <c r="AB442" s="2007"/>
      <c r="AC442" s="2007"/>
      <c r="AD442" s="2007"/>
      <c r="AE442" s="2007"/>
      <c r="AF442" s="2007"/>
    </row>
    <row r="443" spans="1:32" s="1177" customFormat="1" ht="14.25" customHeight="1">
      <c r="A443" s="1105">
        <v>5207043</v>
      </c>
      <c r="B443" s="2007" t="s">
        <v>9503</v>
      </c>
      <c r="C443" s="2050" t="s">
        <v>12506</v>
      </c>
      <c r="D443" s="2051">
        <v>2900</v>
      </c>
      <c r="E443" s="2002">
        <v>319000</v>
      </c>
      <c r="F443" s="2002">
        <v>169000</v>
      </c>
      <c r="G443" s="2005" t="s">
        <v>98</v>
      </c>
      <c r="H443" s="2011">
        <v>43295</v>
      </c>
      <c r="I443" s="2005" t="s">
        <v>394</v>
      </c>
      <c r="J443" s="2005"/>
      <c r="K443" s="2052"/>
      <c r="L443" s="2005" t="s">
        <v>67</v>
      </c>
      <c r="M443" s="2011">
        <v>43354</v>
      </c>
      <c r="N443" s="2112" t="s">
        <v>728</v>
      </c>
      <c r="O443" s="2098"/>
      <c r="P443" s="2004"/>
      <c r="Q443" s="2004"/>
      <c r="R443" s="2004"/>
      <c r="S443" s="2004"/>
      <c r="T443" s="2004"/>
      <c r="U443" s="2004"/>
      <c r="V443" s="2004"/>
      <c r="W443" s="2004"/>
      <c r="X443" s="2004"/>
      <c r="Y443" s="2007"/>
      <c r="Z443" s="2007"/>
      <c r="AA443" s="2007"/>
      <c r="AB443" s="2007"/>
      <c r="AC443" s="2007"/>
      <c r="AD443" s="2007"/>
      <c r="AE443" s="2007"/>
      <c r="AF443" s="2007"/>
    </row>
    <row r="444" spans="1:32" s="1177" customFormat="1" ht="14.25" customHeight="1">
      <c r="A444" s="1105">
        <v>5207052</v>
      </c>
      <c r="B444" s="2007" t="s">
        <v>9680</v>
      </c>
      <c r="C444" s="2050" t="s">
        <v>12507</v>
      </c>
      <c r="D444" s="2051">
        <v>3150</v>
      </c>
      <c r="E444" s="2002">
        <v>369000</v>
      </c>
      <c r="F444" s="2002">
        <v>161000</v>
      </c>
      <c r="G444" s="2005" t="s">
        <v>354</v>
      </c>
      <c r="H444" s="2011">
        <v>43298</v>
      </c>
      <c r="I444" s="2005" t="s">
        <v>334</v>
      </c>
      <c r="J444" s="1099" t="s">
        <v>449</v>
      </c>
      <c r="K444" s="2052"/>
      <c r="L444" s="2005" t="s">
        <v>67</v>
      </c>
      <c r="M444" s="2011">
        <v>43354</v>
      </c>
      <c r="N444" s="2112" t="s">
        <v>728</v>
      </c>
      <c r="O444" s="1155" t="s">
        <v>12508</v>
      </c>
      <c r="P444" s="2004"/>
      <c r="Q444" s="2004"/>
      <c r="R444" s="2004"/>
      <c r="S444" s="2004"/>
      <c r="T444" s="2004"/>
      <c r="U444" s="2004"/>
      <c r="V444" s="2004"/>
      <c r="W444" s="2004"/>
      <c r="X444" s="2004"/>
      <c r="Y444" s="2007"/>
      <c r="Z444" s="2007"/>
      <c r="AA444" s="2007"/>
      <c r="AB444" s="2007"/>
      <c r="AC444" s="2007"/>
      <c r="AD444" s="2007"/>
      <c r="AE444" s="2007"/>
      <c r="AF444" s="2007"/>
    </row>
    <row r="445" spans="1:32" s="982" customFormat="1" ht="14.25" customHeight="1">
      <c r="A445" s="40"/>
      <c r="B445" s="2007" t="s">
        <v>12509</v>
      </c>
      <c r="C445" s="1160" t="s">
        <v>12496</v>
      </c>
      <c r="D445" s="1189">
        <v>200</v>
      </c>
      <c r="E445" s="2002"/>
      <c r="F445" s="2002"/>
      <c r="G445" s="2005"/>
      <c r="H445" s="2011"/>
      <c r="I445" s="2005"/>
      <c r="J445" s="2005"/>
      <c r="K445" s="2052"/>
      <c r="L445" s="2005"/>
      <c r="M445" s="2011"/>
      <c r="N445" s="2004"/>
      <c r="O445" s="2005"/>
      <c r="P445" s="2004"/>
      <c r="Q445" s="2004"/>
      <c r="R445" s="2004"/>
      <c r="S445" s="2004"/>
      <c r="T445" s="2004"/>
      <c r="U445" s="2004"/>
      <c r="V445" s="2004"/>
      <c r="W445" s="2004"/>
      <c r="X445" s="2004"/>
      <c r="Y445" s="2007"/>
      <c r="Z445" s="2007"/>
      <c r="AA445" s="2007"/>
      <c r="AB445" s="2007"/>
      <c r="AC445" s="2007"/>
      <c r="AD445" s="2007"/>
      <c r="AE445" s="2007"/>
      <c r="AF445" s="2007"/>
    </row>
    <row r="446" spans="1:32" s="1130" customFormat="1" ht="14.25" customHeight="1">
      <c r="A446" s="40"/>
      <c r="B446" s="1089"/>
      <c r="C446" s="1160"/>
      <c r="D446" s="2051"/>
      <c r="E446" s="1125"/>
      <c r="F446" s="2002"/>
      <c r="G446" s="2005"/>
      <c r="H446" s="2011"/>
      <c r="I446" s="2005"/>
      <c r="J446" s="2005"/>
      <c r="K446" s="2052"/>
      <c r="L446" s="2005"/>
      <c r="M446" s="2011"/>
      <c r="N446" s="2004"/>
      <c r="O446" s="2005"/>
      <c r="P446" s="2004"/>
      <c r="Q446" s="2004"/>
      <c r="R446" s="2004"/>
      <c r="S446" s="2004"/>
      <c r="T446" s="2004"/>
      <c r="U446" s="2004"/>
      <c r="V446" s="2004"/>
      <c r="W446" s="2004"/>
      <c r="X446" s="2004"/>
      <c r="Y446" s="2007"/>
      <c r="Z446" s="2007"/>
      <c r="AA446" s="2007"/>
      <c r="AB446" s="2007"/>
      <c r="AC446" s="2007"/>
      <c r="AD446" s="2007"/>
      <c r="AE446" s="2007"/>
      <c r="AF446" s="2007"/>
    </row>
    <row r="447" spans="1:32" s="1130" customFormat="1" ht="14.25" customHeight="1">
      <c r="A447" s="40"/>
      <c r="B447" s="1089" t="s">
        <v>12510</v>
      </c>
      <c r="C447" s="1160"/>
      <c r="D447" s="2051"/>
      <c r="E447" s="1125"/>
      <c r="F447" s="2002"/>
      <c r="G447" s="2005"/>
      <c r="H447" s="2011"/>
      <c r="I447" s="2005"/>
      <c r="J447" s="2005"/>
      <c r="K447" s="2052"/>
      <c r="L447" s="2005"/>
      <c r="M447" s="2011"/>
      <c r="N447" s="2004"/>
      <c r="O447" s="2005"/>
      <c r="P447" s="2004"/>
      <c r="Q447" s="2004"/>
      <c r="R447" s="2004"/>
      <c r="S447" s="2004"/>
      <c r="T447" s="2004"/>
      <c r="U447" s="2004"/>
      <c r="V447" s="2004"/>
      <c r="W447" s="2004"/>
      <c r="X447" s="2004"/>
      <c r="Y447" s="2007"/>
      <c r="Z447" s="2007"/>
      <c r="AA447" s="2007"/>
      <c r="AB447" s="2007"/>
      <c r="AC447" s="2007"/>
      <c r="AD447" s="2007"/>
      <c r="AE447" s="2007"/>
      <c r="AF447" s="2007"/>
    </row>
    <row r="448" spans="1:32" s="1130" customFormat="1" ht="14.25" customHeight="1">
      <c r="A448" s="40"/>
      <c r="B448" s="1089" t="s">
        <v>731</v>
      </c>
      <c r="C448" s="1160"/>
      <c r="D448" s="2051"/>
      <c r="E448" s="1125"/>
      <c r="F448" s="2002"/>
      <c r="G448" s="2005"/>
      <c r="H448" s="2011"/>
      <c r="I448" s="2005"/>
      <c r="J448" s="2005"/>
      <c r="K448" s="2052"/>
      <c r="L448" s="2005"/>
      <c r="M448" s="2011"/>
      <c r="N448" s="2004"/>
      <c r="O448" s="2005"/>
      <c r="P448" s="2004"/>
      <c r="Q448" s="2004"/>
      <c r="R448" s="2004"/>
      <c r="S448" s="2004"/>
      <c r="T448" s="2004"/>
      <c r="U448" s="2004"/>
      <c r="V448" s="2004"/>
      <c r="W448" s="2004"/>
      <c r="X448" s="2004"/>
      <c r="Y448" s="2007"/>
      <c r="Z448" s="2007"/>
      <c r="AA448" s="2007"/>
      <c r="AB448" s="2007"/>
      <c r="AC448" s="2007"/>
      <c r="AD448" s="2007"/>
      <c r="AE448" s="2007"/>
      <c r="AF448" s="2007"/>
    </row>
    <row r="449" spans="1:32" s="1130" customFormat="1" ht="14.25" customHeight="1">
      <c r="A449" s="40"/>
      <c r="B449" s="2007"/>
      <c r="C449" s="2050"/>
      <c r="D449" s="2051"/>
      <c r="E449" s="1125"/>
      <c r="F449" s="2002"/>
      <c r="G449" s="2005"/>
      <c r="H449" s="2011"/>
      <c r="I449" s="2005"/>
      <c r="J449" s="2005"/>
      <c r="K449" s="2052"/>
      <c r="L449" s="2005"/>
      <c r="M449" s="2011"/>
      <c r="N449" s="2004"/>
      <c r="O449" s="2005"/>
      <c r="P449" s="2004"/>
      <c r="Q449" s="2004"/>
      <c r="R449" s="2004"/>
      <c r="S449" s="2004"/>
      <c r="T449" s="2004"/>
      <c r="U449" s="2004"/>
      <c r="V449" s="2004"/>
      <c r="W449" s="2004"/>
      <c r="X449" s="2004"/>
      <c r="Y449" s="2007"/>
      <c r="Z449" s="2007"/>
      <c r="AA449" s="2007"/>
      <c r="AB449" s="2007"/>
      <c r="AC449" s="2007"/>
      <c r="AD449" s="2007"/>
      <c r="AE449" s="2007"/>
      <c r="AF449" s="2007"/>
    </row>
    <row r="450" spans="1:32" s="1137" customFormat="1" ht="14.25" customHeight="1">
      <c r="A450" s="1897"/>
      <c r="B450" s="2017"/>
      <c r="C450" s="2236"/>
      <c r="D450" s="2237"/>
      <c r="E450" s="1919"/>
      <c r="F450" s="2111"/>
      <c r="G450" s="2019"/>
      <c r="H450" s="2022"/>
      <c r="I450" s="2019"/>
      <c r="J450" s="2019"/>
      <c r="K450" s="2080"/>
      <c r="L450" s="2019"/>
      <c r="M450" s="2022"/>
      <c r="N450" s="2023"/>
      <c r="O450" s="2019"/>
      <c r="P450" s="2023"/>
      <c r="Q450" s="2023"/>
      <c r="R450" s="2023"/>
      <c r="S450" s="2023"/>
      <c r="T450" s="2023"/>
      <c r="U450" s="2023"/>
      <c r="V450" s="2023"/>
      <c r="W450" s="2023"/>
      <c r="X450" s="2023"/>
      <c r="Y450" s="2017"/>
      <c r="Z450" s="2017"/>
      <c r="AA450" s="2017"/>
      <c r="AB450" s="2017"/>
      <c r="AC450" s="2017"/>
      <c r="AD450" s="2017"/>
      <c r="AE450" s="2017"/>
      <c r="AF450" s="2017"/>
    </row>
    <row r="451" spans="1:32" s="982" customFormat="1" ht="14.25" customHeight="1">
      <c r="A451" s="7" t="s">
        <v>12511</v>
      </c>
      <c r="B451" s="2007"/>
      <c r="C451" s="650" t="s">
        <v>12501</v>
      </c>
      <c r="D451" s="2051"/>
      <c r="E451" s="2002"/>
      <c r="F451" s="2002"/>
      <c r="G451" s="2005"/>
      <c r="H451" s="2011"/>
      <c r="I451" s="2005"/>
      <c r="J451" s="2005"/>
      <c r="K451" s="2052"/>
      <c r="L451" s="2005"/>
      <c r="M451" s="2011"/>
      <c r="N451" s="2004"/>
      <c r="O451" s="2005"/>
      <c r="P451" s="2004"/>
      <c r="Q451" s="2004"/>
      <c r="R451" s="2004"/>
      <c r="S451" s="2004"/>
      <c r="T451" s="2004"/>
      <c r="U451" s="2004"/>
      <c r="V451" s="2004"/>
      <c r="W451" s="2004"/>
      <c r="X451" s="2004"/>
      <c r="Y451" s="2007"/>
      <c r="Z451" s="2007"/>
      <c r="AA451" s="2007"/>
      <c r="AB451" s="2007"/>
      <c r="AC451" s="2007"/>
      <c r="AD451" s="2007"/>
      <c r="AE451" s="2007"/>
      <c r="AF451" s="2007"/>
    </row>
    <row r="452" spans="1:32" s="982" customFormat="1" ht="14.25" customHeight="1">
      <c r="A452" s="40">
        <v>5207084</v>
      </c>
      <c r="B452" s="2007" t="s">
        <v>9497</v>
      </c>
      <c r="C452" s="2050" t="s">
        <v>12512</v>
      </c>
      <c r="D452" s="2051">
        <v>2650</v>
      </c>
      <c r="E452" s="2002">
        <v>287000</v>
      </c>
      <c r="F452" s="2002">
        <v>125000</v>
      </c>
      <c r="G452" s="2005" t="s">
        <v>64</v>
      </c>
      <c r="H452" s="2011">
        <v>43304</v>
      </c>
      <c r="I452" s="2005" t="s">
        <v>1854</v>
      </c>
      <c r="J452" s="2005"/>
      <c r="K452" s="2052"/>
      <c r="L452" s="2005" t="s">
        <v>107</v>
      </c>
      <c r="M452" s="2011">
        <v>43394</v>
      </c>
      <c r="N452" s="2004" t="s">
        <v>728</v>
      </c>
      <c r="O452" s="2098" t="s">
        <v>729</v>
      </c>
      <c r="P452" s="2004"/>
      <c r="Q452" s="2004"/>
      <c r="R452" s="2004"/>
      <c r="S452" s="2004"/>
      <c r="T452" s="2004"/>
      <c r="U452" s="2004"/>
      <c r="V452" s="2004"/>
      <c r="W452" s="2004"/>
      <c r="X452" s="2004"/>
      <c r="Y452" s="2007"/>
      <c r="Z452" s="2007"/>
      <c r="AA452" s="2007"/>
      <c r="AB452" s="2007"/>
      <c r="AC452" s="2007"/>
      <c r="AD452" s="2007"/>
      <c r="AE452" s="2007"/>
      <c r="AF452" s="2007"/>
    </row>
    <row r="453" spans="1:32" s="1130" customFormat="1" ht="14.25" customHeight="1">
      <c r="A453" s="40"/>
      <c r="B453" s="2007"/>
      <c r="C453" s="2050"/>
      <c r="D453" s="2051"/>
      <c r="E453" s="1125"/>
      <c r="F453" s="2002"/>
      <c r="G453" s="2005"/>
      <c r="H453" s="2011"/>
      <c r="I453" s="2005"/>
      <c r="J453" s="2005"/>
      <c r="K453" s="2052"/>
      <c r="L453" s="2005"/>
      <c r="M453" s="2011"/>
      <c r="N453" s="2004"/>
      <c r="O453" s="2098"/>
      <c r="P453" s="2004"/>
      <c r="Q453" s="2004"/>
      <c r="R453" s="2004"/>
      <c r="S453" s="2004"/>
      <c r="T453" s="2004"/>
      <c r="U453" s="2004"/>
      <c r="V453" s="2004"/>
      <c r="W453" s="2004"/>
      <c r="X453" s="2004"/>
      <c r="Y453" s="2007"/>
      <c r="Z453" s="2007"/>
      <c r="AA453" s="2007"/>
      <c r="AB453" s="2007"/>
      <c r="AC453" s="2007"/>
      <c r="AD453" s="2007"/>
      <c r="AE453" s="2007"/>
      <c r="AF453" s="2007"/>
    </row>
    <row r="454" spans="1:32" s="982" customFormat="1" ht="14.25" customHeight="1">
      <c r="A454" s="7" t="s">
        <v>12513</v>
      </c>
      <c r="B454" s="2007"/>
      <c r="C454" s="650" t="s">
        <v>12514</v>
      </c>
      <c r="D454" s="2051"/>
      <c r="E454" s="2002"/>
      <c r="F454" s="2002"/>
      <c r="G454" s="2005"/>
      <c r="H454" s="2011"/>
      <c r="I454" s="2005"/>
      <c r="J454" s="2005"/>
      <c r="K454" s="2052"/>
      <c r="L454" s="2005"/>
      <c r="M454" s="2011"/>
      <c r="N454" s="2004"/>
      <c r="O454" s="2098"/>
      <c r="P454" s="2004"/>
      <c r="Q454" s="2004"/>
      <c r="R454" s="2004"/>
      <c r="S454" s="2004"/>
      <c r="T454" s="2004"/>
      <c r="U454" s="2004"/>
      <c r="V454" s="2004"/>
      <c r="W454" s="2004"/>
      <c r="X454" s="2004"/>
      <c r="Y454" s="2007"/>
      <c r="Z454" s="2007"/>
      <c r="AA454" s="2007"/>
      <c r="AB454" s="2007"/>
      <c r="AC454" s="2007"/>
      <c r="AD454" s="2007"/>
      <c r="AE454" s="2007"/>
      <c r="AF454" s="2007"/>
    </row>
    <row r="455" spans="1:32" s="982" customFormat="1" ht="14.25" customHeight="1">
      <c r="A455" s="1105">
        <v>5208009</v>
      </c>
      <c r="B455" s="2007" t="s">
        <v>9516</v>
      </c>
      <c r="C455" s="2050" t="s">
        <v>12515</v>
      </c>
      <c r="D455" s="2051">
        <v>2900</v>
      </c>
      <c r="E455" s="2002">
        <v>313000</v>
      </c>
      <c r="F455" s="2002">
        <v>171000</v>
      </c>
      <c r="G455" s="2005" t="s">
        <v>98</v>
      </c>
      <c r="H455" s="2011">
        <v>43320</v>
      </c>
      <c r="I455" s="2005" t="s">
        <v>12516</v>
      </c>
      <c r="J455" s="2005"/>
      <c r="K455" s="2052"/>
      <c r="L455" s="2005" t="s">
        <v>67</v>
      </c>
      <c r="M455" s="2011">
        <v>43399</v>
      </c>
      <c r="N455" s="2004" t="s">
        <v>728</v>
      </c>
      <c r="O455" s="1156" t="s">
        <v>729</v>
      </c>
      <c r="P455" s="2004"/>
      <c r="Q455" s="2004"/>
      <c r="R455" s="2004"/>
      <c r="S455" s="2004"/>
      <c r="T455" s="2004"/>
      <c r="U455" s="2004"/>
      <c r="V455" s="2004"/>
      <c r="W455" s="2004"/>
      <c r="X455" s="2004"/>
      <c r="Y455" s="2007"/>
      <c r="Z455" s="2007"/>
      <c r="AA455" s="2007"/>
      <c r="AB455" s="2007"/>
      <c r="AC455" s="2007"/>
      <c r="AD455" s="2007"/>
      <c r="AE455" s="2007"/>
      <c r="AF455" s="2007"/>
    </row>
    <row r="456" spans="1:32" s="982" customFormat="1" ht="14.25" customHeight="1">
      <c r="A456" s="40"/>
      <c r="B456" s="1089"/>
      <c r="C456" s="2050"/>
      <c r="D456" s="2051"/>
      <c r="E456" s="2002"/>
      <c r="F456" s="2002"/>
      <c r="G456" s="2005"/>
      <c r="H456" s="2011"/>
      <c r="I456" s="2005"/>
      <c r="J456" s="2005"/>
      <c r="K456" s="2052"/>
      <c r="L456" s="2005"/>
      <c r="M456" s="2011"/>
      <c r="N456" s="2004"/>
      <c r="O456" s="2098"/>
      <c r="P456" s="2004"/>
      <c r="Q456" s="2004"/>
      <c r="R456" s="2004"/>
      <c r="S456" s="2004"/>
      <c r="T456" s="2004"/>
      <c r="U456" s="2004"/>
      <c r="V456" s="2004"/>
      <c r="W456" s="2004"/>
      <c r="X456" s="2004"/>
      <c r="Y456" s="2007"/>
      <c r="Z456" s="2007"/>
      <c r="AA456" s="2007"/>
      <c r="AB456" s="2007"/>
      <c r="AC456" s="2007"/>
      <c r="AD456" s="2007"/>
      <c r="AE456" s="2007"/>
      <c r="AF456" s="2007"/>
    </row>
    <row r="457" spans="1:32" s="982" customFormat="1" ht="14.25" customHeight="1">
      <c r="A457" s="7" t="s">
        <v>12511</v>
      </c>
      <c r="B457" s="2007"/>
      <c r="C457" s="2050"/>
      <c r="D457" s="2051"/>
      <c r="E457" s="2002"/>
      <c r="F457" s="2002"/>
      <c r="G457" s="2005"/>
      <c r="H457" s="2011"/>
      <c r="I457" s="2005"/>
      <c r="J457" s="2005"/>
      <c r="K457" s="2052"/>
      <c r="L457" s="2005"/>
      <c r="M457" s="2011"/>
      <c r="N457" s="2004"/>
      <c r="O457" s="2098"/>
      <c r="P457" s="2004"/>
      <c r="Q457" s="2004"/>
      <c r="R457" s="2004"/>
      <c r="S457" s="2004"/>
      <c r="T457" s="2004"/>
      <c r="U457" s="2004"/>
      <c r="V457" s="2004"/>
      <c r="W457" s="2004"/>
      <c r="X457" s="2004"/>
      <c r="Y457" s="2007"/>
      <c r="Z457" s="2007"/>
      <c r="AA457" s="2007"/>
      <c r="AB457" s="2007"/>
      <c r="AC457" s="2007"/>
      <c r="AD457" s="2007"/>
      <c r="AE457" s="2007"/>
      <c r="AF457" s="2007"/>
    </row>
    <row r="458" spans="1:32" s="982" customFormat="1" ht="14.25" customHeight="1">
      <c r="A458" s="40">
        <v>5208019</v>
      </c>
      <c r="B458" s="2007" t="s">
        <v>12163</v>
      </c>
      <c r="C458" s="2050" t="s">
        <v>12517</v>
      </c>
      <c r="D458" s="2051">
        <v>3300</v>
      </c>
      <c r="E458" s="2002">
        <v>356000</v>
      </c>
      <c r="F458" s="2002">
        <v>178000</v>
      </c>
      <c r="G458" s="2005" t="s">
        <v>369</v>
      </c>
      <c r="H458" s="2011">
        <v>43335</v>
      </c>
      <c r="I458" s="2005" t="s">
        <v>219</v>
      </c>
      <c r="J458" s="2005"/>
      <c r="K458" s="2052"/>
      <c r="L458" s="2005" t="s">
        <v>107</v>
      </c>
      <c r="M458" s="2011">
        <v>43394</v>
      </c>
      <c r="N458" s="2004" t="s">
        <v>728</v>
      </c>
      <c r="O458" s="2098" t="s">
        <v>2265</v>
      </c>
      <c r="P458" s="2004"/>
      <c r="Q458" s="2004"/>
      <c r="R458" s="2004"/>
      <c r="S458" s="2004"/>
      <c r="T458" s="2004"/>
      <c r="U458" s="2004"/>
      <c r="V458" s="2004"/>
      <c r="W458" s="2004"/>
      <c r="X458" s="2004"/>
      <c r="Y458" s="2007"/>
      <c r="Z458" s="2007"/>
      <c r="AA458" s="2007"/>
      <c r="AB458" s="2007"/>
      <c r="AC458" s="2007"/>
      <c r="AD458" s="2007"/>
      <c r="AE458" s="2007"/>
      <c r="AF458" s="2007"/>
    </row>
    <row r="459" spans="1:32" s="982" customFormat="1" ht="14.25" customHeight="1">
      <c r="A459" s="40">
        <v>5208026</v>
      </c>
      <c r="B459" s="2007" t="s">
        <v>12163</v>
      </c>
      <c r="C459" s="2050" t="s">
        <v>12518</v>
      </c>
      <c r="D459" s="2051">
        <v>3350</v>
      </c>
      <c r="E459" s="2002">
        <v>383000</v>
      </c>
      <c r="F459" s="2002">
        <v>185000</v>
      </c>
      <c r="G459" s="2005" t="s">
        <v>25</v>
      </c>
      <c r="H459" s="2011">
        <v>43340</v>
      </c>
      <c r="I459" s="2005" t="s">
        <v>40</v>
      </c>
      <c r="J459" s="2005" t="s">
        <v>449</v>
      </c>
      <c r="K459" s="2052"/>
      <c r="L459" s="2005" t="s">
        <v>107</v>
      </c>
      <c r="M459" s="2011">
        <v>43394</v>
      </c>
      <c r="N459" s="2004" t="s">
        <v>728</v>
      </c>
      <c r="O459" s="1156" t="s">
        <v>12519</v>
      </c>
      <c r="P459" s="2004"/>
      <c r="Q459" s="2004"/>
      <c r="R459" s="2004"/>
      <c r="S459" s="2004"/>
      <c r="T459" s="2004"/>
      <c r="U459" s="2004"/>
      <c r="V459" s="2004"/>
      <c r="W459" s="2004"/>
      <c r="X459" s="2004"/>
      <c r="Y459" s="2007"/>
      <c r="Z459" s="2007"/>
      <c r="AA459" s="2007"/>
      <c r="AB459" s="2007"/>
      <c r="AC459" s="2007"/>
      <c r="AD459" s="2007"/>
      <c r="AE459" s="2007"/>
      <c r="AF459" s="2007"/>
    </row>
    <row r="460" spans="1:32" s="982" customFormat="1" ht="14.25" customHeight="1">
      <c r="A460" s="40"/>
      <c r="B460" s="2007" t="s">
        <v>12520</v>
      </c>
      <c r="C460" s="1160" t="s">
        <v>12496</v>
      </c>
      <c r="D460" s="1189">
        <v>200</v>
      </c>
      <c r="E460" s="2002"/>
      <c r="F460" s="2002"/>
      <c r="G460" s="2005"/>
      <c r="H460" s="2011"/>
      <c r="I460" s="2005"/>
      <c r="J460" s="2005"/>
      <c r="K460" s="2052"/>
      <c r="L460" s="2005"/>
      <c r="M460" s="2011"/>
      <c r="N460" s="2004"/>
      <c r="O460" s="2098"/>
      <c r="P460" s="2004"/>
      <c r="Q460" s="2004"/>
      <c r="R460" s="2004"/>
      <c r="S460" s="2004"/>
      <c r="T460" s="2004"/>
      <c r="U460" s="2004"/>
      <c r="V460" s="2004"/>
      <c r="W460" s="2004"/>
      <c r="X460" s="2004"/>
      <c r="Y460" s="2007"/>
      <c r="Z460" s="2007"/>
      <c r="AA460" s="2007"/>
      <c r="AB460" s="2007"/>
      <c r="AC460" s="2007"/>
      <c r="AD460" s="2007"/>
      <c r="AE460" s="2007"/>
      <c r="AF460" s="2007"/>
    </row>
    <row r="461" spans="1:32" s="1130" customFormat="1" ht="14.25" customHeight="1">
      <c r="A461" s="40"/>
      <c r="B461" s="2007"/>
      <c r="C461" s="2050"/>
      <c r="D461" s="2051"/>
      <c r="E461" s="1125"/>
      <c r="F461" s="2002"/>
      <c r="G461" s="2005"/>
      <c r="H461" s="2011"/>
      <c r="I461" s="2005"/>
      <c r="J461" s="2005"/>
      <c r="K461" s="2052"/>
      <c r="L461" s="2005"/>
      <c r="M461" s="2011"/>
      <c r="N461" s="2004"/>
      <c r="O461" s="2098"/>
      <c r="P461" s="2004"/>
      <c r="Q461" s="2004"/>
      <c r="R461" s="2004"/>
      <c r="S461" s="2004"/>
      <c r="T461" s="2004"/>
      <c r="U461" s="2004"/>
      <c r="V461" s="2004"/>
      <c r="W461" s="2004"/>
      <c r="X461" s="2004"/>
      <c r="Y461" s="2007"/>
      <c r="Z461" s="2007"/>
      <c r="AA461" s="2007"/>
      <c r="AB461" s="2007"/>
      <c r="AC461" s="2007"/>
      <c r="AD461" s="2007"/>
      <c r="AE461" s="2007"/>
      <c r="AF461" s="2007"/>
    </row>
    <row r="462" spans="1:32" s="982" customFormat="1" ht="14.25" customHeight="1">
      <c r="A462" s="7" t="s">
        <v>12511</v>
      </c>
      <c r="B462" s="2007"/>
      <c r="C462" s="650" t="s">
        <v>12521</v>
      </c>
      <c r="D462" s="2051"/>
      <c r="E462" s="2002"/>
      <c r="F462" s="2002"/>
      <c r="G462" s="2005"/>
      <c r="H462" s="2011"/>
      <c r="I462" s="2005"/>
      <c r="J462" s="2005"/>
      <c r="K462" s="2052"/>
      <c r="L462" s="2005"/>
      <c r="M462" s="2011"/>
      <c r="N462" s="2004"/>
      <c r="O462" s="2098"/>
      <c r="P462" s="2004"/>
      <c r="Q462" s="2004"/>
      <c r="R462" s="2004"/>
      <c r="S462" s="2004"/>
      <c r="T462" s="2004"/>
      <c r="U462" s="2004"/>
      <c r="V462" s="2004"/>
      <c r="W462" s="2004"/>
      <c r="X462" s="2004"/>
      <c r="Y462" s="2007"/>
      <c r="Z462" s="2007"/>
      <c r="AA462" s="2007"/>
      <c r="AB462" s="2007"/>
      <c r="AC462" s="2007"/>
      <c r="AD462" s="2007"/>
      <c r="AE462" s="2007"/>
      <c r="AF462" s="2007"/>
    </row>
    <row r="463" spans="1:32" s="982" customFormat="1" ht="14.25" customHeight="1">
      <c r="A463" s="40">
        <v>5209035</v>
      </c>
      <c r="B463" s="2007" t="s">
        <v>12437</v>
      </c>
      <c r="C463" s="2050" t="s">
        <v>12522</v>
      </c>
      <c r="D463" s="2051">
        <v>3800</v>
      </c>
      <c r="E463" s="1125">
        <v>357000</v>
      </c>
      <c r="F463" s="2002">
        <v>246000</v>
      </c>
      <c r="G463" s="2005" t="s">
        <v>64</v>
      </c>
      <c r="H463" s="2011">
        <v>43355</v>
      </c>
      <c r="I463" s="2005" t="s">
        <v>135</v>
      </c>
      <c r="J463" s="1099" t="s">
        <v>449</v>
      </c>
      <c r="K463" s="2052"/>
      <c r="L463" s="2005" t="s">
        <v>107</v>
      </c>
      <c r="M463" s="2011">
        <v>43394</v>
      </c>
      <c r="N463" s="2004" t="s">
        <v>728</v>
      </c>
      <c r="O463" s="1156" t="s">
        <v>12523</v>
      </c>
      <c r="P463" s="2004"/>
      <c r="Q463" s="2004"/>
      <c r="R463" s="2004"/>
      <c r="S463" s="2004"/>
      <c r="T463" s="2004"/>
      <c r="U463" s="2004"/>
      <c r="V463" s="2004"/>
      <c r="W463" s="2004"/>
      <c r="X463" s="2004"/>
      <c r="Y463" s="2007"/>
      <c r="Z463" s="2007"/>
      <c r="AA463" s="2007"/>
      <c r="AB463" s="2007"/>
      <c r="AC463" s="2007"/>
      <c r="AD463" s="2007"/>
      <c r="AE463" s="2007"/>
      <c r="AF463" s="2007"/>
    </row>
    <row r="464" spans="1:32" s="982" customFormat="1" ht="14.25" customHeight="1">
      <c r="A464" s="40"/>
      <c r="B464" s="2007" t="s">
        <v>12524</v>
      </c>
      <c r="C464" s="1160" t="s">
        <v>12496</v>
      </c>
      <c r="D464" s="2051">
        <v>200</v>
      </c>
      <c r="E464" s="2002"/>
      <c r="F464" s="2002"/>
      <c r="G464" s="2005"/>
      <c r="H464" s="2011"/>
      <c r="I464" s="2005"/>
      <c r="J464" s="2005"/>
      <c r="K464" s="2052"/>
      <c r="L464" s="2005"/>
      <c r="M464" s="2011"/>
      <c r="N464" s="2004"/>
      <c r="O464" s="2098"/>
      <c r="P464" s="2004"/>
      <c r="Q464" s="2004"/>
      <c r="R464" s="2004"/>
      <c r="S464" s="2004"/>
      <c r="T464" s="2004"/>
      <c r="U464" s="2004"/>
      <c r="V464" s="2004"/>
      <c r="W464" s="2004"/>
      <c r="X464" s="2004"/>
      <c r="Y464" s="2007"/>
      <c r="Z464" s="2007"/>
      <c r="AA464" s="2007"/>
      <c r="AB464" s="2007"/>
      <c r="AC464" s="2007"/>
      <c r="AD464" s="2007"/>
      <c r="AE464" s="2007"/>
      <c r="AF464" s="2007"/>
    </row>
    <row r="465" spans="1:32" s="1192" customFormat="1" ht="14.25" customHeight="1">
      <c r="A465" s="1105">
        <v>5209064</v>
      </c>
      <c r="B465" s="2007" t="s">
        <v>9772</v>
      </c>
      <c r="C465" s="1160" t="s">
        <v>12525</v>
      </c>
      <c r="D465" s="2051">
        <v>3300</v>
      </c>
      <c r="E465" s="2002">
        <v>282000</v>
      </c>
      <c r="F465" s="2002">
        <v>200000</v>
      </c>
      <c r="G465" s="2005" t="s">
        <v>25</v>
      </c>
      <c r="H465" s="2011">
        <v>43365</v>
      </c>
      <c r="I465" s="2005" t="s">
        <v>317</v>
      </c>
      <c r="J465" s="2005"/>
      <c r="K465" s="2052"/>
      <c r="L465" s="2005" t="s">
        <v>107</v>
      </c>
      <c r="M465" s="2011">
        <v>43394</v>
      </c>
      <c r="N465" s="2004" t="s">
        <v>728</v>
      </c>
      <c r="O465" s="2098" t="s">
        <v>2265</v>
      </c>
      <c r="P465" s="2004"/>
      <c r="Q465" s="2004"/>
      <c r="R465" s="2004"/>
      <c r="S465" s="2004"/>
      <c r="T465" s="2004"/>
      <c r="U465" s="2004"/>
      <c r="V465" s="2004"/>
      <c r="W465" s="2004"/>
      <c r="X465" s="2004"/>
      <c r="Y465" s="2007"/>
      <c r="Z465" s="2007"/>
      <c r="AA465" s="2007"/>
      <c r="AB465" s="2007"/>
      <c r="AC465" s="2007"/>
      <c r="AD465" s="2007"/>
      <c r="AE465" s="2007"/>
      <c r="AF465" s="2007"/>
    </row>
    <row r="466" spans="1:32" s="1130" customFormat="1" ht="14.25" customHeight="1">
      <c r="A466" s="40"/>
      <c r="B466" s="2007"/>
      <c r="C466" s="2050"/>
      <c r="D466" s="2051"/>
      <c r="E466" s="1125"/>
      <c r="F466" s="2002"/>
      <c r="G466" s="2005"/>
      <c r="H466" s="2011"/>
      <c r="I466" s="2005"/>
      <c r="J466" s="2005"/>
      <c r="K466" s="2052"/>
      <c r="L466" s="2005"/>
      <c r="M466" s="2011"/>
      <c r="N466" s="2004"/>
      <c r="O466" s="2098"/>
      <c r="P466" s="2004"/>
      <c r="Q466" s="2004"/>
      <c r="R466" s="2004"/>
      <c r="S466" s="2004"/>
      <c r="T466" s="2004"/>
      <c r="U466" s="2004"/>
      <c r="V466" s="2004"/>
      <c r="W466" s="2004"/>
      <c r="X466" s="2004"/>
      <c r="Y466" s="2007"/>
      <c r="Z466" s="2007"/>
      <c r="AA466" s="2007"/>
      <c r="AB466" s="2007"/>
      <c r="AC466" s="2007"/>
      <c r="AD466" s="2007"/>
      <c r="AE466" s="2007"/>
      <c r="AF466" s="2007"/>
    </row>
    <row r="467" spans="1:32" s="982" customFormat="1" ht="14.25" customHeight="1">
      <c r="A467" s="7" t="s">
        <v>12513</v>
      </c>
      <c r="B467" s="2007"/>
      <c r="C467" s="2050"/>
      <c r="D467" s="2051"/>
      <c r="E467" s="2002"/>
      <c r="F467" s="2002"/>
      <c r="G467" s="2005"/>
      <c r="H467" s="2011"/>
      <c r="I467" s="2005"/>
      <c r="J467" s="2005"/>
      <c r="K467" s="2052"/>
      <c r="L467" s="2005"/>
      <c r="M467" s="2011"/>
      <c r="N467" s="2004"/>
      <c r="O467" s="2098"/>
      <c r="P467" s="2004"/>
      <c r="Q467" s="2004"/>
      <c r="R467" s="2004"/>
      <c r="S467" s="2004"/>
      <c r="T467" s="2004"/>
      <c r="U467" s="2004"/>
      <c r="V467" s="2004"/>
      <c r="W467" s="2004"/>
      <c r="X467" s="2004"/>
      <c r="Y467" s="2007"/>
      <c r="Z467" s="2007"/>
      <c r="AA467" s="2007"/>
      <c r="AB467" s="2007"/>
      <c r="AC467" s="2007"/>
      <c r="AD467" s="2007"/>
      <c r="AE467" s="2007"/>
      <c r="AF467" s="2007"/>
    </row>
    <row r="468" spans="1:32" s="982" customFormat="1" ht="14.25" customHeight="1">
      <c r="A468" s="1105">
        <v>5209040</v>
      </c>
      <c r="B468" s="2007" t="s">
        <v>12454</v>
      </c>
      <c r="C468" s="2050" t="s">
        <v>12526</v>
      </c>
      <c r="D468" s="2051">
        <v>2900</v>
      </c>
      <c r="E468" s="2002">
        <v>236000</v>
      </c>
      <c r="F468" s="2002">
        <v>156000</v>
      </c>
      <c r="G468" s="2005" t="s">
        <v>64</v>
      </c>
      <c r="H468" s="2011">
        <v>43356</v>
      </c>
      <c r="I468" s="2005" t="s">
        <v>2745</v>
      </c>
      <c r="J468" s="2005"/>
      <c r="K468" s="2052"/>
      <c r="L468" s="1100" t="s">
        <v>67</v>
      </c>
      <c r="M468" s="2011">
        <v>43399</v>
      </c>
      <c r="N468" s="2004" t="s">
        <v>728</v>
      </c>
      <c r="O468" s="1156" t="s">
        <v>12527</v>
      </c>
      <c r="P468" s="2004"/>
      <c r="Q468" s="2004"/>
      <c r="R468" s="2004"/>
      <c r="S468" s="2004"/>
      <c r="T468" s="2004"/>
      <c r="U468" s="2004"/>
      <c r="V468" s="2004"/>
      <c r="W468" s="2004"/>
      <c r="X468" s="2004"/>
      <c r="Y468" s="2007"/>
      <c r="Z468" s="2007"/>
      <c r="AA468" s="2007"/>
      <c r="AB468" s="2007"/>
      <c r="AC468" s="2007"/>
      <c r="AD468" s="2007"/>
      <c r="AE468" s="2007"/>
      <c r="AF468" s="2007"/>
    </row>
    <row r="469" spans="1:32" s="1192" customFormat="1" ht="14.25" customHeight="1">
      <c r="A469" s="1105">
        <v>5209055</v>
      </c>
      <c r="B469" s="2007" t="s">
        <v>12460</v>
      </c>
      <c r="C469" s="1160" t="s">
        <v>12528</v>
      </c>
      <c r="D469" s="2051">
        <v>3200</v>
      </c>
      <c r="E469" s="2002">
        <v>271000</v>
      </c>
      <c r="F469" s="2002">
        <v>192000</v>
      </c>
      <c r="G469" s="2005" t="s">
        <v>25</v>
      </c>
      <c r="H469" s="2011">
        <v>43362</v>
      </c>
      <c r="I469" s="2005" t="s">
        <v>355</v>
      </c>
      <c r="J469" s="2005"/>
      <c r="K469" s="2052"/>
      <c r="L469" s="2005" t="s">
        <v>67</v>
      </c>
      <c r="M469" s="2011">
        <v>43399</v>
      </c>
      <c r="N469" s="2004" t="s">
        <v>728</v>
      </c>
      <c r="O469" s="1156" t="s">
        <v>2265</v>
      </c>
      <c r="P469" s="2004"/>
      <c r="Q469" s="2004"/>
      <c r="R469" s="2004"/>
      <c r="S469" s="2004"/>
      <c r="T469" s="2004"/>
      <c r="U469" s="2004"/>
      <c r="V469" s="2004"/>
      <c r="W469" s="2004"/>
      <c r="X469" s="2004"/>
      <c r="Y469" s="2007"/>
      <c r="Z469" s="2007"/>
      <c r="AA469" s="2007"/>
      <c r="AB469" s="2007"/>
      <c r="AC469" s="2007"/>
      <c r="AD469" s="2007"/>
      <c r="AE469" s="2007"/>
      <c r="AF469" s="2007"/>
    </row>
    <row r="470" spans="1:32" s="1130" customFormat="1" ht="14.25" customHeight="1">
      <c r="A470" s="40"/>
      <c r="B470" s="2007"/>
      <c r="C470" s="2050"/>
      <c r="D470" s="2051"/>
      <c r="E470" s="1125"/>
      <c r="F470" s="2002"/>
      <c r="G470" s="2005"/>
      <c r="H470" s="2011"/>
      <c r="I470" s="2005"/>
      <c r="J470" s="2005"/>
      <c r="K470" s="2052"/>
      <c r="L470" s="2005"/>
      <c r="M470" s="2011"/>
      <c r="N470" s="2004"/>
      <c r="O470" s="2098"/>
      <c r="P470" s="2004"/>
      <c r="Q470" s="2004"/>
      <c r="R470" s="2004"/>
      <c r="S470" s="2004"/>
      <c r="T470" s="2004"/>
      <c r="U470" s="2004"/>
      <c r="V470" s="2004"/>
      <c r="W470" s="2004"/>
      <c r="X470" s="2004"/>
      <c r="Y470" s="2007"/>
      <c r="Z470" s="2007"/>
      <c r="AA470" s="2007"/>
      <c r="AB470" s="2007"/>
      <c r="AC470" s="2007"/>
      <c r="AD470" s="2007"/>
      <c r="AE470" s="2007"/>
      <c r="AF470" s="2007"/>
    </row>
    <row r="471" spans="1:32" s="1130" customFormat="1" ht="14.25" customHeight="1">
      <c r="A471" s="40"/>
      <c r="B471" s="1089" t="s">
        <v>12529</v>
      </c>
      <c r="C471" s="2050"/>
      <c r="D471" s="2051"/>
      <c r="E471" s="1125"/>
      <c r="F471" s="2002"/>
      <c r="G471" s="2005"/>
      <c r="H471" s="2011"/>
      <c r="I471" s="2005"/>
      <c r="J471" s="2005"/>
      <c r="K471" s="2052"/>
      <c r="L471" s="2005"/>
      <c r="M471" s="2011"/>
      <c r="N471" s="2004"/>
      <c r="O471" s="2098"/>
      <c r="P471" s="2004"/>
      <c r="Q471" s="2004"/>
      <c r="R471" s="2004"/>
      <c r="S471" s="2004"/>
      <c r="T471" s="2004"/>
      <c r="U471" s="2004"/>
      <c r="V471" s="2004"/>
      <c r="W471" s="2004"/>
      <c r="X471" s="2004"/>
      <c r="Y471" s="2007"/>
      <c r="Z471" s="2007"/>
      <c r="AA471" s="2007"/>
      <c r="AB471" s="2007"/>
      <c r="AC471" s="2007"/>
      <c r="AD471" s="2007"/>
      <c r="AE471" s="2007"/>
      <c r="AF471" s="2007"/>
    </row>
    <row r="472" spans="1:32" s="1130" customFormat="1" ht="14.25" customHeight="1">
      <c r="A472" s="40"/>
      <c r="B472" s="1089" t="s">
        <v>731</v>
      </c>
      <c r="C472" s="2050"/>
      <c r="D472" s="2051"/>
      <c r="E472" s="1125"/>
      <c r="F472" s="2002"/>
      <c r="G472" s="2005"/>
      <c r="H472" s="2011"/>
      <c r="I472" s="2005"/>
      <c r="J472" s="2005"/>
      <c r="K472" s="2052"/>
      <c r="L472" s="2005"/>
      <c r="M472" s="2011"/>
      <c r="N472" s="2004"/>
      <c r="O472" s="2098"/>
      <c r="P472" s="2004"/>
      <c r="Q472" s="2004"/>
      <c r="R472" s="2004"/>
      <c r="S472" s="2004"/>
      <c r="T472" s="2004"/>
      <c r="U472" s="2004"/>
      <c r="V472" s="2004"/>
      <c r="W472" s="2004"/>
      <c r="X472" s="2004"/>
      <c r="Y472" s="2007"/>
      <c r="Z472" s="2007"/>
      <c r="AA472" s="2007"/>
      <c r="AB472" s="2007"/>
      <c r="AC472" s="2007"/>
      <c r="AD472" s="2007"/>
      <c r="AE472" s="2007"/>
      <c r="AF472" s="2007"/>
    </row>
    <row r="473" spans="1:32" s="1130" customFormat="1" ht="14.25" customHeight="1">
      <c r="A473" s="40"/>
      <c r="B473" s="2007"/>
      <c r="C473" s="2050"/>
      <c r="D473" s="2051"/>
      <c r="E473" s="1125"/>
      <c r="F473" s="2002"/>
      <c r="G473" s="2005"/>
      <c r="H473" s="2011"/>
      <c r="I473" s="2005"/>
      <c r="J473" s="2005"/>
      <c r="K473" s="2052"/>
      <c r="L473" s="2005"/>
      <c r="M473" s="2011"/>
      <c r="N473" s="2004"/>
      <c r="O473" s="2098"/>
      <c r="P473" s="2004"/>
      <c r="Q473" s="2004"/>
      <c r="R473" s="2004"/>
      <c r="S473" s="2004"/>
      <c r="T473" s="2004"/>
      <c r="U473" s="2004"/>
      <c r="V473" s="2004"/>
      <c r="W473" s="2004"/>
      <c r="X473" s="2004"/>
      <c r="Y473" s="2007"/>
      <c r="Z473" s="2007"/>
      <c r="AA473" s="2007"/>
      <c r="AB473" s="2007"/>
      <c r="AC473" s="2007"/>
      <c r="AD473" s="2007"/>
      <c r="AE473" s="2007"/>
      <c r="AF473" s="2007"/>
    </row>
    <row r="474" spans="1:32" s="1137" customFormat="1" ht="14.25" customHeight="1">
      <c r="A474" s="1897"/>
      <c r="B474" s="2017"/>
      <c r="C474" s="2236"/>
      <c r="D474" s="2237"/>
      <c r="E474" s="1919"/>
      <c r="F474" s="2111"/>
      <c r="G474" s="2019"/>
      <c r="H474" s="2022"/>
      <c r="I474" s="2019"/>
      <c r="J474" s="2019"/>
      <c r="K474" s="2080"/>
      <c r="L474" s="2019"/>
      <c r="M474" s="2022"/>
      <c r="N474" s="2023"/>
      <c r="O474" s="2188"/>
      <c r="P474" s="2023"/>
      <c r="Q474" s="2023"/>
      <c r="R474" s="2023"/>
      <c r="S474" s="2023"/>
      <c r="T474" s="2023"/>
      <c r="U474" s="2023"/>
      <c r="V474" s="2023"/>
      <c r="W474" s="2023"/>
      <c r="X474" s="2023"/>
      <c r="Y474" s="2017"/>
      <c r="Z474" s="2017"/>
      <c r="AA474" s="2017"/>
      <c r="AB474" s="2017"/>
      <c r="AC474" s="2017"/>
      <c r="AD474" s="2017"/>
      <c r="AE474" s="2017"/>
      <c r="AF474" s="2017"/>
    </row>
    <row r="475" spans="1:32" s="1150" customFormat="1" ht="14.25" customHeight="1">
      <c r="A475" s="7" t="s">
        <v>6057</v>
      </c>
      <c r="B475" s="2007"/>
      <c r="C475" s="650" t="s">
        <v>12431</v>
      </c>
      <c r="D475" s="2051"/>
      <c r="E475" s="2002"/>
      <c r="F475" s="2002"/>
      <c r="G475" s="2005"/>
      <c r="H475" s="2011"/>
      <c r="I475" s="2005"/>
      <c r="J475" s="1100"/>
      <c r="K475" s="2052"/>
      <c r="L475" s="2005"/>
      <c r="M475" s="1508"/>
      <c r="N475" s="2004"/>
      <c r="O475" s="2005"/>
      <c r="P475" s="2004"/>
      <c r="Q475" s="2004"/>
      <c r="R475" s="2004"/>
      <c r="S475" s="2004"/>
      <c r="T475" s="2004"/>
      <c r="U475" s="2004"/>
      <c r="V475" s="2004"/>
      <c r="W475" s="2004"/>
      <c r="X475" s="2004"/>
      <c r="Y475" s="2007"/>
      <c r="Z475" s="2007"/>
      <c r="AA475" s="2007"/>
      <c r="AB475" s="2007"/>
      <c r="AC475" s="2007"/>
      <c r="AD475" s="2007"/>
      <c r="AE475" s="2007"/>
      <c r="AF475" s="2007"/>
    </row>
    <row r="476" spans="1:32" s="1153" customFormat="1" ht="14.25" customHeight="1">
      <c r="A476" s="1105">
        <v>5204005</v>
      </c>
      <c r="B476" s="1089" t="s">
        <v>12437</v>
      </c>
      <c r="C476" s="2050" t="s">
        <v>12530</v>
      </c>
      <c r="D476" s="2051">
        <v>3750</v>
      </c>
      <c r="E476" s="1125">
        <v>386000</v>
      </c>
      <c r="F476" s="2002">
        <v>230000</v>
      </c>
      <c r="G476" s="2005" t="s">
        <v>207</v>
      </c>
      <c r="H476" s="2011">
        <v>43193</v>
      </c>
      <c r="I476" s="2005" t="s">
        <v>1710</v>
      </c>
      <c r="J476" s="1100"/>
      <c r="K476" s="2052"/>
      <c r="L476" s="2005" t="s">
        <v>41</v>
      </c>
      <c r="M476" s="2011">
        <v>43425</v>
      </c>
      <c r="N476" s="2112" t="s">
        <v>728</v>
      </c>
      <c r="O476" s="2098" t="s">
        <v>12531</v>
      </c>
      <c r="P476" s="2004"/>
      <c r="Q476" s="2004"/>
      <c r="R476" s="2004"/>
      <c r="S476" s="2004"/>
      <c r="T476" s="2004"/>
      <c r="U476" s="2004"/>
      <c r="V476" s="2004"/>
      <c r="W476" s="2004"/>
      <c r="X476" s="2004"/>
      <c r="Y476" s="2007"/>
      <c r="Z476" s="2007"/>
      <c r="AA476" s="2007"/>
      <c r="AB476" s="2007"/>
      <c r="AC476" s="2007"/>
      <c r="AD476" s="2007"/>
      <c r="AE476" s="2007"/>
      <c r="AF476" s="2007"/>
    </row>
    <row r="477" spans="1:32" s="1153" customFormat="1" ht="14.25" customHeight="1">
      <c r="A477" s="1105">
        <v>5204036</v>
      </c>
      <c r="B477" s="1089" t="s">
        <v>12532</v>
      </c>
      <c r="C477" s="2050" t="s">
        <v>12533</v>
      </c>
      <c r="D477" s="2051">
        <v>2300</v>
      </c>
      <c r="E477" s="1125">
        <v>237000</v>
      </c>
      <c r="F477" s="2002">
        <v>74000</v>
      </c>
      <c r="G477" s="2005" t="s">
        <v>25</v>
      </c>
      <c r="H477" s="2011">
        <v>43199</v>
      </c>
      <c r="I477" s="2005" t="s">
        <v>1854</v>
      </c>
      <c r="J477" s="1100"/>
      <c r="K477" s="2052"/>
      <c r="L477" s="1100" t="s">
        <v>41</v>
      </c>
      <c r="M477" s="2011">
        <v>43425</v>
      </c>
      <c r="N477" s="2112" t="s">
        <v>728</v>
      </c>
      <c r="O477" s="2098" t="s">
        <v>2342</v>
      </c>
      <c r="P477" s="2004"/>
      <c r="Q477" s="2004"/>
      <c r="R477" s="2004"/>
      <c r="S477" s="2004"/>
      <c r="T477" s="2004"/>
      <c r="U477" s="2004"/>
      <c r="V477" s="2004"/>
      <c r="W477" s="2004"/>
      <c r="X477" s="2004"/>
      <c r="Y477" s="2007"/>
      <c r="Z477" s="2007"/>
      <c r="AA477" s="2007"/>
      <c r="AB477" s="2007"/>
      <c r="AC477" s="2007"/>
      <c r="AD477" s="2007"/>
      <c r="AE477" s="2007"/>
      <c r="AF477" s="2007"/>
    </row>
    <row r="478" spans="1:32" s="1130" customFormat="1" ht="14.25" customHeight="1">
      <c r="A478" s="40"/>
      <c r="B478" s="2007"/>
      <c r="C478" s="2050"/>
      <c r="D478" s="2051"/>
      <c r="E478" s="1125"/>
      <c r="F478" s="2002"/>
      <c r="G478" s="2005"/>
      <c r="H478" s="2011"/>
      <c r="I478" s="2005"/>
      <c r="J478" s="2005"/>
      <c r="K478" s="2052"/>
      <c r="L478" s="2005"/>
      <c r="M478" s="2011"/>
      <c r="N478" s="2004"/>
      <c r="O478" s="2098"/>
      <c r="P478" s="2004"/>
      <c r="Q478" s="2004"/>
      <c r="R478" s="2004"/>
      <c r="S478" s="2004"/>
      <c r="T478" s="2004"/>
      <c r="U478" s="2004"/>
      <c r="V478" s="2004"/>
      <c r="W478" s="2004"/>
      <c r="X478" s="2004"/>
      <c r="Y478" s="2007"/>
      <c r="Z478" s="2007"/>
      <c r="AA478" s="2007"/>
      <c r="AB478" s="2007"/>
      <c r="AC478" s="2007"/>
      <c r="AD478" s="2007"/>
      <c r="AE478" s="2007"/>
      <c r="AF478" s="2007"/>
    </row>
    <row r="479" spans="1:32" s="1192" customFormat="1" ht="14.25" customHeight="1">
      <c r="A479" s="7" t="s">
        <v>12534</v>
      </c>
      <c r="B479" s="2007"/>
      <c r="C479" s="650" t="s">
        <v>12521</v>
      </c>
      <c r="D479" s="2051"/>
      <c r="E479" s="2002"/>
      <c r="F479" s="2002"/>
      <c r="G479" s="2005"/>
      <c r="H479" s="2011"/>
      <c r="I479" s="2005"/>
      <c r="J479" s="2005"/>
      <c r="K479" s="2052"/>
      <c r="L479" s="2005"/>
      <c r="M479" s="2011"/>
      <c r="N479" s="2004"/>
      <c r="O479" s="2005"/>
      <c r="P479" s="2004"/>
      <c r="Q479" s="2004"/>
      <c r="R479" s="2004"/>
      <c r="S479" s="2004"/>
      <c r="T479" s="2004"/>
      <c r="U479" s="2004"/>
      <c r="V479" s="2004"/>
      <c r="W479" s="2004"/>
      <c r="X479" s="2004"/>
      <c r="Y479" s="2007"/>
      <c r="Z479" s="2007"/>
      <c r="AA479" s="2007"/>
      <c r="AB479" s="2007"/>
      <c r="AC479" s="2007"/>
      <c r="AD479" s="2007"/>
      <c r="AE479" s="2007"/>
      <c r="AF479" s="2007"/>
    </row>
    <row r="480" spans="1:32" s="982" customFormat="1" ht="14.25" customHeight="1">
      <c r="A480" s="1105">
        <v>5209067</v>
      </c>
      <c r="B480" s="1089" t="s">
        <v>9772</v>
      </c>
      <c r="C480" s="1160" t="s">
        <v>12535</v>
      </c>
      <c r="D480" s="2051">
        <v>3350</v>
      </c>
      <c r="E480" s="2002">
        <v>288000</v>
      </c>
      <c r="F480" s="2002">
        <v>210000</v>
      </c>
      <c r="G480" s="2005" t="s">
        <v>98</v>
      </c>
      <c r="H480" s="2011">
        <v>43368</v>
      </c>
      <c r="I480" s="2005" t="s">
        <v>40</v>
      </c>
      <c r="J480" s="2005"/>
      <c r="K480" s="2052"/>
      <c r="L480" s="2005" t="s">
        <v>107</v>
      </c>
      <c r="M480" s="2011">
        <v>43425</v>
      </c>
      <c r="N480" s="2112" t="s">
        <v>728</v>
      </c>
      <c r="O480" s="2098" t="s">
        <v>2236</v>
      </c>
      <c r="P480" s="2004"/>
      <c r="Q480" s="2004"/>
      <c r="R480" s="2004"/>
      <c r="S480" s="2004"/>
      <c r="T480" s="2004"/>
      <c r="U480" s="2004"/>
      <c r="V480" s="2004"/>
      <c r="W480" s="2004"/>
      <c r="X480" s="2004"/>
      <c r="Y480" s="2007"/>
      <c r="Z480" s="2007"/>
      <c r="AA480" s="2007"/>
      <c r="AB480" s="2007"/>
      <c r="AC480" s="2007"/>
      <c r="AD480" s="2007"/>
      <c r="AE480" s="2007"/>
      <c r="AF480" s="2007"/>
    </row>
    <row r="481" spans="1:32" s="982" customFormat="1" ht="14.25" customHeight="1">
      <c r="A481" s="40"/>
      <c r="B481" s="1089"/>
      <c r="C481" s="1160"/>
      <c r="D481" s="2051"/>
      <c r="E481" s="2002"/>
      <c r="F481" s="2002"/>
      <c r="G481" s="2005"/>
      <c r="H481" s="2011"/>
      <c r="I481" s="2005"/>
      <c r="J481" s="2005"/>
      <c r="K481" s="2052"/>
      <c r="L481" s="2005"/>
      <c r="M481" s="2011"/>
      <c r="N481" s="2004"/>
      <c r="O481" s="2005"/>
      <c r="P481" s="2004"/>
      <c r="Q481" s="2004"/>
      <c r="R481" s="2004"/>
      <c r="S481" s="2004"/>
      <c r="T481" s="2004"/>
      <c r="U481" s="2004"/>
      <c r="V481" s="2004"/>
      <c r="W481" s="2004"/>
      <c r="X481" s="2004"/>
      <c r="Y481" s="2007"/>
      <c r="Z481" s="2007"/>
      <c r="AA481" s="2007"/>
      <c r="AB481" s="2007"/>
      <c r="AC481" s="2007"/>
      <c r="AD481" s="2007"/>
      <c r="AE481" s="2007"/>
      <c r="AF481" s="2007"/>
    </row>
    <row r="482" spans="1:32" s="1192" customFormat="1" ht="14.25" customHeight="1">
      <c r="A482" s="7" t="s">
        <v>12536</v>
      </c>
      <c r="B482" s="2007"/>
      <c r="C482" s="1160"/>
      <c r="D482" s="2051"/>
      <c r="E482" s="2002"/>
      <c r="F482" s="2002"/>
      <c r="G482" s="2005"/>
      <c r="H482" s="2011"/>
      <c r="I482" s="2005"/>
      <c r="J482" s="2005"/>
      <c r="K482" s="2052"/>
      <c r="L482" s="2005"/>
      <c r="M482" s="2011"/>
      <c r="N482" s="2004"/>
      <c r="O482" s="2005"/>
      <c r="P482" s="2004"/>
      <c r="Q482" s="2004"/>
      <c r="R482" s="2004"/>
      <c r="S482" s="2004"/>
      <c r="T482" s="2004"/>
      <c r="U482" s="2004"/>
      <c r="V482" s="2004"/>
      <c r="W482" s="2004"/>
      <c r="X482" s="2004"/>
      <c r="Y482" s="2007"/>
      <c r="Z482" s="2007"/>
      <c r="AA482" s="2007"/>
      <c r="AB482" s="2007"/>
      <c r="AC482" s="2007"/>
      <c r="AD482" s="2007"/>
      <c r="AE482" s="2007"/>
      <c r="AF482" s="2007"/>
    </row>
    <row r="483" spans="1:32" s="982" customFormat="1" ht="14.25" customHeight="1">
      <c r="A483" s="40">
        <v>5209071</v>
      </c>
      <c r="B483" s="2007" t="s">
        <v>12537</v>
      </c>
      <c r="C483" s="2050" t="s">
        <v>12538</v>
      </c>
      <c r="D483" s="2051">
        <v>2850</v>
      </c>
      <c r="E483" s="2002">
        <v>233000</v>
      </c>
      <c r="F483" s="2002">
        <v>149000</v>
      </c>
      <c r="G483" s="2005" t="s">
        <v>31</v>
      </c>
      <c r="H483" s="2011">
        <v>43371</v>
      </c>
      <c r="I483" s="2005" t="s">
        <v>392</v>
      </c>
      <c r="J483" s="2005"/>
      <c r="K483" s="2052"/>
      <c r="L483" s="2005" t="s">
        <v>67</v>
      </c>
      <c r="M483" s="2011">
        <v>43422</v>
      </c>
      <c r="N483" s="2112" t="s">
        <v>728</v>
      </c>
      <c r="O483" s="2005" t="s">
        <v>12539</v>
      </c>
      <c r="P483" s="2004"/>
      <c r="Q483" s="2004"/>
      <c r="R483" s="2004"/>
      <c r="S483" s="2004"/>
      <c r="T483" s="2004"/>
      <c r="U483" s="2004"/>
      <c r="V483" s="2004"/>
      <c r="W483" s="2004"/>
      <c r="X483" s="2004"/>
      <c r="Y483" s="2007"/>
      <c r="Z483" s="2007"/>
      <c r="AA483" s="2007"/>
      <c r="AB483" s="2007"/>
      <c r="AC483" s="2007"/>
      <c r="AD483" s="2007"/>
      <c r="AE483" s="2007"/>
      <c r="AF483" s="2007"/>
    </row>
    <row r="484" spans="1:32" s="1130" customFormat="1" ht="14.25" customHeight="1">
      <c r="A484" s="40"/>
      <c r="B484" s="2007"/>
      <c r="C484" s="2050"/>
      <c r="D484" s="2051"/>
      <c r="E484" s="1125"/>
      <c r="F484" s="2002"/>
      <c r="G484" s="2005"/>
      <c r="H484" s="2011"/>
      <c r="I484" s="2005"/>
      <c r="J484" s="2005"/>
      <c r="K484" s="2052"/>
      <c r="L484" s="2005"/>
      <c r="M484" s="2011"/>
      <c r="N484" s="2004"/>
      <c r="O484" s="2098"/>
      <c r="P484" s="2004"/>
      <c r="Q484" s="2004"/>
      <c r="R484" s="2004"/>
      <c r="S484" s="2004"/>
      <c r="T484" s="2004"/>
      <c r="U484" s="2004"/>
      <c r="V484" s="2004"/>
      <c r="W484" s="2004"/>
      <c r="X484" s="2004"/>
      <c r="Y484" s="2007"/>
      <c r="Z484" s="2007"/>
      <c r="AA484" s="2007"/>
      <c r="AB484" s="2007"/>
      <c r="AC484" s="2007"/>
      <c r="AD484" s="2007"/>
      <c r="AE484" s="2007"/>
      <c r="AF484" s="2007"/>
    </row>
    <row r="485" spans="1:32" s="982" customFormat="1" ht="14.25" customHeight="1">
      <c r="A485" s="7" t="s">
        <v>12536</v>
      </c>
      <c r="B485" s="2007"/>
      <c r="C485" s="650" t="s">
        <v>12540</v>
      </c>
      <c r="D485" s="2051"/>
      <c r="E485" s="2002"/>
      <c r="F485" s="2002"/>
      <c r="G485" s="2005"/>
      <c r="H485" s="2011"/>
      <c r="I485" s="2005"/>
      <c r="J485" s="2005"/>
      <c r="K485" s="2052"/>
      <c r="L485" s="2005"/>
      <c r="M485" s="2011"/>
      <c r="N485" s="2004"/>
      <c r="O485" s="2005"/>
      <c r="P485" s="2004"/>
      <c r="Q485" s="2004"/>
      <c r="R485" s="2004"/>
      <c r="S485" s="2004"/>
      <c r="T485" s="2004"/>
      <c r="U485" s="2004"/>
      <c r="V485" s="2004"/>
      <c r="W485" s="2004"/>
      <c r="X485" s="2004"/>
      <c r="Y485" s="2007"/>
      <c r="Z485" s="2007"/>
      <c r="AA485" s="2007"/>
      <c r="AB485" s="2007"/>
      <c r="AC485" s="2007"/>
      <c r="AD485" s="2007"/>
      <c r="AE485" s="2007"/>
      <c r="AF485" s="2007"/>
    </row>
    <row r="486" spans="1:32" s="982" customFormat="1" ht="14.25" customHeight="1">
      <c r="A486" s="1105">
        <v>5210021</v>
      </c>
      <c r="B486" s="2007" t="s">
        <v>9680</v>
      </c>
      <c r="C486" s="2050" t="s">
        <v>12541</v>
      </c>
      <c r="D486" s="2051">
        <v>3300</v>
      </c>
      <c r="E486" s="2002">
        <v>259000</v>
      </c>
      <c r="F486" s="2002">
        <v>181000</v>
      </c>
      <c r="G486" s="2005" t="s">
        <v>369</v>
      </c>
      <c r="H486" s="2011">
        <v>43382</v>
      </c>
      <c r="I486" s="2005" t="s">
        <v>334</v>
      </c>
      <c r="J486" s="2005"/>
      <c r="K486" s="2052"/>
      <c r="L486" s="2005" t="s">
        <v>67</v>
      </c>
      <c r="M486" s="2011">
        <v>43422</v>
      </c>
      <c r="N486" s="2112" t="s">
        <v>728</v>
      </c>
      <c r="O486" s="2098" t="s">
        <v>2236</v>
      </c>
      <c r="P486" s="2004"/>
      <c r="Q486" s="2004"/>
      <c r="R486" s="2004"/>
      <c r="S486" s="2004"/>
      <c r="T486" s="2004"/>
      <c r="U486" s="2004"/>
      <c r="V486" s="2004"/>
      <c r="W486" s="2004"/>
      <c r="X486" s="2004"/>
      <c r="Y486" s="2007"/>
      <c r="Z486" s="2007"/>
      <c r="AA486" s="2007"/>
      <c r="AB486" s="2007"/>
      <c r="AC486" s="2007"/>
      <c r="AD486" s="2007"/>
      <c r="AE486" s="2007"/>
      <c r="AF486" s="2007"/>
    </row>
    <row r="487" spans="1:32" s="982" customFormat="1" ht="14.25" customHeight="1">
      <c r="A487" s="1105">
        <v>5210024</v>
      </c>
      <c r="B487" s="2007" t="s">
        <v>9680</v>
      </c>
      <c r="C487" s="1160" t="s">
        <v>12542</v>
      </c>
      <c r="D487" s="2051">
        <v>3150</v>
      </c>
      <c r="E487" s="2002">
        <v>243000</v>
      </c>
      <c r="F487" s="2002">
        <v>162000</v>
      </c>
      <c r="G487" s="2005" t="s">
        <v>31</v>
      </c>
      <c r="H487" s="2011">
        <v>43383</v>
      </c>
      <c r="I487" s="2005" t="s">
        <v>192</v>
      </c>
      <c r="J487" s="2005"/>
      <c r="K487" s="2052"/>
      <c r="L487" s="2005" t="s">
        <v>67</v>
      </c>
      <c r="M487" s="2011">
        <v>43422</v>
      </c>
      <c r="N487" s="2112" t="s">
        <v>728</v>
      </c>
      <c r="O487" s="2098" t="s">
        <v>2230</v>
      </c>
      <c r="P487" s="2004"/>
      <c r="Q487" s="2004"/>
      <c r="R487" s="2004"/>
      <c r="S487" s="2004"/>
      <c r="T487" s="2004"/>
      <c r="U487" s="2004"/>
      <c r="V487" s="2004"/>
      <c r="W487" s="2004"/>
      <c r="X487" s="2004"/>
      <c r="Y487" s="2007"/>
      <c r="Z487" s="2007"/>
      <c r="AA487" s="2007"/>
      <c r="AB487" s="2007"/>
      <c r="AC487" s="2007"/>
      <c r="AD487" s="2007"/>
      <c r="AE487" s="2007"/>
      <c r="AF487" s="2007"/>
    </row>
    <row r="488" spans="1:32" s="1381" customFormat="1" ht="14.25" customHeight="1">
      <c r="A488" s="40">
        <v>5210039</v>
      </c>
      <c r="B488" s="2007" t="s">
        <v>9680</v>
      </c>
      <c r="C488" s="2050" t="s">
        <v>12543</v>
      </c>
      <c r="D488" s="2051">
        <v>3350</v>
      </c>
      <c r="E488" s="2002">
        <v>265000</v>
      </c>
      <c r="F488" s="2002">
        <v>160000</v>
      </c>
      <c r="G488" s="2005" t="s">
        <v>369</v>
      </c>
      <c r="H488" s="2011">
        <v>43390</v>
      </c>
      <c r="I488" s="2005" t="s">
        <v>504</v>
      </c>
      <c r="J488" s="2005"/>
      <c r="K488" s="2052"/>
      <c r="L488" s="2005" t="s">
        <v>67</v>
      </c>
      <c r="M488" s="2011">
        <v>43422</v>
      </c>
      <c r="N488" s="2112" t="s">
        <v>728</v>
      </c>
      <c r="O488" s="2098" t="s">
        <v>12544</v>
      </c>
      <c r="P488" s="2004"/>
      <c r="Q488" s="2004"/>
      <c r="R488" s="2004"/>
      <c r="S488" s="2004"/>
      <c r="T488" s="2004"/>
      <c r="U488" s="2004"/>
      <c r="V488" s="2004"/>
      <c r="W488" s="2004"/>
      <c r="X488" s="2004"/>
      <c r="Y488" s="2007"/>
      <c r="Z488" s="2007"/>
      <c r="AA488" s="2007"/>
      <c r="AB488" s="2007"/>
      <c r="AC488" s="2007"/>
      <c r="AD488" s="2007"/>
      <c r="AE488" s="2007"/>
      <c r="AF488" s="2007"/>
    </row>
    <row r="489" spans="1:32" s="1381" customFormat="1" ht="14.25" customHeight="1">
      <c r="A489" s="40"/>
      <c r="B489" s="2007"/>
      <c r="C489" s="2050"/>
      <c r="D489" s="2051"/>
      <c r="E489" s="2002"/>
      <c r="F489" s="2002"/>
      <c r="G489" s="2005"/>
      <c r="H489" s="2011"/>
      <c r="I489" s="2005"/>
      <c r="J489" s="2005"/>
      <c r="K489" s="2052"/>
      <c r="L489" s="2005"/>
      <c r="M489" s="2011"/>
      <c r="N489" s="2004"/>
      <c r="O489" s="2005"/>
      <c r="P489" s="2004"/>
      <c r="Q489" s="2004"/>
      <c r="R489" s="2004"/>
      <c r="S489" s="2004"/>
      <c r="T489" s="2004"/>
      <c r="U489" s="2004"/>
      <c r="V489" s="2004"/>
      <c r="W489" s="2004"/>
      <c r="X489" s="2004"/>
      <c r="Y489" s="2007"/>
      <c r="Z489" s="2007"/>
      <c r="AA489" s="2007"/>
      <c r="AB489" s="2007"/>
      <c r="AC489" s="2007"/>
      <c r="AD489" s="2007"/>
      <c r="AE489" s="2007"/>
      <c r="AF489" s="2007"/>
    </row>
    <row r="490" spans="1:32" s="1130" customFormat="1" ht="14.25" customHeight="1">
      <c r="A490" s="40"/>
      <c r="B490" s="2007"/>
      <c r="C490" s="2050"/>
      <c r="D490" s="2051"/>
      <c r="E490" s="1125"/>
      <c r="F490" s="2002"/>
      <c r="G490" s="2005"/>
      <c r="H490" s="2011"/>
      <c r="I490" s="2005"/>
      <c r="J490" s="2005"/>
      <c r="K490" s="2052"/>
      <c r="L490" s="2005"/>
      <c r="M490" s="2011"/>
      <c r="N490" s="2004"/>
      <c r="O490" s="2098"/>
      <c r="P490" s="2004"/>
      <c r="Q490" s="2004"/>
      <c r="R490" s="2004"/>
      <c r="S490" s="2004"/>
      <c r="T490" s="2004"/>
      <c r="U490" s="2004"/>
      <c r="V490" s="2004"/>
      <c r="W490" s="2004"/>
      <c r="X490" s="2004"/>
      <c r="Y490" s="2007"/>
      <c r="Z490" s="2007"/>
      <c r="AA490" s="2007"/>
      <c r="AB490" s="2007"/>
      <c r="AC490" s="2007"/>
      <c r="AD490" s="2007"/>
      <c r="AE490" s="2007"/>
      <c r="AF490" s="2007"/>
    </row>
    <row r="491" spans="1:32" s="1130" customFormat="1" ht="14.25" customHeight="1">
      <c r="A491" s="40"/>
      <c r="B491" s="1089" t="s">
        <v>12545</v>
      </c>
      <c r="C491" s="2050"/>
      <c r="D491" s="2051"/>
      <c r="E491" s="1125"/>
      <c r="F491" s="2002"/>
      <c r="G491" s="2005"/>
      <c r="H491" s="2011"/>
      <c r="I491" s="2005"/>
      <c r="J491" s="2005"/>
      <c r="K491" s="2052"/>
      <c r="L491" s="2005"/>
      <c r="M491" s="2011"/>
      <c r="N491" s="2004"/>
      <c r="O491" s="2005"/>
      <c r="P491" s="2004"/>
      <c r="Q491" s="2004"/>
      <c r="R491" s="2004"/>
      <c r="S491" s="2004"/>
      <c r="T491" s="2004"/>
      <c r="U491" s="2004"/>
      <c r="V491" s="2004"/>
      <c r="W491" s="2004"/>
      <c r="X491" s="2004"/>
      <c r="Y491" s="2007"/>
      <c r="Z491" s="2007"/>
      <c r="AA491" s="2007"/>
      <c r="AB491" s="2007"/>
      <c r="AC491" s="2007"/>
      <c r="AD491" s="2007"/>
      <c r="AE491" s="2007"/>
      <c r="AF491" s="2007"/>
    </row>
    <row r="492" spans="1:32" s="1130" customFormat="1" ht="14.25" customHeight="1">
      <c r="A492" s="40"/>
      <c r="B492" s="1089" t="s">
        <v>731</v>
      </c>
      <c r="C492" s="2050"/>
      <c r="D492" s="2051"/>
      <c r="E492" s="1125"/>
      <c r="F492" s="2002"/>
      <c r="G492" s="2005"/>
      <c r="H492" s="2011"/>
      <c r="I492" s="2005"/>
      <c r="J492" s="2005"/>
      <c r="K492" s="2052"/>
      <c r="L492" s="2005"/>
      <c r="M492" s="2011"/>
      <c r="N492" s="2004"/>
      <c r="O492" s="2005"/>
      <c r="P492" s="2004"/>
      <c r="Q492" s="2004"/>
      <c r="R492" s="2004"/>
      <c r="S492" s="2004"/>
      <c r="T492" s="2004"/>
      <c r="U492" s="2004"/>
      <c r="V492" s="2004"/>
      <c r="W492" s="2004"/>
      <c r="X492" s="2004"/>
      <c r="Y492" s="2007"/>
      <c r="Z492" s="2007"/>
      <c r="AA492" s="2007"/>
      <c r="AB492" s="2007"/>
      <c r="AC492" s="2007"/>
      <c r="AD492" s="2007"/>
      <c r="AE492" s="2007"/>
      <c r="AF492" s="2007"/>
    </row>
    <row r="493" spans="1:32" s="1130" customFormat="1" ht="14.25" customHeight="1">
      <c r="A493" s="40"/>
      <c r="B493" s="2007"/>
      <c r="C493" s="2050"/>
      <c r="D493" s="2051"/>
      <c r="E493" s="1125"/>
      <c r="F493" s="2002"/>
      <c r="G493" s="2005"/>
      <c r="H493" s="2011"/>
      <c r="I493" s="2005"/>
      <c r="J493" s="2005"/>
      <c r="K493" s="2052"/>
      <c r="L493" s="2005"/>
      <c r="M493" s="2011"/>
      <c r="N493" s="2004"/>
      <c r="O493" s="2005"/>
      <c r="P493" s="2004"/>
      <c r="Q493" s="2004"/>
      <c r="R493" s="2004"/>
      <c r="S493" s="2004"/>
      <c r="T493" s="2004"/>
      <c r="U493" s="2004"/>
      <c r="V493" s="2004"/>
      <c r="W493" s="2004"/>
      <c r="X493" s="2004"/>
      <c r="Y493" s="2007"/>
      <c r="Z493" s="2007"/>
      <c r="AA493" s="2007"/>
      <c r="AB493" s="2007"/>
      <c r="AC493" s="2007"/>
      <c r="AD493" s="2007"/>
      <c r="AE493" s="2007"/>
      <c r="AF493" s="2007"/>
    </row>
    <row r="494" spans="1:32" s="1137" customFormat="1" ht="14.25" customHeight="1">
      <c r="A494" s="1897"/>
      <c r="B494" s="2017"/>
      <c r="C494" s="2236"/>
      <c r="D494" s="2237"/>
      <c r="E494" s="1919"/>
      <c r="F494" s="2111"/>
      <c r="G494" s="2019"/>
      <c r="H494" s="2022"/>
      <c r="I494" s="2019"/>
      <c r="J494" s="2019"/>
      <c r="K494" s="2080"/>
      <c r="L494" s="2019"/>
      <c r="M494" s="2022"/>
      <c r="N494" s="2023"/>
      <c r="O494" s="2019"/>
      <c r="P494" s="2023"/>
      <c r="Q494" s="2023"/>
      <c r="R494" s="2023"/>
      <c r="S494" s="2023"/>
      <c r="T494" s="2023"/>
      <c r="U494" s="2023"/>
      <c r="V494" s="2023"/>
      <c r="W494" s="2023"/>
      <c r="X494" s="2023"/>
      <c r="Y494" s="2017"/>
      <c r="Z494" s="2017"/>
      <c r="AA494" s="2017"/>
      <c r="AB494" s="2017"/>
      <c r="AC494" s="2017"/>
      <c r="AD494" s="2017"/>
      <c r="AE494" s="2017"/>
      <c r="AF494" s="2017"/>
    </row>
    <row r="495" spans="1:32" s="1130" customFormat="1" ht="14.25" customHeight="1">
      <c r="A495" s="7" t="s">
        <v>12546</v>
      </c>
      <c r="B495" s="2007"/>
      <c r="C495" s="650" t="s">
        <v>12547</v>
      </c>
      <c r="D495" s="2051"/>
      <c r="E495" s="1125"/>
      <c r="F495" s="2002"/>
      <c r="G495" s="2005"/>
      <c r="H495" s="2011"/>
      <c r="I495" s="2005"/>
      <c r="J495" s="2005"/>
      <c r="K495" s="2052"/>
      <c r="L495" s="2005"/>
      <c r="M495" s="2011"/>
      <c r="N495" s="2004"/>
      <c r="O495" s="2005"/>
      <c r="P495" s="2004"/>
      <c r="Q495" s="2004"/>
      <c r="R495" s="2004"/>
      <c r="S495" s="2004"/>
      <c r="T495" s="2004"/>
      <c r="U495" s="2004"/>
      <c r="V495" s="2004"/>
      <c r="W495" s="2004"/>
      <c r="X495" s="2004"/>
      <c r="Y495" s="2007"/>
      <c r="Z495" s="2007"/>
      <c r="AA495" s="2007"/>
      <c r="AB495" s="2007"/>
      <c r="AC495" s="2007"/>
      <c r="AD495" s="2007"/>
      <c r="AE495" s="2007"/>
      <c r="AF495" s="2007"/>
    </row>
    <row r="496" spans="1:32" s="1390" customFormat="1" ht="14.25" customHeight="1">
      <c r="A496" s="1105">
        <v>5211031</v>
      </c>
      <c r="B496" s="1089" t="s">
        <v>12548</v>
      </c>
      <c r="C496" s="2050" t="s">
        <v>12549</v>
      </c>
      <c r="D496" s="2051">
        <v>7100</v>
      </c>
      <c r="E496" s="2002"/>
      <c r="F496" s="2002">
        <v>590000</v>
      </c>
      <c r="G496" s="2005" t="s">
        <v>25</v>
      </c>
      <c r="H496" s="2011">
        <v>43424</v>
      </c>
      <c r="I496" s="2005" t="s">
        <v>40</v>
      </c>
      <c r="J496" s="2005"/>
      <c r="K496" s="2052"/>
      <c r="L496" s="2005" t="s">
        <v>107</v>
      </c>
      <c r="M496" s="2011">
        <v>43442</v>
      </c>
      <c r="N496" s="2112" t="s">
        <v>728</v>
      </c>
      <c r="O496" s="1092" t="s">
        <v>12550</v>
      </c>
      <c r="P496" s="2004"/>
      <c r="Q496" s="2004"/>
      <c r="R496" s="2004"/>
      <c r="S496" s="2004"/>
      <c r="T496" s="2004"/>
      <c r="U496" s="2004"/>
      <c r="V496" s="2004"/>
      <c r="W496" s="2004"/>
      <c r="X496" s="2004"/>
      <c r="Y496" s="2007"/>
      <c r="Z496" s="2007"/>
      <c r="AA496" s="2007"/>
      <c r="AB496" s="2007"/>
      <c r="AC496" s="2007"/>
      <c r="AD496" s="2007"/>
      <c r="AE496" s="2007"/>
      <c r="AF496" s="2007"/>
    </row>
    <row r="497" spans="1:32" s="982" customFormat="1" ht="14.25" customHeight="1">
      <c r="A497" s="40"/>
      <c r="B497" s="1089" t="s">
        <v>12551</v>
      </c>
      <c r="C497" s="2050"/>
      <c r="D497" s="2051"/>
      <c r="E497" s="2002"/>
      <c r="F497" s="2002"/>
      <c r="G497" s="2005"/>
      <c r="H497" s="2011"/>
      <c r="I497" s="2005"/>
      <c r="J497" s="2005"/>
      <c r="K497" s="2052"/>
      <c r="L497" s="2005"/>
      <c r="M497" s="2011"/>
      <c r="N497" s="2007"/>
      <c r="O497" s="2004"/>
      <c r="P497" s="2004"/>
      <c r="Q497" s="2004"/>
      <c r="R497" s="2004"/>
      <c r="S497" s="2004"/>
      <c r="T497" s="2004"/>
      <c r="U497" s="2004"/>
      <c r="V497" s="2004"/>
      <c r="W497" s="2004"/>
      <c r="X497" s="2004"/>
      <c r="Y497" s="2007"/>
      <c r="Z497" s="2007"/>
      <c r="AA497" s="2007"/>
      <c r="AB497" s="2007"/>
      <c r="AC497" s="2007"/>
      <c r="AD497" s="2007"/>
      <c r="AE497" s="2007"/>
      <c r="AF497" s="2007"/>
    </row>
    <row r="498" spans="1:32" s="982" customFormat="1" ht="14.25" customHeight="1">
      <c r="A498" s="40"/>
      <c r="B498" s="1089"/>
      <c r="C498" s="2050"/>
      <c r="D498" s="2051"/>
      <c r="E498" s="2002"/>
      <c r="F498" s="2002"/>
      <c r="G498" s="2005"/>
      <c r="H498" s="2011"/>
      <c r="I498" s="2005"/>
      <c r="J498" s="2005"/>
      <c r="K498" s="2052"/>
      <c r="L498" s="2005"/>
      <c r="M498" s="2011"/>
      <c r="N498" s="2007"/>
      <c r="O498" s="2004"/>
      <c r="P498" s="2004"/>
      <c r="Q498" s="2004"/>
      <c r="R498" s="2004"/>
      <c r="S498" s="2004"/>
      <c r="T498" s="2004"/>
      <c r="U498" s="2004"/>
      <c r="V498" s="2004"/>
      <c r="W498" s="2004"/>
      <c r="X498" s="2004"/>
      <c r="Y498" s="2007"/>
      <c r="Z498" s="2007"/>
      <c r="AA498" s="2007"/>
      <c r="AB498" s="2007"/>
      <c r="AC498" s="2007"/>
      <c r="AD498" s="2007"/>
      <c r="AE498" s="2007"/>
      <c r="AF498" s="2007"/>
    </row>
    <row r="499" spans="1:32" s="1390" customFormat="1" ht="14.25" customHeight="1">
      <c r="A499" s="7" t="s">
        <v>12546</v>
      </c>
      <c r="B499" s="1089"/>
      <c r="C499" s="650" t="s">
        <v>12547</v>
      </c>
      <c r="D499" s="2051"/>
      <c r="E499" s="2002"/>
      <c r="F499" s="2002"/>
      <c r="G499" s="2005"/>
      <c r="H499" s="2011"/>
      <c r="I499" s="2005"/>
      <c r="J499" s="2005"/>
      <c r="K499" s="2052"/>
      <c r="L499" s="2005"/>
      <c r="M499" s="2011"/>
      <c r="N499" s="2007"/>
      <c r="O499" s="2004"/>
      <c r="P499" s="2004"/>
      <c r="Q499" s="2004"/>
      <c r="R499" s="2004"/>
      <c r="S499" s="2004"/>
      <c r="T499" s="2004"/>
      <c r="U499" s="2004"/>
      <c r="V499" s="2004"/>
      <c r="W499" s="2004"/>
      <c r="X499" s="2004"/>
      <c r="Y499" s="2007"/>
      <c r="Z499" s="2007"/>
      <c r="AA499" s="2007"/>
      <c r="AB499" s="2007"/>
      <c r="AC499" s="2007"/>
      <c r="AD499" s="2007"/>
      <c r="AE499" s="2007"/>
      <c r="AF499" s="2007"/>
    </row>
    <row r="500" spans="1:32" s="1390" customFormat="1" ht="14.25" customHeight="1">
      <c r="A500" s="1105">
        <v>5211027</v>
      </c>
      <c r="B500" s="1089" t="s">
        <v>12460</v>
      </c>
      <c r="C500" s="2050" t="s">
        <v>12552</v>
      </c>
      <c r="D500" s="2051">
        <v>3200</v>
      </c>
      <c r="E500" s="2002">
        <v>271000</v>
      </c>
      <c r="F500" s="2002">
        <v>199000</v>
      </c>
      <c r="G500" s="2005" t="s">
        <v>25</v>
      </c>
      <c r="H500" s="2011">
        <v>43420</v>
      </c>
      <c r="I500" s="2005" t="s">
        <v>1358</v>
      </c>
      <c r="J500" s="2005"/>
      <c r="K500" s="2052"/>
      <c r="L500" s="2005" t="s">
        <v>107</v>
      </c>
      <c r="M500" s="2011">
        <v>43442</v>
      </c>
      <c r="N500" s="2112" t="s">
        <v>728</v>
      </c>
      <c r="O500" s="1092" t="s">
        <v>12550</v>
      </c>
      <c r="P500" s="2004"/>
      <c r="Q500" s="2004"/>
      <c r="R500" s="2004"/>
      <c r="S500" s="2004"/>
      <c r="T500" s="2004"/>
      <c r="U500" s="2004"/>
      <c r="V500" s="2004"/>
      <c r="W500" s="2004"/>
      <c r="X500" s="2004"/>
      <c r="Y500" s="2007"/>
      <c r="Z500" s="2007"/>
      <c r="AA500" s="2007"/>
      <c r="AB500" s="2007"/>
      <c r="AC500" s="2007"/>
      <c r="AD500" s="2007"/>
      <c r="AE500" s="2007"/>
      <c r="AF500" s="2007"/>
    </row>
    <row r="501" spans="1:32" s="982" customFormat="1" ht="14.25" customHeight="1">
      <c r="A501" s="40"/>
      <c r="B501" s="1089"/>
      <c r="C501" s="2050"/>
      <c r="D501" s="2051"/>
      <c r="E501" s="2002"/>
      <c r="F501" s="2002"/>
      <c r="G501" s="2005"/>
      <c r="H501" s="2011"/>
      <c r="I501" s="2005"/>
      <c r="J501" s="2005"/>
      <c r="K501" s="2052"/>
      <c r="L501" s="2005"/>
      <c r="M501" s="2011"/>
      <c r="N501" s="2007"/>
      <c r="O501" s="2004"/>
      <c r="P501" s="2004"/>
      <c r="Q501" s="2004"/>
      <c r="R501" s="2004"/>
      <c r="S501" s="2004"/>
      <c r="T501" s="2004"/>
      <c r="U501" s="2004"/>
      <c r="V501" s="2004"/>
      <c r="W501" s="2004"/>
      <c r="X501" s="2004"/>
      <c r="Y501" s="2007"/>
      <c r="Z501" s="2007"/>
      <c r="AA501" s="2007"/>
      <c r="AB501" s="2007"/>
      <c r="AC501" s="2007"/>
      <c r="AD501" s="2007"/>
      <c r="AE501" s="2007"/>
      <c r="AF501" s="2007"/>
    </row>
    <row r="502" spans="1:32" s="982" customFormat="1" ht="14.25" customHeight="1">
      <c r="A502" s="7" t="s">
        <v>12546</v>
      </c>
      <c r="B502" s="2007"/>
      <c r="C502" s="650" t="s">
        <v>12540</v>
      </c>
      <c r="D502" s="2051"/>
      <c r="E502" s="2002"/>
      <c r="F502" s="2002"/>
      <c r="G502" s="2005"/>
      <c r="H502" s="2011"/>
      <c r="I502" s="2005"/>
      <c r="J502" s="2005"/>
      <c r="K502" s="2052"/>
      <c r="L502" s="2005"/>
      <c r="M502" s="2011"/>
      <c r="N502" s="2007"/>
      <c r="O502" s="2004"/>
      <c r="P502" s="2004"/>
      <c r="Q502" s="2004"/>
      <c r="R502" s="2004"/>
      <c r="S502" s="2004"/>
      <c r="T502" s="2004"/>
      <c r="U502" s="2004"/>
      <c r="V502" s="2004"/>
      <c r="W502" s="2004"/>
      <c r="X502" s="2004"/>
      <c r="Y502" s="2007"/>
      <c r="Z502" s="2007"/>
      <c r="AA502" s="2007"/>
      <c r="AB502" s="2007"/>
      <c r="AC502" s="2007"/>
      <c r="AD502" s="2007"/>
      <c r="AE502" s="2007"/>
      <c r="AF502" s="2007"/>
    </row>
    <row r="503" spans="1:32" s="982" customFormat="1" ht="14.25" customHeight="1">
      <c r="A503" s="1105">
        <v>5210019</v>
      </c>
      <c r="B503" s="2007" t="s">
        <v>9680</v>
      </c>
      <c r="C503" s="2050" t="s">
        <v>12553</v>
      </c>
      <c r="D503" s="2051">
        <v>3000</v>
      </c>
      <c r="E503" s="2002">
        <v>227000</v>
      </c>
      <c r="F503" s="2002">
        <v>142000</v>
      </c>
      <c r="G503" s="2005" t="s">
        <v>110</v>
      </c>
      <c r="H503" s="2011">
        <v>43382</v>
      </c>
      <c r="I503" s="2005" t="s">
        <v>1710</v>
      </c>
      <c r="J503" s="2005"/>
      <c r="K503" s="2052"/>
      <c r="L503" s="2052" t="s">
        <v>107</v>
      </c>
      <c r="M503" s="2011">
        <v>43442</v>
      </c>
      <c r="N503" s="2112" t="s">
        <v>728</v>
      </c>
      <c r="O503" s="1092" t="s">
        <v>12554</v>
      </c>
      <c r="P503" s="2004"/>
      <c r="Q503" s="2004"/>
      <c r="R503" s="2004"/>
      <c r="S503" s="2004"/>
      <c r="T503" s="2004"/>
      <c r="U503" s="2004"/>
      <c r="V503" s="2004"/>
      <c r="W503" s="2004"/>
      <c r="X503" s="2004"/>
      <c r="Y503" s="2007"/>
      <c r="Z503" s="2007"/>
      <c r="AA503" s="2007"/>
      <c r="AB503" s="2007"/>
      <c r="AC503" s="2007"/>
      <c r="AD503" s="2007"/>
      <c r="AE503" s="2007"/>
      <c r="AF503" s="2007"/>
    </row>
    <row r="504" spans="1:32" s="982" customFormat="1" ht="14.25" customHeight="1">
      <c r="A504" s="1105">
        <v>5210052</v>
      </c>
      <c r="B504" s="1089" t="s">
        <v>12449</v>
      </c>
      <c r="C504" s="2050" t="s">
        <v>12555</v>
      </c>
      <c r="D504" s="2051">
        <v>6100</v>
      </c>
      <c r="E504" s="1125">
        <v>578000</v>
      </c>
      <c r="F504" s="1125">
        <v>476000</v>
      </c>
      <c r="G504" s="1100" t="s">
        <v>1897</v>
      </c>
      <c r="H504" s="1508">
        <v>43397</v>
      </c>
      <c r="I504" s="1100" t="s">
        <v>135</v>
      </c>
      <c r="J504" s="2005"/>
      <c r="K504" s="2052"/>
      <c r="L504" s="2005" t="s">
        <v>107</v>
      </c>
      <c r="M504" s="2011">
        <v>43442</v>
      </c>
      <c r="N504" s="2112" t="s">
        <v>728</v>
      </c>
      <c r="O504" s="2004" t="s">
        <v>12556</v>
      </c>
      <c r="P504" s="2004"/>
      <c r="Q504" s="2004"/>
      <c r="R504" s="2004"/>
      <c r="S504" s="2004"/>
      <c r="T504" s="2004"/>
      <c r="U504" s="2004"/>
      <c r="V504" s="2004"/>
      <c r="W504" s="2004"/>
      <c r="X504" s="2004"/>
      <c r="Y504" s="2007"/>
      <c r="Z504" s="2007"/>
      <c r="AA504" s="2007"/>
      <c r="AB504" s="2007"/>
      <c r="AC504" s="2007"/>
      <c r="AD504" s="2007"/>
      <c r="AE504" s="2007"/>
      <c r="AF504" s="2007"/>
    </row>
    <row r="505" spans="1:32" s="982" customFormat="1" ht="14.25" customHeight="1">
      <c r="A505" s="40"/>
      <c r="B505" s="1089"/>
      <c r="C505" s="2050"/>
      <c r="D505" s="2051"/>
      <c r="E505" s="2002"/>
      <c r="F505" s="2002"/>
      <c r="G505" s="2005"/>
      <c r="H505" s="2011"/>
      <c r="I505" s="2005"/>
      <c r="J505" s="2005"/>
      <c r="K505" s="2052"/>
      <c r="L505" s="2005"/>
      <c r="M505" s="2011"/>
      <c r="N505" s="2004"/>
      <c r="O505" s="2005"/>
      <c r="P505" s="2004"/>
      <c r="Q505" s="2004"/>
      <c r="R505" s="2004"/>
      <c r="S505" s="2004"/>
      <c r="T505" s="2004"/>
      <c r="U505" s="2004"/>
      <c r="V505" s="2004"/>
      <c r="W505" s="2004"/>
      <c r="X505" s="2004"/>
      <c r="Y505" s="2007"/>
      <c r="Z505" s="2007"/>
      <c r="AA505" s="2007"/>
      <c r="AB505" s="2007"/>
      <c r="AC505" s="2007"/>
      <c r="AD505" s="2007"/>
      <c r="AE505" s="2007"/>
      <c r="AF505" s="2007"/>
    </row>
    <row r="506" spans="1:32" s="982" customFormat="1" ht="14.25" customHeight="1">
      <c r="A506" s="40"/>
      <c r="B506" s="1089" t="s">
        <v>12557</v>
      </c>
      <c r="C506" s="2050"/>
      <c r="D506" s="2051"/>
      <c r="E506" s="2002"/>
      <c r="F506" s="2002"/>
      <c r="G506" s="2005"/>
      <c r="H506" s="2011"/>
      <c r="I506" s="2005"/>
      <c r="J506" s="2005"/>
      <c r="K506" s="2052"/>
      <c r="L506" s="2005"/>
      <c r="M506" s="2011"/>
      <c r="N506" s="2004"/>
      <c r="O506" s="2005"/>
      <c r="P506" s="2004"/>
      <c r="Q506" s="2004"/>
      <c r="R506" s="2004"/>
      <c r="S506" s="2004"/>
      <c r="T506" s="2004"/>
      <c r="U506" s="2004"/>
      <c r="V506" s="2004"/>
      <c r="W506" s="2004"/>
      <c r="X506" s="2004"/>
      <c r="Y506" s="2007"/>
      <c r="Z506" s="2007"/>
      <c r="AA506" s="2007"/>
      <c r="AB506" s="2007"/>
      <c r="AC506" s="2007"/>
      <c r="AD506" s="2007"/>
      <c r="AE506" s="2007"/>
      <c r="AF506" s="2007"/>
    </row>
    <row r="507" spans="1:32" s="982" customFormat="1" ht="14.25" customHeight="1">
      <c r="A507" s="40"/>
      <c r="B507" s="1089" t="s">
        <v>731</v>
      </c>
      <c r="C507" s="2050"/>
      <c r="D507" s="2051"/>
      <c r="E507" s="2002"/>
      <c r="F507" s="2002"/>
      <c r="G507" s="2005"/>
      <c r="H507" s="2011"/>
      <c r="I507" s="2005"/>
      <c r="J507" s="2005"/>
      <c r="K507" s="2052"/>
      <c r="L507" s="2005"/>
      <c r="M507" s="2011"/>
      <c r="N507" s="2004"/>
      <c r="O507" s="2005"/>
      <c r="P507" s="2004"/>
      <c r="Q507" s="2004"/>
      <c r="R507" s="2004"/>
      <c r="S507" s="2004"/>
      <c r="T507" s="2004"/>
      <c r="U507" s="2004"/>
      <c r="V507" s="2004"/>
      <c r="W507" s="2004"/>
      <c r="X507" s="2004"/>
      <c r="Y507" s="2007"/>
      <c r="Z507" s="2007"/>
      <c r="AA507" s="2007"/>
      <c r="AB507" s="2007"/>
      <c r="AC507" s="2007"/>
      <c r="AD507" s="2007"/>
      <c r="AE507" s="2007"/>
      <c r="AF507" s="2007"/>
    </row>
    <row r="508" spans="1:32" s="982" customFormat="1" ht="14.25" customHeight="1">
      <c r="A508" s="40"/>
      <c r="B508" s="1089"/>
      <c r="C508" s="2050"/>
      <c r="D508" s="2051"/>
      <c r="E508" s="2002"/>
      <c r="F508" s="2002"/>
      <c r="G508" s="2005"/>
      <c r="H508" s="2011"/>
      <c r="I508" s="2005"/>
      <c r="J508" s="2005"/>
      <c r="K508" s="2052"/>
      <c r="L508" s="2005"/>
      <c r="M508" s="2011"/>
      <c r="N508" s="2004"/>
      <c r="O508" s="2005"/>
      <c r="P508" s="2004"/>
      <c r="Q508" s="2004"/>
      <c r="R508" s="2004"/>
      <c r="S508" s="2004"/>
      <c r="T508" s="2004"/>
      <c r="U508" s="2004"/>
      <c r="V508" s="2004"/>
      <c r="W508" s="2004"/>
      <c r="X508" s="2004"/>
      <c r="Y508" s="2007"/>
      <c r="Z508" s="2007"/>
      <c r="AA508" s="2007"/>
      <c r="AB508" s="2007"/>
      <c r="AC508" s="2007"/>
      <c r="AD508" s="2007"/>
      <c r="AE508" s="2007"/>
      <c r="AF508" s="2007"/>
    </row>
    <row r="509" spans="1:32" s="1025" customFormat="1" ht="14.25" customHeight="1">
      <c r="A509" s="1897"/>
      <c r="B509" s="1918"/>
      <c r="C509" s="2236"/>
      <c r="D509" s="2237"/>
      <c r="E509" s="2111"/>
      <c r="F509" s="2111"/>
      <c r="G509" s="2019"/>
      <c r="H509" s="2022"/>
      <c r="I509" s="2019"/>
      <c r="J509" s="2019"/>
      <c r="K509" s="2080"/>
      <c r="L509" s="2019"/>
      <c r="M509" s="2022"/>
      <c r="N509" s="2023"/>
      <c r="O509" s="2019"/>
      <c r="P509" s="2023"/>
      <c r="Q509" s="2023"/>
      <c r="R509" s="2023"/>
      <c r="S509" s="2023"/>
      <c r="T509" s="2023"/>
      <c r="U509" s="2023"/>
      <c r="V509" s="2023"/>
      <c r="W509" s="2023"/>
      <c r="X509" s="2023"/>
      <c r="Y509" s="2017"/>
      <c r="Z509" s="2017"/>
      <c r="AA509" s="2017"/>
      <c r="AB509" s="2017"/>
      <c r="AC509" s="2017"/>
      <c r="AD509" s="2017"/>
      <c r="AE509" s="2017"/>
      <c r="AF509" s="2017"/>
    </row>
    <row r="510" spans="1:32" s="1130" customFormat="1" ht="14.25" customHeight="1">
      <c r="A510" s="7" t="s">
        <v>12558</v>
      </c>
      <c r="B510" s="2007"/>
      <c r="C510" s="650" t="s">
        <v>12547</v>
      </c>
      <c r="D510" s="2051"/>
      <c r="E510" s="1125"/>
      <c r="F510" s="2002"/>
      <c r="G510" s="2005"/>
      <c r="H510" s="2011"/>
      <c r="I510" s="2005"/>
      <c r="J510" s="2005"/>
      <c r="K510" s="2052"/>
      <c r="L510" s="2005"/>
      <c r="M510" s="2011"/>
      <c r="N510" s="2004"/>
      <c r="O510" s="2005"/>
      <c r="P510" s="2004"/>
      <c r="Q510" s="2004"/>
      <c r="R510" s="2004"/>
      <c r="S510" s="2004"/>
      <c r="T510" s="2004"/>
      <c r="U510" s="2004"/>
      <c r="V510" s="2004"/>
      <c r="W510" s="2004"/>
      <c r="X510" s="2004"/>
      <c r="Y510" s="2007"/>
      <c r="Z510" s="2007"/>
      <c r="AA510" s="2007"/>
      <c r="AB510" s="2007"/>
      <c r="AC510" s="2007"/>
      <c r="AD510" s="2007"/>
      <c r="AE510" s="2007"/>
      <c r="AF510" s="2007"/>
    </row>
    <row r="511" spans="1:32" s="1393" customFormat="1">
      <c r="A511" s="1156">
        <v>5211049</v>
      </c>
      <c r="B511" s="334" t="s">
        <v>9497</v>
      </c>
      <c r="C511" s="2005" t="s">
        <v>12559</v>
      </c>
      <c r="D511" s="2025">
        <v>2700</v>
      </c>
      <c r="E511" s="2002">
        <v>216000</v>
      </c>
      <c r="F511" s="2002">
        <v>131000</v>
      </c>
      <c r="G511" s="2005" t="s">
        <v>64</v>
      </c>
      <c r="H511" s="2011">
        <v>43431</v>
      </c>
      <c r="I511" s="2005" t="s">
        <v>334</v>
      </c>
      <c r="J511" s="2005"/>
      <c r="K511" s="2010"/>
      <c r="L511" s="2005" t="s">
        <v>12560</v>
      </c>
      <c r="M511" s="2011">
        <v>43458</v>
      </c>
      <c r="N511" s="2112" t="s">
        <v>728</v>
      </c>
      <c r="O511" s="2004" t="s">
        <v>729</v>
      </c>
      <c r="P511" s="2004"/>
      <c r="Q511" s="2004"/>
      <c r="R511" s="2004"/>
      <c r="S511" s="2004"/>
      <c r="T511" s="2004"/>
      <c r="U511" s="2004"/>
      <c r="V511" s="2004"/>
      <c r="W511" s="2004"/>
      <c r="X511" s="2004"/>
      <c r="Y511" s="2004"/>
      <c r="Z511" s="2004"/>
      <c r="AA511" s="2004"/>
      <c r="AB511" s="2004"/>
      <c r="AC511" s="2004"/>
      <c r="AD511" s="2004"/>
      <c r="AE511" s="2004"/>
      <c r="AF511" s="2004"/>
    </row>
    <row r="512" spans="1:32" s="1393" customFormat="1">
      <c r="A512" s="1156">
        <v>5211050</v>
      </c>
      <c r="B512" s="334" t="s">
        <v>9503</v>
      </c>
      <c r="C512" s="2005" t="s">
        <v>12561</v>
      </c>
      <c r="D512" s="2025">
        <v>2800</v>
      </c>
      <c r="E512" s="2002">
        <v>249000</v>
      </c>
      <c r="F512" s="2002">
        <v>158000</v>
      </c>
      <c r="G512" s="2005" t="s">
        <v>110</v>
      </c>
      <c r="H512" s="2011">
        <v>43431</v>
      </c>
      <c r="I512" s="2005" t="s">
        <v>299</v>
      </c>
      <c r="J512" s="1099" t="s">
        <v>449</v>
      </c>
      <c r="K512" s="2010"/>
      <c r="L512" s="2005" t="s">
        <v>12560</v>
      </c>
      <c r="M512" s="2011">
        <v>43458</v>
      </c>
      <c r="N512" s="2112" t="s">
        <v>728</v>
      </c>
      <c r="O512" s="2004" t="s">
        <v>729</v>
      </c>
      <c r="P512" s="2004"/>
      <c r="Q512" s="2004"/>
      <c r="R512" s="2004"/>
      <c r="S512" s="2004"/>
      <c r="T512" s="2004"/>
      <c r="U512" s="2004"/>
      <c r="V512" s="2004"/>
      <c r="W512" s="2004"/>
      <c r="X512" s="2004"/>
      <c r="Y512" s="2004"/>
      <c r="Z512" s="2004"/>
      <c r="AA512" s="2004"/>
      <c r="AB512" s="2004"/>
      <c r="AC512" s="2004"/>
      <c r="AD512" s="2004"/>
      <c r="AE512" s="2004"/>
      <c r="AF512" s="2004"/>
    </row>
    <row r="513" spans="1:32" s="1393" customFormat="1">
      <c r="A513" s="2098"/>
      <c r="B513" s="2007" t="s">
        <v>12562</v>
      </c>
      <c r="C513" s="1160" t="s">
        <v>12496</v>
      </c>
      <c r="D513" s="2025">
        <v>200</v>
      </c>
      <c r="E513" s="1089"/>
      <c r="F513" s="2041"/>
      <c r="G513" s="2005"/>
      <c r="H513" s="2011"/>
      <c r="I513" s="2005"/>
      <c r="J513" s="2005"/>
      <c r="K513" s="2010"/>
      <c r="L513" s="2005"/>
      <c r="M513" s="2011"/>
      <c r="N513" s="2004"/>
      <c r="O513" s="2004"/>
      <c r="P513" s="2004"/>
      <c r="Q513" s="2004"/>
      <c r="R513" s="2004"/>
      <c r="S513" s="2004"/>
      <c r="T513" s="2004"/>
      <c r="U513" s="2004"/>
      <c r="V513" s="2004"/>
      <c r="W513" s="2004"/>
      <c r="X513" s="2004"/>
      <c r="Y513" s="2004"/>
      <c r="Z513" s="2004"/>
      <c r="AA513" s="2004"/>
      <c r="AB513" s="2004"/>
      <c r="AC513" s="2004"/>
      <c r="AD513" s="2004"/>
      <c r="AE513" s="2004"/>
      <c r="AF513" s="2004"/>
    </row>
    <row r="514" spans="1:32">
      <c r="A514" s="2005"/>
      <c r="B514" s="2004"/>
      <c r="C514" s="2004"/>
      <c r="D514" s="2025"/>
      <c r="E514" s="2007"/>
      <c r="F514" s="2041"/>
      <c r="G514" s="2005"/>
      <c r="H514" s="2011"/>
      <c r="I514" s="2005"/>
      <c r="J514" s="2005"/>
      <c r="K514" s="2010"/>
      <c r="L514" s="2005"/>
      <c r="M514" s="2011"/>
      <c r="N514" s="2004"/>
      <c r="O514" s="2004"/>
      <c r="P514" s="2004"/>
      <c r="Q514" s="2004"/>
      <c r="R514" s="2004"/>
      <c r="S514" s="2004"/>
      <c r="T514" s="2004"/>
      <c r="U514" s="2004"/>
      <c r="V514" s="2004"/>
      <c r="W514" s="2004"/>
      <c r="X514" s="2004"/>
      <c r="Y514" s="2004"/>
      <c r="Z514" s="2004"/>
      <c r="AA514" s="2004"/>
      <c r="AB514" s="2004"/>
      <c r="AC514" s="2004"/>
      <c r="AD514" s="2004"/>
      <c r="AE514" s="2004"/>
      <c r="AF514" s="2004"/>
    </row>
    <row r="515" spans="1:32" s="1393" customFormat="1">
      <c r="A515" s="7" t="s">
        <v>12558</v>
      </c>
      <c r="B515" s="2004"/>
      <c r="C515" s="2004"/>
      <c r="D515" s="2025"/>
      <c r="E515" s="2007"/>
      <c r="F515" s="2041"/>
      <c r="G515" s="2005"/>
      <c r="H515" s="2011"/>
      <c r="I515" s="2005"/>
      <c r="J515" s="2005"/>
      <c r="K515" s="2010"/>
      <c r="L515" s="2005"/>
      <c r="M515" s="2011"/>
      <c r="N515" s="2004"/>
      <c r="O515" s="2004"/>
      <c r="P515" s="2004"/>
      <c r="Q515" s="2004"/>
      <c r="R515" s="2004"/>
      <c r="S515" s="2004"/>
      <c r="T515" s="2004"/>
      <c r="U515" s="2004"/>
      <c r="V515" s="2004"/>
      <c r="W515" s="2004"/>
      <c r="X515" s="2004"/>
      <c r="Y515" s="2004"/>
      <c r="Z515" s="2004"/>
      <c r="AA515" s="2004"/>
      <c r="AB515" s="2004"/>
      <c r="AC515" s="2004"/>
      <c r="AD515" s="2004"/>
      <c r="AE515" s="2004"/>
      <c r="AF515" s="2004"/>
    </row>
    <row r="516" spans="1:32" s="1393" customFormat="1">
      <c r="A516" s="2098">
        <v>5211046</v>
      </c>
      <c r="B516" s="334" t="s">
        <v>9497</v>
      </c>
      <c r="C516" s="2005" t="s">
        <v>12563</v>
      </c>
      <c r="D516" s="2025">
        <v>2600</v>
      </c>
      <c r="E516" s="2002">
        <v>205000</v>
      </c>
      <c r="F516" s="2002">
        <v>127000</v>
      </c>
      <c r="G516" s="2005" t="s">
        <v>64</v>
      </c>
      <c r="H516" s="2011">
        <v>43413</v>
      </c>
      <c r="I516" s="2005" t="s">
        <v>394</v>
      </c>
      <c r="J516" s="2005"/>
      <c r="K516" s="2010"/>
      <c r="L516" s="2005" t="s">
        <v>67</v>
      </c>
      <c r="M516" s="2011">
        <v>43458</v>
      </c>
      <c r="N516" s="2112" t="s">
        <v>728</v>
      </c>
      <c r="O516" s="334" t="s">
        <v>12556</v>
      </c>
      <c r="P516" s="2004"/>
      <c r="Q516" s="2004"/>
      <c r="R516" s="2004"/>
      <c r="S516" s="2004"/>
      <c r="T516" s="2004"/>
      <c r="U516" s="2004"/>
      <c r="V516" s="2004"/>
      <c r="W516" s="2004"/>
      <c r="X516" s="2004"/>
      <c r="Y516" s="2004"/>
      <c r="Z516" s="2004"/>
      <c r="AA516" s="2004"/>
      <c r="AB516" s="2004"/>
      <c r="AC516" s="2004"/>
      <c r="AD516" s="2004"/>
      <c r="AE516" s="2004"/>
      <c r="AF516" s="2004"/>
    </row>
    <row r="517" spans="1:32" s="982" customFormat="1" ht="14.25" customHeight="1">
      <c r="A517" s="40"/>
      <c r="B517" s="1089"/>
      <c r="C517" s="2050"/>
      <c r="D517" s="2051"/>
      <c r="E517" s="2002"/>
      <c r="F517" s="2002"/>
      <c r="G517" s="2005"/>
      <c r="H517" s="2011"/>
      <c r="I517" s="2005"/>
      <c r="J517" s="2005"/>
      <c r="K517" s="2052"/>
      <c r="L517" s="2005"/>
      <c r="M517" s="2011"/>
      <c r="N517" s="2007"/>
      <c r="O517" s="2004"/>
      <c r="P517" s="2004"/>
      <c r="Q517" s="2004"/>
      <c r="R517" s="2004"/>
      <c r="S517" s="2004"/>
      <c r="T517" s="2004"/>
      <c r="U517" s="2004"/>
      <c r="V517" s="2004"/>
      <c r="W517" s="2004"/>
      <c r="X517" s="2004"/>
      <c r="Y517" s="2007"/>
      <c r="Z517" s="2007"/>
      <c r="AA517" s="2007"/>
      <c r="AB517" s="2007"/>
      <c r="AC517" s="2007"/>
      <c r="AD517" s="2007"/>
      <c r="AE517" s="2007"/>
      <c r="AF517" s="2007"/>
    </row>
    <row r="518" spans="1:32" s="982" customFormat="1" ht="14.25" customHeight="1">
      <c r="A518" s="7" t="s">
        <v>12558</v>
      </c>
      <c r="B518" s="2007"/>
      <c r="C518" s="650" t="s">
        <v>12540</v>
      </c>
      <c r="D518" s="2051"/>
      <c r="E518" s="2002"/>
      <c r="F518" s="2002"/>
      <c r="G518" s="2005"/>
      <c r="H518" s="2011"/>
      <c r="I518" s="2005"/>
      <c r="J518" s="2005"/>
      <c r="K518" s="2052"/>
      <c r="L518" s="2005"/>
      <c r="M518" s="2011"/>
      <c r="N518" s="2007"/>
      <c r="O518" s="2004"/>
      <c r="P518" s="2004"/>
      <c r="Q518" s="2004"/>
      <c r="R518" s="2004"/>
      <c r="S518" s="2004"/>
      <c r="T518" s="2004"/>
      <c r="U518" s="2004"/>
      <c r="V518" s="2004"/>
      <c r="W518" s="2004"/>
      <c r="X518" s="2004"/>
      <c r="Y518" s="2007"/>
      <c r="Z518" s="2007"/>
      <c r="AA518" s="2007"/>
      <c r="AB518" s="2007"/>
      <c r="AC518" s="2007"/>
      <c r="AD518" s="2007"/>
      <c r="AE518" s="2007"/>
      <c r="AF518" s="2007"/>
    </row>
    <row r="519" spans="1:32" s="982" customFormat="1" ht="14.25" customHeight="1">
      <c r="A519" s="1105">
        <v>5210047</v>
      </c>
      <c r="B519" s="1089" t="s">
        <v>12412</v>
      </c>
      <c r="C519" s="1160" t="s">
        <v>12564</v>
      </c>
      <c r="D519" s="2051">
        <v>4300</v>
      </c>
      <c r="E519" s="2002">
        <v>382000</v>
      </c>
      <c r="F519" s="2002">
        <v>283000</v>
      </c>
      <c r="G519" s="2005" t="s">
        <v>64</v>
      </c>
      <c r="H519" s="2011">
        <v>43393</v>
      </c>
      <c r="I519" s="2005" t="s">
        <v>394</v>
      </c>
      <c r="J519" s="2005"/>
      <c r="K519" s="2052"/>
      <c r="L519" s="2005" t="s">
        <v>67</v>
      </c>
      <c r="M519" s="2011">
        <v>43458</v>
      </c>
      <c r="N519" s="2112" t="s">
        <v>728</v>
      </c>
      <c r="O519" s="2004" t="s">
        <v>2236</v>
      </c>
      <c r="P519" s="2004"/>
      <c r="Q519" s="2004"/>
      <c r="R519" s="2004"/>
      <c r="S519" s="2004"/>
      <c r="T519" s="2004"/>
      <c r="U519" s="2004"/>
      <c r="V519" s="2004"/>
      <c r="W519" s="2004"/>
      <c r="X519" s="2004"/>
      <c r="Y519" s="2007"/>
      <c r="Z519" s="2007"/>
      <c r="AA519" s="2007"/>
      <c r="AB519" s="2007"/>
      <c r="AC519" s="2007"/>
      <c r="AD519" s="2007"/>
      <c r="AE519" s="2007"/>
      <c r="AF519" s="2007"/>
    </row>
    <row r="520" spans="1:32" s="982" customFormat="1" ht="14.25" customHeight="1">
      <c r="A520" s="40"/>
      <c r="B520" s="2007"/>
      <c r="C520" s="2050"/>
      <c r="D520" s="2051"/>
      <c r="E520" s="2002"/>
      <c r="F520" s="2002"/>
      <c r="G520" s="2005"/>
      <c r="H520" s="2011"/>
      <c r="I520" s="2005"/>
      <c r="J520" s="2005"/>
      <c r="K520" s="2052"/>
      <c r="L520" s="2005"/>
      <c r="M520" s="2011"/>
      <c r="N520" s="2007"/>
      <c r="O520" s="2004"/>
      <c r="P520" s="2004"/>
      <c r="Q520" s="2004"/>
      <c r="R520" s="2004"/>
      <c r="S520" s="2004"/>
      <c r="T520" s="2004"/>
      <c r="U520" s="2004"/>
      <c r="V520" s="2004"/>
      <c r="W520" s="2004"/>
      <c r="X520" s="2004"/>
      <c r="Y520" s="2007"/>
      <c r="Z520" s="2007"/>
      <c r="AA520" s="2007"/>
      <c r="AB520" s="2007"/>
      <c r="AC520" s="2007"/>
      <c r="AD520" s="2007"/>
      <c r="AE520" s="2007"/>
      <c r="AF520" s="2007"/>
    </row>
    <row r="521" spans="1:32" s="1393" customFormat="1">
      <c r="A521" s="7" t="s">
        <v>12565</v>
      </c>
      <c r="B521" s="2007"/>
      <c r="C521" s="650" t="s">
        <v>12566</v>
      </c>
      <c r="D521" s="2025"/>
      <c r="E521" s="1089"/>
      <c r="F521" s="2041"/>
      <c r="G521" s="2005"/>
      <c r="H521" s="2011"/>
      <c r="I521" s="2005"/>
      <c r="J521" s="2005"/>
      <c r="K521" s="2010"/>
      <c r="L521" s="2005"/>
      <c r="M521" s="2011"/>
      <c r="N521" s="2004"/>
      <c r="O521" s="2004"/>
      <c r="P521" s="2004"/>
      <c r="Q521" s="2004"/>
      <c r="R521" s="2004"/>
      <c r="S521" s="2004"/>
      <c r="T521" s="2004"/>
      <c r="U521" s="2004"/>
      <c r="V521" s="2004"/>
      <c r="W521" s="2004"/>
      <c r="X521" s="2004"/>
      <c r="Y521" s="2004"/>
      <c r="Z521" s="2004"/>
      <c r="AA521" s="2004"/>
      <c r="AB521" s="2004"/>
      <c r="AC521" s="2004"/>
      <c r="AD521" s="2004"/>
      <c r="AE521" s="2004"/>
      <c r="AF521" s="2004"/>
    </row>
    <row r="522" spans="1:32" s="982" customFormat="1" ht="14.25" customHeight="1">
      <c r="A522" s="1105">
        <v>5212001</v>
      </c>
      <c r="B522" s="1089" t="s">
        <v>12460</v>
      </c>
      <c r="C522" s="2050" t="s">
        <v>12567</v>
      </c>
      <c r="D522" s="2051">
        <v>3300</v>
      </c>
      <c r="E522" s="2002">
        <v>282000</v>
      </c>
      <c r="F522" s="2002">
        <v>209000</v>
      </c>
      <c r="G522" s="2005" t="s">
        <v>25</v>
      </c>
      <c r="H522" s="2011">
        <v>43435</v>
      </c>
      <c r="I522" s="2005" t="s">
        <v>317</v>
      </c>
      <c r="J522" s="2005"/>
      <c r="K522" s="2052"/>
      <c r="L522" s="2005" t="s">
        <v>107</v>
      </c>
      <c r="M522" s="2011">
        <v>43461</v>
      </c>
      <c r="N522" s="2112" t="s">
        <v>728</v>
      </c>
      <c r="O522" s="2004" t="s">
        <v>2265</v>
      </c>
      <c r="P522" s="2004"/>
      <c r="Q522" s="2004"/>
      <c r="R522" s="2004"/>
      <c r="S522" s="2004"/>
      <c r="T522" s="2004"/>
      <c r="U522" s="2004"/>
      <c r="V522" s="2004"/>
      <c r="W522" s="2004"/>
      <c r="X522" s="2004"/>
      <c r="Y522" s="2007"/>
      <c r="Z522" s="2007"/>
      <c r="AA522" s="2007"/>
      <c r="AB522" s="2007"/>
      <c r="AC522" s="2007"/>
      <c r="AD522" s="2007"/>
      <c r="AE522" s="2007"/>
      <c r="AF522" s="2007"/>
    </row>
    <row r="523" spans="1:32" s="1130" customFormat="1" ht="14.25" customHeight="1">
      <c r="A523" s="40"/>
      <c r="B523" s="2007"/>
      <c r="C523" s="2050"/>
      <c r="D523" s="2051"/>
      <c r="E523" s="1125"/>
      <c r="F523" s="2002"/>
      <c r="G523" s="2005"/>
      <c r="H523" s="2011"/>
      <c r="I523" s="2005"/>
      <c r="J523" s="2005"/>
      <c r="K523" s="2052"/>
      <c r="L523" s="2005"/>
      <c r="M523" s="2011"/>
      <c r="N523" s="2004"/>
      <c r="O523" s="2005"/>
      <c r="P523" s="2004"/>
      <c r="Q523" s="2004"/>
      <c r="R523" s="2004"/>
      <c r="S523" s="2004"/>
      <c r="T523" s="2004"/>
      <c r="U523" s="2004"/>
      <c r="V523" s="2004"/>
      <c r="W523" s="2004"/>
      <c r="X523" s="2004"/>
      <c r="Y523" s="2007"/>
      <c r="Z523" s="2007"/>
      <c r="AA523" s="2007"/>
      <c r="AB523" s="2007"/>
      <c r="AC523" s="2007"/>
      <c r="AD523" s="2007"/>
      <c r="AE523" s="2007"/>
      <c r="AF523" s="2007"/>
    </row>
    <row r="524" spans="1:32" s="1130" customFormat="1" ht="14.25" customHeight="1">
      <c r="A524" s="40"/>
      <c r="B524" s="1089" t="s">
        <v>12568</v>
      </c>
      <c r="C524" s="2050"/>
      <c r="D524" s="2051"/>
      <c r="E524" s="1125"/>
      <c r="F524" s="2002"/>
      <c r="G524" s="2005"/>
      <c r="H524" s="2011"/>
      <c r="I524" s="2005"/>
      <c r="J524" s="2005"/>
      <c r="K524" s="2052"/>
      <c r="L524" s="2005"/>
      <c r="M524" s="2011"/>
      <c r="N524" s="2004"/>
      <c r="O524" s="2005"/>
      <c r="P524" s="2004"/>
      <c r="Q524" s="2004"/>
      <c r="R524" s="2004"/>
      <c r="S524" s="2004"/>
      <c r="T524" s="2004"/>
      <c r="U524" s="2004"/>
      <c r="V524" s="2004"/>
      <c r="W524" s="2004"/>
      <c r="X524" s="2004"/>
      <c r="Y524" s="2007"/>
      <c r="Z524" s="2007"/>
      <c r="AA524" s="2007"/>
      <c r="AB524" s="2007"/>
      <c r="AC524" s="2007"/>
      <c r="AD524" s="2007"/>
      <c r="AE524" s="2007"/>
      <c r="AF524" s="2007"/>
    </row>
    <row r="525" spans="1:32" s="1130" customFormat="1" ht="14.25" customHeight="1">
      <c r="A525" s="40"/>
      <c r="B525" s="1089" t="s">
        <v>731</v>
      </c>
      <c r="C525" s="2050"/>
      <c r="D525" s="2051"/>
      <c r="E525" s="1125"/>
      <c r="F525" s="2002"/>
      <c r="G525" s="2005"/>
      <c r="H525" s="2011"/>
      <c r="I525" s="2005"/>
      <c r="J525" s="2005"/>
      <c r="K525" s="2052"/>
      <c r="L525" s="2005"/>
      <c r="M525" s="2011"/>
      <c r="N525" s="2004"/>
      <c r="O525" s="2005"/>
      <c r="P525" s="2004"/>
      <c r="Q525" s="2004"/>
      <c r="R525" s="2004"/>
      <c r="S525" s="2004"/>
      <c r="T525" s="2004"/>
      <c r="U525" s="2004"/>
      <c r="V525" s="2004"/>
      <c r="W525" s="2004"/>
      <c r="X525" s="2004"/>
      <c r="Y525" s="2007"/>
      <c r="Z525" s="2007"/>
      <c r="AA525" s="2007"/>
      <c r="AB525" s="2007"/>
      <c r="AC525" s="2007"/>
      <c r="AD525" s="2007"/>
      <c r="AE525" s="2007"/>
      <c r="AF525" s="2007"/>
    </row>
    <row r="526" spans="1:32" s="1130" customFormat="1" ht="14.25" customHeight="1">
      <c r="A526" s="40"/>
      <c r="B526" s="2007"/>
      <c r="C526" s="2050"/>
      <c r="D526" s="2051"/>
      <c r="E526" s="1125"/>
      <c r="F526" s="2002"/>
      <c r="G526" s="2005"/>
      <c r="H526" s="2011"/>
      <c r="I526" s="2005"/>
      <c r="J526" s="2005"/>
      <c r="K526" s="2052"/>
      <c r="L526" s="2005"/>
      <c r="M526" s="2011"/>
      <c r="N526" s="2004"/>
      <c r="O526" s="2005"/>
      <c r="P526" s="2004"/>
      <c r="Q526" s="2004"/>
      <c r="R526" s="2004"/>
      <c r="S526" s="2004"/>
      <c r="T526" s="2004"/>
      <c r="U526" s="2004"/>
      <c r="V526" s="2004"/>
      <c r="W526" s="2004"/>
      <c r="X526" s="2004"/>
      <c r="Y526" s="2007"/>
      <c r="Z526" s="2007"/>
      <c r="AA526" s="2007"/>
      <c r="AB526" s="2007"/>
      <c r="AC526" s="2007"/>
      <c r="AD526" s="2007"/>
      <c r="AE526" s="2007"/>
      <c r="AF526" s="2007"/>
    </row>
    <row r="527" spans="1:32" s="982" customFormat="1" ht="14.25" customHeight="1">
      <c r="A527" s="40"/>
      <c r="B527" s="1089"/>
      <c r="C527" s="2050"/>
      <c r="D527" s="2051"/>
      <c r="E527" s="2002"/>
      <c r="F527" s="2002"/>
      <c r="G527" s="2005"/>
      <c r="H527" s="2011"/>
      <c r="I527" s="2005"/>
      <c r="J527" s="2005"/>
      <c r="K527" s="2052"/>
      <c r="L527" s="2005"/>
      <c r="M527" s="2011"/>
      <c r="N527" s="2004"/>
      <c r="O527" s="2005"/>
      <c r="P527" s="2004"/>
      <c r="Q527" s="2004"/>
      <c r="R527" s="2004"/>
      <c r="S527" s="2004"/>
      <c r="T527" s="2004"/>
      <c r="U527" s="2004"/>
      <c r="V527" s="2004"/>
      <c r="W527" s="2004"/>
      <c r="X527" s="2004"/>
      <c r="Y527" s="2007"/>
      <c r="Z527" s="2007"/>
      <c r="AA527" s="2007"/>
      <c r="AB527" s="2007"/>
      <c r="AC527" s="2007"/>
      <c r="AD527" s="2007"/>
      <c r="AE527" s="2007"/>
      <c r="AF527" s="2007"/>
    </row>
    <row r="528" spans="1:32" s="1025" customFormat="1" ht="14.25" customHeight="1">
      <c r="A528" s="1897"/>
      <c r="B528" s="1918"/>
      <c r="C528" s="2236"/>
      <c r="D528" s="2237"/>
      <c r="E528" s="2111"/>
      <c r="F528" s="2111"/>
      <c r="G528" s="2019"/>
      <c r="H528" s="2022"/>
      <c r="I528" s="2019"/>
      <c r="J528" s="2019"/>
      <c r="K528" s="2080"/>
      <c r="L528" s="2019"/>
      <c r="M528" s="2022"/>
      <c r="N528" s="2023"/>
      <c r="O528" s="2019"/>
      <c r="P528" s="2023"/>
      <c r="Q528" s="2023"/>
      <c r="R528" s="2023"/>
      <c r="S528" s="2023"/>
      <c r="T528" s="2023"/>
      <c r="U528" s="2023"/>
      <c r="V528" s="2023"/>
      <c r="W528" s="2023"/>
      <c r="X528" s="2023"/>
      <c r="Y528" s="2017"/>
      <c r="Z528" s="2017"/>
      <c r="AA528" s="2017"/>
      <c r="AB528" s="2017"/>
      <c r="AC528" s="2017"/>
      <c r="AD528" s="2017"/>
      <c r="AE528" s="2017"/>
      <c r="AF528" s="2017"/>
    </row>
    <row r="529" spans="1:32" s="1387" customFormat="1" ht="14.25" customHeight="1">
      <c r="A529" s="7" t="s">
        <v>12569</v>
      </c>
      <c r="B529" s="2007"/>
      <c r="C529" s="650" t="s">
        <v>12547</v>
      </c>
      <c r="D529" s="2051"/>
      <c r="E529" s="2002"/>
      <c r="F529" s="2002"/>
      <c r="G529" s="2005"/>
      <c r="H529" s="2011"/>
      <c r="I529" s="2005"/>
      <c r="J529" s="2005"/>
      <c r="K529" s="2052"/>
      <c r="L529" s="2005"/>
      <c r="M529" s="2011"/>
      <c r="N529" s="2004"/>
      <c r="O529" s="2005"/>
      <c r="P529" s="2004"/>
      <c r="Q529" s="2004"/>
      <c r="R529" s="2004"/>
      <c r="S529" s="2004"/>
      <c r="T529" s="2004"/>
      <c r="U529" s="2004"/>
      <c r="V529" s="2004"/>
      <c r="W529" s="2004"/>
      <c r="X529" s="2004"/>
      <c r="Y529" s="2007"/>
      <c r="Z529" s="2007"/>
      <c r="AA529" s="2007"/>
      <c r="AB529" s="2007"/>
      <c r="AC529" s="2007"/>
      <c r="AD529" s="2007"/>
      <c r="AE529" s="2007"/>
      <c r="AF529" s="2007"/>
    </row>
    <row r="530" spans="1:32" s="1387" customFormat="1" ht="14.25" customHeight="1">
      <c r="A530" s="40">
        <v>5210067</v>
      </c>
      <c r="B530" s="2007" t="s">
        <v>9680</v>
      </c>
      <c r="C530" s="2050" t="s">
        <v>12570</v>
      </c>
      <c r="D530" s="2051">
        <v>3700</v>
      </c>
      <c r="E530" s="2002">
        <v>303000</v>
      </c>
      <c r="F530" s="2002">
        <v>219000</v>
      </c>
      <c r="G530" s="2005" t="s">
        <v>25</v>
      </c>
      <c r="H530" s="2011">
        <v>43403</v>
      </c>
      <c r="I530" s="2005" t="s">
        <v>2928</v>
      </c>
      <c r="J530" s="2005"/>
      <c r="K530" s="2052"/>
      <c r="L530" s="2005" t="s">
        <v>67</v>
      </c>
      <c r="M530" s="2011">
        <v>43487</v>
      </c>
      <c r="N530" s="2112" t="s">
        <v>728</v>
      </c>
      <c r="O530" s="334" t="s">
        <v>2265</v>
      </c>
      <c r="P530" s="2004"/>
      <c r="Q530" s="2004"/>
      <c r="R530" s="2004"/>
      <c r="S530" s="2004"/>
      <c r="T530" s="2004"/>
      <c r="U530" s="2004"/>
      <c r="V530" s="2004"/>
      <c r="W530" s="2004"/>
      <c r="X530" s="2004"/>
      <c r="Y530" s="2007"/>
      <c r="Z530" s="2007"/>
      <c r="AA530" s="2007"/>
      <c r="AB530" s="2007"/>
      <c r="AC530" s="2007"/>
      <c r="AD530" s="2007"/>
      <c r="AE530" s="2007"/>
      <c r="AF530" s="2007"/>
    </row>
    <row r="531" spans="1:32">
      <c r="A531" s="2005"/>
      <c r="B531" s="2004"/>
      <c r="C531" s="2004"/>
      <c r="D531" s="2025"/>
      <c r="E531" s="2007"/>
      <c r="F531" s="2041"/>
      <c r="G531" s="2005"/>
      <c r="H531" s="2011"/>
      <c r="I531" s="2005"/>
      <c r="J531" s="2005"/>
      <c r="K531" s="2010"/>
      <c r="L531" s="2005"/>
      <c r="M531" s="2011"/>
      <c r="N531" s="2004"/>
      <c r="O531" s="2004"/>
      <c r="P531" s="2004"/>
      <c r="Q531" s="2004"/>
      <c r="R531" s="2004"/>
      <c r="S531" s="2004"/>
      <c r="T531" s="2004"/>
      <c r="U531" s="2004"/>
      <c r="V531" s="2004"/>
      <c r="W531" s="2004"/>
      <c r="X531" s="2004"/>
      <c r="Y531" s="2004"/>
      <c r="Z531" s="2004"/>
      <c r="AA531" s="2004"/>
      <c r="AB531" s="2004"/>
      <c r="AC531" s="2004"/>
      <c r="AD531" s="2004"/>
      <c r="AE531" s="2004"/>
      <c r="AF531" s="2004"/>
    </row>
    <row r="532" spans="1:32" s="982" customFormat="1" ht="14.25" customHeight="1">
      <c r="A532" s="7" t="s">
        <v>12571</v>
      </c>
      <c r="B532" s="1089"/>
      <c r="C532" s="2050"/>
      <c r="D532" s="2051"/>
      <c r="E532" s="2002"/>
      <c r="F532" s="2002"/>
      <c r="G532" s="2005"/>
      <c r="H532" s="2011"/>
      <c r="I532" s="2005"/>
      <c r="J532" s="2005"/>
      <c r="K532" s="2052"/>
      <c r="L532" s="2005"/>
      <c r="M532" s="2011"/>
      <c r="N532" s="2007"/>
      <c r="O532" s="2004"/>
      <c r="P532" s="2004"/>
      <c r="Q532" s="2004"/>
      <c r="R532" s="2004"/>
      <c r="S532" s="2004"/>
      <c r="T532" s="2004"/>
      <c r="U532" s="2004"/>
      <c r="V532" s="2004"/>
      <c r="W532" s="2004"/>
      <c r="X532" s="2004"/>
      <c r="Y532" s="2007"/>
      <c r="Z532" s="2007"/>
      <c r="AA532" s="2007"/>
      <c r="AB532" s="2007"/>
      <c r="AC532" s="2007"/>
      <c r="AD532" s="2007"/>
      <c r="AE532" s="2007"/>
      <c r="AF532" s="2007"/>
    </row>
    <row r="533" spans="1:32" s="982" customFormat="1" ht="14.25" customHeight="1">
      <c r="A533" s="40">
        <v>5211011</v>
      </c>
      <c r="B533" s="1089" t="s">
        <v>12449</v>
      </c>
      <c r="C533" s="2050" t="s">
        <v>12572</v>
      </c>
      <c r="D533" s="2051">
        <v>5400</v>
      </c>
      <c r="E533" s="2002">
        <v>506000</v>
      </c>
      <c r="F533" s="2002">
        <v>392000</v>
      </c>
      <c r="G533" s="2005" t="s">
        <v>369</v>
      </c>
      <c r="H533" s="2011">
        <v>43412</v>
      </c>
      <c r="I533" s="2005" t="s">
        <v>2745</v>
      </c>
      <c r="J533" s="2005"/>
      <c r="K533" s="2052"/>
      <c r="L533" s="2005" t="s">
        <v>67</v>
      </c>
      <c r="M533" s="2011">
        <v>43487</v>
      </c>
      <c r="N533" s="2112" t="s">
        <v>728</v>
      </c>
      <c r="O533" s="1092" t="s">
        <v>12573</v>
      </c>
      <c r="P533" s="2004"/>
      <c r="Q533" s="2004"/>
      <c r="R533" s="2004"/>
      <c r="S533" s="2004"/>
      <c r="T533" s="2004"/>
      <c r="U533" s="2004"/>
      <c r="V533" s="2004"/>
      <c r="W533" s="2004"/>
      <c r="X533" s="2004"/>
      <c r="Y533" s="2007"/>
      <c r="Z533" s="2007"/>
      <c r="AA533" s="2007"/>
      <c r="AB533" s="2007"/>
      <c r="AC533" s="2007"/>
      <c r="AD533" s="2007"/>
      <c r="AE533" s="2007"/>
      <c r="AF533" s="2007"/>
    </row>
    <row r="534" spans="1:32" s="982" customFormat="1" ht="14.25" customHeight="1">
      <c r="A534" s="40"/>
      <c r="B534" s="1089"/>
      <c r="C534" s="2050"/>
      <c r="D534" s="2051"/>
      <c r="E534" s="2002"/>
      <c r="F534" s="2002"/>
      <c r="G534" s="2005"/>
      <c r="H534" s="2011"/>
      <c r="I534" s="2005"/>
      <c r="J534" s="2005"/>
      <c r="K534" s="2052"/>
      <c r="L534" s="2005"/>
      <c r="M534" s="2011"/>
      <c r="N534" s="2007"/>
      <c r="O534" s="2004"/>
      <c r="P534" s="2004"/>
      <c r="Q534" s="2004"/>
      <c r="R534" s="2004"/>
      <c r="S534" s="2004"/>
      <c r="T534" s="2004"/>
      <c r="U534" s="2004"/>
      <c r="V534" s="2004"/>
      <c r="W534" s="2004"/>
      <c r="X534" s="2004"/>
      <c r="Y534" s="2007"/>
      <c r="Z534" s="2007"/>
      <c r="AA534" s="2007"/>
      <c r="AB534" s="2007"/>
      <c r="AC534" s="2007"/>
      <c r="AD534" s="2007"/>
      <c r="AE534" s="2007"/>
      <c r="AF534" s="2007"/>
    </row>
    <row r="535" spans="1:32" s="982" customFormat="1" ht="14.25" customHeight="1">
      <c r="A535" s="7" t="s">
        <v>12574</v>
      </c>
      <c r="B535" s="1089"/>
      <c r="C535" s="650" t="s">
        <v>12566</v>
      </c>
      <c r="D535" s="2051"/>
      <c r="E535" s="2002"/>
      <c r="F535" s="2002"/>
      <c r="G535" s="2005"/>
      <c r="H535" s="2011"/>
      <c r="I535" s="2005"/>
      <c r="J535" s="2005"/>
      <c r="K535" s="2052"/>
      <c r="L535" s="2005"/>
      <c r="M535" s="2011"/>
      <c r="N535" s="2007"/>
      <c r="O535" s="2004"/>
      <c r="P535" s="2004"/>
      <c r="Q535" s="2004"/>
      <c r="R535" s="2004"/>
      <c r="S535" s="2004"/>
      <c r="T535" s="2004"/>
      <c r="U535" s="2004"/>
      <c r="V535" s="2004"/>
      <c r="W535" s="2004"/>
      <c r="X535" s="2004"/>
      <c r="Y535" s="2007"/>
      <c r="Z535" s="2007"/>
      <c r="AA535" s="2007"/>
      <c r="AB535" s="2007"/>
      <c r="AC535" s="2007"/>
      <c r="AD535" s="2007"/>
      <c r="AE535" s="2007"/>
      <c r="AF535" s="2007"/>
    </row>
    <row r="536" spans="1:32" s="982" customFormat="1" ht="14.25" customHeight="1">
      <c r="A536" s="1105">
        <v>5212017</v>
      </c>
      <c r="B536" s="1085" t="s">
        <v>12437</v>
      </c>
      <c r="C536" s="2050" t="s">
        <v>12575</v>
      </c>
      <c r="D536" s="2051">
        <v>3600</v>
      </c>
      <c r="E536" s="2002">
        <v>315000</v>
      </c>
      <c r="F536" s="2002">
        <v>232000</v>
      </c>
      <c r="G536" s="2005" t="s">
        <v>64</v>
      </c>
      <c r="H536" s="2011">
        <v>43441</v>
      </c>
      <c r="I536" s="2005" t="s">
        <v>4072</v>
      </c>
      <c r="J536" s="1099" t="s">
        <v>449</v>
      </c>
      <c r="K536" s="2052"/>
      <c r="L536" s="2005" t="s">
        <v>107</v>
      </c>
      <c r="M536" s="2011">
        <v>43491</v>
      </c>
      <c r="N536" s="2112" t="s">
        <v>728</v>
      </c>
      <c r="O536" s="334" t="s">
        <v>12576</v>
      </c>
      <c r="P536" s="2004"/>
      <c r="Q536" s="2004"/>
      <c r="R536" s="2004"/>
      <c r="S536" s="2004"/>
      <c r="T536" s="2004"/>
      <c r="U536" s="2004"/>
      <c r="V536" s="2004"/>
      <c r="W536" s="2004"/>
      <c r="X536" s="2004"/>
      <c r="Y536" s="2007"/>
      <c r="Z536" s="2007"/>
      <c r="AA536" s="2007"/>
      <c r="AB536" s="2007"/>
      <c r="AC536" s="2007"/>
      <c r="AD536" s="2007"/>
      <c r="AE536" s="2007"/>
      <c r="AF536" s="2007"/>
    </row>
    <row r="537" spans="1:32" s="982" customFormat="1" ht="14.25" customHeight="1">
      <c r="A537" s="1105"/>
      <c r="B537" s="2007" t="s">
        <v>12577</v>
      </c>
      <c r="C537" s="1160" t="s">
        <v>12496</v>
      </c>
      <c r="D537" s="2051">
        <v>200</v>
      </c>
      <c r="E537" s="2002"/>
      <c r="F537" s="2002"/>
      <c r="G537" s="2005"/>
      <c r="H537" s="2011"/>
      <c r="I537" s="2005"/>
      <c r="J537" s="2005"/>
      <c r="K537" s="2052"/>
      <c r="L537" s="2005"/>
      <c r="M537" s="2011"/>
      <c r="N537" s="2007"/>
      <c r="O537" s="334"/>
      <c r="P537" s="2004"/>
      <c r="Q537" s="2004"/>
      <c r="R537" s="2004"/>
      <c r="S537" s="2004"/>
      <c r="T537" s="2004"/>
      <c r="U537" s="2004"/>
      <c r="V537" s="2004"/>
      <c r="W537" s="2004"/>
      <c r="X537" s="2004"/>
      <c r="Y537" s="2007"/>
      <c r="Z537" s="2007"/>
      <c r="AA537" s="2007"/>
      <c r="AB537" s="2007"/>
      <c r="AC537" s="2007"/>
      <c r="AD537" s="2007"/>
      <c r="AE537" s="2007"/>
      <c r="AF537" s="2007"/>
    </row>
    <row r="538" spans="1:32" s="982" customFormat="1" ht="14.25" customHeight="1">
      <c r="A538" s="40">
        <v>5212018</v>
      </c>
      <c r="B538" s="1089" t="s">
        <v>12460</v>
      </c>
      <c r="C538" s="2050" t="s">
        <v>12578</v>
      </c>
      <c r="D538" s="2051">
        <v>3150</v>
      </c>
      <c r="E538" s="2002">
        <v>266000</v>
      </c>
      <c r="F538" s="2002">
        <v>193000</v>
      </c>
      <c r="G538" s="2005" t="s">
        <v>369</v>
      </c>
      <c r="H538" s="2011">
        <v>43442</v>
      </c>
      <c r="I538" s="2005" t="s">
        <v>317</v>
      </c>
      <c r="J538" s="2005"/>
      <c r="K538" s="2052"/>
      <c r="L538" s="2005" t="s">
        <v>107</v>
      </c>
      <c r="M538" s="2011">
        <v>43491</v>
      </c>
      <c r="N538" s="2112" t="s">
        <v>728</v>
      </c>
      <c r="O538" s="2004" t="s">
        <v>2236</v>
      </c>
      <c r="P538" s="2004"/>
      <c r="Q538" s="2004"/>
      <c r="R538" s="2004"/>
      <c r="S538" s="2004"/>
      <c r="T538" s="2004"/>
      <c r="U538" s="2004"/>
      <c r="V538" s="2004"/>
      <c r="W538" s="2004"/>
      <c r="X538" s="2004"/>
      <c r="Y538" s="2007"/>
      <c r="Z538" s="2007"/>
      <c r="AA538" s="2007"/>
      <c r="AB538" s="2007"/>
      <c r="AC538" s="2007"/>
      <c r="AD538" s="2007"/>
      <c r="AE538" s="2007"/>
      <c r="AF538" s="2007"/>
    </row>
    <row r="539" spans="1:32" s="982" customFormat="1" ht="14.25" customHeight="1">
      <c r="A539" s="40">
        <v>5212034</v>
      </c>
      <c r="B539" s="1089" t="s">
        <v>9772</v>
      </c>
      <c r="C539" s="1160" t="s">
        <v>12579</v>
      </c>
      <c r="D539" s="2051">
        <v>3250</v>
      </c>
      <c r="E539" s="2002">
        <v>274000</v>
      </c>
      <c r="F539" s="2002">
        <v>202000</v>
      </c>
      <c r="G539" s="2005" t="s">
        <v>25</v>
      </c>
      <c r="H539" s="2011">
        <v>43451</v>
      </c>
      <c r="I539" s="2005" t="s">
        <v>1854</v>
      </c>
      <c r="J539" s="2005"/>
      <c r="K539" s="2052"/>
      <c r="L539" s="2005" t="s">
        <v>107</v>
      </c>
      <c r="M539" s="2011">
        <v>43491</v>
      </c>
      <c r="N539" s="2112" t="s">
        <v>728</v>
      </c>
      <c r="O539" s="2004" t="s">
        <v>2236</v>
      </c>
      <c r="P539" s="2004"/>
      <c r="Q539" s="2004"/>
      <c r="R539" s="2004"/>
      <c r="S539" s="2004"/>
      <c r="T539" s="2004"/>
      <c r="U539" s="2004"/>
      <c r="V539" s="2004"/>
      <c r="W539" s="2004"/>
      <c r="X539" s="2004"/>
      <c r="Y539" s="2007"/>
      <c r="Z539" s="2007"/>
      <c r="AA539" s="2007"/>
      <c r="AB539" s="2007"/>
      <c r="AC539" s="2007"/>
      <c r="AD539" s="2007"/>
      <c r="AE539" s="2007"/>
      <c r="AF539" s="2007"/>
    </row>
    <row r="540" spans="1:32" s="982" customFormat="1" ht="14.25" customHeight="1">
      <c r="A540" s="40"/>
      <c r="B540" s="1089"/>
      <c r="C540" s="2050"/>
      <c r="D540" s="2051"/>
      <c r="E540" s="2002"/>
      <c r="F540" s="2002"/>
      <c r="G540" s="2005"/>
      <c r="H540" s="2011"/>
      <c r="I540" s="2005"/>
      <c r="J540" s="2005"/>
      <c r="K540" s="2052"/>
      <c r="L540" s="2005"/>
      <c r="M540" s="2011"/>
      <c r="N540" s="2004"/>
      <c r="O540" s="2005"/>
      <c r="P540" s="2004"/>
      <c r="Q540" s="2004"/>
      <c r="R540" s="2004"/>
      <c r="S540" s="2004"/>
      <c r="T540" s="2004"/>
      <c r="U540" s="2004"/>
      <c r="V540" s="2004"/>
      <c r="W540" s="2004"/>
      <c r="X540" s="2004"/>
      <c r="Y540" s="2007"/>
      <c r="Z540" s="2007"/>
      <c r="AA540" s="2007"/>
      <c r="AB540" s="2007"/>
      <c r="AC540" s="2007"/>
      <c r="AD540" s="2007"/>
      <c r="AE540" s="2007"/>
      <c r="AF540" s="2007"/>
    </row>
    <row r="541" spans="1:32" s="982" customFormat="1" ht="14.25" customHeight="1">
      <c r="A541" s="40"/>
      <c r="B541" s="1089"/>
      <c r="C541" s="2050"/>
      <c r="D541" s="2051"/>
      <c r="E541" s="2002"/>
      <c r="F541" s="2002"/>
      <c r="G541" s="2005"/>
      <c r="H541" s="2011"/>
      <c r="I541" s="2005"/>
      <c r="J541" s="2005"/>
      <c r="K541" s="2052"/>
      <c r="L541" s="2005"/>
      <c r="M541" s="2011"/>
      <c r="N541" s="2004"/>
      <c r="O541" s="2005"/>
      <c r="P541" s="2004"/>
      <c r="Q541" s="2004"/>
      <c r="R541" s="2004"/>
      <c r="S541" s="2004"/>
      <c r="T541" s="2004"/>
      <c r="U541" s="2004"/>
      <c r="V541" s="2004"/>
      <c r="W541" s="2004"/>
      <c r="X541" s="2004"/>
      <c r="Y541" s="2007"/>
      <c r="Z541" s="2007"/>
      <c r="AA541" s="2007"/>
      <c r="AB541" s="2007"/>
      <c r="AC541" s="2007"/>
      <c r="AD541" s="2007"/>
      <c r="AE541" s="2007"/>
      <c r="AF541" s="2007"/>
    </row>
    <row r="542" spans="1:32" s="982" customFormat="1" ht="14.25" customHeight="1">
      <c r="A542" s="40"/>
      <c r="B542" s="1089" t="s">
        <v>12580</v>
      </c>
      <c r="C542" s="2050"/>
      <c r="D542" s="2051"/>
      <c r="E542" s="2002"/>
      <c r="F542" s="2002"/>
      <c r="G542" s="2005"/>
      <c r="H542" s="2011"/>
      <c r="I542" s="2005"/>
      <c r="J542" s="2005"/>
      <c r="K542" s="2052"/>
      <c r="L542" s="2005"/>
      <c r="M542" s="2011"/>
      <c r="N542" s="2004"/>
      <c r="O542" s="2005"/>
      <c r="P542" s="2004"/>
      <c r="Q542" s="2004"/>
      <c r="R542" s="2004"/>
      <c r="S542" s="2004"/>
      <c r="T542" s="2004"/>
      <c r="U542" s="2004"/>
      <c r="V542" s="2004"/>
      <c r="W542" s="2004"/>
      <c r="X542" s="2004"/>
      <c r="Y542" s="2007"/>
      <c r="Z542" s="2007"/>
      <c r="AA542" s="2007"/>
      <c r="AB542" s="2007"/>
      <c r="AC542" s="2007"/>
      <c r="AD542" s="2007"/>
      <c r="AE542" s="2007"/>
      <c r="AF542" s="2007"/>
    </row>
    <row r="543" spans="1:32" s="982" customFormat="1" ht="14.25" customHeight="1">
      <c r="A543" s="40"/>
      <c r="B543" s="1089" t="s">
        <v>731</v>
      </c>
      <c r="C543" s="2050"/>
      <c r="D543" s="2051"/>
      <c r="E543" s="2002"/>
      <c r="F543" s="2002"/>
      <c r="G543" s="2005"/>
      <c r="H543" s="2011"/>
      <c r="I543" s="2005"/>
      <c r="J543" s="2005"/>
      <c r="K543" s="2052"/>
      <c r="L543" s="2005"/>
      <c r="M543" s="2011"/>
      <c r="N543" s="2004"/>
      <c r="O543" s="2005"/>
      <c r="P543" s="2004"/>
      <c r="Q543" s="2004"/>
      <c r="R543" s="2004"/>
      <c r="S543" s="2004"/>
      <c r="T543" s="2004"/>
      <c r="U543" s="2004"/>
      <c r="V543" s="2004"/>
      <c r="W543" s="2004"/>
      <c r="X543" s="2004"/>
      <c r="Y543" s="2007"/>
      <c r="Z543" s="2007"/>
      <c r="AA543" s="2007"/>
      <c r="AB543" s="2007"/>
      <c r="AC543" s="2007"/>
      <c r="AD543" s="2007"/>
      <c r="AE543" s="2007"/>
      <c r="AF543" s="2007"/>
    </row>
    <row r="546" spans="1:32" s="1393" customFormat="1">
      <c r="A546" s="1156"/>
      <c r="B546" s="334"/>
      <c r="C546" s="2005"/>
      <c r="D546" s="2025"/>
      <c r="E546" s="1089"/>
      <c r="F546" s="2041"/>
      <c r="G546" s="2005"/>
      <c r="H546" s="2011"/>
      <c r="I546" s="2005"/>
      <c r="J546" s="2005"/>
      <c r="K546" s="2010"/>
      <c r="L546" s="2005"/>
      <c r="M546" s="2011"/>
      <c r="N546" s="2004"/>
      <c r="O546" s="2005"/>
      <c r="P546" s="2004"/>
      <c r="Q546" s="2004"/>
      <c r="R546" s="2004"/>
      <c r="S546" s="2004"/>
      <c r="T546" s="2004"/>
      <c r="U546" s="2004"/>
      <c r="V546" s="2004"/>
      <c r="W546" s="2004"/>
      <c r="X546" s="2004"/>
      <c r="Y546" s="2004"/>
      <c r="Z546" s="2004"/>
      <c r="AA546" s="2004"/>
      <c r="AB546" s="2004"/>
      <c r="AC546" s="2004"/>
      <c r="AD546" s="2004"/>
      <c r="AE546" s="2004"/>
      <c r="AF546" s="2004"/>
    </row>
    <row r="547" spans="1:32" s="1395" customFormat="1">
      <c r="A547" s="1921"/>
      <c r="B547" s="1922"/>
      <c r="C547" s="2019"/>
      <c r="D547" s="2226"/>
      <c r="E547" s="1918"/>
      <c r="F547" s="2088"/>
      <c r="G547" s="2019"/>
      <c r="H547" s="2022"/>
      <c r="I547" s="2019"/>
      <c r="J547" s="1923"/>
      <c r="K547" s="2021"/>
      <c r="L547" s="2019"/>
      <c r="M547" s="2022"/>
      <c r="N547" s="2023"/>
      <c r="O547" s="2019"/>
      <c r="P547" s="2023"/>
      <c r="Q547" s="2023"/>
      <c r="R547" s="2023"/>
      <c r="S547" s="2023"/>
      <c r="T547" s="2023"/>
      <c r="U547" s="2023"/>
      <c r="V547" s="2023"/>
      <c r="W547" s="2023"/>
      <c r="X547" s="2023"/>
      <c r="Y547" s="2023"/>
      <c r="Z547" s="2023"/>
      <c r="AA547" s="2023"/>
      <c r="AB547" s="2023"/>
      <c r="AC547" s="2023"/>
      <c r="AD547" s="2023"/>
      <c r="AE547" s="2023"/>
      <c r="AF547" s="2023"/>
    </row>
    <row r="548" spans="1:32" s="1393" customFormat="1">
      <c r="A548" s="7" t="s">
        <v>12581</v>
      </c>
      <c r="B548" s="334"/>
      <c r="C548" s="650" t="s">
        <v>12547</v>
      </c>
      <c r="D548" s="2025"/>
      <c r="E548" s="1089"/>
      <c r="F548" s="2041"/>
      <c r="G548" s="2005"/>
      <c r="H548" s="2011"/>
      <c r="I548" s="2005"/>
      <c r="J548" s="1100"/>
      <c r="K548" s="2010"/>
      <c r="L548" s="2005"/>
      <c r="M548" s="2011"/>
      <c r="N548" s="2004"/>
      <c r="O548" s="2005"/>
      <c r="P548" s="2004"/>
      <c r="Q548" s="2004"/>
      <c r="R548" s="2004"/>
      <c r="S548" s="2004"/>
      <c r="T548" s="2004"/>
      <c r="U548" s="2004"/>
      <c r="V548" s="2004"/>
      <c r="W548" s="2004"/>
      <c r="X548" s="2004"/>
      <c r="Y548" s="2004"/>
      <c r="Z548" s="2004"/>
      <c r="AA548" s="2004"/>
      <c r="AB548" s="2004"/>
      <c r="AC548" s="2004"/>
      <c r="AD548" s="2004"/>
      <c r="AE548" s="2004"/>
      <c r="AF548" s="2004"/>
    </row>
    <row r="549" spans="1:32" s="1394" customFormat="1" ht="14.25" customHeight="1">
      <c r="A549" s="1105">
        <v>5211055</v>
      </c>
      <c r="B549" s="1089" t="s">
        <v>9680</v>
      </c>
      <c r="C549" s="2050" t="s">
        <v>12582</v>
      </c>
      <c r="D549" s="2051">
        <v>3300</v>
      </c>
      <c r="E549" s="2002">
        <v>262000</v>
      </c>
      <c r="F549" s="2002">
        <v>181000</v>
      </c>
      <c r="G549" s="2005" t="s">
        <v>369</v>
      </c>
      <c r="H549" s="2011">
        <v>43433</v>
      </c>
      <c r="I549" s="2005" t="s">
        <v>9578</v>
      </c>
      <c r="J549" s="2005"/>
      <c r="K549" s="2052"/>
      <c r="L549" s="2005" t="s">
        <v>67</v>
      </c>
      <c r="M549" s="2011">
        <v>43508</v>
      </c>
      <c r="N549" s="2112" t="s">
        <v>728</v>
      </c>
      <c r="O549" s="1092" t="s">
        <v>12583</v>
      </c>
      <c r="P549" s="2004"/>
      <c r="Q549" s="2004"/>
      <c r="R549" s="2004"/>
      <c r="S549" s="2004"/>
      <c r="T549" s="2004"/>
      <c r="U549" s="2004"/>
      <c r="V549" s="2004"/>
      <c r="W549" s="2004"/>
      <c r="X549" s="2004"/>
      <c r="Y549" s="2007"/>
      <c r="Z549" s="2007"/>
      <c r="AA549" s="2007"/>
      <c r="AB549" s="2007"/>
      <c r="AC549" s="2007"/>
      <c r="AD549" s="2007"/>
      <c r="AE549" s="2007"/>
      <c r="AF549" s="2007"/>
    </row>
    <row r="550" spans="1:32" s="1393" customFormat="1">
      <c r="A550" s="1156"/>
      <c r="B550" s="334"/>
      <c r="C550" s="2005"/>
      <c r="D550" s="2025"/>
      <c r="E550" s="1089"/>
      <c r="F550" s="2041"/>
      <c r="G550" s="2005"/>
      <c r="H550" s="2011"/>
      <c r="I550" s="2005"/>
      <c r="J550" s="1100"/>
      <c r="K550" s="2010"/>
      <c r="L550" s="2005"/>
      <c r="M550" s="2011"/>
      <c r="N550" s="2004"/>
      <c r="O550" s="2004"/>
      <c r="P550" s="2004"/>
      <c r="Q550" s="2004"/>
      <c r="R550" s="2004"/>
      <c r="S550" s="2004"/>
      <c r="T550" s="2004"/>
      <c r="U550" s="2004"/>
      <c r="V550" s="2004"/>
      <c r="W550" s="2004"/>
      <c r="X550" s="2004"/>
      <c r="Y550" s="2004"/>
      <c r="Z550" s="2004"/>
      <c r="AA550" s="2004"/>
      <c r="AB550" s="2004"/>
      <c r="AC550" s="2004"/>
      <c r="AD550" s="2004"/>
      <c r="AE550" s="2004"/>
      <c r="AF550" s="2004"/>
    </row>
    <row r="551" spans="1:32" s="1393" customFormat="1">
      <c r="A551" s="1156"/>
      <c r="B551" s="334"/>
      <c r="C551" s="2005"/>
      <c r="D551" s="2025"/>
      <c r="E551" s="1089"/>
      <c r="F551" s="2041"/>
      <c r="G551" s="2005"/>
      <c r="H551" s="2011"/>
      <c r="I551" s="2005"/>
      <c r="J551" s="1100"/>
      <c r="K551" s="2010"/>
      <c r="L551" s="2005"/>
      <c r="M551" s="2011"/>
      <c r="N551" s="2004"/>
      <c r="O551" s="2004"/>
      <c r="P551" s="2004"/>
      <c r="Q551" s="2004"/>
      <c r="R551" s="2004"/>
      <c r="S551" s="2004"/>
      <c r="T551" s="2004"/>
      <c r="U551" s="2004"/>
      <c r="V551" s="2004"/>
      <c r="W551" s="2004"/>
      <c r="X551" s="2004"/>
      <c r="Y551" s="2004"/>
      <c r="Z551" s="2004"/>
      <c r="AA551" s="2004"/>
      <c r="AB551" s="2004"/>
      <c r="AC551" s="2004"/>
      <c r="AD551" s="2004"/>
      <c r="AE551" s="2004"/>
      <c r="AF551" s="2004"/>
    </row>
    <row r="552" spans="1:32" s="982" customFormat="1" ht="14.25" customHeight="1">
      <c r="A552" s="7" t="s">
        <v>1146</v>
      </c>
      <c r="B552" s="1089"/>
      <c r="C552" s="650" t="s">
        <v>12566</v>
      </c>
      <c r="D552" s="2051"/>
      <c r="E552" s="2002"/>
      <c r="F552" s="2002"/>
      <c r="G552" s="2005"/>
      <c r="H552" s="2011"/>
      <c r="I552" s="2005"/>
      <c r="J552" s="2005"/>
      <c r="K552" s="2052"/>
      <c r="L552" s="2005"/>
      <c r="M552" s="2011"/>
      <c r="N552" s="2007"/>
      <c r="O552" s="2004"/>
      <c r="P552" s="2004"/>
      <c r="Q552" s="2004"/>
      <c r="R552" s="2004"/>
      <c r="S552" s="2004"/>
      <c r="T552" s="2004"/>
      <c r="U552" s="2004"/>
      <c r="V552" s="2004"/>
      <c r="W552" s="2004"/>
      <c r="X552" s="2004"/>
      <c r="Y552" s="2007"/>
      <c r="Z552" s="2007"/>
      <c r="AA552" s="2007"/>
      <c r="AB552" s="2007"/>
      <c r="AC552" s="2007"/>
      <c r="AD552" s="2007"/>
      <c r="AE552" s="2007"/>
      <c r="AF552" s="2007"/>
    </row>
    <row r="553" spans="1:32" s="982" customFormat="1" ht="14.25" customHeight="1">
      <c r="A553" s="40">
        <v>5212038</v>
      </c>
      <c r="B553" s="1089" t="s">
        <v>12584</v>
      </c>
      <c r="C553" s="2050" t="s">
        <v>12585</v>
      </c>
      <c r="D553" s="2051">
        <v>3050</v>
      </c>
      <c r="E553" s="2002">
        <v>253000</v>
      </c>
      <c r="F553" s="2002">
        <v>172000</v>
      </c>
      <c r="G553" s="2005" t="s">
        <v>25</v>
      </c>
      <c r="H553" s="2011">
        <v>43452</v>
      </c>
      <c r="I553" s="2005" t="s">
        <v>303</v>
      </c>
      <c r="J553" s="2005"/>
      <c r="K553" s="2052"/>
      <c r="L553" s="2005" t="s">
        <v>67</v>
      </c>
      <c r="M553" s="2011">
        <v>43508</v>
      </c>
      <c r="N553" s="2112" t="s">
        <v>728</v>
      </c>
      <c r="O553" s="1092" t="s">
        <v>12586</v>
      </c>
      <c r="P553" s="2004"/>
      <c r="Q553" s="2004"/>
      <c r="R553" s="2004"/>
      <c r="S553" s="2004"/>
      <c r="T553" s="2004"/>
      <c r="U553" s="2004"/>
      <c r="V553" s="2004"/>
      <c r="W553" s="2004"/>
      <c r="X553" s="2004"/>
      <c r="Y553" s="2007"/>
      <c r="Z553" s="2007"/>
      <c r="AA553" s="2007"/>
      <c r="AB553" s="2007"/>
      <c r="AC553" s="2007"/>
      <c r="AD553" s="2007"/>
      <c r="AE553" s="2007"/>
      <c r="AF553" s="2007"/>
    </row>
    <row r="554" spans="1:32">
      <c r="A554" s="2005"/>
      <c r="B554" s="2004"/>
      <c r="C554" s="2004"/>
      <c r="D554" s="2025"/>
      <c r="E554" s="2007"/>
      <c r="F554" s="2041"/>
      <c r="G554" s="2005"/>
      <c r="H554" s="2011"/>
      <c r="I554" s="2005"/>
      <c r="J554" s="2005"/>
      <c r="K554" s="2010"/>
      <c r="L554" s="2005"/>
      <c r="M554" s="2011"/>
      <c r="N554" s="2004"/>
      <c r="O554" s="2004"/>
      <c r="P554" s="2004"/>
      <c r="Q554" s="2004"/>
      <c r="R554" s="2004"/>
      <c r="S554" s="2004"/>
      <c r="T554" s="2004"/>
      <c r="U554" s="2004"/>
      <c r="V554" s="2004"/>
      <c r="W554" s="2004"/>
      <c r="X554" s="2004"/>
      <c r="Y554" s="2004"/>
      <c r="Z554" s="2004"/>
      <c r="AA554" s="2004"/>
      <c r="AB554" s="2004"/>
      <c r="AC554" s="2004"/>
      <c r="AD554" s="2004"/>
      <c r="AE554" s="2004"/>
      <c r="AF554" s="2004"/>
    </row>
    <row r="555" spans="1:32" s="982" customFormat="1" ht="14.25" customHeight="1">
      <c r="A555" s="7" t="s">
        <v>12587</v>
      </c>
      <c r="B555" s="1089"/>
      <c r="C555" s="2050"/>
      <c r="D555" s="2051"/>
      <c r="E555" s="2002"/>
      <c r="F555" s="2002"/>
      <c r="G555" s="2005"/>
      <c r="H555" s="2011"/>
      <c r="I555" s="2005"/>
      <c r="J555" s="2005"/>
      <c r="K555" s="2052"/>
      <c r="L555" s="2005"/>
      <c r="M555" s="2011"/>
      <c r="N555" s="2007"/>
      <c r="O555" s="2004"/>
      <c r="P555" s="2004"/>
      <c r="Q555" s="2004"/>
      <c r="R555" s="2004"/>
      <c r="S555" s="2004"/>
      <c r="T555" s="2004"/>
      <c r="U555" s="2004"/>
      <c r="V555" s="2004"/>
      <c r="W555" s="2004"/>
      <c r="X555" s="2004"/>
      <c r="Y555" s="2007"/>
      <c r="Z555" s="2007"/>
      <c r="AA555" s="2007"/>
      <c r="AB555" s="2007"/>
      <c r="AC555" s="2007"/>
      <c r="AD555" s="2007"/>
      <c r="AE555" s="2007"/>
      <c r="AF555" s="2007"/>
    </row>
    <row r="556" spans="1:32" s="982" customFormat="1" ht="14.25" customHeight="1">
      <c r="A556" s="40">
        <v>5212039</v>
      </c>
      <c r="B556" s="1089" t="s">
        <v>12460</v>
      </c>
      <c r="C556" s="1160" t="s">
        <v>12588</v>
      </c>
      <c r="D556" s="2051">
        <v>2950</v>
      </c>
      <c r="E556" s="2002">
        <v>242000</v>
      </c>
      <c r="F556" s="2002">
        <v>165000</v>
      </c>
      <c r="G556" s="2005" t="s">
        <v>12589</v>
      </c>
      <c r="H556" s="2011">
        <v>43452</v>
      </c>
      <c r="I556" s="2005" t="s">
        <v>1710</v>
      </c>
      <c r="J556" s="2005"/>
      <c r="K556" s="2052"/>
      <c r="L556" s="2005" t="s">
        <v>107</v>
      </c>
      <c r="M556" s="2011">
        <v>43512</v>
      </c>
      <c r="N556" s="2112" t="s">
        <v>728</v>
      </c>
      <c r="O556" s="1092" t="s">
        <v>12590</v>
      </c>
      <c r="P556" s="2004"/>
      <c r="Q556" s="2004"/>
      <c r="R556" s="2004"/>
      <c r="S556" s="2004"/>
      <c r="T556" s="2004"/>
      <c r="U556" s="2004"/>
      <c r="V556" s="2004"/>
      <c r="W556" s="2004"/>
      <c r="X556" s="2004"/>
      <c r="Y556" s="2007"/>
      <c r="Z556" s="2007"/>
      <c r="AA556" s="2007"/>
      <c r="AB556" s="2007"/>
      <c r="AC556" s="2007"/>
      <c r="AD556" s="2007"/>
      <c r="AE556" s="2007"/>
      <c r="AF556" s="2007"/>
    </row>
    <row r="557" spans="1:32" s="982" customFormat="1" ht="14.25" customHeight="1">
      <c r="A557" s="40"/>
      <c r="B557" s="1089"/>
      <c r="C557" s="1160"/>
      <c r="D557" s="2051"/>
      <c r="E557" s="2002"/>
      <c r="F557" s="2002"/>
      <c r="G557" s="2005"/>
      <c r="H557" s="2011"/>
      <c r="I557" s="2005"/>
      <c r="J557" s="2005"/>
      <c r="K557" s="2052"/>
      <c r="L557" s="2005"/>
      <c r="M557" s="2011"/>
      <c r="N557" s="2007"/>
      <c r="O557" s="334"/>
      <c r="P557" s="2004"/>
      <c r="Q557" s="2004"/>
      <c r="R557" s="2004"/>
      <c r="S557" s="2004"/>
      <c r="T557" s="2004"/>
      <c r="U557" s="2004"/>
      <c r="V557" s="2004"/>
      <c r="W557" s="2004"/>
      <c r="X557" s="2004"/>
      <c r="Y557" s="2007"/>
      <c r="Z557" s="2007"/>
      <c r="AA557" s="2007"/>
      <c r="AB557" s="2007"/>
      <c r="AC557" s="2007"/>
      <c r="AD557" s="2007"/>
      <c r="AE557" s="2007"/>
      <c r="AF557" s="2007"/>
    </row>
    <row r="558" spans="1:32">
      <c r="A558" s="7" t="s">
        <v>12581</v>
      </c>
      <c r="B558" s="2004"/>
      <c r="C558" s="650" t="s">
        <v>12591</v>
      </c>
      <c r="D558" s="2025"/>
      <c r="E558" s="2007"/>
      <c r="F558" s="2041"/>
      <c r="G558" s="2005"/>
      <c r="H558" s="2011"/>
      <c r="I558" s="2005"/>
      <c r="J558" s="2005"/>
      <c r="K558" s="2010"/>
      <c r="L558" s="2005"/>
      <c r="M558" s="2011"/>
      <c r="N558" s="2004"/>
      <c r="O558" s="2004"/>
      <c r="P558" s="2004"/>
      <c r="Q558" s="2004"/>
      <c r="R558" s="2004"/>
      <c r="S558" s="2004"/>
      <c r="T558" s="2004"/>
      <c r="U558" s="2004"/>
      <c r="V558" s="2004"/>
      <c r="W558" s="2004"/>
      <c r="X558" s="2004"/>
      <c r="Y558" s="2004"/>
      <c r="Z558" s="2004"/>
      <c r="AA558" s="2004"/>
      <c r="AB558" s="2004"/>
      <c r="AC558" s="2004"/>
      <c r="AD558" s="2004"/>
      <c r="AE558" s="2004"/>
      <c r="AF558" s="2004"/>
    </row>
    <row r="559" spans="1:32" s="982" customFormat="1" ht="14.25" customHeight="1">
      <c r="A559" s="40">
        <v>5301002</v>
      </c>
      <c r="B559" s="1089" t="s">
        <v>12163</v>
      </c>
      <c r="C559" s="2050" t="s">
        <v>12592</v>
      </c>
      <c r="D559" s="2051">
        <v>3300</v>
      </c>
      <c r="E559" s="2002">
        <v>250000</v>
      </c>
      <c r="F559" s="2002">
        <v>170000</v>
      </c>
      <c r="G559" s="2005" t="s">
        <v>369</v>
      </c>
      <c r="H559" s="2011">
        <v>43473</v>
      </c>
      <c r="I559" s="2005" t="s">
        <v>299</v>
      </c>
      <c r="J559" s="2005"/>
      <c r="K559" s="2052"/>
      <c r="L559" s="2005" t="s">
        <v>67</v>
      </c>
      <c r="M559" s="2011">
        <v>43508</v>
      </c>
      <c r="N559" s="2112" t="s">
        <v>728</v>
      </c>
      <c r="O559" s="2004" t="s">
        <v>2230</v>
      </c>
      <c r="P559" s="2004"/>
      <c r="Q559" s="2004"/>
      <c r="R559" s="2004"/>
      <c r="S559" s="2004"/>
      <c r="T559" s="2004"/>
      <c r="U559" s="2004"/>
      <c r="V559" s="2004"/>
      <c r="W559" s="2004"/>
      <c r="X559" s="2004"/>
      <c r="Y559" s="2007"/>
      <c r="Z559" s="2007"/>
      <c r="AA559" s="2007"/>
      <c r="AB559" s="2007"/>
      <c r="AC559" s="2007"/>
      <c r="AD559" s="2007"/>
      <c r="AE559" s="2007"/>
      <c r="AF559" s="2007"/>
    </row>
    <row r="560" spans="1:32" s="982" customFormat="1" ht="14.25" customHeight="1">
      <c r="A560" s="40"/>
      <c r="B560" s="1089"/>
      <c r="C560" s="2050"/>
      <c r="D560" s="2051"/>
      <c r="E560" s="2002"/>
      <c r="F560" s="2002"/>
      <c r="G560" s="2005"/>
      <c r="H560" s="2011"/>
      <c r="I560" s="2005"/>
      <c r="J560" s="2005"/>
      <c r="K560" s="2052"/>
      <c r="L560" s="2005"/>
      <c r="M560" s="2011"/>
      <c r="N560" s="2007"/>
      <c r="O560" s="2004"/>
      <c r="P560" s="2004"/>
      <c r="Q560" s="2004"/>
      <c r="R560" s="2004"/>
      <c r="S560" s="2004"/>
      <c r="T560" s="2004"/>
      <c r="U560" s="2004"/>
      <c r="V560" s="2004"/>
      <c r="W560" s="2004"/>
      <c r="X560" s="2004"/>
      <c r="Y560" s="2007"/>
      <c r="Z560" s="2007"/>
      <c r="AA560" s="2007"/>
      <c r="AB560" s="2007"/>
      <c r="AC560" s="2007"/>
      <c r="AD560" s="2007"/>
      <c r="AE560" s="2007"/>
      <c r="AF560" s="2007"/>
    </row>
    <row r="561" spans="1:32" s="982" customFormat="1" ht="14.25" customHeight="1">
      <c r="A561" s="7" t="s">
        <v>12587</v>
      </c>
      <c r="B561" s="1089"/>
      <c r="C561" s="2050"/>
      <c r="D561" s="2051"/>
      <c r="E561" s="2002"/>
      <c r="F561" s="2002"/>
      <c r="G561" s="2005"/>
      <c r="H561" s="2011"/>
      <c r="I561" s="2005"/>
      <c r="J561" s="2005"/>
      <c r="K561" s="2052"/>
      <c r="L561" s="2005"/>
      <c r="M561" s="2011"/>
      <c r="N561" s="2007"/>
      <c r="O561" s="2004"/>
      <c r="P561" s="2004"/>
      <c r="Q561" s="2004"/>
      <c r="R561" s="2004"/>
      <c r="S561" s="2004"/>
      <c r="T561" s="2004"/>
      <c r="U561" s="2004"/>
      <c r="V561" s="2004"/>
      <c r="W561" s="2004"/>
      <c r="X561" s="2004"/>
      <c r="Y561" s="2007"/>
      <c r="Z561" s="2007"/>
      <c r="AA561" s="2007"/>
      <c r="AB561" s="2007"/>
      <c r="AC561" s="2007"/>
      <c r="AD561" s="2007"/>
      <c r="AE561" s="2007"/>
      <c r="AF561" s="2007"/>
    </row>
    <row r="562" spans="1:32" s="982" customFormat="1" ht="14.25" customHeight="1">
      <c r="A562" s="40">
        <v>5301009</v>
      </c>
      <c r="B562" s="1089" t="s">
        <v>9507</v>
      </c>
      <c r="C562" s="2050" t="s">
        <v>12593</v>
      </c>
      <c r="D562" s="2051">
        <v>2250</v>
      </c>
      <c r="E562" s="2002">
        <v>152000</v>
      </c>
      <c r="F562" s="2002">
        <v>80000</v>
      </c>
      <c r="G562" s="2005" t="s">
        <v>64</v>
      </c>
      <c r="H562" s="2011">
        <v>43475</v>
      </c>
      <c r="I562" s="2005" t="s">
        <v>284</v>
      </c>
      <c r="J562" s="2005"/>
      <c r="K562" s="2052"/>
      <c r="L562" s="2005" t="s">
        <v>107</v>
      </c>
      <c r="M562" s="2011">
        <v>43512</v>
      </c>
      <c r="N562" s="2112" t="s">
        <v>728</v>
      </c>
      <c r="O562" s="2004" t="s">
        <v>2265</v>
      </c>
      <c r="P562" s="2004"/>
      <c r="Q562" s="2004"/>
      <c r="R562" s="2004"/>
      <c r="S562" s="2004"/>
      <c r="T562" s="2004"/>
      <c r="U562" s="2004"/>
      <c r="V562" s="2004"/>
      <c r="W562" s="2004"/>
      <c r="X562" s="2004"/>
      <c r="Y562" s="2007"/>
      <c r="Z562" s="2007"/>
      <c r="AA562" s="2007"/>
      <c r="AB562" s="2007"/>
      <c r="AC562" s="2007"/>
      <c r="AD562" s="2007"/>
      <c r="AE562" s="2007"/>
      <c r="AF562" s="2007"/>
    </row>
    <row r="563" spans="1:32" s="982" customFormat="1" ht="14.25" customHeight="1">
      <c r="A563" s="40"/>
      <c r="B563" s="1089"/>
      <c r="C563" s="2050"/>
      <c r="D563" s="2051"/>
      <c r="E563" s="2002"/>
      <c r="F563" s="2002"/>
      <c r="G563" s="2005"/>
      <c r="H563" s="2011"/>
      <c r="I563" s="2005"/>
      <c r="J563" s="2005"/>
      <c r="K563" s="2052"/>
      <c r="L563" s="2005"/>
      <c r="M563" s="2011"/>
      <c r="N563" s="2004"/>
      <c r="O563" s="2005"/>
      <c r="P563" s="2004"/>
      <c r="Q563" s="2004"/>
      <c r="R563" s="2004"/>
      <c r="S563" s="2004"/>
      <c r="T563" s="2004"/>
      <c r="U563" s="2004"/>
      <c r="V563" s="2004"/>
      <c r="W563" s="2004"/>
      <c r="X563" s="2004"/>
      <c r="Y563" s="2007"/>
      <c r="Z563" s="2007"/>
      <c r="AA563" s="2007"/>
      <c r="AB563" s="2007"/>
      <c r="AC563" s="2007"/>
      <c r="AD563" s="2007"/>
      <c r="AE563" s="2007"/>
      <c r="AF563" s="2007"/>
    </row>
    <row r="564" spans="1:32" s="982" customFormat="1" ht="14.25" customHeight="1">
      <c r="A564" s="40"/>
      <c r="B564" s="1089" t="s">
        <v>12594</v>
      </c>
      <c r="C564" s="2050"/>
      <c r="D564" s="2051"/>
      <c r="E564" s="2002"/>
      <c r="F564" s="2002"/>
      <c r="G564" s="2005"/>
      <c r="H564" s="2011"/>
      <c r="I564" s="2005"/>
      <c r="J564" s="2005"/>
      <c r="K564" s="2052"/>
      <c r="L564" s="2005"/>
      <c r="M564" s="2011"/>
      <c r="N564" s="2004"/>
      <c r="O564" s="2005"/>
      <c r="P564" s="2004"/>
      <c r="Q564" s="2004"/>
      <c r="R564" s="2004"/>
      <c r="S564" s="2004"/>
      <c r="T564" s="2004"/>
      <c r="U564" s="2004"/>
      <c r="V564" s="2004"/>
      <c r="W564" s="2004"/>
      <c r="X564" s="2004"/>
      <c r="Y564" s="2007"/>
      <c r="Z564" s="2007"/>
      <c r="AA564" s="2007"/>
      <c r="AB564" s="2007"/>
      <c r="AC564" s="2007"/>
      <c r="AD564" s="2007"/>
      <c r="AE564" s="2007"/>
      <c r="AF564" s="2007"/>
    </row>
    <row r="565" spans="1:32" s="982" customFormat="1" ht="14.25" customHeight="1">
      <c r="A565" s="40"/>
      <c r="B565" s="1089" t="s">
        <v>731</v>
      </c>
      <c r="C565" s="2050"/>
      <c r="D565" s="2051"/>
      <c r="E565" s="2002"/>
      <c r="F565" s="2002"/>
      <c r="G565" s="2005"/>
      <c r="H565" s="2011"/>
      <c r="I565" s="2005"/>
      <c r="J565" s="2005"/>
      <c r="K565" s="2052"/>
      <c r="L565" s="2005"/>
      <c r="M565" s="2011"/>
      <c r="N565" s="2004"/>
      <c r="O565" s="2005"/>
      <c r="P565" s="2004"/>
      <c r="Q565" s="2004"/>
      <c r="R565" s="2004"/>
      <c r="S565" s="2004"/>
      <c r="T565" s="2004"/>
      <c r="U565" s="2004"/>
      <c r="V565" s="2004"/>
      <c r="W565" s="2004"/>
      <c r="X565" s="2004"/>
      <c r="Y565" s="2007"/>
      <c r="Z565" s="2007"/>
      <c r="AA565" s="2007"/>
      <c r="AB565" s="2007"/>
      <c r="AC565" s="2007"/>
      <c r="AD565" s="2007"/>
      <c r="AE565" s="2007"/>
      <c r="AF565" s="2007"/>
    </row>
    <row r="566" spans="1:32" s="982" customFormat="1" ht="14.25" customHeight="1">
      <c r="A566" s="40"/>
      <c r="B566" s="1089"/>
      <c r="C566" s="2050"/>
      <c r="D566" s="2051"/>
      <c r="E566" s="2002"/>
      <c r="F566" s="2002"/>
      <c r="G566" s="2005"/>
      <c r="H566" s="2011"/>
      <c r="I566" s="2005"/>
      <c r="J566" s="2005"/>
      <c r="K566" s="2052"/>
      <c r="L566" s="2005"/>
      <c r="M566" s="2011"/>
      <c r="N566" s="2004"/>
      <c r="O566" s="2005"/>
      <c r="P566" s="2004"/>
      <c r="Q566" s="2004"/>
      <c r="R566" s="2004"/>
      <c r="S566" s="2004"/>
      <c r="T566" s="2004"/>
      <c r="U566" s="2004"/>
      <c r="V566" s="2004"/>
      <c r="W566" s="2004"/>
      <c r="X566" s="2004"/>
      <c r="Y566" s="2007"/>
      <c r="Z566" s="2007"/>
      <c r="AA566" s="2007"/>
      <c r="AB566" s="2007"/>
      <c r="AC566" s="2007"/>
      <c r="AD566" s="2007"/>
      <c r="AE566" s="2007"/>
      <c r="AF566" s="2007"/>
    </row>
    <row r="567" spans="1:32" s="982" customFormat="1" ht="14.25" customHeight="1">
      <c r="A567" s="40"/>
      <c r="B567" s="1089"/>
      <c r="C567" s="2050"/>
      <c r="D567" s="2051"/>
      <c r="E567" s="2002"/>
      <c r="F567" s="2002"/>
      <c r="G567" s="2005"/>
      <c r="H567" s="2011"/>
      <c r="I567" s="2005"/>
      <c r="J567" s="2005"/>
      <c r="K567" s="2052"/>
      <c r="L567" s="2005"/>
      <c r="M567" s="2011"/>
      <c r="N567" s="2004"/>
      <c r="O567" s="2005"/>
      <c r="P567" s="2004"/>
      <c r="Q567" s="2004"/>
      <c r="R567" s="2004"/>
      <c r="S567" s="2004"/>
      <c r="T567" s="2004"/>
      <c r="U567" s="2004"/>
      <c r="V567" s="2004"/>
      <c r="W567" s="2004"/>
      <c r="X567" s="2004"/>
      <c r="Y567" s="2007"/>
      <c r="Z567" s="2007"/>
      <c r="AA567" s="2007"/>
      <c r="AB567" s="2007"/>
      <c r="AC567" s="2007"/>
      <c r="AD567" s="2007"/>
      <c r="AE567" s="2007"/>
      <c r="AF567" s="2007"/>
    </row>
    <row r="568" spans="1:32" s="1025" customFormat="1" ht="14.25" customHeight="1">
      <c r="A568" s="1897"/>
      <c r="B568" s="1918"/>
      <c r="C568" s="2236"/>
      <c r="D568" s="2237"/>
      <c r="E568" s="2111"/>
      <c r="F568" s="2111"/>
      <c r="G568" s="2019"/>
      <c r="H568" s="2022"/>
      <c r="I568" s="2019"/>
      <c r="J568" s="2019"/>
      <c r="K568" s="2080"/>
      <c r="L568" s="2019"/>
      <c r="M568" s="2022"/>
      <c r="N568" s="2023"/>
      <c r="O568" s="2019"/>
      <c r="P568" s="2023"/>
      <c r="Q568" s="2023"/>
      <c r="R568" s="2023"/>
      <c r="S568" s="2023"/>
      <c r="T568" s="2023"/>
      <c r="U568" s="2023"/>
      <c r="V568" s="2023"/>
      <c r="W568" s="2023"/>
      <c r="X568" s="2023"/>
      <c r="Y568" s="2017"/>
      <c r="Z568" s="2017"/>
      <c r="AA568" s="2017"/>
      <c r="AB568" s="2017"/>
      <c r="AC568" s="2017"/>
      <c r="AD568" s="2017"/>
      <c r="AE568" s="2017"/>
      <c r="AF568" s="2017"/>
    </row>
    <row r="569" spans="1:32" s="982" customFormat="1" ht="14.25" customHeight="1">
      <c r="A569" s="7" t="s">
        <v>12595</v>
      </c>
      <c r="B569" s="1089"/>
      <c r="C569" s="650" t="s">
        <v>12596</v>
      </c>
      <c r="D569" s="2051"/>
      <c r="E569" s="2002"/>
      <c r="F569" s="2002"/>
      <c r="G569" s="2005"/>
      <c r="H569" s="2011"/>
      <c r="I569" s="2005"/>
      <c r="J569" s="2005"/>
      <c r="K569" s="2052"/>
      <c r="L569" s="2005"/>
      <c r="M569" s="2011"/>
      <c r="N569" s="2004"/>
      <c r="O569" s="2005"/>
      <c r="P569" s="2004"/>
      <c r="Q569" s="2004"/>
      <c r="R569" s="2004"/>
      <c r="S569" s="2004"/>
      <c r="T569" s="2004"/>
      <c r="U569" s="2004"/>
      <c r="V569" s="2004"/>
      <c r="W569" s="2004"/>
      <c r="X569" s="2004"/>
      <c r="Y569" s="2007"/>
      <c r="Z569" s="2007"/>
      <c r="AA569" s="2007"/>
      <c r="AB569" s="2007"/>
      <c r="AC569" s="2007"/>
      <c r="AD569" s="2007"/>
      <c r="AE569" s="2007"/>
      <c r="AF569" s="2007"/>
    </row>
    <row r="570" spans="1:32" s="982" customFormat="1" ht="14.25" customHeight="1">
      <c r="A570" s="1105">
        <v>5301067</v>
      </c>
      <c r="B570" s="1089" t="s">
        <v>9772</v>
      </c>
      <c r="C570" s="2050" t="s">
        <v>12597</v>
      </c>
      <c r="D570" s="2051">
        <v>3350</v>
      </c>
      <c r="E570" s="2002">
        <v>276000</v>
      </c>
      <c r="F570" s="2002">
        <v>203000</v>
      </c>
      <c r="G570" s="2005" t="s">
        <v>25</v>
      </c>
      <c r="H570" s="2011">
        <v>43495</v>
      </c>
      <c r="I570" s="2005" t="s">
        <v>386</v>
      </c>
      <c r="J570" s="2005"/>
      <c r="K570" s="2052"/>
      <c r="L570" s="2005" t="s">
        <v>107</v>
      </c>
      <c r="M570" s="2011">
        <v>43552</v>
      </c>
      <c r="N570" s="2004" t="s">
        <v>728</v>
      </c>
      <c r="O570" s="2005"/>
      <c r="P570" s="2004"/>
      <c r="Q570" s="2004"/>
      <c r="R570" s="2004"/>
      <c r="S570" s="2004"/>
      <c r="T570" s="2004"/>
      <c r="U570" s="2004"/>
      <c r="V570" s="2004"/>
      <c r="W570" s="2004"/>
      <c r="X570" s="2004"/>
      <c r="Y570" s="2007"/>
      <c r="Z570" s="2007"/>
      <c r="AA570" s="2007"/>
      <c r="AB570" s="2007"/>
      <c r="AC570" s="2007"/>
      <c r="AD570" s="2007"/>
      <c r="AE570" s="2007"/>
      <c r="AF570" s="2007"/>
    </row>
    <row r="571" spans="1:32" s="982" customFormat="1" ht="14.25" customHeight="1">
      <c r="A571" s="40"/>
      <c r="B571" s="1089"/>
      <c r="C571" s="2050"/>
      <c r="D571" s="2051"/>
      <c r="E571" s="2002"/>
      <c r="F571" s="2002"/>
      <c r="G571" s="2005"/>
      <c r="H571" s="2011"/>
      <c r="I571" s="2005"/>
      <c r="J571" s="2005"/>
      <c r="K571" s="2052"/>
      <c r="L571" s="2005"/>
      <c r="M571" s="2011"/>
      <c r="N571" s="2004"/>
      <c r="O571" s="2005"/>
      <c r="P571" s="2004"/>
      <c r="Q571" s="2004"/>
      <c r="R571" s="2004"/>
      <c r="S571" s="2004"/>
      <c r="T571" s="2004"/>
      <c r="U571" s="2004"/>
      <c r="V571" s="2004"/>
      <c r="W571" s="2004"/>
      <c r="X571" s="2004"/>
      <c r="Y571" s="2007"/>
      <c r="Z571" s="2007"/>
      <c r="AA571" s="2007"/>
      <c r="AB571" s="2007"/>
      <c r="AC571" s="2007"/>
      <c r="AD571" s="2007"/>
      <c r="AE571" s="2007"/>
      <c r="AF571" s="2007"/>
    </row>
    <row r="572" spans="1:32" s="982" customFormat="1" ht="14.25" customHeight="1">
      <c r="A572" s="7" t="s">
        <v>12598</v>
      </c>
      <c r="B572" s="1089"/>
      <c r="C572" s="2050"/>
      <c r="D572" s="2051"/>
      <c r="E572" s="2002"/>
      <c r="F572" s="2002"/>
      <c r="G572" s="2005"/>
      <c r="H572" s="2011"/>
      <c r="I572" s="2005"/>
      <c r="J572" s="2005"/>
      <c r="K572" s="2052"/>
      <c r="L572" s="2005"/>
      <c r="M572" s="2011"/>
      <c r="N572" s="2004"/>
      <c r="O572" s="2005"/>
      <c r="P572" s="2004"/>
      <c r="Q572" s="2004"/>
      <c r="R572" s="2004"/>
      <c r="S572" s="2004"/>
      <c r="T572" s="2004"/>
      <c r="U572" s="2004"/>
      <c r="V572" s="2004"/>
      <c r="W572" s="2004"/>
      <c r="X572" s="2004"/>
      <c r="Y572" s="2007"/>
      <c r="Z572" s="2007"/>
      <c r="AA572" s="2007"/>
      <c r="AB572" s="2007"/>
      <c r="AC572" s="2007"/>
      <c r="AD572" s="2007"/>
      <c r="AE572" s="2007"/>
      <c r="AF572" s="2007"/>
    </row>
    <row r="573" spans="1:32" s="982" customFormat="1" ht="14.25" customHeight="1">
      <c r="A573" s="1105">
        <v>5302057</v>
      </c>
      <c r="B573" s="1089" t="s">
        <v>9680</v>
      </c>
      <c r="C573" s="2050" t="s">
        <v>12599</v>
      </c>
      <c r="D573" s="2051">
        <v>3400</v>
      </c>
      <c r="E573" s="2002">
        <v>287000</v>
      </c>
      <c r="F573" s="1125">
        <v>183000</v>
      </c>
      <c r="G573" s="2005" t="s">
        <v>25</v>
      </c>
      <c r="H573" s="2011">
        <v>43516</v>
      </c>
      <c r="I573" s="2005" t="s">
        <v>135</v>
      </c>
      <c r="J573" s="1099" t="s">
        <v>449</v>
      </c>
      <c r="K573" s="2052"/>
      <c r="L573" s="2005" t="s">
        <v>41</v>
      </c>
      <c r="M573" s="2011">
        <v>43552</v>
      </c>
      <c r="N573" s="2004" t="s">
        <v>728</v>
      </c>
      <c r="O573" s="1155" t="s">
        <v>12600</v>
      </c>
      <c r="P573" s="2004"/>
      <c r="Q573" s="2004"/>
      <c r="R573" s="2004"/>
      <c r="S573" s="2004"/>
      <c r="T573" s="2004"/>
      <c r="U573" s="2004"/>
      <c r="V573" s="2004"/>
      <c r="W573" s="2004"/>
      <c r="X573" s="2004"/>
      <c r="Y573" s="2007"/>
      <c r="Z573" s="2007"/>
      <c r="AA573" s="2007"/>
      <c r="AB573" s="2007"/>
      <c r="AC573" s="2007"/>
      <c r="AD573" s="2007"/>
      <c r="AE573" s="2007"/>
      <c r="AF573" s="2007"/>
    </row>
    <row r="574" spans="1:32" s="982" customFormat="1" ht="14.25" customHeight="1">
      <c r="A574" s="40"/>
      <c r="B574" s="1089" t="s">
        <v>12601</v>
      </c>
      <c r="C574" s="1160" t="s">
        <v>12496</v>
      </c>
      <c r="D574" s="2025">
        <v>200</v>
      </c>
      <c r="E574" s="2002"/>
      <c r="F574" s="2002"/>
      <c r="G574" s="2005"/>
      <c r="H574" s="2011"/>
      <c r="I574" s="2005"/>
      <c r="J574" s="2005"/>
      <c r="K574" s="2052"/>
      <c r="L574" s="2005"/>
      <c r="M574" s="2011"/>
      <c r="N574" s="2004"/>
      <c r="O574" s="2005"/>
      <c r="P574" s="2004"/>
      <c r="Q574" s="2004"/>
      <c r="R574" s="2004"/>
      <c r="S574" s="2004"/>
      <c r="T574" s="2004"/>
      <c r="U574" s="2004"/>
      <c r="V574" s="2004"/>
      <c r="W574" s="2004"/>
      <c r="X574" s="2004"/>
      <c r="Y574" s="2007"/>
      <c r="Z574" s="2007"/>
      <c r="AA574" s="2007"/>
      <c r="AB574" s="2007"/>
      <c r="AC574" s="2007"/>
      <c r="AD574" s="2007"/>
      <c r="AE574" s="2007"/>
      <c r="AF574" s="2007"/>
    </row>
    <row r="575" spans="1:32" s="982" customFormat="1" ht="14.25" customHeight="1">
      <c r="A575" s="40"/>
      <c r="B575" s="1089"/>
      <c r="C575" s="2050"/>
      <c r="D575" s="2051"/>
      <c r="E575" s="2002"/>
      <c r="F575" s="2002"/>
      <c r="G575" s="2005"/>
      <c r="H575" s="2011"/>
      <c r="I575" s="2005"/>
      <c r="J575" s="2005"/>
      <c r="K575" s="2052"/>
      <c r="L575" s="2005"/>
      <c r="M575" s="2011"/>
      <c r="N575" s="2004"/>
      <c r="O575" s="2005"/>
      <c r="P575" s="2004"/>
      <c r="Q575" s="2004"/>
      <c r="R575" s="2004"/>
      <c r="S575" s="2004"/>
      <c r="T575" s="2004"/>
      <c r="U575" s="2004"/>
      <c r="V575" s="2004"/>
      <c r="W575" s="2004"/>
      <c r="X575" s="2004"/>
      <c r="Y575" s="2007"/>
      <c r="Z575" s="2007"/>
      <c r="AA575" s="2007"/>
      <c r="AB575" s="2007"/>
      <c r="AC575" s="2007"/>
      <c r="AD575" s="2007"/>
      <c r="AE575" s="2007"/>
      <c r="AF575" s="2007"/>
    </row>
    <row r="576" spans="1:32" s="1422" customFormat="1" ht="14.25" customHeight="1">
      <c r="A576" s="7" t="s">
        <v>12602</v>
      </c>
      <c r="B576" s="1089"/>
      <c r="C576" s="2050"/>
      <c r="D576" s="2051"/>
      <c r="E576" s="2002"/>
      <c r="F576" s="2002"/>
      <c r="G576" s="2005"/>
      <c r="H576" s="2011"/>
      <c r="I576" s="2005"/>
      <c r="J576" s="2005"/>
      <c r="K576" s="2052"/>
      <c r="L576" s="2005"/>
      <c r="M576" s="2011"/>
      <c r="N576" s="2004"/>
      <c r="O576" s="2005"/>
      <c r="P576" s="2004"/>
      <c r="Q576" s="2004"/>
      <c r="R576" s="2004"/>
      <c r="S576" s="2004"/>
      <c r="T576" s="2004"/>
      <c r="U576" s="2004"/>
      <c r="V576" s="2004"/>
      <c r="W576" s="2004"/>
      <c r="X576" s="2004"/>
      <c r="Y576" s="2007"/>
      <c r="Z576" s="2007"/>
      <c r="AA576" s="2007"/>
      <c r="AB576" s="2007"/>
      <c r="AC576" s="2007"/>
      <c r="AD576" s="2007"/>
      <c r="AE576" s="2007"/>
      <c r="AF576" s="2007"/>
    </row>
    <row r="577" spans="1:32" s="1422" customFormat="1" ht="14.25" customHeight="1">
      <c r="A577" s="1105">
        <v>5302060</v>
      </c>
      <c r="B577" s="1089" t="s">
        <v>12603</v>
      </c>
      <c r="C577" s="2050" t="s">
        <v>12604</v>
      </c>
      <c r="D577" s="2051">
        <v>4400</v>
      </c>
      <c r="E577" s="2002">
        <v>392000</v>
      </c>
      <c r="F577" s="2002">
        <v>313000</v>
      </c>
      <c r="G577" s="2005" t="s">
        <v>64</v>
      </c>
      <c r="H577" s="2011">
        <v>43517</v>
      </c>
      <c r="I577" s="2005" t="s">
        <v>203</v>
      </c>
      <c r="J577" s="2005"/>
      <c r="K577" s="2052"/>
      <c r="L577" s="2005" t="s">
        <v>67</v>
      </c>
      <c r="M577" s="2011">
        <v>43548</v>
      </c>
      <c r="N577" s="2004" t="s">
        <v>728</v>
      </c>
      <c r="O577" s="2005"/>
      <c r="P577" s="2004"/>
      <c r="Q577" s="2004"/>
      <c r="R577" s="2004"/>
      <c r="S577" s="2004"/>
      <c r="T577" s="2004"/>
      <c r="U577" s="2004"/>
      <c r="V577" s="2004"/>
      <c r="W577" s="2004"/>
      <c r="X577" s="2004"/>
      <c r="Y577" s="2007"/>
      <c r="Z577" s="2007"/>
      <c r="AA577" s="2007"/>
      <c r="AB577" s="2007"/>
      <c r="AC577" s="2007"/>
      <c r="AD577" s="2007"/>
      <c r="AE577" s="2007"/>
      <c r="AF577" s="2007"/>
    </row>
    <row r="578" spans="1:32" s="1422" customFormat="1" ht="14.25" customHeight="1">
      <c r="A578" s="1105"/>
      <c r="B578" s="1089"/>
      <c r="C578" s="2050"/>
      <c r="D578" s="2051"/>
      <c r="E578" s="2002"/>
      <c r="F578" s="2002"/>
      <c r="G578" s="2005"/>
      <c r="H578" s="2011"/>
      <c r="I578" s="2005"/>
      <c r="J578" s="2005"/>
      <c r="K578" s="2052"/>
      <c r="L578" s="2005"/>
      <c r="M578" s="2011"/>
      <c r="N578" s="2004"/>
      <c r="O578" s="2005"/>
      <c r="P578" s="2004"/>
      <c r="Q578" s="2004"/>
      <c r="R578" s="2004"/>
      <c r="S578" s="2004"/>
      <c r="T578" s="2004"/>
      <c r="U578" s="2004"/>
      <c r="V578" s="2004"/>
      <c r="W578" s="2004"/>
      <c r="X578" s="2004"/>
      <c r="Y578" s="2007"/>
      <c r="Z578" s="2007"/>
      <c r="AA578" s="2007"/>
      <c r="AB578" s="2007"/>
      <c r="AC578" s="2007"/>
      <c r="AD578" s="2007"/>
      <c r="AE578" s="2007"/>
      <c r="AF578" s="2007"/>
    </row>
    <row r="579" spans="1:32" s="1422" customFormat="1" ht="14.25" customHeight="1">
      <c r="A579" s="1105"/>
      <c r="B579" s="1447" t="s">
        <v>12605</v>
      </c>
      <c r="C579" s="2050"/>
      <c r="D579" s="2051"/>
      <c r="E579" s="2002"/>
      <c r="F579" s="2002"/>
      <c r="G579" s="2005"/>
      <c r="H579" s="2011"/>
      <c r="I579" s="2005"/>
      <c r="J579" s="2005"/>
      <c r="K579" s="2052"/>
      <c r="L579" s="2005"/>
      <c r="M579" s="2011"/>
      <c r="N579" s="2004"/>
      <c r="O579" s="2005"/>
      <c r="P579" s="2004"/>
      <c r="Q579" s="2004"/>
      <c r="R579" s="2004"/>
      <c r="S579" s="2004"/>
      <c r="T579" s="2004"/>
      <c r="U579" s="2004"/>
      <c r="V579" s="2004"/>
      <c r="W579" s="2004"/>
      <c r="X579" s="2004"/>
      <c r="Y579" s="2007"/>
      <c r="Z579" s="2007"/>
      <c r="AA579" s="2007"/>
      <c r="AB579" s="2007"/>
      <c r="AC579" s="2007"/>
      <c r="AD579" s="2007"/>
      <c r="AE579" s="2007"/>
      <c r="AF579" s="2007"/>
    </row>
    <row r="580" spans="1:32" s="1422" customFormat="1" ht="14.25" customHeight="1">
      <c r="A580" s="1105"/>
      <c r="B580" s="1447" t="s">
        <v>731</v>
      </c>
      <c r="C580" s="2050"/>
      <c r="D580" s="2051"/>
      <c r="E580" s="2002"/>
      <c r="F580" s="2002"/>
      <c r="G580" s="2005"/>
      <c r="H580" s="2011"/>
      <c r="I580" s="2005"/>
      <c r="J580" s="2005"/>
      <c r="K580" s="2052"/>
      <c r="L580" s="2005"/>
      <c r="M580" s="2011"/>
      <c r="N580" s="2004"/>
      <c r="O580" s="2005"/>
      <c r="P580" s="2004"/>
      <c r="Q580" s="2004"/>
      <c r="R580" s="2004"/>
      <c r="S580" s="2004"/>
      <c r="T580" s="2004"/>
      <c r="U580" s="2004"/>
      <c r="V580" s="2004"/>
      <c r="W580" s="2004"/>
      <c r="X580" s="2004"/>
      <c r="Y580" s="2007"/>
      <c r="Z580" s="2007"/>
      <c r="AA580" s="2007"/>
      <c r="AB580" s="2007"/>
      <c r="AC580" s="2007"/>
      <c r="AD580" s="2007"/>
      <c r="AE580" s="2007"/>
      <c r="AF580" s="2007"/>
    </row>
    <row r="581" spans="1:32" s="982" customFormat="1" ht="14.25" customHeight="1">
      <c r="A581" s="40"/>
      <c r="B581" s="1089"/>
      <c r="C581" s="2050"/>
      <c r="D581" s="2051"/>
      <c r="E581" s="2002"/>
      <c r="F581" s="2002"/>
      <c r="G581" s="2005"/>
      <c r="H581" s="2011"/>
      <c r="I581" s="2005"/>
      <c r="J581" s="2005"/>
      <c r="K581" s="2052"/>
      <c r="L581" s="2005"/>
      <c r="M581" s="2011"/>
      <c r="N581" s="2004"/>
      <c r="O581" s="2005"/>
      <c r="P581" s="2004"/>
      <c r="Q581" s="2004"/>
      <c r="R581" s="2004"/>
      <c r="S581" s="2004"/>
      <c r="T581" s="2004"/>
      <c r="U581" s="2004"/>
      <c r="V581" s="2004"/>
      <c r="W581" s="2004"/>
      <c r="X581" s="2004"/>
      <c r="Y581" s="2007"/>
      <c r="Z581" s="2007"/>
      <c r="AA581" s="2007"/>
      <c r="AB581" s="2007"/>
      <c r="AC581" s="2007"/>
      <c r="AD581" s="2007"/>
      <c r="AE581" s="2007"/>
      <c r="AF581" s="2007"/>
    </row>
    <row r="582" spans="1:32" s="982" customFormat="1" ht="14.25" customHeight="1">
      <c r="A582" s="40"/>
      <c r="B582" s="1089"/>
      <c r="C582" s="2050"/>
      <c r="D582" s="2051"/>
      <c r="E582" s="2002"/>
      <c r="F582" s="2002"/>
      <c r="G582" s="2005"/>
      <c r="H582" s="2011"/>
      <c r="I582" s="2005"/>
      <c r="J582" s="2005"/>
      <c r="K582" s="2052"/>
      <c r="L582" s="2005"/>
      <c r="M582" s="2011"/>
      <c r="N582" s="2004"/>
      <c r="O582" s="2005"/>
      <c r="P582" s="2004"/>
      <c r="Q582" s="2004"/>
      <c r="R582" s="2004"/>
      <c r="S582" s="2004"/>
      <c r="T582" s="2004"/>
      <c r="U582" s="2004"/>
      <c r="V582" s="2004"/>
      <c r="W582" s="2004"/>
      <c r="X582" s="2004"/>
      <c r="Y582" s="2007"/>
      <c r="Z582" s="2007"/>
      <c r="AA582" s="2007"/>
      <c r="AB582" s="2007"/>
      <c r="AC582" s="2007"/>
      <c r="AD582" s="2007"/>
      <c r="AE582" s="2007"/>
      <c r="AF582" s="2007"/>
    </row>
    <row r="583" spans="1:32" s="1025" customFormat="1" ht="14.25" customHeight="1">
      <c r="A583" s="1897"/>
      <c r="B583" s="1918"/>
      <c r="C583" s="2236"/>
      <c r="D583" s="2237"/>
      <c r="E583" s="2111"/>
      <c r="F583" s="2111"/>
      <c r="G583" s="2019"/>
      <c r="H583" s="2022"/>
      <c r="I583" s="2019"/>
      <c r="J583" s="2019"/>
      <c r="K583" s="2080"/>
      <c r="L583" s="2019"/>
      <c r="M583" s="2022"/>
      <c r="N583" s="2023"/>
      <c r="O583" s="2019"/>
      <c r="P583" s="2023"/>
      <c r="Q583" s="2023"/>
      <c r="R583" s="2023"/>
      <c r="S583" s="2023"/>
      <c r="T583" s="2023"/>
      <c r="U583" s="2023"/>
      <c r="V583" s="2023"/>
      <c r="W583" s="2023"/>
      <c r="X583" s="2023"/>
      <c r="Y583" s="2017"/>
      <c r="Z583" s="2017"/>
      <c r="AA583" s="2017"/>
      <c r="AB583" s="2017"/>
      <c r="AC583" s="2017"/>
      <c r="AD583" s="2017"/>
      <c r="AE583" s="2017"/>
      <c r="AF583" s="2017"/>
    </row>
    <row r="584" spans="1:32" s="1425" customFormat="1" ht="14.25" customHeight="1">
      <c r="A584" s="7" t="s">
        <v>12606</v>
      </c>
      <c r="B584" s="1089"/>
      <c r="C584" s="650" t="s">
        <v>12607</v>
      </c>
      <c r="D584" s="2051"/>
      <c r="E584" s="2002"/>
      <c r="F584" s="2002"/>
      <c r="G584" s="2005"/>
      <c r="H584" s="2011"/>
      <c r="I584" s="2005"/>
      <c r="J584" s="2005"/>
      <c r="K584" s="2052"/>
      <c r="L584" s="2005"/>
      <c r="M584" s="2011"/>
      <c r="N584" s="2004"/>
      <c r="O584" s="2005"/>
      <c r="P584" s="2004"/>
      <c r="Q584" s="2004"/>
      <c r="R584" s="2004"/>
      <c r="S584" s="2004"/>
      <c r="T584" s="2004"/>
      <c r="U584" s="2004"/>
      <c r="V584" s="2004"/>
      <c r="W584" s="2004"/>
      <c r="X584" s="2004"/>
      <c r="Y584" s="2007"/>
      <c r="Z584" s="2007"/>
      <c r="AA584" s="2007"/>
      <c r="AB584" s="2007"/>
      <c r="AC584" s="2007"/>
      <c r="AD584" s="2007"/>
      <c r="AE584" s="2007"/>
      <c r="AF584" s="2007"/>
    </row>
    <row r="585" spans="1:32" s="1425" customFormat="1" ht="14.25" customHeight="1">
      <c r="A585" s="1559">
        <v>5303001</v>
      </c>
      <c r="B585" s="1089" t="s">
        <v>12176</v>
      </c>
      <c r="C585" s="2050" t="s">
        <v>12608</v>
      </c>
      <c r="D585" s="2051">
        <v>5350</v>
      </c>
      <c r="E585" s="2002">
        <v>491000</v>
      </c>
      <c r="F585" s="2002">
        <v>405000</v>
      </c>
      <c r="G585" s="2005" t="s">
        <v>25</v>
      </c>
      <c r="H585" s="2011">
        <v>43525</v>
      </c>
      <c r="I585" s="2005" t="s">
        <v>262</v>
      </c>
      <c r="J585" s="2005"/>
      <c r="K585" s="2052"/>
      <c r="L585" s="2005" t="s">
        <v>67</v>
      </c>
      <c r="M585" s="2011">
        <v>43598</v>
      </c>
      <c r="N585" s="2004" t="s">
        <v>728</v>
      </c>
      <c r="O585" s="2005"/>
      <c r="P585" s="2004" t="s">
        <v>12313</v>
      </c>
      <c r="Q585" s="2004"/>
      <c r="R585" s="2004"/>
      <c r="S585" s="2004"/>
      <c r="T585" s="2004"/>
      <c r="U585" s="2004"/>
      <c r="V585" s="2004"/>
      <c r="W585" s="2004"/>
      <c r="X585" s="2004"/>
      <c r="Y585" s="2007"/>
      <c r="Z585" s="2007"/>
      <c r="AA585" s="2007"/>
      <c r="AB585" s="2007"/>
      <c r="AC585" s="2007"/>
      <c r="AD585" s="2007"/>
      <c r="AE585" s="2007"/>
      <c r="AF585" s="2007"/>
    </row>
    <row r="586" spans="1:32" s="1425" customFormat="1" ht="14.25" customHeight="1">
      <c r="A586" s="1105"/>
      <c r="B586" s="1089"/>
      <c r="C586" s="2050"/>
      <c r="D586" s="2051"/>
      <c r="E586" s="2002"/>
      <c r="F586" s="2002"/>
      <c r="G586" s="2005"/>
      <c r="H586" s="2011"/>
      <c r="I586" s="2005"/>
      <c r="J586" s="2005"/>
      <c r="K586" s="2052"/>
      <c r="L586" s="2005"/>
      <c r="M586" s="2011"/>
      <c r="N586" s="2004"/>
      <c r="O586" s="2005"/>
      <c r="P586" s="2004"/>
      <c r="Q586" s="2004"/>
      <c r="R586" s="2004"/>
      <c r="S586" s="2004"/>
      <c r="T586" s="2004"/>
      <c r="U586" s="2004"/>
      <c r="V586" s="2004"/>
      <c r="W586" s="2004"/>
      <c r="X586" s="2004"/>
      <c r="Y586" s="2007"/>
      <c r="Z586" s="2007"/>
      <c r="AA586" s="2007"/>
      <c r="AB586" s="2007"/>
      <c r="AC586" s="2007"/>
      <c r="AD586" s="2007"/>
      <c r="AE586" s="2007"/>
      <c r="AF586" s="2007"/>
    </row>
    <row r="587" spans="1:32" s="1425" customFormat="1" ht="14.25" customHeight="1">
      <c r="A587" s="7" t="s">
        <v>12609</v>
      </c>
      <c r="B587" s="1089"/>
      <c r="C587" s="2050"/>
      <c r="D587" s="2051"/>
      <c r="E587" s="2002"/>
      <c r="F587" s="2002"/>
      <c r="G587" s="2005"/>
      <c r="H587" s="2011"/>
      <c r="I587" s="2005"/>
      <c r="J587" s="2005"/>
      <c r="K587" s="2052"/>
      <c r="L587" s="2005"/>
      <c r="M587" s="2011"/>
      <c r="N587" s="2004"/>
      <c r="O587" s="2005"/>
      <c r="P587" s="2004"/>
      <c r="Q587" s="2004"/>
      <c r="R587" s="2004"/>
      <c r="S587" s="2004"/>
      <c r="T587" s="2004"/>
      <c r="U587" s="2004"/>
      <c r="V587" s="2004"/>
      <c r="W587" s="2004"/>
      <c r="X587" s="2004"/>
      <c r="Y587" s="2007"/>
      <c r="Z587" s="2007"/>
      <c r="AA587" s="2007"/>
      <c r="AB587" s="2007"/>
      <c r="AC587" s="2007"/>
      <c r="AD587" s="2007"/>
      <c r="AE587" s="2007"/>
      <c r="AF587" s="2007"/>
    </row>
    <row r="588" spans="1:32" s="1425" customFormat="1" ht="14.25" customHeight="1">
      <c r="A588" s="1560">
        <v>5303022</v>
      </c>
      <c r="B588" s="1089" t="s">
        <v>12460</v>
      </c>
      <c r="C588" s="2050" t="s">
        <v>12610</v>
      </c>
      <c r="D588" s="1189">
        <v>2900</v>
      </c>
      <c r="E588" s="2002">
        <v>234000</v>
      </c>
      <c r="F588" s="2002">
        <v>160000</v>
      </c>
      <c r="G588" s="2005" t="s">
        <v>369</v>
      </c>
      <c r="H588" s="2011">
        <v>43529</v>
      </c>
      <c r="I588" s="2005" t="s">
        <v>106</v>
      </c>
      <c r="J588" s="2005"/>
      <c r="K588" s="2052"/>
      <c r="L588" s="2005" t="s">
        <v>107</v>
      </c>
      <c r="M588" s="2011">
        <v>43601</v>
      </c>
      <c r="N588" s="2004" t="s">
        <v>728</v>
      </c>
      <c r="O588" s="2005"/>
      <c r="P588" s="2004"/>
      <c r="Q588" s="2004"/>
      <c r="R588" s="2004"/>
      <c r="S588" s="2004"/>
      <c r="T588" s="2004"/>
      <c r="U588" s="2004"/>
      <c r="V588" s="2004"/>
      <c r="W588" s="2004"/>
      <c r="X588" s="2004"/>
      <c r="Y588" s="2007"/>
      <c r="Z588" s="2007"/>
      <c r="AA588" s="2007"/>
      <c r="AB588" s="2007"/>
      <c r="AC588" s="2007"/>
      <c r="AD588" s="2007"/>
      <c r="AE588" s="2007"/>
      <c r="AF588" s="2007"/>
    </row>
    <row r="589" spans="1:32" s="1424" customFormat="1">
      <c r="A589" s="1560">
        <v>5303047</v>
      </c>
      <c r="B589" s="334" t="s">
        <v>12460</v>
      </c>
      <c r="C589" s="2050" t="s">
        <v>12611</v>
      </c>
      <c r="D589" s="2025">
        <v>3250</v>
      </c>
      <c r="E589" s="2002">
        <v>272000</v>
      </c>
      <c r="F589" s="2002">
        <v>196000</v>
      </c>
      <c r="G589" s="2005" t="s">
        <v>1897</v>
      </c>
      <c r="H589" s="2011">
        <v>43540</v>
      </c>
      <c r="I589" s="2005" t="s">
        <v>317</v>
      </c>
      <c r="J589" s="2005"/>
      <c r="K589" s="2010"/>
      <c r="L589" s="2005" t="s">
        <v>107</v>
      </c>
      <c r="M589" s="2011">
        <v>43601</v>
      </c>
      <c r="N589" s="2004" t="s">
        <v>728</v>
      </c>
      <c r="O589" s="2005"/>
      <c r="P589" s="2004"/>
      <c r="Q589" s="2004"/>
      <c r="R589" s="2004"/>
      <c r="S589" s="2004"/>
      <c r="T589" s="2004"/>
      <c r="U589" s="2004"/>
      <c r="V589" s="2004"/>
      <c r="W589" s="2004"/>
      <c r="X589" s="2004"/>
      <c r="Y589" s="2004"/>
      <c r="Z589" s="2004"/>
      <c r="AA589" s="2004"/>
      <c r="AB589" s="2004"/>
      <c r="AC589" s="2004"/>
      <c r="AD589" s="2004"/>
      <c r="AE589" s="2004"/>
      <c r="AF589" s="2004"/>
    </row>
    <row r="590" spans="1:32" s="982" customFormat="1" ht="14.25" customHeight="1">
      <c r="A590" s="1560">
        <v>5303059</v>
      </c>
      <c r="B590" s="1089" t="s">
        <v>9772</v>
      </c>
      <c r="C590" s="1160" t="s">
        <v>12612</v>
      </c>
      <c r="D590" s="1189">
        <v>3200</v>
      </c>
      <c r="E590" s="2002">
        <v>264000</v>
      </c>
      <c r="F590" s="2002">
        <v>192000</v>
      </c>
      <c r="G590" s="2005" t="s">
        <v>25</v>
      </c>
      <c r="H590" s="2011">
        <v>43543</v>
      </c>
      <c r="I590" s="2005" t="s">
        <v>1710</v>
      </c>
      <c r="J590" s="2005"/>
      <c r="K590" s="2052"/>
      <c r="L590" s="2005" t="s">
        <v>107</v>
      </c>
      <c r="M590" s="2011">
        <v>43601</v>
      </c>
      <c r="N590" s="2004" t="s">
        <v>728</v>
      </c>
      <c r="O590" s="2005"/>
      <c r="P590" s="2004" t="s">
        <v>12313</v>
      </c>
      <c r="Q590" s="2004"/>
      <c r="R590" s="2004"/>
      <c r="S590" s="2004"/>
      <c r="T590" s="2004"/>
      <c r="U590" s="2004"/>
      <c r="V590" s="2004"/>
      <c r="W590" s="2004"/>
      <c r="X590" s="2004"/>
      <c r="Y590" s="2007"/>
      <c r="Z590" s="2007"/>
      <c r="AA590" s="2007"/>
      <c r="AB590" s="2007"/>
      <c r="AC590" s="2007"/>
      <c r="AD590" s="2007"/>
      <c r="AE590" s="2007"/>
      <c r="AF590" s="2007"/>
    </row>
    <row r="591" spans="1:32" s="1433" customFormat="1" ht="14.25" customHeight="1">
      <c r="A591" s="1560">
        <v>5303096</v>
      </c>
      <c r="B591" s="1089" t="s">
        <v>9507</v>
      </c>
      <c r="C591" s="1160" t="s">
        <v>12613</v>
      </c>
      <c r="D591" s="2051">
        <v>2350</v>
      </c>
      <c r="E591" s="2002">
        <v>175000</v>
      </c>
      <c r="F591" s="2002">
        <v>93000</v>
      </c>
      <c r="G591" s="2005" t="s">
        <v>64</v>
      </c>
      <c r="H591" s="2011">
        <v>43552</v>
      </c>
      <c r="I591" s="2005" t="s">
        <v>1979</v>
      </c>
      <c r="J591" s="1099" t="s">
        <v>449</v>
      </c>
      <c r="K591" s="2052"/>
      <c r="L591" s="2005" t="s">
        <v>107</v>
      </c>
      <c r="M591" s="2011">
        <v>43601</v>
      </c>
      <c r="N591" s="2004" t="s">
        <v>728</v>
      </c>
      <c r="O591" s="2005" t="s">
        <v>12614</v>
      </c>
      <c r="P591" s="2004" t="s">
        <v>12615</v>
      </c>
      <c r="Q591" s="2004"/>
      <c r="R591" s="2004"/>
      <c r="S591" s="2004"/>
      <c r="T591" s="2004"/>
      <c r="U591" s="2004"/>
      <c r="V591" s="2004"/>
      <c r="W591" s="2004"/>
      <c r="X591" s="2004"/>
      <c r="Y591" s="2007"/>
      <c r="Z591" s="2007"/>
      <c r="AA591" s="2007"/>
      <c r="AB591" s="2007"/>
      <c r="AC591" s="2007"/>
      <c r="AD591" s="2007"/>
      <c r="AE591" s="2007"/>
      <c r="AF591" s="2007"/>
    </row>
    <row r="592" spans="1:32" s="1433" customFormat="1" ht="14.25" customHeight="1">
      <c r="A592" s="1560"/>
      <c r="B592" s="2007" t="s">
        <v>12616</v>
      </c>
      <c r="C592" s="1160" t="s">
        <v>12496</v>
      </c>
      <c r="D592" s="2051">
        <v>200</v>
      </c>
      <c r="E592" s="2002"/>
      <c r="F592" s="2002"/>
      <c r="G592" s="2005"/>
      <c r="H592" s="2011"/>
      <c r="I592" s="2005"/>
      <c r="J592" s="2005"/>
      <c r="K592" s="2052"/>
      <c r="L592" s="2005"/>
      <c r="M592" s="2011"/>
      <c r="N592" s="2004"/>
      <c r="O592" s="2005"/>
      <c r="P592" s="2004"/>
      <c r="Q592" s="2004"/>
      <c r="R592" s="2004"/>
      <c r="S592" s="2004"/>
      <c r="T592" s="2004"/>
      <c r="U592" s="2004"/>
      <c r="V592" s="2004"/>
      <c r="W592" s="2004"/>
      <c r="X592" s="2004"/>
      <c r="Y592" s="2007"/>
      <c r="Z592" s="2007"/>
      <c r="AA592" s="2007"/>
      <c r="AB592" s="2007"/>
      <c r="AC592" s="2007"/>
      <c r="AD592" s="2007"/>
      <c r="AE592" s="2007"/>
      <c r="AF592" s="2007"/>
    </row>
    <row r="593" spans="1:32" s="1425" customFormat="1" ht="14.25" customHeight="1">
      <c r="A593" s="40"/>
      <c r="B593" s="1089"/>
      <c r="C593" s="1429"/>
      <c r="D593" s="2051"/>
      <c r="E593" s="2002"/>
      <c r="F593" s="2002"/>
      <c r="G593" s="2005"/>
      <c r="H593" s="2011"/>
      <c r="I593" s="2005"/>
      <c r="J593" s="2005"/>
      <c r="K593" s="2052"/>
      <c r="L593" s="2005"/>
      <c r="M593" s="2011"/>
      <c r="N593" s="2004"/>
      <c r="O593" s="2005"/>
      <c r="P593" s="2004"/>
      <c r="Q593" s="2004"/>
      <c r="R593" s="2004"/>
      <c r="S593" s="2004"/>
      <c r="T593" s="2004"/>
      <c r="U593" s="2004"/>
      <c r="V593" s="2004"/>
      <c r="W593" s="2004"/>
      <c r="X593" s="2004"/>
      <c r="Y593" s="2007"/>
      <c r="Z593" s="2007"/>
      <c r="AA593" s="2007"/>
      <c r="AB593" s="2007"/>
      <c r="AC593" s="2007"/>
      <c r="AD593" s="2007"/>
      <c r="AE593" s="2007"/>
      <c r="AF593" s="2007"/>
    </row>
    <row r="594" spans="1:32" s="1425" customFormat="1" ht="14.25" customHeight="1">
      <c r="A594" s="40"/>
      <c r="B594" s="1447" t="s">
        <v>12617</v>
      </c>
      <c r="C594" s="1429"/>
      <c r="D594" s="2051"/>
      <c r="E594" s="2002"/>
      <c r="F594" s="2002"/>
      <c r="G594" s="2005"/>
      <c r="H594" s="2011"/>
      <c r="I594" s="2005"/>
      <c r="J594" s="2005"/>
      <c r="K594" s="2052"/>
      <c r="L594" s="2005"/>
      <c r="M594" s="2011"/>
      <c r="N594" s="2004"/>
      <c r="O594" s="2005"/>
      <c r="P594" s="2004"/>
      <c r="Q594" s="2004"/>
      <c r="R594" s="2004"/>
      <c r="S594" s="2004"/>
      <c r="T594" s="2004"/>
      <c r="U594" s="2004"/>
      <c r="V594" s="2004"/>
      <c r="W594" s="2004"/>
      <c r="X594" s="2004"/>
      <c r="Y594" s="2007"/>
      <c r="Z594" s="2007"/>
      <c r="AA594" s="2007"/>
      <c r="AB594" s="2007"/>
      <c r="AC594" s="2007"/>
      <c r="AD594" s="2007"/>
      <c r="AE594" s="2007"/>
      <c r="AF594" s="2007"/>
    </row>
    <row r="595" spans="1:32">
      <c r="A595" s="2005"/>
      <c r="B595" s="1447" t="s">
        <v>731</v>
      </c>
      <c r="C595" s="2004"/>
      <c r="D595" s="2025"/>
      <c r="E595" s="2007"/>
      <c r="F595" s="2041"/>
      <c r="G595" s="2005"/>
      <c r="H595" s="2011"/>
      <c r="I595" s="2005"/>
      <c r="J595" s="2005"/>
      <c r="K595" s="2010"/>
      <c r="L595" s="2005"/>
      <c r="M595" s="2011"/>
      <c r="N595" s="2004"/>
      <c r="O595" s="2005"/>
      <c r="P595" s="2004"/>
      <c r="Q595" s="2004"/>
      <c r="R595" s="2004"/>
      <c r="S595" s="2004"/>
      <c r="T595" s="2004"/>
      <c r="U595" s="2004"/>
      <c r="V595" s="2004"/>
      <c r="W595" s="2004"/>
      <c r="X595" s="2004"/>
      <c r="Y595" s="2004"/>
      <c r="Z595" s="2004"/>
      <c r="AA595" s="2004"/>
      <c r="AB595" s="2004"/>
      <c r="AC595" s="2004"/>
      <c r="AD595" s="2004"/>
      <c r="AE595" s="2004"/>
      <c r="AF595" s="2004"/>
    </row>
    <row r="596" spans="1:32">
      <c r="A596" s="2005"/>
      <c r="B596" s="1447"/>
      <c r="C596" s="2004"/>
      <c r="D596" s="2025"/>
      <c r="E596" s="2007"/>
      <c r="F596" s="2041"/>
      <c r="G596" s="2005"/>
      <c r="H596" s="2011"/>
      <c r="I596" s="2005"/>
      <c r="J596" s="2005"/>
      <c r="K596" s="2010"/>
      <c r="L596" s="2005"/>
      <c r="M596" s="2011"/>
      <c r="N596" s="2004"/>
      <c r="O596" s="2005"/>
      <c r="P596" s="2004"/>
      <c r="Q596" s="2004"/>
      <c r="R596" s="2004"/>
      <c r="S596" s="2004"/>
      <c r="T596" s="2004"/>
      <c r="U596" s="2004"/>
      <c r="V596" s="2004"/>
      <c r="W596" s="2004"/>
      <c r="X596" s="2004"/>
      <c r="Y596" s="2004"/>
      <c r="Z596" s="2004"/>
      <c r="AA596" s="2004"/>
      <c r="AB596" s="2004"/>
      <c r="AC596" s="2004"/>
      <c r="AD596" s="2004"/>
      <c r="AE596" s="2004"/>
      <c r="AF596" s="2004"/>
    </row>
    <row r="597" spans="1:32" s="497" customFormat="1">
      <c r="A597" s="2019"/>
      <c r="B597" s="1924"/>
      <c r="C597" s="2023"/>
      <c r="D597" s="2226"/>
      <c r="E597" s="2017"/>
      <c r="F597" s="2088"/>
      <c r="G597" s="2019"/>
      <c r="H597" s="2022"/>
      <c r="I597" s="2019"/>
      <c r="J597" s="2019"/>
      <c r="K597" s="2021"/>
      <c r="L597" s="2019"/>
      <c r="M597" s="2022"/>
      <c r="N597" s="2023"/>
      <c r="O597" s="2019"/>
      <c r="P597" s="2023"/>
      <c r="Q597" s="2023"/>
      <c r="R597" s="2023"/>
      <c r="S597" s="2023"/>
      <c r="T597" s="2023"/>
      <c r="U597" s="2023"/>
      <c r="V597" s="2023"/>
      <c r="W597" s="2023"/>
      <c r="X597" s="2023"/>
      <c r="Y597" s="2023"/>
      <c r="Z597" s="2023"/>
      <c r="AA597" s="2023"/>
      <c r="AB597" s="2023"/>
      <c r="AC597" s="2023"/>
      <c r="AD597" s="2023"/>
      <c r="AE597" s="2023"/>
      <c r="AF597" s="2023"/>
    </row>
    <row r="598" spans="1:32" s="1471" customFormat="1" ht="14.25" customHeight="1">
      <c r="A598" s="7" t="s">
        <v>12618</v>
      </c>
      <c r="B598" s="1089"/>
      <c r="C598" s="650" t="s">
        <v>12607</v>
      </c>
      <c r="D598" s="2240"/>
      <c r="E598" s="2128"/>
      <c r="F598" s="2128"/>
      <c r="G598" s="2032"/>
      <c r="H598" s="2035"/>
      <c r="I598" s="2032"/>
      <c r="J598" s="2032"/>
      <c r="K598" s="2241"/>
      <c r="L598" s="2032"/>
      <c r="M598" s="2035"/>
      <c r="N598" s="2036"/>
      <c r="O598" s="2032"/>
      <c r="P598" s="2036"/>
      <c r="Q598" s="2036"/>
      <c r="R598" s="2036"/>
      <c r="S598" s="2036"/>
      <c r="T598" s="2036"/>
      <c r="U598" s="2036"/>
      <c r="V598" s="2036"/>
      <c r="W598" s="2036"/>
      <c r="X598" s="2036"/>
      <c r="Y598" s="2040"/>
      <c r="Z598" s="2040"/>
      <c r="AA598" s="2040"/>
      <c r="AB598" s="2040"/>
      <c r="AC598" s="2040"/>
      <c r="AD598" s="2040"/>
      <c r="AE598" s="2040"/>
      <c r="AF598" s="2040"/>
    </row>
    <row r="599" spans="1:32" s="1425" customFormat="1" ht="14.25" customHeight="1">
      <c r="A599" s="1560">
        <v>5303020</v>
      </c>
      <c r="B599" s="1089" t="s">
        <v>9772</v>
      </c>
      <c r="C599" s="2050" t="s">
        <v>12619</v>
      </c>
      <c r="D599" s="1189">
        <v>3150</v>
      </c>
      <c r="E599" s="2002">
        <v>261000</v>
      </c>
      <c r="F599" s="2002">
        <v>190000</v>
      </c>
      <c r="G599" s="2005" t="s">
        <v>25</v>
      </c>
      <c r="H599" s="2011">
        <v>43529</v>
      </c>
      <c r="I599" s="2005" t="s">
        <v>303</v>
      </c>
      <c r="J599" s="2005"/>
      <c r="K599" s="2052"/>
      <c r="L599" s="2005" t="s">
        <v>67</v>
      </c>
      <c r="M599" s="2011">
        <v>43634</v>
      </c>
      <c r="N599" s="2004" t="s">
        <v>728</v>
      </c>
      <c r="O599" s="2005"/>
      <c r="P599" s="2004" t="s">
        <v>12620</v>
      </c>
      <c r="Q599" s="2004"/>
      <c r="R599" s="2004"/>
      <c r="S599" s="2004"/>
      <c r="T599" s="2004"/>
      <c r="U599" s="2004"/>
      <c r="V599" s="2004"/>
      <c r="W599" s="2004"/>
      <c r="X599" s="2004"/>
      <c r="Y599" s="2007"/>
      <c r="Z599" s="2007"/>
      <c r="AA599" s="2007"/>
      <c r="AB599" s="2007"/>
      <c r="AC599" s="2007"/>
      <c r="AD599" s="2007"/>
      <c r="AE599" s="2007"/>
      <c r="AF599" s="2007"/>
    </row>
    <row r="600" spans="1:32" s="982" customFormat="1" ht="14.25" customHeight="1">
      <c r="A600" s="1560">
        <v>5303058</v>
      </c>
      <c r="B600" s="1089" t="s">
        <v>9772</v>
      </c>
      <c r="C600" s="1160" t="s">
        <v>12621</v>
      </c>
      <c r="D600" s="2051">
        <v>3150</v>
      </c>
      <c r="E600" s="2002">
        <v>259000</v>
      </c>
      <c r="F600" s="2002">
        <v>186000</v>
      </c>
      <c r="G600" s="2005" t="s">
        <v>25</v>
      </c>
      <c r="H600" s="2011">
        <v>43543</v>
      </c>
      <c r="I600" s="2005" t="s">
        <v>2415</v>
      </c>
      <c r="J600" s="2005"/>
      <c r="K600" s="2052"/>
      <c r="L600" s="2005" t="s">
        <v>67</v>
      </c>
      <c r="M600" s="2011">
        <v>43634</v>
      </c>
      <c r="N600" s="2004" t="s">
        <v>728</v>
      </c>
      <c r="O600" s="2005"/>
      <c r="P600" s="2004" t="s">
        <v>12620</v>
      </c>
      <c r="Q600" s="2004"/>
      <c r="R600" s="2004"/>
      <c r="S600" s="2004"/>
      <c r="T600" s="2004"/>
      <c r="U600" s="2004"/>
      <c r="V600" s="2004"/>
      <c r="W600" s="2004"/>
      <c r="X600" s="2004"/>
      <c r="Y600" s="2007"/>
      <c r="Z600" s="2007"/>
      <c r="AA600" s="2007"/>
      <c r="AB600" s="2007"/>
      <c r="AC600" s="2007"/>
      <c r="AD600" s="2007"/>
      <c r="AE600" s="2007"/>
      <c r="AF600" s="2007"/>
    </row>
    <row r="601" spans="1:32" s="1471" customFormat="1" ht="14.25" customHeight="1">
      <c r="A601" s="1605"/>
      <c r="B601" s="1470"/>
      <c r="C601" s="2242"/>
      <c r="D601" s="2240"/>
      <c r="E601" s="2128"/>
      <c r="F601" s="2128"/>
      <c r="G601" s="2032"/>
      <c r="H601" s="2035"/>
      <c r="I601" s="2032"/>
      <c r="J601" s="2032"/>
      <c r="K601" s="2241"/>
      <c r="L601" s="2032"/>
      <c r="M601" s="2035"/>
      <c r="N601" s="2036"/>
      <c r="O601" s="2032"/>
      <c r="P601" s="2036"/>
      <c r="Q601" s="2036"/>
      <c r="R601" s="2036"/>
      <c r="S601" s="2036"/>
      <c r="T601" s="2036"/>
      <c r="U601" s="2036"/>
      <c r="V601" s="2036"/>
      <c r="W601" s="2036"/>
      <c r="X601" s="2036"/>
      <c r="Y601" s="2040"/>
      <c r="Z601" s="2040"/>
      <c r="AA601" s="2040"/>
      <c r="AB601" s="2040"/>
      <c r="AC601" s="2040"/>
      <c r="AD601" s="2040"/>
      <c r="AE601" s="2040"/>
      <c r="AF601" s="2040"/>
    </row>
    <row r="602" spans="1:32" s="982" customFormat="1" ht="14.25" customHeight="1">
      <c r="A602" s="1606" t="s">
        <v>12622</v>
      </c>
      <c r="B602" s="1089"/>
      <c r="C602" s="2007"/>
      <c r="D602" s="2051"/>
      <c r="E602" s="2002"/>
      <c r="F602" s="2002"/>
      <c r="G602" s="2005"/>
      <c r="H602" s="2011"/>
      <c r="I602" s="2005"/>
      <c r="J602" s="2005"/>
      <c r="K602" s="2052"/>
      <c r="L602" s="2005"/>
      <c r="M602" s="2011"/>
      <c r="N602" s="2004"/>
      <c r="O602" s="2005"/>
      <c r="P602" s="2004"/>
      <c r="Q602" s="2004"/>
      <c r="R602" s="2004"/>
      <c r="S602" s="2004"/>
      <c r="T602" s="2004"/>
      <c r="U602" s="2004"/>
      <c r="V602" s="2004"/>
      <c r="W602" s="2004"/>
      <c r="X602" s="2004"/>
      <c r="Y602" s="2007"/>
      <c r="Z602" s="2007"/>
      <c r="AA602" s="2007"/>
      <c r="AB602" s="2007"/>
      <c r="AC602" s="2007"/>
      <c r="AD602" s="2007"/>
      <c r="AE602" s="2007"/>
      <c r="AF602" s="2007"/>
    </row>
    <row r="603" spans="1:32" s="982" customFormat="1" ht="14.25" customHeight="1">
      <c r="A603" s="1560">
        <v>5303042</v>
      </c>
      <c r="B603" s="1089" t="s">
        <v>12623</v>
      </c>
      <c r="C603" s="2050" t="s">
        <v>12624</v>
      </c>
      <c r="D603" s="2051">
        <v>4400</v>
      </c>
      <c r="E603" s="2002">
        <v>389000</v>
      </c>
      <c r="F603" s="2002">
        <v>310000</v>
      </c>
      <c r="G603" s="2005" t="s">
        <v>64</v>
      </c>
      <c r="H603" s="2011">
        <v>43538</v>
      </c>
      <c r="I603" s="2005" t="s">
        <v>523</v>
      </c>
      <c r="J603" s="2005"/>
      <c r="K603" s="2052"/>
      <c r="L603" s="2005" t="s">
        <v>67</v>
      </c>
      <c r="M603" s="2011">
        <v>43634</v>
      </c>
      <c r="N603" s="2004" t="s">
        <v>728</v>
      </c>
      <c r="O603" s="2005"/>
      <c r="P603" s="2004" t="s">
        <v>12620</v>
      </c>
      <c r="Q603" s="2004"/>
      <c r="R603" s="2004"/>
      <c r="S603" s="2004"/>
      <c r="T603" s="2004"/>
      <c r="U603" s="2004"/>
      <c r="V603" s="2004"/>
      <c r="W603" s="2004"/>
      <c r="X603" s="2004"/>
      <c r="Y603" s="2007"/>
      <c r="Z603" s="2007"/>
      <c r="AA603" s="2007"/>
      <c r="AB603" s="2007"/>
      <c r="AC603" s="2007"/>
      <c r="AD603" s="2007"/>
      <c r="AE603" s="2007"/>
      <c r="AF603" s="2007"/>
    </row>
    <row r="604" spans="1:32" s="1471" customFormat="1" ht="14.25" customHeight="1">
      <c r="A604" s="1605"/>
      <c r="B604" s="1470"/>
      <c r="C604" s="2242"/>
      <c r="D604" s="2240"/>
      <c r="E604" s="2128"/>
      <c r="F604" s="2128"/>
      <c r="G604" s="2032"/>
      <c r="H604" s="2035"/>
      <c r="I604" s="2032"/>
      <c r="J604" s="2032"/>
      <c r="K604" s="2241"/>
      <c r="L604" s="2032"/>
      <c r="M604" s="2035"/>
      <c r="N604" s="2036"/>
      <c r="O604" s="2032"/>
      <c r="P604" s="2036"/>
      <c r="Q604" s="2036"/>
      <c r="R604" s="2036"/>
      <c r="S604" s="2036"/>
      <c r="T604" s="2036"/>
      <c r="U604" s="2036"/>
      <c r="V604" s="2036"/>
      <c r="W604" s="2036"/>
      <c r="X604" s="2036"/>
      <c r="Y604" s="2040"/>
      <c r="Z604" s="2040"/>
      <c r="AA604" s="2040"/>
      <c r="AB604" s="2040"/>
      <c r="AC604" s="2040"/>
      <c r="AD604" s="2040"/>
      <c r="AE604" s="2040"/>
      <c r="AF604" s="2040"/>
    </row>
    <row r="605" spans="1:32">
      <c r="A605" s="1606" t="s">
        <v>12625</v>
      </c>
      <c r="B605" s="2004"/>
      <c r="C605" s="104" t="s">
        <v>12626</v>
      </c>
      <c r="D605" s="2025"/>
      <c r="E605" s="2007"/>
      <c r="F605" s="2041"/>
      <c r="G605" s="2005"/>
      <c r="H605" s="2011"/>
      <c r="I605" s="2005"/>
      <c r="J605" s="2005"/>
      <c r="K605" s="2010"/>
      <c r="L605" s="2005"/>
      <c r="M605" s="2011"/>
      <c r="N605" s="2004"/>
      <c r="O605" s="2005"/>
      <c r="P605" s="2004"/>
      <c r="Q605" s="2004"/>
      <c r="R605" s="2004"/>
      <c r="S605" s="2004"/>
      <c r="T605" s="2004"/>
      <c r="U605" s="2004"/>
      <c r="V605" s="2004"/>
      <c r="W605" s="2004"/>
      <c r="X605" s="2004"/>
      <c r="Y605" s="2004"/>
      <c r="Z605" s="2004"/>
      <c r="AA605" s="2004"/>
      <c r="AB605" s="2004"/>
      <c r="AC605" s="2004"/>
      <c r="AD605" s="2004"/>
      <c r="AE605" s="2004"/>
      <c r="AF605" s="2004"/>
    </row>
    <row r="606" spans="1:32" s="982" customFormat="1" ht="14.25" customHeight="1">
      <c r="A606" s="1560">
        <v>5304026</v>
      </c>
      <c r="B606" s="1089" t="s">
        <v>9516</v>
      </c>
      <c r="C606" s="2050" t="s">
        <v>12627</v>
      </c>
      <c r="D606" s="2051">
        <v>2900</v>
      </c>
      <c r="E606" s="2002">
        <v>234000</v>
      </c>
      <c r="F606" s="2002">
        <v>171000</v>
      </c>
      <c r="G606" s="2005" t="s">
        <v>110</v>
      </c>
      <c r="H606" s="2011">
        <v>43560</v>
      </c>
      <c r="I606" s="2005" t="s">
        <v>1369</v>
      </c>
      <c r="J606" s="2005"/>
      <c r="K606" s="2052"/>
      <c r="L606" s="2005" t="s">
        <v>107</v>
      </c>
      <c r="M606" s="2011">
        <v>43639</v>
      </c>
      <c r="N606" s="2004" t="s">
        <v>728</v>
      </c>
      <c r="O606" s="2005"/>
      <c r="P606" s="2004" t="s">
        <v>12620</v>
      </c>
      <c r="Q606" s="2004"/>
      <c r="R606" s="2004"/>
      <c r="S606" s="2004"/>
      <c r="T606" s="2004"/>
      <c r="U606" s="2004"/>
      <c r="V606" s="2004"/>
      <c r="W606" s="2004"/>
      <c r="X606" s="2004"/>
      <c r="Y606" s="2007"/>
      <c r="Z606" s="2007"/>
      <c r="AA606" s="2007"/>
      <c r="AB606" s="2007"/>
      <c r="AC606" s="2007"/>
      <c r="AD606" s="2007"/>
      <c r="AE606" s="2007"/>
      <c r="AF606" s="2007"/>
    </row>
    <row r="607" spans="1:32" s="982" customFormat="1" ht="14.25" customHeight="1">
      <c r="A607" s="1560">
        <v>5304027</v>
      </c>
      <c r="B607" s="1089" t="s">
        <v>9497</v>
      </c>
      <c r="C607" s="2050" t="s">
        <v>12628</v>
      </c>
      <c r="D607" s="2051">
        <v>2350</v>
      </c>
      <c r="E607" s="2002">
        <v>175000</v>
      </c>
      <c r="F607" s="2002">
        <v>95000</v>
      </c>
      <c r="G607" s="2005" t="s">
        <v>25</v>
      </c>
      <c r="H607" s="2011">
        <v>43561</v>
      </c>
      <c r="I607" s="2005" t="s">
        <v>448</v>
      </c>
      <c r="J607" s="2005"/>
      <c r="K607" s="2052"/>
      <c r="L607" s="2005" t="s">
        <v>107</v>
      </c>
      <c r="M607" s="2011">
        <v>43639</v>
      </c>
      <c r="N607" s="2004" t="s">
        <v>728</v>
      </c>
      <c r="O607" s="2005"/>
      <c r="P607" s="2004" t="s">
        <v>12620</v>
      </c>
      <c r="Q607" s="2004"/>
      <c r="R607" s="2004"/>
      <c r="S607" s="2004"/>
      <c r="T607" s="2004"/>
      <c r="U607" s="2004"/>
      <c r="V607" s="2004"/>
      <c r="W607" s="2004"/>
      <c r="X607" s="2004"/>
      <c r="Y607" s="2007"/>
      <c r="Z607" s="2007"/>
      <c r="AA607" s="2007"/>
      <c r="AB607" s="2007"/>
      <c r="AC607" s="2007"/>
      <c r="AD607" s="2007"/>
      <c r="AE607" s="2007"/>
      <c r="AF607" s="2007"/>
    </row>
    <row r="608" spans="1:32" s="982" customFormat="1" ht="14.25" customHeight="1">
      <c r="A608" s="1560">
        <v>5304057</v>
      </c>
      <c r="B608" s="1089" t="s">
        <v>12163</v>
      </c>
      <c r="C608" s="2050" t="s">
        <v>12629</v>
      </c>
      <c r="D608" s="2051">
        <v>3250</v>
      </c>
      <c r="E608" s="2002">
        <v>252000</v>
      </c>
      <c r="F608" s="2002">
        <v>173000</v>
      </c>
      <c r="G608" s="2005" t="s">
        <v>25</v>
      </c>
      <c r="H608" s="2011">
        <v>43573</v>
      </c>
      <c r="I608" s="2005" t="s">
        <v>219</v>
      </c>
      <c r="J608" s="2005"/>
      <c r="K608" s="2052"/>
      <c r="L608" s="2005" t="s">
        <v>107</v>
      </c>
      <c r="M608" s="2011">
        <v>43639</v>
      </c>
      <c r="N608" s="2004" t="s">
        <v>728</v>
      </c>
      <c r="O608" s="2005"/>
      <c r="P608" s="2004" t="s">
        <v>12620</v>
      </c>
      <c r="Q608" s="2004"/>
      <c r="R608" s="2004"/>
      <c r="S608" s="2004"/>
      <c r="T608" s="2004"/>
      <c r="U608" s="2004"/>
      <c r="V608" s="2004"/>
      <c r="W608" s="2004"/>
      <c r="X608" s="2004"/>
      <c r="Y608" s="2007"/>
      <c r="Z608" s="2007"/>
      <c r="AA608" s="2007"/>
      <c r="AB608" s="2007"/>
      <c r="AC608" s="2007"/>
      <c r="AD608" s="2007"/>
      <c r="AE608" s="2007"/>
      <c r="AF608" s="2007"/>
    </row>
    <row r="609" spans="1:32" s="982" customFormat="1" ht="14.25" customHeight="1">
      <c r="A609" s="1560">
        <v>5304080</v>
      </c>
      <c r="B609" s="1089" t="s">
        <v>9772</v>
      </c>
      <c r="C609" s="1524" t="s">
        <v>12630</v>
      </c>
      <c r="D609" s="2051">
        <v>2800</v>
      </c>
      <c r="E609" s="2002">
        <v>221000</v>
      </c>
      <c r="F609" s="2002">
        <v>149000</v>
      </c>
      <c r="G609" s="2005" t="s">
        <v>25</v>
      </c>
      <c r="H609" s="2011">
        <v>43580</v>
      </c>
      <c r="I609" s="2005" t="s">
        <v>219</v>
      </c>
      <c r="J609" s="2005"/>
      <c r="K609" s="2052"/>
      <c r="L609" s="2005" t="s">
        <v>107</v>
      </c>
      <c r="M609" s="2011">
        <v>43639</v>
      </c>
      <c r="N609" s="2004" t="s">
        <v>728</v>
      </c>
      <c r="O609" s="2005"/>
      <c r="P609" s="2004" t="s">
        <v>12620</v>
      </c>
      <c r="Q609" s="2004"/>
      <c r="R609" s="2004"/>
      <c r="S609" s="2004"/>
      <c r="T609" s="2004"/>
      <c r="U609" s="2004"/>
      <c r="V609" s="2004"/>
      <c r="W609" s="2004"/>
      <c r="X609" s="2004"/>
      <c r="Y609" s="2007"/>
      <c r="Z609" s="2007"/>
      <c r="AA609" s="2007"/>
      <c r="AB609" s="2007"/>
      <c r="AC609" s="2007"/>
      <c r="AD609" s="2007"/>
      <c r="AE609" s="2007"/>
      <c r="AF609" s="2007"/>
    </row>
    <row r="610" spans="1:32" s="982" customFormat="1" ht="14.25" customHeight="1">
      <c r="A610" s="1560">
        <v>5304081</v>
      </c>
      <c r="B610" s="1089" t="s">
        <v>9507</v>
      </c>
      <c r="C610" s="1524" t="s">
        <v>12631</v>
      </c>
      <c r="D610" s="2051">
        <v>2300</v>
      </c>
      <c r="E610" s="2002">
        <v>168000</v>
      </c>
      <c r="F610" s="2002">
        <v>88000</v>
      </c>
      <c r="G610" s="2005" t="s">
        <v>64</v>
      </c>
      <c r="H610" s="2011">
        <v>43580</v>
      </c>
      <c r="I610" s="2005" t="s">
        <v>219</v>
      </c>
      <c r="J610" s="2005"/>
      <c r="K610" s="2052"/>
      <c r="L610" s="2005" t="s">
        <v>107</v>
      </c>
      <c r="M610" s="2011">
        <v>43639</v>
      </c>
      <c r="N610" s="2004" t="s">
        <v>728</v>
      </c>
      <c r="O610" s="2005"/>
      <c r="P610" s="2004" t="s">
        <v>12620</v>
      </c>
      <c r="Q610" s="2004"/>
      <c r="R610" s="2004"/>
      <c r="S610" s="2004"/>
      <c r="T610" s="2004"/>
      <c r="U610" s="2004"/>
      <c r="V610" s="2004"/>
      <c r="W610" s="2004"/>
      <c r="X610" s="2004"/>
      <c r="Y610" s="2007"/>
      <c r="Z610" s="2007"/>
      <c r="AA610" s="2007"/>
      <c r="AB610" s="2007"/>
      <c r="AC610" s="2007"/>
      <c r="AD610" s="2007"/>
      <c r="AE610" s="2007"/>
      <c r="AF610" s="2007"/>
    </row>
    <row r="611" spans="1:32">
      <c r="A611" s="2043"/>
      <c r="B611" s="2004"/>
      <c r="C611" s="2042"/>
      <c r="D611" s="2025"/>
      <c r="E611" s="2007"/>
      <c r="F611" s="2041"/>
      <c r="G611" s="2005"/>
      <c r="H611" s="2011"/>
      <c r="I611" s="2005"/>
      <c r="J611" s="2005"/>
      <c r="K611" s="2010"/>
      <c r="L611" s="2005"/>
      <c r="M611" s="2011"/>
      <c r="N611" s="2004"/>
      <c r="O611" s="2005"/>
      <c r="P611" s="2004"/>
      <c r="Q611" s="2004"/>
      <c r="R611" s="2004"/>
      <c r="S611" s="2004"/>
      <c r="T611" s="2004"/>
      <c r="U611" s="2004"/>
      <c r="V611" s="2004"/>
      <c r="W611" s="2004"/>
      <c r="X611" s="2004"/>
      <c r="Y611" s="2004"/>
      <c r="Z611" s="2004"/>
      <c r="AA611" s="2004"/>
      <c r="AB611" s="2004"/>
      <c r="AC611" s="2004"/>
      <c r="AD611" s="2004"/>
      <c r="AE611" s="2004"/>
      <c r="AF611" s="2004"/>
    </row>
    <row r="612" spans="1:32" s="1578" customFormat="1">
      <c r="A612" s="2005"/>
      <c r="B612" s="29" t="s">
        <v>838</v>
      </c>
      <c r="C612" s="2004"/>
      <c r="D612" s="2025"/>
      <c r="E612" s="2007"/>
      <c r="F612" s="2041"/>
      <c r="G612" s="2005"/>
      <c r="H612" s="2011"/>
      <c r="I612" s="2005"/>
      <c r="J612" s="2005"/>
      <c r="K612" s="2010"/>
      <c r="L612" s="2005"/>
      <c r="M612" s="2011"/>
      <c r="N612" s="2004"/>
      <c r="O612" s="2005"/>
      <c r="P612" s="2004"/>
      <c r="Q612" s="2004"/>
      <c r="R612" s="2004"/>
      <c r="S612" s="2004"/>
      <c r="T612" s="2004"/>
      <c r="U612" s="2004"/>
      <c r="V612" s="2004"/>
      <c r="W612" s="2004"/>
      <c r="X612" s="2004"/>
      <c r="Y612" s="2004"/>
      <c r="Z612" s="2004"/>
      <c r="AA612" s="2004"/>
      <c r="AB612" s="2004"/>
      <c r="AC612" s="2004"/>
      <c r="AD612" s="2004"/>
      <c r="AE612" s="2004"/>
      <c r="AF612" s="2004"/>
    </row>
    <row r="613" spans="1:32" s="1578" customFormat="1">
      <c r="A613" s="1579" t="s">
        <v>12632</v>
      </c>
      <c r="B613" s="1440" t="s">
        <v>12633</v>
      </c>
      <c r="C613" s="2005" t="s">
        <v>12634</v>
      </c>
      <c r="D613" s="2025">
        <v>185</v>
      </c>
      <c r="E613" s="2002">
        <v>21600</v>
      </c>
      <c r="F613" s="2041"/>
      <c r="G613" s="2005"/>
      <c r="H613" s="2011"/>
      <c r="I613" s="2005"/>
      <c r="J613" s="2005"/>
      <c r="K613" s="2010"/>
      <c r="L613" s="2005"/>
      <c r="M613" s="2011"/>
      <c r="N613" s="2004"/>
      <c r="O613" s="2005"/>
      <c r="P613" s="2004"/>
      <c r="Q613" s="2004"/>
      <c r="R613" s="2004"/>
      <c r="S613" s="2004"/>
      <c r="T613" s="2004"/>
      <c r="U613" s="2004"/>
      <c r="V613" s="2004"/>
      <c r="W613" s="2004"/>
      <c r="X613" s="2004"/>
      <c r="Y613" s="2004"/>
      <c r="Z613" s="2004"/>
      <c r="AA613" s="2004"/>
      <c r="AB613" s="2004"/>
      <c r="AC613" s="2004"/>
      <c r="AD613" s="2004"/>
      <c r="AE613" s="2004"/>
      <c r="AF613" s="2004"/>
    </row>
    <row r="614" spans="1:32">
      <c r="A614" s="2005"/>
      <c r="B614" s="2004"/>
      <c r="C614" s="2042"/>
      <c r="D614" s="2025"/>
      <c r="E614" s="2007"/>
      <c r="F614" s="2041"/>
      <c r="G614" s="2005"/>
      <c r="H614" s="2011"/>
      <c r="I614" s="2005"/>
      <c r="J614" s="2005"/>
      <c r="K614" s="2010"/>
      <c r="L614" s="2005"/>
      <c r="M614" s="2011"/>
      <c r="N614" s="2004"/>
      <c r="O614" s="2005"/>
      <c r="P614" s="2004"/>
      <c r="Q614" s="2004"/>
      <c r="R614" s="2004"/>
      <c r="S614" s="2004"/>
      <c r="T614" s="2004"/>
      <c r="U614" s="2004"/>
      <c r="V614" s="2004"/>
      <c r="W614" s="2004"/>
      <c r="X614" s="2004"/>
      <c r="Y614" s="2004"/>
      <c r="Z614" s="2004"/>
      <c r="AA614" s="2004"/>
      <c r="AB614" s="2004"/>
      <c r="AC614" s="2004"/>
      <c r="AD614" s="2004"/>
      <c r="AE614" s="2004"/>
      <c r="AF614" s="2004"/>
    </row>
    <row r="615" spans="1:32">
      <c r="A615" s="2005"/>
      <c r="B615" s="1447" t="s">
        <v>12635</v>
      </c>
      <c r="C615" s="2042"/>
      <c r="D615" s="2025"/>
      <c r="E615" s="2007"/>
      <c r="F615" s="2041"/>
      <c r="G615" s="2005"/>
      <c r="H615" s="2011"/>
      <c r="I615" s="2005"/>
      <c r="J615" s="2005"/>
      <c r="K615" s="2010"/>
      <c r="L615" s="2005"/>
      <c r="M615" s="2011"/>
      <c r="N615" s="2004"/>
      <c r="O615" s="2005"/>
      <c r="P615" s="2004"/>
      <c r="Q615" s="2004"/>
      <c r="R615" s="2004"/>
      <c r="S615" s="2004"/>
      <c r="T615" s="2004"/>
      <c r="U615" s="2004"/>
      <c r="V615" s="2004"/>
      <c r="W615" s="2004"/>
      <c r="X615" s="2004"/>
      <c r="Y615" s="2004"/>
      <c r="Z615" s="2004"/>
      <c r="AA615" s="2004"/>
      <c r="AB615" s="2004"/>
      <c r="AC615" s="2004"/>
      <c r="AD615" s="2004"/>
      <c r="AE615" s="2004"/>
      <c r="AF615" s="2004"/>
    </row>
    <row r="616" spans="1:32">
      <c r="A616" s="2005"/>
      <c r="B616" s="1447" t="s">
        <v>731</v>
      </c>
      <c r="C616" s="2042"/>
      <c r="D616" s="2025"/>
      <c r="E616" s="2007"/>
      <c r="F616" s="2041"/>
      <c r="G616" s="2005"/>
      <c r="H616" s="2011"/>
      <c r="I616" s="2005"/>
      <c r="J616" s="2005"/>
      <c r="K616" s="2010"/>
      <c r="L616" s="2005"/>
      <c r="M616" s="2011"/>
      <c r="N616" s="2004"/>
      <c r="O616" s="2005"/>
      <c r="P616" s="2004"/>
      <c r="Q616" s="2004"/>
      <c r="R616" s="2004"/>
      <c r="S616" s="2004"/>
      <c r="T616" s="2004"/>
      <c r="U616" s="2004"/>
      <c r="V616" s="2004"/>
      <c r="W616" s="2004"/>
      <c r="X616" s="2004"/>
      <c r="Y616" s="2004"/>
      <c r="Z616" s="2004"/>
      <c r="AA616" s="2004"/>
      <c r="AB616" s="2004"/>
      <c r="AC616" s="2004"/>
      <c r="AD616" s="2004"/>
      <c r="AE616" s="2004"/>
      <c r="AF616" s="2004"/>
    </row>
    <row r="617" spans="1:32">
      <c r="A617" s="2005"/>
      <c r="B617" s="2004"/>
      <c r="C617" s="1492"/>
      <c r="D617" s="2025"/>
      <c r="E617" s="2007"/>
      <c r="F617" s="2041"/>
      <c r="G617" s="2005"/>
      <c r="H617" s="2011"/>
      <c r="I617" s="2005"/>
      <c r="J617" s="2005"/>
      <c r="K617" s="2010"/>
      <c r="L617" s="2005"/>
      <c r="M617" s="2011"/>
      <c r="N617" s="2004"/>
      <c r="O617" s="2005"/>
      <c r="P617" s="2004"/>
      <c r="Q617" s="2004"/>
      <c r="R617" s="2004"/>
      <c r="S617" s="2004"/>
      <c r="T617" s="2004"/>
      <c r="U617" s="2004"/>
      <c r="V617" s="2004"/>
      <c r="W617" s="2004"/>
      <c r="X617" s="2004"/>
      <c r="Y617" s="2004"/>
      <c r="Z617" s="2004"/>
      <c r="AA617" s="2004"/>
      <c r="AB617" s="2004"/>
      <c r="AC617" s="2004"/>
      <c r="AD617" s="2004"/>
      <c r="AE617" s="2004"/>
      <c r="AF617" s="2004"/>
    </row>
    <row r="618" spans="1:32" s="1025" customFormat="1" ht="14.25" customHeight="1">
      <c r="A618" s="1897"/>
      <c r="B618" s="1918"/>
      <c r="C618" s="2243"/>
      <c r="D618" s="2237"/>
      <c r="E618" s="2111"/>
      <c r="F618" s="2111"/>
      <c r="G618" s="2019"/>
      <c r="H618" s="2022"/>
      <c r="I618" s="2019"/>
      <c r="J618" s="2019"/>
      <c r="K618" s="2080"/>
      <c r="L618" s="2019"/>
      <c r="M618" s="2022"/>
      <c r="N618" s="2023"/>
      <c r="O618" s="2019"/>
      <c r="P618" s="2023"/>
      <c r="Q618" s="2023"/>
      <c r="R618" s="2023"/>
      <c r="S618" s="2023"/>
      <c r="T618" s="2023"/>
      <c r="U618" s="2023"/>
      <c r="V618" s="2023"/>
      <c r="W618" s="2023"/>
      <c r="X618" s="2023"/>
      <c r="Y618" s="2017"/>
      <c r="Z618" s="2017"/>
      <c r="AA618" s="2017"/>
      <c r="AB618" s="2017"/>
      <c r="AC618" s="2017"/>
      <c r="AD618" s="2017"/>
      <c r="AE618" s="2017"/>
      <c r="AF618" s="2017"/>
    </row>
    <row r="619" spans="1:32" s="982" customFormat="1" ht="14.25" customHeight="1">
      <c r="A619" s="7" t="s">
        <v>12636</v>
      </c>
      <c r="B619" s="1089"/>
      <c r="C619" s="104" t="s">
        <v>12626</v>
      </c>
      <c r="D619" s="2051"/>
      <c r="E619" s="2002"/>
      <c r="F619" s="2002"/>
      <c r="G619" s="2005"/>
      <c r="H619" s="2011"/>
      <c r="I619" s="2005"/>
      <c r="J619" s="2005"/>
      <c r="K619" s="2052"/>
      <c r="L619" s="2005"/>
      <c r="M619" s="2011"/>
      <c r="N619" s="2004"/>
      <c r="O619" s="2005"/>
      <c r="P619" s="2004"/>
      <c r="Q619" s="2004"/>
      <c r="R619" s="2004"/>
      <c r="S619" s="2004"/>
      <c r="T619" s="2004"/>
      <c r="U619" s="2004"/>
      <c r="V619" s="2004"/>
      <c r="W619" s="2004"/>
      <c r="X619" s="2004"/>
      <c r="Y619" s="2007"/>
      <c r="Z619" s="2007"/>
      <c r="AA619" s="2007"/>
      <c r="AB619" s="2007"/>
      <c r="AC619" s="2007"/>
      <c r="AD619" s="2007"/>
      <c r="AE619" s="2007"/>
      <c r="AF619" s="2007"/>
    </row>
    <row r="620" spans="1:32" s="982" customFormat="1" ht="14.25" customHeight="1">
      <c r="A620" s="1559">
        <v>5304017</v>
      </c>
      <c r="B620" s="1089" t="s">
        <v>9516</v>
      </c>
      <c r="C620" s="2244" t="s">
        <v>12637</v>
      </c>
      <c r="D620" s="2051">
        <v>2800</v>
      </c>
      <c r="E620" s="2002">
        <v>223000</v>
      </c>
      <c r="F620" s="2002">
        <v>156000</v>
      </c>
      <c r="G620" s="2005" t="s">
        <v>25</v>
      </c>
      <c r="H620" s="2011">
        <v>43558</v>
      </c>
      <c r="I620" s="2005" t="s">
        <v>2292</v>
      </c>
      <c r="J620" s="2005"/>
      <c r="K620" s="2052"/>
      <c r="L620" s="2005" t="s">
        <v>67</v>
      </c>
      <c r="M620" s="2011">
        <v>43662</v>
      </c>
      <c r="N620" s="2004" t="s">
        <v>728</v>
      </c>
      <c r="O620" s="2005"/>
      <c r="P620" s="2004" t="s">
        <v>12313</v>
      </c>
      <c r="Q620" s="2004"/>
      <c r="R620" s="2004"/>
      <c r="S620" s="2004"/>
      <c r="T620" s="2004"/>
      <c r="U620" s="2004"/>
      <c r="V620" s="2004"/>
      <c r="W620" s="2004"/>
      <c r="X620" s="2004"/>
      <c r="Y620" s="2007"/>
      <c r="Z620" s="2007"/>
      <c r="AA620" s="2007"/>
      <c r="AB620" s="2007"/>
      <c r="AC620" s="2007"/>
      <c r="AD620" s="2007"/>
      <c r="AE620" s="2007"/>
      <c r="AF620" s="2007"/>
    </row>
    <row r="621" spans="1:32" s="982" customFormat="1" ht="14.25" customHeight="1">
      <c r="A621" s="1560"/>
      <c r="B621" s="1089"/>
      <c r="C621" s="2244"/>
      <c r="D621" s="2051"/>
      <c r="E621" s="2002"/>
      <c r="F621" s="2002"/>
      <c r="G621" s="2005"/>
      <c r="H621" s="2011"/>
      <c r="I621" s="2005"/>
      <c r="J621" s="2005"/>
      <c r="K621" s="2052"/>
      <c r="L621" s="2005"/>
      <c r="M621" s="2011"/>
      <c r="N621" s="2004"/>
      <c r="O621" s="2005"/>
      <c r="P621" s="2004"/>
      <c r="Q621" s="2004"/>
      <c r="R621" s="2004"/>
      <c r="S621" s="2004"/>
      <c r="T621" s="2004"/>
      <c r="U621" s="2004"/>
      <c r="V621" s="2004"/>
      <c r="W621" s="2004"/>
      <c r="X621" s="2004"/>
      <c r="Y621" s="2007"/>
      <c r="Z621" s="2007"/>
      <c r="AA621" s="2007"/>
      <c r="AB621" s="2007"/>
      <c r="AC621" s="2007"/>
      <c r="AD621" s="2007"/>
      <c r="AE621" s="2007"/>
      <c r="AF621" s="2007"/>
    </row>
    <row r="622" spans="1:32" s="982" customFormat="1" ht="14.25" customHeight="1">
      <c r="A622" s="1606" t="s">
        <v>12638</v>
      </c>
      <c r="B622" s="1089"/>
      <c r="C622" s="1523" t="s">
        <v>12639</v>
      </c>
      <c r="D622" s="2051"/>
      <c r="E622" s="2002"/>
      <c r="F622" s="2002"/>
      <c r="G622" s="2005"/>
      <c r="H622" s="2011"/>
      <c r="I622" s="2005"/>
      <c r="J622" s="2005"/>
      <c r="K622" s="2052"/>
      <c r="L622" s="2005"/>
      <c r="M622" s="2011"/>
      <c r="N622" s="2004"/>
      <c r="O622" s="2005"/>
      <c r="P622" s="2004"/>
      <c r="Q622" s="2004"/>
      <c r="R622" s="2004"/>
      <c r="S622" s="2004"/>
      <c r="T622" s="2004"/>
      <c r="U622" s="2004"/>
      <c r="V622" s="2004"/>
      <c r="W622" s="2004"/>
      <c r="X622" s="2004"/>
      <c r="Y622" s="2007"/>
      <c r="Z622" s="2007"/>
      <c r="AA622" s="2007"/>
      <c r="AB622" s="2007"/>
      <c r="AC622" s="2007"/>
      <c r="AD622" s="2007"/>
      <c r="AE622" s="2007"/>
      <c r="AF622" s="2007"/>
    </row>
    <row r="623" spans="1:32" s="982" customFormat="1" ht="14.25" customHeight="1">
      <c r="A623" s="1559">
        <v>5305006</v>
      </c>
      <c r="B623" s="1089" t="s">
        <v>12640</v>
      </c>
      <c r="C623" s="1524" t="s">
        <v>12641</v>
      </c>
      <c r="D623" s="2051">
        <v>2100</v>
      </c>
      <c r="E623" s="2002">
        <v>145000</v>
      </c>
      <c r="F623" s="2002">
        <v>72000</v>
      </c>
      <c r="G623" s="2005" t="s">
        <v>2661</v>
      </c>
      <c r="H623" s="2011">
        <v>43594</v>
      </c>
      <c r="I623" s="2005" t="s">
        <v>1979</v>
      </c>
      <c r="J623" s="2005"/>
      <c r="K623" s="2052"/>
      <c r="L623" s="2005" t="s">
        <v>107</v>
      </c>
      <c r="M623" s="2011">
        <v>43666</v>
      </c>
      <c r="N623" s="2004" t="s">
        <v>728</v>
      </c>
      <c r="O623" s="2005"/>
      <c r="P623" s="2004"/>
      <c r="Q623" s="2004"/>
      <c r="R623" s="2004"/>
      <c r="S623" s="2004"/>
      <c r="T623" s="2004"/>
      <c r="U623" s="2004"/>
      <c r="V623" s="2004"/>
      <c r="W623" s="2004"/>
      <c r="X623" s="2004"/>
      <c r="Y623" s="2007"/>
      <c r="Z623" s="2007"/>
      <c r="AA623" s="2007"/>
      <c r="AB623" s="2007"/>
      <c r="AC623" s="2007"/>
      <c r="AD623" s="2007"/>
      <c r="AE623" s="2007"/>
      <c r="AF623" s="2007"/>
    </row>
    <row r="624" spans="1:32" s="982" customFormat="1" ht="14.25" customHeight="1">
      <c r="A624" s="1559">
        <v>5305022</v>
      </c>
      <c r="B624" s="1089" t="s">
        <v>9680</v>
      </c>
      <c r="C624" s="1524" t="s">
        <v>12642</v>
      </c>
      <c r="D624" s="2051">
        <v>2950</v>
      </c>
      <c r="E624" s="2002">
        <v>215000</v>
      </c>
      <c r="F624" s="2002">
        <v>134000</v>
      </c>
      <c r="G624" s="2005" t="s">
        <v>354</v>
      </c>
      <c r="H624" s="2011">
        <v>43599</v>
      </c>
      <c r="I624" s="2005" t="s">
        <v>1710</v>
      </c>
      <c r="J624" s="2005"/>
      <c r="K624" s="2052"/>
      <c r="L624" s="2005" t="s">
        <v>107</v>
      </c>
      <c r="M624" s="2011">
        <v>43666</v>
      </c>
      <c r="N624" s="2004" t="s">
        <v>728</v>
      </c>
      <c r="O624" s="2005"/>
      <c r="P624" s="2004"/>
      <c r="Q624" s="2004"/>
      <c r="R624" s="2004"/>
      <c r="S624" s="2004"/>
      <c r="T624" s="2004"/>
      <c r="U624" s="2004"/>
      <c r="V624" s="2004"/>
      <c r="W624" s="2004"/>
      <c r="X624" s="2004"/>
      <c r="Y624" s="2007"/>
      <c r="Z624" s="2007"/>
      <c r="AA624" s="2007"/>
      <c r="AB624" s="2007"/>
      <c r="AC624" s="2007"/>
      <c r="AD624" s="2007"/>
      <c r="AE624" s="2007"/>
      <c r="AF624" s="2007"/>
    </row>
    <row r="625" spans="1:32" s="982" customFormat="1" ht="14.25" customHeight="1">
      <c r="A625" s="1560"/>
      <c r="B625" s="1089"/>
      <c r="C625" s="2048"/>
      <c r="D625" s="2051"/>
      <c r="E625" s="2002"/>
      <c r="F625" s="2002"/>
      <c r="G625" s="2005"/>
      <c r="H625" s="2011"/>
      <c r="I625" s="2005"/>
      <c r="J625" s="2005"/>
      <c r="K625" s="2052"/>
      <c r="L625" s="2005"/>
      <c r="M625" s="2011"/>
      <c r="N625" s="2004"/>
      <c r="O625" s="2005"/>
      <c r="P625" s="2004"/>
      <c r="Q625" s="2004"/>
      <c r="R625" s="2004"/>
      <c r="S625" s="2004"/>
      <c r="T625" s="2004"/>
      <c r="U625" s="2004"/>
      <c r="V625" s="2004"/>
      <c r="W625" s="2004"/>
      <c r="X625" s="2004"/>
      <c r="Y625" s="2007"/>
      <c r="Z625" s="2007"/>
      <c r="AA625" s="2007"/>
      <c r="AB625" s="2007"/>
      <c r="AC625" s="2007"/>
      <c r="AD625" s="2007"/>
      <c r="AE625" s="2007"/>
      <c r="AF625" s="2007"/>
    </row>
    <row r="626" spans="1:32" s="1553" customFormat="1" ht="14.25" customHeight="1">
      <c r="A626" s="1606" t="s">
        <v>12643</v>
      </c>
      <c r="B626" s="1089"/>
      <c r="C626" s="2048"/>
      <c r="D626" s="2051"/>
      <c r="E626" s="2002"/>
      <c r="F626" s="2002"/>
      <c r="G626" s="2005"/>
      <c r="H626" s="2011"/>
      <c r="I626" s="2005"/>
      <c r="J626" s="2005"/>
      <c r="K626" s="2052"/>
      <c r="L626" s="2005"/>
      <c r="M626" s="2011"/>
      <c r="N626" s="2004"/>
      <c r="O626" s="2005"/>
      <c r="P626" s="2004"/>
      <c r="Q626" s="2004"/>
      <c r="R626" s="2004"/>
      <c r="S626" s="2004"/>
      <c r="T626" s="2004"/>
      <c r="U626" s="2004"/>
      <c r="V626" s="2004"/>
      <c r="W626" s="2004"/>
      <c r="X626" s="2004"/>
      <c r="Y626" s="2007"/>
      <c r="Z626" s="2007"/>
      <c r="AA626" s="2007"/>
      <c r="AB626" s="2007"/>
      <c r="AC626" s="2007"/>
      <c r="AD626" s="2007"/>
      <c r="AE626" s="2007"/>
      <c r="AF626" s="2007"/>
    </row>
    <row r="627" spans="1:32" s="1553" customFormat="1" ht="14.25" customHeight="1">
      <c r="A627" s="1559">
        <v>5305027</v>
      </c>
      <c r="B627" s="1089" t="s">
        <v>9507</v>
      </c>
      <c r="C627" s="2244" t="s">
        <v>12644</v>
      </c>
      <c r="D627" s="2051">
        <v>2500</v>
      </c>
      <c r="E627" s="2002">
        <v>187000</v>
      </c>
      <c r="F627" s="2002">
        <v>115000</v>
      </c>
      <c r="G627" s="2005" t="s">
        <v>25</v>
      </c>
      <c r="H627" s="2011">
        <v>43600</v>
      </c>
      <c r="I627" s="2005" t="s">
        <v>3924</v>
      </c>
      <c r="J627" s="2005"/>
      <c r="K627" s="2052"/>
      <c r="L627" s="2005" t="s">
        <v>2065</v>
      </c>
      <c r="M627" s="2011">
        <v>43657</v>
      </c>
      <c r="N627" s="2004" t="s">
        <v>728</v>
      </c>
      <c r="O627" s="2005"/>
      <c r="P627" s="2004"/>
      <c r="Q627" s="2004"/>
      <c r="R627" s="2004"/>
      <c r="S627" s="2004"/>
      <c r="T627" s="2004"/>
      <c r="U627" s="2004"/>
      <c r="V627" s="2004"/>
      <c r="W627" s="2004"/>
      <c r="X627" s="2004"/>
      <c r="Y627" s="2007"/>
      <c r="Z627" s="2007"/>
      <c r="AA627" s="2007"/>
      <c r="AB627" s="2007"/>
      <c r="AC627" s="2007"/>
      <c r="AD627" s="2007"/>
      <c r="AE627" s="2007"/>
      <c r="AF627" s="2007"/>
    </row>
    <row r="628" spans="1:32" s="1553" customFormat="1" ht="14.25" customHeight="1">
      <c r="A628" s="1560"/>
      <c r="B628" s="1089"/>
      <c r="C628" s="2048"/>
      <c r="D628" s="2051"/>
      <c r="E628" s="2002"/>
      <c r="F628" s="2002"/>
      <c r="G628" s="2005"/>
      <c r="H628" s="2011"/>
      <c r="I628" s="2005"/>
      <c r="J628" s="2005"/>
      <c r="K628" s="2052"/>
      <c r="L628" s="2005"/>
      <c r="M628" s="2011"/>
      <c r="N628" s="2004"/>
      <c r="O628" s="2005"/>
      <c r="P628" s="2004"/>
      <c r="Q628" s="2004"/>
      <c r="R628" s="2004"/>
      <c r="S628" s="2004"/>
      <c r="T628" s="2004"/>
      <c r="U628" s="2004"/>
      <c r="V628" s="2004"/>
      <c r="W628" s="2004"/>
      <c r="X628" s="2004"/>
      <c r="Y628" s="2007"/>
      <c r="Z628" s="2007"/>
      <c r="AA628" s="2007"/>
      <c r="AB628" s="2007"/>
      <c r="AC628" s="2007"/>
      <c r="AD628" s="2007"/>
      <c r="AE628" s="2007"/>
      <c r="AF628" s="2007"/>
    </row>
    <row r="629" spans="1:32" s="1553" customFormat="1" ht="14.25" customHeight="1">
      <c r="A629" s="1606" t="s">
        <v>12645</v>
      </c>
      <c r="B629" s="1089"/>
      <c r="C629" s="2048"/>
      <c r="D629" s="2051"/>
      <c r="E629" s="2002"/>
      <c r="F629" s="2002"/>
      <c r="G629" s="2005"/>
      <c r="H629" s="2011"/>
      <c r="I629" s="2005"/>
      <c r="J629" s="2005"/>
      <c r="K629" s="2052"/>
      <c r="L629" s="2005"/>
      <c r="M629" s="2011"/>
      <c r="N629" s="2004"/>
      <c r="O629" s="2005"/>
      <c r="P629" s="2004"/>
      <c r="Q629" s="2004"/>
      <c r="R629" s="2004"/>
      <c r="S629" s="2004"/>
      <c r="T629" s="2004"/>
      <c r="U629" s="2004"/>
      <c r="V629" s="2004"/>
      <c r="W629" s="2004"/>
      <c r="X629" s="2004"/>
      <c r="Y629" s="2007"/>
      <c r="Z629" s="2007"/>
      <c r="AA629" s="2007"/>
      <c r="AB629" s="2007"/>
      <c r="AC629" s="2007"/>
      <c r="AD629" s="2007"/>
      <c r="AE629" s="2007"/>
      <c r="AF629" s="2007"/>
    </row>
    <row r="630" spans="1:32" s="1553" customFormat="1" ht="14.25" customHeight="1">
      <c r="A630" s="1559">
        <v>5305034</v>
      </c>
      <c r="B630" s="1089" t="s">
        <v>9772</v>
      </c>
      <c r="C630" s="1524" t="s">
        <v>12646</v>
      </c>
      <c r="D630" s="2051">
        <v>2850</v>
      </c>
      <c r="E630" s="2002">
        <v>225000</v>
      </c>
      <c r="F630" s="2002">
        <v>151000</v>
      </c>
      <c r="G630" s="2005" t="s">
        <v>25</v>
      </c>
      <c r="H630" s="2011">
        <v>43602</v>
      </c>
      <c r="I630" s="2005" t="s">
        <v>1358</v>
      </c>
      <c r="J630" s="2005"/>
      <c r="K630" s="2052"/>
      <c r="L630" s="2005" t="s">
        <v>41</v>
      </c>
      <c r="M630" s="2011">
        <v>43666</v>
      </c>
      <c r="N630" s="2004" t="s">
        <v>728</v>
      </c>
      <c r="O630" s="2005"/>
      <c r="P630" s="2004" t="s">
        <v>12647</v>
      </c>
      <c r="Q630" s="2004"/>
      <c r="R630" s="2004"/>
      <c r="S630" s="2004"/>
      <c r="T630" s="2004"/>
      <c r="U630" s="2004"/>
      <c r="V630" s="2004"/>
      <c r="W630" s="2004"/>
      <c r="X630" s="2004"/>
      <c r="Y630" s="2007"/>
      <c r="Z630" s="2007"/>
      <c r="AA630" s="2007"/>
      <c r="AB630" s="2007"/>
      <c r="AC630" s="2007"/>
      <c r="AD630" s="2007"/>
      <c r="AE630" s="2007"/>
      <c r="AF630" s="2007"/>
    </row>
    <row r="631" spans="1:32" s="1553" customFormat="1" ht="14.25" customHeight="1">
      <c r="A631" s="1560"/>
      <c r="B631" s="1089"/>
      <c r="C631" s="2048"/>
      <c r="D631" s="2051"/>
      <c r="E631" s="2002"/>
      <c r="F631" s="2002"/>
      <c r="G631" s="2005"/>
      <c r="H631" s="2011"/>
      <c r="I631" s="2005"/>
      <c r="J631" s="2005"/>
      <c r="K631" s="2052"/>
      <c r="L631" s="2005"/>
      <c r="M631" s="2011"/>
      <c r="N631" s="2004"/>
      <c r="O631" s="2005"/>
      <c r="P631" s="2004"/>
      <c r="Q631" s="2004"/>
      <c r="R631" s="2004"/>
      <c r="S631" s="2004"/>
      <c r="T631" s="2004"/>
      <c r="U631" s="2004"/>
      <c r="V631" s="2004"/>
      <c r="W631" s="2004"/>
      <c r="X631" s="2004"/>
      <c r="Y631" s="2007"/>
      <c r="Z631" s="2007"/>
      <c r="AA631" s="2007"/>
      <c r="AB631" s="2007"/>
      <c r="AC631" s="2007"/>
      <c r="AD631" s="2007"/>
      <c r="AE631" s="2007"/>
      <c r="AF631" s="2007"/>
    </row>
    <row r="632" spans="1:32" s="1553" customFormat="1" ht="14.25" customHeight="1">
      <c r="A632" s="1606" t="s">
        <v>12636</v>
      </c>
      <c r="B632" s="1089"/>
      <c r="C632" s="2048"/>
      <c r="D632" s="2051"/>
      <c r="E632" s="2002"/>
      <c r="F632" s="2002"/>
      <c r="G632" s="2005"/>
      <c r="H632" s="2011"/>
      <c r="I632" s="2005"/>
      <c r="J632" s="2005"/>
      <c r="K632" s="2052"/>
      <c r="L632" s="2005"/>
      <c r="M632" s="2011"/>
      <c r="N632" s="2004"/>
      <c r="O632" s="2005"/>
      <c r="P632" s="2004"/>
      <c r="Q632" s="2004"/>
      <c r="R632" s="2004"/>
      <c r="S632" s="2004"/>
      <c r="T632" s="2004"/>
      <c r="U632" s="2004"/>
      <c r="V632" s="2004"/>
      <c r="W632" s="2004"/>
      <c r="X632" s="2004"/>
      <c r="Y632" s="2007"/>
      <c r="Z632" s="2007"/>
      <c r="AA632" s="2007"/>
      <c r="AB632" s="2007"/>
      <c r="AC632" s="2007"/>
      <c r="AD632" s="2007"/>
      <c r="AE632" s="2007"/>
      <c r="AF632" s="2007"/>
    </row>
    <row r="633" spans="1:32" s="1553" customFormat="1" ht="14.25" customHeight="1">
      <c r="A633" s="1559">
        <v>5305055</v>
      </c>
      <c r="B633" s="1089" t="s">
        <v>9772</v>
      </c>
      <c r="C633" s="2244" t="s">
        <v>12648</v>
      </c>
      <c r="D633" s="2051">
        <v>2700</v>
      </c>
      <c r="E633" s="2002">
        <v>197000</v>
      </c>
      <c r="F633" s="2002">
        <v>138000</v>
      </c>
      <c r="G633" s="2005" t="s">
        <v>25</v>
      </c>
      <c r="H633" s="2011">
        <v>43608</v>
      </c>
      <c r="I633" s="2005" t="s">
        <v>203</v>
      </c>
      <c r="J633" s="2005"/>
      <c r="K633" s="2052"/>
      <c r="L633" s="2005" t="s">
        <v>67</v>
      </c>
      <c r="M633" s="2011">
        <v>43662</v>
      </c>
      <c r="N633" s="2004" t="s">
        <v>728</v>
      </c>
      <c r="O633" s="2005"/>
      <c r="P633" s="2004"/>
      <c r="Q633" s="2004"/>
      <c r="R633" s="2004"/>
      <c r="S633" s="2004"/>
      <c r="T633" s="2004"/>
      <c r="U633" s="2004"/>
      <c r="V633" s="2004"/>
      <c r="W633" s="2004"/>
      <c r="X633" s="2004"/>
      <c r="Y633" s="2007"/>
      <c r="Z633" s="2007"/>
      <c r="AA633" s="2007"/>
      <c r="AB633" s="2007"/>
      <c r="AC633" s="2007"/>
      <c r="AD633" s="2007"/>
      <c r="AE633" s="2007"/>
      <c r="AF633" s="2007"/>
    </row>
    <row r="634" spans="1:32" s="1553" customFormat="1" ht="14.25" customHeight="1">
      <c r="A634" s="1559">
        <v>5306007</v>
      </c>
      <c r="B634" s="1089" t="s">
        <v>9772</v>
      </c>
      <c r="C634" s="1524" t="s">
        <v>12649</v>
      </c>
      <c r="D634" s="2051">
        <v>2800</v>
      </c>
      <c r="E634" s="2002">
        <v>217000</v>
      </c>
      <c r="F634" s="2002">
        <v>146000</v>
      </c>
      <c r="G634" s="2005" t="s">
        <v>25</v>
      </c>
      <c r="H634" s="2011">
        <v>43620</v>
      </c>
      <c r="I634" s="2005" t="s">
        <v>27</v>
      </c>
      <c r="J634" s="2005"/>
      <c r="K634" s="2052"/>
      <c r="L634" s="2005" t="s">
        <v>67</v>
      </c>
      <c r="M634" s="2011">
        <v>43662</v>
      </c>
      <c r="N634" s="2004" t="s">
        <v>728</v>
      </c>
      <c r="O634" s="2005"/>
      <c r="P634" s="2004"/>
      <c r="Q634" s="2004"/>
      <c r="R634" s="2004"/>
      <c r="S634" s="2004"/>
      <c r="T634" s="2004"/>
      <c r="U634" s="2004"/>
      <c r="V634" s="2004"/>
      <c r="W634" s="2004"/>
      <c r="X634" s="2004"/>
      <c r="Y634" s="2007"/>
      <c r="Z634" s="2007"/>
      <c r="AA634" s="2007"/>
      <c r="AB634" s="2007"/>
      <c r="AC634" s="2007"/>
      <c r="AD634" s="2007"/>
      <c r="AE634" s="2007"/>
      <c r="AF634" s="2007"/>
    </row>
    <row r="635" spans="1:32" s="1553" customFormat="1" ht="14.25" customHeight="1">
      <c r="A635" s="1559">
        <v>5306021</v>
      </c>
      <c r="B635" s="1089" t="s">
        <v>12163</v>
      </c>
      <c r="C635" s="1524" t="s">
        <v>12650</v>
      </c>
      <c r="D635" s="2051">
        <v>3100</v>
      </c>
      <c r="E635" s="2002">
        <v>229000</v>
      </c>
      <c r="F635" s="2002">
        <v>154000</v>
      </c>
      <c r="G635" s="2005" t="s">
        <v>25</v>
      </c>
      <c r="H635" s="2011">
        <v>43621</v>
      </c>
      <c r="I635" s="2005" t="s">
        <v>355</v>
      </c>
      <c r="J635" s="2005"/>
      <c r="K635" s="2052"/>
      <c r="L635" s="2005" t="s">
        <v>67</v>
      </c>
      <c r="M635" s="2011">
        <v>43662</v>
      </c>
      <c r="N635" s="2004" t="s">
        <v>728</v>
      </c>
      <c r="O635" s="2005"/>
      <c r="P635" s="2004"/>
      <c r="Q635" s="2004"/>
      <c r="R635" s="2004"/>
      <c r="S635" s="2004"/>
      <c r="T635" s="2004"/>
      <c r="U635" s="2004"/>
      <c r="V635" s="2004"/>
      <c r="W635" s="2004"/>
      <c r="X635" s="2004"/>
      <c r="Y635" s="2007"/>
      <c r="Z635" s="2007"/>
      <c r="AA635" s="2007"/>
      <c r="AB635" s="2007"/>
      <c r="AC635" s="2007"/>
      <c r="AD635" s="2007"/>
      <c r="AE635" s="2007"/>
      <c r="AF635" s="2007"/>
    </row>
    <row r="636" spans="1:32">
      <c r="A636" s="2043"/>
      <c r="B636" s="2004"/>
      <c r="C636" s="2042"/>
      <c r="D636" s="2025"/>
      <c r="E636" s="2007"/>
      <c r="F636" s="2041"/>
      <c r="G636" s="2005"/>
      <c r="H636" s="2011"/>
      <c r="I636" s="2005"/>
      <c r="J636" s="2005"/>
      <c r="K636" s="2010"/>
      <c r="L636" s="2005"/>
      <c r="M636" s="2011"/>
      <c r="N636" s="2004"/>
      <c r="O636" s="2005"/>
      <c r="P636" s="2004"/>
      <c r="Q636" s="2004"/>
      <c r="R636" s="2004"/>
      <c r="S636" s="2004"/>
      <c r="T636" s="2004"/>
      <c r="U636" s="2004"/>
      <c r="V636" s="2004"/>
      <c r="W636" s="2004"/>
      <c r="X636" s="2004"/>
      <c r="Y636" s="2004"/>
      <c r="Z636" s="2004"/>
      <c r="AA636" s="2004"/>
      <c r="AB636" s="2004"/>
      <c r="AC636" s="2004"/>
      <c r="AD636" s="2004"/>
      <c r="AE636" s="2004"/>
      <c r="AF636" s="2004"/>
    </row>
    <row r="637" spans="1:32">
      <c r="A637" s="2005"/>
      <c r="B637" s="1447" t="s">
        <v>12651</v>
      </c>
      <c r="C637" s="2042"/>
      <c r="D637" s="2025"/>
      <c r="E637" s="2007"/>
      <c r="F637" s="2041"/>
      <c r="G637" s="2005"/>
      <c r="H637" s="2011"/>
      <c r="I637" s="2005"/>
      <c r="J637" s="2005"/>
      <c r="K637" s="2010"/>
      <c r="L637" s="2005"/>
      <c r="M637" s="2011"/>
      <c r="N637" s="2004"/>
      <c r="O637" s="2005"/>
      <c r="P637" s="2004"/>
      <c r="Q637" s="2004"/>
      <c r="R637" s="2004"/>
      <c r="S637" s="2004"/>
      <c r="T637" s="2004"/>
      <c r="U637" s="2004"/>
      <c r="V637" s="2004"/>
      <c r="W637" s="2004"/>
      <c r="X637" s="2004"/>
      <c r="Y637" s="2004"/>
      <c r="Z637" s="2004"/>
      <c r="AA637" s="2004"/>
      <c r="AB637" s="2004"/>
      <c r="AC637" s="2004"/>
      <c r="AD637" s="2004"/>
      <c r="AE637" s="2004"/>
      <c r="AF637" s="2004"/>
    </row>
    <row r="638" spans="1:32">
      <c r="A638" s="2005"/>
      <c r="B638" s="1447" t="s">
        <v>731</v>
      </c>
      <c r="C638" s="2042"/>
      <c r="D638" s="2025"/>
      <c r="E638" s="2007"/>
      <c r="F638" s="2041"/>
      <c r="G638" s="2005"/>
      <c r="H638" s="2011"/>
      <c r="I638" s="2005"/>
      <c r="J638" s="2005"/>
      <c r="K638" s="2010"/>
      <c r="L638" s="2005"/>
      <c r="M638" s="2011"/>
      <c r="N638" s="2004"/>
      <c r="O638" s="2005"/>
      <c r="P638" s="2004"/>
      <c r="Q638" s="2004"/>
      <c r="R638" s="2004"/>
      <c r="S638" s="2004"/>
      <c r="T638" s="2004"/>
      <c r="U638" s="2004"/>
      <c r="V638" s="2004"/>
      <c r="W638" s="2004"/>
      <c r="X638" s="2004"/>
      <c r="Y638" s="2004"/>
      <c r="Z638" s="2004"/>
      <c r="AA638" s="2004"/>
      <c r="AB638" s="2004"/>
      <c r="AC638" s="2004"/>
      <c r="AD638" s="2004"/>
      <c r="AE638" s="2004"/>
      <c r="AF638" s="2004"/>
    </row>
    <row r="639" spans="1:32">
      <c r="A639" s="2005"/>
      <c r="B639" s="2004"/>
      <c r="C639" s="2042"/>
      <c r="D639" s="2025"/>
      <c r="E639" s="2007"/>
      <c r="F639" s="2041"/>
      <c r="G639" s="2005"/>
      <c r="H639" s="2011"/>
      <c r="I639" s="2005"/>
      <c r="J639" s="2005"/>
      <c r="K639" s="2010"/>
      <c r="L639" s="2005"/>
      <c r="M639" s="2011"/>
      <c r="N639" s="2004"/>
      <c r="O639" s="2005"/>
      <c r="P639" s="2004"/>
      <c r="Q639" s="2004"/>
      <c r="R639" s="2004"/>
      <c r="S639" s="2004"/>
      <c r="T639" s="2004"/>
      <c r="U639" s="2004"/>
      <c r="V639" s="2004"/>
      <c r="W639" s="2004"/>
      <c r="X639" s="2004"/>
      <c r="Y639" s="2004"/>
      <c r="Z639" s="2004"/>
      <c r="AA639" s="2004"/>
      <c r="AB639" s="2004"/>
      <c r="AC639" s="2004"/>
      <c r="AD639" s="2004"/>
      <c r="AE639" s="2004"/>
      <c r="AF639" s="2004"/>
    </row>
    <row r="640" spans="1:32">
      <c r="A640" s="2005"/>
      <c r="B640" s="2004"/>
      <c r="C640" s="2042"/>
      <c r="D640" s="2025"/>
      <c r="E640" s="2007"/>
      <c r="F640" s="2041"/>
      <c r="G640" s="2005"/>
      <c r="H640" s="2011"/>
      <c r="I640" s="2005"/>
      <c r="J640" s="2005"/>
      <c r="K640" s="2010"/>
      <c r="L640" s="2005"/>
      <c r="M640" s="2011"/>
      <c r="N640" s="2004"/>
      <c r="O640" s="2005"/>
      <c r="P640" s="2004"/>
      <c r="Q640" s="2004"/>
      <c r="R640" s="2004"/>
      <c r="S640" s="2004"/>
      <c r="T640" s="2004"/>
      <c r="U640" s="2004"/>
      <c r="V640" s="2004"/>
      <c r="W640" s="2004"/>
      <c r="X640" s="2004"/>
      <c r="Y640" s="2004"/>
      <c r="Z640" s="2004"/>
      <c r="AA640" s="2004"/>
      <c r="AB640" s="2004"/>
      <c r="AC640" s="2004"/>
      <c r="AD640" s="2004"/>
      <c r="AE640" s="2004"/>
      <c r="AF640" s="2004"/>
    </row>
    <row r="641" spans="1:32" s="497" customFormat="1">
      <c r="A641" s="2019"/>
      <c r="B641" s="2023"/>
      <c r="C641" s="2136"/>
      <c r="D641" s="2226"/>
      <c r="E641" s="2017"/>
      <c r="F641" s="2088"/>
      <c r="G641" s="2019"/>
      <c r="H641" s="2022"/>
      <c r="I641" s="2019"/>
      <c r="J641" s="2019"/>
      <c r="K641" s="2021"/>
      <c r="L641" s="2019"/>
      <c r="M641" s="2022"/>
      <c r="N641" s="2023"/>
      <c r="O641" s="2019"/>
      <c r="P641" s="2023"/>
      <c r="Q641" s="2023"/>
      <c r="R641" s="2023"/>
      <c r="S641" s="2023"/>
      <c r="T641" s="2023"/>
      <c r="U641" s="2023"/>
      <c r="V641" s="2023"/>
      <c r="W641" s="2023"/>
      <c r="X641" s="2023"/>
      <c r="Y641" s="2023"/>
      <c r="Z641" s="2023"/>
      <c r="AA641" s="2023"/>
      <c r="AB641" s="2023"/>
      <c r="AC641" s="2023"/>
      <c r="AD641" s="2023"/>
      <c r="AE641" s="2023"/>
      <c r="AF641" s="2023"/>
    </row>
    <row r="642" spans="1:32">
      <c r="A642" s="7" t="s">
        <v>12652</v>
      </c>
      <c r="B642" s="2004"/>
      <c r="C642" s="1523" t="s">
        <v>12653</v>
      </c>
      <c r="D642" s="2025"/>
      <c r="E642" s="2007"/>
      <c r="F642" s="2041"/>
      <c r="G642" s="2005"/>
      <c r="H642" s="2011"/>
      <c r="I642" s="2005"/>
      <c r="J642" s="2005"/>
      <c r="K642" s="2010"/>
      <c r="L642" s="2005"/>
      <c r="M642" s="2011"/>
      <c r="N642" s="2004"/>
      <c r="O642" s="2005"/>
      <c r="P642" s="2004"/>
      <c r="Q642" s="2004"/>
      <c r="R642" s="2004"/>
      <c r="S642" s="2004"/>
      <c r="T642" s="2004"/>
      <c r="U642" s="2004"/>
      <c r="V642" s="2004"/>
      <c r="W642" s="2004"/>
      <c r="X642" s="2004"/>
      <c r="Y642" s="2004"/>
      <c r="Z642" s="2004"/>
      <c r="AA642" s="2004"/>
      <c r="AB642" s="2004"/>
      <c r="AC642" s="2004"/>
      <c r="AD642" s="2004"/>
      <c r="AE642" s="2004"/>
      <c r="AF642" s="2004"/>
    </row>
    <row r="643" spans="1:32">
      <c r="A643" s="1560">
        <v>5306051</v>
      </c>
      <c r="B643" s="2004" t="s">
        <v>9772</v>
      </c>
      <c r="C643" s="1492" t="s">
        <v>12654</v>
      </c>
      <c r="D643" s="2025">
        <v>2800</v>
      </c>
      <c r="E643" s="2002">
        <v>217000</v>
      </c>
      <c r="F643" s="2002">
        <v>142000</v>
      </c>
      <c r="G643" s="2005" t="s">
        <v>25</v>
      </c>
      <c r="H643" s="2011">
        <v>43628</v>
      </c>
      <c r="I643" s="2005" t="s">
        <v>504</v>
      </c>
      <c r="J643" s="2005"/>
      <c r="K643" s="2010"/>
      <c r="L643" s="2005" t="s">
        <v>67</v>
      </c>
      <c r="M643" s="2011">
        <v>43704</v>
      </c>
      <c r="N643" s="2004" t="s">
        <v>728</v>
      </c>
      <c r="O643" s="2005"/>
      <c r="P643" s="2004"/>
      <c r="Q643" s="2004"/>
      <c r="R643" s="2004"/>
      <c r="S643" s="2004"/>
      <c r="T643" s="2004"/>
      <c r="U643" s="2004"/>
      <c r="V643" s="2004"/>
      <c r="W643" s="2004"/>
      <c r="X643" s="2004"/>
      <c r="Y643" s="2004"/>
      <c r="Z643" s="2004"/>
      <c r="AA643" s="2004"/>
      <c r="AB643" s="2004"/>
      <c r="AC643" s="2004"/>
      <c r="AD643" s="2004"/>
      <c r="AE643" s="2004"/>
      <c r="AF643" s="2004"/>
    </row>
    <row r="644" spans="1:32" s="1662" customFormat="1">
      <c r="A644" s="1560"/>
      <c r="B644" s="1440" t="s">
        <v>12655</v>
      </c>
      <c r="C644" s="1492"/>
      <c r="D644" s="2047"/>
      <c r="E644" s="2121"/>
      <c r="F644" s="2121"/>
      <c r="G644" s="2043"/>
      <c r="H644" s="2132"/>
      <c r="I644" s="2043"/>
      <c r="J644" s="2043"/>
      <c r="K644" s="2131"/>
      <c r="L644" s="2043"/>
      <c r="M644" s="2132"/>
      <c r="N644" s="2042"/>
      <c r="O644" s="2043"/>
      <c r="P644" s="2042"/>
      <c r="Q644" s="2042"/>
      <c r="R644" s="2042"/>
      <c r="S644" s="2042"/>
      <c r="T644" s="2042"/>
      <c r="U644" s="2042"/>
      <c r="V644" s="2042"/>
      <c r="W644" s="2042"/>
      <c r="X644" s="2042"/>
      <c r="Y644" s="2042"/>
      <c r="Z644" s="2042"/>
      <c r="AA644" s="2042"/>
      <c r="AB644" s="2042"/>
      <c r="AC644" s="2042"/>
      <c r="AD644" s="2042"/>
      <c r="AE644" s="2042"/>
      <c r="AF644" s="2042"/>
    </row>
    <row r="645" spans="1:32">
      <c r="A645" s="1560">
        <v>5306085</v>
      </c>
      <c r="B645" s="2004" t="s">
        <v>9772</v>
      </c>
      <c r="C645" s="1492" t="s">
        <v>12656</v>
      </c>
      <c r="D645" s="2025">
        <v>2700</v>
      </c>
      <c r="E645" s="2002">
        <v>205000</v>
      </c>
      <c r="F645" s="2002">
        <v>134000</v>
      </c>
      <c r="G645" s="2005" t="s">
        <v>25</v>
      </c>
      <c r="H645" s="2011">
        <v>43641</v>
      </c>
      <c r="I645" s="2005" t="s">
        <v>299</v>
      </c>
      <c r="J645" s="2005"/>
      <c r="K645" s="2010"/>
      <c r="L645" s="2005" t="s">
        <v>67</v>
      </c>
      <c r="M645" s="2011">
        <v>43704</v>
      </c>
      <c r="N645" s="2004" t="s">
        <v>728</v>
      </c>
      <c r="O645" s="2005"/>
      <c r="P645" s="2004"/>
      <c r="Q645" s="2004"/>
      <c r="R645" s="2004"/>
      <c r="S645" s="2004"/>
      <c r="T645" s="2004"/>
      <c r="U645" s="2004"/>
      <c r="V645" s="2004"/>
      <c r="W645" s="2004"/>
      <c r="X645" s="2004"/>
      <c r="Y645" s="2004"/>
      <c r="Z645" s="2004"/>
      <c r="AA645" s="2004"/>
      <c r="AB645" s="2004"/>
      <c r="AC645" s="2004"/>
      <c r="AD645" s="2004"/>
      <c r="AE645" s="2004"/>
      <c r="AF645" s="2004"/>
    </row>
    <row r="646" spans="1:32">
      <c r="A646" s="2245">
        <v>5306093</v>
      </c>
      <c r="B646" s="2004" t="s">
        <v>12603</v>
      </c>
      <c r="C646" s="1492" t="s">
        <v>12657</v>
      </c>
      <c r="D646" s="2025">
        <v>4300</v>
      </c>
      <c r="E646" s="2002">
        <v>375000</v>
      </c>
      <c r="F646" s="2002">
        <v>300000</v>
      </c>
      <c r="G646" s="2005" t="s">
        <v>64</v>
      </c>
      <c r="H646" s="2011">
        <v>43642</v>
      </c>
      <c r="I646" s="2005" t="s">
        <v>1256</v>
      </c>
      <c r="J646" s="2005"/>
      <c r="K646" s="2010"/>
      <c r="L646" s="2005" t="s">
        <v>67</v>
      </c>
      <c r="M646" s="2011">
        <v>43704</v>
      </c>
      <c r="N646" s="2004" t="s">
        <v>728</v>
      </c>
      <c r="O646" s="2005"/>
      <c r="P646" s="2004"/>
      <c r="Q646" s="2004"/>
      <c r="R646" s="2004"/>
      <c r="S646" s="2004"/>
      <c r="T646" s="2004"/>
      <c r="U646" s="2004"/>
      <c r="V646" s="2004"/>
      <c r="W646" s="2004"/>
      <c r="X646" s="2004"/>
      <c r="Y646" s="2004"/>
      <c r="Z646" s="2004"/>
      <c r="AA646" s="2004"/>
      <c r="AB646" s="2004"/>
      <c r="AC646" s="2004"/>
      <c r="AD646" s="2004"/>
      <c r="AE646" s="2004"/>
      <c r="AF646" s="2004"/>
    </row>
    <row r="647" spans="1:32">
      <c r="A647" s="2043"/>
      <c r="B647" s="2004"/>
      <c r="C647" s="1440"/>
      <c r="D647" s="2025"/>
      <c r="E647" s="2007"/>
      <c r="F647" s="2041"/>
      <c r="G647" s="2005"/>
      <c r="H647" s="2011"/>
      <c r="I647" s="2005"/>
      <c r="J647" s="2005"/>
      <c r="K647" s="2010"/>
      <c r="L647" s="2005"/>
      <c r="M647" s="2011"/>
      <c r="N647" s="2004"/>
      <c r="O647" s="2005"/>
      <c r="P647" s="2004"/>
      <c r="Q647" s="2004"/>
      <c r="R647" s="2004"/>
      <c r="S647" s="2004"/>
      <c r="T647" s="2004"/>
      <c r="U647" s="2004"/>
      <c r="V647" s="2004"/>
      <c r="W647" s="2004"/>
      <c r="X647" s="2004"/>
      <c r="Y647" s="2004"/>
      <c r="Z647" s="2004"/>
      <c r="AA647" s="2004"/>
      <c r="AB647" s="2004"/>
      <c r="AC647" s="2004"/>
      <c r="AD647" s="2004"/>
      <c r="AE647" s="2004"/>
      <c r="AF647" s="2004"/>
    </row>
    <row r="648" spans="1:32">
      <c r="A648" s="1606" t="s">
        <v>12658</v>
      </c>
      <c r="B648" s="2004"/>
      <c r="C648" s="2042"/>
      <c r="D648" s="2025"/>
      <c r="E648" s="2007"/>
      <c r="F648" s="2041"/>
      <c r="G648" s="2005"/>
      <c r="H648" s="2011"/>
      <c r="I648" s="2005"/>
      <c r="J648" s="2005"/>
      <c r="K648" s="2010"/>
      <c r="L648" s="2005"/>
      <c r="M648" s="2011"/>
      <c r="N648" s="2004"/>
      <c r="O648" s="2005"/>
      <c r="P648" s="2004"/>
      <c r="Q648" s="2004"/>
      <c r="R648" s="2004"/>
      <c r="S648" s="2004"/>
      <c r="T648" s="2004"/>
      <c r="U648" s="2004"/>
      <c r="V648" s="2004"/>
      <c r="W648" s="2004"/>
      <c r="X648" s="2004"/>
      <c r="Y648" s="2004"/>
      <c r="Z648" s="2004"/>
      <c r="AA648" s="2004"/>
      <c r="AB648" s="2004"/>
      <c r="AC648" s="2004"/>
      <c r="AD648" s="2004"/>
      <c r="AE648" s="2004"/>
      <c r="AF648" s="2004"/>
    </row>
    <row r="649" spans="1:32" s="1592" customFormat="1">
      <c r="A649" s="2245">
        <v>5306069</v>
      </c>
      <c r="B649" s="2004" t="s">
        <v>12176</v>
      </c>
      <c r="C649" s="1492" t="s">
        <v>12659</v>
      </c>
      <c r="D649" s="2025">
        <v>5050</v>
      </c>
      <c r="E649" s="2002">
        <v>459000</v>
      </c>
      <c r="F649" s="2002">
        <v>357000</v>
      </c>
      <c r="G649" s="2005" t="s">
        <v>25</v>
      </c>
      <c r="H649" s="2011">
        <v>43635</v>
      </c>
      <c r="I649" s="2005" t="s">
        <v>135</v>
      </c>
      <c r="J649" s="2005"/>
      <c r="K649" s="2010"/>
      <c r="L649" s="2005" t="s">
        <v>107</v>
      </c>
      <c r="M649" s="2011">
        <v>43707</v>
      </c>
      <c r="N649" s="2004" t="s">
        <v>728</v>
      </c>
      <c r="O649" s="1099" t="s">
        <v>12660</v>
      </c>
      <c r="P649" s="2004"/>
      <c r="Q649" s="2004"/>
      <c r="R649" s="2004"/>
      <c r="S649" s="2004"/>
      <c r="T649" s="2004"/>
      <c r="U649" s="2004"/>
      <c r="V649" s="2004"/>
      <c r="W649" s="2004"/>
      <c r="X649" s="2004"/>
      <c r="Y649" s="2004"/>
      <c r="Z649" s="2004"/>
      <c r="AA649" s="2004"/>
      <c r="AB649" s="2004"/>
      <c r="AC649" s="2004"/>
      <c r="AD649" s="2004"/>
      <c r="AE649" s="2004"/>
      <c r="AF649" s="2004"/>
    </row>
    <row r="650" spans="1:32" s="1592" customFormat="1">
      <c r="A650" s="2245">
        <v>5306070</v>
      </c>
      <c r="B650" s="1440" t="s">
        <v>12163</v>
      </c>
      <c r="C650" s="1492" t="s">
        <v>12661</v>
      </c>
      <c r="D650" s="2025">
        <v>2950</v>
      </c>
      <c r="E650" s="2002">
        <v>211000</v>
      </c>
      <c r="F650" s="2002">
        <v>130000</v>
      </c>
      <c r="G650" s="2005" t="s">
        <v>98</v>
      </c>
      <c r="H650" s="2011">
        <v>43635</v>
      </c>
      <c r="I650" s="2005" t="s">
        <v>2341</v>
      </c>
      <c r="J650" s="2005"/>
      <c r="K650" s="2010"/>
      <c r="L650" s="2005" t="s">
        <v>107</v>
      </c>
      <c r="M650" s="2011">
        <v>43707</v>
      </c>
      <c r="N650" s="2004" t="s">
        <v>728</v>
      </c>
      <c r="O650" s="2005"/>
      <c r="P650" s="2004"/>
      <c r="Q650" s="2004"/>
      <c r="R650" s="2004"/>
      <c r="S650" s="2004"/>
      <c r="T650" s="2004"/>
      <c r="U650" s="2004"/>
      <c r="V650" s="2004"/>
      <c r="W650" s="2004"/>
      <c r="X650" s="2004"/>
      <c r="Y650" s="2004"/>
      <c r="Z650" s="2004"/>
      <c r="AA650" s="2004"/>
      <c r="AB650" s="2004"/>
      <c r="AC650" s="2004"/>
      <c r="AD650" s="2004"/>
      <c r="AE650" s="2004"/>
      <c r="AF650" s="2004"/>
    </row>
    <row r="651" spans="1:32" s="1592" customFormat="1">
      <c r="A651" s="1559" t="s">
        <v>12662</v>
      </c>
      <c r="B651" s="1440" t="s">
        <v>12663</v>
      </c>
      <c r="C651" s="1492"/>
      <c r="D651" s="1705">
        <v>170</v>
      </c>
      <c r="E651" s="2002">
        <v>20000</v>
      </c>
      <c r="F651" s="2002"/>
      <c r="G651" s="2005"/>
      <c r="H651" s="2011"/>
      <c r="I651" s="2005"/>
      <c r="J651" s="2005"/>
      <c r="K651" s="2010"/>
      <c r="L651" s="2005"/>
      <c r="M651" s="2011"/>
      <c r="N651" s="2004"/>
      <c r="O651" s="2005"/>
      <c r="P651" s="2004"/>
      <c r="Q651" s="2004"/>
      <c r="R651" s="2004"/>
      <c r="S651" s="2004"/>
      <c r="T651" s="2004"/>
      <c r="U651" s="2004"/>
      <c r="V651" s="2004"/>
      <c r="W651" s="2004"/>
      <c r="X651" s="2004"/>
      <c r="Y651" s="2004"/>
      <c r="Z651" s="2004"/>
      <c r="AA651" s="2004"/>
      <c r="AB651" s="2004"/>
      <c r="AC651" s="2004"/>
      <c r="AD651" s="2004"/>
      <c r="AE651" s="2004"/>
      <c r="AF651" s="2004"/>
    </row>
    <row r="652" spans="1:32" s="1592" customFormat="1">
      <c r="A652" s="2245"/>
      <c r="B652" s="1440"/>
      <c r="C652" s="1492"/>
      <c r="D652" s="2025"/>
      <c r="E652" s="2002"/>
      <c r="F652" s="2002"/>
      <c r="G652" s="2005"/>
      <c r="H652" s="2011"/>
      <c r="I652" s="2005"/>
      <c r="J652" s="2005"/>
      <c r="K652" s="2010"/>
      <c r="L652" s="2005"/>
      <c r="M652" s="2011"/>
      <c r="N652" s="2004"/>
      <c r="O652" s="2005"/>
      <c r="P652" s="2004"/>
      <c r="Q652" s="2004"/>
      <c r="R652" s="2004"/>
      <c r="S652" s="2004"/>
      <c r="T652" s="2004"/>
      <c r="U652" s="2004"/>
      <c r="V652" s="2004"/>
      <c r="W652" s="2004"/>
      <c r="X652" s="2004"/>
      <c r="Y652" s="2004"/>
      <c r="Z652" s="2004"/>
      <c r="AA652" s="2004"/>
      <c r="AB652" s="2004"/>
      <c r="AC652" s="2004"/>
      <c r="AD652" s="2004"/>
      <c r="AE652" s="2004"/>
      <c r="AF652" s="2004"/>
    </row>
    <row r="653" spans="1:32" s="1592" customFormat="1">
      <c r="A653" s="2042"/>
      <c r="B653" s="1579" t="s">
        <v>12664</v>
      </c>
      <c r="C653" s="1492"/>
      <c r="D653" s="2025"/>
      <c r="E653" s="2002"/>
      <c r="F653" s="2002"/>
      <c r="G653" s="2005"/>
      <c r="H653" s="2011"/>
      <c r="I653" s="2005"/>
      <c r="J653" s="2005"/>
      <c r="K653" s="2010"/>
      <c r="L653" s="2005"/>
      <c r="M653" s="2011"/>
      <c r="N653" s="2004"/>
      <c r="O653" s="2005"/>
      <c r="P653" s="2004"/>
      <c r="Q653" s="2004"/>
      <c r="R653" s="2004"/>
      <c r="S653" s="2004"/>
      <c r="T653" s="2004"/>
      <c r="U653" s="2004"/>
      <c r="V653" s="2004"/>
      <c r="W653" s="2004"/>
      <c r="X653" s="2004"/>
      <c r="Y653" s="2004"/>
      <c r="Z653" s="2004"/>
      <c r="AA653" s="2004"/>
      <c r="AB653" s="2004"/>
      <c r="AC653" s="2004"/>
      <c r="AD653" s="2004"/>
      <c r="AE653" s="2004"/>
      <c r="AF653" s="2004"/>
    </row>
    <row r="654" spans="1:32" s="1598" customFormat="1">
      <c r="A654" s="2245">
        <v>5306077</v>
      </c>
      <c r="B654" s="2004" t="s">
        <v>9808</v>
      </c>
      <c r="C654" s="1492" t="s">
        <v>12665</v>
      </c>
      <c r="D654" s="2025">
        <v>1850</v>
      </c>
      <c r="E654" s="2002">
        <v>116000</v>
      </c>
      <c r="F654" s="2002">
        <v>45000</v>
      </c>
      <c r="G654" s="2005" t="s">
        <v>104</v>
      </c>
      <c r="H654" s="2011">
        <v>43636</v>
      </c>
      <c r="I654" s="2005" t="s">
        <v>2091</v>
      </c>
      <c r="J654" s="2005"/>
      <c r="K654" s="2010"/>
      <c r="L654" s="2005" t="s">
        <v>107</v>
      </c>
      <c r="M654" s="2011">
        <v>43707</v>
      </c>
      <c r="N654" s="2004" t="s">
        <v>728</v>
      </c>
      <c r="O654" s="1492"/>
      <c r="P654" s="2004"/>
      <c r="Q654" s="2004"/>
      <c r="R654" s="2004"/>
      <c r="S654" s="2004"/>
      <c r="T654" s="2004"/>
      <c r="U654" s="2004"/>
      <c r="V654" s="2004"/>
      <c r="W654" s="2004"/>
      <c r="X654" s="2004"/>
      <c r="Y654" s="2004"/>
      <c r="Z654" s="2004"/>
      <c r="AA654" s="2004"/>
      <c r="AB654" s="2004"/>
      <c r="AC654" s="2004"/>
      <c r="AD654" s="2004"/>
      <c r="AE654" s="2004"/>
      <c r="AF654" s="2004"/>
    </row>
    <row r="655" spans="1:32" s="1553" customFormat="1" ht="14.25" customHeight="1">
      <c r="A655" s="1560">
        <v>5306082</v>
      </c>
      <c r="B655" s="1089" t="s">
        <v>9555</v>
      </c>
      <c r="C655" s="1524" t="s">
        <v>12666</v>
      </c>
      <c r="D655" s="2051">
        <v>2500</v>
      </c>
      <c r="E655" s="2002">
        <v>184000</v>
      </c>
      <c r="F655" s="2002">
        <v>121000</v>
      </c>
      <c r="G655" s="2005" t="s">
        <v>25</v>
      </c>
      <c r="H655" s="2011">
        <v>43638</v>
      </c>
      <c r="I655" s="2005" t="s">
        <v>317</v>
      </c>
      <c r="J655" s="2005"/>
      <c r="K655" s="2052"/>
      <c r="L655" s="2005" t="s">
        <v>107</v>
      </c>
      <c r="M655" s="2011">
        <v>43707</v>
      </c>
      <c r="N655" s="2004" t="s">
        <v>728</v>
      </c>
      <c r="O655" s="1492"/>
      <c r="P655" s="2004"/>
      <c r="Q655" s="2004"/>
      <c r="R655" s="2004"/>
      <c r="S655" s="2004"/>
      <c r="T655" s="2004"/>
      <c r="U655" s="2004"/>
      <c r="V655" s="2004"/>
      <c r="W655" s="2004"/>
      <c r="X655" s="2004"/>
      <c r="Y655" s="2007"/>
      <c r="Z655" s="2007"/>
      <c r="AA655" s="2007"/>
      <c r="AB655" s="2007"/>
      <c r="AC655" s="2007"/>
      <c r="AD655" s="2007"/>
      <c r="AE655" s="2007"/>
      <c r="AF655" s="2007"/>
    </row>
    <row r="656" spans="1:32" s="1663" customFormat="1" ht="14.25" customHeight="1">
      <c r="A656" s="1560"/>
      <c r="B656" s="1447"/>
      <c r="C656" s="1524"/>
      <c r="D656" s="2246"/>
      <c r="E656" s="2121"/>
      <c r="F656" s="2121"/>
      <c r="G656" s="2043"/>
      <c r="H656" s="2132"/>
      <c r="I656" s="2043"/>
      <c r="J656" s="2043"/>
      <c r="K656" s="2247"/>
      <c r="L656" s="2043"/>
      <c r="M656" s="2132"/>
      <c r="N656" s="2042"/>
      <c r="O656" s="2043"/>
      <c r="P656" s="2042"/>
      <c r="Q656" s="2042"/>
      <c r="R656" s="2042"/>
      <c r="S656" s="2042"/>
      <c r="T656" s="2042"/>
      <c r="U656" s="2042"/>
      <c r="V656" s="2042"/>
      <c r="W656" s="2042"/>
      <c r="X656" s="2042"/>
      <c r="Y656" s="2048"/>
      <c r="Z656" s="2048"/>
      <c r="AA656" s="2048"/>
      <c r="AB656" s="2048"/>
      <c r="AC656" s="2048"/>
      <c r="AD656" s="2048"/>
      <c r="AE656" s="2048"/>
      <c r="AF656" s="2048"/>
    </row>
    <row r="657" spans="1:32" s="1663" customFormat="1" ht="14.25" customHeight="1">
      <c r="A657" s="1560"/>
      <c r="B657" s="1447" t="s">
        <v>12667</v>
      </c>
      <c r="C657" s="1524"/>
      <c r="D657" s="2246"/>
      <c r="E657" s="2121"/>
      <c r="F657" s="2121"/>
      <c r="G657" s="2043"/>
      <c r="H657" s="2132"/>
      <c r="I657" s="2043"/>
      <c r="J657" s="2043"/>
      <c r="K657" s="2247"/>
      <c r="L657" s="2043"/>
      <c r="M657" s="2132"/>
      <c r="N657" s="2042"/>
      <c r="O657" s="2043"/>
      <c r="P657" s="2042"/>
      <c r="Q657" s="2042"/>
      <c r="R657" s="2042"/>
      <c r="S657" s="2042"/>
      <c r="T657" s="2042"/>
      <c r="U657" s="2042"/>
      <c r="V657" s="2042"/>
      <c r="W657" s="2042"/>
      <c r="X657" s="2042"/>
      <c r="Y657" s="2048"/>
      <c r="Z657" s="2048"/>
      <c r="AA657" s="2048"/>
      <c r="AB657" s="2048"/>
      <c r="AC657" s="2048"/>
      <c r="AD657" s="2048"/>
      <c r="AE657" s="2048"/>
      <c r="AF657" s="2048"/>
    </row>
    <row r="658" spans="1:32">
      <c r="A658" s="2005"/>
      <c r="B658" s="1447" t="s">
        <v>731</v>
      </c>
      <c r="C658" s="1440"/>
      <c r="D658" s="2025"/>
      <c r="E658" s="2007"/>
      <c r="F658" s="2041"/>
      <c r="G658" s="2005"/>
      <c r="H658" s="2011"/>
      <c r="I658" s="2005"/>
      <c r="J658" s="2005"/>
      <c r="K658" s="2010"/>
      <c r="L658" s="2005"/>
      <c r="M658" s="2011"/>
      <c r="N658" s="2004"/>
      <c r="O658" s="2005"/>
      <c r="P658" s="2004"/>
      <c r="Q658" s="2004"/>
      <c r="R658" s="2004"/>
      <c r="S658" s="2004"/>
      <c r="T658" s="2004"/>
      <c r="U658" s="2004"/>
      <c r="V658" s="2004"/>
      <c r="W658" s="2004"/>
      <c r="X658" s="2004"/>
      <c r="Y658" s="2004"/>
      <c r="Z658" s="2004"/>
      <c r="AA658" s="2004"/>
      <c r="AB658" s="2004"/>
      <c r="AC658" s="2004"/>
      <c r="AD658" s="2004"/>
      <c r="AE658" s="2004"/>
      <c r="AF658" s="2004"/>
    </row>
    <row r="659" spans="1:32">
      <c r="A659" s="2005"/>
      <c r="B659" s="2004"/>
      <c r="C659" s="1440"/>
      <c r="D659" s="2025"/>
      <c r="E659" s="2007"/>
      <c r="F659" s="2041"/>
      <c r="G659" s="2005"/>
      <c r="H659" s="2011"/>
      <c r="I659" s="2005"/>
      <c r="J659" s="2005"/>
      <c r="K659" s="2010"/>
      <c r="L659" s="2005"/>
      <c r="M659" s="2011"/>
      <c r="N659" s="2004"/>
      <c r="O659" s="2005"/>
      <c r="P659" s="2004"/>
      <c r="Q659" s="2004"/>
      <c r="R659" s="2004"/>
      <c r="S659" s="2004"/>
      <c r="T659" s="2004"/>
      <c r="U659" s="2004"/>
      <c r="V659" s="2004"/>
      <c r="W659" s="2004"/>
      <c r="X659" s="2004"/>
      <c r="Y659" s="2004"/>
      <c r="Z659" s="2004"/>
      <c r="AA659" s="2004"/>
      <c r="AB659" s="2004"/>
      <c r="AC659" s="2004"/>
      <c r="AD659" s="2004"/>
      <c r="AE659" s="2004"/>
      <c r="AF659" s="2004"/>
    </row>
    <row r="660" spans="1:32" s="497" customFormat="1">
      <c r="A660" s="2019"/>
      <c r="B660" s="2023"/>
      <c r="C660" s="1925"/>
      <c r="D660" s="2226"/>
      <c r="E660" s="2017"/>
      <c r="F660" s="2088"/>
      <c r="G660" s="2019"/>
      <c r="H660" s="2022"/>
      <c r="I660" s="2019"/>
      <c r="J660" s="2019"/>
      <c r="K660" s="2021"/>
      <c r="L660" s="2019"/>
      <c r="M660" s="2022"/>
      <c r="N660" s="2023"/>
      <c r="O660" s="2019"/>
      <c r="P660" s="2023"/>
      <c r="Q660" s="2023"/>
      <c r="R660" s="2023"/>
      <c r="S660" s="2023"/>
      <c r="T660" s="2023"/>
      <c r="U660" s="2023"/>
      <c r="V660" s="2023"/>
      <c r="W660" s="2023"/>
      <c r="X660" s="2023"/>
      <c r="Y660" s="2023"/>
      <c r="Z660" s="2023"/>
      <c r="AA660" s="2023"/>
      <c r="AB660" s="2023"/>
      <c r="AC660" s="2023"/>
      <c r="AD660" s="2023"/>
      <c r="AE660" s="2023"/>
      <c r="AF660" s="2023"/>
    </row>
    <row r="661" spans="1:32" s="1595" customFormat="1">
      <c r="A661" s="1684" t="s">
        <v>12668</v>
      </c>
      <c r="B661" s="2036"/>
      <c r="C661" s="1615" t="s">
        <v>12669</v>
      </c>
      <c r="D661" s="2248"/>
      <c r="E661" s="2040"/>
      <c r="F661" s="2249"/>
      <c r="G661" s="2032"/>
      <c r="H661" s="2035"/>
      <c r="I661" s="2032"/>
      <c r="J661" s="2032"/>
      <c r="K661" s="2034"/>
      <c r="L661" s="2032"/>
      <c r="M661" s="2035"/>
      <c r="N661" s="2036"/>
      <c r="O661" s="2032"/>
      <c r="P661" s="2036"/>
      <c r="Q661" s="2036"/>
      <c r="R661" s="2036"/>
      <c r="S661" s="2036"/>
      <c r="T661" s="2036"/>
      <c r="U661" s="2036"/>
      <c r="V661" s="2036"/>
      <c r="W661" s="2036"/>
      <c r="X661" s="2036"/>
      <c r="Y661" s="2036"/>
      <c r="Z661" s="2036"/>
      <c r="AA661" s="2036"/>
      <c r="AB661" s="2036"/>
      <c r="AC661" s="2036"/>
      <c r="AD661" s="2036"/>
      <c r="AE661" s="2036"/>
      <c r="AF661" s="2036"/>
    </row>
    <row r="662" spans="1:32">
      <c r="A662" s="2245">
        <v>5307012</v>
      </c>
      <c r="B662" s="2004" t="s">
        <v>9772</v>
      </c>
      <c r="C662" s="1492" t="s">
        <v>12670</v>
      </c>
      <c r="D662" s="2047">
        <v>2950</v>
      </c>
      <c r="E662" s="2002">
        <v>233000</v>
      </c>
      <c r="F662" s="2002">
        <v>157000</v>
      </c>
      <c r="G662" s="2005" t="s">
        <v>369</v>
      </c>
      <c r="H662" s="2011">
        <v>43652</v>
      </c>
      <c r="I662" s="2005" t="s">
        <v>317</v>
      </c>
      <c r="J662" s="2005"/>
      <c r="K662" s="2010"/>
      <c r="L662" s="2005" t="s">
        <v>798</v>
      </c>
      <c r="M662" s="2011">
        <v>43727</v>
      </c>
      <c r="N662" s="2004" t="s">
        <v>728</v>
      </c>
      <c r="O662" s="2005"/>
      <c r="P662" s="2004"/>
      <c r="Q662" s="2004"/>
      <c r="R662" s="2004"/>
      <c r="S662" s="2004"/>
      <c r="T662" s="2004"/>
      <c r="U662" s="2004"/>
      <c r="V662" s="2004"/>
      <c r="W662" s="2004"/>
      <c r="X662" s="2004"/>
      <c r="Y662" s="2004"/>
      <c r="Z662" s="2004"/>
      <c r="AA662" s="2004"/>
      <c r="AB662" s="2004"/>
      <c r="AC662" s="2004"/>
      <c r="AD662" s="2004"/>
      <c r="AE662" s="2004"/>
      <c r="AF662" s="2004"/>
    </row>
    <row r="663" spans="1:32">
      <c r="A663" s="2245"/>
      <c r="B663" s="2004" t="s">
        <v>12671</v>
      </c>
      <c r="C663" s="1492"/>
      <c r="D663" s="2047">
        <v>300</v>
      </c>
      <c r="E663" s="2002"/>
      <c r="F663" s="2002"/>
      <c r="G663" s="2005"/>
      <c r="H663" s="2011"/>
      <c r="I663" s="2005"/>
      <c r="J663" s="2005"/>
      <c r="K663" s="2010"/>
      <c r="L663" s="2005"/>
      <c r="M663" s="2011"/>
      <c r="N663" s="2004"/>
      <c r="O663" s="2005"/>
      <c r="P663" s="2004"/>
      <c r="Q663" s="2004"/>
      <c r="R663" s="2004"/>
      <c r="S663" s="2004"/>
      <c r="T663" s="2004"/>
      <c r="U663" s="2004"/>
      <c r="V663" s="2004"/>
      <c r="W663" s="2004"/>
      <c r="X663" s="2004"/>
      <c r="Y663" s="2004"/>
      <c r="Z663" s="2004"/>
      <c r="AA663" s="2004"/>
      <c r="AB663" s="2004"/>
      <c r="AC663" s="2004"/>
      <c r="AD663" s="2004"/>
      <c r="AE663" s="2004"/>
      <c r="AF663" s="2004"/>
    </row>
    <row r="664" spans="1:32">
      <c r="A664" s="2043"/>
      <c r="B664" s="2042"/>
      <c r="C664" s="1440"/>
      <c r="D664" s="1705"/>
      <c r="E664" s="2007"/>
      <c r="F664" s="2041"/>
      <c r="G664" s="2005"/>
      <c r="H664" s="2011"/>
      <c r="I664" s="2005"/>
      <c r="J664" s="2005"/>
      <c r="K664" s="2010"/>
      <c r="L664" s="2005"/>
      <c r="M664" s="2011"/>
      <c r="N664" s="2004"/>
      <c r="O664" s="2005"/>
      <c r="P664" s="2004"/>
      <c r="Q664" s="2004"/>
      <c r="R664" s="2004"/>
      <c r="S664" s="2004"/>
      <c r="T664" s="2004"/>
      <c r="U664" s="2004"/>
      <c r="V664" s="2004"/>
      <c r="W664" s="2004"/>
      <c r="X664" s="2004"/>
      <c r="Y664" s="2004"/>
      <c r="Z664" s="2004"/>
      <c r="AA664" s="2004"/>
      <c r="AB664" s="2004"/>
      <c r="AC664" s="2004"/>
      <c r="AD664" s="2004"/>
      <c r="AE664" s="2004"/>
      <c r="AF664" s="2004"/>
    </row>
    <row r="665" spans="1:32">
      <c r="A665" s="1737" t="s">
        <v>12672</v>
      </c>
      <c r="B665" s="2042"/>
      <c r="C665" s="2042"/>
      <c r="D665" s="2047"/>
      <c r="E665" s="2007"/>
      <c r="F665" s="2041"/>
      <c r="G665" s="2005"/>
      <c r="H665" s="2011"/>
      <c r="I665" s="2005"/>
      <c r="J665" s="2005"/>
      <c r="K665" s="2010"/>
      <c r="L665" s="2005"/>
      <c r="M665" s="2011"/>
      <c r="N665" s="2004"/>
      <c r="O665" s="2005"/>
      <c r="P665" s="2004"/>
      <c r="Q665" s="2004"/>
      <c r="R665" s="2004"/>
      <c r="S665" s="2004"/>
      <c r="T665" s="2004"/>
      <c r="U665" s="2004"/>
      <c r="V665" s="2004"/>
      <c r="W665" s="2004"/>
      <c r="X665" s="2004"/>
      <c r="Y665" s="2004"/>
      <c r="Z665" s="2004"/>
      <c r="AA665" s="2004"/>
      <c r="AB665" s="2004"/>
      <c r="AC665" s="2004"/>
      <c r="AD665" s="2004"/>
      <c r="AE665" s="2004"/>
      <c r="AF665" s="2004"/>
    </row>
    <row r="666" spans="1:32">
      <c r="A666" s="2245">
        <v>5307059</v>
      </c>
      <c r="B666" s="2042" t="s">
        <v>12163</v>
      </c>
      <c r="C666" s="1492" t="s">
        <v>12673</v>
      </c>
      <c r="D666" s="2047">
        <v>3150</v>
      </c>
      <c r="E666" s="2002">
        <v>234000</v>
      </c>
      <c r="F666" s="2002">
        <v>156000</v>
      </c>
      <c r="G666" s="2005" t="s">
        <v>369</v>
      </c>
      <c r="H666" s="2011">
        <v>43670</v>
      </c>
      <c r="I666" s="2005" t="s">
        <v>135</v>
      </c>
      <c r="J666" s="2005"/>
      <c r="K666" s="2010"/>
      <c r="L666" s="2005" t="s">
        <v>107</v>
      </c>
      <c r="M666" s="2011">
        <v>43727</v>
      </c>
      <c r="N666" s="2004" t="s">
        <v>728</v>
      </c>
      <c r="O666" s="2005"/>
      <c r="P666" s="2004"/>
      <c r="Q666" s="2004"/>
      <c r="R666" s="2004"/>
      <c r="S666" s="2004"/>
      <c r="T666" s="2004"/>
      <c r="U666" s="2004"/>
      <c r="V666" s="2004"/>
      <c r="W666" s="2004"/>
      <c r="X666" s="2004"/>
      <c r="Y666" s="2004"/>
      <c r="Z666" s="2004"/>
      <c r="AA666" s="2004"/>
      <c r="AB666" s="2004"/>
      <c r="AC666" s="2004"/>
      <c r="AD666" s="2004"/>
      <c r="AE666" s="2004"/>
      <c r="AF666" s="2004"/>
    </row>
    <row r="667" spans="1:32">
      <c r="A667" s="2245"/>
      <c r="B667" s="2042"/>
      <c r="C667" s="1492"/>
      <c r="D667" s="2047"/>
      <c r="E667" s="2002"/>
      <c r="F667" s="2002"/>
      <c r="G667" s="2005"/>
      <c r="H667" s="2011"/>
      <c r="I667" s="2005"/>
      <c r="J667" s="2005"/>
      <c r="K667" s="2010"/>
      <c r="L667" s="2005"/>
      <c r="M667" s="2011"/>
      <c r="N667" s="2004"/>
      <c r="O667" s="2005"/>
      <c r="P667" s="2004"/>
      <c r="Q667" s="2004"/>
      <c r="R667" s="2004"/>
      <c r="S667" s="2004"/>
      <c r="T667" s="2004"/>
      <c r="U667" s="2004"/>
      <c r="V667" s="2004"/>
      <c r="W667" s="2004"/>
      <c r="X667" s="2004"/>
      <c r="Y667" s="2004"/>
      <c r="Z667" s="2004"/>
      <c r="AA667" s="2004"/>
      <c r="AB667" s="2004"/>
      <c r="AC667" s="2004"/>
      <c r="AD667" s="2004"/>
      <c r="AE667" s="2004"/>
      <c r="AF667" s="2004"/>
    </row>
    <row r="668" spans="1:32">
      <c r="A668" s="2245">
        <v>5307062</v>
      </c>
      <c r="B668" s="2004" t="s">
        <v>9555</v>
      </c>
      <c r="C668" s="1492" t="s">
        <v>12674</v>
      </c>
      <c r="D668" s="2047">
        <v>2500</v>
      </c>
      <c r="E668" s="2002">
        <v>186000</v>
      </c>
      <c r="F668" s="2002">
        <v>120000</v>
      </c>
      <c r="G668" s="2005" t="s">
        <v>25</v>
      </c>
      <c r="H668" s="2011">
        <v>43671</v>
      </c>
      <c r="I668" s="2005" t="s">
        <v>219</v>
      </c>
      <c r="J668" s="2005"/>
      <c r="K668" s="2010"/>
      <c r="L668" s="2005" t="s">
        <v>107</v>
      </c>
      <c r="M668" s="2011">
        <v>43727</v>
      </c>
      <c r="N668" s="2004" t="s">
        <v>728</v>
      </c>
      <c r="O668" s="1099" t="s">
        <v>12675</v>
      </c>
      <c r="P668" s="2004"/>
      <c r="Q668" s="2004"/>
      <c r="R668" s="2004"/>
      <c r="S668" s="2004"/>
      <c r="T668" s="2004"/>
      <c r="U668" s="2004"/>
      <c r="V668" s="2004"/>
      <c r="W668" s="2004"/>
      <c r="X668" s="2004"/>
      <c r="Y668" s="2004"/>
      <c r="Z668" s="2004"/>
      <c r="AA668" s="2004"/>
      <c r="AB668" s="2004"/>
      <c r="AC668" s="2004"/>
      <c r="AD668" s="2004"/>
      <c r="AE668" s="2004"/>
      <c r="AF668" s="2004"/>
    </row>
    <row r="669" spans="1:32">
      <c r="A669" s="2245"/>
      <c r="B669" s="2004" t="s">
        <v>12671</v>
      </c>
      <c r="C669" s="1492"/>
      <c r="D669" s="1705">
        <v>300</v>
      </c>
      <c r="E669" s="2002"/>
      <c r="F669" s="2002"/>
      <c r="G669" s="2005"/>
      <c r="H669" s="2011"/>
      <c r="I669" s="2005"/>
      <c r="J669" s="2005"/>
      <c r="K669" s="2010"/>
      <c r="L669" s="2005"/>
      <c r="M669" s="2011"/>
      <c r="N669" s="2004"/>
      <c r="O669" s="1492"/>
      <c r="P669" s="2004"/>
      <c r="Q669" s="2004"/>
      <c r="R669" s="2004"/>
      <c r="S669" s="2004"/>
      <c r="T669" s="2004"/>
      <c r="U669" s="2004"/>
      <c r="V669" s="2004"/>
      <c r="W669" s="2004"/>
      <c r="X669" s="2004"/>
      <c r="Y669" s="2004"/>
      <c r="Z669" s="2004"/>
      <c r="AA669" s="2004"/>
      <c r="AB669" s="2004"/>
      <c r="AC669" s="2004"/>
      <c r="AD669" s="2004"/>
      <c r="AE669" s="2004"/>
      <c r="AF669" s="2004"/>
    </row>
    <row r="670" spans="1:32">
      <c r="A670" s="2245"/>
      <c r="B670" s="2004"/>
      <c r="C670" s="1492"/>
      <c r="D670" s="1705"/>
      <c r="E670" s="2002"/>
      <c r="F670" s="2002"/>
      <c r="G670" s="2005"/>
      <c r="H670" s="2011"/>
      <c r="I670" s="2005"/>
      <c r="J670" s="2005"/>
      <c r="K670" s="2010"/>
      <c r="L670" s="2005"/>
      <c r="M670" s="2011"/>
      <c r="N670" s="2004"/>
      <c r="O670" s="1492"/>
      <c r="P670" s="2004"/>
      <c r="Q670" s="2004"/>
      <c r="R670" s="2004"/>
      <c r="S670" s="2004"/>
      <c r="T670" s="2004"/>
      <c r="U670" s="2004"/>
      <c r="V670" s="2004"/>
      <c r="W670" s="2004"/>
      <c r="X670" s="2004"/>
      <c r="Y670" s="2004"/>
      <c r="Z670" s="2004"/>
      <c r="AA670" s="2004"/>
      <c r="AB670" s="2004"/>
      <c r="AC670" s="2004"/>
      <c r="AD670" s="2004"/>
      <c r="AE670" s="2004"/>
      <c r="AF670" s="2004"/>
    </row>
    <row r="671" spans="1:32" s="1671" customFormat="1">
      <c r="A671" s="2245">
        <v>5308010</v>
      </c>
      <c r="B671" s="1440" t="s">
        <v>12163</v>
      </c>
      <c r="C671" s="2043" t="s">
        <v>12676</v>
      </c>
      <c r="D671" s="2047">
        <v>3500</v>
      </c>
      <c r="E671" s="2002">
        <v>271000</v>
      </c>
      <c r="F671" s="2002">
        <v>198000</v>
      </c>
      <c r="G671" s="2005" t="s">
        <v>354</v>
      </c>
      <c r="H671" s="2011">
        <v>43682</v>
      </c>
      <c r="I671" s="2005" t="s">
        <v>1854</v>
      </c>
      <c r="J671" s="2005"/>
      <c r="K671" s="2010"/>
      <c r="L671" s="2005" t="s">
        <v>107</v>
      </c>
      <c r="M671" s="2011">
        <v>43727</v>
      </c>
      <c r="N671" s="2004" t="s">
        <v>728</v>
      </c>
      <c r="O671" s="1492"/>
      <c r="P671" s="2004"/>
      <c r="Q671" s="2004"/>
      <c r="R671" s="2004"/>
      <c r="S671" s="2004"/>
      <c r="T671" s="2004"/>
      <c r="U671" s="2004"/>
      <c r="V671" s="2004"/>
      <c r="W671" s="2004"/>
      <c r="X671" s="2004"/>
      <c r="Y671" s="2004"/>
      <c r="Z671" s="2004"/>
      <c r="AA671" s="2004"/>
      <c r="AB671" s="2004"/>
      <c r="AC671" s="2004"/>
      <c r="AD671" s="2004"/>
      <c r="AE671" s="2004"/>
      <c r="AF671" s="2004"/>
    </row>
    <row r="672" spans="1:32" s="1671" customFormat="1">
      <c r="A672" s="2245"/>
      <c r="B672" s="1440" t="s">
        <v>12677</v>
      </c>
      <c r="C672" s="2043"/>
      <c r="D672" s="1705">
        <v>80</v>
      </c>
      <c r="E672" s="2002"/>
      <c r="F672" s="2002"/>
      <c r="G672" s="2005"/>
      <c r="H672" s="2011"/>
      <c r="I672" s="2005"/>
      <c r="J672" s="2005"/>
      <c r="K672" s="2010"/>
      <c r="L672" s="2005"/>
      <c r="M672" s="2011"/>
      <c r="N672" s="2004"/>
      <c r="O672" s="1492"/>
      <c r="P672" s="2004"/>
      <c r="Q672" s="2004"/>
      <c r="R672" s="2004"/>
      <c r="S672" s="2004"/>
      <c r="T672" s="2004"/>
      <c r="U672" s="2004"/>
      <c r="V672" s="2004"/>
      <c r="W672" s="2004"/>
      <c r="X672" s="2004"/>
      <c r="Y672" s="2004"/>
      <c r="Z672" s="2004"/>
      <c r="AA672" s="2004"/>
      <c r="AB672" s="2004"/>
      <c r="AC672" s="2004"/>
      <c r="AD672" s="2004"/>
      <c r="AE672" s="2004"/>
      <c r="AF672" s="2004"/>
    </row>
    <row r="673" spans="1:32" s="1671" customFormat="1">
      <c r="A673" s="2245"/>
      <c r="B673" s="1440"/>
      <c r="C673" s="2043"/>
      <c r="D673" s="1705"/>
      <c r="E673" s="2002"/>
      <c r="F673" s="2002"/>
      <c r="G673" s="2005"/>
      <c r="H673" s="2011"/>
      <c r="I673" s="2005"/>
      <c r="J673" s="2005"/>
      <c r="K673" s="2010"/>
      <c r="L673" s="2005"/>
      <c r="M673" s="2011"/>
      <c r="N673" s="2004"/>
      <c r="O673" s="1492"/>
      <c r="P673" s="2004"/>
      <c r="Q673" s="2004"/>
      <c r="R673" s="2004"/>
      <c r="S673" s="2004"/>
      <c r="T673" s="2004"/>
      <c r="U673" s="2004"/>
      <c r="V673" s="2004"/>
      <c r="W673" s="2004"/>
      <c r="X673" s="2004"/>
      <c r="Y673" s="2004"/>
      <c r="Z673" s="2004"/>
      <c r="AA673" s="2004"/>
      <c r="AB673" s="2004"/>
      <c r="AC673" s="2004"/>
      <c r="AD673" s="2004"/>
      <c r="AE673" s="2004"/>
      <c r="AF673" s="2004"/>
    </row>
    <row r="674" spans="1:32">
      <c r="A674" s="2245">
        <v>5308040</v>
      </c>
      <c r="B674" s="2004" t="s">
        <v>9772</v>
      </c>
      <c r="C674" s="1492" t="s">
        <v>12678</v>
      </c>
      <c r="D674" s="2047">
        <v>3000</v>
      </c>
      <c r="E674" s="2002">
        <v>231000</v>
      </c>
      <c r="F674" s="2002">
        <v>160000</v>
      </c>
      <c r="G674" s="2005" t="s">
        <v>25</v>
      </c>
      <c r="H674" s="2011">
        <v>43700</v>
      </c>
      <c r="I674" s="2005" t="s">
        <v>359</v>
      </c>
      <c r="J674" s="2005"/>
      <c r="K674" s="2010"/>
      <c r="L674" s="2005" t="s">
        <v>107</v>
      </c>
      <c r="M674" s="2011">
        <v>43727</v>
      </c>
      <c r="N674" s="2004" t="s">
        <v>728</v>
      </c>
      <c r="O674" s="2005"/>
      <c r="P674" s="2004"/>
      <c r="Q674" s="2004"/>
      <c r="R674" s="2004"/>
      <c r="S674" s="2004"/>
      <c r="T674" s="2004"/>
      <c r="U674" s="2004"/>
      <c r="V674" s="2004"/>
      <c r="W674" s="2004"/>
      <c r="X674" s="2004"/>
      <c r="Y674" s="2004"/>
      <c r="Z674" s="2004"/>
      <c r="AA674" s="2004"/>
      <c r="AB674" s="2004"/>
      <c r="AC674" s="2004"/>
      <c r="AD674" s="2004"/>
      <c r="AE674" s="2004"/>
      <c r="AF674" s="2004"/>
    </row>
    <row r="675" spans="1:32">
      <c r="A675" s="2043"/>
      <c r="B675" s="1440" t="s">
        <v>12677</v>
      </c>
      <c r="C675" s="1492"/>
      <c r="D675" s="1705">
        <v>300</v>
      </c>
      <c r="E675" s="2007"/>
      <c r="F675" s="2041"/>
      <c r="G675" s="2005"/>
      <c r="H675" s="2011"/>
      <c r="I675" s="2005"/>
      <c r="J675" s="2005"/>
      <c r="K675" s="2010"/>
      <c r="L675" s="2005"/>
      <c r="M675" s="2011"/>
      <c r="N675" s="2004"/>
      <c r="O675" s="2005"/>
      <c r="P675" s="2004"/>
      <c r="Q675" s="2004"/>
      <c r="R675" s="2004"/>
      <c r="S675" s="2004"/>
      <c r="T675" s="2004"/>
      <c r="U675" s="2004"/>
      <c r="V675" s="2004"/>
      <c r="W675" s="2004"/>
      <c r="X675" s="2004"/>
      <c r="Y675" s="2004"/>
      <c r="Z675" s="2004"/>
      <c r="AA675" s="2004"/>
      <c r="AB675" s="2004"/>
      <c r="AC675" s="2004"/>
      <c r="AD675" s="2004"/>
      <c r="AE675" s="2004"/>
      <c r="AF675" s="2004"/>
    </row>
    <row r="676" spans="1:32">
      <c r="A676" s="2043"/>
      <c r="B676" s="1440"/>
      <c r="C676" s="1492"/>
      <c r="D676" s="1705"/>
      <c r="E676" s="2007"/>
      <c r="F676" s="2041"/>
      <c r="G676" s="2005"/>
      <c r="H676" s="2011"/>
      <c r="I676" s="2005"/>
      <c r="J676" s="2005"/>
      <c r="K676" s="2010"/>
      <c r="L676" s="2005"/>
      <c r="M676" s="2011"/>
      <c r="N676" s="2004"/>
      <c r="O676" s="2005"/>
      <c r="P676" s="2004"/>
      <c r="Q676" s="2004"/>
      <c r="R676" s="2004"/>
      <c r="S676" s="2004"/>
      <c r="T676" s="2004"/>
      <c r="U676" s="2004"/>
      <c r="V676" s="2004"/>
      <c r="W676" s="2004"/>
      <c r="X676" s="2004"/>
      <c r="Y676" s="2004"/>
      <c r="Z676" s="2004"/>
      <c r="AA676" s="2004"/>
      <c r="AB676" s="2004"/>
      <c r="AC676" s="2004"/>
      <c r="AD676" s="2004"/>
      <c r="AE676" s="2004"/>
      <c r="AF676" s="2004"/>
    </row>
    <row r="677" spans="1:32">
      <c r="A677" s="2043"/>
      <c r="B677" s="1447" t="s">
        <v>12679</v>
      </c>
      <c r="C677" s="1492"/>
      <c r="D677" s="1705"/>
      <c r="E677" s="2007"/>
      <c r="F677" s="2041"/>
      <c r="G677" s="2005"/>
      <c r="H677" s="2011"/>
      <c r="I677" s="2005"/>
      <c r="J677" s="2005"/>
      <c r="K677" s="2010"/>
      <c r="L677" s="2005"/>
      <c r="M677" s="2011"/>
      <c r="N677" s="2004"/>
      <c r="O677" s="2005"/>
      <c r="P677" s="2004"/>
      <c r="Q677" s="2004"/>
      <c r="R677" s="2004"/>
      <c r="S677" s="2004"/>
      <c r="T677" s="2004"/>
      <c r="U677" s="2004"/>
      <c r="V677" s="2004"/>
      <c r="W677" s="2004"/>
      <c r="X677" s="2004"/>
      <c r="Y677" s="2004"/>
      <c r="Z677" s="2004"/>
      <c r="AA677" s="2004"/>
      <c r="AB677" s="2004"/>
      <c r="AC677" s="2004"/>
      <c r="AD677" s="2004"/>
      <c r="AE677" s="2004"/>
      <c r="AF677" s="2004"/>
    </row>
    <row r="678" spans="1:32">
      <c r="A678" s="2043"/>
      <c r="B678" s="1447" t="s">
        <v>731</v>
      </c>
      <c r="C678" s="1492"/>
      <c r="D678" s="1705"/>
      <c r="E678" s="2007"/>
      <c r="F678" s="2041"/>
      <c r="G678" s="2005"/>
      <c r="H678" s="2011"/>
      <c r="I678" s="2005"/>
      <c r="J678" s="2005"/>
      <c r="K678" s="2010"/>
      <c r="L678" s="2005"/>
      <c r="M678" s="2011"/>
      <c r="N678" s="2004"/>
      <c r="O678" s="2005"/>
      <c r="P678" s="2004"/>
      <c r="Q678" s="2004"/>
      <c r="R678" s="2004"/>
      <c r="S678" s="2004"/>
      <c r="T678" s="2004"/>
      <c r="U678" s="2004"/>
      <c r="V678" s="2004"/>
      <c r="W678" s="2004"/>
      <c r="X678" s="2004"/>
      <c r="Y678" s="2004"/>
      <c r="Z678" s="2004"/>
      <c r="AA678" s="2004"/>
      <c r="AB678" s="2004"/>
      <c r="AC678" s="2004"/>
      <c r="AD678" s="2004"/>
      <c r="AE678" s="2004"/>
      <c r="AF678" s="2004"/>
    </row>
    <row r="679" spans="1:32">
      <c r="A679" s="2043"/>
      <c r="B679" s="1440"/>
      <c r="C679" s="1492"/>
      <c r="D679" s="1705"/>
      <c r="E679" s="2007"/>
      <c r="F679" s="2041"/>
      <c r="G679" s="2005"/>
      <c r="H679" s="2011"/>
      <c r="I679" s="2005"/>
      <c r="J679" s="2005"/>
      <c r="K679" s="2010"/>
      <c r="L679" s="2005"/>
      <c r="M679" s="2011"/>
      <c r="N679" s="2004"/>
      <c r="O679" s="2005"/>
      <c r="P679" s="2004"/>
      <c r="Q679" s="2004"/>
      <c r="R679" s="2004"/>
      <c r="S679" s="2004"/>
      <c r="T679" s="2004"/>
      <c r="U679" s="2004"/>
      <c r="V679" s="2004"/>
      <c r="W679" s="2004"/>
      <c r="X679" s="2004"/>
      <c r="Y679" s="2004"/>
      <c r="Z679" s="2004"/>
      <c r="AA679" s="2004"/>
      <c r="AB679" s="2004"/>
      <c r="AC679" s="2004"/>
      <c r="AD679" s="2004"/>
      <c r="AE679" s="2004"/>
      <c r="AF679" s="2004"/>
    </row>
    <row r="680" spans="1:32" s="497" customFormat="1">
      <c r="A680" s="2250"/>
      <c r="B680" s="1925"/>
      <c r="C680" s="1926"/>
      <c r="D680" s="1927"/>
      <c r="E680" s="2017"/>
      <c r="F680" s="2088"/>
      <c r="G680" s="2019"/>
      <c r="H680" s="2022"/>
      <c r="I680" s="2019"/>
      <c r="J680" s="2019"/>
      <c r="K680" s="2021"/>
      <c r="L680" s="2019"/>
      <c r="M680" s="2022"/>
      <c r="N680" s="2023"/>
      <c r="O680" s="2019"/>
      <c r="P680" s="2023"/>
      <c r="Q680" s="2023"/>
      <c r="R680" s="2023"/>
      <c r="S680" s="2023"/>
      <c r="T680" s="2023"/>
      <c r="U680" s="2023"/>
      <c r="V680" s="2023"/>
      <c r="W680" s="2023"/>
      <c r="X680" s="2023"/>
      <c r="Y680" s="2023"/>
      <c r="Z680" s="2023"/>
      <c r="AA680" s="2023"/>
      <c r="AB680" s="2023"/>
      <c r="AC680" s="2023"/>
      <c r="AD680" s="2023"/>
      <c r="AE680" s="2023"/>
      <c r="AF680" s="2023"/>
    </row>
    <row r="681" spans="1:32">
      <c r="A681" s="1737" t="s">
        <v>12680</v>
      </c>
      <c r="B681" s="2004"/>
      <c r="C681" s="1693" t="s">
        <v>12669</v>
      </c>
      <c r="D681" s="2047"/>
      <c r="E681" s="2007"/>
      <c r="F681" s="2041"/>
      <c r="G681" s="2005"/>
      <c r="H681" s="2011"/>
      <c r="I681" s="2005"/>
      <c r="J681" s="2005"/>
      <c r="K681" s="2010"/>
      <c r="L681" s="2005"/>
      <c r="M681" s="2011"/>
      <c r="N681" s="2004"/>
      <c r="O681" s="2005"/>
      <c r="P681" s="2004"/>
      <c r="Q681" s="2004"/>
      <c r="R681" s="2004"/>
      <c r="S681" s="2004"/>
      <c r="T681" s="2004"/>
      <c r="U681" s="2004"/>
      <c r="V681" s="2004"/>
      <c r="W681" s="2004"/>
      <c r="X681" s="2004"/>
      <c r="Y681" s="2004"/>
      <c r="Z681" s="2004"/>
      <c r="AA681" s="2004"/>
      <c r="AB681" s="2004"/>
      <c r="AC681" s="2004"/>
      <c r="AD681" s="2004"/>
      <c r="AE681" s="2004"/>
      <c r="AF681" s="2004"/>
    </row>
    <row r="682" spans="1:32">
      <c r="A682" s="1579">
        <v>5307040</v>
      </c>
      <c r="B682" s="2042" t="s">
        <v>12163</v>
      </c>
      <c r="C682" s="1492" t="s">
        <v>12681</v>
      </c>
      <c r="D682" s="2047">
        <v>3200</v>
      </c>
      <c r="E682" s="2002">
        <v>258000</v>
      </c>
      <c r="F682" s="2002">
        <v>158000</v>
      </c>
      <c r="G682" s="2005" t="s">
        <v>64</v>
      </c>
      <c r="H682" s="2011">
        <v>43662</v>
      </c>
      <c r="I682" s="2005" t="s">
        <v>334</v>
      </c>
      <c r="J682" s="1099" t="s">
        <v>449</v>
      </c>
      <c r="K682" s="2010"/>
      <c r="L682" s="2005" t="s">
        <v>67</v>
      </c>
      <c r="M682" s="2011">
        <v>43753</v>
      </c>
      <c r="N682" s="2004" t="s">
        <v>728</v>
      </c>
      <c r="O682" s="2005"/>
      <c r="P682" s="1626" t="s">
        <v>12682</v>
      </c>
      <c r="Q682" s="2004"/>
      <c r="R682" s="2004"/>
      <c r="S682" s="2004"/>
      <c r="T682" s="2004"/>
      <c r="U682" s="2004"/>
      <c r="V682" s="2004"/>
      <c r="W682" s="2004"/>
      <c r="X682" s="2004"/>
      <c r="Y682" s="2004"/>
      <c r="Z682" s="2004"/>
      <c r="AA682" s="2004"/>
      <c r="AB682" s="2004"/>
      <c r="AC682" s="2004"/>
      <c r="AD682" s="2004"/>
      <c r="AE682" s="2004"/>
      <c r="AF682" s="2004"/>
    </row>
    <row r="683" spans="1:32">
      <c r="A683" s="2043"/>
      <c r="B683" s="1447" t="s">
        <v>12683</v>
      </c>
      <c r="C683" s="1524" t="s">
        <v>12496</v>
      </c>
      <c r="D683" s="2246">
        <v>200</v>
      </c>
      <c r="E683" s="2007"/>
      <c r="F683" s="2041"/>
      <c r="G683" s="2005"/>
      <c r="H683" s="2011"/>
      <c r="I683" s="2005"/>
      <c r="J683" s="2005"/>
      <c r="K683" s="2010"/>
      <c r="L683" s="2005"/>
      <c r="M683" s="2011"/>
      <c r="N683" s="2004"/>
      <c r="O683" s="2005"/>
      <c r="P683" s="2004"/>
      <c r="Q683" s="2004"/>
      <c r="R683" s="2004"/>
      <c r="S683" s="2004"/>
      <c r="T683" s="2004"/>
      <c r="U683" s="2004"/>
      <c r="V683" s="2004"/>
      <c r="W683" s="2004"/>
      <c r="X683" s="2004"/>
      <c r="Y683" s="2004"/>
      <c r="Z683" s="2004"/>
      <c r="AA683" s="2004"/>
      <c r="AB683" s="2004"/>
      <c r="AC683" s="2004"/>
      <c r="AD683" s="2004"/>
      <c r="AE683" s="2004"/>
      <c r="AF683" s="2004"/>
    </row>
    <row r="684" spans="1:32">
      <c r="A684" s="2043"/>
      <c r="B684" s="2042" t="s">
        <v>12684</v>
      </c>
      <c r="C684" s="1440"/>
      <c r="D684" s="1705">
        <v>150</v>
      </c>
      <c r="E684" s="2007"/>
      <c r="F684" s="2041"/>
      <c r="G684" s="2005"/>
      <c r="H684" s="2011"/>
      <c r="I684" s="2005"/>
      <c r="J684" s="2005"/>
      <c r="K684" s="2010"/>
      <c r="L684" s="2005"/>
      <c r="M684" s="2011"/>
      <c r="N684" s="2004"/>
      <c r="O684" s="2005"/>
      <c r="P684" s="2004"/>
      <c r="Q684" s="2004"/>
      <c r="R684" s="2004"/>
      <c r="S684" s="2004"/>
      <c r="T684" s="2004"/>
      <c r="U684" s="2004"/>
      <c r="V684" s="2004"/>
      <c r="W684" s="2004"/>
      <c r="X684" s="2004"/>
      <c r="Y684" s="2004"/>
      <c r="Z684" s="2004"/>
      <c r="AA684" s="2004"/>
      <c r="AB684" s="2004"/>
      <c r="AC684" s="2004"/>
      <c r="AD684" s="2004"/>
      <c r="AE684" s="2004"/>
      <c r="AF684" s="2004"/>
    </row>
    <row r="685" spans="1:32">
      <c r="A685" s="2043"/>
      <c r="B685" s="1440"/>
      <c r="C685" s="1492"/>
      <c r="D685" s="1705"/>
      <c r="E685" s="2007"/>
      <c r="F685" s="2041"/>
      <c r="G685" s="2005"/>
      <c r="H685" s="2011"/>
      <c r="I685" s="2005"/>
      <c r="J685" s="2005"/>
      <c r="K685" s="2010"/>
      <c r="L685" s="2005"/>
      <c r="M685" s="2011"/>
      <c r="N685" s="2004"/>
      <c r="O685" s="2005"/>
      <c r="P685" s="2004"/>
      <c r="Q685" s="2004"/>
      <c r="R685" s="2004"/>
      <c r="S685" s="2004"/>
      <c r="T685" s="2004"/>
      <c r="U685" s="2004"/>
      <c r="V685" s="2004"/>
      <c r="W685" s="2004"/>
      <c r="X685" s="2004"/>
      <c r="Y685" s="2004"/>
      <c r="Z685" s="2004"/>
      <c r="AA685" s="2004"/>
      <c r="AB685" s="2004"/>
      <c r="AC685" s="2004"/>
      <c r="AD685" s="2004"/>
      <c r="AE685" s="2004"/>
      <c r="AF685" s="2004"/>
    </row>
    <row r="686" spans="1:32">
      <c r="A686" s="1737" t="s">
        <v>12680</v>
      </c>
      <c r="B686" s="2004"/>
      <c r="C686" s="1693" t="s">
        <v>12685</v>
      </c>
      <c r="D686" s="1705"/>
      <c r="E686" s="2007"/>
      <c r="F686" s="2041"/>
      <c r="G686" s="2005"/>
      <c r="H686" s="2011"/>
      <c r="I686" s="2005"/>
      <c r="J686" s="2005"/>
      <c r="K686" s="2010"/>
      <c r="L686" s="2005"/>
      <c r="M686" s="2011"/>
      <c r="N686" s="2004"/>
      <c r="O686" s="2005"/>
      <c r="P686" s="2004"/>
      <c r="Q686" s="2004"/>
      <c r="R686" s="2004"/>
      <c r="S686" s="2004"/>
      <c r="T686" s="2004"/>
      <c r="U686" s="2004"/>
      <c r="V686" s="2004"/>
      <c r="W686" s="2004"/>
      <c r="X686" s="2004"/>
      <c r="Y686" s="2004"/>
      <c r="Z686" s="2004"/>
      <c r="AA686" s="2004"/>
      <c r="AB686" s="2004"/>
      <c r="AC686" s="2004"/>
      <c r="AD686" s="2004"/>
      <c r="AE686" s="2004"/>
      <c r="AF686" s="2004"/>
    </row>
    <row r="687" spans="1:32" s="1691" customFormat="1">
      <c r="A687" s="2245">
        <v>5308041</v>
      </c>
      <c r="B687" s="1440" t="s">
        <v>12460</v>
      </c>
      <c r="C687" s="2043" t="s">
        <v>12686</v>
      </c>
      <c r="D687" s="2025">
        <v>2800</v>
      </c>
      <c r="E687" s="2002">
        <v>237000</v>
      </c>
      <c r="F687" s="2002">
        <v>142000</v>
      </c>
      <c r="G687" s="2005" t="s">
        <v>25</v>
      </c>
      <c r="H687" s="2011">
        <v>43701</v>
      </c>
      <c r="I687" s="2005" t="s">
        <v>394</v>
      </c>
      <c r="J687" s="2005"/>
      <c r="K687" s="2010"/>
      <c r="L687" s="2005" t="s">
        <v>67</v>
      </c>
      <c r="M687" s="2011">
        <v>43753</v>
      </c>
      <c r="N687" s="2004" t="s">
        <v>728</v>
      </c>
      <c r="O687" s="2238" t="s">
        <v>12687</v>
      </c>
      <c r="P687" s="2004"/>
      <c r="Q687" s="2004"/>
      <c r="R687" s="2004"/>
      <c r="S687" s="2004"/>
      <c r="T687" s="2004"/>
      <c r="U687" s="2004"/>
      <c r="V687" s="2004"/>
      <c r="W687" s="2004"/>
      <c r="X687" s="2004"/>
      <c r="Y687" s="2004"/>
      <c r="Z687" s="2004"/>
      <c r="AA687" s="2004"/>
      <c r="AB687" s="2004"/>
      <c r="AC687" s="2004"/>
      <c r="AD687" s="2004"/>
      <c r="AE687" s="2004"/>
      <c r="AF687" s="2004"/>
    </row>
    <row r="688" spans="1:32">
      <c r="A688" s="2043"/>
      <c r="B688" s="1440"/>
      <c r="C688" s="1492"/>
      <c r="D688" s="1705"/>
      <c r="E688" s="2007"/>
      <c r="F688" s="2041"/>
      <c r="G688" s="2005"/>
      <c r="H688" s="2011"/>
      <c r="I688" s="2005"/>
      <c r="J688" s="2005"/>
      <c r="K688" s="2010"/>
      <c r="L688" s="2005"/>
      <c r="M688" s="2011"/>
      <c r="N688" s="2004"/>
      <c r="O688" s="2005"/>
      <c r="P688" s="2004"/>
      <c r="Q688" s="2004"/>
      <c r="R688" s="2004"/>
      <c r="S688" s="2004"/>
      <c r="T688" s="2004"/>
      <c r="U688" s="2004"/>
      <c r="V688" s="2004"/>
      <c r="W688" s="2004"/>
      <c r="X688" s="2004"/>
      <c r="Y688" s="2004"/>
      <c r="Z688" s="2004"/>
      <c r="AA688" s="2004"/>
      <c r="AB688" s="2004"/>
      <c r="AC688" s="2004"/>
      <c r="AD688" s="2004"/>
      <c r="AE688" s="2004"/>
      <c r="AF688" s="2004"/>
    </row>
    <row r="689" spans="1:32" s="1691" customFormat="1">
      <c r="A689" s="1737" t="s">
        <v>10729</v>
      </c>
      <c r="B689" s="1440"/>
      <c r="C689" s="2043"/>
      <c r="D689" s="2025"/>
      <c r="E689" s="2002"/>
      <c r="F689" s="2002"/>
      <c r="G689" s="2005"/>
      <c r="H689" s="2011"/>
      <c r="I689" s="2005"/>
      <c r="J689" s="2005"/>
      <c r="K689" s="2010"/>
      <c r="L689" s="2005"/>
      <c r="M689" s="2011"/>
      <c r="N689" s="2004"/>
      <c r="O689" s="2005"/>
      <c r="P689" s="2004"/>
      <c r="Q689" s="2004"/>
      <c r="R689" s="2004"/>
      <c r="S689" s="2004"/>
      <c r="T689" s="2004"/>
      <c r="U689" s="2004"/>
      <c r="V689" s="2004"/>
      <c r="W689" s="2004"/>
      <c r="X689" s="2004"/>
      <c r="Y689" s="2004"/>
      <c r="Z689" s="2004"/>
      <c r="AA689" s="2004"/>
      <c r="AB689" s="2004"/>
      <c r="AC689" s="2004"/>
      <c r="AD689" s="2004"/>
      <c r="AE689" s="2004"/>
      <c r="AF689" s="2004"/>
    </row>
    <row r="690" spans="1:32" s="1691" customFormat="1">
      <c r="A690" s="2245">
        <v>5308042</v>
      </c>
      <c r="B690" s="1440" t="s">
        <v>12460</v>
      </c>
      <c r="C690" s="2043" t="s">
        <v>12688</v>
      </c>
      <c r="D690" s="2025">
        <v>3000</v>
      </c>
      <c r="E690" s="2002">
        <v>258000</v>
      </c>
      <c r="F690" s="2002">
        <v>163000</v>
      </c>
      <c r="G690" s="2005" t="s">
        <v>25</v>
      </c>
      <c r="H690" s="2011">
        <v>43336</v>
      </c>
      <c r="I690" s="2005" t="s">
        <v>317</v>
      </c>
      <c r="J690" s="2005"/>
      <c r="K690" s="2010"/>
      <c r="L690" s="2005" t="s">
        <v>107</v>
      </c>
      <c r="M690" s="2011">
        <v>43757</v>
      </c>
      <c r="N690" s="2004" t="s">
        <v>728</v>
      </c>
      <c r="O690" s="2005"/>
      <c r="P690" s="2004"/>
      <c r="Q690" s="2004"/>
      <c r="R690" s="2004"/>
      <c r="S690" s="2004"/>
      <c r="T690" s="2004"/>
      <c r="U690" s="2004"/>
      <c r="V690" s="2004"/>
      <c r="W690" s="2004"/>
      <c r="X690" s="2004"/>
      <c r="Y690" s="2004"/>
      <c r="Z690" s="2004"/>
      <c r="AA690" s="2004"/>
      <c r="AB690" s="2004"/>
      <c r="AC690" s="2004"/>
      <c r="AD690" s="2004"/>
      <c r="AE690" s="2004"/>
      <c r="AF690" s="2004"/>
    </row>
    <row r="691" spans="1:32" s="1691" customFormat="1">
      <c r="A691" s="2245">
        <v>5308046</v>
      </c>
      <c r="B691" s="1440" t="s">
        <v>12437</v>
      </c>
      <c r="C691" s="2043" t="s">
        <v>12689</v>
      </c>
      <c r="D691" s="2025">
        <v>3850</v>
      </c>
      <c r="E691" s="2002">
        <v>341000</v>
      </c>
      <c r="F691" s="2002">
        <v>245000</v>
      </c>
      <c r="G691" s="2005" t="s">
        <v>25</v>
      </c>
      <c r="H691" s="2011">
        <v>43701</v>
      </c>
      <c r="I691" s="2005" t="s">
        <v>2007</v>
      </c>
      <c r="J691" s="2005"/>
      <c r="K691" s="2010"/>
      <c r="L691" s="2005" t="s">
        <v>107</v>
      </c>
      <c r="M691" s="2011">
        <v>43757</v>
      </c>
      <c r="N691" s="2004" t="s">
        <v>728</v>
      </c>
      <c r="O691" s="2005"/>
      <c r="P691" s="2004"/>
      <c r="Q691" s="2004"/>
      <c r="R691" s="2004"/>
      <c r="S691" s="2004"/>
      <c r="T691" s="2004"/>
      <c r="U691" s="2004"/>
      <c r="V691" s="2004"/>
      <c r="W691" s="2004"/>
      <c r="X691" s="2004"/>
      <c r="Y691" s="2004"/>
      <c r="Z691" s="2004"/>
      <c r="AA691" s="2004"/>
      <c r="AB691" s="2004"/>
      <c r="AC691" s="2004"/>
      <c r="AD691" s="2004"/>
      <c r="AE691" s="2004"/>
      <c r="AF691" s="2004"/>
    </row>
    <row r="692" spans="1:32">
      <c r="A692" s="2043"/>
      <c r="B692" s="1440"/>
      <c r="C692" s="1492"/>
      <c r="D692" s="1705"/>
      <c r="E692" s="2007"/>
      <c r="F692" s="2041"/>
      <c r="G692" s="2005"/>
      <c r="H692" s="2011"/>
      <c r="I692" s="2005"/>
      <c r="J692" s="2005"/>
      <c r="K692" s="2010"/>
      <c r="L692" s="2005"/>
      <c r="M692" s="2011"/>
      <c r="N692" s="2004"/>
      <c r="O692" s="2005"/>
      <c r="P692" s="2004"/>
      <c r="Q692" s="2004"/>
      <c r="R692" s="2004"/>
      <c r="S692" s="2004"/>
      <c r="T692" s="2004"/>
      <c r="U692" s="2004"/>
      <c r="V692" s="2004"/>
      <c r="W692" s="2004"/>
      <c r="X692" s="2004"/>
      <c r="Y692" s="2004"/>
      <c r="Z692" s="2004"/>
      <c r="AA692" s="2004"/>
      <c r="AB692" s="2004"/>
      <c r="AC692" s="2004"/>
      <c r="AD692" s="2004"/>
      <c r="AE692" s="2004"/>
      <c r="AF692" s="2004"/>
    </row>
    <row r="693" spans="1:32">
      <c r="A693" s="1737" t="s">
        <v>10729</v>
      </c>
      <c r="B693" s="1440"/>
      <c r="C693" s="104" t="s">
        <v>12690</v>
      </c>
      <c r="D693" s="1705"/>
      <c r="E693" s="2007"/>
      <c r="F693" s="2041"/>
      <c r="G693" s="2005"/>
      <c r="H693" s="2011"/>
      <c r="I693" s="2005"/>
      <c r="J693" s="2005"/>
      <c r="K693" s="2010"/>
      <c r="L693" s="2005"/>
      <c r="M693" s="2011"/>
      <c r="N693" s="2004"/>
      <c r="O693" s="2005"/>
      <c r="P693" s="2004"/>
      <c r="Q693" s="2004"/>
      <c r="R693" s="2004"/>
      <c r="S693" s="2004"/>
      <c r="T693" s="2004"/>
      <c r="U693" s="2004"/>
      <c r="V693" s="2004"/>
      <c r="W693" s="2004"/>
      <c r="X693" s="2004"/>
      <c r="Y693" s="2004"/>
      <c r="Z693" s="2004"/>
      <c r="AA693" s="2004"/>
      <c r="AB693" s="2004"/>
      <c r="AC693" s="2004"/>
      <c r="AD693" s="2004"/>
      <c r="AE693" s="2004"/>
      <c r="AF693" s="2004"/>
    </row>
    <row r="694" spans="1:32" s="1722" customFormat="1">
      <c r="A694" s="2245">
        <v>5309040</v>
      </c>
      <c r="B694" s="2004" t="s">
        <v>9772</v>
      </c>
      <c r="C694" s="1492" t="s">
        <v>12691</v>
      </c>
      <c r="D694" s="2025">
        <v>2900</v>
      </c>
      <c r="E694" s="2002">
        <v>248000</v>
      </c>
      <c r="F694" s="2002">
        <v>150000</v>
      </c>
      <c r="G694" s="2005" t="s">
        <v>25</v>
      </c>
      <c r="H694" s="2011">
        <v>43720</v>
      </c>
      <c r="I694" s="2005" t="s">
        <v>100</v>
      </c>
      <c r="J694" s="2005"/>
      <c r="K694" s="2010"/>
      <c r="L694" s="2005" t="s">
        <v>107</v>
      </c>
      <c r="M694" s="2011">
        <v>43757</v>
      </c>
      <c r="N694" s="2004" t="s">
        <v>728</v>
      </c>
      <c r="O694" s="2005"/>
      <c r="P694" s="2004"/>
      <c r="Q694" s="2004"/>
      <c r="R694" s="2004"/>
      <c r="S694" s="2004"/>
      <c r="T694" s="2004"/>
      <c r="U694" s="2004"/>
      <c r="V694" s="2004"/>
      <c r="W694" s="2004"/>
      <c r="X694" s="2004"/>
      <c r="Y694" s="2004"/>
      <c r="Z694" s="2004"/>
      <c r="AA694" s="2004"/>
      <c r="AB694" s="2004"/>
      <c r="AC694" s="2004"/>
      <c r="AD694" s="2004"/>
      <c r="AE694" s="2004"/>
      <c r="AF694" s="2004"/>
    </row>
    <row r="695" spans="1:32">
      <c r="A695" s="2043"/>
      <c r="B695" s="1440"/>
      <c r="C695" s="1492"/>
      <c r="D695" s="1705"/>
      <c r="E695" s="2007"/>
      <c r="F695" s="2041"/>
      <c r="G695" s="2005"/>
      <c r="H695" s="2011"/>
      <c r="I695" s="2005"/>
      <c r="J695" s="2005"/>
      <c r="K695" s="2010"/>
      <c r="L695" s="2005"/>
      <c r="M695" s="2011"/>
      <c r="N695" s="2004"/>
      <c r="O695" s="2005"/>
      <c r="P695" s="2004"/>
      <c r="Q695" s="2004"/>
      <c r="R695" s="2004"/>
      <c r="S695" s="2004"/>
      <c r="T695" s="2004"/>
      <c r="U695" s="2004"/>
      <c r="V695" s="2004"/>
      <c r="W695" s="2004"/>
      <c r="X695" s="2004"/>
      <c r="Y695" s="2004"/>
      <c r="Z695" s="2004"/>
      <c r="AA695" s="2004"/>
      <c r="AB695" s="2004"/>
      <c r="AC695" s="2004"/>
      <c r="AD695" s="2004"/>
      <c r="AE695" s="2004"/>
      <c r="AF695" s="2004"/>
    </row>
    <row r="696" spans="1:32">
      <c r="A696" s="2043"/>
      <c r="B696" s="1440"/>
      <c r="C696" s="1492"/>
      <c r="D696" s="1705"/>
      <c r="E696" s="2007"/>
      <c r="F696" s="2041"/>
      <c r="G696" s="2005"/>
      <c r="H696" s="2011"/>
      <c r="I696" s="2005"/>
      <c r="J696" s="2005"/>
      <c r="K696" s="2010"/>
      <c r="L696" s="2005"/>
      <c r="M696" s="2011"/>
      <c r="N696" s="2004"/>
      <c r="O696" s="2005"/>
      <c r="P696" s="2004"/>
      <c r="Q696" s="2004"/>
      <c r="R696" s="2004"/>
      <c r="S696" s="2004"/>
      <c r="T696" s="2004"/>
      <c r="U696" s="2004"/>
      <c r="V696" s="2004"/>
      <c r="W696" s="2004"/>
      <c r="X696" s="2004"/>
      <c r="Y696" s="2004"/>
      <c r="Z696" s="2004"/>
      <c r="AA696" s="2004"/>
      <c r="AB696" s="2004"/>
      <c r="AC696" s="2004"/>
      <c r="AD696" s="2004"/>
      <c r="AE696" s="2004"/>
      <c r="AF696" s="2004"/>
    </row>
    <row r="697" spans="1:32">
      <c r="A697" s="2043"/>
      <c r="B697" s="1447" t="s">
        <v>12692</v>
      </c>
      <c r="C697" s="1492"/>
      <c r="D697" s="2047"/>
      <c r="E697" s="2007"/>
      <c r="F697" s="2041"/>
      <c r="G697" s="2005"/>
      <c r="H697" s="2011"/>
      <c r="I697" s="2005"/>
      <c r="J697" s="2005"/>
      <c r="K697" s="2010"/>
      <c r="L697" s="2005"/>
      <c r="M697" s="2011"/>
      <c r="N697" s="2004"/>
      <c r="O697" s="2005"/>
      <c r="P697" s="2004"/>
      <c r="Q697" s="2004"/>
      <c r="R697" s="2004"/>
      <c r="S697" s="2004"/>
      <c r="T697" s="2004"/>
      <c r="U697" s="2004"/>
      <c r="V697" s="2004"/>
      <c r="W697" s="2004"/>
      <c r="X697" s="2004"/>
      <c r="Y697" s="2004"/>
      <c r="Z697" s="2004"/>
      <c r="AA697" s="2004"/>
      <c r="AB697" s="2004"/>
      <c r="AC697" s="2004"/>
      <c r="AD697" s="2004"/>
      <c r="AE697" s="2004"/>
      <c r="AF697" s="2004"/>
    </row>
    <row r="698" spans="1:32">
      <c r="A698" s="2005"/>
      <c r="B698" s="1447" t="s">
        <v>731</v>
      </c>
      <c r="C698" s="1492"/>
      <c r="D698" s="2025"/>
      <c r="E698" s="2007"/>
      <c r="F698" s="2041"/>
      <c r="G698" s="2005"/>
      <c r="H698" s="2011"/>
      <c r="I698" s="2005"/>
      <c r="J698" s="2005"/>
      <c r="K698" s="2010"/>
      <c r="L698" s="2005"/>
      <c r="M698" s="2011"/>
      <c r="N698" s="2004"/>
      <c r="O698" s="2005"/>
      <c r="P698" s="2004"/>
      <c r="Q698" s="2004"/>
      <c r="R698" s="2004"/>
      <c r="S698" s="2004"/>
      <c r="T698" s="2004"/>
      <c r="U698" s="2004"/>
      <c r="V698" s="2004"/>
      <c r="W698" s="2004"/>
      <c r="X698" s="2004"/>
      <c r="Y698" s="2004"/>
      <c r="Z698" s="2004"/>
      <c r="AA698" s="2004"/>
      <c r="AB698" s="2004"/>
      <c r="AC698" s="2004"/>
      <c r="AD698" s="2004"/>
      <c r="AE698" s="2004"/>
      <c r="AF698" s="2004"/>
    </row>
    <row r="699" spans="1:32">
      <c r="A699" s="2005"/>
      <c r="B699" s="2042"/>
      <c r="C699" s="1492"/>
      <c r="D699" s="2025"/>
      <c r="E699" s="2007"/>
      <c r="F699" s="2041"/>
      <c r="G699" s="2005"/>
      <c r="H699" s="2011"/>
      <c r="I699" s="2005"/>
      <c r="J699" s="2005"/>
      <c r="K699" s="2010"/>
      <c r="L699" s="2005"/>
      <c r="M699" s="2011"/>
      <c r="N699" s="2004"/>
      <c r="O699" s="2005"/>
      <c r="P699" s="2004"/>
      <c r="Q699" s="2004"/>
      <c r="R699" s="2004"/>
      <c r="S699" s="2004"/>
      <c r="T699" s="2004"/>
      <c r="U699" s="2004"/>
      <c r="V699" s="2004"/>
      <c r="W699" s="2004"/>
      <c r="X699" s="2004"/>
      <c r="Y699" s="2004"/>
      <c r="Z699" s="2004"/>
      <c r="AA699" s="2004"/>
      <c r="AB699" s="2004"/>
      <c r="AC699" s="2004"/>
      <c r="AD699" s="2004"/>
      <c r="AE699" s="2004"/>
      <c r="AF699" s="2004"/>
    </row>
    <row r="700" spans="1:32">
      <c r="A700" s="2005"/>
      <c r="B700" s="2004"/>
      <c r="C700" s="1492"/>
      <c r="D700" s="2025"/>
      <c r="E700" s="2007"/>
      <c r="F700" s="2041"/>
      <c r="G700" s="2005"/>
      <c r="H700" s="2011"/>
      <c r="I700" s="2005"/>
      <c r="J700" s="2005"/>
      <c r="K700" s="2010"/>
      <c r="L700" s="2005"/>
      <c r="M700" s="2011"/>
      <c r="N700" s="2004"/>
      <c r="O700" s="2005"/>
      <c r="P700" s="2004"/>
      <c r="Q700" s="2004"/>
      <c r="R700" s="2004"/>
      <c r="S700" s="2004"/>
      <c r="T700" s="2004"/>
      <c r="U700" s="2004"/>
      <c r="V700" s="2004"/>
      <c r="W700" s="2004"/>
      <c r="X700" s="2004"/>
      <c r="Y700" s="2004"/>
      <c r="Z700" s="2004"/>
      <c r="AA700" s="2004"/>
      <c r="AB700" s="2004"/>
      <c r="AC700" s="2004"/>
      <c r="AD700" s="2004"/>
      <c r="AE700" s="2004"/>
      <c r="AF700" s="2004"/>
    </row>
    <row r="701" spans="1:32" s="497" customFormat="1">
      <c r="A701" s="2019"/>
      <c r="B701" s="2023"/>
      <c r="C701" s="1926"/>
      <c r="D701" s="2226"/>
      <c r="E701" s="2017"/>
      <c r="F701" s="2088"/>
      <c r="G701" s="2019"/>
      <c r="H701" s="2022"/>
      <c r="I701" s="2019"/>
      <c r="J701" s="2019"/>
      <c r="K701" s="2021"/>
      <c r="L701" s="2019"/>
      <c r="M701" s="2022"/>
      <c r="N701" s="2023"/>
      <c r="O701" s="2019"/>
      <c r="P701" s="2023"/>
      <c r="Q701" s="2023"/>
      <c r="R701" s="2023"/>
      <c r="S701" s="2023"/>
      <c r="T701" s="2023"/>
      <c r="U701" s="2023"/>
      <c r="V701" s="2023"/>
      <c r="W701" s="2023"/>
      <c r="X701" s="2023"/>
      <c r="Y701" s="2023"/>
      <c r="Z701" s="2023"/>
      <c r="AA701" s="2023"/>
      <c r="AB701" s="2023"/>
      <c r="AC701" s="2023"/>
      <c r="AD701" s="2023"/>
      <c r="AE701" s="2023"/>
      <c r="AF701" s="2023"/>
    </row>
    <row r="702" spans="1:32">
      <c r="A702" s="1684" t="s">
        <v>835</v>
      </c>
      <c r="B702" s="2004"/>
      <c r="C702" s="1693" t="s">
        <v>12685</v>
      </c>
      <c r="D702" s="2025"/>
      <c r="E702" s="2007"/>
      <c r="F702" s="2041"/>
      <c r="G702" s="2005"/>
      <c r="H702" s="2011"/>
      <c r="I702" s="2005"/>
      <c r="J702" s="2005"/>
      <c r="K702" s="2010"/>
      <c r="L702" s="2005"/>
      <c r="M702" s="2011"/>
      <c r="N702" s="2004"/>
      <c r="O702" s="2043"/>
      <c r="P702" s="2004"/>
      <c r="Q702" s="2004"/>
      <c r="R702" s="2004"/>
      <c r="S702" s="2004"/>
      <c r="T702" s="2004"/>
      <c r="U702" s="2004"/>
      <c r="V702" s="2004"/>
      <c r="W702" s="2004"/>
      <c r="X702" s="2004"/>
      <c r="Y702" s="2004"/>
      <c r="Z702" s="2004"/>
      <c r="AA702" s="2004"/>
      <c r="AB702" s="2004"/>
      <c r="AC702" s="2004"/>
      <c r="AD702" s="2004"/>
      <c r="AE702" s="2004"/>
      <c r="AF702" s="2004"/>
    </row>
    <row r="703" spans="1:32" s="1691" customFormat="1">
      <c r="A703" s="2098">
        <v>5308047</v>
      </c>
      <c r="B703" s="1440" t="s">
        <v>12437</v>
      </c>
      <c r="C703" s="2043" t="s">
        <v>12693</v>
      </c>
      <c r="D703" s="2025">
        <v>3750</v>
      </c>
      <c r="E703" s="2002">
        <v>331000</v>
      </c>
      <c r="F703" s="2002">
        <v>234000</v>
      </c>
      <c r="G703" s="2005" t="s">
        <v>64</v>
      </c>
      <c r="H703" s="2011">
        <v>43701</v>
      </c>
      <c r="I703" s="2005" t="s">
        <v>66</v>
      </c>
      <c r="J703" s="2005"/>
      <c r="K703" s="2010"/>
      <c r="L703" s="2005" t="s">
        <v>67</v>
      </c>
      <c r="M703" s="2011">
        <v>43786</v>
      </c>
      <c r="N703" s="2004" t="s">
        <v>728</v>
      </c>
      <c r="O703" s="1579"/>
      <c r="P703" s="2004"/>
      <c r="Q703" s="2004"/>
      <c r="R703" s="2004"/>
      <c r="S703" s="2004"/>
      <c r="T703" s="2004"/>
      <c r="U703" s="2004"/>
      <c r="V703" s="2004"/>
      <c r="W703" s="2004"/>
      <c r="X703" s="2004"/>
      <c r="Y703" s="2004"/>
      <c r="Z703" s="2004"/>
      <c r="AA703" s="2004"/>
      <c r="AB703" s="2004"/>
      <c r="AC703" s="2004"/>
      <c r="AD703" s="2004"/>
      <c r="AE703" s="2004"/>
      <c r="AF703" s="2004"/>
    </row>
    <row r="704" spans="1:32" s="1691" customFormat="1">
      <c r="A704" s="2098">
        <v>5308056</v>
      </c>
      <c r="B704" s="2042" t="s">
        <v>9497</v>
      </c>
      <c r="C704" s="2043" t="s">
        <v>12694</v>
      </c>
      <c r="D704" s="2025">
        <v>2450</v>
      </c>
      <c r="E704" s="2002">
        <v>196000</v>
      </c>
      <c r="F704" s="2002">
        <v>102000</v>
      </c>
      <c r="G704" s="2005" t="s">
        <v>25</v>
      </c>
      <c r="H704" s="2011">
        <v>43705</v>
      </c>
      <c r="I704" s="2005" t="s">
        <v>355</v>
      </c>
      <c r="J704" s="2005"/>
      <c r="K704" s="2010"/>
      <c r="L704" s="2005" t="s">
        <v>67</v>
      </c>
      <c r="M704" s="2011">
        <v>43786</v>
      </c>
      <c r="N704" s="2004" t="s">
        <v>728</v>
      </c>
      <c r="O704" s="1155" t="s">
        <v>12695</v>
      </c>
      <c r="P704" s="2004"/>
      <c r="Q704" s="2004"/>
      <c r="R704" s="2004"/>
      <c r="S704" s="2004"/>
      <c r="T704" s="2004"/>
      <c r="U704" s="2004"/>
      <c r="V704" s="2004"/>
      <c r="W704" s="2004"/>
      <c r="X704" s="2004"/>
      <c r="Y704" s="2004"/>
      <c r="Z704" s="2004"/>
      <c r="AA704" s="2004"/>
      <c r="AB704" s="2004"/>
      <c r="AC704" s="2004"/>
      <c r="AD704" s="2004"/>
      <c r="AE704" s="2004"/>
      <c r="AF704" s="2004"/>
    </row>
    <row r="705" spans="1:32" s="1691" customFormat="1">
      <c r="A705" s="2098">
        <v>5308057</v>
      </c>
      <c r="B705" s="2042" t="s">
        <v>9497</v>
      </c>
      <c r="C705" s="2043" t="s">
        <v>12696</v>
      </c>
      <c r="D705" s="2025">
        <v>2600</v>
      </c>
      <c r="E705" s="2002">
        <v>212000</v>
      </c>
      <c r="F705" s="2002">
        <v>123000</v>
      </c>
      <c r="G705" s="2005" t="s">
        <v>98</v>
      </c>
      <c r="H705" s="2011">
        <v>43705</v>
      </c>
      <c r="I705" s="2005" t="s">
        <v>2292</v>
      </c>
      <c r="J705" s="2005"/>
      <c r="K705" s="2010"/>
      <c r="L705" s="2005" t="s">
        <v>67</v>
      </c>
      <c r="M705" s="2011">
        <v>43786</v>
      </c>
      <c r="N705" s="2004" t="s">
        <v>728</v>
      </c>
      <c r="O705" s="2005"/>
      <c r="P705" s="2004"/>
      <c r="Q705" s="2004"/>
      <c r="R705" s="2004"/>
      <c r="S705" s="2004"/>
      <c r="T705" s="2004"/>
      <c r="U705" s="2004"/>
      <c r="V705" s="2004"/>
      <c r="W705" s="2004"/>
      <c r="X705" s="2004"/>
      <c r="Y705" s="2004"/>
      <c r="Z705" s="2004"/>
      <c r="AA705" s="2004"/>
      <c r="AB705" s="2004"/>
      <c r="AC705" s="2004"/>
      <c r="AD705" s="2004"/>
      <c r="AE705" s="2004"/>
      <c r="AF705" s="2004"/>
    </row>
    <row r="706" spans="1:32" s="1691" customFormat="1">
      <c r="A706" s="2098"/>
      <c r="B706" s="1440"/>
      <c r="C706" s="2043"/>
      <c r="D706" s="2025"/>
      <c r="E706" s="2002"/>
      <c r="F706" s="2002"/>
      <c r="G706" s="2005"/>
      <c r="H706" s="2011"/>
      <c r="I706" s="2005"/>
      <c r="J706" s="2005"/>
      <c r="K706" s="2010"/>
      <c r="L706" s="2005"/>
      <c r="M706" s="2011"/>
      <c r="N706" s="2004"/>
      <c r="O706" s="2005"/>
      <c r="P706" s="2004"/>
      <c r="Q706" s="2004"/>
      <c r="R706" s="2004"/>
      <c r="S706" s="2004"/>
      <c r="T706" s="2004"/>
      <c r="U706" s="2004"/>
      <c r="V706" s="2004"/>
      <c r="W706" s="2004"/>
      <c r="X706" s="2004"/>
      <c r="Y706" s="2004"/>
      <c r="Z706" s="2004"/>
      <c r="AA706" s="2004"/>
      <c r="AB706" s="2004"/>
      <c r="AC706" s="2004"/>
      <c r="AD706" s="2004"/>
      <c r="AE706" s="2004"/>
      <c r="AF706" s="2004"/>
    </row>
    <row r="707" spans="1:32" s="1691" customFormat="1">
      <c r="A707" s="1684" t="s">
        <v>835</v>
      </c>
      <c r="B707" s="2042"/>
      <c r="C707" s="104" t="s">
        <v>12690</v>
      </c>
      <c r="D707" s="2025"/>
      <c r="E707" s="2007"/>
      <c r="F707" s="2041"/>
      <c r="G707" s="2005"/>
      <c r="H707" s="2011"/>
      <c r="I707" s="2005"/>
      <c r="J707" s="2005"/>
      <c r="K707" s="2010"/>
      <c r="L707" s="2005"/>
      <c r="M707" s="2011"/>
      <c r="N707" s="2004"/>
      <c r="O707" s="2005"/>
      <c r="P707" s="2004"/>
      <c r="Q707" s="2004"/>
      <c r="R707" s="2004"/>
      <c r="S707" s="2004"/>
      <c r="T707" s="2004"/>
      <c r="U707" s="2004"/>
      <c r="V707" s="2004"/>
      <c r="W707" s="2004"/>
      <c r="X707" s="2004"/>
      <c r="Y707" s="2004"/>
      <c r="Z707" s="2004"/>
      <c r="AA707" s="2004"/>
      <c r="AB707" s="2004"/>
      <c r="AC707" s="2004"/>
      <c r="AD707" s="2004"/>
      <c r="AE707" s="2004"/>
      <c r="AF707" s="2004"/>
    </row>
    <row r="708" spans="1:32" s="1691" customFormat="1">
      <c r="A708" s="2098">
        <v>5309029</v>
      </c>
      <c r="B708" s="2004" t="s">
        <v>9772</v>
      </c>
      <c r="C708" s="1492" t="s">
        <v>12697</v>
      </c>
      <c r="D708" s="2025">
        <v>3000</v>
      </c>
      <c r="E708" s="2002">
        <v>258000</v>
      </c>
      <c r="F708" s="2002">
        <v>159000</v>
      </c>
      <c r="G708" s="2005" t="s">
        <v>25</v>
      </c>
      <c r="H708" s="2011">
        <v>43719</v>
      </c>
      <c r="I708" s="2005" t="s">
        <v>192</v>
      </c>
      <c r="J708" s="2005"/>
      <c r="K708" s="2010"/>
      <c r="L708" s="2005" t="s">
        <v>67</v>
      </c>
      <c r="M708" s="2011">
        <v>43786</v>
      </c>
      <c r="N708" s="2004" t="s">
        <v>728</v>
      </c>
      <c r="O708" s="2005"/>
      <c r="P708" s="2004"/>
      <c r="Q708" s="2004"/>
      <c r="R708" s="2004"/>
      <c r="S708" s="2004"/>
      <c r="T708" s="2004"/>
      <c r="U708" s="2004"/>
      <c r="V708" s="2004"/>
      <c r="W708" s="2004"/>
      <c r="X708" s="2004"/>
      <c r="Y708" s="2004"/>
      <c r="Z708" s="2004"/>
      <c r="AA708" s="2004"/>
      <c r="AB708" s="2004"/>
      <c r="AC708" s="2004"/>
      <c r="AD708" s="2004"/>
      <c r="AE708" s="2004"/>
      <c r="AF708" s="2004"/>
    </row>
    <row r="709" spans="1:32" s="1691" customFormat="1">
      <c r="A709" s="2098"/>
      <c r="B709" s="2004"/>
      <c r="C709" s="1492"/>
      <c r="D709" s="2025"/>
      <c r="E709" s="2002"/>
      <c r="F709" s="2002"/>
      <c r="G709" s="2005"/>
      <c r="H709" s="2011"/>
      <c r="I709" s="2005"/>
      <c r="J709" s="2005"/>
      <c r="K709" s="2010"/>
      <c r="L709" s="2005"/>
      <c r="M709" s="2011"/>
      <c r="N709" s="2004"/>
      <c r="O709" s="2005"/>
      <c r="P709" s="2004"/>
      <c r="Q709" s="2004"/>
      <c r="R709" s="2004"/>
      <c r="S709" s="2004"/>
      <c r="T709" s="2004"/>
      <c r="U709" s="2004"/>
      <c r="V709" s="2004"/>
      <c r="W709" s="2004"/>
      <c r="X709" s="2004"/>
      <c r="Y709" s="2004"/>
      <c r="Z709" s="2004"/>
      <c r="AA709" s="2004"/>
      <c r="AB709" s="2004"/>
      <c r="AC709" s="2004"/>
      <c r="AD709" s="2004"/>
      <c r="AE709" s="2004"/>
      <c r="AF709" s="2004"/>
    </row>
    <row r="710" spans="1:32" s="1722" customFormat="1">
      <c r="A710" s="7" t="s">
        <v>12534</v>
      </c>
      <c r="B710" s="2004"/>
      <c r="C710" s="2004"/>
      <c r="D710" s="2025"/>
      <c r="E710" s="2007"/>
      <c r="F710" s="2041"/>
      <c r="G710" s="2005"/>
      <c r="H710" s="2011"/>
      <c r="I710" s="2005"/>
      <c r="J710" s="2005"/>
      <c r="K710" s="2010"/>
      <c r="L710" s="2005"/>
      <c r="M710" s="2011"/>
      <c r="N710" s="2004"/>
      <c r="O710" s="2005"/>
      <c r="P710" s="2004"/>
      <c r="Q710" s="2004"/>
      <c r="R710" s="2004"/>
      <c r="S710" s="2004"/>
      <c r="T710" s="2004"/>
      <c r="U710" s="2004"/>
      <c r="V710" s="2004"/>
      <c r="W710" s="2004"/>
      <c r="X710" s="2004"/>
      <c r="Y710" s="2004"/>
      <c r="Z710" s="2004"/>
      <c r="AA710" s="2004"/>
      <c r="AB710" s="2004"/>
      <c r="AC710" s="2004"/>
      <c r="AD710" s="2004"/>
      <c r="AE710" s="2004"/>
      <c r="AF710" s="2004"/>
    </row>
    <row r="711" spans="1:32">
      <c r="A711" s="2098">
        <v>5309058</v>
      </c>
      <c r="B711" s="2004" t="s">
        <v>12163</v>
      </c>
      <c r="C711" s="1492" t="s">
        <v>12698</v>
      </c>
      <c r="D711" s="2025">
        <v>3000</v>
      </c>
      <c r="E711" s="2002">
        <v>234000</v>
      </c>
      <c r="F711" s="2002">
        <v>134000</v>
      </c>
      <c r="G711" s="2005" t="s">
        <v>354</v>
      </c>
      <c r="H711" s="2011">
        <v>43729</v>
      </c>
      <c r="I711" s="2005" t="s">
        <v>317</v>
      </c>
      <c r="J711" s="2005"/>
      <c r="K711" s="2010"/>
      <c r="L711" s="2005" t="s">
        <v>107</v>
      </c>
      <c r="M711" s="2011">
        <v>43790</v>
      </c>
      <c r="N711" s="2004" t="s">
        <v>728</v>
      </c>
      <c r="O711" s="2005"/>
      <c r="P711" s="2004"/>
      <c r="Q711" s="2004"/>
      <c r="R711" s="2004"/>
      <c r="S711" s="2004"/>
      <c r="T711" s="2004"/>
      <c r="U711" s="2004"/>
      <c r="V711" s="2004"/>
      <c r="W711" s="2004"/>
      <c r="X711" s="2004"/>
      <c r="Y711" s="2004"/>
      <c r="Z711" s="2004"/>
      <c r="AA711" s="2004"/>
      <c r="AB711" s="2004"/>
      <c r="AC711" s="2004"/>
      <c r="AD711" s="2004"/>
      <c r="AE711" s="2004"/>
      <c r="AF711" s="2004"/>
    </row>
    <row r="712" spans="1:32">
      <c r="A712" s="2098"/>
      <c r="B712" s="2004"/>
      <c r="C712" s="1492"/>
      <c r="D712" s="2025"/>
      <c r="E712" s="2002"/>
      <c r="F712" s="2002"/>
      <c r="G712" s="2005"/>
      <c r="H712" s="2011"/>
      <c r="I712" s="2005"/>
      <c r="J712" s="2005"/>
      <c r="K712" s="2010"/>
      <c r="L712" s="2005"/>
      <c r="M712" s="2011"/>
      <c r="N712" s="2004"/>
      <c r="O712" s="2005"/>
      <c r="P712" s="2004"/>
      <c r="Q712" s="2004"/>
      <c r="R712" s="2004"/>
      <c r="S712" s="2004"/>
      <c r="T712" s="2004"/>
      <c r="U712" s="2004"/>
      <c r="V712" s="2004"/>
      <c r="W712" s="2004"/>
      <c r="X712" s="2004"/>
      <c r="Y712" s="2004"/>
      <c r="Z712" s="2004"/>
      <c r="AA712" s="2004"/>
      <c r="AB712" s="2004"/>
      <c r="AC712" s="2004"/>
      <c r="AD712" s="2004"/>
      <c r="AE712" s="2004"/>
      <c r="AF712" s="2004"/>
    </row>
    <row r="713" spans="1:32">
      <c r="A713" s="1684" t="s">
        <v>835</v>
      </c>
      <c r="B713" s="2004"/>
      <c r="C713" s="1693" t="s">
        <v>12699</v>
      </c>
      <c r="D713" s="2025"/>
      <c r="E713" s="2007"/>
      <c r="F713" s="2041"/>
      <c r="G713" s="2005"/>
      <c r="H713" s="2011"/>
      <c r="I713" s="2005"/>
      <c r="J713" s="2005"/>
      <c r="K713" s="2010"/>
      <c r="L713" s="2005"/>
      <c r="M713" s="2011"/>
      <c r="N713" s="2004"/>
      <c r="O713" s="2005"/>
      <c r="P713" s="2004"/>
      <c r="Q713" s="2004"/>
      <c r="R713" s="2004"/>
      <c r="S713" s="2004"/>
      <c r="T713" s="2004"/>
      <c r="U713" s="2004"/>
      <c r="V713" s="2004"/>
      <c r="W713" s="2004"/>
      <c r="X713" s="2004"/>
      <c r="Y713" s="2004"/>
      <c r="Z713" s="2004"/>
      <c r="AA713" s="2004"/>
      <c r="AB713" s="2004"/>
      <c r="AC713" s="2004"/>
      <c r="AD713" s="2004"/>
      <c r="AE713" s="2004"/>
      <c r="AF713" s="2004"/>
    </row>
    <row r="714" spans="1:32">
      <c r="A714" s="2098">
        <v>5309063</v>
      </c>
      <c r="B714" s="2004" t="s">
        <v>9772</v>
      </c>
      <c r="C714" s="1492" t="s">
        <v>12700</v>
      </c>
      <c r="D714" s="2025">
        <v>3000</v>
      </c>
      <c r="E714" s="2002">
        <v>260000</v>
      </c>
      <c r="F714" s="2002">
        <v>162000</v>
      </c>
      <c r="G714" s="2005" t="s">
        <v>25</v>
      </c>
      <c r="H714" s="2011">
        <v>43735</v>
      </c>
      <c r="I714" s="2005" t="s">
        <v>392</v>
      </c>
      <c r="J714" s="2005"/>
      <c r="K714" s="2010"/>
      <c r="L714" s="2005" t="s">
        <v>67</v>
      </c>
      <c r="M714" s="2011">
        <v>43786</v>
      </c>
      <c r="N714" s="2004" t="s">
        <v>728</v>
      </c>
      <c r="O714" s="2005"/>
      <c r="P714" s="2004"/>
      <c r="Q714" s="2004"/>
      <c r="R714" s="2004"/>
      <c r="S714" s="2004"/>
      <c r="T714" s="2004"/>
      <c r="U714" s="2004"/>
      <c r="V714" s="2004"/>
      <c r="W714" s="2004"/>
      <c r="X714" s="2004"/>
      <c r="Y714" s="2004"/>
      <c r="Z714" s="2004"/>
      <c r="AA714" s="2004"/>
      <c r="AB714" s="2004"/>
      <c r="AC714" s="2004"/>
      <c r="AD714" s="2004"/>
      <c r="AE714" s="2004"/>
      <c r="AF714" s="2004"/>
    </row>
    <row r="715" spans="1:32">
      <c r="A715" s="2098"/>
      <c r="B715" s="2004"/>
      <c r="C715" s="1492"/>
      <c r="D715" s="2025"/>
      <c r="E715" s="2002"/>
      <c r="F715" s="2002"/>
      <c r="G715" s="2005"/>
      <c r="H715" s="2011"/>
      <c r="I715" s="2005"/>
      <c r="J715" s="2005"/>
      <c r="K715" s="2010"/>
      <c r="L715" s="2005"/>
      <c r="M715" s="2011"/>
      <c r="N715" s="2004"/>
      <c r="O715" s="2005"/>
      <c r="P715" s="2004"/>
      <c r="Q715" s="2004"/>
      <c r="R715" s="2004"/>
      <c r="S715" s="2004"/>
      <c r="T715" s="2004"/>
      <c r="U715" s="2004"/>
      <c r="V715" s="2004"/>
      <c r="W715" s="2004"/>
      <c r="X715" s="2004"/>
      <c r="Y715" s="2004"/>
      <c r="Z715" s="2004"/>
      <c r="AA715" s="2004"/>
      <c r="AB715" s="2004"/>
      <c r="AC715" s="2004"/>
      <c r="AD715" s="2004"/>
      <c r="AE715" s="2004"/>
      <c r="AF715" s="2004"/>
    </row>
    <row r="716" spans="1:32">
      <c r="A716" s="2098"/>
      <c r="B716" s="2004"/>
      <c r="C716" s="1492"/>
      <c r="D716" s="2025"/>
      <c r="E716" s="2002"/>
      <c r="F716" s="2002"/>
      <c r="G716" s="2005"/>
      <c r="H716" s="2011"/>
      <c r="I716" s="2005"/>
      <c r="J716" s="2005"/>
      <c r="K716" s="2010"/>
      <c r="L716" s="2005"/>
      <c r="M716" s="2011"/>
      <c r="N716" s="2004"/>
      <c r="O716" s="2005"/>
      <c r="P716" s="2004"/>
      <c r="Q716" s="2004"/>
      <c r="R716" s="2004"/>
      <c r="S716" s="2004"/>
      <c r="T716" s="2004"/>
      <c r="U716" s="2004"/>
      <c r="V716" s="2004"/>
      <c r="W716" s="2004"/>
      <c r="X716" s="2004"/>
      <c r="Y716" s="2004"/>
      <c r="Z716" s="2004"/>
      <c r="AA716" s="2004"/>
      <c r="AB716" s="2004"/>
      <c r="AC716" s="2004"/>
      <c r="AD716" s="2004"/>
      <c r="AE716" s="2004"/>
      <c r="AF716" s="2004"/>
    </row>
    <row r="717" spans="1:32">
      <c r="A717" s="2098"/>
      <c r="B717" s="1447" t="s">
        <v>12701</v>
      </c>
      <c r="C717" s="1492"/>
      <c r="D717" s="2025"/>
      <c r="E717" s="2002"/>
      <c r="F717" s="2002"/>
      <c r="G717" s="2005"/>
      <c r="H717" s="2011"/>
      <c r="I717" s="2005"/>
      <c r="J717" s="2005"/>
      <c r="K717" s="2010"/>
      <c r="L717" s="2005"/>
      <c r="M717" s="2011"/>
      <c r="N717" s="2004"/>
      <c r="O717" s="2005"/>
      <c r="P717" s="2004"/>
      <c r="Q717" s="2004"/>
      <c r="R717" s="2004"/>
      <c r="S717" s="2004"/>
      <c r="T717" s="2004"/>
      <c r="U717" s="2004"/>
      <c r="V717" s="2004"/>
      <c r="W717" s="2004"/>
      <c r="X717" s="2004"/>
      <c r="Y717" s="2004"/>
      <c r="Z717" s="2004"/>
      <c r="AA717" s="2004"/>
      <c r="AB717" s="2004"/>
      <c r="AC717" s="2004"/>
      <c r="AD717" s="2004"/>
      <c r="AE717" s="2004"/>
      <c r="AF717" s="2004"/>
    </row>
    <row r="718" spans="1:32">
      <c r="A718" s="2098"/>
      <c r="B718" s="1447" t="s">
        <v>731</v>
      </c>
      <c r="C718" s="1492"/>
      <c r="D718" s="2025"/>
      <c r="E718" s="2002"/>
      <c r="F718" s="2002"/>
      <c r="G718" s="2005"/>
      <c r="H718" s="2011"/>
      <c r="I718" s="2005"/>
      <c r="J718" s="2005"/>
      <c r="K718" s="2010"/>
      <c r="L718" s="2005"/>
      <c r="M718" s="2011"/>
      <c r="N718" s="2004"/>
      <c r="O718" s="2005"/>
      <c r="P718" s="2004"/>
      <c r="Q718" s="2004"/>
      <c r="R718" s="2004"/>
      <c r="S718" s="2004"/>
      <c r="T718" s="2004"/>
      <c r="U718" s="2004"/>
      <c r="V718" s="2004"/>
      <c r="W718" s="2004"/>
      <c r="X718" s="2004"/>
      <c r="Y718" s="2004"/>
      <c r="Z718" s="2004"/>
      <c r="AA718" s="2004"/>
      <c r="AB718" s="2004"/>
      <c r="AC718" s="2004"/>
      <c r="AD718" s="2004"/>
      <c r="AE718" s="2004"/>
      <c r="AF718" s="2004"/>
    </row>
    <row r="719" spans="1:32">
      <c r="A719" s="2005"/>
      <c r="B719" s="2004"/>
      <c r="C719" s="1440"/>
      <c r="D719" s="2025"/>
      <c r="E719" s="2007"/>
      <c r="F719" s="2041"/>
      <c r="G719" s="2005"/>
      <c r="H719" s="2011"/>
      <c r="I719" s="2005"/>
      <c r="J719" s="2005"/>
      <c r="K719" s="2010"/>
      <c r="L719" s="2005"/>
      <c r="M719" s="2011"/>
      <c r="N719" s="2004"/>
      <c r="O719" s="2005"/>
      <c r="P719" s="2004"/>
      <c r="Q719" s="2004"/>
      <c r="R719" s="2004"/>
      <c r="S719" s="2004"/>
      <c r="T719" s="2004"/>
      <c r="U719" s="2004"/>
      <c r="V719" s="2004"/>
      <c r="W719" s="2004"/>
      <c r="X719" s="2004"/>
      <c r="Y719" s="2004"/>
      <c r="Z719" s="2004"/>
      <c r="AA719" s="2004"/>
      <c r="AB719" s="2004"/>
      <c r="AC719" s="2004"/>
      <c r="AD719" s="2004"/>
      <c r="AE719" s="2004"/>
      <c r="AF719" s="2004"/>
    </row>
    <row r="720" spans="1:32">
      <c r="A720" s="2005"/>
      <c r="B720" s="2004"/>
      <c r="C720" s="1440"/>
      <c r="D720" s="2025"/>
      <c r="E720" s="2007"/>
      <c r="F720" s="2041"/>
      <c r="G720" s="2005"/>
      <c r="H720" s="2011"/>
      <c r="I720" s="2005"/>
      <c r="J720" s="2005"/>
      <c r="K720" s="2010"/>
      <c r="L720" s="2005"/>
      <c r="M720" s="2011"/>
      <c r="N720" s="2004"/>
      <c r="O720" s="2005"/>
      <c r="P720" s="2004"/>
      <c r="Q720" s="2004"/>
      <c r="R720" s="2004"/>
      <c r="S720" s="2004"/>
      <c r="T720" s="2004"/>
      <c r="U720" s="2004"/>
      <c r="V720" s="2004"/>
      <c r="W720" s="2004"/>
      <c r="X720" s="2004"/>
      <c r="Y720" s="2004"/>
      <c r="Z720" s="2004"/>
      <c r="AA720" s="2004"/>
      <c r="AB720" s="2004"/>
      <c r="AC720" s="2004"/>
      <c r="AD720" s="2004"/>
      <c r="AE720" s="2004"/>
      <c r="AF720" s="2004"/>
    </row>
    <row r="721" spans="1:32" s="497" customFormat="1">
      <c r="A721" s="2019"/>
      <c r="B721" s="2023"/>
      <c r="C721" s="1925"/>
      <c r="D721" s="2226"/>
      <c r="E721" s="2017"/>
      <c r="F721" s="2088"/>
      <c r="G721" s="2019"/>
      <c r="H721" s="2022"/>
      <c r="I721" s="2019"/>
      <c r="J721" s="2019"/>
      <c r="K721" s="2021"/>
      <c r="L721" s="2019"/>
      <c r="M721" s="2022"/>
      <c r="N721" s="2023"/>
      <c r="O721" s="2019"/>
      <c r="P721" s="2023"/>
      <c r="Q721" s="2023"/>
      <c r="R721" s="2023"/>
      <c r="S721" s="2023"/>
      <c r="T721" s="2023"/>
      <c r="U721" s="2023"/>
      <c r="V721" s="2023"/>
      <c r="W721" s="2023"/>
      <c r="X721" s="2023"/>
      <c r="Y721" s="2023"/>
      <c r="Z721" s="2023"/>
      <c r="AA721" s="2023"/>
      <c r="AB721" s="2023"/>
      <c r="AC721" s="2023"/>
      <c r="AD721" s="2023"/>
      <c r="AE721" s="2023"/>
      <c r="AF721" s="2023"/>
    </row>
    <row r="722" spans="1:32">
      <c r="A722" s="1807" t="s">
        <v>12702</v>
      </c>
      <c r="B722" s="2004"/>
      <c r="C722" s="104" t="s">
        <v>12699</v>
      </c>
      <c r="D722" s="2025"/>
      <c r="E722" s="2007"/>
      <c r="F722" s="2041"/>
      <c r="G722" s="2005"/>
      <c r="H722" s="2011"/>
      <c r="I722" s="2005"/>
      <c r="J722" s="2005"/>
      <c r="K722" s="2010"/>
      <c r="L722" s="2005"/>
      <c r="M722" s="2011"/>
      <c r="N722" s="2004"/>
      <c r="O722" s="2005"/>
      <c r="P722" s="2004"/>
      <c r="Q722" s="2004"/>
      <c r="R722" s="2004"/>
      <c r="S722" s="2004"/>
      <c r="T722" s="2004"/>
      <c r="U722" s="2004"/>
      <c r="V722" s="2004"/>
      <c r="W722" s="2004"/>
      <c r="X722" s="2004"/>
      <c r="Y722" s="2004"/>
      <c r="Z722" s="2004"/>
      <c r="AA722" s="2004"/>
      <c r="AB722" s="2004"/>
      <c r="AC722" s="2004"/>
      <c r="AD722" s="2004"/>
      <c r="AE722" s="2004"/>
      <c r="AF722" s="2004"/>
    </row>
    <row r="723" spans="1:32">
      <c r="A723" s="2245">
        <v>5310037</v>
      </c>
      <c r="B723" s="2004" t="s">
        <v>9772</v>
      </c>
      <c r="C723" s="1492" t="s">
        <v>12703</v>
      </c>
      <c r="D723" s="2025">
        <v>3000</v>
      </c>
      <c r="E723" s="2002">
        <v>262000</v>
      </c>
      <c r="F723" s="2002">
        <v>161000</v>
      </c>
      <c r="G723" s="2005" t="s">
        <v>25</v>
      </c>
      <c r="H723" s="2011">
        <v>43757</v>
      </c>
      <c r="I723" s="2005" t="s">
        <v>33</v>
      </c>
      <c r="J723" s="2005"/>
      <c r="K723" s="2010"/>
      <c r="L723" s="2005" t="s">
        <v>2065</v>
      </c>
      <c r="M723" s="2011">
        <v>43812</v>
      </c>
      <c r="N723" s="2004" t="s">
        <v>728</v>
      </c>
      <c r="O723" s="1579"/>
      <c r="P723" s="2004"/>
      <c r="Q723" s="2004"/>
      <c r="R723" s="2004"/>
      <c r="S723" s="2004"/>
      <c r="T723" s="2004"/>
      <c r="U723" s="2004"/>
      <c r="V723" s="2004"/>
      <c r="W723" s="2004"/>
      <c r="X723" s="2004"/>
      <c r="Y723" s="2004"/>
      <c r="Z723" s="2004"/>
      <c r="AA723" s="2004"/>
      <c r="AB723" s="2004"/>
      <c r="AC723" s="2004"/>
      <c r="AD723" s="2004"/>
      <c r="AE723" s="2004"/>
      <c r="AF723" s="2004"/>
    </row>
    <row r="724" spans="1:32">
      <c r="A724" s="2245"/>
      <c r="B724" s="2004"/>
      <c r="C724" s="1492"/>
      <c r="D724" s="2025"/>
      <c r="E724" s="2002"/>
      <c r="F724" s="2002"/>
      <c r="G724" s="2005"/>
      <c r="H724" s="2011"/>
      <c r="I724" s="2005"/>
      <c r="J724" s="2005"/>
      <c r="K724" s="2010"/>
      <c r="L724" s="2005"/>
      <c r="M724" s="2011"/>
      <c r="N724" s="2004"/>
      <c r="O724" s="1579"/>
      <c r="P724" s="2004"/>
      <c r="Q724" s="2004"/>
      <c r="R724" s="2004"/>
      <c r="S724" s="2004"/>
      <c r="T724" s="2004"/>
      <c r="U724" s="2004"/>
      <c r="V724" s="2004"/>
      <c r="W724" s="2004"/>
      <c r="X724" s="2004"/>
      <c r="Y724" s="2004"/>
      <c r="Z724" s="2004"/>
      <c r="AA724" s="2004"/>
      <c r="AB724" s="2004"/>
      <c r="AC724" s="2004"/>
      <c r="AD724" s="2004"/>
      <c r="AE724" s="2004"/>
      <c r="AF724" s="2004"/>
    </row>
    <row r="725" spans="1:32">
      <c r="A725" s="1808" t="s">
        <v>12704</v>
      </c>
      <c r="B725" s="2004"/>
      <c r="C725" s="1440"/>
      <c r="D725" s="2025"/>
      <c r="E725" s="2007"/>
      <c r="F725" s="2041"/>
      <c r="G725" s="2005"/>
      <c r="H725" s="2011"/>
      <c r="I725" s="2005"/>
      <c r="J725" s="2005"/>
      <c r="K725" s="2010"/>
      <c r="L725" s="2005"/>
      <c r="M725" s="2011"/>
      <c r="N725" s="2004"/>
      <c r="O725" s="2005"/>
      <c r="P725" s="2004"/>
      <c r="Q725" s="2004"/>
      <c r="R725" s="2004"/>
      <c r="S725" s="2004"/>
      <c r="T725" s="2004"/>
      <c r="U725" s="2004"/>
      <c r="V725" s="2004"/>
      <c r="W725" s="2004"/>
      <c r="X725" s="2004"/>
      <c r="Y725" s="2004"/>
      <c r="Z725" s="2004"/>
      <c r="AA725" s="2004"/>
      <c r="AB725" s="2004"/>
      <c r="AC725" s="2004"/>
      <c r="AD725" s="2004"/>
      <c r="AE725" s="2004"/>
      <c r="AF725" s="2004"/>
    </row>
    <row r="726" spans="1:32">
      <c r="A726" s="2245">
        <v>5310051</v>
      </c>
      <c r="B726" s="2004" t="s">
        <v>12603</v>
      </c>
      <c r="C726" s="1492" t="s">
        <v>12705</v>
      </c>
      <c r="D726" s="2025">
        <v>4000</v>
      </c>
      <c r="E726" s="2002">
        <v>341000</v>
      </c>
      <c r="F726" s="2002">
        <v>261000</v>
      </c>
      <c r="G726" s="2005" t="s">
        <v>64</v>
      </c>
      <c r="H726" s="2011">
        <v>43763</v>
      </c>
      <c r="I726" s="2005" t="s">
        <v>359</v>
      </c>
      <c r="J726" s="2005"/>
      <c r="K726" s="2010"/>
      <c r="L726" s="2005" t="s">
        <v>107</v>
      </c>
      <c r="M726" s="2011">
        <v>43818</v>
      </c>
      <c r="N726" s="2004" t="s">
        <v>728</v>
      </c>
      <c r="O726" s="2238" t="s">
        <v>12706</v>
      </c>
      <c r="P726" s="2004"/>
      <c r="Q726" s="2004"/>
      <c r="R726" s="2004"/>
      <c r="S726" s="2004"/>
      <c r="T726" s="2004"/>
      <c r="U726" s="2004"/>
      <c r="V726" s="2004"/>
      <c r="W726" s="2004"/>
      <c r="X726" s="2004"/>
      <c r="Y726" s="2004"/>
      <c r="Z726" s="2004"/>
      <c r="AA726" s="2004"/>
      <c r="AB726" s="2004"/>
      <c r="AC726" s="2004"/>
      <c r="AD726" s="2004"/>
      <c r="AE726" s="2004"/>
      <c r="AF726" s="2004"/>
    </row>
    <row r="727" spans="1:32">
      <c r="A727" s="2245"/>
      <c r="B727" s="2004"/>
      <c r="C727" s="1492"/>
      <c r="D727" s="2025"/>
      <c r="E727" s="2002"/>
      <c r="F727" s="2002"/>
      <c r="G727" s="2005"/>
      <c r="H727" s="2011"/>
      <c r="I727" s="2005"/>
      <c r="J727" s="2005"/>
      <c r="K727" s="2010"/>
      <c r="L727" s="2005"/>
      <c r="M727" s="2011"/>
      <c r="N727" s="2004"/>
      <c r="O727" s="2005"/>
      <c r="P727" s="2004"/>
      <c r="Q727" s="2004"/>
      <c r="R727" s="2004"/>
      <c r="S727" s="2004"/>
      <c r="T727" s="2004"/>
      <c r="U727" s="2004"/>
      <c r="V727" s="2004"/>
      <c r="W727" s="2004"/>
      <c r="X727" s="2004"/>
      <c r="Y727" s="2004"/>
      <c r="Z727" s="2004"/>
      <c r="AA727" s="2004"/>
      <c r="AB727" s="2004"/>
      <c r="AC727" s="2004"/>
      <c r="AD727" s="2004"/>
      <c r="AE727" s="2004"/>
      <c r="AF727" s="2004"/>
    </row>
    <row r="728" spans="1:32">
      <c r="A728" s="1808" t="s">
        <v>12704</v>
      </c>
      <c r="B728" s="2004"/>
      <c r="C728" s="104" t="s">
        <v>12707</v>
      </c>
      <c r="D728" s="2025"/>
      <c r="E728" s="2007"/>
      <c r="F728" s="2041"/>
      <c r="G728" s="2005"/>
      <c r="H728" s="2011"/>
      <c r="I728" s="2005"/>
      <c r="J728" s="2005"/>
      <c r="K728" s="2010"/>
      <c r="L728" s="2005"/>
      <c r="M728" s="2011"/>
      <c r="N728" s="2004"/>
      <c r="O728" s="2005"/>
      <c r="P728" s="2004"/>
      <c r="Q728" s="2004"/>
      <c r="R728" s="2004"/>
      <c r="S728" s="2004"/>
      <c r="T728" s="2004"/>
      <c r="U728" s="2004"/>
      <c r="V728" s="2004"/>
      <c r="W728" s="2004"/>
      <c r="X728" s="2004"/>
      <c r="Y728" s="2004"/>
      <c r="Z728" s="2004"/>
      <c r="AA728" s="2004"/>
      <c r="AB728" s="2004"/>
      <c r="AC728" s="2004"/>
      <c r="AD728" s="2004"/>
      <c r="AE728" s="2004"/>
      <c r="AF728" s="2004"/>
    </row>
    <row r="729" spans="1:32">
      <c r="A729" s="2245">
        <v>5311003</v>
      </c>
      <c r="B729" s="2004" t="s">
        <v>9772</v>
      </c>
      <c r="C729" s="1492" t="s">
        <v>12708</v>
      </c>
      <c r="D729" s="2025">
        <v>2850</v>
      </c>
      <c r="E729" s="2002">
        <v>246000</v>
      </c>
      <c r="F729" s="2002">
        <v>140000</v>
      </c>
      <c r="G729" s="2005" t="s">
        <v>25</v>
      </c>
      <c r="H729" s="2011">
        <v>43770</v>
      </c>
      <c r="I729" s="2005" t="s">
        <v>1001</v>
      </c>
      <c r="J729" s="2005"/>
      <c r="K729" s="2010"/>
      <c r="L729" s="2005" t="s">
        <v>41</v>
      </c>
      <c r="M729" s="2011">
        <v>43818</v>
      </c>
      <c r="N729" s="2004" t="s">
        <v>728</v>
      </c>
      <c r="O729" s="2005"/>
      <c r="P729" s="2004"/>
      <c r="Q729" s="2004"/>
      <c r="R729" s="2004"/>
      <c r="S729" s="2004"/>
      <c r="T729" s="2004"/>
      <c r="U729" s="2004"/>
      <c r="V729" s="2004"/>
      <c r="W729" s="2004"/>
      <c r="X729" s="2004"/>
      <c r="Y729" s="2004"/>
      <c r="Z729" s="2004"/>
      <c r="AA729" s="2004"/>
      <c r="AB729" s="2004"/>
      <c r="AC729" s="2004"/>
      <c r="AD729" s="2004"/>
      <c r="AE729" s="2004"/>
      <c r="AF729" s="2004"/>
    </row>
    <row r="730" spans="1:32">
      <c r="A730" s="2245">
        <v>5311007</v>
      </c>
      <c r="B730" s="2004" t="s">
        <v>9497</v>
      </c>
      <c r="C730" s="1492" t="s">
        <v>12709</v>
      </c>
      <c r="D730" s="2025">
        <v>2500</v>
      </c>
      <c r="E730" s="2002">
        <v>203000</v>
      </c>
      <c r="F730" s="2002">
        <v>111000</v>
      </c>
      <c r="G730" s="2005" t="s">
        <v>98</v>
      </c>
      <c r="H730" s="2011">
        <v>43773</v>
      </c>
      <c r="I730" s="2005" t="s">
        <v>481</v>
      </c>
      <c r="J730" s="2005"/>
      <c r="K730" s="2010"/>
      <c r="L730" s="2005" t="s">
        <v>41</v>
      </c>
      <c r="M730" s="2011">
        <v>43818</v>
      </c>
      <c r="N730" s="2004" t="s">
        <v>728</v>
      </c>
      <c r="O730" s="2005"/>
      <c r="P730" s="2004"/>
      <c r="Q730" s="2004"/>
      <c r="R730" s="2004"/>
      <c r="S730" s="2004"/>
      <c r="T730" s="2004"/>
      <c r="U730" s="2004"/>
      <c r="V730" s="2004"/>
      <c r="W730" s="2004"/>
      <c r="X730" s="2004"/>
      <c r="Y730" s="2004"/>
      <c r="Z730" s="2004"/>
      <c r="AA730" s="2004"/>
      <c r="AB730" s="2004"/>
      <c r="AC730" s="2004"/>
      <c r="AD730" s="2004"/>
      <c r="AE730" s="2004"/>
      <c r="AF730" s="2004"/>
    </row>
    <row r="731" spans="1:32">
      <c r="A731" s="2245">
        <v>5311016</v>
      </c>
      <c r="B731" s="2042" t="s">
        <v>9497</v>
      </c>
      <c r="C731" s="1492" t="s">
        <v>12710</v>
      </c>
      <c r="D731" s="2025">
        <v>2500</v>
      </c>
      <c r="E731" s="2002">
        <v>227000</v>
      </c>
      <c r="F731" s="2002">
        <v>105000</v>
      </c>
      <c r="G731" s="2005" t="s">
        <v>6147</v>
      </c>
      <c r="H731" s="2011">
        <v>43776</v>
      </c>
      <c r="I731" s="2005" t="s">
        <v>2091</v>
      </c>
      <c r="J731" s="1099" t="s">
        <v>449</v>
      </c>
      <c r="K731" s="2010"/>
      <c r="L731" s="2005" t="s">
        <v>107</v>
      </c>
      <c r="M731" s="2011">
        <v>43818</v>
      </c>
      <c r="N731" s="2004" t="s">
        <v>728</v>
      </c>
      <c r="O731" s="1099" t="s">
        <v>12711</v>
      </c>
      <c r="P731" s="2004"/>
      <c r="Q731" s="2004"/>
      <c r="R731" s="2004"/>
      <c r="S731" s="2004"/>
      <c r="T731" s="2004"/>
      <c r="U731" s="2004"/>
      <c r="V731" s="2004"/>
      <c r="W731" s="2004"/>
      <c r="X731" s="2004"/>
      <c r="Y731" s="2004"/>
      <c r="Z731" s="2004"/>
      <c r="AA731" s="2004"/>
      <c r="AB731" s="2004"/>
      <c r="AC731" s="2004"/>
      <c r="AD731" s="2004"/>
      <c r="AE731" s="2004"/>
      <c r="AF731" s="2004"/>
    </row>
    <row r="732" spans="1:32">
      <c r="A732" s="2043"/>
      <c r="B732" s="1447" t="s">
        <v>12712</v>
      </c>
      <c r="C732" s="1524" t="s">
        <v>12496</v>
      </c>
      <c r="D732" s="2251">
        <v>0</v>
      </c>
      <c r="E732" s="2252" t="s">
        <v>12713</v>
      </c>
      <c r="F732" s="2180"/>
      <c r="G732" s="2005"/>
      <c r="H732" s="2011"/>
      <c r="I732" s="2005"/>
      <c r="J732" s="2005"/>
      <c r="K732" s="2010"/>
      <c r="L732" s="2005"/>
      <c r="M732" s="2011"/>
      <c r="N732" s="2004"/>
      <c r="O732" s="2005"/>
      <c r="P732" s="2004"/>
      <c r="Q732" s="2004"/>
      <c r="R732" s="2004"/>
      <c r="S732" s="2004"/>
      <c r="T732" s="2004"/>
      <c r="U732" s="2004"/>
      <c r="V732" s="2004"/>
      <c r="W732" s="2004"/>
      <c r="X732" s="2004"/>
      <c r="Y732" s="2004"/>
      <c r="Z732" s="2004"/>
      <c r="AA732" s="2004"/>
      <c r="AB732" s="2004"/>
      <c r="AC732" s="2004"/>
      <c r="AD732" s="2004"/>
      <c r="AE732" s="2004"/>
      <c r="AF732" s="2004"/>
    </row>
    <row r="733" spans="1:32">
      <c r="A733" s="2245" t="s">
        <v>12714</v>
      </c>
      <c r="B733" s="2004" t="s">
        <v>12715</v>
      </c>
      <c r="C733" s="1492"/>
      <c r="D733" s="2025">
        <v>150</v>
      </c>
      <c r="E733" s="2002"/>
      <c r="F733" s="2002"/>
      <c r="G733" s="2005"/>
      <c r="H733" s="2011"/>
      <c r="I733" s="2005"/>
      <c r="J733" s="2005"/>
      <c r="K733" s="2010"/>
      <c r="L733" s="2005"/>
      <c r="M733" s="2011"/>
      <c r="N733" s="2004"/>
      <c r="O733" s="2005"/>
      <c r="P733" s="2004"/>
      <c r="Q733" s="2004"/>
      <c r="R733" s="2004"/>
      <c r="S733" s="2004"/>
      <c r="T733" s="2004"/>
      <c r="U733" s="2004"/>
      <c r="V733" s="2004"/>
      <c r="W733" s="2004"/>
      <c r="X733" s="2004"/>
      <c r="Y733" s="2004"/>
      <c r="Z733" s="2004"/>
      <c r="AA733" s="2004"/>
      <c r="AB733" s="2004"/>
      <c r="AC733" s="2004"/>
      <c r="AD733" s="2004"/>
      <c r="AE733" s="2004"/>
      <c r="AF733" s="2004"/>
    </row>
    <row r="734" spans="1:32">
      <c r="A734" s="1808" t="s">
        <v>12716</v>
      </c>
      <c r="B734" s="2004"/>
      <c r="C734" s="1492"/>
      <c r="D734" s="2025"/>
      <c r="E734" s="2002"/>
      <c r="F734" s="2002"/>
      <c r="G734" s="2005"/>
      <c r="H734" s="2011"/>
      <c r="I734" s="2005"/>
      <c r="J734" s="2005"/>
      <c r="K734" s="2010"/>
      <c r="L734" s="2005"/>
      <c r="M734" s="2011"/>
      <c r="N734" s="2004"/>
      <c r="O734" s="2005"/>
      <c r="P734" s="2004"/>
      <c r="Q734" s="2004"/>
      <c r="R734" s="2004"/>
      <c r="S734" s="2004"/>
      <c r="T734" s="2004"/>
      <c r="U734" s="2004"/>
      <c r="V734" s="2004"/>
      <c r="W734" s="2004"/>
      <c r="X734" s="2004"/>
      <c r="Y734" s="2004"/>
      <c r="Z734" s="2004"/>
      <c r="AA734" s="2004"/>
      <c r="AB734" s="2004"/>
      <c r="AC734" s="2004"/>
      <c r="AD734" s="2004"/>
      <c r="AE734" s="2004"/>
      <c r="AF734" s="2004"/>
    </row>
    <row r="735" spans="1:32">
      <c r="A735" s="1579">
        <v>5311017</v>
      </c>
      <c r="B735" s="2042" t="s">
        <v>9503</v>
      </c>
      <c r="C735" s="1492" t="s">
        <v>12717</v>
      </c>
      <c r="D735" s="2025">
        <v>2900</v>
      </c>
      <c r="E735" s="2002">
        <v>261000</v>
      </c>
      <c r="F735" s="2002">
        <v>157000</v>
      </c>
      <c r="G735" s="2005" t="s">
        <v>98</v>
      </c>
      <c r="H735" s="2011">
        <v>43776</v>
      </c>
      <c r="I735" s="2005" t="s">
        <v>1807</v>
      </c>
      <c r="J735" s="2005"/>
      <c r="K735" s="2010"/>
      <c r="L735" s="2005" t="s">
        <v>67</v>
      </c>
      <c r="M735" s="2011">
        <v>43814</v>
      </c>
      <c r="N735" s="2004" t="s">
        <v>728</v>
      </c>
      <c r="O735" s="2005"/>
      <c r="P735" s="2004"/>
      <c r="Q735" s="2004"/>
      <c r="R735" s="2004"/>
      <c r="S735" s="2004"/>
      <c r="T735" s="2004"/>
      <c r="U735" s="2004"/>
      <c r="V735" s="2004"/>
      <c r="W735" s="2004"/>
      <c r="X735" s="2004"/>
      <c r="Y735" s="2004"/>
      <c r="Z735" s="2004"/>
      <c r="AA735" s="2004"/>
      <c r="AB735" s="2004"/>
      <c r="AC735" s="2004"/>
      <c r="AD735" s="2004"/>
      <c r="AE735" s="2004"/>
      <c r="AF735" s="2004"/>
    </row>
    <row r="736" spans="1:32">
      <c r="A736" s="2245"/>
      <c r="B736" s="2004"/>
      <c r="C736" s="1492"/>
      <c r="D736" s="2025"/>
      <c r="E736" s="2002"/>
      <c r="F736" s="2002"/>
      <c r="G736" s="2005"/>
      <c r="H736" s="2011"/>
      <c r="I736" s="2005"/>
      <c r="J736" s="2005"/>
      <c r="K736" s="2010"/>
      <c r="L736" s="2005"/>
      <c r="M736" s="2011"/>
      <c r="N736" s="2004"/>
      <c r="O736" s="2005"/>
      <c r="P736" s="2004"/>
      <c r="Q736" s="2004"/>
      <c r="R736" s="2004"/>
      <c r="S736" s="2004"/>
      <c r="T736" s="2004"/>
      <c r="U736" s="2004"/>
      <c r="V736" s="2004"/>
      <c r="W736" s="2004"/>
      <c r="X736" s="2004"/>
      <c r="Y736" s="2004"/>
      <c r="Z736" s="2004"/>
      <c r="AA736" s="2004"/>
      <c r="AB736" s="2004"/>
      <c r="AC736" s="2004"/>
      <c r="AD736" s="2004"/>
      <c r="AE736" s="2004"/>
      <c r="AF736" s="2004"/>
    </row>
    <row r="737" spans="1:32">
      <c r="A737" s="2245"/>
      <c r="B737" s="1447" t="s">
        <v>12718</v>
      </c>
      <c r="C737" s="1492"/>
      <c r="D737" s="2025"/>
      <c r="E737" s="2002"/>
      <c r="F737" s="2002"/>
      <c r="G737" s="2005"/>
      <c r="H737" s="2011"/>
      <c r="I737" s="2005"/>
      <c r="J737" s="2005"/>
      <c r="K737" s="2010"/>
      <c r="L737" s="2005"/>
      <c r="M737" s="2011"/>
      <c r="N737" s="2004"/>
      <c r="O737" s="2005"/>
      <c r="P737" s="2004"/>
      <c r="Q737" s="2004"/>
      <c r="R737" s="2004"/>
      <c r="S737" s="2004"/>
      <c r="T737" s="2004"/>
      <c r="U737" s="2004"/>
      <c r="V737" s="2004"/>
      <c r="W737" s="2004"/>
      <c r="X737" s="2004"/>
      <c r="Y737" s="2004"/>
      <c r="Z737" s="2004"/>
      <c r="AA737" s="2004"/>
      <c r="AB737" s="2004"/>
      <c r="AC737" s="2004"/>
      <c r="AD737" s="2004"/>
      <c r="AE737" s="2004"/>
      <c r="AF737" s="2004"/>
    </row>
    <row r="738" spans="1:32">
      <c r="A738" s="2245"/>
      <c r="B738" s="1447" t="s">
        <v>731</v>
      </c>
      <c r="C738" s="1492"/>
      <c r="D738" s="2025"/>
      <c r="E738" s="2002"/>
      <c r="F738" s="2002"/>
      <c r="G738" s="2005"/>
      <c r="H738" s="2011"/>
      <c r="I738" s="2005"/>
      <c r="J738" s="2005"/>
      <c r="K738" s="2010"/>
      <c r="L738" s="2005"/>
      <c r="M738" s="2011"/>
      <c r="N738" s="2004"/>
      <c r="O738" s="2005"/>
      <c r="P738" s="2004"/>
      <c r="Q738" s="2004"/>
      <c r="R738" s="2004"/>
      <c r="S738" s="2004"/>
      <c r="T738" s="2004"/>
      <c r="U738" s="2004"/>
      <c r="V738" s="2004"/>
      <c r="W738" s="2004"/>
      <c r="X738" s="2004"/>
      <c r="Y738" s="2004"/>
      <c r="Z738" s="2004"/>
      <c r="AA738" s="2004"/>
      <c r="AB738" s="2004"/>
      <c r="AC738" s="2004"/>
      <c r="AD738" s="2004"/>
      <c r="AE738" s="2004"/>
      <c r="AF738" s="2004"/>
    </row>
    <row r="739" spans="1:32">
      <c r="A739" s="2245"/>
      <c r="B739" s="2004"/>
      <c r="C739" s="1492"/>
      <c r="D739" s="2025"/>
      <c r="E739" s="2002"/>
      <c r="F739" s="2002"/>
      <c r="G739" s="2005"/>
      <c r="H739" s="2011"/>
      <c r="I739" s="2005"/>
      <c r="J739" s="2005"/>
      <c r="K739" s="2010"/>
      <c r="L739" s="2005"/>
      <c r="M739" s="2011"/>
      <c r="N739" s="2004"/>
      <c r="O739" s="2005"/>
      <c r="P739" s="2004"/>
      <c r="Q739" s="2004"/>
      <c r="R739" s="2004"/>
      <c r="S739" s="2004"/>
      <c r="T739" s="2004"/>
      <c r="U739" s="2004"/>
      <c r="V739" s="2004"/>
      <c r="W739" s="2004"/>
      <c r="X739" s="2004"/>
      <c r="Y739" s="2004"/>
      <c r="Z739" s="2004"/>
      <c r="AA739" s="2004"/>
      <c r="AB739" s="2004"/>
      <c r="AC739" s="2004"/>
      <c r="AD739" s="2004"/>
      <c r="AE739" s="2004"/>
      <c r="AF739" s="2004"/>
    </row>
    <row r="740" spans="1:32" s="497" customFormat="1">
      <c r="A740" s="2019"/>
      <c r="B740" s="2023"/>
      <c r="C740" s="1926"/>
      <c r="D740" s="2226"/>
      <c r="E740" s="2017"/>
      <c r="F740" s="2088"/>
      <c r="G740" s="2019"/>
      <c r="H740" s="2022"/>
      <c r="I740" s="2019"/>
      <c r="J740" s="2019"/>
      <c r="K740" s="2021"/>
      <c r="L740" s="2019"/>
      <c r="M740" s="2022"/>
      <c r="N740" s="2023"/>
      <c r="O740" s="2019"/>
      <c r="P740" s="2023"/>
      <c r="Q740" s="2023"/>
      <c r="R740" s="2023"/>
      <c r="S740" s="2023"/>
      <c r="T740" s="2023"/>
      <c r="U740" s="2023"/>
      <c r="V740" s="2023"/>
      <c r="W740" s="2023"/>
      <c r="X740" s="2023"/>
      <c r="Y740" s="2023"/>
      <c r="Z740" s="2023"/>
      <c r="AA740" s="2023"/>
      <c r="AB740" s="2023"/>
      <c r="AC740" s="2023"/>
      <c r="AD740" s="2023"/>
      <c r="AE740" s="2023"/>
      <c r="AF740" s="2023"/>
    </row>
    <row r="741" spans="1:32" s="1769" customFormat="1">
      <c r="A741" s="1807" t="s">
        <v>2032</v>
      </c>
      <c r="B741" s="2004"/>
      <c r="C741" s="104" t="s">
        <v>12699</v>
      </c>
      <c r="D741" s="2025"/>
      <c r="E741" s="2007"/>
      <c r="F741" s="2041"/>
      <c r="G741" s="2005"/>
      <c r="H741" s="2011"/>
      <c r="I741" s="2005"/>
      <c r="J741" s="2005"/>
      <c r="K741" s="2010"/>
      <c r="L741" s="2005"/>
      <c r="M741" s="2011"/>
      <c r="N741" s="2004"/>
      <c r="O741" s="2005"/>
      <c r="P741" s="2004"/>
      <c r="Q741" s="2004"/>
      <c r="R741" s="2004"/>
      <c r="S741" s="2004"/>
      <c r="T741" s="2004"/>
      <c r="U741" s="2004"/>
      <c r="V741" s="2004"/>
      <c r="W741" s="2004"/>
      <c r="X741" s="2004"/>
      <c r="Y741" s="2004"/>
      <c r="Z741" s="2004"/>
      <c r="AA741" s="2004"/>
      <c r="AB741" s="2004"/>
      <c r="AC741" s="2004"/>
      <c r="AD741" s="2004"/>
      <c r="AE741" s="2004"/>
      <c r="AF741" s="2004"/>
    </row>
    <row r="742" spans="1:32" s="1769" customFormat="1">
      <c r="A742" s="2245">
        <v>5310064</v>
      </c>
      <c r="B742" s="2004" t="s">
        <v>12460</v>
      </c>
      <c r="C742" s="1492" t="s">
        <v>12719</v>
      </c>
      <c r="D742" s="2025">
        <v>3000</v>
      </c>
      <c r="E742" s="2002">
        <v>262000</v>
      </c>
      <c r="F742" s="2002">
        <v>161000</v>
      </c>
      <c r="G742" s="2005" t="s">
        <v>25</v>
      </c>
      <c r="H742" s="2011">
        <v>43767</v>
      </c>
      <c r="I742" s="2005" t="s">
        <v>27</v>
      </c>
      <c r="J742" s="2005"/>
      <c r="K742" s="2010"/>
      <c r="L742" s="2005" t="s">
        <v>67</v>
      </c>
      <c r="M742" s="2011">
        <v>43877</v>
      </c>
      <c r="N742" s="2004" t="s">
        <v>728</v>
      </c>
      <c r="O742" s="2005"/>
      <c r="P742" s="2004"/>
      <c r="Q742" s="2004"/>
      <c r="R742" s="2004"/>
      <c r="S742" s="2004"/>
      <c r="T742" s="2004"/>
      <c r="U742" s="2004"/>
      <c r="V742" s="2004"/>
      <c r="W742" s="2004"/>
      <c r="X742" s="2004"/>
      <c r="Y742" s="2004"/>
      <c r="Z742" s="2004"/>
      <c r="AA742" s="2004"/>
      <c r="AB742" s="2004"/>
      <c r="AC742" s="2004"/>
      <c r="AD742" s="2004"/>
      <c r="AE742" s="2004"/>
      <c r="AF742" s="2004"/>
    </row>
    <row r="743" spans="1:32" s="1595" customFormat="1">
      <c r="A743" s="2070"/>
      <c r="B743" s="2036"/>
      <c r="C743" s="1599"/>
      <c r="D743" s="2248"/>
      <c r="E743" s="2040"/>
      <c r="F743" s="2249"/>
      <c r="G743" s="2032"/>
      <c r="H743" s="2035"/>
      <c r="I743" s="2032"/>
      <c r="J743" s="2032"/>
      <c r="K743" s="2034"/>
      <c r="L743" s="2032"/>
      <c r="M743" s="2035"/>
      <c r="N743" s="2036"/>
      <c r="O743" s="2032"/>
      <c r="P743" s="2036"/>
      <c r="Q743" s="2036"/>
      <c r="R743" s="2036"/>
      <c r="S743" s="2036"/>
      <c r="T743" s="2036"/>
      <c r="U743" s="2036"/>
      <c r="V743" s="2036"/>
      <c r="W743" s="2036"/>
      <c r="X743" s="2036"/>
      <c r="Y743" s="2036"/>
      <c r="Z743" s="2036"/>
      <c r="AA743" s="2036"/>
      <c r="AB743" s="2036"/>
      <c r="AC743" s="2036"/>
      <c r="AD743" s="2036"/>
      <c r="AE743" s="2036"/>
      <c r="AF743" s="2036"/>
    </row>
    <row r="744" spans="1:32">
      <c r="A744" s="1808" t="s">
        <v>2032</v>
      </c>
      <c r="B744" s="2004"/>
      <c r="C744" s="104" t="s">
        <v>12707</v>
      </c>
      <c r="D744" s="2025"/>
      <c r="E744" s="2002"/>
      <c r="F744" s="2002"/>
      <c r="G744" s="2005"/>
      <c r="H744" s="2011"/>
      <c r="I744" s="2005"/>
      <c r="J744" s="2005"/>
      <c r="K744" s="2010"/>
      <c r="L744" s="2005"/>
      <c r="M744" s="2011"/>
      <c r="N744" s="2004"/>
      <c r="O744" s="2005"/>
      <c r="P744" s="2004"/>
      <c r="Q744" s="2004"/>
      <c r="R744" s="2004"/>
      <c r="S744" s="2004"/>
      <c r="T744" s="2004"/>
      <c r="U744" s="2004"/>
      <c r="V744" s="2004"/>
      <c r="W744" s="2004"/>
      <c r="X744" s="2004"/>
      <c r="Y744" s="2004"/>
      <c r="Z744" s="2004"/>
      <c r="AA744" s="2004"/>
      <c r="AB744" s="2004"/>
      <c r="AC744" s="2004"/>
      <c r="AD744" s="2004"/>
      <c r="AE744" s="2004"/>
      <c r="AF744" s="2004"/>
    </row>
    <row r="745" spans="1:32">
      <c r="A745" s="2245">
        <v>5311010</v>
      </c>
      <c r="B745" s="2004" t="s">
        <v>9772</v>
      </c>
      <c r="C745" s="1492" t="s">
        <v>12720</v>
      </c>
      <c r="D745" s="2025">
        <v>3000</v>
      </c>
      <c r="E745" s="2002">
        <v>265000</v>
      </c>
      <c r="F745" s="2002">
        <v>170000</v>
      </c>
      <c r="G745" s="2005" t="s">
        <v>98</v>
      </c>
      <c r="H745" s="2011">
        <v>43774</v>
      </c>
      <c r="I745" s="2005" t="s">
        <v>27</v>
      </c>
      <c r="J745" s="2005"/>
      <c r="K745" s="2010"/>
      <c r="L745" s="2005" t="s">
        <v>67</v>
      </c>
      <c r="M745" s="2011">
        <v>43877</v>
      </c>
      <c r="N745" s="2004" t="s">
        <v>728</v>
      </c>
      <c r="O745" s="2005"/>
      <c r="P745" s="2004"/>
      <c r="Q745" s="2004"/>
      <c r="R745" s="2004"/>
      <c r="S745" s="2004"/>
      <c r="T745" s="2004"/>
      <c r="U745" s="2004"/>
      <c r="V745" s="2004"/>
      <c r="W745" s="2004"/>
      <c r="X745" s="2004"/>
      <c r="Y745" s="2004"/>
      <c r="Z745" s="2004"/>
      <c r="AA745" s="2004"/>
      <c r="AB745" s="2004"/>
      <c r="AC745" s="2004"/>
      <c r="AD745" s="2004"/>
      <c r="AE745" s="2004"/>
      <c r="AF745" s="2004"/>
    </row>
    <row r="746" spans="1:32">
      <c r="A746" s="2043"/>
      <c r="B746" s="2004"/>
      <c r="C746" s="2004"/>
      <c r="D746" s="2025"/>
      <c r="E746" s="2007"/>
      <c r="F746" s="2041"/>
      <c r="G746" s="2005"/>
      <c r="H746" s="2011"/>
      <c r="I746" s="2005"/>
      <c r="J746" s="2005"/>
      <c r="K746" s="2010"/>
      <c r="L746" s="2005"/>
      <c r="M746" s="2011"/>
      <c r="N746" s="2004"/>
      <c r="O746" s="2005"/>
      <c r="P746" s="2004"/>
      <c r="Q746" s="2004"/>
      <c r="R746" s="2004"/>
      <c r="S746" s="2004"/>
      <c r="T746" s="2004"/>
      <c r="U746" s="2004"/>
      <c r="V746" s="2004"/>
      <c r="W746" s="2004"/>
      <c r="X746" s="2004"/>
      <c r="Y746" s="2004"/>
      <c r="Z746" s="2004"/>
      <c r="AA746" s="2004"/>
      <c r="AB746" s="2004"/>
      <c r="AC746" s="2004"/>
      <c r="AD746" s="2004"/>
      <c r="AE746" s="2004"/>
      <c r="AF746" s="2004"/>
    </row>
    <row r="747" spans="1:32" s="1785" customFormat="1">
      <c r="A747" s="1808" t="s">
        <v>12721</v>
      </c>
      <c r="B747" s="2004"/>
      <c r="C747" s="334"/>
      <c r="D747" s="2025"/>
      <c r="E747" s="2007"/>
      <c r="F747" s="2041"/>
      <c r="G747" s="2005"/>
      <c r="H747" s="2011"/>
      <c r="I747" s="2005"/>
      <c r="J747" s="2005"/>
      <c r="K747" s="2010"/>
      <c r="L747" s="2005"/>
      <c r="M747" s="2011"/>
      <c r="N747" s="2004"/>
      <c r="O747" s="2005"/>
      <c r="P747" s="2004"/>
      <c r="Q747" s="2004"/>
      <c r="R747" s="2004"/>
      <c r="S747" s="2004"/>
      <c r="T747" s="2004"/>
      <c r="U747" s="2004"/>
      <c r="V747" s="2004"/>
      <c r="W747" s="2004"/>
      <c r="X747" s="2004"/>
      <c r="Y747" s="2004"/>
      <c r="Z747" s="2004"/>
      <c r="AA747" s="2004"/>
      <c r="AB747" s="2004"/>
      <c r="AC747" s="2004"/>
      <c r="AD747" s="2004"/>
      <c r="AE747" s="2004"/>
      <c r="AF747" s="2004"/>
    </row>
    <row r="748" spans="1:32" s="1785" customFormat="1">
      <c r="A748" s="2245">
        <v>5311047</v>
      </c>
      <c r="B748" s="2004" t="s">
        <v>9808</v>
      </c>
      <c r="C748" s="1492" t="s">
        <v>12722</v>
      </c>
      <c r="D748" s="2025">
        <v>2150</v>
      </c>
      <c r="E748" s="2002">
        <v>230000</v>
      </c>
      <c r="F748" s="2002">
        <v>70000</v>
      </c>
      <c r="G748" s="2005" t="s">
        <v>31</v>
      </c>
      <c r="H748" s="2011">
        <v>43788</v>
      </c>
      <c r="I748" s="2005" t="s">
        <v>303</v>
      </c>
      <c r="J748" s="2005"/>
      <c r="K748" s="2010"/>
      <c r="L748" s="2005" t="s">
        <v>2065</v>
      </c>
      <c r="M748" s="2011">
        <v>43871</v>
      </c>
      <c r="N748" s="2004" t="s">
        <v>728</v>
      </c>
      <c r="O748" s="2005"/>
      <c r="P748" s="2004"/>
      <c r="Q748" s="2004"/>
      <c r="R748" s="2004"/>
      <c r="S748" s="2004"/>
      <c r="T748" s="2004"/>
      <c r="U748" s="2004"/>
      <c r="V748" s="2004"/>
      <c r="W748" s="2004"/>
      <c r="X748" s="2004"/>
      <c r="Y748" s="2004"/>
      <c r="Z748" s="2004"/>
      <c r="AA748" s="2004"/>
      <c r="AB748" s="2004"/>
      <c r="AC748" s="2004"/>
      <c r="AD748" s="2004"/>
      <c r="AE748" s="2004"/>
      <c r="AF748" s="2004"/>
    </row>
    <row r="749" spans="1:32" s="1785" customFormat="1">
      <c r="A749" s="2245">
        <v>5311048</v>
      </c>
      <c r="B749" s="2004" t="s">
        <v>9497</v>
      </c>
      <c r="C749" s="1492" t="s">
        <v>12723</v>
      </c>
      <c r="D749" s="2025">
        <v>2450</v>
      </c>
      <c r="E749" s="2002">
        <v>200000</v>
      </c>
      <c r="F749" s="2002">
        <v>103000</v>
      </c>
      <c r="G749" s="2005" t="s">
        <v>6147</v>
      </c>
      <c r="H749" s="2011">
        <v>43789</v>
      </c>
      <c r="I749" s="2005" t="s">
        <v>807</v>
      </c>
      <c r="J749" s="2005"/>
      <c r="K749" s="2010"/>
      <c r="L749" s="2005" t="s">
        <v>2065</v>
      </c>
      <c r="M749" s="2011">
        <v>43871</v>
      </c>
      <c r="N749" s="2004" t="s">
        <v>728</v>
      </c>
      <c r="O749" s="2005"/>
      <c r="P749" s="2004"/>
      <c r="Q749" s="2004"/>
      <c r="R749" s="2004"/>
      <c r="S749" s="2004"/>
      <c r="T749" s="2004"/>
      <c r="U749" s="2004"/>
      <c r="V749" s="2004"/>
      <c r="W749" s="2004"/>
      <c r="X749" s="2004"/>
      <c r="Y749" s="2004"/>
      <c r="Z749" s="2004"/>
      <c r="AA749" s="2004"/>
      <c r="AB749" s="2004"/>
      <c r="AC749" s="2004"/>
      <c r="AD749" s="2004"/>
      <c r="AE749" s="2004"/>
      <c r="AF749" s="2004"/>
    </row>
    <row r="750" spans="1:32" s="1978" customFormat="1">
      <c r="A750" s="2070"/>
      <c r="B750" s="2036"/>
      <c r="C750" s="1599"/>
      <c r="D750" s="2248"/>
      <c r="E750" s="2040"/>
      <c r="F750" s="2249"/>
      <c r="G750" s="2032"/>
      <c r="H750" s="2035"/>
      <c r="I750" s="2032"/>
      <c r="J750" s="2032"/>
      <c r="K750" s="2034"/>
      <c r="L750" s="2032"/>
      <c r="M750" s="2035"/>
      <c r="N750" s="2036"/>
      <c r="O750" s="2032"/>
      <c r="P750" s="2036"/>
      <c r="Q750" s="2036"/>
      <c r="R750" s="2036"/>
      <c r="S750" s="2036"/>
      <c r="T750" s="2036"/>
      <c r="U750" s="2036"/>
      <c r="V750" s="2036"/>
      <c r="W750" s="2036"/>
      <c r="X750" s="2036"/>
      <c r="Y750" s="2036"/>
      <c r="Z750" s="2036"/>
      <c r="AA750" s="2036"/>
      <c r="AB750" s="2036"/>
      <c r="AC750" s="2036"/>
      <c r="AD750" s="2036"/>
      <c r="AE750" s="2036"/>
      <c r="AF750" s="2036"/>
    </row>
    <row r="751" spans="1:32" s="1785" customFormat="1">
      <c r="A751" s="1808" t="s">
        <v>12724</v>
      </c>
      <c r="B751" s="2004"/>
      <c r="C751" s="1693" t="s">
        <v>12725</v>
      </c>
      <c r="D751" s="2025"/>
      <c r="E751" s="2007"/>
      <c r="F751" s="2002"/>
      <c r="G751" s="2005"/>
      <c r="H751" s="2011"/>
      <c r="I751" s="2005"/>
      <c r="J751" s="2005"/>
      <c r="K751" s="2010"/>
      <c r="L751" s="2005"/>
      <c r="M751" s="2011"/>
      <c r="N751" s="2004"/>
      <c r="O751" s="2005"/>
      <c r="P751" s="2004"/>
      <c r="Q751" s="2004"/>
      <c r="R751" s="2004"/>
      <c r="S751" s="2004"/>
      <c r="T751" s="2004"/>
      <c r="U751" s="2004"/>
      <c r="V751" s="2004"/>
      <c r="W751" s="2004"/>
      <c r="X751" s="2004"/>
      <c r="Y751" s="2004"/>
      <c r="Z751" s="2004"/>
      <c r="AA751" s="2004"/>
      <c r="AB751" s="2004"/>
      <c r="AC751" s="2004"/>
      <c r="AD751" s="2004"/>
      <c r="AE751" s="2004"/>
      <c r="AF751" s="2004"/>
    </row>
    <row r="752" spans="1:32" s="1785" customFormat="1">
      <c r="A752" s="2245">
        <v>5312018</v>
      </c>
      <c r="B752" s="2004" t="s">
        <v>9680</v>
      </c>
      <c r="C752" s="1492" t="s">
        <v>12726</v>
      </c>
      <c r="D752" s="2025">
        <v>3000</v>
      </c>
      <c r="E752" s="2002">
        <v>236000</v>
      </c>
      <c r="F752" s="2002">
        <v>131000</v>
      </c>
      <c r="G752" s="2005" t="s">
        <v>25</v>
      </c>
      <c r="H752" s="2011">
        <v>43809</v>
      </c>
      <c r="I752" s="2005" t="s">
        <v>1710</v>
      </c>
      <c r="J752" s="2005"/>
      <c r="K752" s="2010"/>
      <c r="L752" s="2005" t="s">
        <v>107</v>
      </c>
      <c r="M752" s="2011">
        <v>43881</v>
      </c>
      <c r="N752" s="2004" t="s">
        <v>728</v>
      </c>
      <c r="O752" s="2238" t="s">
        <v>12727</v>
      </c>
      <c r="P752" s="2004"/>
      <c r="Q752" s="2004"/>
      <c r="R752" s="2004"/>
      <c r="S752" s="2004"/>
      <c r="T752" s="2004"/>
      <c r="U752" s="2004"/>
      <c r="V752" s="2004"/>
      <c r="W752" s="2004"/>
      <c r="X752" s="2004"/>
      <c r="Y752" s="2004"/>
      <c r="Z752" s="2004"/>
      <c r="AA752" s="2004"/>
      <c r="AB752" s="2004"/>
      <c r="AC752" s="2004"/>
      <c r="AD752" s="2004"/>
      <c r="AE752" s="2004"/>
      <c r="AF752" s="2004"/>
    </row>
    <row r="753" spans="1:32" s="1785" customFormat="1">
      <c r="A753" s="2245" t="s">
        <v>12728</v>
      </c>
      <c r="B753" s="2042" t="s">
        <v>12729</v>
      </c>
      <c r="C753" s="1492"/>
      <c r="D753" s="2025">
        <v>160</v>
      </c>
      <c r="E753" s="2002">
        <v>23400</v>
      </c>
      <c r="F753" s="2041"/>
      <c r="G753" s="2005"/>
      <c r="H753" s="2011"/>
      <c r="I753" s="2005"/>
      <c r="J753" s="2005"/>
      <c r="K753" s="2010"/>
      <c r="L753" s="2005"/>
      <c r="M753" s="2011"/>
      <c r="N753" s="2004"/>
      <c r="O753" s="2005"/>
      <c r="P753" s="2004"/>
      <c r="Q753" s="2004"/>
      <c r="R753" s="2004"/>
      <c r="S753" s="2004"/>
      <c r="T753" s="2004"/>
      <c r="U753" s="2004"/>
      <c r="V753" s="2004"/>
      <c r="W753" s="2004"/>
      <c r="X753" s="2004"/>
      <c r="Y753" s="2004"/>
      <c r="Z753" s="2004"/>
      <c r="AA753" s="2004"/>
      <c r="AB753" s="2004"/>
      <c r="AC753" s="2004"/>
      <c r="AD753" s="2004"/>
      <c r="AE753" s="2004"/>
      <c r="AF753" s="2004"/>
    </row>
    <row r="754" spans="1:32" s="1785" customFormat="1">
      <c r="A754" s="2245" t="s">
        <v>12730</v>
      </c>
      <c r="B754" s="2042" t="s">
        <v>12731</v>
      </c>
      <c r="C754" s="1492"/>
      <c r="D754" s="2025">
        <v>140</v>
      </c>
      <c r="E754" s="2002">
        <v>18500</v>
      </c>
      <c r="F754" s="2041"/>
      <c r="G754" s="2005"/>
      <c r="H754" s="2011"/>
      <c r="I754" s="2005"/>
      <c r="J754" s="2005"/>
      <c r="K754" s="2010"/>
      <c r="L754" s="2005"/>
      <c r="M754" s="2011"/>
      <c r="N754" s="2004"/>
      <c r="O754" s="2005"/>
      <c r="P754" s="2004"/>
      <c r="Q754" s="2004"/>
      <c r="R754" s="2004"/>
      <c r="S754" s="2004"/>
      <c r="T754" s="2004"/>
      <c r="U754" s="2004"/>
      <c r="V754" s="2004"/>
      <c r="W754" s="2004"/>
      <c r="X754" s="2004"/>
      <c r="Y754" s="2004"/>
      <c r="Z754" s="2004"/>
      <c r="AA754" s="2004"/>
      <c r="AB754" s="2004"/>
      <c r="AC754" s="2004"/>
      <c r="AD754" s="2004"/>
      <c r="AE754" s="2004"/>
      <c r="AF754" s="2004"/>
    </row>
    <row r="755" spans="1:32" s="1978" customFormat="1">
      <c r="A755" s="2070"/>
      <c r="B755" s="2036"/>
      <c r="C755" s="1599"/>
      <c r="D755" s="2248"/>
      <c r="E755" s="2040"/>
      <c r="F755" s="2249"/>
      <c r="G755" s="2032"/>
      <c r="H755" s="2035"/>
      <c r="I755" s="2032"/>
      <c r="J755" s="2032"/>
      <c r="K755" s="2034"/>
      <c r="L755" s="2032"/>
      <c r="M755" s="2035"/>
      <c r="N755" s="2036"/>
      <c r="O755" s="2032"/>
      <c r="P755" s="2036"/>
      <c r="Q755" s="2036"/>
      <c r="R755" s="2036"/>
      <c r="S755" s="2036"/>
      <c r="T755" s="2036"/>
      <c r="U755" s="2036"/>
      <c r="V755" s="2036"/>
      <c r="W755" s="2036"/>
      <c r="X755" s="2036"/>
      <c r="Y755" s="2036"/>
      <c r="Z755" s="2036"/>
      <c r="AA755" s="2036"/>
      <c r="AB755" s="2036"/>
      <c r="AC755" s="2036"/>
      <c r="AD755" s="2036"/>
      <c r="AE755" s="2036"/>
      <c r="AF755" s="2036"/>
    </row>
    <row r="756" spans="1:32" s="1785" customFormat="1">
      <c r="A756" s="1808" t="s">
        <v>12732</v>
      </c>
      <c r="B756" s="2004"/>
      <c r="C756" s="1693" t="s">
        <v>12733</v>
      </c>
      <c r="D756" s="2025"/>
      <c r="E756" s="2002"/>
      <c r="F756" s="2002"/>
      <c r="G756" s="2005"/>
      <c r="H756" s="2011"/>
      <c r="I756" s="2005"/>
      <c r="J756" s="2005"/>
      <c r="K756" s="2010"/>
      <c r="L756" s="2005"/>
      <c r="M756" s="2011"/>
      <c r="N756" s="2004"/>
      <c r="O756" s="2005"/>
      <c r="P756" s="2004"/>
      <c r="Q756" s="2004"/>
      <c r="R756" s="2004"/>
      <c r="S756" s="2004"/>
      <c r="T756" s="2004"/>
      <c r="U756" s="2004"/>
      <c r="V756" s="2004"/>
      <c r="W756" s="2004"/>
      <c r="X756" s="2004"/>
      <c r="Y756" s="2004"/>
      <c r="Z756" s="2004"/>
      <c r="AA756" s="2004"/>
      <c r="AB756" s="2004"/>
      <c r="AC756" s="2004"/>
      <c r="AD756" s="2004"/>
      <c r="AE756" s="2004"/>
      <c r="AF756" s="2004"/>
    </row>
    <row r="757" spans="1:32" s="1785" customFormat="1">
      <c r="A757" s="2245">
        <v>5312042</v>
      </c>
      <c r="B757" s="2004" t="s">
        <v>12437</v>
      </c>
      <c r="C757" s="1492" t="s">
        <v>12734</v>
      </c>
      <c r="D757" s="2025">
        <v>3950</v>
      </c>
      <c r="E757" s="2002">
        <v>362000</v>
      </c>
      <c r="F757" s="2002">
        <v>252000</v>
      </c>
      <c r="G757" s="2005" t="s">
        <v>6147</v>
      </c>
      <c r="H757" s="2011">
        <v>43824</v>
      </c>
      <c r="I757" s="2005" t="s">
        <v>135</v>
      </c>
      <c r="J757" s="2005"/>
      <c r="K757" s="2010"/>
      <c r="L757" s="2005" t="s">
        <v>107</v>
      </c>
      <c r="M757" s="2011">
        <v>43881</v>
      </c>
      <c r="N757" s="2004" t="s">
        <v>728</v>
      </c>
      <c r="O757" s="2238" t="s">
        <v>12735</v>
      </c>
      <c r="P757" s="2004"/>
      <c r="Q757" s="2004"/>
      <c r="R757" s="2004"/>
      <c r="S757" s="2004"/>
      <c r="T757" s="2004"/>
      <c r="U757" s="2004"/>
      <c r="V757" s="2004"/>
      <c r="W757" s="2004"/>
      <c r="X757" s="2004"/>
      <c r="Y757" s="2004"/>
      <c r="Z757" s="2004"/>
      <c r="AA757" s="2004"/>
      <c r="AB757" s="2004"/>
      <c r="AC757" s="2004"/>
      <c r="AD757" s="2004"/>
      <c r="AE757" s="2004"/>
      <c r="AF757" s="2004"/>
    </row>
    <row r="758" spans="1:32" s="1785" customFormat="1">
      <c r="A758" s="2245"/>
      <c r="B758" s="2004"/>
      <c r="C758" s="1492"/>
      <c r="D758" s="2025"/>
      <c r="E758" s="2002"/>
      <c r="F758" s="2002"/>
      <c r="G758" s="2005"/>
      <c r="H758" s="2011"/>
      <c r="I758" s="2005"/>
      <c r="J758" s="2005"/>
      <c r="K758" s="2010"/>
      <c r="L758" s="2005"/>
      <c r="M758" s="2011"/>
      <c r="N758" s="2004"/>
      <c r="O758" s="2005"/>
      <c r="P758" s="2004"/>
      <c r="Q758" s="2004"/>
      <c r="R758" s="2004"/>
      <c r="S758" s="2004"/>
      <c r="T758" s="2004"/>
      <c r="U758" s="2004"/>
      <c r="V758" s="2004"/>
      <c r="W758" s="2004"/>
      <c r="X758" s="2004"/>
      <c r="Y758" s="2004"/>
      <c r="Z758" s="2004"/>
      <c r="AA758" s="2004"/>
      <c r="AB758" s="2004"/>
      <c r="AC758" s="2004"/>
      <c r="AD758" s="2004"/>
      <c r="AE758" s="2004"/>
      <c r="AF758" s="2004"/>
    </row>
    <row r="759" spans="1:32" s="1785" customFormat="1">
      <c r="A759" s="2245"/>
      <c r="B759" s="1447" t="s">
        <v>12736</v>
      </c>
      <c r="C759" s="1492"/>
      <c r="D759" s="2025"/>
      <c r="E759" s="2002"/>
      <c r="F759" s="2002"/>
      <c r="G759" s="2005"/>
      <c r="H759" s="2011"/>
      <c r="I759" s="2005"/>
      <c r="J759" s="2005"/>
      <c r="K759" s="2010"/>
      <c r="L759" s="2005"/>
      <c r="M759" s="2011"/>
      <c r="N759" s="2004"/>
      <c r="O759" s="2005"/>
      <c r="P759" s="2004"/>
      <c r="Q759" s="2004"/>
      <c r="R759" s="2004"/>
      <c r="S759" s="2004"/>
      <c r="T759" s="2004"/>
      <c r="U759" s="2004"/>
      <c r="V759" s="2004"/>
      <c r="W759" s="2004"/>
      <c r="X759" s="2004"/>
      <c r="Y759" s="2004"/>
      <c r="Z759" s="2004"/>
      <c r="AA759" s="2004"/>
      <c r="AB759" s="2004"/>
      <c r="AC759" s="2004"/>
      <c r="AD759" s="2004"/>
      <c r="AE759" s="2004"/>
      <c r="AF759" s="2004"/>
    </row>
    <row r="760" spans="1:32" s="1978" customFormat="1">
      <c r="A760" s="2032"/>
      <c r="B760" s="1447" t="s">
        <v>731</v>
      </c>
      <c r="C760" s="1599"/>
      <c r="D760" s="2248"/>
      <c r="E760" s="2040"/>
      <c r="F760" s="2249"/>
      <c r="G760" s="2032"/>
      <c r="H760" s="2035"/>
      <c r="I760" s="2032"/>
      <c r="J760" s="2032"/>
      <c r="K760" s="2034"/>
      <c r="L760" s="2032"/>
      <c r="M760" s="2035"/>
      <c r="N760" s="2036"/>
      <c r="O760" s="2032"/>
      <c r="P760" s="2036"/>
      <c r="Q760" s="2036"/>
      <c r="R760" s="2036"/>
      <c r="S760" s="2036"/>
      <c r="T760" s="2036"/>
      <c r="U760" s="2036"/>
      <c r="V760" s="2036"/>
      <c r="W760" s="2036"/>
      <c r="X760" s="2036"/>
      <c r="Y760" s="2036"/>
      <c r="Z760" s="2036"/>
      <c r="AA760" s="2036"/>
      <c r="AB760" s="2036"/>
      <c r="AC760" s="2036"/>
      <c r="AD760" s="2036"/>
      <c r="AE760" s="2036"/>
      <c r="AF760" s="2036"/>
    </row>
    <row r="761" spans="1:32" s="1978" customFormat="1">
      <c r="A761" s="2032"/>
      <c r="B761" s="2036"/>
      <c r="C761" s="1599"/>
      <c r="D761" s="2248"/>
      <c r="E761" s="2040"/>
      <c r="F761" s="2249"/>
      <c r="G761" s="2032"/>
      <c r="H761" s="2035"/>
      <c r="I761" s="2032"/>
      <c r="J761" s="2032"/>
      <c r="K761" s="2034"/>
      <c r="L761" s="2032"/>
      <c r="M761" s="2035"/>
      <c r="N761" s="2036"/>
      <c r="O761" s="2032"/>
      <c r="P761" s="2036"/>
      <c r="Q761" s="2036"/>
      <c r="R761" s="2036"/>
      <c r="S761" s="2036"/>
      <c r="T761" s="2036"/>
      <c r="U761" s="2036"/>
      <c r="V761" s="2036"/>
      <c r="W761" s="2036"/>
      <c r="X761" s="2036"/>
      <c r="Y761" s="2036"/>
      <c r="Z761" s="2036"/>
      <c r="AA761" s="2036"/>
      <c r="AB761" s="2036"/>
      <c r="AC761" s="2036"/>
      <c r="AD761" s="2036"/>
      <c r="AE761" s="2036"/>
      <c r="AF761" s="2036"/>
    </row>
    <row r="762" spans="1:32" s="1978" customFormat="1">
      <c r="A762" s="2032"/>
      <c r="B762" s="2036"/>
      <c r="C762" s="1599"/>
      <c r="D762" s="2248"/>
      <c r="E762" s="2040"/>
      <c r="F762" s="2249"/>
      <c r="G762" s="2032"/>
      <c r="H762" s="2035"/>
      <c r="I762" s="2032"/>
      <c r="J762" s="2032"/>
      <c r="K762" s="2034"/>
      <c r="L762" s="2032"/>
      <c r="M762" s="2035"/>
      <c r="N762" s="2036"/>
      <c r="O762" s="2032"/>
      <c r="P762" s="2036"/>
      <c r="Q762" s="2036"/>
      <c r="R762" s="2036"/>
      <c r="S762" s="2036"/>
      <c r="T762" s="2036"/>
      <c r="U762" s="2036"/>
      <c r="V762" s="2036"/>
      <c r="W762" s="2036"/>
      <c r="X762" s="2036"/>
      <c r="Y762" s="2036"/>
      <c r="Z762" s="2036"/>
      <c r="AA762" s="2036"/>
      <c r="AB762" s="2036"/>
      <c r="AC762" s="2036"/>
      <c r="AD762" s="2036"/>
      <c r="AE762" s="2036"/>
      <c r="AF762" s="2036"/>
    </row>
    <row r="763" spans="1:32" s="1979" customFormat="1">
      <c r="A763" s="2019"/>
      <c r="B763" s="2023"/>
      <c r="C763" s="1925"/>
      <c r="D763" s="2226"/>
      <c r="E763" s="2017"/>
      <c r="F763" s="2088"/>
      <c r="G763" s="2019"/>
      <c r="H763" s="2022"/>
      <c r="I763" s="2019"/>
      <c r="J763" s="2019"/>
      <c r="K763" s="2021"/>
      <c r="L763" s="2019"/>
      <c r="M763" s="2022"/>
      <c r="N763" s="2023"/>
      <c r="O763" s="2019"/>
      <c r="P763" s="2023"/>
      <c r="Q763" s="2023"/>
      <c r="R763" s="2023"/>
      <c r="S763" s="2023"/>
      <c r="T763" s="2023"/>
      <c r="U763" s="2023"/>
      <c r="V763" s="2023"/>
      <c r="W763" s="2023"/>
      <c r="X763" s="2023"/>
      <c r="Y763" s="2023"/>
      <c r="Z763" s="2023"/>
      <c r="AA763" s="2023"/>
      <c r="AB763" s="2023"/>
      <c r="AC763" s="2023"/>
      <c r="AD763" s="2023"/>
      <c r="AE763" s="2023"/>
      <c r="AF763" s="2023"/>
    </row>
    <row r="764" spans="1:32" s="1785" customFormat="1">
      <c r="A764" s="7" t="s">
        <v>12737</v>
      </c>
      <c r="B764" s="2004"/>
      <c r="C764" s="1693" t="s">
        <v>12725</v>
      </c>
      <c r="D764" s="2025"/>
      <c r="E764" s="2007"/>
      <c r="F764" s="2041"/>
      <c r="G764" s="2005"/>
      <c r="H764" s="2011"/>
      <c r="I764" s="2005"/>
      <c r="J764" s="2005"/>
      <c r="K764" s="2010"/>
      <c r="L764" s="2005"/>
      <c r="M764" s="2011"/>
      <c r="N764" s="2004"/>
      <c r="O764" s="2005"/>
      <c r="P764" s="2004"/>
      <c r="Q764" s="2004"/>
      <c r="R764" s="2004"/>
      <c r="S764" s="2004"/>
      <c r="T764" s="2004"/>
      <c r="U764" s="2004"/>
      <c r="V764" s="2004"/>
      <c r="W764" s="2004"/>
      <c r="X764" s="2004"/>
      <c r="Y764" s="2004"/>
      <c r="Z764" s="2004"/>
      <c r="AA764" s="2004"/>
      <c r="AB764" s="2004"/>
      <c r="AC764" s="2004"/>
      <c r="AD764" s="2004"/>
      <c r="AE764" s="2004"/>
      <c r="AF764" s="2004"/>
    </row>
    <row r="765" spans="1:32" s="1785" customFormat="1">
      <c r="A765" s="2245">
        <v>5312015</v>
      </c>
      <c r="B765" s="2004" t="s">
        <v>12437</v>
      </c>
      <c r="C765" s="1492" t="s">
        <v>12738</v>
      </c>
      <c r="D765" s="2025">
        <v>3900</v>
      </c>
      <c r="E765" s="2002">
        <v>353000</v>
      </c>
      <c r="F765" s="2002">
        <v>259000</v>
      </c>
      <c r="G765" s="2005" t="s">
        <v>110</v>
      </c>
      <c r="H765" s="2011">
        <v>43808</v>
      </c>
      <c r="I765" s="2005" t="s">
        <v>850</v>
      </c>
      <c r="J765" s="2005"/>
      <c r="K765" s="2010"/>
      <c r="L765" s="2005" t="s">
        <v>67</v>
      </c>
      <c r="M765" s="2011">
        <v>43905</v>
      </c>
      <c r="N765" s="2046" t="s">
        <v>728</v>
      </c>
      <c r="O765" s="2005"/>
      <c r="P765" s="2004"/>
      <c r="Q765" s="2004"/>
      <c r="R765" s="2004"/>
      <c r="S765" s="2004"/>
      <c r="T765" s="2004"/>
      <c r="U765" s="2004"/>
      <c r="V765" s="2004"/>
      <c r="W765" s="2004"/>
      <c r="X765" s="2004"/>
      <c r="Y765" s="2004"/>
      <c r="Z765" s="2004"/>
      <c r="AA765" s="2004"/>
      <c r="AB765" s="2004"/>
      <c r="AC765" s="2004"/>
      <c r="AD765" s="2004"/>
      <c r="AE765" s="2004"/>
      <c r="AF765" s="2004"/>
    </row>
    <row r="766" spans="1:32" s="1978" customFormat="1">
      <c r="A766" s="2070"/>
      <c r="B766" s="2036"/>
      <c r="C766" s="1599"/>
      <c r="D766" s="2248"/>
      <c r="E766" s="2040"/>
      <c r="F766" s="2249"/>
      <c r="G766" s="2032"/>
      <c r="H766" s="2035"/>
      <c r="I766" s="2032"/>
      <c r="J766" s="2032"/>
      <c r="K766" s="2034"/>
      <c r="L766" s="2032"/>
      <c r="M766" s="2035"/>
      <c r="N766" s="2036"/>
      <c r="O766" s="2032"/>
      <c r="P766" s="2036"/>
      <c r="Q766" s="2036"/>
      <c r="R766" s="2036"/>
      <c r="S766" s="2036"/>
      <c r="T766" s="2036"/>
      <c r="U766" s="2036"/>
      <c r="V766" s="2036"/>
      <c r="W766" s="2036"/>
      <c r="X766" s="2036"/>
      <c r="Y766" s="2036"/>
      <c r="Z766" s="2036"/>
      <c r="AA766" s="2036"/>
      <c r="AB766" s="2036"/>
      <c r="AC766" s="2036"/>
      <c r="AD766" s="2036"/>
      <c r="AE766" s="2036"/>
      <c r="AF766" s="2036"/>
    </row>
    <row r="767" spans="1:32" s="1785" customFormat="1">
      <c r="A767" s="1606" t="s">
        <v>12739</v>
      </c>
      <c r="B767" s="2004"/>
      <c r="C767" s="1693" t="s">
        <v>12733</v>
      </c>
      <c r="D767" s="2025"/>
      <c r="E767" s="2007"/>
      <c r="F767" s="2041"/>
      <c r="G767" s="2005"/>
      <c r="H767" s="2011"/>
      <c r="I767" s="2005"/>
      <c r="J767" s="2005"/>
      <c r="K767" s="2010"/>
      <c r="L767" s="2005"/>
      <c r="M767" s="2011"/>
      <c r="N767" s="2004"/>
      <c r="O767" s="2005"/>
      <c r="P767" s="2004"/>
      <c r="Q767" s="2004"/>
      <c r="R767" s="2004"/>
      <c r="S767" s="2004"/>
      <c r="T767" s="2004"/>
      <c r="U767" s="2004"/>
      <c r="V767" s="2004"/>
      <c r="W767" s="2004"/>
      <c r="X767" s="2004"/>
      <c r="Y767" s="2004"/>
      <c r="Z767" s="2004"/>
      <c r="AA767" s="2004"/>
      <c r="AB767" s="2004"/>
      <c r="AC767" s="2004"/>
      <c r="AD767" s="2004"/>
      <c r="AE767" s="2004"/>
      <c r="AF767" s="2004"/>
    </row>
    <row r="768" spans="1:32" s="1785" customFormat="1">
      <c r="A768" s="2245">
        <v>5312041</v>
      </c>
      <c r="B768" s="2004" t="s">
        <v>9772</v>
      </c>
      <c r="C768" s="1492" t="s">
        <v>12740</v>
      </c>
      <c r="D768" s="2025">
        <v>2700</v>
      </c>
      <c r="E768" s="2002">
        <v>233000</v>
      </c>
      <c r="F768" s="2002">
        <v>126000</v>
      </c>
      <c r="G768" s="2005" t="s">
        <v>25</v>
      </c>
      <c r="H768" s="2011">
        <v>43823</v>
      </c>
      <c r="I768" s="2005" t="s">
        <v>303</v>
      </c>
      <c r="J768" s="2005"/>
      <c r="K768" s="2010"/>
      <c r="L768" s="2005" t="s">
        <v>67</v>
      </c>
      <c r="M768" s="2011">
        <v>43905</v>
      </c>
      <c r="N768" s="2046" t="s">
        <v>728</v>
      </c>
      <c r="O768" s="2005"/>
      <c r="P768" s="2004"/>
      <c r="Q768" s="2004"/>
      <c r="R768" s="2004"/>
      <c r="S768" s="2004"/>
      <c r="T768" s="2004"/>
      <c r="U768" s="2004"/>
      <c r="V768" s="2004"/>
      <c r="W768" s="2004"/>
      <c r="X768" s="2004"/>
      <c r="Y768" s="2004"/>
      <c r="Z768" s="2004"/>
      <c r="AA768" s="2004"/>
      <c r="AB768" s="2004"/>
      <c r="AC768" s="2004"/>
      <c r="AD768" s="2004"/>
      <c r="AE768" s="2004"/>
      <c r="AF768" s="2004"/>
    </row>
    <row r="769" spans="1:32" s="1785" customFormat="1">
      <c r="A769" s="2245">
        <v>5312045</v>
      </c>
      <c r="B769" s="2004" t="s">
        <v>9772</v>
      </c>
      <c r="C769" s="1492" t="s">
        <v>12741</v>
      </c>
      <c r="D769" s="2025">
        <v>3100</v>
      </c>
      <c r="E769" s="2002">
        <v>276000</v>
      </c>
      <c r="F769" s="2002">
        <v>174000</v>
      </c>
      <c r="G769" s="2005" t="s">
        <v>25</v>
      </c>
      <c r="H769" s="2011">
        <v>43825</v>
      </c>
      <c r="I769" s="2005" t="s">
        <v>135</v>
      </c>
      <c r="J769" s="2005"/>
      <c r="K769" s="2010"/>
      <c r="L769" s="2005" t="s">
        <v>67</v>
      </c>
      <c r="M769" s="2011">
        <v>43905</v>
      </c>
      <c r="N769" s="2046" t="s">
        <v>728</v>
      </c>
      <c r="O769" s="2005"/>
      <c r="P769" s="2004"/>
      <c r="Q769" s="2004"/>
      <c r="R769" s="2004"/>
      <c r="S769" s="2004"/>
      <c r="T769" s="2004"/>
      <c r="U769" s="2004"/>
      <c r="V769" s="2004"/>
      <c r="W769" s="2004"/>
      <c r="X769" s="2004"/>
      <c r="Y769" s="2004"/>
      <c r="Z769" s="2004"/>
      <c r="AA769" s="2004"/>
      <c r="AB769" s="2004"/>
      <c r="AC769" s="2004"/>
      <c r="AD769" s="2004"/>
      <c r="AE769" s="2004"/>
      <c r="AF769" s="2004"/>
    </row>
    <row r="770" spans="1:32" s="1785" customFormat="1">
      <c r="A770" s="2245"/>
      <c r="B770" s="2004"/>
      <c r="C770" s="1492"/>
      <c r="D770" s="2025"/>
      <c r="E770" s="2002"/>
      <c r="F770" s="2002"/>
      <c r="G770" s="2005"/>
      <c r="H770" s="2011"/>
      <c r="I770" s="2005"/>
      <c r="J770" s="2005"/>
      <c r="K770" s="2010"/>
      <c r="L770" s="2005"/>
      <c r="M770" s="2011"/>
      <c r="N770" s="2004"/>
      <c r="O770" s="2005"/>
      <c r="P770" s="2004"/>
      <c r="Q770" s="2004"/>
      <c r="R770" s="2004"/>
      <c r="S770" s="2004"/>
      <c r="T770" s="2004"/>
      <c r="U770" s="2004"/>
      <c r="V770" s="2004"/>
      <c r="W770" s="2004"/>
      <c r="X770" s="2004"/>
      <c r="Y770" s="2004"/>
      <c r="Z770" s="2004"/>
      <c r="AA770" s="2004"/>
      <c r="AB770" s="2004"/>
      <c r="AC770" s="2004"/>
      <c r="AD770" s="2004"/>
      <c r="AE770" s="2004"/>
      <c r="AF770" s="2004"/>
    </row>
    <row r="771" spans="1:32" s="1785" customFormat="1">
      <c r="A771" s="1606" t="s">
        <v>12742</v>
      </c>
      <c r="B771" s="2004"/>
      <c r="C771" s="1492"/>
      <c r="D771" s="2025"/>
      <c r="E771" s="2002"/>
      <c r="F771" s="2002"/>
      <c r="G771" s="2005"/>
      <c r="H771" s="2011"/>
      <c r="I771" s="2005"/>
      <c r="J771" s="2005"/>
      <c r="K771" s="2010"/>
      <c r="L771" s="2005"/>
      <c r="M771" s="2011"/>
      <c r="N771" s="2004"/>
      <c r="O771" s="2005"/>
      <c r="P771" s="2004"/>
      <c r="Q771" s="2004"/>
      <c r="R771" s="2004"/>
      <c r="S771" s="2004"/>
      <c r="T771" s="2004"/>
      <c r="U771" s="2004"/>
      <c r="V771" s="2004"/>
      <c r="W771" s="2004"/>
      <c r="X771" s="2004"/>
      <c r="Y771" s="2004"/>
      <c r="Z771" s="2004"/>
      <c r="AA771" s="2004"/>
      <c r="AB771" s="2004"/>
      <c r="AC771" s="2004"/>
      <c r="AD771" s="2004"/>
      <c r="AE771" s="2004"/>
      <c r="AF771" s="2004"/>
    </row>
    <row r="772" spans="1:32" s="1785" customFormat="1">
      <c r="A772" s="2245">
        <v>5401017</v>
      </c>
      <c r="B772" s="2004" t="s">
        <v>9497</v>
      </c>
      <c r="C772" s="1492" t="s">
        <v>12743</v>
      </c>
      <c r="D772" s="2025">
        <v>2650</v>
      </c>
      <c r="E772" s="2002">
        <v>221000</v>
      </c>
      <c r="F772" s="2002">
        <v>118000</v>
      </c>
      <c r="G772" s="2005" t="s">
        <v>64</v>
      </c>
      <c r="H772" s="2011">
        <v>43844</v>
      </c>
      <c r="I772" s="2005" t="s">
        <v>303</v>
      </c>
      <c r="J772" s="2005"/>
      <c r="K772" s="2010"/>
      <c r="L772" s="2005" t="s">
        <v>2065</v>
      </c>
      <c r="M772" s="2011">
        <v>43903</v>
      </c>
      <c r="N772" s="2046" t="s">
        <v>728</v>
      </c>
      <c r="O772" s="2005"/>
      <c r="P772" s="2004"/>
      <c r="Q772" s="2004"/>
      <c r="R772" s="2004"/>
      <c r="S772" s="2004"/>
      <c r="T772" s="2004"/>
      <c r="U772" s="2004"/>
      <c r="V772" s="2004"/>
      <c r="W772" s="2004"/>
      <c r="X772" s="2004"/>
      <c r="Y772" s="2004"/>
      <c r="Z772" s="2004"/>
      <c r="AA772" s="2004"/>
      <c r="AB772" s="2004"/>
      <c r="AC772" s="2004"/>
      <c r="AD772" s="2004"/>
      <c r="AE772" s="2004"/>
      <c r="AF772" s="2004"/>
    </row>
    <row r="773" spans="1:32" s="1978" customFormat="1">
      <c r="A773" s="2070"/>
      <c r="B773" s="2036"/>
      <c r="C773" s="1599"/>
      <c r="D773" s="2248"/>
      <c r="E773" s="2040"/>
      <c r="F773" s="2249"/>
      <c r="G773" s="2032"/>
      <c r="H773" s="2035"/>
      <c r="I773" s="2032"/>
      <c r="J773" s="2032"/>
      <c r="K773" s="2034"/>
      <c r="L773" s="2032"/>
      <c r="M773" s="2035"/>
      <c r="N773" s="2036"/>
      <c r="O773" s="2032"/>
      <c r="P773" s="2036"/>
      <c r="Q773" s="2036"/>
      <c r="R773" s="2036"/>
      <c r="S773" s="2036"/>
      <c r="T773" s="2036"/>
      <c r="U773" s="2036"/>
      <c r="V773" s="2036"/>
      <c r="W773" s="2036"/>
      <c r="X773" s="2036"/>
      <c r="Y773" s="2036"/>
      <c r="Z773" s="2036"/>
      <c r="AA773" s="2036"/>
      <c r="AB773" s="2036"/>
      <c r="AC773" s="2036"/>
      <c r="AD773" s="2036"/>
      <c r="AE773" s="2036"/>
      <c r="AF773" s="2036"/>
    </row>
    <row r="774" spans="1:32" s="1978" customFormat="1">
      <c r="A774" s="1737" t="s">
        <v>12744</v>
      </c>
      <c r="B774" s="2036"/>
      <c r="C774" s="1987" t="s">
        <v>12745</v>
      </c>
      <c r="D774" s="2248"/>
      <c r="E774" s="2040"/>
      <c r="F774" s="2249"/>
      <c r="G774" s="2032"/>
      <c r="H774" s="2035"/>
      <c r="I774" s="2032"/>
      <c r="J774" s="2032"/>
      <c r="K774" s="2034"/>
      <c r="L774" s="2032"/>
      <c r="M774" s="2035"/>
      <c r="N774" s="2036"/>
      <c r="O774" s="2032"/>
      <c r="P774" s="2036"/>
      <c r="Q774" s="2036"/>
      <c r="R774" s="2036"/>
      <c r="S774" s="2036"/>
      <c r="T774" s="2036"/>
      <c r="U774" s="2036"/>
      <c r="V774" s="2036"/>
      <c r="W774" s="2036"/>
      <c r="X774" s="2036"/>
      <c r="Y774" s="2036"/>
      <c r="Z774" s="2036"/>
      <c r="AA774" s="2036"/>
      <c r="AB774" s="2036"/>
      <c r="AC774" s="2036"/>
      <c r="AD774" s="2036"/>
      <c r="AE774" s="2036"/>
      <c r="AF774" s="2036"/>
    </row>
    <row r="775" spans="1:32">
      <c r="A775" s="2245">
        <v>5402019</v>
      </c>
      <c r="B775" s="2048" t="s">
        <v>12449</v>
      </c>
      <c r="C775" s="2005" t="s">
        <v>12746</v>
      </c>
      <c r="D775" s="2025">
        <v>5150</v>
      </c>
      <c r="E775" s="2002">
        <v>481000</v>
      </c>
      <c r="F775" s="2002">
        <v>370000</v>
      </c>
      <c r="G775" s="2005" t="s">
        <v>25</v>
      </c>
      <c r="H775" s="2011">
        <v>43873</v>
      </c>
      <c r="I775" s="2005" t="s">
        <v>135</v>
      </c>
      <c r="J775" s="2005"/>
      <c r="K775" s="2010"/>
      <c r="L775" s="2005" t="s">
        <v>107</v>
      </c>
      <c r="M775" s="2011">
        <v>43909</v>
      </c>
      <c r="N775" s="2046" t="s">
        <v>728</v>
      </c>
      <c r="O775" s="2005"/>
      <c r="P775" s="2004"/>
      <c r="Q775" s="2004"/>
      <c r="R775" s="2004"/>
      <c r="S775" s="2004"/>
      <c r="T775" s="2004"/>
      <c r="U775" s="2004"/>
      <c r="V775" s="2004"/>
      <c r="W775" s="2004"/>
      <c r="X775" s="2004"/>
      <c r="Y775" s="2004"/>
      <c r="Z775" s="2004"/>
      <c r="AA775" s="2004"/>
      <c r="AB775" s="2004"/>
      <c r="AC775" s="2004"/>
      <c r="AD775" s="2004"/>
      <c r="AE775" s="2004"/>
      <c r="AF775" s="2004"/>
    </row>
    <row r="776" spans="1:32">
      <c r="A776" s="2245"/>
      <c r="B776" s="2048"/>
      <c r="C776" s="2005"/>
      <c r="D776" s="2025"/>
      <c r="E776" s="2002"/>
      <c r="F776" s="2002"/>
      <c r="G776" s="2005"/>
      <c r="H776" s="2011"/>
      <c r="I776" s="2005"/>
      <c r="J776" s="2005"/>
      <c r="K776" s="2010"/>
      <c r="L776" s="2005"/>
      <c r="M776" s="2011"/>
      <c r="N776" s="2004"/>
      <c r="O776" s="2005"/>
      <c r="P776" s="2004"/>
      <c r="Q776" s="2004"/>
      <c r="R776" s="2004"/>
      <c r="S776" s="2004"/>
      <c r="T776" s="2004"/>
      <c r="U776" s="2004"/>
      <c r="V776" s="2004"/>
      <c r="W776" s="2004"/>
      <c r="X776" s="2004"/>
      <c r="Y776" s="2004"/>
      <c r="Z776" s="2004"/>
      <c r="AA776" s="2004"/>
      <c r="AB776" s="2004"/>
      <c r="AC776" s="2004"/>
      <c r="AD776" s="2004"/>
      <c r="AE776" s="2004"/>
      <c r="AF776" s="2004"/>
    </row>
    <row r="777" spans="1:32">
      <c r="A777" s="1606" t="s">
        <v>12737</v>
      </c>
      <c r="B777" s="2048"/>
      <c r="C777" s="1987" t="s">
        <v>12745</v>
      </c>
      <c r="D777" s="2025"/>
      <c r="E777" s="2002"/>
      <c r="F777" s="2002"/>
      <c r="G777" s="2005"/>
      <c r="H777" s="2011"/>
      <c r="I777" s="2005"/>
      <c r="J777" s="2005"/>
      <c r="K777" s="2010"/>
      <c r="L777" s="2005"/>
      <c r="M777" s="2011"/>
      <c r="N777" s="2004"/>
      <c r="O777" s="2005"/>
      <c r="P777" s="2004"/>
      <c r="Q777" s="2004"/>
      <c r="R777" s="2004"/>
      <c r="S777" s="2004"/>
      <c r="T777" s="2004"/>
      <c r="U777" s="2004"/>
      <c r="V777" s="2004"/>
      <c r="W777" s="2004"/>
      <c r="X777" s="2004"/>
      <c r="Y777" s="2004"/>
      <c r="Z777" s="2004"/>
      <c r="AA777" s="2004"/>
      <c r="AB777" s="2004"/>
      <c r="AC777" s="2004"/>
      <c r="AD777" s="2004"/>
      <c r="AE777" s="2004"/>
      <c r="AF777" s="2004"/>
    </row>
    <row r="778" spans="1:32">
      <c r="A778" s="2245">
        <v>5401076</v>
      </c>
      <c r="B778" s="1440" t="s">
        <v>12460</v>
      </c>
      <c r="C778" s="1492" t="s">
        <v>12747</v>
      </c>
      <c r="D778" s="2025">
        <v>3050</v>
      </c>
      <c r="E778" s="2002">
        <v>250000</v>
      </c>
      <c r="F778" s="2002">
        <v>165000</v>
      </c>
      <c r="G778" s="2005" t="s">
        <v>25</v>
      </c>
      <c r="H778" s="2011">
        <v>43864</v>
      </c>
      <c r="I778" s="2005" t="s">
        <v>262</v>
      </c>
      <c r="J778" s="2005"/>
      <c r="K778" s="2010"/>
      <c r="L778" s="2005" t="s">
        <v>67</v>
      </c>
      <c r="M778" s="2011">
        <v>43905</v>
      </c>
      <c r="N778" s="2046" t="s">
        <v>728</v>
      </c>
      <c r="O778" s="2238" t="s">
        <v>12748</v>
      </c>
      <c r="P778" s="2004"/>
      <c r="Q778" s="2004"/>
      <c r="R778" s="2004"/>
      <c r="S778" s="2004"/>
      <c r="T778" s="2004"/>
      <c r="U778" s="2004"/>
      <c r="V778" s="2004"/>
      <c r="W778" s="2004"/>
      <c r="X778" s="2004"/>
      <c r="Y778" s="2004"/>
      <c r="Z778" s="2004"/>
      <c r="AA778" s="2004"/>
      <c r="AB778" s="2004"/>
      <c r="AC778" s="2004"/>
      <c r="AD778" s="2004"/>
      <c r="AE778" s="2004"/>
      <c r="AF778" s="2004"/>
    </row>
    <row r="779" spans="1:32">
      <c r="A779" s="2245"/>
      <c r="B779" s="1440"/>
      <c r="C779" s="1492"/>
      <c r="D779" s="2025"/>
      <c r="E779" s="2002"/>
      <c r="F779" s="2002"/>
      <c r="G779" s="2005"/>
      <c r="H779" s="2011"/>
      <c r="I779" s="2005"/>
      <c r="J779" s="2005"/>
      <c r="K779" s="2010"/>
      <c r="L779" s="2005"/>
      <c r="M779" s="2011"/>
      <c r="N779" s="2004"/>
      <c r="O779" s="2005"/>
      <c r="P779" s="2004"/>
      <c r="Q779" s="2004"/>
      <c r="R779" s="2004"/>
      <c r="S779" s="2004"/>
      <c r="T779" s="2004"/>
      <c r="U779" s="2004"/>
      <c r="V779" s="2004"/>
      <c r="W779" s="2004"/>
      <c r="X779" s="2004"/>
      <c r="Y779" s="2004"/>
      <c r="Z779" s="2004"/>
      <c r="AA779" s="2004"/>
      <c r="AB779" s="2004"/>
      <c r="AC779" s="2004"/>
      <c r="AD779" s="2004"/>
      <c r="AE779" s="2004"/>
      <c r="AF779" s="2004"/>
    </row>
    <row r="780" spans="1:32">
      <c r="A780" s="2245"/>
      <c r="B780" s="1447" t="s">
        <v>12749</v>
      </c>
      <c r="C780" s="1492"/>
      <c r="D780" s="2025"/>
      <c r="E780" s="2002"/>
      <c r="F780" s="2002"/>
      <c r="G780" s="2005"/>
      <c r="H780" s="2011"/>
      <c r="I780" s="2005"/>
      <c r="J780" s="2005"/>
      <c r="K780" s="2010"/>
      <c r="L780" s="2005"/>
      <c r="M780" s="2011"/>
      <c r="N780" s="2004"/>
      <c r="O780" s="2005"/>
      <c r="P780" s="2004"/>
      <c r="Q780" s="2004"/>
      <c r="R780" s="2004"/>
      <c r="S780" s="2004"/>
      <c r="T780" s="2004"/>
      <c r="U780" s="2004"/>
      <c r="V780" s="2004"/>
      <c r="W780" s="2004"/>
      <c r="X780" s="2004"/>
      <c r="Y780" s="2004"/>
      <c r="Z780" s="2004"/>
      <c r="AA780" s="2004"/>
      <c r="AB780" s="2004"/>
      <c r="AC780" s="2004"/>
      <c r="AD780" s="2004"/>
      <c r="AE780" s="2004"/>
      <c r="AF780" s="2004"/>
    </row>
    <row r="781" spans="1:32">
      <c r="A781" s="2245"/>
      <c r="B781" s="1447" t="s">
        <v>731</v>
      </c>
      <c r="C781" s="1492"/>
      <c r="D781" s="2025"/>
      <c r="E781" s="2002"/>
      <c r="F781" s="2002"/>
      <c r="G781" s="2005"/>
      <c r="H781" s="2011"/>
      <c r="I781" s="2005"/>
      <c r="J781" s="2005"/>
      <c r="K781" s="2010"/>
      <c r="L781" s="2005"/>
      <c r="M781" s="2011"/>
      <c r="N781" s="2004"/>
      <c r="O781" s="2005"/>
      <c r="P781" s="2004"/>
      <c r="Q781" s="2004"/>
      <c r="R781" s="2004"/>
      <c r="S781" s="2004"/>
      <c r="T781" s="2004"/>
      <c r="U781" s="2004"/>
      <c r="V781" s="2004"/>
      <c r="W781" s="2004"/>
      <c r="X781" s="2004"/>
      <c r="Y781" s="2004"/>
      <c r="Z781" s="2004"/>
      <c r="AA781" s="2004"/>
      <c r="AB781" s="2004"/>
      <c r="AC781" s="2004"/>
      <c r="AD781" s="2004"/>
      <c r="AE781" s="2004"/>
      <c r="AF781" s="2004"/>
    </row>
    <row r="782" spans="1:32" s="2416" customFormat="1">
      <c r="A782" s="2177"/>
      <c r="B782" s="2176"/>
      <c r="C782" s="2415"/>
      <c r="D782" s="2376"/>
      <c r="E782" s="2270"/>
      <c r="F782" s="2272"/>
      <c r="G782" s="2177"/>
      <c r="H782" s="2414"/>
      <c r="I782" s="2177"/>
      <c r="J782" s="2177"/>
      <c r="K782" s="2273"/>
      <c r="L782" s="2177"/>
      <c r="M782" s="2414"/>
      <c r="N782" s="2176"/>
      <c r="O782" s="2177"/>
      <c r="P782" s="2176"/>
      <c r="Q782" s="2176"/>
      <c r="R782" s="2176"/>
      <c r="S782" s="2176"/>
      <c r="T782" s="2176"/>
      <c r="U782" s="2176"/>
      <c r="V782" s="2176"/>
      <c r="W782" s="2176"/>
      <c r="X782" s="2176"/>
      <c r="Y782" s="2176"/>
      <c r="Z782" s="2176"/>
      <c r="AA782" s="2176"/>
      <c r="AB782" s="2176"/>
      <c r="AC782" s="2176"/>
      <c r="AD782" s="2176"/>
      <c r="AE782" s="2176"/>
      <c r="AF782" s="2176"/>
    </row>
    <row r="784" spans="1:32" s="1785" customFormat="1">
      <c r="A784" s="1606" t="s">
        <v>12750</v>
      </c>
      <c r="B784" s="1440"/>
      <c r="C784" s="1693" t="s">
        <v>12733</v>
      </c>
      <c r="D784" s="2025"/>
      <c r="E784" s="2002"/>
      <c r="F784" s="2002"/>
      <c r="G784" s="2005"/>
      <c r="H784" s="2011"/>
      <c r="I784" s="2005"/>
      <c r="J784" s="2005"/>
      <c r="K784" s="2010"/>
      <c r="L784" s="2005"/>
      <c r="M784" s="2011"/>
      <c r="N784" s="2004"/>
      <c r="O784" s="2005"/>
      <c r="P784" s="2004"/>
      <c r="Q784" s="2004"/>
      <c r="R784" s="2004"/>
      <c r="S784" s="2004"/>
      <c r="T784" s="2004"/>
      <c r="U784" s="2004"/>
      <c r="V784" s="2004"/>
      <c r="W784" s="2004"/>
      <c r="X784" s="2004"/>
      <c r="Y784" s="2004"/>
      <c r="Z784" s="2004"/>
      <c r="AA784" s="2004"/>
      <c r="AB784" s="2004"/>
      <c r="AC784" s="2004"/>
      <c r="AD784" s="2004"/>
      <c r="AE784" s="2004"/>
      <c r="AF784" s="2004"/>
    </row>
    <row r="785" spans="1:32" s="1785" customFormat="1">
      <c r="A785" s="2245">
        <v>5312032</v>
      </c>
      <c r="B785" s="2004" t="s">
        <v>9680</v>
      </c>
      <c r="C785" s="1492" t="s">
        <v>12751</v>
      </c>
      <c r="D785" s="2025">
        <v>3300</v>
      </c>
      <c r="E785" s="2002">
        <v>270000</v>
      </c>
      <c r="F785" s="2002">
        <v>165000</v>
      </c>
      <c r="G785" s="2005" t="s">
        <v>25</v>
      </c>
      <c r="H785" s="2011">
        <v>43811</v>
      </c>
      <c r="I785" s="2005" t="s">
        <v>523</v>
      </c>
      <c r="J785" s="2005"/>
      <c r="K785" s="2010"/>
      <c r="L785" s="2005" t="s">
        <v>67</v>
      </c>
      <c r="M785" s="2011">
        <v>43943</v>
      </c>
      <c r="N785" s="2046" t="s">
        <v>728</v>
      </c>
      <c r="O785" s="2005"/>
      <c r="P785" s="2004"/>
      <c r="Q785" s="2004"/>
      <c r="R785" s="2004"/>
      <c r="S785" s="2004"/>
      <c r="T785" s="2004"/>
      <c r="U785" s="2004"/>
      <c r="V785" s="2004"/>
      <c r="W785" s="2004"/>
      <c r="X785" s="2004"/>
      <c r="Y785" s="2004"/>
      <c r="Z785" s="2004"/>
      <c r="AA785" s="2004"/>
      <c r="AB785" s="2004"/>
      <c r="AC785" s="2004"/>
      <c r="AD785" s="2004"/>
      <c r="AE785" s="2004"/>
      <c r="AF785" s="2004"/>
    </row>
    <row r="786" spans="1:32" s="1785" customFormat="1">
      <c r="A786" s="2245"/>
      <c r="B786" s="1440"/>
      <c r="C786" s="1492"/>
      <c r="D786" s="2025"/>
      <c r="E786" s="2002"/>
      <c r="F786" s="2002"/>
      <c r="G786" s="2005"/>
      <c r="H786" s="2011"/>
      <c r="I786" s="2005"/>
      <c r="J786" s="2005"/>
      <c r="K786" s="2010"/>
      <c r="L786" s="2005"/>
      <c r="M786" s="2011"/>
      <c r="N786" s="2004"/>
      <c r="O786" s="2005"/>
      <c r="P786" s="2004"/>
      <c r="Q786" s="2004"/>
      <c r="R786" s="2004"/>
      <c r="S786" s="2004"/>
      <c r="T786" s="2004"/>
      <c r="U786" s="2004"/>
      <c r="V786" s="2004"/>
      <c r="W786" s="2004"/>
      <c r="X786" s="2004"/>
      <c r="Y786" s="2004"/>
      <c r="Z786" s="2004"/>
      <c r="AA786" s="2004"/>
      <c r="AB786" s="2004"/>
      <c r="AC786" s="2004"/>
      <c r="AD786" s="2004"/>
      <c r="AE786" s="2004"/>
      <c r="AF786" s="2004"/>
    </row>
    <row r="787" spans="1:32" s="1595" customFormat="1">
      <c r="A787" s="1606" t="s">
        <v>12750</v>
      </c>
      <c r="B787" s="2036"/>
      <c r="C787" s="1987" t="s">
        <v>12745</v>
      </c>
      <c r="D787" s="2248"/>
      <c r="E787" s="2040"/>
      <c r="F787" s="2249"/>
      <c r="G787" s="2032"/>
      <c r="H787" s="2035"/>
      <c r="I787" s="2032"/>
      <c r="J787" s="2032"/>
      <c r="K787" s="2034"/>
      <c r="L787" s="2032"/>
      <c r="M787" s="2035"/>
      <c r="N787" s="2036"/>
      <c r="O787" s="2032"/>
      <c r="P787" s="2036"/>
      <c r="Q787" s="2036"/>
      <c r="R787" s="2036"/>
      <c r="S787" s="2036"/>
      <c r="T787" s="2036"/>
      <c r="U787" s="2036"/>
      <c r="V787" s="2036"/>
      <c r="W787" s="2036"/>
      <c r="X787" s="2036"/>
      <c r="Y787" s="2036"/>
      <c r="Z787" s="2036"/>
      <c r="AA787" s="2036"/>
      <c r="AB787" s="2036"/>
      <c r="AC787" s="2036"/>
      <c r="AD787" s="2036"/>
      <c r="AE787" s="2036"/>
      <c r="AF787" s="2036"/>
    </row>
    <row r="788" spans="1:32">
      <c r="A788" s="2245">
        <v>5402060</v>
      </c>
      <c r="B788" s="1440" t="s">
        <v>9772</v>
      </c>
      <c r="C788" s="2005" t="s">
        <v>12752</v>
      </c>
      <c r="D788" s="2025">
        <v>2900</v>
      </c>
      <c r="E788" s="2002">
        <v>254000</v>
      </c>
      <c r="F788" s="2002">
        <v>148000</v>
      </c>
      <c r="G788" s="2005" t="s">
        <v>25</v>
      </c>
      <c r="H788" s="2011">
        <v>43886</v>
      </c>
      <c r="I788" s="2005" t="s">
        <v>303</v>
      </c>
      <c r="J788" s="2005"/>
      <c r="K788" s="2010"/>
      <c r="L788" s="2005" t="s">
        <v>67</v>
      </c>
      <c r="M788" s="2011">
        <v>43943</v>
      </c>
      <c r="N788" s="2046" t="s">
        <v>728</v>
      </c>
      <c r="O788" s="2005"/>
      <c r="P788" s="2004"/>
      <c r="Q788" s="2004"/>
      <c r="R788" s="2004"/>
      <c r="S788" s="2004"/>
      <c r="T788" s="2004"/>
      <c r="U788" s="2004"/>
      <c r="V788" s="2004"/>
      <c r="W788" s="2004"/>
      <c r="X788" s="2004"/>
      <c r="Y788" s="2004"/>
      <c r="Z788" s="2004"/>
      <c r="AA788" s="2004"/>
      <c r="AB788" s="2004"/>
      <c r="AC788" s="2004"/>
      <c r="AD788" s="2004"/>
      <c r="AE788" s="2004"/>
      <c r="AF788" s="2004"/>
    </row>
    <row r="789" spans="1:32">
      <c r="A789" s="2043"/>
      <c r="B789" s="1440"/>
      <c r="C789" s="2004"/>
      <c r="D789" s="2025"/>
      <c r="E789" s="2007"/>
      <c r="F789" s="2041"/>
      <c r="G789" s="2005"/>
      <c r="H789" s="2011"/>
      <c r="I789" s="2005"/>
      <c r="J789" s="2005"/>
      <c r="K789" s="2010"/>
      <c r="L789" s="2005"/>
      <c r="M789" s="2011"/>
      <c r="N789" s="2004"/>
      <c r="O789" s="2005"/>
      <c r="P789" s="2004"/>
      <c r="Q789" s="2004"/>
      <c r="R789" s="2004"/>
      <c r="S789" s="2004"/>
      <c r="T789" s="2004"/>
      <c r="U789" s="2004"/>
      <c r="V789" s="2004"/>
      <c r="W789" s="2004"/>
      <c r="X789" s="2004"/>
      <c r="Y789" s="2004"/>
      <c r="Z789" s="2004"/>
      <c r="AA789" s="2004"/>
      <c r="AB789" s="2004"/>
      <c r="AC789" s="2004"/>
      <c r="AD789" s="2004"/>
      <c r="AE789" s="2004"/>
      <c r="AF789" s="2004"/>
    </row>
    <row r="790" spans="1:32">
      <c r="A790" s="1737" t="s">
        <v>12753</v>
      </c>
      <c r="B790" s="2042"/>
      <c r="C790" s="2004"/>
      <c r="D790" s="2025"/>
      <c r="E790" s="2007"/>
      <c r="F790" s="2041"/>
      <c r="G790" s="2005"/>
      <c r="H790" s="2011"/>
      <c r="I790" s="2005"/>
      <c r="J790" s="2005"/>
      <c r="K790" s="2010"/>
      <c r="L790" s="2005"/>
      <c r="M790" s="2011"/>
      <c r="N790" s="2004"/>
      <c r="O790" s="2005"/>
      <c r="P790" s="2004"/>
      <c r="Q790" s="2004"/>
      <c r="R790" s="2004"/>
      <c r="S790" s="2004"/>
      <c r="T790" s="2004"/>
      <c r="U790" s="2004"/>
      <c r="V790" s="2004"/>
      <c r="W790" s="2004"/>
      <c r="X790" s="2004"/>
      <c r="Y790" s="2004"/>
      <c r="Z790" s="2004"/>
      <c r="AA790" s="2004"/>
      <c r="AB790" s="2004"/>
      <c r="AC790" s="2004"/>
      <c r="AD790" s="2004"/>
      <c r="AE790" s="2004"/>
      <c r="AF790" s="2004"/>
    </row>
    <row r="791" spans="1:32">
      <c r="A791" s="2245">
        <v>5402038</v>
      </c>
      <c r="B791" s="1440" t="s">
        <v>12460</v>
      </c>
      <c r="C791" s="1492" t="s">
        <v>12754</v>
      </c>
      <c r="D791" s="2025">
        <v>2900</v>
      </c>
      <c r="E791" s="2002">
        <v>254000</v>
      </c>
      <c r="F791" s="2002">
        <v>150000</v>
      </c>
      <c r="G791" s="2005" t="s">
        <v>25</v>
      </c>
      <c r="H791" s="2011">
        <v>43880</v>
      </c>
      <c r="I791" s="2005" t="s">
        <v>135</v>
      </c>
      <c r="J791" s="2005"/>
      <c r="K791" s="2010"/>
      <c r="L791" s="2005" t="s">
        <v>107</v>
      </c>
      <c r="M791" s="2011" t="s">
        <v>12755</v>
      </c>
      <c r="N791" s="2046" t="s">
        <v>728</v>
      </c>
      <c r="O791" s="2238" t="s">
        <v>12313</v>
      </c>
      <c r="P791" s="2004"/>
      <c r="Q791" s="2004"/>
      <c r="R791" s="2004"/>
      <c r="S791" s="2004"/>
      <c r="T791" s="2004"/>
      <c r="U791" s="2004"/>
      <c r="V791" s="2004"/>
      <c r="W791" s="2004"/>
      <c r="X791" s="2004"/>
      <c r="Y791" s="2004"/>
      <c r="Z791" s="2004"/>
      <c r="AA791" s="2004"/>
      <c r="AB791" s="2004"/>
      <c r="AC791" s="2004"/>
      <c r="AD791" s="2004"/>
      <c r="AE791" s="2004"/>
      <c r="AF791" s="2004"/>
    </row>
    <row r="792" spans="1:32" s="1785" customFormat="1">
      <c r="A792" s="2245"/>
      <c r="B792" s="1440"/>
      <c r="C792" s="1492"/>
      <c r="D792" s="2025"/>
      <c r="E792" s="2002"/>
      <c r="F792" s="2002"/>
      <c r="G792" s="2005"/>
      <c r="H792" s="2011"/>
      <c r="I792" s="2005"/>
      <c r="J792" s="2005"/>
      <c r="K792" s="2010"/>
      <c r="L792" s="2005"/>
      <c r="M792" s="2011"/>
      <c r="N792" s="2004"/>
      <c r="O792" s="2005"/>
      <c r="P792" s="2004"/>
      <c r="Q792" s="2004"/>
      <c r="R792" s="2004"/>
      <c r="S792" s="2004"/>
      <c r="T792" s="2004"/>
      <c r="U792" s="2004"/>
      <c r="V792" s="2004"/>
      <c r="W792" s="2004"/>
      <c r="X792" s="2004"/>
      <c r="Y792" s="2004"/>
      <c r="Z792" s="2004"/>
      <c r="AA792" s="2004"/>
      <c r="AB792" s="2004"/>
      <c r="AC792" s="2004"/>
      <c r="AD792" s="2004"/>
      <c r="AE792" s="2004"/>
      <c r="AF792" s="2004"/>
    </row>
    <row r="793" spans="1:32">
      <c r="A793" s="1737" t="s">
        <v>12756</v>
      </c>
      <c r="B793" s="2004"/>
      <c r="C793" s="2042"/>
      <c r="D793" s="2025"/>
      <c r="E793" s="2002"/>
      <c r="F793" s="2041"/>
      <c r="G793" s="2005"/>
      <c r="H793" s="2011"/>
      <c r="I793" s="2005"/>
      <c r="J793" s="2005"/>
      <c r="K793" s="2010"/>
      <c r="L793" s="2005"/>
      <c r="M793" s="2011"/>
      <c r="N793" s="2004"/>
      <c r="O793" s="2005"/>
      <c r="P793" s="2004"/>
      <c r="Q793" s="2004"/>
      <c r="R793" s="2004"/>
      <c r="S793" s="2004"/>
      <c r="T793" s="2004"/>
      <c r="U793" s="2004"/>
      <c r="V793" s="2004"/>
      <c r="W793" s="2004"/>
      <c r="X793" s="2004"/>
      <c r="Y793" s="2004"/>
      <c r="Z793" s="2004"/>
      <c r="AA793" s="2004"/>
      <c r="AB793" s="2004"/>
      <c r="AC793" s="2004"/>
      <c r="AD793" s="2004"/>
      <c r="AE793" s="2004"/>
      <c r="AF793" s="2004"/>
    </row>
    <row r="794" spans="1:32">
      <c r="A794" s="2245">
        <v>5402073</v>
      </c>
      <c r="B794" s="2042" t="s">
        <v>9772</v>
      </c>
      <c r="C794" s="2043" t="s">
        <v>12757</v>
      </c>
      <c r="D794" s="2025">
        <v>2900</v>
      </c>
      <c r="E794" s="2002">
        <v>248000</v>
      </c>
      <c r="F794" s="2002">
        <v>151000</v>
      </c>
      <c r="G794" s="2005" t="s">
        <v>25</v>
      </c>
      <c r="H794" s="2011">
        <v>43889</v>
      </c>
      <c r="I794" s="2005" t="s">
        <v>513</v>
      </c>
      <c r="J794" s="2005"/>
      <c r="K794" s="2010"/>
      <c r="L794" s="2005" t="s">
        <v>2065</v>
      </c>
      <c r="M794" s="2011">
        <v>43938</v>
      </c>
      <c r="N794" s="2046" t="s">
        <v>728</v>
      </c>
      <c r="O794" s="2005"/>
      <c r="P794" s="2004"/>
      <c r="Q794" s="2004"/>
      <c r="R794" s="2004"/>
      <c r="S794" s="2004"/>
      <c r="T794" s="2004"/>
      <c r="U794" s="2004"/>
      <c r="V794" s="2004"/>
      <c r="W794" s="2004"/>
      <c r="X794" s="2004"/>
      <c r="Y794" s="2004"/>
      <c r="Z794" s="2004"/>
      <c r="AA794" s="2004"/>
      <c r="AB794" s="2004"/>
      <c r="AC794" s="2004"/>
      <c r="AD794" s="2004"/>
      <c r="AE794" s="2004"/>
      <c r="AF794" s="2004"/>
    </row>
    <row r="795" spans="1:32" s="1978" customFormat="1">
      <c r="A795" s="2070"/>
      <c r="B795" s="1440"/>
      <c r="C795" s="1599"/>
      <c r="D795" s="2248"/>
      <c r="E795" s="2040"/>
      <c r="F795" s="2249"/>
      <c r="G795" s="2032"/>
      <c r="H795" s="2035"/>
      <c r="I795" s="2032"/>
      <c r="J795" s="2032"/>
      <c r="K795" s="2034"/>
      <c r="L795" s="2032"/>
      <c r="M795" s="2035"/>
      <c r="N795" s="2036"/>
      <c r="O795" s="2032"/>
      <c r="P795" s="2036"/>
      <c r="Q795" s="2036"/>
      <c r="R795" s="2036"/>
      <c r="S795" s="2036"/>
      <c r="T795" s="2036"/>
      <c r="U795" s="2036"/>
      <c r="V795" s="2036"/>
      <c r="W795" s="2036"/>
      <c r="X795" s="2036"/>
      <c r="Y795" s="2036"/>
      <c r="Z795" s="2036"/>
      <c r="AA795" s="2036"/>
      <c r="AB795" s="2036"/>
      <c r="AC795" s="2036"/>
      <c r="AD795" s="2036"/>
      <c r="AE795" s="2036"/>
      <c r="AF795" s="2036"/>
    </row>
    <row r="796" spans="1:32">
      <c r="A796" s="1737" t="s">
        <v>12756</v>
      </c>
      <c r="B796" s="2004"/>
      <c r="C796" s="1693" t="s">
        <v>12758</v>
      </c>
      <c r="D796" s="2025"/>
      <c r="E796" s="2007"/>
      <c r="F796" s="2041"/>
      <c r="G796" s="2005"/>
      <c r="H796" s="2011"/>
      <c r="I796" s="2005"/>
      <c r="J796" s="2005"/>
      <c r="K796" s="2010"/>
      <c r="L796" s="2005"/>
      <c r="M796" s="2011"/>
      <c r="N796" s="2004"/>
      <c r="O796" s="2005"/>
      <c r="P796" s="2004"/>
      <c r="Q796" s="2004"/>
      <c r="R796" s="2004"/>
      <c r="S796" s="2004"/>
      <c r="T796" s="2004"/>
      <c r="U796" s="2004"/>
      <c r="V796" s="2004"/>
      <c r="W796" s="2004"/>
      <c r="X796" s="2004"/>
      <c r="Y796" s="2004"/>
      <c r="Z796" s="2004"/>
      <c r="AA796" s="2004"/>
      <c r="AB796" s="2004"/>
      <c r="AC796" s="2004"/>
      <c r="AD796" s="2004"/>
      <c r="AE796" s="2004"/>
      <c r="AF796" s="2004"/>
    </row>
    <row r="797" spans="1:32" s="2004" customFormat="1">
      <c r="A797" s="2245">
        <v>5403003</v>
      </c>
      <c r="B797" s="2042" t="s">
        <v>12759</v>
      </c>
      <c r="C797" s="2043" t="s">
        <v>12760</v>
      </c>
      <c r="D797" s="2025">
        <v>4350</v>
      </c>
      <c r="E797" s="2002">
        <v>394000</v>
      </c>
      <c r="F797" s="2002">
        <v>279000</v>
      </c>
      <c r="G797" s="2005" t="s">
        <v>369</v>
      </c>
      <c r="H797" s="2011">
        <v>43893</v>
      </c>
      <c r="I797" s="2005" t="s">
        <v>303</v>
      </c>
      <c r="J797" s="2005"/>
      <c r="K797" s="2010"/>
      <c r="L797" s="2005" t="s">
        <v>2065</v>
      </c>
      <c r="M797" s="2011">
        <v>43938</v>
      </c>
      <c r="N797" s="2046" t="s">
        <v>728</v>
      </c>
      <c r="O797" s="2005"/>
    </row>
    <row r="798" spans="1:32" s="2004" customFormat="1">
      <c r="A798" s="2245"/>
      <c r="B798" s="2042"/>
      <c r="C798" s="2043"/>
      <c r="D798" s="2025"/>
      <c r="E798" s="2002"/>
      <c r="F798" s="2002"/>
      <c r="G798" s="2005"/>
      <c r="H798" s="2011"/>
      <c r="I798" s="2005"/>
      <c r="J798" s="2005"/>
      <c r="K798" s="2010"/>
      <c r="L798" s="2005"/>
      <c r="M798" s="2011"/>
      <c r="O798" s="2005"/>
    </row>
    <row r="799" spans="1:32">
      <c r="A799" s="1737" t="s">
        <v>12756</v>
      </c>
      <c r="B799" s="2042"/>
      <c r="C799" s="1693" t="s">
        <v>12758</v>
      </c>
      <c r="D799" s="2025"/>
      <c r="E799" s="2007"/>
      <c r="F799" s="2041"/>
      <c r="G799" s="2005"/>
      <c r="H799" s="2011"/>
      <c r="I799" s="2005"/>
      <c r="J799" s="2005"/>
      <c r="K799" s="2010"/>
      <c r="L799" s="2005"/>
      <c r="M799" s="2011"/>
      <c r="N799" s="2004"/>
      <c r="O799" s="2005"/>
      <c r="P799" s="2004"/>
      <c r="Q799" s="2004"/>
      <c r="R799" s="2004"/>
      <c r="S799" s="2004"/>
      <c r="T799" s="2004"/>
      <c r="U799" s="2004"/>
      <c r="V799" s="2004"/>
      <c r="W799" s="2004"/>
      <c r="X799" s="2004"/>
      <c r="Y799" s="2004"/>
      <c r="Z799" s="2004"/>
      <c r="AA799" s="2004"/>
      <c r="AB799" s="2004"/>
      <c r="AC799" s="2004"/>
      <c r="AD799" s="2004"/>
      <c r="AE799" s="2004"/>
      <c r="AF799" s="2004"/>
    </row>
    <row r="800" spans="1:32" s="2004" customFormat="1">
      <c r="A800" s="2245">
        <v>5403039</v>
      </c>
      <c r="B800" s="2042" t="s">
        <v>9772</v>
      </c>
      <c r="C800" s="1492" t="s">
        <v>12761</v>
      </c>
      <c r="D800" s="2025">
        <v>2850</v>
      </c>
      <c r="E800" s="2002">
        <v>249000</v>
      </c>
      <c r="F800" s="2002">
        <v>132000</v>
      </c>
      <c r="G800" s="2005" t="s">
        <v>25</v>
      </c>
      <c r="H800" s="2011">
        <v>43907</v>
      </c>
      <c r="I800" s="2005" t="s">
        <v>303</v>
      </c>
      <c r="J800" s="2005"/>
      <c r="K800" s="2010"/>
      <c r="L800" s="2005" t="s">
        <v>2065</v>
      </c>
      <c r="M800" s="2011">
        <v>43938</v>
      </c>
      <c r="N800" s="2046" t="s">
        <v>728</v>
      </c>
      <c r="O800" s="2005"/>
    </row>
    <row r="801" spans="1:32" s="2004" customFormat="1">
      <c r="A801" s="2245"/>
      <c r="B801" s="2042"/>
      <c r="C801" s="1492"/>
      <c r="D801" s="2025"/>
      <c r="E801" s="2002"/>
      <c r="F801" s="2002"/>
      <c r="G801" s="2005"/>
      <c r="H801" s="2011"/>
      <c r="I801" s="2005"/>
      <c r="J801" s="2005"/>
      <c r="K801" s="2010"/>
      <c r="L801" s="2005"/>
      <c r="M801" s="2011"/>
      <c r="O801" s="2005"/>
    </row>
    <row r="802" spans="1:32" s="2004" customFormat="1">
      <c r="A802" s="2245"/>
      <c r="B802" s="1447" t="s">
        <v>12762</v>
      </c>
      <c r="C802" s="1492"/>
      <c r="D802" s="2025"/>
      <c r="E802" s="2002"/>
      <c r="F802" s="2002"/>
      <c r="G802" s="2005"/>
      <c r="H802" s="2011"/>
      <c r="I802" s="2005"/>
      <c r="J802" s="2005"/>
      <c r="K802" s="2010"/>
      <c r="L802" s="2005"/>
      <c r="M802" s="2011"/>
      <c r="O802" s="2005"/>
    </row>
    <row r="803" spans="1:32" s="2004" customFormat="1">
      <c r="A803" s="2245"/>
      <c r="B803" s="1447" t="s">
        <v>731</v>
      </c>
      <c r="C803" s="1492"/>
      <c r="D803" s="2025"/>
      <c r="E803" s="2002"/>
      <c r="F803" s="2002"/>
      <c r="G803" s="2005"/>
      <c r="H803" s="2011"/>
      <c r="I803" s="2005"/>
      <c r="J803" s="2005"/>
      <c r="K803" s="2010"/>
      <c r="L803" s="2005"/>
      <c r="M803" s="2011"/>
      <c r="O803" s="2005"/>
    </row>
    <row r="804" spans="1:32" s="2416" customFormat="1">
      <c r="A804" s="2177"/>
      <c r="B804" s="2176"/>
      <c r="C804" s="2415"/>
      <c r="D804" s="2376"/>
      <c r="E804" s="2270"/>
      <c r="F804" s="2272"/>
      <c r="G804" s="2177"/>
      <c r="H804" s="2414"/>
      <c r="I804" s="2177"/>
      <c r="J804" s="2177"/>
      <c r="K804" s="2273"/>
      <c r="L804" s="2177"/>
      <c r="M804" s="2414"/>
      <c r="N804" s="2176"/>
      <c r="O804" s="2177"/>
      <c r="P804" s="2176"/>
      <c r="Q804" s="2176"/>
      <c r="R804" s="2176"/>
      <c r="S804" s="2176"/>
      <c r="T804" s="2176"/>
      <c r="U804" s="2176"/>
      <c r="V804" s="2176"/>
      <c r="W804" s="2176"/>
      <c r="X804" s="2176"/>
      <c r="Y804" s="2176"/>
      <c r="Z804" s="2176"/>
      <c r="AA804" s="2176"/>
      <c r="AB804" s="2176"/>
      <c r="AC804" s="2176"/>
      <c r="AD804" s="2176"/>
      <c r="AE804" s="2176"/>
      <c r="AF804" s="2176"/>
    </row>
    <row r="805" spans="1:32" s="1978" customFormat="1">
      <c r="A805" s="2032"/>
      <c r="B805" s="2036"/>
      <c r="C805" s="1599"/>
      <c r="D805" s="2248"/>
      <c r="E805" s="2040"/>
      <c r="F805" s="2249"/>
      <c r="G805" s="2032"/>
      <c r="H805" s="2035"/>
      <c r="I805" s="2032"/>
      <c r="J805" s="2032"/>
      <c r="K805" s="2034"/>
      <c r="L805" s="2032"/>
      <c r="M805" s="2035"/>
      <c r="N805" s="2036"/>
      <c r="O805" s="2032"/>
      <c r="P805" s="2036"/>
      <c r="Q805" s="2036"/>
      <c r="R805" s="2036"/>
      <c r="S805" s="2036"/>
      <c r="T805" s="2036"/>
      <c r="U805" s="2036"/>
      <c r="V805" s="2036"/>
      <c r="W805" s="2036"/>
      <c r="X805" s="2036"/>
      <c r="Y805" s="2036"/>
      <c r="Z805" s="2036"/>
      <c r="AA805" s="2036"/>
      <c r="AB805" s="2036"/>
      <c r="AC805" s="2036"/>
      <c r="AD805" s="2036"/>
      <c r="AE805" s="2036"/>
      <c r="AF805" s="2036"/>
    </row>
    <row r="806" spans="1:32" s="1785" customFormat="1">
      <c r="A806" s="1808" t="s">
        <v>6461</v>
      </c>
      <c r="B806" s="2004"/>
      <c r="C806" s="1693" t="s">
        <v>12733</v>
      </c>
      <c r="D806" s="2025"/>
      <c r="E806" s="2007"/>
      <c r="F806" s="2041"/>
      <c r="G806" s="2005"/>
      <c r="H806" s="2011"/>
      <c r="I806" s="2005"/>
      <c r="J806" s="2005"/>
      <c r="K806" s="2010"/>
      <c r="L806" s="2005"/>
      <c r="M806" s="2011"/>
      <c r="N806" s="2004"/>
      <c r="O806" s="2005"/>
      <c r="P806" s="2004"/>
      <c r="Q806" s="2004"/>
      <c r="R806" s="2004"/>
      <c r="S806" s="2004"/>
      <c r="T806" s="2004"/>
      <c r="U806" s="2004"/>
      <c r="V806" s="2004"/>
      <c r="W806" s="2004"/>
      <c r="X806" s="2004"/>
      <c r="Y806" s="2004"/>
      <c r="Z806" s="2004"/>
      <c r="AA806" s="2004"/>
      <c r="AB806" s="2004"/>
      <c r="AC806" s="2004"/>
      <c r="AD806" s="2004"/>
      <c r="AE806" s="2004"/>
      <c r="AF806" s="2004"/>
    </row>
    <row r="807" spans="1:32" s="1785" customFormat="1">
      <c r="A807" s="2098">
        <v>5401014</v>
      </c>
      <c r="B807" s="1440" t="s">
        <v>12437</v>
      </c>
      <c r="C807" s="1492" t="s">
        <v>12763</v>
      </c>
      <c r="D807" s="2025">
        <v>3750</v>
      </c>
      <c r="E807" s="2002">
        <v>340000</v>
      </c>
      <c r="F807" s="2002">
        <v>233000</v>
      </c>
      <c r="G807" s="2005" t="s">
        <v>207</v>
      </c>
      <c r="H807" s="2011">
        <v>43841</v>
      </c>
      <c r="I807" s="2005" t="s">
        <v>317</v>
      </c>
      <c r="J807" s="2005"/>
      <c r="K807" s="2010"/>
      <c r="L807" s="2005" t="s">
        <v>1082</v>
      </c>
      <c r="M807" s="2011">
        <v>43980</v>
      </c>
      <c r="N807" s="2046" t="s">
        <v>728</v>
      </c>
      <c r="O807" s="2005"/>
      <c r="P807" s="2004"/>
      <c r="Q807" s="2004"/>
      <c r="R807" s="2004"/>
      <c r="S807" s="2004"/>
      <c r="T807" s="2004"/>
      <c r="U807" s="2004"/>
      <c r="V807" s="2004"/>
      <c r="W807" s="2004"/>
      <c r="X807" s="2004"/>
      <c r="Y807" s="2004"/>
      <c r="Z807" s="2004"/>
      <c r="AA807" s="2004"/>
      <c r="AB807" s="2004"/>
      <c r="AC807" s="2004"/>
      <c r="AD807" s="2004"/>
      <c r="AE807" s="2004"/>
      <c r="AF807" s="2004"/>
    </row>
    <row r="808" spans="1:32" s="1595" customFormat="1">
      <c r="A808" s="2245" t="s">
        <v>12764</v>
      </c>
      <c r="B808" s="2004" t="s">
        <v>12765</v>
      </c>
      <c r="C808" s="2036"/>
      <c r="D808" s="2248">
        <v>80</v>
      </c>
      <c r="E808" s="2002">
        <v>6000</v>
      </c>
      <c r="F808" s="2249"/>
      <c r="G808" s="2032"/>
      <c r="H808" s="2035"/>
      <c r="I808" s="2032"/>
      <c r="J808" s="2032"/>
      <c r="K808" s="2034"/>
      <c r="L808" s="2032"/>
      <c r="M808" s="2035"/>
      <c r="N808" s="2036"/>
      <c r="O808" s="2032"/>
      <c r="P808" s="2036"/>
      <c r="Q808" s="2036"/>
      <c r="R808" s="2036"/>
      <c r="S808" s="2036"/>
      <c r="T808" s="2036"/>
      <c r="U808" s="2036"/>
      <c r="V808" s="2036"/>
      <c r="W808" s="2036"/>
      <c r="X808" s="2036"/>
      <c r="Y808" s="2036"/>
      <c r="Z808" s="2036"/>
      <c r="AA808" s="2036"/>
      <c r="AB808" s="2036"/>
      <c r="AC808" s="2036"/>
      <c r="AD808" s="2036"/>
      <c r="AE808" s="2036"/>
      <c r="AF808" s="2036"/>
    </row>
    <row r="809" spans="1:32" s="1595" customFormat="1">
      <c r="A809" s="2032"/>
      <c r="B809" s="2036"/>
      <c r="C809" s="2036"/>
      <c r="D809" s="2248"/>
      <c r="E809" s="2040"/>
      <c r="F809" s="2249"/>
      <c r="G809" s="2032"/>
      <c r="H809" s="2035"/>
      <c r="I809" s="2032"/>
      <c r="J809" s="2032"/>
      <c r="K809" s="2034"/>
      <c r="L809" s="2032"/>
      <c r="M809" s="2035"/>
      <c r="N809" s="2036"/>
      <c r="O809" s="2032"/>
      <c r="P809" s="2036"/>
      <c r="Q809" s="2036"/>
      <c r="R809" s="2036"/>
      <c r="S809" s="2036"/>
      <c r="T809" s="2036"/>
      <c r="U809" s="2036"/>
      <c r="V809" s="2036"/>
      <c r="W809" s="2036"/>
      <c r="X809" s="2036"/>
      <c r="Y809" s="2036"/>
      <c r="Z809" s="2036"/>
      <c r="AA809" s="2036"/>
      <c r="AB809" s="2036"/>
      <c r="AC809" s="2036"/>
      <c r="AD809" s="2036"/>
      <c r="AE809" s="2036"/>
      <c r="AF809" s="2036"/>
    </row>
    <row r="810" spans="1:32" s="1785" customFormat="1">
      <c r="A810" s="1808" t="s">
        <v>6461</v>
      </c>
      <c r="B810" s="2004"/>
      <c r="C810" s="1693" t="s">
        <v>12725</v>
      </c>
      <c r="D810" s="2025"/>
      <c r="E810" s="2007"/>
      <c r="F810" s="2041"/>
      <c r="G810" s="2005"/>
      <c r="H810" s="2011"/>
      <c r="I810" s="2005"/>
      <c r="J810" s="2005"/>
      <c r="K810" s="2010"/>
      <c r="L810" s="2005"/>
      <c r="M810" s="2011"/>
      <c r="N810" s="2004"/>
      <c r="O810" s="2005"/>
      <c r="P810" s="2004"/>
      <c r="Q810" s="2004"/>
      <c r="R810" s="2004"/>
      <c r="S810" s="2004"/>
      <c r="T810" s="2004"/>
      <c r="U810" s="2004"/>
      <c r="V810" s="2004"/>
      <c r="W810" s="2004"/>
      <c r="X810" s="2004"/>
      <c r="Y810" s="2004"/>
      <c r="Z810" s="2004"/>
      <c r="AA810" s="2004"/>
      <c r="AB810" s="2004"/>
      <c r="AC810" s="2004"/>
      <c r="AD810" s="2004"/>
      <c r="AE810" s="2004"/>
      <c r="AF810" s="2004"/>
    </row>
    <row r="811" spans="1:32" s="1785" customFormat="1">
      <c r="A811" s="2098">
        <v>5312027</v>
      </c>
      <c r="B811" s="1440" t="s">
        <v>12603</v>
      </c>
      <c r="C811" s="1492" t="s">
        <v>12766</v>
      </c>
      <c r="D811" s="2025">
        <v>3750</v>
      </c>
      <c r="E811" s="2002">
        <v>340000</v>
      </c>
      <c r="F811" s="2002">
        <v>235000</v>
      </c>
      <c r="G811" s="2005" t="s">
        <v>110</v>
      </c>
      <c r="H811" s="2011">
        <v>43813</v>
      </c>
      <c r="I811" s="2005" t="s">
        <v>317</v>
      </c>
      <c r="J811" s="2005"/>
      <c r="K811" s="2010"/>
      <c r="L811" s="2005" t="s">
        <v>1082</v>
      </c>
      <c r="M811" s="2011">
        <v>43980</v>
      </c>
      <c r="N811" s="2046" t="s">
        <v>728</v>
      </c>
      <c r="O811" s="2005"/>
      <c r="P811" s="2004"/>
      <c r="Q811" s="2004"/>
      <c r="R811" s="2004"/>
      <c r="S811" s="2004"/>
      <c r="T811" s="2004"/>
      <c r="U811" s="2004"/>
      <c r="V811" s="2004"/>
      <c r="W811" s="2004"/>
      <c r="X811" s="2004"/>
      <c r="Y811" s="2004"/>
      <c r="Z811" s="2004"/>
      <c r="AA811" s="2004"/>
      <c r="AB811" s="2004"/>
      <c r="AC811" s="2004"/>
      <c r="AD811" s="2004"/>
      <c r="AE811" s="2004"/>
      <c r="AF811" s="2004"/>
    </row>
    <row r="812" spans="1:32" s="1785" customFormat="1">
      <c r="A812" s="2245" t="s">
        <v>12767</v>
      </c>
      <c r="B812" s="2004" t="s">
        <v>12765</v>
      </c>
      <c r="C812" s="1492"/>
      <c r="D812" s="2025">
        <v>80</v>
      </c>
      <c r="E812" s="2002">
        <v>60000</v>
      </c>
      <c r="F812" s="2002"/>
      <c r="G812" s="2005"/>
      <c r="H812" s="2011"/>
      <c r="I812" s="2005"/>
      <c r="J812" s="2005"/>
      <c r="K812" s="2010"/>
      <c r="L812" s="2005"/>
      <c r="M812" s="2011"/>
      <c r="N812" s="2004"/>
      <c r="O812" s="2005"/>
      <c r="P812" s="2004"/>
      <c r="Q812" s="2004"/>
      <c r="R812" s="2004"/>
      <c r="S812" s="2004"/>
      <c r="T812" s="2004"/>
      <c r="U812" s="2004"/>
      <c r="V812" s="2004"/>
      <c r="W812" s="2004"/>
      <c r="X812" s="2004"/>
      <c r="Y812" s="2004"/>
      <c r="Z812" s="2004"/>
      <c r="AA812" s="2004"/>
      <c r="AB812" s="2004"/>
      <c r="AC812" s="2004"/>
      <c r="AD812" s="2004"/>
      <c r="AE812" s="2004"/>
      <c r="AF812" s="2004"/>
    </row>
    <row r="813" spans="1:32" s="1785" customFormat="1">
      <c r="A813" s="2005"/>
      <c r="B813" s="2004"/>
      <c r="C813" s="1492"/>
      <c r="D813" s="2025"/>
      <c r="E813" s="2007"/>
      <c r="F813" s="2002"/>
      <c r="G813" s="2005"/>
      <c r="H813" s="2011"/>
      <c r="I813" s="2005"/>
      <c r="J813" s="2005"/>
      <c r="K813" s="2010"/>
      <c r="L813" s="2005"/>
      <c r="M813" s="2011"/>
      <c r="N813" s="2004"/>
      <c r="O813" s="2005"/>
      <c r="P813" s="2004"/>
      <c r="Q813" s="2004"/>
      <c r="R813" s="2004"/>
      <c r="S813" s="2004"/>
      <c r="T813" s="2004"/>
      <c r="U813" s="2004"/>
      <c r="V813" s="2004"/>
      <c r="W813" s="2004"/>
      <c r="X813" s="2004"/>
      <c r="Y813" s="2004"/>
      <c r="Z813" s="2004"/>
      <c r="AA813" s="2004"/>
      <c r="AB813" s="2004"/>
      <c r="AC813" s="2004"/>
      <c r="AD813" s="2004"/>
      <c r="AE813" s="2004"/>
      <c r="AF813" s="2004"/>
    </row>
    <row r="814" spans="1:32" s="2004" customFormat="1">
      <c r="A814" s="2497" t="s">
        <v>2095</v>
      </c>
      <c r="C814" s="1693" t="s">
        <v>12758</v>
      </c>
      <c r="D814" s="2025"/>
      <c r="E814" s="2002"/>
      <c r="F814" s="2041"/>
      <c r="G814" s="2005"/>
      <c r="H814" s="2011"/>
      <c r="I814" s="2005"/>
      <c r="J814" s="2005"/>
      <c r="K814" s="2010"/>
      <c r="L814" s="2005"/>
      <c r="M814" s="2011"/>
      <c r="O814" s="2005"/>
    </row>
    <row r="815" spans="1:32" s="2004" customFormat="1">
      <c r="A815" s="2098">
        <v>5403045</v>
      </c>
      <c r="B815" s="2004" t="s">
        <v>12460</v>
      </c>
      <c r="C815" s="1492" t="s">
        <v>12768</v>
      </c>
      <c r="D815" s="2025">
        <v>2800</v>
      </c>
      <c r="E815" s="2002">
        <v>243000</v>
      </c>
      <c r="F815" s="2002">
        <v>129000</v>
      </c>
      <c r="G815" s="2005" t="s">
        <v>25</v>
      </c>
      <c r="H815" s="2011">
        <v>43908</v>
      </c>
      <c r="I815" s="2005" t="s">
        <v>355</v>
      </c>
      <c r="J815" s="1099" t="s">
        <v>449</v>
      </c>
      <c r="K815" s="2010"/>
      <c r="L815" s="2005" t="s">
        <v>67</v>
      </c>
      <c r="M815" s="2011">
        <v>43976</v>
      </c>
      <c r="N815" s="2046" t="s">
        <v>728</v>
      </c>
      <c r="O815" s="2238" t="s">
        <v>12550</v>
      </c>
    </row>
    <row r="816" spans="1:32" s="2004" customFormat="1">
      <c r="A816" s="1579" t="s">
        <v>12769</v>
      </c>
      <c r="B816" s="1440" t="s">
        <v>12770</v>
      </c>
      <c r="C816" s="1492"/>
      <c r="D816" s="2025">
        <v>230</v>
      </c>
      <c r="E816" s="2002"/>
      <c r="F816" s="2041"/>
      <c r="G816" s="2005"/>
      <c r="H816" s="2011"/>
      <c r="I816" s="2005"/>
      <c r="J816" s="2005"/>
      <c r="K816" s="2010"/>
      <c r="L816" s="2005"/>
      <c r="M816" s="2011"/>
      <c r="O816" s="2005"/>
    </row>
    <row r="817" spans="1:32" s="2004" customFormat="1">
      <c r="A817" s="1579"/>
      <c r="B817" s="1440"/>
      <c r="C817" s="1492"/>
      <c r="D817" s="2025"/>
      <c r="E817" s="2002"/>
      <c r="F817" s="2041"/>
      <c r="G817" s="2005"/>
      <c r="H817" s="2011"/>
      <c r="I817" s="2005"/>
      <c r="J817" s="2005"/>
      <c r="K817" s="2010"/>
      <c r="L817" s="2005"/>
      <c r="M817" s="2011"/>
      <c r="O817" s="2005"/>
    </row>
    <row r="818" spans="1:32">
      <c r="A818" s="2098">
        <v>5403057</v>
      </c>
      <c r="B818" s="2004" t="s">
        <v>12460</v>
      </c>
      <c r="C818" s="1492" t="s">
        <v>12771</v>
      </c>
      <c r="D818" s="2025">
        <v>2650</v>
      </c>
      <c r="E818" s="2002">
        <v>221000</v>
      </c>
      <c r="F818" s="2002">
        <v>118000</v>
      </c>
      <c r="G818" s="2005" t="s">
        <v>25</v>
      </c>
      <c r="H818" s="2011">
        <v>43914</v>
      </c>
      <c r="I818" s="2005" t="s">
        <v>27</v>
      </c>
      <c r="J818" s="2005"/>
      <c r="K818" s="2010"/>
      <c r="L818" s="2005" t="s">
        <v>67</v>
      </c>
      <c r="M818" s="2011">
        <v>43976</v>
      </c>
      <c r="N818" s="2046" t="s">
        <v>728</v>
      </c>
      <c r="O818" s="2005"/>
      <c r="P818" s="2004"/>
      <c r="Q818" s="2004"/>
      <c r="R818" s="2004"/>
      <c r="S818" s="2004"/>
      <c r="T818" s="2004"/>
      <c r="U818" s="2004"/>
      <c r="V818" s="2004"/>
      <c r="W818" s="2004"/>
      <c r="X818" s="2004"/>
      <c r="Y818" s="2004"/>
      <c r="Z818" s="2004"/>
      <c r="AA818" s="2004"/>
      <c r="AB818" s="2004"/>
      <c r="AC818" s="2004"/>
      <c r="AD818" s="2004"/>
      <c r="AE818" s="2004"/>
      <c r="AF818" s="2004"/>
    </row>
    <row r="819" spans="1:32">
      <c r="A819" s="1579">
        <v>5403064</v>
      </c>
      <c r="B819" s="2004" t="s">
        <v>12460</v>
      </c>
      <c r="C819" s="1492" t="s">
        <v>12772</v>
      </c>
      <c r="D819" s="2025">
        <v>2800</v>
      </c>
      <c r="E819" s="2002">
        <v>238000</v>
      </c>
      <c r="F819" s="2002">
        <v>136000</v>
      </c>
      <c r="G819" s="2005" t="s">
        <v>1897</v>
      </c>
      <c r="H819" s="2011">
        <v>43914</v>
      </c>
      <c r="I819" s="2005" t="s">
        <v>402</v>
      </c>
      <c r="J819" s="2005"/>
      <c r="K819" s="2010"/>
      <c r="L819" s="2005" t="s">
        <v>67</v>
      </c>
      <c r="M819" s="2011">
        <v>43976</v>
      </c>
      <c r="N819" s="2046" t="s">
        <v>728</v>
      </c>
      <c r="O819" s="2005"/>
      <c r="P819" s="2004"/>
      <c r="Q819" s="2004"/>
      <c r="R819" s="2004"/>
      <c r="S819" s="2004"/>
      <c r="T819" s="2004"/>
      <c r="U819" s="2004"/>
      <c r="V819" s="2004"/>
      <c r="W819" s="2004"/>
      <c r="X819" s="2004"/>
      <c r="Y819" s="2004"/>
      <c r="Z819" s="2004"/>
      <c r="AA819" s="2004"/>
      <c r="AB819" s="2004"/>
      <c r="AC819" s="2004"/>
      <c r="AD819" s="2004"/>
      <c r="AE819" s="2004"/>
      <c r="AF819" s="2004"/>
    </row>
    <row r="820" spans="1:32" s="2004" customFormat="1">
      <c r="A820" s="2245" t="s">
        <v>12773</v>
      </c>
      <c r="B820" s="2042" t="s">
        <v>12774</v>
      </c>
      <c r="C820" s="1492"/>
      <c r="D820" s="2025">
        <v>25</v>
      </c>
      <c r="E820" s="2002"/>
      <c r="F820" s="2002"/>
      <c r="G820" s="2005"/>
      <c r="H820" s="2011"/>
      <c r="I820" s="2005"/>
      <c r="J820" s="2005"/>
      <c r="K820" s="2010"/>
      <c r="L820" s="2005"/>
      <c r="M820" s="2011"/>
      <c r="O820" s="2005"/>
    </row>
    <row r="821" spans="1:32" s="2004" customFormat="1">
      <c r="A821" s="2245"/>
      <c r="B821" s="2042"/>
      <c r="C821" s="1492"/>
      <c r="D821" s="2025"/>
      <c r="E821" s="2002"/>
      <c r="F821" s="2002"/>
      <c r="G821" s="2005"/>
      <c r="H821" s="2011"/>
      <c r="I821" s="2005"/>
      <c r="J821" s="2005"/>
      <c r="K821" s="2010"/>
      <c r="L821" s="2005"/>
      <c r="M821" s="2011"/>
      <c r="O821" s="2005"/>
    </row>
    <row r="822" spans="1:32">
      <c r="A822" s="2497" t="s">
        <v>12775</v>
      </c>
      <c r="B822" s="2004"/>
      <c r="C822" s="1987" t="s">
        <v>12776</v>
      </c>
      <c r="D822" s="2025"/>
      <c r="E822" s="2007"/>
      <c r="F822" s="2002"/>
      <c r="G822" s="2005"/>
      <c r="H822" s="2011"/>
      <c r="I822" s="2005"/>
      <c r="J822" s="2005"/>
      <c r="K822" s="2010"/>
      <c r="L822" s="2005"/>
      <c r="M822" s="2011"/>
      <c r="N822" s="2004"/>
      <c r="O822" s="2005"/>
      <c r="P822" s="2004"/>
      <c r="Q822" s="2004"/>
      <c r="R822" s="2004"/>
      <c r="S822" s="2004"/>
      <c r="T822" s="2004"/>
      <c r="U822" s="2004"/>
      <c r="V822" s="2004"/>
      <c r="W822" s="2004"/>
      <c r="X822" s="2004"/>
      <c r="Y822" s="2004"/>
      <c r="Z822" s="2004"/>
      <c r="AA822" s="2004"/>
      <c r="AB822" s="2004"/>
      <c r="AC822" s="2004"/>
      <c r="AD822" s="2004"/>
      <c r="AE822" s="2004"/>
      <c r="AF822" s="2004"/>
    </row>
    <row r="823" spans="1:32">
      <c r="A823" s="2098">
        <v>5403082</v>
      </c>
      <c r="B823" s="2004" t="s">
        <v>9497</v>
      </c>
      <c r="C823" s="1492" t="s">
        <v>12777</v>
      </c>
      <c r="D823" s="2047">
        <v>2100</v>
      </c>
      <c r="E823" s="2002">
        <v>156000</v>
      </c>
      <c r="F823" s="2002">
        <v>54000</v>
      </c>
      <c r="G823" s="2005" t="s">
        <v>25</v>
      </c>
      <c r="H823" s="2011">
        <v>43921</v>
      </c>
      <c r="I823" s="2005" t="s">
        <v>303</v>
      </c>
      <c r="J823" s="2005"/>
      <c r="K823" s="2010"/>
      <c r="L823" s="2005" t="s">
        <v>2065</v>
      </c>
      <c r="M823" s="2011">
        <v>43974</v>
      </c>
      <c r="N823" s="2046" t="s">
        <v>728</v>
      </c>
      <c r="O823" s="2005"/>
      <c r="P823" s="2004"/>
      <c r="Q823" s="2004"/>
      <c r="R823" s="2004"/>
      <c r="S823" s="2004"/>
      <c r="T823" s="2004"/>
      <c r="U823" s="2004"/>
      <c r="V823" s="2004"/>
      <c r="W823" s="2004"/>
      <c r="X823" s="2004"/>
      <c r="Y823" s="2004"/>
      <c r="Z823" s="2004"/>
      <c r="AA823" s="2004"/>
      <c r="AB823" s="2004"/>
      <c r="AC823" s="2004"/>
      <c r="AD823" s="2004"/>
      <c r="AE823" s="2004"/>
      <c r="AF823" s="2004"/>
    </row>
    <row r="824" spans="1:32">
      <c r="A824" s="2098"/>
      <c r="B824" s="2004"/>
      <c r="C824" s="1492"/>
      <c r="D824" s="2025"/>
      <c r="E824" s="2002"/>
      <c r="F824" s="2002"/>
      <c r="G824" s="2005"/>
      <c r="H824" s="2011"/>
      <c r="I824" s="2005"/>
      <c r="J824" s="2005"/>
      <c r="K824" s="2010"/>
      <c r="L824" s="2005"/>
      <c r="M824" s="2011"/>
      <c r="N824" s="2004"/>
      <c r="O824" s="2005"/>
      <c r="P824" s="2004"/>
      <c r="Q824" s="2004"/>
      <c r="R824" s="2004"/>
      <c r="S824" s="2004"/>
      <c r="T824" s="2004"/>
      <c r="U824" s="2004"/>
      <c r="V824" s="2004"/>
      <c r="W824" s="2004"/>
      <c r="X824" s="2004"/>
      <c r="Y824" s="2004"/>
      <c r="Z824" s="2004"/>
      <c r="AA824" s="2004"/>
      <c r="AB824" s="2004"/>
      <c r="AC824" s="2004"/>
      <c r="AD824" s="2004"/>
      <c r="AE824" s="2004"/>
      <c r="AF824" s="2004"/>
    </row>
    <row r="825" spans="1:32">
      <c r="A825" s="2098"/>
      <c r="B825" s="1447" t="s">
        <v>12778</v>
      </c>
      <c r="C825" s="1492"/>
      <c r="D825" s="2025"/>
      <c r="E825" s="2002"/>
      <c r="F825" s="2002"/>
      <c r="G825" s="2005"/>
      <c r="H825" s="2011"/>
      <c r="I825" s="2005"/>
      <c r="J825" s="2005"/>
      <c r="K825" s="2010"/>
      <c r="L825" s="2005"/>
      <c r="M825" s="2011"/>
      <c r="N825" s="2004"/>
      <c r="O825" s="2005"/>
      <c r="P825" s="2004"/>
      <c r="Q825" s="2004"/>
      <c r="R825" s="2004"/>
      <c r="S825" s="2004"/>
      <c r="T825" s="2004"/>
      <c r="U825" s="2004"/>
      <c r="V825" s="2004"/>
      <c r="W825" s="2004"/>
      <c r="X825" s="2004"/>
      <c r="Y825" s="2004"/>
      <c r="Z825" s="2004"/>
      <c r="AA825" s="2004"/>
      <c r="AB825" s="2004"/>
      <c r="AC825" s="2004"/>
      <c r="AD825" s="2004"/>
      <c r="AE825" s="2004"/>
      <c r="AF825" s="2004"/>
    </row>
    <row r="826" spans="1:32">
      <c r="A826" s="2098"/>
      <c r="B826" s="1447" t="s">
        <v>731</v>
      </c>
      <c r="C826" s="1492"/>
      <c r="D826" s="2025"/>
      <c r="E826" s="2002"/>
      <c r="F826" s="2002"/>
      <c r="G826" s="2005"/>
      <c r="H826" s="2011"/>
      <c r="I826" s="2005"/>
      <c r="J826" s="2005"/>
      <c r="K826" s="2010"/>
      <c r="L826" s="2005"/>
      <c r="M826" s="2011"/>
      <c r="N826" s="2004"/>
      <c r="O826" s="2005"/>
      <c r="P826" s="2004"/>
      <c r="Q826" s="2004"/>
      <c r="R826" s="2004"/>
      <c r="S826" s="2004"/>
      <c r="T826" s="2004"/>
      <c r="U826" s="2004"/>
      <c r="V826" s="2004"/>
      <c r="W826" s="2004"/>
      <c r="X826" s="2004"/>
      <c r="Y826" s="2004"/>
      <c r="Z826" s="2004"/>
      <c r="AA826" s="2004"/>
      <c r="AB826" s="2004"/>
      <c r="AC826" s="2004"/>
      <c r="AD826" s="2004"/>
      <c r="AE826" s="2004"/>
      <c r="AF826" s="2004"/>
    </row>
    <row r="827" spans="1:32">
      <c r="A827" s="2098"/>
      <c r="B827" s="2042"/>
      <c r="C827" s="1492"/>
      <c r="D827" s="2025"/>
      <c r="E827" s="2002"/>
      <c r="F827" s="2002"/>
      <c r="G827" s="2005"/>
      <c r="H827" s="2011"/>
      <c r="I827" s="2005"/>
      <c r="J827" s="2005"/>
      <c r="K827" s="2010"/>
      <c r="L827" s="2005"/>
      <c r="M827" s="2011"/>
      <c r="N827" s="2004"/>
      <c r="O827" s="2005"/>
      <c r="P827" s="2004"/>
      <c r="Q827" s="2004"/>
      <c r="R827" s="2004"/>
      <c r="S827" s="2004"/>
      <c r="T827" s="2004"/>
      <c r="U827" s="2004"/>
      <c r="V827" s="2004"/>
      <c r="W827" s="2004"/>
      <c r="X827" s="2004"/>
      <c r="Y827" s="2004"/>
      <c r="Z827" s="2004"/>
      <c r="AA827" s="2004"/>
      <c r="AB827" s="2004"/>
      <c r="AC827" s="2004"/>
      <c r="AD827" s="2004"/>
      <c r="AE827" s="2004"/>
      <c r="AF827" s="2004"/>
    </row>
    <row r="828" spans="1:32">
      <c r="A828" s="2098"/>
      <c r="B828" s="2004"/>
      <c r="C828" s="1492"/>
      <c r="D828" s="2025"/>
      <c r="E828" s="2002"/>
      <c r="F828" s="2002"/>
      <c r="G828" s="2005"/>
      <c r="H828" s="2011"/>
      <c r="I828" s="2005"/>
      <c r="J828" s="2005"/>
      <c r="K828" s="2010"/>
      <c r="L828" s="2005"/>
      <c r="M828" s="2011"/>
      <c r="N828" s="2004"/>
      <c r="O828" s="2005"/>
      <c r="P828" s="2004"/>
      <c r="Q828" s="2004"/>
      <c r="R828" s="2004"/>
      <c r="S828" s="2004"/>
      <c r="T828" s="2004"/>
      <c r="U828" s="2004"/>
      <c r="V828" s="2004"/>
      <c r="W828" s="2004"/>
      <c r="X828" s="2004"/>
      <c r="Y828" s="2004"/>
      <c r="Z828" s="2004"/>
      <c r="AA828" s="2004"/>
      <c r="AB828" s="2004"/>
      <c r="AC828" s="2004"/>
      <c r="AD828" s="2004"/>
      <c r="AE828" s="2004"/>
      <c r="AF828" s="2004"/>
    </row>
    <row r="829" spans="1:32" s="2004" customFormat="1">
      <c r="A829" s="2245"/>
      <c r="B829" s="2042"/>
      <c r="C829" s="1492"/>
      <c r="D829" s="2025"/>
      <c r="E829" s="2002"/>
      <c r="F829" s="2002"/>
      <c r="G829" s="2005"/>
      <c r="H829" s="2011"/>
      <c r="I829" s="2005"/>
      <c r="J829" s="2005"/>
      <c r="K829" s="2010"/>
      <c r="L829" s="2005"/>
      <c r="M829" s="2011"/>
      <c r="O829" s="2005"/>
    </row>
    <row r="830" spans="1:32">
      <c r="A830" s="2005"/>
      <c r="B830" s="1440"/>
      <c r="C830" s="1440"/>
      <c r="D830" s="2025"/>
      <c r="E830" s="2007"/>
      <c r="F830" s="2041"/>
      <c r="G830" s="2005"/>
      <c r="H830" s="2011"/>
      <c r="I830" s="2005"/>
      <c r="J830" s="2005"/>
      <c r="K830" s="2010"/>
      <c r="L830" s="2005"/>
      <c r="M830" s="2011"/>
      <c r="N830" s="2004"/>
      <c r="O830" s="2005"/>
      <c r="P830" s="2004"/>
      <c r="Q830" s="2004"/>
      <c r="R830" s="2004"/>
      <c r="S830" s="2004"/>
      <c r="T830" s="2004"/>
      <c r="U830" s="2004"/>
      <c r="V830" s="2004"/>
      <c r="W830" s="2004"/>
      <c r="X830" s="2004"/>
      <c r="Y830" s="2004"/>
      <c r="Z830" s="2004"/>
      <c r="AA830" s="2004"/>
      <c r="AB830" s="2004"/>
      <c r="AC830" s="2004"/>
      <c r="AD830" s="2004"/>
      <c r="AE830" s="2004"/>
      <c r="AF830" s="2004"/>
    </row>
    <row r="831" spans="1:32" s="1986" customFormat="1">
      <c r="A831" s="2019"/>
      <c r="B831" s="1925"/>
      <c r="C831" s="1925"/>
      <c r="D831" s="2226"/>
      <c r="E831" s="2017"/>
      <c r="F831" s="2088"/>
      <c r="G831" s="2019"/>
      <c r="H831" s="2022"/>
      <c r="I831" s="2019"/>
      <c r="J831" s="2019"/>
      <c r="K831" s="2021"/>
      <c r="L831" s="2019"/>
      <c r="M831" s="2022"/>
      <c r="N831" s="2023"/>
      <c r="O831" s="2019"/>
      <c r="P831" s="2023"/>
      <c r="Q831" s="2023"/>
      <c r="R831" s="2023"/>
      <c r="S831" s="2023"/>
      <c r="T831" s="2023"/>
      <c r="U831" s="2023"/>
      <c r="V831" s="2023"/>
      <c r="W831" s="2023"/>
      <c r="X831" s="2023"/>
      <c r="Y831" s="2023"/>
      <c r="Z831" s="2023"/>
      <c r="AA831" s="2023"/>
      <c r="AB831" s="2023"/>
      <c r="AC831" s="2023"/>
      <c r="AD831" s="2023"/>
      <c r="AE831" s="2023"/>
      <c r="AF831" s="2023"/>
    </row>
    <row r="832" spans="1:32" s="1595" customFormat="1">
      <c r="A832" s="2400" t="s">
        <v>6128</v>
      </c>
      <c r="B832" s="1599"/>
      <c r="C832" s="1693" t="s">
        <v>12758</v>
      </c>
      <c r="D832" s="2248"/>
      <c r="E832" s="2040"/>
      <c r="F832" s="2249"/>
      <c r="G832" s="2032"/>
      <c r="H832" s="2035"/>
      <c r="I832" s="2032"/>
      <c r="J832" s="2032"/>
      <c r="K832" s="2034"/>
      <c r="L832" s="2032"/>
      <c r="M832" s="2035"/>
      <c r="N832" s="2036"/>
      <c r="O832" s="2032"/>
      <c r="P832" s="2036"/>
      <c r="Q832" s="2036"/>
      <c r="R832" s="2036"/>
      <c r="S832" s="2036"/>
      <c r="T832" s="2036"/>
      <c r="U832" s="2036"/>
      <c r="V832" s="2036"/>
      <c r="W832" s="2036"/>
      <c r="X832" s="2036"/>
      <c r="Y832" s="2036"/>
      <c r="Z832" s="2036"/>
      <c r="AA832" s="2036"/>
      <c r="AB832" s="2036"/>
      <c r="AC832" s="2036"/>
      <c r="AD832" s="2036"/>
      <c r="AE832" s="2036"/>
      <c r="AF832" s="2036"/>
    </row>
    <row r="833" spans="1:32" s="2004" customFormat="1">
      <c r="A833" s="1579">
        <v>5403037</v>
      </c>
      <c r="B833" s="2004" t="s">
        <v>9507</v>
      </c>
      <c r="C833" s="1492" t="s">
        <v>12779</v>
      </c>
      <c r="D833" s="2025">
        <v>2550</v>
      </c>
      <c r="E833" s="2002">
        <v>211000</v>
      </c>
      <c r="F833" s="2002">
        <v>91000</v>
      </c>
      <c r="G833" s="2005" t="s">
        <v>64</v>
      </c>
      <c r="H833" s="2011">
        <v>43906</v>
      </c>
      <c r="I833" s="2005" t="s">
        <v>2364</v>
      </c>
      <c r="J833" s="1099" t="s">
        <v>449</v>
      </c>
      <c r="K833" s="2010"/>
      <c r="L833" s="2005" t="s">
        <v>41</v>
      </c>
      <c r="M833" s="2011">
        <v>44004</v>
      </c>
      <c r="N833" s="2046" t="s">
        <v>728</v>
      </c>
      <c r="O833" s="2005"/>
    </row>
    <row r="834" spans="1:32">
      <c r="A834" s="1579">
        <v>5403056</v>
      </c>
      <c r="B834" s="2004" t="s">
        <v>11266</v>
      </c>
      <c r="C834" s="1492" t="s">
        <v>12780</v>
      </c>
      <c r="D834" s="2025">
        <v>2550</v>
      </c>
      <c r="E834" s="2002">
        <v>218000</v>
      </c>
      <c r="F834" s="2002">
        <v>114000</v>
      </c>
      <c r="G834" s="2005" t="s">
        <v>64</v>
      </c>
      <c r="H834" s="2011">
        <v>43914</v>
      </c>
      <c r="I834" s="2005" t="s">
        <v>106</v>
      </c>
      <c r="J834" s="2005"/>
      <c r="K834" s="2010"/>
      <c r="L834" s="2005" t="s">
        <v>41</v>
      </c>
      <c r="M834" s="2011">
        <v>44004</v>
      </c>
      <c r="N834" s="2046" t="s">
        <v>728</v>
      </c>
      <c r="O834" s="2005"/>
      <c r="P834" s="2004"/>
      <c r="Q834" s="2004"/>
      <c r="R834" s="2004"/>
      <c r="S834" s="2004"/>
      <c r="T834" s="2004"/>
      <c r="U834" s="2004"/>
      <c r="V834" s="2004"/>
      <c r="W834" s="2004"/>
      <c r="X834" s="2004"/>
      <c r="Y834" s="2004"/>
      <c r="Z834" s="2004"/>
      <c r="AA834" s="2004"/>
      <c r="AB834" s="2004"/>
      <c r="AC834" s="2004"/>
      <c r="AD834" s="2004"/>
      <c r="AE834" s="2004"/>
      <c r="AF834" s="2004"/>
    </row>
    <row r="835" spans="1:32" s="1595" customFormat="1">
      <c r="A835" s="2032"/>
      <c r="B835" s="1599"/>
      <c r="C835" s="1599"/>
      <c r="D835" s="2248"/>
      <c r="E835" s="2040"/>
      <c r="F835" s="2249"/>
      <c r="G835" s="2032"/>
      <c r="H835" s="2035"/>
      <c r="I835" s="2032"/>
      <c r="J835" s="2032"/>
      <c r="K835" s="2034"/>
      <c r="L835" s="2032"/>
      <c r="M835" s="2035"/>
      <c r="N835" s="2036"/>
      <c r="O835" s="2032"/>
      <c r="P835" s="2036"/>
      <c r="Q835" s="2036"/>
      <c r="R835" s="2036"/>
      <c r="S835" s="2036"/>
      <c r="T835" s="2036"/>
      <c r="U835" s="2036"/>
      <c r="V835" s="2036"/>
      <c r="W835" s="2036"/>
      <c r="X835" s="2036"/>
      <c r="Y835" s="2036"/>
      <c r="Z835" s="2036"/>
      <c r="AA835" s="2036"/>
      <c r="AB835" s="2036"/>
      <c r="AC835" s="2036"/>
      <c r="AD835" s="2036"/>
      <c r="AE835" s="2036"/>
      <c r="AF835" s="2036"/>
    </row>
    <row r="836" spans="1:32" s="1595" customFormat="1">
      <c r="A836" s="2032"/>
      <c r="B836" s="1599"/>
      <c r="C836" s="1599"/>
      <c r="D836" s="2248"/>
      <c r="E836" s="2040"/>
      <c r="F836" s="2249"/>
      <c r="G836" s="2032"/>
      <c r="H836" s="2035"/>
      <c r="I836" s="2032"/>
      <c r="J836" s="2032"/>
      <c r="K836" s="2034"/>
      <c r="L836" s="2032"/>
      <c r="M836" s="2035"/>
      <c r="N836" s="2036"/>
      <c r="O836" s="2032"/>
      <c r="P836" s="2036"/>
      <c r="Q836" s="2036"/>
      <c r="R836" s="2036"/>
      <c r="S836" s="2036"/>
      <c r="T836" s="2036"/>
      <c r="U836" s="2036"/>
      <c r="V836" s="2036"/>
      <c r="W836" s="2036"/>
      <c r="X836" s="2036"/>
      <c r="Y836" s="2036"/>
      <c r="Z836" s="2036"/>
      <c r="AA836" s="2036"/>
      <c r="AB836" s="2036"/>
      <c r="AC836" s="2036"/>
      <c r="AD836" s="2036"/>
      <c r="AE836" s="2036"/>
      <c r="AF836" s="2036"/>
    </row>
    <row r="837" spans="1:32" s="1595" customFormat="1">
      <c r="A837" s="1723" t="s">
        <v>12781</v>
      </c>
      <c r="B837" s="1599"/>
      <c r="C837" s="1599"/>
      <c r="D837" s="2248"/>
      <c r="E837" s="2040"/>
      <c r="F837" s="2249"/>
      <c r="G837" s="2032"/>
      <c r="H837" s="2035"/>
      <c r="I837" s="2032"/>
      <c r="J837" s="2032"/>
      <c r="K837" s="2034"/>
      <c r="L837" s="2032"/>
      <c r="M837" s="2035"/>
      <c r="N837" s="2036"/>
      <c r="O837" s="2032"/>
      <c r="P837" s="2036"/>
      <c r="Q837" s="2036"/>
      <c r="R837" s="2036"/>
      <c r="S837" s="2036"/>
      <c r="T837" s="2036"/>
      <c r="U837" s="2036"/>
      <c r="V837" s="2036"/>
      <c r="W837" s="2036"/>
      <c r="X837" s="2036"/>
      <c r="Y837" s="2036"/>
      <c r="Z837" s="2036"/>
      <c r="AA837" s="2036"/>
      <c r="AB837" s="2036"/>
      <c r="AC837" s="2036"/>
      <c r="AD837" s="2036"/>
      <c r="AE837" s="2036"/>
      <c r="AF837" s="2036"/>
    </row>
    <row r="838" spans="1:32">
      <c r="A838" s="2245">
        <v>5403067</v>
      </c>
      <c r="B838" s="2004" t="s">
        <v>9772</v>
      </c>
      <c r="C838" s="1492" t="s">
        <v>12782</v>
      </c>
      <c r="D838" s="2025">
        <v>2700</v>
      </c>
      <c r="E838" s="2002">
        <v>226000</v>
      </c>
      <c r="F838" s="2002">
        <v>122000</v>
      </c>
      <c r="G838" s="2005" t="s">
        <v>25</v>
      </c>
      <c r="H838" s="2011">
        <v>43915</v>
      </c>
      <c r="I838" s="2005" t="s">
        <v>1256</v>
      </c>
      <c r="J838" s="2005"/>
      <c r="K838" s="2010"/>
      <c r="L838" s="2005" t="s">
        <v>67</v>
      </c>
      <c r="M838" s="2011">
        <v>44013</v>
      </c>
      <c r="N838" s="2046" t="s">
        <v>728</v>
      </c>
      <c r="O838" s="2005"/>
      <c r="P838" s="2004"/>
      <c r="Q838" s="2004"/>
      <c r="R838" s="2004"/>
      <c r="S838" s="2004"/>
      <c r="T838" s="2004"/>
      <c r="U838" s="2004"/>
      <c r="V838" s="2004"/>
      <c r="W838" s="2004"/>
      <c r="X838" s="2004"/>
      <c r="Y838" s="2004"/>
      <c r="Z838" s="2004"/>
      <c r="AA838" s="2004"/>
      <c r="AB838" s="2004"/>
      <c r="AC838" s="2004"/>
      <c r="AD838" s="2004"/>
      <c r="AE838" s="2004"/>
      <c r="AF838" s="2004"/>
    </row>
    <row r="839" spans="1:32" s="1595" customFormat="1">
      <c r="A839" s="2032"/>
      <c r="B839" s="1599"/>
      <c r="C839" s="1599"/>
      <c r="D839" s="2248"/>
      <c r="E839" s="2040"/>
      <c r="F839" s="2249"/>
      <c r="G839" s="2032"/>
      <c r="H839" s="2035"/>
      <c r="I839" s="2032"/>
      <c r="J839" s="2032"/>
      <c r="K839" s="2034"/>
      <c r="L839" s="2032"/>
      <c r="M839" s="2035"/>
      <c r="N839" s="2036"/>
      <c r="O839" s="2032"/>
      <c r="P839" s="2036"/>
      <c r="Q839" s="2036"/>
      <c r="R839" s="2036"/>
      <c r="S839" s="2036"/>
      <c r="T839" s="2036"/>
      <c r="U839" s="2036"/>
      <c r="V839" s="2036"/>
      <c r="W839" s="2036"/>
      <c r="X839" s="2036"/>
      <c r="Y839" s="2036"/>
      <c r="Z839" s="2036"/>
      <c r="AA839" s="2036"/>
      <c r="AB839" s="2036"/>
      <c r="AC839" s="2036"/>
      <c r="AD839" s="2036"/>
      <c r="AE839" s="2036"/>
      <c r="AF839" s="2036"/>
    </row>
    <row r="841" spans="1:32">
      <c r="A841" s="1723" t="s">
        <v>12781</v>
      </c>
      <c r="B841" s="2004"/>
      <c r="C841" s="1693" t="s">
        <v>12783</v>
      </c>
      <c r="D841" s="2025"/>
      <c r="E841" s="2007"/>
      <c r="F841" s="2041"/>
      <c r="G841" s="2005"/>
      <c r="H841" s="2011"/>
      <c r="I841" s="2005"/>
      <c r="J841" s="2005"/>
      <c r="K841" s="2010"/>
      <c r="L841" s="2005"/>
      <c r="M841" s="2011"/>
      <c r="N841" s="2004"/>
      <c r="O841" s="2005"/>
      <c r="P841" s="2004"/>
      <c r="Q841" s="2004"/>
      <c r="R841" s="2004"/>
      <c r="S841" s="2004"/>
      <c r="T841" s="2004"/>
      <c r="U841" s="2004"/>
      <c r="V841" s="2004"/>
      <c r="W841" s="2004"/>
      <c r="X841" s="2004"/>
      <c r="Y841" s="2004"/>
      <c r="Z841" s="2004"/>
      <c r="AA841" s="2004"/>
      <c r="AB841" s="2004"/>
      <c r="AC841" s="2004"/>
      <c r="AD841" s="2004"/>
      <c r="AE841" s="2004"/>
      <c r="AF841" s="2004"/>
    </row>
    <row r="842" spans="1:32">
      <c r="A842" s="2245">
        <v>5405037</v>
      </c>
      <c r="B842" s="2004" t="s">
        <v>9555</v>
      </c>
      <c r="C842" s="2043" t="s">
        <v>12784</v>
      </c>
      <c r="D842" s="2047">
        <v>2300</v>
      </c>
      <c r="E842" s="2002">
        <v>217000</v>
      </c>
      <c r="F842" s="2002">
        <v>85000</v>
      </c>
      <c r="G842" s="2005" t="s">
        <v>25</v>
      </c>
      <c r="H842" s="2011">
        <v>43973</v>
      </c>
      <c r="I842" s="2005" t="s">
        <v>262</v>
      </c>
      <c r="J842" s="2005"/>
      <c r="K842" s="2010"/>
      <c r="L842" s="2005" t="s">
        <v>67</v>
      </c>
      <c r="M842" s="2011">
        <v>44013</v>
      </c>
      <c r="N842" s="2046" t="s">
        <v>728</v>
      </c>
      <c r="O842" s="2005"/>
      <c r="P842" s="2004"/>
      <c r="Q842" s="2004"/>
      <c r="R842" s="2004"/>
      <c r="S842" s="2004"/>
      <c r="T842" s="2004"/>
      <c r="U842" s="2004"/>
      <c r="V842" s="2004"/>
      <c r="W842" s="2004"/>
      <c r="X842" s="2004"/>
      <c r="Y842" s="2004"/>
      <c r="Z842" s="2004"/>
      <c r="AA842" s="2004"/>
      <c r="AB842" s="2004"/>
      <c r="AC842" s="2004"/>
      <c r="AD842" s="2004"/>
      <c r="AE842" s="2004"/>
      <c r="AF842" s="2004"/>
    </row>
    <row r="843" spans="1:32" s="1595" customFormat="1">
      <c r="A843" s="1960"/>
      <c r="B843" s="2074"/>
      <c r="C843" s="2074"/>
      <c r="D843" s="2248"/>
      <c r="E843" s="2040"/>
      <c r="F843" s="2249"/>
      <c r="G843" s="2032"/>
      <c r="H843" s="2035"/>
      <c r="I843" s="2032"/>
      <c r="J843" s="2032"/>
      <c r="K843" s="2034"/>
      <c r="L843" s="2032"/>
      <c r="M843" s="2035"/>
      <c r="N843" s="2036"/>
      <c r="O843" s="2032"/>
      <c r="P843" s="2036"/>
      <c r="Q843" s="2036"/>
      <c r="R843" s="2036"/>
      <c r="S843" s="2036"/>
      <c r="T843" s="2036"/>
      <c r="U843" s="2036"/>
      <c r="V843" s="2036"/>
      <c r="W843" s="2036"/>
      <c r="X843" s="2036"/>
      <c r="Y843" s="2036"/>
      <c r="Z843" s="2036"/>
      <c r="AA843" s="2036"/>
      <c r="AB843" s="2036"/>
      <c r="AC843" s="2036"/>
      <c r="AD843" s="2036"/>
      <c r="AE843" s="2036"/>
      <c r="AF843" s="2036"/>
    </row>
    <row r="844" spans="1:32" s="1595" customFormat="1">
      <c r="A844" s="2070"/>
      <c r="B844" s="1447" t="s">
        <v>12785</v>
      </c>
      <c r="C844" s="1599"/>
      <c r="D844" s="2248"/>
      <c r="E844" s="2040"/>
      <c r="F844" s="2249"/>
      <c r="G844" s="2032"/>
      <c r="H844" s="2035"/>
      <c r="I844" s="2032"/>
      <c r="J844" s="2032"/>
      <c r="K844" s="2034"/>
      <c r="L844" s="2032"/>
      <c r="M844" s="2035"/>
      <c r="N844" s="2036"/>
      <c r="O844" s="2032"/>
      <c r="P844" s="2036"/>
      <c r="Q844" s="2036"/>
      <c r="R844" s="2036"/>
      <c r="S844" s="2036"/>
      <c r="T844" s="2036"/>
      <c r="U844" s="2036"/>
      <c r="V844" s="2036"/>
      <c r="W844" s="2036"/>
      <c r="X844" s="2036"/>
      <c r="Y844" s="2036"/>
      <c r="Z844" s="2036"/>
      <c r="AA844" s="2036"/>
      <c r="AB844" s="2036"/>
      <c r="AC844" s="2036"/>
      <c r="AD844" s="2036"/>
      <c r="AE844" s="2036"/>
      <c r="AF844" s="2036"/>
    </row>
    <row r="845" spans="1:32" s="1595" customFormat="1">
      <c r="A845" s="2032"/>
      <c r="B845" s="1447" t="s">
        <v>731</v>
      </c>
      <c r="C845" s="1599"/>
      <c r="D845" s="2248"/>
      <c r="E845" s="2040"/>
      <c r="F845" s="2249"/>
      <c r="G845" s="2032"/>
      <c r="H845" s="2035"/>
      <c r="I845" s="2032"/>
      <c r="J845" s="2032"/>
      <c r="K845" s="2034"/>
      <c r="L845" s="2032"/>
      <c r="M845" s="2035"/>
      <c r="N845" s="2036"/>
      <c r="O845" s="2032"/>
      <c r="P845" s="2036"/>
      <c r="Q845" s="2036"/>
      <c r="R845" s="2036"/>
      <c r="S845" s="2036"/>
      <c r="T845" s="2036"/>
      <c r="U845" s="2036"/>
      <c r="V845" s="2036"/>
      <c r="W845" s="2036"/>
      <c r="X845" s="2036"/>
      <c r="Y845" s="2036"/>
      <c r="Z845" s="2036"/>
      <c r="AA845" s="2036"/>
      <c r="AB845" s="2036"/>
      <c r="AC845" s="2036"/>
      <c r="AD845" s="2036"/>
      <c r="AE845" s="2036"/>
      <c r="AF845" s="2036"/>
    </row>
    <row r="846" spans="1:32" s="1595" customFormat="1">
      <c r="A846" s="2032"/>
      <c r="B846" s="1599"/>
      <c r="C846" s="1599"/>
      <c r="D846" s="2248"/>
      <c r="E846" s="2040"/>
      <c r="F846" s="2249"/>
      <c r="G846" s="2032"/>
      <c r="H846" s="2035"/>
      <c r="I846" s="2032"/>
      <c r="J846" s="2032"/>
      <c r="K846" s="2034"/>
      <c r="L846" s="2032"/>
      <c r="M846" s="2035"/>
      <c r="N846" s="2036"/>
      <c r="O846" s="2032"/>
      <c r="P846" s="2036"/>
      <c r="Q846" s="2036"/>
      <c r="R846" s="2036"/>
      <c r="S846" s="2036"/>
      <c r="T846" s="2036"/>
      <c r="U846" s="2036"/>
      <c r="V846" s="2036"/>
      <c r="W846" s="2036"/>
      <c r="X846" s="2036"/>
      <c r="Y846" s="2036"/>
      <c r="Z846" s="2036"/>
      <c r="AA846" s="2036"/>
      <c r="AB846" s="2036"/>
      <c r="AC846" s="2036"/>
      <c r="AD846" s="2036"/>
      <c r="AE846" s="2036"/>
      <c r="AF846" s="2036"/>
    </row>
    <row r="847" spans="1:32" s="1595" customFormat="1">
      <c r="A847" s="2032"/>
      <c r="B847" s="1599"/>
      <c r="C847" s="1599"/>
      <c r="D847" s="2248"/>
      <c r="E847" s="2040"/>
      <c r="F847" s="2249"/>
      <c r="G847" s="2032"/>
      <c r="H847" s="2035"/>
      <c r="I847" s="2032"/>
      <c r="J847" s="2032"/>
      <c r="K847" s="2034"/>
      <c r="L847" s="2032"/>
      <c r="M847" s="2035"/>
      <c r="N847" s="2036"/>
      <c r="O847" s="2032"/>
      <c r="P847" s="2036"/>
      <c r="Q847" s="2036"/>
      <c r="R847" s="2036"/>
      <c r="S847" s="2036"/>
      <c r="T847" s="2036"/>
      <c r="U847" s="2036"/>
      <c r="V847" s="2036"/>
      <c r="W847" s="2036"/>
      <c r="X847" s="2036"/>
      <c r="Y847" s="2036"/>
      <c r="Z847" s="2036"/>
      <c r="AA847" s="2036"/>
      <c r="AB847" s="2036"/>
      <c r="AC847" s="2036"/>
      <c r="AD847" s="2036"/>
      <c r="AE847" s="2036"/>
      <c r="AF847" s="2036"/>
    </row>
    <row r="848" spans="1:32" s="1986" customFormat="1">
      <c r="A848" s="2019"/>
      <c r="B848" s="1925"/>
      <c r="C848" s="1925"/>
      <c r="D848" s="2226"/>
      <c r="E848" s="2017"/>
      <c r="F848" s="2088"/>
      <c r="G848" s="2019"/>
      <c r="H848" s="2022"/>
      <c r="I848" s="2019"/>
      <c r="J848" s="2019"/>
      <c r="K848" s="2021"/>
      <c r="L848" s="2019"/>
      <c r="M848" s="2022"/>
      <c r="N848" s="2023"/>
      <c r="O848" s="2019"/>
      <c r="P848" s="2023"/>
      <c r="Q848" s="2023"/>
      <c r="R848" s="2023"/>
      <c r="S848" s="2023"/>
      <c r="T848" s="2023"/>
      <c r="U848" s="2023"/>
      <c r="V848" s="2023"/>
      <c r="W848" s="2023"/>
      <c r="X848" s="2023"/>
      <c r="Y848" s="2023"/>
      <c r="Z848" s="2023"/>
      <c r="AA848" s="2023"/>
      <c r="AB848" s="2023"/>
      <c r="AC848" s="2023"/>
      <c r="AD848" s="2023"/>
      <c r="AE848" s="2023"/>
      <c r="AF848" s="2023"/>
    </row>
    <row r="849" spans="1:32" s="2004" customFormat="1">
      <c r="A849" s="2400" t="s">
        <v>809</v>
      </c>
      <c r="C849" s="1693" t="s">
        <v>12758</v>
      </c>
      <c r="D849" s="2025"/>
      <c r="E849" s="2002"/>
      <c r="F849" s="2041"/>
      <c r="G849" s="2005"/>
      <c r="H849" s="2011"/>
      <c r="I849" s="2005"/>
      <c r="J849" s="2005"/>
      <c r="K849" s="2010"/>
      <c r="L849" s="2005"/>
      <c r="M849" s="2011"/>
      <c r="O849" s="2005"/>
    </row>
    <row r="850" spans="1:32">
      <c r="A850" s="2245">
        <v>5403061</v>
      </c>
      <c r="B850" s="2004" t="s">
        <v>9497</v>
      </c>
      <c r="C850" s="1492" t="s">
        <v>12786</v>
      </c>
      <c r="D850" s="2025">
        <v>2700</v>
      </c>
      <c r="E850" s="2002">
        <v>220000</v>
      </c>
      <c r="F850" s="2002">
        <v>120000</v>
      </c>
      <c r="G850" s="2005" t="s">
        <v>25</v>
      </c>
      <c r="H850" s="2011">
        <v>43914</v>
      </c>
      <c r="I850" s="2005" t="s">
        <v>40</v>
      </c>
      <c r="J850" s="2005"/>
      <c r="K850" s="2010"/>
      <c r="L850" s="2005" t="s">
        <v>41</v>
      </c>
      <c r="M850" s="2011">
        <v>44038</v>
      </c>
      <c r="N850" s="2046" t="s">
        <v>728</v>
      </c>
      <c r="O850" s="2005"/>
      <c r="P850" s="2004" t="s">
        <v>12787</v>
      </c>
      <c r="Q850" s="2004"/>
      <c r="R850" s="2004"/>
      <c r="S850" s="2004"/>
      <c r="T850" s="2004"/>
      <c r="U850" s="2004"/>
      <c r="V850" s="2004"/>
      <c r="W850" s="2004"/>
      <c r="X850" s="2004"/>
      <c r="Y850" s="2004"/>
      <c r="Z850" s="2004"/>
      <c r="AA850" s="2004"/>
      <c r="AB850" s="2004"/>
      <c r="AC850" s="2004"/>
      <c r="AD850" s="2004"/>
      <c r="AE850" s="2004"/>
      <c r="AF850" s="2004"/>
    </row>
    <row r="851" spans="1:32" s="2004" customFormat="1">
      <c r="A851" s="2098"/>
      <c r="B851" s="1440"/>
      <c r="C851" s="1492"/>
      <c r="D851" s="2025"/>
      <c r="E851" s="2002"/>
      <c r="F851" s="2002"/>
      <c r="G851" s="2005"/>
      <c r="H851" s="2011"/>
      <c r="I851" s="2005"/>
      <c r="J851" s="2005"/>
      <c r="K851" s="2010"/>
      <c r="L851" s="2005"/>
      <c r="M851" s="2011"/>
      <c r="O851" s="2005"/>
    </row>
    <row r="852" spans="1:32">
      <c r="A852" s="1723" t="s">
        <v>1093</v>
      </c>
      <c r="B852" s="2004"/>
      <c r="C852" s="2004"/>
      <c r="D852" s="2025"/>
      <c r="E852" s="2007"/>
      <c r="F852" s="2041"/>
      <c r="G852" s="2005"/>
      <c r="H852" s="2011"/>
      <c r="I852" s="2005"/>
      <c r="J852" s="2005"/>
      <c r="K852" s="2010"/>
      <c r="L852" s="2005"/>
      <c r="M852" s="2011"/>
      <c r="N852" s="2004"/>
      <c r="O852" s="2005"/>
      <c r="P852" s="2004"/>
      <c r="Q852" s="2004"/>
      <c r="R852" s="2004"/>
      <c r="S852" s="2004"/>
      <c r="T852" s="2004"/>
      <c r="U852" s="2004"/>
      <c r="V852" s="2004"/>
      <c r="W852" s="2004"/>
      <c r="X852" s="2004"/>
      <c r="Y852" s="2004"/>
      <c r="Z852" s="2004"/>
      <c r="AA852" s="2004"/>
      <c r="AB852" s="2004"/>
      <c r="AC852" s="2004"/>
      <c r="AD852" s="2004"/>
      <c r="AE852" s="2004"/>
      <c r="AF852" s="2004"/>
    </row>
    <row r="853" spans="1:32">
      <c r="A853" s="2245">
        <v>5403076</v>
      </c>
      <c r="B853" s="2004" t="s">
        <v>9772</v>
      </c>
      <c r="C853" s="1492" t="s">
        <v>12788</v>
      </c>
      <c r="D853" s="2047">
        <v>2550</v>
      </c>
      <c r="E853" s="2002">
        <v>216000</v>
      </c>
      <c r="F853" s="2002">
        <v>111000</v>
      </c>
      <c r="G853" s="2005" t="s">
        <v>25</v>
      </c>
      <c r="H853" s="2011">
        <v>43916</v>
      </c>
      <c r="I853" s="2005" t="s">
        <v>523</v>
      </c>
      <c r="J853" s="2005"/>
      <c r="K853" s="2010"/>
      <c r="L853" s="2005" t="s">
        <v>67</v>
      </c>
      <c r="M853" s="2011">
        <v>44033</v>
      </c>
      <c r="N853" s="2046" t="s">
        <v>728</v>
      </c>
      <c r="O853" s="2005"/>
      <c r="P853" s="2004"/>
      <c r="Q853" s="2004"/>
      <c r="R853" s="2004"/>
      <c r="S853" s="2004"/>
      <c r="T853" s="2004"/>
      <c r="U853" s="2004"/>
      <c r="V853" s="2004"/>
      <c r="W853" s="2004"/>
      <c r="X853" s="2004"/>
      <c r="Y853" s="2004"/>
      <c r="Z853" s="2004"/>
      <c r="AA853" s="2004"/>
      <c r="AB853" s="2004"/>
      <c r="AC853" s="2004"/>
      <c r="AD853" s="2004"/>
      <c r="AE853" s="2004"/>
      <c r="AF853" s="2004"/>
    </row>
    <row r="854" spans="1:32">
      <c r="A854" s="2245">
        <v>5403080</v>
      </c>
      <c r="B854" s="2042" t="s">
        <v>12460</v>
      </c>
      <c r="C854" s="1492" t="s">
        <v>12789</v>
      </c>
      <c r="D854" s="2047">
        <v>2450</v>
      </c>
      <c r="E854" s="2002">
        <v>206000</v>
      </c>
      <c r="F854" s="2002">
        <v>96000</v>
      </c>
      <c r="G854" s="2005" t="s">
        <v>25</v>
      </c>
      <c r="H854" s="2011">
        <v>43918</v>
      </c>
      <c r="I854" s="2005" t="s">
        <v>2324</v>
      </c>
      <c r="J854" s="2005"/>
      <c r="K854" s="2010"/>
      <c r="L854" s="2005" t="s">
        <v>67</v>
      </c>
      <c r="M854" s="2011"/>
      <c r="N854" s="2046" t="s">
        <v>728</v>
      </c>
      <c r="O854" s="2005"/>
      <c r="P854" s="2004"/>
      <c r="Q854" s="2004"/>
      <c r="R854" s="2004"/>
      <c r="S854" s="2004"/>
      <c r="T854" s="2004"/>
      <c r="U854" s="2004"/>
      <c r="V854" s="2004"/>
      <c r="W854" s="2004"/>
      <c r="X854" s="2004"/>
      <c r="Y854" s="2004"/>
      <c r="Z854" s="2004"/>
      <c r="AA854" s="2004"/>
      <c r="AB854" s="2004"/>
      <c r="AC854" s="2004"/>
      <c r="AD854" s="2004"/>
      <c r="AE854" s="2004"/>
      <c r="AF854" s="2004"/>
    </row>
    <row r="855" spans="1:32">
      <c r="A855" s="2005"/>
      <c r="B855" s="2004"/>
      <c r="C855" s="1492"/>
      <c r="D855" s="2047"/>
      <c r="E855" s="2002"/>
      <c r="F855" s="2002"/>
      <c r="G855" s="2005"/>
      <c r="H855" s="2011"/>
      <c r="I855" s="2005"/>
      <c r="J855" s="2005"/>
      <c r="K855" s="2010"/>
      <c r="L855" s="2005"/>
      <c r="M855" s="2011"/>
      <c r="N855" s="2004"/>
      <c r="O855" s="2005"/>
      <c r="P855" s="2004"/>
      <c r="Q855" s="2004"/>
      <c r="R855" s="2004"/>
      <c r="S855" s="2004"/>
      <c r="T855" s="2004"/>
      <c r="U855" s="2004"/>
      <c r="V855" s="2004"/>
      <c r="W855" s="2004"/>
      <c r="X855" s="2004"/>
      <c r="Y855" s="2004"/>
      <c r="Z855" s="2004"/>
      <c r="AA855" s="2004"/>
      <c r="AB855" s="2004"/>
      <c r="AC855" s="2004"/>
      <c r="AD855" s="2004"/>
      <c r="AE855" s="2004"/>
      <c r="AF855" s="2004"/>
    </row>
    <row r="856" spans="1:32">
      <c r="A856" s="2400" t="s">
        <v>12790</v>
      </c>
      <c r="B856" s="2004"/>
      <c r="C856" s="1492"/>
      <c r="D856" s="2047"/>
      <c r="E856" s="2002"/>
      <c r="F856" s="2002"/>
      <c r="G856" s="2005"/>
      <c r="H856" s="2011"/>
      <c r="I856" s="2005"/>
      <c r="J856" s="2005"/>
      <c r="K856" s="2010"/>
      <c r="L856" s="2005"/>
      <c r="M856" s="2011"/>
      <c r="N856" s="2004"/>
      <c r="O856" s="2005"/>
      <c r="P856" s="2004"/>
      <c r="Q856" s="2004"/>
      <c r="R856" s="2004"/>
      <c r="S856" s="2004"/>
      <c r="T856" s="2004"/>
      <c r="U856" s="2004"/>
      <c r="V856" s="2004"/>
      <c r="W856" s="2004"/>
      <c r="X856" s="2004"/>
      <c r="Y856" s="2004"/>
      <c r="Z856" s="2004"/>
      <c r="AA856" s="2004"/>
      <c r="AB856" s="2004"/>
      <c r="AC856" s="2004"/>
      <c r="AD856" s="2004"/>
      <c r="AE856" s="2004"/>
      <c r="AF856" s="2004"/>
    </row>
    <row r="857" spans="1:32">
      <c r="A857" s="2245">
        <v>5403075</v>
      </c>
      <c r="B857" s="2004" t="s">
        <v>12460</v>
      </c>
      <c r="C857" s="1492" t="s">
        <v>12791</v>
      </c>
      <c r="D857" s="2047">
        <v>2800</v>
      </c>
      <c r="E857" s="2002">
        <v>243000</v>
      </c>
      <c r="F857" s="2002">
        <v>136000</v>
      </c>
      <c r="G857" s="2005" t="s">
        <v>64</v>
      </c>
      <c r="H857" s="2011">
        <v>43916</v>
      </c>
      <c r="I857" s="2005" t="s">
        <v>487</v>
      </c>
      <c r="J857" s="2005"/>
      <c r="K857" s="2010"/>
      <c r="L857" s="2005" t="s">
        <v>2065</v>
      </c>
      <c r="M857" s="2011">
        <v>44034</v>
      </c>
      <c r="N857" s="2046" t="s">
        <v>728</v>
      </c>
      <c r="O857" s="2005"/>
      <c r="P857" s="2004"/>
      <c r="Q857" s="2004"/>
      <c r="R857" s="2004"/>
      <c r="S857" s="2004"/>
      <c r="T857" s="2004"/>
      <c r="U857" s="2004"/>
      <c r="V857" s="2004"/>
      <c r="W857" s="2004"/>
      <c r="X857" s="2004"/>
      <c r="Y857" s="2004"/>
      <c r="Z857" s="2004"/>
      <c r="AA857" s="2004"/>
      <c r="AB857" s="2004"/>
      <c r="AC857" s="2004"/>
      <c r="AD857" s="2004"/>
      <c r="AE857" s="2004"/>
      <c r="AF857" s="2004"/>
    </row>
    <row r="858" spans="1:32" s="1595" customFormat="1">
      <c r="A858" s="2032"/>
      <c r="B858" s="1599"/>
      <c r="C858" s="1599"/>
      <c r="D858" s="2500"/>
      <c r="E858" s="2040"/>
      <c r="F858" s="2249"/>
      <c r="G858" s="2032"/>
      <c r="H858" s="2035"/>
      <c r="I858" s="2032"/>
      <c r="J858" s="2032"/>
      <c r="K858" s="2034"/>
      <c r="L858" s="2032"/>
      <c r="M858" s="2035"/>
      <c r="N858" s="2036"/>
      <c r="O858" s="2032"/>
      <c r="P858" s="2036"/>
      <c r="Q858" s="2036"/>
      <c r="R858" s="2036"/>
      <c r="S858" s="2036"/>
      <c r="T858" s="2036"/>
      <c r="U858" s="2036"/>
      <c r="V858" s="2036"/>
      <c r="W858" s="2036"/>
      <c r="X858" s="2036"/>
      <c r="Y858" s="2036"/>
      <c r="Z858" s="2036"/>
      <c r="AA858" s="2036"/>
      <c r="AB858" s="2036"/>
      <c r="AC858" s="2036"/>
      <c r="AD858" s="2036"/>
      <c r="AE858" s="2036"/>
      <c r="AF858" s="2036"/>
    </row>
    <row r="859" spans="1:32">
      <c r="A859" s="1723" t="s">
        <v>1093</v>
      </c>
      <c r="B859" s="2004"/>
      <c r="C859" s="1987" t="s">
        <v>12776</v>
      </c>
      <c r="D859" s="2047"/>
      <c r="E859" s="2007"/>
      <c r="F859" s="2002"/>
      <c r="G859" s="2005"/>
      <c r="H859" s="2011"/>
      <c r="I859" s="2005"/>
      <c r="J859" s="2005"/>
      <c r="K859" s="2010"/>
      <c r="L859" s="2005"/>
      <c r="M859" s="2011"/>
      <c r="N859" s="2004"/>
      <c r="O859" s="2005"/>
      <c r="P859" s="2004"/>
      <c r="Q859" s="2004"/>
      <c r="R859" s="2004"/>
      <c r="S859" s="2004"/>
      <c r="T859" s="2004"/>
      <c r="U859" s="2004"/>
      <c r="V859" s="2004"/>
      <c r="W859" s="2004"/>
      <c r="X859" s="2004"/>
      <c r="Y859" s="2004"/>
      <c r="Z859" s="2004"/>
      <c r="AA859" s="2004"/>
      <c r="AB859" s="2004"/>
      <c r="AC859" s="2004"/>
      <c r="AD859" s="2004"/>
      <c r="AE859" s="2004"/>
      <c r="AF859" s="2004"/>
    </row>
    <row r="860" spans="1:32">
      <c r="A860" s="2245">
        <v>5404002</v>
      </c>
      <c r="B860" s="2004" t="s">
        <v>12792</v>
      </c>
      <c r="C860" s="1492" t="s">
        <v>12793</v>
      </c>
      <c r="D860" s="2047">
        <v>2700</v>
      </c>
      <c r="E860" s="2002">
        <v>230000</v>
      </c>
      <c r="F860" s="2002">
        <v>120000</v>
      </c>
      <c r="G860" s="2005" t="s">
        <v>7639</v>
      </c>
      <c r="H860" s="2011">
        <v>43923</v>
      </c>
      <c r="I860" s="2005" t="s">
        <v>12794</v>
      </c>
      <c r="J860" s="2005"/>
      <c r="K860" s="2010"/>
      <c r="L860" s="2005" t="s">
        <v>1069</v>
      </c>
      <c r="M860" s="2011">
        <v>44033</v>
      </c>
      <c r="N860" s="2046" t="s">
        <v>728</v>
      </c>
      <c r="O860" s="2005"/>
      <c r="P860" s="2004"/>
      <c r="Q860" s="2004"/>
      <c r="R860" s="2004"/>
      <c r="S860" s="2004"/>
      <c r="T860" s="2004"/>
      <c r="U860" s="2004"/>
      <c r="V860" s="2004"/>
      <c r="W860" s="2004"/>
      <c r="X860" s="2004"/>
      <c r="Y860" s="2004"/>
      <c r="Z860" s="2004"/>
      <c r="AA860" s="2004"/>
      <c r="AB860" s="2004"/>
      <c r="AC860" s="2004"/>
      <c r="AD860" s="2004"/>
      <c r="AE860" s="2004"/>
      <c r="AF860" s="2004"/>
    </row>
    <row r="861" spans="1:32" s="1595" customFormat="1">
      <c r="A861" s="2032"/>
      <c r="B861" s="1599"/>
      <c r="C861" s="1599"/>
      <c r="D861" s="2500"/>
      <c r="E861" s="2040"/>
      <c r="F861" s="2249"/>
      <c r="G861" s="2032"/>
      <c r="H861" s="2035"/>
      <c r="I861" s="2032"/>
      <c r="J861" s="2032"/>
      <c r="K861" s="2034"/>
      <c r="L861" s="2032"/>
      <c r="M861" s="2035"/>
      <c r="N861" s="2036"/>
      <c r="O861" s="2032"/>
      <c r="P861" s="2036"/>
      <c r="Q861" s="2036"/>
      <c r="R861" s="2036"/>
      <c r="S861" s="2036"/>
      <c r="T861" s="2036"/>
      <c r="U861" s="2036"/>
      <c r="V861" s="2036"/>
      <c r="W861" s="2036"/>
      <c r="X861" s="2036"/>
      <c r="Y861" s="2036"/>
      <c r="Z861" s="2036"/>
      <c r="AA861" s="2036"/>
      <c r="AB861" s="2036"/>
      <c r="AC861" s="2036"/>
      <c r="AD861" s="2036"/>
      <c r="AE861" s="2036"/>
      <c r="AF861" s="2036"/>
    </row>
    <row r="862" spans="1:32">
      <c r="A862" s="1723" t="s">
        <v>1093</v>
      </c>
      <c r="B862" s="2004"/>
      <c r="C862" s="1693" t="s">
        <v>12783</v>
      </c>
      <c r="D862" s="2047"/>
      <c r="E862" s="2002"/>
      <c r="F862" s="2002"/>
      <c r="G862" s="2005"/>
      <c r="H862" s="2011"/>
      <c r="I862" s="2005"/>
      <c r="J862" s="2005"/>
      <c r="K862" s="2010"/>
      <c r="L862" s="2005"/>
      <c r="M862" s="2011"/>
      <c r="N862" s="2004"/>
      <c r="O862" s="2005"/>
      <c r="P862" s="2004"/>
      <c r="Q862" s="2004"/>
      <c r="R862" s="2004"/>
      <c r="S862" s="2004"/>
      <c r="T862" s="2004"/>
      <c r="U862" s="2004"/>
      <c r="V862" s="2004"/>
      <c r="W862" s="2004"/>
      <c r="X862" s="2004"/>
      <c r="Y862" s="2004"/>
      <c r="Z862" s="2004"/>
      <c r="AA862" s="2004"/>
      <c r="AB862" s="2004"/>
      <c r="AC862" s="2004"/>
      <c r="AD862" s="2004"/>
      <c r="AE862" s="2004"/>
      <c r="AF862" s="2004"/>
    </row>
    <row r="863" spans="1:32">
      <c r="A863" s="2245">
        <v>5405029</v>
      </c>
      <c r="B863" s="2004" t="s">
        <v>9497</v>
      </c>
      <c r="C863" s="1492" t="s">
        <v>12795</v>
      </c>
      <c r="D863" s="2047">
        <v>2350</v>
      </c>
      <c r="E863" s="2002">
        <v>179000</v>
      </c>
      <c r="F863" s="2002">
        <v>79000</v>
      </c>
      <c r="G863" s="2005" t="s">
        <v>369</v>
      </c>
      <c r="H863" s="2011">
        <v>43971</v>
      </c>
      <c r="I863" s="2005" t="s">
        <v>1256</v>
      </c>
      <c r="J863" s="2005"/>
      <c r="K863" s="2010"/>
      <c r="L863" s="2005" t="s">
        <v>67</v>
      </c>
      <c r="M863" s="2011">
        <v>44033</v>
      </c>
      <c r="N863" s="2046" t="s">
        <v>728</v>
      </c>
      <c r="O863" s="2005"/>
      <c r="P863" s="2004"/>
      <c r="Q863" s="2004"/>
      <c r="R863" s="2004"/>
      <c r="S863" s="2004"/>
      <c r="T863" s="2004"/>
      <c r="U863" s="2004"/>
      <c r="V863" s="2004"/>
      <c r="W863" s="2004"/>
      <c r="X863" s="2004"/>
      <c r="Y863" s="2004"/>
      <c r="Z863" s="2004"/>
      <c r="AA863" s="2004"/>
      <c r="AB863" s="2004"/>
      <c r="AC863" s="2004"/>
      <c r="AD863" s="2004"/>
      <c r="AE863" s="2004"/>
      <c r="AF863" s="2004"/>
    </row>
    <row r="864" spans="1:32" s="1595" customFormat="1">
      <c r="A864" s="2032"/>
      <c r="B864" s="1599"/>
      <c r="C864" s="1599"/>
      <c r="D864" s="2500"/>
      <c r="E864" s="2040"/>
      <c r="F864" s="2249"/>
      <c r="G864" s="2032"/>
      <c r="H864" s="2035"/>
      <c r="I864" s="2032"/>
      <c r="J864" s="2032"/>
      <c r="K864" s="2034"/>
      <c r="L864" s="2032"/>
      <c r="M864" s="2035"/>
      <c r="N864" s="2036"/>
      <c r="O864" s="2032"/>
      <c r="P864" s="2036"/>
      <c r="Q864" s="2036"/>
      <c r="R864" s="2036"/>
      <c r="S864" s="2036"/>
      <c r="T864" s="2036"/>
      <c r="U864" s="2036"/>
      <c r="V864" s="2036"/>
      <c r="W864" s="2036"/>
      <c r="X864" s="2036"/>
      <c r="Y864" s="2036"/>
      <c r="Z864" s="2036"/>
      <c r="AA864" s="2036"/>
      <c r="AB864" s="2036"/>
      <c r="AC864" s="2036"/>
      <c r="AD864" s="2036"/>
      <c r="AE864" s="2036"/>
      <c r="AF864" s="2036"/>
    </row>
    <row r="865" spans="1:32" s="1595" customFormat="1">
      <c r="A865" s="2032"/>
      <c r="B865" s="1447" t="s">
        <v>12796</v>
      </c>
      <c r="C865" s="1599"/>
      <c r="D865" s="2500"/>
      <c r="E865" s="2040"/>
      <c r="F865" s="2249"/>
      <c r="G865" s="2032"/>
      <c r="H865" s="2035"/>
      <c r="I865" s="2032"/>
      <c r="J865" s="2032"/>
      <c r="K865" s="2034"/>
      <c r="L865" s="2032"/>
      <c r="M865" s="2035"/>
      <c r="N865" s="2036"/>
      <c r="O865" s="2032"/>
      <c r="P865" s="2036"/>
      <c r="Q865" s="2036"/>
      <c r="R865" s="2036"/>
      <c r="S865" s="2036"/>
      <c r="T865" s="2036"/>
      <c r="U865" s="2036"/>
      <c r="V865" s="2036"/>
      <c r="W865" s="2036"/>
      <c r="X865" s="2036"/>
      <c r="Y865" s="2036"/>
      <c r="Z865" s="2036"/>
      <c r="AA865" s="2036"/>
      <c r="AB865" s="2036"/>
      <c r="AC865" s="2036"/>
      <c r="AD865" s="2036"/>
      <c r="AE865" s="2036"/>
      <c r="AF865" s="2036"/>
    </row>
    <row r="866" spans="1:32" s="1595" customFormat="1">
      <c r="A866" s="2032"/>
      <c r="B866" s="1447" t="s">
        <v>731</v>
      </c>
      <c r="C866" s="1599"/>
      <c r="D866" s="2500"/>
      <c r="E866" s="2040"/>
      <c r="F866" s="2249"/>
      <c r="G866" s="2032"/>
      <c r="H866" s="2035"/>
      <c r="I866" s="2032"/>
      <c r="J866" s="2032"/>
      <c r="K866" s="2034"/>
      <c r="L866" s="2032"/>
      <c r="M866" s="2035"/>
      <c r="N866" s="2036"/>
      <c r="O866" s="2032"/>
      <c r="P866" s="2036"/>
      <c r="Q866" s="2036"/>
      <c r="R866" s="2036"/>
      <c r="S866" s="2036"/>
      <c r="T866" s="2036"/>
      <c r="U866" s="2036"/>
      <c r="V866" s="2036"/>
      <c r="W866" s="2036"/>
      <c r="X866" s="2036"/>
      <c r="Y866" s="2036"/>
      <c r="Z866" s="2036"/>
      <c r="AA866" s="2036"/>
      <c r="AB866" s="2036"/>
      <c r="AC866" s="2036"/>
      <c r="AD866" s="2036"/>
      <c r="AE866" s="2036"/>
      <c r="AF866" s="2036"/>
    </row>
    <row r="867" spans="1:32" s="1595" customFormat="1">
      <c r="A867" s="2032"/>
      <c r="B867" s="1599"/>
      <c r="C867" s="1599"/>
      <c r="D867" s="2500"/>
      <c r="E867" s="2040"/>
      <c r="F867" s="2249"/>
      <c r="G867" s="2032"/>
      <c r="H867" s="2035"/>
      <c r="I867" s="2032"/>
      <c r="J867" s="2032"/>
      <c r="K867" s="2034"/>
      <c r="L867" s="2032"/>
      <c r="M867" s="2035"/>
      <c r="N867" s="2036"/>
      <c r="O867" s="2032"/>
      <c r="P867" s="2036"/>
      <c r="Q867" s="2036"/>
      <c r="R867" s="2036"/>
      <c r="S867" s="2036"/>
      <c r="T867" s="2036"/>
      <c r="U867" s="2036"/>
      <c r="V867" s="2036"/>
      <c r="W867" s="2036"/>
      <c r="X867" s="2036"/>
      <c r="Y867" s="2036"/>
      <c r="Z867" s="2036"/>
      <c r="AA867" s="2036"/>
      <c r="AB867" s="2036"/>
      <c r="AC867" s="2036"/>
      <c r="AD867" s="2036"/>
      <c r="AE867" s="2036"/>
      <c r="AF867" s="2036"/>
    </row>
    <row r="868" spans="1:32" s="2392" customFormat="1">
      <c r="A868" s="2385"/>
      <c r="B868" s="2387"/>
      <c r="C868" s="2387"/>
      <c r="D868" s="2501"/>
      <c r="E868" s="2388"/>
      <c r="F868" s="2389"/>
      <c r="G868" s="2385"/>
      <c r="H868" s="2390"/>
      <c r="I868" s="2385"/>
      <c r="J868" s="2385"/>
      <c r="K868" s="2391"/>
      <c r="L868" s="2385"/>
      <c r="M868" s="2390"/>
      <c r="N868" s="2386"/>
      <c r="O868" s="2385"/>
      <c r="P868" s="2386"/>
      <c r="Q868" s="2386"/>
      <c r="R868" s="2386"/>
      <c r="S868" s="2386"/>
      <c r="T868" s="2386"/>
      <c r="U868" s="2386"/>
      <c r="V868" s="2386"/>
      <c r="W868" s="2386"/>
      <c r="X868" s="2386"/>
      <c r="Y868" s="2386"/>
      <c r="Z868" s="2386"/>
      <c r="AA868" s="2386"/>
      <c r="AB868" s="2386"/>
      <c r="AC868" s="2386"/>
      <c r="AD868" s="2386"/>
      <c r="AE868" s="2386"/>
      <c r="AF868" s="2386"/>
    </row>
    <row r="869" spans="1:32">
      <c r="A869" s="2400" t="s">
        <v>12797</v>
      </c>
      <c r="B869" s="2042"/>
      <c r="C869" s="1987" t="s">
        <v>12745</v>
      </c>
      <c r="D869" s="2047"/>
      <c r="E869" s="2007"/>
      <c r="F869" s="2041"/>
      <c r="G869" s="2005"/>
      <c r="H869" s="2011"/>
      <c r="I869" s="2005"/>
      <c r="J869" s="2005"/>
      <c r="K869" s="2010"/>
      <c r="L869" s="2005"/>
      <c r="M869" s="2011"/>
      <c r="N869" s="2004"/>
      <c r="O869" s="2005"/>
      <c r="P869" s="2004"/>
      <c r="Q869" s="2004"/>
      <c r="R869" s="2004"/>
      <c r="S869" s="2004"/>
      <c r="T869" s="2004"/>
      <c r="U869" s="2004"/>
      <c r="V869" s="2004"/>
      <c r="W869" s="2004"/>
      <c r="X869" s="2004"/>
      <c r="Y869" s="2004"/>
      <c r="Z869" s="2004"/>
      <c r="AA869" s="2004"/>
      <c r="AB869" s="2004"/>
      <c r="AC869" s="2004"/>
      <c r="AD869" s="2004"/>
      <c r="AE869" s="2004"/>
      <c r="AF869" s="2004"/>
    </row>
    <row r="870" spans="1:32">
      <c r="A870" s="2245">
        <v>5402026</v>
      </c>
      <c r="B870" s="2042" t="s">
        <v>9772</v>
      </c>
      <c r="C870" s="2043" t="s">
        <v>12798</v>
      </c>
      <c r="D870" s="2047">
        <v>2750</v>
      </c>
      <c r="E870" s="2002">
        <v>238000</v>
      </c>
      <c r="F870" s="2002">
        <v>134000</v>
      </c>
      <c r="G870" s="2005" t="s">
        <v>25</v>
      </c>
      <c r="H870" s="2011">
        <v>43875</v>
      </c>
      <c r="I870" s="2005" t="s">
        <v>1358</v>
      </c>
      <c r="J870" s="2005"/>
      <c r="K870" s="2010"/>
      <c r="L870" s="2005" t="s">
        <v>41</v>
      </c>
      <c r="M870" s="2011">
        <v>44066</v>
      </c>
      <c r="N870" s="2046" t="s">
        <v>728</v>
      </c>
      <c r="O870" s="2005"/>
      <c r="P870" s="2004"/>
      <c r="Q870" s="2004"/>
      <c r="R870" s="2004"/>
      <c r="S870" s="2004"/>
      <c r="T870" s="2004"/>
      <c r="U870" s="2004"/>
      <c r="V870" s="2004"/>
      <c r="W870" s="2004"/>
      <c r="X870" s="2004"/>
      <c r="Y870" s="2004"/>
      <c r="Z870" s="2004"/>
      <c r="AA870" s="2004"/>
      <c r="AB870" s="2004"/>
      <c r="AC870" s="2004"/>
      <c r="AD870" s="2004"/>
      <c r="AE870" s="2004"/>
      <c r="AF870" s="2004"/>
    </row>
    <row r="871" spans="1:32">
      <c r="A871" s="2245">
        <v>5402046</v>
      </c>
      <c r="B871" s="2042" t="s">
        <v>12460</v>
      </c>
      <c r="C871" s="1492" t="s">
        <v>12799</v>
      </c>
      <c r="D871" s="2047">
        <v>2900</v>
      </c>
      <c r="E871" s="2002">
        <v>248000</v>
      </c>
      <c r="F871" s="2002">
        <v>154000</v>
      </c>
      <c r="G871" s="2005" t="s">
        <v>25</v>
      </c>
      <c r="H871" s="2011">
        <v>43881</v>
      </c>
      <c r="I871" s="2005" t="s">
        <v>219</v>
      </c>
      <c r="J871" s="2005"/>
      <c r="K871" s="2010"/>
      <c r="L871" s="2005" t="s">
        <v>41</v>
      </c>
      <c r="M871" s="2011">
        <v>44066</v>
      </c>
      <c r="N871" s="2046" t="s">
        <v>728</v>
      </c>
      <c r="O871" s="2005"/>
      <c r="P871" s="2004"/>
      <c r="Q871" s="2004"/>
      <c r="R871" s="2004"/>
      <c r="S871" s="2004"/>
      <c r="T871" s="2004"/>
      <c r="U871" s="2004"/>
      <c r="V871" s="2004"/>
      <c r="W871" s="2004"/>
      <c r="X871" s="2004"/>
      <c r="Y871" s="2004"/>
      <c r="Z871" s="2004"/>
      <c r="AA871" s="2004"/>
      <c r="AB871" s="2004"/>
      <c r="AC871" s="2004"/>
      <c r="AD871" s="2004"/>
      <c r="AE871" s="2004"/>
      <c r="AF871" s="2004"/>
    </row>
    <row r="872" spans="1:32">
      <c r="A872" s="2245">
        <v>5402076</v>
      </c>
      <c r="B872" s="2042" t="s">
        <v>12460</v>
      </c>
      <c r="C872" s="1492" t="s">
        <v>12800</v>
      </c>
      <c r="D872" s="2047">
        <v>2900</v>
      </c>
      <c r="E872" s="2002">
        <v>248000</v>
      </c>
      <c r="F872" s="2002">
        <v>146000</v>
      </c>
      <c r="G872" s="2005" t="s">
        <v>25</v>
      </c>
      <c r="H872" s="2011">
        <v>43890</v>
      </c>
      <c r="I872" s="2005" t="s">
        <v>317</v>
      </c>
      <c r="J872" s="2005"/>
      <c r="K872" s="2010"/>
      <c r="L872" s="2005" t="s">
        <v>41</v>
      </c>
      <c r="M872" s="2011">
        <v>44066</v>
      </c>
      <c r="N872" s="2046" t="s">
        <v>728</v>
      </c>
      <c r="O872" s="2005"/>
      <c r="P872" s="2004"/>
      <c r="Q872" s="2004"/>
      <c r="R872" s="2004"/>
      <c r="S872" s="2004"/>
      <c r="T872" s="2004"/>
      <c r="U872" s="2004"/>
      <c r="V872" s="2004"/>
      <c r="W872" s="2004"/>
      <c r="X872" s="2004"/>
      <c r="Y872" s="2004"/>
      <c r="Z872" s="2004"/>
      <c r="AA872" s="2004"/>
      <c r="AB872" s="2004"/>
      <c r="AC872" s="2004"/>
      <c r="AD872" s="2004"/>
      <c r="AE872" s="2004"/>
      <c r="AF872" s="2004"/>
    </row>
    <row r="873" spans="1:32" s="1595" customFormat="1">
      <c r="A873" s="2070"/>
      <c r="B873" s="1599"/>
      <c r="C873" s="1599"/>
      <c r="D873" s="2500"/>
      <c r="E873" s="2040"/>
      <c r="F873" s="2249"/>
      <c r="G873" s="2032"/>
      <c r="H873" s="2035"/>
      <c r="I873" s="2032"/>
      <c r="J873" s="2032"/>
      <c r="K873" s="2034"/>
      <c r="L873" s="2032"/>
      <c r="M873" s="2035"/>
      <c r="N873" s="2036"/>
      <c r="O873" s="2032"/>
      <c r="P873" s="2036"/>
      <c r="Q873" s="2036"/>
      <c r="R873" s="2036"/>
      <c r="S873" s="2036"/>
      <c r="T873" s="2036"/>
      <c r="U873" s="2036"/>
      <c r="V873" s="2036"/>
      <c r="W873" s="2036"/>
      <c r="X873" s="2036"/>
      <c r="Y873" s="2036"/>
      <c r="Z873" s="2036"/>
      <c r="AA873" s="2036"/>
      <c r="AB873" s="2036"/>
      <c r="AC873" s="2036"/>
      <c r="AD873" s="2036"/>
      <c r="AE873" s="2036"/>
      <c r="AF873" s="2036"/>
    </row>
    <row r="874" spans="1:32">
      <c r="A874" s="2527" t="s">
        <v>12797</v>
      </c>
      <c r="B874" s="2004"/>
      <c r="C874" s="1987" t="s">
        <v>12776</v>
      </c>
      <c r="D874" s="2047"/>
      <c r="E874" s="2002"/>
      <c r="F874" s="2002"/>
      <c r="G874" s="2005"/>
      <c r="H874" s="2011"/>
      <c r="I874" s="2005"/>
      <c r="J874" s="2005"/>
      <c r="K874" s="2010"/>
      <c r="L874" s="2005"/>
      <c r="M874" s="2011"/>
      <c r="N874" s="2004"/>
      <c r="O874" s="2005"/>
      <c r="P874" s="2004"/>
      <c r="Q874" s="2004"/>
      <c r="R874" s="2004"/>
      <c r="S874" s="2004"/>
      <c r="T874" s="2004"/>
      <c r="U874" s="2004"/>
      <c r="V874" s="2004"/>
      <c r="W874" s="2004"/>
      <c r="X874" s="2004"/>
      <c r="Y874" s="2004"/>
      <c r="Z874" s="2004"/>
      <c r="AA874" s="2004"/>
      <c r="AB874" s="2004"/>
      <c r="AC874" s="2004"/>
      <c r="AD874" s="2004"/>
      <c r="AE874" s="2004"/>
      <c r="AF874" s="2004"/>
    </row>
    <row r="875" spans="1:32">
      <c r="A875" s="2245">
        <v>5404004</v>
      </c>
      <c r="B875" s="2004" t="s">
        <v>12801</v>
      </c>
      <c r="C875" s="1492" t="s">
        <v>12802</v>
      </c>
      <c r="D875" s="2047">
        <v>2700</v>
      </c>
      <c r="E875" s="2002">
        <v>203000</v>
      </c>
      <c r="F875" s="2002">
        <v>90000</v>
      </c>
      <c r="G875" s="2005" t="s">
        <v>2288</v>
      </c>
      <c r="H875" s="2011">
        <v>43923</v>
      </c>
      <c r="I875" s="2005" t="s">
        <v>6494</v>
      </c>
      <c r="J875" s="2005"/>
      <c r="K875" s="2010"/>
      <c r="L875" s="2005" t="s">
        <v>107</v>
      </c>
      <c r="M875" s="2011">
        <v>44066</v>
      </c>
      <c r="N875" s="2046" t="s">
        <v>728</v>
      </c>
      <c r="O875" s="2005"/>
      <c r="P875" s="2004"/>
      <c r="Q875" s="2004"/>
      <c r="R875" s="2004"/>
      <c r="S875" s="2004"/>
      <c r="T875" s="2004"/>
      <c r="U875" s="2004"/>
      <c r="V875" s="2004"/>
      <c r="W875" s="2004"/>
      <c r="X875" s="2004"/>
      <c r="Y875" s="2004"/>
      <c r="Z875" s="2004"/>
      <c r="AA875" s="2004"/>
      <c r="AB875" s="2004"/>
      <c r="AC875" s="2004"/>
      <c r="AD875" s="2004"/>
      <c r="AE875" s="2004"/>
      <c r="AF875" s="2004"/>
    </row>
    <row r="876" spans="1:32">
      <c r="A876" s="2245"/>
      <c r="B876" s="2004"/>
      <c r="C876" s="1492"/>
      <c r="D876" s="2047"/>
      <c r="E876" s="2002"/>
      <c r="F876" s="2002"/>
      <c r="G876" s="2005"/>
      <c r="H876" s="2011"/>
      <c r="I876" s="2005"/>
      <c r="J876" s="2005"/>
      <c r="K876" s="2010"/>
      <c r="L876" s="2005"/>
      <c r="M876" s="2011"/>
      <c r="N876" s="2004"/>
      <c r="O876" s="2005"/>
      <c r="P876" s="2004"/>
      <c r="Q876" s="2004"/>
      <c r="R876" s="2004"/>
      <c r="S876" s="2004"/>
      <c r="T876" s="2004"/>
      <c r="U876" s="2004"/>
      <c r="V876" s="2004"/>
      <c r="W876" s="2004"/>
      <c r="X876" s="2004"/>
      <c r="Y876" s="2004"/>
      <c r="Z876" s="2004"/>
      <c r="AA876" s="2004"/>
      <c r="AB876" s="2004"/>
      <c r="AC876" s="2004"/>
      <c r="AD876" s="2004"/>
      <c r="AE876" s="2004"/>
      <c r="AF876" s="2004"/>
    </row>
    <row r="877" spans="1:32" s="1595" customFormat="1">
      <c r="A877" s="2032"/>
      <c r="B877" s="2525" t="s">
        <v>12803</v>
      </c>
      <c r="C877" s="1599"/>
      <c r="D877" s="2500"/>
      <c r="E877" s="2040"/>
      <c r="F877" s="2249"/>
      <c r="G877" s="2032"/>
      <c r="H877" s="2035"/>
      <c r="I877" s="2032"/>
      <c r="J877" s="2032"/>
      <c r="K877" s="2034"/>
      <c r="L877" s="2032"/>
      <c r="M877" s="2035"/>
      <c r="N877" s="2036"/>
      <c r="O877" s="2032"/>
      <c r="P877" s="2036"/>
      <c r="Q877" s="2036"/>
      <c r="R877" s="2036"/>
      <c r="S877" s="2036"/>
      <c r="T877" s="2036"/>
      <c r="U877" s="2036"/>
      <c r="V877" s="2036"/>
      <c r="W877" s="2036"/>
      <c r="X877" s="2036"/>
      <c r="Y877" s="2036"/>
      <c r="Z877" s="2036"/>
      <c r="AA877" s="2036"/>
      <c r="AB877" s="2036"/>
      <c r="AC877" s="2036"/>
      <c r="AD877" s="2036"/>
      <c r="AE877" s="2036"/>
      <c r="AF877" s="2036"/>
    </row>
    <row r="878" spans="1:32" s="1595" customFormat="1">
      <c r="A878" s="2032" t="s">
        <v>5489</v>
      </c>
      <c r="B878" s="1599" t="s">
        <v>12803</v>
      </c>
      <c r="C878" s="1599"/>
      <c r="D878" s="2500">
        <v>100</v>
      </c>
      <c r="E878" s="2242" t="s">
        <v>12804</v>
      </c>
      <c r="F878" s="2249"/>
      <c r="G878" s="2032"/>
      <c r="H878" s="2035"/>
      <c r="I878" s="2032"/>
      <c r="J878" s="2032"/>
      <c r="K878" s="2034"/>
      <c r="L878" s="2032"/>
      <c r="M878" s="2035"/>
      <c r="N878" s="2036"/>
      <c r="O878" s="2032"/>
      <c r="P878" s="2036"/>
      <c r="Q878" s="2036"/>
      <c r="R878" s="2036"/>
      <c r="S878" s="2036"/>
      <c r="T878" s="2036"/>
      <c r="U878" s="2036"/>
      <c r="V878" s="2036"/>
      <c r="W878" s="2036"/>
      <c r="X878" s="2036"/>
      <c r="Y878" s="2036"/>
      <c r="Z878" s="2036"/>
      <c r="AA878" s="2036"/>
      <c r="AB878" s="2036"/>
      <c r="AC878" s="2036"/>
      <c r="AD878" s="2036"/>
      <c r="AE878" s="2036"/>
      <c r="AF878" s="2036"/>
    </row>
    <row r="879" spans="1:32" s="1595" customFormat="1">
      <c r="A879" s="2032"/>
      <c r="B879" s="1599"/>
      <c r="C879" s="1599"/>
      <c r="D879" s="2500"/>
      <c r="E879" s="2040"/>
      <c r="F879" s="2249"/>
      <c r="G879" s="2032"/>
      <c r="H879" s="2035"/>
      <c r="I879" s="2032"/>
      <c r="J879" s="2032"/>
      <c r="K879" s="2034"/>
      <c r="L879" s="2032"/>
      <c r="M879" s="2035"/>
      <c r="N879" s="2036"/>
      <c r="O879" s="2032"/>
      <c r="P879" s="2036"/>
      <c r="Q879" s="2036"/>
      <c r="R879" s="2036"/>
      <c r="S879" s="2036"/>
      <c r="T879" s="2036"/>
      <c r="U879" s="2036"/>
      <c r="V879" s="2036"/>
      <c r="W879" s="2036"/>
      <c r="X879" s="2036"/>
      <c r="Y879" s="2036"/>
      <c r="Z879" s="2036"/>
      <c r="AA879" s="2036"/>
      <c r="AB879" s="2036"/>
      <c r="AC879" s="2036"/>
      <c r="AD879" s="2036"/>
      <c r="AE879" s="2036"/>
      <c r="AF879" s="2036"/>
    </row>
    <row r="880" spans="1:32" s="1595" customFormat="1">
      <c r="A880" s="2032"/>
      <c r="B880" s="1447" t="s">
        <v>12805</v>
      </c>
      <c r="C880" s="1599"/>
      <c r="D880" s="2248"/>
      <c r="E880" s="2040"/>
      <c r="F880" s="2249"/>
      <c r="G880" s="2032"/>
      <c r="H880" s="2035"/>
      <c r="I880" s="2032"/>
      <c r="J880" s="2032"/>
      <c r="K880" s="2034"/>
      <c r="L880" s="2032"/>
      <c r="M880" s="2035"/>
      <c r="N880" s="2036"/>
      <c r="O880" s="2032"/>
      <c r="P880" s="2036"/>
      <c r="Q880" s="2036"/>
      <c r="R880" s="2036"/>
      <c r="S880" s="2036"/>
      <c r="T880" s="2036"/>
      <c r="U880" s="2036"/>
      <c r="V880" s="2036"/>
      <c r="W880" s="2036"/>
      <c r="X880" s="2036"/>
      <c r="Y880" s="2036"/>
      <c r="Z880" s="2036"/>
      <c r="AA880" s="2036"/>
      <c r="AB880" s="2036"/>
      <c r="AC880" s="2036"/>
      <c r="AD880" s="2036"/>
      <c r="AE880" s="2036"/>
      <c r="AF880" s="2036"/>
    </row>
    <row r="881" spans="1:32">
      <c r="A881" s="2098"/>
      <c r="B881" s="1447" t="s">
        <v>731</v>
      </c>
      <c r="C881" s="1492"/>
      <c r="D881" s="2025"/>
      <c r="E881" s="2002"/>
      <c r="F881" s="2002"/>
      <c r="G881" s="2005"/>
      <c r="H881" s="2011"/>
      <c r="I881" s="2005"/>
      <c r="J881" s="2005"/>
      <c r="K881" s="2010"/>
      <c r="L881" s="2005"/>
      <c r="M881" s="2011"/>
      <c r="N881" s="2004"/>
      <c r="O881" s="2005"/>
      <c r="P881" s="2004"/>
      <c r="Q881" s="2004"/>
      <c r="R881" s="2004"/>
      <c r="S881" s="2004"/>
      <c r="T881" s="2004"/>
      <c r="U881" s="2004"/>
      <c r="V881" s="2004"/>
      <c r="W881" s="2004"/>
      <c r="X881" s="2004"/>
      <c r="Y881" s="2004"/>
      <c r="Z881" s="2004"/>
      <c r="AA881" s="2004"/>
      <c r="AB881" s="2004"/>
      <c r="AC881" s="2004"/>
      <c r="AD881" s="2004"/>
      <c r="AE881" s="2004"/>
      <c r="AF881" s="2004"/>
    </row>
    <row r="882" spans="1:32">
      <c r="A882" s="2098"/>
      <c r="B882" s="2004"/>
      <c r="C882" s="1492"/>
      <c r="D882" s="2025"/>
      <c r="E882" s="2002"/>
      <c r="F882" s="2002"/>
      <c r="G882" s="2005"/>
      <c r="H882" s="2011"/>
      <c r="I882" s="2005"/>
      <c r="J882" s="2005"/>
      <c r="K882" s="2010"/>
      <c r="L882" s="2005"/>
      <c r="M882" s="2011"/>
      <c r="N882" s="2004"/>
      <c r="O882" s="2005"/>
      <c r="P882" s="2004"/>
      <c r="Q882" s="2004"/>
      <c r="R882" s="2004"/>
      <c r="S882" s="2004"/>
      <c r="T882" s="2004"/>
      <c r="U882" s="2004"/>
      <c r="V882" s="2004"/>
      <c r="W882" s="2004"/>
      <c r="X882" s="2004"/>
      <c r="Y882" s="2004"/>
      <c r="Z882" s="2004"/>
      <c r="AA882" s="2004"/>
      <c r="AB882" s="2004"/>
      <c r="AC882" s="2004"/>
      <c r="AD882" s="2004"/>
      <c r="AE882" s="2004"/>
      <c r="AF882" s="2004"/>
    </row>
    <row r="883" spans="1:32" s="1986" customFormat="1">
      <c r="A883" s="2019"/>
      <c r="B883" s="2023"/>
      <c r="C883" s="1926"/>
      <c r="D883" s="2226"/>
      <c r="E883" s="2111"/>
      <c r="F883" s="2111"/>
      <c r="G883" s="2019"/>
      <c r="H883" s="2022"/>
      <c r="I883" s="2019"/>
      <c r="J883" s="2019"/>
      <c r="K883" s="2021"/>
      <c r="L883" s="2019"/>
      <c r="M883" s="2022"/>
      <c r="N883" s="2023"/>
      <c r="O883" s="2019"/>
      <c r="P883" s="2023"/>
      <c r="Q883" s="2023"/>
      <c r="R883" s="2023"/>
      <c r="S883" s="2023"/>
      <c r="T883" s="2023"/>
      <c r="U883" s="2023"/>
      <c r="V883" s="2023"/>
      <c r="W883" s="2023"/>
      <c r="X883" s="2023"/>
      <c r="Y883" s="2023"/>
      <c r="Z883" s="2023"/>
      <c r="AA883" s="2023"/>
      <c r="AB883" s="2023"/>
      <c r="AC883" s="2023"/>
      <c r="AD883" s="2023"/>
      <c r="AE883" s="2023"/>
      <c r="AF883" s="2023"/>
    </row>
    <row r="884" spans="1:32">
      <c r="A884" s="2543" t="s">
        <v>12806</v>
      </c>
      <c r="B884" s="2004"/>
      <c r="C884" s="1693" t="s">
        <v>12807</v>
      </c>
      <c r="D884" s="2025"/>
      <c r="E884" s="2007"/>
      <c r="F884" s="2041"/>
      <c r="G884" s="2005"/>
      <c r="H884" s="2011"/>
      <c r="I884" s="2005"/>
      <c r="J884" s="2005"/>
      <c r="K884" s="2010"/>
      <c r="L884" s="2005"/>
      <c r="M884" s="2011"/>
      <c r="N884" s="2004"/>
      <c r="O884" s="2005"/>
      <c r="P884" s="2004"/>
      <c r="Q884" s="2004"/>
      <c r="R884" s="2004"/>
      <c r="S884" s="2004"/>
      <c r="T884" s="2004"/>
      <c r="U884" s="2004"/>
      <c r="V884" s="2004"/>
      <c r="W884" s="2004"/>
      <c r="X884" s="2004"/>
      <c r="Y884" s="2004"/>
      <c r="Z884" s="2004"/>
      <c r="AA884" s="2004"/>
      <c r="AB884" s="2004"/>
      <c r="AC884" s="2004"/>
      <c r="AD884" s="2004"/>
      <c r="AE884" s="2004"/>
      <c r="AF884" s="2004"/>
    </row>
    <row r="885" spans="1:32">
      <c r="A885" s="2245">
        <v>5406039</v>
      </c>
      <c r="B885" s="1440" t="s">
        <v>9497</v>
      </c>
      <c r="C885" s="2005" t="s">
        <v>12808</v>
      </c>
      <c r="D885" s="2025">
        <v>2400</v>
      </c>
      <c r="E885" s="2002">
        <v>194000</v>
      </c>
      <c r="F885" s="2002">
        <v>85000</v>
      </c>
      <c r="G885" s="2005" t="s">
        <v>64</v>
      </c>
      <c r="H885" s="2011">
        <v>44000</v>
      </c>
      <c r="I885" s="2005" t="s">
        <v>219</v>
      </c>
      <c r="J885" s="2005"/>
      <c r="K885" s="2010"/>
      <c r="L885" s="2005" t="s">
        <v>41</v>
      </c>
      <c r="M885" s="2542">
        <v>44094</v>
      </c>
      <c r="N885" s="2544" t="s">
        <v>728</v>
      </c>
      <c r="O885" s="2005"/>
      <c r="P885" s="2004"/>
      <c r="Q885" s="2004"/>
      <c r="R885" s="2004"/>
      <c r="S885" s="2004"/>
      <c r="T885" s="2004"/>
      <c r="U885" s="2004"/>
      <c r="V885" s="2004"/>
      <c r="W885" s="2004"/>
      <c r="X885" s="2004"/>
      <c r="Y885" s="2004"/>
      <c r="Z885" s="2004"/>
      <c r="AA885" s="2004"/>
      <c r="AB885" s="2004"/>
      <c r="AC885" s="2004"/>
      <c r="AD885" s="2004"/>
      <c r="AE885" s="2004"/>
      <c r="AF885" s="2004"/>
    </row>
    <row r="886" spans="1:32">
      <c r="A886" s="2245">
        <v>5406053</v>
      </c>
      <c r="B886" s="2042" t="s">
        <v>12809</v>
      </c>
      <c r="C886" s="2005" t="s">
        <v>12810</v>
      </c>
      <c r="D886" s="2025">
        <v>2300</v>
      </c>
      <c r="E886" s="2002">
        <v>185000</v>
      </c>
      <c r="F886" s="2002">
        <v>81000</v>
      </c>
      <c r="G886" s="2005" t="s">
        <v>25</v>
      </c>
      <c r="H886" s="2011">
        <v>44006</v>
      </c>
      <c r="I886" s="2005" t="s">
        <v>135</v>
      </c>
      <c r="J886" s="2005"/>
      <c r="K886" s="2010"/>
      <c r="L886" s="2005" t="s">
        <v>41</v>
      </c>
      <c r="M886" s="2542">
        <v>44094</v>
      </c>
      <c r="N886" s="2544" t="s">
        <v>728</v>
      </c>
      <c r="O886" s="2005"/>
      <c r="P886" s="2004"/>
      <c r="Q886" s="2004"/>
      <c r="R886" s="2004"/>
      <c r="S886" s="2004"/>
      <c r="T886" s="2004"/>
      <c r="U886" s="2004"/>
      <c r="V886" s="2004"/>
      <c r="W886" s="2004"/>
      <c r="X886" s="2004"/>
      <c r="Y886" s="2004"/>
      <c r="Z886" s="2004"/>
      <c r="AA886" s="2004"/>
      <c r="AB886" s="2004"/>
      <c r="AC886" s="2004"/>
      <c r="AD886" s="2004"/>
      <c r="AE886" s="2004"/>
      <c r="AF886" s="2004"/>
    </row>
    <row r="887" spans="1:32">
      <c r="A887" s="2245"/>
      <c r="B887" s="1440"/>
      <c r="C887" s="2005"/>
      <c r="D887" s="2025"/>
      <c r="E887" s="2002"/>
      <c r="F887" s="2002"/>
      <c r="G887" s="2005"/>
      <c r="H887" s="2011"/>
      <c r="I887" s="2005"/>
      <c r="J887" s="2005"/>
      <c r="K887" s="2010"/>
      <c r="L887" s="2005"/>
      <c r="M887" s="2537"/>
      <c r="N887" s="2537"/>
      <c r="O887" s="2005"/>
      <c r="P887" s="2004"/>
      <c r="Q887" s="2004"/>
      <c r="R887" s="2004"/>
      <c r="S887" s="2004"/>
      <c r="T887" s="2004"/>
      <c r="U887" s="2004"/>
      <c r="V887" s="2004"/>
      <c r="W887" s="2004"/>
      <c r="X887" s="2004"/>
      <c r="Y887" s="2004"/>
      <c r="Z887" s="2004"/>
      <c r="AA887" s="2004"/>
      <c r="AB887" s="2004"/>
      <c r="AC887" s="2004"/>
      <c r="AD887" s="2004"/>
      <c r="AE887" s="2004"/>
      <c r="AF887" s="2004"/>
    </row>
    <row r="888" spans="1:32">
      <c r="A888" s="2043"/>
      <c r="B888" s="2004"/>
      <c r="C888" s="2004"/>
      <c r="D888" s="2025"/>
      <c r="E888" s="2007"/>
      <c r="F888" s="2041"/>
      <c r="G888" s="2005"/>
      <c r="H888" s="2011"/>
      <c r="I888" s="2005"/>
      <c r="J888" s="2005"/>
      <c r="K888" s="2010"/>
      <c r="L888" s="2005"/>
      <c r="M888" s="2537"/>
      <c r="N888" s="2537"/>
      <c r="O888" s="2005"/>
      <c r="P888" s="2004"/>
      <c r="Q888" s="2004"/>
      <c r="R888" s="2004"/>
      <c r="S888" s="2004"/>
      <c r="T888" s="2004"/>
      <c r="U888" s="2004"/>
      <c r="V888" s="2004"/>
      <c r="W888" s="2004"/>
      <c r="X888" s="2004"/>
      <c r="Y888" s="2004"/>
      <c r="Z888" s="2004"/>
      <c r="AA888" s="2004"/>
      <c r="AB888" s="2004"/>
      <c r="AC888" s="2004"/>
      <c r="AD888" s="2004"/>
      <c r="AE888" s="2004"/>
      <c r="AF888" s="2004"/>
    </row>
    <row r="889" spans="1:32">
      <c r="A889" s="2543" t="s">
        <v>12811</v>
      </c>
      <c r="B889" s="2004"/>
      <c r="C889" s="2004"/>
      <c r="D889" s="2025"/>
      <c r="E889" s="2007"/>
      <c r="F889" s="2041"/>
      <c r="G889" s="2005"/>
      <c r="H889" s="2011"/>
      <c r="I889" s="2005"/>
      <c r="J889" s="2005"/>
      <c r="K889" s="2010"/>
      <c r="L889" s="2005"/>
      <c r="M889" s="2537"/>
      <c r="N889" s="2537"/>
      <c r="O889" s="2005"/>
      <c r="P889" s="2004"/>
      <c r="Q889" s="2004"/>
      <c r="R889" s="2004"/>
      <c r="S889" s="2004"/>
      <c r="T889" s="2004"/>
      <c r="U889" s="2004"/>
      <c r="V889" s="2004"/>
      <c r="W889" s="2004"/>
      <c r="X889" s="2004"/>
      <c r="Y889" s="2004"/>
      <c r="Z889" s="2004"/>
      <c r="AA889" s="2004"/>
      <c r="AB889" s="2004"/>
      <c r="AC889" s="2004"/>
      <c r="AD889" s="2004"/>
      <c r="AE889" s="2004"/>
      <c r="AF889" s="2004"/>
    </row>
    <row r="890" spans="1:32">
      <c r="A890" s="1579">
        <v>5406049</v>
      </c>
      <c r="B890" s="2004" t="s">
        <v>9497</v>
      </c>
      <c r="C890" s="2005" t="s">
        <v>12812</v>
      </c>
      <c r="D890" s="2025">
        <v>2700</v>
      </c>
      <c r="E890" s="2002">
        <v>220000</v>
      </c>
      <c r="F890" s="2002">
        <v>121000</v>
      </c>
      <c r="G890" s="2005" t="s">
        <v>64</v>
      </c>
      <c r="H890" s="2011">
        <v>44001</v>
      </c>
      <c r="I890" s="2005" t="s">
        <v>262</v>
      </c>
      <c r="J890" s="2005"/>
      <c r="K890" s="2010"/>
      <c r="L890" s="2005" t="s">
        <v>67</v>
      </c>
      <c r="M890" s="2542">
        <v>44089</v>
      </c>
      <c r="N890" s="2544" t="s">
        <v>728</v>
      </c>
      <c r="O890" s="2005"/>
      <c r="P890" s="2004"/>
      <c r="Q890" s="2004"/>
      <c r="R890" s="2004"/>
      <c r="S890" s="2004"/>
      <c r="T890" s="2004"/>
      <c r="U890" s="2004"/>
      <c r="V890" s="2004"/>
      <c r="W890" s="2004"/>
      <c r="X890" s="2004"/>
      <c r="Y890" s="2004"/>
      <c r="Z890" s="2004"/>
      <c r="AA890" s="2004"/>
      <c r="AB890" s="2004"/>
      <c r="AC890" s="2004"/>
      <c r="AD890" s="2004"/>
      <c r="AE890" s="2004"/>
      <c r="AF890" s="2004"/>
    </row>
    <row r="891" spans="1:32">
      <c r="A891" s="2245">
        <v>5406059</v>
      </c>
      <c r="B891" s="1440" t="s">
        <v>9497</v>
      </c>
      <c r="C891" s="2005" t="s">
        <v>12813</v>
      </c>
      <c r="D891" s="2025">
        <v>2650</v>
      </c>
      <c r="E891" s="2002">
        <v>221000</v>
      </c>
      <c r="F891" s="2002">
        <v>114000</v>
      </c>
      <c r="G891" s="2005" t="s">
        <v>25</v>
      </c>
      <c r="H891" s="2011">
        <v>44007</v>
      </c>
      <c r="I891" s="2005" t="s">
        <v>3906</v>
      </c>
      <c r="J891" s="2005"/>
      <c r="K891" s="2010"/>
      <c r="L891" s="2005" t="s">
        <v>67</v>
      </c>
      <c r="M891" s="2542">
        <v>44089</v>
      </c>
      <c r="N891" s="2544" t="s">
        <v>728</v>
      </c>
      <c r="O891" s="2005"/>
      <c r="P891" s="2004"/>
      <c r="Q891" s="2004"/>
      <c r="R891" s="2004"/>
      <c r="S891" s="2004"/>
      <c r="T891" s="2004"/>
      <c r="U891" s="2004"/>
      <c r="V891" s="2004"/>
      <c r="W891" s="2004"/>
      <c r="X891" s="2004"/>
      <c r="Y891" s="2004"/>
      <c r="Z891" s="2004"/>
      <c r="AA891" s="2004"/>
      <c r="AB891" s="2004"/>
      <c r="AC891" s="2004"/>
      <c r="AD891" s="2004"/>
      <c r="AE891" s="2004"/>
      <c r="AF891" s="2004"/>
    </row>
    <row r="892" spans="1:32">
      <c r="A892" s="2245"/>
      <c r="B892" s="1440"/>
      <c r="C892" s="2005"/>
      <c r="D892" s="2025"/>
      <c r="E892" s="2002"/>
      <c r="F892" s="2002"/>
      <c r="G892" s="2005"/>
      <c r="H892" s="2011"/>
      <c r="I892" s="2005"/>
      <c r="J892" s="2005"/>
      <c r="K892" s="2010"/>
      <c r="L892" s="2005"/>
      <c r="M892" s="2537"/>
      <c r="N892" s="2537"/>
      <c r="O892" s="2005"/>
      <c r="P892" s="2004"/>
      <c r="Q892" s="2004"/>
      <c r="R892" s="2004"/>
      <c r="S892" s="2004"/>
      <c r="T892" s="2004"/>
      <c r="U892" s="2004"/>
      <c r="V892" s="2004"/>
      <c r="W892" s="2004"/>
      <c r="X892" s="2004"/>
      <c r="Y892" s="2004"/>
      <c r="Z892" s="2004"/>
      <c r="AA892" s="2004"/>
      <c r="AB892" s="2004"/>
      <c r="AC892" s="2004"/>
      <c r="AD892" s="2004"/>
      <c r="AE892" s="2004"/>
      <c r="AF892" s="2004"/>
    </row>
    <row r="893" spans="1:32">
      <c r="A893" s="2543" t="s">
        <v>12811</v>
      </c>
      <c r="B893" s="1440"/>
      <c r="C893" s="2005"/>
      <c r="D893" s="2025"/>
      <c r="E893" s="2002"/>
      <c r="F893" s="2002"/>
      <c r="G893" s="2005"/>
      <c r="H893" s="2011"/>
      <c r="I893" s="2005"/>
      <c r="J893" s="2005"/>
      <c r="K893" s="2010"/>
      <c r="L893" s="2005"/>
      <c r="M893" s="2537"/>
      <c r="N893" s="2537"/>
      <c r="O893" s="2005"/>
      <c r="P893" s="2004"/>
      <c r="Q893" s="2004"/>
      <c r="R893" s="2004"/>
      <c r="S893" s="2004"/>
      <c r="T893" s="2004"/>
      <c r="U893" s="2004"/>
      <c r="V893" s="2004"/>
      <c r="W893" s="2004"/>
      <c r="X893" s="2004"/>
      <c r="Y893" s="2004"/>
      <c r="Z893" s="2004"/>
      <c r="AA893" s="2004"/>
      <c r="AB893" s="2004"/>
      <c r="AC893" s="2004"/>
      <c r="AD893" s="2004"/>
      <c r="AE893" s="2004"/>
      <c r="AF893" s="2004"/>
    </row>
    <row r="894" spans="1:32">
      <c r="A894" s="2245">
        <v>5408009</v>
      </c>
      <c r="B894" s="2042" t="s">
        <v>12814</v>
      </c>
      <c r="C894" s="2043" t="s">
        <v>12815</v>
      </c>
      <c r="D894" s="2025">
        <v>6000</v>
      </c>
      <c r="E894" s="2002">
        <v>550000</v>
      </c>
      <c r="F894" s="2002">
        <v>433000</v>
      </c>
      <c r="G894" s="2005" t="s">
        <v>354</v>
      </c>
      <c r="H894" s="2011">
        <v>44051</v>
      </c>
      <c r="I894" s="2005" t="s">
        <v>1151</v>
      </c>
      <c r="J894" s="2005"/>
      <c r="K894" s="2010"/>
      <c r="L894" s="2005" t="s">
        <v>67</v>
      </c>
      <c r="M894" s="2542">
        <v>44089</v>
      </c>
      <c r="N894" s="2544" t="s">
        <v>728</v>
      </c>
      <c r="O894" s="2005"/>
      <c r="P894" s="2004"/>
      <c r="Q894" s="2004"/>
      <c r="R894" s="2004"/>
      <c r="S894" s="2004"/>
      <c r="T894" s="2004"/>
      <c r="U894" s="2004"/>
      <c r="V894" s="2004"/>
      <c r="W894" s="2004"/>
      <c r="X894" s="2004"/>
      <c r="Y894" s="2004"/>
      <c r="Z894" s="2004"/>
      <c r="AA894" s="2004"/>
      <c r="AB894" s="2004"/>
      <c r="AC894" s="2004"/>
      <c r="AD894" s="2004"/>
      <c r="AE894" s="2004"/>
      <c r="AF894" s="2004"/>
    </row>
    <row r="895" spans="1:32">
      <c r="A895" s="1579"/>
      <c r="B895" s="2004"/>
      <c r="C895" s="2004"/>
      <c r="D895" s="2025"/>
      <c r="E895" s="2002"/>
      <c r="F895" s="2002"/>
      <c r="G895" s="2005"/>
      <c r="H895" s="2011"/>
      <c r="I895" s="2005"/>
      <c r="J895" s="2005"/>
      <c r="K895" s="2010"/>
      <c r="L895" s="2005"/>
      <c r="M895" s="2011"/>
      <c r="N895" s="2004"/>
      <c r="O895" s="2005"/>
      <c r="P895" s="2004"/>
      <c r="Q895" s="2004"/>
      <c r="R895" s="2004"/>
      <c r="S895" s="2004"/>
      <c r="T895" s="2004"/>
      <c r="U895" s="2004"/>
      <c r="V895" s="2004"/>
      <c r="W895" s="2004"/>
      <c r="X895" s="2004"/>
      <c r="Y895" s="2004"/>
      <c r="Z895" s="2004"/>
      <c r="AA895" s="2004"/>
      <c r="AB895" s="2004"/>
      <c r="AC895" s="2004"/>
      <c r="AD895" s="2004"/>
      <c r="AE895" s="2004"/>
      <c r="AF895" s="2004"/>
    </row>
    <row r="896" spans="1:32">
      <c r="A896" s="2098"/>
      <c r="B896" s="1447" t="s">
        <v>12816</v>
      </c>
      <c r="C896" s="2004"/>
      <c r="D896" s="2025"/>
      <c r="E896" s="2002"/>
      <c r="F896" s="2002"/>
      <c r="G896" s="2005"/>
      <c r="H896" s="2011"/>
      <c r="I896" s="2005"/>
      <c r="J896" s="2005"/>
      <c r="K896" s="2010"/>
      <c r="L896" s="2005"/>
      <c r="M896" s="2011"/>
      <c r="N896" s="2004"/>
      <c r="O896" s="2005"/>
      <c r="P896" s="2004"/>
      <c r="Q896" s="2004"/>
      <c r="R896" s="2004"/>
      <c r="S896" s="2004"/>
      <c r="T896" s="2004"/>
      <c r="U896" s="2004"/>
      <c r="V896" s="2004"/>
      <c r="W896" s="2004"/>
      <c r="X896" s="2004"/>
      <c r="Y896" s="2004"/>
      <c r="Z896" s="2004"/>
      <c r="AA896" s="2004"/>
      <c r="AB896" s="2004"/>
      <c r="AC896" s="2004"/>
      <c r="AD896" s="2004"/>
      <c r="AE896" s="2004"/>
      <c r="AF896" s="2004"/>
    </row>
    <row r="897" spans="1:32">
      <c r="A897" s="2098"/>
      <c r="B897" s="1447" t="s">
        <v>731</v>
      </c>
      <c r="C897" s="2004"/>
      <c r="D897" s="2025"/>
      <c r="E897" s="2007"/>
      <c r="F897" s="2041"/>
      <c r="G897" s="2005"/>
      <c r="H897" s="2011"/>
      <c r="I897" s="2005"/>
      <c r="J897" s="2005"/>
      <c r="K897" s="2010"/>
      <c r="L897" s="2005"/>
      <c r="M897" s="2011"/>
      <c r="N897" s="2004"/>
      <c r="O897" s="2005"/>
      <c r="P897" s="2004"/>
      <c r="Q897" s="2004"/>
      <c r="R897" s="2004"/>
      <c r="S897" s="2004"/>
      <c r="T897" s="2004"/>
      <c r="U897" s="2004"/>
      <c r="V897" s="2004"/>
      <c r="W897" s="2004"/>
      <c r="X897" s="2004"/>
      <c r="Y897" s="2004"/>
      <c r="Z897" s="2004"/>
      <c r="AA897" s="2004"/>
      <c r="AB897" s="2004"/>
      <c r="AC897" s="2004"/>
      <c r="AD897" s="2004"/>
      <c r="AE897" s="2004"/>
      <c r="AF897" s="2004"/>
    </row>
    <row r="898" spans="1:32">
      <c r="A898" s="2098"/>
      <c r="B898" s="1440"/>
      <c r="C898" s="2005"/>
      <c r="D898" s="2025"/>
      <c r="E898" s="2002"/>
      <c r="F898" s="2002"/>
      <c r="G898" s="2005"/>
      <c r="H898" s="2011"/>
      <c r="I898" s="2005"/>
      <c r="J898" s="2005"/>
      <c r="K898" s="2010"/>
      <c r="L898" s="2005"/>
      <c r="M898" s="2011"/>
      <c r="N898" s="2004"/>
      <c r="O898" s="2005"/>
      <c r="P898" s="2004"/>
      <c r="Q898" s="2004"/>
      <c r="R898" s="2004"/>
      <c r="S898" s="2004"/>
      <c r="T898" s="2004"/>
      <c r="U898" s="2004"/>
      <c r="V898" s="2004"/>
      <c r="W898" s="2004"/>
      <c r="X898" s="2004"/>
      <c r="Y898" s="2004"/>
      <c r="Z898" s="2004"/>
      <c r="AA898" s="2004"/>
      <c r="AB898" s="2004"/>
      <c r="AC898" s="2004"/>
      <c r="AD898" s="2004"/>
      <c r="AE898" s="2004"/>
      <c r="AF898" s="2004"/>
    </row>
    <row r="899" spans="1:32" s="2392" customFormat="1">
      <c r="A899" s="2385"/>
      <c r="B899" s="2387"/>
      <c r="C899" s="2386"/>
      <c r="D899" s="2505"/>
      <c r="E899" s="2388"/>
      <c r="F899" s="2389"/>
      <c r="G899" s="2385"/>
      <c r="H899" s="2390"/>
      <c r="I899" s="2385"/>
      <c r="J899" s="2385"/>
      <c r="K899" s="2391"/>
      <c r="L899" s="2385"/>
      <c r="M899" s="2390"/>
      <c r="N899" s="2386"/>
      <c r="O899" s="2385"/>
      <c r="P899" s="2386"/>
      <c r="Q899" s="2386"/>
      <c r="R899" s="2386"/>
      <c r="S899" s="2386"/>
      <c r="T899" s="2386"/>
      <c r="U899" s="2386"/>
      <c r="V899" s="2386"/>
      <c r="W899" s="2386"/>
      <c r="X899" s="2386"/>
      <c r="Y899" s="2386"/>
      <c r="Z899" s="2386"/>
      <c r="AA899" s="2386"/>
      <c r="AB899" s="2386"/>
      <c r="AC899" s="2386"/>
      <c r="AD899" s="2386"/>
      <c r="AE899" s="2386"/>
      <c r="AF899" s="2386"/>
    </row>
    <row r="900" spans="1:32">
      <c r="A900" s="2400" t="s">
        <v>12817</v>
      </c>
      <c r="B900" s="1440"/>
      <c r="C900" s="104" t="s">
        <v>12818</v>
      </c>
      <c r="D900" s="2025"/>
      <c r="E900" s="2007"/>
      <c r="F900" s="2041"/>
      <c r="G900" s="2005"/>
      <c r="H900" s="2011"/>
      <c r="I900" s="2005"/>
      <c r="J900" s="2005"/>
      <c r="K900" s="2010"/>
      <c r="L900" s="2005"/>
      <c r="M900" s="2011"/>
      <c r="N900" s="2004"/>
      <c r="O900" s="2005"/>
      <c r="P900" s="2004"/>
      <c r="Q900" s="2004"/>
      <c r="R900" s="2004"/>
      <c r="S900" s="2004"/>
      <c r="T900" s="2004"/>
      <c r="U900" s="2004"/>
      <c r="V900" s="2004"/>
      <c r="W900" s="2004"/>
      <c r="X900" s="2004"/>
      <c r="Y900" s="2004"/>
      <c r="Z900" s="2004"/>
      <c r="AA900" s="2004"/>
      <c r="AB900" s="2004"/>
      <c r="AC900" s="2004"/>
      <c r="AD900" s="2004"/>
      <c r="AE900" s="2004"/>
      <c r="AF900" s="2004"/>
    </row>
    <row r="901" spans="1:32">
      <c r="A901" s="2245">
        <v>5408004</v>
      </c>
      <c r="B901" s="1440" t="s">
        <v>12460</v>
      </c>
      <c r="C901" s="2043" t="s">
        <v>12819</v>
      </c>
      <c r="D901" s="2025">
        <v>3150</v>
      </c>
      <c r="E901" s="2002">
        <v>265000</v>
      </c>
      <c r="F901" s="2002">
        <v>169000</v>
      </c>
      <c r="G901" s="2005" t="s">
        <v>1897</v>
      </c>
      <c r="H901" s="2011">
        <v>44050</v>
      </c>
      <c r="I901" s="2005" t="s">
        <v>1358</v>
      </c>
      <c r="J901" s="2005"/>
      <c r="K901" s="2010"/>
      <c r="L901" s="2005" t="s">
        <v>41</v>
      </c>
      <c r="M901" s="2011">
        <v>44154</v>
      </c>
      <c r="N901" s="2544" t="s">
        <v>728</v>
      </c>
      <c r="O901" s="2005"/>
      <c r="P901" s="2004"/>
      <c r="Q901" s="2004"/>
      <c r="R901" s="2004"/>
      <c r="S901" s="2004"/>
      <c r="T901" s="2004"/>
      <c r="U901" s="2004"/>
      <c r="V901" s="2004"/>
      <c r="W901" s="2004"/>
      <c r="X901" s="2004"/>
      <c r="Y901" s="2004"/>
      <c r="Z901" s="2004"/>
      <c r="AA901" s="2004"/>
      <c r="AB901" s="2004"/>
      <c r="AC901" s="2004"/>
      <c r="AD901" s="2004"/>
      <c r="AE901" s="2004"/>
      <c r="AF901" s="2004"/>
    </row>
    <row r="902" spans="1:32">
      <c r="A902" s="2245">
        <v>5408050</v>
      </c>
      <c r="B902" s="1440" t="s">
        <v>9497</v>
      </c>
      <c r="C902" s="2043" t="s">
        <v>12820</v>
      </c>
      <c r="D902" s="2025">
        <v>2600</v>
      </c>
      <c r="E902" s="2002">
        <v>216000</v>
      </c>
      <c r="F902" s="2002">
        <v>103000</v>
      </c>
      <c r="G902" s="2005" t="s">
        <v>64</v>
      </c>
      <c r="H902" s="2011">
        <v>44072</v>
      </c>
      <c r="I902" s="2005" t="s">
        <v>12821</v>
      </c>
      <c r="J902" s="2005"/>
      <c r="K902" s="2010"/>
      <c r="L902" s="2005" t="s">
        <v>41</v>
      </c>
      <c r="M902" s="2011">
        <v>44154</v>
      </c>
      <c r="N902" s="2544" t="s">
        <v>728</v>
      </c>
      <c r="O902" s="2005"/>
      <c r="P902" s="2004"/>
      <c r="Q902" s="2004"/>
      <c r="R902" s="2004"/>
      <c r="S902" s="2004"/>
      <c r="T902" s="2004"/>
      <c r="U902" s="2004"/>
      <c r="V902" s="2004"/>
      <c r="W902" s="2004"/>
      <c r="X902" s="2004"/>
      <c r="Y902" s="2004"/>
      <c r="Z902" s="2004"/>
      <c r="AA902" s="2004"/>
      <c r="AB902" s="2004"/>
      <c r="AC902" s="2004"/>
      <c r="AD902" s="2004"/>
      <c r="AE902" s="2004"/>
      <c r="AF902" s="2004"/>
    </row>
    <row r="903" spans="1:32">
      <c r="A903" s="2245"/>
      <c r="B903" s="1440"/>
      <c r="C903" s="2005"/>
      <c r="D903" s="2025"/>
      <c r="E903" s="2002"/>
      <c r="F903" s="2002"/>
      <c r="G903" s="2005"/>
      <c r="H903" s="2011"/>
      <c r="I903" s="2005"/>
      <c r="J903" s="2005"/>
      <c r="K903" s="2010"/>
      <c r="L903" s="2005"/>
      <c r="M903" s="2011"/>
      <c r="N903" s="2004"/>
      <c r="O903" s="2005"/>
      <c r="P903" s="2004"/>
      <c r="Q903" s="2004"/>
      <c r="R903" s="2004"/>
      <c r="S903" s="2004"/>
      <c r="T903" s="2004"/>
      <c r="U903" s="2004"/>
      <c r="V903" s="2004"/>
      <c r="W903" s="2004"/>
      <c r="X903" s="2004"/>
      <c r="Y903" s="2004"/>
      <c r="Z903" s="2004"/>
      <c r="AA903" s="2004"/>
      <c r="AB903" s="2004"/>
      <c r="AC903" s="2004"/>
      <c r="AD903" s="2004"/>
      <c r="AE903" s="2004"/>
      <c r="AF903" s="2004"/>
    </row>
    <row r="904" spans="1:32">
      <c r="A904" s="2527" t="s">
        <v>11061</v>
      </c>
      <c r="B904" s="2004"/>
      <c r="C904" s="104" t="s">
        <v>12822</v>
      </c>
      <c r="D904" s="2025"/>
      <c r="E904" s="2007"/>
      <c r="F904" s="2041"/>
      <c r="G904" s="2005"/>
      <c r="H904" s="2011"/>
      <c r="I904" s="2005"/>
      <c r="J904" s="2005"/>
      <c r="K904" s="2010"/>
      <c r="L904" s="2005"/>
      <c r="M904" s="2011"/>
      <c r="N904" s="2004"/>
      <c r="O904" s="2005"/>
      <c r="P904" s="2004"/>
      <c r="Q904" s="2004"/>
      <c r="R904" s="2004"/>
      <c r="S904" s="2004"/>
      <c r="T904" s="2004"/>
      <c r="U904" s="2004"/>
      <c r="V904" s="2004"/>
      <c r="W904" s="2004"/>
      <c r="X904" s="2004"/>
      <c r="Y904" s="2004"/>
      <c r="Z904" s="2004"/>
      <c r="AA904" s="2004"/>
      <c r="AB904" s="2004"/>
      <c r="AC904" s="2004"/>
      <c r="AD904" s="2004"/>
      <c r="AE904" s="2004"/>
      <c r="AF904" s="2004"/>
    </row>
    <row r="905" spans="1:32">
      <c r="A905" s="2245">
        <v>5409046</v>
      </c>
      <c r="B905" s="1440" t="s">
        <v>9680</v>
      </c>
      <c r="C905" s="2043" t="s">
        <v>12823</v>
      </c>
      <c r="D905" s="2025">
        <v>3500</v>
      </c>
      <c r="E905" s="2002">
        <v>271000</v>
      </c>
      <c r="F905" s="2002">
        <v>174000</v>
      </c>
      <c r="G905" s="2005" t="s">
        <v>25</v>
      </c>
      <c r="H905" s="2011">
        <v>44092</v>
      </c>
      <c r="I905" s="2005" t="s">
        <v>1813</v>
      </c>
      <c r="J905" s="2005"/>
      <c r="K905" s="2010"/>
      <c r="L905" s="2005" t="s">
        <v>67</v>
      </c>
      <c r="M905" s="2011">
        <v>44150</v>
      </c>
      <c r="N905" s="2544" t="s">
        <v>728</v>
      </c>
      <c r="O905" s="2005"/>
      <c r="P905" s="2004"/>
      <c r="Q905" s="2004"/>
      <c r="R905" s="2004"/>
      <c r="S905" s="2004"/>
      <c r="T905" s="2004"/>
      <c r="U905" s="2004"/>
      <c r="V905" s="2004"/>
      <c r="W905" s="2004"/>
      <c r="X905" s="2004"/>
      <c r="Y905" s="2004"/>
      <c r="Z905" s="2004"/>
      <c r="AA905" s="2004"/>
      <c r="AB905" s="2004"/>
      <c r="AC905" s="2004"/>
      <c r="AD905" s="2004"/>
      <c r="AE905" s="2004"/>
      <c r="AF905" s="2004"/>
    </row>
    <row r="906" spans="1:32">
      <c r="A906" s="2043"/>
      <c r="B906" s="1440"/>
      <c r="C906" s="2004"/>
      <c r="D906" s="2025"/>
      <c r="E906" s="2002"/>
      <c r="F906" s="2002"/>
      <c r="G906" s="2005"/>
      <c r="H906" s="2011"/>
      <c r="I906" s="2005"/>
      <c r="J906" s="2005"/>
      <c r="K906" s="2010"/>
      <c r="L906" s="2005"/>
      <c r="M906" s="2011"/>
      <c r="N906" s="2004"/>
      <c r="O906" s="2005"/>
      <c r="P906" s="2004"/>
      <c r="Q906" s="2004"/>
      <c r="R906" s="2004"/>
      <c r="S906" s="2004"/>
      <c r="T906" s="2004"/>
      <c r="U906" s="2004"/>
      <c r="V906" s="2004"/>
      <c r="W906" s="2004"/>
      <c r="X906" s="2004"/>
      <c r="Y906" s="2004"/>
      <c r="Z906" s="2004"/>
      <c r="AA906" s="2004"/>
      <c r="AB906" s="2004"/>
      <c r="AC906" s="2004"/>
      <c r="AD906" s="2004"/>
      <c r="AE906" s="2004"/>
      <c r="AF906" s="2004"/>
    </row>
    <row r="907" spans="1:32">
      <c r="A907" s="2497" t="s">
        <v>12817</v>
      </c>
      <c r="B907" s="2042"/>
      <c r="C907" s="2004"/>
      <c r="D907" s="2025"/>
      <c r="E907" s="2002"/>
      <c r="F907" s="2002"/>
      <c r="G907" s="2005"/>
      <c r="H907" s="2011"/>
      <c r="I907" s="2005"/>
      <c r="J907" s="2005"/>
      <c r="K907" s="2010"/>
      <c r="L907" s="2005"/>
      <c r="M907" s="2011"/>
      <c r="N907" s="2004"/>
      <c r="O907" s="2005"/>
      <c r="P907" s="2004"/>
      <c r="Q907" s="2004"/>
      <c r="R907" s="2004"/>
      <c r="S907" s="2004"/>
      <c r="T907" s="2004"/>
      <c r="U907" s="2004"/>
      <c r="V907" s="2004"/>
      <c r="W907" s="2004"/>
      <c r="X907" s="2004"/>
      <c r="Y907" s="2004"/>
      <c r="Z907" s="2004"/>
      <c r="AA907" s="2004"/>
      <c r="AB907" s="2004"/>
      <c r="AC907" s="2004"/>
      <c r="AD907" s="2004"/>
      <c r="AE907" s="2004"/>
      <c r="AF907" s="2004"/>
    </row>
    <row r="908" spans="1:32">
      <c r="A908" s="2245">
        <v>5409075</v>
      </c>
      <c r="B908" s="2042" t="s">
        <v>9497</v>
      </c>
      <c r="C908" s="2043" t="s">
        <v>12824</v>
      </c>
      <c r="D908" s="2025">
        <v>2600</v>
      </c>
      <c r="E908" s="2002">
        <v>208000</v>
      </c>
      <c r="F908" s="2002">
        <v>105000</v>
      </c>
      <c r="G908" s="2005" t="s">
        <v>25</v>
      </c>
      <c r="H908" s="2011">
        <v>44104</v>
      </c>
      <c r="I908" s="2005" t="s">
        <v>135</v>
      </c>
      <c r="J908" s="2005"/>
      <c r="K908" s="2010"/>
      <c r="L908" s="2005" t="s">
        <v>41</v>
      </c>
      <c r="M908" s="2011">
        <v>44154</v>
      </c>
      <c r="N908" s="2544" t="s">
        <v>728</v>
      </c>
      <c r="O908" s="2005"/>
      <c r="P908" s="2004"/>
      <c r="Q908" s="2004"/>
      <c r="R908" s="2004"/>
      <c r="S908" s="2004"/>
      <c r="T908" s="2004"/>
      <c r="U908" s="2004"/>
      <c r="V908" s="2004"/>
      <c r="W908" s="2004"/>
      <c r="X908" s="2004"/>
      <c r="Y908" s="2004"/>
      <c r="Z908" s="2004"/>
      <c r="AA908" s="2004"/>
      <c r="AB908" s="2004"/>
      <c r="AC908" s="2004"/>
      <c r="AD908" s="2004"/>
      <c r="AE908" s="2004"/>
      <c r="AF908" s="2004"/>
    </row>
    <row r="909" spans="1:32">
      <c r="A909" s="2005"/>
      <c r="B909" s="2614" t="s">
        <v>1716</v>
      </c>
      <c r="C909" s="2004"/>
      <c r="D909" s="2025"/>
      <c r="E909" s="2002"/>
      <c r="F909" s="2002"/>
      <c r="G909" s="2005"/>
      <c r="H909" s="2011"/>
      <c r="I909" s="2005"/>
      <c r="J909" s="2005"/>
      <c r="K909" s="2010"/>
      <c r="L909" s="2005"/>
      <c r="M909" s="2011"/>
      <c r="N909" s="2004"/>
      <c r="O909" s="2005"/>
      <c r="P909" s="2004"/>
      <c r="Q909" s="2004"/>
      <c r="R909" s="2004"/>
      <c r="S909" s="2004"/>
      <c r="T909" s="2004"/>
      <c r="U909" s="2004"/>
      <c r="V909" s="2004"/>
      <c r="W909" s="2004"/>
      <c r="X909" s="2004"/>
      <c r="Y909" s="2004"/>
      <c r="Z909" s="2004"/>
      <c r="AA909" s="2004"/>
      <c r="AB909" s="2004"/>
      <c r="AC909" s="2004"/>
      <c r="AD909" s="2004"/>
      <c r="AE909" s="2004"/>
      <c r="AF909" s="2004"/>
    </row>
    <row r="910" spans="1:32">
      <c r="A910" s="2245" t="s">
        <v>3941</v>
      </c>
      <c r="B910" s="2042" t="s">
        <v>12825</v>
      </c>
      <c r="C910" s="2042"/>
      <c r="D910" s="2047">
        <v>86</v>
      </c>
      <c r="E910" s="2002">
        <v>8800</v>
      </c>
      <c r="F910" s="2002"/>
      <c r="G910" s="2005"/>
      <c r="H910" s="2011"/>
      <c r="I910" s="2005"/>
      <c r="J910" s="2005"/>
      <c r="K910" s="2010"/>
      <c r="L910" s="2005"/>
      <c r="M910" s="2011"/>
      <c r="N910" s="2004"/>
      <c r="O910" s="2005"/>
      <c r="P910" s="2004"/>
      <c r="Q910" s="2004"/>
      <c r="R910" s="2004"/>
      <c r="S910" s="2004"/>
      <c r="T910" s="2004"/>
      <c r="U910" s="2004"/>
      <c r="V910" s="2004"/>
      <c r="W910" s="2004"/>
      <c r="X910" s="2004"/>
      <c r="Y910" s="2004"/>
      <c r="Z910" s="2004"/>
      <c r="AA910" s="2004"/>
      <c r="AB910" s="2004"/>
      <c r="AC910" s="2004"/>
      <c r="AD910" s="2004"/>
      <c r="AE910" s="2004"/>
      <c r="AF910" s="2004"/>
    </row>
    <row r="911" spans="1:32">
      <c r="A911" s="2043"/>
      <c r="B911" s="2042"/>
      <c r="C911" s="2042"/>
      <c r="D911" s="2047"/>
      <c r="E911" s="2002"/>
      <c r="F911" s="2002"/>
      <c r="G911" s="2005"/>
      <c r="H911" s="2011"/>
      <c r="I911" s="2005"/>
      <c r="J911" s="2005"/>
      <c r="K911" s="2010"/>
      <c r="L911" s="2005"/>
      <c r="M911" s="2011"/>
      <c r="N911" s="2004"/>
      <c r="O911" s="2005"/>
      <c r="P911" s="2004"/>
      <c r="Q911" s="2004"/>
      <c r="R911" s="2004"/>
      <c r="S911" s="2004"/>
      <c r="T911" s="2004"/>
      <c r="U911" s="2004"/>
      <c r="V911" s="2004"/>
      <c r="W911" s="2004"/>
      <c r="X911" s="2004"/>
      <c r="Y911" s="2004"/>
      <c r="Z911" s="2004"/>
      <c r="AA911" s="2004"/>
      <c r="AB911" s="2004"/>
      <c r="AC911" s="2004"/>
      <c r="AD911" s="2004"/>
      <c r="AE911" s="2004"/>
      <c r="AF911" s="2004"/>
    </row>
    <row r="912" spans="1:32">
      <c r="A912" s="2005"/>
      <c r="B912" s="1447" t="s">
        <v>12826</v>
      </c>
      <c r="C912" s="2004"/>
      <c r="D912" s="2025"/>
      <c r="E912" s="2002"/>
      <c r="F912" s="2002"/>
      <c r="G912" s="2005"/>
      <c r="H912" s="2011"/>
      <c r="I912" s="2005"/>
      <c r="J912" s="2005"/>
      <c r="K912" s="2010"/>
      <c r="L912" s="2005"/>
      <c r="M912" s="2011"/>
      <c r="N912" s="2004"/>
      <c r="O912" s="2005"/>
      <c r="P912" s="2004"/>
      <c r="Q912" s="2004"/>
      <c r="R912" s="2004"/>
      <c r="S912" s="2004"/>
      <c r="T912" s="2004"/>
      <c r="U912" s="2004"/>
      <c r="V912" s="2004"/>
      <c r="W912" s="2004"/>
      <c r="X912" s="2004"/>
      <c r="Y912" s="2004"/>
      <c r="Z912" s="2004"/>
      <c r="AA912" s="2004"/>
      <c r="AB912" s="2004"/>
      <c r="AC912" s="2004"/>
      <c r="AD912" s="2004"/>
      <c r="AE912" s="2004"/>
      <c r="AF912" s="2004"/>
    </row>
    <row r="913" spans="1:32">
      <c r="A913" s="2005"/>
      <c r="B913" s="1447" t="s">
        <v>731</v>
      </c>
      <c r="C913" s="2004"/>
      <c r="D913" s="2025"/>
      <c r="E913" s="2002"/>
      <c r="F913" s="2002"/>
      <c r="G913" s="2005"/>
      <c r="H913" s="2011"/>
      <c r="I913" s="2005"/>
      <c r="J913" s="2005"/>
      <c r="K913" s="2010"/>
      <c r="L913" s="2005"/>
      <c r="M913" s="2011"/>
      <c r="N913" s="2004"/>
      <c r="O913" s="2005"/>
      <c r="P913" s="2004"/>
      <c r="Q913" s="2004"/>
      <c r="R913" s="2004"/>
      <c r="S913" s="2004"/>
      <c r="T913" s="2004"/>
      <c r="U913" s="2004"/>
      <c r="V913" s="2004"/>
      <c r="W913" s="2004"/>
      <c r="X913" s="2004"/>
      <c r="Y913" s="2004"/>
      <c r="Z913" s="2004"/>
      <c r="AA913" s="2004"/>
      <c r="AB913" s="2004"/>
      <c r="AC913" s="2004"/>
      <c r="AD913" s="2004"/>
      <c r="AE913" s="2004"/>
      <c r="AF913" s="2004"/>
    </row>
    <row r="914" spans="1:32">
      <c r="A914" s="2005"/>
      <c r="B914" s="1447"/>
      <c r="C914" s="2004"/>
      <c r="D914" s="2025"/>
      <c r="E914" s="2002"/>
      <c r="F914" s="2002"/>
      <c r="G914" s="2005"/>
      <c r="H914" s="2011"/>
      <c r="I914" s="2005"/>
      <c r="J914" s="2005"/>
      <c r="K914" s="2010"/>
      <c r="L914" s="2005"/>
      <c r="M914" s="2011"/>
      <c r="N914" s="2004"/>
      <c r="O914" s="2005"/>
      <c r="P914" s="2004"/>
      <c r="Q914" s="2004"/>
      <c r="R914" s="2004"/>
      <c r="S914" s="2004"/>
      <c r="T914" s="2004"/>
      <c r="U914" s="2004"/>
      <c r="V914" s="2004"/>
      <c r="W914" s="2004"/>
      <c r="X914" s="2004"/>
      <c r="Y914" s="2004"/>
      <c r="Z914" s="2004"/>
      <c r="AA914" s="2004"/>
      <c r="AB914" s="2004"/>
      <c r="AC914" s="2004"/>
      <c r="AD914" s="2004"/>
      <c r="AE914" s="2004"/>
      <c r="AF914" s="2004"/>
    </row>
    <row r="915" spans="1:32">
      <c r="A915" s="1723" t="s">
        <v>734</v>
      </c>
      <c r="B915" s="2004"/>
      <c r="C915" s="104" t="s">
        <v>12818</v>
      </c>
      <c r="D915" s="2025"/>
      <c r="E915" s="2007"/>
      <c r="F915" s="2041"/>
      <c r="G915" s="2005"/>
      <c r="H915" s="2011"/>
      <c r="I915" s="2005"/>
      <c r="J915" s="2005"/>
      <c r="K915" s="2010"/>
      <c r="L915" s="2005"/>
      <c r="M915" s="2011"/>
      <c r="N915" s="2004"/>
      <c r="O915" s="2005"/>
      <c r="P915" s="2004"/>
      <c r="Q915" s="2004"/>
      <c r="R915" s="2004"/>
      <c r="S915" s="2004"/>
      <c r="T915" s="2004"/>
      <c r="U915" s="2004"/>
      <c r="V915" s="2004"/>
      <c r="W915" s="2004"/>
      <c r="X915" s="2004"/>
      <c r="Y915" s="2004"/>
      <c r="Z915" s="2004"/>
      <c r="AA915" s="2004"/>
      <c r="AB915" s="2004"/>
      <c r="AC915" s="2004"/>
      <c r="AD915" s="2004"/>
      <c r="AE915" s="2004"/>
      <c r="AF915" s="2004"/>
    </row>
    <row r="916" spans="1:32">
      <c r="A916" s="2245">
        <v>5408048</v>
      </c>
      <c r="B916" s="2042" t="s">
        <v>9497</v>
      </c>
      <c r="C916" s="2043" t="s">
        <v>12827</v>
      </c>
      <c r="D916" s="2025">
        <v>2500</v>
      </c>
      <c r="E916" s="2002">
        <v>205000</v>
      </c>
      <c r="F916" s="2002">
        <v>98000</v>
      </c>
      <c r="G916" s="2005" t="s">
        <v>64</v>
      </c>
      <c r="H916" s="2011">
        <v>44071</v>
      </c>
      <c r="I916" s="2005" t="s">
        <v>392</v>
      </c>
      <c r="J916" s="2005"/>
      <c r="K916" s="2010"/>
      <c r="L916" s="2005" t="s">
        <v>67</v>
      </c>
      <c r="M916" s="2011">
        <v>44180</v>
      </c>
      <c r="N916" s="2544" t="s">
        <v>728</v>
      </c>
      <c r="O916" s="2005"/>
      <c r="P916" s="2079" t="s">
        <v>12828</v>
      </c>
      <c r="Q916" s="2004"/>
      <c r="R916" s="2004"/>
      <c r="S916" s="2004"/>
      <c r="T916" s="2004"/>
      <c r="U916" s="2004"/>
      <c r="V916" s="2004"/>
      <c r="W916" s="2004"/>
      <c r="X916" s="2004"/>
      <c r="Y916" s="2004"/>
      <c r="Z916" s="2004"/>
      <c r="AA916" s="2004"/>
      <c r="AB916" s="2004"/>
      <c r="AC916" s="2004"/>
      <c r="AD916" s="2004"/>
      <c r="AE916" s="2004"/>
      <c r="AF916" s="2004"/>
    </row>
    <row r="917" spans="1:32">
      <c r="A917" s="2245"/>
      <c r="B917" s="2614" t="s">
        <v>1716</v>
      </c>
      <c r="C917" s="2043"/>
      <c r="D917" s="2025"/>
      <c r="E917" s="2002"/>
      <c r="F917" s="2002"/>
      <c r="G917" s="2005"/>
      <c r="H917" s="2011"/>
      <c r="I917" s="2005"/>
      <c r="J917" s="2005"/>
      <c r="K917" s="2010"/>
      <c r="L917" s="2005"/>
      <c r="M917" s="2011"/>
      <c r="N917" s="2004"/>
      <c r="O917" s="2005"/>
      <c r="P917" s="2004"/>
      <c r="Q917" s="2004"/>
      <c r="R917" s="2004"/>
      <c r="S917" s="2004"/>
      <c r="T917" s="2004"/>
      <c r="U917" s="2004"/>
      <c r="V917" s="2004"/>
      <c r="W917" s="2004"/>
      <c r="X917" s="2004"/>
      <c r="Y917" s="2004"/>
      <c r="Z917" s="2004"/>
      <c r="AA917" s="2004"/>
      <c r="AB917" s="2004"/>
      <c r="AC917" s="2004"/>
      <c r="AD917" s="2004"/>
      <c r="AE917" s="2004"/>
      <c r="AF917" s="2004"/>
    </row>
    <row r="918" spans="1:32">
      <c r="A918" s="2245" t="s">
        <v>3939</v>
      </c>
      <c r="B918" s="2042" t="s">
        <v>12829</v>
      </c>
      <c r="C918" s="2043"/>
      <c r="D918" s="2047">
        <v>162</v>
      </c>
      <c r="E918" s="2002">
        <v>16500</v>
      </c>
      <c r="F918" s="2002"/>
      <c r="G918" s="2005"/>
      <c r="H918" s="2011"/>
      <c r="I918" s="2005"/>
      <c r="J918" s="2005"/>
      <c r="K918" s="2010"/>
      <c r="L918" s="2005"/>
      <c r="M918" s="2011"/>
      <c r="N918" s="2004"/>
      <c r="O918" s="2005"/>
      <c r="P918" s="2004"/>
      <c r="Q918" s="2004"/>
      <c r="R918" s="2004"/>
      <c r="S918" s="2004"/>
      <c r="T918" s="2004"/>
      <c r="U918" s="2004"/>
      <c r="V918" s="2004"/>
      <c r="W918" s="2004"/>
      <c r="X918" s="2004"/>
      <c r="Y918" s="2004"/>
      <c r="Z918" s="2004"/>
      <c r="AA918" s="2004"/>
      <c r="AB918" s="2004"/>
      <c r="AC918" s="2004"/>
      <c r="AD918" s="2004"/>
      <c r="AE918" s="2004"/>
      <c r="AF918" s="2004"/>
    </row>
    <row r="919" spans="1:32">
      <c r="A919" s="2005"/>
      <c r="B919" s="1447"/>
      <c r="C919" s="2004"/>
      <c r="D919" s="2025"/>
      <c r="E919" s="2002"/>
      <c r="F919" s="2002"/>
      <c r="G919" s="2005"/>
      <c r="H919" s="2011"/>
      <c r="I919" s="2005"/>
      <c r="J919" s="2005"/>
      <c r="K919" s="2010"/>
      <c r="L919" s="2005"/>
      <c r="M919" s="2011"/>
      <c r="N919" s="2004"/>
      <c r="O919" s="2005"/>
      <c r="P919" s="2004"/>
      <c r="Q919" s="2004"/>
      <c r="R919" s="2004"/>
      <c r="S919" s="2004"/>
      <c r="T919" s="2004"/>
      <c r="U919" s="2004"/>
      <c r="V919" s="2004"/>
      <c r="W919" s="2004"/>
      <c r="X919" s="2004"/>
      <c r="Y919" s="2004"/>
      <c r="Z919" s="2004"/>
      <c r="AA919" s="2004"/>
      <c r="AB919" s="2004"/>
      <c r="AC919" s="2004"/>
      <c r="AD919" s="2004"/>
      <c r="AE919" s="2004"/>
      <c r="AF919" s="2004"/>
    </row>
    <row r="920" spans="1:32">
      <c r="A920" s="2005"/>
      <c r="B920" s="1447" t="s">
        <v>12830</v>
      </c>
      <c r="C920" s="2004"/>
      <c r="D920" s="2025"/>
      <c r="E920" s="2002"/>
      <c r="F920" s="2002"/>
      <c r="G920" s="2005"/>
      <c r="H920" s="2011"/>
      <c r="I920" s="2005"/>
      <c r="J920" s="2005"/>
      <c r="K920" s="2010"/>
      <c r="L920" s="2005"/>
      <c r="M920" s="2011"/>
      <c r="N920" s="2004"/>
      <c r="O920" s="2005"/>
      <c r="P920" s="2004"/>
      <c r="Q920" s="2004"/>
      <c r="R920" s="2004"/>
      <c r="S920" s="2004"/>
      <c r="T920" s="2004"/>
      <c r="U920" s="2004"/>
      <c r="V920" s="2004"/>
      <c r="W920" s="2004"/>
      <c r="X920" s="2004"/>
      <c r="Y920" s="2004"/>
      <c r="Z920" s="2004"/>
      <c r="AA920" s="2004"/>
      <c r="AB920" s="2004"/>
      <c r="AC920" s="2004"/>
      <c r="AD920" s="2004"/>
      <c r="AE920" s="2004"/>
      <c r="AF920" s="2004"/>
    </row>
    <row r="921" spans="1:32">
      <c r="A921" s="2005"/>
      <c r="B921" s="1447" t="s">
        <v>731</v>
      </c>
      <c r="C921" s="2004"/>
      <c r="D921" s="2025"/>
      <c r="E921" s="2002"/>
      <c r="F921" s="2002"/>
      <c r="G921" s="2005"/>
      <c r="H921" s="2011"/>
      <c r="I921" s="2005"/>
      <c r="J921" s="2005"/>
      <c r="K921" s="2010"/>
      <c r="L921" s="2005"/>
      <c r="M921" s="2011"/>
      <c r="N921" s="2004"/>
      <c r="O921" s="2005"/>
      <c r="P921" s="2004"/>
      <c r="Q921" s="2004"/>
      <c r="R921" s="2004"/>
      <c r="S921" s="2004"/>
      <c r="T921" s="2004"/>
      <c r="U921" s="2004"/>
      <c r="V921" s="2004"/>
      <c r="W921" s="2004"/>
      <c r="X921" s="2004"/>
      <c r="Y921" s="2004"/>
      <c r="Z921" s="2004"/>
      <c r="AA921" s="2004"/>
      <c r="AB921" s="2004"/>
      <c r="AC921" s="2004"/>
      <c r="AD921" s="2004"/>
      <c r="AE921" s="2004"/>
      <c r="AF921" s="2004"/>
    </row>
    <row r="922" spans="1:32">
      <c r="A922" s="2005"/>
      <c r="B922" s="1447"/>
      <c r="C922" s="2004"/>
      <c r="D922" s="2025"/>
      <c r="E922" s="2002"/>
      <c r="F922" s="2002"/>
      <c r="G922" s="2005"/>
      <c r="H922" s="2011"/>
      <c r="I922" s="2005"/>
      <c r="J922" s="2005"/>
      <c r="K922" s="2010"/>
      <c r="L922" s="2005"/>
      <c r="M922" s="2011"/>
      <c r="N922" s="2004"/>
      <c r="O922" s="2005"/>
      <c r="P922" s="2004"/>
      <c r="Q922" s="2004"/>
      <c r="R922" s="2004"/>
      <c r="S922" s="2004"/>
      <c r="T922" s="2004"/>
      <c r="U922" s="2004"/>
      <c r="V922" s="2004"/>
      <c r="W922" s="2004"/>
      <c r="X922" s="2004"/>
      <c r="Y922" s="2004"/>
      <c r="Z922" s="2004"/>
      <c r="AA922" s="2004"/>
      <c r="AB922" s="2004"/>
      <c r="AC922" s="2004"/>
      <c r="AD922" s="2004"/>
      <c r="AE922" s="2004"/>
      <c r="AF922" s="2004"/>
    </row>
    <row r="923" spans="1:32">
      <c r="A923" s="2005"/>
      <c r="B923" s="2042"/>
      <c r="C923" s="2004"/>
      <c r="D923" s="2025"/>
      <c r="E923" s="2002"/>
      <c r="F923" s="2002"/>
      <c r="G923" s="2005"/>
      <c r="H923" s="2011"/>
      <c r="I923" s="2005"/>
      <c r="J923" s="2005"/>
      <c r="K923" s="2010"/>
      <c r="L923" s="2005"/>
      <c r="M923" s="2011"/>
      <c r="N923" s="2004"/>
      <c r="O923" s="2005"/>
      <c r="P923" s="2004"/>
      <c r="Q923" s="2004"/>
      <c r="R923" s="2004"/>
      <c r="S923" s="2004"/>
      <c r="T923" s="2004"/>
      <c r="U923" s="2004"/>
      <c r="V923" s="2004"/>
      <c r="W923" s="2004"/>
      <c r="X923" s="2004"/>
      <c r="Y923" s="2004"/>
      <c r="Z923" s="2004"/>
      <c r="AA923" s="2004"/>
      <c r="AB923" s="2004"/>
      <c r="AC923" s="2004"/>
      <c r="AD923" s="2004"/>
      <c r="AE923" s="2004"/>
      <c r="AF923" s="2004"/>
    </row>
    <row r="924" spans="1:32" s="1986" customFormat="1">
      <c r="A924" s="2019"/>
      <c r="B924" s="2136"/>
      <c r="C924" s="2023"/>
      <c r="D924" s="2226"/>
      <c r="E924" s="2495"/>
      <c r="F924" s="2495"/>
      <c r="G924" s="2385"/>
      <c r="H924" s="2022"/>
      <c r="I924" s="2019"/>
      <c r="J924" s="2019"/>
      <c r="K924" s="2021"/>
      <c r="L924" s="2019"/>
      <c r="M924" s="2022"/>
      <c r="N924" s="2023"/>
      <c r="O924" s="2019"/>
      <c r="P924" s="2023"/>
      <c r="Q924" s="2023"/>
      <c r="R924" s="2023"/>
      <c r="S924" s="2023"/>
      <c r="T924" s="2023"/>
      <c r="U924" s="2023"/>
      <c r="V924" s="2023"/>
      <c r="W924" s="2023"/>
      <c r="X924" s="2023"/>
      <c r="Y924" s="2023"/>
      <c r="Z924" s="2023"/>
      <c r="AA924" s="2023"/>
      <c r="AB924" s="2023"/>
      <c r="AC924" s="2023"/>
      <c r="AD924" s="2023"/>
      <c r="AE924" s="2023"/>
      <c r="AF924" s="2023"/>
    </row>
    <row r="925" spans="1:32" s="1595" customFormat="1">
      <c r="A925" s="2400" t="s">
        <v>12831</v>
      </c>
      <c r="B925" s="2074"/>
      <c r="C925" s="1987" t="s">
        <v>12832</v>
      </c>
      <c r="D925" s="2248"/>
      <c r="E925" s="2128"/>
      <c r="F925" s="2128"/>
      <c r="G925" s="2032"/>
      <c r="H925" s="2035"/>
      <c r="I925" s="2032"/>
      <c r="J925" s="2032"/>
      <c r="K925" s="2034"/>
      <c r="L925" s="2032"/>
      <c r="M925" s="2035"/>
      <c r="N925" s="2036"/>
      <c r="O925" s="2032"/>
      <c r="P925" s="2036"/>
      <c r="Q925" s="2036"/>
      <c r="R925" s="2036"/>
      <c r="S925" s="2036"/>
      <c r="T925" s="2036"/>
      <c r="U925" s="2036"/>
      <c r="V925" s="2036"/>
      <c r="W925" s="2036"/>
      <c r="X925" s="2036"/>
      <c r="Y925" s="2036"/>
      <c r="Z925" s="2036"/>
      <c r="AA925" s="2036"/>
      <c r="AB925" s="2036"/>
      <c r="AC925" s="2036"/>
      <c r="AD925" s="2036"/>
      <c r="AE925" s="2036"/>
      <c r="AF925" s="2036"/>
    </row>
    <row r="926" spans="1:32" s="1595" customFormat="1">
      <c r="A926" s="2657">
        <v>5410005</v>
      </c>
      <c r="B926" s="2074" t="s">
        <v>9497</v>
      </c>
      <c r="C926" s="2070" t="s">
        <v>12833</v>
      </c>
      <c r="D926" s="2248">
        <v>2550</v>
      </c>
      <c r="E926" s="2002">
        <v>203000</v>
      </c>
      <c r="F926" s="2002">
        <v>99000</v>
      </c>
      <c r="G926" s="2032" t="s">
        <v>64</v>
      </c>
      <c r="H926" s="2035">
        <v>44105</v>
      </c>
      <c r="I926" s="2032" t="s">
        <v>100</v>
      </c>
      <c r="J926" s="2032"/>
      <c r="K926" s="2034"/>
      <c r="L926" s="2032" t="s">
        <v>41</v>
      </c>
      <c r="M926" s="2011">
        <v>44184</v>
      </c>
      <c r="N926" s="2544" t="s">
        <v>728</v>
      </c>
      <c r="O926" s="2032"/>
      <c r="P926" s="2405" t="s">
        <v>12834</v>
      </c>
      <c r="Q926" s="2036"/>
      <c r="R926" s="2036"/>
      <c r="S926" s="2036"/>
      <c r="T926" s="2036"/>
      <c r="U926" s="2036"/>
      <c r="V926" s="2036"/>
      <c r="W926" s="2036"/>
      <c r="X926" s="2036"/>
      <c r="Y926" s="2036"/>
      <c r="Z926" s="2036"/>
      <c r="AA926" s="2036"/>
      <c r="AB926" s="2036"/>
      <c r="AC926" s="2036"/>
      <c r="AD926" s="2036"/>
      <c r="AE926" s="2036"/>
      <c r="AF926" s="2036"/>
    </row>
    <row r="927" spans="1:32" s="1595" customFormat="1">
      <c r="A927" s="2070"/>
      <c r="B927" s="2042"/>
      <c r="C927" s="2074"/>
      <c r="D927" s="2248"/>
      <c r="E927" s="2002"/>
      <c r="F927" s="2002"/>
      <c r="G927" s="2032"/>
      <c r="H927" s="2035"/>
      <c r="I927" s="2032"/>
      <c r="J927" s="2032"/>
      <c r="K927" s="2034"/>
      <c r="L927" s="2032"/>
      <c r="M927" s="2035"/>
      <c r="N927" s="2036"/>
      <c r="O927" s="2032"/>
      <c r="P927" s="2036"/>
      <c r="Q927" s="2036"/>
      <c r="R927" s="2036"/>
      <c r="S927" s="2036"/>
      <c r="T927" s="2036"/>
      <c r="U927" s="2036"/>
      <c r="V927" s="2036"/>
      <c r="W927" s="2036"/>
      <c r="X927" s="2036"/>
      <c r="Y927" s="2036"/>
      <c r="Z927" s="2036"/>
      <c r="AA927" s="2036"/>
      <c r="AB927" s="2036"/>
      <c r="AC927" s="2036"/>
      <c r="AD927" s="2036"/>
      <c r="AE927" s="2036"/>
      <c r="AF927" s="2036"/>
    </row>
    <row r="928" spans="1:32" s="1595" customFormat="1">
      <c r="A928" s="2527" t="s">
        <v>734</v>
      </c>
      <c r="B928" s="2074"/>
      <c r="C928" s="2070"/>
      <c r="D928" s="2248"/>
      <c r="E928" s="2040"/>
      <c r="F928" s="2249"/>
      <c r="G928" s="2032"/>
      <c r="H928" s="2035"/>
      <c r="I928" s="2032"/>
      <c r="J928" s="2032"/>
      <c r="K928" s="2034"/>
      <c r="L928" s="2032"/>
      <c r="M928" s="2035"/>
      <c r="N928" s="2036"/>
      <c r="O928" s="2032"/>
      <c r="P928" s="2036"/>
      <c r="Q928" s="2036"/>
      <c r="R928" s="2036"/>
      <c r="S928" s="2036"/>
      <c r="T928" s="2036"/>
      <c r="U928" s="2036"/>
      <c r="V928" s="2036"/>
      <c r="W928" s="2036"/>
      <c r="X928" s="2036"/>
      <c r="Y928" s="2036"/>
      <c r="Z928" s="2036"/>
      <c r="AA928" s="2036"/>
      <c r="AB928" s="2036"/>
      <c r="AC928" s="2036"/>
      <c r="AD928" s="2036"/>
      <c r="AE928" s="2036"/>
      <c r="AF928" s="2036"/>
    </row>
    <row r="929" spans="1:32" s="1595" customFormat="1">
      <c r="A929" s="2657">
        <v>5410017</v>
      </c>
      <c r="B929" s="2074" t="s">
        <v>9497</v>
      </c>
      <c r="C929" s="2070" t="s">
        <v>12835</v>
      </c>
      <c r="D929" s="2248">
        <v>2550</v>
      </c>
      <c r="E929" s="2002">
        <v>203000</v>
      </c>
      <c r="F929" s="2002">
        <v>99000</v>
      </c>
      <c r="G929" s="2032" t="s">
        <v>25</v>
      </c>
      <c r="H929" s="2035">
        <v>44113</v>
      </c>
      <c r="I929" s="2032" t="s">
        <v>262</v>
      </c>
      <c r="J929" s="2032"/>
      <c r="K929" s="2034"/>
      <c r="L929" s="2032" t="s">
        <v>67</v>
      </c>
      <c r="M929" s="2011">
        <v>44180</v>
      </c>
      <c r="N929" s="2544" t="s">
        <v>728</v>
      </c>
      <c r="O929" s="2032"/>
      <c r="P929" s="2405" t="s">
        <v>12836</v>
      </c>
      <c r="Q929" s="2036"/>
      <c r="R929" s="2036"/>
      <c r="S929" s="2036"/>
      <c r="T929" s="2036"/>
      <c r="U929" s="2036"/>
      <c r="V929" s="2036"/>
      <c r="W929" s="2036"/>
      <c r="X929" s="2036"/>
      <c r="Y929" s="2036"/>
      <c r="Z929" s="2036"/>
      <c r="AA929" s="2036"/>
      <c r="AB929" s="2036"/>
      <c r="AC929" s="2036"/>
      <c r="AD929" s="2036"/>
      <c r="AE929" s="2036"/>
      <c r="AF929" s="2036"/>
    </row>
    <row r="930" spans="1:32" s="1595" customFormat="1">
      <c r="A930" s="2070"/>
      <c r="B930" s="2074"/>
      <c r="C930" s="2074"/>
      <c r="D930" s="2248"/>
      <c r="E930" s="2040"/>
      <c r="F930" s="2249"/>
      <c r="G930" s="2032"/>
      <c r="H930" s="2035"/>
      <c r="I930" s="2032"/>
      <c r="J930" s="2032"/>
      <c r="K930" s="2034"/>
      <c r="L930" s="2032"/>
      <c r="M930" s="2035"/>
      <c r="N930" s="2036"/>
      <c r="O930" s="2032"/>
      <c r="P930" s="2036"/>
      <c r="Q930" s="2036"/>
      <c r="R930" s="2036"/>
      <c r="S930" s="2036"/>
      <c r="T930" s="2036"/>
      <c r="U930" s="2036"/>
      <c r="V930" s="2036"/>
      <c r="W930" s="2036"/>
      <c r="X930" s="2036"/>
      <c r="Y930" s="2036"/>
      <c r="Z930" s="2036"/>
      <c r="AA930" s="2036"/>
      <c r="AB930" s="2036"/>
      <c r="AC930" s="2036"/>
      <c r="AD930" s="2036"/>
      <c r="AE930" s="2036"/>
      <c r="AF930" s="2036"/>
    </row>
    <row r="931" spans="1:32" s="1595" customFormat="1">
      <c r="A931" s="2497" t="s">
        <v>12704</v>
      </c>
      <c r="B931" s="2074"/>
      <c r="C931" s="1987" t="s">
        <v>12837</v>
      </c>
      <c r="D931" s="2248"/>
      <c r="E931" s="2040"/>
      <c r="F931" s="2249"/>
      <c r="G931" s="2032"/>
      <c r="H931" s="2035"/>
      <c r="I931" s="2032"/>
      <c r="J931" s="2032"/>
      <c r="K931" s="2034"/>
      <c r="L931" s="2032"/>
      <c r="M931" s="2035"/>
      <c r="N931" s="2036"/>
      <c r="O931" s="2032"/>
      <c r="P931" s="2036"/>
      <c r="Q931" s="2036"/>
      <c r="R931" s="2036"/>
      <c r="S931" s="2036"/>
      <c r="T931" s="2036"/>
      <c r="U931" s="2036"/>
      <c r="V931" s="2036"/>
      <c r="W931" s="2036"/>
      <c r="X931" s="2036"/>
      <c r="Y931" s="2036"/>
      <c r="Z931" s="2036"/>
      <c r="AA931" s="2036"/>
      <c r="AB931" s="2036"/>
      <c r="AC931" s="2036"/>
      <c r="AD931" s="2036"/>
      <c r="AE931" s="2036"/>
      <c r="AF931" s="2036"/>
    </row>
    <row r="932" spans="1:32">
      <c r="A932" s="2245">
        <v>5411024</v>
      </c>
      <c r="B932" s="2042" t="s">
        <v>12460</v>
      </c>
      <c r="C932" s="2043" t="s">
        <v>12838</v>
      </c>
      <c r="D932" s="2025">
        <v>3350</v>
      </c>
      <c r="E932" s="2002">
        <v>286000</v>
      </c>
      <c r="F932" s="2002">
        <v>189000</v>
      </c>
      <c r="G932" s="2005" t="s">
        <v>25</v>
      </c>
      <c r="H932" s="2011">
        <v>44148</v>
      </c>
      <c r="I932" s="2005" t="s">
        <v>359</v>
      </c>
      <c r="J932" s="2005"/>
      <c r="K932" s="2010"/>
      <c r="L932" s="2005" t="s">
        <v>107</v>
      </c>
      <c r="M932" s="2011">
        <v>44184</v>
      </c>
      <c r="N932" s="2544" t="s">
        <v>728</v>
      </c>
      <c r="O932" s="2005"/>
      <c r="P932" s="2004"/>
      <c r="Q932" s="2004"/>
      <c r="R932" s="2004"/>
      <c r="S932" s="2004"/>
      <c r="T932" s="2004"/>
      <c r="U932" s="2004"/>
      <c r="V932" s="2004"/>
      <c r="W932" s="2004"/>
      <c r="X932" s="2004"/>
      <c r="Y932" s="2004"/>
      <c r="Z932" s="2004"/>
      <c r="AA932" s="2004"/>
      <c r="AB932" s="2004"/>
      <c r="AC932" s="2004"/>
      <c r="AD932" s="2004"/>
      <c r="AE932" s="2004"/>
      <c r="AF932" s="2004"/>
    </row>
    <row r="933" spans="1:32">
      <c r="A933" s="2245"/>
      <c r="B933" s="2042"/>
      <c r="C933" s="2043"/>
      <c r="D933" s="2025"/>
      <c r="E933" s="2002"/>
      <c r="F933" s="2041"/>
      <c r="G933" s="2005"/>
      <c r="H933" s="2011"/>
      <c r="I933" s="2005"/>
      <c r="J933" s="2005"/>
      <c r="K933" s="2010"/>
      <c r="L933" s="2005"/>
      <c r="M933" s="2011"/>
      <c r="N933" s="2004"/>
      <c r="O933" s="2005"/>
      <c r="P933" s="2004"/>
      <c r="Q933" s="2004"/>
      <c r="R933" s="2004"/>
      <c r="S933" s="2004"/>
      <c r="T933" s="2004"/>
      <c r="U933" s="2004"/>
      <c r="V933" s="2004"/>
      <c r="W933" s="2004"/>
      <c r="X933" s="2004"/>
      <c r="Y933" s="2004"/>
      <c r="Z933" s="2004"/>
      <c r="AA933" s="2004"/>
      <c r="AB933" s="2004"/>
      <c r="AC933" s="2004"/>
      <c r="AD933" s="2004"/>
      <c r="AE933" s="2004"/>
      <c r="AF933" s="2004"/>
    </row>
    <row r="934" spans="1:32">
      <c r="A934" s="2005"/>
      <c r="B934" s="1447" t="s">
        <v>12830</v>
      </c>
      <c r="C934" s="2004"/>
      <c r="D934" s="2025"/>
      <c r="E934" s="2002"/>
      <c r="F934" s="2041"/>
      <c r="G934" s="2005"/>
      <c r="H934" s="2011"/>
      <c r="I934" s="2005"/>
      <c r="J934" s="2005"/>
      <c r="K934" s="2010"/>
      <c r="L934" s="2005"/>
      <c r="M934" s="2011"/>
      <c r="N934" s="2004"/>
      <c r="O934" s="2005"/>
      <c r="P934" s="2004"/>
      <c r="Q934" s="2004"/>
      <c r="R934" s="2004"/>
      <c r="S934" s="2004"/>
      <c r="T934" s="2004"/>
      <c r="U934" s="2004"/>
      <c r="V934" s="2004"/>
      <c r="W934" s="2004"/>
      <c r="X934" s="2004"/>
      <c r="Y934" s="2004"/>
      <c r="Z934" s="2004"/>
      <c r="AA934" s="2004"/>
      <c r="AB934" s="2004"/>
      <c r="AC934" s="2004"/>
      <c r="AD934" s="2004"/>
      <c r="AE934" s="2004"/>
      <c r="AF934" s="2004"/>
    </row>
    <row r="935" spans="1:32">
      <c r="A935" s="2005"/>
      <c r="B935" s="1447" t="s">
        <v>731</v>
      </c>
      <c r="C935" s="2004"/>
      <c r="D935" s="2025"/>
      <c r="E935" s="2002"/>
      <c r="F935" s="2041"/>
      <c r="G935" s="2005"/>
      <c r="H935" s="2011"/>
      <c r="I935" s="2005"/>
      <c r="J935" s="2005"/>
      <c r="K935" s="2010"/>
      <c r="L935" s="2005"/>
      <c r="M935" s="2011"/>
      <c r="N935" s="2004"/>
      <c r="O935" s="2005"/>
      <c r="P935" s="2004"/>
      <c r="Q935" s="2004"/>
      <c r="R935" s="2004"/>
      <c r="S935" s="2004"/>
      <c r="T935" s="2004"/>
      <c r="U935" s="2004"/>
      <c r="V935" s="2004"/>
      <c r="W935" s="2004"/>
      <c r="X935" s="2004"/>
      <c r="Y935" s="2004"/>
      <c r="Z935" s="2004"/>
      <c r="AA935" s="2004"/>
      <c r="AB935" s="2004"/>
      <c r="AC935" s="2004"/>
      <c r="AD935" s="2004"/>
      <c r="AE935" s="2004"/>
      <c r="AF935" s="2004"/>
    </row>
    <row r="936" spans="1:32">
      <c r="A936" s="2005"/>
      <c r="B936" s="2042"/>
      <c r="C936" s="2004"/>
      <c r="D936" s="2025"/>
      <c r="E936" s="2002"/>
      <c r="F936" s="2041"/>
      <c r="G936" s="2005"/>
      <c r="H936" s="2011"/>
      <c r="I936" s="2005"/>
      <c r="J936" s="2005"/>
      <c r="K936" s="2010"/>
      <c r="L936" s="2005"/>
      <c r="M936" s="2011"/>
      <c r="N936" s="2004"/>
      <c r="O936" s="2005"/>
      <c r="P936" s="2004"/>
      <c r="Q936" s="2004"/>
      <c r="R936" s="2004"/>
      <c r="S936" s="2004"/>
      <c r="T936" s="2004"/>
      <c r="U936" s="2004"/>
      <c r="V936" s="2004"/>
      <c r="W936" s="2004"/>
      <c r="X936" s="2004"/>
      <c r="Y936" s="2004"/>
      <c r="Z936" s="2004"/>
      <c r="AA936" s="2004"/>
      <c r="AB936" s="2004"/>
      <c r="AC936" s="2004"/>
      <c r="AD936" s="2004"/>
      <c r="AE936" s="2004"/>
      <c r="AF936" s="2004"/>
    </row>
    <row r="937" spans="1:32">
      <c r="A937" s="2005"/>
      <c r="B937" s="2042"/>
      <c r="C937" s="2004"/>
      <c r="D937" s="2025"/>
      <c r="E937" s="2007"/>
      <c r="F937" s="2041"/>
      <c r="G937" s="2005"/>
      <c r="H937" s="2011"/>
      <c r="I937" s="2005"/>
      <c r="J937" s="2005"/>
      <c r="K937" s="2010"/>
      <c r="L937" s="2005"/>
      <c r="M937" s="2011"/>
      <c r="N937" s="2004"/>
      <c r="O937" s="2005"/>
      <c r="P937" s="2004"/>
      <c r="Q937" s="2004"/>
      <c r="R937" s="2004"/>
      <c r="S937" s="2004"/>
      <c r="T937" s="2004"/>
      <c r="U937" s="2004"/>
      <c r="V937" s="2004"/>
      <c r="W937" s="2004"/>
      <c r="X937" s="2004"/>
      <c r="Y937" s="2004"/>
      <c r="Z937" s="2004"/>
      <c r="AA937" s="2004"/>
      <c r="AB937" s="2004"/>
      <c r="AC937" s="2004"/>
      <c r="AD937" s="2004"/>
      <c r="AE937" s="2004"/>
      <c r="AF937" s="2004"/>
    </row>
    <row r="938" spans="1:32" s="2392" customFormat="1">
      <c r="A938" s="2385"/>
      <c r="B938" s="2386"/>
      <c r="C938" s="2386"/>
      <c r="D938" s="2505"/>
      <c r="E938" s="2388"/>
      <c r="F938" s="2389"/>
      <c r="G938" s="2385"/>
      <c r="H938" s="2390"/>
      <c r="I938" s="2385"/>
      <c r="J938" s="2385"/>
      <c r="K938" s="2391"/>
      <c r="L938" s="2385"/>
      <c r="M938" s="2390"/>
      <c r="N938" s="2386"/>
      <c r="O938" s="2385"/>
      <c r="P938" s="2386"/>
      <c r="Q938" s="2386"/>
      <c r="R938" s="2386"/>
      <c r="S938" s="2386"/>
      <c r="T938" s="2386"/>
      <c r="U938" s="2386"/>
      <c r="V938" s="2386"/>
      <c r="W938" s="2386"/>
      <c r="X938" s="2386"/>
      <c r="Y938" s="2386"/>
      <c r="Z938" s="2386"/>
      <c r="AA938" s="2386"/>
      <c r="AB938" s="2386"/>
      <c r="AC938" s="2386"/>
      <c r="AD938" s="2386"/>
      <c r="AE938" s="2386"/>
      <c r="AF938" s="2386"/>
    </row>
    <row r="939" spans="1:32">
      <c r="A939" s="2400" t="s">
        <v>1153</v>
      </c>
      <c r="B939" s="2004"/>
      <c r="C939" s="2534" t="s">
        <v>12839</v>
      </c>
      <c r="D939" s="2025"/>
      <c r="E939" s="2007"/>
      <c r="F939" s="2041"/>
      <c r="G939" s="2005"/>
      <c r="H939" s="2011"/>
      <c r="I939" s="2005"/>
      <c r="J939" s="2005"/>
      <c r="K939" s="2010"/>
      <c r="L939" s="2005"/>
      <c r="M939" s="2011"/>
      <c r="N939" s="2004"/>
      <c r="O939" s="2005"/>
      <c r="P939" s="2004"/>
      <c r="Q939" s="2004"/>
      <c r="R939" s="2004"/>
      <c r="S939" s="2004"/>
      <c r="T939" s="2004"/>
      <c r="U939" s="2004"/>
      <c r="V939" s="2004"/>
      <c r="W939" s="2004"/>
      <c r="X939" s="2004"/>
      <c r="Y939" s="2004"/>
      <c r="Z939" s="2004"/>
      <c r="AA939" s="2004"/>
      <c r="AB939" s="2004"/>
      <c r="AC939" s="2004"/>
      <c r="AD939" s="2004"/>
      <c r="AE939" s="2004"/>
      <c r="AF939" s="2004"/>
    </row>
    <row r="940" spans="1:32">
      <c r="A940" s="2245">
        <v>5412017</v>
      </c>
      <c r="B940" s="2042" t="s">
        <v>12840</v>
      </c>
      <c r="C940" s="2043" t="s">
        <v>12841</v>
      </c>
      <c r="D940" s="2025">
        <v>3000</v>
      </c>
      <c r="E940" s="2002">
        <v>215000</v>
      </c>
      <c r="F940" s="2002">
        <v>128000</v>
      </c>
      <c r="G940" s="2005" t="s">
        <v>25</v>
      </c>
      <c r="H940" s="2011">
        <v>44168</v>
      </c>
      <c r="I940" s="2005" t="s">
        <v>448</v>
      </c>
      <c r="J940" s="2005"/>
      <c r="K940" s="2010"/>
      <c r="L940" s="2005" t="s">
        <v>107</v>
      </c>
      <c r="M940" s="2011">
        <v>44214</v>
      </c>
      <c r="N940" s="2544" t="s">
        <v>728</v>
      </c>
      <c r="O940" s="2005"/>
      <c r="P940" s="2004"/>
      <c r="Q940" s="2004"/>
      <c r="R940" s="2004"/>
      <c r="S940" s="2004"/>
      <c r="T940" s="2004"/>
      <c r="U940" s="2004"/>
      <c r="V940" s="2004"/>
      <c r="W940" s="2004"/>
      <c r="X940" s="2004"/>
      <c r="Y940" s="2004"/>
      <c r="Z940" s="2004"/>
      <c r="AA940" s="2004"/>
      <c r="AB940" s="2004"/>
      <c r="AC940" s="2004"/>
      <c r="AD940" s="2004"/>
      <c r="AE940" s="2004"/>
      <c r="AF940" s="2004"/>
    </row>
    <row r="941" spans="1:32">
      <c r="A941" s="2245">
        <v>5412037</v>
      </c>
      <c r="B941" s="2042" t="s">
        <v>9497</v>
      </c>
      <c r="C941" s="2043" t="s">
        <v>12842</v>
      </c>
      <c r="D941" s="2025">
        <v>2700</v>
      </c>
      <c r="E941" s="2002">
        <v>208000</v>
      </c>
      <c r="F941" s="2002">
        <v>118000</v>
      </c>
      <c r="G941" s="2005" t="s">
        <v>25</v>
      </c>
      <c r="H941" s="2011">
        <v>44170</v>
      </c>
      <c r="I941" s="2005" t="s">
        <v>317</v>
      </c>
      <c r="J941" s="2005"/>
      <c r="K941" s="2010"/>
      <c r="L941" s="2005" t="s">
        <v>107</v>
      </c>
      <c r="M941" s="2011">
        <v>44214</v>
      </c>
      <c r="N941" s="2544" t="s">
        <v>728</v>
      </c>
      <c r="O941" s="2005"/>
      <c r="P941" s="2004"/>
      <c r="Q941" s="2004"/>
      <c r="R941" s="2004"/>
      <c r="S941" s="2004"/>
      <c r="T941" s="2004"/>
      <c r="U941" s="2004"/>
      <c r="V941" s="2004"/>
      <c r="W941" s="2004"/>
      <c r="X941" s="2004"/>
      <c r="Y941" s="2004"/>
      <c r="Z941" s="2004"/>
      <c r="AA941" s="2004"/>
      <c r="AB941" s="2004"/>
      <c r="AC941" s="2004"/>
      <c r="AD941" s="2004"/>
      <c r="AE941" s="2004"/>
      <c r="AF941" s="2004"/>
    </row>
    <row r="942" spans="1:32">
      <c r="A942" s="2245">
        <v>5412049</v>
      </c>
      <c r="B942" s="2042" t="s">
        <v>9772</v>
      </c>
      <c r="C942" s="2043" t="s">
        <v>12843</v>
      </c>
      <c r="D942" s="2025">
        <v>3250</v>
      </c>
      <c r="E942" s="2002">
        <v>274000</v>
      </c>
      <c r="F942" s="2002">
        <v>161000</v>
      </c>
      <c r="G942" s="2005" t="s">
        <v>25</v>
      </c>
      <c r="H942" s="2011">
        <v>44174</v>
      </c>
      <c r="I942" s="2005" t="s">
        <v>12844</v>
      </c>
      <c r="J942" s="2027" t="s">
        <v>449</v>
      </c>
      <c r="K942" s="2010"/>
      <c r="L942" s="2005" t="s">
        <v>107</v>
      </c>
      <c r="M942" s="2011">
        <v>44214</v>
      </c>
      <c r="N942" s="2544" t="s">
        <v>728</v>
      </c>
      <c r="O942" s="2005"/>
      <c r="P942" s="2079" t="s">
        <v>12748</v>
      </c>
      <c r="Q942" s="2004"/>
      <c r="R942" s="2004"/>
      <c r="S942" s="2004"/>
      <c r="T942" s="2004"/>
      <c r="U942" s="2004"/>
      <c r="V942" s="2004"/>
      <c r="W942" s="2004"/>
      <c r="X942" s="2004"/>
      <c r="Y942" s="2004"/>
      <c r="Z942" s="2004"/>
      <c r="AA942" s="2004"/>
      <c r="AB942" s="2004"/>
      <c r="AC942" s="2004"/>
      <c r="AD942" s="2004"/>
      <c r="AE942" s="2004"/>
      <c r="AF942" s="2004"/>
    </row>
    <row r="943" spans="1:32">
      <c r="A943" s="2245">
        <v>5412067</v>
      </c>
      <c r="B943" s="2042" t="s">
        <v>9772</v>
      </c>
      <c r="C943" s="2005" t="s">
        <v>12845</v>
      </c>
      <c r="D943" s="2025">
        <v>3300</v>
      </c>
      <c r="E943" s="2002">
        <v>279000</v>
      </c>
      <c r="F943" s="2002">
        <v>187000</v>
      </c>
      <c r="G943" s="2005" t="s">
        <v>25</v>
      </c>
      <c r="H943" s="2011">
        <v>44177</v>
      </c>
      <c r="I943" s="2005" t="s">
        <v>317</v>
      </c>
      <c r="J943" s="2005"/>
      <c r="K943" s="2010"/>
      <c r="L943" s="2005" t="s">
        <v>107</v>
      </c>
      <c r="M943" s="2011">
        <v>44214</v>
      </c>
      <c r="N943" s="2544" t="s">
        <v>728</v>
      </c>
      <c r="O943" s="2005"/>
      <c r="P943" s="2004"/>
      <c r="Q943" s="2004"/>
      <c r="R943" s="2004"/>
      <c r="S943" s="2004"/>
      <c r="T943" s="2004"/>
      <c r="U943" s="2004"/>
      <c r="V943" s="2004"/>
      <c r="W943" s="2004"/>
      <c r="X943" s="2004"/>
      <c r="Y943" s="2004"/>
      <c r="Z943" s="2004"/>
      <c r="AA943" s="2004"/>
      <c r="AB943" s="2004"/>
      <c r="AC943" s="2004"/>
      <c r="AD943" s="2004"/>
      <c r="AE943" s="2004"/>
      <c r="AF943" s="2004"/>
    </row>
    <row r="944" spans="1:32">
      <c r="A944" s="2043"/>
      <c r="B944" s="2042"/>
      <c r="C944" s="2004"/>
      <c r="D944" s="2025"/>
      <c r="E944" s="2007"/>
      <c r="F944" s="2041"/>
      <c r="G944" s="2005"/>
      <c r="H944" s="2011"/>
      <c r="I944" s="2005"/>
      <c r="J944" s="2005"/>
      <c r="K944" s="2010"/>
      <c r="L944" s="2005"/>
      <c r="M944" s="2011"/>
      <c r="N944" s="2004"/>
      <c r="O944" s="2005"/>
      <c r="P944" s="2004"/>
      <c r="Q944" s="2004"/>
      <c r="R944" s="2004"/>
      <c r="S944" s="2004"/>
      <c r="T944" s="2004"/>
      <c r="U944" s="2004"/>
      <c r="V944" s="2004"/>
      <c r="W944" s="2004"/>
      <c r="X944" s="2004"/>
      <c r="Y944" s="2004"/>
      <c r="Z944" s="2004"/>
      <c r="AA944" s="2004"/>
      <c r="AB944" s="2004"/>
      <c r="AC944" s="2004"/>
      <c r="AD944" s="2004"/>
      <c r="AE944" s="2004"/>
      <c r="AF944" s="2004"/>
    </row>
    <row r="945" spans="1:32">
      <c r="A945" s="2005"/>
      <c r="B945" s="1447" t="s">
        <v>12846</v>
      </c>
      <c r="C945" s="2004"/>
      <c r="D945" s="2025"/>
      <c r="E945" s="2007"/>
      <c r="F945" s="2041"/>
      <c r="G945" s="2005"/>
      <c r="H945" s="2011"/>
      <c r="I945" s="2005"/>
      <c r="J945" s="2005"/>
      <c r="K945" s="2010"/>
      <c r="L945" s="2005"/>
      <c r="M945" s="2011"/>
      <c r="N945" s="2004"/>
      <c r="O945" s="2005"/>
      <c r="P945" s="2004"/>
      <c r="Q945" s="2004"/>
      <c r="R945" s="2004"/>
      <c r="S945" s="2004"/>
      <c r="T945" s="2004"/>
      <c r="U945" s="2004"/>
      <c r="V945" s="2004"/>
      <c r="W945" s="2004"/>
      <c r="X945" s="2004"/>
      <c r="Y945" s="2004"/>
      <c r="Z945" s="2004"/>
      <c r="AA945" s="2004"/>
      <c r="AB945" s="2004"/>
      <c r="AC945" s="2004"/>
      <c r="AD945" s="2004"/>
      <c r="AE945" s="2004"/>
      <c r="AF945" s="2004"/>
    </row>
    <row r="946" spans="1:32">
      <c r="A946" s="2005"/>
      <c r="B946" s="1447" t="s">
        <v>440</v>
      </c>
      <c r="C946" s="2004"/>
      <c r="D946" s="2025"/>
      <c r="E946" s="2007"/>
      <c r="F946" s="2041"/>
      <c r="G946" s="2005"/>
      <c r="H946" s="2011"/>
      <c r="I946" s="2005"/>
      <c r="J946" s="2005"/>
      <c r="K946" s="2010"/>
      <c r="L946" s="2005"/>
      <c r="M946" s="2011"/>
      <c r="N946" s="2004"/>
      <c r="O946" s="2005"/>
      <c r="P946" s="2004"/>
      <c r="Q946" s="2004"/>
      <c r="R946" s="2004"/>
      <c r="S946" s="2004"/>
      <c r="T946" s="2004"/>
      <c r="U946" s="2004"/>
      <c r="V946" s="2004"/>
      <c r="W946" s="2004"/>
      <c r="X946" s="2004"/>
      <c r="Y946" s="2004"/>
      <c r="Z946" s="2004"/>
      <c r="AA946" s="2004"/>
      <c r="AB946" s="2004"/>
      <c r="AC946" s="2004"/>
      <c r="AD946" s="2004"/>
      <c r="AE946" s="2004"/>
      <c r="AF946" s="2004"/>
    </row>
    <row r="947" spans="1:32">
      <c r="A947" s="2005"/>
      <c r="B947" s="2042"/>
      <c r="C947" s="2004"/>
      <c r="D947" s="2025"/>
      <c r="E947" s="2007"/>
      <c r="F947" s="2041"/>
      <c r="G947" s="2005"/>
      <c r="H947" s="2011"/>
      <c r="I947" s="2005"/>
      <c r="J947" s="2005"/>
      <c r="K947" s="2010"/>
      <c r="L947" s="2005"/>
      <c r="M947" s="2011"/>
      <c r="N947" s="2004"/>
      <c r="O947" s="2005"/>
      <c r="P947" s="2004"/>
      <c r="Q947" s="2004"/>
      <c r="R947" s="2004"/>
      <c r="S947" s="2004"/>
      <c r="T947" s="2004"/>
      <c r="U947" s="2004"/>
      <c r="V947" s="2004"/>
      <c r="W947" s="2004"/>
      <c r="X947" s="2004"/>
      <c r="Y947" s="2004"/>
      <c r="Z947" s="2004"/>
      <c r="AA947" s="2004"/>
      <c r="AB947" s="2004"/>
      <c r="AC947" s="2004"/>
      <c r="AD947" s="2004"/>
      <c r="AE947" s="2004"/>
      <c r="AF947" s="2004"/>
    </row>
    <row r="948" spans="1:32">
      <c r="A948" s="2005"/>
      <c r="B948" s="2042"/>
      <c r="C948" s="2004"/>
      <c r="D948" s="2025"/>
      <c r="E948" s="2007"/>
      <c r="F948" s="2041"/>
      <c r="G948" s="2005"/>
      <c r="H948" s="2011"/>
      <c r="I948" s="2005"/>
      <c r="J948" s="2005"/>
      <c r="K948" s="2010"/>
      <c r="L948" s="2005"/>
      <c r="M948" s="2011"/>
      <c r="N948" s="2004"/>
      <c r="O948" s="2005"/>
      <c r="P948" s="2004"/>
      <c r="Q948" s="2004"/>
      <c r="R948" s="2004"/>
      <c r="S948" s="2004"/>
      <c r="T948" s="2004"/>
      <c r="U948" s="2004"/>
      <c r="V948" s="2004"/>
      <c r="W948" s="2004"/>
      <c r="X948" s="2004"/>
      <c r="Y948" s="2004"/>
      <c r="Z948" s="2004"/>
      <c r="AA948" s="2004"/>
      <c r="AB948" s="2004"/>
      <c r="AC948" s="2004"/>
      <c r="AD948" s="2004"/>
      <c r="AE948" s="2004"/>
      <c r="AF948" s="2004"/>
    </row>
    <row r="949" spans="1:32" s="2392" customFormat="1">
      <c r="A949" s="2385"/>
      <c r="B949" s="2386"/>
      <c r="C949" s="2386"/>
      <c r="D949" s="2505"/>
      <c r="E949" s="2388"/>
      <c r="F949" s="2389"/>
      <c r="G949" s="2385"/>
      <c r="H949" s="2390"/>
      <c r="I949" s="2385"/>
      <c r="J949" s="2385"/>
      <c r="K949" s="2391"/>
      <c r="L949" s="2385"/>
      <c r="M949" s="2390"/>
      <c r="N949" s="2386"/>
      <c r="O949" s="2385"/>
      <c r="P949" s="2386"/>
      <c r="Q949" s="2386"/>
      <c r="R949" s="2386"/>
      <c r="S949" s="2386"/>
      <c r="T949" s="2386"/>
      <c r="U949" s="2386"/>
      <c r="V949" s="2386"/>
      <c r="W949" s="2386"/>
      <c r="X949" s="2386"/>
      <c r="Y949" s="2386"/>
      <c r="Z949" s="2386"/>
      <c r="AA949" s="2386"/>
      <c r="AB949" s="2386"/>
      <c r="AC949" s="2386"/>
      <c r="AD949" s="2386"/>
      <c r="AE949" s="2386"/>
      <c r="AF949" s="2386"/>
    </row>
    <row r="950" spans="1:32" s="1595" customFormat="1">
      <c r="A950" s="2497" t="s">
        <v>12847</v>
      </c>
      <c r="B950" s="2074"/>
      <c r="C950" s="2534" t="s">
        <v>12837</v>
      </c>
      <c r="D950" s="2248"/>
      <c r="E950" s="2040"/>
      <c r="F950" s="2249"/>
      <c r="G950" s="2032"/>
      <c r="H950" s="2035"/>
      <c r="I950" s="2032"/>
      <c r="J950" s="2032"/>
      <c r="K950" s="2034"/>
      <c r="L950" s="2032"/>
      <c r="M950" s="2035"/>
      <c r="N950" s="2036"/>
      <c r="O950" s="2032"/>
      <c r="P950" s="2036"/>
      <c r="Q950" s="2036"/>
      <c r="R950" s="2036"/>
      <c r="S950" s="2036"/>
      <c r="T950" s="2036"/>
      <c r="U950" s="2036"/>
      <c r="V950" s="2036"/>
      <c r="W950" s="2036"/>
      <c r="X950" s="2036"/>
      <c r="Y950" s="2036"/>
      <c r="Z950" s="2036"/>
      <c r="AA950" s="2036"/>
      <c r="AB950" s="2036"/>
      <c r="AC950" s="2036"/>
      <c r="AD950" s="2036"/>
      <c r="AE950" s="2036"/>
      <c r="AF950" s="2036"/>
    </row>
    <row r="951" spans="1:32">
      <c r="A951" s="2245">
        <v>5411042</v>
      </c>
      <c r="B951" s="2042" t="s">
        <v>12848</v>
      </c>
      <c r="C951" s="2043" t="s">
        <v>12849</v>
      </c>
      <c r="D951" s="2025">
        <v>6150</v>
      </c>
      <c r="E951" s="2002">
        <v>566000</v>
      </c>
      <c r="F951" s="2002">
        <v>455000</v>
      </c>
      <c r="G951" s="2005" t="s">
        <v>110</v>
      </c>
      <c r="H951" s="2011">
        <v>44154</v>
      </c>
      <c r="I951" s="2005" t="s">
        <v>219</v>
      </c>
      <c r="J951" s="2005"/>
      <c r="K951" s="2010"/>
      <c r="L951" s="2005" t="s">
        <v>41</v>
      </c>
      <c r="M951" s="2011">
        <v>44242</v>
      </c>
      <c r="N951" s="2544" t="s">
        <v>728</v>
      </c>
      <c r="O951" s="2005"/>
      <c r="P951" s="2004"/>
      <c r="Q951" s="2004"/>
      <c r="R951" s="2004"/>
      <c r="S951" s="2004"/>
      <c r="T951" s="2004"/>
      <c r="U951" s="2004"/>
      <c r="V951" s="2004"/>
      <c r="W951" s="2004"/>
      <c r="X951" s="2004"/>
      <c r="Y951" s="2004"/>
      <c r="Z951" s="2004"/>
      <c r="AA951" s="2004"/>
      <c r="AB951" s="2004"/>
      <c r="AC951" s="2004"/>
      <c r="AD951" s="2004"/>
      <c r="AE951" s="2004"/>
      <c r="AF951" s="2004"/>
    </row>
    <row r="952" spans="1:32">
      <c r="A952" s="2245"/>
      <c r="B952" s="2042"/>
      <c r="C952" s="2043"/>
      <c r="D952" s="2025"/>
      <c r="E952" s="2002"/>
      <c r="F952" s="2002"/>
      <c r="G952" s="2005"/>
      <c r="H952" s="2011"/>
      <c r="I952" s="2005"/>
      <c r="J952" s="2005"/>
      <c r="K952" s="2010"/>
      <c r="L952" s="2005"/>
      <c r="M952" s="2011"/>
      <c r="N952" s="2004"/>
      <c r="O952" s="2005"/>
      <c r="P952" s="2004"/>
      <c r="Q952" s="2004"/>
      <c r="R952" s="2004"/>
      <c r="S952" s="2004"/>
      <c r="T952" s="2004"/>
      <c r="U952" s="2004"/>
      <c r="V952" s="2004"/>
      <c r="W952" s="2004"/>
      <c r="X952" s="2004"/>
      <c r="Y952" s="2004"/>
      <c r="Z952" s="2004"/>
      <c r="AA952" s="2004"/>
      <c r="AB952" s="2004"/>
      <c r="AC952" s="2004"/>
      <c r="AD952" s="2004"/>
      <c r="AE952" s="2004"/>
      <c r="AF952" s="2004"/>
    </row>
    <row r="953" spans="1:32">
      <c r="A953" s="2043"/>
      <c r="B953" s="2004"/>
      <c r="C953" s="2042"/>
      <c r="D953" s="2025"/>
      <c r="E953" s="2007"/>
      <c r="F953" s="2041"/>
      <c r="G953" s="2005"/>
      <c r="H953" s="2011"/>
      <c r="I953" s="2005"/>
      <c r="J953" s="2005"/>
      <c r="K953" s="2010"/>
      <c r="L953" s="2005"/>
      <c r="M953" s="2011"/>
      <c r="N953" s="2004"/>
      <c r="O953" s="2005"/>
      <c r="P953" s="2004"/>
      <c r="Q953" s="2004"/>
      <c r="R953" s="2004"/>
      <c r="S953" s="2004"/>
      <c r="T953" s="2004"/>
      <c r="U953" s="2004"/>
      <c r="V953" s="2004"/>
      <c r="W953" s="2004"/>
      <c r="X953" s="2004"/>
      <c r="Y953" s="2004"/>
      <c r="Z953" s="2004"/>
      <c r="AA953" s="2004"/>
      <c r="AB953" s="2004"/>
      <c r="AC953" s="2004"/>
      <c r="AD953" s="2004"/>
      <c r="AE953" s="2004"/>
      <c r="AF953" s="2004"/>
    </row>
    <row r="954" spans="1:32">
      <c r="A954" s="2527" t="s">
        <v>1146</v>
      </c>
      <c r="B954" s="2004"/>
      <c r="C954" s="1987" t="s">
        <v>12837</v>
      </c>
      <c r="D954" s="2025"/>
      <c r="E954" s="2007"/>
      <c r="F954" s="2041"/>
      <c r="G954" s="2005"/>
      <c r="H954" s="2011"/>
      <c r="I954" s="2005"/>
      <c r="J954" s="2005"/>
      <c r="K954" s="2010"/>
      <c r="L954" s="2005"/>
      <c r="M954" s="2011"/>
      <c r="N954" s="2004"/>
      <c r="O954" s="2005"/>
      <c r="P954" s="2004"/>
      <c r="Q954" s="2004"/>
      <c r="R954" s="2004"/>
      <c r="S954" s="2004"/>
      <c r="T954" s="2004"/>
      <c r="U954" s="2004"/>
      <c r="V954" s="2004"/>
      <c r="W954" s="2004"/>
      <c r="X954" s="2004"/>
      <c r="Y954" s="2004"/>
      <c r="Z954" s="2004"/>
      <c r="AA954" s="2004"/>
      <c r="AB954" s="2004"/>
      <c r="AC954" s="2004"/>
      <c r="AD954" s="2004"/>
      <c r="AE954" s="2004"/>
      <c r="AF954" s="2004"/>
    </row>
    <row r="955" spans="1:32">
      <c r="A955" s="2245">
        <v>5411027</v>
      </c>
      <c r="B955" s="2042" t="s">
        <v>9497</v>
      </c>
      <c r="C955" s="2043" t="s">
        <v>12850</v>
      </c>
      <c r="D955" s="2025">
        <v>2700</v>
      </c>
      <c r="E955" s="2002">
        <v>218000</v>
      </c>
      <c r="F955" s="2002">
        <v>112000</v>
      </c>
      <c r="G955" s="2005" t="s">
        <v>64</v>
      </c>
      <c r="H955" s="2011">
        <v>44149</v>
      </c>
      <c r="I955" s="2005" t="s">
        <v>850</v>
      </c>
      <c r="J955" s="2005"/>
      <c r="K955" s="2010"/>
      <c r="L955" s="2005" t="s">
        <v>67</v>
      </c>
      <c r="M955" s="2011">
        <v>44239</v>
      </c>
      <c r="N955" s="2544" t="s">
        <v>728</v>
      </c>
      <c r="O955" s="2005"/>
      <c r="P955" s="2004"/>
      <c r="Q955" s="2004"/>
      <c r="R955" s="2004"/>
      <c r="S955" s="2004"/>
      <c r="T955" s="2004"/>
      <c r="U955" s="2004"/>
      <c r="V955" s="2004"/>
      <c r="W955" s="2004"/>
      <c r="X955" s="2004"/>
      <c r="Y955" s="2004"/>
      <c r="Z955" s="2004"/>
      <c r="AA955" s="2004"/>
      <c r="AB955" s="2004"/>
      <c r="AC955" s="2004"/>
      <c r="AD955" s="2004"/>
      <c r="AE955" s="2004"/>
      <c r="AF955" s="2004"/>
    </row>
    <row r="956" spans="1:32">
      <c r="A956" s="2043"/>
      <c r="B956" s="2042"/>
      <c r="C956" s="2004"/>
      <c r="D956" s="2025"/>
      <c r="E956" s="2007"/>
      <c r="F956" s="2041"/>
      <c r="G956" s="2005"/>
      <c r="H956" s="2011"/>
      <c r="I956" s="2005"/>
      <c r="J956" s="2005"/>
      <c r="K956" s="2010"/>
      <c r="L956" s="2005"/>
      <c r="M956" s="2011"/>
      <c r="N956" s="2004"/>
      <c r="O956" s="2005"/>
      <c r="P956" s="2004"/>
      <c r="Q956" s="2004"/>
      <c r="R956" s="2004"/>
      <c r="S956" s="2004"/>
      <c r="T956" s="2004"/>
      <c r="U956" s="2004"/>
      <c r="V956" s="2004"/>
      <c r="W956" s="2004"/>
      <c r="X956" s="2004"/>
      <c r="Y956" s="2004"/>
      <c r="Z956" s="2004"/>
      <c r="AA956" s="2004"/>
      <c r="AB956" s="2004"/>
      <c r="AC956" s="2004"/>
      <c r="AD956" s="2004"/>
      <c r="AE956" s="2004"/>
      <c r="AF956" s="2004"/>
    </row>
    <row r="957" spans="1:32">
      <c r="A957" s="2497" t="s">
        <v>12847</v>
      </c>
      <c r="B957" s="2042"/>
      <c r="C957" s="2534" t="s">
        <v>12839</v>
      </c>
      <c r="D957" s="2025"/>
      <c r="E957" s="2007"/>
      <c r="F957" s="2041"/>
      <c r="G957" s="2005"/>
      <c r="H957" s="2011"/>
      <c r="I957" s="2005"/>
      <c r="J957" s="2005"/>
      <c r="K957" s="2010"/>
      <c r="L957" s="2005"/>
      <c r="M957" s="2011"/>
      <c r="N957" s="2004"/>
      <c r="O957" s="2005"/>
      <c r="P957" s="2004"/>
      <c r="Q957" s="2004"/>
      <c r="R957" s="2004"/>
      <c r="S957" s="2004"/>
      <c r="T957" s="2004"/>
      <c r="U957" s="2004"/>
      <c r="V957" s="2004"/>
      <c r="W957" s="2004"/>
      <c r="X957" s="2004"/>
      <c r="Y957" s="2004"/>
      <c r="Z957" s="2004"/>
      <c r="AA957" s="2004"/>
      <c r="AB957" s="2004"/>
      <c r="AC957" s="2004"/>
      <c r="AD957" s="2004"/>
      <c r="AE957" s="2004"/>
      <c r="AF957" s="2004"/>
    </row>
    <row r="958" spans="1:32">
      <c r="A958" s="2245">
        <v>5412082</v>
      </c>
      <c r="B958" s="2042" t="s">
        <v>12851</v>
      </c>
      <c r="C958" s="2005" t="s">
        <v>12852</v>
      </c>
      <c r="D958" s="2025">
        <v>4450</v>
      </c>
      <c r="E958" s="2002">
        <v>395000</v>
      </c>
      <c r="F958" s="2002">
        <v>290000</v>
      </c>
      <c r="G958" s="2005" t="s">
        <v>25</v>
      </c>
      <c r="H958" s="2011">
        <v>44183</v>
      </c>
      <c r="I958" s="2005" t="s">
        <v>1369</v>
      </c>
      <c r="J958" s="2005"/>
      <c r="K958" s="2010"/>
      <c r="L958" s="2005" t="s">
        <v>107</v>
      </c>
      <c r="M958" s="2011">
        <v>44242</v>
      </c>
      <c r="N958" s="2544" t="s">
        <v>728</v>
      </c>
      <c r="O958" s="2005"/>
      <c r="P958" s="2004"/>
      <c r="Q958" s="2004"/>
      <c r="R958" s="2004"/>
      <c r="S958" s="2004"/>
      <c r="T958" s="2004"/>
      <c r="U958" s="2004"/>
      <c r="V958" s="2004"/>
      <c r="W958" s="2004"/>
      <c r="X958" s="2004"/>
      <c r="Y958" s="2004"/>
      <c r="Z958" s="2004"/>
      <c r="AA958" s="2004"/>
      <c r="AB958" s="2004"/>
      <c r="AC958" s="2004"/>
      <c r="AD958" s="2004"/>
      <c r="AE958" s="2004"/>
      <c r="AF958" s="2004"/>
    </row>
    <row r="959" spans="1:32">
      <c r="A959" s="2043"/>
      <c r="B959" s="2042"/>
      <c r="C959" s="2004"/>
      <c r="D959" s="2025"/>
      <c r="E959" s="2007"/>
      <c r="F959" s="2041"/>
      <c r="G959" s="2005"/>
      <c r="H959" s="2011"/>
      <c r="I959" s="2005"/>
      <c r="J959" s="2005"/>
      <c r="K959" s="2010"/>
      <c r="L959" s="2005"/>
      <c r="M959" s="2011"/>
      <c r="N959" s="2004"/>
      <c r="O959" s="2005"/>
      <c r="P959" s="2004"/>
      <c r="Q959" s="2004"/>
      <c r="R959" s="2004"/>
      <c r="S959" s="2004"/>
      <c r="T959" s="2004"/>
      <c r="U959" s="2004"/>
      <c r="V959" s="2004"/>
      <c r="W959" s="2004"/>
      <c r="X959" s="2004"/>
      <c r="Y959" s="2004"/>
      <c r="Z959" s="2004"/>
      <c r="AA959" s="2004"/>
      <c r="AB959" s="2004"/>
      <c r="AC959" s="2004"/>
      <c r="AD959" s="2004"/>
      <c r="AE959" s="2004"/>
      <c r="AF959" s="2004"/>
    </row>
    <row r="960" spans="1:32">
      <c r="A960" s="2497" t="s">
        <v>12853</v>
      </c>
      <c r="B960" s="2042"/>
      <c r="C960" s="2004"/>
      <c r="D960" s="2025"/>
      <c r="E960" s="2007"/>
      <c r="F960" s="2041"/>
      <c r="G960" s="2005"/>
      <c r="H960" s="2011"/>
      <c r="I960" s="2005"/>
      <c r="J960" s="2005"/>
      <c r="K960" s="2010"/>
      <c r="L960" s="2005"/>
      <c r="M960" s="2011"/>
      <c r="N960" s="2004"/>
      <c r="O960" s="2005"/>
      <c r="P960" s="2004"/>
      <c r="Q960" s="2004"/>
      <c r="R960" s="2004"/>
      <c r="S960" s="2004"/>
      <c r="T960" s="2004"/>
      <c r="U960" s="2004"/>
      <c r="V960" s="2004"/>
      <c r="W960" s="2004"/>
      <c r="X960" s="2004"/>
      <c r="Y960" s="2004"/>
      <c r="Z960" s="2004"/>
      <c r="AA960" s="2004"/>
      <c r="AB960" s="2004"/>
      <c r="AC960" s="2004"/>
      <c r="AD960" s="2004"/>
      <c r="AE960" s="2004"/>
      <c r="AF960" s="2004"/>
    </row>
    <row r="961" spans="1:32">
      <c r="A961" s="2245">
        <v>5412110</v>
      </c>
      <c r="B961" s="2042" t="s">
        <v>12176</v>
      </c>
      <c r="C961" s="2005" t="s">
        <v>12854</v>
      </c>
      <c r="D961" s="2025">
        <v>5600</v>
      </c>
      <c r="E961" s="2002">
        <v>491000</v>
      </c>
      <c r="F961" s="2002">
        <v>399000</v>
      </c>
      <c r="G961" s="2005" t="s">
        <v>369</v>
      </c>
      <c r="H961" s="2011">
        <v>44190</v>
      </c>
      <c r="I961" s="2005" t="s">
        <v>1358</v>
      </c>
      <c r="J961" s="2005"/>
      <c r="K961" s="2010"/>
      <c r="L961" s="2005" t="s">
        <v>41</v>
      </c>
      <c r="M961" s="2011">
        <v>44242</v>
      </c>
      <c r="N961" s="2544" t="s">
        <v>728</v>
      </c>
      <c r="O961" s="2005"/>
      <c r="P961" s="2004"/>
      <c r="Q961" s="2004"/>
      <c r="R961" s="2004"/>
      <c r="S961" s="2004"/>
      <c r="T961" s="2004"/>
      <c r="U961" s="2004"/>
      <c r="V961" s="2004"/>
      <c r="W961" s="2004"/>
      <c r="X961" s="2004"/>
      <c r="Y961" s="2004"/>
      <c r="Z961" s="2004"/>
      <c r="AA961" s="2004"/>
      <c r="AB961" s="2004"/>
      <c r="AC961" s="2004"/>
      <c r="AD961" s="2004"/>
      <c r="AE961" s="2004"/>
      <c r="AF961" s="2004"/>
    </row>
    <row r="962" spans="1:32">
      <c r="A962" s="2043"/>
      <c r="B962" s="2042"/>
      <c r="C962" s="2004"/>
      <c r="D962" s="2025"/>
      <c r="E962" s="2007"/>
      <c r="F962" s="2041"/>
      <c r="G962" s="2005"/>
      <c r="H962" s="2011"/>
      <c r="I962" s="2005"/>
      <c r="J962" s="2005"/>
      <c r="K962" s="2010"/>
      <c r="L962" s="2005"/>
      <c r="M962" s="2011"/>
      <c r="N962" s="2004"/>
      <c r="O962" s="2005"/>
      <c r="P962" s="2004"/>
      <c r="Q962" s="2004"/>
      <c r="R962" s="2004"/>
      <c r="S962" s="2004"/>
      <c r="T962" s="2004"/>
      <c r="U962" s="2004"/>
      <c r="V962" s="2004"/>
      <c r="W962" s="2004"/>
      <c r="X962" s="2004"/>
      <c r="Y962" s="2004"/>
      <c r="Z962" s="2004"/>
      <c r="AA962" s="2004"/>
      <c r="AB962" s="2004"/>
      <c r="AC962" s="2004"/>
      <c r="AD962" s="2004"/>
      <c r="AE962" s="2004"/>
      <c r="AF962" s="2004"/>
    </row>
    <row r="963" spans="1:32">
      <c r="A963" s="2043"/>
      <c r="B963" s="1447" t="s">
        <v>12855</v>
      </c>
      <c r="C963" s="2004"/>
      <c r="D963" s="2025"/>
      <c r="E963" s="2007"/>
      <c r="F963" s="2041"/>
      <c r="G963" s="2005"/>
      <c r="H963" s="2011"/>
      <c r="I963" s="2005"/>
      <c r="J963" s="2005"/>
      <c r="K963" s="2010"/>
      <c r="L963" s="2005"/>
      <c r="M963" s="2011"/>
      <c r="N963" s="2004"/>
      <c r="O963" s="2005"/>
      <c r="P963" s="2004"/>
      <c r="Q963" s="2004"/>
      <c r="R963" s="2004"/>
      <c r="S963" s="2004"/>
      <c r="T963" s="2004"/>
      <c r="U963" s="2004"/>
      <c r="V963" s="2004"/>
      <c r="W963" s="2004"/>
      <c r="X963" s="2004"/>
      <c r="Y963" s="2004"/>
      <c r="Z963" s="2004"/>
      <c r="AA963" s="2004"/>
      <c r="AB963" s="2004"/>
      <c r="AC963" s="2004"/>
      <c r="AD963" s="2004"/>
      <c r="AE963" s="2004"/>
      <c r="AF963" s="2004"/>
    </row>
    <row r="964" spans="1:32">
      <c r="A964" s="2043"/>
      <c r="B964" s="1447" t="s">
        <v>440</v>
      </c>
      <c r="C964" s="2004"/>
      <c r="D964" s="2025"/>
      <c r="E964" s="2007"/>
      <c r="F964" s="2041"/>
      <c r="G964" s="2005"/>
      <c r="H964" s="2011"/>
      <c r="I964" s="2005"/>
      <c r="J964" s="2005"/>
      <c r="K964" s="2010"/>
      <c r="L964" s="2005"/>
      <c r="M964" s="2011"/>
      <c r="N964" s="2004"/>
      <c r="O964" s="2005"/>
      <c r="P964" s="2004"/>
      <c r="Q964" s="2004"/>
      <c r="R964" s="2004"/>
      <c r="S964" s="2004"/>
      <c r="T964" s="2004"/>
      <c r="U964" s="2004"/>
      <c r="V964" s="2004"/>
      <c r="W964" s="2004"/>
      <c r="X964" s="2004"/>
      <c r="Y964" s="2004"/>
      <c r="Z964" s="2004"/>
      <c r="AA964" s="2004"/>
      <c r="AB964" s="2004"/>
      <c r="AC964" s="2004"/>
      <c r="AD964" s="2004"/>
      <c r="AE964" s="2004"/>
      <c r="AF964" s="2004"/>
    </row>
    <row r="965" spans="1:32">
      <c r="A965" s="2005"/>
      <c r="B965" s="2042"/>
      <c r="C965" s="2004"/>
      <c r="D965" s="2025"/>
      <c r="E965" s="2007"/>
      <c r="F965" s="2041"/>
      <c r="G965" s="2005"/>
      <c r="H965" s="2011"/>
      <c r="I965" s="2005"/>
      <c r="J965" s="2005"/>
      <c r="K965" s="2010"/>
      <c r="L965" s="2005"/>
      <c r="M965" s="2011"/>
      <c r="N965" s="2004"/>
      <c r="O965" s="2005"/>
      <c r="P965" s="2004"/>
      <c r="Q965" s="2004"/>
      <c r="R965" s="2004"/>
      <c r="S965" s="2004"/>
      <c r="T965" s="2004"/>
      <c r="U965" s="2004"/>
      <c r="V965" s="2004"/>
      <c r="W965" s="2004"/>
      <c r="X965" s="2004"/>
      <c r="Y965" s="2004"/>
      <c r="Z965" s="2004"/>
      <c r="AA965" s="2004"/>
      <c r="AB965" s="2004"/>
      <c r="AC965" s="2004"/>
      <c r="AD965" s="2004"/>
      <c r="AE965" s="2004"/>
      <c r="AF965" s="2004"/>
    </row>
    <row r="966" spans="1:32">
      <c r="A966" s="2005"/>
      <c r="B966" s="2042"/>
      <c r="C966" s="2004"/>
      <c r="D966" s="2025"/>
      <c r="E966" s="2007"/>
      <c r="F966" s="2041"/>
      <c r="G966" s="2005"/>
      <c r="H966" s="2011"/>
      <c r="I966" s="2005"/>
      <c r="J966" s="2005"/>
      <c r="K966" s="2010"/>
      <c r="L966" s="2005"/>
      <c r="M966" s="2011"/>
      <c r="N966" s="2004"/>
      <c r="O966" s="2005"/>
      <c r="P966" s="2004"/>
      <c r="Q966" s="2004"/>
      <c r="R966" s="2004"/>
      <c r="S966" s="2004"/>
      <c r="T966" s="2004"/>
      <c r="U966" s="2004"/>
      <c r="V966" s="2004"/>
      <c r="W966" s="2004"/>
      <c r="X966" s="2004"/>
      <c r="Y966" s="2004"/>
      <c r="Z966" s="2004"/>
      <c r="AA966" s="2004"/>
      <c r="AB966" s="2004"/>
      <c r="AC966" s="2004"/>
      <c r="AD966" s="2004"/>
      <c r="AE966" s="2004"/>
      <c r="AF966" s="2004"/>
    </row>
    <row r="967" spans="1:32" s="2392" customFormat="1">
      <c r="A967" s="2385"/>
      <c r="B967" s="2659"/>
      <c r="C967" s="2386"/>
      <c r="D967" s="2505"/>
      <c r="E967" s="2388"/>
      <c r="F967" s="2389"/>
      <c r="G967" s="2385"/>
      <c r="H967" s="2390"/>
      <c r="I967" s="2385"/>
      <c r="J967" s="2385"/>
      <c r="K967" s="2391"/>
      <c r="L967" s="2385"/>
      <c r="M967" s="2390"/>
      <c r="N967" s="2386"/>
      <c r="O967" s="2385"/>
      <c r="P967" s="2386"/>
      <c r="Q967" s="2386"/>
      <c r="R967" s="2386"/>
      <c r="S967" s="2386"/>
      <c r="T967" s="2386"/>
      <c r="U967" s="2386"/>
      <c r="V967" s="2386"/>
      <c r="W967" s="2386"/>
      <c r="X967" s="2386"/>
      <c r="Y967" s="2386"/>
      <c r="Z967" s="2386"/>
      <c r="AA967" s="2386"/>
      <c r="AB967" s="2386"/>
      <c r="AC967" s="2386"/>
      <c r="AD967" s="2386"/>
      <c r="AE967" s="2386"/>
      <c r="AF967" s="2386"/>
    </row>
    <row r="968" spans="1:32">
      <c r="A968" s="1723" t="s">
        <v>855</v>
      </c>
      <c r="B968" s="2042"/>
      <c r="C968" s="2534" t="s">
        <v>12839</v>
      </c>
      <c r="D968" s="2025"/>
      <c r="E968" s="2007"/>
      <c r="F968" s="2041"/>
      <c r="G968" s="2005"/>
      <c r="H968" s="2011"/>
      <c r="I968" s="2005"/>
      <c r="J968" s="2005"/>
      <c r="K968" s="2010"/>
      <c r="L968" s="2005"/>
      <c r="M968" s="2011"/>
      <c r="N968" s="2004"/>
      <c r="O968" s="2005"/>
      <c r="P968" s="2004"/>
      <c r="Q968" s="2004"/>
      <c r="R968" s="2004"/>
      <c r="S968" s="2004"/>
      <c r="T968" s="2004"/>
      <c r="U968" s="2004"/>
      <c r="V968" s="2004"/>
      <c r="W968" s="2004"/>
      <c r="X968" s="2004"/>
      <c r="Y968" s="2004"/>
      <c r="Z968" s="2004"/>
      <c r="AA968" s="2004"/>
      <c r="AB968" s="2004"/>
      <c r="AC968" s="2004"/>
      <c r="AD968" s="2004"/>
      <c r="AE968" s="2004"/>
      <c r="AF968" s="2004"/>
    </row>
    <row r="969" spans="1:32">
      <c r="A969" s="2245">
        <v>5412003</v>
      </c>
      <c r="B969" s="2042" t="s">
        <v>9497</v>
      </c>
      <c r="C969" s="2043" t="s">
        <v>12856</v>
      </c>
      <c r="D969" s="2708">
        <v>2500</v>
      </c>
      <c r="E969" s="2002">
        <v>188000</v>
      </c>
      <c r="F969" s="2002">
        <v>100000</v>
      </c>
      <c r="G969" s="2005" t="s">
        <v>64</v>
      </c>
      <c r="H969" s="2011">
        <v>44166</v>
      </c>
      <c r="I969" s="2005" t="s">
        <v>27</v>
      </c>
      <c r="J969" s="2098" t="s">
        <v>12857</v>
      </c>
      <c r="K969" s="2010"/>
      <c r="L969" s="2005" t="s">
        <v>67</v>
      </c>
      <c r="M969" s="2011">
        <v>44267</v>
      </c>
      <c r="N969" s="2544" t="s">
        <v>728</v>
      </c>
      <c r="O969" s="2043"/>
      <c r="P969" s="2004"/>
      <c r="Q969" s="2004"/>
      <c r="R969" s="2004"/>
      <c r="S969" s="2004"/>
      <c r="T969" s="2004"/>
      <c r="U969" s="2004"/>
      <c r="V969" s="2004"/>
      <c r="W969" s="2004"/>
      <c r="X969" s="2004"/>
      <c r="Y969" s="2004"/>
      <c r="Z969" s="2004"/>
      <c r="AA969" s="2004"/>
      <c r="AB969" s="2004"/>
      <c r="AC969" s="2004"/>
      <c r="AD969" s="2004"/>
      <c r="AE969" s="2004"/>
      <c r="AF969" s="2004"/>
    </row>
    <row r="970" spans="1:32">
      <c r="A970" s="2245"/>
      <c r="B970" s="2042"/>
      <c r="C970" s="2043"/>
      <c r="D970" s="2025"/>
      <c r="E970" s="2002"/>
      <c r="F970" s="2002"/>
      <c r="G970" s="2005"/>
      <c r="H970" s="2011"/>
      <c r="I970" s="2005"/>
      <c r="J970" s="2005"/>
      <c r="K970" s="2010"/>
      <c r="L970" s="2005"/>
      <c r="M970" s="2005"/>
      <c r="N970" s="2004"/>
      <c r="O970" s="2043"/>
      <c r="P970" s="2004"/>
      <c r="Q970" s="2004"/>
      <c r="R970" s="2004"/>
      <c r="S970" s="2004"/>
      <c r="T970" s="2004"/>
      <c r="U970" s="2004"/>
      <c r="V970" s="2004"/>
      <c r="W970" s="2004"/>
      <c r="X970" s="2004"/>
      <c r="Y970" s="2004"/>
      <c r="Z970" s="2004"/>
      <c r="AA970" s="2004"/>
      <c r="AB970" s="2004"/>
      <c r="AC970" s="2004"/>
      <c r="AD970" s="2004"/>
      <c r="AE970" s="2004"/>
      <c r="AF970" s="2004"/>
    </row>
    <row r="971" spans="1:32">
      <c r="A971" s="2245">
        <v>5412040</v>
      </c>
      <c r="B971" s="2042" t="s">
        <v>12848</v>
      </c>
      <c r="C971" s="2043" t="s">
        <v>12858</v>
      </c>
      <c r="D971" s="2708">
        <v>5600</v>
      </c>
      <c r="E971" s="2002">
        <v>499000</v>
      </c>
      <c r="F971" s="2002">
        <v>396000</v>
      </c>
      <c r="G971" s="2005" t="s">
        <v>25</v>
      </c>
      <c r="H971" s="2011">
        <v>44169</v>
      </c>
      <c r="I971" s="2005" t="s">
        <v>392</v>
      </c>
      <c r="J971" s="2005"/>
      <c r="K971" s="2010"/>
      <c r="L971" s="2005" t="s">
        <v>67</v>
      </c>
      <c r="M971" s="2011">
        <v>44267</v>
      </c>
      <c r="N971" s="2544" t="s">
        <v>728</v>
      </c>
      <c r="O971" s="2043"/>
      <c r="P971" s="2004"/>
      <c r="Q971" s="2004"/>
      <c r="R971" s="2004"/>
      <c r="S971" s="2004"/>
      <c r="T971" s="2004"/>
      <c r="U971" s="2004"/>
      <c r="V971" s="2004"/>
      <c r="W971" s="2004"/>
      <c r="X971" s="2004"/>
      <c r="Y971" s="2004"/>
      <c r="Z971" s="2004"/>
      <c r="AA971" s="2004"/>
      <c r="AB971" s="2004"/>
      <c r="AC971" s="2004"/>
      <c r="AD971" s="2004"/>
      <c r="AE971" s="2004"/>
      <c r="AF971" s="2004"/>
    </row>
    <row r="972" spans="1:32">
      <c r="A972" s="2043"/>
      <c r="B972" s="2042"/>
      <c r="C972" s="2004"/>
      <c r="D972" s="2025"/>
      <c r="E972" s="2007"/>
      <c r="F972" s="2041"/>
      <c r="G972" s="2005"/>
      <c r="H972" s="2011"/>
      <c r="I972" s="2005"/>
      <c r="J972" s="2005"/>
      <c r="K972" s="2010"/>
      <c r="L972" s="2005"/>
      <c r="M972" s="2005"/>
      <c r="N972" s="2004"/>
      <c r="O972" s="2005"/>
      <c r="P972" s="2004"/>
      <c r="Q972" s="2004"/>
      <c r="R972" s="2004"/>
      <c r="S972" s="2004"/>
      <c r="T972" s="2004"/>
      <c r="U972" s="2004"/>
      <c r="V972" s="2004"/>
      <c r="W972" s="2004"/>
      <c r="X972" s="2004"/>
      <c r="Y972" s="2004"/>
      <c r="Z972" s="2004"/>
      <c r="AA972" s="2004"/>
      <c r="AB972" s="2004"/>
      <c r="AC972" s="2004"/>
      <c r="AD972" s="2004"/>
      <c r="AE972" s="2004"/>
      <c r="AF972" s="2004"/>
    </row>
    <row r="973" spans="1:32">
      <c r="A973" s="2497" t="s">
        <v>12859</v>
      </c>
      <c r="B973" s="2042"/>
      <c r="C973" s="2534"/>
      <c r="D973" s="2025"/>
      <c r="E973" s="2007"/>
      <c r="F973" s="2041"/>
      <c r="G973" s="2005"/>
      <c r="H973" s="2011"/>
      <c r="I973" s="2005"/>
      <c r="J973" s="2005"/>
      <c r="K973" s="2010"/>
      <c r="L973" s="2005"/>
      <c r="M973" s="2005"/>
      <c r="N973" s="2004"/>
      <c r="O973" s="2005"/>
      <c r="P973" s="2004"/>
      <c r="Q973" s="2004"/>
      <c r="R973" s="2004"/>
      <c r="S973" s="2004"/>
      <c r="T973" s="2004"/>
      <c r="U973" s="2004"/>
      <c r="V973" s="2004"/>
      <c r="W973" s="2004"/>
      <c r="X973" s="2004"/>
      <c r="Y973" s="2004"/>
      <c r="Z973" s="2004"/>
      <c r="AA973" s="2004"/>
      <c r="AB973" s="2004"/>
      <c r="AC973" s="2004"/>
      <c r="AD973" s="2004"/>
      <c r="AE973" s="2004"/>
      <c r="AF973" s="2004"/>
    </row>
    <row r="974" spans="1:32">
      <c r="A974" s="2245">
        <v>5412112</v>
      </c>
      <c r="B974" s="2042" t="s">
        <v>12860</v>
      </c>
      <c r="C974" s="2005" t="s">
        <v>12861</v>
      </c>
      <c r="D974" s="2708">
        <v>2900</v>
      </c>
      <c r="E974" s="2002">
        <v>204000</v>
      </c>
      <c r="F974" s="2002">
        <v>112000</v>
      </c>
      <c r="G974" s="2005" t="s">
        <v>354</v>
      </c>
      <c r="H974" s="2011">
        <v>44191</v>
      </c>
      <c r="I974" s="2005" t="s">
        <v>317</v>
      </c>
      <c r="J974" s="2005"/>
      <c r="K974" s="2010"/>
      <c r="L974" s="2005" t="s">
        <v>41</v>
      </c>
      <c r="M974" s="2011">
        <v>44270</v>
      </c>
      <c r="N974" s="2544" t="s">
        <v>728</v>
      </c>
      <c r="O974" s="2043"/>
      <c r="P974" s="2004"/>
      <c r="Q974" s="2004"/>
      <c r="R974" s="2004"/>
      <c r="S974" s="2004"/>
      <c r="T974" s="2004"/>
      <c r="U974" s="2004"/>
      <c r="V974" s="2004"/>
      <c r="W974" s="2004"/>
      <c r="X974" s="2004"/>
      <c r="Y974" s="2004"/>
      <c r="Z974" s="2004"/>
      <c r="AA974" s="2004"/>
      <c r="AB974" s="2004"/>
      <c r="AC974" s="2004"/>
      <c r="AD974" s="2004"/>
      <c r="AE974" s="2004"/>
      <c r="AF974" s="2004"/>
    </row>
    <row r="975" spans="1:32">
      <c r="A975" s="2245"/>
      <c r="B975" s="2042"/>
      <c r="C975" s="2005"/>
      <c r="D975" s="2025"/>
      <c r="E975" s="2002"/>
      <c r="F975" s="2002"/>
      <c r="G975" s="2005"/>
      <c r="H975" s="2011"/>
      <c r="I975" s="2005"/>
      <c r="J975" s="2005"/>
      <c r="K975" s="2010"/>
      <c r="L975" s="2005"/>
      <c r="M975" s="2005"/>
      <c r="N975" s="2004"/>
      <c r="O975" s="2043"/>
      <c r="P975" s="2004"/>
      <c r="Q975" s="2004"/>
      <c r="R975" s="2004"/>
      <c r="S975" s="2004"/>
      <c r="T975" s="2004"/>
      <c r="U975" s="2004"/>
      <c r="V975" s="2004"/>
      <c r="W975" s="2004"/>
      <c r="X975" s="2004"/>
      <c r="Y975" s="2004"/>
      <c r="Z975" s="2004"/>
      <c r="AA975" s="2004"/>
      <c r="AB975" s="2004"/>
      <c r="AC975" s="2004"/>
      <c r="AD975" s="2004"/>
      <c r="AE975" s="2004"/>
      <c r="AF975" s="2004"/>
    </row>
    <row r="976" spans="1:32">
      <c r="A976" s="2043"/>
      <c r="B976" s="2614" t="s">
        <v>1716</v>
      </c>
      <c r="C976" s="2004"/>
      <c r="D976" s="2025"/>
      <c r="E976" s="2007"/>
      <c r="F976" s="2041"/>
      <c r="G976" s="2005"/>
      <c r="H976" s="2011"/>
      <c r="I976" s="2005"/>
      <c r="J976" s="2005"/>
      <c r="K976" s="2010"/>
      <c r="L976" s="2005"/>
      <c r="M976" s="2005"/>
      <c r="N976" s="2004"/>
      <c r="O976" s="2005"/>
      <c r="P976" s="2004"/>
      <c r="Q976" s="2004"/>
      <c r="R976" s="2004"/>
      <c r="S976" s="2004"/>
      <c r="T976" s="2004"/>
      <c r="U976" s="2004"/>
      <c r="V976" s="2004"/>
      <c r="W976" s="2004"/>
      <c r="X976" s="2004"/>
      <c r="Y976" s="2004"/>
      <c r="Z976" s="2004"/>
      <c r="AA976" s="2004"/>
      <c r="AB976" s="2004"/>
      <c r="AC976" s="2004"/>
      <c r="AD976" s="2004"/>
      <c r="AE976" s="2004"/>
      <c r="AF976" s="2004"/>
    </row>
    <row r="977" spans="1:32">
      <c r="A977" s="2245" t="s">
        <v>1201</v>
      </c>
      <c r="B977" s="2042" t="s">
        <v>12862</v>
      </c>
      <c r="C977" s="2004"/>
      <c r="D977" s="2047">
        <v>115</v>
      </c>
      <c r="E977" s="2002">
        <v>34000</v>
      </c>
      <c r="F977" s="2041"/>
      <c r="G977" s="2005"/>
      <c r="H977" s="2011"/>
      <c r="I977" s="2005"/>
      <c r="J977" s="2005"/>
      <c r="K977" s="2010"/>
      <c r="L977" s="2005"/>
      <c r="M977" s="2005"/>
      <c r="N977" s="2004"/>
      <c r="O977" s="2005"/>
      <c r="P977" s="2004"/>
      <c r="Q977" s="2004"/>
      <c r="R977" s="2004"/>
      <c r="S977" s="2004"/>
      <c r="T977" s="2004"/>
      <c r="U977" s="2004"/>
      <c r="V977" s="2004"/>
      <c r="W977" s="2004"/>
      <c r="X977" s="2004"/>
      <c r="Y977" s="2004"/>
      <c r="Z977" s="2004"/>
      <c r="AA977" s="2004"/>
      <c r="AB977" s="2004"/>
      <c r="AC977" s="2004"/>
      <c r="AD977" s="2004"/>
      <c r="AE977" s="2004"/>
      <c r="AF977" s="2004"/>
    </row>
    <row r="978" spans="1:32">
      <c r="A978" s="2245" t="s">
        <v>1203</v>
      </c>
      <c r="B978" s="2042" t="s">
        <v>12863</v>
      </c>
      <c r="C978" s="2005" t="s">
        <v>418</v>
      </c>
      <c r="D978" s="2047">
        <v>130</v>
      </c>
      <c r="E978" s="2002">
        <v>43000</v>
      </c>
      <c r="F978" s="2041"/>
      <c r="G978" s="2005"/>
      <c r="H978" s="2011"/>
      <c r="I978" s="2005"/>
      <c r="J978" s="2005"/>
      <c r="K978" s="2010"/>
      <c r="L978" s="2005"/>
      <c r="M978" s="2005"/>
      <c r="N978" s="2004"/>
      <c r="O978" s="2005"/>
      <c r="P978" s="2004"/>
      <c r="Q978" s="2004"/>
      <c r="R978" s="2004"/>
      <c r="S978" s="2004"/>
      <c r="T978" s="2004"/>
      <c r="U978" s="2004"/>
      <c r="V978" s="2004"/>
      <c r="W978" s="2004"/>
      <c r="X978" s="2004"/>
      <c r="Y978" s="2004"/>
      <c r="Z978" s="2004"/>
      <c r="AA978" s="2004"/>
      <c r="AB978" s="2004"/>
      <c r="AC978" s="2004"/>
      <c r="AD978" s="2004"/>
      <c r="AE978" s="2004"/>
      <c r="AF978" s="2004"/>
    </row>
    <row r="979" spans="1:32">
      <c r="A979" s="2245" t="s">
        <v>1169</v>
      </c>
      <c r="B979" s="2042" t="s">
        <v>12864</v>
      </c>
      <c r="C979" s="2004"/>
      <c r="D979" s="2047">
        <v>90</v>
      </c>
      <c r="E979" s="2002">
        <v>12500</v>
      </c>
      <c r="F979" s="2041"/>
      <c r="G979" s="2005"/>
      <c r="H979" s="2011"/>
      <c r="I979" s="2005"/>
      <c r="J979" s="2005"/>
      <c r="K979" s="2010"/>
      <c r="L979" s="2005"/>
      <c r="M979" s="2005"/>
      <c r="N979" s="2004"/>
      <c r="O979" s="2005"/>
      <c r="P979" s="2004"/>
      <c r="Q979" s="2004"/>
      <c r="R979" s="2004"/>
      <c r="S979" s="2004"/>
      <c r="T979" s="2004"/>
      <c r="U979" s="2004"/>
      <c r="V979" s="2004"/>
      <c r="W979" s="2004"/>
      <c r="X979" s="2004"/>
      <c r="Y979" s="2004"/>
      <c r="Z979" s="2004"/>
      <c r="AA979" s="2004"/>
      <c r="AB979" s="2004"/>
      <c r="AC979" s="2004"/>
      <c r="AD979" s="2004"/>
      <c r="AE979" s="2004"/>
      <c r="AF979" s="2004"/>
    </row>
    <row r="980" spans="1:32">
      <c r="A980" s="2043"/>
      <c r="B980" s="2042"/>
      <c r="C980" s="2004"/>
      <c r="D980" s="2025"/>
      <c r="E980" s="2007"/>
      <c r="F980" s="2041"/>
      <c r="G980" s="2005"/>
      <c r="H980" s="2011"/>
      <c r="I980" s="2005"/>
      <c r="J980" s="2005"/>
      <c r="K980" s="2010"/>
      <c r="L980" s="2005"/>
      <c r="M980" s="2005"/>
      <c r="N980" s="2004"/>
      <c r="O980" s="2005"/>
      <c r="P980" s="2004"/>
      <c r="Q980" s="2004"/>
      <c r="R980" s="2004"/>
      <c r="S980" s="2004"/>
      <c r="T980" s="2004"/>
      <c r="U980" s="2004"/>
      <c r="V980" s="2004"/>
      <c r="W980" s="2004"/>
      <c r="X980" s="2004"/>
      <c r="Y980" s="2004"/>
      <c r="Z980" s="2004"/>
      <c r="AA980" s="2004"/>
      <c r="AB980" s="2004"/>
      <c r="AC980" s="2004"/>
      <c r="AD980" s="2004"/>
      <c r="AE980" s="2004"/>
      <c r="AF980" s="2004"/>
    </row>
    <row r="981" spans="1:32">
      <c r="A981" s="2497" t="s">
        <v>12865</v>
      </c>
      <c r="B981" s="2004"/>
      <c r="C981" s="104" t="s">
        <v>12866</v>
      </c>
      <c r="D981" s="2047"/>
      <c r="E981" s="2121"/>
      <c r="F981" s="2002"/>
      <c r="G981" s="2005"/>
      <c r="H981" s="2011"/>
      <c r="I981" s="2005"/>
      <c r="J981" s="2005"/>
      <c r="K981" s="2010"/>
      <c r="L981" s="2005"/>
      <c r="M981" s="2005"/>
      <c r="N981" s="2004"/>
      <c r="O981" s="2005"/>
      <c r="P981" s="2004"/>
      <c r="Q981" s="2004"/>
      <c r="R981" s="2004"/>
      <c r="S981" s="2004"/>
      <c r="T981" s="2004"/>
      <c r="U981" s="2004"/>
      <c r="V981" s="2004"/>
      <c r="W981" s="2004"/>
      <c r="X981" s="2004"/>
      <c r="Y981" s="2004"/>
      <c r="Z981" s="2004"/>
      <c r="AA981" s="2004"/>
      <c r="AB981" s="2004"/>
      <c r="AC981" s="2004"/>
      <c r="AD981" s="2004"/>
      <c r="AE981" s="2004"/>
      <c r="AF981" s="2004"/>
    </row>
    <row r="982" spans="1:32">
      <c r="A982" s="2245">
        <v>5502010</v>
      </c>
      <c r="B982" s="2042" t="s">
        <v>9772</v>
      </c>
      <c r="C982" s="2005" t="s">
        <v>12867</v>
      </c>
      <c r="D982" s="2047">
        <v>3400</v>
      </c>
      <c r="E982" s="2121">
        <v>274000</v>
      </c>
      <c r="F982" s="2002">
        <v>192000</v>
      </c>
      <c r="G982" s="2005" t="s">
        <v>25</v>
      </c>
      <c r="H982" s="2011">
        <v>44232</v>
      </c>
      <c r="I982" s="2005" t="s">
        <v>359</v>
      </c>
      <c r="J982" s="2098" t="s">
        <v>12868</v>
      </c>
      <c r="K982" s="2010"/>
      <c r="L982" s="2005" t="s">
        <v>107</v>
      </c>
      <c r="M982" s="2011">
        <v>44270</v>
      </c>
      <c r="N982" s="2544" t="s">
        <v>728</v>
      </c>
      <c r="O982" s="2043"/>
      <c r="P982" s="2079" t="s">
        <v>12869</v>
      </c>
      <c r="Q982" s="2004"/>
      <c r="R982" s="2004"/>
      <c r="S982" s="2004"/>
      <c r="T982" s="2004"/>
      <c r="U982" s="2004"/>
      <c r="V982" s="2004"/>
      <c r="W982" s="2004"/>
      <c r="X982" s="2004"/>
      <c r="Y982" s="2004"/>
      <c r="Z982" s="2004"/>
      <c r="AA982" s="2004"/>
      <c r="AB982" s="2004"/>
      <c r="AC982" s="2004"/>
      <c r="AD982" s="2004"/>
      <c r="AE982" s="2004"/>
      <c r="AF982" s="2004"/>
    </row>
    <row r="983" spans="1:32">
      <c r="A983" s="2043"/>
      <c r="B983" s="2042"/>
      <c r="C983" s="2004"/>
      <c r="D983" s="2025"/>
      <c r="E983" s="2048"/>
      <c r="F983" s="2041"/>
      <c r="G983" s="2005"/>
      <c r="H983" s="2011"/>
      <c r="I983" s="2005"/>
      <c r="J983" s="2005"/>
      <c r="K983" s="2010"/>
      <c r="L983" s="2005"/>
      <c r="M983" s="2005"/>
      <c r="N983" s="2004"/>
      <c r="O983" s="2005"/>
      <c r="P983" s="2004"/>
      <c r="Q983" s="2004"/>
      <c r="R983" s="2004"/>
      <c r="S983" s="2004"/>
      <c r="T983" s="2004"/>
      <c r="U983" s="2004"/>
      <c r="V983" s="2004"/>
      <c r="W983" s="2004"/>
      <c r="X983" s="2004"/>
      <c r="Y983" s="2004"/>
      <c r="Z983" s="2004"/>
      <c r="AA983" s="2004"/>
      <c r="AB983" s="2004"/>
      <c r="AC983" s="2004"/>
      <c r="AD983" s="2004"/>
      <c r="AE983" s="2004"/>
      <c r="AF983" s="2004"/>
    </row>
    <row r="984" spans="1:32">
      <c r="A984" s="2005"/>
      <c r="B984" s="1447" t="s">
        <v>12870</v>
      </c>
      <c r="C984" s="2004"/>
      <c r="D984" s="2025"/>
      <c r="E984" s="2048"/>
      <c r="F984" s="2041"/>
      <c r="G984" s="2005"/>
      <c r="H984" s="2011"/>
      <c r="I984" s="2005"/>
      <c r="J984" s="2005"/>
      <c r="K984" s="2010"/>
      <c r="L984" s="2005"/>
      <c r="M984" s="2005"/>
      <c r="N984" s="2004"/>
      <c r="O984" s="2005"/>
      <c r="P984" s="2004"/>
      <c r="Q984" s="2004"/>
      <c r="R984" s="2004"/>
      <c r="S984" s="2004"/>
      <c r="T984" s="2004"/>
      <c r="U984" s="2004"/>
      <c r="V984" s="2004"/>
      <c r="W984" s="2004"/>
      <c r="X984" s="2004"/>
      <c r="Y984" s="2004"/>
      <c r="Z984" s="2004"/>
      <c r="AA984" s="2004"/>
      <c r="AB984" s="2004"/>
      <c r="AC984" s="2004"/>
      <c r="AD984" s="2004"/>
      <c r="AE984" s="2004"/>
      <c r="AF984" s="2004"/>
    </row>
    <row r="985" spans="1:32">
      <c r="A985" s="2005"/>
      <c r="B985" s="1447" t="s">
        <v>440</v>
      </c>
      <c r="C985" s="2004"/>
      <c r="D985" s="2025"/>
      <c r="E985" s="2048"/>
      <c r="F985" s="2041"/>
      <c r="G985" s="2005"/>
      <c r="H985" s="2011"/>
      <c r="I985" s="2005"/>
      <c r="J985" s="2005"/>
      <c r="K985" s="2010"/>
      <c r="L985" s="2005"/>
      <c r="M985" s="2005"/>
      <c r="N985" s="2004"/>
      <c r="O985" s="2005"/>
      <c r="P985" s="2004"/>
      <c r="Q985" s="2004"/>
      <c r="R985" s="2004"/>
      <c r="S985" s="2004"/>
      <c r="T985" s="2004"/>
      <c r="U985" s="2004"/>
      <c r="V985" s="2004"/>
      <c r="W985" s="2004"/>
      <c r="X985" s="2004"/>
      <c r="Y985" s="2004"/>
      <c r="Z985" s="2004"/>
      <c r="AA985" s="2004"/>
      <c r="AB985" s="2004"/>
      <c r="AC985" s="2004"/>
      <c r="AD985" s="2004"/>
      <c r="AE985" s="2004"/>
      <c r="AF985" s="2004"/>
    </row>
    <row r="986" spans="1:32">
      <c r="A986" s="2005"/>
      <c r="B986" s="2042"/>
      <c r="C986" s="2004"/>
      <c r="D986" s="2025"/>
      <c r="E986" s="2048"/>
      <c r="F986" s="2041"/>
      <c r="G986" s="2005"/>
      <c r="H986" s="2011"/>
      <c r="I986" s="2005"/>
      <c r="J986" s="2005"/>
      <c r="K986" s="2010"/>
      <c r="L986" s="2005"/>
      <c r="M986" s="2005"/>
      <c r="N986" s="2004"/>
      <c r="O986" s="2005"/>
      <c r="P986" s="2004"/>
      <c r="Q986" s="2004"/>
      <c r="R986" s="2004"/>
      <c r="S986" s="2004"/>
      <c r="T986" s="2004"/>
      <c r="U986" s="2004"/>
      <c r="V986" s="2004"/>
      <c r="W986" s="2004"/>
      <c r="X986" s="2004"/>
      <c r="Y986" s="2004"/>
      <c r="Z986" s="2004"/>
      <c r="AA986" s="2004"/>
      <c r="AB986" s="2004"/>
      <c r="AC986" s="2004"/>
      <c r="AD986" s="2004"/>
      <c r="AE986" s="2004"/>
      <c r="AF986" s="2004"/>
    </row>
    <row r="987" spans="1:32" s="2392" customFormat="1">
      <c r="A987" s="2385"/>
      <c r="B987" s="2659"/>
      <c r="C987" s="2386"/>
      <c r="D987" s="2505"/>
      <c r="E987" s="2706"/>
      <c r="F987" s="2389"/>
      <c r="G987" s="2385"/>
      <c r="H987" s="2390"/>
      <c r="I987" s="2385"/>
      <c r="J987" s="2385"/>
      <c r="K987" s="2391"/>
      <c r="L987" s="2385"/>
      <c r="M987" s="2385"/>
      <c r="N987" s="2386"/>
      <c r="O987" s="2385"/>
      <c r="P987" s="2386"/>
      <c r="Q987" s="2386"/>
      <c r="R987" s="2386"/>
      <c r="S987" s="2386"/>
      <c r="T987" s="2386"/>
      <c r="U987" s="2386"/>
      <c r="V987" s="2386"/>
      <c r="W987" s="2386"/>
      <c r="X987" s="2386"/>
      <c r="Y987" s="2386"/>
      <c r="Z987" s="2386"/>
      <c r="AA987" s="2386"/>
      <c r="AB987" s="2386"/>
      <c r="AC987" s="2386"/>
      <c r="AD987" s="2386"/>
      <c r="AE987" s="2386"/>
      <c r="AF987" s="2386"/>
    </row>
    <row r="988" spans="1:32">
      <c r="A988" s="2400" t="s">
        <v>12871</v>
      </c>
      <c r="B988" s="2074"/>
      <c r="C988" s="2534" t="s">
        <v>12837</v>
      </c>
      <c r="D988" s="2025"/>
      <c r="E988" s="2048"/>
      <c r="F988" s="2041"/>
      <c r="G988" s="2005"/>
      <c r="H988" s="2011"/>
      <c r="I988" s="2005"/>
      <c r="J988" s="2005"/>
      <c r="K988" s="2131"/>
      <c r="L988" s="2005"/>
      <c r="M988" s="2005"/>
      <c r="N988" s="2004"/>
      <c r="O988" s="2005"/>
      <c r="P988" s="2004"/>
      <c r="Q988" s="2004"/>
      <c r="R988" s="2004"/>
      <c r="S988" s="2004"/>
      <c r="T988" s="2004"/>
      <c r="U988" s="2004"/>
      <c r="V988" s="2004"/>
      <c r="W988" s="2004"/>
      <c r="X988" s="2004"/>
      <c r="Y988" s="2004"/>
      <c r="Z988" s="2004"/>
      <c r="AA988" s="2004"/>
      <c r="AB988" s="2004"/>
      <c r="AC988" s="2004"/>
      <c r="AD988" s="2004"/>
      <c r="AE988" s="2004"/>
      <c r="AF988" s="2004"/>
    </row>
    <row r="989" spans="1:32">
      <c r="A989" s="2245">
        <v>5411064</v>
      </c>
      <c r="B989" s="2042" t="s">
        <v>9497</v>
      </c>
      <c r="C989" s="2043" t="s">
        <v>12872</v>
      </c>
      <c r="D989" s="2708">
        <v>2380</v>
      </c>
      <c r="E989" s="2121">
        <v>198000</v>
      </c>
      <c r="F989" s="2002">
        <v>99000</v>
      </c>
      <c r="G989" s="2005" t="s">
        <v>64</v>
      </c>
      <c r="H989" s="2011">
        <v>44161</v>
      </c>
      <c r="I989" s="2005" t="s">
        <v>219</v>
      </c>
      <c r="J989" s="2005"/>
      <c r="K989" s="2047"/>
      <c r="L989" s="2005" t="s">
        <v>41</v>
      </c>
      <c r="M989" s="2011">
        <v>44298</v>
      </c>
      <c r="N989" s="2544" t="s">
        <v>728</v>
      </c>
      <c r="O989" s="2238" t="s">
        <v>12873</v>
      </c>
      <c r="P989" s="2004"/>
      <c r="Q989" s="2004"/>
      <c r="R989" s="2004"/>
      <c r="S989" s="2004"/>
      <c r="T989" s="2004"/>
      <c r="U989" s="2004"/>
      <c r="V989" s="2004"/>
      <c r="W989" s="2004"/>
      <c r="X989" s="2004"/>
      <c r="Y989" s="2004"/>
      <c r="Z989" s="2004"/>
      <c r="AA989" s="2004"/>
      <c r="AB989" s="2004"/>
      <c r="AC989" s="2004"/>
      <c r="AD989" s="2004"/>
      <c r="AE989" s="2004"/>
      <c r="AF989" s="2004"/>
    </row>
    <row r="990" spans="1:32">
      <c r="A990" s="2043"/>
      <c r="B990" s="2042"/>
      <c r="C990" s="2004"/>
      <c r="D990" s="2025"/>
      <c r="E990" s="2048"/>
      <c r="F990" s="2041"/>
      <c r="G990" s="2005"/>
      <c r="H990" s="2011"/>
      <c r="I990" s="2005"/>
      <c r="J990" s="2005"/>
      <c r="K990" s="2047"/>
      <c r="L990" s="2005"/>
      <c r="M990" s="2005"/>
      <c r="N990" s="2004"/>
      <c r="O990" s="2005"/>
      <c r="P990" s="2004"/>
      <c r="Q990" s="2004"/>
      <c r="R990" s="2004"/>
      <c r="S990" s="2004"/>
      <c r="T990" s="2004"/>
      <c r="U990" s="2004"/>
      <c r="V990" s="2004"/>
      <c r="W990" s="2004"/>
      <c r="X990" s="2004"/>
      <c r="Y990" s="2004"/>
      <c r="Z990" s="2004"/>
      <c r="AA990" s="2004"/>
      <c r="AB990" s="2004"/>
      <c r="AC990" s="2004"/>
      <c r="AD990" s="2004"/>
      <c r="AE990" s="2004"/>
      <c r="AF990" s="2004"/>
    </row>
    <row r="991" spans="1:32">
      <c r="A991" s="2043"/>
      <c r="B991" s="2042"/>
      <c r="C991" s="2004"/>
      <c r="D991" s="2025"/>
      <c r="E991" s="2048"/>
      <c r="F991" s="2041"/>
      <c r="G991" s="2005"/>
      <c r="H991" s="2011"/>
      <c r="I991" s="2005"/>
      <c r="J991" s="2005"/>
      <c r="K991" s="2047"/>
      <c r="L991" s="2005"/>
      <c r="M991" s="2005"/>
      <c r="N991" s="2004"/>
      <c r="O991" s="2005"/>
      <c r="P991" s="2004"/>
      <c r="Q991" s="2004"/>
      <c r="R991" s="2004"/>
      <c r="S991" s="2004"/>
      <c r="T991" s="2004"/>
      <c r="U991" s="2004"/>
      <c r="V991" s="2004"/>
      <c r="W991" s="2004"/>
      <c r="X991" s="2004"/>
      <c r="Y991" s="2004"/>
      <c r="Z991" s="2004"/>
      <c r="AA991" s="2004"/>
      <c r="AB991" s="2004"/>
      <c r="AC991" s="2004"/>
      <c r="AD991" s="2004"/>
      <c r="AE991" s="2004"/>
      <c r="AF991" s="2004"/>
    </row>
    <row r="992" spans="1:32">
      <c r="A992" s="2497" t="s">
        <v>12871</v>
      </c>
      <c r="B992" s="2042"/>
      <c r="C992" s="2534" t="s">
        <v>12839</v>
      </c>
      <c r="D992" s="2025"/>
      <c r="E992" s="2048"/>
      <c r="F992" s="2041"/>
      <c r="G992" s="2005"/>
      <c r="H992" s="2011"/>
      <c r="I992" s="2005"/>
      <c r="J992" s="2005"/>
      <c r="K992" s="2047"/>
      <c r="L992" s="2005"/>
      <c r="M992" s="2005"/>
      <c r="N992" s="2004"/>
      <c r="O992" s="2005"/>
      <c r="P992" s="2004"/>
      <c r="Q992" s="2004"/>
      <c r="R992" s="2004"/>
      <c r="S992" s="2004"/>
      <c r="T992" s="2004"/>
      <c r="U992" s="2004"/>
      <c r="V992" s="2004"/>
      <c r="W992" s="2004"/>
      <c r="X992" s="2004"/>
      <c r="Y992" s="2004"/>
      <c r="Z992" s="2004"/>
      <c r="AA992" s="2004"/>
      <c r="AB992" s="2004"/>
      <c r="AC992" s="2004"/>
      <c r="AD992" s="2004"/>
      <c r="AE992" s="2004"/>
      <c r="AF992" s="2004"/>
    </row>
    <row r="993" spans="1:32">
      <c r="A993" s="2245">
        <v>5412103</v>
      </c>
      <c r="B993" s="2042" t="s">
        <v>9497</v>
      </c>
      <c r="C993" s="2005" t="s">
        <v>12874</v>
      </c>
      <c r="D993" s="2708">
        <v>2380</v>
      </c>
      <c r="E993" s="2121">
        <v>194000</v>
      </c>
      <c r="F993" s="2002">
        <v>99000</v>
      </c>
      <c r="G993" s="2005" t="s">
        <v>25</v>
      </c>
      <c r="H993" s="2011">
        <v>44189</v>
      </c>
      <c r="I993" s="2005" t="s">
        <v>219</v>
      </c>
      <c r="J993" s="2005"/>
      <c r="K993" s="2047"/>
      <c r="L993" s="2005" t="s">
        <v>41</v>
      </c>
      <c r="M993" s="2011">
        <v>44298</v>
      </c>
      <c r="N993" s="2544" t="s">
        <v>728</v>
      </c>
      <c r="O993" s="2238" t="s">
        <v>12873</v>
      </c>
      <c r="P993" s="2004"/>
      <c r="Q993" s="2004"/>
      <c r="R993" s="2004"/>
      <c r="S993" s="2004"/>
      <c r="T993" s="2004"/>
      <c r="U993" s="2004"/>
      <c r="V993" s="2004"/>
      <c r="W993" s="2004"/>
      <c r="X993" s="2004"/>
      <c r="Y993" s="2004"/>
      <c r="Z993" s="2004"/>
      <c r="AA993" s="2004"/>
      <c r="AB993" s="2004"/>
      <c r="AC993" s="2004"/>
      <c r="AD993" s="2004"/>
      <c r="AE993" s="2004"/>
      <c r="AF993" s="2004"/>
    </row>
    <row r="994" spans="1:32">
      <c r="A994" s="2245"/>
      <c r="B994" s="2042"/>
      <c r="C994" s="2005"/>
      <c r="D994" s="2025"/>
      <c r="E994" s="2121"/>
      <c r="F994" s="2002"/>
      <c r="G994" s="2005"/>
      <c r="H994" s="2011"/>
      <c r="I994" s="2005"/>
      <c r="J994" s="2005"/>
      <c r="K994" s="2025"/>
      <c r="L994" s="2005"/>
      <c r="M994" s="2005"/>
      <c r="N994" s="2004"/>
      <c r="O994" s="2043"/>
      <c r="P994" s="2004"/>
      <c r="Q994" s="2004"/>
      <c r="R994" s="2004"/>
      <c r="S994" s="2004"/>
      <c r="T994" s="2004"/>
      <c r="U994" s="2004"/>
      <c r="V994" s="2004"/>
      <c r="W994" s="2004"/>
      <c r="X994" s="2004"/>
      <c r="Y994" s="2004"/>
      <c r="Z994" s="2004"/>
      <c r="AA994" s="2004"/>
      <c r="AB994" s="2004"/>
      <c r="AC994" s="2004"/>
      <c r="AD994" s="2004"/>
      <c r="AE994" s="2004"/>
      <c r="AF994" s="2004"/>
    </row>
    <row r="995" spans="1:32">
      <c r="A995" s="2245"/>
      <c r="B995" s="2042"/>
      <c r="C995" s="2005"/>
      <c r="D995" s="2025"/>
      <c r="E995" s="2121"/>
      <c r="F995" s="2002"/>
      <c r="G995" s="2005"/>
      <c r="H995" s="2011"/>
      <c r="I995" s="2005"/>
      <c r="J995" s="2005"/>
      <c r="K995" s="2025"/>
      <c r="L995" s="2005"/>
      <c r="M995" s="2005"/>
      <c r="N995" s="2004"/>
      <c r="O995" s="2043"/>
      <c r="P995" s="2004"/>
      <c r="Q995" s="2004"/>
      <c r="R995" s="2004"/>
      <c r="S995" s="2004"/>
      <c r="T995" s="2004"/>
      <c r="U995" s="2004"/>
      <c r="V995" s="2004"/>
      <c r="W995" s="2004"/>
      <c r="X995" s="2004"/>
      <c r="Y995" s="2004"/>
      <c r="Z995" s="2004"/>
      <c r="AA995" s="2004"/>
      <c r="AB995" s="2004"/>
      <c r="AC995" s="2004"/>
      <c r="AD995" s="2004"/>
      <c r="AE995" s="2004"/>
      <c r="AF995" s="2004"/>
    </row>
    <row r="996" spans="1:32">
      <c r="A996" s="2245"/>
      <c r="B996" s="2042"/>
      <c r="C996" s="2005"/>
      <c r="D996" s="2025"/>
      <c r="E996" s="2121"/>
      <c r="F996" s="2002"/>
      <c r="G996" s="2005"/>
      <c r="H996" s="2011"/>
      <c r="I996" s="2005"/>
      <c r="J996" s="2005"/>
      <c r="K996" s="2025"/>
      <c r="L996" s="2005"/>
      <c r="M996" s="2005"/>
      <c r="N996" s="2004"/>
      <c r="O996" s="2043"/>
      <c r="P996" s="2004"/>
      <c r="Q996" s="2004"/>
      <c r="R996" s="2004"/>
      <c r="S996" s="2004"/>
      <c r="T996" s="2004"/>
      <c r="U996" s="2004"/>
      <c r="V996" s="2004"/>
      <c r="W996" s="2004"/>
      <c r="X996" s="2004"/>
      <c r="Y996" s="2004"/>
      <c r="Z996" s="2004"/>
      <c r="AA996" s="2004"/>
      <c r="AB996" s="2004"/>
      <c r="AC996" s="2004"/>
      <c r="AD996" s="2004"/>
      <c r="AE996" s="2004"/>
      <c r="AF996" s="2004"/>
    </row>
    <row r="997" spans="1:32">
      <c r="A997" s="2497" t="s">
        <v>12875</v>
      </c>
      <c r="B997" s="2042"/>
      <c r="C997" s="104" t="s">
        <v>12866</v>
      </c>
      <c r="D997" s="2025"/>
      <c r="E997" s="2121"/>
      <c r="F997" s="2002"/>
      <c r="G997" s="2005"/>
      <c r="H997" s="2011"/>
      <c r="I997" s="2005"/>
      <c r="J997" s="2005"/>
      <c r="K997" s="2025"/>
      <c r="L997" s="2005"/>
      <c r="M997" s="2005"/>
      <c r="N997" s="2004"/>
      <c r="O997" s="2043"/>
      <c r="P997" s="2004"/>
      <c r="Q997" s="2004"/>
      <c r="R997" s="2004"/>
      <c r="S997" s="2004"/>
      <c r="T997" s="2004"/>
      <c r="U997" s="2004"/>
      <c r="V997" s="2004"/>
      <c r="W997" s="2004"/>
      <c r="X997" s="2004"/>
      <c r="Y997" s="2004"/>
      <c r="Z997" s="2004"/>
      <c r="AA997" s="2004"/>
      <c r="AB997" s="2004"/>
      <c r="AC997" s="2004"/>
      <c r="AD997" s="2004"/>
      <c r="AE997" s="2004"/>
      <c r="AF997" s="2004"/>
    </row>
    <row r="998" spans="1:32">
      <c r="A998" s="2245">
        <v>5502024</v>
      </c>
      <c r="B998" s="2042" t="s">
        <v>12460</v>
      </c>
      <c r="C998" s="2043" t="s">
        <v>12876</v>
      </c>
      <c r="D998" s="2047">
        <v>3330</v>
      </c>
      <c r="E998" s="2121">
        <v>279000</v>
      </c>
      <c r="F998" s="2002">
        <v>199000</v>
      </c>
      <c r="G998" s="2005" t="s">
        <v>98</v>
      </c>
      <c r="H998" s="2011">
        <v>44243</v>
      </c>
      <c r="I998" s="2005" t="s">
        <v>1710</v>
      </c>
      <c r="J998" s="2005"/>
      <c r="K998" s="2047"/>
      <c r="L998" s="2005" t="s">
        <v>107</v>
      </c>
      <c r="M998" s="2011">
        <v>44298</v>
      </c>
      <c r="N998" s="2544" t="s">
        <v>728</v>
      </c>
      <c r="O998" s="2238" t="s">
        <v>12873</v>
      </c>
      <c r="P998" s="2004"/>
      <c r="Q998" s="2004"/>
      <c r="R998" s="2004"/>
      <c r="S998" s="2004"/>
      <c r="T998" s="2004"/>
      <c r="U998" s="2004"/>
      <c r="V998" s="2004"/>
      <c r="W998" s="2004"/>
      <c r="X998" s="2004"/>
      <c r="Y998" s="2004"/>
      <c r="Z998" s="2004"/>
      <c r="AA998" s="2004"/>
      <c r="AB998" s="2004"/>
      <c r="AC998" s="2004"/>
      <c r="AD998" s="2004"/>
      <c r="AE998" s="2004"/>
      <c r="AF998" s="2004"/>
    </row>
    <row r="999" spans="1:32">
      <c r="A999" s="2245">
        <v>5502034</v>
      </c>
      <c r="B999" s="2042" t="s">
        <v>12176</v>
      </c>
      <c r="C999" s="2043" t="s">
        <v>12877</v>
      </c>
      <c r="D999" s="2047">
        <v>4980</v>
      </c>
      <c r="E999" s="2121">
        <v>433000</v>
      </c>
      <c r="F999" s="2002">
        <v>340000</v>
      </c>
      <c r="G999" s="2005" t="s">
        <v>25</v>
      </c>
      <c r="H999" s="2011">
        <v>44245</v>
      </c>
      <c r="I999" s="2005" t="s">
        <v>284</v>
      </c>
      <c r="J999" s="2005">
        <v>788</v>
      </c>
      <c r="K999" s="2047"/>
      <c r="L999" s="2005" t="s">
        <v>107</v>
      </c>
      <c r="M999" s="2011">
        <v>44298</v>
      </c>
      <c r="N999" s="2544" t="s">
        <v>728</v>
      </c>
      <c r="O999" s="2238" t="s">
        <v>12873</v>
      </c>
      <c r="P999" s="2004"/>
      <c r="Q999" s="2004"/>
      <c r="R999" s="2004"/>
      <c r="S999" s="2004"/>
      <c r="T999" s="2004"/>
      <c r="U999" s="2004"/>
      <c r="V999" s="2004"/>
      <c r="W999" s="2004"/>
      <c r="X999" s="2004"/>
      <c r="Y999" s="2004"/>
      <c r="Z999" s="2004"/>
      <c r="AA999" s="2004"/>
      <c r="AB999" s="2004"/>
      <c r="AC999" s="2004"/>
      <c r="AD999" s="2004"/>
      <c r="AE999" s="2004"/>
      <c r="AF999" s="2004"/>
    </row>
    <row r="1000" spans="1:32">
      <c r="A1000" s="2245">
        <v>5502054</v>
      </c>
      <c r="B1000" s="2042" t="s">
        <v>9808</v>
      </c>
      <c r="C1000" s="2043" t="s">
        <v>12878</v>
      </c>
      <c r="D1000" s="2047">
        <v>2080</v>
      </c>
      <c r="E1000" s="2121">
        <v>152000</v>
      </c>
      <c r="F1000" s="2002">
        <v>75000</v>
      </c>
      <c r="G1000" s="2005" t="s">
        <v>369</v>
      </c>
      <c r="H1000" s="2011">
        <v>44250</v>
      </c>
      <c r="I1000" s="2005" t="s">
        <v>12879</v>
      </c>
      <c r="J1000" s="2005"/>
      <c r="K1000" s="2047"/>
      <c r="L1000" s="2005" t="s">
        <v>107</v>
      </c>
      <c r="M1000" s="2011">
        <v>44298</v>
      </c>
      <c r="N1000" s="2544" t="s">
        <v>728</v>
      </c>
      <c r="O1000" s="2238" t="s">
        <v>12873</v>
      </c>
      <c r="P1000" s="2004"/>
      <c r="Q1000" s="2004"/>
      <c r="R1000" s="2004"/>
      <c r="S1000" s="2004"/>
      <c r="T1000" s="2004"/>
      <c r="U1000" s="2004"/>
      <c r="V1000" s="2004"/>
      <c r="W1000" s="2004"/>
      <c r="X1000" s="2004"/>
      <c r="Y1000" s="2004"/>
      <c r="Z1000" s="2004"/>
      <c r="AA1000" s="2004"/>
      <c r="AB1000" s="2004"/>
      <c r="AC1000" s="2004"/>
      <c r="AD1000" s="2004"/>
      <c r="AE1000" s="2004"/>
      <c r="AF1000" s="2004"/>
    </row>
    <row r="1001" spans="1:32">
      <c r="A1001" s="2245"/>
      <c r="B1001" s="2042"/>
      <c r="C1001" s="2043"/>
      <c r="D1001" s="2047"/>
      <c r="E1001" s="2121"/>
      <c r="F1001" s="2002"/>
      <c r="G1001" s="2005"/>
      <c r="H1001" s="2011"/>
      <c r="I1001" s="2005"/>
      <c r="J1001" s="2005"/>
      <c r="K1001" s="2010"/>
      <c r="L1001" s="2005"/>
      <c r="M1001" s="2011"/>
      <c r="N1001" s="2004"/>
      <c r="O1001" s="2043"/>
      <c r="P1001" s="2004"/>
      <c r="Q1001" s="2004"/>
      <c r="R1001" s="2004"/>
      <c r="S1001" s="2004"/>
      <c r="T1001" s="2004"/>
      <c r="U1001" s="2004"/>
      <c r="V1001" s="2004"/>
      <c r="W1001" s="2004"/>
      <c r="X1001" s="2004"/>
      <c r="Y1001" s="2004"/>
      <c r="Z1001" s="2004"/>
      <c r="AA1001" s="2004"/>
      <c r="AB1001" s="2004"/>
      <c r="AC1001" s="2004"/>
      <c r="AD1001" s="2004"/>
      <c r="AE1001" s="2004"/>
      <c r="AF1001" s="2004"/>
    </row>
    <row r="1002" spans="1:32">
      <c r="A1002" s="2245"/>
      <c r="B1002" s="2042"/>
      <c r="C1002" s="2043"/>
      <c r="D1002" s="2047"/>
      <c r="E1002" s="2121"/>
      <c r="F1002" s="2002"/>
      <c r="G1002" s="2005"/>
      <c r="H1002" s="2011"/>
      <c r="I1002" s="2005"/>
      <c r="J1002" s="2005"/>
      <c r="K1002" s="2010"/>
      <c r="L1002" s="2005"/>
      <c r="M1002" s="2011"/>
      <c r="N1002" s="2004"/>
      <c r="O1002" s="2043"/>
      <c r="P1002" s="2004"/>
      <c r="Q1002" s="2004"/>
      <c r="R1002" s="2004"/>
      <c r="S1002" s="2004"/>
      <c r="T1002" s="2004"/>
      <c r="U1002" s="2004"/>
      <c r="V1002" s="2004"/>
      <c r="W1002" s="2004"/>
      <c r="X1002" s="2004"/>
      <c r="Y1002" s="2004"/>
      <c r="Z1002" s="2004"/>
      <c r="AA1002" s="2004"/>
      <c r="AB1002" s="2004"/>
      <c r="AC1002" s="2004"/>
      <c r="AD1002" s="2004"/>
      <c r="AE1002" s="2004"/>
      <c r="AF1002" s="2004"/>
    </row>
    <row r="1003" spans="1:32">
      <c r="A1003" s="2497" t="s">
        <v>1253</v>
      </c>
      <c r="B1003" s="2042"/>
      <c r="C1003" s="2043"/>
      <c r="D1003" s="2047"/>
      <c r="E1003" s="2121"/>
      <c r="F1003" s="2002"/>
      <c r="G1003" s="2005"/>
      <c r="H1003" s="2011"/>
      <c r="I1003" s="2005"/>
      <c r="J1003" s="2005"/>
      <c r="K1003" s="2010"/>
      <c r="L1003" s="2005"/>
      <c r="M1003" s="2011"/>
      <c r="N1003" s="2004"/>
      <c r="O1003" s="2043"/>
      <c r="P1003" s="2004"/>
      <c r="Q1003" s="2004"/>
      <c r="R1003" s="2004"/>
      <c r="S1003" s="2004"/>
      <c r="T1003" s="2004"/>
      <c r="U1003" s="2004"/>
      <c r="V1003" s="2004"/>
      <c r="W1003" s="2004"/>
      <c r="X1003" s="2004"/>
      <c r="Y1003" s="2004"/>
      <c r="Z1003" s="2004"/>
      <c r="AA1003" s="2004"/>
      <c r="AB1003" s="2004"/>
      <c r="AC1003" s="2004"/>
      <c r="AD1003" s="2004"/>
      <c r="AE1003" s="2004"/>
      <c r="AF1003" s="2004"/>
    </row>
    <row r="1004" spans="1:32">
      <c r="A1004" s="2245">
        <v>5502026</v>
      </c>
      <c r="B1004" s="2042" t="s">
        <v>12880</v>
      </c>
      <c r="C1004" s="2043" t="s">
        <v>12881</v>
      </c>
      <c r="D1004" s="2047">
        <v>2780</v>
      </c>
      <c r="E1004" s="2121">
        <v>214000</v>
      </c>
      <c r="F1004" s="2002">
        <v>140000</v>
      </c>
      <c r="G1004" s="2005" t="s">
        <v>104</v>
      </c>
      <c r="H1004" s="2011">
        <v>44243</v>
      </c>
      <c r="I1004" s="2005" t="s">
        <v>334</v>
      </c>
      <c r="J1004" s="2005">
        <v>604</v>
      </c>
      <c r="K1004" s="2010"/>
      <c r="L1004" s="2005" t="s">
        <v>67</v>
      </c>
      <c r="M1004" s="2011">
        <v>44300</v>
      </c>
      <c r="N1004" s="2544" t="s">
        <v>728</v>
      </c>
      <c r="O1004" s="2238" t="s">
        <v>12873</v>
      </c>
      <c r="P1004" s="2004"/>
      <c r="Q1004" s="2004"/>
      <c r="R1004" s="2004"/>
      <c r="S1004" s="2004"/>
      <c r="T1004" s="2004"/>
      <c r="U1004" s="2004"/>
      <c r="V1004" s="2004"/>
      <c r="W1004" s="2004"/>
      <c r="X1004" s="2004"/>
      <c r="Y1004" s="2004"/>
      <c r="Z1004" s="2004"/>
      <c r="AA1004" s="2004"/>
      <c r="AB1004" s="2004"/>
      <c r="AC1004" s="2004"/>
      <c r="AD1004" s="2004"/>
      <c r="AE1004" s="2004"/>
      <c r="AF1004" s="2004"/>
    </row>
    <row r="1005" spans="1:32">
      <c r="A1005" s="2245"/>
      <c r="B1005" s="2042"/>
      <c r="C1005" s="2043"/>
      <c r="D1005" s="2047"/>
      <c r="E1005" s="2121"/>
      <c r="F1005" s="2002"/>
      <c r="G1005" s="2005"/>
      <c r="H1005" s="2011"/>
      <c r="I1005" s="2005"/>
      <c r="J1005" s="2005"/>
      <c r="K1005" s="2010"/>
      <c r="L1005" s="2005"/>
      <c r="M1005" s="2011"/>
      <c r="N1005" s="2004"/>
      <c r="O1005" s="2043"/>
      <c r="P1005" s="2004"/>
      <c r="Q1005" s="2004"/>
      <c r="R1005" s="2004"/>
      <c r="S1005" s="2004"/>
      <c r="T1005" s="2004"/>
      <c r="U1005" s="2004"/>
      <c r="V1005" s="2004"/>
      <c r="W1005" s="2004"/>
      <c r="X1005" s="2004"/>
      <c r="Y1005" s="2004"/>
      <c r="Z1005" s="2004"/>
      <c r="AA1005" s="2004"/>
      <c r="AB1005" s="2004"/>
      <c r="AC1005" s="2004"/>
      <c r="AD1005" s="2004"/>
      <c r="AE1005" s="2004"/>
      <c r="AF1005" s="2004"/>
    </row>
    <row r="1006" spans="1:32">
      <c r="A1006" s="2245"/>
      <c r="B1006" s="1447" t="s">
        <v>12882</v>
      </c>
      <c r="C1006" s="2043"/>
      <c r="D1006" s="2047"/>
      <c r="E1006" s="2121"/>
      <c r="F1006" s="2002"/>
      <c r="G1006" s="2005"/>
      <c r="H1006" s="2011"/>
      <c r="I1006" s="2005"/>
      <c r="J1006" s="2005"/>
      <c r="K1006" s="2010"/>
      <c r="L1006" s="2005"/>
      <c r="M1006" s="2011"/>
      <c r="N1006" s="2004"/>
      <c r="O1006" s="2043"/>
      <c r="P1006" s="2004"/>
      <c r="Q1006" s="2004"/>
      <c r="R1006" s="2004"/>
      <c r="S1006" s="2004"/>
      <c r="T1006" s="2004"/>
      <c r="U1006" s="2004"/>
      <c r="V1006" s="2004"/>
      <c r="W1006" s="2004"/>
      <c r="X1006" s="2004"/>
      <c r="Y1006" s="2004"/>
      <c r="Z1006" s="2004"/>
      <c r="AA1006" s="2004"/>
      <c r="AB1006" s="2004"/>
      <c r="AC1006" s="2004"/>
      <c r="AD1006" s="2004"/>
      <c r="AE1006" s="2004"/>
      <c r="AF1006" s="2004"/>
    </row>
    <row r="1007" spans="1:32">
      <c r="A1007" s="2245"/>
      <c r="B1007" s="1447" t="s">
        <v>440</v>
      </c>
      <c r="C1007" s="2043"/>
      <c r="D1007" s="2047"/>
      <c r="E1007" s="2121"/>
      <c r="F1007" s="2002"/>
      <c r="G1007" s="2005"/>
      <c r="H1007" s="2011"/>
      <c r="I1007" s="2005"/>
      <c r="J1007" s="2005"/>
      <c r="K1007" s="2010"/>
      <c r="L1007" s="2005"/>
      <c r="M1007" s="2011"/>
      <c r="N1007" s="2004"/>
      <c r="O1007" s="2043"/>
      <c r="P1007" s="2004"/>
      <c r="Q1007" s="2004"/>
      <c r="R1007" s="2004"/>
      <c r="S1007" s="2004"/>
      <c r="T1007" s="2004"/>
      <c r="U1007" s="2004"/>
      <c r="V1007" s="2004"/>
      <c r="W1007" s="2004"/>
      <c r="X1007" s="2004"/>
      <c r="Y1007" s="2004"/>
      <c r="Z1007" s="2004"/>
      <c r="AA1007" s="2004"/>
      <c r="AB1007" s="2004"/>
      <c r="AC1007" s="2004"/>
      <c r="AD1007" s="2004"/>
      <c r="AE1007" s="2004"/>
      <c r="AF1007" s="2004"/>
    </row>
    <row r="1008" spans="1:32">
      <c r="A1008" s="2245"/>
      <c r="B1008" s="2042"/>
      <c r="C1008" s="2043"/>
      <c r="D1008" s="2047"/>
      <c r="E1008" s="2121"/>
      <c r="F1008" s="2002"/>
      <c r="G1008" s="2005"/>
      <c r="H1008" s="2011"/>
      <c r="I1008" s="2005"/>
      <c r="J1008" s="2005"/>
      <c r="K1008" s="2010"/>
      <c r="L1008" s="2005"/>
      <c r="M1008" s="2011"/>
      <c r="N1008" s="2004"/>
      <c r="O1008" s="2043"/>
      <c r="P1008" s="2004"/>
      <c r="Q1008" s="2004"/>
      <c r="R1008" s="2004"/>
      <c r="S1008" s="2004"/>
      <c r="T1008" s="2004"/>
      <c r="U1008" s="2004"/>
      <c r="V1008" s="2004"/>
      <c r="W1008" s="2004"/>
      <c r="X1008" s="2004"/>
      <c r="Y1008" s="2004"/>
      <c r="Z1008" s="2004"/>
      <c r="AA1008" s="2004"/>
      <c r="AB1008" s="2004"/>
      <c r="AC1008" s="2004"/>
      <c r="AD1008" s="2004"/>
      <c r="AE1008" s="2004"/>
      <c r="AF1008" s="2004"/>
    </row>
    <row r="1009" spans="1:32">
      <c r="A1009" s="2245"/>
      <c r="B1009" s="2042"/>
      <c r="C1009" s="2043"/>
      <c r="D1009" s="2047"/>
      <c r="E1009" s="2121"/>
      <c r="F1009" s="2121"/>
      <c r="G1009" s="2043"/>
      <c r="H1009" s="2132"/>
      <c r="I1009" s="2043"/>
      <c r="J1009" s="2043"/>
      <c r="K1009" s="2131"/>
      <c r="L1009" s="2043"/>
      <c r="M1009" s="2132"/>
      <c r="N1009" s="2042"/>
      <c r="O1009" s="2043"/>
      <c r="P1009" s="2042"/>
      <c r="Q1009" s="2004"/>
      <c r="R1009" s="2004"/>
      <c r="S1009" s="2004"/>
      <c r="T1009" s="2004"/>
      <c r="U1009" s="2004"/>
      <c r="V1009" s="2004"/>
      <c r="W1009" s="2004"/>
      <c r="X1009" s="2004"/>
      <c r="Y1009" s="2004"/>
      <c r="Z1009" s="2004"/>
      <c r="AA1009" s="2004"/>
      <c r="AB1009" s="2004"/>
      <c r="AC1009" s="2004"/>
      <c r="AD1009" s="2004"/>
      <c r="AE1009" s="2004"/>
      <c r="AF1009" s="2004"/>
    </row>
    <row r="1010" spans="1:32" s="2392" customFormat="1">
      <c r="A1010" s="2731"/>
      <c r="B1010" s="2659"/>
      <c r="C1010" s="2669"/>
      <c r="D1010" s="2501"/>
      <c r="E1010" s="2707"/>
      <c r="F1010" s="2707"/>
      <c r="G1010" s="2669"/>
      <c r="H1010" s="2732"/>
      <c r="I1010" s="2669"/>
      <c r="J1010" s="2669"/>
      <c r="K1010" s="2733"/>
      <c r="L1010" s="2669"/>
      <c r="M1010" s="2732"/>
      <c r="N1010" s="2659"/>
      <c r="O1010" s="2669"/>
      <c r="P1010" s="2659"/>
      <c r="Q1010" s="2386"/>
      <c r="R1010" s="2386"/>
      <c r="S1010" s="2386"/>
      <c r="T1010" s="2386"/>
      <c r="U1010" s="2386"/>
      <c r="V1010" s="2386"/>
      <c r="W1010" s="2386"/>
      <c r="X1010" s="2386"/>
      <c r="Y1010" s="2386"/>
      <c r="Z1010" s="2386"/>
      <c r="AA1010" s="2386"/>
      <c r="AB1010" s="2386"/>
      <c r="AC1010" s="2386"/>
      <c r="AD1010" s="2386"/>
      <c r="AE1010" s="2386"/>
      <c r="AF1010" s="2386"/>
    </row>
    <row r="1011" spans="1:32" s="1595" customFormat="1">
      <c r="A1011" s="2400" t="s">
        <v>12883</v>
      </c>
      <c r="B1011" s="2074"/>
      <c r="C1011" s="104" t="s">
        <v>12884</v>
      </c>
      <c r="D1011" s="2500"/>
      <c r="E1011" s="2141"/>
      <c r="F1011" s="2141"/>
      <c r="G1011" s="2070"/>
      <c r="H1011" s="2073"/>
      <c r="I1011" s="2070"/>
      <c r="J1011" s="2070"/>
      <c r="K1011" s="2072"/>
      <c r="L1011" s="2070"/>
      <c r="M1011" s="2073"/>
      <c r="N1011" s="2074"/>
      <c r="O1011" s="2070"/>
      <c r="P1011" s="2074"/>
      <c r="Q1011" s="2036"/>
      <c r="R1011" s="2036"/>
      <c r="S1011" s="2036"/>
      <c r="T1011" s="2036"/>
      <c r="U1011" s="2036"/>
      <c r="V1011" s="2036"/>
      <c r="W1011" s="2036"/>
      <c r="X1011" s="2036"/>
      <c r="Y1011" s="2036"/>
      <c r="Z1011" s="2036"/>
      <c r="AA1011" s="2036"/>
      <c r="AB1011" s="2036"/>
      <c r="AC1011" s="2036"/>
      <c r="AD1011" s="2036"/>
      <c r="AE1011" s="2036"/>
      <c r="AF1011" s="2036"/>
    </row>
    <row r="1012" spans="1:32">
      <c r="A1012" s="2245">
        <v>5503040</v>
      </c>
      <c r="B1012" s="2042" t="s">
        <v>12885</v>
      </c>
      <c r="C1012" s="2043" t="s">
        <v>12886</v>
      </c>
      <c r="D1012" s="2025">
        <v>3230</v>
      </c>
      <c r="E1012" s="2121">
        <v>272000</v>
      </c>
      <c r="F1012" s="2121">
        <v>186000</v>
      </c>
      <c r="G1012" s="2005" t="s">
        <v>1850</v>
      </c>
      <c r="H1012" s="2011">
        <v>44273</v>
      </c>
      <c r="I1012" s="2005" t="s">
        <v>2091</v>
      </c>
      <c r="J1012" s="2005"/>
      <c r="K1012" s="2010"/>
      <c r="L1012" s="2005" t="s">
        <v>107</v>
      </c>
      <c r="M1012" s="2011">
        <v>44327</v>
      </c>
      <c r="N1012" s="2544" t="s">
        <v>728</v>
      </c>
      <c r="O1012" s="2238" t="s">
        <v>12873</v>
      </c>
      <c r="P1012" s="2004" t="s">
        <v>12887</v>
      </c>
      <c r="Q1012" s="2004"/>
      <c r="R1012" s="2004"/>
      <c r="S1012" s="2004"/>
      <c r="T1012" s="2004"/>
      <c r="U1012" s="2004"/>
      <c r="V1012" s="2004"/>
      <c r="W1012" s="2004"/>
      <c r="X1012" s="2004"/>
      <c r="Y1012" s="2004"/>
      <c r="Z1012" s="2004"/>
      <c r="AA1012" s="2004"/>
      <c r="AB1012" s="2004"/>
      <c r="AC1012" s="2004"/>
      <c r="AD1012" s="2004"/>
      <c r="AE1012" s="2004"/>
      <c r="AF1012" s="2004"/>
    </row>
    <row r="1013" spans="1:32">
      <c r="A1013" s="2245"/>
      <c r="B1013" s="2614" t="s">
        <v>12888</v>
      </c>
      <c r="C1013" s="2043"/>
      <c r="D1013" s="2047"/>
      <c r="E1013" s="2121"/>
      <c r="F1013" s="2121"/>
      <c r="G1013" s="2043"/>
      <c r="H1013" s="2132"/>
      <c r="I1013" s="2043"/>
      <c r="J1013" s="2043"/>
      <c r="K1013" s="2131"/>
      <c r="L1013" s="2043"/>
      <c r="M1013" s="2132"/>
      <c r="N1013" s="2042"/>
      <c r="O1013" s="2245"/>
      <c r="P1013" s="2004"/>
      <c r="Q1013" s="2004"/>
      <c r="R1013" s="2004"/>
      <c r="S1013" s="2004"/>
      <c r="T1013" s="2004"/>
      <c r="U1013" s="2004"/>
      <c r="V1013" s="2004"/>
      <c r="W1013" s="2004"/>
      <c r="X1013" s="2004"/>
      <c r="Y1013" s="2004"/>
      <c r="Z1013" s="2004"/>
      <c r="AA1013" s="2004"/>
      <c r="AB1013" s="2004"/>
      <c r="AC1013" s="2004"/>
      <c r="AD1013" s="2004"/>
      <c r="AE1013" s="2004"/>
      <c r="AF1013" s="2004"/>
    </row>
    <row r="1014" spans="1:32">
      <c r="A1014" s="2245" t="s">
        <v>879</v>
      </c>
      <c r="B1014" s="2042" t="s">
        <v>12889</v>
      </c>
      <c r="C1014" s="2043"/>
      <c r="D1014" s="2047">
        <v>20</v>
      </c>
      <c r="E1014" s="2121">
        <v>2200</v>
      </c>
      <c r="F1014" s="2121"/>
      <c r="G1014" s="2043"/>
      <c r="H1014" s="2132"/>
      <c r="I1014" s="2043"/>
      <c r="J1014" s="2043"/>
      <c r="K1014" s="2131"/>
      <c r="L1014" s="2043"/>
      <c r="M1014" s="2132"/>
      <c r="N1014" s="2042"/>
      <c r="O1014" s="2245"/>
      <c r="P1014" s="2004"/>
      <c r="Q1014" s="2004"/>
      <c r="R1014" s="2004"/>
      <c r="S1014" s="2004"/>
      <c r="T1014" s="2004"/>
      <c r="U1014" s="2004"/>
      <c r="V1014" s="2004"/>
      <c r="W1014" s="2004"/>
      <c r="X1014" s="2004"/>
      <c r="Y1014" s="2004"/>
      <c r="Z1014" s="2004"/>
      <c r="AA1014" s="2004"/>
      <c r="AB1014" s="2004"/>
      <c r="AC1014" s="2004"/>
      <c r="AD1014" s="2004"/>
      <c r="AE1014" s="2004"/>
      <c r="AF1014" s="2004"/>
    </row>
    <row r="1015" spans="1:32">
      <c r="A1015" s="2245"/>
      <c r="B1015" s="2042"/>
      <c r="C1015" s="2043"/>
      <c r="D1015" s="2047"/>
      <c r="E1015" s="2121"/>
      <c r="F1015" s="2121"/>
      <c r="G1015" s="2043"/>
      <c r="H1015" s="2132"/>
      <c r="I1015" s="2043"/>
      <c r="J1015" s="2043"/>
      <c r="K1015" s="2131"/>
      <c r="L1015" s="2043"/>
      <c r="M1015" s="2132"/>
      <c r="N1015" s="2042"/>
      <c r="O1015" s="2245"/>
      <c r="P1015" s="2004"/>
      <c r="Q1015" s="2004"/>
      <c r="R1015" s="2004"/>
      <c r="S1015" s="2004"/>
      <c r="T1015" s="2004"/>
      <c r="U1015" s="2004"/>
      <c r="V1015" s="2004"/>
      <c r="W1015" s="2004"/>
      <c r="X1015" s="2004"/>
      <c r="Y1015" s="2004"/>
      <c r="Z1015" s="2004"/>
      <c r="AA1015" s="2004"/>
      <c r="AB1015" s="2004"/>
      <c r="AC1015" s="2004"/>
      <c r="AD1015" s="2004"/>
      <c r="AE1015" s="2004"/>
      <c r="AF1015" s="2004"/>
    </row>
    <row r="1016" spans="1:32">
      <c r="A1016" s="2245"/>
      <c r="B1016" s="2042"/>
      <c r="C1016" s="2043"/>
      <c r="D1016" s="2047"/>
      <c r="E1016" s="2121"/>
      <c r="F1016" s="2121"/>
      <c r="G1016" s="2043"/>
      <c r="H1016" s="2132"/>
      <c r="I1016" s="2043"/>
      <c r="J1016" s="2043"/>
      <c r="K1016" s="2131"/>
      <c r="L1016" s="2043"/>
      <c r="M1016" s="2132"/>
      <c r="N1016" s="2042"/>
      <c r="O1016" s="2245"/>
      <c r="P1016" s="2004"/>
      <c r="Q1016" s="2004"/>
      <c r="R1016" s="2004"/>
      <c r="S1016" s="2004"/>
      <c r="T1016" s="2004"/>
      <c r="U1016" s="2004"/>
      <c r="V1016" s="2004"/>
      <c r="W1016" s="2004"/>
      <c r="X1016" s="2004"/>
      <c r="Y1016" s="2004"/>
      <c r="Z1016" s="2004"/>
      <c r="AA1016" s="2004"/>
      <c r="AB1016" s="2004"/>
      <c r="AC1016" s="2004"/>
      <c r="AD1016" s="2004"/>
      <c r="AE1016" s="2004"/>
      <c r="AF1016" s="2004"/>
    </row>
    <row r="1017" spans="1:32">
      <c r="A1017" s="2245">
        <v>5503044</v>
      </c>
      <c r="B1017" s="2004" t="s">
        <v>12460</v>
      </c>
      <c r="C1017" s="2043" t="s">
        <v>12890</v>
      </c>
      <c r="D1017" s="2025">
        <v>3130</v>
      </c>
      <c r="E1017" s="2121">
        <v>261000</v>
      </c>
      <c r="F1017" s="2121">
        <v>170000</v>
      </c>
      <c r="G1017" s="2005" t="s">
        <v>369</v>
      </c>
      <c r="H1017" s="2011">
        <v>44273</v>
      </c>
      <c r="I1017" s="2005" t="s">
        <v>444</v>
      </c>
      <c r="J1017" s="2005"/>
      <c r="K1017" s="2010"/>
      <c r="L1017" s="2005" t="s">
        <v>107</v>
      </c>
      <c r="M1017" s="2011">
        <v>44327</v>
      </c>
      <c r="N1017" s="2544" t="s">
        <v>728</v>
      </c>
      <c r="O1017" s="2238" t="s">
        <v>12873</v>
      </c>
      <c r="P1017" s="2004"/>
      <c r="Q1017" s="2004"/>
      <c r="R1017" s="2004"/>
      <c r="S1017" s="2004"/>
      <c r="T1017" s="2004"/>
      <c r="U1017" s="2004"/>
      <c r="V1017" s="2004"/>
      <c r="W1017" s="2004"/>
      <c r="X1017" s="2004"/>
      <c r="Y1017" s="2004"/>
      <c r="Z1017" s="2004"/>
      <c r="AA1017" s="2004"/>
      <c r="AB1017" s="2004"/>
      <c r="AC1017" s="2004"/>
      <c r="AD1017" s="2004"/>
      <c r="AE1017" s="2004"/>
      <c r="AF1017" s="2004"/>
    </row>
    <row r="1018" spans="1:32">
      <c r="A1018" s="2245">
        <v>5503046</v>
      </c>
      <c r="B1018" s="2004" t="s">
        <v>9772</v>
      </c>
      <c r="C1018" s="2043" t="s">
        <v>12891</v>
      </c>
      <c r="D1018" s="2025">
        <v>3080</v>
      </c>
      <c r="E1018" s="2121">
        <v>256000</v>
      </c>
      <c r="F1018" s="2121">
        <v>183000</v>
      </c>
      <c r="G1018" s="2005" t="s">
        <v>25</v>
      </c>
      <c r="H1018" s="2011">
        <v>44273</v>
      </c>
      <c r="I1018" s="2005" t="s">
        <v>100</v>
      </c>
      <c r="J1018" s="2005"/>
      <c r="K1018" s="2010"/>
      <c r="L1018" s="2005" t="s">
        <v>107</v>
      </c>
      <c r="M1018" s="2011">
        <v>44327</v>
      </c>
      <c r="N1018" s="2544" t="s">
        <v>728</v>
      </c>
      <c r="O1018" s="2238" t="s">
        <v>12873</v>
      </c>
      <c r="P1018" s="2004"/>
      <c r="Q1018" s="2004"/>
      <c r="R1018" s="2004"/>
      <c r="S1018" s="2004"/>
      <c r="T1018" s="2004"/>
      <c r="U1018" s="2004"/>
      <c r="V1018" s="2004"/>
      <c r="W1018" s="2004"/>
      <c r="X1018" s="2004"/>
      <c r="Y1018" s="2004"/>
      <c r="Z1018" s="2004"/>
      <c r="AA1018" s="2004"/>
      <c r="AB1018" s="2004"/>
      <c r="AC1018" s="2004"/>
      <c r="AD1018" s="2004"/>
      <c r="AE1018" s="2004"/>
      <c r="AF1018" s="2004"/>
    </row>
    <row r="1019" spans="1:32">
      <c r="A1019" s="2245"/>
      <c r="B1019" s="2614" t="s">
        <v>12888</v>
      </c>
      <c r="C1019" s="2043"/>
      <c r="D1019" s="2047"/>
      <c r="E1019" s="2121"/>
      <c r="F1019" s="2121"/>
      <c r="G1019" s="2043"/>
      <c r="H1019" s="2132"/>
      <c r="I1019" s="2043"/>
      <c r="J1019" s="2043"/>
      <c r="K1019" s="2131"/>
      <c r="L1019" s="2043"/>
      <c r="M1019" s="2132"/>
      <c r="N1019" s="2042"/>
      <c r="O1019" s="2245"/>
      <c r="P1019" s="2004"/>
      <c r="Q1019" s="2004"/>
      <c r="R1019" s="2004"/>
      <c r="S1019" s="2004"/>
      <c r="T1019" s="2004"/>
      <c r="U1019" s="2004"/>
      <c r="V1019" s="2004"/>
      <c r="W1019" s="2004"/>
      <c r="X1019" s="2004"/>
      <c r="Y1019" s="2004"/>
      <c r="Z1019" s="2004"/>
      <c r="AA1019" s="2004"/>
      <c r="AB1019" s="2004"/>
      <c r="AC1019" s="2004"/>
      <c r="AD1019" s="2004"/>
      <c r="AE1019" s="2004"/>
      <c r="AF1019" s="2004"/>
    </row>
    <row r="1020" spans="1:32">
      <c r="A1020" s="1489" t="s">
        <v>1836</v>
      </c>
      <c r="B1020" s="2042" t="s">
        <v>12892</v>
      </c>
      <c r="C1020" s="2043"/>
      <c r="D1020" s="2047">
        <v>50</v>
      </c>
      <c r="E1020" s="2121"/>
      <c r="F1020" s="2121">
        <v>6600</v>
      </c>
      <c r="G1020" s="2043"/>
      <c r="H1020" s="2132"/>
      <c r="I1020" s="2043"/>
      <c r="J1020" s="2043"/>
      <c r="K1020" s="2131"/>
      <c r="L1020" s="2043"/>
      <c r="M1020" s="2132"/>
      <c r="N1020" s="2042"/>
      <c r="O1020" s="2245"/>
      <c r="P1020" s="2004"/>
      <c r="Q1020" s="2004"/>
      <c r="R1020" s="2004"/>
      <c r="S1020" s="2004"/>
      <c r="T1020" s="2004"/>
      <c r="U1020" s="2004"/>
      <c r="V1020" s="2004"/>
      <c r="W1020" s="2004"/>
      <c r="X1020" s="2004"/>
      <c r="Y1020" s="2004"/>
      <c r="Z1020" s="2004"/>
      <c r="AA1020" s="2004"/>
      <c r="AB1020" s="2004"/>
      <c r="AC1020" s="2004"/>
      <c r="AD1020" s="2004"/>
      <c r="AE1020" s="2004"/>
      <c r="AF1020" s="2004"/>
    </row>
    <row r="1021" spans="1:32">
      <c r="A1021" s="1489" t="s">
        <v>1838</v>
      </c>
      <c r="B1021" s="2042" t="s">
        <v>12893</v>
      </c>
      <c r="C1021" s="2043"/>
      <c r="D1021" s="2047">
        <v>100</v>
      </c>
      <c r="E1021" s="2121"/>
      <c r="F1021" s="2121">
        <v>10000</v>
      </c>
      <c r="G1021" s="2043"/>
      <c r="H1021" s="2132"/>
      <c r="I1021" s="2043"/>
      <c r="J1021" s="2043"/>
      <c r="K1021" s="2131"/>
      <c r="L1021" s="2043"/>
      <c r="M1021" s="2132"/>
      <c r="N1021" s="2042"/>
      <c r="O1021" s="2245"/>
      <c r="P1021" s="2004"/>
      <c r="Q1021" s="2004"/>
      <c r="R1021" s="2004"/>
      <c r="S1021" s="2004"/>
      <c r="T1021" s="2004"/>
      <c r="U1021" s="2004"/>
      <c r="V1021" s="2004"/>
      <c r="W1021" s="2004"/>
      <c r="X1021" s="2004"/>
      <c r="Y1021" s="2004"/>
      <c r="Z1021" s="2004"/>
      <c r="AA1021" s="2004"/>
      <c r="AB1021" s="2004"/>
      <c r="AC1021" s="2004"/>
      <c r="AD1021" s="2004"/>
      <c r="AE1021" s="2004"/>
      <c r="AF1021" s="2004"/>
    </row>
    <row r="1022" spans="1:32">
      <c r="A1022" s="1489"/>
      <c r="B1022" s="2042"/>
      <c r="C1022" s="2043"/>
      <c r="D1022" s="2047"/>
      <c r="E1022" s="2121"/>
      <c r="F1022" s="2121"/>
      <c r="G1022" s="2043"/>
      <c r="H1022" s="2132"/>
      <c r="I1022" s="2043"/>
      <c r="J1022" s="2043"/>
      <c r="K1022" s="2131"/>
      <c r="L1022" s="2043"/>
      <c r="M1022" s="2132"/>
      <c r="N1022" s="2042"/>
      <c r="O1022" s="2245"/>
      <c r="P1022" s="2004"/>
      <c r="Q1022" s="2004"/>
      <c r="R1022" s="2004"/>
      <c r="S1022" s="2004"/>
      <c r="T1022" s="2004"/>
      <c r="U1022" s="2004"/>
      <c r="V1022" s="2004"/>
      <c r="W1022" s="2004"/>
      <c r="X1022" s="2004"/>
      <c r="Y1022" s="2004"/>
      <c r="Z1022" s="2004"/>
      <c r="AA1022" s="2004"/>
      <c r="AB1022" s="2004"/>
      <c r="AC1022" s="2004"/>
      <c r="AD1022" s="2004"/>
      <c r="AE1022" s="2004"/>
      <c r="AF1022" s="2004"/>
    </row>
    <row r="1023" spans="1:32">
      <c r="A1023" s="1489"/>
      <c r="B1023" s="1447" t="s">
        <v>12894</v>
      </c>
      <c r="C1023" s="2043"/>
      <c r="D1023" s="2047"/>
      <c r="E1023" s="2121"/>
      <c r="F1023" s="2121"/>
      <c r="G1023" s="2043"/>
      <c r="H1023" s="2132"/>
      <c r="I1023" s="2043"/>
      <c r="J1023" s="2043"/>
      <c r="K1023" s="2131"/>
      <c r="L1023" s="2043"/>
      <c r="M1023" s="2132"/>
      <c r="N1023" s="2042"/>
      <c r="O1023" s="2245"/>
      <c r="P1023" s="2004"/>
      <c r="Q1023" s="2004"/>
      <c r="R1023" s="2004"/>
      <c r="S1023" s="2004"/>
      <c r="T1023" s="2004"/>
      <c r="U1023" s="2004"/>
      <c r="V1023" s="2004"/>
      <c r="W1023" s="2004"/>
      <c r="X1023" s="2004"/>
      <c r="Y1023" s="2004"/>
      <c r="Z1023" s="2004"/>
      <c r="AA1023" s="2004"/>
      <c r="AB1023" s="2004"/>
      <c r="AC1023" s="2004"/>
      <c r="AD1023" s="2004"/>
      <c r="AE1023" s="2004"/>
      <c r="AF1023" s="2004"/>
    </row>
    <row r="1024" spans="1:32">
      <c r="A1024" s="1489"/>
      <c r="B1024" s="1447" t="s">
        <v>440</v>
      </c>
      <c r="C1024" s="2043"/>
      <c r="D1024" s="2047"/>
      <c r="E1024" s="2121"/>
      <c r="F1024" s="2121"/>
      <c r="G1024" s="2043"/>
      <c r="H1024" s="2132"/>
      <c r="I1024" s="2043"/>
      <c r="J1024" s="2043"/>
      <c r="K1024" s="2131"/>
      <c r="L1024" s="2043"/>
      <c r="M1024" s="2132"/>
      <c r="N1024" s="2042"/>
      <c r="O1024" s="2245"/>
      <c r="P1024" s="2004"/>
      <c r="Q1024" s="2004"/>
      <c r="R1024" s="2004"/>
      <c r="S1024" s="2004"/>
      <c r="T1024" s="2004"/>
      <c r="U1024" s="2004"/>
      <c r="V1024" s="2004"/>
      <c r="W1024" s="2004"/>
      <c r="X1024" s="2004"/>
      <c r="Y1024" s="2004"/>
      <c r="Z1024" s="2004"/>
      <c r="AA1024" s="2004"/>
      <c r="AB1024" s="2004"/>
      <c r="AC1024" s="2004"/>
      <c r="AD1024" s="2004"/>
      <c r="AE1024" s="2004"/>
      <c r="AF1024" s="2004"/>
    </row>
    <row r="1025" spans="1:32">
      <c r="A1025" s="1489"/>
      <c r="B1025" s="2042"/>
      <c r="C1025" s="2043"/>
      <c r="D1025" s="2047"/>
      <c r="E1025" s="2121"/>
      <c r="F1025" s="2121"/>
      <c r="G1025" s="2043"/>
      <c r="H1025" s="2132"/>
      <c r="I1025" s="2043"/>
      <c r="J1025" s="2043"/>
      <c r="K1025" s="2131"/>
      <c r="L1025" s="2043"/>
      <c r="M1025" s="2132"/>
      <c r="N1025" s="2042"/>
      <c r="O1025" s="2245"/>
      <c r="P1025" s="2004"/>
      <c r="Q1025" s="2004"/>
      <c r="R1025" s="2004"/>
      <c r="S1025" s="2004"/>
      <c r="T1025" s="2004"/>
      <c r="U1025" s="2004"/>
      <c r="V1025" s="2004"/>
      <c r="W1025" s="2004"/>
      <c r="X1025" s="2004"/>
      <c r="Y1025" s="2004"/>
      <c r="Z1025" s="2004"/>
      <c r="AA1025" s="2004"/>
      <c r="AB1025" s="2004"/>
      <c r="AC1025" s="2004"/>
      <c r="AD1025" s="2004"/>
      <c r="AE1025" s="2004"/>
      <c r="AF1025" s="2004"/>
    </row>
    <row r="1026" spans="1:32">
      <c r="A1026" s="1489"/>
      <c r="B1026" s="2042"/>
      <c r="C1026" s="2043"/>
      <c r="D1026" s="2047"/>
      <c r="E1026" s="2121"/>
      <c r="F1026" s="2121"/>
      <c r="G1026" s="2043"/>
      <c r="H1026" s="2132"/>
      <c r="I1026" s="2043"/>
      <c r="J1026" s="2043"/>
      <c r="K1026" s="2131"/>
      <c r="L1026" s="2043"/>
      <c r="M1026" s="2132"/>
      <c r="N1026" s="2042"/>
      <c r="O1026" s="2245"/>
      <c r="P1026" s="2004"/>
      <c r="Q1026" s="2004"/>
      <c r="R1026" s="2004"/>
      <c r="S1026" s="2004"/>
      <c r="T1026" s="2004"/>
      <c r="U1026" s="2004"/>
      <c r="V1026" s="2004"/>
      <c r="W1026" s="2004"/>
      <c r="X1026" s="2004"/>
      <c r="Y1026" s="2004"/>
      <c r="Z1026" s="2004"/>
      <c r="AA1026" s="2004"/>
      <c r="AB1026" s="2004"/>
      <c r="AC1026" s="2004"/>
      <c r="AD1026" s="2004"/>
      <c r="AE1026" s="2004"/>
      <c r="AF1026" s="2004"/>
    </row>
    <row r="1027" spans="1:32" s="2392" customFormat="1">
      <c r="A1027" s="2690"/>
      <c r="B1027" s="2659"/>
      <c r="C1027" s="2669"/>
      <c r="D1027" s="2501"/>
      <c r="E1027" s="2707"/>
      <c r="F1027" s="2707"/>
      <c r="G1027" s="2669"/>
      <c r="H1027" s="2732"/>
      <c r="I1027" s="2669"/>
      <c r="J1027" s="2669"/>
      <c r="K1027" s="2733"/>
      <c r="L1027" s="2669"/>
      <c r="M1027" s="2732"/>
      <c r="N1027" s="2659"/>
      <c r="O1027" s="2731"/>
      <c r="P1027" s="2386"/>
      <c r="Q1027" s="2386"/>
      <c r="R1027" s="2386"/>
      <c r="S1027" s="2386"/>
      <c r="T1027" s="2386"/>
      <c r="U1027" s="2386"/>
      <c r="V1027" s="2386"/>
      <c r="W1027" s="2386"/>
      <c r="X1027" s="2386"/>
      <c r="Y1027" s="2386"/>
      <c r="Z1027" s="2386"/>
      <c r="AA1027" s="2386"/>
      <c r="AB1027" s="2386"/>
      <c r="AC1027" s="2386"/>
      <c r="AD1027" s="2386"/>
      <c r="AE1027" s="2386"/>
      <c r="AF1027" s="2386"/>
    </row>
    <row r="1028" spans="1:32">
      <c r="A1028" s="2400" t="s">
        <v>874</v>
      </c>
      <c r="B1028" s="2042"/>
      <c r="C1028" s="104" t="s">
        <v>12866</v>
      </c>
      <c r="D1028" s="2047"/>
      <c r="E1028" s="2121"/>
      <c r="F1028" s="2121"/>
      <c r="G1028" s="2043"/>
      <c r="H1028" s="2132"/>
      <c r="I1028" s="2043"/>
      <c r="J1028" s="2043"/>
      <c r="K1028" s="2047"/>
      <c r="L1028" s="2043"/>
      <c r="M1028" s="2132"/>
      <c r="N1028" s="2042"/>
      <c r="O1028" s="2245"/>
      <c r="P1028" s="2004"/>
      <c r="Q1028" s="2004"/>
      <c r="R1028" s="2004"/>
      <c r="S1028" s="2004"/>
      <c r="T1028" s="2004"/>
      <c r="U1028" s="2004"/>
      <c r="V1028" s="2004"/>
      <c r="W1028" s="2004"/>
      <c r="X1028" s="2004"/>
      <c r="Y1028" s="2004"/>
      <c r="Z1028" s="2004"/>
      <c r="AA1028" s="2004"/>
      <c r="AB1028" s="2004"/>
      <c r="AC1028" s="2004"/>
      <c r="AD1028" s="2004"/>
      <c r="AE1028" s="2004"/>
      <c r="AF1028" s="2004"/>
    </row>
    <row r="1029" spans="1:32">
      <c r="A1029" s="2245">
        <v>5502058</v>
      </c>
      <c r="B1029" s="2042" t="s">
        <v>12176</v>
      </c>
      <c r="C1029" s="2043" t="s">
        <v>12895</v>
      </c>
      <c r="D1029" s="2047">
        <v>5119</v>
      </c>
      <c r="E1029" s="2121">
        <v>428000</v>
      </c>
      <c r="F1029" s="2002">
        <v>428000</v>
      </c>
      <c r="G1029" s="2005" t="s">
        <v>25</v>
      </c>
      <c r="H1029" s="2011">
        <v>44251</v>
      </c>
      <c r="I1029" s="2005" t="s">
        <v>12896</v>
      </c>
      <c r="J1029" s="2027" t="s">
        <v>449</v>
      </c>
      <c r="K1029" s="2047" t="s">
        <v>12897</v>
      </c>
      <c r="L1029" s="2005" t="s">
        <v>67</v>
      </c>
      <c r="M1029" s="2011">
        <v>44363</v>
      </c>
      <c r="N1029" s="2544" t="s">
        <v>728</v>
      </c>
      <c r="O1029" s="2238" t="s">
        <v>12898</v>
      </c>
      <c r="P1029" s="2004"/>
      <c r="Q1029" s="2004"/>
      <c r="R1029" s="2004"/>
      <c r="S1029" s="2004"/>
      <c r="T1029" s="2004"/>
      <c r="U1029" s="2004"/>
      <c r="V1029" s="2004"/>
      <c r="W1029" s="2004"/>
      <c r="X1029" s="2004"/>
      <c r="Y1029" s="2004"/>
      <c r="Z1029" s="2004"/>
      <c r="AA1029" s="2004"/>
      <c r="AB1029" s="2004"/>
      <c r="AC1029" s="2004"/>
      <c r="AD1029" s="2004"/>
      <c r="AE1029" s="2004"/>
      <c r="AF1029" s="2004"/>
    </row>
    <row r="1030" spans="1:32">
      <c r="A1030" s="2245"/>
      <c r="B1030" s="2079" t="s">
        <v>12899</v>
      </c>
      <c r="C1030" s="2043"/>
      <c r="D1030" s="2047"/>
      <c r="E1030" s="2121"/>
      <c r="F1030" s="2121"/>
      <c r="G1030" s="2043"/>
      <c r="H1030" s="2132"/>
      <c r="I1030" s="2043"/>
      <c r="J1030" s="2043"/>
      <c r="K1030" s="2047"/>
      <c r="L1030" s="2043"/>
      <c r="M1030" s="2132"/>
      <c r="N1030" s="2042"/>
      <c r="O1030" s="2245"/>
      <c r="P1030" s="2004"/>
      <c r="Q1030" s="2004"/>
      <c r="R1030" s="2004"/>
      <c r="S1030" s="2004"/>
      <c r="T1030" s="2004"/>
      <c r="U1030" s="2004"/>
      <c r="V1030" s="2004"/>
      <c r="W1030" s="2004"/>
      <c r="X1030" s="2004"/>
      <c r="Y1030" s="2004"/>
      <c r="Z1030" s="2004"/>
      <c r="AA1030" s="2004"/>
      <c r="AB1030" s="2004"/>
      <c r="AC1030" s="2004"/>
      <c r="AD1030" s="2004"/>
      <c r="AE1030" s="2004"/>
      <c r="AF1030" s="2004"/>
    </row>
    <row r="1031" spans="1:32">
      <c r="A1031" s="2245"/>
      <c r="B1031" s="29" t="s">
        <v>12888</v>
      </c>
      <c r="C1031" s="2043"/>
      <c r="D1031" s="2047"/>
      <c r="E1031" s="2121"/>
      <c r="F1031" s="2002"/>
      <c r="G1031" s="2005"/>
      <c r="H1031" s="2011"/>
      <c r="I1031" s="2005"/>
      <c r="J1031" s="2043"/>
      <c r="K1031" s="2047"/>
      <c r="L1031" s="2043"/>
      <c r="M1031" s="2132"/>
      <c r="N1031" s="2042"/>
      <c r="O1031" s="2245"/>
      <c r="P1031" s="2004"/>
      <c r="Q1031" s="2004"/>
      <c r="R1031" s="2004"/>
      <c r="S1031" s="2004"/>
      <c r="T1031" s="2004"/>
      <c r="U1031" s="2004"/>
      <c r="V1031" s="2004"/>
      <c r="W1031" s="2004"/>
      <c r="X1031" s="2004"/>
      <c r="Y1031" s="2004"/>
      <c r="Z1031" s="2004"/>
      <c r="AA1031" s="2004"/>
      <c r="AB1031" s="2004"/>
      <c r="AC1031" s="2004"/>
      <c r="AD1031" s="2004"/>
      <c r="AE1031" s="2004"/>
      <c r="AF1031" s="2004"/>
    </row>
    <row r="1032" spans="1:32">
      <c r="A1032" s="1489" t="s">
        <v>877</v>
      </c>
      <c r="B1032" s="2042" t="s">
        <v>12900</v>
      </c>
      <c r="C1032" s="2043"/>
      <c r="D1032" s="2047">
        <v>250</v>
      </c>
      <c r="E1032" s="2121"/>
      <c r="F1032" s="2121"/>
      <c r="G1032" s="2043"/>
      <c r="H1032" s="2132"/>
      <c r="I1032" s="2043"/>
      <c r="J1032" s="2043"/>
      <c r="K1032" s="2047"/>
      <c r="L1032" s="2043"/>
      <c r="M1032" s="2132"/>
      <c r="N1032" s="2042"/>
      <c r="O1032" s="2245"/>
      <c r="P1032" s="2042"/>
      <c r="Q1032" s="2004"/>
      <c r="R1032" s="2004"/>
      <c r="S1032" s="2004"/>
      <c r="T1032" s="2004"/>
      <c r="U1032" s="2004"/>
      <c r="V1032" s="2004"/>
      <c r="W1032" s="2004"/>
      <c r="X1032" s="2004"/>
      <c r="Y1032" s="2004"/>
      <c r="Z1032" s="2004"/>
      <c r="AA1032" s="2004"/>
      <c r="AB1032" s="2004"/>
      <c r="AC1032" s="2004"/>
      <c r="AD1032" s="2004"/>
      <c r="AE1032" s="2004"/>
      <c r="AF1032" s="2004"/>
    </row>
    <row r="1033" spans="1:32">
      <c r="A1033" s="2245"/>
      <c r="B1033" s="2042" t="s">
        <v>12901</v>
      </c>
      <c r="C1033" s="2043"/>
      <c r="D1033" s="2047"/>
      <c r="E1033" s="2121"/>
      <c r="F1033" s="2121"/>
      <c r="G1033" s="2043"/>
      <c r="H1033" s="2132"/>
      <c r="I1033" s="2043"/>
      <c r="J1033" s="2043"/>
      <c r="K1033" s="2047"/>
      <c r="L1033" s="2043"/>
      <c r="M1033" s="2132"/>
      <c r="N1033" s="2042"/>
      <c r="O1033" s="2245"/>
      <c r="P1033" s="2042"/>
      <c r="Q1033" s="2004"/>
      <c r="R1033" s="2004"/>
      <c r="S1033" s="2004"/>
      <c r="T1033" s="2004"/>
      <c r="U1033" s="2004"/>
      <c r="V1033" s="2004"/>
      <c r="W1033" s="2004"/>
      <c r="X1033" s="2004"/>
      <c r="Y1033" s="2004"/>
      <c r="Z1033" s="2004"/>
      <c r="AA1033" s="2004"/>
      <c r="AB1033" s="2004"/>
      <c r="AC1033" s="2004"/>
      <c r="AD1033" s="2004"/>
      <c r="AE1033" s="2004"/>
      <c r="AF1033" s="2004"/>
    </row>
    <row r="1034" spans="1:32">
      <c r="A1034" s="2245"/>
      <c r="B1034" s="2004"/>
      <c r="C1034" s="2043"/>
      <c r="D1034" s="2047"/>
      <c r="E1034" s="2121"/>
      <c r="F1034" s="2121"/>
      <c r="G1034" s="2043"/>
      <c r="H1034" s="2132"/>
      <c r="I1034" s="2043"/>
      <c r="J1034" s="2043"/>
      <c r="K1034" s="2047"/>
      <c r="L1034" s="2043"/>
      <c r="M1034" s="2132"/>
      <c r="N1034" s="2042"/>
      <c r="O1034" s="2245"/>
      <c r="P1034" s="2042"/>
      <c r="Q1034" s="2004"/>
      <c r="R1034" s="2004"/>
      <c r="S1034" s="2004"/>
      <c r="T1034" s="2004"/>
      <c r="U1034" s="2004"/>
      <c r="V1034" s="2004"/>
      <c r="W1034" s="2004"/>
      <c r="X1034" s="2004"/>
      <c r="Y1034" s="2004"/>
      <c r="Z1034" s="2004"/>
      <c r="AA1034" s="2004"/>
      <c r="AB1034" s="2004"/>
      <c r="AC1034" s="2004"/>
      <c r="AD1034" s="2004"/>
      <c r="AE1034" s="2004"/>
      <c r="AF1034" s="2004"/>
    </row>
    <row r="1035" spans="1:32" s="1595" customFormat="1">
      <c r="A1035" s="2400" t="s">
        <v>874</v>
      </c>
      <c r="B1035" s="2042"/>
      <c r="C1035" s="2070"/>
      <c r="D1035" s="2500"/>
      <c r="E1035" s="2141"/>
      <c r="F1035" s="2141"/>
      <c r="G1035" s="2070"/>
      <c r="H1035" s="2073"/>
      <c r="I1035" s="2070"/>
      <c r="J1035" s="2070"/>
      <c r="K1035" s="2047"/>
      <c r="L1035" s="2070"/>
      <c r="M1035" s="2073"/>
      <c r="N1035" s="2074"/>
      <c r="O1035" s="2070"/>
      <c r="P1035" s="2074"/>
      <c r="Q1035" s="2036"/>
      <c r="R1035" s="2036"/>
      <c r="S1035" s="2036"/>
      <c r="T1035" s="2036"/>
      <c r="U1035" s="2036"/>
      <c r="V1035" s="2036"/>
      <c r="W1035" s="2036"/>
      <c r="X1035" s="2036"/>
      <c r="Y1035" s="2036"/>
      <c r="Z1035" s="2036"/>
      <c r="AA1035" s="2036"/>
      <c r="AB1035" s="2036"/>
      <c r="AC1035" s="2036"/>
      <c r="AD1035" s="2036"/>
      <c r="AE1035" s="2036"/>
      <c r="AF1035" s="2036"/>
    </row>
    <row r="1036" spans="1:32">
      <c r="A1036" s="2245">
        <v>5503029</v>
      </c>
      <c r="B1036" s="2004" t="s">
        <v>12163</v>
      </c>
      <c r="C1036" s="2043" t="s">
        <v>12902</v>
      </c>
      <c r="D1036" s="2025">
        <v>3499</v>
      </c>
      <c r="E1036" s="2121">
        <v>245000</v>
      </c>
      <c r="F1036" s="2121">
        <v>175000</v>
      </c>
      <c r="G1036" s="2005" t="s">
        <v>391</v>
      </c>
      <c r="H1036" s="2011">
        <v>44260</v>
      </c>
      <c r="I1036" s="2005" t="s">
        <v>262</v>
      </c>
      <c r="J1036" s="2005"/>
      <c r="K1036" s="2025" t="s">
        <v>12903</v>
      </c>
      <c r="L1036" s="2005" t="s">
        <v>67</v>
      </c>
      <c r="M1036" s="2011">
        <v>44363</v>
      </c>
      <c r="N1036" s="2544" t="s">
        <v>728</v>
      </c>
      <c r="O1036" s="2238" t="s">
        <v>12898</v>
      </c>
      <c r="P1036" s="2004"/>
      <c r="Q1036" s="2004"/>
      <c r="R1036" s="2004"/>
      <c r="S1036" s="2004"/>
      <c r="T1036" s="2004"/>
      <c r="U1036" s="2004"/>
      <c r="V1036" s="2004"/>
      <c r="W1036" s="2004"/>
      <c r="X1036" s="2004"/>
      <c r="Y1036" s="2004"/>
      <c r="Z1036" s="2004"/>
      <c r="AA1036" s="2004"/>
      <c r="AB1036" s="2004"/>
      <c r="AC1036" s="2004"/>
      <c r="AD1036" s="2004"/>
      <c r="AE1036" s="2004"/>
      <c r="AF1036" s="2004"/>
    </row>
    <row r="1037" spans="1:32">
      <c r="A1037" s="2245"/>
      <c r="B1037" s="2079" t="s">
        <v>12904</v>
      </c>
      <c r="C1037" s="2043"/>
      <c r="D1037" s="2047"/>
      <c r="E1037" s="2121"/>
      <c r="F1037" s="2121"/>
      <c r="G1037" s="2043"/>
      <c r="H1037" s="2132"/>
      <c r="I1037" s="2043"/>
      <c r="J1037" s="2043"/>
      <c r="K1037" s="2047"/>
      <c r="L1037" s="2043"/>
      <c r="M1037" s="2132"/>
      <c r="N1037" s="2042"/>
      <c r="O1037" s="2245"/>
      <c r="P1037" s="2042"/>
      <c r="Q1037" s="2004"/>
      <c r="R1037" s="2004"/>
      <c r="S1037" s="2004"/>
      <c r="T1037" s="2004"/>
      <c r="U1037" s="2004"/>
      <c r="V1037" s="2004"/>
      <c r="W1037" s="2004"/>
      <c r="X1037" s="2004"/>
      <c r="Y1037" s="2004"/>
      <c r="Z1037" s="2004"/>
      <c r="AA1037" s="2004"/>
      <c r="AB1037" s="2004"/>
      <c r="AC1037" s="2004"/>
      <c r="AD1037" s="2004"/>
      <c r="AE1037" s="2004"/>
      <c r="AF1037" s="2004"/>
    </row>
    <row r="1038" spans="1:32">
      <c r="A1038" s="2245"/>
      <c r="B1038" s="2042"/>
      <c r="C1038" s="2043"/>
      <c r="D1038" s="2047"/>
      <c r="E1038" s="2121"/>
      <c r="F1038" s="2121"/>
      <c r="G1038" s="2043"/>
      <c r="H1038" s="2132"/>
      <c r="I1038" s="2043"/>
      <c r="J1038" s="2043"/>
      <c r="K1038" s="2047"/>
      <c r="L1038" s="2043"/>
      <c r="M1038" s="2132"/>
      <c r="N1038" s="2042"/>
      <c r="O1038" s="2245"/>
      <c r="P1038" s="2042"/>
      <c r="Q1038" s="2004"/>
      <c r="R1038" s="2004"/>
      <c r="S1038" s="2004"/>
      <c r="T1038" s="2004"/>
      <c r="U1038" s="2004"/>
      <c r="V1038" s="2004"/>
      <c r="W1038" s="2004"/>
      <c r="X1038" s="2004"/>
      <c r="Y1038" s="2004"/>
      <c r="Z1038" s="2004"/>
      <c r="AA1038" s="2004"/>
      <c r="AB1038" s="2004"/>
      <c r="AC1038" s="2004"/>
      <c r="AD1038" s="2004"/>
      <c r="AE1038" s="2004"/>
      <c r="AF1038" s="2004"/>
    </row>
    <row r="1039" spans="1:32">
      <c r="A1039" s="2245"/>
      <c r="B1039" s="2042"/>
      <c r="C1039" s="2043"/>
      <c r="D1039" s="2047"/>
      <c r="E1039" s="2121"/>
      <c r="F1039" s="2121"/>
      <c r="G1039" s="2043"/>
      <c r="H1039" s="2132"/>
      <c r="I1039" s="2043"/>
      <c r="J1039" s="2043"/>
      <c r="K1039" s="2047"/>
      <c r="L1039" s="2043"/>
      <c r="M1039" s="2132"/>
      <c r="N1039" s="2042"/>
      <c r="O1039" s="2245"/>
      <c r="P1039" s="2042"/>
      <c r="Q1039" s="2004"/>
      <c r="R1039" s="2004"/>
      <c r="S1039" s="2004"/>
      <c r="T1039" s="2004"/>
      <c r="U1039" s="2004"/>
      <c r="V1039" s="2004"/>
      <c r="W1039" s="2004"/>
      <c r="X1039" s="2004"/>
      <c r="Y1039" s="2004"/>
      <c r="Z1039" s="2004"/>
      <c r="AA1039" s="2004"/>
      <c r="AB1039" s="2004"/>
      <c r="AC1039" s="2004"/>
      <c r="AD1039" s="2004"/>
      <c r="AE1039" s="2004"/>
      <c r="AF1039" s="2004"/>
    </row>
    <row r="1040" spans="1:32">
      <c r="A1040" s="2400" t="s">
        <v>874</v>
      </c>
      <c r="B1040" s="2004"/>
      <c r="C1040" s="104" t="s">
        <v>12905</v>
      </c>
      <c r="D1040" s="2025"/>
      <c r="E1040" s="2121"/>
      <c r="F1040" s="2121"/>
      <c r="G1040" s="2005"/>
      <c r="H1040" s="2011"/>
      <c r="I1040" s="2005"/>
      <c r="J1040" s="2005"/>
      <c r="K1040" s="2025"/>
      <c r="L1040" s="2005"/>
      <c r="M1040" s="2011"/>
      <c r="N1040" s="2004"/>
      <c r="O1040" s="2005"/>
      <c r="P1040" s="2004"/>
      <c r="Q1040" s="2004"/>
      <c r="R1040" s="2004"/>
      <c r="S1040" s="2004"/>
      <c r="T1040" s="2004"/>
      <c r="U1040" s="2004"/>
      <c r="V1040" s="2004"/>
      <c r="W1040" s="2004"/>
      <c r="X1040" s="2004"/>
      <c r="Y1040" s="2004"/>
      <c r="Z1040" s="2004"/>
      <c r="AA1040" s="2004"/>
      <c r="AB1040" s="2004"/>
      <c r="AC1040" s="2004"/>
      <c r="AD1040" s="2004"/>
      <c r="AE1040" s="2004"/>
      <c r="AF1040" s="2004"/>
    </row>
    <row r="1041" spans="1:32">
      <c r="A1041" s="2245">
        <v>5504099</v>
      </c>
      <c r="B1041" s="2042" t="s">
        <v>12848</v>
      </c>
      <c r="C1041" s="2043" t="s">
        <v>12906</v>
      </c>
      <c r="D1041" s="2025">
        <v>5747</v>
      </c>
      <c r="E1041" s="2121">
        <v>513000</v>
      </c>
      <c r="F1041" s="2121">
        <v>430000</v>
      </c>
      <c r="G1041" s="2005" t="s">
        <v>466</v>
      </c>
      <c r="H1041" s="2011">
        <v>44307</v>
      </c>
      <c r="I1041" s="2005" t="s">
        <v>192</v>
      </c>
      <c r="J1041" s="2027" t="s">
        <v>449</v>
      </c>
      <c r="K1041" s="2025" t="s">
        <v>12907</v>
      </c>
      <c r="L1041" s="2005" t="s">
        <v>67</v>
      </c>
      <c r="M1041" s="2011">
        <v>44363</v>
      </c>
      <c r="N1041" s="2544" t="s">
        <v>728</v>
      </c>
      <c r="O1041" s="2238" t="s">
        <v>12898</v>
      </c>
      <c r="P1041" s="2004"/>
      <c r="Q1041" s="2079" t="s">
        <v>12908</v>
      </c>
      <c r="R1041" s="2004"/>
      <c r="S1041" s="2004"/>
      <c r="T1041" s="2004"/>
      <c r="U1041" s="2004"/>
      <c r="V1041" s="2004"/>
      <c r="W1041" s="2004"/>
      <c r="X1041" s="2004"/>
      <c r="Y1041" s="2004"/>
      <c r="Z1041" s="2004"/>
      <c r="AA1041" s="2004"/>
      <c r="AB1041" s="2004"/>
      <c r="AC1041" s="2004"/>
      <c r="AD1041" s="2004"/>
      <c r="AE1041" s="2004"/>
      <c r="AF1041" s="2004"/>
    </row>
    <row r="1042" spans="1:32">
      <c r="A1042" s="2098"/>
      <c r="B1042" s="2079" t="s">
        <v>12909</v>
      </c>
      <c r="C1042" s="2043"/>
      <c r="D1042" s="2047"/>
      <c r="E1042" s="2121"/>
      <c r="F1042" s="2121"/>
      <c r="G1042" s="2043"/>
      <c r="H1042" s="2132"/>
      <c r="I1042" s="2043"/>
      <c r="J1042" s="2043"/>
      <c r="K1042" s="2047"/>
      <c r="L1042" s="2043"/>
      <c r="M1042" s="2132"/>
      <c r="N1042" s="2042"/>
      <c r="O1042" s="2245"/>
      <c r="P1042" s="2042"/>
      <c r="Q1042" s="2004"/>
      <c r="R1042" s="2004"/>
      <c r="S1042" s="2004"/>
      <c r="T1042" s="2004"/>
      <c r="U1042" s="2004"/>
      <c r="V1042" s="2004"/>
      <c r="W1042" s="2004"/>
      <c r="X1042" s="2004"/>
      <c r="Y1042" s="2004"/>
      <c r="Z1042" s="2004"/>
      <c r="AA1042" s="2004"/>
      <c r="AB1042" s="2004"/>
      <c r="AC1042" s="2004"/>
      <c r="AD1042" s="2004"/>
      <c r="AE1042" s="2004"/>
      <c r="AF1042" s="2004"/>
    </row>
    <row r="1043" spans="1:32">
      <c r="A1043" s="2043"/>
      <c r="B1043" s="29" t="s">
        <v>12888</v>
      </c>
      <c r="C1043" s="2042"/>
      <c r="D1043" s="2025"/>
      <c r="E1043" s="2121"/>
      <c r="F1043" s="2121"/>
      <c r="G1043" s="2005"/>
      <c r="H1043" s="2011"/>
      <c r="I1043" s="2005"/>
      <c r="J1043" s="2005"/>
      <c r="K1043" s="2025"/>
      <c r="L1043" s="2005"/>
      <c r="M1043" s="2011"/>
      <c r="N1043" s="2004"/>
      <c r="O1043" s="2005"/>
      <c r="P1043" s="2004"/>
      <c r="Q1043" s="2004"/>
      <c r="R1043" s="2004"/>
      <c r="S1043" s="2004"/>
      <c r="T1043" s="2004"/>
      <c r="U1043" s="2004"/>
      <c r="V1043" s="2004"/>
      <c r="W1043" s="2004"/>
      <c r="X1043" s="2004"/>
      <c r="Y1043" s="2004"/>
      <c r="Z1043" s="2004"/>
      <c r="AA1043" s="2004"/>
      <c r="AB1043" s="2004"/>
      <c r="AC1043" s="2004"/>
      <c r="AD1043" s="2004"/>
      <c r="AE1043" s="2004"/>
      <c r="AF1043" s="2004"/>
    </row>
    <row r="1044" spans="1:32">
      <c r="A1044" s="2043"/>
      <c r="B1044" s="2004" t="s">
        <v>12910</v>
      </c>
      <c r="C1044" s="2042"/>
      <c r="D1044" s="2025">
        <v>0</v>
      </c>
      <c r="E1044" s="2121"/>
      <c r="F1044" s="2121"/>
      <c r="G1044" s="2005"/>
      <c r="H1044" s="2011"/>
      <c r="I1044" s="2005"/>
      <c r="J1044" s="2005"/>
      <c r="K1044" s="2025"/>
      <c r="L1044" s="2005"/>
      <c r="M1044" s="2011"/>
      <c r="N1044" s="2004"/>
      <c r="O1044" s="2005"/>
      <c r="P1044" s="2004"/>
      <c r="Q1044" s="2004"/>
      <c r="R1044" s="2004"/>
      <c r="S1044" s="2004"/>
      <c r="T1044" s="2004"/>
      <c r="U1044" s="2004"/>
      <c r="V1044" s="2004"/>
      <c r="W1044" s="2004"/>
      <c r="X1044" s="2004"/>
      <c r="Y1044" s="2004"/>
      <c r="Z1044" s="2004"/>
      <c r="AA1044" s="2004"/>
      <c r="AB1044" s="2004"/>
      <c r="AC1044" s="2004"/>
      <c r="AD1044" s="2004"/>
      <c r="AE1044" s="2004"/>
      <c r="AF1044" s="2004"/>
    </row>
    <row r="1045" spans="1:32">
      <c r="A1045" s="2245"/>
      <c r="B1045" s="2042"/>
      <c r="C1045" s="2043"/>
      <c r="D1045" s="2047"/>
      <c r="E1045" s="2121"/>
      <c r="F1045" s="2121"/>
      <c r="G1045" s="2043"/>
      <c r="H1045" s="2132"/>
      <c r="I1045" s="2043"/>
      <c r="J1045" s="2043"/>
      <c r="K1045" s="2047"/>
      <c r="L1045" s="2043"/>
      <c r="M1045" s="2132"/>
      <c r="N1045" s="2042"/>
      <c r="O1045" s="2245"/>
      <c r="P1045" s="2042"/>
      <c r="Q1045" s="2004"/>
      <c r="R1045" s="2004"/>
      <c r="S1045" s="2004"/>
      <c r="T1045" s="2004"/>
      <c r="U1045" s="2004"/>
      <c r="V1045" s="2004"/>
      <c r="W1045" s="2004"/>
      <c r="X1045" s="2004"/>
      <c r="Y1045" s="2004"/>
      <c r="Z1045" s="2004"/>
      <c r="AA1045" s="2004"/>
      <c r="AB1045" s="2004"/>
      <c r="AC1045" s="2004"/>
      <c r="AD1045" s="2004"/>
      <c r="AE1045" s="2004"/>
      <c r="AF1045" s="2004"/>
    </row>
    <row r="1046" spans="1:32">
      <c r="A1046" s="2245"/>
      <c r="B1046" s="1447" t="s">
        <v>12911</v>
      </c>
      <c r="C1046" s="2043"/>
      <c r="D1046" s="2047"/>
      <c r="E1046" s="2121"/>
      <c r="F1046" s="2121"/>
      <c r="G1046" s="2043"/>
      <c r="H1046" s="2132"/>
      <c r="I1046" s="2043"/>
      <c r="J1046" s="2043"/>
      <c r="K1046" s="2047"/>
      <c r="L1046" s="2043"/>
      <c r="M1046" s="2132"/>
      <c r="N1046" s="2042"/>
      <c r="O1046" s="2245"/>
      <c r="P1046" s="2042"/>
      <c r="Q1046" s="2004"/>
      <c r="R1046" s="2004"/>
      <c r="S1046" s="2004"/>
      <c r="T1046" s="2004"/>
      <c r="U1046" s="2004"/>
      <c r="V1046" s="2004"/>
      <c r="W1046" s="2004"/>
      <c r="X1046" s="2004"/>
      <c r="Y1046" s="2004"/>
      <c r="Z1046" s="2004"/>
      <c r="AA1046" s="2004"/>
      <c r="AB1046" s="2004"/>
      <c r="AC1046" s="2004"/>
      <c r="AD1046" s="2004"/>
      <c r="AE1046" s="2004"/>
      <c r="AF1046" s="2004"/>
    </row>
    <row r="1047" spans="1:32">
      <c r="A1047" s="2245"/>
      <c r="B1047" s="1447" t="s">
        <v>440</v>
      </c>
      <c r="C1047" s="2043"/>
      <c r="D1047" s="2047"/>
      <c r="E1047" s="2121"/>
      <c r="F1047" s="2121"/>
      <c r="G1047" s="2043"/>
      <c r="H1047" s="2132"/>
      <c r="I1047" s="2043"/>
      <c r="J1047" s="2043"/>
      <c r="K1047" s="2047"/>
      <c r="L1047" s="2043"/>
      <c r="M1047" s="2132"/>
      <c r="N1047" s="2042"/>
      <c r="O1047" s="2245"/>
      <c r="P1047" s="2042"/>
      <c r="Q1047" s="2004"/>
      <c r="R1047" s="2004"/>
      <c r="S1047" s="2004"/>
      <c r="T1047" s="2004"/>
      <c r="U1047" s="2004"/>
      <c r="V1047" s="2004"/>
      <c r="W1047" s="2004"/>
      <c r="X1047" s="2004"/>
      <c r="Y1047" s="2004"/>
      <c r="Z1047" s="2004"/>
      <c r="AA1047" s="2004"/>
      <c r="AB1047" s="2004"/>
      <c r="AC1047" s="2004"/>
      <c r="AD1047" s="2004"/>
      <c r="AE1047" s="2004"/>
      <c r="AF1047" s="2004"/>
    </row>
    <row r="1048" spans="1:32">
      <c r="A1048" s="2245"/>
      <c r="B1048" s="2042"/>
      <c r="C1048" s="2043"/>
      <c r="D1048" s="2047"/>
      <c r="E1048" s="2121"/>
      <c r="F1048" s="2121"/>
      <c r="G1048" s="2043"/>
      <c r="H1048" s="2132"/>
      <c r="I1048" s="2043"/>
      <c r="J1048" s="2043"/>
      <c r="K1048" s="2047"/>
      <c r="L1048" s="2043"/>
      <c r="M1048" s="2132"/>
      <c r="N1048" s="2042"/>
      <c r="O1048" s="2245"/>
      <c r="P1048" s="2042"/>
      <c r="Q1048" s="2004"/>
      <c r="R1048" s="2004"/>
      <c r="S1048" s="2004"/>
      <c r="T1048" s="2004"/>
      <c r="U1048" s="2004"/>
      <c r="V1048" s="2004"/>
      <c r="W1048" s="2004"/>
      <c r="X1048" s="2004"/>
      <c r="Y1048" s="2004"/>
      <c r="Z1048" s="2004"/>
      <c r="AA1048" s="2004"/>
      <c r="AB1048" s="2004"/>
      <c r="AC1048" s="2004"/>
      <c r="AD1048" s="2004"/>
      <c r="AE1048" s="2004"/>
      <c r="AF1048" s="2004"/>
    </row>
    <row r="1049" spans="1:32">
      <c r="A1049" s="2245"/>
      <c r="B1049" s="2042"/>
      <c r="C1049" s="2043"/>
      <c r="D1049" s="2047"/>
      <c r="E1049" s="2121"/>
      <c r="F1049" s="2121"/>
      <c r="G1049" s="2043"/>
      <c r="H1049" s="2132"/>
      <c r="I1049" s="2043"/>
      <c r="J1049" s="2043"/>
      <c r="K1049" s="2047"/>
      <c r="L1049" s="2043"/>
      <c r="M1049" s="2132"/>
      <c r="N1049" s="2042"/>
      <c r="O1049" s="2245"/>
      <c r="P1049" s="2042"/>
      <c r="Q1049" s="2004"/>
      <c r="R1049" s="2004"/>
      <c r="S1049" s="2004"/>
      <c r="T1049" s="2004"/>
      <c r="U1049" s="2004"/>
      <c r="V1049" s="2004"/>
      <c r="W1049" s="2004"/>
      <c r="X1049" s="2004"/>
      <c r="Y1049" s="2004"/>
      <c r="Z1049" s="2004"/>
      <c r="AA1049" s="2004"/>
      <c r="AB1049" s="2004"/>
      <c r="AC1049" s="2004"/>
      <c r="AD1049" s="2004"/>
      <c r="AE1049" s="2004"/>
      <c r="AF1049" s="2004"/>
    </row>
    <row r="1050" spans="1:32" s="2392" customFormat="1">
      <c r="A1050" s="2731"/>
      <c r="B1050" s="2659"/>
      <c r="C1050" s="2669"/>
      <c r="D1050" s="2501"/>
      <c r="E1050" s="2707"/>
      <c r="F1050" s="2707"/>
      <c r="G1050" s="2669"/>
      <c r="H1050" s="2732"/>
      <c r="I1050" s="2669"/>
      <c r="J1050" s="2669"/>
      <c r="K1050" s="2501"/>
      <c r="L1050" s="2669"/>
      <c r="M1050" s="2732"/>
      <c r="N1050" s="2659"/>
      <c r="O1050" s="2731"/>
      <c r="P1050" s="2659"/>
      <c r="Q1050" s="2386"/>
      <c r="R1050" s="2386"/>
      <c r="S1050" s="2386"/>
      <c r="T1050" s="2386"/>
      <c r="U1050" s="2386"/>
      <c r="V1050" s="2386"/>
      <c r="W1050" s="2386"/>
      <c r="X1050" s="2386"/>
      <c r="Y1050" s="2386"/>
      <c r="Z1050" s="2386"/>
      <c r="AA1050" s="2386"/>
      <c r="AB1050" s="2386"/>
      <c r="AC1050" s="2386"/>
      <c r="AD1050" s="2386"/>
      <c r="AE1050" s="2386"/>
      <c r="AF1050" s="2386"/>
    </row>
    <row r="1051" spans="1:32">
      <c r="A1051" s="2497" t="s">
        <v>12912</v>
      </c>
      <c r="B1051" s="2042"/>
      <c r="C1051" s="104" t="s">
        <v>12866</v>
      </c>
      <c r="D1051" s="2047"/>
      <c r="E1051" s="2121"/>
      <c r="F1051" s="2121"/>
      <c r="G1051" s="2043"/>
      <c r="H1051" s="2132"/>
      <c r="I1051" s="2043"/>
      <c r="J1051" s="2043" t="s">
        <v>12913</v>
      </c>
      <c r="K1051" s="2047"/>
      <c r="L1051" s="2043"/>
      <c r="M1051" s="2132"/>
      <c r="N1051" s="2042"/>
      <c r="O1051" s="2043"/>
      <c r="P1051" s="2042"/>
      <c r="Q1051" s="2004"/>
      <c r="R1051" s="2004"/>
      <c r="S1051" s="2004"/>
      <c r="T1051" s="2004"/>
      <c r="U1051" s="2004"/>
      <c r="V1051" s="2004"/>
      <c r="W1051" s="2004"/>
      <c r="X1051" s="2004"/>
      <c r="Y1051" s="2004"/>
      <c r="Z1051" s="2004"/>
      <c r="AA1051" s="2004"/>
      <c r="AB1051" s="2004"/>
      <c r="AC1051" s="2004"/>
      <c r="AD1051" s="2004"/>
      <c r="AE1051" s="2004"/>
      <c r="AF1051" s="2004"/>
    </row>
    <row r="1052" spans="1:32">
      <c r="A1052" s="2245">
        <v>5502036</v>
      </c>
      <c r="B1052" s="2042" t="s">
        <v>9497</v>
      </c>
      <c r="C1052" s="2043" t="s">
        <v>12914</v>
      </c>
      <c r="D1052" s="2824">
        <v>2535</v>
      </c>
      <c r="E1052" s="2121">
        <v>198000</v>
      </c>
      <c r="F1052" s="2002">
        <v>112000</v>
      </c>
      <c r="G1052" s="2005" t="s">
        <v>64</v>
      </c>
      <c r="H1052" s="2011">
        <v>44246</v>
      </c>
      <c r="I1052" s="2005" t="s">
        <v>12915</v>
      </c>
      <c r="J1052" s="2005">
        <v>2500</v>
      </c>
      <c r="K1052" s="2047">
        <v>2530</v>
      </c>
      <c r="L1052" s="2005" t="s">
        <v>2065</v>
      </c>
      <c r="M1052" s="2011"/>
      <c r="N1052" s="2004"/>
      <c r="O1052" s="2238" t="s">
        <v>12898</v>
      </c>
      <c r="P1052" s="2004"/>
      <c r="Q1052" s="2004"/>
      <c r="R1052" s="2004"/>
      <c r="S1052" s="2004"/>
      <c r="T1052" s="2004"/>
      <c r="U1052" s="2004"/>
      <c r="V1052" s="2004"/>
      <c r="W1052" s="2004"/>
      <c r="X1052" s="2004"/>
      <c r="Y1052" s="2004"/>
      <c r="Z1052" s="2004"/>
      <c r="AA1052" s="2004"/>
      <c r="AB1052" s="2004"/>
      <c r="AC1052" s="2004"/>
      <c r="AD1052" s="2004"/>
      <c r="AE1052" s="2004"/>
      <c r="AF1052" s="2004"/>
    </row>
    <row r="1053" spans="1:32">
      <c r="A1053" s="2245">
        <v>5502044</v>
      </c>
      <c r="B1053" s="2042" t="s">
        <v>9507</v>
      </c>
      <c r="C1053" s="2043" t="s">
        <v>12916</v>
      </c>
      <c r="D1053" s="2824">
        <v>2435</v>
      </c>
      <c r="E1053" s="2121">
        <v>187000</v>
      </c>
      <c r="F1053" s="2002">
        <v>102000</v>
      </c>
      <c r="G1053" s="2005" t="s">
        <v>64</v>
      </c>
      <c r="H1053" s="2011">
        <v>44247</v>
      </c>
      <c r="I1053" s="2005" t="s">
        <v>33</v>
      </c>
      <c r="J1053" s="2005">
        <v>2400</v>
      </c>
      <c r="K1053" s="2047">
        <v>2430</v>
      </c>
      <c r="L1053" s="2005" t="s">
        <v>2065</v>
      </c>
      <c r="M1053" s="2011"/>
      <c r="N1053" s="2004"/>
      <c r="O1053" s="2238" t="s">
        <v>12898</v>
      </c>
      <c r="P1053" s="2004"/>
      <c r="Q1053" s="2004"/>
      <c r="R1053" s="2004"/>
      <c r="S1053" s="2004"/>
      <c r="T1053" s="2004"/>
      <c r="U1053" s="2004"/>
      <c r="V1053" s="2004"/>
      <c r="W1053" s="2004"/>
      <c r="X1053" s="2004"/>
      <c r="Y1053" s="2004"/>
      <c r="Z1053" s="2004"/>
      <c r="AA1053" s="2004"/>
      <c r="AB1053" s="2004"/>
      <c r="AC1053" s="2004"/>
      <c r="AD1053" s="2004"/>
      <c r="AE1053" s="2004"/>
      <c r="AF1053" s="2004"/>
    </row>
    <row r="1054" spans="1:32">
      <c r="A1054" s="1489"/>
      <c r="B1054" s="2042"/>
      <c r="C1054" s="2043"/>
      <c r="D1054" s="2047"/>
      <c r="E1054" s="2121"/>
      <c r="F1054" s="2121"/>
      <c r="G1054" s="2043"/>
      <c r="H1054" s="2132"/>
      <c r="I1054" s="2043"/>
      <c r="J1054" s="2043"/>
      <c r="K1054" s="2047"/>
      <c r="L1054" s="2043"/>
      <c r="M1054" s="2132"/>
      <c r="N1054" s="2042"/>
      <c r="O1054" s="2245"/>
      <c r="P1054" s="2004"/>
      <c r="Q1054" s="2004"/>
      <c r="R1054" s="2004"/>
      <c r="S1054" s="2004"/>
      <c r="T1054" s="2004"/>
      <c r="U1054" s="2004"/>
      <c r="V1054" s="2004"/>
      <c r="W1054" s="2004"/>
      <c r="X1054" s="2004"/>
      <c r="Y1054" s="2004"/>
      <c r="Z1054" s="2004"/>
      <c r="AA1054" s="2004"/>
      <c r="AB1054" s="2004"/>
      <c r="AC1054" s="2004"/>
      <c r="AD1054" s="2004"/>
      <c r="AE1054" s="2004"/>
      <c r="AF1054" s="2004"/>
    </row>
    <row r="1055" spans="1:32">
      <c r="A1055" s="2497" t="s">
        <v>12912</v>
      </c>
      <c r="B1055" s="2042"/>
      <c r="C1055" s="104" t="s">
        <v>12884</v>
      </c>
      <c r="D1055" s="2025"/>
      <c r="E1055" s="2048"/>
      <c r="F1055" s="2041"/>
      <c r="G1055" s="2005"/>
      <c r="H1055" s="2011"/>
      <c r="I1055" s="2005"/>
      <c r="J1055" s="2005"/>
      <c r="K1055" s="2047"/>
      <c r="L1055" s="2005"/>
      <c r="M1055" s="2011"/>
      <c r="N1055" s="2004"/>
      <c r="O1055" s="2005"/>
      <c r="P1055" s="2004"/>
      <c r="Q1055" s="2004"/>
      <c r="R1055" s="2004"/>
      <c r="S1055" s="2004"/>
      <c r="T1055" s="2004"/>
      <c r="U1055" s="2004"/>
      <c r="V1055" s="2004"/>
      <c r="W1055" s="2004"/>
      <c r="X1055" s="2004"/>
      <c r="Y1055" s="2004"/>
      <c r="Z1055" s="2004"/>
      <c r="AA1055" s="2004"/>
      <c r="AB1055" s="2004"/>
      <c r="AC1055" s="2004"/>
      <c r="AD1055" s="2004"/>
      <c r="AE1055" s="2004"/>
      <c r="AF1055" s="2004"/>
    </row>
    <row r="1056" spans="1:32">
      <c r="A1056" s="2245">
        <v>5503073</v>
      </c>
      <c r="B1056" s="2042" t="s">
        <v>12848</v>
      </c>
      <c r="C1056" s="2043" t="s">
        <v>12917</v>
      </c>
      <c r="D1056" s="2824">
        <v>5560</v>
      </c>
      <c r="E1056" s="2121">
        <v>550000</v>
      </c>
      <c r="F1056" s="2121">
        <v>426000</v>
      </c>
      <c r="G1056" s="2005" t="s">
        <v>25</v>
      </c>
      <c r="H1056" s="2011">
        <v>44282</v>
      </c>
      <c r="I1056" s="2005" t="s">
        <v>33</v>
      </c>
      <c r="J1056" s="2005">
        <v>5500</v>
      </c>
      <c r="K1056" s="2047" t="s">
        <v>12918</v>
      </c>
      <c r="L1056" s="2005" t="s">
        <v>2065</v>
      </c>
      <c r="M1056" s="2011"/>
      <c r="N1056" s="2004"/>
      <c r="O1056" s="2238" t="s">
        <v>12898</v>
      </c>
      <c r="P1056" s="2004"/>
      <c r="Q1056" s="2079" t="s">
        <v>12919</v>
      </c>
      <c r="R1056" s="2004"/>
      <c r="S1056" s="2004"/>
      <c r="T1056" s="2004"/>
      <c r="U1056" s="2004"/>
      <c r="V1056" s="2004"/>
      <c r="W1056" s="2004"/>
      <c r="X1056" s="2004"/>
      <c r="Y1056" s="2004"/>
      <c r="Z1056" s="2004"/>
      <c r="AA1056" s="2004"/>
      <c r="AB1056" s="2004"/>
      <c r="AC1056" s="2004"/>
      <c r="AD1056" s="2004"/>
      <c r="AE1056" s="2004"/>
      <c r="AF1056" s="2004"/>
    </row>
    <row r="1057" spans="1:32">
      <c r="A1057" s="2245"/>
      <c r="B1057" s="2042"/>
      <c r="C1057" s="2005"/>
      <c r="D1057" s="2047"/>
      <c r="E1057" s="2121"/>
      <c r="F1057" s="2002"/>
      <c r="G1057" s="2005"/>
      <c r="H1057" s="2011"/>
      <c r="I1057" s="2005"/>
      <c r="J1057" s="2005"/>
      <c r="K1057" s="2047"/>
      <c r="L1057" s="2005"/>
      <c r="M1057" s="2011"/>
      <c r="N1057" s="2004"/>
      <c r="O1057" s="2245"/>
      <c r="P1057" s="2004"/>
      <c r="Q1057" s="2004"/>
      <c r="R1057" s="2004"/>
      <c r="S1057" s="2004"/>
      <c r="T1057" s="2004"/>
      <c r="U1057" s="2004"/>
      <c r="V1057" s="2004"/>
      <c r="W1057" s="2004"/>
      <c r="X1057" s="2004"/>
      <c r="Y1057" s="2004"/>
      <c r="Z1057" s="2004"/>
      <c r="AA1057" s="2004"/>
      <c r="AB1057" s="2004"/>
      <c r="AC1057" s="2004"/>
      <c r="AD1057" s="2004"/>
      <c r="AE1057" s="2004"/>
      <c r="AF1057" s="2004"/>
    </row>
    <row r="1058" spans="1:32">
      <c r="A1058" s="2245"/>
      <c r="B1058" s="2079" t="s">
        <v>12920</v>
      </c>
      <c r="C1058" s="2005"/>
      <c r="D1058" s="2047"/>
      <c r="E1058" s="2121"/>
      <c r="F1058" s="2002"/>
      <c r="G1058" s="2005"/>
      <c r="H1058" s="2011"/>
      <c r="I1058" s="2005"/>
      <c r="J1058" s="2005"/>
      <c r="K1058" s="2047"/>
      <c r="L1058" s="2005"/>
      <c r="M1058" s="2011"/>
      <c r="N1058" s="2004"/>
      <c r="O1058" s="2245"/>
      <c r="P1058" s="2004"/>
      <c r="Q1058" s="2004"/>
      <c r="R1058" s="2004"/>
      <c r="S1058" s="2004"/>
      <c r="T1058" s="2004"/>
      <c r="U1058" s="2004"/>
      <c r="V1058" s="2004"/>
      <c r="W1058" s="2004"/>
      <c r="X1058" s="2004"/>
      <c r="Y1058" s="2004"/>
      <c r="Z1058" s="2004"/>
      <c r="AA1058" s="2004"/>
      <c r="AB1058" s="2004"/>
      <c r="AC1058" s="2004"/>
      <c r="AD1058" s="2004"/>
      <c r="AE1058" s="2004"/>
      <c r="AF1058" s="2004"/>
    </row>
    <row r="1059" spans="1:32">
      <c r="A1059" s="2245"/>
      <c r="B1059" s="2079" t="s">
        <v>12921</v>
      </c>
      <c r="C1059" s="2005"/>
      <c r="D1059" s="2047"/>
      <c r="E1059" s="2121"/>
      <c r="F1059" s="2002"/>
      <c r="G1059" s="2005"/>
      <c r="H1059" s="2011"/>
      <c r="I1059" s="2005"/>
      <c r="J1059" s="2005"/>
      <c r="K1059" s="2047"/>
      <c r="L1059" s="2005"/>
      <c r="M1059" s="2011"/>
      <c r="N1059" s="2004"/>
      <c r="O1059" s="2245"/>
      <c r="P1059" s="2004"/>
      <c r="Q1059" s="2004"/>
      <c r="R1059" s="2004"/>
      <c r="S1059" s="2004"/>
      <c r="T1059" s="2004"/>
      <c r="U1059" s="2004"/>
      <c r="V1059" s="2004"/>
      <c r="W1059" s="2004"/>
      <c r="X1059" s="2004"/>
      <c r="Y1059" s="2004"/>
      <c r="Z1059" s="2004"/>
      <c r="AA1059" s="2004"/>
      <c r="AB1059" s="2004"/>
      <c r="AC1059" s="2004"/>
      <c r="AD1059" s="2004"/>
      <c r="AE1059" s="2004"/>
      <c r="AF1059" s="2004"/>
    </row>
    <row r="1060" spans="1:32">
      <c r="A1060" s="2245"/>
      <c r="B1060" s="1603"/>
      <c r="C1060" s="2005"/>
      <c r="D1060" s="2047"/>
      <c r="E1060" s="2121"/>
      <c r="F1060" s="2002"/>
      <c r="G1060" s="2005"/>
      <c r="H1060" s="2011"/>
      <c r="I1060" s="2005"/>
      <c r="J1060" s="2005"/>
      <c r="K1060" s="2047"/>
      <c r="L1060" s="2005"/>
      <c r="M1060" s="2011"/>
      <c r="N1060" s="2004"/>
      <c r="O1060" s="2043"/>
      <c r="P1060" s="2004"/>
      <c r="Q1060" s="2004"/>
      <c r="R1060" s="2004"/>
      <c r="S1060" s="2004"/>
      <c r="T1060" s="2004"/>
      <c r="U1060" s="2004"/>
      <c r="V1060" s="2004"/>
      <c r="W1060" s="2004"/>
      <c r="X1060" s="2004"/>
      <c r="Y1060" s="2004"/>
      <c r="Z1060" s="2004"/>
      <c r="AA1060" s="2004"/>
      <c r="AB1060" s="2004"/>
      <c r="AC1060" s="2004"/>
      <c r="AD1060" s="2004"/>
      <c r="AE1060" s="2004"/>
      <c r="AF1060" s="2004"/>
    </row>
    <row r="1061" spans="1:32">
      <c r="A1061" s="2497" t="s">
        <v>12922</v>
      </c>
      <c r="B1061" s="2042"/>
      <c r="C1061" s="104" t="s">
        <v>12884</v>
      </c>
      <c r="D1061" s="2047"/>
      <c r="E1061" s="2121"/>
      <c r="F1061" s="2121"/>
      <c r="G1061" s="2043"/>
      <c r="H1061" s="2132"/>
      <c r="I1061" s="2043"/>
      <c r="J1061" s="2043"/>
      <c r="K1061" s="2047"/>
      <c r="L1061" s="2043"/>
      <c r="M1061" s="2132"/>
      <c r="N1061" s="2042"/>
      <c r="O1061" s="2245"/>
      <c r="P1061" s="2004"/>
      <c r="Q1061" s="2004"/>
      <c r="R1061" s="2004"/>
      <c r="S1061" s="2004"/>
      <c r="T1061" s="2004"/>
      <c r="U1061" s="2004"/>
      <c r="V1061" s="2004"/>
      <c r="W1061" s="2004"/>
      <c r="X1061" s="2004"/>
      <c r="Y1061" s="2004"/>
      <c r="Z1061" s="2004"/>
      <c r="AA1061" s="2004"/>
      <c r="AB1061" s="2004"/>
      <c r="AC1061" s="2004"/>
      <c r="AD1061" s="2004"/>
      <c r="AE1061" s="2004"/>
      <c r="AF1061" s="2004"/>
    </row>
    <row r="1062" spans="1:32">
      <c r="A1062" s="2245">
        <v>5503054</v>
      </c>
      <c r="B1062" s="2042" t="s">
        <v>9507</v>
      </c>
      <c r="C1062" s="2043" t="s">
        <v>12923</v>
      </c>
      <c r="D1062" s="2025">
        <v>2520</v>
      </c>
      <c r="E1062" s="2121">
        <v>195000</v>
      </c>
      <c r="F1062" s="2121">
        <v>104000</v>
      </c>
      <c r="G1062" s="2005" t="s">
        <v>110</v>
      </c>
      <c r="H1062" s="2011">
        <v>44275</v>
      </c>
      <c r="I1062" s="2005" t="s">
        <v>317</v>
      </c>
      <c r="J1062" s="2027" t="s">
        <v>449</v>
      </c>
      <c r="K1062" s="2047" t="s">
        <v>12924</v>
      </c>
      <c r="L1062" s="2005" t="s">
        <v>107</v>
      </c>
      <c r="M1062" s="2011"/>
      <c r="N1062" s="2004"/>
      <c r="O1062" s="2238" t="s">
        <v>12898</v>
      </c>
      <c r="P1062" s="2004"/>
      <c r="Q1062" s="2004"/>
      <c r="R1062" s="2004"/>
      <c r="S1062" s="2004"/>
      <c r="T1062" s="2004"/>
      <c r="U1062" s="2004"/>
      <c r="V1062" s="2004"/>
      <c r="W1062" s="2004"/>
      <c r="X1062" s="2004"/>
      <c r="Y1062" s="2004"/>
      <c r="Z1062" s="2004"/>
      <c r="AA1062" s="2004"/>
      <c r="AB1062" s="2004"/>
      <c r="AC1062" s="2004"/>
      <c r="AD1062" s="2004"/>
      <c r="AE1062" s="2004"/>
      <c r="AF1062" s="2004"/>
    </row>
    <row r="1063" spans="1:32">
      <c r="A1063" s="2043"/>
      <c r="B1063" s="29" t="s">
        <v>12888</v>
      </c>
      <c r="C1063" s="2004"/>
      <c r="D1063" s="2025"/>
      <c r="E1063" s="2007"/>
      <c r="F1063" s="2041"/>
      <c r="G1063" s="2005"/>
      <c r="H1063" s="2011"/>
      <c r="I1063" s="2005"/>
      <c r="J1063" s="2005"/>
      <c r="K1063" s="2047"/>
      <c r="L1063" s="2005"/>
      <c r="M1063" s="2011"/>
      <c r="N1063" s="2004"/>
      <c r="O1063" s="2005"/>
      <c r="P1063" s="2004"/>
      <c r="Q1063" s="2004"/>
      <c r="R1063" s="2004"/>
      <c r="S1063" s="2004"/>
      <c r="T1063" s="2004"/>
      <c r="U1063" s="2004"/>
      <c r="V1063" s="2004"/>
      <c r="W1063" s="2004"/>
      <c r="X1063" s="2004"/>
      <c r="Y1063" s="2004"/>
      <c r="Z1063" s="2004"/>
      <c r="AA1063" s="2004"/>
      <c r="AB1063" s="2004"/>
      <c r="AC1063" s="2004"/>
      <c r="AD1063" s="2004"/>
      <c r="AE1063" s="2004"/>
      <c r="AF1063" s="2004"/>
    </row>
    <row r="1064" spans="1:32">
      <c r="A1064" s="2043"/>
      <c r="B1064" s="2004" t="s">
        <v>12925</v>
      </c>
      <c r="C1064" s="2004"/>
      <c r="D1064" s="2025"/>
      <c r="E1064" s="2121"/>
      <c r="F1064" s="2121"/>
      <c r="G1064" s="2005"/>
      <c r="H1064" s="2011"/>
      <c r="I1064" s="2005"/>
      <c r="J1064" s="2005"/>
      <c r="K1064" s="2047"/>
      <c r="L1064" s="2005"/>
      <c r="M1064" s="2011"/>
      <c r="N1064" s="2004"/>
      <c r="O1064" s="2005"/>
      <c r="P1064" s="2004"/>
      <c r="Q1064" s="2004"/>
      <c r="R1064" s="2004"/>
      <c r="S1064" s="2004"/>
      <c r="T1064" s="2004"/>
      <c r="U1064" s="2004"/>
      <c r="V1064" s="2004"/>
      <c r="W1064" s="2004"/>
      <c r="X1064" s="2004"/>
      <c r="Y1064" s="2004"/>
      <c r="Z1064" s="2004"/>
      <c r="AA1064" s="2004"/>
      <c r="AB1064" s="2004"/>
      <c r="AC1064" s="2004"/>
      <c r="AD1064" s="2004"/>
      <c r="AE1064" s="2004"/>
      <c r="AF1064" s="2004"/>
    </row>
    <row r="1065" spans="1:32">
      <c r="A1065" s="1489"/>
      <c r="B1065" s="2042" t="s">
        <v>12926</v>
      </c>
      <c r="C1065" s="2043"/>
      <c r="D1065" s="2047"/>
      <c r="E1065" s="2121"/>
      <c r="F1065" s="2121"/>
      <c r="G1065" s="2043"/>
      <c r="H1065" s="2011"/>
      <c r="I1065" s="2043"/>
      <c r="J1065" s="2043"/>
      <c r="K1065" s="2047"/>
      <c r="L1065" s="2043"/>
      <c r="M1065" s="2132"/>
      <c r="N1065" s="2042"/>
      <c r="O1065" s="2245"/>
      <c r="P1065" s="2004"/>
      <c r="Q1065" s="2004"/>
      <c r="R1065" s="2004"/>
      <c r="S1065" s="2004"/>
      <c r="T1065" s="2004"/>
      <c r="U1065" s="2004"/>
      <c r="V1065" s="2004"/>
      <c r="W1065" s="2004"/>
      <c r="X1065" s="2004"/>
      <c r="Y1065" s="2004"/>
      <c r="Z1065" s="2004"/>
      <c r="AA1065" s="2004"/>
      <c r="AB1065" s="2004"/>
      <c r="AC1065" s="2004"/>
      <c r="AD1065" s="2004"/>
      <c r="AE1065" s="2004"/>
      <c r="AF1065" s="2004"/>
    </row>
    <row r="1066" spans="1:32">
      <c r="A1066" s="2245"/>
      <c r="B1066" s="1603"/>
      <c r="C1066" s="2005"/>
      <c r="D1066" s="2047"/>
      <c r="E1066" s="2121"/>
      <c r="F1066" s="2002"/>
      <c r="G1066" s="2005"/>
      <c r="H1066" s="2011"/>
      <c r="I1066" s="2005"/>
      <c r="J1066" s="2005"/>
      <c r="K1066" s="2047"/>
      <c r="L1066" s="2005"/>
      <c r="M1066" s="2011"/>
      <c r="N1066" s="2004"/>
      <c r="O1066" s="2043"/>
      <c r="P1066" s="2004"/>
      <c r="Q1066" s="2004"/>
      <c r="R1066" s="2004"/>
      <c r="S1066" s="2004"/>
      <c r="T1066" s="2004"/>
      <c r="U1066" s="2004"/>
      <c r="V1066" s="2004"/>
      <c r="W1066" s="2004"/>
      <c r="X1066" s="2004"/>
      <c r="Y1066" s="2004"/>
      <c r="Z1066" s="2004"/>
      <c r="AA1066" s="2004"/>
      <c r="AB1066" s="2004"/>
      <c r="AC1066" s="2004"/>
      <c r="AD1066" s="2004"/>
      <c r="AE1066" s="2004"/>
      <c r="AF1066" s="2004"/>
    </row>
    <row r="1067" spans="1:32">
      <c r="A1067" s="2497" t="s">
        <v>12922</v>
      </c>
      <c r="B1067" s="2004"/>
      <c r="C1067" s="104" t="s">
        <v>12905</v>
      </c>
      <c r="D1067" s="2025"/>
      <c r="E1067" s="2048"/>
      <c r="F1067" s="2041"/>
      <c r="G1067" s="2005"/>
      <c r="H1067" s="2011"/>
      <c r="I1067" s="2005"/>
      <c r="J1067" s="2005"/>
      <c r="K1067" s="2025"/>
      <c r="L1067" s="2005"/>
      <c r="M1067" s="2011"/>
      <c r="N1067" s="2004"/>
      <c r="O1067" s="2005"/>
      <c r="P1067" s="2004"/>
      <c r="Q1067" s="2004"/>
      <c r="R1067" s="2004"/>
      <c r="S1067" s="2004"/>
      <c r="T1067" s="2004"/>
      <c r="U1067" s="2004"/>
      <c r="V1067" s="2004"/>
      <c r="W1067" s="2004"/>
      <c r="X1067" s="2004"/>
      <c r="Y1067" s="2004"/>
      <c r="Z1067" s="2004"/>
      <c r="AA1067" s="2004"/>
      <c r="AB1067" s="2004"/>
      <c r="AC1067" s="2004"/>
      <c r="AD1067" s="2004"/>
      <c r="AE1067" s="2004"/>
      <c r="AF1067" s="2004"/>
    </row>
    <row r="1068" spans="1:32">
      <c r="A1068" s="2245">
        <v>5504027</v>
      </c>
      <c r="B1068" s="2042" t="s">
        <v>9772</v>
      </c>
      <c r="C1068" s="2043" t="s">
        <v>12927</v>
      </c>
      <c r="D1068" s="2025">
        <v>3050</v>
      </c>
      <c r="E1068" s="2121">
        <v>256000</v>
      </c>
      <c r="F1068" s="2121">
        <v>174000</v>
      </c>
      <c r="G1068" s="2005" t="s">
        <v>25</v>
      </c>
      <c r="H1068" s="2011">
        <v>44295</v>
      </c>
      <c r="I1068" s="2005" t="s">
        <v>100</v>
      </c>
      <c r="J1068" s="2005"/>
      <c r="K1068" s="2025">
        <v>3080</v>
      </c>
      <c r="L1068" s="2005" t="s">
        <v>107</v>
      </c>
      <c r="M1068" s="2011"/>
      <c r="N1068" s="2004"/>
      <c r="O1068" s="2238" t="s">
        <v>12898</v>
      </c>
      <c r="P1068" s="2004"/>
      <c r="Q1068" s="2004"/>
      <c r="R1068" s="2004"/>
      <c r="S1068" s="2004"/>
      <c r="T1068" s="2004"/>
      <c r="U1068" s="2004"/>
      <c r="V1068" s="2004"/>
      <c r="W1068" s="2004"/>
      <c r="X1068" s="2004"/>
      <c r="Y1068" s="2004"/>
      <c r="Z1068" s="2004"/>
      <c r="AA1068" s="2004"/>
      <c r="AB1068" s="2004"/>
      <c r="AC1068" s="2004"/>
      <c r="AD1068" s="2004"/>
      <c r="AE1068" s="2004"/>
      <c r="AF1068" s="2004"/>
    </row>
    <row r="1069" spans="1:32" s="1595" customFormat="1">
      <c r="A1069" s="2657"/>
      <c r="B1069" s="2074"/>
      <c r="C1069" s="2070"/>
      <c r="D1069" s="2500"/>
      <c r="E1069" s="2141"/>
      <c r="F1069" s="2141"/>
      <c r="G1069" s="2070"/>
      <c r="H1069" s="2073"/>
      <c r="I1069" s="2070"/>
      <c r="J1069" s="2070"/>
      <c r="K1069" s="2500"/>
      <c r="L1069" s="2070"/>
      <c r="M1069" s="2073"/>
      <c r="N1069" s="2074"/>
      <c r="O1069" s="2657"/>
      <c r="P1069" s="2074"/>
      <c r="Q1069" s="2036"/>
      <c r="R1069" s="2036"/>
      <c r="S1069" s="2036"/>
      <c r="T1069" s="2036"/>
      <c r="U1069" s="2036"/>
      <c r="V1069" s="2036"/>
      <c r="W1069" s="2036"/>
      <c r="X1069" s="2036"/>
      <c r="Y1069" s="2036"/>
      <c r="Z1069" s="2036"/>
      <c r="AA1069" s="2036"/>
      <c r="AB1069" s="2036"/>
      <c r="AC1069" s="2036"/>
      <c r="AD1069" s="2036"/>
      <c r="AE1069" s="2036"/>
      <c r="AF1069" s="2036"/>
    </row>
    <row r="1070" spans="1:32" s="1595" customFormat="1">
      <c r="A1070" s="2657"/>
      <c r="B1070" s="2823" t="s">
        <v>12928</v>
      </c>
      <c r="C1070" s="2070"/>
      <c r="D1070" s="2500"/>
      <c r="E1070" s="2141"/>
      <c r="F1070" s="2141"/>
      <c r="G1070" s="2070"/>
      <c r="H1070" s="2073"/>
      <c r="I1070" s="2070"/>
      <c r="J1070" s="2070"/>
      <c r="K1070" s="2500"/>
      <c r="L1070" s="2070"/>
      <c r="M1070" s="2073"/>
      <c r="N1070" s="2074"/>
      <c r="O1070" s="2657"/>
      <c r="P1070" s="2074"/>
      <c r="Q1070" s="2036"/>
      <c r="R1070" s="2036"/>
      <c r="S1070" s="2036"/>
      <c r="T1070" s="2036"/>
      <c r="U1070" s="2036"/>
      <c r="V1070" s="2036"/>
      <c r="W1070" s="2036"/>
      <c r="X1070" s="2036"/>
      <c r="Y1070" s="2036"/>
      <c r="Z1070" s="2036"/>
      <c r="AA1070" s="2036"/>
      <c r="AB1070" s="2036"/>
      <c r="AC1070" s="2036"/>
      <c r="AD1070" s="2036"/>
      <c r="AE1070" s="2036"/>
      <c r="AF1070" s="2036"/>
    </row>
    <row r="1071" spans="1:32" s="1595" customFormat="1">
      <c r="A1071" s="2657"/>
      <c r="B1071" s="2823" t="s">
        <v>440</v>
      </c>
      <c r="C1071" s="2070"/>
      <c r="D1071" s="2500"/>
      <c r="E1071" s="2141"/>
      <c r="F1071" s="2141"/>
      <c r="G1071" s="2070"/>
      <c r="H1071" s="2073"/>
      <c r="I1071" s="2070"/>
      <c r="J1071" s="2070"/>
      <c r="K1071" s="2500"/>
      <c r="L1071" s="2070"/>
      <c r="M1071" s="2073"/>
      <c r="N1071" s="2074"/>
      <c r="O1071" s="2657"/>
      <c r="P1071" s="2074"/>
      <c r="Q1071" s="2036"/>
      <c r="R1071" s="2036"/>
      <c r="S1071" s="2036"/>
      <c r="T1071" s="2036"/>
      <c r="U1071" s="2036"/>
      <c r="V1071" s="2036"/>
      <c r="W1071" s="2036"/>
      <c r="X1071" s="2036"/>
      <c r="Y1071" s="2036"/>
      <c r="Z1071" s="2036"/>
      <c r="AA1071" s="2036"/>
      <c r="AB1071" s="2036"/>
      <c r="AC1071" s="2036"/>
      <c r="AD1071" s="2036"/>
      <c r="AE1071" s="2036"/>
      <c r="AF1071" s="2036"/>
    </row>
    <row r="1072" spans="1:32" s="1595" customFormat="1">
      <c r="A1072" s="2657"/>
      <c r="B1072" s="2074"/>
      <c r="C1072" s="2070"/>
      <c r="D1072" s="2500"/>
      <c r="E1072" s="2141"/>
      <c r="F1072" s="2141"/>
      <c r="G1072" s="2070"/>
      <c r="H1072" s="2073"/>
      <c r="I1072" s="2070"/>
      <c r="J1072" s="2070"/>
      <c r="K1072" s="2500"/>
      <c r="L1072" s="2070"/>
      <c r="M1072" s="2073"/>
      <c r="N1072" s="2074"/>
      <c r="O1072" s="2657"/>
      <c r="P1072" s="2074"/>
      <c r="Q1072" s="2036"/>
      <c r="R1072" s="2036"/>
      <c r="S1072" s="2036"/>
      <c r="T1072" s="2036"/>
      <c r="U1072" s="2036"/>
      <c r="V1072" s="2036"/>
      <c r="W1072" s="2036"/>
      <c r="X1072" s="2036"/>
      <c r="Y1072" s="2036"/>
      <c r="Z1072" s="2036"/>
      <c r="AA1072" s="2036"/>
      <c r="AB1072" s="2036"/>
      <c r="AC1072" s="2036"/>
      <c r="AD1072" s="2036"/>
      <c r="AE1072" s="2036"/>
      <c r="AF1072" s="2036"/>
    </row>
    <row r="1073" spans="1:32" s="1595" customFormat="1">
      <c r="A1073" s="2657"/>
      <c r="B1073" s="2074"/>
      <c r="C1073" s="2070"/>
      <c r="D1073" s="2500"/>
      <c r="E1073" s="2141"/>
      <c r="F1073" s="2141"/>
      <c r="G1073" s="2070"/>
      <c r="H1073" s="2073"/>
      <c r="I1073" s="2070"/>
      <c r="J1073" s="2070"/>
      <c r="K1073" s="2500"/>
      <c r="L1073" s="2070"/>
      <c r="M1073" s="2073"/>
      <c r="N1073" s="2074"/>
      <c r="O1073" s="2657"/>
      <c r="P1073" s="2074"/>
      <c r="Q1073" s="2036"/>
      <c r="R1073" s="2036"/>
      <c r="S1073" s="2036"/>
      <c r="T1073" s="2036"/>
      <c r="U1073" s="2036"/>
      <c r="V1073" s="2036"/>
      <c r="W1073" s="2036"/>
      <c r="X1073" s="2036"/>
      <c r="Y1073" s="2036"/>
      <c r="Z1073" s="2036"/>
      <c r="AA1073" s="2036"/>
      <c r="AB1073" s="2036"/>
      <c r="AC1073" s="2036"/>
      <c r="AD1073" s="2036"/>
      <c r="AE1073" s="2036"/>
      <c r="AF1073" s="2036"/>
    </row>
    <row r="1074" spans="1:32">
      <c r="A1074" s="1597" t="s">
        <v>12929</v>
      </c>
      <c r="B1074" s="2042"/>
      <c r="C1074" s="104" t="s">
        <v>12866</v>
      </c>
      <c r="D1074" s="2047"/>
      <c r="E1074" s="2121"/>
      <c r="F1074" s="2002"/>
      <c r="G1074" s="2005"/>
      <c r="H1074" s="2011"/>
      <c r="I1074" s="2005"/>
      <c r="J1074" s="2005"/>
      <c r="K1074" s="2010"/>
      <c r="L1074" s="2005"/>
      <c r="M1074" s="2025"/>
      <c r="N1074" s="2004"/>
      <c r="O1074" s="2005"/>
      <c r="P1074" s="2004"/>
      <c r="Q1074" s="2004"/>
      <c r="R1074" s="2004"/>
      <c r="S1074" s="2004"/>
      <c r="T1074" s="2004"/>
      <c r="U1074" s="2004"/>
      <c r="V1074" s="2004"/>
      <c r="W1074" s="2004"/>
      <c r="X1074" s="2004"/>
      <c r="Y1074" s="2004"/>
      <c r="Z1074" s="2004"/>
      <c r="AA1074" s="2004"/>
      <c r="AB1074" s="2004"/>
      <c r="AC1074" s="2004"/>
      <c r="AD1074" s="2004"/>
      <c r="AE1074" s="2004"/>
      <c r="AF1074" s="2004"/>
    </row>
    <row r="1075" spans="1:32">
      <c r="A1075" s="2835">
        <v>5502033</v>
      </c>
      <c r="B1075" s="2042" t="s">
        <v>12930</v>
      </c>
      <c r="C1075" s="2043" t="s">
        <v>12931</v>
      </c>
      <c r="D1075" s="2047">
        <v>2435</v>
      </c>
      <c r="E1075" s="2121">
        <v>166000</v>
      </c>
      <c r="F1075" s="2002">
        <v>90000</v>
      </c>
      <c r="G1075" s="2005" t="s">
        <v>110</v>
      </c>
      <c r="H1075" s="2011">
        <v>44245</v>
      </c>
      <c r="I1075" s="2005" t="s">
        <v>203</v>
      </c>
      <c r="J1075" s="2005"/>
      <c r="K1075" s="2047" t="s">
        <v>12932</v>
      </c>
      <c r="L1075" s="2005" t="s">
        <v>67</v>
      </c>
      <c r="M1075" s="2025">
        <v>2300</v>
      </c>
      <c r="N1075" s="2004"/>
      <c r="O1075" s="2238" t="s">
        <v>12898</v>
      </c>
      <c r="P1075" s="2004"/>
      <c r="Q1075" s="2004"/>
      <c r="R1075" s="2004"/>
      <c r="S1075" s="2004"/>
      <c r="T1075" s="2004"/>
      <c r="U1075" s="2004"/>
      <c r="V1075" s="2004"/>
      <c r="W1075" s="2004"/>
      <c r="X1075" s="2004"/>
      <c r="Y1075" s="2004"/>
      <c r="Z1075" s="2004"/>
      <c r="AA1075" s="2004"/>
      <c r="AB1075" s="2004"/>
      <c r="AC1075" s="2004"/>
      <c r="AD1075" s="2004"/>
      <c r="AE1075" s="2004"/>
      <c r="AF1075" s="2004"/>
    </row>
    <row r="1076" spans="1:32">
      <c r="A1076" s="2245"/>
      <c r="B1076" s="2042"/>
      <c r="C1076" s="2043"/>
      <c r="D1076" s="2047"/>
      <c r="E1076" s="2121"/>
      <c r="F1076" s="2121"/>
      <c r="G1076" s="2043"/>
      <c r="H1076" s="2132"/>
      <c r="I1076" s="2043"/>
      <c r="J1076" s="2043"/>
      <c r="K1076" s="2047"/>
      <c r="L1076" s="2043"/>
      <c r="M1076" s="2025"/>
      <c r="N1076" s="2042"/>
      <c r="O1076" s="2245"/>
      <c r="P1076" s="2042"/>
      <c r="Q1076" s="2004"/>
      <c r="R1076" s="2004"/>
      <c r="S1076" s="2004"/>
      <c r="T1076" s="2004"/>
      <c r="U1076" s="2004"/>
      <c r="V1076" s="2004"/>
      <c r="W1076" s="2004"/>
      <c r="X1076" s="2004"/>
      <c r="Y1076" s="2004"/>
      <c r="Z1076" s="2004"/>
      <c r="AA1076" s="2004"/>
      <c r="AB1076" s="2004"/>
      <c r="AC1076" s="2004"/>
      <c r="AD1076" s="2004"/>
      <c r="AE1076" s="2004"/>
      <c r="AF1076" s="2004"/>
    </row>
    <row r="1077" spans="1:32">
      <c r="A1077" s="2245"/>
      <c r="B1077" s="2042"/>
      <c r="C1077" s="2043"/>
      <c r="D1077" s="2047"/>
      <c r="E1077" s="2121"/>
      <c r="F1077" s="2121"/>
      <c r="G1077" s="2043"/>
      <c r="H1077" s="2132"/>
      <c r="I1077" s="2043"/>
      <c r="J1077" s="2043"/>
      <c r="K1077" s="2047"/>
      <c r="L1077" s="2043"/>
      <c r="M1077" s="2025"/>
      <c r="N1077" s="2042"/>
      <c r="O1077" s="2245"/>
      <c r="P1077" s="2042"/>
      <c r="Q1077" s="2004"/>
      <c r="R1077" s="2004"/>
      <c r="S1077" s="2004"/>
      <c r="T1077" s="2004"/>
      <c r="U1077" s="2004"/>
      <c r="V1077" s="2004"/>
      <c r="W1077" s="2004"/>
      <c r="X1077" s="2004"/>
      <c r="Y1077" s="2004"/>
      <c r="Z1077" s="2004"/>
      <c r="AA1077" s="2004"/>
      <c r="AB1077" s="2004"/>
      <c r="AC1077" s="2004"/>
      <c r="AD1077" s="2004"/>
      <c r="AE1077" s="2004"/>
      <c r="AF1077" s="2004"/>
    </row>
    <row r="1078" spans="1:32">
      <c r="A1078" s="2245"/>
      <c r="B1078" s="2042"/>
      <c r="C1078" s="2043"/>
      <c r="D1078" s="2047"/>
      <c r="E1078" s="2121"/>
      <c r="F1078" s="2121"/>
      <c r="G1078" s="2043"/>
      <c r="H1078" s="2132"/>
      <c r="I1078" s="2043"/>
      <c r="J1078" s="2043"/>
      <c r="K1078" s="2047"/>
      <c r="L1078" s="2043"/>
      <c r="M1078" s="2025"/>
      <c r="N1078" s="2042"/>
      <c r="O1078" s="2245"/>
      <c r="P1078" s="2042"/>
      <c r="Q1078" s="2004"/>
      <c r="R1078" s="2004"/>
      <c r="S1078" s="2004"/>
      <c r="T1078" s="2004"/>
      <c r="U1078" s="2004"/>
      <c r="V1078" s="2004"/>
      <c r="W1078" s="2004"/>
      <c r="X1078" s="2004"/>
      <c r="Y1078" s="2004"/>
      <c r="Z1078" s="2004"/>
      <c r="AA1078" s="2004"/>
      <c r="AB1078" s="2004"/>
      <c r="AC1078" s="2004"/>
      <c r="AD1078" s="2004"/>
      <c r="AE1078" s="2004"/>
      <c r="AF1078" s="2004"/>
    </row>
    <row r="1079" spans="1:32">
      <c r="A1079" s="1597" t="s">
        <v>12929</v>
      </c>
      <c r="B1079" s="2004"/>
      <c r="C1079" s="104" t="s">
        <v>12884</v>
      </c>
      <c r="D1079" s="2025"/>
      <c r="E1079" s="2007"/>
      <c r="F1079" s="2041"/>
      <c r="G1079" s="2005"/>
      <c r="H1079" s="2011"/>
      <c r="I1079" s="2005"/>
      <c r="J1079" s="2005"/>
      <c r="K1079" s="2010"/>
      <c r="L1079" s="2005"/>
      <c r="M1079" s="2025"/>
      <c r="N1079" s="2004"/>
      <c r="O1079" s="2005"/>
      <c r="P1079" s="2004"/>
      <c r="Q1079" s="2004"/>
      <c r="R1079" s="2004"/>
      <c r="S1079" s="2004"/>
      <c r="T1079" s="2004"/>
      <c r="U1079" s="2004"/>
      <c r="V1079" s="2004"/>
      <c r="W1079" s="2004"/>
      <c r="X1079" s="2004"/>
      <c r="Y1079" s="2004"/>
      <c r="Z1079" s="2004"/>
      <c r="AA1079" s="2004"/>
      <c r="AB1079" s="2004"/>
      <c r="AC1079" s="2004"/>
      <c r="AD1079" s="2004"/>
      <c r="AE1079" s="2004"/>
      <c r="AF1079" s="2004"/>
    </row>
    <row r="1080" spans="1:32">
      <c r="A1080" s="2835">
        <v>5503052</v>
      </c>
      <c r="B1080" s="2004" t="s">
        <v>9507</v>
      </c>
      <c r="C1080" s="2043" t="s">
        <v>12933</v>
      </c>
      <c r="D1080" s="2025">
        <v>2685</v>
      </c>
      <c r="E1080" s="2121">
        <v>200000</v>
      </c>
      <c r="F1080" s="2121">
        <v>118000</v>
      </c>
      <c r="G1080" s="2005" t="s">
        <v>25</v>
      </c>
      <c r="H1080" s="2011">
        <v>44275</v>
      </c>
      <c r="I1080" s="2005" t="s">
        <v>394</v>
      </c>
      <c r="J1080" s="2005"/>
      <c r="K1080" s="2025">
        <v>2580</v>
      </c>
      <c r="L1080" s="2005" t="s">
        <v>67</v>
      </c>
      <c r="M1080" s="2025">
        <v>2550</v>
      </c>
      <c r="N1080" s="2004"/>
      <c r="O1080" s="2238" t="s">
        <v>12898</v>
      </c>
      <c r="P1080" s="2004"/>
      <c r="Q1080" s="2004"/>
      <c r="R1080" s="2004"/>
      <c r="S1080" s="2004"/>
      <c r="T1080" s="2004"/>
      <c r="U1080" s="2004"/>
      <c r="V1080" s="2004"/>
      <c r="W1080" s="2004"/>
      <c r="X1080" s="2004"/>
      <c r="Y1080" s="2004"/>
      <c r="Z1080" s="2004"/>
      <c r="AA1080" s="2004"/>
      <c r="AB1080" s="2004"/>
      <c r="AC1080" s="2004"/>
      <c r="AD1080" s="2004"/>
      <c r="AE1080" s="2004"/>
      <c r="AF1080" s="2004"/>
    </row>
    <row r="1081" spans="1:32">
      <c r="A1081" s="2245"/>
      <c r="B1081" s="2042"/>
      <c r="C1081" s="2043"/>
      <c r="D1081" s="2047"/>
      <c r="E1081" s="2121"/>
      <c r="F1081" s="2121"/>
      <c r="G1081" s="2043"/>
      <c r="H1081" s="2132"/>
      <c r="I1081" s="2043"/>
      <c r="J1081" s="2043"/>
      <c r="K1081" s="2047"/>
      <c r="L1081" s="2043"/>
      <c r="M1081" s="2025"/>
      <c r="N1081" s="2042"/>
      <c r="O1081" s="2245"/>
      <c r="P1081" s="2042"/>
      <c r="Q1081" s="2004"/>
      <c r="R1081" s="2004"/>
      <c r="S1081" s="2004"/>
      <c r="T1081" s="2004"/>
      <c r="U1081" s="2004"/>
      <c r="V1081" s="2004"/>
      <c r="W1081" s="2004"/>
      <c r="X1081" s="2004"/>
      <c r="Y1081" s="2004"/>
      <c r="Z1081" s="2004"/>
      <c r="AA1081" s="2004"/>
      <c r="AB1081" s="2004"/>
      <c r="AC1081" s="2004"/>
      <c r="AD1081" s="2004"/>
      <c r="AE1081" s="2004"/>
      <c r="AF1081" s="2004"/>
    </row>
    <row r="1082" spans="1:32">
      <c r="A1082" s="2836">
        <v>5503028</v>
      </c>
      <c r="B1082" s="2042" t="s">
        <v>12460</v>
      </c>
      <c r="C1082" s="2043" t="s">
        <v>12934</v>
      </c>
      <c r="D1082" s="2025">
        <v>3485</v>
      </c>
      <c r="E1082" s="2121">
        <v>284000</v>
      </c>
      <c r="F1082" s="2121">
        <v>207000</v>
      </c>
      <c r="G1082" s="2005" t="s">
        <v>391</v>
      </c>
      <c r="H1082" s="2011">
        <v>44260</v>
      </c>
      <c r="I1082" s="2005" t="s">
        <v>135</v>
      </c>
      <c r="J1082" s="2005"/>
      <c r="K1082" s="2025">
        <v>3380</v>
      </c>
      <c r="L1082" s="2005" t="s">
        <v>67</v>
      </c>
      <c r="M1082" s="2025">
        <v>3350</v>
      </c>
      <c r="N1082" s="2004"/>
      <c r="O1082" s="2238" t="s">
        <v>12898</v>
      </c>
      <c r="P1082" s="2004"/>
      <c r="Q1082" s="2004"/>
      <c r="R1082" s="2004"/>
      <c r="S1082" s="2004"/>
      <c r="T1082" s="2004"/>
      <c r="U1082" s="2004"/>
      <c r="V1082" s="2004"/>
      <c r="W1082" s="2004"/>
      <c r="X1082" s="2004"/>
      <c r="Y1082" s="2004"/>
      <c r="Z1082" s="2004"/>
      <c r="AA1082" s="2004"/>
      <c r="AB1082" s="2004"/>
      <c r="AC1082" s="2004"/>
      <c r="AD1082" s="2004"/>
      <c r="AE1082" s="2004"/>
      <c r="AF1082" s="2004"/>
    </row>
    <row r="1083" spans="1:32">
      <c r="A1083" s="2245"/>
      <c r="B1083" s="29" t="s">
        <v>12888</v>
      </c>
      <c r="C1083" s="2043"/>
      <c r="D1083" s="2025"/>
      <c r="E1083" s="2121"/>
      <c r="F1083" s="2121"/>
      <c r="G1083" s="2005"/>
      <c r="H1083" s="2011"/>
      <c r="I1083" s="2005"/>
      <c r="J1083" s="2005"/>
      <c r="K1083" s="2025"/>
      <c r="L1083" s="2005"/>
      <c r="M1083" s="2025"/>
      <c r="N1083" s="2004"/>
      <c r="O1083" s="2245"/>
      <c r="P1083" s="2004"/>
      <c r="Q1083" s="2004"/>
      <c r="R1083" s="2004"/>
      <c r="S1083" s="2004"/>
      <c r="T1083" s="2004"/>
      <c r="U1083" s="2004"/>
      <c r="V1083" s="2004"/>
      <c r="W1083" s="2004"/>
      <c r="X1083" s="2004"/>
      <c r="Y1083" s="2004"/>
      <c r="Z1083" s="2004"/>
      <c r="AA1083" s="2004"/>
      <c r="AB1083" s="2004"/>
      <c r="AC1083" s="2004"/>
      <c r="AD1083" s="2004"/>
      <c r="AE1083" s="2004"/>
      <c r="AF1083" s="2004"/>
    </row>
    <row r="1084" spans="1:32">
      <c r="A1084" s="2245"/>
      <c r="B1084" s="2042" t="s">
        <v>12935</v>
      </c>
      <c r="C1084" s="2043"/>
      <c r="D1084" s="2025">
        <v>0</v>
      </c>
      <c r="E1084" s="2121"/>
      <c r="F1084" s="2121"/>
      <c r="G1084" s="2005"/>
      <c r="H1084" s="2011"/>
      <c r="I1084" s="2005"/>
      <c r="J1084" s="2005"/>
      <c r="K1084" s="2025"/>
      <c r="L1084" s="2005"/>
      <c r="M1084" s="2011"/>
      <c r="N1084" s="2004"/>
      <c r="O1084" s="2245"/>
      <c r="P1084" s="2004"/>
      <c r="Q1084" s="2004"/>
      <c r="R1084" s="2004"/>
      <c r="S1084" s="2004"/>
      <c r="T1084" s="2004"/>
      <c r="U1084" s="2004"/>
      <c r="V1084" s="2004"/>
      <c r="W1084" s="2004"/>
      <c r="X1084" s="2004"/>
      <c r="Y1084" s="2004"/>
      <c r="Z1084" s="2004"/>
      <c r="AA1084" s="2004"/>
      <c r="AB1084" s="2004"/>
      <c r="AC1084" s="2004"/>
      <c r="AD1084" s="2004"/>
      <c r="AE1084" s="2004"/>
      <c r="AF1084" s="2004"/>
    </row>
    <row r="1085" spans="1:32">
      <c r="A1085" s="2245"/>
      <c r="B1085" s="2004"/>
      <c r="C1085" s="2043"/>
      <c r="D1085" s="2047"/>
      <c r="E1085" s="2121"/>
      <c r="F1085" s="2121"/>
      <c r="G1085" s="2043"/>
      <c r="H1085" s="2132"/>
      <c r="I1085" s="2043"/>
      <c r="J1085" s="2043"/>
      <c r="K1085" s="2047"/>
      <c r="L1085" s="2043"/>
      <c r="M1085" s="2025"/>
      <c r="N1085" s="2042"/>
      <c r="O1085" s="2245"/>
      <c r="P1085" s="2042"/>
      <c r="Q1085" s="2004"/>
      <c r="R1085" s="2004"/>
      <c r="S1085" s="2004"/>
      <c r="T1085" s="2004"/>
      <c r="U1085" s="2004"/>
      <c r="V1085" s="2004"/>
      <c r="W1085" s="2004"/>
      <c r="X1085" s="2004"/>
      <c r="Y1085" s="2004"/>
      <c r="Z1085" s="2004"/>
      <c r="AA1085" s="2004"/>
      <c r="AB1085" s="2004"/>
      <c r="AC1085" s="2004"/>
      <c r="AD1085" s="2004"/>
      <c r="AE1085" s="2004"/>
      <c r="AF1085" s="2004"/>
    </row>
    <row r="1086" spans="1:32">
      <c r="A1086" s="2245"/>
      <c r="B1086" s="2079" t="s">
        <v>12936</v>
      </c>
      <c r="C1086" s="2043"/>
      <c r="D1086" s="2047"/>
      <c r="E1086" s="2121"/>
      <c r="F1086" s="2121"/>
      <c r="G1086" s="2043"/>
      <c r="H1086" s="2132"/>
      <c r="I1086" s="2043"/>
      <c r="J1086" s="2043"/>
      <c r="K1086" s="2047"/>
      <c r="L1086" s="2043"/>
      <c r="M1086" s="2025"/>
      <c r="N1086" s="2042"/>
      <c r="O1086" s="2245"/>
      <c r="P1086" s="2042"/>
      <c r="Q1086" s="2004"/>
      <c r="R1086" s="2004"/>
      <c r="S1086" s="2004"/>
      <c r="T1086" s="2004"/>
      <c r="U1086" s="2004"/>
      <c r="V1086" s="2004"/>
      <c r="W1086" s="2004"/>
      <c r="X1086" s="2004"/>
      <c r="Y1086" s="2004"/>
      <c r="Z1086" s="2004"/>
      <c r="AA1086" s="2004"/>
      <c r="AB1086" s="2004"/>
      <c r="AC1086" s="2004"/>
      <c r="AD1086" s="2004"/>
      <c r="AE1086" s="2004"/>
      <c r="AF1086" s="2004"/>
    </row>
    <row r="1087" spans="1:32">
      <c r="A1087" s="2245"/>
      <c r="B1087" s="2079" t="s">
        <v>12937</v>
      </c>
      <c r="C1087" s="2043"/>
      <c r="D1087" s="2047"/>
      <c r="E1087" s="2121"/>
      <c r="F1087" s="2121"/>
      <c r="G1087" s="2043"/>
      <c r="H1087" s="2132"/>
      <c r="I1087" s="2043"/>
      <c r="J1087" s="2043"/>
      <c r="K1087" s="2047"/>
      <c r="L1087" s="2043"/>
      <c r="M1087" s="2025"/>
      <c r="N1087" s="2042"/>
      <c r="O1087" s="2245"/>
      <c r="P1087" s="2042"/>
      <c r="Q1087" s="2004"/>
      <c r="R1087" s="2004"/>
      <c r="S1087" s="2004"/>
      <c r="T1087" s="2004"/>
      <c r="U1087" s="2004"/>
      <c r="V1087" s="2004"/>
      <c r="W1087" s="2004"/>
      <c r="X1087" s="2004"/>
      <c r="Y1087" s="2004"/>
      <c r="Z1087" s="2004"/>
      <c r="AA1087" s="2004"/>
      <c r="AB1087" s="2004"/>
      <c r="AC1087" s="2004"/>
      <c r="AD1087" s="2004"/>
      <c r="AE1087" s="2004"/>
      <c r="AF1087" s="2004"/>
    </row>
    <row r="1088" spans="1:32">
      <c r="A1088" s="2245"/>
      <c r="B1088" s="2042"/>
      <c r="C1088" s="2043"/>
      <c r="D1088" s="2047"/>
      <c r="E1088" s="2121"/>
      <c r="F1088" s="2121"/>
      <c r="G1088" s="2043"/>
      <c r="H1088" s="2132"/>
      <c r="I1088" s="2043"/>
      <c r="J1088" s="2043"/>
      <c r="K1088" s="2047"/>
      <c r="L1088" s="2043"/>
      <c r="M1088" s="2132"/>
      <c r="N1088" s="2042"/>
      <c r="O1088" s="2245"/>
      <c r="P1088" s="2042"/>
      <c r="Q1088" s="2004"/>
      <c r="R1088" s="2004"/>
      <c r="S1088" s="2004"/>
      <c r="T1088" s="2004"/>
      <c r="U1088" s="2004"/>
      <c r="V1088" s="2004"/>
      <c r="W1088" s="2004"/>
      <c r="X1088" s="2004"/>
      <c r="Y1088" s="2004"/>
      <c r="Z1088" s="2004"/>
      <c r="AA1088" s="2004"/>
      <c r="AB1088" s="2004"/>
      <c r="AC1088" s="2004"/>
      <c r="AD1088" s="2004"/>
      <c r="AE1088" s="2004"/>
      <c r="AF1088" s="2004"/>
    </row>
    <row r="1089" spans="1:32">
      <c r="A1089" s="1597" t="s">
        <v>12938</v>
      </c>
      <c r="B1089" s="2042"/>
      <c r="C1089" s="104" t="s">
        <v>12884</v>
      </c>
      <c r="D1089" s="2047"/>
      <c r="E1089" s="2121"/>
      <c r="F1089" s="2121"/>
      <c r="G1089" s="2043"/>
      <c r="H1089" s="2132"/>
      <c r="I1089" s="2043"/>
      <c r="J1089" s="2043"/>
      <c r="K1089" s="2047"/>
      <c r="L1089" s="2043"/>
      <c r="M1089" s="2132"/>
      <c r="N1089" s="2042"/>
      <c r="O1089" s="2245"/>
      <c r="P1089" s="2042"/>
      <c r="Q1089" s="2004"/>
      <c r="R1089" s="2004"/>
      <c r="S1089" s="2004"/>
      <c r="T1089" s="2004"/>
      <c r="U1089" s="2004"/>
      <c r="V1089" s="2004"/>
      <c r="W1089" s="2004"/>
      <c r="X1089" s="2004"/>
      <c r="Y1089" s="2004"/>
      <c r="Z1089" s="2004"/>
      <c r="AA1089" s="2004"/>
      <c r="AB1089" s="2004"/>
      <c r="AC1089" s="2004"/>
      <c r="AD1089" s="2004"/>
      <c r="AE1089" s="2004"/>
      <c r="AF1089" s="2004"/>
    </row>
    <row r="1090" spans="1:32">
      <c r="A1090" s="2245">
        <v>5503060</v>
      </c>
      <c r="B1090" s="2484" t="s">
        <v>12460</v>
      </c>
      <c r="C1090" s="2043" t="s">
        <v>12939</v>
      </c>
      <c r="D1090" s="2025">
        <v>3060</v>
      </c>
      <c r="E1090" s="2121">
        <v>252000</v>
      </c>
      <c r="F1090" s="2121">
        <v>175000</v>
      </c>
      <c r="G1090" s="2005" t="s">
        <v>25</v>
      </c>
      <c r="H1090" s="2011">
        <v>44278</v>
      </c>
      <c r="I1090" s="2005" t="s">
        <v>27</v>
      </c>
      <c r="J1090" s="2005">
        <v>3000</v>
      </c>
      <c r="K1090" s="2025">
        <v>3030</v>
      </c>
      <c r="L1090" s="2005" t="s">
        <v>67</v>
      </c>
      <c r="M1090" s="2005">
        <v>3000</v>
      </c>
      <c r="N1090" s="2004"/>
      <c r="O1090" s="2238" t="s">
        <v>12898</v>
      </c>
      <c r="P1090" s="2004"/>
      <c r="Q1090" s="2004"/>
      <c r="R1090" s="2004"/>
      <c r="S1090" s="2004"/>
      <c r="T1090" s="2004"/>
      <c r="U1090" s="2004"/>
      <c r="V1090" s="2004"/>
      <c r="W1090" s="2004"/>
      <c r="X1090" s="2004"/>
      <c r="Y1090" s="2004"/>
      <c r="Z1090" s="2004"/>
      <c r="AA1090" s="2004"/>
      <c r="AB1090" s="2004"/>
      <c r="AC1090" s="2004"/>
      <c r="AD1090" s="2004"/>
      <c r="AE1090" s="2004"/>
      <c r="AF1090" s="2004"/>
    </row>
    <row r="1091" spans="1:32">
      <c r="A1091" s="2245"/>
      <c r="B1091" s="2042"/>
      <c r="C1091" s="2043"/>
      <c r="D1091" s="2047"/>
      <c r="E1091" s="2121"/>
      <c r="F1091" s="2121"/>
      <c r="G1091" s="2043"/>
      <c r="H1091" s="2132"/>
      <c r="I1091" s="2043"/>
      <c r="J1091" s="2043"/>
      <c r="K1091" s="2047"/>
      <c r="L1091" s="2043"/>
      <c r="M1091" s="2132"/>
      <c r="N1091" s="2042"/>
      <c r="O1091" s="2245"/>
      <c r="P1091" s="2042"/>
      <c r="Q1091" s="2004"/>
      <c r="R1091" s="2004"/>
      <c r="S1091" s="2004"/>
      <c r="T1091" s="2004"/>
      <c r="U1091" s="2004"/>
      <c r="V1091" s="2004"/>
      <c r="W1091" s="2004"/>
      <c r="X1091" s="2004"/>
      <c r="Y1091" s="2004"/>
      <c r="Z1091" s="2004"/>
      <c r="AA1091" s="2004"/>
      <c r="AB1091" s="2004"/>
      <c r="AC1091" s="2004"/>
      <c r="AD1091" s="2004"/>
      <c r="AE1091" s="2004"/>
      <c r="AF1091" s="2004"/>
    </row>
    <row r="1092" spans="1:32">
      <c r="A1092" s="1597" t="s">
        <v>12938</v>
      </c>
      <c r="B1092" s="2042"/>
      <c r="C1092" s="104" t="s">
        <v>12940</v>
      </c>
      <c r="D1092" s="2047"/>
      <c r="E1092" s="2121"/>
      <c r="F1092" s="2121"/>
      <c r="G1092" s="2043"/>
      <c r="H1092" s="2132"/>
      <c r="I1092" s="2043"/>
      <c r="J1092" s="2043"/>
      <c r="K1092" s="2047"/>
      <c r="L1092" s="2043"/>
      <c r="M1092" s="2132"/>
      <c r="N1092" s="2042"/>
      <c r="O1092" s="2245"/>
      <c r="P1092" s="2042"/>
      <c r="Q1092" s="2004"/>
      <c r="R1092" s="2004"/>
      <c r="S1092" s="2004"/>
      <c r="T1092" s="2004"/>
      <c r="U1092" s="2004"/>
      <c r="V1092" s="2004"/>
      <c r="W1092" s="2004"/>
      <c r="X1092" s="2004"/>
      <c r="Y1092" s="2004"/>
      <c r="Z1092" s="2004"/>
      <c r="AA1092" s="2004"/>
      <c r="AB1092" s="2004"/>
      <c r="AC1092" s="2004"/>
      <c r="AD1092" s="2004"/>
      <c r="AE1092" s="2004"/>
      <c r="AF1092" s="2004"/>
    </row>
    <row r="1093" spans="1:32">
      <c r="A1093" s="2245">
        <v>5505031</v>
      </c>
      <c r="B1093" s="2484" t="s">
        <v>12941</v>
      </c>
      <c r="C1093" s="2043" t="s">
        <v>12942</v>
      </c>
      <c r="D1093" s="2025">
        <v>4320</v>
      </c>
      <c r="E1093" s="2121">
        <v>367000</v>
      </c>
      <c r="F1093" s="2121">
        <v>285000</v>
      </c>
      <c r="G1093" s="2005" t="s">
        <v>25</v>
      </c>
      <c r="H1093" s="2011">
        <v>44331</v>
      </c>
      <c r="I1093" s="2005" t="s">
        <v>2324</v>
      </c>
      <c r="J1093" s="2005"/>
      <c r="K1093" s="2025">
        <v>4280</v>
      </c>
      <c r="L1093" s="2005" t="s">
        <v>67</v>
      </c>
      <c r="M1093" s="2005">
        <v>4250</v>
      </c>
      <c r="N1093" s="2004"/>
      <c r="O1093" s="2238" t="s">
        <v>12898</v>
      </c>
      <c r="P1093" s="2004"/>
      <c r="Q1093" s="2004"/>
      <c r="R1093" s="2004"/>
      <c r="S1093" s="2004"/>
      <c r="T1093" s="2004"/>
      <c r="U1093" s="2004"/>
      <c r="V1093" s="2004"/>
      <c r="W1093" s="2004"/>
      <c r="X1093" s="2004"/>
      <c r="Y1093" s="2004"/>
      <c r="Z1093" s="2004"/>
      <c r="AA1093" s="2004"/>
      <c r="AB1093" s="2004"/>
      <c r="AC1093" s="2004"/>
      <c r="AD1093" s="2004"/>
      <c r="AE1093" s="2004"/>
      <c r="AF1093" s="2004"/>
    </row>
    <row r="1094" spans="1:32">
      <c r="A1094" s="2245"/>
      <c r="B1094" s="2042"/>
      <c r="C1094" s="2043"/>
      <c r="D1094" s="2047"/>
      <c r="E1094" s="2121"/>
      <c r="F1094" s="2121"/>
      <c r="G1094" s="2043"/>
      <c r="H1094" s="2132"/>
      <c r="I1094" s="2043"/>
      <c r="J1094" s="2043"/>
      <c r="K1094" s="2047"/>
      <c r="L1094" s="2043"/>
      <c r="M1094" s="2132"/>
      <c r="N1094" s="2042"/>
      <c r="O1094" s="2245"/>
      <c r="P1094" s="2042"/>
      <c r="Q1094" s="2004"/>
      <c r="R1094" s="2004"/>
      <c r="S1094" s="2004"/>
      <c r="T1094" s="2004"/>
      <c r="U1094" s="2004"/>
      <c r="V1094" s="2004"/>
      <c r="W1094" s="2004"/>
      <c r="X1094" s="2004"/>
      <c r="Y1094" s="2004"/>
      <c r="Z1094" s="2004"/>
      <c r="AA1094" s="2004"/>
      <c r="AB1094" s="2004"/>
      <c r="AC1094" s="2004"/>
      <c r="AD1094" s="2004"/>
      <c r="AE1094" s="2004"/>
      <c r="AF1094" s="2004"/>
    </row>
    <row r="1095" spans="1:32">
      <c r="A1095" s="1597" t="s">
        <v>12938</v>
      </c>
      <c r="B1095" s="2042"/>
      <c r="C1095" s="104" t="s">
        <v>12943</v>
      </c>
      <c r="D1095" s="2047"/>
      <c r="E1095" s="2121"/>
      <c r="F1095" s="2121"/>
      <c r="G1095" s="2043"/>
      <c r="H1095" s="2132"/>
      <c r="I1095" s="2043"/>
      <c r="J1095" s="2043"/>
      <c r="K1095" s="2047"/>
      <c r="L1095" s="2043"/>
      <c r="M1095" s="2132"/>
      <c r="N1095" s="2042"/>
      <c r="O1095" s="2245"/>
      <c r="P1095" s="2042"/>
      <c r="Q1095" s="2004"/>
      <c r="R1095" s="2004"/>
      <c r="S1095" s="2004"/>
      <c r="T1095" s="2004"/>
      <c r="U1095" s="2004"/>
      <c r="V1095" s="2004"/>
      <c r="W1095" s="2004"/>
      <c r="X1095" s="2004"/>
      <c r="Y1095" s="2004"/>
      <c r="Z1095" s="2004"/>
      <c r="AA1095" s="2004"/>
      <c r="AB1095" s="2004"/>
      <c r="AC1095" s="2004"/>
      <c r="AD1095" s="2004"/>
      <c r="AE1095" s="2004"/>
      <c r="AF1095" s="2004"/>
    </row>
    <row r="1096" spans="1:32">
      <c r="A1096" s="2245">
        <v>5506055</v>
      </c>
      <c r="B1096" s="2484" t="s">
        <v>12944</v>
      </c>
      <c r="C1096" s="2043" t="s">
        <v>12945</v>
      </c>
      <c r="D1096" s="2025">
        <v>3335</v>
      </c>
      <c r="E1096" s="2121">
        <v>247000</v>
      </c>
      <c r="F1096" s="2121">
        <v>170000</v>
      </c>
      <c r="G1096" s="2005" t="s">
        <v>466</v>
      </c>
      <c r="H1096" s="2011">
        <v>44363</v>
      </c>
      <c r="I1096" s="2005" t="s">
        <v>192</v>
      </c>
      <c r="J1096" s="2005"/>
      <c r="K1096" s="2010"/>
      <c r="L1096" s="2005" t="s">
        <v>67</v>
      </c>
      <c r="M1096" s="2005">
        <v>3250</v>
      </c>
      <c r="N1096" s="2004"/>
      <c r="O1096" s="2238" t="s">
        <v>12898</v>
      </c>
      <c r="P1096" s="2004"/>
      <c r="Q1096" s="2004"/>
      <c r="R1096" s="2004"/>
      <c r="S1096" s="2004"/>
      <c r="T1096" s="2004"/>
      <c r="U1096" s="2004"/>
      <c r="V1096" s="2004"/>
      <c r="W1096" s="2004"/>
      <c r="X1096" s="2004"/>
      <c r="Y1096" s="2004"/>
      <c r="Z1096" s="2004"/>
      <c r="AA1096" s="2004"/>
      <c r="AB1096" s="2004"/>
      <c r="AC1096" s="2004"/>
      <c r="AD1096" s="2004"/>
      <c r="AE1096" s="2004"/>
      <c r="AF1096" s="2004"/>
    </row>
    <row r="1097" spans="1:32">
      <c r="A1097" s="2245"/>
      <c r="B1097" s="2042"/>
      <c r="C1097" s="2043"/>
      <c r="D1097" s="2047"/>
      <c r="E1097" s="2121"/>
      <c r="F1097" s="2121"/>
      <c r="G1097" s="2043"/>
      <c r="H1097" s="2132"/>
      <c r="I1097" s="2043"/>
      <c r="J1097" s="2043"/>
      <c r="K1097" s="2047"/>
      <c r="L1097" s="2043"/>
      <c r="M1097" s="2132"/>
      <c r="N1097" s="2042"/>
      <c r="O1097" s="2245"/>
      <c r="P1097" s="2042"/>
      <c r="Q1097" s="2004"/>
      <c r="R1097" s="2004"/>
      <c r="S1097" s="2004"/>
      <c r="T1097" s="2004"/>
      <c r="U1097" s="2004"/>
      <c r="V1097" s="2004"/>
      <c r="W1097" s="2004"/>
      <c r="X1097" s="2004"/>
      <c r="Y1097" s="2004"/>
      <c r="Z1097" s="2004"/>
      <c r="AA1097" s="2004"/>
      <c r="AB1097" s="2004"/>
      <c r="AC1097" s="2004"/>
      <c r="AD1097" s="2004"/>
      <c r="AE1097" s="2004"/>
      <c r="AF1097" s="2004"/>
    </row>
    <row r="1098" spans="1:32">
      <c r="A1098" s="2245"/>
      <c r="B1098" s="2079" t="s">
        <v>12946</v>
      </c>
      <c r="C1098" s="2043"/>
      <c r="D1098" s="2047"/>
      <c r="E1098" s="2121"/>
      <c r="F1098" s="2121"/>
      <c r="G1098" s="2043"/>
      <c r="H1098" s="2132"/>
      <c r="I1098" s="2043"/>
      <c r="J1098" s="2043"/>
      <c r="K1098" s="2047"/>
      <c r="L1098" s="2043"/>
      <c r="M1098" s="2132"/>
      <c r="N1098" s="2042"/>
      <c r="O1098" s="2245"/>
      <c r="P1098" s="2042"/>
      <c r="Q1098" s="2004"/>
      <c r="R1098" s="2004"/>
      <c r="S1098" s="2004"/>
      <c r="T1098" s="2004"/>
      <c r="U1098" s="2004"/>
      <c r="V1098" s="2004"/>
      <c r="W1098" s="2004"/>
      <c r="X1098" s="2004"/>
      <c r="Y1098" s="2004"/>
      <c r="Z1098" s="2004"/>
      <c r="AA1098" s="2004"/>
      <c r="AB1098" s="2004"/>
      <c r="AC1098" s="2004"/>
      <c r="AD1098" s="2004"/>
      <c r="AE1098" s="2004"/>
      <c r="AF1098" s="2004"/>
    </row>
    <row r="1099" spans="1:32">
      <c r="A1099" s="2245"/>
      <c r="B1099" s="2042"/>
      <c r="C1099" s="2043"/>
      <c r="D1099" s="2047"/>
      <c r="E1099" s="2121"/>
      <c r="F1099" s="2121"/>
      <c r="G1099" s="2043"/>
      <c r="H1099" s="2132"/>
      <c r="I1099" s="2043"/>
      <c r="J1099" s="2043"/>
      <c r="K1099" s="2047"/>
      <c r="L1099" s="2043"/>
      <c r="M1099" s="2132"/>
      <c r="N1099" s="2042"/>
      <c r="O1099" s="2245"/>
      <c r="P1099" s="2042"/>
      <c r="Q1099" s="2004"/>
      <c r="R1099" s="2004"/>
      <c r="S1099" s="2004"/>
      <c r="T1099" s="2004"/>
      <c r="U1099" s="2004"/>
      <c r="V1099" s="2004"/>
      <c r="W1099" s="2004"/>
      <c r="X1099" s="2004"/>
      <c r="Y1099" s="2004"/>
      <c r="Z1099" s="2004"/>
      <c r="AA1099" s="2004"/>
      <c r="AB1099" s="2004"/>
      <c r="AC1099" s="2004"/>
      <c r="AD1099" s="2004"/>
      <c r="AE1099" s="2004"/>
      <c r="AF1099" s="2004"/>
    </row>
    <row r="1100" spans="1:32">
      <c r="A1100" s="2245"/>
      <c r="B1100" s="2042"/>
      <c r="C1100" s="2043"/>
      <c r="D1100" s="2047"/>
      <c r="E1100" s="2121"/>
      <c r="F1100" s="2121"/>
      <c r="G1100" s="2043"/>
      <c r="H1100" s="2132"/>
      <c r="I1100" s="2043"/>
      <c r="J1100" s="2043"/>
      <c r="K1100" s="2047"/>
      <c r="L1100" s="2043"/>
      <c r="M1100" s="2132"/>
      <c r="N1100" s="2042"/>
      <c r="O1100" s="2245"/>
      <c r="P1100" s="2042"/>
      <c r="Q1100" s="2004"/>
      <c r="R1100" s="2004"/>
      <c r="S1100" s="2004"/>
      <c r="T1100" s="2004"/>
      <c r="U1100" s="2004"/>
      <c r="V1100" s="2004"/>
      <c r="W1100" s="2004"/>
      <c r="X1100" s="2004"/>
      <c r="Y1100" s="2004"/>
      <c r="Z1100" s="2004"/>
      <c r="AA1100" s="2004"/>
      <c r="AB1100" s="2004"/>
      <c r="AC1100" s="2004"/>
      <c r="AD1100" s="2004"/>
      <c r="AE1100" s="2004"/>
      <c r="AF1100" s="2004"/>
    </row>
    <row r="1101" spans="1:32">
      <c r="A1101" s="2245"/>
      <c r="B1101" s="2042"/>
      <c r="C1101" s="2043"/>
      <c r="D1101" s="2047"/>
      <c r="E1101" s="2121"/>
      <c r="F1101" s="2121"/>
      <c r="G1101" s="2043"/>
      <c r="H1101" s="2132"/>
      <c r="I1101" s="2043"/>
      <c r="J1101" s="2043"/>
      <c r="K1101" s="2047"/>
      <c r="L1101" s="2043"/>
      <c r="M1101" s="2132"/>
      <c r="N1101" s="2042"/>
      <c r="O1101" s="2245"/>
      <c r="P1101" s="2042"/>
      <c r="Q1101" s="2004"/>
      <c r="R1101" s="2004"/>
      <c r="S1101" s="2004"/>
      <c r="T1101" s="2004"/>
      <c r="U1101" s="2004"/>
      <c r="V1101" s="2004"/>
      <c r="W1101" s="2004"/>
      <c r="X1101" s="2004"/>
      <c r="Y1101" s="2004"/>
      <c r="Z1101" s="2004"/>
      <c r="AA1101" s="2004"/>
      <c r="AB1101" s="2004"/>
      <c r="AC1101" s="2004"/>
      <c r="AD1101" s="2004"/>
      <c r="AE1101" s="2004"/>
      <c r="AF1101" s="2004"/>
    </row>
    <row r="1102" spans="1:32">
      <c r="A1102" s="2245"/>
      <c r="B1102" s="2004"/>
      <c r="C1102" s="2043"/>
      <c r="D1102" s="2047"/>
      <c r="E1102" s="2121"/>
      <c r="F1102" s="2121"/>
      <c r="G1102" s="2043"/>
      <c r="H1102" s="2132"/>
      <c r="I1102" s="2043"/>
      <c r="J1102" s="2043"/>
      <c r="K1102" s="2047"/>
      <c r="L1102" s="2043"/>
      <c r="M1102" s="2132"/>
      <c r="N1102" s="2042"/>
      <c r="O1102" s="2245"/>
      <c r="P1102" s="2042"/>
      <c r="Q1102" s="2004"/>
      <c r="R1102" s="2004"/>
      <c r="S1102" s="2004"/>
      <c r="T1102" s="2004"/>
      <c r="U1102" s="2004"/>
      <c r="V1102" s="2004"/>
      <c r="W1102" s="2004"/>
      <c r="X1102" s="2004"/>
      <c r="Y1102" s="2004"/>
      <c r="Z1102" s="2004"/>
      <c r="AA1102" s="2004"/>
      <c r="AB1102" s="2004"/>
      <c r="AC1102" s="2004"/>
      <c r="AD1102" s="2004"/>
      <c r="AE1102" s="2004"/>
      <c r="AF1102" s="2004"/>
    </row>
    <row r="1103" spans="1:32">
      <c r="A1103" s="2245"/>
      <c r="B1103" s="2004"/>
      <c r="C1103" s="2043"/>
      <c r="D1103" s="2047"/>
      <c r="E1103" s="2121"/>
      <c r="F1103" s="2121"/>
      <c r="G1103" s="2043"/>
      <c r="H1103" s="2132"/>
      <c r="I1103" s="2043"/>
      <c r="J1103" s="2043"/>
      <c r="K1103" s="2047"/>
      <c r="L1103" s="2043"/>
      <c r="M1103" s="2132"/>
      <c r="N1103" s="2042"/>
      <c r="O1103" s="2245"/>
      <c r="P1103" s="2042"/>
      <c r="Q1103" s="2004"/>
      <c r="R1103" s="2004"/>
      <c r="S1103" s="2004"/>
      <c r="T1103" s="2004"/>
      <c r="U1103" s="2004"/>
      <c r="V1103" s="2004"/>
      <c r="W1103" s="2004"/>
      <c r="X1103" s="2004"/>
      <c r="Y1103" s="2004"/>
      <c r="Z1103" s="2004"/>
      <c r="AA1103" s="2004"/>
      <c r="AB1103" s="2004"/>
      <c r="AC1103" s="2004"/>
      <c r="AD1103" s="2004"/>
      <c r="AE1103" s="2004"/>
      <c r="AF1103" s="2004"/>
    </row>
    <row r="1104" spans="1:32">
      <c r="A1104" s="2245"/>
      <c r="B1104" s="2042"/>
      <c r="C1104" s="2043"/>
      <c r="D1104" s="2047"/>
      <c r="E1104" s="2121"/>
      <c r="F1104" s="2121"/>
      <c r="G1104" s="2043"/>
      <c r="H1104" s="2132"/>
      <c r="I1104" s="2043"/>
      <c r="J1104" s="2043"/>
      <c r="K1104" s="2047"/>
      <c r="L1104" s="2043"/>
      <c r="M1104" s="2132"/>
      <c r="N1104" s="2042"/>
      <c r="O1104" s="2245"/>
      <c r="P1104" s="2042"/>
      <c r="Q1104" s="2004"/>
      <c r="R1104" s="2004"/>
      <c r="S1104" s="2004"/>
      <c r="T1104" s="2004"/>
      <c r="U1104" s="2004"/>
      <c r="V1104" s="2004"/>
      <c r="W1104" s="2004"/>
      <c r="X1104" s="2004"/>
      <c r="Y1104" s="2004"/>
      <c r="Z1104" s="2004"/>
      <c r="AA1104" s="2004"/>
      <c r="AB1104" s="2004"/>
      <c r="AC1104" s="2004"/>
      <c r="AD1104" s="2004"/>
      <c r="AE1104" s="2004"/>
      <c r="AF1104" s="2004"/>
    </row>
    <row r="1105" spans="1:32" s="2392" customFormat="1">
      <c r="A1105" s="2731"/>
      <c r="B1105" s="2659"/>
      <c r="C1105" s="2669"/>
      <c r="D1105" s="2501"/>
      <c r="E1105" s="2707"/>
      <c r="F1105" s="2707"/>
      <c r="G1105" s="2669"/>
      <c r="H1105" s="2732"/>
      <c r="I1105" s="2669"/>
      <c r="J1105" s="2669"/>
      <c r="K1105" s="2501"/>
      <c r="L1105" s="2669"/>
      <c r="M1105" s="2732"/>
      <c r="N1105" s="2659"/>
      <c r="O1105" s="2731"/>
      <c r="P1105" s="2659"/>
      <c r="Q1105" s="2386"/>
      <c r="R1105" s="2386"/>
      <c r="S1105" s="2386"/>
      <c r="T1105" s="2386"/>
      <c r="U1105" s="2386"/>
      <c r="V1105" s="2386"/>
      <c r="W1105" s="2386"/>
      <c r="X1105" s="2386"/>
      <c r="Y1105" s="2386"/>
      <c r="Z1105" s="2386"/>
      <c r="AA1105" s="2386"/>
      <c r="AB1105" s="2386"/>
      <c r="AC1105" s="2386"/>
      <c r="AD1105" s="2386"/>
      <c r="AE1105" s="2386"/>
      <c r="AF1105" s="2386"/>
    </row>
    <row r="1106" spans="1:32">
      <c r="A1106" s="1597" t="s">
        <v>3918</v>
      </c>
      <c r="B1106" s="2042"/>
      <c r="C1106" s="104" t="s">
        <v>12866</v>
      </c>
      <c r="D1106" s="2047"/>
      <c r="E1106" s="2121"/>
      <c r="F1106" s="2002"/>
      <c r="G1106" s="2005"/>
      <c r="H1106" s="2011"/>
      <c r="I1106" s="2005"/>
      <c r="J1106" s="2005"/>
      <c r="K1106" s="2010"/>
      <c r="L1106" s="2005"/>
      <c r="M1106" s="2025"/>
      <c r="N1106" s="2004"/>
      <c r="O1106" s="2043"/>
      <c r="P1106" s="2004"/>
      <c r="Q1106" s="2004"/>
      <c r="R1106" s="2004"/>
      <c r="S1106" s="2004"/>
      <c r="T1106" s="2004"/>
      <c r="U1106" s="2004"/>
      <c r="V1106" s="2004"/>
      <c r="W1106" s="2004"/>
      <c r="X1106" s="2004"/>
      <c r="Y1106" s="2004"/>
      <c r="Z1106" s="2004"/>
      <c r="AA1106" s="2004"/>
      <c r="AB1106" s="2004"/>
      <c r="AC1106" s="2004"/>
      <c r="AD1106" s="2004"/>
      <c r="AE1106" s="2004"/>
      <c r="AF1106" s="2004"/>
    </row>
    <row r="1107" spans="1:32">
      <c r="A1107" s="2863">
        <v>5502005</v>
      </c>
      <c r="B1107" s="2042" t="s">
        <v>12947</v>
      </c>
      <c r="C1107" s="2005" t="s">
        <v>12948</v>
      </c>
      <c r="D1107" s="2047">
        <v>2450</v>
      </c>
      <c r="E1107" s="2121">
        <v>183000</v>
      </c>
      <c r="F1107" s="2002">
        <v>101111</v>
      </c>
      <c r="G1107" s="2005" t="s">
        <v>110</v>
      </c>
      <c r="H1107" s="2011">
        <v>44231</v>
      </c>
      <c r="I1107" s="2005" t="s">
        <v>219</v>
      </c>
      <c r="J1107" s="2005"/>
      <c r="K1107" s="2047">
        <v>2480</v>
      </c>
      <c r="L1107" s="2005" t="s">
        <v>41</v>
      </c>
      <c r="M1107" s="2025"/>
      <c r="N1107" s="2004"/>
      <c r="O1107" s="2238" t="s">
        <v>12898</v>
      </c>
      <c r="P1107" s="2004"/>
      <c r="Q1107" s="2004"/>
      <c r="R1107" s="2004"/>
      <c r="S1107" s="2004"/>
      <c r="T1107" s="2004"/>
      <c r="U1107" s="2004"/>
      <c r="V1107" s="2004"/>
      <c r="W1107" s="2004"/>
      <c r="X1107" s="2004"/>
      <c r="Y1107" s="2004"/>
      <c r="Z1107" s="2004"/>
      <c r="AA1107" s="2004"/>
      <c r="AB1107" s="2004"/>
      <c r="AC1107" s="2004"/>
      <c r="AD1107" s="2004"/>
      <c r="AE1107" s="2004"/>
      <c r="AF1107" s="2004"/>
    </row>
    <row r="1108" spans="1:32" s="1595" customFormat="1">
      <c r="A1108" s="2657"/>
      <c r="B1108" s="2074"/>
      <c r="C1108" s="2070"/>
      <c r="D1108" s="2500"/>
      <c r="E1108" s="2141"/>
      <c r="F1108" s="2141"/>
      <c r="G1108" s="2070"/>
      <c r="H1108" s="2073"/>
      <c r="I1108" s="2070"/>
      <c r="J1108" s="2070"/>
      <c r="K1108" s="2500"/>
      <c r="L1108" s="2070"/>
      <c r="M1108" s="2073"/>
      <c r="N1108" s="2074"/>
      <c r="O1108" s="2657"/>
      <c r="P1108" s="2074"/>
      <c r="Q1108" s="2036"/>
      <c r="R1108" s="2036"/>
      <c r="S1108" s="2036"/>
      <c r="T1108" s="2036"/>
      <c r="U1108" s="2036"/>
      <c r="V1108" s="2036"/>
      <c r="W1108" s="2036"/>
      <c r="X1108" s="2036"/>
      <c r="Y1108" s="2036"/>
      <c r="Z1108" s="2036"/>
      <c r="AA1108" s="2036"/>
      <c r="AB1108" s="2036"/>
      <c r="AC1108" s="2036"/>
      <c r="AD1108" s="2036"/>
      <c r="AE1108" s="2036"/>
      <c r="AF1108" s="2036"/>
    </row>
    <row r="1109" spans="1:32" s="1595" customFormat="1">
      <c r="A1109" s="2657"/>
      <c r="B1109" s="2074"/>
      <c r="C1109" s="2070"/>
      <c r="D1109" s="2500"/>
      <c r="E1109" s="2141"/>
      <c r="F1109" s="2141"/>
      <c r="G1109" s="2070"/>
      <c r="H1109" s="2073"/>
      <c r="I1109" s="2070"/>
      <c r="J1109" s="2070"/>
      <c r="K1109" s="2500"/>
      <c r="L1109" s="2070"/>
      <c r="M1109" s="2073"/>
      <c r="N1109" s="2074"/>
      <c r="O1109" s="2657"/>
      <c r="P1109" s="2074"/>
      <c r="Q1109" s="2036"/>
      <c r="R1109" s="2036"/>
      <c r="S1109" s="2036"/>
      <c r="T1109" s="2036"/>
      <c r="U1109" s="2036"/>
      <c r="V1109" s="2036"/>
      <c r="W1109" s="2036"/>
      <c r="X1109" s="2036"/>
      <c r="Y1109" s="2036"/>
      <c r="Z1109" s="2036"/>
      <c r="AA1109" s="2036"/>
      <c r="AB1109" s="2036"/>
      <c r="AC1109" s="2036"/>
      <c r="AD1109" s="2036"/>
      <c r="AE1109" s="2036"/>
      <c r="AF1109" s="2036"/>
    </row>
    <row r="1110" spans="1:32">
      <c r="A1110" s="1597" t="s">
        <v>3918</v>
      </c>
      <c r="B1110" s="2042"/>
      <c r="C1110" s="104" t="s">
        <v>12884</v>
      </c>
      <c r="D1110" s="2047"/>
      <c r="E1110" s="2121"/>
      <c r="F1110" s="2041"/>
      <c r="G1110" s="2005"/>
      <c r="H1110" s="2011"/>
      <c r="I1110" s="2005"/>
      <c r="J1110" s="2005"/>
      <c r="K1110" s="2047"/>
      <c r="L1110" s="2005"/>
      <c r="M1110" s="2011"/>
      <c r="N1110" s="2004"/>
      <c r="O1110" s="2005"/>
      <c r="P1110" s="2004"/>
      <c r="Q1110" s="2004"/>
      <c r="R1110" s="2004"/>
      <c r="S1110" s="2004"/>
      <c r="T1110" s="2004"/>
      <c r="U1110" s="2004"/>
      <c r="V1110" s="2004"/>
      <c r="W1110" s="2004"/>
      <c r="X1110" s="2004"/>
      <c r="Y1110" s="2004"/>
      <c r="Z1110" s="2004"/>
      <c r="AA1110" s="2004"/>
      <c r="AB1110" s="2004"/>
      <c r="AC1110" s="2004"/>
      <c r="AD1110" s="2004"/>
      <c r="AE1110" s="2004"/>
      <c r="AF1110" s="2004"/>
    </row>
    <row r="1111" spans="1:32">
      <c r="A1111" s="2863">
        <v>5503024</v>
      </c>
      <c r="B1111" s="2042" t="s">
        <v>9772</v>
      </c>
      <c r="C1111" s="2043" t="s">
        <v>12949</v>
      </c>
      <c r="D1111" s="2025">
        <v>3150</v>
      </c>
      <c r="E1111" s="2121">
        <v>264000</v>
      </c>
      <c r="F1111" s="2002">
        <v>176000</v>
      </c>
      <c r="G1111" s="2005" t="s">
        <v>25</v>
      </c>
      <c r="H1111" s="2011">
        <v>44259</v>
      </c>
      <c r="I1111" s="2005" t="s">
        <v>284</v>
      </c>
      <c r="J1111" s="2005"/>
      <c r="K1111" s="2025">
        <v>3180</v>
      </c>
      <c r="L1111" s="2005" t="s">
        <v>41</v>
      </c>
      <c r="M1111" s="2011"/>
      <c r="N1111" s="2004"/>
      <c r="O1111" s="2238" t="s">
        <v>12898</v>
      </c>
      <c r="P1111" s="2004"/>
      <c r="Q1111" s="2004"/>
      <c r="R1111" s="2004"/>
      <c r="S1111" s="2004"/>
      <c r="T1111" s="2004"/>
      <c r="U1111" s="2004"/>
      <c r="V1111" s="2004"/>
      <c r="W1111" s="2004"/>
      <c r="X1111" s="2004"/>
      <c r="Y1111" s="2004"/>
      <c r="Z1111" s="2004"/>
      <c r="AA1111" s="2004"/>
      <c r="AB1111" s="2004"/>
      <c r="AC1111" s="2004"/>
      <c r="AD1111" s="2004"/>
      <c r="AE1111" s="2004"/>
      <c r="AF1111" s="2004"/>
    </row>
    <row r="1112" spans="1:32">
      <c r="A1112" s="2863">
        <v>5503032</v>
      </c>
      <c r="B1112" s="2042" t="s">
        <v>12885</v>
      </c>
      <c r="C1112" s="2043" t="s">
        <v>12950</v>
      </c>
      <c r="D1112" s="2025">
        <v>4300</v>
      </c>
      <c r="E1112" s="2121">
        <v>384000</v>
      </c>
      <c r="F1112" s="2121">
        <v>303000</v>
      </c>
      <c r="G1112" s="2005" t="s">
        <v>207</v>
      </c>
      <c r="H1112" s="2011">
        <v>44265</v>
      </c>
      <c r="I1112" s="2005" t="s">
        <v>1715</v>
      </c>
      <c r="J1112" s="2005"/>
      <c r="K1112" s="2025">
        <v>4330</v>
      </c>
      <c r="L1112" s="2005" t="s">
        <v>41</v>
      </c>
      <c r="M1112" s="2011"/>
      <c r="N1112" s="2004"/>
      <c r="O1112" s="2238" t="s">
        <v>12898</v>
      </c>
      <c r="P1112" s="2004"/>
      <c r="Q1112" s="2004"/>
      <c r="R1112" s="2004"/>
      <c r="S1112" s="2004"/>
      <c r="T1112" s="2004"/>
      <c r="U1112" s="2004"/>
      <c r="V1112" s="2004"/>
      <c r="W1112" s="2004"/>
      <c r="X1112" s="2004"/>
      <c r="Y1112" s="2004"/>
      <c r="Z1112" s="2004"/>
      <c r="AA1112" s="2004"/>
      <c r="AB1112" s="2004"/>
      <c r="AC1112" s="2004"/>
      <c r="AD1112" s="2004"/>
      <c r="AE1112" s="2004"/>
      <c r="AF1112" s="2004"/>
    </row>
    <row r="1113" spans="1:32">
      <c r="A1113" s="2043"/>
      <c r="B1113" s="2042"/>
      <c r="C1113" s="2004"/>
      <c r="D1113" s="2025"/>
      <c r="E1113" s="2007"/>
      <c r="F1113" s="2041"/>
      <c r="G1113" s="2005"/>
      <c r="H1113" s="2011"/>
      <c r="I1113" s="2005"/>
      <c r="J1113" s="2005"/>
      <c r="K1113" s="2025"/>
      <c r="L1113" s="2005"/>
      <c r="M1113" s="2011"/>
      <c r="N1113" s="2004"/>
      <c r="O1113" s="2005"/>
      <c r="P1113" s="2004"/>
      <c r="Q1113" s="2004"/>
      <c r="R1113" s="2004"/>
      <c r="S1113" s="2004"/>
      <c r="T1113" s="2004"/>
      <c r="U1113" s="2004"/>
      <c r="V1113" s="2004"/>
      <c r="W1113" s="2004"/>
      <c r="X1113" s="2004"/>
      <c r="Y1113" s="2004"/>
      <c r="Z1113" s="2004"/>
      <c r="AA1113" s="2004"/>
      <c r="AB1113" s="2004"/>
      <c r="AC1113" s="2004"/>
      <c r="AD1113" s="2004"/>
      <c r="AE1113" s="2004"/>
      <c r="AF1113" s="2004"/>
    </row>
    <row r="1114" spans="1:32">
      <c r="A1114" s="2043"/>
      <c r="B1114" s="2042"/>
      <c r="C1114" s="2004"/>
      <c r="D1114" s="2025"/>
      <c r="E1114" s="2007"/>
      <c r="F1114" s="2041"/>
      <c r="G1114" s="2005"/>
      <c r="H1114" s="2011"/>
      <c r="I1114" s="2005"/>
      <c r="J1114" s="2005"/>
      <c r="K1114" s="2025"/>
      <c r="L1114" s="2005"/>
      <c r="M1114" s="2011"/>
      <c r="N1114" s="2004"/>
      <c r="O1114" s="2005"/>
      <c r="P1114" s="2004"/>
      <c r="Q1114" s="2004"/>
      <c r="R1114" s="2004"/>
      <c r="S1114" s="2004"/>
      <c r="T1114" s="2004"/>
      <c r="U1114" s="2004"/>
      <c r="V1114" s="2004"/>
      <c r="W1114" s="2004"/>
      <c r="X1114" s="2004"/>
      <c r="Y1114" s="2004"/>
      <c r="Z1114" s="2004"/>
      <c r="AA1114" s="2004"/>
      <c r="AB1114" s="2004"/>
      <c r="AC1114" s="2004"/>
      <c r="AD1114" s="2004"/>
      <c r="AE1114" s="2004"/>
      <c r="AF1114" s="2004"/>
    </row>
    <row r="1115" spans="1:32">
      <c r="A1115" s="2043"/>
      <c r="B1115" s="2042"/>
      <c r="C1115" s="2004"/>
      <c r="D1115" s="2025"/>
      <c r="E1115" s="2007"/>
      <c r="F1115" s="2041"/>
      <c r="G1115" s="2005"/>
      <c r="H1115" s="2011"/>
      <c r="I1115" s="2005"/>
      <c r="J1115" s="2005"/>
      <c r="K1115" s="2025"/>
      <c r="L1115" s="2005"/>
      <c r="M1115" s="2011"/>
      <c r="N1115" s="2004"/>
      <c r="O1115" s="2005"/>
      <c r="P1115" s="2004"/>
      <c r="Q1115" s="2004"/>
      <c r="R1115" s="2004"/>
      <c r="S1115" s="2004"/>
      <c r="T1115" s="2004"/>
      <c r="U1115" s="2004"/>
      <c r="V1115" s="2004"/>
      <c r="W1115" s="2004"/>
      <c r="X1115" s="2004"/>
      <c r="Y1115" s="2004"/>
      <c r="Z1115" s="2004"/>
      <c r="AA1115" s="2004"/>
      <c r="AB1115" s="2004"/>
      <c r="AC1115" s="2004"/>
      <c r="AD1115" s="2004"/>
      <c r="AE1115" s="2004"/>
      <c r="AF1115" s="2004"/>
    </row>
    <row r="1116" spans="1:32">
      <c r="A1116" s="2043"/>
      <c r="B1116" s="2042"/>
      <c r="C1116" s="2004"/>
      <c r="D1116" s="2025"/>
      <c r="E1116" s="2007"/>
      <c r="F1116" s="2041"/>
      <c r="G1116" s="2005"/>
      <c r="H1116" s="2011"/>
      <c r="I1116" s="2005"/>
      <c r="J1116" s="2005"/>
      <c r="K1116" s="2025"/>
      <c r="L1116" s="2005"/>
      <c r="M1116" s="2011"/>
      <c r="N1116" s="2004"/>
      <c r="O1116" s="2005"/>
      <c r="P1116" s="2004"/>
      <c r="Q1116" s="2004"/>
      <c r="R1116" s="2004"/>
      <c r="S1116" s="2004"/>
      <c r="T1116" s="2004"/>
      <c r="U1116" s="2004"/>
      <c r="V1116" s="2004"/>
      <c r="W1116" s="2004"/>
      <c r="X1116" s="2004"/>
      <c r="Y1116" s="2004"/>
      <c r="Z1116" s="2004"/>
      <c r="AA1116" s="2004"/>
      <c r="AB1116" s="2004"/>
      <c r="AC1116" s="2004"/>
      <c r="AD1116" s="2004"/>
      <c r="AE1116" s="2004"/>
      <c r="AF1116" s="2004"/>
    </row>
    <row r="1117" spans="1:32">
      <c r="A1117" s="2043"/>
      <c r="B1117" s="2042"/>
      <c r="C1117" s="2004"/>
      <c r="D1117" s="2025"/>
      <c r="E1117" s="2007"/>
      <c r="F1117" s="2041"/>
      <c r="G1117" s="2005"/>
      <c r="H1117" s="2011"/>
      <c r="I1117" s="2005"/>
      <c r="J1117" s="2005"/>
      <c r="K1117" s="2025"/>
      <c r="L1117" s="2005"/>
      <c r="M1117" s="2011"/>
      <c r="N1117" s="2004"/>
      <c r="O1117" s="2005"/>
      <c r="P1117" s="2004"/>
      <c r="Q1117" s="2004"/>
      <c r="R1117" s="2004"/>
      <c r="S1117" s="2004"/>
      <c r="T1117" s="2004"/>
      <c r="U1117" s="2004"/>
      <c r="V1117" s="2004"/>
      <c r="W1117" s="2004"/>
      <c r="X1117" s="2004"/>
      <c r="Y1117" s="2004"/>
      <c r="Z1117" s="2004"/>
      <c r="AA1117" s="2004"/>
      <c r="AB1117" s="2004"/>
      <c r="AC1117" s="2004"/>
      <c r="AD1117" s="2004"/>
      <c r="AE1117" s="2004"/>
      <c r="AF1117" s="2004"/>
    </row>
    <row r="1118" spans="1:32">
      <c r="A1118" s="2043"/>
      <c r="B1118" s="2042"/>
      <c r="C1118" s="2004"/>
      <c r="D1118" s="2025"/>
      <c r="E1118" s="2007"/>
      <c r="F1118" s="2041"/>
      <c r="G1118" s="2005"/>
      <c r="H1118" s="2011"/>
      <c r="I1118" s="2005"/>
      <c r="J1118" s="2005"/>
      <c r="K1118" s="2025"/>
      <c r="L1118" s="2005"/>
      <c r="M1118" s="2011"/>
      <c r="N1118" s="2004"/>
      <c r="O1118" s="2005"/>
      <c r="P1118" s="2004"/>
      <c r="Q1118" s="2004"/>
      <c r="R1118" s="2004"/>
      <c r="S1118" s="2004"/>
      <c r="T1118" s="2004"/>
      <c r="U1118" s="2004"/>
      <c r="V1118" s="2004"/>
      <c r="W1118" s="2004"/>
      <c r="X1118" s="2004"/>
      <c r="Y1118" s="2004"/>
      <c r="Z1118" s="2004"/>
      <c r="AA1118" s="2004"/>
      <c r="AB1118" s="2004"/>
      <c r="AC1118" s="2004"/>
      <c r="AD1118" s="2004"/>
      <c r="AE1118" s="2004"/>
      <c r="AF1118" s="2004"/>
    </row>
    <row r="1119" spans="1:32">
      <c r="A1119" s="2043"/>
      <c r="B1119" s="2042"/>
      <c r="C1119" s="2004"/>
      <c r="D1119" s="2025"/>
      <c r="E1119" s="2007"/>
      <c r="F1119" s="2041"/>
      <c r="G1119" s="2005"/>
      <c r="H1119" s="2011"/>
      <c r="I1119" s="2005"/>
      <c r="J1119" s="2005"/>
      <c r="K1119" s="2025"/>
      <c r="L1119" s="2005"/>
      <c r="M1119" s="2011"/>
      <c r="N1119" s="2004"/>
      <c r="O1119" s="2005"/>
      <c r="P1119" s="2004"/>
      <c r="Q1119" s="2004"/>
      <c r="R1119" s="2004"/>
      <c r="S1119" s="2004"/>
      <c r="T1119" s="2004"/>
      <c r="U1119" s="2004"/>
      <c r="V1119" s="2004"/>
      <c r="W1119" s="2004"/>
      <c r="X1119" s="2004"/>
      <c r="Y1119" s="2004"/>
      <c r="Z1119" s="2004"/>
      <c r="AA1119" s="2004"/>
      <c r="AB1119" s="2004"/>
      <c r="AC1119" s="2004"/>
      <c r="AD1119" s="2004"/>
      <c r="AE1119" s="2004"/>
      <c r="AF1119" s="2004"/>
    </row>
    <row r="1120" spans="1:32">
      <c r="A1120" s="2043"/>
      <c r="B1120" s="2042"/>
      <c r="C1120" s="2004"/>
      <c r="D1120" s="2025"/>
      <c r="E1120" s="2007"/>
      <c r="F1120" s="2041"/>
      <c r="G1120" s="2005"/>
      <c r="H1120" s="2011"/>
      <c r="I1120" s="2005"/>
      <c r="J1120" s="2005"/>
      <c r="K1120" s="2025"/>
      <c r="L1120" s="2005"/>
      <c r="M1120" s="2011"/>
      <c r="N1120" s="2004"/>
      <c r="O1120" s="2005"/>
      <c r="P1120" s="2004"/>
      <c r="Q1120" s="2004"/>
      <c r="R1120" s="2004"/>
      <c r="S1120" s="2004"/>
      <c r="T1120" s="2004"/>
      <c r="U1120" s="2004"/>
      <c r="V1120" s="2004"/>
      <c r="W1120" s="2004"/>
      <c r="X1120" s="2004"/>
      <c r="Y1120" s="2004"/>
      <c r="Z1120" s="2004"/>
      <c r="AA1120" s="2004"/>
      <c r="AB1120" s="2004"/>
      <c r="AC1120" s="2004"/>
      <c r="AD1120" s="2004"/>
      <c r="AE1120" s="2004"/>
      <c r="AF1120" s="2004"/>
    </row>
    <row r="1121" spans="1:32">
      <c r="A1121" s="2043"/>
      <c r="B1121" s="2042"/>
      <c r="C1121" s="2004"/>
      <c r="D1121" s="2025"/>
      <c r="E1121" s="2007"/>
      <c r="F1121" s="2041"/>
      <c r="G1121" s="2005"/>
      <c r="H1121" s="2011"/>
      <c r="I1121" s="2005"/>
      <c r="J1121" s="2005"/>
      <c r="K1121" s="2025"/>
      <c r="L1121" s="2005"/>
      <c r="M1121" s="2011"/>
      <c r="N1121" s="2004"/>
      <c r="O1121" s="2005"/>
      <c r="P1121" s="2004"/>
      <c r="Q1121" s="2004"/>
      <c r="R1121" s="2004"/>
      <c r="S1121" s="2004"/>
      <c r="T1121" s="2004"/>
      <c r="U1121" s="2004"/>
      <c r="V1121" s="2004"/>
      <c r="W1121" s="2004"/>
      <c r="X1121" s="2004"/>
      <c r="Y1121" s="2004"/>
      <c r="Z1121" s="2004"/>
      <c r="AA1121" s="2004"/>
      <c r="AB1121" s="2004"/>
      <c r="AC1121" s="2004"/>
      <c r="AD1121" s="2004"/>
      <c r="AE1121" s="2004"/>
      <c r="AF1121" s="2004"/>
    </row>
    <row r="1122" spans="1:32">
      <c r="A1122" s="2043"/>
      <c r="B1122" s="2042"/>
      <c r="C1122" s="2004"/>
      <c r="D1122" s="2025"/>
      <c r="E1122" s="2007"/>
      <c r="F1122" s="2041"/>
      <c r="G1122" s="2005"/>
      <c r="H1122" s="2011"/>
      <c r="I1122" s="2005"/>
      <c r="J1122" s="2005"/>
      <c r="K1122" s="2025"/>
      <c r="L1122" s="2005"/>
      <c r="M1122" s="2011"/>
      <c r="N1122" s="2004"/>
      <c r="O1122" s="2005"/>
      <c r="P1122" s="2004"/>
      <c r="Q1122" s="2004"/>
      <c r="R1122" s="2004"/>
      <c r="S1122" s="2004"/>
      <c r="T1122" s="2004"/>
      <c r="U1122" s="2004"/>
      <c r="V1122" s="2004"/>
      <c r="W1122" s="2004"/>
      <c r="X1122" s="2004"/>
      <c r="Y1122" s="2004"/>
      <c r="Z1122" s="2004"/>
      <c r="AA1122" s="2004"/>
      <c r="AB1122" s="2004"/>
      <c r="AC1122" s="2004"/>
      <c r="AD1122" s="2004"/>
      <c r="AE1122" s="2004"/>
      <c r="AF1122" s="2004"/>
    </row>
    <row r="1123" spans="1:32">
      <c r="A1123" s="2043"/>
      <c r="B1123" s="2042"/>
      <c r="C1123" s="2004"/>
      <c r="D1123" s="2025"/>
      <c r="E1123" s="2007"/>
      <c r="F1123" s="2041"/>
      <c r="G1123" s="2005"/>
      <c r="H1123" s="2011"/>
      <c r="I1123" s="2005"/>
      <c r="J1123" s="2005"/>
      <c r="K1123" s="2025"/>
      <c r="L1123" s="2005"/>
      <c r="M1123" s="2011"/>
      <c r="N1123" s="2004"/>
      <c r="O1123" s="2005"/>
      <c r="P1123" s="2004"/>
      <c r="Q1123" s="2004"/>
      <c r="R1123" s="2004"/>
      <c r="S1123" s="2004"/>
      <c r="T1123" s="2004"/>
      <c r="U1123" s="2004"/>
      <c r="V1123" s="2004"/>
      <c r="W1123" s="2004"/>
      <c r="X1123" s="2004"/>
      <c r="Y1123" s="2004"/>
      <c r="Z1123" s="2004"/>
      <c r="AA1123" s="2004"/>
      <c r="AB1123" s="2004"/>
      <c r="AC1123" s="2004"/>
      <c r="AD1123" s="2004"/>
      <c r="AE1123" s="2004"/>
      <c r="AF1123" s="2004"/>
    </row>
    <row r="1124" spans="1:32">
      <c r="A1124" s="2043"/>
      <c r="B1124" s="2042"/>
      <c r="C1124" s="2004"/>
      <c r="D1124" s="2025"/>
      <c r="E1124" s="2007"/>
      <c r="F1124" s="2041"/>
      <c r="G1124" s="2005"/>
      <c r="H1124" s="2011"/>
      <c r="I1124" s="2005"/>
      <c r="J1124" s="2005"/>
      <c r="K1124" s="2025"/>
      <c r="L1124" s="2005"/>
      <c r="M1124" s="2011"/>
      <c r="N1124" s="2004"/>
      <c r="O1124" s="2005"/>
      <c r="P1124" s="2004"/>
      <c r="Q1124" s="2004"/>
      <c r="R1124" s="2004"/>
      <c r="S1124" s="2004"/>
      <c r="T1124" s="2004"/>
      <c r="U1124" s="2004"/>
      <c r="V1124" s="2004"/>
      <c r="W1124" s="2004"/>
      <c r="X1124" s="2004"/>
      <c r="Y1124" s="2004"/>
      <c r="Z1124" s="2004"/>
      <c r="AA1124" s="2004"/>
      <c r="AB1124" s="2004"/>
      <c r="AC1124" s="2004"/>
      <c r="AD1124" s="2004"/>
      <c r="AE1124" s="2004"/>
      <c r="AF1124" s="2004"/>
    </row>
    <row r="1125" spans="1:32">
      <c r="A1125" s="2043"/>
      <c r="B1125" s="2042"/>
      <c r="C1125" s="2004"/>
      <c r="D1125" s="2025"/>
      <c r="E1125" s="2007"/>
      <c r="F1125" s="2041"/>
      <c r="G1125" s="2005"/>
      <c r="H1125" s="2011"/>
      <c r="I1125" s="2005"/>
      <c r="J1125" s="2005"/>
      <c r="K1125" s="2025"/>
      <c r="L1125" s="2005"/>
      <c r="M1125" s="2011"/>
      <c r="N1125" s="2004"/>
      <c r="O1125" s="2005"/>
      <c r="P1125" s="2004"/>
      <c r="Q1125" s="2004"/>
      <c r="R1125" s="2004"/>
      <c r="S1125" s="2004"/>
      <c r="T1125" s="2004"/>
      <c r="U1125" s="2004"/>
      <c r="V1125" s="2004"/>
      <c r="W1125" s="2004"/>
      <c r="X1125" s="2004"/>
      <c r="Y1125" s="2004"/>
      <c r="Z1125" s="2004"/>
      <c r="AA1125" s="2004"/>
      <c r="AB1125" s="2004"/>
      <c r="AC1125" s="2004"/>
      <c r="AD1125" s="2004"/>
      <c r="AE1125" s="2004"/>
      <c r="AF1125" s="2004"/>
    </row>
    <row r="1126" spans="1:32">
      <c r="A1126" s="2043"/>
      <c r="B1126" s="2042"/>
      <c r="C1126" s="2004"/>
      <c r="D1126" s="2025"/>
      <c r="E1126" s="2007"/>
      <c r="F1126" s="2041"/>
      <c r="G1126" s="2005"/>
      <c r="H1126" s="2011"/>
      <c r="I1126" s="2005"/>
      <c r="J1126" s="2005"/>
      <c r="K1126" s="2025"/>
      <c r="L1126" s="2005"/>
      <c r="M1126" s="2011"/>
      <c r="N1126" s="2004"/>
      <c r="O1126" s="2005"/>
      <c r="P1126" s="2004"/>
      <c r="Q1126" s="2004"/>
      <c r="R1126" s="2004"/>
      <c r="S1126" s="2004"/>
      <c r="T1126" s="2004"/>
      <c r="U1126" s="2004"/>
      <c r="V1126" s="2004"/>
      <c r="W1126" s="2004"/>
      <c r="X1126" s="2004"/>
      <c r="Y1126" s="2004"/>
      <c r="Z1126" s="2004"/>
      <c r="AA1126" s="2004"/>
      <c r="AB1126" s="2004"/>
      <c r="AC1126" s="2004"/>
      <c r="AD1126" s="2004"/>
      <c r="AE1126" s="2004"/>
      <c r="AF1126" s="2004"/>
    </row>
    <row r="1127" spans="1:32">
      <c r="A1127" s="2005"/>
      <c r="B1127" s="2042"/>
      <c r="C1127" s="2004"/>
      <c r="D1127" s="2025"/>
      <c r="E1127" s="2048"/>
      <c r="F1127" s="2041"/>
      <c r="G1127" s="2005"/>
      <c r="H1127" s="2011"/>
      <c r="I1127" s="2005"/>
      <c r="J1127" s="2005"/>
      <c r="K1127" s="2025"/>
      <c r="L1127" s="2005"/>
      <c r="M1127" s="2011"/>
      <c r="N1127" s="2004"/>
      <c r="O1127" s="2005"/>
      <c r="P1127" s="2004"/>
      <c r="Q1127" s="2004"/>
      <c r="R1127" s="2004"/>
      <c r="S1127" s="2004"/>
      <c r="T1127" s="2004"/>
      <c r="U1127" s="2004"/>
      <c r="V1127" s="2004"/>
      <c r="W1127" s="2004"/>
      <c r="X1127" s="2004"/>
      <c r="Y1127" s="2004"/>
      <c r="Z1127" s="2004"/>
      <c r="AA1127" s="2004"/>
      <c r="AB1127" s="2004"/>
      <c r="AC1127" s="2004"/>
      <c r="AD1127" s="2004"/>
      <c r="AE1127" s="2004"/>
      <c r="AF1127" s="2004"/>
    </row>
    <row r="1128" spans="1:32">
      <c r="A1128" s="2005"/>
      <c r="B1128" s="2042"/>
      <c r="C1128" s="2004"/>
      <c r="D1128" s="2025"/>
      <c r="E1128" s="2048"/>
      <c r="F1128" s="2041"/>
      <c r="G1128" s="2005"/>
      <c r="H1128" s="2011"/>
      <c r="I1128" s="2005"/>
      <c r="J1128" s="2005"/>
      <c r="K1128" s="2025"/>
      <c r="L1128" s="2005"/>
      <c r="M1128" s="2011"/>
      <c r="N1128" s="2004"/>
      <c r="O1128" s="2005"/>
      <c r="P1128" s="2004"/>
      <c r="Q1128" s="2004"/>
      <c r="R1128" s="2004"/>
      <c r="S1128" s="2004"/>
      <c r="T1128" s="2004"/>
      <c r="U1128" s="2004"/>
      <c r="V1128" s="2004"/>
      <c r="W1128" s="2004"/>
      <c r="X1128" s="2004"/>
      <c r="Y1128" s="2004"/>
      <c r="Z1128" s="2004"/>
      <c r="AA1128" s="2004"/>
      <c r="AB1128" s="2004"/>
      <c r="AC1128" s="2004"/>
      <c r="AD1128" s="2004"/>
      <c r="AE1128" s="2004"/>
      <c r="AF1128" s="2004"/>
    </row>
    <row r="1129" spans="1:32" s="1595" customFormat="1">
      <c r="A1129" s="2657"/>
      <c r="B1129" s="2074"/>
      <c r="C1129" s="2070"/>
      <c r="D1129" s="2500"/>
      <c r="E1129" s="2141"/>
      <c r="F1129" s="2141"/>
      <c r="G1129" s="2070"/>
      <c r="H1129" s="2073"/>
      <c r="I1129" s="2070"/>
      <c r="J1129" s="2070"/>
      <c r="K1129" s="2072"/>
      <c r="L1129" s="2070"/>
      <c r="M1129" s="2073"/>
      <c r="N1129" s="2074"/>
      <c r="O1129" s="2070"/>
      <c r="P1129" s="2074"/>
      <c r="Q1129" s="2036"/>
      <c r="R1129" s="2036"/>
      <c r="S1129" s="2036"/>
      <c r="T1129" s="2036"/>
      <c r="U1129" s="2036"/>
      <c r="V1129" s="2036"/>
      <c r="W1129" s="2036"/>
      <c r="X1129" s="2036"/>
      <c r="Y1129" s="2036"/>
      <c r="Z1129" s="2036"/>
      <c r="AA1129" s="2036"/>
      <c r="AB1129" s="2036"/>
      <c r="AC1129" s="2036"/>
      <c r="AD1129" s="2036"/>
      <c r="AE1129" s="2036"/>
      <c r="AF1129" s="2036"/>
    </row>
    <row r="1130" spans="1:32" s="1595" customFormat="1">
      <c r="A1130" s="2657"/>
      <c r="B1130" s="2074"/>
      <c r="C1130" s="2070"/>
      <c r="D1130" s="2500"/>
      <c r="E1130" s="2141"/>
      <c r="F1130" s="2141"/>
      <c r="G1130" s="2070"/>
      <c r="H1130" s="2073"/>
      <c r="I1130" s="2070"/>
      <c r="J1130" s="2070"/>
      <c r="K1130" s="2072"/>
      <c r="L1130" s="2070"/>
      <c r="M1130" s="2073"/>
      <c r="N1130" s="2074"/>
      <c r="O1130" s="2070"/>
      <c r="P1130" s="2074"/>
      <c r="Q1130" s="2036"/>
      <c r="R1130" s="2036"/>
      <c r="S1130" s="2036"/>
      <c r="T1130" s="2036"/>
      <c r="U1130" s="2036"/>
      <c r="V1130" s="2036"/>
      <c r="W1130" s="2036"/>
      <c r="X1130" s="2036"/>
      <c r="Y1130" s="2036"/>
      <c r="Z1130" s="2036"/>
      <c r="AA1130" s="2036"/>
      <c r="AB1130" s="2036"/>
      <c r="AC1130" s="2036"/>
      <c r="AD1130" s="2036"/>
      <c r="AE1130" s="2036"/>
      <c r="AF1130" s="2036"/>
    </row>
    <row r="1131" spans="1:32" s="2392" customFormat="1">
      <c r="A1131" s="2731"/>
      <c r="B1131" s="2659"/>
      <c r="C1131" s="2669"/>
      <c r="D1131" s="2501"/>
      <c r="E1131" s="2707"/>
      <c r="F1131" s="2707"/>
      <c r="G1131" s="2669"/>
      <c r="H1131" s="2732"/>
      <c r="I1131" s="2669"/>
      <c r="J1131" s="2669"/>
      <c r="K1131" s="2733"/>
      <c r="L1131" s="2669"/>
      <c r="M1131" s="2732"/>
      <c r="N1131" s="2659"/>
      <c r="O1131" s="2669"/>
      <c r="P1131" s="2659"/>
      <c r="Q1131" s="2386"/>
      <c r="R1131" s="2386"/>
      <c r="S1131" s="2386"/>
      <c r="T1131" s="2386"/>
      <c r="U1131" s="2386"/>
      <c r="V1131" s="2386"/>
      <c r="W1131" s="2386"/>
      <c r="X1131" s="2386"/>
      <c r="Y1131" s="2386"/>
      <c r="Z1131" s="2386"/>
      <c r="AA1131" s="2386"/>
      <c r="AB1131" s="2386"/>
      <c r="AC1131" s="2386"/>
      <c r="AD1131" s="2386"/>
      <c r="AE1131" s="2386"/>
      <c r="AF1131" s="2386"/>
    </row>
    <row r="1132" spans="1:32">
      <c r="A1132" s="1597" t="s">
        <v>545</v>
      </c>
      <c r="B1132" s="2004"/>
      <c r="C1132" s="104" t="s">
        <v>12905</v>
      </c>
      <c r="D1132" s="2025"/>
      <c r="E1132" s="2048"/>
      <c r="F1132" s="2041"/>
      <c r="G1132" s="2005"/>
      <c r="H1132" s="2011"/>
      <c r="I1132" s="2005"/>
      <c r="J1132" s="2005"/>
      <c r="K1132" s="2025"/>
      <c r="L1132" s="2005"/>
      <c r="M1132" s="2011"/>
      <c r="N1132" s="2004"/>
      <c r="O1132" s="2005"/>
      <c r="P1132" s="2004"/>
      <c r="Q1132" s="2004"/>
      <c r="R1132" s="2004"/>
      <c r="S1132" s="2004"/>
      <c r="T1132" s="2004"/>
      <c r="U1132" s="2004"/>
      <c r="V1132" s="2004"/>
      <c r="W1132" s="2004"/>
      <c r="X1132" s="2004"/>
      <c r="Y1132" s="2004"/>
      <c r="Z1132" s="2004"/>
      <c r="AA1132" s="2004"/>
      <c r="AB1132" s="2004"/>
      <c r="AC1132" s="2004"/>
      <c r="AD1132" s="2004"/>
      <c r="AE1132" s="2004"/>
      <c r="AF1132" s="2004"/>
    </row>
    <row r="1133" spans="1:32">
      <c r="A1133" s="2863">
        <v>5504126</v>
      </c>
      <c r="B1133" s="2004" t="s">
        <v>12163</v>
      </c>
      <c r="C1133" s="2043" t="s">
        <v>12951</v>
      </c>
      <c r="D1133" s="2025">
        <v>2950</v>
      </c>
      <c r="E1133" s="2121">
        <v>219000</v>
      </c>
      <c r="F1133" s="2121">
        <v>135000</v>
      </c>
      <c r="G1133" s="2005" t="s">
        <v>466</v>
      </c>
      <c r="H1133" s="2011">
        <v>44309</v>
      </c>
      <c r="I1133" s="2005" t="s">
        <v>1358</v>
      </c>
      <c r="J1133" s="2005"/>
      <c r="K1133" s="2025">
        <v>2980</v>
      </c>
      <c r="L1133" s="2005" t="s">
        <v>41</v>
      </c>
      <c r="M1133" s="2011"/>
      <c r="N1133" s="2004"/>
      <c r="O1133" s="2238" t="s">
        <v>12898</v>
      </c>
      <c r="P1133" s="2004"/>
      <c r="Q1133" s="2004"/>
      <c r="R1133" s="2004"/>
      <c r="S1133" s="2004"/>
      <c r="T1133" s="2004"/>
      <c r="U1133" s="2004"/>
      <c r="V1133" s="2004"/>
      <c r="W1133" s="2004"/>
      <c r="X1133" s="2004"/>
      <c r="Y1133" s="2004"/>
      <c r="Z1133" s="2004"/>
      <c r="AA1133" s="2004"/>
      <c r="AB1133" s="2004"/>
      <c r="AC1133" s="2004"/>
      <c r="AD1133" s="2004"/>
      <c r="AE1133" s="2004"/>
      <c r="AF1133" s="2004"/>
    </row>
    <row r="1134" spans="1:32">
      <c r="A1134" s="2863">
        <v>5504128</v>
      </c>
      <c r="B1134" s="2004" t="s">
        <v>12952</v>
      </c>
      <c r="C1134" s="2043" t="s">
        <v>12953</v>
      </c>
      <c r="D1134" s="2025">
        <v>3300</v>
      </c>
      <c r="E1134" s="2121">
        <v>256000</v>
      </c>
      <c r="F1134" s="2121">
        <v>175000</v>
      </c>
      <c r="G1134" s="2005" t="s">
        <v>466</v>
      </c>
      <c r="H1134" s="2011">
        <v>44310</v>
      </c>
      <c r="I1134" s="2005" t="s">
        <v>448</v>
      </c>
      <c r="J1134" s="2005"/>
      <c r="K1134" s="2025">
        <v>3330</v>
      </c>
      <c r="L1134" s="2005" t="s">
        <v>41</v>
      </c>
      <c r="M1134" s="2011"/>
      <c r="N1134" s="2004"/>
      <c r="O1134" s="2238" t="s">
        <v>12898</v>
      </c>
      <c r="P1134" s="2004"/>
      <c r="Q1134" s="2004"/>
      <c r="R1134" s="2004"/>
      <c r="S1134" s="2004"/>
      <c r="T1134" s="2004"/>
      <c r="U1134" s="2004"/>
      <c r="V1134" s="2004"/>
      <c r="W1134" s="2004"/>
      <c r="X1134" s="2004"/>
      <c r="Y1134" s="2004"/>
      <c r="Z1134" s="2004"/>
      <c r="AA1134" s="2004"/>
      <c r="AB1134" s="2004"/>
      <c r="AC1134" s="2004"/>
      <c r="AD1134" s="2004"/>
      <c r="AE1134" s="2004"/>
      <c r="AF1134" s="2004"/>
    </row>
    <row r="1135" spans="1:32">
      <c r="A1135" s="2043"/>
      <c r="B1135" s="2004"/>
      <c r="C1135" s="2042"/>
      <c r="D1135" s="2025"/>
      <c r="E1135" s="2121"/>
      <c r="F1135" s="2121"/>
      <c r="G1135" s="2005"/>
      <c r="H1135" s="2011"/>
      <c r="I1135" s="2005"/>
      <c r="J1135" s="2005"/>
      <c r="K1135" s="2025"/>
      <c r="L1135" s="2005"/>
      <c r="M1135" s="2011"/>
      <c r="N1135" s="2004"/>
      <c r="O1135" s="2005"/>
      <c r="P1135" s="2004"/>
      <c r="Q1135" s="2004"/>
      <c r="R1135" s="2004"/>
      <c r="S1135" s="2004"/>
      <c r="T1135" s="2004"/>
      <c r="U1135" s="2004"/>
      <c r="V1135" s="2004"/>
      <c r="W1135" s="2004"/>
      <c r="X1135" s="2004"/>
      <c r="Y1135" s="2004"/>
      <c r="Z1135" s="2004"/>
      <c r="AA1135" s="2004"/>
      <c r="AB1135" s="2004"/>
      <c r="AC1135" s="2004"/>
      <c r="AD1135" s="2004"/>
      <c r="AE1135" s="2004"/>
      <c r="AF1135" s="2004"/>
    </row>
    <row r="1136" spans="1:32">
      <c r="A1136" s="2043"/>
      <c r="B1136" s="2004"/>
      <c r="C1136" s="2004"/>
      <c r="D1136" s="2025"/>
      <c r="E1136" s="2121"/>
      <c r="F1136" s="2121"/>
      <c r="G1136" s="2005"/>
      <c r="H1136" s="2011"/>
      <c r="I1136" s="2005"/>
      <c r="J1136" s="2005"/>
      <c r="K1136" s="2025"/>
      <c r="L1136" s="2005"/>
      <c r="M1136" s="2011"/>
      <c r="N1136" s="2004"/>
      <c r="O1136" s="2005"/>
      <c r="P1136" s="2004"/>
      <c r="Q1136" s="2004"/>
      <c r="R1136" s="2004"/>
      <c r="S1136" s="2004"/>
      <c r="T1136" s="2004"/>
      <c r="U1136" s="2004"/>
      <c r="V1136" s="2004"/>
      <c r="W1136" s="2004"/>
      <c r="X1136" s="2004"/>
      <c r="Y1136" s="2004"/>
      <c r="Z1136" s="2004"/>
      <c r="AA1136" s="2004"/>
      <c r="AB1136" s="2004"/>
      <c r="AC1136" s="2004"/>
      <c r="AD1136" s="2004"/>
      <c r="AE1136" s="2004"/>
      <c r="AF1136" s="2004"/>
    </row>
    <row r="1137" spans="1:32">
      <c r="A1137" s="2043"/>
      <c r="B1137" s="2004"/>
      <c r="C1137" s="2004"/>
      <c r="D1137" s="2025"/>
      <c r="E1137" s="2121"/>
      <c r="F1137" s="2121"/>
      <c r="G1137" s="2005"/>
      <c r="H1137" s="2011"/>
      <c r="I1137" s="2005"/>
      <c r="J1137" s="2005"/>
      <c r="K1137" s="2025"/>
      <c r="L1137" s="2005"/>
      <c r="M1137" s="2011"/>
      <c r="N1137" s="2004"/>
      <c r="O1137" s="2005"/>
      <c r="P1137" s="2004"/>
      <c r="Q1137" s="2004"/>
      <c r="R1137" s="2004"/>
      <c r="S1137" s="2004"/>
      <c r="T1137" s="2004"/>
      <c r="U1137" s="2004"/>
      <c r="V1137" s="2004"/>
      <c r="W1137" s="2004"/>
      <c r="X1137" s="2004"/>
      <c r="Y1137" s="2004"/>
      <c r="Z1137" s="2004"/>
      <c r="AA1137" s="2004"/>
      <c r="AB1137" s="2004"/>
      <c r="AC1137" s="2004"/>
      <c r="AD1137" s="2004"/>
      <c r="AE1137" s="2004"/>
      <c r="AF1137" s="2004"/>
    </row>
    <row r="1138" spans="1:32">
      <c r="A1138" s="2043"/>
      <c r="B1138" s="2004"/>
      <c r="C1138" s="2004"/>
      <c r="D1138" s="2025"/>
      <c r="E1138" s="2121"/>
      <c r="F1138" s="2121"/>
      <c r="G1138" s="2005"/>
      <c r="H1138" s="2011"/>
      <c r="I1138" s="2005"/>
      <c r="J1138" s="2005"/>
      <c r="K1138" s="2025"/>
      <c r="L1138" s="2005"/>
      <c r="M1138" s="2011"/>
      <c r="N1138" s="2004"/>
      <c r="O1138" s="2005"/>
      <c r="P1138" s="2004"/>
      <c r="Q1138" s="2004"/>
      <c r="R1138" s="2004"/>
      <c r="S1138" s="2004"/>
      <c r="T1138" s="2004"/>
      <c r="U1138" s="2004"/>
      <c r="V1138" s="2004"/>
      <c r="W1138" s="2004"/>
      <c r="X1138" s="2004"/>
      <c r="Y1138" s="2004"/>
      <c r="Z1138" s="2004"/>
      <c r="AA1138" s="2004"/>
      <c r="AB1138" s="2004"/>
      <c r="AC1138" s="2004"/>
      <c r="AD1138" s="2004"/>
      <c r="AE1138" s="2004"/>
      <c r="AF1138" s="2004"/>
    </row>
    <row r="1139" spans="1:32" s="2392" customFormat="1">
      <c r="A1139" s="2669"/>
      <c r="B1139" s="2386"/>
      <c r="C1139" s="2386"/>
      <c r="D1139" s="2505"/>
      <c r="E1139" s="2707"/>
      <c r="F1139" s="2707"/>
      <c r="G1139" s="2385"/>
      <c r="H1139" s="2390"/>
      <c r="I1139" s="2385"/>
      <c r="J1139" s="2385"/>
      <c r="K1139" s="2505"/>
      <c r="L1139" s="2385"/>
      <c r="M1139" s="2390"/>
      <c r="N1139" s="2386"/>
      <c r="O1139" s="2385"/>
      <c r="P1139" s="2386"/>
      <c r="Q1139" s="2386"/>
      <c r="R1139" s="2386"/>
      <c r="S1139" s="2386"/>
      <c r="T1139" s="2386"/>
      <c r="U1139" s="2386"/>
      <c r="V1139" s="2386"/>
      <c r="W1139" s="2386"/>
      <c r="X1139" s="2386"/>
      <c r="Y1139" s="2386"/>
      <c r="Z1139" s="2386"/>
      <c r="AA1139" s="2386"/>
      <c r="AB1139" s="2386"/>
      <c r="AC1139" s="2386"/>
      <c r="AD1139" s="2386"/>
      <c r="AE1139" s="2386"/>
      <c r="AF1139" s="2386"/>
    </row>
    <row r="1140" spans="1:32">
      <c r="A1140" s="1597" t="s">
        <v>545</v>
      </c>
      <c r="B1140" s="2004"/>
      <c r="C1140" s="104" t="s">
        <v>12940</v>
      </c>
      <c r="D1140" s="2025"/>
      <c r="E1140" s="2121"/>
      <c r="F1140" s="2121"/>
      <c r="G1140" s="2005"/>
      <c r="H1140" s="2011"/>
      <c r="I1140" s="2005"/>
      <c r="J1140" s="2005"/>
      <c r="K1140" s="2025"/>
      <c r="L1140" s="2005"/>
      <c r="M1140" s="2011"/>
      <c r="N1140" s="2004"/>
      <c r="O1140" s="2005"/>
      <c r="P1140" s="2004"/>
      <c r="Q1140" s="2004"/>
      <c r="R1140" s="2004"/>
      <c r="S1140" s="2004"/>
      <c r="T1140" s="2004"/>
      <c r="U1140" s="2004"/>
      <c r="V1140" s="2004"/>
      <c r="W1140" s="2004"/>
      <c r="X1140" s="2004"/>
      <c r="Y1140" s="2004"/>
      <c r="Z1140" s="2004"/>
      <c r="AA1140" s="2004"/>
      <c r="AB1140" s="2004"/>
      <c r="AC1140" s="2004"/>
      <c r="AD1140" s="2004"/>
      <c r="AE1140" s="2004"/>
      <c r="AF1140" s="2004"/>
    </row>
    <row r="1141" spans="1:32">
      <c r="A1141" s="2245">
        <v>5505010</v>
      </c>
      <c r="B1141" s="2004" t="s">
        <v>12814</v>
      </c>
      <c r="C1141" s="2043" t="s">
        <v>12954</v>
      </c>
      <c r="D1141" s="2025">
        <v>5600</v>
      </c>
      <c r="E1141" s="2121">
        <v>516000</v>
      </c>
      <c r="F1141" s="2121">
        <v>435000</v>
      </c>
      <c r="G1141" s="2005" t="s">
        <v>466</v>
      </c>
      <c r="H1141" s="2011">
        <v>44327</v>
      </c>
      <c r="I1141" s="2005" t="s">
        <v>1710</v>
      </c>
      <c r="J1141" s="2005"/>
      <c r="K1141" s="2025">
        <v>5630</v>
      </c>
      <c r="L1141" s="2005" t="s">
        <v>41</v>
      </c>
      <c r="M1141" s="2011"/>
      <c r="N1141" s="2004"/>
      <c r="O1141" s="2238" t="s">
        <v>12898</v>
      </c>
      <c r="P1141" s="2004"/>
      <c r="Q1141" s="2004"/>
      <c r="R1141" s="2004"/>
      <c r="S1141" s="2004"/>
      <c r="T1141" s="2004"/>
      <c r="U1141" s="2004"/>
      <c r="V1141" s="2004"/>
      <c r="W1141" s="2004"/>
      <c r="X1141" s="2004"/>
      <c r="Y1141" s="2004"/>
      <c r="Z1141" s="2004"/>
      <c r="AA1141" s="2004"/>
      <c r="AB1141" s="2004"/>
      <c r="AC1141" s="2004"/>
      <c r="AD1141" s="2004"/>
      <c r="AE1141" s="2004"/>
      <c r="AF1141" s="2004"/>
    </row>
    <row r="1142" spans="1:32">
      <c r="A1142" s="2245">
        <v>5505036</v>
      </c>
      <c r="B1142" s="2004" t="s">
        <v>12623</v>
      </c>
      <c r="C1142" s="2043" t="s">
        <v>12955</v>
      </c>
      <c r="D1142" s="2025">
        <v>4050</v>
      </c>
      <c r="E1142" s="2121">
        <v>346000</v>
      </c>
      <c r="F1142" s="2121">
        <v>265000</v>
      </c>
      <c r="G1142" s="2005" t="s">
        <v>25</v>
      </c>
      <c r="H1142" s="2011">
        <v>44331</v>
      </c>
      <c r="I1142" s="2005" t="s">
        <v>317</v>
      </c>
      <c r="J1142" s="2005"/>
      <c r="K1142" s="2025">
        <v>4080</v>
      </c>
      <c r="L1142" s="2005" t="s">
        <v>41</v>
      </c>
      <c r="M1142" s="2011"/>
      <c r="N1142" s="2004"/>
      <c r="O1142" s="2238" t="s">
        <v>12898</v>
      </c>
      <c r="P1142" s="2004"/>
      <c r="Q1142" s="2004"/>
      <c r="R1142" s="2004"/>
      <c r="S1142" s="2004"/>
      <c r="T1142" s="2004"/>
      <c r="U1142" s="2004"/>
      <c r="V1142" s="2004"/>
      <c r="W1142" s="2004"/>
      <c r="X1142" s="2004"/>
      <c r="Y1142" s="2004"/>
      <c r="Z1142" s="2004"/>
      <c r="AA1142" s="2004"/>
      <c r="AB1142" s="2004"/>
      <c r="AC1142" s="2004"/>
      <c r="AD1142" s="2004"/>
      <c r="AE1142" s="2004"/>
      <c r="AF1142" s="2004"/>
    </row>
    <row r="1143" spans="1:32">
      <c r="A1143" s="2245">
        <v>5505037</v>
      </c>
      <c r="B1143" s="2004" t="s">
        <v>12956</v>
      </c>
      <c r="C1143" s="2043" t="s">
        <v>12957</v>
      </c>
      <c r="D1143" s="2025">
        <v>4550</v>
      </c>
      <c r="E1143" s="2121">
        <v>406000</v>
      </c>
      <c r="F1143" s="2121">
        <v>328000</v>
      </c>
      <c r="G1143" s="2005" t="s">
        <v>98</v>
      </c>
      <c r="H1143" s="2011">
        <v>44331</v>
      </c>
      <c r="I1143" s="2005" t="s">
        <v>317</v>
      </c>
      <c r="J1143" s="2005"/>
      <c r="K1143" s="2025">
        <v>4580</v>
      </c>
      <c r="L1143" s="2005" t="s">
        <v>41</v>
      </c>
      <c r="M1143" s="2011"/>
      <c r="N1143" s="2004"/>
      <c r="O1143" s="2238" t="s">
        <v>12898</v>
      </c>
      <c r="P1143" s="2004"/>
      <c r="Q1143" s="2004"/>
      <c r="R1143" s="2004"/>
      <c r="S1143" s="2004"/>
      <c r="T1143" s="2004"/>
      <c r="U1143" s="2004"/>
      <c r="V1143" s="2004"/>
      <c r="W1143" s="2004"/>
      <c r="X1143" s="2004"/>
      <c r="Y1143" s="2004"/>
      <c r="Z1143" s="2004"/>
      <c r="AA1143" s="2004"/>
      <c r="AB1143" s="2004"/>
      <c r="AC1143" s="2004"/>
      <c r="AD1143" s="2004"/>
      <c r="AE1143" s="2004"/>
      <c r="AF1143" s="2004"/>
    </row>
    <row r="1144" spans="1:32">
      <c r="A1144" s="2245">
        <v>5505065</v>
      </c>
      <c r="B1144" s="2004" t="s">
        <v>12176</v>
      </c>
      <c r="C1144" s="2043" t="s">
        <v>12958</v>
      </c>
      <c r="D1144" s="2025">
        <v>5200</v>
      </c>
      <c r="E1144" s="2121">
        <v>463000</v>
      </c>
      <c r="F1144" s="2121">
        <v>388000</v>
      </c>
      <c r="G1144" s="2005" t="s">
        <v>25</v>
      </c>
      <c r="H1144" s="2011">
        <v>44342</v>
      </c>
      <c r="I1144" s="2005" t="s">
        <v>135</v>
      </c>
      <c r="J1144" s="2005"/>
      <c r="K1144" s="2010"/>
      <c r="L1144" s="2005" t="s">
        <v>41</v>
      </c>
      <c r="M1144" s="2011"/>
      <c r="N1144" s="2004"/>
      <c r="O1144" s="2005"/>
      <c r="P1144" s="2004"/>
      <c r="Q1144" s="2004"/>
      <c r="R1144" s="2004"/>
      <c r="S1144" s="2004"/>
      <c r="T1144" s="2004"/>
      <c r="U1144" s="2004"/>
      <c r="V1144" s="2004"/>
      <c r="W1144" s="2004"/>
      <c r="X1144" s="2004"/>
      <c r="Y1144" s="2004"/>
      <c r="Z1144" s="2004"/>
      <c r="AA1144" s="2004"/>
      <c r="AB1144" s="2004"/>
      <c r="AC1144" s="2004"/>
      <c r="AD1144" s="2004"/>
      <c r="AE1144" s="2004"/>
      <c r="AF1144" s="2004"/>
    </row>
    <row r="1145" spans="1:32">
      <c r="A1145" s="2863">
        <v>5505085</v>
      </c>
      <c r="B1145" s="2004" t="s">
        <v>12885</v>
      </c>
      <c r="C1145" s="2043" t="s">
        <v>12959</v>
      </c>
      <c r="D1145" s="2025">
        <v>4100</v>
      </c>
      <c r="E1145" s="2121">
        <v>368000</v>
      </c>
      <c r="F1145" s="2121">
        <v>274000</v>
      </c>
      <c r="G1145" s="2005" t="s">
        <v>207</v>
      </c>
      <c r="H1145" s="2011">
        <v>44345</v>
      </c>
      <c r="I1145" s="2005" t="s">
        <v>317</v>
      </c>
      <c r="J1145" s="2005"/>
      <c r="K1145" s="2010"/>
      <c r="L1145" s="2005" t="s">
        <v>41</v>
      </c>
      <c r="M1145" s="2011"/>
      <c r="N1145" s="2004"/>
      <c r="O1145" s="2238" t="s">
        <v>12898</v>
      </c>
      <c r="P1145" s="2004"/>
      <c r="Q1145" s="2004"/>
      <c r="R1145" s="2004"/>
      <c r="S1145" s="2004"/>
      <c r="T1145" s="2004"/>
      <c r="U1145" s="2004"/>
      <c r="V1145" s="2004"/>
      <c r="W1145" s="2004"/>
      <c r="X1145" s="2004"/>
      <c r="Y1145" s="2004"/>
      <c r="Z1145" s="2004"/>
      <c r="AA1145" s="2004"/>
      <c r="AB1145" s="2004"/>
      <c r="AC1145" s="2004"/>
      <c r="AD1145" s="2004"/>
      <c r="AE1145" s="2004"/>
      <c r="AF1145" s="2004"/>
    </row>
    <row r="1146" spans="1:32">
      <c r="A1146" s="2043"/>
      <c r="B1146" s="2004"/>
      <c r="C1146" s="2004"/>
      <c r="D1146" s="2025"/>
      <c r="E1146" s="2048"/>
      <c r="F1146" s="2041"/>
      <c r="G1146" s="2005"/>
      <c r="H1146" s="2011"/>
      <c r="I1146" s="2005"/>
      <c r="J1146" s="2005"/>
      <c r="K1146" s="2010"/>
      <c r="L1146" s="2005"/>
      <c r="M1146" s="2011"/>
      <c r="N1146" s="2004"/>
      <c r="O1146" s="2005"/>
      <c r="P1146" s="2004"/>
      <c r="Q1146" s="2004"/>
      <c r="R1146" s="2004"/>
      <c r="S1146" s="2004"/>
      <c r="T1146" s="2004"/>
      <c r="U1146" s="2004"/>
      <c r="V1146" s="2004"/>
      <c r="W1146" s="2004"/>
      <c r="X1146" s="2004"/>
      <c r="Y1146" s="2004"/>
      <c r="Z1146" s="2004"/>
      <c r="AA1146" s="2004"/>
      <c r="AB1146" s="2004"/>
      <c r="AC1146" s="2004"/>
      <c r="AD1146" s="2004"/>
      <c r="AE1146" s="2004"/>
      <c r="AF1146" s="2004"/>
    </row>
    <row r="1147" spans="1:32">
      <c r="A1147" s="2005"/>
      <c r="B1147" s="2004"/>
      <c r="C1147" s="2004"/>
      <c r="D1147" s="2025"/>
      <c r="E1147" s="2007"/>
      <c r="F1147" s="2041"/>
      <c r="G1147" s="2005"/>
      <c r="H1147" s="2011"/>
      <c r="I1147" s="2005"/>
      <c r="J1147" s="2005"/>
      <c r="K1147" s="2010"/>
      <c r="L1147" s="2005"/>
      <c r="M1147" s="2011"/>
      <c r="N1147" s="2004"/>
      <c r="O1147" s="2005"/>
      <c r="P1147" s="2004"/>
      <c r="Q1147" s="2004"/>
      <c r="R1147" s="2004"/>
      <c r="S1147" s="2004"/>
      <c r="T1147" s="2004"/>
      <c r="U1147" s="2004"/>
      <c r="V1147" s="2004"/>
      <c r="W1147" s="2004"/>
      <c r="X1147" s="2004"/>
      <c r="Y1147" s="2004"/>
      <c r="Z1147" s="2004"/>
      <c r="AA1147" s="2004"/>
      <c r="AB1147" s="2004"/>
      <c r="AC1147" s="2004"/>
      <c r="AD1147" s="2004"/>
      <c r="AE1147" s="2004"/>
      <c r="AF1147" s="2004"/>
    </row>
    <row r="1148" spans="1:32" ht="15">
      <c r="A1148" s="2043"/>
      <c r="B1148" s="2004"/>
      <c r="C1148" s="2777"/>
      <c r="D1148" s="2025"/>
      <c r="E1148" s="2121"/>
      <c r="F1148" s="2121"/>
      <c r="G1148" s="2005"/>
      <c r="H1148" s="2011"/>
      <c r="I1148" s="2005"/>
      <c r="J1148" s="2005"/>
      <c r="K1148" s="2010"/>
      <c r="L1148" s="2005"/>
      <c r="M1148" s="2011"/>
      <c r="N1148" s="2004"/>
      <c r="O1148" s="2005"/>
      <c r="P1148" s="2004"/>
      <c r="Q1148" s="2004"/>
      <c r="R1148" s="2004"/>
      <c r="S1148" s="2004"/>
      <c r="T1148" s="2004"/>
      <c r="U1148" s="2004"/>
      <c r="V1148" s="2004"/>
      <c r="W1148" s="2004"/>
      <c r="X1148" s="2004"/>
      <c r="Y1148" s="2004"/>
      <c r="Z1148" s="2004"/>
      <c r="AA1148" s="2004"/>
      <c r="AB1148" s="2004"/>
      <c r="AC1148" s="2004"/>
      <c r="AD1148" s="2004"/>
      <c r="AE1148" s="2004"/>
      <c r="AF1148" s="2004"/>
    </row>
    <row r="1149" spans="1:32" s="2392" customFormat="1">
      <c r="A1149" s="2385"/>
      <c r="B1149" s="2386"/>
      <c r="C1149" s="2386"/>
      <c r="D1149" s="2505"/>
      <c r="E1149" s="2388"/>
      <c r="F1149" s="2389"/>
      <c r="G1149" s="2385"/>
      <c r="H1149" s="2390"/>
      <c r="I1149" s="2385"/>
      <c r="J1149" s="2385"/>
      <c r="K1149" s="2391"/>
      <c r="L1149" s="2385"/>
      <c r="M1149" s="2390"/>
      <c r="N1149" s="2386"/>
      <c r="O1149" s="2385"/>
      <c r="P1149" s="2386"/>
      <c r="Q1149" s="2386"/>
      <c r="R1149" s="2386"/>
      <c r="S1149" s="2386"/>
      <c r="T1149" s="2386"/>
      <c r="U1149" s="2386"/>
      <c r="V1149" s="2386"/>
      <c r="W1149" s="2386"/>
      <c r="X1149" s="2386"/>
      <c r="Y1149" s="2386"/>
      <c r="Z1149" s="2386"/>
      <c r="AA1149" s="2386"/>
      <c r="AB1149" s="2386"/>
      <c r="AC1149" s="2386"/>
      <c r="AD1149" s="2386"/>
      <c r="AE1149" s="2386"/>
      <c r="AF1149" s="2386"/>
    </row>
    <row r="1150" spans="1:32">
      <c r="A1150" s="1597" t="s">
        <v>545</v>
      </c>
      <c r="B1150" s="2004"/>
      <c r="C1150" s="104" t="s">
        <v>12943</v>
      </c>
      <c r="D1150" s="2025"/>
      <c r="E1150" s="2007"/>
      <c r="F1150" s="2041"/>
      <c r="G1150" s="2005"/>
      <c r="H1150" s="2011"/>
      <c r="I1150" s="2005"/>
      <c r="J1150" s="2005"/>
      <c r="K1150" s="2010"/>
      <c r="L1150" s="2005"/>
      <c r="M1150" s="2011"/>
      <c r="N1150" s="2004"/>
      <c r="O1150" s="2005"/>
      <c r="P1150" s="2004"/>
      <c r="Q1150" s="2004"/>
      <c r="R1150" s="2004"/>
      <c r="S1150" s="2004"/>
      <c r="T1150" s="2004"/>
      <c r="U1150" s="2004"/>
      <c r="V1150" s="2004"/>
      <c r="W1150" s="2004"/>
      <c r="X1150" s="2004"/>
      <c r="Y1150" s="2004"/>
      <c r="Z1150" s="2004"/>
      <c r="AA1150" s="2004"/>
      <c r="AB1150" s="2004"/>
      <c r="AC1150" s="2004"/>
      <c r="AD1150" s="2004"/>
      <c r="AE1150" s="2004"/>
      <c r="AF1150" s="2004"/>
    </row>
    <row r="1151" spans="1:32">
      <c r="A1151" s="2098">
        <v>5506113</v>
      </c>
      <c r="B1151" s="2004" t="s">
        <v>9808</v>
      </c>
      <c r="C1151" s="2005" t="s">
        <v>12960</v>
      </c>
      <c r="D1151" s="2025">
        <v>2200</v>
      </c>
      <c r="E1151" s="2121">
        <v>170000</v>
      </c>
      <c r="F1151" s="2121">
        <v>85000</v>
      </c>
      <c r="G1151" s="2005" t="s">
        <v>466</v>
      </c>
      <c r="H1151" s="2011">
        <v>44373</v>
      </c>
      <c r="I1151" s="2005" t="s">
        <v>960</v>
      </c>
      <c r="J1151" s="2005"/>
      <c r="K1151" s="2010"/>
      <c r="L1151" s="2005" t="s">
        <v>41</v>
      </c>
      <c r="M1151" s="2011"/>
      <c r="N1151" s="2004"/>
      <c r="O1151" s="2238" t="s">
        <v>12898</v>
      </c>
      <c r="P1151" s="2004"/>
      <c r="Q1151" s="2004"/>
      <c r="R1151" s="2004"/>
      <c r="S1151" s="2004"/>
      <c r="T1151" s="2004"/>
      <c r="U1151" s="2004"/>
      <c r="V1151" s="2004"/>
      <c r="W1151" s="2004"/>
      <c r="X1151" s="2004"/>
      <c r="Y1151" s="2004"/>
      <c r="Z1151" s="2004"/>
      <c r="AA1151" s="2004"/>
      <c r="AB1151" s="2004"/>
      <c r="AC1151" s="2004"/>
      <c r="AD1151" s="2004"/>
      <c r="AE1151" s="2004"/>
      <c r="AF1151" s="2004"/>
    </row>
    <row r="1152" spans="1:32">
      <c r="A1152" s="2005"/>
      <c r="B1152" s="2004"/>
      <c r="C1152" s="2004"/>
      <c r="D1152" s="2025"/>
      <c r="E1152" s="2007"/>
      <c r="F1152" s="2041"/>
      <c r="G1152" s="2005"/>
      <c r="H1152" s="2011"/>
      <c r="I1152" s="2005"/>
      <c r="J1152" s="2005"/>
      <c r="K1152" s="2010"/>
      <c r="L1152" s="2005"/>
      <c r="M1152" s="2011"/>
      <c r="N1152" s="2004"/>
      <c r="O1152" s="2005"/>
      <c r="P1152" s="2004"/>
      <c r="Q1152" s="2004"/>
      <c r="R1152" s="2004"/>
      <c r="S1152" s="2004"/>
      <c r="T1152" s="2004"/>
      <c r="U1152" s="2004"/>
      <c r="V1152" s="2004"/>
      <c r="W1152" s="2004"/>
      <c r="X1152" s="2004"/>
      <c r="Y1152" s="2004"/>
      <c r="Z1152" s="2004"/>
      <c r="AA1152" s="2004"/>
      <c r="AB1152" s="2004"/>
      <c r="AC1152" s="2004"/>
      <c r="AD1152" s="2004"/>
      <c r="AE1152" s="2004"/>
      <c r="AF1152" s="2004"/>
    </row>
    <row r="1153" spans="1:32">
      <c r="A1153" s="2005"/>
      <c r="B1153" s="2004"/>
      <c r="C1153" s="2004"/>
      <c r="D1153" s="2025"/>
      <c r="E1153" s="2007"/>
      <c r="F1153" s="2041"/>
      <c r="G1153" s="2005"/>
      <c r="H1153" s="2011"/>
      <c r="I1153" s="2005"/>
      <c r="J1153" s="2005"/>
      <c r="K1153" s="2010"/>
      <c r="L1153" s="2005"/>
      <c r="M1153" s="2011"/>
      <c r="N1153" s="2004"/>
      <c r="O1153" s="2005"/>
      <c r="P1153" s="2004"/>
      <c r="Q1153" s="2004"/>
      <c r="R1153" s="2004"/>
      <c r="S1153" s="2004"/>
      <c r="T1153" s="2004"/>
      <c r="U1153" s="2004"/>
      <c r="V1153" s="2004"/>
      <c r="W1153" s="2004"/>
      <c r="X1153" s="2004"/>
      <c r="Y1153" s="2004"/>
      <c r="Z1153" s="2004"/>
      <c r="AA1153" s="2004"/>
      <c r="AB1153" s="2004"/>
      <c r="AC1153" s="2004"/>
      <c r="AD1153" s="2004"/>
      <c r="AE1153" s="2004"/>
      <c r="AF1153" s="2004"/>
    </row>
    <row r="1154" spans="1:32" s="2392" customFormat="1">
      <c r="A1154" s="2829"/>
      <c r="B1154" s="2386"/>
      <c r="C1154" s="2386"/>
      <c r="D1154" s="2505"/>
      <c r="E1154" s="2388"/>
      <c r="F1154" s="2389"/>
      <c r="G1154" s="2385"/>
      <c r="H1154" s="2390"/>
      <c r="I1154" s="2385"/>
      <c r="J1154" s="2385"/>
      <c r="K1154" s="2391"/>
      <c r="L1154" s="2385"/>
      <c r="M1154" s="2390"/>
      <c r="N1154" s="2386"/>
      <c r="O1154" s="2385"/>
      <c r="P1154" s="2386"/>
      <c r="Q1154" s="2386"/>
      <c r="R1154" s="2386"/>
      <c r="S1154" s="2386"/>
      <c r="T1154" s="2386"/>
      <c r="U1154" s="2386"/>
      <c r="V1154" s="2386"/>
      <c r="W1154" s="2386"/>
      <c r="X1154" s="2386"/>
      <c r="Y1154" s="2386"/>
      <c r="Z1154" s="2386"/>
      <c r="AA1154" s="2386"/>
      <c r="AB1154" s="2386"/>
      <c r="AC1154" s="2386"/>
      <c r="AD1154" s="2386"/>
      <c r="AE1154" s="2386"/>
      <c r="AF1154" s="2386"/>
    </row>
    <row r="1155" spans="1:32">
      <c r="A1155" s="1597" t="s">
        <v>12961</v>
      </c>
      <c r="B1155" s="2004"/>
      <c r="C1155" s="104" t="s">
        <v>12962</v>
      </c>
      <c r="D1155" s="2025"/>
      <c r="E1155" s="2007"/>
      <c r="F1155" s="2041"/>
      <c r="G1155" s="2005"/>
      <c r="H1155" s="2011"/>
      <c r="I1155" s="2005"/>
      <c r="J1155" s="2005"/>
      <c r="K1155" s="2010"/>
      <c r="L1155" s="2005"/>
      <c r="M1155" s="2011"/>
      <c r="N1155" s="2004"/>
      <c r="O1155" s="2005"/>
      <c r="P1155" s="2004"/>
      <c r="Q1155" s="2004"/>
      <c r="R1155" s="2004"/>
      <c r="S1155" s="2004"/>
      <c r="T1155" s="2004"/>
      <c r="U1155" s="2004"/>
      <c r="V1155" s="2004"/>
      <c r="W1155" s="2004"/>
      <c r="X1155" s="2004"/>
      <c r="Y1155" s="2004"/>
      <c r="Z1155" s="2004"/>
      <c r="AA1155" s="2004"/>
      <c r="AB1155" s="2004"/>
      <c r="AC1155" s="2004"/>
      <c r="AD1155" s="2004"/>
      <c r="AE1155" s="2004"/>
      <c r="AF1155" s="2004"/>
    </row>
    <row r="1156" spans="1:32">
      <c r="A1156" s="2098">
        <v>5507006</v>
      </c>
      <c r="B1156" s="2004" t="s">
        <v>12449</v>
      </c>
      <c r="C1156" s="2043" t="s">
        <v>12963</v>
      </c>
      <c r="D1156" s="2025">
        <v>4800</v>
      </c>
      <c r="E1156" s="2121">
        <v>421000</v>
      </c>
      <c r="F1156" s="2121">
        <v>347000</v>
      </c>
      <c r="G1156" s="2005" t="s">
        <v>466</v>
      </c>
      <c r="H1156" s="2011">
        <v>44382</v>
      </c>
      <c r="I1156" s="2005" t="s">
        <v>1854</v>
      </c>
      <c r="J1156" s="2005"/>
      <c r="K1156" s="2010"/>
      <c r="L1156" s="2005"/>
      <c r="M1156" s="2011"/>
      <c r="N1156" s="2004"/>
      <c r="O1156" s="2238" t="s">
        <v>12898</v>
      </c>
      <c r="P1156" s="2004"/>
      <c r="Q1156" s="2004"/>
      <c r="R1156" s="2004"/>
      <c r="S1156" s="2004"/>
      <c r="T1156" s="2004"/>
      <c r="U1156" s="2004"/>
      <c r="V1156" s="2004"/>
      <c r="W1156" s="2004"/>
      <c r="X1156" s="2004"/>
      <c r="Y1156" s="2004"/>
      <c r="Z1156" s="2004"/>
      <c r="AA1156" s="2004"/>
      <c r="AB1156" s="2004"/>
      <c r="AC1156" s="2004"/>
      <c r="AD1156" s="2004"/>
      <c r="AE1156" s="2004"/>
      <c r="AF1156" s="2004"/>
    </row>
    <row r="1157" spans="1:32">
      <c r="A1157" s="2098"/>
      <c r="B1157" s="2004"/>
      <c r="C1157" s="2043"/>
      <c r="D1157" s="2047"/>
      <c r="E1157" s="2121"/>
      <c r="F1157" s="2121"/>
      <c r="G1157" s="2043"/>
      <c r="H1157" s="2132"/>
      <c r="I1157" s="2043"/>
      <c r="J1157" s="2043"/>
      <c r="K1157" s="2131"/>
      <c r="L1157" s="2043"/>
      <c r="M1157" s="2132"/>
      <c r="N1157" s="2042"/>
      <c r="O1157" s="2245"/>
      <c r="P1157" s="2042"/>
      <c r="Q1157" s="2004"/>
      <c r="R1157" s="2004"/>
      <c r="S1157" s="2004"/>
      <c r="T1157" s="2004"/>
      <c r="U1157" s="2004"/>
      <c r="V1157" s="2004"/>
      <c r="W1157" s="2004"/>
      <c r="X1157" s="2004"/>
      <c r="Y1157" s="2004"/>
      <c r="Z1157" s="2004"/>
      <c r="AA1157" s="2004"/>
      <c r="AB1157" s="2004"/>
      <c r="AC1157" s="2004"/>
      <c r="AD1157" s="2004"/>
      <c r="AE1157" s="2004"/>
      <c r="AF1157" s="2004"/>
    </row>
    <row r="1158" spans="1:32">
      <c r="A1158" s="2098"/>
      <c r="B1158" s="2004"/>
      <c r="C1158" s="2043"/>
      <c r="D1158" s="2047"/>
      <c r="E1158" s="2121"/>
      <c r="F1158" s="2121"/>
      <c r="G1158" s="2043"/>
      <c r="H1158" s="2132"/>
      <c r="I1158" s="2043"/>
      <c r="J1158" s="2043"/>
      <c r="K1158" s="2131"/>
      <c r="L1158" s="2043"/>
      <c r="M1158" s="2132"/>
      <c r="N1158" s="2042"/>
      <c r="O1158" s="2245"/>
      <c r="P1158" s="2042"/>
      <c r="Q1158" s="2004"/>
      <c r="R1158" s="2004"/>
      <c r="S1158" s="2004"/>
      <c r="T1158" s="2004"/>
      <c r="U1158" s="2004"/>
      <c r="V1158" s="2004"/>
      <c r="W1158" s="2004"/>
      <c r="X1158" s="2004"/>
      <c r="Y1158" s="2004"/>
      <c r="Z1158" s="2004"/>
      <c r="AA1158" s="2004"/>
      <c r="AB1158" s="2004"/>
      <c r="AC1158" s="2004"/>
      <c r="AD1158" s="2004"/>
      <c r="AE1158" s="2004"/>
      <c r="AF1158" s="2004"/>
    </row>
    <row r="1159" spans="1:32">
      <c r="A1159" s="2098"/>
      <c r="B1159" s="2004"/>
      <c r="C1159" s="2043"/>
      <c r="D1159" s="2047"/>
      <c r="E1159" s="2121"/>
      <c r="F1159" s="2121"/>
      <c r="G1159" s="2043"/>
      <c r="H1159" s="2132"/>
      <c r="I1159" s="2043"/>
      <c r="J1159" s="2043"/>
      <c r="K1159" s="2131"/>
      <c r="L1159" s="2043"/>
      <c r="M1159" s="2132"/>
      <c r="N1159" s="2042"/>
      <c r="O1159" s="2245"/>
      <c r="P1159" s="2042"/>
      <c r="Q1159" s="2004"/>
      <c r="R1159" s="2004"/>
      <c r="S1159" s="2004"/>
      <c r="T1159" s="2004"/>
      <c r="U1159" s="2004"/>
      <c r="V1159" s="2004"/>
      <c r="W1159" s="2004"/>
      <c r="X1159" s="2004"/>
      <c r="Y1159" s="2004"/>
      <c r="Z1159" s="2004"/>
      <c r="AA1159" s="2004"/>
      <c r="AB1159" s="2004"/>
      <c r="AC1159" s="2004"/>
      <c r="AD1159" s="2004"/>
      <c r="AE1159" s="2004"/>
      <c r="AF1159" s="2004"/>
    </row>
    <row r="1160" spans="1:32">
      <c r="A1160" s="2005"/>
      <c r="B1160" s="2004"/>
      <c r="C1160" s="2004"/>
      <c r="D1160" s="2025"/>
      <c r="E1160" s="2121"/>
      <c r="F1160" s="2121"/>
      <c r="G1160" s="2005"/>
      <c r="H1160" s="2011"/>
      <c r="I1160" s="2005"/>
      <c r="J1160" s="2005"/>
      <c r="K1160" s="2010"/>
      <c r="L1160" s="2005"/>
      <c r="M1160" s="2011"/>
      <c r="N1160" s="2004"/>
      <c r="O1160" s="2005"/>
      <c r="P1160" s="2004"/>
      <c r="Q1160" s="2004"/>
      <c r="R1160" s="2004"/>
      <c r="S1160" s="2004"/>
      <c r="T1160" s="2004"/>
      <c r="U1160" s="2004"/>
      <c r="V1160" s="2004"/>
      <c r="W1160" s="2004"/>
      <c r="X1160" s="2004"/>
      <c r="Y1160" s="2004"/>
      <c r="Z1160" s="2004"/>
      <c r="AA1160" s="2004"/>
      <c r="AB1160" s="2004"/>
      <c r="AC1160" s="2004"/>
      <c r="AD1160" s="2004"/>
      <c r="AE1160" s="2004"/>
      <c r="AF1160" s="2004"/>
    </row>
    <row r="1161" spans="1:32">
      <c r="A1161" s="2005"/>
      <c r="B1161" s="2004"/>
      <c r="C1161" s="2004"/>
      <c r="D1161" s="2025"/>
      <c r="E1161" s="2121"/>
      <c r="F1161" s="2121"/>
      <c r="G1161" s="2005"/>
      <c r="H1161" s="2011"/>
      <c r="I1161" s="2005"/>
      <c r="J1161" s="2005"/>
      <c r="K1161" s="2010"/>
      <c r="L1161" s="2005"/>
      <c r="M1161" s="2011"/>
      <c r="N1161" s="2004"/>
      <c r="O1161" s="2005"/>
      <c r="P1161" s="2004"/>
      <c r="Q1161" s="2004"/>
      <c r="R1161" s="2004"/>
      <c r="S1161" s="2004"/>
      <c r="T1161" s="2004"/>
      <c r="U1161" s="2004"/>
      <c r="V1161" s="2004"/>
      <c r="W1161" s="2004"/>
      <c r="X1161" s="2004"/>
      <c r="Y1161" s="2004"/>
      <c r="Z1161" s="2004"/>
      <c r="AA1161" s="2004"/>
      <c r="AB1161" s="2004"/>
      <c r="AC1161" s="2004"/>
      <c r="AD1161" s="2004"/>
      <c r="AE1161" s="2004"/>
      <c r="AF1161" s="2004"/>
    </row>
    <row r="1162" spans="1:32">
      <c r="A1162" s="1597" t="s">
        <v>545</v>
      </c>
      <c r="B1162" s="2004"/>
      <c r="C1162" s="2004"/>
      <c r="D1162" s="2025"/>
      <c r="E1162" s="2121"/>
      <c r="F1162" s="2121"/>
      <c r="G1162" s="2005"/>
      <c r="H1162" s="2011"/>
      <c r="I1162" s="2005"/>
      <c r="J1162" s="2005"/>
      <c r="K1162" s="2010"/>
      <c r="L1162" s="2005"/>
      <c r="M1162" s="2011"/>
      <c r="N1162" s="2004"/>
      <c r="O1162" s="2005"/>
      <c r="P1162" s="2004"/>
      <c r="Q1162" s="2004"/>
      <c r="R1162" s="2004"/>
      <c r="S1162" s="2004"/>
      <c r="T1162" s="2004"/>
      <c r="U1162" s="2004"/>
      <c r="V1162" s="2004"/>
      <c r="W1162" s="2004"/>
      <c r="X1162" s="2004"/>
      <c r="Y1162" s="2004"/>
      <c r="Z1162" s="2004"/>
      <c r="AA1162" s="2004"/>
      <c r="AB1162" s="2004"/>
      <c r="AC1162" s="2004"/>
      <c r="AD1162" s="2004"/>
      <c r="AE1162" s="2004"/>
      <c r="AF1162" s="2004"/>
    </row>
    <row r="1163" spans="1:32">
      <c r="A1163" s="2098">
        <v>5507019</v>
      </c>
      <c r="B1163" s="2004" t="s">
        <v>12964</v>
      </c>
      <c r="C1163" s="2043" t="s">
        <v>12965</v>
      </c>
      <c r="D1163" s="2025">
        <v>6600</v>
      </c>
      <c r="E1163" s="2121">
        <v>608000</v>
      </c>
      <c r="F1163" s="2121">
        <v>556000</v>
      </c>
      <c r="G1163" s="2005" t="s">
        <v>64</v>
      </c>
      <c r="H1163" s="2011">
        <v>44384</v>
      </c>
      <c r="I1163" s="2005" t="s">
        <v>135</v>
      </c>
      <c r="J1163" s="2005"/>
      <c r="K1163" s="2010"/>
      <c r="L1163" s="2005" t="s">
        <v>41</v>
      </c>
      <c r="M1163" s="2011"/>
      <c r="N1163" s="2004"/>
      <c r="O1163" s="2238" t="s">
        <v>12898</v>
      </c>
      <c r="P1163" s="2004"/>
      <c r="Q1163" s="2004"/>
      <c r="R1163" s="2004"/>
      <c r="S1163" s="2004"/>
      <c r="T1163" s="2004"/>
      <c r="U1163" s="2004"/>
      <c r="V1163" s="2004"/>
      <c r="W1163" s="2004"/>
      <c r="X1163" s="2004"/>
      <c r="Y1163" s="2004"/>
      <c r="Z1163" s="2004"/>
      <c r="AA1163" s="2004"/>
      <c r="AB1163" s="2004"/>
      <c r="AC1163" s="2004"/>
      <c r="AD1163" s="2004"/>
      <c r="AE1163" s="2004"/>
      <c r="AF1163" s="2004"/>
    </row>
    <row r="1164" spans="1:32">
      <c r="A1164" s="2245">
        <v>5507030</v>
      </c>
      <c r="B1164" s="2004" t="s">
        <v>12966</v>
      </c>
      <c r="C1164" s="2043" t="s">
        <v>12967</v>
      </c>
      <c r="D1164" s="2025">
        <v>4600</v>
      </c>
      <c r="E1164" s="2121">
        <v>408000</v>
      </c>
      <c r="F1164" s="2121">
        <v>343000</v>
      </c>
      <c r="G1164" s="2005" t="s">
        <v>466</v>
      </c>
      <c r="H1164" s="2011">
        <v>44387</v>
      </c>
      <c r="I1164" s="2005" t="s">
        <v>317</v>
      </c>
      <c r="J1164" s="2005"/>
      <c r="K1164" s="2010"/>
      <c r="L1164" s="2005" t="s">
        <v>41</v>
      </c>
      <c r="M1164" s="2011"/>
      <c r="N1164" s="2004"/>
      <c r="O1164" s="2238" t="s">
        <v>12898</v>
      </c>
      <c r="P1164" s="2004"/>
      <c r="Q1164" s="2004"/>
      <c r="R1164" s="2004"/>
      <c r="S1164" s="2004"/>
      <c r="T1164" s="2004"/>
      <c r="U1164" s="2004"/>
      <c r="V1164" s="2004"/>
      <c r="W1164" s="2004"/>
      <c r="X1164" s="2004"/>
      <c r="Y1164" s="2004"/>
      <c r="Z1164" s="2004"/>
      <c r="AA1164" s="2004"/>
      <c r="AB1164" s="2004"/>
      <c r="AC1164" s="2004"/>
      <c r="AD1164" s="2004"/>
      <c r="AE1164" s="2004"/>
      <c r="AF1164" s="2004"/>
    </row>
    <row r="1165" spans="1:32">
      <c r="A1165" s="2245">
        <v>5507054</v>
      </c>
      <c r="B1165" s="2042" t="s">
        <v>12437</v>
      </c>
      <c r="C1165" s="2043" t="s">
        <v>12968</v>
      </c>
      <c r="D1165" s="2025">
        <v>3350</v>
      </c>
      <c r="E1165" s="2121">
        <v>288000</v>
      </c>
      <c r="F1165" s="2121">
        <v>202000</v>
      </c>
      <c r="G1165" s="2005" t="s">
        <v>207</v>
      </c>
      <c r="H1165" s="2011">
        <v>44394</v>
      </c>
      <c r="I1165" s="2005" t="s">
        <v>317</v>
      </c>
      <c r="J1165" s="2005"/>
      <c r="K1165" s="2010"/>
      <c r="L1165" s="2005" t="s">
        <v>41</v>
      </c>
      <c r="M1165" s="2011"/>
      <c r="N1165" s="2004"/>
      <c r="O1165" s="2238" t="s">
        <v>12898</v>
      </c>
      <c r="P1165" s="2004"/>
      <c r="Q1165" s="2004"/>
      <c r="R1165" s="2004"/>
      <c r="S1165" s="2004"/>
      <c r="T1165" s="2004"/>
      <c r="U1165" s="2004"/>
      <c r="V1165" s="2004"/>
      <c r="W1165" s="2004"/>
      <c r="X1165" s="2004"/>
      <c r="Y1165" s="2004"/>
      <c r="Z1165" s="2004"/>
      <c r="AA1165" s="2004"/>
      <c r="AB1165" s="2004"/>
      <c r="AC1165" s="2004"/>
      <c r="AD1165" s="2004"/>
      <c r="AE1165" s="2004"/>
      <c r="AF1165" s="2004"/>
    </row>
    <row r="1166" spans="1:32">
      <c r="A1166" s="2245">
        <v>5507071</v>
      </c>
      <c r="B1166" s="2042" t="s">
        <v>12176</v>
      </c>
      <c r="C1166" s="2043" t="s">
        <v>12969</v>
      </c>
      <c r="D1166" s="2025">
        <v>5500</v>
      </c>
      <c r="E1166" s="2121">
        <v>495000</v>
      </c>
      <c r="F1166" s="2121">
        <v>426000</v>
      </c>
      <c r="G1166" s="2005" t="s">
        <v>25</v>
      </c>
      <c r="H1166" s="2011">
        <v>44398</v>
      </c>
      <c r="I1166" s="2005" t="s">
        <v>1715</v>
      </c>
      <c r="J1166" s="2005"/>
      <c r="K1166" s="2010"/>
      <c r="L1166" s="2005" t="s">
        <v>41</v>
      </c>
      <c r="M1166" s="2011"/>
      <c r="N1166" s="2004"/>
      <c r="O1166" s="2005"/>
      <c r="P1166" s="2004"/>
      <c r="Q1166" s="2004"/>
      <c r="R1166" s="2004"/>
      <c r="S1166" s="2004"/>
      <c r="T1166" s="2004"/>
      <c r="U1166" s="2004"/>
      <c r="V1166" s="2004"/>
      <c r="W1166" s="2004"/>
      <c r="X1166" s="2004"/>
      <c r="Y1166" s="2004"/>
      <c r="Z1166" s="2004"/>
      <c r="AA1166" s="2004"/>
      <c r="AB1166" s="2004"/>
      <c r="AC1166" s="2004"/>
      <c r="AD1166" s="2004"/>
      <c r="AE1166" s="2004"/>
      <c r="AF1166" s="2004"/>
    </row>
    <row r="1167" spans="1:32">
      <c r="A1167" s="2043"/>
      <c r="B1167" s="2042"/>
      <c r="C1167" s="2043"/>
      <c r="D1167" s="2047"/>
      <c r="E1167" s="2121"/>
      <c r="F1167" s="2121"/>
      <c r="G1167" s="2043"/>
      <c r="H1167" s="2132"/>
      <c r="I1167" s="2043"/>
      <c r="J1167" s="2043"/>
      <c r="K1167" s="2131"/>
      <c r="L1167" s="2043"/>
      <c r="M1167" s="2132"/>
      <c r="N1167" s="2042"/>
      <c r="O1167" s="2245"/>
      <c r="P1167" s="2042"/>
      <c r="Q1167" s="2004"/>
      <c r="R1167" s="2004"/>
      <c r="S1167" s="2004"/>
      <c r="T1167" s="2004"/>
      <c r="U1167" s="2004"/>
      <c r="V1167" s="2004"/>
      <c r="W1167" s="2004"/>
      <c r="X1167" s="2004"/>
      <c r="Y1167" s="2004"/>
      <c r="Z1167" s="2004"/>
      <c r="AA1167" s="2004"/>
      <c r="AB1167" s="2004"/>
      <c r="AC1167" s="2004"/>
      <c r="AD1167" s="2004"/>
      <c r="AE1167" s="2004"/>
      <c r="AF1167" s="2004"/>
    </row>
    <row r="1168" spans="1:32">
      <c r="A1168" s="2043"/>
      <c r="B1168" s="2042"/>
      <c r="C1168" s="2043"/>
      <c r="D1168" s="2047"/>
      <c r="E1168" s="2121"/>
      <c r="F1168" s="2121"/>
      <c r="G1168" s="2043"/>
      <c r="H1168" s="2132"/>
      <c r="I1168" s="2043"/>
      <c r="J1168" s="2043"/>
      <c r="K1168" s="2131"/>
      <c r="L1168" s="2043"/>
      <c r="M1168" s="2132"/>
      <c r="N1168" s="2042"/>
      <c r="O1168" s="2245"/>
      <c r="P1168" s="2042"/>
      <c r="Q1168" s="2004"/>
      <c r="R1168" s="2004"/>
      <c r="S1168" s="2004"/>
      <c r="T1168" s="2004"/>
      <c r="U1168" s="2004"/>
      <c r="V1168" s="2004"/>
      <c r="W1168" s="2004"/>
      <c r="X1168" s="2004"/>
      <c r="Y1168" s="2004"/>
      <c r="Z1168" s="2004"/>
      <c r="AA1168" s="2004"/>
      <c r="AB1168" s="2004"/>
      <c r="AC1168" s="2004"/>
      <c r="AD1168" s="2004"/>
      <c r="AE1168" s="2004"/>
      <c r="AF1168" s="2004"/>
    </row>
    <row r="1169" spans="1:32">
      <c r="A1169" s="1622" t="s">
        <v>519</v>
      </c>
      <c r="B1169" s="2042"/>
      <c r="C1169" s="2043"/>
      <c r="D1169" s="2047"/>
      <c r="E1169" s="2121"/>
      <c r="F1169" s="2121"/>
      <c r="G1169" s="2043"/>
      <c r="H1169" s="2132"/>
      <c r="I1169" s="2043"/>
      <c r="J1169" s="2043"/>
      <c r="K1169" s="2131"/>
      <c r="L1169" s="2043"/>
      <c r="M1169" s="2132"/>
      <c r="N1169" s="2042"/>
      <c r="O1169" s="2245"/>
      <c r="P1169" s="2042"/>
      <c r="Q1169" s="2004"/>
      <c r="R1169" s="2004"/>
      <c r="S1169" s="2004"/>
      <c r="T1169" s="2004"/>
      <c r="U1169" s="2004"/>
      <c r="V1169" s="2004"/>
      <c r="W1169" s="2004"/>
      <c r="X1169" s="2004"/>
      <c r="Y1169" s="2004"/>
      <c r="Z1169" s="2004"/>
      <c r="AA1169" s="2004"/>
      <c r="AB1169" s="2004"/>
      <c r="AC1169" s="2004"/>
      <c r="AD1169" s="2004"/>
      <c r="AE1169" s="2004"/>
      <c r="AF1169" s="2004"/>
    </row>
    <row r="1170" spans="1:32">
      <c r="A1170" s="2245">
        <v>5507062</v>
      </c>
      <c r="B1170" s="2042" t="s">
        <v>9772</v>
      </c>
      <c r="C1170" s="2828" t="s">
        <v>12970</v>
      </c>
      <c r="D1170" s="2025">
        <v>3150</v>
      </c>
      <c r="E1170" s="2121">
        <v>266000</v>
      </c>
      <c r="F1170" s="2121">
        <v>193000</v>
      </c>
      <c r="G1170" s="2005" t="s">
        <v>25</v>
      </c>
      <c r="H1170" s="2011">
        <v>44397</v>
      </c>
      <c r="I1170" s="2005" t="s">
        <v>27</v>
      </c>
      <c r="J1170" s="2005"/>
      <c r="K1170" s="2010"/>
      <c r="L1170" s="2005" t="s">
        <v>67</v>
      </c>
      <c r="M1170" s="2011"/>
      <c r="N1170" s="2004"/>
      <c r="O1170" s="2238" t="s">
        <v>12898</v>
      </c>
      <c r="P1170" s="2004"/>
      <c r="Q1170" s="2004"/>
      <c r="R1170" s="2004"/>
      <c r="S1170" s="2004"/>
      <c r="T1170" s="2004"/>
      <c r="U1170" s="2004"/>
      <c r="V1170" s="2004"/>
      <c r="W1170" s="2004"/>
      <c r="X1170" s="2004"/>
      <c r="Y1170" s="2004"/>
      <c r="Z1170" s="2004"/>
      <c r="AA1170" s="2004"/>
      <c r="AB1170" s="2004"/>
      <c r="AC1170" s="2004"/>
      <c r="AD1170" s="2004"/>
      <c r="AE1170" s="2004"/>
      <c r="AF1170" s="2004"/>
    </row>
    <row r="1171" spans="1:32">
      <c r="A1171" s="2005"/>
      <c r="B1171" s="2004"/>
      <c r="C1171" s="2004"/>
      <c r="D1171" s="2025"/>
      <c r="E1171" s="2121"/>
      <c r="F1171" s="2121"/>
      <c r="G1171" s="2005"/>
      <c r="H1171" s="2011"/>
      <c r="I1171" s="2005"/>
      <c r="J1171" s="2005"/>
      <c r="K1171" s="2010"/>
      <c r="L1171" s="2005"/>
      <c r="M1171" s="2011"/>
      <c r="N1171" s="2004"/>
      <c r="O1171" s="2005"/>
      <c r="P1171" s="2004"/>
      <c r="Q1171" s="2004"/>
      <c r="R1171" s="2004"/>
      <c r="S1171" s="2004"/>
      <c r="T1171" s="2004"/>
      <c r="U1171" s="2004"/>
      <c r="V1171" s="2004"/>
      <c r="W1171" s="2004"/>
      <c r="X1171" s="2004"/>
      <c r="Y1171" s="2004"/>
      <c r="Z1171" s="2004"/>
      <c r="AA1171" s="2004"/>
      <c r="AB1171" s="2004"/>
      <c r="AC1171" s="2004"/>
      <c r="AD1171" s="2004"/>
      <c r="AE1171" s="2004"/>
      <c r="AF1171" s="2004"/>
    </row>
    <row r="1172" spans="1:32">
      <c r="A1172" s="2027"/>
      <c r="B1172" s="2004" t="s">
        <v>12971</v>
      </c>
      <c r="C1172" s="2828" t="s">
        <v>12972</v>
      </c>
      <c r="D1172" s="2025">
        <v>3600</v>
      </c>
      <c r="E1172" s="2121"/>
      <c r="F1172" s="2041"/>
      <c r="G1172" s="2005"/>
      <c r="H1172" s="2011"/>
      <c r="I1172" s="2005"/>
      <c r="J1172" s="2005"/>
      <c r="K1172" s="2010"/>
      <c r="L1172" s="2005" t="s">
        <v>67</v>
      </c>
      <c r="M1172" s="2011"/>
      <c r="N1172" s="2004"/>
      <c r="O1172" s="2005"/>
      <c r="P1172" s="2004"/>
      <c r="Q1172" s="2004"/>
      <c r="R1172" s="2004"/>
      <c r="S1172" s="2004"/>
      <c r="T1172" s="2004"/>
      <c r="U1172" s="2004"/>
      <c r="V1172" s="2004"/>
      <c r="W1172" s="2004"/>
      <c r="X1172" s="2004"/>
      <c r="Y1172" s="2004"/>
      <c r="Z1172" s="2004"/>
      <c r="AA1172" s="2004"/>
      <c r="AB1172" s="2004"/>
      <c r="AC1172" s="2004"/>
      <c r="AD1172" s="2004"/>
      <c r="AE1172" s="2004"/>
      <c r="AF1172" s="2004"/>
    </row>
    <row r="1173" spans="1:32">
      <c r="A1173" s="2027"/>
      <c r="B1173" s="2004"/>
      <c r="C1173" s="2004"/>
      <c r="D1173" s="2025"/>
      <c r="E1173" s="2007"/>
      <c r="F1173" s="2041"/>
      <c r="G1173" s="2005"/>
      <c r="H1173" s="2011"/>
      <c r="I1173" s="2005"/>
      <c r="J1173" s="2005"/>
      <c r="K1173" s="2010"/>
      <c r="L1173" s="2005"/>
      <c r="M1173" s="2011"/>
      <c r="N1173" s="2004"/>
      <c r="O1173" s="2005"/>
      <c r="P1173" s="2004"/>
      <c r="Q1173" s="2004"/>
      <c r="R1173" s="2004"/>
      <c r="S1173" s="2004"/>
      <c r="T1173" s="2004"/>
      <c r="U1173" s="2004"/>
      <c r="V1173" s="2004"/>
      <c r="W1173" s="2004"/>
      <c r="X1173" s="2004"/>
      <c r="Y1173" s="2004"/>
      <c r="Z1173" s="2004"/>
      <c r="AA1173" s="2004"/>
      <c r="AB1173" s="2004"/>
      <c r="AC1173" s="2004"/>
      <c r="AD1173" s="2004"/>
      <c r="AE1173" s="2004"/>
      <c r="AF1173" s="2004"/>
    </row>
    <row r="1174" spans="1:32">
      <c r="A1174" s="2005"/>
      <c r="B1174" s="2004"/>
      <c r="C1174" s="2004"/>
      <c r="D1174" s="2025"/>
      <c r="E1174" s="2121"/>
      <c r="F1174" s="2041"/>
      <c r="G1174" s="2005"/>
      <c r="H1174" s="2011"/>
      <c r="I1174" s="2005"/>
      <c r="J1174" s="2005"/>
      <c r="K1174" s="2010"/>
      <c r="L1174" s="2005"/>
      <c r="M1174" s="2011"/>
      <c r="N1174" s="2004"/>
      <c r="O1174" s="2005"/>
      <c r="P1174" s="2004"/>
      <c r="Q1174" s="2004"/>
      <c r="R1174" s="2004"/>
      <c r="S1174" s="2004"/>
      <c r="T1174" s="2004"/>
      <c r="U1174" s="2004"/>
      <c r="V1174" s="2004"/>
      <c r="W1174" s="2004"/>
      <c r="X1174" s="2004"/>
      <c r="Y1174" s="2004"/>
      <c r="Z1174" s="2004"/>
      <c r="AA1174" s="2004"/>
      <c r="AB1174" s="2004"/>
      <c r="AC1174" s="2004"/>
      <c r="AD1174" s="2004"/>
      <c r="AE1174" s="2004"/>
      <c r="AF1174" s="2004"/>
    </row>
    <row r="1175" spans="1:32">
      <c r="A1175" s="2005"/>
      <c r="B1175" s="2004"/>
      <c r="C1175" s="2004"/>
      <c r="D1175" s="2025"/>
      <c r="E1175" s="2048"/>
      <c r="F1175" s="2041"/>
      <c r="G1175" s="2005"/>
      <c r="H1175" s="2011"/>
      <c r="I1175" s="2005"/>
      <c r="J1175" s="2005"/>
      <c r="K1175" s="2010"/>
      <c r="L1175" s="2005"/>
      <c r="M1175" s="2011"/>
      <c r="N1175" s="2004"/>
      <c r="O1175" s="2005"/>
      <c r="P1175" s="2004"/>
      <c r="Q1175" s="2004"/>
      <c r="R1175" s="2004"/>
      <c r="S1175" s="2004"/>
      <c r="T1175" s="2004"/>
      <c r="U1175" s="2004"/>
      <c r="V1175" s="2004"/>
      <c r="W1175" s="2004"/>
      <c r="X1175" s="2004"/>
      <c r="Y1175" s="2004"/>
      <c r="Z1175" s="2004"/>
      <c r="AA1175" s="2004"/>
      <c r="AB1175" s="2004"/>
      <c r="AC1175" s="2004"/>
      <c r="AD1175" s="2004"/>
      <c r="AE1175" s="2004"/>
      <c r="AF1175" s="2004"/>
    </row>
    <row r="1176" spans="1:32">
      <c r="A1176" s="2005"/>
      <c r="B1176" s="2004"/>
      <c r="C1176" s="2004"/>
      <c r="D1176" s="2025"/>
      <c r="E1176" s="2048"/>
      <c r="F1176" s="2041"/>
      <c r="G1176" s="2005"/>
      <c r="H1176" s="2011"/>
      <c r="I1176" s="2005"/>
      <c r="J1176" s="2005"/>
      <c r="K1176" s="2010"/>
      <c r="L1176" s="2005"/>
      <c r="M1176" s="2011"/>
      <c r="N1176" s="2004"/>
      <c r="O1176" s="2005"/>
      <c r="P1176" s="2004"/>
      <c r="Q1176" s="2004"/>
      <c r="R1176" s="2004"/>
      <c r="S1176" s="2004"/>
      <c r="T1176" s="2004"/>
      <c r="U1176" s="2004"/>
      <c r="V1176" s="2004"/>
      <c r="W1176" s="2004"/>
      <c r="X1176" s="2004"/>
      <c r="Y1176" s="2004"/>
      <c r="Z1176" s="2004"/>
      <c r="AA1176" s="2004"/>
      <c r="AB1176" s="2004"/>
      <c r="AC1176" s="2004"/>
      <c r="AD1176" s="2004"/>
      <c r="AE1176" s="2004"/>
      <c r="AF1176" s="2004"/>
    </row>
    <row r="1177" spans="1:32">
      <c r="A1177" s="2005"/>
      <c r="B1177" s="2004"/>
      <c r="C1177" s="2004"/>
      <c r="D1177" s="2025"/>
      <c r="E1177" s="2048"/>
      <c r="F1177" s="2041"/>
      <c r="G1177" s="2005"/>
      <c r="H1177" s="2011"/>
      <c r="I1177" s="2005"/>
      <c r="J1177" s="2005"/>
      <c r="K1177" s="2010"/>
      <c r="L1177" s="2005"/>
      <c r="M1177" s="2011"/>
      <c r="N1177" s="2004"/>
      <c r="O1177" s="2005"/>
      <c r="P1177" s="2004"/>
      <c r="Q1177" s="2004"/>
      <c r="R1177" s="2004"/>
      <c r="S1177" s="2004"/>
      <c r="T1177" s="2004"/>
      <c r="U1177" s="2004"/>
      <c r="V1177" s="2004"/>
      <c r="W1177" s="2004"/>
      <c r="X1177" s="2004"/>
      <c r="Y1177" s="2004"/>
      <c r="Z1177" s="2004"/>
      <c r="AA1177" s="2004"/>
      <c r="AB1177" s="2004"/>
      <c r="AC1177" s="2004"/>
      <c r="AD1177" s="2004"/>
      <c r="AE1177" s="2004"/>
      <c r="AF1177" s="2004"/>
    </row>
    <row r="1178" spans="1:32">
      <c r="A1178" s="2005"/>
      <c r="B1178" s="2004"/>
      <c r="C1178" s="2004"/>
      <c r="D1178" s="2025"/>
      <c r="E1178" s="2048"/>
      <c r="F1178" s="2041"/>
      <c r="G1178" s="2005"/>
      <c r="H1178" s="2011"/>
      <c r="I1178" s="2005"/>
      <c r="J1178" s="2005"/>
      <c r="K1178" s="2010"/>
      <c r="L1178" s="2005"/>
      <c r="M1178" s="2011"/>
      <c r="N1178" s="2004"/>
      <c r="O1178" s="2005"/>
      <c r="P1178" s="2004"/>
      <c r="Q1178" s="2004"/>
      <c r="R1178" s="2004"/>
      <c r="S1178" s="2004"/>
      <c r="T1178" s="2004"/>
      <c r="U1178" s="2004"/>
      <c r="V1178" s="2004"/>
      <c r="W1178" s="2004"/>
      <c r="X1178" s="2004"/>
      <c r="Y1178" s="2004"/>
      <c r="Z1178" s="2004"/>
      <c r="AA1178" s="2004"/>
      <c r="AB1178" s="2004"/>
      <c r="AC1178" s="2004"/>
      <c r="AD1178" s="2004"/>
      <c r="AE1178" s="2004"/>
      <c r="AF1178" s="2004"/>
    </row>
    <row r="1179" spans="1:32">
      <c r="A1179" s="2005"/>
      <c r="B1179" s="2004"/>
      <c r="C1179" s="2004"/>
      <c r="D1179" s="2025"/>
      <c r="E1179" s="2048"/>
      <c r="F1179" s="2041"/>
      <c r="G1179" s="2005"/>
      <c r="H1179" s="2011"/>
      <c r="I1179" s="2005"/>
      <c r="J1179" s="2005"/>
      <c r="K1179" s="2010"/>
      <c r="L1179" s="2005"/>
      <c r="M1179" s="2011"/>
      <c r="N1179" s="2004"/>
      <c r="O1179" s="2005"/>
      <c r="P1179" s="2004"/>
      <c r="Q1179" s="2004"/>
      <c r="R1179" s="2004"/>
      <c r="S1179" s="2004"/>
      <c r="T1179" s="2004"/>
      <c r="U1179" s="2004"/>
      <c r="V1179" s="2004"/>
      <c r="W1179" s="2004"/>
      <c r="X1179" s="2004"/>
      <c r="Y1179" s="2004"/>
      <c r="Z1179" s="2004"/>
      <c r="AA1179" s="2004"/>
      <c r="AB1179" s="2004"/>
      <c r="AC1179" s="2004"/>
      <c r="AD1179" s="2004"/>
      <c r="AE1179" s="2004"/>
      <c r="AF1179" s="2004"/>
    </row>
    <row r="1180" spans="1:32">
      <c r="A1180" s="2005"/>
      <c r="B1180" s="2004"/>
      <c r="C1180" s="2004"/>
      <c r="D1180" s="2025"/>
      <c r="E1180" s="2048"/>
      <c r="F1180" s="2041"/>
      <c r="G1180" s="2005"/>
      <c r="H1180" s="2011"/>
      <c r="I1180" s="2005"/>
      <c r="J1180" s="2005"/>
      <c r="K1180" s="2010"/>
      <c r="L1180" s="2005"/>
      <c r="M1180" s="2011"/>
      <c r="N1180" s="2004"/>
      <c r="O1180" s="2005"/>
      <c r="P1180" s="2004"/>
      <c r="Q1180" s="2004"/>
      <c r="R1180" s="2004"/>
      <c r="S1180" s="2004"/>
      <c r="T1180" s="2004"/>
      <c r="U1180" s="2004"/>
      <c r="V1180" s="2004"/>
      <c r="W1180" s="2004"/>
      <c r="X1180" s="2004"/>
      <c r="Y1180" s="2004"/>
      <c r="Z1180" s="2004"/>
      <c r="AA1180" s="2004"/>
      <c r="AB1180" s="2004"/>
      <c r="AC1180" s="2004"/>
      <c r="AD1180" s="2004"/>
      <c r="AE1180" s="2004"/>
      <c r="AF1180" s="2004"/>
    </row>
    <row r="1181" spans="1:32">
      <c r="A1181" s="2005"/>
      <c r="B1181" s="2004"/>
      <c r="C1181" s="2004"/>
      <c r="D1181" s="2025"/>
      <c r="E1181" s="2048"/>
      <c r="F1181" s="2041"/>
      <c r="G1181" s="2005"/>
      <c r="H1181" s="2011"/>
      <c r="I1181" s="2005"/>
      <c r="J1181" s="2005"/>
      <c r="K1181" s="2010"/>
      <c r="L1181" s="2005"/>
      <c r="M1181" s="2011"/>
      <c r="N1181" s="2004"/>
      <c r="O1181" s="2005"/>
      <c r="P1181" s="2004"/>
      <c r="Q1181" s="2004"/>
      <c r="R1181" s="2004"/>
      <c r="S1181" s="2004"/>
      <c r="T1181" s="2004"/>
      <c r="U1181" s="2004"/>
      <c r="V1181" s="2004"/>
      <c r="W1181" s="2004"/>
      <c r="X1181" s="2004"/>
      <c r="Y1181" s="2004"/>
      <c r="Z1181" s="2004"/>
      <c r="AA1181" s="2004"/>
      <c r="AB1181" s="2004"/>
      <c r="AC1181" s="2004"/>
      <c r="AD1181" s="2004"/>
      <c r="AE1181" s="2004"/>
      <c r="AF1181" s="2004"/>
    </row>
    <row r="1182" spans="1:32">
      <c r="A1182" s="2005"/>
      <c r="B1182" s="2004"/>
      <c r="C1182" s="2004"/>
      <c r="D1182" s="2025"/>
      <c r="E1182" s="2048"/>
      <c r="F1182" s="2041"/>
      <c r="G1182" s="2005"/>
      <c r="H1182" s="2011"/>
      <c r="I1182" s="2005"/>
      <c r="J1182" s="2005"/>
      <c r="K1182" s="2010"/>
      <c r="L1182" s="2005"/>
      <c r="M1182" s="2011"/>
      <c r="N1182" s="2004"/>
      <c r="O1182" s="2005"/>
      <c r="P1182" s="2004"/>
      <c r="Q1182" s="2004"/>
      <c r="R1182" s="2004"/>
      <c r="S1182" s="2004"/>
      <c r="T1182" s="2004"/>
      <c r="U1182" s="2004"/>
      <c r="V1182" s="2004"/>
      <c r="W1182" s="2004"/>
      <c r="X1182" s="2004"/>
      <c r="Y1182" s="2004"/>
      <c r="Z1182" s="2004"/>
      <c r="AA1182" s="2004"/>
      <c r="AB1182" s="2004"/>
      <c r="AC1182" s="2004"/>
      <c r="AD1182" s="2004"/>
      <c r="AE1182" s="2004"/>
      <c r="AF1182" s="2004"/>
    </row>
    <row r="1183" spans="1:32">
      <c r="A1183" s="2238" t="s">
        <v>12973</v>
      </c>
      <c r="B1183" s="2004"/>
      <c r="C1183" s="2004"/>
      <c r="D1183" s="2025"/>
      <c r="E1183" s="2048"/>
      <c r="F1183" s="2041"/>
      <c r="G1183" s="2005"/>
      <c r="H1183" s="2011"/>
      <c r="I1183" s="2005"/>
      <c r="J1183" s="2005"/>
      <c r="K1183" s="2010"/>
      <c r="L1183" s="2005"/>
      <c r="M1183" s="2011"/>
      <c r="N1183" s="2004"/>
      <c r="O1183" s="2005"/>
      <c r="P1183" s="2004"/>
      <c r="Q1183" s="2004"/>
      <c r="R1183" s="2004"/>
      <c r="S1183" s="2004"/>
      <c r="T1183" s="2004"/>
      <c r="U1183" s="2004"/>
      <c r="V1183" s="2004"/>
      <c r="W1183" s="2004"/>
      <c r="X1183" s="2004"/>
      <c r="Y1183" s="2004"/>
      <c r="Z1183" s="2004"/>
      <c r="AA1183" s="2004"/>
      <c r="AB1183" s="2004"/>
      <c r="AC1183" s="2004"/>
      <c r="AD1183" s="2004"/>
      <c r="AE1183" s="2004"/>
      <c r="AF1183" s="2004"/>
    </row>
    <row r="1184" spans="1:32">
      <c r="A1184" s="2005"/>
      <c r="B1184" s="2004"/>
      <c r="C1184" s="2004"/>
      <c r="D1184" s="2025"/>
      <c r="E1184" s="2048"/>
      <c r="F1184" s="2041"/>
      <c r="G1184" s="2005"/>
      <c r="H1184" s="2011"/>
      <c r="I1184" s="2005"/>
      <c r="J1184" s="2005"/>
      <c r="K1184" s="2010"/>
      <c r="L1184" s="2005"/>
      <c r="M1184" s="2011"/>
      <c r="N1184" s="2004"/>
      <c r="O1184" s="2005"/>
      <c r="P1184" s="2004"/>
      <c r="Q1184" s="2004"/>
      <c r="R1184" s="2004"/>
      <c r="S1184" s="2004"/>
      <c r="T1184" s="2004"/>
      <c r="U1184" s="2004"/>
      <c r="V1184" s="2004"/>
      <c r="W1184" s="2004"/>
      <c r="X1184" s="2004"/>
      <c r="Y1184" s="2004"/>
      <c r="Z1184" s="2004"/>
      <c r="AA1184" s="2004"/>
      <c r="AB1184" s="2004"/>
      <c r="AC1184" s="2004"/>
      <c r="AD1184" s="2004"/>
      <c r="AE1184" s="2004"/>
      <c r="AF1184" s="2004"/>
    </row>
    <row r="1185" spans="1:32" s="982" customFormat="1" ht="14.25" customHeight="1">
      <c r="A1185" s="146" t="s">
        <v>12974</v>
      </c>
      <c r="B1185" s="1389"/>
      <c r="C1185" s="2050"/>
      <c r="D1185" s="2051"/>
      <c r="E1185" s="2002"/>
      <c r="F1185" s="2002"/>
      <c r="G1185" s="2005"/>
      <c r="H1185" s="2011"/>
      <c r="I1185" s="2005"/>
      <c r="J1185" s="2005"/>
      <c r="K1185" s="2052"/>
      <c r="L1185" s="2005"/>
      <c r="M1185" s="2011"/>
      <c r="N1185" s="2004"/>
      <c r="O1185" s="2005"/>
      <c r="P1185" s="2004"/>
      <c r="Q1185" s="2004"/>
      <c r="R1185" s="2004"/>
      <c r="S1185" s="2004"/>
      <c r="T1185" s="2004"/>
      <c r="U1185" s="2004"/>
      <c r="V1185" s="2004"/>
      <c r="W1185" s="2004"/>
      <c r="X1185" s="2004"/>
      <c r="Y1185" s="2007"/>
      <c r="Z1185" s="2007"/>
      <c r="AA1185" s="2007"/>
      <c r="AB1185" s="2007"/>
      <c r="AC1185" s="2007"/>
      <c r="AD1185" s="2007"/>
      <c r="AE1185" s="2007"/>
      <c r="AF1185" s="2007"/>
    </row>
    <row r="1186" spans="1:32" s="982" customFormat="1" ht="14.25" customHeight="1">
      <c r="A1186" s="1560"/>
      <c r="B1186" s="1447"/>
      <c r="C1186" s="2244"/>
      <c r="D1186" s="2051"/>
      <c r="E1186" s="2002"/>
      <c r="F1186" s="2002"/>
      <c r="G1186" s="2005"/>
      <c r="H1186" s="2011"/>
      <c r="I1186" s="2005"/>
      <c r="J1186" s="2005"/>
      <c r="K1186" s="2052"/>
      <c r="L1186" s="2005"/>
      <c r="M1186" s="2011"/>
      <c r="N1186" s="2004"/>
      <c r="O1186" s="2005"/>
      <c r="P1186" s="2004"/>
      <c r="Q1186" s="2004"/>
      <c r="R1186" s="2004"/>
      <c r="S1186" s="2004"/>
      <c r="T1186" s="2004"/>
      <c r="U1186" s="2004"/>
      <c r="V1186" s="2004"/>
      <c r="W1186" s="2004"/>
      <c r="X1186" s="2004"/>
      <c r="Y1186" s="2007"/>
      <c r="Z1186" s="2007"/>
      <c r="AA1186" s="2007"/>
      <c r="AB1186" s="2007"/>
      <c r="AC1186" s="2007"/>
      <c r="AD1186" s="2007"/>
      <c r="AE1186" s="2007"/>
      <c r="AF1186" s="2007"/>
    </row>
    <row r="1187" spans="1:32" s="982" customFormat="1" ht="14.25" customHeight="1">
      <c r="A1187" s="2751" t="s">
        <v>12975</v>
      </c>
      <c r="B1187" s="1389" t="s">
        <v>12976</v>
      </c>
      <c r="C1187" s="2244"/>
      <c r="D1187" s="2051"/>
      <c r="E1187" s="2002"/>
      <c r="F1187" s="2002"/>
      <c r="G1187" s="2005"/>
      <c r="H1187" s="2011"/>
      <c r="I1187" s="2005"/>
      <c r="J1187" s="2005"/>
      <c r="K1187" s="2052"/>
      <c r="L1187" s="2005"/>
      <c r="M1187" s="2011"/>
      <c r="N1187" s="2004"/>
      <c r="O1187" s="2005"/>
      <c r="P1187" s="2004"/>
      <c r="Q1187" s="2004"/>
      <c r="R1187" s="2004"/>
      <c r="S1187" s="2004"/>
      <c r="T1187" s="2004"/>
      <c r="U1187" s="2004"/>
      <c r="V1187" s="2004"/>
      <c r="W1187" s="2004"/>
      <c r="X1187" s="2004"/>
      <c r="Y1187" s="2007"/>
      <c r="Z1187" s="2007"/>
      <c r="AA1187" s="2007"/>
      <c r="AB1187" s="2007"/>
      <c r="AC1187" s="2007"/>
      <c r="AD1187" s="2007"/>
      <c r="AE1187" s="2007"/>
      <c r="AF1187" s="2007"/>
    </row>
    <row r="1188" spans="1:32" s="982" customFormat="1" ht="14.25" customHeight="1">
      <c r="A1188" s="2751" t="s">
        <v>12977</v>
      </c>
      <c r="B1188" s="1389" t="s">
        <v>12978</v>
      </c>
      <c r="C1188" s="2050"/>
      <c r="D1188" s="2051"/>
      <c r="E1188" s="2002"/>
      <c r="F1188" s="2002"/>
      <c r="G1188" s="2005"/>
      <c r="H1188" s="2011"/>
      <c r="I1188" s="2005"/>
      <c r="J1188" s="2005"/>
      <c r="K1188" s="2052"/>
      <c r="L1188" s="2005"/>
      <c r="M1188" s="2011"/>
      <c r="N1188" s="2004"/>
      <c r="O1188" s="2005"/>
      <c r="P1188" s="2004"/>
      <c r="Q1188" s="2004"/>
      <c r="R1188" s="2004"/>
      <c r="S1188" s="2004"/>
      <c r="T1188" s="2004"/>
      <c r="U1188" s="2004"/>
      <c r="V1188" s="2004"/>
      <c r="W1188" s="2004"/>
      <c r="X1188" s="2004"/>
      <c r="Y1188" s="2007"/>
      <c r="Z1188" s="2007"/>
      <c r="AA1188" s="2007"/>
      <c r="AB1188" s="2007"/>
      <c r="AC1188" s="2007"/>
      <c r="AD1188" s="2007"/>
      <c r="AE1188" s="2007"/>
      <c r="AF1188" s="2007"/>
    </row>
    <row r="1189" spans="1:32" s="25" customFormat="1" ht="14.25" customHeight="1">
      <c r="A1189" s="40"/>
      <c r="B1189" s="2007"/>
      <c r="C1189" s="2050"/>
      <c r="D1189" s="2051"/>
      <c r="E1189" s="2002"/>
      <c r="F1189" s="2002"/>
      <c r="G1189" s="2005"/>
      <c r="H1189" s="2011"/>
      <c r="I1189" s="2005"/>
      <c r="J1189" s="2005"/>
      <c r="K1189" s="2052"/>
      <c r="L1189" s="2005"/>
      <c r="M1189" s="2011"/>
      <c r="N1189" s="2004"/>
      <c r="O1189" s="2005"/>
      <c r="P1189" s="2004"/>
      <c r="Q1189" s="2004"/>
      <c r="R1189" s="2004"/>
      <c r="S1189" s="2004"/>
      <c r="T1189" s="2004"/>
      <c r="U1189" s="2004"/>
      <c r="V1189" s="2004"/>
      <c r="W1189" s="2004"/>
      <c r="X1189" s="2004"/>
      <c r="Y1189" s="2007"/>
      <c r="Z1189" s="2007"/>
      <c r="AA1189" s="2007"/>
      <c r="AB1189" s="2007"/>
      <c r="AC1189" s="2007"/>
      <c r="AD1189" s="2007"/>
      <c r="AE1189" s="2007"/>
      <c r="AF1189" s="2007"/>
    </row>
    <row r="1190" spans="1:32" ht="13.5" thickBot="1">
      <c r="A1190" s="2053"/>
      <c r="B1190" s="2054"/>
      <c r="C1190" s="2054"/>
      <c r="D1190" s="2055"/>
      <c r="E1190" s="2002"/>
      <c r="F1190" s="2002"/>
      <c r="G1190" s="2005"/>
      <c r="H1190" s="2011"/>
      <c r="I1190" s="2005"/>
      <c r="J1190" s="2005"/>
      <c r="K1190" s="2052"/>
      <c r="L1190" s="2005"/>
      <c r="M1190" s="2011"/>
      <c r="N1190" s="2004"/>
      <c r="O1190" s="2005"/>
      <c r="P1190" s="2004"/>
      <c r="Q1190" s="2004"/>
      <c r="R1190" s="2004"/>
      <c r="S1190" s="2004"/>
      <c r="T1190" s="2004"/>
      <c r="U1190" s="2004"/>
      <c r="V1190" s="2004"/>
      <c r="W1190" s="2004"/>
      <c r="X1190" s="2004"/>
      <c r="Y1190" s="2004"/>
      <c r="Z1190" s="2004"/>
      <c r="AA1190" s="2004"/>
      <c r="AB1190" s="2004"/>
      <c r="AC1190" s="2004"/>
      <c r="AD1190" s="2004"/>
      <c r="AE1190" s="2004"/>
      <c r="AF1190" s="2004"/>
    </row>
    <row r="1191" spans="1:32">
      <c r="A1191" s="2005"/>
      <c r="B1191" s="2004"/>
      <c r="C1191" s="2004"/>
      <c r="D1191" s="2025"/>
      <c r="E1191" s="2050"/>
      <c r="F1191" s="2056"/>
      <c r="G1191" s="2005"/>
      <c r="H1191" s="2011"/>
      <c r="I1191" s="2005"/>
      <c r="J1191" s="2005"/>
      <c r="K1191" s="2052"/>
      <c r="L1191" s="2005"/>
      <c r="M1191" s="2011"/>
      <c r="N1191" s="2004"/>
      <c r="O1191" s="2005"/>
      <c r="P1191" s="2004"/>
      <c r="Q1191" s="2004"/>
      <c r="R1191" s="2004"/>
      <c r="S1191" s="2004"/>
      <c r="T1191" s="2004"/>
      <c r="U1191" s="2004"/>
      <c r="V1191" s="2004"/>
      <c r="W1191" s="2004"/>
      <c r="X1191" s="2004"/>
      <c r="Y1191" s="2004"/>
      <c r="Z1191" s="2004"/>
      <c r="AA1191" s="2004"/>
      <c r="AB1191" s="2004"/>
      <c r="AC1191" s="2004"/>
      <c r="AD1191" s="2004"/>
      <c r="AE1191" s="2004"/>
      <c r="AF1191" s="2004"/>
    </row>
    <row r="1192" spans="1:32" s="22" customFormat="1">
      <c r="A1192" s="15" t="s">
        <v>557</v>
      </c>
      <c r="B1192" s="16"/>
      <c r="C1192" s="17"/>
      <c r="D1192" s="56"/>
      <c r="E1192" s="2007"/>
      <c r="F1192" s="2041"/>
      <c r="G1192" s="2005"/>
      <c r="H1192" s="2011"/>
      <c r="I1192" s="2005"/>
      <c r="J1192" s="2005"/>
      <c r="K1192" s="2010"/>
      <c r="L1192" s="2005"/>
      <c r="M1192" s="2011"/>
      <c r="N1192" s="2004"/>
      <c r="O1192" s="2005"/>
      <c r="P1192" s="2005"/>
      <c r="Q1192" s="2005"/>
      <c r="R1192" s="2005"/>
      <c r="S1192" s="2005"/>
      <c r="T1192" s="2005"/>
      <c r="U1192" s="2005"/>
      <c r="V1192" s="2005"/>
      <c r="W1192" s="2005"/>
      <c r="X1192" s="2005"/>
      <c r="Y1192" s="2005"/>
      <c r="Z1192" s="2005"/>
      <c r="AA1192" s="2005"/>
      <c r="AB1192" s="2005"/>
      <c r="AC1192" s="2005"/>
      <c r="AD1192" s="2005"/>
      <c r="AE1192" s="2005"/>
      <c r="AF1192" s="2005"/>
    </row>
    <row r="1193" spans="1:32" s="22" customFormat="1">
      <c r="A1193" s="80"/>
      <c r="B1193" s="16"/>
      <c r="C1193" s="17"/>
      <c r="D1193" s="56"/>
      <c r="E1193" s="2007"/>
      <c r="F1193" s="2041"/>
      <c r="G1193" s="2005"/>
      <c r="H1193" s="2011"/>
      <c r="I1193" s="2005"/>
      <c r="J1193" s="2005"/>
      <c r="K1193" s="2010"/>
      <c r="L1193" s="2005"/>
      <c r="M1193" s="2011"/>
      <c r="N1193" s="2004"/>
      <c r="O1193" s="2005"/>
      <c r="P1193" s="2005"/>
      <c r="Q1193" s="2005"/>
      <c r="R1193" s="2005"/>
      <c r="S1193" s="2005"/>
      <c r="T1193" s="2005"/>
      <c r="U1193" s="2005"/>
      <c r="V1193" s="2005"/>
      <c r="W1193" s="2005"/>
      <c r="X1193" s="2005"/>
      <c r="Y1193" s="2005"/>
      <c r="Z1193" s="2005"/>
      <c r="AA1193" s="2005"/>
      <c r="AB1193" s="2005"/>
      <c r="AC1193" s="2005"/>
      <c r="AD1193" s="2005"/>
      <c r="AE1193" s="2005"/>
      <c r="AF1193" s="2005"/>
    </row>
    <row r="1194" spans="1:32" s="22" customFormat="1">
      <c r="A1194" s="2876"/>
      <c r="B1194" s="51" t="s">
        <v>1618</v>
      </c>
      <c r="C1194" s="35" t="s">
        <v>8172</v>
      </c>
      <c r="D1194" s="204">
        <v>-30000</v>
      </c>
      <c r="E1194" s="2063">
        <v>42768728</v>
      </c>
      <c r="F1194" s="2041"/>
      <c r="G1194" s="2005"/>
      <c r="H1194" s="2011"/>
      <c r="I1194" s="2005"/>
      <c r="J1194" s="2005"/>
      <c r="K1194" s="2010"/>
      <c r="L1194" s="2005"/>
      <c r="M1194" s="2011"/>
      <c r="N1194" s="2004"/>
      <c r="O1194" s="2005"/>
      <c r="P1194" s="2005"/>
      <c r="Q1194" s="2005"/>
      <c r="R1194" s="2005"/>
      <c r="S1194" s="2005"/>
      <c r="T1194" s="2005"/>
      <c r="U1194" s="2005"/>
      <c r="V1194" s="2005"/>
      <c r="W1194" s="2005"/>
      <c r="X1194" s="2005"/>
      <c r="Y1194" s="2005"/>
      <c r="Z1194" s="2005"/>
      <c r="AA1194" s="2005"/>
      <c r="AB1194" s="2005"/>
      <c r="AC1194" s="2005"/>
      <c r="AD1194" s="2005"/>
      <c r="AE1194" s="2005"/>
      <c r="AF1194" s="2005"/>
    </row>
    <row r="1195" spans="1:32" s="22" customFormat="1">
      <c r="A1195" s="2876"/>
      <c r="B1195" s="51" t="s">
        <v>1618</v>
      </c>
      <c r="C1195" s="35" t="s">
        <v>12979</v>
      </c>
      <c r="D1195" s="205">
        <v>-30000</v>
      </c>
      <c r="E1195" s="2063">
        <v>42872821</v>
      </c>
      <c r="F1195" s="2041"/>
      <c r="G1195" s="2005"/>
      <c r="H1195" s="2011"/>
      <c r="I1195" s="2005"/>
      <c r="J1195" s="2005"/>
      <c r="K1195" s="2010"/>
      <c r="L1195" s="2005"/>
      <c r="M1195" s="2011"/>
      <c r="N1195" s="2004"/>
      <c r="O1195" s="2005"/>
      <c r="P1195" s="2005"/>
      <c r="Q1195" s="2005"/>
      <c r="R1195" s="2005"/>
      <c r="S1195" s="2005"/>
      <c r="T1195" s="2005"/>
      <c r="U1195" s="2005"/>
      <c r="V1195" s="2005"/>
      <c r="W1195" s="2005"/>
      <c r="X1195" s="2005"/>
      <c r="Y1195" s="2005"/>
      <c r="Z1195" s="2005"/>
      <c r="AA1195" s="2005"/>
      <c r="AB1195" s="2005"/>
      <c r="AC1195" s="2005"/>
      <c r="AD1195" s="2005"/>
      <c r="AE1195" s="2005"/>
      <c r="AF1195" s="2005"/>
    </row>
    <row r="1196" spans="1:32" s="22" customFormat="1">
      <c r="A1196" s="2876"/>
      <c r="B1196" s="51" t="s">
        <v>1618</v>
      </c>
      <c r="C1196" s="35" t="s">
        <v>12980</v>
      </c>
      <c r="D1196" s="205">
        <v>-30045</v>
      </c>
      <c r="E1196" s="2063">
        <v>42985483</v>
      </c>
      <c r="F1196" s="2041"/>
      <c r="G1196" s="2005"/>
      <c r="H1196" s="2011"/>
      <c r="I1196" s="2005"/>
      <c r="J1196" s="2005"/>
      <c r="K1196" s="2010"/>
      <c r="L1196" s="2005"/>
      <c r="M1196" s="2011"/>
      <c r="N1196" s="2004"/>
      <c r="O1196" s="2005"/>
      <c r="P1196" s="2005"/>
      <c r="Q1196" s="2005"/>
      <c r="R1196" s="2005"/>
      <c r="S1196" s="2005"/>
      <c r="T1196" s="2005"/>
      <c r="U1196" s="2005"/>
      <c r="V1196" s="2005"/>
      <c r="W1196" s="2005"/>
      <c r="X1196" s="2005"/>
      <c r="Y1196" s="2005"/>
      <c r="Z1196" s="2005"/>
      <c r="AA1196" s="2005"/>
      <c r="AB1196" s="2005"/>
      <c r="AC1196" s="2005"/>
      <c r="AD1196" s="2005"/>
      <c r="AE1196" s="2005"/>
      <c r="AF1196" s="2005"/>
    </row>
    <row r="1197" spans="1:32" s="22" customFormat="1">
      <c r="A1197" s="2876"/>
      <c r="B1197" s="51" t="s">
        <v>12981</v>
      </c>
      <c r="C1197" s="35" t="s">
        <v>12982</v>
      </c>
      <c r="D1197" s="205">
        <v>-500</v>
      </c>
      <c r="E1197" s="2063"/>
      <c r="F1197" s="2041"/>
      <c r="G1197" s="2005"/>
      <c r="H1197" s="2011"/>
      <c r="I1197" s="2005"/>
      <c r="J1197" s="2005"/>
      <c r="K1197" s="2010"/>
      <c r="L1197" s="2005"/>
      <c r="M1197" s="2011"/>
      <c r="N1197" s="2004"/>
      <c r="O1197" s="2005"/>
      <c r="P1197" s="2005"/>
      <c r="Q1197" s="2005"/>
      <c r="R1197" s="2005"/>
      <c r="S1197" s="2005"/>
      <c r="T1197" s="2005"/>
      <c r="U1197" s="2005"/>
      <c r="V1197" s="2005"/>
      <c r="W1197" s="2005"/>
      <c r="X1197" s="2005"/>
      <c r="Y1197" s="2005"/>
      <c r="Z1197" s="2005"/>
      <c r="AA1197" s="2005"/>
      <c r="AB1197" s="2005"/>
      <c r="AC1197" s="2005"/>
      <c r="AD1197" s="2005"/>
      <c r="AE1197" s="2005"/>
      <c r="AF1197" s="2005"/>
    </row>
    <row r="1198" spans="1:32" s="22" customFormat="1">
      <c r="A1198" s="2876"/>
      <c r="B1198" s="51" t="s">
        <v>1618</v>
      </c>
      <c r="C1198" s="35" t="s">
        <v>12983</v>
      </c>
      <c r="D1198" s="205">
        <v>-25050</v>
      </c>
      <c r="E1198" s="2063">
        <v>43151550</v>
      </c>
      <c r="F1198" s="2041"/>
      <c r="G1198" s="2005"/>
      <c r="H1198" s="2011"/>
      <c r="I1198" s="2005"/>
      <c r="J1198" s="2005"/>
      <c r="K1198" s="2010"/>
      <c r="L1198" s="2005"/>
      <c r="M1198" s="2011"/>
      <c r="N1198" s="2004"/>
      <c r="O1198" s="2005"/>
      <c r="P1198" s="2005"/>
      <c r="Q1198" s="2005"/>
      <c r="R1198" s="2005"/>
      <c r="S1198" s="2005"/>
      <c r="T1198" s="2005"/>
      <c r="U1198" s="2005"/>
      <c r="V1198" s="2005"/>
      <c r="W1198" s="2005"/>
      <c r="X1198" s="2005"/>
      <c r="Y1198" s="2005"/>
      <c r="Z1198" s="2005"/>
      <c r="AA1198" s="2005"/>
      <c r="AB1198" s="2005"/>
      <c r="AC1198" s="2005"/>
      <c r="AD1198" s="2005"/>
      <c r="AE1198" s="2005"/>
      <c r="AF1198" s="2005"/>
    </row>
    <row r="1199" spans="1:32" s="22" customFormat="1">
      <c r="A1199" s="2876"/>
      <c r="B1199" s="51" t="s">
        <v>1618</v>
      </c>
      <c r="C1199" s="35" t="s">
        <v>12984</v>
      </c>
      <c r="D1199" s="205">
        <v>-15000</v>
      </c>
      <c r="E1199" s="2063">
        <v>43257334</v>
      </c>
      <c r="F1199" s="2041"/>
      <c r="G1199" s="2005"/>
      <c r="H1199" s="2011"/>
      <c r="I1199" s="2005"/>
      <c r="J1199" s="2005"/>
      <c r="K1199" s="2010"/>
      <c r="L1199" s="2005"/>
      <c r="M1199" s="2011"/>
      <c r="N1199" s="2004"/>
      <c r="O1199" s="2005"/>
      <c r="P1199" s="2005"/>
      <c r="Q1199" s="2005"/>
      <c r="R1199" s="2005"/>
      <c r="S1199" s="2005"/>
      <c r="T1199" s="2005"/>
      <c r="U1199" s="2005"/>
      <c r="V1199" s="2005"/>
      <c r="W1199" s="2005"/>
      <c r="X1199" s="2005"/>
      <c r="Y1199" s="2005"/>
      <c r="Z1199" s="2005"/>
      <c r="AA1199" s="2005"/>
      <c r="AB1199" s="2005"/>
      <c r="AC1199" s="2005"/>
      <c r="AD1199" s="2005"/>
      <c r="AE1199" s="2005"/>
      <c r="AF1199" s="2005"/>
    </row>
    <row r="1200" spans="1:32" s="22" customFormat="1">
      <c r="A1200" s="2876"/>
      <c r="B1200" s="51" t="s">
        <v>1618</v>
      </c>
      <c r="C1200" s="35" t="s">
        <v>12985</v>
      </c>
      <c r="D1200" s="205">
        <v>-29990</v>
      </c>
      <c r="E1200" s="2063">
        <v>43352900</v>
      </c>
      <c r="F1200" s="2041"/>
      <c r="G1200" s="2005"/>
      <c r="H1200" s="2011"/>
      <c r="I1200" s="2005"/>
      <c r="J1200" s="2005"/>
      <c r="K1200" s="2010"/>
      <c r="L1200" s="2005"/>
      <c r="M1200" s="2011"/>
      <c r="N1200" s="2004"/>
      <c r="O1200" s="2005"/>
      <c r="P1200" s="2005"/>
      <c r="Q1200" s="2005"/>
      <c r="R1200" s="2005"/>
      <c r="S1200" s="2005"/>
      <c r="T1200" s="2005"/>
      <c r="U1200" s="2005"/>
      <c r="V1200" s="2005"/>
      <c r="W1200" s="2005"/>
      <c r="X1200" s="2005"/>
      <c r="Y1200" s="2005"/>
      <c r="Z1200" s="2005"/>
      <c r="AA1200" s="2005"/>
      <c r="AB1200" s="2005"/>
      <c r="AC1200" s="2005"/>
      <c r="AD1200" s="2005"/>
      <c r="AE1200" s="2005"/>
      <c r="AF1200" s="2005"/>
    </row>
    <row r="1201" spans="1:32" s="22" customFormat="1">
      <c r="A1201" s="2876"/>
      <c r="B1201" s="9" t="s">
        <v>1618</v>
      </c>
      <c r="C1201" s="8" t="s">
        <v>12986</v>
      </c>
      <c r="D1201" s="205">
        <v>-25000</v>
      </c>
      <c r="E1201" s="2063">
        <v>43586819</v>
      </c>
      <c r="F1201" s="2041"/>
      <c r="G1201" s="2005"/>
      <c r="H1201" s="2011"/>
      <c r="I1201" s="2005"/>
      <c r="J1201" s="2005"/>
      <c r="K1201" s="2010"/>
      <c r="L1201" s="2005"/>
      <c r="M1201" s="2011"/>
      <c r="N1201" s="2004"/>
      <c r="O1201" s="2005"/>
      <c r="P1201" s="2005"/>
      <c r="Q1201" s="2005"/>
      <c r="R1201" s="2005"/>
      <c r="S1201" s="2005"/>
      <c r="T1201" s="2005"/>
      <c r="U1201" s="2005"/>
      <c r="V1201" s="2005"/>
      <c r="W1201" s="2005"/>
      <c r="X1201" s="2005"/>
      <c r="Y1201" s="2005"/>
      <c r="Z1201" s="2005"/>
      <c r="AA1201" s="2005"/>
      <c r="AB1201" s="2005"/>
      <c r="AC1201" s="2005"/>
      <c r="AD1201" s="2005"/>
      <c r="AE1201" s="2005"/>
      <c r="AF1201" s="2005"/>
    </row>
    <row r="1202" spans="1:32" s="22" customFormat="1">
      <c r="A1202" s="2876"/>
      <c r="B1202" s="9" t="s">
        <v>1618</v>
      </c>
      <c r="C1202" s="8" t="s">
        <v>12987</v>
      </c>
      <c r="D1202" s="205">
        <v>-25000</v>
      </c>
      <c r="E1202" s="2063">
        <v>43751155</v>
      </c>
      <c r="F1202" s="2041"/>
      <c r="G1202" s="2005"/>
      <c r="H1202" s="2011"/>
      <c r="I1202" s="2005"/>
      <c r="J1202" s="2005"/>
      <c r="K1202" s="2010"/>
      <c r="L1202" s="2005"/>
      <c r="M1202" s="2011"/>
      <c r="N1202" s="2004"/>
      <c r="O1202" s="2005"/>
      <c r="P1202" s="2005"/>
      <c r="Q1202" s="2005"/>
      <c r="R1202" s="2005"/>
      <c r="S1202" s="2005"/>
      <c r="T1202" s="2005"/>
      <c r="U1202" s="2005"/>
      <c r="V1202" s="2005"/>
      <c r="W1202" s="2005"/>
      <c r="X1202" s="2005"/>
      <c r="Y1202" s="2005"/>
      <c r="Z1202" s="2005"/>
      <c r="AA1202" s="2005"/>
      <c r="AB1202" s="2005"/>
      <c r="AC1202" s="2005"/>
      <c r="AD1202" s="2005"/>
      <c r="AE1202" s="2005"/>
      <c r="AF1202" s="2005"/>
    </row>
    <row r="1203" spans="1:32" s="22" customFormat="1">
      <c r="A1203" s="2876"/>
      <c r="B1203" s="9" t="s">
        <v>1618</v>
      </c>
      <c r="C1203" s="8" t="s">
        <v>12988</v>
      </c>
      <c r="D1203" s="205">
        <v>-25000</v>
      </c>
      <c r="E1203" s="2063">
        <v>43881838</v>
      </c>
      <c r="F1203" s="2041"/>
      <c r="G1203" s="2005"/>
      <c r="H1203" s="2011"/>
      <c r="I1203" s="2005"/>
      <c r="J1203" s="2005"/>
      <c r="K1203" s="2010"/>
      <c r="L1203" s="2005"/>
      <c r="M1203" s="2011"/>
      <c r="N1203" s="2004"/>
      <c r="O1203" s="2005"/>
      <c r="P1203" s="2005"/>
      <c r="Q1203" s="2005"/>
      <c r="R1203" s="2005"/>
      <c r="S1203" s="2005"/>
      <c r="T1203" s="2005"/>
      <c r="U1203" s="2005"/>
      <c r="V1203" s="2005"/>
      <c r="W1203" s="2005"/>
      <c r="X1203" s="2005"/>
      <c r="Y1203" s="2005"/>
      <c r="Z1203" s="2005"/>
      <c r="AA1203" s="2005"/>
      <c r="AB1203" s="2005"/>
      <c r="AC1203" s="2005"/>
      <c r="AD1203" s="2005"/>
      <c r="AE1203" s="2005"/>
      <c r="AF1203" s="2005"/>
    </row>
    <row r="1204" spans="1:32" s="22" customFormat="1">
      <c r="A1204" s="2876"/>
      <c r="B1204" s="9" t="s">
        <v>1618</v>
      </c>
      <c r="C1204" s="8" t="s">
        <v>12989</v>
      </c>
      <c r="D1204" s="205">
        <v>-10000</v>
      </c>
      <c r="E1204" s="2063">
        <v>44011496</v>
      </c>
      <c r="F1204" s="2041"/>
      <c r="G1204" s="2005"/>
      <c r="H1204" s="2011"/>
      <c r="I1204" s="2005"/>
      <c r="J1204" s="2005"/>
      <c r="K1204" s="2010"/>
      <c r="L1204" s="2005"/>
      <c r="M1204" s="2011"/>
      <c r="N1204" s="2004"/>
      <c r="O1204" s="2005"/>
      <c r="P1204" s="2005"/>
      <c r="Q1204" s="2005"/>
      <c r="R1204" s="2005"/>
      <c r="S1204" s="2005"/>
      <c r="T1204" s="2005"/>
      <c r="U1204" s="2005"/>
      <c r="V1204" s="2005"/>
      <c r="W1204" s="2005"/>
      <c r="X1204" s="2005"/>
      <c r="Y1204" s="2005"/>
      <c r="Z1204" s="2005"/>
      <c r="AA1204" s="2005"/>
      <c r="AB1204" s="2005"/>
      <c r="AC1204" s="2005"/>
      <c r="AD1204" s="2005"/>
      <c r="AE1204" s="2005"/>
      <c r="AF1204" s="2005"/>
    </row>
    <row r="1205" spans="1:32" s="22" customFormat="1">
      <c r="A1205" s="2876"/>
      <c r="B1205" s="9" t="s">
        <v>1618</v>
      </c>
      <c r="C1205" s="8" t="s">
        <v>12990</v>
      </c>
      <c r="D1205" s="205">
        <v>-20000</v>
      </c>
      <c r="E1205" s="2063">
        <v>44101610</v>
      </c>
      <c r="F1205" s="2041"/>
      <c r="G1205" s="2005"/>
      <c r="H1205" s="2011"/>
      <c r="I1205" s="2005"/>
      <c r="J1205" s="2005"/>
      <c r="K1205" s="2010"/>
      <c r="L1205" s="2005"/>
      <c r="M1205" s="2011"/>
      <c r="N1205" s="2004"/>
      <c r="O1205" s="2005"/>
      <c r="P1205" s="2005"/>
      <c r="Q1205" s="2005"/>
      <c r="R1205" s="2005"/>
      <c r="S1205" s="2005"/>
      <c r="T1205" s="2005"/>
      <c r="U1205" s="2005"/>
      <c r="V1205" s="2005"/>
      <c r="W1205" s="2005"/>
      <c r="X1205" s="2005"/>
      <c r="Y1205" s="2005"/>
      <c r="Z1205" s="2005"/>
      <c r="AA1205" s="2005"/>
      <c r="AB1205" s="2005"/>
      <c r="AC1205" s="2005"/>
      <c r="AD1205" s="2005"/>
      <c r="AE1205" s="2005"/>
      <c r="AF1205" s="2005"/>
    </row>
    <row r="1206" spans="1:32" s="22" customFormat="1">
      <c r="A1206" s="2876"/>
      <c r="B1206" s="9" t="s">
        <v>1618</v>
      </c>
      <c r="C1206" s="8" t="s">
        <v>12991</v>
      </c>
      <c r="D1206" s="205">
        <v>-30000</v>
      </c>
      <c r="E1206" s="2063">
        <v>44269728</v>
      </c>
      <c r="F1206" s="2041"/>
      <c r="G1206" s="2005"/>
      <c r="H1206" s="2011"/>
      <c r="I1206" s="2005"/>
      <c r="J1206" s="2005"/>
      <c r="K1206" s="2010"/>
      <c r="L1206" s="2005"/>
      <c r="M1206" s="2011"/>
      <c r="N1206" s="2004"/>
      <c r="O1206" s="2005"/>
      <c r="P1206" s="2005"/>
      <c r="Q1206" s="2005"/>
      <c r="R1206" s="2005"/>
      <c r="S1206" s="2005"/>
      <c r="T1206" s="2005"/>
      <c r="U1206" s="2005"/>
      <c r="V1206" s="2005"/>
      <c r="W1206" s="2005"/>
      <c r="X1206" s="2005"/>
      <c r="Y1206" s="2005"/>
      <c r="Z1206" s="2005"/>
      <c r="AA1206" s="2005"/>
      <c r="AB1206" s="2005"/>
      <c r="AC1206" s="2005"/>
      <c r="AD1206" s="2005"/>
      <c r="AE1206" s="2005"/>
      <c r="AF1206" s="2005"/>
    </row>
    <row r="1207" spans="1:32" s="22" customFormat="1">
      <c r="A1207" s="2876"/>
      <c r="B1207" s="9" t="s">
        <v>1618</v>
      </c>
      <c r="C1207" s="8" t="s">
        <v>12992</v>
      </c>
      <c r="D1207" s="205">
        <v>-20000</v>
      </c>
      <c r="E1207" s="2063">
        <v>44436455</v>
      </c>
      <c r="F1207" s="2041"/>
      <c r="G1207" s="2005"/>
      <c r="H1207" s="2011"/>
      <c r="I1207" s="2005"/>
      <c r="J1207" s="2005"/>
      <c r="K1207" s="2010"/>
      <c r="L1207" s="2005"/>
      <c r="M1207" s="2011"/>
      <c r="N1207" s="2004"/>
      <c r="O1207" s="2005"/>
      <c r="P1207" s="2005"/>
      <c r="Q1207" s="2005"/>
      <c r="R1207" s="2005"/>
      <c r="S1207" s="2005"/>
      <c r="T1207" s="2005"/>
      <c r="U1207" s="2005"/>
      <c r="V1207" s="2005"/>
      <c r="W1207" s="2005"/>
      <c r="X1207" s="2005"/>
      <c r="Y1207" s="2005"/>
      <c r="Z1207" s="2005"/>
      <c r="AA1207" s="2005"/>
      <c r="AB1207" s="2005"/>
      <c r="AC1207" s="2005"/>
      <c r="AD1207" s="2005"/>
      <c r="AE1207" s="2005"/>
      <c r="AF1207" s="2005"/>
    </row>
    <row r="1208" spans="1:32" s="22" customFormat="1">
      <c r="A1208" s="2876"/>
      <c r="B1208" s="9" t="s">
        <v>1618</v>
      </c>
      <c r="C1208" s="8" t="s">
        <v>4159</v>
      </c>
      <c r="D1208" s="205">
        <v>-30000</v>
      </c>
      <c r="E1208" s="2063">
        <v>44607256</v>
      </c>
      <c r="F1208" s="2041"/>
      <c r="G1208" s="2005"/>
      <c r="H1208" s="2011"/>
      <c r="I1208" s="2005"/>
      <c r="J1208" s="2005"/>
      <c r="K1208" s="2010"/>
      <c r="L1208" s="2005"/>
      <c r="M1208" s="2011"/>
      <c r="N1208" s="2004"/>
      <c r="O1208" s="2005"/>
      <c r="P1208" s="2005"/>
      <c r="Q1208" s="2005"/>
      <c r="R1208" s="2005"/>
      <c r="S1208" s="2005"/>
      <c r="T1208" s="2005"/>
      <c r="U1208" s="2005"/>
      <c r="V1208" s="2005"/>
      <c r="W1208" s="2005"/>
      <c r="X1208" s="2005"/>
      <c r="Y1208" s="2005"/>
      <c r="Z1208" s="2005"/>
      <c r="AA1208" s="2005"/>
      <c r="AB1208" s="2005"/>
      <c r="AC1208" s="2005"/>
      <c r="AD1208" s="2005"/>
      <c r="AE1208" s="2005"/>
      <c r="AF1208" s="2005"/>
    </row>
    <row r="1209" spans="1:32" s="22" customFormat="1">
      <c r="A1209" s="2876"/>
      <c r="B1209" s="9" t="s">
        <v>1618</v>
      </c>
      <c r="C1209" s="8" t="s">
        <v>12993</v>
      </c>
      <c r="D1209" s="204">
        <v>-19975</v>
      </c>
      <c r="E1209" s="2063">
        <v>44902061</v>
      </c>
      <c r="F1209" s="2041"/>
      <c r="G1209" s="2005"/>
      <c r="H1209" s="2011"/>
      <c r="I1209" s="2005"/>
      <c r="J1209" s="2005"/>
      <c r="K1209" s="2010"/>
      <c r="L1209" s="2005"/>
      <c r="M1209" s="2011"/>
      <c r="N1209" s="2004"/>
      <c r="O1209" s="2005"/>
      <c r="P1209" s="2005"/>
      <c r="Q1209" s="2005"/>
      <c r="R1209" s="2005"/>
      <c r="S1209" s="2005"/>
      <c r="T1209" s="2005"/>
      <c r="U1209" s="2005"/>
      <c r="V1209" s="2005"/>
      <c r="W1209" s="2005"/>
      <c r="X1209" s="2005"/>
      <c r="Y1209" s="2005"/>
      <c r="Z1209" s="2005"/>
      <c r="AA1209" s="2005"/>
      <c r="AB1209" s="2005"/>
      <c r="AC1209" s="2005"/>
      <c r="AD1209" s="2005"/>
      <c r="AE1209" s="2005"/>
      <c r="AF1209" s="2005"/>
    </row>
    <row r="1210" spans="1:32" s="22" customFormat="1">
      <c r="A1210" s="2876"/>
      <c r="B1210" s="9" t="s">
        <v>1618</v>
      </c>
      <c r="C1210" s="8" t="s">
        <v>12994</v>
      </c>
      <c r="D1210" s="205">
        <v>-29985</v>
      </c>
      <c r="E1210" s="2063">
        <v>40040697</v>
      </c>
      <c r="F1210" s="2041"/>
      <c r="G1210" s="2005"/>
      <c r="H1210" s="2011"/>
      <c r="I1210" s="2005"/>
      <c r="J1210" s="2005"/>
      <c r="K1210" s="2010"/>
      <c r="L1210" s="2005"/>
      <c r="M1210" s="2011"/>
      <c r="N1210" s="2004"/>
      <c r="O1210" s="2005"/>
      <c r="P1210" s="2005"/>
      <c r="Q1210" s="2005"/>
      <c r="R1210" s="2005"/>
      <c r="S1210" s="2005"/>
      <c r="T1210" s="2005"/>
      <c r="U1210" s="2005"/>
      <c r="V1210" s="2005"/>
      <c r="W1210" s="2005"/>
      <c r="X1210" s="2005"/>
      <c r="Y1210" s="2005"/>
      <c r="Z1210" s="2005"/>
      <c r="AA1210" s="2005"/>
      <c r="AB1210" s="2005"/>
      <c r="AC1210" s="2005"/>
      <c r="AD1210" s="2005"/>
      <c r="AE1210" s="2005"/>
      <c r="AF1210" s="2005"/>
    </row>
    <row r="1211" spans="1:32" s="22" customFormat="1">
      <c r="A1211" s="2876"/>
      <c r="B1211" s="9" t="s">
        <v>1618</v>
      </c>
      <c r="C1211" s="8" t="s">
        <v>12995</v>
      </c>
      <c r="D1211" s="205">
        <v>-29975</v>
      </c>
      <c r="E1211" s="2063">
        <v>40134742</v>
      </c>
      <c r="F1211" s="2041"/>
      <c r="G1211" s="2005"/>
      <c r="H1211" s="2011"/>
      <c r="I1211" s="2005"/>
      <c r="J1211" s="2005"/>
      <c r="K1211" s="2010"/>
      <c r="L1211" s="2005"/>
      <c r="M1211" s="2011"/>
      <c r="N1211" s="2004"/>
      <c r="O1211" s="2005"/>
      <c r="P1211" s="2005"/>
      <c r="Q1211" s="2005"/>
      <c r="R1211" s="2005"/>
      <c r="S1211" s="2005"/>
      <c r="T1211" s="2005"/>
      <c r="U1211" s="2005"/>
      <c r="V1211" s="2005"/>
      <c r="W1211" s="2005"/>
      <c r="X1211" s="2005"/>
      <c r="Y1211" s="2005"/>
      <c r="Z1211" s="2005"/>
      <c r="AA1211" s="2005"/>
      <c r="AB1211" s="2005"/>
      <c r="AC1211" s="2005"/>
      <c r="AD1211" s="2005"/>
      <c r="AE1211" s="2005"/>
      <c r="AF1211" s="2005"/>
    </row>
    <row r="1212" spans="1:32" s="22" customFormat="1">
      <c r="A1212" s="2876"/>
      <c r="B1212" s="9" t="s">
        <v>1618</v>
      </c>
      <c r="C1212" s="8" t="s">
        <v>12996</v>
      </c>
      <c r="D1212" s="374">
        <v>-34860</v>
      </c>
      <c r="E1212" s="2063">
        <v>40378744</v>
      </c>
      <c r="F1212" s="2002"/>
      <c r="G1212" s="2005"/>
      <c r="H1212" s="2011"/>
      <c r="I1212" s="2051"/>
      <c r="J1212" s="2005"/>
      <c r="K1212" s="2010"/>
      <c r="L1212" s="2005"/>
      <c r="M1212" s="2011"/>
      <c r="N1212" s="2004"/>
      <c r="O1212" s="2005"/>
      <c r="P1212" s="2005"/>
      <c r="Q1212" s="2005"/>
      <c r="R1212" s="2005"/>
      <c r="S1212" s="2005"/>
      <c r="T1212" s="2005"/>
      <c r="U1212" s="2005"/>
      <c r="V1212" s="2005"/>
      <c r="W1212" s="2005"/>
      <c r="X1212" s="2005"/>
      <c r="Y1212" s="2005"/>
      <c r="Z1212" s="2005"/>
      <c r="AA1212" s="2005"/>
      <c r="AB1212" s="2005"/>
      <c r="AC1212" s="2005"/>
      <c r="AD1212" s="2005"/>
      <c r="AE1212" s="2005"/>
      <c r="AF1212" s="2005"/>
    </row>
    <row r="1213" spans="1:32" s="22" customFormat="1">
      <c r="A1213" s="2876"/>
      <c r="B1213" s="9" t="s">
        <v>1618</v>
      </c>
      <c r="C1213" s="8" t="s">
        <v>4168</v>
      </c>
      <c r="D1213" s="374">
        <v>-9965</v>
      </c>
      <c r="E1213" s="2063">
        <v>40474167</v>
      </c>
      <c r="F1213" s="2041"/>
      <c r="G1213" s="2005"/>
      <c r="H1213" s="2011"/>
      <c r="I1213" s="2051"/>
      <c r="J1213" s="2005"/>
      <c r="K1213" s="2010"/>
      <c r="L1213" s="2005"/>
      <c r="M1213" s="2011"/>
      <c r="N1213" s="2004"/>
      <c r="O1213" s="2005"/>
      <c r="P1213" s="2005"/>
      <c r="Q1213" s="2005"/>
      <c r="R1213" s="2005"/>
      <c r="S1213" s="2005"/>
      <c r="T1213" s="2005"/>
      <c r="U1213" s="2005"/>
      <c r="V1213" s="2005"/>
      <c r="W1213" s="2005"/>
      <c r="X1213" s="2005"/>
      <c r="Y1213" s="2005"/>
      <c r="Z1213" s="2005"/>
      <c r="AA1213" s="2005"/>
      <c r="AB1213" s="2005"/>
      <c r="AC1213" s="2005"/>
      <c r="AD1213" s="2005"/>
      <c r="AE1213" s="2005"/>
      <c r="AF1213" s="2005"/>
    </row>
    <row r="1214" spans="1:32" s="22" customFormat="1">
      <c r="A1214" s="2876"/>
      <c r="B1214" s="9" t="s">
        <v>1618</v>
      </c>
      <c r="C1214" s="8" t="s">
        <v>12997</v>
      </c>
      <c r="D1214" s="374">
        <v>-29970</v>
      </c>
      <c r="E1214" s="2063">
        <v>40734492</v>
      </c>
      <c r="F1214" s="2041"/>
      <c r="G1214" s="2005"/>
      <c r="H1214" s="2011"/>
      <c r="I1214" s="2051"/>
      <c r="J1214" s="2005"/>
      <c r="K1214" s="2010"/>
      <c r="L1214" s="2005"/>
      <c r="M1214" s="2011"/>
      <c r="N1214" s="2004"/>
      <c r="O1214" s="2005"/>
      <c r="P1214" s="2005"/>
      <c r="Q1214" s="2005"/>
      <c r="R1214" s="2005"/>
      <c r="S1214" s="2005"/>
      <c r="T1214" s="2005"/>
      <c r="U1214" s="2005"/>
      <c r="V1214" s="2005"/>
      <c r="W1214" s="2005"/>
      <c r="X1214" s="2005"/>
      <c r="Y1214" s="2005"/>
      <c r="Z1214" s="2005"/>
      <c r="AA1214" s="2005"/>
      <c r="AB1214" s="2005"/>
      <c r="AC1214" s="2005"/>
      <c r="AD1214" s="2005"/>
      <c r="AE1214" s="2005"/>
      <c r="AF1214" s="2005"/>
    </row>
    <row r="1215" spans="1:32" s="22" customFormat="1">
      <c r="A1215" s="2876"/>
      <c r="B1215" s="9" t="s">
        <v>1618</v>
      </c>
      <c r="C1215" s="8" t="s">
        <v>12998</v>
      </c>
      <c r="D1215" s="374">
        <v>-29936</v>
      </c>
      <c r="E1215" s="2063">
        <v>40999078</v>
      </c>
      <c r="F1215" s="2041"/>
      <c r="G1215" s="2005"/>
      <c r="H1215" s="2011"/>
      <c r="I1215" s="2051"/>
      <c r="J1215" s="2005"/>
      <c r="K1215" s="2010"/>
      <c r="L1215" s="2005"/>
      <c r="M1215" s="2011"/>
      <c r="N1215" s="2004"/>
      <c r="O1215" s="2005"/>
      <c r="P1215" s="2005"/>
      <c r="Q1215" s="2005"/>
      <c r="R1215" s="2005"/>
      <c r="S1215" s="2005"/>
      <c r="T1215" s="2005"/>
      <c r="U1215" s="2005"/>
      <c r="V1215" s="2005"/>
      <c r="W1215" s="2005"/>
      <c r="X1215" s="2005"/>
      <c r="Y1215" s="2005"/>
      <c r="Z1215" s="2005"/>
      <c r="AA1215" s="2005"/>
      <c r="AB1215" s="2005"/>
      <c r="AC1215" s="2005"/>
      <c r="AD1215" s="2005"/>
      <c r="AE1215" s="2005"/>
      <c r="AF1215" s="2005"/>
    </row>
    <row r="1216" spans="1:32" s="22" customFormat="1">
      <c r="A1216" s="2876"/>
      <c r="B1216" s="9" t="s">
        <v>1618</v>
      </c>
      <c r="C1216" s="8" t="s">
        <v>12999</v>
      </c>
      <c r="D1216" s="374">
        <v>-29950</v>
      </c>
      <c r="E1216" s="2063">
        <v>41165751</v>
      </c>
      <c r="F1216" s="2005"/>
      <c r="G1216" s="2005"/>
      <c r="H1216" s="2011"/>
      <c r="I1216" s="2051"/>
      <c r="J1216" s="2005"/>
      <c r="K1216" s="2010"/>
      <c r="L1216" s="2005"/>
      <c r="M1216" s="2011"/>
      <c r="N1216" s="2004"/>
      <c r="O1216" s="2005"/>
      <c r="P1216" s="2005"/>
      <c r="Q1216" s="2005"/>
      <c r="R1216" s="2005"/>
      <c r="S1216" s="2005"/>
      <c r="T1216" s="2005"/>
      <c r="U1216" s="2005"/>
      <c r="V1216" s="2005"/>
      <c r="W1216" s="2005"/>
      <c r="X1216" s="2005"/>
      <c r="Y1216" s="2005"/>
      <c r="Z1216" s="2005"/>
      <c r="AA1216" s="2005"/>
      <c r="AB1216" s="2005"/>
      <c r="AC1216" s="2005"/>
      <c r="AD1216" s="2005"/>
      <c r="AE1216" s="2005"/>
      <c r="AF1216" s="2005"/>
    </row>
    <row r="1217" spans="1:32" s="22" customFormat="1">
      <c r="A1217" s="2876"/>
      <c r="B1217" s="9" t="s">
        <v>1618</v>
      </c>
      <c r="C1217" s="8" t="s">
        <v>13000</v>
      </c>
      <c r="D1217" s="374">
        <v>-29965</v>
      </c>
      <c r="E1217" s="2063">
        <v>41443980</v>
      </c>
      <c r="F1217" s="2041"/>
      <c r="G1217" s="2005"/>
      <c r="H1217" s="2011"/>
      <c r="I1217" s="2051"/>
      <c r="J1217" s="2005"/>
      <c r="K1217" s="2010"/>
      <c r="L1217" s="2005"/>
      <c r="M1217" s="2011"/>
      <c r="N1217" s="2004"/>
      <c r="O1217" s="2005"/>
      <c r="P1217" s="2005"/>
      <c r="Q1217" s="2005"/>
      <c r="R1217" s="2005"/>
      <c r="S1217" s="2005"/>
      <c r="T1217" s="2005"/>
      <c r="U1217" s="2005"/>
      <c r="V1217" s="2005"/>
      <c r="W1217" s="2005"/>
      <c r="X1217" s="2005"/>
      <c r="Y1217" s="2005"/>
      <c r="Z1217" s="2005"/>
      <c r="AA1217" s="2005"/>
      <c r="AB1217" s="2005"/>
      <c r="AC1217" s="2005"/>
      <c r="AD1217" s="2005"/>
      <c r="AE1217" s="2005"/>
      <c r="AF1217" s="2005"/>
    </row>
    <row r="1218" spans="1:32" s="22" customFormat="1">
      <c r="A1218" s="2876"/>
      <c r="B1218" s="9" t="s">
        <v>1618</v>
      </c>
      <c r="C1218" s="8" t="s">
        <v>13001</v>
      </c>
      <c r="D1218" s="374">
        <v>-29965</v>
      </c>
      <c r="E1218" s="2063">
        <v>41551408</v>
      </c>
      <c r="F1218" s="2005"/>
      <c r="G1218" s="2005"/>
      <c r="H1218" s="2011"/>
      <c r="I1218" s="2051"/>
      <c r="J1218" s="2005"/>
      <c r="K1218" s="2010"/>
      <c r="L1218" s="2005"/>
      <c r="M1218" s="2011"/>
      <c r="N1218" s="2004"/>
      <c r="O1218" s="2005"/>
      <c r="P1218" s="2005"/>
      <c r="Q1218" s="2005"/>
      <c r="R1218" s="2005"/>
      <c r="S1218" s="2005"/>
      <c r="T1218" s="2005"/>
      <c r="U1218" s="2005"/>
      <c r="V1218" s="2005"/>
      <c r="W1218" s="2005"/>
      <c r="X1218" s="2005"/>
      <c r="Y1218" s="2005"/>
      <c r="Z1218" s="2005"/>
      <c r="AA1218" s="2005"/>
      <c r="AB1218" s="2005"/>
      <c r="AC1218" s="2005"/>
      <c r="AD1218" s="2005"/>
      <c r="AE1218" s="2005"/>
      <c r="AF1218" s="2005"/>
    </row>
    <row r="1219" spans="1:32" s="22" customFormat="1">
      <c r="A1219" s="2876"/>
      <c r="B1219" s="9" t="s">
        <v>1618</v>
      </c>
      <c r="C1219" s="8" t="s">
        <v>13002</v>
      </c>
      <c r="D1219" s="374">
        <v>-29935</v>
      </c>
      <c r="E1219" s="2063">
        <v>41695668</v>
      </c>
      <c r="F1219" s="2005"/>
      <c r="G1219" s="2005"/>
      <c r="H1219" s="2011"/>
      <c r="I1219" s="2051"/>
      <c r="J1219" s="2005"/>
      <c r="K1219" s="2010"/>
      <c r="L1219" s="2005"/>
      <c r="M1219" s="2011"/>
      <c r="N1219" s="2004"/>
      <c r="O1219" s="2005"/>
      <c r="P1219" s="2005"/>
      <c r="Q1219" s="2005"/>
      <c r="R1219" s="2005"/>
      <c r="S1219" s="2005"/>
      <c r="T1219" s="2005"/>
      <c r="U1219" s="2005"/>
      <c r="V1219" s="2005"/>
      <c r="W1219" s="2005"/>
      <c r="X1219" s="2005"/>
      <c r="Y1219" s="2005"/>
      <c r="Z1219" s="2005"/>
      <c r="AA1219" s="2005"/>
      <c r="AB1219" s="2005"/>
      <c r="AC1219" s="2005"/>
      <c r="AD1219" s="2005"/>
      <c r="AE1219" s="2005"/>
      <c r="AF1219" s="2005"/>
    </row>
    <row r="1220" spans="1:32" s="22" customFormat="1">
      <c r="A1220" s="2876"/>
      <c r="B1220" s="1801" t="s">
        <v>1618</v>
      </c>
      <c r="C1220" s="8" t="s">
        <v>4187</v>
      </c>
      <c r="D1220" s="374">
        <v>-29910</v>
      </c>
      <c r="E1220" s="2063">
        <v>42088437</v>
      </c>
      <c r="F1220" s="2005"/>
      <c r="G1220" s="2005"/>
      <c r="H1220" s="2011"/>
      <c r="I1220" s="2051"/>
      <c r="J1220" s="2005"/>
      <c r="K1220" s="2010"/>
      <c r="L1220" s="2005"/>
      <c r="M1220" s="2011"/>
      <c r="N1220" s="2004"/>
      <c r="O1220" s="2005"/>
      <c r="P1220" s="2005"/>
      <c r="Q1220" s="2005"/>
      <c r="R1220" s="2005"/>
      <c r="S1220" s="2005"/>
      <c r="T1220" s="2005"/>
      <c r="U1220" s="2005"/>
      <c r="V1220" s="2005"/>
      <c r="W1220" s="2005"/>
      <c r="X1220" s="2005"/>
      <c r="Y1220" s="2005"/>
      <c r="Z1220" s="2005"/>
      <c r="AA1220" s="2005"/>
      <c r="AB1220" s="2005"/>
      <c r="AC1220" s="2005"/>
      <c r="AD1220" s="2005"/>
      <c r="AE1220" s="2005"/>
      <c r="AF1220" s="2005"/>
    </row>
    <row r="1221" spans="1:32" s="22" customFormat="1">
      <c r="A1221" s="2876"/>
      <c r="B1221" s="1801" t="s">
        <v>1618</v>
      </c>
      <c r="C1221" s="35" t="s">
        <v>13003</v>
      </c>
      <c r="D1221" s="205">
        <v>-19940</v>
      </c>
      <c r="E1221" s="2063">
        <v>42251259</v>
      </c>
      <c r="F1221" s="2041"/>
      <c r="G1221" s="2005"/>
      <c r="H1221" s="2011"/>
      <c r="I1221" s="2051"/>
      <c r="J1221" s="2005"/>
      <c r="K1221" s="2010"/>
      <c r="L1221" s="2005"/>
      <c r="M1221" s="2011"/>
      <c r="N1221" s="2004"/>
      <c r="O1221" s="2005"/>
      <c r="P1221" s="2005"/>
      <c r="Q1221" s="2005"/>
      <c r="R1221" s="2005"/>
      <c r="S1221" s="2005"/>
      <c r="T1221" s="2005"/>
      <c r="U1221" s="2005"/>
      <c r="V1221" s="2005"/>
      <c r="W1221" s="2005"/>
      <c r="X1221" s="2005"/>
      <c r="Y1221" s="2005"/>
      <c r="Z1221" s="2005"/>
      <c r="AA1221" s="2005"/>
      <c r="AB1221" s="2005"/>
      <c r="AC1221" s="2005"/>
      <c r="AD1221" s="2005"/>
      <c r="AE1221" s="2005"/>
      <c r="AF1221" s="2005"/>
    </row>
    <row r="1222" spans="1:32" s="22" customFormat="1">
      <c r="A1222" s="2876"/>
      <c r="B1222" s="1801" t="s">
        <v>1618</v>
      </c>
      <c r="C1222" s="35" t="s">
        <v>13004</v>
      </c>
      <c r="D1222" s="2502">
        <v>-29940</v>
      </c>
      <c r="E1222" s="2063">
        <v>42488908</v>
      </c>
      <c r="F1222" s="2041"/>
      <c r="G1222" s="2005"/>
      <c r="H1222" s="2011"/>
      <c r="I1222" s="2051"/>
      <c r="J1222" s="2005"/>
      <c r="K1222" s="2010"/>
      <c r="L1222" s="2005"/>
      <c r="M1222" s="2011"/>
      <c r="N1222" s="2004"/>
      <c r="O1222" s="2005"/>
      <c r="P1222" s="2005"/>
      <c r="Q1222" s="2005"/>
      <c r="R1222" s="2005"/>
      <c r="S1222" s="2005"/>
      <c r="T1222" s="2005"/>
      <c r="U1222" s="2005"/>
      <c r="V1222" s="2005"/>
      <c r="W1222" s="2005"/>
      <c r="X1222" s="2005"/>
      <c r="Y1222" s="2005"/>
      <c r="Z1222" s="2005"/>
      <c r="AA1222" s="2005"/>
      <c r="AB1222" s="2005"/>
      <c r="AC1222" s="2005"/>
      <c r="AD1222" s="2005"/>
      <c r="AE1222" s="2005"/>
      <c r="AF1222" s="2005"/>
    </row>
    <row r="1223" spans="1:32" s="22" customFormat="1">
      <c r="A1223" s="2876"/>
      <c r="B1223" s="1801" t="s">
        <v>1618</v>
      </c>
      <c r="C1223" s="35" t="s">
        <v>13005</v>
      </c>
      <c r="D1223" s="2502">
        <v>-29926</v>
      </c>
      <c r="E1223" s="2063">
        <v>42701414</v>
      </c>
      <c r="F1223" s="2041"/>
      <c r="G1223" s="2005"/>
      <c r="H1223" s="2011"/>
      <c r="I1223" s="2051"/>
      <c r="J1223" s="2005"/>
      <c r="K1223" s="2010"/>
      <c r="L1223" s="2005"/>
      <c r="M1223" s="2011"/>
      <c r="N1223" s="2004"/>
      <c r="O1223" s="2005"/>
      <c r="P1223" s="2005"/>
      <c r="Q1223" s="2005"/>
      <c r="R1223" s="2005"/>
      <c r="S1223" s="2005"/>
      <c r="T1223" s="2005"/>
      <c r="U1223" s="2005"/>
      <c r="V1223" s="2005"/>
      <c r="W1223" s="2005"/>
      <c r="X1223" s="2005"/>
      <c r="Y1223" s="2005"/>
      <c r="Z1223" s="2005"/>
      <c r="AA1223" s="2005"/>
      <c r="AB1223" s="2005"/>
      <c r="AC1223" s="2005"/>
      <c r="AD1223" s="2005"/>
      <c r="AE1223" s="2005"/>
      <c r="AF1223" s="2005"/>
    </row>
    <row r="1224" spans="1:32" s="22" customFormat="1">
      <c r="A1224" s="2876"/>
      <c r="B1224" s="1801" t="s">
        <v>1618</v>
      </c>
      <c r="C1224" s="35" t="s">
        <v>13006</v>
      </c>
      <c r="D1224" s="2502">
        <v>-19840</v>
      </c>
      <c r="E1224" s="2063">
        <v>46402688</v>
      </c>
      <c r="F1224" s="2041"/>
      <c r="G1224" s="2098" t="s">
        <v>13007</v>
      </c>
      <c r="H1224" s="2011"/>
      <c r="I1224" s="2051"/>
      <c r="J1224" s="2005"/>
      <c r="K1224" s="2010"/>
      <c r="L1224" s="2005"/>
      <c r="M1224" s="2011"/>
      <c r="N1224" s="2004"/>
      <c r="O1224" s="2005"/>
      <c r="P1224" s="2005"/>
      <c r="Q1224" s="2005"/>
      <c r="R1224" s="2005"/>
      <c r="S1224" s="2005"/>
      <c r="T1224" s="2005"/>
      <c r="U1224" s="2005"/>
      <c r="V1224" s="2005"/>
      <c r="W1224" s="2005"/>
      <c r="X1224" s="2005"/>
      <c r="Y1224" s="2005"/>
      <c r="Z1224" s="2005"/>
      <c r="AA1224" s="2005"/>
      <c r="AB1224" s="2005"/>
      <c r="AC1224" s="2005"/>
      <c r="AD1224" s="2005"/>
      <c r="AE1224" s="2005"/>
      <c r="AF1224" s="2005"/>
    </row>
    <row r="1225" spans="1:32" s="22" customFormat="1">
      <c r="A1225" s="2876"/>
      <c r="B1225" s="1801" t="s">
        <v>1618</v>
      </c>
      <c r="C1225" s="35" t="s">
        <v>13008</v>
      </c>
      <c r="D1225" s="205">
        <v>-19928</v>
      </c>
      <c r="E1225" s="2063">
        <v>43204798</v>
      </c>
      <c r="F1225" s="2041"/>
      <c r="G1225" s="2005"/>
      <c r="H1225" s="2011"/>
      <c r="I1225" s="2051"/>
      <c r="J1225" s="2005"/>
      <c r="K1225" s="2010"/>
      <c r="L1225" s="2005"/>
      <c r="M1225" s="2011"/>
      <c r="N1225" s="2004"/>
      <c r="O1225" s="2005"/>
      <c r="P1225" s="2005"/>
      <c r="Q1225" s="2005"/>
      <c r="R1225" s="2005"/>
      <c r="S1225" s="2005"/>
      <c r="T1225" s="2005"/>
      <c r="U1225" s="2005"/>
      <c r="V1225" s="2005"/>
      <c r="W1225" s="2005"/>
      <c r="X1225" s="2005"/>
      <c r="Y1225" s="2005"/>
      <c r="Z1225" s="2005"/>
      <c r="AA1225" s="2005"/>
      <c r="AB1225" s="2005"/>
      <c r="AC1225" s="2005"/>
      <c r="AD1225" s="2005"/>
      <c r="AE1225" s="2005"/>
      <c r="AF1225" s="2005"/>
    </row>
    <row r="1226" spans="1:32" s="22" customFormat="1">
      <c r="A1226" s="2876"/>
      <c r="B1226" s="1801" t="s">
        <v>1618</v>
      </c>
      <c r="C1226" s="35" t="s">
        <v>13009</v>
      </c>
      <c r="D1226" s="205">
        <v>-7677</v>
      </c>
      <c r="E1226" s="2063">
        <v>43271859</v>
      </c>
      <c r="F1226" s="2005"/>
      <c r="G1226" s="2005"/>
      <c r="H1226" s="2011"/>
      <c r="I1226" s="2051"/>
      <c r="J1226" s="2005"/>
      <c r="K1226" s="2010"/>
      <c r="L1226" s="2005"/>
      <c r="M1226" s="2011"/>
      <c r="N1226" s="2004"/>
      <c r="O1226" s="2005"/>
      <c r="P1226" s="2005"/>
      <c r="Q1226" s="2005"/>
      <c r="R1226" s="2005"/>
      <c r="S1226" s="2005"/>
      <c r="T1226" s="2005"/>
      <c r="U1226" s="2005"/>
      <c r="V1226" s="2005"/>
      <c r="W1226" s="2005"/>
      <c r="X1226" s="2005"/>
      <c r="Y1226" s="2005"/>
      <c r="Z1226" s="2005"/>
      <c r="AA1226" s="2005"/>
      <c r="AB1226" s="2005"/>
      <c r="AC1226" s="2005"/>
      <c r="AD1226" s="2005"/>
      <c r="AE1226" s="2005"/>
      <c r="AF1226" s="2005"/>
    </row>
    <row r="1227" spans="1:32" s="22" customFormat="1">
      <c r="A1227" s="2876"/>
      <c r="B1227" s="1801" t="s">
        <v>1618</v>
      </c>
      <c r="C1227" s="35" t="s">
        <v>13010</v>
      </c>
      <c r="D1227" s="205">
        <v>-8636</v>
      </c>
      <c r="E1227" s="2063">
        <v>43420259</v>
      </c>
      <c r="F1227" s="2284"/>
      <c r="G1227" s="2005"/>
      <c r="H1227" s="2011"/>
      <c r="I1227" s="2051"/>
      <c r="J1227" s="2005"/>
      <c r="K1227" s="2010"/>
      <c r="L1227" s="2005"/>
      <c r="M1227" s="2011"/>
      <c r="N1227" s="2004"/>
      <c r="O1227" s="2005"/>
      <c r="P1227" s="2005"/>
      <c r="Q1227" s="2005"/>
      <c r="R1227" s="2005"/>
      <c r="S1227" s="2005"/>
      <c r="T1227" s="2005"/>
      <c r="U1227" s="2005"/>
      <c r="V1227" s="2005"/>
      <c r="W1227" s="2005"/>
      <c r="X1227" s="2005"/>
      <c r="Y1227" s="2005"/>
      <c r="Z1227" s="2005"/>
      <c r="AA1227" s="2005"/>
      <c r="AB1227" s="2005"/>
      <c r="AC1227" s="2005"/>
      <c r="AD1227" s="2005"/>
      <c r="AE1227" s="2005"/>
      <c r="AF1227" s="2005"/>
    </row>
    <row r="1228" spans="1:32" s="22" customFormat="1">
      <c r="A1228" s="2876"/>
      <c r="B1228" s="1801" t="s">
        <v>1618</v>
      </c>
      <c r="C1228" s="35" t="s">
        <v>13011</v>
      </c>
      <c r="D1228" s="205">
        <v>-7820</v>
      </c>
      <c r="E1228" s="2063">
        <v>46618362</v>
      </c>
      <c r="F1228" s="2284"/>
      <c r="G1228" s="2005"/>
      <c r="H1228" s="2011"/>
      <c r="I1228" s="2051"/>
      <c r="J1228" s="2005"/>
      <c r="K1228" s="2010"/>
      <c r="L1228" s="2005"/>
      <c r="M1228" s="2011"/>
      <c r="N1228" s="2004"/>
      <c r="O1228" s="2005"/>
      <c r="P1228" s="2005"/>
      <c r="Q1228" s="2005"/>
      <c r="R1228" s="2005"/>
      <c r="S1228" s="2005"/>
      <c r="T1228" s="2005"/>
      <c r="U1228" s="2005"/>
      <c r="V1228" s="2005"/>
      <c r="W1228" s="2005"/>
      <c r="X1228" s="2005"/>
      <c r="Y1228" s="2005"/>
      <c r="Z1228" s="2005"/>
      <c r="AA1228" s="2005"/>
      <c r="AB1228" s="2005"/>
      <c r="AC1228" s="2005"/>
      <c r="AD1228" s="2005"/>
      <c r="AE1228" s="2005"/>
      <c r="AF1228" s="2005"/>
    </row>
    <row r="1229" spans="1:32" s="22" customFormat="1">
      <c r="A1229" s="2876"/>
      <c r="B1229" s="1801" t="s">
        <v>1618</v>
      </c>
      <c r="C1229" s="35" t="s">
        <v>13012</v>
      </c>
      <c r="D1229" s="205">
        <v>-14908</v>
      </c>
      <c r="E1229" s="2063">
        <v>43496083</v>
      </c>
      <c r="F1229" s="2284"/>
      <c r="G1229" s="2005"/>
      <c r="H1229" s="2011"/>
      <c r="I1229" s="2051"/>
      <c r="J1229" s="2005"/>
      <c r="K1229" s="2010"/>
      <c r="L1229" s="2005"/>
      <c r="M1229" s="2011"/>
      <c r="N1229" s="2004"/>
      <c r="O1229" s="2005"/>
      <c r="P1229" s="2005"/>
      <c r="Q1229" s="2005"/>
      <c r="R1229" s="2005"/>
      <c r="S1229" s="2005"/>
      <c r="T1229" s="2005"/>
      <c r="U1229" s="2005"/>
      <c r="V1229" s="2005"/>
      <c r="W1229" s="2005"/>
      <c r="X1229" s="2005"/>
      <c r="Y1229" s="2005"/>
      <c r="Z1229" s="2005"/>
      <c r="AA1229" s="2005"/>
      <c r="AB1229" s="2005"/>
      <c r="AC1229" s="2005"/>
      <c r="AD1229" s="2005"/>
      <c r="AE1229" s="2005"/>
      <c r="AF1229" s="2005"/>
    </row>
    <row r="1230" spans="1:32" s="22" customFormat="1">
      <c r="A1230" s="2876"/>
      <c r="B1230" s="1801" t="s">
        <v>1618</v>
      </c>
      <c r="C1230" s="35" t="s">
        <v>13013</v>
      </c>
      <c r="D1230" s="205">
        <v>-8420</v>
      </c>
      <c r="E1230" s="2063">
        <v>46662711</v>
      </c>
      <c r="F1230" s="2284"/>
      <c r="G1230" s="2005"/>
      <c r="H1230" s="2011"/>
      <c r="I1230" s="2051"/>
      <c r="J1230" s="2005"/>
      <c r="K1230" s="2010"/>
      <c r="L1230" s="2005"/>
      <c r="M1230" s="2011"/>
      <c r="N1230" s="2004"/>
      <c r="O1230" s="2005"/>
      <c r="P1230" s="2005"/>
      <c r="Q1230" s="2005"/>
      <c r="R1230" s="2005"/>
      <c r="S1230" s="2005"/>
      <c r="T1230" s="2005"/>
      <c r="U1230" s="2005"/>
      <c r="V1230" s="2005"/>
      <c r="W1230" s="2005"/>
      <c r="X1230" s="2005"/>
      <c r="Y1230" s="2005"/>
      <c r="Z1230" s="2005"/>
      <c r="AA1230" s="2005"/>
      <c r="AB1230" s="2005"/>
      <c r="AC1230" s="2005"/>
      <c r="AD1230" s="2005"/>
      <c r="AE1230" s="2005"/>
      <c r="AF1230" s="2005"/>
    </row>
    <row r="1231" spans="1:32" s="22" customFormat="1">
      <c r="A1231" s="2876"/>
      <c r="B1231" s="1801" t="s">
        <v>1618</v>
      </c>
      <c r="C1231" s="35" t="s">
        <v>13014</v>
      </c>
      <c r="D1231" s="205">
        <v>-14465</v>
      </c>
      <c r="E1231" s="2063">
        <v>46706708</v>
      </c>
      <c r="F1231" s="2284"/>
      <c r="G1231" s="2005"/>
      <c r="H1231" s="2011"/>
      <c r="I1231" s="2051"/>
      <c r="J1231" s="2005"/>
      <c r="K1231" s="2010"/>
      <c r="L1231" s="2005"/>
      <c r="M1231" s="2011"/>
      <c r="N1231" s="2004"/>
      <c r="O1231" s="2005"/>
      <c r="P1231" s="2005"/>
      <c r="Q1231" s="2005"/>
      <c r="R1231" s="2005"/>
      <c r="S1231" s="2005"/>
      <c r="T1231" s="2005"/>
      <c r="U1231" s="2005"/>
      <c r="V1231" s="2005"/>
      <c r="W1231" s="2005"/>
      <c r="X1231" s="2005"/>
      <c r="Y1231" s="2005"/>
      <c r="Z1231" s="2005"/>
      <c r="AA1231" s="2005"/>
      <c r="AB1231" s="2005"/>
      <c r="AC1231" s="2005"/>
      <c r="AD1231" s="2005"/>
      <c r="AE1231" s="2005"/>
      <c r="AF1231" s="2005"/>
    </row>
    <row r="1232" spans="1:32" s="22" customFormat="1">
      <c r="A1232" s="2876"/>
      <c r="B1232" s="1801" t="s">
        <v>1618</v>
      </c>
      <c r="C1232" s="35" t="s">
        <v>4208</v>
      </c>
      <c r="D1232" s="205">
        <v>-10965</v>
      </c>
      <c r="E1232" s="2063">
        <v>43722049</v>
      </c>
      <c r="F1232" s="2284"/>
      <c r="G1232" s="2005"/>
      <c r="H1232" s="2011"/>
      <c r="I1232" s="2051"/>
      <c r="J1232" s="2005"/>
      <c r="K1232" s="2010"/>
      <c r="L1232" s="2005"/>
      <c r="M1232" s="2011"/>
      <c r="N1232" s="2004"/>
      <c r="O1232" s="2005"/>
      <c r="P1232" s="2005"/>
      <c r="Q1232" s="2005"/>
      <c r="R1232" s="2005"/>
      <c r="S1232" s="2005"/>
      <c r="T1232" s="2005"/>
      <c r="U1232" s="2005"/>
      <c r="V1232" s="2005"/>
      <c r="W1232" s="2005"/>
      <c r="X1232" s="2005"/>
      <c r="Y1232" s="2005"/>
      <c r="Z1232" s="2005"/>
      <c r="AA1232" s="2005"/>
      <c r="AB1232" s="2005"/>
      <c r="AC1232" s="2005"/>
      <c r="AD1232" s="2005"/>
      <c r="AE1232" s="2005"/>
      <c r="AF1232" s="2005"/>
    </row>
    <row r="1233" spans="1:32" s="22" customFormat="1">
      <c r="A1233" s="2876"/>
      <c r="B1233" s="1801" t="s">
        <v>1618</v>
      </c>
      <c r="C1233" s="35" t="s">
        <v>1297</v>
      </c>
      <c r="D1233" s="2502">
        <v>-14908</v>
      </c>
      <c r="E1233" s="2063">
        <v>43783997</v>
      </c>
      <c r="F1233" s="2284"/>
      <c r="G1233" s="2005"/>
      <c r="H1233" s="2011"/>
      <c r="I1233" s="2051"/>
      <c r="J1233" s="2005"/>
      <c r="K1233" s="2010"/>
      <c r="L1233" s="2005"/>
      <c r="M1233" s="2011"/>
      <c r="N1233" s="2004"/>
      <c r="O1233" s="2005"/>
      <c r="P1233" s="2005"/>
      <c r="Q1233" s="2005"/>
      <c r="R1233" s="2005"/>
      <c r="S1233" s="2005"/>
      <c r="T1233" s="2005"/>
      <c r="U1233" s="2005"/>
      <c r="V1233" s="2005"/>
      <c r="W1233" s="2005"/>
      <c r="X1233" s="2005"/>
      <c r="Y1233" s="2005"/>
      <c r="Z1233" s="2005"/>
      <c r="AA1233" s="2005"/>
      <c r="AB1233" s="2005"/>
      <c r="AC1233" s="2005"/>
      <c r="AD1233" s="2005"/>
      <c r="AE1233" s="2005"/>
      <c r="AF1233" s="2005"/>
    </row>
    <row r="1234" spans="1:32" s="22" customFormat="1">
      <c r="A1234" s="2876"/>
      <c r="B1234" s="1801" t="s">
        <v>2015</v>
      </c>
      <c r="C1234" s="35" t="s">
        <v>13015</v>
      </c>
      <c r="D1234" s="2502">
        <v>-14315</v>
      </c>
      <c r="E1234" s="2063">
        <v>5316527</v>
      </c>
      <c r="F1234" s="2284"/>
      <c r="G1234" s="2005"/>
      <c r="H1234" s="2011"/>
      <c r="I1234" s="2051"/>
      <c r="J1234" s="2005"/>
      <c r="K1234" s="2010"/>
      <c r="L1234" s="2005"/>
      <c r="M1234" s="2011"/>
      <c r="N1234" s="2004"/>
      <c r="O1234" s="2005"/>
      <c r="P1234" s="2005"/>
      <c r="Q1234" s="2005"/>
      <c r="R1234" s="2005"/>
      <c r="S1234" s="2005"/>
      <c r="T1234" s="2005"/>
      <c r="U1234" s="2005"/>
      <c r="V1234" s="2005"/>
      <c r="W1234" s="2005"/>
      <c r="X1234" s="2005"/>
      <c r="Y1234" s="2005"/>
      <c r="Z1234" s="2005"/>
      <c r="AA1234" s="2005"/>
      <c r="AB1234" s="2005"/>
      <c r="AC1234" s="2005"/>
      <c r="AD1234" s="2005"/>
      <c r="AE1234" s="2005"/>
      <c r="AF1234" s="2005"/>
    </row>
    <row r="1235" spans="1:32" s="22" customFormat="1">
      <c r="A1235" s="2876"/>
      <c r="B1235" s="1801" t="s">
        <v>2015</v>
      </c>
      <c r="C1235" s="35" t="s">
        <v>13016</v>
      </c>
      <c r="D1235" s="2502">
        <v>-6820</v>
      </c>
      <c r="E1235" s="2063">
        <v>5410024</v>
      </c>
      <c r="F1235" s="2284"/>
      <c r="G1235" s="2005"/>
      <c r="H1235" s="2011"/>
      <c r="I1235" s="2051"/>
      <c r="J1235" s="2005"/>
      <c r="K1235" s="2010"/>
      <c r="L1235" s="2005"/>
      <c r="M1235" s="2011"/>
      <c r="N1235" s="2004"/>
      <c r="O1235" s="2005"/>
      <c r="P1235" s="2005"/>
      <c r="Q1235" s="2005"/>
      <c r="R1235" s="2005"/>
      <c r="S1235" s="2005"/>
      <c r="T1235" s="2005"/>
      <c r="U1235" s="2005"/>
      <c r="V1235" s="2005"/>
      <c r="W1235" s="2005"/>
      <c r="X1235" s="2005"/>
      <c r="Y1235" s="2005"/>
      <c r="Z1235" s="2005"/>
      <c r="AA1235" s="2005"/>
      <c r="AB1235" s="2005"/>
      <c r="AC1235" s="2005"/>
      <c r="AD1235" s="2005"/>
      <c r="AE1235" s="2005"/>
      <c r="AF1235" s="2005"/>
    </row>
    <row r="1236" spans="1:32" s="22" customFormat="1">
      <c r="A1236" s="2876"/>
      <c r="B1236" s="1801" t="s">
        <v>2015</v>
      </c>
      <c r="C1236" s="35" t="s">
        <v>13017</v>
      </c>
      <c r="D1236" s="205">
        <v>-19929</v>
      </c>
      <c r="E1236" s="2063">
        <v>5624051</v>
      </c>
      <c r="F1236" s="2284"/>
      <c r="G1236" s="2005"/>
      <c r="H1236" s="2011"/>
      <c r="I1236" s="2051"/>
      <c r="J1236" s="2005"/>
      <c r="K1236" s="2010"/>
      <c r="L1236" s="2005"/>
      <c r="M1236" s="2011"/>
      <c r="N1236" s="2004"/>
      <c r="O1236" s="2005"/>
      <c r="P1236" s="2005"/>
      <c r="Q1236" s="2005"/>
      <c r="R1236" s="2005"/>
      <c r="S1236" s="2005"/>
      <c r="T1236" s="2005"/>
      <c r="U1236" s="2005"/>
      <c r="V1236" s="2005"/>
      <c r="W1236" s="2005"/>
      <c r="X1236" s="2005"/>
      <c r="Y1236" s="2005"/>
      <c r="Z1236" s="2005"/>
      <c r="AA1236" s="2005"/>
      <c r="AB1236" s="2005"/>
      <c r="AC1236" s="2005"/>
      <c r="AD1236" s="2005"/>
      <c r="AE1236" s="2005"/>
      <c r="AF1236" s="2005"/>
    </row>
    <row r="1237" spans="1:32" s="22" customFormat="1">
      <c r="A1237" s="2876"/>
      <c r="B1237" s="1801"/>
      <c r="C1237" s="35"/>
      <c r="D1237" s="205"/>
      <c r="E1237" s="2063"/>
      <c r="F1237" s="2284"/>
      <c r="G1237" s="2005"/>
      <c r="H1237" s="2011"/>
      <c r="I1237" s="2051"/>
      <c r="J1237" s="2005"/>
      <c r="K1237" s="2010"/>
      <c r="L1237" s="2005"/>
      <c r="M1237" s="2011"/>
      <c r="N1237" s="2004"/>
      <c r="O1237" s="2005"/>
      <c r="P1237" s="2005"/>
      <c r="Q1237" s="2005"/>
      <c r="R1237" s="2005"/>
      <c r="S1237" s="2005"/>
      <c r="T1237" s="2005"/>
      <c r="U1237" s="2005"/>
      <c r="V1237" s="2005"/>
      <c r="W1237" s="2005"/>
      <c r="X1237" s="2005"/>
      <c r="Y1237" s="2005"/>
      <c r="Z1237" s="2005"/>
      <c r="AA1237" s="2005"/>
      <c r="AB1237" s="2005"/>
      <c r="AC1237" s="2005"/>
      <c r="AD1237" s="2005"/>
      <c r="AE1237" s="2005"/>
      <c r="AF1237" s="2005"/>
    </row>
    <row r="1238" spans="1:32" s="22" customFormat="1">
      <c r="A1238" s="2876"/>
      <c r="B1238" s="1801"/>
      <c r="C1238" s="35"/>
      <c r="D1238" s="205"/>
      <c r="E1238" s="2063"/>
      <c r="F1238" s="2284"/>
      <c r="G1238" s="2005"/>
      <c r="H1238" s="2011"/>
      <c r="I1238" s="2051"/>
      <c r="J1238" s="2005"/>
      <c r="K1238" s="2010"/>
      <c r="L1238" s="2005"/>
      <c r="M1238" s="2011"/>
      <c r="N1238" s="2004"/>
      <c r="O1238" s="2005"/>
      <c r="P1238" s="2005"/>
      <c r="Q1238" s="2005"/>
      <c r="R1238" s="2005"/>
      <c r="S1238" s="2005"/>
      <c r="T1238" s="2005"/>
      <c r="U1238" s="2005"/>
      <c r="V1238" s="2005"/>
      <c r="W1238" s="2005"/>
      <c r="X1238" s="2005"/>
      <c r="Y1238" s="2005"/>
      <c r="Z1238" s="2005"/>
      <c r="AA1238" s="2005"/>
      <c r="AB1238" s="2005"/>
      <c r="AC1238" s="2005"/>
      <c r="AD1238" s="2005"/>
      <c r="AE1238" s="2005"/>
      <c r="AF1238" s="2005"/>
    </row>
    <row r="1239" spans="1:32" s="22" customFormat="1" ht="14.25">
      <c r="A1239" s="2876"/>
      <c r="B1239" s="70"/>
      <c r="C1239" s="72"/>
      <c r="D1239" s="205"/>
      <c r="E1239" s="2063"/>
      <c r="F1239" s="2041"/>
      <c r="G1239" s="2005"/>
      <c r="H1239" s="2011"/>
      <c r="I1239" s="2051"/>
      <c r="J1239" s="2005"/>
      <c r="K1239" s="2010"/>
      <c r="L1239" s="2005"/>
      <c r="M1239" s="2011"/>
      <c r="N1239" s="2004"/>
      <c r="O1239" s="2005"/>
      <c r="P1239" s="2005"/>
      <c r="Q1239" s="2005"/>
      <c r="R1239" s="2005"/>
      <c r="S1239" s="2005"/>
      <c r="T1239" s="2005"/>
      <c r="U1239" s="2005"/>
      <c r="V1239" s="2005"/>
      <c r="W1239" s="2005"/>
      <c r="X1239" s="2005"/>
      <c r="Y1239" s="2005"/>
      <c r="Z1239" s="2005"/>
      <c r="AA1239" s="2005"/>
      <c r="AB1239" s="2005"/>
      <c r="AC1239" s="2005"/>
      <c r="AD1239" s="2005"/>
      <c r="AE1239" s="2005"/>
      <c r="AF1239" s="2005"/>
    </row>
    <row r="1240" spans="1:32" s="25" customFormat="1">
      <c r="A1240" s="44" t="s">
        <v>754</v>
      </c>
      <c r="B1240" s="2007"/>
      <c r="C1240" s="2007"/>
      <c r="D1240" s="114">
        <f>SUM(D3:D1239)</f>
        <v>41999</v>
      </c>
      <c r="E1240" s="2063"/>
      <c r="F1240" s="2041"/>
      <c r="G1240" s="2005"/>
      <c r="H1240" s="2011"/>
      <c r="I1240" s="2005"/>
      <c r="J1240" s="2005"/>
      <c r="K1240" s="2010"/>
      <c r="L1240" s="2005"/>
      <c r="M1240" s="2011"/>
      <c r="N1240" s="2004"/>
      <c r="O1240" s="2005"/>
      <c r="P1240" s="2007"/>
      <c r="Q1240" s="2007"/>
      <c r="R1240" s="2007"/>
      <c r="S1240" s="2007"/>
      <c r="T1240" s="2007"/>
      <c r="U1240" s="2007"/>
      <c r="V1240" s="2007"/>
      <c r="W1240" s="2007"/>
      <c r="X1240" s="2007"/>
      <c r="Y1240" s="2007"/>
      <c r="Z1240" s="2007"/>
      <c r="AA1240" s="2007"/>
      <c r="AB1240" s="2007"/>
      <c r="AC1240" s="2007"/>
      <c r="AD1240" s="2007"/>
      <c r="AE1240" s="2007"/>
      <c r="AF1240" s="2007"/>
    </row>
    <row r="1241" spans="1:32" s="25" customFormat="1">
      <c r="A1241" s="44"/>
      <c r="B1241" s="2007"/>
      <c r="C1241" s="2007"/>
      <c r="D1241" s="114"/>
      <c r="E1241" s="2064"/>
      <c r="F1241" s="2041"/>
      <c r="G1241" s="2005"/>
      <c r="H1241" s="2011"/>
      <c r="I1241" s="2005"/>
      <c r="J1241" s="2005"/>
      <c r="K1241" s="2010"/>
      <c r="L1241" s="2005"/>
      <c r="M1241" s="2011"/>
      <c r="N1241" s="2004"/>
      <c r="O1241" s="2005"/>
      <c r="P1241" s="2007"/>
      <c r="Q1241" s="2007"/>
      <c r="R1241" s="2007"/>
      <c r="S1241" s="2007"/>
      <c r="T1241" s="2007"/>
      <c r="U1241" s="2007"/>
      <c r="V1241" s="2007"/>
      <c r="W1241" s="2007"/>
      <c r="X1241" s="2007"/>
      <c r="Y1241" s="2007"/>
      <c r="Z1241" s="2007"/>
      <c r="AA1241" s="2007"/>
      <c r="AB1241" s="2007"/>
      <c r="AC1241" s="2007"/>
      <c r="AD1241" s="2007"/>
      <c r="AE1241" s="2007"/>
      <c r="AF1241" s="2007"/>
    </row>
    <row r="1242" spans="1:32" s="25" customFormat="1">
      <c r="A1242" s="1026"/>
      <c r="B1242" s="2007"/>
      <c r="C1242" s="2007"/>
      <c r="D1242" s="114"/>
      <c r="E1242" s="2064"/>
      <c r="F1242" s="2041"/>
      <c r="G1242" s="2005"/>
      <c r="H1242" s="2011"/>
      <c r="I1242" s="2005"/>
      <c r="J1242" s="2005"/>
      <c r="K1242" s="2010"/>
      <c r="L1242" s="2005"/>
      <c r="M1242" s="2011"/>
      <c r="N1242" s="2004"/>
      <c r="O1242" s="2005"/>
      <c r="P1242" s="2007"/>
      <c r="Q1242" s="2007"/>
      <c r="R1242" s="2007"/>
      <c r="S1242" s="2007"/>
      <c r="T1242" s="2007"/>
      <c r="U1242" s="2007"/>
      <c r="V1242" s="2007"/>
      <c r="W1242" s="2007"/>
      <c r="X1242" s="2007"/>
      <c r="Y1242" s="2007"/>
      <c r="Z1242" s="2007"/>
      <c r="AA1242" s="2007"/>
      <c r="AB1242" s="2007"/>
      <c r="AC1242" s="2007"/>
      <c r="AD1242" s="2007"/>
      <c r="AE1242" s="2007"/>
      <c r="AF1242" s="2007"/>
    </row>
    <row r="1243" spans="1:32" s="25" customFormat="1">
      <c r="A1243" s="877"/>
      <c r="B1243" s="2253"/>
      <c r="C1243" s="2007"/>
      <c r="D1243" s="114"/>
      <c r="E1243" s="2064"/>
      <c r="F1243" s="2041"/>
      <c r="G1243" s="2005"/>
      <c r="H1243" s="2011"/>
      <c r="I1243" s="2005"/>
      <c r="J1243" s="2005"/>
      <c r="K1243" s="2010"/>
      <c r="L1243" s="2005"/>
      <c r="M1243" s="2011"/>
      <c r="N1243" s="2004"/>
      <c r="O1243" s="2005"/>
      <c r="P1243" s="2007"/>
      <c r="Q1243" s="2007"/>
      <c r="R1243" s="2007"/>
      <c r="S1243" s="2007"/>
      <c r="T1243" s="2007"/>
      <c r="U1243" s="2007"/>
      <c r="V1243" s="2007"/>
      <c r="W1243" s="2007"/>
      <c r="X1243" s="2007"/>
      <c r="Y1243" s="2007"/>
      <c r="Z1243" s="2007"/>
      <c r="AA1243" s="2007"/>
      <c r="AB1243" s="2007"/>
      <c r="AC1243" s="2007"/>
      <c r="AD1243" s="2007"/>
      <c r="AE1243" s="2007"/>
      <c r="AF1243" s="2007"/>
    </row>
    <row r="1244" spans="1:32" s="25" customFormat="1">
      <c r="A1244" s="877"/>
      <c r="B1244" s="2253"/>
      <c r="C1244" s="2007"/>
      <c r="D1244" s="114"/>
      <c r="E1244" s="2064"/>
      <c r="F1244" s="2041"/>
      <c r="G1244" s="2005"/>
      <c r="H1244" s="2011"/>
      <c r="I1244" s="2005"/>
      <c r="J1244" s="2005"/>
      <c r="K1244" s="2010"/>
      <c r="L1244" s="2005"/>
      <c r="M1244" s="2011"/>
      <c r="N1244" s="2004"/>
      <c r="O1244" s="2005"/>
      <c r="P1244" s="2007"/>
      <c r="Q1244" s="2007"/>
      <c r="R1244" s="2007"/>
      <c r="S1244" s="2007"/>
      <c r="T1244" s="2007"/>
      <c r="U1244" s="2007"/>
      <c r="V1244" s="2007"/>
      <c r="W1244" s="2007"/>
      <c r="X1244" s="2007"/>
      <c r="Y1244" s="2007"/>
      <c r="Z1244" s="2007"/>
      <c r="AA1244" s="2007"/>
      <c r="AB1244" s="2007"/>
      <c r="AC1244" s="2007"/>
      <c r="AD1244" s="2007"/>
      <c r="AE1244" s="2007"/>
      <c r="AF1244" s="2007"/>
    </row>
    <row r="1245" spans="1:32" s="25" customFormat="1">
      <c r="A1245" s="877"/>
      <c r="B1245" s="2253"/>
      <c r="C1245" s="2007"/>
      <c r="D1245" s="114"/>
      <c r="E1245" s="2064"/>
      <c r="F1245" s="114"/>
      <c r="G1245" s="2005"/>
      <c r="H1245" s="2011"/>
      <c r="I1245" s="2005"/>
      <c r="J1245" s="2005"/>
      <c r="K1245" s="2010"/>
      <c r="L1245" s="2005"/>
      <c r="M1245" s="2011"/>
      <c r="N1245" s="2004"/>
      <c r="O1245" s="2005"/>
      <c r="P1245" s="2007"/>
      <c r="Q1245" s="2007"/>
      <c r="R1245" s="2007"/>
      <c r="S1245" s="2007"/>
      <c r="T1245" s="2007"/>
      <c r="U1245" s="2007"/>
      <c r="V1245" s="2007"/>
      <c r="W1245" s="2007"/>
      <c r="X1245" s="2007"/>
      <c r="Y1245" s="2007"/>
      <c r="Z1245" s="2007"/>
      <c r="AA1245" s="2007"/>
      <c r="AB1245" s="2007"/>
      <c r="AC1245" s="2007"/>
      <c r="AD1245" s="2007"/>
      <c r="AE1245" s="2007"/>
      <c r="AF1245" s="2007"/>
    </row>
    <row r="1246" spans="1:32" s="25" customFormat="1">
      <c r="A1246" s="44"/>
      <c r="B1246" s="2007"/>
      <c r="C1246" s="2007"/>
      <c r="D1246" s="114"/>
      <c r="E1246" s="2064"/>
      <c r="F1246" s="2041"/>
      <c r="G1246" s="2005"/>
      <c r="H1246" s="2011"/>
      <c r="I1246" s="2005"/>
      <c r="J1246" s="2005"/>
      <c r="K1246" s="2010"/>
      <c r="L1246" s="2005"/>
      <c r="M1246" s="2011"/>
      <c r="N1246" s="2004"/>
      <c r="O1246" s="2005"/>
      <c r="P1246" s="2007"/>
      <c r="Q1246" s="2007"/>
      <c r="R1246" s="2007"/>
      <c r="S1246" s="2007"/>
      <c r="T1246" s="2007"/>
      <c r="U1246" s="2007"/>
      <c r="V1246" s="2007"/>
      <c r="W1246" s="2007"/>
      <c r="X1246" s="2007"/>
      <c r="Y1246" s="2007"/>
      <c r="Z1246" s="2007"/>
      <c r="AA1246" s="2007"/>
      <c r="AB1246" s="2007"/>
      <c r="AC1246" s="2007"/>
      <c r="AD1246" s="2007"/>
      <c r="AE1246" s="2007"/>
      <c r="AF1246" s="2007"/>
    </row>
    <row r="1247" spans="1:32" ht="13.5" thickBot="1">
      <c r="A1247" s="2005"/>
      <c r="B1247" s="2004"/>
      <c r="C1247" s="2004"/>
      <c r="D1247" s="2025"/>
      <c r="E1247" s="2064"/>
      <c r="F1247" s="2041"/>
      <c r="G1247" s="2005"/>
      <c r="H1247" s="2011"/>
      <c r="I1247" s="2005"/>
      <c r="J1247" s="2005"/>
      <c r="K1247" s="2010"/>
      <c r="L1247" s="2005"/>
      <c r="M1247" s="2011"/>
      <c r="N1247" s="2004"/>
      <c r="O1247" s="2005"/>
      <c r="P1247" s="2004"/>
      <c r="Q1247" s="2004"/>
      <c r="R1247" s="2004"/>
      <c r="S1247" s="2004"/>
      <c r="T1247" s="2004"/>
      <c r="U1247" s="2004"/>
      <c r="V1247" s="2004"/>
      <c r="W1247" s="2004"/>
      <c r="X1247" s="2004"/>
      <c r="Y1247" s="2004"/>
      <c r="Z1247" s="2004"/>
      <c r="AA1247" s="2004"/>
      <c r="AB1247" s="2004"/>
      <c r="AC1247" s="2004"/>
      <c r="AD1247" s="2004"/>
      <c r="AE1247" s="2004"/>
      <c r="AF1247" s="2004"/>
    </row>
    <row r="1248" spans="1:32" ht="15.75" thickBot="1">
      <c r="A1248" s="2887" t="s">
        <v>682</v>
      </c>
      <c r="B1248" s="2888"/>
      <c r="C1248" s="706" t="s">
        <v>9785</v>
      </c>
      <c r="D1248" s="2025"/>
      <c r="E1248" s="2064"/>
      <c r="F1248" s="2041"/>
      <c r="G1248" s="2005"/>
      <c r="H1248" s="2011"/>
      <c r="I1248" s="2005"/>
      <c r="J1248" s="2005"/>
      <c r="K1248" s="2010"/>
      <c r="L1248" s="2005"/>
      <c r="M1248" s="2011"/>
      <c r="N1248" s="2004"/>
      <c r="O1248" s="2005"/>
      <c r="P1248" s="2004"/>
      <c r="Q1248" s="2004"/>
      <c r="R1248" s="2004"/>
      <c r="S1248" s="2004"/>
      <c r="T1248" s="2004"/>
      <c r="U1248" s="2004"/>
      <c r="V1248" s="2004"/>
      <c r="W1248" s="2004"/>
      <c r="X1248" s="2004"/>
      <c r="Y1248" s="2004"/>
      <c r="Z1248" s="2004"/>
      <c r="AA1248" s="2004"/>
      <c r="AB1248" s="2004"/>
      <c r="AC1248" s="2004"/>
      <c r="AD1248" s="2004"/>
      <c r="AE1248" s="2004"/>
      <c r="AF1248" s="2004"/>
    </row>
    <row r="1249" spans="1:32" ht="15.75" thickBot="1">
      <c r="A1249" s="2887" t="s">
        <v>684</v>
      </c>
      <c r="B1249" s="2888"/>
      <c r="C1249" s="706" t="s">
        <v>9785</v>
      </c>
      <c r="D1249" s="2025"/>
      <c r="E1249" s="2064"/>
      <c r="F1249" s="2041"/>
      <c r="G1249" s="2005"/>
      <c r="H1249" s="2011"/>
      <c r="I1249" s="2005"/>
      <c r="J1249" s="2005"/>
      <c r="K1249" s="2010"/>
      <c r="L1249" s="2005"/>
      <c r="M1249" s="2011"/>
      <c r="N1249" s="2004"/>
      <c r="O1249" s="2005"/>
      <c r="P1249" s="2004"/>
      <c r="Q1249" s="2004"/>
      <c r="R1249" s="2004"/>
      <c r="S1249" s="2004"/>
      <c r="T1249" s="2004"/>
      <c r="U1249" s="2004"/>
      <c r="V1249" s="2004"/>
      <c r="W1249" s="2004"/>
      <c r="X1249" s="2004"/>
      <c r="Y1249" s="2004"/>
      <c r="Z1249" s="2004"/>
      <c r="AA1249" s="2004"/>
      <c r="AB1249" s="2004"/>
      <c r="AC1249" s="2004"/>
      <c r="AD1249" s="2004"/>
      <c r="AE1249" s="2004"/>
      <c r="AF1249" s="2004"/>
    </row>
    <row r="1250" spans="1:32" ht="15.75" thickBot="1">
      <c r="A1250" s="2887" t="s">
        <v>685</v>
      </c>
      <c r="B1250" s="2888"/>
      <c r="C1250" s="706" t="s">
        <v>9785</v>
      </c>
      <c r="D1250" s="2025"/>
      <c r="E1250" s="2064"/>
      <c r="F1250" s="2041"/>
      <c r="G1250" s="2005"/>
      <c r="H1250" s="2011"/>
      <c r="I1250" s="2005"/>
      <c r="J1250" s="2005"/>
      <c r="K1250" s="2010"/>
      <c r="L1250" s="2005"/>
      <c r="M1250" s="2011"/>
      <c r="N1250" s="2004"/>
      <c r="O1250" s="2005"/>
      <c r="P1250" s="2004"/>
      <c r="Q1250" s="2004"/>
      <c r="R1250" s="2004"/>
      <c r="S1250" s="2004"/>
      <c r="T1250" s="2004"/>
      <c r="U1250" s="2004"/>
      <c r="V1250" s="2004"/>
      <c r="W1250" s="2004"/>
      <c r="X1250" s="2004"/>
      <c r="Y1250" s="2004"/>
      <c r="Z1250" s="2004"/>
      <c r="AA1250" s="2004"/>
      <c r="AB1250" s="2004"/>
      <c r="AC1250" s="2004"/>
      <c r="AD1250" s="2004"/>
      <c r="AE1250" s="2004"/>
      <c r="AF1250" s="2004"/>
    </row>
    <row r="1251" spans="1:32" ht="75.75" thickBot="1">
      <c r="A1251" s="2887" t="s">
        <v>686</v>
      </c>
      <c r="B1251" s="2888"/>
      <c r="C1251" s="705" t="s">
        <v>9786</v>
      </c>
      <c r="D1251" s="2025"/>
      <c r="E1251" s="2064"/>
      <c r="F1251" s="2041"/>
      <c r="G1251" s="2005"/>
      <c r="H1251" s="2011"/>
      <c r="I1251" s="2005"/>
      <c r="J1251" s="2005"/>
      <c r="K1251" s="2010"/>
      <c r="L1251" s="2005"/>
      <c r="M1251" s="2011"/>
      <c r="N1251" s="2004"/>
      <c r="O1251" s="2005"/>
      <c r="P1251" s="2004"/>
      <c r="Q1251" s="2004"/>
      <c r="R1251" s="2004"/>
      <c r="S1251" s="2004"/>
      <c r="T1251" s="2004"/>
      <c r="U1251" s="2004"/>
      <c r="V1251" s="2004"/>
      <c r="W1251" s="2004"/>
      <c r="X1251" s="2004"/>
      <c r="Y1251" s="2004"/>
      <c r="Z1251" s="2004"/>
      <c r="AA1251" s="2004"/>
      <c r="AB1251" s="2004"/>
      <c r="AC1251" s="2004"/>
      <c r="AD1251" s="2004"/>
      <c r="AE1251" s="2004"/>
      <c r="AF1251" s="2004"/>
    </row>
    <row r="1252" spans="1:32" s="87" customFormat="1" ht="15.75" thickBot="1">
      <c r="A1252" s="2887" t="s">
        <v>688</v>
      </c>
      <c r="B1252" s="2888"/>
      <c r="C1252" s="706" t="s">
        <v>9787</v>
      </c>
      <c r="D1252" s="2025"/>
      <c r="E1252" s="2064"/>
      <c r="F1252" s="2041"/>
      <c r="G1252" s="2005"/>
      <c r="H1252" s="2011"/>
      <c r="I1252" s="2005"/>
      <c r="J1252" s="2005"/>
      <c r="K1252" s="2010"/>
      <c r="L1252" s="2005"/>
      <c r="M1252" s="2011"/>
      <c r="N1252" s="2004"/>
      <c r="O1252" s="2005"/>
      <c r="P1252" s="2004"/>
      <c r="Q1252" s="2004"/>
      <c r="R1252" s="2004"/>
      <c r="S1252" s="2004"/>
      <c r="T1252" s="2004"/>
      <c r="U1252" s="2004"/>
      <c r="V1252" s="2004"/>
      <c r="W1252" s="2004"/>
      <c r="X1252" s="2004"/>
      <c r="Y1252" s="2004"/>
      <c r="Z1252" s="2004"/>
      <c r="AA1252" s="2004"/>
      <c r="AB1252" s="2004"/>
      <c r="AC1252" s="2004"/>
      <c r="AD1252" s="2004"/>
      <c r="AE1252" s="2004"/>
      <c r="AF1252" s="2004"/>
    </row>
    <row r="1253" spans="1:32" s="87" customFormat="1" ht="15.75" thickBot="1">
      <c r="A1253" s="2887" t="s">
        <v>690</v>
      </c>
      <c r="B1253" s="2888"/>
      <c r="C1253" s="706" t="s">
        <v>9072</v>
      </c>
      <c r="D1253" s="2025"/>
      <c r="E1253" s="2064"/>
      <c r="F1253" s="2041"/>
      <c r="G1253" s="2005"/>
      <c r="H1253" s="2011"/>
      <c r="I1253" s="2005"/>
      <c r="J1253" s="2005"/>
      <c r="K1253" s="2010"/>
      <c r="L1253" s="2005"/>
      <c r="M1253" s="2011"/>
      <c r="N1253" s="2004"/>
      <c r="O1253" s="2005"/>
      <c r="P1253" s="2004"/>
      <c r="Q1253" s="2004"/>
      <c r="R1253" s="2004"/>
      <c r="S1253" s="2004"/>
      <c r="T1253" s="2004"/>
      <c r="U1253" s="2004"/>
      <c r="V1253" s="2004"/>
      <c r="W1253" s="2004"/>
      <c r="X1253" s="2004"/>
      <c r="Y1253" s="2004"/>
      <c r="Z1253" s="2004"/>
      <c r="AA1253" s="2004"/>
      <c r="AB1253" s="2004"/>
      <c r="AC1253" s="2004"/>
      <c r="AD1253" s="2004"/>
      <c r="AE1253" s="2004"/>
      <c r="AF1253" s="2004"/>
    </row>
    <row r="1254" spans="1:32" s="87" customFormat="1" ht="15.75" thickBot="1">
      <c r="A1254" s="2887" t="s">
        <v>692</v>
      </c>
      <c r="B1254" s="2888"/>
      <c r="C1254" s="706" t="s">
        <v>758</v>
      </c>
      <c r="D1254" s="2025"/>
      <c r="E1254" s="2064"/>
      <c r="F1254" s="2041"/>
      <c r="G1254" s="2005"/>
      <c r="H1254" s="2011"/>
      <c r="I1254" s="2005"/>
      <c r="J1254" s="2005"/>
      <c r="K1254" s="2010"/>
      <c r="L1254" s="2005"/>
      <c r="M1254" s="2011"/>
      <c r="N1254" s="2004"/>
      <c r="O1254" s="2005"/>
      <c r="P1254" s="2004"/>
      <c r="Q1254" s="2004"/>
      <c r="R1254" s="2004"/>
      <c r="S1254" s="2004"/>
      <c r="T1254" s="2004"/>
      <c r="U1254" s="2004"/>
      <c r="V1254" s="2004"/>
      <c r="W1254" s="2004"/>
      <c r="X1254" s="2004"/>
      <c r="Y1254" s="2004"/>
      <c r="Z1254" s="2004"/>
      <c r="AA1254" s="2004"/>
      <c r="AB1254" s="2004"/>
      <c r="AC1254" s="2004"/>
      <c r="AD1254" s="2004"/>
      <c r="AE1254" s="2004"/>
      <c r="AF1254" s="2004"/>
    </row>
    <row r="1255" spans="1:32" s="87" customFormat="1" ht="15.75" thickBot="1">
      <c r="A1255" s="2883" t="s">
        <v>693</v>
      </c>
      <c r="B1255" s="2884"/>
      <c r="C1255" s="705" t="s">
        <v>694</v>
      </c>
      <c r="D1255" s="2025"/>
      <c r="E1255" s="2064"/>
      <c r="F1255" s="2041"/>
      <c r="G1255" s="2005"/>
      <c r="H1255" s="2011"/>
      <c r="I1255" s="2005"/>
      <c r="J1255" s="2005"/>
      <c r="K1255" s="2010"/>
      <c r="L1255" s="2005"/>
      <c r="M1255" s="2011"/>
      <c r="N1255" s="2004"/>
      <c r="O1255" s="2005"/>
      <c r="P1255" s="2004"/>
      <c r="Q1255" s="2004"/>
      <c r="R1255" s="2004"/>
      <c r="S1255" s="2004"/>
      <c r="T1255" s="2004"/>
      <c r="U1255" s="2004"/>
      <c r="V1255" s="2004"/>
      <c r="W1255" s="2004"/>
      <c r="X1255" s="2004"/>
      <c r="Y1255" s="2004"/>
      <c r="Z1255" s="2004"/>
      <c r="AA1255" s="2004"/>
      <c r="AB1255" s="2004"/>
      <c r="AC1255" s="2004"/>
      <c r="AD1255" s="2004"/>
      <c r="AE1255" s="2004"/>
      <c r="AF1255" s="2004"/>
    </row>
    <row r="1256" spans="1:32" s="87" customFormat="1" ht="15.75" thickBot="1">
      <c r="A1256" s="2883" t="s">
        <v>695</v>
      </c>
      <c r="B1256" s="2884"/>
      <c r="C1256" s="717" t="s">
        <v>696</v>
      </c>
      <c r="D1256" s="2025"/>
      <c r="E1256" s="2064"/>
      <c r="F1256" s="2041"/>
      <c r="G1256" s="2005"/>
      <c r="H1256" s="2011"/>
      <c r="I1256" s="2005"/>
      <c r="J1256" s="2005"/>
      <c r="K1256" s="2010"/>
      <c r="L1256" s="2005"/>
      <c r="M1256" s="2011"/>
      <c r="N1256" s="2004"/>
      <c r="O1256" s="2005"/>
      <c r="P1256" s="2004"/>
      <c r="Q1256" s="2004"/>
      <c r="R1256" s="2004"/>
      <c r="S1256" s="2004"/>
      <c r="T1256" s="2004"/>
      <c r="U1256" s="2004"/>
      <c r="V1256" s="2004"/>
      <c r="W1256" s="2004"/>
      <c r="X1256" s="2004"/>
      <c r="Y1256" s="2004"/>
      <c r="Z1256" s="2004"/>
      <c r="AA1256" s="2004"/>
      <c r="AB1256" s="2004"/>
      <c r="AC1256" s="2004"/>
      <c r="AD1256" s="2004"/>
      <c r="AE1256" s="2004"/>
      <c r="AF1256" s="2004"/>
    </row>
    <row r="1257" spans="1:32" s="87" customFormat="1" ht="30.75" thickBot="1">
      <c r="A1257" s="2885" t="s">
        <v>697</v>
      </c>
      <c r="B1257" s="2886"/>
      <c r="C1257" s="705" t="s">
        <v>9788</v>
      </c>
      <c r="D1257" s="2025"/>
      <c r="E1257" s="2064"/>
      <c r="F1257" s="2041"/>
      <c r="G1257" s="2005"/>
      <c r="H1257" s="2011"/>
      <c r="I1257" s="2005"/>
      <c r="J1257" s="2005"/>
      <c r="K1257" s="2010"/>
      <c r="L1257" s="2005"/>
      <c r="M1257" s="2011"/>
      <c r="N1257" s="2004"/>
      <c r="O1257" s="2005"/>
      <c r="P1257" s="2004"/>
      <c r="Q1257" s="2004"/>
      <c r="R1257" s="2004"/>
      <c r="S1257" s="2004"/>
      <c r="T1257" s="2004"/>
      <c r="U1257" s="2004"/>
      <c r="V1257" s="2004"/>
      <c r="W1257" s="2004"/>
      <c r="X1257" s="2004"/>
      <c r="Y1257" s="2004"/>
      <c r="Z1257" s="2004"/>
      <c r="AA1257" s="2004"/>
      <c r="AB1257" s="2004"/>
      <c r="AC1257" s="2004"/>
      <c r="AD1257" s="2004"/>
      <c r="AE1257" s="2004"/>
      <c r="AF1257" s="2004"/>
    </row>
    <row r="1258" spans="1:32" s="87" customFormat="1" ht="15.75" thickBot="1">
      <c r="A1258" s="2883" t="s">
        <v>699</v>
      </c>
      <c r="B1258" s="2884"/>
      <c r="C1258" s="705" t="s">
        <v>9789</v>
      </c>
      <c r="D1258" s="2025"/>
      <c r="E1258" s="2064"/>
      <c r="F1258" s="2041"/>
      <c r="G1258" s="2005"/>
      <c r="H1258" s="2011"/>
      <c r="I1258" s="2005"/>
      <c r="J1258" s="2005"/>
      <c r="K1258" s="2010"/>
      <c r="L1258" s="2005"/>
      <c r="M1258" s="2011"/>
      <c r="N1258" s="2004"/>
      <c r="O1258" s="2005"/>
      <c r="P1258" s="2004"/>
      <c r="Q1258" s="2004"/>
      <c r="R1258" s="2004"/>
      <c r="S1258" s="2004"/>
      <c r="T1258" s="2004"/>
      <c r="U1258" s="2004"/>
      <c r="V1258" s="2004"/>
      <c r="W1258" s="2004"/>
      <c r="X1258" s="2004"/>
      <c r="Y1258" s="2004"/>
      <c r="Z1258" s="2004"/>
      <c r="AA1258" s="2004"/>
      <c r="AB1258" s="2004"/>
      <c r="AC1258" s="2004"/>
      <c r="AD1258" s="2004"/>
      <c r="AE1258" s="2004"/>
      <c r="AF1258" s="2004"/>
    </row>
    <row r="1259" spans="1:32" s="87" customFormat="1" ht="15.75" thickBot="1">
      <c r="A1259" s="2883" t="s">
        <v>700</v>
      </c>
      <c r="B1259" s="2884"/>
      <c r="C1259" s="709" t="s">
        <v>9790</v>
      </c>
      <c r="D1259" s="2025"/>
      <c r="E1259" s="2064"/>
      <c r="F1259" s="2041"/>
      <c r="G1259" s="2005"/>
      <c r="H1259" s="2011"/>
      <c r="I1259" s="2005"/>
      <c r="J1259" s="2005"/>
      <c r="K1259" s="2010"/>
      <c r="L1259" s="2005"/>
      <c r="M1259" s="2011"/>
      <c r="N1259" s="2004"/>
      <c r="O1259" s="2005"/>
      <c r="P1259" s="2004"/>
      <c r="Q1259" s="2004"/>
      <c r="R1259" s="2004"/>
      <c r="S1259" s="2004"/>
      <c r="T1259" s="2004"/>
      <c r="U1259" s="2004"/>
      <c r="V1259" s="2004"/>
      <c r="W1259" s="2004"/>
      <c r="X1259" s="2004"/>
      <c r="Y1259" s="2004"/>
      <c r="Z1259" s="2004"/>
      <c r="AA1259" s="2004"/>
      <c r="AB1259" s="2004"/>
      <c r="AC1259" s="2004"/>
      <c r="AD1259" s="2004"/>
      <c r="AE1259" s="2004"/>
      <c r="AF1259" s="2004"/>
    </row>
    <row r="1260" spans="1:32" s="87" customFormat="1" ht="15.75" thickBot="1">
      <c r="A1260" s="2883" t="s">
        <v>702</v>
      </c>
      <c r="B1260" s="2884"/>
      <c r="C1260" s="705" t="s">
        <v>760</v>
      </c>
      <c r="D1260" s="2025"/>
      <c r="E1260" s="2064"/>
      <c r="F1260" s="2041"/>
      <c r="G1260" s="2005"/>
      <c r="H1260" s="2011"/>
      <c r="I1260" s="2005"/>
      <c r="J1260" s="2005"/>
      <c r="K1260" s="2010"/>
      <c r="L1260" s="2005"/>
      <c r="M1260" s="2011"/>
      <c r="N1260" s="2004"/>
      <c r="O1260" s="2005"/>
      <c r="P1260" s="2004"/>
      <c r="Q1260" s="2004"/>
      <c r="R1260" s="2004"/>
      <c r="S1260" s="2004"/>
      <c r="T1260" s="2004"/>
      <c r="U1260" s="2004"/>
      <c r="V1260" s="2004"/>
      <c r="W1260" s="2004"/>
      <c r="X1260" s="2004"/>
      <c r="Y1260" s="2004"/>
      <c r="Z1260" s="2004"/>
      <c r="AA1260" s="2004"/>
      <c r="AB1260" s="2004"/>
      <c r="AC1260" s="2004"/>
      <c r="AD1260" s="2004"/>
      <c r="AE1260" s="2004"/>
      <c r="AF1260" s="2004"/>
    </row>
    <row r="1261" spans="1:32" s="87" customFormat="1" ht="15.75" thickBot="1">
      <c r="A1261" s="2883" t="s">
        <v>704</v>
      </c>
      <c r="B1261" s="2884"/>
      <c r="C1261" s="709" t="s">
        <v>705</v>
      </c>
      <c r="D1261" s="2025"/>
      <c r="E1261" s="2064"/>
      <c r="F1261" s="2041"/>
      <c r="G1261" s="2005"/>
      <c r="H1261" s="2011"/>
      <c r="I1261" s="2005"/>
      <c r="J1261" s="2005"/>
      <c r="K1261" s="2010"/>
      <c r="L1261" s="2005"/>
      <c r="M1261" s="2011"/>
      <c r="N1261" s="2004"/>
      <c r="O1261" s="2005"/>
      <c r="P1261" s="2004"/>
      <c r="Q1261" s="2004"/>
      <c r="R1261" s="2004"/>
      <c r="S1261" s="2004"/>
      <c r="T1261" s="2004"/>
      <c r="U1261" s="2004"/>
      <c r="V1261" s="2004"/>
      <c r="W1261" s="2004"/>
      <c r="X1261" s="2004"/>
      <c r="Y1261" s="2004"/>
      <c r="Z1261" s="2004"/>
      <c r="AA1261" s="2004"/>
      <c r="AB1261" s="2004"/>
      <c r="AC1261" s="2004"/>
      <c r="AD1261" s="2004"/>
      <c r="AE1261" s="2004"/>
      <c r="AF1261" s="2004"/>
    </row>
    <row r="1262" spans="1:32" s="87" customFormat="1" ht="15.75" thickBot="1">
      <c r="A1262" s="2885" t="s">
        <v>706</v>
      </c>
      <c r="B1262" s="2886"/>
      <c r="C1262" s="705"/>
      <c r="D1262" s="2025"/>
      <c r="E1262" s="2064"/>
      <c r="F1262" s="2041"/>
      <c r="G1262" s="2005"/>
      <c r="H1262" s="2011"/>
      <c r="I1262" s="2005"/>
      <c r="J1262" s="2005"/>
      <c r="K1262" s="2010"/>
      <c r="L1262" s="2005"/>
      <c r="M1262" s="2011"/>
      <c r="N1262" s="2004"/>
      <c r="O1262" s="2005"/>
      <c r="P1262" s="2004"/>
      <c r="Q1262" s="2004"/>
      <c r="R1262" s="2004"/>
      <c r="S1262" s="2004"/>
      <c r="T1262" s="2004"/>
      <c r="U1262" s="2004"/>
      <c r="V1262" s="2004"/>
      <c r="W1262" s="2004"/>
      <c r="X1262" s="2004"/>
      <c r="Y1262" s="2004"/>
      <c r="Z1262" s="2004"/>
      <c r="AA1262" s="2004"/>
      <c r="AB1262" s="2004"/>
      <c r="AC1262" s="2004"/>
      <c r="AD1262" s="2004"/>
      <c r="AE1262" s="2004"/>
      <c r="AF1262" s="2004"/>
    </row>
    <row r="1263" spans="1:32" s="87" customFormat="1">
      <c r="A1263" s="2005"/>
      <c r="B1263" s="2004"/>
      <c r="C1263" s="2004"/>
      <c r="D1263" s="2025"/>
      <c r="E1263" s="2064"/>
      <c r="F1263" s="2041"/>
      <c r="G1263" s="2005"/>
      <c r="H1263" s="2011"/>
      <c r="I1263" s="2005"/>
      <c r="J1263" s="2005"/>
      <c r="K1263" s="2010"/>
      <c r="L1263" s="2005"/>
      <c r="M1263" s="2011"/>
      <c r="N1263" s="2004"/>
      <c r="O1263" s="2005"/>
      <c r="P1263" s="2004"/>
      <c r="Q1263" s="2004"/>
      <c r="R1263" s="2004"/>
      <c r="S1263" s="2004"/>
      <c r="T1263" s="2004"/>
      <c r="U1263" s="2004"/>
      <c r="V1263" s="2004"/>
      <c r="W1263" s="2004"/>
      <c r="X1263" s="2004"/>
      <c r="Y1263" s="2004"/>
      <c r="Z1263" s="2004"/>
      <c r="AA1263" s="2004"/>
      <c r="AB1263" s="2004"/>
      <c r="AC1263" s="2004"/>
      <c r="AD1263" s="2004"/>
      <c r="AE1263" s="2004"/>
      <c r="AF1263" s="2004"/>
    </row>
    <row r="1264" spans="1:32" s="87" customFormat="1">
      <c r="A1264" s="2005"/>
      <c r="B1264" s="2004"/>
      <c r="C1264" s="2004"/>
      <c r="D1264" s="2025"/>
      <c r="E1264" s="2064"/>
      <c r="F1264" s="2041"/>
      <c r="G1264" s="2005"/>
      <c r="H1264" s="2011"/>
      <c r="I1264" s="2005"/>
      <c r="J1264" s="2005"/>
      <c r="K1264" s="2010"/>
      <c r="L1264" s="2005"/>
      <c r="M1264" s="2011"/>
      <c r="N1264" s="2004"/>
      <c r="O1264" s="2005"/>
      <c r="P1264" s="2004"/>
      <c r="Q1264" s="2004"/>
      <c r="R1264" s="2004"/>
      <c r="S1264" s="2004"/>
      <c r="T1264" s="2004"/>
      <c r="U1264" s="2004"/>
      <c r="V1264" s="2004"/>
      <c r="W1264" s="2004"/>
      <c r="X1264" s="2004"/>
      <c r="Y1264" s="2004"/>
      <c r="Z1264" s="2004"/>
      <c r="AA1264" s="2004"/>
      <c r="AB1264" s="2004"/>
      <c r="AC1264" s="2004"/>
      <c r="AD1264" s="2004"/>
      <c r="AE1264" s="2004"/>
      <c r="AF1264" s="2004"/>
    </row>
    <row r="1265" spans="1:32" s="87" customFormat="1">
      <c r="A1265" s="2005"/>
      <c r="B1265" s="2004"/>
      <c r="C1265" s="2004"/>
      <c r="D1265" s="2025"/>
      <c r="E1265" s="2064"/>
      <c r="F1265" s="2041"/>
      <c r="G1265" s="2005"/>
      <c r="H1265" s="2011"/>
      <c r="I1265" s="2005"/>
      <c r="J1265" s="2005"/>
      <c r="K1265" s="2010"/>
      <c r="L1265" s="2005"/>
      <c r="M1265" s="2011"/>
      <c r="N1265" s="2004"/>
      <c r="O1265" s="2005"/>
      <c r="P1265" s="2004"/>
      <c r="Q1265" s="2004"/>
      <c r="R1265" s="2004"/>
      <c r="S1265" s="2004"/>
      <c r="T1265" s="2004"/>
      <c r="U1265" s="2004"/>
      <c r="V1265" s="2004"/>
      <c r="W1265" s="2004"/>
      <c r="X1265" s="2004"/>
      <c r="Y1265" s="2004"/>
      <c r="Z1265" s="2004"/>
      <c r="AA1265" s="2004"/>
      <c r="AB1265" s="2004"/>
      <c r="AC1265" s="2004"/>
      <c r="AD1265" s="2004"/>
      <c r="AE1265" s="2004"/>
      <c r="AF1265" s="2004"/>
    </row>
    <row r="1266" spans="1:32" s="87" customFormat="1">
      <c r="A1266" s="2005"/>
      <c r="B1266" s="2004"/>
      <c r="C1266" s="2004"/>
      <c r="D1266" s="2025"/>
      <c r="E1266" s="2064"/>
      <c r="F1266" s="2041"/>
      <c r="G1266" s="2005"/>
      <c r="H1266" s="2011"/>
      <c r="I1266" s="2005"/>
      <c r="J1266" s="2005"/>
      <c r="K1266" s="2010"/>
      <c r="L1266" s="2005"/>
      <c r="M1266" s="2011"/>
      <c r="N1266" s="2004"/>
      <c r="O1266" s="2005"/>
      <c r="P1266" s="2004"/>
      <c r="Q1266" s="2004"/>
      <c r="R1266" s="2004"/>
      <c r="S1266" s="2004"/>
      <c r="T1266" s="2004"/>
      <c r="U1266" s="2004"/>
      <c r="V1266" s="2004"/>
      <c r="W1266" s="2004"/>
      <c r="X1266" s="2004"/>
      <c r="Y1266" s="2004"/>
      <c r="Z1266" s="2004"/>
      <c r="AA1266" s="2004"/>
      <c r="AB1266" s="2004"/>
      <c r="AC1266" s="2004"/>
      <c r="AD1266" s="2004"/>
      <c r="AE1266" s="2004"/>
      <c r="AF1266" s="2004"/>
    </row>
    <row r="1267" spans="1:32" s="87" customFormat="1">
      <c r="A1267" s="2005"/>
      <c r="B1267" s="2004"/>
      <c r="C1267" s="2004"/>
      <c r="D1267" s="2025"/>
      <c r="E1267" s="2064"/>
      <c r="F1267" s="2041"/>
      <c r="G1267" s="2005"/>
      <c r="H1267" s="2011"/>
      <c r="I1267" s="2005"/>
      <c r="J1267" s="2005"/>
      <c r="K1267" s="2010"/>
      <c r="L1267" s="2005"/>
      <c r="M1267" s="2011"/>
      <c r="N1267" s="2004"/>
      <c r="O1267" s="2005"/>
      <c r="P1267" s="2004"/>
      <c r="Q1267" s="2004"/>
      <c r="R1267" s="2004"/>
      <c r="S1267" s="2004"/>
      <c r="T1267" s="2004"/>
      <c r="U1267" s="2004"/>
      <c r="V1267" s="2004"/>
      <c r="W1267" s="2004"/>
      <c r="X1267" s="2004"/>
      <c r="Y1267" s="2004"/>
      <c r="Z1267" s="2004"/>
      <c r="AA1267" s="2004"/>
      <c r="AB1267" s="2004"/>
      <c r="AC1267" s="2004"/>
      <c r="AD1267" s="2004"/>
      <c r="AE1267" s="2004"/>
      <c r="AF1267" s="2004"/>
    </row>
    <row r="1268" spans="1:32" s="87" customFormat="1">
      <c r="A1268" s="2005"/>
      <c r="B1268" s="2004"/>
      <c r="C1268" s="2004"/>
      <c r="D1268" s="2025"/>
      <c r="E1268" s="2064"/>
      <c r="F1268" s="2041"/>
      <c r="G1268" s="2005"/>
      <c r="H1268" s="2011"/>
      <c r="I1268" s="2005"/>
      <c r="J1268" s="2005"/>
      <c r="K1268" s="2010"/>
      <c r="L1268" s="2005"/>
      <c r="M1268" s="2011"/>
      <c r="N1268" s="2004"/>
      <c r="O1268" s="2005"/>
      <c r="P1268" s="2004"/>
      <c r="Q1268" s="2004"/>
      <c r="R1268" s="2004"/>
      <c r="S1268" s="2004"/>
      <c r="T1268" s="2004"/>
      <c r="U1268" s="2004"/>
      <c r="V1268" s="2004"/>
      <c r="W1268" s="2004"/>
      <c r="X1268" s="2004"/>
      <c r="Y1268" s="2004"/>
      <c r="Z1268" s="2004"/>
      <c r="AA1268" s="2004"/>
      <c r="AB1268" s="2004"/>
      <c r="AC1268" s="2004"/>
      <c r="AD1268" s="2004"/>
      <c r="AE1268" s="2004"/>
      <c r="AF1268" s="2004"/>
    </row>
    <row r="1269" spans="1:32" s="87" customFormat="1">
      <c r="A1269" s="2005"/>
      <c r="B1269" s="2004"/>
      <c r="C1269" s="2004"/>
      <c r="D1269" s="2025"/>
      <c r="E1269" s="2064"/>
      <c r="F1269" s="2041"/>
      <c r="G1269" s="2005"/>
      <c r="H1269" s="2011"/>
      <c r="I1269" s="2005"/>
      <c r="J1269" s="2005"/>
      <c r="K1269" s="2010"/>
      <c r="L1269" s="2005"/>
      <c r="M1269" s="2011"/>
      <c r="N1269" s="2004"/>
      <c r="O1269" s="2005"/>
      <c r="P1269" s="2004"/>
      <c r="Q1269" s="2004"/>
      <c r="R1269" s="2004"/>
      <c r="S1269" s="2004"/>
      <c r="T1269" s="2004"/>
      <c r="U1269" s="2004"/>
      <c r="V1269" s="2004"/>
      <c r="W1269" s="2004"/>
      <c r="X1269" s="2004"/>
      <c r="Y1269" s="2004"/>
      <c r="Z1269" s="2004"/>
      <c r="AA1269" s="2004"/>
      <c r="AB1269" s="2004"/>
      <c r="AC1269" s="2004"/>
      <c r="AD1269" s="2004"/>
      <c r="AE1269" s="2004"/>
      <c r="AF1269" s="2004"/>
    </row>
    <row r="1270" spans="1:32" s="87" customFormat="1">
      <c r="A1270" s="2005"/>
      <c r="B1270" s="2004"/>
      <c r="C1270" s="2004"/>
      <c r="D1270" s="2025"/>
      <c r="E1270" s="2064"/>
      <c r="F1270" s="2041"/>
      <c r="G1270" s="2005"/>
      <c r="H1270" s="2011"/>
      <c r="I1270" s="2005"/>
      <c r="J1270" s="2005"/>
      <c r="K1270" s="2010"/>
      <c r="L1270" s="2005"/>
      <c r="M1270" s="2011"/>
      <c r="N1270" s="2004"/>
      <c r="O1270" s="2005"/>
      <c r="P1270" s="2004"/>
      <c r="Q1270" s="2004"/>
      <c r="R1270" s="2004"/>
      <c r="S1270" s="2004"/>
      <c r="T1270" s="2004"/>
      <c r="U1270" s="2004"/>
      <c r="V1270" s="2004"/>
      <c r="W1270" s="2004"/>
      <c r="X1270" s="2004"/>
      <c r="Y1270" s="2004"/>
      <c r="Z1270" s="2004"/>
      <c r="AA1270" s="2004"/>
      <c r="AB1270" s="2004"/>
      <c r="AC1270" s="2004"/>
      <c r="AD1270" s="2004"/>
      <c r="AE1270" s="2004"/>
      <c r="AF1270" s="2004"/>
    </row>
    <row r="1271" spans="1:32" s="87" customFormat="1">
      <c r="A1271" s="2005"/>
      <c r="B1271" s="2004"/>
      <c r="C1271" s="2004"/>
      <c r="D1271" s="2025"/>
      <c r="E1271" s="2064"/>
      <c r="F1271" s="2041"/>
      <c r="G1271" s="2005"/>
      <c r="H1271" s="2011"/>
      <c r="I1271" s="2005"/>
      <c r="J1271" s="2005"/>
      <c r="K1271" s="2010"/>
      <c r="L1271" s="2005"/>
      <c r="M1271" s="2011"/>
      <c r="N1271" s="2004"/>
      <c r="O1271" s="2005"/>
      <c r="P1271" s="2004"/>
      <c r="Q1271" s="2004"/>
      <c r="R1271" s="2004"/>
      <c r="S1271" s="2004"/>
      <c r="T1271" s="2004"/>
      <c r="U1271" s="2004"/>
      <c r="V1271" s="2004"/>
      <c r="W1271" s="2004"/>
      <c r="X1271" s="2004"/>
      <c r="Y1271" s="2004"/>
      <c r="Z1271" s="2004"/>
      <c r="AA1271" s="2004"/>
      <c r="AB1271" s="2004"/>
      <c r="AC1271" s="2004"/>
      <c r="AD1271" s="2004"/>
      <c r="AE1271" s="2004"/>
      <c r="AF1271" s="2004"/>
    </row>
    <row r="1272" spans="1:32" s="87" customFormat="1">
      <c r="A1272" s="2005"/>
      <c r="B1272" s="2004"/>
      <c r="C1272" s="2004"/>
      <c r="D1272" s="2025"/>
      <c r="E1272" s="2064"/>
      <c r="F1272" s="2041"/>
      <c r="G1272" s="2005"/>
      <c r="H1272" s="2011"/>
      <c r="I1272" s="2005"/>
      <c r="J1272" s="2005"/>
      <c r="K1272" s="2010"/>
      <c r="L1272" s="2005"/>
      <c r="M1272" s="2011"/>
      <c r="N1272" s="2004"/>
      <c r="O1272" s="2005"/>
      <c r="P1272" s="2004"/>
      <c r="Q1272" s="2004"/>
      <c r="R1272" s="2004"/>
      <c r="S1272" s="2004"/>
      <c r="T1272" s="2004"/>
      <c r="U1272" s="2004"/>
      <c r="V1272" s="2004"/>
      <c r="W1272" s="2004"/>
      <c r="X1272" s="2004"/>
      <c r="Y1272" s="2004"/>
      <c r="Z1272" s="2004"/>
      <c r="AA1272" s="2004"/>
      <c r="AB1272" s="2004"/>
      <c r="AC1272" s="2004"/>
      <c r="AD1272" s="2004"/>
      <c r="AE1272" s="2004"/>
      <c r="AF1272" s="2004"/>
    </row>
    <row r="1273" spans="1:32" s="87" customFormat="1">
      <c r="A1273" s="2005"/>
      <c r="B1273" s="2004"/>
      <c r="C1273" s="2004"/>
      <c r="D1273" s="2025"/>
      <c r="E1273" s="2064"/>
      <c r="F1273" s="2041"/>
      <c r="G1273" s="2005"/>
      <c r="H1273" s="2011"/>
      <c r="I1273" s="2005"/>
      <c r="J1273" s="2005"/>
      <c r="K1273" s="2010"/>
      <c r="L1273" s="2005"/>
      <c r="M1273" s="2011"/>
      <c r="N1273" s="2004"/>
      <c r="O1273" s="2005"/>
      <c r="P1273" s="2004"/>
      <c r="Q1273" s="2004"/>
      <c r="R1273" s="2004"/>
      <c r="S1273" s="2004"/>
      <c r="T1273" s="2004"/>
      <c r="U1273" s="2004"/>
      <c r="V1273" s="2004"/>
      <c r="W1273" s="2004"/>
      <c r="X1273" s="2004"/>
      <c r="Y1273" s="2004"/>
      <c r="Z1273" s="2004"/>
      <c r="AA1273" s="2004"/>
      <c r="AB1273" s="2004"/>
      <c r="AC1273" s="2004"/>
      <c r="AD1273" s="2004"/>
      <c r="AE1273" s="2004"/>
      <c r="AF1273" s="2004"/>
    </row>
    <row r="1274" spans="1:32" s="87" customFormat="1">
      <c r="A1274" s="2005"/>
      <c r="B1274" s="2004"/>
      <c r="C1274" s="2004"/>
      <c r="D1274" s="2025"/>
      <c r="E1274" s="2064"/>
      <c r="F1274" s="2041"/>
      <c r="G1274" s="2005"/>
      <c r="H1274" s="2011"/>
      <c r="I1274" s="2005"/>
      <c r="J1274" s="2005"/>
      <c r="K1274" s="2010"/>
      <c r="L1274" s="2005"/>
      <c r="M1274" s="2011"/>
      <c r="N1274" s="2004"/>
      <c r="O1274" s="2005"/>
      <c r="P1274" s="2004"/>
      <c r="Q1274" s="2004"/>
      <c r="R1274" s="2004"/>
      <c r="S1274" s="2004"/>
      <c r="T1274" s="2004"/>
      <c r="U1274" s="2004"/>
      <c r="V1274" s="2004"/>
      <c r="W1274" s="2004"/>
      <c r="X1274" s="2004"/>
      <c r="Y1274" s="2004"/>
      <c r="Z1274" s="2004"/>
      <c r="AA1274" s="2004"/>
      <c r="AB1274" s="2004"/>
      <c r="AC1274" s="2004"/>
      <c r="AD1274" s="2004"/>
      <c r="AE1274" s="2004"/>
      <c r="AF1274" s="2004"/>
    </row>
    <row r="1275" spans="1:32" s="87" customFormat="1">
      <c r="A1275" s="2005"/>
      <c r="B1275" s="2004"/>
      <c r="C1275" s="2004"/>
      <c r="D1275" s="2025"/>
      <c r="E1275" s="2064"/>
      <c r="F1275" s="2041"/>
      <c r="G1275" s="2005"/>
      <c r="H1275" s="2011"/>
      <c r="I1275" s="2005"/>
      <c r="J1275" s="2005"/>
      <c r="K1275" s="2010"/>
      <c r="L1275" s="2005"/>
      <c r="M1275" s="2011"/>
      <c r="N1275" s="2004"/>
      <c r="O1275" s="2005"/>
      <c r="P1275" s="2004"/>
      <c r="Q1275" s="2004"/>
      <c r="R1275" s="2004"/>
      <c r="S1275" s="2004"/>
      <c r="T1275" s="2004"/>
      <c r="U1275" s="2004"/>
      <c r="V1275" s="2004"/>
      <c r="W1275" s="2004"/>
      <c r="X1275" s="2004"/>
      <c r="Y1275" s="2004"/>
      <c r="Z1275" s="2004"/>
      <c r="AA1275" s="2004"/>
      <c r="AB1275" s="2004"/>
      <c r="AC1275" s="2004"/>
      <c r="AD1275" s="2004"/>
      <c r="AE1275" s="2004"/>
      <c r="AF1275" s="2004"/>
    </row>
    <row r="1276" spans="1:32" s="87" customFormat="1">
      <c r="A1276" s="2005"/>
      <c r="B1276" s="2004"/>
      <c r="C1276" s="2004"/>
      <c r="D1276" s="2025"/>
      <c r="E1276" s="2064"/>
      <c r="F1276" s="2041"/>
      <c r="G1276" s="2005"/>
      <c r="H1276" s="2011"/>
      <c r="I1276" s="2005"/>
      <c r="J1276" s="2005"/>
      <c r="K1276" s="2010"/>
      <c r="L1276" s="2005"/>
      <c r="M1276" s="2011"/>
      <c r="N1276" s="2004"/>
      <c r="O1276" s="2005"/>
      <c r="P1276" s="2004"/>
      <c r="Q1276" s="2004"/>
      <c r="R1276" s="2004"/>
      <c r="S1276" s="2004"/>
      <c r="T1276" s="2004"/>
      <c r="U1276" s="2004"/>
      <c r="V1276" s="2004"/>
      <c r="W1276" s="2004"/>
      <c r="X1276" s="2004"/>
      <c r="Y1276" s="2004"/>
      <c r="Z1276" s="2004"/>
      <c r="AA1276" s="2004"/>
      <c r="AB1276" s="2004"/>
      <c r="AC1276" s="2004"/>
      <c r="AD1276" s="2004"/>
      <c r="AE1276" s="2004"/>
      <c r="AF1276" s="2004"/>
    </row>
    <row r="1277" spans="1:32" s="87" customFormat="1">
      <c r="A1277" s="2005"/>
      <c r="B1277" s="2004"/>
      <c r="C1277" s="2004"/>
      <c r="D1277" s="2025"/>
      <c r="E1277" s="2064"/>
      <c r="F1277" s="2041"/>
      <c r="G1277" s="2005"/>
      <c r="H1277" s="2011"/>
      <c r="I1277" s="2005"/>
      <c r="J1277" s="2005"/>
      <c r="K1277" s="2010"/>
      <c r="L1277" s="2005"/>
      <c r="M1277" s="2011"/>
      <c r="N1277" s="2004"/>
      <c r="O1277" s="2005"/>
      <c r="P1277" s="2004"/>
      <c r="Q1277" s="2004"/>
      <c r="R1277" s="2004"/>
      <c r="S1277" s="2004"/>
      <c r="T1277" s="2004"/>
      <c r="U1277" s="2004"/>
      <c r="V1277" s="2004"/>
      <c r="W1277" s="2004"/>
      <c r="X1277" s="2004"/>
      <c r="Y1277" s="2004"/>
      <c r="Z1277" s="2004"/>
      <c r="AA1277" s="2004"/>
      <c r="AB1277" s="2004"/>
      <c r="AC1277" s="2004"/>
      <c r="AD1277" s="2004"/>
      <c r="AE1277" s="2004"/>
      <c r="AF1277" s="2004"/>
    </row>
    <row r="1278" spans="1:32" s="87" customFormat="1">
      <c r="A1278" s="2005"/>
      <c r="B1278" s="2004"/>
      <c r="C1278" s="2004"/>
      <c r="D1278" s="2025"/>
      <c r="E1278" s="2064"/>
      <c r="F1278" s="2041"/>
      <c r="G1278" s="2005"/>
      <c r="H1278" s="2011"/>
      <c r="I1278" s="2005"/>
      <c r="J1278" s="2005"/>
      <c r="K1278" s="2010"/>
      <c r="L1278" s="2005"/>
      <c r="M1278" s="2011"/>
      <c r="N1278" s="2004"/>
      <c r="O1278" s="2005"/>
      <c r="P1278" s="2004"/>
      <c r="Q1278" s="2004"/>
      <c r="R1278" s="2004"/>
      <c r="S1278" s="2004"/>
      <c r="T1278" s="2004"/>
      <c r="U1278" s="2004"/>
      <c r="V1278" s="2004"/>
      <c r="W1278" s="2004"/>
      <c r="X1278" s="2004"/>
      <c r="Y1278" s="2004"/>
      <c r="Z1278" s="2004"/>
      <c r="AA1278" s="2004"/>
      <c r="AB1278" s="2004"/>
      <c r="AC1278" s="2004"/>
      <c r="AD1278" s="2004"/>
      <c r="AE1278" s="2004"/>
      <c r="AF1278" s="2004"/>
    </row>
    <row r="1279" spans="1:32" s="87" customFormat="1">
      <c r="A1279" s="2005"/>
      <c r="B1279" s="2004"/>
      <c r="C1279" s="2004"/>
      <c r="D1279" s="2025"/>
      <c r="E1279" s="2064"/>
      <c r="F1279" s="2041"/>
      <c r="G1279" s="2005"/>
      <c r="H1279" s="2011"/>
      <c r="I1279" s="2005"/>
      <c r="J1279" s="2005"/>
      <c r="K1279" s="2010"/>
      <c r="L1279" s="2005"/>
      <c r="M1279" s="2011"/>
      <c r="N1279" s="2004"/>
      <c r="O1279" s="2005"/>
      <c r="P1279" s="2004"/>
      <c r="Q1279" s="2004"/>
      <c r="R1279" s="2004"/>
      <c r="S1279" s="2004"/>
      <c r="T1279" s="2004"/>
      <c r="U1279" s="2004"/>
      <c r="V1279" s="2004"/>
      <c r="W1279" s="2004"/>
      <c r="X1279" s="2004"/>
      <c r="Y1279" s="2004"/>
      <c r="Z1279" s="2004"/>
      <c r="AA1279" s="2004"/>
      <c r="AB1279" s="2004"/>
      <c r="AC1279" s="2004"/>
      <c r="AD1279" s="2004"/>
      <c r="AE1279" s="2004"/>
      <c r="AF1279" s="2004"/>
    </row>
    <row r="1280" spans="1:32" s="87" customFormat="1">
      <c r="A1280" s="2005"/>
      <c r="B1280" s="2004"/>
      <c r="C1280" s="2004"/>
      <c r="D1280" s="2025"/>
      <c r="E1280" s="2064"/>
      <c r="F1280" s="2041"/>
      <c r="G1280" s="2005"/>
      <c r="H1280" s="2011"/>
      <c r="I1280" s="2005"/>
      <c r="J1280" s="2005"/>
      <c r="K1280" s="2010"/>
      <c r="L1280" s="2005"/>
      <c r="M1280" s="2011"/>
      <c r="N1280" s="2004"/>
      <c r="O1280" s="2005"/>
      <c r="P1280" s="2004"/>
      <c r="Q1280" s="2004"/>
      <c r="R1280" s="2004"/>
      <c r="S1280" s="2004"/>
      <c r="T1280" s="2004"/>
      <c r="U1280" s="2004"/>
      <c r="V1280" s="2004"/>
      <c r="W1280" s="2004"/>
      <c r="X1280" s="2004"/>
      <c r="Y1280" s="2004"/>
      <c r="Z1280" s="2004"/>
      <c r="AA1280" s="2004"/>
      <c r="AB1280" s="2004"/>
      <c r="AC1280" s="2004"/>
      <c r="AD1280" s="2004"/>
      <c r="AE1280" s="2004"/>
      <c r="AF1280" s="2004"/>
    </row>
    <row r="1281" spans="1:32" s="87" customFormat="1">
      <c r="A1281" s="2005"/>
      <c r="B1281" s="2004"/>
      <c r="C1281" s="2004"/>
      <c r="D1281" s="2025"/>
      <c r="E1281" s="2064"/>
      <c r="F1281" s="2041"/>
      <c r="G1281" s="2005"/>
      <c r="H1281" s="2011"/>
      <c r="I1281" s="2005"/>
      <c r="J1281" s="2005"/>
      <c r="K1281" s="2010"/>
      <c r="L1281" s="2005"/>
      <c r="M1281" s="2011"/>
      <c r="N1281" s="2004"/>
      <c r="O1281" s="2005"/>
      <c r="P1281" s="2004"/>
      <c r="Q1281" s="2004"/>
      <c r="R1281" s="2004"/>
      <c r="S1281" s="2004"/>
      <c r="T1281" s="2004"/>
      <c r="U1281" s="2004"/>
      <c r="V1281" s="2004"/>
      <c r="W1281" s="2004"/>
      <c r="X1281" s="2004"/>
      <c r="Y1281" s="2004"/>
      <c r="Z1281" s="2004"/>
      <c r="AA1281" s="2004"/>
      <c r="AB1281" s="2004"/>
      <c r="AC1281" s="2004"/>
      <c r="AD1281" s="2004"/>
      <c r="AE1281" s="2004"/>
      <c r="AF1281" s="2004"/>
    </row>
    <row r="1282" spans="1:32" s="87" customFormat="1">
      <c r="A1282" s="2005"/>
      <c r="B1282" s="2004"/>
      <c r="C1282" s="2004"/>
      <c r="D1282" s="2025"/>
      <c r="E1282" s="2064"/>
      <c r="F1282" s="2041"/>
      <c r="G1282" s="2005"/>
      <c r="H1282" s="2011"/>
      <c r="I1282" s="2005"/>
      <c r="J1282" s="2005"/>
      <c r="K1282" s="2010"/>
      <c r="L1282" s="2005"/>
      <c r="M1282" s="2011"/>
      <c r="N1282" s="2004"/>
      <c r="O1282" s="2005"/>
      <c r="P1282" s="2004"/>
      <c r="Q1282" s="2004"/>
      <c r="R1282" s="2004"/>
      <c r="S1282" s="2004"/>
      <c r="T1282" s="2004"/>
      <c r="U1282" s="2004"/>
      <c r="V1282" s="2004"/>
      <c r="W1282" s="2004"/>
      <c r="X1282" s="2004"/>
      <c r="Y1282" s="2004"/>
      <c r="Z1282" s="2004"/>
      <c r="AA1282" s="2004"/>
      <c r="AB1282" s="2004"/>
      <c r="AC1282" s="2004"/>
      <c r="AD1282" s="2004"/>
      <c r="AE1282" s="2004"/>
      <c r="AF1282" s="2004"/>
    </row>
    <row r="1283" spans="1:32" s="87" customFormat="1">
      <c r="A1283" s="2005"/>
      <c r="B1283" s="2004"/>
      <c r="C1283" s="2004"/>
      <c r="D1283" s="2025"/>
      <c r="E1283" s="2064"/>
      <c r="F1283" s="2041"/>
      <c r="G1283" s="2005"/>
      <c r="H1283" s="2011"/>
      <c r="I1283" s="2005"/>
      <c r="J1283" s="2005"/>
      <c r="K1283" s="2010"/>
      <c r="L1283" s="2005"/>
      <c r="M1283" s="2011"/>
      <c r="N1283" s="2004"/>
      <c r="O1283" s="2005"/>
      <c r="P1283" s="2004"/>
      <c r="Q1283" s="2004"/>
      <c r="R1283" s="2004"/>
      <c r="S1283" s="2004"/>
      <c r="T1283" s="2004"/>
      <c r="U1283" s="2004"/>
      <c r="V1283" s="2004"/>
      <c r="W1283" s="2004"/>
      <c r="X1283" s="2004"/>
      <c r="Y1283" s="2004"/>
      <c r="Z1283" s="2004"/>
      <c r="AA1283" s="2004"/>
      <c r="AB1283" s="2004"/>
      <c r="AC1283" s="2004"/>
      <c r="AD1283" s="2004"/>
      <c r="AE1283" s="2004"/>
      <c r="AF1283" s="2004"/>
    </row>
    <row r="1284" spans="1:32" s="87" customFormat="1">
      <c r="A1284" s="2005"/>
      <c r="B1284" s="2004"/>
      <c r="C1284" s="2004"/>
      <c r="D1284" s="2025"/>
      <c r="E1284" s="2064"/>
      <c r="F1284" s="2041"/>
      <c r="G1284" s="2005"/>
      <c r="H1284" s="2011"/>
      <c r="I1284" s="2005"/>
      <c r="J1284" s="2005"/>
      <c r="K1284" s="2010"/>
      <c r="L1284" s="2005"/>
      <c r="M1284" s="2011"/>
      <c r="N1284" s="2004"/>
      <c r="O1284" s="2005"/>
      <c r="P1284" s="2004"/>
      <c r="Q1284" s="2004"/>
      <c r="R1284" s="2004"/>
      <c r="S1284" s="2004"/>
      <c r="T1284" s="2004"/>
      <c r="U1284" s="2004"/>
      <c r="V1284" s="2004"/>
      <c r="W1284" s="2004"/>
      <c r="X1284" s="2004"/>
      <c r="Y1284" s="2004"/>
      <c r="Z1284" s="2004"/>
      <c r="AA1284" s="2004"/>
      <c r="AB1284" s="2004"/>
      <c r="AC1284" s="2004"/>
      <c r="AD1284" s="2004"/>
      <c r="AE1284" s="2004"/>
      <c r="AF1284" s="2004"/>
    </row>
    <row r="1285" spans="1:32" s="87" customFormat="1">
      <c r="A1285" s="2005"/>
      <c r="B1285" s="2004"/>
      <c r="C1285" s="2004"/>
      <c r="D1285" s="2025"/>
      <c r="E1285" s="2064"/>
      <c r="F1285" s="2041"/>
      <c r="G1285" s="2005"/>
      <c r="H1285" s="2011"/>
      <c r="I1285" s="2005"/>
      <c r="J1285" s="2005"/>
      <c r="K1285" s="2010"/>
      <c r="L1285" s="2005"/>
      <c r="M1285" s="2011"/>
      <c r="N1285" s="2004"/>
      <c r="O1285" s="2005"/>
      <c r="P1285" s="2004"/>
      <c r="Q1285" s="2004"/>
      <c r="R1285" s="2004"/>
      <c r="S1285" s="2004"/>
      <c r="T1285" s="2004"/>
      <c r="U1285" s="2004"/>
      <c r="V1285" s="2004"/>
      <c r="W1285" s="2004"/>
      <c r="X1285" s="2004"/>
      <c r="Y1285" s="2004"/>
      <c r="Z1285" s="2004"/>
      <c r="AA1285" s="2004"/>
      <c r="AB1285" s="2004"/>
      <c r="AC1285" s="2004"/>
      <c r="AD1285" s="2004"/>
      <c r="AE1285" s="2004"/>
      <c r="AF1285" s="2004"/>
    </row>
    <row r="1286" spans="1:32" s="87" customFormat="1">
      <c r="A1286" s="2005"/>
      <c r="B1286" s="2004"/>
      <c r="C1286" s="2004"/>
      <c r="D1286" s="2025"/>
      <c r="E1286" s="2064"/>
      <c r="F1286" s="2041"/>
      <c r="G1286" s="2005"/>
      <c r="H1286" s="2011"/>
      <c r="I1286" s="2005"/>
      <c r="J1286" s="2005"/>
      <c r="K1286" s="2010"/>
      <c r="L1286" s="2005"/>
      <c r="M1286" s="2011"/>
      <c r="N1286" s="2004"/>
      <c r="O1286" s="2005"/>
      <c r="P1286" s="2004"/>
      <c r="Q1286" s="2004"/>
      <c r="R1286" s="2004"/>
      <c r="S1286" s="2004"/>
      <c r="T1286" s="2004"/>
      <c r="U1286" s="2004"/>
      <c r="V1286" s="2004"/>
      <c r="W1286" s="2004"/>
      <c r="X1286" s="2004"/>
      <c r="Y1286" s="2004"/>
      <c r="Z1286" s="2004"/>
      <c r="AA1286" s="2004"/>
      <c r="AB1286" s="2004"/>
      <c r="AC1286" s="2004"/>
      <c r="AD1286" s="2004"/>
      <c r="AE1286" s="2004"/>
      <c r="AF1286" s="2004"/>
    </row>
    <row r="1287" spans="1:32" s="87" customFormat="1">
      <c r="A1287" s="2005"/>
      <c r="B1287" s="2004"/>
      <c r="C1287" s="2004"/>
      <c r="D1287" s="2025"/>
      <c r="E1287" s="2064"/>
      <c r="F1287" s="2041"/>
      <c r="G1287" s="2005"/>
      <c r="H1287" s="2011"/>
      <c r="I1287" s="2005"/>
      <c r="J1287" s="2005"/>
      <c r="K1287" s="2010"/>
      <c r="L1287" s="2005"/>
      <c r="M1287" s="2011"/>
      <c r="N1287" s="2004"/>
      <c r="O1287" s="2005"/>
      <c r="P1287" s="2004"/>
      <c r="Q1287" s="2004"/>
      <c r="R1287" s="2004"/>
      <c r="S1287" s="2004"/>
      <c r="T1287" s="2004"/>
      <c r="U1287" s="2004"/>
      <c r="V1287" s="2004"/>
      <c r="W1287" s="2004"/>
      <c r="X1287" s="2004"/>
      <c r="Y1287" s="2004"/>
      <c r="Z1287" s="2004"/>
      <c r="AA1287" s="2004"/>
      <c r="AB1287" s="2004"/>
      <c r="AC1287" s="2004"/>
      <c r="AD1287" s="2004"/>
      <c r="AE1287" s="2004"/>
      <c r="AF1287" s="2004"/>
    </row>
    <row r="1288" spans="1:32" s="87" customFormat="1">
      <c r="A1288" s="2005"/>
      <c r="B1288" s="2004"/>
      <c r="C1288" s="2004"/>
      <c r="D1288" s="2025"/>
      <c r="E1288" s="2064"/>
      <c r="F1288" s="2041"/>
      <c r="G1288" s="2005"/>
      <c r="H1288" s="2011"/>
      <c r="I1288" s="2005"/>
      <c r="J1288" s="2005"/>
      <c r="K1288" s="2010"/>
      <c r="L1288" s="2005"/>
      <c r="M1288" s="2011"/>
      <c r="N1288" s="2004"/>
      <c r="O1288" s="2005"/>
      <c r="P1288" s="2004"/>
      <c r="Q1288" s="2004"/>
      <c r="R1288" s="2004"/>
      <c r="S1288" s="2004"/>
      <c r="T1288" s="2004"/>
      <c r="U1288" s="2004"/>
      <c r="V1288" s="2004"/>
      <c r="W1288" s="2004"/>
      <c r="X1288" s="2004"/>
      <c r="Y1288" s="2004"/>
      <c r="Z1288" s="2004"/>
      <c r="AA1288" s="2004"/>
      <c r="AB1288" s="2004"/>
      <c r="AC1288" s="2004"/>
      <c r="AD1288" s="2004"/>
      <c r="AE1288" s="2004"/>
      <c r="AF1288" s="2004"/>
    </row>
    <row r="1289" spans="1:32" s="87" customFormat="1">
      <c r="A1289" s="2005"/>
      <c r="B1289" s="2004"/>
      <c r="C1289" s="2004"/>
      <c r="D1289" s="2025"/>
      <c r="E1289" s="2064"/>
      <c r="F1289" s="2041"/>
      <c r="G1289" s="2005"/>
      <c r="H1289" s="2011"/>
      <c r="I1289" s="2005"/>
      <c r="J1289" s="2005"/>
      <c r="K1289" s="2010"/>
      <c r="L1289" s="2005"/>
      <c r="M1289" s="2011"/>
      <c r="N1289" s="2004"/>
      <c r="O1289" s="2005"/>
      <c r="P1289" s="2004"/>
      <c r="Q1289" s="2004"/>
      <c r="R1289" s="2004"/>
      <c r="S1289" s="2004"/>
      <c r="T1289" s="2004"/>
      <c r="U1289" s="2004"/>
      <c r="V1289" s="2004"/>
      <c r="W1289" s="2004"/>
      <c r="X1289" s="2004"/>
      <c r="Y1289" s="2004"/>
      <c r="Z1289" s="2004"/>
      <c r="AA1289" s="2004"/>
      <c r="AB1289" s="2004"/>
      <c r="AC1289" s="2004"/>
      <c r="AD1289" s="2004"/>
      <c r="AE1289" s="2004"/>
      <c r="AF1289" s="2004"/>
    </row>
    <row r="1290" spans="1:32">
      <c r="A1290" s="2005"/>
      <c r="B1290" s="2004"/>
      <c r="C1290" s="2004"/>
      <c r="D1290" s="2025"/>
      <c r="E1290" s="2007"/>
      <c r="F1290" s="2041"/>
      <c r="G1290" s="2005"/>
      <c r="H1290" s="2011"/>
      <c r="I1290" s="2005"/>
      <c r="J1290" s="2005"/>
      <c r="K1290" s="2010"/>
      <c r="L1290" s="2005"/>
      <c r="M1290" s="2011"/>
      <c r="N1290" s="2004"/>
      <c r="O1290" s="2005"/>
      <c r="P1290" s="2004"/>
      <c r="Q1290" s="2004"/>
      <c r="R1290" s="2004"/>
      <c r="S1290" s="2004"/>
      <c r="T1290" s="2004"/>
      <c r="U1290" s="2004"/>
      <c r="V1290" s="2004"/>
      <c r="W1290" s="2004"/>
      <c r="X1290" s="2004"/>
      <c r="Y1290" s="2004"/>
      <c r="Z1290" s="2004"/>
      <c r="AA1290" s="2004"/>
      <c r="AB1290" s="2004"/>
      <c r="AC1290" s="2004"/>
      <c r="AD1290" s="2004"/>
      <c r="AE1290" s="2004"/>
      <c r="AF1290" s="2004"/>
    </row>
    <row r="1291" spans="1:32">
      <c r="A1291" s="2005"/>
      <c r="B1291" s="2004"/>
      <c r="C1291" s="2004"/>
      <c r="D1291" s="2025"/>
      <c r="E1291" s="2007"/>
      <c r="F1291" s="2041"/>
      <c r="G1291" s="2005"/>
      <c r="H1291" s="2011"/>
      <c r="I1291" s="2005"/>
      <c r="J1291" s="2005"/>
      <c r="K1291" s="2010"/>
      <c r="L1291" s="2005"/>
      <c r="M1291" s="2011"/>
      <c r="N1291" s="2004"/>
      <c r="O1291" s="2005"/>
      <c r="P1291" s="2004"/>
      <c r="Q1291" s="2004"/>
      <c r="R1291" s="2004"/>
      <c r="S1291" s="2004"/>
      <c r="T1291" s="2004"/>
      <c r="U1291" s="2004"/>
      <c r="V1291" s="2004"/>
      <c r="W1291" s="2004"/>
      <c r="X1291" s="2004"/>
      <c r="Y1291" s="2004"/>
      <c r="Z1291" s="2004"/>
      <c r="AA1291" s="2004"/>
      <c r="AB1291" s="2004"/>
      <c r="AC1291" s="2004"/>
      <c r="AD1291" s="2004"/>
      <c r="AE1291" s="2004"/>
      <c r="AF1291" s="2004"/>
    </row>
    <row r="1292" spans="1:32">
      <c r="A1292" s="2005"/>
      <c r="B1292" s="2004"/>
      <c r="C1292" s="2004"/>
      <c r="D1292" s="2025"/>
      <c r="E1292" s="2007"/>
      <c r="F1292" s="2041"/>
      <c r="G1292" s="2005"/>
      <c r="H1292" s="2011"/>
      <c r="I1292" s="2005"/>
      <c r="J1292" s="2005"/>
      <c r="K1292" s="2010"/>
      <c r="L1292" s="2005"/>
      <c r="M1292" s="2011"/>
      <c r="N1292" s="2004"/>
      <c r="O1292" s="2005"/>
      <c r="P1292" s="2004"/>
      <c r="Q1292" s="2004"/>
      <c r="R1292" s="2004"/>
      <c r="S1292" s="2004"/>
      <c r="T1292" s="2004"/>
      <c r="U1292" s="2004"/>
      <c r="V1292" s="2004"/>
      <c r="W1292" s="2004"/>
      <c r="X1292" s="2004"/>
      <c r="Y1292" s="2004"/>
      <c r="Z1292" s="2004"/>
      <c r="AA1292" s="2004"/>
      <c r="AB1292" s="2004"/>
      <c r="AC1292" s="2004"/>
      <c r="AD1292" s="2004"/>
      <c r="AE1292" s="2004"/>
      <c r="AF1292" s="2004"/>
    </row>
    <row r="1293" spans="1:32">
      <c r="A1293" s="2005"/>
      <c r="B1293" s="2004"/>
      <c r="C1293" s="2004"/>
      <c r="D1293" s="2025"/>
      <c r="E1293" s="2007"/>
      <c r="F1293" s="2041"/>
      <c r="G1293" s="2005"/>
      <c r="H1293" s="2011"/>
      <c r="I1293" s="2005"/>
      <c r="J1293" s="2005"/>
      <c r="K1293" s="2010"/>
      <c r="L1293" s="2005"/>
      <c r="M1293" s="2011"/>
      <c r="N1293" s="2004"/>
      <c r="O1293" s="2005"/>
      <c r="P1293" s="2004"/>
      <c r="Q1293" s="2004"/>
      <c r="R1293" s="2004"/>
      <c r="S1293" s="2004"/>
      <c r="T1293" s="2004"/>
      <c r="U1293" s="2004"/>
      <c r="V1293" s="2004"/>
      <c r="W1293" s="2004"/>
      <c r="X1293" s="2004"/>
      <c r="Y1293" s="2004"/>
      <c r="Z1293" s="2004"/>
      <c r="AA1293" s="2004"/>
      <c r="AB1293" s="2004"/>
      <c r="AC1293" s="2004"/>
      <c r="AD1293" s="2004"/>
      <c r="AE1293" s="2004"/>
      <c r="AF1293" s="2004"/>
    </row>
    <row r="1294" spans="1:32">
      <c r="A1294" s="2005"/>
      <c r="B1294" s="2004"/>
      <c r="C1294" s="2004"/>
      <c r="D1294" s="2025"/>
      <c r="E1294" s="2007"/>
      <c r="F1294" s="2041"/>
      <c r="G1294" s="2005"/>
      <c r="H1294" s="2011"/>
      <c r="I1294" s="2005"/>
      <c r="J1294" s="2005"/>
      <c r="K1294" s="2010"/>
      <c r="L1294" s="2005"/>
      <c r="M1294" s="2011"/>
      <c r="N1294" s="2004"/>
      <c r="O1294" s="2005"/>
      <c r="P1294" s="2004"/>
      <c r="Q1294" s="2004"/>
      <c r="R1294" s="2004"/>
      <c r="S1294" s="2004"/>
      <c r="T1294" s="2004"/>
      <c r="U1294" s="2004"/>
      <c r="V1294" s="2004"/>
      <c r="W1294" s="2004"/>
      <c r="X1294" s="2004"/>
      <c r="Y1294" s="2004"/>
      <c r="Z1294" s="2004"/>
      <c r="AA1294" s="2004"/>
      <c r="AB1294" s="2004"/>
      <c r="AC1294" s="2004"/>
      <c r="AD1294" s="2004"/>
      <c r="AE1294" s="2004"/>
      <c r="AF1294" s="2004"/>
    </row>
    <row r="1295" spans="1:32">
      <c r="A1295" s="2005"/>
      <c r="B1295" s="2004"/>
      <c r="C1295" s="2004"/>
      <c r="D1295" s="2025"/>
      <c r="E1295" s="2007"/>
      <c r="F1295" s="2041"/>
      <c r="G1295" s="2005"/>
      <c r="H1295" s="2011"/>
      <c r="I1295" s="2005"/>
      <c r="J1295" s="2005"/>
      <c r="K1295" s="2010"/>
      <c r="L1295" s="2005"/>
      <c r="M1295" s="2011"/>
      <c r="N1295" s="2004"/>
      <c r="O1295" s="2005"/>
      <c r="P1295" s="2004"/>
      <c r="Q1295" s="2004"/>
      <c r="R1295" s="2004"/>
      <c r="S1295" s="2004"/>
      <c r="T1295" s="2004"/>
      <c r="U1295" s="2004"/>
      <c r="V1295" s="2004"/>
      <c r="W1295" s="2004"/>
      <c r="X1295" s="2004"/>
      <c r="Y1295" s="2004"/>
      <c r="Z1295" s="2004"/>
      <c r="AA1295" s="2004"/>
      <c r="AB1295" s="2004"/>
      <c r="AC1295" s="2004"/>
      <c r="AD1295" s="2004"/>
      <c r="AE1295" s="2004"/>
      <c r="AF1295" s="2004"/>
    </row>
    <row r="1296" spans="1:32">
      <c r="A1296" s="2005"/>
      <c r="B1296" s="2004"/>
      <c r="C1296" s="2004"/>
      <c r="D1296" s="2025"/>
      <c r="E1296" s="2007"/>
      <c r="F1296" s="2041"/>
      <c r="G1296" s="2005"/>
      <c r="H1296" s="2011"/>
      <c r="I1296" s="2005"/>
      <c r="J1296" s="2005"/>
      <c r="K1296" s="2010"/>
      <c r="L1296" s="2005"/>
      <c r="M1296" s="2011"/>
      <c r="N1296" s="2004"/>
      <c r="O1296" s="2005"/>
      <c r="P1296" s="2004"/>
      <c r="Q1296" s="2004"/>
      <c r="R1296" s="2004"/>
      <c r="S1296" s="2004"/>
      <c r="T1296" s="2004"/>
      <c r="U1296" s="2004"/>
      <c r="V1296" s="2004"/>
      <c r="W1296" s="2004"/>
      <c r="X1296" s="2004"/>
      <c r="Y1296" s="2004"/>
      <c r="Z1296" s="2004"/>
      <c r="AA1296" s="2004"/>
      <c r="AB1296" s="2004"/>
      <c r="AC1296" s="2004"/>
      <c r="AD1296" s="2004"/>
      <c r="AE1296" s="2004"/>
      <c r="AF1296" s="2004"/>
    </row>
    <row r="1297" spans="1:32">
      <c r="A1297" s="2005"/>
      <c r="B1297" s="2004"/>
      <c r="C1297" s="2004"/>
      <c r="D1297" s="2025"/>
      <c r="E1297" s="2007"/>
      <c r="F1297" s="2041"/>
      <c r="G1297" s="2005"/>
      <c r="H1297" s="2011"/>
      <c r="I1297" s="2005"/>
      <c r="J1297" s="2005"/>
      <c r="K1297" s="2010"/>
      <c r="L1297" s="2005"/>
      <c r="M1297" s="2011"/>
      <c r="N1297" s="2004"/>
      <c r="O1297" s="2005"/>
      <c r="P1297" s="2004"/>
      <c r="Q1297" s="2004"/>
      <c r="R1297" s="2004"/>
      <c r="S1297" s="2004"/>
      <c r="T1297" s="2004"/>
      <c r="U1297" s="2004"/>
      <c r="V1297" s="2004"/>
      <c r="W1297" s="2004"/>
      <c r="X1297" s="2004"/>
      <c r="Y1297" s="2004"/>
      <c r="Z1297" s="2004"/>
      <c r="AA1297" s="2004"/>
      <c r="AB1297" s="2004"/>
      <c r="AC1297" s="2004"/>
      <c r="AD1297" s="2004"/>
      <c r="AE1297" s="2004"/>
      <c r="AF1297" s="2004"/>
    </row>
    <row r="1298" spans="1:32">
      <c r="A1298" s="2005"/>
      <c r="B1298" s="2004"/>
      <c r="C1298" s="2004"/>
      <c r="D1298" s="2025"/>
      <c r="E1298" s="2007"/>
      <c r="F1298" s="2041"/>
      <c r="G1298" s="2005"/>
      <c r="H1298" s="2011"/>
      <c r="I1298" s="2005"/>
      <c r="J1298" s="2005"/>
      <c r="K1298" s="2010"/>
      <c r="L1298" s="2005"/>
      <c r="M1298" s="2011"/>
      <c r="N1298" s="2004"/>
      <c r="O1298" s="2005"/>
      <c r="P1298" s="2004"/>
      <c r="Q1298" s="2004"/>
      <c r="R1298" s="2004"/>
      <c r="S1298" s="2004"/>
      <c r="T1298" s="2004"/>
      <c r="U1298" s="2004"/>
      <c r="V1298" s="2004"/>
      <c r="W1298" s="2004"/>
      <c r="X1298" s="2004"/>
      <c r="Y1298" s="2004"/>
      <c r="Z1298" s="2004"/>
      <c r="AA1298" s="2004"/>
      <c r="AB1298" s="2004"/>
      <c r="AC1298" s="2004"/>
      <c r="AD1298" s="2004"/>
      <c r="AE1298" s="2004"/>
      <c r="AF1298" s="2004"/>
    </row>
    <row r="1299" spans="1:32">
      <c r="A1299" s="2005"/>
      <c r="B1299" s="2004"/>
      <c r="C1299" s="2004"/>
      <c r="D1299" s="2025"/>
      <c r="E1299" s="2007"/>
      <c r="F1299" s="2041"/>
      <c r="G1299" s="2005"/>
      <c r="H1299" s="2011"/>
      <c r="I1299" s="2005"/>
      <c r="J1299" s="2005"/>
      <c r="K1299" s="2010"/>
      <c r="L1299" s="2005"/>
      <c r="M1299" s="2011"/>
      <c r="N1299" s="2004"/>
      <c r="O1299" s="2005"/>
      <c r="P1299" s="2004"/>
      <c r="Q1299" s="2004"/>
      <c r="R1299" s="2004"/>
      <c r="S1299" s="2004"/>
      <c r="T1299" s="2004"/>
      <c r="U1299" s="2004"/>
      <c r="V1299" s="2004"/>
      <c r="W1299" s="2004"/>
      <c r="X1299" s="2004"/>
      <c r="Y1299" s="2004"/>
      <c r="Z1299" s="2004"/>
      <c r="AA1299" s="2004"/>
      <c r="AB1299" s="2004"/>
      <c r="AC1299" s="2004"/>
      <c r="AD1299" s="2004"/>
      <c r="AE1299" s="2004"/>
      <c r="AF1299" s="2004"/>
    </row>
    <row r="1300" spans="1:32">
      <c r="A1300" s="2005"/>
      <c r="B1300" s="2004"/>
      <c r="C1300" s="2004"/>
      <c r="D1300" s="2025"/>
      <c r="E1300" s="2007"/>
      <c r="F1300" s="2041"/>
      <c r="G1300" s="2005"/>
      <c r="H1300" s="2011"/>
      <c r="I1300" s="2005"/>
      <c r="J1300" s="2005"/>
      <c r="K1300" s="2010"/>
      <c r="L1300" s="2005"/>
      <c r="M1300" s="2011"/>
      <c r="N1300" s="2004"/>
      <c r="O1300" s="2005"/>
      <c r="P1300" s="2004"/>
      <c r="Q1300" s="2004"/>
      <c r="R1300" s="2004"/>
      <c r="S1300" s="2004"/>
      <c r="T1300" s="2004"/>
      <c r="U1300" s="2004"/>
      <c r="V1300" s="2004"/>
      <c r="W1300" s="2004"/>
      <c r="X1300" s="2004"/>
      <c r="Y1300" s="2004"/>
      <c r="Z1300" s="2004"/>
      <c r="AA1300" s="2004"/>
      <c r="AB1300" s="2004"/>
      <c r="AC1300" s="2004"/>
      <c r="AD1300" s="2004"/>
      <c r="AE1300" s="2004"/>
      <c r="AF1300" s="2004"/>
    </row>
    <row r="1301" spans="1:32">
      <c r="A1301" s="2005"/>
      <c r="B1301" s="2004"/>
      <c r="C1301" s="2004"/>
      <c r="D1301" s="2025"/>
      <c r="E1301" s="2007"/>
      <c r="F1301" s="2041"/>
      <c r="G1301" s="2005"/>
      <c r="H1301" s="2011"/>
      <c r="I1301" s="2005"/>
      <c r="J1301" s="2005"/>
      <c r="K1301" s="2010"/>
      <c r="L1301" s="2005"/>
      <c r="M1301" s="2011"/>
      <c r="N1301" s="2004"/>
      <c r="O1301" s="2005"/>
      <c r="P1301" s="2004"/>
      <c r="Q1301" s="2004"/>
      <c r="R1301" s="2004"/>
      <c r="S1301" s="2004"/>
      <c r="T1301" s="2004"/>
      <c r="U1301" s="2004"/>
      <c r="V1301" s="2004"/>
      <c r="W1301" s="2004"/>
      <c r="X1301" s="2004"/>
      <c r="Y1301" s="2004"/>
      <c r="Z1301" s="2004"/>
      <c r="AA1301" s="2004"/>
      <c r="AB1301" s="2004"/>
      <c r="AC1301" s="2004"/>
      <c r="AD1301" s="2004"/>
      <c r="AE1301" s="2004"/>
      <c r="AF1301" s="2004"/>
    </row>
    <row r="1302" spans="1:32">
      <c r="A1302" s="2005"/>
      <c r="B1302" s="2004"/>
      <c r="C1302" s="2004"/>
      <c r="D1302" s="2025"/>
      <c r="E1302" s="2007"/>
      <c r="F1302" s="2041"/>
      <c r="G1302" s="2005"/>
      <c r="H1302" s="2011"/>
      <c r="I1302" s="2005"/>
      <c r="J1302" s="2005"/>
      <c r="K1302" s="2010"/>
      <c r="L1302" s="2005"/>
      <c r="M1302" s="2011"/>
      <c r="N1302" s="2004"/>
      <c r="O1302" s="2005"/>
      <c r="P1302" s="2004"/>
      <c r="Q1302" s="2004"/>
      <c r="R1302" s="2004"/>
      <c r="S1302" s="2004"/>
      <c r="T1302" s="2004"/>
      <c r="U1302" s="2004"/>
      <c r="V1302" s="2004"/>
      <c r="W1302" s="2004"/>
      <c r="X1302" s="2004"/>
      <c r="Y1302" s="2004"/>
      <c r="Z1302" s="2004"/>
      <c r="AA1302" s="2004"/>
      <c r="AB1302" s="2004"/>
      <c r="AC1302" s="2004"/>
      <c r="AD1302" s="2004"/>
      <c r="AE1302" s="2004"/>
      <c r="AF1302" s="2004"/>
    </row>
    <row r="1303" spans="1:32">
      <c r="A1303" s="2005"/>
      <c r="B1303" s="2004"/>
      <c r="C1303" s="2004"/>
      <c r="D1303" s="2025"/>
      <c r="E1303" s="2007"/>
      <c r="F1303" s="2041"/>
      <c r="G1303" s="2005"/>
      <c r="H1303" s="2011"/>
      <c r="I1303" s="2005"/>
      <c r="J1303" s="2005"/>
      <c r="K1303" s="2010"/>
      <c r="L1303" s="2005"/>
      <c r="M1303" s="2011"/>
      <c r="N1303" s="2004"/>
      <c r="O1303" s="2005"/>
      <c r="P1303" s="2004"/>
      <c r="Q1303" s="2004"/>
      <c r="R1303" s="2004"/>
      <c r="S1303" s="2004"/>
      <c r="T1303" s="2004"/>
      <c r="U1303" s="2004"/>
      <c r="V1303" s="2004"/>
      <c r="W1303" s="2004"/>
      <c r="X1303" s="2004"/>
      <c r="Y1303" s="2004"/>
      <c r="Z1303" s="2004"/>
      <c r="AA1303" s="2004"/>
      <c r="AB1303" s="2004"/>
      <c r="AC1303" s="2004"/>
      <c r="AD1303" s="2004"/>
      <c r="AE1303" s="2004"/>
      <c r="AF1303" s="2004"/>
    </row>
    <row r="1304" spans="1:32">
      <c r="A1304" s="2005"/>
      <c r="B1304" s="2004"/>
      <c r="C1304" s="2004"/>
      <c r="D1304" s="2025"/>
      <c r="E1304" s="2007"/>
      <c r="F1304" s="2041"/>
      <c r="G1304" s="2005"/>
      <c r="H1304" s="2011"/>
      <c r="I1304" s="2005"/>
      <c r="J1304" s="2005"/>
      <c r="K1304" s="2010"/>
      <c r="L1304" s="2005"/>
      <c r="M1304" s="2011"/>
      <c r="N1304" s="2004"/>
      <c r="O1304" s="2005"/>
      <c r="P1304" s="2004"/>
      <c r="Q1304" s="2004"/>
      <c r="R1304" s="2004"/>
      <c r="S1304" s="2004"/>
      <c r="T1304" s="2004"/>
      <c r="U1304" s="2004"/>
      <c r="V1304" s="2004"/>
      <c r="W1304" s="2004"/>
      <c r="X1304" s="2004"/>
      <c r="Y1304" s="2004"/>
      <c r="Z1304" s="2004"/>
      <c r="AA1304" s="2004"/>
      <c r="AB1304" s="2004"/>
      <c r="AC1304" s="2004"/>
      <c r="AD1304" s="2004"/>
      <c r="AE1304" s="2004"/>
      <c r="AF1304" s="2004"/>
    </row>
    <row r="1305" spans="1:32">
      <c r="A1305" s="2005"/>
      <c r="B1305" s="2004"/>
      <c r="C1305" s="2004"/>
      <c r="D1305" s="2025"/>
      <c r="E1305" s="2007"/>
      <c r="F1305" s="2041"/>
      <c r="G1305" s="2005"/>
      <c r="H1305" s="2011"/>
      <c r="I1305" s="2005"/>
      <c r="J1305" s="2005"/>
      <c r="K1305" s="2010"/>
      <c r="L1305" s="2005"/>
      <c r="M1305" s="2011"/>
      <c r="N1305" s="2004"/>
      <c r="O1305" s="2005"/>
      <c r="P1305" s="2004"/>
      <c r="Q1305" s="2004"/>
      <c r="R1305" s="2004"/>
      <c r="S1305" s="2004"/>
      <c r="T1305" s="2004"/>
      <c r="U1305" s="2004"/>
      <c r="V1305" s="2004"/>
      <c r="W1305" s="2004"/>
      <c r="X1305" s="2004"/>
      <c r="Y1305" s="2004"/>
      <c r="Z1305" s="2004"/>
      <c r="AA1305" s="2004"/>
      <c r="AB1305" s="2004"/>
      <c r="AC1305" s="2004"/>
      <c r="AD1305" s="2004"/>
      <c r="AE1305" s="2004"/>
      <c r="AF1305" s="2004"/>
    </row>
    <row r="1306" spans="1:32">
      <c r="A1306" s="2005"/>
      <c r="B1306" s="2004"/>
      <c r="C1306" s="2004"/>
      <c r="D1306" s="2025"/>
      <c r="E1306" s="2007"/>
      <c r="F1306" s="2041"/>
      <c r="G1306" s="2005"/>
      <c r="H1306" s="2011"/>
      <c r="I1306" s="2005"/>
      <c r="J1306" s="2005"/>
      <c r="K1306" s="2010"/>
      <c r="L1306" s="2005"/>
      <c r="M1306" s="2011"/>
      <c r="N1306" s="2004"/>
      <c r="O1306" s="2005"/>
      <c r="P1306" s="2004"/>
      <c r="Q1306" s="2004"/>
      <c r="R1306" s="2004"/>
      <c r="S1306" s="2004"/>
      <c r="T1306" s="2004"/>
      <c r="U1306" s="2004"/>
      <c r="V1306" s="2004"/>
      <c r="W1306" s="2004"/>
      <c r="X1306" s="2004"/>
      <c r="Y1306" s="2004"/>
      <c r="Z1306" s="2004"/>
      <c r="AA1306" s="2004"/>
      <c r="AB1306" s="2004"/>
      <c r="AC1306" s="2004"/>
      <c r="AD1306" s="2004"/>
      <c r="AE1306" s="2004"/>
      <c r="AF1306" s="2004"/>
    </row>
    <row r="1307" spans="1:32">
      <c r="A1307" s="2005"/>
      <c r="B1307" s="2004"/>
      <c r="C1307" s="2004"/>
      <c r="D1307" s="2025"/>
      <c r="E1307" s="2007"/>
      <c r="F1307" s="2041"/>
      <c r="G1307" s="2005"/>
      <c r="H1307" s="2011"/>
      <c r="I1307" s="2005"/>
      <c r="J1307" s="2005"/>
      <c r="K1307" s="2010"/>
      <c r="L1307" s="2005"/>
      <c r="M1307" s="2011"/>
      <c r="N1307" s="2004"/>
      <c r="O1307" s="2005"/>
      <c r="P1307" s="2004"/>
      <c r="Q1307" s="2004"/>
      <c r="R1307" s="2004"/>
      <c r="S1307" s="2004"/>
      <c r="T1307" s="2004"/>
      <c r="U1307" s="2004"/>
      <c r="V1307" s="2004"/>
      <c r="W1307" s="2004"/>
      <c r="X1307" s="2004"/>
      <c r="Y1307" s="2004"/>
      <c r="Z1307" s="2004"/>
      <c r="AA1307" s="2004"/>
      <c r="AB1307" s="2004"/>
      <c r="AC1307" s="2004"/>
      <c r="AD1307" s="2004"/>
      <c r="AE1307" s="2004"/>
      <c r="AF1307" s="2004"/>
    </row>
    <row r="1308" spans="1:32">
      <c r="A1308" s="2005"/>
      <c r="B1308" s="2004"/>
      <c r="C1308" s="2004"/>
      <c r="D1308" s="2025"/>
      <c r="E1308" s="2007"/>
      <c r="F1308" s="2041"/>
      <c r="G1308" s="2005"/>
      <c r="H1308" s="2011"/>
      <c r="I1308" s="2005"/>
      <c r="J1308" s="2005"/>
      <c r="K1308" s="2010"/>
      <c r="L1308" s="2005"/>
      <c r="M1308" s="2011"/>
      <c r="N1308" s="2004"/>
      <c r="O1308" s="2005"/>
      <c r="P1308" s="2004"/>
      <c r="Q1308" s="2004"/>
      <c r="R1308" s="2004"/>
      <c r="S1308" s="2004"/>
      <c r="T1308" s="2004"/>
      <c r="U1308" s="2004"/>
      <c r="V1308" s="2004"/>
      <c r="W1308" s="2004"/>
      <c r="X1308" s="2004"/>
      <c r="Y1308" s="2004"/>
      <c r="Z1308" s="2004"/>
      <c r="AA1308" s="2004"/>
      <c r="AB1308" s="2004"/>
      <c r="AC1308" s="2004"/>
      <c r="AD1308" s="2004"/>
      <c r="AE1308" s="2004"/>
      <c r="AF1308" s="2004"/>
    </row>
    <row r="1309" spans="1:32">
      <c r="A1309" s="2005"/>
      <c r="B1309" s="2004"/>
      <c r="C1309" s="2004"/>
      <c r="D1309" s="2025"/>
      <c r="E1309" s="2007"/>
      <c r="F1309" s="2041"/>
      <c r="G1309" s="2005"/>
      <c r="H1309" s="2011"/>
      <c r="I1309" s="2005"/>
      <c r="J1309" s="2005"/>
      <c r="K1309" s="2010"/>
      <c r="L1309" s="2005"/>
      <c r="M1309" s="2011"/>
      <c r="N1309" s="2004"/>
      <c r="O1309" s="2005"/>
      <c r="P1309" s="2004"/>
      <c r="Q1309" s="2004"/>
      <c r="R1309" s="2004"/>
      <c r="S1309" s="2004"/>
      <c r="T1309" s="2004"/>
      <c r="U1309" s="2004"/>
      <c r="V1309" s="2004"/>
      <c r="W1309" s="2004"/>
      <c r="X1309" s="2004"/>
      <c r="Y1309" s="2004"/>
      <c r="Z1309" s="2004"/>
      <c r="AA1309" s="2004"/>
      <c r="AB1309" s="2004"/>
      <c r="AC1309" s="2004"/>
      <c r="AD1309" s="2004"/>
      <c r="AE1309" s="2004"/>
      <c r="AF1309" s="2004"/>
    </row>
    <row r="1310" spans="1:32">
      <c r="A1310" s="2005"/>
      <c r="B1310" s="2004"/>
      <c r="C1310" s="2004"/>
      <c r="D1310" s="2025"/>
      <c r="E1310" s="2007"/>
      <c r="F1310" s="2041"/>
      <c r="G1310" s="2005"/>
      <c r="H1310" s="2011"/>
      <c r="I1310" s="2005"/>
      <c r="J1310" s="2005"/>
      <c r="K1310" s="2010"/>
      <c r="L1310" s="2005"/>
      <c r="M1310" s="2011"/>
      <c r="N1310" s="2004"/>
      <c r="O1310" s="2005"/>
      <c r="P1310" s="2004"/>
      <c r="Q1310" s="2004"/>
      <c r="R1310" s="2004"/>
      <c r="S1310" s="2004"/>
      <c r="T1310" s="2004"/>
      <c r="U1310" s="2004"/>
      <c r="V1310" s="2004"/>
      <c r="W1310" s="2004"/>
      <c r="X1310" s="2004"/>
      <c r="Y1310" s="2004"/>
      <c r="Z1310" s="2004"/>
      <c r="AA1310" s="2004"/>
      <c r="AB1310" s="2004"/>
      <c r="AC1310" s="2004"/>
      <c r="AD1310" s="2004"/>
      <c r="AE1310" s="2004"/>
      <c r="AF1310" s="2004"/>
    </row>
    <row r="1311" spans="1:32">
      <c r="A1311" s="2005"/>
      <c r="B1311" s="2004"/>
      <c r="C1311" s="2004"/>
      <c r="D1311" s="2025"/>
      <c r="E1311" s="2007"/>
      <c r="F1311" s="2041"/>
      <c r="G1311" s="2005"/>
      <c r="H1311" s="2011"/>
      <c r="I1311" s="2005"/>
      <c r="J1311" s="2005"/>
      <c r="K1311" s="2010"/>
      <c r="L1311" s="2005"/>
      <c r="M1311" s="2011"/>
      <c r="N1311" s="2004"/>
      <c r="O1311" s="2005"/>
      <c r="P1311" s="2004"/>
      <c r="Q1311" s="2004"/>
      <c r="R1311" s="2004"/>
      <c r="S1311" s="2004"/>
      <c r="T1311" s="2004"/>
      <c r="U1311" s="2004"/>
      <c r="V1311" s="2004"/>
      <c r="W1311" s="2004"/>
      <c r="X1311" s="2004"/>
      <c r="Y1311" s="2004"/>
      <c r="Z1311" s="2004"/>
      <c r="AA1311" s="2004"/>
      <c r="AB1311" s="2004"/>
      <c r="AC1311" s="2004"/>
      <c r="AD1311" s="2004"/>
      <c r="AE1311" s="2004"/>
      <c r="AF1311" s="2004"/>
    </row>
    <row r="1312" spans="1:32">
      <c r="A1312" s="2005"/>
      <c r="B1312" s="2004"/>
      <c r="C1312" s="2004"/>
      <c r="D1312" s="2025"/>
      <c r="E1312" s="2007"/>
      <c r="F1312" s="2041"/>
      <c r="G1312" s="2005"/>
      <c r="H1312" s="2011"/>
      <c r="I1312" s="2005"/>
      <c r="J1312" s="2005"/>
      <c r="K1312" s="2010"/>
      <c r="L1312" s="2005"/>
      <c r="M1312" s="2011"/>
      <c r="N1312" s="2004"/>
      <c r="O1312" s="2005"/>
      <c r="P1312" s="2004"/>
      <c r="Q1312" s="2004"/>
      <c r="R1312" s="2004"/>
      <c r="S1312" s="2004"/>
      <c r="T1312" s="2004"/>
      <c r="U1312" s="2004"/>
      <c r="V1312" s="2004"/>
      <c r="W1312" s="2004"/>
      <c r="X1312" s="2004"/>
      <c r="Y1312" s="2004"/>
      <c r="Z1312" s="2004"/>
      <c r="AA1312" s="2004"/>
      <c r="AB1312" s="2004"/>
      <c r="AC1312" s="2004"/>
      <c r="AD1312" s="2004"/>
      <c r="AE1312" s="2004"/>
      <c r="AF1312" s="2004"/>
    </row>
    <row r="1313" spans="1:32">
      <c r="A1313" s="2005"/>
      <c r="B1313" s="2004"/>
      <c r="C1313" s="2004"/>
      <c r="D1313" s="2025"/>
      <c r="E1313" s="2007"/>
      <c r="F1313" s="2041"/>
      <c r="G1313" s="2005"/>
      <c r="H1313" s="2011"/>
      <c r="I1313" s="2005"/>
      <c r="J1313" s="2005"/>
      <c r="K1313" s="2010"/>
      <c r="L1313" s="2005"/>
      <c r="M1313" s="2011"/>
      <c r="N1313" s="2004"/>
      <c r="O1313" s="2005"/>
      <c r="P1313" s="2004"/>
      <c r="Q1313" s="2004"/>
      <c r="R1313" s="2004"/>
      <c r="S1313" s="2004"/>
      <c r="T1313" s="2004"/>
      <c r="U1313" s="2004"/>
      <c r="V1313" s="2004"/>
      <c r="W1313" s="2004"/>
      <c r="X1313" s="2004"/>
      <c r="Y1313" s="2004"/>
      <c r="Z1313" s="2004"/>
      <c r="AA1313" s="2004"/>
      <c r="AB1313" s="2004"/>
      <c r="AC1313" s="2004"/>
      <c r="AD1313" s="2004"/>
      <c r="AE1313" s="2004"/>
      <c r="AF1313" s="2004"/>
    </row>
    <row r="1314" spans="1:32">
      <c r="A1314" s="2005"/>
      <c r="B1314" s="2004"/>
      <c r="C1314" s="2004"/>
      <c r="D1314" s="2025"/>
      <c r="E1314" s="2007"/>
      <c r="F1314" s="2041"/>
      <c r="G1314" s="2005"/>
      <c r="H1314" s="2011"/>
      <c r="I1314" s="2005"/>
      <c r="J1314" s="2005"/>
      <c r="K1314" s="2010"/>
      <c r="L1314" s="2005"/>
      <c r="M1314" s="2011"/>
      <c r="N1314" s="2004"/>
      <c r="O1314" s="2005"/>
      <c r="P1314" s="2004"/>
      <c r="Q1314" s="2004"/>
      <c r="R1314" s="2004"/>
      <c r="S1314" s="2004"/>
      <c r="T1314" s="2004"/>
      <c r="U1314" s="2004"/>
      <c r="V1314" s="2004"/>
      <c r="W1314" s="2004"/>
      <c r="X1314" s="2004"/>
      <c r="Y1314" s="2004"/>
      <c r="Z1314" s="2004"/>
      <c r="AA1314" s="2004"/>
      <c r="AB1314" s="2004"/>
      <c r="AC1314" s="2004"/>
      <c r="AD1314" s="2004"/>
      <c r="AE1314" s="2004"/>
      <c r="AF1314" s="2004"/>
    </row>
    <row r="1315" spans="1:32">
      <c r="A1315" s="2005"/>
      <c r="B1315" s="2004"/>
      <c r="C1315" s="2004"/>
      <c r="D1315" s="2025"/>
      <c r="E1315" s="2007"/>
      <c r="F1315" s="2041"/>
      <c r="G1315" s="2005"/>
      <c r="H1315" s="2011"/>
      <c r="I1315" s="2005"/>
      <c r="J1315" s="2005"/>
      <c r="K1315" s="2010"/>
      <c r="L1315" s="2005"/>
      <c r="M1315" s="2011"/>
      <c r="N1315" s="2004"/>
      <c r="O1315" s="2005"/>
      <c r="P1315" s="2004"/>
      <c r="Q1315" s="2004"/>
      <c r="R1315" s="2004"/>
      <c r="S1315" s="2004"/>
      <c r="T1315" s="2004"/>
      <c r="U1315" s="2004"/>
      <c r="V1315" s="2004"/>
      <c r="W1315" s="2004"/>
      <c r="X1315" s="2004"/>
      <c r="Y1315" s="2004"/>
      <c r="Z1315" s="2004"/>
      <c r="AA1315" s="2004"/>
      <c r="AB1315" s="2004"/>
      <c r="AC1315" s="2004"/>
      <c r="AD1315" s="2004"/>
      <c r="AE1315" s="2004"/>
      <c r="AF1315" s="2004"/>
    </row>
    <row r="1316" spans="1:32">
      <c r="A1316" s="2005"/>
      <c r="B1316" s="2004"/>
      <c r="C1316" s="2004"/>
      <c r="D1316" s="2025"/>
      <c r="E1316" s="2007"/>
      <c r="F1316" s="2041"/>
      <c r="G1316" s="2005"/>
      <c r="H1316" s="2011"/>
      <c r="I1316" s="2005"/>
      <c r="J1316" s="2005"/>
      <c r="K1316" s="2010"/>
      <c r="L1316" s="2005"/>
      <c r="M1316" s="2011"/>
      <c r="N1316" s="2004"/>
      <c r="O1316" s="2005"/>
      <c r="P1316" s="2004"/>
      <c r="Q1316" s="2004"/>
      <c r="R1316" s="2004"/>
      <c r="S1316" s="2004"/>
      <c r="T1316" s="2004"/>
      <c r="U1316" s="2004"/>
      <c r="V1316" s="2004"/>
      <c r="W1316" s="2004"/>
      <c r="X1316" s="2004"/>
      <c r="Y1316" s="2004"/>
      <c r="Z1316" s="2004"/>
      <c r="AA1316" s="2004"/>
      <c r="AB1316" s="2004"/>
      <c r="AC1316" s="2004"/>
      <c r="AD1316" s="2004"/>
      <c r="AE1316" s="2004"/>
      <c r="AF1316" s="2004"/>
    </row>
    <row r="1317" spans="1:32">
      <c r="A1317" s="2005"/>
      <c r="B1317" s="2004"/>
      <c r="C1317" s="2004"/>
      <c r="D1317" s="2025"/>
      <c r="E1317" s="2007"/>
      <c r="F1317" s="2041"/>
      <c r="G1317" s="2005"/>
      <c r="H1317" s="2011"/>
      <c r="I1317" s="2005"/>
      <c r="J1317" s="2005"/>
      <c r="K1317" s="2010"/>
      <c r="L1317" s="2005"/>
      <c r="M1317" s="2011"/>
      <c r="N1317" s="2004"/>
      <c r="O1317" s="2005"/>
      <c r="P1317" s="2004"/>
      <c r="Q1317" s="2004"/>
      <c r="R1317" s="2004"/>
      <c r="S1317" s="2004"/>
      <c r="T1317" s="2004"/>
      <c r="U1317" s="2004"/>
      <c r="V1317" s="2004"/>
      <c r="W1317" s="2004"/>
      <c r="X1317" s="2004"/>
      <c r="Y1317" s="2004"/>
      <c r="Z1317" s="2004"/>
      <c r="AA1317" s="2004"/>
      <c r="AB1317" s="2004"/>
      <c r="AC1317" s="2004"/>
      <c r="AD1317" s="2004"/>
      <c r="AE1317" s="2004"/>
      <c r="AF1317" s="2004"/>
    </row>
    <row r="1318" spans="1:32">
      <c r="A1318" s="2005"/>
      <c r="B1318" s="2004"/>
      <c r="C1318" s="2004"/>
      <c r="D1318" s="2025"/>
      <c r="E1318" s="2007"/>
      <c r="F1318" s="2041"/>
      <c r="G1318" s="2005"/>
      <c r="H1318" s="2011"/>
      <c r="I1318" s="2005"/>
      <c r="J1318" s="2005"/>
      <c r="K1318" s="2010"/>
      <c r="L1318" s="2005"/>
      <c r="M1318" s="2011"/>
      <c r="N1318" s="2004"/>
      <c r="O1318" s="2005"/>
      <c r="P1318" s="2004"/>
      <c r="Q1318" s="2004"/>
      <c r="R1318" s="2004"/>
      <c r="S1318" s="2004"/>
      <c r="T1318" s="2004"/>
      <c r="U1318" s="2004"/>
      <c r="V1318" s="2004"/>
      <c r="W1318" s="2004"/>
      <c r="X1318" s="2004"/>
      <c r="Y1318" s="2004"/>
      <c r="Z1318" s="2004"/>
      <c r="AA1318" s="2004"/>
      <c r="AB1318" s="2004"/>
      <c r="AC1318" s="2004"/>
      <c r="AD1318" s="2004"/>
      <c r="AE1318" s="2004"/>
      <c r="AF1318" s="2004"/>
    </row>
    <row r="1319" spans="1:32">
      <c r="A1319" s="2005"/>
      <c r="B1319" s="2004"/>
      <c r="C1319" s="2004"/>
      <c r="D1319" s="2025"/>
      <c r="E1319" s="2007"/>
      <c r="F1319" s="2041"/>
      <c r="G1319" s="2005"/>
      <c r="H1319" s="2011"/>
      <c r="I1319" s="2005"/>
      <c r="J1319" s="2005"/>
      <c r="K1319" s="2010"/>
      <c r="L1319" s="2005"/>
      <c r="M1319" s="2011"/>
      <c r="N1319" s="2004"/>
      <c r="O1319" s="2005"/>
      <c r="P1319" s="2004"/>
      <c r="Q1319" s="2004"/>
      <c r="R1319" s="2004"/>
      <c r="S1319" s="2004"/>
      <c r="T1319" s="2004"/>
      <c r="U1319" s="2004"/>
      <c r="V1319" s="2004"/>
      <c r="W1319" s="2004"/>
      <c r="X1319" s="2004"/>
      <c r="Y1319" s="2004"/>
      <c r="Z1319" s="2004"/>
      <c r="AA1319" s="2004"/>
      <c r="AB1319" s="2004"/>
      <c r="AC1319" s="2004"/>
      <c r="AD1319" s="2004"/>
      <c r="AE1319" s="2004"/>
      <c r="AF1319" s="2004"/>
    </row>
    <row r="1320" spans="1:32">
      <c r="A1320" s="2005"/>
      <c r="B1320" s="2004"/>
      <c r="C1320" s="2004"/>
      <c r="D1320" s="2025"/>
      <c r="E1320" s="2007"/>
      <c r="F1320" s="2041"/>
      <c r="G1320" s="2005"/>
      <c r="H1320" s="2011"/>
      <c r="I1320" s="2005"/>
      <c r="J1320" s="2005"/>
      <c r="K1320" s="2010"/>
      <c r="L1320" s="2005"/>
      <c r="M1320" s="2011"/>
      <c r="N1320" s="2004"/>
      <c r="O1320" s="2005"/>
      <c r="P1320" s="2004"/>
      <c r="Q1320" s="2004"/>
      <c r="R1320" s="2004"/>
      <c r="S1320" s="2004"/>
      <c r="T1320" s="2004"/>
      <c r="U1320" s="2004"/>
      <c r="V1320" s="2004"/>
      <c r="W1320" s="2004"/>
      <c r="X1320" s="2004"/>
      <c r="Y1320" s="2004"/>
      <c r="Z1320" s="2004"/>
      <c r="AA1320" s="2004"/>
      <c r="AB1320" s="2004"/>
      <c r="AC1320" s="2004"/>
      <c r="AD1320" s="2004"/>
      <c r="AE1320" s="2004"/>
      <c r="AF1320" s="2004"/>
    </row>
    <row r="1321" spans="1:32">
      <c r="A1321" s="2005"/>
      <c r="B1321" s="2004"/>
      <c r="C1321" s="2004"/>
      <c r="D1321" s="2025"/>
      <c r="E1321" s="2007"/>
      <c r="F1321" s="2041"/>
      <c r="G1321" s="2005"/>
      <c r="H1321" s="2011"/>
      <c r="I1321" s="2005"/>
      <c r="J1321" s="2005"/>
      <c r="K1321" s="2010"/>
      <c r="L1321" s="2005"/>
      <c r="M1321" s="2011"/>
      <c r="N1321" s="2004"/>
      <c r="O1321" s="2005"/>
      <c r="P1321" s="2004"/>
      <c r="Q1321" s="2004"/>
      <c r="R1321" s="2004"/>
      <c r="S1321" s="2004"/>
      <c r="T1321" s="2004"/>
      <c r="U1321" s="2004"/>
      <c r="V1321" s="2004"/>
      <c r="W1321" s="2004"/>
      <c r="X1321" s="2004"/>
      <c r="Y1321" s="2004"/>
      <c r="Z1321" s="2004"/>
      <c r="AA1321" s="2004"/>
      <c r="AB1321" s="2004"/>
      <c r="AC1321" s="2004"/>
      <c r="AD1321" s="2004"/>
      <c r="AE1321" s="2004"/>
      <c r="AF1321" s="2004"/>
    </row>
    <row r="1322" spans="1:32">
      <c r="A1322" s="2005"/>
      <c r="B1322" s="2004"/>
      <c r="C1322" s="2004"/>
      <c r="D1322" s="2025"/>
      <c r="E1322" s="2007"/>
      <c r="F1322" s="2041"/>
      <c r="G1322" s="2005"/>
      <c r="H1322" s="2011"/>
      <c r="I1322" s="2005"/>
      <c r="J1322" s="2005"/>
      <c r="K1322" s="2010"/>
      <c r="L1322" s="2005"/>
      <c r="M1322" s="2011"/>
      <c r="N1322" s="2004"/>
      <c r="O1322" s="2005"/>
      <c r="P1322" s="2004"/>
      <c r="Q1322" s="2004"/>
      <c r="R1322" s="2004"/>
      <c r="S1322" s="2004"/>
      <c r="T1322" s="2004"/>
      <c r="U1322" s="2004"/>
      <c r="V1322" s="2004"/>
      <c r="W1322" s="2004"/>
      <c r="X1322" s="2004"/>
      <c r="Y1322" s="2004"/>
      <c r="Z1322" s="2004"/>
      <c r="AA1322" s="2004"/>
      <c r="AB1322" s="2004"/>
      <c r="AC1322" s="2004"/>
      <c r="AD1322" s="2004"/>
      <c r="AE1322" s="2004"/>
      <c r="AF1322" s="2004"/>
    </row>
    <row r="1323" spans="1:32">
      <c r="A1323" s="2005"/>
      <c r="B1323" s="2004"/>
      <c r="C1323" s="2004"/>
      <c r="D1323" s="2025"/>
      <c r="E1323" s="2007"/>
      <c r="F1323" s="2041"/>
      <c r="G1323" s="2005"/>
      <c r="H1323" s="2011"/>
      <c r="I1323" s="2005"/>
      <c r="J1323" s="2005"/>
      <c r="K1323" s="2010"/>
      <c r="L1323" s="2005"/>
      <c r="M1323" s="2011"/>
      <c r="N1323" s="2004"/>
      <c r="O1323" s="2005"/>
      <c r="P1323" s="2004"/>
      <c r="Q1323" s="2004"/>
      <c r="R1323" s="2004"/>
      <c r="S1323" s="2004"/>
      <c r="T1323" s="2004"/>
      <c r="U1323" s="2004"/>
      <c r="V1323" s="2004"/>
      <c r="W1323" s="2004"/>
      <c r="X1323" s="2004"/>
      <c r="Y1323" s="2004"/>
      <c r="Z1323" s="2004"/>
      <c r="AA1323" s="2004"/>
      <c r="AB1323" s="2004"/>
      <c r="AC1323" s="2004"/>
      <c r="AD1323" s="2004"/>
      <c r="AE1323" s="2004"/>
      <c r="AF1323" s="2004"/>
    </row>
    <row r="1324" spans="1:32">
      <c r="A1324" s="2005"/>
      <c r="B1324" s="2004"/>
      <c r="C1324" s="2004"/>
      <c r="D1324" s="2025"/>
      <c r="E1324" s="2007"/>
      <c r="F1324" s="2041"/>
      <c r="G1324" s="2005"/>
      <c r="H1324" s="2011"/>
      <c r="I1324" s="2005"/>
      <c r="J1324" s="2005"/>
      <c r="K1324" s="2010"/>
      <c r="L1324" s="2005"/>
      <c r="M1324" s="2011"/>
      <c r="N1324" s="2004"/>
      <c r="O1324" s="2005"/>
      <c r="P1324" s="2004"/>
      <c r="Q1324" s="2004"/>
      <c r="R1324" s="2004"/>
      <c r="S1324" s="2004"/>
      <c r="T1324" s="2004"/>
      <c r="U1324" s="2004"/>
      <c r="V1324" s="2004"/>
      <c r="W1324" s="2004"/>
      <c r="X1324" s="2004"/>
      <c r="Y1324" s="2004"/>
      <c r="Z1324" s="2004"/>
      <c r="AA1324" s="2004"/>
      <c r="AB1324" s="2004"/>
      <c r="AC1324" s="2004"/>
      <c r="AD1324" s="2004"/>
      <c r="AE1324" s="2004"/>
      <c r="AF1324" s="2004"/>
    </row>
    <row r="1325" spans="1:32">
      <c r="A1325" s="2005"/>
      <c r="B1325" s="2004"/>
      <c r="C1325" s="2004"/>
      <c r="D1325" s="2025"/>
      <c r="E1325" s="2007"/>
      <c r="F1325" s="2041"/>
      <c r="G1325" s="2005"/>
      <c r="H1325" s="2011"/>
      <c r="I1325" s="2005"/>
      <c r="J1325" s="2005"/>
      <c r="K1325" s="2010"/>
      <c r="L1325" s="2005"/>
      <c r="M1325" s="2011"/>
      <c r="N1325" s="2004"/>
      <c r="O1325" s="2005"/>
      <c r="P1325" s="2004"/>
      <c r="Q1325" s="2004"/>
      <c r="R1325" s="2004"/>
      <c r="S1325" s="2004"/>
      <c r="T1325" s="2004"/>
      <c r="U1325" s="2004"/>
      <c r="V1325" s="2004"/>
      <c r="W1325" s="2004"/>
      <c r="X1325" s="2004"/>
      <c r="Y1325" s="2004"/>
      <c r="Z1325" s="2004"/>
      <c r="AA1325" s="2004"/>
      <c r="AB1325" s="2004"/>
      <c r="AC1325" s="2004"/>
      <c r="AD1325" s="2004"/>
      <c r="AE1325" s="2004"/>
      <c r="AF1325" s="2004"/>
    </row>
    <row r="1326" spans="1:32">
      <c r="A1326" s="2005"/>
      <c r="B1326" s="2004"/>
      <c r="C1326" s="2004"/>
      <c r="D1326" s="2025"/>
      <c r="E1326" s="2007"/>
      <c r="F1326" s="2041"/>
      <c r="G1326" s="2005"/>
      <c r="H1326" s="2011"/>
      <c r="I1326" s="2005"/>
      <c r="J1326" s="2005"/>
      <c r="K1326" s="2010"/>
      <c r="L1326" s="2005"/>
      <c r="M1326" s="2011"/>
      <c r="N1326" s="2004"/>
      <c r="O1326" s="2005"/>
      <c r="P1326" s="2004"/>
      <c r="Q1326" s="2004"/>
      <c r="R1326" s="2004"/>
      <c r="S1326" s="2004"/>
      <c r="T1326" s="2004"/>
      <c r="U1326" s="2004"/>
      <c r="V1326" s="2004"/>
      <c r="W1326" s="2004"/>
      <c r="X1326" s="2004"/>
      <c r="Y1326" s="2004"/>
      <c r="Z1326" s="2004"/>
      <c r="AA1326" s="2004"/>
      <c r="AB1326" s="2004"/>
      <c r="AC1326" s="2004"/>
      <c r="AD1326" s="2004"/>
      <c r="AE1326" s="2004"/>
      <c r="AF1326" s="2004"/>
    </row>
    <row r="1327" spans="1:32">
      <c r="A1327" s="2005"/>
      <c r="B1327" s="2004"/>
      <c r="C1327" s="2004"/>
      <c r="D1327" s="2025"/>
      <c r="E1327" s="2007"/>
      <c r="F1327" s="2041"/>
      <c r="G1327" s="2005"/>
      <c r="H1327" s="2011"/>
      <c r="I1327" s="2005"/>
      <c r="J1327" s="2005"/>
      <c r="K1327" s="2010"/>
      <c r="L1327" s="2005"/>
      <c r="M1327" s="2011"/>
      <c r="N1327" s="2004"/>
      <c r="O1327" s="2005"/>
      <c r="P1327" s="2004"/>
      <c r="Q1327" s="2004"/>
      <c r="R1327" s="2004"/>
      <c r="S1327" s="2004"/>
      <c r="T1327" s="2004"/>
      <c r="U1327" s="2004"/>
      <c r="V1327" s="2004"/>
      <c r="W1327" s="2004"/>
      <c r="X1327" s="2004"/>
      <c r="Y1327" s="2004"/>
      <c r="Z1327" s="2004"/>
      <c r="AA1327" s="2004"/>
      <c r="AB1327" s="2004"/>
      <c r="AC1327" s="2004"/>
      <c r="AD1327" s="2004"/>
      <c r="AE1327" s="2004"/>
      <c r="AF1327" s="2004"/>
    </row>
    <row r="1328" spans="1:32">
      <c r="A1328" s="2005"/>
      <c r="B1328" s="2004"/>
      <c r="C1328" s="2004"/>
      <c r="D1328" s="2025"/>
      <c r="E1328" s="2007"/>
      <c r="F1328" s="2041"/>
      <c r="G1328" s="2005"/>
      <c r="H1328" s="2011"/>
      <c r="I1328" s="2005"/>
      <c r="J1328" s="2005"/>
      <c r="K1328" s="2010"/>
      <c r="L1328" s="2005"/>
      <c r="M1328" s="2011"/>
      <c r="N1328" s="2004"/>
      <c r="O1328" s="2005"/>
      <c r="P1328" s="2004"/>
      <c r="Q1328" s="2004"/>
      <c r="R1328" s="2004"/>
      <c r="S1328" s="2004"/>
      <c r="T1328" s="2004"/>
      <c r="U1328" s="2004"/>
      <c r="V1328" s="2004"/>
      <c r="W1328" s="2004"/>
      <c r="X1328" s="2004"/>
      <c r="Y1328" s="2004"/>
      <c r="Z1328" s="2004"/>
      <c r="AA1328" s="2004"/>
      <c r="AB1328" s="2004"/>
      <c r="AC1328" s="2004"/>
      <c r="AD1328" s="2004"/>
      <c r="AE1328" s="2004"/>
      <c r="AF1328" s="2004"/>
    </row>
    <row r="1329" spans="1:32">
      <c r="A1329" s="2005"/>
      <c r="B1329" s="2004"/>
      <c r="C1329" s="2004"/>
      <c r="D1329" s="2025"/>
      <c r="E1329" s="2007"/>
      <c r="F1329" s="2041"/>
      <c r="G1329" s="2005"/>
      <c r="H1329" s="2011"/>
      <c r="I1329" s="2005"/>
      <c r="J1329" s="2005"/>
      <c r="K1329" s="2010"/>
      <c r="L1329" s="2005"/>
      <c r="M1329" s="2011"/>
      <c r="N1329" s="2004"/>
      <c r="O1329" s="2005"/>
      <c r="P1329" s="2004"/>
      <c r="Q1329" s="2004"/>
      <c r="R1329" s="2004"/>
      <c r="S1329" s="2004"/>
      <c r="T1329" s="2004"/>
      <c r="U1329" s="2004"/>
      <c r="V1329" s="2004"/>
      <c r="W1329" s="2004"/>
      <c r="X1329" s="2004"/>
      <c r="Y1329" s="2004"/>
      <c r="Z1329" s="2004"/>
      <c r="AA1329" s="2004"/>
      <c r="AB1329" s="2004"/>
      <c r="AC1329" s="2004"/>
      <c r="AD1329" s="2004"/>
      <c r="AE1329" s="2004"/>
      <c r="AF1329" s="2004"/>
    </row>
    <row r="1330" spans="1:32">
      <c r="A1330" s="2005"/>
      <c r="B1330" s="2004"/>
      <c r="C1330" s="2004"/>
      <c r="D1330" s="2025"/>
      <c r="E1330" s="2007"/>
      <c r="F1330" s="2041"/>
      <c r="G1330" s="2005"/>
      <c r="H1330" s="2011"/>
      <c r="I1330" s="2005"/>
      <c r="J1330" s="2005"/>
      <c r="K1330" s="2010"/>
      <c r="L1330" s="2005"/>
      <c r="M1330" s="2011"/>
      <c r="N1330" s="2004"/>
      <c r="O1330" s="2005"/>
      <c r="P1330" s="2004"/>
      <c r="Q1330" s="2004"/>
      <c r="R1330" s="2004"/>
      <c r="S1330" s="2004"/>
      <c r="T1330" s="2004"/>
      <c r="U1330" s="2004"/>
      <c r="V1330" s="2004"/>
      <c r="W1330" s="2004"/>
      <c r="X1330" s="2004"/>
      <c r="Y1330" s="2004"/>
      <c r="Z1330" s="2004"/>
      <c r="AA1330" s="2004"/>
      <c r="AB1330" s="2004"/>
      <c r="AC1330" s="2004"/>
      <c r="AD1330" s="2004"/>
      <c r="AE1330" s="2004"/>
      <c r="AF1330" s="2004"/>
    </row>
    <row r="1331" spans="1:32">
      <c r="A1331" s="2005"/>
      <c r="B1331" s="2004"/>
      <c r="C1331" s="2004"/>
      <c r="D1331" s="2025"/>
      <c r="E1331" s="2007"/>
      <c r="F1331" s="2041"/>
      <c r="G1331" s="2005"/>
      <c r="H1331" s="2011"/>
      <c r="I1331" s="2005"/>
      <c r="J1331" s="2005"/>
      <c r="K1331" s="2010"/>
      <c r="L1331" s="2005"/>
      <c r="M1331" s="2011"/>
      <c r="N1331" s="2004"/>
      <c r="O1331" s="2005"/>
      <c r="P1331" s="2004"/>
      <c r="Q1331" s="2004"/>
      <c r="R1331" s="2004"/>
      <c r="S1331" s="2004"/>
      <c r="T1331" s="2004"/>
      <c r="U1331" s="2004"/>
      <c r="V1331" s="2004"/>
      <c r="W1331" s="2004"/>
      <c r="X1331" s="2004"/>
      <c r="Y1331" s="2004"/>
      <c r="Z1331" s="2004"/>
      <c r="AA1331" s="2004"/>
      <c r="AB1331" s="2004"/>
      <c r="AC1331" s="2004"/>
      <c r="AD1331" s="2004"/>
      <c r="AE1331" s="2004"/>
      <c r="AF1331" s="2004"/>
    </row>
    <row r="1332" spans="1:32">
      <c r="A1332" s="2005"/>
      <c r="B1332" s="2004"/>
      <c r="C1332" s="2004"/>
      <c r="D1332" s="2025"/>
      <c r="E1332" s="2007"/>
      <c r="F1332" s="2041"/>
      <c r="G1332" s="2005"/>
      <c r="H1332" s="2011"/>
      <c r="I1332" s="2005"/>
      <c r="J1332" s="2005"/>
      <c r="K1332" s="2010"/>
      <c r="L1332" s="2005"/>
      <c r="M1332" s="2011"/>
      <c r="N1332" s="2004"/>
      <c r="O1332" s="2005"/>
      <c r="P1332" s="2004"/>
      <c r="Q1332" s="2004"/>
      <c r="R1332" s="2004"/>
      <c r="S1332" s="2004"/>
      <c r="T1332" s="2004"/>
      <c r="U1332" s="2004"/>
      <c r="V1332" s="2004"/>
      <c r="W1332" s="2004"/>
      <c r="X1332" s="2004"/>
      <c r="Y1332" s="2004"/>
      <c r="Z1332" s="2004"/>
      <c r="AA1332" s="2004"/>
      <c r="AB1332" s="2004"/>
      <c r="AC1332" s="2004"/>
      <c r="AD1332" s="2004"/>
      <c r="AE1332" s="2004"/>
      <c r="AF1332" s="2004"/>
    </row>
    <row r="1333" spans="1:32">
      <c r="A1333" s="2005"/>
      <c r="B1333" s="2004"/>
      <c r="C1333" s="2004"/>
      <c r="D1333" s="2025"/>
      <c r="E1333" s="2007"/>
      <c r="F1333" s="2041"/>
      <c r="G1333" s="2005"/>
      <c r="H1333" s="2011"/>
      <c r="I1333" s="2005"/>
      <c r="J1333" s="2005"/>
      <c r="K1333" s="2010"/>
      <c r="L1333" s="2005"/>
      <c r="M1333" s="2011"/>
      <c r="N1333" s="2004"/>
      <c r="O1333" s="2005"/>
      <c r="P1333" s="2004"/>
      <c r="Q1333" s="2004"/>
      <c r="R1333" s="2004"/>
      <c r="S1333" s="2004"/>
      <c r="T1333" s="2004"/>
      <c r="U1333" s="2004"/>
      <c r="V1333" s="2004"/>
      <c r="W1333" s="2004"/>
      <c r="X1333" s="2004"/>
      <c r="Y1333" s="2004"/>
      <c r="Z1333" s="2004"/>
      <c r="AA1333" s="2004"/>
      <c r="AB1333" s="2004"/>
      <c r="AC1333" s="2004"/>
      <c r="AD1333" s="2004"/>
      <c r="AE1333" s="2004"/>
      <c r="AF1333" s="2004"/>
    </row>
    <row r="1334" spans="1:32">
      <c r="A1334" s="2005"/>
      <c r="B1334" s="2004"/>
      <c r="C1334" s="2004"/>
      <c r="D1334" s="2025"/>
      <c r="E1334" s="2007"/>
      <c r="F1334" s="2041"/>
      <c r="G1334" s="2005"/>
      <c r="H1334" s="2011"/>
      <c r="I1334" s="2005"/>
      <c r="J1334" s="2005"/>
      <c r="K1334" s="2010"/>
      <c r="L1334" s="2005"/>
      <c r="M1334" s="2011"/>
      <c r="N1334" s="2004"/>
      <c r="O1334" s="2005"/>
      <c r="P1334" s="2004"/>
      <c r="Q1334" s="2004"/>
      <c r="R1334" s="2004"/>
      <c r="S1334" s="2004"/>
      <c r="T1334" s="2004"/>
      <c r="U1334" s="2004"/>
      <c r="V1334" s="2004"/>
      <c r="W1334" s="2004"/>
      <c r="X1334" s="2004"/>
      <c r="Y1334" s="2004"/>
      <c r="Z1334" s="2004"/>
      <c r="AA1334" s="2004"/>
      <c r="AB1334" s="2004"/>
      <c r="AC1334" s="2004"/>
      <c r="AD1334" s="2004"/>
      <c r="AE1334" s="2004"/>
      <c r="AF1334" s="2004"/>
    </row>
    <row r="1335" spans="1:32">
      <c r="A1335" s="2005"/>
      <c r="B1335" s="2004"/>
      <c r="C1335" s="2004"/>
      <c r="D1335" s="2025"/>
      <c r="E1335" s="2007"/>
      <c r="F1335" s="2041"/>
      <c r="G1335" s="2005"/>
      <c r="H1335" s="2011"/>
      <c r="I1335" s="2005"/>
      <c r="J1335" s="2005"/>
      <c r="K1335" s="2010"/>
      <c r="L1335" s="2005"/>
      <c r="M1335" s="2011"/>
      <c r="N1335" s="2004"/>
      <c r="O1335" s="2005"/>
      <c r="P1335" s="2004"/>
      <c r="Q1335" s="2004"/>
      <c r="R1335" s="2004"/>
      <c r="S1335" s="2004"/>
      <c r="T1335" s="2004"/>
      <c r="U1335" s="2004"/>
      <c r="V1335" s="2004"/>
      <c r="W1335" s="2004"/>
      <c r="X1335" s="2004"/>
      <c r="Y1335" s="2004"/>
      <c r="Z1335" s="2004"/>
      <c r="AA1335" s="2004"/>
      <c r="AB1335" s="2004"/>
      <c r="AC1335" s="2004"/>
      <c r="AD1335" s="2004"/>
      <c r="AE1335" s="2004"/>
      <c r="AF1335" s="2004"/>
    </row>
    <row r="1336" spans="1:32">
      <c r="A1336" s="2005"/>
      <c r="B1336" s="2004"/>
      <c r="C1336" s="2004"/>
      <c r="D1336" s="2025"/>
      <c r="E1336" s="2007"/>
      <c r="F1336" s="2041"/>
      <c r="G1336" s="2005"/>
      <c r="H1336" s="2011"/>
      <c r="I1336" s="2005"/>
      <c r="J1336" s="2005"/>
      <c r="K1336" s="2010"/>
      <c r="L1336" s="2005"/>
      <c r="M1336" s="2011"/>
      <c r="N1336" s="2004"/>
      <c r="O1336" s="2005"/>
      <c r="P1336" s="2004"/>
      <c r="Q1336" s="2004"/>
      <c r="R1336" s="2004"/>
      <c r="S1336" s="2004"/>
      <c r="T1336" s="2004"/>
      <c r="U1336" s="2004"/>
      <c r="V1336" s="2004"/>
      <c r="W1336" s="2004"/>
      <c r="X1336" s="2004"/>
      <c r="Y1336" s="2004"/>
      <c r="Z1336" s="2004"/>
      <c r="AA1336" s="2004"/>
      <c r="AB1336" s="2004"/>
      <c r="AC1336" s="2004"/>
      <c r="AD1336" s="2004"/>
      <c r="AE1336" s="2004"/>
      <c r="AF1336" s="2004"/>
    </row>
    <row r="1337" spans="1:32">
      <c r="A1337" s="2005"/>
      <c r="B1337" s="2004"/>
      <c r="C1337" s="2004"/>
      <c r="D1337" s="2025"/>
      <c r="E1337" s="2007"/>
      <c r="F1337" s="2041"/>
      <c r="G1337" s="2005"/>
      <c r="H1337" s="2011"/>
      <c r="I1337" s="2005"/>
      <c r="J1337" s="2005"/>
      <c r="K1337" s="2010"/>
      <c r="L1337" s="2005"/>
      <c r="M1337" s="2011"/>
      <c r="N1337" s="2004"/>
      <c r="O1337" s="2005"/>
      <c r="P1337" s="2004"/>
      <c r="Q1337" s="2004"/>
      <c r="R1337" s="2004"/>
      <c r="S1337" s="2004"/>
      <c r="T1337" s="2004"/>
      <c r="U1337" s="2004"/>
      <c r="V1337" s="2004"/>
      <c r="W1337" s="2004"/>
      <c r="X1337" s="2004"/>
      <c r="Y1337" s="2004"/>
      <c r="Z1337" s="2004"/>
      <c r="AA1337" s="2004"/>
      <c r="AB1337" s="2004"/>
      <c r="AC1337" s="2004"/>
      <c r="AD1337" s="2004"/>
      <c r="AE1337" s="2004"/>
      <c r="AF1337" s="2004"/>
    </row>
    <row r="1338" spans="1:32">
      <c r="A1338" s="2005"/>
      <c r="B1338" s="2004"/>
      <c r="C1338" s="2004"/>
      <c r="D1338" s="2025"/>
      <c r="E1338" s="2007"/>
      <c r="F1338" s="2041"/>
      <c r="G1338" s="2005"/>
      <c r="H1338" s="2011"/>
      <c r="I1338" s="2005"/>
      <c r="J1338" s="2005"/>
      <c r="K1338" s="2010"/>
      <c r="L1338" s="2005"/>
      <c r="M1338" s="2011"/>
      <c r="N1338" s="2004"/>
      <c r="O1338" s="2005"/>
      <c r="P1338" s="2004"/>
      <c r="Q1338" s="2004"/>
      <c r="R1338" s="2004"/>
      <c r="S1338" s="2004"/>
      <c r="T1338" s="2004"/>
      <c r="U1338" s="2004"/>
      <c r="V1338" s="2004"/>
      <c r="W1338" s="2004"/>
      <c r="X1338" s="2004"/>
      <c r="Y1338" s="2004"/>
      <c r="Z1338" s="2004"/>
      <c r="AA1338" s="2004"/>
      <c r="AB1338" s="2004"/>
      <c r="AC1338" s="2004"/>
      <c r="AD1338" s="2004"/>
      <c r="AE1338" s="2004"/>
      <c r="AF1338" s="2004"/>
    </row>
    <row r="1339" spans="1:32">
      <c r="A1339" s="2005"/>
      <c r="B1339" s="2004"/>
      <c r="C1339" s="2004"/>
      <c r="D1339" s="2025"/>
      <c r="E1339" s="2007"/>
      <c r="F1339" s="2041"/>
      <c r="G1339" s="2005"/>
      <c r="H1339" s="2011"/>
      <c r="I1339" s="2005"/>
      <c r="J1339" s="2005"/>
      <c r="K1339" s="2010"/>
      <c r="L1339" s="2005"/>
      <c r="M1339" s="2011"/>
      <c r="N1339" s="2004"/>
      <c r="O1339" s="2005"/>
      <c r="P1339" s="2004"/>
      <c r="Q1339" s="2004"/>
      <c r="R1339" s="2004"/>
      <c r="S1339" s="2004"/>
      <c r="T1339" s="2004"/>
      <c r="U1339" s="2004"/>
      <c r="V1339" s="2004"/>
      <c r="W1339" s="2004"/>
      <c r="X1339" s="2004"/>
      <c r="Y1339" s="2004"/>
      <c r="Z1339" s="2004"/>
      <c r="AA1339" s="2004"/>
      <c r="AB1339" s="2004"/>
      <c r="AC1339" s="2004"/>
      <c r="AD1339" s="2004"/>
      <c r="AE1339" s="2004"/>
      <c r="AF1339" s="2004"/>
    </row>
    <row r="1340" spans="1:32">
      <c r="A1340" s="2005"/>
      <c r="B1340" s="2004"/>
      <c r="C1340" s="2004"/>
      <c r="D1340" s="2025"/>
      <c r="E1340" s="2007"/>
      <c r="F1340" s="2041"/>
      <c r="G1340" s="2005"/>
      <c r="H1340" s="2011"/>
      <c r="I1340" s="2005"/>
      <c r="J1340" s="2005"/>
      <c r="K1340" s="2010"/>
      <c r="L1340" s="2005"/>
      <c r="M1340" s="2011"/>
      <c r="N1340" s="2004"/>
      <c r="O1340" s="2005"/>
      <c r="P1340" s="2004"/>
      <c r="Q1340" s="2004"/>
      <c r="R1340" s="2004"/>
      <c r="S1340" s="2004"/>
      <c r="T1340" s="2004"/>
      <c r="U1340" s="2004"/>
      <c r="V1340" s="2004"/>
      <c r="W1340" s="2004"/>
      <c r="X1340" s="2004"/>
      <c r="Y1340" s="2004"/>
      <c r="Z1340" s="2004"/>
      <c r="AA1340" s="2004"/>
      <c r="AB1340" s="2004"/>
      <c r="AC1340" s="2004"/>
      <c r="AD1340" s="2004"/>
      <c r="AE1340" s="2004"/>
      <c r="AF1340" s="2004"/>
    </row>
    <row r="1341" spans="1:32">
      <c r="A1341" s="2005"/>
      <c r="B1341" s="2004"/>
      <c r="C1341" s="2004"/>
      <c r="D1341" s="2025"/>
      <c r="E1341" s="2007"/>
      <c r="F1341" s="2041"/>
      <c r="G1341" s="2005"/>
      <c r="H1341" s="2011"/>
      <c r="I1341" s="2005"/>
      <c r="J1341" s="2005"/>
      <c r="K1341" s="2010"/>
      <c r="L1341" s="2005"/>
      <c r="M1341" s="2011"/>
      <c r="N1341" s="2004"/>
      <c r="O1341" s="2005"/>
      <c r="P1341" s="2004"/>
      <c r="Q1341" s="2004"/>
      <c r="R1341" s="2004"/>
      <c r="S1341" s="2004"/>
      <c r="T1341" s="2004"/>
      <c r="U1341" s="2004"/>
      <c r="V1341" s="2004"/>
      <c r="W1341" s="2004"/>
      <c r="X1341" s="2004"/>
      <c r="Y1341" s="2004"/>
      <c r="Z1341" s="2004"/>
      <c r="AA1341" s="2004"/>
      <c r="AB1341" s="2004"/>
      <c r="AC1341" s="2004"/>
      <c r="AD1341" s="2004"/>
      <c r="AE1341" s="2004"/>
      <c r="AF1341" s="2004"/>
    </row>
    <row r="1342" spans="1:32">
      <c r="A1342" s="2005"/>
      <c r="B1342" s="2004"/>
      <c r="C1342" s="2004"/>
      <c r="D1342" s="2025"/>
      <c r="E1342" s="2007"/>
      <c r="F1342" s="2041"/>
      <c r="G1342" s="2005"/>
      <c r="H1342" s="2011"/>
      <c r="I1342" s="2005"/>
      <c r="J1342" s="2005"/>
      <c r="K1342" s="2010"/>
      <c r="L1342" s="2005"/>
      <c r="M1342" s="2011"/>
      <c r="N1342" s="2004"/>
      <c r="O1342" s="2005"/>
      <c r="P1342" s="2004"/>
      <c r="Q1342" s="2004"/>
      <c r="R1342" s="2004"/>
      <c r="S1342" s="2004"/>
      <c r="T1342" s="2004"/>
      <c r="U1342" s="2004"/>
      <c r="V1342" s="2004"/>
      <c r="W1342" s="2004"/>
      <c r="X1342" s="2004"/>
      <c r="Y1342" s="2004"/>
      <c r="Z1342" s="2004"/>
      <c r="AA1342" s="2004"/>
      <c r="AB1342" s="2004"/>
      <c r="AC1342" s="2004"/>
      <c r="AD1342" s="2004"/>
      <c r="AE1342" s="2004"/>
      <c r="AF1342" s="2004"/>
    </row>
    <row r="1343" spans="1:32">
      <c r="A1343" s="2005"/>
      <c r="B1343" s="2004"/>
      <c r="C1343" s="2004"/>
      <c r="D1343" s="2025"/>
      <c r="E1343" s="2007"/>
      <c r="F1343" s="2041"/>
      <c r="G1343" s="2005"/>
      <c r="H1343" s="2011"/>
      <c r="I1343" s="2005"/>
      <c r="J1343" s="2005"/>
      <c r="K1343" s="2010"/>
      <c r="L1343" s="2005"/>
      <c r="M1343" s="2011"/>
      <c r="N1343" s="2004"/>
      <c r="O1343" s="2005"/>
      <c r="P1343" s="2004"/>
      <c r="Q1343" s="2004"/>
      <c r="R1343" s="2004"/>
      <c r="S1343" s="2004"/>
      <c r="T1343" s="2004"/>
      <c r="U1343" s="2004"/>
      <c r="V1343" s="2004"/>
      <c r="W1343" s="2004"/>
      <c r="X1343" s="2004"/>
      <c r="Y1343" s="2004"/>
      <c r="Z1343" s="2004"/>
      <c r="AA1343" s="2004"/>
      <c r="AB1343" s="2004"/>
      <c r="AC1343" s="2004"/>
      <c r="AD1343" s="2004"/>
      <c r="AE1343" s="2004"/>
      <c r="AF1343" s="2004"/>
    </row>
    <row r="1344" spans="1:32">
      <c r="A1344" s="2005"/>
      <c r="B1344" s="2004"/>
      <c r="C1344" s="2004"/>
      <c r="D1344" s="2025"/>
      <c r="E1344" s="2007"/>
      <c r="F1344" s="2041"/>
      <c r="G1344" s="2005"/>
      <c r="H1344" s="2011"/>
      <c r="I1344" s="2005"/>
      <c r="J1344" s="2005"/>
      <c r="K1344" s="2010"/>
      <c r="L1344" s="2005"/>
      <c r="M1344" s="2011"/>
      <c r="N1344" s="2004"/>
      <c r="O1344" s="2005"/>
      <c r="P1344" s="2004"/>
      <c r="Q1344" s="2004"/>
      <c r="R1344" s="2004"/>
      <c r="S1344" s="2004"/>
      <c r="T1344" s="2004"/>
      <c r="U1344" s="2004"/>
      <c r="V1344" s="2004"/>
      <c r="W1344" s="2004"/>
      <c r="X1344" s="2004"/>
      <c r="Y1344" s="2004"/>
      <c r="Z1344" s="2004"/>
      <c r="AA1344" s="2004"/>
      <c r="AB1344" s="2004"/>
      <c r="AC1344" s="2004"/>
      <c r="AD1344" s="2004"/>
      <c r="AE1344" s="2004"/>
      <c r="AF1344" s="2004"/>
    </row>
    <row r="1345" spans="1:32">
      <c r="A1345" s="2005"/>
      <c r="B1345" s="2004"/>
      <c r="C1345" s="2004"/>
      <c r="D1345" s="2025"/>
      <c r="E1345" s="2007"/>
      <c r="F1345" s="2041"/>
      <c r="G1345" s="2005"/>
      <c r="H1345" s="2011"/>
      <c r="I1345" s="2005"/>
      <c r="J1345" s="2005"/>
      <c r="K1345" s="2010"/>
      <c r="L1345" s="2005"/>
      <c r="M1345" s="2011"/>
      <c r="N1345" s="2004"/>
      <c r="O1345" s="2005"/>
      <c r="P1345" s="2004"/>
      <c r="Q1345" s="2004"/>
      <c r="R1345" s="2004"/>
      <c r="S1345" s="2004"/>
      <c r="T1345" s="2004"/>
      <c r="U1345" s="2004"/>
      <c r="V1345" s="2004"/>
      <c r="W1345" s="2004"/>
      <c r="X1345" s="2004"/>
      <c r="Y1345" s="2004"/>
      <c r="Z1345" s="2004"/>
      <c r="AA1345" s="2004"/>
      <c r="AB1345" s="2004"/>
      <c r="AC1345" s="2004"/>
      <c r="AD1345" s="2004"/>
      <c r="AE1345" s="2004"/>
      <c r="AF1345" s="2004"/>
    </row>
    <row r="1346" spans="1:32">
      <c r="A1346" s="2005"/>
      <c r="B1346" s="2004"/>
      <c r="C1346" s="2004"/>
      <c r="D1346" s="2025"/>
      <c r="E1346" s="2007"/>
      <c r="F1346" s="2041"/>
      <c r="G1346" s="2005"/>
      <c r="H1346" s="2011"/>
      <c r="I1346" s="2005"/>
      <c r="J1346" s="2005"/>
      <c r="K1346" s="2010"/>
      <c r="L1346" s="2005"/>
      <c r="M1346" s="2011"/>
      <c r="N1346" s="2004"/>
      <c r="O1346" s="2005"/>
      <c r="P1346" s="2004"/>
      <c r="Q1346" s="2004"/>
      <c r="R1346" s="2004"/>
      <c r="S1346" s="2004"/>
      <c r="T1346" s="2004"/>
      <c r="U1346" s="2004"/>
      <c r="V1346" s="2004"/>
      <c r="W1346" s="2004"/>
      <c r="X1346" s="2004"/>
      <c r="Y1346" s="2004"/>
      <c r="Z1346" s="2004"/>
      <c r="AA1346" s="2004"/>
      <c r="AB1346" s="2004"/>
      <c r="AC1346" s="2004"/>
      <c r="AD1346" s="2004"/>
      <c r="AE1346" s="2004"/>
      <c r="AF1346" s="2004"/>
    </row>
    <row r="1347" spans="1:32">
      <c r="A1347" s="2005"/>
      <c r="B1347" s="2004"/>
      <c r="C1347" s="2004"/>
      <c r="D1347" s="2025"/>
      <c r="E1347" s="2007"/>
      <c r="F1347" s="2041"/>
      <c r="G1347" s="2005"/>
      <c r="H1347" s="2011"/>
      <c r="I1347" s="2005"/>
      <c r="J1347" s="2005"/>
      <c r="K1347" s="2010"/>
      <c r="L1347" s="2005"/>
      <c r="M1347" s="2011"/>
      <c r="N1347" s="2004"/>
      <c r="O1347" s="2005"/>
      <c r="P1347" s="2004"/>
      <c r="Q1347" s="2004"/>
      <c r="R1347" s="2004"/>
      <c r="S1347" s="2004"/>
      <c r="T1347" s="2004"/>
      <c r="U1347" s="2004"/>
      <c r="V1347" s="2004"/>
      <c r="W1347" s="2004"/>
      <c r="X1347" s="2004"/>
      <c r="Y1347" s="2004"/>
      <c r="Z1347" s="2004"/>
      <c r="AA1347" s="2004"/>
      <c r="AB1347" s="2004"/>
      <c r="AC1347" s="2004"/>
      <c r="AD1347" s="2004"/>
      <c r="AE1347" s="2004"/>
      <c r="AF1347" s="2004"/>
    </row>
    <row r="1348" spans="1:32">
      <c r="A1348" s="2005"/>
      <c r="B1348" s="2004"/>
      <c r="C1348" s="2004"/>
      <c r="D1348" s="2025"/>
      <c r="E1348" s="2007"/>
      <c r="F1348" s="2041"/>
      <c r="G1348" s="2005"/>
      <c r="H1348" s="2011"/>
      <c r="I1348" s="2005"/>
      <c r="J1348" s="2005"/>
      <c r="K1348" s="2010"/>
      <c r="L1348" s="2005"/>
      <c r="M1348" s="2011"/>
      <c r="N1348" s="2004"/>
      <c r="O1348" s="2005"/>
      <c r="P1348" s="2004"/>
      <c r="Q1348" s="2004"/>
      <c r="R1348" s="2004"/>
      <c r="S1348" s="2004"/>
      <c r="T1348" s="2004"/>
      <c r="U1348" s="2004"/>
      <c r="V1348" s="2004"/>
      <c r="W1348" s="2004"/>
      <c r="X1348" s="2004"/>
      <c r="Y1348" s="2004"/>
      <c r="Z1348" s="2004"/>
      <c r="AA1348" s="2004"/>
      <c r="AB1348" s="2004"/>
      <c r="AC1348" s="2004"/>
      <c r="AD1348" s="2004"/>
      <c r="AE1348" s="2004"/>
      <c r="AF1348" s="2004"/>
    </row>
    <row r="1349" spans="1:32">
      <c r="A1349" s="2005"/>
      <c r="B1349" s="2004"/>
      <c r="C1349" s="2004"/>
      <c r="D1349" s="2025"/>
      <c r="E1349" s="2007"/>
      <c r="F1349" s="2041"/>
      <c r="G1349" s="2005"/>
      <c r="H1349" s="2011"/>
      <c r="I1349" s="2005"/>
      <c r="J1349" s="2005"/>
      <c r="K1349" s="2010"/>
      <c r="L1349" s="2005"/>
      <c r="M1349" s="2011"/>
      <c r="N1349" s="2004"/>
      <c r="O1349" s="2005"/>
      <c r="P1349" s="2004"/>
      <c r="Q1349" s="2004"/>
      <c r="R1349" s="2004"/>
      <c r="S1349" s="2004"/>
      <c r="T1349" s="2004"/>
      <c r="U1349" s="2004"/>
      <c r="V1349" s="2004"/>
      <c r="W1349" s="2004"/>
      <c r="X1349" s="2004"/>
      <c r="Y1349" s="2004"/>
      <c r="Z1349" s="2004"/>
      <c r="AA1349" s="2004"/>
      <c r="AB1349" s="2004"/>
      <c r="AC1349" s="2004"/>
      <c r="AD1349" s="2004"/>
      <c r="AE1349" s="2004"/>
      <c r="AF1349" s="2004"/>
    </row>
    <row r="1350" spans="1:32">
      <c r="A1350" s="2005"/>
      <c r="B1350" s="2004"/>
      <c r="C1350" s="2004"/>
      <c r="D1350" s="2025"/>
      <c r="E1350" s="2007"/>
      <c r="F1350" s="2041"/>
      <c r="G1350" s="2005"/>
      <c r="H1350" s="2011"/>
      <c r="I1350" s="2005"/>
      <c r="J1350" s="2005"/>
      <c r="K1350" s="2010"/>
      <c r="L1350" s="2005"/>
      <c r="M1350" s="2011"/>
      <c r="N1350" s="2004"/>
      <c r="O1350" s="2005"/>
      <c r="P1350" s="2004"/>
      <c r="Q1350" s="2004"/>
      <c r="R1350" s="2004"/>
      <c r="S1350" s="2004"/>
      <c r="T1350" s="2004"/>
      <c r="U1350" s="2004"/>
      <c r="V1350" s="2004"/>
      <c r="W1350" s="2004"/>
      <c r="X1350" s="2004"/>
      <c r="Y1350" s="2004"/>
      <c r="Z1350" s="2004"/>
      <c r="AA1350" s="2004"/>
      <c r="AB1350" s="2004"/>
      <c r="AC1350" s="2004"/>
      <c r="AD1350" s="2004"/>
      <c r="AE1350" s="2004"/>
      <c r="AF1350" s="2004"/>
    </row>
    <row r="1351" spans="1:32">
      <c r="A1351" s="2005"/>
      <c r="B1351" s="2004"/>
      <c r="C1351" s="2004"/>
      <c r="D1351" s="2025"/>
      <c r="E1351" s="2007"/>
      <c r="F1351" s="2041"/>
      <c r="G1351" s="2005"/>
      <c r="H1351" s="2011"/>
      <c r="I1351" s="2005"/>
      <c r="J1351" s="2005"/>
      <c r="K1351" s="2010"/>
      <c r="L1351" s="2005"/>
      <c r="M1351" s="2011"/>
      <c r="N1351" s="2004"/>
      <c r="O1351" s="2005"/>
      <c r="P1351" s="2004"/>
      <c r="Q1351" s="2004"/>
      <c r="R1351" s="2004"/>
      <c r="S1351" s="2004"/>
      <c r="T1351" s="2004"/>
      <c r="U1351" s="2004"/>
      <c r="V1351" s="2004"/>
      <c r="W1351" s="2004"/>
      <c r="X1351" s="2004"/>
      <c r="Y1351" s="2004"/>
      <c r="Z1351" s="2004"/>
      <c r="AA1351" s="2004"/>
      <c r="AB1351" s="2004"/>
      <c r="AC1351" s="2004"/>
      <c r="AD1351" s="2004"/>
      <c r="AE1351" s="2004"/>
      <c r="AF1351" s="2004"/>
    </row>
    <row r="1352" spans="1:32">
      <c r="A1352" s="2005"/>
      <c r="B1352" s="2004"/>
      <c r="C1352" s="2004"/>
      <c r="D1352" s="2025"/>
      <c r="E1352" s="2007"/>
      <c r="F1352" s="2041"/>
      <c r="G1352" s="2005"/>
      <c r="H1352" s="2011"/>
      <c r="I1352" s="2005"/>
      <c r="J1352" s="2005"/>
      <c r="K1352" s="2010"/>
      <c r="L1352" s="2005"/>
      <c r="M1352" s="2011"/>
      <c r="N1352" s="2004"/>
      <c r="O1352" s="2005"/>
      <c r="P1352" s="2004"/>
      <c r="Q1352" s="2004"/>
      <c r="R1352" s="2004"/>
      <c r="S1352" s="2004"/>
      <c r="T1352" s="2004"/>
      <c r="U1352" s="2004"/>
      <c r="V1352" s="2004"/>
      <c r="W1352" s="2004"/>
      <c r="X1352" s="2004"/>
      <c r="Y1352" s="2004"/>
      <c r="Z1352" s="2004"/>
      <c r="AA1352" s="2004"/>
      <c r="AB1352" s="2004"/>
      <c r="AC1352" s="2004"/>
      <c r="AD1352" s="2004"/>
      <c r="AE1352" s="2004"/>
      <c r="AF1352" s="2004"/>
    </row>
    <row r="1353" spans="1:32">
      <c r="A1353" s="2005"/>
      <c r="B1353" s="2004"/>
      <c r="C1353" s="2004"/>
      <c r="D1353" s="2025"/>
      <c r="E1353" s="2007"/>
      <c r="F1353" s="2041"/>
      <c r="G1353" s="2005"/>
      <c r="H1353" s="2011"/>
      <c r="I1353" s="2005"/>
      <c r="J1353" s="2005"/>
      <c r="K1353" s="2010"/>
      <c r="L1353" s="2005"/>
      <c r="M1353" s="2011"/>
      <c r="N1353" s="2004"/>
      <c r="O1353" s="2005"/>
      <c r="P1353" s="2004"/>
      <c r="Q1353" s="2004"/>
      <c r="R1353" s="2004"/>
      <c r="S1353" s="2004"/>
      <c r="T1353" s="2004"/>
      <c r="U1353" s="2004"/>
      <c r="V1353" s="2004"/>
      <c r="W1353" s="2004"/>
      <c r="X1353" s="2004"/>
      <c r="Y1353" s="2004"/>
      <c r="Z1353" s="2004"/>
      <c r="AA1353" s="2004"/>
      <c r="AB1353" s="2004"/>
      <c r="AC1353" s="2004"/>
      <c r="AD1353" s="2004"/>
      <c r="AE1353" s="2004"/>
      <c r="AF1353" s="2004"/>
    </row>
    <row r="1354" spans="1:32">
      <c r="A1354" s="2005"/>
      <c r="B1354" s="2004"/>
      <c r="C1354" s="2004"/>
      <c r="D1354" s="2025"/>
      <c r="E1354" s="2007"/>
      <c r="F1354" s="2041"/>
      <c r="G1354" s="2005"/>
      <c r="H1354" s="2011"/>
      <c r="I1354" s="2005"/>
      <c r="J1354" s="2005"/>
      <c r="K1354" s="2010"/>
      <c r="L1354" s="2005"/>
      <c r="M1354" s="2011"/>
      <c r="N1354" s="2004"/>
      <c r="O1354" s="2005"/>
      <c r="P1354" s="2004"/>
      <c r="Q1354" s="2004"/>
      <c r="R1354" s="2004"/>
      <c r="S1354" s="2004"/>
      <c r="T1354" s="2004"/>
      <c r="U1354" s="2004"/>
      <c r="V1354" s="2004"/>
      <c r="W1354" s="2004"/>
      <c r="X1354" s="2004"/>
      <c r="Y1354" s="2004"/>
      <c r="Z1354" s="2004"/>
      <c r="AA1354" s="2004"/>
      <c r="AB1354" s="2004"/>
      <c r="AC1354" s="2004"/>
      <c r="AD1354" s="2004"/>
      <c r="AE1354" s="2004"/>
      <c r="AF1354" s="2004"/>
    </row>
    <row r="1355" spans="1:32">
      <c r="A1355" s="2005"/>
      <c r="B1355" s="2004"/>
      <c r="C1355" s="2004"/>
      <c r="D1355" s="2025"/>
      <c r="E1355" s="2007"/>
      <c r="F1355" s="2041"/>
      <c r="G1355" s="2005"/>
      <c r="H1355" s="2011"/>
      <c r="I1355" s="2005"/>
      <c r="J1355" s="2005"/>
      <c r="K1355" s="2010"/>
      <c r="L1355" s="2005"/>
      <c r="M1355" s="2011"/>
      <c r="N1355" s="2004"/>
      <c r="O1355" s="2005"/>
      <c r="P1355" s="2004"/>
      <c r="Q1355" s="2004"/>
      <c r="R1355" s="2004"/>
      <c r="S1355" s="2004"/>
      <c r="T1355" s="2004"/>
      <c r="U1355" s="2004"/>
      <c r="V1355" s="2004"/>
      <c r="W1355" s="2004"/>
      <c r="X1355" s="2004"/>
      <c r="Y1355" s="2004"/>
      <c r="Z1355" s="2004"/>
      <c r="AA1355" s="2004"/>
      <c r="AB1355" s="2004"/>
      <c r="AC1355" s="2004"/>
      <c r="AD1355" s="2004"/>
      <c r="AE1355" s="2004"/>
      <c r="AF1355" s="2004"/>
    </row>
    <row r="1356" spans="1:32">
      <c r="A1356" s="2005"/>
      <c r="B1356" s="2004"/>
      <c r="C1356" s="2004"/>
      <c r="D1356" s="2025"/>
      <c r="E1356" s="2007"/>
      <c r="F1356" s="2041"/>
      <c r="G1356" s="2005"/>
      <c r="H1356" s="2011"/>
      <c r="I1356" s="2005"/>
      <c r="J1356" s="2005"/>
      <c r="K1356" s="2010"/>
      <c r="L1356" s="2005"/>
      <c r="M1356" s="2011"/>
      <c r="N1356" s="2004"/>
      <c r="O1356" s="2005"/>
      <c r="P1356" s="2004"/>
      <c r="Q1356" s="2004"/>
      <c r="R1356" s="2004"/>
      <c r="S1356" s="2004"/>
      <c r="T1356" s="2004"/>
      <c r="U1356" s="2004"/>
      <c r="V1356" s="2004"/>
      <c r="W1356" s="2004"/>
      <c r="X1356" s="2004"/>
      <c r="Y1356" s="2004"/>
      <c r="Z1356" s="2004"/>
      <c r="AA1356" s="2004"/>
      <c r="AB1356" s="2004"/>
      <c r="AC1356" s="2004"/>
      <c r="AD1356" s="2004"/>
      <c r="AE1356" s="2004"/>
      <c r="AF1356" s="2004"/>
    </row>
    <row r="1357" spans="1:32">
      <c r="A1357" s="2005"/>
      <c r="B1357" s="2004"/>
      <c r="C1357" s="2004"/>
      <c r="D1357" s="2025"/>
      <c r="E1357" s="2007"/>
      <c r="F1357" s="2041"/>
      <c r="G1357" s="2005"/>
      <c r="H1357" s="2011"/>
      <c r="I1357" s="2005"/>
      <c r="J1357" s="2005"/>
      <c r="K1357" s="2010"/>
      <c r="L1357" s="2005"/>
      <c r="M1357" s="2011"/>
      <c r="N1357" s="2004"/>
      <c r="O1357" s="2005"/>
      <c r="P1357" s="2004"/>
      <c r="Q1357" s="2004"/>
      <c r="R1357" s="2004"/>
      <c r="S1357" s="2004"/>
      <c r="T1357" s="2004"/>
      <c r="U1357" s="2004"/>
      <c r="V1357" s="2004"/>
      <c r="W1357" s="2004"/>
      <c r="X1357" s="2004"/>
      <c r="Y1357" s="2004"/>
      <c r="Z1357" s="2004"/>
      <c r="AA1357" s="2004"/>
      <c r="AB1357" s="2004"/>
      <c r="AC1357" s="2004"/>
      <c r="AD1357" s="2004"/>
      <c r="AE1357" s="2004"/>
      <c r="AF1357" s="2004"/>
    </row>
    <row r="1358" spans="1:32">
      <c r="A1358" s="2005"/>
      <c r="B1358" s="2004"/>
      <c r="C1358" s="2004"/>
      <c r="D1358" s="2025"/>
      <c r="E1358" s="2007"/>
      <c r="F1358" s="2041"/>
      <c r="G1358" s="2005"/>
      <c r="H1358" s="2011"/>
      <c r="I1358" s="2005"/>
      <c r="J1358" s="2005"/>
      <c r="K1358" s="2010"/>
      <c r="L1358" s="2005"/>
      <c r="M1358" s="2011"/>
      <c r="N1358" s="2004"/>
      <c r="O1358" s="2005"/>
      <c r="P1358" s="2004"/>
      <c r="Q1358" s="2004"/>
      <c r="R1358" s="2004"/>
      <c r="S1358" s="2004"/>
      <c r="T1358" s="2004"/>
      <c r="U1358" s="2004"/>
      <c r="V1358" s="2004"/>
      <c r="W1358" s="2004"/>
      <c r="X1358" s="2004"/>
      <c r="Y1358" s="2004"/>
      <c r="Z1358" s="2004"/>
      <c r="AA1358" s="2004"/>
      <c r="AB1358" s="2004"/>
      <c r="AC1358" s="2004"/>
      <c r="AD1358" s="2004"/>
      <c r="AE1358" s="2004"/>
      <c r="AF1358" s="2004"/>
    </row>
    <row r="1359" spans="1:32">
      <c r="A1359" s="2005"/>
      <c r="B1359" s="2004"/>
      <c r="C1359" s="2004"/>
      <c r="D1359" s="2025"/>
      <c r="E1359" s="2007"/>
      <c r="F1359" s="2041"/>
      <c r="G1359" s="2005"/>
      <c r="H1359" s="2011"/>
      <c r="I1359" s="2005"/>
      <c r="J1359" s="2005"/>
      <c r="K1359" s="2010"/>
      <c r="L1359" s="2005"/>
      <c r="M1359" s="2011"/>
      <c r="N1359" s="2004"/>
      <c r="O1359" s="2005"/>
      <c r="P1359" s="2004"/>
      <c r="Q1359" s="2004"/>
      <c r="R1359" s="2004"/>
      <c r="S1359" s="2004"/>
      <c r="T1359" s="2004"/>
      <c r="U1359" s="2004"/>
      <c r="V1359" s="2004"/>
      <c r="W1359" s="2004"/>
      <c r="X1359" s="2004"/>
      <c r="Y1359" s="2004"/>
      <c r="Z1359" s="2004"/>
      <c r="AA1359" s="2004"/>
      <c r="AB1359" s="2004"/>
      <c r="AC1359" s="2004"/>
      <c r="AD1359" s="2004"/>
      <c r="AE1359" s="2004"/>
      <c r="AF1359" s="2004"/>
    </row>
    <row r="1360" spans="1:32">
      <c r="A1360" s="2005"/>
      <c r="B1360" s="2004"/>
      <c r="C1360" s="2004"/>
      <c r="D1360" s="2025"/>
      <c r="E1360" s="2007"/>
      <c r="F1360" s="2041"/>
      <c r="G1360" s="2005"/>
      <c r="H1360" s="2011"/>
      <c r="I1360" s="2005"/>
      <c r="J1360" s="2005"/>
      <c r="K1360" s="2010"/>
      <c r="L1360" s="2005"/>
      <c r="M1360" s="2011"/>
      <c r="N1360" s="2004"/>
      <c r="O1360" s="2005"/>
      <c r="P1360" s="2004"/>
      <c r="Q1360" s="2004"/>
      <c r="R1360" s="2004"/>
      <c r="S1360" s="2004"/>
      <c r="T1360" s="2004"/>
      <c r="U1360" s="2004"/>
      <c r="V1360" s="2004"/>
      <c r="W1360" s="2004"/>
      <c r="X1360" s="2004"/>
      <c r="Y1360" s="2004"/>
      <c r="Z1360" s="2004"/>
      <c r="AA1360" s="2004"/>
      <c r="AB1360" s="2004"/>
      <c r="AC1360" s="2004"/>
      <c r="AD1360" s="2004"/>
      <c r="AE1360" s="2004"/>
      <c r="AF1360" s="2004"/>
    </row>
    <row r="1361" spans="1:32">
      <c r="A1361" s="2005"/>
      <c r="B1361" s="2004"/>
      <c r="C1361" s="2004"/>
      <c r="D1361" s="2025"/>
      <c r="E1361" s="2007"/>
      <c r="F1361" s="2041"/>
      <c r="G1361" s="2005"/>
      <c r="H1361" s="2011"/>
      <c r="I1361" s="2005"/>
      <c r="J1361" s="2005"/>
      <c r="K1361" s="2010"/>
      <c r="L1361" s="2005"/>
      <c r="M1361" s="2011"/>
      <c r="N1361" s="2004"/>
      <c r="O1361" s="2005"/>
      <c r="P1361" s="2004"/>
      <c r="Q1361" s="2004"/>
      <c r="R1361" s="2004"/>
      <c r="S1361" s="2004"/>
      <c r="T1361" s="2004"/>
      <c r="U1361" s="2004"/>
      <c r="V1361" s="2004"/>
      <c r="W1361" s="2004"/>
      <c r="X1361" s="2004"/>
      <c r="Y1361" s="2004"/>
      <c r="Z1361" s="2004"/>
      <c r="AA1361" s="2004"/>
      <c r="AB1361" s="2004"/>
      <c r="AC1361" s="2004"/>
      <c r="AD1361" s="2004"/>
      <c r="AE1361" s="2004"/>
      <c r="AF1361" s="2004"/>
    </row>
    <row r="1362" spans="1:32">
      <c r="A1362" s="2005"/>
      <c r="B1362" s="2004"/>
      <c r="C1362" s="2004"/>
      <c r="D1362" s="2025"/>
      <c r="E1362" s="2007"/>
      <c r="F1362" s="2041"/>
      <c r="G1362" s="2005"/>
      <c r="H1362" s="2011"/>
      <c r="I1362" s="2005"/>
      <c r="J1362" s="2005"/>
      <c r="K1362" s="2010"/>
      <c r="L1362" s="2005"/>
      <c r="M1362" s="2011"/>
      <c r="N1362" s="2004"/>
      <c r="O1362" s="2005"/>
      <c r="P1362" s="2004"/>
      <c r="Q1362" s="2004"/>
      <c r="R1362" s="2004"/>
      <c r="S1362" s="2004"/>
      <c r="T1362" s="2004"/>
      <c r="U1362" s="2004"/>
      <c r="V1362" s="2004"/>
      <c r="W1362" s="2004"/>
      <c r="X1362" s="2004"/>
      <c r="Y1362" s="2004"/>
      <c r="Z1362" s="2004"/>
      <c r="AA1362" s="2004"/>
      <c r="AB1362" s="2004"/>
      <c r="AC1362" s="2004"/>
      <c r="AD1362" s="2004"/>
      <c r="AE1362" s="2004"/>
      <c r="AF1362" s="2004"/>
    </row>
    <row r="1363" spans="1:32">
      <c r="A1363" s="2005"/>
      <c r="B1363" s="2004"/>
      <c r="C1363" s="2004"/>
      <c r="D1363" s="2025"/>
      <c r="E1363" s="2007"/>
      <c r="F1363" s="2041"/>
      <c r="G1363" s="2005"/>
      <c r="H1363" s="2011"/>
      <c r="I1363" s="2005"/>
      <c r="J1363" s="2005"/>
      <c r="K1363" s="2010"/>
      <c r="L1363" s="2005"/>
      <c r="M1363" s="2011"/>
      <c r="N1363" s="2004"/>
      <c r="O1363" s="2005"/>
      <c r="P1363" s="2004"/>
      <c r="Q1363" s="2004"/>
      <c r="R1363" s="2004"/>
      <c r="S1363" s="2004"/>
      <c r="T1363" s="2004"/>
      <c r="U1363" s="2004"/>
      <c r="V1363" s="2004"/>
      <c r="W1363" s="2004"/>
      <c r="X1363" s="2004"/>
      <c r="Y1363" s="2004"/>
      <c r="Z1363" s="2004"/>
      <c r="AA1363" s="2004"/>
      <c r="AB1363" s="2004"/>
      <c r="AC1363" s="2004"/>
      <c r="AD1363" s="2004"/>
      <c r="AE1363" s="2004"/>
      <c r="AF1363" s="2004"/>
    </row>
    <row r="1364" spans="1:32">
      <c r="A1364" s="2005"/>
      <c r="B1364" s="2004"/>
      <c r="C1364" s="2004"/>
      <c r="D1364" s="2025"/>
      <c r="E1364" s="2007"/>
      <c r="F1364" s="2041"/>
      <c r="G1364" s="2005"/>
      <c r="H1364" s="2011"/>
      <c r="I1364" s="2005"/>
      <c r="J1364" s="2005"/>
      <c r="K1364" s="2010"/>
      <c r="L1364" s="2005"/>
      <c r="M1364" s="2011"/>
      <c r="N1364" s="2004"/>
      <c r="O1364" s="2005"/>
      <c r="P1364" s="2004"/>
      <c r="Q1364" s="2004"/>
      <c r="R1364" s="2004"/>
      <c r="S1364" s="2004"/>
      <c r="T1364" s="2004"/>
      <c r="U1364" s="2004"/>
      <c r="V1364" s="2004"/>
      <c r="W1364" s="2004"/>
      <c r="X1364" s="2004"/>
      <c r="Y1364" s="2004"/>
      <c r="Z1364" s="2004"/>
      <c r="AA1364" s="2004"/>
      <c r="AB1364" s="2004"/>
      <c r="AC1364" s="2004"/>
      <c r="AD1364" s="2004"/>
      <c r="AE1364" s="2004"/>
      <c r="AF1364" s="2004"/>
    </row>
    <row r="1365" spans="1:32">
      <c r="A1365" s="2005"/>
      <c r="B1365" s="2004"/>
      <c r="C1365" s="2004"/>
      <c r="D1365" s="2025"/>
      <c r="E1365" s="2007"/>
      <c r="F1365" s="2041"/>
      <c r="G1365" s="2005"/>
      <c r="H1365" s="2011"/>
      <c r="I1365" s="2005"/>
      <c r="J1365" s="2005"/>
      <c r="K1365" s="2010"/>
      <c r="L1365" s="2005"/>
      <c r="M1365" s="2011"/>
      <c r="N1365" s="2004"/>
      <c r="O1365" s="2005"/>
      <c r="P1365" s="2004"/>
      <c r="Q1365" s="2004"/>
      <c r="R1365" s="2004"/>
      <c r="S1365" s="2004"/>
      <c r="T1365" s="2004"/>
      <c r="U1365" s="2004"/>
      <c r="V1365" s="2004"/>
      <c r="W1365" s="2004"/>
      <c r="X1365" s="2004"/>
      <c r="Y1365" s="2004"/>
      <c r="Z1365" s="2004"/>
      <c r="AA1365" s="2004"/>
      <c r="AB1365" s="2004"/>
      <c r="AC1365" s="2004"/>
      <c r="AD1365" s="2004"/>
      <c r="AE1365" s="2004"/>
      <c r="AF1365" s="2004"/>
    </row>
    <row r="1366" spans="1:32">
      <c r="A1366" s="2005"/>
      <c r="B1366" s="2004"/>
      <c r="C1366" s="2004"/>
      <c r="D1366" s="2025"/>
      <c r="E1366" s="2007"/>
      <c r="F1366" s="2041"/>
      <c r="G1366" s="2005"/>
      <c r="H1366" s="2011"/>
      <c r="I1366" s="2005"/>
      <c r="J1366" s="2005"/>
      <c r="K1366" s="2010"/>
      <c r="L1366" s="2005"/>
      <c r="M1366" s="2011"/>
      <c r="N1366" s="2004"/>
      <c r="O1366" s="2005"/>
      <c r="P1366" s="2004"/>
      <c r="Q1366" s="2004"/>
      <c r="R1366" s="2004"/>
      <c r="S1366" s="2004"/>
      <c r="T1366" s="2004"/>
      <c r="U1366" s="2004"/>
      <c r="V1366" s="2004"/>
      <c r="W1366" s="2004"/>
      <c r="X1366" s="2004"/>
      <c r="Y1366" s="2004"/>
      <c r="Z1366" s="2004"/>
      <c r="AA1366" s="2004"/>
      <c r="AB1366" s="2004"/>
      <c r="AC1366" s="2004"/>
      <c r="AD1366" s="2004"/>
      <c r="AE1366" s="2004"/>
      <c r="AF1366" s="2004"/>
    </row>
    <row r="1367" spans="1:32">
      <c r="A1367" s="2005"/>
      <c r="B1367" s="2004"/>
      <c r="C1367" s="2004"/>
      <c r="D1367" s="2025"/>
      <c r="E1367" s="2007"/>
      <c r="F1367" s="2041"/>
      <c r="G1367" s="2005"/>
      <c r="H1367" s="2011"/>
      <c r="I1367" s="2005"/>
      <c r="J1367" s="2005"/>
      <c r="K1367" s="2010"/>
      <c r="L1367" s="2005"/>
      <c r="M1367" s="2011"/>
      <c r="N1367" s="2004"/>
      <c r="O1367" s="2005"/>
      <c r="P1367" s="2004"/>
      <c r="Q1367" s="2004"/>
      <c r="R1367" s="2004"/>
      <c r="S1367" s="2004"/>
      <c r="T1367" s="2004"/>
      <c r="U1367" s="2004"/>
      <c r="V1367" s="2004"/>
      <c r="W1367" s="2004"/>
      <c r="X1367" s="2004"/>
      <c r="Y1367" s="2004"/>
      <c r="Z1367" s="2004"/>
      <c r="AA1367" s="2004"/>
      <c r="AB1367" s="2004"/>
      <c r="AC1367" s="2004"/>
      <c r="AD1367" s="2004"/>
      <c r="AE1367" s="2004"/>
      <c r="AF1367" s="2004"/>
    </row>
    <row r="1368" spans="1:32">
      <c r="A1368" s="2005"/>
      <c r="B1368" s="2004"/>
      <c r="C1368" s="2004"/>
      <c r="D1368" s="2025"/>
      <c r="E1368" s="2007"/>
      <c r="F1368" s="2041"/>
      <c r="G1368" s="2005"/>
      <c r="H1368" s="2011"/>
      <c r="I1368" s="2005"/>
      <c r="J1368" s="2005"/>
      <c r="K1368" s="2010"/>
      <c r="L1368" s="2005"/>
      <c r="M1368" s="2011"/>
      <c r="N1368" s="2004"/>
      <c r="O1368" s="2005"/>
      <c r="P1368" s="2004"/>
      <c r="Q1368" s="2004"/>
      <c r="R1368" s="2004"/>
      <c r="S1368" s="2004"/>
      <c r="T1368" s="2004"/>
      <c r="U1368" s="2004"/>
      <c r="V1368" s="2004"/>
      <c r="W1368" s="2004"/>
      <c r="X1368" s="2004"/>
      <c r="Y1368" s="2004"/>
      <c r="Z1368" s="2004"/>
      <c r="AA1368" s="2004"/>
      <c r="AB1368" s="2004"/>
      <c r="AC1368" s="2004"/>
      <c r="AD1368" s="2004"/>
      <c r="AE1368" s="2004"/>
      <c r="AF1368" s="2004"/>
    </row>
    <row r="1369" spans="1:32">
      <c r="A1369" s="2005"/>
      <c r="B1369" s="2004"/>
      <c r="C1369" s="2004"/>
      <c r="D1369" s="2025"/>
      <c r="E1369" s="2007"/>
      <c r="F1369" s="2041"/>
      <c r="G1369" s="2005"/>
      <c r="H1369" s="2011"/>
      <c r="I1369" s="2005"/>
      <c r="J1369" s="2005"/>
      <c r="K1369" s="2010"/>
      <c r="L1369" s="2005"/>
      <c r="M1369" s="2011"/>
      <c r="N1369" s="2004"/>
      <c r="O1369" s="2005"/>
      <c r="P1369" s="2004"/>
      <c r="Q1369" s="2004"/>
      <c r="R1369" s="2004"/>
      <c r="S1369" s="2004"/>
      <c r="T1369" s="2004"/>
      <c r="U1369" s="2004"/>
      <c r="V1369" s="2004"/>
      <c r="W1369" s="2004"/>
      <c r="X1369" s="2004"/>
      <c r="Y1369" s="2004"/>
      <c r="Z1369" s="2004"/>
      <c r="AA1369" s="2004"/>
      <c r="AB1369" s="2004"/>
      <c r="AC1369" s="2004"/>
      <c r="AD1369" s="2004"/>
      <c r="AE1369" s="2004"/>
      <c r="AF1369" s="2004"/>
    </row>
    <row r="1370" spans="1:32">
      <c r="A1370" s="2005"/>
      <c r="B1370" s="2004"/>
      <c r="C1370" s="2004"/>
      <c r="D1370" s="2025"/>
      <c r="E1370" s="2007"/>
      <c r="F1370" s="2041"/>
      <c r="G1370" s="2005"/>
      <c r="H1370" s="2011"/>
      <c r="I1370" s="2005"/>
      <c r="J1370" s="2005"/>
      <c r="K1370" s="2010"/>
      <c r="L1370" s="2005"/>
      <c r="M1370" s="2011"/>
      <c r="N1370" s="2004"/>
      <c r="O1370" s="2005"/>
      <c r="P1370" s="2004"/>
      <c r="Q1370" s="2004"/>
      <c r="R1370" s="2004"/>
      <c r="S1370" s="2004"/>
      <c r="T1370" s="2004"/>
      <c r="U1370" s="2004"/>
      <c r="V1370" s="2004"/>
      <c r="W1370" s="2004"/>
      <c r="X1370" s="2004"/>
      <c r="Y1370" s="2004"/>
      <c r="Z1370" s="2004"/>
      <c r="AA1370" s="2004"/>
      <c r="AB1370" s="2004"/>
      <c r="AC1370" s="2004"/>
      <c r="AD1370" s="2004"/>
      <c r="AE1370" s="2004"/>
      <c r="AF1370" s="2004"/>
    </row>
    <row r="1371" spans="1:32">
      <c r="A1371" s="2005"/>
      <c r="B1371" s="2004"/>
      <c r="C1371" s="2004"/>
      <c r="D1371" s="2025"/>
      <c r="E1371" s="2007"/>
      <c r="F1371" s="2041"/>
      <c r="G1371" s="2005"/>
      <c r="H1371" s="2011"/>
      <c r="I1371" s="2005"/>
      <c r="J1371" s="2005"/>
      <c r="K1371" s="2010"/>
      <c r="L1371" s="2005"/>
      <c r="M1371" s="2011"/>
      <c r="N1371" s="2004"/>
      <c r="O1371" s="2005"/>
      <c r="P1371" s="2004"/>
      <c r="Q1371" s="2004"/>
      <c r="R1371" s="2004"/>
      <c r="S1371" s="2004"/>
      <c r="T1371" s="2004"/>
      <c r="U1371" s="2004"/>
      <c r="V1371" s="2004"/>
      <c r="W1371" s="2004"/>
      <c r="X1371" s="2004"/>
      <c r="Y1371" s="2004"/>
      <c r="Z1371" s="2004"/>
      <c r="AA1371" s="2004"/>
      <c r="AB1371" s="2004"/>
      <c r="AC1371" s="2004"/>
      <c r="AD1371" s="2004"/>
      <c r="AE1371" s="2004"/>
      <c r="AF1371" s="2004"/>
    </row>
    <row r="1372" spans="1:32">
      <c r="A1372" s="2005"/>
      <c r="B1372" s="2004"/>
      <c r="C1372" s="2004"/>
      <c r="D1372" s="2025"/>
      <c r="E1372" s="2007"/>
      <c r="F1372" s="2041"/>
      <c r="G1372" s="2005"/>
      <c r="H1372" s="2011"/>
      <c r="I1372" s="2005"/>
      <c r="J1372" s="2005"/>
      <c r="K1372" s="2010"/>
      <c r="L1372" s="2005"/>
      <c r="M1372" s="2011"/>
      <c r="N1372" s="2004"/>
      <c r="O1372" s="2005"/>
      <c r="P1372" s="2004"/>
      <c r="Q1372" s="2004"/>
      <c r="R1372" s="2004"/>
      <c r="S1372" s="2004"/>
      <c r="T1372" s="2004"/>
      <c r="U1372" s="2004"/>
      <c r="V1372" s="2004"/>
      <c r="W1372" s="2004"/>
      <c r="X1372" s="2004"/>
      <c r="Y1372" s="2004"/>
      <c r="Z1372" s="2004"/>
      <c r="AA1372" s="2004"/>
      <c r="AB1372" s="2004"/>
      <c r="AC1372" s="2004"/>
      <c r="AD1372" s="2004"/>
      <c r="AE1372" s="2004"/>
      <c r="AF1372" s="2004"/>
    </row>
    <row r="1373" spans="1:32">
      <c r="A1373" s="2005"/>
      <c r="B1373" s="2004"/>
      <c r="C1373" s="2004"/>
      <c r="D1373" s="2025"/>
      <c r="E1373" s="2007"/>
      <c r="F1373" s="2041"/>
      <c r="G1373" s="2005"/>
      <c r="H1373" s="2011"/>
      <c r="I1373" s="2005"/>
      <c r="J1373" s="2005"/>
      <c r="K1373" s="2010"/>
      <c r="L1373" s="2005"/>
      <c r="M1373" s="2011"/>
      <c r="N1373" s="2004"/>
      <c r="O1373" s="2005"/>
      <c r="P1373" s="2004"/>
      <c r="Q1373" s="2004"/>
      <c r="R1373" s="2004"/>
      <c r="S1373" s="2004"/>
      <c r="T1373" s="2004"/>
      <c r="U1373" s="2004"/>
      <c r="V1373" s="2004"/>
      <c r="W1373" s="2004"/>
      <c r="X1373" s="2004"/>
      <c r="Y1373" s="2004"/>
      <c r="Z1373" s="2004"/>
      <c r="AA1373" s="2004"/>
      <c r="AB1373" s="2004"/>
      <c r="AC1373" s="2004"/>
      <c r="AD1373" s="2004"/>
      <c r="AE1373" s="2004"/>
      <c r="AF1373" s="2004"/>
    </row>
    <row r="1374" spans="1:32">
      <c r="A1374" s="2005"/>
      <c r="B1374" s="2004"/>
      <c r="C1374" s="2004"/>
      <c r="D1374" s="2025"/>
      <c r="E1374" s="2007"/>
      <c r="F1374" s="2041"/>
      <c r="G1374" s="2005"/>
      <c r="H1374" s="2011"/>
      <c r="I1374" s="2005"/>
      <c r="J1374" s="2005"/>
      <c r="K1374" s="2010"/>
      <c r="L1374" s="2005"/>
      <c r="M1374" s="2011"/>
      <c r="N1374" s="2004"/>
      <c r="O1374" s="2005"/>
      <c r="P1374" s="2004"/>
      <c r="Q1374" s="2004"/>
      <c r="R1374" s="2004"/>
      <c r="S1374" s="2004"/>
      <c r="T1374" s="2004"/>
      <c r="U1374" s="2004"/>
      <c r="V1374" s="2004"/>
      <c r="W1374" s="2004"/>
      <c r="X1374" s="2004"/>
      <c r="Y1374" s="2004"/>
      <c r="Z1374" s="2004"/>
      <c r="AA1374" s="2004"/>
      <c r="AB1374" s="2004"/>
      <c r="AC1374" s="2004"/>
      <c r="AD1374" s="2004"/>
      <c r="AE1374" s="2004"/>
      <c r="AF1374" s="2004"/>
    </row>
    <row r="1375" spans="1:32">
      <c r="A1375" s="2005"/>
      <c r="B1375" s="2004"/>
      <c r="C1375" s="2004"/>
      <c r="D1375" s="2025"/>
      <c r="E1375" s="2007"/>
      <c r="F1375" s="2041"/>
      <c r="G1375" s="2005"/>
      <c r="H1375" s="2011"/>
      <c r="I1375" s="2005"/>
      <c r="J1375" s="2005"/>
      <c r="K1375" s="2010"/>
      <c r="L1375" s="2005"/>
      <c r="M1375" s="2011"/>
      <c r="N1375" s="2004"/>
      <c r="O1375" s="2005"/>
      <c r="P1375" s="2004"/>
      <c r="Q1375" s="2004"/>
      <c r="R1375" s="2004"/>
      <c r="S1375" s="2004"/>
      <c r="T1375" s="2004"/>
      <c r="U1375" s="2004"/>
      <c r="V1375" s="2004"/>
      <c r="W1375" s="2004"/>
      <c r="X1375" s="2004"/>
      <c r="Y1375" s="2004"/>
      <c r="Z1375" s="2004"/>
      <c r="AA1375" s="2004"/>
      <c r="AB1375" s="2004"/>
      <c r="AC1375" s="2004"/>
      <c r="AD1375" s="2004"/>
      <c r="AE1375" s="2004"/>
      <c r="AF1375" s="2004"/>
    </row>
    <row r="1376" spans="1:32">
      <c r="A1376" s="2005"/>
      <c r="B1376" s="2004"/>
      <c r="C1376" s="2004"/>
      <c r="D1376" s="2025"/>
      <c r="E1376" s="2007"/>
      <c r="F1376" s="2041"/>
      <c r="G1376" s="2005"/>
      <c r="H1376" s="2011"/>
      <c r="I1376" s="2005"/>
      <c r="J1376" s="2005"/>
      <c r="K1376" s="2010"/>
      <c r="L1376" s="2005"/>
      <c r="M1376" s="2011"/>
      <c r="N1376" s="2004"/>
      <c r="O1376" s="2005"/>
      <c r="P1376" s="2004"/>
      <c r="Q1376" s="2004"/>
      <c r="R1376" s="2004"/>
      <c r="S1376" s="2004"/>
      <c r="T1376" s="2004"/>
      <c r="U1376" s="2004"/>
      <c r="V1376" s="2004"/>
      <c r="W1376" s="2004"/>
      <c r="X1376" s="2004"/>
      <c r="Y1376" s="2004"/>
      <c r="Z1376" s="2004"/>
      <c r="AA1376" s="2004"/>
      <c r="AB1376" s="2004"/>
      <c r="AC1376" s="2004"/>
      <c r="AD1376" s="2004"/>
      <c r="AE1376" s="2004"/>
      <c r="AF1376" s="2004"/>
    </row>
    <row r="1377" spans="1:32">
      <c r="A1377" s="2005"/>
      <c r="B1377" s="2004"/>
      <c r="C1377" s="2004"/>
      <c r="D1377" s="2025"/>
      <c r="E1377" s="2007"/>
      <c r="F1377" s="2041"/>
      <c r="G1377" s="2005"/>
      <c r="H1377" s="2011"/>
      <c r="I1377" s="2005"/>
      <c r="J1377" s="2005"/>
      <c r="K1377" s="2010"/>
      <c r="L1377" s="2005"/>
      <c r="M1377" s="2011"/>
      <c r="N1377" s="2004"/>
      <c r="O1377" s="2005"/>
      <c r="P1377" s="2004"/>
      <c r="Q1377" s="2004"/>
      <c r="R1377" s="2004"/>
      <c r="S1377" s="2004"/>
      <c r="T1377" s="2004"/>
      <c r="U1377" s="2004"/>
      <c r="V1377" s="2004"/>
      <c r="W1377" s="2004"/>
      <c r="X1377" s="2004"/>
      <c r="Y1377" s="2004"/>
      <c r="Z1377" s="2004"/>
      <c r="AA1377" s="2004"/>
      <c r="AB1377" s="2004"/>
      <c r="AC1377" s="2004"/>
      <c r="AD1377" s="2004"/>
      <c r="AE1377" s="2004"/>
      <c r="AF1377" s="2004"/>
    </row>
    <row r="1378" spans="1:32">
      <c r="A1378" s="2005"/>
      <c r="B1378" s="2004"/>
      <c r="C1378" s="2004"/>
      <c r="D1378" s="2025"/>
      <c r="E1378" s="2007"/>
      <c r="F1378" s="2041"/>
      <c r="G1378" s="2005"/>
      <c r="H1378" s="2011"/>
      <c r="I1378" s="2005"/>
      <c r="J1378" s="2005"/>
      <c r="K1378" s="2010"/>
      <c r="L1378" s="2005"/>
      <c r="M1378" s="2011"/>
      <c r="N1378" s="2004"/>
      <c r="O1378" s="2005"/>
      <c r="P1378" s="2004"/>
      <c r="Q1378" s="2004"/>
      <c r="R1378" s="2004"/>
      <c r="S1378" s="2004"/>
      <c r="T1378" s="2004"/>
      <c r="U1378" s="2004"/>
      <c r="V1378" s="2004"/>
      <c r="W1378" s="2004"/>
      <c r="X1378" s="2004"/>
      <c r="Y1378" s="2004"/>
      <c r="Z1378" s="2004"/>
      <c r="AA1378" s="2004"/>
      <c r="AB1378" s="2004"/>
      <c r="AC1378" s="2004"/>
      <c r="AD1378" s="2004"/>
      <c r="AE1378" s="2004"/>
      <c r="AF1378" s="2004"/>
    </row>
    <row r="1379" spans="1:32">
      <c r="A1379" s="2005"/>
      <c r="B1379" s="2004"/>
      <c r="C1379" s="2004"/>
      <c r="D1379" s="2025"/>
      <c r="E1379" s="2007"/>
      <c r="F1379" s="2041"/>
      <c r="G1379" s="2005"/>
      <c r="H1379" s="2011"/>
      <c r="I1379" s="2005"/>
      <c r="J1379" s="2005"/>
      <c r="K1379" s="2010"/>
      <c r="L1379" s="2005"/>
      <c r="M1379" s="2011"/>
      <c r="N1379" s="2004"/>
      <c r="O1379" s="2005"/>
      <c r="P1379" s="2004"/>
      <c r="Q1379" s="2004"/>
      <c r="R1379" s="2004"/>
      <c r="S1379" s="2004"/>
      <c r="T1379" s="2004"/>
      <c r="U1379" s="2004"/>
      <c r="V1379" s="2004"/>
      <c r="W1379" s="2004"/>
      <c r="X1379" s="2004"/>
      <c r="Y1379" s="2004"/>
      <c r="Z1379" s="2004"/>
      <c r="AA1379" s="2004"/>
      <c r="AB1379" s="2004"/>
      <c r="AC1379" s="2004"/>
      <c r="AD1379" s="2004"/>
      <c r="AE1379" s="2004"/>
      <c r="AF1379" s="2004"/>
    </row>
    <row r="1380" spans="1:32">
      <c r="A1380" s="2005"/>
      <c r="B1380" s="2004"/>
      <c r="C1380" s="2004"/>
      <c r="D1380" s="2025"/>
      <c r="E1380" s="2007"/>
      <c r="F1380" s="2041"/>
      <c r="G1380" s="2005"/>
      <c r="H1380" s="2011"/>
      <c r="I1380" s="2005"/>
      <c r="J1380" s="2005"/>
      <c r="K1380" s="2010"/>
      <c r="L1380" s="2005"/>
      <c r="M1380" s="2011"/>
      <c r="N1380" s="2004"/>
      <c r="O1380" s="2005"/>
      <c r="P1380" s="2004"/>
      <c r="Q1380" s="2004"/>
      <c r="R1380" s="2004"/>
      <c r="S1380" s="2004"/>
      <c r="T1380" s="2004"/>
      <c r="U1380" s="2004"/>
      <c r="V1380" s="2004"/>
      <c r="W1380" s="2004"/>
      <c r="X1380" s="2004"/>
      <c r="Y1380" s="2004"/>
      <c r="Z1380" s="2004"/>
      <c r="AA1380" s="2004"/>
      <c r="AB1380" s="2004"/>
      <c r="AC1380" s="2004"/>
      <c r="AD1380" s="2004"/>
      <c r="AE1380" s="2004"/>
      <c r="AF1380" s="2004"/>
    </row>
    <row r="1381" spans="1:32">
      <c r="A1381" s="2005"/>
      <c r="B1381" s="2004"/>
      <c r="C1381" s="2004"/>
      <c r="D1381" s="2025"/>
      <c r="E1381" s="2007"/>
      <c r="F1381" s="2041"/>
      <c r="G1381" s="2005"/>
      <c r="H1381" s="2011"/>
      <c r="I1381" s="2005"/>
      <c r="J1381" s="2005"/>
      <c r="K1381" s="2010"/>
      <c r="L1381" s="2005"/>
      <c r="M1381" s="2011"/>
      <c r="N1381" s="2004"/>
      <c r="O1381" s="2005"/>
      <c r="P1381" s="2004"/>
      <c r="Q1381" s="2004"/>
      <c r="R1381" s="2004"/>
      <c r="S1381" s="2004"/>
      <c r="T1381" s="2004"/>
      <c r="U1381" s="2004"/>
      <c r="V1381" s="2004"/>
      <c r="W1381" s="2004"/>
      <c r="X1381" s="2004"/>
      <c r="Y1381" s="2004"/>
      <c r="Z1381" s="2004"/>
      <c r="AA1381" s="2004"/>
      <c r="AB1381" s="2004"/>
      <c r="AC1381" s="2004"/>
      <c r="AD1381" s="2004"/>
      <c r="AE1381" s="2004"/>
      <c r="AF1381" s="2004"/>
    </row>
    <row r="1382" spans="1:32">
      <c r="A1382" s="2005"/>
      <c r="B1382" s="2004"/>
      <c r="C1382" s="2004"/>
      <c r="D1382" s="2025"/>
      <c r="E1382" s="2007"/>
      <c r="F1382" s="2041"/>
      <c r="G1382" s="2005"/>
      <c r="H1382" s="2011"/>
      <c r="I1382" s="2005"/>
      <c r="J1382" s="2005"/>
      <c r="K1382" s="2010"/>
      <c r="L1382" s="2005"/>
      <c r="M1382" s="2011"/>
      <c r="N1382" s="2004"/>
      <c r="O1382" s="2005"/>
      <c r="P1382" s="2004"/>
      <c r="Q1382" s="2004"/>
      <c r="R1382" s="2004"/>
      <c r="S1382" s="2004"/>
      <c r="T1382" s="2004"/>
      <c r="U1382" s="2004"/>
      <c r="V1382" s="2004"/>
      <c r="W1382" s="2004"/>
      <c r="X1382" s="2004"/>
      <c r="Y1382" s="2004"/>
      <c r="Z1382" s="2004"/>
      <c r="AA1382" s="2004"/>
      <c r="AB1382" s="2004"/>
      <c r="AC1382" s="2004"/>
      <c r="AD1382" s="2004"/>
      <c r="AE1382" s="2004"/>
      <c r="AF1382" s="2004"/>
    </row>
    <row r="1383" spans="1:32">
      <c r="A1383" s="2005"/>
      <c r="B1383" s="2004"/>
      <c r="C1383" s="2004"/>
      <c r="D1383" s="2025"/>
      <c r="E1383" s="2007"/>
      <c r="F1383" s="2041"/>
      <c r="G1383" s="2005"/>
      <c r="H1383" s="2011"/>
      <c r="I1383" s="2005"/>
      <c r="J1383" s="2005"/>
      <c r="K1383" s="2010"/>
      <c r="L1383" s="2005"/>
      <c r="M1383" s="2011"/>
      <c r="N1383" s="2004"/>
      <c r="O1383" s="2005"/>
      <c r="P1383" s="2004"/>
      <c r="Q1383" s="2004"/>
      <c r="R1383" s="2004"/>
      <c r="S1383" s="2004"/>
      <c r="T1383" s="2004"/>
      <c r="U1383" s="2004"/>
      <c r="V1383" s="2004"/>
      <c r="W1383" s="2004"/>
      <c r="X1383" s="2004"/>
      <c r="Y1383" s="2004"/>
      <c r="Z1383" s="2004"/>
      <c r="AA1383" s="2004"/>
      <c r="AB1383" s="2004"/>
      <c r="AC1383" s="2004"/>
      <c r="AD1383" s="2004"/>
      <c r="AE1383" s="2004"/>
      <c r="AF1383" s="2004"/>
    </row>
    <row r="1384" spans="1:32">
      <c r="A1384" s="2005"/>
      <c r="B1384" s="2004"/>
      <c r="C1384" s="2004"/>
      <c r="D1384" s="2025"/>
      <c r="E1384" s="2007"/>
      <c r="F1384" s="2041"/>
      <c r="G1384" s="2005"/>
      <c r="H1384" s="2011"/>
      <c r="I1384" s="2005"/>
      <c r="J1384" s="2005"/>
      <c r="K1384" s="2010"/>
      <c r="L1384" s="2005"/>
      <c r="M1384" s="2011"/>
      <c r="N1384" s="2004"/>
      <c r="O1384" s="2005"/>
      <c r="P1384" s="2004"/>
      <c r="Q1384" s="2004"/>
      <c r="R1384" s="2004"/>
      <c r="S1384" s="2004"/>
      <c r="T1384" s="2004"/>
      <c r="U1384" s="2004"/>
      <c r="V1384" s="2004"/>
      <c r="W1384" s="2004"/>
      <c r="X1384" s="2004"/>
      <c r="Y1384" s="2004"/>
      <c r="Z1384" s="2004"/>
      <c r="AA1384" s="2004"/>
      <c r="AB1384" s="2004"/>
      <c r="AC1384" s="2004"/>
      <c r="AD1384" s="2004"/>
      <c r="AE1384" s="2004"/>
      <c r="AF1384" s="2004"/>
    </row>
    <row r="1385" spans="1:32">
      <c r="A1385" s="2005"/>
      <c r="B1385" s="2004"/>
      <c r="C1385" s="2004"/>
      <c r="D1385" s="2025"/>
      <c r="E1385" s="2007"/>
      <c r="F1385" s="2041"/>
      <c r="G1385" s="2005"/>
      <c r="H1385" s="2011"/>
      <c r="I1385" s="2005"/>
      <c r="J1385" s="2005"/>
      <c r="K1385" s="2010"/>
      <c r="L1385" s="2005"/>
      <c r="M1385" s="2011"/>
      <c r="N1385" s="2004"/>
      <c r="O1385" s="2005"/>
      <c r="P1385" s="2004"/>
      <c r="Q1385" s="2004"/>
      <c r="R1385" s="2004"/>
      <c r="S1385" s="2004"/>
      <c r="T1385" s="2004"/>
      <c r="U1385" s="2004"/>
      <c r="V1385" s="2004"/>
      <c r="W1385" s="2004"/>
      <c r="X1385" s="2004"/>
      <c r="Y1385" s="2004"/>
      <c r="Z1385" s="2004"/>
      <c r="AA1385" s="2004"/>
      <c r="AB1385" s="2004"/>
      <c r="AC1385" s="2004"/>
      <c r="AD1385" s="2004"/>
      <c r="AE1385" s="2004"/>
      <c r="AF1385" s="2004"/>
    </row>
    <row r="1386" spans="1:32">
      <c r="A1386" s="2005"/>
      <c r="B1386" s="2004"/>
      <c r="C1386" s="2004"/>
      <c r="D1386" s="2025"/>
      <c r="E1386" s="2007"/>
      <c r="F1386" s="2041"/>
      <c r="G1386" s="2005"/>
      <c r="H1386" s="2011"/>
      <c r="I1386" s="2005"/>
      <c r="J1386" s="2005"/>
      <c r="K1386" s="2010"/>
      <c r="L1386" s="2005"/>
      <c r="M1386" s="2011"/>
      <c r="N1386" s="2004"/>
      <c r="O1386" s="2005"/>
      <c r="P1386" s="2004"/>
      <c r="Q1386" s="2004"/>
      <c r="R1386" s="2004"/>
      <c r="S1386" s="2004"/>
      <c r="T1386" s="2004"/>
      <c r="U1386" s="2004"/>
      <c r="V1386" s="2004"/>
      <c r="W1386" s="2004"/>
      <c r="X1386" s="2004"/>
      <c r="Y1386" s="2004"/>
      <c r="Z1386" s="2004"/>
      <c r="AA1386" s="2004"/>
      <c r="AB1386" s="2004"/>
      <c r="AC1386" s="2004"/>
      <c r="AD1386" s="2004"/>
      <c r="AE1386" s="2004"/>
      <c r="AF1386" s="2004"/>
    </row>
    <row r="1387" spans="1:32">
      <c r="A1387" s="2005"/>
      <c r="B1387" s="2004"/>
      <c r="C1387" s="2004"/>
      <c r="D1387" s="2025"/>
      <c r="E1387" s="2007"/>
      <c r="F1387" s="2041"/>
      <c r="G1387" s="2005"/>
      <c r="H1387" s="2011"/>
      <c r="I1387" s="2005"/>
      <c r="J1387" s="2005"/>
      <c r="K1387" s="2010"/>
      <c r="L1387" s="2005"/>
      <c r="M1387" s="2011"/>
      <c r="N1387" s="2004"/>
      <c r="O1387" s="2005"/>
      <c r="P1387" s="2004"/>
      <c r="Q1387" s="2004"/>
      <c r="R1387" s="2004"/>
      <c r="S1387" s="2004"/>
      <c r="T1387" s="2004"/>
      <c r="U1387" s="2004"/>
      <c r="V1387" s="2004"/>
      <c r="W1387" s="2004"/>
      <c r="X1387" s="2004"/>
      <c r="Y1387" s="2004"/>
      <c r="Z1387" s="2004"/>
      <c r="AA1387" s="2004"/>
      <c r="AB1387" s="2004"/>
      <c r="AC1387" s="2004"/>
      <c r="AD1387" s="2004"/>
      <c r="AE1387" s="2004"/>
      <c r="AF1387" s="2004"/>
    </row>
    <row r="1388" spans="1:32">
      <c r="A1388" s="2005"/>
      <c r="B1388" s="2004"/>
      <c r="C1388" s="2004"/>
      <c r="D1388" s="2025"/>
      <c r="E1388" s="2007"/>
      <c r="F1388" s="2041"/>
      <c r="G1388" s="2005"/>
      <c r="H1388" s="2011"/>
      <c r="I1388" s="2005"/>
      <c r="J1388" s="2005"/>
      <c r="K1388" s="2010"/>
      <c r="L1388" s="2005"/>
      <c r="M1388" s="2011"/>
      <c r="N1388" s="2004"/>
      <c r="O1388" s="2005"/>
      <c r="P1388" s="2004"/>
      <c r="Q1388" s="2004"/>
      <c r="R1388" s="2004"/>
      <c r="S1388" s="2004"/>
      <c r="T1388" s="2004"/>
      <c r="U1388" s="2004"/>
      <c r="V1388" s="2004"/>
      <c r="W1388" s="2004"/>
      <c r="X1388" s="2004"/>
      <c r="Y1388" s="2004"/>
      <c r="Z1388" s="2004"/>
      <c r="AA1388" s="2004"/>
      <c r="AB1388" s="2004"/>
      <c r="AC1388" s="2004"/>
      <c r="AD1388" s="2004"/>
      <c r="AE1388" s="2004"/>
      <c r="AF1388" s="2004"/>
    </row>
    <row r="1389" spans="1:32">
      <c r="A1389" s="2005"/>
      <c r="B1389" s="2004"/>
      <c r="C1389" s="2004"/>
      <c r="D1389" s="2025"/>
      <c r="E1389" s="2007"/>
      <c r="F1389" s="2041"/>
      <c r="G1389" s="2005"/>
      <c r="H1389" s="2011"/>
      <c r="I1389" s="2005"/>
      <c r="J1389" s="2005"/>
      <c r="K1389" s="2010"/>
      <c r="L1389" s="2005"/>
      <c r="M1389" s="2011"/>
      <c r="N1389" s="2004"/>
      <c r="O1389" s="2005"/>
      <c r="P1389" s="2004"/>
      <c r="Q1389" s="2004"/>
      <c r="R1389" s="2004"/>
      <c r="S1389" s="2004"/>
      <c r="T1389" s="2004"/>
      <c r="U1389" s="2004"/>
      <c r="V1389" s="2004"/>
      <c r="W1389" s="2004"/>
      <c r="X1389" s="2004"/>
      <c r="Y1389" s="2004"/>
      <c r="Z1389" s="2004"/>
      <c r="AA1389" s="2004"/>
      <c r="AB1389" s="2004"/>
      <c r="AC1389" s="2004"/>
      <c r="AD1389" s="2004"/>
      <c r="AE1389" s="2004"/>
      <c r="AF1389" s="2004"/>
    </row>
    <row r="1390" spans="1:32">
      <c r="A1390" s="2005"/>
      <c r="B1390" s="2004"/>
      <c r="C1390" s="2004"/>
      <c r="D1390" s="2025"/>
      <c r="E1390" s="2007"/>
      <c r="F1390" s="2041"/>
      <c r="G1390" s="2005"/>
      <c r="H1390" s="2011"/>
      <c r="I1390" s="2005"/>
      <c r="J1390" s="2005"/>
      <c r="K1390" s="2010"/>
      <c r="L1390" s="2005"/>
      <c r="M1390" s="2011"/>
      <c r="N1390" s="2004"/>
      <c r="O1390" s="2005"/>
      <c r="P1390" s="2004"/>
      <c r="Q1390" s="2004"/>
      <c r="R1390" s="2004"/>
      <c r="S1390" s="2004"/>
      <c r="T1390" s="2004"/>
      <c r="U1390" s="2004"/>
      <c r="V1390" s="2004"/>
      <c r="W1390" s="2004"/>
      <c r="X1390" s="2004"/>
      <c r="Y1390" s="2004"/>
      <c r="Z1390" s="2004"/>
      <c r="AA1390" s="2004"/>
      <c r="AB1390" s="2004"/>
      <c r="AC1390" s="2004"/>
      <c r="AD1390" s="2004"/>
      <c r="AE1390" s="2004"/>
      <c r="AF1390" s="2004"/>
    </row>
    <row r="1391" spans="1:32">
      <c r="A1391" s="2005"/>
      <c r="B1391" s="2004"/>
      <c r="C1391" s="2004"/>
      <c r="D1391" s="2025"/>
      <c r="E1391" s="2007"/>
      <c r="F1391" s="2041"/>
      <c r="G1391" s="2005"/>
      <c r="H1391" s="2011"/>
      <c r="I1391" s="2005"/>
      <c r="J1391" s="2005"/>
      <c r="K1391" s="2010"/>
      <c r="L1391" s="2005"/>
      <c r="M1391" s="2011"/>
      <c r="N1391" s="2004"/>
      <c r="O1391" s="2005"/>
      <c r="P1391" s="2004"/>
      <c r="Q1391" s="2004"/>
      <c r="R1391" s="2004"/>
      <c r="S1391" s="2004"/>
      <c r="T1391" s="2004"/>
      <c r="U1391" s="2004"/>
      <c r="V1391" s="2004"/>
      <c r="W1391" s="2004"/>
      <c r="X1391" s="2004"/>
      <c r="Y1391" s="2004"/>
      <c r="Z1391" s="2004"/>
      <c r="AA1391" s="2004"/>
      <c r="AB1391" s="2004"/>
      <c r="AC1391" s="2004"/>
      <c r="AD1391" s="2004"/>
      <c r="AE1391" s="2004"/>
      <c r="AF1391" s="2004"/>
    </row>
    <row r="1392" spans="1:32">
      <c r="A1392" s="2005"/>
      <c r="B1392" s="2004"/>
      <c r="C1392" s="2004"/>
      <c r="D1392" s="2025"/>
      <c r="E1392" s="2007"/>
      <c r="F1392" s="2041"/>
      <c r="G1392" s="2005"/>
      <c r="H1392" s="2011"/>
      <c r="I1392" s="2005"/>
      <c r="J1392" s="2005"/>
      <c r="K1392" s="2010"/>
      <c r="L1392" s="2005"/>
      <c r="M1392" s="2011"/>
      <c r="N1392" s="2004"/>
      <c r="O1392" s="2005"/>
      <c r="P1392" s="2004"/>
      <c r="Q1392" s="2004"/>
      <c r="R1392" s="2004"/>
      <c r="S1392" s="2004"/>
      <c r="T1392" s="2004"/>
      <c r="U1392" s="2004"/>
      <c r="V1392" s="2004"/>
      <c r="W1392" s="2004"/>
      <c r="X1392" s="2004"/>
      <c r="Y1392" s="2004"/>
      <c r="Z1392" s="2004"/>
      <c r="AA1392" s="2004"/>
      <c r="AB1392" s="2004"/>
      <c r="AC1392" s="2004"/>
      <c r="AD1392" s="2004"/>
      <c r="AE1392" s="2004"/>
      <c r="AF1392" s="2004"/>
    </row>
    <row r="1393" spans="1:32">
      <c r="A1393" s="2005"/>
      <c r="B1393" s="2004"/>
      <c r="C1393" s="2004"/>
      <c r="D1393" s="2025"/>
      <c r="E1393" s="2007"/>
      <c r="F1393" s="2041"/>
      <c r="G1393" s="2005"/>
      <c r="H1393" s="2011"/>
      <c r="I1393" s="2005"/>
      <c r="J1393" s="2005"/>
      <c r="K1393" s="2010"/>
      <c r="L1393" s="2005"/>
      <c r="M1393" s="2011"/>
      <c r="N1393" s="2004"/>
      <c r="O1393" s="2005"/>
      <c r="P1393" s="2004"/>
      <c r="Q1393" s="2004"/>
      <c r="R1393" s="2004"/>
      <c r="S1393" s="2004"/>
      <c r="T1393" s="2004"/>
      <c r="U1393" s="2004"/>
      <c r="V1393" s="2004"/>
      <c r="W1393" s="2004"/>
      <c r="X1393" s="2004"/>
      <c r="Y1393" s="2004"/>
      <c r="Z1393" s="2004"/>
      <c r="AA1393" s="2004"/>
      <c r="AB1393" s="2004"/>
      <c r="AC1393" s="2004"/>
      <c r="AD1393" s="2004"/>
      <c r="AE1393" s="2004"/>
      <c r="AF1393" s="2004"/>
    </row>
    <row r="1394" spans="1:32">
      <c r="A1394" s="2005"/>
      <c r="B1394" s="2004"/>
      <c r="C1394" s="2004"/>
      <c r="D1394" s="2025"/>
      <c r="E1394" s="2007"/>
      <c r="F1394" s="2041"/>
      <c r="G1394" s="2005"/>
      <c r="H1394" s="2011"/>
      <c r="I1394" s="2005"/>
      <c r="J1394" s="2005"/>
      <c r="K1394" s="2010"/>
      <c r="L1394" s="2005"/>
      <c r="M1394" s="2011"/>
      <c r="N1394" s="2004"/>
      <c r="O1394" s="2005"/>
      <c r="P1394" s="2004"/>
      <c r="Q1394" s="2004"/>
      <c r="R1394" s="2004"/>
      <c r="S1394" s="2004"/>
      <c r="T1394" s="2004"/>
      <c r="U1394" s="2004"/>
      <c r="V1394" s="2004"/>
      <c r="W1394" s="2004"/>
      <c r="X1394" s="2004"/>
      <c r="Y1394" s="2004"/>
      <c r="Z1394" s="2004"/>
      <c r="AA1394" s="2004"/>
      <c r="AB1394" s="2004"/>
      <c r="AC1394" s="2004"/>
      <c r="AD1394" s="2004"/>
      <c r="AE1394" s="2004"/>
      <c r="AF1394" s="2004"/>
    </row>
    <row r="1395" spans="1:32">
      <c r="A1395" s="2005"/>
      <c r="B1395" s="2004"/>
      <c r="C1395" s="2004"/>
      <c r="D1395" s="2025"/>
      <c r="E1395" s="2007"/>
      <c r="F1395" s="2041"/>
      <c r="G1395" s="2005"/>
      <c r="H1395" s="2011"/>
      <c r="I1395" s="2005"/>
      <c r="J1395" s="2005"/>
      <c r="K1395" s="2010"/>
      <c r="L1395" s="2005"/>
      <c r="M1395" s="2011"/>
      <c r="N1395" s="2004"/>
      <c r="O1395" s="2005"/>
      <c r="P1395" s="2004"/>
      <c r="Q1395" s="2004"/>
      <c r="R1395" s="2004"/>
      <c r="S1395" s="2004"/>
      <c r="T1395" s="2004"/>
      <c r="U1395" s="2004"/>
      <c r="V1395" s="2004"/>
      <c r="W1395" s="2004"/>
      <c r="X1395" s="2004"/>
      <c r="Y1395" s="2004"/>
      <c r="Z1395" s="2004"/>
      <c r="AA1395" s="2004"/>
      <c r="AB1395" s="2004"/>
      <c r="AC1395" s="2004"/>
      <c r="AD1395" s="2004"/>
      <c r="AE1395" s="2004"/>
      <c r="AF1395" s="2004"/>
    </row>
    <row r="1396" spans="1:32">
      <c r="A1396" s="2005"/>
      <c r="B1396" s="2004"/>
      <c r="C1396" s="2004"/>
      <c r="D1396" s="2025"/>
      <c r="E1396" s="2007"/>
      <c r="F1396" s="2041"/>
      <c r="G1396" s="2005"/>
      <c r="H1396" s="2011"/>
      <c r="I1396" s="2005"/>
      <c r="J1396" s="2005"/>
      <c r="K1396" s="2010"/>
      <c r="L1396" s="2005"/>
      <c r="M1396" s="2011"/>
      <c r="N1396" s="2004"/>
      <c r="O1396" s="2005"/>
      <c r="P1396" s="2004"/>
      <c r="Q1396" s="2004"/>
      <c r="R1396" s="2004"/>
      <c r="S1396" s="2004"/>
      <c r="T1396" s="2004"/>
      <c r="U1396" s="2004"/>
      <c r="V1396" s="2004"/>
      <c r="W1396" s="2004"/>
      <c r="X1396" s="2004"/>
      <c r="Y1396" s="2004"/>
      <c r="Z1396" s="2004"/>
      <c r="AA1396" s="2004"/>
      <c r="AB1396" s="2004"/>
      <c r="AC1396" s="2004"/>
      <c r="AD1396" s="2004"/>
      <c r="AE1396" s="2004"/>
      <c r="AF1396" s="2004"/>
    </row>
    <row r="1397" spans="1:32">
      <c r="A1397" s="2005"/>
      <c r="B1397" s="2004"/>
      <c r="C1397" s="2004"/>
      <c r="D1397" s="2025"/>
      <c r="E1397" s="2007"/>
      <c r="F1397" s="2041"/>
      <c r="G1397" s="2005"/>
      <c r="H1397" s="2011"/>
      <c r="I1397" s="2005"/>
      <c r="J1397" s="2005"/>
      <c r="K1397" s="2010"/>
      <c r="L1397" s="2005"/>
      <c r="M1397" s="2011"/>
      <c r="N1397" s="2004"/>
      <c r="O1397" s="2005"/>
      <c r="P1397" s="2004"/>
      <c r="Q1397" s="2004"/>
      <c r="R1397" s="2004"/>
      <c r="S1397" s="2004"/>
      <c r="T1397" s="2004"/>
      <c r="U1397" s="2004"/>
      <c r="V1397" s="2004"/>
      <c r="W1397" s="2004"/>
      <c r="X1397" s="2004"/>
      <c r="Y1397" s="2004"/>
      <c r="Z1397" s="2004"/>
      <c r="AA1397" s="2004"/>
      <c r="AB1397" s="2004"/>
      <c r="AC1397" s="2004"/>
      <c r="AD1397" s="2004"/>
      <c r="AE1397" s="2004"/>
      <c r="AF1397" s="2004"/>
    </row>
    <row r="1398" spans="1:32">
      <c r="A1398" s="2005"/>
      <c r="B1398" s="2004"/>
      <c r="C1398" s="2004"/>
      <c r="D1398" s="2025"/>
      <c r="E1398" s="2007"/>
      <c r="F1398" s="2041"/>
      <c r="G1398" s="2005"/>
      <c r="H1398" s="2011"/>
      <c r="I1398" s="2005"/>
      <c r="J1398" s="2005"/>
      <c r="K1398" s="2010"/>
      <c r="L1398" s="2005"/>
      <c r="M1398" s="2011"/>
      <c r="N1398" s="2004"/>
      <c r="O1398" s="2005"/>
      <c r="P1398" s="2004"/>
      <c r="Q1398" s="2004"/>
      <c r="R1398" s="2004"/>
      <c r="S1398" s="2004"/>
      <c r="T1398" s="2004"/>
      <c r="U1398" s="2004"/>
      <c r="V1398" s="2004"/>
      <c r="W1398" s="2004"/>
      <c r="X1398" s="2004"/>
      <c r="Y1398" s="2004"/>
      <c r="Z1398" s="2004"/>
      <c r="AA1398" s="2004"/>
      <c r="AB1398" s="2004"/>
      <c r="AC1398" s="2004"/>
      <c r="AD1398" s="2004"/>
      <c r="AE1398" s="2004"/>
      <c r="AF1398" s="2004"/>
    </row>
    <row r="1399" spans="1:32">
      <c r="A1399" s="2005"/>
      <c r="B1399" s="2004"/>
      <c r="C1399" s="2004"/>
      <c r="D1399" s="2025"/>
      <c r="E1399" s="2007"/>
      <c r="F1399" s="2041"/>
      <c r="G1399" s="2005"/>
      <c r="H1399" s="2011"/>
      <c r="I1399" s="2005"/>
      <c r="J1399" s="2005"/>
      <c r="K1399" s="2010"/>
      <c r="L1399" s="2005"/>
      <c r="M1399" s="2011"/>
      <c r="N1399" s="2004"/>
      <c r="O1399" s="2005"/>
      <c r="P1399" s="2004"/>
      <c r="Q1399" s="2004"/>
      <c r="R1399" s="2004"/>
      <c r="S1399" s="2004"/>
      <c r="T1399" s="2004"/>
      <c r="U1399" s="2004"/>
      <c r="V1399" s="2004"/>
      <c r="W1399" s="2004"/>
      <c r="X1399" s="2004"/>
      <c r="Y1399" s="2004"/>
      <c r="Z1399" s="2004"/>
      <c r="AA1399" s="2004"/>
      <c r="AB1399" s="2004"/>
      <c r="AC1399" s="2004"/>
      <c r="AD1399" s="2004"/>
      <c r="AE1399" s="2004"/>
      <c r="AF1399" s="2004"/>
    </row>
    <row r="1400" spans="1:32">
      <c r="A1400" s="2005"/>
      <c r="B1400" s="2004"/>
      <c r="C1400" s="2004"/>
      <c r="D1400" s="2025"/>
      <c r="E1400" s="2007"/>
      <c r="F1400" s="2041"/>
      <c r="G1400" s="2005"/>
      <c r="H1400" s="2011"/>
      <c r="I1400" s="2005"/>
      <c r="J1400" s="2005"/>
      <c r="K1400" s="2010"/>
      <c r="L1400" s="2005"/>
      <c r="M1400" s="2011"/>
      <c r="N1400" s="2004"/>
      <c r="O1400" s="2005"/>
      <c r="P1400" s="2004"/>
      <c r="Q1400" s="2004"/>
      <c r="R1400" s="2004"/>
      <c r="S1400" s="2004"/>
      <c r="T1400" s="2004"/>
      <c r="U1400" s="2004"/>
      <c r="V1400" s="2004"/>
      <c r="W1400" s="2004"/>
      <c r="X1400" s="2004"/>
      <c r="Y1400" s="2004"/>
      <c r="Z1400" s="2004"/>
      <c r="AA1400" s="2004"/>
      <c r="AB1400" s="2004"/>
      <c r="AC1400" s="2004"/>
      <c r="AD1400" s="2004"/>
      <c r="AE1400" s="2004"/>
      <c r="AF1400" s="2004"/>
    </row>
    <row r="1401" spans="1:32">
      <c r="A1401" s="2005"/>
      <c r="B1401" s="2004"/>
      <c r="C1401" s="2004"/>
      <c r="D1401" s="2025"/>
      <c r="E1401" s="2007"/>
      <c r="F1401" s="2041"/>
      <c r="G1401" s="2005"/>
      <c r="H1401" s="2011"/>
      <c r="I1401" s="2005"/>
      <c r="J1401" s="2005"/>
      <c r="K1401" s="2010"/>
      <c r="L1401" s="2005"/>
      <c r="M1401" s="2011"/>
      <c r="N1401" s="2004"/>
      <c r="O1401" s="2005"/>
      <c r="P1401" s="2004"/>
      <c r="Q1401" s="2004"/>
      <c r="R1401" s="2004"/>
      <c r="S1401" s="2004"/>
      <c r="T1401" s="2004"/>
      <c r="U1401" s="2004"/>
      <c r="V1401" s="2004"/>
      <c r="W1401" s="2004"/>
      <c r="X1401" s="2004"/>
      <c r="Y1401" s="2004"/>
      <c r="Z1401" s="2004"/>
      <c r="AA1401" s="2004"/>
      <c r="AB1401" s="2004"/>
      <c r="AC1401" s="2004"/>
      <c r="AD1401" s="2004"/>
      <c r="AE1401" s="2004"/>
      <c r="AF1401" s="2004"/>
    </row>
    <row r="1402" spans="1:32">
      <c r="A1402" s="2005"/>
      <c r="B1402" s="2004"/>
      <c r="C1402" s="2004"/>
      <c r="D1402" s="2025"/>
      <c r="E1402" s="2007"/>
      <c r="F1402" s="2041"/>
      <c r="G1402" s="2005"/>
      <c r="H1402" s="2011"/>
      <c r="I1402" s="2005"/>
      <c r="J1402" s="2005"/>
      <c r="K1402" s="2010"/>
      <c r="L1402" s="2005"/>
      <c r="M1402" s="2011"/>
      <c r="N1402" s="2004"/>
      <c r="O1402" s="2005"/>
      <c r="P1402" s="2004"/>
      <c r="Q1402" s="2004"/>
      <c r="R1402" s="2004"/>
      <c r="S1402" s="2004"/>
      <c r="T1402" s="2004"/>
      <c r="U1402" s="2004"/>
      <c r="V1402" s="2004"/>
      <c r="W1402" s="2004"/>
      <c r="X1402" s="2004"/>
      <c r="Y1402" s="2004"/>
      <c r="Z1402" s="2004"/>
      <c r="AA1402" s="2004"/>
      <c r="AB1402" s="2004"/>
      <c r="AC1402" s="2004"/>
      <c r="AD1402" s="2004"/>
      <c r="AE1402" s="2004"/>
      <c r="AF1402" s="2004"/>
    </row>
    <row r="1403" spans="1:32">
      <c r="A1403" s="2005"/>
      <c r="B1403" s="2004"/>
      <c r="C1403" s="2004"/>
      <c r="D1403" s="2025"/>
      <c r="E1403" s="2007"/>
      <c r="F1403" s="2041"/>
      <c r="G1403" s="2005"/>
      <c r="H1403" s="2011"/>
      <c r="I1403" s="2005"/>
      <c r="J1403" s="2005"/>
      <c r="K1403" s="2010"/>
      <c r="L1403" s="2005"/>
      <c r="M1403" s="2011"/>
      <c r="N1403" s="2004"/>
      <c r="O1403" s="2005"/>
      <c r="P1403" s="2004"/>
      <c r="Q1403" s="2004"/>
      <c r="R1403" s="2004"/>
      <c r="S1403" s="2004"/>
      <c r="T1403" s="2004"/>
      <c r="U1403" s="2004"/>
      <c r="V1403" s="2004"/>
      <c r="W1403" s="2004"/>
      <c r="X1403" s="2004"/>
      <c r="Y1403" s="2004"/>
      <c r="Z1403" s="2004"/>
      <c r="AA1403" s="2004"/>
      <c r="AB1403" s="2004"/>
      <c r="AC1403" s="2004"/>
      <c r="AD1403" s="2004"/>
      <c r="AE1403" s="2004"/>
      <c r="AF1403" s="2004"/>
    </row>
    <row r="1404" spans="1:32">
      <c r="A1404" s="2005"/>
      <c r="B1404" s="2004"/>
      <c r="C1404" s="2004"/>
      <c r="D1404" s="2025"/>
      <c r="E1404" s="2007"/>
      <c r="F1404" s="2041"/>
      <c r="G1404" s="2005"/>
      <c r="H1404" s="2011"/>
      <c r="I1404" s="2005"/>
      <c r="J1404" s="2005"/>
      <c r="K1404" s="2010"/>
      <c r="L1404" s="2005"/>
      <c r="M1404" s="2011"/>
      <c r="N1404" s="2004"/>
      <c r="O1404" s="2005"/>
      <c r="P1404" s="2004"/>
      <c r="Q1404" s="2004"/>
      <c r="R1404" s="2004"/>
      <c r="S1404" s="2004"/>
      <c r="T1404" s="2004"/>
      <c r="U1404" s="2004"/>
      <c r="V1404" s="2004"/>
      <c r="W1404" s="2004"/>
      <c r="X1404" s="2004"/>
      <c r="Y1404" s="2004"/>
      <c r="Z1404" s="2004"/>
      <c r="AA1404" s="2004"/>
      <c r="AB1404" s="2004"/>
      <c r="AC1404" s="2004"/>
      <c r="AD1404" s="2004"/>
      <c r="AE1404" s="2004"/>
      <c r="AF1404" s="2004"/>
    </row>
    <row r="1405" spans="1:32">
      <c r="A1405" s="2005"/>
      <c r="B1405" s="2004"/>
      <c r="C1405" s="2004"/>
      <c r="D1405" s="2025"/>
      <c r="E1405" s="2007"/>
      <c r="F1405" s="2041"/>
      <c r="G1405" s="2005"/>
      <c r="H1405" s="2011"/>
      <c r="I1405" s="2005"/>
      <c r="J1405" s="2005"/>
      <c r="K1405" s="2010"/>
      <c r="L1405" s="2005"/>
      <c r="M1405" s="2011"/>
      <c r="N1405" s="2004"/>
      <c r="O1405" s="2005"/>
      <c r="P1405" s="2004"/>
      <c r="Q1405" s="2004"/>
      <c r="R1405" s="2004"/>
      <c r="S1405" s="2004"/>
      <c r="T1405" s="2004"/>
      <c r="U1405" s="2004"/>
      <c r="V1405" s="2004"/>
      <c r="W1405" s="2004"/>
      <c r="X1405" s="2004"/>
      <c r="Y1405" s="2004"/>
      <c r="Z1405" s="2004"/>
      <c r="AA1405" s="2004"/>
      <c r="AB1405" s="2004"/>
      <c r="AC1405" s="2004"/>
      <c r="AD1405" s="2004"/>
      <c r="AE1405" s="2004"/>
      <c r="AF1405" s="2004"/>
    </row>
    <row r="1406" spans="1:32">
      <c r="A1406" s="2005"/>
      <c r="B1406" s="2004"/>
      <c r="C1406" s="2004"/>
      <c r="D1406" s="2025"/>
      <c r="E1406" s="2007"/>
      <c r="F1406" s="2041"/>
      <c r="G1406" s="2005"/>
      <c r="H1406" s="2011"/>
      <c r="I1406" s="2005"/>
      <c r="J1406" s="2005"/>
      <c r="K1406" s="2010"/>
      <c r="L1406" s="2005"/>
      <c r="M1406" s="2011"/>
      <c r="N1406" s="2004"/>
      <c r="O1406" s="2005"/>
      <c r="P1406" s="2004"/>
      <c r="Q1406" s="2004"/>
      <c r="R1406" s="2004"/>
      <c r="S1406" s="2004"/>
      <c r="T1406" s="2004"/>
      <c r="U1406" s="2004"/>
      <c r="V1406" s="2004"/>
      <c r="W1406" s="2004"/>
      <c r="X1406" s="2004"/>
      <c r="Y1406" s="2004"/>
      <c r="Z1406" s="2004"/>
      <c r="AA1406" s="2004"/>
      <c r="AB1406" s="2004"/>
      <c r="AC1406" s="2004"/>
      <c r="AD1406" s="2004"/>
      <c r="AE1406" s="2004"/>
      <c r="AF1406" s="2004"/>
    </row>
    <row r="1407" spans="1:32">
      <c r="A1407" s="2005"/>
      <c r="B1407" s="2004"/>
      <c r="C1407" s="2004"/>
      <c r="D1407" s="2025"/>
      <c r="E1407" s="2007"/>
      <c r="F1407" s="2041"/>
      <c r="G1407" s="2005"/>
      <c r="H1407" s="2011"/>
      <c r="I1407" s="2005"/>
      <c r="J1407" s="2005"/>
      <c r="K1407" s="2010"/>
      <c r="L1407" s="2005"/>
      <c r="M1407" s="2011"/>
      <c r="N1407" s="2004"/>
      <c r="O1407" s="2005"/>
      <c r="P1407" s="2004"/>
      <c r="Q1407" s="2004"/>
      <c r="R1407" s="2004"/>
      <c r="S1407" s="2004"/>
      <c r="T1407" s="2004"/>
      <c r="U1407" s="2004"/>
      <c r="V1407" s="2004"/>
      <c r="W1407" s="2004"/>
      <c r="X1407" s="2004"/>
      <c r="Y1407" s="2004"/>
      <c r="Z1407" s="2004"/>
      <c r="AA1407" s="2004"/>
      <c r="AB1407" s="2004"/>
      <c r="AC1407" s="2004"/>
      <c r="AD1407" s="2004"/>
      <c r="AE1407" s="2004"/>
      <c r="AF1407" s="2004"/>
    </row>
    <row r="1408" spans="1:32">
      <c r="A1408" s="2005"/>
      <c r="B1408" s="2004"/>
      <c r="C1408" s="2004"/>
      <c r="D1408" s="2025"/>
      <c r="E1408" s="2007"/>
      <c r="F1408" s="2041"/>
      <c r="G1408" s="2005"/>
      <c r="H1408" s="2011"/>
      <c r="I1408" s="2005"/>
      <c r="J1408" s="2005"/>
      <c r="K1408" s="2010"/>
      <c r="L1408" s="2005"/>
      <c r="M1408" s="2011"/>
      <c r="N1408" s="2004"/>
      <c r="O1408" s="2005"/>
      <c r="P1408" s="2004"/>
      <c r="Q1408" s="2004"/>
      <c r="R1408" s="2004"/>
      <c r="S1408" s="2004"/>
      <c r="T1408" s="2004"/>
      <c r="U1408" s="2004"/>
      <c r="V1408" s="2004"/>
      <c r="W1408" s="2004"/>
      <c r="X1408" s="2004"/>
      <c r="Y1408" s="2004"/>
      <c r="Z1408" s="2004"/>
      <c r="AA1408" s="2004"/>
      <c r="AB1408" s="2004"/>
      <c r="AC1408" s="2004"/>
      <c r="AD1408" s="2004"/>
      <c r="AE1408" s="2004"/>
      <c r="AF1408" s="2004"/>
    </row>
    <row r="1409" spans="1:32">
      <c r="A1409" s="2005"/>
      <c r="B1409" s="2004"/>
      <c r="C1409" s="2004"/>
      <c r="D1409" s="2025"/>
      <c r="E1409" s="2007"/>
      <c r="F1409" s="2041"/>
      <c r="G1409" s="2005"/>
      <c r="H1409" s="2011"/>
      <c r="I1409" s="2005"/>
      <c r="J1409" s="2005"/>
      <c r="K1409" s="2010"/>
      <c r="L1409" s="2005"/>
      <c r="M1409" s="2011"/>
      <c r="N1409" s="2004"/>
      <c r="O1409" s="2005"/>
      <c r="P1409" s="2004"/>
      <c r="Q1409" s="2004"/>
      <c r="R1409" s="2004"/>
      <c r="S1409" s="2004"/>
      <c r="T1409" s="2004"/>
      <c r="U1409" s="2004"/>
      <c r="V1409" s="2004"/>
      <c r="W1409" s="2004"/>
      <c r="X1409" s="2004"/>
      <c r="Y1409" s="2004"/>
      <c r="Z1409" s="2004"/>
      <c r="AA1409" s="2004"/>
      <c r="AB1409" s="2004"/>
      <c r="AC1409" s="2004"/>
      <c r="AD1409" s="2004"/>
      <c r="AE1409" s="2004"/>
      <c r="AF1409" s="2004"/>
    </row>
    <row r="1410" spans="1:32">
      <c r="A1410" s="2005"/>
      <c r="B1410" s="2004"/>
      <c r="C1410" s="2004"/>
      <c r="D1410" s="2025"/>
      <c r="E1410" s="2007"/>
      <c r="F1410" s="2041"/>
      <c r="G1410" s="2005"/>
      <c r="H1410" s="2011"/>
      <c r="I1410" s="2005"/>
      <c r="J1410" s="2005"/>
      <c r="K1410" s="2010"/>
      <c r="L1410" s="2005"/>
      <c r="M1410" s="2011"/>
      <c r="N1410" s="2004"/>
      <c r="O1410" s="2005"/>
      <c r="P1410" s="2004"/>
      <c r="Q1410" s="2004"/>
      <c r="R1410" s="2004"/>
      <c r="S1410" s="2004"/>
      <c r="T1410" s="2004"/>
      <c r="U1410" s="2004"/>
      <c r="V1410" s="2004"/>
      <c r="W1410" s="2004"/>
      <c r="X1410" s="2004"/>
      <c r="Y1410" s="2004"/>
      <c r="Z1410" s="2004"/>
      <c r="AA1410" s="2004"/>
      <c r="AB1410" s="2004"/>
      <c r="AC1410" s="2004"/>
      <c r="AD1410" s="2004"/>
      <c r="AE1410" s="2004"/>
      <c r="AF1410" s="2004"/>
    </row>
    <row r="1411" spans="1:32">
      <c r="A1411" s="2005"/>
      <c r="B1411" s="2004"/>
      <c r="C1411" s="2004"/>
      <c r="D1411" s="2025"/>
      <c r="E1411" s="2007"/>
      <c r="F1411" s="2041"/>
      <c r="G1411" s="2005"/>
      <c r="H1411" s="2011"/>
      <c r="I1411" s="2005"/>
      <c r="J1411" s="2005"/>
      <c r="K1411" s="2010"/>
      <c r="L1411" s="2005"/>
      <c r="M1411" s="2011"/>
      <c r="N1411" s="2004"/>
      <c r="O1411" s="2005"/>
      <c r="P1411" s="2004"/>
      <c r="Q1411" s="2004"/>
      <c r="R1411" s="2004"/>
      <c r="S1411" s="2004"/>
      <c r="T1411" s="2004"/>
      <c r="U1411" s="2004"/>
      <c r="V1411" s="2004"/>
      <c r="W1411" s="2004"/>
      <c r="X1411" s="2004"/>
      <c r="Y1411" s="2004"/>
      <c r="Z1411" s="2004"/>
      <c r="AA1411" s="2004"/>
      <c r="AB1411" s="2004"/>
      <c r="AC1411" s="2004"/>
      <c r="AD1411" s="2004"/>
      <c r="AE1411" s="2004"/>
      <c r="AF1411" s="2004"/>
    </row>
    <row r="1412" spans="1:32">
      <c r="A1412" s="2005"/>
      <c r="B1412" s="2004"/>
      <c r="C1412" s="2004"/>
      <c r="D1412" s="2025"/>
      <c r="E1412" s="2007"/>
      <c r="F1412" s="2041"/>
      <c r="G1412" s="2005"/>
      <c r="H1412" s="2011"/>
      <c r="I1412" s="2005"/>
      <c r="J1412" s="2005"/>
      <c r="K1412" s="2010"/>
      <c r="L1412" s="2005"/>
      <c r="M1412" s="2011"/>
      <c r="N1412" s="2004"/>
      <c r="O1412" s="2005"/>
      <c r="P1412" s="2004"/>
      <c r="Q1412" s="2004"/>
      <c r="R1412" s="2004"/>
      <c r="S1412" s="2004"/>
      <c r="T1412" s="2004"/>
      <c r="U1412" s="2004"/>
      <c r="V1412" s="2004"/>
      <c r="W1412" s="2004"/>
      <c r="X1412" s="2004"/>
      <c r="Y1412" s="2004"/>
      <c r="Z1412" s="2004"/>
      <c r="AA1412" s="2004"/>
      <c r="AB1412" s="2004"/>
      <c r="AC1412" s="2004"/>
      <c r="AD1412" s="2004"/>
      <c r="AE1412" s="2004"/>
      <c r="AF1412" s="2004"/>
    </row>
    <row r="1413" spans="1:32">
      <c r="A1413" s="2005"/>
      <c r="B1413" s="2004"/>
      <c r="C1413" s="2004"/>
      <c r="D1413" s="2025"/>
      <c r="E1413" s="2007"/>
      <c r="F1413" s="2041"/>
      <c r="G1413" s="2005"/>
      <c r="H1413" s="2011"/>
      <c r="I1413" s="2005"/>
      <c r="J1413" s="2005"/>
      <c r="K1413" s="2010"/>
      <c r="L1413" s="2005"/>
      <c r="M1413" s="2011"/>
      <c r="N1413" s="2004"/>
      <c r="O1413" s="2005"/>
      <c r="P1413" s="2004"/>
      <c r="Q1413" s="2004"/>
      <c r="R1413" s="2004"/>
      <c r="S1413" s="2004"/>
      <c r="T1413" s="2004"/>
      <c r="U1413" s="2004"/>
      <c r="V1413" s="2004"/>
      <c r="W1413" s="2004"/>
      <c r="X1413" s="2004"/>
      <c r="Y1413" s="2004"/>
      <c r="Z1413" s="2004"/>
      <c r="AA1413" s="2004"/>
      <c r="AB1413" s="2004"/>
      <c r="AC1413" s="2004"/>
      <c r="AD1413" s="2004"/>
      <c r="AE1413" s="2004"/>
      <c r="AF1413" s="2004"/>
    </row>
    <row r="1414" spans="1:32">
      <c r="A1414" s="2005"/>
      <c r="B1414" s="2004"/>
      <c r="C1414" s="2004"/>
      <c r="D1414" s="2025"/>
      <c r="E1414" s="2007"/>
      <c r="F1414" s="2041"/>
      <c r="G1414" s="2005"/>
      <c r="H1414" s="2011"/>
      <c r="I1414" s="2005"/>
      <c r="J1414" s="2005"/>
      <c r="K1414" s="2010"/>
      <c r="L1414" s="2005"/>
      <c r="M1414" s="2011"/>
      <c r="N1414" s="2004"/>
      <c r="O1414" s="2005"/>
      <c r="P1414" s="2004"/>
      <c r="Q1414" s="2004"/>
      <c r="R1414" s="2004"/>
      <c r="S1414" s="2004"/>
      <c r="T1414" s="2004"/>
      <c r="U1414" s="2004"/>
      <c r="V1414" s="2004"/>
      <c r="W1414" s="2004"/>
      <c r="X1414" s="2004"/>
      <c r="Y1414" s="2004"/>
      <c r="Z1414" s="2004"/>
      <c r="AA1414" s="2004"/>
      <c r="AB1414" s="2004"/>
      <c r="AC1414" s="2004"/>
      <c r="AD1414" s="2004"/>
      <c r="AE1414" s="2004"/>
      <c r="AF1414" s="2004"/>
    </row>
    <row r="1415" spans="1:32">
      <c r="A1415" s="2005"/>
      <c r="B1415" s="2004"/>
      <c r="C1415" s="2004"/>
      <c r="D1415" s="2025"/>
      <c r="E1415" s="2007"/>
      <c r="F1415" s="2041"/>
      <c r="G1415" s="2005"/>
      <c r="H1415" s="2011"/>
      <c r="I1415" s="2005"/>
      <c r="J1415" s="2005"/>
      <c r="K1415" s="2010"/>
      <c r="L1415" s="2005"/>
      <c r="M1415" s="2011"/>
      <c r="N1415" s="2004"/>
      <c r="O1415" s="2005"/>
      <c r="P1415" s="2004"/>
      <c r="Q1415" s="2004"/>
      <c r="R1415" s="2004"/>
      <c r="S1415" s="2004"/>
      <c r="T1415" s="2004"/>
      <c r="U1415" s="2004"/>
      <c r="V1415" s="2004"/>
      <c r="W1415" s="2004"/>
      <c r="X1415" s="2004"/>
      <c r="Y1415" s="2004"/>
      <c r="Z1415" s="2004"/>
      <c r="AA1415" s="2004"/>
      <c r="AB1415" s="2004"/>
      <c r="AC1415" s="2004"/>
      <c r="AD1415" s="2004"/>
      <c r="AE1415" s="2004"/>
      <c r="AF1415" s="2004"/>
    </row>
    <row r="1416" spans="1:32">
      <c r="A1416" s="2005"/>
      <c r="B1416" s="2004"/>
      <c r="C1416" s="2004"/>
      <c r="D1416" s="2025"/>
      <c r="E1416" s="2007"/>
      <c r="F1416" s="2041"/>
      <c r="G1416" s="2005"/>
      <c r="H1416" s="2011"/>
      <c r="I1416" s="2005"/>
      <c r="J1416" s="2005"/>
      <c r="K1416" s="2010"/>
      <c r="L1416" s="2005"/>
      <c r="M1416" s="2011"/>
      <c r="N1416" s="2004"/>
      <c r="O1416" s="2005"/>
      <c r="P1416" s="2004"/>
      <c r="Q1416" s="2004"/>
      <c r="R1416" s="2004"/>
      <c r="S1416" s="2004"/>
      <c r="T1416" s="2004"/>
      <c r="U1416" s="2004"/>
      <c r="V1416" s="2004"/>
      <c r="W1416" s="2004"/>
      <c r="X1416" s="2004"/>
      <c r="Y1416" s="2004"/>
      <c r="Z1416" s="2004"/>
      <c r="AA1416" s="2004"/>
      <c r="AB1416" s="2004"/>
      <c r="AC1416" s="2004"/>
      <c r="AD1416" s="2004"/>
      <c r="AE1416" s="2004"/>
      <c r="AF1416" s="2004"/>
    </row>
    <row r="1417" spans="1:32">
      <c r="A1417" s="2005"/>
      <c r="B1417" s="2004"/>
      <c r="C1417" s="2004"/>
      <c r="D1417" s="2025"/>
      <c r="E1417" s="2007"/>
      <c r="F1417" s="2041"/>
      <c r="G1417" s="2005"/>
      <c r="H1417" s="2011"/>
      <c r="I1417" s="2005"/>
      <c r="J1417" s="2005"/>
      <c r="K1417" s="2010"/>
      <c r="L1417" s="2005"/>
      <c r="M1417" s="2011"/>
      <c r="N1417" s="2004"/>
      <c r="O1417" s="2005"/>
      <c r="P1417" s="2004"/>
      <c r="Q1417" s="2004"/>
      <c r="R1417" s="2004"/>
      <c r="S1417" s="2004"/>
      <c r="T1417" s="2004"/>
      <c r="U1417" s="2004"/>
      <c r="V1417" s="2004"/>
      <c r="W1417" s="2004"/>
      <c r="X1417" s="2004"/>
      <c r="Y1417" s="2004"/>
      <c r="Z1417" s="2004"/>
      <c r="AA1417" s="2004"/>
      <c r="AB1417" s="2004"/>
      <c r="AC1417" s="2004"/>
      <c r="AD1417" s="2004"/>
      <c r="AE1417" s="2004"/>
      <c r="AF1417" s="2004"/>
    </row>
    <row r="1418" spans="1:32">
      <c r="A1418" s="2005"/>
      <c r="B1418" s="2004"/>
      <c r="C1418" s="2004"/>
      <c r="D1418" s="2025"/>
      <c r="E1418" s="2007"/>
      <c r="F1418" s="2041"/>
      <c r="G1418" s="2005"/>
      <c r="H1418" s="2011"/>
      <c r="I1418" s="2005"/>
      <c r="J1418" s="2005"/>
      <c r="K1418" s="2010"/>
      <c r="L1418" s="2005"/>
      <c r="M1418" s="2011"/>
      <c r="N1418" s="2004"/>
      <c r="O1418" s="2005"/>
      <c r="P1418" s="2004"/>
      <c r="Q1418" s="2004"/>
      <c r="R1418" s="2004"/>
      <c r="S1418" s="2004"/>
      <c r="T1418" s="2004"/>
      <c r="U1418" s="2004"/>
      <c r="V1418" s="2004"/>
      <c r="W1418" s="2004"/>
      <c r="X1418" s="2004"/>
      <c r="Y1418" s="2004"/>
      <c r="Z1418" s="2004"/>
      <c r="AA1418" s="2004"/>
      <c r="AB1418" s="2004"/>
      <c r="AC1418" s="2004"/>
      <c r="AD1418" s="2004"/>
      <c r="AE1418" s="2004"/>
      <c r="AF1418" s="2004"/>
    </row>
    <row r="1419" spans="1:32">
      <c r="A1419" s="2005"/>
      <c r="B1419" s="2004"/>
      <c r="C1419" s="2004"/>
      <c r="D1419" s="2025"/>
      <c r="E1419" s="2007"/>
      <c r="F1419" s="2041"/>
      <c r="G1419" s="2005"/>
      <c r="H1419" s="2011"/>
      <c r="I1419" s="2005"/>
      <c r="J1419" s="2005"/>
      <c r="K1419" s="2010"/>
      <c r="L1419" s="2005"/>
      <c r="M1419" s="2011"/>
      <c r="N1419" s="2004"/>
      <c r="O1419" s="2005"/>
      <c r="P1419" s="2004"/>
      <c r="Q1419" s="2004"/>
      <c r="R1419" s="2004"/>
      <c r="S1419" s="2004"/>
      <c r="T1419" s="2004"/>
      <c r="U1419" s="2004"/>
      <c r="V1419" s="2004"/>
      <c r="W1419" s="2004"/>
      <c r="X1419" s="2004"/>
      <c r="Y1419" s="2004"/>
      <c r="Z1419" s="2004"/>
      <c r="AA1419" s="2004"/>
      <c r="AB1419" s="2004"/>
      <c r="AC1419" s="2004"/>
      <c r="AD1419" s="2004"/>
      <c r="AE1419" s="2004"/>
      <c r="AF1419" s="2004"/>
    </row>
    <row r="1420" spans="1:32">
      <c r="A1420" s="2005"/>
      <c r="B1420" s="2004"/>
      <c r="C1420" s="2004"/>
      <c r="D1420" s="2025"/>
      <c r="E1420" s="2007"/>
      <c r="F1420" s="2041"/>
      <c r="G1420" s="2005"/>
      <c r="H1420" s="2011"/>
      <c r="I1420" s="2005"/>
      <c r="J1420" s="2005"/>
      <c r="K1420" s="2010"/>
      <c r="L1420" s="2005"/>
      <c r="M1420" s="2011"/>
      <c r="N1420" s="2004"/>
      <c r="O1420" s="2005"/>
      <c r="P1420" s="2004"/>
      <c r="Q1420" s="2004"/>
      <c r="R1420" s="2004"/>
      <c r="S1420" s="2004"/>
      <c r="T1420" s="2004"/>
      <c r="U1420" s="2004"/>
      <c r="V1420" s="2004"/>
      <c r="W1420" s="2004"/>
      <c r="X1420" s="2004"/>
      <c r="Y1420" s="2004"/>
      <c r="Z1420" s="2004"/>
      <c r="AA1420" s="2004"/>
      <c r="AB1420" s="2004"/>
      <c r="AC1420" s="2004"/>
      <c r="AD1420" s="2004"/>
      <c r="AE1420" s="2004"/>
      <c r="AF1420" s="2004"/>
    </row>
    <row r="1421" spans="1:32">
      <c r="A1421" s="2005"/>
      <c r="B1421" s="2004"/>
      <c r="C1421" s="2004"/>
      <c r="D1421" s="2025"/>
      <c r="E1421" s="2007"/>
      <c r="F1421" s="2041"/>
      <c r="G1421" s="2005"/>
      <c r="H1421" s="2011"/>
      <c r="I1421" s="2005"/>
      <c r="J1421" s="2005"/>
      <c r="K1421" s="2010"/>
      <c r="L1421" s="2005"/>
      <c r="M1421" s="2011"/>
      <c r="N1421" s="2004"/>
      <c r="O1421" s="2005"/>
      <c r="P1421" s="2004"/>
      <c r="Q1421" s="2004"/>
      <c r="R1421" s="2004"/>
      <c r="S1421" s="2004"/>
      <c r="T1421" s="2004"/>
      <c r="U1421" s="2004"/>
      <c r="V1421" s="2004"/>
      <c r="W1421" s="2004"/>
      <c r="X1421" s="2004"/>
      <c r="Y1421" s="2004"/>
      <c r="Z1421" s="2004"/>
      <c r="AA1421" s="2004"/>
      <c r="AB1421" s="2004"/>
      <c r="AC1421" s="2004"/>
      <c r="AD1421" s="2004"/>
      <c r="AE1421" s="2004"/>
      <c r="AF1421" s="2004"/>
    </row>
    <row r="1422" spans="1:32">
      <c r="A1422" s="2005"/>
      <c r="B1422" s="2004"/>
      <c r="C1422" s="2004"/>
      <c r="D1422" s="2025"/>
      <c r="E1422" s="2007"/>
      <c r="F1422" s="2041"/>
      <c r="G1422" s="2005"/>
      <c r="H1422" s="2011"/>
      <c r="I1422" s="2005"/>
      <c r="J1422" s="2005"/>
      <c r="K1422" s="2010"/>
      <c r="L1422" s="2005"/>
      <c r="M1422" s="2011"/>
      <c r="N1422" s="2004"/>
      <c r="O1422" s="2005"/>
      <c r="P1422" s="2004"/>
      <c r="Q1422" s="2004"/>
      <c r="R1422" s="2004"/>
      <c r="S1422" s="2004"/>
      <c r="T1422" s="2004"/>
      <c r="U1422" s="2004"/>
      <c r="V1422" s="2004"/>
      <c r="W1422" s="2004"/>
      <c r="X1422" s="2004"/>
      <c r="Y1422" s="2004"/>
      <c r="Z1422" s="2004"/>
      <c r="AA1422" s="2004"/>
      <c r="AB1422" s="2004"/>
      <c r="AC1422" s="2004"/>
      <c r="AD1422" s="2004"/>
      <c r="AE1422" s="2004"/>
      <c r="AF1422" s="2004"/>
    </row>
    <row r="1423" spans="1:32">
      <c r="A1423" s="2005"/>
      <c r="B1423" s="2004"/>
      <c r="C1423" s="2004"/>
      <c r="D1423" s="2025"/>
      <c r="E1423" s="2007"/>
      <c r="F1423" s="2041"/>
      <c r="G1423" s="2005"/>
      <c r="H1423" s="2011"/>
      <c r="I1423" s="2005"/>
      <c r="J1423" s="2005"/>
      <c r="K1423" s="2010"/>
      <c r="L1423" s="2005"/>
      <c r="M1423" s="2011"/>
      <c r="N1423" s="2004"/>
      <c r="O1423" s="2005"/>
      <c r="P1423" s="2004"/>
      <c r="Q1423" s="2004"/>
      <c r="R1423" s="2004"/>
      <c r="S1423" s="2004"/>
      <c r="T1423" s="2004"/>
      <c r="U1423" s="2004"/>
      <c r="V1423" s="2004"/>
      <c r="W1423" s="2004"/>
      <c r="X1423" s="2004"/>
      <c r="Y1423" s="2004"/>
      <c r="Z1423" s="2004"/>
      <c r="AA1423" s="2004"/>
      <c r="AB1423" s="2004"/>
      <c r="AC1423" s="2004"/>
      <c r="AD1423" s="2004"/>
      <c r="AE1423" s="2004"/>
      <c r="AF1423" s="2004"/>
    </row>
    <row r="1424" spans="1:32">
      <c r="A1424" s="2005"/>
      <c r="B1424" s="2004"/>
      <c r="C1424" s="2004"/>
      <c r="D1424" s="2025"/>
      <c r="E1424" s="2007"/>
      <c r="F1424" s="2041"/>
      <c r="G1424" s="2005"/>
      <c r="H1424" s="2011"/>
      <c r="I1424" s="2005"/>
      <c r="J1424" s="2005"/>
      <c r="K1424" s="2010"/>
      <c r="L1424" s="2005"/>
      <c r="M1424" s="2011"/>
      <c r="N1424" s="2004"/>
      <c r="O1424" s="2005"/>
      <c r="P1424" s="2004"/>
      <c r="Q1424" s="2004"/>
      <c r="R1424" s="2004"/>
      <c r="S1424" s="2004"/>
      <c r="T1424" s="2004"/>
      <c r="U1424" s="2004"/>
      <c r="V1424" s="2004"/>
      <c r="W1424" s="2004"/>
      <c r="X1424" s="2004"/>
      <c r="Y1424" s="2004"/>
      <c r="Z1424" s="2004"/>
      <c r="AA1424" s="2004"/>
      <c r="AB1424" s="2004"/>
      <c r="AC1424" s="2004"/>
      <c r="AD1424" s="2004"/>
      <c r="AE1424" s="2004"/>
      <c r="AF1424" s="2004"/>
    </row>
    <row r="1425" spans="1:32">
      <c r="A1425" s="2005"/>
      <c r="B1425" s="2004"/>
      <c r="C1425" s="2004"/>
      <c r="D1425" s="2025"/>
      <c r="E1425" s="2007"/>
      <c r="F1425" s="2041"/>
      <c r="G1425" s="2005"/>
      <c r="H1425" s="2011"/>
      <c r="I1425" s="2005"/>
      <c r="J1425" s="2005"/>
      <c r="K1425" s="2010"/>
      <c r="L1425" s="2005"/>
      <c r="M1425" s="2011"/>
      <c r="N1425" s="2004"/>
      <c r="O1425" s="2005"/>
      <c r="P1425" s="2004"/>
      <c r="Q1425" s="2004"/>
      <c r="R1425" s="2004"/>
      <c r="S1425" s="2004"/>
      <c r="T1425" s="2004"/>
      <c r="U1425" s="2004"/>
      <c r="V1425" s="2004"/>
      <c r="W1425" s="2004"/>
      <c r="X1425" s="2004"/>
      <c r="Y1425" s="2004"/>
      <c r="Z1425" s="2004"/>
      <c r="AA1425" s="2004"/>
      <c r="AB1425" s="2004"/>
      <c r="AC1425" s="2004"/>
      <c r="AD1425" s="2004"/>
      <c r="AE1425" s="2004"/>
      <c r="AF1425" s="2004"/>
    </row>
    <row r="1426" spans="1:32">
      <c r="A1426" s="2005"/>
      <c r="B1426" s="2004"/>
      <c r="C1426" s="2004"/>
      <c r="D1426" s="2025"/>
      <c r="E1426" s="2007"/>
      <c r="F1426" s="2041"/>
      <c r="G1426" s="2005"/>
      <c r="H1426" s="2011"/>
      <c r="I1426" s="2005"/>
      <c r="J1426" s="2005"/>
      <c r="K1426" s="2010"/>
      <c r="L1426" s="2005"/>
      <c r="M1426" s="2011"/>
      <c r="N1426" s="2004"/>
      <c r="O1426" s="2005"/>
      <c r="P1426" s="2004"/>
      <c r="Q1426" s="2004"/>
      <c r="R1426" s="2004"/>
      <c r="S1426" s="2004"/>
      <c r="T1426" s="2004"/>
      <c r="U1426" s="2004"/>
      <c r="V1426" s="2004"/>
      <c r="W1426" s="2004"/>
      <c r="X1426" s="2004"/>
      <c r="Y1426" s="2004"/>
      <c r="Z1426" s="2004"/>
      <c r="AA1426" s="2004"/>
      <c r="AB1426" s="2004"/>
      <c r="AC1426" s="2004"/>
      <c r="AD1426" s="2004"/>
      <c r="AE1426" s="2004"/>
      <c r="AF1426" s="2004"/>
    </row>
    <row r="1427" spans="1:32">
      <c r="A1427" s="2005"/>
      <c r="B1427" s="2004"/>
      <c r="C1427" s="2004"/>
      <c r="D1427" s="2025"/>
      <c r="E1427" s="2007"/>
      <c r="F1427" s="2041"/>
      <c r="G1427" s="2005"/>
      <c r="H1427" s="2011"/>
      <c r="I1427" s="2005"/>
      <c r="J1427" s="2005"/>
      <c r="K1427" s="2010"/>
      <c r="L1427" s="2005"/>
      <c r="M1427" s="2011"/>
      <c r="N1427" s="2004"/>
      <c r="O1427" s="2005"/>
      <c r="P1427" s="2004"/>
      <c r="Q1427" s="2004"/>
      <c r="R1427" s="2004"/>
      <c r="S1427" s="2004"/>
      <c r="T1427" s="2004"/>
      <c r="U1427" s="2004"/>
      <c r="V1427" s="2004"/>
      <c r="W1427" s="2004"/>
      <c r="X1427" s="2004"/>
      <c r="Y1427" s="2004"/>
      <c r="Z1427" s="2004"/>
      <c r="AA1427" s="2004"/>
      <c r="AB1427" s="2004"/>
      <c r="AC1427" s="2004"/>
      <c r="AD1427" s="2004"/>
      <c r="AE1427" s="2004"/>
      <c r="AF1427" s="2004"/>
    </row>
    <row r="1428" spans="1:32">
      <c r="A1428" s="2005"/>
      <c r="B1428" s="2004"/>
      <c r="C1428" s="2004"/>
      <c r="D1428" s="2025"/>
      <c r="E1428" s="2007"/>
      <c r="F1428" s="2041"/>
      <c r="G1428" s="2005"/>
      <c r="H1428" s="2011"/>
      <c r="I1428" s="2005"/>
      <c r="J1428" s="2005"/>
      <c r="K1428" s="2010"/>
      <c r="L1428" s="2005"/>
      <c r="M1428" s="2011"/>
      <c r="N1428" s="2004"/>
      <c r="O1428" s="2005"/>
      <c r="P1428" s="2004"/>
      <c r="Q1428" s="2004"/>
      <c r="R1428" s="2004"/>
      <c r="S1428" s="2004"/>
      <c r="T1428" s="2004"/>
      <c r="U1428" s="2004"/>
      <c r="V1428" s="2004"/>
      <c r="W1428" s="2004"/>
      <c r="X1428" s="2004"/>
      <c r="Y1428" s="2004"/>
      <c r="Z1428" s="2004"/>
      <c r="AA1428" s="2004"/>
      <c r="AB1428" s="2004"/>
      <c r="AC1428" s="2004"/>
      <c r="AD1428" s="2004"/>
      <c r="AE1428" s="2004"/>
      <c r="AF1428" s="2004"/>
    </row>
    <row r="1429" spans="1:32">
      <c r="A1429" s="2005"/>
      <c r="B1429" s="2004"/>
      <c r="C1429" s="2004"/>
      <c r="D1429" s="2025"/>
      <c r="E1429" s="2007"/>
      <c r="F1429" s="2041"/>
      <c r="G1429" s="2005"/>
      <c r="H1429" s="2011"/>
      <c r="I1429" s="2005"/>
      <c r="J1429" s="2005"/>
      <c r="K1429" s="2010"/>
      <c r="L1429" s="2005"/>
      <c r="M1429" s="2011"/>
      <c r="N1429" s="2004"/>
      <c r="O1429" s="2005"/>
      <c r="P1429" s="2004"/>
      <c r="Q1429" s="2004"/>
      <c r="R1429" s="2004"/>
      <c r="S1429" s="2004"/>
      <c r="T1429" s="2004"/>
      <c r="U1429" s="2004"/>
      <c r="V1429" s="2004"/>
      <c r="W1429" s="2004"/>
      <c r="X1429" s="2004"/>
      <c r="Y1429" s="2004"/>
      <c r="Z1429" s="2004"/>
      <c r="AA1429" s="2004"/>
      <c r="AB1429" s="2004"/>
      <c r="AC1429" s="2004"/>
      <c r="AD1429" s="2004"/>
      <c r="AE1429" s="2004"/>
      <c r="AF1429" s="2004"/>
    </row>
    <row r="1430" spans="1:32">
      <c r="A1430" s="2005"/>
      <c r="B1430" s="2004"/>
      <c r="C1430" s="2004"/>
      <c r="D1430" s="2025"/>
      <c r="E1430" s="2007"/>
      <c r="F1430" s="2041"/>
      <c r="G1430" s="2005"/>
      <c r="H1430" s="2011"/>
      <c r="I1430" s="2005"/>
      <c r="J1430" s="2005"/>
      <c r="K1430" s="2010"/>
      <c r="L1430" s="2005"/>
      <c r="M1430" s="2011"/>
      <c r="N1430" s="2004"/>
      <c r="O1430" s="2005"/>
      <c r="P1430" s="2004"/>
      <c r="Q1430" s="2004"/>
      <c r="R1430" s="2004"/>
      <c r="S1430" s="2004"/>
      <c r="T1430" s="2004"/>
      <c r="U1430" s="2004"/>
      <c r="V1430" s="2004"/>
      <c r="W1430" s="2004"/>
      <c r="X1430" s="2004"/>
      <c r="Y1430" s="2004"/>
      <c r="Z1430" s="2004"/>
      <c r="AA1430" s="2004"/>
      <c r="AB1430" s="2004"/>
      <c r="AC1430" s="2004"/>
      <c r="AD1430" s="2004"/>
      <c r="AE1430" s="2004"/>
      <c r="AF1430" s="2004"/>
    </row>
    <row r="1431" spans="1:32">
      <c r="A1431" s="2005"/>
      <c r="B1431" s="2004"/>
      <c r="C1431" s="2004"/>
      <c r="D1431" s="2025"/>
      <c r="E1431" s="2007"/>
      <c r="F1431" s="2041"/>
      <c r="G1431" s="2005"/>
      <c r="H1431" s="2011"/>
      <c r="I1431" s="2005"/>
      <c r="J1431" s="2005"/>
      <c r="K1431" s="2010"/>
      <c r="L1431" s="2005"/>
      <c r="M1431" s="2011"/>
      <c r="N1431" s="2004"/>
      <c r="O1431" s="2005"/>
      <c r="P1431" s="2004"/>
      <c r="Q1431" s="2004"/>
      <c r="R1431" s="2004"/>
      <c r="S1431" s="2004"/>
      <c r="T1431" s="2004"/>
      <c r="U1431" s="2004"/>
      <c r="V1431" s="2004"/>
      <c r="W1431" s="2004"/>
      <c r="X1431" s="2004"/>
      <c r="Y1431" s="2004"/>
      <c r="Z1431" s="2004"/>
      <c r="AA1431" s="2004"/>
      <c r="AB1431" s="2004"/>
      <c r="AC1431" s="2004"/>
      <c r="AD1431" s="2004"/>
      <c r="AE1431" s="2004"/>
      <c r="AF1431" s="2004"/>
    </row>
    <row r="1432" spans="1:32">
      <c r="A1432" s="2005"/>
      <c r="B1432" s="2004"/>
      <c r="C1432" s="2004"/>
      <c r="D1432" s="2025"/>
      <c r="E1432" s="2007"/>
      <c r="F1432" s="2041"/>
      <c r="G1432" s="2005"/>
      <c r="H1432" s="2011"/>
      <c r="I1432" s="2005"/>
      <c r="J1432" s="2005"/>
      <c r="K1432" s="2010"/>
      <c r="L1432" s="2005"/>
      <c r="M1432" s="2011"/>
      <c r="N1432" s="2004"/>
      <c r="O1432" s="2005"/>
      <c r="P1432" s="2004"/>
      <c r="Q1432" s="2004"/>
      <c r="R1432" s="2004"/>
      <c r="S1432" s="2004"/>
      <c r="T1432" s="2004"/>
      <c r="U1432" s="2004"/>
      <c r="V1432" s="2004"/>
      <c r="W1432" s="2004"/>
      <c r="X1432" s="2004"/>
      <c r="Y1432" s="2004"/>
      <c r="Z1432" s="2004"/>
      <c r="AA1432" s="2004"/>
      <c r="AB1432" s="2004"/>
      <c r="AC1432" s="2004"/>
      <c r="AD1432" s="2004"/>
      <c r="AE1432" s="2004"/>
      <c r="AF1432" s="2004"/>
    </row>
    <row r="1433" spans="1:32">
      <c r="A1433" s="2005"/>
      <c r="B1433" s="2004"/>
      <c r="C1433" s="2004"/>
      <c r="D1433" s="2025"/>
      <c r="E1433" s="2007"/>
      <c r="F1433" s="2041"/>
      <c r="G1433" s="2005"/>
      <c r="H1433" s="2011"/>
      <c r="I1433" s="2005"/>
      <c r="J1433" s="2005"/>
      <c r="K1433" s="2010"/>
      <c r="L1433" s="2005"/>
      <c r="M1433" s="2011"/>
      <c r="N1433" s="2004"/>
      <c r="O1433" s="2005"/>
      <c r="P1433" s="2004"/>
      <c r="Q1433" s="2004"/>
      <c r="R1433" s="2004"/>
      <c r="S1433" s="2004"/>
      <c r="T1433" s="2004"/>
      <c r="U1433" s="2004"/>
      <c r="V1433" s="2004"/>
      <c r="W1433" s="2004"/>
      <c r="X1433" s="2004"/>
      <c r="Y1433" s="2004"/>
      <c r="Z1433" s="2004"/>
      <c r="AA1433" s="2004"/>
      <c r="AB1433" s="2004"/>
      <c r="AC1433" s="2004"/>
      <c r="AD1433" s="2004"/>
      <c r="AE1433" s="2004"/>
      <c r="AF1433" s="2004"/>
    </row>
    <row r="1434" spans="1:32">
      <c r="A1434" s="2005"/>
      <c r="B1434" s="2004"/>
      <c r="C1434" s="2004"/>
      <c r="D1434" s="2025"/>
      <c r="E1434" s="2007"/>
      <c r="F1434" s="2041"/>
      <c r="G1434" s="2005"/>
      <c r="H1434" s="2011"/>
      <c r="I1434" s="2005"/>
      <c r="J1434" s="2005"/>
      <c r="K1434" s="2010"/>
      <c r="L1434" s="2005"/>
      <c r="M1434" s="2011"/>
      <c r="N1434" s="2004"/>
      <c r="O1434" s="2005"/>
      <c r="P1434" s="2004"/>
      <c r="Q1434" s="2004"/>
      <c r="R1434" s="2004"/>
      <c r="S1434" s="2004"/>
      <c r="T1434" s="2004"/>
      <c r="U1434" s="2004"/>
      <c r="V1434" s="2004"/>
      <c r="W1434" s="2004"/>
      <c r="X1434" s="2004"/>
      <c r="Y1434" s="2004"/>
      <c r="Z1434" s="2004"/>
      <c r="AA1434" s="2004"/>
      <c r="AB1434" s="2004"/>
      <c r="AC1434" s="2004"/>
      <c r="AD1434" s="2004"/>
      <c r="AE1434" s="2004"/>
      <c r="AF1434" s="2004"/>
    </row>
    <row r="1435" spans="1:32">
      <c r="A1435" s="2005"/>
      <c r="B1435" s="2004"/>
      <c r="C1435" s="2004"/>
      <c r="D1435" s="2025"/>
      <c r="E1435" s="2007"/>
      <c r="F1435" s="2041"/>
      <c r="G1435" s="2005"/>
      <c r="H1435" s="2011"/>
      <c r="I1435" s="2005"/>
      <c r="J1435" s="2005"/>
      <c r="K1435" s="2010"/>
      <c r="L1435" s="2005"/>
      <c r="M1435" s="2011"/>
      <c r="N1435" s="2004"/>
      <c r="O1435" s="2005"/>
      <c r="P1435" s="2004"/>
      <c r="Q1435" s="2004"/>
      <c r="R1435" s="2004"/>
      <c r="S1435" s="2004"/>
      <c r="T1435" s="2004"/>
      <c r="U1435" s="2004"/>
      <c r="V1435" s="2004"/>
      <c r="W1435" s="2004"/>
      <c r="X1435" s="2004"/>
      <c r="Y1435" s="2004"/>
      <c r="Z1435" s="2004"/>
      <c r="AA1435" s="2004"/>
      <c r="AB1435" s="2004"/>
      <c r="AC1435" s="2004"/>
      <c r="AD1435" s="2004"/>
      <c r="AE1435" s="2004"/>
      <c r="AF1435" s="2004"/>
    </row>
    <row r="1436" spans="1:32">
      <c r="A1436" s="2005"/>
      <c r="B1436" s="2004"/>
      <c r="C1436" s="2004"/>
      <c r="D1436" s="2025"/>
      <c r="E1436" s="2007"/>
      <c r="F1436" s="2041"/>
      <c r="G1436" s="2005"/>
      <c r="H1436" s="2011"/>
      <c r="I1436" s="2005"/>
      <c r="J1436" s="2005"/>
      <c r="K1436" s="2010"/>
      <c r="L1436" s="2005"/>
      <c r="M1436" s="2011"/>
      <c r="N1436" s="2004"/>
      <c r="O1436" s="2005"/>
      <c r="P1436" s="2004"/>
      <c r="Q1436" s="2004"/>
      <c r="R1436" s="2004"/>
      <c r="S1436" s="2004"/>
      <c r="T1436" s="2004"/>
      <c r="U1436" s="2004"/>
      <c r="V1436" s="2004"/>
      <c r="W1436" s="2004"/>
      <c r="X1436" s="2004"/>
      <c r="Y1436" s="2004"/>
      <c r="Z1436" s="2004"/>
      <c r="AA1436" s="2004"/>
      <c r="AB1436" s="2004"/>
      <c r="AC1436" s="2004"/>
      <c r="AD1436" s="2004"/>
      <c r="AE1436" s="2004"/>
      <c r="AF1436" s="2004"/>
    </row>
    <row r="1437" spans="1:32">
      <c r="A1437" s="2005"/>
      <c r="B1437" s="2004"/>
      <c r="C1437" s="2004"/>
      <c r="D1437" s="2025"/>
      <c r="E1437" s="2007"/>
      <c r="F1437" s="2041"/>
      <c r="G1437" s="2005"/>
      <c r="H1437" s="2011"/>
      <c r="I1437" s="2005"/>
      <c r="J1437" s="2005"/>
      <c r="K1437" s="2010"/>
      <c r="L1437" s="2005"/>
      <c r="M1437" s="2011"/>
      <c r="N1437" s="2004"/>
      <c r="O1437" s="2005"/>
      <c r="P1437" s="2004"/>
      <c r="Q1437" s="2004"/>
      <c r="R1437" s="2004"/>
      <c r="S1437" s="2004"/>
      <c r="T1437" s="2004"/>
      <c r="U1437" s="2004"/>
      <c r="V1437" s="2004"/>
      <c r="W1437" s="2004"/>
      <c r="X1437" s="2004"/>
      <c r="Y1437" s="2004"/>
      <c r="Z1437" s="2004"/>
      <c r="AA1437" s="2004"/>
      <c r="AB1437" s="2004"/>
      <c r="AC1437" s="2004"/>
      <c r="AD1437" s="2004"/>
      <c r="AE1437" s="2004"/>
      <c r="AF1437" s="2004"/>
    </row>
    <row r="1438" spans="1:32">
      <c r="A1438" s="2005"/>
      <c r="B1438" s="2004"/>
      <c r="C1438" s="2004"/>
      <c r="D1438" s="2025"/>
      <c r="E1438" s="2007"/>
      <c r="F1438" s="2041"/>
      <c r="G1438" s="2005"/>
      <c r="H1438" s="2011"/>
      <c r="I1438" s="2005"/>
      <c r="J1438" s="2005"/>
      <c r="K1438" s="2010"/>
      <c r="L1438" s="2005"/>
      <c r="M1438" s="2011"/>
      <c r="N1438" s="2004"/>
      <c r="O1438" s="2005"/>
      <c r="P1438" s="2004"/>
      <c r="Q1438" s="2004"/>
      <c r="R1438" s="2004"/>
      <c r="S1438" s="2004"/>
      <c r="T1438" s="2004"/>
      <c r="U1438" s="2004"/>
      <c r="V1438" s="2004"/>
      <c r="W1438" s="2004"/>
      <c r="X1438" s="2004"/>
      <c r="Y1438" s="2004"/>
      <c r="Z1438" s="2004"/>
      <c r="AA1438" s="2004"/>
      <c r="AB1438" s="2004"/>
      <c r="AC1438" s="2004"/>
      <c r="AD1438" s="2004"/>
      <c r="AE1438" s="2004"/>
      <c r="AF1438" s="2004"/>
    </row>
    <row r="1439" spans="1:32">
      <c r="A1439" s="2005"/>
      <c r="B1439" s="2004"/>
      <c r="C1439" s="2004"/>
      <c r="D1439" s="2025"/>
      <c r="E1439" s="2007"/>
      <c r="F1439" s="2041"/>
      <c r="G1439" s="2005"/>
      <c r="H1439" s="2011"/>
      <c r="I1439" s="2005"/>
      <c r="J1439" s="2005"/>
      <c r="K1439" s="2010"/>
      <c r="L1439" s="2005"/>
      <c r="M1439" s="2011"/>
      <c r="N1439" s="2004"/>
      <c r="O1439" s="2005"/>
      <c r="P1439" s="2004"/>
      <c r="Q1439" s="2004"/>
      <c r="R1439" s="2004"/>
      <c r="S1439" s="2004"/>
      <c r="T1439" s="2004"/>
      <c r="U1439" s="2004"/>
      <c r="V1439" s="2004"/>
      <c r="W1439" s="2004"/>
      <c r="X1439" s="2004"/>
      <c r="Y1439" s="2004"/>
      <c r="Z1439" s="2004"/>
      <c r="AA1439" s="2004"/>
      <c r="AB1439" s="2004"/>
      <c r="AC1439" s="2004"/>
      <c r="AD1439" s="2004"/>
      <c r="AE1439" s="2004"/>
      <c r="AF1439" s="2004"/>
    </row>
    <row r="1440" spans="1:32">
      <c r="A1440" s="2005"/>
      <c r="B1440" s="2004"/>
      <c r="C1440" s="2004"/>
      <c r="D1440" s="2025"/>
      <c r="E1440" s="2007"/>
      <c r="F1440" s="2041"/>
      <c r="G1440" s="2005"/>
      <c r="H1440" s="2011"/>
      <c r="I1440" s="2005"/>
      <c r="J1440" s="2005"/>
      <c r="K1440" s="2010"/>
      <c r="L1440" s="2005"/>
      <c r="M1440" s="2011"/>
      <c r="N1440" s="2004"/>
      <c r="O1440" s="2005"/>
      <c r="P1440" s="2004"/>
      <c r="Q1440" s="2004"/>
      <c r="R1440" s="2004"/>
      <c r="S1440" s="2004"/>
      <c r="T1440" s="2004"/>
      <c r="U1440" s="2004"/>
      <c r="V1440" s="2004"/>
      <c r="W1440" s="2004"/>
      <c r="X1440" s="2004"/>
      <c r="Y1440" s="2004"/>
      <c r="Z1440" s="2004"/>
      <c r="AA1440" s="2004"/>
      <c r="AB1440" s="2004"/>
      <c r="AC1440" s="2004"/>
      <c r="AD1440" s="2004"/>
      <c r="AE1440" s="2004"/>
      <c r="AF1440" s="2004"/>
    </row>
    <row r="1441" spans="1:32">
      <c r="A1441" s="2005"/>
      <c r="B1441" s="2004"/>
      <c r="C1441" s="2004"/>
      <c r="D1441" s="2025"/>
      <c r="E1441" s="2007"/>
      <c r="F1441" s="2041"/>
      <c r="G1441" s="2005"/>
      <c r="H1441" s="2011"/>
      <c r="I1441" s="2005"/>
      <c r="J1441" s="2005"/>
      <c r="K1441" s="2010"/>
      <c r="L1441" s="2005"/>
      <c r="M1441" s="2011"/>
      <c r="N1441" s="2004"/>
      <c r="O1441" s="2005"/>
      <c r="P1441" s="2004"/>
      <c r="Q1441" s="2004"/>
      <c r="R1441" s="2004"/>
      <c r="S1441" s="2004"/>
      <c r="T1441" s="2004"/>
      <c r="U1441" s="2004"/>
      <c r="V1441" s="2004"/>
      <c r="W1441" s="2004"/>
      <c r="X1441" s="2004"/>
      <c r="Y1441" s="2004"/>
      <c r="Z1441" s="2004"/>
      <c r="AA1441" s="2004"/>
      <c r="AB1441" s="2004"/>
      <c r="AC1441" s="2004"/>
      <c r="AD1441" s="2004"/>
      <c r="AE1441" s="2004"/>
      <c r="AF1441" s="2004"/>
    </row>
    <row r="1442" spans="1:32">
      <c r="A1442" s="2005"/>
      <c r="B1442" s="2004"/>
      <c r="C1442" s="2004"/>
      <c r="D1442" s="2025"/>
      <c r="E1442" s="2007"/>
      <c r="F1442" s="2041"/>
      <c r="G1442" s="2005"/>
      <c r="H1442" s="2011"/>
      <c r="I1442" s="2005"/>
      <c r="J1442" s="2005"/>
      <c r="K1442" s="2010"/>
      <c r="L1442" s="2005"/>
      <c r="M1442" s="2011"/>
      <c r="N1442" s="2004"/>
      <c r="O1442" s="2005"/>
      <c r="P1442" s="2004"/>
      <c r="Q1442" s="2004"/>
      <c r="R1442" s="2004"/>
      <c r="S1442" s="2004"/>
      <c r="T1442" s="2004"/>
      <c r="U1442" s="2004"/>
      <c r="V1442" s="2004"/>
      <c r="W1442" s="2004"/>
      <c r="X1442" s="2004"/>
      <c r="Y1442" s="2004"/>
      <c r="Z1442" s="2004"/>
      <c r="AA1442" s="2004"/>
      <c r="AB1442" s="2004"/>
      <c r="AC1442" s="2004"/>
      <c r="AD1442" s="2004"/>
      <c r="AE1442" s="2004"/>
      <c r="AF1442" s="2004"/>
    </row>
    <row r="1443" spans="1:32">
      <c r="A1443" s="2005"/>
      <c r="B1443" s="2004"/>
      <c r="C1443" s="2004"/>
      <c r="D1443" s="2025"/>
      <c r="E1443" s="2007"/>
      <c r="F1443" s="2041"/>
      <c r="G1443" s="2005"/>
      <c r="H1443" s="2011"/>
      <c r="I1443" s="2005"/>
      <c r="J1443" s="2005"/>
      <c r="K1443" s="2010"/>
      <c r="L1443" s="2005"/>
      <c r="M1443" s="2011"/>
      <c r="N1443" s="2004"/>
      <c r="O1443" s="2005"/>
      <c r="P1443" s="2004"/>
      <c r="Q1443" s="2004"/>
      <c r="R1443" s="2004"/>
      <c r="S1443" s="2004"/>
      <c r="T1443" s="2004"/>
      <c r="U1443" s="2004"/>
      <c r="V1443" s="2004"/>
      <c r="W1443" s="2004"/>
      <c r="X1443" s="2004"/>
      <c r="Y1443" s="2004"/>
      <c r="Z1443" s="2004"/>
      <c r="AA1443" s="2004"/>
      <c r="AB1443" s="2004"/>
      <c r="AC1443" s="2004"/>
      <c r="AD1443" s="2004"/>
      <c r="AE1443" s="2004"/>
      <c r="AF1443" s="2004"/>
    </row>
    <row r="1444" spans="1:32">
      <c r="A1444" s="2005"/>
      <c r="B1444" s="2004"/>
      <c r="C1444" s="2004"/>
      <c r="D1444" s="2025"/>
      <c r="E1444" s="2007"/>
      <c r="F1444" s="2041"/>
      <c r="G1444" s="2005"/>
      <c r="H1444" s="2011"/>
      <c r="I1444" s="2005"/>
      <c r="J1444" s="2005"/>
      <c r="K1444" s="2010"/>
      <c r="L1444" s="2005"/>
      <c r="M1444" s="2011"/>
      <c r="N1444" s="2004"/>
      <c r="O1444" s="2005"/>
      <c r="P1444" s="2004"/>
      <c r="Q1444" s="2004"/>
      <c r="R1444" s="2004"/>
      <c r="S1444" s="2004"/>
      <c r="T1444" s="2004"/>
      <c r="U1444" s="2004"/>
      <c r="V1444" s="2004"/>
      <c r="W1444" s="2004"/>
      <c r="X1444" s="2004"/>
      <c r="Y1444" s="2004"/>
      <c r="Z1444" s="2004"/>
      <c r="AA1444" s="2004"/>
      <c r="AB1444" s="2004"/>
      <c r="AC1444" s="2004"/>
      <c r="AD1444" s="2004"/>
      <c r="AE1444" s="2004"/>
      <c r="AF1444" s="2004"/>
    </row>
    <row r="1445" spans="1:32">
      <c r="A1445" s="2005"/>
      <c r="B1445" s="2004"/>
      <c r="C1445" s="2004"/>
      <c r="D1445" s="2025"/>
      <c r="E1445" s="2007"/>
      <c r="F1445" s="2041"/>
      <c r="G1445" s="2005"/>
      <c r="H1445" s="2011"/>
      <c r="I1445" s="2005"/>
      <c r="J1445" s="2005"/>
      <c r="K1445" s="2010"/>
      <c r="L1445" s="2005"/>
      <c r="M1445" s="2011"/>
      <c r="N1445" s="2004"/>
      <c r="O1445" s="2005"/>
      <c r="P1445" s="2004"/>
      <c r="Q1445" s="2004"/>
      <c r="R1445" s="2004"/>
      <c r="S1445" s="2004"/>
      <c r="T1445" s="2004"/>
      <c r="U1445" s="2004"/>
      <c r="V1445" s="2004"/>
      <c r="W1445" s="2004"/>
      <c r="X1445" s="2004"/>
      <c r="Y1445" s="2004"/>
      <c r="Z1445" s="2004"/>
      <c r="AA1445" s="2004"/>
      <c r="AB1445" s="2004"/>
      <c r="AC1445" s="2004"/>
      <c r="AD1445" s="2004"/>
      <c r="AE1445" s="2004"/>
      <c r="AF1445" s="2004"/>
    </row>
    <row r="1446" spans="1:32">
      <c r="A1446" s="2005"/>
      <c r="B1446" s="2004"/>
      <c r="C1446" s="2004"/>
      <c r="D1446" s="2025"/>
      <c r="E1446" s="2007"/>
      <c r="F1446" s="2041"/>
      <c r="G1446" s="2005"/>
      <c r="H1446" s="2011"/>
      <c r="I1446" s="2005"/>
      <c r="J1446" s="2005"/>
      <c r="K1446" s="2010"/>
      <c r="L1446" s="2005"/>
      <c r="M1446" s="2011"/>
      <c r="N1446" s="2004"/>
      <c r="O1446" s="2005"/>
      <c r="P1446" s="2004"/>
      <c r="Q1446" s="2004"/>
      <c r="R1446" s="2004"/>
      <c r="S1446" s="2004"/>
      <c r="T1446" s="2004"/>
      <c r="U1446" s="2004"/>
      <c r="V1446" s="2004"/>
      <c r="W1446" s="2004"/>
      <c r="X1446" s="2004"/>
      <c r="Y1446" s="2004"/>
      <c r="Z1446" s="2004"/>
      <c r="AA1446" s="2004"/>
      <c r="AB1446" s="2004"/>
      <c r="AC1446" s="2004"/>
      <c r="AD1446" s="2004"/>
      <c r="AE1446" s="2004"/>
      <c r="AF1446" s="2004"/>
    </row>
    <row r="1447" spans="1:32">
      <c r="A1447" s="2005"/>
      <c r="B1447" s="2004"/>
      <c r="C1447" s="2004"/>
      <c r="D1447" s="2025"/>
      <c r="E1447" s="2007"/>
      <c r="F1447" s="2041"/>
      <c r="G1447" s="2005"/>
      <c r="H1447" s="2011"/>
      <c r="I1447" s="2005"/>
      <c r="J1447" s="2005"/>
      <c r="K1447" s="2010"/>
      <c r="L1447" s="2005"/>
      <c r="M1447" s="2011"/>
      <c r="N1447" s="2004"/>
      <c r="O1447" s="2005"/>
      <c r="P1447" s="2004"/>
      <c r="Q1447" s="2004"/>
      <c r="R1447" s="2004"/>
      <c r="S1447" s="2004"/>
      <c r="T1447" s="2004"/>
      <c r="U1447" s="2004"/>
      <c r="V1447" s="2004"/>
      <c r="W1447" s="2004"/>
      <c r="X1447" s="2004"/>
      <c r="Y1447" s="2004"/>
      <c r="Z1447" s="2004"/>
      <c r="AA1447" s="2004"/>
      <c r="AB1447" s="2004"/>
      <c r="AC1447" s="2004"/>
      <c r="AD1447" s="2004"/>
      <c r="AE1447" s="2004"/>
      <c r="AF1447" s="2004"/>
    </row>
    <row r="1448" spans="1:32">
      <c r="A1448" s="2005"/>
      <c r="B1448" s="2004"/>
      <c r="C1448" s="2004"/>
      <c r="D1448" s="2025"/>
      <c r="E1448" s="2007"/>
      <c r="F1448" s="2041"/>
      <c r="G1448" s="2005"/>
      <c r="H1448" s="2011"/>
      <c r="I1448" s="2005"/>
      <c r="J1448" s="2005"/>
      <c r="K1448" s="2010"/>
      <c r="L1448" s="2005"/>
      <c r="M1448" s="2011"/>
      <c r="N1448" s="2004"/>
      <c r="O1448" s="2005"/>
      <c r="P1448" s="2004"/>
      <c r="Q1448" s="2004"/>
      <c r="R1448" s="2004"/>
      <c r="S1448" s="2004"/>
      <c r="T1448" s="2004"/>
      <c r="U1448" s="2004"/>
      <c r="V1448" s="2004"/>
      <c r="W1448" s="2004"/>
      <c r="X1448" s="2004"/>
      <c r="Y1448" s="2004"/>
      <c r="Z1448" s="2004"/>
      <c r="AA1448" s="2004"/>
      <c r="AB1448" s="2004"/>
      <c r="AC1448" s="2004"/>
      <c r="AD1448" s="2004"/>
      <c r="AE1448" s="2004"/>
      <c r="AF1448" s="2004"/>
    </row>
    <row r="1449" spans="1:32">
      <c r="A1449" s="2005"/>
      <c r="B1449" s="2004"/>
      <c r="C1449" s="2004"/>
      <c r="D1449" s="2025"/>
      <c r="E1449" s="2007"/>
      <c r="F1449" s="2041"/>
      <c r="G1449" s="2005"/>
      <c r="H1449" s="2011"/>
      <c r="I1449" s="2005"/>
      <c r="J1449" s="2005"/>
      <c r="K1449" s="2010"/>
      <c r="L1449" s="2005"/>
      <c r="M1449" s="2011"/>
      <c r="N1449" s="2004"/>
      <c r="O1449" s="2005"/>
      <c r="P1449" s="2004"/>
      <c r="Q1449" s="2004"/>
      <c r="R1449" s="2004"/>
      <c r="S1449" s="2004"/>
      <c r="T1449" s="2004"/>
      <c r="U1449" s="2004"/>
      <c r="V1449" s="2004"/>
      <c r="W1449" s="2004"/>
      <c r="X1449" s="2004"/>
      <c r="Y1449" s="2004"/>
      <c r="Z1449" s="2004"/>
      <c r="AA1449" s="2004"/>
      <c r="AB1449" s="2004"/>
      <c r="AC1449" s="2004"/>
      <c r="AD1449" s="2004"/>
      <c r="AE1449" s="2004"/>
      <c r="AF1449" s="2004"/>
    </row>
    <row r="1450" spans="1:32">
      <c r="A1450" s="2005"/>
      <c r="B1450" s="2004"/>
      <c r="C1450" s="2004"/>
      <c r="D1450" s="2025"/>
      <c r="E1450" s="2007"/>
      <c r="F1450" s="2041"/>
      <c r="G1450" s="2005"/>
      <c r="H1450" s="2011"/>
      <c r="I1450" s="2005"/>
      <c r="J1450" s="2005"/>
      <c r="K1450" s="2010"/>
      <c r="L1450" s="2005"/>
      <c r="M1450" s="2011"/>
      <c r="N1450" s="2004"/>
      <c r="O1450" s="2005"/>
      <c r="P1450" s="2004"/>
      <c r="Q1450" s="2004"/>
      <c r="R1450" s="2004"/>
      <c r="S1450" s="2004"/>
      <c r="T1450" s="2004"/>
      <c r="U1450" s="2004"/>
      <c r="V1450" s="2004"/>
      <c r="W1450" s="2004"/>
      <c r="X1450" s="2004"/>
      <c r="Y1450" s="2004"/>
      <c r="Z1450" s="2004"/>
      <c r="AA1450" s="2004"/>
      <c r="AB1450" s="2004"/>
      <c r="AC1450" s="2004"/>
      <c r="AD1450" s="2004"/>
      <c r="AE1450" s="2004"/>
      <c r="AF1450" s="2004"/>
    </row>
    <row r="1451" spans="1:32">
      <c r="A1451" s="2005"/>
      <c r="B1451" s="2004"/>
      <c r="C1451" s="2004"/>
      <c r="D1451" s="2025"/>
      <c r="E1451" s="2007"/>
      <c r="F1451" s="2041"/>
      <c r="G1451" s="2005"/>
      <c r="H1451" s="2011"/>
      <c r="I1451" s="2005"/>
      <c r="J1451" s="2005"/>
      <c r="K1451" s="2010"/>
      <c r="L1451" s="2005"/>
      <c r="M1451" s="2011"/>
      <c r="N1451" s="2004"/>
      <c r="O1451" s="2005"/>
      <c r="P1451" s="2004"/>
      <c r="Q1451" s="2004"/>
      <c r="R1451" s="2004"/>
      <c r="S1451" s="2004"/>
      <c r="T1451" s="2004"/>
      <c r="U1451" s="2004"/>
      <c r="V1451" s="2004"/>
      <c r="W1451" s="2004"/>
      <c r="X1451" s="2004"/>
      <c r="Y1451" s="2004"/>
      <c r="Z1451" s="2004"/>
      <c r="AA1451" s="2004"/>
      <c r="AB1451" s="2004"/>
      <c r="AC1451" s="2004"/>
      <c r="AD1451" s="2004"/>
      <c r="AE1451" s="2004"/>
      <c r="AF1451" s="2004"/>
    </row>
    <row r="1452" spans="1:32">
      <c r="A1452" s="2005"/>
      <c r="B1452" s="2004"/>
      <c r="C1452" s="2004"/>
      <c r="D1452" s="2025"/>
      <c r="E1452" s="2007"/>
      <c r="F1452" s="2041"/>
      <c r="G1452" s="2005"/>
      <c r="H1452" s="2011"/>
      <c r="I1452" s="2005"/>
      <c r="J1452" s="2005"/>
      <c r="K1452" s="2010"/>
      <c r="L1452" s="2005"/>
      <c r="M1452" s="2011"/>
      <c r="N1452" s="2004"/>
      <c r="O1452" s="2005"/>
      <c r="P1452" s="2004"/>
      <c r="Q1452" s="2004"/>
      <c r="R1452" s="2004"/>
      <c r="S1452" s="2004"/>
      <c r="T1452" s="2004"/>
      <c r="U1452" s="2004"/>
      <c r="V1452" s="2004"/>
      <c r="W1452" s="2004"/>
      <c r="X1452" s="2004"/>
      <c r="Y1452" s="2004"/>
      <c r="Z1452" s="2004"/>
      <c r="AA1452" s="2004"/>
      <c r="AB1452" s="2004"/>
      <c r="AC1452" s="2004"/>
      <c r="AD1452" s="2004"/>
      <c r="AE1452" s="2004"/>
      <c r="AF1452" s="2004"/>
    </row>
    <row r="1453" spans="1:32">
      <c r="A1453" s="2005"/>
      <c r="B1453" s="2004"/>
      <c r="C1453" s="2004"/>
      <c r="D1453" s="2025"/>
      <c r="E1453" s="2007"/>
      <c r="F1453" s="2041"/>
      <c r="G1453" s="2005"/>
      <c r="H1453" s="2011"/>
      <c r="I1453" s="2005"/>
      <c r="J1453" s="2005"/>
      <c r="K1453" s="2010"/>
      <c r="L1453" s="2005"/>
      <c r="M1453" s="2011"/>
      <c r="N1453" s="2004"/>
      <c r="O1453" s="2005"/>
      <c r="P1453" s="2004"/>
      <c r="Q1453" s="2004"/>
      <c r="R1453" s="2004"/>
      <c r="S1453" s="2004"/>
      <c r="T1453" s="2004"/>
      <c r="U1453" s="2004"/>
      <c r="V1453" s="2004"/>
      <c r="W1453" s="2004"/>
      <c r="X1453" s="2004"/>
      <c r="Y1453" s="2004"/>
      <c r="Z1453" s="2004"/>
      <c r="AA1453" s="2004"/>
      <c r="AB1453" s="2004"/>
      <c r="AC1453" s="2004"/>
      <c r="AD1453" s="2004"/>
      <c r="AE1453" s="2004"/>
      <c r="AF1453" s="2004"/>
    </row>
    <row r="1454" spans="1:32">
      <c r="A1454" s="2005"/>
      <c r="B1454" s="2004"/>
      <c r="C1454" s="2004"/>
      <c r="D1454" s="2025"/>
      <c r="E1454" s="2007"/>
      <c r="F1454" s="2041"/>
      <c r="G1454" s="2005"/>
      <c r="H1454" s="2011"/>
      <c r="I1454" s="2005"/>
      <c r="J1454" s="2005"/>
      <c r="K1454" s="2010"/>
      <c r="L1454" s="2005"/>
      <c r="M1454" s="2011"/>
      <c r="N1454" s="2004"/>
      <c r="O1454" s="2005"/>
      <c r="P1454" s="2004"/>
      <c r="Q1454" s="2004"/>
      <c r="R1454" s="2004"/>
      <c r="S1454" s="2004"/>
      <c r="T1454" s="2004"/>
      <c r="U1454" s="2004"/>
      <c r="V1454" s="2004"/>
      <c r="W1454" s="2004"/>
      <c r="X1454" s="2004"/>
      <c r="Y1454" s="2004"/>
      <c r="Z1454" s="2004"/>
      <c r="AA1454" s="2004"/>
      <c r="AB1454" s="2004"/>
      <c r="AC1454" s="2004"/>
      <c r="AD1454" s="2004"/>
      <c r="AE1454" s="2004"/>
      <c r="AF1454" s="2004"/>
    </row>
    <row r="1455" spans="1:32">
      <c r="A1455" s="2005"/>
      <c r="B1455" s="2004"/>
      <c r="C1455" s="2004"/>
      <c r="D1455" s="2025"/>
      <c r="E1455" s="2007"/>
      <c r="F1455" s="2041"/>
      <c r="G1455" s="2005"/>
      <c r="H1455" s="2011"/>
      <c r="I1455" s="2005"/>
      <c r="J1455" s="2005"/>
      <c r="K1455" s="2010"/>
      <c r="L1455" s="2005"/>
      <c r="M1455" s="2011"/>
      <c r="N1455" s="2004"/>
      <c r="O1455" s="2005"/>
      <c r="P1455" s="2004"/>
      <c r="Q1455" s="2004"/>
      <c r="R1455" s="2004"/>
      <c r="S1455" s="2004"/>
      <c r="T1455" s="2004"/>
      <c r="U1455" s="2004"/>
      <c r="V1455" s="2004"/>
      <c r="W1455" s="2004"/>
      <c r="X1455" s="2004"/>
      <c r="Y1455" s="2004"/>
      <c r="Z1455" s="2004"/>
      <c r="AA1455" s="2004"/>
      <c r="AB1455" s="2004"/>
      <c r="AC1455" s="2004"/>
      <c r="AD1455" s="2004"/>
      <c r="AE1455" s="2004"/>
      <c r="AF1455" s="2004"/>
    </row>
    <row r="1456" spans="1:32">
      <c r="A1456" s="2005"/>
      <c r="B1456" s="2004"/>
      <c r="C1456" s="2004"/>
      <c r="D1456" s="2025"/>
      <c r="E1456" s="2007"/>
      <c r="F1456" s="2041"/>
      <c r="G1456" s="2005"/>
      <c r="H1456" s="2011"/>
      <c r="I1456" s="2005"/>
      <c r="J1456" s="2005"/>
      <c r="K1456" s="2010"/>
      <c r="L1456" s="2005"/>
      <c r="M1456" s="2011"/>
      <c r="N1456" s="2004"/>
      <c r="O1456" s="2005"/>
      <c r="P1456" s="2004"/>
      <c r="Q1456" s="2004"/>
      <c r="R1456" s="2004"/>
      <c r="S1456" s="2004"/>
      <c r="T1456" s="2004"/>
      <c r="U1456" s="2004"/>
      <c r="V1456" s="2004"/>
      <c r="W1456" s="2004"/>
      <c r="X1456" s="2004"/>
      <c r="Y1456" s="2004"/>
      <c r="Z1456" s="2004"/>
      <c r="AA1456" s="2004"/>
      <c r="AB1456" s="2004"/>
      <c r="AC1456" s="2004"/>
      <c r="AD1456" s="2004"/>
      <c r="AE1456" s="2004"/>
      <c r="AF1456" s="2004"/>
    </row>
    <row r="1457" spans="1:32">
      <c r="A1457" s="2005"/>
      <c r="B1457" s="2004"/>
      <c r="C1457" s="2004"/>
      <c r="D1457" s="2025"/>
      <c r="E1457" s="2007"/>
      <c r="F1457" s="2041"/>
      <c r="G1457" s="2005"/>
      <c r="H1457" s="2011"/>
      <c r="I1457" s="2005"/>
      <c r="J1457" s="2005"/>
      <c r="K1457" s="2010"/>
      <c r="L1457" s="2005"/>
      <c r="M1457" s="2011"/>
      <c r="N1457" s="2004"/>
      <c r="O1457" s="2005"/>
      <c r="P1457" s="2004"/>
      <c r="Q1457" s="2004"/>
      <c r="R1457" s="2004"/>
      <c r="S1457" s="2004"/>
      <c r="T1457" s="2004"/>
      <c r="U1457" s="2004"/>
      <c r="V1457" s="2004"/>
      <c r="W1457" s="2004"/>
      <c r="X1457" s="2004"/>
      <c r="Y1457" s="2004"/>
      <c r="Z1457" s="2004"/>
      <c r="AA1457" s="2004"/>
      <c r="AB1457" s="2004"/>
      <c r="AC1457" s="2004"/>
      <c r="AD1457" s="2004"/>
      <c r="AE1457" s="2004"/>
      <c r="AF1457" s="2004"/>
    </row>
    <row r="1458" spans="1:32">
      <c r="A1458" s="2005"/>
      <c r="B1458" s="2004"/>
      <c r="C1458" s="2004"/>
      <c r="D1458" s="2025"/>
      <c r="E1458" s="2007"/>
      <c r="F1458" s="2041"/>
      <c r="G1458" s="2005"/>
      <c r="H1458" s="2011"/>
      <c r="I1458" s="2005"/>
      <c r="J1458" s="2005"/>
      <c r="K1458" s="2010"/>
      <c r="L1458" s="2005"/>
      <c r="M1458" s="2011"/>
      <c r="N1458" s="2004"/>
      <c r="O1458" s="2005"/>
      <c r="P1458" s="2004"/>
      <c r="Q1458" s="2004"/>
      <c r="R1458" s="2004"/>
      <c r="S1458" s="2004"/>
      <c r="T1458" s="2004"/>
      <c r="U1458" s="2004"/>
      <c r="V1458" s="2004"/>
      <c r="W1458" s="2004"/>
      <c r="X1458" s="2004"/>
      <c r="Y1458" s="2004"/>
      <c r="Z1458" s="2004"/>
      <c r="AA1458" s="2004"/>
      <c r="AB1458" s="2004"/>
      <c r="AC1458" s="2004"/>
      <c r="AD1458" s="2004"/>
      <c r="AE1458" s="2004"/>
      <c r="AF1458" s="2004"/>
    </row>
    <row r="1459" spans="1:32">
      <c r="A1459" s="2005"/>
      <c r="B1459" s="2004"/>
      <c r="C1459" s="2004"/>
      <c r="D1459" s="2025"/>
      <c r="E1459" s="2007"/>
      <c r="F1459" s="2041"/>
      <c r="G1459" s="2005"/>
      <c r="H1459" s="2011"/>
      <c r="I1459" s="2005"/>
      <c r="J1459" s="2005"/>
      <c r="K1459" s="2010"/>
      <c r="L1459" s="2005"/>
      <c r="M1459" s="2011"/>
      <c r="N1459" s="2004"/>
      <c r="O1459" s="2005"/>
      <c r="P1459" s="2004"/>
      <c r="Q1459" s="2004"/>
      <c r="R1459" s="2004"/>
      <c r="S1459" s="2004"/>
      <c r="T1459" s="2004"/>
      <c r="U1459" s="2004"/>
      <c r="V1459" s="2004"/>
      <c r="W1459" s="2004"/>
      <c r="X1459" s="2004"/>
      <c r="Y1459" s="2004"/>
      <c r="Z1459" s="2004"/>
      <c r="AA1459" s="2004"/>
      <c r="AB1459" s="2004"/>
      <c r="AC1459" s="2004"/>
      <c r="AD1459" s="2004"/>
      <c r="AE1459" s="2004"/>
      <c r="AF1459" s="2004"/>
    </row>
    <row r="1460" spans="1:32">
      <c r="A1460" s="2005"/>
      <c r="B1460" s="2004"/>
      <c r="C1460" s="2004"/>
      <c r="D1460" s="2025"/>
      <c r="E1460" s="2007"/>
      <c r="F1460" s="2041"/>
      <c r="G1460" s="2005"/>
      <c r="H1460" s="2011"/>
      <c r="I1460" s="2005"/>
      <c r="J1460" s="2005"/>
      <c r="K1460" s="2010"/>
      <c r="L1460" s="2005"/>
      <c r="M1460" s="2011"/>
      <c r="N1460" s="2004"/>
      <c r="O1460" s="2005"/>
      <c r="P1460" s="2004"/>
      <c r="Q1460" s="2004"/>
      <c r="R1460" s="2004"/>
      <c r="S1460" s="2004"/>
      <c r="T1460" s="2004"/>
      <c r="U1460" s="2004"/>
      <c r="V1460" s="2004"/>
      <c r="W1460" s="2004"/>
      <c r="X1460" s="2004"/>
      <c r="Y1460" s="2004"/>
      <c r="Z1460" s="2004"/>
      <c r="AA1460" s="2004"/>
      <c r="AB1460" s="2004"/>
      <c r="AC1460" s="2004"/>
      <c r="AD1460" s="2004"/>
      <c r="AE1460" s="2004"/>
      <c r="AF1460" s="2004"/>
    </row>
    <row r="1461" spans="1:32">
      <c r="A1461" s="2005"/>
      <c r="B1461" s="2004"/>
      <c r="C1461" s="2004"/>
      <c r="D1461" s="2025"/>
      <c r="E1461" s="2007"/>
      <c r="F1461" s="2041"/>
      <c r="G1461" s="2005"/>
      <c r="H1461" s="2011"/>
      <c r="I1461" s="2005"/>
      <c r="J1461" s="2005"/>
      <c r="K1461" s="2010"/>
      <c r="L1461" s="2005"/>
      <c r="M1461" s="2011"/>
      <c r="N1461" s="2004"/>
      <c r="O1461" s="2005"/>
      <c r="P1461" s="2004"/>
      <c r="Q1461" s="2004"/>
      <c r="R1461" s="2004"/>
      <c r="S1461" s="2004"/>
      <c r="T1461" s="2004"/>
      <c r="U1461" s="2004"/>
      <c r="V1461" s="2004"/>
      <c r="W1461" s="2004"/>
      <c r="X1461" s="2004"/>
      <c r="Y1461" s="2004"/>
      <c r="Z1461" s="2004"/>
      <c r="AA1461" s="2004"/>
      <c r="AB1461" s="2004"/>
      <c r="AC1461" s="2004"/>
      <c r="AD1461" s="2004"/>
      <c r="AE1461" s="2004"/>
      <c r="AF1461" s="2004"/>
    </row>
    <row r="1462" spans="1:32">
      <c r="A1462" s="2005"/>
      <c r="B1462" s="2004"/>
      <c r="C1462" s="2004"/>
      <c r="D1462" s="2025"/>
      <c r="E1462" s="2007"/>
      <c r="F1462" s="2041"/>
      <c r="G1462" s="2005"/>
      <c r="H1462" s="2011"/>
      <c r="I1462" s="2005"/>
      <c r="J1462" s="2005"/>
      <c r="K1462" s="2010"/>
      <c r="L1462" s="2005"/>
      <c r="M1462" s="2011"/>
      <c r="N1462" s="2004"/>
      <c r="O1462" s="2005"/>
      <c r="P1462" s="2004"/>
      <c r="Q1462" s="2004"/>
      <c r="R1462" s="2004"/>
      <c r="S1462" s="2004"/>
      <c r="T1462" s="2004"/>
      <c r="U1462" s="2004"/>
      <c r="V1462" s="2004"/>
      <c r="W1462" s="2004"/>
      <c r="X1462" s="2004"/>
      <c r="Y1462" s="2004"/>
      <c r="Z1462" s="2004"/>
      <c r="AA1462" s="2004"/>
      <c r="AB1462" s="2004"/>
      <c r="AC1462" s="2004"/>
      <c r="AD1462" s="2004"/>
      <c r="AE1462" s="2004"/>
      <c r="AF1462" s="2004"/>
    </row>
    <row r="1463" spans="1:32">
      <c r="A1463" s="2005"/>
      <c r="B1463" s="2004"/>
      <c r="C1463" s="2004"/>
      <c r="D1463" s="2025"/>
      <c r="E1463" s="2007"/>
      <c r="F1463" s="2041"/>
      <c r="G1463" s="2005"/>
      <c r="H1463" s="2011"/>
      <c r="I1463" s="2005"/>
      <c r="J1463" s="2005"/>
      <c r="K1463" s="2010"/>
      <c r="L1463" s="2005"/>
      <c r="M1463" s="2011"/>
      <c r="N1463" s="2004"/>
      <c r="O1463" s="2005"/>
      <c r="P1463" s="2004"/>
      <c r="Q1463" s="2004"/>
      <c r="R1463" s="2004"/>
      <c r="S1463" s="2004"/>
      <c r="T1463" s="2004"/>
      <c r="U1463" s="2004"/>
      <c r="V1463" s="2004"/>
      <c r="W1463" s="2004"/>
      <c r="X1463" s="2004"/>
      <c r="Y1463" s="2004"/>
      <c r="Z1463" s="2004"/>
      <c r="AA1463" s="2004"/>
      <c r="AB1463" s="2004"/>
      <c r="AC1463" s="2004"/>
      <c r="AD1463" s="2004"/>
      <c r="AE1463" s="2004"/>
      <c r="AF1463" s="2004"/>
    </row>
    <row r="1464" spans="1:32">
      <c r="A1464" s="2005"/>
      <c r="B1464" s="2004"/>
      <c r="C1464" s="2004"/>
      <c r="D1464" s="2025"/>
      <c r="E1464" s="2007"/>
      <c r="F1464" s="2041"/>
      <c r="G1464" s="2005"/>
      <c r="H1464" s="2011"/>
      <c r="I1464" s="2005"/>
      <c r="J1464" s="2005"/>
      <c r="K1464" s="2010"/>
      <c r="L1464" s="2005"/>
      <c r="M1464" s="2011"/>
      <c r="N1464" s="2004"/>
      <c r="O1464" s="2005"/>
      <c r="P1464" s="2004"/>
      <c r="Q1464" s="2004"/>
      <c r="R1464" s="2004"/>
      <c r="S1464" s="2004"/>
      <c r="T1464" s="2004"/>
      <c r="U1464" s="2004"/>
      <c r="V1464" s="2004"/>
      <c r="W1464" s="2004"/>
      <c r="X1464" s="2004"/>
      <c r="Y1464" s="2004"/>
      <c r="Z1464" s="2004"/>
      <c r="AA1464" s="2004"/>
      <c r="AB1464" s="2004"/>
      <c r="AC1464" s="2004"/>
      <c r="AD1464" s="2004"/>
      <c r="AE1464" s="2004"/>
      <c r="AF1464" s="2004"/>
    </row>
    <row r="1465" spans="1:32">
      <c r="A1465" s="2005"/>
      <c r="B1465" s="2004"/>
      <c r="C1465" s="2004"/>
      <c r="D1465" s="2025"/>
      <c r="E1465" s="2007"/>
      <c r="F1465" s="2041"/>
      <c r="G1465" s="2005"/>
      <c r="H1465" s="2011"/>
      <c r="I1465" s="2005"/>
      <c r="J1465" s="2005"/>
      <c r="K1465" s="2010"/>
      <c r="L1465" s="2005"/>
      <c r="M1465" s="2011"/>
      <c r="N1465" s="2004"/>
      <c r="O1465" s="2005"/>
      <c r="P1465" s="2004"/>
      <c r="Q1465" s="2004"/>
      <c r="R1465" s="2004"/>
      <c r="S1465" s="2004"/>
      <c r="T1465" s="2004"/>
      <c r="U1465" s="2004"/>
      <c r="V1465" s="2004"/>
      <c r="W1465" s="2004"/>
      <c r="X1465" s="2004"/>
      <c r="Y1465" s="2004"/>
      <c r="Z1465" s="2004"/>
      <c r="AA1465" s="2004"/>
      <c r="AB1465" s="2004"/>
      <c r="AC1465" s="2004"/>
      <c r="AD1465" s="2004"/>
      <c r="AE1465" s="2004"/>
      <c r="AF1465" s="2004"/>
    </row>
    <row r="1466" spans="1:32">
      <c r="A1466" s="2005"/>
      <c r="B1466" s="2004"/>
      <c r="C1466" s="2004"/>
      <c r="D1466" s="2025"/>
      <c r="E1466" s="2007"/>
      <c r="F1466" s="2041"/>
      <c r="G1466" s="2005"/>
      <c r="H1466" s="2011"/>
      <c r="I1466" s="2005"/>
      <c r="J1466" s="2005"/>
      <c r="K1466" s="2010"/>
      <c r="L1466" s="2005"/>
      <c r="M1466" s="2011"/>
      <c r="N1466" s="2004"/>
      <c r="O1466" s="2005"/>
      <c r="P1466" s="2004"/>
      <c r="Q1466" s="2004"/>
      <c r="R1466" s="2004"/>
      <c r="S1466" s="2004"/>
      <c r="T1466" s="2004"/>
      <c r="U1466" s="2004"/>
      <c r="V1466" s="2004"/>
      <c r="W1466" s="2004"/>
      <c r="X1466" s="2004"/>
      <c r="Y1466" s="2004"/>
      <c r="Z1466" s="2004"/>
      <c r="AA1466" s="2004"/>
      <c r="AB1466" s="2004"/>
      <c r="AC1466" s="2004"/>
      <c r="AD1466" s="2004"/>
      <c r="AE1466" s="2004"/>
      <c r="AF1466" s="2004"/>
    </row>
    <row r="1467" spans="1:32">
      <c r="A1467" s="2005"/>
      <c r="B1467" s="2004"/>
      <c r="C1467" s="2004"/>
      <c r="D1467" s="2025"/>
      <c r="E1467" s="2007"/>
      <c r="F1467" s="2041"/>
      <c r="G1467" s="2005"/>
      <c r="H1467" s="2011"/>
      <c r="I1467" s="2005"/>
      <c r="J1467" s="2005"/>
      <c r="K1467" s="2010"/>
      <c r="L1467" s="2005"/>
      <c r="M1467" s="2011"/>
      <c r="N1467" s="2004"/>
      <c r="O1467" s="2005"/>
      <c r="P1467" s="2004"/>
      <c r="Q1467" s="2004"/>
      <c r="R1467" s="2004"/>
      <c r="S1467" s="2004"/>
      <c r="T1467" s="2004"/>
      <c r="U1467" s="2004"/>
      <c r="V1467" s="2004"/>
      <c r="W1467" s="2004"/>
      <c r="X1467" s="2004"/>
      <c r="Y1467" s="2004"/>
      <c r="Z1467" s="2004"/>
      <c r="AA1467" s="2004"/>
      <c r="AB1467" s="2004"/>
      <c r="AC1467" s="2004"/>
      <c r="AD1467" s="2004"/>
      <c r="AE1467" s="2004"/>
      <c r="AF1467" s="2004"/>
    </row>
    <row r="1468" spans="1:32">
      <c r="A1468" s="2005"/>
      <c r="B1468" s="2004"/>
      <c r="C1468" s="2004"/>
      <c r="D1468" s="2025"/>
      <c r="E1468" s="2007"/>
      <c r="F1468" s="2041"/>
      <c r="G1468" s="2005"/>
      <c r="H1468" s="2011"/>
      <c r="I1468" s="2005"/>
      <c r="J1468" s="2005"/>
      <c r="K1468" s="2010"/>
      <c r="L1468" s="2005"/>
      <c r="M1468" s="2011"/>
      <c r="N1468" s="2004"/>
      <c r="O1468" s="2005"/>
      <c r="P1468" s="2004"/>
      <c r="Q1468" s="2004"/>
      <c r="R1468" s="2004"/>
      <c r="S1468" s="2004"/>
      <c r="T1468" s="2004"/>
      <c r="U1468" s="2004"/>
      <c r="V1468" s="2004"/>
      <c r="W1468" s="2004"/>
      <c r="X1468" s="2004"/>
      <c r="Y1468" s="2004"/>
      <c r="Z1468" s="2004"/>
      <c r="AA1468" s="2004"/>
      <c r="AB1468" s="2004"/>
      <c r="AC1468" s="2004"/>
      <c r="AD1468" s="2004"/>
      <c r="AE1468" s="2004"/>
      <c r="AF1468" s="2004"/>
    </row>
    <row r="1469" spans="1:32">
      <c r="A1469" s="2005"/>
      <c r="B1469" s="2004"/>
      <c r="C1469" s="2004"/>
      <c r="D1469" s="2025"/>
      <c r="E1469" s="2007"/>
      <c r="F1469" s="2041"/>
      <c r="G1469" s="2005"/>
      <c r="H1469" s="2011"/>
      <c r="I1469" s="2005"/>
      <c r="J1469" s="2005"/>
      <c r="K1469" s="2010"/>
      <c r="L1469" s="2005"/>
      <c r="M1469" s="2011"/>
      <c r="N1469" s="2004"/>
      <c r="O1469" s="2005"/>
      <c r="P1469" s="2004"/>
      <c r="Q1469" s="2004"/>
      <c r="R1469" s="2004"/>
      <c r="S1469" s="2004"/>
      <c r="T1469" s="2004"/>
      <c r="U1469" s="2004"/>
      <c r="V1469" s="2004"/>
      <c r="W1469" s="2004"/>
      <c r="X1469" s="2004"/>
      <c r="Y1469" s="2004"/>
      <c r="Z1469" s="2004"/>
      <c r="AA1469" s="2004"/>
      <c r="AB1469" s="2004"/>
      <c r="AC1469" s="2004"/>
      <c r="AD1469" s="2004"/>
      <c r="AE1469" s="2004"/>
      <c r="AF1469" s="2004"/>
    </row>
    <row r="1470" spans="1:32">
      <c r="A1470" s="2005"/>
      <c r="B1470" s="2004"/>
      <c r="C1470" s="2004"/>
      <c r="D1470" s="2025"/>
      <c r="E1470" s="2007"/>
      <c r="F1470" s="2041"/>
      <c r="G1470" s="2005"/>
      <c r="H1470" s="2011"/>
      <c r="I1470" s="2005"/>
      <c r="J1470" s="2005"/>
      <c r="K1470" s="2010"/>
      <c r="L1470" s="2005"/>
      <c r="M1470" s="2011"/>
      <c r="N1470" s="2004"/>
      <c r="O1470" s="2005"/>
      <c r="P1470" s="2004"/>
      <c r="Q1470" s="2004"/>
      <c r="R1470" s="2004"/>
      <c r="S1470" s="2004"/>
      <c r="T1470" s="2004"/>
      <c r="U1470" s="2004"/>
      <c r="V1470" s="2004"/>
      <c r="W1470" s="2004"/>
      <c r="X1470" s="2004"/>
      <c r="Y1470" s="2004"/>
      <c r="Z1470" s="2004"/>
      <c r="AA1470" s="2004"/>
      <c r="AB1470" s="2004"/>
      <c r="AC1470" s="2004"/>
      <c r="AD1470" s="2004"/>
      <c r="AE1470" s="2004"/>
      <c r="AF1470" s="2004"/>
    </row>
    <row r="1471" spans="1:32">
      <c r="A1471" s="2005"/>
      <c r="B1471" s="2004"/>
      <c r="C1471" s="2004"/>
      <c r="D1471" s="2025"/>
      <c r="E1471" s="2007"/>
      <c r="F1471" s="2041"/>
      <c r="G1471" s="2005"/>
      <c r="H1471" s="2011"/>
      <c r="I1471" s="2005"/>
      <c r="J1471" s="2005"/>
      <c r="K1471" s="2010"/>
      <c r="L1471" s="2005"/>
      <c r="M1471" s="2011"/>
      <c r="N1471" s="2004"/>
      <c r="O1471" s="2005"/>
      <c r="P1471" s="2004"/>
      <c r="Q1471" s="2004"/>
      <c r="R1471" s="2004"/>
      <c r="S1471" s="2004"/>
      <c r="T1471" s="2004"/>
      <c r="U1471" s="2004"/>
      <c r="V1471" s="2004"/>
      <c r="W1471" s="2004"/>
      <c r="X1471" s="2004"/>
      <c r="Y1471" s="2004"/>
      <c r="Z1471" s="2004"/>
      <c r="AA1471" s="2004"/>
      <c r="AB1471" s="2004"/>
      <c r="AC1471" s="2004"/>
      <c r="AD1471" s="2004"/>
      <c r="AE1471" s="2004"/>
      <c r="AF1471" s="2004"/>
    </row>
    <row r="1472" spans="1:32">
      <c r="A1472" s="2005"/>
      <c r="B1472" s="2004"/>
      <c r="C1472" s="2004"/>
      <c r="D1472" s="2025"/>
      <c r="E1472" s="2007"/>
      <c r="F1472" s="2041"/>
      <c r="G1472" s="2005"/>
      <c r="H1472" s="2011"/>
      <c r="I1472" s="2005"/>
      <c r="J1472" s="2005"/>
      <c r="K1472" s="2010"/>
      <c r="L1472" s="2005"/>
      <c r="M1472" s="2011"/>
      <c r="N1472" s="2004"/>
      <c r="O1472" s="2005"/>
      <c r="P1472" s="2004"/>
      <c r="Q1472" s="2004"/>
      <c r="R1472" s="2004"/>
      <c r="S1472" s="2004"/>
      <c r="T1472" s="2004"/>
      <c r="U1472" s="2004"/>
      <c r="V1472" s="2004"/>
      <c r="W1472" s="2004"/>
      <c r="X1472" s="2004"/>
      <c r="Y1472" s="2004"/>
      <c r="Z1472" s="2004"/>
      <c r="AA1472" s="2004"/>
      <c r="AB1472" s="2004"/>
      <c r="AC1472" s="2004"/>
      <c r="AD1472" s="2004"/>
      <c r="AE1472" s="2004"/>
      <c r="AF1472" s="2004"/>
    </row>
    <row r="1473" spans="1:32">
      <c r="A1473" s="2005"/>
      <c r="B1473" s="2004"/>
      <c r="C1473" s="2004"/>
      <c r="D1473" s="2025"/>
      <c r="E1473" s="2007"/>
      <c r="F1473" s="2041"/>
      <c r="G1473" s="2005"/>
      <c r="H1473" s="2011"/>
      <c r="I1473" s="2005"/>
      <c r="J1473" s="2005"/>
      <c r="K1473" s="2010"/>
      <c r="L1473" s="2005"/>
      <c r="M1473" s="2011"/>
      <c r="N1473" s="2004"/>
      <c r="O1473" s="2005"/>
      <c r="P1473" s="2004"/>
      <c r="Q1473" s="2004"/>
      <c r="R1473" s="2004"/>
      <c r="S1473" s="2004"/>
      <c r="T1473" s="2004"/>
      <c r="U1473" s="2004"/>
      <c r="V1473" s="2004"/>
      <c r="W1473" s="2004"/>
      <c r="X1473" s="2004"/>
      <c r="Y1473" s="2004"/>
      <c r="Z1473" s="2004"/>
      <c r="AA1473" s="2004"/>
      <c r="AB1473" s="2004"/>
      <c r="AC1473" s="2004"/>
      <c r="AD1473" s="2004"/>
      <c r="AE1473" s="2004"/>
      <c r="AF1473" s="2004"/>
    </row>
    <row r="1474" spans="1:32">
      <c r="A1474" s="2005"/>
      <c r="B1474" s="2004"/>
      <c r="C1474" s="2004"/>
      <c r="D1474" s="2025"/>
      <c r="E1474" s="2007"/>
      <c r="F1474" s="2041"/>
      <c r="G1474" s="2005"/>
      <c r="H1474" s="2011"/>
      <c r="I1474" s="2005"/>
      <c r="J1474" s="2005"/>
      <c r="K1474" s="2010"/>
      <c r="L1474" s="2005"/>
      <c r="M1474" s="2011"/>
      <c r="N1474" s="2004"/>
      <c r="O1474" s="2005"/>
      <c r="P1474" s="2004"/>
      <c r="Q1474" s="2004"/>
      <c r="R1474" s="2004"/>
      <c r="S1474" s="2004"/>
      <c r="T1474" s="2004"/>
      <c r="U1474" s="2004"/>
      <c r="V1474" s="2004"/>
      <c r="W1474" s="2004"/>
      <c r="X1474" s="2004"/>
      <c r="Y1474" s="2004"/>
      <c r="Z1474" s="2004"/>
      <c r="AA1474" s="2004"/>
      <c r="AB1474" s="2004"/>
      <c r="AC1474" s="2004"/>
      <c r="AD1474" s="2004"/>
      <c r="AE1474" s="2004"/>
      <c r="AF1474" s="2004"/>
    </row>
    <row r="1475" spans="1:32">
      <c r="A1475" s="2005"/>
      <c r="B1475" s="2004"/>
      <c r="C1475" s="2004"/>
      <c r="D1475" s="2025"/>
      <c r="E1475" s="2007"/>
      <c r="F1475" s="2041"/>
      <c r="G1475" s="2005"/>
      <c r="H1475" s="2011"/>
      <c r="I1475" s="2005"/>
      <c r="J1475" s="2005"/>
      <c r="K1475" s="2010"/>
      <c r="L1475" s="2005"/>
      <c r="M1475" s="2011"/>
      <c r="N1475" s="2004"/>
      <c r="O1475" s="2005"/>
      <c r="P1475" s="2004"/>
      <c r="Q1475" s="2004"/>
      <c r="R1475" s="2004"/>
      <c r="S1475" s="2004"/>
      <c r="T1475" s="2004"/>
      <c r="U1475" s="2004"/>
      <c r="V1475" s="2004"/>
      <c r="W1475" s="2004"/>
      <c r="X1475" s="2004"/>
      <c r="Y1475" s="2004"/>
      <c r="Z1475" s="2004"/>
      <c r="AA1475" s="2004"/>
      <c r="AB1475" s="2004"/>
      <c r="AC1475" s="2004"/>
      <c r="AD1475" s="2004"/>
      <c r="AE1475" s="2004"/>
      <c r="AF1475" s="2004"/>
    </row>
    <row r="1476" spans="1:32">
      <c r="A1476" s="2005"/>
      <c r="B1476" s="2004"/>
      <c r="C1476" s="2004"/>
      <c r="D1476" s="2025"/>
      <c r="E1476" s="2007"/>
      <c r="F1476" s="2041"/>
      <c r="G1476" s="2005"/>
      <c r="H1476" s="2011"/>
      <c r="I1476" s="2005"/>
      <c r="J1476" s="2005"/>
      <c r="K1476" s="2010"/>
      <c r="L1476" s="2005"/>
      <c r="M1476" s="2011"/>
      <c r="N1476" s="2004"/>
      <c r="O1476" s="2005"/>
      <c r="P1476" s="2004"/>
      <c r="Q1476" s="2004"/>
      <c r="R1476" s="2004"/>
      <c r="S1476" s="2004"/>
      <c r="T1476" s="2004"/>
      <c r="U1476" s="2004"/>
      <c r="V1476" s="2004"/>
      <c r="W1476" s="2004"/>
      <c r="X1476" s="2004"/>
      <c r="Y1476" s="2004"/>
      <c r="Z1476" s="2004"/>
      <c r="AA1476" s="2004"/>
      <c r="AB1476" s="2004"/>
      <c r="AC1476" s="2004"/>
      <c r="AD1476" s="2004"/>
      <c r="AE1476" s="2004"/>
      <c r="AF1476" s="2004"/>
    </row>
    <row r="1477" spans="1:32">
      <c r="A1477" s="2005"/>
      <c r="B1477" s="2004"/>
      <c r="C1477" s="2004"/>
      <c r="D1477" s="2025"/>
      <c r="E1477" s="2007"/>
      <c r="F1477" s="2041"/>
      <c r="G1477" s="2005"/>
      <c r="H1477" s="2011"/>
      <c r="I1477" s="2005"/>
      <c r="J1477" s="2005"/>
      <c r="K1477" s="2010"/>
      <c r="L1477" s="2005"/>
      <c r="M1477" s="2011"/>
      <c r="N1477" s="2004"/>
      <c r="O1477" s="2005"/>
      <c r="P1477" s="2004"/>
      <c r="Q1477" s="2004"/>
      <c r="R1477" s="2004"/>
      <c r="S1477" s="2004"/>
      <c r="T1477" s="2004"/>
      <c r="U1477" s="2004"/>
      <c r="V1477" s="2004"/>
      <c r="W1477" s="2004"/>
      <c r="X1477" s="2004"/>
      <c r="Y1477" s="2004"/>
      <c r="Z1477" s="2004"/>
      <c r="AA1477" s="2004"/>
      <c r="AB1477" s="2004"/>
      <c r="AC1477" s="2004"/>
      <c r="AD1477" s="2004"/>
      <c r="AE1477" s="2004"/>
      <c r="AF1477" s="2004"/>
    </row>
    <row r="1478" spans="1:32">
      <c r="A1478" s="2005"/>
      <c r="B1478" s="2004"/>
      <c r="C1478" s="2004"/>
      <c r="D1478" s="2025"/>
      <c r="E1478" s="2007"/>
      <c r="F1478" s="2041"/>
      <c r="G1478" s="2005"/>
      <c r="H1478" s="2011"/>
      <c r="I1478" s="2005"/>
      <c r="J1478" s="2005"/>
      <c r="K1478" s="2010"/>
      <c r="L1478" s="2005"/>
      <c r="M1478" s="2011"/>
      <c r="N1478" s="2004"/>
      <c r="O1478" s="2005"/>
      <c r="P1478" s="2004"/>
      <c r="Q1478" s="2004"/>
      <c r="R1478" s="2004"/>
      <c r="S1478" s="2004"/>
      <c r="T1478" s="2004"/>
      <c r="U1478" s="2004"/>
      <c r="V1478" s="2004"/>
      <c r="W1478" s="2004"/>
      <c r="X1478" s="2004"/>
      <c r="Y1478" s="2004"/>
      <c r="Z1478" s="2004"/>
      <c r="AA1478" s="2004"/>
      <c r="AB1478" s="2004"/>
      <c r="AC1478" s="2004"/>
      <c r="AD1478" s="2004"/>
      <c r="AE1478" s="2004"/>
      <c r="AF1478" s="2004"/>
    </row>
    <row r="1479" spans="1:32">
      <c r="A1479" s="2005"/>
      <c r="B1479" s="2004"/>
      <c r="C1479" s="2004"/>
      <c r="D1479" s="2025"/>
      <c r="E1479" s="2007"/>
      <c r="F1479" s="2041"/>
      <c r="G1479" s="2005"/>
      <c r="H1479" s="2011"/>
      <c r="I1479" s="2005"/>
      <c r="J1479" s="2005"/>
      <c r="K1479" s="2010"/>
      <c r="L1479" s="2005"/>
      <c r="M1479" s="2011"/>
      <c r="N1479" s="2004"/>
      <c r="O1479" s="2005"/>
      <c r="P1479" s="2004"/>
      <c r="Q1479" s="2004"/>
      <c r="R1479" s="2004"/>
      <c r="S1479" s="2004"/>
      <c r="T1479" s="2004"/>
      <c r="U1479" s="2004"/>
      <c r="V1479" s="2004"/>
      <c r="W1479" s="2004"/>
      <c r="X1479" s="2004"/>
      <c r="Y1479" s="2004"/>
      <c r="Z1479" s="2004"/>
      <c r="AA1479" s="2004"/>
      <c r="AB1479" s="2004"/>
      <c r="AC1479" s="2004"/>
      <c r="AD1479" s="2004"/>
      <c r="AE1479" s="2004"/>
      <c r="AF1479" s="2004"/>
    </row>
    <row r="1480" spans="1:32">
      <c r="A1480" s="2005"/>
      <c r="B1480" s="2004"/>
      <c r="C1480" s="2004"/>
      <c r="D1480" s="2025"/>
      <c r="E1480" s="2007"/>
      <c r="F1480" s="2041"/>
      <c r="G1480" s="2005"/>
      <c r="H1480" s="2011"/>
      <c r="I1480" s="2005"/>
      <c r="J1480" s="2005"/>
      <c r="K1480" s="2010"/>
      <c r="L1480" s="2005"/>
      <c r="M1480" s="2011"/>
      <c r="N1480" s="2004"/>
      <c r="O1480" s="2005"/>
      <c r="P1480" s="2004"/>
      <c r="Q1480" s="2004"/>
      <c r="R1480" s="2004"/>
      <c r="S1480" s="2004"/>
      <c r="T1480" s="2004"/>
      <c r="U1480" s="2004"/>
      <c r="V1480" s="2004"/>
      <c r="W1480" s="2004"/>
      <c r="X1480" s="2004"/>
      <c r="Y1480" s="2004"/>
      <c r="Z1480" s="2004"/>
      <c r="AA1480" s="2004"/>
      <c r="AB1480" s="2004"/>
      <c r="AC1480" s="2004"/>
      <c r="AD1480" s="2004"/>
      <c r="AE1480" s="2004"/>
      <c r="AF1480" s="2004"/>
    </row>
    <row r="1481" spans="1:32">
      <c r="A1481" s="2005"/>
      <c r="B1481" s="2004"/>
      <c r="C1481" s="2004"/>
      <c r="D1481" s="2025"/>
      <c r="E1481" s="2007"/>
      <c r="F1481" s="2041"/>
      <c r="G1481" s="2005"/>
      <c r="H1481" s="2011"/>
      <c r="I1481" s="2005"/>
      <c r="J1481" s="2005"/>
      <c r="K1481" s="2010"/>
      <c r="L1481" s="2005"/>
      <c r="M1481" s="2011"/>
      <c r="N1481" s="2004"/>
      <c r="O1481" s="2005"/>
      <c r="P1481" s="2004"/>
      <c r="Q1481" s="2004"/>
      <c r="R1481" s="2004"/>
      <c r="S1481" s="2004"/>
      <c r="T1481" s="2004"/>
      <c r="U1481" s="2004"/>
      <c r="V1481" s="2004"/>
      <c r="W1481" s="2004"/>
      <c r="X1481" s="2004"/>
      <c r="Y1481" s="2004"/>
      <c r="Z1481" s="2004"/>
      <c r="AA1481" s="2004"/>
      <c r="AB1481" s="2004"/>
      <c r="AC1481" s="2004"/>
      <c r="AD1481" s="2004"/>
      <c r="AE1481" s="2004"/>
      <c r="AF1481" s="2004"/>
    </row>
    <row r="1482" spans="1:32">
      <c r="A1482" s="2005"/>
      <c r="B1482" s="2004"/>
      <c r="C1482" s="2004"/>
      <c r="D1482" s="2025"/>
      <c r="E1482" s="2007"/>
      <c r="F1482" s="2041"/>
      <c r="G1482" s="2005"/>
      <c r="H1482" s="2011"/>
      <c r="I1482" s="2005"/>
      <c r="J1482" s="2005"/>
      <c r="K1482" s="2010"/>
      <c r="L1482" s="2005"/>
      <c r="M1482" s="2011"/>
      <c r="N1482" s="2004"/>
      <c r="O1482" s="2005"/>
      <c r="P1482" s="2004"/>
      <c r="Q1482" s="2004"/>
      <c r="R1482" s="2004"/>
      <c r="S1482" s="2004"/>
      <c r="T1482" s="2004"/>
      <c r="U1482" s="2004"/>
      <c r="V1482" s="2004"/>
      <c r="W1482" s="2004"/>
      <c r="X1482" s="2004"/>
      <c r="Y1482" s="2004"/>
      <c r="Z1482" s="2004"/>
      <c r="AA1482" s="2004"/>
      <c r="AB1482" s="2004"/>
      <c r="AC1482" s="2004"/>
      <c r="AD1482" s="2004"/>
      <c r="AE1482" s="2004"/>
      <c r="AF1482" s="2004"/>
    </row>
    <row r="1483" spans="1:32">
      <c r="A1483" s="2005"/>
      <c r="B1483" s="2004"/>
      <c r="C1483" s="2004"/>
      <c r="D1483" s="2025"/>
      <c r="E1483" s="2007"/>
      <c r="F1483" s="2041"/>
      <c r="G1483" s="2005"/>
      <c r="H1483" s="2011"/>
      <c r="I1483" s="2005"/>
      <c r="J1483" s="2005"/>
      <c r="K1483" s="2010"/>
      <c r="L1483" s="2005"/>
      <c r="M1483" s="2011"/>
      <c r="N1483" s="2004"/>
      <c r="O1483" s="2005"/>
      <c r="P1483" s="2004"/>
      <c r="Q1483" s="2004"/>
      <c r="R1483" s="2004"/>
      <c r="S1483" s="2004"/>
      <c r="T1483" s="2004"/>
      <c r="U1483" s="2004"/>
      <c r="V1483" s="2004"/>
      <c r="W1483" s="2004"/>
      <c r="X1483" s="2004"/>
      <c r="Y1483" s="2004"/>
      <c r="Z1483" s="2004"/>
      <c r="AA1483" s="2004"/>
      <c r="AB1483" s="2004"/>
      <c r="AC1483" s="2004"/>
      <c r="AD1483" s="2004"/>
      <c r="AE1483" s="2004"/>
      <c r="AF1483" s="2004"/>
    </row>
    <row r="1484" spans="1:32">
      <c r="A1484" s="2005"/>
      <c r="B1484" s="2004"/>
      <c r="C1484" s="2004"/>
      <c r="D1484" s="2025"/>
      <c r="E1484" s="2007"/>
      <c r="F1484" s="2041"/>
      <c r="G1484" s="2005"/>
      <c r="H1484" s="2011"/>
      <c r="I1484" s="2005"/>
      <c r="J1484" s="2005"/>
      <c r="K1484" s="2010"/>
      <c r="L1484" s="2005"/>
      <c r="M1484" s="2011"/>
      <c r="N1484" s="2004"/>
      <c r="O1484" s="2005"/>
      <c r="P1484" s="2004"/>
      <c r="Q1484" s="2004"/>
      <c r="R1484" s="2004"/>
      <c r="S1484" s="2004"/>
      <c r="T1484" s="2004"/>
      <c r="U1484" s="2004"/>
      <c r="V1484" s="2004"/>
      <c r="W1484" s="2004"/>
      <c r="X1484" s="2004"/>
      <c r="Y1484" s="2004"/>
      <c r="Z1484" s="2004"/>
      <c r="AA1484" s="2004"/>
      <c r="AB1484" s="2004"/>
      <c r="AC1484" s="2004"/>
      <c r="AD1484" s="2004"/>
      <c r="AE1484" s="2004"/>
      <c r="AF1484" s="2004"/>
    </row>
    <row r="1485" spans="1:32">
      <c r="A1485" s="2005"/>
      <c r="B1485" s="2004"/>
      <c r="C1485" s="2004"/>
      <c r="D1485" s="2025"/>
      <c r="E1485" s="2007"/>
      <c r="F1485" s="2041"/>
      <c r="G1485" s="2005"/>
      <c r="H1485" s="2011"/>
      <c r="I1485" s="2005"/>
      <c r="J1485" s="2005"/>
      <c r="K1485" s="2010"/>
      <c r="L1485" s="2005"/>
      <c r="M1485" s="2011"/>
      <c r="N1485" s="2004"/>
      <c r="O1485" s="2005"/>
      <c r="P1485" s="2004"/>
      <c r="Q1485" s="2004"/>
      <c r="R1485" s="2004"/>
      <c r="S1485" s="2004"/>
      <c r="T1485" s="2004"/>
      <c r="U1485" s="2004"/>
      <c r="V1485" s="2004"/>
      <c r="W1485" s="2004"/>
      <c r="X1485" s="2004"/>
      <c r="Y1485" s="2004"/>
      <c r="Z1485" s="2004"/>
      <c r="AA1485" s="2004"/>
      <c r="AB1485" s="2004"/>
      <c r="AC1485" s="2004"/>
      <c r="AD1485" s="2004"/>
      <c r="AE1485" s="2004"/>
      <c r="AF1485" s="2004"/>
    </row>
    <row r="1486" spans="1:32">
      <c r="A1486" s="2005"/>
      <c r="B1486" s="2004"/>
      <c r="C1486" s="2004"/>
      <c r="D1486" s="2025"/>
      <c r="E1486" s="2007"/>
      <c r="F1486" s="2041"/>
      <c r="G1486" s="2005"/>
      <c r="H1486" s="2011"/>
      <c r="I1486" s="2005"/>
      <c r="J1486" s="2005"/>
      <c r="K1486" s="2010"/>
      <c r="L1486" s="2005"/>
      <c r="M1486" s="2011"/>
      <c r="N1486" s="2004"/>
      <c r="O1486" s="2005"/>
      <c r="P1486" s="2004"/>
      <c r="Q1486" s="2004"/>
      <c r="R1486" s="2004"/>
      <c r="S1486" s="2004"/>
      <c r="T1486" s="2004"/>
      <c r="U1486" s="2004"/>
      <c r="V1486" s="2004"/>
      <c r="W1486" s="2004"/>
      <c r="X1486" s="2004"/>
      <c r="Y1486" s="2004"/>
      <c r="Z1486" s="2004"/>
      <c r="AA1486" s="2004"/>
      <c r="AB1486" s="2004"/>
      <c r="AC1486" s="2004"/>
      <c r="AD1486" s="2004"/>
      <c r="AE1486" s="2004"/>
      <c r="AF1486" s="2004"/>
    </row>
    <row r="1487" spans="1:32">
      <c r="A1487" s="2005"/>
      <c r="B1487" s="2004"/>
      <c r="C1487" s="2004"/>
      <c r="D1487" s="2025"/>
      <c r="E1487" s="2007"/>
      <c r="F1487" s="2041"/>
      <c r="G1487" s="2005"/>
      <c r="H1487" s="2011"/>
      <c r="I1487" s="2005"/>
      <c r="J1487" s="2005"/>
      <c r="K1487" s="2010"/>
      <c r="L1487" s="2005"/>
      <c r="M1487" s="2011"/>
      <c r="N1487" s="2004"/>
      <c r="O1487" s="2005"/>
      <c r="P1487" s="2004"/>
      <c r="Q1487" s="2004"/>
      <c r="R1487" s="2004"/>
      <c r="S1487" s="2004"/>
      <c r="T1487" s="2004"/>
      <c r="U1487" s="2004"/>
      <c r="V1487" s="2004"/>
      <c r="W1487" s="2004"/>
      <c r="X1487" s="2004"/>
      <c r="Y1487" s="2004"/>
      <c r="Z1487" s="2004"/>
      <c r="AA1487" s="2004"/>
      <c r="AB1487" s="2004"/>
      <c r="AC1487" s="2004"/>
      <c r="AD1487" s="2004"/>
      <c r="AE1487" s="2004"/>
      <c r="AF1487" s="2004"/>
    </row>
    <row r="1488" spans="1:32">
      <c r="A1488" s="2005"/>
      <c r="B1488" s="2004"/>
      <c r="C1488" s="2004"/>
      <c r="D1488" s="2025"/>
      <c r="E1488" s="2007"/>
      <c r="F1488" s="2041"/>
      <c r="G1488" s="2005"/>
      <c r="H1488" s="2011"/>
      <c r="I1488" s="2005"/>
      <c r="J1488" s="2005"/>
      <c r="K1488" s="2010"/>
      <c r="L1488" s="2005"/>
      <c r="M1488" s="2011"/>
      <c r="N1488" s="2004"/>
      <c r="O1488" s="2005"/>
      <c r="P1488" s="2004"/>
      <c r="Q1488" s="2004"/>
      <c r="R1488" s="2004"/>
      <c r="S1488" s="2004"/>
      <c r="T1488" s="2004"/>
      <c r="U1488" s="2004"/>
      <c r="V1488" s="2004"/>
      <c r="W1488" s="2004"/>
      <c r="X1488" s="2004"/>
      <c r="Y1488" s="2004"/>
      <c r="Z1488" s="2004"/>
      <c r="AA1488" s="2004"/>
      <c r="AB1488" s="2004"/>
      <c r="AC1488" s="2004"/>
      <c r="AD1488" s="2004"/>
      <c r="AE1488" s="2004"/>
      <c r="AF1488" s="2004"/>
    </row>
    <row r="1489" spans="1:32">
      <c r="A1489" s="2005"/>
      <c r="B1489" s="2004"/>
      <c r="C1489" s="2004"/>
      <c r="D1489" s="2025"/>
      <c r="E1489" s="2007"/>
      <c r="F1489" s="2041"/>
      <c r="G1489" s="2005"/>
      <c r="H1489" s="2011"/>
      <c r="I1489" s="2005"/>
      <c r="J1489" s="2005"/>
      <c r="K1489" s="2010"/>
      <c r="L1489" s="2005"/>
      <c r="M1489" s="2011"/>
      <c r="N1489" s="2004"/>
      <c r="O1489" s="2005"/>
      <c r="P1489" s="2004"/>
      <c r="Q1489" s="2004"/>
      <c r="R1489" s="2004"/>
      <c r="S1489" s="2004"/>
      <c r="T1489" s="2004"/>
      <c r="U1489" s="2004"/>
      <c r="V1489" s="2004"/>
      <c r="W1489" s="2004"/>
      <c r="X1489" s="2004"/>
      <c r="Y1489" s="2004"/>
      <c r="Z1489" s="2004"/>
      <c r="AA1489" s="2004"/>
      <c r="AB1489" s="2004"/>
      <c r="AC1489" s="2004"/>
      <c r="AD1489" s="2004"/>
      <c r="AE1489" s="2004"/>
      <c r="AF1489" s="2004"/>
    </row>
    <row r="1490" spans="1:32">
      <c r="A1490" s="2005"/>
      <c r="B1490" s="2004"/>
      <c r="C1490" s="2004"/>
      <c r="D1490" s="2025"/>
      <c r="E1490" s="2007"/>
      <c r="F1490" s="2041"/>
      <c r="G1490" s="2005"/>
      <c r="H1490" s="2011"/>
      <c r="I1490" s="2005"/>
      <c r="J1490" s="2005"/>
      <c r="K1490" s="2010"/>
      <c r="L1490" s="2005"/>
      <c r="M1490" s="2011"/>
      <c r="N1490" s="2004"/>
      <c r="O1490" s="2005"/>
      <c r="P1490" s="2004"/>
      <c r="Q1490" s="2004"/>
      <c r="R1490" s="2004"/>
      <c r="S1490" s="2004"/>
      <c r="T1490" s="2004"/>
      <c r="U1490" s="2004"/>
      <c r="V1490" s="2004"/>
      <c r="W1490" s="2004"/>
      <c r="X1490" s="2004"/>
      <c r="Y1490" s="2004"/>
      <c r="Z1490" s="2004"/>
      <c r="AA1490" s="2004"/>
      <c r="AB1490" s="2004"/>
      <c r="AC1490" s="2004"/>
      <c r="AD1490" s="2004"/>
      <c r="AE1490" s="2004"/>
      <c r="AF1490" s="2004"/>
    </row>
    <row r="1491" spans="1:32">
      <c r="A1491" s="2005"/>
      <c r="B1491" s="2004"/>
      <c r="C1491" s="2004"/>
      <c r="D1491" s="2025"/>
      <c r="E1491" s="2007"/>
      <c r="F1491" s="2041"/>
      <c r="G1491" s="2005"/>
      <c r="H1491" s="2011"/>
      <c r="I1491" s="2005"/>
      <c r="J1491" s="2005"/>
      <c r="K1491" s="2010"/>
      <c r="L1491" s="2005"/>
      <c r="M1491" s="2011"/>
      <c r="N1491" s="2004"/>
      <c r="O1491" s="2005"/>
      <c r="P1491" s="2004"/>
      <c r="Q1491" s="2004"/>
      <c r="R1491" s="2004"/>
      <c r="S1491" s="2004"/>
      <c r="T1491" s="2004"/>
      <c r="U1491" s="2004"/>
      <c r="V1491" s="2004"/>
      <c r="W1491" s="2004"/>
      <c r="X1491" s="2004"/>
      <c r="Y1491" s="2004"/>
      <c r="Z1491" s="2004"/>
      <c r="AA1491" s="2004"/>
      <c r="AB1491" s="2004"/>
      <c r="AC1491" s="2004"/>
      <c r="AD1491" s="2004"/>
      <c r="AE1491" s="2004"/>
      <c r="AF1491" s="2004"/>
    </row>
    <row r="1492" spans="1:32">
      <c r="A1492" s="2005"/>
      <c r="B1492" s="2004"/>
      <c r="C1492" s="2004"/>
      <c r="D1492" s="2025"/>
      <c r="E1492" s="2007"/>
      <c r="F1492" s="2041"/>
      <c r="G1492" s="2005"/>
      <c r="H1492" s="2011"/>
      <c r="I1492" s="2005"/>
      <c r="J1492" s="2005"/>
      <c r="K1492" s="2010"/>
      <c r="L1492" s="2005"/>
      <c r="M1492" s="2011"/>
      <c r="N1492" s="2004"/>
      <c r="O1492" s="2005"/>
      <c r="P1492" s="2004"/>
      <c r="Q1492" s="2004"/>
      <c r="R1492" s="2004"/>
      <c r="S1492" s="2004"/>
      <c r="T1492" s="2004"/>
      <c r="U1492" s="2004"/>
      <c r="V1492" s="2004"/>
      <c r="W1492" s="2004"/>
      <c r="X1492" s="2004"/>
      <c r="Y1492" s="2004"/>
      <c r="Z1492" s="2004"/>
      <c r="AA1492" s="2004"/>
      <c r="AB1492" s="2004"/>
      <c r="AC1492" s="2004"/>
      <c r="AD1492" s="2004"/>
      <c r="AE1492" s="2004"/>
      <c r="AF1492" s="2004"/>
    </row>
    <row r="1493" spans="1:32">
      <c r="A1493" s="2005"/>
      <c r="B1493" s="2004"/>
      <c r="C1493" s="2004"/>
      <c r="D1493" s="2025"/>
      <c r="E1493" s="2007"/>
      <c r="F1493" s="2041"/>
      <c r="G1493" s="2005"/>
      <c r="H1493" s="2011"/>
      <c r="I1493" s="2005"/>
      <c r="J1493" s="2005"/>
      <c r="K1493" s="2010"/>
      <c r="L1493" s="2005"/>
      <c r="M1493" s="2011"/>
      <c r="N1493" s="2004"/>
      <c r="O1493" s="2005"/>
      <c r="P1493" s="2004"/>
      <c r="Q1493" s="2004"/>
      <c r="R1493" s="2004"/>
      <c r="S1493" s="2004"/>
      <c r="T1493" s="2004"/>
      <c r="U1493" s="2004"/>
      <c r="V1493" s="2004"/>
      <c r="W1493" s="2004"/>
      <c r="X1493" s="2004"/>
      <c r="Y1493" s="2004"/>
      <c r="Z1493" s="2004"/>
      <c r="AA1493" s="2004"/>
      <c r="AB1493" s="2004"/>
      <c r="AC1493" s="2004"/>
      <c r="AD1493" s="2004"/>
      <c r="AE1493" s="2004"/>
      <c r="AF1493" s="2004"/>
    </row>
    <row r="1494" spans="1:32">
      <c r="A1494" s="2005"/>
      <c r="B1494" s="2004"/>
      <c r="C1494" s="2004"/>
      <c r="D1494" s="2025"/>
      <c r="E1494" s="2007"/>
      <c r="F1494" s="2041"/>
      <c r="G1494" s="2005"/>
      <c r="H1494" s="2011"/>
      <c r="I1494" s="2005"/>
      <c r="J1494" s="2005"/>
      <c r="K1494" s="2010"/>
      <c r="L1494" s="2005"/>
      <c r="M1494" s="2011"/>
      <c r="N1494" s="2004"/>
      <c r="O1494" s="2005"/>
      <c r="P1494" s="2004"/>
      <c r="Q1494" s="2004"/>
      <c r="R1494" s="2004"/>
      <c r="S1494" s="2004"/>
      <c r="T1494" s="2004"/>
      <c r="U1494" s="2004"/>
      <c r="V1494" s="2004"/>
      <c r="W1494" s="2004"/>
      <c r="X1494" s="2004"/>
      <c r="Y1494" s="2004"/>
      <c r="Z1494" s="2004"/>
      <c r="AA1494" s="2004"/>
      <c r="AB1494" s="2004"/>
      <c r="AC1494" s="2004"/>
      <c r="AD1494" s="2004"/>
      <c r="AE1494" s="2004"/>
      <c r="AF1494" s="2004"/>
    </row>
    <row r="1495" spans="1:32">
      <c r="A1495" s="2005"/>
      <c r="B1495" s="2004"/>
      <c r="C1495" s="2004"/>
      <c r="D1495" s="2025"/>
      <c r="E1495" s="2007"/>
      <c r="F1495" s="2041"/>
      <c r="G1495" s="2005"/>
      <c r="H1495" s="2011"/>
      <c r="I1495" s="2005"/>
      <c r="J1495" s="2005"/>
      <c r="K1495" s="2010"/>
      <c r="L1495" s="2005"/>
      <c r="M1495" s="2011"/>
      <c r="N1495" s="2004"/>
      <c r="O1495" s="2005"/>
      <c r="P1495" s="2004"/>
      <c r="Q1495" s="2004"/>
      <c r="R1495" s="2004"/>
      <c r="S1495" s="2004"/>
      <c r="T1495" s="2004"/>
      <c r="U1495" s="2004"/>
      <c r="V1495" s="2004"/>
      <c r="W1495" s="2004"/>
      <c r="X1495" s="2004"/>
      <c r="Y1495" s="2004"/>
      <c r="Z1495" s="2004"/>
      <c r="AA1495" s="2004"/>
      <c r="AB1495" s="2004"/>
      <c r="AC1495" s="2004"/>
      <c r="AD1495" s="2004"/>
      <c r="AE1495" s="2004"/>
      <c r="AF1495" s="2004"/>
    </row>
    <row r="1496" spans="1:32">
      <c r="A1496" s="2005"/>
      <c r="B1496" s="2004"/>
      <c r="C1496" s="2004"/>
      <c r="D1496" s="2025"/>
      <c r="E1496" s="2007"/>
      <c r="F1496" s="2041"/>
      <c r="G1496" s="2005"/>
      <c r="H1496" s="2011"/>
      <c r="I1496" s="2005"/>
      <c r="J1496" s="2005"/>
      <c r="K1496" s="2010"/>
      <c r="L1496" s="2005"/>
      <c r="M1496" s="2011"/>
      <c r="N1496" s="2004"/>
      <c r="O1496" s="2005"/>
      <c r="P1496" s="2004"/>
      <c r="Q1496" s="2004"/>
      <c r="R1496" s="2004"/>
      <c r="S1496" s="2004"/>
      <c r="T1496" s="2004"/>
      <c r="U1496" s="2004"/>
      <c r="V1496" s="2004"/>
      <c r="W1496" s="2004"/>
      <c r="X1496" s="2004"/>
      <c r="Y1496" s="2004"/>
      <c r="Z1496" s="2004"/>
      <c r="AA1496" s="2004"/>
      <c r="AB1496" s="2004"/>
      <c r="AC1496" s="2004"/>
      <c r="AD1496" s="2004"/>
      <c r="AE1496" s="2004"/>
      <c r="AF1496" s="2004"/>
    </row>
    <row r="1497" spans="1:32">
      <c r="A1497" s="2005"/>
      <c r="B1497" s="2004"/>
      <c r="C1497" s="2004"/>
      <c r="D1497" s="2025"/>
      <c r="E1497" s="2007"/>
      <c r="F1497" s="2041"/>
      <c r="G1497" s="2005"/>
      <c r="H1497" s="2011"/>
      <c r="I1497" s="2005"/>
      <c r="J1497" s="2005"/>
      <c r="K1497" s="2010"/>
      <c r="L1497" s="2005"/>
      <c r="M1497" s="2011"/>
      <c r="N1497" s="2004"/>
      <c r="O1497" s="2005"/>
      <c r="P1497" s="2004"/>
      <c r="Q1497" s="2004"/>
      <c r="R1497" s="2004"/>
      <c r="S1497" s="2004"/>
      <c r="T1497" s="2004"/>
      <c r="U1497" s="2004"/>
      <c r="V1497" s="2004"/>
      <c r="W1497" s="2004"/>
      <c r="X1497" s="2004"/>
      <c r="Y1497" s="2004"/>
      <c r="Z1497" s="2004"/>
      <c r="AA1497" s="2004"/>
      <c r="AB1497" s="2004"/>
      <c r="AC1497" s="2004"/>
      <c r="AD1497" s="2004"/>
      <c r="AE1497" s="2004"/>
      <c r="AF1497" s="2004"/>
    </row>
    <row r="1498" spans="1:32">
      <c r="A1498" s="2005"/>
      <c r="B1498" s="2004"/>
      <c r="C1498" s="2004"/>
      <c r="D1498" s="2025"/>
      <c r="E1498" s="2007"/>
      <c r="F1498" s="2041"/>
      <c r="G1498" s="2005"/>
      <c r="H1498" s="2011"/>
      <c r="I1498" s="2005"/>
      <c r="J1498" s="2005"/>
      <c r="K1498" s="2010"/>
      <c r="L1498" s="2005"/>
      <c r="M1498" s="2011"/>
      <c r="N1498" s="2004"/>
      <c r="O1498" s="2005"/>
      <c r="P1498" s="2004"/>
      <c r="Q1498" s="2004"/>
      <c r="R1498" s="2004"/>
      <c r="S1498" s="2004"/>
      <c r="T1498" s="2004"/>
      <c r="U1498" s="2004"/>
      <c r="V1498" s="2004"/>
      <c r="W1498" s="2004"/>
      <c r="X1498" s="2004"/>
      <c r="Y1498" s="2004"/>
      <c r="Z1498" s="2004"/>
      <c r="AA1498" s="2004"/>
      <c r="AB1498" s="2004"/>
      <c r="AC1498" s="2004"/>
      <c r="AD1498" s="2004"/>
      <c r="AE1498" s="2004"/>
      <c r="AF1498" s="2004"/>
    </row>
    <row r="1499" spans="1:32">
      <c r="A1499" s="2005"/>
      <c r="B1499" s="2004"/>
      <c r="C1499" s="2004"/>
      <c r="D1499" s="2025"/>
      <c r="E1499" s="2007"/>
      <c r="F1499" s="2041"/>
      <c r="G1499" s="2005"/>
      <c r="H1499" s="2011"/>
      <c r="I1499" s="2005"/>
      <c r="J1499" s="2005"/>
      <c r="K1499" s="2010"/>
      <c r="L1499" s="2005"/>
      <c r="M1499" s="2011"/>
      <c r="N1499" s="2004"/>
      <c r="O1499" s="2005"/>
      <c r="P1499" s="2004"/>
      <c r="Q1499" s="2004"/>
      <c r="R1499" s="2004"/>
      <c r="S1499" s="2004"/>
      <c r="T1499" s="2004"/>
      <c r="U1499" s="2004"/>
      <c r="V1499" s="2004"/>
      <c r="W1499" s="2004"/>
      <c r="X1499" s="2004"/>
      <c r="Y1499" s="2004"/>
      <c r="Z1499" s="2004"/>
      <c r="AA1499" s="2004"/>
      <c r="AB1499" s="2004"/>
      <c r="AC1499" s="2004"/>
      <c r="AD1499" s="2004"/>
      <c r="AE1499" s="2004"/>
      <c r="AF1499" s="2004"/>
    </row>
    <row r="1500" spans="1:32">
      <c r="A1500" s="2005"/>
      <c r="B1500" s="2004"/>
      <c r="C1500" s="2004"/>
      <c r="D1500" s="2025"/>
      <c r="E1500" s="2007"/>
      <c r="F1500" s="2041"/>
      <c r="G1500" s="2005"/>
      <c r="H1500" s="2011"/>
      <c r="I1500" s="2005"/>
      <c r="J1500" s="2005"/>
      <c r="K1500" s="2010"/>
      <c r="L1500" s="2005"/>
      <c r="M1500" s="2011"/>
      <c r="N1500" s="2004"/>
      <c r="O1500" s="2005"/>
      <c r="P1500" s="2004"/>
      <c r="Q1500" s="2004"/>
      <c r="R1500" s="2004"/>
      <c r="S1500" s="2004"/>
      <c r="T1500" s="2004"/>
      <c r="U1500" s="2004"/>
      <c r="V1500" s="2004"/>
      <c r="W1500" s="2004"/>
      <c r="X1500" s="2004"/>
      <c r="Y1500" s="2004"/>
      <c r="Z1500" s="2004"/>
      <c r="AA1500" s="2004"/>
      <c r="AB1500" s="2004"/>
      <c r="AC1500" s="2004"/>
      <c r="AD1500" s="2004"/>
      <c r="AE1500" s="2004"/>
      <c r="AF1500" s="2004"/>
    </row>
    <row r="1501" spans="1:32">
      <c r="A1501" s="2005"/>
      <c r="B1501" s="2004"/>
      <c r="C1501" s="2004"/>
      <c r="D1501" s="2025"/>
      <c r="E1501" s="2007"/>
      <c r="F1501" s="2041"/>
      <c r="G1501" s="2005"/>
      <c r="H1501" s="2011"/>
      <c r="I1501" s="2005"/>
      <c r="J1501" s="2005"/>
      <c r="K1501" s="2010"/>
      <c r="L1501" s="2005"/>
      <c r="M1501" s="2011"/>
      <c r="N1501" s="2004"/>
      <c r="O1501" s="2005"/>
      <c r="P1501" s="2004"/>
      <c r="Q1501" s="2004"/>
      <c r="R1501" s="2004"/>
      <c r="S1501" s="2004"/>
      <c r="T1501" s="2004"/>
      <c r="U1501" s="2004"/>
      <c r="V1501" s="2004"/>
      <c r="W1501" s="2004"/>
      <c r="X1501" s="2004"/>
      <c r="Y1501" s="2004"/>
      <c r="Z1501" s="2004"/>
      <c r="AA1501" s="2004"/>
      <c r="AB1501" s="2004"/>
      <c r="AC1501" s="2004"/>
      <c r="AD1501" s="2004"/>
      <c r="AE1501" s="2004"/>
      <c r="AF1501" s="2004"/>
    </row>
    <row r="1502" spans="1:32">
      <c r="A1502" s="2005"/>
      <c r="B1502" s="2004"/>
      <c r="C1502" s="2004"/>
      <c r="D1502" s="2025"/>
      <c r="E1502" s="2007"/>
      <c r="F1502" s="2041"/>
      <c r="G1502" s="2005"/>
      <c r="H1502" s="2011"/>
      <c r="I1502" s="2005"/>
      <c r="J1502" s="2005"/>
      <c r="K1502" s="2010"/>
      <c r="L1502" s="2005"/>
      <c r="M1502" s="2011"/>
      <c r="N1502" s="2004"/>
      <c r="O1502" s="2005"/>
      <c r="P1502" s="2004"/>
      <c r="Q1502" s="2004"/>
      <c r="R1502" s="2004"/>
      <c r="S1502" s="2004"/>
      <c r="T1502" s="2004"/>
      <c r="U1502" s="2004"/>
      <c r="V1502" s="2004"/>
      <c r="W1502" s="2004"/>
      <c r="X1502" s="2004"/>
      <c r="Y1502" s="2004"/>
      <c r="Z1502" s="2004"/>
      <c r="AA1502" s="2004"/>
      <c r="AB1502" s="2004"/>
      <c r="AC1502" s="2004"/>
      <c r="AD1502" s="2004"/>
      <c r="AE1502" s="2004"/>
      <c r="AF1502" s="2004"/>
    </row>
    <row r="1503" spans="1:32">
      <c r="A1503" s="2005"/>
      <c r="B1503" s="2004"/>
      <c r="C1503" s="2004"/>
      <c r="D1503" s="2025"/>
      <c r="E1503" s="2007"/>
      <c r="F1503" s="2041"/>
      <c r="G1503" s="2005"/>
      <c r="H1503" s="2011"/>
      <c r="I1503" s="2005"/>
      <c r="J1503" s="2005"/>
      <c r="K1503" s="2010"/>
      <c r="L1503" s="2005"/>
      <c r="M1503" s="2011"/>
      <c r="N1503" s="2004"/>
      <c r="O1503" s="2005"/>
      <c r="P1503" s="2004"/>
      <c r="Q1503" s="2004"/>
      <c r="R1503" s="2004"/>
      <c r="S1503" s="2004"/>
      <c r="T1503" s="2004"/>
      <c r="U1503" s="2004"/>
      <c r="V1503" s="2004"/>
      <c r="W1503" s="2004"/>
      <c r="X1503" s="2004"/>
      <c r="Y1503" s="2004"/>
      <c r="Z1503" s="2004"/>
      <c r="AA1503" s="2004"/>
      <c r="AB1503" s="2004"/>
      <c r="AC1503" s="2004"/>
      <c r="AD1503" s="2004"/>
      <c r="AE1503" s="2004"/>
      <c r="AF1503" s="2004"/>
    </row>
    <row r="1504" spans="1:32">
      <c r="A1504" s="2005"/>
      <c r="B1504" s="2004"/>
      <c r="C1504" s="2004"/>
      <c r="D1504" s="2025"/>
      <c r="E1504" s="2007"/>
      <c r="F1504" s="2041"/>
      <c r="G1504" s="2005"/>
      <c r="H1504" s="2011"/>
      <c r="I1504" s="2005"/>
      <c r="J1504" s="2005"/>
      <c r="K1504" s="2010"/>
      <c r="L1504" s="2005"/>
      <c r="M1504" s="2011"/>
      <c r="N1504" s="2004"/>
      <c r="O1504" s="2005"/>
      <c r="P1504" s="2004"/>
      <c r="Q1504" s="2004"/>
      <c r="R1504" s="2004"/>
      <c r="S1504" s="2004"/>
      <c r="T1504" s="2004"/>
      <c r="U1504" s="2004"/>
      <c r="V1504" s="2004"/>
      <c r="W1504" s="2004"/>
      <c r="X1504" s="2004"/>
      <c r="Y1504" s="2004"/>
      <c r="Z1504" s="2004"/>
      <c r="AA1504" s="2004"/>
      <c r="AB1504" s="2004"/>
      <c r="AC1504" s="2004"/>
      <c r="AD1504" s="2004"/>
      <c r="AE1504" s="2004"/>
      <c r="AF1504" s="2004"/>
    </row>
    <row r="1505" spans="1:32">
      <c r="A1505" s="2005"/>
      <c r="B1505" s="2004"/>
      <c r="C1505" s="2004"/>
      <c r="D1505" s="2025"/>
      <c r="E1505" s="2007"/>
      <c r="F1505" s="2041"/>
      <c r="G1505" s="2005"/>
      <c r="H1505" s="2011"/>
      <c r="I1505" s="2005"/>
      <c r="J1505" s="2005"/>
      <c r="K1505" s="2010"/>
      <c r="L1505" s="2005"/>
      <c r="M1505" s="2011"/>
      <c r="N1505" s="2004"/>
      <c r="O1505" s="2005"/>
      <c r="P1505" s="2004"/>
      <c r="Q1505" s="2004"/>
      <c r="R1505" s="2004"/>
      <c r="S1505" s="2004"/>
      <c r="T1505" s="2004"/>
      <c r="U1505" s="2004"/>
      <c r="V1505" s="2004"/>
      <c r="W1505" s="2004"/>
      <c r="X1505" s="2004"/>
      <c r="Y1505" s="2004"/>
      <c r="Z1505" s="2004"/>
      <c r="AA1505" s="2004"/>
      <c r="AB1505" s="2004"/>
      <c r="AC1505" s="2004"/>
      <c r="AD1505" s="2004"/>
      <c r="AE1505" s="2004"/>
      <c r="AF1505" s="2004"/>
    </row>
    <row r="1506" spans="1:32">
      <c r="A1506" s="2005"/>
      <c r="B1506" s="2004"/>
      <c r="C1506" s="2004"/>
      <c r="D1506" s="2025"/>
      <c r="E1506" s="2007"/>
      <c r="F1506" s="2041"/>
      <c r="G1506" s="2005"/>
      <c r="H1506" s="2011"/>
      <c r="I1506" s="2005"/>
      <c r="J1506" s="2005"/>
      <c r="K1506" s="2010"/>
      <c r="L1506" s="2005"/>
      <c r="M1506" s="2011"/>
      <c r="N1506" s="2004"/>
      <c r="O1506" s="2005"/>
      <c r="P1506" s="2004"/>
      <c r="Q1506" s="2004"/>
      <c r="R1506" s="2004"/>
      <c r="S1506" s="2004"/>
      <c r="T1506" s="2004"/>
      <c r="U1506" s="2004"/>
      <c r="V1506" s="2004"/>
      <c r="W1506" s="2004"/>
      <c r="X1506" s="2004"/>
      <c r="Y1506" s="2004"/>
      <c r="Z1506" s="2004"/>
      <c r="AA1506" s="2004"/>
      <c r="AB1506" s="2004"/>
      <c r="AC1506" s="2004"/>
      <c r="AD1506" s="2004"/>
      <c r="AE1506" s="2004"/>
      <c r="AF1506" s="2004"/>
    </row>
    <row r="1507" spans="1:32">
      <c r="A1507" s="2005"/>
      <c r="B1507" s="2004"/>
      <c r="C1507" s="2004"/>
      <c r="D1507" s="2025"/>
      <c r="E1507" s="2007"/>
      <c r="F1507" s="2041"/>
      <c r="G1507" s="2005"/>
      <c r="H1507" s="2011"/>
      <c r="I1507" s="2005"/>
      <c r="J1507" s="2005"/>
      <c r="K1507" s="2010"/>
      <c r="L1507" s="2005"/>
      <c r="M1507" s="2011"/>
      <c r="N1507" s="2004"/>
      <c r="O1507" s="2005"/>
      <c r="P1507" s="2004"/>
      <c r="Q1507" s="2004"/>
      <c r="R1507" s="2004"/>
      <c r="S1507" s="2004"/>
      <c r="T1507" s="2004"/>
      <c r="U1507" s="2004"/>
      <c r="V1507" s="2004"/>
      <c r="W1507" s="2004"/>
      <c r="X1507" s="2004"/>
      <c r="Y1507" s="2004"/>
      <c r="Z1507" s="2004"/>
      <c r="AA1507" s="2004"/>
      <c r="AB1507" s="2004"/>
      <c r="AC1507" s="2004"/>
      <c r="AD1507" s="2004"/>
      <c r="AE1507" s="2004"/>
      <c r="AF1507" s="2004"/>
    </row>
    <row r="1508" spans="1:32">
      <c r="A1508" s="2005"/>
      <c r="B1508" s="2004"/>
      <c r="C1508" s="2004"/>
      <c r="D1508" s="2025"/>
      <c r="E1508" s="2007"/>
      <c r="F1508" s="2041"/>
      <c r="G1508" s="2005"/>
      <c r="H1508" s="2011"/>
      <c r="I1508" s="2005"/>
      <c r="J1508" s="2005"/>
      <c r="K1508" s="2010"/>
      <c r="L1508" s="2005"/>
      <c r="M1508" s="2011"/>
      <c r="N1508" s="2004"/>
      <c r="O1508" s="2005"/>
      <c r="P1508" s="2004"/>
      <c r="Q1508" s="2004"/>
      <c r="R1508" s="2004"/>
      <c r="S1508" s="2004"/>
      <c r="T1508" s="2004"/>
      <c r="U1508" s="2004"/>
      <c r="V1508" s="2004"/>
      <c r="W1508" s="2004"/>
      <c r="X1508" s="2004"/>
      <c r="Y1508" s="2004"/>
      <c r="Z1508" s="2004"/>
      <c r="AA1508" s="2004"/>
      <c r="AB1508" s="2004"/>
      <c r="AC1508" s="2004"/>
      <c r="AD1508" s="2004"/>
      <c r="AE1508" s="2004"/>
      <c r="AF1508" s="2004"/>
    </row>
    <row r="1509" spans="1:32">
      <c r="A1509" s="2005"/>
      <c r="B1509" s="2004"/>
      <c r="C1509" s="2004"/>
      <c r="D1509" s="2025"/>
      <c r="E1509" s="2007"/>
      <c r="F1509" s="2041"/>
      <c r="G1509" s="2005"/>
      <c r="H1509" s="2011"/>
      <c r="I1509" s="2005"/>
      <c r="J1509" s="2005"/>
      <c r="K1509" s="2010"/>
      <c r="L1509" s="2005"/>
      <c r="M1509" s="2011"/>
      <c r="N1509" s="2004"/>
      <c r="O1509" s="2005"/>
      <c r="P1509" s="2004"/>
      <c r="Q1509" s="2004"/>
      <c r="R1509" s="2004"/>
      <c r="S1509" s="2004"/>
      <c r="T1509" s="2004"/>
      <c r="U1509" s="2004"/>
      <c r="V1509" s="2004"/>
      <c r="W1509" s="2004"/>
      <c r="X1509" s="2004"/>
      <c r="Y1509" s="2004"/>
      <c r="Z1509" s="2004"/>
      <c r="AA1509" s="2004"/>
      <c r="AB1509" s="2004"/>
      <c r="AC1509" s="2004"/>
      <c r="AD1509" s="2004"/>
      <c r="AE1509" s="2004"/>
      <c r="AF1509" s="2004"/>
    </row>
    <row r="1510" spans="1:32">
      <c r="A1510" s="2005"/>
      <c r="B1510" s="2004"/>
      <c r="C1510" s="2004"/>
      <c r="D1510" s="2025"/>
      <c r="E1510" s="2007"/>
      <c r="F1510" s="2041"/>
      <c r="G1510" s="2005"/>
      <c r="H1510" s="2011"/>
      <c r="I1510" s="2005"/>
      <c r="J1510" s="2005"/>
      <c r="K1510" s="2010"/>
      <c r="L1510" s="2005"/>
      <c r="M1510" s="2011"/>
      <c r="N1510" s="2004"/>
      <c r="O1510" s="2005"/>
      <c r="P1510" s="2004"/>
      <c r="Q1510" s="2004"/>
      <c r="R1510" s="2004"/>
      <c r="S1510" s="2004"/>
      <c r="T1510" s="2004"/>
      <c r="U1510" s="2004"/>
      <c r="V1510" s="2004"/>
      <c r="W1510" s="2004"/>
      <c r="X1510" s="2004"/>
      <c r="Y1510" s="2004"/>
      <c r="Z1510" s="2004"/>
      <c r="AA1510" s="2004"/>
      <c r="AB1510" s="2004"/>
      <c r="AC1510" s="2004"/>
      <c r="AD1510" s="2004"/>
      <c r="AE1510" s="2004"/>
      <c r="AF1510" s="2004"/>
    </row>
    <row r="1511" spans="1:32">
      <c r="A1511" s="2005"/>
      <c r="B1511" s="2004"/>
      <c r="C1511" s="2004"/>
      <c r="D1511" s="2025"/>
      <c r="E1511" s="2007"/>
      <c r="F1511" s="2041"/>
      <c r="G1511" s="2005"/>
      <c r="H1511" s="2011"/>
      <c r="I1511" s="2005"/>
      <c r="J1511" s="2005"/>
      <c r="K1511" s="2010"/>
      <c r="L1511" s="2005"/>
      <c r="M1511" s="2011"/>
      <c r="N1511" s="2004"/>
      <c r="O1511" s="2005"/>
      <c r="P1511" s="2004"/>
      <c r="Q1511" s="2004"/>
      <c r="R1511" s="2004"/>
      <c r="S1511" s="2004"/>
      <c r="T1511" s="2004"/>
      <c r="U1511" s="2004"/>
      <c r="V1511" s="2004"/>
      <c r="W1511" s="2004"/>
      <c r="X1511" s="2004"/>
      <c r="Y1511" s="2004"/>
      <c r="Z1511" s="2004"/>
      <c r="AA1511" s="2004"/>
      <c r="AB1511" s="2004"/>
      <c r="AC1511" s="2004"/>
      <c r="AD1511" s="2004"/>
      <c r="AE1511" s="2004"/>
      <c r="AF1511" s="2004"/>
    </row>
    <row r="1512" spans="1:32">
      <c r="A1512" s="2005"/>
      <c r="B1512" s="2004"/>
      <c r="C1512" s="2004"/>
      <c r="D1512" s="2025"/>
      <c r="E1512" s="2007"/>
      <c r="F1512" s="2041"/>
      <c r="G1512" s="2005"/>
      <c r="H1512" s="2011"/>
      <c r="I1512" s="2005"/>
      <c r="J1512" s="2005"/>
      <c r="K1512" s="2010"/>
      <c r="L1512" s="2005"/>
      <c r="M1512" s="2011"/>
      <c r="N1512" s="2004"/>
      <c r="O1512" s="2005"/>
      <c r="P1512" s="2004"/>
      <c r="Q1512" s="2004"/>
      <c r="R1512" s="2004"/>
      <c r="S1512" s="2004"/>
      <c r="T1512" s="2004"/>
      <c r="U1512" s="2004"/>
      <c r="V1512" s="2004"/>
      <c r="W1512" s="2004"/>
      <c r="X1512" s="2004"/>
      <c r="Y1512" s="2004"/>
      <c r="Z1512" s="2004"/>
      <c r="AA1512" s="2004"/>
      <c r="AB1512" s="2004"/>
      <c r="AC1512" s="2004"/>
      <c r="AD1512" s="2004"/>
      <c r="AE1512" s="2004"/>
      <c r="AF1512" s="2004"/>
    </row>
    <row r="1513" spans="1:32">
      <c r="A1513" s="2005"/>
      <c r="B1513" s="2004"/>
      <c r="C1513" s="2004"/>
      <c r="D1513" s="2025"/>
      <c r="E1513" s="2007"/>
      <c r="F1513" s="2041"/>
      <c r="G1513" s="2005"/>
      <c r="H1513" s="2011"/>
      <c r="I1513" s="2005"/>
      <c r="J1513" s="2005"/>
      <c r="K1513" s="2010"/>
      <c r="L1513" s="2005"/>
      <c r="M1513" s="2011"/>
      <c r="N1513" s="2004"/>
      <c r="O1513" s="2005"/>
      <c r="P1513" s="2004"/>
      <c r="Q1513" s="2004"/>
      <c r="R1513" s="2004"/>
      <c r="S1513" s="2004"/>
      <c r="T1513" s="2004"/>
      <c r="U1513" s="2004"/>
      <c r="V1513" s="2004"/>
      <c r="W1513" s="2004"/>
      <c r="X1513" s="2004"/>
      <c r="Y1513" s="2004"/>
      <c r="Z1513" s="2004"/>
      <c r="AA1513" s="2004"/>
      <c r="AB1513" s="2004"/>
      <c r="AC1513" s="2004"/>
      <c r="AD1513" s="2004"/>
      <c r="AE1513" s="2004"/>
      <c r="AF1513" s="2004"/>
    </row>
    <row r="1514" spans="1:32">
      <c r="A1514" s="2005"/>
      <c r="B1514" s="2004"/>
      <c r="C1514" s="2004"/>
      <c r="D1514" s="2025"/>
      <c r="E1514" s="2007"/>
      <c r="F1514" s="2041"/>
      <c r="G1514" s="2005"/>
      <c r="H1514" s="2011"/>
      <c r="I1514" s="2005"/>
      <c r="J1514" s="2005"/>
      <c r="K1514" s="2010"/>
      <c r="L1514" s="2005"/>
      <c r="M1514" s="2011"/>
      <c r="N1514" s="2004"/>
      <c r="O1514" s="2005"/>
      <c r="P1514" s="2004"/>
      <c r="Q1514" s="2004"/>
      <c r="R1514" s="2004"/>
      <c r="S1514" s="2004"/>
      <c r="T1514" s="2004"/>
      <c r="U1514" s="2004"/>
      <c r="V1514" s="2004"/>
      <c r="W1514" s="2004"/>
      <c r="X1514" s="2004"/>
      <c r="Y1514" s="2004"/>
      <c r="Z1514" s="2004"/>
      <c r="AA1514" s="2004"/>
      <c r="AB1514" s="2004"/>
      <c r="AC1514" s="2004"/>
      <c r="AD1514" s="2004"/>
      <c r="AE1514" s="2004"/>
      <c r="AF1514" s="2004"/>
    </row>
    <row r="1515" spans="1:32">
      <c r="A1515" s="2005"/>
      <c r="B1515" s="2004"/>
      <c r="C1515" s="2004"/>
      <c r="D1515" s="2025"/>
      <c r="E1515" s="2007"/>
      <c r="F1515" s="2041"/>
      <c r="G1515" s="2005"/>
      <c r="H1515" s="2011"/>
      <c r="I1515" s="2005"/>
      <c r="J1515" s="2005"/>
      <c r="K1515" s="2010"/>
      <c r="L1515" s="2005"/>
      <c r="M1515" s="2011"/>
      <c r="N1515" s="2004"/>
      <c r="O1515" s="2005"/>
      <c r="P1515" s="2004"/>
      <c r="Q1515" s="2004"/>
      <c r="R1515" s="2004"/>
      <c r="S1515" s="2004"/>
      <c r="T1515" s="2004"/>
      <c r="U1515" s="2004"/>
      <c r="V1515" s="2004"/>
      <c r="W1515" s="2004"/>
      <c r="X1515" s="2004"/>
      <c r="Y1515" s="2004"/>
      <c r="Z1515" s="2004"/>
      <c r="AA1515" s="2004"/>
      <c r="AB1515" s="2004"/>
      <c r="AC1515" s="2004"/>
      <c r="AD1515" s="2004"/>
      <c r="AE1515" s="2004"/>
      <c r="AF1515" s="2004"/>
    </row>
    <row r="1516" spans="1:32">
      <c r="A1516" s="2005"/>
      <c r="B1516" s="2004"/>
      <c r="C1516" s="2004"/>
      <c r="D1516" s="2025"/>
      <c r="E1516" s="2007"/>
      <c r="F1516" s="2041"/>
      <c r="G1516" s="2005"/>
      <c r="H1516" s="2011"/>
      <c r="I1516" s="2005"/>
      <c r="J1516" s="2005"/>
      <c r="K1516" s="2010"/>
      <c r="L1516" s="2005"/>
      <c r="M1516" s="2011"/>
      <c r="N1516" s="2004"/>
      <c r="O1516" s="2005"/>
      <c r="P1516" s="2004"/>
      <c r="Q1516" s="2004"/>
      <c r="R1516" s="2004"/>
      <c r="S1516" s="2004"/>
      <c r="T1516" s="2004"/>
      <c r="U1516" s="2004"/>
      <c r="V1516" s="2004"/>
      <c r="W1516" s="2004"/>
      <c r="X1516" s="2004"/>
      <c r="Y1516" s="2004"/>
      <c r="Z1516" s="2004"/>
      <c r="AA1516" s="2004"/>
      <c r="AB1516" s="2004"/>
      <c r="AC1516" s="2004"/>
      <c r="AD1516" s="2004"/>
      <c r="AE1516" s="2004"/>
      <c r="AF1516" s="2004"/>
    </row>
    <row r="1517" spans="1:32">
      <c r="A1517" s="2005"/>
      <c r="B1517" s="2004"/>
      <c r="C1517" s="2004"/>
      <c r="D1517" s="2025"/>
      <c r="E1517" s="2007"/>
      <c r="F1517" s="2041"/>
      <c r="G1517" s="2005"/>
      <c r="H1517" s="2011"/>
      <c r="I1517" s="2005"/>
      <c r="J1517" s="2005"/>
      <c r="K1517" s="2010"/>
      <c r="L1517" s="2005"/>
      <c r="M1517" s="2011"/>
      <c r="N1517" s="2004"/>
      <c r="O1517" s="2005"/>
      <c r="P1517" s="2004"/>
      <c r="Q1517" s="2004"/>
      <c r="R1517" s="2004"/>
      <c r="S1517" s="2004"/>
      <c r="T1517" s="2004"/>
      <c r="U1517" s="2004"/>
      <c r="V1517" s="2004"/>
      <c r="W1517" s="2004"/>
      <c r="X1517" s="2004"/>
      <c r="Y1517" s="2004"/>
      <c r="Z1517" s="2004"/>
      <c r="AA1517" s="2004"/>
      <c r="AB1517" s="2004"/>
      <c r="AC1517" s="2004"/>
      <c r="AD1517" s="2004"/>
      <c r="AE1517" s="2004"/>
      <c r="AF1517" s="2004"/>
    </row>
    <row r="1518" spans="1:32">
      <c r="A1518" s="2005"/>
      <c r="B1518" s="2004"/>
      <c r="C1518" s="2004"/>
      <c r="D1518" s="2025"/>
      <c r="E1518" s="2007"/>
      <c r="F1518" s="2041"/>
      <c r="G1518" s="2005"/>
      <c r="H1518" s="2011"/>
      <c r="I1518" s="2005"/>
      <c r="J1518" s="2005"/>
      <c r="K1518" s="2010"/>
      <c r="L1518" s="2005"/>
      <c r="M1518" s="2011"/>
      <c r="N1518" s="2004"/>
      <c r="O1518" s="2005"/>
      <c r="P1518" s="2004"/>
      <c r="Q1518" s="2004"/>
      <c r="R1518" s="2004"/>
      <c r="S1518" s="2004"/>
      <c r="T1518" s="2004"/>
      <c r="U1518" s="2004"/>
      <c r="V1518" s="2004"/>
      <c r="W1518" s="2004"/>
      <c r="X1518" s="2004"/>
      <c r="Y1518" s="2004"/>
      <c r="Z1518" s="2004"/>
      <c r="AA1518" s="2004"/>
      <c r="AB1518" s="2004"/>
      <c r="AC1518" s="2004"/>
      <c r="AD1518" s="2004"/>
      <c r="AE1518" s="2004"/>
      <c r="AF1518" s="2004"/>
    </row>
    <row r="1519" spans="1:32">
      <c r="A1519" s="2005"/>
      <c r="B1519" s="2004"/>
      <c r="C1519" s="2004"/>
      <c r="D1519" s="2025"/>
      <c r="E1519" s="2007"/>
      <c r="F1519" s="2041"/>
      <c r="G1519" s="2005"/>
      <c r="H1519" s="2011"/>
      <c r="I1519" s="2005"/>
      <c r="J1519" s="2005"/>
      <c r="K1519" s="2010"/>
      <c r="L1519" s="2005"/>
      <c r="M1519" s="2011"/>
      <c r="N1519" s="2004"/>
      <c r="O1519" s="2005"/>
      <c r="P1519" s="2004"/>
      <c r="Q1519" s="2004"/>
      <c r="R1519" s="2004"/>
      <c r="S1519" s="2004"/>
      <c r="T1519" s="2004"/>
      <c r="U1519" s="2004"/>
      <c r="V1519" s="2004"/>
      <c r="W1519" s="2004"/>
      <c r="X1519" s="2004"/>
      <c r="Y1519" s="2004"/>
      <c r="Z1519" s="2004"/>
      <c r="AA1519" s="2004"/>
      <c r="AB1519" s="2004"/>
      <c r="AC1519" s="2004"/>
      <c r="AD1519" s="2004"/>
      <c r="AE1519" s="2004"/>
      <c r="AF1519" s="2004"/>
    </row>
    <row r="1520" spans="1:32">
      <c r="A1520" s="2005"/>
      <c r="B1520" s="2004"/>
      <c r="C1520" s="2004"/>
      <c r="D1520" s="2025"/>
      <c r="E1520" s="2007"/>
      <c r="F1520" s="2041"/>
      <c r="G1520" s="2005"/>
      <c r="H1520" s="2011"/>
      <c r="I1520" s="2005"/>
      <c r="J1520" s="2005"/>
      <c r="K1520" s="2010"/>
      <c r="L1520" s="2005"/>
      <c r="M1520" s="2011"/>
      <c r="N1520" s="2004"/>
      <c r="O1520" s="2005"/>
      <c r="P1520" s="2004"/>
      <c r="Q1520" s="2004"/>
      <c r="R1520" s="2004"/>
      <c r="S1520" s="2004"/>
      <c r="T1520" s="2004"/>
      <c r="U1520" s="2004"/>
      <c r="V1520" s="2004"/>
      <c r="W1520" s="2004"/>
      <c r="X1520" s="2004"/>
      <c r="Y1520" s="2004"/>
      <c r="Z1520" s="2004"/>
      <c r="AA1520" s="2004"/>
      <c r="AB1520" s="2004"/>
      <c r="AC1520" s="2004"/>
      <c r="AD1520" s="2004"/>
      <c r="AE1520" s="2004"/>
      <c r="AF1520" s="2004"/>
    </row>
    <row r="1521" spans="1:32">
      <c r="A1521" s="2005"/>
      <c r="B1521" s="2004"/>
      <c r="C1521" s="2004"/>
      <c r="D1521" s="2025"/>
      <c r="E1521" s="2007"/>
      <c r="F1521" s="2041"/>
      <c r="G1521" s="2005"/>
      <c r="H1521" s="2011"/>
      <c r="I1521" s="2005"/>
      <c r="J1521" s="2005"/>
      <c r="K1521" s="2010"/>
      <c r="L1521" s="2005"/>
      <c r="M1521" s="2011"/>
      <c r="N1521" s="2004"/>
      <c r="O1521" s="2005"/>
      <c r="P1521" s="2004"/>
      <c r="Q1521" s="2004"/>
      <c r="R1521" s="2004"/>
      <c r="S1521" s="2004"/>
      <c r="T1521" s="2004"/>
      <c r="U1521" s="2004"/>
      <c r="V1521" s="2004"/>
      <c r="W1521" s="2004"/>
      <c r="X1521" s="2004"/>
      <c r="Y1521" s="2004"/>
      <c r="Z1521" s="2004"/>
      <c r="AA1521" s="2004"/>
      <c r="AB1521" s="2004"/>
      <c r="AC1521" s="2004"/>
      <c r="AD1521" s="2004"/>
      <c r="AE1521" s="2004"/>
      <c r="AF1521" s="2004"/>
    </row>
    <row r="1522" spans="1:32">
      <c r="A1522" s="2005"/>
      <c r="B1522" s="2004"/>
      <c r="C1522" s="2004"/>
      <c r="D1522" s="2025"/>
      <c r="E1522" s="2007"/>
      <c r="F1522" s="2041"/>
      <c r="G1522" s="2005"/>
      <c r="H1522" s="2011"/>
      <c r="I1522" s="2005"/>
      <c r="J1522" s="2005"/>
      <c r="K1522" s="2010"/>
      <c r="L1522" s="2005"/>
      <c r="M1522" s="2011"/>
      <c r="N1522" s="2004"/>
      <c r="O1522" s="2005"/>
      <c r="P1522" s="2004"/>
      <c r="Q1522" s="2004"/>
      <c r="R1522" s="2004"/>
      <c r="S1522" s="2004"/>
      <c r="T1522" s="2004"/>
      <c r="U1522" s="2004"/>
      <c r="V1522" s="2004"/>
      <c r="W1522" s="2004"/>
      <c r="X1522" s="2004"/>
      <c r="Y1522" s="2004"/>
      <c r="Z1522" s="2004"/>
      <c r="AA1522" s="2004"/>
      <c r="AB1522" s="2004"/>
      <c r="AC1522" s="2004"/>
      <c r="AD1522" s="2004"/>
      <c r="AE1522" s="2004"/>
      <c r="AF1522" s="2004"/>
    </row>
    <row r="1523" spans="1:32">
      <c r="A1523" s="2005"/>
      <c r="B1523" s="2004"/>
      <c r="C1523" s="2004"/>
      <c r="D1523" s="2025"/>
      <c r="E1523" s="2007"/>
      <c r="F1523" s="2041"/>
      <c r="G1523" s="2005"/>
      <c r="H1523" s="2011"/>
      <c r="I1523" s="2005"/>
      <c r="J1523" s="2005"/>
      <c r="K1523" s="2010"/>
      <c r="L1523" s="2005"/>
      <c r="M1523" s="2011"/>
      <c r="N1523" s="2004"/>
      <c r="O1523" s="2005"/>
      <c r="P1523" s="2004"/>
      <c r="Q1523" s="2004"/>
      <c r="R1523" s="2004"/>
      <c r="S1523" s="2004"/>
      <c r="T1523" s="2004"/>
      <c r="U1523" s="2004"/>
      <c r="V1523" s="2004"/>
      <c r="W1523" s="2004"/>
      <c r="X1523" s="2004"/>
      <c r="Y1523" s="2004"/>
      <c r="Z1523" s="2004"/>
      <c r="AA1523" s="2004"/>
      <c r="AB1523" s="2004"/>
      <c r="AC1523" s="2004"/>
      <c r="AD1523" s="2004"/>
      <c r="AE1523" s="2004"/>
      <c r="AF1523" s="2004"/>
    </row>
    <row r="1524" spans="1:32">
      <c r="A1524" s="2005"/>
      <c r="B1524" s="2004"/>
      <c r="C1524" s="2004"/>
      <c r="D1524" s="2025"/>
      <c r="E1524" s="2007"/>
      <c r="F1524" s="2041"/>
      <c r="G1524" s="2005"/>
      <c r="H1524" s="2011"/>
      <c r="I1524" s="2005"/>
      <c r="J1524" s="2005"/>
      <c r="K1524" s="2010"/>
      <c r="L1524" s="2005"/>
      <c r="M1524" s="2011"/>
      <c r="N1524" s="2004"/>
      <c r="O1524" s="2005"/>
      <c r="P1524" s="2004"/>
      <c r="Q1524" s="2004"/>
      <c r="R1524" s="2004"/>
      <c r="S1524" s="2004"/>
      <c r="T1524" s="2004"/>
      <c r="U1524" s="2004"/>
      <c r="V1524" s="2004"/>
      <c r="W1524" s="2004"/>
      <c r="X1524" s="2004"/>
      <c r="Y1524" s="2004"/>
      <c r="Z1524" s="2004"/>
      <c r="AA1524" s="2004"/>
      <c r="AB1524" s="2004"/>
      <c r="AC1524" s="2004"/>
      <c r="AD1524" s="2004"/>
      <c r="AE1524" s="2004"/>
      <c r="AF1524" s="2004"/>
    </row>
    <row r="1525" spans="1:32">
      <c r="A1525" s="2005"/>
      <c r="B1525" s="2004"/>
      <c r="C1525" s="2004"/>
      <c r="D1525" s="2025"/>
      <c r="E1525" s="2007"/>
      <c r="F1525" s="2041"/>
      <c r="G1525" s="2005"/>
      <c r="H1525" s="2011"/>
      <c r="I1525" s="2005"/>
      <c r="J1525" s="2005"/>
      <c r="K1525" s="2010"/>
      <c r="L1525" s="2005"/>
      <c r="M1525" s="2011"/>
      <c r="N1525" s="2004"/>
      <c r="O1525" s="2005"/>
      <c r="P1525" s="2004"/>
      <c r="Q1525" s="2004"/>
      <c r="R1525" s="2004"/>
      <c r="S1525" s="2004"/>
      <c r="T1525" s="2004"/>
      <c r="U1525" s="2004"/>
      <c r="V1525" s="2004"/>
      <c r="W1525" s="2004"/>
      <c r="X1525" s="2004"/>
      <c r="Y1525" s="2004"/>
      <c r="Z1525" s="2004"/>
      <c r="AA1525" s="2004"/>
      <c r="AB1525" s="2004"/>
      <c r="AC1525" s="2004"/>
      <c r="AD1525" s="2004"/>
      <c r="AE1525" s="2004"/>
      <c r="AF1525" s="2004"/>
    </row>
    <row r="1526" spans="1:32">
      <c r="A1526" s="2005"/>
      <c r="B1526" s="2004"/>
      <c r="C1526" s="2004"/>
      <c r="D1526" s="2025"/>
      <c r="E1526" s="2007"/>
      <c r="F1526" s="2041"/>
      <c r="G1526" s="2005"/>
      <c r="H1526" s="2011"/>
      <c r="I1526" s="2005"/>
      <c r="J1526" s="2005"/>
      <c r="K1526" s="2010"/>
      <c r="L1526" s="2005"/>
      <c r="M1526" s="2011"/>
      <c r="N1526" s="2004"/>
      <c r="O1526" s="2005"/>
      <c r="P1526" s="2004"/>
      <c r="Q1526" s="2004"/>
      <c r="R1526" s="2004"/>
      <c r="S1526" s="2004"/>
      <c r="T1526" s="2004"/>
      <c r="U1526" s="2004"/>
      <c r="V1526" s="2004"/>
      <c r="W1526" s="2004"/>
      <c r="X1526" s="2004"/>
      <c r="Y1526" s="2004"/>
      <c r="Z1526" s="2004"/>
      <c r="AA1526" s="2004"/>
      <c r="AB1526" s="2004"/>
      <c r="AC1526" s="2004"/>
      <c r="AD1526" s="2004"/>
      <c r="AE1526" s="2004"/>
      <c r="AF1526" s="2004"/>
    </row>
    <row r="1527" spans="1:32">
      <c r="A1527" s="2005"/>
      <c r="B1527" s="2004"/>
      <c r="C1527" s="2004"/>
      <c r="D1527" s="2025"/>
      <c r="E1527" s="2007"/>
      <c r="F1527" s="2041"/>
      <c r="G1527" s="2005"/>
      <c r="H1527" s="2011"/>
      <c r="I1527" s="2005"/>
      <c r="J1527" s="2005"/>
      <c r="K1527" s="2010"/>
      <c r="L1527" s="2005"/>
      <c r="M1527" s="2011"/>
      <c r="N1527" s="2004"/>
      <c r="O1527" s="2005"/>
      <c r="P1527" s="2004"/>
      <c r="Q1527" s="2004"/>
      <c r="R1527" s="2004"/>
      <c r="S1527" s="2004"/>
      <c r="T1527" s="2004"/>
      <c r="U1527" s="2004"/>
      <c r="V1527" s="2004"/>
      <c r="W1527" s="2004"/>
      <c r="X1527" s="2004"/>
      <c r="Y1527" s="2004"/>
      <c r="Z1527" s="2004"/>
      <c r="AA1527" s="2004"/>
      <c r="AB1527" s="2004"/>
      <c r="AC1527" s="2004"/>
      <c r="AD1527" s="2004"/>
      <c r="AE1527" s="2004"/>
      <c r="AF1527" s="2004"/>
    </row>
    <row r="1528" spans="1:32">
      <c r="A1528" s="2005"/>
      <c r="B1528" s="2004"/>
      <c r="C1528" s="2004"/>
      <c r="D1528" s="2025"/>
      <c r="E1528" s="2007"/>
      <c r="F1528" s="2041"/>
      <c r="G1528" s="2005"/>
      <c r="H1528" s="2011"/>
      <c r="I1528" s="2005"/>
      <c r="J1528" s="2005"/>
      <c r="K1528" s="2010"/>
      <c r="L1528" s="2005"/>
      <c r="M1528" s="2011"/>
      <c r="N1528" s="2004"/>
      <c r="O1528" s="2005"/>
      <c r="P1528" s="2004"/>
      <c r="Q1528" s="2004"/>
      <c r="R1528" s="2004"/>
      <c r="S1528" s="2004"/>
      <c r="T1528" s="2004"/>
      <c r="U1528" s="2004"/>
      <c r="V1528" s="2004"/>
      <c r="W1528" s="2004"/>
      <c r="X1528" s="2004"/>
      <c r="Y1528" s="2004"/>
      <c r="Z1528" s="2004"/>
      <c r="AA1528" s="2004"/>
      <c r="AB1528" s="2004"/>
      <c r="AC1528" s="2004"/>
      <c r="AD1528" s="2004"/>
      <c r="AE1528" s="2004"/>
      <c r="AF1528" s="2004"/>
    </row>
    <row r="1529" spans="1:32">
      <c r="A1529" s="2005"/>
      <c r="B1529" s="2004"/>
      <c r="C1529" s="2004"/>
      <c r="D1529" s="2025"/>
      <c r="E1529" s="2007"/>
      <c r="F1529" s="2041"/>
      <c r="G1529" s="2005"/>
      <c r="H1529" s="2011"/>
      <c r="I1529" s="2005"/>
      <c r="J1529" s="2005"/>
      <c r="K1529" s="2010"/>
      <c r="L1529" s="2005"/>
      <c r="M1529" s="2011"/>
      <c r="N1529" s="2004"/>
      <c r="O1529" s="2005"/>
      <c r="P1529" s="2004"/>
      <c r="Q1529" s="2004"/>
      <c r="R1529" s="2004"/>
      <c r="S1529" s="2004"/>
      <c r="T1529" s="2004"/>
      <c r="U1529" s="2004"/>
      <c r="V1529" s="2004"/>
      <c r="W1529" s="2004"/>
      <c r="X1529" s="2004"/>
      <c r="Y1529" s="2004"/>
      <c r="Z1529" s="2004"/>
      <c r="AA1529" s="2004"/>
      <c r="AB1529" s="2004"/>
      <c r="AC1529" s="2004"/>
      <c r="AD1529" s="2004"/>
      <c r="AE1529" s="2004"/>
      <c r="AF1529" s="2004"/>
    </row>
    <row r="1530" spans="1:32">
      <c r="A1530" s="2005"/>
      <c r="B1530" s="2004"/>
      <c r="C1530" s="2004"/>
      <c r="D1530" s="2025"/>
      <c r="E1530" s="2007"/>
      <c r="F1530" s="2041"/>
      <c r="G1530" s="2005"/>
      <c r="H1530" s="2011"/>
      <c r="I1530" s="2005"/>
      <c r="J1530" s="2005"/>
      <c r="K1530" s="2010"/>
      <c r="L1530" s="2005"/>
      <c r="M1530" s="2011"/>
      <c r="N1530" s="2004"/>
      <c r="O1530" s="2005"/>
      <c r="P1530" s="2004"/>
      <c r="Q1530" s="2004"/>
      <c r="R1530" s="2004"/>
      <c r="S1530" s="2004"/>
      <c r="T1530" s="2004"/>
      <c r="U1530" s="2004"/>
      <c r="V1530" s="2004"/>
      <c r="W1530" s="2004"/>
      <c r="X1530" s="2004"/>
      <c r="Y1530" s="2004"/>
      <c r="Z1530" s="2004"/>
      <c r="AA1530" s="2004"/>
      <c r="AB1530" s="2004"/>
      <c r="AC1530" s="2004"/>
      <c r="AD1530" s="2004"/>
      <c r="AE1530" s="2004"/>
      <c r="AF1530" s="2004"/>
    </row>
    <row r="1531" spans="1:32">
      <c r="A1531" s="2005"/>
      <c r="B1531" s="2004"/>
      <c r="C1531" s="2004"/>
      <c r="D1531" s="2025"/>
      <c r="E1531" s="2007"/>
      <c r="F1531" s="2041"/>
      <c r="G1531" s="2005"/>
      <c r="H1531" s="2011"/>
      <c r="I1531" s="2005"/>
      <c r="J1531" s="2005"/>
      <c r="K1531" s="2010"/>
      <c r="L1531" s="2005"/>
      <c r="M1531" s="2011"/>
      <c r="N1531" s="2004"/>
      <c r="O1531" s="2005"/>
      <c r="P1531" s="2004"/>
      <c r="Q1531" s="2004"/>
      <c r="R1531" s="2004"/>
      <c r="S1531" s="2004"/>
      <c r="T1531" s="2004"/>
      <c r="U1531" s="2004"/>
      <c r="V1531" s="2004"/>
      <c r="W1531" s="2004"/>
      <c r="X1531" s="2004"/>
      <c r="Y1531" s="2004"/>
      <c r="Z1531" s="2004"/>
      <c r="AA1531" s="2004"/>
      <c r="AB1531" s="2004"/>
      <c r="AC1531" s="2004"/>
      <c r="AD1531" s="2004"/>
      <c r="AE1531" s="2004"/>
      <c r="AF1531" s="2004"/>
    </row>
    <row r="1532" spans="1:32">
      <c r="A1532" s="2005"/>
      <c r="B1532" s="2004"/>
      <c r="C1532" s="2004"/>
      <c r="D1532" s="2025"/>
      <c r="E1532" s="2007"/>
      <c r="F1532" s="2041"/>
      <c r="G1532" s="2005"/>
      <c r="H1532" s="2011"/>
      <c r="I1532" s="2005"/>
      <c r="J1532" s="2005"/>
      <c r="K1532" s="2010"/>
      <c r="L1532" s="2005"/>
      <c r="M1532" s="2011"/>
      <c r="N1532" s="2004"/>
      <c r="O1532" s="2005"/>
      <c r="P1532" s="2004"/>
      <c r="Q1532" s="2004"/>
      <c r="R1532" s="2004"/>
      <c r="S1532" s="2004"/>
      <c r="T1532" s="2004"/>
      <c r="U1532" s="2004"/>
      <c r="V1532" s="2004"/>
      <c r="W1532" s="2004"/>
      <c r="X1532" s="2004"/>
      <c r="Y1532" s="2004"/>
      <c r="Z1532" s="2004"/>
      <c r="AA1532" s="2004"/>
      <c r="AB1532" s="2004"/>
      <c r="AC1532" s="2004"/>
      <c r="AD1532" s="2004"/>
      <c r="AE1532" s="2004"/>
      <c r="AF1532" s="2004"/>
    </row>
    <row r="1533" spans="1:32">
      <c r="A1533" s="2005"/>
      <c r="B1533" s="2004"/>
      <c r="C1533" s="2004"/>
      <c r="D1533" s="2025"/>
      <c r="E1533" s="2007"/>
      <c r="F1533" s="2041"/>
      <c r="G1533" s="2005"/>
      <c r="H1533" s="2011"/>
      <c r="I1533" s="2005"/>
      <c r="J1533" s="2005"/>
      <c r="K1533" s="2010"/>
      <c r="L1533" s="2005"/>
      <c r="M1533" s="2011"/>
      <c r="N1533" s="2004"/>
      <c r="O1533" s="2005"/>
      <c r="P1533" s="2004"/>
      <c r="Q1533" s="2004"/>
      <c r="R1533" s="2004"/>
      <c r="S1533" s="2004"/>
      <c r="T1533" s="2004"/>
      <c r="U1533" s="2004"/>
      <c r="V1533" s="2004"/>
      <c r="W1533" s="2004"/>
      <c r="X1533" s="2004"/>
      <c r="Y1533" s="2004"/>
      <c r="Z1533" s="2004"/>
      <c r="AA1533" s="2004"/>
      <c r="AB1533" s="2004"/>
      <c r="AC1533" s="2004"/>
      <c r="AD1533" s="2004"/>
      <c r="AE1533" s="2004"/>
      <c r="AF1533" s="2004"/>
    </row>
    <row r="1534" spans="1:32">
      <c r="A1534" s="2005"/>
      <c r="B1534" s="2004"/>
      <c r="C1534" s="2004"/>
      <c r="D1534" s="2025"/>
      <c r="E1534" s="2007"/>
      <c r="F1534" s="2041"/>
      <c r="G1534" s="2005"/>
      <c r="H1534" s="2011"/>
      <c r="I1534" s="2005"/>
      <c r="J1534" s="2005"/>
      <c r="K1534" s="2010"/>
      <c r="L1534" s="2005"/>
      <c r="M1534" s="2011"/>
      <c r="N1534" s="2004"/>
      <c r="O1534" s="2005"/>
      <c r="P1534" s="2004"/>
      <c r="Q1534" s="2004"/>
      <c r="R1534" s="2004"/>
      <c r="S1534" s="2004"/>
      <c r="T1534" s="2004"/>
      <c r="U1534" s="2004"/>
      <c r="V1534" s="2004"/>
      <c r="W1534" s="2004"/>
      <c r="X1534" s="2004"/>
      <c r="Y1534" s="2004"/>
      <c r="Z1534" s="2004"/>
      <c r="AA1534" s="2004"/>
      <c r="AB1534" s="2004"/>
      <c r="AC1534" s="2004"/>
      <c r="AD1534" s="2004"/>
      <c r="AE1534" s="2004"/>
      <c r="AF1534" s="2004"/>
    </row>
    <row r="1535" spans="1:32">
      <c r="A1535" s="2005"/>
      <c r="B1535" s="2004"/>
      <c r="C1535" s="2004"/>
      <c r="D1535" s="2025"/>
      <c r="E1535" s="2007"/>
      <c r="F1535" s="2041"/>
      <c r="G1535" s="2005"/>
      <c r="H1535" s="2011"/>
      <c r="I1535" s="2005"/>
      <c r="J1535" s="2005"/>
      <c r="K1535" s="2010"/>
      <c r="L1535" s="2005"/>
      <c r="M1535" s="2011"/>
      <c r="N1535" s="2004"/>
      <c r="O1535" s="2005"/>
      <c r="P1535" s="2004"/>
      <c r="Q1535" s="2004"/>
      <c r="R1535" s="2004"/>
      <c r="S1535" s="2004"/>
      <c r="T1535" s="2004"/>
      <c r="U1535" s="2004"/>
      <c r="V1535" s="2004"/>
      <c r="W1535" s="2004"/>
      <c r="X1535" s="2004"/>
      <c r="Y1535" s="2004"/>
      <c r="Z1535" s="2004"/>
      <c r="AA1535" s="2004"/>
      <c r="AB1535" s="2004"/>
      <c r="AC1535" s="2004"/>
      <c r="AD1535" s="2004"/>
      <c r="AE1535" s="2004"/>
      <c r="AF1535" s="2004"/>
    </row>
    <row r="1536" spans="1:32">
      <c r="A1536" s="2005"/>
      <c r="B1536" s="2004"/>
      <c r="C1536" s="2004"/>
      <c r="D1536" s="2025"/>
      <c r="E1536" s="2007"/>
      <c r="F1536" s="2041"/>
      <c r="G1536" s="2005"/>
      <c r="H1536" s="2011"/>
      <c r="I1536" s="2005"/>
      <c r="J1536" s="2005"/>
      <c r="K1536" s="2010"/>
      <c r="L1536" s="2005"/>
      <c r="M1536" s="2011"/>
      <c r="N1536" s="2004"/>
      <c r="O1536" s="2005"/>
      <c r="P1536" s="2004"/>
      <c r="Q1536" s="2004"/>
      <c r="R1536" s="2004"/>
      <c r="S1536" s="2004"/>
      <c r="T1536" s="2004"/>
      <c r="U1536" s="2004"/>
      <c r="V1536" s="2004"/>
      <c r="W1536" s="2004"/>
      <c r="X1536" s="2004"/>
      <c r="Y1536" s="2004"/>
      <c r="Z1536" s="2004"/>
      <c r="AA1536" s="2004"/>
      <c r="AB1536" s="2004"/>
      <c r="AC1536" s="2004"/>
      <c r="AD1536" s="2004"/>
      <c r="AE1536" s="2004"/>
      <c r="AF1536" s="2004"/>
    </row>
    <row r="1537" spans="1:32">
      <c r="A1537" s="2005"/>
      <c r="B1537" s="2004"/>
      <c r="C1537" s="2004"/>
      <c r="D1537" s="2025"/>
      <c r="E1537" s="2007"/>
      <c r="F1537" s="2041"/>
      <c r="G1537" s="2005"/>
      <c r="H1537" s="2011"/>
      <c r="I1537" s="2005"/>
      <c r="J1537" s="2005"/>
      <c r="K1537" s="2010"/>
      <c r="L1537" s="2005"/>
      <c r="M1537" s="2011"/>
      <c r="N1537" s="2004"/>
      <c r="O1537" s="2005"/>
      <c r="P1537" s="2004"/>
      <c r="Q1537" s="2004"/>
      <c r="R1537" s="2004"/>
      <c r="S1537" s="2004"/>
      <c r="T1537" s="2004"/>
      <c r="U1537" s="2004"/>
      <c r="V1537" s="2004"/>
      <c r="W1537" s="2004"/>
      <c r="X1537" s="2004"/>
      <c r="Y1537" s="2004"/>
      <c r="Z1537" s="2004"/>
      <c r="AA1537" s="2004"/>
      <c r="AB1537" s="2004"/>
      <c r="AC1537" s="2004"/>
      <c r="AD1537" s="2004"/>
      <c r="AE1537" s="2004"/>
      <c r="AF1537" s="2004"/>
    </row>
    <row r="1538" spans="1:32">
      <c r="A1538" s="2005"/>
      <c r="B1538" s="2004"/>
      <c r="C1538" s="2004"/>
      <c r="D1538" s="2025"/>
      <c r="E1538" s="2007"/>
      <c r="F1538" s="2041"/>
      <c r="G1538" s="2005"/>
      <c r="H1538" s="2011"/>
      <c r="I1538" s="2005"/>
      <c r="J1538" s="2005"/>
      <c r="K1538" s="2010"/>
      <c r="L1538" s="2005"/>
      <c r="M1538" s="2011"/>
      <c r="N1538" s="2004"/>
      <c r="O1538" s="2005"/>
      <c r="P1538" s="2004"/>
      <c r="Q1538" s="2004"/>
      <c r="R1538" s="2004"/>
      <c r="S1538" s="2004"/>
      <c r="T1538" s="2004"/>
      <c r="U1538" s="2004"/>
      <c r="V1538" s="2004"/>
      <c r="W1538" s="2004"/>
      <c r="X1538" s="2004"/>
      <c r="Y1538" s="2004"/>
      <c r="Z1538" s="2004"/>
      <c r="AA1538" s="2004"/>
      <c r="AB1538" s="2004"/>
      <c r="AC1538" s="2004"/>
      <c r="AD1538" s="2004"/>
      <c r="AE1538" s="2004"/>
      <c r="AF1538" s="2004"/>
    </row>
    <row r="1539" spans="1:32">
      <c r="A1539" s="2005"/>
      <c r="B1539" s="2004"/>
      <c r="C1539" s="2004"/>
      <c r="D1539" s="2025"/>
      <c r="E1539" s="2007"/>
      <c r="F1539" s="2041"/>
      <c r="G1539" s="2005"/>
      <c r="H1539" s="2011"/>
      <c r="I1539" s="2005"/>
      <c r="J1539" s="2005"/>
      <c r="K1539" s="2010"/>
      <c r="L1539" s="2005"/>
      <c r="M1539" s="2011"/>
      <c r="N1539" s="2004"/>
      <c r="O1539" s="2005"/>
      <c r="P1539" s="2004"/>
      <c r="Q1539" s="2004"/>
      <c r="R1539" s="2004"/>
      <c r="S1539" s="2004"/>
      <c r="T1539" s="2004"/>
      <c r="U1539" s="2004"/>
      <c r="V1539" s="2004"/>
      <c r="W1539" s="2004"/>
      <c r="X1539" s="2004"/>
      <c r="Y1539" s="2004"/>
      <c r="Z1539" s="2004"/>
      <c r="AA1539" s="2004"/>
      <c r="AB1539" s="2004"/>
      <c r="AC1539" s="2004"/>
      <c r="AD1539" s="2004"/>
      <c r="AE1539" s="2004"/>
      <c r="AF1539" s="2004"/>
    </row>
    <row r="1540" spans="1:32">
      <c r="A1540" s="2005"/>
      <c r="B1540" s="2004"/>
      <c r="C1540" s="2004"/>
      <c r="D1540" s="2025"/>
      <c r="E1540" s="2007"/>
      <c r="F1540" s="2041"/>
      <c r="G1540" s="2005"/>
      <c r="H1540" s="2011"/>
      <c r="I1540" s="2005"/>
      <c r="J1540" s="2005"/>
      <c r="K1540" s="2010"/>
      <c r="L1540" s="2005"/>
      <c r="M1540" s="2011"/>
      <c r="N1540" s="2004"/>
      <c r="O1540" s="2005"/>
      <c r="P1540" s="2004"/>
      <c r="Q1540" s="2004"/>
      <c r="R1540" s="2004"/>
      <c r="S1540" s="2004"/>
      <c r="T1540" s="2004"/>
      <c r="U1540" s="2004"/>
      <c r="V1540" s="2004"/>
      <c r="W1540" s="2004"/>
      <c r="X1540" s="2004"/>
      <c r="Y1540" s="2004"/>
      <c r="Z1540" s="2004"/>
      <c r="AA1540" s="2004"/>
      <c r="AB1540" s="2004"/>
      <c r="AC1540" s="2004"/>
      <c r="AD1540" s="2004"/>
      <c r="AE1540" s="2004"/>
      <c r="AF1540" s="2004"/>
    </row>
    <row r="1541" spans="1:32">
      <c r="A1541" s="2005"/>
      <c r="B1541" s="2004"/>
      <c r="C1541" s="2004"/>
      <c r="D1541" s="2025"/>
      <c r="E1541" s="2007"/>
      <c r="F1541" s="2041"/>
      <c r="G1541" s="2005"/>
      <c r="H1541" s="2011"/>
      <c r="I1541" s="2005"/>
      <c r="J1541" s="2005"/>
      <c r="K1541" s="2010"/>
      <c r="L1541" s="2005"/>
      <c r="M1541" s="2011"/>
      <c r="N1541" s="2004"/>
      <c r="O1541" s="2005"/>
      <c r="P1541" s="2004"/>
      <c r="Q1541" s="2004"/>
      <c r="R1541" s="2004"/>
      <c r="S1541" s="2004"/>
      <c r="T1541" s="2004"/>
      <c r="U1541" s="2004"/>
      <c r="V1541" s="2004"/>
      <c r="W1541" s="2004"/>
      <c r="X1541" s="2004"/>
      <c r="Y1541" s="2004"/>
      <c r="Z1541" s="2004"/>
      <c r="AA1541" s="2004"/>
      <c r="AB1541" s="2004"/>
      <c r="AC1541" s="2004"/>
      <c r="AD1541" s="2004"/>
      <c r="AE1541" s="2004"/>
      <c r="AF1541" s="2004"/>
    </row>
    <row r="1542" spans="1:32">
      <c r="A1542" s="2005"/>
      <c r="B1542" s="2004"/>
      <c r="C1542" s="2004"/>
      <c r="D1542" s="2025"/>
      <c r="E1542" s="2007"/>
      <c r="F1542" s="2041"/>
      <c r="G1542" s="2005"/>
      <c r="H1542" s="2011"/>
      <c r="I1542" s="2005"/>
      <c r="J1542" s="2005"/>
      <c r="K1542" s="2010"/>
      <c r="L1542" s="2005"/>
      <c r="M1542" s="2011"/>
      <c r="N1542" s="2004"/>
      <c r="O1542" s="2005"/>
      <c r="P1542" s="2004"/>
      <c r="Q1542" s="2004"/>
      <c r="R1542" s="2004"/>
      <c r="S1542" s="2004"/>
      <c r="T1542" s="2004"/>
      <c r="U1542" s="2004"/>
      <c r="V1542" s="2004"/>
      <c r="W1542" s="2004"/>
      <c r="X1542" s="2004"/>
      <c r="Y1542" s="2004"/>
      <c r="Z1542" s="2004"/>
      <c r="AA1542" s="2004"/>
      <c r="AB1542" s="2004"/>
      <c r="AC1542" s="2004"/>
      <c r="AD1542" s="2004"/>
      <c r="AE1542" s="2004"/>
      <c r="AF1542" s="2004"/>
    </row>
    <row r="1543" spans="1:32">
      <c r="A1543" s="2005"/>
      <c r="B1543" s="2004"/>
      <c r="C1543" s="2004"/>
      <c r="D1543" s="2025"/>
      <c r="E1543" s="2007"/>
      <c r="F1543" s="2041"/>
      <c r="G1543" s="2005"/>
      <c r="H1543" s="2011"/>
      <c r="I1543" s="2005"/>
      <c r="J1543" s="2005"/>
      <c r="K1543" s="2010"/>
      <c r="L1543" s="2005"/>
      <c r="M1543" s="2011"/>
      <c r="N1543" s="2004"/>
      <c r="O1543" s="2005"/>
      <c r="P1543" s="2004"/>
      <c r="Q1543" s="2004"/>
      <c r="R1543" s="2004"/>
      <c r="S1543" s="2004"/>
      <c r="T1543" s="2004"/>
      <c r="U1543" s="2004"/>
      <c r="V1543" s="2004"/>
      <c r="W1543" s="2004"/>
      <c r="X1543" s="2004"/>
      <c r="Y1543" s="2004"/>
      <c r="Z1543" s="2004"/>
      <c r="AA1543" s="2004"/>
      <c r="AB1543" s="2004"/>
      <c r="AC1543" s="2004"/>
      <c r="AD1543" s="2004"/>
      <c r="AE1543" s="2004"/>
      <c r="AF1543" s="2004"/>
    </row>
    <row r="1544" spans="1:32">
      <c r="A1544" s="2005"/>
      <c r="B1544" s="2004"/>
      <c r="C1544" s="2004"/>
      <c r="D1544" s="2025"/>
      <c r="E1544" s="2007"/>
      <c r="F1544" s="2041"/>
      <c r="G1544" s="2005"/>
      <c r="H1544" s="2011"/>
      <c r="I1544" s="2005"/>
      <c r="J1544" s="2005"/>
      <c r="K1544" s="2010"/>
      <c r="L1544" s="2005"/>
      <c r="M1544" s="2011"/>
      <c r="N1544" s="2004"/>
      <c r="O1544" s="2005"/>
      <c r="P1544" s="2004"/>
      <c r="Q1544" s="2004"/>
      <c r="R1544" s="2004"/>
      <c r="S1544" s="2004"/>
      <c r="T1544" s="2004"/>
      <c r="U1544" s="2004"/>
      <c r="V1544" s="2004"/>
      <c r="W1544" s="2004"/>
      <c r="X1544" s="2004"/>
      <c r="Y1544" s="2004"/>
      <c r="Z1544" s="2004"/>
      <c r="AA1544" s="2004"/>
      <c r="AB1544" s="2004"/>
      <c r="AC1544" s="2004"/>
      <c r="AD1544" s="2004"/>
      <c r="AE1544" s="2004"/>
      <c r="AF1544" s="2004"/>
    </row>
    <row r="1545" spans="1:32">
      <c r="A1545" s="2005"/>
      <c r="B1545" s="2004"/>
      <c r="C1545" s="2004"/>
      <c r="D1545" s="2025"/>
      <c r="E1545" s="2007"/>
      <c r="F1545" s="2041"/>
      <c r="G1545" s="2005"/>
      <c r="H1545" s="2011"/>
      <c r="I1545" s="2005"/>
      <c r="J1545" s="2005"/>
      <c r="K1545" s="2010"/>
      <c r="L1545" s="2005"/>
      <c r="M1545" s="2011"/>
      <c r="N1545" s="2004"/>
      <c r="O1545" s="2005"/>
      <c r="P1545" s="2004"/>
      <c r="Q1545" s="2004"/>
      <c r="R1545" s="2004"/>
      <c r="S1545" s="2004"/>
      <c r="T1545" s="2004"/>
      <c r="U1545" s="2004"/>
      <c r="V1545" s="2004"/>
      <c r="W1545" s="2004"/>
      <c r="X1545" s="2004"/>
      <c r="Y1545" s="2004"/>
      <c r="Z1545" s="2004"/>
      <c r="AA1545" s="2004"/>
      <c r="AB1545" s="2004"/>
      <c r="AC1545" s="2004"/>
      <c r="AD1545" s="2004"/>
      <c r="AE1545" s="2004"/>
      <c r="AF1545" s="2004"/>
    </row>
    <row r="1546" spans="1:32">
      <c r="A1546" s="2005"/>
      <c r="B1546" s="2004"/>
      <c r="C1546" s="2004"/>
      <c r="D1546" s="2025"/>
      <c r="E1546" s="2007"/>
      <c r="F1546" s="2041"/>
      <c r="G1546" s="2005"/>
      <c r="H1546" s="2011"/>
      <c r="I1546" s="2005"/>
      <c r="J1546" s="2005"/>
      <c r="K1546" s="2010"/>
      <c r="L1546" s="2005"/>
      <c r="M1546" s="2011"/>
      <c r="N1546" s="2004"/>
      <c r="O1546" s="2005"/>
      <c r="P1546" s="2004"/>
      <c r="Q1546" s="2004"/>
      <c r="R1546" s="2004"/>
      <c r="S1546" s="2004"/>
      <c r="T1546" s="2004"/>
      <c r="U1546" s="2004"/>
      <c r="V1546" s="2004"/>
      <c r="W1546" s="2004"/>
      <c r="X1546" s="2004"/>
      <c r="Y1546" s="2004"/>
      <c r="Z1546" s="2004"/>
      <c r="AA1546" s="2004"/>
      <c r="AB1546" s="2004"/>
      <c r="AC1546" s="2004"/>
      <c r="AD1546" s="2004"/>
      <c r="AE1546" s="2004"/>
      <c r="AF1546" s="2004"/>
    </row>
    <row r="1547" spans="1:32">
      <c r="A1547" s="2005"/>
      <c r="B1547" s="2004"/>
      <c r="C1547" s="2004"/>
      <c r="D1547" s="2025"/>
      <c r="E1547" s="2007"/>
      <c r="F1547" s="2041"/>
      <c r="G1547" s="2005"/>
      <c r="H1547" s="2011"/>
      <c r="I1547" s="2005"/>
      <c r="J1547" s="2005"/>
      <c r="K1547" s="2010"/>
      <c r="L1547" s="2005"/>
      <c r="M1547" s="2011"/>
      <c r="N1547" s="2004"/>
      <c r="O1547" s="2005"/>
      <c r="P1547" s="2004"/>
      <c r="Q1547" s="2004"/>
      <c r="R1547" s="2004"/>
      <c r="S1547" s="2004"/>
      <c r="T1547" s="2004"/>
      <c r="U1547" s="2004"/>
      <c r="V1547" s="2004"/>
      <c r="W1547" s="2004"/>
      <c r="X1547" s="2004"/>
      <c r="Y1547" s="2004"/>
      <c r="Z1547" s="2004"/>
      <c r="AA1547" s="2004"/>
      <c r="AB1547" s="2004"/>
      <c r="AC1547" s="2004"/>
      <c r="AD1547" s="2004"/>
      <c r="AE1547" s="2004"/>
      <c r="AF1547" s="2004"/>
    </row>
    <row r="1548" spans="1:32">
      <c r="A1548" s="2005"/>
      <c r="B1548" s="2004"/>
      <c r="C1548" s="2004"/>
      <c r="D1548" s="2025"/>
      <c r="E1548" s="2007"/>
      <c r="F1548" s="2041"/>
      <c r="G1548" s="2005"/>
      <c r="H1548" s="2011"/>
      <c r="I1548" s="2005"/>
      <c r="J1548" s="2005"/>
      <c r="K1548" s="2010"/>
      <c r="L1548" s="2005"/>
      <c r="M1548" s="2011"/>
      <c r="N1548" s="2004"/>
      <c r="O1548" s="2005"/>
      <c r="P1548" s="2004"/>
      <c r="Q1548" s="2004"/>
      <c r="R1548" s="2004"/>
      <c r="S1548" s="2004"/>
      <c r="T1548" s="2004"/>
      <c r="U1548" s="2004"/>
      <c r="V1548" s="2004"/>
      <c r="W1548" s="2004"/>
      <c r="X1548" s="2004"/>
      <c r="Y1548" s="2004"/>
      <c r="Z1548" s="2004"/>
      <c r="AA1548" s="2004"/>
      <c r="AB1548" s="2004"/>
      <c r="AC1548" s="2004"/>
      <c r="AD1548" s="2004"/>
      <c r="AE1548" s="2004"/>
      <c r="AF1548" s="2004"/>
    </row>
    <row r="1549" spans="1:32">
      <c r="A1549" s="2005"/>
      <c r="B1549" s="2004"/>
      <c r="C1549" s="2004"/>
      <c r="D1549" s="2025"/>
      <c r="E1549" s="2007"/>
      <c r="F1549" s="2041"/>
      <c r="G1549" s="2005"/>
      <c r="H1549" s="2011"/>
      <c r="I1549" s="2005"/>
      <c r="J1549" s="2005"/>
      <c r="K1549" s="2010"/>
      <c r="L1549" s="2005"/>
      <c r="M1549" s="2011"/>
      <c r="N1549" s="2004"/>
      <c r="O1549" s="2005"/>
      <c r="P1549" s="2004"/>
      <c r="Q1549" s="2004"/>
      <c r="R1549" s="2004"/>
      <c r="S1549" s="2004"/>
      <c r="T1549" s="2004"/>
      <c r="U1549" s="2004"/>
      <c r="V1549" s="2004"/>
      <c r="W1549" s="2004"/>
      <c r="X1549" s="2004"/>
      <c r="Y1549" s="2004"/>
      <c r="Z1549" s="2004"/>
      <c r="AA1549" s="2004"/>
      <c r="AB1549" s="2004"/>
      <c r="AC1549" s="2004"/>
      <c r="AD1549" s="2004"/>
      <c r="AE1549" s="2004"/>
      <c r="AF1549" s="2004"/>
    </row>
    <row r="1550" spans="1:32">
      <c r="A1550" s="2005"/>
      <c r="B1550" s="2004"/>
      <c r="C1550" s="2004"/>
      <c r="D1550" s="2025"/>
      <c r="E1550" s="2007"/>
      <c r="F1550" s="2041"/>
      <c r="G1550" s="2005"/>
      <c r="H1550" s="2011"/>
      <c r="I1550" s="2005"/>
      <c r="J1550" s="2005"/>
      <c r="K1550" s="2010"/>
      <c r="L1550" s="2005"/>
      <c r="M1550" s="2011"/>
      <c r="N1550" s="2004"/>
      <c r="O1550" s="2005"/>
      <c r="P1550" s="2004"/>
      <c r="Q1550" s="2004"/>
      <c r="R1550" s="2004"/>
      <c r="S1550" s="2004"/>
      <c r="T1550" s="2004"/>
      <c r="U1550" s="2004"/>
      <c r="V1550" s="2004"/>
      <c r="W1550" s="2004"/>
      <c r="X1550" s="2004"/>
      <c r="Y1550" s="2004"/>
      <c r="Z1550" s="2004"/>
      <c r="AA1550" s="2004"/>
      <c r="AB1550" s="2004"/>
      <c r="AC1550" s="2004"/>
      <c r="AD1550" s="2004"/>
      <c r="AE1550" s="2004"/>
      <c r="AF1550" s="2004"/>
    </row>
    <row r="1551" spans="1:32">
      <c r="A1551" s="2005"/>
      <c r="B1551" s="2004"/>
      <c r="C1551" s="2004"/>
      <c r="D1551" s="2025"/>
      <c r="E1551" s="2007"/>
      <c r="F1551" s="2041"/>
      <c r="G1551" s="2005"/>
      <c r="H1551" s="2011"/>
      <c r="I1551" s="2005"/>
      <c r="J1551" s="2005"/>
      <c r="K1551" s="2010"/>
      <c r="L1551" s="2005"/>
      <c r="M1551" s="2011"/>
      <c r="N1551" s="2004"/>
      <c r="O1551" s="2005"/>
      <c r="P1551" s="2004"/>
      <c r="Q1551" s="2004"/>
      <c r="R1551" s="2004"/>
      <c r="S1551" s="2004"/>
      <c r="T1551" s="2004"/>
      <c r="U1551" s="2004"/>
      <c r="V1551" s="2004"/>
      <c r="W1551" s="2004"/>
      <c r="X1551" s="2004"/>
      <c r="Y1551" s="2004"/>
      <c r="Z1551" s="2004"/>
      <c r="AA1551" s="2004"/>
      <c r="AB1551" s="2004"/>
      <c r="AC1551" s="2004"/>
      <c r="AD1551" s="2004"/>
      <c r="AE1551" s="2004"/>
      <c r="AF1551" s="2004"/>
    </row>
    <row r="1552" spans="1:32">
      <c r="A1552" s="2005"/>
      <c r="B1552" s="2004"/>
      <c r="C1552" s="2004"/>
      <c r="D1552" s="2025"/>
      <c r="E1552" s="2007"/>
      <c r="F1552" s="2041"/>
      <c r="G1552" s="2005"/>
      <c r="H1552" s="2011"/>
      <c r="I1552" s="2005"/>
      <c r="J1552" s="2005"/>
      <c r="K1552" s="2010"/>
      <c r="L1552" s="2005"/>
      <c r="M1552" s="2011"/>
      <c r="N1552" s="2004"/>
      <c r="O1552" s="2005"/>
      <c r="P1552" s="2004"/>
      <c r="Q1552" s="2004"/>
      <c r="R1552" s="2004"/>
      <c r="S1552" s="2004"/>
      <c r="T1552" s="2004"/>
      <c r="U1552" s="2004"/>
      <c r="V1552" s="2004"/>
      <c r="W1552" s="2004"/>
      <c r="X1552" s="2004"/>
      <c r="Y1552" s="2004"/>
      <c r="Z1552" s="2004"/>
      <c r="AA1552" s="2004"/>
      <c r="AB1552" s="2004"/>
      <c r="AC1552" s="2004"/>
      <c r="AD1552" s="2004"/>
      <c r="AE1552" s="2004"/>
      <c r="AF1552" s="2004"/>
    </row>
    <row r="1553" spans="1:32">
      <c r="A1553" s="2005"/>
      <c r="B1553" s="2004"/>
      <c r="C1553" s="2004"/>
      <c r="D1553" s="2025"/>
      <c r="E1553" s="2007"/>
      <c r="F1553" s="2041"/>
      <c r="G1553" s="2005"/>
      <c r="H1553" s="2011"/>
      <c r="I1553" s="2005"/>
      <c r="J1553" s="2005"/>
      <c r="K1553" s="2010"/>
      <c r="L1553" s="2005"/>
      <c r="M1553" s="2011"/>
      <c r="N1553" s="2004"/>
      <c r="O1553" s="2005"/>
      <c r="P1553" s="2004"/>
      <c r="Q1553" s="2004"/>
      <c r="R1553" s="2004"/>
      <c r="S1553" s="2004"/>
      <c r="T1553" s="2004"/>
      <c r="U1553" s="2004"/>
      <c r="V1553" s="2004"/>
      <c r="W1553" s="2004"/>
      <c r="X1553" s="2004"/>
      <c r="Y1553" s="2004"/>
      <c r="Z1553" s="2004"/>
      <c r="AA1553" s="2004"/>
      <c r="AB1553" s="2004"/>
      <c r="AC1553" s="2004"/>
      <c r="AD1553" s="2004"/>
      <c r="AE1553" s="2004"/>
      <c r="AF1553" s="2004"/>
    </row>
    <row r="1554" spans="1:32">
      <c r="A1554" s="2005"/>
      <c r="B1554" s="2004"/>
      <c r="C1554" s="2004"/>
      <c r="D1554" s="2025"/>
      <c r="E1554" s="2007"/>
      <c r="F1554" s="2041"/>
      <c r="G1554" s="2005"/>
      <c r="H1554" s="2011"/>
      <c r="I1554" s="2005"/>
      <c r="J1554" s="2005"/>
      <c r="K1554" s="2010"/>
      <c r="L1554" s="2005"/>
      <c r="M1554" s="2011"/>
      <c r="N1554" s="2004"/>
      <c r="O1554" s="2005"/>
      <c r="P1554" s="2004"/>
      <c r="Q1554" s="2004"/>
      <c r="R1554" s="2004"/>
      <c r="S1554" s="2004"/>
      <c r="T1554" s="2004"/>
      <c r="U1554" s="2004"/>
      <c r="V1554" s="2004"/>
      <c r="W1554" s="2004"/>
      <c r="X1554" s="2004"/>
      <c r="Y1554" s="2004"/>
      <c r="Z1554" s="2004"/>
      <c r="AA1554" s="2004"/>
      <c r="AB1554" s="2004"/>
      <c r="AC1554" s="2004"/>
      <c r="AD1554" s="2004"/>
      <c r="AE1554" s="2004"/>
      <c r="AF1554" s="2004"/>
    </row>
    <row r="1555" spans="1:32">
      <c r="A1555" s="2005"/>
      <c r="B1555" s="2004"/>
      <c r="C1555" s="2004"/>
      <c r="D1555" s="2025"/>
      <c r="E1555" s="2007"/>
      <c r="F1555" s="2041"/>
      <c r="G1555" s="2005"/>
      <c r="H1555" s="2011"/>
      <c r="I1555" s="2005"/>
      <c r="J1555" s="2005"/>
      <c r="K1555" s="2010"/>
      <c r="L1555" s="2005"/>
      <c r="M1555" s="2011"/>
      <c r="N1555" s="2004"/>
      <c r="O1555" s="2005"/>
      <c r="P1555" s="2004"/>
      <c r="Q1555" s="2004"/>
      <c r="R1555" s="2004"/>
      <c r="S1555" s="2004"/>
      <c r="T1555" s="2004"/>
      <c r="U1555" s="2004"/>
      <c r="V1555" s="2004"/>
      <c r="W1555" s="2004"/>
      <c r="X1555" s="2004"/>
      <c r="Y1555" s="2004"/>
      <c r="Z1555" s="2004"/>
      <c r="AA1555" s="2004"/>
      <c r="AB1555" s="2004"/>
      <c r="AC1555" s="2004"/>
      <c r="AD1555" s="2004"/>
      <c r="AE1555" s="2004"/>
      <c r="AF1555" s="2004"/>
    </row>
    <row r="1556" spans="1:32">
      <c r="A1556" s="2005"/>
      <c r="B1556" s="2004"/>
      <c r="C1556" s="2004"/>
      <c r="D1556" s="2025"/>
      <c r="E1556" s="2007"/>
      <c r="F1556" s="2041"/>
      <c r="G1556" s="2005"/>
      <c r="H1556" s="2011"/>
      <c r="I1556" s="2005"/>
      <c r="J1556" s="2005"/>
      <c r="K1556" s="2010"/>
      <c r="L1556" s="2005"/>
      <c r="M1556" s="2011"/>
      <c r="N1556" s="2004"/>
      <c r="O1556" s="2005"/>
      <c r="P1556" s="2004"/>
      <c r="Q1556" s="2004"/>
      <c r="R1556" s="2004"/>
      <c r="S1556" s="2004"/>
      <c r="T1556" s="2004"/>
      <c r="U1556" s="2004"/>
      <c r="V1556" s="2004"/>
      <c r="W1556" s="2004"/>
      <c r="X1556" s="2004"/>
      <c r="Y1556" s="2004"/>
      <c r="Z1556" s="2004"/>
      <c r="AA1556" s="2004"/>
      <c r="AB1556" s="2004"/>
      <c r="AC1556" s="2004"/>
      <c r="AD1556" s="2004"/>
      <c r="AE1556" s="2004"/>
      <c r="AF1556" s="2004"/>
    </row>
    <row r="1557" spans="1:32">
      <c r="A1557" s="2005"/>
      <c r="B1557" s="2004"/>
      <c r="C1557" s="2004"/>
      <c r="D1557" s="2025"/>
      <c r="E1557" s="2007"/>
      <c r="F1557" s="2041"/>
      <c r="G1557" s="2005"/>
      <c r="H1557" s="2011"/>
      <c r="I1557" s="2005"/>
      <c r="J1557" s="2005"/>
      <c r="K1557" s="2010"/>
      <c r="L1557" s="2005"/>
      <c r="M1557" s="2011"/>
      <c r="N1557" s="2004"/>
      <c r="O1557" s="2005"/>
      <c r="P1557" s="2004"/>
      <c r="Q1557" s="2004"/>
      <c r="R1557" s="2004"/>
      <c r="S1557" s="2004"/>
      <c r="T1557" s="2004"/>
      <c r="U1557" s="2004"/>
      <c r="V1557" s="2004"/>
      <c r="W1557" s="2004"/>
      <c r="X1557" s="2004"/>
      <c r="Y1557" s="2004"/>
      <c r="Z1557" s="2004"/>
      <c r="AA1557" s="2004"/>
      <c r="AB1557" s="2004"/>
      <c r="AC1557" s="2004"/>
      <c r="AD1557" s="2004"/>
      <c r="AE1557" s="2004"/>
      <c r="AF1557" s="2004"/>
    </row>
    <row r="1558" spans="1:32">
      <c r="A1558" s="2005"/>
      <c r="B1558" s="2004"/>
      <c r="C1558" s="2004"/>
      <c r="D1558" s="2025"/>
      <c r="E1558" s="2007"/>
      <c r="F1558" s="2041"/>
      <c r="G1558" s="2005"/>
      <c r="H1558" s="2011"/>
      <c r="I1558" s="2005"/>
      <c r="J1558" s="2005"/>
      <c r="K1558" s="2010"/>
      <c r="L1558" s="2005"/>
      <c r="M1558" s="2011"/>
      <c r="N1558" s="2004"/>
      <c r="O1558" s="2005"/>
      <c r="P1558" s="2004"/>
      <c r="Q1558" s="2004"/>
      <c r="R1558" s="2004"/>
      <c r="S1558" s="2004"/>
      <c r="T1558" s="2004"/>
      <c r="U1558" s="2004"/>
      <c r="V1558" s="2004"/>
      <c r="W1558" s="2004"/>
      <c r="X1558" s="2004"/>
      <c r="Y1558" s="2004"/>
      <c r="Z1558" s="2004"/>
      <c r="AA1558" s="2004"/>
      <c r="AB1558" s="2004"/>
      <c r="AC1558" s="2004"/>
      <c r="AD1558" s="2004"/>
      <c r="AE1558" s="2004"/>
      <c r="AF1558" s="2004"/>
    </row>
    <row r="1559" spans="1:32">
      <c r="A1559" s="2005"/>
      <c r="B1559" s="2004"/>
      <c r="C1559" s="2004"/>
      <c r="D1559" s="2025"/>
      <c r="E1559" s="2007"/>
      <c r="F1559" s="2041"/>
      <c r="G1559" s="2005"/>
      <c r="H1559" s="2011"/>
      <c r="I1559" s="2005"/>
      <c r="J1559" s="2005"/>
      <c r="K1559" s="2010"/>
      <c r="L1559" s="2005"/>
      <c r="M1559" s="2011"/>
      <c r="N1559" s="2004"/>
      <c r="O1559" s="2005"/>
      <c r="P1559" s="2004"/>
      <c r="Q1559" s="2004"/>
      <c r="R1559" s="2004"/>
      <c r="S1559" s="2004"/>
      <c r="T1559" s="2004"/>
      <c r="U1559" s="2004"/>
      <c r="V1559" s="2004"/>
      <c r="W1559" s="2004"/>
      <c r="X1559" s="2004"/>
      <c r="Y1559" s="2004"/>
      <c r="Z1559" s="2004"/>
      <c r="AA1559" s="2004"/>
      <c r="AB1559" s="2004"/>
      <c r="AC1559" s="2004"/>
      <c r="AD1559" s="2004"/>
      <c r="AE1559" s="2004"/>
      <c r="AF1559" s="2004"/>
    </row>
    <row r="1560" spans="1:32">
      <c r="A1560" s="2005"/>
      <c r="B1560" s="2004"/>
      <c r="C1560" s="2004"/>
      <c r="D1560" s="2025"/>
      <c r="E1560" s="2007"/>
      <c r="F1560" s="2041"/>
      <c r="G1560" s="2005"/>
      <c r="H1560" s="2011"/>
      <c r="I1560" s="2005"/>
      <c r="J1560" s="2005"/>
      <c r="K1560" s="2010"/>
      <c r="L1560" s="2005"/>
      <c r="M1560" s="2011"/>
      <c r="N1560" s="2004"/>
      <c r="O1560" s="2005"/>
      <c r="P1560" s="2004"/>
      <c r="Q1560" s="2004"/>
      <c r="R1560" s="2004"/>
      <c r="S1560" s="2004"/>
      <c r="T1560" s="2004"/>
      <c r="U1560" s="2004"/>
      <c r="V1560" s="2004"/>
      <c r="W1560" s="2004"/>
      <c r="X1560" s="2004"/>
      <c r="Y1560" s="2004"/>
      <c r="Z1560" s="2004"/>
      <c r="AA1560" s="2004"/>
      <c r="AB1560" s="2004"/>
      <c r="AC1560" s="2004"/>
      <c r="AD1560" s="2004"/>
      <c r="AE1560" s="2004"/>
      <c r="AF1560" s="2004"/>
    </row>
    <row r="1561" spans="1:32">
      <c r="A1561" s="2005"/>
      <c r="B1561" s="2004"/>
      <c r="C1561" s="2004"/>
      <c r="D1561" s="2025"/>
      <c r="E1561" s="2007"/>
      <c r="F1561" s="2041"/>
      <c r="G1561" s="2005"/>
      <c r="H1561" s="2011"/>
      <c r="I1561" s="2005"/>
      <c r="J1561" s="2005"/>
      <c r="K1561" s="2010"/>
      <c r="L1561" s="2005"/>
      <c r="M1561" s="2011"/>
      <c r="N1561" s="2004"/>
      <c r="O1561" s="2005"/>
      <c r="P1561" s="2004"/>
      <c r="Q1561" s="2004"/>
      <c r="R1561" s="2004"/>
      <c r="S1561" s="2004"/>
      <c r="T1561" s="2004"/>
      <c r="U1561" s="2004"/>
      <c r="V1561" s="2004"/>
      <c r="W1561" s="2004"/>
      <c r="X1561" s="2004"/>
      <c r="Y1561" s="2004"/>
      <c r="Z1561" s="2004"/>
      <c r="AA1561" s="2004"/>
      <c r="AB1561" s="2004"/>
      <c r="AC1561" s="2004"/>
      <c r="AD1561" s="2004"/>
      <c r="AE1561" s="2004"/>
      <c r="AF1561" s="2004"/>
    </row>
    <row r="1562" spans="1:32">
      <c r="A1562" s="2005"/>
      <c r="B1562" s="2004"/>
      <c r="C1562" s="2004"/>
      <c r="D1562" s="2025"/>
      <c r="E1562" s="2007"/>
      <c r="F1562" s="2041"/>
      <c r="G1562" s="2005"/>
      <c r="H1562" s="2011"/>
      <c r="I1562" s="2005"/>
      <c r="J1562" s="2005"/>
      <c r="K1562" s="2010"/>
      <c r="L1562" s="2005"/>
      <c r="M1562" s="2011"/>
      <c r="N1562" s="2004"/>
      <c r="O1562" s="2005"/>
      <c r="P1562" s="2004"/>
      <c r="Q1562" s="2004"/>
      <c r="R1562" s="2004"/>
      <c r="S1562" s="2004"/>
      <c r="T1562" s="2004"/>
      <c r="U1562" s="2004"/>
      <c r="V1562" s="2004"/>
      <c r="W1562" s="2004"/>
      <c r="X1562" s="2004"/>
      <c r="Y1562" s="2004"/>
      <c r="Z1562" s="2004"/>
      <c r="AA1562" s="2004"/>
      <c r="AB1562" s="2004"/>
      <c r="AC1562" s="2004"/>
      <c r="AD1562" s="2004"/>
      <c r="AE1562" s="2004"/>
      <c r="AF1562" s="2004"/>
    </row>
    <row r="1563" spans="1:32">
      <c r="A1563" s="2005"/>
      <c r="B1563" s="2004"/>
      <c r="C1563" s="2004"/>
      <c r="D1563" s="2025"/>
      <c r="E1563" s="2007"/>
      <c r="F1563" s="2041"/>
      <c r="G1563" s="2005"/>
      <c r="H1563" s="2011"/>
      <c r="I1563" s="2005"/>
      <c r="J1563" s="2005"/>
      <c r="K1563" s="2010"/>
      <c r="L1563" s="2005"/>
      <c r="M1563" s="2011"/>
      <c r="N1563" s="2004"/>
      <c r="O1563" s="2005"/>
      <c r="P1563" s="2004"/>
      <c r="Q1563" s="2004"/>
      <c r="R1563" s="2004"/>
      <c r="S1563" s="2004"/>
      <c r="T1563" s="2004"/>
      <c r="U1563" s="2004"/>
      <c r="V1563" s="2004"/>
      <c r="W1563" s="2004"/>
      <c r="X1563" s="2004"/>
      <c r="Y1563" s="2004"/>
      <c r="Z1563" s="2004"/>
      <c r="AA1563" s="2004"/>
      <c r="AB1563" s="2004"/>
      <c r="AC1563" s="2004"/>
      <c r="AD1563" s="2004"/>
      <c r="AE1563" s="2004"/>
      <c r="AF1563" s="2004"/>
    </row>
    <row r="1564" spans="1:32">
      <c r="A1564" s="2005"/>
      <c r="B1564" s="2004"/>
      <c r="C1564" s="2004"/>
      <c r="D1564" s="2025"/>
      <c r="E1564" s="2007"/>
      <c r="F1564" s="2041"/>
      <c r="G1564" s="2005"/>
      <c r="H1564" s="2011"/>
      <c r="I1564" s="2005"/>
      <c r="J1564" s="2005"/>
      <c r="K1564" s="2010"/>
      <c r="L1564" s="2005"/>
      <c r="M1564" s="2011"/>
      <c r="N1564" s="2004"/>
      <c r="O1564" s="2005"/>
      <c r="P1564" s="2004"/>
      <c r="Q1564" s="2004"/>
      <c r="R1564" s="2004"/>
      <c r="S1564" s="2004"/>
      <c r="T1564" s="2004"/>
      <c r="U1564" s="2004"/>
      <c r="V1564" s="2004"/>
      <c r="W1564" s="2004"/>
      <c r="X1564" s="2004"/>
      <c r="Y1564" s="2004"/>
      <c r="Z1564" s="2004"/>
      <c r="AA1564" s="2004"/>
      <c r="AB1564" s="2004"/>
      <c r="AC1564" s="2004"/>
      <c r="AD1564" s="2004"/>
      <c r="AE1564" s="2004"/>
      <c r="AF1564" s="2004"/>
    </row>
    <row r="1565" spans="1:32">
      <c r="A1565" s="2005"/>
      <c r="B1565" s="2004"/>
      <c r="C1565" s="2004"/>
      <c r="D1565" s="2025"/>
      <c r="E1565" s="2007"/>
      <c r="F1565" s="2041"/>
      <c r="G1565" s="2005"/>
      <c r="H1565" s="2011"/>
      <c r="I1565" s="2005"/>
      <c r="J1565" s="2005"/>
      <c r="K1565" s="2010"/>
      <c r="L1565" s="2005"/>
      <c r="M1565" s="2011"/>
      <c r="N1565" s="2004"/>
      <c r="O1565" s="2005"/>
      <c r="P1565" s="2004"/>
      <c r="Q1565" s="2004"/>
      <c r="R1565" s="2004"/>
      <c r="S1565" s="2004"/>
      <c r="T1565" s="2004"/>
      <c r="U1565" s="2004"/>
      <c r="V1565" s="2004"/>
      <c r="W1565" s="2004"/>
      <c r="X1565" s="2004"/>
      <c r="Y1565" s="2004"/>
      <c r="Z1565" s="2004"/>
      <c r="AA1565" s="2004"/>
      <c r="AB1565" s="2004"/>
      <c r="AC1565" s="2004"/>
      <c r="AD1565" s="2004"/>
      <c r="AE1565" s="2004"/>
      <c r="AF1565" s="2004"/>
    </row>
    <row r="1566" spans="1:32">
      <c r="A1566" s="2005"/>
      <c r="B1566" s="2004"/>
      <c r="C1566" s="2004"/>
      <c r="D1566" s="2025"/>
      <c r="E1566" s="2007"/>
      <c r="F1566" s="2041"/>
      <c r="G1566" s="2005"/>
      <c r="H1566" s="2011"/>
      <c r="I1566" s="2005"/>
      <c r="J1566" s="2005"/>
      <c r="K1566" s="2010"/>
      <c r="L1566" s="2005"/>
      <c r="M1566" s="2011"/>
      <c r="N1566" s="2004"/>
      <c r="O1566" s="2005"/>
      <c r="P1566" s="2004"/>
      <c r="Q1566" s="2004"/>
      <c r="R1566" s="2004"/>
      <c r="S1566" s="2004"/>
      <c r="T1566" s="2004"/>
      <c r="U1566" s="2004"/>
      <c r="V1566" s="2004"/>
      <c r="W1566" s="2004"/>
      <c r="X1566" s="2004"/>
      <c r="Y1566" s="2004"/>
      <c r="Z1566" s="2004"/>
      <c r="AA1566" s="2004"/>
      <c r="AB1566" s="2004"/>
      <c r="AC1566" s="2004"/>
      <c r="AD1566" s="2004"/>
      <c r="AE1566" s="2004"/>
      <c r="AF1566" s="2004"/>
    </row>
    <row r="1567" spans="1:32">
      <c r="A1567" s="2005"/>
      <c r="B1567" s="2004"/>
      <c r="C1567" s="2004"/>
      <c r="D1567" s="2025"/>
      <c r="E1567" s="2007"/>
      <c r="F1567" s="2041"/>
      <c r="G1567" s="2005"/>
      <c r="H1567" s="2011"/>
      <c r="I1567" s="2005"/>
      <c r="J1567" s="2005"/>
      <c r="K1567" s="2010"/>
      <c r="L1567" s="2005"/>
      <c r="M1567" s="2011"/>
      <c r="N1567" s="2004"/>
      <c r="O1567" s="2005"/>
      <c r="P1567" s="2004"/>
      <c r="Q1567" s="2004"/>
      <c r="R1567" s="2004"/>
      <c r="S1567" s="2004"/>
      <c r="T1567" s="2004"/>
      <c r="U1567" s="2004"/>
      <c r="V1567" s="2004"/>
      <c r="W1567" s="2004"/>
      <c r="X1567" s="2004"/>
      <c r="Y1567" s="2004"/>
      <c r="Z1567" s="2004"/>
      <c r="AA1567" s="2004"/>
      <c r="AB1567" s="2004"/>
      <c r="AC1567" s="2004"/>
      <c r="AD1567" s="2004"/>
      <c r="AE1567" s="2004"/>
      <c r="AF1567" s="2004"/>
    </row>
    <row r="1568" spans="1:32">
      <c r="A1568" s="2005"/>
      <c r="B1568" s="2004"/>
      <c r="C1568" s="2004"/>
      <c r="D1568" s="2025"/>
      <c r="E1568" s="2007"/>
      <c r="F1568" s="2041"/>
      <c r="G1568" s="2005"/>
      <c r="H1568" s="2011"/>
      <c r="I1568" s="2005"/>
      <c r="J1568" s="2005"/>
      <c r="K1568" s="2010"/>
      <c r="L1568" s="2005"/>
      <c r="M1568" s="2011"/>
      <c r="N1568" s="2004"/>
      <c r="O1568" s="2005"/>
      <c r="P1568" s="2004"/>
      <c r="Q1568" s="2004"/>
      <c r="R1568" s="2004"/>
      <c r="S1568" s="2004"/>
      <c r="T1568" s="2004"/>
      <c r="U1568" s="2004"/>
      <c r="V1568" s="2004"/>
      <c r="W1568" s="2004"/>
      <c r="X1568" s="2004"/>
      <c r="Y1568" s="2004"/>
      <c r="Z1568" s="2004"/>
      <c r="AA1568" s="2004"/>
      <c r="AB1568" s="2004"/>
      <c r="AC1568" s="2004"/>
      <c r="AD1568" s="2004"/>
      <c r="AE1568" s="2004"/>
      <c r="AF1568" s="2004"/>
    </row>
    <row r="1569" spans="1:32">
      <c r="A1569" s="2005"/>
      <c r="B1569" s="2004"/>
      <c r="C1569" s="2004"/>
      <c r="D1569" s="2025"/>
      <c r="E1569" s="2007"/>
      <c r="F1569" s="2041"/>
      <c r="G1569" s="2005"/>
      <c r="H1569" s="2011"/>
      <c r="I1569" s="2005"/>
      <c r="J1569" s="2005"/>
      <c r="K1569" s="2010"/>
      <c r="L1569" s="2005"/>
      <c r="M1569" s="2011"/>
      <c r="N1569" s="2004"/>
      <c r="O1569" s="2005"/>
      <c r="P1569" s="2004"/>
      <c r="Q1569" s="2004"/>
      <c r="R1569" s="2004"/>
      <c r="S1569" s="2004"/>
      <c r="T1569" s="2004"/>
      <c r="U1569" s="2004"/>
      <c r="V1569" s="2004"/>
      <c r="W1569" s="2004"/>
      <c r="X1569" s="2004"/>
      <c r="Y1569" s="2004"/>
      <c r="Z1569" s="2004"/>
      <c r="AA1569" s="2004"/>
      <c r="AB1569" s="2004"/>
      <c r="AC1569" s="2004"/>
      <c r="AD1569" s="2004"/>
      <c r="AE1569" s="2004"/>
      <c r="AF1569" s="2004"/>
    </row>
    <row r="1570" spans="1:32">
      <c r="A1570" s="2005"/>
      <c r="B1570" s="2004"/>
      <c r="C1570" s="2004"/>
      <c r="D1570" s="2025"/>
      <c r="E1570" s="2007"/>
      <c r="F1570" s="2041"/>
      <c r="G1570" s="2005"/>
      <c r="H1570" s="2011"/>
      <c r="I1570" s="2005"/>
      <c r="J1570" s="2005"/>
      <c r="K1570" s="2010"/>
      <c r="L1570" s="2005"/>
      <c r="M1570" s="2011"/>
      <c r="N1570" s="2004"/>
      <c r="O1570" s="2005"/>
      <c r="P1570" s="2004"/>
      <c r="Q1570" s="2004"/>
      <c r="R1570" s="2004"/>
      <c r="S1570" s="2004"/>
      <c r="T1570" s="2004"/>
      <c r="U1570" s="2004"/>
      <c r="V1570" s="2004"/>
      <c r="W1570" s="2004"/>
      <c r="X1570" s="2004"/>
      <c r="Y1570" s="2004"/>
      <c r="Z1570" s="2004"/>
      <c r="AA1570" s="2004"/>
      <c r="AB1570" s="2004"/>
      <c r="AC1570" s="2004"/>
      <c r="AD1570" s="2004"/>
      <c r="AE1570" s="2004"/>
      <c r="AF1570" s="2004"/>
    </row>
    <row r="1571" spans="1:32">
      <c r="A1571" s="2005"/>
      <c r="B1571" s="2004"/>
      <c r="C1571" s="2004"/>
      <c r="D1571" s="2025"/>
      <c r="E1571" s="2007"/>
      <c r="F1571" s="2041"/>
      <c r="G1571" s="2005"/>
      <c r="H1571" s="2011"/>
      <c r="I1571" s="2005"/>
      <c r="J1571" s="2005"/>
      <c r="K1571" s="2010"/>
      <c r="L1571" s="2005"/>
      <c r="M1571" s="2011"/>
      <c r="N1571" s="2004"/>
      <c r="O1571" s="2005"/>
      <c r="P1571" s="2004"/>
      <c r="Q1571" s="2004"/>
      <c r="R1571" s="2004"/>
      <c r="S1571" s="2004"/>
      <c r="T1571" s="2004"/>
      <c r="U1571" s="2004"/>
      <c r="V1571" s="2004"/>
      <c r="W1571" s="2004"/>
      <c r="X1571" s="2004"/>
      <c r="Y1571" s="2004"/>
      <c r="Z1571" s="2004"/>
      <c r="AA1571" s="2004"/>
      <c r="AB1571" s="2004"/>
      <c r="AC1571" s="2004"/>
      <c r="AD1571" s="2004"/>
      <c r="AE1571" s="2004"/>
      <c r="AF1571" s="2004"/>
    </row>
    <row r="1572" spans="1:32">
      <c r="A1572" s="2005"/>
      <c r="B1572" s="2004"/>
      <c r="C1572" s="2004"/>
      <c r="D1572" s="2025"/>
      <c r="E1572" s="2007"/>
      <c r="F1572" s="2041"/>
      <c r="G1572" s="2005"/>
      <c r="H1572" s="2011"/>
      <c r="I1572" s="2005"/>
      <c r="J1572" s="2005"/>
      <c r="K1572" s="2010"/>
      <c r="L1572" s="2005"/>
      <c r="M1572" s="2011"/>
      <c r="N1572" s="2004"/>
      <c r="O1572" s="2005"/>
      <c r="P1572" s="2004"/>
      <c r="Q1572" s="2004"/>
      <c r="R1572" s="2004"/>
      <c r="S1572" s="2004"/>
      <c r="T1572" s="2004"/>
      <c r="U1572" s="2004"/>
      <c r="V1572" s="2004"/>
      <c r="W1572" s="2004"/>
      <c r="X1572" s="2004"/>
      <c r="Y1572" s="2004"/>
      <c r="Z1572" s="2004"/>
      <c r="AA1572" s="2004"/>
      <c r="AB1572" s="2004"/>
      <c r="AC1572" s="2004"/>
      <c r="AD1572" s="2004"/>
      <c r="AE1572" s="2004"/>
      <c r="AF1572" s="2004"/>
    </row>
    <row r="1573" spans="1:32">
      <c r="A1573" s="2005"/>
      <c r="B1573" s="2004"/>
      <c r="C1573" s="2004"/>
      <c r="D1573" s="2025"/>
      <c r="E1573" s="2007"/>
      <c r="F1573" s="2041"/>
      <c r="G1573" s="2005"/>
      <c r="H1573" s="2011"/>
      <c r="I1573" s="2005"/>
      <c r="J1573" s="2005"/>
      <c r="K1573" s="2010"/>
      <c r="L1573" s="2005"/>
      <c r="M1573" s="2011"/>
      <c r="N1573" s="2004"/>
      <c r="O1573" s="2005"/>
      <c r="P1573" s="2004"/>
      <c r="Q1573" s="2004"/>
      <c r="R1573" s="2004"/>
      <c r="S1573" s="2004"/>
      <c r="T1573" s="2004"/>
      <c r="U1573" s="2004"/>
      <c r="V1573" s="2004"/>
      <c r="W1573" s="2004"/>
      <c r="X1573" s="2004"/>
      <c r="Y1573" s="2004"/>
      <c r="Z1573" s="2004"/>
      <c r="AA1573" s="2004"/>
      <c r="AB1573" s="2004"/>
      <c r="AC1573" s="2004"/>
      <c r="AD1573" s="2004"/>
      <c r="AE1573" s="2004"/>
      <c r="AF1573" s="2004"/>
    </row>
    <row r="1574" spans="1:32">
      <c r="A1574" s="2005"/>
      <c r="B1574" s="2004"/>
      <c r="C1574" s="2004"/>
      <c r="D1574" s="2025"/>
      <c r="E1574" s="2007"/>
      <c r="F1574" s="2041"/>
      <c r="G1574" s="2005"/>
      <c r="H1574" s="2011"/>
      <c r="I1574" s="2005"/>
      <c r="J1574" s="2005"/>
      <c r="K1574" s="2010"/>
      <c r="L1574" s="2005"/>
      <c r="M1574" s="2011"/>
      <c r="N1574" s="2004"/>
      <c r="O1574" s="2005"/>
      <c r="P1574" s="2004"/>
      <c r="Q1574" s="2004"/>
      <c r="R1574" s="2004"/>
      <c r="S1574" s="2004"/>
      <c r="T1574" s="2004"/>
      <c r="U1574" s="2004"/>
      <c r="V1574" s="2004"/>
      <c r="W1574" s="2004"/>
      <c r="X1574" s="2004"/>
      <c r="Y1574" s="2004"/>
      <c r="Z1574" s="2004"/>
      <c r="AA1574" s="2004"/>
      <c r="AB1574" s="2004"/>
      <c r="AC1574" s="2004"/>
      <c r="AD1574" s="2004"/>
      <c r="AE1574" s="2004"/>
      <c r="AF1574" s="2004"/>
    </row>
    <row r="1575" spans="1:32">
      <c r="A1575" s="2005"/>
      <c r="B1575" s="2004"/>
      <c r="C1575" s="2004"/>
      <c r="D1575" s="2025"/>
      <c r="E1575" s="2007"/>
      <c r="F1575" s="2041"/>
      <c r="G1575" s="2005"/>
      <c r="H1575" s="2011"/>
      <c r="I1575" s="2005"/>
      <c r="J1575" s="2005"/>
      <c r="K1575" s="2010"/>
      <c r="L1575" s="2005"/>
      <c r="M1575" s="2011"/>
      <c r="N1575" s="2004"/>
      <c r="O1575" s="2005"/>
      <c r="P1575" s="2004"/>
      <c r="Q1575" s="2004"/>
      <c r="R1575" s="2004"/>
      <c r="S1575" s="2004"/>
      <c r="T1575" s="2004"/>
      <c r="U1575" s="2004"/>
      <c r="V1575" s="2004"/>
      <c r="W1575" s="2004"/>
      <c r="X1575" s="2004"/>
      <c r="Y1575" s="2004"/>
      <c r="Z1575" s="2004"/>
      <c r="AA1575" s="2004"/>
      <c r="AB1575" s="2004"/>
      <c r="AC1575" s="2004"/>
      <c r="AD1575" s="2004"/>
      <c r="AE1575" s="2004"/>
      <c r="AF1575" s="2004"/>
    </row>
    <row r="1576" spans="1:32">
      <c r="A1576" s="2005"/>
      <c r="B1576" s="2004"/>
      <c r="C1576" s="2004"/>
      <c r="D1576" s="2025"/>
      <c r="E1576" s="2007"/>
      <c r="F1576" s="2041"/>
      <c r="G1576" s="2005"/>
      <c r="H1576" s="2011"/>
      <c r="I1576" s="2005"/>
      <c r="J1576" s="2005"/>
      <c r="K1576" s="2010"/>
      <c r="L1576" s="2005"/>
      <c r="M1576" s="2011"/>
      <c r="N1576" s="2004"/>
      <c r="O1576" s="2005"/>
      <c r="P1576" s="2004"/>
      <c r="Q1576" s="2004"/>
      <c r="R1576" s="2004"/>
      <c r="S1576" s="2004"/>
      <c r="T1576" s="2004"/>
      <c r="U1576" s="2004"/>
      <c r="V1576" s="2004"/>
      <c r="W1576" s="2004"/>
      <c r="X1576" s="2004"/>
      <c r="Y1576" s="2004"/>
      <c r="Z1576" s="2004"/>
      <c r="AA1576" s="2004"/>
      <c r="AB1576" s="2004"/>
      <c r="AC1576" s="2004"/>
      <c r="AD1576" s="2004"/>
      <c r="AE1576" s="2004"/>
      <c r="AF1576" s="2004"/>
    </row>
    <row r="1577" spans="1:32">
      <c r="A1577" s="2005"/>
      <c r="B1577" s="2004"/>
      <c r="C1577" s="2004"/>
      <c r="D1577" s="2025"/>
      <c r="E1577" s="2007"/>
      <c r="F1577" s="2041"/>
      <c r="G1577" s="2005"/>
      <c r="H1577" s="2011"/>
      <c r="I1577" s="2005"/>
      <c r="J1577" s="2005"/>
      <c r="K1577" s="2010"/>
      <c r="L1577" s="2005"/>
      <c r="M1577" s="2011"/>
      <c r="N1577" s="2004"/>
      <c r="O1577" s="2005"/>
      <c r="P1577" s="2004"/>
      <c r="Q1577" s="2004"/>
      <c r="R1577" s="2004"/>
      <c r="S1577" s="2004"/>
      <c r="T1577" s="2004"/>
      <c r="U1577" s="2004"/>
      <c r="V1577" s="2004"/>
      <c r="W1577" s="2004"/>
      <c r="X1577" s="2004"/>
      <c r="Y1577" s="2004"/>
      <c r="Z1577" s="2004"/>
      <c r="AA1577" s="2004"/>
      <c r="AB1577" s="2004"/>
      <c r="AC1577" s="2004"/>
      <c r="AD1577" s="2004"/>
      <c r="AE1577" s="2004"/>
      <c r="AF1577" s="2004"/>
    </row>
    <row r="1578" spans="1:32">
      <c r="A1578" s="2005"/>
      <c r="B1578" s="2004"/>
      <c r="C1578" s="2004"/>
      <c r="D1578" s="2025"/>
      <c r="E1578" s="2007"/>
      <c r="F1578" s="2041"/>
      <c r="G1578" s="2005"/>
      <c r="H1578" s="2011"/>
      <c r="I1578" s="2005"/>
      <c r="J1578" s="2005"/>
      <c r="K1578" s="2010"/>
      <c r="L1578" s="2005"/>
      <c r="M1578" s="2011"/>
      <c r="N1578" s="2004"/>
      <c r="O1578" s="2005"/>
      <c r="P1578" s="2004"/>
      <c r="Q1578" s="2004"/>
      <c r="R1578" s="2004"/>
      <c r="S1578" s="2004"/>
      <c r="T1578" s="2004"/>
      <c r="U1578" s="2004"/>
      <c r="V1578" s="2004"/>
      <c r="W1578" s="2004"/>
      <c r="X1578" s="2004"/>
      <c r="Y1578" s="2004"/>
      <c r="Z1578" s="2004"/>
      <c r="AA1578" s="2004"/>
      <c r="AB1578" s="2004"/>
      <c r="AC1578" s="2004"/>
      <c r="AD1578" s="2004"/>
      <c r="AE1578" s="2004"/>
      <c r="AF1578" s="2004"/>
    </row>
    <row r="1579" spans="1:32">
      <c r="A1579" s="2005"/>
      <c r="B1579" s="2004"/>
      <c r="C1579" s="2004"/>
      <c r="D1579" s="2025"/>
      <c r="E1579" s="2007"/>
      <c r="F1579" s="2041"/>
      <c r="G1579" s="2005"/>
      <c r="H1579" s="2011"/>
      <c r="I1579" s="2005"/>
      <c r="J1579" s="2005"/>
      <c r="K1579" s="2010"/>
      <c r="L1579" s="2005"/>
      <c r="M1579" s="2011"/>
      <c r="N1579" s="2004"/>
      <c r="O1579" s="2005"/>
      <c r="P1579" s="2004"/>
      <c r="Q1579" s="2004"/>
      <c r="R1579" s="2004"/>
      <c r="S1579" s="2004"/>
      <c r="T1579" s="2004"/>
      <c r="U1579" s="2004"/>
      <c r="V1579" s="2004"/>
      <c r="W1579" s="2004"/>
      <c r="X1579" s="2004"/>
      <c r="Y1579" s="2004"/>
      <c r="Z1579" s="2004"/>
      <c r="AA1579" s="2004"/>
      <c r="AB1579" s="2004"/>
      <c r="AC1579" s="2004"/>
      <c r="AD1579" s="2004"/>
      <c r="AE1579" s="2004"/>
      <c r="AF1579" s="2004"/>
    </row>
    <row r="1580" spans="1:32">
      <c r="A1580" s="2005"/>
      <c r="B1580" s="2004"/>
      <c r="C1580" s="2004"/>
      <c r="D1580" s="2025"/>
      <c r="E1580" s="2007"/>
      <c r="F1580" s="2041"/>
      <c r="G1580" s="2005"/>
      <c r="H1580" s="2011"/>
      <c r="I1580" s="2005"/>
      <c r="J1580" s="2005"/>
      <c r="K1580" s="2010"/>
      <c r="L1580" s="2005"/>
      <c r="M1580" s="2011"/>
      <c r="N1580" s="2004"/>
      <c r="O1580" s="2005"/>
      <c r="P1580" s="2004"/>
      <c r="Q1580" s="2004"/>
      <c r="R1580" s="2004"/>
      <c r="S1580" s="2004"/>
      <c r="T1580" s="2004"/>
      <c r="U1580" s="2004"/>
      <c r="V1580" s="2004"/>
      <c r="W1580" s="2004"/>
      <c r="X1580" s="2004"/>
      <c r="Y1580" s="2004"/>
      <c r="Z1580" s="2004"/>
      <c r="AA1580" s="2004"/>
      <c r="AB1580" s="2004"/>
      <c r="AC1580" s="2004"/>
      <c r="AD1580" s="2004"/>
      <c r="AE1580" s="2004"/>
      <c r="AF1580" s="2004"/>
    </row>
    <row r="1581" spans="1:32">
      <c r="A1581" s="2005"/>
      <c r="B1581" s="2004"/>
      <c r="C1581" s="2004"/>
      <c r="D1581" s="2025"/>
      <c r="E1581" s="2007"/>
      <c r="F1581" s="2041"/>
      <c r="G1581" s="2005"/>
      <c r="H1581" s="2011"/>
      <c r="I1581" s="2005"/>
      <c r="J1581" s="2005"/>
      <c r="K1581" s="2010"/>
      <c r="L1581" s="2005"/>
      <c r="M1581" s="2011"/>
      <c r="N1581" s="2004"/>
      <c r="O1581" s="2005"/>
      <c r="P1581" s="2004"/>
      <c r="Q1581" s="2004"/>
      <c r="R1581" s="2004"/>
      <c r="S1581" s="2004"/>
      <c r="T1581" s="2004"/>
      <c r="U1581" s="2004"/>
      <c r="V1581" s="2004"/>
      <c r="W1581" s="2004"/>
      <c r="X1581" s="2004"/>
      <c r="Y1581" s="2004"/>
      <c r="Z1581" s="2004"/>
      <c r="AA1581" s="2004"/>
      <c r="AB1581" s="2004"/>
      <c r="AC1581" s="2004"/>
      <c r="AD1581" s="2004"/>
      <c r="AE1581" s="2004"/>
      <c r="AF1581" s="2004"/>
    </row>
    <row r="1582" spans="1:32">
      <c r="A1582" s="2005"/>
      <c r="B1582" s="2004"/>
      <c r="C1582" s="2004"/>
      <c r="D1582" s="2025"/>
      <c r="E1582" s="2007"/>
      <c r="F1582" s="2041"/>
      <c r="G1582" s="2005"/>
      <c r="H1582" s="2011"/>
      <c r="I1582" s="2005"/>
      <c r="J1582" s="2005"/>
      <c r="K1582" s="2010"/>
      <c r="L1582" s="2005"/>
      <c r="M1582" s="2011"/>
      <c r="N1582" s="2004"/>
      <c r="O1582" s="2005"/>
      <c r="P1582" s="2004"/>
      <c r="Q1582" s="2004"/>
      <c r="R1582" s="2004"/>
      <c r="S1582" s="2004"/>
      <c r="T1582" s="2004"/>
      <c r="U1582" s="2004"/>
      <c r="V1582" s="2004"/>
      <c r="W1582" s="2004"/>
      <c r="X1582" s="2004"/>
      <c r="Y1582" s="2004"/>
      <c r="Z1582" s="2004"/>
      <c r="AA1582" s="2004"/>
      <c r="AB1582" s="2004"/>
      <c r="AC1582" s="2004"/>
      <c r="AD1582" s="2004"/>
      <c r="AE1582" s="2004"/>
      <c r="AF1582" s="2004"/>
    </row>
    <row r="1583" spans="1:32">
      <c r="A1583" s="2005"/>
      <c r="B1583" s="2004"/>
      <c r="C1583" s="2004"/>
      <c r="D1583" s="2025"/>
      <c r="E1583" s="2007"/>
      <c r="F1583" s="2041"/>
      <c r="G1583" s="2005"/>
      <c r="H1583" s="2011"/>
      <c r="I1583" s="2005"/>
      <c r="J1583" s="2005"/>
      <c r="K1583" s="2010"/>
      <c r="L1583" s="2005"/>
      <c r="M1583" s="2011"/>
      <c r="N1583" s="2004"/>
      <c r="O1583" s="2005"/>
      <c r="P1583" s="2004"/>
      <c r="Q1583" s="2004"/>
      <c r="R1583" s="2004"/>
      <c r="S1583" s="2004"/>
      <c r="T1583" s="2004"/>
      <c r="U1583" s="2004"/>
      <c r="V1583" s="2004"/>
      <c r="W1583" s="2004"/>
      <c r="X1583" s="2004"/>
      <c r="Y1583" s="2004"/>
      <c r="Z1583" s="2004"/>
      <c r="AA1583" s="2004"/>
      <c r="AB1583" s="2004"/>
      <c r="AC1583" s="2004"/>
      <c r="AD1583" s="2004"/>
      <c r="AE1583" s="2004"/>
      <c r="AF1583" s="2004"/>
    </row>
    <row r="1584" spans="1:32">
      <c r="A1584" s="2005"/>
      <c r="B1584" s="2004"/>
      <c r="C1584" s="2004"/>
      <c r="D1584" s="2025"/>
      <c r="E1584" s="2007"/>
      <c r="F1584" s="2041"/>
      <c r="G1584" s="2005"/>
      <c r="H1584" s="2011"/>
      <c r="I1584" s="2005"/>
      <c r="J1584" s="2005"/>
      <c r="K1584" s="2010"/>
      <c r="L1584" s="2005"/>
      <c r="M1584" s="2011"/>
      <c r="N1584" s="2004"/>
      <c r="O1584" s="2005"/>
      <c r="P1584" s="2004"/>
      <c r="Q1584" s="2004"/>
      <c r="R1584" s="2004"/>
      <c r="S1584" s="2004"/>
      <c r="T1584" s="2004"/>
      <c r="U1584" s="2004"/>
      <c r="V1584" s="2004"/>
      <c r="W1584" s="2004"/>
      <c r="X1584" s="2004"/>
      <c r="Y1584" s="2004"/>
      <c r="Z1584" s="2004"/>
      <c r="AA1584" s="2004"/>
      <c r="AB1584" s="2004"/>
      <c r="AC1584" s="2004"/>
      <c r="AD1584" s="2004"/>
      <c r="AE1584" s="2004"/>
      <c r="AF1584" s="2004"/>
    </row>
    <row r="1585" spans="1:32">
      <c r="A1585" s="2005"/>
      <c r="B1585" s="2004"/>
      <c r="C1585" s="2004"/>
      <c r="D1585" s="2025"/>
      <c r="E1585" s="2007"/>
      <c r="F1585" s="2041"/>
      <c r="G1585" s="2005"/>
      <c r="H1585" s="2011"/>
      <c r="I1585" s="2005"/>
      <c r="J1585" s="2005"/>
      <c r="K1585" s="2010"/>
      <c r="L1585" s="2005"/>
      <c r="M1585" s="2011"/>
      <c r="N1585" s="2004"/>
      <c r="O1585" s="2005"/>
      <c r="P1585" s="2004"/>
      <c r="Q1585" s="2004"/>
      <c r="R1585" s="2004"/>
      <c r="S1585" s="2004"/>
      <c r="T1585" s="2004"/>
      <c r="U1585" s="2004"/>
      <c r="V1585" s="2004"/>
      <c r="W1585" s="2004"/>
      <c r="X1585" s="2004"/>
      <c r="Y1585" s="2004"/>
      <c r="Z1585" s="2004"/>
      <c r="AA1585" s="2004"/>
      <c r="AB1585" s="2004"/>
      <c r="AC1585" s="2004"/>
      <c r="AD1585" s="2004"/>
      <c r="AE1585" s="2004"/>
      <c r="AF1585" s="2004"/>
    </row>
    <row r="1586" spans="1:32">
      <c r="A1586" s="2005"/>
      <c r="B1586" s="2004"/>
      <c r="C1586" s="2004"/>
      <c r="D1586" s="2025"/>
      <c r="E1586" s="2007"/>
      <c r="F1586" s="2041"/>
      <c r="G1586" s="2005"/>
      <c r="H1586" s="2011"/>
      <c r="I1586" s="2005"/>
      <c r="J1586" s="2005"/>
      <c r="K1586" s="2010"/>
      <c r="L1586" s="2005"/>
      <c r="M1586" s="2011"/>
      <c r="N1586" s="2004"/>
      <c r="O1586" s="2005"/>
      <c r="P1586" s="2004"/>
      <c r="Q1586" s="2004"/>
      <c r="R1586" s="2004"/>
      <c r="S1586" s="2004"/>
      <c r="T1586" s="2004"/>
      <c r="U1586" s="2004"/>
      <c r="V1586" s="2004"/>
      <c r="W1586" s="2004"/>
      <c r="X1586" s="2004"/>
      <c r="Y1586" s="2004"/>
      <c r="Z1586" s="2004"/>
      <c r="AA1586" s="2004"/>
      <c r="AB1586" s="2004"/>
      <c r="AC1586" s="2004"/>
      <c r="AD1586" s="2004"/>
      <c r="AE1586" s="2004"/>
      <c r="AF1586" s="2004"/>
    </row>
    <row r="1587" spans="1:32">
      <c r="A1587" s="2005"/>
      <c r="B1587" s="2004"/>
      <c r="C1587" s="2004"/>
      <c r="D1587" s="2025"/>
      <c r="E1587" s="2007"/>
      <c r="F1587" s="2041"/>
      <c r="G1587" s="2005"/>
      <c r="H1587" s="2011"/>
      <c r="I1587" s="2005"/>
      <c r="J1587" s="2005"/>
      <c r="K1587" s="2010"/>
      <c r="L1587" s="2005"/>
      <c r="M1587" s="2011"/>
      <c r="N1587" s="2004"/>
      <c r="O1587" s="2005"/>
      <c r="P1587" s="2004"/>
      <c r="Q1587" s="2004"/>
      <c r="R1587" s="2004"/>
      <c r="S1587" s="2004"/>
      <c r="T1587" s="2004"/>
      <c r="U1587" s="2004"/>
      <c r="V1587" s="2004"/>
      <c r="W1587" s="2004"/>
      <c r="X1587" s="2004"/>
      <c r="Y1587" s="2004"/>
      <c r="Z1587" s="2004"/>
      <c r="AA1587" s="2004"/>
      <c r="AB1587" s="2004"/>
      <c r="AC1587" s="2004"/>
      <c r="AD1587" s="2004"/>
      <c r="AE1587" s="2004"/>
      <c r="AF1587" s="2004"/>
    </row>
    <row r="1588" spans="1:32">
      <c r="A1588" s="2005"/>
      <c r="B1588" s="2004"/>
      <c r="C1588" s="2004"/>
      <c r="D1588" s="2025"/>
      <c r="E1588" s="2007"/>
      <c r="F1588" s="2041"/>
      <c r="G1588" s="2005"/>
      <c r="H1588" s="2011"/>
      <c r="I1588" s="2005"/>
      <c r="J1588" s="2005"/>
      <c r="K1588" s="2010"/>
      <c r="L1588" s="2005"/>
      <c r="M1588" s="2011"/>
      <c r="N1588" s="2004"/>
      <c r="O1588" s="2005"/>
      <c r="P1588" s="2004"/>
      <c r="Q1588" s="2004"/>
      <c r="R1588" s="2004"/>
      <c r="S1588" s="2004"/>
      <c r="T1588" s="2004"/>
      <c r="U1588" s="2004"/>
      <c r="V1588" s="2004"/>
      <c r="W1588" s="2004"/>
      <c r="X1588" s="2004"/>
      <c r="Y1588" s="2004"/>
      <c r="Z1588" s="2004"/>
      <c r="AA1588" s="2004"/>
      <c r="AB1588" s="2004"/>
      <c r="AC1588" s="2004"/>
      <c r="AD1588" s="2004"/>
      <c r="AE1588" s="2004"/>
      <c r="AF1588" s="2004"/>
    </row>
    <row r="1589" spans="1:32">
      <c r="A1589" s="2005"/>
      <c r="B1589" s="2004"/>
      <c r="C1589" s="2004"/>
      <c r="D1589" s="2025"/>
      <c r="E1589" s="2007"/>
      <c r="F1589" s="2041"/>
      <c r="G1589" s="2005"/>
      <c r="H1589" s="2011"/>
      <c r="I1589" s="2005"/>
      <c r="J1589" s="2005"/>
      <c r="K1589" s="2010"/>
      <c r="L1589" s="2005"/>
      <c r="M1589" s="2011"/>
      <c r="N1589" s="2004"/>
      <c r="O1589" s="2005"/>
      <c r="P1589" s="2004"/>
      <c r="Q1589" s="2004"/>
      <c r="R1589" s="2004"/>
      <c r="S1589" s="2004"/>
      <c r="T1589" s="2004"/>
      <c r="U1589" s="2004"/>
      <c r="V1589" s="2004"/>
      <c r="W1589" s="2004"/>
      <c r="X1589" s="2004"/>
      <c r="Y1589" s="2004"/>
      <c r="Z1589" s="2004"/>
      <c r="AA1589" s="2004"/>
      <c r="AB1589" s="2004"/>
      <c r="AC1589" s="2004"/>
      <c r="AD1589" s="2004"/>
      <c r="AE1589" s="2004"/>
      <c r="AF1589" s="2004"/>
    </row>
    <row r="1590" spans="1:32">
      <c r="A1590" s="2005"/>
      <c r="B1590" s="2004"/>
      <c r="C1590" s="2004"/>
      <c r="D1590" s="2025"/>
      <c r="E1590" s="2007"/>
      <c r="F1590" s="2041"/>
      <c r="G1590" s="2005"/>
      <c r="H1590" s="2011"/>
      <c r="I1590" s="2005"/>
      <c r="J1590" s="2005"/>
      <c r="K1590" s="2010"/>
      <c r="L1590" s="2005"/>
      <c r="M1590" s="2011"/>
      <c r="N1590" s="2004"/>
      <c r="O1590" s="2005"/>
      <c r="P1590" s="2004"/>
      <c r="Q1590" s="2004"/>
      <c r="R1590" s="2004"/>
      <c r="S1590" s="2004"/>
      <c r="T1590" s="2004"/>
      <c r="U1590" s="2004"/>
      <c r="V1590" s="2004"/>
      <c r="W1590" s="2004"/>
      <c r="X1590" s="2004"/>
      <c r="Y1590" s="2004"/>
      <c r="Z1590" s="2004"/>
      <c r="AA1590" s="2004"/>
      <c r="AB1590" s="2004"/>
      <c r="AC1590" s="2004"/>
      <c r="AD1590" s="2004"/>
      <c r="AE1590" s="2004"/>
      <c r="AF1590" s="2004"/>
    </row>
    <row r="1591" spans="1:32">
      <c r="A1591" s="2005"/>
      <c r="B1591" s="2004"/>
      <c r="C1591" s="2004"/>
      <c r="D1591" s="2025"/>
      <c r="E1591" s="2007"/>
      <c r="F1591" s="2041"/>
      <c r="G1591" s="2005"/>
      <c r="H1591" s="2011"/>
      <c r="I1591" s="2005"/>
      <c r="J1591" s="2005"/>
      <c r="K1591" s="2010"/>
      <c r="L1591" s="2005"/>
      <c r="M1591" s="2011"/>
      <c r="N1591" s="2004"/>
      <c r="O1591" s="2005"/>
      <c r="P1591" s="2004"/>
      <c r="Q1591" s="2004"/>
      <c r="R1591" s="2004"/>
      <c r="S1591" s="2004"/>
      <c r="T1591" s="2004"/>
      <c r="U1591" s="2004"/>
      <c r="V1591" s="2004"/>
      <c r="W1591" s="2004"/>
      <c r="X1591" s="2004"/>
      <c r="Y1591" s="2004"/>
      <c r="Z1591" s="2004"/>
      <c r="AA1591" s="2004"/>
      <c r="AB1591" s="2004"/>
      <c r="AC1591" s="2004"/>
      <c r="AD1591" s="2004"/>
      <c r="AE1591" s="2004"/>
      <c r="AF1591" s="2004"/>
    </row>
    <row r="1592" spans="1:32">
      <c r="A1592" s="2005"/>
      <c r="B1592" s="2004"/>
      <c r="C1592" s="2004"/>
      <c r="D1592" s="2025"/>
      <c r="E1592" s="2007"/>
      <c r="F1592" s="2041"/>
      <c r="G1592" s="2005"/>
      <c r="H1592" s="2011"/>
      <c r="I1592" s="2005"/>
      <c r="J1592" s="2005"/>
      <c r="K1592" s="2010"/>
      <c r="L1592" s="2005"/>
      <c r="M1592" s="2011"/>
      <c r="N1592" s="2004"/>
      <c r="O1592" s="2005"/>
      <c r="P1592" s="2004"/>
      <c r="Q1592" s="2004"/>
      <c r="R1592" s="2004"/>
      <c r="S1592" s="2004"/>
      <c r="T1592" s="2004"/>
      <c r="U1592" s="2004"/>
      <c r="V1592" s="2004"/>
      <c r="W1592" s="2004"/>
      <c r="X1592" s="2004"/>
      <c r="Y1592" s="2004"/>
      <c r="Z1592" s="2004"/>
      <c r="AA1592" s="2004"/>
      <c r="AB1592" s="2004"/>
      <c r="AC1592" s="2004"/>
      <c r="AD1592" s="2004"/>
      <c r="AE1592" s="2004"/>
      <c r="AF1592" s="2004"/>
    </row>
    <row r="1593" spans="1:32">
      <c r="A1593" s="2005"/>
      <c r="B1593" s="2004"/>
      <c r="C1593" s="2004"/>
      <c r="D1593" s="2025"/>
      <c r="E1593" s="2007"/>
      <c r="F1593" s="2041"/>
      <c r="G1593" s="2005"/>
      <c r="H1593" s="2011"/>
      <c r="I1593" s="2005"/>
      <c r="J1593" s="2005"/>
      <c r="K1593" s="2010"/>
      <c r="L1593" s="2005"/>
      <c r="M1593" s="2011"/>
      <c r="N1593" s="2004"/>
      <c r="O1593" s="2005"/>
      <c r="P1593" s="2004"/>
      <c r="Q1593" s="2004"/>
      <c r="R1593" s="2004"/>
      <c r="S1593" s="2004"/>
      <c r="T1593" s="2004"/>
      <c r="U1593" s="2004"/>
      <c r="V1593" s="2004"/>
      <c r="W1593" s="2004"/>
      <c r="X1593" s="2004"/>
      <c r="Y1593" s="2004"/>
      <c r="Z1593" s="2004"/>
      <c r="AA1593" s="2004"/>
      <c r="AB1593" s="2004"/>
      <c r="AC1593" s="2004"/>
      <c r="AD1593" s="2004"/>
      <c r="AE1593" s="2004"/>
      <c r="AF1593" s="2004"/>
    </row>
    <row r="1594" spans="1:32">
      <c r="A1594" s="2005"/>
      <c r="B1594" s="2004"/>
      <c r="C1594" s="2004"/>
      <c r="D1594" s="2025"/>
      <c r="E1594" s="2007"/>
      <c r="F1594" s="2041"/>
      <c r="G1594" s="2005"/>
      <c r="H1594" s="2011"/>
      <c r="I1594" s="2005"/>
      <c r="J1594" s="2005"/>
      <c r="K1594" s="2010"/>
      <c r="L1594" s="2005"/>
      <c r="M1594" s="2011"/>
      <c r="N1594" s="2004"/>
      <c r="O1594" s="2005"/>
      <c r="P1594" s="2004"/>
      <c r="Q1594" s="2004"/>
      <c r="R1594" s="2004"/>
      <c r="S1594" s="2004"/>
      <c r="T1594" s="2004"/>
      <c r="U1594" s="2004"/>
      <c r="V1594" s="2004"/>
      <c r="W1594" s="2004"/>
      <c r="X1594" s="2004"/>
      <c r="Y1594" s="2004"/>
      <c r="Z1594" s="2004"/>
      <c r="AA1594" s="2004"/>
      <c r="AB1594" s="2004"/>
      <c r="AC1594" s="2004"/>
      <c r="AD1594" s="2004"/>
      <c r="AE1594" s="2004"/>
      <c r="AF1594" s="2004"/>
    </row>
    <row r="1595" spans="1:32">
      <c r="A1595" s="2005"/>
      <c r="B1595" s="2004"/>
      <c r="C1595" s="2004"/>
      <c r="D1595" s="2025"/>
      <c r="E1595" s="2007"/>
      <c r="F1595" s="2041"/>
      <c r="G1595" s="2005"/>
      <c r="H1595" s="2011"/>
      <c r="I1595" s="2005"/>
      <c r="J1595" s="2005"/>
      <c r="K1595" s="2010"/>
      <c r="L1595" s="2005"/>
      <c r="M1595" s="2011"/>
      <c r="N1595" s="2004"/>
      <c r="O1595" s="2005"/>
      <c r="P1595" s="2004"/>
      <c r="Q1595" s="2004"/>
      <c r="R1595" s="2004"/>
      <c r="S1595" s="2004"/>
      <c r="T1595" s="2004"/>
      <c r="U1595" s="2004"/>
      <c r="V1595" s="2004"/>
      <c r="W1595" s="2004"/>
      <c r="X1595" s="2004"/>
      <c r="Y1595" s="2004"/>
      <c r="Z1595" s="2004"/>
      <c r="AA1595" s="2004"/>
      <c r="AB1595" s="2004"/>
      <c r="AC1595" s="2004"/>
      <c r="AD1595" s="2004"/>
      <c r="AE1595" s="2004"/>
      <c r="AF1595" s="2004"/>
    </row>
    <row r="1596" spans="1:32">
      <c r="A1596" s="2005"/>
      <c r="B1596" s="2004"/>
      <c r="C1596" s="2004"/>
      <c r="D1596" s="2025"/>
      <c r="E1596" s="2007"/>
      <c r="F1596" s="2041"/>
      <c r="G1596" s="2005"/>
      <c r="H1596" s="2011"/>
      <c r="I1596" s="2005"/>
      <c r="J1596" s="2005"/>
      <c r="K1596" s="2010"/>
      <c r="L1596" s="2005"/>
      <c r="M1596" s="2011"/>
      <c r="N1596" s="2004"/>
      <c r="O1596" s="2005"/>
      <c r="P1596" s="2004"/>
      <c r="Q1596" s="2004"/>
      <c r="R1596" s="2004"/>
      <c r="S1596" s="2004"/>
      <c r="T1596" s="2004"/>
      <c r="U1596" s="2004"/>
      <c r="V1596" s="2004"/>
      <c r="W1596" s="2004"/>
      <c r="X1596" s="2004"/>
      <c r="Y1596" s="2004"/>
      <c r="Z1596" s="2004"/>
      <c r="AA1596" s="2004"/>
      <c r="AB1596" s="2004"/>
      <c r="AC1596" s="2004"/>
      <c r="AD1596" s="2004"/>
      <c r="AE1596" s="2004"/>
      <c r="AF1596" s="2004"/>
    </row>
    <row r="1597" spans="1:32">
      <c r="A1597" s="2005"/>
      <c r="B1597" s="2004"/>
      <c r="C1597" s="2004"/>
      <c r="D1597" s="2025"/>
      <c r="E1597" s="2007"/>
      <c r="F1597" s="2041"/>
      <c r="G1597" s="2005"/>
      <c r="H1597" s="2011"/>
      <c r="I1597" s="2005"/>
      <c r="J1597" s="2005"/>
      <c r="K1597" s="2010"/>
      <c r="L1597" s="2005"/>
      <c r="M1597" s="2011"/>
      <c r="N1597" s="2004"/>
      <c r="O1597" s="2005"/>
      <c r="P1597" s="2004"/>
      <c r="Q1597" s="2004"/>
      <c r="R1597" s="2004"/>
      <c r="S1597" s="2004"/>
      <c r="T1597" s="2004"/>
      <c r="U1597" s="2004"/>
      <c r="V1597" s="2004"/>
      <c r="W1597" s="2004"/>
      <c r="X1597" s="2004"/>
      <c r="Y1597" s="2004"/>
      <c r="Z1597" s="2004"/>
      <c r="AA1597" s="2004"/>
      <c r="AB1597" s="2004"/>
      <c r="AC1597" s="2004"/>
      <c r="AD1597" s="2004"/>
      <c r="AE1597" s="2004"/>
      <c r="AF1597" s="2004"/>
    </row>
    <row r="1598" spans="1:32">
      <c r="A1598" s="2005"/>
      <c r="B1598" s="2004"/>
      <c r="C1598" s="2004"/>
      <c r="D1598" s="2025"/>
      <c r="E1598" s="2007"/>
      <c r="F1598" s="2041"/>
      <c r="G1598" s="2005"/>
      <c r="H1598" s="2011"/>
      <c r="I1598" s="2005"/>
      <c r="J1598" s="2005"/>
      <c r="K1598" s="2010"/>
      <c r="L1598" s="2005"/>
      <c r="M1598" s="2011"/>
      <c r="N1598" s="2004"/>
      <c r="O1598" s="2005"/>
      <c r="P1598" s="2004"/>
      <c r="Q1598" s="2004"/>
      <c r="R1598" s="2004"/>
      <c r="S1598" s="2004"/>
      <c r="T1598" s="2004"/>
      <c r="U1598" s="2004"/>
      <c r="V1598" s="2004"/>
      <c r="W1598" s="2004"/>
      <c r="X1598" s="2004"/>
      <c r="Y1598" s="2004"/>
      <c r="Z1598" s="2004"/>
      <c r="AA1598" s="2004"/>
      <c r="AB1598" s="2004"/>
      <c r="AC1598" s="2004"/>
      <c r="AD1598" s="2004"/>
      <c r="AE1598" s="2004"/>
      <c r="AF1598" s="2004"/>
    </row>
    <row r="1599" spans="1:32">
      <c r="A1599" s="2005"/>
      <c r="B1599" s="2004"/>
      <c r="C1599" s="2004"/>
      <c r="D1599" s="2025"/>
      <c r="E1599" s="2007"/>
      <c r="F1599" s="2041"/>
      <c r="G1599" s="2005"/>
      <c r="H1599" s="2011"/>
      <c r="I1599" s="2005"/>
      <c r="J1599" s="2005"/>
      <c r="K1599" s="2010"/>
      <c r="L1599" s="2005"/>
      <c r="M1599" s="2011"/>
      <c r="N1599" s="2004"/>
      <c r="O1599" s="2005"/>
      <c r="P1599" s="2004"/>
      <c r="Q1599" s="2004"/>
      <c r="R1599" s="2004"/>
      <c r="S1599" s="2004"/>
      <c r="T1599" s="2004"/>
      <c r="U1599" s="2004"/>
      <c r="V1599" s="2004"/>
      <c r="W1599" s="2004"/>
      <c r="X1599" s="2004"/>
      <c r="Y1599" s="2004"/>
      <c r="Z1599" s="2004"/>
      <c r="AA1599" s="2004"/>
      <c r="AB1599" s="2004"/>
      <c r="AC1599" s="2004"/>
      <c r="AD1599" s="2004"/>
      <c r="AE1599" s="2004"/>
      <c r="AF1599" s="2004"/>
    </row>
    <row r="1600" spans="1:32">
      <c r="A1600" s="2005"/>
      <c r="B1600" s="2004"/>
      <c r="C1600" s="2004"/>
      <c r="D1600" s="2025"/>
      <c r="E1600" s="2007"/>
      <c r="F1600" s="2041"/>
      <c r="G1600" s="2005"/>
      <c r="H1600" s="2011"/>
      <c r="I1600" s="2005"/>
      <c r="J1600" s="2005"/>
      <c r="K1600" s="2010"/>
      <c r="L1600" s="2005"/>
      <c r="M1600" s="2011"/>
      <c r="N1600" s="2004"/>
      <c r="O1600" s="2005"/>
      <c r="P1600" s="2004"/>
      <c r="Q1600" s="2004"/>
      <c r="R1600" s="2004"/>
      <c r="S1600" s="2004"/>
      <c r="T1600" s="2004"/>
      <c r="U1600" s="2004"/>
      <c r="V1600" s="2004"/>
      <c r="W1600" s="2004"/>
      <c r="X1600" s="2004"/>
      <c r="Y1600" s="2004"/>
      <c r="Z1600" s="2004"/>
      <c r="AA1600" s="2004"/>
      <c r="AB1600" s="2004"/>
      <c r="AC1600" s="2004"/>
      <c r="AD1600" s="2004"/>
      <c r="AE1600" s="2004"/>
      <c r="AF1600" s="2004"/>
    </row>
    <row r="1601" spans="1:32">
      <c r="A1601" s="2005"/>
      <c r="B1601" s="2004"/>
      <c r="C1601" s="2004"/>
      <c r="D1601" s="2025"/>
      <c r="E1601" s="2007"/>
      <c r="F1601" s="2041"/>
      <c r="G1601" s="2005"/>
      <c r="H1601" s="2011"/>
      <c r="I1601" s="2005"/>
      <c r="J1601" s="2005"/>
      <c r="K1601" s="2010"/>
      <c r="L1601" s="2005"/>
      <c r="M1601" s="2011"/>
      <c r="N1601" s="2004"/>
      <c r="O1601" s="2005"/>
      <c r="P1601" s="2004"/>
      <c r="Q1601" s="2004"/>
      <c r="R1601" s="2004"/>
      <c r="S1601" s="2004"/>
      <c r="T1601" s="2004"/>
      <c r="U1601" s="2004"/>
      <c r="V1601" s="2004"/>
      <c r="W1601" s="2004"/>
      <c r="X1601" s="2004"/>
      <c r="Y1601" s="2004"/>
      <c r="Z1601" s="2004"/>
      <c r="AA1601" s="2004"/>
      <c r="AB1601" s="2004"/>
      <c r="AC1601" s="2004"/>
      <c r="AD1601" s="2004"/>
      <c r="AE1601" s="2004"/>
      <c r="AF1601" s="2004"/>
    </row>
    <row r="1602" spans="1:32">
      <c r="A1602" s="2005"/>
      <c r="B1602" s="2004"/>
      <c r="C1602" s="2004"/>
      <c r="D1602" s="2025"/>
      <c r="E1602" s="2007"/>
      <c r="F1602" s="2041"/>
      <c r="G1602" s="2005"/>
      <c r="H1602" s="2011"/>
      <c r="I1602" s="2005"/>
      <c r="J1602" s="2005"/>
      <c r="K1602" s="2010"/>
      <c r="L1602" s="2005"/>
      <c r="M1602" s="2011"/>
      <c r="N1602" s="2004"/>
      <c r="O1602" s="2005"/>
      <c r="P1602" s="2004"/>
      <c r="Q1602" s="2004"/>
      <c r="R1602" s="2004"/>
      <c r="S1602" s="2004"/>
      <c r="T1602" s="2004"/>
      <c r="U1602" s="2004"/>
      <c r="V1602" s="2004"/>
      <c r="W1602" s="2004"/>
      <c r="X1602" s="2004"/>
      <c r="Y1602" s="2004"/>
      <c r="Z1602" s="2004"/>
      <c r="AA1602" s="2004"/>
      <c r="AB1602" s="2004"/>
      <c r="AC1602" s="2004"/>
      <c r="AD1602" s="2004"/>
      <c r="AE1602" s="2004"/>
      <c r="AF1602" s="2004"/>
    </row>
    <row r="1603" spans="1:32">
      <c r="A1603" s="2005"/>
      <c r="B1603" s="2004"/>
      <c r="C1603" s="2004"/>
      <c r="D1603" s="2025"/>
      <c r="E1603" s="2007"/>
      <c r="F1603" s="2041"/>
      <c r="G1603" s="2005"/>
      <c r="H1603" s="2011"/>
      <c r="I1603" s="2005"/>
      <c r="J1603" s="2005"/>
      <c r="K1603" s="2010"/>
      <c r="L1603" s="2005"/>
      <c r="M1603" s="2011"/>
      <c r="N1603" s="2004"/>
      <c r="O1603" s="2005"/>
      <c r="P1603" s="2004"/>
      <c r="Q1603" s="2004"/>
      <c r="R1603" s="2004"/>
      <c r="S1603" s="2004"/>
      <c r="T1603" s="2004"/>
      <c r="U1603" s="2004"/>
      <c r="V1603" s="2004"/>
      <c r="W1603" s="2004"/>
      <c r="X1603" s="2004"/>
      <c r="Y1603" s="2004"/>
      <c r="Z1603" s="2004"/>
      <c r="AA1603" s="2004"/>
      <c r="AB1603" s="2004"/>
      <c r="AC1603" s="2004"/>
      <c r="AD1603" s="2004"/>
      <c r="AE1603" s="2004"/>
      <c r="AF1603" s="2004"/>
    </row>
    <row r="1604" spans="1:32">
      <c r="A1604" s="2005"/>
      <c r="B1604" s="2004"/>
      <c r="C1604" s="2004"/>
      <c r="D1604" s="2025"/>
      <c r="E1604" s="2007"/>
      <c r="F1604" s="2041"/>
      <c r="G1604" s="2005"/>
      <c r="H1604" s="2011"/>
      <c r="I1604" s="2005"/>
      <c r="J1604" s="2005"/>
      <c r="K1604" s="2010"/>
      <c r="L1604" s="2005"/>
      <c r="M1604" s="2011"/>
      <c r="N1604" s="2004"/>
      <c r="O1604" s="2005"/>
      <c r="P1604" s="2004"/>
      <c r="Q1604" s="2004"/>
      <c r="R1604" s="2004"/>
      <c r="S1604" s="2004"/>
      <c r="T1604" s="2004"/>
      <c r="U1604" s="2004"/>
      <c r="V1604" s="2004"/>
      <c r="W1604" s="2004"/>
      <c r="X1604" s="2004"/>
      <c r="Y1604" s="2004"/>
      <c r="Z1604" s="2004"/>
      <c r="AA1604" s="2004"/>
      <c r="AB1604" s="2004"/>
      <c r="AC1604" s="2004"/>
      <c r="AD1604" s="2004"/>
      <c r="AE1604" s="2004"/>
      <c r="AF1604" s="2004"/>
    </row>
    <row r="1605" spans="1:32">
      <c r="A1605" s="2005"/>
      <c r="B1605" s="2004"/>
      <c r="C1605" s="2004"/>
      <c r="D1605" s="2025"/>
      <c r="E1605" s="2007"/>
      <c r="F1605" s="2041"/>
      <c r="G1605" s="2005"/>
      <c r="H1605" s="2011"/>
      <c r="I1605" s="2005"/>
      <c r="J1605" s="2005"/>
      <c r="K1605" s="2010"/>
      <c r="L1605" s="2005"/>
      <c r="M1605" s="2011"/>
      <c r="N1605" s="2004"/>
      <c r="O1605" s="2005"/>
      <c r="P1605" s="2004"/>
      <c r="Q1605" s="2004"/>
      <c r="R1605" s="2004"/>
      <c r="S1605" s="2004"/>
      <c r="T1605" s="2004"/>
      <c r="U1605" s="2004"/>
      <c r="V1605" s="2004"/>
      <c r="W1605" s="2004"/>
      <c r="X1605" s="2004"/>
      <c r="Y1605" s="2004"/>
      <c r="Z1605" s="2004"/>
      <c r="AA1605" s="2004"/>
      <c r="AB1605" s="2004"/>
      <c r="AC1605" s="2004"/>
      <c r="AD1605" s="2004"/>
      <c r="AE1605" s="2004"/>
      <c r="AF1605" s="2004"/>
    </row>
    <row r="1606" spans="1:32">
      <c r="A1606" s="2005"/>
      <c r="B1606" s="2004"/>
      <c r="C1606" s="2004"/>
      <c r="D1606" s="2025"/>
      <c r="E1606" s="2007"/>
      <c r="F1606" s="2041"/>
      <c r="G1606" s="2005"/>
      <c r="H1606" s="2011"/>
      <c r="I1606" s="2005"/>
      <c r="J1606" s="2005"/>
      <c r="K1606" s="2010"/>
      <c r="L1606" s="2005"/>
      <c r="M1606" s="2011"/>
      <c r="N1606" s="2004"/>
      <c r="O1606" s="2005"/>
      <c r="P1606" s="2004"/>
      <c r="Q1606" s="2004"/>
      <c r="R1606" s="2004"/>
      <c r="S1606" s="2004"/>
      <c r="T1606" s="2004"/>
      <c r="U1606" s="2004"/>
      <c r="V1606" s="2004"/>
      <c r="W1606" s="2004"/>
      <c r="X1606" s="2004"/>
      <c r="Y1606" s="2004"/>
      <c r="Z1606" s="2004"/>
      <c r="AA1606" s="2004"/>
      <c r="AB1606" s="2004"/>
      <c r="AC1606" s="2004"/>
      <c r="AD1606" s="2004"/>
      <c r="AE1606" s="2004"/>
      <c r="AF1606" s="2004"/>
    </row>
    <row r="1607" spans="1:32">
      <c r="A1607" s="2005"/>
      <c r="B1607" s="2004"/>
      <c r="C1607" s="2004"/>
      <c r="D1607" s="2025"/>
      <c r="E1607" s="2007"/>
      <c r="F1607" s="2041"/>
      <c r="G1607" s="2005"/>
      <c r="H1607" s="2011"/>
      <c r="I1607" s="2005"/>
      <c r="J1607" s="2005"/>
      <c r="K1607" s="2010"/>
      <c r="L1607" s="2005"/>
      <c r="M1607" s="2011"/>
      <c r="N1607" s="2004"/>
      <c r="O1607" s="2005"/>
      <c r="P1607" s="2004"/>
      <c r="Q1607" s="2004"/>
      <c r="R1607" s="2004"/>
      <c r="S1607" s="2004"/>
      <c r="T1607" s="2004"/>
      <c r="U1607" s="2004"/>
      <c r="V1607" s="2004"/>
      <c r="W1607" s="2004"/>
      <c r="X1607" s="2004"/>
      <c r="Y1607" s="2004"/>
      <c r="Z1607" s="2004"/>
      <c r="AA1607" s="2004"/>
      <c r="AB1607" s="2004"/>
      <c r="AC1607" s="2004"/>
      <c r="AD1607" s="2004"/>
      <c r="AE1607" s="2004"/>
      <c r="AF1607" s="2004"/>
    </row>
    <row r="1608" spans="1:32">
      <c r="A1608" s="2005"/>
      <c r="B1608" s="2004"/>
      <c r="C1608" s="2004"/>
      <c r="D1608" s="2025"/>
      <c r="E1608" s="2007"/>
      <c r="F1608" s="2041"/>
      <c r="G1608" s="2005"/>
      <c r="H1608" s="2011"/>
      <c r="I1608" s="2005"/>
      <c r="J1608" s="2005"/>
      <c r="K1608" s="2010"/>
      <c r="L1608" s="2005"/>
      <c r="M1608" s="2011"/>
      <c r="N1608" s="2004"/>
      <c r="O1608" s="2005"/>
      <c r="P1608" s="2004"/>
      <c r="Q1608" s="2004"/>
      <c r="R1608" s="2004"/>
      <c r="S1608" s="2004"/>
      <c r="T1608" s="2004"/>
      <c r="U1608" s="2004"/>
      <c r="V1608" s="2004"/>
      <c r="W1608" s="2004"/>
      <c r="X1608" s="2004"/>
      <c r="Y1608" s="2004"/>
      <c r="Z1608" s="2004"/>
      <c r="AA1608" s="2004"/>
      <c r="AB1608" s="2004"/>
      <c r="AC1608" s="2004"/>
      <c r="AD1608" s="2004"/>
      <c r="AE1608" s="2004"/>
      <c r="AF1608" s="2004"/>
    </row>
    <row r="1609" spans="1:32">
      <c r="A1609" s="2005"/>
      <c r="B1609" s="2004"/>
      <c r="C1609" s="2004"/>
      <c r="D1609" s="2025"/>
      <c r="E1609" s="2007"/>
      <c r="F1609" s="2041"/>
      <c r="G1609" s="2005"/>
      <c r="H1609" s="2011"/>
      <c r="I1609" s="2005"/>
      <c r="J1609" s="2005"/>
      <c r="K1609" s="2010"/>
      <c r="L1609" s="2005"/>
      <c r="M1609" s="2011"/>
      <c r="N1609" s="2004"/>
      <c r="O1609" s="2005"/>
      <c r="P1609" s="2004"/>
      <c r="Q1609" s="2004"/>
      <c r="R1609" s="2004"/>
      <c r="S1609" s="2004"/>
      <c r="T1609" s="2004"/>
      <c r="U1609" s="2004"/>
      <c r="V1609" s="2004"/>
      <c r="W1609" s="2004"/>
      <c r="X1609" s="2004"/>
      <c r="Y1609" s="2004"/>
      <c r="Z1609" s="2004"/>
      <c r="AA1609" s="2004"/>
      <c r="AB1609" s="2004"/>
      <c r="AC1609" s="2004"/>
      <c r="AD1609" s="2004"/>
      <c r="AE1609" s="2004"/>
      <c r="AF1609" s="2004"/>
    </row>
    <row r="1610" spans="1:32">
      <c r="A1610" s="2005"/>
      <c r="B1610" s="2004"/>
      <c r="C1610" s="2004"/>
      <c r="D1610" s="2025"/>
      <c r="E1610" s="2007"/>
      <c r="F1610" s="2041"/>
      <c r="G1610" s="2005"/>
      <c r="H1610" s="2011"/>
      <c r="I1610" s="2005"/>
      <c r="J1610" s="2005"/>
      <c r="K1610" s="2010"/>
      <c r="L1610" s="2005"/>
      <c r="M1610" s="2011"/>
      <c r="N1610" s="2004"/>
      <c r="O1610" s="2005"/>
      <c r="P1610" s="2004"/>
      <c r="Q1610" s="2004"/>
      <c r="R1610" s="2004"/>
      <c r="S1610" s="2004"/>
      <c r="T1610" s="2004"/>
      <c r="U1610" s="2004"/>
      <c r="V1610" s="2004"/>
      <c r="W1610" s="2004"/>
      <c r="X1610" s="2004"/>
      <c r="Y1610" s="2004"/>
      <c r="Z1610" s="2004"/>
      <c r="AA1610" s="2004"/>
      <c r="AB1610" s="2004"/>
      <c r="AC1610" s="2004"/>
      <c r="AD1610" s="2004"/>
      <c r="AE1610" s="2004"/>
      <c r="AF1610" s="2004"/>
    </row>
    <row r="1611" spans="1:32">
      <c r="A1611" s="2005"/>
      <c r="B1611" s="2004"/>
      <c r="C1611" s="2004"/>
      <c r="D1611" s="2025"/>
      <c r="E1611" s="2007"/>
      <c r="F1611" s="2041"/>
      <c r="G1611" s="2005"/>
      <c r="H1611" s="2011"/>
      <c r="I1611" s="2005"/>
      <c r="J1611" s="2005"/>
      <c r="K1611" s="2010"/>
      <c r="L1611" s="2005"/>
      <c r="M1611" s="2011"/>
      <c r="N1611" s="2004"/>
      <c r="O1611" s="2005"/>
      <c r="P1611" s="2004"/>
      <c r="Q1611" s="2004"/>
      <c r="R1611" s="2004"/>
      <c r="S1611" s="2004"/>
      <c r="T1611" s="2004"/>
      <c r="U1611" s="2004"/>
      <c r="V1611" s="2004"/>
      <c r="W1611" s="2004"/>
      <c r="X1611" s="2004"/>
      <c r="Y1611" s="2004"/>
      <c r="Z1611" s="2004"/>
      <c r="AA1611" s="2004"/>
      <c r="AB1611" s="2004"/>
      <c r="AC1611" s="2004"/>
      <c r="AD1611" s="2004"/>
      <c r="AE1611" s="2004"/>
      <c r="AF1611" s="2004"/>
    </row>
    <row r="1612" spans="1:32">
      <c r="A1612" s="2005"/>
      <c r="B1612" s="2004"/>
      <c r="C1612" s="2004"/>
      <c r="D1612" s="2025"/>
      <c r="E1612" s="2007"/>
      <c r="F1612" s="2041"/>
      <c r="G1612" s="2005"/>
      <c r="H1612" s="2011"/>
      <c r="I1612" s="2005"/>
      <c r="J1612" s="2005"/>
      <c r="K1612" s="2010"/>
      <c r="L1612" s="2005"/>
      <c r="M1612" s="2011"/>
      <c r="N1612" s="2004"/>
      <c r="O1612" s="2005"/>
      <c r="P1612" s="2004"/>
      <c r="Q1612" s="2004"/>
      <c r="R1612" s="2004"/>
      <c r="S1612" s="2004"/>
      <c r="T1612" s="2004"/>
      <c r="U1612" s="2004"/>
      <c r="V1612" s="2004"/>
      <c r="W1612" s="2004"/>
      <c r="X1612" s="2004"/>
      <c r="Y1612" s="2004"/>
      <c r="Z1612" s="2004"/>
      <c r="AA1612" s="2004"/>
      <c r="AB1612" s="2004"/>
      <c r="AC1612" s="2004"/>
      <c r="AD1612" s="2004"/>
      <c r="AE1612" s="2004"/>
      <c r="AF1612" s="2004"/>
    </row>
    <row r="1613" spans="1:32">
      <c r="A1613" s="2005"/>
      <c r="B1613" s="2004"/>
      <c r="C1613" s="2004"/>
      <c r="D1613" s="2025"/>
      <c r="E1613" s="2007"/>
      <c r="F1613" s="2041"/>
      <c r="G1613" s="2005"/>
      <c r="H1613" s="2011"/>
      <c r="I1613" s="2005"/>
      <c r="J1613" s="2005"/>
      <c r="K1613" s="2010"/>
      <c r="L1613" s="2005"/>
      <c r="M1613" s="2011"/>
      <c r="N1613" s="2004"/>
      <c r="O1613" s="2005"/>
      <c r="P1613" s="2004"/>
      <c r="Q1613" s="2004"/>
      <c r="R1613" s="2004"/>
      <c r="S1613" s="2004"/>
      <c r="T1613" s="2004"/>
      <c r="U1613" s="2004"/>
      <c r="V1613" s="2004"/>
      <c r="W1613" s="2004"/>
      <c r="X1613" s="2004"/>
      <c r="Y1613" s="2004"/>
      <c r="Z1613" s="2004"/>
      <c r="AA1613" s="2004"/>
      <c r="AB1613" s="2004"/>
      <c r="AC1613" s="2004"/>
      <c r="AD1613" s="2004"/>
      <c r="AE1613" s="2004"/>
      <c r="AF1613" s="2004"/>
    </row>
    <row r="1614" spans="1:32">
      <c r="A1614" s="2005"/>
      <c r="B1614" s="2004"/>
      <c r="C1614" s="2004"/>
      <c r="D1614" s="2025"/>
      <c r="E1614" s="2007"/>
      <c r="F1614" s="2041"/>
      <c r="G1614" s="2005"/>
      <c r="H1614" s="2011"/>
      <c r="I1614" s="2005"/>
      <c r="J1614" s="2005"/>
      <c r="K1614" s="2010"/>
      <c r="L1614" s="2005"/>
      <c r="M1614" s="2011"/>
      <c r="N1614" s="2004"/>
      <c r="O1614" s="2005"/>
      <c r="P1614" s="2004"/>
      <c r="Q1614" s="2004"/>
      <c r="R1614" s="2004"/>
      <c r="S1614" s="2004"/>
      <c r="T1614" s="2004"/>
      <c r="U1614" s="2004"/>
      <c r="V1614" s="2004"/>
      <c r="W1614" s="2004"/>
      <c r="X1614" s="2004"/>
      <c r="Y1614" s="2004"/>
      <c r="Z1614" s="2004"/>
      <c r="AA1614" s="2004"/>
      <c r="AB1614" s="2004"/>
      <c r="AC1614" s="2004"/>
      <c r="AD1614" s="2004"/>
      <c r="AE1614" s="2004"/>
      <c r="AF1614" s="2004"/>
    </row>
    <row r="1615" spans="1:32">
      <c r="A1615" s="2005"/>
      <c r="B1615" s="2004"/>
      <c r="C1615" s="2004"/>
      <c r="D1615" s="2025"/>
      <c r="E1615" s="2007"/>
      <c r="F1615" s="2041"/>
      <c r="G1615" s="2005"/>
      <c r="H1615" s="2011"/>
      <c r="I1615" s="2005"/>
      <c r="J1615" s="2005"/>
      <c r="K1615" s="2010"/>
      <c r="L1615" s="2005"/>
      <c r="M1615" s="2011"/>
      <c r="N1615" s="2004"/>
      <c r="O1615" s="2005"/>
      <c r="P1615" s="2004"/>
      <c r="Q1615" s="2004"/>
      <c r="R1615" s="2004"/>
      <c r="S1615" s="2004"/>
      <c r="T1615" s="2004"/>
      <c r="U1615" s="2004"/>
      <c r="V1615" s="2004"/>
      <c r="W1615" s="2004"/>
      <c r="X1615" s="2004"/>
      <c r="Y1615" s="2004"/>
      <c r="Z1615" s="2004"/>
      <c r="AA1615" s="2004"/>
      <c r="AB1615" s="2004"/>
      <c r="AC1615" s="2004"/>
      <c r="AD1615" s="2004"/>
      <c r="AE1615" s="2004"/>
      <c r="AF1615" s="2004"/>
    </row>
    <row r="1616" spans="1:32">
      <c r="A1616" s="2005"/>
      <c r="B1616" s="2004"/>
      <c r="C1616" s="2004"/>
      <c r="D1616" s="2025"/>
      <c r="E1616" s="2007"/>
      <c r="F1616" s="2041"/>
      <c r="G1616" s="2005"/>
      <c r="H1616" s="2011"/>
      <c r="I1616" s="2005"/>
      <c r="J1616" s="2005"/>
      <c r="K1616" s="2010"/>
      <c r="L1616" s="2005"/>
      <c r="M1616" s="2011"/>
      <c r="N1616" s="2004"/>
      <c r="O1616" s="2005"/>
      <c r="P1616" s="2004"/>
      <c r="Q1616" s="2004"/>
      <c r="R1616" s="2004"/>
      <c r="S1616" s="2004"/>
      <c r="T1616" s="2004"/>
      <c r="U1616" s="2004"/>
      <c r="V1616" s="2004"/>
      <c r="W1616" s="2004"/>
      <c r="X1616" s="2004"/>
      <c r="Y1616" s="2004"/>
      <c r="Z1616" s="2004"/>
      <c r="AA1616" s="2004"/>
      <c r="AB1616" s="2004"/>
      <c r="AC1616" s="2004"/>
      <c r="AD1616" s="2004"/>
      <c r="AE1616" s="2004"/>
      <c r="AF1616" s="2004"/>
    </row>
    <row r="1617" spans="1:32">
      <c r="A1617" s="2005"/>
      <c r="B1617" s="2004"/>
      <c r="C1617" s="2004"/>
      <c r="D1617" s="2025"/>
      <c r="E1617" s="2007"/>
      <c r="F1617" s="2041"/>
      <c r="G1617" s="2005"/>
      <c r="H1617" s="2011"/>
      <c r="I1617" s="2005"/>
      <c r="J1617" s="2005"/>
      <c r="K1617" s="2010"/>
      <c r="L1617" s="2005"/>
      <c r="M1617" s="2011"/>
      <c r="N1617" s="2004"/>
      <c r="O1617" s="2005"/>
      <c r="P1617" s="2004"/>
      <c r="Q1617" s="2004"/>
      <c r="R1617" s="2004"/>
      <c r="S1617" s="2004"/>
      <c r="T1617" s="2004"/>
      <c r="U1617" s="2004"/>
      <c r="V1617" s="2004"/>
      <c r="W1617" s="2004"/>
      <c r="X1617" s="2004"/>
      <c r="Y1617" s="2004"/>
      <c r="Z1617" s="2004"/>
      <c r="AA1617" s="2004"/>
      <c r="AB1617" s="2004"/>
      <c r="AC1617" s="2004"/>
      <c r="AD1617" s="2004"/>
      <c r="AE1617" s="2004"/>
      <c r="AF1617" s="2004"/>
    </row>
    <row r="1618" spans="1:32">
      <c r="A1618" s="2005"/>
      <c r="B1618" s="2004"/>
      <c r="C1618" s="2004"/>
      <c r="D1618" s="2025"/>
      <c r="E1618" s="2007"/>
      <c r="F1618" s="2041"/>
      <c r="G1618" s="2005"/>
      <c r="H1618" s="2011"/>
      <c r="I1618" s="2005"/>
      <c r="J1618" s="2005"/>
      <c r="K1618" s="2010"/>
      <c r="L1618" s="2005"/>
      <c r="M1618" s="2011"/>
      <c r="N1618" s="2004"/>
      <c r="O1618" s="2005"/>
      <c r="P1618" s="2004"/>
      <c r="Q1618" s="2004"/>
      <c r="R1618" s="2004"/>
      <c r="S1618" s="2004"/>
      <c r="T1618" s="2004"/>
      <c r="U1618" s="2004"/>
      <c r="V1618" s="2004"/>
      <c r="W1618" s="2004"/>
      <c r="X1618" s="2004"/>
      <c r="Y1618" s="2004"/>
      <c r="Z1618" s="2004"/>
      <c r="AA1618" s="2004"/>
      <c r="AB1618" s="2004"/>
      <c r="AC1618" s="2004"/>
      <c r="AD1618" s="2004"/>
      <c r="AE1618" s="2004"/>
      <c r="AF1618" s="2004"/>
    </row>
    <row r="1619" spans="1:32">
      <c r="A1619" s="2005"/>
      <c r="B1619" s="2004"/>
      <c r="C1619" s="2004"/>
      <c r="D1619" s="2025"/>
      <c r="E1619" s="2007"/>
      <c r="F1619" s="2041"/>
      <c r="G1619" s="2005"/>
      <c r="H1619" s="2011"/>
      <c r="I1619" s="2005"/>
      <c r="J1619" s="2005"/>
      <c r="K1619" s="2010"/>
      <c r="L1619" s="2005"/>
      <c r="M1619" s="2011"/>
      <c r="N1619" s="2004"/>
      <c r="O1619" s="2005"/>
      <c r="P1619" s="2004"/>
      <c r="Q1619" s="2004"/>
      <c r="R1619" s="2004"/>
      <c r="S1619" s="2004"/>
      <c r="T1619" s="2004"/>
      <c r="U1619" s="2004"/>
      <c r="V1619" s="2004"/>
      <c r="W1619" s="2004"/>
      <c r="X1619" s="2004"/>
      <c r="Y1619" s="2004"/>
      <c r="Z1619" s="2004"/>
      <c r="AA1619" s="2004"/>
      <c r="AB1619" s="2004"/>
      <c r="AC1619" s="2004"/>
      <c r="AD1619" s="2004"/>
      <c r="AE1619" s="2004"/>
      <c r="AF1619" s="2004"/>
    </row>
    <row r="1620" spans="1:32">
      <c r="A1620" s="2005"/>
      <c r="B1620" s="2004"/>
      <c r="C1620" s="2004"/>
      <c r="D1620" s="2025"/>
      <c r="E1620" s="2007"/>
      <c r="F1620" s="2041"/>
      <c r="G1620" s="2005"/>
      <c r="H1620" s="2011"/>
      <c r="I1620" s="2005"/>
      <c r="J1620" s="2005"/>
      <c r="K1620" s="2010"/>
      <c r="L1620" s="2005"/>
      <c r="M1620" s="2011"/>
      <c r="N1620" s="2004"/>
      <c r="O1620" s="2005"/>
      <c r="P1620" s="2004"/>
      <c r="Q1620" s="2004"/>
      <c r="R1620" s="2004"/>
      <c r="S1620" s="2004"/>
      <c r="T1620" s="2004"/>
      <c r="U1620" s="2004"/>
      <c r="V1620" s="2004"/>
      <c r="W1620" s="2004"/>
      <c r="X1620" s="2004"/>
      <c r="Y1620" s="2004"/>
      <c r="Z1620" s="2004"/>
      <c r="AA1620" s="2004"/>
      <c r="AB1620" s="2004"/>
      <c r="AC1620" s="2004"/>
      <c r="AD1620" s="2004"/>
      <c r="AE1620" s="2004"/>
      <c r="AF1620" s="2004"/>
    </row>
    <row r="1621" spans="1:32">
      <c r="A1621" s="2005"/>
      <c r="B1621" s="2004"/>
      <c r="C1621" s="2004"/>
      <c r="D1621" s="2025"/>
      <c r="E1621" s="2007"/>
      <c r="F1621" s="2041"/>
      <c r="G1621" s="2005"/>
      <c r="H1621" s="2011"/>
      <c r="I1621" s="2005"/>
      <c r="J1621" s="2005"/>
      <c r="K1621" s="2010"/>
      <c r="L1621" s="2005"/>
      <c r="M1621" s="2011"/>
      <c r="N1621" s="2004"/>
      <c r="O1621" s="2005"/>
      <c r="P1621" s="2004"/>
      <c r="Q1621" s="2004"/>
      <c r="R1621" s="2004"/>
      <c r="S1621" s="2004"/>
      <c r="T1621" s="2004"/>
      <c r="U1621" s="2004"/>
      <c r="V1621" s="2004"/>
      <c r="W1621" s="2004"/>
      <c r="X1621" s="2004"/>
      <c r="Y1621" s="2004"/>
      <c r="Z1621" s="2004"/>
      <c r="AA1621" s="2004"/>
      <c r="AB1621" s="2004"/>
      <c r="AC1621" s="2004"/>
      <c r="AD1621" s="2004"/>
      <c r="AE1621" s="2004"/>
      <c r="AF1621" s="2004"/>
    </row>
    <row r="1622" spans="1:32">
      <c r="A1622" s="2005"/>
      <c r="B1622" s="2004"/>
      <c r="C1622" s="2004"/>
      <c r="D1622" s="2025"/>
      <c r="E1622" s="2007"/>
      <c r="F1622" s="2041"/>
      <c r="G1622" s="2005"/>
      <c r="H1622" s="2011"/>
      <c r="I1622" s="2005"/>
      <c r="J1622" s="2005"/>
      <c r="K1622" s="2010"/>
      <c r="L1622" s="2005"/>
      <c r="M1622" s="2011"/>
      <c r="N1622" s="2004"/>
      <c r="O1622" s="2005"/>
      <c r="P1622" s="2004"/>
      <c r="Q1622" s="2004"/>
      <c r="R1622" s="2004"/>
      <c r="S1622" s="2004"/>
      <c r="T1622" s="2004"/>
      <c r="U1622" s="2004"/>
      <c r="V1622" s="2004"/>
      <c r="W1622" s="2004"/>
      <c r="X1622" s="2004"/>
      <c r="Y1622" s="2004"/>
      <c r="Z1622" s="2004"/>
      <c r="AA1622" s="2004"/>
      <c r="AB1622" s="2004"/>
      <c r="AC1622" s="2004"/>
      <c r="AD1622" s="2004"/>
      <c r="AE1622" s="2004"/>
      <c r="AF1622" s="2004"/>
    </row>
    <row r="1623" spans="1:32">
      <c r="A1623" s="2005"/>
      <c r="B1623" s="2004"/>
      <c r="C1623" s="2004"/>
      <c r="D1623" s="2025"/>
      <c r="E1623" s="2007"/>
      <c r="F1623" s="2041"/>
      <c r="G1623" s="2005"/>
      <c r="H1623" s="2011"/>
      <c r="I1623" s="2005"/>
      <c r="J1623" s="2005"/>
      <c r="K1623" s="2010"/>
      <c r="L1623" s="2005"/>
      <c r="M1623" s="2011"/>
      <c r="N1623" s="2004"/>
      <c r="O1623" s="2005"/>
      <c r="P1623" s="2004"/>
      <c r="Q1623" s="2004"/>
      <c r="R1623" s="2004"/>
      <c r="S1623" s="2004"/>
      <c r="T1623" s="2004"/>
      <c r="U1623" s="2004"/>
      <c r="V1623" s="2004"/>
      <c r="W1623" s="2004"/>
      <c r="X1623" s="2004"/>
      <c r="Y1623" s="2004"/>
      <c r="Z1623" s="2004"/>
      <c r="AA1623" s="2004"/>
      <c r="AB1623" s="2004"/>
      <c r="AC1623" s="2004"/>
      <c r="AD1623" s="2004"/>
      <c r="AE1623" s="2004"/>
      <c r="AF1623" s="2004"/>
    </row>
    <row r="1624" spans="1:32">
      <c r="A1624" s="2005"/>
      <c r="B1624" s="2004"/>
      <c r="C1624" s="2004"/>
      <c r="D1624" s="2025"/>
      <c r="E1624" s="2007"/>
      <c r="F1624" s="2041"/>
      <c r="G1624" s="2005"/>
      <c r="H1624" s="2011"/>
      <c r="I1624" s="2005"/>
      <c r="J1624" s="2005"/>
      <c r="K1624" s="2010"/>
      <c r="L1624" s="2005"/>
      <c r="M1624" s="2011"/>
      <c r="N1624" s="2004"/>
      <c r="O1624" s="2005"/>
      <c r="P1624" s="2004"/>
      <c r="Q1624" s="2004"/>
      <c r="R1624" s="2004"/>
      <c r="S1624" s="2004"/>
      <c r="T1624" s="2004"/>
      <c r="U1624" s="2004"/>
      <c r="V1624" s="2004"/>
      <c r="W1624" s="2004"/>
      <c r="X1624" s="2004"/>
      <c r="Y1624" s="2004"/>
      <c r="Z1624" s="2004"/>
      <c r="AA1624" s="2004"/>
      <c r="AB1624" s="2004"/>
      <c r="AC1624" s="2004"/>
      <c r="AD1624" s="2004"/>
      <c r="AE1624" s="2004"/>
      <c r="AF1624" s="2004"/>
    </row>
    <row r="1625" spans="1:32">
      <c r="A1625" s="2005"/>
      <c r="B1625" s="2004"/>
      <c r="C1625" s="2004"/>
      <c r="D1625" s="2025"/>
      <c r="E1625" s="2007"/>
      <c r="F1625" s="2041"/>
      <c r="G1625" s="2005"/>
      <c r="H1625" s="2011"/>
      <c r="I1625" s="2005"/>
      <c r="J1625" s="2005"/>
      <c r="K1625" s="2010"/>
      <c r="L1625" s="2005"/>
      <c r="M1625" s="2011"/>
      <c r="N1625" s="2004"/>
      <c r="O1625" s="2005"/>
      <c r="P1625" s="2004"/>
      <c r="Q1625" s="2004"/>
      <c r="R1625" s="2004"/>
      <c r="S1625" s="2004"/>
      <c r="T1625" s="2004"/>
      <c r="U1625" s="2004"/>
      <c r="V1625" s="2004"/>
      <c r="W1625" s="2004"/>
      <c r="X1625" s="2004"/>
      <c r="Y1625" s="2004"/>
      <c r="Z1625" s="2004"/>
      <c r="AA1625" s="2004"/>
      <c r="AB1625" s="2004"/>
      <c r="AC1625" s="2004"/>
      <c r="AD1625" s="2004"/>
      <c r="AE1625" s="2004"/>
      <c r="AF1625" s="2004"/>
    </row>
    <row r="1626" spans="1:32">
      <c r="A1626" s="2005"/>
      <c r="B1626" s="2004"/>
      <c r="C1626" s="2004"/>
      <c r="D1626" s="2025"/>
      <c r="E1626" s="2007"/>
      <c r="F1626" s="2041"/>
      <c r="G1626" s="2005"/>
      <c r="H1626" s="2011"/>
      <c r="I1626" s="2005"/>
      <c r="J1626" s="2005"/>
      <c r="K1626" s="2010"/>
      <c r="L1626" s="2005"/>
      <c r="M1626" s="2011"/>
      <c r="N1626" s="2004"/>
      <c r="O1626" s="2005"/>
      <c r="P1626" s="2004"/>
      <c r="Q1626" s="2004"/>
      <c r="R1626" s="2004"/>
      <c r="S1626" s="2004"/>
      <c r="T1626" s="2004"/>
      <c r="U1626" s="2004"/>
      <c r="V1626" s="2004"/>
      <c r="W1626" s="2004"/>
      <c r="X1626" s="2004"/>
      <c r="Y1626" s="2004"/>
      <c r="Z1626" s="2004"/>
      <c r="AA1626" s="2004"/>
      <c r="AB1626" s="2004"/>
      <c r="AC1626" s="2004"/>
      <c r="AD1626" s="2004"/>
      <c r="AE1626" s="2004"/>
      <c r="AF1626" s="2004"/>
    </row>
    <row r="1627" spans="1:32">
      <c r="A1627" s="2005"/>
      <c r="B1627" s="2004"/>
      <c r="C1627" s="2004"/>
      <c r="D1627" s="2025"/>
      <c r="E1627" s="2007"/>
      <c r="F1627" s="2041"/>
      <c r="G1627" s="2005"/>
      <c r="H1627" s="2011"/>
      <c r="I1627" s="2005"/>
      <c r="J1627" s="2005"/>
      <c r="K1627" s="2010"/>
      <c r="L1627" s="2005"/>
      <c r="M1627" s="2011"/>
      <c r="N1627" s="2004"/>
      <c r="O1627" s="2005"/>
      <c r="P1627" s="2004"/>
      <c r="Q1627" s="2004"/>
      <c r="R1627" s="2004"/>
      <c r="S1627" s="2004"/>
      <c r="T1627" s="2004"/>
      <c r="U1627" s="2004"/>
      <c r="V1627" s="2004"/>
      <c r="W1627" s="2004"/>
      <c r="X1627" s="2004"/>
      <c r="Y1627" s="2004"/>
      <c r="Z1627" s="2004"/>
      <c r="AA1627" s="2004"/>
      <c r="AB1627" s="2004"/>
      <c r="AC1627" s="2004"/>
      <c r="AD1627" s="2004"/>
      <c r="AE1627" s="2004"/>
      <c r="AF1627" s="2004"/>
    </row>
    <row r="1628" spans="1:32">
      <c r="A1628" s="2005"/>
      <c r="B1628" s="2004"/>
      <c r="C1628" s="2004"/>
      <c r="D1628" s="2025"/>
      <c r="E1628" s="2007"/>
      <c r="F1628" s="2041"/>
      <c r="G1628" s="2005"/>
      <c r="H1628" s="2011"/>
      <c r="I1628" s="2005"/>
      <c r="J1628" s="2005"/>
      <c r="K1628" s="2010"/>
      <c r="L1628" s="2005"/>
      <c r="M1628" s="2011"/>
      <c r="N1628" s="2004"/>
      <c r="O1628" s="2005"/>
      <c r="P1628" s="2004"/>
      <c r="Q1628" s="2004"/>
      <c r="R1628" s="2004"/>
      <c r="S1628" s="2004"/>
      <c r="T1628" s="2004"/>
      <c r="U1628" s="2004"/>
      <c r="V1628" s="2004"/>
      <c r="W1628" s="2004"/>
      <c r="X1628" s="2004"/>
      <c r="Y1628" s="2004"/>
      <c r="Z1628" s="2004"/>
      <c r="AA1628" s="2004"/>
      <c r="AB1628" s="2004"/>
      <c r="AC1628" s="2004"/>
      <c r="AD1628" s="2004"/>
      <c r="AE1628" s="2004"/>
      <c r="AF1628" s="2004"/>
    </row>
    <row r="1629" spans="1:32">
      <c r="A1629" s="2005"/>
      <c r="B1629" s="2004"/>
      <c r="C1629" s="2004"/>
      <c r="D1629" s="2025"/>
      <c r="E1629" s="2007"/>
      <c r="F1629" s="2041"/>
      <c r="G1629" s="2005"/>
      <c r="H1629" s="2011"/>
      <c r="I1629" s="2005"/>
      <c r="J1629" s="2005"/>
      <c r="K1629" s="2010"/>
      <c r="L1629" s="2005"/>
      <c r="M1629" s="2011"/>
      <c r="N1629" s="2004"/>
      <c r="O1629" s="2005"/>
      <c r="P1629" s="2004"/>
      <c r="Q1629" s="2004"/>
      <c r="R1629" s="2004"/>
      <c r="S1629" s="2004"/>
      <c r="T1629" s="2004"/>
      <c r="U1629" s="2004"/>
      <c r="V1629" s="2004"/>
      <c r="W1629" s="2004"/>
      <c r="X1629" s="2004"/>
      <c r="Y1629" s="2004"/>
      <c r="Z1629" s="2004"/>
      <c r="AA1629" s="2004"/>
      <c r="AB1629" s="2004"/>
      <c r="AC1629" s="2004"/>
      <c r="AD1629" s="2004"/>
      <c r="AE1629" s="2004"/>
      <c r="AF1629" s="2004"/>
    </row>
    <row r="1630" spans="1:32">
      <c r="A1630" s="2005"/>
      <c r="B1630" s="2004"/>
      <c r="C1630" s="2004"/>
      <c r="D1630" s="2025"/>
      <c r="E1630" s="2007"/>
      <c r="F1630" s="2041"/>
      <c r="G1630" s="2005"/>
      <c r="H1630" s="2011"/>
      <c r="I1630" s="2005"/>
      <c r="J1630" s="2005"/>
      <c r="K1630" s="2010"/>
      <c r="L1630" s="2005"/>
      <c r="M1630" s="2011"/>
      <c r="N1630" s="2004"/>
      <c r="O1630" s="2005"/>
      <c r="P1630" s="2004"/>
      <c r="Q1630" s="2004"/>
      <c r="R1630" s="2004"/>
      <c r="S1630" s="2004"/>
      <c r="T1630" s="2004"/>
      <c r="U1630" s="2004"/>
      <c r="V1630" s="2004"/>
      <c r="W1630" s="2004"/>
      <c r="X1630" s="2004"/>
      <c r="Y1630" s="2004"/>
      <c r="Z1630" s="2004"/>
      <c r="AA1630" s="2004"/>
      <c r="AB1630" s="2004"/>
      <c r="AC1630" s="2004"/>
      <c r="AD1630" s="2004"/>
      <c r="AE1630" s="2004"/>
      <c r="AF1630" s="2004"/>
    </row>
    <row r="1631" spans="1:32">
      <c r="A1631" s="2005"/>
      <c r="B1631" s="2004"/>
      <c r="C1631" s="2004"/>
      <c r="D1631" s="2025"/>
      <c r="E1631" s="2007"/>
      <c r="F1631" s="2041"/>
      <c r="G1631" s="2005"/>
      <c r="H1631" s="2011"/>
      <c r="I1631" s="2005"/>
      <c r="J1631" s="2005"/>
      <c r="K1631" s="2010"/>
      <c r="L1631" s="2005"/>
      <c r="M1631" s="2011"/>
      <c r="N1631" s="2004"/>
      <c r="O1631" s="2005"/>
      <c r="P1631" s="2004"/>
      <c r="Q1631" s="2004"/>
      <c r="R1631" s="2004"/>
      <c r="S1631" s="2004"/>
      <c r="T1631" s="2004"/>
      <c r="U1631" s="2004"/>
      <c r="V1631" s="2004"/>
      <c r="W1631" s="2004"/>
      <c r="X1631" s="2004"/>
      <c r="Y1631" s="2004"/>
      <c r="Z1631" s="2004"/>
      <c r="AA1631" s="2004"/>
      <c r="AB1631" s="2004"/>
      <c r="AC1631" s="2004"/>
      <c r="AD1631" s="2004"/>
      <c r="AE1631" s="2004"/>
      <c r="AF1631" s="2004"/>
    </row>
    <row r="1632" spans="1:32">
      <c r="A1632" s="2005"/>
      <c r="B1632" s="2004"/>
      <c r="C1632" s="2004"/>
      <c r="D1632" s="2025"/>
      <c r="E1632" s="2007"/>
      <c r="F1632" s="2041"/>
      <c r="G1632" s="2005"/>
      <c r="H1632" s="2011"/>
      <c r="I1632" s="2005"/>
      <c r="J1632" s="2005"/>
      <c r="K1632" s="2010"/>
      <c r="L1632" s="2005"/>
      <c r="M1632" s="2011"/>
      <c r="N1632" s="2004"/>
      <c r="O1632" s="2005"/>
      <c r="P1632" s="2004"/>
      <c r="Q1632" s="2004"/>
      <c r="R1632" s="2004"/>
      <c r="S1632" s="2004"/>
      <c r="T1632" s="2004"/>
      <c r="U1632" s="2004"/>
      <c r="V1632" s="2004"/>
      <c r="W1632" s="2004"/>
      <c r="X1632" s="2004"/>
      <c r="Y1632" s="2004"/>
      <c r="Z1632" s="2004"/>
      <c r="AA1632" s="2004"/>
      <c r="AB1632" s="2004"/>
      <c r="AC1632" s="2004"/>
      <c r="AD1632" s="2004"/>
      <c r="AE1632" s="2004"/>
      <c r="AF1632" s="2004"/>
    </row>
    <row r="1633" spans="1:32">
      <c r="A1633" s="2005"/>
      <c r="B1633" s="2004"/>
      <c r="C1633" s="2004"/>
      <c r="D1633" s="2025"/>
      <c r="E1633" s="2007"/>
      <c r="F1633" s="2041"/>
      <c r="G1633" s="2005"/>
      <c r="H1633" s="2011"/>
      <c r="I1633" s="2005"/>
      <c r="J1633" s="2005"/>
      <c r="K1633" s="2010"/>
      <c r="L1633" s="2005"/>
      <c r="M1633" s="2011"/>
      <c r="N1633" s="2004"/>
      <c r="O1633" s="2005"/>
      <c r="P1633" s="2004"/>
      <c r="Q1633" s="2004"/>
      <c r="R1633" s="2004"/>
      <c r="S1633" s="2004"/>
      <c r="T1633" s="2004"/>
      <c r="U1633" s="2004"/>
      <c r="V1633" s="2004"/>
      <c r="W1633" s="2004"/>
      <c r="X1633" s="2004"/>
      <c r="Y1633" s="2004"/>
      <c r="Z1633" s="2004"/>
      <c r="AA1633" s="2004"/>
      <c r="AB1633" s="2004"/>
      <c r="AC1633" s="2004"/>
      <c r="AD1633" s="2004"/>
      <c r="AE1633" s="2004"/>
      <c r="AF1633" s="2004"/>
    </row>
    <row r="1634" spans="1:32">
      <c r="A1634" s="2005"/>
      <c r="B1634" s="2004"/>
      <c r="C1634" s="2004"/>
      <c r="D1634" s="2025"/>
      <c r="E1634" s="2007"/>
      <c r="F1634" s="2041"/>
      <c r="G1634" s="2005"/>
      <c r="H1634" s="2011"/>
      <c r="I1634" s="2005"/>
      <c r="J1634" s="2005"/>
      <c r="K1634" s="2010"/>
      <c r="L1634" s="2005"/>
      <c r="M1634" s="2011"/>
      <c r="N1634" s="2004"/>
      <c r="O1634" s="2005"/>
      <c r="P1634" s="2004"/>
      <c r="Q1634" s="2004"/>
      <c r="R1634" s="2004"/>
      <c r="S1634" s="2004"/>
      <c r="T1634" s="2004"/>
      <c r="U1634" s="2004"/>
      <c r="V1634" s="2004"/>
      <c r="W1634" s="2004"/>
      <c r="X1634" s="2004"/>
      <c r="Y1634" s="2004"/>
      <c r="Z1634" s="2004"/>
      <c r="AA1634" s="2004"/>
      <c r="AB1634" s="2004"/>
      <c r="AC1634" s="2004"/>
      <c r="AD1634" s="2004"/>
      <c r="AE1634" s="2004"/>
      <c r="AF1634" s="2004"/>
    </row>
    <row r="1635" spans="1:32">
      <c r="A1635" s="2005"/>
      <c r="B1635" s="2004"/>
      <c r="C1635" s="2004"/>
      <c r="D1635" s="2025"/>
      <c r="E1635" s="2007"/>
      <c r="F1635" s="2041"/>
      <c r="G1635" s="2005"/>
      <c r="H1635" s="2011"/>
      <c r="I1635" s="2005"/>
      <c r="J1635" s="2005"/>
      <c r="K1635" s="2010"/>
      <c r="L1635" s="2005"/>
      <c r="M1635" s="2011"/>
      <c r="N1635" s="2004"/>
      <c r="O1635" s="2005"/>
      <c r="P1635" s="2004"/>
      <c r="Q1635" s="2004"/>
      <c r="R1635" s="2004"/>
      <c r="S1635" s="2004"/>
      <c r="T1635" s="2004"/>
      <c r="U1635" s="2004"/>
      <c r="V1635" s="2004"/>
      <c r="W1635" s="2004"/>
      <c r="X1635" s="2004"/>
      <c r="Y1635" s="2004"/>
      <c r="Z1635" s="2004"/>
      <c r="AA1635" s="2004"/>
      <c r="AB1635" s="2004"/>
      <c r="AC1635" s="2004"/>
      <c r="AD1635" s="2004"/>
      <c r="AE1635" s="2004"/>
      <c r="AF1635" s="2004"/>
    </row>
    <row r="1636" spans="1:32">
      <c r="A1636" s="2005"/>
      <c r="B1636" s="2004"/>
      <c r="C1636" s="2004"/>
      <c r="D1636" s="2025"/>
      <c r="E1636" s="2007"/>
      <c r="F1636" s="2041"/>
      <c r="G1636" s="2005"/>
      <c r="H1636" s="2011"/>
      <c r="I1636" s="2005"/>
      <c r="J1636" s="2005"/>
      <c r="K1636" s="2010"/>
      <c r="L1636" s="2005"/>
      <c r="M1636" s="2011"/>
      <c r="N1636" s="2004"/>
      <c r="O1636" s="2005"/>
      <c r="P1636" s="2004"/>
      <c r="Q1636" s="2004"/>
      <c r="R1636" s="2004"/>
      <c r="S1636" s="2004"/>
      <c r="T1636" s="2004"/>
      <c r="U1636" s="2004"/>
      <c r="V1636" s="2004"/>
      <c r="W1636" s="2004"/>
      <c r="X1636" s="2004"/>
      <c r="Y1636" s="2004"/>
      <c r="Z1636" s="2004"/>
      <c r="AA1636" s="2004"/>
      <c r="AB1636" s="2004"/>
      <c r="AC1636" s="2004"/>
      <c r="AD1636" s="2004"/>
      <c r="AE1636" s="2004"/>
      <c r="AF1636" s="2004"/>
    </row>
    <row r="1637" spans="1:32">
      <c r="A1637" s="2005"/>
      <c r="B1637" s="2004"/>
      <c r="C1637" s="2004"/>
      <c r="D1637" s="2025"/>
      <c r="E1637" s="2007"/>
      <c r="F1637" s="2041"/>
      <c r="G1637" s="2005"/>
      <c r="H1637" s="2011"/>
      <c r="I1637" s="2005"/>
      <c r="J1637" s="2005"/>
      <c r="K1637" s="2010"/>
      <c r="L1637" s="2005"/>
      <c r="M1637" s="2011"/>
      <c r="N1637" s="2004"/>
      <c r="O1637" s="2005"/>
      <c r="P1637" s="2004"/>
      <c r="Q1637" s="2004"/>
      <c r="R1637" s="2004"/>
      <c r="S1637" s="2004"/>
      <c r="T1637" s="2004"/>
      <c r="U1637" s="2004"/>
      <c r="V1637" s="2004"/>
      <c r="W1637" s="2004"/>
      <c r="X1637" s="2004"/>
      <c r="Y1637" s="2004"/>
      <c r="Z1637" s="2004"/>
      <c r="AA1637" s="2004"/>
      <c r="AB1637" s="2004"/>
      <c r="AC1637" s="2004"/>
      <c r="AD1637" s="2004"/>
      <c r="AE1637" s="2004"/>
      <c r="AF1637" s="2004"/>
    </row>
    <row r="1638" spans="1:32">
      <c r="A1638" s="2005"/>
      <c r="B1638" s="2004"/>
      <c r="C1638" s="2004"/>
      <c r="D1638" s="2025"/>
      <c r="E1638" s="2007"/>
      <c r="F1638" s="2041"/>
      <c r="G1638" s="2005"/>
      <c r="H1638" s="2011"/>
      <c r="I1638" s="2005"/>
      <c r="J1638" s="2005"/>
      <c r="K1638" s="2010"/>
      <c r="L1638" s="2005"/>
      <c r="M1638" s="2011"/>
      <c r="N1638" s="2004"/>
      <c r="O1638" s="2005"/>
      <c r="P1638" s="2004"/>
      <c r="Q1638" s="2004"/>
      <c r="R1638" s="2004"/>
      <c r="S1638" s="2004"/>
      <c r="T1638" s="2004"/>
      <c r="U1638" s="2004"/>
      <c r="V1638" s="2004"/>
      <c r="W1638" s="2004"/>
      <c r="X1638" s="2004"/>
      <c r="Y1638" s="2004"/>
      <c r="Z1638" s="2004"/>
      <c r="AA1638" s="2004"/>
      <c r="AB1638" s="2004"/>
      <c r="AC1638" s="2004"/>
      <c r="AD1638" s="2004"/>
      <c r="AE1638" s="2004"/>
      <c r="AF1638" s="2004"/>
    </row>
    <row r="1639" spans="1:32">
      <c r="A1639" s="2005"/>
      <c r="B1639" s="2004"/>
      <c r="C1639" s="2004"/>
      <c r="D1639" s="2025"/>
      <c r="E1639" s="2007"/>
      <c r="F1639" s="2041"/>
      <c r="G1639" s="2005"/>
      <c r="H1639" s="2011"/>
      <c r="I1639" s="2005"/>
      <c r="J1639" s="2005"/>
      <c r="K1639" s="2010"/>
      <c r="L1639" s="2005"/>
      <c r="M1639" s="2011"/>
      <c r="N1639" s="2004"/>
      <c r="O1639" s="2005"/>
      <c r="P1639" s="2004"/>
      <c r="Q1639" s="2004"/>
      <c r="R1639" s="2004"/>
      <c r="S1639" s="2004"/>
      <c r="T1639" s="2004"/>
      <c r="U1639" s="2004"/>
      <c r="V1639" s="2004"/>
      <c r="W1639" s="2004"/>
      <c r="X1639" s="2004"/>
      <c r="Y1639" s="2004"/>
      <c r="Z1639" s="2004"/>
      <c r="AA1639" s="2004"/>
      <c r="AB1639" s="2004"/>
      <c r="AC1639" s="2004"/>
      <c r="AD1639" s="2004"/>
      <c r="AE1639" s="2004"/>
      <c r="AF1639" s="2004"/>
    </row>
    <row r="1640" spans="1:32">
      <c r="A1640" s="2005"/>
      <c r="B1640" s="2004"/>
      <c r="C1640" s="2004"/>
      <c r="D1640" s="2025"/>
      <c r="E1640" s="2007"/>
      <c r="F1640" s="2041"/>
      <c r="G1640" s="2005"/>
      <c r="H1640" s="2011"/>
      <c r="I1640" s="2005"/>
      <c r="J1640" s="2005"/>
      <c r="K1640" s="2010"/>
      <c r="L1640" s="2005"/>
      <c r="M1640" s="2011"/>
      <c r="N1640" s="2004"/>
      <c r="O1640" s="2005"/>
      <c r="P1640" s="2004"/>
      <c r="Q1640" s="2004"/>
      <c r="R1640" s="2004"/>
      <c r="S1640" s="2004"/>
      <c r="T1640" s="2004"/>
      <c r="U1640" s="2004"/>
      <c r="V1640" s="2004"/>
      <c r="W1640" s="2004"/>
      <c r="X1640" s="2004"/>
      <c r="Y1640" s="2004"/>
      <c r="Z1640" s="2004"/>
      <c r="AA1640" s="2004"/>
      <c r="AB1640" s="2004"/>
      <c r="AC1640" s="2004"/>
      <c r="AD1640" s="2004"/>
      <c r="AE1640" s="2004"/>
      <c r="AF1640" s="2004"/>
    </row>
    <row r="1641" spans="1:32">
      <c r="A1641" s="2005"/>
      <c r="B1641" s="2004"/>
      <c r="C1641" s="2004"/>
      <c r="D1641" s="2025"/>
      <c r="E1641" s="2007"/>
      <c r="F1641" s="2041"/>
      <c r="G1641" s="2005"/>
      <c r="H1641" s="2011"/>
      <c r="I1641" s="2005"/>
      <c r="J1641" s="2005"/>
      <c r="K1641" s="2010"/>
      <c r="L1641" s="2005"/>
      <c r="M1641" s="2011"/>
      <c r="N1641" s="2004"/>
      <c r="O1641" s="2005"/>
      <c r="P1641" s="2004"/>
      <c r="Q1641" s="2004"/>
      <c r="R1641" s="2004"/>
      <c r="S1641" s="2004"/>
      <c r="T1641" s="2004"/>
      <c r="U1641" s="2004"/>
      <c r="V1641" s="2004"/>
      <c r="W1641" s="2004"/>
      <c r="X1641" s="2004"/>
      <c r="Y1641" s="2004"/>
      <c r="Z1641" s="2004"/>
      <c r="AA1641" s="2004"/>
      <c r="AB1641" s="2004"/>
      <c r="AC1641" s="2004"/>
      <c r="AD1641" s="2004"/>
      <c r="AE1641" s="2004"/>
      <c r="AF1641" s="2004"/>
    </row>
    <row r="1642" spans="1:32">
      <c r="A1642" s="2005"/>
      <c r="B1642" s="2004"/>
      <c r="C1642" s="2004"/>
      <c r="D1642" s="2025"/>
      <c r="E1642" s="2007"/>
      <c r="F1642" s="2041"/>
      <c r="G1642" s="2005"/>
      <c r="H1642" s="2011"/>
      <c r="I1642" s="2005"/>
      <c r="J1642" s="2005"/>
      <c r="K1642" s="2010"/>
      <c r="L1642" s="2005"/>
      <c r="M1642" s="2011"/>
      <c r="N1642" s="2004"/>
      <c r="O1642" s="2005"/>
      <c r="P1642" s="2004"/>
      <c r="Q1642" s="2004"/>
      <c r="R1642" s="2004"/>
      <c r="S1642" s="2004"/>
      <c r="T1642" s="2004"/>
      <c r="U1642" s="2004"/>
      <c r="V1642" s="2004"/>
      <c r="W1642" s="2004"/>
      <c r="X1642" s="2004"/>
      <c r="Y1642" s="2004"/>
      <c r="Z1642" s="2004"/>
      <c r="AA1642" s="2004"/>
      <c r="AB1642" s="2004"/>
      <c r="AC1642" s="2004"/>
      <c r="AD1642" s="2004"/>
      <c r="AE1642" s="2004"/>
      <c r="AF1642" s="2004"/>
    </row>
    <row r="1643" spans="1:32">
      <c r="A1643" s="2005"/>
      <c r="B1643" s="2004"/>
      <c r="C1643" s="2004"/>
      <c r="D1643" s="2025"/>
      <c r="E1643" s="2007"/>
      <c r="F1643" s="2041"/>
      <c r="G1643" s="2005"/>
      <c r="H1643" s="2011"/>
      <c r="I1643" s="2005"/>
      <c r="J1643" s="2005"/>
      <c r="K1643" s="2010"/>
      <c r="L1643" s="2005"/>
      <c r="M1643" s="2011"/>
      <c r="N1643" s="2004"/>
      <c r="O1643" s="2005"/>
      <c r="P1643" s="2004"/>
      <c r="Q1643" s="2004"/>
      <c r="R1643" s="2004"/>
      <c r="S1643" s="2004"/>
      <c r="T1643" s="2004"/>
      <c r="U1643" s="2004"/>
      <c r="V1643" s="2004"/>
      <c r="W1643" s="2004"/>
      <c r="X1643" s="2004"/>
      <c r="Y1643" s="2004"/>
      <c r="Z1643" s="2004"/>
      <c r="AA1643" s="2004"/>
      <c r="AB1643" s="2004"/>
      <c r="AC1643" s="2004"/>
      <c r="AD1643" s="2004"/>
      <c r="AE1643" s="2004"/>
      <c r="AF1643" s="2004"/>
    </row>
    <row r="1644" spans="1:32">
      <c r="A1644" s="2005"/>
      <c r="B1644" s="2004"/>
      <c r="C1644" s="2004"/>
      <c r="D1644" s="2025"/>
      <c r="E1644" s="2007"/>
      <c r="F1644" s="2041"/>
      <c r="G1644" s="2005"/>
      <c r="H1644" s="2011"/>
      <c r="I1644" s="2005"/>
      <c r="J1644" s="2005"/>
      <c r="K1644" s="2010"/>
      <c r="L1644" s="2005"/>
      <c r="M1644" s="2011"/>
      <c r="N1644" s="2004"/>
      <c r="O1644" s="2005"/>
      <c r="P1644" s="2004"/>
      <c r="Q1644" s="2004"/>
      <c r="R1644" s="2004"/>
      <c r="S1644" s="2004"/>
      <c r="T1644" s="2004"/>
      <c r="U1644" s="2004"/>
      <c r="V1644" s="2004"/>
      <c r="W1644" s="2004"/>
      <c r="X1644" s="2004"/>
      <c r="Y1644" s="2004"/>
      <c r="Z1644" s="2004"/>
      <c r="AA1644" s="2004"/>
      <c r="AB1644" s="2004"/>
      <c r="AC1644" s="2004"/>
      <c r="AD1644" s="2004"/>
      <c r="AE1644" s="2004"/>
      <c r="AF1644" s="2004"/>
    </row>
    <row r="1645" spans="1:32">
      <c r="A1645" s="2005"/>
      <c r="B1645" s="2004"/>
      <c r="C1645" s="2004"/>
      <c r="D1645" s="2025"/>
      <c r="E1645" s="2007"/>
      <c r="F1645" s="2041"/>
      <c r="G1645" s="2005"/>
      <c r="H1645" s="2011"/>
      <c r="I1645" s="2005"/>
      <c r="J1645" s="2005"/>
      <c r="K1645" s="2010"/>
      <c r="L1645" s="2005"/>
      <c r="M1645" s="2011"/>
      <c r="N1645" s="2004"/>
      <c r="O1645" s="2005"/>
      <c r="P1645" s="2004"/>
      <c r="Q1645" s="2004"/>
      <c r="R1645" s="2004"/>
      <c r="S1645" s="2004"/>
      <c r="T1645" s="2004"/>
      <c r="U1645" s="2004"/>
      <c r="V1645" s="2004"/>
      <c r="W1645" s="2004"/>
      <c r="X1645" s="2004"/>
      <c r="Y1645" s="2004"/>
      <c r="Z1645" s="2004"/>
      <c r="AA1645" s="2004"/>
      <c r="AB1645" s="2004"/>
      <c r="AC1645" s="2004"/>
      <c r="AD1645" s="2004"/>
      <c r="AE1645" s="2004"/>
      <c r="AF1645" s="2004"/>
    </row>
    <row r="1646" spans="1:32">
      <c r="A1646" s="2005"/>
      <c r="B1646" s="2004"/>
      <c r="C1646" s="2004"/>
      <c r="D1646" s="2025"/>
      <c r="E1646" s="2007"/>
      <c r="F1646" s="2041"/>
      <c r="G1646" s="2005"/>
      <c r="H1646" s="2011"/>
      <c r="I1646" s="2005"/>
      <c r="J1646" s="2005"/>
      <c r="K1646" s="2010"/>
      <c r="L1646" s="2005"/>
      <c r="M1646" s="2011"/>
      <c r="N1646" s="2004"/>
      <c r="O1646" s="2005"/>
      <c r="P1646" s="2004"/>
      <c r="Q1646" s="2004"/>
      <c r="R1646" s="2004"/>
      <c r="S1646" s="2004"/>
      <c r="T1646" s="2004"/>
      <c r="U1646" s="2004"/>
      <c r="V1646" s="2004"/>
      <c r="W1646" s="2004"/>
      <c r="X1646" s="2004"/>
      <c r="Y1646" s="2004"/>
      <c r="Z1646" s="2004"/>
      <c r="AA1646" s="2004"/>
      <c r="AB1646" s="2004"/>
      <c r="AC1646" s="2004"/>
      <c r="AD1646" s="2004"/>
      <c r="AE1646" s="2004"/>
      <c r="AF1646" s="2004"/>
    </row>
    <row r="1647" spans="1:32">
      <c r="A1647" s="2005"/>
      <c r="B1647" s="2004"/>
      <c r="C1647" s="2004"/>
      <c r="D1647" s="2025"/>
      <c r="E1647" s="2007"/>
      <c r="F1647" s="2041"/>
      <c r="G1647" s="2005"/>
      <c r="H1647" s="2011"/>
      <c r="I1647" s="2005"/>
      <c r="J1647" s="2005"/>
      <c r="K1647" s="2010"/>
      <c r="L1647" s="2005"/>
      <c r="M1647" s="2011"/>
      <c r="N1647" s="2004"/>
      <c r="O1647" s="2005"/>
      <c r="P1647" s="2004"/>
      <c r="Q1647" s="2004"/>
      <c r="R1647" s="2004"/>
      <c r="S1647" s="2004"/>
      <c r="T1647" s="2004"/>
      <c r="U1647" s="2004"/>
      <c r="V1647" s="2004"/>
      <c r="W1647" s="2004"/>
      <c r="X1647" s="2004"/>
      <c r="Y1647" s="2004"/>
      <c r="Z1647" s="2004"/>
      <c r="AA1647" s="2004"/>
      <c r="AB1647" s="2004"/>
      <c r="AC1647" s="2004"/>
      <c r="AD1647" s="2004"/>
      <c r="AE1647" s="2004"/>
      <c r="AF1647" s="2004"/>
    </row>
    <row r="1648" spans="1:32">
      <c r="A1648" s="2005"/>
      <c r="B1648" s="2004"/>
      <c r="C1648" s="2004"/>
      <c r="D1648" s="2025"/>
      <c r="E1648" s="2007"/>
      <c r="F1648" s="2041"/>
      <c r="G1648" s="2005"/>
      <c r="H1648" s="2011"/>
      <c r="I1648" s="2005"/>
      <c r="J1648" s="2005"/>
      <c r="K1648" s="2010"/>
      <c r="L1648" s="2005"/>
      <c r="M1648" s="2011"/>
      <c r="N1648" s="2004"/>
      <c r="O1648" s="2005"/>
      <c r="P1648" s="2004"/>
      <c r="Q1648" s="2004"/>
      <c r="R1648" s="2004"/>
      <c r="S1648" s="2004"/>
      <c r="T1648" s="2004"/>
      <c r="U1648" s="2004"/>
      <c r="V1648" s="2004"/>
      <c r="W1648" s="2004"/>
      <c r="X1648" s="2004"/>
      <c r="Y1648" s="2004"/>
      <c r="Z1648" s="2004"/>
      <c r="AA1648" s="2004"/>
      <c r="AB1648" s="2004"/>
      <c r="AC1648" s="2004"/>
      <c r="AD1648" s="2004"/>
      <c r="AE1648" s="2004"/>
      <c r="AF1648" s="2004"/>
    </row>
    <row r="1649" spans="1:32">
      <c r="A1649" s="2005"/>
      <c r="B1649" s="2004"/>
      <c r="C1649" s="2004"/>
      <c r="D1649" s="2025"/>
      <c r="E1649" s="2007"/>
      <c r="F1649" s="2041"/>
      <c r="G1649" s="2005"/>
      <c r="H1649" s="2011"/>
      <c r="I1649" s="2005"/>
      <c r="J1649" s="2005"/>
      <c r="K1649" s="2010"/>
      <c r="L1649" s="2005"/>
      <c r="M1649" s="2011"/>
      <c r="N1649" s="2004"/>
      <c r="O1649" s="2005"/>
      <c r="P1649" s="2004"/>
      <c r="Q1649" s="2004"/>
      <c r="R1649" s="2004"/>
      <c r="S1649" s="2004"/>
      <c r="T1649" s="2004"/>
      <c r="U1649" s="2004"/>
      <c r="V1649" s="2004"/>
      <c r="W1649" s="2004"/>
      <c r="X1649" s="2004"/>
      <c r="Y1649" s="2004"/>
      <c r="Z1649" s="2004"/>
      <c r="AA1649" s="2004"/>
      <c r="AB1649" s="2004"/>
      <c r="AC1649" s="2004"/>
      <c r="AD1649" s="2004"/>
      <c r="AE1649" s="2004"/>
      <c r="AF1649" s="2004"/>
    </row>
    <row r="1650" spans="1:32">
      <c r="A1650" s="2005"/>
      <c r="B1650" s="2004"/>
      <c r="C1650" s="2004"/>
      <c r="D1650" s="2025"/>
      <c r="E1650" s="2007"/>
      <c r="F1650" s="2041"/>
      <c r="G1650" s="2005"/>
      <c r="H1650" s="2011"/>
      <c r="I1650" s="2005"/>
      <c r="J1650" s="2005"/>
      <c r="K1650" s="2010"/>
      <c r="L1650" s="2005"/>
      <c r="M1650" s="2011"/>
      <c r="N1650" s="2004"/>
      <c r="O1650" s="2005"/>
      <c r="P1650" s="2004"/>
      <c r="Q1650" s="2004"/>
      <c r="R1650" s="2004"/>
      <c r="S1650" s="2004"/>
      <c r="T1650" s="2004"/>
      <c r="U1650" s="2004"/>
      <c r="V1650" s="2004"/>
      <c r="W1650" s="2004"/>
      <c r="X1650" s="2004"/>
      <c r="Y1650" s="2004"/>
      <c r="Z1650" s="2004"/>
      <c r="AA1650" s="2004"/>
      <c r="AB1650" s="2004"/>
      <c r="AC1650" s="2004"/>
      <c r="AD1650" s="2004"/>
      <c r="AE1650" s="2004"/>
      <c r="AF1650" s="2004"/>
    </row>
    <row r="1651" spans="1:32">
      <c r="A1651" s="2005"/>
      <c r="B1651" s="2004"/>
      <c r="C1651" s="2004"/>
      <c r="D1651" s="2025"/>
      <c r="E1651" s="2007"/>
      <c r="F1651" s="2041"/>
      <c r="G1651" s="2005"/>
      <c r="H1651" s="2011"/>
      <c r="I1651" s="2005"/>
      <c r="J1651" s="2005"/>
      <c r="K1651" s="2010"/>
      <c r="L1651" s="2005"/>
      <c r="M1651" s="2011"/>
      <c r="N1651" s="2004"/>
      <c r="O1651" s="2005"/>
      <c r="P1651" s="2004"/>
      <c r="Q1651" s="2004"/>
      <c r="R1651" s="2004"/>
      <c r="S1651" s="2004"/>
      <c r="T1651" s="2004"/>
      <c r="U1651" s="2004"/>
      <c r="V1651" s="2004"/>
      <c r="W1651" s="2004"/>
      <c r="X1651" s="2004"/>
      <c r="Y1651" s="2004"/>
      <c r="Z1651" s="2004"/>
      <c r="AA1651" s="2004"/>
      <c r="AB1651" s="2004"/>
      <c r="AC1651" s="2004"/>
      <c r="AD1651" s="2004"/>
      <c r="AE1651" s="2004"/>
      <c r="AF1651" s="2004"/>
    </row>
    <row r="1652" spans="1:32">
      <c r="A1652" s="2005"/>
      <c r="B1652" s="2004"/>
      <c r="C1652" s="2004"/>
      <c r="D1652" s="2025"/>
      <c r="E1652" s="2007"/>
      <c r="F1652" s="2041"/>
      <c r="G1652" s="2005"/>
      <c r="H1652" s="2011"/>
      <c r="I1652" s="2005"/>
      <c r="J1652" s="2005"/>
      <c r="K1652" s="2010"/>
      <c r="L1652" s="2005"/>
      <c r="M1652" s="2011"/>
      <c r="N1652" s="2004"/>
      <c r="O1652" s="2005"/>
      <c r="P1652" s="2004"/>
      <c r="Q1652" s="2004"/>
      <c r="R1652" s="2004"/>
      <c r="S1652" s="2004"/>
      <c r="T1652" s="2004"/>
      <c r="U1652" s="2004"/>
      <c r="V1652" s="2004"/>
      <c r="W1652" s="2004"/>
      <c r="X1652" s="2004"/>
      <c r="Y1652" s="2004"/>
      <c r="Z1652" s="2004"/>
      <c r="AA1652" s="2004"/>
      <c r="AB1652" s="2004"/>
      <c r="AC1652" s="2004"/>
      <c r="AD1652" s="2004"/>
      <c r="AE1652" s="2004"/>
      <c r="AF1652" s="2004"/>
    </row>
    <row r="1653" spans="1:32">
      <c r="A1653" s="2005"/>
      <c r="B1653" s="2004"/>
      <c r="C1653" s="2004"/>
      <c r="D1653" s="2025"/>
      <c r="E1653" s="2007"/>
      <c r="F1653" s="2041"/>
      <c r="G1653" s="2005"/>
      <c r="H1653" s="2011"/>
      <c r="I1653" s="2005"/>
      <c r="J1653" s="2005"/>
      <c r="K1653" s="2010"/>
      <c r="L1653" s="2005"/>
      <c r="M1653" s="2011"/>
      <c r="N1653" s="2004"/>
      <c r="O1653" s="2005"/>
      <c r="P1653" s="2004"/>
      <c r="Q1653" s="2004"/>
      <c r="R1653" s="2004"/>
      <c r="S1653" s="2004"/>
      <c r="T1653" s="2004"/>
      <c r="U1653" s="2004"/>
      <c r="V1653" s="2004"/>
      <c r="W1653" s="2004"/>
      <c r="X1653" s="2004"/>
      <c r="Y1653" s="2004"/>
      <c r="Z1653" s="2004"/>
      <c r="AA1653" s="2004"/>
      <c r="AB1653" s="2004"/>
      <c r="AC1653" s="2004"/>
      <c r="AD1653" s="2004"/>
      <c r="AE1653" s="2004"/>
      <c r="AF1653" s="2004"/>
    </row>
    <row r="1654" spans="1:32">
      <c r="A1654" s="2005"/>
      <c r="B1654" s="2004"/>
      <c r="C1654" s="2004"/>
      <c r="D1654" s="2025"/>
      <c r="E1654" s="2007"/>
      <c r="F1654" s="2041"/>
      <c r="G1654" s="2005"/>
      <c r="H1654" s="2011"/>
      <c r="I1654" s="2005"/>
      <c r="J1654" s="2005"/>
      <c r="K1654" s="2010"/>
      <c r="L1654" s="2005"/>
      <c r="M1654" s="2011"/>
      <c r="N1654" s="2004"/>
      <c r="O1654" s="2005"/>
      <c r="P1654" s="2004"/>
      <c r="Q1654" s="2004"/>
      <c r="R1654" s="2004"/>
      <c r="S1654" s="2004"/>
      <c r="T1654" s="2004"/>
      <c r="U1654" s="2004"/>
      <c r="V1654" s="2004"/>
      <c r="W1654" s="2004"/>
      <c r="X1654" s="2004"/>
      <c r="Y1654" s="2004"/>
      <c r="Z1654" s="2004"/>
      <c r="AA1654" s="2004"/>
      <c r="AB1654" s="2004"/>
      <c r="AC1654" s="2004"/>
      <c r="AD1654" s="2004"/>
      <c r="AE1654" s="2004"/>
      <c r="AF1654" s="2004"/>
    </row>
    <row r="1655" spans="1:32">
      <c r="A1655" s="2005"/>
      <c r="B1655" s="2004"/>
      <c r="C1655" s="2004"/>
      <c r="D1655" s="2025"/>
      <c r="E1655" s="2007"/>
      <c r="F1655" s="2041"/>
      <c r="G1655" s="2005"/>
      <c r="H1655" s="2011"/>
      <c r="I1655" s="2005"/>
      <c r="J1655" s="2005"/>
      <c r="K1655" s="2010"/>
      <c r="L1655" s="2005"/>
      <c r="M1655" s="2011"/>
      <c r="N1655" s="2004"/>
      <c r="O1655" s="2005"/>
      <c r="P1655" s="2004"/>
      <c r="Q1655" s="2004"/>
      <c r="R1655" s="2004"/>
      <c r="S1655" s="2004"/>
      <c r="T1655" s="2004"/>
      <c r="U1655" s="2004"/>
      <c r="V1655" s="2004"/>
      <c r="W1655" s="2004"/>
      <c r="X1655" s="2004"/>
      <c r="Y1655" s="2004"/>
      <c r="Z1655" s="2004"/>
      <c r="AA1655" s="2004"/>
      <c r="AB1655" s="2004"/>
      <c r="AC1655" s="2004"/>
      <c r="AD1655" s="2004"/>
      <c r="AE1655" s="2004"/>
      <c r="AF1655" s="2004"/>
    </row>
    <row r="1656" spans="1:32">
      <c r="A1656" s="2005"/>
      <c r="B1656" s="2004"/>
      <c r="C1656" s="2004"/>
      <c r="D1656" s="2025"/>
      <c r="E1656" s="2007"/>
      <c r="F1656" s="2041"/>
      <c r="G1656" s="2005"/>
      <c r="H1656" s="2011"/>
      <c r="I1656" s="2005"/>
      <c r="J1656" s="2005"/>
      <c r="K1656" s="2010"/>
      <c r="L1656" s="2005"/>
      <c r="M1656" s="2011"/>
      <c r="N1656" s="2004"/>
      <c r="O1656" s="2005"/>
      <c r="P1656" s="2004"/>
      <c r="Q1656" s="2004"/>
      <c r="R1656" s="2004"/>
      <c r="S1656" s="2004"/>
      <c r="T1656" s="2004"/>
      <c r="U1656" s="2004"/>
      <c r="V1656" s="2004"/>
      <c r="W1656" s="2004"/>
      <c r="X1656" s="2004"/>
      <c r="Y1656" s="2004"/>
      <c r="Z1656" s="2004"/>
      <c r="AA1656" s="2004"/>
      <c r="AB1656" s="2004"/>
      <c r="AC1656" s="2004"/>
      <c r="AD1656" s="2004"/>
      <c r="AE1656" s="2004"/>
      <c r="AF1656" s="2004"/>
    </row>
    <row r="1657" spans="1:32">
      <c r="A1657" s="2005"/>
      <c r="B1657" s="2004"/>
      <c r="C1657" s="2004"/>
      <c r="D1657" s="2025"/>
      <c r="E1657" s="2007"/>
      <c r="F1657" s="2041"/>
      <c r="G1657" s="2005"/>
      <c r="H1657" s="2011"/>
      <c r="I1657" s="2005"/>
      <c r="J1657" s="2005"/>
      <c r="K1657" s="2010"/>
      <c r="L1657" s="2005"/>
      <c r="M1657" s="2011"/>
      <c r="N1657" s="2004"/>
      <c r="O1657" s="2005"/>
      <c r="P1657" s="2004"/>
      <c r="Q1657" s="2004"/>
      <c r="R1657" s="2004"/>
      <c r="S1657" s="2004"/>
      <c r="T1657" s="2004"/>
      <c r="U1657" s="2004"/>
      <c r="V1657" s="2004"/>
      <c r="W1657" s="2004"/>
      <c r="X1657" s="2004"/>
      <c r="Y1657" s="2004"/>
      <c r="Z1657" s="2004"/>
      <c r="AA1657" s="2004"/>
      <c r="AB1657" s="2004"/>
      <c r="AC1657" s="2004"/>
      <c r="AD1657" s="2004"/>
      <c r="AE1657" s="2004"/>
      <c r="AF1657" s="2004"/>
    </row>
    <row r="1658" spans="1:32">
      <c r="A1658" s="2005"/>
      <c r="B1658" s="2004"/>
      <c r="C1658" s="2004"/>
      <c r="D1658" s="2025"/>
      <c r="E1658" s="2007"/>
      <c r="F1658" s="2041"/>
      <c r="G1658" s="2005"/>
      <c r="H1658" s="2011"/>
      <c r="I1658" s="2005"/>
      <c r="J1658" s="2005"/>
      <c r="K1658" s="2010"/>
      <c r="L1658" s="2005"/>
      <c r="M1658" s="2011"/>
      <c r="N1658" s="2004"/>
      <c r="O1658" s="2005"/>
      <c r="P1658" s="2004"/>
      <c r="Q1658" s="2004"/>
      <c r="R1658" s="2004"/>
      <c r="S1658" s="2004"/>
      <c r="T1658" s="2004"/>
      <c r="U1658" s="2004"/>
      <c r="V1658" s="2004"/>
      <c r="W1658" s="2004"/>
      <c r="X1658" s="2004"/>
      <c r="Y1658" s="2004"/>
      <c r="Z1658" s="2004"/>
      <c r="AA1658" s="2004"/>
      <c r="AB1658" s="2004"/>
      <c r="AC1658" s="2004"/>
      <c r="AD1658" s="2004"/>
      <c r="AE1658" s="2004"/>
      <c r="AF1658" s="2004"/>
    </row>
    <row r="1659" spans="1:32">
      <c r="A1659" s="2005"/>
      <c r="B1659" s="2004"/>
      <c r="C1659" s="2004"/>
      <c r="D1659" s="2025"/>
      <c r="E1659" s="2007"/>
      <c r="F1659" s="2041"/>
      <c r="G1659" s="2005"/>
      <c r="H1659" s="2011"/>
      <c r="I1659" s="2005"/>
      <c r="J1659" s="2005"/>
      <c r="K1659" s="2010"/>
      <c r="L1659" s="2005"/>
      <c r="M1659" s="2011"/>
      <c r="N1659" s="2004"/>
      <c r="O1659" s="2005"/>
      <c r="P1659" s="2004"/>
      <c r="Q1659" s="2004"/>
      <c r="R1659" s="2004"/>
      <c r="S1659" s="2004"/>
      <c r="T1659" s="2004"/>
      <c r="U1659" s="2004"/>
      <c r="V1659" s="2004"/>
      <c r="W1659" s="2004"/>
      <c r="X1659" s="2004"/>
      <c r="Y1659" s="2004"/>
      <c r="Z1659" s="2004"/>
      <c r="AA1659" s="2004"/>
      <c r="AB1659" s="2004"/>
      <c r="AC1659" s="2004"/>
      <c r="AD1659" s="2004"/>
      <c r="AE1659" s="2004"/>
      <c r="AF1659" s="2004"/>
    </row>
    <row r="1660" spans="1:32">
      <c r="A1660" s="2005"/>
      <c r="B1660" s="2004"/>
      <c r="C1660" s="2004"/>
      <c r="D1660" s="2025"/>
      <c r="E1660" s="2007"/>
      <c r="F1660" s="2041"/>
      <c r="G1660" s="2005"/>
      <c r="H1660" s="2011"/>
      <c r="I1660" s="2005"/>
      <c r="J1660" s="2005"/>
      <c r="K1660" s="2010"/>
      <c r="L1660" s="2005"/>
      <c r="M1660" s="2011"/>
      <c r="N1660" s="2004"/>
      <c r="O1660" s="2005"/>
      <c r="P1660" s="2004"/>
      <c r="Q1660" s="2004"/>
      <c r="R1660" s="2004"/>
      <c r="S1660" s="2004"/>
      <c r="T1660" s="2004"/>
      <c r="U1660" s="2004"/>
      <c r="V1660" s="2004"/>
      <c r="W1660" s="2004"/>
      <c r="X1660" s="2004"/>
      <c r="Y1660" s="2004"/>
      <c r="Z1660" s="2004"/>
      <c r="AA1660" s="2004"/>
      <c r="AB1660" s="2004"/>
      <c r="AC1660" s="2004"/>
      <c r="AD1660" s="2004"/>
      <c r="AE1660" s="2004"/>
      <c r="AF1660" s="2004"/>
    </row>
    <row r="1661" spans="1:32">
      <c r="A1661" s="2005"/>
      <c r="B1661" s="2004"/>
      <c r="C1661" s="2004"/>
      <c r="D1661" s="2025"/>
      <c r="E1661" s="2007"/>
      <c r="F1661" s="2041"/>
      <c r="G1661" s="2005"/>
      <c r="H1661" s="2011"/>
      <c r="I1661" s="2005"/>
      <c r="J1661" s="2005"/>
      <c r="K1661" s="2010"/>
      <c r="L1661" s="2005"/>
      <c r="M1661" s="2011"/>
      <c r="N1661" s="2004"/>
      <c r="O1661" s="2005"/>
      <c r="P1661" s="2004"/>
      <c r="Q1661" s="2004"/>
      <c r="R1661" s="2004"/>
      <c r="S1661" s="2004"/>
      <c r="T1661" s="2004"/>
      <c r="U1661" s="2004"/>
      <c r="V1661" s="2004"/>
      <c r="W1661" s="2004"/>
      <c r="X1661" s="2004"/>
      <c r="Y1661" s="2004"/>
      <c r="Z1661" s="2004"/>
      <c r="AA1661" s="2004"/>
      <c r="AB1661" s="2004"/>
      <c r="AC1661" s="2004"/>
      <c r="AD1661" s="2004"/>
      <c r="AE1661" s="2004"/>
      <c r="AF1661" s="2004"/>
    </row>
    <row r="1662" spans="1:32">
      <c r="A1662" s="2005"/>
      <c r="B1662" s="2004"/>
      <c r="C1662" s="2004"/>
      <c r="D1662" s="2025"/>
      <c r="E1662" s="2007"/>
      <c r="F1662" s="2041"/>
      <c r="G1662" s="2005"/>
      <c r="H1662" s="2011"/>
      <c r="I1662" s="2005"/>
      <c r="J1662" s="2005"/>
      <c r="K1662" s="2010"/>
      <c r="L1662" s="2005"/>
      <c r="M1662" s="2011"/>
      <c r="N1662" s="2004"/>
      <c r="O1662" s="2005"/>
      <c r="P1662" s="2004"/>
      <c r="Q1662" s="2004"/>
      <c r="R1662" s="2004"/>
      <c r="S1662" s="2004"/>
      <c r="T1662" s="2004"/>
      <c r="U1662" s="2004"/>
      <c r="V1662" s="2004"/>
      <c r="W1662" s="2004"/>
      <c r="X1662" s="2004"/>
      <c r="Y1662" s="2004"/>
      <c r="Z1662" s="2004"/>
      <c r="AA1662" s="2004"/>
      <c r="AB1662" s="2004"/>
      <c r="AC1662" s="2004"/>
      <c r="AD1662" s="2004"/>
      <c r="AE1662" s="2004"/>
      <c r="AF1662" s="2004"/>
    </row>
    <row r="1663" spans="1:32">
      <c r="A1663" s="2005"/>
      <c r="B1663" s="2004"/>
      <c r="C1663" s="2004"/>
      <c r="D1663" s="2025"/>
      <c r="E1663" s="2007"/>
      <c r="F1663" s="2041"/>
      <c r="G1663" s="2005"/>
      <c r="H1663" s="2011"/>
      <c r="I1663" s="2005"/>
      <c r="J1663" s="2005"/>
      <c r="K1663" s="2010"/>
      <c r="L1663" s="2005"/>
      <c r="M1663" s="2011"/>
      <c r="N1663" s="2004"/>
      <c r="O1663" s="2005"/>
      <c r="P1663" s="2004"/>
      <c r="Q1663" s="2004"/>
      <c r="R1663" s="2004"/>
      <c r="S1663" s="2004"/>
      <c r="T1663" s="2004"/>
      <c r="U1663" s="2004"/>
      <c r="V1663" s="2004"/>
      <c r="W1663" s="2004"/>
      <c r="X1663" s="2004"/>
      <c r="Y1663" s="2004"/>
      <c r="Z1663" s="2004"/>
      <c r="AA1663" s="2004"/>
      <c r="AB1663" s="2004"/>
      <c r="AC1663" s="2004"/>
      <c r="AD1663" s="2004"/>
      <c r="AE1663" s="2004"/>
      <c r="AF1663" s="2004"/>
    </row>
    <row r="1664" spans="1:32">
      <c r="A1664" s="2005"/>
      <c r="B1664" s="2004"/>
      <c r="C1664" s="2004"/>
      <c r="D1664" s="2025"/>
      <c r="E1664" s="2007"/>
      <c r="F1664" s="2041"/>
      <c r="G1664" s="2005"/>
      <c r="H1664" s="2011"/>
      <c r="I1664" s="2005"/>
      <c r="J1664" s="2005"/>
      <c r="K1664" s="2010"/>
      <c r="L1664" s="2005"/>
      <c r="M1664" s="2011"/>
      <c r="N1664" s="2004"/>
      <c r="O1664" s="2005"/>
      <c r="P1664" s="2004"/>
      <c r="Q1664" s="2004"/>
      <c r="R1664" s="2004"/>
      <c r="S1664" s="2004"/>
      <c r="T1664" s="2004"/>
      <c r="U1664" s="2004"/>
      <c r="V1664" s="2004"/>
      <c r="W1664" s="2004"/>
      <c r="X1664" s="2004"/>
      <c r="Y1664" s="2004"/>
      <c r="Z1664" s="2004"/>
      <c r="AA1664" s="2004"/>
      <c r="AB1664" s="2004"/>
      <c r="AC1664" s="2004"/>
      <c r="AD1664" s="2004"/>
      <c r="AE1664" s="2004"/>
      <c r="AF1664" s="2004"/>
    </row>
    <row r="1665" spans="1:32">
      <c r="A1665" s="2005"/>
      <c r="B1665" s="2004"/>
      <c r="C1665" s="2004"/>
      <c r="D1665" s="2025"/>
      <c r="E1665" s="2007"/>
      <c r="F1665" s="2041"/>
      <c r="G1665" s="2005"/>
      <c r="H1665" s="2011"/>
      <c r="I1665" s="2005"/>
      <c r="J1665" s="2005"/>
      <c r="K1665" s="2010"/>
      <c r="L1665" s="2005"/>
      <c r="M1665" s="2011"/>
      <c r="N1665" s="2004"/>
      <c r="O1665" s="2005"/>
      <c r="P1665" s="2004"/>
      <c r="Q1665" s="2004"/>
      <c r="R1665" s="2004"/>
      <c r="S1665" s="2004"/>
      <c r="T1665" s="2004"/>
      <c r="U1665" s="2004"/>
      <c r="V1665" s="2004"/>
      <c r="W1665" s="2004"/>
      <c r="X1665" s="2004"/>
      <c r="Y1665" s="2004"/>
      <c r="Z1665" s="2004"/>
      <c r="AA1665" s="2004"/>
      <c r="AB1665" s="2004"/>
      <c r="AC1665" s="2004"/>
      <c r="AD1665" s="2004"/>
      <c r="AE1665" s="2004"/>
      <c r="AF1665" s="2004"/>
    </row>
    <row r="1666" spans="1:32">
      <c r="A1666" s="2005"/>
      <c r="B1666" s="2004"/>
      <c r="C1666" s="2004"/>
      <c r="D1666" s="2025"/>
      <c r="E1666" s="2007"/>
      <c r="F1666" s="2041"/>
      <c r="G1666" s="2005"/>
      <c r="H1666" s="2011"/>
      <c r="I1666" s="2005"/>
      <c r="J1666" s="2005"/>
      <c r="K1666" s="2010"/>
      <c r="L1666" s="2005"/>
      <c r="M1666" s="2011"/>
      <c r="N1666" s="2004"/>
      <c r="O1666" s="2005"/>
      <c r="P1666" s="2004"/>
      <c r="Q1666" s="2004"/>
      <c r="R1666" s="2004"/>
      <c r="S1666" s="2004"/>
      <c r="T1666" s="2004"/>
      <c r="U1666" s="2004"/>
      <c r="V1666" s="2004"/>
      <c r="W1666" s="2004"/>
      <c r="X1666" s="2004"/>
      <c r="Y1666" s="2004"/>
      <c r="Z1666" s="2004"/>
      <c r="AA1666" s="2004"/>
      <c r="AB1666" s="2004"/>
      <c r="AC1666" s="2004"/>
      <c r="AD1666" s="2004"/>
      <c r="AE1666" s="2004"/>
      <c r="AF1666" s="2004"/>
    </row>
    <row r="1667" spans="1:32">
      <c r="A1667" s="2005"/>
      <c r="B1667" s="2004"/>
      <c r="C1667" s="2004"/>
      <c r="D1667" s="2025"/>
      <c r="E1667" s="2007"/>
      <c r="F1667" s="2041"/>
      <c r="G1667" s="2005"/>
      <c r="H1667" s="2011"/>
      <c r="I1667" s="2005"/>
      <c r="J1667" s="2005"/>
      <c r="K1667" s="2010"/>
      <c r="L1667" s="2005"/>
      <c r="M1667" s="2011"/>
      <c r="N1667" s="2004"/>
      <c r="O1667" s="2005"/>
      <c r="P1667" s="2004"/>
      <c r="Q1667" s="2004"/>
      <c r="R1667" s="2004"/>
      <c r="S1667" s="2004"/>
      <c r="T1667" s="2004"/>
      <c r="U1667" s="2004"/>
      <c r="V1667" s="2004"/>
      <c r="W1667" s="2004"/>
      <c r="X1667" s="2004"/>
      <c r="Y1667" s="2004"/>
      <c r="Z1667" s="2004"/>
      <c r="AA1667" s="2004"/>
      <c r="AB1667" s="2004"/>
      <c r="AC1667" s="2004"/>
      <c r="AD1667" s="2004"/>
      <c r="AE1667" s="2004"/>
      <c r="AF1667" s="2004"/>
    </row>
    <row r="1668" spans="1:32">
      <c r="A1668" s="2005"/>
      <c r="B1668" s="2004"/>
      <c r="C1668" s="2004"/>
      <c r="D1668" s="2025"/>
      <c r="E1668" s="2007"/>
      <c r="F1668" s="2041"/>
      <c r="G1668" s="2005"/>
      <c r="H1668" s="2011"/>
      <c r="I1668" s="2005"/>
      <c r="J1668" s="2005"/>
      <c r="K1668" s="2010"/>
      <c r="L1668" s="2005"/>
      <c r="M1668" s="2011"/>
      <c r="N1668" s="2004"/>
      <c r="O1668" s="2005"/>
      <c r="P1668" s="2004"/>
      <c r="Q1668" s="2004"/>
      <c r="R1668" s="2004"/>
      <c r="S1668" s="2004"/>
      <c r="T1668" s="2004"/>
      <c r="U1668" s="2004"/>
      <c r="V1668" s="2004"/>
      <c r="W1668" s="2004"/>
      <c r="X1668" s="2004"/>
      <c r="Y1668" s="2004"/>
      <c r="Z1668" s="2004"/>
      <c r="AA1668" s="2004"/>
      <c r="AB1668" s="2004"/>
      <c r="AC1668" s="2004"/>
      <c r="AD1668" s="2004"/>
      <c r="AE1668" s="2004"/>
      <c r="AF1668" s="2004"/>
    </row>
    <row r="1669" spans="1:32">
      <c r="A1669" s="2005"/>
      <c r="B1669" s="2004"/>
      <c r="C1669" s="2004"/>
      <c r="D1669" s="2025"/>
      <c r="E1669" s="2007"/>
      <c r="F1669" s="2041"/>
      <c r="G1669" s="2005"/>
      <c r="H1669" s="2011"/>
      <c r="I1669" s="2005"/>
      <c r="J1669" s="2005"/>
      <c r="K1669" s="2010"/>
      <c r="L1669" s="2005"/>
      <c r="M1669" s="2011"/>
      <c r="N1669" s="2004"/>
      <c r="O1669" s="2005"/>
      <c r="P1669" s="2004"/>
      <c r="Q1669" s="2004"/>
      <c r="R1669" s="2004"/>
      <c r="S1669" s="2004"/>
      <c r="T1669" s="2004"/>
      <c r="U1669" s="2004"/>
      <c r="V1669" s="2004"/>
      <c r="W1669" s="2004"/>
      <c r="X1669" s="2004"/>
      <c r="Y1669" s="2004"/>
      <c r="Z1669" s="2004"/>
      <c r="AA1669" s="2004"/>
      <c r="AB1669" s="2004"/>
      <c r="AC1669" s="2004"/>
      <c r="AD1669" s="2004"/>
      <c r="AE1669" s="2004"/>
      <c r="AF1669" s="2004"/>
    </row>
    <row r="1670" spans="1:32">
      <c r="A1670" s="2005"/>
      <c r="B1670" s="2004"/>
      <c r="C1670" s="2004"/>
      <c r="D1670" s="2025"/>
      <c r="E1670" s="2007"/>
      <c r="F1670" s="2041"/>
      <c r="G1670" s="2005"/>
      <c r="H1670" s="2011"/>
      <c r="I1670" s="2005"/>
      <c r="J1670" s="2005"/>
      <c r="K1670" s="2010"/>
      <c r="L1670" s="2005"/>
      <c r="M1670" s="2011"/>
      <c r="N1670" s="2004"/>
      <c r="O1670" s="2005"/>
      <c r="P1670" s="2004"/>
      <c r="Q1670" s="2004"/>
      <c r="R1670" s="2004"/>
      <c r="S1670" s="2004"/>
      <c r="T1670" s="2004"/>
      <c r="U1670" s="2004"/>
      <c r="V1670" s="2004"/>
      <c r="W1670" s="2004"/>
      <c r="X1670" s="2004"/>
      <c r="Y1670" s="2004"/>
      <c r="Z1670" s="2004"/>
      <c r="AA1670" s="2004"/>
      <c r="AB1670" s="2004"/>
      <c r="AC1670" s="2004"/>
      <c r="AD1670" s="2004"/>
      <c r="AE1670" s="2004"/>
      <c r="AF1670" s="2004"/>
    </row>
    <row r="1671" spans="1:32">
      <c r="A1671" s="2005"/>
      <c r="B1671" s="2004"/>
      <c r="C1671" s="2004"/>
      <c r="D1671" s="2025"/>
      <c r="E1671" s="2007"/>
      <c r="F1671" s="2041"/>
      <c r="G1671" s="2005"/>
      <c r="H1671" s="2011"/>
      <c r="I1671" s="2005"/>
      <c r="J1671" s="2005"/>
      <c r="K1671" s="2010"/>
      <c r="L1671" s="2005"/>
      <c r="M1671" s="2011"/>
      <c r="N1671" s="2004"/>
      <c r="O1671" s="2005"/>
      <c r="P1671" s="2004"/>
      <c r="Q1671" s="2004"/>
      <c r="R1671" s="2004"/>
      <c r="S1671" s="2004"/>
      <c r="T1671" s="2004"/>
      <c r="U1671" s="2004"/>
      <c r="V1671" s="2004"/>
      <c r="W1671" s="2004"/>
      <c r="X1671" s="2004"/>
      <c r="Y1671" s="2004"/>
      <c r="Z1671" s="2004"/>
      <c r="AA1671" s="2004"/>
      <c r="AB1671" s="2004"/>
      <c r="AC1671" s="2004"/>
      <c r="AD1671" s="2004"/>
      <c r="AE1671" s="2004"/>
      <c r="AF1671" s="2004"/>
    </row>
    <row r="1672" spans="1:32">
      <c r="A1672" s="2005"/>
      <c r="B1672" s="2004"/>
      <c r="C1672" s="2004"/>
      <c r="D1672" s="2025"/>
      <c r="E1672" s="2007"/>
      <c r="F1672" s="2041"/>
      <c r="G1672" s="2005"/>
      <c r="H1672" s="2011"/>
      <c r="I1672" s="2005"/>
      <c r="J1672" s="2005"/>
      <c r="K1672" s="2010"/>
      <c r="L1672" s="2005"/>
      <c r="M1672" s="2011"/>
      <c r="N1672" s="2004"/>
      <c r="O1672" s="2005"/>
      <c r="P1672" s="2004"/>
      <c r="Q1672" s="2004"/>
      <c r="R1672" s="2004"/>
      <c r="S1672" s="2004"/>
      <c r="T1672" s="2004"/>
      <c r="U1672" s="2004"/>
      <c r="V1672" s="2004"/>
      <c r="W1672" s="2004"/>
      <c r="X1672" s="2004"/>
      <c r="Y1672" s="2004"/>
      <c r="Z1672" s="2004"/>
      <c r="AA1672" s="2004"/>
      <c r="AB1672" s="2004"/>
      <c r="AC1672" s="2004"/>
      <c r="AD1672" s="2004"/>
      <c r="AE1672" s="2004"/>
      <c r="AF1672" s="2004"/>
    </row>
    <row r="1673" spans="1:32">
      <c r="A1673" s="2005"/>
      <c r="B1673" s="2004"/>
      <c r="C1673" s="2004"/>
      <c r="D1673" s="2025"/>
      <c r="E1673" s="2007"/>
      <c r="F1673" s="2041"/>
      <c r="G1673" s="2005"/>
      <c r="H1673" s="2011"/>
      <c r="I1673" s="2005"/>
      <c r="J1673" s="2005"/>
      <c r="K1673" s="2010"/>
      <c r="L1673" s="2005"/>
      <c r="M1673" s="2011"/>
      <c r="N1673" s="2004"/>
      <c r="O1673" s="2005"/>
      <c r="P1673" s="2004"/>
      <c r="Q1673" s="2004"/>
      <c r="R1673" s="2004"/>
      <c r="S1673" s="2004"/>
      <c r="T1673" s="2004"/>
      <c r="U1673" s="2004"/>
      <c r="V1673" s="2004"/>
      <c r="W1673" s="2004"/>
      <c r="X1673" s="2004"/>
      <c r="Y1673" s="2004"/>
      <c r="Z1673" s="2004"/>
      <c r="AA1673" s="2004"/>
      <c r="AB1673" s="2004"/>
      <c r="AC1673" s="2004"/>
      <c r="AD1673" s="2004"/>
      <c r="AE1673" s="2004"/>
      <c r="AF1673" s="2004"/>
    </row>
    <row r="1674" spans="1:32">
      <c r="A1674" s="2005"/>
      <c r="B1674" s="2004"/>
      <c r="C1674" s="2004"/>
      <c r="D1674" s="2025"/>
      <c r="E1674" s="2007"/>
      <c r="F1674" s="2041"/>
      <c r="G1674" s="2005"/>
      <c r="H1674" s="2011"/>
      <c r="I1674" s="2005"/>
      <c r="J1674" s="2005"/>
      <c r="K1674" s="2010"/>
      <c r="L1674" s="2005"/>
      <c r="M1674" s="2011"/>
      <c r="N1674" s="2004"/>
      <c r="O1674" s="2005"/>
      <c r="P1674" s="2004"/>
      <c r="Q1674" s="2004"/>
      <c r="R1674" s="2004"/>
      <c r="S1674" s="2004"/>
      <c r="T1674" s="2004"/>
      <c r="U1674" s="2004"/>
      <c r="V1674" s="2004"/>
      <c r="W1674" s="2004"/>
      <c r="X1674" s="2004"/>
      <c r="Y1674" s="2004"/>
      <c r="Z1674" s="2004"/>
      <c r="AA1674" s="2004"/>
      <c r="AB1674" s="2004"/>
      <c r="AC1674" s="2004"/>
      <c r="AD1674" s="2004"/>
      <c r="AE1674" s="2004"/>
      <c r="AF1674" s="2004"/>
    </row>
    <row r="1675" spans="1:32">
      <c r="A1675" s="2005"/>
      <c r="B1675" s="2004"/>
      <c r="C1675" s="2004"/>
      <c r="D1675" s="2025"/>
      <c r="E1675" s="2007"/>
      <c r="F1675" s="2041"/>
      <c r="G1675" s="2005"/>
      <c r="H1675" s="2011"/>
      <c r="I1675" s="2005"/>
      <c r="J1675" s="2005"/>
      <c r="K1675" s="2010"/>
      <c r="L1675" s="2005"/>
      <c r="M1675" s="2011"/>
      <c r="N1675" s="2004"/>
      <c r="O1675" s="2005"/>
      <c r="P1675" s="2004"/>
      <c r="Q1675" s="2004"/>
      <c r="R1675" s="2004"/>
      <c r="S1675" s="2004"/>
      <c r="T1675" s="2004"/>
      <c r="U1675" s="2004"/>
      <c r="V1675" s="2004"/>
      <c r="W1675" s="2004"/>
      <c r="X1675" s="2004"/>
      <c r="Y1675" s="2004"/>
      <c r="Z1675" s="2004"/>
      <c r="AA1675" s="2004"/>
      <c r="AB1675" s="2004"/>
      <c r="AC1675" s="2004"/>
      <c r="AD1675" s="2004"/>
      <c r="AE1675" s="2004"/>
      <c r="AF1675" s="2004"/>
    </row>
    <row r="1676" spans="1:32">
      <c r="A1676" s="2005"/>
      <c r="B1676" s="2004"/>
      <c r="C1676" s="2004"/>
      <c r="D1676" s="2025"/>
      <c r="E1676" s="2007"/>
      <c r="F1676" s="2041"/>
      <c r="G1676" s="2005"/>
      <c r="H1676" s="2011"/>
      <c r="I1676" s="2005"/>
      <c r="J1676" s="2005"/>
      <c r="K1676" s="2010"/>
      <c r="L1676" s="2005"/>
      <c r="M1676" s="2011"/>
      <c r="N1676" s="2004"/>
      <c r="O1676" s="2005"/>
      <c r="P1676" s="2004"/>
      <c r="Q1676" s="2004"/>
      <c r="R1676" s="2004"/>
      <c r="S1676" s="2004"/>
      <c r="T1676" s="2004"/>
      <c r="U1676" s="2004"/>
      <c r="V1676" s="2004"/>
      <c r="W1676" s="2004"/>
      <c r="X1676" s="2004"/>
      <c r="Y1676" s="2004"/>
      <c r="Z1676" s="2004"/>
      <c r="AA1676" s="2004"/>
      <c r="AB1676" s="2004"/>
      <c r="AC1676" s="2004"/>
      <c r="AD1676" s="2004"/>
      <c r="AE1676" s="2004"/>
      <c r="AF1676" s="2004"/>
    </row>
    <row r="1677" spans="1:32">
      <c r="A1677" s="2005"/>
      <c r="B1677" s="2004"/>
      <c r="C1677" s="2004"/>
      <c r="D1677" s="2025"/>
      <c r="E1677" s="2007"/>
      <c r="F1677" s="2041"/>
      <c r="G1677" s="2005"/>
      <c r="H1677" s="2011"/>
      <c r="I1677" s="2005"/>
      <c r="J1677" s="2005"/>
      <c r="K1677" s="2010"/>
      <c r="L1677" s="2005"/>
      <c r="M1677" s="2011"/>
      <c r="N1677" s="2004"/>
      <c r="O1677" s="2005"/>
      <c r="P1677" s="2004"/>
      <c r="Q1677" s="2004"/>
      <c r="R1677" s="2004"/>
      <c r="S1677" s="2004"/>
      <c r="T1677" s="2004"/>
      <c r="U1677" s="2004"/>
      <c r="V1677" s="2004"/>
      <c r="W1677" s="2004"/>
      <c r="X1677" s="2004"/>
      <c r="Y1677" s="2004"/>
      <c r="Z1677" s="2004"/>
      <c r="AA1677" s="2004"/>
      <c r="AB1677" s="2004"/>
      <c r="AC1677" s="2004"/>
      <c r="AD1677" s="2004"/>
      <c r="AE1677" s="2004"/>
      <c r="AF1677" s="2004"/>
    </row>
    <row r="1678" spans="1:32">
      <c r="A1678" s="2005"/>
      <c r="B1678" s="2004"/>
      <c r="C1678" s="2004"/>
      <c r="D1678" s="2025"/>
      <c r="E1678" s="2007"/>
      <c r="F1678" s="2041"/>
      <c r="G1678" s="2005"/>
      <c r="H1678" s="2011"/>
      <c r="I1678" s="2005"/>
      <c r="J1678" s="2005"/>
      <c r="K1678" s="2010"/>
      <c r="L1678" s="2005"/>
      <c r="M1678" s="2011"/>
      <c r="N1678" s="2004"/>
      <c r="O1678" s="2005"/>
      <c r="P1678" s="2004"/>
      <c r="Q1678" s="2004"/>
      <c r="R1678" s="2004"/>
      <c r="S1678" s="2004"/>
      <c r="T1678" s="2004"/>
      <c r="U1678" s="2004"/>
      <c r="V1678" s="2004"/>
      <c r="W1678" s="2004"/>
      <c r="X1678" s="2004"/>
      <c r="Y1678" s="2004"/>
      <c r="Z1678" s="2004"/>
      <c r="AA1678" s="2004"/>
      <c r="AB1678" s="2004"/>
      <c r="AC1678" s="2004"/>
      <c r="AD1678" s="2004"/>
      <c r="AE1678" s="2004"/>
      <c r="AF1678" s="2004"/>
    </row>
    <row r="1679" spans="1:32">
      <c r="A1679" s="2005"/>
      <c r="B1679" s="2004"/>
      <c r="C1679" s="2004"/>
      <c r="D1679" s="2025"/>
      <c r="E1679" s="2007"/>
      <c r="F1679" s="2041"/>
      <c r="G1679" s="2005"/>
      <c r="H1679" s="2011"/>
      <c r="I1679" s="2005"/>
      <c r="J1679" s="2005"/>
      <c r="K1679" s="2010"/>
      <c r="L1679" s="2005"/>
      <c r="M1679" s="2011"/>
      <c r="N1679" s="2004"/>
      <c r="O1679" s="2005"/>
      <c r="P1679" s="2004"/>
      <c r="Q1679" s="2004"/>
      <c r="R1679" s="2004"/>
      <c r="S1679" s="2004"/>
      <c r="T1679" s="2004"/>
      <c r="U1679" s="2004"/>
      <c r="V1679" s="2004"/>
      <c r="W1679" s="2004"/>
      <c r="X1679" s="2004"/>
      <c r="Y1679" s="2004"/>
      <c r="Z1679" s="2004"/>
      <c r="AA1679" s="2004"/>
      <c r="AB1679" s="2004"/>
      <c r="AC1679" s="2004"/>
      <c r="AD1679" s="2004"/>
      <c r="AE1679" s="2004"/>
      <c r="AF1679" s="2004"/>
    </row>
    <row r="1680" spans="1:32">
      <c r="A1680" s="2005"/>
      <c r="B1680" s="2004"/>
      <c r="C1680" s="2004"/>
      <c r="D1680" s="2025"/>
      <c r="E1680" s="2007"/>
      <c r="F1680" s="2041"/>
      <c r="G1680" s="2005"/>
      <c r="H1680" s="2011"/>
      <c r="I1680" s="2005"/>
      <c r="J1680" s="2005"/>
      <c r="K1680" s="2010"/>
      <c r="L1680" s="2005"/>
      <c r="M1680" s="2011"/>
      <c r="N1680" s="2004"/>
      <c r="O1680" s="2005"/>
      <c r="P1680" s="2004"/>
      <c r="Q1680" s="2004"/>
      <c r="R1680" s="2004"/>
      <c r="S1680" s="2004"/>
      <c r="T1680" s="2004"/>
      <c r="U1680" s="2004"/>
      <c r="V1680" s="2004"/>
      <c r="W1680" s="2004"/>
      <c r="X1680" s="2004"/>
      <c r="Y1680" s="2004"/>
      <c r="Z1680" s="2004"/>
      <c r="AA1680" s="2004"/>
      <c r="AB1680" s="2004"/>
      <c r="AC1680" s="2004"/>
      <c r="AD1680" s="2004"/>
      <c r="AE1680" s="2004"/>
      <c r="AF1680" s="2004"/>
    </row>
    <row r="1681" spans="1:32">
      <c r="A1681" s="2005"/>
      <c r="B1681" s="2004"/>
      <c r="C1681" s="2004"/>
      <c r="D1681" s="2025"/>
      <c r="E1681" s="2007"/>
      <c r="F1681" s="2041"/>
      <c r="G1681" s="2005"/>
      <c r="H1681" s="2011"/>
      <c r="I1681" s="2005"/>
      <c r="J1681" s="2005"/>
      <c r="K1681" s="2010"/>
      <c r="L1681" s="2005"/>
      <c r="M1681" s="2011"/>
      <c r="N1681" s="2004"/>
      <c r="O1681" s="2005"/>
      <c r="P1681" s="2004"/>
      <c r="Q1681" s="2004"/>
      <c r="R1681" s="2004"/>
      <c r="S1681" s="2004"/>
      <c r="T1681" s="2004"/>
      <c r="U1681" s="2004"/>
      <c r="V1681" s="2004"/>
      <c r="W1681" s="2004"/>
      <c r="X1681" s="2004"/>
      <c r="Y1681" s="2004"/>
      <c r="Z1681" s="2004"/>
      <c r="AA1681" s="2004"/>
      <c r="AB1681" s="2004"/>
      <c r="AC1681" s="2004"/>
      <c r="AD1681" s="2004"/>
      <c r="AE1681" s="2004"/>
      <c r="AF1681" s="2004"/>
    </row>
    <row r="1682" spans="1:32">
      <c r="A1682" s="2005"/>
      <c r="B1682" s="2004"/>
      <c r="C1682" s="2004"/>
      <c r="D1682" s="2025"/>
      <c r="E1682" s="2007"/>
      <c r="F1682" s="2041"/>
      <c r="G1682" s="2005"/>
      <c r="H1682" s="2011"/>
      <c r="I1682" s="2005"/>
      <c r="J1682" s="2005"/>
      <c r="K1682" s="2010"/>
      <c r="L1682" s="2005"/>
      <c r="M1682" s="2011"/>
      <c r="N1682" s="2004"/>
      <c r="O1682" s="2005"/>
      <c r="P1682" s="2004"/>
      <c r="Q1682" s="2004"/>
      <c r="R1682" s="2004"/>
      <c r="S1682" s="2004"/>
      <c r="T1682" s="2004"/>
      <c r="U1682" s="2004"/>
      <c r="V1682" s="2004"/>
      <c r="W1682" s="2004"/>
      <c r="X1682" s="2004"/>
      <c r="Y1682" s="2004"/>
      <c r="Z1682" s="2004"/>
      <c r="AA1682" s="2004"/>
      <c r="AB1682" s="2004"/>
      <c r="AC1682" s="2004"/>
      <c r="AD1682" s="2004"/>
      <c r="AE1682" s="2004"/>
      <c r="AF1682" s="2004"/>
    </row>
    <row r="1683" spans="1:32">
      <c r="A1683" s="2005"/>
      <c r="B1683" s="2004"/>
      <c r="C1683" s="2004"/>
      <c r="D1683" s="2025"/>
      <c r="E1683" s="2007"/>
      <c r="F1683" s="2041"/>
      <c r="G1683" s="2005"/>
      <c r="H1683" s="2011"/>
      <c r="I1683" s="2005"/>
      <c r="J1683" s="2005"/>
      <c r="K1683" s="2010"/>
      <c r="L1683" s="2005"/>
      <c r="M1683" s="2011"/>
      <c r="N1683" s="2004"/>
      <c r="O1683" s="2005"/>
      <c r="P1683" s="2004"/>
      <c r="Q1683" s="2004"/>
      <c r="R1683" s="2004"/>
      <c r="S1683" s="2004"/>
      <c r="T1683" s="2004"/>
      <c r="U1683" s="2004"/>
      <c r="V1683" s="2004"/>
      <c r="W1683" s="2004"/>
      <c r="X1683" s="2004"/>
      <c r="Y1683" s="2004"/>
      <c r="Z1683" s="2004"/>
      <c r="AA1683" s="2004"/>
      <c r="AB1683" s="2004"/>
      <c r="AC1683" s="2004"/>
      <c r="AD1683" s="2004"/>
      <c r="AE1683" s="2004"/>
      <c r="AF1683" s="2004"/>
    </row>
    <row r="1684" spans="1:32">
      <c r="A1684" s="2005"/>
      <c r="B1684" s="2004"/>
      <c r="C1684" s="2004"/>
      <c r="D1684" s="2025"/>
      <c r="E1684" s="2007"/>
      <c r="F1684" s="2041"/>
      <c r="G1684" s="2005"/>
      <c r="H1684" s="2011"/>
      <c r="I1684" s="2005"/>
      <c r="J1684" s="2005"/>
      <c r="K1684" s="2010"/>
      <c r="L1684" s="2005"/>
      <c r="M1684" s="2011"/>
      <c r="N1684" s="2004"/>
      <c r="O1684" s="2005"/>
      <c r="P1684" s="2004"/>
      <c r="Q1684" s="2004"/>
      <c r="R1684" s="2004"/>
      <c r="S1684" s="2004"/>
      <c r="T1684" s="2004"/>
      <c r="U1684" s="2004"/>
      <c r="V1684" s="2004"/>
      <c r="W1684" s="2004"/>
      <c r="X1684" s="2004"/>
      <c r="Y1684" s="2004"/>
      <c r="Z1684" s="2004"/>
      <c r="AA1684" s="2004"/>
      <c r="AB1684" s="2004"/>
      <c r="AC1684" s="2004"/>
      <c r="AD1684" s="2004"/>
      <c r="AE1684" s="2004"/>
      <c r="AF1684" s="2004"/>
    </row>
    <row r="1685" spans="1:32">
      <c r="A1685" s="2005"/>
      <c r="B1685" s="2004"/>
      <c r="C1685" s="2004"/>
      <c r="D1685" s="2025"/>
      <c r="E1685" s="2007"/>
      <c r="F1685" s="2041"/>
      <c r="G1685" s="2005"/>
      <c r="H1685" s="2011"/>
      <c r="I1685" s="2005"/>
      <c r="J1685" s="2005"/>
      <c r="K1685" s="2010"/>
      <c r="L1685" s="2005"/>
      <c r="M1685" s="2011"/>
      <c r="N1685" s="2004"/>
      <c r="O1685" s="2005"/>
      <c r="P1685" s="2004"/>
      <c r="Q1685" s="2004"/>
      <c r="R1685" s="2004"/>
      <c r="S1685" s="2004"/>
      <c r="T1685" s="2004"/>
      <c r="U1685" s="2004"/>
      <c r="V1685" s="2004"/>
      <c r="W1685" s="2004"/>
      <c r="X1685" s="2004"/>
      <c r="Y1685" s="2004"/>
      <c r="Z1685" s="2004"/>
      <c r="AA1685" s="2004"/>
      <c r="AB1685" s="2004"/>
      <c r="AC1685" s="2004"/>
      <c r="AD1685" s="2004"/>
      <c r="AE1685" s="2004"/>
      <c r="AF1685" s="2004"/>
    </row>
    <row r="1686" spans="1:32">
      <c r="A1686" s="2005"/>
      <c r="B1686" s="2004"/>
      <c r="C1686" s="2004"/>
      <c r="D1686" s="2025"/>
      <c r="E1686" s="2007"/>
      <c r="F1686" s="2041"/>
      <c r="G1686" s="2005"/>
      <c r="H1686" s="2011"/>
      <c r="I1686" s="2005"/>
      <c r="J1686" s="2005"/>
      <c r="K1686" s="2010"/>
      <c r="L1686" s="2005"/>
      <c r="M1686" s="2011"/>
      <c r="N1686" s="2004"/>
      <c r="O1686" s="2005"/>
      <c r="P1686" s="2004"/>
      <c r="Q1686" s="2004"/>
      <c r="R1686" s="2004"/>
      <c r="S1686" s="2004"/>
      <c r="T1686" s="2004"/>
      <c r="U1686" s="2004"/>
      <c r="V1686" s="2004"/>
      <c r="W1686" s="2004"/>
      <c r="X1686" s="2004"/>
      <c r="Y1686" s="2004"/>
      <c r="Z1686" s="2004"/>
      <c r="AA1686" s="2004"/>
      <c r="AB1686" s="2004"/>
      <c r="AC1686" s="2004"/>
      <c r="AD1686" s="2004"/>
      <c r="AE1686" s="2004"/>
      <c r="AF1686" s="2004"/>
    </row>
    <row r="1687" spans="1:32">
      <c r="A1687" s="2005"/>
      <c r="B1687" s="2004"/>
      <c r="C1687" s="2004"/>
      <c r="D1687" s="2025"/>
      <c r="E1687" s="2007"/>
      <c r="F1687" s="2041"/>
      <c r="G1687" s="2005"/>
      <c r="H1687" s="2011"/>
      <c r="I1687" s="2005"/>
      <c r="J1687" s="2005"/>
      <c r="K1687" s="2010"/>
      <c r="L1687" s="2005"/>
      <c r="M1687" s="2011"/>
      <c r="N1687" s="2004"/>
      <c r="O1687" s="2005"/>
      <c r="P1687" s="2004"/>
      <c r="Q1687" s="2004"/>
      <c r="R1687" s="2004"/>
      <c r="S1687" s="2004"/>
      <c r="T1687" s="2004"/>
      <c r="U1687" s="2004"/>
      <c r="V1687" s="2004"/>
      <c r="W1687" s="2004"/>
      <c r="X1687" s="2004"/>
      <c r="Y1687" s="2004"/>
      <c r="Z1687" s="2004"/>
      <c r="AA1687" s="2004"/>
      <c r="AB1687" s="2004"/>
      <c r="AC1687" s="2004"/>
      <c r="AD1687" s="2004"/>
      <c r="AE1687" s="2004"/>
      <c r="AF1687" s="2004"/>
    </row>
    <row r="1688" spans="1:32">
      <c r="A1688" s="2005"/>
      <c r="B1688" s="2004"/>
      <c r="C1688" s="2004"/>
      <c r="D1688" s="2025"/>
      <c r="E1688" s="2007"/>
      <c r="F1688" s="2041"/>
      <c r="G1688" s="2005"/>
      <c r="H1688" s="2011"/>
      <c r="I1688" s="2005"/>
      <c r="J1688" s="2005"/>
      <c r="K1688" s="2010"/>
      <c r="L1688" s="2005"/>
      <c r="M1688" s="2011"/>
      <c r="N1688" s="2004"/>
      <c r="O1688" s="2005"/>
      <c r="P1688" s="2004"/>
      <c r="Q1688" s="2004"/>
      <c r="R1688" s="2004"/>
      <c r="S1688" s="2004"/>
      <c r="T1688" s="2004"/>
      <c r="U1688" s="2004"/>
      <c r="V1688" s="2004"/>
      <c r="W1688" s="2004"/>
      <c r="X1688" s="2004"/>
      <c r="Y1688" s="2004"/>
      <c r="Z1688" s="2004"/>
      <c r="AA1688" s="2004"/>
      <c r="AB1688" s="2004"/>
      <c r="AC1688" s="2004"/>
      <c r="AD1688" s="2004"/>
      <c r="AE1688" s="2004"/>
      <c r="AF1688" s="2004"/>
    </row>
    <row r="1689" spans="1:32">
      <c r="A1689" s="2005"/>
      <c r="B1689" s="2004"/>
      <c r="C1689" s="2004"/>
      <c r="D1689" s="2025"/>
      <c r="E1689" s="2007"/>
      <c r="F1689" s="2041"/>
      <c r="G1689" s="2005"/>
      <c r="H1689" s="2011"/>
      <c r="I1689" s="2005"/>
      <c r="J1689" s="2005"/>
      <c r="K1689" s="2010"/>
      <c r="L1689" s="2005"/>
      <c r="M1689" s="2011"/>
      <c r="N1689" s="2004"/>
      <c r="O1689" s="2005"/>
      <c r="P1689" s="2004"/>
      <c r="Q1689" s="2004"/>
      <c r="R1689" s="2004"/>
      <c r="S1689" s="2004"/>
      <c r="T1689" s="2004"/>
      <c r="U1689" s="2004"/>
      <c r="V1689" s="2004"/>
      <c r="W1689" s="2004"/>
      <c r="X1689" s="2004"/>
      <c r="Y1689" s="2004"/>
      <c r="Z1689" s="2004"/>
      <c r="AA1689" s="2004"/>
      <c r="AB1689" s="2004"/>
      <c r="AC1689" s="2004"/>
      <c r="AD1689" s="2004"/>
      <c r="AE1689" s="2004"/>
      <c r="AF1689" s="2004"/>
    </row>
    <row r="1690" spans="1:32">
      <c r="A1690" s="2005"/>
      <c r="B1690" s="2004"/>
      <c r="C1690" s="2004"/>
      <c r="D1690" s="2025"/>
      <c r="E1690" s="2007"/>
      <c r="F1690" s="2041"/>
      <c r="G1690" s="2005"/>
      <c r="H1690" s="2011"/>
      <c r="I1690" s="2005"/>
      <c r="J1690" s="2005"/>
      <c r="K1690" s="2010"/>
      <c r="L1690" s="2005"/>
      <c r="M1690" s="2011"/>
      <c r="N1690" s="2004"/>
      <c r="O1690" s="2005"/>
      <c r="P1690" s="2004"/>
      <c r="Q1690" s="2004"/>
      <c r="R1690" s="2004"/>
      <c r="S1690" s="2004"/>
      <c r="T1690" s="2004"/>
      <c r="U1690" s="2004"/>
      <c r="V1690" s="2004"/>
      <c r="W1690" s="2004"/>
      <c r="X1690" s="2004"/>
      <c r="Y1690" s="2004"/>
      <c r="Z1690" s="2004"/>
      <c r="AA1690" s="2004"/>
      <c r="AB1690" s="2004"/>
      <c r="AC1690" s="2004"/>
      <c r="AD1690" s="2004"/>
      <c r="AE1690" s="2004"/>
      <c r="AF1690" s="2004"/>
    </row>
    <row r="1691" spans="1:32">
      <c r="A1691" s="2005"/>
      <c r="B1691" s="2004"/>
      <c r="C1691" s="2004"/>
      <c r="D1691" s="2025"/>
      <c r="E1691" s="2007"/>
      <c r="F1691" s="2041"/>
      <c r="G1691" s="2005"/>
      <c r="H1691" s="2011"/>
      <c r="I1691" s="2005"/>
      <c r="J1691" s="2005"/>
      <c r="K1691" s="2010"/>
      <c r="L1691" s="2005"/>
      <c r="M1691" s="2011"/>
      <c r="N1691" s="2004"/>
      <c r="O1691" s="2005"/>
      <c r="P1691" s="2004"/>
      <c r="Q1691" s="2004"/>
      <c r="R1691" s="2004"/>
      <c r="S1691" s="2004"/>
      <c r="T1691" s="2004"/>
      <c r="U1691" s="2004"/>
      <c r="V1691" s="2004"/>
      <c r="W1691" s="2004"/>
      <c r="X1691" s="2004"/>
      <c r="Y1691" s="2004"/>
      <c r="Z1691" s="2004"/>
      <c r="AA1691" s="2004"/>
      <c r="AB1691" s="2004"/>
      <c r="AC1691" s="2004"/>
      <c r="AD1691" s="2004"/>
      <c r="AE1691" s="2004"/>
      <c r="AF1691" s="2004"/>
    </row>
    <row r="1692" spans="1:32">
      <c r="A1692" s="2005"/>
      <c r="B1692" s="2004"/>
      <c r="C1692" s="2004"/>
      <c r="D1692" s="2025"/>
      <c r="E1692" s="2007"/>
      <c r="F1692" s="2041"/>
      <c r="G1692" s="2005"/>
      <c r="H1692" s="2011"/>
      <c r="I1692" s="2005"/>
      <c r="J1692" s="2005"/>
      <c r="K1692" s="2010"/>
      <c r="L1692" s="2005"/>
      <c r="M1692" s="2011"/>
      <c r="N1692" s="2004"/>
      <c r="O1692" s="2005"/>
      <c r="P1692" s="2004"/>
      <c r="Q1692" s="2004"/>
      <c r="R1692" s="2004"/>
      <c r="S1692" s="2004"/>
      <c r="T1692" s="2004"/>
      <c r="U1692" s="2004"/>
      <c r="V1692" s="2004"/>
      <c r="W1692" s="2004"/>
      <c r="X1692" s="2004"/>
      <c r="Y1692" s="2004"/>
      <c r="Z1692" s="2004"/>
      <c r="AA1692" s="2004"/>
      <c r="AB1692" s="2004"/>
      <c r="AC1692" s="2004"/>
      <c r="AD1692" s="2004"/>
      <c r="AE1692" s="2004"/>
      <c r="AF1692" s="2004"/>
    </row>
    <row r="1693" spans="1:32">
      <c r="A1693" s="2005"/>
      <c r="B1693" s="2004"/>
      <c r="C1693" s="2004"/>
      <c r="D1693" s="2025"/>
      <c r="E1693" s="2007"/>
      <c r="F1693" s="2041"/>
      <c r="G1693" s="2005"/>
      <c r="H1693" s="2011"/>
      <c r="I1693" s="2005"/>
      <c r="J1693" s="2005"/>
      <c r="K1693" s="2010"/>
      <c r="L1693" s="2005"/>
      <c r="M1693" s="2011"/>
      <c r="N1693" s="2004"/>
      <c r="O1693" s="2005"/>
      <c r="P1693" s="2004"/>
      <c r="Q1693" s="2004"/>
      <c r="R1693" s="2004"/>
      <c r="S1693" s="2004"/>
      <c r="T1693" s="2004"/>
      <c r="U1693" s="2004"/>
      <c r="V1693" s="2004"/>
      <c r="W1693" s="2004"/>
      <c r="X1693" s="2004"/>
      <c r="Y1693" s="2004"/>
      <c r="Z1693" s="2004"/>
      <c r="AA1693" s="2004"/>
      <c r="AB1693" s="2004"/>
      <c r="AC1693" s="2004"/>
      <c r="AD1693" s="2004"/>
      <c r="AE1693" s="2004"/>
      <c r="AF1693" s="2004"/>
    </row>
    <row r="1694" spans="1:32">
      <c r="A1694" s="2005"/>
      <c r="B1694" s="2004"/>
      <c r="C1694" s="2004"/>
      <c r="D1694" s="2025"/>
      <c r="E1694" s="2007"/>
      <c r="F1694" s="2041"/>
      <c r="G1694" s="2005"/>
      <c r="H1694" s="2011"/>
      <c r="I1694" s="2005"/>
      <c r="J1694" s="2005"/>
      <c r="K1694" s="2010"/>
      <c r="L1694" s="2005"/>
      <c r="M1694" s="2011"/>
      <c r="N1694" s="2004"/>
      <c r="O1694" s="2005"/>
      <c r="P1694" s="2004"/>
      <c r="Q1694" s="2004"/>
      <c r="R1694" s="2004"/>
      <c r="S1694" s="2004"/>
      <c r="T1694" s="2004"/>
      <c r="U1694" s="2004"/>
      <c r="V1694" s="2004"/>
      <c r="W1694" s="2004"/>
      <c r="X1694" s="2004"/>
      <c r="Y1694" s="2004"/>
      <c r="Z1694" s="2004"/>
      <c r="AA1694" s="2004"/>
      <c r="AB1694" s="2004"/>
      <c r="AC1694" s="2004"/>
      <c r="AD1694" s="2004"/>
      <c r="AE1694" s="2004"/>
      <c r="AF1694" s="2004"/>
    </row>
    <row r="1695" spans="1:32">
      <c r="A1695" s="2005"/>
      <c r="B1695" s="2004"/>
      <c r="C1695" s="2004"/>
      <c r="D1695" s="2025"/>
      <c r="E1695" s="2007"/>
      <c r="F1695" s="2041"/>
      <c r="G1695" s="2005"/>
      <c r="H1695" s="2011"/>
      <c r="I1695" s="2005"/>
      <c r="J1695" s="2005"/>
      <c r="K1695" s="2010"/>
      <c r="L1695" s="2005"/>
      <c r="M1695" s="2011"/>
      <c r="N1695" s="2004"/>
      <c r="O1695" s="2005"/>
      <c r="P1695" s="2004"/>
      <c r="Q1695" s="2004"/>
      <c r="R1695" s="2004"/>
      <c r="S1695" s="2004"/>
      <c r="T1695" s="2004"/>
      <c r="U1695" s="2004"/>
      <c r="V1695" s="2004"/>
      <c r="W1695" s="2004"/>
      <c r="X1695" s="2004"/>
      <c r="Y1695" s="2004"/>
      <c r="Z1695" s="2004"/>
      <c r="AA1695" s="2004"/>
      <c r="AB1695" s="2004"/>
      <c r="AC1695" s="2004"/>
      <c r="AD1695" s="2004"/>
      <c r="AE1695" s="2004"/>
      <c r="AF1695" s="2004"/>
    </row>
    <row r="1696" spans="1:32">
      <c r="A1696" s="2005"/>
      <c r="B1696" s="2004"/>
      <c r="C1696" s="2004"/>
      <c r="D1696" s="2025"/>
      <c r="E1696" s="2007"/>
      <c r="F1696" s="2041"/>
      <c r="G1696" s="2005"/>
      <c r="H1696" s="2011"/>
      <c r="I1696" s="2005"/>
      <c r="J1696" s="2005"/>
      <c r="K1696" s="2010"/>
      <c r="L1696" s="2005"/>
      <c r="M1696" s="2011"/>
      <c r="N1696" s="2004"/>
      <c r="O1696" s="2005"/>
      <c r="P1696" s="2004"/>
      <c r="Q1696" s="2004"/>
      <c r="R1696" s="2004"/>
      <c r="S1696" s="2004"/>
      <c r="T1696" s="2004"/>
      <c r="U1696" s="2004"/>
      <c r="V1696" s="2004"/>
      <c r="W1696" s="2004"/>
      <c r="X1696" s="2004"/>
      <c r="Y1696" s="2004"/>
      <c r="Z1696" s="2004"/>
      <c r="AA1696" s="2004"/>
      <c r="AB1696" s="2004"/>
      <c r="AC1696" s="2004"/>
      <c r="AD1696" s="2004"/>
      <c r="AE1696" s="2004"/>
      <c r="AF1696" s="2004"/>
    </row>
    <row r="1697" spans="1:32">
      <c r="A1697" s="2005"/>
      <c r="B1697" s="2004"/>
      <c r="C1697" s="2004"/>
      <c r="D1697" s="2025"/>
      <c r="E1697" s="2007"/>
      <c r="F1697" s="2041"/>
      <c r="G1697" s="2005"/>
      <c r="H1697" s="2011"/>
      <c r="I1697" s="2005"/>
      <c r="J1697" s="2005"/>
      <c r="K1697" s="2010"/>
      <c r="L1697" s="2005"/>
      <c r="M1697" s="2011"/>
      <c r="N1697" s="2004"/>
      <c r="O1697" s="2005"/>
      <c r="P1697" s="2004"/>
      <c r="Q1697" s="2004"/>
      <c r="R1697" s="2004"/>
      <c r="S1697" s="2004"/>
      <c r="T1697" s="2004"/>
      <c r="U1697" s="2004"/>
      <c r="V1697" s="2004"/>
      <c r="W1697" s="2004"/>
      <c r="X1697" s="2004"/>
      <c r="Y1697" s="2004"/>
      <c r="Z1697" s="2004"/>
      <c r="AA1697" s="2004"/>
      <c r="AB1697" s="2004"/>
      <c r="AC1697" s="2004"/>
      <c r="AD1697" s="2004"/>
      <c r="AE1697" s="2004"/>
      <c r="AF1697" s="2004"/>
    </row>
    <row r="1698" spans="1:32">
      <c r="A1698" s="2005"/>
      <c r="B1698" s="2004"/>
      <c r="C1698" s="2004"/>
      <c r="D1698" s="2025"/>
      <c r="E1698" s="2007"/>
      <c r="F1698" s="2041"/>
      <c r="G1698" s="2005"/>
      <c r="H1698" s="2011"/>
      <c r="I1698" s="2005"/>
      <c r="J1698" s="2005"/>
      <c r="K1698" s="2010"/>
      <c r="L1698" s="2005"/>
      <c r="M1698" s="2011"/>
      <c r="N1698" s="2004"/>
      <c r="O1698" s="2005"/>
      <c r="P1698" s="2004"/>
      <c r="Q1698" s="2004"/>
      <c r="R1698" s="2004"/>
      <c r="S1698" s="2004"/>
      <c r="T1698" s="2004"/>
      <c r="U1698" s="2004"/>
      <c r="V1698" s="2004"/>
      <c r="W1698" s="2004"/>
      <c r="X1698" s="2004"/>
      <c r="Y1698" s="2004"/>
      <c r="Z1698" s="2004"/>
      <c r="AA1698" s="2004"/>
      <c r="AB1698" s="2004"/>
      <c r="AC1698" s="2004"/>
      <c r="AD1698" s="2004"/>
      <c r="AE1698" s="2004"/>
      <c r="AF1698" s="2004"/>
    </row>
    <row r="1699" spans="1:32">
      <c r="A1699" s="2005"/>
      <c r="B1699" s="2004"/>
      <c r="C1699" s="2004"/>
      <c r="D1699" s="2025"/>
      <c r="E1699" s="2007"/>
      <c r="F1699" s="2041"/>
      <c r="G1699" s="2005"/>
      <c r="H1699" s="2011"/>
      <c r="I1699" s="2005"/>
      <c r="J1699" s="2005"/>
      <c r="K1699" s="2010"/>
      <c r="L1699" s="2005"/>
      <c r="M1699" s="2011"/>
      <c r="N1699" s="2004"/>
      <c r="O1699" s="2005"/>
      <c r="P1699" s="2004"/>
      <c r="Q1699" s="2004"/>
      <c r="R1699" s="2004"/>
      <c r="S1699" s="2004"/>
      <c r="T1699" s="2004"/>
      <c r="U1699" s="2004"/>
      <c r="V1699" s="2004"/>
      <c r="W1699" s="2004"/>
      <c r="X1699" s="2004"/>
      <c r="Y1699" s="2004"/>
      <c r="Z1699" s="2004"/>
      <c r="AA1699" s="2004"/>
      <c r="AB1699" s="2004"/>
      <c r="AC1699" s="2004"/>
      <c r="AD1699" s="2004"/>
      <c r="AE1699" s="2004"/>
      <c r="AF1699" s="2004"/>
    </row>
    <row r="1700" spans="1:32">
      <c r="A1700" s="2005"/>
      <c r="B1700" s="2004"/>
      <c r="C1700" s="2004"/>
      <c r="D1700" s="2025"/>
      <c r="E1700" s="2007"/>
      <c r="F1700" s="2041"/>
      <c r="G1700" s="2005"/>
      <c r="H1700" s="2011"/>
      <c r="I1700" s="2005"/>
      <c r="J1700" s="2005"/>
      <c r="K1700" s="2010"/>
      <c r="L1700" s="2005"/>
      <c r="M1700" s="2011"/>
      <c r="N1700" s="2004"/>
      <c r="O1700" s="2005"/>
      <c r="P1700" s="2004"/>
      <c r="Q1700" s="2004"/>
      <c r="R1700" s="2004"/>
      <c r="S1700" s="2004"/>
      <c r="T1700" s="2004"/>
      <c r="U1700" s="2004"/>
      <c r="V1700" s="2004"/>
      <c r="W1700" s="2004"/>
      <c r="X1700" s="2004"/>
      <c r="Y1700" s="2004"/>
      <c r="Z1700" s="2004"/>
      <c r="AA1700" s="2004"/>
      <c r="AB1700" s="2004"/>
      <c r="AC1700" s="2004"/>
      <c r="AD1700" s="2004"/>
      <c r="AE1700" s="2004"/>
      <c r="AF1700" s="2004"/>
    </row>
    <row r="1701" spans="1:32">
      <c r="A1701" s="2005"/>
      <c r="B1701" s="2004"/>
      <c r="C1701" s="2004"/>
      <c r="D1701" s="2025"/>
      <c r="E1701" s="2007"/>
      <c r="F1701" s="2041"/>
      <c r="G1701" s="2005"/>
      <c r="H1701" s="2011"/>
      <c r="I1701" s="2005"/>
      <c r="J1701" s="2005"/>
      <c r="K1701" s="2010"/>
      <c r="L1701" s="2005"/>
      <c r="M1701" s="2011"/>
      <c r="N1701" s="2004"/>
      <c r="O1701" s="2005"/>
      <c r="P1701" s="2004"/>
      <c r="Q1701" s="2004"/>
      <c r="R1701" s="2004"/>
      <c r="S1701" s="2004"/>
      <c r="T1701" s="2004"/>
      <c r="U1701" s="2004"/>
      <c r="V1701" s="2004"/>
      <c r="W1701" s="2004"/>
      <c r="X1701" s="2004"/>
      <c r="Y1701" s="2004"/>
      <c r="Z1701" s="2004"/>
      <c r="AA1701" s="2004"/>
      <c r="AB1701" s="2004"/>
      <c r="AC1701" s="2004"/>
      <c r="AD1701" s="2004"/>
      <c r="AE1701" s="2004"/>
      <c r="AF1701" s="2004"/>
    </row>
    <row r="1702" spans="1:32">
      <c r="A1702" s="2005"/>
      <c r="B1702" s="2004"/>
      <c r="C1702" s="2004"/>
      <c r="D1702" s="2025"/>
      <c r="E1702" s="2007"/>
      <c r="F1702" s="2041"/>
      <c r="G1702" s="2005"/>
      <c r="H1702" s="2011"/>
      <c r="I1702" s="2005"/>
      <c r="J1702" s="2005"/>
      <c r="K1702" s="2010"/>
      <c r="L1702" s="2005"/>
      <c r="M1702" s="2011"/>
      <c r="N1702" s="2004"/>
      <c r="O1702" s="2005"/>
      <c r="P1702" s="2004"/>
      <c r="Q1702" s="2004"/>
      <c r="R1702" s="2004"/>
      <c r="S1702" s="2004"/>
      <c r="T1702" s="2004"/>
      <c r="U1702" s="2004"/>
      <c r="V1702" s="2004"/>
      <c r="W1702" s="2004"/>
      <c r="X1702" s="2004"/>
      <c r="Y1702" s="2004"/>
      <c r="Z1702" s="2004"/>
      <c r="AA1702" s="2004"/>
      <c r="AB1702" s="2004"/>
      <c r="AC1702" s="2004"/>
      <c r="AD1702" s="2004"/>
      <c r="AE1702" s="2004"/>
      <c r="AF1702" s="2004"/>
    </row>
    <row r="1703" spans="1:32">
      <c r="A1703" s="2005"/>
      <c r="B1703" s="2004"/>
      <c r="C1703" s="2004"/>
      <c r="D1703" s="2025"/>
      <c r="E1703" s="2007"/>
      <c r="F1703" s="2041"/>
      <c r="G1703" s="2005"/>
      <c r="H1703" s="2011"/>
      <c r="I1703" s="2005"/>
      <c r="J1703" s="2005"/>
      <c r="K1703" s="2010"/>
      <c r="L1703" s="2005"/>
      <c r="M1703" s="2011"/>
      <c r="N1703" s="2004"/>
      <c r="O1703" s="2005"/>
      <c r="P1703" s="2004"/>
      <c r="Q1703" s="2004"/>
      <c r="R1703" s="2004"/>
      <c r="S1703" s="2004"/>
      <c r="T1703" s="2004"/>
      <c r="U1703" s="2004"/>
      <c r="V1703" s="2004"/>
      <c r="W1703" s="2004"/>
      <c r="X1703" s="2004"/>
      <c r="Y1703" s="2004"/>
      <c r="Z1703" s="2004"/>
      <c r="AA1703" s="2004"/>
      <c r="AB1703" s="2004"/>
      <c r="AC1703" s="2004"/>
      <c r="AD1703" s="2004"/>
      <c r="AE1703" s="2004"/>
      <c r="AF1703" s="2004"/>
    </row>
    <row r="1704" spans="1:32">
      <c r="A1704" s="2005"/>
      <c r="B1704" s="2004"/>
      <c r="C1704" s="2004"/>
      <c r="D1704" s="2025"/>
      <c r="E1704" s="2007"/>
      <c r="F1704" s="2041"/>
      <c r="G1704" s="2005"/>
      <c r="H1704" s="2011"/>
      <c r="I1704" s="2005"/>
      <c r="J1704" s="2005"/>
      <c r="K1704" s="2010"/>
      <c r="L1704" s="2005"/>
      <c r="M1704" s="2011"/>
      <c r="N1704" s="2004"/>
      <c r="O1704" s="2005"/>
      <c r="P1704" s="2004"/>
      <c r="Q1704" s="2004"/>
      <c r="R1704" s="2004"/>
      <c r="S1704" s="2004"/>
      <c r="T1704" s="2004"/>
      <c r="U1704" s="2004"/>
      <c r="V1704" s="2004"/>
      <c r="W1704" s="2004"/>
      <c r="X1704" s="2004"/>
      <c r="Y1704" s="2004"/>
      <c r="Z1704" s="2004"/>
      <c r="AA1704" s="2004"/>
      <c r="AB1704" s="2004"/>
      <c r="AC1704" s="2004"/>
      <c r="AD1704" s="2004"/>
      <c r="AE1704" s="2004"/>
      <c r="AF1704" s="2004"/>
    </row>
    <row r="1705" spans="1:32">
      <c r="A1705" s="2005"/>
      <c r="B1705" s="2004"/>
      <c r="C1705" s="2004"/>
      <c r="D1705" s="2025"/>
      <c r="E1705" s="2007"/>
      <c r="F1705" s="2041"/>
      <c r="G1705" s="2005"/>
      <c r="H1705" s="2011"/>
      <c r="I1705" s="2005"/>
      <c r="J1705" s="2005"/>
      <c r="K1705" s="2010"/>
      <c r="L1705" s="2005"/>
      <c r="M1705" s="2011"/>
      <c r="N1705" s="2004"/>
      <c r="O1705" s="2005"/>
      <c r="P1705" s="2004"/>
      <c r="Q1705" s="2004"/>
      <c r="R1705" s="2004"/>
      <c r="S1705" s="2004"/>
      <c r="T1705" s="2004"/>
      <c r="U1705" s="2004"/>
      <c r="V1705" s="2004"/>
      <c r="W1705" s="2004"/>
      <c r="X1705" s="2004"/>
      <c r="Y1705" s="2004"/>
      <c r="Z1705" s="2004"/>
      <c r="AA1705" s="2004"/>
      <c r="AB1705" s="2004"/>
      <c r="AC1705" s="2004"/>
      <c r="AD1705" s="2004"/>
      <c r="AE1705" s="2004"/>
      <c r="AF1705" s="2004"/>
    </row>
    <row r="1706" spans="1:32">
      <c r="A1706" s="2005"/>
      <c r="B1706" s="2004"/>
      <c r="C1706" s="2004"/>
      <c r="D1706" s="2025"/>
      <c r="E1706" s="2007"/>
      <c r="F1706" s="2041"/>
      <c r="G1706" s="2005"/>
      <c r="H1706" s="2011"/>
      <c r="I1706" s="2005"/>
      <c r="J1706" s="2005"/>
      <c r="K1706" s="2010"/>
      <c r="L1706" s="2005"/>
      <c r="M1706" s="2011"/>
      <c r="N1706" s="2004"/>
      <c r="O1706" s="2005"/>
      <c r="P1706" s="2004"/>
      <c r="Q1706" s="2004"/>
      <c r="R1706" s="2004"/>
      <c r="S1706" s="2004"/>
      <c r="T1706" s="2004"/>
      <c r="U1706" s="2004"/>
      <c r="V1706" s="2004"/>
      <c r="W1706" s="2004"/>
      <c r="X1706" s="2004"/>
      <c r="Y1706" s="2004"/>
      <c r="Z1706" s="2004"/>
      <c r="AA1706" s="2004"/>
      <c r="AB1706" s="2004"/>
      <c r="AC1706" s="2004"/>
      <c r="AD1706" s="2004"/>
      <c r="AE1706" s="2004"/>
      <c r="AF1706" s="2004"/>
    </row>
    <row r="1707" spans="1:32">
      <c r="A1707" s="2005"/>
      <c r="B1707" s="2004"/>
      <c r="C1707" s="2004"/>
      <c r="D1707" s="2025"/>
      <c r="E1707" s="2007"/>
      <c r="F1707" s="2041"/>
      <c r="G1707" s="2005"/>
      <c r="H1707" s="2011"/>
      <c r="I1707" s="2005"/>
      <c r="J1707" s="2005"/>
      <c r="K1707" s="2010"/>
      <c r="L1707" s="2005"/>
      <c r="M1707" s="2011"/>
      <c r="N1707" s="2004"/>
      <c r="O1707" s="2005"/>
      <c r="P1707" s="2004"/>
      <c r="Q1707" s="2004"/>
      <c r="R1707" s="2004"/>
      <c r="S1707" s="2004"/>
      <c r="T1707" s="2004"/>
      <c r="U1707" s="2004"/>
      <c r="V1707" s="2004"/>
      <c r="W1707" s="2004"/>
      <c r="X1707" s="2004"/>
      <c r="Y1707" s="2004"/>
      <c r="Z1707" s="2004"/>
      <c r="AA1707" s="2004"/>
      <c r="AB1707" s="2004"/>
      <c r="AC1707" s="2004"/>
      <c r="AD1707" s="2004"/>
      <c r="AE1707" s="2004"/>
      <c r="AF1707" s="2004"/>
    </row>
    <row r="1708" spans="1:32">
      <c r="A1708" s="2005"/>
      <c r="B1708" s="2004"/>
      <c r="C1708" s="2004"/>
      <c r="D1708" s="2025"/>
      <c r="E1708" s="2007"/>
      <c r="F1708" s="2041"/>
      <c r="G1708" s="2005"/>
      <c r="H1708" s="2011"/>
      <c r="I1708" s="2005"/>
      <c r="J1708" s="2005"/>
      <c r="K1708" s="2010"/>
      <c r="L1708" s="2005"/>
      <c r="M1708" s="2011"/>
      <c r="N1708" s="2004"/>
      <c r="O1708" s="2005"/>
      <c r="P1708" s="2004"/>
      <c r="Q1708" s="2004"/>
      <c r="R1708" s="2004"/>
      <c r="S1708" s="2004"/>
      <c r="T1708" s="2004"/>
      <c r="U1708" s="2004"/>
      <c r="V1708" s="2004"/>
      <c r="W1708" s="2004"/>
      <c r="X1708" s="2004"/>
      <c r="Y1708" s="2004"/>
      <c r="Z1708" s="2004"/>
      <c r="AA1708" s="2004"/>
      <c r="AB1708" s="2004"/>
      <c r="AC1708" s="2004"/>
      <c r="AD1708" s="2004"/>
      <c r="AE1708" s="2004"/>
      <c r="AF1708" s="2004"/>
    </row>
    <row r="1709" spans="1:32">
      <c r="A1709" s="2005"/>
      <c r="B1709" s="2004"/>
      <c r="C1709" s="2004"/>
      <c r="D1709" s="2025"/>
      <c r="E1709" s="2007"/>
      <c r="F1709" s="2041"/>
      <c r="G1709" s="2005"/>
      <c r="H1709" s="2011"/>
      <c r="I1709" s="2005"/>
      <c r="J1709" s="2005"/>
      <c r="K1709" s="2010"/>
      <c r="L1709" s="2005"/>
      <c r="M1709" s="2011"/>
      <c r="N1709" s="2004"/>
      <c r="O1709" s="2005"/>
      <c r="P1709" s="2004"/>
      <c r="Q1709" s="2004"/>
      <c r="R1709" s="2004"/>
      <c r="S1709" s="2004"/>
      <c r="T1709" s="2004"/>
      <c r="U1709" s="2004"/>
      <c r="V1709" s="2004"/>
      <c r="W1709" s="2004"/>
      <c r="X1709" s="2004"/>
      <c r="Y1709" s="2004"/>
      <c r="Z1709" s="2004"/>
      <c r="AA1709" s="2004"/>
      <c r="AB1709" s="2004"/>
      <c r="AC1709" s="2004"/>
      <c r="AD1709" s="2004"/>
      <c r="AE1709" s="2004"/>
      <c r="AF1709" s="2004"/>
    </row>
    <row r="1710" spans="1:32">
      <c r="A1710" s="2005"/>
      <c r="B1710" s="2004"/>
      <c r="C1710" s="2004"/>
      <c r="D1710" s="2025"/>
      <c r="E1710" s="2007"/>
      <c r="F1710" s="2041"/>
      <c r="G1710" s="2005"/>
      <c r="H1710" s="2011"/>
      <c r="I1710" s="2005"/>
      <c r="J1710" s="2005"/>
      <c r="K1710" s="2010"/>
      <c r="L1710" s="2005"/>
      <c r="M1710" s="2011"/>
      <c r="N1710" s="2004"/>
      <c r="O1710" s="2005"/>
      <c r="P1710" s="2004"/>
      <c r="Q1710" s="2004"/>
      <c r="R1710" s="2004"/>
      <c r="S1710" s="2004"/>
      <c r="T1710" s="2004"/>
      <c r="U1710" s="2004"/>
      <c r="V1710" s="2004"/>
      <c r="W1710" s="2004"/>
      <c r="X1710" s="2004"/>
      <c r="Y1710" s="2004"/>
      <c r="Z1710" s="2004"/>
      <c r="AA1710" s="2004"/>
      <c r="AB1710" s="2004"/>
      <c r="AC1710" s="2004"/>
      <c r="AD1710" s="2004"/>
      <c r="AE1710" s="2004"/>
      <c r="AF1710" s="2004"/>
    </row>
    <row r="1711" spans="1:32">
      <c r="A1711" s="2005"/>
      <c r="B1711" s="2004"/>
      <c r="C1711" s="2004"/>
      <c r="D1711" s="2025"/>
      <c r="E1711" s="2007"/>
      <c r="F1711" s="2041"/>
      <c r="G1711" s="2005"/>
      <c r="H1711" s="2011"/>
      <c r="I1711" s="2005"/>
      <c r="J1711" s="2005"/>
      <c r="K1711" s="2010"/>
      <c r="L1711" s="2005"/>
      <c r="M1711" s="2011"/>
      <c r="N1711" s="2004"/>
      <c r="O1711" s="2005"/>
      <c r="P1711" s="2004"/>
      <c r="Q1711" s="2004"/>
      <c r="R1711" s="2004"/>
      <c r="S1711" s="2004"/>
      <c r="T1711" s="2004"/>
      <c r="U1711" s="2004"/>
      <c r="V1711" s="2004"/>
      <c r="W1711" s="2004"/>
      <c r="X1711" s="2004"/>
      <c r="Y1711" s="2004"/>
      <c r="Z1711" s="2004"/>
      <c r="AA1711" s="2004"/>
      <c r="AB1711" s="2004"/>
      <c r="AC1711" s="2004"/>
      <c r="AD1711" s="2004"/>
      <c r="AE1711" s="2004"/>
      <c r="AF1711" s="2004"/>
    </row>
    <row r="1712" spans="1:32">
      <c r="A1712" s="2005"/>
      <c r="B1712" s="2004"/>
      <c r="C1712" s="2004"/>
      <c r="D1712" s="2025"/>
      <c r="E1712" s="2007"/>
      <c r="F1712" s="2041"/>
      <c r="G1712" s="2005"/>
      <c r="H1712" s="2011"/>
      <c r="I1712" s="2005"/>
      <c r="J1712" s="2005"/>
      <c r="K1712" s="2010"/>
      <c r="L1712" s="2005"/>
      <c r="M1712" s="2011"/>
      <c r="N1712" s="2004"/>
      <c r="O1712" s="2005"/>
      <c r="P1712" s="2004"/>
      <c r="Q1712" s="2004"/>
      <c r="R1712" s="2004"/>
      <c r="S1712" s="2004"/>
      <c r="T1712" s="2004"/>
      <c r="U1712" s="2004"/>
      <c r="V1712" s="2004"/>
      <c r="W1712" s="2004"/>
      <c r="X1712" s="2004"/>
      <c r="Y1712" s="2004"/>
      <c r="Z1712" s="2004"/>
      <c r="AA1712" s="2004"/>
      <c r="AB1712" s="2004"/>
      <c r="AC1712" s="2004"/>
      <c r="AD1712" s="2004"/>
      <c r="AE1712" s="2004"/>
      <c r="AF1712" s="2004"/>
    </row>
    <row r="1713" spans="1:32">
      <c r="A1713" s="2005"/>
      <c r="B1713" s="2004"/>
      <c r="C1713" s="2004"/>
      <c r="D1713" s="2025"/>
      <c r="E1713" s="2007"/>
      <c r="F1713" s="2041"/>
      <c r="G1713" s="2005"/>
      <c r="H1713" s="2011"/>
      <c r="I1713" s="2005"/>
      <c r="J1713" s="2005"/>
      <c r="K1713" s="2010"/>
      <c r="L1713" s="2005"/>
      <c r="M1713" s="2011"/>
      <c r="N1713" s="2004"/>
      <c r="O1713" s="2005"/>
      <c r="P1713" s="2004"/>
      <c r="Q1713" s="2004"/>
      <c r="R1713" s="2004"/>
      <c r="S1713" s="2004"/>
      <c r="T1713" s="2004"/>
      <c r="U1713" s="2004"/>
      <c r="V1713" s="2004"/>
      <c r="W1713" s="2004"/>
      <c r="X1713" s="2004"/>
      <c r="Y1713" s="2004"/>
      <c r="Z1713" s="2004"/>
      <c r="AA1713" s="2004"/>
      <c r="AB1713" s="2004"/>
      <c r="AC1713" s="2004"/>
      <c r="AD1713" s="2004"/>
      <c r="AE1713" s="2004"/>
      <c r="AF1713" s="2004"/>
    </row>
    <row r="1714" spans="1:32">
      <c r="A1714" s="2005"/>
      <c r="B1714" s="2004"/>
      <c r="C1714" s="2004"/>
      <c r="D1714" s="2025"/>
      <c r="E1714" s="2007"/>
      <c r="F1714" s="2041"/>
      <c r="G1714" s="2005"/>
      <c r="H1714" s="2011"/>
      <c r="I1714" s="2005"/>
      <c r="J1714" s="2005"/>
      <c r="K1714" s="2010"/>
      <c r="L1714" s="2005"/>
      <c r="M1714" s="2011"/>
      <c r="N1714" s="2004"/>
      <c r="O1714" s="2005"/>
      <c r="P1714" s="2004"/>
      <c r="Q1714" s="2004"/>
      <c r="R1714" s="2004"/>
      <c r="S1714" s="2004"/>
      <c r="T1714" s="2004"/>
      <c r="U1714" s="2004"/>
      <c r="V1714" s="2004"/>
      <c r="W1714" s="2004"/>
      <c r="X1714" s="2004"/>
      <c r="Y1714" s="2004"/>
      <c r="Z1714" s="2004"/>
      <c r="AA1714" s="2004"/>
      <c r="AB1714" s="2004"/>
      <c r="AC1714" s="2004"/>
      <c r="AD1714" s="2004"/>
      <c r="AE1714" s="2004"/>
      <c r="AF1714" s="2004"/>
    </row>
    <row r="1715" spans="1:32">
      <c r="A1715" s="2005"/>
      <c r="B1715" s="2004"/>
      <c r="C1715" s="2004"/>
      <c r="D1715" s="2025"/>
      <c r="E1715" s="2007"/>
      <c r="F1715" s="2041"/>
      <c r="G1715" s="2005"/>
      <c r="H1715" s="2011"/>
      <c r="I1715" s="2005"/>
      <c r="J1715" s="2005"/>
      <c r="K1715" s="2010"/>
      <c r="L1715" s="2005"/>
      <c r="M1715" s="2011"/>
      <c r="N1715" s="2004"/>
      <c r="O1715" s="2005"/>
      <c r="P1715" s="2004"/>
      <c r="Q1715" s="2004"/>
      <c r="R1715" s="2004"/>
      <c r="S1715" s="2004"/>
      <c r="T1715" s="2004"/>
      <c r="U1715" s="2004"/>
      <c r="V1715" s="2004"/>
      <c r="W1715" s="2004"/>
      <c r="X1715" s="2004"/>
      <c r="Y1715" s="2004"/>
      <c r="Z1715" s="2004"/>
      <c r="AA1715" s="2004"/>
      <c r="AB1715" s="2004"/>
      <c r="AC1715" s="2004"/>
      <c r="AD1715" s="2004"/>
      <c r="AE1715" s="2004"/>
      <c r="AF1715" s="2004"/>
    </row>
    <row r="1716" spans="1:32">
      <c r="A1716" s="2005"/>
      <c r="B1716" s="2004"/>
      <c r="C1716" s="2004"/>
      <c r="D1716" s="2025"/>
      <c r="E1716" s="2007"/>
      <c r="F1716" s="2041"/>
      <c r="G1716" s="2005"/>
      <c r="H1716" s="2011"/>
      <c r="I1716" s="2005"/>
      <c r="J1716" s="2005"/>
      <c r="K1716" s="2010"/>
      <c r="L1716" s="2005"/>
      <c r="M1716" s="2011"/>
      <c r="N1716" s="2004"/>
      <c r="O1716" s="2005"/>
      <c r="P1716" s="2004"/>
      <c r="Q1716" s="2004"/>
      <c r="R1716" s="2004"/>
      <c r="S1716" s="2004"/>
      <c r="T1716" s="2004"/>
      <c r="U1716" s="2004"/>
      <c r="V1716" s="2004"/>
      <c r="W1716" s="2004"/>
      <c r="X1716" s="2004"/>
      <c r="Y1716" s="2004"/>
      <c r="Z1716" s="2004"/>
      <c r="AA1716" s="2004"/>
      <c r="AB1716" s="2004"/>
      <c r="AC1716" s="2004"/>
      <c r="AD1716" s="2004"/>
      <c r="AE1716" s="2004"/>
      <c r="AF1716" s="2004"/>
    </row>
    <row r="1717" spans="1:32">
      <c r="A1717" s="2005"/>
      <c r="B1717" s="2004"/>
      <c r="C1717" s="2004"/>
      <c r="D1717" s="2025"/>
      <c r="E1717" s="2007"/>
      <c r="F1717" s="2041"/>
      <c r="G1717" s="2005"/>
      <c r="H1717" s="2011"/>
      <c r="I1717" s="2005"/>
      <c r="J1717" s="2005"/>
      <c r="K1717" s="2010"/>
      <c r="L1717" s="2005"/>
      <c r="M1717" s="2011"/>
      <c r="N1717" s="2004"/>
      <c r="O1717" s="2005"/>
      <c r="P1717" s="2004"/>
      <c r="Q1717" s="2004"/>
      <c r="R1717" s="2004"/>
      <c r="S1717" s="2004"/>
      <c r="T1717" s="2004"/>
      <c r="U1717" s="2004"/>
      <c r="V1717" s="2004"/>
      <c r="W1717" s="2004"/>
      <c r="X1717" s="2004"/>
      <c r="Y1717" s="2004"/>
      <c r="Z1717" s="2004"/>
      <c r="AA1717" s="2004"/>
      <c r="AB1717" s="2004"/>
      <c r="AC1717" s="2004"/>
      <c r="AD1717" s="2004"/>
      <c r="AE1717" s="2004"/>
      <c r="AF1717" s="2004"/>
    </row>
    <row r="1718" spans="1:32">
      <c r="A1718" s="2005"/>
      <c r="B1718" s="2004"/>
      <c r="C1718" s="2004"/>
      <c r="D1718" s="2025"/>
      <c r="E1718" s="2007"/>
      <c r="F1718" s="2041"/>
      <c r="G1718" s="2005"/>
      <c r="H1718" s="2011"/>
      <c r="I1718" s="2005"/>
      <c r="J1718" s="2005"/>
      <c r="K1718" s="2010"/>
      <c r="L1718" s="2005"/>
      <c r="M1718" s="2011"/>
      <c r="N1718" s="2004"/>
      <c r="O1718" s="2005"/>
      <c r="P1718" s="2004"/>
      <c r="Q1718" s="2004"/>
      <c r="R1718" s="2004"/>
      <c r="S1718" s="2004"/>
      <c r="T1718" s="2004"/>
      <c r="U1718" s="2004"/>
      <c r="V1718" s="2004"/>
      <c r="W1718" s="2004"/>
      <c r="X1718" s="2004"/>
      <c r="Y1718" s="2004"/>
      <c r="Z1718" s="2004"/>
      <c r="AA1718" s="2004"/>
      <c r="AB1718" s="2004"/>
      <c r="AC1718" s="2004"/>
      <c r="AD1718" s="2004"/>
      <c r="AE1718" s="2004"/>
      <c r="AF1718" s="2004"/>
    </row>
    <row r="1719" spans="1:32">
      <c r="A1719" s="2005"/>
      <c r="B1719" s="2004"/>
      <c r="C1719" s="2004"/>
      <c r="D1719" s="2025"/>
      <c r="E1719" s="2007"/>
      <c r="F1719" s="2041"/>
      <c r="G1719" s="2005"/>
      <c r="H1719" s="2011"/>
      <c r="I1719" s="2005"/>
      <c r="J1719" s="2005"/>
      <c r="K1719" s="2010"/>
      <c r="L1719" s="2005"/>
      <c r="M1719" s="2011"/>
      <c r="N1719" s="2004"/>
      <c r="O1719" s="2005"/>
      <c r="P1719" s="2004"/>
      <c r="Q1719" s="2004"/>
      <c r="R1719" s="2004"/>
      <c r="S1719" s="2004"/>
      <c r="T1719" s="2004"/>
      <c r="U1719" s="2004"/>
      <c r="V1719" s="2004"/>
      <c r="W1719" s="2004"/>
      <c r="X1719" s="2004"/>
      <c r="Y1719" s="2004"/>
      <c r="Z1719" s="2004"/>
      <c r="AA1719" s="2004"/>
      <c r="AB1719" s="2004"/>
      <c r="AC1719" s="2004"/>
      <c r="AD1719" s="2004"/>
      <c r="AE1719" s="2004"/>
      <c r="AF1719" s="2004"/>
    </row>
    <row r="1720" spans="1:32">
      <c r="A1720" s="2005"/>
      <c r="B1720" s="2004"/>
      <c r="C1720" s="2004"/>
      <c r="D1720" s="2025"/>
      <c r="E1720" s="2007"/>
      <c r="F1720" s="2041"/>
      <c r="G1720" s="2005"/>
      <c r="H1720" s="2011"/>
      <c r="I1720" s="2005"/>
      <c r="J1720" s="2005"/>
      <c r="K1720" s="2010"/>
      <c r="L1720" s="2005"/>
      <c r="M1720" s="2011"/>
      <c r="N1720" s="2004"/>
      <c r="O1720" s="2005"/>
      <c r="P1720" s="2004"/>
      <c r="Q1720" s="2004"/>
      <c r="R1720" s="2004"/>
      <c r="S1720" s="2004"/>
      <c r="T1720" s="2004"/>
      <c r="U1720" s="2004"/>
      <c r="V1720" s="2004"/>
      <c r="W1720" s="2004"/>
      <c r="X1720" s="2004"/>
      <c r="Y1720" s="2004"/>
      <c r="Z1720" s="2004"/>
      <c r="AA1720" s="2004"/>
      <c r="AB1720" s="2004"/>
      <c r="AC1720" s="2004"/>
      <c r="AD1720" s="2004"/>
      <c r="AE1720" s="2004"/>
      <c r="AF1720" s="2004"/>
    </row>
    <row r="1721" spans="1:32">
      <c r="A1721" s="2005"/>
      <c r="B1721" s="2004"/>
      <c r="C1721" s="2004"/>
      <c r="D1721" s="2025"/>
      <c r="E1721" s="2007"/>
      <c r="F1721" s="2041"/>
      <c r="G1721" s="2005"/>
      <c r="H1721" s="2011"/>
      <c r="I1721" s="2005"/>
      <c r="J1721" s="2005"/>
      <c r="K1721" s="2010"/>
      <c r="L1721" s="2005"/>
      <c r="M1721" s="2011"/>
      <c r="N1721" s="2004"/>
      <c r="O1721" s="2005"/>
      <c r="P1721" s="2004"/>
      <c r="Q1721" s="2004"/>
      <c r="R1721" s="2004"/>
      <c r="S1721" s="2004"/>
      <c r="T1721" s="2004"/>
      <c r="U1721" s="2004"/>
      <c r="V1721" s="2004"/>
      <c r="W1721" s="2004"/>
      <c r="X1721" s="2004"/>
      <c r="Y1721" s="2004"/>
      <c r="Z1721" s="2004"/>
      <c r="AA1721" s="2004"/>
      <c r="AB1721" s="2004"/>
      <c r="AC1721" s="2004"/>
      <c r="AD1721" s="2004"/>
      <c r="AE1721" s="2004"/>
      <c r="AF1721" s="2004"/>
    </row>
    <row r="1722" spans="1:32">
      <c r="A1722" s="2005"/>
      <c r="B1722" s="2004"/>
      <c r="C1722" s="2004"/>
      <c r="D1722" s="2025"/>
      <c r="E1722" s="2007"/>
      <c r="F1722" s="2041"/>
      <c r="G1722" s="2005"/>
      <c r="H1722" s="2011"/>
      <c r="I1722" s="2005"/>
      <c r="J1722" s="2005"/>
      <c r="K1722" s="2010"/>
      <c r="L1722" s="2005"/>
      <c r="M1722" s="2011"/>
      <c r="N1722" s="2004"/>
      <c r="O1722" s="2005"/>
      <c r="P1722" s="2004"/>
      <c r="Q1722" s="2004"/>
      <c r="R1722" s="2004"/>
      <c r="S1722" s="2004"/>
      <c r="T1722" s="2004"/>
      <c r="U1722" s="2004"/>
      <c r="V1722" s="2004"/>
      <c r="W1722" s="2004"/>
      <c r="X1722" s="2004"/>
      <c r="Y1722" s="2004"/>
      <c r="Z1722" s="2004"/>
      <c r="AA1722" s="2004"/>
      <c r="AB1722" s="2004"/>
      <c r="AC1722" s="2004"/>
      <c r="AD1722" s="2004"/>
      <c r="AE1722" s="2004"/>
      <c r="AF1722" s="2004"/>
    </row>
    <row r="1723" spans="1:32">
      <c r="A1723" s="2005"/>
      <c r="B1723" s="2004"/>
      <c r="C1723" s="2004"/>
      <c r="D1723" s="2025"/>
      <c r="E1723" s="2007"/>
      <c r="F1723" s="2041"/>
      <c r="G1723" s="2005"/>
      <c r="H1723" s="2011"/>
      <c r="I1723" s="2005"/>
      <c r="J1723" s="2005"/>
      <c r="K1723" s="2010"/>
      <c r="L1723" s="2005"/>
      <c r="M1723" s="2011"/>
      <c r="N1723" s="2004"/>
      <c r="O1723" s="2005"/>
      <c r="P1723" s="2004"/>
      <c r="Q1723" s="2004"/>
      <c r="R1723" s="2004"/>
      <c r="S1723" s="2004"/>
      <c r="T1723" s="2004"/>
      <c r="U1723" s="2004"/>
      <c r="V1723" s="2004"/>
      <c r="W1723" s="2004"/>
      <c r="X1723" s="2004"/>
      <c r="Y1723" s="2004"/>
      <c r="Z1723" s="2004"/>
      <c r="AA1723" s="2004"/>
      <c r="AB1723" s="2004"/>
      <c r="AC1723" s="2004"/>
      <c r="AD1723" s="2004"/>
      <c r="AE1723" s="2004"/>
      <c r="AF1723" s="2004"/>
    </row>
    <row r="1724" spans="1:32">
      <c r="A1724" s="2005"/>
      <c r="B1724" s="2004"/>
      <c r="C1724" s="2004"/>
      <c r="D1724" s="2025"/>
      <c r="E1724" s="2007"/>
      <c r="F1724" s="2041"/>
      <c r="G1724" s="2005"/>
      <c r="H1724" s="2011"/>
      <c r="I1724" s="2005"/>
      <c r="J1724" s="2005"/>
      <c r="K1724" s="2010"/>
      <c r="L1724" s="2005"/>
      <c r="M1724" s="2011"/>
      <c r="N1724" s="2004"/>
      <c r="O1724" s="2005"/>
      <c r="P1724" s="2004"/>
      <c r="Q1724" s="2004"/>
      <c r="R1724" s="2004"/>
      <c r="S1724" s="2004"/>
      <c r="T1724" s="2004"/>
      <c r="U1724" s="2004"/>
      <c r="V1724" s="2004"/>
      <c r="W1724" s="2004"/>
      <c r="X1724" s="2004"/>
      <c r="Y1724" s="2004"/>
      <c r="Z1724" s="2004"/>
      <c r="AA1724" s="2004"/>
      <c r="AB1724" s="2004"/>
      <c r="AC1724" s="2004"/>
      <c r="AD1724" s="2004"/>
      <c r="AE1724" s="2004"/>
      <c r="AF1724" s="2004"/>
    </row>
    <row r="1725" spans="1:32">
      <c r="A1725" s="2005"/>
      <c r="B1725" s="2004"/>
      <c r="C1725" s="2004"/>
      <c r="D1725" s="2025"/>
      <c r="E1725" s="2007"/>
      <c r="F1725" s="2041"/>
      <c r="G1725" s="2005"/>
      <c r="H1725" s="2011"/>
      <c r="I1725" s="2005"/>
      <c r="J1725" s="2005"/>
      <c r="K1725" s="2010"/>
      <c r="L1725" s="2005"/>
      <c r="M1725" s="2011"/>
      <c r="N1725" s="2004"/>
      <c r="O1725" s="2005"/>
      <c r="P1725" s="2004"/>
      <c r="Q1725" s="2004"/>
      <c r="R1725" s="2004"/>
      <c r="S1725" s="2004"/>
      <c r="T1725" s="2004"/>
      <c r="U1725" s="2004"/>
      <c r="V1725" s="2004"/>
      <c r="W1725" s="2004"/>
      <c r="X1725" s="2004"/>
      <c r="Y1725" s="2004"/>
      <c r="Z1725" s="2004"/>
      <c r="AA1725" s="2004"/>
      <c r="AB1725" s="2004"/>
      <c r="AC1725" s="2004"/>
      <c r="AD1725" s="2004"/>
      <c r="AE1725" s="2004"/>
      <c r="AF1725" s="2004"/>
    </row>
    <row r="1726" spans="1:32">
      <c r="A1726" s="2005"/>
      <c r="B1726" s="2004"/>
      <c r="C1726" s="2004"/>
      <c r="D1726" s="2025"/>
      <c r="E1726" s="2007"/>
      <c r="F1726" s="2041"/>
      <c r="G1726" s="2005"/>
      <c r="H1726" s="2011"/>
      <c r="I1726" s="2005"/>
      <c r="J1726" s="2005"/>
      <c r="K1726" s="2010"/>
      <c r="L1726" s="2005"/>
      <c r="M1726" s="2011"/>
      <c r="N1726" s="2004"/>
      <c r="O1726" s="2005"/>
      <c r="P1726" s="2004"/>
      <c r="Q1726" s="2004"/>
      <c r="R1726" s="2004"/>
      <c r="S1726" s="2004"/>
      <c r="T1726" s="2004"/>
      <c r="U1726" s="2004"/>
      <c r="V1726" s="2004"/>
      <c r="W1726" s="2004"/>
      <c r="X1726" s="2004"/>
      <c r="Y1726" s="2004"/>
      <c r="Z1726" s="2004"/>
      <c r="AA1726" s="2004"/>
      <c r="AB1726" s="2004"/>
      <c r="AC1726" s="2004"/>
      <c r="AD1726" s="2004"/>
      <c r="AE1726" s="2004"/>
      <c r="AF1726" s="2004"/>
    </row>
    <row r="1727" spans="1:32">
      <c r="A1727" s="2005"/>
      <c r="B1727" s="2004"/>
      <c r="C1727" s="2004"/>
      <c r="D1727" s="2025"/>
      <c r="E1727" s="2007"/>
      <c r="F1727" s="2041"/>
      <c r="G1727" s="2005"/>
      <c r="H1727" s="2011"/>
      <c r="I1727" s="2005"/>
      <c r="J1727" s="2005"/>
      <c r="K1727" s="2010"/>
      <c r="L1727" s="2005"/>
      <c r="M1727" s="2011"/>
      <c r="N1727" s="2004"/>
      <c r="O1727" s="2005"/>
      <c r="P1727" s="2004"/>
      <c r="Q1727" s="2004"/>
      <c r="R1727" s="2004"/>
      <c r="S1727" s="2004"/>
      <c r="T1727" s="2004"/>
      <c r="U1727" s="2004"/>
      <c r="V1727" s="2004"/>
      <c r="W1727" s="2004"/>
      <c r="X1727" s="2004"/>
      <c r="Y1727" s="2004"/>
      <c r="Z1727" s="2004"/>
      <c r="AA1727" s="2004"/>
      <c r="AB1727" s="2004"/>
      <c r="AC1727" s="2004"/>
      <c r="AD1727" s="2004"/>
      <c r="AE1727" s="2004"/>
      <c r="AF1727" s="2004"/>
    </row>
    <row r="1728" spans="1:32">
      <c r="A1728" s="2005"/>
      <c r="B1728" s="2004"/>
      <c r="C1728" s="2004"/>
      <c r="D1728" s="2025"/>
      <c r="E1728" s="2007"/>
      <c r="F1728" s="2041"/>
      <c r="G1728" s="2005"/>
      <c r="H1728" s="2011"/>
      <c r="I1728" s="2005"/>
      <c r="J1728" s="2005"/>
      <c r="K1728" s="2010"/>
      <c r="L1728" s="2005"/>
      <c r="M1728" s="2011"/>
      <c r="N1728" s="2004"/>
      <c r="O1728" s="2005"/>
      <c r="P1728" s="2004"/>
      <c r="Q1728" s="2004"/>
      <c r="R1728" s="2004"/>
      <c r="S1728" s="2004"/>
      <c r="T1728" s="2004"/>
      <c r="U1728" s="2004"/>
      <c r="V1728" s="2004"/>
      <c r="W1728" s="2004"/>
      <c r="X1728" s="2004"/>
      <c r="Y1728" s="2004"/>
      <c r="Z1728" s="2004"/>
      <c r="AA1728" s="2004"/>
      <c r="AB1728" s="2004"/>
      <c r="AC1728" s="2004"/>
      <c r="AD1728" s="2004"/>
      <c r="AE1728" s="2004"/>
      <c r="AF1728" s="2004"/>
    </row>
    <row r="1729" spans="1:32">
      <c r="A1729" s="2005"/>
      <c r="B1729" s="2004"/>
      <c r="C1729" s="2004"/>
      <c r="D1729" s="2025"/>
      <c r="E1729" s="2007"/>
      <c r="F1729" s="2041"/>
      <c r="G1729" s="2005"/>
      <c r="H1729" s="2011"/>
      <c r="I1729" s="2005"/>
      <c r="J1729" s="2005"/>
      <c r="K1729" s="2010"/>
      <c r="L1729" s="2005"/>
      <c r="M1729" s="2011"/>
      <c r="N1729" s="2004"/>
      <c r="O1729" s="2005"/>
      <c r="P1729" s="2004"/>
      <c r="Q1729" s="2004"/>
      <c r="R1729" s="2004"/>
      <c r="S1729" s="2004"/>
      <c r="T1729" s="2004"/>
      <c r="U1729" s="2004"/>
      <c r="V1729" s="2004"/>
      <c r="W1729" s="2004"/>
      <c r="X1729" s="2004"/>
      <c r="Y1729" s="2004"/>
      <c r="Z1729" s="2004"/>
      <c r="AA1729" s="2004"/>
      <c r="AB1729" s="2004"/>
      <c r="AC1729" s="2004"/>
      <c r="AD1729" s="2004"/>
      <c r="AE1729" s="2004"/>
      <c r="AF1729" s="2004"/>
    </row>
    <row r="1730" spans="1:32">
      <c r="A1730" s="2005"/>
      <c r="B1730" s="2004"/>
      <c r="C1730" s="2004"/>
      <c r="D1730" s="2025"/>
      <c r="E1730" s="2007"/>
      <c r="F1730" s="2041"/>
      <c r="G1730" s="2005"/>
      <c r="H1730" s="2011"/>
      <c r="I1730" s="2005"/>
      <c r="J1730" s="2005"/>
      <c r="K1730" s="2010"/>
      <c r="L1730" s="2005"/>
      <c r="M1730" s="2011"/>
      <c r="N1730" s="2004"/>
      <c r="O1730" s="2005"/>
      <c r="P1730" s="2004"/>
      <c r="Q1730" s="2004"/>
      <c r="R1730" s="2004"/>
      <c r="S1730" s="2004"/>
      <c r="T1730" s="2004"/>
      <c r="U1730" s="2004"/>
      <c r="V1730" s="2004"/>
      <c r="W1730" s="2004"/>
      <c r="X1730" s="2004"/>
      <c r="Y1730" s="2004"/>
      <c r="Z1730" s="2004"/>
      <c r="AA1730" s="2004"/>
      <c r="AB1730" s="2004"/>
      <c r="AC1730" s="2004"/>
      <c r="AD1730" s="2004"/>
      <c r="AE1730" s="2004"/>
      <c r="AF1730" s="2004"/>
    </row>
    <row r="1731" spans="1:32">
      <c r="A1731" s="2005"/>
      <c r="B1731" s="2004"/>
      <c r="C1731" s="2004"/>
      <c r="D1731" s="2025"/>
      <c r="E1731" s="2007"/>
      <c r="F1731" s="2041"/>
      <c r="G1731" s="2005"/>
      <c r="H1731" s="2011"/>
      <c r="I1731" s="2005"/>
      <c r="J1731" s="2005"/>
      <c r="K1731" s="2010"/>
      <c r="L1731" s="2005"/>
      <c r="M1731" s="2011"/>
      <c r="N1731" s="2004"/>
      <c r="O1731" s="2005"/>
      <c r="P1731" s="2004"/>
      <c r="Q1731" s="2004"/>
      <c r="R1731" s="2004"/>
      <c r="S1731" s="2004"/>
      <c r="T1731" s="2004"/>
      <c r="U1731" s="2004"/>
      <c r="V1731" s="2004"/>
      <c r="W1731" s="2004"/>
      <c r="X1731" s="2004"/>
      <c r="Y1731" s="2004"/>
      <c r="Z1731" s="2004"/>
      <c r="AA1731" s="2004"/>
      <c r="AB1731" s="2004"/>
      <c r="AC1731" s="2004"/>
      <c r="AD1731" s="2004"/>
      <c r="AE1731" s="2004"/>
      <c r="AF1731" s="2004"/>
    </row>
    <row r="1732" spans="1:32">
      <c r="A1732" s="2005"/>
      <c r="B1732" s="2004"/>
      <c r="C1732" s="2004"/>
      <c r="D1732" s="2025"/>
      <c r="E1732" s="2007"/>
      <c r="F1732" s="2041"/>
      <c r="G1732" s="2005"/>
      <c r="H1732" s="2011"/>
      <c r="I1732" s="2005"/>
      <c r="J1732" s="2005"/>
      <c r="K1732" s="2010"/>
      <c r="L1732" s="2005"/>
      <c r="M1732" s="2011"/>
      <c r="N1732" s="2004"/>
      <c r="O1732" s="2005"/>
      <c r="P1732" s="2004"/>
      <c r="Q1732" s="2004"/>
      <c r="R1732" s="2004"/>
      <c r="S1732" s="2004"/>
      <c r="T1732" s="2004"/>
      <c r="U1732" s="2004"/>
      <c r="V1732" s="2004"/>
      <c r="W1732" s="2004"/>
      <c r="X1732" s="2004"/>
      <c r="Y1732" s="2004"/>
      <c r="Z1732" s="2004"/>
      <c r="AA1732" s="2004"/>
      <c r="AB1732" s="2004"/>
      <c r="AC1732" s="2004"/>
      <c r="AD1732" s="2004"/>
      <c r="AE1732" s="2004"/>
      <c r="AF1732" s="2004"/>
    </row>
    <row r="1733" spans="1:32">
      <c r="A1733" s="2005"/>
      <c r="B1733" s="2004"/>
      <c r="C1733" s="2004"/>
      <c r="D1733" s="2025"/>
      <c r="E1733" s="2007"/>
      <c r="F1733" s="2041"/>
      <c r="G1733" s="2005"/>
      <c r="H1733" s="2011"/>
      <c r="I1733" s="2005"/>
      <c r="J1733" s="2005"/>
      <c r="K1733" s="2010"/>
      <c r="L1733" s="2005"/>
      <c r="M1733" s="2011"/>
      <c r="N1733" s="2004"/>
      <c r="O1733" s="2005"/>
      <c r="P1733" s="2004"/>
      <c r="Q1733" s="2004"/>
      <c r="R1733" s="2004"/>
      <c r="S1733" s="2004"/>
      <c r="T1733" s="2004"/>
      <c r="U1733" s="2004"/>
      <c r="V1733" s="2004"/>
      <c r="W1733" s="2004"/>
      <c r="X1733" s="2004"/>
      <c r="Y1733" s="2004"/>
      <c r="Z1733" s="2004"/>
      <c r="AA1733" s="2004"/>
      <c r="AB1733" s="2004"/>
      <c r="AC1733" s="2004"/>
      <c r="AD1733" s="2004"/>
      <c r="AE1733" s="2004"/>
      <c r="AF1733" s="2004"/>
    </row>
    <row r="1734" spans="1:32">
      <c r="A1734" s="2005"/>
      <c r="B1734" s="2004"/>
      <c r="C1734" s="2004"/>
      <c r="D1734" s="2025"/>
      <c r="E1734" s="2007"/>
      <c r="F1734" s="2041"/>
      <c r="G1734" s="2005"/>
      <c r="H1734" s="2011"/>
      <c r="I1734" s="2005"/>
      <c r="J1734" s="2005"/>
      <c r="K1734" s="2010"/>
      <c r="L1734" s="2005"/>
      <c r="M1734" s="2011"/>
      <c r="N1734" s="2004"/>
      <c r="O1734" s="2005"/>
      <c r="P1734" s="2004"/>
      <c r="Q1734" s="2004"/>
      <c r="R1734" s="2004"/>
      <c r="S1734" s="2004"/>
      <c r="T1734" s="2004"/>
      <c r="U1734" s="2004"/>
      <c r="V1734" s="2004"/>
      <c r="W1734" s="2004"/>
      <c r="X1734" s="2004"/>
      <c r="Y1734" s="2004"/>
      <c r="Z1734" s="2004"/>
      <c r="AA1734" s="2004"/>
      <c r="AB1734" s="2004"/>
      <c r="AC1734" s="2004"/>
      <c r="AD1734" s="2004"/>
      <c r="AE1734" s="2004"/>
      <c r="AF1734" s="2004"/>
    </row>
    <row r="1735" spans="1:32">
      <c r="A1735" s="2005"/>
      <c r="B1735" s="2004"/>
      <c r="C1735" s="2004"/>
      <c r="D1735" s="2025"/>
      <c r="E1735" s="2007"/>
      <c r="F1735" s="2041"/>
      <c r="G1735" s="2005"/>
      <c r="H1735" s="2011"/>
      <c r="I1735" s="2005"/>
      <c r="J1735" s="2005"/>
      <c r="K1735" s="2010"/>
      <c r="L1735" s="2005"/>
      <c r="M1735" s="2011"/>
      <c r="N1735" s="2004"/>
      <c r="O1735" s="2005"/>
      <c r="P1735" s="2004"/>
      <c r="Q1735" s="2004"/>
      <c r="R1735" s="2004"/>
      <c r="S1735" s="2004"/>
      <c r="T1735" s="2004"/>
      <c r="U1735" s="2004"/>
      <c r="V1735" s="2004"/>
      <c r="W1735" s="2004"/>
      <c r="X1735" s="2004"/>
      <c r="Y1735" s="2004"/>
      <c r="Z1735" s="2004"/>
      <c r="AA1735" s="2004"/>
      <c r="AB1735" s="2004"/>
      <c r="AC1735" s="2004"/>
      <c r="AD1735" s="2004"/>
      <c r="AE1735" s="2004"/>
      <c r="AF1735" s="2004"/>
    </row>
    <row r="1736" spans="1:32">
      <c r="A1736" s="2005"/>
      <c r="B1736" s="2004"/>
      <c r="C1736" s="2004"/>
      <c r="D1736" s="2025"/>
      <c r="E1736" s="2007"/>
      <c r="F1736" s="2041"/>
      <c r="G1736" s="2005"/>
      <c r="H1736" s="2011"/>
      <c r="I1736" s="2005"/>
      <c r="J1736" s="2005"/>
      <c r="K1736" s="2010"/>
      <c r="L1736" s="2005"/>
      <c r="M1736" s="2011"/>
      <c r="N1736" s="2004"/>
      <c r="O1736" s="2005"/>
      <c r="P1736" s="2004"/>
      <c r="Q1736" s="2004"/>
      <c r="R1736" s="2004"/>
      <c r="S1736" s="2004"/>
      <c r="T1736" s="2004"/>
      <c r="U1736" s="2004"/>
      <c r="V1736" s="2004"/>
      <c r="W1736" s="2004"/>
      <c r="X1736" s="2004"/>
      <c r="Y1736" s="2004"/>
      <c r="Z1736" s="2004"/>
      <c r="AA1736" s="2004"/>
      <c r="AB1736" s="2004"/>
      <c r="AC1736" s="2004"/>
      <c r="AD1736" s="2004"/>
      <c r="AE1736" s="2004"/>
      <c r="AF1736" s="2004"/>
    </row>
    <row r="1737" spans="1:32">
      <c r="A1737" s="2005"/>
      <c r="B1737" s="2004"/>
      <c r="C1737" s="2004"/>
      <c r="D1737" s="2025"/>
      <c r="E1737" s="2007"/>
      <c r="F1737" s="2041"/>
      <c r="G1737" s="2005"/>
      <c r="H1737" s="2011"/>
      <c r="I1737" s="2005"/>
      <c r="J1737" s="2005"/>
      <c r="K1737" s="2010"/>
      <c r="L1737" s="2005"/>
      <c r="M1737" s="2011"/>
      <c r="N1737" s="2004"/>
      <c r="O1737" s="2005"/>
      <c r="P1737" s="2004"/>
      <c r="Q1737" s="2004"/>
      <c r="R1737" s="2004"/>
      <c r="S1737" s="2004"/>
      <c r="T1737" s="2004"/>
      <c r="U1737" s="2004"/>
      <c r="V1737" s="2004"/>
      <c r="W1737" s="2004"/>
      <c r="X1737" s="2004"/>
      <c r="Y1737" s="2004"/>
      <c r="Z1737" s="2004"/>
      <c r="AA1737" s="2004"/>
      <c r="AB1737" s="2004"/>
      <c r="AC1737" s="2004"/>
      <c r="AD1737" s="2004"/>
      <c r="AE1737" s="2004"/>
      <c r="AF1737" s="2004"/>
    </row>
    <row r="1738" spans="1:32">
      <c r="A1738" s="2005"/>
      <c r="B1738" s="2004"/>
      <c r="C1738" s="2004"/>
      <c r="D1738" s="2025"/>
      <c r="E1738" s="2007"/>
      <c r="F1738" s="2041"/>
      <c r="G1738" s="2005"/>
      <c r="H1738" s="2011"/>
      <c r="I1738" s="2005"/>
      <c r="J1738" s="2005"/>
      <c r="K1738" s="2010"/>
      <c r="L1738" s="2005"/>
      <c r="M1738" s="2011"/>
      <c r="N1738" s="2004"/>
      <c r="O1738" s="2005"/>
      <c r="P1738" s="2004"/>
      <c r="Q1738" s="2004"/>
      <c r="R1738" s="2004"/>
      <c r="S1738" s="2004"/>
      <c r="T1738" s="2004"/>
      <c r="U1738" s="2004"/>
      <c r="V1738" s="2004"/>
      <c r="W1738" s="2004"/>
      <c r="X1738" s="2004"/>
      <c r="Y1738" s="2004"/>
      <c r="Z1738" s="2004"/>
      <c r="AA1738" s="2004"/>
      <c r="AB1738" s="2004"/>
      <c r="AC1738" s="2004"/>
      <c r="AD1738" s="2004"/>
      <c r="AE1738" s="2004"/>
      <c r="AF1738" s="2004"/>
    </row>
  </sheetData>
  <mergeCells count="16">
    <mergeCell ref="A1252:B1252"/>
    <mergeCell ref="L1:N1"/>
    <mergeCell ref="A1248:B1248"/>
    <mergeCell ref="A1249:B1249"/>
    <mergeCell ref="A1250:B1250"/>
    <mergeCell ref="A1251:B1251"/>
    <mergeCell ref="A1259:B1259"/>
    <mergeCell ref="A1260:B1260"/>
    <mergeCell ref="A1261:B1261"/>
    <mergeCell ref="A1262:B1262"/>
    <mergeCell ref="A1253:B1253"/>
    <mergeCell ref="A1254:B1254"/>
    <mergeCell ref="A1255:B1255"/>
    <mergeCell ref="A1256:B1256"/>
    <mergeCell ref="A1257:B1257"/>
    <mergeCell ref="A1258:B1258"/>
  </mergeCells>
  <phoneticPr fontId="124"/>
  <pageMargins left="0.7" right="0.7" top="0.75" bottom="0.75" header="0.3" footer="0.3"/>
  <pageSetup paperSize="9" orientation="portrait" horizontalDpi="1200" verticalDpi="120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2">
    <tabColor rgb="FFFFC000"/>
    <pageSetUpPr fitToPage="1"/>
  </sheetPr>
  <dimension ref="A1:Q451"/>
  <sheetViews>
    <sheetView zoomScaleNormal="100" workbookViewId="0">
      <pane ySplit="2" topLeftCell="A354" activePane="bottomLeft" state="frozen"/>
      <selection activeCell="C100" sqref="C100"/>
      <selection pane="bottomLeft" activeCell="C378" sqref="C378"/>
    </sheetView>
  </sheetViews>
  <sheetFormatPr defaultColWidth="9" defaultRowHeight="12.75"/>
  <cols>
    <col min="1" max="1" width="10" style="216" customWidth="1"/>
    <col min="2" max="2" width="32.7109375" style="216" customWidth="1"/>
    <col min="3" max="3" width="28.7109375" style="217" customWidth="1"/>
    <col min="4" max="4" width="16.42578125" style="248" customWidth="1"/>
    <col min="5" max="5" width="13" style="108" customWidth="1"/>
    <col min="6" max="6" width="11.7109375" style="108" bestFit="1" customWidth="1"/>
    <col min="7" max="7" width="9" style="108"/>
    <col min="8" max="8" width="13.140625" style="1507" customWidth="1"/>
    <col min="9" max="9" width="10.85546875" style="108" customWidth="1"/>
    <col min="10" max="10" width="9" style="217"/>
    <col min="11" max="12" width="9" style="108"/>
    <col min="13" max="13" width="13.140625" style="1507" customWidth="1"/>
    <col min="14" max="16384" width="9" style="108"/>
  </cols>
  <sheetData>
    <row r="1" spans="1:17" s="23" customFormat="1" ht="13.5" customHeight="1">
      <c r="A1" s="3"/>
      <c r="B1" s="2876" t="s">
        <v>9</v>
      </c>
      <c r="C1" s="1"/>
      <c r="D1" s="246" t="s">
        <v>9002</v>
      </c>
      <c r="E1" s="209"/>
      <c r="F1" s="1" t="s">
        <v>1595</v>
      </c>
      <c r="G1" s="2876"/>
      <c r="H1" s="1505"/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</row>
    <row r="2" spans="1:17" s="22" customFormat="1">
      <c r="A2" s="260" t="s">
        <v>1596</v>
      </c>
      <c r="B2" s="5" t="s">
        <v>1</v>
      </c>
      <c r="C2" s="5" t="s">
        <v>1597</v>
      </c>
      <c r="D2" s="45" t="s">
        <v>1598</v>
      </c>
      <c r="E2" s="20" t="s">
        <v>13018</v>
      </c>
      <c r="F2" s="5" t="s">
        <v>944</v>
      </c>
      <c r="G2" s="5" t="s">
        <v>1599</v>
      </c>
      <c r="H2" s="1504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504" t="s">
        <v>3112</v>
      </c>
      <c r="N2" s="6" t="s">
        <v>18</v>
      </c>
      <c r="O2" s="81" t="s">
        <v>949</v>
      </c>
      <c r="P2" s="29" t="s">
        <v>722</v>
      </c>
      <c r="Q2" s="2005"/>
    </row>
    <row r="3" spans="1:17" s="22" customFormat="1">
      <c r="A3" s="15"/>
      <c r="B3" s="2876"/>
      <c r="C3" s="2876"/>
      <c r="D3" s="331"/>
      <c r="E3" s="490"/>
      <c r="F3" s="1"/>
      <c r="G3" s="1"/>
      <c r="H3" s="1505"/>
      <c r="I3" s="1"/>
      <c r="J3" s="2876"/>
      <c r="K3" s="27"/>
      <c r="L3" s="1"/>
      <c r="M3" s="1505"/>
      <c r="N3" s="2"/>
      <c r="O3" s="1"/>
      <c r="P3" s="151"/>
      <c r="Q3" s="2004"/>
    </row>
    <row r="4" spans="1:17" s="22" customFormat="1">
      <c r="A4" s="80"/>
      <c r="B4" s="245" t="s">
        <v>2187</v>
      </c>
      <c r="C4" s="2876"/>
      <c r="D4" s="701">
        <v>-452565</v>
      </c>
      <c r="E4" s="490"/>
      <c r="F4" s="1"/>
      <c r="G4" s="1"/>
      <c r="H4" s="1505"/>
      <c r="I4" s="1"/>
      <c r="J4" s="2876"/>
      <c r="K4" s="27"/>
      <c r="L4" s="1"/>
      <c r="M4" s="1505"/>
      <c r="N4" s="2"/>
      <c r="O4" s="1"/>
      <c r="P4" s="151"/>
      <c r="Q4" s="2004"/>
    </row>
    <row r="5" spans="1:17" s="22" customFormat="1">
      <c r="A5" s="80"/>
      <c r="B5" s="2876"/>
      <c r="C5" s="2876"/>
      <c r="D5" s="331"/>
      <c r="E5" s="490"/>
      <c r="F5" s="1"/>
      <c r="G5" s="1"/>
      <c r="H5" s="1505"/>
      <c r="I5" s="1"/>
      <c r="J5" s="2876"/>
      <c r="K5" s="27"/>
      <c r="L5" s="1"/>
      <c r="M5" s="1505"/>
      <c r="N5" s="2"/>
      <c r="O5" s="1"/>
      <c r="P5" s="151"/>
      <c r="Q5" s="2004"/>
    </row>
    <row r="6" spans="1:17">
      <c r="A6" s="244" t="s">
        <v>13019</v>
      </c>
      <c r="B6" s="245"/>
      <c r="C6" s="519" t="s">
        <v>13020</v>
      </c>
      <c r="D6" s="2093"/>
      <c r="F6" s="338"/>
      <c r="G6" s="217"/>
      <c r="I6" s="217"/>
      <c r="K6" s="217"/>
      <c r="L6" s="217"/>
      <c r="N6" s="217"/>
      <c r="O6" s="217"/>
      <c r="P6" s="217"/>
    </row>
    <row r="7" spans="1:17">
      <c r="A7" s="108"/>
      <c r="B7" s="245" t="s">
        <v>13021</v>
      </c>
      <c r="C7" s="506"/>
      <c r="D7" s="2093"/>
      <c r="F7" s="338"/>
      <c r="G7" s="217"/>
      <c r="I7" s="217"/>
      <c r="K7" s="217"/>
      <c r="L7" s="217"/>
      <c r="N7" s="217"/>
      <c r="O7" s="217"/>
      <c r="P7" s="217"/>
    </row>
    <row r="8" spans="1:17">
      <c r="A8" s="216">
        <v>5106019</v>
      </c>
      <c r="B8" s="216" t="s">
        <v>13022</v>
      </c>
      <c r="C8" s="338" t="s">
        <v>13023</v>
      </c>
      <c r="D8" s="2093">
        <v>880000</v>
      </c>
      <c r="E8" s="108" t="s">
        <v>13024</v>
      </c>
      <c r="F8" s="338">
        <v>750000</v>
      </c>
      <c r="G8" s="217" t="s">
        <v>12259</v>
      </c>
      <c r="H8" s="1507">
        <v>42892</v>
      </c>
      <c r="I8" s="217" t="s">
        <v>2871</v>
      </c>
      <c r="K8" s="217"/>
      <c r="L8" s="217" t="s">
        <v>798</v>
      </c>
      <c r="M8" s="1507">
        <v>42988</v>
      </c>
      <c r="N8" s="987" t="s">
        <v>728</v>
      </c>
      <c r="O8" s="217"/>
      <c r="P8" s="217"/>
    </row>
    <row r="9" spans="1:17">
      <c r="A9" s="216">
        <v>5106052</v>
      </c>
      <c r="B9" s="216" t="s">
        <v>13025</v>
      </c>
      <c r="C9" s="338" t="s">
        <v>13026</v>
      </c>
      <c r="D9" s="2093">
        <v>525000</v>
      </c>
      <c r="F9" s="338">
        <v>405000</v>
      </c>
      <c r="G9" s="217" t="s">
        <v>110</v>
      </c>
      <c r="H9" s="1507">
        <v>42899</v>
      </c>
      <c r="I9" s="217" t="s">
        <v>2871</v>
      </c>
      <c r="K9" s="217"/>
      <c r="L9" s="217" t="s">
        <v>798</v>
      </c>
      <c r="M9" s="1507">
        <v>42988</v>
      </c>
      <c r="N9" s="987" t="s">
        <v>728</v>
      </c>
      <c r="O9" s="217"/>
      <c r="P9" s="217"/>
    </row>
    <row r="10" spans="1:17">
      <c r="A10" s="216">
        <v>5106053</v>
      </c>
      <c r="B10" s="216" t="s">
        <v>13027</v>
      </c>
      <c r="C10" s="338" t="s">
        <v>13028</v>
      </c>
      <c r="D10" s="2093">
        <v>490000</v>
      </c>
      <c r="F10" s="338">
        <v>370000</v>
      </c>
      <c r="G10" s="217" t="s">
        <v>64</v>
      </c>
      <c r="H10" s="1507">
        <v>42899</v>
      </c>
      <c r="I10" s="217" t="s">
        <v>2871</v>
      </c>
      <c r="K10" s="217"/>
      <c r="L10" s="217" t="s">
        <v>798</v>
      </c>
      <c r="M10" s="1507">
        <v>42988</v>
      </c>
      <c r="N10" s="987" t="s">
        <v>728</v>
      </c>
      <c r="O10" s="217"/>
      <c r="P10" s="217"/>
    </row>
    <row r="11" spans="1:17">
      <c r="A11" s="216">
        <v>5106054</v>
      </c>
      <c r="B11" s="216" t="s">
        <v>13029</v>
      </c>
      <c r="C11" s="338" t="s">
        <v>13030</v>
      </c>
      <c r="D11" s="2093">
        <v>545000</v>
      </c>
      <c r="F11" s="338">
        <v>425000</v>
      </c>
      <c r="G11" s="217" t="s">
        <v>110</v>
      </c>
      <c r="H11" s="1507">
        <v>42899</v>
      </c>
      <c r="I11" s="217" t="s">
        <v>2871</v>
      </c>
      <c r="K11" s="217"/>
      <c r="L11" s="217" t="s">
        <v>798</v>
      </c>
      <c r="M11" s="1507">
        <v>42988</v>
      </c>
      <c r="N11" s="987" t="s">
        <v>728</v>
      </c>
      <c r="O11" s="217"/>
      <c r="P11" s="217"/>
    </row>
    <row r="12" spans="1:17">
      <c r="A12" s="216">
        <v>5106055</v>
      </c>
      <c r="B12" s="216" t="s">
        <v>13031</v>
      </c>
      <c r="C12" s="338" t="s">
        <v>13032</v>
      </c>
      <c r="D12" s="2093">
        <v>575000</v>
      </c>
      <c r="F12" s="338">
        <v>455000</v>
      </c>
      <c r="G12" s="217" t="s">
        <v>1091</v>
      </c>
      <c r="H12" s="1507">
        <v>42899</v>
      </c>
      <c r="I12" s="217" t="s">
        <v>2871</v>
      </c>
      <c r="K12" s="217"/>
      <c r="L12" s="217" t="s">
        <v>798</v>
      </c>
      <c r="M12" s="1507">
        <v>42988</v>
      </c>
      <c r="N12" s="987" t="s">
        <v>728</v>
      </c>
      <c r="O12" s="217"/>
      <c r="P12" s="217"/>
    </row>
    <row r="13" spans="1:17">
      <c r="A13" s="216">
        <v>5106056</v>
      </c>
      <c r="B13" s="216" t="s">
        <v>13033</v>
      </c>
      <c r="C13" s="338" t="s">
        <v>13034</v>
      </c>
      <c r="D13" s="2093">
        <v>1135000</v>
      </c>
      <c r="E13" s="108" t="s">
        <v>13035</v>
      </c>
      <c r="F13" s="338">
        <v>985000</v>
      </c>
      <c r="G13" s="217" t="s">
        <v>110</v>
      </c>
      <c r="H13" s="1507">
        <v>42899</v>
      </c>
      <c r="I13" s="217" t="s">
        <v>2871</v>
      </c>
      <c r="K13" s="217"/>
      <c r="L13" s="217" t="s">
        <v>798</v>
      </c>
      <c r="M13" s="1507">
        <v>42988</v>
      </c>
      <c r="N13" s="987" t="s">
        <v>728</v>
      </c>
      <c r="O13" s="217"/>
      <c r="P13" s="217"/>
    </row>
    <row r="14" spans="1:17">
      <c r="A14" s="216">
        <v>5106057</v>
      </c>
      <c r="B14" s="216" t="s">
        <v>13036</v>
      </c>
      <c r="C14" s="338" t="s">
        <v>13037</v>
      </c>
      <c r="D14" s="2093">
        <v>810000</v>
      </c>
      <c r="F14" s="338">
        <v>690000</v>
      </c>
      <c r="G14" s="217" t="s">
        <v>64</v>
      </c>
      <c r="H14" s="1507">
        <v>42899</v>
      </c>
      <c r="I14" s="217" t="s">
        <v>2871</v>
      </c>
      <c r="K14" s="217"/>
      <c r="L14" s="217" t="s">
        <v>798</v>
      </c>
      <c r="M14" s="1507">
        <v>42988</v>
      </c>
      <c r="N14" s="987" t="s">
        <v>728</v>
      </c>
      <c r="O14" s="217"/>
      <c r="P14" s="217"/>
    </row>
    <row r="15" spans="1:17">
      <c r="A15" s="216">
        <v>5106058</v>
      </c>
      <c r="B15" s="216" t="s">
        <v>13038</v>
      </c>
      <c r="C15" s="338" t="s">
        <v>13039</v>
      </c>
      <c r="D15" s="2093">
        <v>555000</v>
      </c>
      <c r="F15" s="338">
        <v>435000</v>
      </c>
      <c r="G15" s="217" t="s">
        <v>110</v>
      </c>
      <c r="H15" s="1507">
        <v>42899</v>
      </c>
      <c r="I15" s="217" t="s">
        <v>2871</v>
      </c>
      <c r="K15" s="217"/>
      <c r="L15" s="217" t="s">
        <v>798</v>
      </c>
      <c r="M15" s="1507">
        <v>42988</v>
      </c>
      <c r="N15" s="987" t="s">
        <v>728</v>
      </c>
      <c r="O15" s="217"/>
      <c r="P15" s="217"/>
    </row>
    <row r="16" spans="1:17">
      <c r="A16" s="216">
        <v>5106059</v>
      </c>
      <c r="B16" s="216" t="s">
        <v>13040</v>
      </c>
      <c r="C16" s="338" t="s">
        <v>13041</v>
      </c>
      <c r="D16" s="2093">
        <v>385000</v>
      </c>
      <c r="F16" s="338">
        <v>265000</v>
      </c>
      <c r="G16" s="217" t="s">
        <v>110</v>
      </c>
      <c r="H16" s="1507">
        <v>42899</v>
      </c>
      <c r="I16" s="217" t="s">
        <v>2871</v>
      </c>
      <c r="K16" s="217"/>
      <c r="L16" s="217" t="s">
        <v>798</v>
      </c>
      <c r="M16" s="1507">
        <v>42988</v>
      </c>
      <c r="N16" s="987" t="s">
        <v>728</v>
      </c>
      <c r="O16" s="217"/>
      <c r="P16" s="217"/>
    </row>
    <row r="17" spans="1:16">
      <c r="A17" s="216">
        <v>5106060</v>
      </c>
      <c r="B17" s="216" t="s">
        <v>13033</v>
      </c>
      <c r="C17" s="338" t="s">
        <v>13042</v>
      </c>
      <c r="D17" s="2093">
        <v>700000</v>
      </c>
      <c r="F17" s="338">
        <v>580000</v>
      </c>
      <c r="G17" s="217" t="s">
        <v>110</v>
      </c>
      <c r="H17" s="1507">
        <v>42899</v>
      </c>
      <c r="I17" s="217" t="s">
        <v>2871</v>
      </c>
      <c r="K17" s="217"/>
      <c r="L17" s="217" t="s">
        <v>798</v>
      </c>
      <c r="M17" s="1507">
        <v>42988</v>
      </c>
      <c r="N17" s="987" t="s">
        <v>728</v>
      </c>
      <c r="O17" s="217"/>
      <c r="P17" s="217"/>
    </row>
    <row r="18" spans="1:16">
      <c r="A18" s="216">
        <v>5106093</v>
      </c>
      <c r="B18" s="216" t="s">
        <v>13022</v>
      </c>
      <c r="C18" s="338" t="s">
        <v>13043</v>
      </c>
      <c r="D18" s="2093">
        <v>550000</v>
      </c>
      <c r="E18" s="661"/>
      <c r="F18" s="338">
        <v>430000</v>
      </c>
      <c r="G18" s="217" t="s">
        <v>110</v>
      </c>
      <c r="H18" s="1507">
        <v>42906</v>
      </c>
      <c r="I18" s="217" t="s">
        <v>2871</v>
      </c>
      <c r="K18" s="217"/>
      <c r="L18" s="217" t="s">
        <v>798</v>
      </c>
      <c r="M18" s="1507">
        <v>42988</v>
      </c>
      <c r="N18" s="987" t="s">
        <v>728</v>
      </c>
      <c r="O18" s="217"/>
      <c r="P18" s="217"/>
    </row>
    <row r="19" spans="1:16">
      <c r="A19" s="216">
        <v>5106094</v>
      </c>
      <c r="B19" s="216" t="s">
        <v>13033</v>
      </c>
      <c r="C19" s="338" t="s">
        <v>13044</v>
      </c>
      <c r="D19" s="2093">
        <v>755000</v>
      </c>
      <c r="E19" s="661"/>
      <c r="F19" s="338">
        <v>635000</v>
      </c>
      <c r="G19" s="217" t="s">
        <v>110</v>
      </c>
      <c r="H19" s="1507">
        <v>42906</v>
      </c>
      <c r="I19" s="217" t="s">
        <v>2871</v>
      </c>
      <c r="K19" s="217"/>
      <c r="L19" s="217" t="s">
        <v>798</v>
      </c>
      <c r="M19" s="1507">
        <v>42988</v>
      </c>
      <c r="N19" s="987" t="s">
        <v>728</v>
      </c>
      <c r="O19" s="217"/>
      <c r="P19" s="217"/>
    </row>
    <row r="20" spans="1:16">
      <c r="A20" s="216">
        <v>5106095</v>
      </c>
      <c r="B20" s="216" t="s">
        <v>13045</v>
      </c>
      <c r="C20" s="338" t="s">
        <v>13046</v>
      </c>
      <c r="D20" s="2093">
        <v>610000</v>
      </c>
      <c r="E20" s="661"/>
      <c r="F20" s="338">
        <v>490000</v>
      </c>
      <c r="G20" s="217" t="s">
        <v>1091</v>
      </c>
      <c r="H20" s="1507">
        <v>42906</v>
      </c>
      <c r="I20" s="217" t="s">
        <v>2871</v>
      </c>
      <c r="K20" s="217"/>
      <c r="L20" s="217" t="s">
        <v>798</v>
      </c>
      <c r="M20" s="1507">
        <v>42988</v>
      </c>
      <c r="N20" s="987" t="s">
        <v>728</v>
      </c>
      <c r="O20" s="217"/>
      <c r="P20" s="217"/>
    </row>
    <row r="21" spans="1:16">
      <c r="A21" s="216">
        <v>5106096</v>
      </c>
      <c r="B21" s="216" t="s">
        <v>13038</v>
      </c>
      <c r="C21" s="338" t="s">
        <v>13047</v>
      </c>
      <c r="D21" s="2093">
        <v>595000</v>
      </c>
      <c r="E21" s="661"/>
      <c r="F21" s="338">
        <v>475000</v>
      </c>
      <c r="G21" s="217" t="s">
        <v>110</v>
      </c>
      <c r="H21" s="1507">
        <v>42906</v>
      </c>
      <c r="I21" s="217" t="s">
        <v>2871</v>
      </c>
      <c r="K21" s="217"/>
      <c r="L21" s="217" t="s">
        <v>798</v>
      </c>
      <c r="M21" s="1507">
        <v>42988</v>
      </c>
      <c r="N21" s="987" t="s">
        <v>728</v>
      </c>
      <c r="O21" s="217"/>
      <c r="P21" s="217"/>
    </row>
    <row r="22" spans="1:16">
      <c r="A22" s="216">
        <v>5106132</v>
      </c>
      <c r="B22" s="216" t="s">
        <v>13022</v>
      </c>
      <c r="C22" s="338" t="s">
        <v>13048</v>
      </c>
      <c r="D22" s="2093">
        <v>610000</v>
      </c>
      <c r="F22" s="338">
        <v>490000</v>
      </c>
      <c r="G22" s="217" t="s">
        <v>110</v>
      </c>
      <c r="H22" s="1507">
        <v>42913</v>
      </c>
      <c r="I22" s="217" t="s">
        <v>2871</v>
      </c>
      <c r="K22" s="217"/>
      <c r="L22" s="217" t="s">
        <v>798</v>
      </c>
      <c r="M22" s="1507">
        <v>42988</v>
      </c>
      <c r="N22" s="987" t="s">
        <v>728</v>
      </c>
      <c r="O22" s="217"/>
      <c r="P22" s="217"/>
    </row>
    <row r="23" spans="1:16">
      <c r="A23" s="216">
        <v>5106133</v>
      </c>
      <c r="B23" s="216" t="s">
        <v>13049</v>
      </c>
      <c r="C23" s="338" t="s">
        <v>13050</v>
      </c>
      <c r="D23" s="2093">
        <v>525000</v>
      </c>
      <c r="F23" s="338">
        <v>405000</v>
      </c>
      <c r="G23" s="217" t="s">
        <v>98</v>
      </c>
      <c r="H23" s="1507">
        <v>42913</v>
      </c>
      <c r="I23" s="217" t="s">
        <v>2871</v>
      </c>
      <c r="K23" s="217"/>
      <c r="L23" s="217" t="s">
        <v>798</v>
      </c>
      <c r="M23" s="1507">
        <v>42988</v>
      </c>
      <c r="N23" s="987" t="s">
        <v>728</v>
      </c>
      <c r="O23" s="217"/>
      <c r="P23" s="217"/>
    </row>
    <row r="24" spans="1:16">
      <c r="A24" s="216">
        <v>5106134</v>
      </c>
      <c r="B24" s="216" t="s">
        <v>13038</v>
      </c>
      <c r="C24" s="338" t="s">
        <v>13051</v>
      </c>
      <c r="D24" s="2093">
        <v>655000</v>
      </c>
      <c r="F24" s="338">
        <v>535000</v>
      </c>
      <c r="G24" s="217" t="s">
        <v>110</v>
      </c>
      <c r="H24" s="1507">
        <v>42913</v>
      </c>
      <c r="I24" s="217" t="s">
        <v>2871</v>
      </c>
      <c r="K24" s="217"/>
      <c r="L24" s="217" t="s">
        <v>798</v>
      </c>
      <c r="M24" s="1507">
        <v>42988</v>
      </c>
      <c r="N24" s="987" t="s">
        <v>728</v>
      </c>
      <c r="O24" s="217"/>
      <c r="P24" s="217"/>
    </row>
    <row r="25" spans="1:16">
      <c r="A25" s="216">
        <v>5107036</v>
      </c>
      <c r="B25" s="216" t="s">
        <v>13052</v>
      </c>
      <c r="C25" s="338" t="s">
        <v>13053</v>
      </c>
      <c r="D25" s="2093">
        <v>665000</v>
      </c>
      <c r="F25" s="338">
        <v>525000</v>
      </c>
      <c r="G25" s="217" t="s">
        <v>354</v>
      </c>
      <c r="H25" s="1507">
        <v>42924</v>
      </c>
      <c r="I25" s="217" t="s">
        <v>3368</v>
      </c>
      <c r="K25" s="217"/>
      <c r="L25" s="217" t="s">
        <v>798</v>
      </c>
      <c r="M25" s="1507">
        <v>42988</v>
      </c>
      <c r="N25" s="987" t="s">
        <v>728</v>
      </c>
      <c r="O25" s="217"/>
      <c r="P25" s="217"/>
    </row>
    <row r="26" spans="1:16">
      <c r="A26" s="216">
        <v>5107037</v>
      </c>
      <c r="B26" s="216" t="s">
        <v>13045</v>
      </c>
      <c r="C26" s="338" t="s">
        <v>13054</v>
      </c>
      <c r="D26" s="2093">
        <v>665000</v>
      </c>
      <c r="F26" s="338">
        <v>525000</v>
      </c>
      <c r="G26" s="217" t="s">
        <v>354</v>
      </c>
      <c r="H26" s="1507">
        <v>42924</v>
      </c>
      <c r="I26" s="217" t="s">
        <v>3368</v>
      </c>
      <c r="K26" s="217"/>
      <c r="L26" s="217" t="s">
        <v>798</v>
      </c>
      <c r="M26" s="1507">
        <v>42988</v>
      </c>
      <c r="N26" s="987" t="s">
        <v>728</v>
      </c>
      <c r="O26" s="217"/>
      <c r="P26" s="217"/>
    </row>
    <row r="27" spans="1:16">
      <c r="C27" s="338"/>
      <c r="D27" s="2093"/>
      <c r="F27" s="338"/>
      <c r="G27" s="217"/>
      <c r="I27" s="217"/>
      <c r="K27" s="217"/>
      <c r="L27" s="217"/>
      <c r="N27" s="217"/>
      <c r="O27" s="217"/>
      <c r="P27" s="217"/>
    </row>
    <row r="28" spans="1:16">
      <c r="B28" s="245" t="s">
        <v>13055</v>
      </c>
    </row>
    <row r="29" spans="1:16">
      <c r="A29" s="216">
        <v>5108012</v>
      </c>
      <c r="B29" s="216" t="s">
        <v>13056</v>
      </c>
      <c r="C29" s="338" t="s">
        <v>13057</v>
      </c>
      <c r="D29" s="2093">
        <v>600000</v>
      </c>
      <c r="F29" s="338">
        <v>400000</v>
      </c>
      <c r="G29" s="217" t="s">
        <v>25</v>
      </c>
      <c r="H29" s="1507">
        <v>42948</v>
      </c>
      <c r="I29" s="217" t="s">
        <v>2871</v>
      </c>
      <c r="K29" s="217"/>
      <c r="L29" s="217" t="s">
        <v>798</v>
      </c>
      <c r="M29" s="1507">
        <v>42988</v>
      </c>
      <c r="N29" s="987" t="s">
        <v>728</v>
      </c>
      <c r="O29" s="217"/>
      <c r="P29" s="217"/>
    </row>
    <row r="30" spans="1:16">
      <c r="C30" s="338"/>
      <c r="D30" s="2093"/>
      <c r="F30" s="338"/>
      <c r="G30" s="217"/>
      <c r="I30" s="217"/>
      <c r="K30" s="217"/>
      <c r="L30" s="217"/>
      <c r="N30" s="217"/>
      <c r="O30" s="217"/>
      <c r="P30" s="217"/>
    </row>
    <row r="31" spans="1:16">
      <c r="B31" s="216" t="s">
        <v>13058</v>
      </c>
      <c r="C31" s="338"/>
      <c r="D31" s="2093"/>
      <c r="F31" s="338"/>
      <c r="G31" s="217"/>
      <c r="I31" s="217"/>
      <c r="K31" s="217"/>
      <c r="L31" s="217"/>
      <c r="N31" s="217"/>
      <c r="O31" s="217"/>
      <c r="P31" s="217"/>
    </row>
    <row r="32" spans="1:16">
      <c r="B32" s="216" t="s">
        <v>731</v>
      </c>
      <c r="C32" s="338"/>
      <c r="D32" s="2093"/>
      <c r="F32" s="338"/>
      <c r="G32" s="217"/>
      <c r="I32" s="217"/>
      <c r="K32" s="217"/>
      <c r="L32" s="217"/>
      <c r="N32" s="217"/>
      <c r="O32" s="217"/>
      <c r="P32" s="217"/>
    </row>
    <row r="33" spans="1:16">
      <c r="C33" s="338"/>
      <c r="D33" s="2093"/>
      <c r="F33" s="338"/>
      <c r="G33" s="217"/>
      <c r="I33" s="217"/>
      <c r="K33" s="217"/>
      <c r="L33" s="217"/>
      <c r="N33" s="217"/>
      <c r="O33" s="217"/>
      <c r="P33" s="217"/>
    </row>
    <row r="34" spans="1:16">
      <c r="A34" s="210" t="s">
        <v>732</v>
      </c>
      <c r="B34" s="675"/>
      <c r="C34" s="2094"/>
      <c r="D34" s="2093"/>
      <c r="F34" s="338"/>
      <c r="G34" s="217"/>
      <c r="I34" s="217"/>
      <c r="K34" s="217"/>
      <c r="L34" s="217"/>
      <c r="N34" s="217"/>
      <c r="O34" s="217"/>
      <c r="P34" s="217"/>
    </row>
    <row r="35" spans="1:16">
      <c r="A35" s="210"/>
      <c r="B35" s="675" t="s">
        <v>7</v>
      </c>
      <c r="C35" s="2094"/>
      <c r="D35" s="2093"/>
      <c r="F35" s="338"/>
      <c r="G35" s="217"/>
      <c r="I35" s="217"/>
      <c r="K35" s="217"/>
      <c r="L35" s="217"/>
      <c r="N35" s="217"/>
      <c r="O35" s="217"/>
      <c r="P35" s="217"/>
    </row>
    <row r="36" spans="1:16">
      <c r="A36" s="184"/>
      <c r="D36" s="2093"/>
      <c r="F36" s="338"/>
      <c r="G36" s="217"/>
      <c r="I36" s="217"/>
      <c r="K36" s="217"/>
      <c r="L36" s="217"/>
      <c r="N36" s="217"/>
      <c r="O36" s="217"/>
      <c r="P36" s="217"/>
    </row>
    <row r="37" spans="1:16">
      <c r="A37" s="184"/>
      <c r="B37" s="244" t="s">
        <v>733</v>
      </c>
      <c r="C37" s="506">
        <f>SUM(D6:D33)+SUM(C34:C36)</f>
        <v>12830000</v>
      </c>
      <c r="D37" s="2093"/>
      <c r="F37" s="338"/>
      <c r="G37" s="217"/>
      <c r="I37" s="217"/>
      <c r="K37" s="217"/>
      <c r="L37" s="217"/>
      <c r="N37" s="217"/>
      <c r="O37" s="217"/>
      <c r="P37" s="217"/>
    </row>
    <row r="38" spans="1:16">
      <c r="B38" s="244"/>
      <c r="C38" s="506"/>
      <c r="D38" s="2093"/>
      <c r="F38" s="338"/>
      <c r="G38" s="217"/>
      <c r="I38" s="217"/>
      <c r="K38" s="217"/>
      <c r="L38" s="217"/>
      <c r="N38" s="217"/>
      <c r="O38" s="217"/>
      <c r="P38" s="217"/>
    </row>
    <row r="39" spans="1:16" s="504" customFormat="1">
      <c r="A39" s="1844"/>
      <c r="B39" s="1845"/>
      <c r="C39" s="1853"/>
      <c r="D39" s="2563"/>
      <c r="E39" s="1833"/>
      <c r="F39" s="1830"/>
      <c r="G39" s="1831"/>
      <c r="H39" s="1902"/>
      <c r="I39" s="1831"/>
      <c r="J39" s="1831"/>
      <c r="K39" s="1831"/>
      <c r="L39" s="1831"/>
      <c r="M39" s="1902"/>
      <c r="N39" s="1831"/>
      <c r="O39" s="1831"/>
      <c r="P39" s="1831"/>
    </row>
    <row r="40" spans="1:16">
      <c r="A40" s="244" t="s">
        <v>13059</v>
      </c>
      <c r="B40" s="244"/>
      <c r="C40" s="519" t="s">
        <v>13060</v>
      </c>
      <c r="D40" s="2093"/>
      <c r="F40" s="338"/>
      <c r="G40" s="217"/>
      <c r="I40" s="217"/>
      <c r="K40" s="217"/>
      <c r="L40" s="217"/>
      <c r="N40" s="217"/>
      <c r="O40" s="217"/>
      <c r="P40" s="217"/>
    </row>
    <row r="41" spans="1:16">
      <c r="B41" s="245" t="s">
        <v>13055</v>
      </c>
      <c r="C41" s="338"/>
      <c r="D41" s="2093"/>
      <c r="F41" s="338"/>
      <c r="G41" s="217"/>
      <c r="I41" s="217"/>
      <c r="K41" s="217"/>
      <c r="L41" s="217"/>
      <c r="N41" s="217"/>
      <c r="O41" s="217"/>
      <c r="P41" s="217"/>
    </row>
    <row r="42" spans="1:16">
      <c r="A42" s="216">
        <v>5108008</v>
      </c>
      <c r="B42" s="216" t="s">
        <v>13061</v>
      </c>
      <c r="C42" s="338" t="s">
        <v>13062</v>
      </c>
      <c r="D42" s="2093">
        <v>3125000</v>
      </c>
      <c r="F42" s="338">
        <v>2860000</v>
      </c>
      <c r="G42" s="217" t="s">
        <v>354</v>
      </c>
      <c r="H42" s="1507">
        <v>42948</v>
      </c>
      <c r="I42" s="217" t="s">
        <v>2871</v>
      </c>
      <c r="K42" s="217"/>
      <c r="L42" s="217" t="s">
        <v>798</v>
      </c>
      <c r="M42" s="1507">
        <v>43055</v>
      </c>
      <c r="N42" s="217" t="s">
        <v>728</v>
      </c>
      <c r="O42" s="217"/>
      <c r="P42" s="217"/>
    </row>
    <row r="43" spans="1:16">
      <c r="A43" s="216">
        <v>5108009</v>
      </c>
      <c r="B43" s="216" t="s">
        <v>13063</v>
      </c>
      <c r="C43" s="338" t="s">
        <v>13064</v>
      </c>
      <c r="D43" s="2093">
        <v>1075000</v>
      </c>
      <c r="F43" s="338">
        <v>875000</v>
      </c>
      <c r="G43" s="217" t="s">
        <v>1188</v>
      </c>
      <c r="H43" s="1507">
        <v>42948</v>
      </c>
      <c r="I43" s="217" t="s">
        <v>2871</v>
      </c>
      <c r="K43" s="217"/>
      <c r="L43" s="217" t="s">
        <v>798</v>
      </c>
      <c r="M43" s="1507">
        <v>43055</v>
      </c>
      <c r="N43" s="217" t="s">
        <v>728</v>
      </c>
      <c r="O43" s="217"/>
      <c r="P43" s="217"/>
    </row>
    <row r="44" spans="1:16">
      <c r="A44" s="216">
        <v>5108010</v>
      </c>
      <c r="B44" s="216" t="s">
        <v>13065</v>
      </c>
      <c r="C44" s="338" t="s">
        <v>13066</v>
      </c>
      <c r="D44" s="2093">
        <v>875000</v>
      </c>
      <c r="F44" s="338">
        <v>645000</v>
      </c>
      <c r="G44" s="217" t="s">
        <v>1188</v>
      </c>
      <c r="H44" s="1507">
        <v>42948</v>
      </c>
      <c r="I44" s="217" t="s">
        <v>2871</v>
      </c>
      <c r="K44" s="217"/>
      <c r="L44" s="217" t="s">
        <v>798</v>
      </c>
      <c r="M44" s="1507">
        <v>43055</v>
      </c>
      <c r="N44" s="217" t="s">
        <v>728</v>
      </c>
      <c r="O44" s="217"/>
      <c r="P44" s="217"/>
    </row>
    <row r="45" spans="1:16">
      <c r="A45" s="216">
        <v>5108011</v>
      </c>
      <c r="B45" s="216" t="s">
        <v>13067</v>
      </c>
      <c r="C45" s="338" t="s">
        <v>13068</v>
      </c>
      <c r="D45" s="2093">
        <v>630000</v>
      </c>
      <c r="F45" s="338">
        <v>405000</v>
      </c>
      <c r="G45" s="217" t="s">
        <v>476</v>
      </c>
      <c r="H45" s="1507">
        <v>42948</v>
      </c>
      <c r="I45" s="217" t="s">
        <v>2871</v>
      </c>
      <c r="K45" s="217"/>
      <c r="L45" s="217" t="s">
        <v>798</v>
      </c>
      <c r="M45" s="1507">
        <v>43055</v>
      </c>
      <c r="N45" s="217" t="s">
        <v>728</v>
      </c>
      <c r="O45" s="217"/>
      <c r="P45" s="217"/>
    </row>
    <row r="46" spans="1:16">
      <c r="A46" s="216">
        <v>5110058</v>
      </c>
      <c r="B46" s="216" t="s">
        <v>13069</v>
      </c>
      <c r="C46" s="217" t="s">
        <v>13070</v>
      </c>
      <c r="D46" s="2093">
        <v>1000000</v>
      </c>
      <c r="F46" s="338">
        <v>800000</v>
      </c>
      <c r="G46" s="217" t="s">
        <v>476</v>
      </c>
      <c r="H46" s="1507">
        <v>43025</v>
      </c>
      <c r="I46" s="217" t="s">
        <v>2871</v>
      </c>
      <c r="L46" s="217" t="s">
        <v>798</v>
      </c>
      <c r="M46" s="1507">
        <v>43055</v>
      </c>
      <c r="N46" s="217" t="s">
        <v>728</v>
      </c>
    </row>
    <row r="48" spans="1:16">
      <c r="B48" s="108"/>
      <c r="C48" s="506"/>
      <c r="D48" s="2093"/>
      <c r="F48" s="338"/>
      <c r="G48" s="217"/>
      <c r="I48" s="217"/>
      <c r="K48" s="217"/>
      <c r="L48" s="217"/>
      <c r="N48" s="217"/>
      <c r="O48" s="217"/>
      <c r="P48" s="217"/>
    </row>
    <row r="49" spans="1:16">
      <c r="B49" s="245" t="s">
        <v>838</v>
      </c>
      <c r="C49" s="506"/>
      <c r="D49" s="2093"/>
      <c r="F49" s="338"/>
      <c r="G49" s="217"/>
      <c r="I49" s="217"/>
      <c r="K49" s="217"/>
      <c r="L49" s="217"/>
      <c r="N49" s="217"/>
      <c r="O49" s="217"/>
      <c r="P49" s="217"/>
    </row>
    <row r="50" spans="1:16">
      <c r="A50" s="216" t="s">
        <v>13071</v>
      </c>
      <c r="B50" s="108" t="s">
        <v>13072</v>
      </c>
      <c r="C50" s="506"/>
      <c r="D50" s="2093">
        <v>150000</v>
      </c>
      <c r="F50" s="338">
        <v>95000</v>
      </c>
      <c r="G50" s="217" t="s">
        <v>31</v>
      </c>
      <c r="H50" s="1507">
        <v>43025</v>
      </c>
      <c r="I50" s="217" t="s">
        <v>2871</v>
      </c>
      <c r="K50" s="217"/>
      <c r="L50" s="217"/>
      <c r="N50" s="217"/>
      <c r="O50" s="217"/>
      <c r="P50" s="217"/>
    </row>
    <row r="51" spans="1:16">
      <c r="A51" s="216" t="s">
        <v>13073</v>
      </c>
      <c r="B51" s="108" t="s">
        <v>13074</v>
      </c>
      <c r="C51" s="506"/>
      <c r="D51" s="2093">
        <v>150000</v>
      </c>
      <c r="F51" s="338">
        <v>95000</v>
      </c>
      <c r="G51" s="217" t="s">
        <v>31</v>
      </c>
      <c r="H51" s="1507">
        <v>43025</v>
      </c>
      <c r="I51" s="217" t="s">
        <v>2871</v>
      </c>
      <c r="K51" s="217"/>
      <c r="L51" s="217"/>
      <c r="N51" s="217"/>
      <c r="O51" s="217"/>
      <c r="P51" s="217"/>
    </row>
    <row r="52" spans="1:16">
      <c r="B52" s="108"/>
      <c r="C52" s="506"/>
      <c r="D52" s="2093"/>
      <c r="F52" s="338"/>
      <c r="G52" s="217"/>
      <c r="I52" s="217"/>
      <c r="K52" s="217"/>
      <c r="L52" s="217"/>
      <c r="N52" s="217"/>
      <c r="O52" s="217"/>
      <c r="P52" s="217"/>
    </row>
    <row r="53" spans="1:16">
      <c r="B53" s="1061" t="s">
        <v>13075</v>
      </c>
      <c r="C53" s="506"/>
      <c r="D53" s="2093"/>
      <c r="F53" s="338"/>
      <c r="G53" s="217"/>
      <c r="I53" s="217"/>
      <c r="K53" s="217"/>
      <c r="L53" s="217"/>
      <c r="N53" s="217"/>
      <c r="O53" s="217"/>
      <c r="P53" s="217"/>
    </row>
    <row r="54" spans="1:16">
      <c r="B54" s="1061" t="s">
        <v>731</v>
      </c>
      <c r="C54" s="506"/>
      <c r="D54" s="2093"/>
      <c r="F54" s="338"/>
      <c r="G54" s="217"/>
      <c r="I54" s="217"/>
      <c r="K54" s="217"/>
      <c r="L54" s="217"/>
      <c r="N54" s="217"/>
      <c r="O54" s="217"/>
      <c r="P54" s="217"/>
    </row>
    <row r="55" spans="1:16">
      <c r="B55" s="244"/>
      <c r="C55" s="506"/>
      <c r="D55" s="2093"/>
      <c r="F55" s="338"/>
      <c r="G55" s="217"/>
      <c r="I55" s="217"/>
      <c r="K55" s="217"/>
      <c r="L55" s="217"/>
      <c r="N55" s="217"/>
      <c r="O55" s="217"/>
      <c r="P55" s="217"/>
    </row>
    <row r="56" spans="1:16">
      <c r="A56" s="210" t="s">
        <v>732</v>
      </c>
      <c r="B56" s="675"/>
      <c r="C56" s="2094"/>
      <c r="D56" s="2093"/>
      <c r="F56" s="338"/>
      <c r="G56" s="217"/>
      <c r="I56" s="217"/>
      <c r="K56" s="217"/>
      <c r="L56" s="217"/>
      <c r="N56" s="217"/>
      <c r="O56" s="217"/>
      <c r="P56" s="217"/>
    </row>
    <row r="57" spans="1:16">
      <c r="A57" s="210"/>
      <c r="B57" s="675" t="s">
        <v>7</v>
      </c>
      <c r="C57" s="2094"/>
      <c r="D57" s="2093"/>
      <c r="F57" s="338"/>
      <c r="G57" s="217"/>
      <c r="I57" s="217"/>
      <c r="K57" s="217"/>
      <c r="L57" s="217"/>
      <c r="N57" s="217"/>
      <c r="O57" s="217"/>
      <c r="P57" s="217"/>
    </row>
    <row r="58" spans="1:16">
      <c r="A58" s="184"/>
      <c r="D58" s="2093"/>
      <c r="F58" s="338"/>
      <c r="G58" s="217"/>
      <c r="I58" s="217"/>
      <c r="K58" s="217"/>
      <c r="L58" s="217"/>
      <c r="N58" s="217"/>
      <c r="O58" s="217"/>
      <c r="P58" s="217"/>
    </row>
    <row r="59" spans="1:16">
      <c r="A59" s="184"/>
      <c r="B59" s="244" t="s">
        <v>733</v>
      </c>
      <c r="C59" s="506">
        <f>SUM(D39:D55)+SUM(C56:C58)</f>
        <v>7005000</v>
      </c>
      <c r="D59" s="2093"/>
      <c r="F59" s="338"/>
      <c r="G59" s="217"/>
      <c r="I59" s="217"/>
      <c r="K59" s="217"/>
      <c r="L59" s="217"/>
      <c r="N59" s="217"/>
      <c r="O59" s="217"/>
      <c r="P59" s="217"/>
    </row>
    <row r="60" spans="1:16">
      <c r="B60" s="244"/>
      <c r="C60" s="506"/>
      <c r="D60" s="2093"/>
      <c r="F60" s="338"/>
      <c r="G60" s="217"/>
      <c r="I60" s="217"/>
      <c r="K60" s="217"/>
      <c r="L60" s="217"/>
      <c r="N60" s="217"/>
      <c r="O60" s="217"/>
      <c r="P60" s="217"/>
    </row>
    <row r="61" spans="1:16" s="504" customFormat="1">
      <c r="A61" s="1844"/>
      <c r="B61" s="1845"/>
      <c r="C61" s="1853"/>
      <c r="D61" s="2563"/>
      <c r="E61" s="1833"/>
      <c r="F61" s="1830"/>
      <c r="G61" s="1831"/>
      <c r="H61" s="1902"/>
      <c r="I61" s="1831"/>
      <c r="J61" s="1831"/>
      <c r="K61" s="1831"/>
      <c r="L61" s="1831"/>
      <c r="M61" s="1902"/>
      <c r="N61" s="1831"/>
      <c r="O61" s="1831"/>
      <c r="P61" s="1831"/>
    </row>
    <row r="62" spans="1:16">
      <c r="A62" s="244" t="s">
        <v>13076</v>
      </c>
      <c r="B62" s="244"/>
      <c r="C62" s="519" t="s">
        <v>13077</v>
      </c>
      <c r="D62" s="2093"/>
      <c r="F62" s="338"/>
      <c r="G62" s="217"/>
      <c r="I62" s="217"/>
      <c r="K62" s="217"/>
      <c r="L62" s="217"/>
      <c r="N62" s="217"/>
      <c r="O62" s="217"/>
      <c r="P62" s="217"/>
    </row>
    <row r="63" spans="1:16">
      <c r="A63" s="682"/>
      <c r="B63" s="245" t="s">
        <v>13055</v>
      </c>
      <c r="C63" s="519"/>
      <c r="D63" s="2093"/>
      <c r="F63" s="338"/>
      <c r="G63" s="217"/>
      <c r="I63" s="217"/>
      <c r="K63" s="217"/>
      <c r="L63" s="217"/>
      <c r="N63" s="217"/>
      <c r="O63" s="217"/>
      <c r="P63" s="217"/>
    </row>
    <row r="64" spans="1:16">
      <c r="A64" s="216">
        <v>5108021</v>
      </c>
      <c r="B64" s="216" t="s">
        <v>13078</v>
      </c>
      <c r="C64" s="338" t="s">
        <v>13079</v>
      </c>
      <c r="D64" s="2093">
        <v>560000</v>
      </c>
      <c r="F64" s="338">
        <v>144000</v>
      </c>
      <c r="G64" s="217" t="s">
        <v>1188</v>
      </c>
      <c r="H64" s="1507">
        <v>42950</v>
      </c>
      <c r="I64" s="217" t="s">
        <v>523</v>
      </c>
      <c r="K64" s="217"/>
      <c r="L64" s="217" t="s">
        <v>107</v>
      </c>
      <c r="M64" s="1507">
        <v>42985</v>
      </c>
      <c r="N64" s="987" t="s">
        <v>728</v>
      </c>
      <c r="O64" s="217" t="s">
        <v>729</v>
      </c>
      <c r="P64" s="217"/>
    </row>
    <row r="65" spans="1:16">
      <c r="A65" s="216">
        <v>5108022</v>
      </c>
      <c r="B65" s="216" t="s">
        <v>13080</v>
      </c>
      <c r="C65" s="338" t="s">
        <v>13081</v>
      </c>
      <c r="D65" s="2093">
        <v>560000</v>
      </c>
      <c r="F65" s="338">
        <v>186000</v>
      </c>
      <c r="G65" s="217" t="s">
        <v>1188</v>
      </c>
      <c r="H65" s="1507">
        <v>42950</v>
      </c>
      <c r="I65" s="217" t="s">
        <v>523</v>
      </c>
      <c r="K65" s="217"/>
      <c r="L65" s="217" t="s">
        <v>107</v>
      </c>
      <c r="M65" s="1507">
        <v>42985</v>
      </c>
      <c r="N65" s="987" t="s">
        <v>728</v>
      </c>
      <c r="O65" s="217" t="s">
        <v>729</v>
      </c>
      <c r="P65" s="217"/>
    </row>
    <row r="66" spans="1:16">
      <c r="C66" s="338"/>
      <c r="D66" s="2093"/>
      <c r="F66" s="338"/>
      <c r="G66" s="217"/>
      <c r="I66" s="217"/>
      <c r="K66" s="217"/>
      <c r="L66" s="217"/>
      <c r="N66" s="217"/>
      <c r="O66" s="217"/>
      <c r="P66" s="217"/>
    </row>
    <row r="67" spans="1:16">
      <c r="A67" s="244" t="s">
        <v>13082</v>
      </c>
      <c r="C67" s="338"/>
      <c r="D67" s="2093"/>
      <c r="F67" s="338"/>
      <c r="G67" s="217"/>
      <c r="I67" s="217"/>
      <c r="K67" s="217"/>
      <c r="L67" s="217"/>
      <c r="N67" s="217"/>
      <c r="O67" s="217"/>
      <c r="P67" s="217"/>
    </row>
    <row r="68" spans="1:16">
      <c r="A68" s="1007">
        <v>5108035</v>
      </c>
      <c r="B68" s="216" t="s">
        <v>13083</v>
      </c>
      <c r="C68" s="1008" t="s">
        <v>13084</v>
      </c>
      <c r="D68" s="2093">
        <v>525000</v>
      </c>
      <c r="F68" s="338">
        <v>275000</v>
      </c>
      <c r="G68" s="217" t="s">
        <v>1188</v>
      </c>
      <c r="H68" s="1507">
        <v>42955</v>
      </c>
      <c r="I68" s="217" t="s">
        <v>2871</v>
      </c>
      <c r="K68" s="217"/>
      <c r="L68" s="217" t="s">
        <v>67</v>
      </c>
      <c r="M68" s="1507">
        <v>42988</v>
      </c>
      <c r="N68" s="987" t="s">
        <v>728</v>
      </c>
      <c r="O68" s="217" t="s">
        <v>729</v>
      </c>
      <c r="P68" s="217"/>
    </row>
    <row r="69" spans="1:16">
      <c r="A69" s="1007">
        <v>5108036</v>
      </c>
      <c r="B69" s="216" t="s">
        <v>13085</v>
      </c>
      <c r="C69" s="338" t="s">
        <v>13086</v>
      </c>
      <c r="D69" s="2093">
        <v>550000</v>
      </c>
      <c r="F69" s="338">
        <v>300000</v>
      </c>
      <c r="G69" s="217" t="s">
        <v>1188</v>
      </c>
      <c r="H69" s="1507">
        <v>42955</v>
      </c>
      <c r="I69" s="217" t="s">
        <v>2871</v>
      </c>
      <c r="K69" s="217"/>
      <c r="L69" s="217" t="s">
        <v>67</v>
      </c>
      <c r="M69" s="1507">
        <v>42988</v>
      </c>
      <c r="N69" s="987" t="s">
        <v>728</v>
      </c>
      <c r="O69" s="217" t="s">
        <v>729</v>
      </c>
      <c r="P69" s="217"/>
    </row>
    <row r="70" spans="1:16">
      <c r="A70" s="1007">
        <v>5108037</v>
      </c>
      <c r="B70" s="216" t="s">
        <v>13087</v>
      </c>
      <c r="C70" s="338" t="s">
        <v>13088</v>
      </c>
      <c r="D70" s="2093">
        <v>550000</v>
      </c>
      <c r="F70" s="338">
        <v>325000</v>
      </c>
      <c r="G70" s="217" t="s">
        <v>1188</v>
      </c>
      <c r="H70" s="1507">
        <v>42955</v>
      </c>
      <c r="I70" s="217" t="s">
        <v>2871</v>
      </c>
      <c r="K70" s="217"/>
      <c r="L70" s="217" t="s">
        <v>67</v>
      </c>
      <c r="M70" s="1507">
        <v>42988</v>
      </c>
      <c r="N70" s="987" t="s">
        <v>728</v>
      </c>
      <c r="O70" s="217" t="s">
        <v>729</v>
      </c>
      <c r="P70" s="217"/>
    </row>
    <row r="71" spans="1:16">
      <c r="A71" s="1007">
        <v>5108044</v>
      </c>
      <c r="B71" s="216" t="s">
        <v>13089</v>
      </c>
      <c r="C71" s="338" t="s">
        <v>13090</v>
      </c>
      <c r="D71" s="2093">
        <v>510000</v>
      </c>
      <c r="F71" s="338">
        <v>193000</v>
      </c>
      <c r="G71" s="217" t="s">
        <v>13091</v>
      </c>
      <c r="H71" s="1507">
        <v>42955</v>
      </c>
      <c r="I71" s="217" t="s">
        <v>727</v>
      </c>
      <c r="K71" s="217"/>
      <c r="L71" s="217" t="s">
        <v>67</v>
      </c>
      <c r="M71" s="1507">
        <v>42988</v>
      </c>
      <c r="N71" s="987" t="s">
        <v>728</v>
      </c>
      <c r="O71" s="217" t="s">
        <v>729</v>
      </c>
      <c r="P71" s="217"/>
    </row>
    <row r="72" spans="1:16">
      <c r="A72" s="1007"/>
      <c r="C72" s="338"/>
      <c r="D72" s="2093"/>
      <c r="F72" s="338"/>
      <c r="G72" s="217"/>
      <c r="I72" s="217"/>
      <c r="K72" s="217"/>
      <c r="L72" s="217"/>
      <c r="N72" s="217"/>
      <c r="O72" s="217"/>
      <c r="P72" s="217"/>
    </row>
    <row r="73" spans="1:16">
      <c r="A73" s="1007"/>
      <c r="B73" s="216" t="s">
        <v>13058</v>
      </c>
      <c r="C73" s="338"/>
      <c r="D73" s="2093"/>
      <c r="F73" s="338"/>
      <c r="G73" s="217"/>
      <c r="I73" s="217"/>
      <c r="K73" s="217"/>
      <c r="L73" s="217"/>
      <c r="N73" s="217"/>
      <c r="O73" s="217"/>
      <c r="P73" s="217"/>
    </row>
    <row r="74" spans="1:16">
      <c r="A74" s="1007"/>
      <c r="B74" s="216" t="s">
        <v>731</v>
      </c>
      <c r="C74" s="338"/>
      <c r="D74" s="2093"/>
      <c r="F74" s="338"/>
      <c r="G74" s="217"/>
      <c r="I74" s="217"/>
      <c r="K74" s="217"/>
      <c r="L74" s="217"/>
      <c r="N74" s="217"/>
      <c r="O74" s="217"/>
      <c r="P74" s="217"/>
    </row>
    <row r="75" spans="1:16">
      <c r="C75" s="338"/>
      <c r="D75" s="2093"/>
      <c r="F75" s="338"/>
      <c r="G75" s="217"/>
      <c r="I75" s="217"/>
      <c r="K75" s="217"/>
      <c r="L75" s="217"/>
      <c r="N75" s="217"/>
      <c r="O75" s="217"/>
      <c r="P75" s="217"/>
    </row>
    <row r="76" spans="1:16">
      <c r="A76" s="210" t="s">
        <v>732</v>
      </c>
      <c r="B76" s="675"/>
      <c r="C76" s="2094"/>
      <c r="D76" s="2093"/>
      <c r="F76" s="338"/>
      <c r="G76" s="217"/>
      <c r="I76" s="217"/>
      <c r="K76" s="217"/>
      <c r="L76" s="217"/>
      <c r="N76" s="217"/>
      <c r="O76" s="217"/>
      <c r="P76" s="217"/>
    </row>
    <row r="77" spans="1:16">
      <c r="A77" s="210"/>
      <c r="B77" s="675" t="s">
        <v>7</v>
      </c>
      <c r="C77" s="2094"/>
      <c r="D77" s="2093"/>
      <c r="F77" s="338"/>
      <c r="G77" s="217"/>
      <c r="I77" s="217"/>
      <c r="K77" s="217"/>
      <c r="L77" s="217"/>
      <c r="N77" s="217"/>
      <c r="O77" s="217"/>
      <c r="P77" s="217"/>
    </row>
    <row r="78" spans="1:16">
      <c r="A78" s="184"/>
      <c r="D78" s="2093"/>
      <c r="F78" s="338"/>
      <c r="G78" s="217"/>
      <c r="I78" s="217"/>
      <c r="K78" s="217"/>
      <c r="L78" s="217"/>
      <c r="N78" s="217"/>
      <c r="O78" s="217"/>
      <c r="P78" s="217"/>
    </row>
    <row r="79" spans="1:16">
      <c r="A79" s="184"/>
      <c r="B79" s="244" t="s">
        <v>733</v>
      </c>
      <c r="C79" s="506">
        <f>SUM(D61:D75)+SUM(C76:C78)</f>
        <v>3255000</v>
      </c>
      <c r="D79" s="2093"/>
      <c r="F79" s="338"/>
      <c r="G79" s="217"/>
      <c r="I79" s="217"/>
      <c r="K79" s="217"/>
      <c r="L79" s="217"/>
      <c r="N79" s="217"/>
      <c r="O79" s="217"/>
      <c r="P79" s="217"/>
    </row>
    <row r="80" spans="1:16">
      <c r="B80" s="244"/>
      <c r="C80" s="506"/>
      <c r="D80" s="2093"/>
      <c r="F80" s="338"/>
      <c r="G80" s="217"/>
      <c r="I80" s="217"/>
      <c r="K80" s="217"/>
      <c r="L80" s="217"/>
      <c r="N80" s="217"/>
      <c r="O80" s="217"/>
      <c r="P80" s="217"/>
    </row>
    <row r="81" spans="1:16" s="504" customFormat="1">
      <c r="A81" s="1844"/>
      <c r="B81" s="1845"/>
      <c r="C81" s="1853"/>
      <c r="D81" s="2563"/>
      <c r="E81" s="1833"/>
      <c r="F81" s="1830"/>
      <c r="G81" s="1831"/>
      <c r="H81" s="1902"/>
      <c r="I81" s="1831"/>
      <c r="J81" s="1831"/>
      <c r="K81" s="1831"/>
      <c r="L81" s="1831"/>
      <c r="M81" s="1902"/>
      <c r="N81" s="1831"/>
      <c r="O81" s="1831"/>
      <c r="P81" s="1831"/>
    </row>
    <row r="82" spans="1:16">
      <c r="A82" s="244" t="s">
        <v>13092</v>
      </c>
      <c r="B82" s="244"/>
      <c r="C82" s="519" t="s">
        <v>13093</v>
      </c>
      <c r="D82" s="2093"/>
      <c r="F82" s="338"/>
      <c r="G82" s="217"/>
      <c r="I82" s="217"/>
      <c r="K82" s="217"/>
      <c r="L82" s="217"/>
      <c r="N82" s="217"/>
      <c r="O82" s="217"/>
      <c r="P82" s="217"/>
    </row>
    <row r="83" spans="1:16">
      <c r="A83" s="216">
        <v>5110060</v>
      </c>
      <c r="B83" s="216" t="s">
        <v>13094</v>
      </c>
      <c r="C83" s="338" t="s">
        <v>13095</v>
      </c>
      <c r="D83" s="2093">
        <v>2610000</v>
      </c>
      <c r="F83" s="338">
        <v>2290000</v>
      </c>
      <c r="G83" s="217" t="s">
        <v>1188</v>
      </c>
      <c r="H83" s="1507">
        <v>43025</v>
      </c>
      <c r="I83" s="217" t="s">
        <v>2871</v>
      </c>
      <c r="J83" s="217" t="s">
        <v>449</v>
      </c>
      <c r="K83" s="217"/>
      <c r="L83" s="217" t="s">
        <v>107</v>
      </c>
      <c r="M83" s="1507">
        <v>43119</v>
      </c>
      <c r="N83" s="217" t="s">
        <v>728</v>
      </c>
      <c r="O83" s="2004" t="s">
        <v>13096</v>
      </c>
      <c r="P83" s="217"/>
    </row>
    <row r="84" spans="1:16">
      <c r="A84" s="216">
        <v>5110061</v>
      </c>
      <c r="B84" s="216" t="s">
        <v>13097</v>
      </c>
      <c r="C84" s="338" t="s">
        <v>13098</v>
      </c>
      <c r="D84" s="2093">
        <v>1100000</v>
      </c>
      <c r="F84" s="338">
        <v>870000</v>
      </c>
      <c r="G84" s="217" t="s">
        <v>1188</v>
      </c>
      <c r="H84" s="1507">
        <v>43025</v>
      </c>
      <c r="I84" s="217" t="s">
        <v>2871</v>
      </c>
      <c r="J84" s="217" t="s">
        <v>449</v>
      </c>
      <c r="K84" s="217"/>
      <c r="L84" s="217" t="s">
        <v>107</v>
      </c>
      <c r="M84" s="1507">
        <v>43119</v>
      </c>
      <c r="N84" s="217" t="s">
        <v>728</v>
      </c>
      <c r="O84" s="2004" t="s">
        <v>13096</v>
      </c>
      <c r="P84" s="217"/>
    </row>
    <row r="85" spans="1:16">
      <c r="C85" s="338"/>
      <c r="D85" s="2093"/>
      <c r="F85" s="338"/>
      <c r="G85" s="217"/>
      <c r="I85" s="217"/>
      <c r="K85" s="217"/>
      <c r="L85" s="217"/>
      <c r="N85" s="217"/>
      <c r="O85" s="2004"/>
      <c r="P85" s="217"/>
    </row>
    <row r="86" spans="1:16">
      <c r="B86" s="1061" t="s">
        <v>13099</v>
      </c>
      <c r="C86" s="338"/>
      <c r="D86" s="2093"/>
      <c r="F86" s="338"/>
      <c r="G86" s="217"/>
      <c r="I86" s="217"/>
      <c r="K86" s="217"/>
      <c r="L86" s="217"/>
      <c r="N86" s="217"/>
      <c r="O86" s="2004"/>
      <c r="P86" s="217"/>
    </row>
    <row r="87" spans="1:16">
      <c r="B87" s="1061" t="s">
        <v>731</v>
      </c>
      <c r="C87" s="338"/>
      <c r="D87" s="2093"/>
      <c r="F87" s="338"/>
      <c r="G87" s="217"/>
      <c r="I87" s="217"/>
      <c r="K87" s="217"/>
      <c r="L87" s="217"/>
      <c r="N87" s="217"/>
      <c r="O87" s="2004"/>
      <c r="P87" s="217"/>
    </row>
    <row r="88" spans="1:16">
      <c r="C88" s="338"/>
      <c r="D88" s="2093"/>
      <c r="F88" s="338"/>
      <c r="G88" s="217"/>
      <c r="I88" s="217"/>
      <c r="K88" s="217"/>
      <c r="L88" s="217"/>
      <c r="N88" s="217"/>
      <c r="O88" s="2004"/>
      <c r="P88" s="217"/>
    </row>
    <row r="89" spans="1:16">
      <c r="A89" s="244" t="s">
        <v>9290</v>
      </c>
      <c r="C89" s="338"/>
      <c r="D89" s="2093"/>
      <c r="F89" s="338"/>
      <c r="G89" s="217"/>
      <c r="I89" s="217"/>
      <c r="K89" s="217"/>
      <c r="L89" s="217"/>
      <c r="N89" s="217"/>
      <c r="O89" s="2004"/>
      <c r="P89" s="217"/>
    </row>
    <row r="90" spans="1:16">
      <c r="A90" s="216">
        <v>5110125</v>
      </c>
      <c r="B90" s="216" t="s">
        <v>13100</v>
      </c>
      <c r="C90" s="338" t="s">
        <v>13101</v>
      </c>
      <c r="D90" s="2093">
        <v>4200000</v>
      </c>
      <c r="F90" s="338">
        <v>3550000</v>
      </c>
      <c r="G90" s="217" t="s">
        <v>1188</v>
      </c>
      <c r="H90" s="1507">
        <v>43035</v>
      </c>
      <c r="I90" s="217" t="s">
        <v>3368</v>
      </c>
      <c r="K90" s="217"/>
      <c r="L90" s="217" t="s">
        <v>107</v>
      </c>
      <c r="M90" s="1507">
        <v>43097</v>
      </c>
      <c r="N90" s="987" t="s">
        <v>728</v>
      </c>
      <c r="O90" s="217" t="s">
        <v>729</v>
      </c>
      <c r="P90" s="217"/>
    </row>
    <row r="91" spans="1:16">
      <c r="B91" s="244"/>
      <c r="C91" s="506"/>
      <c r="D91" s="2093"/>
      <c r="F91" s="338"/>
      <c r="G91" s="217"/>
      <c r="I91" s="217"/>
      <c r="K91" s="217"/>
      <c r="L91" s="217"/>
      <c r="N91" s="217"/>
      <c r="O91" s="217"/>
      <c r="P91" s="217"/>
    </row>
    <row r="92" spans="1:16">
      <c r="B92" s="1061" t="s">
        <v>13102</v>
      </c>
      <c r="C92" s="506"/>
      <c r="D92" s="2093"/>
      <c r="F92" s="338"/>
      <c r="G92" s="217"/>
      <c r="I92" s="217"/>
      <c r="K92" s="217"/>
      <c r="L92" s="217"/>
      <c r="N92" s="217"/>
      <c r="O92" s="217"/>
      <c r="P92" s="217"/>
    </row>
    <row r="93" spans="1:16">
      <c r="B93" s="1061" t="s">
        <v>731</v>
      </c>
      <c r="C93" s="506"/>
      <c r="D93" s="2093"/>
      <c r="F93" s="338"/>
      <c r="G93" s="217"/>
      <c r="I93" s="217"/>
      <c r="K93" s="217"/>
      <c r="L93" s="217"/>
      <c r="N93" s="217"/>
      <c r="O93" s="217"/>
      <c r="P93" s="217"/>
    </row>
    <row r="94" spans="1:16">
      <c r="B94" s="244"/>
      <c r="C94" s="506"/>
      <c r="D94" s="2093"/>
      <c r="F94" s="338"/>
      <c r="G94" s="217"/>
      <c r="I94" s="217"/>
      <c r="K94" s="217"/>
      <c r="L94" s="217"/>
      <c r="N94" s="217"/>
      <c r="O94" s="217"/>
      <c r="P94" s="217"/>
    </row>
    <row r="95" spans="1:16">
      <c r="B95" s="244"/>
      <c r="C95" s="506"/>
      <c r="D95" s="2093"/>
      <c r="F95" s="338"/>
      <c r="G95" s="217"/>
      <c r="I95" s="217"/>
      <c r="K95" s="217"/>
      <c r="L95" s="217"/>
      <c r="N95" s="217"/>
      <c r="O95" s="217"/>
      <c r="P95" s="217"/>
    </row>
    <row r="96" spans="1:16">
      <c r="A96" s="210" t="s">
        <v>732</v>
      </c>
      <c r="B96" s="675"/>
      <c r="C96" s="2094"/>
      <c r="D96" s="2093"/>
      <c r="F96" s="338"/>
      <c r="G96" s="217"/>
      <c r="I96" s="217"/>
      <c r="K96" s="217"/>
      <c r="L96" s="217"/>
      <c r="N96" s="217"/>
      <c r="O96" s="217"/>
      <c r="P96" s="217"/>
    </row>
    <row r="97" spans="1:16">
      <c r="A97" s="210"/>
      <c r="B97" s="675" t="s">
        <v>7</v>
      </c>
      <c r="C97" s="2094"/>
      <c r="D97" s="2093"/>
      <c r="F97" s="338"/>
      <c r="G97" s="217"/>
      <c r="I97" s="217"/>
      <c r="K97" s="217"/>
      <c r="L97" s="217"/>
      <c r="N97" s="217"/>
      <c r="O97" s="217"/>
      <c r="P97" s="217"/>
    </row>
    <row r="98" spans="1:16">
      <c r="A98" s="184"/>
      <c r="D98" s="2093"/>
      <c r="F98" s="338"/>
      <c r="G98" s="217"/>
      <c r="I98" s="217"/>
      <c r="K98" s="217"/>
      <c r="L98" s="217"/>
      <c r="N98" s="217"/>
      <c r="O98" s="217"/>
      <c r="P98" s="217"/>
    </row>
    <row r="99" spans="1:16">
      <c r="A99" s="184"/>
      <c r="B99" s="244" t="s">
        <v>733</v>
      </c>
      <c r="C99" s="506">
        <f>SUM(D81:D95)+SUM(C96:C98)</f>
        <v>7910000</v>
      </c>
      <c r="D99" s="2093"/>
      <c r="F99" s="338"/>
      <c r="G99" s="217"/>
      <c r="I99" s="217"/>
      <c r="K99" s="217"/>
      <c r="L99" s="217"/>
      <c r="N99" s="217"/>
      <c r="O99" s="217"/>
      <c r="P99" s="217"/>
    </row>
    <row r="100" spans="1:16">
      <c r="B100" s="244"/>
      <c r="C100" s="506"/>
      <c r="D100" s="2093"/>
      <c r="F100" s="338"/>
      <c r="G100" s="217"/>
      <c r="I100" s="217"/>
      <c r="K100" s="217"/>
      <c r="L100" s="217"/>
      <c r="N100" s="217"/>
      <c r="O100" s="217"/>
      <c r="P100" s="217"/>
    </row>
    <row r="101" spans="1:16" s="504" customFormat="1">
      <c r="A101" s="1844"/>
      <c r="B101" s="1845"/>
      <c r="C101" s="1853"/>
      <c r="D101" s="2563"/>
      <c r="E101" s="1833"/>
      <c r="F101" s="1830"/>
      <c r="G101" s="1831"/>
      <c r="H101" s="1902"/>
      <c r="I101" s="1831"/>
      <c r="J101" s="1831"/>
      <c r="K101" s="1831"/>
      <c r="L101" s="1831"/>
      <c r="M101" s="1902"/>
      <c r="N101" s="1831"/>
      <c r="O101" s="1831"/>
      <c r="P101" s="1831"/>
    </row>
    <row r="102" spans="1:16">
      <c r="A102" s="244" t="s">
        <v>13103</v>
      </c>
      <c r="B102" s="244"/>
      <c r="C102" s="519" t="s">
        <v>13104</v>
      </c>
      <c r="D102" s="2093"/>
      <c r="F102" s="338"/>
      <c r="G102" s="217"/>
      <c r="I102" s="217"/>
      <c r="K102" s="217"/>
      <c r="L102" s="217"/>
      <c r="N102" s="217"/>
      <c r="O102" s="217"/>
      <c r="P102" s="217"/>
    </row>
    <row r="103" spans="1:16">
      <c r="B103" s="245" t="s">
        <v>13055</v>
      </c>
      <c r="C103" s="506"/>
      <c r="D103" s="2093"/>
      <c r="F103" s="338"/>
      <c r="G103" s="217"/>
      <c r="I103" s="217"/>
      <c r="K103" s="217"/>
      <c r="L103" s="217"/>
      <c r="N103" s="217"/>
      <c r="O103" s="217"/>
      <c r="P103" s="217"/>
    </row>
    <row r="104" spans="1:16">
      <c r="A104" s="1061">
        <v>5110059</v>
      </c>
      <c r="B104" s="108" t="s">
        <v>13105</v>
      </c>
      <c r="C104" s="217" t="s">
        <v>13106</v>
      </c>
      <c r="D104" s="2093">
        <v>700000</v>
      </c>
      <c r="F104" s="338">
        <v>595000</v>
      </c>
      <c r="G104" s="217" t="s">
        <v>476</v>
      </c>
      <c r="H104" s="1507">
        <v>43025</v>
      </c>
      <c r="I104" s="217" t="s">
        <v>2871</v>
      </c>
      <c r="K104" s="217"/>
      <c r="L104" s="217" t="s">
        <v>798</v>
      </c>
      <c r="M104" s="1507">
        <v>43098</v>
      </c>
      <c r="N104" s="987" t="s">
        <v>728</v>
      </c>
      <c r="O104" s="217" t="s">
        <v>729</v>
      </c>
      <c r="P104" s="217"/>
    </row>
    <row r="105" spans="1:16">
      <c r="A105" s="216">
        <v>5110097</v>
      </c>
      <c r="B105" s="216" t="s">
        <v>13107</v>
      </c>
      <c r="C105" s="338" t="s">
        <v>13108</v>
      </c>
      <c r="D105" s="2093">
        <v>980000</v>
      </c>
      <c r="F105" s="338">
        <v>730000</v>
      </c>
      <c r="G105" s="217" t="s">
        <v>1188</v>
      </c>
      <c r="H105" s="1507">
        <v>43032</v>
      </c>
      <c r="I105" s="217" t="s">
        <v>2871</v>
      </c>
      <c r="K105" s="217"/>
      <c r="L105" s="217" t="s">
        <v>798</v>
      </c>
      <c r="M105" s="1507">
        <v>43098</v>
      </c>
      <c r="N105" s="987" t="s">
        <v>728</v>
      </c>
      <c r="O105" s="217" t="s">
        <v>729</v>
      </c>
      <c r="P105" s="217"/>
    </row>
    <row r="106" spans="1:16">
      <c r="A106" s="216">
        <v>5110099</v>
      </c>
      <c r="B106" s="216" t="s">
        <v>13109</v>
      </c>
      <c r="C106" s="338" t="s">
        <v>13110</v>
      </c>
      <c r="D106" s="2093">
        <v>1100000</v>
      </c>
      <c r="F106" s="338">
        <v>905000</v>
      </c>
      <c r="G106" s="217" t="s">
        <v>1188</v>
      </c>
      <c r="H106" s="1507">
        <v>43032</v>
      </c>
      <c r="I106" s="217" t="s">
        <v>2871</v>
      </c>
      <c r="K106" s="217"/>
      <c r="L106" s="217" t="s">
        <v>798</v>
      </c>
      <c r="M106" s="1507">
        <v>43098</v>
      </c>
      <c r="N106" s="987" t="s">
        <v>728</v>
      </c>
      <c r="O106" s="217" t="s">
        <v>729</v>
      </c>
      <c r="P106" s="217"/>
    </row>
    <row r="107" spans="1:16">
      <c r="C107" s="338"/>
      <c r="D107" s="2093"/>
      <c r="F107" s="338"/>
      <c r="G107" s="217"/>
      <c r="I107" s="217"/>
      <c r="K107" s="217"/>
      <c r="L107" s="217"/>
      <c r="N107" s="217"/>
      <c r="O107" s="217"/>
      <c r="P107" s="217"/>
    </row>
    <row r="108" spans="1:16">
      <c r="A108" s="1061"/>
      <c r="B108" s="108"/>
      <c r="D108" s="2093"/>
      <c r="F108" s="338"/>
      <c r="G108" s="217"/>
      <c r="I108" s="217"/>
      <c r="K108" s="217"/>
      <c r="L108" s="217"/>
      <c r="N108" s="217"/>
      <c r="O108" s="217"/>
      <c r="P108" s="217"/>
    </row>
    <row r="109" spans="1:16">
      <c r="A109" s="1061"/>
      <c r="B109" s="245" t="s">
        <v>13111</v>
      </c>
      <c r="D109" s="2093"/>
      <c r="F109" s="338"/>
      <c r="G109" s="217"/>
      <c r="I109" s="217"/>
      <c r="K109" s="217"/>
      <c r="L109" s="217"/>
      <c r="N109" s="217"/>
      <c r="O109" s="217"/>
      <c r="P109" s="217"/>
    </row>
    <row r="110" spans="1:16">
      <c r="A110" s="216">
        <v>5110094</v>
      </c>
      <c r="B110" s="216" t="s">
        <v>13112</v>
      </c>
      <c r="C110" s="338" t="s">
        <v>13113</v>
      </c>
      <c r="D110" s="2093">
        <v>660000</v>
      </c>
      <c r="F110" s="338">
        <v>530000</v>
      </c>
      <c r="G110" s="217" t="s">
        <v>104</v>
      </c>
      <c r="H110" s="1507">
        <v>43032</v>
      </c>
      <c r="I110" s="217" t="s">
        <v>2871</v>
      </c>
      <c r="K110" s="217"/>
      <c r="L110" s="217" t="s">
        <v>798</v>
      </c>
      <c r="M110" s="1507">
        <v>43098</v>
      </c>
      <c r="N110" s="987" t="s">
        <v>728</v>
      </c>
      <c r="O110" s="217"/>
      <c r="P110" s="217"/>
    </row>
    <row r="111" spans="1:16">
      <c r="A111" s="216">
        <v>5110095</v>
      </c>
      <c r="B111" s="216" t="s">
        <v>13114</v>
      </c>
      <c r="C111" s="338" t="s">
        <v>13115</v>
      </c>
      <c r="D111" s="2093">
        <v>630000</v>
      </c>
      <c r="F111" s="338">
        <v>510000</v>
      </c>
      <c r="G111" s="217" t="s">
        <v>13116</v>
      </c>
      <c r="H111" s="1507">
        <v>43032</v>
      </c>
      <c r="I111" s="217" t="s">
        <v>2871</v>
      </c>
      <c r="K111" s="217"/>
      <c r="L111" s="217" t="s">
        <v>798</v>
      </c>
      <c r="M111" s="1507">
        <v>43098</v>
      </c>
      <c r="N111" s="987" t="s">
        <v>728</v>
      </c>
      <c r="O111" s="217"/>
      <c r="P111" s="217"/>
    </row>
    <row r="112" spans="1:16">
      <c r="A112" s="216">
        <v>5110096</v>
      </c>
      <c r="B112" s="216" t="s">
        <v>13117</v>
      </c>
      <c r="C112" s="338" t="s">
        <v>13118</v>
      </c>
      <c r="D112" s="2093">
        <v>600000</v>
      </c>
      <c r="F112" s="338">
        <v>465000</v>
      </c>
      <c r="G112" s="217" t="s">
        <v>104</v>
      </c>
      <c r="H112" s="1507">
        <v>43032</v>
      </c>
      <c r="I112" s="217" t="s">
        <v>2871</v>
      </c>
      <c r="K112" s="217"/>
      <c r="L112" s="217" t="s">
        <v>798</v>
      </c>
      <c r="M112" s="1507">
        <v>43098</v>
      </c>
      <c r="N112" s="987" t="s">
        <v>728</v>
      </c>
      <c r="O112" s="217"/>
      <c r="P112" s="217"/>
    </row>
    <row r="113" spans="1:16">
      <c r="A113" s="216">
        <v>5110098</v>
      </c>
      <c r="B113" s="216" t="s">
        <v>13038</v>
      </c>
      <c r="C113" s="338" t="s">
        <v>13119</v>
      </c>
      <c r="D113" s="2093">
        <v>660000</v>
      </c>
      <c r="F113" s="338">
        <v>540000</v>
      </c>
      <c r="G113" s="217" t="s">
        <v>110</v>
      </c>
      <c r="H113" s="1507">
        <v>43032</v>
      </c>
      <c r="I113" s="217" t="s">
        <v>2871</v>
      </c>
      <c r="K113" s="217"/>
      <c r="L113" s="217" t="s">
        <v>798</v>
      </c>
      <c r="M113" s="1507">
        <v>43098</v>
      </c>
      <c r="N113" s="987" t="s">
        <v>728</v>
      </c>
      <c r="O113" s="217"/>
      <c r="P113" s="217"/>
    </row>
    <row r="114" spans="1:16">
      <c r="A114" s="216">
        <v>5110100</v>
      </c>
      <c r="B114" s="216" t="s">
        <v>13120</v>
      </c>
      <c r="C114" s="338" t="s">
        <v>13121</v>
      </c>
      <c r="D114" s="2093">
        <v>800000</v>
      </c>
      <c r="F114" s="338">
        <v>670000</v>
      </c>
      <c r="G114" s="217" t="s">
        <v>98</v>
      </c>
      <c r="H114" s="1507">
        <v>43032</v>
      </c>
      <c r="I114" s="217" t="s">
        <v>2871</v>
      </c>
      <c r="K114" s="217"/>
      <c r="L114" s="217" t="s">
        <v>798</v>
      </c>
      <c r="M114" s="1507">
        <v>43098</v>
      </c>
      <c r="N114" s="987" t="s">
        <v>728</v>
      </c>
      <c r="O114" s="217"/>
      <c r="P114" s="217"/>
    </row>
    <row r="115" spans="1:16">
      <c r="A115" s="1061">
        <v>5110128</v>
      </c>
      <c r="B115" s="216" t="s">
        <v>13029</v>
      </c>
      <c r="C115" s="217" t="s">
        <v>13122</v>
      </c>
      <c r="D115" s="2093">
        <v>600000</v>
      </c>
      <c r="F115" s="338">
        <v>475000</v>
      </c>
      <c r="G115" s="217" t="s">
        <v>64</v>
      </c>
      <c r="H115" s="1507">
        <v>43039</v>
      </c>
      <c r="I115" s="217" t="s">
        <v>2871</v>
      </c>
      <c r="K115" s="217"/>
      <c r="L115" s="217" t="s">
        <v>798</v>
      </c>
      <c r="M115" s="1507">
        <v>43098</v>
      </c>
      <c r="N115" s="987" t="s">
        <v>728</v>
      </c>
      <c r="O115" s="217"/>
      <c r="P115" s="217"/>
    </row>
    <row r="116" spans="1:16">
      <c r="A116" s="1061">
        <v>5110129</v>
      </c>
      <c r="B116" s="216" t="s">
        <v>13123</v>
      </c>
      <c r="C116" s="217" t="s">
        <v>13124</v>
      </c>
      <c r="D116" s="2093">
        <v>625000</v>
      </c>
      <c r="F116" s="338">
        <v>505000</v>
      </c>
      <c r="G116" s="217" t="s">
        <v>104</v>
      </c>
      <c r="H116" s="1507">
        <v>43039</v>
      </c>
      <c r="I116" s="217" t="s">
        <v>2871</v>
      </c>
      <c r="K116" s="217"/>
      <c r="L116" s="217" t="s">
        <v>798</v>
      </c>
      <c r="M116" s="1507">
        <v>43098</v>
      </c>
      <c r="N116" s="987" t="s">
        <v>728</v>
      </c>
      <c r="O116" s="217"/>
      <c r="P116" s="217"/>
    </row>
    <row r="117" spans="1:16">
      <c r="A117" s="1061">
        <v>5110130</v>
      </c>
      <c r="B117" s="216" t="s">
        <v>13038</v>
      </c>
      <c r="C117" s="217" t="s">
        <v>13125</v>
      </c>
      <c r="D117" s="2093">
        <v>655000</v>
      </c>
      <c r="F117" s="338">
        <v>535000</v>
      </c>
      <c r="G117" s="217" t="s">
        <v>110</v>
      </c>
      <c r="H117" s="1507">
        <v>43039</v>
      </c>
      <c r="I117" s="217" t="s">
        <v>2871</v>
      </c>
      <c r="K117" s="217"/>
      <c r="L117" s="217" t="s">
        <v>798</v>
      </c>
      <c r="M117" s="1507">
        <v>43098</v>
      </c>
      <c r="N117" s="987" t="s">
        <v>728</v>
      </c>
      <c r="O117" s="217"/>
      <c r="P117" s="217"/>
    </row>
    <row r="118" spans="1:16">
      <c r="A118" s="1061">
        <v>5110131</v>
      </c>
      <c r="B118" s="216" t="s">
        <v>13117</v>
      </c>
      <c r="C118" s="217" t="s">
        <v>13126</v>
      </c>
      <c r="D118" s="2093">
        <v>600000</v>
      </c>
      <c r="F118" s="338">
        <v>480000</v>
      </c>
      <c r="G118" s="217" t="s">
        <v>1188</v>
      </c>
      <c r="H118" s="1507">
        <v>43039</v>
      </c>
      <c r="I118" s="217" t="s">
        <v>2871</v>
      </c>
      <c r="K118" s="217"/>
      <c r="L118" s="217" t="s">
        <v>798</v>
      </c>
      <c r="M118" s="1507">
        <v>43098</v>
      </c>
      <c r="N118" s="987" t="s">
        <v>728</v>
      </c>
      <c r="O118" s="217"/>
      <c r="P118" s="217"/>
    </row>
    <row r="119" spans="1:16">
      <c r="A119" s="1061">
        <v>5110132</v>
      </c>
      <c r="B119" s="216" t="s">
        <v>13117</v>
      </c>
      <c r="C119" s="217" t="s">
        <v>13127</v>
      </c>
      <c r="D119" s="2093">
        <v>650000</v>
      </c>
      <c r="F119" s="338">
        <v>530000</v>
      </c>
      <c r="G119" s="217" t="s">
        <v>104</v>
      </c>
      <c r="H119" s="1507">
        <v>43039</v>
      </c>
      <c r="I119" s="217" t="s">
        <v>2871</v>
      </c>
      <c r="K119" s="217"/>
      <c r="L119" s="217" t="s">
        <v>798</v>
      </c>
      <c r="M119" s="1507">
        <v>43098</v>
      </c>
      <c r="N119" s="987" t="s">
        <v>728</v>
      </c>
      <c r="O119" s="217"/>
      <c r="P119" s="217"/>
    </row>
    <row r="120" spans="1:16">
      <c r="A120" s="1061">
        <v>5110133</v>
      </c>
      <c r="B120" s="216" t="s">
        <v>13117</v>
      </c>
      <c r="C120" s="217" t="s">
        <v>13128</v>
      </c>
      <c r="D120" s="2093">
        <v>750000</v>
      </c>
      <c r="F120" s="338">
        <v>620000</v>
      </c>
      <c r="G120" s="217" t="s">
        <v>110</v>
      </c>
      <c r="H120" s="1507">
        <v>43039</v>
      </c>
      <c r="I120" s="217" t="s">
        <v>2871</v>
      </c>
      <c r="K120" s="217"/>
      <c r="L120" s="217" t="s">
        <v>798</v>
      </c>
      <c r="M120" s="1507">
        <v>43098</v>
      </c>
      <c r="N120" s="987" t="s">
        <v>728</v>
      </c>
      <c r="O120" s="217"/>
      <c r="P120" s="217"/>
    </row>
    <row r="121" spans="1:16">
      <c r="A121" s="1061">
        <v>5111199</v>
      </c>
      <c r="B121" s="216" t="s">
        <v>13045</v>
      </c>
      <c r="C121" s="217" t="s">
        <v>13129</v>
      </c>
      <c r="D121" s="2093">
        <v>650000</v>
      </c>
      <c r="F121" s="338">
        <v>430000</v>
      </c>
      <c r="G121" s="217" t="s">
        <v>354</v>
      </c>
      <c r="H121" s="1507">
        <v>43068</v>
      </c>
      <c r="I121" s="217" t="s">
        <v>13130</v>
      </c>
      <c r="K121" s="217"/>
      <c r="L121" s="217" t="s">
        <v>798</v>
      </c>
      <c r="M121" s="1507">
        <v>43098</v>
      </c>
      <c r="N121" s="987" t="s">
        <v>728</v>
      </c>
      <c r="O121" s="217"/>
      <c r="P121" s="217"/>
    </row>
    <row r="122" spans="1:16">
      <c r="A122" s="1061">
        <v>5111200</v>
      </c>
      <c r="B122" s="216" t="s">
        <v>13131</v>
      </c>
      <c r="C122" s="217" t="s">
        <v>13132</v>
      </c>
      <c r="D122" s="2093">
        <v>480000</v>
      </c>
      <c r="F122" s="338">
        <v>260000</v>
      </c>
      <c r="G122" s="217" t="s">
        <v>354</v>
      </c>
      <c r="H122" s="1507">
        <v>43068</v>
      </c>
      <c r="I122" s="217" t="s">
        <v>13130</v>
      </c>
      <c r="K122" s="217"/>
      <c r="L122" s="217" t="s">
        <v>798</v>
      </c>
      <c r="M122" s="1507">
        <v>43098</v>
      </c>
      <c r="N122" s="987" t="s">
        <v>728</v>
      </c>
      <c r="O122" s="217"/>
      <c r="P122" s="217"/>
    </row>
    <row r="123" spans="1:16">
      <c r="A123" s="1061"/>
      <c r="B123" s="108"/>
      <c r="D123" s="2093"/>
      <c r="F123" s="338"/>
      <c r="G123" s="217"/>
      <c r="I123" s="217"/>
      <c r="K123" s="217"/>
      <c r="L123" s="217"/>
      <c r="N123" s="217"/>
      <c r="O123" s="217"/>
      <c r="P123" s="217"/>
    </row>
    <row r="124" spans="1:16">
      <c r="A124" s="1061"/>
      <c r="B124" s="1061" t="s">
        <v>13102</v>
      </c>
      <c r="D124" s="2093"/>
      <c r="F124" s="338"/>
      <c r="G124" s="217"/>
      <c r="I124" s="217"/>
      <c r="K124" s="217"/>
      <c r="L124" s="217"/>
      <c r="N124" s="217"/>
      <c r="O124" s="217"/>
      <c r="P124" s="217"/>
    </row>
    <row r="125" spans="1:16">
      <c r="A125" s="1061"/>
      <c r="B125" s="1061" t="s">
        <v>731</v>
      </c>
      <c r="D125" s="2093"/>
      <c r="F125" s="338"/>
      <c r="G125" s="217"/>
      <c r="I125" s="217"/>
      <c r="K125" s="217"/>
      <c r="L125" s="217"/>
      <c r="N125" s="217"/>
      <c r="O125" s="217"/>
      <c r="P125" s="217"/>
    </row>
    <row r="126" spans="1:16">
      <c r="A126" s="1061"/>
      <c r="B126" s="108"/>
      <c r="D126" s="2093"/>
      <c r="F126" s="338"/>
      <c r="G126" s="217"/>
      <c r="I126" s="217"/>
      <c r="K126" s="217"/>
      <c r="L126" s="217"/>
      <c r="N126" s="217"/>
      <c r="O126" s="217"/>
      <c r="P126" s="217"/>
    </row>
    <row r="127" spans="1:16">
      <c r="A127" s="210" t="s">
        <v>732</v>
      </c>
      <c r="B127" s="675"/>
      <c r="C127" s="2094"/>
      <c r="D127" s="2093"/>
      <c r="F127" s="338"/>
      <c r="G127" s="217"/>
      <c r="I127" s="217"/>
      <c r="K127" s="217"/>
      <c r="L127" s="217"/>
      <c r="N127" s="217"/>
      <c r="O127" s="217"/>
      <c r="P127" s="217"/>
    </row>
    <row r="128" spans="1:16">
      <c r="A128" s="210"/>
      <c r="B128" s="675" t="s">
        <v>7</v>
      </c>
      <c r="C128" s="2094"/>
      <c r="D128" s="2093"/>
      <c r="F128" s="338"/>
      <c r="G128" s="217"/>
      <c r="I128" s="217"/>
      <c r="K128" s="217"/>
      <c r="L128" s="217"/>
      <c r="N128" s="217"/>
      <c r="O128" s="217"/>
      <c r="P128" s="217"/>
    </row>
    <row r="129" spans="1:16">
      <c r="A129" s="184"/>
      <c r="D129" s="2093"/>
      <c r="F129" s="338"/>
      <c r="G129" s="217"/>
      <c r="I129" s="217"/>
      <c r="K129" s="217"/>
      <c r="L129" s="217"/>
      <c r="N129" s="217"/>
      <c r="O129" s="217"/>
      <c r="P129" s="217"/>
    </row>
    <row r="130" spans="1:16">
      <c r="A130" s="184"/>
      <c r="B130" s="244" t="s">
        <v>733</v>
      </c>
      <c r="C130" s="506">
        <f>SUM(D101:D126)+SUM(C127:C129)</f>
        <v>11140000</v>
      </c>
      <c r="D130" s="2093"/>
      <c r="F130" s="338"/>
      <c r="G130" s="217"/>
      <c r="I130" s="217"/>
      <c r="K130" s="217"/>
      <c r="L130" s="217"/>
      <c r="N130" s="217"/>
      <c r="O130" s="217"/>
      <c r="P130" s="217"/>
    </row>
    <row r="131" spans="1:16">
      <c r="B131" s="244"/>
      <c r="C131" s="506"/>
      <c r="D131" s="2093"/>
      <c r="F131" s="338"/>
      <c r="G131" s="217"/>
      <c r="I131" s="217"/>
      <c r="K131" s="217"/>
      <c r="L131" s="217"/>
      <c r="N131" s="217"/>
      <c r="O131" s="217"/>
      <c r="P131" s="217"/>
    </row>
    <row r="132" spans="1:16" s="504" customFormat="1">
      <c r="A132" s="1844"/>
      <c r="B132" s="1845"/>
      <c r="C132" s="1853"/>
      <c r="D132" s="2563"/>
      <c r="E132" s="1833"/>
      <c r="F132" s="1830"/>
      <c r="G132" s="1831"/>
      <c r="H132" s="1902"/>
      <c r="I132" s="1831"/>
      <c r="J132" s="1831"/>
      <c r="K132" s="1831"/>
      <c r="L132" s="1831"/>
      <c r="M132" s="1902"/>
      <c r="N132" s="1831"/>
      <c r="O132" s="1831"/>
      <c r="P132" s="1831"/>
    </row>
    <row r="133" spans="1:16">
      <c r="A133" s="244" t="s">
        <v>13133</v>
      </c>
      <c r="B133" s="244"/>
      <c r="C133" s="519" t="s">
        <v>13134</v>
      </c>
      <c r="D133" s="2093"/>
      <c r="F133" s="338"/>
      <c r="G133" s="217"/>
      <c r="I133" s="217"/>
      <c r="K133" s="217"/>
      <c r="L133" s="217"/>
      <c r="N133" s="217"/>
      <c r="O133" s="217"/>
      <c r="P133" s="217"/>
    </row>
    <row r="134" spans="1:16">
      <c r="A134" s="216">
        <v>5201061</v>
      </c>
      <c r="B134" s="216" t="s">
        <v>13117</v>
      </c>
      <c r="C134" s="217" t="s">
        <v>13135</v>
      </c>
      <c r="D134" s="2093">
        <v>515000</v>
      </c>
      <c r="F134" s="338">
        <v>355000</v>
      </c>
      <c r="G134" s="217" t="s">
        <v>110</v>
      </c>
      <c r="H134" s="1507">
        <v>43123</v>
      </c>
      <c r="I134" s="217" t="s">
        <v>2871</v>
      </c>
      <c r="K134" s="217"/>
      <c r="L134" s="217" t="s">
        <v>798</v>
      </c>
      <c r="M134" s="1507">
        <v>43249</v>
      </c>
      <c r="N134" s="217" t="s">
        <v>728</v>
      </c>
      <c r="O134" s="217"/>
      <c r="P134" s="217"/>
    </row>
    <row r="135" spans="1:16">
      <c r="A135" s="216">
        <v>5201062</v>
      </c>
      <c r="B135" s="216" t="s">
        <v>13117</v>
      </c>
      <c r="C135" s="338" t="s">
        <v>13136</v>
      </c>
      <c r="D135" s="2093">
        <v>500000</v>
      </c>
      <c r="F135" s="338">
        <v>340000</v>
      </c>
      <c r="G135" s="217" t="s">
        <v>110</v>
      </c>
      <c r="H135" s="1507">
        <v>43123</v>
      </c>
      <c r="I135" s="217" t="s">
        <v>2871</v>
      </c>
      <c r="K135" s="217"/>
      <c r="L135" s="217" t="s">
        <v>798</v>
      </c>
      <c r="M135" s="1507">
        <v>43249</v>
      </c>
      <c r="N135" s="217" t="s">
        <v>728</v>
      </c>
      <c r="O135" s="217"/>
      <c r="P135" s="217"/>
    </row>
    <row r="136" spans="1:16">
      <c r="A136" s="216">
        <v>5201063</v>
      </c>
      <c r="B136" s="216" t="s">
        <v>13036</v>
      </c>
      <c r="C136" s="338" t="s">
        <v>13137</v>
      </c>
      <c r="D136" s="2093">
        <v>480000</v>
      </c>
      <c r="F136" s="338">
        <v>320000</v>
      </c>
      <c r="G136" s="217" t="s">
        <v>110</v>
      </c>
      <c r="H136" s="1507">
        <v>43123</v>
      </c>
      <c r="I136" s="217" t="s">
        <v>2871</v>
      </c>
      <c r="K136" s="217"/>
      <c r="L136" s="217" t="s">
        <v>798</v>
      </c>
      <c r="M136" s="1507">
        <v>43249</v>
      </c>
      <c r="N136" s="217" t="s">
        <v>728</v>
      </c>
      <c r="O136" s="217"/>
      <c r="P136" s="217"/>
    </row>
    <row r="137" spans="1:16">
      <c r="C137" s="338"/>
      <c r="D137" s="2093"/>
      <c r="F137" s="338"/>
      <c r="G137" s="217"/>
      <c r="I137" s="217"/>
      <c r="K137" s="217"/>
      <c r="L137" s="217"/>
      <c r="N137" s="217"/>
      <c r="O137" s="217"/>
      <c r="P137" s="217"/>
    </row>
    <row r="138" spans="1:16">
      <c r="A138" s="216">
        <v>5203064</v>
      </c>
      <c r="B138" s="216" t="s">
        <v>13138</v>
      </c>
      <c r="C138" s="338" t="s">
        <v>13139</v>
      </c>
      <c r="D138" s="2093">
        <v>650000</v>
      </c>
      <c r="F138" s="338">
        <v>400000</v>
      </c>
      <c r="G138" s="217" t="s">
        <v>1091</v>
      </c>
      <c r="H138" s="1507">
        <v>43172</v>
      </c>
      <c r="I138" s="217" t="s">
        <v>2871</v>
      </c>
      <c r="K138" s="217"/>
      <c r="L138" s="217" t="s">
        <v>798</v>
      </c>
      <c r="M138" s="1507">
        <v>43249</v>
      </c>
      <c r="N138" s="217" t="s">
        <v>728</v>
      </c>
      <c r="O138" s="217"/>
      <c r="P138" s="217"/>
    </row>
    <row r="139" spans="1:16">
      <c r="A139" s="216">
        <v>5203077</v>
      </c>
      <c r="B139" s="216" t="s">
        <v>13052</v>
      </c>
      <c r="C139" s="338" t="s">
        <v>13140</v>
      </c>
      <c r="D139" s="2093">
        <v>650000</v>
      </c>
      <c r="F139" s="338">
        <v>480000</v>
      </c>
      <c r="G139" s="217" t="s">
        <v>110</v>
      </c>
      <c r="H139" s="1507">
        <v>43173</v>
      </c>
      <c r="I139" s="217" t="s">
        <v>13141</v>
      </c>
      <c r="K139" s="217"/>
      <c r="L139" s="217" t="s">
        <v>798</v>
      </c>
      <c r="M139" s="1507">
        <v>43249</v>
      </c>
      <c r="N139" s="217" t="s">
        <v>728</v>
      </c>
      <c r="O139" s="217"/>
      <c r="P139" s="217"/>
    </row>
    <row r="140" spans="1:16">
      <c r="A140" s="216">
        <v>5203078</v>
      </c>
      <c r="B140" s="216" t="s">
        <v>13031</v>
      </c>
      <c r="C140" s="338" t="s">
        <v>13142</v>
      </c>
      <c r="D140" s="2093">
        <v>650000</v>
      </c>
      <c r="F140" s="338">
        <v>400000</v>
      </c>
      <c r="G140" s="217" t="s">
        <v>110</v>
      </c>
      <c r="H140" s="1507">
        <v>43173</v>
      </c>
      <c r="I140" s="217" t="s">
        <v>13141</v>
      </c>
      <c r="K140" s="217"/>
      <c r="L140" s="217" t="s">
        <v>798</v>
      </c>
      <c r="M140" s="1507">
        <v>43249</v>
      </c>
      <c r="N140" s="217" t="s">
        <v>728</v>
      </c>
      <c r="O140" s="217"/>
      <c r="P140" s="217"/>
    </row>
    <row r="141" spans="1:16">
      <c r="A141" s="216">
        <v>5203079</v>
      </c>
      <c r="B141" s="216" t="s">
        <v>13045</v>
      </c>
      <c r="C141" s="338" t="s">
        <v>13143</v>
      </c>
      <c r="D141" s="2093">
        <v>650000</v>
      </c>
      <c r="F141" s="338">
        <v>480000</v>
      </c>
      <c r="G141" s="217" t="s">
        <v>110</v>
      </c>
      <c r="H141" s="1507">
        <v>43173</v>
      </c>
      <c r="I141" s="217" t="s">
        <v>13141</v>
      </c>
      <c r="K141" s="217"/>
      <c r="L141" s="217" t="s">
        <v>798</v>
      </c>
      <c r="M141" s="1507">
        <v>43249</v>
      </c>
      <c r="N141" s="217" t="s">
        <v>728</v>
      </c>
      <c r="O141" s="217"/>
      <c r="P141" s="217"/>
    </row>
    <row r="142" spans="1:16">
      <c r="A142" s="216">
        <v>5203093</v>
      </c>
      <c r="B142" s="216" t="s">
        <v>13031</v>
      </c>
      <c r="C142" s="338" t="s">
        <v>13144</v>
      </c>
      <c r="D142" s="2093">
        <v>660000</v>
      </c>
      <c r="F142" s="338">
        <v>430000</v>
      </c>
      <c r="G142" s="217" t="s">
        <v>110</v>
      </c>
      <c r="H142" s="1507">
        <v>43179</v>
      </c>
      <c r="I142" s="217" t="s">
        <v>2871</v>
      </c>
      <c r="K142" s="217"/>
      <c r="L142" s="217" t="s">
        <v>798</v>
      </c>
      <c r="M142" s="1507">
        <v>43249</v>
      </c>
      <c r="N142" s="217" t="s">
        <v>728</v>
      </c>
      <c r="O142" s="217"/>
      <c r="P142" s="217"/>
    </row>
    <row r="143" spans="1:16">
      <c r="A143" s="216">
        <v>5203126</v>
      </c>
      <c r="B143" s="1061" t="s">
        <v>13145</v>
      </c>
      <c r="C143" s="338" t="s">
        <v>13146</v>
      </c>
      <c r="D143" s="2093">
        <v>430000</v>
      </c>
      <c r="F143" s="338">
        <v>250000</v>
      </c>
      <c r="G143" s="217" t="s">
        <v>354</v>
      </c>
      <c r="H143" s="1507">
        <v>43182</v>
      </c>
      <c r="I143" s="217" t="s">
        <v>13130</v>
      </c>
      <c r="K143" s="217"/>
      <c r="L143" s="217" t="s">
        <v>798</v>
      </c>
      <c r="M143" s="1507">
        <v>43249</v>
      </c>
      <c r="N143" s="217" t="s">
        <v>728</v>
      </c>
      <c r="O143" s="217"/>
      <c r="P143" s="217"/>
    </row>
    <row r="144" spans="1:16">
      <c r="A144" s="216">
        <v>5203127</v>
      </c>
      <c r="B144" s="1061" t="s">
        <v>13138</v>
      </c>
      <c r="C144" s="338" t="s">
        <v>13147</v>
      </c>
      <c r="D144" s="2093">
        <v>430000</v>
      </c>
      <c r="F144" s="338">
        <v>250000</v>
      </c>
      <c r="G144" s="217" t="s">
        <v>354</v>
      </c>
      <c r="H144" s="1507">
        <v>43182</v>
      </c>
      <c r="I144" s="217" t="s">
        <v>13130</v>
      </c>
      <c r="K144" s="217"/>
      <c r="L144" s="217" t="s">
        <v>798</v>
      </c>
      <c r="M144" s="1507">
        <v>43249</v>
      </c>
      <c r="N144" s="217" t="s">
        <v>728</v>
      </c>
      <c r="O144" s="217"/>
      <c r="P144" s="217"/>
    </row>
    <row r="145" spans="1:16">
      <c r="C145" s="338"/>
      <c r="D145" s="2093"/>
      <c r="F145" s="338"/>
      <c r="G145" s="217"/>
      <c r="I145" s="217"/>
      <c r="K145" s="217"/>
      <c r="L145" s="217"/>
      <c r="N145" s="217"/>
      <c r="O145" s="217"/>
      <c r="P145" s="217"/>
    </row>
    <row r="146" spans="1:16">
      <c r="B146" s="1061" t="s">
        <v>13148</v>
      </c>
      <c r="C146" s="338"/>
      <c r="D146" s="2093"/>
      <c r="F146" s="338"/>
      <c r="G146" s="217"/>
      <c r="I146" s="217"/>
      <c r="K146" s="217"/>
      <c r="L146" s="217"/>
      <c r="N146" s="217"/>
      <c r="O146" s="217"/>
      <c r="P146" s="217"/>
    </row>
    <row r="147" spans="1:16">
      <c r="B147" s="1061" t="s">
        <v>731</v>
      </c>
      <c r="C147" s="506"/>
      <c r="D147" s="2093"/>
      <c r="F147" s="338"/>
      <c r="G147" s="217"/>
      <c r="I147" s="217"/>
      <c r="K147" s="217"/>
      <c r="L147" s="217"/>
      <c r="N147" s="217"/>
      <c r="O147" s="217"/>
      <c r="P147" s="217"/>
    </row>
    <row r="148" spans="1:16">
      <c r="B148" s="244"/>
      <c r="C148" s="506"/>
      <c r="D148" s="2093"/>
      <c r="F148" s="338"/>
      <c r="G148" s="217"/>
      <c r="I148" s="217"/>
      <c r="K148" s="217"/>
      <c r="L148" s="217"/>
      <c r="N148" s="217"/>
      <c r="O148" s="217"/>
      <c r="P148" s="217"/>
    </row>
    <row r="149" spans="1:16">
      <c r="B149" s="244"/>
      <c r="C149" s="506"/>
      <c r="D149" s="2093"/>
      <c r="F149" s="338"/>
      <c r="G149" s="217"/>
      <c r="I149" s="217"/>
      <c r="K149" s="217"/>
      <c r="L149" s="217"/>
      <c r="N149" s="217"/>
      <c r="O149" s="217"/>
      <c r="P149" s="217"/>
    </row>
    <row r="150" spans="1:16">
      <c r="A150" s="210" t="s">
        <v>732</v>
      </c>
      <c r="B150" s="675"/>
      <c r="C150" s="2094"/>
      <c r="D150" s="2093"/>
      <c r="F150" s="338"/>
      <c r="G150" s="217"/>
      <c r="I150" s="217"/>
      <c r="K150" s="217"/>
      <c r="L150" s="217"/>
      <c r="N150" s="217"/>
      <c r="O150" s="217"/>
      <c r="P150" s="217"/>
    </row>
    <row r="151" spans="1:16">
      <c r="A151" s="210"/>
      <c r="B151" s="675" t="s">
        <v>7</v>
      </c>
      <c r="C151" s="2094"/>
      <c r="D151" s="2093"/>
      <c r="F151" s="338"/>
      <c r="G151" s="217"/>
      <c r="I151" s="217"/>
      <c r="K151" s="217"/>
      <c r="L151" s="217"/>
      <c r="N151" s="217"/>
      <c r="O151" s="217"/>
      <c r="P151" s="217"/>
    </row>
    <row r="152" spans="1:16">
      <c r="A152" s="184"/>
      <c r="D152" s="2093"/>
      <c r="F152" s="338"/>
      <c r="G152" s="217"/>
      <c r="I152" s="217"/>
      <c r="K152" s="217"/>
      <c r="L152" s="217"/>
      <c r="N152" s="217"/>
      <c r="O152" s="217"/>
      <c r="P152" s="217"/>
    </row>
    <row r="153" spans="1:16">
      <c r="A153" s="184"/>
      <c r="B153" s="244" t="s">
        <v>733</v>
      </c>
      <c r="C153" s="506">
        <f>SUM(D132:D149)+SUM(C150:C152)</f>
        <v>5615000</v>
      </c>
      <c r="D153" s="2093"/>
      <c r="F153" s="338"/>
      <c r="G153" s="217"/>
      <c r="I153" s="217"/>
      <c r="K153" s="217"/>
      <c r="L153" s="217"/>
      <c r="N153" s="217"/>
      <c r="O153" s="217"/>
      <c r="P153" s="217"/>
    </row>
    <row r="154" spans="1:16">
      <c r="B154" s="244"/>
      <c r="C154" s="506"/>
      <c r="D154" s="2093"/>
      <c r="F154" s="338"/>
      <c r="G154" s="217"/>
      <c r="I154" s="217"/>
      <c r="K154" s="217"/>
      <c r="L154" s="217"/>
      <c r="N154" s="217"/>
      <c r="O154" s="217"/>
      <c r="P154" s="217"/>
    </row>
    <row r="155" spans="1:16" s="504" customFormat="1">
      <c r="A155" s="1844"/>
      <c r="B155" s="1845"/>
      <c r="C155" s="1853"/>
      <c r="D155" s="2563"/>
      <c r="E155" s="1833"/>
      <c r="F155" s="1830"/>
      <c r="G155" s="1831"/>
      <c r="H155" s="1902"/>
      <c r="I155" s="1831"/>
      <c r="J155" s="1831"/>
      <c r="K155" s="1831"/>
      <c r="L155" s="1831"/>
      <c r="M155" s="1902"/>
      <c r="N155" s="1831"/>
      <c r="O155" s="1831"/>
      <c r="P155" s="1831"/>
    </row>
    <row r="156" spans="1:16">
      <c r="A156" s="244" t="s">
        <v>13149</v>
      </c>
      <c r="B156" s="244"/>
      <c r="C156" s="519" t="s">
        <v>13150</v>
      </c>
      <c r="D156" s="2093"/>
      <c r="F156" s="338"/>
      <c r="G156" s="217"/>
      <c r="I156" s="217"/>
      <c r="K156" s="217"/>
      <c r="L156" s="217"/>
      <c r="N156" s="217"/>
      <c r="O156" s="217"/>
      <c r="P156" s="217"/>
    </row>
    <row r="157" spans="1:16">
      <c r="A157" s="108"/>
      <c r="B157" s="245" t="s">
        <v>13055</v>
      </c>
      <c r="C157" s="506"/>
      <c r="D157" s="2093"/>
      <c r="F157" s="338"/>
      <c r="G157" s="217"/>
      <c r="I157" s="217"/>
      <c r="K157" s="217"/>
      <c r="L157" s="217"/>
      <c r="N157" s="217"/>
      <c r="O157" s="217"/>
      <c r="P157" s="217"/>
    </row>
    <row r="158" spans="1:16">
      <c r="A158" s="216">
        <v>5205080</v>
      </c>
      <c r="B158" s="216" t="s">
        <v>13151</v>
      </c>
      <c r="C158" s="338" t="s">
        <v>13152</v>
      </c>
      <c r="D158" s="2093">
        <v>1180000</v>
      </c>
      <c r="F158" s="338">
        <v>850000</v>
      </c>
      <c r="G158" s="217" t="s">
        <v>476</v>
      </c>
      <c r="H158" s="1507">
        <v>43242</v>
      </c>
      <c r="I158" s="217" t="s">
        <v>2871</v>
      </c>
      <c r="K158" s="217"/>
      <c r="L158" s="217" t="s">
        <v>13153</v>
      </c>
      <c r="M158" s="1507">
        <v>43293</v>
      </c>
      <c r="N158" s="987" t="s">
        <v>728</v>
      </c>
      <c r="O158" s="217"/>
      <c r="P158" s="217"/>
    </row>
    <row r="159" spans="1:16">
      <c r="A159" s="216">
        <v>5205081</v>
      </c>
      <c r="B159" s="216" t="s">
        <v>13154</v>
      </c>
      <c r="C159" s="338" t="s">
        <v>13155</v>
      </c>
      <c r="D159" s="2093">
        <v>1640000</v>
      </c>
      <c r="F159" s="338">
        <v>1290000</v>
      </c>
      <c r="G159" s="217" t="s">
        <v>1188</v>
      </c>
      <c r="H159" s="1507">
        <v>43242</v>
      </c>
      <c r="I159" s="217" t="s">
        <v>2871</v>
      </c>
      <c r="K159" s="217"/>
      <c r="L159" s="217" t="s">
        <v>13153</v>
      </c>
      <c r="M159" s="1507">
        <v>43293</v>
      </c>
      <c r="N159" s="987" t="s">
        <v>728</v>
      </c>
      <c r="O159" s="217"/>
      <c r="P159" s="217"/>
    </row>
    <row r="160" spans="1:16">
      <c r="A160" s="216">
        <v>5205082</v>
      </c>
      <c r="B160" s="216" t="s">
        <v>13156</v>
      </c>
      <c r="C160" s="338" t="s">
        <v>13157</v>
      </c>
      <c r="D160" s="2093">
        <v>1700000</v>
      </c>
      <c r="F160" s="338">
        <v>1400000</v>
      </c>
      <c r="G160" s="217" t="s">
        <v>354</v>
      </c>
      <c r="H160" s="1507">
        <v>43242</v>
      </c>
      <c r="I160" s="217" t="s">
        <v>2871</v>
      </c>
      <c r="K160" s="217"/>
      <c r="L160" s="217" t="s">
        <v>13153</v>
      </c>
      <c r="M160" s="1507">
        <v>43293</v>
      </c>
      <c r="N160" s="987" t="s">
        <v>728</v>
      </c>
      <c r="O160" s="217"/>
      <c r="P160" s="217"/>
    </row>
    <row r="161" spans="1:16">
      <c r="A161" s="216">
        <v>5205083</v>
      </c>
      <c r="B161" s="216" t="s">
        <v>13158</v>
      </c>
      <c r="C161" s="338" t="s">
        <v>13159</v>
      </c>
      <c r="D161" s="2093">
        <v>1050000</v>
      </c>
      <c r="F161" s="338">
        <v>615000</v>
      </c>
      <c r="G161" s="217" t="s">
        <v>98</v>
      </c>
      <c r="H161" s="1507">
        <v>43242</v>
      </c>
      <c r="I161" s="217" t="s">
        <v>2871</v>
      </c>
      <c r="K161" s="217"/>
      <c r="L161" s="217" t="s">
        <v>13153</v>
      </c>
      <c r="M161" s="1507">
        <v>43293</v>
      </c>
      <c r="N161" s="987" t="s">
        <v>728</v>
      </c>
      <c r="O161" s="217"/>
      <c r="P161" s="217"/>
    </row>
    <row r="162" spans="1:16">
      <c r="B162" s="244"/>
      <c r="C162" s="506"/>
      <c r="D162" s="2093"/>
      <c r="F162" s="338"/>
      <c r="G162" s="217"/>
      <c r="I162" s="217"/>
      <c r="K162" s="217"/>
      <c r="L162" s="217"/>
      <c r="N162" s="217"/>
      <c r="O162" s="217"/>
      <c r="P162" s="217"/>
    </row>
    <row r="163" spans="1:16">
      <c r="B163" s="1061" t="s">
        <v>13160</v>
      </c>
      <c r="C163" s="506"/>
      <c r="D163" s="2093"/>
      <c r="F163" s="338"/>
      <c r="G163" s="217"/>
      <c r="I163" s="217"/>
      <c r="K163" s="217"/>
      <c r="L163" s="217"/>
      <c r="N163" s="217"/>
      <c r="O163" s="217"/>
      <c r="P163" s="217"/>
    </row>
    <row r="164" spans="1:16">
      <c r="B164" s="1061" t="s">
        <v>731</v>
      </c>
      <c r="C164" s="506"/>
      <c r="D164" s="2093"/>
      <c r="F164" s="338"/>
      <c r="G164" s="217"/>
      <c r="I164" s="217"/>
      <c r="K164" s="217"/>
      <c r="L164" s="217"/>
      <c r="N164" s="217"/>
      <c r="O164" s="217"/>
      <c r="P164" s="217"/>
    </row>
    <row r="165" spans="1:16">
      <c r="B165" s="244"/>
      <c r="C165" s="506"/>
      <c r="D165" s="2093"/>
      <c r="F165" s="338"/>
      <c r="G165" s="217"/>
      <c r="I165" s="217"/>
      <c r="K165" s="217"/>
      <c r="L165" s="217"/>
      <c r="N165" s="217"/>
      <c r="O165" s="217"/>
      <c r="P165" s="217"/>
    </row>
    <row r="166" spans="1:16">
      <c r="A166" s="210" t="s">
        <v>732</v>
      </c>
      <c r="B166" s="675"/>
      <c r="C166" s="2094"/>
      <c r="D166" s="2093"/>
      <c r="F166" s="338"/>
      <c r="G166" s="217"/>
      <c r="I166" s="217"/>
      <c r="K166" s="217"/>
      <c r="L166" s="217"/>
      <c r="N166" s="217"/>
      <c r="O166" s="217"/>
      <c r="P166" s="217"/>
    </row>
    <row r="167" spans="1:16">
      <c r="A167" s="210"/>
      <c r="B167" s="675" t="s">
        <v>7</v>
      </c>
      <c r="C167" s="2094"/>
      <c r="D167" s="2093"/>
      <c r="F167" s="338"/>
      <c r="G167" s="217"/>
      <c r="I167" s="217"/>
      <c r="K167" s="217"/>
      <c r="L167" s="217"/>
      <c r="N167" s="217"/>
      <c r="O167" s="217"/>
      <c r="P167" s="217"/>
    </row>
    <row r="168" spans="1:16">
      <c r="A168" s="184"/>
      <c r="D168" s="2093"/>
      <c r="F168" s="338"/>
      <c r="G168" s="217"/>
      <c r="I168" s="217"/>
      <c r="K168" s="217"/>
      <c r="L168" s="217"/>
      <c r="N168" s="217"/>
      <c r="O168" s="217"/>
      <c r="P168" s="217"/>
    </row>
    <row r="169" spans="1:16">
      <c r="A169" s="184"/>
      <c r="B169" s="244" t="s">
        <v>733</v>
      </c>
      <c r="C169" s="1184">
        <f>SUM(D155:D165)+SUM(C166:C168)</f>
        <v>5570000</v>
      </c>
      <c r="D169" s="2093"/>
      <c r="F169" s="338"/>
      <c r="G169" s="217"/>
      <c r="I169" s="217"/>
      <c r="K169" s="217"/>
      <c r="L169" s="217"/>
      <c r="N169" s="217"/>
      <c r="O169" s="217"/>
      <c r="P169" s="217"/>
    </row>
    <row r="170" spans="1:16">
      <c r="B170" s="244"/>
      <c r="C170" s="506"/>
      <c r="D170" s="2093"/>
      <c r="F170" s="338"/>
      <c r="G170" s="217"/>
      <c r="I170" s="217"/>
      <c r="K170" s="217"/>
      <c r="L170" s="217"/>
      <c r="N170" s="217"/>
      <c r="O170" s="217"/>
      <c r="P170" s="217"/>
    </row>
    <row r="171" spans="1:16" s="504" customFormat="1">
      <c r="A171" s="1844"/>
      <c r="B171" s="1845"/>
      <c r="C171" s="1853"/>
      <c r="D171" s="2563"/>
      <c r="E171" s="1833"/>
      <c r="F171" s="1830"/>
      <c r="G171" s="1831"/>
      <c r="H171" s="1902"/>
      <c r="I171" s="1831"/>
      <c r="J171" s="1831"/>
      <c r="K171" s="1831"/>
      <c r="L171" s="1831"/>
      <c r="M171" s="1902"/>
      <c r="N171" s="1831"/>
      <c r="O171" s="1831"/>
      <c r="P171" s="1831"/>
    </row>
    <row r="172" spans="1:16">
      <c r="A172" s="244" t="s">
        <v>13161</v>
      </c>
      <c r="B172" s="244"/>
      <c r="C172" s="519" t="s">
        <v>13162</v>
      </c>
      <c r="D172" s="2093"/>
      <c r="F172" s="338"/>
      <c r="G172" s="217"/>
      <c r="I172" s="217"/>
      <c r="K172" s="217"/>
      <c r="L172" s="217"/>
      <c r="N172" s="217"/>
      <c r="O172" s="217"/>
      <c r="P172" s="217"/>
    </row>
    <row r="173" spans="1:16">
      <c r="B173" s="245" t="s">
        <v>13163</v>
      </c>
      <c r="C173" s="506"/>
      <c r="D173" s="2093"/>
      <c r="F173" s="338"/>
      <c r="G173" s="217"/>
      <c r="I173" s="217"/>
      <c r="K173" s="217"/>
      <c r="L173" s="217"/>
      <c r="N173" s="217"/>
      <c r="O173" s="217"/>
      <c r="P173" s="217"/>
    </row>
    <row r="174" spans="1:16">
      <c r="A174" s="216">
        <v>5205084</v>
      </c>
      <c r="B174" s="216" t="s">
        <v>13022</v>
      </c>
      <c r="C174" s="338" t="s">
        <v>13164</v>
      </c>
      <c r="D174" s="2093">
        <v>670000</v>
      </c>
      <c r="F174" s="338">
        <v>550000</v>
      </c>
      <c r="G174" s="217" t="s">
        <v>110</v>
      </c>
      <c r="H174" s="1507">
        <v>43242</v>
      </c>
      <c r="I174" s="217" t="s">
        <v>2871</v>
      </c>
      <c r="K174" s="217"/>
      <c r="L174" s="217" t="s">
        <v>798</v>
      </c>
      <c r="M174" s="1507">
        <v>43303</v>
      </c>
      <c r="N174" s="217" t="s">
        <v>728</v>
      </c>
      <c r="O174" s="217"/>
      <c r="P174" s="217"/>
    </row>
    <row r="175" spans="1:16">
      <c r="A175" s="216">
        <v>5205085</v>
      </c>
      <c r="B175" s="216" t="s">
        <v>13165</v>
      </c>
      <c r="C175" s="338" t="s">
        <v>13166</v>
      </c>
      <c r="D175" s="2093">
        <v>480000</v>
      </c>
      <c r="F175" s="338">
        <v>345000</v>
      </c>
      <c r="G175" s="217" t="s">
        <v>110</v>
      </c>
      <c r="H175" s="1507">
        <v>43242</v>
      </c>
      <c r="I175" s="217" t="s">
        <v>2871</v>
      </c>
      <c r="K175" s="217"/>
      <c r="L175" s="217" t="s">
        <v>798</v>
      </c>
      <c r="M175" s="1507">
        <v>43303</v>
      </c>
      <c r="N175" s="217" t="s">
        <v>728</v>
      </c>
      <c r="O175" s="217"/>
      <c r="P175" s="217"/>
    </row>
    <row r="176" spans="1:16">
      <c r="A176" s="216">
        <v>5205105</v>
      </c>
      <c r="B176" s="1061" t="s">
        <v>13167</v>
      </c>
      <c r="C176" s="338" t="s">
        <v>13168</v>
      </c>
      <c r="D176" s="2093">
        <v>460000</v>
      </c>
      <c r="F176" s="338">
        <v>260000</v>
      </c>
      <c r="G176" s="217" t="s">
        <v>110</v>
      </c>
      <c r="H176" s="1507">
        <v>43244</v>
      </c>
      <c r="I176" s="217" t="s">
        <v>2856</v>
      </c>
      <c r="K176" s="217"/>
      <c r="L176" s="217" t="s">
        <v>798</v>
      </c>
      <c r="M176" s="1507">
        <v>43303</v>
      </c>
      <c r="N176" s="217" t="s">
        <v>728</v>
      </c>
      <c r="O176" s="217"/>
      <c r="P176" s="217"/>
    </row>
    <row r="177" spans="1:16">
      <c r="A177" s="216">
        <v>5205106</v>
      </c>
      <c r="B177" s="1061" t="s">
        <v>13169</v>
      </c>
      <c r="C177" s="338" t="s">
        <v>13170</v>
      </c>
      <c r="D177" s="2093">
        <v>630000</v>
      </c>
      <c r="F177" s="338">
        <v>440000</v>
      </c>
      <c r="G177" s="217" t="s">
        <v>64</v>
      </c>
      <c r="H177" s="1507">
        <v>43244</v>
      </c>
      <c r="I177" s="217" t="s">
        <v>2856</v>
      </c>
      <c r="K177" s="217"/>
      <c r="L177" s="217" t="s">
        <v>798</v>
      </c>
      <c r="M177" s="1507">
        <v>43303</v>
      </c>
      <c r="N177" s="217" t="s">
        <v>728</v>
      </c>
      <c r="O177" s="217"/>
      <c r="P177" s="217"/>
    </row>
    <row r="178" spans="1:16">
      <c r="A178" s="216">
        <v>5205107</v>
      </c>
      <c r="B178" s="1061" t="s">
        <v>13036</v>
      </c>
      <c r="C178" s="338" t="s">
        <v>13171</v>
      </c>
      <c r="D178" s="2093">
        <v>900000</v>
      </c>
      <c r="F178" s="338">
        <v>690000</v>
      </c>
      <c r="G178" s="217" t="s">
        <v>64</v>
      </c>
      <c r="H178" s="1507">
        <v>43244</v>
      </c>
      <c r="I178" s="217" t="s">
        <v>2856</v>
      </c>
      <c r="K178" s="217"/>
      <c r="L178" s="217" t="s">
        <v>798</v>
      </c>
      <c r="M178" s="1507">
        <v>43303</v>
      </c>
      <c r="N178" s="217" t="s">
        <v>728</v>
      </c>
      <c r="O178" s="217"/>
      <c r="P178" s="217"/>
    </row>
    <row r="179" spans="1:16">
      <c r="A179" s="216">
        <v>5205108</v>
      </c>
      <c r="B179" s="1061" t="s">
        <v>13045</v>
      </c>
      <c r="C179" s="338" t="s">
        <v>13172</v>
      </c>
      <c r="D179" s="2093">
        <v>700000</v>
      </c>
      <c r="F179" s="338">
        <v>440000</v>
      </c>
      <c r="G179" s="217" t="s">
        <v>110</v>
      </c>
      <c r="H179" s="1507">
        <v>43244</v>
      </c>
      <c r="I179" s="217" t="s">
        <v>2856</v>
      </c>
      <c r="K179" s="217"/>
      <c r="L179" s="217" t="s">
        <v>798</v>
      </c>
      <c r="M179" s="1507">
        <v>43303</v>
      </c>
      <c r="N179" s="217" t="s">
        <v>728</v>
      </c>
      <c r="O179" s="217"/>
      <c r="P179" s="217"/>
    </row>
    <row r="180" spans="1:16">
      <c r="A180" s="216">
        <v>5205109</v>
      </c>
      <c r="B180" s="1061" t="s">
        <v>13167</v>
      </c>
      <c r="C180" s="338" t="s">
        <v>13173</v>
      </c>
      <c r="D180" s="2093">
        <v>630000</v>
      </c>
      <c r="F180" s="338">
        <v>420000</v>
      </c>
      <c r="G180" s="217" t="s">
        <v>110</v>
      </c>
      <c r="H180" s="1507">
        <v>43244</v>
      </c>
      <c r="I180" s="217" t="s">
        <v>2856</v>
      </c>
      <c r="K180" s="217"/>
      <c r="L180" s="217" t="s">
        <v>798</v>
      </c>
      <c r="M180" s="1507">
        <v>43303</v>
      </c>
      <c r="N180" s="217" t="s">
        <v>728</v>
      </c>
      <c r="O180" s="217"/>
      <c r="P180" s="217"/>
    </row>
    <row r="181" spans="1:16">
      <c r="A181" s="216">
        <v>5205110</v>
      </c>
      <c r="B181" s="1061" t="s">
        <v>13167</v>
      </c>
      <c r="C181" s="338" t="s">
        <v>13174</v>
      </c>
      <c r="D181" s="2093">
        <v>490000</v>
      </c>
      <c r="F181" s="338">
        <v>260000</v>
      </c>
      <c r="G181" s="217" t="s">
        <v>110</v>
      </c>
      <c r="H181" s="1507">
        <v>43244</v>
      </c>
      <c r="I181" s="217" t="s">
        <v>2856</v>
      </c>
      <c r="K181" s="217"/>
      <c r="L181" s="217" t="s">
        <v>798</v>
      </c>
      <c r="M181" s="1507">
        <v>43303</v>
      </c>
      <c r="N181" s="217" t="s">
        <v>728</v>
      </c>
      <c r="O181" s="217"/>
      <c r="P181" s="217"/>
    </row>
    <row r="182" spans="1:16">
      <c r="A182" s="216">
        <v>5205111</v>
      </c>
      <c r="B182" s="1061" t="s">
        <v>13175</v>
      </c>
      <c r="C182" s="338" t="s">
        <v>13176</v>
      </c>
      <c r="D182" s="2093">
        <v>490000</v>
      </c>
      <c r="F182" s="338">
        <v>285000</v>
      </c>
      <c r="G182" s="217" t="s">
        <v>64</v>
      </c>
      <c r="H182" s="1507">
        <v>43245</v>
      </c>
      <c r="I182" s="217" t="s">
        <v>13141</v>
      </c>
      <c r="K182" s="217"/>
      <c r="L182" s="1075" t="s">
        <v>798</v>
      </c>
      <c r="M182" s="1507">
        <v>43303</v>
      </c>
      <c r="N182" s="217" t="s">
        <v>728</v>
      </c>
      <c r="O182" s="217"/>
      <c r="P182" s="217"/>
    </row>
    <row r="183" spans="1:16">
      <c r="A183" s="216">
        <v>5205112</v>
      </c>
      <c r="B183" s="1061" t="s">
        <v>13169</v>
      </c>
      <c r="C183" s="338" t="s">
        <v>13177</v>
      </c>
      <c r="D183" s="2093">
        <v>640000</v>
      </c>
      <c r="F183" s="338">
        <v>445000</v>
      </c>
      <c r="G183" s="217" t="s">
        <v>110</v>
      </c>
      <c r="H183" s="1507">
        <v>43244</v>
      </c>
      <c r="I183" s="217" t="s">
        <v>13141</v>
      </c>
      <c r="K183" s="217"/>
      <c r="L183" s="1075" t="s">
        <v>798</v>
      </c>
      <c r="M183" s="1507">
        <v>43303</v>
      </c>
      <c r="N183" s="217" t="s">
        <v>728</v>
      </c>
      <c r="O183" s="217"/>
      <c r="P183" s="217"/>
    </row>
    <row r="184" spans="1:16">
      <c r="A184" s="216">
        <v>5205136</v>
      </c>
      <c r="B184" s="216" t="s">
        <v>13178</v>
      </c>
      <c r="C184" s="338" t="s">
        <v>13179</v>
      </c>
      <c r="D184" s="2093">
        <v>750000</v>
      </c>
      <c r="F184" s="338">
        <v>595000</v>
      </c>
      <c r="G184" s="217" t="s">
        <v>73</v>
      </c>
      <c r="H184" s="1507">
        <v>43249</v>
      </c>
      <c r="I184" s="217" t="s">
        <v>2871</v>
      </c>
      <c r="K184" s="217"/>
      <c r="L184" s="217" t="s">
        <v>798</v>
      </c>
      <c r="M184" s="1507">
        <v>43303</v>
      </c>
      <c r="N184" s="217" t="s">
        <v>728</v>
      </c>
      <c r="O184" s="217"/>
      <c r="P184" s="217"/>
    </row>
    <row r="185" spans="1:16">
      <c r="A185" s="216">
        <v>5205137</v>
      </c>
      <c r="B185" s="216" t="s">
        <v>13022</v>
      </c>
      <c r="C185" s="338" t="s">
        <v>13180</v>
      </c>
      <c r="D185" s="2093">
        <v>680000</v>
      </c>
      <c r="F185" s="338">
        <v>500000</v>
      </c>
      <c r="G185" s="217" t="s">
        <v>110</v>
      </c>
      <c r="H185" s="1507">
        <v>43249</v>
      </c>
      <c r="I185" s="217" t="s">
        <v>2871</v>
      </c>
      <c r="K185" s="217"/>
      <c r="L185" s="217" t="s">
        <v>798</v>
      </c>
      <c r="M185" s="1507">
        <v>43303</v>
      </c>
      <c r="N185" s="217" t="s">
        <v>728</v>
      </c>
      <c r="O185" s="217"/>
      <c r="P185" s="217"/>
    </row>
    <row r="186" spans="1:16">
      <c r="A186" s="216">
        <v>5205138</v>
      </c>
      <c r="B186" s="216" t="s">
        <v>13038</v>
      </c>
      <c r="C186" s="338" t="s">
        <v>13181</v>
      </c>
      <c r="D186" s="2093">
        <v>480000</v>
      </c>
      <c r="F186" s="338">
        <v>315000</v>
      </c>
      <c r="G186" s="217" t="s">
        <v>110</v>
      </c>
      <c r="H186" s="1507">
        <v>43249</v>
      </c>
      <c r="I186" s="217" t="s">
        <v>2871</v>
      </c>
      <c r="K186" s="217"/>
      <c r="L186" s="217" t="s">
        <v>798</v>
      </c>
      <c r="M186" s="1507">
        <v>43303</v>
      </c>
      <c r="N186" s="217" t="s">
        <v>728</v>
      </c>
      <c r="O186" s="217"/>
      <c r="P186" s="217"/>
    </row>
    <row r="187" spans="1:16">
      <c r="A187" s="216">
        <v>5205139</v>
      </c>
      <c r="B187" s="216" t="s">
        <v>13178</v>
      </c>
      <c r="C187" s="338" t="s">
        <v>13182</v>
      </c>
      <c r="D187" s="2093">
        <v>480000</v>
      </c>
      <c r="F187" s="338">
        <v>350000</v>
      </c>
      <c r="G187" s="217" t="s">
        <v>110</v>
      </c>
      <c r="H187" s="1507">
        <v>43249</v>
      </c>
      <c r="I187" s="217" t="s">
        <v>2871</v>
      </c>
      <c r="K187" s="217"/>
      <c r="L187" s="217" t="s">
        <v>798</v>
      </c>
      <c r="M187" s="1507">
        <v>43303</v>
      </c>
      <c r="N187" s="217" t="s">
        <v>728</v>
      </c>
      <c r="O187" s="217"/>
      <c r="P187" s="217"/>
    </row>
    <row r="188" spans="1:16">
      <c r="A188" s="1061">
        <v>5206045</v>
      </c>
      <c r="B188" s="216" t="s">
        <v>13165</v>
      </c>
      <c r="C188" s="338" t="s">
        <v>13183</v>
      </c>
      <c r="D188" s="2093">
        <v>660000</v>
      </c>
      <c r="F188" s="338">
        <v>550000</v>
      </c>
      <c r="G188" s="217" t="s">
        <v>110</v>
      </c>
      <c r="H188" s="1507">
        <v>43263</v>
      </c>
      <c r="I188" s="217" t="s">
        <v>2871</v>
      </c>
      <c r="K188" s="217"/>
      <c r="L188" s="217" t="s">
        <v>798</v>
      </c>
      <c r="M188" s="1507">
        <v>43303</v>
      </c>
      <c r="N188" s="217" t="s">
        <v>728</v>
      </c>
      <c r="O188" s="217"/>
      <c r="P188" s="217"/>
    </row>
    <row r="189" spans="1:16">
      <c r="A189" s="1061">
        <v>5206046</v>
      </c>
      <c r="B189" s="216" t="s">
        <v>13038</v>
      </c>
      <c r="C189" s="338" t="s">
        <v>13184</v>
      </c>
      <c r="D189" s="2093">
        <v>450000</v>
      </c>
      <c r="F189" s="338">
        <v>230000</v>
      </c>
      <c r="G189" s="217" t="s">
        <v>110</v>
      </c>
      <c r="H189" s="1507">
        <v>43263</v>
      </c>
      <c r="I189" s="217" t="s">
        <v>2871</v>
      </c>
      <c r="K189" s="217"/>
      <c r="L189" s="217" t="s">
        <v>798</v>
      </c>
      <c r="M189" s="1507">
        <v>43303</v>
      </c>
      <c r="N189" s="217" t="s">
        <v>728</v>
      </c>
      <c r="O189" s="217"/>
      <c r="P189" s="217"/>
    </row>
    <row r="190" spans="1:16">
      <c r="A190" s="1061">
        <v>5206047</v>
      </c>
      <c r="B190" s="216" t="s">
        <v>13038</v>
      </c>
      <c r="C190" s="338" t="s">
        <v>13185</v>
      </c>
      <c r="D190" s="2093">
        <v>450000</v>
      </c>
      <c r="F190" s="338">
        <v>235000</v>
      </c>
      <c r="G190" s="217" t="s">
        <v>110</v>
      </c>
      <c r="H190" s="1507">
        <v>43263</v>
      </c>
      <c r="I190" s="217" t="s">
        <v>2871</v>
      </c>
      <c r="K190" s="217"/>
      <c r="L190" s="217" t="s">
        <v>798</v>
      </c>
      <c r="M190" s="1507">
        <v>43303</v>
      </c>
      <c r="N190" s="217" t="s">
        <v>728</v>
      </c>
      <c r="O190" s="217"/>
      <c r="P190" s="217"/>
    </row>
    <row r="191" spans="1:16">
      <c r="A191" s="1061">
        <v>5206048</v>
      </c>
      <c r="B191" s="216" t="s">
        <v>13038</v>
      </c>
      <c r="C191" s="338" t="s">
        <v>13186</v>
      </c>
      <c r="D191" s="2093">
        <v>450000</v>
      </c>
      <c r="F191" s="338">
        <v>225000</v>
      </c>
      <c r="G191" s="217" t="s">
        <v>110</v>
      </c>
      <c r="H191" s="1507">
        <v>43263</v>
      </c>
      <c r="I191" s="217" t="s">
        <v>2871</v>
      </c>
      <c r="K191" s="217"/>
      <c r="L191" s="217" t="s">
        <v>798</v>
      </c>
      <c r="M191" s="1507">
        <v>43303</v>
      </c>
      <c r="N191" s="217" t="s">
        <v>728</v>
      </c>
      <c r="O191" s="217"/>
      <c r="P191" s="217"/>
    </row>
    <row r="192" spans="1:16">
      <c r="A192" s="1061">
        <v>5206073</v>
      </c>
      <c r="B192" s="1061" t="s">
        <v>13052</v>
      </c>
      <c r="C192" s="338" t="s">
        <v>13187</v>
      </c>
      <c r="D192" s="2093">
        <v>850000</v>
      </c>
      <c r="F192" s="338">
        <v>710000</v>
      </c>
      <c r="G192" s="217" t="s">
        <v>354</v>
      </c>
      <c r="H192" s="1507">
        <v>43266</v>
      </c>
      <c r="I192" s="217" t="s">
        <v>2856</v>
      </c>
      <c r="K192" s="217"/>
      <c r="L192" s="217" t="s">
        <v>798</v>
      </c>
      <c r="M192" s="1507">
        <v>43303</v>
      </c>
      <c r="N192" s="217" t="s">
        <v>728</v>
      </c>
      <c r="O192" s="217"/>
      <c r="P192" s="217"/>
    </row>
    <row r="193" spans="1:16">
      <c r="A193" s="1061">
        <v>5206074</v>
      </c>
      <c r="B193" s="1061" t="s">
        <v>13052</v>
      </c>
      <c r="C193" s="338" t="s">
        <v>13188</v>
      </c>
      <c r="D193" s="2093">
        <v>660000</v>
      </c>
      <c r="F193" s="338">
        <v>520000</v>
      </c>
      <c r="G193" s="217" t="s">
        <v>354</v>
      </c>
      <c r="H193" s="1507">
        <v>43266</v>
      </c>
      <c r="I193" s="217" t="s">
        <v>2856</v>
      </c>
      <c r="K193" s="217"/>
      <c r="L193" s="217" t="s">
        <v>798</v>
      </c>
      <c r="M193" s="1507">
        <v>43303</v>
      </c>
      <c r="N193" s="217" t="s">
        <v>728</v>
      </c>
      <c r="O193" s="217"/>
      <c r="P193" s="217"/>
    </row>
    <row r="194" spans="1:16">
      <c r="A194" s="1061">
        <v>5206075</v>
      </c>
      <c r="B194" s="1061" t="s">
        <v>13052</v>
      </c>
      <c r="C194" s="338" t="s">
        <v>13189</v>
      </c>
      <c r="D194" s="2093">
        <v>660000</v>
      </c>
      <c r="F194" s="338">
        <v>520000</v>
      </c>
      <c r="G194" s="217" t="s">
        <v>354</v>
      </c>
      <c r="H194" s="1507">
        <v>43266</v>
      </c>
      <c r="I194" s="217" t="s">
        <v>2856</v>
      </c>
      <c r="K194" s="217"/>
      <c r="L194" s="217" t="s">
        <v>798</v>
      </c>
      <c r="M194" s="1507">
        <v>43303</v>
      </c>
      <c r="N194" s="217" t="s">
        <v>728</v>
      </c>
      <c r="O194" s="217"/>
      <c r="P194" s="217"/>
    </row>
    <row r="195" spans="1:16">
      <c r="A195" s="1061">
        <v>5206076</v>
      </c>
      <c r="B195" s="216" t="s">
        <v>13169</v>
      </c>
      <c r="C195" s="338" t="s">
        <v>13190</v>
      </c>
      <c r="D195" s="2093">
        <v>850000</v>
      </c>
      <c r="F195" s="338">
        <v>680000</v>
      </c>
      <c r="G195" s="217" t="s">
        <v>110</v>
      </c>
      <c r="H195" s="1507">
        <v>43266</v>
      </c>
      <c r="I195" s="217" t="s">
        <v>2856</v>
      </c>
      <c r="K195" s="217"/>
      <c r="L195" s="217" t="s">
        <v>798</v>
      </c>
      <c r="M195" s="1507">
        <v>43303</v>
      </c>
      <c r="N195" s="217" t="s">
        <v>728</v>
      </c>
      <c r="O195" s="217"/>
      <c r="P195" s="217"/>
    </row>
    <row r="196" spans="1:16">
      <c r="A196" s="1061">
        <v>5206077</v>
      </c>
      <c r="B196" s="216" t="s">
        <v>13169</v>
      </c>
      <c r="C196" s="338" t="s">
        <v>13191</v>
      </c>
      <c r="D196" s="2093">
        <v>650000</v>
      </c>
      <c r="F196" s="338">
        <v>510000</v>
      </c>
      <c r="G196" s="217" t="s">
        <v>110</v>
      </c>
      <c r="H196" s="1507">
        <v>43266</v>
      </c>
      <c r="I196" s="217" t="s">
        <v>2856</v>
      </c>
      <c r="K196" s="217"/>
      <c r="L196" s="217" t="s">
        <v>798</v>
      </c>
      <c r="M196" s="1507">
        <v>43303</v>
      </c>
      <c r="N196" s="217" t="s">
        <v>728</v>
      </c>
      <c r="O196" s="217"/>
      <c r="P196" s="217"/>
    </row>
    <row r="197" spans="1:16">
      <c r="A197" s="1061">
        <v>5206078</v>
      </c>
      <c r="B197" s="216" t="s">
        <v>13169</v>
      </c>
      <c r="C197" s="338" t="s">
        <v>13192</v>
      </c>
      <c r="D197" s="2093">
        <v>650000</v>
      </c>
      <c r="F197" s="338">
        <v>510000</v>
      </c>
      <c r="G197" s="217" t="s">
        <v>354</v>
      </c>
      <c r="H197" s="1507">
        <v>43266</v>
      </c>
      <c r="I197" s="217" t="s">
        <v>2856</v>
      </c>
      <c r="K197" s="217"/>
      <c r="L197" s="217" t="s">
        <v>798</v>
      </c>
      <c r="M197" s="1507">
        <v>43303</v>
      </c>
      <c r="N197" s="217" t="s">
        <v>728</v>
      </c>
      <c r="O197" s="217"/>
      <c r="P197" s="217"/>
    </row>
    <row r="200" spans="1:16">
      <c r="B200" s="1061" t="s">
        <v>13193</v>
      </c>
      <c r="C200" s="338"/>
      <c r="D200" s="2093"/>
      <c r="F200" s="338"/>
      <c r="G200" s="217"/>
      <c r="I200" s="217"/>
      <c r="K200" s="217"/>
      <c r="L200" s="217"/>
      <c r="N200" s="217"/>
      <c r="O200" s="217"/>
      <c r="P200" s="217"/>
    </row>
    <row r="201" spans="1:16">
      <c r="B201" s="1061" t="s">
        <v>731</v>
      </c>
      <c r="C201" s="506"/>
      <c r="D201" s="2093"/>
      <c r="F201" s="338"/>
      <c r="G201" s="217"/>
      <c r="I201" s="217"/>
      <c r="K201" s="217"/>
      <c r="L201" s="217"/>
      <c r="N201" s="217"/>
      <c r="O201" s="217"/>
      <c r="P201" s="217"/>
    </row>
    <row r="202" spans="1:16">
      <c r="B202" s="244"/>
      <c r="C202" s="506"/>
      <c r="D202" s="2093"/>
      <c r="F202" s="338"/>
      <c r="G202" s="217"/>
      <c r="I202" s="217"/>
      <c r="K202" s="217"/>
      <c r="L202" s="217"/>
      <c r="N202" s="217"/>
      <c r="O202" s="217"/>
      <c r="P202" s="217"/>
    </row>
    <row r="203" spans="1:16">
      <c r="A203" s="210" t="s">
        <v>732</v>
      </c>
      <c r="B203" s="675"/>
      <c r="C203" s="2094"/>
      <c r="D203" s="2093"/>
      <c r="F203" s="338"/>
      <c r="G203" s="217"/>
      <c r="I203" s="217"/>
      <c r="K203" s="217"/>
      <c r="L203" s="217"/>
      <c r="N203" s="217"/>
      <c r="O203" s="217"/>
      <c r="P203" s="217"/>
    </row>
    <row r="204" spans="1:16">
      <c r="A204" s="210"/>
      <c r="B204" s="675" t="s">
        <v>7</v>
      </c>
      <c r="C204" s="2094"/>
      <c r="D204" s="2093"/>
      <c r="F204" s="338"/>
      <c r="G204" s="217"/>
      <c r="I204" s="217"/>
      <c r="K204" s="217"/>
      <c r="L204" s="217"/>
      <c r="N204" s="217"/>
      <c r="O204" s="217"/>
      <c r="P204" s="217"/>
    </row>
    <row r="205" spans="1:16">
      <c r="A205" s="184"/>
      <c r="D205" s="2093"/>
      <c r="F205" s="338"/>
      <c r="G205" s="217"/>
      <c r="I205" s="217"/>
      <c r="K205" s="217"/>
      <c r="L205" s="217"/>
      <c r="N205" s="217"/>
      <c r="O205" s="217"/>
      <c r="P205" s="217"/>
    </row>
    <row r="206" spans="1:16">
      <c r="A206" s="184"/>
      <c r="B206" s="244" t="s">
        <v>733</v>
      </c>
      <c r="C206" s="506">
        <f>SUM(D171:D202)+SUM(C203:C205)</f>
        <v>14810000</v>
      </c>
      <c r="D206" s="2093"/>
      <c r="F206" s="338"/>
      <c r="G206" s="217"/>
      <c r="I206" s="217"/>
      <c r="K206" s="217"/>
      <c r="L206" s="217"/>
      <c r="N206" s="217"/>
      <c r="O206" s="217"/>
      <c r="P206" s="217"/>
    </row>
    <row r="207" spans="1:16">
      <c r="B207" s="244"/>
      <c r="C207" s="506"/>
      <c r="D207" s="2093"/>
      <c r="F207" s="338"/>
      <c r="G207" s="217"/>
      <c r="I207" s="217"/>
      <c r="K207" s="217"/>
      <c r="L207" s="217"/>
      <c r="N207" s="217"/>
      <c r="O207" s="217"/>
      <c r="P207" s="217"/>
    </row>
    <row r="208" spans="1:16" s="504" customFormat="1">
      <c r="A208" s="1844"/>
      <c r="B208" s="1845"/>
      <c r="C208" s="1853"/>
      <c r="D208" s="2563"/>
      <c r="E208" s="1833"/>
      <c r="F208" s="1830"/>
      <c r="G208" s="1831"/>
      <c r="H208" s="1902"/>
      <c r="I208" s="1831"/>
      <c r="J208" s="1831"/>
      <c r="K208" s="1831"/>
      <c r="L208" s="1831"/>
      <c r="M208" s="1902"/>
      <c r="N208" s="1831"/>
      <c r="O208" s="1831"/>
      <c r="P208" s="1831"/>
    </row>
    <row r="209" spans="1:16">
      <c r="A209" s="1649" t="s">
        <v>13194</v>
      </c>
      <c r="B209" s="244"/>
      <c r="C209" s="1532" t="s">
        <v>13195</v>
      </c>
      <c r="D209" s="2093"/>
      <c r="F209" s="338"/>
      <c r="G209" s="217"/>
      <c r="I209" s="217"/>
      <c r="K209" s="217"/>
      <c r="L209" s="217"/>
      <c r="N209" s="217"/>
      <c r="O209" s="217"/>
      <c r="P209" s="217"/>
    </row>
    <row r="210" spans="1:16">
      <c r="A210" s="1445">
        <v>5305043</v>
      </c>
      <c r="B210" s="1489" t="s">
        <v>13196</v>
      </c>
      <c r="C210" s="1551" t="s">
        <v>13197</v>
      </c>
      <c r="D210" s="2093">
        <v>2350000</v>
      </c>
      <c r="F210" s="338">
        <v>1835000</v>
      </c>
      <c r="G210" s="217" t="s">
        <v>1188</v>
      </c>
      <c r="H210" s="1507">
        <v>43606</v>
      </c>
      <c r="I210" s="217" t="s">
        <v>2871</v>
      </c>
      <c r="K210" s="217"/>
      <c r="L210" s="217"/>
      <c r="M210" s="1507">
        <v>43644</v>
      </c>
      <c r="N210" s="217" t="s">
        <v>728</v>
      </c>
      <c r="O210" s="217"/>
      <c r="P210" s="217"/>
    </row>
    <row r="211" spans="1:16">
      <c r="A211" s="1445">
        <v>5305044</v>
      </c>
      <c r="B211" s="1489" t="s">
        <v>13198</v>
      </c>
      <c r="C211" s="1551" t="s">
        <v>13199</v>
      </c>
      <c r="D211" s="2093">
        <v>2220000</v>
      </c>
      <c r="F211" s="338">
        <v>1645000</v>
      </c>
      <c r="G211" s="217" t="s">
        <v>476</v>
      </c>
      <c r="H211" s="1507">
        <v>43606</v>
      </c>
      <c r="I211" s="217" t="s">
        <v>2871</v>
      </c>
      <c r="K211" s="217"/>
      <c r="L211" s="217"/>
      <c r="M211" s="1507">
        <v>43644</v>
      </c>
      <c r="N211" s="217" t="s">
        <v>728</v>
      </c>
      <c r="O211" s="217"/>
      <c r="P211" s="217"/>
    </row>
    <row r="212" spans="1:16">
      <c r="A212" s="1445">
        <v>5305045</v>
      </c>
      <c r="B212" s="1489" t="s">
        <v>13200</v>
      </c>
      <c r="C212" s="1551" t="s">
        <v>13201</v>
      </c>
      <c r="D212" s="2093">
        <v>1730000</v>
      </c>
      <c r="F212" s="338">
        <v>1155000</v>
      </c>
      <c r="G212" s="217" t="s">
        <v>354</v>
      </c>
      <c r="H212" s="1507">
        <v>43606</v>
      </c>
      <c r="I212" s="217" t="s">
        <v>2871</v>
      </c>
      <c r="K212" s="217"/>
      <c r="L212" s="217"/>
      <c r="N212" s="217"/>
      <c r="O212" s="217"/>
      <c r="P212" s="217"/>
    </row>
    <row r="213" spans="1:16">
      <c r="A213" s="1464"/>
      <c r="B213" s="1489"/>
      <c r="C213" s="1533"/>
      <c r="D213" s="2093"/>
      <c r="F213" s="338"/>
      <c r="G213" s="217"/>
      <c r="I213" s="217"/>
      <c r="K213" s="217"/>
      <c r="L213" s="217"/>
      <c r="N213" s="217"/>
      <c r="O213" s="217"/>
      <c r="P213" s="217"/>
    </row>
    <row r="214" spans="1:16">
      <c r="A214" s="1464"/>
      <c r="B214" s="1489"/>
      <c r="C214" s="1533"/>
      <c r="D214" s="2093"/>
      <c r="F214" s="338"/>
      <c r="G214" s="217"/>
      <c r="I214" s="217"/>
      <c r="K214" s="217"/>
      <c r="L214" s="217"/>
      <c r="N214" s="217"/>
      <c r="O214" s="217"/>
      <c r="P214" s="217"/>
    </row>
    <row r="215" spans="1:16">
      <c r="A215" s="1464"/>
      <c r="B215" s="1583" t="s">
        <v>13163</v>
      </c>
      <c r="C215" s="1533"/>
      <c r="D215" s="2093"/>
      <c r="F215" s="338"/>
      <c r="G215" s="217"/>
      <c r="I215" s="217"/>
      <c r="K215" s="217"/>
      <c r="L215" s="217"/>
      <c r="N215" s="217"/>
      <c r="O215" s="217"/>
      <c r="P215" s="217"/>
    </row>
    <row r="216" spans="1:16">
      <c r="A216" s="1445">
        <v>5306011</v>
      </c>
      <c r="B216" s="1489" t="s">
        <v>13038</v>
      </c>
      <c r="C216" s="1533" t="s">
        <v>13202</v>
      </c>
      <c r="D216" s="2093">
        <v>630000</v>
      </c>
      <c r="F216" s="338">
        <v>435000</v>
      </c>
      <c r="G216" s="217" t="s">
        <v>110</v>
      </c>
      <c r="H216" s="1507">
        <v>43620</v>
      </c>
      <c r="I216" s="217" t="s">
        <v>2871</v>
      </c>
      <c r="K216" s="217"/>
      <c r="L216" s="217"/>
      <c r="M216" s="1507">
        <v>43644</v>
      </c>
      <c r="N216" s="217" t="s">
        <v>728</v>
      </c>
      <c r="O216" s="217"/>
      <c r="P216" s="217"/>
    </row>
    <row r="217" spans="1:16">
      <c r="A217" s="1445">
        <v>5306012</v>
      </c>
      <c r="B217" s="1489" t="s">
        <v>13038</v>
      </c>
      <c r="C217" s="1533" t="s">
        <v>13203</v>
      </c>
      <c r="D217" s="2093">
        <v>630000</v>
      </c>
      <c r="F217" s="338">
        <v>415000</v>
      </c>
      <c r="G217" s="217" t="s">
        <v>110</v>
      </c>
      <c r="H217" s="1507">
        <v>43620</v>
      </c>
      <c r="I217" s="217" t="s">
        <v>2871</v>
      </c>
      <c r="K217" s="217"/>
      <c r="L217" s="217"/>
      <c r="M217" s="1507">
        <v>43644</v>
      </c>
      <c r="N217" s="217" t="s">
        <v>728</v>
      </c>
      <c r="O217" s="217"/>
      <c r="P217" s="217"/>
    </row>
    <row r="218" spans="1:16">
      <c r="A218" s="1445">
        <v>5306013</v>
      </c>
      <c r="B218" s="1489" t="s">
        <v>13038</v>
      </c>
      <c r="C218" s="1533" t="s">
        <v>13204</v>
      </c>
      <c r="D218" s="2093">
        <v>630000</v>
      </c>
      <c r="F218" s="338">
        <v>440000</v>
      </c>
      <c r="G218" s="217" t="s">
        <v>110</v>
      </c>
      <c r="H218" s="1507">
        <v>43620</v>
      </c>
      <c r="I218" s="217" t="s">
        <v>2871</v>
      </c>
      <c r="K218" s="217"/>
      <c r="L218" s="217"/>
      <c r="M218" s="1507">
        <v>43644</v>
      </c>
      <c r="N218" s="217" t="s">
        <v>728</v>
      </c>
      <c r="O218" s="217"/>
      <c r="P218" s="217"/>
    </row>
    <row r="219" spans="1:16">
      <c r="A219" s="1445">
        <v>5306016</v>
      </c>
      <c r="B219" s="1489" t="s">
        <v>13022</v>
      </c>
      <c r="C219" s="1533" t="s">
        <v>13205</v>
      </c>
      <c r="D219" s="2093">
        <v>630000</v>
      </c>
      <c r="F219" s="338">
        <v>460000</v>
      </c>
      <c r="G219" s="217" t="s">
        <v>110</v>
      </c>
      <c r="H219" s="1507">
        <v>43620</v>
      </c>
      <c r="I219" s="217" t="s">
        <v>2871</v>
      </c>
      <c r="K219" s="217"/>
      <c r="L219" s="217"/>
      <c r="M219" s="1507">
        <v>43644</v>
      </c>
      <c r="N219" s="217" t="s">
        <v>728</v>
      </c>
      <c r="O219" s="217"/>
      <c r="P219" s="217"/>
    </row>
    <row r="220" spans="1:16">
      <c r="A220" s="1464">
        <v>5306046</v>
      </c>
      <c r="B220" s="1489" t="s">
        <v>13114</v>
      </c>
      <c r="C220" s="1533" t="s">
        <v>13206</v>
      </c>
      <c r="D220" s="2093">
        <v>630000</v>
      </c>
      <c r="F220" s="338">
        <v>475000</v>
      </c>
      <c r="G220" s="217" t="s">
        <v>110</v>
      </c>
      <c r="H220" s="1507">
        <v>43627</v>
      </c>
      <c r="I220" s="217" t="s">
        <v>2871</v>
      </c>
      <c r="K220" s="217"/>
      <c r="L220" s="217"/>
      <c r="M220" s="1507">
        <v>43644</v>
      </c>
      <c r="N220" s="217" t="s">
        <v>728</v>
      </c>
      <c r="O220" s="217"/>
      <c r="P220" s="217"/>
    </row>
    <row r="221" spans="1:16">
      <c r="A221" s="1464">
        <v>5306048</v>
      </c>
      <c r="B221" s="1489" t="s">
        <v>13045</v>
      </c>
      <c r="C221" s="1533" t="s">
        <v>13207</v>
      </c>
      <c r="D221" s="2093">
        <v>470000</v>
      </c>
      <c r="F221" s="338">
        <v>275000</v>
      </c>
      <c r="G221" s="217" t="s">
        <v>73</v>
      </c>
      <c r="H221" s="1507">
        <v>43627</v>
      </c>
      <c r="I221" s="217" t="s">
        <v>2871</v>
      </c>
      <c r="K221" s="217"/>
      <c r="L221" s="217"/>
      <c r="M221" s="1507">
        <v>43644</v>
      </c>
      <c r="N221" s="217" t="s">
        <v>728</v>
      </c>
      <c r="O221" s="217"/>
      <c r="P221" s="217"/>
    </row>
    <row r="222" spans="1:16">
      <c r="A222" s="1464">
        <v>5306049</v>
      </c>
      <c r="B222" s="1489" t="s">
        <v>13038</v>
      </c>
      <c r="C222" s="1533" t="s">
        <v>13208</v>
      </c>
      <c r="D222" s="2093">
        <v>630000</v>
      </c>
      <c r="F222" s="338">
        <v>480000</v>
      </c>
      <c r="G222" s="217" t="s">
        <v>110</v>
      </c>
      <c r="H222" s="1507">
        <v>43627</v>
      </c>
      <c r="I222" s="217" t="s">
        <v>2871</v>
      </c>
      <c r="K222" s="217"/>
      <c r="L222" s="217"/>
      <c r="M222" s="1507">
        <v>43644</v>
      </c>
      <c r="N222" s="217" t="s">
        <v>728</v>
      </c>
      <c r="O222" s="217"/>
      <c r="P222" s="217"/>
    </row>
    <row r="223" spans="1:16">
      <c r="A223" s="1464"/>
      <c r="B223" s="1489"/>
      <c r="C223" s="1533"/>
      <c r="D223" s="2093"/>
      <c r="F223" s="338"/>
      <c r="G223" s="217"/>
      <c r="I223" s="217"/>
      <c r="K223" s="217"/>
      <c r="L223" s="217"/>
      <c r="N223" s="217"/>
      <c r="O223" s="217"/>
      <c r="P223" s="217"/>
    </row>
    <row r="224" spans="1:16">
      <c r="A224" s="1464"/>
      <c r="B224" s="1445" t="s">
        <v>13209</v>
      </c>
      <c r="C224" s="1533"/>
      <c r="D224" s="2093"/>
      <c r="F224" s="338"/>
      <c r="G224" s="217"/>
      <c r="I224" s="217"/>
      <c r="K224" s="217"/>
      <c r="L224" s="217"/>
      <c r="N224" s="217"/>
      <c r="O224" s="217"/>
      <c r="P224" s="217"/>
    </row>
    <row r="225" spans="1:16">
      <c r="A225" s="1464"/>
      <c r="B225" s="1445" t="s">
        <v>731</v>
      </c>
      <c r="C225" s="1533"/>
      <c r="D225" s="2093"/>
      <c r="F225" s="338"/>
      <c r="G225" s="217"/>
      <c r="I225" s="217"/>
      <c r="K225" s="217"/>
      <c r="L225" s="217"/>
      <c r="N225" s="217"/>
      <c r="O225" s="217"/>
      <c r="P225" s="217"/>
    </row>
    <row r="226" spans="1:16">
      <c r="A226" s="1464"/>
      <c r="B226" s="1489"/>
      <c r="C226" s="1533"/>
      <c r="D226" s="2093"/>
      <c r="F226" s="338"/>
      <c r="G226" s="217"/>
      <c r="I226" s="217"/>
      <c r="K226" s="217"/>
      <c r="L226" s="217"/>
      <c r="N226" s="217"/>
      <c r="O226" s="217"/>
      <c r="P226" s="217"/>
    </row>
    <row r="227" spans="1:16">
      <c r="A227" s="1464"/>
      <c r="B227" s="1489"/>
      <c r="C227" s="1533"/>
      <c r="D227" s="2093"/>
      <c r="F227" s="338"/>
      <c r="G227" s="217"/>
      <c r="I227" s="217"/>
      <c r="K227" s="217"/>
      <c r="L227" s="217"/>
      <c r="N227" s="217"/>
      <c r="O227" s="217"/>
      <c r="P227" s="217"/>
    </row>
    <row r="228" spans="1:16">
      <c r="A228" s="1554" t="s">
        <v>732</v>
      </c>
      <c r="B228" s="675"/>
      <c r="C228" s="2094"/>
      <c r="D228" s="2093"/>
      <c r="F228" s="338"/>
      <c r="G228" s="217"/>
      <c r="I228" s="217"/>
      <c r="K228" s="217"/>
      <c r="L228" s="217"/>
      <c r="N228" s="217"/>
      <c r="O228" s="217"/>
      <c r="P228" s="217"/>
    </row>
    <row r="229" spans="1:16">
      <c r="A229" s="1554"/>
      <c r="B229" s="675" t="s">
        <v>7</v>
      </c>
      <c r="C229" s="2094"/>
      <c r="D229" s="2093"/>
      <c r="F229" s="338"/>
      <c r="G229" s="217"/>
      <c r="I229" s="217"/>
      <c r="K229" s="217"/>
      <c r="L229" s="217"/>
      <c r="N229" s="217"/>
      <c r="O229" s="217"/>
      <c r="P229" s="217"/>
    </row>
    <row r="230" spans="1:16">
      <c r="A230" s="1555"/>
      <c r="D230" s="2093"/>
      <c r="F230" s="338"/>
      <c r="G230" s="217"/>
      <c r="I230" s="217"/>
      <c r="K230" s="217"/>
      <c r="L230" s="217"/>
      <c r="N230" s="217"/>
      <c r="O230" s="217"/>
      <c r="P230" s="217"/>
    </row>
    <row r="231" spans="1:16">
      <c r="A231" s="1555"/>
      <c r="B231" s="244" t="s">
        <v>733</v>
      </c>
      <c r="C231" s="506">
        <f>SUM(D208:D227)+SUM(C228:C230)</f>
        <v>10550000</v>
      </c>
      <c r="D231" s="2093"/>
      <c r="F231" s="338"/>
      <c r="G231" s="217"/>
      <c r="I231" s="217"/>
      <c r="K231" s="217"/>
      <c r="L231" s="217"/>
      <c r="N231" s="217"/>
      <c r="O231" s="217"/>
      <c r="P231" s="217"/>
    </row>
    <row r="232" spans="1:16">
      <c r="A232" s="1464"/>
      <c r="B232" s="1489"/>
      <c r="C232" s="1533"/>
      <c r="D232" s="2093"/>
      <c r="F232" s="338"/>
      <c r="G232" s="217"/>
      <c r="I232" s="217"/>
      <c r="K232" s="217"/>
      <c r="L232" s="217"/>
      <c r="N232" s="217"/>
      <c r="O232" s="217"/>
      <c r="P232" s="217"/>
    </row>
    <row r="233" spans="1:16" s="504" customFormat="1">
      <c r="A233" s="1939"/>
      <c r="B233" s="1940"/>
      <c r="C233" s="1941"/>
      <c r="D233" s="2563"/>
      <c r="E233" s="1833"/>
      <c r="F233" s="1830"/>
      <c r="G233" s="1831"/>
      <c r="H233" s="1902"/>
      <c r="I233" s="1831"/>
      <c r="J233" s="1831"/>
      <c r="K233" s="1831"/>
      <c r="L233" s="1831"/>
      <c r="M233" s="1902"/>
      <c r="N233" s="1831"/>
      <c r="O233" s="1831"/>
      <c r="P233" s="1831"/>
    </row>
    <row r="234" spans="1:16">
      <c r="A234" s="1649" t="s">
        <v>13210</v>
      </c>
      <c r="B234" s="1489"/>
      <c r="C234" s="1532" t="s">
        <v>13211</v>
      </c>
      <c r="D234" s="2093"/>
      <c r="F234" s="338"/>
      <c r="G234" s="217"/>
      <c r="I234" s="217"/>
      <c r="K234" s="217"/>
      <c r="L234" s="217"/>
      <c r="N234" s="217"/>
      <c r="O234" s="217"/>
      <c r="P234" s="217"/>
    </row>
    <row r="235" spans="1:16">
      <c r="A235" s="1464">
        <v>5305020</v>
      </c>
      <c r="B235" s="1445" t="s">
        <v>13212</v>
      </c>
      <c r="C235" s="1551" t="s">
        <v>13213</v>
      </c>
      <c r="D235" s="2093">
        <v>1900000</v>
      </c>
      <c r="E235" s="1552">
        <v>17200</v>
      </c>
      <c r="F235" s="338">
        <v>1415000</v>
      </c>
      <c r="G235" s="217" t="s">
        <v>476</v>
      </c>
      <c r="H235" s="1507">
        <v>43599</v>
      </c>
      <c r="I235" s="217" t="s">
        <v>2871</v>
      </c>
      <c r="K235" s="217"/>
      <c r="L235" s="217"/>
      <c r="M235" s="1507">
        <v>43644</v>
      </c>
      <c r="N235" s="217" t="s">
        <v>728</v>
      </c>
      <c r="O235" s="217"/>
      <c r="P235" s="217"/>
    </row>
    <row r="236" spans="1:16">
      <c r="A236" s="1464">
        <v>5305050</v>
      </c>
      <c r="B236" s="1489" t="s">
        <v>13214</v>
      </c>
      <c r="C236" s="1551" t="s">
        <v>13215</v>
      </c>
      <c r="D236" s="2093">
        <v>2100000</v>
      </c>
      <c r="F236" s="338">
        <v>1480000</v>
      </c>
      <c r="G236" s="217" t="s">
        <v>354</v>
      </c>
      <c r="H236" s="1507">
        <v>43608</v>
      </c>
      <c r="I236" s="217" t="s">
        <v>219</v>
      </c>
      <c r="K236" s="217"/>
      <c r="L236" s="217"/>
      <c r="M236" s="1507">
        <v>43644</v>
      </c>
      <c r="N236" s="217" t="s">
        <v>728</v>
      </c>
      <c r="O236" s="217"/>
      <c r="P236" s="217"/>
    </row>
    <row r="237" spans="1:16">
      <c r="A237" s="1464">
        <v>5305051</v>
      </c>
      <c r="B237" s="1489" t="s">
        <v>13216</v>
      </c>
      <c r="C237" s="1551" t="s">
        <v>13217</v>
      </c>
      <c r="D237" s="2093">
        <v>1450000</v>
      </c>
      <c r="F237" s="338">
        <v>978000</v>
      </c>
      <c r="G237" s="217" t="s">
        <v>476</v>
      </c>
      <c r="H237" s="1507">
        <v>43608</v>
      </c>
      <c r="I237" s="217" t="s">
        <v>219</v>
      </c>
      <c r="K237" s="217"/>
      <c r="L237" s="217"/>
      <c r="M237" s="1507">
        <v>43644</v>
      </c>
      <c r="N237" s="217" t="s">
        <v>728</v>
      </c>
      <c r="O237" s="217"/>
      <c r="P237" s="217"/>
    </row>
    <row r="238" spans="1:16">
      <c r="A238" s="1464">
        <v>5305052</v>
      </c>
      <c r="B238" s="1489" t="s">
        <v>13218</v>
      </c>
      <c r="C238" s="1533" t="s">
        <v>13219</v>
      </c>
      <c r="D238" s="2093">
        <v>1550000</v>
      </c>
      <c r="F238" s="338">
        <v>1119000</v>
      </c>
      <c r="G238" s="217" t="s">
        <v>98</v>
      </c>
      <c r="H238" s="1507">
        <v>43608</v>
      </c>
      <c r="I238" s="217" t="s">
        <v>219</v>
      </c>
      <c r="K238" s="217"/>
      <c r="L238" s="217"/>
      <c r="M238" s="1507">
        <v>43644</v>
      </c>
      <c r="N238" s="217" t="s">
        <v>728</v>
      </c>
      <c r="O238" s="217"/>
      <c r="P238" s="217"/>
    </row>
    <row r="239" spans="1:16">
      <c r="A239" s="1464">
        <v>5306015</v>
      </c>
      <c r="B239" s="1489" t="s">
        <v>13220</v>
      </c>
      <c r="C239" s="1533" t="s">
        <v>13221</v>
      </c>
      <c r="D239" s="2093">
        <v>1745000</v>
      </c>
      <c r="F239" s="338">
        <v>1305000</v>
      </c>
      <c r="G239" s="217" t="s">
        <v>476</v>
      </c>
      <c r="H239" s="1507">
        <v>43620</v>
      </c>
      <c r="I239" s="217" t="s">
        <v>2871</v>
      </c>
      <c r="K239" s="217"/>
      <c r="L239" s="217"/>
      <c r="M239" s="1507">
        <v>43644</v>
      </c>
      <c r="N239" s="217" t="s">
        <v>728</v>
      </c>
      <c r="O239" s="217"/>
      <c r="P239" s="217"/>
    </row>
    <row r="240" spans="1:16">
      <c r="A240" s="1464"/>
      <c r="B240" s="1489"/>
      <c r="C240" s="1533"/>
      <c r="D240" s="2093"/>
      <c r="F240" s="338"/>
      <c r="G240" s="217"/>
      <c r="I240" s="217"/>
      <c r="K240" s="217"/>
      <c r="L240" s="217"/>
      <c r="N240" s="217"/>
      <c r="O240" s="217"/>
      <c r="P240" s="217"/>
    </row>
    <row r="241" spans="1:16">
      <c r="A241" s="1464"/>
      <c r="B241" s="1489"/>
      <c r="C241" s="1533"/>
      <c r="D241" s="2093"/>
      <c r="F241" s="338"/>
      <c r="G241" s="217"/>
      <c r="I241" s="217"/>
      <c r="K241" s="217"/>
      <c r="L241" s="217"/>
      <c r="N241" s="217"/>
      <c r="O241" s="217"/>
      <c r="P241" s="217"/>
    </row>
    <row r="242" spans="1:16">
      <c r="A242" s="1464"/>
      <c r="B242" s="1583" t="s">
        <v>13163</v>
      </c>
      <c r="C242" s="1533"/>
      <c r="D242" s="2093"/>
      <c r="F242" s="338"/>
      <c r="G242" s="217"/>
      <c r="I242" s="217"/>
      <c r="K242" s="217"/>
      <c r="L242" s="217"/>
      <c r="O242" s="217"/>
      <c r="P242" s="217"/>
    </row>
    <row r="243" spans="1:16">
      <c r="A243" s="1445">
        <v>5306014</v>
      </c>
      <c r="B243" s="1489" t="s">
        <v>13117</v>
      </c>
      <c r="C243" s="1533" t="s">
        <v>13222</v>
      </c>
      <c r="D243" s="2093">
        <v>470000</v>
      </c>
      <c r="F243" s="338">
        <v>335000</v>
      </c>
      <c r="G243" s="217" t="s">
        <v>110</v>
      </c>
      <c r="H243" s="1507">
        <v>43620</v>
      </c>
      <c r="I243" s="217" t="s">
        <v>2871</v>
      </c>
      <c r="K243" s="217"/>
      <c r="L243" s="217"/>
      <c r="M243" s="1507">
        <v>43644</v>
      </c>
      <c r="N243" s="217" t="s">
        <v>728</v>
      </c>
      <c r="O243" s="217"/>
      <c r="P243" s="217"/>
    </row>
    <row r="244" spans="1:16">
      <c r="A244" s="1445"/>
      <c r="B244" s="1489"/>
      <c r="C244" s="1533"/>
      <c r="D244" s="2093"/>
      <c r="F244" s="338"/>
      <c r="G244" s="217"/>
      <c r="I244" s="217"/>
      <c r="K244" s="217"/>
      <c r="L244" s="217"/>
      <c r="N244" s="217"/>
      <c r="O244" s="217"/>
      <c r="P244" s="217"/>
    </row>
    <row r="245" spans="1:16">
      <c r="A245" s="1445"/>
      <c r="B245" s="1445" t="s">
        <v>13223</v>
      </c>
      <c r="C245" s="1533"/>
      <c r="D245" s="2093"/>
      <c r="F245" s="338"/>
      <c r="G245" s="217"/>
      <c r="I245" s="217"/>
      <c r="K245" s="217"/>
      <c r="L245" s="217"/>
      <c r="N245" s="217"/>
      <c r="O245" s="217"/>
      <c r="P245" s="217"/>
    </row>
    <row r="246" spans="1:16">
      <c r="A246" s="1445"/>
      <c r="B246" s="1445" t="s">
        <v>731</v>
      </c>
      <c r="C246" s="1533"/>
      <c r="D246" s="2093"/>
      <c r="F246" s="338"/>
      <c r="G246" s="217"/>
      <c r="I246" s="217"/>
      <c r="K246" s="217"/>
      <c r="L246" s="217"/>
      <c r="N246" s="217"/>
      <c r="O246" s="217"/>
      <c r="P246" s="217"/>
    </row>
    <row r="247" spans="1:16">
      <c r="A247" s="1464"/>
      <c r="B247" s="1489"/>
      <c r="C247" s="1533"/>
      <c r="D247" s="2093"/>
      <c r="F247" s="338"/>
      <c r="G247" s="217"/>
      <c r="I247" s="217"/>
      <c r="K247" s="217"/>
      <c r="L247" s="217"/>
      <c r="N247" s="217"/>
      <c r="O247" s="217"/>
      <c r="P247" s="217"/>
    </row>
    <row r="248" spans="1:16">
      <c r="A248" s="1464"/>
      <c r="B248" s="1489"/>
      <c r="C248" s="1533"/>
      <c r="D248" s="2093"/>
      <c r="F248" s="338"/>
      <c r="G248" s="217"/>
      <c r="I248" s="217"/>
      <c r="K248" s="217"/>
      <c r="L248" s="217"/>
      <c r="N248" s="217"/>
      <c r="O248" s="217"/>
      <c r="P248" s="217"/>
    </row>
    <row r="249" spans="1:16">
      <c r="A249" s="1502" t="s">
        <v>13224</v>
      </c>
      <c r="B249" s="1489"/>
      <c r="C249" s="1533"/>
      <c r="D249" s="2093"/>
      <c r="F249" s="338"/>
      <c r="G249" s="217"/>
      <c r="I249" s="217"/>
      <c r="K249" s="217"/>
      <c r="L249" s="217"/>
      <c r="N249" s="217"/>
      <c r="O249" s="217"/>
      <c r="P249" s="217"/>
    </row>
    <row r="250" spans="1:16">
      <c r="A250" s="1445">
        <v>5304074</v>
      </c>
      <c r="B250" s="1061" t="s">
        <v>13225</v>
      </c>
      <c r="C250" s="338" t="s">
        <v>13226</v>
      </c>
      <c r="D250" s="2093">
        <v>1730000</v>
      </c>
      <c r="E250" s="1552">
        <v>15800</v>
      </c>
      <c r="F250" s="338">
        <v>1430000</v>
      </c>
      <c r="G250" s="217" t="s">
        <v>476</v>
      </c>
      <c r="H250" s="1507">
        <v>43578</v>
      </c>
      <c r="I250" s="217" t="s">
        <v>2871</v>
      </c>
      <c r="J250" s="1165" t="s">
        <v>449</v>
      </c>
      <c r="K250" s="217"/>
      <c r="L250" s="217"/>
      <c r="M250" s="1507">
        <v>43652</v>
      </c>
      <c r="N250" s="217" t="s">
        <v>728</v>
      </c>
      <c r="O250" s="217"/>
      <c r="P250" s="217"/>
    </row>
    <row r="251" spans="1:16">
      <c r="A251" s="1445">
        <v>5305053</v>
      </c>
      <c r="B251" s="216" t="s">
        <v>13227</v>
      </c>
      <c r="C251" s="338" t="s">
        <v>13228</v>
      </c>
      <c r="D251" s="2093">
        <v>1680000</v>
      </c>
      <c r="F251" s="338">
        <v>1247000</v>
      </c>
      <c r="G251" s="217" t="s">
        <v>476</v>
      </c>
      <c r="H251" s="1507">
        <v>43608</v>
      </c>
      <c r="I251" s="217" t="s">
        <v>219</v>
      </c>
      <c r="K251" s="217"/>
      <c r="L251" s="217"/>
      <c r="M251" s="1507">
        <v>43652</v>
      </c>
      <c r="N251" s="217" t="s">
        <v>728</v>
      </c>
      <c r="O251" s="217"/>
      <c r="P251" s="217"/>
    </row>
    <row r="252" spans="1:16">
      <c r="A252" s="1464"/>
      <c r="B252" s="1489"/>
      <c r="C252" s="1533"/>
      <c r="D252" s="2093"/>
      <c r="F252" s="338"/>
      <c r="G252" s="217"/>
      <c r="I252" s="217"/>
      <c r="K252" s="217"/>
      <c r="L252" s="217"/>
      <c r="N252" s="217"/>
      <c r="O252" s="217"/>
      <c r="P252" s="217"/>
    </row>
    <row r="253" spans="1:16">
      <c r="A253" s="1464"/>
      <c r="B253" s="1489"/>
      <c r="C253" s="1533"/>
      <c r="D253" s="2093"/>
      <c r="F253" s="338"/>
      <c r="G253" s="217"/>
      <c r="I253" s="217"/>
      <c r="K253" s="217"/>
      <c r="L253" s="217"/>
      <c r="N253" s="217"/>
      <c r="O253" s="217"/>
      <c r="P253" s="217"/>
    </row>
    <row r="254" spans="1:16">
      <c r="A254" s="1464"/>
      <c r="B254" s="1583" t="s">
        <v>13163</v>
      </c>
      <c r="C254" s="1533"/>
      <c r="D254" s="2093"/>
      <c r="F254" s="338"/>
      <c r="G254" s="217"/>
      <c r="I254" s="217"/>
      <c r="K254" s="217"/>
      <c r="L254" s="217"/>
      <c r="N254" s="217"/>
      <c r="O254" s="217"/>
      <c r="P254" s="217"/>
    </row>
    <row r="255" spans="1:16">
      <c r="A255" s="216">
        <v>5306047</v>
      </c>
      <c r="B255" s="216" t="s">
        <v>13114</v>
      </c>
      <c r="C255" s="338" t="s">
        <v>13229</v>
      </c>
      <c r="D255" s="2093">
        <v>1230000</v>
      </c>
      <c r="F255" s="338">
        <v>1100000</v>
      </c>
      <c r="G255" s="217" t="s">
        <v>110</v>
      </c>
      <c r="H255" s="1507">
        <v>43627</v>
      </c>
      <c r="I255" s="217" t="s">
        <v>2871</v>
      </c>
      <c r="K255" s="217"/>
      <c r="L255" s="217"/>
      <c r="M255" s="1507">
        <v>43652</v>
      </c>
      <c r="N255" s="217" t="s">
        <v>728</v>
      </c>
      <c r="O255" s="217"/>
      <c r="P255" s="217"/>
    </row>
    <row r="256" spans="1:16">
      <c r="B256" s="1489"/>
      <c r="C256" s="1533"/>
      <c r="D256" s="2093"/>
      <c r="F256" s="338"/>
      <c r="G256" s="217"/>
      <c r="I256" s="217"/>
      <c r="K256" s="217"/>
      <c r="L256" s="217"/>
      <c r="N256" s="217"/>
      <c r="O256" s="217"/>
      <c r="P256" s="217"/>
    </row>
    <row r="257" spans="1:17">
      <c r="B257" s="1445" t="s">
        <v>13230</v>
      </c>
      <c r="C257" s="1533"/>
      <c r="D257" s="2093"/>
      <c r="F257" s="338"/>
      <c r="G257" s="217"/>
      <c r="I257" s="217"/>
      <c r="K257" s="217"/>
      <c r="L257" s="217"/>
      <c r="N257" s="217"/>
      <c r="O257" s="217"/>
      <c r="P257" s="217"/>
    </row>
    <row r="258" spans="1:17">
      <c r="B258" s="1445" t="s">
        <v>13231</v>
      </c>
      <c r="C258" s="1533"/>
      <c r="D258" s="2093"/>
      <c r="F258" s="338"/>
      <c r="G258" s="217"/>
      <c r="I258" s="217"/>
      <c r="K258" s="217"/>
      <c r="L258" s="217"/>
      <c r="N258" s="217"/>
      <c r="O258" s="217"/>
      <c r="P258" s="217"/>
    </row>
    <row r="259" spans="1:17">
      <c r="B259" s="244"/>
      <c r="C259" s="506"/>
      <c r="D259" s="2093"/>
      <c r="F259" s="338"/>
      <c r="G259" s="217"/>
      <c r="I259" s="217"/>
      <c r="K259" s="217"/>
      <c r="L259" s="217"/>
      <c r="N259" s="217"/>
      <c r="O259" s="217"/>
      <c r="P259" s="217"/>
    </row>
    <row r="260" spans="1:17">
      <c r="A260" s="210" t="s">
        <v>732</v>
      </c>
      <c r="B260" s="675"/>
      <c r="C260" s="2094"/>
      <c r="D260" s="2093"/>
      <c r="F260" s="338"/>
      <c r="G260" s="217"/>
      <c r="I260" s="217"/>
      <c r="K260" s="217"/>
      <c r="L260" s="217"/>
      <c r="N260" s="217"/>
      <c r="O260" s="217"/>
      <c r="P260" s="217"/>
    </row>
    <row r="261" spans="1:17">
      <c r="A261" s="210"/>
      <c r="B261" s="675" t="s">
        <v>7</v>
      </c>
      <c r="C261" s="2094"/>
      <c r="D261" s="2093"/>
      <c r="F261" s="338"/>
      <c r="G261" s="217"/>
      <c r="I261" s="217"/>
      <c r="K261" s="217"/>
      <c r="L261" s="217"/>
      <c r="N261" s="217"/>
      <c r="O261" s="217"/>
      <c r="P261" s="217"/>
    </row>
    <row r="262" spans="1:17">
      <c r="A262" s="184"/>
      <c r="D262" s="2093"/>
      <c r="F262" s="338"/>
      <c r="G262" s="217"/>
      <c r="I262" s="217"/>
      <c r="K262" s="217"/>
      <c r="L262" s="217"/>
      <c r="N262" s="217"/>
      <c r="O262" s="217"/>
      <c r="P262" s="217"/>
    </row>
    <row r="263" spans="1:17">
      <c r="A263" s="184"/>
      <c r="B263" s="244" t="s">
        <v>733</v>
      </c>
      <c r="C263" s="1548">
        <f>SUM(D233:D259)+SUM(C260:C262)</f>
        <v>13855000</v>
      </c>
      <c r="D263" s="2093"/>
      <c r="F263" s="338"/>
      <c r="G263" s="217"/>
      <c r="I263" s="217"/>
      <c r="K263" s="217"/>
      <c r="L263" s="217"/>
      <c r="N263" s="217"/>
      <c r="O263" s="217"/>
      <c r="P263" s="217"/>
    </row>
    <row r="264" spans="1:17">
      <c r="B264" s="244"/>
      <c r="C264" s="506"/>
      <c r="D264" s="2093"/>
      <c r="F264" s="338"/>
      <c r="G264" s="217"/>
      <c r="I264" s="217"/>
      <c r="K264" s="217"/>
      <c r="L264" s="217"/>
      <c r="N264" s="217"/>
      <c r="O264" s="217"/>
      <c r="P264" s="217"/>
    </row>
    <row r="265" spans="1:17" s="504" customFormat="1">
      <c r="A265" s="1844"/>
      <c r="B265" s="1845"/>
      <c r="C265" s="1853"/>
      <c r="D265" s="2563"/>
      <c r="E265" s="1833"/>
      <c r="F265" s="1830"/>
      <c r="G265" s="1831"/>
      <c r="H265" s="1902"/>
      <c r="I265" s="1831"/>
      <c r="J265" s="1831"/>
      <c r="K265" s="1831"/>
      <c r="L265" s="1831"/>
      <c r="M265" s="1902"/>
      <c r="N265" s="1831"/>
      <c r="O265" s="1831"/>
      <c r="P265" s="1831"/>
      <c r="Q265" s="1833"/>
    </row>
    <row r="266" spans="1:17">
      <c r="A266" s="1088" t="s">
        <v>13232</v>
      </c>
      <c r="B266" s="244"/>
      <c r="C266" s="1532" t="s">
        <v>13233</v>
      </c>
      <c r="D266" s="2470"/>
      <c r="E266" s="217" t="s">
        <v>13234</v>
      </c>
      <c r="F266" s="338"/>
      <c r="G266" s="217"/>
      <c r="I266" s="217"/>
      <c r="K266" s="217"/>
      <c r="L266" s="217"/>
      <c r="N266" s="217"/>
      <c r="O266" s="217"/>
      <c r="P266" s="217"/>
    </row>
    <row r="267" spans="1:17">
      <c r="A267" s="216">
        <v>5406013</v>
      </c>
      <c r="B267" s="1445" t="s">
        <v>13235</v>
      </c>
      <c r="C267" s="1533" t="s">
        <v>13236</v>
      </c>
      <c r="D267" s="2737">
        <v>1145000</v>
      </c>
      <c r="E267" s="2469">
        <v>10600</v>
      </c>
      <c r="F267" s="338">
        <v>800000</v>
      </c>
      <c r="G267" s="217" t="s">
        <v>1188</v>
      </c>
      <c r="H267" s="1507">
        <v>43991</v>
      </c>
      <c r="I267" s="217" t="s">
        <v>2871</v>
      </c>
      <c r="K267" s="217"/>
      <c r="L267" s="217"/>
      <c r="M267" s="1507">
        <v>44087</v>
      </c>
      <c r="N267" s="1489" t="s">
        <v>13237</v>
      </c>
      <c r="O267" s="217"/>
      <c r="P267" s="217"/>
    </row>
    <row r="268" spans="1:17">
      <c r="A268" s="216">
        <v>5406014</v>
      </c>
      <c r="B268" s="1445" t="s">
        <v>13238</v>
      </c>
      <c r="C268" s="1533" t="s">
        <v>13239</v>
      </c>
      <c r="D268" s="2737">
        <v>1048000</v>
      </c>
      <c r="E268" s="2469">
        <v>9700</v>
      </c>
      <c r="F268" s="338">
        <v>800000</v>
      </c>
      <c r="G268" s="217" t="s">
        <v>476</v>
      </c>
      <c r="H268" s="1507">
        <v>43991</v>
      </c>
      <c r="I268" s="217" t="s">
        <v>2871</v>
      </c>
      <c r="K268" s="217"/>
      <c r="L268" s="217"/>
      <c r="M268" s="1507">
        <v>44087</v>
      </c>
      <c r="N268" s="1489" t="s">
        <v>13237</v>
      </c>
      <c r="O268" s="217"/>
      <c r="P268" s="217"/>
    </row>
    <row r="269" spans="1:17">
      <c r="A269" s="216">
        <v>5406067</v>
      </c>
      <c r="B269" s="1452" t="s">
        <v>13240</v>
      </c>
      <c r="C269" s="1533" t="s">
        <v>13241</v>
      </c>
      <c r="D269" s="2737">
        <v>648000</v>
      </c>
      <c r="E269" s="2469">
        <v>6000</v>
      </c>
      <c r="F269" s="1497">
        <v>395000</v>
      </c>
      <c r="G269" s="1499" t="s">
        <v>1188</v>
      </c>
      <c r="H269" s="1522">
        <v>44012</v>
      </c>
      <c r="I269" s="217" t="s">
        <v>2871</v>
      </c>
      <c r="K269" s="217"/>
      <c r="L269" s="217"/>
      <c r="M269" s="1507">
        <v>44087</v>
      </c>
      <c r="N269" s="1489" t="s">
        <v>13237</v>
      </c>
      <c r="O269" s="217"/>
      <c r="P269" s="217"/>
    </row>
    <row r="270" spans="1:17">
      <c r="A270" s="216">
        <v>5407022</v>
      </c>
      <c r="B270" s="1452" t="s">
        <v>13242</v>
      </c>
      <c r="C270" s="1533" t="s">
        <v>13243</v>
      </c>
      <c r="D270" s="2737">
        <v>810000</v>
      </c>
      <c r="E270" s="2469">
        <v>7500</v>
      </c>
      <c r="F270" s="338">
        <v>505000</v>
      </c>
      <c r="G270" s="217" t="s">
        <v>1188</v>
      </c>
      <c r="H270" s="1507">
        <v>44019</v>
      </c>
      <c r="I270" s="217" t="s">
        <v>2871</v>
      </c>
      <c r="K270" s="217"/>
      <c r="L270" s="217"/>
      <c r="M270" s="1507">
        <v>44087</v>
      </c>
      <c r="N270" s="1489" t="s">
        <v>13237</v>
      </c>
      <c r="O270" s="217"/>
      <c r="P270" s="217"/>
    </row>
    <row r="271" spans="1:17">
      <c r="A271" s="216">
        <v>5407033</v>
      </c>
      <c r="B271" s="1452" t="s">
        <v>13244</v>
      </c>
      <c r="C271" s="1533" t="s">
        <v>13245</v>
      </c>
      <c r="D271" s="2737">
        <v>788000</v>
      </c>
      <c r="E271" s="2469">
        <v>7300</v>
      </c>
      <c r="F271" s="338">
        <v>250000</v>
      </c>
      <c r="G271" s="217" t="s">
        <v>110</v>
      </c>
      <c r="H271" s="1507">
        <v>44026</v>
      </c>
      <c r="I271" s="217" t="s">
        <v>2871</v>
      </c>
      <c r="K271" s="217"/>
      <c r="L271" s="217"/>
      <c r="M271" s="1507">
        <v>44087</v>
      </c>
      <c r="N271" s="1489" t="s">
        <v>13237</v>
      </c>
      <c r="O271" s="217"/>
      <c r="P271" s="217"/>
    </row>
    <row r="272" spans="1:17">
      <c r="A272" s="216">
        <v>5408011</v>
      </c>
      <c r="B272" s="1452" t="s">
        <v>13246</v>
      </c>
      <c r="C272" s="1533" t="s">
        <v>13247</v>
      </c>
      <c r="D272" s="2737">
        <v>1178000</v>
      </c>
      <c r="E272" s="2469">
        <v>10900</v>
      </c>
      <c r="F272" s="338">
        <v>610000</v>
      </c>
      <c r="G272" s="217" t="s">
        <v>1188</v>
      </c>
      <c r="H272" s="1507">
        <v>44061</v>
      </c>
      <c r="I272" s="217" t="s">
        <v>2871</v>
      </c>
      <c r="K272" s="217"/>
      <c r="L272" s="217"/>
      <c r="M272" s="1507">
        <v>44087</v>
      </c>
      <c r="N272" s="1489" t="s">
        <v>13237</v>
      </c>
      <c r="O272" s="217"/>
      <c r="P272" s="217"/>
    </row>
    <row r="273" spans="1:17">
      <c r="B273" s="1452"/>
      <c r="C273" s="1533"/>
      <c r="D273" s="2468"/>
      <c r="F273" s="338"/>
      <c r="G273" s="217"/>
      <c r="I273" s="217"/>
      <c r="K273" s="217"/>
      <c r="L273" s="217"/>
      <c r="N273" s="217"/>
      <c r="O273" s="217"/>
      <c r="P273" s="217"/>
    </row>
    <row r="274" spans="1:17">
      <c r="B274" s="1452"/>
      <c r="C274" s="1533"/>
      <c r="D274" s="2468"/>
      <c r="F274" s="338"/>
      <c r="G274" s="217"/>
      <c r="I274" s="217"/>
      <c r="K274" s="217"/>
      <c r="L274" s="217"/>
      <c r="N274" s="217"/>
      <c r="O274" s="217"/>
      <c r="P274" s="217"/>
    </row>
    <row r="275" spans="1:17">
      <c r="B275" s="1489" t="s">
        <v>13237</v>
      </c>
      <c r="C275" s="1533"/>
      <c r="D275" s="2093"/>
      <c r="F275" s="338"/>
      <c r="G275" s="217"/>
      <c r="I275" s="217"/>
      <c r="K275" s="217"/>
      <c r="L275" s="217"/>
      <c r="N275" s="217"/>
      <c r="O275" s="217"/>
      <c r="P275" s="217"/>
    </row>
    <row r="276" spans="1:17">
      <c r="B276" s="1489" t="s">
        <v>13248</v>
      </c>
      <c r="C276" s="1533"/>
      <c r="D276" s="2468"/>
      <c r="F276" s="338"/>
      <c r="G276" s="217"/>
      <c r="I276" s="217"/>
      <c r="K276" s="217"/>
      <c r="L276" s="217"/>
      <c r="N276" s="217"/>
      <c r="O276" s="217"/>
      <c r="P276" s="217"/>
    </row>
    <row r="277" spans="1:17">
      <c r="B277" s="1489"/>
      <c r="C277" s="1533"/>
      <c r="D277" s="2468"/>
      <c r="F277" s="338"/>
      <c r="G277" s="217"/>
      <c r="I277" s="217"/>
      <c r="K277" s="217"/>
      <c r="L277" s="217"/>
      <c r="N277" s="217"/>
      <c r="O277" s="217"/>
      <c r="P277" s="217"/>
    </row>
    <row r="278" spans="1:17">
      <c r="A278" s="210" t="s">
        <v>732</v>
      </c>
      <c r="B278" s="675"/>
      <c r="C278" s="2094"/>
      <c r="D278" s="2093"/>
      <c r="F278" s="338"/>
      <c r="G278" s="217"/>
      <c r="I278" s="217"/>
      <c r="K278" s="217"/>
      <c r="L278" s="217"/>
      <c r="N278" s="217"/>
      <c r="O278" s="217"/>
      <c r="P278" s="217"/>
    </row>
    <row r="279" spans="1:17">
      <c r="A279" s="210"/>
      <c r="B279" s="675" t="s">
        <v>7</v>
      </c>
      <c r="C279" s="2094"/>
      <c r="D279" s="2093"/>
      <c r="F279" s="338"/>
      <c r="G279" s="217"/>
      <c r="I279" s="217"/>
      <c r="K279" s="217"/>
      <c r="L279" s="217"/>
      <c r="N279" s="217"/>
      <c r="O279" s="217"/>
      <c r="P279" s="217"/>
    </row>
    <row r="280" spans="1:17">
      <c r="A280" s="184"/>
      <c r="D280" s="2093"/>
      <c r="F280" s="338"/>
      <c r="G280" s="217"/>
      <c r="I280" s="217"/>
      <c r="K280" s="217"/>
      <c r="L280" s="217"/>
      <c r="N280" s="217"/>
      <c r="O280" s="217"/>
      <c r="P280" s="217"/>
    </row>
    <row r="281" spans="1:17">
      <c r="A281" s="184"/>
      <c r="B281" s="244" t="s">
        <v>733</v>
      </c>
      <c r="C281" s="1548">
        <f>SUM(D265:D276)+SUM(C278:C280)</f>
        <v>5617000</v>
      </c>
      <c r="D281" s="2093"/>
      <c r="F281" s="338"/>
      <c r="G281" s="217"/>
      <c r="I281" s="217"/>
      <c r="K281" s="217"/>
      <c r="L281" s="217"/>
      <c r="N281" s="217"/>
      <c r="O281" s="217"/>
      <c r="P281" s="217"/>
    </row>
    <row r="282" spans="1:17">
      <c r="B282" s="244"/>
      <c r="C282" s="506"/>
      <c r="D282" s="2093"/>
      <c r="F282" s="338"/>
      <c r="G282" s="217"/>
      <c r="I282" s="217"/>
      <c r="K282" s="217"/>
      <c r="L282" s="217"/>
      <c r="N282" s="217"/>
      <c r="O282" s="217"/>
      <c r="P282" s="217"/>
    </row>
    <row r="283" spans="1:17" s="504" customFormat="1">
      <c r="A283" s="1844"/>
      <c r="B283" s="1845"/>
      <c r="C283" s="1853"/>
      <c r="D283" s="2563"/>
      <c r="E283" s="1833"/>
      <c r="F283" s="1830"/>
      <c r="G283" s="1831"/>
      <c r="H283" s="1902"/>
      <c r="I283" s="1831"/>
      <c r="J283" s="1831"/>
      <c r="K283" s="1831"/>
      <c r="L283" s="1831"/>
      <c r="M283" s="1902"/>
      <c r="N283" s="1831"/>
      <c r="O283" s="1831"/>
      <c r="P283" s="1831"/>
      <c r="Q283" s="1833"/>
    </row>
    <row r="284" spans="1:17">
      <c r="A284" s="1088" t="s">
        <v>13249</v>
      </c>
      <c r="B284" s="1452"/>
      <c r="C284" s="519" t="s">
        <v>13250</v>
      </c>
      <c r="D284" s="2093"/>
      <c r="E284" s="217" t="s">
        <v>13251</v>
      </c>
      <c r="F284" s="338"/>
      <c r="G284" s="217"/>
      <c r="I284" s="217"/>
      <c r="K284" s="217"/>
      <c r="L284" s="217"/>
      <c r="N284" s="217"/>
      <c r="O284" s="217"/>
      <c r="P284" s="217"/>
    </row>
    <row r="285" spans="1:17">
      <c r="A285" s="1464">
        <v>5409039</v>
      </c>
      <c r="B285" s="1489" t="s">
        <v>13252</v>
      </c>
      <c r="C285" s="1533" t="s">
        <v>13253</v>
      </c>
      <c r="D285" s="2739">
        <v>572000</v>
      </c>
      <c r="E285" s="2469">
        <v>5500</v>
      </c>
      <c r="F285" s="338">
        <v>391000</v>
      </c>
      <c r="G285" s="217" t="s">
        <v>354</v>
      </c>
      <c r="H285" s="1507">
        <v>44091</v>
      </c>
      <c r="I285" s="217" t="s">
        <v>219</v>
      </c>
      <c r="K285" s="217"/>
      <c r="L285" s="217"/>
      <c r="N285" s="1489" t="s">
        <v>13237</v>
      </c>
      <c r="O285" s="217"/>
      <c r="P285" s="217"/>
    </row>
    <row r="286" spans="1:17">
      <c r="A286" s="1464">
        <v>5409040</v>
      </c>
      <c r="B286" s="1489" t="s">
        <v>13254</v>
      </c>
      <c r="C286" s="1533" t="s">
        <v>13255</v>
      </c>
      <c r="D286" s="2739">
        <v>572000</v>
      </c>
      <c r="E286" s="2469">
        <v>5500</v>
      </c>
      <c r="F286" s="338">
        <v>302000</v>
      </c>
      <c r="G286" s="217" t="s">
        <v>98</v>
      </c>
      <c r="H286" s="1507">
        <v>44091</v>
      </c>
      <c r="I286" s="217" t="s">
        <v>219</v>
      </c>
      <c r="K286" s="217"/>
      <c r="L286" s="217"/>
      <c r="N286" s="1489" t="s">
        <v>13237</v>
      </c>
      <c r="O286" s="217"/>
      <c r="P286" s="217"/>
    </row>
    <row r="287" spans="1:17">
      <c r="A287" s="1464">
        <v>5409041</v>
      </c>
      <c r="B287" s="1489" t="s">
        <v>13256</v>
      </c>
      <c r="C287" s="1533" t="s">
        <v>13257</v>
      </c>
      <c r="D287" s="2739">
        <v>572000</v>
      </c>
      <c r="E287" s="2469">
        <v>5500</v>
      </c>
      <c r="F287" s="338">
        <v>301000</v>
      </c>
      <c r="G287" s="327" t="s">
        <v>110</v>
      </c>
      <c r="H287" s="1507">
        <v>44091</v>
      </c>
      <c r="I287" s="217" t="s">
        <v>219</v>
      </c>
      <c r="K287" s="217"/>
      <c r="L287" s="217"/>
      <c r="N287" s="1489" t="s">
        <v>13237</v>
      </c>
      <c r="O287" s="217"/>
      <c r="P287" s="217"/>
    </row>
    <row r="288" spans="1:17">
      <c r="A288" s="1464">
        <v>5409042</v>
      </c>
      <c r="B288" s="1489" t="s">
        <v>13258</v>
      </c>
      <c r="C288" s="1533" t="s">
        <v>13259</v>
      </c>
      <c r="D288" s="2739">
        <v>582000</v>
      </c>
      <c r="E288" s="2469">
        <v>5600</v>
      </c>
      <c r="F288" s="338">
        <v>355000</v>
      </c>
      <c r="G288" s="217" t="s">
        <v>110</v>
      </c>
      <c r="H288" s="1507">
        <v>44091</v>
      </c>
      <c r="I288" s="217" t="s">
        <v>219</v>
      </c>
      <c r="K288" s="217"/>
      <c r="L288" s="217"/>
      <c r="N288" s="1489" t="s">
        <v>13237</v>
      </c>
      <c r="O288" s="217"/>
      <c r="P288" s="217"/>
    </row>
    <row r="289" spans="1:17">
      <c r="A289" s="1464">
        <v>5409043</v>
      </c>
      <c r="B289" s="1489" t="s">
        <v>13260</v>
      </c>
      <c r="C289" s="1533" t="s">
        <v>13261</v>
      </c>
      <c r="D289" s="2739">
        <v>572000</v>
      </c>
      <c r="E289" s="2469">
        <v>5500</v>
      </c>
      <c r="F289" s="338">
        <v>328000</v>
      </c>
      <c r="G289" s="217" t="s">
        <v>354</v>
      </c>
      <c r="H289" s="1507">
        <v>44091</v>
      </c>
      <c r="I289" s="217" t="s">
        <v>219</v>
      </c>
      <c r="K289" s="217"/>
      <c r="L289" s="217"/>
      <c r="N289" s="1489" t="s">
        <v>13237</v>
      </c>
      <c r="O289" s="217"/>
      <c r="P289" s="217"/>
    </row>
    <row r="290" spans="1:17">
      <c r="A290" s="1464">
        <v>5409054</v>
      </c>
      <c r="B290" s="1489" t="s">
        <v>13262</v>
      </c>
      <c r="C290" s="1533" t="s">
        <v>13263</v>
      </c>
      <c r="D290" s="2739">
        <v>572000</v>
      </c>
      <c r="E290" s="2469">
        <v>5500</v>
      </c>
      <c r="F290" s="338">
        <v>320000</v>
      </c>
      <c r="G290" s="217" t="s">
        <v>1188</v>
      </c>
      <c r="H290" s="1507">
        <v>44096</v>
      </c>
      <c r="I290" s="217" t="s">
        <v>2871</v>
      </c>
      <c r="K290" s="217"/>
      <c r="L290" s="217"/>
      <c r="N290" s="1489" t="s">
        <v>13237</v>
      </c>
      <c r="O290" s="217"/>
      <c r="P290" s="217"/>
    </row>
    <row r="291" spans="1:17">
      <c r="A291" s="1464">
        <v>5409055</v>
      </c>
      <c r="B291" s="1489" t="s">
        <v>13264</v>
      </c>
      <c r="C291" s="1533" t="s">
        <v>13265</v>
      </c>
      <c r="D291" s="2739">
        <v>572000</v>
      </c>
      <c r="E291" s="2469">
        <v>5500</v>
      </c>
      <c r="F291" s="338">
        <v>265000</v>
      </c>
      <c r="G291" s="217" t="s">
        <v>1188</v>
      </c>
      <c r="H291" s="1507">
        <v>44096</v>
      </c>
      <c r="I291" s="217" t="s">
        <v>2871</v>
      </c>
      <c r="K291" s="217"/>
      <c r="L291" s="217"/>
      <c r="N291" s="1489" t="s">
        <v>13237</v>
      </c>
      <c r="O291" s="217"/>
      <c r="P291" s="217"/>
    </row>
    <row r="292" spans="1:17">
      <c r="A292" s="1464">
        <v>5410002</v>
      </c>
      <c r="B292" s="2537" t="s">
        <v>13266</v>
      </c>
      <c r="C292" s="1533" t="s">
        <v>13267</v>
      </c>
      <c r="D292" s="2739">
        <v>666000</v>
      </c>
      <c r="E292" s="2469">
        <v>6400</v>
      </c>
      <c r="F292" s="338">
        <v>426000</v>
      </c>
      <c r="G292" s="217" t="s">
        <v>354</v>
      </c>
      <c r="H292" s="1507">
        <v>44105</v>
      </c>
      <c r="I292" s="217" t="s">
        <v>219</v>
      </c>
      <c r="K292" s="217"/>
      <c r="L292" s="217"/>
      <c r="N292" s="1489" t="s">
        <v>13237</v>
      </c>
      <c r="O292" s="217"/>
      <c r="P292" s="217"/>
    </row>
    <row r="293" spans="1:17">
      <c r="B293" s="1489"/>
      <c r="C293" s="1533"/>
      <c r="D293" s="2093"/>
      <c r="F293" s="338"/>
      <c r="G293" s="228"/>
      <c r="I293" s="217"/>
      <c r="K293" s="217"/>
      <c r="L293" s="217"/>
      <c r="N293" s="217"/>
      <c r="O293" s="217"/>
      <c r="P293" s="217"/>
    </row>
    <row r="294" spans="1:17">
      <c r="B294" s="1489" t="s">
        <v>13237</v>
      </c>
      <c r="C294" s="1533"/>
      <c r="D294" s="2093"/>
      <c r="F294" s="338"/>
      <c r="G294" s="228"/>
      <c r="I294" s="217"/>
      <c r="K294" s="217"/>
      <c r="L294" s="217"/>
      <c r="N294" s="217"/>
      <c r="O294" s="217"/>
      <c r="P294" s="217"/>
    </row>
    <row r="295" spans="1:17">
      <c r="B295" s="1489" t="s">
        <v>13268</v>
      </c>
      <c r="C295" s="1533"/>
      <c r="D295" s="2093"/>
      <c r="F295" s="338"/>
      <c r="G295" s="228"/>
      <c r="I295" s="217"/>
      <c r="K295" s="217"/>
      <c r="L295" s="217"/>
      <c r="N295" s="217"/>
      <c r="O295" s="217"/>
      <c r="P295" s="217"/>
    </row>
    <row r="296" spans="1:17">
      <c r="B296" s="1489"/>
      <c r="C296" s="1533"/>
      <c r="D296" s="2093"/>
      <c r="F296" s="338"/>
      <c r="G296" s="228"/>
      <c r="I296" s="217"/>
      <c r="K296" s="217"/>
      <c r="L296" s="217"/>
      <c r="N296" s="217"/>
      <c r="O296" s="217"/>
      <c r="P296" s="217"/>
    </row>
    <row r="297" spans="1:17">
      <c r="A297" s="210" t="s">
        <v>732</v>
      </c>
      <c r="B297" s="675"/>
      <c r="C297" s="2094"/>
      <c r="D297" s="2093"/>
      <c r="F297" s="338"/>
      <c r="G297" s="217"/>
      <c r="I297" s="217"/>
      <c r="K297" s="217"/>
      <c r="L297" s="217"/>
      <c r="N297" s="217"/>
      <c r="O297" s="217"/>
      <c r="P297" s="217"/>
    </row>
    <row r="298" spans="1:17">
      <c r="A298" s="210"/>
      <c r="B298" s="675" t="s">
        <v>7</v>
      </c>
      <c r="C298" s="2094"/>
      <c r="D298" s="2093"/>
      <c r="F298" s="338"/>
      <c r="G298" s="217"/>
      <c r="I298" s="217"/>
      <c r="K298" s="217"/>
      <c r="L298" s="217"/>
      <c r="N298" s="217"/>
      <c r="O298" s="217"/>
      <c r="P298" s="217"/>
    </row>
    <row r="299" spans="1:17">
      <c r="A299" s="184"/>
      <c r="D299" s="2093"/>
      <c r="F299" s="338"/>
      <c r="G299" s="217"/>
      <c r="I299" s="217"/>
      <c r="K299" s="217"/>
      <c r="L299" s="217"/>
      <c r="N299" s="217"/>
      <c r="O299" s="217"/>
      <c r="P299" s="217"/>
    </row>
    <row r="300" spans="1:17">
      <c r="A300" s="184"/>
      <c r="B300" s="244" t="s">
        <v>733</v>
      </c>
      <c r="C300" s="1548">
        <f>SUM(D283:D293)+SUM(C297:C299)</f>
        <v>4680000</v>
      </c>
      <c r="D300" s="2093"/>
      <c r="F300" s="338"/>
      <c r="G300" s="217"/>
      <c r="I300" s="217"/>
      <c r="K300" s="217"/>
      <c r="L300" s="217"/>
      <c r="N300" s="217"/>
      <c r="O300" s="217"/>
      <c r="P300" s="217"/>
    </row>
    <row r="301" spans="1:17">
      <c r="B301" s="244"/>
      <c r="C301" s="506"/>
      <c r="D301" s="2093"/>
      <c r="F301" s="338"/>
      <c r="G301" s="217"/>
      <c r="I301" s="217"/>
      <c r="K301" s="217"/>
      <c r="L301" s="217"/>
      <c r="N301" s="217"/>
      <c r="O301" s="217"/>
      <c r="P301" s="217"/>
    </row>
    <row r="302" spans="1:17" s="504" customFormat="1">
      <c r="A302" s="1844"/>
      <c r="B302" s="1845"/>
      <c r="C302" s="1853"/>
      <c r="D302" s="2563"/>
      <c r="E302" s="1833"/>
      <c r="F302" s="1830"/>
      <c r="G302" s="1831"/>
      <c r="H302" s="1902"/>
      <c r="I302" s="1831"/>
      <c r="J302" s="1831"/>
      <c r="K302" s="1831"/>
      <c r="L302" s="1831"/>
      <c r="M302" s="1902"/>
      <c r="N302" s="1831"/>
      <c r="O302" s="1831"/>
      <c r="P302" s="1831"/>
      <c r="Q302" s="1833"/>
    </row>
    <row r="303" spans="1:17">
      <c r="A303" s="1088" t="s">
        <v>13269</v>
      </c>
      <c r="B303" s="1452"/>
      <c r="C303" s="519" t="s">
        <v>13270</v>
      </c>
      <c r="D303" s="2093"/>
      <c r="E303" s="217" t="s">
        <v>13251</v>
      </c>
      <c r="F303" s="338"/>
      <c r="G303" s="217"/>
      <c r="I303" s="217"/>
      <c r="K303" s="217"/>
      <c r="L303" s="217"/>
      <c r="N303" s="217"/>
      <c r="O303" s="217"/>
      <c r="P303" s="217"/>
    </row>
    <row r="304" spans="1:17">
      <c r="A304" s="1464">
        <v>5408031</v>
      </c>
      <c r="B304" s="1452" t="s">
        <v>13271</v>
      </c>
      <c r="C304" s="1533" t="s">
        <v>13272</v>
      </c>
      <c r="D304" s="2740">
        <v>1404000</v>
      </c>
      <c r="E304" s="2469">
        <v>13000</v>
      </c>
      <c r="F304" s="338">
        <v>965000</v>
      </c>
      <c r="G304" s="217" t="s">
        <v>110</v>
      </c>
      <c r="H304" s="1507">
        <v>44068</v>
      </c>
      <c r="I304" s="217" t="s">
        <v>2871</v>
      </c>
      <c r="K304" s="217"/>
      <c r="L304" s="217"/>
      <c r="N304" s="1489" t="s">
        <v>13237</v>
      </c>
      <c r="O304" s="217"/>
      <c r="P304" s="217"/>
    </row>
    <row r="305" spans="1:17">
      <c r="B305" s="1452"/>
      <c r="C305" s="1533"/>
      <c r="D305" s="2093"/>
      <c r="F305" s="338"/>
      <c r="G305" s="217"/>
      <c r="I305" s="217"/>
      <c r="K305" s="217"/>
      <c r="L305" s="217"/>
      <c r="N305" s="217"/>
      <c r="O305" s="217"/>
      <c r="P305" s="217"/>
    </row>
    <row r="306" spans="1:17">
      <c r="B306" s="1489" t="s">
        <v>13273</v>
      </c>
      <c r="C306" s="1533"/>
      <c r="D306" s="2093"/>
      <c r="F306" s="338"/>
      <c r="G306" s="217"/>
      <c r="I306" s="217"/>
      <c r="K306" s="217"/>
      <c r="L306" s="217"/>
      <c r="N306" s="217"/>
      <c r="O306" s="217"/>
      <c r="P306" s="217"/>
    </row>
    <row r="307" spans="1:17">
      <c r="B307" s="1489" t="s">
        <v>13274</v>
      </c>
      <c r="C307" s="1533"/>
      <c r="D307" s="2093"/>
      <c r="F307" s="338"/>
      <c r="G307" s="217"/>
      <c r="I307" s="217"/>
      <c r="K307" s="217"/>
      <c r="L307" s="217"/>
      <c r="N307" s="217"/>
      <c r="O307" s="217"/>
      <c r="P307" s="217"/>
    </row>
    <row r="308" spans="1:17">
      <c r="B308" s="1452"/>
      <c r="C308" s="1533"/>
      <c r="D308" s="2093"/>
      <c r="F308" s="338"/>
      <c r="G308" s="217"/>
      <c r="I308" s="217"/>
      <c r="K308" s="217"/>
      <c r="L308" s="217"/>
      <c r="N308" s="217"/>
      <c r="O308" s="217"/>
      <c r="P308" s="217"/>
    </row>
    <row r="309" spans="1:17">
      <c r="B309" s="1452"/>
      <c r="C309" s="1533"/>
      <c r="D309" s="2093"/>
      <c r="F309" s="338"/>
      <c r="G309" s="217"/>
      <c r="I309" s="217"/>
      <c r="K309" s="217"/>
      <c r="L309" s="217"/>
      <c r="N309" s="217"/>
      <c r="O309" s="217"/>
      <c r="P309" s="217"/>
    </row>
    <row r="310" spans="1:17">
      <c r="A310" s="210" t="s">
        <v>732</v>
      </c>
      <c r="B310" s="675"/>
      <c r="C310" s="2094"/>
      <c r="D310" s="2093"/>
      <c r="F310" s="338"/>
      <c r="G310" s="217"/>
      <c r="I310" s="217"/>
      <c r="K310" s="217"/>
      <c r="L310" s="217"/>
      <c r="N310" s="217"/>
      <c r="O310" s="217"/>
      <c r="P310" s="217"/>
    </row>
    <row r="311" spans="1:17">
      <c r="A311" s="210"/>
      <c r="B311" s="675" t="s">
        <v>7</v>
      </c>
      <c r="C311" s="2094"/>
      <c r="D311" s="2093"/>
      <c r="F311" s="338"/>
      <c r="G311" s="217"/>
      <c r="I311" s="217"/>
      <c r="K311" s="217"/>
      <c r="L311" s="217"/>
      <c r="N311" s="217"/>
      <c r="O311" s="217"/>
      <c r="P311" s="217"/>
    </row>
    <row r="312" spans="1:17">
      <c r="A312" s="184"/>
      <c r="D312" s="2093"/>
      <c r="F312" s="338"/>
      <c r="G312" s="217"/>
      <c r="I312" s="217"/>
      <c r="K312" s="217"/>
      <c r="L312" s="217"/>
      <c r="N312" s="217"/>
      <c r="O312" s="217"/>
      <c r="P312" s="217"/>
    </row>
    <row r="313" spans="1:17">
      <c r="A313" s="184"/>
      <c r="B313" s="244" t="s">
        <v>733</v>
      </c>
      <c r="C313" s="1548">
        <f>SUM(D302:D309)+SUM(C310:C312)</f>
        <v>1404000</v>
      </c>
      <c r="D313" s="2093"/>
      <c r="F313" s="338"/>
      <c r="G313" s="217"/>
      <c r="I313" s="217"/>
      <c r="K313" s="217"/>
      <c r="L313" s="217"/>
      <c r="N313" s="217"/>
      <c r="O313" s="217"/>
      <c r="P313" s="217"/>
    </row>
    <row r="314" spans="1:17">
      <c r="B314" s="244"/>
      <c r="C314" s="506"/>
      <c r="D314" s="2093"/>
      <c r="F314" s="338"/>
      <c r="G314" s="217"/>
      <c r="I314" s="217"/>
      <c r="K314" s="217"/>
      <c r="L314" s="217"/>
      <c r="N314" s="217"/>
      <c r="O314" s="217"/>
      <c r="P314" s="217"/>
    </row>
    <row r="315" spans="1:17" s="504" customFormat="1">
      <c r="A315" s="1844"/>
      <c r="B315" s="1845"/>
      <c r="C315" s="1853"/>
      <c r="D315" s="2563"/>
      <c r="E315" s="1833"/>
      <c r="F315" s="1830"/>
      <c r="G315" s="1831"/>
      <c r="H315" s="1902"/>
      <c r="I315" s="1831"/>
      <c r="J315" s="1831"/>
      <c r="K315" s="1831"/>
      <c r="L315" s="1831"/>
      <c r="M315" s="1902"/>
      <c r="N315" s="1831"/>
      <c r="O315" s="1831"/>
      <c r="P315" s="1831"/>
      <c r="Q315" s="1833"/>
    </row>
    <row r="316" spans="1:17">
      <c r="A316" s="1088" t="s">
        <v>13275</v>
      </c>
      <c r="B316" s="1452"/>
      <c r="C316" s="519" t="s">
        <v>13276</v>
      </c>
      <c r="D316" s="2093"/>
      <c r="E316" s="217" t="s">
        <v>13277</v>
      </c>
      <c r="F316" s="338"/>
      <c r="G316" s="217"/>
      <c r="I316" s="217"/>
      <c r="K316" s="217"/>
      <c r="L316" s="217"/>
      <c r="N316" s="217"/>
      <c r="O316" s="217"/>
      <c r="P316" s="217"/>
    </row>
    <row r="317" spans="1:17">
      <c r="A317" s="1464">
        <v>5409081</v>
      </c>
      <c r="B317" s="1452" t="s">
        <v>13278</v>
      </c>
      <c r="C317" s="1533" t="s">
        <v>13279</v>
      </c>
      <c r="D317" s="2739">
        <v>2371000</v>
      </c>
      <c r="E317" s="2469">
        <v>22800</v>
      </c>
      <c r="F317" s="338">
        <v>2005000</v>
      </c>
      <c r="G317" s="217" t="s">
        <v>476</v>
      </c>
      <c r="H317" s="1507">
        <v>44104</v>
      </c>
      <c r="I317" s="217" t="s">
        <v>66</v>
      </c>
      <c r="K317" s="217"/>
      <c r="L317" s="217"/>
      <c r="N317" s="1489" t="s">
        <v>13237</v>
      </c>
      <c r="O317" s="217"/>
      <c r="P317" s="217"/>
    </row>
    <row r="318" spans="1:17">
      <c r="A318" s="1464"/>
      <c r="B318" s="1452"/>
      <c r="C318" s="1533"/>
      <c r="D318" s="2093"/>
      <c r="F318" s="338"/>
      <c r="G318" s="217"/>
      <c r="I318" s="217"/>
      <c r="K318" s="217"/>
      <c r="L318" s="217"/>
      <c r="N318" s="217"/>
      <c r="O318" s="217"/>
      <c r="P318" s="217"/>
    </row>
    <row r="319" spans="1:17">
      <c r="B319" s="1489" t="s">
        <v>13237</v>
      </c>
      <c r="C319" s="1533"/>
      <c r="D319" s="2093"/>
      <c r="F319" s="338"/>
      <c r="G319" s="217"/>
      <c r="I319" s="217"/>
      <c r="K319" s="217"/>
      <c r="L319" s="217"/>
      <c r="N319" s="217"/>
      <c r="O319" s="217"/>
      <c r="P319" s="217"/>
    </row>
    <row r="320" spans="1:17">
      <c r="B320" s="1489" t="s">
        <v>13268</v>
      </c>
      <c r="C320" s="1533"/>
      <c r="D320" s="2093"/>
      <c r="F320" s="338"/>
      <c r="G320" s="217"/>
      <c r="I320" s="217"/>
      <c r="K320" s="217"/>
      <c r="L320" s="217"/>
      <c r="N320" s="217"/>
      <c r="O320" s="217"/>
      <c r="P320" s="217"/>
    </row>
    <row r="321" spans="1:17">
      <c r="B321" s="1452"/>
      <c r="C321" s="1533"/>
      <c r="D321" s="2093"/>
      <c r="F321" s="338"/>
      <c r="G321" s="217"/>
      <c r="I321" s="217"/>
      <c r="K321" s="217"/>
      <c r="L321" s="217"/>
      <c r="N321" s="217"/>
      <c r="O321" s="217"/>
      <c r="P321" s="217"/>
    </row>
    <row r="322" spans="1:17">
      <c r="B322" s="1452"/>
      <c r="C322" s="1533"/>
      <c r="D322" s="2093"/>
      <c r="F322" s="338"/>
      <c r="G322" s="217"/>
      <c r="I322" s="217"/>
      <c r="K322" s="217"/>
      <c r="L322" s="217"/>
      <c r="N322" s="217"/>
      <c r="O322" s="217"/>
      <c r="P322" s="217"/>
    </row>
    <row r="323" spans="1:17">
      <c r="A323" s="210" t="s">
        <v>732</v>
      </c>
      <c r="B323" s="675"/>
      <c r="C323" s="2094"/>
      <c r="D323" s="2093"/>
      <c r="F323" s="338"/>
      <c r="G323" s="217"/>
      <c r="I323" s="217"/>
      <c r="K323" s="217"/>
      <c r="L323" s="217"/>
      <c r="N323" s="217"/>
      <c r="O323" s="217"/>
      <c r="P323" s="217"/>
    </row>
    <row r="324" spans="1:17">
      <c r="A324" s="210"/>
      <c r="B324" s="675" t="s">
        <v>7</v>
      </c>
      <c r="C324" s="2094"/>
      <c r="D324" s="2093"/>
      <c r="F324" s="338"/>
      <c r="G324" s="217"/>
      <c r="I324" s="217"/>
      <c r="K324" s="217"/>
      <c r="L324" s="217"/>
      <c r="N324" s="217"/>
      <c r="O324" s="217"/>
      <c r="P324" s="217"/>
    </row>
    <row r="325" spans="1:17">
      <c r="A325" s="184"/>
      <c r="D325" s="2093"/>
      <c r="F325" s="338"/>
      <c r="G325" s="217"/>
      <c r="I325" s="217"/>
      <c r="K325" s="217"/>
      <c r="L325" s="217"/>
      <c r="N325" s="217"/>
      <c r="O325" s="217"/>
      <c r="P325" s="217"/>
    </row>
    <row r="326" spans="1:17">
      <c r="A326" s="184"/>
      <c r="B326" s="244" t="s">
        <v>733</v>
      </c>
      <c r="C326" s="1548">
        <f>SUM(D315:D322)+SUM(C323:C325)</f>
        <v>2371000</v>
      </c>
      <c r="D326" s="2093"/>
      <c r="F326" s="338"/>
      <c r="G326" s="217"/>
      <c r="I326" s="217"/>
      <c r="K326" s="217"/>
      <c r="L326" s="217"/>
      <c r="N326" s="217"/>
      <c r="O326" s="217"/>
      <c r="P326" s="217"/>
    </row>
    <row r="327" spans="1:17">
      <c r="B327" s="244"/>
      <c r="C327" s="506"/>
      <c r="D327" s="2093"/>
      <c r="F327" s="338"/>
      <c r="G327" s="217"/>
      <c r="I327" s="217"/>
      <c r="K327" s="217"/>
      <c r="L327" s="217"/>
      <c r="N327" s="217"/>
      <c r="O327" s="217"/>
      <c r="P327" s="217"/>
    </row>
    <row r="328" spans="1:17" s="504" customFormat="1">
      <c r="A328" s="1844"/>
      <c r="B328" s="1845"/>
      <c r="C328" s="1853"/>
      <c r="D328" s="2563"/>
      <c r="E328" s="1833"/>
      <c r="F328" s="1830"/>
      <c r="G328" s="1831"/>
      <c r="H328" s="1902"/>
      <c r="I328" s="1831"/>
      <c r="J328" s="1831"/>
      <c r="K328" s="1831"/>
      <c r="L328" s="1831"/>
      <c r="M328" s="1902"/>
      <c r="N328" s="1831"/>
      <c r="O328" s="1831"/>
      <c r="P328" s="1831"/>
      <c r="Q328" s="1833"/>
    </row>
    <row r="329" spans="1:17" s="1501" customFormat="1">
      <c r="A329" s="1088" t="s">
        <v>13280</v>
      </c>
      <c r="B329" s="1494"/>
      <c r="C329" s="519" t="s">
        <v>13281</v>
      </c>
      <c r="D329" s="2093"/>
      <c r="E329" s="217" t="s">
        <v>13277</v>
      </c>
      <c r="F329" s="1497"/>
      <c r="G329" s="1499"/>
      <c r="H329" s="1522"/>
      <c r="I329" s="1499"/>
      <c r="J329" s="1499"/>
      <c r="K329" s="1499"/>
      <c r="L329" s="1499"/>
      <c r="M329" s="1522"/>
      <c r="N329" s="1499"/>
      <c r="O329" s="1499"/>
      <c r="P329" s="1499"/>
    </row>
    <row r="330" spans="1:17">
      <c r="A330" s="1464">
        <v>5409006</v>
      </c>
      <c r="B330" s="1489" t="s">
        <v>13282</v>
      </c>
      <c r="C330" s="1533" t="s">
        <v>13283</v>
      </c>
      <c r="D330" s="2741">
        <v>1300000</v>
      </c>
      <c r="E330" s="2469">
        <v>12500</v>
      </c>
      <c r="F330" s="338">
        <v>1054000</v>
      </c>
      <c r="G330" s="217" t="s">
        <v>354</v>
      </c>
      <c r="H330" s="1507">
        <v>44077</v>
      </c>
      <c r="I330" s="217" t="s">
        <v>383</v>
      </c>
      <c r="K330" s="217"/>
      <c r="L330" s="217"/>
      <c r="N330" s="1489" t="s">
        <v>13237</v>
      </c>
      <c r="O330" s="217"/>
      <c r="P330" s="217"/>
    </row>
    <row r="331" spans="1:17">
      <c r="A331" s="1464">
        <v>5409020</v>
      </c>
      <c r="B331" s="1489" t="s">
        <v>13284</v>
      </c>
      <c r="C331" s="1533" t="s">
        <v>13285</v>
      </c>
      <c r="D331" s="2741">
        <v>1404000</v>
      </c>
      <c r="E331" s="2469">
        <v>13500</v>
      </c>
      <c r="F331" s="338">
        <v>1100000</v>
      </c>
      <c r="G331" s="217" t="s">
        <v>354</v>
      </c>
      <c r="H331" s="1507">
        <v>44082</v>
      </c>
      <c r="I331" s="217" t="s">
        <v>2871</v>
      </c>
      <c r="J331" s="560" t="s">
        <v>449</v>
      </c>
      <c r="K331" s="217"/>
      <c r="L331" s="217"/>
      <c r="N331" s="1489" t="s">
        <v>13237</v>
      </c>
      <c r="O331" s="217"/>
      <c r="P331" s="217"/>
    </row>
    <row r="332" spans="1:17" s="1501" customFormat="1">
      <c r="A332" s="1965"/>
      <c r="B332" s="1494"/>
      <c r="C332" s="1689"/>
      <c r="D332" s="2093"/>
      <c r="F332" s="1497"/>
      <c r="G332" s="1499"/>
      <c r="H332" s="1522"/>
      <c r="I332" s="1499"/>
      <c r="J332" s="1499"/>
      <c r="K332" s="1499"/>
      <c r="L332" s="1499"/>
      <c r="M332" s="1522"/>
      <c r="N332" s="1499"/>
      <c r="O332" s="1499"/>
      <c r="P332" s="1499"/>
    </row>
    <row r="333" spans="1:17" s="1501" customFormat="1">
      <c r="A333" s="1965"/>
      <c r="B333" s="1489" t="s">
        <v>13237</v>
      </c>
      <c r="C333" s="1689"/>
      <c r="D333" s="2093"/>
      <c r="F333" s="1497"/>
      <c r="G333" s="1499"/>
      <c r="H333" s="1522"/>
      <c r="I333" s="1499"/>
      <c r="J333" s="1499"/>
      <c r="K333" s="1499"/>
      <c r="L333" s="1499"/>
      <c r="M333" s="1522"/>
      <c r="N333" s="1499"/>
      <c r="O333" s="1499"/>
      <c r="P333" s="1499"/>
    </row>
    <row r="334" spans="1:17">
      <c r="B334" s="1489" t="s">
        <v>13268</v>
      </c>
      <c r="C334" s="1533"/>
      <c r="D334" s="2093"/>
      <c r="F334" s="338"/>
      <c r="G334" s="217"/>
      <c r="I334" s="217"/>
      <c r="K334" s="217"/>
      <c r="L334" s="217"/>
      <c r="N334" s="217"/>
      <c r="O334" s="217"/>
      <c r="P334" s="217"/>
    </row>
    <row r="335" spans="1:17">
      <c r="B335" s="1452"/>
      <c r="C335" s="1533"/>
      <c r="D335" s="2093"/>
      <c r="F335" s="338"/>
      <c r="G335" s="217"/>
      <c r="I335" s="217"/>
      <c r="K335" s="217"/>
      <c r="L335" s="217"/>
      <c r="N335" s="217"/>
      <c r="O335" s="217"/>
      <c r="P335" s="217"/>
    </row>
    <row r="336" spans="1:17">
      <c r="B336" s="1452"/>
      <c r="C336" s="1533"/>
      <c r="D336" s="2093"/>
      <c r="F336" s="338"/>
      <c r="G336" s="217"/>
      <c r="I336" s="217"/>
      <c r="K336" s="217"/>
      <c r="L336" s="217"/>
      <c r="N336" s="217"/>
      <c r="O336" s="217"/>
      <c r="P336" s="217"/>
    </row>
    <row r="337" spans="1:17">
      <c r="A337" s="210" t="s">
        <v>732</v>
      </c>
      <c r="B337" s="675"/>
      <c r="C337" s="2094"/>
      <c r="D337" s="2093"/>
      <c r="F337" s="338"/>
      <c r="G337" s="217"/>
      <c r="I337" s="217"/>
      <c r="K337" s="217"/>
      <c r="L337" s="217"/>
      <c r="N337" s="217"/>
      <c r="O337" s="217"/>
      <c r="P337" s="217"/>
    </row>
    <row r="338" spans="1:17">
      <c r="A338" s="210"/>
      <c r="B338" s="675" t="s">
        <v>7</v>
      </c>
      <c r="C338" s="2094"/>
      <c r="D338" s="2093"/>
      <c r="F338" s="338"/>
      <c r="G338" s="217"/>
      <c r="I338" s="217"/>
      <c r="K338" s="217"/>
      <c r="L338" s="217"/>
      <c r="N338" s="217"/>
      <c r="O338" s="217"/>
      <c r="P338" s="217"/>
    </row>
    <row r="339" spans="1:17">
      <c r="A339" s="184"/>
      <c r="D339" s="2093"/>
      <c r="F339" s="338"/>
      <c r="G339" s="217"/>
      <c r="I339" s="217"/>
      <c r="K339" s="217"/>
      <c r="L339" s="217"/>
      <c r="N339" s="217"/>
      <c r="O339" s="217"/>
      <c r="P339" s="217"/>
    </row>
    <row r="340" spans="1:17">
      <c r="A340" s="184"/>
      <c r="B340" s="244" t="s">
        <v>733</v>
      </c>
      <c r="C340" s="1548">
        <f>SUM(D328:D336)+SUM(C337:C339)</f>
        <v>2704000</v>
      </c>
      <c r="D340" s="2093"/>
      <c r="F340" s="338"/>
      <c r="G340" s="217"/>
      <c r="I340" s="217"/>
      <c r="K340" s="217"/>
      <c r="L340" s="217"/>
      <c r="N340" s="217"/>
      <c r="O340" s="217"/>
      <c r="P340" s="217"/>
    </row>
    <row r="341" spans="1:17">
      <c r="B341" s="244"/>
      <c r="C341" s="506"/>
      <c r="D341" s="2093"/>
      <c r="F341" s="338"/>
      <c r="G341" s="217"/>
      <c r="I341" s="217"/>
      <c r="K341" s="217"/>
      <c r="L341" s="217"/>
      <c r="N341" s="217"/>
      <c r="O341" s="217"/>
      <c r="P341" s="217"/>
    </row>
    <row r="342" spans="1:17" s="504" customFormat="1">
      <c r="A342" s="1845" t="s">
        <v>13286</v>
      </c>
      <c r="B342" s="1845"/>
      <c r="C342" s="1853"/>
      <c r="D342" s="2563"/>
      <c r="E342" s="1833"/>
      <c r="F342" s="1830"/>
      <c r="G342" s="1831"/>
      <c r="H342" s="1902"/>
      <c r="I342" s="1831"/>
      <c r="J342" s="1831"/>
      <c r="K342" s="1831"/>
      <c r="L342" s="1831"/>
      <c r="M342" s="1902"/>
      <c r="N342" s="1831"/>
      <c r="O342" s="1831"/>
      <c r="P342" s="1831"/>
      <c r="Q342" s="1833"/>
    </row>
    <row r="343" spans="1:17" s="1501" customFormat="1">
      <c r="A343" s="2613" t="s">
        <v>13287</v>
      </c>
      <c r="B343" s="2528"/>
      <c r="C343" s="1987" t="s">
        <v>13288</v>
      </c>
      <c r="D343" s="2093"/>
      <c r="E343" s="217" t="s">
        <v>13277</v>
      </c>
      <c r="F343" s="1497"/>
      <c r="G343" s="1499"/>
      <c r="H343" s="1522"/>
      <c r="I343" s="1499"/>
      <c r="J343" s="1499"/>
      <c r="K343" s="1499"/>
      <c r="L343" s="1499"/>
      <c r="M343" s="1522"/>
      <c r="N343" s="1499"/>
      <c r="O343" s="1499"/>
      <c r="P343" s="1499"/>
    </row>
    <row r="344" spans="1:17">
      <c r="A344" s="216">
        <v>5410061</v>
      </c>
      <c r="B344" s="1489" t="s">
        <v>13289</v>
      </c>
      <c r="C344" s="1533" t="s">
        <v>13290</v>
      </c>
      <c r="D344" s="2739">
        <v>1092000</v>
      </c>
      <c r="E344" s="2469">
        <v>10500</v>
      </c>
      <c r="F344" s="338">
        <v>770000</v>
      </c>
      <c r="G344" s="228" t="s">
        <v>1188</v>
      </c>
      <c r="H344" s="1507">
        <v>44131</v>
      </c>
      <c r="I344" s="217" t="s">
        <v>2871</v>
      </c>
      <c r="J344" s="560" t="s">
        <v>449</v>
      </c>
      <c r="K344" s="217"/>
      <c r="L344" s="217"/>
      <c r="N344" s="1489" t="s">
        <v>13237</v>
      </c>
      <c r="O344" s="217"/>
      <c r="P344" s="217"/>
    </row>
    <row r="345" spans="1:17" s="1501" customFormat="1">
      <c r="A345" s="1585"/>
      <c r="B345" s="1494"/>
      <c r="C345" s="1689"/>
      <c r="D345" s="2093"/>
      <c r="F345" s="1497"/>
      <c r="G345" s="1499"/>
      <c r="H345" s="1522"/>
      <c r="I345" s="1499"/>
      <c r="J345" s="1499"/>
      <c r="K345" s="1499"/>
      <c r="L345" s="1499"/>
      <c r="M345" s="1522"/>
      <c r="N345" s="1499"/>
      <c r="O345" s="1499"/>
      <c r="P345" s="1499"/>
    </row>
    <row r="346" spans="1:17" s="1501" customFormat="1">
      <c r="A346" s="1585"/>
      <c r="B346" s="1489" t="s">
        <v>13237</v>
      </c>
      <c r="C346" s="1689"/>
      <c r="D346" s="2093"/>
      <c r="F346" s="1497"/>
      <c r="G346" s="1499"/>
      <c r="H346" s="1522"/>
      <c r="I346" s="1499"/>
      <c r="J346" s="1499"/>
      <c r="K346" s="1499"/>
      <c r="L346" s="1499"/>
      <c r="M346" s="1522"/>
      <c r="N346" s="1499"/>
      <c r="O346" s="1499"/>
      <c r="P346" s="1499"/>
    </row>
    <row r="347" spans="1:17" s="1501" customFormat="1">
      <c r="A347" s="1585"/>
      <c r="B347" s="1489" t="s">
        <v>13268</v>
      </c>
      <c r="C347" s="1689"/>
      <c r="D347" s="2093"/>
      <c r="F347" s="1497"/>
      <c r="G347" s="1499"/>
      <c r="H347" s="1522"/>
      <c r="I347" s="1499"/>
      <c r="J347" s="1499"/>
      <c r="K347" s="1499"/>
      <c r="L347" s="1499"/>
      <c r="M347" s="1522"/>
      <c r="N347" s="1499"/>
      <c r="O347" s="1499"/>
      <c r="P347" s="1499"/>
    </row>
    <row r="348" spans="1:17" s="1501" customFormat="1">
      <c r="A348" s="1585"/>
      <c r="B348" s="1494"/>
      <c r="C348" s="1689"/>
      <c r="D348" s="2093"/>
      <c r="F348" s="1497"/>
      <c r="G348" s="1499"/>
      <c r="H348" s="1522"/>
      <c r="I348" s="1499"/>
      <c r="J348" s="1499"/>
      <c r="K348" s="1499"/>
      <c r="L348" s="1499"/>
      <c r="M348" s="1522"/>
      <c r="N348" s="1499"/>
      <c r="O348" s="1499"/>
      <c r="P348" s="1499"/>
    </row>
    <row r="349" spans="1:17">
      <c r="A349" s="210" t="s">
        <v>732</v>
      </c>
      <c r="B349" s="675"/>
      <c r="C349" s="2094"/>
      <c r="D349" s="2093"/>
      <c r="F349" s="338"/>
      <c r="G349" s="217"/>
      <c r="I349" s="217"/>
      <c r="K349" s="217"/>
      <c r="L349" s="217"/>
      <c r="N349" s="217"/>
      <c r="O349" s="217"/>
      <c r="P349" s="217"/>
    </row>
    <row r="350" spans="1:17">
      <c r="A350" s="210"/>
      <c r="B350" s="675" t="s">
        <v>7</v>
      </c>
      <c r="C350" s="2094"/>
      <c r="D350" s="2093"/>
      <c r="F350" s="338"/>
      <c r="G350" s="217"/>
      <c r="I350" s="217"/>
      <c r="K350" s="217"/>
      <c r="L350" s="217"/>
      <c r="N350" s="217"/>
      <c r="O350" s="217"/>
      <c r="P350" s="217"/>
    </row>
    <row r="351" spans="1:17">
      <c r="A351" s="184"/>
      <c r="D351" s="2093"/>
      <c r="F351" s="338"/>
      <c r="G351" s="217"/>
      <c r="I351" s="217"/>
      <c r="K351" s="217"/>
      <c r="L351" s="217"/>
      <c r="N351" s="217"/>
      <c r="O351" s="217"/>
      <c r="P351" s="217"/>
    </row>
    <row r="352" spans="1:17">
      <c r="A352" s="184"/>
      <c r="B352" s="244" t="s">
        <v>733</v>
      </c>
      <c r="C352" s="1548">
        <f>SUM(D342:D348)+SUM(C349:C351)</f>
        <v>1092000</v>
      </c>
      <c r="D352" s="2093"/>
      <c r="F352" s="338"/>
      <c r="G352" s="217"/>
      <c r="I352" s="217"/>
      <c r="K352" s="217"/>
      <c r="L352" s="217"/>
      <c r="N352" s="217"/>
      <c r="O352" s="217"/>
      <c r="P352" s="217"/>
    </row>
    <row r="353" spans="1:17">
      <c r="B353" s="244"/>
      <c r="C353" s="506"/>
      <c r="D353" s="2093"/>
      <c r="F353" s="338"/>
      <c r="G353" s="217"/>
      <c r="I353" s="217"/>
      <c r="K353" s="217"/>
      <c r="L353" s="217"/>
      <c r="N353" s="217"/>
      <c r="O353" s="217"/>
      <c r="P353" s="217"/>
    </row>
    <row r="354" spans="1:17" s="504" customFormat="1">
      <c r="A354" s="1845" t="s">
        <v>13291</v>
      </c>
      <c r="B354" s="1845"/>
      <c r="C354" s="1853"/>
      <c r="D354" s="2563"/>
      <c r="E354" s="1833"/>
      <c r="F354" s="1830"/>
      <c r="G354" s="1831"/>
      <c r="H354" s="1902"/>
      <c r="I354" s="1831"/>
      <c r="J354" s="1831"/>
      <c r="K354" s="1831"/>
      <c r="L354" s="1831"/>
      <c r="M354" s="1902"/>
      <c r="N354" s="1831"/>
      <c r="O354" s="1831"/>
      <c r="P354" s="1831"/>
      <c r="Q354" s="1833"/>
    </row>
    <row r="355" spans="1:17">
      <c r="A355" s="2613" t="s">
        <v>13292</v>
      </c>
      <c r="B355" s="1452"/>
      <c r="C355" s="519" t="s">
        <v>13293</v>
      </c>
      <c r="D355" s="2093"/>
      <c r="E355" s="217" t="s">
        <v>13277</v>
      </c>
      <c r="F355" s="338"/>
      <c r="G355" s="217"/>
      <c r="I355" s="217"/>
      <c r="K355" s="217"/>
      <c r="L355" s="217"/>
      <c r="N355" s="217"/>
      <c r="O355" s="217"/>
      <c r="P355" s="217"/>
    </row>
    <row r="356" spans="1:17">
      <c r="A356" s="216">
        <v>5411034</v>
      </c>
      <c r="B356" s="1452" t="s">
        <v>13294</v>
      </c>
      <c r="C356" s="1533" t="s">
        <v>13295</v>
      </c>
      <c r="D356" s="2093">
        <v>1331000</v>
      </c>
      <c r="E356" s="2469">
        <v>12800</v>
      </c>
      <c r="F356" s="338">
        <v>1020000</v>
      </c>
      <c r="G356" s="217" t="s">
        <v>476</v>
      </c>
      <c r="H356" s="1507">
        <v>44152</v>
      </c>
      <c r="I356" s="217" t="s">
        <v>2871</v>
      </c>
      <c r="J356" s="560" t="s">
        <v>449</v>
      </c>
      <c r="K356" s="217"/>
      <c r="L356" s="217"/>
      <c r="N356" s="1489" t="s">
        <v>13237</v>
      </c>
      <c r="O356" s="217"/>
      <c r="P356" s="217"/>
    </row>
    <row r="357" spans="1:17">
      <c r="A357" s="216">
        <v>5411035</v>
      </c>
      <c r="B357" s="1452" t="s">
        <v>13296</v>
      </c>
      <c r="C357" s="1533" t="s">
        <v>13297</v>
      </c>
      <c r="D357" s="2093">
        <v>1331000</v>
      </c>
      <c r="E357" s="2469">
        <v>12800</v>
      </c>
      <c r="F357" s="338">
        <v>965000</v>
      </c>
      <c r="G357" s="217" t="s">
        <v>1188</v>
      </c>
      <c r="H357" s="1507">
        <v>44152</v>
      </c>
      <c r="I357" s="217" t="s">
        <v>2871</v>
      </c>
      <c r="J357" s="560" t="s">
        <v>449</v>
      </c>
      <c r="K357" s="217"/>
      <c r="L357" s="217"/>
      <c r="N357" s="1489" t="s">
        <v>13237</v>
      </c>
      <c r="O357" s="217"/>
      <c r="P357" s="217"/>
    </row>
    <row r="358" spans="1:17">
      <c r="A358" s="216">
        <v>5411036</v>
      </c>
      <c r="B358" s="1452" t="s">
        <v>13298</v>
      </c>
      <c r="C358" s="1533" t="s">
        <v>13299</v>
      </c>
      <c r="D358" s="2093">
        <v>1373000</v>
      </c>
      <c r="E358" s="2469">
        <v>13200</v>
      </c>
      <c r="F358" s="338">
        <v>1010000</v>
      </c>
      <c r="G358" s="217" t="s">
        <v>354</v>
      </c>
      <c r="H358" s="1507">
        <v>44152</v>
      </c>
      <c r="I358" s="217" t="s">
        <v>2871</v>
      </c>
      <c r="J358" s="560" t="s">
        <v>449</v>
      </c>
      <c r="K358" s="217"/>
      <c r="L358" s="217"/>
      <c r="N358" s="1489" t="s">
        <v>13237</v>
      </c>
      <c r="O358" s="217"/>
      <c r="P358" s="217"/>
    </row>
    <row r="359" spans="1:17">
      <c r="B359" s="1452"/>
      <c r="C359" s="1533"/>
      <c r="D359" s="2093"/>
      <c r="F359" s="338"/>
      <c r="G359" s="217"/>
      <c r="I359" s="217"/>
      <c r="K359" s="217"/>
      <c r="L359" s="217"/>
      <c r="N359" s="217"/>
      <c r="O359" s="217"/>
      <c r="P359" s="217"/>
    </row>
    <row r="360" spans="1:17">
      <c r="B360" s="1489" t="s">
        <v>13237</v>
      </c>
      <c r="C360" s="1533"/>
      <c r="D360" s="2093"/>
      <c r="F360" s="338"/>
      <c r="G360" s="217"/>
      <c r="I360" s="217"/>
      <c r="K360" s="217"/>
      <c r="L360" s="217"/>
      <c r="N360" s="217"/>
      <c r="O360" s="217"/>
      <c r="P360" s="217"/>
    </row>
    <row r="361" spans="1:17">
      <c r="B361" s="1489" t="s">
        <v>13300</v>
      </c>
      <c r="C361" s="1533"/>
      <c r="D361" s="2093"/>
      <c r="F361" s="338"/>
      <c r="G361" s="217"/>
      <c r="I361" s="217"/>
      <c r="K361" s="217"/>
      <c r="L361" s="217"/>
      <c r="N361" s="217"/>
      <c r="O361" s="217"/>
      <c r="P361" s="217"/>
    </row>
    <row r="362" spans="1:17">
      <c r="B362" s="1452"/>
      <c r="C362" s="1533"/>
      <c r="D362" s="2093"/>
      <c r="F362" s="338"/>
      <c r="G362" s="217"/>
      <c r="I362" s="217"/>
      <c r="K362" s="217"/>
      <c r="L362" s="217"/>
      <c r="N362" s="217"/>
      <c r="O362" s="217"/>
      <c r="P362" s="217"/>
    </row>
    <row r="363" spans="1:17">
      <c r="A363" s="210" t="s">
        <v>732</v>
      </c>
      <c r="B363" s="675"/>
      <c r="C363" s="2094"/>
      <c r="D363" s="2093"/>
      <c r="F363" s="338"/>
      <c r="G363" s="217"/>
      <c r="I363" s="217"/>
      <c r="K363" s="217"/>
      <c r="L363" s="217"/>
      <c r="N363" s="217"/>
      <c r="O363" s="217"/>
      <c r="P363" s="217"/>
    </row>
    <row r="364" spans="1:17">
      <c r="A364" s="210"/>
      <c r="B364" s="675" t="s">
        <v>7</v>
      </c>
      <c r="C364" s="2094"/>
      <c r="D364" s="2093"/>
      <c r="F364" s="338"/>
      <c r="G364" s="217"/>
      <c r="I364" s="217"/>
      <c r="K364" s="217"/>
      <c r="L364" s="217"/>
      <c r="N364" s="217"/>
      <c r="O364" s="217"/>
      <c r="P364" s="217"/>
    </row>
    <row r="365" spans="1:17">
      <c r="A365" s="184"/>
      <c r="D365" s="2093"/>
      <c r="F365" s="338"/>
      <c r="G365" s="217"/>
      <c r="I365" s="217"/>
      <c r="K365" s="217"/>
      <c r="L365" s="217"/>
      <c r="N365" s="217"/>
      <c r="O365" s="217"/>
      <c r="P365" s="217"/>
    </row>
    <row r="366" spans="1:17">
      <c r="A366" s="184"/>
      <c r="B366" s="244" t="s">
        <v>733</v>
      </c>
      <c r="C366" s="1548">
        <f>SUM(D354:D362)+SUM(C363:C365)</f>
        <v>4035000</v>
      </c>
      <c r="D366" s="2093"/>
      <c r="F366" s="338"/>
      <c r="G366" s="217"/>
      <c r="I366" s="217"/>
      <c r="K366" s="217"/>
      <c r="L366" s="217"/>
      <c r="N366" s="217"/>
      <c r="O366" s="217"/>
      <c r="P366" s="217"/>
    </row>
    <row r="367" spans="1:17">
      <c r="B367" s="244"/>
      <c r="C367" s="506"/>
      <c r="D367" s="2093"/>
      <c r="F367" s="338"/>
      <c r="G367" s="217"/>
      <c r="I367" s="217"/>
      <c r="K367" s="217"/>
      <c r="L367" s="217"/>
      <c r="N367" s="217"/>
      <c r="O367" s="217"/>
      <c r="P367" s="217"/>
    </row>
    <row r="368" spans="1:17" s="504" customFormat="1">
      <c r="A368" s="1845" t="s">
        <v>13301</v>
      </c>
      <c r="B368" s="1845"/>
      <c r="C368" s="1853"/>
      <c r="D368" s="2563"/>
      <c r="E368" s="1833"/>
      <c r="F368" s="1830"/>
      <c r="G368" s="1831"/>
      <c r="H368" s="1902"/>
      <c r="I368" s="1831"/>
      <c r="J368" s="1831"/>
      <c r="K368" s="1831"/>
      <c r="L368" s="1831"/>
      <c r="M368" s="1902"/>
      <c r="N368" s="1831"/>
      <c r="O368" s="1831"/>
      <c r="P368" s="1831"/>
      <c r="Q368" s="1833"/>
    </row>
    <row r="369" spans="1:16" s="1501" customFormat="1">
      <c r="A369" s="2539" t="s">
        <v>13302</v>
      </c>
      <c r="B369" s="1494"/>
      <c r="C369" s="519" t="s">
        <v>13303</v>
      </c>
      <c r="D369" s="2093"/>
      <c r="E369" s="217" t="s">
        <v>13277</v>
      </c>
      <c r="F369" s="1497"/>
      <c r="G369" s="1499"/>
      <c r="H369" s="1522"/>
      <c r="I369" s="1499"/>
      <c r="J369" s="1499"/>
      <c r="K369" s="1499"/>
      <c r="L369" s="1499"/>
      <c r="M369" s="1522"/>
      <c r="N369" s="1499"/>
      <c r="O369" s="1499"/>
      <c r="P369" s="1499"/>
    </row>
    <row r="370" spans="1:16" s="1501" customFormat="1">
      <c r="A370" s="1585">
        <v>5501004</v>
      </c>
      <c r="B370" s="1489" t="s">
        <v>13131</v>
      </c>
      <c r="C370" s="1533" t="s">
        <v>13304</v>
      </c>
      <c r="D370" s="2093">
        <v>2205000</v>
      </c>
      <c r="E370" s="2469">
        <v>21200</v>
      </c>
      <c r="F370" s="1497">
        <v>1670000</v>
      </c>
      <c r="G370" s="1499" t="s">
        <v>110</v>
      </c>
      <c r="H370" s="1522">
        <v>44202</v>
      </c>
      <c r="I370" s="1499" t="s">
        <v>2856</v>
      </c>
      <c r="J370" s="1499"/>
      <c r="K370" s="1499"/>
      <c r="L370" s="1499"/>
      <c r="M370" s="1522"/>
      <c r="N370" s="1499"/>
      <c r="O370" s="1499"/>
      <c r="P370" s="1499"/>
    </row>
    <row r="371" spans="1:16" s="1501" customFormat="1">
      <c r="A371" s="1585">
        <v>5501052</v>
      </c>
      <c r="B371" s="1489" t="s">
        <v>13131</v>
      </c>
      <c r="C371" s="1533" t="s">
        <v>13305</v>
      </c>
      <c r="D371" s="2144">
        <v>2569000</v>
      </c>
      <c r="E371" s="2469">
        <v>24700</v>
      </c>
      <c r="F371" s="1497">
        <v>1800000</v>
      </c>
      <c r="G371" s="1499" t="s">
        <v>110</v>
      </c>
      <c r="H371" s="1522">
        <v>44217</v>
      </c>
      <c r="I371" s="1499" t="s">
        <v>3056</v>
      </c>
      <c r="J371" s="1499"/>
      <c r="K371" s="1499"/>
      <c r="L371" s="1499"/>
      <c r="M371" s="1522"/>
      <c r="N371" s="1499"/>
      <c r="O371" s="1499"/>
      <c r="P371" s="1499"/>
    </row>
    <row r="372" spans="1:16" s="1501" customFormat="1">
      <c r="A372" s="1585"/>
      <c r="B372" s="1494"/>
      <c r="C372" s="1689"/>
      <c r="D372" s="2093"/>
      <c r="F372" s="1497"/>
      <c r="G372" s="1499"/>
      <c r="H372" s="1522"/>
      <c r="I372" s="1499"/>
      <c r="J372" s="1499"/>
      <c r="K372" s="1499"/>
      <c r="L372" s="1499"/>
      <c r="M372" s="1522"/>
      <c r="N372" s="1499"/>
      <c r="O372" s="1499"/>
      <c r="P372" s="1499"/>
    </row>
    <row r="373" spans="1:16" s="1501" customFormat="1">
      <c r="A373" s="1585"/>
      <c r="B373" s="1494"/>
      <c r="C373" s="1689"/>
      <c r="D373" s="2093"/>
      <c r="F373" s="1497"/>
      <c r="G373" s="1499"/>
      <c r="H373" s="1522"/>
      <c r="I373" s="1499"/>
      <c r="J373" s="1499"/>
      <c r="K373" s="1499"/>
      <c r="L373" s="1499"/>
      <c r="M373" s="1522"/>
      <c r="N373" s="1499"/>
      <c r="O373" s="1499"/>
      <c r="P373" s="1499"/>
    </row>
    <row r="374" spans="1:16" s="1501" customFormat="1">
      <c r="A374" s="1585"/>
      <c r="B374" s="2848" t="s">
        <v>13237</v>
      </c>
      <c r="C374" s="1689"/>
      <c r="D374" s="2093"/>
      <c r="F374" s="1497"/>
      <c r="G374" s="1499"/>
      <c r="H374" s="1522"/>
      <c r="I374" s="1499"/>
      <c r="J374" s="1499"/>
      <c r="K374" s="1499"/>
      <c r="L374" s="1499"/>
      <c r="M374" s="1522"/>
      <c r="N374" s="1499"/>
      <c r="O374" s="1499"/>
      <c r="P374" s="1499"/>
    </row>
    <row r="375" spans="1:16" s="1501" customFormat="1">
      <c r="A375" s="1585"/>
      <c r="B375" s="2848" t="s">
        <v>13300</v>
      </c>
      <c r="C375" s="1689"/>
      <c r="D375" s="2093"/>
      <c r="F375" s="1497"/>
      <c r="G375" s="1499"/>
      <c r="H375" s="1522"/>
      <c r="I375" s="1499"/>
      <c r="J375" s="1499"/>
      <c r="K375" s="1499"/>
      <c r="L375" s="1499"/>
      <c r="M375" s="1522"/>
      <c r="N375" s="1499"/>
      <c r="O375" s="1499"/>
      <c r="P375" s="1499"/>
    </row>
    <row r="376" spans="1:16" s="1501" customFormat="1">
      <c r="A376" s="1585"/>
      <c r="B376" s="1494"/>
      <c r="C376" s="1689"/>
      <c r="D376" s="2093"/>
      <c r="F376" s="1497"/>
      <c r="G376" s="1499"/>
      <c r="H376" s="1522"/>
      <c r="I376" s="1499"/>
      <c r="J376" s="1499"/>
      <c r="K376" s="1499"/>
      <c r="L376" s="1499"/>
      <c r="M376" s="1522"/>
      <c r="N376" s="1499"/>
      <c r="O376" s="1499"/>
      <c r="P376" s="1499"/>
    </row>
    <row r="377" spans="1:16" s="1501" customFormat="1">
      <c r="A377" s="1585"/>
      <c r="B377" s="1494"/>
      <c r="C377" s="1689"/>
      <c r="D377" s="2093"/>
      <c r="F377" s="1497"/>
      <c r="G377" s="1499"/>
      <c r="H377" s="1522"/>
      <c r="I377" s="1499"/>
      <c r="J377" s="1499"/>
      <c r="K377" s="1499"/>
      <c r="L377" s="1499"/>
      <c r="M377" s="1522"/>
      <c r="N377" s="1499"/>
      <c r="O377" s="1499"/>
      <c r="P377" s="1499"/>
    </row>
    <row r="378" spans="1:16">
      <c r="A378" s="210" t="s">
        <v>732</v>
      </c>
      <c r="B378" s="675"/>
      <c r="C378" s="2094"/>
      <c r="D378" s="2093"/>
      <c r="F378" s="338"/>
      <c r="G378" s="217"/>
      <c r="I378" s="217"/>
      <c r="K378" s="217"/>
      <c r="L378" s="217"/>
      <c r="N378" s="217"/>
      <c r="O378" s="217"/>
      <c r="P378" s="217"/>
    </row>
    <row r="379" spans="1:16">
      <c r="A379" s="210"/>
      <c r="B379" s="675" t="s">
        <v>7</v>
      </c>
      <c r="C379" s="2094"/>
      <c r="D379" s="2093"/>
      <c r="F379" s="338"/>
      <c r="G379" s="217"/>
      <c r="I379" s="217"/>
      <c r="K379" s="217"/>
      <c r="L379" s="217"/>
      <c r="N379" s="217"/>
      <c r="O379" s="217"/>
      <c r="P379" s="217"/>
    </row>
    <row r="380" spans="1:16">
      <c r="A380" s="184"/>
      <c r="D380" s="2093"/>
      <c r="F380" s="338"/>
      <c r="G380" s="217"/>
      <c r="I380" s="217"/>
      <c r="K380" s="217"/>
      <c r="L380" s="217"/>
      <c r="N380" s="217"/>
      <c r="O380" s="217"/>
      <c r="P380" s="217"/>
    </row>
    <row r="381" spans="1:16">
      <c r="A381" s="184"/>
      <c r="B381" s="244" t="s">
        <v>733</v>
      </c>
      <c r="C381" s="1548">
        <f>SUM(D368:D377)+SUM(C378:C380)</f>
        <v>4774000</v>
      </c>
      <c r="D381" s="2093"/>
      <c r="F381" s="338"/>
      <c r="G381" s="217"/>
      <c r="I381" s="217"/>
      <c r="K381" s="217"/>
      <c r="L381" s="217"/>
      <c r="N381" s="217"/>
      <c r="O381" s="217"/>
      <c r="P381" s="217"/>
    </row>
    <row r="382" spans="1:16">
      <c r="B382" s="244"/>
      <c r="C382" s="506"/>
      <c r="D382" s="2093"/>
      <c r="F382" s="338"/>
      <c r="G382" s="217"/>
      <c r="I382" s="217"/>
      <c r="K382" s="217"/>
      <c r="L382" s="217"/>
      <c r="N382" s="217"/>
      <c r="O382" s="217"/>
      <c r="P382" s="217"/>
    </row>
    <row r="383" spans="1:16" s="2522" customFormat="1">
      <c r="A383" s="2520"/>
      <c r="B383" s="2665"/>
      <c r="C383" s="2666"/>
      <c r="D383" s="2667"/>
      <c r="F383" s="2554"/>
      <c r="G383" s="2521"/>
      <c r="H383" s="2668"/>
      <c r="I383" s="2521"/>
      <c r="J383" s="2521"/>
      <c r="K383" s="2521"/>
      <c r="L383" s="2521"/>
      <c r="M383" s="2668"/>
      <c r="N383" s="2521"/>
      <c r="O383" s="2521"/>
      <c r="P383" s="2521"/>
    </row>
    <row r="384" spans="1:16" s="1501" customFormat="1">
      <c r="A384" s="1585"/>
      <c r="B384" s="1494"/>
      <c r="C384" s="1689"/>
      <c r="D384" s="2093"/>
      <c r="F384" s="1497"/>
      <c r="G384" s="1499"/>
      <c r="H384" s="1522"/>
      <c r="I384" s="1499"/>
      <c r="J384" s="1499"/>
      <c r="K384" s="1499"/>
      <c r="L384" s="1499"/>
      <c r="M384" s="1522"/>
      <c r="N384" s="1499"/>
      <c r="O384" s="1499"/>
      <c r="P384" s="1499"/>
    </row>
    <row r="385" spans="1:16" s="1501" customFormat="1">
      <c r="A385" s="1585"/>
      <c r="B385" s="1494"/>
      <c r="C385" s="1689"/>
      <c r="D385" s="2093"/>
      <c r="F385" s="1497"/>
      <c r="G385" s="1499"/>
      <c r="H385" s="1522"/>
      <c r="I385" s="1499"/>
      <c r="J385" s="1499"/>
      <c r="K385" s="1499"/>
      <c r="L385" s="1499"/>
      <c r="M385" s="1522"/>
      <c r="N385" s="1499"/>
      <c r="O385" s="1499"/>
      <c r="P385" s="1499"/>
    </row>
    <row r="386" spans="1:16" s="1501" customFormat="1">
      <c r="A386" s="1585"/>
      <c r="B386" s="1494"/>
      <c r="C386" s="1689"/>
      <c r="D386" s="2093"/>
      <c r="F386" s="1497"/>
      <c r="G386" s="1499"/>
      <c r="H386" s="1522"/>
      <c r="I386" s="1499"/>
      <c r="J386" s="1499"/>
      <c r="K386" s="1499"/>
      <c r="L386" s="1499"/>
      <c r="M386" s="1522"/>
      <c r="N386" s="1499"/>
      <c r="O386" s="1499"/>
      <c r="P386" s="1499"/>
    </row>
    <row r="387" spans="1:16" s="1501" customFormat="1">
      <c r="A387" s="1585"/>
      <c r="B387" s="1494"/>
      <c r="C387" s="1689"/>
      <c r="D387" s="2093"/>
      <c r="F387" s="1497"/>
      <c r="G387" s="1499"/>
      <c r="H387" s="1522"/>
      <c r="I387" s="1499"/>
      <c r="J387" s="1499"/>
      <c r="K387" s="1499"/>
      <c r="L387" s="1499"/>
      <c r="M387" s="1522"/>
      <c r="N387" s="1499"/>
      <c r="O387" s="1499"/>
      <c r="P387" s="1499"/>
    </row>
    <row r="388" spans="1:16" s="1501" customFormat="1">
      <c r="A388" s="1585"/>
      <c r="B388" s="1494"/>
      <c r="C388" s="1689"/>
      <c r="D388" s="2093"/>
      <c r="F388" s="1497"/>
      <c r="G388" s="1499"/>
      <c r="H388" s="1522"/>
      <c r="I388" s="1499"/>
      <c r="J388" s="1499"/>
      <c r="K388" s="1499"/>
      <c r="L388" s="1499"/>
      <c r="M388" s="1522"/>
      <c r="N388" s="1499"/>
      <c r="O388" s="1499"/>
      <c r="P388" s="1499"/>
    </row>
    <row r="389" spans="1:16" s="1501" customFormat="1">
      <c r="A389" s="1585"/>
      <c r="B389" s="1494"/>
      <c r="C389" s="1689"/>
      <c r="D389" s="2093"/>
      <c r="F389" s="1497"/>
      <c r="G389" s="1499"/>
      <c r="H389" s="1522"/>
      <c r="I389" s="1499"/>
      <c r="J389" s="1499"/>
      <c r="K389" s="1499"/>
      <c r="L389" s="1499"/>
      <c r="M389" s="1522"/>
      <c r="N389" s="1499"/>
      <c r="O389" s="1499"/>
      <c r="P389" s="1499"/>
    </row>
    <row r="390" spans="1:16" s="1501" customFormat="1">
      <c r="A390" s="1585"/>
      <c r="B390" s="1494"/>
      <c r="C390" s="1689"/>
      <c r="D390" s="2093"/>
      <c r="F390" s="1497"/>
      <c r="G390" s="1499"/>
      <c r="H390" s="1522"/>
      <c r="I390" s="1499"/>
      <c r="J390" s="1499"/>
      <c r="K390" s="1499"/>
      <c r="L390" s="1499"/>
      <c r="M390" s="1522"/>
      <c r="N390" s="1499"/>
      <c r="O390" s="1499"/>
      <c r="P390" s="1499"/>
    </row>
    <row r="391" spans="1:16" s="1501" customFormat="1">
      <c r="A391" s="1585"/>
      <c r="B391" s="1494"/>
      <c r="C391" s="1689"/>
      <c r="D391" s="2093"/>
      <c r="F391" s="1497"/>
      <c r="G391" s="1499"/>
      <c r="H391" s="1522"/>
      <c r="I391" s="1499"/>
      <c r="J391" s="1499"/>
      <c r="K391" s="1499"/>
      <c r="L391" s="1499"/>
      <c r="M391" s="1522"/>
      <c r="N391" s="1499"/>
      <c r="O391" s="1499"/>
      <c r="P391" s="1499"/>
    </row>
    <row r="392" spans="1:16" s="1501" customFormat="1">
      <c r="A392" s="1585"/>
      <c r="B392" s="1494"/>
      <c r="C392" s="1689"/>
      <c r="D392" s="2093"/>
      <c r="F392" s="1497"/>
      <c r="G392" s="1499"/>
      <c r="H392" s="1522"/>
      <c r="I392" s="1499"/>
      <c r="J392" s="1499"/>
      <c r="K392" s="1499"/>
      <c r="L392" s="1499"/>
      <c r="M392" s="1522"/>
      <c r="N392" s="1499"/>
      <c r="O392" s="1499"/>
      <c r="P392" s="1499"/>
    </row>
    <row r="393" spans="1:16" s="1501" customFormat="1">
      <c r="A393" s="1585"/>
      <c r="B393" s="1494"/>
      <c r="C393" s="1689"/>
      <c r="D393" s="2093"/>
      <c r="F393" s="1497"/>
      <c r="G393" s="1499"/>
      <c r="H393" s="1522"/>
      <c r="I393" s="1499"/>
      <c r="J393" s="1499"/>
      <c r="K393" s="1499"/>
      <c r="L393" s="1499"/>
      <c r="M393" s="1522"/>
      <c r="N393" s="1499"/>
      <c r="O393" s="1499"/>
      <c r="P393" s="1499"/>
    </row>
    <row r="394" spans="1:16" s="1501" customFormat="1">
      <c r="A394" s="1585"/>
      <c r="B394" s="1494"/>
      <c r="C394" s="1689"/>
      <c r="D394" s="2093"/>
      <c r="F394" s="1497"/>
      <c r="G394" s="1499"/>
      <c r="H394" s="1522"/>
      <c r="I394" s="1499"/>
      <c r="J394" s="1499"/>
      <c r="K394" s="1499"/>
      <c r="L394" s="1499"/>
      <c r="M394" s="1522"/>
      <c r="N394" s="1499"/>
      <c r="O394" s="1499"/>
      <c r="P394" s="1499"/>
    </row>
    <row r="395" spans="1:16" s="1501" customFormat="1">
      <c r="A395" s="1585"/>
      <c r="B395" s="1494"/>
      <c r="C395" s="1689"/>
      <c r="D395" s="2093"/>
      <c r="F395" s="1497"/>
      <c r="G395" s="1499"/>
      <c r="H395" s="1522"/>
      <c r="I395" s="1499"/>
      <c r="J395" s="1499"/>
      <c r="K395" s="1499"/>
      <c r="L395" s="1499"/>
      <c r="M395" s="1522"/>
      <c r="N395" s="1499"/>
      <c r="O395" s="1499"/>
      <c r="P395" s="1499"/>
    </row>
    <row r="396" spans="1:16" s="1501" customFormat="1">
      <c r="A396" s="1585"/>
      <c r="B396" s="1494"/>
      <c r="C396" s="1689"/>
      <c r="D396" s="2093"/>
      <c r="F396" s="1497"/>
      <c r="G396" s="1499"/>
      <c r="H396" s="1522"/>
      <c r="I396" s="1499"/>
      <c r="J396" s="1499"/>
      <c r="K396" s="1499"/>
      <c r="L396" s="1499"/>
      <c r="M396" s="1522"/>
      <c r="N396" s="1499"/>
      <c r="O396" s="1499"/>
      <c r="P396" s="1499"/>
    </row>
    <row r="397" spans="1:16" s="1501" customFormat="1">
      <c r="A397" s="1585"/>
      <c r="B397" s="1494"/>
      <c r="C397" s="1689"/>
      <c r="D397" s="2093"/>
      <c r="F397" s="1497"/>
      <c r="G397" s="1499"/>
      <c r="H397" s="1522"/>
      <c r="I397" s="1499"/>
      <c r="J397" s="1499"/>
      <c r="K397" s="1499"/>
      <c r="L397" s="1499"/>
      <c r="M397" s="1522"/>
      <c r="N397" s="1499"/>
      <c r="O397" s="1499"/>
      <c r="P397" s="1499"/>
    </row>
    <row r="398" spans="1:16" s="1501" customFormat="1">
      <c r="A398" s="1585"/>
      <c r="B398" s="1494"/>
      <c r="C398" s="1689"/>
      <c r="D398" s="2093"/>
      <c r="F398" s="1497"/>
      <c r="G398" s="1499"/>
      <c r="H398" s="1522"/>
      <c r="I398" s="1499"/>
      <c r="J398" s="1499"/>
      <c r="K398" s="1499"/>
      <c r="L398" s="1499"/>
      <c r="M398" s="1522"/>
      <c r="N398" s="1499"/>
      <c r="O398" s="1499"/>
      <c r="P398" s="1499"/>
    </row>
    <row r="399" spans="1:16">
      <c r="B399" s="244"/>
      <c r="C399" s="506"/>
      <c r="D399" s="2093"/>
      <c r="F399" s="338"/>
      <c r="G399" s="217"/>
      <c r="I399" s="217"/>
      <c r="K399" s="217"/>
      <c r="L399" s="217"/>
      <c r="N399" s="217"/>
      <c r="O399" s="217"/>
      <c r="P399" s="217"/>
    </row>
    <row r="400" spans="1:16">
      <c r="B400" s="244"/>
      <c r="C400" s="506"/>
      <c r="D400" s="2093"/>
      <c r="F400" s="338"/>
      <c r="G400" s="217"/>
      <c r="I400" s="217"/>
      <c r="K400" s="217"/>
      <c r="L400" s="217"/>
      <c r="N400" s="217"/>
      <c r="O400" s="217"/>
      <c r="P400" s="217"/>
    </row>
    <row r="401" spans="1:16">
      <c r="B401" s="244"/>
      <c r="C401" s="506"/>
      <c r="D401" s="2093"/>
      <c r="F401" s="338"/>
      <c r="G401" s="217"/>
      <c r="I401" s="217"/>
      <c r="K401" s="217"/>
      <c r="L401" s="217"/>
      <c r="N401" s="217"/>
      <c r="O401" s="217"/>
      <c r="P401" s="217"/>
    </row>
    <row r="402" spans="1:16">
      <c r="B402" s="244"/>
      <c r="C402" s="506"/>
      <c r="D402" s="2093"/>
      <c r="F402" s="338"/>
      <c r="G402" s="217"/>
      <c r="I402" s="217"/>
      <c r="K402" s="217"/>
      <c r="L402" s="217"/>
      <c r="N402" s="217"/>
      <c r="O402" s="217"/>
      <c r="P402" s="217"/>
    </row>
    <row r="403" spans="1:16">
      <c r="B403" s="244"/>
      <c r="C403" s="506"/>
      <c r="D403" s="2093"/>
      <c r="F403" s="338"/>
      <c r="G403" s="217"/>
      <c r="I403" s="217"/>
      <c r="K403" s="217"/>
      <c r="L403" s="217"/>
      <c r="N403" s="217"/>
      <c r="O403" s="217"/>
      <c r="P403" s="217"/>
    </row>
    <row r="404" spans="1:16">
      <c r="B404" s="244"/>
      <c r="C404" s="506"/>
      <c r="D404" s="2093"/>
      <c r="F404" s="338"/>
      <c r="G404" s="217"/>
      <c r="I404" s="217"/>
      <c r="K404" s="217"/>
      <c r="L404" s="217"/>
      <c r="N404" s="217"/>
      <c r="O404" s="217"/>
      <c r="P404" s="217"/>
    </row>
    <row r="405" spans="1:16">
      <c r="B405" s="244"/>
      <c r="C405" s="506"/>
      <c r="D405" s="2093"/>
      <c r="F405" s="338"/>
      <c r="G405" s="217"/>
      <c r="I405" s="217"/>
      <c r="K405" s="217"/>
      <c r="L405" s="217"/>
      <c r="N405" s="217"/>
      <c r="O405" s="217"/>
      <c r="P405" s="217"/>
    </row>
    <row r="406" spans="1:16">
      <c r="B406" s="244"/>
      <c r="C406" s="506"/>
      <c r="D406" s="2093"/>
      <c r="F406" s="338"/>
      <c r="G406" s="217"/>
      <c r="I406" s="217"/>
      <c r="K406" s="217"/>
      <c r="L406" s="217"/>
      <c r="N406" s="217"/>
      <c r="O406" s="217"/>
      <c r="P406" s="217"/>
    </row>
    <row r="407" spans="1:16">
      <c r="B407" s="244"/>
      <c r="C407" s="506"/>
      <c r="D407" s="2093"/>
      <c r="F407" s="338"/>
      <c r="G407" s="217"/>
      <c r="I407" s="217"/>
      <c r="K407" s="217"/>
      <c r="L407" s="217"/>
      <c r="N407" s="217"/>
      <c r="O407" s="217"/>
      <c r="P407" s="217"/>
    </row>
    <row r="408" spans="1:16">
      <c r="B408" s="2145"/>
      <c r="C408" s="2146"/>
      <c r="D408" s="318"/>
      <c r="F408" s="338"/>
      <c r="G408" s="217"/>
      <c r="I408" s="217"/>
      <c r="K408" s="217"/>
      <c r="L408" s="217"/>
      <c r="N408" s="217"/>
      <c r="O408" s="217"/>
      <c r="P408" s="217"/>
    </row>
    <row r="409" spans="1:16" ht="13.5" thickBot="1">
      <c r="A409" s="280"/>
      <c r="B409" s="324"/>
      <c r="C409" s="324"/>
      <c r="D409" s="325"/>
      <c r="F409" s="338"/>
      <c r="G409" s="217"/>
      <c r="I409" s="217"/>
      <c r="K409" s="217"/>
      <c r="L409" s="217"/>
      <c r="N409" s="217"/>
      <c r="O409" s="217"/>
      <c r="P409" s="217"/>
    </row>
    <row r="410" spans="1:16">
      <c r="A410" s="15" t="s">
        <v>557</v>
      </c>
      <c r="C410" s="216"/>
      <c r="D410" s="318"/>
      <c r="F410" s="269"/>
    </row>
    <row r="411" spans="1:16">
      <c r="A411" s="118"/>
      <c r="B411" s="232"/>
      <c r="C411" s="233"/>
      <c r="D411" s="318"/>
      <c r="F411" s="269"/>
    </row>
    <row r="412" spans="1:16">
      <c r="B412" s="232" t="s">
        <v>13306</v>
      </c>
      <c r="C412" s="681" t="s">
        <v>13307</v>
      </c>
      <c r="D412" s="318">
        <v>-11070000</v>
      </c>
      <c r="E412" s="216">
        <v>5803999</v>
      </c>
      <c r="F412" s="269"/>
      <c r="G412" s="217"/>
    </row>
    <row r="413" spans="1:16">
      <c r="B413" s="232" t="s">
        <v>13306</v>
      </c>
      <c r="C413" s="681" t="s">
        <v>5686</v>
      </c>
      <c r="D413" s="318">
        <v>-9825000</v>
      </c>
      <c r="E413" s="216">
        <v>5993708</v>
      </c>
      <c r="F413" s="2288"/>
      <c r="G413" s="217"/>
    </row>
    <row r="414" spans="1:16">
      <c r="B414" s="232" t="s">
        <v>13306</v>
      </c>
      <c r="C414" s="681" t="s">
        <v>13308</v>
      </c>
      <c r="D414" s="318">
        <v>-11230000</v>
      </c>
      <c r="E414" s="216">
        <v>5671834</v>
      </c>
      <c r="F414" s="2288"/>
      <c r="G414" s="217"/>
    </row>
    <row r="415" spans="1:16">
      <c r="B415" s="232" t="s">
        <v>13309</v>
      </c>
      <c r="C415" s="681" t="s">
        <v>13310</v>
      </c>
      <c r="D415" s="318">
        <v>-8848000</v>
      </c>
      <c r="E415" s="216">
        <v>5963662</v>
      </c>
      <c r="F415" s="2288"/>
      <c r="G415" s="217"/>
    </row>
    <row r="416" spans="1:16">
      <c r="B416" s="232" t="s">
        <v>13309</v>
      </c>
      <c r="C416" s="681" t="s">
        <v>12134</v>
      </c>
      <c r="D416" s="318">
        <v>-6002150</v>
      </c>
      <c r="E416" s="216">
        <v>5673859</v>
      </c>
      <c r="F416" s="1185"/>
    </row>
    <row r="417" spans="2:8">
      <c r="B417" s="232" t="s">
        <v>13309</v>
      </c>
      <c r="C417" s="681" t="s">
        <v>4157</v>
      </c>
      <c r="D417" s="318">
        <v>-18734000</v>
      </c>
      <c r="E417" s="216">
        <v>6113156</v>
      </c>
      <c r="F417" s="1185"/>
    </row>
    <row r="418" spans="2:8">
      <c r="B418" s="232" t="s">
        <v>13311</v>
      </c>
      <c r="C418" s="681" t="s">
        <v>13312</v>
      </c>
      <c r="D418" s="318">
        <v>-320000</v>
      </c>
      <c r="E418" s="216"/>
      <c r="F418" s="1185"/>
    </row>
    <row r="419" spans="2:8">
      <c r="B419" s="232" t="s">
        <v>13313</v>
      </c>
      <c r="C419" s="681" t="s">
        <v>13312</v>
      </c>
      <c r="D419" s="318">
        <v>-321285</v>
      </c>
      <c r="E419" s="216"/>
      <c r="F419" s="1185"/>
    </row>
    <row r="420" spans="2:8">
      <c r="B420" s="232" t="s">
        <v>13309</v>
      </c>
      <c r="C420" s="681" t="s">
        <v>13312</v>
      </c>
      <c r="D420" s="318">
        <v>-1332000</v>
      </c>
      <c r="E420" s="216">
        <v>5411134</v>
      </c>
      <c r="F420" s="1716"/>
      <c r="G420" s="1468"/>
      <c r="H420" s="1517"/>
    </row>
    <row r="421" spans="2:8">
      <c r="B421" s="232" t="s">
        <v>13314</v>
      </c>
      <c r="C421" s="681" t="s">
        <v>13315</v>
      </c>
      <c r="D421" s="318">
        <v>-5465000</v>
      </c>
      <c r="E421" s="216">
        <v>6194592</v>
      </c>
      <c r="F421" s="1716"/>
      <c r="G421" s="1468"/>
      <c r="H421" s="1517"/>
    </row>
    <row r="422" spans="2:8">
      <c r="B422" s="232" t="s">
        <v>13314</v>
      </c>
      <c r="C422" s="681" t="s">
        <v>13316</v>
      </c>
      <c r="D422" s="318">
        <v>-10810000</v>
      </c>
      <c r="E422" s="216">
        <v>5344662</v>
      </c>
      <c r="F422" s="1716"/>
      <c r="G422" s="1468"/>
      <c r="H422" s="1517"/>
    </row>
    <row r="423" spans="2:8">
      <c r="B423" s="232" t="s">
        <v>13314</v>
      </c>
      <c r="C423" s="681" t="s">
        <v>13317</v>
      </c>
      <c r="D423" s="318">
        <v>-7514500</v>
      </c>
      <c r="E423" s="216">
        <v>5573840</v>
      </c>
      <c r="F423" s="1716"/>
      <c r="G423" s="1468"/>
      <c r="H423" s="1517"/>
    </row>
    <row r="424" spans="2:8">
      <c r="B424" s="232" t="s">
        <v>13314</v>
      </c>
      <c r="C424" s="1460" t="s">
        <v>4175</v>
      </c>
      <c r="D424" s="1692">
        <v>-424000</v>
      </c>
      <c r="E424" s="216">
        <v>5782110</v>
      </c>
      <c r="F424" s="1716"/>
      <c r="G424" s="1468"/>
      <c r="H424" s="1517"/>
    </row>
    <row r="425" spans="2:8">
      <c r="B425" s="232" t="s">
        <v>13318</v>
      </c>
      <c r="C425" s="681" t="s">
        <v>4175</v>
      </c>
      <c r="D425" s="318">
        <v>-191500</v>
      </c>
      <c r="E425" s="216"/>
      <c r="F425" s="1490"/>
      <c r="G425" s="1468"/>
      <c r="H425" s="1517"/>
    </row>
    <row r="426" spans="2:8">
      <c r="B426" s="232" t="s">
        <v>13314</v>
      </c>
      <c r="C426" s="1460" t="s">
        <v>4198</v>
      </c>
      <c r="D426" s="318">
        <v>-4187600</v>
      </c>
      <c r="E426" s="2736">
        <v>5728261</v>
      </c>
      <c r="F426" s="1490"/>
      <c r="G426" s="1468"/>
      <c r="H426" s="1517"/>
    </row>
    <row r="427" spans="2:8">
      <c r="B427" s="232" t="s">
        <v>13314</v>
      </c>
      <c r="C427" s="1460" t="s">
        <v>13319</v>
      </c>
      <c r="D427" s="318">
        <v>-9451800</v>
      </c>
      <c r="E427" s="2738">
        <v>6025377</v>
      </c>
      <c r="F427" s="1490"/>
      <c r="G427" s="1468"/>
      <c r="H427" s="1517"/>
    </row>
    <row r="428" spans="2:8">
      <c r="B428" s="232" t="s">
        <v>13314</v>
      </c>
      <c r="C428" s="1460" t="s">
        <v>13320</v>
      </c>
      <c r="D428" s="318">
        <v>-7746000</v>
      </c>
      <c r="E428" s="216">
        <v>5370739</v>
      </c>
      <c r="F428" s="1490"/>
      <c r="G428" s="1468"/>
      <c r="H428" s="1517"/>
    </row>
    <row r="429" spans="2:8">
      <c r="B429" s="232" t="s">
        <v>13314</v>
      </c>
      <c r="C429" s="1460" t="s">
        <v>13321</v>
      </c>
      <c r="D429" s="318">
        <v>-5480000</v>
      </c>
      <c r="E429" s="216">
        <v>5474176</v>
      </c>
      <c r="F429" s="1490"/>
      <c r="G429" s="1468"/>
      <c r="H429" s="1517"/>
    </row>
    <row r="430" spans="2:8">
      <c r="B430" s="232"/>
      <c r="C430" s="1460"/>
      <c r="D430" s="318"/>
      <c r="E430" s="216"/>
      <c r="F430" s="1490"/>
      <c r="G430" s="1468"/>
      <c r="H430" s="1517"/>
    </row>
    <row r="431" spans="2:8">
      <c r="B431" s="232"/>
      <c r="C431" s="1460"/>
      <c r="D431" s="318"/>
      <c r="E431" s="216"/>
      <c r="F431" s="1490"/>
      <c r="G431" s="1468"/>
      <c r="H431" s="1517"/>
    </row>
    <row r="432" spans="2:8">
      <c r="B432" s="232"/>
      <c r="C432" s="681"/>
      <c r="D432" s="318"/>
      <c r="F432" s="1490"/>
      <c r="G432" s="1468"/>
      <c r="H432" s="1517"/>
    </row>
    <row r="433" spans="1:17">
      <c r="B433" s="244" t="s">
        <v>13322</v>
      </c>
      <c r="C433" s="245"/>
      <c r="D433" s="320">
        <f>SUM(D3:D429)</f>
        <v>-188400</v>
      </c>
      <c r="F433" s="1490"/>
      <c r="G433" s="1468"/>
      <c r="H433" s="1517"/>
    </row>
    <row r="436" spans="1:17" ht="13.5" thickBot="1"/>
    <row r="437" spans="1:17" ht="15.75" thickBot="1">
      <c r="A437" s="2887" t="s">
        <v>682</v>
      </c>
      <c r="B437" s="2888"/>
      <c r="C437" s="706" t="s">
        <v>13323</v>
      </c>
      <c r="D437" s="704"/>
      <c r="E437" s="702"/>
      <c r="F437" s="702"/>
      <c r="G437" s="702"/>
    </row>
    <row r="438" spans="1:17" ht="15.75" thickBot="1">
      <c r="A438" s="707" t="s">
        <v>684</v>
      </c>
      <c r="B438" s="1721"/>
      <c r="C438" s="706" t="s">
        <v>13324</v>
      </c>
      <c r="D438" s="704"/>
      <c r="E438" s="702"/>
      <c r="F438" s="702"/>
      <c r="G438" s="702"/>
    </row>
    <row r="439" spans="1:17" s="502" customFormat="1" ht="15.75" thickBot="1">
      <c r="A439" s="2887" t="s">
        <v>685</v>
      </c>
      <c r="B439" s="2888"/>
      <c r="C439" s="706" t="s">
        <v>13325</v>
      </c>
      <c r="D439" s="704"/>
      <c r="E439" s="702"/>
      <c r="F439" s="702"/>
      <c r="G439" s="702"/>
      <c r="H439" s="1507"/>
      <c r="I439" s="108"/>
      <c r="J439" s="217"/>
      <c r="K439" s="108"/>
      <c r="L439" s="108"/>
      <c r="M439" s="1507"/>
      <c r="N439" s="108"/>
      <c r="O439" s="108"/>
      <c r="P439" s="108"/>
      <c r="Q439" s="108"/>
    </row>
    <row r="440" spans="1:17" s="502" customFormat="1" ht="60.75" thickBot="1">
      <c r="A440" s="2887" t="s">
        <v>686</v>
      </c>
      <c r="B440" s="2888"/>
      <c r="C440" s="705" t="s">
        <v>13326</v>
      </c>
      <c r="D440" s="704"/>
      <c r="E440" s="702"/>
      <c r="F440" s="702"/>
      <c r="G440" s="702"/>
      <c r="H440" s="1507"/>
      <c r="I440" s="108"/>
      <c r="J440" s="217"/>
      <c r="K440" s="108"/>
      <c r="L440" s="108"/>
      <c r="M440" s="1507"/>
      <c r="N440" s="108"/>
      <c r="O440" s="108"/>
      <c r="P440" s="108"/>
      <c r="Q440" s="108"/>
    </row>
    <row r="441" spans="1:17" s="502" customFormat="1" ht="15.75" thickBot="1">
      <c r="A441" s="2887" t="s">
        <v>688</v>
      </c>
      <c r="B441" s="2888"/>
      <c r="C441" s="706" t="s">
        <v>13327</v>
      </c>
      <c r="D441" s="704"/>
      <c r="E441" s="702"/>
      <c r="F441" s="702"/>
      <c r="G441" s="702"/>
      <c r="H441" s="1507"/>
      <c r="I441" s="108"/>
      <c r="J441" s="217"/>
      <c r="K441" s="108"/>
      <c r="L441" s="108"/>
      <c r="M441" s="1507"/>
      <c r="N441" s="108"/>
      <c r="O441" s="108"/>
      <c r="P441" s="108"/>
      <c r="Q441" s="108"/>
    </row>
    <row r="442" spans="1:17" s="502" customFormat="1" ht="15.75" thickBot="1">
      <c r="A442" s="2887" t="s">
        <v>690</v>
      </c>
      <c r="B442" s="2888"/>
      <c r="C442" s="706" t="s">
        <v>13328</v>
      </c>
      <c r="D442" s="704"/>
      <c r="E442" s="702"/>
      <c r="F442" s="702"/>
      <c r="G442" s="702"/>
      <c r="H442" s="1507"/>
      <c r="I442" s="108"/>
      <c r="J442" s="217"/>
      <c r="K442" s="108"/>
      <c r="L442" s="108"/>
      <c r="M442" s="1507"/>
      <c r="N442" s="108"/>
      <c r="O442" s="108"/>
      <c r="P442" s="108"/>
      <c r="Q442" s="108"/>
    </row>
    <row r="443" spans="1:17" s="502" customFormat="1" ht="15.75" thickBot="1">
      <c r="A443" s="2887" t="s">
        <v>692</v>
      </c>
      <c r="B443" s="2888"/>
      <c r="C443" s="706" t="s">
        <v>13329</v>
      </c>
      <c r="D443" s="704"/>
      <c r="E443" s="702"/>
      <c r="F443" s="702"/>
      <c r="G443" s="702"/>
      <c r="H443" s="1507"/>
      <c r="I443" s="108"/>
      <c r="J443" s="217"/>
      <c r="K443" s="108"/>
      <c r="L443" s="108"/>
      <c r="M443" s="1507"/>
      <c r="N443" s="108"/>
      <c r="O443" s="108"/>
      <c r="P443" s="108"/>
      <c r="Q443" s="108"/>
    </row>
    <row r="444" spans="1:17" s="502" customFormat="1" ht="15.75" thickBot="1">
      <c r="A444" s="2883" t="s">
        <v>693</v>
      </c>
      <c r="B444" s="2884"/>
      <c r="C444" s="705" t="s">
        <v>694</v>
      </c>
      <c r="D444" s="704"/>
      <c r="E444" s="2879"/>
      <c r="F444" s="702"/>
      <c r="G444" s="2879"/>
      <c r="H444" s="1507"/>
      <c r="I444" s="108"/>
      <c r="J444" s="217"/>
      <c r="K444" s="108"/>
      <c r="L444" s="108"/>
      <c r="M444" s="1507"/>
      <c r="N444" s="108"/>
      <c r="O444" s="108"/>
      <c r="P444" s="108"/>
      <c r="Q444" s="108"/>
    </row>
    <row r="445" spans="1:17" s="502" customFormat="1" ht="15.75" thickBot="1">
      <c r="A445" s="2883" t="s">
        <v>695</v>
      </c>
      <c r="B445" s="2884"/>
      <c r="C445" s="717" t="s">
        <v>696</v>
      </c>
      <c r="D445" s="704"/>
      <c r="E445" s="2879"/>
      <c r="F445" s="702"/>
      <c r="G445" s="2879"/>
      <c r="H445" s="1507"/>
      <c r="I445" s="108"/>
      <c r="J445" s="217"/>
      <c r="K445" s="108"/>
      <c r="L445" s="108"/>
      <c r="M445" s="1507"/>
      <c r="N445" s="108"/>
      <c r="O445" s="108"/>
      <c r="P445" s="108"/>
      <c r="Q445" s="108"/>
    </row>
    <row r="446" spans="1:17" s="502" customFormat="1" ht="30.75" thickBot="1">
      <c r="A446" s="2885" t="s">
        <v>697</v>
      </c>
      <c r="B446" s="2886"/>
      <c r="C446" s="705" t="s">
        <v>13330</v>
      </c>
      <c r="D446" s="704"/>
      <c r="E446" s="2879"/>
      <c r="F446" s="702"/>
      <c r="G446" s="703"/>
      <c r="H446" s="1507"/>
      <c r="I446" s="108"/>
      <c r="J446" s="217"/>
      <c r="K446" s="108"/>
      <c r="L446" s="108"/>
      <c r="M446" s="1507"/>
      <c r="N446" s="108"/>
      <c r="O446" s="108"/>
      <c r="P446" s="108"/>
      <c r="Q446" s="108"/>
    </row>
    <row r="447" spans="1:17" s="502" customFormat="1" ht="13.5" customHeight="1" thickBot="1">
      <c r="A447" s="2883" t="s">
        <v>13331</v>
      </c>
      <c r="B447" s="2884"/>
      <c r="C447" s="705" t="s">
        <v>13332</v>
      </c>
      <c r="D447" s="704"/>
      <c r="E447" s="2879"/>
      <c r="F447" s="2879"/>
      <c r="G447" s="2879"/>
      <c r="H447" s="1507"/>
      <c r="I447" s="108"/>
      <c r="J447" s="217"/>
      <c r="K447" s="108"/>
      <c r="L447" s="108"/>
      <c r="M447" s="1507"/>
      <c r="N447" s="108"/>
      <c r="O447" s="108"/>
      <c r="P447" s="108"/>
      <c r="Q447" s="108"/>
    </row>
    <row r="448" spans="1:17" s="502" customFormat="1" ht="13.5" customHeight="1" thickBot="1">
      <c r="A448" s="2883" t="s">
        <v>700</v>
      </c>
      <c r="B448" s="2884"/>
      <c r="C448" s="716" t="s">
        <v>13333</v>
      </c>
      <c r="D448" s="704"/>
      <c r="E448" s="2879"/>
      <c r="F448" s="2879"/>
      <c r="G448" s="2879"/>
      <c r="H448" s="1507"/>
      <c r="I448" s="108"/>
      <c r="J448" s="217"/>
      <c r="K448" s="108"/>
      <c r="L448" s="108"/>
      <c r="M448" s="1507"/>
      <c r="N448" s="108"/>
      <c r="O448" s="108"/>
      <c r="P448" s="108"/>
      <c r="Q448" s="108"/>
    </row>
    <row r="449" spans="1:17" s="502" customFormat="1" ht="15.75" thickBot="1">
      <c r="A449" s="2883" t="s">
        <v>702</v>
      </c>
      <c r="B449" s="2884"/>
      <c r="C449" s="705"/>
      <c r="D449" s="704"/>
      <c r="E449" s="2917"/>
      <c r="F449" s="2917"/>
      <c r="G449" s="2917"/>
      <c r="H449" s="1507"/>
      <c r="I449" s="108"/>
      <c r="J449" s="217"/>
      <c r="K449" s="108"/>
      <c r="L449" s="108"/>
      <c r="M449" s="1507"/>
      <c r="N449" s="108"/>
      <c r="O449" s="108"/>
      <c r="P449" s="108"/>
      <c r="Q449" s="108"/>
    </row>
    <row r="450" spans="1:17" s="502" customFormat="1" ht="15.75" thickBot="1">
      <c r="A450" s="2883" t="s">
        <v>704</v>
      </c>
      <c r="B450" s="2884"/>
      <c r="C450" s="709" t="s">
        <v>705</v>
      </c>
      <c r="D450" s="704"/>
      <c r="E450" s="2917"/>
      <c r="F450" s="2917"/>
      <c r="G450" s="2917"/>
      <c r="H450" s="1507"/>
      <c r="I450" s="108"/>
      <c r="J450" s="217"/>
      <c r="K450" s="108"/>
      <c r="L450" s="108"/>
      <c r="M450" s="1507"/>
      <c r="N450" s="108"/>
      <c r="O450" s="108"/>
      <c r="P450" s="108"/>
      <c r="Q450" s="108"/>
    </row>
    <row r="451" spans="1:17" ht="15.75" thickBot="1">
      <c r="A451" s="2918" t="s">
        <v>706</v>
      </c>
      <c r="B451" s="2919"/>
      <c r="C451" s="709" t="s">
        <v>13334</v>
      </c>
    </row>
  </sheetData>
  <mergeCells count="17">
    <mergeCell ref="A448:B448"/>
    <mergeCell ref="L1:N1"/>
    <mergeCell ref="A437:B437"/>
    <mergeCell ref="A439:B439"/>
    <mergeCell ref="A440:B440"/>
    <mergeCell ref="A441:B441"/>
    <mergeCell ref="A442:B442"/>
    <mergeCell ref="A443:B443"/>
    <mergeCell ref="A444:B444"/>
    <mergeCell ref="A445:B445"/>
    <mergeCell ref="A446:B446"/>
    <mergeCell ref="A447:B447"/>
    <mergeCell ref="A449:B449"/>
    <mergeCell ref="E449:G449"/>
    <mergeCell ref="A450:B450"/>
    <mergeCell ref="E450:G450"/>
    <mergeCell ref="A451:B451"/>
  </mergeCells>
  <phoneticPr fontId="124"/>
  <printOptions horizontalCentered="1" verticalCentered="1"/>
  <pageMargins left="0.25" right="0.25" top="0.25" bottom="0.25" header="0" footer="0"/>
  <pageSetup paperSize="9" scale="32" orientation="portrait" horizontalDpi="300" verticalDpi="300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93">
    <tabColor rgb="FF002060"/>
  </sheetPr>
  <dimension ref="A1:X777"/>
  <sheetViews>
    <sheetView workbookViewId="0">
      <pane xSplit="4" ySplit="2" topLeftCell="E645" activePane="bottomRight" state="frozen"/>
      <selection pane="topRight" activeCell="D27" sqref="D27"/>
      <selection pane="bottomLeft" activeCell="D27" sqref="D27"/>
      <selection pane="bottomRight" activeCell="D643" sqref="D643"/>
    </sheetView>
  </sheetViews>
  <sheetFormatPr defaultColWidth="9" defaultRowHeight="12.75"/>
  <cols>
    <col min="1" max="1" width="12.140625" style="1055" customWidth="1"/>
    <col min="2" max="2" width="26" style="1054" customWidth="1"/>
    <col min="3" max="3" width="24.28515625" style="1054" customWidth="1"/>
    <col min="4" max="4" width="13.140625" style="1056" customWidth="1"/>
    <col min="5" max="5" width="10" style="1057" customWidth="1"/>
    <col min="6" max="6" width="10.140625" style="1058" customWidth="1"/>
    <col min="7" max="7" width="10.7109375" style="1055" customWidth="1"/>
    <col min="8" max="8" width="11.42578125" style="1512" customWidth="1"/>
    <col min="9" max="9" width="13.42578125" style="1055" customWidth="1"/>
    <col min="10" max="10" width="10.7109375" style="1055" customWidth="1"/>
    <col min="11" max="11" width="10.42578125" style="1059" customWidth="1"/>
    <col min="12" max="12" width="9.7109375" style="1055" customWidth="1"/>
    <col min="13" max="13" width="11.42578125" style="1512" customWidth="1"/>
    <col min="14" max="14" width="9.28515625" style="1054" customWidth="1"/>
    <col min="15" max="15" width="19.7109375" style="1054" customWidth="1"/>
    <col min="16" max="16384" width="9" style="1054"/>
  </cols>
  <sheetData>
    <row r="1" spans="1:15">
      <c r="A1" s="3"/>
      <c r="B1" s="2876" t="s">
        <v>9</v>
      </c>
      <c r="C1" s="1"/>
      <c r="D1" s="209" t="s">
        <v>11600</v>
      </c>
      <c r="E1" s="209" t="s">
        <v>1594</v>
      </c>
      <c r="F1" s="1" t="s">
        <v>1595</v>
      </c>
      <c r="G1" s="2876"/>
      <c r="H1" s="1505" t="s">
        <v>1595</v>
      </c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1055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88" t="s">
        <v>944</v>
      </c>
      <c r="G2" s="5" t="s">
        <v>1599</v>
      </c>
      <c r="H2" s="1504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504" t="s">
        <v>3112</v>
      </c>
      <c r="N2" s="6" t="s">
        <v>18</v>
      </c>
      <c r="O2" s="5" t="s">
        <v>949</v>
      </c>
    </row>
    <row r="3" spans="1:15" s="1055" customFormat="1">
      <c r="A3" s="3"/>
      <c r="B3" s="2876"/>
      <c r="C3" s="2876"/>
      <c r="D3" s="97"/>
      <c r="E3" s="47"/>
      <c r="F3" s="89"/>
      <c r="G3" s="2876"/>
      <c r="H3" s="1505"/>
      <c r="I3" s="2876"/>
      <c r="J3" s="2876"/>
      <c r="K3" s="48"/>
      <c r="L3" s="2876"/>
      <c r="M3" s="1505"/>
      <c r="N3" s="49"/>
      <c r="O3" s="2876"/>
    </row>
    <row r="4" spans="1:15" s="1055" customFormat="1">
      <c r="A4" s="3"/>
      <c r="B4" s="245" t="s">
        <v>2187</v>
      </c>
      <c r="C4" s="2876"/>
      <c r="D4" s="67">
        <v>1330000</v>
      </c>
      <c r="E4" s="47"/>
      <c r="F4" s="89"/>
      <c r="G4" s="2876"/>
      <c r="H4" s="1505"/>
      <c r="I4" s="2876"/>
      <c r="J4" s="2876"/>
      <c r="K4" s="48"/>
      <c r="L4" s="2876"/>
      <c r="M4" s="1505"/>
      <c r="N4" s="49"/>
      <c r="O4" s="2876"/>
    </row>
    <row r="5" spans="1:15" s="1055" customFormat="1">
      <c r="A5" s="178"/>
      <c r="B5" s="40"/>
      <c r="C5" s="17"/>
      <c r="D5" s="67"/>
      <c r="E5" s="82"/>
      <c r="F5" s="91"/>
      <c r="G5" s="17"/>
      <c r="H5" s="1511"/>
      <c r="I5" s="17"/>
      <c r="J5" s="17"/>
      <c r="K5" s="83"/>
      <c r="L5" s="17"/>
      <c r="M5" s="1511"/>
      <c r="N5" s="85"/>
      <c r="O5" s="17"/>
    </row>
    <row r="6" spans="1:15">
      <c r="A6" s="349" t="s">
        <v>3113</v>
      </c>
      <c r="B6" s="2004"/>
      <c r="C6" s="104" t="s">
        <v>13335</v>
      </c>
      <c r="D6" s="2083"/>
      <c r="E6" s="2007"/>
      <c r="F6" s="2041"/>
      <c r="G6" s="2005"/>
      <c r="H6" s="2011"/>
      <c r="I6" s="2005"/>
      <c r="J6" s="2005"/>
      <c r="K6" s="2010"/>
      <c r="L6" s="2005"/>
      <c r="M6" s="2011"/>
      <c r="N6" s="2004"/>
      <c r="O6" s="2004"/>
    </row>
    <row r="7" spans="1:15">
      <c r="A7" s="216">
        <v>5102038</v>
      </c>
      <c r="B7" s="675" t="s">
        <v>1891</v>
      </c>
      <c r="C7" s="683" t="s">
        <v>13336</v>
      </c>
      <c r="D7" s="58">
        <v>650000</v>
      </c>
      <c r="E7" s="2007"/>
      <c r="F7" s="654">
        <v>437000</v>
      </c>
      <c r="G7" s="2005" t="s">
        <v>110</v>
      </c>
      <c r="H7" s="2011">
        <v>42780</v>
      </c>
      <c r="I7" s="2005" t="s">
        <v>40</v>
      </c>
      <c r="J7" s="2005" t="s">
        <v>449</v>
      </c>
      <c r="K7" s="2010"/>
      <c r="L7" s="2005" t="s">
        <v>41</v>
      </c>
      <c r="M7" s="2011">
        <v>42826</v>
      </c>
      <c r="N7" s="2004" t="s">
        <v>728</v>
      </c>
      <c r="O7" s="2004" t="s">
        <v>13337</v>
      </c>
    </row>
    <row r="8" spans="1:15">
      <c r="A8" s="216">
        <v>5102039</v>
      </c>
      <c r="B8" s="675" t="s">
        <v>1891</v>
      </c>
      <c r="C8" s="683" t="s">
        <v>13338</v>
      </c>
      <c r="D8" s="58">
        <v>650000</v>
      </c>
      <c r="E8" s="2007"/>
      <c r="F8" s="654">
        <v>454000</v>
      </c>
      <c r="G8" s="2005" t="s">
        <v>110</v>
      </c>
      <c r="H8" s="2011">
        <v>42780</v>
      </c>
      <c r="I8" s="2005" t="s">
        <v>40</v>
      </c>
      <c r="J8" s="2005" t="s">
        <v>449</v>
      </c>
      <c r="K8" s="2010"/>
      <c r="L8" s="2005" t="s">
        <v>41</v>
      </c>
      <c r="M8" s="2011">
        <v>42826</v>
      </c>
      <c r="N8" s="2004" t="s">
        <v>728</v>
      </c>
      <c r="O8" s="2004" t="s">
        <v>13337</v>
      </c>
    </row>
    <row r="9" spans="1:15">
      <c r="A9" s="2098">
        <v>5102053</v>
      </c>
      <c r="B9" s="2004" t="s">
        <v>1891</v>
      </c>
      <c r="C9" s="2005" t="s">
        <v>13339</v>
      </c>
      <c r="D9" s="2083">
        <v>660000</v>
      </c>
      <c r="E9" s="2007"/>
      <c r="F9" s="654">
        <v>466000</v>
      </c>
      <c r="G9" s="2005" t="s">
        <v>369</v>
      </c>
      <c r="H9" s="2011">
        <v>42781</v>
      </c>
      <c r="I9" s="2005" t="s">
        <v>135</v>
      </c>
      <c r="J9" s="2005" t="s">
        <v>449</v>
      </c>
      <c r="K9" s="2010"/>
      <c r="L9" s="2005" t="s">
        <v>107</v>
      </c>
      <c r="M9" s="2011">
        <v>42826</v>
      </c>
      <c r="N9" s="2004" t="s">
        <v>728</v>
      </c>
      <c r="O9" s="2004" t="s">
        <v>13340</v>
      </c>
    </row>
    <row r="10" spans="1:15">
      <c r="A10" s="2098"/>
      <c r="B10" s="2004"/>
      <c r="C10" s="2004"/>
      <c r="D10" s="2083"/>
      <c r="E10" s="2007"/>
      <c r="F10" s="2041"/>
      <c r="G10" s="2005"/>
      <c r="H10" s="2011"/>
      <c r="I10" s="2005"/>
      <c r="J10" s="2005"/>
      <c r="K10" s="2010"/>
      <c r="L10" s="2005"/>
      <c r="M10" s="2011"/>
      <c r="N10" s="2004"/>
      <c r="O10" s="2004"/>
    </row>
    <row r="11" spans="1:15">
      <c r="A11" s="2098"/>
      <c r="B11" s="675" t="s">
        <v>13341</v>
      </c>
      <c r="C11" s="2004"/>
      <c r="D11" s="2083"/>
      <c r="E11" s="2007"/>
      <c r="F11" s="2041"/>
      <c r="G11" s="2005"/>
      <c r="H11" s="2011"/>
      <c r="I11" s="2005"/>
      <c r="J11" s="2005"/>
      <c r="K11" s="2010"/>
      <c r="L11" s="2005"/>
      <c r="M11" s="2011"/>
      <c r="N11" s="2004"/>
      <c r="O11" s="2004"/>
    </row>
    <row r="12" spans="1:15">
      <c r="A12" s="2098"/>
      <c r="B12" s="675" t="s">
        <v>731</v>
      </c>
      <c r="C12" s="2004"/>
      <c r="D12" s="2083"/>
      <c r="E12" s="2007"/>
      <c r="F12" s="2041"/>
      <c r="G12" s="2005"/>
      <c r="H12" s="2011"/>
      <c r="I12" s="2005"/>
      <c r="J12" s="2005"/>
      <c r="K12" s="2010"/>
      <c r="L12" s="2005"/>
      <c r="M12" s="2011"/>
      <c r="N12" s="2004"/>
      <c r="O12" s="2004"/>
    </row>
    <row r="13" spans="1:15">
      <c r="A13" s="216"/>
      <c r="B13" s="675"/>
      <c r="C13" s="683"/>
      <c r="D13" s="58"/>
      <c r="E13" s="2007"/>
      <c r="F13" s="654"/>
      <c r="G13" s="2005"/>
      <c r="H13" s="2011"/>
      <c r="I13" s="2005"/>
      <c r="J13" s="2005"/>
      <c r="K13" s="2010"/>
      <c r="L13" s="2005"/>
      <c r="M13" s="2011"/>
      <c r="N13" s="2004"/>
      <c r="O13" s="2004"/>
    </row>
    <row r="14" spans="1:15">
      <c r="A14" s="244" t="s">
        <v>3151</v>
      </c>
      <c r="B14" s="675"/>
      <c r="C14" s="686" t="s">
        <v>13342</v>
      </c>
      <c r="D14" s="58"/>
      <c r="E14" s="2007"/>
      <c r="F14" s="654"/>
      <c r="G14" s="2005"/>
      <c r="H14" s="2011"/>
      <c r="I14" s="2005"/>
      <c r="J14" s="2005"/>
      <c r="K14" s="2010"/>
      <c r="L14" s="2005"/>
      <c r="M14" s="2011"/>
      <c r="N14" s="2004"/>
      <c r="O14" s="2004"/>
    </row>
    <row r="15" spans="1:15">
      <c r="A15" s="216">
        <v>5103093</v>
      </c>
      <c r="B15" s="675" t="s">
        <v>1891</v>
      </c>
      <c r="C15" s="683" t="s">
        <v>13343</v>
      </c>
      <c r="D15" s="58">
        <v>650000</v>
      </c>
      <c r="E15" s="2007"/>
      <c r="F15" s="654">
        <v>443000</v>
      </c>
      <c r="G15" s="2005" t="s">
        <v>369</v>
      </c>
      <c r="H15" s="2011">
        <v>42809</v>
      </c>
      <c r="I15" s="2005" t="s">
        <v>135</v>
      </c>
      <c r="J15" s="2005"/>
      <c r="K15" s="2010"/>
      <c r="L15" s="2005" t="s">
        <v>41</v>
      </c>
      <c r="M15" s="2011">
        <v>42850</v>
      </c>
      <c r="N15" s="2004" t="s">
        <v>728</v>
      </c>
      <c r="O15" s="2004" t="s">
        <v>2265</v>
      </c>
    </row>
    <row r="16" spans="1:15">
      <c r="A16" s="216"/>
      <c r="B16" s="675"/>
      <c r="C16" s="683"/>
      <c r="D16" s="58"/>
      <c r="E16" s="2007"/>
      <c r="F16" s="654"/>
      <c r="G16" s="2005"/>
      <c r="H16" s="2011"/>
      <c r="I16" s="2005"/>
      <c r="J16" s="2005"/>
      <c r="K16" s="2010"/>
      <c r="L16" s="2005"/>
      <c r="M16" s="2011"/>
      <c r="N16" s="2004"/>
      <c r="O16" s="2004"/>
    </row>
    <row r="17" spans="1:15">
      <c r="A17" s="244" t="s">
        <v>3148</v>
      </c>
      <c r="B17" s="675"/>
      <c r="C17" s="683"/>
      <c r="D17" s="58"/>
      <c r="E17" s="2007"/>
      <c r="F17" s="654"/>
      <c r="G17" s="2005"/>
      <c r="H17" s="2011"/>
      <c r="I17" s="2005"/>
      <c r="J17" s="2005"/>
      <c r="K17" s="2010"/>
      <c r="L17" s="2005"/>
      <c r="M17" s="2011"/>
      <c r="N17" s="2004"/>
      <c r="O17" s="2004"/>
    </row>
    <row r="18" spans="1:15">
      <c r="A18" s="216">
        <v>5102139</v>
      </c>
      <c r="B18" s="675" t="s">
        <v>1770</v>
      </c>
      <c r="C18" s="683" t="s">
        <v>13344</v>
      </c>
      <c r="D18" s="58">
        <v>650000</v>
      </c>
      <c r="E18" s="2007"/>
      <c r="F18" s="654">
        <v>498000</v>
      </c>
      <c r="G18" s="2005" t="s">
        <v>25</v>
      </c>
      <c r="H18" s="2011">
        <v>74569</v>
      </c>
      <c r="I18" s="2005" t="s">
        <v>299</v>
      </c>
      <c r="J18" s="2005"/>
      <c r="K18" s="2010"/>
      <c r="L18" s="2005" t="s">
        <v>67</v>
      </c>
      <c r="M18" s="2011">
        <v>42852</v>
      </c>
      <c r="N18" s="2004" t="s">
        <v>728</v>
      </c>
      <c r="O18" s="2004" t="s">
        <v>2454</v>
      </c>
    </row>
    <row r="19" spans="1:15">
      <c r="A19" s="216">
        <v>5104047</v>
      </c>
      <c r="B19" s="675" t="s">
        <v>1891</v>
      </c>
      <c r="C19" s="683" t="s">
        <v>13345</v>
      </c>
      <c r="D19" s="58">
        <v>650000</v>
      </c>
      <c r="E19" s="2007"/>
      <c r="F19" s="654">
        <v>453000</v>
      </c>
      <c r="G19" s="2005" t="s">
        <v>369</v>
      </c>
      <c r="H19" s="2011">
        <v>42838</v>
      </c>
      <c r="I19" s="2005" t="s">
        <v>1446</v>
      </c>
      <c r="J19" s="2005" t="s">
        <v>449</v>
      </c>
      <c r="K19" s="2010"/>
      <c r="L19" s="2005" t="s">
        <v>67</v>
      </c>
      <c r="M19" s="2011">
        <v>42852</v>
      </c>
      <c r="N19" s="2004" t="s">
        <v>728</v>
      </c>
      <c r="O19" s="2004" t="s">
        <v>2265</v>
      </c>
    </row>
    <row r="20" spans="1:15">
      <c r="A20" s="216">
        <v>5104048</v>
      </c>
      <c r="B20" s="675" t="s">
        <v>1891</v>
      </c>
      <c r="C20" s="683" t="s">
        <v>13346</v>
      </c>
      <c r="D20" s="58">
        <v>635000</v>
      </c>
      <c r="E20" s="2007"/>
      <c r="F20" s="654">
        <v>435000</v>
      </c>
      <c r="G20" s="2005" t="s">
        <v>31</v>
      </c>
      <c r="H20" s="2011">
        <v>42838</v>
      </c>
      <c r="I20" s="2005" t="s">
        <v>1807</v>
      </c>
      <c r="J20" s="2005" t="s">
        <v>449</v>
      </c>
      <c r="K20" s="2010"/>
      <c r="L20" s="2005" t="s">
        <v>67</v>
      </c>
      <c r="M20" s="2011">
        <v>42852</v>
      </c>
      <c r="N20" s="2004" t="s">
        <v>728</v>
      </c>
      <c r="O20" s="2004" t="s">
        <v>2265</v>
      </c>
    </row>
    <row r="21" spans="1:15">
      <c r="A21" s="216"/>
      <c r="B21" s="675"/>
      <c r="C21" s="683"/>
      <c r="D21" s="58"/>
      <c r="E21" s="2007"/>
      <c r="F21" s="654"/>
      <c r="G21" s="2005"/>
      <c r="H21" s="2011"/>
      <c r="I21" s="2005"/>
      <c r="J21" s="2005"/>
      <c r="K21" s="2010"/>
      <c r="L21" s="2005"/>
      <c r="M21" s="2011"/>
      <c r="N21" s="2004"/>
      <c r="O21" s="2004"/>
    </row>
    <row r="22" spans="1:15">
      <c r="A22" s="216"/>
      <c r="B22" s="675" t="s">
        <v>13347</v>
      </c>
      <c r="C22" s="683"/>
      <c r="D22" s="58"/>
      <c r="E22" s="2007"/>
      <c r="F22" s="654"/>
      <c r="G22" s="2005"/>
      <c r="H22" s="2011"/>
      <c r="I22" s="2005"/>
      <c r="J22" s="2005"/>
      <c r="K22" s="2010"/>
      <c r="L22" s="2005"/>
      <c r="M22" s="2011"/>
      <c r="N22" s="2004"/>
      <c r="O22" s="2004"/>
    </row>
    <row r="23" spans="1:15">
      <c r="A23" s="216"/>
      <c r="B23" s="675" t="s">
        <v>13348</v>
      </c>
      <c r="C23" s="683"/>
      <c r="D23" s="58"/>
      <c r="E23" s="2007"/>
      <c r="F23" s="654"/>
      <c r="G23" s="2005"/>
      <c r="H23" s="2011"/>
      <c r="I23" s="2005"/>
      <c r="J23" s="2005"/>
      <c r="K23" s="2010"/>
      <c r="L23" s="2005"/>
      <c r="M23" s="2011"/>
      <c r="N23" s="2004"/>
      <c r="O23" s="2004"/>
    </row>
    <row r="24" spans="1:15">
      <c r="A24" s="216"/>
      <c r="B24" s="675"/>
      <c r="C24" s="683"/>
      <c r="D24" s="58"/>
      <c r="E24" s="2007"/>
      <c r="F24" s="654"/>
      <c r="G24" s="2005"/>
      <c r="H24" s="2011"/>
      <c r="I24" s="2005"/>
      <c r="J24" s="2005"/>
      <c r="K24" s="2010"/>
      <c r="L24" s="2005"/>
      <c r="M24" s="2011"/>
      <c r="N24" s="2004"/>
      <c r="O24" s="2004"/>
    </row>
    <row r="25" spans="1:15">
      <c r="A25" s="216"/>
      <c r="B25" s="675"/>
      <c r="C25" s="683"/>
      <c r="D25" s="58"/>
      <c r="E25" s="2007"/>
      <c r="F25" s="654"/>
      <c r="G25" s="2005"/>
      <c r="H25" s="2011"/>
      <c r="I25" s="2005"/>
      <c r="J25" s="2005"/>
      <c r="K25" s="2010"/>
      <c r="L25" s="2005"/>
      <c r="M25" s="2011"/>
      <c r="N25" s="2004"/>
      <c r="O25" s="2004"/>
    </row>
    <row r="26" spans="1:15">
      <c r="A26" s="210" t="s">
        <v>732</v>
      </c>
      <c r="B26" s="675"/>
      <c r="C26" s="2004"/>
      <c r="D26" s="58"/>
      <c r="E26" s="2007"/>
      <c r="F26" s="654"/>
      <c r="G26" s="2005"/>
      <c r="H26" s="2011"/>
      <c r="I26" s="2005"/>
      <c r="J26" s="2005"/>
      <c r="K26" s="2010"/>
      <c r="L26" s="2005"/>
      <c r="M26" s="2011"/>
      <c r="N26" s="2004"/>
      <c r="O26" s="2004"/>
    </row>
    <row r="27" spans="1:15">
      <c r="A27" s="210"/>
      <c r="B27" s="675" t="s">
        <v>7</v>
      </c>
      <c r="C27" s="676"/>
      <c r="D27" s="58"/>
      <c r="E27" s="2007"/>
      <c r="F27" s="654"/>
      <c r="G27" s="2005"/>
      <c r="H27" s="2011"/>
      <c r="I27" s="2005"/>
      <c r="J27" s="2005"/>
      <c r="K27" s="2010"/>
      <c r="L27" s="2005"/>
      <c r="M27" s="2011"/>
      <c r="N27" s="2004"/>
      <c r="O27" s="2004"/>
    </row>
    <row r="28" spans="1:15">
      <c r="A28" s="210"/>
      <c r="B28" s="675"/>
      <c r="C28" s="676"/>
      <c r="D28" s="58"/>
      <c r="E28" s="2007"/>
      <c r="F28" s="654"/>
      <c r="G28" s="2005"/>
      <c r="H28" s="2011"/>
      <c r="I28" s="2005"/>
      <c r="J28" s="2005"/>
      <c r="K28" s="2010"/>
      <c r="L28" s="2005"/>
      <c r="M28" s="2011"/>
      <c r="N28" s="2004"/>
      <c r="O28" s="2004"/>
    </row>
    <row r="29" spans="1:15">
      <c r="A29" s="184"/>
      <c r="B29" s="216"/>
      <c r="C29" s="217"/>
      <c r="D29" s="58"/>
      <c r="E29" s="2007"/>
      <c r="F29" s="654"/>
      <c r="G29" s="2005"/>
      <c r="H29" s="2011"/>
      <c r="I29" s="2005"/>
      <c r="J29" s="2005"/>
      <c r="K29" s="2010"/>
      <c r="L29" s="2005"/>
      <c r="M29" s="2011"/>
      <c r="N29" s="2004"/>
      <c r="O29" s="2004"/>
    </row>
    <row r="30" spans="1:15">
      <c r="A30" s="184"/>
      <c r="B30" s="244" t="s">
        <v>733</v>
      </c>
      <c r="C30" s="97">
        <f>SUM(D6:D24)+SUM(C25:C29)</f>
        <v>4545000</v>
      </c>
      <c r="D30" s="58"/>
      <c r="E30" s="2007"/>
      <c r="F30" s="654"/>
      <c r="G30" s="2005"/>
      <c r="H30" s="2011"/>
      <c r="I30" s="2005"/>
      <c r="J30" s="2005"/>
      <c r="K30" s="2010"/>
      <c r="L30" s="2005"/>
      <c r="M30" s="2011"/>
      <c r="N30" s="2004"/>
      <c r="O30" s="2004"/>
    </row>
    <row r="31" spans="1:15">
      <c r="A31" s="216"/>
      <c r="B31" s="675"/>
      <c r="C31" s="683"/>
      <c r="D31" s="58"/>
      <c r="E31" s="2007"/>
      <c r="F31" s="654"/>
      <c r="G31" s="2005"/>
      <c r="H31" s="2011"/>
      <c r="I31" s="2005"/>
      <c r="J31" s="2005"/>
      <c r="K31" s="2010"/>
      <c r="L31" s="2005"/>
      <c r="M31" s="2011"/>
      <c r="N31" s="2004"/>
      <c r="O31" s="2004"/>
    </row>
    <row r="32" spans="1:15" s="1060" customFormat="1">
      <c r="A32" s="1844"/>
      <c r="B32" s="1851"/>
      <c r="C32" s="1852"/>
      <c r="D32" s="1847"/>
      <c r="E32" s="2017"/>
      <c r="F32" s="1930"/>
      <c r="G32" s="2019"/>
      <c r="H32" s="2022"/>
      <c r="I32" s="2019"/>
      <c r="J32" s="2019"/>
      <c r="K32" s="2021"/>
      <c r="L32" s="2019"/>
      <c r="M32" s="2022"/>
      <c r="N32" s="2023"/>
      <c r="O32" s="2023"/>
    </row>
    <row r="33" spans="1:15">
      <c r="A33" s="210" t="s">
        <v>13349</v>
      </c>
      <c r="B33" s="675"/>
      <c r="C33" s="686" t="s">
        <v>13350</v>
      </c>
      <c r="D33" s="58"/>
      <c r="E33" s="2007"/>
      <c r="F33" s="654"/>
      <c r="G33" s="2005"/>
      <c r="H33" s="2011"/>
      <c r="I33" s="2005"/>
      <c r="J33" s="2005"/>
      <c r="K33" s="2010"/>
      <c r="L33" s="2005"/>
      <c r="M33" s="2011"/>
      <c r="N33" s="2004"/>
      <c r="O33" s="2004"/>
    </row>
    <row r="34" spans="1:15">
      <c r="A34" s="216">
        <v>5104052</v>
      </c>
      <c r="B34" s="675" t="s">
        <v>981</v>
      </c>
      <c r="C34" s="683" t="s">
        <v>13351</v>
      </c>
      <c r="D34" s="58">
        <v>490000</v>
      </c>
      <c r="E34" s="2007"/>
      <c r="F34" s="654">
        <v>285000</v>
      </c>
      <c r="G34" s="2005" t="s">
        <v>64</v>
      </c>
      <c r="H34" s="2011">
        <v>42838</v>
      </c>
      <c r="I34" s="2005" t="s">
        <v>13352</v>
      </c>
      <c r="J34" s="2005" t="s">
        <v>449</v>
      </c>
      <c r="K34" s="2010"/>
      <c r="L34" s="2005" t="s">
        <v>107</v>
      </c>
      <c r="M34" s="2011">
        <v>42882</v>
      </c>
      <c r="N34" s="2004" t="s">
        <v>728</v>
      </c>
      <c r="O34" s="2004" t="s">
        <v>2342</v>
      </c>
    </row>
    <row r="35" spans="1:15">
      <c r="A35" s="216"/>
      <c r="B35" s="675"/>
      <c r="C35" s="683"/>
      <c r="D35" s="58"/>
      <c r="E35" s="2007"/>
      <c r="F35" s="654"/>
      <c r="G35" s="2005"/>
      <c r="H35" s="2011"/>
      <c r="I35" s="2005"/>
      <c r="J35" s="2005"/>
      <c r="K35" s="2010"/>
      <c r="L35" s="2005"/>
      <c r="M35" s="2011"/>
      <c r="N35" s="2004"/>
      <c r="O35" s="2004"/>
    </row>
    <row r="36" spans="1:15">
      <c r="A36" s="210" t="s">
        <v>2201</v>
      </c>
      <c r="B36" s="675"/>
      <c r="C36" s="2004"/>
      <c r="D36" s="58"/>
      <c r="E36" s="2007"/>
      <c r="F36" s="654"/>
      <c r="G36" s="2005"/>
      <c r="H36" s="2011"/>
      <c r="I36" s="2005"/>
      <c r="J36" s="2005"/>
      <c r="K36" s="2010"/>
      <c r="L36" s="2005"/>
      <c r="M36" s="2011"/>
      <c r="N36" s="2004"/>
      <c r="O36" s="2004"/>
    </row>
    <row r="37" spans="1:15">
      <c r="A37" s="216">
        <v>5104093</v>
      </c>
      <c r="B37" s="675" t="s">
        <v>200</v>
      </c>
      <c r="C37" s="683" t="s">
        <v>13353</v>
      </c>
      <c r="D37" s="58">
        <v>585000</v>
      </c>
      <c r="E37" s="2007"/>
      <c r="F37" s="654">
        <v>388000</v>
      </c>
      <c r="G37" s="2005" t="s">
        <v>98</v>
      </c>
      <c r="H37" s="2011">
        <v>42845</v>
      </c>
      <c r="I37" s="2005" t="s">
        <v>219</v>
      </c>
      <c r="J37" s="2005" t="s">
        <v>449</v>
      </c>
      <c r="K37" s="2010"/>
      <c r="L37" s="2005" t="s">
        <v>41</v>
      </c>
      <c r="M37" s="2011">
        <v>42882</v>
      </c>
      <c r="N37" s="2004" t="s">
        <v>728</v>
      </c>
      <c r="O37" s="2004" t="s">
        <v>2342</v>
      </c>
    </row>
    <row r="38" spans="1:15">
      <c r="A38" s="216"/>
      <c r="B38" s="675"/>
      <c r="C38" s="683"/>
      <c r="D38" s="58"/>
      <c r="E38" s="2007"/>
      <c r="F38" s="654"/>
      <c r="G38" s="2005"/>
      <c r="H38" s="2011"/>
      <c r="I38" s="2005"/>
      <c r="J38" s="2005"/>
      <c r="K38" s="2010"/>
      <c r="L38" s="2005"/>
      <c r="M38" s="2011"/>
      <c r="N38" s="2004"/>
      <c r="O38" s="2004"/>
    </row>
    <row r="39" spans="1:15">
      <c r="A39" s="210" t="s">
        <v>2188</v>
      </c>
      <c r="B39" s="675"/>
      <c r="C39" s="683"/>
      <c r="D39" s="58"/>
      <c r="E39" s="2007"/>
      <c r="F39" s="654"/>
      <c r="G39" s="2005"/>
      <c r="H39" s="2011"/>
      <c r="I39" s="2005"/>
      <c r="J39" s="2005"/>
      <c r="K39" s="2010"/>
      <c r="L39" s="2005"/>
      <c r="M39" s="2011"/>
      <c r="N39" s="2004"/>
      <c r="O39" s="2004"/>
    </row>
    <row r="40" spans="1:15">
      <c r="A40" s="216">
        <v>5104120</v>
      </c>
      <c r="B40" s="675" t="s">
        <v>200</v>
      </c>
      <c r="C40" s="683" t="s">
        <v>13354</v>
      </c>
      <c r="D40" s="58">
        <v>565000</v>
      </c>
      <c r="E40" s="2007"/>
      <c r="F40" s="654">
        <v>362000</v>
      </c>
      <c r="G40" s="2005" t="s">
        <v>98</v>
      </c>
      <c r="H40" s="2011">
        <v>42852</v>
      </c>
      <c r="I40" s="2005" t="s">
        <v>203</v>
      </c>
      <c r="J40" s="2005" t="s">
        <v>449</v>
      </c>
      <c r="K40" s="2010"/>
      <c r="L40" s="2005" t="s">
        <v>67</v>
      </c>
      <c r="M40" s="2011">
        <v>42879</v>
      </c>
      <c r="N40" s="2004" t="s">
        <v>728</v>
      </c>
      <c r="O40" s="2004" t="s">
        <v>2342</v>
      </c>
    </row>
    <row r="42" spans="1:15">
      <c r="A42" s="216"/>
      <c r="B42" s="675" t="s">
        <v>13355</v>
      </c>
      <c r="C42" s="683"/>
      <c r="D42" s="58"/>
      <c r="E42" s="2007"/>
      <c r="F42" s="654"/>
      <c r="G42" s="2005"/>
      <c r="H42" s="2011"/>
      <c r="I42" s="2005"/>
      <c r="J42" s="2005"/>
      <c r="K42" s="2010"/>
      <c r="L42" s="2005"/>
      <c r="M42" s="2011"/>
      <c r="N42" s="2004"/>
      <c r="O42" s="2004"/>
    </row>
    <row r="43" spans="1:15">
      <c r="A43" s="2005"/>
      <c r="B43" s="675" t="s">
        <v>731</v>
      </c>
      <c r="C43" s="2004"/>
      <c r="D43" s="2083"/>
      <c r="E43" s="2007"/>
      <c r="F43" s="2041"/>
      <c r="G43" s="2005"/>
      <c r="H43" s="2011"/>
      <c r="I43" s="2005"/>
      <c r="J43" s="2005"/>
      <c r="K43" s="2010"/>
      <c r="L43" s="2005"/>
      <c r="M43" s="2011"/>
      <c r="N43" s="2004"/>
      <c r="O43" s="2004"/>
    </row>
    <row r="44" spans="1:15">
      <c r="A44" s="216"/>
      <c r="B44" s="675"/>
      <c r="C44" s="683"/>
      <c r="D44" s="58"/>
      <c r="E44" s="2007"/>
      <c r="F44" s="654"/>
      <c r="G44" s="2005"/>
      <c r="H44" s="2011"/>
      <c r="I44" s="2005"/>
      <c r="J44" s="2005"/>
      <c r="K44" s="2010"/>
      <c r="L44" s="2005"/>
      <c r="M44" s="2011"/>
      <c r="N44" s="2004"/>
      <c r="O44" s="2004"/>
    </row>
    <row r="45" spans="1:15">
      <c r="A45" s="210" t="s">
        <v>732</v>
      </c>
      <c r="B45" s="675"/>
      <c r="C45" s="2004"/>
      <c r="D45" s="58"/>
      <c r="E45" s="2007"/>
      <c r="F45" s="654"/>
      <c r="G45" s="2005"/>
      <c r="H45" s="2011"/>
      <c r="I45" s="2005"/>
      <c r="J45" s="2005"/>
      <c r="K45" s="2010"/>
      <c r="L45" s="2005"/>
      <c r="M45" s="2011"/>
      <c r="N45" s="2004"/>
      <c r="O45" s="2004"/>
    </row>
    <row r="46" spans="1:15">
      <c r="A46" s="210"/>
      <c r="B46" s="675" t="s">
        <v>7</v>
      </c>
      <c r="C46" s="676"/>
      <c r="D46" s="58"/>
      <c r="E46" s="2007"/>
      <c r="F46" s="654"/>
      <c r="G46" s="2005"/>
      <c r="H46" s="2011"/>
      <c r="I46" s="2005"/>
      <c r="J46" s="2005"/>
      <c r="K46" s="2010"/>
      <c r="L46" s="2005"/>
      <c r="M46" s="2011"/>
      <c r="N46" s="2004"/>
      <c r="O46" s="2004"/>
    </row>
    <row r="47" spans="1:15">
      <c r="A47" s="210"/>
      <c r="B47" s="675"/>
      <c r="C47" s="676"/>
      <c r="D47" s="58"/>
      <c r="E47" s="2007"/>
      <c r="F47" s="654"/>
      <c r="G47" s="2005"/>
      <c r="H47" s="2011"/>
      <c r="I47" s="2005"/>
      <c r="J47" s="2005"/>
      <c r="K47" s="2010"/>
      <c r="L47" s="2005"/>
      <c r="M47" s="2011"/>
      <c r="N47" s="2004"/>
      <c r="O47" s="2004"/>
    </row>
    <row r="48" spans="1:15">
      <c r="A48" s="184"/>
      <c r="B48" s="216"/>
      <c r="C48" s="217"/>
      <c r="D48" s="58"/>
      <c r="E48" s="2007"/>
      <c r="F48" s="654"/>
      <c r="G48" s="2005"/>
      <c r="H48" s="2011"/>
      <c r="I48" s="2005"/>
      <c r="J48" s="2005"/>
      <c r="K48" s="2010"/>
      <c r="L48" s="2005"/>
      <c r="M48" s="2011"/>
      <c r="N48" s="2004"/>
      <c r="O48" s="2004"/>
    </row>
    <row r="49" spans="1:15">
      <c r="A49" s="184"/>
      <c r="B49" s="244" t="s">
        <v>733</v>
      </c>
      <c r="C49" s="97">
        <f>SUM(D6:D43)+SUM(C44:C48)</f>
        <v>6185000</v>
      </c>
      <c r="D49" s="58"/>
      <c r="E49" s="2007"/>
      <c r="F49" s="654"/>
      <c r="G49" s="2005"/>
      <c r="H49" s="2011"/>
      <c r="I49" s="2005"/>
      <c r="J49" s="2005"/>
      <c r="K49" s="2010"/>
      <c r="L49" s="2005"/>
      <c r="M49" s="2011"/>
      <c r="N49" s="2004"/>
      <c r="O49" s="2004"/>
    </row>
    <row r="50" spans="1:15">
      <c r="A50" s="216"/>
      <c r="B50" s="675"/>
      <c r="C50" s="683"/>
      <c r="D50" s="58"/>
      <c r="E50" s="2007"/>
      <c r="F50" s="654"/>
      <c r="G50" s="2005"/>
      <c r="H50" s="2011"/>
      <c r="I50" s="2005"/>
      <c r="J50" s="2005"/>
      <c r="K50" s="2010"/>
      <c r="L50" s="2005"/>
      <c r="M50" s="2011"/>
      <c r="N50" s="2004"/>
      <c r="O50" s="2004"/>
    </row>
    <row r="51" spans="1:15" s="1060" customFormat="1">
      <c r="A51" s="1844"/>
      <c r="B51" s="1851"/>
      <c r="C51" s="1852"/>
      <c r="D51" s="1847"/>
      <c r="E51" s="2017"/>
      <c r="F51" s="1930"/>
      <c r="G51" s="2019"/>
      <c r="H51" s="2022"/>
      <c r="I51" s="2019"/>
      <c r="J51" s="2019"/>
      <c r="K51" s="2021"/>
      <c r="L51" s="2019"/>
      <c r="M51" s="2022"/>
      <c r="N51" s="2023"/>
      <c r="O51" s="2023"/>
    </row>
    <row r="52" spans="1:15">
      <c r="A52" s="244" t="s">
        <v>13356</v>
      </c>
      <c r="B52" s="675"/>
      <c r="C52" s="686" t="s">
        <v>13357</v>
      </c>
      <c r="D52" s="58"/>
      <c r="E52" s="2007"/>
      <c r="F52" s="654"/>
      <c r="G52" s="2005"/>
      <c r="H52" s="2011"/>
      <c r="I52" s="2005"/>
      <c r="J52" s="2005"/>
      <c r="K52" s="2010"/>
      <c r="L52" s="2005"/>
      <c r="M52" s="2011"/>
      <c r="N52" s="2004"/>
      <c r="O52" s="2004"/>
    </row>
    <row r="53" spans="1:15">
      <c r="A53" s="216">
        <v>5105116</v>
      </c>
      <c r="B53" s="675" t="s">
        <v>13358</v>
      </c>
      <c r="C53" s="683" t="s">
        <v>13359</v>
      </c>
      <c r="D53" s="58">
        <v>500000</v>
      </c>
      <c r="E53" s="2007"/>
      <c r="F53" s="654">
        <v>291000</v>
      </c>
      <c r="G53" s="2004" t="s">
        <v>64</v>
      </c>
      <c r="H53" s="2011">
        <v>42879</v>
      </c>
      <c r="I53" s="2005" t="s">
        <v>1256</v>
      </c>
      <c r="J53" s="2005"/>
      <c r="K53" s="2010"/>
      <c r="L53" s="2005" t="s">
        <v>67</v>
      </c>
      <c r="M53" s="2011">
        <v>42908</v>
      </c>
      <c r="N53" s="2004" t="s">
        <v>11648</v>
      </c>
      <c r="O53" s="2004"/>
    </row>
    <row r="54" spans="1:15">
      <c r="A54" s="216">
        <v>5105143</v>
      </c>
      <c r="B54" s="675" t="s">
        <v>177</v>
      </c>
      <c r="C54" s="683" t="s">
        <v>13360</v>
      </c>
      <c r="D54" s="58">
        <v>650000</v>
      </c>
      <c r="E54" s="2007"/>
      <c r="F54" s="654">
        <v>450000</v>
      </c>
      <c r="G54" s="2004" t="s">
        <v>31</v>
      </c>
      <c r="H54" s="2011">
        <v>75752</v>
      </c>
      <c r="I54" s="2005" t="s">
        <v>400</v>
      </c>
      <c r="J54" s="2005"/>
      <c r="K54" s="2010"/>
      <c r="L54" s="2005" t="s">
        <v>67</v>
      </c>
      <c r="M54" s="2011">
        <v>42908</v>
      </c>
      <c r="N54" s="2004" t="s">
        <v>11648</v>
      </c>
      <c r="O54" s="2004"/>
    </row>
    <row r="55" spans="1:15">
      <c r="A55" s="216">
        <v>5105150</v>
      </c>
      <c r="B55" s="675" t="s">
        <v>177</v>
      </c>
      <c r="C55" s="683" t="s">
        <v>13361</v>
      </c>
      <c r="D55" s="58">
        <v>650000</v>
      </c>
      <c r="E55" s="2007"/>
      <c r="F55" s="654">
        <v>452000</v>
      </c>
      <c r="G55" s="2005" t="s">
        <v>369</v>
      </c>
      <c r="H55" s="2011">
        <v>42884</v>
      </c>
      <c r="I55" s="2005" t="s">
        <v>2364</v>
      </c>
      <c r="J55" s="2005" t="s">
        <v>449</v>
      </c>
      <c r="K55" s="2010"/>
      <c r="L55" s="2005" t="s">
        <v>67</v>
      </c>
      <c r="M55" s="2011">
        <v>42908</v>
      </c>
      <c r="N55" s="2004" t="s">
        <v>11648</v>
      </c>
      <c r="O55" s="2079" t="s">
        <v>13362</v>
      </c>
    </row>
    <row r="56" spans="1:15">
      <c r="A56" s="216"/>
      <c r="B56" s="675"/>
      <c r="C56" s="683"/>
      <c r="D56" s="58"/>
      <c r="E56" s="2007"/>
      <c r="F56" s="654"/>
      <c r="G56" s="2005"/>
      <c r="H56" s="2011"/>
      <c r="I56" s="2005"/>
      <c r="J56" s="2005"/>
      <c r="K56" s="2010"/>
      <c r="L56" s="2005"/>
      <c r="M56" s="2011"/>
      <c r="N56" s="2004"/>
      <c r="O56" s="2004"/>
    </row>
    <row r="57" spans="1:15">
      <c r="A57" s="244" t="s">
        <v>12453</v>
      </c>
      <c r="B57" s="675"/>
      <c r="C57" s="683"/>
      <c r="D57" s="58"/>
      <c r="E57" s="2007"/>
      <c r="F57" s="654"/>
      <c r="G57" s="2005"/>
      <c r="H57" s="2011"/>
      <c r="I57" s="2005"/>
      <c r="J57" s="2005"/>
      <c r="K57" s="2010"/>
      <c r="L57" s="2005"/>
      <c r="M57" s="2011"/>
      <c r="N57" s="2004"/>
      <c r="O57" s="2004"/>
    </row>
    <row r="58" spans="1:15">
      <c r="A58" s="216">
        <v>5105063</v>
      </c>
      <c r="B58" s="675" t="s">
        <v>8932</v>
      </c>
      <c r="C58" s="683" t="s">
        <v>13363</v>
      </c>
      <c r="D58" s="58">
        <v>630000</v>
      </c>
      <c r="E58" s="2007"/>
      <c r="F58" s="654">
        <v>439000</v>
      </c>
      <c r="G58" s="2005" t="s">
        <v>25</v>
      </c>
      <c r="H58" s="2011">
        <v>42871</v>
      </c>
      <c r="I58" s="2005" t="s">
        <v>303</v>
      </c>
      <c r="J58" s="2005"/>
      <c r="K58" s="2010"/>
      <c r="L58" s="2005" t="s">
        <v>2065</v>
      </c>
      <c r="M58" s="2011">
        <v>42908</v>
      </c>
      <c r="N58" s="2004" t="s">
        <v>2265</v>
      </c>
      <c r="O58" s="2004"/>
    </row>
    <row r="59" spans="1:15">
      <c r="A59" s="216"/>
      <c r="B59" s="675"/>
      <c r="C59" s="683"/>
      <c r="D59" s="58"/>
      <c r="E59" s="2007"/>
      <c r="F59" s="654"/>
      <c r="G59" s="2005"/>
      <c r="H59" s="2011"/>
      <c r="I59" s="2005"/>
      <c r="J59" s="2005"/>
      <c r="K59" s="2010"/>
      <c r="L59" s="2005"/>
      <c r="M59" s="2011"/>
      <c r="N59" s="2004"/>
      <c r="O59" s="2004"/>
    </row>
    <row r="60" spans="1:15">
      <c r="A60" s="216"/>
      <c r="B60" s="675" t="s">
        <v>13364</v>
      </c>
      <c r="C60" s="683"/>
      <c r="D60" s="58"/>
      <c r="E60" s="2007"/>
      <c r="F60" s="654"/>
      <c r="G60" s="2005"/>
      <c r="H60" s="2011"/>
      <c r="I60" s="2005"/>
      <c r="J60" s="2005"/>
      <c r="K60" s="2010"/>
      <c r="L60" s="2005"/>
      <c r="M60" s="2011"/>
      <c r="N60" s="2004"/>
      <c r="O60" s="2004"/>
    </row>
    <row r="61" spans="1:15">
      <c r="A61" s="216"/>
      <c r="B61" s="675" t="s">
        <v>2215</v>
      </c>
      <c r="C61" s="683"/>
      <c r="D61" s="58"/>
      <c r="E61" s="2007"/>
      <c r="F61" s="654"/>
      <c r="G61" s="2005"/>
      <c r="H61" s="2011"/>
      <c r="I61" s="2005"/>
      <c r="J61" s="2005"/>
      <c r="K61" s="2010"/>
      <c r="L61" s="2005"/>
      <c r="M61" s="2011"/>
      <c r="N61" s="2004"/>
      <c r="O61" s="2004"/>
    </row>
    <row r="62" spans="1:15">
      <c r="A62" s="216"/>
      <c r="B62" s="675"/>
      <c r="C62" s="683"/>
      <c r="D62" s="58"/>
      <c r="E62" s="2007"/>
      <c r="F62" s="654"/>
      <c r="G62" s="2005"/>
      <c r="H62" s="2011"/>
      <c r="I62" s="2005"/>
      <c r="J62" s="2005"/>
      <c r="K62" s="2010"/>
      <c r="L62" s="2005"/>
      <c r="M62" s="2011"/>
      <c r="N62" s="2004"/>
      <c r="O62" s="2004"/>
    </row>
    <row r="63" spans="1:15">
      <c r="A63" s="216"/>
      <c r="B63" s="675" t="s">
        <v>13365</v>
      </c>
      <c r="C63" s="683"/>
      <c r="D63" s="58"/>
      <c r="E63" s="2007"/>
      <c r="F63" s="654"/>
      <c r="G63" s="2005"/>
      <c r="H63" s="2011"/>
      <c r="I63" s="2005"/>
      <c r="J63" s="2005"/>
      <c r="K63" s="2010"/>
      <c r="L63" s="2005"/>
      <c r="M63" s="2011"/>
      <c r="N63" s="2004"/>
      <c r="O63" s="2004"/>
    </row>
    <row r="64" spans="1:15">
      <c r="A64" s="216"/>
      <c r="B64" s="675" t="s">
        <v>731</v>
      </c>
      <c r="C64" s="683"/>
      <c r="D64" s="58"/>
      <c r="E64" s="2007"/>
      <c r="F64" s="654"/>
      <c r="G64" s="2005"/>
      <c r="H64" s="2011"/>
      <c r="I64" s="2005"/>
      <c r="J64" s="2005"/>
      <c r="K64" s="2010"/>
      <c r="L64" s="2005"/>
      <c r="M64" s="2011"/>
      <c r="N64" s="2004"/>
      <c r="O64" s="2004"/>
    </row>
    <row r="65" spans="1:15">
      <c r="A65" s="216"/>
      <c r="B65" s="675"/>
      <c r="C65" s="683"/>
      <c r="D65" s="58"/>
      <c r="E65" s="2007"/>
      <c r="F65" s="654"/>
      <c r="G65" s="2005"/>
      <c r="H65" s="2011"/>
      <c r="I65" s="2005"/>
      <c r="J65" s="2005"/>
      <c r="K65" s="2010"/>
      <c r="L65" s="2005"/>
      <c r="M65" s="2011"/>
      <c r="N65" s="2004"/>
      <c r="O65" s="2004"/>
    </row>
    <row r="66" spans="1:15">
      <c r="A66" s="244" t="s">
        <v>2227</v>
      </c>
      <c r="B66" s="675"/>
      <c r="C66" s="683"/>
      <c r="D66" s="58"/>
      <c r="E66" s="2007"/>
      <c r="F66" s="654"/>
      <c r="G66" s="2005"/>
      <c r="H66" s="2011"/>
      <c r="I66" s="2005"/>
      <c r="J66" s="2005"/>
      <c r="K66" s="2010"/>
      <c r="L66" s="2005"/>
      <c r="M66" s="2011"/>
      <c r="N66" s="2004"/>
      <c r="O66" s="2004"/>
    </row>
    <row r="67" spans="1:15">
      <c r="A67" s="216">
        <v>5105016</v>
      </c>
      <c r="B67" s="675" t="s">
        <v>1254</v>
      </c>
      <c r="C67" s="683" t="s">
        <v>13366</v>
      </c>
      <c r="D67" s="58">
        <v>575000</v>
      </c>
      <c r="E67" s="2007"/>
      <c r="F67" s="654">
        <v>415000</v>
      </c>
      <c r="G67" s="2005" t="s">
        <v>369</v>
      </c>
      <c r="H67" s="2011">
        <v>42864</v>
      </c>
      <c r="I67" s="2005" t="s">
        <v>1882</v>
      </c>
      <c r="J67" s="2005" t="s">
        <v>449</v>
      </c>
      <c r="K67" s="2010"/>
      <c r="L67" s="2005" t="s">
        <v>5733</v>
      </c>
      <c r="M67" s="2011">
        <v>42942</v>
      </c>
      <c r="N67" s="2112" t="s">
        <v>728</v>
      </c>
      <c r="O67" s="2004" t="s">
        <v>2487</v>
      </c>
    </row>
    <row r="68" spans="1:15">
      <c r="A68" s="216"/>
      <c r="B68" s="675"/>
      <c r="C68" s="683"/>
      <c r="D68" s="58"/>
      <c r="E68" s="2007"/>
      <c r="F68" s="654"/>
      <c r="G68" s="2005"/>
      <c r="H68" s="2011"/>
      <c r="I68" s="2005"/>
      <c r="J68" s="2005"/>
      <c r="K68" s="2010"/>
      <c r="L68" s="2005"/>
      <c r="M68" s="2011"/>
      <c r="N68" s="2112"/>
      <c r="O68" s="2004"/>
    </row>
    <row r="69" spans="1:15">
      <c r="A69" s="216"/>
      <c r="B69" s="675" t="s">
        <v>13367</v>
      </c>
      <c r="C69" s="683"/>
      <c r="D69" s="58"/>
      <c r="E69" s="2007"/>
      <c r="F69" s="654"/>
      <c r="G69" s="2005"/>
      <c r="H69" s="2011"/>
      <c r="I69" s="2005"/>
      <c r="J69" s="2005"/>
      <c r="K69" s="2010"/>
      <c r="L69" s="2005"/>
      <c r="M69" s="2011"/>
      <c r="N69" s="2112"/>
      <c r="O69" s="2004"/>
    </row>
    <row r="70" spans="1:15">
      <c r="A70" s="216"/>
      <c r="B70" s="675" t="s">
        <v>2487</v>
      </c>
      <c r="C70" s="683"/>
      <c r="D70" s="58"/>
      <c r="E70" s="2007"/>
      <c r="F70" s="654"/>
      <c r="G70" s="2005"/>
      <c r="H70" s="2011"/>
      <c r="I70" s="2005"/>
      <c r="J70" s="2005"/>
      <c r="K70" s="2010"/>
      <c r="L70" s="2005"/>
      <c r="M70" s="2011"/>
      <c r="N70" s="2112"/>
      <c r="O70" s="2004"/>
    </row>
    <row r="71" spans="1:15">
      <c r="A71" s="216"/>
      <c r="B71" s="675"/>
      <c r="C71" s="683"/>
      <c r="D71" s="58"/>
      <c r="E71" s="2007"/>
      <c r="F71" s="654"/>
      <c r="G71" s="2005"/>
      <c r="H71" s="2011"/>
      <c r="I71" s="2005"/>
      <c r="J71" s="2005"/>
      <c r="K71" s="2010"/>
      <c r="L71" s="2005"/>
      <c r="M71" s="2011"/>
      <c r="N71" s="2004"/>
      <c r="O71" s="2004"/>
    </row>
    <row r="72" spans="1:15">
      <c r="A72" s="244" t="s">
        <v>13368</v>
      </c>
      <c r="B72" s="675"/>
      <c r="C72" s="683"/>
      <c r="D72" s="58"/>
      <c r="E72" s="2007"/>
      <c r="F72" s="654"/>
      <c r="G72" s="2005"/>
      <c r="H72" s="2011"/>
      <c r="I72" s="2005"/>
      <c r="J72" s="2005"/>
      <c r="K72" s="2010"/>
      <c r="L72" s="2005"/>
      <c r="M72" s="2011"/>
      <c r="N72" s="2004"/>
      <c r="O72" s="2004"/>
    </row>
    <row r="73" spans="1:15">
      <c r="A73" s="216">
        <v>5105006</v>
      </c>
      <c r="B73" s="675" t="s">
        <v>1254</v>
      </c>
      <c r="C73" s="683" t="s">
        <v>13369</v>
      </c>
      <c r="D73" s="58">
        <v>550000</v>
      </c>
      <c r="E73" s="2007"/>
      <c r="F73" s="654">
        <v>385000</v>
      </c>
      <c r="G73" s="2005" t="s">
        <v>64</v>
      </c>
      <c r="H73" s="2011">
        <v>42864</v>
      </c>
      <c r="I73" s="2005" t="s">
        <v>6430</v>
      </c>
      <c r="J73" s="2005" t="s">
        <v>449</v>
      </c>
      <c r="K73" s="2010"/>
      <c r="L73" s="2005" t="s">
        <v>2065</v>
      </c>
      <c r="M73" s="2011">
        <v>42942</v>
      </c>
      <c r="N73" s="2112" t="s">
        <v>728</v>
      </c>
      <c r="O73" s="2004" t="s">
        <v>2487</v>
      </c>
    </row>
    <row r="74" spans="1:15">
      <c r="A74" s="216">
        <v>5105007</v>
      </c>
      <c r="B74" s="675" t="s">
        <v>1254</v>
      </c>
      <c r="C74" s="683" t="s">
        <v>13370</v>
      </c>
      <c r="D74" s="58">
        <v>550000</v>
      </c>
      <c r="E74" s="2007"/>
      <c r="F74" s="654">
        <v>385000</v>
      </c>
      <c r="G74" s="2005" t="s">
        <v>64</v>
      </c>
      <c r="H74" s="2011">
        <v>42864</v>
      </c>
      <c r="I74" s="2005" t="s">
        <v>6430</v>
      </c>
      <c r="J74" s="2005" t="s">
        <v>449</v>
      </c>
      <c r="K74" s="2004"/>
      <c r="L74" s="2005" t="s">
        <v>2065</v>
      </c>
      <c r="M74" s="2011">
        <v>42942</v>
      </c>
      <c r="N74" s="2112" t="s">
        <v>728</v>
      </c>
      <c r="O74" s="2004" t="s">
        <v>2487</v>
      </c>
    </row>
    <row r="75" spans="1:15">
      <c r="A75" s="216">
        <v>5105008</v>
      </c>
      <c r="B75" s="675" t="s">
        <v>1254</v>
      </c>
      <c r="C75" s="683" t="s">
        <v>13371</v>
      </c>
      <c r="D75" s="58">
        <v>550000</v>
      </c>
      <c r="E75" s="2007"/>
      <c r="F75" s="654">
        <v>389000</v>
      </c>
      <c r="G75" s="2005" t="s">
        <v>64</v>
      </c>
      <c r="H75" s="2011">
        <v>42864</v>
      </c>
      <c r="I75" s="2005" t="s">
        <v>6430</v>
      </c>
      <c r="J75" s="2005" t="s">
        <v>449</v>
      </c>
      <c r="K75" s="2004"/>
      <c r="L75" s="2005" t="s">
        <v>2065</v>
      </c>
      <c r="M75" s="2011">
        <v>42942</v>
      </c>
      <c r="N75" s="2112" t="s">
        <v>728</v>
      </c>
      <c r="O75" s="2004" t="s">
        <v>2487</v>
      </c>
    </row>
    <row r="76" spans="1:15">
      <c r="A76" s="216"/>
      <c r="B76" s="675"/>
      <c r="C76" s="683"/>
      <c r="D76" s="58"/>
      <c r="E76" s="2007"/>
      <c r="F76" s="654"/>
      <c r="G76" s="2005"/>
      <c r="H76" s="2011"/>
      <c r="I76" s="2005"/>
      <c r="J76" s="2005"/>
      <c r="K76" s="2010"/>
      <c r="L76" s="2005"/>
      <c r="M76" s="2011"/>
      <c r="N76" s="2004"/>
      <c r="O76" s="2004"/>
    </row>
    <row r="77" spans="1:15">
      <c r="A77" s="216"/>
      <c r="B77" s="675"/>
      <c r="C77" s="683"/>
      <c r="D77" s="58"/>
      <c r="E77" s="2007"/>
      <c r="F77" s="654"/>
      <c r="G77" s="2005"/>
      <c r="H77" s="2011"/>
      <c r="I77" s="2005"/>
      <c r="J77" s="2005"/>
      <c r="K77" s="2010"/>
      <c r="L77" s="2005"/>
      <c r="M77" s="2011"/>
      <c r="N77" s="2004"/>
      <c r="O77" s="2004"/>
    </row>
    <row r="78" spans="1:15">
      <c r="A78" s="216"/>
      <c r="B78" s="675" t="s">
        <v>13372</v>
      </c>
      <c r="C78" s="683"/>
      <c r="D78" s="58"/>
      <c r="E78" s="2007"/>
      <c r="F78" s="654"/>
      <c r="G78" s="2005"/>
      <c r="H78" s="2011"/>
      <c r="I78" s="2005"/>
      <c r="J78" s="2005"/>
      <c r="K78" s="2010"/>
      <c r="L78" s="2005"/>
      <c r="M78" s="2011"/>
      <c r="N78" s="2004"/>
      <c r="O78" s="2004"/>
    </row>
    <row r="79" spans="1:15">
      <c r="A79" s="216"/>
      <c r="B79" s="675" t="s">
        <v>731</v>
      </c>
      <c r="C79" s="683"/>
      <c r="D79" s="58"/>
      <c r="E79" s="2007"/>
      <c r="F79" s="654"/>
      <c r="G79" s="2005"/>
      <c r="H79" s="2011"/>
      <c r="I79" s="2005"/>
      <c r="J79" s="2005"/>
      <c r="K79" s="2010"/>
      <c r="L79" s="2005"/>
      <c r="M79" s="2011"/>
      <c r="N79" s="2004"/>
      <c r="O79" s="2004"/>
    </row>
    <row r="80" spans="1:15">
      <c r="A80" s="216"/>
      <c r="B80" s="675"/>
      <c r="C80" s="683"/>
      <c r="D80" s="58"/>
      <c r="E80" s="2007"/>
      <c r="F80" s="654"/>
      <c r="G80" s="2005"/>
      <c r="H80" s="2011"/>
      <c r="I80" s="2005"/>
      <c r="J80" s="2005"/>
      <c r="K80" s="2010"/>
      <c r="L80" s="2005"/>
      <c r="M80" s="2011"/>
      <c r="N80" s="2004"/>
      <c r="O80" s="2004"/>
    </row>
    <row r="81" spans="1:15">
      <c r="A81" s="216"/>
      <c r="B81" s="675" t="s">
        <v>13373</v>
      </c>
      <c r="C81" s="683"/>
      <c r="D81" s="58"/>
      <c r="E81" s="2007"/>
      <c r="F81" s="654"/>
      <c r="G81" s="2005"/>
      <c r="H81" s="2011"/>
      <c r="I81" s="2005"/>
      <c r="J81" s="2005"/>
      <c r="K81" s="2010"/>
      <c r="L81" s="2005"/>
      <c r="M81" s="2011"/>
      <c r="N81" s="2004"/>
      <c r="O81" s="2004"/>
    </row>
    <row r="82" spans="1:15">
      <c r="A82" s="216"/>
      <c r="B82" s="675" t="s">
        <v>722</v>
      </c>
      <c r="C82" s="683"/>
      <c r="D82" s="58"/>
      <c r="E82" s="2007"/>
      <c r="F82" s="654"/>
      <c r="G82" s="2005"/>
      <c r="H82" s="2011"/>
      <c r="I82" s="2005"/>
      <c r="J82" s="2005"/>
      <c r="K82" s="2010"/>
      <c r="L82" s="2005"/>
      <c r="M82" s="2011"/>
      <c r="N82" s="2004"/>
      <c r="O82" s="2004"/>
    </row>
    <row r="83" spans="1:15">
      <c r="A83" s="216"/>
      <c r="B83" s="675"/>
      <c r="C83" s="683"/>
      <c r="D83" s="58"/>
      <c r="E83" s="2007"/>
      <c r="F83" s="654"/>
      <c r="G83" s="2005"/>
      <c r="H83" s="2011"/>
      <c r="I83" s="2005"/>
      <c r="J83" s="2005"/>
      <c r="K83" s="2010"/>
      <c r="L83" s="2005"/>
      <c r="M83" s="2011"/>
      <c r="N83" s="2004"/>
      <c r="O83" s="2004"/>
    </row>
    <row r="84" spans="1:15">
      <c r="A84" s="216"/>
      <c r="B84" s="675"/>
      <c r="C84" s="683"/>
      <c r="D84" s="58"/>
      <c r="E84" s="2007"/>
      <c r="F84" s="654"/>
      <c r="G84" s="2005"/>
      <c r="H84" s="2011"/>
      <c r="I84" s="2005"/>
      <c r="J84" s="2005"/>
      <c r="K84" s="2010"/>
      <c r="L84" s="2005"/>
      <c r="M84" s="2011"/>
      <c r="N84" s="2004"/>
      <c r="O84" s="2004"/>
    </row>
    <row r="85" spans="1:15">
      <c r="A85" s="210" t="s">
        <v>732</v>
      </c>
      <c r="B85" s="675"/>
      <c r="C85" s="2004"/>
      <c r="D85" s="58"/>
      <c r="E85" s="2007"/>
      <c r="F85" s="654"/>
      <c r="G85" s="2005"/>
      <c r="H85" s="2011"/>
      <c r="I85" s="2005"/>
      <c r="J85" s="2005"/>
      <c r="K85" s="2010"/>
      <c r="L85" s="2005"/>
      <c r="M85" s="2011"/>
      <c r="N85" s="2004"/>
      <c r="O85" s="2004"/>
    </row>
    <row r="86" spans="1:15">
      <c r="A86" s="210"/>
      <c r="B86" s="675" t="s">
        <v>7</v>
      </c>
      <c r="C86" s="676"/>
      <c r="D86" s="58"/>
      <c r="E86" s="2007"/>
      <c r="F86" s="654"/>
      <c r="G86" s="2005"/>
      <c r="H86" s="2011"/>
      <c r="I86" s="2005"/>
      <c r="J86" s="2005"/>
      <c r="K86" s="2010"/>
      <c r="L86" s="2005"/>
      <c r="M86" s="2011"/>
      <c r="N86" s="2004"/>
      <c r="O86" s="2004"/>
    </row>
    <row r="87" spans="1:15">
      <c r="A87" s="210"/>
      <c r="B87" s="675"/>
      <c r="C87" s="676"/>
      <c r="D87" s="58"/>
      <c r="E87" s="2007"/>
      <c r="F87" s="654"/>
      <c r="G87" s="2005"/>
      <c r="H87" s="2011"/>
      <c r="I87" s="2005"/>
      <c r="J87" s="2005"/>
      <c r="K87" s="2010"/>
      <c r="L87" s="2005"/>
      <c r="M87" s="2011"/>
      <c r="N87" s="2004"/>
      <c r="O87" s="2004"/>
    </row>
    <row r="88" spans="1:15">
      <c r="A88" s="184"/>
      <c r="B88" s="216"/>
      <c r="C88" s="217"/>
      <c r="D88" s="58"/>
      <c r="E88" s="2007"/>
      <c r="F88" s="654"/>
      <c r="G88" s="2005"/>
      <c r="H88" s="2011"/>
      <c r="I88" s="2005"/>
      <c r="J88" s="2005"/>
      <c r="K88" s="2010"/>
      <c r="L88" s="2005"/>
      <c r="M88" s="2011"/>
      <c r="N88" s="2004"/>
      <c r="O88" s="2004"/>
    </row>
    <row r="89" spans="1:15">
      <c r="A89" s="184"/>
      <c r="B89" s="244" t="s">
        <v>733</v>
      </c>
      <c r="C89" s="97">
        <f>SUM(D51:D79)+SUM(C84:C88)</f>
        <v>4655000</v>
      </c>
      <c r="D89" s="58"/>
      <c r="E89" s="2007"/>
      <c r="F89" s="654"/>
      <c r="G89" s="2005"/>
      <c r="H89" s="2011"/>
      <c r="I89" s="2005"/>
      <c r="J89" s="2005"/>
      <c r="K89" s="2010"/>
      <c r="L89" s="2005"/>
      <c r="M89" s="2011"/>
      <c r="N89" s="2004"/>
      <c r="O89" s="2004"/>
    </row>
    <row r="90" spans="1:15">
      <c r="A90" s="216"/>
      <c r="B90" s="675"/>
      <c r="C90" s="683"/>
      <c r="D90" s="58"/>
      <c r="E90" s="2007"/>
      <c r="F90" s="654"/>
      <c r="G90" s="2005"/>
      <c r="H90" s="2011"/>
      <c r="I90" s="2005"/>
      <c r="J90" s="2005"/>
      <c r="K90" s="2010"/>
      <c r="L90" s="2005"/>
      <c r="M90" s="2011"/>
      <c r="N90" s="2004"/>
      <c r="O90" s="2004"/>
    </row>
    <row r="91" spans="1:15" s="1060" customFormat="1">
      <c r="A91" s="1844"/>
      <c r="B91" s="1851"/>
      <c r="C91" s="1852"/>
      <c r="D91" s="1847"/>
      <c r="E91" s="2017"/>
      <c r="F91" s="1930"/>
      <c r="G91" s="2019"/>
      <c r="H91" s="2022"/>
      <c r="I91" s="2019"/>
      <c r="J91" s="2019"/>
      <c r="K91" s="2021"/>
      <c r="L91" s="2019"/>
      <c r="M91" s="2022"/>
      <c r="N91" s="2023"/>
      <c r="O91" s="2023"/>
    </row>
    <row r="92" spans="1:15">
      <c r="A92" s="244" t="s">
        <v>2227</v>
      </c>
      <c r="B92" s="675"/>
      <c r="C92" s="686" t="s">
        <v>13374</v>
      </c>
      <c r="D92" s="58"/>
      <c r="E92" s="2007"/>
      <c r="F92" s="654"/>
      <c r="G92" s="2005"/>
      <c r="H92" s="2011"/>
      <c r="I92" s="2005"/>
      <c r="J92" s="2005"/>
      <c r="K92" s="2010"/>
      <c r="L92" s="2005"/>
      <c r="M92" s="2011"/>
      <c r="N92" s="2004"/>
      <c r="O92" s="2004"/>
    </row>
    <row r="93" spans="1:15">
      <c r="A93" s="216">
        <v>5106131</v>
      </c>
      <c r="B93" s="675" t="s">
        <v>958</v>
      </c>
      <c r="C93" s="683" t="s">
        <v>13375</v>
      </c>
      <c r="D93" s="58">
        <v>550000</v>
      </c>
      <c r="E93" s="2007"/>
      <c r="F93" s="654">
        <v>323000</v>
      </c>
      <c r="G93" s="2005" t="s">
        <v>25</v>
      </c>
      <c r="H93" s="2011">
        <v>42913</v>
      </c>
      <c r="I93" s="2005" t="s">
        <v>299</v>
      </c>
      <c r="J93" s="2005"/>
      <c r="K93" s="2010"/>
      <c r="L93" s="2005" t="s">
        <v>67</v>
      </c>
      <c r="M93" s="2011">
        <v>42942</v>
      </c>
      <c r="N93" s="2112" t="s">
        <v>728</v>
      </c>
      <c r="O93" s="2004" t="s">
        <v>2236</v>
      </c>
    </row>
    <row r="94" spans="1:15">
      <c r="A94" s="216">
        <v>5106100</v>
      </c>
      <c r="B94" s="675" t="s">
        <v>1647</v>
      </c>
      <c r="C94" s="683" t="s">
        <v>13376</v>
      </c>
      <c r="D94" s="58">
        <v>600000</v>
      </c>
      <c r="E94" s="2007"/>
      <c r="F94" s="654">
        <v>418000</v>
      </c>
      <c r="G94" s="2005" t="s">
        <v>31</v>
      </c>
      <c r="H94" s="2011">
        <v>42906</v>
      </c>
      <c r="I94" s="2005" t="s">
        <v>979</v>
      </c>
      <c r="J94" s="2005" t="s">
        <v>449</v>
      </c>
      <c r="K94" s="2010"/>
      <c r="L94" s="2005" t="s">
        <v>67</v>
      </c>
      <c r="M94" s="2011">
        <v>42942</v>
      </c>
      <c r="N94" s="2112" t="s">
        <v>728</v>
      </c>
      <c r="O94" s="2004" t="s">
        <v>2236</v>
      </c>
    </row>
    <row r="95" spans="1:15">
      <c r="A95" s="2098">
        <v>5107025</v>
      </c>
      <c r="B95" s="2004" t="s">
        <v>1770</v>
      </c>
      <c r="C95" s="2005" t="s">
        <v>13377</v>
      </c>
      <c r="D95" s="2083">
        <v>650000</v>
      </c>
      <c r="E95" s="2007"/>
      <c r="F95" s="654">
        <v>427000</v>
      </c>
      <c r="G95" s="2005" t="s">
        <v>110</v>
      </c>
      <c r="H95" s="2011">
        <v>42922</v>
      </c>
      <c r="I95" s="2005" t="s">
        <v>203</v>
      </c>
      <c r="J95" s="2005"/>
      <c r="K95" s="2010"/>
      <c r="L95" s="2005" t="s">
        <v>67</v>
      </c>
      <c r="M95" s="2011">
        <v>42942</v>
      </c>
      <c r="N95" s="2112" t="s">
        <v>728</v>
      </c>
      <c r="O95" s="2004" t="s">
        <v>2416</v>
      </c>
    </row>
    <row r="96" spans="1:15">
      <c r="A96" s="2005"/>
      <c r="B96" s="2004"/>
      <c r="C96" s="2004"/>
      <c r="D96" s="2083"/>
      <c r="E96" s="2007"/>
      <c r="F96" s="2041"/>
      <c r="G96" s="2005"/>
      <c r="H96" s="2011"/>
      <c r="I96" s="2005"/>
      <c r="J96" s="2005"/>
      <c r="K96" s="2010"/>
      <c r="L96" s="2005"/>
      <c r="M96" s="2011"/>
      <c r="N96" s="2004"/>
      <c r="O96" s="2004"/>
    </row>
    <row r="97" spans="1:15">
      <c r="A97" s="2005"/>
      <c r="B97" s="2004"/>
      <c r="C97" s="2004"/>
      <c r="D97" s="2083"/>
      <c r="E97" s="2007"/>
      <c r="F97" s="2041"/>
      <c r="G97" s="2005"/>
      <c r="H97" s="2011"/>
      <c r="I97" s="2005"/>
      <c r="J97" s="2005"/>
      <c r="K97" s="2010"/>
      <c r="L97" s="2005"/>
      <c r="M97" s="2011"/>
      <c r="N97" s="2004"/>
      <c r="O97" s="2004"/>
    </row>
    <row r="98" spans="1:15">
      <c r="A98" s="244" t="s">
        <v>6652</v>
      </c>
      <c r="B98" s="675"/>
      <c r="C98" s="686"/>
      <c r="D98" s="58"/>
      <c r="E98" s="2007"/>
      <c r="F98" s="654"/>
      <c r="G98" s="2005"/>
      <c r="H98" s="2011"/>
      <c r="I98" s="2005"/>
      <c r="J98" s="2005"/>
      <c r="K98" s="2010"/>
      <c r="L98" s="2005"/>
      <c r="M98" s="2011"/>
      <c r="N98" s="2004"/>
      <c r="O98" s="2004"/>
    </row>
    <row r="99" spans="1:15">
      <c r="A99" s="216">
        <v>5106088</v>
      </c>
      <c r="B99" s="675" t="s">
        <v>177</v>
      </c>
      <c r="C99" s="683" t="s">
        <v>13378</v>
      </c>
      <c r="D99" s="58">
        <v>640000</v>
      </c>
      <c r="E99" s="2007"/>
      <c r="F99" s="654">
        <v>393000</v>
      </c>
      <c r="G99" s="2005" t="s">
        <v>369</v>
      </c>
      <c r="H99" s="2011">
        <v>42905</v>
      </c>
      <c r="I99" s="2005" t="s">
        <v>481</v>
      </c>
      <c r="J99" s="2005" t="s">
        <v>449</v>
      </c>
      <c r="K99" s="2010"/>
      <c r="L99" s="2005" t="s">
        <v>41</v>
      </c>
      <c r="M99" s="2011">
        <v>42940</v>
      </c>
      <c r="N99" s="2112" t="s">
        <v>728</v>
      </c>
      <c r="O99" s="2004" t="s">
        <v>2416</v>
      </c>
    </row>
    <row r="100" spans="1:15">
      <c r="A100" s="216">
        <v>5107039</v>
      </c>
      <c r="B100" s="675" t="s">
        <v>1770</v>
      </c>
      <c r="C100" s="683" t="s">
        <v>13379</v>
      </c>
      <c r="D100" s="58">
        <v>640000</v>
      </c>
      <c r="E100" s="2007"/>
      <c r="F100" s="654">
        <v>427000</v>
      </c>
      <c r="G100" s="2005" t="s">
        <v>110</v>
      </c>
      <c r="H100" s="2011">
        <v>42924</v>
      </c>
      <c r="I100" s="2005" t="s">
        <v>317</v>
      </c>
      <c r="J100" s="2005"/>
      <c r="K100" s="2010"/>
      <c r="L100" s="2005" t="s">
        <v>41</v>
      </c>
      <c r="M100" s="2011">
        <v>42940</v>
      </c>
      <c r="N100" s="2112" t="s">
        <v>728</v>
      </c>
      <c r="O100" s="2004" t="s">
        <v>2487</v>
      </c>
    </row>
    <row r="101" spans="1:15">
      <c r="A101" s="216"/>
      <c r="B101" s="675"/>
      <c r="C101" s="683"/>
      <c r="D101" s="58"/>
      <c r="E101" s="2007"/>
      <c r="F101" s="654"/>
      <c r="G101" s="2005"/>
      <c r="H101" s="2011"/>
      <c r="I101" s="2005"/>
      <c r="J101" s="2005"/>
      <c r="K101" s="2010"/>
      <c r="L101" s="2005"/>
      <c r="M101" s="2011"/>
      <c r="N101" s="2004"/>
      <c r="O101" s="2004"/>
    </row>
    <row r="102" spans="1:15">
      <c r="A102" s="216"/>
      <c r="B102" s="1161" t="s">
        <v>838</v>
      </c>
      <c r="C102" s="683"/>
      <c r="D102" s="58"/>
      <c r="E102" s="2007"/>
      <c r="F102" s="654"/>
      <c r="G102" s="2005"/>
      <c r="H102" s="2011"/>
      <c r="I102" s="2005"/>
      <c r="J102" s="2005"/>
      <c r="K102" s="2010"/>
      <c r="L102" s="2005"/>
      <c r="M102" s="2011"/>
      <c r="N102" s="2004"/>
      <c r="O102" s="2004"/>
    </row>
    <row r="103" spans="1:15">
      <c r="A103" s="216"/>
      <c r="B103" s="675" t="s">
        <v>13380</v>
      </c>
      <c r="C103" s="2004"/>
      <c r="D103" s="58">
        <v>0</v>
      </c>
      <c r="E103" s="2007" t="s">
        <v>13381</v>
      </c>
      <c r="F103" s="654"/>
      <c r="G103" s="2005"/>
      <c r="H103" s="2011"/>
      <c r="I103" s="2005"/>
      <c r="J103" s="2005"/>
      <c r="K103" s="2010"/>
      <c r="L103" s="2005"/>
      <c r="M103" s="2011"/>
      <c r="N103" s="2004"/>
      <c r="O103" s="2004"/>
    </row>
    <row r="104" spans="1:15">
      <c r="A104" s="216"/>
      <c r="B104" s="675" t="s">
        <v>13354</v>
      </c>
      <c r="C104" s="2004"/>
      <c r="D104" s="58"/>
      <c r="E104" s="2007"/>
      <c r="F104" s="654"/>
      <c r="G104" s="2005"/>
      <c r="H104" s="2011"/>
      <c r="I104" s="2005"/>
      <c r="J104" s="2005"/>
      <c r="K104" s="2010"/>
      <c r="L104" s="2005"/>
      <c r="M104" s="2011"/>
      <c r="N104" s="2004"/>
      <c r="O104" s="2004"/>
    </row>
    <row r="105" spans="1:15">
      <c r="A105" s="216"/>
      <c r="B105" s="675" t="s">
        <v>13353</v>
      </c>
      <c r="C105" s="2004"/>
      <c r="D105" s="58"/>
      <c r="E105" s="2007"/>
      <c r="F105" s="654"/>
      <c r="G105" s="2005"/>
      <c r="H105" s="2011"/>
      <c r="I105" s="2005"/>
      <c r="J105" s="2005"/>
      <c r="K105" s="2010"/>
      <c r="L105" s="2005"/>
      <c r="M105" s="2011"/>
      <c r="N105" s="2004"/>
      <c r="O105" s="2004"/>
    </row>
    <row r="106" spans="1:15">
      <c r="A106" s="216"/>
      <c r="B106" s="675" t="s">
        <v>13351</v>
      </c>
      <c r="C106" s="683"/>
      <c r="D106" s="58"/>
      <c r="E106" s="2007"/>
      <c r="F106" s="654"/>
      <c r="G106" s="2005"/>
      <c r="H106" s="2011"/>
      <c r="I106" s="2005"/>
      <c r="J106" s="2005"/>
      <c r="K106" s="2010"/>
      <c r="L106" s="2005"/>
      <c r="M106" s="2011"/>
      <c r="N106" s="2004"/>
      <c r="O106" s="2004"/>
    </row>
    <row r="107" spans="1:15">
      <c r="A107" s="216"/>
      <c r="B107" s="675" t="s">
        <v>13364</v>
      </c>
      <c r="C107" s="683"/>
      <c r="D107" s="58"/>
      <c r="E107" s="2007"/>
      <c r="F107" s="654"/>
      <c r="G107" s="2005"/>
      <c r="H107" s="2011"/>
      <c r="I107" s="2005"/>
      <c r="J107" s="2005"/>
      <c r="K107" s="2010"/>
      <c r="L107" s="2005"/>
      <c r="M107" s="2011"/>
      <c r="N107" s="2004"/>
      <c r="O107" s="2004"/>
    </row>
    <row r="108" spans="1:15">
      <c r="A108" s="216"/>
      <c r="B108" s="675"/>
      <c r="C108" s="683"/>
      <c r="D108" s="58"/>
      <c r="E108" s="2007"/>
      <c r="F108" s="654"/>
      <c r="G108" s="2005"/>
      <c r="H108" s="2011"/>
      <c r="I108" s="2005"/>
      <c r="J108" s="2005"/>
      <c r="K108" s="2010"/>
      <c r="L108" s="2005"/>
      <c r="M108" s="2011"/>
      <c r="N108" s="2004"/>
      <c r="O108" s="2004"/>
    </row>
    <row r="109" spans="1:15">
      <c r="A109" s="216"/>
      <c r="B109" s="675" t="s">
        <v>13372</v>
      </c>
      <c r="C109" s="683"/>
      <c r="D109" s="58"/>
      <c r="E109" s="2007"/>
      <c r="F109" s="654"/>
      <c r="G109" s="2005"/>
      <c r="H109" s="2011"/>
      <c r="I109" s="2005"/>
      <c r="J109" s="2005"/>
      <c r="K109" s="2010"/>
      <c r="L109" s="2005"/>
      <c r="M109" s="2011"/>
      <c r="N109" s="2004"/>
      <c r="O109" s="2004"/>
    </row>
    <row r="110" spans="1:15">
      <c r="A110" s="216"/>
      <c r="B110" s="675" t="s">
        <v>731</v>
      </c>
      <c r="C110" s="683"/>
      <c r="D110" s="58"/>
      <c r="E110" s="2007"/>
      <c r="F110" s="654"/>
      <c r="G110" s="2005"/>
      <c r="H110" s="2011"/>
      <c r="I110" s="2005"/>
      <c r="J110" s="2005"/>
      <c r="K110" s="2010"/>
      <c r="L110" s="2005"/>
      <c r="M110" s="2011"/>
      <c r="N110" s="2004"/>
      <c r="O110" s="2004"/>
    </row>
    <row r="111" spans="1:15">
      <c r="A111" s="216"/>
      <c r="B111" s="675"/>
      <c r="C111" s="683"/>
      <c r="D111" s="58"/>
      <c r="E111" s="2007"/>
      <c r="F111" s="654"/>
      <c r="G111" s="2005"/>
      <c r="H111" s="2011"/>
      <c r="I111" s="2005"/>
      <c r="J111" s="2005"/>
      <c r="K111" s="2010"/>
      <c r="L111" s="2005"/>
      <c r="M111" s="2011"/>
      <c r="N111" s="2004"/>
      <c r="O111" s="2004"/>
    </row>
    <row r="112" spans="1:15">
      <c r="A112" s="216"/>
      <c r="B112" s="675" t="s">
        <v>13373</v>
      </c>
      <c r="C112" s="683"/>
      <c r="D112" s="58"/>
      <c r="E112" s="2007"/>
      <c r="F112" s="654"/>
      <c r="G112" s="2005"/>
      <c r="H112" s="2011"/>
      <c r="I112" s="2005"/>
      <c r="J112" s="2005"/>
      <c r="K112" s="2010"/>
      <c r="L112" s="2005"/>
      <c r="M112" s="2011"/>
      <c r="N112" s="2004"/>
      <c r="O112" s="2004"/>
    </row>
    <row r="113" spans="1:15">
      <c r="A113" s="216"/>
      <c r="B113" s="675" t="s">
        <v>722</v>
      </c>
      <c r="C113" s="683"/>
      <c r="D113" s="58"/>
      <c r="E113" s="2007"/>
      <c r="F113" s="654"/>
      <c r="G113" s="2005"/>
      <c r="H113" s="2011"/>
      <c r="I113" s="2005"/>
      <c r="J113" s="2005"/>
      <c r="K113" s="2010"/>
      <c r="L113" s="2005"/>
      <c r="M113" s="2011"/>
      <c r="N113" s="2004"/>
      <c r="O113" s="2004"/>
    </row>
    <row r="114" spans="1:15">
      <c r="A114" s="216"/>
      <c r="B114" s="675"/>
      <c r="C114" s="683"/>
      <c r="D114" s="58"/>
      <c r="E114" s="2007"/>
      <c r="F114" s="654"/>
      <c r="G114" s="2005"/>
      <c r="H114" s="2011"/>
      <c r="I114" s="2005"/>
      <c r="J114" s="2005"/>
      <c r="K114" s="2010"/>
      <c r="L114" s="2005"/>
      <c r="M114" s="2011"/>
      <c r="N114" s="2004"/>
      <c r="O114" s="2004"/>
    </row>
    <row r="115" spans="1:15">
      <c r="A115" s="210" t="s">
        <v>732</v>
      </c>
      <c r="B115" s="675"/>
      <c r="C115" s="2004"/>
      <c r="D115" s="58"/>
      <c r="E115" s="2007"/>
      <c r="F115" s="654"/>
      <c r="G115" s="2005"/>
      <c r="H115" s="2011"/>
      <c r="I115" s="2005"/>
      <c r="J115" s="2005"/>
      <c r="K115" s="2010"/>
      <c r="L115" s="2005"/>
      <c r="M115" s="2011"/>
      <c r="N115" s="2004"/>
      <c r="O115" s="2004"/>
    </row>
    <row r="116" spans="1:15">
      <c r="A116" s="210"/>
      <c r="B116" s="675" t="s">
        <v>7</v>
      </c>
      <c r="C116" s="676"/>
      <c r="D116" s="58"/>
      <c r="E116" s="2007"/>
      <c r="F116" s="654"/>
      <c r="G116" s="2005"/>
      <c r="H116" s="2011"/>
      <c r="I116" s="2005"/>
      <c r="J116" s="2005"/>
      <c r="K116" s="2010"/>
      <c r="L116" s="2005"/>
      <c r="M116" s="2011"/>
      <c r="N116" s="2004"/>
      <c r="O116" s="2004"/>
    </row>
    <row r="117" spans="1:15">
      <c r="A117" s="210"/>
      <c r="B117" s="675"/>
      <c r="C117" s="676"/>
      <c r="D117" s="58"/>
      <c r="E117" s="2007"/>
      <c r="F117" s="654"/>
      <c r="G117" s="2005"/>
      <c r="H117" s="2011"/>
      <c r="I117" s="2005"/>
      <c r="J117" s="2005"/>
      <c r="K117" s="2010"/>
      <c r="L117" s="2005"/>
      <c r="M117" s="2011"/>
      <c r="N117" s="2004"/>
      <c r="O117" s="2004"/>
    </row>
    <row r="118" spans="1:15">
      <c r="A118" s="184"/>
      <c r="B118" s="216"/>
      <c r="C118" s="217"/>
      <c r="D118" s="58"/>
      <c r="E118" s="2007"/>
      <c r="F118" s="654"/>
      <c r="G118" s="2005"/>
      <c r="H118" s="2011"/>
      <c r="I118" s="2005"/>
      <c r="J118" s="2005"/>
      <c r="K118" s="2010"/>
      <c r="L118" s="2005"/>
      <c r="M118" s="2011"/>
      <c r="N118" s="2004"/>
      <c r="O118" s="2004"/>
    </row>
    <row r="119" spans="1:15">
      <c r="A119" s="184"/>
      <c r="B119" s="244" t="s">
        <v>733</v>
      </c>
      <c r="C119" s="97">
        <f>SUM(D91:D121)+SUM(C114:C118)</f>
        <v>3080000</v>
      </c>
      <c r="D119" s="58"/>
      <c r="E119" s="2007"/>
      <c r="F119" s="654"/>
      <c r="G119" s="2005"/>
      <c r="H119" s="2011"/>
      <c r="I119" s="2005"/>
      <c r="J119" s="2005"/>
      <c r="K119" s="2010"/>
      <c r="L119" s="2005"/>
      <c r="M119" s="2011"/>
      <c r="N119" s="2004"/>
      <c r="O119" s="2004"/>
    </row>
    <row r="120" spans="1:15">
      <c r="A120" s="216"/>
      <c r="B120" s="675"/>
      <c r="C120" s="683"/>
      <c r="D120" s="58"/>
      <c r="E120" s="2007"/>
      <c r="F120" s="654"/>
      <c r="G120" s="2005"/>
      <c r="H120" s="2011"/>
      <c r="I120" s="2005"/>
      <c r="J120" s="2005"/>
      <c r="K120" s="2010"/>
      <c r="L120" s="2005"/>
      <c r="M120" s="2011"/>
      <c r="N120" s="2004"/>
      <c r="O120" s="2004"/>
    </row>
    <row r="121" spans="1:15" s="1060" customFormat="1">
      <c r="A121" s="1844"/>
      <c r="B121" s="1851"/>
      <c r="C121" s="1852"/>
      <c r="D121" s="1847"/>
      <c r="E121" s="2017"/>
      <c r="F121" s="1930"/>
      <c r="G121" s="2019"/>
      <c r="H121" s="2022"/>
      <c r="I121" s="2019"/>
      <c r="J121" s="2019"/>
      <c r="K121" s="2021"/>
      <c r="L121" s="2019"/>
      <c r="M121" s="2022"/>
      <c r="N121" s="2023"/>
      <c r="O121" s="2023"/>
    </row>
    <row r="122" spans="1:15">
      <c r="A122" s="244" t="s">
        <v>13382</v>
      </c>
      <c r="B122" s="675"/>
      <c r="C122" s="686" t="s">
        <v>13383</v>
      </c>
      <c r="D122" s="58"/>
      <c r="E122" s="2007"/>
      <c r="F122" s="654"/>
      <c r="G122" s="2005"/>
      <c r="H122" s="2011"/>
      <c r="I122" s="2005"/>
      <c r="J122" s="2005"/>
      <c r="K122" s="2010"/>
      <c r="L122" s="2005"/>
      <c r="M122" s="2011"/>
      <c r="N122" s="2004"/>
      <c r="O122" s="2004"/>
    </row>
    <row r="123" spans="1:15">
      <c r="A123" s="216">
        <v>5107083</v>
      </c>
      <c r="B123" s="675" t="s">
        <v>13384</v>
      </c>
      <c r="C123" s="683" t="s">
        <v>13385</v>
      </c>
      <c r="D123" s="58">
        <v>500000</v>
      </c>
      <c r="E123" s="2007"/>
      <c r="F123" s="654">
        <v>310000</v>
      </c>
      <c r="G123" s="2005" t="s">
        <v>25</v>
      </c>
      <c r="H123" s="2011">
        <v>42931</v>
      </c>
      <c r="I123" s="2005" t="s">
        <v>2324</v>
      </c>
      <c r="J123" s="2005"/>
      <c r="K123" s="2010"/>
      <c r="L123" s="2005" t="s">
        <v>67</v>
      </c>
      <c r="M123" s="2011">
        <v>42975</v>
      </c>
      <c r="N123" s="2004" t="s">
        <v>728</v>
      </c>
      <c r="O123" s="2004" t="s">
        <v>11648</v>
      </c>
    </row>
    <row r="124" spans="1:15">
      <c r="A124" s="216">
        <v>5107106</v>
      </c>
      <c r="B124" s="675" t="s">
        <v>1708</v>
      </c>
      <c r="C124" s="683" t="s">
        <v>13386</v>
      </c>
      <c r="D124" s="58">
        <v>620000</v>
      </c>
      <c r="E124" s="2007"/>
      <c r="F124" s="654">
        <v>385000</v>
      </c>
      <c r="G124" s="2005" t="s">
        <v>2278</v>
      </c>
      <c r="H124" s="2011">
        <v>42937</v>
      </c>
      <c r="I124" s="2005" t="s">
        <v>400</v>
      </c>
      <c r="J124" s="2005" t="s">
        <v>449</v>
      </c>
      <c r="K124" s="2010"/>
      <c r="L124" s="2005" t="s">
        <v>67</v>
      </c>
      <c r="M124" s="2011">
        <v>42975</v>
      </c>
      <c r="N124" s="2004" t="s">
        <v>728</v>
      </c>
      <c r="O124" s="2004" t="s">
        <v>13387</v>
      </c>
    </row>
    <row r="125" spans="1:15">
      <c r="A125" s="216">
        <v>5107108</v>
      </c>
      <c r="B125" s="675" t="s">
        <v>1891</v>
      </c>
      <c r="C125" s="683" t="s">
        <v>13388</v>
      </c>
      <c r="D125" s="58">
        <v>640000</v>
      </c>
      <c r="E125" s="2007"/>
      <c r="F125" s="654">
        <v>450000</v>
      </c>
      <c r="G125" s="2005" t="s">
        <v>64</v>
      </c>
      <c r="H125" s="2011">
        <v>42937</v>
      </c>
      <c r="I125" s="2005" t="s">
        <v>400</v>
      </c>
      <c r="J125" s="2005" t="s">
        <v>449</v>
      </c>
      <c r="K125" s="2010"/>
      <c r="L125" s="2005" t="s">
        <v>67</v>
      </c>
      <c r="M125" s="2011">
        <v>42975</v>
      </c>
      <c r="N125" s="2004" t="s">
        <v>728</v>
      </c>
      <c r="O125" s="2004" t="s">
        <v>11648</v>
      </c>
    </row>
    <row r="126" spans="1:15">
      <c r="A126" s="216">
        <v>5107118</v>
      </c>
      <c r="B126" s="675" t="s">
        <v>1770</v>
      </c>
      <c r="C126" s="683" t="s">
        <v>13389</v>
      </c>
      <c r="D126" s="58">
        <v>650000</v>
      </c>
      <c r="E126" s="2007"/>
      <c r="F126" s="654">
        <v>446000</v>
      </c>
      <c r="G126" s="2005" t="s">
        <v>31</v>
      </c>
      <c r="H126" s="2011">
        <v>42941</v>
      </c>
      <c r="I126" s="2005" t="s">
        <v>299</v>
      </c>
      <c r="J126" s="2005" t="s">
        <v>449</v>
      </c>
      <c r="K126" s="2010"/>
      <c r="L126" s="2005" t="s">
        <v>67</v>
      </c>
      <c r="M126" s="2011">
        <v>42975</v>
      </c>
      <c r="N126" s="2004" t="s">
        <v>728</v>
      </c>
      <c r="O126" s="2004" t="s">
        <v>2206</v>
      </c>
    </row>
    <row r="127" spans="1:15">
      <c r="A127" s="216">
        <v>5107125</v>
      </c>
      <c r="B127" s="675" t="s">
        <v>13390</v>
      </c>
      <c r="C127" s="683" t="s">
        <v>13391</v>
      </c>
      <c r="D127" s="58">
        <v>550000</v>
      </c>
      <c r="E127" s="2007"/>
      <c r="F127" s="654">
        <v>362000</v>
      </c>
      <c r="G127" s="2005" t="s">
        <v>98</v>
      </c>
      <c r="H127" s="2011">
        <v>42941</v>
      </c>
      <c r="I127" s="2005" t="s">
        <v>979</v>
      </c>
      <c r="J127" s="2005"/>
      <c r="K127" s="2010"/>
      <c r="L127" s="2005" t="s">
        <v>67</v>
      </c>
      <c r="M127" s="2011">
        <v>42975</v>
      </c>
      <c r="N127" s="2004" t="s">
        <v>728</v>
      </c>
      <c r="O127" s="2004" t="s">
        <v>11648</v>
      </c>
    </row>
    <row r="128" spans="1:15">
      <c r="A128" s="216">
        <v>5107161</v>
      </c>
      <c r="B128" s="675" t="s">
        <v>2543</v>
      </c>
      <c r="C128" s="683" t="s">
        <v>13392</v>
      </c>
      <c r="D128" s="58">
        <v>640000</v>
      </c>
      <c r="E128" s="2007"/>
      <c r="F128" s="654">
        <v>429000</v>
      </c>
      <c r="G128" s="2005" t="s">
        <v>25</v>
      </c>
      <c r="H128" s="2011">
        <v>42945</v>
      </c>
      <c r="I128" s="2005" t="s">
        <v>13393</v>
      </c>
      <c r="J128" s="2005"/>
      <c r="K128" s="2010"/>
      <c r="L128" s="2005" t="s">
        <v>67</v>
      </c>
      <c r="M128" s="2011">
        <v>42975</v>
      </c>
      <c r="N128" s="2004" t="s">
        <v>728</v>
      </c>
      <c r="O128" s="2004" t="s">
        <v>11648</v>
      </c>
    </row>
    <row r="129" spans="1:15">
      <c r="A129" s="216"/>
      <c r="B129" s="675"/>
      <c r="C129" s="683"/>
      <c r="D129" s="58"/>
      <c r="E129" s="2007"/>
      <c r="F129" s="654"/>
      <c r="G129" s="2005"/>
      <c r="H129" s="2011"/>
      <c r="I129" s="2005"/>
      <c r="J129" s="2005"/>
      <c r="K129" s="2010"/>
      <c r="L129" s="2005"/>
      <c r="M129" s="2011"/>
      <c r="N129" s="2004"/>
      <c r="O129" s="2004"/>
    </row>
    <row r="130" spans="1:15">
      <c r="A130" s="216"/>
      <c r="B130" s="675" t="s">
        <v>13367</v>
      </c>
      <c r="C130" s="683"/>
      <c r="D130" s="58"/>
      <c r="E130" s="2007"/>
      <c r="F130" s="654"/>
      <c r="G130" s="2005"/>
      <c r="H130" s="2011"/>
      <c r="I130" s="2005"/>
      <c r="J130" s="2005"/>
      <c r="K130" s="2010"/>
      <c r="L130" s="2005"/>
      <c r="M130" s="2011"/>
      <c r="N130" s="2004"/>
      <c r="O130" s="2004"/>
    </row>
    <row r="131" spans="1:15">
      <c r="A131" s="216"/>
      <c r="B131" s="675" t="s">
        <v>13394</v>
      </c>
      <c r="C131" s="683"/>
      <c r="D131" s="58"/>
      <c r="E131" s="2007"/>
      <c r="F131" s="654"/>
      <c r="G131" s="2005"/>
      <c r="H131" s="2011"/>
      <c r="I131" s="2005"/>
      <c r="J131" s="2005"/>
      <c r="K131" s="2010"/>
      <c r="L131" s="2005"/>
      <c r="M131" s="2011"/>
      <c r="N131" s="2004"/>
      <c r="O131" s="2004"/>
    </row>
    <row r="132" spans="1:15">
      <c r="A132" s="216"/>
      <c r="B132" s="675"/>
      <c r="C132" s="683"/>
      <c r="D132" s="58"/>
      <c r="E132" s="2007"/>
      <c r="F132" s="654"/>
      <c r="G132" s="2005"/>
      <c r="H132" s="2011"/>
      <c r="I132" s="2005"/>
      <c r="J132" s="2005"/>
      <c r="K132" s="2010"/>
      <c r="L132" s="2005"/>
      <c r="M132" s="2011"/>
      <c r="N132" s="2004"/>
      <c r="O132" s="2004"/>
    </row>
    <row r="133" spans="1:15">
      <c r="A133" s="244" t="s">
        <v>3200</v>
      </c>
      <c r="B133" s="675"/>
      <c r="C133" s="683"/>
      <c r="D133" s="58"/>
      <c r="E133" s="2007"/>
      <c r="F133" s="654"/>
      <c r="G133" s="2005"/>
      <c r="H133" s="2011"/>
      <c r="I133" s="2005"/>
      <c r="J133" s="2005"/>
      <c r="K133" s="2010"/>
      <c r="L133" s="2005"/>
      <c r="M133" s="2011"/>
      <c r="N133" s="2004"/>
      <c r="O133" s="2004"/>
    </row>
    <row r="134" spans="1:15">
      <c r="A134" s="216">
        <v>5107084</v>
      </c>
      <c r="B134" s="675" t="s">
        <v>1770</v>
      </c>
      <c r="C134" s="683" t="s">
        <v>13395</v>
      </c>
      <c r="D134" s="58">
        <v>630000</v>
      </c>
      <c r="E134" s="2007"/>
      <c r="F134" s="654">
        <v>432000</v>
      </c>
      <c r="G134" s="2005" t="s">
        <v>31</v>
      </c>
      <c r="H134" s="2011">
        <v>42931</v>
      </c>
      <c r="I134" s="2005" t="s">
        <v>317</v>
      </c>
      <c r="J134" s="2005"/>
      <c r="K134" s="2010"/>
      <c r="L134" s="2005" t="s">
        <v>41</v>
      </c>
      <c r="M134" s="2011">
        <v>42984</v>
      </c>
      <c r="N134" s="2004" t="s">
        <v>728</v>
      </c>
      <c r="O134" s="2004" t="s">
        <v>2206</v>
      </c>
    </row>
    <row r="135" spans="1:15">
      <c r="A135" s="216">
        <v>5107121</v>
      </c>
      <c r="B135" s="675" t="s">
        <v>13384</v>
      </c>
      <c r="C135" s="683" t="s">
        <v>13396</v>
      </c>
      <c r="D135" s="58">
        <v>490000</v>
      </c>
      <c r="E135" s="2007"/>
      <c r="F135" s="654">
        <v>291000</v>
      </c>
      <c r="G135" s="2005" t="s">
        <v>110</v>
      </c>
      <c r="H135" s="2011">
        <v>42941</v>
      </c>
      <c r="I135" s="2005" t="s">
        <v>40</v>
      </c>
      <c r="J135" s="2005" t="s">
        <v>449</v>
      </c>
      <c r="K135" s="2010"/>
      <c r="L135" s="2005" t="s">
        <v>41</v>
      </c>
      <c r="M135" s="2011">
        <v>42984</v>
      </c>
      <c r="N135" s="2004" t="s">
        <v>728</v>
      </c>
      <c r="O135" s="2004" t="s">
        <v>13397</v>
      </c>
    </row>
    <row r="136" spans="1:15">
      <c r="A136" s="216">
        <v>5107162</v>
      </c>
      <c r="B136" s="675" t="s">
        <v>1770</v>
      </c>
      <c r="C136" s="683" t="s">
        <v>13398</v>
      </c>
      <c r="D136" s="58">
        <v>650000</v>
      </c>
      <c r="E136" s="2007"/>
      <c r="F136" s="654">
        <v>422000</v>
      </c>
      <c r="G136" s="2005" t="s">
        <v>13399</v>
      </c>
      <c r="H136" s="2011">
        <v>42945</v>
      </c>
      <c r="I136" s="2005" t="s">
        <v>317</v>
      </c>
      <c r="J136" s="2005" t="s">
        <v>449</v>
      </c>
      <c r="K136" s="2010"/>
      <c r="L136" s="2005" t="s">
        <v>41</v>
      </c>
      <c r="M136" s="2011">
        <v>42984</v>
      </c>
      <c r="N136" s="2004" t="s">
        <v>728</v>
      </c>
      <c r="O136" s="2004" t="s">
        <v>2206</v>
      </c>
    </row>
    <row r="137" spans="1:15">
      <c r="A137" s="216">
        <v>5107146</v>
      </c>
      <c r="B137" s="675" t="s">
        <v>2543</v>
      </c>
      <c r="C137" s="683" t="s">
        <v>13400</v>
      </c>
      <c r="D137" s="58">
        <v>630000</v>
      </c>
      <c r="E137" s="2007"/>
      <c r="F137" s="654">
        <v>410000</v>
      </c>
      <c r="G137" s="2005" t="s">
        <v>31</v>
      </c>
      <c r="H137" s="2011">
        <v>42943</v>
      </c>
      <c r="I137" s="2005" t="s">
        <v>6582</v>
      </c>
      <c r="J137" s="2005"/>
      <c r="K137" s="2010"/>
      <c r="L137" s="2005" t="s">
        <v>41</v>
      </c>
      <c r="M137" s="2011">
        <v>42984</v>
      </c>
      <c r="N137" s="2004" t="s">
        <v>728</v>
      </c>
      <c r="O137" s="2004" t="s">
        <v>11648</v>
      </c>
    </row>
    <row r="139" spans="1:15">
      <c r="A139" s="244" t="s">
        <v>13401</v>
      </c>
      <c r="B139" s="2004"/>
      <c r="C139" s="2004"/>
      <c r="D139" s="2083"/>
      <c r="E139" s="2007"/>
      <c r="F139" s="2041"/>
      <c r="G139" s="2005"/>
      <c r="H139" s="2011"/>
      <c r="I139" s="2005"/>
      <c r="J139" s="2005"/>
      <c r="K139" s="2010"/>
      <c r="L139" s="2005"/>
      <c r="M139" s="2011"/>
      <c r="N139" s="2004"/>
      <c r="O139" s="2004"/>
    </row>
    <row r="140" spans="1:15">
      <c r="A140" s="216">
        <v>5107123</v>
      </c>
      <c r="B140" s="675" t="s">
        <v>1254</v>
      </c>
      <c r="C140" s="683" t="s">
        <v>13402</v>
      </c>
      <c r="D140" s="58">
        <v>550000</v>
      </c>
      <c r="E140" s="2007"/>
      <c r="F140" s="654">
        <v>350000</v>
      </c>
      <c r="G140" s="2005" t="s">
        <v>1091</v>
      </c>
      <c r="H140" s="2011">
        <v>42941</v>
      </c>
      <c r="I140" s="2005" t="s">
        <v>13403</v>
      </c>
      <c r="J140" s="2005" t="s">
        <v>449</v>
      </c>
      <c r="K140" s="2010"/>
      <c r="L140" s="2005" t="s">
        <v>2065</v>
      </c>
      <c r="M140" s="2011">
        <v>42973</v>
      </c>
      <c r="N140" s="2004" t="s">
        <v>728</v>
      </c>
      <c r="O140" s="2004" t="s">
        <v>2487</v>
      </c>
    </row>
    <row r="141" spans="1:15">
      <c r="A141" s="216">
        <v>5107147</v>
      </c>
      <c r="B141" s="675" t="s">
        <v>981</v>
      </c>
      <c r="C141" s="683" t="s">
        <v>13404</v>
      </c>
      <c r="D141" s="58">
        <v>560000</v>
      </c>
      <c r="E141" s="2007"/>
      <c r="F141" s="654">
        <v>371000</v>
      </c>
      <c r="G141" s="2005" t="s">
        <v>73</v>
      </c>
      <c r="H141" s="2011">
        <v>42943</v>
      </c>
      <c r="I141" s="2005" t="s">
        <v>13405</v>
      </c>
      <c r="J141" s="2005"/>
      <c r="K141" s="2010"/>
      <c r="L141" s="2005" t="s">
        <v>2065</v>
      </c>
      <c r="M141" s="2011">
        <v>42973</v>
      </c>
      <c r="N141" s="2004" t="s">
        <v>728</v>
      </c>
      <c r="O141" s="2004" t="s">
        <v>2487</v>
      </c>
    </row>
    <row r="142" spans="1:15">
      <c r="A142" s="216"/>
      <c r="B142" s="675"/>
      <c r="C142" s="683"/>
      <c r="D142" s="58"/>
      <c r="E142" s="2007"/>
      <c r="F142" s="654"/>
      <c r="G142" s="2005"/>
      <c r="H142" s="2011"/>
      <c r="I142" s="2005"/>
      <c r="J142" s="2005"/>
      <c r="K142" s="2010"/>
      <c r="L142" s="2005"/>
      <c r="M142" s="2011"/>
      <c r="N142" s="2004"/>
      <c r="O142" s="2004"/>
    </row>
    <row r="143" spans="1:15">
      <c r="A143" s="216"/>
      <c r="B143" s="675" t="s">
        <v>13373</v>
      </c>
      <c r="C143" s="683"/>
      <c r="D143" s="58"/>
      <c r="E143" s="2007"/>
      <c r="F143" s="654"/>
      <c r="G143" s="2005"/>
      <c r="H143" s="2011"/>
      <c r="I143" s="2005"/>
      <c r="J143" s="2005"/>
      <c r="K143" s="2010"/>
      <c r="L143" s="2005"/>
      <c r="M143" s="2011"/>
      <c r="N143" s="2004"/>
      <c r="O143" s="2004"/>
    </row>
    <row r="144" spans="1:15">
      <c r="A144" s="216"/>
      <c r="B144" s="675" t="s">
        <v>722</v>
      </c>
      <c r="C144" s="683"/>
      <c r="D144" s="58"/>
      <c r="E144" s="2007"/>
      <c r="F144" s="654"/>
      <c r="G144" s="2005"/>
      <c r="H144" s="2011"/>
      <c r="I144" s="2005"/>
      <c r="J144" s="2005"/>
      <c r="K144" s="2010"/>
      <c r="L144" s="2005"/>
      <c r="M144" s="2011"/>
      <c r="N144" s="2004"/>
      <c r="O144" s="2004"/>
    </row>
    <row r="145" spans="1:15">
      <c r="A145" s="216"/>
      <c r="B145" s="675"/>
      <c r="C145" s="683"/>
      <c r="D145" s="58"/>
      <c r="E145" s="2007"/>
      <c r="F145" s="654"/>
      <c r="G145" s="2005"/>
      <c r="H145" s="2011"/>
      <c r="I145" s="2005"/>
      <c r="J145" s="2005"/>
      <c r="K145" s="2010"/>
      <c r="L145" s="2005"/>
      <c r="M145" s="2011"/>
      <c r="N145" s="2004"/>
      <c r="O145" s="2004"/>
    </row>
    <row r="146" spans="1:15">
      <c r="A146" s="216"/>
      <c r="B146" s="675" t="s">
        <v>13406</v>
      </c>
      <c r="C146" s="683"/>
      <c r="D146" s="58"/>
      <c r="E146" s="2007"/>
      <c r="F146" s="654"/>
      <c r="G146" s="2005"/>
      <c r="H146" s="2011"/>
      <c r="I146" s="2005"/>
      <c r="J146" s="2005"/>
      <c r="K146" s="2010"/>
      <c r="L146" s="2005"/>
      <c r="M146" s="2011"/>
      <c r="N146" s="2004"/>
      <c r="O146" s="2004"/>
    </row>
    <row r="147" spans="1:15">
      <c r="A147" s="216"/>
      <c r="B147" s="675" t="s">
        <v>375</v>
      </c>
      <c r="C147" s="683"/>
      <c r="D147" s="58"/>
      <c r="E147" s="2007"/>
      <c r="F147" s="654"/>
      <c r="G147" s="2005"/>
      <c r="H147" s="2011"/>
      <c r="I147" s="2005"/>
      <c r="J147" s="2005"/>
      <c r="K147" s="2010"/>
      <c r="L147" s="2005"/>
      <c r="M147" s="2011"/>
      <c r="N147" s="2004"/>
      <c r="O147" s="2004"/>
    </row>
    <row r="148" spans="1:15">
      <c r="A148" s="216"/>
      <c r="B148" s="675"/>
      <c r="C148" s="683"/>
      <c r="D148" s="58"/>
      <c r="E148" s="2007"/>
      <c r="F148" s="654"/>
      <c r="G148" s="2005"/>
      <c r="H148" s="2011"/>
      <c r="I148" s="2005"/>
      <c r="J148" s="2005"/>
      <c r="K148" s="2010"/>
      <c r="L148" s="2005"/>
      <c r="M148" s="2011"/>
      <c r="N148" s="2004"/>
      <c r="O148" s="2004"/>
    </row>
    <row r="149" spans="1:15">
      <c r="A149" s="210" t="s">
        <v>732</v>
      </c>
      <c r="B149" s="675"/>
      <c r="C149" s="2004"/>
      <c r="D149" s="58"/>
      <c r="E149" s="2007"/>
      <c r="F149" s="654"/>
      <c r="G149" s="2005"/>
      <c r="H149" s="2011"/>
      <c r="I149" s="2005"/>
      <c r="J149" s="2005"/>
      <c r="K149" s="2010"/>
      <c r="L149" s="2005"/>
      <c r="M149" s="2011"/>
      <c r="N149" s="2004"/>
      <c r="O149" s="2004"/>
    </row>
    <row r="150" spans="1:15">
      <c r="A150" s="210"/>
      <c r="B150" s="675" t="s">
        <v>7</v>
      </c>
      <c r="C150" s="676"/>
      <c r="D150" s="58"/>
      <c r="E150" s="2007"/>
      <c r="F150" s="654"/>
      <c r="G150" s="2005"/>
      <c r="H150" s="2011"/>
      <c r="I150" s="2005"/>
      <c r="J150" s="2005"/>
      <c r="K150" s="2010"/>
      <c r="L150" s="2005"/>
      <c r="M150" s="2011"/>
      <c r="N150" s="2004"/>
      <c r="O150" s="2004"/>
    </row>
    <row r="151" spans="1:15">
      <c r="A151" s="210"/>
      <c r="B151" s="675"/>
      <c r="C151" s="676"/>
      <c r="D151" s="58"/>
      <c r="E151" s="2007"/>
      <c r="F151" s="654"/>
      <c r="G151" s="2005"/>
      <c r="H151" s="2011"/>
      <c r="I151" s="2005"/>
      <c r="J151" s="2005"/>
      <c r="K151" s="2010"/>
      <c r="L151" s="2005"/>
      <c r="M151" s="2011"/>
      <c r="N151" s="2004"/>
      <c r="O151" s="2004"/>
    </row>
    <row r="152" spans="1:15">
      <c r="A152" s="184"/>
      <c r="B152" s="216"/>
      <c r="C152" s="217"/>
      <c r="D152" s="58"/>
      <c r="E152" s="2007"/>
      <c r="F152" s="654"/>
      <c r="G152" s="2005"/>
      <c r="H152" s="2011"/>
      <c r="I152" s="2005"/>
      <c r="J152" s="2005"/>
      <c r="K152" s="2010"/>
      <c r="L152" s="2005"/>
      <c r="M152" s="2011"/>
      <c r="N152" s="2004"/>
      <c r="O152" s="2004"/>
    </row>
    <row r="153" spans="1:15">
      <c r="A153" s="184"/>
      <c r="B153" s="244" t="s">
        <v>733</v>
      </c>
      <c r="C153" s="97">
        <f>SUM(D121:D147)+SUM(C148:C152)</f>
        <v>7110000</v>
      </c>
      <c r="D153" s="58"/>
      <c r="E153" s="2007"/>
      <c r="F153" s="654"/>
      <c r="G153" s="2005"/>
      <c r="H153" s="2011"/>
      <c r="I153" s="2005"/>
      <c r="J153" s="2005"/>
      <c r="K153" s="2010"/>
      <c r="L153" s="2005"/>
      <c r="M153" s="2011"/>
      <c r="N153" s="2004"/>
      <c r="O153" s="2004"/>
    </row>
    <row r="154" spans="1:15">
      <c r="A154" s="216"/>
      <c r="B154" s="675"/>
      <c r="C154" s="683"/>
      <c r="D154" s="58"/>
      <c r="E154" s="2007"/>
      <c r="F154" s="654"/>
      <c r="G154" s="2005"/>
      <c r="H154" s="2011"/>
      <c r="I154" s="2005"/>
      <c r="J154" s="2005"/>
      <c r="K154" s="2010"/>
      <c r="L154" s="2005"/>
      <c r="M154" s="2011"/>
      <c r="N154" s="2004"/>
      <c r="O154" s="2004"/>
    </row>
    <row r="155" spans="1:15" s="1060" customFormat="1">
      <c r="A155" s="1844"/>
      <c r="B155" s="1851"/>
      <c r="C155" s="1852"/>
      <c r="D155" s="1847"/>
      <c r="E155" s="2017"/>
      <c r="F155" s="1930"/>
      <c r="G155" s="2019"/>
      <c r="H155" s="2022"/>
      <c r="I155" s="2019"/>
      <c r="J155" s="2019"/>
      <c r="K155" s="2021"/>
      <c r="L155" s="2019"/>
      <c r="M155" s="2022"/>
      <c r="N155" s="2023"/>
      <c r="O155" s="2023"/>
    </row>
    <row r="156" spans="1:15">
      <c r="A156" s="244" t="s">
        <v>2262</v>
      </c>
      <c r="B156" s="675"/>
      <c r="C156" s="686" t="s">
        <v>13407</v>
      </c>
      <c r="D156" s="58"/>
      <c r="E156" s="2007"/>
      <c r="F156" s="654"/>
      <c r="G156" s="2005"/>
      <c r="H156" s="2011"/>
      <c r="I156" s="2005"/>
      <c r="J156" s="2005"/>
      <c r="K156" s="2010"/>
      <c r="L156" s="2005"/>
      <c r="M156" s="2011"/>
      <c r="N156" s="2004"/>
      <c r="O156" s="2004"/>
    </row>
    <row r="157" spans="1:15">
      <c r="A157" s="216">
        <v>5108061</v>
      </c>
      <c r="B157" s="675" t="s">
        <v>981</v>
      </c>
      <c r="C157" s="683" t="s">
        <v>13408</v>
      </c>
      <c r="D157" s="58">
        <v>560000</v>
      </c>
      <c r="E157" s="2007"/>
      <c r="F157" s="654">
        <v>352000</v>
      </c>
      <c r="G157" s="2005" t="s">
        <v>25</v>
      </c>
      <c r="H157" s="2011">
        <v>42964</v>
      </c>
      <c r="I157" s="2005" t="s">
        <v>219</v>
      </c>
      <c r="J157" s="2005"/>
      <c r="K157" s="2010"/>
      <c r="L157" s="2005" t="s">
        <v>41</v>
      </c>
      <c r="M157" s="2011">
        <v>43007</v>
      </c>
      <c r="N157" s="2004" t="s">
        <v>728</v>
      </c>
      <c r="O157" s="2004" t="s">
        <v>11648</v>
      </c>
    </row>
    <row r="159" spans="1:15">
      <c r="A159" s="2005"/>
      <c r="B159" s="675" t="s">
        <v>13409</v>
      </c>
      <c r="C159" s="2004"/>
      <c r="D159" s="2083"/>
      <c r="E159" s="2007"/>
      <c r="F159" s="2041"/>
      <c r="G159" s="2005"/>
      <c r="H159" s="2011"/>
      <c r="I159" s="2005"/>
      <c r="J159" s="2005"/>
      <c r="K159" s="2010"/>
      <c r="L159" s="2005"/>
      <c r="M159" s="2011"/>
      <c r="N159" s="2004"/>
      <c r="O159" s="2004"/>
    </row>
    <row r="160" spans="1:15">
      <c r="A160" s="216"/>
      <c r="B160" s="675" t="s">
        <v>375</v>
      </c>
      <c r="C160" s="683"/>
      <c r="D160" s="58"/>
      <c r="E160" s="2007"/>
      <c r="F160" s="654"/>
      <c r="G160" s="2005"/>
      <c r="H160" s="2011"/>
      <c r="I160" s="2005"/>
      <c r="J160" s="2005"/>
      <c r="K160" s="2010"/>
      <c r="L160" s="2005"/>
      <c r="M160" s="2011"/>
      <c r="N160" s="2004"/>
      <c r="O160" s="2004"/>
    </row>
    <row r="161" spans="1:15">
      <c r="A161" s="216"/>
      <c r="B161" s="675"/>
      <c r="C161" s="683"/>
      <c r="D161" s="58"/>
      <c r="E161" s="2007"/>
      <c r="F161" s="654"/>
      <c r="G161" s="2005"/>
      <c r="H161" s="2011"/>
      <c r="I161" s="2005"/>
      <c r="J161" s="2005"/>
      <c r="K161" s="2010"/>
      <c r="L161" s="2005"/>
      <c r="M161" s="2011"/>
      <c r="N161" s="2004"/>
      <c r="O161" s="2004"/>
    </row>
    <row r="162" spans="1:15">
      <c r="A162" s="210" t="s">
        <v>732</v>
      </c>
      <c r="B162" s="675"/>
      <c r="C162" s="2004"/>
      <c r="D162" s="58"/>
      <c r="E162" s="2007"/>
      <c r="F162" s="654"/>
      <c r="G162" s="2005"/>
      <c r="H162" s="2011"/>
      <c r="I162" s="2005"/>
      <c r="J162" s="2005"/>
      <c r="K162" s="2010"/>
      <c r="L162" s="2005"/>
      <c r="M162" s="2011"/>
      <c r="N162" s="2004"/>
      <c r="O162" s="2004"/>
    </row>
    <row r="163" spans="1:15">
      <c r="A163" s="210"/>
      <c r="B163" s="675" t="s">
        <v>7</v>
      </c>
      <c r="C163" s="676"/>
      <c r="D163" s="58"/>
      <c r="E163" s="2007"/>
      <c r="F163" s="654"/>
      <c r="G163" s="2005"/>
      <c r="H163" s="2011"/>
      <c r="I163" s="2005"/>
      <c r="J163" s="2005"/>
      <c r="K163" s="2010"/>
      <c r="L163" s="2005"/>
      <c r="M163" s="2011"/>
      <c r="N163" s="2004"/>
      <c r="O163" s="2004"/>
    </row>
    <row r="164" spans="1:15">
      <c r="A164" s="210"/>
      <c r="B164" s="675"/>
      <c r="C164" s="676"/>
      <c r="D164" s="58"/>
      <c r="E164" s="2007"/>
      <c r="F164" s="654"/>
      <c r="G164" s="2005"/>
      <c r="H164" s="2011"/>
      <c r="I164" s="2005"/>
      <c r="J164" s="2005"/>
      <c r="K164" s="2010"/>
      <c r="L164" s="2005"/>
      <c r="M164" s="2011"/>
      <c r="N164" s="2004"/>
      <c r="O164" s="2004"/>
    </row>
    <row r="165" spans="1:15">
      <c r="A165" s="184"/>
      <c r="B165" s="216"/>
      <c r="C165" s="217"/>
      <c r="D165" s="58"/>
      <c r="E165" s="2007"/>
      <c r="F165" s="654"/>
      <c r="G165" s="2005"/>
      <c r="H165" s="2011"/>
      <c r="I165" s="2005"/>
      <c r="J165" s="2005"/>
      <c r="K165" s="2010"/>
      <c r="L165" s="2005"/>
      <c r="M165" s="2011"/>
      <c r="N165" s="2004"/>
      <c r="O165" s="2004"/>
    </row>
    <row r="166" spans="1:15">
      <c r="A166" s="184"/>
      <c r="B166" s="244" t="s">
        <v>733</v>
      </c>
      <c r="C166" s="97">
        <f>SUM(D155:D160)+SUM(C161:C165)</f>
        <v>560000</v>
      </c>
      <c r="D166" s="58"/>
      <c r="E166" s="2007"/>
      <c r="F166" s="654"/>
      <c r="G166" s="2005"/>
      <c r="H166" s="2011"/>
      <c r="I166" s="2005"/>
      <c r="J166" s="2005"/>
      <c r="K166" s="2010"/>
      <c r="L166" s="2005"/>
      <c r="M166" s="2011"/>
      <c r="N166" s="2004"/>
      <c r="O166" s="2004"/>
    </row>
    <row r="167" spans="1:15">
      <c r="A167" s="216"/>
      <c r="B167" s="675"/>
      <c r="C167" s="683"/>
      <c r="D167" s="58"/>
      <c r="E167" s="2007"/>
      <c r="F167" s="654"/>
      <c r="G167" s="2005"/>
      <c r="H167" s="2011"/>
      <c r="I167" s="2005"/>
      <c r="J167" s="2005"/>
      <c r="K167" s="2010"/>
      <c r="L167" s="2005"/>
      <c r="M167" s="2011"/>
      <c r="N167" s="2004"/>
      <c r="O167" s="2004"/>
    </row>
    <row r="168" spans="1:15" s="1060" customFormat="1">
      <c r="A168" s="1844"/>
      <c r="B168" s="1851"/>
      <c r="C168" s="1852"/>
      <c r="D168" s="1847"/>
      <c r="E168" s="2017"/>
      <c r="F168" s="1930"/>
      <c r="G168" s="2019"/>
      <c r="H168" s="2022"/>
      <c r="I168" s="2019"/>
      <c r="J168" s="2019"/>
      <c r="K168" s="2021"/>
      <c r="L168" s="2019"/>
      <c r="M168" s="2022"/>
      <c r="N168" s="2023"/>
      <c r="O168" s="2023"/>
    </row>
    <row r="169" spans="1:15">
      <c r="A169" s="244" t="s">
        <v>2296</v>
      </c>
      <c r="B169" s="675"/>
      <c r="C169" s="686" t="s">
        <v>13410</v>
      </c>
      <c r="D169" s="58"/>
      <c r="E169" s="2007"/>
      <c r="F169" s="654"/>
      <c r="G169" s="2005"/>
      <c r="H169" s="2011"/>
      <c r="I169" s="2005"/>
      <c r="J169" s="2005"/>
      <c r="K169" s="2010"/>
      <c r="L169" s="2005"/>
      <c r="M169" s="2011"/>
      <c r="N169" s="2004"/>
      <c r="O169" s="2004"/>
    </row>
    <row r="170" spans="1:15">
      <c r="A170" s="216">
        <v>5109077</v>
      </c>
      <c r="B170" s="675" t="s">
        <v>200</v>
      </c>
      <c r="C170" s="683" t="s">
        <v>13411</v>
      </c>
      <c r="D170" s="58">
        <v>650000</v>
      </c>
      <c r="E170" s="2007"/>
      <c r="F170" s="654">
        <v>411000</v>
      </c>
      <c r="G170" s="2005" t="s">
        <v>25</v>
      </c>
      <c r="H170" s="2011">
        <v>42998</v>
      </c>
      <c r="I170" s="2005" t="s">
        <v>135</v>
      </c>
      <c r="J170" s="2005" t="s">
        <v>449</v>
      </c>
      <c r="K170" s="2010"/>
      <c r="L170" s="2005" t="s">
        <v>41</v>
      </c>
      <c r="M170" s="2011">
        <v>43041</v>
      </c>
      <c r="N170" s="2112" t="s">
        <v>728</v>
      </c>
      <c r="O170" s="2004" t="s">
        <v>13412</v>
      </c>
    </row>
    <row r="171" spans="1:15">
      <c r="A171" s="216"/>
      <c r="B171" s="675"/>
      <c r="C171" s="2005"/>
      <c r="D171" s="58"/>
      <c r="E171" s="2007"/>
      <c r="F171" s="654"/>
      <c r="G171" s="2005"/>
      <c r="H171" s="2011"/>
      <c r="I171" s="2005"/>
      <c r="J171" s="2005"/>
      <c r="K171" s="2010"/>
      <c r="L171" s="2005"/>
      <c r="M171" s="2011"/>
      <c r="N171" s="2004"/>
      <c r="O171" s="2004"/>
    </row>
    <row r="172" spans="1:15">
      <c r="A172" s="244" t="s">
        <v>2280</v>
      </c>
      <c r="B172" s="675"/>
      <c r="C172" s="683"/>
      <c r="D172" s="58"/>
      <c r="E172" s="2007"/>
      <c r="F172" s="654"/>
      <c r="G172" s="2005"/>
      <c r="H172" s="2011"/>
      <c r="I172" s="2005"/>
      <c r="J172" s="2005"/>
      <c r="K172" s="2010"/>
      <c r="L172" s="2005"/>
      <c r="M172" s="2011"/>
      <c r="N172" s="2004"/>
      <c r="O172" s="2004"/>
    </row>
    <row r="173" spans="1:15">
      <c r="A173" s="216">
        <v>5109076</v>
      </c>
      <c r="B173" s="675" t="s">
        <v>1891</v>
      </c>
      <c r="C173" s="683" t="s">
        <v>13413</v>
      </c>
      <c r="D173" s="58">
        <v>650000</v>
      </c>
      <c r="E173" s="2007"/>
      <c r="F173" s="654">
        <v>438000</v>
      </c>
      <c r="G173" s="2005" t="s">
        <v>369</v>
      </c>
      <c r="H173" s="2011">
        <v>42998</v>
      </c>
      <c r="I173" s="2005" t="s">
        <v>355</v>
      </c>
      <c r="J173" s="2005" t="s">
        <v>449</v>
      </c>
      <c r="K173" s="2010"/>
      <c r="L173" s="2005" t="s">
        <v>67</v>
      </c>
      <c r="M173" s="2011">
        <v>43037</v>
      </c>
      <c r="N173" s="2112" t="s">
        <v>728</v>
      </c>
      <c r="O173" s="2004" t="s">
        <v>13414</v>
      </c>
    </row>
    <row r="174" spans="1:15">
      <c r="A174" s="184">
        <v>5109105</v>
      </c>
      <c r="B174" s="2281" t="s">
        <v>1891</v>
      </c>
      <c r="C174" s="2282" t="s">
        <v>13415</v>
      </c>
      <c r="D174" s="356">
        <v>610000</v>
      </c>
      <c r="E174" s="2007"/>
      <c r="F174" s="654">
        <v>408000</v>
      </c>
      <c r="G174" s="2005" t="s">
        <v>64</v>
      </c>
      <c r="H174" s="2011">
        <v>43004</v>
      </c>
      <c r="I174" s="2005" t="s">
        <v>334</v>
      </c>
      <c r="J174" s="2005" t="s">
        <v>449</v>
      </c>
      <c r="K174" s="2010"/>
      <c r="L174" s="2005" t="s">
        <v>67</v>
      </c>
      <c r="M174" s="2011">
        <v>43037</v>
      </c>
      <c r="N174" s="2112" t="s">
        <v>728</v>
      </c>
      <c r="O174" s="2004" t="s">
        <v>11648</v>
      </c>
    </row>
    <row r="175" spans="1:15">
      <c r="A175" s="184">
        <v>5109106</v>
      </c>
      <c r="B175" s="2281" t="s">
        <v>1891</v>
      </c>
      <c r="C175" s="2282" t="s">
        <v>13416</v>
      </c>
      <c r="D175" s="356">
        <v>630000</v>
      </c>
      <c r="E175" s="2007"/>
      <c r="F175" s="654">
        <v>438000</v>
      </c>
      <c r="G175" s="2005" t="s">
        <v>369</v>
      </c>
      <c r="H175" s="2011">
        <v>43004</v>
      </c>
      <c r="I175" s="2005" t="s">
        <v>334</v>
      </c>
      <c r="J175" s="2005" t="s">
        <v>449</v>
      </c>
      <c r="K175" s="2010"/>
      <c r="L175" s="2005" t="s">
        <v>67</v>
      </c>
      <c r="M175" s="2011">
        <v>43037</v>
      </c>
      <c r="N175" s="2112" t="s">
        <v>728</v>
      </c>
      <c r="O175" s="2004" t="s">
        <v>11648</v>
      </c>
    </row>
    <row r="176" spans="1:15">
      <c r="A176" s="184">
        <v>5109107</v>
      </c>
      <c r="B176" s="2281" t="s">
        <v>1891</v>
      </c>
      <c r="C176" s="2282" t="s">
        <v>13417</v>
      </c>
      <c r="D176" s="356">
        <v>640000</v>
      </c>
      <c r="E176" s="2007"/>
      <c r="F176" s="654">
        <v>444000</v>
      </c>
      <c r="G176" s="2005" t="s">
        <v>369</v>
      </c>
      <c r="H176" s="2011">
        <v>43004</v>
      </c>
      <c r="I176" s="2005" t="s">
        <v>334</v>
      </c>
      <c r="J176" s="2005" t="s">
        <v>449</v>
      </c>
      <c r="K176" s="2010"/>
      <c r="L176" s="2005" t="s">
        <v>67</v>
      </c>
      <c r="M176" s="2011">
        <v>43037</v>
      </c>
      <c r="N176" s="2112" t="s">
        <v>728</v>
      </c>
      <c r="O176" s="2004" t="s">
        <v>11648</v>
      </c>
    </row>
    <row r="177" spans="1:15">
      <c r="A177" s="184"/>
      <c r="B177" s="675"/>
      <c r="C177" s="683"/>
      <c r="D177" s="356"/>
      <c r="E177" s="2007"/>
      <c r="F177" s="654"/>
      <c r="G177" s="2005"/>
      <c r="H177" s="2011"/>
      <c r="I177" s="2005"/>
      <c r="J177" s="2005"/>
      <c r="K177" s="2010"/>
      <c r="L177" s="2005"/>
      <c r="M177" s="2011"/>
      <c r="N177" s="2004"/>
      <c r="O177" s="2004"/>
    </row>
    <row r="178" spans="1:15">
      <c r="A178" s="210" t="s">
        <v>9184</v>
      </c>
      <c r="B178" s="40"/>
      <c r="C178" s="21"/>
      <c r="D178" s="121"/>
      <c r="E178" s="2007"/>
      <c r="F178" s="654"/>
      <c r="G178" s="2005"/>
      <c r="H178" s="2011"/>
      <c r="I178" s="2005"/>
      <c r="J178" s="2005"/>
      <c r="K178" s="2010"/>
      <c r="L178" s="2005"/>
      <c r="M178" s="2011"/>
      <c r="N178" s="2004"/>
      <c r="O178" s="2004"/>
    </row>
    <row r="179" spans="1:15">
      <c r="A179" s="118">
        <v>5109102</v>
      </c>
      <c r="B179" s="2281" t="s">
        <v>1891</v>
      </c>
      <c r="C179" s="2013" t="s">
        <v>13418</v>
      </c>
      <c r="D179" s="121">
        <v>630000</v>
      </c>
      <c r="E179" s="2007"/>
      <c r="F179" s="654">
        <v>350000</v>
      </c>
      <c r="G179" s="2005" t="s">
        <v>98</v>
      </c>
      <c r="H179" s="2011" t="s">
        <v>13419</v>
      </c>
      <c r="I179" s="2005" t="s">
        <v>13420</v>
      </c>
      <c r="J179" s="2005" t="s">
        <v>449</v>
      </c>
      <c r="K179" s="2010"/>
      <c r="L179" s="2005" t="s">
        <v>2065</v>
      </c>
      <c r="M179" s="2011">
        <v>43037</v>
      </c>
      <c r="N179" s="2112" t="s">
        <v>728</v>
      </c>
      <c r="O179" s="2004" t="s">
        <v>11648</v>
      </c>
    </row>
    <row r="180" spans="1:15">
      <c r="A180" s="118">
        <v>5109103</v>
      </c>
      <c r="B180" s="2281" t="s">
        <v>1891</v>
      </c>
      <c r="C180" s="2013" t="s">
        <v>13421</v>
      </c>
      <c r="D180" s="121">
        <v>630000</v>
      </c>
      <c r="E180" s="2007"/>
      <c r="F180" s="654">
        <v>330000</v>
      </c>
      <c r="G180" s="2005" t="s">
        <v>369</v>
      </c>
      <c r="H180" s="2011">
        <v>43004</v>
      </c>
      <c r="I180" s="2005" t="s">
        <v>13420</v>
      </c>
      <c r="J180" s="2005" t="s">
        <v>449</v>
      </c>
      <c r="K180" s="2010"/>
      <c r="L180" s="2005" t="s">
        <v>2065</v>
      </c>
      <c r="M180" s="2011">
        <v>43037</v>
      </c>
      <c r="N180" s="2112" t="s">
        <v>728</v>
      </c>
      <c r="O180" s="2004" t="s">
        <v>11648</v>
      </c>
    </row>
    <row r="181" spans="1:15">
      <c r="A181" s="216"/>
      <c r="B181" s="675"/>
      <c r="C181" s="683"/>
      <c r="D181" s="58"/>
      <c r="E181" s="2007"/>
      <c r="F181" s="654"/>
      <c r="G181" s="2005"/>
      <c r="H181" s="2011"/>
      <c r="I181" s="2005"/>
      <c r="J181" s="2005"/>
      <c r="K181" s="2010"/>
      <c r="L181" s="2005"/>
      <c r="M181" s="2011"/>
      <c r="N181" s="2004"/>
      <c r="O181" s="2004"/>
    </row>
    <row r="182" spans="1:15">
      <c r="A182" s="216"/>
      <c r="B182" s="675" t="s">
        <v>13422</v>
      </c>
      <c r="C182" s="2013"/>
      <c r="D182" s="58"/>
      <c r="E182" s="2007"/>
      <c r="F182" s="654"/>
      <c r="G182" s="2005"/>
      <c r="H182" s="2011"/>
      <c r="I182" s="2005"/>
      <c r="J182" s="2005"/>
      <c r="K182" s="2010"/>
      <c r="L182" s="2005"/>
      <c r="M182" s="2011"/>
      <c r="N182" s="2004"/>
      <c r="O182" s="2004"/>
    </row>
    <row r="183" spans="1:15">
      <c r="A183" s="216"/>
      <c r="B183" s="675" t="s">
        <v>375</v>
      </c>
      <c r="C183" s="2004"/>
      <c r="D183" s="58"/>
      <c r="E183" s="2007"/>
      <c r="F183" s="654"/>
      <c r="G183" s="2005"/>
      <c r="H183" s="2011"/>
      <c r="I183" s="2005"/>
      <c r="J183" s="2005"/>
      <c r="K183" s="2010"/>
      <c r="L183" s="2005"/>
      <c r="M183" s="2011"/>
      <c r="N183" s="2004"/>
      <c r="O183" s="2004"/>
    </row>
    <row r="184" spans="1:15">
      <c r="A184" s="216"/>
      <c r="B184" s="675"/>
      <c r="C184" s="2004"/>
      <c r="D184" s="58"/>
      <c r="E184" s="2007"/>
      <c r="F184" s="654"/>
      <c r="G184" s="2005"/>
      <c r="H184" s="2011"/>
      <c r="I184" s="2005"/>
      <c r="J184" s="2005"/>
      <c r="K184" s="2010"/>
      <c r="L184" s="2005"/>
      <c r="M184" s="2011"/>
      <c r="N184" s="2004"/>
      <c r="O184" s="2004"/>
    </row>
    <row r="185" spans="1:15">
      <c r="A185" s="216"/>
      <c r="B185" s="675"/>
      <c r="C185" s="2013"/>
      <c r="D185" s="58"/>
      <c r="E185" s="2007"/>
      <c r="F185" s="654"/>
      <c r="G185" s="2005"/>
      <c r="H185" s="2011"/>
      <c r="I185" s="2005"/>
      <c r="J185" s="2005"/>
      <c r="K185" s="2010"/>
      <c r="L185" s="2005"/>
      <c r="M185" s="2011"/>
      <c r="N185" s="2004"/>
      <c r="O185" s="2004"/>
    </row>
    <row r="186" spans="1:15">
      <c r="A186" s="210" t="s">
        <v>732</v>
      </c>
      <c r="B186" s="675"/>
      <c r="C186" s="2004"/>
      <c r="D186" s="58"/>
      <c r="E186" s="2007"/>
      <c r="F186" s="654"/>
      <c r="G186" s="2005"/>
      <c r="H186" s="2011"/>
      <c r="I186" s="2005"/>
      <c r="J186" s="2005"/>
      <c r="K186" s="2010"/>
      <c r="L186" s="2005"/>
      <c r="M186" s="2011"/>
      <c r="N186" s="2004"/>
      <c r="O186" s="2004"/>
    </row>
    <row r="187" spans="1:15">
      <c r="A187" s="210"/>
      <c r="B187" s="675" t="s">
        <v>7</v>
      </c>
      <c r="C187" s="676"/>
      <c r="D187" s="58"/>
      <c r="E187" s="2007"/>
      <c r="F187" s="654"/>
      <c r="G187" s="2005"/>
      <c r="H187" s="2011"/>
      <c r="I187" s="2005"/>
      <c r="J187" s="2005"/>
      <c r="K187" s="2010"/>
      <c r="L187" s="2005"/>
      <c r="M187" s="2011"/>
      <c r="N187" s="2004"/>
      <c r="O187" s="2004"/>
    </row>
    <row r="188" spans="1:15">
      <c r="A188" s="210"/>
      <c r="B188" s="675"/>
      <c r="C188" s="676"/>
      <c r="D188" s="58"/>
      <c r="E188" s="2007"/>
      <c r="F188" s="654"/>
      <c r="G188" s="2005"/>
      <c r="H188" s="2011"/>
      <c r="I188" s="2005"/>
      <c r="J188" s="2005"/>
      <c r="K188" s="2010"/>
      <c r="L188" s="2005"/>
      <c r="M188" s="2011"/>
      <c r="N188" s="2004"/>
      <c r="O188" s="2004"/>
    </row>
    <row r="189" spans="1:15">
      <c r="A189" s="184"/>
      <c r="B189" s="216"/>
      <c r="C189" s="217"/>
      <c r="D189" s="58"/>
      <c r="E189" s="2007"/>
      <c r="F189" s="654"/>
      <c r="G189" s="2005"/>
      <c r="H189" s="2011"/>
      <c r="I189" s="2005"/>
      <c r="J189" s="2005"/>
      <c r="K189" s="2010"/>
      <c r="L189" s="2005"/>
      <c r="M189" s="2011"/>
      <c r="N189" s="2004"/>
      <c r="O189" s="2004"/>
    </row>
    <row r="190" spans="1:15">
      <c r="A190" s="184"/>
      <c r="B190" s="244" t="s">
        <v>733</v>
      </c>
      <c r="C190" s="97">
        <f>SUM(D168:D184)+SUM(C185:C189)</f>
        <v>4440000</v>
      </c>
      <c r="D190" s="58"/>
      <c r="E190" s="2007"/>
      <c r="F190" s="654"/>
      <c r="G190" s="2005"/>
      <c r="H190" s="2011"/>
      <c r="I190" s="2005"/>
      <c r="J190" s="2005"/>
      <c r="K190" s="2010"/>
      <c r="L190" s="2005"/>
      <c r="M190" s="2011"/>
      <c r="N190" s="2004"/>
      <c r="O190" s="2004"/>
    </row>
    <row r="191" spans="1:15">
      <c r="A191" s="216"/>
      <c r="B191" s="675"/>
      <c r="C191" s="683"/>
      <c r="D191" s="58"/>
      <c r="E191" s="2007"/>
      <c r="F191" s="654"/>
      <c r="G191" s="2005"/>
      <c r="H191" s="2011"/>
      <c r="I191" s="2005"/>
      <c r="J191" s="2005"/>
      <c r="K191" s="2010"/>
      <c r="L191" s="2005"/>
      <c r="M191" s="2011"/>
      <c r="N191" s="2004"/>
      <c r="O191" s="2004"/>
    </row>
    <row r="192" spans="1:15" s="1060" customFormat="1">
      <c r="A192" s="1844"/>
      <c r="B192" s="1851"/>
      <c r="C192" s="1852"/>
      <c r="D192" s="1847"/>
      <c r="E192" s="2017"/>
      <c r="F192" s="1930"/>
      <c r="G192" s="2019"/>
      <c r="H192" s="2022"/>
      <c r="I192" s="2019"/>
      <c r="J192" s="2019"/>
      <c r="K192" s="2021"/>
      <c r="L192" s="2019"/>
      <c r="M192" s="2022"/>
      <c r="N192" s="2023"/>
      <c r="O192" s="2023"/>
    </row>
    <row r="193" spans="1:15">
      <c r="A193" s="244" t="s">
        <v>6722</v>
      </c>
      <c r="B193" s="675"/>
      <c r="C193" s="686" t="s">
        <v>13423</v>
      </c>
      <c r="D193" s="58"/>
      <c r="E193" s="2007"/>
      <c r="F193" s="654"/>
      <c r="G193" s="2005"/>
      <c r="H193" s="2011"/>
      <c r="I193" s="2005"/>
      <c r="J193" s="2005"/>
      <c r="K193" s="2010"/>
      <c r="L193" s="2005"/>
      <c r="M193" s="2011"/>
      <c r="N193" s="2004"/>
      <c r="O193" s="2004"/>
    </row>
    <row r="194" spans="1:15" s="1062" customFormat="1">
      <c r="A194" s="216">
        <v>5109086</v>
      </c>
      <c r="B194" s="675" t="s">
        <v>13424</v>
      </c>
      <c r="C194" s="2005" t="s">
        <v>13425</v>
      </c>
      <c r="D194" s="58">
        <v>480000</v>
      </c>
      <c r="E194" s="2007"/>
      <c r="F194" s="654">
        <v>279000</v>
      </c>
      <c r="G194" s="2005" t="s">
        <v>369</v>
      </c>
      <c r="H194" s="2011">
        <v>42999</v>
      </c>
      <c r="I194" s="2005" t="s">
        <v>1979</v>
      </c>
      <c r="J194" s="2005"/>
      <c r="K194" s="2010"/>
      <c r="L194" s="2005" t="s">
        <v>41</v>
      </c>
      <c r="M194" s="2011">
        <v>43068</v>
      </c>
      <c r="N194" s="2004" t="s">
        <v>728</v>
      </c>
      <c r="O194" s="334" t="s">
        <v>11648</v>
      </c>
    </row>
    <row r="195" spans="1:15" s="1062" customFormat="1">
      <c r="A195" s="216">
        <v>5110088</v>
      </c>
      <c r="B195" s="675" t="s">
        <v>1254</v>
      </c>
      <c r="C195" s="2005" t="s">
        <v>13426</v>
      </c>
      <c r="D195" s="58">
        <v>550000</v>
      </c>
      <c r="E195" s="2007"/>
      <c r="F195" s="654">
        <v>360000</v>
      </c>
      <c r="G195" s="2005" t="s">
        <v>369</v>
      </c>
      <c r="H195" s="2011">
        <v>43032</v>
      </c>
      <c r="I195" s="2005" t="s">
        <v>40</v>
      </c>
      <c r="J195" s="2005"/>
      <c r="K195" s="2010"/>
      <c r="L195" s="2005" t="s">
        <v>41</v>
      </c>
      <c r="M195" s="2011">
        <v>43068</v>
      </c>
      <c r="N195" s="2004" t="s">
        <v>728</v>
      </c>
      <c r="O195" s="334" t="s">
        <v>11648</v>
      </c>
    </row>
    <row r="196" spans="1:15" s="1062" customFormat="1">
      <c r="A196" s="216">
        <v>5110089</v>
      </c>
      <c r="B196" s="675" t="s">
        <v>13427</v>
      </c>
      <c r="C196" s="2005" t="s">
        <v>13428</v>
      </c>
      <c r="D196" s="58">
        <v>550000</v>
      </c>
      <c r="E196" s="2007"/>
      <c r="F196" s="654">
        <v>349000</v>
      </c>
      <c r="G196" s="2005" t="s">
        <v>369</v>
      </c>
      <c r="H196" s="2011">
        <v>43032</v>
      </c>
      <c r="I196" s="2005" t="s">
        <v>40</v>
      </c>
      <c r="J196" s="2005"/>
      <c r="K196" s="2010"/>
      <c r="L196" s="2005" t="s">
        <v>41</v>
      </c>
      <c r="M196" s="2011">
        <v>43068</v>
      </c>
      <c r="N196" s="2004" t="s">
        <v>728</v>
      </c>
      <c r="O196" s="334" t="s">
        <v>11648</v>
      </c>
    </row>
    <row r="197" spans="1:15" s="1065" customFormat="1">
      <c r="A197" s="216">
        <v>5110116</v>
      </c>
      <c r="B197" s="675" t="s">
        <v>1891</v>
      </c>
      <c r="C197" s="683" t="s">
        <v>13429</v>
      </c>
      <c r="D197" s="58">
        <v>610000</v>
      </c>
      <c r="E197" s="2007"/>
      <c r="F197" s="654">
        <v>388000</v>
      </c>
      <c r="G197" s="2005" t="s">
        <v>64</v>
      </c>
      <c r="H197" s="2011">
        <v>43035</v>
      </c>
      <c r="I197" s="2005" t="s">
        <v>359</v>
      </c>
      <c r="J197" s="2005"/>
      <c r="K197" s="2010"/>
      <c r="L197" s="2005" t="s">
        <v>41</v>
      </c>
      <c r="M197" s="2011">
        <v>43068</v>
      </c>
      <c r="N197" s="2004" t="s">
        <v>728</v>
      </c>
      <c r="O197" s="334" t="s">
        <v>11648</v>
      </c>
    </row>
    <row r="198" spans="1:15">
      <c r="A198" s="216"/>
      <c r="B198" s="675"/>
      <c r="C198" s="683"/>
      <c r="D198" s="58"/>
      <c r="E198" s="2007"/>
      <c r="F198" s="654"/>
      <c r="G198" s="2005"/>
      <c r="H198" s="2011"/>
      <c r="I198" s="2005"/>
      <c r="J198" s="2005"/>
      <c r="K198" s="2010"/>
      <c r="L198" s="2005"/>
      <c r="M198" s="2011"/>
      <c r="N198" s="2004"/>
      <c r="O198" s="2004"/>
    </row>
    <row r="199" spans="1:15">
      <c r="A199" s="244" t="s">
        <v>9694</v>
      </c>
      <c r="B199" s="675"/>
      <c r="C199" s="683"/>
      <c r="D199" s="58"/>
      <c r="E199" s="2007"/>
      <c r="F199" s="654"/>
      <c r="G199" s="2005"/>
      <c r="H199" s="2011"/>
      <c r="I199" s="2005"/>
      <c r="J199" s="2005"/>
      <c r="K199" s="2010"/>
      <c r="L199" s="2005"/>
      <c r="M199" s="2011"/>
      <c r="N199" s="2004"/>
      <c r="O199" s="2004"/>
    </row>
    <row r="200" spans="1:15">
      <c r="A200" s="216">
        <v>5110108</v>
      </c>
      <c r="B200" s="675" t="s">
        <v>2543</v>
      </c>
      <c r="C200" s="683" t="s">
        <v>13430</v>
      </c>
      <c r="D200" s="58">
        <v>640000</v>
      </c>
      <c r="E200" s="2007"/>
      <c r="F200" s="654">
        <v>429000</v>
      </c>
      <c r="G200" s="2005" t="s">
        <v>64</v>
      </c>
      <c r="H200" s="2011">
        <v>43033</v>
      </c>
      <c r="I200" s="2005" t="s">
        <v>3924</v>
      </c>
      <c r="J200" s="2005"/>
      <c r="K200" s="2010"/>
      <c r="L200" s="2005" t="s">
        <v>2065</v>
      </c>
      <c r="M200" s="2011">
        <v>43072</v>
      </c>
      <c r="N200" s="2004" t="s">
        <v>728</v>
      </c>
      <c r="O200" s="334" t="s">
        <v>11648</v>
      </c>
    </row>
    <row r="201" spans="1:15">
      <c r="A201" s="216">
        <v>5110109</v>
      </c>
      <c r="B201" s="675" t="s">
        <v>2543</v>
      </c>
      <c r="C201" s="683" t="s">
        <v>13431</v>
      </c>
      <c r="D201" s="58">
        <v>640000</v>
      </c>
      <c r="E201" s="2007"/>
      <c r="F201" s="654">
        <v>414000</v>
      </c>
      <c r="G201" s="2005" t="s">
        <v>64</v>
      </c>
      <c r="H201" s="2011">
        <v>43033</v>
      </c>
      <c r="I201" s="2005" t="s">
        <v>3924</v>
      </c>
      <c r="J201" s="2005"/>
      <c r="K201" s="2010"/>
      <c r="L201" s="2005" t="s">
        <v>2065</v>
      </c>
      <c r="M201" s="2011">
        <v>43072</v>
      </c>
      <c r="N201" s="2004" t="s">
        <v>728</v>
      </c>
      <c r="O201" s="334" t="s">
        <v>11648</v>
      </c>
    </row>
    <row r="202" spans="1:15">
      <c r="A202" s="216"/>
      <c r="B202" s="675"/>
      <c r="C202" s="683"/>
      <c r="D202" s="58"/>
      <c r="E202" s="2007"/>
      <c r="F202" s="654"/>
      <c r="G202" s="2005"/>
      <c r="H202" s="2011"/>
      <c r="I202" s="2005"/>
      <c r="J202" s="2005"/>
      <c r="K202" s="2010"/>
      <c r="L202" s="2005"/>
      <c r="M202" s="2011"/>
      <c r="N202" s="2004"/>
      <c r="O202" s="334"/>
    </row>
    <row r="203" spans="1:15">
      <c r="A203" s="216"/>
      <c r="B203" s="1074" t="s">
        <v>13432</v>
      </c>
      <c r="C203" s="683"/>
      <c r="D203" s="58"/>
      <c r="E203" s="2007"/>
      <c r="F203" s="654"/>
      <c r="G203" s="2005"/>
      <c r="H203" s="2011"/>
      <c r="I203" s="2005"/>
      <c r="J203" s="2005"/>
      <c r="K203" s="2010"/>
      <c r="L203" s="2005"/>
      <c r="M203" s="2011"/>
      <c r="N203" s="2004"/>
      <c r="O203" s="334"/>
    </row>
    <row r="204" spans="1:15">
      <c r="A204" s="216"/>
      <c r="B204" s="1074" t="s">
        <v>375</v>
      </c>
      <c r="C204" s="683"/>
      <c r="D204" s="58"/>
      <c r="E204" s="2007"/>
      <c r="F204" s="654"/>
      <c r="G204" s="2005"/>
      <c r="H204" s="2011"/>
      <c r="I204" s="2005"/>
      <c r="J204" s="2005"/>
      <c r="K204" s="2010"/>
      <c r="L204" s="2005"/>
      <c r="M204" s="2011"/>
      <c r="N204" s="2004"/>
      <c r="O204" s="334"/>
    </row>
    <row r="205" spans="1:15">
      <c r="A205" s="216"/>
      <c r="B205" s="675"/>
      <c r="C205" s="683"/>
      <c r="D205" s="58"/>
      <c r="E205" s="2007"/>
      <c r="F205" s="654"/>
      <c r="G205" s="2005"/>
      <c r="H205" s="2011"/>
      <c r="I205" s="2005"/>
      <c r="J205" s="2005"/>
      <c r="K205" s="2010"/>
      <c r="L205" s="2005"/>
      <c r="M205" s="2011"/>
      <c r="N205" s="2004"/>
      <c r="O205" s="2004"/>
    </row>
    <row r="206" spans="1:15">
      <c r="A206" s="216"/>
      <c r="B206" s="675"/>
      <c r="C206" s="683"/>
      <c r="D206" s="58"/>
      <c r="E206" s="2007"/>
      <c r="F206" s="654"/>
      <c r="G206" s="2005"/>
      <c r="H206" s="2011"/>
      <c r="I206" s="2005"/>
      <c r="J206" s="2005"/>
      <c r="K206" s="2010"/>
      <c r="L206" s="2005"/>
      <c r="M206" s="2011"/>
      <c r="N206" s="2004"/>
      <c r="O206" s="2004"/>
    </row>
    <row r="207" spans="1:15">
      <c r="A207" s="210" t="s">
        <v>732</v>
      </c>
      <c r="B207" s="103" t="s">
        <v>13433</v>
      </c>
      <c r="C207" s="2083">
        <v>-40000</v>
      </c>
      <c r="D207" s="58"/>
      <c r="E207" s="2007"/>
      <c r="F207" s="654"/>
      <c r="G207" s="2005"/>
      <c r="H207" s="2011"/>
      <c r="I207" s="2005"/>
      <c r="J207" s="2005"/>
      <c r="K207" s="2010"/>
      <c r="L207" s="2005"/>
      <c r="M207" s="2011"/>
      <c r="N207" s="2004"/>
      <c r="O207" s="2004"/>
    </row>
    <row r="208" spans="1:15">
      <c r="A208" s="210"/>
      <c r="B208" s="675" t="s">
        <v>7</v>
      </c>
      <c r="C208" s="676"/>
      <c r="D208" s="58"/>
      <c r="E208" s="2007"/>
      <c r="F208" s="654"/>
      <c r="G208" s="2005"/>
      <c r="H208" s="2011"/>
      <c r="I208" s="2005"/>
      <c r="J208" s="2005"/>
      <c r="K208" s="2010"/>
      <c r="L208" s="2005"/>
      <c r="M208" s="2011"/>
      <c r="N208" s="2004"/>
      <c r="O208" s="2004"/>
    </row>
    <row r="209" spans="1:15">
      <c r="A209" s="210"/>
      <c r="B209" s="675"/>
      <c r="C209" s="676"/>
      <c r="D209" s="58"/>
      <c r="E209" s="2007"/>
      <c r="F209" s="654"/>
      <c r="G209" s="2005"/>
      <c r="H209" s="2011"/>
      <c r="I209" s="2005"/>
      <c r="J209" s="2005"/>
      <c r="K209" s="2010"/>
      <c r="L209" s="2005"/>
      <c r="M209" s="2011"/>
      <c r="N209" s="2004"/>
      <c r="O209" s="2004"/>
    </row>
    <row r="210" spans="1:15">
      <c r="A210" s="184"/>
      <c r="B210" s="216"/>
      <c r="C210" s="217"/>
      <c r="D210" s="58"/>
      <c r="E210" s="2007"/>
      <c r="F210" s="654"/>
      <c r="G210" s="2005"/>
      <c r="H210" s="2011"/>
      <c r="I210" s="2005"/>
      <c r="J210" s="2005"/>
      <c r="K210" s="2010"/>
      <c r="L210" s="2005"/>
      <c r="M210" s="2011"/>
      <c r="N210" s="2004"/>
      <c r="O210" s="2004"/>
    </row>
    <row r="211" spans="1:15">
      <c r="A211" s="184"/>
      <c r="B211" s="244" t="s">
        <v>733</v>
      </c>
      <c r="C211" s="97">
        <f>SUM(D192:D205)+SUM(C206:C210)</f>
        <v>3430000</v>
      </c>
      <c r="D211" s="58"/>
      <c r="E211" s="2007"/>
      <c r="F211" s="654"/>
      <c r="G211" s="2005"/>
      <c r="H211" s="2011"/>
      <c r="I211" s="2005"/>
      <c r="J211" s="2005"/>
      <c r="K211" s="2010"/>
      <c r="L211" s="2005"/>
      <c r="M211" s="2011"/>
      <c r="N211" s="2004"/>
      <c r="O211" s="2004"/>
    </row>
    <row r="212" spans="1:15">
      <c r="A212" s="216"/>
      <c r="B212" s="675"/>
      <c r="C212" s="683"/>
      <c r="D212" s="58"/>
      <c r="E212" s="2007"/>
      <c r="F212" s="654"/>
      <c r="G212" s="2005"/>
      <c r="H212" s="2011"/>
      <c r="I212" s="2005"/>
      <c r="J212" s="2005"/>
      <c r="K212" s="2010"/>
      <c r="L212" s="2005"/>
      <c r="M212" s="2011"/>
      <c r="N212" s="2004"/>
      <c r="O212" s="2004"/>
    </row>
    <row r="213" spans="1:15" s="1060" customFormat="1">
      <c r="A213" s="1844"/>
      <c r="B213" s="1851"/>
      <c r="C213" s="1852"/>
      <c r="D213" s="1847"/>
      <c r="E213" s="2017"/>
      <c r="F213" s="1930"/>
      <c r="G213" s="2019"/>
      <c r="H213" s="2022"/>
      <c r="I213" s="2019"/>
      <c r="J213" s="2019"/>
      <c r="K213" s="2021"/>
      <c r="L213" s="2019"/>
      <c r="M213" s="2022"/>
      <c r="N213" s="2023"/>
      <c r="O213" s="2023"/>
    </row>
    <row r="214" spans="1:15">
      <c r="A214" s="244" t="s">
        <v>3283</v>
      </c>
      <c r="B214" s="675"/>
      <c r="C214" s="686" t="s">
        <v>13434</v>
      </c>
      <c r="D214" s="58"/>
      <c r="E214" s="2007"/>
      <c r="F214" s="654"/>
      <c r="G214" s="2005"/>
      <c r="H214" s="2011"/>
      <c r="I214" s="2005"/>
      <c r="J214" s="2005"/>
      <c r="K214" s="2010"/>
      <c r="L214" s="2005"/>
      <c r="M214" s="2011"/>
      <c r="N214" s="2004"/>
      <c r="O214" s="2004"/>
    </row>
    <row r="215" spans="1:15">
      <c r="A215" s="216">
        <v>5110127</v>
      </c>
      <c r="B215" s="675" t="s">
        <v>13427</v>
      </c>
      <c r="C215" s="683" t="s">
        <v>13435</v>
      </c>
      <c r="D215" s="58">
        <v>550000</v>
      </c>
      <c r="E215" s="2007"/>
      <c r="F215" s="654">
        <v>322000</v>
      </c>
      <c r="G215" s="2005" t="s">
        <v>98</v>
      </c>
      <c r="H215" s="2011">
        <v>43039</v>
      </c>
      <c r="I215" s="2005" t="s">
        <v>303</v>
      </c>
      <c r="J215" s="2005"/>
      <c r="K215" s="2010"/>
      <c r="L215" s="2005" t="s">
        <v>2065</v>
      </c>
      <c r="M215" s="2011">
        <v>43096</v>
      </c>
      <c r="N215" s="2004" t="s">
        <v>728</v>
      </c>
      <c r="O215" s="2004" t="s">
        <v>11648</v>
      </c>
    </row>
    <row r="216" spans="1:15">
      <c r="A216" s="216"/>
      <c r="B216" s="675"/>
      <c r="C216" s="683"/>
      <c r="D216" s="58"/>
      <c r="E216" s="2007"/>
      <c r="F216" s="654"/>
      <c r="G216" s="2005"/>
      <c r="H216" s="2011"/>
      <c r="I216" s="2005"/>
      <c r="J216" s="2005"/>
      <c r="K216" s="2010"/>
      <c r="L216" s="2005"/>
      <c r="M216" s="2011"/>
      <c r="N216" s="2004"/>
      <c r="O216" s="2004"/>
    </row>
    <row r="217" spans="1:15">
      <c r="A217" s="244" t="s">
        <v>3287</v>
      </c>
      <c r="B217" s="675"/>
      <c r="C217" s="683"/>
      <c r="D217" s="58"/>
      <c r="E217" s="2007"/>
      <c r="F217" s="654"/>
      <c r="G217" s="2005"/>
      <c r="H217" s="2011"/>
      <c r="I217" s="2005"/>
      <c r="J217" s="2005"/>
      <c r="K217" s="2010"/>
      <c r="L217" s="2005"/>
      <c r="M217" s="2011"/>
      <c r="N217" s="2004"/>
      <c r="O217" s="2004"/>
    </row>
    <row r="218" spans="1:15">
      <c r="A218" s="216">
        <v>5111123</v>
      </c>
      <c r="B218" s="675" t="s">
        <v>1254</v>
      </c>
      <c r="C218" s="683" t="s">
        <v>13436</v>
      </c>
      <c r="D218" s="58">
        <v>550000</v>
      </c>
      <c r="E218" s="2007"/>
      <c r="F218" s="654">
        <v>306000</v>
      </c>
      <c r="G218" s="2005" t="s">
        <v>369</v>
      </c>
      <c r="H218" s="2011">
        <v>43059</v>
      </c>
      <c r="I218" s="2005" t="s">
        <v>2364</v>
      </c>
      <c r="J218" s="2005"/>
      <c r="K218" s="2010"/>
      <c r="L218" s="2005" t="s">
        <v>67</v>
      </c>
      <c r="M218" s="2011">
        <v>43096</v>
      </c>
      <c r="N218" s="2004" t="s">
        <v>728</v>
      </c>
      <c r="O218" s="2004" t="s">
        <v>2416</v>
      </c>
    </row>
    <row r="219" spans="1:15">
      <c r="A219" s="216"/>
      <c r="B219" s="675"/>
      <c r="C219" s="683"/>
      <c r="D219" s="58"/>
      <c r="E219" s="2007"/>
      <c r="F219" s="654"/>
      <c r="G219" s="2005"/>
      <c r="H219" s="2011"/>
      <c r="I219" s="2005"/>
      <c r="J219" s="2005"/>
      <c r="K219" s="2010"/>
      <c r="L219" s="2005"/>
      <c r="M219" s="2011"/>
      <c r="N219" s="2004"/>
      <c r="O219" s="2004"/>
    </row>
    <row r="220" spans="1:15">
      <c r="A220" s="244" t="s">
        <v>9031</v>
      </c>
      <c r="B220" s="675"/>
      <c r="C220" s="683"/>
      <c r="D220" s="58"/>
      <c r="E220" s="2007"/>
      <c r="F220" s="654"/>
      <c r="G220" s="2005"/>
      <c r="H220" s="2011"/>
      <c r="I220" s="2005"/>
      <c r="J220" s="2005"/>
      <c r="K220" s="2010"/>
      <c r="L220" s="2005"/>
      <c r="M220" s="2011"/>
      <c r="N220" s="2004"/>
      <c r="O220" s="2004"/>
    </row>
    <row r="221" spans="1:15">
      <c r="A221" s="216">
        <v>5112015</v>
      </c>
      <c r="B221" s="675" t="s">
        <v>200</v>
      </c>
      <c r="C221" s="683" t="s">
        <v>13437</v>
      </c>
      <c r="D221" s="58">
        <v>665000</v>
      </c>
      <c r="E221" s="2007"/>
      <c r="F221" s="654">
        <v>453000</v>
      </c>
      <c r="G221" s="2005" t="s">
        <v>25</v>
      </c>
      <c r="H221" s="2011">
        <v>43074</v>
      </c>
      <c r="I221" s="2005" t="s">
        <v>2144</v>
      </c>
      <c r="J221" s="2005"/>
      <c r="K221" s="2010"/>
      <c r="L221" s="2005" t="s">
        <v>107</v>
      </c>
      <c r="M221" s="2011">
        <v>43094</v>
      </c>
      <c r="N221" s="2004" t="s">
        <v>728</v>
      </c>
      <c r="O221" s="2004" t="s">
        <v>729</v>
      </c>
    </row>
    <row r="222" spans="1:15">
      <c r="A222" s="216"/>
      <c r="B222" s="675"/>
      <c r="C222" s="683"/>
      <c r="D222" s="58"/>
      <c r="E222" s="2007"/>
      <c r="F222" s="654"/>
      <c r="G222" s="2005"/>
      <c r="H222" s="2011"/>
      <c r="I222" s="2005"/>
      <c r="J222" s="2005"/>
      <c r="K222" s="2010"/>
      <c r="L222" s="2005"/>
      <c r="M222" s="2011"/>
      <c r="N222" s="2004"/>
      <c r="O222" s="2004"/>
    </row>
    <row r="223" spans="1:15">
      <c r="A223" s="244" t="s">
        <v>6437</v>
      </c>
      <c r="B223" s="675"/>
      <c r="C223" s="683"/>
      <c r="D223" s="58"/>
      <c r="E223" s="2007"/>
      <c r="F223" s="654"/>
      <c r="G223" s="2005"/>
      <c r="H223" s="2011"/>
      <c r="I223" s="2005"/>
      <c r="J223" s="2005"/>
      <c r="K223" s="2010"/>
      <c r="L223" s="2005"/>
      <c r="M223" s="2011"/>
      <c r="N223" s="2004"/>
      <c r="O223" s="2004"/>
    </row>
    <row r="224" spans="1:15">
      <c r="A224" s="216">
        <v>5112045</v>
      </c>
      <c r="B224" s="675" t="s">
        <v>200</v>
      </c>
      <c r="C224" s="683" t="s">
        <v>13438</v>
      </c>
      <c r="D224" s="58">
        <v>680000</v>
      </c>
      <c r="E224" s="2007"/>
      <c r="F224" s="654">
        <v>490000</v>
      </c>
      <c r="G224" s="2005" t="s">
        <v>98</v>
      </c>
      <c r="H224" s="2011">
        <v>43078</v>
      </c>
      <c r="I224" s="2005" t="s">
        <v>317</v>
      </c>
      <c r="J224" s="2005" t="s">
        <v>449</v>
      </c>
      <c r="K224" s="2010"/>
      <c r="L224" s="2005" t="s">
        <v>41</v>
      </c>
      <c r="M224" s="2011">
        <v>43094</v>
      </c>
      <c r="N224" s="2004" t="s">
        <v>728</v>
      </c>
      <c r="O224" s="2004" t="s">
        <v>11648</v>
      </c>
    </row>
    <row r="225" spans="1:15">
      <c r="A225" s="216">
        <v>5112047</v>
      </c>
      <c r="B225" s="675" t="s">
        <v>200</v>
      </c>
      <c r="C225" s="683" t="s">
        <v>13439</v>
      </c>
      <c r="D225" s="58">
        <v>700000</v>
      </c>
      <c r="E225" s="2007"/>
      <c r="F225" s="654">
        <v>511000</v>
      </c>
      <c r="G225" s="2005" t="s">
        <v>25</v>
      </c>
      <c r="H225" s="2011">
        <v>43078</v>
      </c>
      <c r="I225" s="2005" t="s">
        <v>317</v>
      </c>
      <c r="J225" s="2005" t="s">
        <v>449</v>
      </c>
      <c r="K225" s="2010"/>
      <c r="L225" s="2005" t="s">
        <v>41</v>
      </c>
      <c r="M225" s="2011">
        <v>43094</v>
      </c>
      <c r="N225" s="2004" t="s">
        <v>728</v>
      </c>
      <c r="O225" s="2004" t="s">
        <v>13440</v>
      </c>
    </row>
    <row r="226" spans="1:15">
      <c r="A226" s="216"/>
      <c r="B226" s="675"/>
      <c r="C226" s="683"/>
      <c r="D226" s="58"/>
      <c r="E226" s="2007"/>
      <c r="F226" s="654"/>
      <c r="G226" s="2005"/>
      <c r="H226" s="2011"/>
      <c r="I226" s="2005"/>
      <c r="J226" s="2005"/>
      <c r="K226" s="2010"/>
      <c r="L226" s="2005"/>
      <c r="M226" s="2011"/>
      <c r="N226" s="2004"/>
      <c r="O226" s="2004"/>
    </row>
    <row r="227" spans="1:15">
      <c r="A227" s="216"/>
      <c r="B227" s="1074" t="s">
        <v>13441</v>
      </c>
      <c r="C227" s="683"/>
      <c r="D227" s="58"/>
      <c r="E227" s="2007"/>
      <c r="F227" s="654"/>
      <c r="G227" s="2005"/>
      <c r="H227" s="2011"/>
      <c r="I227" s="2005"/>
      <c r="J227" s="2005"/>
      <c r="K227" s="2010"/>
      <c r="L227" s="2005"/>
      <c r="M227" s="2011"/>
      <c r="N227" s="2004"/>
      <c r="O227" s="2004"/>
    </row>
    <row r="228" spans="1:15">
      <c r="A228" s="216"/>
      <c r="B228" s="1074" t="s">
        <v>375</v>
      </c>
      <c r="C228" s="683"/>
      <c r="D228" s="58"/>
      <c r="E228" s="2007"/>
      <c r="F228" s="654"/>
      <c r="G228" s="2005"/>
      <c r="H228" s="2011"/>
      <c r="I228" s="2005"/>
      <c r="J228" s="2005"/>
      <c r="K228" s="2010"/>
      <c r="L228" s="2005"/>
      <c r="M228" s="2011"/>
      <c r="N228" s="2004"/>
      <c r="O228" s="2004"/>
    </row>
    <row r="229" spans="1:15">
      <c r="A229" s="210" t="s">
        <v>732</v>
      </c>
      <c r="B229" s="675"/>
      <c r="C229" s="2004"/>
      <c r="D229" s="58"/>
      <c r="E229" s="2007"/>
      <c r="F229" s="654"/>
      <c r="G229" s="2005"/>
      <c r="H229" s="2011"/>
      <c r="I229" s="2005"/>
      <c r="J229" s="2005"/>
      <c r="K229" s="2010"/>
      <c r="L229" s="2005"/>
      <c r="M229" s="2011"/>
      <c r="N229" s="2004"/>
      <c r="O229" s="2004"/>
    </row>
    <row r="230" spans="1:15">
      <c r="A230" s="210"/>
      <c r="B230" s="630" t="s">
        <v>13442</v>
      </c>
      <c r="C230" s="2083">
        <v>-3145000</v>
      </c>
      <c r="D230" s="58"/>
      <c r="E230" s="2007"/>
      <c r="F230" s="654"/>
      <c r="G230" s="2005"/>
      <c r="H230" s="2011"/>
      <c r="I230" s="2005"/>
      <c r="J230" s="2005"/>
      <c r="K230" s="2010"/>
      <c r="L230" s="2005"/>
      <c r="M230" s="2011"/>
      <c r="N230" s="2004"/>
      <c r="O230" s="2004"/>
    </row>
    <row r="231" spans="1:15">
      <c r="A231" s="210"/>
      <c r="B231" s="675"/>
      <c r="C231" s="676"/>
      <c r="D231" s="58"/>
      <c r="E231" s="2007"/>
      <c r="F231" s="654"/>
      <c r="G231" s="2005"/>
      <c r="H231" s="2011"/>
      <c r="I231" s="2005"/>
      <c r="J231" s="2005"/>
      <c r="K231" s="2010"/>
      <c r="L231" s="2005"/>
      <c r="M231" s="2011"/>
      <c r="N231" s="2004"/>
      <c r="O231" s="2004"/>
    </row>
    <row r="232" spans="1:15">
      <c r="A232" s="184"/>
      <c r="B232" s="216"/>
      <c r="C232" s="217"/>
      <c r="D232" s="58"/>
      <c r="E232" s="2007"/>
      <c r="F232" s="654"/>
      <c r="G232" s="2005"/>
      <c r="H232" s="2011"/>
      <c r="I232" s="2005"/>
      <c r="J232" s="2005"/>
      <c r="K232" s="2010"/>
      <c r="L232" s="2005"/>
      <c r="M232" s="2011"/>
      <c r="N232" s="2004"/>
      <c r="O232" s="2004"/>
    </row>
    <row r="233" spans="1:15">
      <c r="A233" s="184"/>
      <c r="B233" s="244" t="s">
        <v>733</v>
      </c>
      <c r="C233" s="97">
        <f>SUM(D213:D227)+SUM(C228:C232)</f>
        <v>0</v>
      </c>
      <c r="D233" s="58"/>
      <c r="E233" s="2007"/>
      <c r="F233" s="654"/>
      <c r="G233" s="2005"/>
      <c r="H233" s="2011"/>
      <c r="I233" s="2005"/>
      <c r="J233" s="2005"/>
      <c r="K233" s="2010"/>
      <c r="L233" s="2005"/>
      <c r="M233" s="2011"/>
      <c r="N233" s="2004"/>
      <c r="O233" s="2004"/>
    </row>
    <row r="234" spans="1:15">
      <c r="A234" s="216"/>
      <c r="B234" s="675"/>
      <c r="C234" s="683"/>
      <c r="D234" s="58"/>
      <c r="E234" s="2007"/>
      <c r="F234" s="654"/>
      <c r="G234" s="2005"/>
      <c r="H234" s="2011"/>
      <c r="I234" s="2005"/>
      <c r="J234" s="2005"/>
      <c r="K234" s="2010"/>
      <c r="L234" s="2005"/>
      <c r="M234" s="2011"/>
      <c r="N234" s="2004"/>
      <c r="O234" s="2004"/>
    </row>
    <row r="235" spans="1:15" s="1060" customFormat="1">
      <c r="A235" s="1844"/>
      <c r="B235" s="1851"/>
      <c r="C235" s="1852"/>
      <c r="D235" s="1847"/>
      <c r="E235" s="2017"/>
      <c r="F235" s="1930"/>
      <c r="G235" s="2019"/>
      <c r="H235" s="2022"/>
      <c r="I235" s="2019"/>
      <c r="J235" s="2019"/>
      <c r="K235" s="2021"/>
      <c r="L235" s="2019"/>
      <c r="M235" s="2022"/>
      <c r="N235" s="2023"/>
      <c r="O235" s="2023"/>
    </row>
    <row r="236" spans="1:15" s="1094" customFormat="1">
      <c r="A236" s="244" t="s">
        <v>2333</v>
      </c>
      <c r="B236" s="675"/>
      <c r="C236" s="686" t="s">
        <v>13443</v>
      </c>
      <c r="D236" s="58"/>
      <c r="E236" s="2007"/>
      <c r="F236" s="654"/>
      <c r="G236" s="2005"/>
      <c r="H236" s="2011"/>
      <c r="I236" s="2005"/>
      <c r="J236" s="2005"/>
      <c r="K236" s="2010"/>
      <c r="L236" s="2005"/>
      <c r="M236" s="2011"/>
      <c r="N236" s="2004"/>
      <c r="O236" s="2004"/>
    </row>
    <row r="237" spans="1:15" s="1094" customFormat="1">
      <c r="A237" s="216">
        <v>5112067</v>
      </c>
      <c r="B237" s="675" t="s">
        <v>1770</v>
      </c>
      <c r="C237" s="683" t="s">
        <v>13444</v>
      </c>
      <c r="D237" s="58">
        <v>650000</v>
      </c>
      <c r="E237" s="2007"/>
      <c r="F237" s="654">
        <v>456000</v>
      </c>
      <c r="G237" s="2005" t="s">
        <v>98</v>
      </c>
      <c r="H237" s="2011">
        <v>43081</v>
      </c>
      <c r="I237" s="2005" t="s">
        <v>2777</v>
      </c>
      <c r="J237" s="2005"/>
      <c r="K237" s="2010"/>
      <c r="L237" s="2005" t="s">
        <v>41</v>
      </c>
      <c r="M237" s="2011">
        <v>43133</v>
      </c>
      <c r="N237" s="2004" t="s">
        <v>728</v>
      </c>
      <c r="O237" s="2004" t="s">
        <v>2265</v>
      </c>
    </row>
    <row r="238" spans="1:15" s="1094" customFormat="1">
      <c r="A238" s="216">
        <v>5112093</v>
      </c>
      <c r="B238" s="1074" t="s">
        <v>1891</v>
      </c>
      <c r="C238" s="683" t="s">
        <v>13445</v>
      </c>
      <c r="D238" s="58">
        <v>660000</v>
      </c>
      <c r="E238" s="2007"/>
      <c r="F238" s="654">
        <v>456000</v>
      </c>
      <c r="G238" s="2005" t="s">
        <v>64</v>
      </c>
      <c r="H238" s="2011">
        <v>43085</v>
      </c>
      <c r="I238" s="2005" t="s">
        <v>317</v>
      </c>
      <c r="J238" s="2005"/>
      <c r="K238" s="2010"/>
      <c r="L238" s="2005" t="s">
        <v>41</v>
      </c>
      <c r="M238" s="2011">
        <v>43133</v>
      </c>
      <c r="N238" s="2004" t="s">
        <v>728</v>
      </c>
      <c r="O238" s="334" t="s">
        <v>13446</v>
      </c>
    </row>
    <row r="239" spans="1:15" s="1094" customFormat="1">
      <c r="A239" s="216">
        <v>5112119</v>
      </c>
      <c r="B239" s="1074" t="s">
        <v>1254</v>
      </c>
      <c r="C239" s="683" t="s">
        <v>13447</v>
      </c>
      <c r="D239" s="58">
        <v>600000</v>
      </c>
      <c r="E239" s="2007"/>
      <c r="F239" s="654">
        <v>383000</v>
      </c>
      <c r="G239" s="2005" t="s">
        <v>64</v>
      </c>
      <c r="H239" s="2011">
        <v>43091</v>
      </c>
      <c r="I239" s="2005" t="s">
        <v>307</v>
      </c>
      <c r="J239" s="2005"/>
      <c r="K239" s="2010"/>
      <c r="L239" s="2005" t="s">
        <v>41</v>
      </c>
      <c r="M239" s="2011">
        <v>43133</v>
      </c>
      <c r="N239" s="2004" t="s">
        <v>728</v>
      </c>
      <c r="O239" s="334" t="s">
        <v>11648</v>
      </c>
    </row>
    <row r="240" spans="1:15" s="1094" customFormat="1">
      <c r="A240" s="216">
        <v>5112135</v>
      </c>
      <c r="B240" s="1074" t="s">
        <v>2543</v>
      </c>
      <c r="C240" s="683" t="s">
        <v>13448</v>
      </c>
      <c r="D240" s="58">
        <v>650000</v>
      </c>
      <c r="E240" s="2007"/>
      <c r="F240" s="654">
        <v>440000</v>
      </c>
      <c r="G240" s="2005" t="s">
        <v>31</v>
      </c>
      <c r="H240" s="2011">
        <v>43097</v>
      </c>
      <c r="I240" s="2005" t="s">
        <v>100</v>
      </c>
      <c r="J240" s="2005"/>
      <c r="K240" s="2010"/>
      <c r="L240" s="2005" t="s">
        <v>41</v>
      </c>
      <c r="M240" s="2011">
        <v>43133</v>
      </c>
      <c r="N240" s="2004" t="s">
        <v>728</v>
      </c>
      <c r="O240" s="334" t="s">
        <v>11648</v>
      </c>
    </row>
    <row r="241" spans="1:15" s="1094" customFormat="1">
      <c r="A241" s="216">
        <v>5201038</v>
      </c>
      <c r="B241" s="1074" t="s">
        <v>200</v>
      </c>
      <c r="C241" s="683" t="s">
        <v>13449</v>
      </c>
      <c r="D241" s="58">
        <v>700000</v>
      </c>
      <c r="E241" s="2007"/>
      <c r="F241" s="654">
        <v>493000</v>
      </c>
      <c r="G241" s="2005" t="s">
        <v>3515</v>
      </c>
      <c r="H241" s="2011">
        <v>43113</v>
      </c>
      <c r="I241" s="2005" t="s">
        <v>317</v>
      </c>
      <c r="J241" s="2005"/>
      <c r="K241" s="2010"/>
      <c r="L241" s="2005" t="s">
        <v>41</v>
      </c>
      <c r="M241" s="2011">
        <v>43133</v>
      </c>
      <c r="N241" s="2004" t="s">
        <v>728</v>
      </c>
      <c r="O241" s="2004" t="s">
        <v>2230</v>
      </c>
    </row>
    <row r="242" spans="1:15" s="1094" customFormat="1">
      <c r="A242" s="216"/>
      <c r="B242" s="1074"/>
      <c r="C242" s="683"/>
      <c r="D242" s="58"/>
      <c r="E242" s="2007"/>
      <c r="F242" s="654"/>
      <c r="G242" s="2005"/>
      <c r="H242" s="2011"/>
      <c r="I242" s="2005"/>
      <c r="J242" s="2005"/>
      <c r="K242" s="2010"/>
      <c r="L242" s="2005"/>
      <c r="M242" s="2011"/>
      <c r="N242" s="2004"/>
      <c r="O242" s="2004"/>
    </row>
    <row r="243" spans="1:15" s="1094" customFormat="1">
      <c r="A243" s="216"/>
      <c r="B243" s="1074" t="s">
        <v>13450</v>
      </c>
      <c r="C243" s="683"/>
      <c r="D243" s="58"/>
      <c r="E243" s="2007"/>
      <c r="F243" s="654"/>
      <c r="G243" s="2005"/>
      <c r="H243" s="2011"/>
      <c r="I243" s="2005"/>
      <c r="J243" s="2005"/>
      <c r="K243" s="2010"/>
      <c r="L243" s="2005"/>
      <c r="M243" s="2011"/>
      <c r="N243" s="2004"/>
      <c r="O243" s="2004"/>
    </row>
    <row r="244" spans="1:15" s="1094" customFormat="1">
      <c r="A244" s="216"/>
      <c r="B244" s="1074" t="s">
        <v>375</v>
      </c>
      <c r="C244" s="683"/>
      <c r="D244" s="58"/>
      <c r="E244" s="2007"/>
      <c r="F244" s="654"/>
      <c r="G244" s="2005"/>
      <c r="H244" s="2011"/>
      <c r="I244" s="2005"/>
      <c r="J244" s="2005"/>
      <c r="K244" s="2010"/>
      <c r="L244" s="2005"/>
      <c r="M244" s="2011"/>
      <c r="N244" s="2004"/>
      <c r="O244" s="2004"/>
    </row>
    <row r="245" spans="1:15" s="1094" customFormat="1">
      <c r="A245" s="216"/>
      <c r="B245" s="1074"/>
      <c r="C245" s="683"/>
      <c r="D245" s="58"/>
      <c r="E245" s="2007"/>
      <c r="F245" s="654"/>
      <c r="G245" s="2005"/>
      <c r="H245" s="2011"/>
      <c r="I245" s="2005"/>
      <c r="J245" s="2005"/>
      <c r="K245" s="2010"/>
      <c r="L245" s="2005"/>
      <c r="M245" s="2011"/>
      <c r="N245" s="2004"/>
      <c r="O245" s="2004"/>
    </row>
    <row r="246" spans="1:15" s="1094" customFormat="1">
      <c r="A246" s="244" t="s">
        <v>13451</v>
      </c>
      <c r="B246" s="675"/>
      <c r="C246" s="683"/>
      <c r="D246" s="58"/>
      <c r="E246" s="2007"/>
      <c r="F246" s="654"/>
      <c r="G246" s="2005"/>
      <c r="H246" s="2011"/>
      <c r="I246" s="2005"/>
      <c r="J246" s="2005"/>
      <c r="K246" s="2010"/>
      <c r="L246" s="2005"/>
      <c r="M246" s="2011"/>
      <c r="N246" s="2004"/>
      <c r="O246" s="2004"/>
    </row>
    <row r="247" spans="1:15" s="1094" customFormat="1">
      <c r="A247" s="216">
        <v>5112062</v>
      </c>
      <c r="B247" s="675" t="s">
        <v>200</v>
      </c>
      <c r="C247" s="683" t="s">
        <v>13452</v>
      </c>
      <c r="D247" s="58">
        <v>650000</v>
      </c>
      <c r="E247" s="2007"/>
      <c r="F247" s="654">
        <v>423000</v>
      </c>
      <c r="G247" s="2005" t="s">
        <v>12259</v>
      </c>
      <c r="H247" s="2011">
        <v>43081</v>
      </c>
      <c r="I247" s="2005" t="s">
        <v>303</v>
      </c>
      <c r="J247" s="2005"/>
      <c r="K247" s="2010"/>
      <c r="L247" s="2005" t="s">
        <v>2065</v>
      </c>
      <c r="M247" s="2011">
        <v>43137</v>
      </c>
      <c r="N247" s="2004" t="s">
        <v>728</v>
      </c>
      <c r="O247" s="334" t="s">
        <v>13453</v>
      </c>
    </row>
    <row r="248" spans="1:15" s="1094" customFormat="1">
      <c r="A248" s="216">
        <v>5112063</v>
      </c>
      <c r="B248" s="675" t="s">
        <v>1770</v>
      </c>
      <c r="C248" s="683" t="s">
        <v>13454</v>
      </c>
      <c r="D248" s="58">
        <v>650000</v>
      </c>
      <c r="E248" s="2007"/>
      <c r="F248" s="654">
        <v>461000</v>
      </c>
      <c r="G248" s="2005" t="s">
        <v>369</v>
      </c>
      <c r="H248" s="2011">
        <v>43081</v>
      </c>
      <c r="I248" s="2005" t="s">
        <v>303</v>
      </c>
      <c r="J248" s="2005"/>
      <c r="K248" s="2010"/>
      <c r="L248" s="2005" t="s">
        <v>2065</v>
      </c>
      <c r="M248" s="2011">
        <v>43137</v>
      </c>
      <c r="N248" s="2004" t="s">
        <v>728</v>
      </c>
      <c r="O248" s="2004" t="s">
        <v>2236</v>
      </c>
    </row>
    <row r="249" spans="1:15" s="1094" customFormat="1">
      <c r="A249" s="216"/>
      <c r="B249" s="675"/>
      <c r="C249" s="683"/>
      <c r="D249" s="58"/>
      <c r="E249" s="2007"/>
      <c r="F249" s="654"/>
      <c r="G249" s="2005"/>
      <c r="H249" s="2011"/>
      <c r="I249" s="2005"/>
      <c r="J249" s="2005"/>
      <c r="K249" s="2010"/>
      <c r="L249" s="2005"/>
      <c r="M249" s="2011"/>
      <c r="N249" s="2004"/>
      <c r="O249" s="2004"/>
    </row>
    <row r="250" spans="1:15" s="1094" customFormat="1">
      <c r="A250" s="216"/>
      <c r="B250" s="1074" t="s">
        <v>13450</v>
      </c>
      <c r="C250" s="683"/>
      <c r="D250" s="58"/>
      <c r="E250" s="2007"/>
      <c r="F250" s="654"/>
      <c r="G250" s="2005"/>
      <c r="H250" s="2011"/>
      <c r="I250" s="2005"/>
      <c r="J250" s="2005"/>
      <c r="K250" s="2010"/>
      <c r="L250" s="2005"/>
      <c r="M250" s="2011"/>
      <c r="N250" s="2004"/>
      <c r="O250" s="2004"/>
    </row>
    <row r="251" spans="1:15" s="1094" customFormat="1">
      <c r="A251" s="216"/>
      <c r="B251" s="1074" t="s">
        <v>375</v>
      </c>
      <c r="C251" s="683"/>
      <c r="D251" s="58"/>
      <c r="E251" s="2007"/>
      <c r="F251" s="654"/>
      <c r="G251" s="2005"/>
      <c r="H251" s="2011"/>
      <c r="I251" s="2005"/>
      <c r="J251" s="2005"/>
      <c r="K251" s="2010"/>
      <c r="L251" s="2005"/>
      <c r="M251" s="2011"/>
      <c r="N251" s="2004"/>
      <c r="O251" s="2004"/>
    </row>
    <row r="252" spans="1:15" s="1094" customFormat="1">
      <c r="A252" s="216"/>
      <c r="B252" s="1074"/>
      <c r="C252" s="683"/>
      <c r="D252" s="58"/>
      <c r="E252" s="2007"/>
      <c r="F252" s="654"/>
      <c r="G252" s="2005"/>
      <c r="H252" s="2011"/>
      <c r="I252" s="2005"/>
      <c r="J252" s="2005"/>
      <c r="K252" s="2010"/>
      <c r="L252" s="2005"/>
      <c r="M252" s="2011"/>
      <c r="N252" s="2004"/>
      <c r="O252" s="2004"/>
    </row>
    <row r="253" spans="1:15" s="1094" customFormat="1">
      <c r="A253" s="244" t="s">
        <v>9198</v>
      </c>
      <c r="B253" s="1074"/>
      <c r="C253" s="683"/>
      <c r="D253" s="58"/>
      <c r="E253" s="2007"/>
      <c r="F253" s="654"/>
      <c r="G253" s="2005"/>
      <c r="H253" s="2011"/>
      <c r="I253" s="2005"/>
      <c r="J253" s="2005"/>
      <c r="K253" s="2010"/>
      <c r="L253" s="2005"/>
      <c r="M253" s="2011"/>
      <c r="N253" s="2004"/>
      <c r="O253" s="2004"/>
    </row>
    <row r="254" spans="1:15" s="1094" customFormat="1">
      <c r="A254" s="216">
        <v>5112076</v>
      </c>
      <c r="B254" s="1074" t="s">
        <v>272</v>
      </c>
      <c r="C254" s="683" t="s">
        <v>13455</v>
      </c>
      <c r="D254" s="58">
        <v>650000</v>
      </c>
      <c r="E254" s="2007"/>
      <c r="F254" s="654">
        <v>418000</v>
      </c>
      <c r="G254" s="2005" t="s">
        <v>31</v>
      </c>
      <c r="H254" s="2011">
        <v>43082</v>
      </c>
      <c r="I254" s="2005" t="s">
        <v>355</v>
      </c>
      <c r="J254" s="2005"/>
      <c r="K254" s="2010"/>
      <c r="L254" s="2005" t="s">
        <v>67</v>
      </c>
      <c r="M254" s="2011">
        <v>43127</v>
      </c>
      <c r="N254" s="2004" t="s">
        <v>728</v>
      </c>
      <c r="O254" s="2004" t="s">
        <v>13456</v>
      </c>
    </row>
    <row r="256" spans="1:15">
      <c r="A256" s="2005"/>
      <c r="B256" s="1074" t="s">
        <v>13450</v>
      </c>
      <c r="C256" s="2004"/>
      <c r="D256" s="2083"/>
      <c r="E256" s="2007"/>
      <c r="F256" s="2041"/>
      <c r="G256" s="2005"/>
      <c r="H256" s="2011"/>
      <c r="I256" s="2005"/>
      <c r="J256" s="2005"/>
      <c r="K256" s="2010"/>
      <c r="L256" s="2005"/>
      <c r="M256" s="2011"/>
      <c r="N256" s="2004"/>
      <c r="O256" s="2004"/>
    </row>
    <row r="257" spans="1:15" s="1094" customFormat="1">
      <c r="A257" s="216"/>
      <c r="B257" s="1074" t="s">
        <v>375</v>
      </c>
      <c r="C257" s="683"/>
      <c r="D257" s="58"/>
      <c r="E257" s="2007"/>
      <c r="F257" s="654"/>
      <c r="G257" s="2005"/>
      <c r="H257" s="2011"/>
      <c r="I257" s="2005"/>
      <c r="J257" s="2005"/>
      <c r="K257" s="2010"/>
      <c r="L257" s="2005"/>
      <c r="M257" s="2011"/>
      <c r="N257" s="2004"/>
      <c r="O257" s="2004"/>
    </row>
    <row r="258" spans="1:15" s="1094" customFormat="1">
      <c r="A258" s="216"/>
      <c r="B258" s="1074"/>
      <c r="C258" s="683"/>
      <c r="D258" s="58"/>
      <c r="E258" s="2007"/>
      <c r="F258" s="654"/>
      <c r="G258" s="2005"/>
      <c r="H258" s="2011"/>
      <c r="I258" s="2005"/>
      <c r="J258" s="2005"/>
      <c r="K258" s="2010"/>
      <c r="L258" s="2005"/>
      <c r="M258" s="2011"/>
      <c r="N258" s="2004"/>
      <c r="O258" s="2004"/>
    </row>
    <row r="259" spans="1:15" s="1094" customFormat="1">
      <c r="A259" s="216"/>
      <c r="B259" s="1074" t="s">
        <v>13457</v>
      </c>
      <c r="C259" s="683"/>
      <c r="D259" s="58"/>
      <c r="E259" s="2007"/>
      <c r="F259" s="654"/>
      <c r="G259" s="2005"/>
      <c r="H259" s="2011"/>
      <c r="I259" s="2005"/>
      <c r="J259" s="2005"/>
      <c r="K259" s="2010"/>
      <c r="L259" s="2005"/>
      <c r="M259" s="2011"/>
      <c r="N259" s="2004"/>
      <c r="O259" s="2004"/>
    </row>
    <row r="260" spans="1:15" s="1094" customFormat="1">
      <c r="A260" s="216"/>
      <c r="B260" s="1074" t="s">
        <v>13458</v>
      </c>
      <c r="C260" s="683"/>
      <c r="D260" s="58"/>
      <c r="E260" s="2007"/>
      <c r="F260" s="654"/>
      <c r="G260" s="2005"/>
      <c r="H260" s="2011"/>
      <c r="I260" s="2005"/>
      <c r="J260" s="2005"/>
      <c r="K260" s="2010"/>
      <c r="L260" s="2005"/>
      <c r="M260" s="2011"/>
      <c r="N260" s="2004"/>
      <c r="O260" s="2004"/>
    </row>
    <row r="261" spans="1:15" s="1094" customFormat="1">
      <c r="A261" s="216"/>
      <c r="B261" s="1074"/>
      <c r="C261" s="683"/>
      <c r="D261" s="58"/>
      <c r="E261" s="2007"/>
      <c r="F261" s="654"/>
      <c r="G261" s="2005"/>
      <c r="H261" s="2011"/>
      <c r="I261" s="2005"/>
      <c r="J261" s="2005"/>
      <c r="K261" s="2010"/>
      <c r="L261" s="2005"/>
      <c r="M261" s="2011"/>
      <c r="N261" s="2004"/>
      <c r="O261" s="2004"/>
    </row>
    <row r="262" spans="1:15" s="1094" customFormat="1">
      <c r="A262" s="210" t="s">
        <v>732</v>
      </c>
      <c r="B262" s="675"/>
      <c r="C262" s="2004"/>
      <c r="D262" s="58"/>
      <c r="E262" s="2007"/>
      <c r="F262" s="654"/>
      <c r="G262" s="2005"/>
      <c r="H262" s="2011"/>
      <c r="I262" s="2005"/>
      <c r="J262" s="2005"/>
      <c r="K262" s="2010"/>
      <c r="L262" s="2005"/>
      <c r="M262" s="2011"/>
      <c r="N262" s="2004"/>
      <c r="O262" s="2004"/>
    </row>
    <row r="263" spans="1:15" s="1094" customFormat="1">
      <c r="A263" s="210"/>
      <c r="B263" s="630" t="s">
        <v>13459</v>
      </c>
      <c r="C263" s="2083">
        <v>-5210000</v>
      </c>
      <c r="D263" s="58"/>
      <c r="E263" s="2007"/>
      <c r="F263" s="654"/>
      <c r="G263" s="2005"/>
      <c r="H263" s="2011"/>
      <c r="I263" s="2005"/>
      <c r="J263" s="2005"/>
      <c r="K263" s="2010"/>
      <c r="L263" s="2005"/>
      <c r="M263" s="2011"/>
      <c r="N263" s="2004"/>
      <c r="O263" s="2004"/>
    </row>
    <row r="264" spans="1:15" s="1094" customFormat="1">
      <c r="A264" s="210"/>
      <c r="B264" s="675"/>
      <c r="C264" s="676"/>
      <c r="D264" s="58"/>
      <c r="E264" s="2007"/>
      <c r="F264" s="654"/>
      <c r="G264" s="2005"/>
      <c r="H264" s="2011"/>
      <c r="I264" s="2005"/>
      <c r="J264" s="2005"/>
      <c r="K264" s="2010"/>
      <c r="L264" s="2005"/>
      <c r="M264" s="2011"/>
      <c r="N264" s="2004"/>
      <c r="O264" s="2004"/>
    </row>
    <row r="265" spans="1:15" s="1094" customFormat="1">
      <c r="A265" s="184"/>
      <c r="B265" s="216"/>
      <c r="C265" s="217"/>
      <c r="D265" s="58"/>
      <c r="E265" s="2007"/>
      <c r="F265" s="654"/>
      <c r="G265" s="2005"/>
      <c r="H265" s="2011"/>
      <c r="I265" s="2005"/>
      <c r="J265" s="2005"/>
      <c r="K265" s="2010"/>
      <c r="L265" s="2005"/>
      <c r="M265" s="2011"/>
      <c r="N265" s="2004"/>
      <c r="O265" s="2004"/>
    </row>
    <row r="266" spans="1:15" s="1094" customFormat="1">
      <c r="A266" s="184"/>
      <c r="B266" s="244" t="s">
        <v>733</v>
      </c>
      <c r="C266" s="97">
        <f>SUM(D235:D262)+SUM(C263:C265)</f>
        <v>0</v>
      </c>
      <c r="D266" s="58"/>
      <c r="E266" s="2007"/>
      <c r="F266" s="654"/>
      <c r="G266" s="2005"/>
      <c r="H266" s="2011"/>
      <c r="I266" s="2005"/>
      <c r="J266" s="2005"/>
      <c r="K266" s="2010"/>
      <c r="L266" s="2005"/>
      <c r="M266" s="2011"/>
      <c r="N266" s="2004"/>
      <c r="O266" s="2004"/>
    </row>
    <row r="267" spans="1:15" s="1094" customFormat="1">
      <c r="A267" s="216"/>
      <c r="B267" s="675"/>
      <c r="C267" s="683"/>
      <c r="D267" s="58"/>
      <c r="E267" s="2007"/>
      <c r="F267" s="654"/>
      <c r="G267" s="2005"/>
      <c r="H267" s="2011"/>
      <c r="I267" s="2005"/>
      <c r="J267" s="2005"/>
      <c r="K267" s="2010"/>
      <c r="L267" s="2005"/>
      <c r="M267" s="2011"/>
      <c r="N267" s="2004"/>
      <c r="O267" s="2004"/>
    </row>
    <row r="268" spans="1:15" s="1095" customFormat="1">
      <c r="A268" s="1844"/>
      <c r="B268" s="1851"/>
      <c r="C268" s="1852"/>
      <c r="D268" s="1847"/>
      <c r="E268" s="2017"/>
      <c r="F268" s="1930"/>
      <c r="G268" s="2019"/>
      <c r="H268" s="2022"/>
      <c r="I268" s="2019"/>
      <c r="J268" s="2019"/>
      <c r="K268" s="2021"/>
      <c r="L268" s="2019"/>
      <c r="M268" s="2022"/>
      <c r="N268" s="2023"/>
      <c r="O268" s="2023"/>
    </row>
    <row r="269" spans="1:15" s="1094" customFormat="1">
      <c r="A269" s="244" t="s">
        <v>9207</v>
      </c>
      <c r="B269" s="675"/>
      <c r="C269" s="686" t="s">
        <v>13460</v>
      </c>
      <c r="D269" s="58"/>
      <c r="E269" s="2007"/>
      <c r="F269" s="654"/>
      <c r="G269" s="2005"/>
      <c r="H269" s="2011"/>
      <c r="I269" s="2005"/>
      <c r="J269" s="2005"/>
      <c r="K269" s="2010"/>
      <c r="L269" s="2005"/>
      <c r="M269" s="2011"/>
      <c r="N269" s="2004"/>
      <c r="O269" s="2004"/>
    </row>
    <row r="270" spans="1:15" s="1094" customFormat="1">
      <c r="A270" s="216">
        <v>5201098</v>
      </c>
      <c r="B270" s="675" t="s">
        <v>1739</v>
      </c>
      <c r="C270" s="683" t="s">
        <v>13461</v>
      </c>
      <c r="D270" s="1146">
        <v>700000</v>
      </c>
      <c r="E270" s="2007"/>
      <c r="F270" s="654">
        <v>373000</v>
      </c>
      <c r="G270" s="2005" t="s">
        <v>25</v>
      </c>
      <c r="H270" s="2011">
        <v>43130</v>
      </c>
      <c r="I270" s="2005" t="s">
        <v>299</v>
      </c>
      <c r="J270" s="2005"/>
      <c r="K270" s="2010"/>
      <c r="L270" s="2005" t="s">
        <v>67</v>
      </c>
      <c r="M270" s="2011">
        <v>43156</v>
      </c>
      <c r="N270" s="2046" t="s">
        <v>728</v>
      </c>
      <c r="O270" s="1092" t="s">
        <v>12313</v>
      </c>
    </row>
    <row r="271" spans="1:15" s="1094" customFormat="1">
      <c r="A271" s="216"/>
      <c r="B271" s="675"/>
      <c r="C271" s="683"/>
      <c r="D271" s="58"/>
      <c r="E271" s="2007"/>
      <c r="F271" s="654"/>
      <c r="G271" s="2005"/>
      <c r="H271" s="2011"/>
      <c r="I271" s="2005"/>
      <c r="J271" s="2005"/>
      <c r="K271" s="2010"/>
      <c r="L271" s="2005"/>
      <c r="M271" s="2011"/>
      <c r="N271" s="2004"/>
      <c r="O271" s="2004"/>
    </row>
    <row r="272" spans="1:15" s="1094" customFormat="1">
      <c r="A272" s="216"/>
      <c r="B272" s="1074" t="s">
        <v>13462</v>
      </c>
      <c r="C272" s="683"/>
      <c r="D272" s="58"/>
      <c r="E272" s="2007"/>
      <c r="F272" s="654"/>
      <c r="G272" s="2005"/>
      <c r="H272" s="2011"/>
      <c r="I272" s="2005"/>
      <c r="J272" s="2005"/>
      <c r="K272" s="2010"/>
      <c r="L272" s="2005"/>
      <c r="M272" s="2011"/>
      <c r="N272" s="2004"/>
      <c r="O272" s="2004"/>
    </row>
    <row r="273" spans="1:15" s="1094" customFormat="1">
      <c r="A273" s="216"/>
      <c r="B273" s="1074" t="s">
        <v>731</v>
      </c>
      <c r="C273" s="683"/>
      <c r="D273" s="58"/>
      <c r="E273" s="2007"/>
      <c r="F273" s="654"/>
      <c r="G273" s="2005"/>
      <c r="H273" s="2011"/>
      <c r="I273" s="2005"/>
      <c r="J273" s="2005"/>
      <c r="K273" s="2010"/>
      <c r="L273" s="2005"/>
      <c r="M273" s="2011"/>
      <c r="N273" s="2004"/>
      <c r="O273" s="2004"/>
    </row>
    <row r="274" spans="1:15" s="1094" customFormat="1">
      <c r="A274" s="216"/>
      <c r="B274" s="1074"/>
      <c r="C274" s="683"/>
      <c r="D274" s="58"/>
      <c r="E274" s="2007"/>
      <c r="F274" s="654"/>
      <c r="G274" s="2005"/>
      <c r="H274" s="2011"/>
      <c r="I274" s="2005"/>
      <c r="J274" s="2005"/>
      <c r="K274" s="2010"/>
      <c r="L274" s="2005"/>
      <c r="M274" s="2011"/>
      <c r="N274" s="2004"/>
      <c r="O274" s="2004"/>
    </row>
    <row r="275" spans="1:15" s="1094" customFormat="1">
      <c r="A275" s="216"/>
      <c r="B275" s="1074" t="s">
        <v>13463</v>
      </c>
      <c r="C275" s="683"/>
      <c r="D275" s="58"/>
      <c r="E275" s="2007"/>
      <c r="F275" s="654"/>
      <c r="G275" s="2005"/>
      <c r="H275" s="2011"/>
      <c r="I275" s="2005"/>
      <c r="J275" s="2005"/>
      <c r="K275" s="2010"/>
      <c r="L275" s="2005"/>
      <c r="M275" s="2011"/>
      <c r="N275" s="2004"/>
      <c r="O275" s="2004"/>
    </row>
    <row r="276" spans="1:15" s="1094" customFormat="1">
      <c r="A276" s="216"/>
      <c r="B276" s="1074" t="s">
        <v>13464</v>
      </c>
      <c r="C276" s="683"/>
      <c r="D276" s="58"/>
      <c r="E276" s="2007"/>
      <c r="F276" s="654"/>
      <c r="G276" s="2005"/>
      <c r="H276" s="2011"/>
      <c r="I276" s="2005"/>
      <c r="J276" s="2005"/>
      <c r="K276" s="2010"/>
      <c r="L276" s="2005"/>
      <c r="M276" s="2011"/>
      <c r="N276" s="2004"/>
      <c r="O276" s="2004"/>
    </row>
    <row r="277" spans="1:15" s="1094" customFormat="1">
      <c r="A277" s="216"/>
      <c r="B277" s="1074"/>
      <c r="C277" s="683"/>
      <c r="D277" s="58"/>
      <c r="E277" s="2007"/>
      <c r="F277" s="654"/>
      <c r="G277" s="2005"/>
      <c r="H277" s="2011"/>
      <c r="I277" s="2005"/>
      <c r="J277" s="2005"/>
      <c r="K277" s="2010"/>
      <c r="L277" s="2005"/>
      <c r="M277" s="2011"/>
      <c r="N277" s="2004"/>
      <c r="O277" s="2004"/>
    </row>
    <row r="278" spans="1:15" s="1094" customFormat="1">
      <c r="A278" s="210" t="s">
        <v>732</v>
      </c>
      <c r="B278" s="675"/>
      <c r="C278" s="2004"/>
      <c r="D278" s="58"/>
      <c r="E278" s="2007"/>
      <c r="F278" s="654"/>
      <c r="G278" s="2005"/>
      <c r="H278" s="2011"/>
      <c r="I278" s="2005"/>
      <c r="J278" s="2005"/>
      <c r="K278" s="2010"/>
      <c r="L278" s="2005"/>
      <c r="M278" s="2011"/>
      <c r="N278" s="2004"/>
      <c r="O278" s="2004"/>
    </row>
    <row r="279" spans="1:15" s="1094" customFormat="1">
      <c r="A279" s="210"/>
      <c r="B279" s="675" t="s">
        <v>7</v>
      </c>
      <c r="C279" s="676"/>
      <c r="D279" s="58"/>
      <c r="E279" s="2007"/>
      <c r="F279" s="654"/>
      <c r="G279" s="2005"/>
      <c r="H279" s="2011"/>
      <c r="I279" s="2005"/>
      <c r="J279" s="2005"/>
      <c r="K279" s="2010"/>
      <c r="L279" s="2005"/>
      <c r="M279" s="2011"/>
      <c r="N279" s="2004"/>
      <c r="O279" s="2004"/>
    </row>
    <row r="280" spans="1:15" s="1094" customFormat="1">
      <c r="A280" s="210"/>
      <c r="B280" s="675"/>
      <c r="C280" s="676"/>
      <c r="D280" s="58"/>
      <c r="E280" s="2007"/>
      <c r="F280" s="654"/>
      <c r="G280" s="2005"/>
      <c r="H280" s="2011"/>
      <c r="I280" s="2005"/>
      <c r="J280" s="2005"/>
      <c r="K280" s="2010"/>
      <c r="L280" s="2005"/>
      <c r="M280" s="2011"/>
      <c r="N280" s="2004"/>
      <c r="O280" s="2004"/>
    </row>
    <row r="281" spans="1:15" s="1094" customFormat="1">
      <c r="A281" s="184"/>
      <c r="B281" s="216"/>
      <c r="C281" s="217"/>
      <c r="D281" s="58"/>
      <c r="E281" s="2007"/>
      <c r="F281" s="654"/>
      <c r="G281" s="2005"/>
      <c r="H281" s="2011"/>
      <c r="I281" s="2005"/>
      <c r="J281" s="2005"/>
      <c r="K281" s="2010"/>
      <c r="L281" s="2005"/>
      <c r="M281" s="2011"/>
      <c r="N281" s="2004"/>
      <c r="O281" s="2004"/>
    </row>
    <row r="282" spans="1:15" s="1094" customFormat="1">
      <c r="A282" s="184"/>
      <c r="B282" s="244" t="s">
        <v>733</v>
      </c>
      <c r="C282" s="97">
        <f>SUM(D268:D278)+SUM(C279:C281)</f>
        <v>700000</v>
      </c>
      <c r="D282" s="58"/>
      <c r="E282" s="2007"/>
      <c r="F282" s="654"/>
      <c r="G282" s="2005"/>
      <c r="H282" s="2011"/>
      <c r="I282" s="2005"/>
      <c r="J282" s="2005"/>
      <c r="K282" s="2010"/>
      <c r="L282" s="2005"/>
      <c r="M282" s="2011"/>
      <c r="N282" s="2004"/>
      <c r="O282" s="2004"/>
    </row>
    <row r="283" spans="1:15" s="1094" customFormat="1">
      <c r="A283" s="216"/>
      <c r="B283" s="675"/>
      <c r="C283" s="683"/>
      <c r="D283" s="58"/>
      <c r="E283" s="2007"/>
      <c r="F283" s="654"/>
      <c r="G283" s="2005"/>
      <c r="H283" s="2011"/>
      <c r="I283" s="2005"/>
      <c r="J283" s="2005"/>
      <c r="K283" s="2010"/>
      <c r="L283" s="2005"/>
      <c r="M283" s="2011"/>
      <c r="N283" s="2004"/>
      <c r="O283" s="2004"/>
    </row>
    <row r="284" spans="1:15" s="1095" customFormat="1">
      <c r="A284" s="1844"/>
      <c r="B284" s="1851"/>
      <c r="C284" s="1852"/>
      <c r="D284" s="1847"/>
      <c r="E284" s="2017"/>
      <c r="F284" s="1930"/>
      <c r="G284" s="2019"/>
      <c r="H284" s="2022"/>
      <c r="I284" s="2019"/>
      <c r="J284" s="2019"/>
      <c r="K284" s="2021"/>
      <c r="L284" s="2019"/>
      <c r="M284" s="2022"/>
      <c r="N284" s="2023"/>
      <c r="O284" s="2023"/>
    </row>
    <row r="285" spans="1:15" s="1094" customFormat="1">
      <c r="A285" s="244" t="s">
        <v>9080</v>
      </c>
      <c r="B285" s="675"/>
      <c r="C285" s="686" t="s">
        <v>13465</v>
      </c>
      <c r="D285" s="58"/>
      <c r="E285" s="2007"/>
      <c r="F285" s="654"/>
      <c r="G285" s="2005"/>
      <c r="H285" s="2011"/>
      <c r="I285" s="2005"/>
      <c r="J285" s="2005"/>
      <c r="K285" s="2010"/>
      <c r="L285" s="2005"/>
      <c r="M285" s="2011"/>
      <c r="N285" s="2004"/>
      <c r="O285" s="2004"/>
    </row>
    <row r="286" spans="1:15" s="1131" customFormat="1">
      <c r="A286" s="216">
        <v>5202063</v>
      </c>
      <c r="B286" s="1074" t="s">
        <v>1708</v>
      </c>
      <c r="C286" s="683" t="s">
        <v>13466</v>
      </c>
      <c r="D286" s="58">
        <v>700000</v>
      </c>
      <c r="E286" s="2007"/>
      <c r="F286" s="654">
        <v>415000</v>
      </c>
      <c r="G286" s="2005" t="s">
        <v>25</v>
      </c>
      <c r="H286" s="2011">
        <v>43155</v>
      </c>
      <c r="I286" s="2005" t="s">
        <v>317</v>
      </c>
      <c r="J286" s="2005"/>
      <c r="K286" s="2010"/>
      <c r="L286" s="2005" t="s">
        <v>41</v>
      </c>
      <c r="M286" s="2011">
        <v>43185</v>
      </c>
      <c r="N286" s="2004" t="s">
        <v>728</v>
      </c>
      <c r="O286" s="334" t="s">
        <v>12313</v>
      </c>
    </row>
    <row r="287" spans="1:15" s="1132" customFormat="1">
      <c r="A287" s="216">
        <v>5203004</v>
      </c>
      <c r="B287" s="675" t="s">
        <v>1708</v>
      </c>
      <c r="C287" s="683" t="s">
        <v>13467</v>
      </c>
      <c r="D287" s="58">
        <v>720000</v>
      </c>
      <c r="E287" s="2007"/>
      <c r="F287" s="654">
        <v>466000</v>
      </c>
      <c r="G287" s="2005" t="s">
        <v>31</v>
      </c>
      <c r="H287" s="2011">
        <v>43160</v>
      </c>
      <c r="I287" s="2005" t="s">
        <v>219</v>
      </c>
      <c r="J287" s="2005"/>
      <c r="K287" s="2010"/>
      <c r="L287" s="2005" t="s">
        <v>41</v>
      </c>
      <c r="M287" s="2011">
        <v>43185</v>
      </c>
      <c r="N287" s="2004" t="s">
        <v>728</v>
      </c>
      <c r="O287" s="334" t="s">
        <v>12313</v>
      </c>
    </row>
    <row r="288" spans="1:15" s="1131" customFormat="1">
      <c r="A288" s="216"/>
      <c r="B288" s="1074"/>
      <c r="C288" s="683"/>
      <c r="D288" s="58"/>
      <c r="E288" s="2007"/>
      <c r="F288" s="654"/>
      <c r="G288" s="2005"/>
      <c r="H288" s="2011"/>
      <c r="I288" s="2005"/>
      <c r="J288" s="2005"/>
      <c r="K288" s="2010"/>
      <c r="L288" s="2005"/>
      <c r="M288" s="2011"/>
      <c r="N288" s="2004"/>
      <c r="O288" s="2004"/>
    </row>
    <row r="289" spans="1:15" s="1131" customFormat="1">
      <c r="A289" s="216"/>
      <c r="B289" s="675"/>
      <c r="C289" s="683"/>
      <c r="D289" s="58"/>
      <c r="E289" s="2007"/>
      <c r="F289" s="654"/>
      <c r="G289" s="2005"/>
      <c r="H289" s="2011"/>
      <c r="I289" s="2005"/>
      <c r="J289" s="2005"/>
      <c r="K289" s="2010"/>
      <c r="L289" s="2005"/>
      <c r="M289" s="2011"/>
      <c r="N289" s="2004"/>
      <c r="O289" s="2004"/>
    </row>
    <row r="290" spans="1:15" s="1131" customFormat="1">
      <c r="A290" s="244" t="s">
        <v>13468</v>
      </c>
      <c r="B290" s="675"/>
      <c r="C290" s="2004"/>
      <c r="D290" s="58"/>
      <c r="E290" s="2007"/>
      <c r="F290" s="654"/>
      <c r="G290" s="2005"/>
      <c r="H290" s="2011"/>
      <c r="I290" s="2005"/>
      <c r="J290" s="2005"/>
      <c r="K290" s="2010"/>
      <c r="L290" s="2005"/>
      <c r="M290" s="2011"/>
      <c r="N290" s="2004"/>
      <c r="O290" s="2004"/>
    </row>
    <row r="291" spans="1:15" s="1131" customFormat="1">
      <c r="A291" s="216">
        <v>5202068</v>
      </c>
      <c r="B291" s="1074" t="s">
        <v>1763</v>
      </c>
      <c r="C291" s="683" t="s">
        <v>13469</v>
      </c>
      <c r="D291" s="58">
        <v>725000</v>
      </c>
      <c r="E291" s="2007"/>
      <c r="F291" s="654">
        <v>512000</v>
      </c>
      <c r="G291" s="2005" t="s">
        <v>98</v>
      </c>
      <c r="H291" s="2011">
        <v>43158</v>
      </c>
      <c r="I291" s="2005" t="s">
        <v>303</v>
      </c>
      <c r="J291" s="2005"/>
      <c r="K291" s="2010"/>
      <c r="L291" s="2005" t="s">
        <v>2065</v>
      </c>
      <c r="M291" s="2011">
        <v>43189</v>
      </c>
      <c r="N291" s="2004" t="s">
        <v>728</v>
      </c>
      <c r="O291" s="334" t="s">
        <v>729</v>
      </c>
    </row>
    <row r="292" spans="1:15" s="1132" customFormat="1">
      <c r="A292" s="216">
        <v>5203027</v>
      </c>
      <c r="B292" s="675" t="s">
        <v>13470</v>
      </c>
      <c r="C292" s="683" t="s">
        <v>13471</v>
      </c>
      <c r="D292" s="58">
        <v>720000</v>
      </c>
      <c r="E292" s="2007"/>
      <c r="F292" s="654">
        <v>480000</v>
      </c>
      <c r="G292" s="2005" t="s">
        <v>110</v>
      </c>
      <c r="H292" s="2011">
        <v>43165</v>
      </c>
      <c r="I292" s="2005" t="s">
        <v>303</v>
      </c>
      <c r="J292" s="1099" t="s">
        <v>449</v>
      </c>
      <c r="K292" s="2010"/>
      <c r="L292" s="2005" t="s">
        <v>2065</v>
      </c>
      <c r="M292" s="2011">
        <v>43189</v>
      </c>
      <c r="N292" s="2004" t="s">
        <v>728</v>
      </c>
      <c r="O292" s="334" t="s">
        <v>2236</v>
      </c>
    </row>
    <row r="293" spans="1:15" s="1132" customFormat="1">
      <c r="A293" s="216">
        <v>5203028</v>
      </c>
      <c r="B293" s="675" t="s">
        <v>1763</v>
      </c>
      <c r="C293" s="683" t="s">
        <v>13472</v>
      </c>
      <c r="D293" s="58">
        <v>750000</v>
      </c>
      <c r="E293" s="2007"/>
      <c r="F293" s="654">
        <v>543000</v>
      </c>
      <c r="G293" s="2005" t="s">
        <v>98</v>
      </c>
      <c r="H293" s="2011">
        <v>43165</v>
      </c>
      <c r="I293" s="2005" t="s">
        <v>303</v>
      </c>
      <c r="J293" s="2005"/>
      <c r="K293" s="2010"/>
      <c r="L293" s="2005" t="s">
        <v>2065</v>
      </c>
      <c r="M293" s="2011">
        <v>43189</v>
      </c>
      <c r="N293" s="2004" t="s">
        <v>728</v>
      </c>
      <c r="O293" s="334" t="s">
        <v>729</v>
      </c>
    </row>
    <row r="294" spans="1:15" s="1132" customFormat="1">
      <c r="A294" s="216">
        <v>5203029</v>
      </c>
      <c r="B294" s="675" t="s">
        <v>1763</v>
      </c>
      <c r="C294" s="683" t="s">
        <v>13473</v>
      </c>
      <c r="D294" s="58">
        <v>750000</v>
      </c>
      <c r="E294" s="2007"/>
      <c r="F294" s="654">
        <v>558000</v>
      </c>
      <c r="G294" s="2005" t="s">
        <v>64</v>
      </c>
      <c r="H294" s="2011">
        <v>43165</v>
      </c>
      <c r="I294" s="2005" t="s">
        <v>303</v>
      </c>
      <c r="J294" s="2005"/>
      <c r="K294" s="2010"/>
      <c r="L294" s="2005" t="s">
        <v>2065</v>
      </c>
      <c r="M294" s="2011">
        <v>43189</v>
      </c>
      <c r="N294" s="2004" t="s">
        <v>728</v>
      </c>
      <c r="O294" s="334" t="s">
        <v>2236</v>
      </c>
    </row>
    <row r="295" spans="1:15" s="1132" customFormat="1">
      <c r="A295" s="216"/>
      <c r="B295" s="675"/>
      <c r="C295" s="683"/>
      <c r="D295" s="58"/>
      <c r="E295" s="2007"/>
      <c r="F295" s="654"/>
      <c r="G295" s="2005"/>
      <c r="H295" s="2011"/>
      <c r="I295" s="2005"/>
      <c r="J295" s="2005"/>
      <c r="K295" s="2010"/>
      <c r="L295" s="2005"/>
      <c r="M295" s="2011"/>
      <c r="N295" s="2004"/>
      <c r="O295" s="2004"/>
    </row>
    <row r="296" spans="1:15" s="1132" customFormat="1">
      <c r="A296" s="244" t="s">
        <v>2354</v>
      </c>
      <c r="B296" s="675"/>
      <c r="C296" s="683"/>
      <c r="D296" s="58"/>
      <c r="E296" s="2007"/>
      <c r="F296" s="654"/>
      <c r="G296" s="2005"/>
      <c r="H296" s="2011"/>
      <c r="I296" s="2005"/>
      <c r="J296" s="2005"/>
      <c r="K296" s="2010"/>
      <c r="L296" s="2005"/>
      <c r="M296" s="2011"/>
      <c r="N296" s="2004"/>
      <c r="O296" s="2004"/>
    </row>
    <row r="297" spans="1:15" s="1132" customFormat="1">
      <c r="A297" s="216">
        <v>5203025</v>
      </c>
      <c r="B297" s="675" t="s">
        <v>1708</v>
      </c>
      <c r="C297" s="683" t="s">
        <v>13474</v>
      </c>
      <c r="D297" s="58">
        <v>720000</v>
      </c>
      <c r="E297" s="2007"/>
      <c r="F297" s="654">
        <v>502000</v>
      </c>
      <c r="G297" s="2005" t="s">
        <v>25</v>
      </c>
      <c r="H297" s="2011">
        <v>43165</v>
      </c>
      <c r="I297" s="2005" t="s">
        <v>334</v>
      </c>
      <c r="J297" s="2005"/>
      <c r="K297" s="2010"/>
      <c r="L297" s="2005" t="s">
        <v>67</v>
      </c>
      <c r="M297" s="2011">
        <v>43189</v>
      </c>
      <c r="N297" s="2004" t="s">
        <v>728</v>
      </c>
      <c r="O297" s="334" t="s">
        <v>2206</v>
      </c>
    </row>
    <row r="298" spans="1:15" s="1132" customFormat="1">
      <c r="A298" s="216">
        <v>5203026</v>
      </c>
      <c r="B298" s="1074" t="s">
        <v>1763</v>
      </c>
      <c r="C298" s="683" t="s">
        <v>13475</v>
      </c>
      <c r="D298" s="58">
        <v>740000</v>
      </c>
      <c r="E298" s="2007"/>
      <c r="F298" s="654">
        <v>539000</v>
      </c>
      <c r="G298" s="2005" t="s">
        <v>98</v>
      </c>
      <c r="H298" s="2011">
        <v>43165</v>
      </c>
      <c r="I298" s="2005" t="s">
        <v>334</v>
      </c>
      <c r="J298" s="2005"/>
      <c r="K298" s="2010"/>
      <c r="L298" s="2005" t="s">
        <v>67</v>
      </c>
      <c r="M298" s="2011">
        <v>43189</v>
      </c>
      <c r="N298" s="2004" t="s">
        <v>728</v>
      </c>
      <c r="O298" s="2004" t="s">
        <v>729</v>
      </c>
    </row>
    <row r="299" spans="1:15" s="1132" customFormat="1">
      <c r="A299" s="216"/>
      <c r="B299" s="1074"/>
      <c r="C299" s="683"/>
      <c r="D299" s="58"/>
      <c r="E299" s="2007"/>
      <c r="F299" s="654"/>
      <c r="G299" s="2005"/>
      <c r="H299" s="2011"/>
      <c r="I299" s="2005"/>
      <c r="J299" s="2005"/>
      <c r="K299" s="2010"/>
      <c r="L299" s="2005"/>
      <c r="M299" s="2011"/>
      <c r="N299" s="2004"/>
      <c r="O299" s="2004"/>
    </row>
    <row r="300" spans="1:15" s="1132" customFormat="1">
      <c r="A300" s="216"/>
      <c r="B300" s="1074" t="s">
        <v>13464</v>
      </c>
      <c r="C300" s="683"/>
      <c r="D300" s="58"/>
      <c r="E300" s="2007"/>
      <c r="F300" s="654"/>
      <c r="G300" s="2005"/>
      <c r="H300" s="2011"/>
      <c r="I300" s="2005"/>
      <c r="J300" s="2005"/>
      <c r="K300" s="2010"/>
      <c r="L300" s="2005"/>
      <c r="M300" s="2011"/>
      <c r="N300" s="2004"/>
      <c r="O300" s="2004"/>
    </row>
    <row r="301" spans="1:15" s="1132" customFormat="1">
      <c r="A301" s="216"/>
      <c r="B301" s="1074" t="s">
        <v>375</v>
      </c>
      <c r="C301" s="683"/>
      <c r="D301" s="58"/>
      <c r="E301" s="2007"/>
      <c r="F301" s="654"/>
      <c r="G301" s="2005"/>
      <c r="H301" s="2011"/>
      <c r="I301" s="2005"/>
      <c r="J301" s="2005"/>
      <c r="K301" s="2010"/>
      <c r="L301" s="2005"/>
      <c r="M301" s="2011"/>
      <c r="N301" s="2004"/>
      <c r="O301" s="2004"/>
    </row>
    <row r="302" spans="1:15" s="1132" customFormat="1">
      <c r="A302" s="216"/>
      <c r="B302" s="675"/>
      <c r="C302" s="683"/>
      <c r="D302" s="58"/>
      <c r="E302" s="2007"/>
      <c r="F302" s="654"/>
      <c r="G302" s="2005"/>
      <c r="H302" s="2011"/>
      <c r="I302" s="2005"/>
      <c r="J302" s="2005"/>
      <c r="K302" s="2010"/>
      <c r="L302" s="2005"/>
      <c r="M302" s="2011"/>
      <c r="N302" s="2004"/>
      <c r="O302" s="2004"/>
    </row>
    <row r="303" spans="1:15" s="1132" customFormat="1">
      <c r="A303" s="210" t="s">
        <v>732</v>
      </c>
      <c r="B303" s="675"/>
      <c r="C303" s="2004"/>
      <c r="D303" s="58"/>
      <c r="E303" s="2007"/>
      <c r="F303" s="654"/>
      <c r="G303" s="2005"/>
      <c r="H303" s="2011"/>
      <c r="I303" s="2005"/>
      <c r="J303" s="2005"/>
      <c r="K303" s="2010"/>
      <c r="L303" s="2005"/>
      <c r="M303" s="2011"/>
      <c r="N303" s="2004"/>
      <c r="O303" s="2004"/>
    </row>
    <row r="304" spans="1:15" s="1132" customFormat="1">
      <c r="A304" s="210"/>
      <c r="B304" s="675" t="s">
        <v>7</v>
      </c>
      <c r="C304" s="676"/>
      <c r="D304" s="58"/>
      <c r="E304" s="2007"/>
      <c r="F304" s="654"/>
      <c r="G304" s="2005"/>
      <c r="H304" s="2011"/>
      <c r="I304" s="2005"/>
      <c r="J304" s="2005"/>
      <c r="K304" s="2010"/>
      <c r="L304" s="2005"/>
      <c r="M304" s="2011"/>
      <c r="N304" s="2004"/>
      <c r="O304" s="2004"/>
    </row>
    <row r="305" spans="1:15" s="1132" customFormat="1">
      <c r="A305" s="210"/>
      <c r="B305" s="675"/>
      <c r="C305" s="676"/>
      <c r="D305" s="58"/>
      <c r="E305" s="2007"/>
      <c r="F305" s="654"/>
      <c r="G305" s="2005"/>
      <c r="H305" s="2011"/>
      <c r="I305" s="2005"/>
      <c r="J305" s="2005"/>
      <c r="K305" s="2010"/>
      <c r="L305" s="2005"/>
      <c r="M305" s="2011"/>
      <c r="N305" s="2004"/>
      <c r="O305" s="2004"/>
    </row>
    <row r="306" spans="1:15" s="1132" customFormat="1">
      <c r="A306" s="184"/>
      <c r="B306" s="216"/>
      <c r="C306" s="217"/>
      <c r="D306" s="58"/>
      <c r="E306" s="2007"/>
      <c r="F306" s="654"/>
      <c r="G306" s="2005"/>
      <c r="H306" s="2011"/>
      <c r="I306" s="2005"/>
      <c r="J306" s="2005"/>
      <c r="K306" s="2010"/>
      <c r="L306" s="2005"/>
      <c r="M306" s="2011"/>
      <c r="N306" s="2004"/>
      <c r="O306" s="2004"/>
    </row>
    <row r="307" spans="1:15" s="1132" customFormat="1">
      <c r="A307" s="184"/>
      <c r="B307" s="244" t="s">
        <v>733</v>
      </c>
      <c r="C307" s="97">
        <f>SUM(D284:D303)+SUM(C304:C306)</f>
        <v>5825000</v>
      </c>
      <c r="D307" s="58"/>
      <c r="E307" s="2007"/>
      <c r="F307" s="654"/>
      <c r="G307" s="2005"/>
      <c r="H307" s="2011"/>
      <c r="I307" s="2005"/>
      <c r="J307" s="2005"/>
      <c r="K307" s="2010"/>
      <c r="L307" s="2005"/>
      <c r="M307" s="2011"/>
      <c r="N307" s="2004"/>
      <c r="O307" s="2004"/>
    </row>
    <row r="308" spans="1:15" s="1132" customFormat="1">
      <c r="A308" s="216"/>
      <c r="B308" s="675"/>
      <c r="C308" s="683"/>
      <c r="D308" s="58"/>
      <c r="E308" s="2007"/>
      <c r="F308" s="654"/>
      <c r="G308" s="2005"/>
      <c r="H308" s="2011"/>
      <c r="I308" s="2005"/>
      <c r="J308" s="2005"/>
      <c r="K308" s="2010"/>
      <c r="L308" s="2005"/>
      <c r="M308" s="2011"/>
      <c r="N308" s="2004"/>
      <c r="O308" s="2004"/>
    </row>
    <row r="309" spans="1:15" s="1133" customFormat="1">
      <c r="A309" s="1844"/>
      <c r="B309" s="1851"/>
      <c r="C309" s="1852"/>
      <c r="D309" s="1847"/>
      <c r="E309" s="2017"/>
      <c r="F309" s="1930"/>
      <c r="G309" s="2019"/>
      <c r="H309" s="2022"/>
      <c r="I309" s="2019"/>
      <c r="J309" s="2019"/>
      <c r="K309" s="2021"/>
      <c r="L309" s="2019"/>
      <c r="M309" s="2022"/>
      <c r="N309" s="2023"/>
      <c r="O309" s="2023"/>
    </row>
    <row r="310" spans="1:15" s="1139" customFormat="1">
      <c r="A310" s="984" t="s">
        <v>9213</v>
      </c>
      <c r="B310" s="675"/>
      <c r="C310" s="686" t="s">
        <v>13476</v>
      </c>
      <c r="D310" s="58"/>
      <c r="E310" s="2007"/>
      <c r="F310" s="654"/>
      <c r="G310" s="2005"/>
      <c r="H310" s="2011"/>
      <c r="I310" s="2005"/>
      <c r="J310" s="2005"/>
      <c r="K310" s="2010"/>
      <c r="L310" s="2005"/>
      <c r="M310" s="2011"/>
      <c r="N310" s="2004"/>
      <c r="O310" s="2004"/>
    </row>
    <row r="311" spans="1:15" s="1139" customFormat="1">
      <c r="A311" s="216">
        <v>5203062</v>
      </c>
      <c r="B311" s="675" t="s">
        <v>1708</v>
      </c>
      <c r="C311" s="683" t="s">
        <v>13477</v>
      </c>
      <c r="D311" s="58">
        <v>720000</v>
      </c>
      <c r="E311" s="2007"/>
      <c r="F311" s="654">
        <v>500000</v>
      </c>
      <c r="G311" s="2005" t="s">
        <v>369</v>
      </c>
      <c r="H311" s="2011">
        <v>43172</v>
      </c>
      <c r="I311" s="2005" t="s">
        <v>303</v>
      </c>
      <c r="J311" s="2005"/>
      <c r="K311" s="2010"/>
      <c r="L311" s="2005" t="s">
        <v>67</v>
      </c>
      <c r="M311" s="2011">
        <v>43219</v>
      </c>
      <c r="N311" s="2004" t="s">
        <v>728</v>
      </c>
      <c r="O311" s="2004" t="s">
        <v>2236</v>
      </c>
    </row>
    <row r="312" spans="1:15" s="1143" customFormat="1">
      <c r="A312" s="216">
        <v>5203099</v>
      </c>
      <c r="B312" s="1074" t="s">
        <v>13478</v>
      </c>
      <c r="C312" s="683" t="s">
        <v>13479</v>
      </c>
      <c r="D312" s="58">
        <v>570000</v>
      </c>
      <c r="E312" s="2007"/>
      <c r="F312" s="654">
        <v>342000</v>
      </c>
      <c r="G312" s="2005" t="s">
        <v>369</v>
      </c>
      <c r="H312" s="2011">
        <v>43180</v>
      </c>
      <c r="I312" s="2005" t="s">
        <v>2292</v>
      </c>
      <c r="J312" s="2005"/>
      <c r="K312" s="2010"/>
      <c r="L312" s="2005" t="s">
        <v>67</v>
      </c>
      <c r="M312" s="2011">
        <v>43219</v>
      </c>
      <c r="N312" s="2004" t="s">
        <v>728</v>
      </c>
      <c r="O312" s="2004" t="s">
        <v>13480</v>
      </c>
    </row>
    <row r="313" spans="1:15" s="1143" customFormat="1">
      <c r="A313" s="216">
        <v>5203115</v>
      </c>
      <c r="B313" s="1074" t="s">
        <v>1708</v>
      </c>
      <c r="C313" s="683" t="s">
        <v>13481</v>
      </c>
      <c r="D313" s="58">
        <v>720000</v>
      </c>
      <c r="E313" s="2007"/>
      <c r="F313" s="654">
        <v>500000</v>
      </c>
      <c r="G313" s="2005" t="s">
        <v>2278</v>
      </c>
      <c r="H313" s="2011">
        <v>43181</v>
      </c>
      <c r="I313" s="2005" t="s">
        <v>203</v>
      </c>
      <c r="J313" s="2005"/>
      <c r="K313" s="2010"/>
      <c r="L313" s="2005" t="s">
        <v>67</v>
      </c>
      <c r="M313" s="2011">
        <v>43219</v>
      </c>
      <c r="N313" s="2004" t="s">
        <v>728</v>
      </c>
      <c r="O313" s="2004" t="s">
        <v>2310</v>
      </c>
    </row>
    <row r="314" spans="1:15" s="1143" customFormat="1">
      <c r="A314" s="216">
        <v>5203116</v>
      </c>
      <c r="B314" s="1074" t="s">
        <v>1708</v>
      </c>
      <c r="C314" s="683" t="s">
        <v>13482</v>
      </c>
      <c r="D314" s="58">
        <v>720000</v>
      </c>
      <c r="E314" s="2007"/>
      <c r="F314" s="654">
        <v>500000</v>
      </c>
      <c r="G314" s="2005" t="s">
        <v>31</v>
      </c>
      <c r="H314" s="2011">
        <v>43181</v>
      </c>
      <c r="I314" s="2005" t="s">
        <v>203</v>
      </c>
      <c r="J314" s="2005"/>
      <c r="K314" s="2010"/>
      <c r="L314" s="2005" t="s">
        <v>67</v>
      </c>
      <c r="M314" s="2011">
        <v>43219</v>
      </c>
      <c r="N314" s="2004" t="s">
        <v>728</v>
      </c>
      <c r="O314" s="2004" t="s">
        <v>2310</v>
      </c>
    </row>
    <row r="315" spans="1:15" s="1152" customFormat="1">
      <c r="A315" s="1061">
        <v>5203148</v>
      </c>
      <c r="B315" s="675" t="s">
        <v>1708</v>
      </c>
      <c r="C315" s="683" t="s">
        <v>13483</v>
      </c>
      <c r="D315" s="58">
        <v>750000</v>
      </c>
      <c r="E315" s="2007"/>
      <c r="F315" s="654">
        <v>512000</v>
      </c>
      <c r="G315" s="2005" t="s">
        <v>369</v>
      </c>
      <c r="H315" s="2011">
        <v>43188</v>
      </c>
      <c r="I315" s="2005" t="s">
        <v>203</v>
      </c>
      <c r="J315" s="2005"/>
      <c r="K315" s="2010"/>
      <c r="L315" s="2005" t="s">
        <v>67</v>
      </c>
      <c r="M315" s="2011">
        <v>43219</v>
      </c>
      <c r="N315" s="2004" t="s">
        <v>728</v>
      </c>
      <c r="O315" s="2004" t="s">
        <v>2310</v>
      </c>
    </row>
    <row r="316" spans="1:15" s="1152" customFormat="1">
      <c r="A316" s="216">
        <v>5203033</v>
      </c>
      <c r="B316" s="675" t="s">
        <v>13478</v>
      </c>
      <c r="C316" s="683" t="s">
        <v>13484</v>
      </c>
      <c r="D316" s="58">
        <v>500000</v>
      </c>
      <c r="E316" s="2007"/>
      <c r="F316" s="654">
        <v>329000</v>
      </c>
      <c r="G316" s="2005" t="s">
        <v>207</v>
      </c>
      <c r="H316" s="2011">
        <v>43166</v>
      </c>
      <c r="I316" s="2005" t="s">
        <v>355</v>
      </c>
      <c r="J316" s="1099" t="s">
        <v>449</v>
      </c>
      <c r="K316" s="2010"/>
      <c r="L316" s="2005" t="s">
        <v>67</v>
      </c>
      <c r="M316" s="2011">
        <v>43219</v>
      </c>
      <c r="N316" s="2004" t="s">
        <v>728</v>
      </c>
      <c r="O316" s="1156" t="s">
        <v>13485</v>
      </c>
    </row>
    <row r="317" spans="1:15" s="1152" customFormat="1">
      <c r="A317" s="216"/>
      <c r="B317" s="675"/>
      <c r="C317" s="683"/>
      <c r="D317" s="58"/>
      <c r="E317" s="2007"/>
      <c r="F317" s="654"/>
      <c r="G317" s="2005"/>
      <c r="H317" s="2011"/>
      <c r="I317" s="2005"/>
      <c r="J317" s="2005"/>
      <c r="K317" s="2010"/>
      <c r="L317" s="2005"/>
      <c r="M317" s="2011"/>
      <c r="N317" s="2004"/>
      <c r="O317" s="2004"/>
    </row>
    <row r="318" spans="1:15" s="1152" customFormat="1">
      <c r="A318" s="984" t="s">
        <v>13486</v>
      </c>
      <c r="B318" s="675"/>
      <c r="C318" s="683"/>
      <c r="D318" s="58"/>
      <c r="E318" s="2007"/>
      <c r="F318" s="654"/>
      <c r="G318" s="2005"/>
      <c r="H318" s="2011"/>
      <c r="I318" s="2005"/>
      <c r="J318" s="2005"/>
      <c r="K318" s="2010"/>
      <c r="L318" s="2005"/>
      <c r="M318" s="2011"/>
      <c r="N318" s="2004"/>
      <c r="O318" s="2004"/>
    </row>
    <row r="319" spans="1:15" s="1152" customFormat="1">
      <c r="A319" s="1061">
        <v>5204015</v>
      </c>
      <c r="B319" s="675" t="s">
        <v>1763</v>
      </c>
      <c r="C319" s="683" t="s">
        <v>13487</v>
      </c>
      <c r="D319" s="58">
        <v>750000</v>
      </c>
      <c r="E319" s="2007"/>
      <c r="F319" s="654">
        <v>464815</v>
      </c>
      <c r="G319" s="2005" t="s">
        <v>25</v>
      </c>
      <c r="H319" s="2011">
        <v>43195</v>
      </c>
      <c r="I319" s="2005" t="s">
        <v>219</v>
      </c>
      <c r="J319" s="1099" t="s">
        <v>449</v>
      </c>
      <c r="K319" s="2010"/>
      <c r="L319" s="2005" t="s">
        <v>41</v>
      </c>
      <c r="M319" s="2011">
        <v>43220</v>
      </c>
      <c r="N319" s="2004" t="s">
        <v>728</v>
      </c>
      <c r="O319" s="1156" t="s">
        <v>13488</v>
      </c>
    </row>
    <row r="320" spans="1:15" s="1152" customFormat="1">
      <c r="A320" s="1061"/>
      <c r="B320" s="675"/>
      <c r="C320" s="683"/>
      <c r="D320" s="58"/>
      <c r="E320" s="2007"/>
      <c r="F320" s="654"/>
      <c r="G320" s="2005"/>
      <c r="H320" s="2011"/>
      <c r="I320" s="2005"/>
      <c r="J320" s="1100"/>
      <c r="K320" s="2010"/>
      <c r="L320" s="2005"/>
      <c r="M320" s="2011"/>
      <c r="N320" s="2004"/>
      <c r="O320" s="1156"/>
    </row>
    <row r="321" spans="1:15" s="1152" customFormat="1">
      <c r="A321" s="984" t="s">
        <v>13489</v>
      </c>
      <c r="B321" s="675"/>
      <c r="C321" s="683"/>
      <c r="D321" s="58"/>
      <c r="E321" s="2007"/>
      <c r="F321" s="654"/>
      <c r="G321" s="2005"/>
      <c r="H321" s="2011"/>
      <c r="I321" s="2005"/>
      <c r="J321" s="2005"/>
      <c r="K321" s="2010"/>
      <c r="L321" s="2005"/>
      <c r="M321" s="2011"/>
      <c r="N321" s="2004"/>
      <c r="O321" s="2004"/>
    </row>
    <row r="322" spans="1:15" s="1152" customFormat="1">
      <c r="A322" s="1061">
        <v>5204004</v>
      </c>
      <c r="B322" s="1074" t="s">
        <v>200</v>
      </c>
      <c r="C322" s="683" t="s">
        <v>13490</v>
      </c>
      <c r="D322" s="58">
        <v>650000</v>
      </c>
      <c r="E322" s="2007"/>
      <c r="F322" s="654">
        <v>423000</v>
      </c>
      <c r="G322" s="2005" t="s">
        <v>25</v>
      </c>
      <c r="H322" s="2011">
        <v>43193</v>
      </c>
      <c r="I322" s="2005" t="s">
        <v>303</v>
      </c>
      <c r="J322" s="2005"/>
      <c r="K322" s="2010"/>
      <c r="L322" s="2005" t="s">
        <v>2065</v>
      </c>
      <c r="M322" s="2011">
        <v>43218</v>
      </c>
      <c r="N322" s="2004" t="s">
        <v>728</v>
      </c>
      <c r="O322" s="2004" t="s">
        <v>13440</v>
      </c>
    </row>
    <row r="323" spans="1:15" s="1152" customFormat="1">
      <c r="A323" s="1061">
        <v>5204025</v>
      </c>
      <c r="B323" s="675" t="s">
        <v>200</v>
      </c>
      <c r="C323" s="683" t="s">
        <v>13491</v>
      </c>
      <c r="D323" s="58">
        <v>650000</v>
      </c>
      <c r="E323" s="2007"/>
      <c r="F323" s="654">
        <v>432000</v>
      </c>
      <c r="G323" s="2005" t="s">
        <v>25</v>
      </c>
      <c r="H323" s="2011">
        <v>43196</v>
      </c>
      <c r="I323" s="2005" t="s">
        <v>513</v>
      </c>
      <c r="J323" s="1099" t="s">
        <v>449</v>
      </c>
      <c r="K323" s="2010"/>
      <c r="L323" s="2005" t="s">
        <v>2065</v>
      </c>
      <c r="M323" s="2011">
        <v>43218</v>
      </c>
      <c r="N323" s="2004" t="s">
        <v>728</v>
      </c>
      <c r="O323" s="1156" t="s">
        <v>13488</v>
      </c>
    </row>
    <row r="324" spans="1:15" s="1152" customFormat="1">
      <c r="A324" s="1061">
        <v>5204026</v>
      </c>
      <c r="B324" s="675" t="s">
        <v>200</v>
      </c>
      <c r="C324" s="683" t="s">
        <v>13492</v>
      </c>
      <c r="D324" s="58">
        <v>650000</v>
      </c>
      <c r="E324" s="2007"/>
      <c r="F324" s="654">
        <v>441000</v>
      </c>
      <c r="G324" s="2005" t="s">
        <v>25</v>
      </c>
      <c r="H324" s="2011">
        <v>43196</v>
      </c>
      <c r="I324" s="2005" t="s">
        <v>513</v>
      </c>
      <c r="J324" s="1099" t="s">
        <v>449</v>
      </c>
      <c r="K324" s="2010"/>
      <c r="L324" s="2005" t="s">
        <v>2065</v>
      </c>
      <c r="M324" s="2011">
        <v>43218</v>
      </c>
      <c r="N324" s="2004" t="s">
        <v>728</v>
      </c>
      <c r="O324" s="1156" t="s">
        <v>13488</v>
      </c>
    </row>
    <row r="325" spans="1:15" s="1152" customFormat="1">
      <c r="A325" s="1061">
        <v>5203024</v>
      </c>
      <c r="B325" s="675" t="s">
        <v>200</v>
      </c>
      <c r="C325" s="683" t="s">
        <v>13493</v>
      </c>
      <c r="D325" s="58">
        <v>600000</v>
      </c>
      <c r="E325" s="2007"/>
      <c r="F325" s="654">
        <v>458000</v>
      </c>
      <c r="G325" s="2005" t="s">
        <v>207</v>
      </c>
      <c r="H325" s="2011">
        <v>43165</v>
      </c>
      <c r="I325" s="2005" t="s">
        <v>871</v>
      </c>
      <c r="J325" s="1099" t="s">
        <v>449</v>
      </c>
      <c r="K325" s="2010"/>
      <c r="L325" s="2005" t="s">
        <v>2065</v>
      </c>
      <c r="M325" s="2011">
        <v>43218</v>
      </c>
      <c r="N325" s="2004" t="s">
        <v>728</v>
      </c>
      <c r="O325" s="1156" t="s">
        <v>13494</v>
      </c>
    </row>
    <row r="326" spans="1:15" s="1139" customFormat="1">
      <c r="A326" s="216"/>
      <c r="B326" s="675"/>
      <c r="C326" s="683"/>
      <c r="D326" s="58"/>
      <c r="E326" s="2007"/>
      <c r="F326" s="654"/>
      <c r="G326" s="2005"/>
      <c r="H326" s="2011"/>
      <c r="I326" s="2005"/>
      <c r="J326" s="2005"/>
      <c r="K326" s="2010"/>
      <c r="L326" s="2005"/>
      <c r="M326" s="2011"/>
      <c r="N326" s="2004"/>
      <c r="O326" s="2004"/>
    </row>
    <row r="327" spans="1:15" s="1139" customFormat="1">
      <c r="A327" s="216"/>
      <c r="B327" s="1074" t="s">
        <v>13495</v>
      </c>
      <c r="C327" s="683"/>
      <c r="D327" s="58"/>
      <c r="E327" s="2007"/>
      <c r="F327" s="654"/>
      <c r="G327" s="2005"/>
      <c r="H327" s="2011"/>
      <c r="I327" s="2005"/>
      <c r="J327" s="2005"/>
      <c r="K327" s="2010"/>
      <c r="L327" s="2005"/>
      <c r="M327" s="2011"/>
      <c r="N327" s="2004"/>
      <c r="O327" s="2004"/>
    </row>
    <row r="328" spans="1:15" s="1139" customFormat="1">
      <c r="A328" s="216"/>
      <c r="B328" s="1074" t="s">
        <v>375</v>
      </c>
      <c r="C328" s="683"/>
      <c r="D328" s="58"/>
      <c r="E328" s="2007"/>
      <c r="F328" s="654"/>
      <c r="G328" s="2005"/>
      <c r="H328" s="2011"/>
      <c r="I328" s="2005"/>
      <c r="J328" s="2005"/>
      <c r="K328" s="2010"/>
      <c r="L328" s="2005"/>
      <c r="M328" s="2011"/>
      <c r="N328" s="2004"/>
      <c r="O328" s="2004"/>
    </row>
    <row r="329" spans="1:15" s="1139" customFormat="1">
      <c r="A329" s="216"/>
      <c r="B329" s="675"/>
      <c r="C329" s="683"/>
      <c r="D329" s="58"/>
      <c r="E329" s="2007"/>
      <c r="F329" s="654"/>
      <c r="G329" s="2005"/>
      <c r="H329" s="2011"/>
      <c r="I329" s="2005"/>
      <c r="J329" s="2005"/>
      <c r="K329" s="2010"/>
      <c r="L329" s="2005"/>
      <c r="M329" s="2011"/>
      <c r="N329" s="2004"/>
      <c r="O329" s="2004"/>
    </row>
    <row r="330" spans="1:15" s="1139" customFormat="1">
      <c r="A330" s="210" t="s">
        <v>732</v>
      </c>
      <c r="B330" s="675"/>
      <c r="C330" s="2004"/>
      <c r="D330" s="58"/>
      <c r="E330" s="2007"/>
      <c r="F330" s="654"/>
      <c r="G330" s="2005"/>
      <c r="H330" s="2011"/>
      <c r="I330" s="2005"/>
      <c r="J330" s="2005"/>
      <c r="K330" s="2010"/>
      <c r="L330" s="2005"/>
      <c r="M330" s="2011"/>
      <c r="N330" s="2004"/>
      <c r="O330" s="2004"/>
    </row>
    <row r="331" spans="1:15" s="1139" customFormat="1">
      <c r="A331" s="210"/>
      <c r="B331" s="675" t="s">
        <v>7</v>
      </c>
      <c r="C331" s="676"/>
      <c r="D331" s="58"/>
      <c r="E331" s="2007"/>
      <c r="F331" s="654"/>
      <c r="G331" s="2005"/>
      <c r="H331" s="2011"/>
      <c r="I331" s="2005"/>
      <c r="J331" s="2005"/>
      <c r="K331" s="2010"/>
      <c r="L331" s="2005"/>
      <c r="M331" s="2011"/>
      <c r="N331" s="2004"/>
      <c r="O331" s="2004"/>
    </row>
    <row r="332" spans="1:15" s="1139" customFormat="1">
      <c r="A332" s="210"/>
      <c r="B332" s="675"/>
      <c r="C332" s="676"/>
      <c r="D332" s="58"/>
      <c r="E332" s="2007"/>
      <c r="F332" s="654"/>
      <c r="G332" s="2005"/>
      <c r="H332" s="2011"/>
      <c r="I332" s="2005"/>
      <c r="J332" s="2005"/>
      <c r="K332" s="2010"/>
      <c r="L332" s="2005"/>
      <c r="M332" s="2011"/>
      <c r="N332" s="2004"/>
      <c r="O332" s="2004"/>
    </row>
    <row r="333" spans="1:15" s="1139" customFormat="1">
      <c r="A333" s="184"/>
      <c r="B333" s="216"/>
      <c r="C333" s="217"/>
      <c r="D333" s="58"/>
      <c r="E333" s="2007"/>
      <c r="F333" s="654"/>
      <c r="G333" s="2005"/>
      <c r="H333" s="2011"/>
      <c r="I333" s="2005"/>
      <c r="J333" s="2005"/>
      <c r="K333" s="2010"/>
      <c r="L333" s="2005"/>
      <c r="M333" s="2011"/>
      <c r="N333" s="2004"/>
      <c r="O333" s="2004"/>
    </row>
    <row r="334" spans="1:15" s="1139" customFormat="1">
      <c r="A334" s="184"/>
      <c r="B334" s="244" t="s">
        <v>733</v>
      </c>
      <c r="C334" s="97">
        <f>SUM(D309:D330)+SUM(C331:C333)</f>
        <v>7280000</v>
      </c>
      <c r="D334" s="58"/>
      <c r="E334" s="2007"/>
      <c r="F334" s="654"/>
      <c r="G334" s="2005"/>
      <c r="H334" s="2011"/>
      <c r="I334" s="2005"/>
      <c r="J334" s="2005"/>
      <c r="K334" s="2010"/>
      <c r="L334" s="2005"/>
      <c r="M334" s="2011"/>
      <c r="N334" s="2004"/>
      <c r="O334" s="2004"/>
    </row>
    <row r="335" spans="1:15" s="1139" customFormat="1">
      <c r="A335" s="216"/>
      <c r="B335" s="675"/>
      <c r="C335" s="683"/>
      <c r="D335" s="58"/>
      <c r="E335" s="2007"/>
      <c r="F335" s="654"/>
      <c r="G335" s="2005"/>
      <c r="H335" s="2011"/>
      <c r="I335" s="2005"/>
      <c r="J335" s="2005"/>
      <c r="K335" s="2010"/>
      <c r="L335" s="2005"/>
      <c r="M335" s="2011"/>
      <c r="N335" s="2004"/>
      <c r="O335" s="2004"/>
    </row>
    <row r="336" spans="1:15" s="1140" customFormat="1">
      <c r="A336" s="1931"/>
      <c r="B336" s="1851"/>
      <c r="C336" s="1852"/>
      <c r="D336" s="1847"/>
      <c r="E336" s="2017"/>
      <c r="F336" s="1930"/>
      <c r="G336" s="2019"/>
      <c r="H336" s="2022"/>
      <c r="I336" s="2019"/>
      <c r="J336" s="2019"/>
      <c r="K336" s="2021"/>
      <c r="L336" s="2019"/>
      <c r="M336" s="2022"/>
      <c r="N336" s="2023"/>
      <c r="O336" s="2023"/>
    </row>
    <row r="337" spans="1:15">
      <c r="A337" s="244" t="s">
        <v>13496</v>
      </c>
      <c r="B337" s="675"/>
      <c r="C337" s="686" t="s">
        <v>13497</v>
      </c>
      <c r="D337" s="58"/>
      <c r="E337" s="2007"/>
      <c r="F337" s="654"/>
      <c r="G337" s="2005"/>
      <c r="H337" s="2011"/>
      <c r="I337" s="2005"/>
      <c r="J337" s="2005"/>
      <c r="K337" s="2010"/>
      <c r="L337" s="2005"/>
      <c r="M337" s="2011"/>
      <c r="N337" s="2004"/>
      <c r="O337" s="2004"/>
    </row>
    <row r="338" spans="1:15">
      <c r="A338" s="216">
        <v>5207020</v>
      </c>
      <c r="B338" s="675" t="s">
        <v>13498</v>
      </c>
      <c r="C338" s="683" t="s">
        <v>13499</v>
      </c>
      <c r="D338" s="58">
        <v>600000</v>
      </c>
      <c r="E338" s="2007"/>
      <c r="F338" s="654">
        <v>399000</v>
      </c>
      <c r="G338" s="2005" t="s">
        <v>369</v>
      </c>
      <c r="H338" s="2011">
        <v>43287</v>
      </c>
      <c r="I338" s="2005" t="s">
        <v>400</v>
      </c>
      <c r="J338" s="2005" t="s">
        <v>449</v>
      </c>
      <c r="K338" s="2010"/>
      <c r="L338" s="2005" t="s">
        <v>67</v>
      </c>
      <c r="M338" s="2011">
        <v>43305</v>
      </c>
      <c r="N338" s="2112" t="s">
        <v>728</v>
      </c>
      <c r="O338" s="1092" t="s">
        <v>13500</v>
      </c>
    </row>
    <row r="339" spans="1:15">
      <c r="A339" s="216"/>
      <c r="B339" s="675"/>
      <c r="C339" s="683"/>
      <c r="D339" s="58"/>
      <c r="E339" s="2007"/>
      <c r="F339" s="654"/>
      <c r="G339" s="2005"/>
      <c r="H339" s="2011"/>
      <c r="I339" s="2005"/>
      <c r="J339" s="2005"/>
      <c r="K339" s="2010"/>
      <c r="L339" s="2005"/>
      <c r="M339" s="2011"/>
      <c r="N339" s="2004"/>
      <c r="O339" s="2004"/>
    </row>
    <row r="340" spans="1:15">
      <c r="A340" s="216"/>
      <c r="B340" s="1161" t="s">
        <v>3140</v>
      </c>
      <c r="C340" s="683"/>
      <c r="D340" s="58"/>
      <c r="E340" s="2007"/>
      <c r="F340" s="654"/>
      <c r="G340" s="2005"/>
      <c r="H340" s="2011"/>
      <c r="I340" s="2005"/>
      <c r="J340" s="2005"/>
      <c r="K340" s="2010"/>
      <c r="L340" s="2005"/>
      <c r="M340" s="2011"/>
      <c r="N340" s="2004"/>
      <c r="O340" s="2004"/>
    </row>
    <row r="341" spans="1:15">
      <c r="A341" s="216" t="s">
        <v>13501</v>
      </c>
      <c r="B341" s="675" t="s">
        <v>13502</v>
      </c>
      <c r="C341" s="683" t="s">
        <v>13503</v>
      </c>
      <c r="D341" s="58">
        <v>5724</v>
      </c>
      <c r="E341" s="2007"/>
      <c r="F341" s="58">
        <v>7000</v>
      </c>
      <c r="G341" s="2005"/>
      <c r="H341" s="1511"/>
      <c r="I341" s="2005"/>
      <c r="J341" s="2005"/>
      <c r="K341" s="2010"/>
      <c r="L341" s="2005"/>
      <c r="M341" s="2011"/>
      <c r="N341" s="2004"/>
      <c r="O341" s="2004"/>
    </row>
    <row r="342" spans="1:15">
      <c r="A342" s="216" t="s">
        <v>13504</v>
      </c>
      <c r="B342" s="1074" t="s">
        <v>13505</v>
      </c>
      <c r="C342" s="683"/>
      <c r="D342" s="1146">
        <v>3000</v>
      </c>
      <c r="E342" s="2007"/>
      <c r="F342" s="654">
        <v>2000</v>
      </c>
      <c r="G342" s="2005"/>
      <c r="H342" s="2011"/>
      <c r="I342" s="2005"/>
      <c r="J342" s="2005"/>
      <c r="K342" s="2010"/>
      <c r="L342" s="2005"/>
      <c r="M342" s="2011"/>
      <c r="N342" s="2004"/>
      <c r="O342" s="2004"/>
    </row>
    <row r="343" spans="1:15">
      <c r="A343" s="216"/>
      <c r="B343" s="675"/>
      <c r="C343" s="683"/>
      <c r="D343" s="58"/>
      <c r="E343" s="2007"/>
      <c r="F343" s="654"/>
      <c r="G343" s="2005"/>
      <c r="H343" s="2011"/>
      <c r="I343" s="2005"/>
      <c r="J343" s="2005"/>
      <c r="K343" s="2010"/>
      <c r="L343" s="2005"/>
      <c r="M343" s="2011"/>
      <c r="N343" s="2004"/>
      <c r="O343" s="2004"/>
    </row>
    <row r="344" spans="1:15">
      <c r="A344" s="216"/>
      <c r="B344" s="1074" t="s">
        <v>13506</v>
      </c>
      <c r="C344" s="683"/>
      <c r="D344" s="58"/>
      <c r="E344" s="2007"/>
      <c r="F344" s="654"/>
      <c r="G344" s="2005"/>
      <c r="H344" s="2011"/>
      <c r="I344" s="2005"/>
      <c r="J344" s="2005"/>
      <c r="K344" s="2010"/>
      <c r="L344" s="2005"/>
      <c r="M344" s="2011"/>
      <c r="N344" s="2004"/>
      <c r="O344" s="2004"/>
    </row>
    <row r="345" spans="1:15">
      <c r="A345" s="216"/>
      <c r="B345" s="1074" t="s">
        <v>375</v>
      </c>
      <c r="C345" s="683"/>
      <c r="D345" s="58"/>
      <c r="E345" s="2007"/>
      <c r="F345" s="654"/>
      <c r="G345" s="2005"/>
      <c r="H345" s="2011"/>
      <c r="I345" s="2005"/>
      <c r="J345" s="2005"/>
      <c r="K345" s="2010"/>
      <c r="L345" s="2005"/>
      <c r="M345" s="2011"/>
      <c r="N345" s="2004"/>
      <c r="O345" s="2004"/>
    </row>
    <row r="346" spans="1:15">
      <c r="A346" s="216"/>
      <c r="B346" s="675"/>
      <c r="C346" s="683"/>
      <c r="D346" s="58"/>
      <c r="E346" s="2007"/>
      <c r="F346" s="654"/>
      <c r="G346" s="2005"/>
      <c r="H346" s="2011"/>
      <c r="I346" s="2005"/>
      <c r="J346" s="2005"/>
      <c r="K346" s="2010"/>
      <c r="L346" s="2005"/>
      <c r="M346" s="2011"/>
      <c r="N346" s="2004"/>
      <c r="O346" s="2004"/>
    </row>
    <row r="347" spans="1:15" s="1139" customFormat="1">
      <c r="A347" s="210" t="s">
        <v>732</v>
      </c>
      <c r="B347" s="675"/>
      <c r="C347" s="2004"/>
      <c r="D347" s="58"/>
      <c r="E347" s="2007"/>
      <c r="F347" s="654"/>
      <c r="G347" s="2005"/>
      <c r="H347" s="2011"/>
      <c r="I347" s="2005"/>
      <c r="J347" s="2005"/>
      <c r="K347" s="2010"/>
      <c r="L347" s="2005"/>
      <c r="M347" s="2011"/>
      <c r="N347" s="2004"/>
      <c r="O347" s="2004"/>
    </row>
    <row r="348" spans="1:15" s="1139" customFormat="1">
      <c r="A348" s="210"/>
      <c r="B348" s="675" t="s">
        <v>7</v>
      </c>
      <c r="C348" s="676"/>
      <c r="D348" s="58"/>
      <c r="E348" s="2007"/>
      <c r="F348" s="654"/>
      <c r="G348" s="2005"/>
      <c r="H348" s="2011"/>
      <c r="I348" s="2005"/>
      <c r="J348" s="2005"/>
      <c r="K348" s="2010"/>
      <c r="L348" s="2005"/>
      <c r="M348" s="2011"/>
      <c r="N348" s="2004"/>
      <c r="O348" s="2004"/>
    </row>
    <row r="349" spans="1:15" s="1139" customFormat="1">
      <c r="A349" s="210"/>
      <c r="B349" s="675"/>
      <c r="C349" s="676"/>
      <c r="D349" s="58"/>
      <c r="E349" s="2007"/>
      <c r="F349" s="654"/>
      <c r="G349" s="2005"/>
      <c r="H349" s="2011"/>
      <c r="I349" s="2005"/>
      <c r="J349" s="2005"/>
      <c r="K349" s="2010"/>
      <c r="L349" s="2005"/>
      <c r="M349" s="2011"/>
      <c r="N349" s="2004"/>
      <c r="O349" s="2004"/>
    </row>
    <row r="350" spans="1:15" s="1139" customFormat="1">
      <c r="A350" s="184"/>
      <c r="B350" s="216"/>
      <c r="C350" s="217"/>
      <c r="D350" s="58"/>
      <c r="E350" s="2007"/>
      <c r="F350" s="654"/>
      <c r="G350" s="2005"/>
      <c r="H350" s="2011"/>
      <c r="I350" s="2005"/>
      <c r="J350" s="2005"/>
      <c r="K350" s="2010"/>
      <c r="L350" s="2005"/>
      <c r="M350" s="2011"/>
      <c r="N350" s="2004"/>
      <c r="O350" s="2004"/>
    </row>
    <row r="351" spans="1:15" s="1139" customFormat="1">
      <c r="A351" s="184"/>
      <c r="B351" s="244" t="s">
        <v>733</v>
      </c>
      <c r="C351" s="97">
        <f>SUM(D336:D347)+SUM(C348:C350)</f>
        <v>608724</v>
      </c>
      <c r="D351" s="58"/>
      <c r="E351" s="2007"/>
      <c r="F351" s="654"/>
      <c r="G351" s="2005"/>
      <c r="H351" s="2011"/>
      <c r="I351" s="2005"/>
      <c r="J351" s="2005"/>
      <c r="K351" s="2010"/>
      <c r="L351" s="2005"/>
      <c r="M351" s="2011"/>
      <c r="N351" s="2004"/>
      <c r="O351" s="2004"/>
    </row>
    <row r="352" spans="1:15" s="1139" customFormat="1">
      <c r="A352" s="216"/>
      <c r="B352" s="675"/>
      <c r="C352" s="683"/>
      <c r="D352" s="58"/>
      <c r="E352" s="2007"/>
      <c r="F352" s="654"/>
      <c r="G352" s="2005"/>
      <c r="H352" s="2011"/>
      <c r="I352" s="2005"/>
      <c r="J352" s="2005"/>
      <c r="K352" s="2010"/>
      <c r="L352" s="2005"/>
      <c r="M352" s="2011"/>
      <c r="N352" s="2004"/>
      <c r="O352" s="2004"/>
    </row>
    <row r="353" spans="1:15" s="1140" customFormat="1">
      <c r="A353" s="1844"/>
      <c r="B353" s="1851"/>
      <c r="C353" s="1852"/>
      <c r="D353" s="1847"/>
      <c r="E353" s="2017"/>
      <c r="F353" s="1930"/>
      <c r="G353" s="2019"/>
      <c r="H353" s="2022"/>
      <c r="I353" s="2019"/>
      <c r="J353" s="2019"/>
      <c r="K353" s="2021"/>
      <c r="L353" s="2019"/>
      <c r="M353" s="2022"/>
      <c r="N353" s="2023"/>
      <c r="O353" s="2023"/>
    </row>
    <row r="354" spans="1:15" s="1139" customFormat="1">
      <c r="A354" s="244" t="s">
        <v>6279</v>
      </c>
      <c r="B354" s="675"/>
      <c r="C354" s="686" t="s">
        <v>13507</v>
      </c>
      <c r="D354" s="58"/>
      <c r="E354" s="2007"/>
      <c r="F354" s="654"/>
      <c r="G354" s="2005"/>
      <c r="H354" s="2011"/>
      <c r="I354" s="2005"/>
      <c r="J354" s="2005"/>
      <c r="K354" s="2010"/>
      <c r="L354" s="2005"/>
      <c r="M354" s="2011"/>
      <c r="N354" s="2004"/>
      <c r="O354" s="2004"/>
    </row>
    <row r="355" spans="1:15" s="1139" customFormat="1">
      <c r="A355" s="216">
        <v>5207088</v>
      </c>
      <c r="B355" s="675" t="s">
        <v>13478</v>
      </c>
      <c r="C355" s="683" t="s">
        <v>13508</v>
      </c>
      <c r="D355" s="1146">
        <v>560000</v>
      </c>
      <c r="E355" s="2007"/>
      <c r="F355" s="654">
        <v>393000</v>
      </c>
      <c r="G355" s="2005" t="s">
        <v>369</v>
      </c>
      <c r="H355" s="2011">
        <v>43306</v>
      </c>
      <c r="I355" s="2005" t="s">
        <v>13509</v>
      </c>
      <c r="J355" s="2005"/>
      <c r="K355" s="2010"/>
      <c r="L355" s="2005" t="s">
        <v>2065</v>
      </c>
      <c r="M355" s="2011">
        <v>43339</v>
      </c>
      <c r="N355" s="2112" t="s">
        <v>728</v>
      </c>
      <c r="O355" s="2004" t="s">
        <v>11648</v>
      </c>
    </row>
    <row r="356" spans="1:15" s="1139" customFormat="1">
      <c r="A356" s="216"/>
      <c r="B356" s="675"/>
      <c r="C356" s="675"/>
      <c r="D356" s="58"/>
      <c r="E356" s="2007"/>
      <c r="F356" s="654"/>
      <c r="G356" s="2005"/>
      <c r="H356" s="2011"/>
      <c r="I356" s="2005"/>
      <c r="J356" s="2005"/>
      <c r="K356" s="2010"/>
      <c r="L356" s="2005"/>
      <c r="M356" s="2011"/>
      <c r="N356" s="2004"/>
      <c r="O356" s="2004"/>
    </row>
    <row r="357" spans="1:15" s="1139" customFormat="1">
      <c r="A357" s="216"/>
      <c r="B357" s="1074" t="s">
        <v>13510</v>
      </c>
      <c r="C357" s="683"/>
      <c r="D357" s="58"/>
      <c r="E357" s="2007"/>
      <c r="F357" s="654"/>
      <c r="G357" s="2005"/>
      <c r="H357" s="2011"/>
      <c r="I357" s="2005"/>
      <c r="J357" s="2005"/>
      <c r="K357" s="2010"/>
      <c r="L357" s="2005"/>
      <c r="M357" s="2011"/>
      <c r="N357" s="2004"/>
      <c r="O357" s="2004"/>
    </row>
    <row r="358" spans="1:15" s="1139" customFormat="1">
      <c r="A358" s="216"/>
      <c r="B358" s="1074" t="s">
        <v>375</v>
      </c>
      <c r="C358" s="683"/>
      <c r="D358" s="58"/>
      <c r="E358" s="2007"/>
      <c r="F358" s="654"/>
      <c r="G358" s="2005"/>
      <c r="H358" s="2011"/>
      <c r="I358" s="2005"/>
      <c r="J358" s="2005"/>
      <c r="K358" s="2010"/>
      <c r="L358" s="2005"/>
      <c r="M358" s="2011"/>
      <c r="N358" s="2004"/>
      <c r="O358" s="2004"/>
    </row>
    <row r="359" spans="1:15" s="1139" customFormat="1">
      <c r="A359" s="216"/>
      <c r="B359" s="675"/>
      <c r="C359" s="683"/>
      <c r="D359" s="58"/>
      <c r="E359" s="2007"/>
      <c r="F359" s="654"/>
      <c r="G359" s="2005"/>
      <c r="H359" s="2011"/>
      <c r="I359" s="2005"/>
      <c r="J359" s="2005"/>
      <c r="K359" s="2010"/>
      <c r="L359" s="2005"/>
      <c r="M359" s="2011"/>
      <c r="N359" s="2004"/>
      <c r="O359" s="2004"/>
    </row>
    <row r="360" spans="1:15" s="1139" customFormat="1">
      <c r="A360" s="210" t="s">
        <v>732</v>
      </c>
      <c r="B360" s="675"/>
      <c r="C360" s="2004"/>
      <c r="D360" s="58"/>
      <c r="E360" s="2007"/>
      <c r="F360" s="654"/>
      <c r="G360" s="2005"/>
      <c r="H360" s="2011"/>
      <c r="I360" s="2005"/>
      <c r="J360" s="2005"/>
      <c r="K360" s="2010"/>
      <c r="L360" s="2005"/>
      <c r="M360" s="2011"/>
      <c r="N360" s="2004"/>
      <c r="O360" s="2004"/>
    </row>
    <row r="361" spans="1:15" s="1139" customFormat="1">
      <c r="A361" s="210"/>
      <c r="B361" s="675" t="s">
        <v>7</v>
      </c>
      <c r="C361" s="676"/>
      <c r="D361" s="58"/>
      <c r="E361" s="2007"/>
      <c r="F361" s="654"/>
      <c r="G361" s="2005"/>
      <c r="H361" s="2011"/>
      <c r="I361" s="2005"/>
      <c r="J361" s="2005"/>
      <c r="K361" s="2010"/>
      <c r="L361" s="2005"/>
      <c r="M361" s="2011"/>
      <c r="N361" s="2004"/>
      <c r="O361" s="2004"/>
    </row>
    <row r="362" spans="1:15" s="1139" customFormat="1">
      <c r="A362" s="210"/>
      <c r="B362" s="675"/>
      <c r="C362" s="676"/>
      <c r="D362" s="58"/>
      <c r="E362" s="2007"/>
      <c r="F362" s="654"/>
      <c r="G362" s="2005"/>
      <c r="H362" s="2011"/>
      <c r="I362" s="2005"/>
      <c r="J362" s="2005"/>
      <c r="K362" s="2010"/>
      <c r="L362" s="2005"/>
      <c r="M362" s="2011"/>
      <c r="N362" s="2004"/>
      <c r="O362" s="2004"/>
    </row>
    <row r="363" spans="1:15" s="1139" customFormat="1">
      <c r="A363" s="184"/>
      <c r="B363" s="216"/>
      <c r="C363" s="217"/>
      <c r="D363" s="58"/>
      <c r="E363" s="2007"/>
      <c r="F363" s="654"/>
      <c r="G363" s="2005"/>
      <c r="H363" s="2011"/>
      <c r="I363" s="2005"/>
      <c r="J363" s="2005"/>
      <c r="K363" s="2010"/>
      <c r="L363" s="2005"/>
      <c r="M363" s="2011"/>
      <c r="N363" s="2004"/>
      <c r="O363" s="2004"/>
    </row>
    <row r="364" spans="1:15" s="1139" customFormat="1">
      <c r="A364" s="184"/>
      <c r="B364" s="244" t="s">
        <v>733</v>
      </c>
      <c r="C364" s="97">
        <f>SUM(D353:D360)+SUM(C361:C363)</f>
        <v>560000</v>
      </c>
      <c r="D364" s="58"/>
      <c r="E364" s="2007"/>
      <c r="F364" s="654"/>
      <c r="G364" s="2005"/>
      <c r="H364" s="2011"/>
      <c r="I364" s="2005"/>
      <c r="J364" s="2005"/>
      <c r="K364" s="2010"/>
      <c r="L364" s="2005"/>
      <c r="M364" s="2011"/>
      <c r="N364" s="2004"/>
      <c r="O364" s="2004"/>
    </row>
    <row r="365" spans="1:15" s="1139" customFormat="1">
      <c r="A365" s="216"/>
      <c r="B365" s="675"/>
      <c r="C365" s="683"/>
      <c r="D365" s="58"/>
      <c r="E365" s="2007"/>
      <c r="F365" s="654"/>
      <c r="G365" s="2005"/>
      <c r="H365" s="2011"/>
      <c r="I365" s="2005"/>
      <c r="J365" s="2005"/>
      <c r="K365" s="2010"/>
      <c r="L365" s="2005"/>
      <c r="M365" s="2011"/>
      <c r="N365" s="2004"/>
      <c r="O365" s="2004"/>
    </row>
    <row r="366" spans="1:15" s="1140" customFormat="1">
      <c r="A366" s="1844"/>
      <c r="B366" s="1851"/>
      <c r="C366" s="1852"/>
      <c r="D366" s="1847"/>
      <c r="E366" s="2017"/>
      <c r="F366" s="1930"/>
      <c r="G366" s="2019"/>
      <c r="H366" s="2022"/>
      <c r="I366" s="2019"/>
      <c r="J366" s="2019"/>
      <c r="K366" s="2021"/>
      <c r="L366" s="2019"/>
      <c r="M366" s="2022"/>
      <c r="N366" s="2023"/>
      <c r="O366" s="2023"/>
    </row>
    <row r="367" spans="1:15" s="1374" customFormat="1">
      <c r="A367" s="244" t="s">
        <v>13511</v>
      </c>
      <c r="B367" s="675"/>
      <c r="C367" s="686" t="s">
        <v>13512</v>
      </c>
      <c r="D367" s="58"/>
      <c r="E367" s="2007"/>
      <c r="F367" s="654"/>
      <c r="G367" s="2005"/>
      <c r="H367" s="2011"/>
      <c r="I367" s="2005"/>
      <c r="J367" s="2005"/>
      <c r="K367" s="2010"/>
      <c r="L367" s="2005"/>
      <c r="M367" s="2011"/>
      <c r="N367" s="2004"/>
      <c r="O367" s="2004"/>
    </row>
    <row r="368" spans="1:15" s="1374" customFormat="1">
      <c r="A368" s="1061">
        <v>5210018</v>
      </c>
      <c r="B368" s="675" t="s">
        <v>13513</v>
      </c>
      <c r="C368" s="683" t="s">
        <v>13514</v>
      </c>
      <c r="D368" s="58">
        <v>1690000</v>
      </c>
      <c r="E368" s="2007"/>
      <c r="F368" s="654">
        <v>1362000</v>
      </c>
      <c r="G368" s="2005" t="s">
        <v>369</v>
      </c>
      <c r="H368" s="2011">
        <v>43382</v>
      </c>
      <c r="I368" s="2005" t="s">
        <v>40</v>
      </c>
      <c r="J368" s="2005"/>
      <c r="K368" s="2010"/>
      <c r="L368" s="2005" t="s">
        <v>107</v>
      </c>
      <c r="M368" s="2011">
        <v>43407</v>
      </c>
      <c r="N368" s="2112" t="s">
        <v>728</v>
      </c>
      <c r="O368" s="1092" t="s">
        <v>13515</v>
      </c>
    </row>
    <row r="369" spans="1:15" s="1374" customFormat="1">
      <c r="A369" s="216"/>
      <c r="B369" s="675"/>
      <c r="C369" s="683"/>
      <c r="D369" s="58"/>
      <c r="E369" s="2007"/>
      <c r="F369" s="654"/>
      <c r="G369" s="2005"/>
      <c r="H369" s="2011"/>
      <c r="I369" s="2005"/>
      <c r="J369" s="2005"/>
      <c r="K369" s="2010"/>
      <c r="L369" s="2005"/>
      <c r="M369" s="2011"/>
      <c r="N369" s="2004"/>
      <c r="O369" s="2004"/>
    </row>
    <row r="370" spans="1:15" s="1374" customFormat="1">
      <c r="A370" s="244" t="s">
        <v>13516</v>
      </c>
      <c r="B370" s="675"/>
      <c r="C370" s="683"/>
      <c r="D370" s="58"/>
      <c r="E370" s="2007"/>
      <c r="F370" s="654"/>
      <c r="G370" s="1100"/>
      <c r="H370" s="2011"/>
      <c r="I370" s="2005"/>
      <c r="J370" s="2005"/>
      <c r="K370" s="2010"/>
      <c r="L370" s="2005"/>
      <c r="M370" s="2011"/>
      <c r="N370" s="2004"/>
      <c r="O370" s="2004"/>
    </row>
    <row r="371" spans="1:15" s="1374" customFormat="1">
      <c r="A371" s="1061">
        <v>5209017</v>
      </c>
      <c r="B371" s="675" t="s">
        <v>13517</v>
      </c>
      <c r="C371" s="683" t="s">
        <v>13518</v>
      </c>
      <c r="D371" s="58">
        <v>650000</v>
      </c>
      <c r="E371" s="2007"/>
      <c r="F371" s="654">
        <v>590000</v>
      </c>
      <c r="G371" s="1100" t="s">
        <v>98</v>
      </c>
      <c r="H371" s="2011">
        <v>43351</v>
      </c>
      <c r="I371" s="2005" t="s">
        <v>1654</v>
      </c>
      <c r="J371" s="2005"/>
      <c r="K371" s="2010"/>
      <c r="L371" s="2005" t="s">
        <v>67</v>
      </c>
      <c r="M371" s="2011">
        <v>43404</v>
      </c>
      <c r="N371" s="2112" t="s">
        <v>728</v>
      </c>
      <c r="O371" s="334" t="s">
        <v>13515</v>
      </c>
    </row>
    <row r="372" spans="1:15" s="1374" customFormat="1">
      <c r="A372" s="216"/>
      <c r="B372" s="675"/>
      <c r="C372" s="1584"/>
      <c r="D372" s="58"/>
      <c r="E372" s="2007"/>
      <c r="F372" s="654"/>
      <c r="G372" s="2005"/>
      <c r="H372" s="2011"/>
      <c r="I372" s="2005"/>
      <c r="J372" s="2005"/>
      <c r="K372" s="2010"/>
      <c r="L372" s="2005"/>
      <c r="M372" s="2011"/>
      <c r="N372" s="2004"/>
      <c r="O372" s="2004"/>
    </row>
    <row r="373" spans="1:15" s="1374" customFormat="1">
      <c r="A373" s="216"/>
      <c r="B373" s="675"/>
      <c r="C373" s="683"/>
      <c r="D373" s="58"/>
      <c r="E373" s="2007"/>
      <c r="F373" s="654"/>
      <c r="G373" s="2005"/>
      <c r="H373" s="2011"/>
      <c r="I373" s="2005"/>
      <c r="J373" s="2005"/>
      <c r="K373" s="2010"/>
      <c r="L373" s="2005"/>
      <c r="M373" s="2011"/>
      <c r="N373" s="2004"/>
      <c r="O373" s="2004"/>
    </row>
    <row r="374" spans="1:15" s="1374" customFormat="1">
      <c r="A374" s="216"/>
      <c r="B374" s="1074" t="s">
        <v>13519</v>
      </c>
      <c r="C374" s="683"/>
      <c r="D374" s="58"/>
      <c r="E374" s="2007"/>
      <c r="F374" s="654"/>
      <c r="G374" s="2005"/>
      <c r="H374" s="2011"/>
      <c r="I374" s="2005"/>
      <c r="J374" s="2005"/>
      <c r="K374" s="2010"/>
      <c r="L374" s="2005"/>
      <c r="M374" s="2011"/>
      <c r="N374" s="2004"/>
      <c r="O374" s="2004"/>
    </row>
    <row r="375" spans="1:15" s="1374" customFormat="1">
      <c r="A375" s="216"/>
      <c r="B375" s="1074" t="s">
        <v>375</v>
      </c>
      <c r="C375" s="683"/>
      <c r="D375" s="58"/>
      <c r="E375" s="2007"/>
      <c r="F375" s="654"/>
      <c r="G375" s="2005"/>
      <c r="H375" s="2011"/>
      <c r="I375" s="2005"/>
      <c r="J375" s="2005"/>
      <c r="K375" s="2010"/>
      <c r="L375" s="2005"/>
      <c r="M375" s="2011"/>
      <c r="N375" s="2004"/>
      <c r="O375" s="2004"/>
    </row>
    <row r="376" spans="1:15" s="1374" customFormat="1">
      <c r="A376" s="216"/>
      <c r="B376" s="675"/>
      <c r="C376" s="683"/>
      <c r="D376" s="58"/>
      <c r="E376" s="2007"/>
      <c r="F376" s="654"/>
      <c r="G376" s="2005"/>
      <c r="H376" s="2011"/>
      <c r="I376" s="2005"/>
      <c r="J376" s="2005"/>
      <c r="K376" s="2010"/>
      <c r="L376" s="2005"/>
      <c r="M376" s="2011"/>
      <c r="N376" s="2004"/>
      <c r="O376" s="2004"/>
    </row>
    <row r="377" spans="1:15" s="1374" customFormat="1">
      <c r="A377" s="210" t="s">
        <v>732</v>
      </c>
      <c r="B377" s="675"/>
      <c r="C377" s="683"/>
      <c r="D377" s="58"/>
      <c r="E377" s="2007"/>
      <c r="F377" s="654"/>
      <c r="G377" s="2005"/>
      <c r="H377" s="2011"/>
      <c r="I377" s="2005"/>
      <c r="J377" s="2005"/>
      <c r="K377" s="2010"/>
      <c r="L377" s="2005"/>
      <c r="M377" s="2011"/>
      <c r="N377" s="2004"/>
      <c r="O377" s="2004"/>
    </row>
    <row r="378" spans="1:15" s="1374" customFormat="1">
      <c r="A378" s="210"/>
      <c r="B378" s="675" t="s">
        <v>7</v>
      </c>
      <c r="C378" s="683"/>
      <c r="D378" s="58"/>
      <c r="E378" s="2007"/>
      <c r="F378" s="654"/>
      <c r="G378" s="2005"/>
      <c r="H378" s="2011"/>
      <c r="I378" s="2005"/>
      <c r="J378" s="2005"/>
      <c r="K378" s="2010"/>
      <c r="L378" s="2005"/>
      <c r="M378" s="2011"/>
      <c r="N378" s="2004"/>
      <c r="O378" s="2004"/>
    </row>
    <row r="379" spans="1:15" s="1374" customFormat="1">
      <c r="A379" s="216"/>
      <c r="B379" s="1074"/>
      <c r="C379" s="683"/>
      <c r="D379" s="58"/>
      <c r="E379" s="2007"/>
      <c r="F379" s="654"/>
      <c r="G379" s="2005"/>
      <c r="H379" s="2011"/>
      <c r="I379" s="2005"/>
      <c r="J379" s="2005"/>
      <c r="K379" s="2010"/>
      <c r="L379" s="2005"/>
      <c r="M379" s="2011"/>
      <c r="N379" s="2004"/>
      <c r="O379" s="2004"/>
    </row>
    <row r="380" spans="1:15" s="1374" customFormat="1">
      <c r="A380" s="216"/>
      <c r="B380" s="675"/>
      <c r="C380" s="683"/>
      <c r="D380" s="58"/>
      <c r="E380" s="2007"/>
      <c r="F380" s="654"/>
      <c r="G380" s="2005"/>
      <c r="H380" s="2011"/>
      <c r="I380" s="2005"/>
      <c r="J380" s="2005"/>
      <c r="K380" s="2010"/>
      <c r="L380" s="2005"/>
      <c r="M380" s="2011"/>
      <c r="N380" s="2004"/>
      <c r="O380" s="2004"/>
    </row>
    <row r="381" spans="1:15" s="1374" customFormat="1">
      <c r="A381" s="184"/>
      <c r="B381" s="244" t="s">
        <v>733</v>
      </c>
      <c r="C381" s="97">
        <f>SUM(D366:D376)+SUM(C377:C380)</f>
        <v>2340000</v>
      </c>
      <c r="D381" s="58"/>
      <c r="E381" s="2007"/>
      <c r="F381" s="654"/>
      <c r="G381" s="2005"/>
      <c r="H381" s="2011"/>
      <c r="I381" s="2005"/>
      <c r="J381" s="2005"/>
      <c r="K381" s="2010"/>
      <c r="L381" s="2005"/>
      <c r="M381" s="2011"/>
      <c r="N381" s="2004"/>
      <c r="O381" s="2004"/>
    </row>
    <row r="382" spans="1:15" s="1374" customFormat="1">
      <c r="A382" s="216"/>
      <c r="B382" s="675"/>
      <c r="C382" s="683"/>
      <c r="D382" s="58"/>
      <c r="E382" s="2007"/>
      <c r="F382" s="654"/>
      <c r="G382" s="2005"/>
      <c r="H382" s="2011"/>
      <c r="I382" s="2005"/>
      <c r="J382" s="2005"/>
      <c r="K382" s="2010"/>
      <c r="L382" s="2005"/>
      <c r="M382" s="2011"/>
      <c r="N382" s="2004"/>
      <c r="O382" s="2004"/>
    </row>
    <row r="383" spans="1:15" s="1375" customFormat="1">
      <c r="A383" s="1844"/>
      <c r="B383" s="1851"/>
      <c r="C383" s="1852"/>
      <c r="D383" s="1847"/>
      <c r="E383" s="2017"/>
      <c r="F383" s="1930"/>
      <c r="G383" s="2019"/>
      <c r="H383" s="2022"/>
      <c r="I383" s="2019"/>
      <c r="J383" s="2019"/>
      <c r="K383" s="2021"/>
      <c r="L383" s="2019"/>
      <c r="M383" s="2022"/>
      <c r="N383" s="2023"/>
      <c r="O383" s="2023"/>
    </row>
    <row r="384" spans="1:15" s="1374" customFormat="1">
      <c r="A384" s="244" t="s">
        <v>9694</v>
      </c>
      <c r="B384" s="675"/>
      <c r="C384" s="686" t="s">
        <v>13520</v>
      </c>
      <c r="D384" s="58"/>
      <c r="E384" s="2007"/>
      <c r="F384" s="654"/>
      <c r="G384" s="2005"/>
      <c r="H384" s="2011"/>
      <c r="I384" s="2005"/>
      <c r="J384" s="2005"/>
      <c r="K384" s="2010"/>
      <c r="L384" s="2005"/>
      <c r="M384" s="2011"/>
      <c r="N384" s="2004"/>
      <c r="O384" s="2004"/>
    </row>
    <row r="385" spans="1:15" s="1374" customFormat="1">
      <c r="A385" s="1061">
        <v>5210005</v>
      </c>
      <c r="B385" s="1074" t="s">
        <v>1641</v>
      </c>
      <c r="C385" s="683" t="s">
        <v>13521</v>
      </c>
      <c r="D385" s="58">
        <v>850000</v>
      </c>
      <c r="E385" s="2007"/>
      <c r="F385" s="654">
        <v>678000</v>
      </c>
      <c r="G385" s="1100" t="s">
        <v>25</v>
      </c>
      <c r="H385" s="2011">
        <v>43377</v>
      </c>
      <c r="I385" s="2005" t="s">
        <v>13405</v>
      </c>
      <c r="J385" s="2005"/>
      <c r="K385" s="2010"/>
      <c r="L385" s="2005" t="s">
        <v>2065</v>
      </c>
      <c r="M385" s="2011">
        <v>43437</v>
      </c>
      <c r="N385" s="2112" t="s">
        <v>728</v>
      </c>
      <c r="O385" s="334" t="s">
        <v>8030</v>
      </c>
    </row>
    <row r="386" spans="1:15" s="1139" customFormat="1">
      <c r="A386" s="216">
        <v>5210034</v>
      </c>
      <c r="B386" s="675" t="s">
        <v>1641</v>
      </c>
      <c r="C386" s="683" t="s">
        <v>13522</v>
      </c>
      <c r="D386" s="58">
        <v>850000</v>
      </c>
      <c r="E386" s="2007"/>
      <c r="F386" s="654">
        <v>623000</v>
      </c>
      <c r="G386" s="2005" t="s">
        <v>64</v>
      </c>
      <c r="H386" s="2011">
        <v>43389</v>
      </c>
      <c r="I386" s="2005" t="s">
        <v>303</v>
      </c>
      <c r="J386" s="1099" t="s">
        <v>449</v>
      </c>
      <c r="K386" s="2010"/>
      <c r="L386" s="2005" t="s">
        <v>2065</v>
      </c>
      <c r="M386" s="2011">
        <v>43437</v>
      </c>
      <c r="N386" s="2112" t="s">
        <v>728</v>
      </c>
      <c r="O386" s="334" t="s">
        <v>8030</v>
      </c>
    </row>
    <row r="387" spans="1:15" s="1139" customFormat="1">
      <c r="A387" s="216">
        <v>5210035</v>
      </c>
      <c r="B387" s="675" t="s">
        <v>1641</v>
      </c>
      <c r="C387" s="683" t="s">
        <v>13523</v>
      </c>
      <c r="D387" s="58">
        <v>850000</v>
      </c>
      <c r="E387" s="2007"/>
      <c r="F387" s="654">
        <v>656000</v>
      </c>
      <c r="G387" s="2005" t="s">
        <v>64</v>
      </c>
      <c r="H387" s="2011">
        <v>43389</v>
      </c>
      <c r="I387" s="2005" t="s">
        <v>303</v>
      </c>
      <c r="J387" s="1099" t="s">
        <v>449</v>
      </c>
      <c r="K387" s="2010"/>
      <c r="L387" s="2005" t="s">
        <v>2065</v>
      </c>
      <c r="M387" s="2011">
        <v>43437</v>
      </c>
      <c r="N387" s="2112" t="s">
        <v>728</v>
      </c>
      <c r="O387" s="334" t="s">
        <v>8030</v>
      </c>
    </row>
    <row r="388" spans="1:15" s="1139" customFormat="1">
      <c r="A388" s="216">
        <v>5210036</v>
      </c>
      <c r="B388" s="675" t="s">
        <v>1641</v>
      </c>
      <c r="C388" s="683" t="s">
        <v>13524</v>
      </c>
      <c r="D388" s="58">
        <v>850000</v>
      </c>
      <c r="E388" s="2007"/>
      <c r="F388" s="654">
        <v>651000</v>
      </c>
      <c r="G388" s="2005" t="s">
        <v>64</v>
      </c>
      <c r="H388" s="2011">
        <v>43389</v>
      </c>
      <c r="I388" s="2005" t="s">
        <v>303</v>
      </c>
      <c r="J388" s="1099" t="s">
        <v>449</v>
      </c>
      <c r="K388" s="2010"/>
      <c r="L388" s="2005" t="s">
        <v>2065</v>
      </c>
      <c r="M388" s="2011">
        <v>43437</v>
      </c>
      <c r="N388" s="2112" t="s">
        <v>728</v>
      </c>
      <c r="O388" s="334" t="s">
        <v>8030</v>
      </c>
    </row>
    <row r="389" spans="1:15" s="1139" customFormat="1">
      <c r="A389" s="216">
        <v>5210037</v>
      </c>
      <c r="B389" s="675" t="s">
        <v>1641</v>
      </c>
      <c r="C389" s="683" t="s">
        <v>13525</v>
      </c>
      <c r="D389" s="58">
        <v>850000</v>
      </c>
      <c r="E389" s="2007"/>
      <c r="F389" s="654">
        <v>654000</v>
      </c>
      <c r="G389" s="2005" t="s">
        <v>64</v>
      </c>
      <c r="H389" s="2011">
        <v>43389</v>
      </c>
      <c r="I389" s="2005" t="s">
        <v>303</v>
      </c>
      <c r="J389" s="1099" t="s">
        <v>449</v>
      </c>
      <c r="K389" s="2010"/>
      <c r="L389" s="2005" t="s">
        <v>2065</v>
      </c>
      <c r="M389" s="2011">
        <v>43437</v>
      </c>
      <c r="N389" s="2112" t="s">
        <v>728</v>
      </c>
      <c r="O389" s="334" t="s">
        <v>8030</v>
      </c>
    </row>
    <row r="392" spans="1:15">
      <c r="A392" s="244" t="s">
        <v>13526</v>
      </c>
      <c r="B392" s="2004"/>
      <c r="C392" s="2004"/>
      <c r="D392" s="2083"/>
      <c r="E392" s="2007"/>
      <c r="F392" s="2041"/>
      <c r="G392" s="2005"/>
      <c r="H392" s="2011"/>
      <c r="I392" s="2005"/>
      <c r="J392" s="2005"/>
      <c r="K392" s="2010"/>
      <c r="L392" s="2005"/>
      <c r="M392" s="2011"/>
      <c r="N392" s="2004"/>
      <c r="O392" s="2004"/>
    </row>
    <row r="393" spans="1:15" s="1139" customFormat="1">
      <c r="A393" s="216">
        <v>5211018</v>
      </c>
      <c r="B393" s="675" t="s">
        <v>13498</v>
      </c>
      <c r="C393" s="683" t="s">
        <v>13527</v>
      </c>
      <c r="D393" s="58">
        <v>600000</v>
      </c>
      <c r="E393" s="2007"/>
      <c r="F393" s="654">
        <v>378000</v>
      </c>
      <c r="G393" s="2005" t="s">
        <v>369</v>
      </c>
      <c r="H393" s="2011">
        <v>43414</v>
      </c>
      <c r="I393" s="2005" t="s">
        <v>394</v>
      </c>
      <c r="J393" s="1099" t="s">
        <v>449</v>
      </c>
      <c r="K393" s="2010"/>
      <c r="L393" s="2005" t="s">
        <v>67</v>
      </c>
      <c r="M393" s="2011">
        <v>43427</v>
      </c>
      <c r="N393" s="2112" t="s">
        <v>728</v>
      </c>
      <c r="O393" s="334" t="s">
        <v>8030</v>
      </c>
    </row>
    <row r="394" spans="1:15" s="1393" customFormat="1">
      <c r="A394" s="216"/>
      <c r="B394" s="1074"/>
      <c r="C394" s="683"/>
      <c r="D394" s="58"/>
      <c r="E394" s="2007"/>
      <c r="F394" s="654"/>
      <c r="G394" s="2005"/>
      <c r="H394" s="2011"/>
      <c r="I394" s="2005"/>
      <c r="J394" s="1100"/>
      <c r="K394" s="2010"/>
      <c r="L394" s="2005"/>
      <c r="M394" s="2011"/>
      <c r="N394" s="2004"/>
      <c r="O394" s="2004"/>
    </row>
    <row r="395" spans="1:15" s="1139" customFormat="1">
      <c r="A395" s="216"/>
      <c r="B395" s="1074" t="s">
        <v>13528</v>
      </c>
      <c r="C395" s="683"/>
      <c r="D395" s="58"/>
      <c r="E395" s="2007"/>
      <c r="F395" s="654"/>
      <c r="G395" s="2005"/>
      <c r="H395" s="2011"/>
      <c r="I395" s="2005"/>
      <c r="J395" s="2005"/>
      <c r="K395" s="2010"/>
      <c r="L395" s="2005"/>
      <c r="M395" s="2011"/>
      <c r="N395" s="2004"/>
      <c r="O395" s="2004"/>
    </row>
    <row r="396" spans="1:15" s="1139" customFormat="1">
      <c r="A396" s="216"/>
      <c r="B396" s="1074" t="s">
        <v>375</v>
      </c>
      <c r="C396" s="683"/>
      <c r="D396" s="58"/>
      <c r="E396" s="2007"/>
      <c r="F396" s="654"/>
      <c r="G396" s="2005"/>
      <c r="H396" s="2011"/>
      <c r="I396" s="2005"/>
      <c r="J396" s="2005"/>
      <c r="K396" s="2010"/>
      <c r="L396" s="2005"/>
      <c r="M396" s="2011"/>
      <c r="N396" s="2004"/>
      <c r="O396" s="2004"/>
    </row>
    <row r="397" spans="1:15" s="1139" customFormat="1">
      <c r="A397" s="210" t="s">
        <v>732</v>
      </c>
      <c r="B397" s="675"/>
      <c r="C397" s="683"/>
      <c r="D397" s="58"/>
      <c r="E397" s="2007"/>
      <c r="F397" s="654"/>
      <c r="G397" s="2005"/>
      <c r="H397" s="2011"/>
      <c r="I397" s="2005"/>
      <c r="J397" s="2005"/>
      <c r="K397" s="2010"/>
      <c r="L397" s="2005"/>
      <c r="M397" s="2011"/>
      <c r="N397" s="2004"/>
      <c r="O397" s="2004"/>
    </row>
    <row r="398" spans="1:15" s="1139" customFormat="1">
      <c r="A398" s="210"/>
      <c r="B398" s="675" t="s">
        <v>7</v>
      </c>
      <c r="C398" s="683"/>
      <c r="D398" s="58"/>
      <c r="E398" s="2007"/>
      <c r="F398" s="654"/>
      <c r="G398" s="2005"/>
      <c r="H398" s="2011"/>
      <c r="I398" s="2005"/>
      <c r="J398" s="2005"/>
      <c r="K398" s="2010"/>
      <c r="L398" s="2005"/>
      <c r="M398" s="2011"/>
      <c r="N398" s="2004"/>
      <c r="O398" s="2004"/>
    </row>
    <row r="399" spans="1:15" s="1139" customFormat="1">
      <c r="A399" s="216"/>
      <c r="B399" s="675"/>
      <c r="C399" s="683"/>
      <c r="D399" s="58"/>
      <c r="E399" s="2007"/>
      <c r="F399" s="654"/>
      <c r="G399" s="2005"/>
      <c r="H399" s="2011"/>
      <c r="I399" s="2005"/>
      <c r="J399" s="2005"/>
      <c r="K399" s="2010"/>
      <c r="L399" s="2005"/>
      <c r="M399" s="2011"/>
      <c r="N399" s="2004"/>
      <c r="O399" s="2004"/>
    </row>
    <row r="400" spans="1:15" s="1374" customFormat="1">
      <c r="A400" s="184"/>
      <c r="B400" s="244" t="s">
        <v>733</v>
      </c>
      <c r="C400" s="97">
        <f>SUM(D383:D396)+SUM(C397:C399)</f>
        <v>4850000</v>
      </c>
      <c r="D400" s="58"/>
      <c r="E400" s="2007"/>
      <c r="F400" s="654"/>
      <c r="G400" s="2005"/>
      <c r="H400" s="2011"/>
      <c r="I400" s="2005"/>
      <c r="J400" s="2005"/>
      <c r="K400" s="2010"/>
      <c r="L400" s="2005"/>
      <c r="M400" s="2011"/>
      <c r="N400" s="2004"/>
      <c r="O400" s="2004"/>
    </row>
    <row r="401" spans="1:24" s="1374" customFormat="1">
      <c r="A401" s="216"/>
      <c r="B401" s="675"/>
      <c r="C401" s="683"/>
      <c r="D401" s="58"/>
      <c r="E401" s="2007"/>
      <c r="F401" s="654"/>
      <c r="G401" s="2005"/>
      <c r="H401" s="2011"/>
      <c r="I401" s="2005"/>
      <c r="J401" s="2005"/>
      <c r="K401" s="2010"/>
      <c r="L401" s="2005"/>
      <c r="M401" s="2011"/>
      <c r="N401" s="2004"/>
      <c r="O401" s="2004"/>
      <c r="P401" s="2004"/>
      <c r="Q401" s="2004"/>
      <c r="R401" s="2004"/>
      <c r="S401" s="2004"/>
      <c r="T401" s="2004"/>
      <c r="U401" s="2004"/>
      <c r="V401" s="2004"/>
      <c r="W401" s="2004"/>
      <c r="X401" s="2004"/>
    </row>
    <row r="402" spans="1:24" s="1375" customFormat="1">
      <c r="A402" s="1844"/>
      <c r="B402" s="1851"/>
      <c r="C402" s="1852"/>
      <c r="D402" s="1847"/>
      <c r="E402" s="2017"/>
      <c r="F402" s="1930"/>
      <c r="G402" s="2019"/>
      <c r="H402" s="2022"/>
      <c r="I402" s="2019"/>
      <c r="J402" s="2019"/>
      <c r="K402" s="2021"/>
      <c r="L402" s="2019"/>
      <c r="M402" s="2022"/>
      <c r="N402" s="2023"/>
      <c r="O402" s="2023"/>
      <c r="P402" s="2023"/>
      <c r="Q402" s="2023"/>
      <c r="R402" s="2023"/>
      <c r="S402" s="2023"/>
      <c r="T402" s="2023"/>
      <c r="U402" s="2023"/>
      <c r="V402" s="2023"/>
      <c r="W402" s="2023"/>
      <c r="X402" s="2023"/>
    </row>
    <row r="403" spans="1:24" s="1374" customFormat="1">
      <c r="A403" s="244" t="s">
        <v>2411</v>
      </c>
      <c r="B403" s="675"/>
      <c r="C403" s="686" t="s">
        <v>13529</v>
      </c>
      <c r="D403" s="58"/>
      <c r="E403" s="2007"/>
      <c r="F403" s="654"/>
      <c r="G403" s="2005"/>
      <c r="H403" s="2011"/>
      <c r="I403" s="2005"/>
      <c r="J403" s="2005"/>
      <c r="K403" s="2010"/>
      <c r="L403" s="2005"/>
      <c r="M403" s="2011"/>
      <c r="N403" s="2004"/>
      <c r="O403" s="2004"/>
      <c r="P403" s="2004"/>
      <c r="Q403" s="2004"/>
      <c r="R403" s="2004"/>
      <c r="S403" s="2004"/>
      <c r="T403" s="2004"/>
      <c r="U403" s="2004"/>
      <c r="V403" s="2004"/>
      <c r="W403" s="2004"/>
      <c r="X403" s="2004"/>
    </row>
    <row r="404" spans="1:24" s="1393" customFormat="1">
      <c r="A404" s="216">
        <v>5211036</v>
      </c>
      <c r="B404" s="1074" t="s">
        <v>13498</v>
      </c>
      <c r="C404" s="683" t="s">
        <v>13530</v>
      </c>
      <c r="D404" s="58">
        <v>600000</v>
      </c>
      <c r="E404" s="2007"/>
      <c r="F404" s="654">
        <v>286000</v>
      </c>
      <c r="G404" s="2005" t="s">
        <v>369</v>
      </c>
      <c r="H404" s="2011">
        <v>43426</v>
      </c>
      <c r="I404" s="2005" t="s">
        <v>2196</v>
      </c>
      <c r="J404" s="1099" t="s">
        <v>449</v>
      </c>
      <c r="K404" s="2010"/>
      <c r="L404" s="2005" t="s">
        <v>67</v>
      </c>
      <c r="M404" s="2011">
        <v>43458</v>
      </c>
      <c r="N404" s="2004" t="s">
        <v>728</v>
      </c>
      <c r="O404" s="1092" t="s">
        <v>13531</v>
      </c>
      <c r="P404" s="2004"/>
      <c r="Q404" s="2004"/>
      <c r="R404" s="2004"/>
      <c r="S404" s="2004"/>
      <c r="T404" s="2004"/>
      <c r="U404" s="2004"/>
      <c r="V404" s="2004"/>
      <c r="W404" s="2004"/>
      <c r="X404" s="2004"/>
    </row>
    <row r="405" spans="1:24" s="1374" customFormat="1">
      <c r="A405" s="216">
        <v>5211051</v>
      </c>
      <c r="B405" s="1074" t="s">
        <v>13498</v>
      </c>
      <c r="C405" s="683" t="s">
        <v>13532</v>
      </c>
      <c r="D405" s="58">
        <v>530000</v>
      </c>
      <c r="E405" s="2007"/>
      <c r="F405" s="654">
        <v>300000</v>
      </c>
      <c r="G405" s="2005" t="s">
        <v>369</v>
      </c>
      <c r="H405" s="2011">
        <v>43431</v>
      </c>
      <c r="I405" s="2005" t="s">
        <v>402</v>
      </c>
      <c r="J405" s="1099" t="s">
        <v>449</v>
      </c>
      <c r="K405" s="2010"/>
      <c r="L405" s="2005" t="s">
        <v>67</v>
      </c>
      <c r="M405" s="2011">
        <v>43458</v>
      </c>
      <c r="N405" s="2004" t="s">
        <v>728</v>
      </c>
      <c r="O405" s="1092" t="s">
        <v>13533</v>
      </c>
      <c r="P405" s="2004"/>
      <c r="Q405" s="2004"/>
      <c r="R405" s="2004"/>
      <c r="S405" s="2004"/>
      <c r="T405" s="2004"/>
      <c r="U405" s="2004"/>
      <c r="V405" s="2004"/>
      <c r="W405" s="2004"/>
      <c r="X405" s="2004"/>
    </row>
    <row r="406" spans="1:24" s="1393" customFormat="1">
      <c r="A406" s="216"/>
      <c r="B406" s="1074"/>
      <c r="C406" s="683"/>
      <c r="D406" s="58"/>
      <c r="E406" s="2007"/>
      <c r="F406" s="654"/>
      <c r="G406" s="2005"/>
      <c r="H406" s="2011"/>
      <c r="I406" s="2005"/>
      <c r="J406" s="1100"/>
      <c r="K406" s="2010"/>
      <c r="L406" s="2005"/>
      <c r="M406" s="2011"/>
      <c r="N406" s="2004"/>
      <c r="O406" s="2004"/>
      <c r="P406" s="2004"/>
      <c r="Q406" s="2004"/>
      <c r="R406" s="2004"/>
      <c r="S406" s="2004"/>
      <c r="T406" s="2004"/>
      <c r="U406" s="2004"/>
      <c r="V406" s="2004"/>
      <c r="W406" s="2004"/>
      <c r="X406" s="2004"/>
    </row>
    <row r="407" spans="1:24" s="1374" customFormat="1">
      <c r="A407" s="216"/>
      <c r="B407" s="1074" t="s">
        <v>13534</v>
      </c>
      <c r="C407" s="683"/>
      <c r="D407" s="58"/>
      <c r="E407" s="2007"/>
      <c r="F407" s="654"/>
      <c r="G407" s="2005"/>
      <c r="H407" s="2011"/>
      <c r="I407" s="2005"/>
      <c r="J407" s="2005"/>
      <c r="K407" s="2010"/>
      <c r="L407" s="2005"/>
      <c r="M407" s="2011"/>
      <c r="N407" s="2004"/>
      <c r="O407" s="2004"/>
      <c r="P407" s="2004"/>
      <c r="Q407" s="2004"/>
      <c r="R407" s="2004"/>
      <c r="S407" s="2004"/>
      <c r="T407" s="2004"/>
      <c r="U407" s="2004"/>
      <c r="V407" s="2004"/>
      <c r="W407" s="2004"/>
      <c r="X407" s="2004"/>
    </row>
    <row r="408" spans="1:24" s="1374" customFormat="1">
      <c r="A408" s="682"/>
      <c r="B408" s="1074" t="s">
        <v>375</v>
      </c>
      <c r="C408" s="683"/>
      <c r="D408" s="58"/>
      <c r="E408" s="2007"/>
      <c r="F408" s="654"/>
      <c r="G408" s="2005"/>
      <c r="H408" s="2011"/>
      <c r="I408" s="2005"/>
      <c r="J408" s="2005"/>
      <c r="K408" s="2010"/>
      <c r="L408" s="2005"/>
      <c r="M408" s="2011"/>
      <c r="N408" s="2004"/>
      <c r="O408" s="2004"/>
      <c r="P408" s="2004"/>
      <c r="Q408" s="2004"/>
      <c r="R408" s="2004"/>
      <c r="S408" s="2004"/>
      <c r="T408" s="2004"/>
      <c r="U408" s="2004"/>
      <c r="V408" s="2004"/>
      <c r="W408" s="2004"/>
      <c r="X408" s="2004"/>
    </row>
    <row r="410" spans="1:24" s="1374" customFormat="1">
      <c r="A410" s="216"/>
      <c r="B410" s="675"/>
      <c r="C410" s="683"/>
      <c r="D410" s="58"/>
      <c r="E410" s="2007"/>
      <c r="F410" s="654"/>
      <c r="G410" s="2005"/>
      <c r="H410" s="2011"/>
      <c r="I410" s="2005"/>
      <c r="J410" s="2005"/>
      <c r="K410" s="2010"/>
      <c r="L410" s="2005"/>
      <c r="M410" s="2011"/>
      <c r="N410" s="2004"/>
      <c r="O410" s="2004"/>
      <c r="P410" s="2004"/>
      <c r="Q410" s="2004"/>
      <c r="R410" s="2004"/>
      <c r="S410" s="2004"/>
      <c r="T410" s="2004"/>
      <c r="U410" s="2004"/>
      <c r="V410" s="2004"/>
      <c r="W410" s="2004"/>
      <c r="X410" s="2004"/>
    </row>
    <row r="411" spans="1:24" s="1139" customFormat="1">
      <c r="A411" s="210" t="s">
        <v>732</v>
      </c>
      <c r="B411" s="675"/>
      <c r="C411" s="683"/>
      <c r="D411" s="58"/>
      <c r="E411" s="2007"/>
      <c r="F411" s="654"/>
      <c r="G411" s="2005"/>
      <c r="H411" s="2011"/>
      <c r="I411" s="2005"/>
      <c r="J411" s="2005"/>
      <c r="K411" s="2010"/>
      <c r="L411" s="2005"/>
      <c r="M411" s="2011"/>
      <c r="N411" s="2004"/>
      <c r="O411" s="2004"/>
      <c r="P411" s="2004"/>
      <c r="Q411" s="2004"/>
      <c r="R411" s="2004"/>
      <c r="S411" s="2004"/>
      <c r="T411" s="2004"/>
      <c r="U411" s="2004"/>
      <c r="V411" s="2004"/>
      <c r="W411" s="2004"/>
      <c r="X411" s="2004"/>
    </row>
    <row r="412" spans="1:24" s="1139" customFormat="1">
      <c r="A412" s="210"/>
      <c r="B412" s="675" t="s">
        <v>7</v>
      </c>
      <c r="C412" s="683"/>
      <c r="D412" s="58"/>
      <c r="E412" s="2007"/>
      <c r="F412" s="654"/>
      <c r="G412" s="2005"/>
      <c r="H412" s="2011"/>
      <c r="I412" s="2005"/>
      <c r="J412" s="2005"/>
      <c r="K412" s="2010"/>
      <c r="L412" s="2005"/>
      <c r="M412" s="2011"/>
      <c r="N412" s="2004"/>
      <c r="O412" s="2004"/>
      <c r="P412" s="2004"/>
      <c r="Q412" s="2004"/>
      <c r="R412" s="2004"/>
      <c r="S412" s="2004"/>
      <c r="T412" s="2004"/>
      <c r="U412" s="2004"/>
      <c r="V412" s="2004"/>
      <c r="W412" s="2004"/>
      <c r="X412" s="2004"/>
    </row>
    <row r="413" spans="1:24" s="1139" customFormat="1">
      <c r="A413" s="216"/>
      <c r="B413" s="675"/>
      <c r="C413" s="683"/>
      <c r="D413" s="58"/>
      <c r="E413" s="2007"/>
      <c r="F413" s="654"/>
      <c r="G413" s="2005"/>
      <c r="H413" s="2011"/>
      <c r="I413" s="2005"/>
      <c r="J413" s="2005"/>
      <c r="K413" s="2010"/>
      <c r="L413" s="2005"/>
      <c r="M413" s="2011"/>
      <c r="N413" s="2004"/>
      <c r="O413" s="2004"/>
      <c r="P413" s="2004"/>
      <c r="Q413" s="2004"/>
      <c r="R413" s="2004"/>
      <c r="S413" s="2004"/>
      <c r="T413" s="2004"/>
      <c r="U413" s="2004"/>
      <c r="V413" s="2004"/>
      <c r="W413" s="2004"/>
      <c r="X413" s="2004"/>
    </row>
    <row r="414" spans="1:24" s="1374" customFormat="1">
      <c r="A414" s="184"/>
      <c r="B414" s="244" t="s">
        <v>733</v>
      </c>
      <c r="C414" s="97">
        <f>SUM(D402:D410)+SUM(C411:C413)</f>
        <v>1130000</v>
      </c>
      <c r="D414" s="58"/>
      <c r="E414" s="2007"/>
      <c r="F414" s="654"/>
      <c r="G414" s="2005"/>
      <c r="H414" s="2011"/>
      <c r="I414" s="2005"/>
      <c r="J414" s="2005"/>
      <c r="K414" s="2010"/>
      <c r="L414" s="2005"/>
      <c r="M414" s="2011"/>
      <c r="N414" s="2004"/>
      <c r="O414" s="2004"/>
      <c r="P414" s="2004"/>
      <c r="Q414" s="2004"/>
      <c r="R414" s="2004"/>
      <c r="S414" s="2004"/>
      <c r="T414" s="2004"/>
      <c r="U414" s="2004"/>
      <c r="V414" s="2004"/>
      <c r="W414" s="2004"/>
      <c r="X414" s="2004"/>
    </row>
    <row r="415" spans="1:24" s="1374" customFormat="1">
      <c r="A415" s="216"/>
      <c r="B415" s="675"/>
      <c r="C415" s="683"/>
      <c r="D415" s="58"/>
      <c r="E415" s="2007"/>
      <c r="F415" s="654"/>
      <c r="G415" s="2005"/>
      <c r="H415" s="2011"/>
      <c r="I415" s="2005"/>
      <c r="J415" s="2005"/>
      <c r="K415" s="2010"/>
      <c r="L415" s="2005"/>
      <c r="M415" s="2011"/>
      <c r="N415" s="2004"/>
      <c r="O415" s="2004"/>
      <c r="P415" s="2004"/>
      <c r="Q415" s="2004"/>
      <c r="R415" s="2004"/>
      <c r="S415" s="2004"/>
      <c r="T415" s="2004"/>
      <c r="U415" s="2004"/>
      <c r="V415" s="2004"/>
      <c r="W415" s="2004"/>
      <c r="X415" s="2004"/>
    </row>
    <row r="416" spans="1:24" s="1375" customFormat="1">
      <c r="A416" s="1844"/>
      <c r="B416" s="1851"/>
      <c r="C416" s="1932"/>
      <c r="D416" s="1847"/>
      <c r="E416" s="2017"/>
      <c r="F416" s="1930"/>
      <c r="G416" s="2019"/>
      <c r="H416" s="2022"/>
      <c r="I416" s="2019"/>
      <c r="J416" s="2019"/>
      <c r="K416" s="2021"/>
      <c r="L416" s="2019"/>
      <c r="M416" s="2022"/>
      <c r="N416" s="2023"/>
      <c r="O416" s="2023"/>
      <c r="P416" s="2023"/>
      <c r="Q416" s="2023"/>
      <c r="R416" s="2023"/>
      <c r="S416" s="2023"/>
      <c r="T416" s="2023"/>
      <c r="U416" s="2023"/>
      <c r="V416" s="2023"/>
      <c r="W416" s="2023"/>
      <c r="X416" s="2023"/>
    </row>
    <row r="417" spans="1:24">
      <c r="A417" s="244" t="s">
        <v>9089</v>
      </c>
      <c r="B417" s="675"/>
      <c r="C417" s="1610" t="s">
        <v>13535</v>
      </c>
      <c r="D417" s="58"/>
      <c r="E417" s="2007"/>
      <c r="F417" s="654"/>
      <c r="G417" s="2005"/>
      <c r="H417" s="2011"/>
      <c r="I417" s="2005"/>
      <c r="J417" s="2005"/>
      <c r="K417" s="2010"/>
      <c r="L417" s="2005"/>
      <c r="M417" s="2011"/>
      <c r="N417" s="2004"/>
      <c r="O417" s="2004"/>
      <c r="P417" s="2004"/>
      <c r="Q417" s="2004"/>
      <c r="R417" s="2004"/>
      <c r="S417" s="2004"/>
      <c r="T417" s="2004"/>
      <c r="U417" s="2004"/>
      <c r="V417" s="2004"/>
      <c r="W417" s="2004"/>
      <c r="X417" s="2004"/>
    </row>
    <row r="418" spans="1:24">
      <c r="A418" s="216">
        <v>5306099</v>
      </c>
      <c r="B418" s="675" t="s">
        <v>282</v>
      </c>
      <c r="C418" s="1616" t="s">
        <v>13536</v>
      </c>
      <c r="D418" s="58">
        <v>730000</v>
      </c>
      <c r="E418" s="2007"/>
      <c r="F418" s="654">
        <v>538000</v>
      </c>
      <c r="G418" s="2005" t="s">
        <v>98</v>
      </c>
      <c r="H418" s="2011">
        <v>43643</v>
      </c>
      <c r="I418" s="2005" t="s">
        <v>203</v>
      </c>
      <c r="J418" s="2005"/>
      <c r="K418" s="2010"/>
      <c r="L418" s="2005" t="s">
        <v>67</v>
      </c>
      <c r="M418" s="2011">
        <v>43682</v>
      </c>
      <c r="N418" s="2004" t="s">
        <v>728</v>
      </c>
      <c r="O418" s="2004"/>
      <c r="P418" s="2004"/>
      <c r="Q418" s="2004"/>
      <c r="R418" s="2004"/>
      <c r="S418" s="2004"/>
      <c r="T418" s="2004"/>
      <c r="U418" s="2004"/>
      <c r="V418" s="2004"/>
      <c r="W418" s="2004"/>
      <c r="X418" s="2004"/>
    </row>
    <row r="419" spans="1:24">
      <c r="A419" s="216"/>
      <c r="B419" s="675"/>
      <c r="C419" s="1616"/>
      <c r="D419" s="58"/>
      <c r="E419" s="2007"/>
      <c r="F419" s="654"/>
      <c r="G419" s="2005"/>
      <c r="H419" s="2011"/>
      <c r="I419" s="2005"/>
      <c r="J419" s="2005"/>
      <c r="K419" s="2010"/>
      <c r="L419" s="2005"/>
      <c r="M419" s="2011"/>
      <c r="N419" s="2004"/>
      <c r="O419" s="2004"/>
      <c r="P419" s="2004"/>
      <c r="Q419" s="2004"/>
      <c r="R419" s="2004"/>
      <c r="S419" s="2004"/>
      <c r="T419" s="2004"/>
      <c r="U419" s="2004"/>
      <c r="V419" s="2004"/>
      <c r="W419" s="2004"/>
      <c r="X419" s="2004"/>
    </row>
    <row r="420" spans="1:24">
      <c r="A420" s="244" t="s">
        <v>9281</v>
      </c>
      <c r="B420" s="675"/>
      <c r="C420" s="683"/>
      <c r="D420" s="58"/>
      <c r="E420" s="2007"/>
      <c r="F420" s="654"/>
      <c r="G420" s="2005"/>
      <c r="H420" s="2011"/>
      <c r="I420" s="2005"/>
      <c r="J420" s="2005"/>
      <c r="K420" s="2010"/>
      <c r="L420" s="2005"/>
      <c r="M420" s="2011"/>
      <c r="N420" s="2004"/>
      <c r="O420" s="2004"/>
      <c r="P420" s="2004"/>
      <c r="Q420" s="2004"/>
      <c r="R420" s="2004"/>
      <c r="S420" s="2004"/>
      <c r="T420" s="2004"/>
      <c r="U420" s="2004"/>
      <c r="V420" s="2004"/>
      <c r="W420" s="2004"/>
      <c r="X420" s="2004"/>
    </row>
    <row r="421" spans="1:24">
      <c r="A421" s="216">
        <v>5307001</v>
      </c>
      <c r="B421" s="675" t="s">
        <v>282</v>
      </c>
      <c r="C421" s="1616" t="s">
        <v>13537</v>
      </c>
      <c r="D421" s="58">
        <v>730000</v>
      </c>
      <c r="E421" s="2007"/>
      <c r="F421" s="654">
        <v>495000</v>
      </c>
      <c r="G421" s="2005" t="s">
        <v>98</v>
      </c>
      <c r="H421" s="2011">
        <v>43648</v>
      </c>
      <c r="I421" s="2005" t="s">
        <v>303</v>
      </c>
      <c r="J421" s="1099" t="s">
        <v>449</v>
      </c>
      <c r="K421" s="2010"/>
      <c r="L421" s="2005" t="s">
        <v>2065</v>
      </c>
      <c r="M421" s="2011">
        <v>43682</v>
      </c>
      <c r="N421" s="2004" t="s">
        <v>728</v>
      </c>
      <c r="O421" s="2004" t="s">
        <v>11648</v>
      </c>
      <c r="P421" s="2004"/>
      <c r="Q421" s="2004"/>
      <c r="R421" s="2004"/>
      <c r="S421" s="2004"/>
      <c r="T421" s="2004"/>
      <c r="U421" s="2004"/>
      <c r="V421" s="2004"/>
      <c r="W421" s="2004"/>
      <c r="X421" s="2004"/>
    </row>
    <row r="422" spans="1:24">
      <c r="A422" s="216"/>
      <c r="B422" s="675"/>
      <c r="C422" s="683"/>
      <c r="D422" s="58"/>
      <c r="E422" s="2007"/>
      <c r="F422" s="654"/>
      <c r="G422" s="2005"/>
      <c r="H422" s="2011"/>
      <c r="I422" s="2005"/>
      <c r="J422" s="2005"/>
      <c r="K422" s="2010"/>
      <c r="L422" s="2005"/>
      <c r="M422" s="2011"/>
      <c r="N422" s="2004"/>
      <c r="O422" s="2004"/>
      <c r="P422" s="2004"/>
      <c r="Q422" s="2004"/>
      <c r="R422" s="2004"/>
      <c r="S422" s="2004"/>
      <c r="T422" s="2004"/>
      <c r="U422" s="2004"/>
      <c r="V422" s="2004"/>
      <c r="W422" s="2004"/>
      <c r="X422" s="2004"/>
    </row>
    <row r="423" spans="1:24">
      <c r="A423" s="244" t="s">
        <v>13538</v>
      </c>
      <c r="B423" s="675"/>
      <c r="C423" s="683"/>
      <c r="D423" s="58"/>
      <c r="E423" s="2007"/>
      <c r="F423" s="654"/>
      <c r="G423" s="2005"/>
      <c r="H423" s="2011"/>
      <c r="I423" s="2005"/>
      <c r="J423" s="2005"/>
      <c r="K423" s="2010"/>
      <c r="L423" s="2005"/>
      <c r="M423" s="2011"/>
      <c r="N423" s="2004"/>
      <c r="O423" s="2004"/>
      <c r="P423" s="2004"/>
      <c r="Q423" s="2004"/>
      <c r="R423" s="2004"/>
      <c r="S423" s="2004"/>
      <c r="T423" s="2004"/>
      <c r="U423" s="2004"/>
      <c r="V423" s="2004"/>
      <c r="W423" s="2004"/>
      <c r="X423" s="2004"/>
    </row>
    <row r="424" spans="1:24">
      <c r="A424" s="216">
        <v>5307038</v>
      </c>
      <c r="B424" s="675" t="s">
        <v>13539</v>
      </c>
      <c r="C424" s="683" t="s">
        <v>13540</v>
      </c>
      <c r="D424" s="58">
        <v>980000</v>
      </c>
      <c r="E424" s="2007"/>
      <c r="F424" s="654">
        <v>669000</v>
      </c>
      <c r="G424" s="2005" t="s">
        <v>369</v>
      </c>
      <c r="H424" s="2011">
        <v>43659</v>
      </c>
      <c r="I424" s="2005" t="s">
        <v>960</v>
      </c>
      <c r="J424" s="1099" t="s">
        <v>449</v>
      </c>
      <c r="K424" s="2010"/>
      <c r="L424" s="2005" t="s">
        <v>41</v>
      </c>
      <c r="M424" s="2011">
        <v>43680</v>
      </c>
      <c r="N424" s="2004" t="s">
        <v>728</v>
      </c>
      <c r="O424" s="2004"/>
      <c r="P424" s="2004"/>
      <c r="Q424" s="2004"/>
      <c r="R424" s="2004"/>
      <c r="S424" s="2004"/>
      <c r="T424" s="2004"/>
      <c r="U424" s="2004"/>
      <c r="V424" s="2004"/>
      <c r="W424" s="2004"/>
      <c r="X424" s="2004"/>
    </row>
    <row r="425" spans="1:24">
      <c r="A425" s="216"/>
      <c r="B425" s="675"/>
      <c r="C425" s="683"/>
      <c r="D425" s="58"/>
      <c r="E425" s="2007"/>
      <c r="F425" s="654"/>
      <c r="G425" s="2005"/>
      <c r="H425" s="2011"/>
      <c r="I425" s="2005"/>
      <c r="J425" s="2005"/>
      <c r="K425" s="2010"/>
      <c r="L425" s="2005"/>
      <c r="M425" s="2011"/>
      <c r="N425" s="2004"/>
      <c r="O425" s="2004"/>
      <c r="P425" s="2004"/>
      <c r="Q425" s="2004"/>
      <c r="R425" s="2004"/>
      <c r="S425" s="2004"/>
      <c r="T425" s="2004"/>
      <c r="U425" s="2004"/>
      <c r="V425" s="2004"/>
      <c r="W425" s="2004"/>
      <c r="X425" s="2004"/>
    </row>
    <row r="426" spans="1:24">
      <c r="A426" s="216"/>
      <c r="B426" s="1584" t="s">
        <v>13541</v>
      </c>
      <c r="C426" s="683"/>
      <c r="D426" s="58"/>
      <c r="E426" s="2007"/>
      <c r="F426" s="654"/>
      <c r="G426" s="2005"/>
      <c r="H426" s="2011"/>
      <c r="I426" s="2005"/>
      <c r="J426" s="2005"/>
      <c r="K426" s="2010"/>
      <c r="L426" s="2005"/>
      <c r="M426" s="2011"/>
      <c r="N426" s="2004"/>
      <c r="O426" s="2004"/>
      <c r="P426" s="2004"/>
      <c r="Q426" s="2004"/>
      <c r="R426" s="2004"/>
      <c r="S426" s="2004"/>
      <c r="T426" s="2004"/>
      <c r="U426" s="2004"/>
      <c r="V426" s="2004"/>
      <c r="W426" s="2004"/>
      <c r="X426" s="2004"/>
    </row>
    <row r="427" spans="1:24">
      <c r="A427" s="216"/>
      <c r="B427" s="1584" t="s">
        <v>375</v>
      </c>
      <c r="C427" s="683"/>
      <c r="D427" s="58"/>
      <c r="E427" s="2007"/>
      <c r="F427" s="654"/>
      <c r="G427" s="2005"/>
      <c r="H427" s="2011"/>
      <c r="I427" s="2005"/>
      <c r="J427" s="2005"/>
      <c r="K427" s="2010"/>
      <c r="L427" s="2005"/>
      <c r="M427" s="2011"/>
      <c r="N427" s="2004"/>
      <c r="O427" s="2004"/>
      <c r="P427" s="2004"/>
      <c r="Q427" s="2004"/>
      <c r="R427" s="2004"/>
      <c r="S427" s="2004"/>
      <c r="T427" s="2004"/>
      <c r="U427" s="2004"/>
      <c r="V427" s="2004"/>
      <c r="W427" s="2004"/>
      <c r="X427" s="2004"/>
    </row>
    <row r="428" spans="1:24">
      <c r="A428" s="216"/>
      <c r="B428" s="675"/>
      <c r="C428" s="683"/>
      <c r="D428" s="58"/>
      <c r="E428" s="2007"/>
      <c r="F428" s="654"/>
      <c r="G428" s="2005"/>
      <c r="H428" s="2011"/>
      <c r="I428" s="2005"/>
      <c r="J428" s="2005"/>
      <c r="K428" s="2010"/>
      <c r="L428" s="2005"/>
      <c r="M428" s="2011"/>
      <c r="N428" s="2004"/>
      <c r="O428" s="2004"/>
      <c r="P428" s="2004"/>
      <c r="Q428" s="2004"/>
      <c r="R428" s="2004"/>
      <c r="S428" s="2004"/>
      <c r="T428" s="2004"/>
      <c r="U428" s="2004"/>
      <c r="V428" s="2004"/>
      <c r="W428" s="2004"/>
      <c r="X428" s="2004"/>
    </row>
    <row r="429" spans="1:24" s="1139" customFormat="1">
      <c r="A429" s="210" t="s">
        <v>732</v>
      </c>
      <c r="B429" s="675"/>
      <c r="C429" s="683"/>
      <c r="D429" s="58"/>
      <c r="E429" s="2007"/>
      <c r="F429" s="654"/>
      <c r="G429" s="2005"/>
      <c r="H429" s="2011"/>
      <c r="I429" s="2005"/>
      <c r="J429" s="2005"/>
      <c r="K429" s="2010"/>
      <c r="L429" s="2005"/>
      <c r="M429" s="2011"/>
      <c r="N429" s="2004"/>
      <c r="O429" s="2004"/>
      <c r="P429" s="2004"/>
      <c r="Q429" s="2004"/>
      <c r="R429" s="2004"/>
      <c r="S429" s="2004"/>
      <c r="T429" s="2004"/>
      <c r="U429" s="2004"/>
      <c r="V429" s="2004"/>
      <c r="W429" s="2004"/>
      <c r="X429" s="2004"/>
    </row>
    <row r="430" spans="1:24" s="1139" customFormat="1">
      <c r="A430" s="210"/>
      <c r="B430" s="675" t="s">
        <v>7</v>
      </c>
      <c r="C430" s="683"/>
      <c r="D430" s="58"/>
      <c r="E430" s="2007"/>
      <c r="F430" s="654"/>
      <c r="G430" s="2005"/>
      <c r="H430" s="2011"/>
      <c r="I430" s="2005"/>
      <c r="J430" s="2005"/>
      <c r="K430" s="2010"/>
      <c r="L430" s="2005"/>
      <c r="M430" s="2011"/>
      <c r="N430" s="2004"/>
      <c r="O430" s="2004"/>
      <c r="P430" s="2004"/>
      <c r="Q430" s="2004"/>
      <c r="R430" s="2004"/>
      <c r="S430" s="2004"/>
      <c r="T430" s="2004"/>
      <c r="U430" s="2004"/>
      <c r="V430" s="2004"/>
      <c r="W430" s="2004"/>
      <c r="X430" s="2004"/>
    </row>
    <row r="431" spans="1:24" s="1139" customFormat="1">
      <c r="A431" s="216"/>
      <c r="B431" s="675"/>
      <c r="C431" s="683"/>
      <c r="D431" s="58"/>
      <c r="E431" s="2007"/>
      <c r="F431" s="654"/>
      <c r="G431" s="2005"/>
      <c r="H431" s="2011"/>
      <c r="I431" s="2005"/>
      <c r="J431" s="2005"/>
      <c r="K431" s="2010"/>
      <c r="L431" s="2005"/>
      <c r="M431" s="2011"/>
      <c r="N431" s="2004"/>
      <c r="O431" s="2004"/>
      <c r="P431" s="2004"/>
      <c r="Q431" s="2004"/>
      <c r="R431" s="2004"/>
      <c r="S431" s="2004"/>
      <c r="T431" s="2004"/>
      <c r="U431" s="2004"/>
      <c r="V431" s="2004"/>
      <c r="W431" s="2004"/>
      <c r="X431" s="2004"/>
    </row>
    <row r="432" spans="1:24" s="1374" customFormat="1">
      <c r="A432" s="184"/>
      <c r="B432" s="244" t="s">
        <v>733</v>
      </c>
      <c r="C432" s="97">
        <f>SUM(D416:D428)+SUM(C429:C431)</f>
        <v>2440000</v>
      </c>
      <c r="D432" s="58"/>
      <c r="E432" s="2007"/>
      <c r="F432" s="654"/>
      <c r="G432" s="2005"/>
      <c r="H432" s="2011"/>
      <c r="I432" s="2005"/>
      <c r="J432" s="2005"/>
      <c r="K432" s="2010"/>
      <c r="L432" s="2005"/>
      <c r="M432" s="2011"/>
      <c r="N432" s="2004"/>
      <c r="O432" s="2004"/>
      <c r="P432" s="2004"/>
      <c r="Q432" s="2004"/>
      <c r="R432" s="2004"/>
      <c r="S432" s="2004"/>
      <c r="T432" s="2004"/>
      <c r="U432" s="2004"/>
      <c r="V432" s="2004"/>
      <c r="W432" s="2004"/>
      <c r="X432" s="2004"/>
    </row>
    <row r="433" spans="1:24" s="1374" customFormat="1">
      <c r="A433" s="216"/>
      <c r="B433" s="675"/>
      <c r="C433" s="683"/>
      <c r="D433" s="58"/>
      <c r="E433" s="2007"/>
      <c r="F433" s="654"/>
      <c r="G433" s="2005"/>
      <c r="H433" s="2011"/>
      <c r="I433" s="2005"/>
      <c r="J433" s="2005"/>
      <c r="K433" s="2010"/>
      <c r="L433" s="2005"/>
      <c r="M433" s="2011"/>
      <c r="N433" s="2004"/>
      <c r="O433" s="2004"/>
      <c r="P433" s="2004"/>
      <c r="Q433" s="2004"/>
      <c r="R433" s="2004"/>
      <c r="S433" s="2004"/>
      <c r="T433" s="2004"/>
      <c r="U433" s="2004"/>
      <c r="V433" s="2004"/>
      <c r="W433" s="2004"/>
      <c r="X433" s="2004"/>
    </row>
    <row r="434" spans="1:24" s="1375" customFormat="1">
      <c r="A434" s="1844"/>
      <c r="B434" s="1851"/>
      <c r="C434" s="1852"/>
      <c r="D434" s="1847"/>
      <c r="E434" s="2017"/>
      <c r="F434" s="1930"/>
      <c r="G434" s="2019"/>
      <c r="H434" s="2022"/>
      <c r="I434" s="2019"/>
      <c r="J434" s="2019"/>
      <c r="K434" s="2021"/>
      <c r="L434" s="2019"/>
      <c r="M434" s="2022"/>
      <c r="N434" s="2023"/>
      <c r="O434" s="2023"/>
      <c r="P434" s="2023"/>
      <c r="Q434" s="2023"/>
      <c r="R434" s="2023"/>
      <c r="S434" s="2023"/>
      <c r="T434" s="2023"/>
      <c r="U434" s="2023"/>
      <c r="V434" s="2023"/>
      <c r="W434" s="2023"/>
      <c r="X434" s="2023"/>
    </row>
    <row r="435" spans="1:24" s="1748" customFormat="1">
      <c r="A435" s="244" t="s">
        <v>13542</v>
      </c>
      <c r="B435" s="675"/>
      <c r="C435" s="686" t="s">
        <v>13543</v>
      </c>
      <c r="D435" s="58"/>
      <c r="E435" s="2007"/>
      <c r="F435" s="654"/>
      <c r="G435" s="2005"/>
      <c r="H435" s="2011"/>
      <c r="I435" s="2005"/>
      <c r="J435" s="2005"/>
      <c r="K435" s="2010"/>
      <c r="L435" s="2005"/>
      <c r="M435" s="2011"/>
      <c r="N435" s="2004"/>
      <c r="O435" s="2042"/>
      <c r="P435" s="2004"/>
      <c r="Q435" s="2004"/>
      <c r="R435" s="2004"/>
      <c r="S435" s="2004"/>
      <c r="T435" s="2004"/>
      <c r="U435" s="2004"/>
      <c r="V435" s="2004"/>
      <c r="W435" s="2004"/>
      <c r="X435" s="2004"/>
    </row>
    <row r="436" spans="1:24" s="1748" customFormat="1">
      <c r="A436" s="216">
        <v>5310014</v>
      </c>
      <c r="B436" s="1584" t="s">
        <v>1634</v>
      </c>
      <c r="C436" s="1616" t="s">
        <v>13544</v>
      </c>
      <c r="D436" s="58">
        <v>780000</v>
      </c>
      <c r="E436" s="2007"/>
      <c r="F436" s="654">
        <v>566000</v>
      </c>
      <c r="G436" s="2005" t="s">
        <v>31</v>
      </c>
      <c r="H436" s="2011">
        <v>43746</v>
      </c>
      <c r="I436" s="2005" t="s">
        <v>299</v>
      </c>
      <c r="J436" s="1099" t="s">
        <v>449</v>
      </c>
      <c r="K436" s="2010"/>
      <c r="L436" s="2005" t="s">
        <v>67</v>
      </c>
      <c r="M436" s="2011">
        <v>43776</v>
      </c>
      <c r="N436" s="2004" t="s">
        <v>728</v>
      </c>
      <c r="O436" s="1440" t="s">
        <v>2487</v>
      </c>
      <c r="P436" s="2004"/>
      <c r="Q436" s="2004"/>
      <c r="R436" s="2004"/>
      <c r="S436" s="2004"/>
      <c r="T436" s="2004"/>
      <c r="U436" s="2004"/>
      <c r="V436" s="2004"/>
      <c r="W436" s="2004"/>
      <c r="X436" s="2004"/>
    </row>
    <row r="437" spans="1:24" s="1748" customFormat="1">
      <c r="A437" s="216">
        <v>5310025</v>
      </c>
      <c r="B437" s="1584" t="s">
        <v>1641</v>
      </c>
      <c r="C437" s="683" t="s">
        <v>13545</v>
      </c>
      <c r="D437" s="1761">
        <v>750000</v>
      </c>
      <c r="E437" s="2007"/>
      <c r="F437" s="654">
        <v>549000</v>
      </c>
      <c r="G437" s="2005" t="s">
        <v>6147</v>
      </c>
      <c r="H437" s="2011">
        <v>43753</v>
      </c>
      <c r="I437" s="2005" t="s">
        <v>299</v>
      </c>
      <c r="J437" s="1099" t="s">
        <v>449</v>
      </c>
      <c r="K437" s="2010"/>
      <c r="L437" s="2005" t="s">
        <v>67</v>
      </c>
      <c r="M437" s="2011"/>
      <c r="N437" s="2004" t="s">
        <v>728</v>
      </c>
      <c r="O437" s="1440" t="s">
        <v>2487</v>
      </c>
      <c r="P437" s="2004"/>
      <c r="Q437" s="2004"/>
      <c r="R437" s="2004"/>
      <c r="S437" s="2004"/>
      <c r="T437" s="2004"/>
      <c r="U437" s="2004"/>
      <c r="V437" s="2004"/>
      <c r="W437" s="2004"/>
      <c r="X437" s="2004"/>
    </row>
    <row r="438" spans="1:24" s="1748" customFormat="1">
      <c r="A438" s="216"/>
      <c r="B438" s="1465"/>
      <c r="C438" s="683"/>
      <c r="D438" s="58"/>
      <c r="E438" s="2007"/>
      <c r="F438" s="654"/>
      <c r="G438" s="2005"/>
      <c r="H438" s="2011"/>
      <c r="I438" s="2005"/>
      <c r="J438" s="2005"/>
      <c r="K438" s="2010"/>
      <c r="L438" s="2005"/>
      <c r="M438" s="2011"/>
      <c r="N438" s="2004"/>
      <c r="O438" s="2042"/>
      <c r="P438" s="2004"/>
      <c r="Q438" s="2004"/>
      <c r="R438" s="2004"/>
      <c r="S438" s="2004"/>
      <c r="T438" s="2004"/>
      <c r="U438" s="2004"/>
      <c r="V438" s="2004"/>
      <c r="W438" s="2004"/>
      <c r="X438" s="2004"/>
    </row>
    <row r="439" spans="1:24" s="1748" customFormat="1">
      <c r="A439" s="244" t="s">
        <v>13546</v>
      </c>
      <c r="B439" s="675"/>
      <c r="C439" s="683"/>
      <c r="D439" s="58"/>
      <c r="E439" s="2007"/>
      <c r="F439" s="654"/>
      <c r="G439" s="2005"/>
      <c r="H439" s="2011"/>
      <c r="I439" s="2005"/>
      <c r="J439" s="2005"/>
      <c r="K439" s="2010"/>
      <c r="L439" s="2005"/>
      <c r="M439" s="2011"/>
      <c r="N439" s="2004"/>
      <c r="O439" s="2042"/>
      <c r="P439" s="2004"/>
      <c r="Q439" s="2004"/>
      <c r="R439" s="2004"/>
      <c r="S439" s="2004"/>
      <c r="T439" s="2004"/>
      <c r="U439" s="2004"/>
      <c r="V439" s="2004"/>
      <c r="W439" s="2004"/>
      <c r="X439" s="2004"/>
    </row>
    <row r="440" spans="1:24" s="1748" customFormat="1">
      <c r="A440" s="216">
        <v>5310015</v>
      </c>
      <c r="B440" s="675" t="s">
        <v>282</v>
      </c>
      <c r="C440" s="1616" t="s">
        <v>13547</v>
      </c>
      <c r="D440" s="58">
        <v>730000</v>
      </c>
      <c r="E440" s="2007"/>
      <c r="F440" s="654">
        <v>503000</v>
      </c>
      <c r="G440" s="2005" t="s">
        <v>98</v>
      </c>
      <c r="H440" s="2011">
        <v>43747</v>
      </c>
      <c r="I440" s="2005" t="s">
        <v>6294</v>
      </c>
      <c r="J440" s="1099" t="s">
        <v>449</v>
      </c>
      <c r="K440" s="2010"/>
      <c r="L440" s="2005" t="s">
        <v>107</v>
      </c>
      <c r="M440" s="2011">
        <v>43778</v>
      </c>
      <c r="N440" s="2004" t="s">
        <v>728</v>
      </c>
      <c r="O440" s="1440" t="s">
        <v>13548</v>
      </c>
      <c r="P440" s="2004"/>
      <c r="Q440" s="2004"/>
      <c r="R440" s="2004"/>
      <c r="S440" s="2004"/>
      <c r="T440" s="2004"/>
      <c r="U440" s="2004"/>
      <c r="V440" s="2004"/>
      <c r="W440" s="2004"/>
      <c r="X440" s="2004"/>
    </row>
    <row r="441" spans="1:24" s="1748" customFormat="1">
      <c r="A441" s="216">
        <v>5310041</v>
      </c>
      <c r="B441" s="1584" t="s">
        <v>1641</v>
      </c>
      <c r="C441" s="1616" t="s">
        <v>13549</v>
      </c>
      <c r="D441" s="58">
        <v>830000</v>
      </c>
      <c r="E441" s="2007"/>
      <c r="F441" s="654">
        <v>596000</v>
      </c>
      <c r="G441" s="2005" t="s">
        <v>98</v>
      </c>
      <c r="H441" s="2011">
        <v>43761</v>
      </c>
      <c r="I441" s="2005" t="s">
        <v>6294</v>
      </c>
      <c r="J441" s="1492"/>
      <c r="K441" s="2010"/>
      <c r="L441" s="2005" t="s">
        <v>107</v>
      </c>
      <c r="M441" s="2011">
        <v>43778</v>
      </c>
      <c r="N441" s="2004" t="s">
        <v>728</v>
      </c>
      <c r="O441" s="1440" t="s">
        <v>2487</v>
      </c>
      <c r="P441" s="2004"/>
      <c r="Q441" s="2004"/>
      <c r="R441" s="2004"/>
      <c r="S441" s="2004"/>
      <c r="T441" s="2004"/>
      <c r="U441" s="2004"/>
      <c r="V441" s="2004"/>
      <c r="W441" s="2004"/>
      <c r="X441" s="2004"/>
    </row>
    <row r="442" spans="1:24" s="1748" customFormat="1">
      <c r="A442" s="216"/>
      <c r="B442" s="1584"/>
      <c r="C442" s="1616"/>
      <c r="D442" s="58"/>
      <c r="E442" s="2007"/>
      <c r="F442" s="654"/>
      <c r="G442" s="2005"/>
      <c r="H442" s="2011"/>
      <c r="I442" s="2005"/>
      <c r="J442" s="1492"/>
      <c r="K442" s="2010"/>
      <c r="L442" s="2005"/>
      <c r="M442" s="2011"/>
      <c r="N442" s="2004"/>
      <c r="O442" s="2042"/>
      <c r="P442" s="2004"/>
      <c r="Q442" s="2004"/>
      <c r="R442" s="2004"/>
      <c r="S442" s="2004"/>
      <c r="T442" s="2004"/>
      <c r="U442" s="2004"/>
      <c r="V442" s="2004"/>
      <c r="W442" s="2004"/>
      <c r="X442" s="2004"/>
    </row>
    <row r="443" spans="1:24" s="1748" customFormat="1">
      <c r="A443" s="244" t="s">
        <v>9102</v>
      </c>
      <c r="B443" s="675"/>
      <c r="C443" s="683"/>
      <c r="D443" s="58"/>
      <c r="E443" s="2007"/>
      <c r="F443" s="654"/>
      <c r="G443" s="2005"/>
      <c r="H443" s="2011"/>
      <c r="I443" s="2005"/>
      <c r="J443" s="2005"/>
      <c r="K443" s="2010"/>
      <c r="L443" s="2005"/>
      <c r="M443" s="2011"/>
      <c r="N443" s="2004"/>
      <c r="O443" s="2042"/>
      <c r="P443" s="2004"/>
      <c r="Q443" s="2004"/>
      <c r="R443" s="2004"/>
      <c r="S443" s="2004"/>
      <c r="T443" s="2004"/>
      <c r="U443" s="2004"/>
      <c r="V443" s="2004"/>
      <c r="W443" s="2004"/>
      <c r="X443" s="2004"/>
    </row>
    <row r="444" spans="1:24" s="1748" customFormat="1">
      <c r="A444" s="216">
        <v>5310017</v>
      </c>
      <c r="B444" s="1465" t="s">
        <v>1641</v>
      </c>
      <c r="C444" s="1616" t="s">
        <v>13550</v>
      </c>
      <c r="D444" s="1761">
        <v>710000</v>
      </c>
      <c r="E444" s="2007"/>
      <c r="F444" s="654">
        <v>492000</v>
      </c>
      <c r="G444" s="2005" t="s">
        <v>64</v>
      </c>
      <c r="H444" s="2011">
        <v>43748</v>
      </c>
      <c r="I444" s="2005" t="s">
        <v>284</v>
      </c>
      <c r="J444" s="1099" t="s">
        <v>449</v>
      </c>
      <c r="K444" s="2010"/>
      <c r="L444" s="2005" t="s">
        <v>41</v>
      </c>
      <c r="M444" s="2011">
        <v>43778</v>
      </c>
      <c r="N444" s="2004" t="s">
        <v>728</v>
      </c>
      <c r="O444" s="1440" t="s">
        <v>2487</v>
      </c>
      <c r="P444" s="2004"/>
      <c r="Q444" s="2004"/>
      <c r="R444" s="2004"/>
      <c r="S444" s="2004"/>
      <c r="T444" s="2004"/>
      <c r="U444" s="2004"/>
      <c r="V444" s="2004"/>
      <c r="W444" s="2004"/>
      <c r="X444" s="2004"/>
    </row>
    <row r="445" spans="1:24" s="1748" customFormat="1">
      <c r="A445" s="216"/>
      <c r="B445" s="675"/>
      <c r="C445" s="683"/>
      <c r="D445" s="58"/>
      <c r="E445" s="2007"/>
      <c r="F445" s="654"/>
      <c r="G445" s="2005"/>
      <c r="H445" s="2011"/>
      <c r="I445" s="2005"/>
      <c r="J445" s="2005"/>
      <c r="K445" s="2010"/>
      <c r="L445" s="2005"/>
      <c r="M445" s="2011"/>
      <c r="N445" s="2004"/>
      <c r="O445" s="2042"/>
      <c r="P445" s="2004"/>
      <c r="Q445" s="2004"/>
      <c r="R445" s="2004"/>
      <c r="S445" s="2004"/>
      <c r="T445" s="2004"/>
      <c r="U445" s="2004"/>
      <c r="V445" s="2004"/>
      <c r="W445" s="2004"/>
      <c r="X445" s="2004"/>
    </row>
    <row r="446" spans="1:24" s="1748" customFormat="1">
      <c r="A446" s="216"/>
      <c r="B446" s="1584" t="s">
        <v>13551</v>
      </c>
      <c r="C446" s="683"/>
      <c r="D446" s="58"/>
      <c r="E446" s="2007"/>
      <c r="F446" s="654"/>
      <c r="G446" s="2005"/>
      <c r="H446" s="2011"/>
      <c r="I446" s="2005"/>
      <c r="J446" s="2005"/>
      <c r="K446" s="2010"/>
      <c r="L446" s="2005"/>
      <c r="M446" s="2011"/>
      <c r="N446" s="2004"/>
      <c r="O446" s="2004"/>
      <c r="P446" s="2004"/>
      <c r="Q446" s="2004"/>
      <c r="R446" s="2004"/>
      <c r="S446" s="2004"/>
      <c r="T446" s="2004"/>
      <c r="U446" s="2004"/>
      <c r="V446" s="2004"/>
      <c r="W446" s="2004"/>
      <c r="X446" s="2004"/>
    </row>
    <row r="447" spans="1:24" s="1748" customFormat="1">
      <c r="A447" s="216"/>
      <c r="B447" s="1584" t="s">
        <v>375</v>
      </c>
      <c r="C447" s="683"/>
      <c r="D447" s="58"/>
      <c r="E447" s="2007"/>
      <c r="F447" s="654"/>
      <c r="G447" s="2005"/>
      <c r="H447" s="2011"/>
      <c r="I447" s="2005"/>
      <c r="J447" s="2005"/>
      <c r="K447" s="2010"/>
      <c r="L447" s="2005"/>
      <c r="M447" s="2011"/>
      <c r="N447" s="2004"/>
      <c r="O447" s="2004"/>
      <c r="P447" s="2004"/>
      <c r="Q447" s="2004"/>
      <c r="R447" s="2004"/>
      <c r="S447" s="2004"/>
      <c r="T447" s="2004"/>
      <c r="U447" s="2004"/>
      <c r="V447" s="2004"/>
      <c r="W447" s="2004"/>
      <c r="X447" s="2004"/>
    </row>
    <row r="448" spans="1:24" s="1748" customFormat="1">
      <c r="A448" s="216"/>
      <c r="B448" s="1584"/>
      <c r="C448" s="683"/>
      <c r="D448" s="58"/>
      <c r="E448" s="2007"/>
      <c r="F448" s="654"/>
      <c r="G448" s="2005"/>
      <c r="H448" s="2011"/>
      <c r="I448" s="2005"/>
      <c r="J448" s="2005"/>
      <c r="K448" s="2010"/>
      <c r="L448" s="2005"/>
      <c r="M448" s="2011"/>
      <c r="N448" s="2004"/>
      <c r="O448" s="2004"/>
      <c r="P448" s="2004"/>
      <c r="Q448" s="2004"/>
      <c r="R448" s="2004"/>
      <c r="S448" s="2004"/>
      <c r="T448" s="2004"/>
      <c r="U448" s="2004"/>
      <c r="V448" s="2004"/>
      <c r="W448" s="2004"/>
      <c r="X448" s="2004"/>
    </row>
    <row r="449" spans="1:24" s="1748" customFormat="1">
      <c r="A449" s="216"/>
      <c r="B449" s="1584" t="s">
        <v>13552</v>
      </c>
      <c r="C449" s="683"/>
      <c r="D449" s="58"/>
      <c r="E449" s="2007"/>
      <c r="F449" s="654"/>
      <c r="G449" s="2005"/>
      <c r="H449" s="2011"/>
      <c r="I449" s="2005"/>
      <c r="J449" s="2005"/>
      <c r="K449" s="2010"/>
      <c r="L449" s="2005"/>
      <c r="M449" s="2011"/>
      <c r="N449" s="2004"/>
      <c r="O449" s="2004"/>
      <c r="P449" s="2004"/>
      <c r="Q449" s="2004"/>
      <c r="R449" s="2004"/>
      <c r="S449" s="2004"/>
      <c r="T449" s="2004"/>
      <c r="U449" s="2004"/>
      <c r="V449" s="2004"/>
      <c r="W449" s="2004"/>
      <c r="X449" s="2004"/>
    </row>
    <row r="450" spans="1:24" s="1748" customFormat="1">
      <c r="A450" s="216"/>
      <c r="B450" s="1584" t="s">
        <v>13553</v>
      </c>
      <c r="C450" s="683"/>
      <c r="D450" s="58"/>
      <c r="E450" s="2007"/>
      <c r="F450" s="654"/>
      <c r="G450" s="2005"/>
      <c r="H450" s="2011"/>
      <c r="I450" s="2005"/>
      <c r="J450" s="2005"/>
      <c r="K450" s="2010"/>
      <c r="L450" s="2005"/>
      <c r="M450" s="2011"/>
      <c r="N450" s="2004"/>
      <c r="O450" s="2004"/>
      <c r="P450" s="2004"/>
      <c r="Q450" s="2004"/>
      <c r="R450" s="2004"/>
      <c r="S450" s="2004"/>
      <c r="T450" s="2004"/>
      <c r="U450" s="2004"/>
      <c r="V450" s="2004"/>
      <c r="W450" s="2004"/>
      <c r="X450" s="2004"/>
    </row>
    <row r="451" spans="1:24" s="1748" customFormat="1">
      <c r="A451" s="216"/>
      <c r="B451" s="1584"/>
      <c r="C451" s="683"/>
      <c r="D451" s="58"/>
      <c r="E451" s="2007"/>
      <c r="F451" s="654"/>
      <c r="G451" s="2005"/>
      <c r="H451" s="2011"/>
      <c r="I451" s="2005"/>
      <c r="J451" s="2005"/>
      <c r="K451" s="2010"/>
      <c r="L451" s="2005"/>
      <c r="M451" s="2011"/>
      <c r="N451" s="2004"/>
      <c r="O451" s="2004"/>
      <c r="P451" s="2004"/>
      <c r="Q451" s="2004"/>
      <c r="R451" s="2004"/>
      <c r="S451" s="2004"/>
      <c r="T451" s="2004"/>
      <c r="U451" s="2004"/>
      <c r="V451" s="2004"/>
      <c r="W451" s="2004"/>
      <c r="X451" s="2004"/>
    </row>
    <row r="452" spans="1:24" s="1748" customFormat="1">
      <c r="A452" s="210" t="s">
        <v>732</v>
      </c>
      <c r="B452" s="675"/>
      <c r="C452" s="683"/>
      <c r="D452" s="58"/>
      <c r="E452" s="2007"/>
      <c r="F452" s="654"/>
      <c r="G452" s="2005"/>
      <c r="H452" s="2011"/>
      <c r="I452" s="2005"/>
      <c r="J452" s="2005"/>
      <c r="K452" s="2010"/>
      <c r="L452" s="2005"/>
      <c r="M452" s="2011"/>
      <c r="N452" s="2004"/>
      <c r="O452" s="2004"/>
      <c r="P452" s="2004"/>
      <c r="Q452" s="2004"/>
      <c r="R452" s="2004"/>
      <c r="S452" s="2004"/>
      <c r="T452" s="2004"/>
      <c r="U452" s="2004"/>
      <c r="V452" s="2004"/>
      <c r="W452" s="2004"/>
      <c r="X452" s="2004"/>
    </row>
    <row r="453" spans="1:24" s="1748" customFormat="1">
      <c r="A453" s="210"/>
      <c r="B453" s="675" t="s">
        <v>7</v>
      </c>
      <c r="C453" s="683"/>
      <c r="D453" s="58"/>
      <c r="E453" s="2007"/>
      <c r="F453" s="654"/>
      <c r="G453" s="2005"/>
      <c r="H453" s="2011"/>
      <c r="I453" s="2005"/>
      <c r="J453" s="2005"/>
      <c r="K453" s="2010"/>
      <c r="L453" s="2005"/>
      <c r="M453" s="2011"/>
      <c r="N453" s="2004"/>
      <c r="O453" s="2004"/>
      <c r="P453" s="2004"/>
      <c r="Q453" s="2004"/>
      <c r="R453" s="2004"/>
      <c r="S453" s="2004"/>
      <c r="T453" s="2004"/>
      <c r="U453" s="2004"/>
      <c r="V453" s="2004"/>
      <c r="W453" s="2004"/>
      <c r="X453" s="2004"/>
    </row>
    <row r="454" spans="1:24" s="1748" customFormat="1">
      <c r="A454" s="216"/>
      <c r="B454" s="675"/>
      <c r="C454" s="683"/>
      <c r="D454" s="58"/>
      <c r="E454" s="2007"/>
      <c r="F454" s="654"/>
      <c r="G454" s="2005"/>
      <c r="H454" s="2011"/>
      <c r="I454" s="2005"/>
      <c r="J454" s="2005"/>
      <c r="K454" s="2010"/>
      <c r="L454" s="2005"/>
      <c r="M454" s="2011"/>
      <c r="N454" s="2004"/>
      <c r="O454" s="2004"/>
      <c r="P454" s="2004"/>
      <c r="Q454" s="2004"/>
      <c r="R454" s="2004"/>
      <c r="S454" s="2004"/>
      <c r="T454" s="2004"/>
      <c r="U454" s="2004"/>
      <c r="V454" s="2004"/>
      <c r="W454" s="2004"/>
      <c r="X454" s="2004"/>
    </row>
    <row r="455" spans="1:24" s="1748" customFormat="1">
      <c r="A455" s="184"/>
      <c r="B455" s="244" t="s">
        <v>733</v>
      </c>
      <c r="C455" s="97">
        <f>SUM(D434:D447)+SUM(C452:C454)</f>
        <v>3800000</v>
      </c>
      <c r="D455" s="58"/>
      <c r="E455" s="2007"/>
      <c r="F455" s="654"/>
      <c r="G455" s="2005"/>
      <c r="H455" s="2011"/>
      <c r="I455" s="2005"/>
      <c r="J455" s="2005"/>
      <c r="K455" s="2010"/>
      <c r="L455" s="2005"/>
      <c r="M455" s="2011"/>
      <c r="N455" s="2004"/>
      <c r="O455" s="2004"/>
      <c r="P455" s="2004"/>
      <c r="Q455" s="2004"/>
      <c r="R455" s="2004"/>
      <c r="S455" s="2004"/>
      <c r="T455" s="2004"/>
      <c r="U455" s="2004"/>
      <c r="V455" s="2004"/>
      <c r="W455" s="2004"/>
      <c r="X455" s="2004"/>
    </row>
    <row r="456" spans="1:24" s="1748" customFormat="1">
      <c r="A456" s="216"/>
      <c r="B456" s="675"/>
      <c r="C456" s="683"/>
      <c r="D456" s="58"/>
      <c r="E456" s="2007"/>
      <c r="F456" s="654"/>
      <c r="G456" s="2005"/>
      <c r="H456" s="2011"/>
      <c r="I456" s="2005"/>
      <c r="J456" s="2005"/>
      <c r="K456" s="2010"/>
      <c r="L456" s="2005"/>
      <c r="M456" s="2011"/>
      <c r="N456" s="2004"/>
      <c r="O456" s="2004"/>
      <c r="P456" s="2004"/>
      <c r="Q456" s="2004"/>
      <c r="R456" s="2004"/>
      <c r="S456" s="2004"/>
      <c r="T456" s="2004"/>
      <c r="U456" s="2004"/>
      <c r="V456" s="2004"/>
      <c r="W456" s="2004"/>
      <c r="X456" s="2004"/>
    </row>
    <row r="457" spans="1:24" s="1749" customFormat="1">
      <c r="A457" s="1844"/>
      <c r="B457" s="1851"/>
      <c r="C457" s="1852"/>
      <c r="D457" s="1847"/>
      <c r="E457" s="2017"/>
      <c r="F457" s="1930"/>
      <c r="G457" s="2019"/>
      <c r="H457" s="2022"/>
      <c r="I457" s="2019"/>
      <c r="J457" s="2019"/>
      <c r="K457" s="2021"/>
      <c r="L457" s="2019"/>
      <c r="M457" s="2022"/>
      <c r="N457" s="2023"/>
      <c r="O457" s="2023"/>
      <c r="P457" s="2023"/>
      <c r="Q457" s="2023"/>
      <c r="R457" s="2023"/>
      <c r="S457" s="2023"/>
      <c r="T457" s="2023"/>
      <c r="U457" s="2023"/>
      <c r="V457" s="2023"/>
      <c r="W457" s="2023"/>
      <c r="X457" s="2023"/>
    </row>
    <row r="458" spans="1:24" s="1772" customFormat="1">
      <c r="A458" s="244" t="s">
        <v>13554</v>
      </c>
      <c r="B458" s="675"/>
      <c r="C458" s="686" t="s">
        <v>13555</v>
      </c>
      <c r="D458" s="58"/>
      <c r="E458" s="2007"/>
      <c r="F458" s="654"/>
      <c r="G458" s="2005"/>
      <c r="H458" s="2011"/>
      <c r="I458" s="2005"/>
      <c r="J458" s="2005"/>
      <c r="K458" s="2010"/>
      <c r="L458" s="2005"/>
      <c r="M458" s="2011"/>
      <c r="N458" s="2004"/>
      <c r="O458" s="2004"/>
      <c r="P458" s="2004"/>
      <c r="Q458" s="2004"/>
      <c r="R458" s="2004"/>
      <c r="S458" s="2004"/>
      <c r="T458" s="2004"/>
      <c r="U458" s="2004"/>
      <c r="V458" s="2004"/>
      <c r="W458" s="2004"/>
      <c r="X458" s="2004"/>
    </row>
    <row r="459" spans="1:24" s="1772" customFormat="1">
      <c r="A459" s="216">
        <v>5310065</v>
      </c>
      <c r="B459" s="675" t="s">
        <v>282</v>
      </c>
      <c r="C459" s="1774" t="s">
        <v>13556</v>
      </c>
      <c r="D459" s="58">
        <v>730000</v>
      </c>
      <c r="E459" s="2007">
        <v>50261</v>
      </c>
      <c r="F459" s="654">
        <v>536000</v>
      </c>
      <c r="G459" s="2005" t="s">
        <v>98</v>
      </c>
      <c r="H459" s="2011">
        <v>43767</v>
      </c>
      <c r="I459" s="2005" t="s">
        <v>299</v>
      </c>
      <c r="J459" s="2027" t="s">
        <v>449</v>
      </c>
      <c r="K459" s="2010"/>
      <c r="L459" s="2005" t="s">
        <v>67</v>
      </c>
      <c r="M459" s="2011">
        <v>43796</v>
      </c>
      <c r="N459" s="2004" t="s">
        <v>728</v>
      </c>
      <c r="O459" s="1440" t="s">
        <v>13548</v>
      </c>
      <c r="P459" s="2004"/>
      <c r="Q459" s="2004"/>
      <c r="R459" s="2004"/>
      <c r="S459" s="2004"/>
      <c r="T459" s="2004"/>
      <c r="U459" s="2004"/>
      <c r="V459" s="2004"/>
      <c r="W459" s="2004"/>
      <c r="X459" s="2004"/>
    </row>
    <row r="460" spans="1:24" s="1772" customFormat="1">
      <c r="A460" s="216"/>
      <c r="B460" s="675"/>
      <c r="C460" s="1774"/>
      <c r="D460" s="58"/>
      <c r="E460" s="2007"/>
      <c r="F460" s="654"/>
      <c r="G460" s="2005"/>
      <c r="H460" s="2011"/>
      <c r="I460" s="2005"/>
      <c r="J460" s="2005"/>
      <c r="K460" s="2010"/>
      <c r="L460" s="2005"/>
      <c r="M460" s="2011"/>
      <c r="N460" s="2004"/>
      <c r="O460" s="2004"/>
      <c r="P460" s="2004"/>
      <c r="Q460" s="2004"/>
      <c r="R460" s="2004"/>
      <c r="S460" s="2004"/>
      <c r="T460" s="2004"/>
      <c r="U460" s="2004"/>
      <c r="V460" s="2004"/>
      <c r="W460" s="2004"/>
      <c r="X460" s="2004"/>
    </row>
    <row r="461" spans="1:24" s="1772" customFormat="1">
      <c r="A461" s="244" t="s">
        <v>13557</v>
      </c>
      <c r="B461" s="675"/>
      <c r="C461" s="1616"/>
      <c r="D461" s="58"/>
      <c r="E461" s="2007"/>
      <c r="F461" s="654"/>
      <c r="G461" s="2005"/>
      <c r="H461" s="2011"/>
      <c r="I461" s="2005"/>
      <c r="J461" s="2005"/>
      <c r="K461" s="2010"/>
      <c r="L461" s="2005"/>
      <c r="M461" s="2011"/>
      <c r="N461" s="2004"/>
      <c r="O461" s="2004"/>
      <c r="P461" s="2004"/>
      <c r="Q461" s="2004"/>
      <c r="R461" s="2004"/>
      <c r="S461" s="2004"/>
      <c r="T461" s="2004"/>
      <c r="U461" s="2004"/>
      <c r="V461" s="2004"/>
      <c r="W461" s="2004"/>
      <c r="X461" s="2004"/>
    </row>
    <row r="462" spans="1:24" s="1772" customFormat="1">
      <c r="A462" s="216">
        <v>5310059</v>
      </c>
      <c r="B462" s="675" t="s">
        <v>1724</v>
      </c>
      <c r="C462" s="1616" t="s">
        <v>13558</v>
      </c>
      <c r="D462" s="58">
        <v>750000</v>
      </c>
      <c r="E462" s="2007">
        <v>59018</v>
      </c>
      <c r="F462" s="654">
        <v>547000</v>
      </c>
      <c r="G462" s="2005" t="s">
        <v>98</v>
      </c>
      <c r="H462" s="2011">
        <v>43766</v>
      </c>
      <c r="I462" s="2005" t="s">
        <v>1854</v>
      </c>
      <c r="J462" s="2027" t="s">
        <v>449</v>
      </c>
      <c r="K462" s="2010"/>
      <c r="L462" s="2005" t="s">
        <v>41</v>
      </c>
      <c r="M462" s="2011">
        <v>43798</v>
      </c>
      <c r="N462" s="2004" t="s">
        <v>728</v>
      </c>
      <c r="O462" s="1440" t="s">
        <v>13548</v>
      </c>
      <c r="P462" s="2004"/>
      <c r="Q462" s="2004"/>
      <c r="R462" s="2004"/>
      <c r="S462" s="2004"/>
      <c r="T462" s="2004"/>
      <c r="U462" s="2004"/>
      <c r="V462" s="2004"/>
      <c r="W462" s="2004"/>
      <c r="X462" s="2004"/>
    </row>
    <row r="463" spans="1:24" s="1772" customFormat="1">
      <c r="A463" s="216">
        <v>5311015</v>
      </c>
      <c r="B463" s="675" t="s">
        <v>384</v>
      </c>
      <c r="C463" s="1616" t="s">
        <v>13559</v>
      </c>
      <c r="D463" s="58">
        <v>750000</v>
      </c>
      <c r="E463" s="2007">
        <v>37128</v>
      </c>
      <c r="F463" s="654">
        <v>511000</v>
      </c>
      <c r="G463" s="2005" t="s">
        <v>25</v>
      </c>
      <c r="H463" s="2011">
        <v>43775</v>
      </c>
      <c r="I463" s="2005" t="s">
        <v>135</v>
      </c>
      <c r="J463" s="2027" t="s">
        <v>449</v>
      </c>
      <c r="K463" s="2010"/>
      <c r="L463" s="2005" t="s">
        <v>41</v>
      </c>
      <c r="M463" s="2011">
        <v>43798</v>
      </c>
      <c r="N463" s="2004" t="s">
        <v>728</v>
      </c>
      <c r="O463" s="2004" t="s">
        <v>2487</v>
      </c>
      <c r="P463" s="2004"/>
      <c r="Q463" s="2004"/>
      <c r="R463" s="2004"/>
      <c r="S463" s="2004"/>
      <c r="T463" s="2004"/>
      <c r="U463" s="2004"/>
      <c r="V463" s="2004"/>
      <c r="W463" s="2004"/>
      <c r="X463" s="2004"/>
    </row>
    <row r="464" spans="1:24" s="1772" customFormat="1">
      <c r="A464" s="216">
        <v>5310061</v>
      </c>
      <c r="B464" s="675" t="s">
        <v>1641</v>
      </c>
      <c r="C464" s="1616" t="s">
        <v>13560</v>
      </c>
      <c r="D464" s="58">
        <v>770000</v>
      </c>
      <c r="E464" s="2007">
        <v>35574</v>
      </c>
      <c r="F464" s="654">
        <v>506000</v>
      </c>
      <c r="G464" s="2005" t="s">
        <v>98</v>
      </c>
      <c r="H464" s="2011">
        <v>43766</v>
      </c>
      <c r="I464" s="2005" t="s">
        <v>481</v>
      </c>
      <c r="J464" s="2027" t="s">
        <v>449</v>
      </c>
      <c r="K464" s="2010"/>
      <c r="L464" s="2005" t="s">
        <v>41</v>
      </c>
      <c r="M464" s="2011">
        <v>43798</v>
      </c>
      <c r="N464" s="2004" t="s">
        <v>728</v>
      </c>
      <c r="O464" s="1440" t="s">
        <v>13548</v>
      </c>
      <c r="P464" s="2004"/>
      <c r="Q464" s="2004"/>
      <c r="R464" s="2004"/>
      <c r="S464" s="2004"/>
      <c r="T464" s="2004"/>
      <c r="U464" s="2004"/>
      <c r="V464" s="2004"/>
      <c r="W464" s="2004"/>
      <c r="X464" s="2004"/>
    </row>
    <row r="466" spans="1:24" s="1772" customFormat="1">
      <c r="A466" s="210" t="s">
        <v>2488</v>
      </c>
      <c r="B466" s="675"/>
      <c r="C466" s="1616"/>
      <c r="D466" s="58"/>
      <c r="E466" s="2007"/>
      <c r="F466" s="654"/>
      <c r="G466" s="2005"/>
      <c r="H466" s="2011"/>
      <c r="I466" s="2005"/>
      <c r="J466" s="2005"/>
      <c r="K466" s="2010"/>
      <c r="L466" s="2005"/>
      <c r="M466" s="2011"/>
      <c r="N466" s="2004"/>
      <c r="O466" s="2004"/>
      <c r="P466" s="2004"/>
      <c r="Q466" s="2004"/>
      <c r="R466" s="2004"/>
      <c r="S466" s="2004"/>
      <c r="T466" s="2004"/>
      <c r="U466" s="2004"/>
      <c r="V466" s="2004"/>
      <c r="W466" s="2004"/>
      <c r="X466" s="2004"/>
    </row>
    <row r="467" spans="1:24" s="1772" customFormat="1">
      <c r="A467" s="216">
        <v>5311011</v>
      </c>
      <c r="B467" s="675" t="s">
        <v>282</v>
      </c>
      <c r="C467" s="1616" t="s">
        <v>13561</v>
      </c>
      <c r="D467" s="58">
        <v>730000</v>
      </c>
      <c r="E467" s="2007">
        <v>57966</v>
      </c>
      <c r="F467" s="654">
        <v>522000</v>
      </c>
      <c r="G467" s="2005" t="s">
        <v>98</v>
      </c>
      <c r="H467" s="2011">
        <v>43774</v>
      </c>
      <c r="I467" s="2005" t="s">
        <v>303</v>
      </c>
      <c r="J467" s="1099" t="s">
        <v>449</v>
      </c>
      <c r="K467" s="2010"/>
      <c r="L467" s="2005" t="s">
        <v>2065</v>
      </c>
      <c r="M467" s="2011">
        <v>43795</v>
      </c>
      <c r="N467" s="2004" t="s">
        <v>728</v>
      </c>
      <c r="O467" s="1440" t="s">
        <v>13548</v>
      </c>
      <c r="P467" s="2004"/>
      <c r="Q467" s="2004"/>
      <c r="R467" s="2004"/>
      <c r="S467" s="2004"/>
      <c r="T467" s="2004"/>
      <c r="U467" s="2004"/>
      <c r="V467" s="2004"/>
      <c r="W467" s="2004"/>
      <c r="X467" s="2004"/>
    </row>
    <row r="468" spans="1:24" s="1772" customFormat="1">
      <c r="A468" s="216">
        <v>5311012</v>
      </c>
      <c r="B468" s="675" t="s">
        <v>282</v>
      </c>
      <c r="C468" s="1616" t="s">
        <v>13562</v>
      </c>
      <c r="D468" s="58">
        <v>730000</v>
      </c>
      <c r="E468" s="2007">
        <v>56005</v>
      </c>
      <c r="F468" s="654">
        <v>516000</v>
      </c>
      <c r="G468" s="2005" t="s">
        <v>98</v>
      </c>
      <c r="H468" s="2011">
        <v>43774</v>
      </c>
      <c r="I468" s="2005" t="s">
        <v>303</v>
      </c>
      <c r="J468" s="1099" t="s">
        <v>449</v>
      </c>
      <c r="K468" s="2010"/>
      <c r="L468" s="2005" t="s">
        <v>2065</v>
      </c>
      <c r="M468" s="2011">
        <v>43795</v>
      </c>
      <c r="N468" s="2004" t="s">
        <v>728</v>
      </c>
      <c r="O468" s="1440" t="s">
        <v>13548</v>
      </c>
      <c r="P468" s="2004"/>
      <c r="Q468" s="2004"/>
      <c r="R468" s="2004"/>
      <c r="S468" s="2004"/>
      <c r="T468" s="2004"/>
      <c r="U468" s="2004"/>
      <c r="V468" s="2004"/>
      <c r="W468" s="2004"/>
      <c r="X468" s="2004"/>
    </row>
    <row r="469" spans="1:24">
      <c r="A469" s="2005"/>
      <c r="B469" s="2004"/>
      <c r="C469" s="2042"/>
      <c r="D469" s="2083"/>
      <c r="E469" s="2007"/>
      <c r="F469" s="2041"/>
      <c r="G469" s="2005"/>
      <c r="H469" s="2011"/>
      <c r="I469" s="2005"/>
      <c r="J469" s="2005"/>
      <c r="K469" s="2010"/>
      <c r="L469" s="2005"/>
      <c r="M469" s="2011"/>
      <c r="N469" s="2004"/>
      <c r="O469" s="2004"/>
      <c r="P469" s="2004"/>
      <c r="Q469" s="2004"/>
      <c r="R469" s="2004"/>
      <c r="S469" s="2004"/>
      <c r="T469" s="2004"/>
      <c r="U469" s="2004"/>
      <c r="V469" s="2004"/>
      <c r="W469" s="2004"/>
      <c r="X469" s="2004"/>
    </row>
    <row r="470" spans="1:24" s="1772" customFormat="1">
      <c r="A470" s="216"/>
      <c r="B470" s="1584" t="s">
        <v>13563</v>
      </c>
      <c r="C470" s="1616"/>
      <c r="D470" s="58"/>
      <c r="E470" s="2007"/>
      <c r="F470" s="654"/>
      <c r="G470" s="2005"/>
      <c r="H470" s="2011"/>
      <c r="I470" s="2005"/>
      <c r="J470" s="2005"/>
      <c r="K470" s="2010"/>
      <c r="L470" s="2005"/>
      <c r="M470" s="2011"/>
      <c r="N470" s="2004"/>
      <c r="O470" s="2004"/>
      <c r="P470" s="2004"/>
      <c r="Q470" s="2004"/>
      <c r="R470" s="2004"/>
      <c r="S470" s="2004"/>
      <c r="T470" s="2004"/>
      <c r="U470" s="2004"/>
      <c r="V470" s="2004"/>
      <c r="W470" s="2004"/>
      <c r="X470" s="2004"/>
    </row>
    <row r="471" spans="1:24" s="1772" customFormat="1">
      <c r="A471" s="216"/>
      <c r="B471" s="1584" t="s">
        <v>375</v>
      </c>
      <c r="C471" s="1616"/>
      <c r="D471" s="58"/>
      <c r="E471" s="2007"/>
      <c r="F471" s="654"/>
      <c r="G471" s="2005"/>
      <c r="H471" s="2011"/>
      <c r="I471" s="2005"/>
      <c r="J471" s="2005"/>
      <c r="K471" s="2010"/>
      <c r="L471" s="2005"/>
      <c r="M471" s="2011"/>
      <c r="N471" s="2004"/>
      <c r="O471" s="2004"/>
      <c r="P471" s="2004"/>
      <c r="Q471" s="2004"/>
      <c r="R471" s="2004"/>
      <c r="S471" s="2004"/>
      <c r="T471" s="2004"/>
      <c r="U471" s="2004"/>
      <c r="V471" s="2004"/>
      <c r="W471" s="2004"/>
      <c r="X471" s="2004"/>
    </row>
    <row r="472" spans="1:24" s="1772" customFormat="1">
      <c r="A472" s="216"/>
      <c r="B472" s="1584"/>
      <c r="C472" s="683"/>
      <c r="D472" s="58"/>
      <c r="E472" s="2007"/>
      <c r="F472" s="654"/>
      <c r="G472" s="2005"/>
      <c r="H472" s="2011"/>
      <c r="I472" s="2005"/>
      <c r="J472" s="2005"/>
      <c r="K472" s="2010"/>
      <c r="L472" s="2005"/>
      <c r="M472" s="2011"/>
      <c r="N472" s="2004"/>
      <c r="O472" s="2004"/>
      <c r="P472" s="2004"/>
      <c r="Q472" s="2004"/>
      <c r="R472" s="2004"/>
      <c r="S472" s="2004"/>
      <c r="T472" s="2004"/>
      <c r="U472" s="2004"/>
      <c r="V472" s="2004"/>
      <c r="W472" s="2004"/>
      <c r="X472" s="2004"/>
    </row>
    <row r="473" spans="1:24" s="1772" customFormat="1">
      <c r="A473" s="216"/>
      <c r="B473" s="675"/>
      <c r="C473" s="683"/>
      <c r="D473" s="58"/>
      <c r="E473" s="2007"/>
      <c r="F473" s="654"/>
      <c r="G473" s="2005"/>
      <c r="H473" s="2011"/>
      <c r="I473" s="2005"/>
      <c r="J473" s="2005"/>
      <c r="K473" s="2010"/>
      <c r="L473" s="2005"/>
      <c r="M473" s="2011"/>
      <c r="N473" s="2004"/>
      <c r="O473" s="2004"/>
      <c r="P473" s="2004"/>
      <c r="Q473" s="2004"/>
      <c r="R473" s="2004"/>
      <c r="S473" s="2004"/>
      <c r="T473" s="2004"/>
      <c r="U473" s="2004"/>
      <c r="V473" s="2004"/>
      <c r="W473" s="2004"/>
      <c r="X473" s="2004"/>
    </row>
    <row r="474" spans="1:24" s="1772" customFormat="1">
      <c r="A474" s="216"/>
      <c r="B474" s="675"/>
      <c r="C474" s="683"/>
      <c r="D474" s="58"/>
      <c r="E474" s="2007"/>
      <c r="F474" s="654"/>
      <c r="G474" s="2005"/>
      <c r="H474" s="2011"/>
      <c r="I474" s="2005"/>
      <c r="J474" s="2005"/>
      <c r="K474" s="2010"/>
      <c r="L474" s="2005"/>
      <c r="M474" s="2011"/>
      <c r="N474" s="2004"/>
      <c r="O474" s="2004"/>
      <c r="P474" s="2004"/>
      <c r="Q474" s="2004"/>
      <c r="R474" s="2004"/>
      <c r="S474" s="2004"/>
      <c r="T474" s="2004"/>
      <c r="U474" s="2004"/>
      <c r="V474" s="2004"/>
      <c r="W474" s="2004"/>
      <c r="X474" s="2004"/>
    </row>
    <row r="475" spans="1:24" s="1772" customFormat="1">
      <c r="A475" s="210" t="s">
        <v>732</v>
      </c>
      <c r="B475" s="675"/>
      <c r="C475" s="683"/>
      <c r="D475" s="58"/>
      <c r="E475" s="2007"/>
      <c r="F475" s="654"/>
      <c r="G475" s="2005"/>
      <c r="H475" s="2011"/>
      <c r="I475" s="2005"/>
      <c r="J475" s="2005"/>
      <c r="K475" s="2010"/>
      <c r="L475" s="2005"/>
      <c r="M475" s="2011"/>
      <c r="N475" s="2004"/>
      <c r="O475" s="2004"/>
      <c r="P475" s="2004"/>
      <c r="Q475" s="2004"/>
      <c r="R475" s="2004"/>
      <c r="S475" s="2004"/>
      <c r="T475" s="2004"/>
      <c r="U475" s="2004"/>
      <c r="V475" s="2004"/>
      <c r="W475" s="2004"/>
      <c r="X475" s="2004"/>
    </row>
    <row r="476" spans="1:24" s="1772" customFormat="1">
      <c r="A476" s="210"/>
      <c r="B476" s="675" t="s">
        <v>7</v>
      </c>
      <c r="C476" s="683"/>
      <c r="D476" s="58"/>
      <c r="E476" s="2007"/>
      <c r="F476" s="654"/>
      <c r="G476" s="2005"/>
      <c r="H476" s="2011"/>
      <c r="I476" s="2005"/>
      <c r="J476" s="2005"/>
      <c r="K476" s="2010"/>
      <c r="L476" s="2005"/>
      <c r="M476" s="2011"/>
      <c r="N476" s="2004"/>
      <c r="O476" s="2004"/>
      <c r="P476" s="2004"/>
      <c r="Q476" s="2004"/>
      <c r="R476" s="2004"/>
      <c r="S476" s="2004"/>
      <c r="T476" s="2004"/>
      <c r="U476" s="2004"/>
      <c r="V476" s="2004"/>
      <c r="W476" s="2004"/>
      <c r="X476" s="2004"/>
    </row>
    <row r="477" spans="1:24" s="1772" customFormat="1">
      <c r="A477" s="216"/>
      <c r="B477" s="675"/>
      <c r="C477" s="683"/>
      <c r="D477" s="58"/>
      <c r="E477" s="2007"/>
      <c r="F477" s="654"/>
      <c r="G477" s="2005"/>
      <c r="H477" s="2011"/>
      <c r="I477" s="2005"/>
      <c r="J477" s="2005"/>
      <c r="K477" s="2010"/>
      <c r="L477" s="2005"/>
      <c r="M477" s="2011"/>
      <c r="N477" s="2004"/>
      <c r="O477" s="2004"/>
      <c r="P477" s="2004"/>
      <c r="Q477" s="2004"/>
      <c r="R477" s="2004"/>
      <c r="S477" s="2004"/>
      <c r="T477" s="2004"/>
      <c r="U477" s="2004"/>
      <c r="V477" s="2004"/>
      <c r="W477" s="2004"/>
      <c r="X477" s="2004"/>
    </row>
    <row r="478" spans="1:24" s="1772" customFormat="1">
      <c r="A478" s="184"/>
      <c r="B478" s="244" t="s">
        <v>733</v>
      </c>
      <c r="C478" s="97">
        <f>SUM(D457:D474)+SUM(C475:C477)</f>
        <v>4460000</v>
      </c>
      <c r="D478" s="58"/>
      <c r="E478" s="2007"/>
      <c r="F478" s="654"/>
      <c r="G478" s="2005"/>
      <c r="H478" s="2011"/>
      <c r="I478" s="2005"/>
      <c r="J478" s="2005"/>
      <c r="K478" s="2010"/>
      <c r="L478" s="2005"/>
      <c r="M478" s="2011"/>
      <c r="N478" s="2004"/>
      <c r="O478" s="2004"/>
      <c r="P478" s="2004"/>
      <c r="Q478" s="2004"/>
      <c r="R478" s="2004"/>
      <c r="S478" s="2004"/>
      <c r="T478" s="2004"/>
      <c r="U478" s="2004"/>
      <c r="V478" s="2004"/>
      <c r="W478" s="2004"/>
      <c r="X478" s="2004"/>
    </row>
    <row r="479" spans="1:24" s="1772" customFormat="1">
      <c r="A479" s="216"/>
      <c r="B479" s="675"/>
      <c r="C479" s="683"/>
      <c r="D479" s="58"/>
      <c r="E479" s="2007"/>
      <c r="F479" s="654"/>
      <c r="G479" s="2005"/>
      <c r="H479" s="2011"/>
      <c r="I479" s="2005"/>
      <c r="J479" s="2005"/>
      <c r="K479" s="2010"/>
      <c r="L479" s="2005"/>
      <c r="M479" s="2011"/>
      <c r="N479" s="2004"/>
      <c r="O479" s="2004"/>
      <c r="P479" s="2004"/>
      <c r="Q479" s="2004"/>
      <c r="R479" s="2004"/>
      <c r="S479" s="2004"/>
      <c r="T479" s="2004"/>
      <c r="U479" s="2004"/>
      <c r="V479" s="2004"/>
      <c r="W479" s="2004"/>
      <c r="X479" s="2004"/>
    </row>
    <row r="480" spans="1:24" s="1773" customFormat="1">
      <c r="A480" s="1844"/>
      <c r="B480" s="1851"/>
      <c r="C480" s="1852"/>
      <c r="D480" s="1847"/>
      <c r="E480" s="2017"/>
      <c r="F480" s="1930"/>
      <c r="G480" s="2019"/>
      <c r="H480" s="2022"/>
      <c r="I480" s="2019"/>
      <c r="J480" s="2019"/>
      <c r="K480" s="2021"/>
      <c r="L480" s="2019"/>
      <c r="M480" s="2022"/>
      <c r="N480" s="2023"/>
      <c r="O480" s="2023"/>
      <c r="P480" s="2023"/>
      <c r="Q480" s="2023"/>
      <c r="R480" s="2023"/>
      <c r="S480" s="2023"/>
      <c r="T480" s="2023"/>
      <c r="U480" s="2023"/>
      <c r="V480" s="2023"/>
      <c r="W480" s="2023"/>
      <c r="X480" s="2023"/>
    </row>
    <row r="481" spans="1:24" s="1609" customFormat="1">
      <c r="A481" s="244" t="s">
        <v>2498</v>
      </c>
      <c r="B481" s="1495"/>
      <c r="C481" s="1804" t="s">
        <v>13564</v>
      </c>
      <c r="D481" s="1587"/>
      <c r="E481" s="2040"/>
      <c r="F481" s="1608"/>
      <c r="G481" s="2032"/>
      <c r="H481" s="2035"/>
      <c r="I481" s="2032"/>
      <c r="J481" s="2032"/>
      <c r="K481" s="2034"/>
      <c r="L481" s="2032"/>
      <c r="M481" s="2035"/>
      <c r="N481" s="2036"/>
      <c r="O481" s="2036"/>
      <c r="P481" s="2036"/>
      <c r="Q481" s="2036"/>
      <c r="R481" s="2036"/>
      <c r="S481" s="2036"/>
      <c r="T481" s="2036"/>
      <c r="U481" s="2036"/>
      <c r="V481" s="2036"/>
      <c r="W481" s="2036"/>
      <c r="X481" s="2036"/>
    </row>
    <row r="482" spans="1:24" s="1609" customFormat="1">
      <c r="A482" s="1965">
        <v>5312029</v>
      </c>
      <c r="B482" s="1495" t="s">
        <v>1634</v>
      </c>
      <c r="C482" s="1813" t="s">
        <v>13565</v>
      </c>
      <c r="D482" s="1587">
        <v>800000</v>
      </c>
      <c r="E482" s="2040"/>
      <c r="F482" s="1608">
        <v>571000</v>
      </c>
      <c r="G482" s="2032" t="s">
        <v>369</v>
      </c>
      <c r="H482" s="2035">
        <v>43817</v>
      </c>
      <c r="I482" s="2032" t="s">
        <v>135</v>
      </c>
      <c r="J482" s="1561" t="s">
        <v>449</v>
      </c>
      <c r="K482" s="2034"/>
      <c r="L482" s="2032" t="s">
        <v>41</v>
      </c>
      <c r="M482" s="2035">
        <v>43868</v>
      </c>
      <c r="N482" s="2004" t="s">
        <v>728</v>
      </c>
      <c r="O482" s="2036"/>
      <c r="P482" s="2036"/>
      <c r="Q482" s="2036"/>
      <c r="R482" s="2036"/>
      <c r="S482" s="2036"/>
      <c r="T482" s="2036"/>
      <c r="U482" s="2036"/>
      <c r="V482" s="2036"/>
      <c r="W482" s="2036"/>
      <c r="X482" s="2036"/>
    </row>
    <row r="483" spans="1:24">
      <c r="A483" s="2043"/>
      <c r="B483" s="2004"/>
      <c r="C483" s="2004"/>
      <c r="D483" s="2083"/>
      <c r="E483" s="2007"/>
      <c r="F483" s="2041"/>
      <c r="G483" s="2005"/>
      <c r="H483" s="2011"/>
      <c r="I483" s="2005"/>
      <c r="J483" s="2005"/>
      <c r="K483" s="2010"/>
      <c r="L483" s="2005"/>
      <c r="M483" s="2011"/>
      <c r="N483" s="2004"/>
      <c r="O483" s="2004"/>
      <c r="P483" s="2004"/>
      <c r="Q483" s="2004"/>
      <c r="R483" s="2004"/>
      <c r="S483" s="2004"/>
      <c r="T483" s="2004"/>
      <c r="U483" s="2004"/>
      <c r="V483" s="2004"/>
      <c r="W483" s="2004"/>
      <c r="X483" s="2004"/>
    </row>
    <row r="484" spans="1:24" s="1609" customFormat="1">
      <c r="A484" s="1965"/>
      <c r="B484" s="1799"/>
      <c r="C484" s="1813"/>
      <c r="D484" s="1587"/>
      <c r="E484" s="2040"/>
      <c r="F484" s="1608"/>
      <c r="G484" s="2032"/>
      <c r="H484" s="2035"/>
      <c r="I484" s="2032"/>
      <c r="J484" s="2070"/>
      <c r="K484" s="2034"/>
      <c r="L484" s="2032"/>
      <c r="M484" s="2035"/>
      <c r="N484" s="2036"/>
      <c r="O484" s="2036"/>
      <c r="P484" s="2036"/>
      <c r="Q484" s="2036"/>
      <c r="R484" s="2036"/>
      <c r="S484" s="2036"/>
      <c r="T484" s="2036"/>
      <c r="U484" s="2036"/>
      <c r="V484" s="2036"/>
      <c r="W484" s="2036"/>
      <c r="X484" s="2036"/>
    </row>
    <row r="485" spans="1:24" s="1609" customFormat="1">
      <c r="A485" s="1558" t="s">
        <v>9299</v>
      </c>
      <c r="B485" s="1799"/>
      <c r="C485" s="1813"/>
      <c r="D485" s="1587"/>
      <c r="E485" s="2040"/>
      <c r="F485" s="1608"/>
      <c r="G485" s="2032"/>
      <c r="H485" s="2035"/>
      <c r="I485" s="2032"/>
      <c r="J485" s="2032"/>
      <c r="K485" s="2034"/>
      <c r="L485" s="2032"/>
      <c r="M485" s="2035"/>
      <c r="N485" s="2036"/>
      <c r="O485" s="2036"/>
      <c r="P485" s="2036"/>
      <c r="Q485" s="2036"/>
      <c r="R485" s="2036"/>
      <c r="S485" s="2036"/>
      <c r="T485" s="2036"/>
      <c r="U485" s="2036"/>
      <c r="V485" s="2036"/>
      <c r="W485" s="2036"/>
      <c r="X485" s="2036"/>
    </row>
    <row r="486" spans="1:24" s="1609" customFormat="1">
      <c r="A486" s="1965">
        <v>5312046</v>
      </c>
      <c r="B486" s="1799" t="s">
        <v>1641</v>
      </c>
      <c r="C486" s="1814" t="s">
        <v>13566</v>
      </c>
      <c r="D486" s="1587">
        <v>780000</v>
      </c>
      <c r="E486" s="2040"/>
      <c r="F486" s="1608">
        <v>560000</v>
      </c>
      <c r="G486" s="2032" t="s">
        <v>9509</v>
      </c>
      <c r="H486" s="2035">
        <v>43826</v>
      </c>
      <c r="I486" s="2032" t="s">
        <v>262</v>
      </c>
      <c r="J486" s="1561" t="s">
        <v>449</v>
      </c>
      <c r="K486" s="2034"/>
      <c r="L486" s="2032" t="s">
        <v>67</v>
      </c>
      <c r="M486" s="2035">
        <v>43866</v>
      </c>
      <c r="N486" s="2004" t="s">
        <v>728</v>
      </c>
      <c r="O486" s="1959" t="s">
        <v>13567</v>
      </c>
      <c r="P486" s="2036"/>
      <c r="Q486" s="2036"/>
      <c r="R486" s="2036"/>
      <c r="S486" s="2036"/>
      <c r="T486" s="2036"/>
      <c r="U486" s="2036"/>
      <c r="V486" s="2036"/>
      <c r="W486" s="2036"/>
      <c r="X486" s="2036"/>
    </row>
    <row r="487" spans="1:24" s="1609" customFormat="1">
      <c r="A487" s="1965">
        <v>5401037</v>
      </c>
      <c r="B487" s="1966" t="s">
        <v>1641</v>
      </c>
      <c r="C487" s="1607" t="s">
        <v>13568</v>
      </c>
      <c r="D487" s="1587">
        <v>750000</v>
      </c>
      <c r="E487" s="2040"/>
      <c r="F487" s="1608">
        <v>565000</v>
      </c>
      <c r="G487" s="2032" t="s">
        <v>64</v>
      </c>
      <c r="H487" s="2035">
        <v>43850</v>
      </c>
      <c r="I487" s="2032" t="s">
        <v>2324</v>
      </c>
      <c r="J487" s="1561" t="s">
        <v>449</v>
      </c>
      <c r="K487" s="2034"/>
      <c r="L487" s="2032"/>
      <c r="M487" s="2035"/>
      <c r="N487" s="2036"/>
      <c r="O487" s="1959" t="s">
        <v>13567</v>
      </c>
      <c r="P487" s="2036"/>
      <c r="Q487" s="2036"/>
      <c r="R487" s="2036"/>
      <c r="S487" s="2036"/>
      <c r="T487" s="2036"/>
      <c r="U487" s="2036"/>
      <c r="V487" s="2036"/>
      <c r="W487" s="2036"/>
      <c r="X487" s="2036"/>
    </row>
    <row r="488" spans="1:24">
      <c r="A488" s="2043"/>
      <c r="B488" s="2004"/>
      <c r="C488" s="2004"/>
      <c r="D488" s="2083"/>
      <c r="E488" s="2007"/>
      <c r="F488" s="2041"/>
      <c r="G488" s="2005"/>
      <c r="H488" s="2011"/>
      <c r="I488" s="2005"/>
      <c r="J488" s="2005"/>
      <c r="K488" s="2010"/>
      <c r="L488" s="2005"/>
      <c r="M488" s="2011"/>
      <c r="N488" s="2004"/>
      <c r="O488" s="2004"/>
      <c r="P488" s="2004"/>
      <c r="Q488" s="2004"/>
      <c r="R488" s="2004"/>
      <c r="S488" s="2004"/>
      <c r="T488" s="2004"/>
      <c r="U488" s="2004"/>
      <c r="V488" s="2004"/>
      <c r="W488" s="2004"/>
      <c r="X488" s="2004"/>
    </row>
    <row r="489" spans="1:24">
      <c r="A489" s="2005"/>
      <c r="B489" s="1584" t="s">
        <v>13569</v>
      </c>
      <c r="C489" s="2004"/>
      <c r="D489" s="2083"/>
      <c r="E489" s="2007"/>
      <c r="F489" s="2041"/>
      <c r="G489" s="2005"/>
      <c r="H489" s="2011"/>
      <c r="I489" s="2005"/>
      <c r="J489" s="2005"/>
      <c r="K489" s="2010"/>
      <c r="L489" s="2005"/>
      <c r="M489" s="2011"/>
      <c r="N489" s="2004"/>
      <c r="O489" s="2004"/>
      <c r="P489" s="2004"/>
      <c r="Q489" s="2004"/>
      <c r="R489" s="2004"/>
      <c r="S489" s="2004"/>
      <c r="T489" s="2004"/>
      <c r="U489" s="2004"/>
      <c r="V489" s="2004"/>
      <c r="W489" s="2004"/>
      <c r="X489" s="2004"/>
    </row>
    <row r="490" spans="1:24">
      <c r="A490" s="2005"/>
      <c r="B490" s="1584" t="s">
        <v>375</v>
      </c>
      <c r="C490" s="2004"/>
      <c r="D490" s="2083"/>
      <c r="E490" s="2007"/>
      <c r="F490" s="2041"/>
      <c r="G490" s="2005"/>
      <c r="H490" s="2011"/>
      <c r="I490" s="2005"/>
      <c r="J490" s="2005"/>
      <c r="K490" s="2010"/>
      <c r="L490" s="2005"/>
      <c r="M490" s="2011"/>
      <c r="N490" s="2004"/>
      <c r="O490" s="2004"/>
      <c r="P490" s="2004"/>
      <c r="Q490" s="2004"/>
      <c r="R490" s="2004"/>
      <c r="S490" s="2004"/>
      <c r="T490" s="2004"/>
      <c r="U490" s="2004"/>
      <c r="V490" s="2004"/>
      <c r="W490" s="2004"/>
      <c r="X490" s="2004"/>
    </row>
    <row r="491" spans="1:24" s="1609" customFormat="1">
      <c r="A491" s="1585"/>
      <c r="B491" s="1495"/>
      <c r="C491" s="1607"/>
      <c r="D491" s="1587"/>
      <c r="E491" s="2040"/>
      <c r="F491" s="1608"/>
      <c r="G491" s="2032"/>
      <c r="H491" s="2035"/>
      <c r="I491" s="2032"/>
      <c r="J491" s="2032"/>
      <c r="K491" s="2034"/>
      <c r="L491" s="2032"/>
      <c r="M491" s="2035"/>
      <c r="N491" s="2036"/>
      <c r="O491" s="2036"/>
      <c r="P491" s="2036"/>
      <c r="Q491" s="2036"/>
      <c r="R491" s="2036"/>
      <c r="S491" s="2036"/>
      <c r="T491" s="2036"/>
      <c r="U491" s="2036"/>
      <c r="V491" s="2036"/>
      <c r="W491" s="2036"/>
      <c r="X491" s="2036"/>
    </row>
    <row r="492" spans="1:24" s="1772" customFormat="1">
      <c r="A492" s="210" t="s">
        <v>732</v>
      </c>
      <c r="B492" s="675"/>
      <c r="C492" s="683"/>
      <c r="D492" s="58"/>
      <c r="E492" s="2007"/>
      <c r="F492" s="654"/>
      <c r="G492" s="2005"/>
      <c r="H492" s="2011"/>
      <c r="I492" s="2005"/>
      <c r="J492" s="2005"/>
      <c r="K492" s="2010"/>
      <c r="L492" s="2005"/>
      <c r="M492" s="2011"/>
      <c r="N492" s="2004"/>
      <c r="O492" s="2004"/>
      <c r="P492" s="2004"/>
      <c r="Q492" s="2004"/>
      <c r="R492" s="2004"/>
      <c r="S492" s="2004"/>
      <c r="T492" s="2004"/>
      <c r="U492" s="2004"/>
      <c r="V492" s="2004"/>
      <c r="W492" s="2004"/>
      <c r="X492" s="2004"/>
    </row>
    <row r="493" spans="1:24" s="1772" customFormat="1">
      <c r="A493" s="210"/>
      <c r="B493" s="675" t="s">
        <v>7</v>
      </c>
      <c r="C493" s="683"/>
      <c r="D493" s="58"/>
      <c r="E493" s="2007"/>
      <c r="F493" s="654"/>
      <c r="G493" s="2005"/>
      <c r="H493" s="2011"/>
      <c r="I493" s="2005"/>
      <c r="J493" s="2005"/>
      <c r="K493" s="2010"/>
      <c r="L493" s="2005"/>
      <c r="M493" s="2011"/>
      <c r="N493" s="2004"/>
      <c r="O493" s="2004"/>
      <c r="P493" s="2004"/>
      <c r="Q493" s="2004"/>
      <c r="R493" s="2004"/>
      <c r="S493" s="2004"/>
      <c r="T493" s="2004"/>
      <c r="U493" s="2004"/>
      <c r="V493" s="2004"/>
      <c r="W493" s="2004"/>
      <c r="X493" s="2004"/>
    </row>
    <row r="494" spans="1:24" s="1772" customFormat="1">
      <c r="A494" s="216"/>
      <c r="B494" s="675"/>
      <c r="C494" s="683"/>
      <c r="D494" s="58"/>
      <c r="E494" s="2007"/>
      <c r="F494" s="654"/>
      <c r="G494" s="2005"/>
      <c r="H494" s="2011"/>
      <c r="I494" s="2005"/>
      <c r="J494" s="2005"/>
      <c r="K494" s="2010"/>
      <c r="L494" s="2005"/>
      <c r="M494" s="2011"/>
      <c r="N494" s="2004"/>
      <c r="O494" s="2004"/>
      <c r="P494" s="2004"/>
      <c r="Q494" s="2004"/>
      <c r="R494" s="2004"/>
      <c r="S494" s="2004"/>
      <c r="T494" s="2004"/>
      <c r="U494" s="2004"/>
      <c r="V494" s="2004"/>
      <c r="W494" s="2004"/>
      <c r="X494" s="2004"/>
    </row>
    <row r="495" spans="1:24" s="1772" customFormat="1">
      <c r="A495" s="184"/>
      <c r="B495" s="244" t="s">
        <v>733</v>
      </c>
      <c r="C495" s="97">
        <f>SUM(D480:D491)+SUM(C492:C494)</f>
        <v>2330000</v>
      </c>
      <c r="D495" s="58"/>
      <c r="E495" s="2007"/>
      <c r="F495" s="654"/>
      <c r="G495" s="2005"/>
      <c r="H495" s="2011"/>
      <c r="I495" s="2005"/>
      <c r="J495" s="2005"/>
      <c r="K495" s="2010"/>
      <c r="L495" s="2005"/>
      <c r="M495" s="2011"/>
      <c r="N495" s="2004"/>
      <c r="O495" s="2004"/>
      <c r="P495" s="2004"/>
      <c r="Q495" s="2004"/>
      <c r="R495" s="2004"/>
      <c r="S495" s="2004"/>
      <c r="T495" s="2004"/>
      <c r="U495" s="2004"/>
      <c r="V495" s="2004"/>
      <c r="W495" s="2004"/>
      <c r="X495" s="2004"/>
    </row>
    <row r="496" spans="1:24" s="1772" customFormat="1">
      <c r="A496" s="216"/>
      <c r="B496" s="675"/>
      <c r="C496" s="683"/>
      <c r="D496" s="58"/>
      <c r="E496" s="2007"/>
      <c r="F496" s="654"/>
      <c r="G496" s="2005"/>
      <c r="H496" s="2011"/>
      <c r="I496" s="2005"/>
      <c r="J496" s="2005"/>
      <c r="K496" s="2010"/>
      <c r="L496" s="2005"/>
      <c r="M496" s="2011"/>
      <c r="N496" s="2004"/>
      <c r="O496" s="2004"/>
      <c r="P496" s="2004"/>
      <c r="Q496" s="2004"/>
      <c r="R496" s="2004"/>
      <c r="S496" s="2004"/>
      <c r="T496" s="2004"/>
      <c r="U496" s="2004"/>
      <c r="V496" s="2004"/>
      <c r="W496" s="2004"/>
      <c r="X496" s="2004"/>
    </row>
    <row r="497" spans="1:24" s="1773" customFormat="1">
      <c r="A497" s="1844"/>
      <c r="B497" s="1851"/>
      <c r="C497" s="1852"/>
      <c r="D497" s="1847"/>
      <c r="E497" s="2017"/>
      <c r="F497" s="1930"/>
      <c r="G497" s="2019"/>
      <c r="H497" s="2022"/>
      <c r="I497" s="2019"/>
      <c r="J497" s="2019"/>
      <c r="K497" s="2021"/>
      <c r="L497" s="2019"/>
      <c r="M497" s="2022"/>
      <c r="N497" s="2023"/>
      <c r="O497" s="2023"/>
      <c r="P497" s="2023"/>
      <c r="Q497" s="2023"/>
      <c r="R497" s="2023"/>
      <c r="S497" s="2023"/>
      <c r="T497" s="2023"/>
      <c r="U497" s="2023"/>
      <c r="V497" s="2023"/>
      <c r="W497" s="2023"/>
      <c r="X497" s="2023"/>
    </row>
    <row r="498" spans="1:24" s="1964" customFormat="1">
      <c r="A498" s="1088" t="s">
        <v>13570</v>
      </c>
      <c r="B498" s="1799"/>
      <c r="C498" s="686" t="s">
        <v>13571</v>
      </c>
      <c r="D498" s="1962"/>
      <c r="E498" s="2069"/>
      <c r="F498" s="1963"/>
      <c r="G498" s="2070"/>
      <c r="H498" s="2073"/>
      <c r="I498" s="2070"/>
      <c r="J498" s="2070"/>
      <c r="K498" s="2072"/>
      <c r="L498" s="2070"/>
      <c r="M498" s="2073"/>
      <c r="N498" s="2074"/>
      <c r="O498" s="2074"/>
      <c r="P498" s="2074"/>
      <c r="Q498" s="2074"/>
      <c r="R498" s="2074"/>
      <c r="S498" s="2074"/>
      <c r="T498" s="2074"/>
      <c r="U498" s="2074"/>
      <c r="V498" s="2074"/>
      <c r="W498" s="2074"/>
      <c r="X498" s="2074"/>
    </row>
    <row r="499" spans="1:24" s="1609" customFormat="1">
      <c r="A499" s="1965">
        <v>5401040</v>
      </c>
      <c r="B499" s="1966" t="s">
        <v>282</v>
      </c>
      <c r="C499" s="1607" t="s">
        <v>13572</v>
      </c>
      <c r="D499" s="1587">
        <v>690000</v>
      </c>
      <c r="E499" s="2040"/>
      <c r="F499" s="1608">
        <v>487000</v>
      </c>
      <c r="G499" s="2032" t="s">
        <v>98</v>
      </c>
      <c r="H499" s="2035">
        <v>43848</v>
      </c>
      <c r="I499" s="2032" t="s">
        <v>317</v>
      </c>
      <c r="J499" s="1561" t="s">
        <v>449</v>
      </c>
      <c r="K499" s="2034"/>
      <c r="L499" s="2032" t="s">
        <v>41</v>
      </c>
      <c r="M499" s="2035">
        <v>43889</v>
      </c>
      <c r="N499" s="2004" t="s">
        <v>728</v>
      </c>
      <c r="O499" s="1959" t="s">
        <v>13573</v>
      </c>
      <c r="P499" s="2036"/>
      <c r="Q499" s="2036"/>
      <c r="R499" s="2036"/>
      <c r="S499" s="2036"/>
      <c r="T499" s="2036"/>
      <c r="U499" s="2036"/>
      <c r="V499" s="2036"/>
      <c r="W499" s="2036"/>
      <c r="X499" s="2036"/>
    </row>
    <row r="500" spans="1:24" s="1609" customFormat="1">
      <c r="A500" s="1585">
        <v>5401045</v>
      </c>
      <c r="B500" s="1799" t="s">
        <v>13574</v>
      </c>
      <c r="C500" s="1607" t="s">
        <v>13575</v>
      </c>
      <c r="D500" s="1587">
        <v>750000</v>
      </c>
      <c r="E500" s="2040"/>
      <c r="F500" s="1608">
        <v>516000</v>
      </c>
      <c r="G500" s="2032" t="s">
        <v>369</v>
      </c>
      <c r="H500" s="2035">
        <v>43852</v>
      </c>
      <c r="I500" s="2032" t="s">
        <v>307</v>
      </c>
      <c r="J500" s="1561" t="s">
        <v>449</v>
      </c>
      <c r="K500" s="2034"/>
      <c r="L500" s="2032" t="s">
        <v>41</v>
      </c>
      <c r="M500" s="2035">
        <v>43889</v>
      </c>
      <c r="N500" s="2004" t="s">
        <v>728</v>
      </c>
      <c r="O500" s="1959" t="s">
        <v>13576</v>
      </c>
      <c r="P500" s="2036"/>
      <c r="Q500" s="2036"/>
      <c r="R500" s="2036"/>
      <c r="S500" s="2036"/>
      <c r="T500" s="2036"/>
      <c r="U500" s="2036"/>
      <c r="V500" s="2036"/>
      <c r="W500" s="2036"/>
      <c r="X500" s="2036"/>
    </row>
    <row r="501" spans="1:24" s="1982" customFormat="1">
      <c r="A501" s="1965">
        <v>5401070</v>
      </c>
      <c r="B501" s="1799" t="s">
        <v>282</v>
      </c>
      <c r="C501" s="1813" t="s">
        <v>13577</v>
      </c>
      <c r="D501" s="1587">
        <v>700000</v>
      </c>
      <c r="E501" s="2040"/>
      <c r="F501" s="1608">
        <v>472000</v>
      </c>
      <c r="G501" s="2032" t="s">
        <v>98</v>
      </c>
      <c r="H501" s="2035">
        <v>43860</v>
      </c>
      <c r="I501" s="2032" t="s">
        <v>13578</v>
      </c>
      <c r="J501" s="2032"/>
      <c r="K501" s="2034"/>
      <c r="L501" s="2032" t="s">
        <v>41</v>
      </c>
      <c r="M501" s="2035">
        <v>43889</v>
      </c>
      <c r="N501" s="2004" t="s">
        <v>728</v>
      </c>
      <c r="O501" s="2036"/>
      <c r="P501" s="2036"/>
      <c r="Q501" s="2036"/>
      <c r="R501" s="2036"/>
      <c r="S501" s="2036"/>
      <c r="T501" s="2036"/>
      <c r="U501" s="2036"/>
      <c r="V501" s="2036"/>
      <c r="W501" s="2036"/>
      <c r="X501" s="2036"/>
    </row>
    <row r="502" spans="1:24" s="1982" customFormat="1">
      <c r="A502" s="1965">
        <v>5401072</v>
      </c>
      <c r="B502" s="1799" t="s">
        <v>282</v>
      </c>
      <c r="C502" s="1813" t="s">
        <v>13579</v>
      </c>
      <c r="D502" s="1587">
        <v>700000</v>
      </c>
      <c r="E502" s="2040"/>
      <c r="F502" s="1608">
        <v>502000</v>
      </c>
      <c r="G502" s="2032" t="s">
        <v>98</v>
      </c>
      <c r="H502" s="2035">
        <v>43860</v>
      </c>
      <c r="I502" s="2032" t="s">
        <v>13578</v>
      </c>
      <c r="J502" s="2032"/>
      <c r="K502" s="2034"/>
      <c r="L502" s="2032" t="s">
        <v>41</v>
      </c>
      <c r="M502" s="2035">
        <v>43889</v>
      </c>
      <c r="N502" s="2004" t="s">
        <v>728</v>
      </c>
      <c r="O502" s="2405" t="s">
        <v>3681</v>
      </c>
      <c r="P502" s="2036"/>
      <c r="Q502" s="2036"/>
      <c r="R502" s="2036"/>
      <c r="S502" s="2036"/>
      <c r="T502" s="2036"/>
      <c r="U502" s="2036"/>
      <c r="V502" s="2036"/>
      <c r="W502" s="2036"/>
      <c r="X502" s="2036"/>
    </row>
    <row r="503" spans="1:24" s="1982" customFormat="1">
      <c r="A503" s="1809">
        <v>5402003</v>
      </c>
      <c r="B503" s="1966" t="s">
        <v>282</v>
      </c>
      <c r="C503" s="1813" t="s">
        <v>13580</v>
      </c>
      <c r="D503" s="1587">
        <v>700000</v>
      </c>
      <c r="E503" s="2040"/>
      <c r="F503" s="1608">
        <v>493000</v>
      </c>
      <c r="G503" s="2032" t="s">
        <v>98</v>
      </c>
      <c r="H503" s="2035">
        <v>43862</v>
      </c>
      <c r="I503" s="2032" t="s">
        <v>317</v>
      </c>
      <c r="J503" s="2032"/>
      <c r="K503" s="2034"/>
      <c r="L503" s="2032" t="s">
        <v>41</v>
      </c>
      <c r="M503" s="2035">
        <v>43889</v>
      </c>
      <c r="N503" s="2004" t="s">
        <v>728</v>
      </c>
      <c r="O503" s="2405" t="s">
        <v>13581</v>
      </c>
      <c r="P503" s="2036"/>
      <c r="Q503" s="2036"/>
      <c r="R503" s="2036"/>
      <c r="S503" s="2036"/>
      <c r="T503" s="2036"/>
      <c r="U503" s="2036"/>
      <c r="V503" s="2036"/>
      <c r="W503" s="2036"/>
      <c r="X503" s="2036"/>
    </row>
    <row r="504" spans="1:24" s="1982" customFormat="1">
      <c r="A504" s="1809">
        <v>5402004</v>
      </c>
      <c r="B504" s="1966" t="s">
        <v>282</v>
      </c>
      <c r="C504" s="1813" t="s">
        <v>13582</v>
      </c>
      <c r="D504" s="1587">
        <v>700000</v>
      </c>
      <c r="E504" s="2040"/>
      <c r="F504" s="1608">
        <v>463000</v>
      </c>
      <c r="G504" s="2032" t="s">
        <v>98</v>
      </c>
      <c r="H504" s="2035">
        <v>43862</v>
      </c>
      <c r="I504" s="2032" t="s">
        <v>317</v>
      </c>
      <c r="J504" s="2032"/>
      <c r="K504" s="2034"/>
      <c r="L504" s="2032" t="s">
        <v>41</v>
      </c>
      <c r="M504" s="2035">
        <v>43889</v>
      </c>
      <c r="N504" s="2004" t="s">
        <v>728</v>
      </c>
      <c r="O504" s="2405" t="s">
        <v>13583</v>
      </c>
      <c r="P504" s="2036"/>
      <c r="Q504" s="2036"/>
      <c r="R504" s="2036"/>
      <c r="S504" s="2036"/>
      <c r="T504" s="2036"/>
      <c r="U504" s="2036"/>
      <c r="V504" s="2036"/>
      <c r="W504" s="2036"/>
      <c r="X504" s="2036"/>
    </row>
    <row r="505" spans="1:24">
      <c r="A505" s="2245">
        <v>5402016</v>
      </c>
      <c r="B505" s="1966" t="s">
        <v>13584</v>
      </c>
      <c r="C505" s="1813" t="s">
        <v>13585</v>
      </c>
      <c r="D505" s="2083" t="s">
        <v>13586</v>
      </c>
      <c r="E505" s="2007"/>
      <c r="F505" s="1608">
        <v>448000</v>
      </c>
      <c r="G505" s="2005" t="s">
        <v>2178</v>
      </c>
      <c r="H505" s="2011">
        <v>43869</v>
      </c>
      <c r="I505" s="2005" t="s">
        <v>317</v>
      </c>
      <c r="J505" s="1099" t="s">
        <v>449</v>
      </c>
      <c r="K505" s="2010"/>
      <c r="L505" s="2005" t="s">
        <v>41</v>
      </c>
      <c r="M505" s="2035">
        <v>43889</v>
      </c>
      <c r="N505" s="2004" t="s">
        <v>728</v>
      </c>
      <c r="O505" s="1092" t="s">
        <v>13587</v>
      </c>
      <c r="P505" s="2004"/>
      <c r="Q505" s="2004"/>
      <c r="R505" s="2004"/>
      <c r="S505" s="2004"/>
      <c r="T505" s="2004"/>
      <c r="U505" s="2004"/>
      <c r="V505" s="2004"/>
      <c r="W505" s="2004"/>
      <c r="X505" s="2004"/>
    </row>
    <row r="506" spans="1:24">
      <c r="A506" s="2245"/>
      <c r="B506" s="2397" t="s">
        <v>13588</v>
      </c>
      <c r="C506" s="1813"/>
      <c r="D506" s="2083"/>
      <c r="E506" s="2007"/>
      <c r="F506" s="1608"/>
      <c r="G506" s="2005"/>
      <c r="H506" s="2011"/>
      <c r="I506" s="2005"/>
      <c r="J506" s="1492"/>
      <c r="K506" s="2010"/>
      <c r="L506" s="2005"/>
      <c r="M506" s="2011"/>
      <c r="N506" s="2004"/>
      <c r="O506" s="1440"/>
      <c r="P506" s="2004"/>
      <c r="Q506" s="2004"/>
      <c r="R506" s="2004"/>
      <c r="S506" s="2004"/>
      <c r="T506" s="2004"/>
      <c r="U506" s="2004"/>
      <c r="V506" s="2004"/>
      <c r="W506" s="2004"/>
      <c r="X506" s="2004"/>
    </row>
    <row r="507" spans="1:24">
      <c r="A507" s="2245"/>
      <c r="B507" s="1966"/>
      <c r="C507" s="1813"/>
      <c r="D507" s="2083"/>
      <c r="E507" s="2007"/>
      <c r="F507" s="1608"/>
      <c r="G507" s="2005"/>
      <c r="H507" s="2011"/>
      <c r="I507" s="2005"/>
      <c r="J507" s="1492"/>
      <c r="K507" s="2010"/>
      <c r="L507" s="2005"/>
      <c r="M507" s="2011"/>
      <c r="N507" s="2004"/>
      <c r="O507" s="1440"/>
      <c r="P507" s="2004"/>
      <c r="Q507" s="2004"/>
      <c r="R507" s="2004"/>
      <c r="S507" s="2004"/>
      <c r="T507" s="2004"/>
      <c r="U507" s="2004"/>
      <c r="V507" s="2004"/>
      <c r="W507" s="2004"/>
      <c r="X507" s="2004"/>
    </row>
    <row r="508" spans="1:24" s="1964" customFormat="1">
      <c r="A508" s="1965"/>
      <c r="B508" s="1799"/>
      <c r="C508" s="1813"/>
      <c r="D508" s="1962"/>
      <c r="E508" s="2069"/>
      <c r="F508" s="1963"/>
      <c r="G508" s="2070"/>
      <c r="H508" s="2073"/>
      <c r="I508" s="2070"/>
      <c r="J508" s="2070"/>
      <c r="K508" s="2072"/>
      <c r="L508" s="2070"/>
      <c r="M508" s="2073"/>
      <c r="N508" s="2074"/>
      <c r="O508" s="2074"/>
      <c r="P508" s="2074"/>
      <c r="Q508" s="2074"/>
      <c r="R508" s="2074"/>
      <c r="S508" s="2074"/>
      <c r="T508" s="2074"/>
      <c r="U508" s="2074"/>
      <c r="V508" s="2074"/>
      <c r="W508" s="2074"/>
      <c r="X508" s="2074"/>
    </row>
    <row r="509" spans="1:24" s="1964" customFormat="1">
      <c r="A509" s="2396" t="s">
        <v>13589</v>
      </c>
      <c r="B509" s="1799"/>
      <c r="C509" s="1813"/>
      <c r="D509" s="1962"/>
      <c r="E509" s="2069"/>
      <c r="F509" s="1963"/>
      <c r="G509" s="2070"/>
      <c r="H509" s="2073"/>
      <c r="I509" s="2070"/>
      <c r="J509" s="2070"/>
      <c r="K509" s="2072"/>
      <c r="L509" s="2070"/>
      <c r="M509" s="2073"/>
      <c r="N509" s="2074"/>
      <c r="O509" s="2074"/>
      <c r="P509" s="2074"/>
      <c r="Q509" s="2074"/>
      <c r="R509" s="2074"/>
      <c r="S509" s="2074"/>
      <c r="T509" s="2074"/>
      <c r="U509" s="2074"/>
      <c r="V509" s="2074"/>
      <c r="W509" s="2074"/>
      <c r="X509" s="2074"/>
    </row>
    <row r="510" spans="1:24" s="1609" customFormat="1">
      <c r="A510" s="1809">
        <v>5401043</v>
      </c>
      <c r="B510" s="1966" t="s">
        <v>13574</v>
      </c>
      <c r="C510" s="1607" t="s">
        <v>13590</v>
      </c>
      <c r="D510" s="1587">
        <v>720000</v>
      </c>
      <c r="E510" s="2040"/>
      <c r="F510" s="1608">
        <v>485000</v>
      </c>
      <c r="G510" s="2032" t="s">
        <v>25</v>
      </c>
      <c r="H510" s="2035">
        <v>43850</v>
      </c>
      <c r="I510" s="2032" t="s">
        <v>180</v>
      </c>
      <c r="J510" s="1561" t="s">
        <v>449</v>
      </c>
      <c r="K510" s="2034"/>
      <c r="L510" s="2032" t="s">
        <v>67</v>
      </c>
      <c r="M510" s="2035">
        <v>43892</v>
      </c>
      <c r="N510" s="2004" t="s">
        <v>728</v>
      </c>
      <c r="O510" s="1959" t="s">
        <v>13591</v>
      </c>
      <c r="P510" s="2036"/>
      <c r="Q510" s="2036"/>
      <c r="R510" s="2036"/>
      <c r="S510" s="2036"/>
      <c r="T510" s="2036"/>
      <c r="U510" s="2036"/>
      <c r="V510" s="2036"/>
      <c r="W510" s="2036"/>
      <c r="X510" s="2036"/>
    </row>
    <row r="511" spans="1:24" s="1609" customFormat="1">
      <c r="A511" s="1585">
        <v>5401046</v>
      </c>
      <c r="B511" s="1799" t="s">
        <v>13574</v>
      </c>
      <c r="C511" s="1607" t="s">
        <v>13592</v>
      </c>
      <c r="D511" s="1587">
        <v>750000</v>
      </c>
      <c r="E511" s="2040"/>
      <c r="F511" s="1608">
        <v>489000</v>
      </c>
      <c r="G511" s="2032" t="s">
        <v>369</v>
      </c>
      <c r="H511" s="2035">
        <v>43851</v>
      </c>
      <c r="I511" s="2032" t="s">
        <v>13593</v>
      </c>
      <c r="J511" s="1561" t="s">
        <v>449</v>
      </c>
      <c r="K511" s="2034"/>
      <c r="L511" s="2032" t="s">
        <v>67</v>
      </c>
      <c r="M511" s="2035">
        <v>43892</v>
      </c>
      <c r="N511" s="2004" t="s">
        <v>728</v>
      </c>
      <c r="O511" s="1959" t="s">
        <v>13576</v>
      </c>
      <c r="P511" s="2036"/>
      <c r="Q511" s="2036"/>
      <c r="R511" s="2036"/>
      <c r="S511" s="2036"/>
      <c r="T511" s="2036"/>
      <c r="U511" s="2036"/>
      <c r="V511" s="2036"/>
      <c r="W511" s="2036"/>
      <c r="X511" s="2036"/>
    </row>
    <row r="512" spans="1:24" s="1609" customFormat="1">
      <c r="A512" s="1585">
        <v>5401048</v>
      </c>
      <c r="B512" s="1799" t="s">
        <v>362</v>
      </c>
      <c r="C512" s="1607" t="s">
        <v>13594</v>
      </c>
      <c r="D512" s="1587">
        <v>875000</v>
      </c>
      <c r="E512" s="2040"/>
      <c r="F512" s="1608">
        <v>670000</v>
      </c>
      <c r="G512" s="2032" t="s">
        <v>25</v>
      </c>
      <c r="H512" s="2035">
        <v>43851</v>
      </c>
      <c r="I512" s="2032" t="s">
        <v>334</v>
      </c>
      <c r="J512" s="1561" t="s">
        <v>449</v>
      </c>
      <c r="K512" s="2034"/>
      <c r="L512" s="2032" t="s">
        <v>67</v>
      </c>
      <c r="M512" s="2035">
        <v>43892</v>
      </c>
      <c r="N512" s="2004" t="s">
        <v>728</v>
      </c>
      <c r="O512" s="1959" t="s">
        <v>13595</v>
      </c>
      <c r="P512" s="2036"/>
      <c r="Q512" s="2036"/>
      <c r="R512" s="2036"/>
      <c r="S512" s="2036"/>
      <c r="T512" s="2036"/>
      <c r="U512" s="2036"/>
      <c r="V512" s="2036"/>
      <c r="W512" s="2036"/>
      <c r="X512" s="2036"/>
    </row>
    <row r="513" spans="1:24" s="1609" customFormat="1">
      <c r="A513" s="1585">
        <v>5401049</v>
      </c>
      <c r="B513" s="1799" t="s">
        <v>324</v>
      </c>
      <c r="C513" s="1607" t="s">
        <v>13596</v>
      </c>
      <c r="D513" s="1587">
        <v>880000</v>
      </c>
      <c r="E513" s="2040"/>
      <c r="F513" s="1608">
        <v>678000</v>
      </c>
      <c r="G513" s="2032" t="s">
        <v>98</v>
      </c>
      <c r="H513" s="2035">
        <v>43851</v>
      </c>
      <c r="I513" s="2032" t="s">
        <v>303</v>
      </c>
      <c r="J513" s="1561" t="s">
        <v>449</v>
      </c>
      <c r="K513" s="2034"/>
      <c r="L513" s="2032" t="s">
        <v>67</v>
      </c>
      <c r="M513" s="2035">
        <v>43892</v>
      </c>
      <c r="N513" s="2004" t="s">
        <v>728</v>
      </c>
      <c r="O513" s="1959" t="s">
        <v>13597</v>
      </c>
      <c r="P513" s="2036"/>
      <c r="Q513" s="2036"/>
      <c r="R513" s="2036"/>
      <c r="S513" s="2036"/>
      <c r="T513" s="2036"/>
      <c r="U513" s="2036"/>
      <c r="V513" s="2036"/>
      <c r="W513" s="2036"/>
      <c r="X513" s="2036"/>
    </row>
    <row r="514" spans="1:24" s="1964" customFormat="1">
      <c r="A514" s="1965"/>
      <c r="B514" s="1799"/>
      <c r="C514" s="1813"/>
      <c r="D514" s="1962"/>
      <c r="E514" s="2069"/>
      <c r="F514" s="1963"/>
      <c r="G514" s="2070"/>
      <c r="H514" s="2073"/>
      <c r="I514" s="2070"/>
      <c r="J514" s="2070"/>
      <c r="K514" s="2072"/>
      <c r="L514" s="2070"/>
      <c r="M514" s="2073"/>
      <c r="N514" s="2074"/>
      <c r="O514" s="2074"/>
      <c r="P514" s="2074"/>
      <c r="Q514" s="2074"/>
      <c r="R514" s="2074"/>
      <c r="S514" s="2074"/>
      <c r="T514" s="2074"/>
      <c r="U514" s="2074"/>
      <c r="V514" s="2074"/>
      <c r="W514" s="2074"/>
      <c r="X514" s="2074"/>
    </row>
    <row r="515" spans="1:24" s="1982" customFormat="1">
      <c r="A515" s="1585">
        <v>5401068</v>
      </c>
      <c r="B515" s="1495" t="s">
        <v>384</v>
      </c>
      <c r="C515" s="1813" t="s">
        <v>13598</v>
      </c>
      <c r="D515" s="1587">
        <v>750000</v>
      </c>
      <c r="E515" s="2040"/>
      <c r="F515" s="1608">
        <v>537000</v>
      </c>
      <c r="G515" s="2032" t="s">
        <v>98</v>
      </c>
      <c r="H515" s="2035">
        <v>43860</v>
      </c>
      <c r="I515" s="2032" t="s">
        <v>1807</v>
      </c>
      <c r="J515" s="2032"/>
      <c r="K515" s="2034"/>
      <c r="L515" s="2032" t="s">
        <v>67</v>
      </c>
      <c r="M515" s="2035">
        <v>43892</v>
      </c>
      <c r="N515" s="2004" t="s">
        <v>728</v>
      </c>
      <c r="O515" s="2405" t="s">
        <v>13581</v>
      </c>
      <c r="P515" s="2036"/>
      <c r="Q515" s="2036"/>
      <c r="R515" s="2036"/>
      <c r="S515" s="2036"/>
      <c r="T515" s="2036"/>
      <c r="U515" s="2036"/>
      <c r="V515" s="2036"/>
      <c r="W515" s="2036"/>
      <c r="X515" s="2036"/>
    </row>
    <row r="516" spans="1:24" s="1982" customFormat="1">
      <c r="A516" s="1965">
        <v>5402001</v>
      </c>
      <c r="B516" s="1966" t="s">
        <v>384</v>
      </c>
      <c r="C516" s="1813" t="s">
        <v>13599</v>
      </c>
      <c r="D516" s="1587">
        <v>730000</v>
      </c>
      <c r="E516" s="2040"/>
      <c r="F516" s="1608">
        <v>535000</v>
      </c>
      <c r="G516" s="2032" t="s">
        <v>31</v>
      </c>
      <c r="H516" s="2035">
        <v>43864</v>
      </c>
      <c r="I516" s="2032" t="s">
        <v>2324</v>
      </c>
      <c r="J516" s="2032"/>
      <c r="K516" s="2034"/>
      <c r="L516" s="2032" t="s">
        <v>67</v>
      </c>
      <c r="M516" s="2035">
        <v>43892</v>
      </c>
      <c r="N516" s="2004" t="s">
        <v>728</v>
      </c>
      <c r="O516" s="2405" t="s">
        <v>13600</v>
      </c>
      <c r="P516" s="2036"/>
      <c r="Q516" s="2036"/>
      <c r="R516" s="2036"/>
      <c r="S516" s="2036"/>
      <c r="T516" s="2036"/>
      <c r="U516" s="2036"/>
      <c r="V516" s="2036"/>
      <c r="W516" s="2036"/>
      <c r="X516" s="2036"/>
    </row>
    <row r="517" spans="1:24" s="1964" customFormat="1">
      <c r="A517" s="1965"/>
      <c r="B517" s="1799"/>
      <c r="C517" s="1813"/>
      <c r="D517" s="1962"/>
      <c r="E517" s="2069"/>
      <c r="F517" s="1963"/>
      <c r="G517" s="2070"/>
      <c r="H517" s="2073"/>
      <c r="I517" s="2070"/>
      <c r="J517" s="2070"/>
      <c r="K517" s="2072"/>
      <c r="L517" s="2070"/>
      <c r="M517" s="2073"/>
      <c r="N517" s="2074"/>
      <c r="O517" s="2074"/>
      <c r="P517" s="2074"/>
      <c r="Q517" s="2074"/>
      <c r="R517" s="2074"/>
      <c r="S517" s="2074"/>
      <c r="T517" s="2074"/>
      <c r="U517" s="2074"/>
      <c r="V517" s="2074"/>
      <c r="W517" s="2074"/>
      <c r="X517" s="2074"/>
    </row>
    <row r="518" spans="1:24" s="1964" customFormat="1">
      <c r="A518" s="1965"/>
      <c r="B518" s="1584" t="s">
        <v>13601</v>
      </c>
      <c r="C518" s="1813"/>
      <c r="D518" s="1962"/>
      <c r="E518" s="2069"/>
      <c r="F518" s="1963"/>
      <c r="G518" s="2070"/>
      <c r="H518" s="2073"/>
      <c r="I518" s="2070"/>
      <c r="J518" s="2070"/>
      <c r="K518" s="2072"/>
      <c r="L518" s="2070"/>
      <c r="M518" s="2073"/>
      <c r="N518" s="2074"/>
      <c r="O518" s="2074"/>
      <c r="P518" s="2074"/>
      <c r="Q518" s="2074"/>
      <c r="R518" s="2074"/>
      <c r="S518" s="2074"/>
      <c r="T518" s="2074"/>
      <c r="U518" s="2074"/>
      <c r="V518" s="2074"/>
      <c r="W518" s="2074"/>
      <c r="X518" s="2074"/>
    </row>
    <row r="519" spans="1:24" s="1964" customFormat="1">
      <c r="A519" s="1965"/>
      <c r="B519" s="1584" t="s">
        <v>375</v>
      </c>
      <c r="C519" s="1813"/>
      <c r="D519" s="1962"/>
      <c r="E519" s="2069"/>
      <c r="F519" s="1963"/>
      <c r="G519" s="2070"/>
      <c r="H519" s="2073"/>
      <c r="I519" s="2070"/>
      <c r="J519" s="2070"/>
      <c r="K519" s="2072"/>
      <c r="L519" s="2070"/>
      <c r="M519" s="2073"/>
      <c r="N519" s="2074"/>
      <c r="O519" s="2074"/>
      <c r="P519" s="2074"/>
      <c r="Q519" s="2074"/>
      <c r="R519" s="2074"/>
      <c r="S519" s="2074"/>
      <c r="T519" s="2074"/>
      <c r="U519" s="2074"/>
      <c r="V519" s="2074"/>
      <c r="W519" s="2074"/>
      <c r="X519" s="2074"/>
    </row>
    <row r="520" spans="1:24" s="1967" customFormat="1">
      <c r="A520" s="1961"/>
      <c r="B520" s="2042"/>
      <c r="C520" s="2042"/>
      <c r="D520" s="2283"/>
      <c r="E520" s="2048"/>
      <c r="F520" s="2284"/>
      <c r="G520" s="2043"/>
      <c r="H520" s="2132"/>
      <c r="I520" s="2043"/>
      <c r="J520" s="2043"/>
      <c r="K520" s="2131"/>
      <c r="L520" s="2043"/>
      <c r="M520" s="2132"/>
      <c r="N520" s="2042"/>
      <c r="O520" s="2042"/>
      <c r="P520" s="2042"/>
      <c r="Q520" s="2042"/>
      <c r="R520" s="2042"/>
      <c r="S520" s="2042"/>
      <c r="T520" s="2042"/>
      <c r="U520" s="2042"/>
      <c r="V520" s="2042"/>
      <c r="W520" s="2042"/>
      <c r="X520" s="2042"/>
    </row>
    <row r="521" spans="1:24" s="1964" customFormat="1">
      <c r="A521" s="1965"/>
      <c r="B521" s="1966"/>
      <c r="C521" s="1813"/>
      <c r="D521" s="1962"/>
      <c r="E521" s="2069"/>
      <c r="F521" s="1963"/>
      <c r="G521" s="2070"/>
      <c r="H521" s="2073"/>
      <c r="I521" s="2070"/>
      <c r="J521" s="1960"/>
      <c r="K521" s="2072"/>
      <c r="L521" s="2070"/>
      <c r="M521" s="2073"/>
      <c r="N521" s="2074"/>
      <c r="O521" s="1599"/>
      <c r="P521" s="2074"/>
      <c r="Q521" s="2074"/>
      <c r="R521" s="2074"/>
      <c r="S521" s="2074"/>
      <c r="T521" s="2074"/>
      <c r="U521" s="2074"/>
      <c r="V521" s="2074"/>
      <c r="W521" s="2074"/>
      <c r="X521" s="2074"/>
    </row>
    <row r="522" spans="1:24" s="1772" customFormat="1">
      <c r="A522" s="210" t="s">
        <v>732</v>
      </c>
      <c r="B522" s="675"/>
      <c r="C522" s="683"/>
      <c r="D522" s="58"/>
      <c r="E522" s="2007"/>
      <c r="F522" s="654"/>
      <c r="G522" s="2005"/>
      <c r="H522" s="2011"/>
      <c r="I522" s="2005"/>
      <c r="J522" s="2005"/>
      <c r="K522" s="2010"/>
      <c r="L522" s="2005"/>
      <c r="M522" s="2011"/>
      <c r="N522" s="2004"/>
      <c r="O522" s="2004"/>
      <c r="P522" s="2004"/>
      <c r="Q522" s="2004"/>
      <c r="R522" s="2004"/>
      <c r="S522" s="2004"/>
      <c r="T522" s="2004"/>
      <c r="U522" s="2004"/>
      <c r="V522" s="2004"/>
      <c r="W522" s="2004"/>
      <c r="X522" s="2004"/>
    </row>
    <row r="523" spans="1:24" s="1772" customFormat="1">
      <c r="A523" s="210"/>
      <c r="B523" s="630" t="s">
        <v>13602</v>
      </c>
      <c r="C523" s="630">
        <v>-8945000</v>
      </c>
      <c r="D523" s="58"/>
      <c r="E523" s="2007"/>
      <c r="F523" s="654"/>
      <c r="G523" s="2005"/>
      <c r="H523" s="2011"/>
      <c r="I523" s="2005"/>
      <c r="J523" s="2005"/>
      <c r="K523" s="2010"/>
      <c r="L523" s="2005"/>
      <c r="M523" s="2011"/>
      <c r="N523" s="2004"/>
      <c r="O523" s="2004"/>
      <c r="P523" s="2004"/>
      <c r="Q523" s="2004"/>
      <c r="R523" s="2004"/>
      <c r="S523" s="2004"/>
      <c r="T523" s="2004"/>
      <c r="U523" s="2004"/>
      <c r="V523" s="2004"/>
      <c r="W523" s="2004"/>
      <c r="X523" s="2004"/>
    </row>
    <row r="524" spans="1:24" s="1772" customFormat="1">
      <c r="A524" s="216"/>
      <c r="B524" s="675"/>
      <c r="C524" s="683"/>
      <c r="D524" s="58"/>
      <c r="E524" s="2007"/>
      <c r="F524" s="654"/>
      <c r="G524" s="2005"/>
      <c r="H524" s="2011"/>
      <c r="I524" s="2005"/>
      <c r="J524" s="2005"/>
      <c r="K524" s="2010"/>
      <c r="L524" s="2005"/>
      <c r="M524" s="2011"/>
      <c r="N524" s="2004"/>
      <c r="O524" s="2004"/>
      <c r="P524" s="2004"/>
      <c r="Q524" s="2004"/>
      <c r="R524" s="2004"/>
      <c r="S524" s="2004"/>
      <c r="T524" s="2004"/>
      <c r="U524" s="2004"/>
      <c r="V524" s="2004"/>
      <c r="W524" s="2004"/>
      <c r="X524" s="2004"/>
    </row>
    <row r="525" spans="1:24" s="1772" customFormat="1">
      <c r="A525" s="184"/>
      <c r="B525" s="244" t="s">
        <v>733</v>
      </c>
      <c r="C525" s="97">
        <f>SUM(D497:D521)+SUM(C522:C524)</f>
        <v>0</v>
      </c>
      <c r="D525" s="58"/>
      <c r="E525" s="2007"/>
      <c r="F525" s="654"/>
      <c r="G525" s="2005"/>
      <c r="H525" s="2011"/>
      <c r="I525" s="2005"/>
      <c r="J525" s="2005"/>
      <c r="K525" s="2010"/>
      <c r="L525" s="2005"/>
      <c r="M525" s="2011"/>
      <c r="N525" s="2004"/>
      <c r="O525" s="2004"/>
      <c r="P525" s="2004"/>
      <c r="Q525" s="2004"/>
      <c r="R525" s="2004"/>
      <c r="S525" s="2004"/>
      <c r="T525" s="2004"/>
      <c r="U525" s="2004"/>
      <c r="V525" s="2004"/>
      <c r="W525" s="2004"/>
      <c r="X525" s="2004"/>
    </row>
    <row r="526" spans="1:24" s="1772" customFormat="1">
      <c r="A526" s="216"/>
      <c r="B526" s="675"/>
      <c r="C526" s="683"/>
      <c r="D526" s="58"/>
      <c r="E526" s="2007"/>
      <c r="F526" s="654"/>
      <c r="G526" s="2005"/>
      <c r="H526" s="2011"/>
      <c r="I526" s="2005"/>
      <c r="J526" s="2005"/>
      <c r="K526" s="2010"/>
      <c r="L526" s="2005"/>
      <c r="M526" s="2011"/>
      <c r="N526" s="2004"/>
      <c r="O526" s="2004"/>
      <c r="P526" s="2004"/>
      <c r="Q526" s="2004"/>
      <c r="R526" s="2004"/>
      <c r="S526" s="2004"/>
      <c r="T526" s="2004"/>
      <c r="U526" s="2004"/>
      <c r="V526" s="2004"/>
      <c r="W526" s="2004"/>
      <c r="X526" s="2004"/>
    </row>
    <row r="527" spans="1:24" s="1773" customFormat="1">
      <c r="A527" s="1844"/>
      <c r="B527" s="1851"/>
      <c r="C527" s="1852"/>
      <c r="D527" s="1847"/>
      <c r="E527" s="2017"/>
      <c r="F527" s="1930"/>
      <c r="G527" s="2019"/>
      <c r="H527" s="2022"/>
      <c r="I527" s="2019"/>
      <c r="J527" s="2019"/>
      <c r="K527" s="2021"/>
      <c r="L527" s="2019"/>
      <c r="M527" s="2022"/>
      <c r="N527" s="2023"/>
      <c r="O527" s="2023"/>
      <c r="P527" s="2023"/>
      <c r="Q527" s="2023"/>
      <c r="R527" s="2023"/>
      <c r="S527" s="2023"/>
      <c r="T527" s="2023"/>
      <c r="U527" s="2023"/>
      <c r="V527" s="2023"/>
      <c r="W527" s="2023"/>
      <c r="X527" s="2023"/>
    </row>
    <row r="528" spans="1:24">
      <c r="A528" s="80" t="s">
        <v>13603</v>
      </c>
      <c r="B528" s="2004"/>
      <c r="C528" s="1693" t="s">
        <v>13604</v>
      </c>
      <c r="D528" s="2083"/>
      <c r="E528" s="2007"/>
      <c r="F528" s="2041"/>
      <c r="G528" s="2005"/>
      <c r="H528" s="2011"/>
      <c r="I528" s="2005"/>
      <c r="J528" s="2005"/>
      <c r="K528" s="2010"/>
      <c r="L528" s="2005"/>
      <c r="M528" s="2011"/>
      <c r="N528" s="2004"/>
      <c r="O528" s="2004"/>
      <c r="P528" s="2004"/>
      <c r="Q528" s="2004"/>
      <c r="R528" s="2004"/>
      <c r="S528" s="2004"/>
      <c r="T528" s="2004"/>
      <c r="U528" s="2004"/>
      <c r="V528" s="2004"/>
      <c r="W528" s="2004"/>
      <c r="X528" s="2004"/>
    </row>
    <row r="529" spans="1:24">
      <c r="A529" s="2098">
        <v>5402062</v>
      </c>
      <c r="B529" s="2004" t="s">
        <v>1634</v>
      </c>
      <c r="C529" s="2005" t="s">
        <v>13605</v>
      </c>
      <c r="D529" s="2083">
        <v>820000</v>
      </c>
      <c r="E529" s="2007"/>
      <c r="F529" s="1608">
        <v>601000</v>
      </c>
      <c r="G529" s="2005" t="s">
        <v>25</v>
      </c>
      <c r="H529" s="2011">
        <v>43886</v>
      </c>
      <c r="I529" s="2005" t="s">
        <v>1856</v>
      </c>
      <c r="J529" s="1099" t="s">
        <v>449</v>
      </c>
      <c r="K529" s="2010"/>
      <c r="L529" s="2005" t="s">
        <v>41</v>
      </c>
      <c r="M529" s="2011">
        <v>43927</v>
      </c>
      <c r="N529" s="2112" t="s">
        <v>728</v>
      </c>
      <c r="O529" s="1092" t="s">
        <v>13606</v>
      </c>
      <c r="P529" s="2004"/>
      <c r="Q529" s="2004"/>
      <c r="R529" s="2004"/>
      <c r="S529" s="2004"/>
      <c r="T529" s="2004"/>
      <c r="U529" s="2004"/>
      <c r="V529" s="2004"/>
      <c r="W529" s="2004"/>
      <c r="X529" s="2004"/>
    </row>
    <row r="530" spans="1:24">
      <c r="A530" s="2098"/>
      <c r="B530" s="2004"/>
      <c r="C530" s="2005"/>
      <c r="D530" s="2083"/>
      <c r="E530" s="2007"/>
      <c r="F530" s="1608"/>
      <c r="G530" s="2005"/>
      <c r="H530" s="2011"/>
      <c r="I530" s="2005"/>
      <c r="J530" s="1492"/>
      <c r="K530" s="2010"/>
      <c r="L530" s="2005"/>
      <c r="M530" s="2011"/>
      <c r="N530" s="2004"/>
      <c r="O530" s="2004"/>
      <c r="P530" s="2004"/>
      <c r="Q530" s="2004"/>
      <c r="R530" s="2004"/>
      <c r="S530" s="2004"/>
      <c r="T530" s="2004"/>
      <c r="U530" s="2004"/>
      <c r="V530" s="2004"/>
      <c r="W530" s="2004"/>
      <c r="X530" s="2004"/>
    </row>
    <row r="531" spans="1:24">
      <c r="A531" s="2098"/>
      <c r="B531" s="1584" t="s">
        <v>13607</v>
      </c>
      <c r="C531" s="2005"/>
      <c r="D531" s="2083"/>
      <c r="E531" s="2007"/>
      <c r="F531" s="1608"/>
      <c r="G531" s="2005"/>
      <c r="H531" s="2011"/>
      <c r="I531" s="2005"/>
      <c r="J531" s="1492"/>
      <c r="K531" s="2010"/>
      <c r="L531" s="2005"/>
      <c r="M531" s="2011"/>
      <c r="N531" s="2004"/>
      <c r="O531" s="2004"/>
      <c r="P531" s="2004"/>
      <c r="Q531" s="2004"/>
      <c r="R531" s="2004"/>
      <c r="S531" s="2004"/>
      <c r="T531" s="2004"/>
      <c r="U531" s="2004"/>
      <c r="V531" s="2004"/>
      <c r="W531" s="2004"/>
      <c r="X531" s="2004"/>
    </row>
    <row r="532" spans="1:24">
      <c r="A532" s="2098"/>
      <c r="B532" s="1584" t="s">
        <v>375</v>
      </c>
      <c r="C532" s="2005"/>
      <c r="D532" s="2083"/>
      <c r="E532" s="2007"/>
      <c r="F532" s="1608"/>
      <c r="G532" s="2005"/>
      <c r="H532" s="2011"/>
      <c r="I532" s="2005"/>
      <c r="J532" s="1492"/>
      <c r="K532" s="2010"/>
      <c r="L532" s="2005"/>
      <c r="M532" s="2011"/>
      <c r="N532" s="2004"/>
      <c r="O532" s="2004"/>
      <c r="P532" s="2004"/>
      <c r="Q532" s="2004"/>
      <c r="R532" s="2004"/>
      <c r="S532" s="2004"/>
      <c r="T532" s="2004"/>
      <c r="U532" s="2004"/>
      <c r="V532" s="2004"/>
      <c r="W532" s="2004"/>
      <c r="X532" s="2004"/>
    </row>
    <row r="533" spans="1:24">
      <c r="A533" s="2098"/>
      <c r="B533" s="2004"/>
      <c r="C533" s="2005"/>
      <c r="D533" s="2083"/>
      <c r="E533" s="2007"/>
      <c r="F533" s="1608"/>
      <c r="G533" s="2005"/>
      <c r="H533" s="2011"/>
      <c r="I533" s="2005"/>
      <c r="J533" s="1492"/>
      <c r="K533" s="2010"/>
      <c r="L533" s="2005"/>
      <c r="M533" s="2011"/>
      <c r="N533" s="2004"/>
      <c r="O533" s="2004"/>
      <c r="P533" s="2004"/>
      <c r="Q533" s="2004"/>
      <c r="R533" s="2004"/>
      <c r="S533" s="2004"/>
      <c r="T533" s="2004"/>
      <c r="U533" s="2004"/>
      <c r="V533" s="2004"/>
      <c r="W533" s="2004"/>
      <c r="X533" s="2004"/>
    </row>
    <row r="534" spans="1:24">
      <c r="A534" s="80" t="s">
        <v>13608</v>
      </c>
      <c r="B534" s="2004"/>
      <c r="C534" s="2005"/>
      <c r="D534" s="2083"/>
      <c r="E534" s="2007"/>
      <c r="F534" s="1608"/>
      <c r="G534" s="2005"/>
      <c r="H534" s="2011"/>
      <c r="I534" s="2005"/>
      <c r="J534" s="1492"/>
      <c r="K534" s="2010"/>
      <c r="L534" s="2005"/>
      <c r="M534" s="2011"/>
      <c r="N534" s="2004"/>
      <c r="O534" s="2004"/>
      <c r="P534" s="2004"/>
      <c r="Q534" s="2004"/>
      <c r="R534" s="2004"/>
      <c r="S534" s="2004"/>
      <c r="T534" s="2004"/>
      <c r="U534" s="2004"/>
      <c r="V534" s="2004"/>
      <c r="W534" s="2004"/>
      <c r="X534" s="2004"/>
    </row>
    <row r="535" spans="1:24">
      <c r="A535" s="2098">
        <v>5403012</v>
      </c>
      <c r="B535" s="2004" t="s">
        <v>1634</v>
      </c>
      <c r="C535" s="2043" t="s">
        <v>13609</v>
      </c>
      <c r="D535" s="2083">
        <v>820000</v>
      </c>
      <c r="E535" s="2007"/>
      <c r="F535" s="2041">
        <v>574000</v>
      </c>
      <c r="G535" s="2005" t="s">
        <v>31</v>
      </c>
      <c r="H535" s="2011">
        <v>43897</v>
      </c>
      <c r="I535" s="2005" t="s">
        <v>850</v>
      </c>
      <c r="J535" s="1099" t="s">
        <v>449</v>
      </c>
      <c r="K535" s="2010"/>
      <c r="L535" s="2005" t="s">
        <v>67</v>
      </c>
      <c r="M535" s="2011">
        <v>43925</v>
      </c>
      <c r="N535" s="2112" t="s">
        <v>728</v>
      </c>
      <c r="O535" s="1092" t="s">
        <v>13606</v>
      </c>
      <c r="P535" s="2004"/>
      <c r="Q535" s="2004"/>
      <c r="R535" s="2004"/>
      <c r="S535" s="2004"/>
      <c r="T535" s="2004"/>
      <c r="U535" s="2004"/>
      <c r="V535" s="2004"/>
      <c r="W535" s="2004"/>
      <c r="X535" s="2004"/>
    </row>
    <row r="536" spans="1:24" s="2004" customFormat="1">
      <c r="A536" s="2098">
        <v>5403038</v>
      </c>
      <c r="B536" s="1440" t="s">
        <v>1634</v>
      </c>
      <c r="C536" s="2043" t="s">
        <v>13610</v>
      </c>
      <c r="D536" s="2083">
        <v>800000</v>
      </c>
      <c r="E536" s="2007"/>
      <c r="F536" s="1608">
        <v>574000</v>
      </c>
      <c r="G536" s="2005" t="s">
        <v>98</v>
      </c>
      <c r="H536" s="2011">
        <v>43907</v>
      </c>
      <c r="I536" s="2005" t="s">
        <v>299</v>
      </c>
      <c r="J536" s="1099" t="s">
        <v>449</v>
      </c>
      <c r="K536" s="2010"/>
      <c r="L536" s="2005" t="s">
        <v>67</v>
      </c>
      <c r="M536" s="2011">
        <v>43925</v>
      </c>
      <c r="N536" s="2112" t="s">
        <v>728</v>
      </c>
      <c r="O536" s="1092" t="s">
        <v>13606</v>
      </c>
    </row>
    <row r="537" spans="1:24" s="2004" customFormat="1">
      <c r="A537" s="2098"/>
      <c r="B537" s="1440"/>
      <c r="C537" s="2043"/>
      <c r="D537" s="2083"/>
      <c r="E537" s="2007"/>
      <c r="F537" s="1608"/>
      <c r="G537" s="2005"/>
      <c r="H537" s="2011"/>
      <c r="I537" s="2005"/>
      <c r="J537" s="1492"/>
      <c r="K537" s="2010"/>
      <c r="L537" s="2005"/>
      <c r="M537" s="2011"/>
    </row>
    <row r="538" spans="1:24" s="2004" customFormat="1">
      <c r="A538" s="2098"/>
      <c r="B538" s="1584" t="s">
        <v>13607</v>
      </c>
      <c r="C538" s="2043"/>
      <c r="D538" s="2083"/>
      <c r="E538" s="2007"/>
      <c r="F538" s="1608"/>
      <c r="G538" s="2005"/>
      <c r="H538" s="2011"/>
      <c r="I538" s="2005"/>
      <c r="J538" s="1492"/>
      <c r="K538" s="2010"/>
      <c r="L538" s="2005"/>
      <c r="M538" s="2011"/>
    </row>
    <row r="539" spans="1:24" s="2004" customFormat="1">
      <c r="A539" s="2098"/>
      <c r="B539" s="1584" t="s">
        <v>375</v>
      </c>
      <c r="C539" s="2043"/>
      <c r="D539" s="2083"/>
      <c r="E539" s="2007"/>
      <c r="F539" s="1608"/>
      <c r="G539" s="2005"/>
      <c r="H539" s="2011"/>
      <c r="I539" s="2005"/>
      <c r="J539" s="1492"/>
      <c r="K539" s="2010"/>
      <c r="L539" s="2005"/>
      <c r="M539" s="2011"/>
    </row>
    <row r="540" spans="1:24" s="2004" customFormat="1">
      <c r="A540" s="2005"/>
      <c r="B540" s="1440"/>
      <c r="C540" s="2042"/>
      <c r="D540" s="2083"/>
      <c r="E540" s="2007"/>
      <c r="F540" s="2041"/>
      <c r="G540" s="2005"/>
      <c r="H540" s="2011"/>
      <c r="I540" s="2005"/>
      <c r="J540" s="2005"/>
      <c r="K540" s="2010"/>
      <c r="L540" s="2005"/>
      <c r="M540" s="2011"/>
    </row>
    <row r="541" spans="1:24" s="1982" customFormat="1">
      <c r="A541" s="80" t="s">
        <v>13611</v>
      </c>
      <c r="B541" s="1966"/>
      <c r="C541" s="1813"/>
      <c r="D541" s="1587"/>
      <c r="E541" s="2040"/>
      <c r="F541" s="1608"/>
      <c r="G541" s="2032"/>
      <c r="H541" s="2035"/>
      <c r="I541" s="2032"/>
      <c r="J541" s="2032"/>
      <c r="K541" s="2034"/>
      <c r="L541" s="2032"/>
      <c r="M541" s="2035"/>
      <c r="N541" s="2036"/>
      <c r="O541" s="2036"/>
      <c r="P541" s="2036"/>
      <c r="Q541" s="2036"/>
      <c r="R541" s="2036"/>
      <c r="S541" s="2036"/>
      <c r="T541" s="2036"/>
      <c r="U541" s="2036"/>
      <c r="V541" s="2036"/>
      <c r="W541" s="2036"/>
      <c r="X541" s="2036"/>
    </row>
    <row r="542" spans="1:24" s="2004" customFormat="1">
      <c r="A542" s="2098">
        <v>5403029</v>
      </c>
      <c r="B542" s="1440" t="s">
        <v>1634</v>
      </c>
      <c r="C542" s="2043" t="s">
        <v>13612</v>
      </c>
      <c r="D542" s="2083">
        <v>820000</v>
      </c>
      <c r="E542" s="2007"/>
      <c r="F542" s="1608">
        <v>435000</v>
      </c>
      <c r="G542" s="2005" t="s">
        <v>98</v>
      </c>
      <c r="H542" s="2011">
        <v>43902</v>
      </c>
      <c r="I542" s="2005" t="s">
        <v>527</v>
      </c>
      <c r="J542" s="1099" t="s">
        <v>449</v>
      </c>
      <c r="K542" s="2010"/>
      <c r="L542" s="2005" t="s">
        <v>67</v>
      </c>
      <c r="M542" s="2011">
        <v>43953</v>
      </c>
      <c r="N542" s="2112" t="s">
        <v>728</v>
      </c>
      <c r="O542" s="1092" t="s">
        <v>13606</v>
      </c>
    </row>
    <row r="543" spans="1:24">
      <c r="A543" s="2005"/>
      <c r="B543" s="1440"/>
      <c r="C543" s="2004"/>
      <c r="D543" s="2083"/>
      <c r="E543" s="2007"/>
      <c r="F543" s="2041"/>
      <c r="G543" s="2005"/>
      <c r="H543" s="2011"/>
      <c r="I543" s="2005"/>
      <c r="J543" s="2005"/>
      <c r="K543" s="2010"/>
      <c r="L543" s="2005"/>
      <c r="M543" s="2011"/>
      <c r="N543" s="2004"/>
      <c r="O543" s="2004"/>
      <c r="P543" s="2004"/>
      <c r="Q543" s="2004"/>
      <c r="R543" s="2004"/>
      <c r="S543" s="2004"/>
      <c r="T543" s="2004"/>
      <c r="U543" s="2004"/>
      <c r="V543" s="2004"/>
      <c r="W543" s="2004"/>
      <c r="X543" s="2004"/>
    </row>
    <row r="544" spans="1:24">
      <c r="A544" s="2005"/>
      <c r="B544" s="1584" t="s">
        <v>13613</v>
      </c>
      <c r="C544" s="2004"/>
      <c r="D544" s="2083"/>
      <c r="E544" s="2007"/>
      <c r="F544" s="2041"/>
      <c r="G544" s="2005"/>
      <c r="H544" s="2011"/>
      <c r="I544" s="2005"/>
      <c r="J544" s="2005"/>
      <c r="K544" s="2010"/>
      <c r="L544" s="2005"/>
      <c r="M544" s="2011"/>
      <c r="N544" s="2004"/>
      <c r="O544" s="2004"/>
      <c r="P544" s="2004"/>
      <c r="Q544" s="2004"/>
      <c r="R544" s="2004"/>
      <c r="S544" s="2004"/>
      <c r="T544" s="2004"/>
      <c r="U544" s="2004"/>
      <c r="V544" s="2004"/>
      <c r="W544" s="2004"/>
      <c r="X544" s="2004"/>
    </row>
    <row r="545" spans="1:24">
      <c r="A545" s="2005"/>
      <c r="B545" s="1584" t="s">
        <v>375</v>
      </c>
      <c r="C545" s="2004"/>
      <c r="D545" s="2083"/>
      <c r="E545" s="2007"/>
      <c r="F545" s="2041"/>
      <c r="G545" s="2005"/>
      <c r="H545" s="2011"/>
      <c r="I545" s="2005"/>
      <c r="J545" s="2005"/>
      <c r="K545" s="2010"/>
      <c r="L545" s="2005"/>
      <c r="M545" s="2011"/>
      <c r="N545" s="2004"/>
      <c r="O545" s="2004"/>
      <c r="P545" s="2004"/>
      <c r="Q545" s="2004"/>
      <c r="R545" s="2004"/>
      <c r="S545" s="2004"/>
      <c r="T545" s="2004"/>
      <c r="U545" s="2004"/>
      <c r="V545" s="2004"/>
      <c r="W545" s="2004"/>
      <c r="X545" s="2004"/>
    </row>
    <row r="546" spans="1:24">
      <c r="A546" s="2005"/>
      <c r="B546" s="1584"/>
      <c r="C546" s="2004"/>
      <c r="D546" s="2083"/>
      <c r="E546" s="2007"/>
      <c r="F546" s="2041"/>
      <c r="G546" s="2005"/>
      <c r="H546" s="2011"/>
      <c r="I546" s="2005"/>
      <c r="J546" s="2005"/>
      <c r="K546" s="2010"/>
      <c r="L546" s="2005"/>
      <c r="M546" s="2011"/>
      <c r="N546" s="2004"/>
      <c r="O546" s="2004"/>
      <c r="P546" s="2004"/>
      <c r="Q546" s="2004"/>
      <c r="R546" s="2004"/>
      <c r="S546" s="2004"/>
      <c r="T546" s="2004"/>
      <c r="U546" s="2004"/>
      <c r="V546" s="2004"/>
      <c r="W546" s="2004"/>
      <c r="X546" s="2004"/>
    </row>
    <row r="547" spans="1:24" s="1772" customFormat="1">
      <c r="A547" s="210" t="s">
        <v>732</v>
      </c>
      <c r="B547" s="675"/>
      <c r="C547" s="683"/>
      <c r="D547" s="58"/>
      <c r="E547" s="2007"/>
      <c r="F547" s="654"/>
      <c r="G547" s="2005"/>
      <c r="H547" s="2011"/>
      <c r="I547" s="2005"/>
      <c r="J547" s="2005"/>
      <c r="K547" s="2010"/>
      <c r="L547" s="2005"/>
      <c r="M547" s="2011"/>
      <c r="N547" s="2004"/>
      <c r="O547" s="2004"/>
      <c r="P547" s="2004"/>
      <c r="Q547" s="2004"/>
      <c r="R547" s="2004"/>
      <c r="S547" s="2004"/>
      <c r="T547" s="2004"/>
      <c r="U547" s="2004"/>
      <c r="V547" s="2004"/>
      <c r="W547" s="2004"/>
      <c r="X547" s="2004"/>
    </row>
    <row r="548" spans="1:24" s="1772" customFormat="1">
      <c r="A548" s="210"/>
      <c r="B548" s="675" t="s">
        <v>7</v>
      </c>
      <c r="C548" s="683"/>
      <c r="D548" s="58"/>
      <c r="E548" s="2007"/>
      <c r="F548" s="654"/>
      <c r="G548" s="2005"/>
      <c r="H548" s="2011"/>
      <c r="I548" s="2005"/>
      <c r="J548" s="2005"/>
      <c r="K548" s="2010"/>
      <c r="L548" s="2005"/>
      <c r="M548" s="2011"/>
      <c r="N548" s="2004"/>
      <c r="O548" s="2004"/>
      <c r="P548" s="2004"/>
      <c r="Q548" s="2004"/>
      <c r="R548" s="2004"/>
      <c r="S548" s="2004"/>
      <c r="T548" s="2004"/>
      <c r="U548" s="2004"/>
      <c r="V548" s="2004"/>
      <c r="W548" s="2004"/>
      <c r="X548" s="2004"/>
    </row>
    <row r="549" spans="1:24" s="1772" customFormat="1">
      <c r="A549" s="216"/>
      <c r="B549" s="675"/>
      <c r="C549" s="683"/>
      <c r="D549" s="58"/>
      <c r="E549" s="2007"/>
      <c r="F549" s="654"/>
      <c r="G549" s="2005"/>
      <c r="H549" s="2011"/>
      <c r="I549" s="2005"/>
      <c r="J549" s="2005"/>
      <c r="K549" s="2010"/>
      <c r="L549" s="2005"/>
      <c r="M549" s="2011"/>
      <c r="N549" s="2004"/>
      <c r="O549" s="2004"/>
      <c r="P549" s="2004"/>
      <c r="Q549" s="2004"/>
      <c r="R549" s="2004"/>
      <c r="S549" s="2004"/>
      <c r="T549" s="2004"/>
      <c r="U549" s="2004"/>
      <c r="V549" s="2004"/>
      <c r="W549" s="2004"/>
      <c r="X549" s="2004"/>
    </row>
    <row r="550" spans="1:24" s="1772" customFormat="1">
      <c r="A550" s="184"/>
      <c r="B550" s="244" t="s">
        <v>733</v>
      </c>
      <c r="C550" s="97">
        <f>SUM(D527:D545)+SUM(C547:C549)</f>
        <v>3260000</v>
      </c>
      <c r="D550" s="58"/>
      <c r="E550" s="2007"/>
      <c r="F550" s="654"/>
      <c r="G550" s="2005"/>
      <c r="H550" s="2011"/>
      <c r="I550" s="2005"/>
      <c r="J550" s="2005"/>
      <c r="K550" s="2010"/>
      <c r="L550" s="2005"/>
      <c r="M550" s="2011"/>
      <c r="N550" s="2004"/>
      <c r="O550" s="2004"/>
      <c r="P550" s="2004"/>
      <c r="Q550" s="2004"/>
      <c r="R550" s="2004"/>
      <c r="S550" s="2004"/>
      <c r="T550" s="2004"/>
      <c r="U550" s="2004"/>
      <c r="V550" s="2004"/>
      <c r="W550" s="2004"/>
      <c r="X550" s="2004"/>
    </row>
    <row r="551" spans="1:24" s="1772" customFormat="1">
      <c r="A551" s="216"/>
      <c r="B551" s="675"/>
      <c r="C551" s="683"/>
      <c r="D551" s="58"/>
      <c r="E551" s="2007"/>
      <c r="F551" s="654"/>
      <c r="G551" s="2005"/>
      <c r="H551" s="2011"/>
      <c r="I551" s="2005"/>
      <c r="J551" s="2005"/>
      <c r="K551" s="2010"/>
      <c r="L551" s="2005"/>
      <c r="M551" s="2011"/>
      <c r="N551" s="2004"/>
      <c r="O551" s="2004"/>
      <c r="P551" s="2004"/>
      <c r="Q551" s="2004"/>
      <c r="R551" s="2004"/>
      <c r="S551" s="2004"/>
      <c r="T551" s="2004"/>
      <c r="U551" s="2004"/>
      <c r="V551" s="2004"/>
      <c r="W551" s="2004"/>
      <c r="X551" s="2004"/>
    </row>
    <row r="552" spans="1:24" s="1773" customFormat="1">
      <c r="A552" s="1844"/>
      <c r="B552" s="1851"/>
      <c r="C552" s="1852"/>
      <c r="D552" s="1847"/>
      <c r="E552" s="2017"/>
      <c r="F552" s="1930"/>
      <c r="G552" s="2019"/>
      <c r="H552" s="2022"/>
      <c r="I552" s="2019"/>
      <c r="J552" s="2019"/>
      <c r="K552" s="2021"/>
      <c r="L552" s="2019"/>
      <c r="M552" s="2022"/>
      <c r="N552" s="2023"/>
      <c r="O552" s="2023"/>
      <c r="P552" s="2023"/>
      <c r="Q552" s="2023"/>
      <c r="R552" s="2023"/>
      <c r="S552" s="2023"/>
      <c r="T552" s="2023"/>
      <c r="U552" s="2023"/>
      <c r="V552" s="2023"/>
      <c r="W552" s="2023"/>
      <c r="X552" s="2023"/>
    </row>
    <row r="553" spans="1:24" s="1982" customFormat="1">
      <c r="A553" s="2396" t="s">
        <v>6424</v>
      </c>
      <c r="B553" s="1495"/>
      <c r="C553" s="2538" t="s">
        <v>13614</v>
      </c>
      <c r="D553" s="1587"/>
      <c r="E553" s="2040"/>
      <c r="F553" s="1608"/>
      <c r="G553" s="2032"/>
      <c r="H553" s="2035"/>
      <c r="I553" s="2032"/>
      <c r="J553" s="2032"/>
      <c r="K553" s="2034"/>
      <c r="L553" s="2032"/>
      <c r="M553" s="2035"/>
      <c r="N553" s="2036"/>
      <c r="O553" s="2036"/>
      <c r="P553" s="2036"/>
      <c r="Q553" s="2036"/>
      <c r="R553" s="2036"/>
      <c r="S553" s="2036"/>
      <c r="T553" s="2036"/>
      <c r="U553" s="2036"/>
      <c r="V553" s="2036"/>
      <c r="W553" s="2036"/>
      <c r="X553" s="2036"/>
    </row>
    <row r="554" spans="1:24" s="1982" customFormat="1">
      <c r="A554" s="1585">
        <v>5409049</v>
      </c>
      <c r="B554" s="1495" t="s">
        <v>1634</v>
      </c>
      <c r="C554" s="1607" t="s">
        <v>13615</v>
      </c>
      <c r="D554" s="1587">
        <v>700000</v>
      </c>
      <c r="E554" s="2040"/>
      <c r="F554" s="1608">
        <v>511000</v>
      </c>
      <c r="G554" s="2032" t="s">
        <v>25</v>
      </c>
      <c r="H554" s="2035">
        <v>44093</v>
      </c>
      <c r="I554" s="2032" t="s">
        <v>317</v>
      </c>
      <c r="J554" s="2174" t="s">
        <v>449</v>
      </c>
      <c r="K554" s="2034"/>
      <c r="L554" s="2032" t="s">
        <v>41</v>
      </c>
      <c r="M554" s="2011">
        <v>44133</v>
      </c>
      <c r="N554" s="2112" t="s">
        <v>728</v>
      </c>
      <c r="O554" s="2036"/>
      <c r="P554" s="2036"/>
      <c r="Q554" s="2036"/>
      <c r="R554" s="2036"/>
      <c r="S554" s="2036"/>
      <c r="T554" s="2036"/>
      <c r="U554" s="2036"/>
      <c r="V554" s="2036"/>
      <c r="W554" s="2036"/>
      <c r="X554" s="2036"/>
    </row>
    <row r="555" spans="1:24" s="1982" customFormat="1">
      <c r="A555" s="1585"/>
      <c r="B555" s="1495"/>
      <c r="C555" s="1607"/>
      <c r="D555" s="1587"/>
      <c r="E555" s="2040"/>
      <c r="F555" s="1608"/>
      <c r="G555" s="2032"/>
      <c r="H555" s="2035"/>
      <c r="I555" s="2032"/>
      <c r="J555" s="2032"/>
      <c r="K555" s="2034"/>
      <c r="L555" s="2032"/>
      <c r="M555" s="2035"/>
      <c r="N555" s="2036"/>
      <c r="O555" s="2036"/>
      <c r="P555" s="2036"/>
      <c r="Q555" s="2036"/>
      <c r="R555" s="2036"/>
      <c r="S555" s="2036"/>
      <c r="T555" s="2036"/>
      <c r="U555" s="2036"/>
      <c r="V555" s="2036"/>
      <c r="W555" s="2036"/>
      <c r="X555" s="2036"/>
    </row>
    <row r="556" spans="1:24" s="1982" customFormat="1">
      <c r="A556" s="1585"/>
      <c r="B556" s="1584" t="s">
        <v>13616</v>
      </c>
      <c r="C556" s="1607"/>
      <c r="D556" s="1587"/>
      <c r="E556" s="2040"/>
      <c r="F556" s="1608"/>
      <c r="G556" s="2032"/>
      <c r="H556" s="2035"/>
      <c r="I556" s="2032"/>
      <c r="J556" s="2032"/>
      <c r="K556" s="2034"/>
      <c r="L556" s="2032"/>
      <c r="M556" s="2035"/>
      <c r="N556" s="2036"/>
      <c r="O556" s="2036"/>
      <c r="P556" s="2036"/>
      <c r="Q556" s="2036"/>
      <c r="R556" s="2036"/>
      <c r="S556" s="2036"/>
      <c r="T556" s="2036"/>
      <c r="U556" s="2036"/>
      <c r="V556" s="2036"/>
      <c r="W556" s="2036"/>
      <c r="X556" s="2036"/>
    </row>
    <row r="557" spans="1:24" s="1982" customFormat="1">
      <c r="A557" s="1585"/>
      <c r="B557" s="1584" t="s">
        <v>375</v>
      </c>
      <c r="C557" s="1607"/>
      <c r="D557" s="1587"/>
      <c r="E557" s="2040"/>
      <c r="F557" s="1608"/>
      <c r="G557" s="2032"/>
      <c r="H557" s="2035"/>
      <c r="I557" s="2032"/>
      <c r="J557" s="2032"/>
      <c r="K557" s="2034"/>
      <c r="L557" s="2032"/>
      <c r="M557" s="2035"/>
      <c r="N557" s="2036"/>
      <c r="O557" s="2036"/>
      <c r="P557" s="2036"/>
      <c r="Q557" s="2036"/>
      <c r="R557" s="2036"/>
      <c r="S557" s="2036"/>
      <c r="T557" s="2036"/>
      <c r="U557" s="2036"/>
      <c r="V557" s="2036"/>
      <c r="W557" s="2036"/>
      <c r="X557" s="2036"/>
    </row>
    <row r="558" spans="1:24" s="1982" customFormat="1">
      <c r="A558" s="1585"/>
      <c r="B558" s="1799"/>
      <c r="C558" s="1607"/>
      <c r="D558" s="1587"/>
      <c r="E558" s="2040"/>
      <c r="F558" s="1608"/>
      <c r="G558" s="2032"/>
      <c r="H558" s="2035"/>
      <c r="I558" s="2032"/>
      <c r="J558" s="2032"/>
      <c r="K558" s="2034"/>
      <c r="L558" s="2032"/>
      <c r="M558" s="2035"/>
      <c r="N558" s="2036"/>
      <c r="O558" s="2036"/>
      <c r="P558" s="2036"/>
      <c r="Q558" s="2036"/>
      <c r="R558" s="2036"/>
      <c r="S558" s="2036"/>
      <c r="T558" s="2036"/>
      <c r="U558" s="2036"/>
      <c r="V558" s="2036"/>
      <c r="W558" s="2036"/>
      <c r="X558" s="2036"/>
    </row>
    <row r="559" spans="1:24" s="1982" customFormat="1">
      <c r="A559" s="1585"/>
      <c r="B559" s="1495"/>
      <c r="C559" s="1607"/>
      <c r="D559" s="1587"/>
      <c r="E559" s="2040"/>
      <c r="F559" s="1608"/>
      <c r="G559" s="2032"/>
      <c r="H559" s="2035"/>
      <c r="I559" s="2032"/>
      <c r="J559" s="2032"/>
      <c r="K559" s="2034"/>
      <c r="L559" s="2032"/>
      <c r="M559" s="2035"/>
      <c r="N559" s="2036"/>
      <c r="O559" s="2036"/>
      <c r="P559" s="2036"/>
      <c r="Q559" s="2036"/>
      <c r="R559" s="2036"/>
      <c r="S559" s="2036"/>
      <c r="T559" s="2036"/>
      <c r="U559" s="2036"/>
      <c r="V559" s="2036"/>
      <c r="W559" s="2036"/>
      <c r="X559" s="2036"/>
    </row>
    <row r="560" spans="1:24" s="1772" customFormat="1">
      <c r="A560" s="210" t="s">
        <v>732</v>
      </c>
      <c r="B560" s="675"/>
      <c r="C560" s="683"/>
      <c r="D560" s="58"/>
      <c r="E560" s="2007"/>
      <c r="F560" s="654"/>
      <c r="G560" s="2005"/>
      <c r="H560" s="2011"/>
      <c r="I560" s="2005"/>
      <c r="J560" s="2005"/>
      <c r="K560" s="2010"/>
      <c r="L560" s="2005"/>
      <c r="M560" s="2011"/>
      <c r="N560" s="2004"/>
      <c r="O560" s="2004"/>
      <c r="P560" s="2004"/>
      <c r="Q560" s="2004"/>
      <c r="R560" s="2004"/>
      <c r="S560" s="2004"/>
      <c r="T560" s="2004"/>
      <c r="U560" s="2004"/>
      <c r="V560" s="2004"/>
      <c r="W560" s="2004"/>
      <c r="X560" s="2004"/>
    </row>
    <row r="561" spans="1:24" s="1772" customFormat="1">
      <c r="A561" s="210"/>
      <c r="B561" s="675" t="s">
        <v>7</v>
      </c>
      <c r="C561" s="683"/>
      <c r="D561" s="58"/>
      <c r="E561" s="2007"/>
      <c r="F561" s="654"/>
      <c r="G561" s="2005"/>
      <c r="H561" s="2011"/>
      <c r="I561" s="2005"/>
      <c r="J561" s="2005"/>
      <c r="K561" s="2010"/>
      <c r="L561" s="2005"/>
      <c r="M561" s="2011"/>
      <c r="N561" s="2004"/>
      <c r="O561" s="2004"/>
      <c r="P561" s="2004"/>
      <c r="Q561" s="2004"/>
      <c r="R561" s="2004"/>
      <c r="S561" s="2004"/>
      <c r="T561" s="2004"/>
      <c r="U561" s="2004"/>
      <c r="V561" s="2004"/>
      <c r="W561" s="2004"/>
      <c r="X561" s="2004"/>
    </row>
    <row r="562" spans="1:24" s="1772" customFormat="1">
      <c r="A562" s="216"/>
      <c r="B562" s="675"/>
      <c r="C562" s="683"/>
      <c r="D562" s="58"/>
      <c r="E562" s="2007"/>
      <c r="F562" s="654"/>
      <c r="G562" s="2005"/>
      <c r="H562" s="2011"/>
      <c r="I562" s="2005"/>
      <c r="J562" s="2005"/>
      <c r="K562" s="2010"/>
      <c r="L562" s="2005"/>
      <c r="M562" s="2011"/>
      <c r="N562" s="2004"/>
      <c r="O562" s="2004"/>
      <c r="P562" s="2004"/>
      <c r="Q562" s="2004"/>
      <c r="R562" s="2004"/>
      <c r="S562" s="2004"/>
      <c r="T562" s="2004"/>
      <c r="U562" s="2004"/>
      <c r="V562" s="2004"/>
      <c r="W562" s="2004"/>
      <c r="X562" s="2004"/>
    </row>
    <row r="563" spans="1:24" s="1772" customFormat="1">
      <c r="A563" s="184"/>
      <c r="B563" s="244" t="s">
        <v>733</v>
      </c>
      <c r="C563" s="97">
        <f>SUM(D552:D558)+SUM(C560:C562)</f>
        <v>700000</v>
      </c>
      <c r="D563" s="58"/>
      <c r="E563" s="2007"/>
      <c r="F563" s="654"/>
      <c r="G563" s="2005"/>
      <c r="H563" s="2011"/>
      <c r="I563" s="2005"/>
      <c r="J563" s="2005"/>
      <c r="K563" s="2010"/>
      <c r="L563" s="2005"/>
      <c r="M563" s="2011"/>
      <c r="N563" s="2004"/>
      <c r="O563" s="2004"/>
      <c r="P563" s="2004"/>
      <c r="Q563" s="2004"/>
      <c r="R563" s="2004"/>
      <c r="S563" s="2004"/>
      <c r="T563" s="2004"/>
      <c r="U563" s="2004"/>
      <c r="V563" s="2004"/>
      <c r="W563" s="2004"/>
      <c r="X563" s="2004"/>
    </row>
    <row r="564" spans="1:24" s="1772" customFormat="1">
      <c r="A564" s="216"/>
      <c r="B564" s="675"/>
      <c r="C564" s="683"/>
      <c r="D564" s="58"/>
      <c r="E564" s="2007"/>
      <c r="F564" s="654"/>
      <c r="G564" s="2005"/>
      <c r="H564" s="2011"/>
      <c r="I564" s="2005"/>
      <c r="J564" s="2005"/>
      <c r="K564" s="2010"/>
      <c r="L564" s="2005"/>
      <c r="M564" s="2011"/>
      <c r="N564" s="2004"/>
      <c r="O564" s="2004"/>
      <c r="P564" s="2004"/>
      <c r="Q564" s="2004"/>
      <c r="R564" s="2004"/>
      <c r="S564" s="2004"/>
      <c r="T564" s="2004"/>
      <c r="U564" s="2004"/>
      <c r="V564" s="2004"/>
      <c r="W564" s="2004"/>
      <c r="X564" s="2004"/>
    </row>
    <row r="565" spans="1:24" s="1773" customFormat="1">
      <c r="A565" s="1844"/>
      <c r="B565" s="1851"/>
      <c r="C565" s="1852"/>
      <c r="D565" s="1847"/>
      <c r="E565" s="2017"/>
      <c r="F565" s="1930"/>
      <c r="G565" s="2019"/>
      <c r="H565" s="2022"/>
      <c r="I565" s="2019"/>
      <c r="J565" s="2019"/>
      <c r="K565" s="2021"/>
      <c r="L565" s="2019"/>
      <c r="M565" s="2022"/>
      <c r="N565" s="2023"/>
      <c r="O565" s="2023"/>
      <c r="P565" s="2023"/>
      <c r="Q565" s="2023"/>
      <c r="R565" s="2023"/>
      <c r="S565" s="2023"/>
      <c r="T565" s="2023"/>
      <c r="U565" s="2023"/>
      <c r="V565" s="2023"/>
      <c r="W565" s="2023"/>
      <c r="X565" s="2023"/>
    </row>
    <row r="566" spans="1:24" s="1982" customFormat="1">
      <c r="A566" s="2396" t="s">
        <v>5654</v>
      </c>
      <c r="B566" s="1495"/>
      <c r="C566" s="2538" t="s">
        <v>13617</v>
      </c>
      <c r="D566" s="1587"/>
      <c r="E566" s="2040"/>
      <c r="F566" s="1608"/>
      <c r="G566" s="2032"/>
      <c r="H566" s="2035"/>
      <c r="I566" s="2032"/>
      <c r="J566" s="2032"/>
      <c r="K566" s="2034"/>
      <c r="L566" s="2032"/>
      <c r="M566" s="2035"/>
      <c r="N566" s="2036"/>
      <c r="O566" s="2036"/>
      <c r="P566" s="2036"/>
      <c r="Q566" s="2036"/>
      <c r="R566" s="2036"/>
      <c r="S566" s="2036"/>
      <c r="T566" s="2036"/>
      <c r="U566" s="2036"/>
      <c r="V566" s="2036"/>
      <c r="W566" s="2036"/>
      <c r="X566" s="2036"/>
    </row>
    <row r="567" spans="1:24" s="1982" customFormat="1">
      <c r="A567" s="1585">
        <v>5411028</v>
      </c>
      <c r="B567" s="1495" t="s">
        <v>1634</v>
      </c>
      <c r="C567" s="1607" t="s">
        <v>13618</v>
      </c>
      <c r="D567" s="1587">
        <v>770000</v>
      </c>
      <c r="E567" s="2040"/>
      <c r="F567" s="1608">
        <v>550000</v>
      </c>
      <c r="G567" s="2032" t="s">
        <v>98</v>
      </c>
      <c r="H567" s="2035">
        <v>44149</v>
      </c>
      <c r="I567" s="2032" t="s">
        <v>66</v>
      </c>
      <c r="J567" s="2032"/>
      <c r="K567" s="2034"/>
      <c r="L567" s="2032" t="s">
        <v>67</v>
      </c>
      <c r="M567" s="2011">
        <v>44190</v>
      </c>
      <c r="N567" s="2112" t="s">
        <v>728</v>
      </c>
      <c r="O567" s="2036"/>
      <c r="P567" s="2036"/>
      <c r="Q567" s="2036"/>
      <c r="R567" s="2036"/>
      <c r="S567" s="2036"/>
      <c r="T567" s="2036"/>
      <c r="U567" s="2036"/>
      <c r="V567" s="2036"/>
      <c r="W567" s="2036"/>
      <c r="X567" s="2036"/>
    </row>
    <row r="568" spans="1:24" s="1982" customFormat="1">
      <c r="A568" s="1585"/>
      <c r="B568" s="1495"/>
      <c r="C568" s="1607"/>
      <c r="D568" s="1587"/>
      <c r="E568" s="2040"/>
      <c r="F568" s="1608"/>
      <c r="G568" s="2032"/>
      <c r="H568" s="2035"/>
      <c r="I568" s="2032"/>
      <c r="J568" s="2032"/>
      <c r="K568" s="2034"/>
      <c r="L568" s="2032"/>
      <c r="M568" s="2035"/>
      <c r="N568" s="2036"/>
      <c r="O568" s="2036"/>
      <c r="P568" s="2036"/>
      <c r="Q568" s="2036"/>
      <c r="R568" s="2036"/>
      <c r="S568" s="2036"/>
      <c r="T568" s="2036"/>
      <c r="U568" s="2036"/>
      <c r="V568" s="2036"/>
      <c r="W568" s="2036"/>
      <c r="X568" s="2036"/>
    </row>
    <row r="569" spans="1:24" s="1982" customFormat="1">
      <c r="A569" s="1585"/>
      <c r="B569" s="1584" t="s">
        <v>13619</v>
      </c>
      <c r="C569" s="1607"/>
      <c r="D569" s="1587"/>
      <c r="E569" s="2040"/>
      <c r="F569" s="1608"/>
      <c r="G569" s="2032"/>
      <c r="H569" s="2035"/>
      <c r="I569" s="2032"/>
      <c r="J569" s="2032"/>
      <c r="K569" s="2034"/>
      <c r="L569" s="2032"/>
      <c r="M569" s="2035"/>
      <c r="N569" s="2036"/>
      <c r="O569" s="2036"/>
      <c r="P569" s="2036"/>
      <c r="Q569" s="2036"/>
      <c r="R569" s="2036"/>
      <c r="S569" s="2036"/>
      <c r="T569" s="2036"/>
      <c r="U569" s="2036"/>
      <c r="V569" s="2036"/>
      <c r="W569" s="2036"/>
      <c r="X569" s="2036"/>
    </row>
    <row r="570" spans="1:24" s="1982" customFormat="1">
      <c r="A570" s="1585"/>
      <c r="B570" s="1584" t="s">
        <v>375</v>
      </c>
      <c r="C570" s="1607"/>
      <c r="D570" s="1587"/>
      <c r="E570" s="2040"/>
      <c r="F570" s="1608"/>
      <c r="G570" s="2032"/>
      <c r="H570" s="2035"/>
      <c r="I570" s="2032"/>
      <c r="J570" s="2032"/>
      <c r="K570" s="2034"/>
      <c r="L570" s="2032"/>
      <c r="M570" s="2035"/>
      <c r="N570" s="2036"/>
      <c r="O570" s="2036"/>
      <c r="P570" s="2036"/>
      <c r="Q570" s="2036"/>
      <c r="R570" s="2036"/>
      <c r="S570" s="2036"/>
      <c r="T570" s="2036"/>
      <c r="U570" s="2036"/>
      <c r="V570" s="2036"/>
      <c r="W570" s="2036"/>
      <c r="X570" s="2036"/>
    </row>
    <row r="571" spans="1:24" s="1982" customFormat="1">
      <c r="A571" s="1585"/>
      <c r="B571" s="1799"/>
      <c r="C571" s="1607"/>
      <c r="D571" s="1587"/>
      <c r="E571" s="2040"/>
      <c r="F571" s="1608"/>
      <c r="G571" s="2032"/>
      <c r="H571" s="2035"/>
      <c r="I571" s="2032"/>
      <c r="J571" s="2032"/>
      <c r="K571" s="2034"/>
      <c r="L571" s="2032"/>
      <c r="M571" s="2035"/>
      <c r="N571" s="2036"/>
      <c r="O571" s="2036"/>
      <c r="P571" s="2036"/>
      <c r="Q571" s="2036"/>
      <c r="R571" s="2036"/>
      <c r="S571" s="2036"/>
      <c r="T571" s="2036"/>
      <c r="U571" s="2036"/>
      <c r="V571" s="2036"/>
      <c r="W571" s="2036"/>
      <c r="X571" s="2036"/>
    </row>
    <row r="572" spans="1:24" s="1982" customFormat="1">
      <c r="A572" s="1585"/>
      <c r="B572" s="1495"/>
      <c r="C572" s="1607"/>
      <c r="D572" s="1587"/>
      <c r="E572" s="2040"/>
      <c r="F572" s="1608"/>
      <c r="G572" s="2032"/>
      <c r="H572" s="2035"/>
      <c r="I572" s="2032"/>
      <c r="J572" s="2032"/>
      <c r="K572" s="2034"/>
      <c r="L572" s="2032"/>
      <c r="M572" s="2035"/>
      <c r="N572" s="2036"/>
      <c r="O572" s="2036"/>
      <c r="P572" s="2036"/>
      <c r="Q572" s="2036"/>
      <c r="R572" s="2036"/>
      <c r="S572" s="2036"/>
      <c r="T572" s="2036"/>
      <c r="U572" s="2036"/>
      <c r="V572" s="2036"/>
      <c r="W572" s="2036"/>
      <c r="X572" s="2036"/>
    </row>
    <row r="573" spans="1:24" s="1982" customFormat="1">
      <c r="A573" s="1585"/>
      <c r="B573" s="1495"/>
      <c r="C573" s="1607"/>
      <c r="D573" s="1587"/>
      <c r="E573" s="2040"/>
      <c r="F573" s="1608"/>
      <c r="G573" s="2032"/>
      <c r="H573" s="2035"/>
      <c r="I573" s="2032"/>
      <c r="J573" s="2032"/>
      <c r="K573" s="2034"/>
      <c r="L573" s="2032"/>
      <c r="M573" s="2035"/>
      <c r="N573" s="2036"/>
      <c r="O573" s="2036"/>
      <c r="P573" s="2036"/>
      <c r="Q573" s="2036"/>
      <c r="R573" s="2036"/>
      <c r="S573" s="2036"/>
      <c r="T573" s="2036"/>
      <c r="U573" s="2036"/>
      <c r="V573" s="2036"/>
      <c r="W573" s="2036"/>
      <c r="X573" s="2036"/>
    </row>
    <row r="574" spans="1:24" s="1772" customFormat="1">
      <c r="A574" s="210" t="s">
        <v>732</v>
      </c>
      <c r="B574" s="675"/>
      <c r="C574" s="683"/>
      <c r="D574" s="58"/>
      <c r="E574" s="2007"/>
      <c r="F574" s="654"/>
      <c r="G574" s="2005"/>
      <c r="H574" s="2011"/>
      <c r="I574" s="2005"/>
      <c r="J574" s="2005"/>
      <c r="K574" s="2010"/>
      <c r="L574" s="2005"/>
      <c r="M574" s="2011"/>
      <c r="N574" s="2004"/>
      <c r="O574" s="2004"/>
      <c r="P574" s="2004"/>
      <c r="Q574" s="2004"/>
      <c r="R574" s="2004"/>
      <c r="S574" s="2004"/>
      <c r="T574" s="2004"/>
      <c r="U574" s="2004"/>
      <c r="V574" s="2004"/>
      <c r="W574" s="2004"/>
      <c r="X574" s="2004"/>
    </row>
    <row r="575" spans="1:24" s="1772" customFormat="1">
      <c r="A575" s="210"/>
      <c r="B575" s="675" t="s">
        <v>7</v>
      </c>
      <c r="C575" s="683"/>
      <c r="D575" s="58"/>
      <c r="E575" s="2007"/>
      <c r="F575" s="654"/>
      <c r="G575" s="2005"/>
      <c r="H575" s="2011"/>
      <c r="I575" s="2005"/>
      <c r="J575" s="2005"/>
      <c r="K575" s="2010"/>
      <c r="L575" s="2005"/>
      <c r="M575" s="2011"/>
      <c r="N575" s="2004"/>
      <c r="O575" s="2004"/>
      <c r="P575" s="2004"/>
      <c r="Q575" s="2004"/>
      <c r="R575" s="2004"/>
      <c r="S575" s="2004"/>
      <c r="T575" s="2004"/>
      <c r="U575" s="2004"/>
      <c r="V575" s="2004"/>
      <c r="W575" s="2004"/>
      <c r="X575" s="2004"/>
    </row>
    <row r="576" spans="1:24" s="1772" customFormat="1">
      <c r="A576" s="216"/>
      <c r="B576" s="675"/>
      <c r="C576" s="683"/>
      <c r="D576" s="58"/>
      <c r="E576" s="2007"/>
      <c r="F576" s="654"/>
      <c r="G576" s="2005"/>
      <c r="H576" s="2011"/>
      <c r="I576" s="2005"/>
      <c r="J576" s="2005"/>
      <c r="K576" s="2010"/>
      <c r="L576" s="2005"/>
      <c r="M576" s="2011"/>
      <c r="N576" s="2004"/>
      <c r="O576" s="2004"/>
      <c r="P576" s="2004"/>
      <c r="Q576" s="2004"/>
      <c r="R576" s="2004"/>
      <c r="S576" s="2004"/>
      <c r="T576" s="2004"/>
      <c r="U576" s="2004"/>
      <c r="V576" s="2004"/>
      <c r="W576" s="2004"/>
      <c r="X576" s="2004"/>
    </row>
    <row r="577" spans="1:24" s="1772" customFormat="1">
      <c r="A577" s="184"/>
      <c r="B577" s="244" t="s">
        <v>733</v>
      </c>
      <c r="C577" s="97">
        <f>SUM(D565:D572)+SUM(C574:C576)</f>
        <v>770000</v>
      </c>
      <c r="D577" s="58"/>
      <c r="E577" s="2007"/>
      <c r="F577" s="654"/>
      <c r="G577" s="2005"/>
      <c r="H577" s="2011"/>
      <c r="I577" s="2005"/>
      <c r="J577" s="2005"/>
      <c r="K577" s="2010"/>
      <c r="L577" s="2005"/>
      <c r="M577" s="2011"/>
      <c r="N577" s="2004"/>
      <c r="O577" s="2004"/>
      <c r="P577" s="2004"/>
      <c r="Q577" s="2004"/>
      <c r="R577" s="2004"/>
      <c r="S577" s="2004"/>
      <c r="T577" s="2004"/>
      <c r="U577" s="2004"/>
      <c r="V577" s="2004"/>
      <c r="W577" s="2004"/>
      <c r="X577" s="2004"/>
    </row>
    <row r="578" spans="1:24" s="1772" customFormat="1">
      <c r="A578" s="216"/>
      <c r="B578" s="675"/>
      <c r="C578" s="683"/>
      <c r="D578" s="58"/>
      <c r="E578" s="2007"/>
      <c r="F578" s="654"/>
      <c r="G578" s="2005"/>
      <c r="H578" s="2011"/>
      <c r="I578" s="2005"/>
      <c r="J578" s="2005"/>
      <c r="K578" s="2010"/>
      <c r="L578" s="2005"/>
      <c r="M578" s="2011"/>
      <c r="N578" s="2004"/>
      <c r="O578" s="2004"/>
      <c r="P578" s="2004"/>
      <c r="Q578" s="2004"/>
      <c r="R578" s="2004"/>
      <c r="S578" s="2004"/>
      <c r="T578" s="2004"/>
      <c r="U578" s="2004"/>
      <c r="V578" s="2004"/>
      <c r="W578" s="2004"/>
      <c r="X578" s="2004"/>
    </row>
    <row r="579" spans="1:24" s="1773" customFormat="1">
      <c r="A579" s="1844"/>
      <c r="B579" s="1851"/>
      <c r="C579" s="1852"/>
      <c r="D579" s="1847"/>
      <c r="E579" s="2017"/>
      <c r="F579" s="1930"/>
      <c r="G579" s="2019"/>
      <c r="H579" s="2022"/>
      <c r="I579" s="2019"/>
      <c r="J579" s="2019"/>
      <c r="K579" s="2021"/>
      <c r="L579" s="2019"/>
      <c r="M579" s="2022"/>
      <c r="N579" s="2023"/>
      <c r="O579" s="2023"/>
      <c r="P579" s="2023"/>
      <c r="Q579" s="2023"/>
      <c r="R579" s="2023"/>
      <c r="S579" s="2023"/>
      <c r="T579" s="2023"/>
      <c r="U579" s="2023"/>
      <c r="V579" s="2023"/>
      <c r="W579" s="2023"/>
      <c r="X579" s="2023"/>
    </row>
    <row r="580" spans="1:24" s="1982" customFormat="1">
      <c r="A580" s="2396" t="s">
        <v>13620</v>
      </c>
      <c r="B580" s="1495"/>
      <c r="C580" s="2538" t="s">
        <v>13621</v>
      </c>
      <c r="D580" s="1587"/>
      <c r="E580" s="2040"/>
      <c r="F580" s="1608"/>
      <c r="G580" s="2032"/>
      <c r="H580" s="2035"/>
      <c r="I580" s="2032"/>
      <c r="J580" s="2032"/>
      <c r="K580" s="2034"/>
      <c r="L580" s="2032"/>
      <c r="M580" s="2035"/>
      <c r="N580" s="2036"/>
      <c r="O580" s="2036"/>
      <c r="P580" s="2036"/>
      <c r="Q580" s="2036"/>
      <c r="R580" s="2036"/>
      <c r="S580" s="2036"/>
      <c r="T580" s="2036"/>
      <c r="U580" s="2036"/>
      <c r="V580" s="2036"/>
      <c r="W580" s="2036"/>
      <c r="X580" s="2036"/>
    </row>
    <row r="581" spans="1:24" s="1982" customFormat="1">
      <c r="A581" s="1965">
        <v>5411048</v>
      </c>
      <c r="B581" s="1799" t="s">
        <v>1634</v>
      </c>
      <c r="C581" s="1607" t="s">
        <v>13622</v>
      </c>
      <c r="D581" s="1587">
        <v>730000</v>
      </c>
      <c r="E581" s="2040"/>
      <c r="F581" s="1608">
        <v>561000</v>
      </c>
      <c r="G581" s="2032" t="s">
        <v>98</v>
      </c>
      <c r="H581" s="2035">
        <v>44156</v>
      </c>
      <c r="I581" s="2032" t="s">
        <v>317</v>
      </c>
      <c r="J581" s="2174" t="s">
        <v>449</v>
      </c>
      <c r="K581" s="2034"/>
      <c r="L581" s="2032" t="s">
        <v>41</v>
      </c>
      <c r="M581" s="2011">
        <v>44290</v>
      </c>
      <c r="N581" s="2112" t="s">
        <v>728</v>
      </c>
      <c r="O581" s="2036"/>
      <c r="P581" s="2036"/>
      <c r="Q581" s="2036"/>
      <c r="R581" s="2036"/>
      <c r="S581" s="2036"/>
      <c r="T581" s="2036"/>
      <c r="U581" s="2036"/>
      <c r="V581" s="2036"/>
      <c r="W581" s="2036"/>
      <c r="X581" s="2036"/>
    </row>
    <row r="582" spans="1:24" s="1982" customFormat="1">
      <c r="A582" s="1585"/>
      <c r="B582" s="1799"/>
      <c r="C582" s="1607"/>
      <c r="D582" s="1587"/>
      <c r="E582" s="2040"/>
      <c r="F582" s="1608"/>
      <c r="G582" s="2032"/>
      <c r="H582" s="2035"/>
      <c r="I582" s="2032"/>
      <c r="J582" s="2032"/>
      <c r="K582" s="2034"/>
      <c r="L582" s="2032"/>
      <c r="M582" s="2035"/>
      <c r="N582" s="2036"/>
      <c r="O582" s="2036"/>
      <c r="P582" s="2036"/>
      <c r="Q582" s="2036"/>
      <c r="R582" s="2036"/>
      <c r="S582" s="2036"/>
      <c r="T582" s="2036"/>
      <c r="U582" s="2036"/>
      <c r="V582" s="2036"/>
      <c r="W582" s="2036"/>
      <c r="X582" s="2036"/>
    </row>
    <row r="583" spans="1:24" s="1982" customFormat="1">
      <c r="A583" s="1585"/>
      <c r="B583" s="1584" t="s">
        <v>13623</v>
      </c>
      <c r="C583" s="1607"/>
      <c r="D583" s="1587"/>
      <c r="E583" s="2040"/>
      <c r="F583" s="1608"/>
      <c r="G583" s="2032"/>
      <c r="H583" s="2035"/>
      <c r="I583" s="2032"/>
      <c r="J583" s="2032"/>
      <c r="K583" s="2034"/>
      <c r="L583" s="2032"/>
      <c r="M583" s="2035"/>
      <c r="N583" s="2036"/>
      <c r="O583" s="2036"/>
      <c r="P583" s="2036"/>
      <c r="Q583" s="2036"/>
      <c r="R583" s="2036"/>
      <c r="S583" s="2036"/>
      <c r="T583" s="2036"/>
      <c r="U583" s="2036"/>
      <c r="V583" s="2036"/>
      <c r="W583" s="2036"/>
      <c r="X583" s="2036"/>
    </row>
    <row r="584" spans="1:24" s="1982" customFormat="1">
      <c r="A584" s="1585"/>
      <c r="B584" s="1584" t="s">
        <v>375</v>
      </c>
      <c r="C584" s="1607"/>
      <c r="D584" s="1587"/>
      <c r="E584" s="2040"/>
      <c r="F584" s="1608"/>
      <c r="G584" s="2032"/>
      <c r="H584" s="2035"/>
      <c r="I584" s="2032"/>
      <c r="J584" s="2032"/>
      <c r="K584" s="2034"/>
      <c r="L584" s="2032"/>
      <c r="M584" s="2035"/>
      <c r="N584" s="2036"/>
      <c r="O584" s="2036"/>
      <c r="P584" s="2036"/>
      <c r="Q584" s="2036"/>
      <c r="R584" s="2036"/>
      <c r="S584" s="2036"/>
      <c r="T584" s="2036"/>
      <c r="U584" s="2036"/>
      <c r="V584" s="2036"/>
      <c r="W584" s="2036"/>
      <c r="X584" s="2036"/>
    </row>
    <row r="585" spans="1:24" s="1982" customFormat="1">
      <c r="A585" s="1585"/>
      <c r="B585" s="1799"/>
      <c r="C585" s="1607"/>
      <c r="D585" s="1587"/>
      <c r="E585" s="2040"/>
      <c r="F585" s="1608"/>
      <c r="G585" s="2032"/>
      <c r="H585" s="2035"/>
      <c r="I585" s="2032"/>
      <c r="J585" s="2032"/>
      <c r="K585" s="2034"/>
      <c r="L585" s="2032"/>
      <c r="M585" s="2035"/>
      <c r="N585" s="2036"/>
      <c r="O585" s="2036"/>
      <c r="P585" s="2036"/>
      <c r="Q585" s="2036"/>
      <c r="R585" s="2036"/>
      <c r="S585" s="2036"/>
      <c r="T585" s="2036"/>
      <c r="U585" s="2036"/>
      <c r="V585" s="2036"/>
      <c r="W585" s="2036"/>
      <c r="X585" s="2036"/>
    </row>
    <row r="586" spans="1:24" s="1982" customFormat="1">
      <c r="A586" s="2396" t="s">
        <v>846</v>
      </c>
      <c r="B586" s="1799"/>
      <c r="C586" s="1607"/>
      <c r="D586" s="1587"/>
      <c r="E586" s="2040"/>
      <c r="F586" s="1608"/>
      <c r="G586" s="2032"/>
      <c r="H586" s="2035"/>
      <c r="I586" s="2032"/>
      <c r="J586" s="2032"/>
      <c r="K586" s="2034"/>
      <c r="L586" s="2032"/>
      <c r="M586" s="2035"/>
      <c r="N586" s="2036"/>
      <c r="O586" s="2036"/>
      <c r="P586" s="2036"/>
      <c r="Q586" s="2036"/>
      <c r="R586" s="2036"/>
      <c r="S586" s="2036"/>
      <c r="T586" s="2036"/>
      <c r="U586" s="2036"/>
      <c r="V586" s="2036"/>
      <c r="W586" s="2036"/>
      <c r="X586" s="2036"/>
    </row>
    <row r="587" spans="1:24" s="1982" customFormat="1">
      <c r="A587" s="1965">
        <v>5501008</v>
      </c>
      <c r="B587" s="1495" t="s">
        <v>384</v>
      </c>
      <c r="C587" s="1607" t="s">
        <v>13624</v>
      </c>
      <c r="D587" s="1587">
        <v>800000</v>
      </c>
      <c r="E587" s="2040"/>
      <c r="F587" s="1608">
        <v>583000</v>
      </c>
      <c r="G587" s="2032" t="s">
        <v>466</v>
      </c>
      <c r="H587" s="2035">
        <v>44203</v>
      </c>
      <c r="I587" s="2032" t="s">
        <v>523</v>
      </c>
      <c r="J587" s="2174" t="s">
        <v>449</v>
      </c>
      <c r="K587" s="2034"/>
      <c r="L587" s="2032" t="s">
        <v>67</v>
      </c>
      <c r="M587" s="2011">
        <v>44290</v>
      </c>
      <c r="N587" s="2112" t="s">
        <v>728</v>
      </c>
      <c r="O587" s="2036"/>
      <c r="P587" s="2036"/>
      <c r="Q587" s="2036"/>
      <c r="R587" s="2036"/>
      <c r="S587" s="2036"/>
      <c r="T587" s="2036"/>
      <c r="U587" s="2036"/>
      <c r="V587" s="2036"/>
      <c r="W587" s="2036"/>
      <c r="X587" s="2036"/>
    </row>
    <row r="588" spans="1:24" s="1982" customFormat="1">
      <c r="A588" s="1965"/>
      <c r="B588" s="1495"/>
      <c r="C588" s="1607"/>
      <c r="D588" s="1587"/>
      <c r="E588" s="2040"/>
      <c r="F588" s="1608"/>
      <c r="G588" s="2032"/>
      <c r="H588" s="2035"/>
      <c r="I588" s="2032"/>
      <c r="J588" s="2032"/>
      <c r="K588" s="2034"/>
      <c r="L588" s="2032"/>
      <c r="M588" s="2035"/>
      <c r="N588" s="2036"/>
      <c r="O588" s="2036"/>
      <c r="P588" s="2036"/>
      <c r="Q588" s="2036"/>
      <c r="R588" s="2036"/>
      <c r="S588" s="2036"/>
      <c r="T588" s="2036"/>
      <c r="U588" s="2036"/>
      <c r="V588" s="2036"/>
      <c r="W588" s="2036"/>
      <c r="X588" s="2036"/>
    </row>
    <row r="589" spans="1:24" s="1982" customFormat="1">
      <c r="A589" s="1965"/>
      <c r="B589" s="1584" t="s">
        <v>13623</v>
      </c>
      <c r="C589" s="1607"/>
      <c r="D589" s="1587"/>
      <c r="E589" s="2040"/>
      <c r="F589" s="1608"/>
      <c r="G589" s="2032"/>
      <c r="H589" s="2035"/>
      <c r="I589" s="2032"/>
      <c r="J589" s="2032"/>
      <c r="K589" s="2034"/>
      <c r="L589" s="2032"/>
      <c r="M589" s="2035"/>
      <c r="N589" s="2036"/>
      <c r="O589" s="2036"/>
      <c r="P589" s="2036"/>
      <c r="Q589" s="2036"/>
      <c r="R589" s="2036"/>
      <c r="S589" s="2036"/>
      <c r="T589" s="2036"/>
      <c r="U589" s="2036"/>
      <c r="V589" s="2036"/>
      <c r="W589" s="2036"/>
      <c r="X589" s="2036"/>
    </row>
    <row r="590" spans="1:24" s="1982" customFormat="1">
      <c r="A590" s="1585"/>
      <c r="B590" s="1584" t="s">
        <v>440</v>
      </c>
      <c r="C590" s="1607"/>
      <c r="D590" s="1587"/>
      <c r="E590" s="2040"/>
      <c r="F590" s="1608"/>
      <c r="G590" s="2032"/>
      <c r="H590" s="2035"/>
      <c r="I590" s="2032"/>
      <c r="J590" s="2032"/>
      <c r="K590" s="2034"/>
      <c r="L590" s="2032"/>
      <c r="M590" s="2035"/>
      <c r="N590" s="2036"/>
      <c r="O590" s="2036"/>
      <c r="P590" s="2036"/>
      <c r="Q590" s="2036"/>
      <c r="R590" s="2036"/>
      <c r="S590" s="2036"/>
      <c r="T590" s="2036"/>
      <c r="U590" s="2036"/>
      <c r="V590" s="2036"/>
      <c r="W590" s="2036"/>
      <c r="X590" s="2036"/>
    </row>
    <row r="591" spans="1:24" s="1982" customFormat="1">
      <c r="A591" s="1585"/>
      <c r="B591" s="1495"/>
      <c r="C591" s="1607"/>
      <c r="D591" s="1587"/>
      <c r="E591" s="2040"/>
      <c r="F591" s="1608"/>
      <c r="G591" s="2032"/>
      <c r="H591" s="2035"/>
      <c r="I591" s="2032"/>
      <c r="J591" s="2032"/>
      <c r="K591" s="2034"/>
      <c r="L591" s="2032"/>
      <c r="M591" s="2035"/>
      <c r="N591" s="2036"/>
      <c r="O591" s="2036"/>
      <c r="P591" s="2036"/>
      <c r="Q591" s="2036"/>
      <c r="R591" s="2036"/>
      <c r="S591" s="2036"/>
      <c r="T591" s="2036"/>
      <c r="U591" s="2036"/>
      <c r="V591" s="2036"/>
      <c r="W591" s="2036"/>
      <c r="X591" s="2036"/>
    </row>
    <row r="592" spans="1:24" s="1772" customFormat="1">
      <c r="A592" s="210" t="s">
        <v>732</v>
      </c>
      <c r="B592" s="675"/>
      <c r="C592" s="683"/>
      <c r="D592" s="58"/>
      <c r="E592" s="2007"/>
      <c r="F592" s="654"/>
      <c r="G592" s="2005"/>
      <c r="H592" s="2011"/>
      <c r="I592" s="2005"/>
      <c r="J592" s="2005"/>
      <c r="K592" s="2010"/>
      <c r="L592" s="2005"/>
      <c r="M592" s="2011"/>
      <c r="N592" s="2004"/>
      <c r="O592" s="2004"/>
      <c r="P592" s="2004"/>
      <c r="Q592" s="2004"/>
      <c r="R592" s="2004"/>
      <c r="S592" s="2004"/>
      <c r="T592" s="2004"/>
      <c r="U592" s="2004"/>
      <c r="V592" s="2004"/>
      <c r="W592" s="2004"/>
      <c r="X592" s="2004"/>
    </row>
    <row r="593" spans="1:24" s="1772" customFormat="1">
      <c r="A593" s="210"/>
      <c r="B593" s="675" t="s">
        <v>7</v>
      </c>
      <c r="C593" s="683"/>
      <c r="D593" s="58"/>
      <c r="E593" s="2007"/>
      <c r="F593" s="654"/>
      <c r="G593" s="2005"/>
      <c r="H593" s="2011"/>
      <c r="I593" s="2005"/>
      <c r="J593" s="2005"/>
      <c r="K593" s="2010"/>
      <c r="L593" s="2005"/>
      <c r="M593" s="2011"/>
      <c r="N593" s="2004"/>
      <c r="O593" s="2004"/>
      <c r="P593" s="2004"/>
      <c r="Q593" s="2004"/>
      <c r="R593" s="2004"/>
      <c r="S593" s="2004"/>
      <c r="T593" s="2004"/>
      <c r="U593" s="2004"/>
      <c r="V593" s="2004"/>
      <c r="W593" s="2004"/>
      <c r="X593" s="2004"/>
    </row>
    <row r="594" spans="1:24" s="1772" customFormat="1">
      <c r="A594" s="216"/>
      <c r="B594" s="675"/>
      <c r="C594" s="683"/>
      <c r="D594" s="58"/>
      <c r="E594" s="2007"/>
      <c r="F594" s="654"/>
      <c r="G594" s="2005"/>
      <c r="H594" s="2011"/>
      <c r="I594" s="2005"/>
      <c r="J594" s="2005"/>
      <c r="K594" s="2010"/>
      <c r="L594" s="2005"/>
      <c r="M594" s="2011"/>
      <c r="N594" s="2004"/>
      <c r="O594" s="2004"/>
      <c r="P594" s="2004"/>
      <c r="Q594" s="2004"/>
      <c r="R594" s="2004"/>
      <c r="S594" s="2004"/>
      <c r="T594" s="2004"/>
      <c r="U594" s="2004"/>
      <c r="V594" s="2004"/>
      <c r="W594" s="2004"/>
      <c r="X594" s="2004"/>
    </row>
    <row r="595" spans="1:24" s="1772" customFormat="1">
      <c r="A595" s="184"/>
      <c r="B595" s="244" t="s">
        <v>733</v>
      </c>
      <c r="C595" s="97">
        <f>SUM(D579:D591)+SUM(C592:C594)</f>
        <v>1530000</v>
      </c>
      <c r="D595" s="58"/>
      <c r="E595" s="2007"/>
      <c r="F595" s="654"/>
      <c r="G595" s="2005"/>
      <c r="H595" s="2011"/>
      <c r="I595" s="2005"/>
      <c r="J595" s="2005"/>
      <c r="K595" s="2010"/>
      <c r="L595" s="2005"/>
      <c r="M595" s="2011"/>
      <c r="N595" s="2004"/>
      <c r="O595" s="2004"/>
      <c r="P595" s="2004"/>
      <c r="Q595" s="2004"/>
      <c r="R595" s="2004"/>
      <c r="S595" s="2004"/>
      <c r="T595" s="2004"/>
      <c r="U595" s="2004"/>
      <c r="V595" s="2004"/>
      <c r="W595" s="2004"/>
      <c r="X595" s="2004"/>
    </row>
    <row r="596" spans="1:24" s="1772" customFormat="1">
      <c r="A596" s="216"/>
      <c r="B596" s="675"/>
      <c r="C596" s="683"/>
      <c r="D596" s="58"/>
      <c r="E596" s="2007"/>
      <c r="F596" s="654"/>
      <c r="G596" s="2005"/>
      <c r="H596" s="2011"/>
      <c r="I596" s="2005"/>
      <c r="J596" s="2005"/>
      <c r="K596" s="2010"/>
      <c r="L596" s="2005"/>
      <c r="M596" s="2011"/>
      <c r="N596" s="2004"/>
      <c r="O596" s="2004"/>
      <c r="P596" s="2004"/>
      <c r="Q596" s="2004"/>
      <c r="R596" s="2004"/>
      <c r="S596" s="2004"/>
      <c r="T596" s="2004"/>
      <c r="U596" s="2004"/>
      <c r="V596" s="2004"/>
      <c r="W596" s="2004"/>
      <c r="X596" s="2004"/>
    </row>
    <row r="597" spans="1:24" s="1773" customFormat="1">
      <c r="A597" s="1844"/>
      <c r="B597" s="1851"/>
      <c r="C597" s="1852"/>
      <c r="D597" s="1847"/>
      <c r="E597" s="2017"/>
      <c r="F597" s="1930"/>
      <c r="G597" s="2019"/>
      <c r="H597" s="2022"/>
      <c r="I597" s="2019"/>
      <c r="J597" s="2019"/>
      <c r="K597" s="2021"/>
      <c r="L597" s="2019"/>
      <c r="M597" s="2022"/>
      <c r="N597" s="2023"/>
      <c r="O597" s="2023"/>
      <c r="P597" s="2023"/>
      <c r="Q597" s="2023"/>
      <c r="R597" s="2023"/>
      <c r="S597" s="2023"/>
      <c r="T597" s="2023"/>
      <c r="U597" s="2023"/>
      <c r="V597" s="2023"/>
      <c r="W597" s="2023"/>
      <c r="X597" s="2023"/>
    </row>
    <row r="598" spans="1:24" s="1982" customFormat="1">
      <c r="A598" s="2487" t="s">
        <v>13625</v>
      </c>
      <c r="B598" s="1495"/>
      <c r="C598" s="2538" t="s">
        <v>13626</v>
      </c>
      <c r="D598" s="1587"/>
      <c r="E598" s="2040"/>
      <c r="F598" s="1608"/>
      <c r="G598" s="2032"/>
      <c r="H598" s="2035"/>
      <c r="I598" s="2032"/>
      <c r="J598" s="2032"/>
      <c r="K598" s="2034"/>
      <c r="L598" s="2032"/>
      <c r="M598" s="2035"/>
      <c r="N598" s="2036"/>
      <c r="O598" s="2036"/>
      <c r="P598" s="2036"/>
      <c r="Q598" s="2036"/>
      <c r="R598" s="2036"/>
      <c r="S598" s="2036"/>
      <c r="T598" s="2036"/>
      <c r="U598" s="2036"/>
      <c r="V598" s="2036"/>
      <c r="W598" s="2036"/>
      <c r="X598" s="2036"/>
    </row>
    <row r="599" spans="1:24" s="1982" customFormat="1">
      <c r="A599" s="1965">
        <v>5504132</v>
      </c>
      <c r="B599" s="1495" t="s">
        <v>364</v>
      </c>
      <c r="C599" s="1813" t="s">
        <v>13627</v>
      </c>
      <c r="D599" s="1587">
        <v>820000</v>
      </c>
      <c r="E599" s="2069"/>
      <c r="F599" s="1608">
        <v>606000</v>
      </c>
      <c r="G599" s="2032" t="s">
        <v>466</v>
      </c>
      <c r="H599" s="2035">
        <v>44313</v>
      </c>
      <c r="I599" s="2032" t="s">
        <v>7054</v>
      </c>
      <c r="J599" s="2174" t="s">
        <v>449</v>
      </c>
      <c r="K599" s="2034"/>
      <c r="L599" s="2032" t="s">
        <v>41</v>
      </c>
      <c r="M599" s="2011">
        <v>44343</v>
      </c>
      <c r="N599" s="2112" t="s">
        <v>728</v>
      </c>
      <c r="O599" s="2036" t="s">
        <v>1956</v>
      </c>
      <c r="P599" s="2036"/>
      <c r="Q599" s="2036"/>
      <c r="R599" s="2036"/>
      <c r="S599" s="2036"/>
      <c r="T599" s="2036"/>
      <c r="U599" s="2036"/>
      <c r="V599" s="2036"/>
      <c r="W599" s="2036"/>
      <c r="X599" s="2036"/>
    </row>
    <row r="600" spans="1:24" s="1982" customFormat="1">
      <c r="A600" s="1965">
        <v>5504155</v>
      </c>
      <c r="B600" s="1495" t="s">
        <v>454</v>
      </c>
      <c r="C600" s="1813" t="s">
        <v>13628</v>
      </c>
      <c r="D600" s="1587">
        <v>820000</v>
      </c>
      <c r="E600" s="2040"/>
      <c r="F600" s="1608">
        <v>555000</v>
      </c>
      <c r="G600" s="2032" t="s">
        <v>31</v>
      </c>
      <c r="H600" s="2035">
        <v>44316</v>
      </c>
      <c r="I600" s="2032" t="s">
        <v>1358</v>
      </c>
      <c r="J600" s="2174" t="s">
        <v>449</v>
      </c>
      <c r="K600" s="2034"/>
      <c r="L600" s="2032" t="s">
        <v>41</v>
      </c>
      <c r="M600" s="2011">
        <v>44343</v>
      </c>
      <c r="N600" s="2112" t="s">
        <v>728</v>
      </c>
      <c r="O600" s="2036" t="s">
        <v>1956</v>
      </c>
      <c r="P600" s="2036"/>
      <c r="Q600" s="2036"/>
      <c r="R600" s="2036"/>
      <c r="S600" s="2036"/>
      <c r="T600" s="2036"/>
      <c r="U600" s="2036"/>
      <c r="V600" s="2036"/>
      <c r="W600" s="2036"/>
      <c r="X600" s="2036"/>
    </row>
    <row r="601" spans="1:24" s="1982" customFormat="1">
      <c r="A601" s="1965">
        <v>5505005</v>
      </c>
      <c r="B601" s="1495" t="s">
        <v>454</v>
      </c>
      <c r="C601" s="1813" t="s">
        <v>13629</v>
      </c>
      <c r="D601" s="1587">
        <v>820000</v>
      </c>
      <c r="E601" s="2040"/>
      <c r="F601" s="1608">
        <v>545000</v>
      </c>
      <c r="G601" s="2032" t="s">
        <v>25</v>
      </c>
      <c r="H601" s="2035">
        <v>44322</v>
      </c>
      <c r="I601" s="2032" t="s">
        <v>100</v>
      </c>
      <c r="J601" s="2174" t="s">
        <v>449</v>
      </c>
      <c r="K601" s="2034"/>
      <c r="L601" s="2032" t="s">
        <v>41</v>
      </c>
      <c r="M601" s="2011">
        <v>44343</v>
      </c>
      <c r="N601" s="2112" t="s">
        <v>728</v>
      </c>
      <c r="O601" s="2036" t="s">
        <v>1956</v>
      </c>
      <c r="P601" s="2036"/>
      <c r="Q601" s="2036"/>
      <c r="R601" s="2036"/>
      <c r="S601" s="2036"/>
      <c r="T601" s="2036"/>
      <c r="U601" s="2036"/>
      <c r="V601" s="2036"/>
      <c r="W601" s="2036"/>
      <c r="X601" s="2036"/>
    </row>
    <row r="602" spans="1:24" s="1982" customFormat="1">
      <c r="A602" s="1965">
        <v>5505008</v>
      </c>
      <c r="B602" s="1495" t="s">
        <v>352</v>
      </c>
      <c r="C602" s="1813" t="s">
        <v>13630</v>
      </c>
      <c r="D602" s="1587">
        <v>1550000</v>
      </c>
      <c r="E602" s="2040"/>
      <c r="F602" s="1608">
        <v>1280000</v>
      </c>
      <c r="G602" s="2032" t="s">
        <v>466</v>
      </c>
      <c r="H602" s="2035">
        <v>44326</v>
      </c>
      <c r="I602" s="2032" t="s">
        <v>2364</v>
      </c>
      <c r="J602" s="2070"/>
      <c r="K602" s="2034"/>
      <c r="L602" s="2032" t="s">
        <v>41</v>
      </c>
      <c r="M602" s="2011">
        <v>44343</v>
      </c>
      <c r="N602" s="2112" t="s">
        <v>728</v>
      </c>
      <c r="O602" s="2036" t="s">
        <v>1956</v>
      </c>
      <c r="P602" s="2036"/>
      <c r="Q602" s="2036"/>
      <c r="R602" s="2036"/>
      <c r="S602" s="2036"/>
      <c r="T602" s="2036"/>
      <c r="U602" s="2036"/>
      <c r="V602" s="2036"/>
      <c r="W602" s="2036"/>
      <c r="X602" s="2036"/>
    </row>
    <row r="603" spans="1:24" s="1982" customFormat="1">
      <c r="A603" s="1965"/>
      <c r="B603" s="1495"/>
      <c r="C603" s="1813"/>
      <c r="D603" s="1587"/>
      <c r="E603" s="2040"/>
      <c r="F603" s="1608"/>
      <c r="G603" s="2032"/>
      <c r="H603" s="2035"/>
      <c r="I603" s="2032"/>
      <c r="J603" s="2032"/>
      <c r="K603" s="2034"/>
      <c r="L603" s="2032"/>
      <c r="M603" s="2035"/>
      <c r="N603" s="2036"/>
      <c r="O603" s="2036"/>
      <c r="P603" s="2036"/>
      <c r="Q603" s="2036"/>
      <c r="R603" s="2036"/>
      <c r="S603" s="2036"/>
      <c r="T603" s="2036"/>
      <c r="U603" s="2036"/>
      <c r="V603" s="2036"/>
      <c r="W603" s="2036"/>
      <c r="X603" s="2036"/>
    </row>
    <row r="604" spans="1:24" s="1982" customFormat="1">
      <c r="A604" s="1965"/>
      <c r="B604" s="1584" t="s">
        <v>13631</v>
      </c>
      <c r="C604" s="1813"/>
      <c r="D604" s="1587"/>
      <c r="E604" s="2040"/>
      <c r="F604" s="1608"/>
      <c r="G604" s="2032"/>
      <c r="H604" s="2035"/>
      <c r="I604" s="2032"/>
      <c r="J604" s="2032"/>
      <c r="K604" s="2034"/>
      <c r="L604" s="2032"/>
      <c r="M604" s="2035"/>
      <c r="N604" s="2036"/>
      <c r="O604" s="2036"/>
      <c r="P604" s="2036"/>
      <c r="Q604" s="2036"/>
      <c r="R604" s="2036"/>
      <c r="S604" s="2036"/>
      <c r="T604" s="2036"/>
      <c r="U604" s="2036"/>
      <c r="V604" s="2036"/>
      <c r="W604" s="2036"/>
      <c r="X604" s="2036"/>
    </row>
    <row r="605" spans="1:24" s="1982" customFormat="1">
      <c r="A605" s="1965"/>
      <c r="B605" s="1584" t="s">
        <v>375</v>
      </c>
      <c r="C605" s="1813"/>
      <c r="D605" s="1587"/>
      <c r="E605" s="2040"/>
      <c r="F605" s="1608"/>
      <c r="G605" s="2032"/>
      <c r="H605" s="2035"/>
      <c r="I605" s="2032"/>
      <c r="J605" s="2032"/>
      <c r="K605" s="2034"/>
      <c r="L605" s="2032"/>
      <c r="M605" s="2035"/>
      <c r="N605" s="2036"/>
      <c r="O605" s="2036"/>
      <c r="P605" s="2036"/>
      <c r="Q605" s="2036"/>
      <c r="R605" s="2036"/>
      <c r="S605" s="2036"/>
      <c r="T605" s="2036"/>
      <c r="U605" s="2036"/>
      <c r="V605" s="2036"/>
      <c r="W605" s="2036"/>
      <c r="X605" s="2036"/>
    </row>
    <row r="606" spans="1:24" s="1982" customFormat="1">
      <c r="A606" s="1965"/>
      <c r="B606" s="1495"/>
      <c r="C606" s="1813"/>
      <c r="D606" s="1587"/>
      <c r="E606" s="2040"/>
      <c r="F606" s="1608"/>
      <c r="G606" s="2032"/>
      <c r="H606" s="2035"/>
      <c r="I606" s="2032"/>
      <c r="J606" s="2032"/>
      <c r="K606" s="2034"/>
      <c r="L606" s="2032"/>
      <c r="M606" s="2035"/>
      <c r="N606" s="2036"/>
      <c r="O606" s="2036"/>
      <c r="P606" s="2036"/>
      <c r="Q606" s="2036"/>
      <c r="R606" s="2036"/>
      <c r="S606" s="2036"/>
      <c r="T606" s="2036"/>
      <c r="U606" s="2036"/>
      <c r="V606" s="2036"/>
      <c r="W606" s="2036"/>
      <c r="X606" s="2036"/>
    </row>
    <row r="607" spans="1:24" s="1982" customFormat="1">
      <c r="A607" s="1585"/>
      <c r="B607" s="1495"/>
      <c r="C607" s="1607"/>
      <c r="D607" s="1587"/>
      <c r="E607" s="2040"/>
      <c r="F607" s="1608"/>
      <c r="G607" s="2032"/>
      <c r="H607" s="2035"/>
      <c r="I607" s="2032"/>
      <c r="J607" s="2032"/>
      <c r="K607" s="2034"/>
      <c r="L607" s="2032"/>
      <c r="M607" s="2035"/>
      <c r="N607" s="2036"/>
      <c r="O607" s="2036"/>
      <c r="P607" s="2036"/>
      <c r="Q607" s="2036"/>
      <c r="R607" s="2036"/>
      <c r="S607" s="2036"/>
      <c r="T607" s="2036"/>
      <c r="U607" s="2036"/>
      <c r="V607" s="2036"/>
      <c r="W607" s="2036"/>
      <c r="X607" s="2036"/>
    </row>
    <row r="608" spans="1:24" s="1772" customFormat="1">
      <c r="A608" s="210" t="s">
        <v>732</v>
      </c>
      <c r="B608" s="675"/>
      <c r="C608" s="683"/>
      <c r="D608" s="58"/>
      <c r="E608" s="2007"/>
      <c r="F608" s="654"/>
      <c r="G608" s="2005"/>
      <c r="H608" s="2011"/>
      <c r="I608" s="2005"/>
      <c r="J608" s="2005"/>
      <c r="K608" s="2010"/>
      <c r="L608" s="2005"/>
      <c r="M608" s="2011"/>
      <c r="N608" s="2004"/>
      <c r="O608" s="2004"/>
      <c r="P608" s="2004"/>
      <c r="Q608" s="2004"/>
      <c r="R608" s="2004"/>
      <c r="S608" s="2004"/>
      <c r="T608" s="2004"/>
      <c r="U608" s="2004"/>
      <c r="V608" s="2004"/>
      <c r="W608" s="2004"/>
      <c r="X608" s="2004"/>
    </row>
    <row r="609" spans="1:24" s="1772" customFormat="1">
      <c r="A609" s="210"/>
      <c r="B609" s="675" t="s">
        <v>7</v>
      </c>
      <c r="C609" s="683"/>
      <c r="D609" s="58"/>
      <c r="E609" s="2007"/>
      <c r="F609" s="654"/>
      <c r="G609" s="2005"/>
      <c r="H609" s="2011"/>
      <c r="I609" s="2005"/>
      <c r="J609" s="2005"/>
      <c r="K609" s="2010"/>
      <c r="L609" s="2005"/>
      <c r="M609" s="2011"/>
      <c r="N609" s="2004"/>
      <c r="O609" s="2004"/>
      <c r="P609" s="2004"/>
      <c r="Q609" s="2004"/>
      <c r="R609" s="2004"/>
      <c r="S609" s="2004"/>
      <c r="T609" s="2004"/>
      <c r="U609" s="2004"/>
      <c r="V609" s="2004"/>
      <c r="W609" s="2004"/>
      <c r="X609" s="2004"/>
    </row>
    <row r="610" spans="1:24" s="1772" customFormat="1">
      <c r="A610" s="216"/>
      <c r="B610" s="675"/>
      <c r="C610" s="683"/>
      <c r="D610" s="58"/>
      <c r="E610" s="2007"/>
      <c r="F610" s="654"/>
      <c r="G610" s="2005"/>
      <c r="H610" s="2011"/>
      <c r="I610" s="2005"/>
      <c r="J610" s="2005"/>
      <c r="K610" s="2010"/>
      <c r="L610" s="2005"/>
      <c r="M610" s="2011"/>
      <c r="N610" s="2004"/>
      <c r="O610" s="2004"/>
      <c r="P610" s="2004"/>
      <c r="Q610" s="2004"/>
      <c r="R610" s="2004"/>
      <c r="S610" s="2004"/>
      <c r="T610" s="2004"/>
      <c r="U610" s="2004"/>
      <c r="V610" s="2004"/>
      <c r="W610" s="2004"/>
      <c r="X610" s="2004"/>
    </row>
    <row r="611" spans="1:24" s="1772" customFormat="1">
      <c r="A611" s="184"/>
      <c r="B611" s="244" t="s">
        <v>733</v>
      </c>
      <c r="C611" s="97">
        <f>SUM(D597:D607)+SUM(C608:C610)</f>
        <v>4010000</v>
      </c>
      <c r="D611" s="58"/>
      <c r="E611" s="2007"/>
      <c r="F611" s="654"/>
      <c r="G611" s="2005"/>
      <c r="H611" s="2011"/>
      <c r="I611" s="2005"/>
      <c r="J611" s="2005"/>
      <c r="K611" s="2010"/>
      <c r="L611" s="2005"/>
      <c r="M611" s="2011"/>
      <c r="N611" s="2004"/>
      <c r="O611" s="2004"/>
      <c r="P611" s="2004"/>
      <c r="Q611" s="2004"/>
      <c r="R611" s="2004"/>
      <c r="S611" s="2004"/>
      <c r="T611" s="2004"/>
      <c r="U611" s="2004"/>
      <c r="V611" s="2004"/>
      <c r="W611" s="2004"/>
      <c r="X611" s="2004"/>
    </row>
    <row r="612" spans="1:24" s="1772" customFormat="1">
      <c r="A612" s="216"/>
      <c r="B612" s="675"/>
      <c r="C612" s="683"/>
      <c r="D612" s="58"/>
      <c r="E612" s="2007"/>
      <c r="F612" s="654"/>
      <c r="G612" s="2005"/>
      <c r="H612" s="2011"/>
      <c r="I612" s="2005"/>
      <c r="J612" s="2005"/>
      <c r="K612" s="2010"/>
      <c r="L612" s="2005"/>
      <c r="M612" s="2011"/>
      <c r="N612" s="2004"/>
      <c r="O612" s="2004"/>
      <c r="P612" s="2004"/>
      <c r="Q612" s="2004"/>
      <c r="R612" s="2004"/>
      <c r="S612" s="2004"/>
      <c r="T612" s="2004"/>
      <c r="U612" s="2004"/>
      <c r="V612" s="2004"/>
      <c r="W612" s="2004"/>
      <c r="X612" s="2004"/>
    </row>
    <row r="613" spans="1:24" s="1773" customFormat="1">
      <c r="A613" s="1939"/>
      <c r="B613" s="1851"/>
      <c r="C613" s="1852"/>
      <c r="D613" s="1847"/>
      <c r="E613" s="2017"/>
      <c r="F613" s="1930"/>
      <c r="G613" s="2019"/>
      <c r="H613" s="2022"/>
      <c r="I613" s="2019"/>
      <c r="J613" s="2019"/>
      <c r="K613" s="2021"/>
      <c r="L613" s="2019"/>
      <c r="M613" s="2022"/>
      <c r="N613" s="2023"/>
      <c r="O613" s="2023"/>
      <c r="P613" s="2023"/>
      <c r="Q613" s="2023"/>
      <c r="R613" s="2023"/>
      <c r="S613" s="2023"/>
      <c r="T613" s="2023"/>
      <c r="U613" s="2023"/>
      <c r="V613" s="2023"/>
      <c r="W613" s="2023"/>
      <c r="X613" s="2023"/>
    </row>
    <row r="614" spans="1:24" s="1982" customFormat="1">
      <c r="A614" s="2487" t="s">
        <v>2124</v>
      </c>
      <c r="B614" s="1495"/>
      <c r="C614" s="2538" t="s">
        <v>13632</v>
      </c>
      <c r="D614" s="1587"/>
      <c r="E614" s="2040"/>
      <c r="F614" s="1608"/>
      <c r="G614" s="2032"/>
      <c r="H614" s="2035"/>
      <c r="I614" s="2032"/>
      <c r="J614" s="2032"/>
      <c r="K614" s="2034"/>
      <c r="L614" s="2032"/>
      <c r="M614" s="2035"/>
      <c r="N614" s="2036"/>
      <c r="O614" s="2036"/>
      <c r="P614" s="2036"/>
      <c r="Q614" s="2036"/>
      <c r="R614" s="2036"/>
      <c r="S614" s="2036"/>
      <c r="T614" s="2036"/>
      <c r="U614" s="2036"/>
      <c r="V614" s="2036"/>
      <c r="W614" s="2036"/>
      <c r="X614" s="2036"/>
    </row>
    <row r="615" spans="1:24" s="1982" customFormat="1">
      <c r="A615" s="1965">
        <v>5506026</v>
      </c>
      <c r="B615" s="1495" t="s">
        <v>352</v>
      </c>
      <c r="C615" s="1813" t="s">
        <v>13633</v>
      </c>
      <c r="D615" s="1587">
        <v>1550000</v>
      </c>
      <c r="E615" s="2040"/>
      <c r="F615" s="1608">
        <v>1280000</v>
      </c>
      <c r="G615" s="2032" t="s">
        <v>31</v>
      </c>
      <c r="H615" s="2035">
        <v>44351</v>
      </c>
      <c r="I615" s="2032" t="s">
        <v>400</v>
      </c>
      <c r="J615" s="2174" t="s">
        <v>449</v>
      </c>
      <c r="K615" s="2034"/>
      <c r="L615" s="2032" t="s">
        <v>67</v>
      </c>
      <c r="M615" s="2011">
        <v>44382</v>
      </c>
      <c r="N615" s="2112" t="s">
        <v>728</v>
      </c>
      <c r="O615" s="2036"/>
      <c r="P615" s="2036"/>
      <c r="Q615" s="2036"/>
      <c r="R615" s="2036"/>
      <c r="S615" s="2036"/>
      <c r="T615" s="2036"/>
      <c r="U615" s="2036"/>
      <c r="V615" s="2036"/>
      <c r="W615" s="2036"/>
      <c r="X615" s="2036"/>
    </row>
    <row r="616" spans="1:24" s="1982" customFormat="1">
      <c r="A616" s="1965"/>
      <c r="B616" s="1495"/>
      <c r="C616" s="1607"/>
      <c r="D616" s="1587"/>
      <c r="E616" s="2040"/>
      <c r="F616" s="1608"/>
      <c r="G616" s="2032"/>
      <c r="H616" s="2035"/>
      <c r="I616" s="2032"/>
      <c r="J616" s="2032"/>
      <c r="K616" s="2034"/>
      <c r="L616" s="2032"/>
      <c r="M616" s="2035"/>
      <c r="N616" s="2036"/>
      <c r="O616" s="2036"/>
      <c r="P616" s="2036"/>
      <c r="Q616" s="2036"/>
      <c r="R616" s="2036"/>
      <c r="S616" s="2036"/>
      <c r="T616" s="2036"/>
      <c r="U616" s="2036"/>
      <c r="V616" s="2036"/>
      <c r="W616" s="2036"/>
      <c r="X616" s="2036"/>
    </row>
    <row r="617" spans="1:24" s="1982" customFormat="1">
      <c r="A617" s="2487" t="s">
        <v>1954</v>
      </c>
      <c r="B617" s="1495"/>
      <c r="C617" s="1607"/>
      <c r="D617" s="1587"/>
      <c r="E617" s="2040"/>
      <c r="F617" s="1608"/>
      <c r="G617" s="2032"/>
      <c r="H617" s="2035"/>
      <c r="I617" s="2032"/>
      <c r="J617" s="2032"/>
      <c r="K617" s="2034"/>
      <c r="L617" s="2032"/>
      <c r="M617" s="2035"/>
      <c r="N617" s="2036"/>
      <c r="O617" s="2036"/>
      <c r="P617" s="2036"/>
      <c r="Q617" s="2036"/>
      <c r="R617" s="2036"/>
      <c r="S617" s="2036"/>
      <c r="T617" s="2036"/>
      <c r="U617" s="2036"/>
      <c r="V617" s="2036"/>
      <c r="W617" s="2036"/>
      <c r="X617" s="2036"/>
    </row>
    <row r="618" spans="1:24" s="1982" customFormat="1">
      <c r="A618" s="1965">
        <v>5506036</v>
      </c>
      <c r="B618" s="1495" t="s">
        <v>13634</v>
      </c>
      <c r="C618" s="1813" t="s">
        <v>13635</v>
      </c>
      <c r="D618" s="1587">
        <v>675000</v>
      </c>
      <c r="E618" s="2040"/>
      <c r="F618" s="1608">
        <v>445000</v>
      </c>
      <c r="G618" s="2032" t="s">
        <v>31</v>
      </c>
      <c r="H618" s="2035">
        <v>44356</v>
      </c>
      <c r="I618" s="2032" t="s">
        <v>386</v>
      </c>
      <c r="J618" s="2032"/>
      <c r="K618" s="2034"/>
      <c r="L618" s="2032" t="s">
        <v>13636</v>
      </c>
      <c r="M618" s="2011">
        <v>44378</v>
      </c>
      <c r="N618" s="2112" t="s">
        <v>728</v>
      </c>
      <c r="O618" s="2036"/>
      <c r="P618" s="2036"/>
      <c r="Q618" s="2036"/>
      <c r="R618" s="2036"/>
      <c r="S618" s="2036"/>
      <c r="T618" s="2036"/>
      <c r="U618" s="2036"/>
      <c r="V618" s="2036"/>
      <c r="W618" s="2036"/>
      <c r="X618" s="2036"/>
    </row>
    <row r="619" spans="1:24" s="1982" customFormat="1">
      <c r="A619" s="1965"/>
      <c r="B619" s="1495"/>
      <c r="C619" s="1607"/>
      <c r="D619" s="1587"/>
      <c r="E619" s="2040"/>
      <c r="F619" s="1608"/>
      <c r="G619" s="2032"/>
      <c r="H619" s="2035"/>
      <c r="I619" s="2032"/>
      <c r="J619" s="2032"/>
      <c r="K619" s="2034"/>
      <c r="L619" s="2032"/>
      <c r="M619" s="2035"/>
      <c r="N619" s="2036"/>
      <c r="O619" s="2036"/>
      <c r="P619" s="2036"/>
      <c r="Q619" s="2036"/>
      <c r="R619" s="2036"/>
      <c r="S619" s="2036"/>
      <c r="T619" s="2036"/>
      <c r="U619" s="2036"/>
      <c r="V619" s="2036"/>
      <c r="W619" s="2036"/>
      <c r="X619" s="2036"/>
    </row>
    <row r="620" spans="1:24" s="1982" customFormat="1">
      <c r="A620" s="1965"/>
      <c r="B620" s="1584" t="s">
        <v>13637</v>
      </c>
      <c r="C620" s="1607"/>
      <c r="D620" s="1587"/>
      <c r="E620" s="2040"/>
      <c r="F620" s="1608"/>
      <c r="G620" s="2032"/>
      <c r="H620" s="2035"/>
      <c r="I620" s="2032"/>
      <c r="J620" s="2032"/>
      <c r="K620" s="2034"/>
      <c r="L620" s="2032"/>
      <c r="M620" s="2035"/>
      <c r="N620" s="2036"/>
      <c r="O620" s="2036"/>
      <c r="P620" s="2036"/>
      <c r="Q620" s="2036"/>
      <c r="R620" s="2036"/>
      <c r="S620" s="2036"/>
      <c r="T620" s="2036"/>
      <c r="U620" s="2036"/>
      <c r="V620" s="2036"/>
      <c r="W620" s="2036"/>
      <c r="X620" s="2036"/>
    </row>
    <row r="621" spans="1:24" s="1982" customFormat="1">
      <c r="A621" s="1585"/>
      <c r="B621" s="1584" t="s">
        <v>375</v>
      </c>
      <c r="C621" s="1607"/>
      <c r="D621" s="1587"/>
      <c r="E621" s="2040"/>
      <c r="F621" s="1608"/>
      <c r="G621" s="2032"/>
      <c r="H621" s="2035"/>
      <c r="I621" s="2032"/>
      <c r="J621" s="2032"/>
      <c r="K621" s="2034"/>
      <c r="L621" s="2032"/>
      <c r="M621" s="2035"/>
      <c r="N621" s="2036"/>
      <c r="O621" s="2036"/>
      <c r="P621" s="2036"/>
      <c r="Q621" s="2036"/>
      <c r="R621" s="2036"/>
      <c r="S621" s="2036"/>
      <c r="T621" s="2036"/>
      <c r="U621" s="2036"/>
      <c r="V621" s="2036"/>
      <c r="W621" s="2036"/>
      <c r="X621" s="2036"/>
    </row>
    <row r="622" spans="1:24" s="1982" customFormat="1">
      <c r="A622" s="1585"/>
      <c r="B622" s="1495"/>
      <c r="C622" s="1607"/>
      <c r="D622" s="1587"/>
      <c r="E622" s="2040"/>
      <c r="F622" s="1608"/>
      <c r="G622" s="2032"/>
      <c r="H622" s="2035"/>
      <c r="I622" s="2032"/>
      <c r="J622" s="2032"/>
      <c r="K622" s="2034"/>
      <c r="L622" s="2032"/>
      <c r="M622" s="2035"/>
      <c r="N622" s="2036"/>
      <c r="O622" s="2036"/>
      <c r="P622" s="2036"/>
      <c r="Q622" s="2036"/>
      <c r="R622" s="2036"/>
      <c r="S622" s="2036"/>
      <c r="T622" s="2036"/>
      <c r="U622" s="2036"/>
      <c r="V622" s="2036"/>
      <c r="W622" s="2036"/>
      <c r="X622" s="2036"/>
    </row>
    <row r="623" spans="1:24" s="1772" customFormat="1">
      <c r="A623" s="210" t="s">
        <v>732</v>
      </c>
      <c r="B623" s="675"/>
      <c r="C623" s="683"/>
      <c r="D623" s="58"/>
      <c r="E623" s="2007"/>
      <c r="F623" s="654"/>
      <c r="G623" s="2005"/>
      <c r="H623" s="2011"/>
      <c r="I623" s="2005"/>
      <c r="J623" s="2005"/>
      <c r="K623" s="2010"/>
      <c r="L623" s="2005"/>
      <c r="M623" s="2011"/>
      <c r="N623" s="2004"/>
      <c r="O623" s="2004"/>
      <c r="P623" s="2004"/>
      <c r="Q623" s="2004"/>
      <c r="R623" s="2004"/>
      <c r="S623" s="2004"/>
      <c r="T623" s="2004"/>
      <c r="U623" s="2004"/>
      <c r="V623" s="2004"/>
      <c r="W623" s="2004"/>
      <c r="X623" s="2004"/>
    </row>
    <row r="624" spans="1:24" s="1772" customFormat="1">
      <c r="A624" s="210"/>
      <c r="B624" s="675" t="s">
        <v>7</v>
      </c>
      <c r="C624" s="683"/>
      <c r="D624" s="58"/>
      <c r="E624" s="2007"/>
      <c r="F624" s="654"/>
      <c r="G624" s="2005"/>
      <c r="H624" s="2011"/>
      <c r="I624" s="2005"/>
      <c r="J624" s="2005"/>
      <c r="K624" s="2010"/>
      <c r="L624" s="2005"/>
      <c r="M624" s="2011"/>
      <c r="N624" s="2004"/>
      <c r="O624" s="2004"/>
      <c r="P624" s="2004"/>
      <c r="Q624" s="2004"/>
      <c r="R624" s="2004"/>
      <c r="S624" s="2004"/>
      <c r="T624" s="2004"/>
      <c r="U624" s="2004"/>
      <c r="V624" s="2004"/>
      <c r="W624" s="2004"/>
      <c r="X624" s="2004"/>
    </row>
    <row r="625" spans="1:24" s="1772" customFormat="1">
      <c r="A625" s="216"/>
      <c r="B625" s="675"/>
      <c r="C625" s="683"/>
      <c r="D625" s="58"/>
      <c r="E625" s="2007"/>
      <c r="F625" s="654"/>
      <c r="G625" s="2005"/>
      <c r="H625" s="2011"/>
      <c r="I625" s="2005"/>
      <c r="J625" s="2005"/>
      <c r="K625" s="2010"/>
      <c r="L625" s="2005"/>
      <c r="M625" s="2011"/>
      <c r="N625" s="2004"/>
      <c r="O625" s="2004"/>
      <c r="P625" s="2004"/>
      <c r="Q625" s="2004"/>
      <c r="R625" s="2004"/>
      <c r="S625" s="2004"/>
      <c r="T625" s="2004"/>
      <c r="U625" s="2004"/>
      <c r="V625" s="2004"/>
      <c r="W625" s="2004"/>
      <c r="X625" s="2004"/>
    </row>
    <row r="626" spans="1:24" s="1772" customFormat="1">
      <c r="A626" s="184"/>
      <c r="B626" s="244" t="s">
        <v>733</v>
      </c>
      <c r="C626" s="97">
        <f>SUM(D613:D622)+SUM(C623:C625)</f>
        <v>2225000</v>
      </c>
      <c r="D626" s="58"/>
      <c r="E626" s="2007"/>
      <c r="F626" s="654"/>
      <c r="G626" s="2005"/>
      <c r="H626" s="2011"/>
      <c r="I626" s="2005"/>
      <c r="J626" s="2005"/>
      <c r="K626" s="2010"/>
      <c r="L626" s="2005"/>
      <c r="M626" s="2011"/>
      <c r="N626" s="2004"/>
      <c r="O626" s="2004"/>
      <c r="P626" s="2004"/>
      <c r="Q626" s="2004"/>
      <c r="R626" s="2004"/>
      <c r="S626" s="2004"/>
      <c r="T626" s="2004"/>
      <c r="U626" s="2004"/>
      <c r="V626" s="2004"/>
      <c r="W626" s="2004"/>
      <c r="X626" s="2004"/>
    </row>
    <row r="627" spans="1:24" s="1772" customFormat="1">
      <c r="A627" s="216"/>
      <c r="B627" s="675"/>
      <c r="C627" s="683"/>
      <c r="D627" s="58"/>
      <c r="E627" s="2007"/>
      <c r="F627" s="654"/>
      <c r="G627" s="2005"/>
      <c r="H627" s="2011"/>
      <c r="I627" s="2005"/>
      <c r="J627" s="2005"/>
      <c r="K627" s="2010"/>
      <c r="L627" s="2005"/>
      <c r="M627" s="2011"/>
      <c r="N627" s="2004"/>
      <c r="O627" s="2004"/>
      <c r="P627" s="2004"/>
      <c r="Q627" s="2004"/>
      <c r="R627" s="2004"/>
      <c r="S627" s="2004"/>
      <c r="T627" s="2004"/>
      <c r="U627" s="2004"/>
      <c r="V627" s="2004"/>
      <c r="W627" s="2004"/>
      <c r="X627" s="2004"/>
    </row>
    <row r="628" spans="1:24" s="1773" customFormat="1">
      <c r="A628" s="1844"/>
      <c r="B628" s="1851"/>
      <c r="C628" s="1852"/>
      <c r="D628" s="1847"/>
      <c r="E628" s="2017"/>
      <c r="F628" s="1930"/>
      <c r="G628" s="2019"/>
      <c r="H628" s="2022"/>
      <c r="I628" s="2019"/>
      <c r="J628" s="2019"/>
      <c r="K628" s="2021"/>
      <c r="L628" s="2019"/>
      <c r="M628" s="2022"/>
      <c r="N628" s="2023"/>
      <c r="O628" s="2023"/>
      <c r="P628" s="2023"/>
      <c r="Q628" s="2023"/>
      <c r="R628" s="2023"/>
      <c r="S628" s="2023"/>
      <c r="T628" s="2023"/>
      <c r="U628" s="2023"/>
      <c r="V628" s="2023"/>
      <c r="W628" s="2023"/>
      <c r="X628" s="2023"/>
    </row>
    <row r="629" spans="1:24" s="1982" customFormat="1">
      <c r="A629" s="2539" t="s">
        <v>13638</v>
      </c>
      <c r="B629" s="1495"/>
      <c r="C629" s="2538" t="s">
        <v>13639</v>
      </c>
      <c r="D629" s="1587"/>
      <c r="E629" s="2040"/>
      <c r="F629" s="1608"/>
      <c r="G629" s="2032"/>
      <c r="H629" s="2035"/>
      <c r="I629" s="2032"/>
      <c r="J629" s="2032"/>
      <c r="K629" s="2034"/>
      <c r="L629" s="2032"/>
      <c r="M629" s="2035"/>
      <c r="N629" s="2036"/>
      <c r="O629" s="2036"/>
      <c r="P629" s="2036"/>
      <c r="Q629" s="2036"/>
      <c r="R629" s="2036"/>
      <c r="S629" s="2036"/>
      <c r="T629" s="2036"/>
      <c r="U629" s="2036"/>
      <c r="V629" s="2036"/>
      <c r="W629" s="2036"/>
      <c r="X629" s="2036"/>
    </row>
    <row r="630" spans="1:24" s="1982" customFormat="1">
      <c r="A630" s="2822">
        <v>5506106</v>
      </c>
      <c r="B630" s="1495" t="s">
        <v>13634</v>
      </c>
      <c r="C630" s="1813" t="s">
        <v>13640</v>
      </c>
      <c r="D630" s="1587">
        <v>675000</v>
      </c>
      <c r="E630" s="2040"/>
      <c r="F630" s="1608">
        <v>446000</v>
      </c>
      <c r="G630" s="2032" t="s">
        <v>466</v>
      </c>
      <c r="H630" s="2035">
        <v>44372</v>
      </c>
      <c r="I630" s="2032" t="s">
        <v>392</v>
      </c>
      <c r="J630" s="2174" t="s">
        <v>449</v>
      </c>
      <c r="K630" s="2034"/>
      <c r="L630" s="2032" t="s">
        <v>67</v>
      </c>
      <c r="M630" s="2035"/>
      <c r="N630" s="2036"/>
      <c r="O630" s="2036"/>
      <c r="P630" s="2036"/>
      <c r="Q630" s="2036"/>
      <c r="R630" s="2036"/>
      <c r="S630" s="2036"/>
      <c r="T630" s="2036"/>
      <c r="U630" s="2036"/>
      <c r="V630" s="2036"/>
      <c r="W630" s="2036"/>
      <c r="X630" s="2036"/>
    </row>
    <row r="631" spans="1:24" s="1982" customFormat="1">
      <c r="A631" s="1585"/>
      <c r="B631" s="1495"/>
      <c r="C631" s="1607"/>
      <c r="D631" s="1587"/>
      <c r="E631" s="2040"/>
      <c r="F631" s="1608"/>
      <c r="G631" s="2032"/>
      <c r="H631" s="2035"/>
      <c r="I631" s="2032"/>
      <c r="J631" s="2032"/>
      <c r="K631" s="2034"/>
      <c r="L631" s="2032"/>
      <c r="M631" s="2035"/>
      <c r="N631" s="2036"/>
      <c r="O631" s="2036"/>
      <c r="P631" s="2036"/>
      <c r="Q631" s="2036"/>
      <c r="R631" s="2036"/>
      <c r="S631" s="2036"/>
      <c r="T631" s="2036"/>
      <c r="U631" s="2036"/>
      <c r="V631" s="2036"/>
      <c r="W631" s="2036"/>
      <c r="X631" s="2036"/>
    </row>
    <row r="632" spans="1:24" s="1982" customFormat="1">
      <c r="A632" s="1585"/>
      <c r="B632" s="1495"/>
      <c r="C632" s="1607"/>
      <c r="D632" s="1587"/>
      <c r="E632" s="2040"/>
      <c r="F632" s="1608"/>
      <c r="G632" s="2032"/>
      <c r="H632" s="2035"/>
      <c r="I632" s="2032"/>
      <c r="J632" s="2032"/>
      <c r="K632" s="2034"/>
      <c r="L632" s="2032"/>
      <c r="M632" s="2035"/>
      <c r="N632" s="2036"/>
      <c r="O632" s="2036"/>
      <c r="P632" s="2036"/>
      <c r="Q632" s="2036"/>
      <c r="R632" s="2036"/>
      <c r="S632" s="2036"/>
      <c r="T632" s="2036"/>
      <c r="U632" s="2036"/>
      <c r="V632" s="2036"/>
      <c r="W632" s="2036"/>
      <c r="X632" s="2036"/>
    </row>
    <row r="633" spans="1:24" s="1982" customFormat="1">
      <c r="A633" s="1585"/>
      <c r="B633" s="1495"/>
      <c r="C633" s="1607"/>
      <c r="D633" s="1587"/>
      <c r="E633" s="2040"/>
      <c r="F633" s="1608"/>
      <c r="G633" s="2032"/>
      <c r="H633" s="2035"/>
      <c r="I633" s="2032"/>
      <c r="J633" s="2032"/>
      <c r="K633" s="2034"/>
      <c r="L633" s="2032"/>
      <c r="M633" s="2035"/>
      <c r="N633" s="2036"/>
      <c r="O633" s="2036"/>
      <c r="P633" s="2036"/>
      <c r="Q633" s="2036"/>
      <c r="R633" s="2036"/>
      <c r="S633" s="2036"/>
      <c r="T633" s="2036"/>
      <c r="U633" s="2036"/>
      <c r="V633" s="2036"/>
      <c r="W633" s="2036"/>
      <c r="X633" s="2036"/>
    </row>
    <row r="634" spans="1:24" s="1982" customFormat="1">
      <c r="A634" s="1585"/>
      <c r="B634" s="1495"/>
      <c r="C634" s="1607"/>
      <c r="D634" s="1587"/>
      <c r="E634" s="2040"/>
      <c r="F634" s="1608"/>
      <c r="G634" s="2032"/>
      <c r="H634" s="2035"/>
      <c r="I634" s="2032"/>
      <c r="J634" s="2032"/>
      <c r="K634" s="2034"/>
      <c r="L634" s="2032"/>
      <c r="M634" s="2035"/>
      <c r="N634" s="2036"/>
      <c r="O634" s="2036"/>
      <c r="P634" s="2036"/>
      <c r="Q634" s="2036"/>
      <c r="R634" s="2036"/>
      <c r="S634" s="2036"/>
      <c r="T634" s="2036"/>
      <c r="U634" s="2036"/>
      <c r="V634" s="2036"/>
      <c r="W634" s="2036"/>
      <c r="X634" s="2036"/>
    </row>
    <row r="635" spans="1:24" s="1982" customFormat="1">
      <c r="A635" s="1585"/>
      <c r="B635" s="1495"/>
      <c r="C635" s="1607"/>
      <c r="D635" s="1587"/>
      <c r="E635" s="2040"/>
      <c r="F635" s="1608"/>
      <c r="G635" s="2032"/>
      <c r="H635" s="2035"/>
      <c r="I635" s="2032"/>
      <c r="J635" s="2032"/>
      <c r="K635" s="2034"/>
      <c r="L635" s="2032"/>
      <c r="M635" s="2035"/>
      <c r="N635" s="2036"/>
      <c r="O635" s="2036"/>
      <c r="P635" s="2036"/>
      <c r="Q635" s="2036"/>
      <c r="R635" s="2036"/>
      <c r="S635" s="2036"/>
      <c r="T635" s="2036"/>
      <c r="U635" s="2036"/>
      <c r="V635" s="2036"/>
      <c r="W635" s="2036"/>
      <c r="X635" s="2036"/>
    </row>
    <row r="636" spans="1:24" s="1982" customFormat="1">
      <c r="A636" s="2539" t="s">
        <v>13641</v>
      </c>
      <c r="B636" s="1495"/>
      <c r="C636" s="1607"/>
      <c r="D636" s="1587"/>
      <c r="E636" s="2040"/>
      <c r="F636" s="1608"/>
      <c r="G636" s="2032"/>
      <c r="H636" s="2035"/>
      <c r="I636" s="2032"/>
      <c r="J636" s="2032"/>
      <c r="K636" s="2034"/>
      <c r="L636" s="2032"/>
      <c r="M636" s="2035"/>
      <c r="N636" s="2036"/>
      <c r="O636" s="2036"/>
      <c r="P636" s="2036"/>
      <c r="Q636" s="2036"/>
      <c r="R636" s="2036"/>
      <c r="S636" s="2036"/>
      <c r="T636" s="2036"/>
      <c r="U636" s="2036"/>
      <c r="V636" s="2036"/>
      <c r="W636" s="2036"/>
      <c r="X636" s="2036"/>
    </row>
    <row r="637" spans="1:24" s="1982" customFormat="1">
      <c r="A637" s="2822">
        <v>5507007</v>
      </c>
      <c r="B637" s="1495" t="s">
        <v>13642</v>
      </c>
      <c r="C637" s="1813" t="s">
        <v>13643</v>
      </c>
      <c r="D637" s="1587">
        <v>865000</v>
      </c>
      <c r="E637" s="2040"/>
      <c r="F637" s="1608">
        <v>480000</v>
      </c>
      <c r="G637" s="2032" t="s">
        <v>73</v>
      </c>
      <c r="H637" s="2035">
        <v>44383</v>
      </c>
      <c r="I637" s="2032" t="s">
        <v>40</v>
      </c>
      <c r="J637" s="2174" t="s">
        <v>449</v>
      </c>
      <c r="K637" s="2034"/>
      <c r="L637" s="2032" t="s">
        <v>41</v>
      </c>
      <c r="M637" s="2035"/>
      <c r="N637" s="2036"/>
      <c r="O637" s="2036"/>
      <c r="P637" s="2036"/>
      <c r="Q637" s="2036"/>
      <c r="R637" s="2036"/>
      <c r="S637" s="2036"/>
      <c r="T637" s="2036"/>
      <c r="U637" s="2036"/>
      <c r="V637" s="2036"/>
      <c r="W637" s="2036"/>
      <c r="X637" s="2036"/>
    </row>
    <row r="638" spans="1:24" s="1982" customFormat="1">
      <c r="A638" s="2822">
        <v>5507009</v>
      </c>
      <c r="B638" s="1495" t="s">
        <v>13644</v>
      </c>
      <c r="C638" s="1813" t="s">
        <v>13645</v>
      </c>
      <c r="D638" s="1587">
        <v>980000</v>
      </c>
      <c r="E638" s="2040"/>
      <c r="F638" s="1608">
        <v>665000</v>
      </c>
      <c r="G638" s="2032" t="s">
        <v>98</v>
      </c>
      <c r="H638" s="2035">
        <v>44383</v>
      </c>
      <c r="I638" s="2032" t="s">
        <v>2144</v>
      </c>
      <c r="J638" s="2174" t="s">
        <v>449</v>
      </c>
      <c r="K638" s="2034"/>
      <c r="L638" s="2032" t="s">
        <v>41</v>
      </c>
      <c r="M638" s="2035"/>
      <c r="N638" s="2036"/>
      <c r="O638" s="2036"/>
      <c r="P638" s="2036"/>
      <c r="Q638" s="2036"/>
      <c r="R638" s="2036"/>
      <c r="S638" s="2036"/>
      <c r="T638" s="2036"/>
      <c r="U638" s="2036"/>
      <c r="V638" s="2036"/>
      <c r="W638" s="2036"/>
      <c r="X638" s="2036"/>
    </row>
    <row r="639" spans="1:24" s="1982" customFormat="1">
      <c r="A639" s="1585"/>
      <c r="B639" s="1495"/>
      <c r="C639" s="1607"/>
      <c r="D639" s="1587"/>
      <c r="E639" s="2040"/>
      <c r="F639" s="1608"/>
      <c r="G639" s="2032"/>
      <c r="H639" s="2035"/>
      <c r="I639" s="2032"/>
      <c r="J639" s="2032"/>
      <c r="K639" s="2034"/>
      <c r="L639" s="2032"/>
      <c r="M639" s="2035"/>
      <c r="N639" s="2036"/>
      <c r="O639" s="2036"/>
      <c r="P639" s="2036"/>
      <c r="Q639" s="2036"/>
      <c r="R639" s="2036"/>
      <c r="S639" s="2036"/>
      <c r="T639" s="2036"/>
      <c r="U639" s="2036"/>
      <c r="V639" s="2036"/>
      <c r="W639" s="2036"/>
      <c r="X639" s="2036"/>
    </row>
    <row r="640" spans="1:24" s="1982" customFormat="1">
      <c r="A640" s="1585"/>
      <c r="B640" s="2819" t="s">
        <v>11894</v>
      </c>
      <c r="C640" s="1607"/>
      <c r="D640" s="1587"/>
      <c r="E640" s="2040"/>
      <c r="F640" s="1608"/>
      <c r="G640" s="2032"/>
      <c r="H640" s="2035"/>
      <c r="I640" s="2032"/>
      <c r="J640" s="2032"/>
      <c r="K640" s="2034"/>
      <c r="L640" s="2032"/>
      <c r="M640" s="2035"/>
      <c r="N640" s="2036"/>
      <c r="O640" s="2036"/>
      <c r="P640" s="2036"/>
      <c r="Q640" s="2036"/>
      <c r="R640" s="2036"/>
      <c r="S640" s="2036"/>
      <c r="T640" s="2036"/>
      <c r="U640" s="2036"/>
      <c r="V640" s="2036"/>
      <c r="W640" s="2036"/>
      <c r="X640" s="2036"/>
    </row>
    <row r="641" spans="1:24" s="1982" customFormat="1">
      <c r="A641" s="1585"/>
      <c r="B641" s="1080" t="s">
        <v>440</v>
      </c>
      <c r="C641" s="1607"/>
      <c r="D641" s="1587"/>
      <c r="E641" s="2040"/>
      <c r="F641" s="1608"/>
      <c r="G641" s="2032"/>
      <c r="H641" s="2035"/>
      <c r="I641" s="2032"/>
      <c r="J641" s="2032"/>
      <c r="K641" s="2034"/>
      <c r="L641" s="2032"/>
      <c r="M641" s="2035"/>
      <c r="N641" s="2036"/>
      <c r="O641" s="2036"/>
      <c r="P641" s="2036"/>
      <c r="Q641" s="2036"/>
      <c r="R641" s="2036"/>
      <c r="S641" s="2036"/>
      <c r="T641" s="2036"/>
      <c r="U641" s="2036"/>
      <c r="V641" s="2036"/>
      <c r="W641" s="2036"/>
      <c r="X641" s="2036"/>
    </row>
    <row r="642" spans="1:24" s="1982" customFormat="1">
      <c r="A642" s="1585"/>
      <c r="B642" s="2857" t="s">
        <v>1248</v>
      </c>
      <c r="C642" s="1607"/>
      <c r="D642" s="1587"/>
      <c r="E642" s="2040"/>
      <c r="F642" s="1608"/>
      <c r="G642" s="2032"/>
      <c r="H642" s="2035"/>
      <c r="I642" s="2032"/>
      <c r="J642" s="2032"/>
      <c r="K642" s="2034"/>
      <c r="L642" s="2032"/>
      <c r="M642" s="2035"/>
      <c r="N642" s="2036"/>
      <c r="O642" s="2036"/>
      <c r="P642" s="2036"/>
      <c r="Q642" s="2036"/>
      <c r="R642" s="2036"/>
      <c r="S642" s="2036"/>
      <c r="T642" s="2036"/>
      <c r="U642" s="2036"/>
      <c r="V642" s="2036"/>
      <c r="W642" s="2036"/>
      <c r="X642" s="2036"/>
    </row>
    <row r="643" spans="1:24" s="1982" customFormat="1">
      <c r="A643" s="1585"/>
      <c r="B643" s="1495"/>
      <c r="C643" s="1607"/>
      <c r="D643" s="1587"/>
      <c r="E643" s="2040"/>
      <c r="F643" s="1608"/>
      <c r="G643" s="2032"/>
      <c r="H643" s="2035"/>
      <c r="I643" s="2032"/>
      <c r="J643" s="2032"/>
      <c r="K643" s="2034"/>
      <c r="L643" s="2032"/>
      <c r="M643" s="2035"/>
      <c r="N643" s="2036"/>
      <c r="O643" s="2036"/>
      <c r="P643" s="2036"/>
      <c r="Q643" s="2036"/>
      <c r="R643" s="2036"/>
      <c r="S643" s="2036"/>
      <c r="T643" s="2036"/>
      <c r="U643" s="2036"/>
      <c r="V643" s="2036"/>
      <c r="W643" s="2036"/>
      <c r="X643" s="2036"/>
    </row>
    <row r="644" spans="1:24" s="1772" customFormat="1">
      <c r="A644" s="210" t="s">
        <v>732</v>
      </c>
      <c r="B644" s="675"/>
      <c r="C644" s="683"/>
      <c r="D644" s="58"/>
      <c r="E644" s="2007"/>
      <c r="F644" s="654"/>
      <c r="G644" s="2005"/>
      <c r="H644" s="2011"/>
      <c r="I644" s="2005"/>
      <c r="J644" s="2005"/>
      <c r="K644" s="2010"/>
      <c r="L644" s="2005"/>
      <c r="M644" s="2011"/>
      <c r="N644" s="2004"/>
      <c r="O644" s="2004"/>
      <c r="P644" s="2004"/>
      <c r="Q644" s="2004"/>
      <c r="R644" s="2004"/>
      <c r="S644" s="2004"/>
      <c r="T644" s="2004"/>
      <c r="U644" s="2004"/>
      <c r="V644" s="2004"/>
      <c r="W644" s="2004"/>
      <c r="X644" s="2004"/>
    </row>
    <row r="645" spans="1:24" s="1772" customFormat="1">
      <c r="A645" s="210"/>
      <c r="B645" s="675" t="s">
        <v>7</v>
      </c>
      <c r="C645" s="683"/>
      <c r="D645" s="58"/>
      <c r="E645" s="2007"/>
      <c r="F645" s="654"/>
      <c r="G645" s="2005"/>
      <c r="H645" s="2011"/>
      <c r="I645" s="2005"/>
      <c r="J645" s="2005"/>
      <c r="K645" s="2010"/>
      <c r="L645" s="2005"/>
      <c r="M645" s="2011"/>
      <c r="N645" s="2004"/>
      <c r="O645" s="2004"/>
      <c r="P645" s="2004"/>
      <c r="Q645" s="2004"/>
      <c r="R645" s="2004"/>
      <c r="S645" s="2004"/>
      <c r="T645" s="2004"/>
      <c r="U645" s="2004"/>
      <c r="V645" s="2004"/>
      <c r="W645" s="2004"/>
      <c r="X645" s="2004"/>
    </row>
    <row r="646" spans="1:24" s="1772" customFormat="1">
      <c r="A646" s="216"/>
      <c r="B646" s="675"/>
      <c r="C646" s="683"/>
      <c r="D646" s="58"/>
      <c r="E646" s="2007"/>
      <c r="F646" s="654"/>
      <c r="G646" s="2005"/>
      <c r="H646" s="2011"/>
      <c r="I646" s="2005"/>
      <c r="J646" s="2005"/>
      <c r="K646" s="2010"/>
      <c r="L646" s="2005"/>
      <c r="M646" s="2011"/>
      <c r="N646" s="2004"/>
      <c r="O646" s="2004"/>
      <c r="P646" s="2004"/>
      <c r="Q646" s="2004"/>
      <c r="R646" s="2004"/>
      <c r="S646" s="2004"/>
      <c r="T646" s="2004"/>
      <c r="U646" s="2004"/>
      <c r="V646" s="2004"/>
      <c r="W646" s="2004"/>
      <c r="X646" s="2004"/>
    </row>
    <row r="647" spans="1:24" s="1772" customFormat="1">
      <c r="A647" s="184"/>
      <c r="B647" s="244" t="s">
        <v>733</v>
      </c>
      <c r="C647" s="97">
        <f>SUM(D628:D643)+SUM(C644:C646)</f>
        <v>2520000</v>
      </c>
      <c r="D647" s="58"/>
      <c r="E647" s="2007"/>
      <c r="F647" s="654"/>
      <c r="G647" s="2005"/>
      <c r="H647" s="2011"/>
      <c r="I647" s="2005"/>
      <c r="J647" s="2005"/>
      <c r="K647" s="2010"/>
      <c r="L647" s="2005"/>
      <c r="M647" s="2011"/>
      <c r="N647" s="2004"/>
      <c r="O647" s="2004"/>
      <c r="P647" s="2004"/>
      <c r="Q647" s="2004"/>
      <c r="R647" s="2004"/>
      <c r="S647" s="2004"/>
      <c r="T647" s="2004"/>
      <c r="U647" s="2004"/>
      <c r="V647" s="2004"/>
      <c r="W647" s="2004"/>
      <c r="X647" s="2004"/>
    </row>
    <row r="648" spans="1:24" s="1772" customFormat="1">
      <c r="A648" s="216"/>
      <c r="B648" s="675"/>
      <c r="C648" s="683"/>
      <c r="D648" s="58"/>
      <c r="E648" s="2007"/>
      <c r="F648" s="654"/>
      <c r="G648" s="2005"/>
      <c r="H648" s="2011"/>
      <c r="I648" s="2005"/>
      <c r="J648" s="2005"/>
      <c r="K648" s="2010"/>
      <c r="L648" s="2005"/>
      <c r="M648" s="2011"/>
      <c r="N648" s="2004"/>
      <c r="O648" s="2004"/>
      <c r="P648" s="2004"/>
      <c r="Q648" s="2004"/>
      <c r="R648" s="2004"/>
      <c r="S648" s="2004"/>
      <c r="T648" s="2004"/>
      <c r="U648" s="2004"/>
      <c r="V648" s="2004"/>
      <c r="W648" s="2004"/>
      <c r="X648" s="2004"/>
    </row>
    <row r="649" spans="1:24" s="1773" customFormat="1">
      <c r="A649" s="1844"/>
      <c r="B649" s="1851"/>
      <c r="C649" s="1852"/>
      <c r="D649" s="1847"/>
      <c r="E649" s="2017"/>
      <c r="F649" s="1930"/>
      <c r="G649" s="2019"/>
      <c r="H649" s="2022"/>
      <c r="I649" s="2019"/>
      <c r="J649" s="2019"/>
      <c r="K649" s="2021"/>
      <c r="L649" s="2019"/>
      <c r="M649" s="2022"/>
      <c r="N649" s="2023"/>
      <c r="O649" s="2023"/>
      <c r="P649" s="2023"/>
      <c r="Q649" s="2023"/>
      <c r="R649" s="2023"/>
      <c r="S649" s="2023"/>
      <c r="T649" s="2023"/>
      <c r="U649" s="2023"/>
      <c r="V649" s="2023"/>
      <c r="W649" s="2023"/>
      <c r="X649" s="2023"/>
    </row>
    <row r="650" spans="1:24" s="1982" customFormat="1">
      <c r="A650" s="2539" t="s">
        <v>519</v>
      </c>
      <c r="B650" s="1495"/>
      <c r="C650" s="2538" t="s">
        <v>13646</v>
      </c>
      <c r="D650" s="1587"/>
      <c r="E650" s="2040"/>
      <c r="F650" s="1608"/>
      <c r="G650" s="2032"/>
      <c r="H650" s="2035"/>
      <c r="I650" s="2032"/>
      <c r="J650" s="2032"/>
      <c r="K650" s="2034"/>
      <c r="L650" s="2032"/>
      <c r="M650" s="2035"/>
      <c r="N650" s="2036"/>
      <c r="O650" s="2036"/>
      <c r="P650" s="2036"/>
      <c r="Q650" s="2036"/>
      <c r="R650" s="2036"/>
      <c r="S650" s="2036"/>
      <c r="T650" s="2036"/>
      <c r="U650" s="2036"/>
      <c r="V650" s="2036"/>
      <c r="W650" s="2036"/>
      <c r="X650" s="2036"/>
    </row>
    <row r="651" spans="1:24" s="1982" customFormat="1">
      <c r="A651" s="2847">
        <v>5507057</v>
      </c>
      <c r="B651" s="1495" t="s">
        <v>446</v>
      </c>
      <c r="C651" s="1813" t="s">
        <v>13647</v>
      </c>
      <c r="D651" s="1587">
        <v>1000000</v>
      </c>
      <c r="E651" s="2040"/>
      <c r="F651" s="1608">
        <v>793000</v>
      </c>
      <c r="G651" s="2032" t="s">
        <v>31</v>
      </c>
      <c r="H651" s="2035">
        <v>44397</v>
      </c>
      <c r="I651" s="2032" t="s">
        <v>402</v>
      </c>
      <c r="J651" s="2174" t="s">
        <v>449</v>
      </c>
      <c r="K651" s="2034"/>
      <c r="L651" s="2032" t="s">
        <v>67</v>
      </c>
      <c r="M651" s="2035"/>
      <c r="N651" s="2036"/>
      <c r="O651" s="2036"/>
      <c r="P651" s="2036"/>
      <c r="Q651" s="2036"/>
      <c r="R651" s="2036"/>
      <c r="S651" s="2036"/>
      <c r="T651" s="2036"/>
      <c r="U651" s="2036"/>
      <c r="V651" s="2036"/>
      <c r="W651" s="2036"/>
      <c r="X651" s="2036"/>
    </row>
    <row r="652" spans="1:24" s="1982" customFormat="1">
      <c r="A652" s="1585"/>
      <c r="B652" s="1495"/>
      <c r="C652" s="1607"/>
      <c r="D652" s="1587"/>
      <c r="E652" s="2040"/>
      <c r="F652" s="1608"/>
      <c r="G652" s="2032"/>
      <c r="H652" s="2035"/>
      <c r="I652" s="2032"/>
      <c r="J652" s="2032"/>
      <c r="K652" s="2034"/>
      <c r="L652" s="2032"/>
      <c r="M652" s="2035"/>
      <c r="N652" s="2036"/>
      <c r="O652" s="2036"/>
      <c r="P652" s="2036"/>
      <c r="Q652" s="2036"/>
      <c r="R652" s="2036"/>
      <c r="S652" s="2036"/>
      <c r="T652" s="2036"/>
      <c r="U652" s="2036"/>
      <c r="V652" s="2036"/>
      <c r="W652" s="2036"/>
      <c r="X652" s="2036"/>
    </row>
    <row r="653" spans="1:24" s="1982" customFormat="1">
      <c r="A653" s="1585"/>
      <c r="B653" s="1495"/>
      <c r="C653" s="1607"/>
      <c r="D653" s="1587"/>
      <c r="E653" s="2040"/>
      <c r="F653" s="1608"/>
      <c r="G653" s="2032"/>
      <c r="H653" s="2035"/>
      <c r="I653" s="2032"/>
      <c r="J653" s="2032"/>
      <c r="K653" s="2034"/>
      <c r="L653" s="2032"/>
      <c r="M653" s="2035"/>
      <c r="N653" s="2036"/>
      <c r="O653" s="2036"/>
      <c r="P653" s="2036"/>
      <c r="Q653" s="2036"/>
      <c r="R653" s="2036"/>
      <c r="S653" s="2036"/>
      <c r="T653" s="2036"/>
      <c r="U653" s="2036"/>
      <c r="V653" s="2036"/>
      <c r="W653" s="2036"/>
      <c r="X653" s="2036"/>
    </row>
    <row r="654" spans="1:24" s="1982" customFormat="1">
      <c r="A654" s="1585"/>
      <c r="B654" s="1495"/>
      <c r="C654" s="1607"/>
      <c r="D654" s="1587"/>
      <c r="E654" s="2040"/>
      <c r="F654" s="1608"/>
      <c r="G654" s="2032"/>
      <c r="H654" s="2035"/>
      <c r="I654" s="2032"/>
      <c r="J654" s="2032"/>
      <c r="K654" s="2034"/>
      <c r="L654" s="2032"/>
      <c r="M654" s="2035"/>
      <c r="N654" s="2036"/>
      <c r="O654" s="2036"/>
      <c r="P654" s="2036"/>
      <c r="Q654" s="2036"/>
      <c r="R654" s="2036"/>
      <c r="S654" s="2036"/>
      <c r="T654" s="2036"/>
      <c r="U654" s="2036"/>
      <c r="V654" s="2036"/>
      <c r="W654" s="2036"/>
      <c r="X654" s="2036"/>
    </row>
    <row r="655" spans="1:24" s="1982" customFormat="1">
      <c r="A655" s="1585"/>
      <c r="B655" s="1495"/>
      <c r="C655" s="1607"/>
      <c r="D655" s="1587"/>
      <c r="E655" s="2040"/>
      <c r="F655" s="1608"/>
      <c r="G655" s="2032"/>
      <c r="H655" s="2035"/>
      <c r="I655" s="2032"/>
      <c r="J655" s="2032"/>
      <c r="K655" s="2034"/>
      <c r="L655" s="2032"/>
      <c r="M655" s="2035"/>
      <c r="N655" s="2036"/>
      <c r="O655" s="2036"/>
      <c r="P655" s="2036"/>
      <c r="Q655" s="2036"/>
      <c r="R655" s="2036"/>
      <c r="S655" s="2036"/>
      <c r="T655" s="2036"/>
      <c r="U655" s="2036"/>
      <c r="V655" s="2036"/>
      <c r="W655" s="2036"/>
      <c r="X655" s="2036"/>
    </row>
    <row r="656" spans="1:24" s="1982" customFormat="1">
      <c r="A656" s="1585"/>
      <c r="B656" s="1495"/>
      <c r="C656" s="1607"/>
      <c r="D656" s="1587"/>
      <c r="E656" s="2040"/>
      <c r="F656" s="1608"/>
      <c r="G656" s="2032"/>
      <c r="H656" s="2035"/>
      <c r="I656" s="2032"/>
      <c r="J656" s="2032"/>
      <c r="K656" s="2034"/>
      <c r="L656" s="2032"/>
      <c r="M656" s="2035"/>
      <c r="N656" s="2036"/>
      <c r="O656" s="2036"/>
      <c r="P656" s="2036"/>
      <c r="Q656" s="2036"/>
      <c r="R656" s="2036"/>
      <c r="S656" s="2036"/>
      <c r="T656" s="2036"/>
      <c r="U656" s="2036"/>
      <c r="V656" s="2036"/>
      <c r="W656" s="2036"/>
      <c r="X656" s="2036"/>
    </row>
    <row r="657" spans="1:24" s="1982" customFormat="1">
      <c r="A657" s="1585"/>
      <c r="B657" s="1495"/>
      <c r="C657" s="1607"/>
      <c r="D657" s="1587"/>
      <c r="E657" s="2040"/>
      <c r="F657" s="1608"/>
      <c r="G657" s="2032"/>
      <c r="H657" s="2035"/>
      <c r="I657" s="2032"/>
      <c r="J657" s="2032"/>
      <c r="K657" s="2034"/>
      <c r="L657" s="2032"/>
      <c r="M657" s="2035"/>
      <c r="N657" s="2036"/>
      <c r="O657" s="2036"/>
      <c r="P657" s="2036"/>
      <c r="Q657" s="2036"/>
      <c r="R657" s="2036"/>
      <c r="S657" s="2036"/>
      <c r="T657" s="2036"/>
      <c r="U657" s="2036"/>
      <c r="V657" s="2036"/>
      <c r="W657" s="2036"/>
      <c r="X657" s="2036"/>
    </row>
    <row r="658" spans="1:24" s="1982" customFormat="1">
      <c r="A658" s="1585"/>
      <c r="B658" s="1495"/>
      <c r="C658" s="1607"/>
      <c r="D658" s="1587"/>
      <c r="E658" s="2040"/>
      <c r="F658" s="1608"/>
      <c r="G658" s="2032"/>
      <c r="H658" s="2035"/>
      <c r="I658" s="2032"/>
      <c r="J658" s="2032"/>
      <c r="K658" s="2034"/>
      <c r="L658" s="2032"/>
      <c r="M658" s="2035"/>
      <c r="N658" s="2036"/>
      <c r="O658" s="2036"/>
      <c r="P658" s="2036"/>
      <c r="Q658" s="2036"/>
      <c r="R658" s="2036"/>
      <c r="S658" s="2036"/>
      <c r="T658" s="2036"/>
      <c r="U658" s="2036"/>
      <c r="V658" s="2036"/>
      <c r="W658" s="2036"/>
      <c r="X658" s="2036"/>
    </row>
    <row r="659" spans="1:24" s="1982" customFormat="1">
      <c r="A659" s="1585"/>
      <c r="B659" s="1495"/>
      <c r="C659" s="1607"/>
      <c r="D659" s="1587"/>
      <c r="E659" s="2040"/>
      <c r="F659" s="1608"/>
      <c r="G659" s="2032"/>
      <c r="H659" s="2035"/>
      <c r="I659" s="2032"/>
      <c r="J659" s="2032"/>
      <c r="K659" s="2034"/>
      <c r="L659" s="2032"/>
      <c r="M659" s="2035"/>
      <c r="N659" s="2036"/>
      <c r="O659" s="2036"/>
      <c r="P659" s="2036"/>
      <c r="Q659" s="2036"/>
      <c r="R659" s="2036"/>
      <c r="S659" s="2036"/>
      <c r="T659" s="2036"/>
      <c r="U659" s="2036"/>
      <c r="V659" s="2036"/>
      <c r="W659" s="2036"/>
      <c r="X659" s="2036"/>
    </row>
    <row r="660" spans="1:24" s="1982" customFormat="1">
      <c r="A660" s="1585"/>
      <c r="B660" s="1495"/>
      <c r="C660" s="1607"/>
      <c r="D660" s="1587"/>
      <c r="E660" s="2040"/>
      <c r="F660" s="1608"/>
      <c r="G660" s="2032"/>
      <c r="H660" s="2035"/>
      <c r="I660" s="2032"/>
      <c r="J660" s="2032"/>
      <c r="K660" s="2034"/>
      <c r="L660" s="2032"/>
      <c r="M660" s="2035"/>
      <c r="N660" s="2036"/>
      <c r="O660" s="2036"/>
      <c r="P660" s="2036"/>
      <c r="Q660" s="2036"/>
      <c r="R660" s="2036"/>
      <c r="S660" s="2036"/>
      <c r="T660" s="2036"/>
      <c r="U660" s="2036"/>
      <c r="V660" s="2036"/>
      <c r="W660" s="2036"/>
      <c r="X660" s="2036"/>
    </row>
    <row r="661" spans="1:24" s="1772" customFormat="1">
      <c r="A661" s="210" t="s">
        <v>732</v>
      </c>
      <c r="B661" s="675"/>
      <c r="C661" s="683"/>
      <c r="D661" s="58"/>
      <c r="E661" s="2007"/>
      <c r="F661" s="654"/>
      <c r="G661" s="2005"/>
      <c r="H661" s="2011"/>
      <c r="I661" s="2005"/>
      <c r="J661" s="2005"/>
      <c r="K661" s="2010"/>
      <c r="L661" s="2005"/>
      <c r="M661" s="2011"/>
      <c r="N661" s="2004"/>
      <c r="O661" s="2004"/>
      <c r="P661" s="2004"/>
      <c r="Q661" s="2004"/>
      <c r="R661" s="2004"/>
      <c r="S661" s="2004"/>
      <c r="T661" s="2004"/>
      <c r="U661" s="2004"/>
      <c r="V661" s="2004"/>
      <c r="W661" s="2004"/>
      <c r="X661" s="2004"/>
    </row>
    <row r="662" spans="1:24" s="1772" customFormat="1">
      <c r="A662" s="210"/>
      <c r="B662" s="675" t="s">
        <v>7</v>
      </c>
      <c r="C662" s="683"/>
      <c r="D662" s="58"/>
      <c r="E662" s="2007"/>
      <c r="F662" s="654"/>
      <c r="G662" s="2005"/>
      <c r="H662" s="2011"/>
      <c r="I662" s="2005"/>
      <c r="J662" s="2005"/>
      <c r="K662" s="2010"/>
      <c r="L662" s="2005"/>
      <c r="M662" s="2011"/>
      <c r="N662" s="2004"/>
      <c r="O662" s="2004"/>
      <c r="P662" s="2004"/>
      <c r="Q662" s="2004"/>
      <c r="R662" s="2004"/>
      <c r="S662" s="2004"/>
      <c r="T662" s="2004"/>
      <c r="U662" s="2004"/>
      <c r="V662" s="2004"/>
      <c r="W662" s="2004"/>
      <c r="X662" s="2004"/>
    </row>
    <row r="663" spans="1:24" s="1772" customFormat="1">
      <c r="A663" s="216"/>
      <c r="B663" s="675"/>
      <c r="C663" s="683"/>
      <c r="D663" s="58"/>
      <c r="E663" s="2007"/>
      <c r="F663" s="654"/>
      <c r="G663" s="2005"/>
      <c r="H663" s="2011"/>
      <c r="I663" s="2005"/>
      <c r="J663" s="2005"/>
      <c r="K663" s="2010"/>
      <c r="L663" s="2005"/>
      <c r="M663" s="2011"/>
      <c r="N663" s="2004"/>
      <c r="O663" s="2004"/>
      <c r="P663" s="2004"/>
      <c r="Q663" s="2004"/>
      <c r="R663" s="2004"/>
      <c r="S663" s="2004"/>
      <c r="T663" s="2004"/>
      <c r="U663" s="2004"/>
      <c r="V663" s="2004"/>
      <c r="W663" s="2004"/>
      <c r="X663" s="2004"/>
    </row>
    <row r="664" spans="1:24" s="1772" customFormat="1">
      <c r="A664" s="184"/>
      <c r="B664" s="244" t="s">
        <v>733</v>
      </c>
      <c r="C664" s="97">
        <f>SUM(D649:D660)+SUM(C661:C663)</f>
        <v>1000000</v>
      </c>
      <c r="D664" s="58"/>
      <c r="E664" s="2007"/>
      <c r="F664" s="654"/>
      <c r="G664" s="2005"/>
      <c r="H664" s="2011"/>
      <c r="I664" s="2005"/>
      <c r="J664" s="2005"/>
      <c r="K664" s="2010"/>
      <c r="L664" s="2005"/>
      <c r="M664" s="2011"/>
      <c r="N664" s="2004"/>
      <c r="O664" s="2004"/>
      <c r="P664" s="2004"/>
      <c r="Q664" s="2004"/>
      <c r="R664" s="2004"/>
      <c r="S664" s="2004"/>
      <c r="T664" s="2004"/>
      <c r="U664" s="2004"/>
      <c r="V664" s="2004"/>
      <c r="W664" s="2004"/>
      <c r="X664" s="2004"/>
    </row>
    <row r="665" spans="1:24" s="1772" customFormat="1">
      <c r="A665" s="216"/>
      <c r="B665" s="675"/>
      <c r="C665" s="683"/>
      <c r="D665" s="58"/>
      <c r="E665" s="2007"/>
      <c r="F665" s="654"/>
      <c r="G665" s="2005"/>
      <c r="H665" s="2011"/>
      <c r="I665" s="2005"/>
      <c r="J665" s="2005"/>
      <c r="K665" s="2010"/>
      <c r="L665" s="2005"/>
      <c r="M665" s="2011"/>
      <c r="N665" s="2004"/>
      <c r="O665" s="2004"/>
      <c r="P665" s="2004"/>
      <c r="Q665" s="2004"/>
      <c r="R665" s="2004"/>
      <c r="S665" s="2004"/>
      <c r="T665" s="2004"/>
      <c r="U665" s="2004"/>
      <c r="V665" s="2004"/>
      <c r="W665" s="2004"/>
      <c r="X665" s="2004"/>
    </row>
    <row r="666" spans="1:24" s="1773" customFormat="1">
      <c r="A666" s="1844"/>
      <c r="B666" s="1851"/>
      <c r="C666" s="1852"/>
      <c r="D666" s="1847"/>
      <c r="E666" s="2017"/>
      <c r="F666" s="1930"/>
      <c r="G666" s="2019"/>
      <c r="H666" s="2022"/>
      <c r="I666" s="2019"/>
      <c r="J666" s="2019"/>
      <c r="K666" s="2021"/>
      <c r="L666" s="2019"/>
      <c r="M666" s="2022"/>
      <c r="N666" s="2023"/>
      <c r="O666" s="2023"/>
      <c r="P666" s="2023"/>
      <c r="Q666" s="2023"/>
      <c r="R666" s="2023"/>
      <c r="S666" s="2023"/>
      <c r="T666" s="2023"/>
      <c r="U666" s="2023"/>
      <c r="V666" s="2023"/>
      <c r="W666" s="2023"/>
      <c r="X666" s="2023"/>
    </row>
    <row r="667" spans="1:24" s="1982" customFormat="1">
      <c r="A667" s="1585"/>
      <c r="B667" s="1495"/>
      <c r="C667" s="1607"/>
      <c r="D667" s="1587"/>
      <c r="E667" s="2040"/>
      <c r="F667" s="1608"/>
      <c r="G667" s="2032"/>
      <c r="H667" s="2035"/>
      <c r="I667" s="2032"/>
      <c r="J667" s="2032"/>
      <c r="K667" s="2034"/>
      <c r="L667" s="2032"/>
      <c r="M667" s="2035"/>
      <c r="N667" s="2036"/>
      <c r="O667" s="2036"/>
      <c r="P667" s="2036"/>
      <c r="Q667" s="2036"/>
      <c r="R667" s="2036"/>
      <c r="S667" s="2036"/>
      <c r="T667" s="2036"/>
      <c r="U667" s="2036"/>
      <c r="V667" s="2036"/>
      <c r="W667" s="2036"/>
      <c r="X667" s="2036"/>
    </row>
    <row r="668" spans="1:24" s="1982" customFormat="1">
      <c r="A668" s="1585"/>
      <c r="B668" s="1495"/>
      <c r="C668" s="1607"/>
      <c r="D668" s="1587"/>
      <c r="E668" s="2040"/>
      <c r="F668" s="1608"/>
      <c r="G668" s="2032"/>
      <c r="H668" s="2035"/>
      <c r="I668" s="2032"/>
      <c r="J668" s="2032"/>
      <c r="K668" s="2034"/>
      <c r="L668" s="2032"/>
      <c r="M668" s="2035"/>
      <c r="N668" s="2036"/>
      <c r="O668" s="2036"/>
      <c r="P668" s="2036"/>
      <c r="Q668" s="2036"/>
      <c r="R668" s="2036"/>
      <c r="S668" s="2036"/>
      <c r="T668" s="2036"/>
      <c r="U668" s="2036"/>
      <c r="V668" s="2036"/>
      <c r="W668" s="2036"/>
      <c r="X668" s="2036"/>
    </row>
    <row r="669" spans="1:24" s="1982" customFormat="1">
      <c r="A669" s="1585"/>
      <c r="B669" s="1495"/>
      <c r="C669" s="1607"/>
      <c r="D669" s="1587"/>
      <c r="E669" s="2040"/>
      <c r="F669" s="1608"/>
      <c r="G669" s="2032"/>
      <c r="H669" s="2035"/>
      <c r="I669" s="2032"/>
      <c r="J669" s="2032"/>
      <c r="K669" s="2034"/>
      <c r="L669" s="2032"/>
      <c r="M669" s="2035"/>
      <c r="N669" s="2036"/>
      <c r="O669" s="2036"/>
      <c r="P669" s="2036"/>
      <c r="Q669" s="2036"/>
      <c r="R669" s="2036"/>
      <c r="S669" s="2036"/>
      <c r="T669" s="2036"/>
      <c r="U669" s="2036"/>
      <c r="V669" s="2036"/>
      <c r="W669" s="2036"/>
      <c r="X669" s="2036"/>
    </row>
    <row r="670" spans="1:24" s="1982" customFormat="1">
      <c r="A670" s="1585"/>
      <c r="B670" s="1495"/>
      <c r="C670" s="1607"/>
      <c r="D670" s="1587"/>
      <c r="E670" s="2040"/>
      <c r="F670" s="1608"/>
      <c r="G670" s="2032"/>
      <c r="H670" s="2035"/>
      <c r="I670" s="2032"/>
      <c r="J670" s="2032"/>
      <c r="K670" s="2034"/>
      <c r="L670" s="2032"/>
      <c r="M670" s="2035"/>
      <c r="N670" s="2036"/>
      <c r="O670" s="2036"/>
      <c r="P670" s="2036"/>
      <c r="Q670" s="2036"/>
      <c r="R670" s="2036"/>
      <c r="S670" s="2036"/>
      <c r="T670" s="2036"/>
      <c r="U670" s="2036"/>
      <c r="V670" s="2036"/>
      <c r="W670" s="2036"/>
      <c r="X670" s="2036"/>
    </row>
    <row r="671" spans="1:24" s="1982" customFormat="1">
      <c r="A671" s="1585"/>
      <c r="B671" s="1495"/>
      <c r="C671" s="1607"/>
      <c r="D671" s="1587"/>
      <c r="E671" s="2040"/>
      <c r="F671" s="1608"/>
      <c r="G671" s="2032"/>
      <c r="H671" s="2035"/>
      <c r="I671" s="2032"/>
      <c r="J671" s="2032"/>
      <c r="K671" s="2034"/>
      <c r="L671" s="2032"/>
      <c r="M671" s="2035"/>
      <c r="N671" s="2036"/>
      <c r="O671" s="2036"/>
      <c r="P671" s="2036"/>
      <c r="Q671" s="2036"/>
      <c r="R671" s="2036"/>
      <c r="S671" s="2036"/>
      <c r="T671" s="2036"/>
      <c r="U671" s="2036"/>
      <c r="V671" s="2036"/>
      <c r="W671" s="2036"/>
      <c r="X671" s="2036"/>
    </row>
    <row r="672" spans="1:24" s="1982" customFormat="1">
      <c r="A672" s="1585"/>
      <c r="B672" s="1495"/>
      <c r="C672" s="1607"/>
      <c r="D672" s="1587"/>
      <c r="E672" s="2040"/>
      <c r="F672" s="1608"/>
      <c r="G672" s="2032"/>
      <c r="H672" s="2035"/>
      <c r="I672" s="2032"/>
      <c r="J672" s="2032"/>
      <c r="K672" s="2034"/>
      <c r="L672" s="2032"/>
      <c r="M672" s="2035"/>
      <c r="N672" s="2036"/>
      <c r="O672" s="2036"/>
      <c r="P672" s="2036"/>
      <c r="Q672" s="2036"/>
      <c r="R672" s="2036"/>
      <c r="S672" s="2036"/>
      <c r="T672" s="2036"/>
      <c r="U672" s="2036"/>
      <c r="V672" s="2036"/>
      <c r="W672" s="2036"/>
      <c r="X672" s="2036"/>
    </row>
    <row r="673" spans="1:24" s="1982" customFormat="1">
      <c r="A673" s="1585"/>
      <c r="B673" s="1495"/>
      <c r="C673" s="1607"/>
      <c r="D673" s="1587"/>
      <c r="E673" s="2040"/>
      <c r="F673" s="1608"/>
      <c r="G673" s="2032"/>
      <c r="H673" s="2035"/>
      <c r="I673" s="2032"/>
      <c r="J673" s="2032"/>
      <c r="K673" s="2034"/>
      <c r="L673" s="2032"/>
      <c r="M673" s="2035"/>
      <c r="N673" s="2036"/>
      <c r="O673" s="2036"/>
      <c r="P673" s="2036"/>
      <c r="Q673" s="2036"/>
      <c r="R673" s="2036"/>
      <c r="S673" s="2036"/>
      <c r="T673" s="2036"/>
      <c r="U673" s="2036"/>
      <c r="V673" s="2036"/>
      <c r="W673" s="2036"/>
      <c r="X673" s="2036"/>
    </row>
    <row r="674" spans="1:24" s="1982" customFormat="1">
      <c r="A674" s="1585"/>
      <c r="B674" s="1495"/>
      <c r="C674" s="1607"/>
      <c r="D674" s="1587"/>
      <c r="E674" s="2040"/>
      <c r="F674" s="1608"/>
      <c r="G674" s="2032"/>
      <c r="H674" s="2035"/>
      <c r="I674" s="2032"/>
      <c r="J674" s="2032"/>
      <c r="K674" s="2034"/>
      <c r="L674" s="2032"/>
      <c r="M674" s="2035"/>
      <c r="N674" s="2036"/>
      <c r="O674" s="2036"/>
      <c r="P674" s="2036"/>
      <c r="Q674" s="2036"/>
      <c r="R674" s="2036"/>
      <c r="S674" s="2036"/>
      <c r="T674" s="2036"/>
      <c r="U674" s="2036"/>
      <c r="V674" s="2036"/>
      <c r="W674" s="2036"/>
      <c r="X674" s="2036"/>
    </row>
    <row r="675" spans="1:24" s="1982" customFormat="1">
      <c r="A675" s="1585"/>
      <c r="B675" s="1495"/>
      <c r="C675" s="2650"/>
      <c r="D675" s="1587"/>
      <c r="E675" s="2040"/>
      <c r="F675" s="1608"/>
      <c r="G675" s="2032"/>
      <c r="H675" s="2035"/>
      <c r="I675" s="2032"/>
      <c r="J675" s="2032"/>
      <c r="K675" s="2034"/>
      <c r="L675" s="2032"/>
      <c r="M675" s="2035"/>
      <c r="N675" s="2036"/>
      <c r="O675" s="2036"/>
      <c r="P675" s="2036"/>
      <c r="Q675" s="2036"/>
      <c r="R675" s="2036"/>
      <c r="S675" s="2036"/>
      <c r="T675" s="2036"/>
      <c r="U675" s="2036"/>
      <c r="V675" s="2036"/>
      <c r="W675" s="2036"/>
      <c r="X675" s="2036"/>
    </row>
    <row r="676" spans="1:24" s="1982" customFormat="1">
      <c r="A676" s="1585"/>
      <c r="B676" s="1495"/>
      <c r="C676" s="1607"/>
      <c r="D676" s="1587"/>
      <c r="E676" s="2040"/>
      <c r="F676" s="1608"/>
      <c r="G676" s="2032"/>
      <c r="H676" s="2035"/>
      <c r="I676" s="2032"/>
      <c r="J676" s="2032"/>
      <c r="K676" s="2034"/>
      <c r="L676" s="2032"/>
      <c r="M676" s="2035"/>
      <c r="N676" s="2036"/>
      <c r="O676" s="2036"/>
      <c r="P676" s="2036"/>
      <c r="Q676" s="2036"/>
      <c r="R676" s="2036"/>
      <c r="S676" s="2036"/>
      <c r="T676" s="2036"/>
      <c r="U676" s="2036"/>
      <c r="V676" s="2036"/>
      <c r="W676" s="2036"/>
      <c r="X676" s="2036"/>
    </row>
    <row r="677" spans="1:24" s="1982" customFormat="1">
      <c r="A677" s="1585"/>
      <c r="B677" s="1495"/>
      <c r="C677" s="1607"/>
      <c r="D677" s="1587"/>
      <c r="E677" s="2040"/>
      <c r="F677" s="1608"/>
      <c r="G677" s="2032"/>
      <c r="H677" s="2035"/>
      <c r="I677" s="2032"/>
      <c r="J677" s="2032"/>
      <c r="K677" s="2034"/>
      <c r="L677" s="2032"/>
      <c r="M677" s="2035"/>
      <c r="N677" s="2036"/>
      <c r="O677" s="2036"/>
      <c r="P677" s="2036"/>
      <c r="Q677" s="2036"/>
      <c r="R677" s="2036"/>
      <c r="S677" s="2036"/>
      <c r="T677" s="2036"/>
      <c r="U677" s="2036"/>
      <c r="V677" s="2036"/>
      <c r="W677" s="2036"/>
      <c r="X677" s="2036"/>
    </row>
    <row r="678" spans="1:24" s="1982" customFormat="1">
      <c r="A678" s="1585"/>
      <c r="B678" s="1495"/>
      <c r="C678" s="1607"/>
      <c r="D678" s="1587"/>
      <c r="E678" s="2040"/>
      <c r="F678" s="1608"/>
      <c r="G678" s="2032"/>
      <c r="H678" s="2035"/>
      <c r="I678" s="2032"/>
      <c r="J678" s="2032"/>
      <c r="K678" s="2034"/>
      <c r="L678" s="2032"/>
      <c r="M678" s="2035"/>
      <c r="N678" s="2036"/>
      <c r="O678" s="2036"/>
      <c r="P678" s="2036"/>
      <c r="Q678" s="2036"/>
      <c r="R678" s="2036"/>
      <c r="S678" s="2036"/>
      <c r="T678" s="2036"/>
      <c r="U678" s="2036"/>
      <c r="V678" s="2036"/>
      <c r="W678" s="2036"/>
      <c r="X678" s="2036"/>
    </row>
    <row r="679" spans="1:24" s="1982" customFormat="1">
      <c r="A679" s="1585"/>
      <c r="B679" s="1495"/>
      <c r="C679" s="1607"/>
      <c r="D679" s="1587"/>
      <c r="E679" s="2040"/>
      <c r="F679" s="1608"/>
      <c r="G679" s="2032"/>
      <c r="H679" s="2035"/>
      <c r="I679" s="2032"/>
      <c r="J679" s="2032"/>
      <c r="K679" s="2034"/>
      <c r="L679" s="2032"/>
      <c r="M679" s="2035"/>
      <c r="N679" s="2036"/>
      <c r="O679" s="2036"/>
      <c r="P679" s="2036"/>
      <c r="Q679" s="2036"/>
      <c r="R679" s="2036"/>
      <c r="S679" s="2036"/>
      <c r="T679" s="2036"/>
      <c r="U679" s="2036"/>
      <c r="V679" s="2036"/>
      <c r="W679" s="2036"/>
      <c r="X679" s="2036"/>
    </row>
    <row r="680" spans="1:24" s="1967" customFormat="1">
      <c r="A680" s="1464"/>
      <c r="B680" s="1465"/>
      <c r="C680" s="1616"/>
      <c r="D680" s="1968"/>
      <c r="E680" s="2048"/>
      <c r="F680" s="1969"/>
      <c r="G680" s="2043"/>
      <c r="H680" s="2132"/>
      <c r="I680" s="2043"/>
      <c r="J680" s="2043"/>
      <c r="K680" s="2131"/>
      <c r="L680" s="2043"/>
      <c r="M680" s="2132"/>
      <c r="N680" s="2042"/>
      <c r="O680" s="2042"/>
      <c r="P680" s="2042"/>
      <c r="Q680" s="2042"/>
      <c r="R680" s="2042"/>
      <c r="S680" s="2042"/>
      <c r="T680" s="2042"/>
      <c r="U680" s="2042"/>
      <c r="V680" s="2042"/>
      <c r="W680" s="2042"/>
      <c r="X680" s="2042"/>
    </row>
    <row r="681" spans="1:24" s="1967" customFormat="1">
      <c r="A681" s="1464"/>
      <c r="B681" s="1465"/>
      <c r="C681" s="1616"/>
      <c r="D681" s="1968"/>
      <c r="E681" s="2048"/>
      <c r="F681" s="1969"/>
      <c r="G681" s="2043"/>
      <c r="H681" s="2132"/>
      <c r="I681" s="2043"/>
      <c r="J681" s="2043"/>
      <c r="K681" s="2131"/>
      <c r="L681" s="2043"/>
      <c r="M681" s="2132"/>
      <c r="N681" s="2042"/>
      <c r="O681" s="2042"/>
      <c r="P681" s="2042"/>
      <c r="Q681" s="2042"/>
      <c r="R681" s="2042"/>
      <c r="S681" s="2042"/>
      <c r="T681" s="2042"/>
      <c r="U681" s="2042"/>
      <c r="V681" s="2042"/>
      <c r="W681" s="2042"/>
      <c r="X681" s="2042"/>
    </row>
    <row r="682" spans="1:24">
      <c r="A682" s="216"/>
      <c r="B682" s="675"/>
      <c r="C682" s="683"/>
      <c r="D682" s="58"/>
      <c r="E682" s="2007"/>
      <c r="F682" s="654"/>
      <c r="G682" s="2005"/>
      <c r="H682" s="2011"/>
      <c r="I682" s="2005"/>
      <c r="J682" s="2005"/>
      <c r="K682" s="2010"/>
      <c r="L682" s="2005"/>
      <c r="M682" s="2011"/>
      <c r="N682" s="2004"/>
      <c r="O682" s="2004"/>
      <c r="P682" s="2004"/>
      <c r="Q682" s="2004"/>
      <c r="R682" s="2004"/>
      <c r="S682" s="2004"/>
      <c r="T682" s="2004"/>
      <c r="U682" s="2004"/>
      <c r="V682" s="2004"/>
      <c r="W682" s="2004"/>
      <c r="X682" s="2004"/>
    </row>
    <row r="683" spans="1:24">
      <c r="A683" s="216"/>
      <c r="B683" s="675"/>
      <c r="C683" s="683"/>
      <c r="D683" s="58"/>
      <c r="E683" s="2007"/>
      <c r="F683" s="654"/>
      <c r="G683" s="2005"/>
      <c r="H683" s="2011"/>
      <c r="I683" s="2005"/>
      <c r="J683" s="2005"/>
      <c r="K683" s="2010"/>
      <c r="L683" s="2005"/>
      <c r="M683" s="2011"/>
      <c r="N683" s="2004"/>
      <c r="O683" s="2004"/>
      <c r="P683" s="2004"/>
      <c r="Q683" s="2004"/>
      <c r="R683" s="2004"/>
      <c r="S683" s="2004"/>
      <c r="T683" s="2004"/>
      <c r="U683" s="2004"/>
      <c r="V683" s="2004"/>
      <c r="W683" s="2004"/>
      <c r="X683" s="2004"/>
    </row>
    <row r="684" spans="1:24">
      <c r="A684" s="216"/>
      <c r="B684" s="675"/>
      <c r="C684" s="675"/>
      <c r="D684" s="58"/>
      <c r="E684" s="2007"/>
      <c r="F684" s="654"/>
      <c r="G684" s="2005"/>
      <c r="H684" s="2011"/>
      <c r="I684" s="2005"/>
      <c r="J684" s="2005"/>
      <c r="K684" s="2010"/>
      <c r="L684" s="2005"/>
      <c r="M684" s="2011"/>
      <c r="N684" s="2004"/>
      <c r="O684" s="2004"/>
      <c r="P684" s="2004"/>
      <c r="Q684" s="2004"/>
      <c r="R684" s="2004"/>
      <c r="S684" s="2004"/>
      <c r="T684" s="2004"/>
      <c r="U684" s="2004"/>
      <c r="V684" s="2004"/>
      <c r="W684" s="2004"/>
      <c r="X684" s="2004"/>
    </row>
    <row r="685" spans="1:24" ht="13.5" thickBot="1">
      <c r="A685" s="2005"/>
      <c r="B685" s="675"/>
      <c r="C685" s="675"/>
      <c r="D685" s="2083"/>
      <c r="E685" s="2007"/>
      <c r="F685" s="654"/>
      <c r="G685" s="2005"/>
      <c r="H685" s="2011"/>
      <c r="I685" s="2005"/>
      <c r="J685" s="2005"/>
      <c r="K685" s="2010"/>
      <c r="L685" s="2005"/>
      <c r="M685" s="2011"/>
      <c r="N685" s="2004"/>
      <c r="O685" s="2004"/>
      <c r="P685" s="2004"/>
      <c r="Q685" s="2004"/>
      <c r="R685" s="2004"/>
      <c r="S685" s="2004"/>
      <c r="T685" s="2004"/>
      <c r="U685" s="2004"/>
      <c r="V685" s="2004"/>
      <c r="W685" s="2004"/>
      <c r="X685" s="2004"/>
    </row>
    <row r="686" spans="1:24" s="1055" customFormat="1">
      <c r="A686" s="687" t="s">
        <v>11804</v>
      </c>
      <c r="B686" s="688"/>
      <c r="C686" s="689"/>
      <c r="D686" s="690"/>
      <c r="E686" s="2007"/>
      <c r="F686" s="654"/>
      <c r="G686" s="2005"/>
      <c r="H686" s="2011"/>
      <c r="I686" s="2005"/>
      <c r="J686" s="2005"/>
      <c r="K686" s="2010"/>
      <c r="L686" s="2005"/>
      <c r="M686" s="2011"/>
      <c r="N686" s="2004"/>
      <c r="O686" s="2004"/>
      <c r="P686" s="2005"/>
      <c r="Q686" s="2005"/>
      <c r="R686" s="2005"/>
      <c r="S686" s="2005"/>
      <c r="T686" s="2005"/>
      <c r="U686" s="2005"/>
      <c r="V686" s="2005"/>
      <c r="W686" s="2005"/>
      <c r="X686" s="2005"/>
    </row>
    <row r="687" spans="1:24" s="1055" customFormat="1">
      <c r="A687" s="2876"/>
      <c r="B687" s="16"/>
      <c r="C687" s="104"/>
      <c r="D687" s="107"/>
      <c r="E687" s="2064"/>
      <c r="F687" s="654"/>
      <c r="G687" s="2005"/>
      <c r="H687" s="2011"/>
      <c r="I687" s="2005"/>
      <c r="J687" s="2005"/>
      <c r="K687" s="2010"/>
      <c r="L687" s="2005"/>
      <c r="M687" s="2011"/>
      <c r="N687" s="2004"/>
      <c r="O687" s="2004"/>
      <c r="P687" s="2005"/>
      <c r="Q687" s="2005"/>
      <c r="R687" s="2005"/>
      <c r="S687" s="2005"/>
      <c r="T687" s="2005"/>
      <c r="U687" s="2005"/>
      <c r="V687" s="2005"/>
      <c r="W687" s="2005"/>
      <c r="X687" s="2005"/>
    </row>
    <row r="688" spans="1:24" s="1055" customFormat="1">
      <c r="A688" s="2876"/>
      <c r="B688" s="9" t="s">
        <v>1618</v>
      </c>
      <c r="C688" s="630" t="s">
        <v>13648</v>
      </c>
      <c r="D688" s="58">
        <v>-3290000</v>
      </c>
      <c r="E688" s="2285" t="s">
        <v>13649</v>
      </c>
      <c r="F688" s="2041"/>
      <c r="G688" s="2005"/>
      <c r="H688" s="2011"/>
      <c r="I688" s="2005"/>
      <c r="J688" s="2005"/>
      <c r="K688" s="2010"/>
      <c r="L688" s="2005"/>
      <c r="M688" s="2011"/>
      <c r="N688" s="2004"/>
      <c r="O688" s="2004"/>
      <c r="P688" s="2005"/>
      <c r="Q688" s="2005"/>
      <c r="R688" s="2005"/>
      <c r="S688" s="2005"/>
      <c r="T688" s="2005"/>
      <c r="U688" s="2005"/>
      <c r="V688" s="2005"/>
      <c r="W688" s="2005"/>
      <c r="X688" s="2005"/>
    </row>
    <row r="689" spans="1:24" s="1055" customFormat="1">
      <c r="A689" s="2876"/>
      <c r="B689" s="9" t="s">
        <v>1618</v>
      </c>
      <c r="C689" s="630" t="s">
        <v>13650</v>
      </c>
      <c r="D689" s="58">
        <v>-2585000</v>
      </c>
      <c r="E689" s="2285" t="s">
        <v>13651</v>
      </c>
      <c r="F689" s="2041"/>
      <c r="G689" s="2005"/>
      <c r="H689" s="2011"/>
      <c r="I689" s="2005"/>
      <c r="J689" s="2005"/>
      <c r="K689" s="2010"/>
      <c r="L689" s="2005"/>
      <c r="M689" s="2011"/>
      <c r="N689" s="2004"/>
      <c r="O689" s="2004"/>
      <c r="P689" s="2005"/>
      <c r="Q689" s="2005"/>
      <c r="R689" s="2005"/>
      <c r="S689" s="2005"/>
      <c r="T689" s="2005"/>
      <c r="U689" s="2005"/>
      <c r="V689" s="2005"/>
      <c r="W689" s="2005"/>
      <c r="X689" s="2005"/>
    </row>
    <row r="690" spans="1:24" s="1055" customFormat="1">
      <c r="A690" s="2876"/>
      <c r="B690" s="9" t="s">
        <v>1618</v>
      </c>
      <c r="C690" s="630" t="s">
        <v>13652</v>
      </c>
      <c r="D690" s="58">
        <v>-1640000</v>
      </c>
      <c r="E690" s="2285" t="s">
        <v>13653</v>
      </c>
      <c r="F690" s="2041"/>
      <c r="G690" s="2005"/>
      <c r="H690" s="2011"/>
      <c r="I690" s="2005"/>
      <c r="J690" s="2005"/>
      <c r="K690" s="2010"/>
      <c r="L690" s="2005"/>
      <c r="M690" s="2011"/>
      <c r="N690" s="2004"/>
      <c r="O690" s="2004"/>
      <c r="P690" s="2005"/>
      <c r="Q690" s="2005"/>
      <c r="R690" s="2005"/>
      <c r="S690" s="2005"/>
      <c r="T690" s="2005"/>
      <c r="U690" s="2005"/>
      <c r="V690" s="2005"/>
      <c r="W690" s="2005"/>
      <c r="X690" s="2005"/>
    </row>
    <row r="691" spans="1:24" s="1055" customFormat="1">
      <c r="A691" s="2876"/>
      <c r="B691" s="9" t="s">
        <v>1618</v>
      </c>
      <c r="C691" s="630" t="s">
        <v>13654</v>
      </c>
      <c r="D691" s="58">
        <v>-2430000</v>
      </c>
      <c r="E691" s="2285" t="s">
        <v>13655</v>
      </c>
      <c r="F691" s="2041"/>
      <c r="G691" s="2005"/>
      <c r="H691" s="2011"/>
      <c r="I691" s="2005"/>
      <c r="J691" s="2005"/>
      <c r="K691" s="2010"/>
      <c r="L691" s="2005"/>
      <c r="M691" s="2011"/>
      <c r="N691" s="2004"/>
      <c r="O691" s="2004"/>
      <c r="P691" s="2005"/>
      <c r="Q691" s="2005"/>
      <c r="R691" s="2005"/>
      <c r="S691" s="2005"/>
      <c r="T691" s="2005"/>
      <c r="U691" s="2005"/>
      <c r="V691" s="2005"/>
      <c r="W691" s="2005"/>
      <c r="X691" s="2005"/>
    </row>
    <row r="692" spans="1:24" s="1055" customFormat="1">
      <c r="A692" s="2876"/>
      <c r="B692" s="9" t="s">
        <v>1618</v>
      </c>
      <c r="C692" s="630" t="s">
        <v>13656</v>
      </c>
      <c r="D692" s="58">
        <v>-5305000</v>
      </c>
      <c r="E692" s="2285" t="s">
        <v>13657</v>
      </c>
      <c r="F692" s="2041"/>
      <c r="G692" s="2005"/>
      <c r="H692" s="2011"/>
      <c r="I692" s="2005"/>
      <c r="J692" s="2005"/>
      <c r="K692" s="2010"/>
      <c r="L692" s="2005"/>
      <c r="M692" s="2011"/>
      <c r="N692" s="2004"/>
      <c r="O692" s="2004"/>
      <c r="P692" s="2005"/>
      <c r="Q692" s="2005"/>
      <c r="R692" s="2005"/>
      <c r="S692" s="2005"/>
      <c r="T692" s="2005"/>
      <c r="U692" s="2005"/>
      <c r="V692" s="2005"/>
      <c r="W692" s="2005"/>
      <c r="X692" s="2005"/>
    </row>
    <row r="693" spans="1:24" s="1055" customFormat="1">
      <c r="A693" s="2876"/>
      <c r="B693" s="9" t="s">
        <v>1618</v>
      </c>
      <c r="C693" s="630" t="s">
        <v>13658</v>
      </c>
      <c r="D693" s="58">
        <v>-7670000</v>
      </c>
      <c r="E693" s="2285" t="s">
        <v>13659</v>
      </c>
      <c r="F693" s="2041"/>
      <c r="G693" s="2005"/>
      <c r="H693" s="2011"/>
      <c r="I693" s="2005"/>
      <c r="J693" s="2005"/>
      <c r="K693" s="2010"/>
      <c r="L693" s="2005"/>
      <c r="M693" s="2011"/>
      <c r="N693" s="2004"/>
      <c r="O693" s="2004"/>
      <c r="P693" s="2005"/>
      <c r="Q693" s="2005"/>
      <c r="R693" s="2005"/>
      <c r="S693" s="2005"/>
      <c r="T693" s="2005"/>
      <c r="U693" s="2005"/>
      <c r="V693" s="2005"/>
      <c r="W693" s="2005"/>
      <c r="X693" s="2005"/>
    </row>
    <row r="694" spans="1:24" s="1055" customFormat="1">
      <c r="A694" s="2876"/>
      <c r="B694" s="9" t="s">
        <v>1618</v>
      </c>
      <c r="C694" s="630" t="s">
        <v>13660</v>
      </c>
      <c r="D694" s="58">
        <v>-4440000</v>
      </c>
      <c r="E694" s="2285" t="s">
        <v>13661</v>
      </c>
      <c r="F694" s="2041"/>
      <c r="G694" s="2005"/>
      <c r="H694" s="2011"/>
      <c r="I694" s="2005"/>
      <c r="J694" s="2005"/>
      <c r="K694" s="2010"/>
      <c r="L694" s="2005"/>
      <c r="M694" s="2011"/>
      <c r="N694" s="2004"/>
      <c r="O694" s="2004"/>
      <c r="P694" s="2005"/>
      <c r="Q694" s="2005"/>
      <c r="R694" s="2005"/>
      <c r="S694" s="2005"/>
      <c r="T694" s="2005"/>
      <c r="U694" s="2005"/>
      <c r="V694" s="2005"/>
      <c r="W694" s="2005"/>
      <c r="X694" s="2005"/>
    </row>
    <row r="695" spans="1:24" s="1055" customFormat="1">
      <c r="A695" s="2876"/>
      <c r="B695" s="103" t="s">
        <v>13662</v>
      </c>
      <c r="C695" s="630" t="s">
        <v>12115</v>
      </c>
      <c r="D695" s="2178">
        <v>-40000</v>
      </c>
      <c r="E695" s="2285"/>
      <c r="F695" s="1408"/>
      <c r="G695" s="2005"/>
      <c r="H695" s="2011"/>
      <c r="I695" s="2005"/>
      <c r="J695" s="2005"/>
      <c r="K695" s="2010"/>
      <c r="L695" s="2005"/>
      <c r="M695" s="2011"/>
      <c r="N695" s="2004"/>
      <c r="O695" s="2004"/>
      <c r="P695" s="2005"/>
      <c r="Q695" s="2005"/>
      <c r="R695" s="2005"/>
      <c r="S695" s="2005"/>
      <c r="T695" s="2005"/>
      <c r="U695" s="2005"/>
      <c r="V695" s="2005"/>
      <c r="W695" s="2005"/>
      <c r="X695" s="2005"/>
    </row>
    <row r="696" spans="1:24" s="1055" customFormat="1">
      <c r="A696" s="2876"/>
      <c r="B696" s="9" t="s">
        <v>1618</v>
      </c>
      <c r="C696" s="630" t="s">
        <v>12115</v>
      </c>
      <c r="D696" s="2178">
        <v>-3380000</v>
      </c>
      <c r="E696" s="2285" t="s">
        <v>13663</v>
      </c>
      <c r="F696" s="1408"/>
      <c r="G696" s="2005"/>
      <c r="H696" s="2011"/>
      <c r="I696" s="2005"/>
      <c r="J696" s="2005"/>
      <c r="K696" s="2010"/>
      <c r="L696" s="2005"/>
      <c r="M696" s="2011"/>
      <c r="N696" s="2004"/>
      <c r="O696" s="2004"/>
      <c r="P696" s="2005"/>
      <c r="Q696" s="2005"/>
      <c r="R696" s="2005"/>
      <c r="S696" s="2005"/>
      <c r="T696" s="2005"/>
      <c r="U696" s="2005"/>
      <c r="V696" s="2005"/>
      <c r="W696" s="2005"/>
      <c r="X696" s="2005"/>
    </row>
    <row r="697" spans="1:24" s="1055" customFormat="1">
      <c r="A697" s="2876"/>
      <c r="B697" s="9" t="s">
        <v>12083</v>
      </c>
      <c r="C697" s="630" t="s">
        <v>12115</v>
      </c>
      <c r="D697" s="2178">
        <v>-50000</v>
      </c>
      <c r="E697" s="2285"/>
      <c r="F697" s="2005"/>
      <c r="G697" s="2005"/>
      <c r="H697" s="2011"/>
      <c r="I697" s="2005"/>
      <c r="J697" s="2005"/>
      <c r="K697" s="2010"/>
      <c r="L697" s="2005"/>
      <c r="M697" s="2011"/>
      <c r="N697" s="2004"/>
      <c r="O697" s="2004"/>
      <c r="P697" s="2005"/>
      <c r="Q697" s="2005"/>
      <c r="R697" s="2005"/>
      <c r="S697" s="2005"/>
      <c r="T697" s="2005"/>
      <c r="U697" s="2005"/>
      <c r="V697" s="2005"/>
      <c r="W697" s="2005"/>
      <c r="X697" s="2005"/>
    </row>
    <row r="698" spans="1:24" s="1055" customFormat="1">
      <c r="A698" s="2876"/>
      <c r="B698" s="9" t="s">
        <v>1618</v>
      </c>
      <c r="C698" s="630" t="s">
        <v>13442</v>
      </c>
      <c r="D698" s="2178">
        <v>-3145000</v>
      </c>
      <c r="E698" s="2285" t="s">
        <v>13664</v>
      </c>
      <c r="F698" s="1138"/>
      <c r="G698" s="2005"/>
      <c r="H698" s="1508"/>
      <c r="I698" s="2005"/>
      <c r="J698" s="2005"/>
      <c r="K698" s="2010"/>
      <c r="L698" s="2005"/>
      <c r="M698" s="2011"/>
      <c r="N698" s="2004"/>
      <c r="O698" s="2004"/>
      <c r="P698" s="2005"/>
      <c r="Q698" s="2005"/>
      <c r="R698" s="2005"/>
      <c r="S698" s="2005"/>
      <c r="T698" s="2005"/>
      <c r="U698" s="2005"/>
      <c r="V698" s="2005"/>
      <c r="W698" s="2005"/>
      <c r="X698" s="2005"/>
    </row>
    <row r="699" spans="1:24" s="1055" customFormat="1">
      <c r="A699" s="2876"/>
      <c r="B699" s="9" t="s">
        <v>1618</v>
      </c>
      <c r="C699" s="630" t="s">
        <v>13459</v>
      </c>
      <c r="D699" s="2178">
        <v>-5210000</v>
      </c>
      <c r="E699" s="2098">
        <v>43930359</v>
      </c>
      <c r="F699" s="1408"/>
      <c r="G699" s="2005"/>
      <c r="H699" s="1508"/>
      <c r="I699" s="2005"/>
      <c r="J699" s="2005"/>
      <c r="K699" s="2010"/>
      <c r="L699" s="2005"/>
      <c r="M699" s="2011"/>
      <c r="N699" s="2004"/>
      <c r="O699" s="2004"/>
      <c r="P699" s="2005"/>
      <c r="Q699" s="2005"/>
      <c r="R699" s="2005"/>
      <c r="S699" s="2005"/>
      <c r="T699" s="2005"/>
      <c r="U699" s="2005"/>
      <c r="V699" s="2005"/>
      <c r="W699" s="2005"/>
      <c r="X699" s="2005"/>
    </row>
    <row r="700" spans="1:24" s="1055" customFormat="1">
      <c r="A700" s="2876"/>
      <c r="B700" s="9" t="s">
        <v>1618</v>
      </c>
      <c r="C700" s="630" t="s">
        <v>13665</v>
      </c>
      <c r="D700" s="2178">
        <v>-700000</v>
      </c>
      <c r="E700" s="2098">
        <v>44069091</v>
      </c>
      <c r="F700" s="1138"/>
      <c r="G700" s="2005"/>
      <c r="H700" s="1508"/>
      <c r="I700" s="2005"/>
      <c r="J700" s="2005"/>
      <c r="K700" s="2010"/>
      <c r="L700" s="2005"/>
      <c r="M700" s="2011"/>
      <c r="N700" s="2004"/>
      <c r="O700" s="2004"/>
      <c r="P700" s="2005"/>
      <c r="Q700" s="2005"/>
      <c r="R700" s="2005"/>
      <c r="S700" s="2005"/>
      <c r="T700" s="2005"/>
      <c r="U700" s="2005"/>
      <c r="V700" s="2005"/>
      <c r="W700" s="2005"/>
      <c r="X700" s="2005"/>
    </row>
    <row r="701" spans="1:24" s="1055" customFormat="1">
      <c r="A701" s="2876"/>
      <c r="B701" s="9" t="s">
        <v>1618</v>
      </c>
      <c r="C701" s="630" t="s">
        <v>13666</v>
      </c>
      <c r="D701" s="2178">
        <v>-5825000</v>
      </c>
      <c r="E701" s="2098">
        <v>44133946</v>
      </c>
      <c r="F701" s="1138"/>
      <c r="G701" s="2005"/>
      <c r="H701" s="2011"/>
      <c r="I701" s="2005"/>
      <c r="J701" s="2005"/>
      <c r="K701" s="2010"/>
      <c r="L701" s="2005"/>
      <c r="M701" s="2011"/>
      <c r="N701" s="2004"/>
      <c r="O701" s="2004"/>
      <c r="P701" s="2005"/>
      <c r="Q701" s="2005"/>
      <c r="R701" s="2005"/>
      <c r="S701" s="2005"/>
      <c r="T701" s="2005"/>
      <c r="U701" s="2005"/>
      <c r="V701" s="2005"/>
      <c r="W701" s="2005"/>
      <c r="X701" s="2005"/>
    </row>
    <row r="702" spans="1:24" s="1055" customFormat="1">
      <c r="A702" s="2876"/>
      <c r="B702" s="9" t="s">
        <v>1618</v>
      </c>
      <c r="C702" s="630" t="s">
        <v>4153</v>
      </c>
      <c r="D702" s="356">
        <v>-7280000</v>
      </c>
      <c r="E702" s="2285" t="s">
        <v>13667</v>
      </c>
      <c r="F702" s="1138"/>
      <c r="G702" s="2005"/>
      <c r="H702" s="2011"/>
      <c r="I702" s="2005"/>
      <c r="J702" s="2005"/>
      <c r="K702" s="2010"/>
      <c r="L702" s="2005"/>
      <c r="M702" s="2011"/>
      <c r="N702" s="2004"/>
      <c r="O702" s="2004"/>
      <c r="P702" s="2005"/>
      <c r="Q702" s="2005"/>
      <c r="R702" s="2005"/>
      <c r="S702" s="2005"/>
      <c r="T702" s="2005"/>
      <c r="U702" s="2005"/>
      <c r="V702" s="2005"/>
      <c r="W702" s="2005"/>
      <c r="X702" s="2005"/>
    </row>
    <row r="703" spans="1:24" s="1055" customFormat="1">
      <c r="A703" s="2876"/>
      <c r="B703" s="9" t="s">
        <v>1618</v>
      </c>
      <c r="C703" s="630" t="s">
        <v>13668</v>
      </c>
      <c r="D703" s="356">
        <v>-608724</v>
      </c>
      <c r="E703" s="2285" t="s">
        <v>13669</v>
      </c>
      <c r="F703" s="1138"/>
      <c r="G703" s="2005"/>
      <c r="H703" s="2011"/>
      <c r="I703" s="2005"/>
      <c r="J703" s="2005"/>
      <c r="K703" s="2010"/>
      <c r="L703" s="2005"/>
      <c r="M703" s="2011"/>
      <c r="N703" s="2004"/>
      <c r="O703" s="2004"/>
      <c r="P703" s="2005"/>
      <c r="Q703" s="2005"/>
      <c r="R703" s="2005"/>
      <c r="S703" s="2005"/>
      <c r="T703" s="2005"/>
      <c r="U703" s="2005"/>
      <c r="V703" s="2005"/>
      <c r="W703" s="2005"/>
      <c r="X703" s="2005"/>
    </row>
    <row r="704" spans="1:24" s="1055" customFormat="1">
      <c r="A704" s="2876"/>
      <c r="B704" s="9" t="s">
        <v>1618</v>
      </c>
      <c r="C704" s="630" t="s">
        <v>13670</v>
      </c>
      <c r="D704" s="356">
        <v>-560000</v>
      </c>
      <c r="E704" s="2285" t="s">
        <v>13671</v>
      </c>
      <c r="F704" s="1138"/>
      <c r="G704" s="2005"/>
      <c r="H704" s="2011"/>
      <c r="I704" s="2005"/>
      <c r="J704" s="2005"/>
      <c r="K704" s="2010"/>
      <c r="L704" s="2005"/>
      <c r="M704" s="2011"/>
      <c r="N704" s="2004"/>
      <c r="O704" s="2004"/>
      <c r="P704" s="2005"/>
      <c r="Q704" s="2005"/>
      <c r="R704" s="2005"/>
      <c r="S704" s="2005"/>
      <c r="T704" s="2005"/>
      <c r="U704" s="2005"/>
      <c r="V704" s="2005"/>
      <c r="W704" s="2005"/>
      <c r="X704" s="2005"/>
    </row>
    <row r="705" spans="1:24" s="1055" customFormat="1">
      <c r="A705" s="2876"/>
      <c r="B705" s="9" t="s">
        <v>1618</v>
      </c>
      <c r="C705" s="630" t="s">
        <v>13672</v>
      </c>
      <c r="D705" s="356">
        <v>-3190000</v>
      </c>
      <c r="E705" s="2285" t="s">
        <v>13673</v>
      </c>
      <c r="F705" s="1138"/>
      <c r="G705" s="2005"/>
      <c r="H705" s="2011"/>
      <c r="I705" s="2005"/>
      <c r="J705" s="2005"/>
      <c r="K705" s="2010"/>
      <c r="L705" s="2005"/>
      <c r="M705" s="2011"/>
      <c r="N705" s="2004"/>
      <c r="O705" s="2004"/>
      <c r="P705" s="2005"/>
      <c r="Q705" s="2005"/>
      <c r="R705" s="2005"/>
      <c r="S705" s="2005"/>
      <c r="T705" s="2005"/>
      <c r="U705" s="2005"/>
      <c r="V705" s="2005"/>
      <c r="W705" s="2005"/>
      <c r="X705" s="2005"/>
    </row>
    <row r="706" spans="1:24" s="1055" customFormat="1">
      <c r="A706" s="2876"/>
      <c r="B706" s="9" t="s">
        <v>1618</v>
      </c>
      <c r="C706" s="630" t="s">
        <v>13674</v>
      </c>
      <c r="D706" s="356">
        <v>-3950000</v>
      </c>
      <c r="E706" s="2285" t="s">
        <v>13675</v>
      </c>
      <c r="F706" s="1138"/>
      <c r="G706" s="2005"/>
      <c r="H706" s="2011"/>
      <c r="I706" s="2005"/>
      <c r="J706" s="2005"/>
      <c r="K706" s="2010"/>
      <c r="L706" s="2005"/>
      <c r="M706" s="2011"/>
      <c r="N706" s="2004"/>
      <c r="O706" s="2004"/>
      <c r="P706" s="2005"/>
      <c r="Q706" s="2005"/>
      <c r="R706" s="2005"/>
      <c r="S706" s="2005"/>
      <c r="T706" s="2005"/>
      <c r="U706" s="2005"/>
      <c r="V706" s="2005"/>
      <c r="W706" s="2005"/>
      <c r="X706" s="2005"/>
    </row>
    <row r="707" spans="1:24" s="1055" customFormat="1">
      <c r="A707" s="2876"/>
      <c r="B707" s="9" t="s">
        <v>13676</v>
      </c>
      <c r="C707" s="630" t="s">
        <v>13674</v>
      </c>
      <c r="D707" s="356">
        <v>-50000</v>
      </c>
      <c r="E707" s="2286"/>
      <c r="F707" s="1138"/>
      <c r="G707" s="2005"/>
      <c r="H707" s="2011"/>
      <c r="I707" s="2005"/>
      <c r="J707" s="2005"/>
      <c r="K707" s="2010"/>
      <c r="L707" s="2005"/>
      <c r="M707" s="2011"/>
      <c r="N707" s="2004"/>
      <c r="O707" s="2004"/>
      <c r="P707" s="2005"/>
      <c r="Q707" s="2005"/>
      <c r="R707" s="2005"/>
      <c r="S707" s="2005"/>
      <c r="T707" s="2005"/>
      <c r="U707" s="2005"/>
      <c r="V707" s="2005"/>
      <c r="W707" s="2005"/>
      <c r="X707" s="2005"/>
    </row>
    <row r="708" spans="1:24" s="1055" customFormat="1">
      <c r="A708" s="2876"/>
      <c r="B708" s="9" t="s">
        <v>1618</v>
      </c>
      <c r="C708" s="630" t="s">
        <v>13677</v>
      </c>
      <c r="D708" s="58">
        <v>-1130000</v>
      </c>
      <c r="E708" s="2286" t="s">
        <v>13678</v>
      </c>
      <c r="F708" s="1138"/>
      <c r="G708" s="2005"/>
      <c r="H708" s="2011"/>
      <c r="I708" s="2005"/>
      <c r="J708" s="2005"/>
      <c r="K708" s="2010"/>
      <c r="L708" s="2005"/>
      <c r="M708" s="2011"/>
      <c r="N708" s="2004"/>
      <c r="O708" s="2004"/>
      <c r="P708" s="2005"/>
      <c r="Q708" s="2005"/>
      <c r="R708" s="2005"/>
      <c r="S708" s="2005"/>
      <c r="T708" s="2005"/>
      <c r="U708" s="2005"/>
      <c r="V708" s="2005"/>
      <c r="W708" s="2005"/>
      <c r="X708" s="2005"/>
    </row>
    <row r="709" spans="1:24" s="1055" customFormat="1">
      <c r="A709" s="2876"/>
      <c r="B709" s="9" t="s">
        <v>1618</v>
      </c>
      <c r="C709" s="630" t="s">
        <v>13679</v>
      </c>
      <c r="D709" s="58">
        <v>-2440000</v>
      </c>
      <c r="E709" s="2286" t="s">
        <v>13680</v>
      </c>
      <c r="F709" s="1138"/>
      <c r="G709" s="2005"/>
      <c r="H709" s="2011"/>
      <c r="I709" s="2005"/>
      <c r="J709" s="2005"/>
      <c r="K709" s="2010"/>
      <c r="L709" s="2005"/>
      <c r="M709" s="2011"/>
      <c r="N709" s="2004"/>
      <c r="O709" s="2004"/>
      <c r="P709" s="2005"/>
      <c r="Q709" s="2005"/>
      <c r="R709" s="2005"/>
      <c r="S709" s="2005"/>
      <c r="T709" s="2005"/>
      <c r="U709" s="2005"/>
      <c r="V709" s="2005"/>
      <c r="W709" s="2005"/>
      <c r="X709" s="2005"/>
    </row>
    <row r="710" spans="1:24" s="1055" customFormat="1">
      <c r="A710" s="2876"/>
      <c r="B710" s="9" t="s">
        <v>1618</v>
      </c>
      <c r="C710" s="630" t="s">
        <v>13681</v>
      </c>
      <c r="D710" s="58">
        <v>-3800000</v>
      </c>
      <c r="E710" s="2286" t="s">
        <v>13682</v>
      </c>
      <c r="F710" s="1138"/>
      <c r="G710" s="2005"/>
      <c r="H710" s="2011"/>
      <c r="I710" s="2005"/>
      <c r="J710" s="2005"/>
      <c r="K710" s="2010"/>
      <c r="L710" s="2005"/>
      <c r="M710" s="2011"/>
      <c r="N710" s="2004"/>
      <c r="O710" s="2004"/>
      <c r="P710" s="2005"/>
      <c r="Q710" s="2005"/>
      <c r="R710" s="2005"/>
      <c r="S710" s="2005"/>
      <c r="T710" s="2005"/>
      <c r="U710" s="2005"/>
      <c r="V710" s="2005"/>
      <c r="W710" s="2005"/>
      <c r="X710" s="2005"/>
    </row>
    <row r="711" spans="1:24" s="1055" customFormat="1">
      <c r="A711" s="2876"/>
      <c r="B711" s="1801" t="s">
        <v>1618</v>
      </c>
      <c r="C711" s="630" t="s">
        <v>1274</v>
      </c>
      <c r="D711" s="58">
        <v>-4460000</v>
      </c>
      <c r="E711" s="2286" t="s">
        <v>13683</v>
      </c>
      <c r="F711" s="1138"/>
      <c r="G711" s="2005"/>
      <c r="H711" s="2011"/>
      <c r="I711" s="2005"/>
      <c r="J711" s="2005"/>
      <c r="K711" s="2010"/>
      <c r="L711" s="2005"/>
      <c r="M711" s="2011"/>
      <c r="N711" s="2004"/>
      <c r="O711" s="2004"/>
      <c r="P711" s="2005"/>
      <c r="Q711" s="2005"/>
      <c r="R711" s="2005"/>
      <c r="S711" s="2005"/>
      <c r="T711" s="2005"/>
      <c r="U711" s="2005"/>
      <c r="V711" s="2005"/>
      <c r="W711" s="2005"/>
      <c r="X711" s="2005"/>
    </row>
    <row r="712" spans="1:24" s="1055" customFormat="1">
      <c r="A712" s="2876"/>
      <c r="B712" s="1801" t="s">
        <v>1618</v>
      </c>
      <c r="C712" s="630" t="s">
        <v>13684</v>
      </c>
      <c r="D712" s="58">
        <v>-2330000</v>
      </c>
      <c r="E712" s="2286" t="s">
        <v>13685</v>
      </c>
      <c r="F712" s="2041"/>
      <c r="G712" s="2005"/>
      <c r="H712" s="2011"/>
      <c r="I712" s="2005"/>
      <c r="J712" s="2005"/>
      <c r="K712" s="2010"/>
      <c r="L712" s="2005"/>
      <c r="M712" s="2011"/>
      <c r="N712" s="2004"/>
      <c r="O712" s="2004"/>
      <c r="P712" s="2005"/>
      <c r="Q712" s="2005"/>
      <c r="R712" s="2005"/>
      <c r="S712" s="2005"/>
      <c r="T712" s="2005"/>
      <c r="U712" s="2005"/>
      <c r="V712" s="2005"/>
      <c r="W712" s="2005"/>
      <c r="X712" s="2005"/>
    </row>
    <row r="713" spans="1:24" s="1055" customFormat="1">
      <c r="A713" s="2876"/>
      <c r="B713" s="1801" t="s">
        <v>1618</v>
      </c>
      <c r="C713" s="630" t="s">
        <v>13686</v>
      </c>
      <c r="D713" s="58">
        <v>-8945000</v>
      </c>
      <c r="E713" s="2286" t="s">
        <v>13687</v>
      </c>
      <c r="F713" s="1138"/>
      <c r="G713" s="2005"/>
      <c r="H713" s="2011"/>
      <c r="I713" s="2005"/>
      <c r="J713" s="2005"/>
      <c r="K713" s="2010"/>
      <c r="L713" s="2005"/>
      <c r="M713" s="2011"/>
      <c r="N713" s="2004"/>
      <c r="O713" s="2004"/>
      <c r="P713" s="2005"/>
      <c r="Q713" s="2005"/>
      <c r="R713" s="2005"/>
      <c r="S713" s="2005"/>
      <c r="T713" s="2005"/>
      <c r="U713" s="2005"/>
      <c r="V713" s="2005"/>
      <c r="W713" s="2005"/>
      <c r="X713" s="2005"/>
    </row>
    <row r="714" spans="1:24" s="1055" customFormat="1">
      <c r="A714" s="2876"/>
      <c r="B714" s="1801" t="s">
        <v>1618</v>
      </c>
      <c r="C714" s="630" t="s">
        <v>13688</v>
      </c>
      <c r="D714" s="58">
        <v>-2440000</v>
      </c>
      <c r="E714" s="2286" t="s">
        <v>13689</v>
      </c>
      <c r="F714" s="2041"/>
      <c r="G714" s="2005"/>
      <c r="H714" s="2011"/>
      <c r="I714" s="2005"/>
      <c r="J714" s="2005"/>
      <c r="K714" s="2010"/>
      <c r="L714" s="2005"/>
      <c r="M714" s="2011"/>
      <c r="N714" s="2004"/>
      <c r="O714" s="2004"/>
      <c r="P714" s="2005"/>
      <c r="Q714" s="2005"/>
      <c r="R714" s="2005"/>
      <c r="S714" s="2005"/>
      <c r="T714" s="2005"/>
      <c r="U714" s="2005"/>
      <c r="V714" s="2005"/>
      <c r="W714" s="2005"/>
      <c r="X714" s="2005"/>
    </row>
    <row r="715" spans="1:24" s="1055" customFormat="1">
      <c r="A715" s="2876"/>
      <c r="B715" s="1801" t="s">
        <v>1618</v>
      </c>
      <c r="C715" s="630" t="s">
        <v>915</v>
      </c>
      <c r="D715" s="46">
        <v>-820000</v>
      </c>
      <c r="E715" s="2064">
        <v>42500685</v>
      </c>
      <c r="F715" s="2450"/>
      <c r="G715" s="2005"/>
      <c r="H715" s="2011"/>
      <c r="I715" s="2005"/>
      <c r="J715" s="2005"/>
      <c r="K715" s="2010"/>
      <c r="L715" s="2005"/>
      <c r="M715" s="2011"/>
      <c r="N715" s="2004"/>
      <c r="O715" s="2004"/>
      <c r="P715" s="2005"/>
      <c r="Q715" s="2005"/>
      <c r="R715" s="2005"/>
      <c r="S715" s="2005"/>
      <c r="T715" s="2005"/>
      <c r="U715" s="2005"/>
      <c r="V715" s="2005"/>
      <c r="W715" s="2005"/>
      <c r="X715" s="2005"/>
    </row>
    <row r="716" spans="1:24" s="1055" customFormat="1">
      <c r="A716" s="2876"/>
      <c r="B716" s="1801" t="s">
        <v>1618</v>
      </c>
      <c r="C716" s="630" t="s">
        <v>13690</v>
      </c>
      <c r="D716" s="2404">
        <v>-700000</v>
      </c>
      <c r="E716" s="2064">
        <v>43092081</v>
      </c>
      <c r="F716" s="2450"/>
      <c r="G716" s="2005"/>
      <c r="H716" s="2011"/>
      <c r="I716" s="2005"/>
      <c r="J716" s="2005"/>
      <c r="K716" s="2010"/>
      <c r="L716" s="2005"/>
      <c r="M716" s="2011"/>
      <c r="N716" s="2004"/>
      <c r="O716" s="2004"/>
      <c r="P716" s="2005"/>
      <c r="Q716" s="2005"/>
      <c r="R716" s="2005"/>
      <c r="S716" s="2005"/>
      <c r="T716" s="2005"/>
      <c r="U716" s="2005"/>
      <c r="V716" s="2005"/>
      <c r="W716" s="2005"/>
      <c r="X716" s="2005"/>
    </row>
    <row r="717" spans="1:24" s="1055" customFormat="1">
      <c r="A717" s="2876"/>
      <c r="B717" s="1801" t="s">
        <v>1618</v>
      </c>
      <c r="C717" s="630" t="s">
        <v>13691</v>
      </c>
      <c r="D717" s="2404">
        <v>-770000</v>
      </c>
      <c r="E717" s="2064">
        <v>43349712</v>
      </c>
      <c r="F717" s="2450"/>
      <c r="G717" s="2005"/>
      <c r="H717" s="2011"/>
      <c r="I717" s="2005"/>
      <c r="J717" s="2005"/>
      <c r="K717" s="2010"/>
      <c r="L717" s="2005"/>
      <c r="M717" s="2011"/>
      <c r="N717" s="2004"/>
      <c r="O717" s="2004"/>
      <c r="P717" s="2005"/>
      <c r="Q717" s="2005"/>
      <c r="R717" s="2005"/>
      <c r="S717" s="2005"/>
      <c r="T717" s="2005"/>
      <c r="U717" s="2005"/>
      <c r="V717" s="2005"/>
      <c r="W717" s="2005"/>
      <c r="X717" s="2005"/>
    </row>
    <row r="718" spans="1:24" s="1055" customFormat="1">
      <c r="A718" s="2876"/>
      <c r="B718" s="1801" t="s">
        <v>1618</v>
      </c>
      <c r="C718" s="630" t="s">
        <v>13692</v>
      </c>
      <c r="D718" s="2404">
        <v>-1530000</v>
      </c>
      <c r="E718" s="2064">
        <v>43505001</v>
      </c>
      <c r="F718" s="2450"/>
      <c r="G718" s="2005"/>
      <c r="H718" s="2011"/>
      <c r="I718" s="2005"/>
      <c r="J718" s="2005"/>
      <c r="K718" s="2010"/>
      <c r="L718" s="2005"/>
      <c r="M718" s="2011"/>
      <c r="N718" s="2004"/>
      <c r="O718" s="2004"/>
      <c r="P718" s="2005"/>
      <c r="Q718" s="2005"/>
      <c r="R718" s="2005"/>
      <c r="S718" s="2005"/>
      <c r="T718" s="2005"/>
      <c r="U718" s="2005"/>
      <c r="V718" s="2005"/>
      <c r="W718" s="2005"/>
      <c r="X718" s="2005"/>
    </row>
    <row r="719" spans="1:24" s="1055" customFormat="1">
      <c r="A719" s="2876"/>
      <c r="B719" s="1801" t="s">
        <v>1618</v>
      </c>
      <c r="C719" s="630" t="s">
        <v>13693</v>
      </c>
      <c r="D719" s="2404">
        <v>-4010000</v>
      </c>
      <c r="E719" s="2064">
        <v>43927326</v>
      </c>
      <c r="F719" s="2450"/>
      <c r="G719" s="2005"/>
      <c r="H719" s="2011"/>
      <c r="I719" s="2005"/>
      <c r="J719" s="2005"/>
      <c r="K719" s="2010"/>
      <c r="L719" s="2005"/>
      <c r="M719" s="2011"/>
      <c r="N719" s="2004"/>
      <c r="O719" s="2004"/>
      <c r="P719" s="2005"/>
      <c r="Q719" s="2005"/>
      <c r="R719" s="2005"/>
      <c r="S719" s="2005"/>
      <c r="T719" s="2005"/>
      <c r="U719" s="2005"/>
      <c r="V719" s="2005"/>
      <c r="W719" s="2005"/>
      <c r="X719" s="2005"/>
    </row>
    <row r="720" spans="1:24" s="1055" customFormat="1">
      <c r="A720" s="2876"/>
      <c r="B720" s="1801" t="s">
        <v>1618</v>
      </c>
      <c r="C720" s="630" t="s">
        <v>13694</v>
      </c>
      <c r="D720" s="2404">
        <v>-2225000</v>
      </c>
      <c r="E720" s="2064">
        <v>44046405</v>
      </c>
      <c r="F720" s="2005"/>
      <c r="G720" s="2005"/>
      <c r="H720" s="2011"/>
      <c r="I720" s="2005"/>
      <c r="J720" s="2005"/>
      <c r="K720" s="2010"/>
      <c r="L720" s="2005"/>
      <c r="M720" s="2011"/>
      <c r="N720" s="2004"/>
      <c r="O720" s="2004"/>
      <c r="P720" s="2005"/>
      <c r="Q720" s="2005"/>
      <c r="R720" s="2005"/>
      <c r="S720" s="2005"/>
      <c r="T720" s="2005"/>
      <c r="U720" s="2005"/>
      <c r="V720" s="2005"/>
      <c r="W720" s="2005"/>
      <c r="X720" s="2005"/>
    </row>
    <row r="721" spans="1:24" s="1055" customFormat="1">
      <c r="A721" s="2876"/>
      <c r="B721" s="1801"/>
      <c r="C721" s="630"/>
      <c r="D721" s="2404"/>
      <c r="E721" s="2064"/>
      <c r="F721" s="2450"/>
      <c r="G721" s="2005"/>
      <c r="H721" s="2011"/>
      <c r="I721" s="2005"/>
      <c r="J721" s="2005"/>
      <c r="K721" s="2010"/>
      <c r="L721" s="2005"/>
      <c r="M721" s="2011"/>
      <c r="N721" s="2004"/>
      <c r="O721" s="2004"/>
      <c r="P721" s="2005"/>
      <c r="Q721" s="2005"/>
      <c r="R721" s="2005"/>
      <c r="S721" s="2005"/>
      <c r="T721" s="2005"/>
      <c r="U721" s="2005"/>
      <c r="V721" s="2005"/>
      <c r="W721" s="2005"/>
      <c r="X721" s="2005"/>
    </row>
    <row r="722" spans="1:24" s="1055" customFormat="1">
      <c r="A722" s="2876"/>
      <c r="B722" s="16"/>
      <c r="C722" s="17"/>
      <c r="D722" s="2404"/>
      <c r="E722" s="2064"/>
      <c r="F722" s="2041"/>
      <c r="G722" s="2005"/>
      <c r="H722" s="2011"/>
      <c r="I722" s="2005"/>
      <c r="J722" s="2005"/>
      <c r="K722" s="2010"/>
      <c r="L722" s="2005"/>
      <c r="M722" s="2011"/>
      <c r="N722" s="2004"/>
      <c r="O722" s="2004"/>
      <c r="P722" s="2005"/>
      <c r="Q722" s="2005"/>
      <c r="R722" s="2005"/>
      <c r="S722" s="2005"/>
      <c r="T722" s="2005"/>
      <c r="U722" s="2005"/>
      <c r="V722" s="2005"/>
      <c r="W722" s="2005"/>
      <c r="X722" s="2005"/>
    </row>
    <row r="723" spans="1:24" s="1057" customFormat="1">
      <c r="A723" s="44" t="s">
        <v>1619</v>
      </c>
      <c r="B723" s="2007"/>
      <c r="C723" s="2007"/>
      <c r="D723" s="117">
        <f>SUM(D3:D722)</f>
        <v>3520000</v>
      </c>
      <c r="E723" s="2007"/>
      <c r="F723" s="2041"/>
      <c r="G723" s="2005"/>
      <c r="H723" s="2011"/>
      <c r="I723" s="2005"/>
      <c r="J723" s="2005"/>
      <c r="K723" s="2010"/>
      <c r="L723" s="2005"/>
      <c r="M723" s="2011"/>
      <c r="N723" s="2004"/>
      <c r="O723" s="2004"/>
      <c r="P723" s="2007"/>
      <c r="Q723" s="2007"/>
      <c r="R723" s="2007"/>
      <c r="S723" s="2007"/>
      <c r="T723" s="2007"/>
      <c r="U723" s="2007"/>
      <c r="V723" s="2007"/>
      <c r="W723" s="2007"/>
      <c r="X723" s="2007"/>
    </row>
    <row r="724" spans="1:24">
      <c r="A724" s="2005"/>
      <c r="B724" s="2004"/>
      <c r="C724" s="2004"/>
      <c r="D724" s="2083"/>
      <c r="E724" s="2007"/>
      <c r="F724" s="2041"/>
      <c r="G724" s="2005"/>
      <c r="H724" s="2011"/>
      <c r="I724" s="2005"/>
      <c r="J724" s="2005"/>
      <c r="K724" s="2010"/>
      <c r="L724" s="2005"/>
      <c r="M724" s="2011"/>
      <c r="N724" s="2004"/>
      <c r="O724" s="2004"/>
      <c r="P724" s="2004"/>
      <c r="Q724" s="2004"/>
      <c r="R724" s="2004"/>
      <c r="S724" s="2004"/>
      <c r="T724" s="2004"/>
      <c r="U724" s="2004"/>
      <c r="V724" s="2004"/>
      <c r="W724" s="2004"/>
      <c r="X724" s="2004"/>
    </row>
    <row r="725" spans="1:24">
      <c r="A725" s="2005"/>
      <c r="B725" s="2004"/>
      <c r="C725" s="2004"/>
      <c r="D725" s="2083"/>
      <c r="E725" s="2007"/>
      <c r="F725" s="2041"/>
      <c r="G725" s="2005"/>
      <c r="H725" s="2011"/>
      <c r="I725" s="2005"/>
      <c r="J725" s="2005"/>
      <c r="K725" s="2010"/>
      <c r="L725" s="2005"/>
      <c r="M725" s="2011"/>
      <c r="N725" s="2004"/>
      <c r="O725" s="2004"/>
      <c r="P725" s="2004"/>
      <c r="Q725" s="2004"/>
      <c r="R725" s="2004"/>
      <c r="S725" s="2004"/>
      <c r="T725" s="2004"/>
      <c r="U725" s="2004"/>
      <c r="V725" s="2004"/>
      <c r="W725" s="2004"/>
      <c r="X725" s="2004"/>
    </row>
    <row r="726" spans="1:24">
      <c r="A726" s="2005"/>
      <c r="B726" s="2004"/>
      <c r="C726" s="2004"/>
      <c r="D726" s="2083"/>
      <c r="E726" s="2007"/>
      <c r="F726" s="2041"/>
      <c r="G726" s="2005"/>
      <c r="H726" s="2011"/>
      <c r="I726" s="2005"/>
      <c r="J726" s="2005"/>
      <c r="K726" s="2010"/>
      <c r="L726" s="2005"/>
      <c r="M726" s="2011"/>
      <c r="N726" s="2004"/>
      <c r="O726" s="2004"/>
      <c r="P726" s="2004"/>
      <c r="Q726" s="2004"/>
      <c r="R726" s="2004"/>
      <c r="S726" s="2004"/>
      <c r="T726" s="2004"/>
      <c r="U726" s="2004"/>
      <c r="V726" s="2004"/>
      <c r="W726" s="2004"/>
      <c r="X726" s="2004"/>
    </row>
    <row r="727" spans="1:24">
      <c r="A727" s="2005"/>
      <c r="B727" s="2004"/>
      <c r="C727" s="2004"/>
      <c r="D727" s="2083"/>
      <c r="E727" s="2007"/>
      <c r="F727" s="2041"/>
      <c r="G727" s="2005"/>
      <c r="H727" s="2011"/>
      <c r="I727" s="2005"/>
      <c r="J727" s="2005"/>
      <c r="K727" s="2010"/>
      <c r="L727" s="2005"/>
      <c r="M727" s="2011"/>
      <c r="N727" s="2004"/>
      <c r="O727" s="2004"/>
      <c r="P727" s="2004"/>
      <c r="Q727" s="2004"/>
      <c r="R727" s="2004"/>
      <c r="S727" s="2004"/>
      <c r="T727" s="2004"/>
      <c r="U727" s="2004"/>
      <c r="V727" s="2004"/>
      <c r="W727" s="2004"/>
      <c r="X727" s="2004"/>
    </row>
    <row r="728" spans="1:24">
      <c r="A728" s="2005"/>
      <c r="B728" s="2004"/>
      <c r="C728" s="2004"/>
      <c r="D728" s="2083"/>
      <c r="E728" s="2007"/>
      <c r="F728" s="2041"/>
      <c r="G728" s="2005"/>
      <c r="H728" s="2011"/>
      <c r="I728" s="2005"/>
      <c r="J728" s="2005"/>
      <c r="K728" s="2010"/>
      <c r="L728" s="2005"/>
      <c r="M728" s="2011"/>
      <c r="N728" s="2004"/>
      <c r="O728" s="2004"/>
      <c r="P728" s="2004"/>
      <c r="Q728" s="2004"/>
      <c r="R728" s="2004"/>
      <c r="S728" s="2004"/>
      <c r="T728" s="2004"/>
      <c r="U728" s="2004"/>
      <c r="V728" s="2004"/>
      <c r="W728" s="2004"/>
      <c r="X728" s="2004"/>
    </row>
    <row r="729" spans="1:24" ht="13.5" thickBot="1">
      <c r="A729" s="2005"/>
      <c r="B729" s="2004"/>
      <c r="C729" s="2004"/>
      <c r="D729" s="2083"/>
      <c r="E729" s="2007"/>
      <c r="F729" s="2041"/>
      <c r="G729" s="2005"/>
      <c r="H729" s="2011"/>
      <c r="I729" s="2005"/>
      <c r="J729" s="2005"/>
      <c r="K729" s="2010"/>
      <c r="L729" s="2005"/>
      <c r="M729" s="2011"/>
      <c r="N729" s="2004"/>
      <c r="O729" s="2004"/>
      <c r="P729" s="2004"/>
      <c r="Q729" s="2004"/>
      <c r="R729" s="2004"/>
      <c r="S729" s="2004"/>
      <c r="T729" s="2004"/>
      <c r="U729" s="2004"/>
      <c r="V729" s="2004"/>
      <c r="W729" s="2004"/>
      <c r="X729" s="2004"/>
    </row>
    <row r="730" spans="1:24" ht="15.75" thickBot="1">
      <c r="A730" s="2887" t="s">
        <v>682</v>
      </c>
      <c r="B730" s="2888"/>
      <c r="C730" s="706" t="s">
        <v>13695</v>
      </c>
      <c r="D730" s="2083"/>
      <c r="E730" s="2007"/>
      <c r="F730" s="2041"/>
      <c r="G730" s="2005"/>
      <c r="H730" s="2011"/>
      <c r="I730" s="2005"/>
      <c r="J730" s="2005"/>
      <c r="K730" s="2010"/>
      <c r="L730" s="2005"/>
      <c r="M730" s="2011"/>
      <c r="N730" s="2004"/>
      <c r="O730" s="2004"/>
      <c r="P730" s="2004"/>
      <c r="Q730" s="2004"/>
      <c r="R730" s="2004"/>
      <c r="S730" s="2004"/>
      <c r="T730" s="2004"/>
      <c r="U730" s="2004"/>
      <c r="V730" s="2004"/>
      <c r="W730" s="2004"/>
      <c r="X730" s="2004"/>
    </row>
    <row r="731" spans="1:24" ht="15.75" thickBot="1">
      <c r="A731" s="2887" t="s">
        <v>684</v>
      </c>
      <c r="B731" s="2888"/>
      <c r="C731" s="706" t="s">
        <v>13696</v>
      </c>
      <c r="D731" s="2083"/>
      <c r="E731" s="2007"/>
      <c r="F731" s="2041"/>
      <c r="G731" s="2005"/>
      <c r="H731" s="2011"/>
      <c r="I731" s="2005"/>
      <c r="J731" s="2005"/>
      <c r="K731" s="2010"/>
      <c r="L731" s="2005"/>
      <c r="M731" s="2011"/>
      <c r="N731" s="2004"/>
      <c r="O731" s="2004"/>
      <c r="P731" s="2004"/>
      <c r="Q731" s="2004"/>
      <c r="R731" s="2004"/>
      <c r="S731" s="2004"/>
      <c r="T731" s="2004"/>
      <c r="U731" s="2004"/>
      <c r="V731" s="2004"/>
      <c r="W731" s="2004"/>
      <c r="X731" s="2004"/>
    </row>
    <row r="732" spans="1:24" ht="15.75" thickBot="1">
      <c r="A732" s="2887" t="s">
        <v>685</v>
      </c>
      <c r="B732" s="2888"/>
      <c r="C732" s="706" t="s">
        <v>13697</v>
      </c>
      <c r="D732" s="2083"/>
      <c r="E732" s="2007"/>
      <c r="F732" s="2041"/>
      <c r="G732" s="2005"/>
      <c r="H732" s="2011"/>
      <c r="I732" s="2005"/>
      <c r="J732" s="2005"/>
      <c r="K732" s="2010"/>
      <c r="L732" s="2005"/>
      <c r="M732" s="2011"/>
      <c r="N732" s="2004"/>
      <c r="O732" s="2004"/>
      <c r="P732" s="2004"/>
      <c r="Q732" s="2004"/>
      <c r="R732" s="2004"/>
      <c r="S732" s="2004"/>
      <c r="T732" s="2004"/>
      <c r="U732" s="2004"/>
      <c r="V732" s="2004"/>
      <c r="W732" s="2004"/>
      <c r="X732" s="2004"/>
    </row>
    <row r="733" spans="1:24" ht="30.75" thickBot="1">
      <c r="A733" s="2887" t="s">
        <v>686</v>
      </c>
      <c r="B733" s="2888"/>
      <c r="C733" s="705" t="s">
        <v>13698</v>
      </c>
      <c r="D733" s="2083"/>
      <c r="E733" s="2007"/>
      <c r="F733" s="2041"/>
      <c r="G733" s="2005"/>
      <c r="H733" s="2011"/>
      <c r="I733" s="2005"/>
      <c r="J733" s="2005"/>
      <c r="K733" s="2010"/>
      <c r="L733" s="2005"/>
      <c r="M733" s="2011"/>
      <c r="N733" s="2004"/>
      <c r="O733" s="2004"/>
      <c r="P733" s="2004"/>
      <c r="Q733" s="2004"/>
      <c r="R733" s="2004"/>
      <c r="S733" s="2004"/>
      <c r="T733" s="2004"/>
      <c r="U733" s="2004"/>
      <c r="V733" s="2004"/>
      <c r="W733" s="2004"/>
      <c r="X733" s="2004"/>
    </row>
    <row r="734" spans="1:24" s="1056" customFormat="1" ht="15.75" thickBot="1">
      <c r="A734" s="2887" t="s">
        <v>688</v>
      </c>
      <c r="B734" s="2888"/>
      <c r="C734" s="706" t="s">
        <v>13699</v>
      </c>
      <c r="D734" s="2083"/>
      <c r="E734" s="2007"/>
      <c r="F734" s="2041"/>
      <c r="G734" s="2005"/>
      <c r="H734" s="2011"/>
      <c r="I734" s="2005"/>
      <c r="J734" s="2005"/>
      <c r="K734" s="2010"/>
      <c r="L734" s="2005"/>
      <c r="M734" s="2011"/>
      <c r="N734" s="2004"/>
      <c r="O734" s="2004"/>
      <c r="P734" s="2004"/>
      <c r="Q734" s="2004"/>
      <c r="R734" s="2004"/>
      <c r="S734" s="2004"/>
      <c r="T734" s="2004"/>
      <c r="U734" s="2004"/>
      <c r="V734" s="2004"/>
      <c r="W734" s="2004"/>
      <c r="X734" s="2004"/>
    </row>
    <row r="735" spans="1:24" s="1056" customFormat="1" ht="15.75" thickBot="1">
      <c r="A735" s="2887" t="s">
        <v>690</v>
      </c>
      <c r="B735" s="2888"/>
      <c r="C735" s="706" t="s">
        <v>13700</v>
      </c>
      <c r="D735" s="2083"/>
      <c r="E735" s="2007"/>
      <c r="F735" s="2041"/>
      <c r="G735" s="2005"/>
      <c r="H735" s="2011"/>
      <c r="I735" s="2005"/>
      <c r="J735" s="2005"/>
      <c r="K735" s="2010"/>
      <c r="L735" s="2005"/>
      <c r="M735" s="2011"/>
      <c r="N735" s="2004"/>
      <c r="O735" s="2004"/>
      <c r="P735" s="2004"/>
      <c r="Q735" s="2004"/>
      <c r="R735" s="2004"/>
      <c r="S735" s="2004"/>
      <c r="T735" s="2004"/>
      <c r="U735" s="2004"/>
      <c r="V735" s="2004"/>
      <c r="W735" s="2004"/>
      <c r="X735" s="2004"/>
    </row>
    <row r="736" spans="1:24" s="1056" customFormat="1" ht="15.75" thickBot="1">
      <c r="A736" s="2887" t="s">
        <v>692</v>
      </c>
      <c r="B736" s="2888"/>
      <c r="C736" s="706" t="s">
        <v>4214</v>
      </c>
      <c r="D736" s="2083"/>
      <c r="E736" s="2007"/>
      <c r="F736" s="2041"/>
      <c r="G736" s="2005"/>
      <c r="H736" s="2011"/>
      <c r="I736" s="2005"/>
      <c r="J736" s="2005"/>
      <c r="K736" s="2010"/>
      <c r="L736" s="2005"/>
      <c r="M736" s="2011"/>
      <c r="N736" s="2004"/>
      <c r="O736" s="2004"/>
      <c r="P736" s="2004"/>
      <c r="Q736" s="2004"/>
      <c r="R736" s="2004"/>
      <c r="S736" s="2004"/>
      <c r="T736" s="2004"/>
      <c r="U736" s="2004"/>
      <c r="V736" s="2004"/>
      <c r="W736" s="2004"/>
      <c r="X736" s="2004"/>
    </row>
    <row r="737" spans="1:24" s="1056" customFormat="1" ht="15.75" thickBot="1">
      <c r="A737" s="2883" t="s">
        <v>693</v>
      </c>
      <c r="B737" s="2884"/>
      <c r="C737" s="705" t="s">
        <v>694</v>
      </c>
      <c r="D737" s="2083"/>
      <c r="E737" s="2007"/>
      <c r="F737" s="2041"/>
      <c r="G737" s="2005"/>
      <c r="H737" s="2011"/>
      <c r="I737" s="2005"/>
      <c r="J737" s="2005"/>
      <c r="K737" s="2010"/>
      <c r="L737" s="2005"/>
      <c r="M737" s="2011"/>
      <c r="N737" s="2004"/>
      <c r="O737" s="2004"/>
      <c r="P737" s="2004"/>
      <c r="Q737" s="2004"/>
      <c r="R737" s="2004"/>
      <c r="S737" s="2004"/>
      <c r="T737" s="2004"/>
      <c r="U737" s="2004"/>
      <c r="V737" s="2004"/>
      <c r="W737" s="2004"/>
      <c r="X737" s="2004"/>
    </row>
    <row r="738" spans="1:24" s="1056" customFormat="1" ht="15.75" thickBot="1">
      <c r="A738" s="2883" t="s">
        <v>695</v>
      </c>
      <c r="B738" s="2884"/>
      <c r="C738" s="717" t="s">
        <v>696</v>
      </c>
      <c r="D738" s="2083"/>
      <c r="E738" s="2007"/>
      <c r="F738" s="2041"/>
      <c r="G738" s="2005"/>
      <c r="H738" s="2011"/>
      <c r="I738" s="2005"/>
      <c r="J738" s="2005"/>
      <c r="K738" s="2010"/>
      <c r="L738" s="2005"/>
      <c r="M738" s="2011"/>
      <c r="N738" s="2004"/>
      <c r="O738" s="2004"/>
      <c r="P738" s="2004"/>
      <c r="Q738" s="2004"/>
      <c r="R738" s="2004"/>
      <c r="S738" s="2004"/>
      <c r="T738" s="2004"/>
      <c r="U738" s="2004"/>
      <c r="V738" s="2004"/>
      <c r="W738" s="2004"/>
      <c r="X738" s="2004"/>
    </row>
    <row r="739" spans="1:24" s="1056" customFormat="1" ht="30.75" thickBot="1">
      <c r="A739" s="2885" t="s">
        <v>697</v>
      </c>
      <c r="B739" s="2886"/>
      <c r="C739" s="705" t="s">
        <v>13701</v>
      </c>
      <c r="D739" s="2083"/>
      <c r="E739" s="2007"/>
      <c r="F739" s="2041"/>
      <c r="G739" s="2005"/>
      <c r="H739" s="2011"/>
      <c r="I739" s="2005"/>
      <c r="J739" s="2005"/>
      <c r="K739" s="2010"/>
      <c r="L739" s="2005"/>
      <c r="M739" s="2011"/>
      <c r="N739" s="2004"/>
      <c r="O739" s="2004"/>
      <c r="P739" s="2004"/>
      <c r="Q739" s="2004"/>
      <c r="R739" s="2004"/>
      <c r="S739" s="2004"/>
      <c r="T739" s="2004"/>
      <c r="U739" s="2004"/>
      <c r="V739" s="2004"/>
      <c r="W739" s="2004"/>
      <c r="X739" s="2004"/>
    </row>
    <row r="740" spans="1:24" s="1056" customFormat="1" ht="15.75" thickBot="1">
      <c r="A740" s="2883" t="s">
        <v>699</v>
      </c>
      <c r="B740" s="2884"/>
      <c r="C740" s="705" t="s">
        <v>13702</v>
      </c>
      <c r="D740" s="2083"/>
      <c r="E740" s="2007"/>
      <c r="F740" s="2041"/>
      <c r="G740" s="2005"/>
      <c r="H740" s="2011"/>
      <c r="I740" s="2005"/>
      <c r="J740" s="2005"/>
      <c r="K740" s="2010"/>
      <c r="L740" s="2005"/>
      <c r="M740" s="2011"/>
      <c r="N740" s="2004"/>
      <c r="O740" s="2004"/>
      <c r="P740" s="2004"/>
      <c r="Q740" s="2004"/>
      <c r="R740" s="2004"/>
      <c r="S740" s="2004"/>
      <c r="T740" s="2004"/>
      <c r="U740" s="2004"/>
      <c r="V740" s="2004"/>
      <c r="W740" s="2004"/>
      <c r="X740" s="2004"/>
    </row>
    <row r="741" spans="1:24" s="1056" customFormat="1" ht="30.75" thickBot="1">
      <c r="A741" s="2883" t="s">
        <v>700</v>
      </c>
      <c r="B741" s="2884"/>
      <c r="C741" s="1802" t="s">
        <v>13703</v>
      </c>
      <c r="D741" s="2083"/>
      <c r="E741" s="2007"/>
      <c r="F741" s="2041"/>
      <c r="G741" s="2005"/>
      <c r="H741" s="2011"/>
      <c r="I741" s="2005"/>
      <c r="J741" s="2005"/>
      <c r="K741" s="2010"/>
      <c r="L741" s="2005"/>
      <c r="M741" s="2011"/>
      <c r="N741" s="2004"/>
      <c r="O741" s="2004"/>
      <c r="P741" s="2004"/>
      <c r="Q741" s="2004"/>
      <c r="R741" s="2004"/>
      <c r="S741" s="2004"/>
      <c r="T741" s="2004"/>
      <c r="U741" s="2004"/>
      <c r="V741" s="2004"/>
      <c r="W741" s="2004"/>
      <c r="X741" s="2004"/>
    </row>
    <row r="742" spans="1:24" s="1056" customFormat="1" ht="15.75" thickBot="1">
      <c r="A742" s="2883" t="s">
        <v>702</v>
      </c>
      <c r="B742" s="2884"/>
      <c r="C742" s="705" t="s">
        <v>760</v>
      </c>
      <c r="D742" s="2083"/>
      <c r="E742" s="2007"/>
      <c r="F742" s="2041"/>
      <c r="G742" s="2005"/>
      <c r="H742" s="2011"/>
      <c r="I742" s="2005"/>
      <c r="J742" s="2005"/>
      <c r="K742" s="2010"/>
      <c r="L742" s="2005"/>
      <c r="M742" s="2011"/>
      <c r="N742" s="2004"/>
      <c r="O742" s="2004"/>
      <c r="P742" s="2004"/>
      <c r="Q742" s="2004"/>
      <c r="R742" s="2004"/>
      <c r="S742" s="2004"/>
      <c r="T742" s="2004"/>
      <c r="U742" s="2004"/>
      <c r="V742" s="2004"/>
      <c r="W742" s="2004"/>
      <c r="X742" s="2004"/>
    </row>
    <row r="743" spans="1:24" s="1056" customFormat="1" ht="15.75" thickBot="1">
      <c r="A743" s="2883" t="s">
        <v>704</v>
      </c>
      <c r="B743" s="2884"/>
      <c r="C743" s="1174" t="s">
        <v>705</v>
      </c>
      <c r="D743" s="2083"/>
      <c r="E743" s="2007"/>
      <c r="F743" s="2041"/>
      <c r="G743" s="2005"/>
      <c r="H743" s="2011"/>
      <c r="I743" s="2005"/>
      <c r="J743" s="2005"/>
      <c r="K743" s="2010"/>
      <c r="L743" s="2005"/>
      <c r="M743" s="2011"/>
      <c r="N743" s="2004"/>
      <c r="O743" s="2004"/>
      <c r="P743" s="2004"/>
      <c r="Q743" s="2004"/>
      <c r="R743" s="2004"/>
      <c r="S743" s="2004"/>
      <c r="T743" s="2004"/>
      <c r="U743" s="2004"/>
      <c r="V743" s="2004"/>
      <c r="W743" s="2004"/>
      <c r="X743" s="2004"/>
    </row>
    <row r="744" spans="1:24" s="1056" customFormat="1" ht="60.75" thickBot="1">
      <c r="A744" s="2885" t="s">
        <v>706</v>
      </c>
      <c r="B744" s="2886"/>
      <c r="C744" s="705" t="s">
        <v>13704</v>
      </c>
      <c r="D744" s="2083"/>
      <c r="E744" s="2007"/>
      <c r="F744" s="2041"/>
      <c r="G744" s="2005"/>
      <c r="H744" s="2011"/>
      <c r="I744" s="2005"/>
      <c r="J744" s="2005"/>
      <c r="K744" s="2010"/>
      <c r="L744" s="2005"/>
      <c r="M744" s="2011"/>
      <c r="N744" s="2004"/>
      <c r="O744" s="2004"/>
      <c r="P744" s="2004"/>
      <c r="Q744" s="2004"/>
      <c r="R744" s="2004"/>
      <c r="S744" s="2004"/>
      <c r="T744" s="2004"/>
      <c r="U744" s="2004"/>
      <c r="V744" s="2004"/>
      <c r="W744" s="2004"/>
      <c r="X744" s="2004"/>
    </row>
    <row r="745" spans="1:24">
      <c r="A745" s="2005"/>
      <c r="B745" s="2004"/>
      <c r="C745" s="2004"/>
      <c r="D745" s="2083"/>
      <c r="E745" s="2007"/>
      <c r="F745" s="2041"/>
      <c r="G745" s="2005"/>
      <c r="H745" s="2011"/>
      <c r="I745" s="2005"/>
      <c r="J745" s="2005"/>
      <c r="K745" s="2010"/>
      <c r="L745" s="2005"/>
      <c r="M745" s="2011"/>
      <c r="N745" s="2004"/>
      <c r="O745" s="2004"/>
      <c r="P745" s="2004"/>
      <c r="Q745" s="2004"/>
      <c r="R745" s="2004"/>
      <c r="S745" s="2004"/>
      <c r="T745" s="2004"/>
      <c r="U745" s="2004"/>
      <c r="V745" s="2004"/>
      <c r="W745" s="2004"/>
      <c r="X745" s="2004"/>
    </row>
    <row r="746" spans="1:24">
      <c r="A746" s="2005"/>
      <c r="B746" s="2004"/>
      <c r="C746" s="2004"/>
      <c r="D746" s="2083"/>
      <c r="E746" s="2007"/>
      <c r="F746" s="2041"/>
      <c r="G746" s="2005"/>
      <c r="H746" s="2011"/>
      <c r="I746" s="2005"/>
      <c r="J746" s="2005"/>
      <c r="K746" s="2010"/>
      <c r="L746" s="2005"/>
      <c r="M746" s="2011"/>
      <c r="N746" s="2004"/>
      <c r="O746" s="2004"/>
      <c r="P746" s="2004"/>
      <c r="Q746" s="2004"/>
      <c r="R746" s="2004"/>
      <c r="S746" s="2004"/>
      <c r="T746" s="2004"/>
      <c r="U746" s="2004"/>
      <c r="V746" s="2004"/>
      <c r="W746" s="2004"/>
      <c r="X746" s="2004"/>
    </row>
    <row r="747" spans="1:24">
      <c r="A747" s="2005"/>
      <c r="B747" s="2004"/>
      <c r="C747" s="2004"/>
      <c r="D747" s="2083"/>
      <c r="E747" s="2007"/>
      <c r="F747" s="2041"/>
      <c r="G747" s="2005"/>
      <c r="H747" s="2011"/>
      <c r="I747" s="2005"/>
      <c r="J747" s="2005"/>
      <c r="K747" s="2010"/>
      <c r="L747" s="2005"/>
      <c r="M747" s="2011"/>
      <c r="N747" s="2004"/>
      <c r="O747" s="2004"/>
      <c r="P747" s="2004"/>
      <c r="Q747" s="2004"/>
      <c r="R747" s="2004"/>
      <c r="S747" s="2004"/>
      <c r="T747" s="2004"/>
      <c r="U747" s="2004"/>
      <c r="V747" s="2004"/>
      <c r="W747" s="2004"/>
      <c r="X747" s="2004"/>
    </row>
    <row r="748" spans="1:24">
      <c r="A748" s="2005"/>
      <c r="B748" s="2004"/>
      <c r="C748" s="2004"/>
      <c r="D748" s="2083"/>
      <c r="E748" s="2007"/>
      <c r="F748" s="2041"/>
      <c r="G748" s="2005"/>
      <c r="H748" s="2011"/>
      <c r="I748" s="2005"/>
      <c r="J748" s="2005"/>
      <c r="K748" s="2010"/>
      <c r="L748" s="2005"/>
      <c r="M748" s="2011"/>
      <c r="N748" s="2004"/>
      <c r="O748" s="2004"/>
      <c r="P748" s="2004"/>
      <c r="Q748" s="2004"/>
      <c r="R748" s="2004"/>
      <c r="S748" s="2004"/>
      <c r="T748" s="2004"/>
      <c r="U748" s="2004"/>
      <c r="V748" s="2004"/>
      <c r="W748" s="2004"/>
      <c r="X748" s="2004"/>
    </row>
    <row r="749" spans="1:24">
      <c r="A749" s="2005"/>
      <c r="B749" s="2004"/>
      <c r="C749" s="2004"/>
      <c r="D749" s="2083"/>
      <c r="E749" s="2007"/>
      <c r="F749" s="2041"/>
      <c r="G749" s="2005"/>
      <c r="H749" s="2011"/>
      <c r="I749" s="2005"/>
      <c r="J749" s="2005"/>
      <c r="K749" s="2010"/>
      <c r="L749" s="2005"/>
      <c r="M749" s="2011"/>
      <c r="N749" s="2004"/>
      <c r="O749" s="2004"/>
      <c r="P749" s="2004"/>
      <c r="Q749" s="2004"/>
      <c r="R749" s="2004"/>
      <c r="S749" s="2004"/>
      <c r="T749" s="2004"/>
      <c r="U749" s="2004"/>
      <c r="V749" s="2004"/>
      <c r="W749" s="2004"/>
      <c r="X749" s="2004"/>
    </row>
    <row r="750" spans="1:24">
      <c r="A750" s="2005"/>
      <c r="B750" s="2004"/>
      <c r="C750" s="2004"/>
      <c r="D750" s="2083"/>
      <c r="E750" s="2007"/>
      <c r="F750" s="2041"/>
      <c r="G750" s="2005"/>
      <c r="H750" s="2011"/>
      <c r="I750" s="2005"/>
      <c r="J750" s="2005"/>
      <c r="K750" s="2010"/>
      <c r="L750" s="2005"/>
      <c r="M750" s="2011"/>
      <c r="N750" s="2004"/>
      <c r="O750" s="2004"/>
      <c r="P750" s="2004"/>
      <c r="Q750" s="2004"/>
      <c r="R750" s="2004"/>
      <c r="S750" s="2004"/>
      <c r="T750" s="2004"/>
      <c r="U750" s="2004"/>
      <c r="V750" s="2004"/>
      <c r="W750" s="2004"/>
      <c r="X750" s="2004"/>
    </row>
    <row r="751" spans="1:24">
      <c r="A751" s="2005"/>
      <c r="B751" s="2004"/>
      <c r="C751" s="2004"/>
      <c r="D751" s="2083"/>
      <c r="E751" s="2007"/>
      <c r="F751" s="2041"/>
      <c r="G751" s="2005"/>
      <c r="H751" s="2011"/>
      <c r="I751" s="2005"/>
      <c r="J751" s="2005"/>
      <c r="K751" s="2010"/>
      <c r="L751" s="2005"/>
      <c r="M751" s="2011"/>
      <c r="N751" s="2004"/>
      <c r="O751" s="2004"/>
      <c r="P751" s="2004"/>
      <c r="Q751" s="2004"/>
      <c r="R751" s="2004"/>
      <c r="S751" s="2004"/>
      <c r="T751" s="2004"/>
      <c r="U751" s="2004"/>
      <c r="V751" s="2004"/>
      <c r="W751" s="2004"/>
      <c r="X751" s="2004"/>
    </row>
    <row r="752" spans="1:24">
      <c r="A752" s="2005"/>
      <c r="B752" s="2004"/>
      <c r="C752" s="2004"/>
      <c r="D752" s="2083"/>
      <c r="E752" s="2007"/>
      <c r="F752" s="2041"/>
      <c r="G752" s="2005"/>
      <c r="H752" s="2011"/>
      <c r="I752" s="2005"/>
      <c r="J752" s="2005"/>
      <c r="K752" s="2010"/>
      <c r="L752" s="2005"/>
      <c r="M752" s="2011"/>
      <c r="N752" s="2004"/>
      <c r="O752" s="2004"/>
      <c r="P752" s="2004"/>
      <c r="Q752" s="2004"/>
      <c r="R752" s="2004"/>
      <c r="S752" s="2004"/>
      <c r="T752" s="2004"/>
      <c r="U752" s="2004"/>
      <c r="V752" s="2004"/>
      <c r="W752" s="2004"/>
      <c r="X752" s="2004"/>
    </row>
    <row r="753" spans="1:24">
      <c r="A753" s="2005"/>
      <c r="B753" s="2004"/>
      <c r="C753" s="2004"/>
      <c r="D753" s="2083"/>
      <c r="E753" s="2007"/>
      <c r="F753" s="2041"/>
      <c r="G753" s="2005"/>
      <c r="H753" s="2011"/>
      <c r="I753" s="2005"/>
      <c r="J753" s="2005"/>
      <c r="K753" s="2010"/>
      <c r="L753" s="2005"/>
      <c r="M753" s="2011"/>
      <c r="N753" s="2004"/>
      <c r="O753" s="2004"/>
      <c r="P753" s="2004"/>
      <c r="Q753" s="2004"/>
      <c r="R753" s="2004"/>
      <c r="S753" s="2004"/>
      <c r="T753" s="2004"/>
      <c r="U753" s="2004"/>
      <c r="V753" s="2004"/>
      <c r="W753" s="2004"/>
      <c r="X753" s="2004"/>
    </row>
    <row r="754" spans="1:24">
      <c r="A754" s="2005"/>
      <c r="B754" s="2004"/>
      <c r="C754" s="2004"/>
      <c r="D754" s="2083"/>
      <c r="E754" s="2007"/>
      <c r="F754" s="2041"/>
      <c r="G754" s="2005"/>
      <c r="H754" s="2011"/>
      <c r="I754" s="2005"/>
      <c r="J754" s="2005"/>
      <c r="K754" s="2010"/>
      <c r="L754" s="2005"/>
      <c r="M754" s="2011"/>
      <c r="N754" s="2004"/>
      <c r="O754" s="2004"/>
      <c r="P754" s="2004"/>
      <c r="Q754" s="2004"/>
      <c r="R754" s="2004"/>
      <c r="S754" s="2004"/>
      <c r="T754" s="2004"/>
      <c r="U754" s="2004"/>
      <c r="V754" s="2004"/>
      <c r="W754" s="2004"/>
      <c r="X754" s="2004"/>
    </row>
    <row r="755" spans="1:24">
      <c r="A755" s="2005"/>
      <c r="B755" s="2004"/>
      <c r="C755" s="2004"/>
      <c r="D755" s="2083"/>
      <c r="E755" s="2007"/>
      <c r="F755" s="2041"/>
      <c r="G755" s="2005"/>
      <c r="H755" s="2011"/>
      <c r="I755" s="2005"/>
      <c r="J755" s="2005"/>
      <c r="K755" s="2010"/>
      <c r="L755" s="2005"/>
      <c r="M755" s="2011"/>
      <c r="N755" s="2004"/>
      <c r="O755" s="2004"/>
      <c r="P755" s="2004"/>
      <c r="Q755" s="2004"/>
      <c r="R755" s="2004"/>
      <c r="S755" s="2004"/>
      <c r="T755" s="2004"/>
      <c r="U755" s="2004"/>
      <c r="V755" s="2004"/>
      <c r="W755" s="2004"/>
      <c r="X755" s="2004"/>
    </row>
    <row r="756" spans="1:24">
      <c r="A756" s="2005"/>
      <c r="B756" s="2004"/>
      <c r="C756" s="2004"/>
      <c r="D756" s="2083"/>
      <c r="E756" s="2007"/>
      <c r="F756" s="2041"/>
      <c r="G756" s="2005"/>
      <c r="H756" s="2011"/>
      <c r="I756" s="2005"/>
      <c r="J756" s="2005"/>
      <c r="K756" s="2010"/>
      <c r="L756" s="2005"/>
      <c r="M756" s="2011"/>
      <c r="N756" s="2004"/>
      <c r="O756" s="2004"/>
      <c r="P756" s="2004"/>
      <c r="Q756" s="2004"/>
      <c r="R756" s="2004"/>
      <c r="S756" s="2004"/>
      <c r="T756" s="2004"/>
      <c r="U756" s="2004"/>
      <c r="V756" s="2004"/>
      <c r="W756" s="2004"/>
      <c r="X756" s="2004"/>
    </row>
    <row r="757" spans="1:24">
      <c r="A757" s="2005"/>
      <c r="B757" s="2004"/>
      <c r="C757" s="2004"/>
      <c r="D757" s="2083"/>
      <c r="E757" s="2007"/>
      <c r="F757" s="2041"/>
      <c r="G757" s="2005"/>
      <c r="H757" s="2011"/>
      <c r="I757" s="2005"/>
      <c r="J757" s="2005"/>
      <c r="K757" s="2010"/>
      <c r="L757" s="2005"/>
      <c r="M757" s="2011"/>
      <c r="N757" s="2004"/>
      <c r="O757" s="2004"/>
      <c r="P757" s="2004"/>
      <c r="Q757" s="2004"/>
      <c r="R757" s="2004"/>
      <c r="S757" s="2004"/>
      <c r="T757" s="2004"/>
      <c r="U757" s="2004"/>
      <c r="V757" s="2004"/>
      <c r="W757" s="2004"/>
      <c r="X757" s="2004"/>
    </row>
    <row r="758" spans="1:24">
      <c r="A758" s="2005"/>
      <c r="B758" s="2004"/>
      <c r="C758" s="2004"/>
      <c r="D758" s="2083"/>
      <c r="E758" s="2007"/>
      <c r="F758" s="2041"/>
      <c r="G758" s="2005"/>
      <c r="H758" s="2011"/>
      <c r="I758" s="2005"/>
      <c r="J758" s="2005"/>
      <c r="K758" s="2010"/>
      <c r="L758" s="2005"/>
      <c r="M758" s="2011"/>
      <c r="N758" s="2004"/>
      <c r="O758" s="2004"/>
      <c r="P758" s="2004"/>
      <c r="Q758" s="2004"/>
      <c r="R758" s="2004"/>
      <c r="S758" s="2004"/>
      <c r="T758" s="2004"/>
      <c r="U758" s="2004"/>
      <c r="V758" s="2004"/>
      <c r="W758" s="2004"/>
      <c r="X758" s="2004"/>
    </row>
    <row r="759" spans="1:24">
      <c r="A759" s="2005"/>
      <c r="B759" s="2004"/>
      <c r="C759" s="2004"/>
      <c r="D759" s="2083"/>
      <c r="E759" s="2007"/>
      <c r="F759" s="2041"/>
      <c r="G759" s="2005"/>
      <c r="H759" s="2011"/>
      <c r="I759" s="2005"/>
      <c r="J759" s="2005"/>
      <c r="K759" s="2010"/>
      <c r="L759" s="2005"/>
      <c r="M759" s="2011"/>
      <c r="N759" s="2004"/>
      <c r="O759" s="2004"/>
      <c r="P759" s="2004"/>
      <c r="Q759" s="2004"/>
      <c r="R759" s="2004"/>
      <c r="S759" s="2004"/>
      <c r="T759" s="2004"/>
      <c r="U759" s="2004"/>
      <c r="V759" s="2004"/>
      <c r="W759" s="2004"/>
      <c r="X759" s="2004"/>
    </row>
    <row r="760" spans="1:24">
      <c r="A760" s="2005"/>
      <c r="B760" s="2004"/>
      <c r="C760" s="2004"/>
      <c r="D760" s="2083"/>
      <c r="E760" s="2007"/>
      <c r="F760" s="2041"/>
      <c r="G760" s="2005"/>
      <c r="H760" s="2011"/>
      <c r="I760" s="2005"/>
      <c r="J760" s="2005"/>
      <c r="K760" s="2010"/>
      <c r="L760" s="2005"/>
      <c r="M760" s="2011"/>
      <c r="N760" s="2004"/>
      <c r="O760" s="2004"/>
      <c r="P760" s="2004"/>
      <c r="Q760" s="2004"/>
      <c r="R760" s="2004"/>
      <c r="S760" s="2004"/>
      <c r="T760" s="2004"/>
      <c r="U760" s="2004"/>
      <c r="V760" s="2004"/>
      <c r="W760" s="2004"/>
      <c r="X760" s="2004"/>
    </row>
    <row r="761" spans="1:24">
      <c r="A761" s="2005"/>
      <c r="B761" s="2004"/>
      <c r="C761" s="2004"/>
      <c r="D761" s="2083"/>
      <c r="E761" s="2007"/>
      <c r="F761" s="2041"/>
      <c r="G761" s="2005"/>
      <c r="H761" s="2011"/>
      <c r="I761" s="2005"/>
      <c r="J761" s="2005"/>
      <c r="K761" s="2010"/>
      <c r="L761" s="2005"/>
      <c r="M761" s="2011"/>
      <c r="N761" s="2004"/>
      <c r="O761" s="2004"/>
      <c r="P761" s="2004"/>
      <c r="Q761" s="2004"/>
      <c r="R761" s="2004"/>
      <c r="S761" s="2004"/>
      <c r="T761" s="2004"/>
      <c r="U761" s="2004"/>
      <c r="V761" s="2004"/>
      <c r="W761" s="2004"/>
      <c r="X761" s="2004"/>
    </row>
    <row r="762" spans="1:24">
      <c r="A762" s="2005"/>
      <c r="B762" s="2004"/>
      <c r="C762" s="2004"/>
      <c r="D762" s="2083"/>
      <c r="E762" s="2007"/>
      <c r="F762" s="2041"/>
      <c r="G762" s="2005"/>
      <c r="H762" s="2011"/>
      <c r="I762" s="2005"/>
      <c r="J762" s="2005"/>
      <c r="K762" s="2010"/>
      <c r="L762" s="2005"/>
      <c r="M762" s="2011"/>
      <c r="N762" s="2004"/>
      <c r="O762" s="2004"/>
      <c r="P762" s="2004"/>
      <c r="Q762" s="2004"/>
      <c r="R762" s="2004"/>
      <c r="S762" s="2004"/>
      <c r="T762" s="2004"/>
      <c r="U762" s="2004"/>
      <c r="V762" s="2004"/>
      <c r="W762" s="2004"/>
      <c r="X762" s="2004"/>
    </row>
    <row r="763" spans="1:24">
      <c r="A763" s="2005"/>
      <c r="B763" s="2004"/>
      <c r="C763" s="2004"/>
      <c r="D763" s="2083"/>
      <c r="E763" s="2007"/>
      <c r="F763" s="2041"/>
      <c r="G763" s="2005"/>
      <c r="H763" s="2011"/>
      <c r="I763" s="2005"/>
      <c r="J763" s="2005"/>
      <c r="K763" s="2010"/>
      <c r="L763" s="2005"/>
      <c r="M763" s="2011"/>
      <c r="N763" s="2004"/>
      <c r="O763" s="2004"/>
      <c r="P763" s="2004"/>
      <c r="Q763" s="2004"/>
      <c r="R763" s="2004"/>
      <c r="S763" s="2004"/>
      <c r="T763" s="2004"/>
      <c r="U763" s="2004"/>
      <c r="V763" s="2004"/>
      <c r="W763" s="2004"/>
      <c r="X763" s="2004"/>
    </row>
    <row r="764" spans="1:24">
      <c r="A764" s="2005"/>
      <c r="B764" s="2004"/>
      <c r="C764" s="2004"/>
      <c r="D764" s="2083"/>
      <c r="E764" s="2007"/>
      <c r="F764" s="2041"/>
      <c r="G764" s="2005"/>
      <c r="H764" s="2011"/>
      <c r="I764" s="2005"/>
      <c r="J764" s="2005"/>
      <c r="K764" s="2010"/>
      <c r="L764" s="2005"/>
      <c r="M764" s="2011"/>
      <c r="N764" s="2004"/>
      <c r="O764" s="2004"/>
      <c r="P764" s="2004"/>
      <c r="Q764" s="2004"/>
      <c r="R764" s="2004"/>
      <c r="S764" s="2004"/>
      <c r="T764" s="2004"/>
      <c r="U764" s="2004"/>
      <c r="V764" s="2004"/>
      <c r="W764" s="2004"/>
      <c r="X764" s="2004"/>
    </row>
    <row r="765" spans="1:24">
      <c r="A765" s="2005"/>
      <c r="B765" s="2004"/>
      <c r="C765" s="2004"/>
      <c r="D765" s="2083"/>
      <c r="E765" s="2007"/>
      <c r="F765" s="2041"/>
      <c r="G765" s="2005"/>
      <c r="H765" s="2011"/>
      <c r="I765" s="2005"/>
      <c r="J765" s="2005"/>
      <c r="K765" s="2010"/>
      <c r="L765" s="2005"/>
      <c r="M765" s="2011"/>
      <c r="N765" s="2004"/>
      <c r="O765" s="2004"/>
      <c r="P765" s="2004"/>
      <c r="Q765" s="2004"/>
      <c r="R765" s="2004"/>
      <c r="S765" s="2004"/>
      <c r="T765" s="2004"/>
      <c r="U765" s="2004"/>
      <c r="V765" s="2004"/>
      <c r="W765" s="2004"/>
      <c r="X765" s="2004"/>
    </row>
    <row r="766" spans="1:24">
      <c r="A766" s="2005"/>
      <c r="B766" s="2004"/>
      <c r="C766" s="2004"/>
      <c r="D766" s="2083"/>
      <c r="E766" s="2007"/>
      <c r="F766" s="2041"/>
      <c r="G766" s="2005"/>
      <c r="H766" s="2011"/>
      <c r="I766" s="2005"/>
      <c r="J766" s="2005"/>
      <c r="K766" s="2010"/>
      <c r="L766" s="2005"/>
      <c r="M766" s="2011"/>
      <c r="N766" s="2004"/>
      <c r="O766" s="2004"/>
      <c r="P766" s="2004"/>
      <c r="Q766" s="2004"/>
      <c r="R766" s="2004"/>
      <c r="S766" s="2004"/>
      <c r="T766" s="2004"/>
      <c r="U766" s="2004"/>
      <c r="V766" s="2004"/>
      <c r="W766" s="2004"/>
      <c r="X766" s="2004"/>
    </row>
    <row r="767" spans="1:24">
      <c r="A767" s="2005"/>
      <c r="B767" s="2004"/>
      <c r="C767" s="2004"/>
      <c r="D767" s="2083"/>
      <c r="E767" s="2007"/>
      <c r="F767" s="2041"/>
      <c r="G767" s="2005"/>
      <c r="H767" s="2011"/>
      <c r="I767" s="2005"/>
      <c r="J767" s="2005"/>
      <c r="K767" s="2010"/>
      <c r="L767" s="2005"/>
      <c r="M767" s="2011"/>
      <c r="N767" s="2004"/>
      <c r="O767" s="2004"/>
      <c r="P767" s="2004"/>
      <c r="Q767" s="2004"/>
      <c r="R767" s="2004"/>
      <c r="S767" s="2004"/>
      <c r="T767" s="2004"/>
      <c r="U767" s="2004"/>
      <c r="V767" s="2004"/>
      <c r="W767" s="2004"/>
      <c r="X767" s="2004"/>
    </row>
    <row r="768" spans="1:24">
      <c r="A768" s="2005"/>
      <c r="B768" s="2004"/>
      <c r="C768" s="2004"/>
      <c r="D768" s="2083"/>
      <c r="E768" s="2007"/>
      <c r="F768" s="2041"/>
      <c r="G768" s="2005"/>
      <c r="H768" s="2011"/>
      <c r="I768" s="2005"/>
      <c r="J768" s="2005"/>
      <c r="K768" s="2010"/>
      <c r="L768" s="2005"/>
      <c r="M768" s="2011"/>
      <c r="N768" s="2004"/>
      <c r="O768" s="2004"/>
      <c r="P768" s="2004"/>
      <c r="Q768" s="2004"/>
      <c r="R768" s="2004"/>
      <c r="S768" s="2004"/>
      <c r="T768" s="2004"/>
      <c r="U768" s="2004"/>
      <c r="V768" s="2004"/>
      <c r="W768" s="2004"/>
      <c r="X768" s="2004"/>
    </row>
    <row r="769" spans="1:24">
      <c r="A769" s="2005"/>
      <c r="B769" s="2004"/>
      <c r="C769" s="2004"/>
      <c r="D769" s="2083"/>
      <c r="E769" s="2007"/>
      <c r="F769" s="2041"/>
      <c r="G769" s="2005"/>
      <c r="H769" s="2011"/>
      <c r="I769" s="2005"/>
      <c r="J769" s="2005"/>
      <c r="K769" s="2010"/>
      <c r="L769" s="2005"/>
      <c r="M769" s="2011"/>
      <c r="N769" s="2004"/>
      <c r="O769" s="2004"/>
      <c r="P769" s="2004"/>
      <c r="Q769" s="2004"/>
      <c r="R769" s="2004"/>
      <c r="S769" s="2004"/>
      <c r="T769" s="2004"/>
      <c r="U769" s="2004"/>
      <c r="V769" s="2004"/>
      <c r="W769" s="2004"/>
      <c r="X769" s="2004"/>
    </row>
    <row r="770" spans="1:24">
      <c r="A770" s="2005"/>
      <c r="B770" s="2004"/>
      <c r="C770" s="2004"/>
      <c r="D770" s="2083"/>
      <c r="E770" s="2007"/>
      <c r="F770" s="2041"/>
      <c r="G770" s="2005"/>
      <c r="H770" s="2011"/>
      <c r="I770" s="2005"/>
      <c r="J770" s="2005"/>
      <c r="K770" s="2010"/>
      <c r="L770" s="2005"/>
      <c r="M770" s="2011"/>
      <c r="N770" s="2004"/>
      <c r="O770" s="2004"/>
      <c r="P770" s="2004"/>
      <c r="Q770" s="2004"/>
      <c r="R770" s="2004"/>
      <c r="S770" s="2004"/>
      <c r="T770" s="2004"/>
      <c r="U770" s="2004"/>
      <c r="V770" s="2004"/>
      <c r="W770" s="2004"/>
      <c r="X770" s="2004"/>
    </row>
    <row r="771" spans="1:24">
      <c r="A771" s="2005"/>
      <c r="B771" s="2004"/>
      <c r="C771" s="2004"/>
      <c r="D771" s="2083"/>
      <c r="E771" s="2007"/>
      <c r="F771" s="2041"/>
      <c r="G771" s="2005"/>
      <c r="H771" s="2011"/>
      <c r="I771" s="2005"/>
      <c r="J771" s="2005"/>
      <c r="K771" s="2010"/>
      <c r="L771" s="2005"/>
      <c r="M771" s="2011"/>
      <c r="N771" s="2004"/>
      <c r="O771" s="2004"/>
      <c r="P771" s="2004"/>
      <c r="Q771" s="2004"/>
      <c r="R771" s="2004"/>
      <c r="S771" s="2004"/>
      <c r="T771" s="2004"/>
      <c r="U771" s="2004"/>
      <c r="V771" s="2004"/>
      <c r="W771" s="2004"/>
      <c r="X771" s="2004"/>
    </row>
    <row r="772" spans="1:24">
      <c r="A772" s="2005"/>
      <c r="B772" s="2004"/>
      <c r="C772" s="2004"/>
      <c r="D772" s="2083"/>
      <c r="E772" s="2007"/>
      <c r="F772" s="2041"/>
      <c r="G772" s="2005"/>
      <c r="H772" s="2011"/>
      <c r="I772" s="2005"/>
      <c r="J772" s="2005"/>
      <c r="K772" s="2010"/>
      <c r="L772" s="2005"/>
      <c r="M772" s="2011"/>
      <c r="N772" s="2004"/>
      <c r="O772" s="2004"/>
      <c r="P772" s="2004"/>
      <c r="Q772" s="2004"/>
      <c r="R772" s="2004"/>
      <c r="S772" s="2004"/>
      <c r="T772" s="2004"/>
      <c r="U772" s="2004"/>
      <c r="V772" s="2004"/>
      <c r="W772" s="2004"/>
      <c r="X772" s="2004"/>
    </row>
    <row r="773" spans="1:24">
      <c r="A773" s="2005"/>
      <c r="B773" s="2004"/>
      <c r="C773" s="2004"/>
      <c r="D773" s="2083"/>
      <c r="E773" s="2007"/>
      <c r="F773" s="2041"/>
      <c r="G773" s="2005"/>
      <c r="H773" s="2011"/>
      <c r="I773" s="2005"/>
      <c r="J773" s="2005"/>
      <c r="K773" s="2010"/>
      <c r="L773" s="2005"/>
      <c r="M773" s="2011"/>
      <c r="N773" s="2004"/>
      <c r="O773" s="2004"/>
      <c r="P773" s="2004"/>
      <c r="Q773" s="2004"/>
      <c r="R773" s="2004"/>
      <c r="S773" s="2004"/>
      <c r="T773" s="2004"/>
      <c r="U773" s="2004"/>
      <c r="V773" s="2004"/>
      <c r="W773" s="2004"/>
      <c r="X773" s="2004"/>
    </row>
    <row r="774" spans="1:24">
      <c r="A774" s="2005"/>
      <c r="B774" s="2004"/>
      <c r="C774" s="2004"/>
      <c r="D774" s="2083"/>
      <c r="E774" s="2007"/>
      <c r="F774" s="2041"/>
      <c r="G774" s="2005"/>
      <c r="H774" s="2011"/>
      <c r="I774" s="2005"/>
      <c r="J774" s="2005"/>
      <c r="K774" s="2010"/>
      <c r="L774" s="2005"/>
      <c r="M774" s="2011"/>
      <c r="N774" s="2004"/>
      <c r="O774" s="2004"/>
      <c r="P774" s="2004"/>
      <c r="Q774" s="2004"/>
      <c r="R774" s="2004"/>
      <c r="S774" s="2004"/>
      <c r="T774" s="2004"/>
      <c r="U774" s="2004"/>
      <c r="V774" s="2004"/>
      <c r="W774" s="2004"/>
      <c r="X774" s="2004"/>
    </row>
    <row r="775" spans="1:24">
      <c r="A775" s="2005"/>
      <c r="B775" s="2004"/>
      <c r="C775" s="2004"/>
      <c r="D775" s="2083"/>
      <c r="E775" s="2007"/>
      <c r="F775" s="2041"/>
      <c r="G775" s="2005"/>
      <c r="H775" s="2011"/>
      <c r="I775" s="2005"/>
      <c r="J775" s="2005"/>
      <c r="K775" s="2010"/>
      <c r="L775" s="2005"/>
      <c r="M775" s="2011"/>
      <c r="N775" s="2004"/>
      <c r="O775" s="2004"/>
      <c r="P775" s="2004"/>
      <c r="Q775" s="2004"/>
      <c r="R775" s="2004"/>
      <c r="S775" s="2004"/>
      <c r="T775" s="2004"/>
      <c r="U775" s="2004"/>
      <c r="V775" s="2004"/>
      <c r="W775" s="2004"/>
      <c r="X775" s="2004"/>
    </row>
    <row r="776" spans="1:24">
      <c r="A776" s="2005"/>
      <c r="B776" s="2004"/>
      <c r="C776" s="2004"/>
      <c r="D776" s="2083"/>
      <c r="E776" s="2007"/>
      <c r="F776" s="2041"/>
      <c r="G776" s="2005"/>
      <c r="H776" s="2011"/>
      <c r="I776" s="2005"/>
      <c r="J776" s="2005"/>
      <c r="K776" s="2010"/>
      <c r="L776" s="2005"/>
      <c r="M776" s="2011"/>
      <c r="N776" s="2004"/>
      <c r="O776" s="2004"/>
      <c r="P776" s="2004"/>
      <c r="Q776" s="2004"/>
      <c r="R776" s="2004"/>
      <c r="S776" s="2004"/>
      <c r="T776" s="2004"/>
      <c r="U776" s="2004"/>
      <c r="V776" s="2004"/>
      <c r="W776" s="2004"/>
      <c r="X776" s="2004"/>
    </row>
    <row r="777" spans="1:24">
      <c r="A777" s="2005"/>
      <c r="B777" s="2004"/>
      <c r="C777" s="2004"/>
      <c r="D777" s="2083"/>
      <c r="E777" s="2007"/>
      <c r="F777" s="2041"/>
      <c r="G777" s="2005"/>
      <c r="H777" s="2011"/>
      <c r="I777" s="2005"/>
      <c r="J777" s="2005"/>
      <c r="K777" s="2010"/>
      <c r="L777" s="2005"/>
      <c r="M777" s="2011"/>
      <c r="N777" s="2004"/>
      <c r="O777" s="2004"/>
      <c r="P777" s="2004"/>
      <c r="Q777" s="2004"/>
      <c r="R777" s="2004"/>
      <c r="S777" s="2004"/>
      <c r="T777" s="2004"/>
      <c r="U777" s="2004"/>
      <c r="V777" s="2004"/>
      <c r="W777" s="2004"/>
      <c r="X777" s="2004"/>
    </row>
  </sheetData>
  <mergeCells count="16">
    <mergeCell ref="A734:B734"/>
    <mergeCell ref="L1:N1"/>
    <mergeCell ref="A730:B730"/>
    <mergeCell ref="A731:B731"/>
    <mergeCell ref="A732:B732"/>
    <mergeCell ref="A733:B733"/>
    <mergeCell ref="A741:B741"/>
    <mergeCell ref="A742:B742"/>
    <mergeCell ref="A743:B743"/>
    <mergeCell ref="A744:B744"/>
    <mergeCell ref="A735:B735"/>
    <mergeCell ref="A736:B736"/>
    <mergeCell ref="A737:B737"/>
    <mergeCell ref="A738:B738"/>
    <mergeCell ref="A739:B739"/>
    <mergeCell ref="A740:B740"/>
  </mergeCells>
  <phoneticPr fontId="124"/>
  <hyperlinks>
    <hyperlink ref="C741" r:id="rId1" xr:uid="{00000000-0004-0000-2500-000000000000}"/>
  </hyperlinks>
  <pageMargins left="0.7" right="0.7" top="0.75" bottom="0.75" header="0.3" footer="0.3"/>
  <pageSetup paperSize="9" orientation="portrait" horizontalDpi="300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58">
    <tabColor theme="1" tint="0.499984740745262"/>
  </sheetPr>
  <dimension ref="A1:X156"/>
  <sheetViews>
    <sheetView workbookViewId="0">
      <pane xSplit="4" ySplit="2" topLeftCell="E101" activePane="bottomRight" state="frozen"/>
      <selection pane="topRight" activeCell="D27" sqref="D27"/>
      <selection pane="bottomLeft" activeCell="D27" sqref="D27"/>
      <selection pane="bottomRight" activeCell="A112" sqref="A112:XFD125"/>
    </sheetView>
  </sheetViews>
  <sheetFormatPr defaultColWidth="9" defaultRowHeight="12.75"/>
  <cols>
    <col min="1" max="1" width="12.140625" style="22" customWidth="1"/>
    <col min="2" max="2" width="26" style="23" customWidth="1"/>
    <col min="3" max="3" width="24.28515625" style="23" customWidth="1"/>
    <col min="4" max="4" width="13.140625" style="37" bestFit="1" customWidth="1"/>
    <col min="5" max="5" width="10" style="25" customWidth="1"/>
    <col min="6" max="6" width="10.140625" style="87" bestFit="1" customWidth="1"/>
    <col min="7" max="7" width="8.7109375" style="22" customWidth="1"/>
    <col min="8" max="8" width="10" style="26" customWidth="1"/>
    <col min="9" max="9" width="13.42578125" style="22" bestFit="1" customWidth="1"/>
    <col min="10" max="10" width="10.7109375" style="22" customWidth="1"/>
    <col min="11" max="11" width="10.42578125" style="26" customWidth="1"/>
    <col min="12" max="12" width="9.7109375" style="22" customWidth="1"/>
    <col min="13" max="13" width="10.140625" style="86" bestFit="1" customWidth="1"/>
    <col min="14" max="14" width="9.28515625" style="23" bestFit="1" customWidth="1"/>
    <col min="15" max="15" width="19.7109375" style="23" bestFit="1" customWidth="1"/>
    <col min="16" max="16384" width="9" style="23"/>
  </cols>
  <sheetData>
    <row r="1" spans="1:15">
      <c r="A1" s="3"/>
      <c r="B1" s="2876" t="s">
        <v>9</v>
      </c>
      <c r="C1" s="1"/>
      <c r="D1" s="209" t="s">
        <v>11600</v>
      </c>
      <c r="E1" s="209" t="s">
        <v>1594</v>
      </c>
      <c r="F1" s="1" t="s">
        <v>1595</v>
      </c>
      <c r="G1" s="2876"/>
      <c r="H1" s="1" t="s">
        <v>1595</v>
      </c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88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</row>
    <row r="3" spans="1:15" s="22" customFormat="1">
      <c r="A3" s="3"/>
      <c r="B3" s="2876"/>
      <c r="C3" s="2876"/>
      <c r="D3" s="97"/>
      <c r="E3" s="47"/>
      <c r="F3" s="89"/>
      <c r="G3" s="2876"/>
      <c r="H3" s="48"/>
      <c r="I3" s="2876"/>
      <c r="J3" s="2876"/>
      <c r="K3" s="48"/>
      <c r="L3" s="2876"/>
      <c r="M3" s="48"/>
      <c r="N3" s="49"/>
      <c r="O3" s="2876"/>
    </row>
    <row r="4" spans="1:15" s="22" customFormat="1">
      <c r="A4" s="3"/>
      <c r="B4" s="245" t="s">
        <v>5713</v>
      </c>
      <c r="C4" s="2876"/>
      <c r="D4" s="67">
        <v>2960000</v>
      </c>
      <c r="E4" s="47"/>
      <c r="F4" s="89"/>
      <c r="G4" s="2876"/>
      <c r="H4" s="48"/>
      <c r="I4" s="2876"/>
      <c r="J4" s="2876"/>
      <c r="K4" s="48"/>
      <c r="L4" s="2876"/>
      <c r="M4" s="48"/>
      <c r="N4" s="49"/>
      <c r="O4" s="2876"/>
    </row>
    <row r="5" spans="1:15" s="22" customFormat="1">
      <c r="A5" s="178"/>
      <c r="B5" s="40"/>
      <c r="C5" s="17"/>
      <c r="D5" s="67"/>
      <c r="E5" s="82"/>
      <c r="F5" s="91"/>
      <c r="G5" s="17"/>
      <c r="H5" s="83"/>
      <c r="I5" s="17"/>
      <c r="J5" s="17"/>
      <c r="K5" s="83"/>
      <c r="L5" s="17"/>
      <c r="M5" s="83"/>
      <c r="N5" s="85"/>
      <c r="O5" s="17"/>
    </row>
    <row r="6" spans="1:15">
      <c r="A6" s="349" t="s">
        <v>6261</v>
      </c>
      <c r="B6" s="2100"/>
      <c r="C6" s="584" t="s">
        <v>13705</v>
      </c>
      <c r="D6" s="2287"/>
      <c r="E6" s="2007"/>
      <c r="F6" s="654"/>
      <c r="G6" s="2005"/>
      <c r="H6" s="2010"/>
      <c r="I6" s="2005"/>
      <c r="J6" s="2005"/>
      <c r="K6" s="2010"/>
      <c r="L6" s="2005"/>
      <c r="M6" s="2052"/>
      <c r="N6" s="2004"/>
      <c r="O6" s="2004"/>
    </row>
    <row r="7" spans="1:15">
      <c r="A7" s="118">
        <v>5005058</v>
      </c>
      <c r="B7" s="2012" t="s">
        <v>1254</v>
      </c>
      <c r="C7" s="2013" t="s">
        <v>13706</v>
      </c>
      <c r="D7" s="121">
        <v>670000</v>
      </c>
      <c r="E7" s="2007"/>
      <c r="F7" s="654">
        <v>460000</v>
      </c>
      <c r="G7" s="2005" t="s">
        <v>110</v>
      </c>
      <c r="H7" s="2010">
        <v>42515</v>
      </c>
      <c r="I7" s="2005" t="s">
        <v>135</v>
      </c>
      <c r="J7" s="2005" t="s">
        <v>449</v>
      </c>
      <c r="K7" s="2010"/>
      <c r="L7" s="2005" t="s">
        <v>41</v>
      </c>
      <c r="M7" s="2052">
        <v>42545</v>
      </c>
      <c r="N7" s="2004" t="s">
        <v>5746</v>
      </c>
      <c r="O7" s="2004" t="s">
        <v>13707</v>
      </c>
    </row>
    <row r="8" spans="1:15">
      <c r="A8" s="119">
        <v>5005060</v>
      </c>
      <c r="B8" s="2012" t="s">
        <v>1254</v>
      </c>
      <c r="C8" s="2013" t="s">
        <v>13708</v>
      </c>
      <c r="D8" s="121">
        <v>670000</v>
      </c>
      <c r="E8" s="2007"/>
      <c r="F8" s="654">
        <v>506000</v>
      </c>
      <c r="G8" s="2005" t="s">
        <v>369</v>
      </c>
      <c r="H8" s="2010">
        <v>42515</v>
      </c>
      <c r="I8" s="2005" t="s">
        <v>135</v>
      </c>
      <c r="J8" s="2005" t="s">
        <v>449</v>
      </c>
      <c r="K8" s="2010"/>
      <c r="L8" s="2005" t="s">
        <v>41</v>
      </c>
      <c r="M8" s="2052">
        <v>42545</v>
      </c>
      <c r="N8" s="2004" t="s">
        <v>5746</v>
      </c>
      <c r="O8" s="2004" t="s">
        <v>13707</v>
      </c>
    </row>
    <row r="9" spans="1:15">
      <c r="A9" s="216"/>
      <c r="B9" s="675"/>
      <c r="C9" s="683"/>
      <c r="D9" s="356"/>
      <c r="E9" s="2007"/>
      <c r="F9" s="654"/>
      <c r="G9" s="2005"/>
      <c r="H9" s="2010"/>
      <c r="I9" s="2005"/>
      <c r="J9" s="2005"/>
      <c r="K9" s="2010"/>
      <c r="L9" s="2005"/>
      <c r="M9" s="2052"/>
      <c r="N9" s="2004"/>
      <c r="O9" s="2004"/>
    </row>
    <row r="10" spans="1:15">
      <c r="A10" s="349" t="s">
        <v>7129</v>
      </c>
      <c r="B10" s="40"/>
      <c r="C10" s="21"/>
      <c r="D10" s="121"/>
      <c r="E10" s="2007"/>
      <c r="F10" s="654"/>
      <c r="G10" s="2005"/>
      <c r="H10" s="2010"/>
      <c r="I10" s="2005"/>
      <c r="J10" s="2005"/>
      <c r="K10" s="2010"/>
      <c r="L10" s="2005"/>
      <c r="M10" s="2052"/>
      <c r="N10" s="2004"/>
      <c r="O10" s="2004"/>
    </row>
    <row r="11" spans="1:15">
      <c r="A11" s="118">
        <v>5005090</v>
      </c>
      <c r="B11" s="2012" t="s">
        <v>1254</v>
      </c>
      <c r="C11" s="2013" t="s">
        <v>13709</v>
      </c>
      <c r="D11" s="121">
        <v>680000</v>
      </c>
      <c r="E11" s="2007"/>
      <c r="F11" s="654">
        <v>440000</v>
      </c>
      <c r="G11" s="2005" t="s">
        <v>64</v>
      </c>
      <c r="H11" s="2010">
        <v>42520</v>
      </c>
      <c r="I11" s="2005" t="s">
        <v>481</v>
      </c>
      <c r="J11" s="2005" t="s">
        <v>449</v>
      </c>
      <c r="K11" s="2010"/>
      <c r="L11" s="2005" t="s">
        <v>107</v>
      </c>
      <c r="M11" s="2052">
        <v>42545</v>
      </c>
      <c r="N11" s="2004" t="s">
        <v>5746</v>
      </c>
      <c r="O11" s="2004" t="s">
        <v>11648</v>
      </c>
    </row>
    <row r="12" spans="1:15">
      <c r="A12" s="118">
        <v>5006004</v>
      </c>
      <c r="B12" s="2012" t="s">
        <v>1254</v>
      </c>
      <c r="C12" s="2013" t="s">
        <v>13710</v>
      </c>
      <c r="D12" s="121">
        <v>680000</v>
      </c>
      <c r="E12" s="2007"/>
      <c r="F12" s="654">
        <v>481000</v>
      </c>
      <c r="G12" s="2005" t="s">
        <v>104</v>
      </c>
      <c r="H12" s="2010">
        <v>42522</v>
      </c>
      <c r="I12" s="2005" t="s">
        <v>2364</v>
      </c>
      <c r="J12" s="2005" t="s">
        <v>449</v>
      </c>
      <c r="K12" s="2010"/>
      <c r="L12" s="2005" t="s">
        <v>107</v>
      </c>
      <c r="M12" s="2052">
        <v>42545</v>
      </c>
      <c r="N12" s="2004" t="s">
        <v>5746</v>
      </c>
      <c r="O12" s="2004" t="s">
        <v>13707</v>
      </c>
    </row>
    <row r="13" spans="1:15">
      <c r="A13" s="119"/>
      <c r="B13" s="2012"/>
      <c r="C13" s="2013"/>
      <c r="D13" s="150"/>
      <c r="E13" s="2007"/>
      <c r="F13" s="654"/>
      <c r="G13" s="2005"/>
      <c r="H13" s="2010"/>
      <c r="I13" s="2005"/>
      <c r="J13" s="2005"/>
      <c r="K13" s="2010"/>
      <c r="L13" s="2005"/>
      <c r="M13" s="2052"/>
      <c r="N13" s="2004"/>
      <c r="O13" s="2004"/>
    </row>
    <row r="14" spans="1:15">
      <c r="A14" s="349" t="s">
        <v>13711</v>
      </c>
      <c r="B14" s="2012"/>
      <c r="C14" s="8" t="s">
        <v>13712</v>
      </c>
      <c r="D14" s="150"/>
      <c r="E14" s="2007"/>
      <c r="F14" s="654"/>
      <c r="G14" s="2005"/>
      <c r="H14" s="2010"/>
      <c r="I14" s="2005"/>
      <c r="J14" s="2005"/>
      <c r="K14" s="2010"/>
      <c r="L14" s="2005"/>
      <c r="M14" s="2052"/>
      <c r="N14" s="2004"/>
      <c r="O14" s="2004"/>
    </row>
    <row r="15" spans="1:15">
      <c r="A15" s="119">
        <v>5006056</v>
      </c>
      <c r="B15" s="2012" t="s">
        <v>177</v>
      </c>
      <c r="C15" s="2013" t="s">
        <v>13713</v>
      </c>
      <c r="D15" s="854">
        <v>720000</v>
      </c>
      <c r="E15" s="2007"/>
      <c r="F15" s="654">
        <v>494000</v>
      </c>
      <c r="G15" s="2005" t="s">
        <v>25</v>
      </c>
      <c r="H15" s="2010">
        <v>42534</v>
      </c>
      <c r="I15" s="2005" t="s">
        <v>2364</v>
      </c>
      <c r="J15" s="2005"/>
      <c r="K15" s="2010"/>
      <c r="L15" s="2005" t="s">
        <v>41</v>
      </c>
      <c r="M15" s="2052">
        <v>42615</v>
      </c>
      <c r="N15" s="2004" t="s">
        <v>5746</v>
      </c>
      <c r="O15" s="2004" t="s">
        <v>11648</v>
      </c>
    </row>
    <row r="16" spans="1:15">
      <c r="A16" s="119"/>
      <c r="B16" s="853" t="s">
        <v>13714</v>
      </c>
      <c r="C16" s="686" t="s">
        <v>13715</v>
      </c>
      <c r="D16" s="843"/>
      <c r="E16" s="2007"/>
      <c r="F16" s="654"/>
      <c r="G16" s="2005"/>
      <c r="H16" s="2010"/>
      <c r="I16" s="2005"/>
      <c r="J16" s="2005"/>
      <c r="K16" s="2010"/>
      <c r="L16" s="2005"/>
      <c r="M16" s="2052"/>
      <c r="N16" s="2004"/>
      <c r="O16" s="2004"/>
    </row>
    <row r="17" spans="1:15">
      <c r="A17" s="349" t="s">
        <v>814</v>
      </c>
      <c r="B17" s="2012"/>
      <c r="C17" s="2013"/>
      <c r="D17" s="150"/>
      <c r="E17" s="2007"/>
      <c r="F17" s="654"/>
      <c r="G17" s="2005"/>
      <c r="H17" s="2010"/>
      <c r="I17" s="2005"/>
      <c r="J17" s="2005"/>
      <c r="K17" s="2010"/>
      <c r="L17" s="2005"/>
      <c r="M17" s="2052"/>
      <c r="N17" s="2004"/>
      <c r="O17" s="2004"/>
    </row>
    <row r="18" spans="1:15">
      <c r="A18" s="119">
        <v>5007072</v>
      </c>
      <c r="B18" s="2012" t="s">
        <v>2198</v>
      </c>
      <c r="C18" s="2013" t="s">
        <v>13716</v>
      </c>
      <c r="D18" s="854">
        <v>680000</v>
      </c>
      <c r="E18" s="2007"/>
      <c r="F18" s="654">
        <v>445000</v>
      </c>
      <c r="G18" s="2005" t="s">
        <v>369</v>
      </c>
      <c r="H18" s="2010">
        <v>42567</v>
      </c>
      <c r="I18" s="2005" t="s">
        <v>2324</v>
      </c>
      <c r="J18" s="2005" t="s">
        <v>449</v>
      </c>
      <c r="K18" s="2010"/>
      <c r="L18" s="2005" t="s">
        <v>67</v>
      </c>
      <c r="M18" s="2052">
        <v>42607</v>
      </c>
      <c r="N18" s="2004" t="s">
        <v>5746</v>
      </c>
      <c r="O18" s="2004" t="s">
        <v>11648</v>
      </c>
    </row>
    <row r="19" spans="1:15">
      <c r="A19" s="119"/>
      <c r="B19" s="853" t="s">
        <v>13714</v>
      </c>
      <c r="C19" s="686" t="s">
        <v>13715</v>
      </c>
      <c r="D19" s="843"/>
      <c r="E19" s="2007"/>
      <c r="F19" s="654"/>
      <c r="G19" s="2005"/>
      <c r="H19" s="2010"/>
      <c r="I19" s="2005"/>
      <c r="J19" s="2005"/>
      <c r="K19" s="2010"/>
      <c r="L19" s="2005"/>
      <c r="M19" s="2052"/>
      <c r="N19" s="2004"/>
      <c r="O19" s="2004"/>
    </row>
    <row r="20" spans="1:15">
      <c r="A20" s="119"/>
      <c r="B20" s="2012"/>
      <c r="C20" s="2013"/>
      <c r="D20" s="150"/>
      <c r="E20" s="2007"/>
      <c r="F20" s="654"/>
      <c r="G20" s="2005"/>
      <c r="H20" s="2010"/>
      <c r="I20" s="2005"/>
      <c r="J20" s="2005"/>
      <c r="K20" s="2010"/>
      <c r="L20" s="2005"/>
      <c r="M20" s="2052"/>
      <c r="N20" s="2004"/>
      <c r="O20" s="2004"/>
    </row>
    <row r="21" spans="1:15">
      <c r="A21" s="119">
        <v>5007078</v>
      </c>
      <c r="B21" s="2012" t="s">
        <v>2387</v>
      </c>
      <c r="C21" s="2013" t="s">
        <v>13717</v>
      </c>
      <c r="D21" s="150">
        <v>590000</v>
      </c>
      <c r="E21" s="2007"/>
      <c r="F21" s="654">
        <v>390000</v>
      </c>
      <c r="G21" s="2005" t="s">
        <v>98</v>
      </c>
      <c r="H21" s="2010">
        <v>42571</v>
      </c>
      <c r="I21" s="2005" t="s">
        <v>355</v>
      </c>
      <c r="J21" s="2005"/>
      <c r="K21" s="2010"/>
      <c r="L21" s="2005" t="s">
        <v>67</v>
      </c>
      <c r="M21" s="2052">
        <v>42607</v>
      </c>
      <c r="N21" s="2004" t="s">
        <v>5746</v>
      </c>
      <c r="O21" s="2004" t="s">
        <v>2247</v>
      </c>
    </row>
    <row r="22" spans="1:15">
      <c r="A22" s="216"/>
      <c r="B22" s="853"/>
      <c r="C22" s="686"/>
      <c r="D22" s="58"/>
      <c r="E22" s="2007"/>
      <c r="F22" s="654"/>
      <c r="G22" s="2005"/>
      <c r="H22" s="2010"/>
      <c r="I22" s="2005"/>
      <c r="J22" s="2005"/>
      <c r="K22" s="2010"/>
      <c r="L22" s="2005"/>
      <c r="M22" s="2052"/>
      <c r="N22" s="2004"/>
      <c r="O22" s="2004"/>
    </row>
    <row r="23" spans="1:15">
      <c r="A23" s="210" t="s">
        <v>13718</v>
      </c>
      <c r="B23" s="675"/>
      <c r="C23" s="58"/>
      <c r="D23" s="58"/>
      <c r="E23" s="2007"/>
      <c r="F23" s="654"/>
      <c r="G23" s="2005"/>
      <c r="H23" s="2010"/>
      <c r="I23" s="2005"/>
      <c r="J23" s="2005"/>
      <c r="K23" s="2010"/>
      <c r="L23" s="2005"/>
      <c r="M23" s="2052"/>
      <c r="N23" s="2004"/>
      <c r="O23" s="2004"/>
    </row>
    <row r="24" spans="1:15">
      <c r="A24" s="210" t="s">
        <v>732</v>
      </c>
      <c r="B24" s="675"/>
      <c r="C24" s="2004"/>
      <c r="D24" s="58"/>
      <c r="E24" s="2007"/>
      <c r="F24" s="654"/>
      <c r="G24" s="2005"/>
      <c r="H24" s="2010"/>
      <c r="I24" s="2005"/>
      <c r="J24" s="2005"/>
      <c r="K24" s="2010"/>
      <c r="L24" s="2005"/>
      <c r="M24" s="2052"/>
      <c r="N24" s="2004"/>
      <c r="O24" s="2004"/>
    </row>
    <row r="25" spans="1:15">
      <c r="A25" s="210"/>
      <c r="B25" s="675" t="s">
        <v>7</v>
      </c>
      <c r="C25" s="676"/>
      <c r="D25" s="58"/>
      <c r="E25" s="2007"/>
      <c r="F25" s="654"/>
      <c r="G25" s="2005"/>
      <c r="H25" s="2010"/>
      <c r="I25" s="2005"/>
      <c r="J25" s="2005"/>
      <c r="K25" s="2010"/>
      <c r="L25" s="2005"/>
      <c r="M25" s="2052"/>
      <c r="N25" s="2004"/>
      <c r="O25" s="2004"/>
    </row>
    <row r="26" spans="1:15">
      <c r="A26" s="210"/>
      <c r="B26" s="675"/>
      <c r="C26" s="676"/>
      <c r="D26" s="58"/>
      <c r="E26" s="2007"/>
      <c r="F26" s="654"/>
      <c r="G26" s="2005"/>
      <c r="H26" s="2010"/>
      <c r="I26" s="2005"/>
      <c r="J26" s="2005"/>
      <c r="K26" s="2010"/>
      <c r="L26" s="2005"/>
      <c r="M26" s="2052"/>
      <c r="N26" s="2004"/>
      <c r="O26" s="2004"/>
    </row>
    <row r="27" spans="1:15">
      <c r="A27" s="184"/>
      <c r="B27" s="216"/>
      <c r="C27" s="217"/>
      <c r="D27" s="58"/>
      <c r="E27" s="2007"/>
      <c r="F27" s="654"/>
      <c r="G27" s="2005"/>
      <c r="H27" s="2010"/>
      <c r="I27" s="2005"/>
      <c r="J27" s="2005"/>
      <c r="K27" s="2010"/>
      <c r="L27" s="2005"/>
      <c r="M27" s="2052"/>
      <c r="N27" s="2004"/>
      <c r="O27" s="2004"/>
    </row>
    <row r="28" spans="1:15">
      <c r="A28" s="184"/>
      <c r="B28" s="244" t="s">
        <v>733</v>
      </c>
      <c r="C28" s="97">
        <f>SUM(D6:D22)+SUM(C23:C27)</f>
        <v>4690000</v>
      </c>
      <c r="D28" s="58"/>
      <c r="E28" s="2007"/>
      <c r="F28" s="654"/>
      <c r="G28" s="2005"/>
      <c r="H28" s="2010"/>
      <c r="I28" s="2005"/>
      <c r="J28" s="2005"/>
      <c r="K28" s="2010"/>
      <c r="L28" s="2005"/>
      <c r="M28" s="2052"/>
      <c r="N28" s="2004"/>
      <c r="O28" s="2004"/>
    </row>
    <row r="29" spans="1:15">
      <c r="A29" s="216"/>
      <c r="B29" s="675"/>
      <c r="C29" s="683"/>
      <c r="D29" s="58"/>
      <c r="E29" s="2007"/>
      <c r="F29" s="654"/>
      <c r="G29" s="2005"/>
      <c r="H29" s="2010"/>
      <c r="I29" s="2005"/>
      <c r="J29" s="2005"/>
      <c r="K29" s="2010"/>
      <c r="L29" s="2005"/>
      <c r="M29" s="2052"/>
      <c r="N29" s="2004"/>
      <c r="O29" s="2004"/>
    </row>
    <row r="30" spans="1:15" s="497" customFormat="1">
      <c r="A30" s="1844"/>
      <c r="B30" s="1851"/>
      <c r="C30" s="1852"/>
      <c r="D30" s="1847"/>
      <c r="E30" s="2017"/>
      <c r="F30" s="1930"/>
      <c r="G30" s="2019"/>
      <c r="H30" s="2021"/>
      <c r="I30" s="2019"/>
      <c r="J30" s="2019"/>
      <c r="K30" s="2021"/>
      <c r="L30" s="2019"/>
      <c r="M30" s="2080"/>
      <c r="N30" s="2023"/>
      <c r="O30" s="2023"/>
    </row>
    <row r="31" spans="1:15">
      <c r="A31" s="349" t="s">
        <v>2238</v>
      </c>
      <c r="B31" s="675"/>
      <c r="C31" s="686" t="s">
        <v>13719</v>
      </c>
      <c r="D31" s="58"/>
      <c r="E31" s="2007"/>
      <c r="F31" s="654"/>
      <c r="G31" s="2005"/>
      <c r="H31" s="2010"/>
      <c r="I31" s="2005"/>
      <c r="J31" s="2005"/>
      <c r="K31" s="2010"/>
      <c r="L31" s="2005"/>
      <c r="M31" s="2052"/>
      <c r="N31" s="2004"/>
      <c r="O31" s="2004"/>
    </row>
    <row r="32" spans="1:15">
      <c r="A32" s="216">
        <v>5008066</v>
      </c>
      <c r="B32" s="675" t="s">
        <v>1254</v>
      </c>
      <c r="C32" s="683" t="s">
        <v>13720</v>
      </c>
      <c r="D32" s="58">
        <v>630000</v>
      </c>
      <c r="E32" s="2007"/>
      <c r="F32" s="654">
        <v>430000</v>
      </c>
      <c r="G32" s="2005" t="s">
        <v>25</v>
      </c>
      <c r="H32" s="2010">
        <v>42602</v>
      </c>
      <c r="I32" s="2005" t="s">
        <v>394</v>
      </c>
      <c r="J32" s="2005"/>
      <c r="K32" s="2010"/>
      <c r="L32" s="2005" t="s">
        <v>67</v>
      </c>
      <c r="M32" s="2052">
        <v>42638</v>
      </c>
      <c r="N32" s="61" t="s">
        <v>728</v>
      </c>
      <c r="O32" s="2004" t="s">
        <v>8030</v>
      </c>
    </row>
    <row r="33" spans="1:15">
      <c r="A33" s="216"/>
      <c r="B33" s="675"/>
      <c r="C33" s="683"/>
      <c r="D33" s="58"/>
      <c r="E33" s="2007"/>
      <c r="F33" s="654"/>
      <c r="G33" s="2005"/>
      <c r="H33" s="2010"/>
      <c r="I33" s="2005"/>
      <c r="J33" s="2005"/>
      <c r="K33" s="2010"/>
      <c r="L33" s="2005"/>
      <c r="M33" s="2052"/>
      <c r="N33" s="2004"/>
      <c r="O33" s="2004"/>
    </row>
    <row r="34" spans="1:15">
      <c r="A34" s="349" t="s">
        <v>13721</v>
      </c>
      <c r="B34" s="675"/>
      <c r="C34" s="683"/>
      <c r="D34" s="58"/>
      <c r="E34" s="2007"/>
      <c r="F34" s="654"/>
      <c r="G34" s="2005"/>
      <c r="H34" s="2010"/>
      <c r="I34" s="2005"/>
      <c r="J34" s="2005"/>
      <c r="K34" s="2010"/>
      <c r="L34" s="2005"/>
      <c r="M34" s="2052"/>
      <c r="N34" s="2004"/>
      <c r="O34" s="2004"/>
    </row>
    <row r="35" spans="1:15">
      <c r="A35" s="216">
        <v>5009049</v>
      </c>
      <c r="B35" s="675" t="s">
        <v>13722</v>
      </c>
      <c r="C35" s="683" t="s">
        <v>13723</v>
      </c>
      <c r="D35" s="58">
        <v>630000</v>
      </c>
      <c r="E35" s="2007"/>
      <c r="F35" s="654">
        <v>400000</v>
      </c>
      <c r="G35" s="2005" t="s">
        <v>13724</v>
      </c>
      <c r="H35" s="2010">
        <v>42625</v>
      </c>
      <c r="I35" s="2005" t="s">
        <v>2364</v>
      </c>
      <c r="J35" s="2005"/>
      <c r="K35" s="2010"/>
      <c r="L35" s="2005" t="s">
        <v>13725</v>
      </c>
      <c r="M35" s="2052">
        <v>42653</v>
      </c>
      <c r="N35" s="61" t="s">
        <v>728</v>
      </c>
      <c r="O35" s="2004" t="s">
        <v>2310</v>
      </c>
    </row>
    <row r="36" spans="1:15">
      <c r="A36" s="216"/>
      <c r="B36" s="675"/>
      <c r="C36" s="683"/>
      <c r="D36" s="58"/>
      <c r="E36" s="2007"/>
      <c r="F36" s="654"/>
      <c r="G36" s="2005"/>
      <c r="H36" s="2010"/>
      <c r="I36" s="2005"/>
      <c r="J36" s="2005"/>
      <c r="K36" s="2010"/>
      <c r="L36" s="2005"/>
      <c r="M36" s="2052"/>
      <c r="N36" s="2004"/>
      <c r="O36" s="2004"/>
    </row>
    <row r="37" spans="1:15">
      <c r="A37" s="349" t="s">
        <v>12019</v>
      </c>
      <c r="B37" s="675"/>
      <c r="C37" s="686" t="s">
        <v>13726</v>
      </c>
      <c r="D37" s="58"/>
      <c r="E37" s="2007"/>
      <c r="F37" s="654"/>
      <c r="G37" s="2005"/>
      <c r="H37" s="2010"/>
      <c r="I37" s="2005"/>
      <c r="J37" s="2005"/>
      <c r="K37" s="2010"/>
      <c r="L37" s="2005"/>
      <c r="M37" s="2052"/>
      <c r="N37" s="2004"/>
      <c r="O37" s="2004"/>
    </row>
    <row r="38" spans="1:15">
      <c r="A38" s="216">
        <v>4910220</v>
      </c>
      <c r="B38" s="675" t="s">
        <v>981</v>
      </c>
      <c r="C38" s="683" t="s">
        <v>13727</v>
      </c>
      <c r="D38" s="58">
        <v>650000</v>
      </c>
      <c r="E38" s="2007"/>
      <c r="F38" s="654">
        <v>550000</v>
      </c>
      <c r="G38" s="2005" t="s">
        <v>98</v>
      </c>
      <c r="H38" s="2010">
        <v>42306</v>
      </c>
      <c r="I38" s="2005" t="s">
        <v>13728</v>
      </c>
      <c r="J38" s="2005"/>
      <c r="K38" s="2010"/>
      <c r="L38" s="2005" t="s">
        <v>67</v>
      </c>
      <c r="M38" s="2052">
        <v>42699</v>
      </c>
      <c r="N38" s="61" t="s">
        <v>728</v>
      </c>
      <c r="O38" s="2004" t="s">
        <v>2210</v>
      </c>
    </row>
    <row r="39" spans="1:15">
      <c r="A39" s="216"/>
      <c r="B39" s="675"/>
      <c r="C39" s="683"/>
      <c r="D39" s="58"/>
      <c r="E39" s="2007"/>
      <c r="F39" s="654"/>
      <c r="G39" s="2005"/>
      <c r="H39" s="2010"/>
      <c r="I39" s="2005"/>
      <c r="J39" s="2005"/>
      <c r="K39" s="2010"/>
      <c r="L39" s="2005"/>
      <c r="M39" s="2052"/>
      <c r="N39" s="2004"/>
      <c r="O39" s="2004"/>
    </row>
    <row r="40" spans="1:15">
      <c r="A40" s="349" t="s">
        <v>3880</v>
      </c>
      <c r="B40" s="675"/>
      <c r="C40" s="683"/>
      <c r="D40" s="2004"/>
      <c r="E40" s="2007"/>
      <c r="F40" s="654"/>
      <c r="G40" s="2005"/>
      <c r="H40" s="2010"/>
      <c r="I40" s="2005"/>
      <c r="J40" s="2005"/>
      <c r="K40" s="2010"/>
      <c r="L40" s="2005"/>
      <c r="M40" s="2052"/>
      <c r="N40" s="2004"/>
      <c r="O40" s="2004"/>
    </row>
    <row r="41" spans="1:15">
      <c r="A41" s="216">
        <v>5009098</v>
      </c>
      <c r="B41" s="675" t="s">
        <v>1647</v>
      </c>
      <c r="C41" s="683" t="s">
        <v>13729</v>
      </c>
      <c r="D41" s="58">
        <v>630000</v>
      </c>
      <c r="E41" s="2007"/>
      <c r="F41" s="654">
        <v>422000</v>
      </c>
      <c r="G41" s="2005" t="s">
        <v>73</v>
      </c>
      <c r="H41" s="2010">
        <v>42636</v>
      </c>
      <c r="I41" s="2005" t="s">
        <v>359</v>
      </c>
      <c r="J41" s="2005"/>
      <c r="K41" s="2010"/>
      <c r="L41" s="2005" t="s">
        <v>107</v>
      </c>
      <c r="M41" s="2052">
        <v>42701</v>
      </c>
      <c r="N41" s="61" t="s">
        <v>728</v>
      </c>
      <c r="O41" s="2004" t="s">
        <v>2310</v>
      </c>
    </row>
    <row r="42" spans="1:15">
      <c r="A42" s="216"/>
      <c r="B42" s="675"/>
      <c r="C42" s="683"/>
      <c r="D42" s="58"/>
      <c r="E42" s="2007"/>
      <c r="F42" s="654"/>
      <c r="G42" s="2005"/>
      <c r="H42" s="2010"/>
      <c r="I42" s="2005"/>
      <c r="J42" s="2005"/>
      <c r="K42" s="2010"/>
      <c r="L42" s="2005"/>
      <c r="M42" s="2052"/>
      <c r="N42" s="2004"/>
      <c r="O42" s="2004"/>
    </row>
    <row r="43" spans="1:15">
      <c r="A43" s="210" t="s">
        <v>732</v>
      </c>
      <c r="B43" s="675"/>
      <c r="C43" s="2004"/>
      <c r="D43" s="58"/>
      <c r="E43" s="2007"/>
      <c r="F43" s="654"/>
      <c r="G43" s="2005"/>
      <c r="H43" s="2010"/>
      <c r="I43" s="2005"/>
      <c r="J43" s="2005"/>
      <c r="K43" s="2010"/>
      <c r="L43" s="2005"/>
      <c r="M43" s="2052"/>
      <c r="N43" s="2004"/>
      <c r="O43" s="2004"/>
    </row>
    <row r="44" spans="1:15">
      <c r="A44" s="210"/>
      <c r="B44" s="675" t="s">
        <v>7</v>
      </c>
      <c r="C44" s="676"/>
      <c r="D44" s="58"/>
      <c r="E44" s="2007"/>
      <c r="F44" s="654"/>
      <c r="G44" s="2005"/>
      <c r="H44" s="2010"/>
      <c r="I44" s="2005"/>
      <c r="J44" s="2005"/>
      <c r="K44" s="2010"/>
      <c r="L44" s="2005"/>
      <c r="M44" s="2052"/>
      <c r="N44" s="2004"/>
      <c r="O44" s="2004"/>
    </row>
    <row r="45" spans="1:15">
      <c r="A45" s="210"/>
      <c r="B45" s="675"/>
      <c r="C45" s="676"/>
      <c r="D45" s="58"/>
      <c r="E45" s="2007"/>
      <c r="F45" s="654"/>
      <c r="G45" s="2005"/>
      <c r="H45" s="2010"/>
      <c r="I45" s="2005"/>
      <c r="J45" s="2005"/>
      <c r="K45" s="2010"/>
      <c r="L45" s="2005"/>
      <c r="M45" s="2052"/>
      <c r="N45" s="2004"/>
      <c r="O45" s="2004"/>
    </row>
    <row r="46" spans="1:15">
      <c r="A46" s="184"/>
      <c r="B46" s="216"/>
      <c r="C46" s="217"/>
      <c r="D46" s="58"/>
      <c r="E46" s="2007"/>
      <c r="F46" s="654"/>
      <c r="G46" s="2005"/>
      <c r="H46" s="2010"/>
      <c r="I46" s="2005"/>
      <c r="J46" s="2005"/>
      <c r="K46" s="2010"/>
      <c r="L46" s="2005"/>
      <c r="M46" s="2052"/>
      <c r="N46" s="2004"/>
      <c r="O46" s="2004"/>
    </row>
    <row r="47" spans="1:15">
      <c r="A47" s="184"/>
      <c r="B47" s="244" t="s">
        <v>733</v>
      </c>
      <c r="C47" s="97">
        <f>SUM(D30:D41)+SUM(C42:C46)</f>
        <v>2540000</v>
      </c>
      <c r="D47" s="58"/>
      <c r="E47" s="2007"/>
      <c r="F47" s="654"/>
      <c r="G47" s="2005"/>
      <c r="H47" s="2010"/>
      <c r="I47" s="2005"/>
      <c r="J47" s="2005"/>
      <c r="K47" s="2010"/>
      <c r="L47" s="2005"/>
      <c r="M47" s="2052"/>
      <c r="N47" s="2004"/>
      <c r="O47" s="2004"/>
    </row>
    <row r="48" spans="1:15">
      <c r="A48" s="216"/>
      <c r="B48" s="675"/>
      <c r="C48" s="683"/>
      <c r="D48" s="58"/>
      <c r="E48" s="2007"/>
      <c r="F48" s="654"/>
      <c r="G48" s="2005"/>
      <c r="H48" s="2010"/>
      <c r="I48" s="2005"/>
      <c r="J48" s="2005"/>
      <c r="K48" s="2010"/>
      <c r="L48" s="2005"/>
      <c r="M48" s="2052"/>
      <c r="N48" s="2004"/>
      <c r="O48" s="2004"/>
    </row>
    <row r="49" spans="1:15" s="497" customFormat="1">
      <c r="A49" s="1844"/>
      <c r="B49" s="1851"/>
      <c r="C49" s="1852"/>
      <c r="D49" s="1847"/>
      <c r="E49" s="2017"/>
      <c r="F49" s="1930"/>
      <c r="G49" s="2019"/>
      <c r="H49" s="2021"/>
      <c r="I49" s="2019"/>
      <c r="J49" s="2019"/>
      <c r="K49" s="2021"/>
      <c r="L49" s="2019"/>
      <c r="M49" s="2080"/>
      <c r="N49" s="2023"/>
      <c r="O49" s="2023"/>
    </row>
    <row r="50" spans="1:15" s="870" customFormat="1">
      <c r="A50" s="349" t="s">
        <v>3287</v>
      </c>
      <c r="B50" s="675"/>
      <c r="C50" s="686" t="s">
        <v>13730</v>
      </c>
      <c r="D50" s="58"/>
      <c r="E50" s="2007"/>
      <c r="F50" s="654"/>
      <c r="G50" s="2005"/>
      <c r="H50" s="2010"/>
      <c r="I50" s="2005"/>
      <c r="J50" s="2005"/>
      <c r="K50" s="2010"/>
      <c r="L50" s="2005"/>
      <c r="M50" s="2052"/>
      <c r="N50" s="2004"/>
      <c r="O50" s="2004"/>
    </row>
    <row r="51" spans="1:15" s="870" customFormat="1">
      <c r="A51" s="216">
        <v>5011037</v>
      </c>
      <c r="B51" s="675" t="s">
        <v>1647</v>
      </c>
      <c r="C51" s="683" t="s">
        <v>13731</v>
      </c>
      <c r="D51" s="58">
        <v>600000</v>
      </c>
      <c r="E51" s="2007"/>
      <c r="F51" s="654">
        <v>423000</v>
      </c>
      <c r="G51" s="2005" t="s">
        <v>64</v>
      </c>
      <c r="H51" s="2010">
        <v>42683</v>
      </c>
      <c r="I51" s="2005" t="s">
        <v>299</v>
      </c>
      <c r="J51" s="2005" t="s">
        <v>449</v>
      </c>
      <c r="K51" s="2010"/>
      <c r="L51" s="2005" t="s">
        <v>67</v>
      </c>
      <c r="M51" s="2052">
        <v>42731</v>
      </c>
      <c r="N51" s="61" t="s">
        <v>728</v>
      </c>
      <c r="O51" s="2004" t="s">
        <v>11648</v>
      </c>
    </row>
    <row r="52" spans="1:15" s="870" customFormat="1">
      <c r="A52" s="216">
        <v>5011045</v>
      </c>
      <c r="B52" s="675" t="s">
        <v>1254</v>
      </c>
      <c r="C52" s="683" t="s">
        <v>13732</v>
      </c>
      <c r="D52" s="58">
        <v>600000</v>
      </c>
      <c r="E52" s="2007"/>
      <c r="F52" s="654">
        <v>425000</v>
      </c>
      <c r="G52" s="2005" t="s">
        <v>31</v>
      </c>
      <c r="H52" s="2010">
        <v>42683</v>
      </c>
      <c r="I52" s="2005" t="s">
        <v>192</v>
      </c>
      <c r="J52" s="2005" t="s">
        <v>449</v>
      </c>
      <c r="K52" s="2010"/>
      <c r="L52" s="2005" t="s">
        <v>67</v>
      </c>
      <c r="M52" s="2052">
        <v>42731</v>
      </c>
      <c r="N52" s="61" t="s">
        <v>728</v>
      </c>
      <c r="O52" s="2004" t="s">
        <v>11648</v>
      </c>
    </row>
    <row r="53" spans="1:15" s="870" customFormat="1">
      <c r="A53" s="216"/>
      <c r="B53" s="675"/>
      <c r="C53" s="683"/>
      <c r="D53" s="58"/>
      <c r="E53" s="2007"/>
      <c r="F53" s="654"/>
      <c r="G53" s="2005"/>
      <c r="H53" s="2010"/>
      <c r="I53" s="2005"/>
      <c r="J53" s="2005"/>
      <c r="K53" s="2010"/>
      <c r="L53" s="2005"/>
      <c r="M53" s="2052"/>
      <c r="N53" s="2004"/>
      <c r="O53" s="2004"/>
    </row>
    <row r="54" spans="1:15" s="870" customFormat="1">
      <c r="A54" s="349" t="s">
        <v>9031</v>
      </c>
      <c r="B54" s="675"/>
      <c r="C54" s="683"/>
      <c r="D54" s="58"/>
      <c r="E54" s="2007"/>
      <c r="F54" s="654"/>
      <c r="G54" s="2005"/>
      <c r="H54" s="2010"/>
      <c r="I54" s="2005"/>
      <c r="J54" s="2005"/>
      <c r="K54" s="2010"/>
      <c r="L54" s="2005"/>
      <c r="M54" s="2052"/>
      <c r="N54" s="2004"/>
      <c r="O54" s="2004"/>
    </row>
    <row r="55" spans="1:15" s="870" customFormat="1">
      <c r="A55" s="216">
        <v>5011054</v>
      </c>
      <c r="B55" s="675" t="s">
        <v>1891</v>
      </c>
      <c r="C55" s="683" t="s">
        <v>13733</v>
      </c>
      <c r="D55" s="58">
        <v>600000</v>
      </c>
      <c r="E55" s="2007"/>
      <c r="F55" s="654">
        <v>456000</v>
      </c>
      <c r="G55" s="2005" t="s">
        <v>31</v>
      </c>
      <c r="H55" s="2010">
        <v>42684</v>
      </c>
      <c r="I55" s="2005" t="s">
        <v>219</v>
      </c>
      <c r="J55" s="2005" t="s">
        <v>449</v>
      </c>
      <c r="K55" s="2010"/>
      <c r="L55" s="2005" t="s">
        <v>107</v>
      </c>
      <c r="M55" s="2052">
        <v>42727</v>
      </c>
      <c r="N55" s="61" t="s">
        <v>728</v>
      </c>
      <c r="O55" s="2004" t="s">
        <v>13734</v>
      </c>
    </row>
    <row r="56" spans="1:15" s="870" customFormat="1">
      <c r="A56" s="216"/>
      <c r="B56" s="675"/>
      <c r="C56" s="683"/>
      <c r="D56" s="58"/>
      <c r="E56" s="2007"/>
      <c r="F56" s="654"/>
      <c r="G56" s="2005"/>
      <c r="H56" s="2010"/>
      <c r="I56" s="2005"/>
      <c r="J56" s="2005"/>
      <c r="K56" s="2010"/>
      <c r="L56" s="2005"/>
      <c r="M56" s="2052"/>
      <c r="N56" s="2004"/>
      <c r="O56" s="2004"/>
    </row>
    <row r="57" spans="1:15" s="870" customFormat="1">
      <c r="A57" s="216"/>
      <c r="B57" s="2004" t="s">
        <v>13735</v>
      </c>
      <c r="C57" s="683"/>
      <c r="D57" s="58"/>
      <c r="E57" s="2007"/>
      <c r="F57" s="654"/>
      <c r="G57" s="2005"/>
      <c r="H57" s="2010"/>
      <c r="I57" s="2005"/>
      <c r="J57" s="2005"/>
      <c r="K57" s="2010"/>
      <c r="L57" s="2005"/>
      <c r="M57" s="2052"/>
      <c r="N57" s="2004"/>
      <c r="O57" s="2004"/>
    </row>
    <row r="58" spans="1:15" s="870" customFormat="1">
      <c r="A58" s="216"/>
      <c r="B58" s="2004" t="s">
        <v>9101</v>
      </c>
      <c r="C58" s="683"/>
      <c r="D58" s="58"/>
      <c r="E58" s="2007"/>
      <c r="F58" s="654"/>
      <c r="G58" s="2005"/>
      <c r="H58" s="2010"/>
      <c r="I58" s="2005"/>
      <c r="J58" s="2005"/>
      <c r="K58" s="2010"/>
      <c r="L58" s="2005"/>
      <c r="M58" s="2052"/>
      <c r="N58" s="2004"/>
      <c r="O58" s="2004"/>
    </row>
    <row r="59" spans="1:15" s="870" customFormat="1">
      <c r="A59" s="210" t="s">
        <v>732</v>
      </c>
      <c r="B59" s="675"/>
      <c r="C59" s="2004"/>
      <c r="D59" s="58"/>
      <c r="E59" s="2007"/>
      <c r="F59" s="654"/>
      <c r="G59" s="2005"/>
      <c r="H59" s="2010"/>
      <c r="I59" s="2005"/>
      <c r="J59" s="2005"/>
      <c r="K59" s="2010"/>
      <c r="L59" s="2005"/>
      <c r="M59" s="2052"/>
      <c r="N59" s="2004"/>
      <c r="O59" s="2004"/>
    </row>
    <row r="60" spans="1:15" s="870" customFormat="1">
      <c r="A60" s="210"/>
      <c r="B60" s="675" t="s">
        <v>7</v>
      </c>
      <c r="C60" s="676"/>
      <c r="D60" s="58"/>
      <c r="E60" s="2007"/>
      <c r="F60" s="654"/>
      <c r="G60" s="2005"/>
      <c r="H60" s="2010"/>
      <c r="I60" s="2005"/>
      <c r="J60" s="2005"/>
      <c r="K60" s="2010"/>
      <c r="L60" s="2005"/>
      <c r="M60" s="2052"/>
      <c r="N60" s="2004"/>
      <c r="O60" s="2004"/>
    </row>
    <row r="61" spans="1:15" s="870" customFormat="1">
      <c r="A61" s="210"/>
      <c r="B61" s="675"/>
      <c r="C61" s="676"/>
      <c r="D61" s="58"/>
      <c r="E61" s="2007"/>
      <c r="F61" s="654"/>
      <c r="G61" s="2005"/>
      <c r="H61" s="2010"/>
      <c r="I61" s="2005"/>
      <c r="J61" s="2005"/>
      <c r="K61" s="2010"/>
      <c r="L61" s="2005"/>
      <c r="M61" s="2052"/>
      <c r="N61" s="2004"/>
      <c r="O61" s="2004"/>
    </row>
    <row r="62" spans="1:15" s="870" customFormat="1">
      <c r="A62" s="184"/>
      <c r="B62" s="216"/>
      <c r="C62" s="217"/>
      <c r="D62" s="58"/>
      <c r="E62" s="2007"/>
      <c r="F62" s="654"/>
      <c r="G62" s="2005"/>
      <c r="H62" s="2010"/>
      <c r="I62" s="2005"/>
      <c r="J62" s="2005"/>
      <c r="K62" s="2010"/>
      <c r="L62" s="2005"/>
      <c r="M62" s="2052"/>
      <c r="N62" s="2004"/>
      <c r="O62" s="2004"/>
    </row>
    <row r="63" spans="1:15" s="870" customFormat="1">
      <c r="A63" s="184"/>
      <c r="B63" s="244" t="s">
        <v>733</v>
      </c>
      <c r="C63" s="97">
        <f>SUM(D49:D57)+SUM(C58:C62)</f>
        <v>1800000</v>
      </c>
      <c r="D63" s="58"/>
      <c r="E63" s="2007"/>
      <c r="F63" s="654"/>
      <c r="G63" s="2005"/>
      <c r="H63" s="2010"/>
      <c r="I63" s="2005"/>
      <c r="J63" s="2005"/>
      <c r="K63" s="2010"/>
      <c r="L63" s="2005"/>
      <c r="M63" s="2052"/>
      <c r="N63" s="2004"/>
      <c r="O63" s="2004"/>
    </row>
    <row r="64" spans="1:15" s="870" customFormat="1">
      <c r="A64" s="216"/>
      <c r="B64" s="675"/>
      <c r="C64" s="683"/>
      <c r="D64" s="58"/>
      <c r="E64" s="2007"/>
      <c r="F64" s="654"/>
      <c r="G64" s="2005"/>
      <c r="H64" s="2010"/>
      <c r="I64" s="2005"/>
      <c r="J64" s="2005"/>
      <c r="K64" s="2010"/>
      <c r="L64" s="2005"/>
      <c r="M64" s="2052"/>
      <c r="N64" s="2004"/>
      <c r="O64" s="2004"/>
    </row>
    <row r="65" spans="1:15" s="871" customFormat="1">
      <c r="A65" s="1844"/>
      <c r="B65" s="1851"/>
      <c r="C65" s="1852"/>
      <c r="D65" s="1847"/>
      <c r="E65" s="2017"/>
      <c r="F65" s="1930"/>
      <c r="G65" s="2019"/>
      <c r="H65" s="2021"/>
      <c r="I65" s="2019"/>
      <c r="J65" s="2019"/>
      <c r="K65" s="2021"/>
      <c r="L65" s="2019"/>
      <c r="M65" s="2080"/>
      <c r="N65" s="2023"/>
      <c r="O65" s="2023"/>
    </row>
    <row r="66" spans="1:15">
      <c r="A66" s="349" t="s">
        <v>8156</v>
      </c>
      <c r="B66" s="675"/>
      <c r="C66" s="686" t="s">
        <v>13736</v>
      </c>
      <c r="D66" s="58"/>
      <c r="E66" s="2007"/>
      <c r="F66" s="654"/>
      <c r="G66" s="2005"/>
      <c r="H66" s="2010"/>
      <c r="I66" s="2005"/>
      <c r="J66" s="2005"/>
      <c r="K66" s="2010"/>
      <c r="L66" s="2005"/>
      <c r="M66" s="2052"/>
      <c r="N66" s="2004"/>
      <c r="O66" s="2004"/>
    </row>
    <row r="67" spans="1:15">
      <c r="A67" s="216">
        <v>5011077</v>
      </c>
      <c r="B67" s="675" t="s">
        <v>2387</v>
      </c>
      <c r="C67" s="683" t="s">
        <v>13737</v>
      </c>
      <c r="D67" s="58">
        <v>610000</v>
      </c>
      <c r="E67" s="2007"/>
      <c r="F67" s="654">
        <v>386000</v>
      </c>
      <c r="G67" s="2005" t="s">
        <v>64</v>
      </c>
      <c r="H67" s="2010">
        <v>42689</v>
      </c>
      <c r="I67" s="2005" t="s">
        <v>1710</v>
      </c>
      <c r="J67" s="2005" t="s">
        <v>449</v>
      </c>
      <c r="K67" s="2010"/>
      <c r="L67" s="2005" t="s">
        <v>41</v>
      </c>
      <c r="M67" s="2052">
        <v>42791</v>
      </c>
      <c r="N67" s="2004" t="s">
        <v>728</v>
      </c>
      <c r="O67" s="2004" t="s">
        <v>13738</v>
      </c>
    </row>
    <row r="68" spans="1:15">
      <c r="A68" s="216">
        <v>5101040</v>
      </c>
      <c r="B68" s="675" t="s">
        <v>1891</v>
      </c>
      <c r="C68" s="683" t="s">
        <v>13739</v>
      </c>
      <c r="D68" s="58">
        <v>650000</v>
      </c>
      <c r="E68" s="2007"/>
      <c r="F68" s="654">
        <v>462000</v>
      </c>
      <c r="G68" s="2005" t="s">
        <v>64</v>
      </c>
      <c r="H68" s="2010">
        <v>42754</v>
      </c>
      <c r="I68" s="2005" t="s">
        <v>219</v>
      </c>
      <c r="J68" s="2005" t="s">
        <v>449</v>
      </c>
      <c r="K68" s="2010"/>
      <c r="L68" s="2005" t="s">
        <v>41</v>
      </c>
      <c r="M68" s="2052">
        <v>42791</v>
      </c>
      <c r="N68" s="2004" t="s">
        <v>728</v>
      </c>
      <c r="O68" s="2004" t="s">
        <v>13740</v>
      </c>
    </row>
    <row r="69" spans="1:15">
      <c r="A69" s="216">
        <v>5101068</v>
      </c>
      <c r="B69" s="675" t="s">
        <v>1647</v>
      </c>
      <c r="C69" s="683" t="s">
        <v>13741</v>
      </c>
      <c r="D69" s="58">
        <v>660000</v>
      </c>
      <c r="E69" s="2007"/>
      <c r="F69" s="654">
        <v>433000</v>
      </c>
      <c r="G69" s="2005" t="s">
        <v>2661</v>
      </c>
      <c r="H69" s="2010">
        <v>42760</v>
      </c>
      <c r="I69" s="2005" t="s">
        <v>1544</v>
      </c>
      <c r="J69" s="2005"/>
      <c r="K69" s="2010"/>
      <c r="L69" s="2005" t="s">
        <v>41</v>
      </c>
      <c r="M69" s="2052">
        <v>42791</v>
      </c>
      <c r="N69" s="2004" t="s">
        <v>728</v>
      </c>
      <c r="O69" s="2004" t="s">
        <v>13738</v>
      </c>
    </row>
    <row r="70" spans="1:15">
      <c r="A70" s="216">
        <v>5101069</v>
      </c>
      <c r="B70" s="675" t="s">
        <v>1254</v>
      </c>
      <c r="C70" s="683" t="s">
        <v>13742</v>
      </c>
      <c r="D70" s="58">
        <v>630000</v>
      </c>
      <c r="E70" s="2007"/>
      <c r="F70" s="654">
        <v>413000</v>
      </c>
      <c r="G70" s="2005" t="s">
        <v>25</v>
      </c>
      <c r="H70" s="2010">
        <v>42760</v>
      </c>
      <c r="I70" s="2005" t="s">
        <v>1544</v>
      </c>
      <c r="J70" s="2005"/>
      <c r="K70" s="2010"/>
      <c r="L70" s="2005" t="s">
        <v>41</v>
      </c>
      <c r="M70" s="2052">
        <v>42791</v>
      </c>
      <c r="N70" s="2004" t="s">
        <v>728</v>
      </c>
      <c r="O70" s="2004" t="s">
        <v>13738</v>
      </c>
    </row>
    <row r="72" spans="1:15">
      <c r="A72" s="349" t="s">
        <v>778</v>
      </c>
      <c r="B72" s="675"/>
      <c r="C72" s="683"/>
      <c r="D72" s="58"/>
      <c r="E72" s="2007"/>
      <c r="F72" s="654"/>
      <c r="G72" s="2005"/>
      <c r="H72" s="2010"/>
      <c r="I72" s="2005"/>
      <c r="J72" s="2005"/>
      <c r="K72" s="2010"/>
      <c r="L72" s="2005"/>
      <c r="M72" s="2052"/>
      <c r="N72" s="2004"/>
      <c r="O72" s="2004"/>
    </row>
    <row r="73" spans="1:15">
      <c r="A73" s="119">
        <v>5011080</v>
      </c>
      <c r="B73" s="675" t="s">
        <v>1647</v>
      </c>
      <c r="C73" s="683" t="s">
        <v>13743</v>
      </c>
      <c r="D73" s="58">
        <v>650000</v>
      </c>
      <c r="E73" s="2007"/>
      <c r="F73" s="654">
        <v>410000</v>
      </c>
      <c r="G73" s="2005" t="s">
        <v>64</v>
      </c>
      <c r="H73" s="2010">
        <v>42689</v>
      </c>
      <c r="I73" s="2005" t="s">
        <v>299</v>
      </c>
      <c r="J73" s="2005" t="s">
        <v>449</v>
      </c>
      <c r="K73" s="2010"/>
      <c r="L73" s="2005" t="s">
        <v>67</v>
      </c>
      <c r="M73" s="2052">
        <v>42790</v>
      </c>
      <c r="N73" s="2004" t="s">
        <v>728</v>
      </c>
      <c r="O73" s="2004" t="s">
        <v>13738</v>
      </c>
    </row>
    <row r="74" spans="1:15">
      <c r="A74" s="216">
        <v>5101034</v>
      </c>
      <c r="B74" s="675" t="s">
        <v>1254</v>
      </c>
      <c r="C74" s="683" t="s">
        <v>13744</v>
      </c>
      <c r="D74" s="58">
        <v>630000</v>
      </c>
      <c r="E74" s="2007"/>
      <c r="F74" s="654">
        <v>455000</v>
      </c>
      <c r="G74" s="2005" t="s">
        <v>25</v>
      </c>
      <c r="H74" s="2010">
        <v>42753</v>
      </c>
      <c r="I74" s="2005" t="s">
        <v>192</v>
      </c>
      <c r="J74" s="2005" t="s">
        <v>449</v>
      </c>
      <c r="K74" s="2010"/>
      <c r="L74" s="2005" t="s">
        <v>67</v>
      </c>
      <c r="M74" s="2052">
        <v>42790</v>
      </c>
      <c r="N74" s="2004" t="s">
        <v>728</v>
      </c>
      <c r="O74" s="2004" t="s">
        <v>13745</v>
      </c>
    </row>
    <row r="75" spans="1:15">
      <c r="A75" s="216">
        <v>5101059</v>
      </c>
      <c r="B75" s="675" t="s">
        <v>1254</v>
      </c>
      <c r="C75" s="683" t="s">
        <v>13746</v>
      </c>
      <c r="D75" s="58">
        <v>630000</v>
      </c>
      <c r="E75" s="2007"/>
      <c r="F75" s="654">
        <v>409000</v>
      </c>
      <c r="G75" s="2005" t="s">
        <v>31</v>
      </c>
      <c r="H75" s="2010">
        <v>42758</v>
      </c>
      <c r="I75" s="2005" t="s">
        <v>2364</v>
      </c>
      <c r="J75" s="2005" t="s">
        <v>449</v>
      </c>
      <c r="K75" s="2010"/>
      <c r="L75" s="2005" t="s">
        <v>67</v>
      </c>
      <c r="M75" s="2052">
        <v>42790</v>
      </c>
      <c r="N75" s="2004" t="s">
        <v>728</v>
      </c>
      <c r="O75" s="2004" t="s">
        <v>13738</v>
      </c>
    </row>
    <row r="76" spans="1:15">
      <c r="A76" s="216">
        <v>5101074</v>
      </c>
      <c r="B76" s="675" t="s">
        <v>1254</v>
      </c>
      <c r="C76" s="683" t="s">
        <v>13747</v>
      </c>
      <c r="D76" s="58">
        <v>630000</v>
      </c>
      <c r="E76" s="2007"/>
      <c r="F76" s="654">
        <v>440000</v>
      </c>
      <c r="G76" s="2005" t="s">
        <v>31</v>
      </c>
      <c r="H76" s="2010">
        <v>42761</v>
      </c>
      <c r="I76" s="2005" t="s">
        <v>203</v>
      </c>
      <c r="J76" s="2005" t="s">
        <v>449</v>
      </c>
      <c r="K76" s="2010"/>
      <c r="L76" s="2005" t="s">
        <v>67</v>
      </c>
      <c r="M76" s="2052">
        <v>42790</v>
      </c>
      <c r="N76" s="2004" t="s">
        <v>728</v>
      </c>
      <c r="O76" s="2004" t="s">
        <v>13738</v>
      </c>
    </row>
    <row r="77" spans="1:15">
      <c r="A77" s="216">
        <v>5101101</v>
      </c>
      <c r="B77" s="675" t="s">
        <v>1891</v>
      </c>
      <c r="C77" s="683" t="s">
        <v>13748</v>
      </c>
      <c r="D77" s="58">
        <v>650000</v>
      </c>
      <c r="E77" s="2007"/>
      <c r="F77" s="654">
        <v>408000</v>
      </c>
      <c r="G77" s="2005" t="s">
        <v>104</v>
      </c>
      <c r="H77" s="2010">
        <v>42766</v>
      </c>
      <c r="I77" s="2005" t="s">
        <v>27</v>
      </c>
      <c r="J77" s="2005" t="s">
        <v>449</v>
      </c>
      <c r="K77" s="2010"/>
      <c r="L77" s="2005" t="s">
        <v>67</v>
      </c>
      <c r="M77" s="2052">
        <v>42790</v>
      </c>
      <c r="N77" s="2004" t="s">
        <v>728</v>
      </c>
      <c r="O77" s="2004" t="s">
        <v>13738</v>
      </c>
    </row>
    <row r="78" spans="1:15">
      <c r="A78" s="216">
        <v>5101102</v>
      </c>
      <c r="B78" s="675" t="s">
        <v>1891</v>
      </c>
      <c r="C78" s="683" t="s">
        <v>13749</v>
      </c>
      <c r="D78" s="58">
        <v>650000</v>
      </c>
      <c r="E78" s="2007"/>
      <c r="F78" s="654">
        <v>468000</v>
      </c>
      <c r="G78" s="2005" t="s">
        <v>31</v>
      </c>
      <c r="H78" s="2010">
        <v>42766</v>
      </c>
      <c r="I78" s="2005" t="s">
        <v>27</v>
      </c>
      <c r="J78" s="2005" t="s">
        <v>449</v>
      </c>
      <c r="K78" s="2010"/>
      <c r="L78" s="2005" t="s">
        <v>67</v>
      </c>
      <c r="M78" s="2052">
        <v>42790</v>
      </c>
      <c r="N78" s="2004" t="s">
        <v>728</v>
      </c>
      <c r="O78" s="2004" t="s">
        <v>2236</v>
      </c>
    </row>
    <row r="79" spans="1:15">
      <c r="A79" s="216">
        <v>5101104</v>
      </c>
      <c r="B79" s="675" t="s">
        <v>200</v>
      </c>
      <c r="C79" s="683" t="s">
        <v>13750</v>
      </c>
      <c r="D79" s="58">
        <v>665000</v>
      </c>
      <c r="E79" s="2007"/>
      <c r="F79" s="654">
        <v>443000</v>
      </c>
      <c r="G79" s="2005" t="s">
        <v>98</v>
      </c>
      <c r="H79" s="2010">
        <v>42766</v>
      </c>
      <c r="I79" s="2005" t="s">
        <v>27</v>
      </c>
      <c r="J79" s="2005" t="s">
        <v>449</v>
      </c>
      <c r="K79" s="2010"/>
      <c r="L79" s="2005" t="s">
        <v>67</v>
      </c>
      <c r="M79" s="2052">
        <v>42790</v>
      </c>
      <c r="N79" s="2004" t="s">
        <v>728</v>
      </c>
      <c r="O79" s="2004" t="s">
        <v>13751</v>
      </c>
    </row>
    <row r="80" spans="1:15">
      <c r="A80" s="2005"/>
      <c r="B80" s="2004"/>
      <c r="C80" s="2004"/>
      <c r="D80" s="2083"/>
      <c r="E80" s="2007"/>
      <c r="F80" s="2041"/>
      <c r="G80" s="2005"/>
      <c r="H80" s="2010"/>
      <c r="I80" s="2005"/>
      <c r="J80" s="2005"/>
      <c r="K80" s="2010"/>
      <c r="L80" s="2005"/>
      <c r="M80" s="2052"/>
      <c r="N80" s="2004"/>
      <c r="O80" s="2004"/>
    </row>
    <row r="81" spans="1:15">
      <c r="A81" s="349" t="s">
        <v>13752</v>
      </c>
      <c r="B81" s="675"/>
      <c r="C81" s="683"/>
      <c r="D81" s="58"/>
      <c r="E81" s="2007"/>
      <c r="F81" s="654"/>
      <c r="G81" s="2005"/>
      <c r="H81" s="2010"/>
      <c r="I81" s="2005"/>
      <c r="J81" s="2005"/>
      <c r="K81" s="2010"/>
      <c r="L81" s="2005"/>
      <c r="M81" s="2052"/>
      <c r="N81" s="2004"/>
      <c r="O81" s="2004"/>
    </row>
    <row r="82" spans="1:15">
      <c r="A82" s="216">
        <v>5101106</v>
      </c>
      <c r="B82" s="675" t="s">
        <v>200</v>
      </c>
      <c r="C82" s="683" t="s">
        <v>13753</v>
      </c>
      <c r="D82" s="58">
        <v>665000</v>
      </c>
      <c r="E82" s="2007"/>
      <c r="F82" s="654">
        <v>448000</v>
      </c>
      <c r="G82" s="2005" t="s">
        <v>369</v>
      </c>
      <c r="H82" s="2010">
        <v>42766</v>
      </c>
      <c r="I82" s="2005" t="s">
        <v>303</v>
      </c>
      <c r="J82" s="2005" t="s">
        <v>449</v>
      </c>
      <c r="K82" s="2010"/>
      <c r="L82" s="2005" t="s">
        <v>2065</v>
      </c>
      <c r="M82" s="2052">
        <v>42790</v>
      </c>
      <c r="N82" s="2004" t="s">
        <v>728</v>
      </c>
      <c r="O82" s="2004" t="s">
        <v>2236</v>
      </c>
    </row>
    <row r="83" spans="1:15">
      <c r="A83" s="216">
        <v>5101107</v>
      </c>
      <c r="B83" s="675" t="s">
        <v>1647</v>
      </c>
      <c r="C83" s="683" t="s">
        <v>13754</v>
      </c>
      <c r="D83" s="58">
        <v>660000</v>
      </c>
      <c r="E83" s="2007"/>
      <c r="F83" s="654">
        <v>395000</v>
      </c>
      <c r="G83" s="2005" t="s">
        <v>64</v>
      </c>
      <c r="H83" s="2010">
        <v>42766</v>
      </c>
      <c r="I83" s="2005" t="s">
        <v>303</v>
      </c>
      <c r="J83" s="2005" t="s">
        <v>449</v>
      </c>
      <c r="K83" s="2010"/>
      <c r="L83" s="2005" t="s">
        <v>2065</v>
      </c>
      <c r="M83" s="2052">
        <v>42790</v>
      </c>
      <c r="N83" s="2004" t="s">
        <v>728</v>
      </c>
      <c r="O83" s="2004" t="s">
        <v>729</v>
      </c>
    </row>
    <row r="84" spans="1:15">
      <c r="A84" s="216">
        <v>5101108</v>
      </c>
      <c r="B84" s="675" t="s">
        <v>200</v>
      </c>
      <c r="C84" s="683" t="s">
        <v>13755</v>
      </c>
      <c r="D84" s="58">
        <v>665000</v>
      </c>
      <c r="E84" s="2007"/>
      <c r="F84" s="654">
        <v>441000</v>
      </c>
      <c r="G84" s="2005" t="s">
        <v>369</v>
      </c>
      <c r="H84" s="2010">
        <v>42766</v>
      </c>
      <c r="I84" s="2005" t="s">
        <v>303</v>
      </c>
      <c r="J84" s="2005" t="s">
        <v>449</v>
      </c>
      <c r="K84" s="2010"/>
      <c r="L84" s="2005" t="s">
        <v>2065</v>
      </c>
      <c r="M84" s="2052">
        <v>42790</v>
      </c>
      <c r="N84" s="2004" t="s">
        <v>728</v>
      </c>
      <c r="O84" s="2004" t="s">
        <v>2236</v>
      </c>
    </row>
    <row r="85" spans="1:15">
      <c r="A85" s="216"/>
      <c r="B85" s="675"/>
      <c r="C85" s="683"/>
      <c r="D85" s="58"/>
      <c r="E85" s="2007"/>
      <c r="F85" s="654"/>
      <c r="G85" s="2005"/>
      <c r="H85" s="2010"/>
      <c r="I85" s="2005"/>
      <c r="J85" s="2005"/>
      <c r="K85" s="2010"/>
      <c r="L85" s="2005"/>
      <c r="M85" s="2052"/>
      <c r="N85" s="2004"/>
      <c r="O85" s="2004"/>
    </row>
    <row r="86" spans="1:15">
      <c r="A86" s="216"/>
      <c r="B86" s="675" t="s">
        <v>13756</v>
      </c>
      <c r="C86" s="683"/>
      <c r="D86" s="58"/>
      <c r="E86" s="2007"/>
      <c r="F86" s="654"/>
      <c r="G86" s="2005"/>
      <c r="H86" s="2010"/>
      <c r="I86" s="2005"/>
      <c r="J86" s="2005"/>
      <c r="K86" s="2010"/>
      <c r="L86" s="2005"/>
      <c r="M86" s="2052"/>
      <c r="N86" s="2004"/>
      <c r="O86" s="2004"/>
    </row>
    <row r="87" spans="1:15">
      <c r="A87" s="216"/>
      <c r="B87" s="675" t="s">
        <v>13757</v>
      </c>
      <c r="C87" s="683"/>
      <c r="D87" s="58"/>
      <c r="E87" s="2007"/>
      <c r="F87" s="654"/>
      <c r="G87" s="2005"/>
      <c r="H87" s="2010"/>
      <c r="I87" s="2005"/>
      <c r="J87" s="2005"/>
      <c r="K87" s="2010"/>
      <c r="L87" s="2005"/>
      <c r="M87" s="2052"/>
      <c r="N87" s="2004"/>
      <c r="O87" s="2004"/>
    </row>
    <row r="88" spans="1:15">
      <c r="A88" s="216"/>
      <c r="B88" s="675"/>
      <c r="C88" s="683"/>
      <c r="D88" s="58"/>
      <c r="E88" s="2007"/>
      <c r="F88" s="654"/>
      <c r="G88" s="2005"/>
      <c r="H88" s="2010"/>
      <c r="I88" s="2005"/>
      <c r="J88" s="2005"/>
      <c r="K88" s="2010"/>
      <c r="L88" s="2005"/>
      <c r="M88" s="2052"/>
      <c r="N88" s="2004"/>
      <c r="O88" s="2004"/>
    </row>
    <row r="89" spans="1:15">
      <c r="A89" s="216"/>
      <c r="B89" s="675"/>
      <c r="C89" s="683"/>
      <c r="D89" s="58"/>
      <c r="E89" s="2007"/>
      <c r="F89" s="654"/>
      <c r="G89" s="2005"/>
      <c r="H89" s="2010"/>
      <c r="I89" s="2005"/>
      <c r="J89" s="2005"/>
      <c r="K89" s="2010"/>
      <c r="L89" s="2005"/>
      <c r="M89" s="2052"/>
      <c r="N89" s="2004"/>
      <c r="O89" s="2004"/>
    </row>
    <row r="90" spans="1:15" s="870" customFormat="1">
      <c r="A90" s="210" t="s">
        <v>732</v>
      </c>
      <c r="B90" s="675"/>
      <c r="C90" s="2004"/>
      <c r="D90" s="58"/>
      <c r="E90" s="2007"/>
      <c r="F90" s="654"/>
      <c r="G90" s="2005"/>
      <c r="H90" s="2010"/>
      <c r="I90" s="2005"/>
      <c r="J90" s="2005"/>
      <c r="K90" s="2010"/>
      <c r="L90" s="2005"/>
      <c r="M90" s="2052"/>
      <c r="N90" s="2004"/>
      <c r="O90" s="2004"/>
    </row>
    <row r="91" spans="1:15" s="870" customFormat="1">
      <c r="A91" s="210"/>
      <c r="B91" s="675" t="s">
        <v>7</v>
      </c>
      <c r="C91" s="676"/>
      <c r="D91" s="58"/>
      <c r="E91" s="2007"/>
      <c r="F91" s="654"/>
      <c r="G91" s="2005"/>
      <c r="H91" s="2010"/>
      <c r="I91" s="2005"/>
      <c r="J91" s="2005"/>
      <c r="K91" s="2010"/>
      <c r="L91" s="2005"/>
      <c r="M91" s="2052"/>
      <c r="N91" s="2004"/>
      <c r="O91" s="2004"/>
    </row>
    <row r="92" spans="1:15" s="870" customFormat="1">
      <c r="A92" s="210"/>
      <c r="B92" s="675"/>
      <c r="C92" s="676"/>
      <c r="D92" s="58"/>
      <c r="E92" s="2007"/>
      <c r="F92" s="654"/>
      <c r="G92" s="2005"/>
      <c r="H92" s="2010"/>
      <c r="I92" s="2005"/>
      <c r="J92" s="2005"/>
      <c r="K92" s="2010"/>
      <c r="L92" s="2005"/>
      <c r="M92" s="2052"/>
      <c r="N92" s="2004"/>
      <c r="O92" s="2004"/>
    </row>
    <row r="93" spans="1:15" s="870" customFormat="1">
      <c r="A93" s="184"/>
      <c r="B93" s="216"/>
      <c r="C93" s="217"/>
      <c r="D93" s="58"/>
      <c r="E93" s="2007"/>
      <c r="F93" s="654"/>
      <c r="G93" s="2005"/>
      <c r="H93" s="2010"/>
      <c r="I93" s="2005"/>
      <c r="J93" s="2005"/>
      <c r="K93" s="2010"/>
      <c r="L93" s="2005"/>
      <c r="M93" s="2052"/>
      <c r="N93" s="2004"/>
      <c r="O93" s="2004"/>
    </row>
    <row r="94" spans="1:15" s="870" customFormat="1">
      <c r="A94" s="184"/>
      <c r="B94" s="244" t="s">
        <v>733</v>
      </c>
      <c r="C94" s="97">
        <f>SUM(D65:D111)+SUM(C89:C93)</f>
        <v>10375000</v>
      </c>
      <c r="D94" s="58"/>
      <c r="E94" s="2007"/>
      <c r="F94" s="654"/>
      <c r="G94" s="2005"/>
      <c r="H94" s="2010"/>
      <c r="I94" s="2005"/>
      <c r="J94" s="2005"/>
      <c r="K94" s="2010"/>
      <c r="L94" s="2005"/>
      <c r="M94" s="2052"/>
      <c r="N94" s="2004"/>
      <c r="O94" s="2004"/>
    </row>
    <row r="95" spans="1:15" s="870" customFormat="1">
      <c r="A95" s="216"/>
      <c r="B95" s="675"/>
      <c r="C95" s="683"/>
      <c r="D95" s="58"/>
      <c r="E95" s="2007"/>
      <c r="F95" s="654"/>
      <c r="G95" s="2005"/>
      <c r="H95" s="2010"/>
      <c r="I95" s="2005"/>
      <c r="J95" s="2005"/>
      <c r="K95" s="2010"/>
      <c r="L95" s="2005"/>
      <c r="M95" s="2052"/>
      <c r="N95" s="2004"/>
      <c r="O95" s="2004"/>
    </row>
    <row r="96" spans="1:15" s="871" customFormat="1">
      <c r="A96" s="1844"/>
      <c r="B96" s="1851"/>
      <c r="C96" s="1852"/>
      <c r="D96" s="1847"/>
      <c r="E96" s="2017"/>
      <c r="F96" s="1930"/>
      <c r="G96" s="2019"/>
      <c r="H96" s="2021"/>
      <c r="I96" s="2019"/>
      <c r="J96" s="2019"/>
      <c r="K96" s="2021"/>
      <c r="L96" s="2019"/>
      <c r="M96" s="2080"/>
      <c r="N96" s="2023"/>
      <c r="O96" s="2023"/>
    </row>
    <row r="97" spans="1:15">
      <c r="A97" s="244" t="s">
        <v>8168</v>
      </c>
      <c r="B97" s="675"/>
      <c r="C97" s="686" t="s">
        <v>13758</v>
      </c>
      <c r="D97" s="58"/>
      <c r="E97" s="2007"/>
      <c r="F97" s="654"/>
      <c r="G97" s="2005"/>
      <c r="H97" s="2010"/>
      <c r="I97" s="2005"/>
      <c r="J97" s="2005"/>
      <c r="K97" s="2010"/>
      <c r="L97" s="2005"/>
      <c r="M97" s="2052"/>
      <c r="N97" s="2004"/>
      <c r="O97" s="2004"/>
    </row>
    <row r="98" spans="1:15">
      <c r="A98" s="216">
        <v>5102056</v>
      </c>
      <c r="B98" s="675" t="s">
        <v>1647</v>
      </c>
      <c r="C98" s="683" t="s">
        <v>13759</v>
      </c>
      <c r="D98" s="58">
        <v>665000</v>
      </c>
      <c r="E98" s="2007"/>
      <c r="F98" s="654">
        <v>465000</v>
      </c>
      <c r="G98" s="2005" t="s">
        <v>98</v>
      </c>
      <c r="H98" s="2010">
        <v>42781</v>
      </c>
      <c r="I98" s="2005" t="s">
        <v>12370</v>
      </c>
      <c r="J98" s="2005" t="s">
        <v>449</v>
      </c>
      <c r="K98" s="2010"/>
      <c r="L98" s="2005" t="s">
        <v>67</v>
      </c>
      <c r="M98" s="2052">
        <v>42819</v>
      </c>
      <c r="N98" s="2004" t="s">
        <v>728</v>
      </c>
      <c r="O98" s="2004" t="s">
        <v>13760</v>
      </c>
    </row>
    <row r="99" spans="1:15">
      <c r="A99" s="216">
        <v>5102137</v>
      </c>
      <c r="B99" s="675" t="s">
        <v>13761</v>
      </c>
      <c r="C99" s="683" t="s">
        <v>13762</v>
      </c>
      <c r="D99" s="58">
        <v>665000</v>
      </c>
      <c r="E99" s="2007"/>
      <c r="F99" s="654">
        <v>473000</v>
      </c>
      <c r="G99" s="2005" t="s">
        <v>98</v>
      </c>
      <c r="H99" s="2010">
        <v>42794</v>
      </c>
      <c r="I99" s="2005" t="s">
        <v>299</v>
      </c>
      <c r="J99" s="2005"/>
      <c r="K99" s="2010"/>
      <c r="L99" s="2005" t="s">
        <v>67</v>
      </c>
      <c r="M99" s="2052">
        <v>42819</v>
      </c>
      <c r="N99" s="2004" t="s">
        <v>728</v>
      </c>
      <c r="O99" s="2004" t="s">
        <v>2236</v>
      </c>
    </row>
    <row r="100" spans="1:15">
      <c r="A100" s="216"/>
      <c r="B100" s="675"/>
      <c r="C100" s="683"/>
      <c r="D100" s="58"/>
      <c r="E100" s="2007"/>
      <c r="F100" s="654"/>
      <c r="G100" s="2005"/>
      <c r="H100" s="2010"/>
      <c r="I100" s="2005"/>
      <c r="J100" s="2005"/>
      <c r="K100" s="2010"/>
      <c r="L100" s="2005"/>
      <c r="M100" s="2052"/>
      <c r="N100" s="2004"/>
      <c r="O100" s="2004"/>
    </row>
    <row r="101" spans="1:15">
      <c r="A101" s="216"/>
      <c r="B101" s="675" t="s">
        <v>13341</v>
      </c>
      <c r="C101" s="683"/>
      <c r="D101" s="58"/>
      <c r="E101" s="2007"/>
      <c r="F101" s="654"/>
      <c r="G101" s="2005"/>
      <c r="H101" s="2010"/>
      <c r="I101" s="2005"/>
      <c r="J101" s="2005"/>
      <c r="K101" s="2010"/>
      <c r="L101" s="2005"/>
      <c r="M101" s="2052"/>
      <c r="N101" s="2004"/>
      <c r="O101" s="2004"/>
    </row>
    <row r="102" spans="1:15">
      <c r="A102" s="216"/>
      <c r="B102" s="675" t="s">
        <v>731</v>
      </c>
      <c r="C102" s="683"/>
      <c r="D102" s="58"/>
      <c r="E102" s="2007"/>
      <c r="F102" s="654"/>
      <c r="G102" s="2005"/>
      <c r="H102" s="2010"/>
      <c r="I102" s="2005"/>
      <c r="J102" s="2005"/>
      <c r="K102" s="2010"/>
      <c r="L102" s="2005"/>
      <c r="M102" s="2052"/>
      <c r="N102" s="2004"/>
      <c r="O102" s="2004"/>
    </row>
    <row r="103" spans="1:15">
      <c r="A103" s="216"/>
      <c r="B103" s="675"/>
      <c r="C103" s="683"/>
      <c r="D103" s="58"/>
      <c r="E103" s="2007"/>
      <c r="F103" s="654"/>
      <c r="G103" s="2005"/>
      <c r="H103" s="2010"/>
      <c r="I103" s="2005"/>
      <c r="J103" s="2005"/>
      <c r="K103" s="2010"/>
      <c r="L103" s="2005"/>
      <c r="M103" s="2052"/>
      <c r="N103" s="2004"/>
      <c r="O103" s="2004"/>
    </row>
    <row r="104" spans="1:15">
      <c r="A104" s="216"/>
      <c r="B104" s="675" t="s">
        <v>13364</v>
      </c>
      <c r="C104" s="683"/>
      <c r="D104" s="58"/>
      <c r="E104" s="2007"/>
      <c r="F104" s="654"/>
      <c r="G104" s="2005"/>
      <c r="H104" s="2010"/>
      <c r="I104" s="2005"/>
      <c r="J104" s="2005"/>
      <c r="K104" s="2010"/>
      <c r="L104" s="2005"/>
      <c r="M104" s="2052"/>
      <c r="N104" s="2004"/>
      <c r="O104" s="2004"/>
    </row>
    <row r="105" spans="1:15">
      <c r="A105" s="216"/>
      <c r="B105" s="675" t="s">
        <v>13763</v>
      </c>
      <c r="C105" s="683"/>
      <c r="D105" s="58"/>
      <c r="E105" s="2007"/>
      <c r="F105" s="654"/>
      <c r="G105" s="2005"/>
      <c r="H105" s="2010"/>
      <c r="I105" s="2005"/>
      <c r="J105" s="2005"/>
      <c r="K105" s="2010"/>
      <c r="L105" s="2005"/>
      <c r="M105" s="2052"/>
      <c r="N105" s="2004"/>
      <c r="O105" s="2004"/>
    </row>
    <row r="106" spans="1:15">
      <c r="A106" s="216"/>
      <c r="B106" s="675"/>
      <c r="C106" s="683"/>
      <c r="D106" s="58"/>
      <c r="E106" s="2007"/>
      <c r="F106" s="654"/>
      <c r="G106" s="2005"/>
      <c r="H106" s="2010"/>
      <c r="I106" s="2005"/>
      <c r="J106" s="2005"/>
      <c r="K106" s="2010"/>
      <c r="L106" s="2005"/>
      <c r="M106" s="2052"/>
      <c r="N106" s="2004"/>
      <c r="O106" s="2004"/>
    </row>
    <row r="107" spans="1:15" s="870" customFormat="1">
      <c r="A107" s="210" t="s">
        <v>732</v>
      </c>
      <c r="B107" s="675"/>
      <c r="C107" s="2004"/>
      <c r="D107" s="58"/>
      <c r="E107" s="2007"/>
      <c r="F107" s="654"/>
      <c r="G107" s="2005"/>
      <c r="H107" s="2010"/>
      <c r="I107" s="2005"/>
      <c r="J107" s="2005"/>
      <c r="K107" s="2010"/>
      <c r="L107" s="2005"/>
      <c r="M107" s="2052"/>
      <c r="N107" s="2004"/>
      <c r="O107" s="2004"/>
    </row>
    <row r="108" spans="1:15" s="870" customFormat="1">
      <c r="A108" s="210"/>
      <c r="B108" s="675" t="s">
        <v>7</v>
      </c>
      <c r="C108" s="676"/>
      <c r="D108" s="58"/>
      <c r="E108" s="2007"/>
      <c r="F108" s="654"/>
      <c r="G108" s="2005"/>
      <c r="H108" s="2010"/>
      <c r="I108" s="2005"/>
      <c r="J108" s="2005"/>
      <c r="K108" s="2010"/>
      <c r="L108" s="2005"/>
      <c r="M108" s="2052"/>
      <c r="N108" s="2004"/>
      <c r="O108" s="2004"/>
    </row>
    <row r="109" spans="1:15" s="870" customFormat="1">
      <c r="A109" s="210"/>
      <c r="B109" s="675"/>
      <c r="C109" s="676"/>
      <c r="D109" s="58"/>
      <c r="E109" s="2007"/>
      <c r="F109" s="654"/>
      <c r="G109" s="2005"/>
      <c r="H109" s="2010"/>
      <c r="I109" s="2005"/>
      <c r="J109" s="2005"/>
      <c r="K109" s="2010"/>
      <c r="L109" s="2005"/>
      <c r="M109" s="2052"/>
      <c r="N109" s="2004"/>
      <c r="O109" s="2004"/>
    </row>
    <row r="110" spans="1:15" s="870" customFormat="1">
      <c r="A110" s="184"/>
      <c r="B110" s="216"/>
      <c r="C110" s="217"/>
      <c r="D110" s="58"/>
      <c r="E110" s="2007"/>
      <c r="F110" s="654"/>
      <c r="G110" s="2005"/>
      <c r="H110" s="2010"/>
      <c r="I110" s="2005"/>
      <c r="J110" s="2005"/>
      <c r="K110" s="2010"/>
      <c r="L110" s="2005"/>
      <c r="M110" s="2052"/>
      <c r="N110" s="2004"/>
      <c r="O110" s="2004"/>
    </row>
    <row r="111" spans="1:15" s="870" customFormat="1">
      <c r="A111" s="184"/>
      <c r="B111" s="244" t="s">
        <v>733</v>
      </c>
      <c r="C111" s="97">
        <f>SUM(D96:D102)+SUM(C106:C110)</f>
        <v>1330000</v>
      </c>
      <c r="D111" s="58"/>
      <c r="E111" s="2007"/>
      <c r="F111" s="654"/>
      <c r="G111" s="2005"/>
      <c r="H111" s="2010"/>
      <c r="I111" s="2005"/>
      <c r="J111" s="2005"/>
      <c r="K111" s="2010"/>
      <c r="L111" s="2005"/>
      <c r="M111" s="2052"/>
      <c r="N111" s="2004"/>
      <c r="O111" s="2004"/>
    </row>
    <row r="112" spans="1:15">
      <c r="A112" s="216"/>
      <c r="B112" s="675"/>
      <c r="C112" s="683"/>
      <c r="D112" s="58"/>
      <c r="E112" s="2007"/>
      <c r="F112" s="654"/>
      <c r="G112" s="2005"/>
      <c r="H112" s="2010"/>
      <c r="I112" s="2005"/>
      <c r="J112" s="2005"/>
      <c r="K112" s="2010"/>
      <c r="L112" s="2005"/>
      <c r="M112" s="2052"/>
      <c r="N112" s="2004"/>
      <c r="O112" s="2004"/>
    </row>
    <row r="113" spans="1:15">
      <c r="A113" s="216"/>
      <c r="B113" s="675"/>
      <c r="C113" s="683"/>
      <c r="D113" s="58"/>
      <c r="E113" s="2007"/>
      <c r="F113" s="654"/>
      <c r="G113" s="2005"/>
      <c r="H113" s="2010"/>
      <c r="I113" s="2005"/>
      <c r="J113" s="2005"/>
      <c r="K113" s="2010"/>
      <c r="L113" s="2005"/>
      <c r="M113" s="2052"/>
      <c r="N113" s="2004"/>
      <c r="O113" s="2004"/>
    </row>
    <row r="114" spans="1:15">
      <c r="A114" s="216"/>
      <c r="B114" s="675"/>
      <c r="C114" s="683"/>
      <c r="D114" s="58"/>
      <c r="E114" s="2007"/>
      <c r="F114" s="654"/>
      <c r="G114" s="2005"/>
      <c r="H114" s="2010"/>
      <c r="I114" s="2005"/>
      <c r="J114" s="2005"/>
      <c r="K114" s="2010"/>
      <c r="L114" s="2005"/>
      <c r="M114" s="2052"/>
      <c r="N114" s="2004"/>
      <c r="O114" s="2004"/>
    </row>
    <row r="115" spans="1:15">
      <c r="A115" s="216"/>
      <c r="B115" s="675"/>
      <c r="C115" s="675"/>
      <c r="D115" s="58"/>
      <c r="E115" s="2007"/>
      <c r="F115" s="654"/>
      <c r="G115" s="2005"/>
      <c r="H115" s="2010"/>
      <c r="I115" s="2005"/>
      <c r="J115" s="2005"/>
      <c r="K115" s="2010"/>
      <c r="L115" s="2005"/>
      <c r="M115" s="2052"/>
      <c r="N115" s="2004"/>
      <c r="O115" s="2004"/>
    </row>
    <row r="116" spans="1:15" ht="13.5" thickBot="1">
      <c r="A116" s="2005"/>
      <c r="B116" s="675"/>
      <c r="C116" s="675"/>
      <c r="D116" s="2083"/>
      <c r="E116" s="2007"/>
      <c r="F116" s="654"/>
      <c r="G116" s="2005"/>
      <c r="H116" s="2010"/>
      <c r="I116" s="2005"/>
      <c r="J116" s="2005"/>
      <c r="K116" s="2010"/>
      <c r="L116" s="2005"/>
      <c r="M116" s="2052"/>
      <c r="N116" s="2004"/>
      <c r="O116" s="2004"/>
    </row>
    <row r="117" spans="1:15" s="22" customFormat="1">
      <c r="A117" s="687" t="s">
        <v>11804</v>
      </c>
      <c r="B117" s="688"/>
      <c r="C117" s="689"/>
      <c r="D117" s="690"/>
      <c r="E117" s="2007"/>
      <c r="F117" s="654"/>
      <c r="G117" s="2005"/>
      <c r="H117" s="2010"/>
      <c r="I117" s="2005"/>
      <c r="J117" s="2005"/>
      <c r="K117" s="2010"/>
      <c r="L117" s="2005"/>
      <c r="M117" s="2052"/>
      <c r="N117" s="2004"/>
      <c r="O117" s="2004"/>
    </row>
    <row r="118" spans="1:15" s="22" customFormat="1">
      <c r="A118" s="2876"/>
      <c r="B118" s="16"/>
      <c r="C118" s="104"/>
      <c r="D118" s="107"/>
      <c r="E118" s="2064"/>
      <c r="F118" s="654"/>
      <c r="G118" s="2005"/>
      <c r="H118" s="2010"/>
      <c r="I118" s="2005"/>
      <c r="J118" s="2005"/>
      <c r="K118" s="2010"/>
      <c r="L118" s="2005"/>
      <c r="M118" s="2052"/>
      <c r="N118" s="2004"/>
      <c r="O118" s="2004"/>
    </row>
    <row r="119" spans="1:15" s="22" customFormat="1">
      <c r="A119" s="2876"/>
      <c r="B119" s="16"/>
      <c r="C119" s="104"/>
      <c r="D119" s="107"/>
      <c r="E119" s="2064"/>
      <c r="F119" s="2041"/>
      <c r="G119" s="2005"/>
      <c r="H119" s="2010"/>
      <c r="I119" s="2005"/>
      <c r="J119" s="2005"/>
      <c r="K119" s="2010"/>
      <c r="L119" s="2005"/>
      <c r="M119" s="2052"/>
      <c r="N119" s="2004"/>
      <c r="O119" s="2004"/>
    </row>
    <row r="120" spans="1:15" s="22" customFormat="1">
      <c r="A120" s="2876"/>
      <c r="B120" s="9" t="s">
        <v>1618</v>
      </c>
      <c r="C120" s="630" t="s">
        <v>13764</v>
      </c>
      <c r="D120" s="46">
        <v>-2010000</v>
      </c>
      <c r="E120" s="2268">
        <v>48167941</v>
      </c>
      <c r="F120" s="2041"/>
      <c r="G120" s="2005"/>
      <c r="H120" s="2010"/>
      <c r="I120" s="2005"/>
      <c r="J120" s="2005"/>
      <c r="K120" s="2010"/>
      <c r="L120" s="2005"/>
      <c r="M120" s="2052"/>
      <c r="N120" s="2004"/>
      <c r="O120" s="2004"/>
    </row>
    <row r="121" spans="1:15" s="22" customFormat="1">
      <c r="A121" s="2876"/>
      <c r="B121" s="9" t="s">
        <v>1618</v>
      </c>
      <c r="C121" s="630" t="s">
        <v>13765</v>
      </c>
      <c r="D121" s="46">
        <v>-950000</v>
      </c>
      <c r="E121" s="2268">
        <v>48188865</v>
      </c>
      <c r="F121" s="2041"/>
      <c r="G121" s="2005"/>
      <c r="H121" s="2010"/>
      <c r="I121" s="2005"/>
      <c r="J121" s="2005"/>
      <c r="K121" s="2010"/>
      <c r="L121" s="2005"/>
      <c r="M121" s="2052"/>
      <c r="N121" s="2004"/>
      <c r="O121" s="2004"/>
    </row>
    <row r="122" spans="1:15" s="22" customFormat="1">
      <c r="A122" s="2876"/>
      <c r="B122" s="9" t="s">
        <v>1618</v>
      </c>
      <c r="C122" s="630" t="s">
        <v>13766</v>
      </c>
      <c r="D122" s="46">
        <v>-2700000</v>
      </c>
      <c r="E122" s="2268">
        <v>48207949</v>
      </c>
      <c r="F122" s="2041"/>
      <c r="G122" s="2005"/>
      <c r="H122" s="2010"/>
      <c r="I122" s="2005"/>
      <c r="J122" s="2005"/>
      <c r="K122" s="2010"/>
      <c r="L122" s="2005"/>
      <c r="M122" s="2052"/>
      <c r="N122" s="2004"/>
      <c r="O122" s="2004"/>
    </row>
    <row r="123" spans="1:15" s="22" customFormat="1">
      <c r="A123" s="2876"/>
      <c r="B123" s="853" t="s">
        <v>13767</v>
      </c>
      <c r="C123" s="630" t="s">
        <v>13768</v>
      </c>
      <c r="D123" s="46">
        <v>-60000</v>
      </c>
      <c r="E123" s="2267" t="s">
        <v>13769</v>
      </c>
      <c r="F123" s="2041"/>
      <c r="G123" s="2005"/>
      <c r="H123" s="2010"/>
      <c r="I123" s="2005"/>
      <c r="J123" s="2005"/>
      <c r="K123" s="2010"/>
      <c r="L123" s="2005"/>
      <c r="M123" s="2052"/>
      <c r="N123" s="2004"/>
      <c r="O123" s="2004"/>
    </row>
    <row r="124" spans="1:15" s="22" customFormat="1">
      <c r="A124" s="2876"/>
      <c r="B124" s="853" t="s">
        <v>13770</v>
      </c>
      <c r="C124" s="630" t="s">
        <v>13768</v>
      </c>
      <c r="D124" s="46">
        <v>-50000</v>
      </c>
      <c r="E124" s="2267" t="s">
        <v>13771</v>
      </c>
      <c r="F124" s="2041"/>
      <c r="G124" s="2005"/>
      <c r="H124" s="2010"/>
      <c r="I124" s="2005"/>
      <c r="J124" s="2005"/>
      <c r="K124" s="2010"/>
      <c r="L124" s="2005"/>
      <c r="M124" s="2052"/>
      <c r="N124" s="2004"/>
      <c r="O124" s="2004"/>
    </row>
    <row r="125" spans="1:15" s="22" customFormat="1">
      <c r="A125" s="2876"/>
      <c r="B125" s="9" t="s">
        <v>1618</v>
      </c>
      <c r="C125" s="630" t="s">
        <v>6381</v>
      </c>
      <c r="D125" s="46">
        <v>-1220000</v>
      </c>
      <c r="E125" s="2267">
        <v>48228410</v>
      </c>
      <c r="F125" s="2041"/>
      <c r="G125" s="2005"/>
      <c r="H125" s="2010"/>
      <c r="I125" s="2005"/>
      <c r="J125" s="2005"/>
      <c r="K125" s="2005"/>
      <c r="L125" s="2005"/>
      <c r="M125" s="2052"/>
      <c r="N125" s="2004"/>
      <c r="O125" s="2004"/>
    </row>
    <row r="126" spans="1:15" s="22" customFormat="1">
      <c r="A126" s="2876"/>
      <c r="B126" s="9" t="s">
        <v>1618</v>
      </c>
      <c r="C126" s="630" t="s">
        <v>13772</v>
      </c>
      <c r="D126" s="58">
        <v>-1260000</v>
      </c>
      <c r="E126" s="2286">
        <v>48239946</v>
      </c>
      <c r="F126" s="2041"/>
      <c r="G126" s="2005"/>
      <c r="H126" s="2010"/>
      <c r="I126" s="2005"/>
      <c r="J126" s="2005"/>
      <c r="K126" s="2010"/>
      <c r="L126" s="2005"/>
      <c r="M126" s="2052"/>
      <c r="N126" s="2004"/>
      <c r="O126" s="2004"/>
    </row>
    <row r="127" spans="1:15" s="22" customFormat="1">
      <c r="A127" s="2876"/>
      <c r="B127" s="9" t="s">
        <v>1618</v>
      </c>
      <c r="C127" s="630" t="s">
        <v>13773</v>
      </c>
      <c r="D127" s="58">
        <v>-1280000</v>
      </c>
      <c r="E127" s="2286" t="s">
        <v>13774</v>
      </c>
      <c r="F127" s="2041"/>
      <c r="G127" s="2005"/>
      <c r="H127" s="2010"/>
      <c r="I127" s="2005"/>
      <c r="J127" s="2005"/>
      <c r="K127" s="2010"/>
      <c r="L127" s="2005"/>
      <c r="M127" s="2052"/>
      <c r="N127" s="2004"/>
      <c r="O127" s="2004"/>
    </row>
    <row r="128" spans="1:15" s="22" customFormat="1">
      <c r="A128" s="2876"/>
      <c r="B128" s="9" t="s">
        <v>1618</v>
      </c>
      <c r="C128" s="630" t="s">
        <v>13775</v>
      </c>
      <c r="D128" s="58">
        <v>-660000</v>
      </c>
      <c r="E128" s="2286" t="s">
        <v>13776</v>
      </c>
      <c r="F128" s="2041"/>
      <c r="G128" s="2005"/>
      <c r="H128" s="2010"/>
      <c r="I128" s="2005"/>
      <c r="J128" s="2005"/>
      <c r="K128" s="2010"/>
      <c r="L128" s="2005"/>
      <c r="M128" s="2052"/>
      <c r="N128" s="2004"/>
      <c r="O128" s="2004"/>
    </row>
    <row r="129" spans="1:24" s="22" customFormat="1">
      <c r="A129" s="2876"/>
      <c r="B129" s="9" t="s">
        <v>1618</v>
      </c>
      <c r="C129" s="630" t="s">
        <v>13777</v>
      </c>
      <c r="D129" s="58">
        <v>-1800000</v>
      </c>
      <c r="E129" s="2286" t="s">
        <v>13778</v>
      </c>
      <c r="F129" s="2041"/>
      <c r="G129" s="2005"/>
      <c r="H129" s="2010"/>
      <c r="I129" s="2005"/>
      <c r="J129" s="2005"/>
      <c r="K129" s="2010"/>
      <c r="L129" s="2005"/>
      <c r="M129" s="2052"/>
      <c r="N129" s="2004"/>
      <c r="O129" s="2004"/>
      <c r="P129" s="2005"/>
      <c r="Q129" s="2005"/>
      <c r="R129" s="2005"/>
      <c r="S129" s="2005"/>
      <c r="T129" s="2005"/>
      <c r="U129" s="2005"/>
      <c r="V129" s="2005"/>
      <c r="W129" s="2005"/>
      <c r="X129" s="2005"/>
    </row>
    <row r="130" spans="1:24" s="22" customFormat="1">
      <c r="A130" s="2876"/>
      <c r="B130" s="9" t="s">
        <v>1618</v>
      </c>
      <c r="C130" s="630" t="s">
        <v>13779</v>
      </c>
      <c r="D130" s="58">
        <v>-5000000</v>
      </c>
      <c r="E130" s="2286" t="s">
        <v>13780</v>
      </c>
      <c r="F130" s="2041"/>
      <c r="G130" s="2005"/>
      <c r="H130" s="2010"/>
      <c r="I130" s="2005"/>
      <c r="J130" s="2005"/>
      <c r="K130" s="2010"/>
      <c r="L130" s="2005"/>
      <c r="M130" s="2052"/>
      <c r="N130" s="2004"/>
      <c r="O130" s="2004"/>
      <c r="P130" s="2005"/>
      <c r="Q130" s="2005"/>
      <c r="R130" s="2005"/>
      <c r="S130" s="2005"/>
      <c r="T130" s="2005"/>
      <c r="U130" s="2005"/>
      <c r="V130" s="2005"/>
      <c r="W130" s="2005"/>
      <c r="X130" s="2005"/>
    </row>
    <row r="131" spans="1:24" s="22" customFormat="1">
      <c r="A131" s="2876"/>
      <c r="B131" s="9" t="s">
        <v>1618</v>
      </c>
      <c r="C131" s="630" t="s">
        <v>13781</v>
      </c>
      <c r="D131" s="58">
        <v>-4045000</v>
      </c>
      <c r="E131" s="2286" t="s">
        <v>13782</v>
      </c>
      <c r="F131" s="2041"/>
      <c r="G131" s="2005"/>
      <c r="H131" s="2010"/>
      <c r="I131" s="2005"/>
      <c r="J131" s="2005"/>
      <c r="K131" s="2010"/>
      <c r="L131" s="2005"/>
      <c r="M131" s="2052"/>
      <c r="N131" s="2004"/>
      <c r="O131" s="2004"/>
      <c r="P131" s="2005"/>
      <c r="Q131" s="2005"/>
      <c r="R131" s="2005"/>
      <c r="S131" s="2005"/>
      <c r="T131" s="2005"/>
      <c r="U131" s="2005"/>
      <c r="V131" s="2005"/>
      <c r="W131" s="2005"/>
      <c r="X131" s="2005"/>
    </row>
    <row r="132" spans="1:24" s="22" customFormat="1">
      <c r="A132" s="2876"/>
      <c r="B132" s="9"/>
      <c r="C132" s="630"/>
      <c r="D132" s="58"/>
      <c r="E132" s="2286"/>
      <c r="F132" s="2041"/>
      <c r="G132" s="2005"/>
      <c r="H132" s="2010"/>
      <c r="I132" s="2005"/>
      <c r="J132" s="2005"/>
      <c r="K132" s="2010"/>
      <c r="L132" s="2005"/>
      <c r="M132" s="2052"/>
      <c r="N132" s="2004"/>
      <c r="O132" s="2004"/>
      <c r="P132" s="2005"/>
      <c r="Q132" s="2005"/>
      <c r="R132" s="2005"/>
      <c r="S132" s="2005"/>
      <c r="T132" s="2005"/>
      <c r="U132" s="2005"/>
      <c r="V132" s="2005"/>
      <c r="W132" s="2005"/>
      <c r="X132" s="2005"/>
    </row>
    <row r="133" spans="1:24" s="22" customFormat="1">
      <c r="A133" s="2876"/>
      <c r="B133" s="9"/>
      <c r="C133" s="630"/>
      <c r="D133" s="58"/>
      <c r="E133" s="2286"/>
      <c r="F133" s="2041"/>
      <c r="G133" s="2005"/>
      <c r="H133" s="2010"/>
      <c r="I133" s="2005"/>
      <c r="J133" s="2005"/>
      <c r="K133" s="2010"/>
      <c r="L133" s="2005"/>
      <c r="M133" s="2052"/>
      <c r="N133" s="2004"/>
      <c r="O133" s="2004"/>
      <c r="P133" s="2005"/>
      <c r="Q133" s="2005"/>
      <c r="R133" s="2005"/>
      <c r="S133" s="2005"/>
      <c r="T133" s="2005"/>
      <c r="U133" s="2005"/>
      <c r="V133" s="2005"/>
      <c r="W133" s="2005"/>
      <c r="X133" s="2005"/>
    </row>
    <row r="134" spans="1:24" s="22" customFormat="1">
      <c r="A134" s="2876"/>
      <c r="B134" s="16"/>
      <c r="C134" s="17"/>
      <c r="D134" s="46"/>
      <c r="E134" s="2064"/>
      <c r="F134" s="2041"/>
      <c r="G134" s="2005"/>
      <c r="H134" s="2010"/>
      <c r="I134" s="2005"/>
      <c r="J134" s="2005"/>
      <c r="K134" s="2010"/>
      <c r="L134" s="2005"/>
      <c r="M134" s="2052"/>
      <c r="N134" s="2004"/>
      <c r="O134" s="2004"/>
      <c r="P134" s="2005"/>
      <c r="Q134" s="2005"/>
      <c r="R134" s="2005"/>
      <c r="S134" s="2005"/>
      <c r="T134" s="2005"/>
      <c r="U134" s="2005"/>
      <c r="V134" s="2005"/>
      <c r="W134" s="2005"/>
      <c r="X134" s="2005"/>
    </row>
    <row r="135" spans="1:24" s="25" customFormat="1">
      <c r="A135" s="44" t="s">
        <v>1619</v>
      </c>
      <c r="B135" s="2007"/>
      <c r="C135" s="2007"/>
      <c r="D135" s="117">
        <f>SUM(D3:D134)</f>
        <v>1330000</v>
      </c>
      <c r="E135" s="2007"/>
      <c r="F135" s="2041"/>
      <c r="G135" s="2005"/>
      <c r="H135" s="2010"/>
      <c r="I135" s="2005"/>
      <c r="J135" s="2005"/>
      <c r="K135" s="2010"/>
      <c r="L135" s="2005"/>
      <c r="M135" s="2052"/>
      <c r="N135" s="2004"/>
      <c r="O135" s="2004"/>
      <c r="P135" s="2007"/>
      <c r="Q135" s="2007"/>
      <c r="R135" s="2007"/>
      <c r="S135" s="2007"/>
      <c r="T135" s="2007"/>
      <c r="U135" s="2007"/>
      <c r="V135" s="2007"/>
      <c r="W135" s="2007"/>
      <c r="X135" s="2007"/>
    </row>
    <row r="141" spans="1:24" ht="13.5" thickBot="1">
      <c r="A141" s="2005"/>
      <c r="B141" s="2004"/>
      <c r="C141" s="2004"/>
      <c r="D141" s="2083"/>
      <c r="E141" s="2007"/>
      <c r="F141" s="2041"/>
      <c r="G141" s="2005"/>
      <c r="H141" s="2010"/>
      <c r="I141" s="2005"/>
      <c r="J141" s="2005"/>
      <c r="K141" s="2010"/>
      <c r="L141" s="2005"/>
      <c r="M141" s="2052"/>
      <c r="N141" s="2004"/>
      <c r="O141" s="2004"/>
      <c r="P141" s="2004"/>
      <c r="Q141" s="2004"/>
      <c r="R141" s="2004"/>
      <c r="S141" s="2004"/>
      <c r="T141" s="2004"/>
      <c r="U141" s="2004"/>
      <c r="V141" s="2004"/>
      <c r="W141" s="2004"/>
      <c r="X141" s="2004"/>
    </row>
    <row r="142" spans="1:24" ht="15.75" thickBot="1">
      <c r="A142" s="2887" t="s">
        <v>682</v>
      </c>
      <c r="B142" s="2888"/>
      <c r="C142" s="706" t="s">
        <v>13695</v>
      </c>
      <c r="D142" s="2083"/>
      <c r="E142" s="2007"/>
      <c r="F142" s="2041"/>
      <c r="G142" s="2005"/>
      <c r="H142" s="2010"/>
      <c r="I142" s="2005"/>
      <c r="J142" s="2005"/>
      <c r="K142" s="2010"/>
      <c r="L142" s="2005"/>
      <c r="M142" s="2052"/>
      <c r="N142" s="2004"/>
      <c r="O142" s="2004"/>
      <c r="P142" s="2004"/>
      <c r="Q142" s="2004"/>
      <c r="R142" s="2004"/>
      <c r="S142" s="2004"/>
      <c r="T142" s="2004"/>
      <c r="U142" s="2004"/>
      <c r="V142" s="2004"/>
      <c r="W142" s="2004"/>
      <c r="X142" s="2004"/>
    </row>
    <row r="143" spans="1:24" ht="15.75" thickBot="1">
      <c r="A143" s="2887" t="s">
        <v>684</v>
      </c>
      <c r="B143" s="2888"/>
      <c r="C143" s="706" t="s">
        <v>13696</v>
      </c>
      <c r="D143" s="2083"/>
      <c r="E143" s="2007"/>
      <c r="F143" s="2041"/>
      <c r="G143" s="2005"/>
      <c r="H143" s="2010"/>
      <c r="I143" s="2005"/>
      <c r="J143" s="2005"/>
      <c r="K143" s="2010"/>
      <c r="L143" s="2005"/>
      <c r="M143" s="2052"/>
      <c r="N143" s="2004"/>
      <c r="O143" s="2004"/>
      <c r="P143" s="2004"/>
      <c r="Q143" s="2004"/>
      <c r="R143" s="2004"/>
      <c r="S143" s="2004"/>
      <c r="T143" s="2004"/>
      <c r="U143" s="2004"/>
      <c r="V143" s="2004"/>
      <c r="W143" s="2004"/>
      <c r="X143" s="2004"/>
    </row>
    <row r="144" spans="1:24" ht="15.75" thickBot="1">
      <c r="A144" s="2887" t="s">
        <v>685</v>
      </c>
      <c r="B144" s="2888"/>
      <c r="C144" s="706" t="s">
        <v>13697</v>
      </c>
      <c r="D144" s="2083"/>
      <c r="E144" s="2007"/>
      <c r="F144" s="2041"/>
      <c r="G144" s="2005"/>
      <c r="H144" s="2010"/>
      <c r="I144" s="2005"/>
      <c r="J144" s="2005"/>
      <c r="K144" s="2010"/>
      <c r="L144" s="2005"/>
      <c r="M144" s="2052"/>
      <c r="N144" s="2004"/>
      <c r="O144" s="2004"/>
      <c r="P144" s="2004"/>
      <c r="Q144" s="2004"/>
      <c r="R144" s="2004"/>
      <c r="S144" s="2004"/>
      <c r="T144" s="2004"/>
      <c r="U144" s="2004"/>
      <c r="V144" s="2004"/>
      <c r="W144" s="2004"/>
      <c r="X144" s="2004"/>
    </row>
    <row r="145" spans="1:24" ht="30.75" thickBot="1">
      <c r="A145" s="2887" t="s">
        <v>686</v>
      </c>
      <c r="B145" s="2888"/>
      <c r="C145" s="705" t="s">
        <v>13698</v>
      </c>
      <c r="D145" s="2083"/>
      <c r="E145" s="2007"/>
      <c r="F145" s="2041"/>
      <c r="G145" s="2005"/>
      <c r="H145" s="2010"/>
      <c r="I145" s="2005"/>
      <c r="J145" s="2005"/>
      <c r="K145" s="2010"/>
      <c r="L145" s="2005"/>
      <c r="M145" s="2052"/>
      <c r="N145" s="2004"/>
      <c r="O145" s="2004"/>
      <c r="P145" s="2004"/>
      <c r="Q145" s="2004"/>
      <c r="R145" s="2004"/>
      <c r="S145" s="2004"/>
      <c r="T145" s="2004"/>
      <c r="U145" s="2004"/>
      <c r="V145" s="2004"/>
      <c r="W145" s="2004"/>
      <c r="X145" s="2004"/>
    </row>
    <row r="146" spans="1:24" s="37" customFormat="1" ht="15.75" thickBot="1">
      <c r="A146" s="2887" t="s">
        <v>688</v>
      </c>
      <c r="B146" s="2888"/>
      <c r="C146" s="706" t="s">
        <v>13699</v>
      </c>
      <c r="D146" s="2083"/>
      <c r="E146" s="2007"/>
      <c r="F146" s="2041"/>
      <c r="G146" s="2005"/>
      <c r="H146" s="2010"/>
      <c r="I146" s="2005"/>
      <c r="J146" s="2005"/>
      <c r="K146" s="2010"/>
      <c r="L146" s="2005"/>
      <c r="M146" s="2052"/>
      <c r="N146" s="2004"/>
      <c r="O146" s="2004"/>
      <c r="P146" s="2004"/>
      <c r="Q146" s="2004"/>
      <c r="R146" s="2004"/>
      <c r="S146" s="2004"/>
      <c r="T146" s="2004"/>
      <c r="U146" s="2004"/>
      <c r="V146" s="2004"/>
      <c r="W146" s="2004"/>
      <c r="X146" s="2004"/>
    </row>
    <row r="147" spans="1:24" s="37" customFormat="1" ht="15.75" thickBot="1">
      <c r="A147" s="2887" t="s">
        <v>690</v>
      </c>
      <c r="B147" s="2888"/>
      <c r="C147" s="706" t="s">
        <v>13700</v>
      </c>
      <c r="D147" s="2083"/>
      <c r="E147" s="2007"/>
      <c r="F147" s="2041"/>
      <c r="G147" s="2005"/>
      <c r="H147" s="2010"/>
      <c r="I147" s="2005"/>
      <c r="J147" s="2005"/>
      <c r="K147" s="2010"/>
      <c r="L147" s="2005"/>
      <c r="M147" s="2052"/>
      <c r="N147" s="2004"/>
      <c r="O147" s="2004"/>
      <c r="P147" s="2004"/>
      <c r="Q147" s="2004"/>
      <c r="R147" s="2004"/>
      <c r="S147" s="2004"/>
      <c r="T147" s="2004"/>
      <c r="U147" s="2004"/>
      <c r="V147" s="2004"/>
      <c r="W147" s="2004"/>
      <c r="X147" s="2004"/>
    </row>
    <row r="148" spans="1:24" s="37" customFormat="1" ht="15.75" thickBot="1">
      <c r="A148" s="2887" t="s">
        <v>692</v>
      </c>
      <c r="B148" s="2888"/>
      <c r="C148" s="706" t="s">
        <v>4214</v>
      </c>
      <c r="D148" s="2083"/>
      <c r="E148" s="2007"/>
      <c r="F148" s="2041"/>
      <c r="G148" s="2005"/>
      <c r="H148" s="2010"/>
      <c r="I148" s="2005"/>
      <c r="J148" s="2005"/>
      <c r="K148" s="2010"/>
      <c r="L148" s="2005"/>
      <c r="M148" s="2052"/>
      <c r="N148" s="2004"/>
      <c r="O148" s="2004"/>
      <c r="P148" s="2004"/>
      <c r="Q148" s="2004"/>
      <c r="R148" s="2004"/>
      <c r="S148" s="2004"/>
      <c r="T148" s="2004"/>
      <c r="U148" s="2004"/>
      <c r="V148" s="2004"/>
      <c r="W148" s="2004"/>
      <c r="X148" s="2004"/>
    </row>
    <row r="149" spans="1:24" s="37" customFormat="1" ht="15.75" thickBot="1">
      <c r="A149" s="2883" t="s">
        <v>693</v>
      </c>
      <c r="B149" s="2884"/>
      <c r="C149" s="705" t="s">
        <v>694</v>
      </c>
      <c r="D149" s="2083"/>
      <c r="E149" s="2007"/>
      <c r="F149" s="2041"/>
      <c r="G149" s="2005"/>
      <c r="H149" s="2010"/>
      <c r="I149" s="2005"/>
      <c r="J149" s="2005"/>
      <c r="K149" s="2010"/>
      <c r="L149" s="2005"/>
      <c r="M149" s="2052"/>
      <c r="N149" s="2004"/>
      <c r="O149" s="2004"/>
      <c r="P149" s="2004"/>
      <c r="Q149" s="2004"/>
      <c r="R149" s="2004"/>
      <c r="S149" s="2004"/>
      <c r="T149" s="2004"/>
      <c r="U149" s="2004"/>
      <c r="V149" s="2004"/>
      <c r="W149" s="2004"/>
      <c r="X149" s="2004"/>
    </row>
    <row r="150" spans="1:24" s="37" customFormat="1" ht="15.75" thickBot="1">
      <c r="A150" s="2883" t="s">
        <v>695</v>
      </c>
      <c r="B150" s="2884"/>
      <c r="C150" s="717" t="s">
        <v>696</v>
      </c>
      <c r="D150" s="2083"/>
      <c r="E150" s="2007"/>
      <c r="F150" s="2041"/>
      <c r="G150" s="2005"/>
      <c r="H150" s="2010"/>
      <c r="I150" s="2005"/>
      <c r="J150" s="2005"/>
      <c r="K150" s="2010"/>
      <c r="L150" s="2005"/>
      <c r="M150" s="2052"/>
      <c r="N150" s="2004"/>
      <c r="O150" s="2004"/>
      <c r="P150" s="2004"/>
      <c r="Q150" s="2004"/>
      <c r="R150" s="2004"/>
      <c r="S150" s="2004"/>
      <c r="T150" s="2004"/>
      <c r="U150" s="2004"/>
      <c r="V150" s="2004"/>
      <c r="W150" s="2004"/>
      <c r="X150" s="2004"/>
    </row>
    <row r="151" spans="1:24" s="37" customFormat="1" ht="30.75" thickBot="1">
      <c r="A151" s="2885" t="s">
        <v>697</v>
      </c>
      <c r="B151" s="2886"/>
      <c r="C151" s="705" t="s">
        <v>13701</v>
      </c>
      <c r="D151" s="2083"/>
      <c r="E151" s="2007"/>
      <c r="F151" s="2041"/>
      <c r="G151" s="2005"/>
      <c r="H151" s="2010"/>
      <c r="I151" s="2005"/>
      <c r="J151" s="2005"/>
      <c r="K151" s="2010"/>
      <c r="L151" s="2005"/>
      <c r="M151" s="2052"/>
      <c r="N151" s="2004"/>
      <c r="O151" s="2004"/>
      <c r="P151" s="2004"/>
      <c r="Q151" s="2004"/>
      <c r="R151" s="2004"/>
      <c r="S151" s="2004"/>
      <c r="T151" s="2004"/>
      <c r="U151" s="2004"/>
      <c r="V151" s="2004"/>
      <c r="W151" s="2004"/>
      <c r="X151" s="2004"/>
    </row>
    <row r="152" spans="1:24" s="37" customFormat="1" ht="15.75" thickBot="1">
      <c r="A152" s="2883" t="s">
        <v>699</v>
      </c>
      <c r="B152" s="2884"/>
      <c r="C152" s="705" t="s">
        <v>13702</v>
      </c>
      <c r="D152" s="2083"/>
      <c r="E152" s="2007"/>
      <c r="F152" s="2041"/>
      <c r="G152" s="2005"/>
      <c r="H152" s="2010"/>
      <c r="I152" s="2005"/>
      <c r="J152" s="2005"/>
      <c r="K152" s="2010"/>
      <c r="L152" s="2005"/>
      <c r="M152" s="2052"/>
      <c r="N152" s="2004"/>
      <c r="O152" s="2004"/>
      <c r="P152" s="2004"/>
      <c r="Q152" s="2004"/>
      <c r="R152" s="2004"/>
      <c r="S152" s="2004"/>
      <c r="T152" s="2004"/>
      <c r="U152" s="2004"/>
      <c r="V152" s="2004"/>
      <c r="W152" s="2004"/>
      <c r="X152" s="2004"/>
    </row>
    <row r="153" spans="1:24" s="37" customFormat="1" ht="30.75" thickBot="1">
      <c r="A153" s="2883" t="s">
        <v>700</v>
      </c>
      <c r="B153" s="2884"/>
      <c r="C153" s="713" t="s">
        <v>13703</v>
      </c>
      <c r="D153" s="2083"/>
      <c r="E153" s="2007"/>
      <c r="F153" s="2041"/>
      <c r="G153" s="2005"/>
      <c r="H153" s="2010"/>
      <c r="I153" s="2005"/>
      <c r="J153" s="2005"/>
      <c r="K153" s="2010"/>
      <c r="L153" s="2005"/>
      <c r="M153" s="2052"/>
      <c r="N153" s="2004"/>
      <c r="O153" s="2004"/>
      <c r="P153" s="2004"/>
      <c r="Q153" s="2004"/>
      <c r="R153" s="2004"/>
      <c r="S153" s="2004"/>
      <c r="T153" s="2004"/>
      <c r="U153" s="2004"/>
      <c r="V153" s="2004"/>
      <c r="W153" s="2004"/>
      <c r="X153" s="2004"/>
    </row>
    <row r="154" spans="1:24" s="37" customFormat="1" ht="15.75" thickBot="1">
      <c r="A154" s="2883" t="s">
        <v>702</v>
      </c>
      <c r="B154" s="2884"/>
      <c r="C154" s="705" t="s">
        <v>760</v>
      </c>
      <c r="D154" s="2083"/>
      <c r="E154" s="2007"/>
      <c r="F154" s="2041"/>
      <c r="G154" s="2005"/>
      <c r="H154" s="2010"/>
      <c r="I154" s="2005"/>
      <c r="J154" s="2005"/>
      <c r="K154" s="2010"/>
      <c r="L154" s="2005"/>
      <c r="M154" s="2052"/>
      <c r="N154" s="2004"/>
      <c r="O154" s="2004"/>
      <c r="P154" s="2004"/>
      <c r="Q154" s="2004"/>
      <c r="R154" s="2004"/>
      <c r="S154" s="2004"/>
      <c r="T154" s="2004"/>
      <c r="U154" s="2004"/>
      <c r="V154" s="2004"/>
      <c r="W154" s="2004"/>
      <c r="X154" s="2004"/>
    </row>
    <row r="155" spans="1:24" s="37" customFormat="1" ht="15.75" thickBot="1">
      <c r="A155" s="2883" t="s">
        <v>704</v>
      </c>
      <c r="B155" s="2884"/>
      <c r="C155" s="709" t="s">
        <v>705</v>
      </c>
      <c r="D155" s="2083"/>
      <c r="E155" s="2007"/>
      <c r="F155" s="2041"/>
      <c r="G155" s="2005"/>
      <c r="H155" s="2010"/>
      <c r="I155" s="2005"/>
      <c r="J155" s="2005"/>
      <c r="K155" s="2010"/>
      <c r="L155" s="2005"/>
      <c r="M155" s="2052"/>
      <c r="N155" s="2004"/>
      <c r="O155" s="2004"/>
      <c r="P155" s="2004"/>
      <c r="Q155" s="2004"/>
      <c r="R155" s="2004"/>
      <c r="S155" s="2004"/>
      <c r="T155" s="2004"/>
      <c r="U155" s="2004"/>
      <c r="V155" s="2004"/>
      <c r="W155" s="2004"/>
      <c r="X155" s="2004"/>
    </row>
    <row r="156" spans="1:24" s="37" customFormat="1" ht="60.75" thickBot="1">
      <c r="A156" s="2885" t="s">
        <v>706</v>
      </c>
      <c r="B156" s="2886"/>
      <c r="C156" s="705" t="s">
        <v>13704</v>
      </c>
      <c r="D156" s="2083"/>
      <c r="E156" s="2007"/>
      <c r="F156" s="2041"/>
      <c r="G156" s="2005"/>
      <c r="H156" s="2010"/>
      <c r="I156" s="2005"/>
      <c r="J156" s="2005"/>
      <c r="K156" s="2010"/>
      <c r="L156" s="2005"/>
      <c r="M156" s="2052"/>
      <c r="N156" s="2004"/>
      <c r="O156" s="2004"/>
      <c r="P156" s="2004"/>
      <c r="Q156" s="2004"/>
      <c r="R156" s="2004"/>
      <c r="S156" s="2004"/>
      <c r="T156" s="2004"/>
      <c r="U156" s="2004"/>
      <c r="V156" s="2004"/>
      <c r="W156" s="2004"/>
      <c r="X156" s="2004"/>
    </row>
  </sheetData>
  <mergeCells count="16">
    <mergeCell ref="A153:B153"/>
    <mergeCell ref="A154:B154"/>
    <mergeCell ref="A155:B155"/>
    <mergeCell ref="A156:B156"/>
    <mergeCell ref="A147:B147"/>
    <mergeCell ref="A148:B148"/>
    <mergeCell ref="A149:B149"/>
    <mergeCell ref="A150:B150"/>
    <mergeCell ref="A151:B151"/>
    <mergeCell ref="A152:B152"/>
    <mergeCell ref="A146:B146"/>
    <mergeCell ref="L1:N1"/>
    <mergeCell ref="A142:B142"/>
    <mergeCell ref="A143:B143"/>
    <mergeCell ref="A144:B144"/>
    <mergeCell ref="A145:B145"/>
  </mergeCells>
  <phoneticPr fontId="124"/>
  <pageMargins left="0.7" right="0.7" top="0.75" bottom="0.75" header="0.3" footer="0.3"/>
  <pageSetup paperSize="9" orientation="portrait" horizontalDpi="30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3">
    <tabColor theme="1" tint="0.499984740745262"/>
  </sheetPr>
  <dimension ref="A1:X319"/>
  <sheetViews>
    <sheetView workbookViewId="0">
      <pane xSplit="4" ySplit="2" topLeftCell="E276" activePane="bottomRight" state="frozen"/>
      <selection pane="topRight" activeCell="D49" sqref="D49"/>
      <selection pane="bottomLeft" activeCell="D49" sqref="D49"/>
      <selection pane="bottomRight" activeCell="D49" sqref="D49"/>
    </sheetView>
  </sheetViews>
  <sheetFormatPr defaultColWidth="9" defaultRowHeight="12.75"/>
  <cols>
    <col min="1" max="1" width="12.140625" style="22" customWidth="1"/>
    <col min="2" max="2" width="26" style="23" customWidth="1"/>
    <col min="3" max="3" width="24.28515625" style="23" customWidth="1"/>
    <col min="4" max="4" width="13.140625" style="37" bestFit="1" customWidth="1"/>
    <col min="5" max="5" width="10" style="25" customWidth="1"/>
    <col min="6" max="6" width="10.140625" style="87" bestFit="1" customWidth="1"/>
    <col min="7" max="7" width="8.7109375" style="22" customWidth="1"/>
    <col min="8" max="8" width="10" style="26" customWidth="1"/>
    <col min="9" max="9" width="13.42578125" style="22" bestFit="1" customWidth="1"/>
    <col min="10" max="10" width="10.7109375" style="22" customWidth="1"/>
    <col min="11" max="11" width="9.42578125" style="26" customWidth="1"/>
    <col min="12" max="12" width="9.7109375" style="22" customWidth="1"/>
    <col min="13" max="13" width="10.140625" style="86" bestFit="1" customWidth="1"/>
    <col min="14" max="14" width="9.28515625" style="23" bestFit="1" customWidth="1"/>
    <col min="15" max="15" width="19.7109375" style="23" bestFit="1" customWidth="1"/>
    <col min="16" max="16384" width="9" style="23"/>
  </cols>
  <sheetData>
    <row r="1" spans="1:24">
      <c r="A1" s="3"/>
      <c r="B1" s="2876" t="s">
        <v>9</v>
      </c>
      <c r="C1" s="1"/>
      <c r="D1" s="209" t="s">
        <v>11600</v>
      </c>
      <c r="E1" s="209" t="s">
        <v>1594</v>
      </c>
      <c r="F1" s="1" t="s">
        <v>1595</v>
      </c>
      <c r="G1" s="2876"/>
      <c r="H1" s="1" t="s">
        <v>1595</v>
      </c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  <c r="R1" s="2004"/>
      <c r="S1" s="2004"/>
      <c r="T1" s="2004"/>
      <c r="U1" s="2004"/>
      <c r="V1" s="2004"/>
      <c r="W1" s="2004"/>
      <c r="X1" s="2004"/>
    </row>
    <row r="2" spans="1:24" s="22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88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  <c r="P2" s="2005"/>
      <c r="Q2" s="2005"/>
      <c r="R2" s="2005"/>
      <c r="S2" s="2005"/>
      <c r="T2" s="2005"/>
      <c r="U2" s="2005"/>
      <c r="V2" s="2005"/>
      <c r="W2" s="2005"/>
      <c r="X2" s="2005"/>
    </row>
    <row r="3" spans="1:24" s="22" customFormat="1">
      <c r="A3" s="178"/>
      <c r="B3" s="40"/>
      <c r="C3" s="17"/>
      <c r="D3" s="67"/>
      <c r="E3" s="82"/>
      <c r="F3" s="91"/>
      <c r="G3" s="17"/>
      <c r="H3" s="83"/>
      <c r="I3" s="17"/>
      <c r="J3" s="17"/>
      <c r="K3" s="83"/>
      <c r="L3" s="17"/>
      <c r="M3" s="83"/>
      <c r="N3" s="85"/>
      <c r="O3" s="17"/>
      <c r="P3" s="2005"/>
      <c r="Q3" s="2005"/>
      <c r="R3" s="2005"/>
      <c r="S3" s="2005"/>
      <c r="T3" s="2005"/>
      <c r="U3" s="2005"/>
      <c r="V3" s="2005"/>
      <c r="W3" s="2005"/>
      <c r="X3" s="2005"/>
    </row>
    <row r="4" spans="1:24" s="22" customFormat="1">
      <c r="A4" s="15" t="s">
        <v>13783</v>
      </c>
      <c r="B4" s="40"/>
      <c r="C4" s="104" t="s">
        <v>13784</v>
      </c>
      <c r="D4" s="67"/>
      <c r="E4" s="82"/>
      <c r="F4" s="91"/>
      <c r="G4" s="17"/>
      <c r="H4" s="83"/>
      <c r="I4" s="17"/>
      <c r="J4" s="17"/>
      <c r="K4" s="83"/>
      <c r="L4" s="17"/>
      <c r="M4" s="83"/>
      <c r="N4" s="85"/>
      <c r="O4" s="17"/>
      <c r="P4" s="2005"/>
      <c r="Q4" s="2005"/>
      <c r="R4" s="2005"/>
      <c r="S4" s="2005"/>
      <c r="T4" s="2005"/>
      <c r="U4" s="2005"/>
      <c r="V4" s="2005"/>
      <c r="W4" s="2005"/>
      <c r="X4" s="2005"/>
    </row>
    <row r="5" spans="1:24" s="25" customFormat="1">
      <c r="A5" s="2098">
        <v>4804198</v>
      </c>
      <c r="B5" s="2004" t="s">
        <v>7686</v>
      </c>
      <c r="C5" s="21" t="s">
        <v>13785</v>
      </c>
      <c r="D5" s="2083">
        <v>630000</v>
      </c>
      <c r="E5" s="2007"/>
      <c r="F5" s="2041">
        <v>455000</v>
      </c>
      <c r="G5" s="2005" t="s">
        <v>7688</v>
      </c>
      <c r="H5" s="2010">
        <v>41759</v>
      </c>
      <c r="I5" s="2005" t="s">
        <v>2357</v>
      </c>
      <c r="J5" s="2005"/>
      <c r="K5" s="2010"/>
      <c r="L5" s="2005" t="s">
        <v>67</v>
      </c>
      <c r="M5" s="2052">
        <v>41815</v>
      </c>
      <c r="N5" s="2004"/>
      <c r="O5" s="2004"/>
      <c r="P5" s="2004"/>
      <c r="Q5" s="2004"/>
      <c r="R5" s="2004"/>
      <c r="S5" s="2004"/>
      <c r="T5" s="2004"/>
      <c r="U5" s="2004"/>
      <c r="V5" s="2004"/>
      <c r="W5" s="2004"/>
      <c r="X5" s="2004"/>
    </row>
    <row r="6" spans="1:24" s="25" customFormat="1">
      <c r="A6" s="57">
        <v>4804199</v>
      </c>
      <c r="B6" s="40" t="s">
        <v>7759</v>
      </c>
      <c r="C6" s="21" t="s">
        <v>13786</v>
      </c>
      <c r="D6" s="58">
        <v>730000</v>
      </c>
      <c r="E6" s="2007"/>
      <c r="F6" s="2008">
        <v>560000</v>
      </c>
      <c r="G6" s="2005" t="s">
        <v>2288</v>
      </c>
      <c r="H6" s="2010">
        <v>41759</v>
      </c>
      <c r="I6" s="2005" t="s">
        <v>2357</v>
      </c>
      <c r="J6" s="2005"/>
      <c r="K6" s="2010"/>
      <c r="L6" s="2005" t="s">
        <v>67</v>
      </c>
      <c r="M6" s="2052">
        <v>41815</v>
      </c>
      <c r="N6" s="2004"/>
      <c r="O6" s="2004"/>
      <c r="P6" s="2004"/>
      <c r="Q6" s="2004"/>
      <c r="R6" s="2004"/>
      <c r="S6" s="2004"/>
      <c r="T6" s="2004"/>
      <c r="U6" s="2004"/>
      <c r="V6" s="2004"/>
      <c r="W6" s="2004"/>
      <c r="X6" s="2004"/>
    </row>
    <row r="7" spans="1:24" s="25" customFormat="1">
      <c r="A7" s="57">
        <v>4805001</v>
      </c>
      <c r="B7" s="40" t="s">
        <v>13787</v>
      </c>
      <c r="C7" s="21" t="s">
        <v>13788</v>
      </c>
      <c r="D7" s="58">
        <v>730000</v>
      </c>
      <c r="E7" s="2007"/>
      <c r="F7" s="2008">
        <v>494000</v>
      </c>
      <c r="G7" s="2005" t="s">
        <v>2288</v>
      </c>
      <c r="H7" s="2010">
        <v>41760</v>
      </c>
      <c r="I7" s="2005" t="s">
        <v>7772</v>
      </c>
      <c r="J7" s="2005"/>
      <c r="K7" s="2010"/>
      <c r="L7" s="2005" t="s">
        <v>67</v>
      </c>
      <c r="M7" s="2052">
        <v>41815</v>
      </c>
      <c r="N7" s="2004"/>
      <c r="O7" s="2004"/>
      <c r="P7" s="2004"/>
      <c r="Q7" s="2004"/>
      <c r="R7" s="2004"/>
      <c r="S7" s="2004"/>
      <c r="T7" s="2004"/>
      <c r="U7" s="2004"/>
      <c r="V7" s="2004"/>
      <c r="W7" s="2004"/>
      <c r="X7" s="2004"/>
    </row>
    <row r="8" spans="1:24" s="25" customFormat="1">
      <c r="A8" s="40">
        <v>4805068</v>
      </c>
      <c r="B8" s="40" t="s">
        <v>13789</v>
      </c>
      <c r="C8" s="21" t="s">
        <v>13790</v>
      </c>
      <c r="D8" s="58">
        <v>650000</v>
      </c>
      <c r="E8" s="2007"/>
      <c r="F8" s="2008">
        <v>425000</v>
      </c>
      <c r="G8" s="2005" t="s">
        <v>3217</v>
      </c>
      <c r="H8" s="2010">
        <v>41775</v>
      </c>
      <c r="I8" s="2005" t="s">
        <v>6449</v>
      </c>
      <c r="J8" s="2005"/>
      <c r="K8" s="2010"/>
      <c r="L8" s="2005" t="s">
        <v>67</v>
      </c>
      <c r="M8" s="2052">
        <v>41815</v>
      </c>
      <c r="N8" s="2004"/>
      <c r="O8" s="2004"/>
      <c r="P8" s="2004"/>
      <c r="Q8" s="2004"/>
      <c r="R8" s="2004"/>
      <c r="S8" s="2004"/>
      <c r="T8" s="2004"/>
      <c r="U8" s="2004"/>
      <c r="V8" s="2004"/>
      <c r="W8" s="2004"/>
      <c r="X8" s="2004"/>
    </row>
    <row r="9" spans="1:24" s="25" customFormat="1">
      <c r="A9" s="40">
        <v>4805087</v>
      </c>
      <c r="B9" s="40" t="s">
        <v>2305</v>
      </c>
      <c r="C9" s="21" t="s">
        <v>13791</v>
      </c>
      <c r="D9" s="58">
        <v>600000</v>
      </c>
      <c r="E9" s="2007"/>
      <c r="F9" s="2008">
        <v>409000</v>
      </c>
      <c r="G9" s="2005" t="s">
        <v>2288</v>
      </c>
      <c r="H9" s="2010">
        <v>41779</v>
      </c>
      <c r="I9" s="2005" t="s">
        <v>5792</v>
      </c>
      <c r="J9" s="2005"/>
      <c r="K9" s="2010"/>
      <c r="L9" s="2005" t="s">
        <v>67</v>
      </c>
      <c r="M9" s="2052">
        <v>41815</v>
      </c>
      <c r="N9" s="2004"/>
      <c r="O9" s="2004"/>
      <c r="P9" s="2004"/>
      <c r="Q9" s="2004"/>
      <c r="R9" s="2004"/>
      <c r="S9" s="2004"/>
      <c r="T9" s="2004"/>
      <c r="U9" s="2004"/>
      <c r="V9" s="2004"/>
      <c r="W9" s="2004"/>
      <c r="X9" s="2004"/>
    </row>
    <row r="10" spans="1:24" s="25" customFormat="1" ht="15">
      <c r="A10" s="57">
        <v>4805092</v>
      </c>
      <c r="B10" s="40" t="s">
        <v>2305</v>
      </c>
      <c r="C10" s="138" t="s">
        <v>13792</v>
      </c>
      <c r="D10" s="356">
        <v>630000</v>
      </c>
      <c r="E10" s="2007"/>
      <c r="F10" s="2008">
        <v>440000</v>
      </c>
      <c r="G10" s="2005" t="s">
        <v>3217</v>
      </c>
      <c r="H10" s="2010">
        <v>41780</v>
      </c>
      <c r="I10" s="2005" t="s">
        <v>2357</v>
      </c>
      <c r="J10" s="2005"/>
      <c r="K10" s="2010"/>
      <c r="L10" s="2005" t="s">
        <v>67</v>
      </c>
      <c r="M10" s="2052">
        <v>41815</v>
      </c>
      <c r="N10" s="2004"/>
      <c r="O10" s="2004"/>
      <c r="P10" s="2004"/>
      <c r="Q10" s="2004"/>
      <c r="R10" s="2004"/>
      <c r="S10" s="2004"/>
      <c r="T10" s="2004"/>
      <c r="U10" s="2004"/>
      <c r="V10" s="2004"/>
      <c r="W10" s="2004"/>
      <c r="X10" s="2004"/>
    </row>
    <row r="11" spans="1:24" s="25" customFormat="1">
      <c r="A11" s="2193"/>
      <c r="B11" s="2004"/>
      <c r="C11" s="17"/>
      <c r="D11" s="2178"/>
      <c r="E11" s="2007"/>
      <c r="F11" s="2008"/>
      <c r="G11" s="2005"/>
      <c r="H11" s="2010"/>
      <c r="I11" s="2005"/>
      <c r="J11" s="2005"/>
      <c r="K11" s="2010"/>
      <c r="L11" s="2005"/>
      <c r="M11" s="2052"/>
      <c r="N11" s="2004"/>
      <c r="O11" s="2004"/>
      <c r="P11" s="2004"/>
      <c r="Q11" s="2004"/>
      <c r="R11" s="2004"/>
      <c r="S11" s="2004"/>
      <c r="T11" s="2004"/>
      <c r="U11" s="2004"/>
      <c r="V11" s="2004"/>
      <c r="W11" s="2004"/>
      <c r="X11" s="2004"/>
    </row>
    <row r="12" spans="1:24" s="25" customFormat="1">
      <c r="A12" s="152" t="s">
        <v>13793</v>
      </c>
      <c r="B12" s="2004"/>
      <c r="C12" s="21"/>
      <c r="D12" s="2178"/>
      <c r="E12" s="2007"/>
      <c r="F12" s="2008"/>
      <c r="G12" s="2005"/>
      <c r="H12" s="2010"/>
      <c r="I12" s="2005"/>
      <c r="J12" s="2005"/>
      <c r="K12" s="2010"/>
      <c r="L12" s="2005"/>
      <c r="M12" s="2052"/>
      <c r="N12" s="2004"/>
      <c r="O12" s="2004"/>
      <c r="P12" s="2004"/>
      <c r="Q12" s="2004"/>
      <c r="R12" s="2004"/>
      <c r="S12" s="2004"/>
      <c r="T12" s="2004"/>
      <c r="U12" s="2004"/>
      <c r="V12" s="2004"/>
      <c r="W12" s="2004"/>
      <c r="X12" s="2004"/>
    </row>
    <row r="13" spans="1:24" s="25" customFormat="1">
      <c r="A13" s="57">
        <v>4804200</v>
      </c>
      <c r="B13" s="40" t="s">
        <v>7686</v>
      </c>
      <c r="C13" s="21" t="s">
        <v>13794</v>
      </c>
      <c r="D13" s="356">
        <v>630000</v>
      </c>
      <c r="E13" s="2007"/>
      <c r="F13" s="2008">
        <v>436000</v>
      </c>
      <c r="G13" s="2005" t="s">
        <v>1009</v>
      </c>
      <c r="H13" s="2010">
        <v>41759</v>
      </c>
      <c r="I13" s="2005" t="s">
        <v>13795</v>
      </c>
      <c r="J13" s="2005"/>
      <c r="K13" s="2010"/>
      <c r="L13" s="2005" t="s">
        <v>41</v>
      </c>
      <c r="M13" s="2052">
        <v>41813</v>
      </c>
      <c r="N13" s="2004"/>
      <c r="O13" s="2004"/>
      <c r="P13" s="2004"/>
      <c r="Q13" s="2004"/>
      <c r="R13" s="2004"/>
      <c r="S13" s="2004"/>
      <c r="T13" s="2004"/>
      <c r="U13" s="2004"/>
      <c r="V13" s="2004"/>
      <c r="W13" s="2004"/>
      <c r="X13" s="2004"/>
    </row>
    <row r="14" spans="1:24" s="25" customFormat="1" ht="14.25">
      <c r="A14" s="15"/>
      <c r="B14" s="357"/>
      <c r="C14" s="358"/>
      <c r="D14" s="359"/>
      <c r="E14" s="2007"/>
      <c r="F14" s="2008"/>
      <c r="G14" s="2005"/>
      <c r="H14" s="2010"/>
      <c r="I14" s="2005"/>
      <c r="J14" s="2005"/>
      <c r="K14" s="2010"/>
      <c r="L14" s="2005"/>
      <c r="M14" s="2052"/>
      <c r="N14" s="2004"/>
      <c r="O14" s="2004"/>
      <c r="P14" s="2004"/>
      <c r="Q14" s="2004"/>
      <c r="R14" s="2004"/>
      <c r="S14" s="2004"/>
      <c r="T14" s="2004"/>
      <c r="U14" s="2004"/>
      <c r="V14" s="2004"/>
      <c r="W14" s="2004"/>
      <c r="X14" s="2004"/>
    </row>
    <row r="15" spans="1:24" s="25" customFormat="1">
      <c r="A15" s="152" t="s">
        <v>13796</v>
      </c>
      <c r="B15" s="40"/>
      <c r="C15" s="21"/>
      <c r="D15" s="356"/>
      <c r="E15" s="2007"/>
      <c r="F15" s="2008"/>
      <c r="G15" s="2005"/>
      <c r="H15" s="2010"/>
      <c r="I15" s="2005"/>
      <c r="J15" s="2005"/>
      <c r="K15" s="2010"/>
      <c r="L15" s="2005"/>
      <c r="M15" s="2052"/>
      <c r="N15" s="2004"/>
      <c r="O15" s="2004"/>
      <c r="P15" s="2004"/>
      <c r="Q15" s="2004"/>
      <c r="R15" s="2004"/>
      <c r="S15" s="2004"/>
      <c r="T15" s="2004"/>
      <c r="U15" s="2004"/>
      <c r="V15" s="2004"/>
      <c r="W15" s="2004"/>
      <c r="X15" s="2004"/>
    </row>
    <row r="16" spans="1:24" s="25" customFormat="1">
      <c r="A16" s="396">
        <v>4806009</v>
      </c>
      <c r="B16" s="567" t="s">
        <v>13797</v>
      </c>
      <c r="C16" s="406" t="s">
        <v>13798</v>
      </c>
      <c r="D16" s="194">
        <v>630000</v>
      </c>
      <c r="E16" s="2007"/>
      <c r="F16" s="2008">
        <v>430000</v>
      </c>
      <c r="G16" s="2005" t="s">
        <v>2307</v>
      </c>
      <c r="H16" s="2010">
        <v>41794</v>
      </c>
      <c r="I16" s="2005" t="s">
        <v>13799</v>
      </c>
      <c r="J16" s="2005"/>
      <c r="K16" s="2010"/>
      <c r="L16" s="2005" t="s">
        <v>2065</v>
      </c>
      <c r="M16" s="2052">
        <v>41815</v>
      </c>
      <c r="N16" s="2004"/>
      <c r="O16" s="2004"/>
      <c r="P16" s="2004"/>
      <c r="Q16" s="2004"/>
      <c r="R16" s="2004"/>
      <c r="S16" s="2004"/>
      <c r="T16" s="2004"/>
      <c r="U16" s="2004"/>
      <c r="V16" s="2004"/>
      <c r="W16" s="2004"/>
      <c r="X16" s="2004"/>
    </row>
    <row r="17" spans="1:24" s="25" customFormat="1">
      <c r="A17" s="40"/>
      <c r="B17" s="9"/>
      <c r="C17" s="9"/>
      <c r="D17" s="2083"/>
      <c r="E17" s="2007"/>
      <c r="F17" s="2008"/>
      <c r="G17" s="2005"/>
      <c r="H17" s="2010"/>
      <c r="I17" s="2005"/>
      <c r="J17" s="2005"/>
      <c r="K17" s="2010"/>
      <c r="L17" s="2005"/>
      <c r="M17" s="2052"/>
      <c r="N17" s="2004"/>
      <c r="O17" s="2004"/>
      <c r="P17" s="2004"/>
      <c r="Q17" s="2004"/>
      <c r="R17" s="2004"/>
      <c r="S17" s="2004"/>
      <c r="T17" s="2004"/>
      <c r="U17" s="2004"/>
      <c r="V17" s="2004"/>
      <c r="W17" s="2004"/>
      <c r="X17" s="2004"/>
    </row>
    <row r="18" spans="1:24" s="25" customFormat="1">
      <c r="A18" s="40"/>
      <c r="B18" s="9"/>
      <c r="C18" s="9"/>
      <c r="D18" s="2083"/>
      <c r="E18" s="2007"/>
      <c r="F18" s="2008"/>
      <c r="G18" s="2005"/>
      <c r="H18" s="2010"/>
      <c r="I18" s="2005"/>
      <c r="J18" s="2005"/>
      <c r="K18" s="2010"/>
      <c r="L18" s="2005"/>
      <c r="M18" s="2052"/>
      <c r="N18" s="2004"/>
      <c r="O18" s="2004"/>
      <c r="P18" s="2004"/>
      <c r="Q18" s="2004"/>
      <c r="R18" s="2004"/>
      <c r="S18" s="2004"/>
      <c r="T18" s="2004"/>
      <c r="U18" s="2004"/>
      <c r="V18" s="2004"/>
      <c r="W18" s="2004"/>
      <c r="X18" s="2004"/>
    </row>
    <row r="19" spans="1:24" s="25" customFormat="1">
      <c r="A19" s="210" t="s">
        <v>732</v>
      </c>
      <c r="B19" s="675"/>
      <c r="C19" s="2004"/>
      <c r="D19" s="2083"/>
      <c r="E19" s="2007"/>
      <c r="F19" s="2008"/>
      <c r="G19" s="2005"/>
      <c r="H19" s="2010"/>
      <c r="I19" s="2005"/>
      <c r="J19" s="2005"/>
      <c r="K19" s="2010"/>
      <c r="L19" s="2005"/>
      <c r="M19" s="2052"/>
      <c r="N19" s="2004"/>
      <c r="O19" s="2004"/>
      <c r="P19" s="2004"/>
      <c r="Q19" s="2004"/>
      <c r="R19" s="2004"/>
      <c r="S19" s="2004"/>
      <c r="T19" s="2004"/>
      <c r="U19" s="2004"/>
      <c r="V19" s="2004"/>
      <c r="W19" s="2004"/>
      <c r="X19" s="2004"/>
    </row>
    <row r="20" spans="1:24" s="25" customFormat="1">
      <c r="A20" s="210"/>
      <c r="B20" s="675">
        <v>41806</v>
      </c>
      <c r="C20" s="759">
        <v>-5230000</v>
      </c>
      <c r="D20" s="2083"/>
      <c r="E20" s="2007"/>
      <c r="F20" s="2008"/>
      <c r="G20" s="2005"/>
      <c r="H20" s="2010"/>
      <c r="I20" s="2005"/>
      <c r="J20" s="2005"/>
      <c r="K20" s="2010"/>
      <c r="L20" s="2005"/>
      <c r="M20" s="2052"/>
      <c r="N20" s="2004"/>
      <c r="O20" s="2004"/>
      <c r="P20" s="2004"/>
      <c r="Q20" s="2004"/>
      <c r="R20" s="2004"/>
      <c r="S20" s="2004"/>
      <c r="T20" s="2004"/>
      <c r="U20" s="2004"/>
      <c r="V20" s="2004"/>
      <c r="W20" s="2004"/>
      <c r="X20" s="2004"/>
    </row>
    <row r="21" spans="1:24" s="25" customFormat="1">
      <c r="A21" s="210"/>
      <c r="B21" s="675"/>
      <c r="C21" s="676"/>
      <c r="D21" s="2083"/>
      <c r="E21" s="2007"/>
      <c r="F21" s="2008"/>
      <c r="G21" s="2005"/>
      <c r="H21" s="2010"/>
      <c r="I21" s="2005"/>
      <c r="J21" s="2005"/>
      <c r="K21" s="2010"/>
      <c r="L21" s="2005"/>
      <c r="M21" s="2052"/>
      <c r="N21" s="2004"/>
      <c r="O21" s="2004"/>
      <c r="P21" s="2004"/>
      <c r="Q21" s="2004"/>
      <c r="R21" s="2004"/>
      <c r="S21" s="2004"/>
      <c r="T21" s="2004"/>
      <c r="U21" s="2004"/>
      <c r="V21" s="2004"/>
      <c r="W21" s="2004"/>
      <c r="X21" s="2004"/>
    </row>
    <row r="22" spans="1:24" s="25" customFormat="1">
      <c r="A22" s="184"/>
      <c r="B22" s="216"/>
      <c r="C22" s="217"/>
      <c r="D22" s="2083"/>
      <c r="E22" s="2007"/>
      <c r="F22" s="2008"/>
      <c r="G22" s="2005"/>
      <c r="H22" s="2010"/>
      <c r="I22" s="2005"/>
      <c r="J22" s="2005"/>
      <c r="K22" s="2010"/>
      <c r="L22" s="2005"/>
      <c r="M22" s="2052"/>
      <c r="N22" s="2004"/>
      <c r="O22" s="2004"/>
      <c r="P22" s="2004"/>
      <c r="Q22" s="2004"/>
      <c r="R22" s="2004"/>
      <c r="S22" s="2004"/>
      <c r="T22" s="2004"/>
      <c r="U22" s="2004"/>
      <c r="V22" s="2004"/>
      <c r="W22" s="2004"/>
      <c r="X22" s="2004"/>
    </row>
    <row r="23" spans="1:24" s="25" customFormat="1">
      <c r="A23" s="184"/>
      <c r="B23" s="244" t="s">
        <v>733</v>
      </c>
      <c r="C23" s="759">
        <f>SUM(D3:D19)+SUM(C20:C22)</f>
        <v>0</v>
      </c>
      <c r="D23" s="2083"/>
      <c r="E23" s="2007"/>
      <c r="F23" s="2008"/>
      <c r="G23" s="2005"/>
      <c r="H23" s="2010"/>
      <c r="I23" s="2005"/>
      <c r="J23" s="2005"/>
      <c r="K23" s="2010"/>
      <c r="L23" s="2005"/>
      <c r="M23" s="2052"/>
      <c r="N23" s="2004"/>
      <c r="O23" s="2004"/>
      <c r="P23" s="2004"/>
      <c r="Q23" s="2004"/>
      <c r="R23" s="2004"/>
      <c r="S23" s="2004"/>
      <c r="T23" s="2004"/>
      <c r="U23" s="2004"/>
      <c r="V23" s="2004"/>
      <c r="W23" s="2004"/>
      <c r="X23" s="2004"/>
    </row>
    <row r="24" spans="1:24" s="25" customFormat="1">
      <c r="A24" s="40"/>
      <c r="B24" s="9"/>
      <c r="C24" s="9"/>
      <c r="D24" s="2083"/>
      <c r="E24" s="2007"/>
      <c r="F24" s="2008"/>
      <c r="G24" s="2005"/>
      <c r="H24" s="2010"/>
      <c r="I24" s="2005"/>
      <c r="J24" s="2005"/>
      <c r="K24" s="2010"/>
      <c r="L24" s="2005"/>
      <c r="M24" s="2052"/>
      <c r="N24" s="2004"/>
      <c r="O24" s="2004"/>
      <c r="P24" s="2004"/>
      <c r="Q24" s="2004"/>
      <c r="R24" s="2004"/>
      <c r="S24" s="2004"/>
      <c r="T24" s="2004"/>
      <c r="U24" s="2004"/>
      <c r="V24" s="2004"/>
      <c r="W24" s="2004"/>
      <c r="X24" s="2004"/>
    </row>
    <row r="25" spans="1:24" s="498" customFormat="1">
      <c r="A25" s="1897"/>
      <c r="B25" s="1877"/>
      <c r="C25" s="1877"/>
      <c r="D25" s="2228"/>
      <c r="E25" s="2017"/>
      <c r="F25" s="2018"/>
      <c r="G25" s="2019"/>
      <c r="H25" s="2021"/>
      <c r="I25" s="2019"/>
      <c r="J25" s="2019"/>
      <c r="K25" s="2021"/>
      <c r="L25" s="2019"/>
      <c r="M25" s="2080"/>
      <c r="N25" s="2023"/>
      <c r="O25" s="2023"/>
      <c r="P25" s="2023"/>
      <c r="Q25" s="2023"/>
      <c r="R25" s="2023"/>
      <c r="S25" s="2023"/>
      <c r="T25" s="2023"/>
      <c r="U25" s="2023"/>
      <c r="V25" s="2023"/>
      <c r="W25" s="2023"/>
      <c r="X25" s="2023"/>
    </row>
    <row r="26" spans="1:24" s="25" customFormat="1">
      <c r="A26" s="39" t="s">
        <v>13800</v>
      </c>
      <c r="B26" s="40"/>
      <c r="C26" s="104" t="s">
        <v>13801</v>
      </c>
      <c r="D26" s="67"/>
      <c r="E26" s="2007"/>
      <c r="F26" s="2008"/>
      <c r="G26" s="2005"/>
      <c r="H26" s="2010"/>
      <c r="I26" s="2005"/>
      <c r="J26" s="2005"/>
      <c r="K26" s="2010"/>
      <c r="L26" s="2005"/>
      <c r="M26" s="2052"/>
      <c r="N26" s="2004"/>
      <c r="O26" s="2004"/>
      <c r="P26" s="2004"/>
      <c r="Q26" s="2004"/>
      <c r="R26" s="2004"/>
      <c r="S26" s="2004"/>
      <c r="T26" s="2004"/>
      <c r="U26" s="2004"/>
      <c r="V26" s="2004"/>
      <c r="W26" s="2004"/>
      <c r="X26" s="2004"/>
    </row>
    <row r="27" spans="1:24" s="25" customFormat="1">
      <c r="A27" s="57">
        <v>4807020</v>
      </c>
      <c r="B27" s="40" t="s">
        <v>2305</v>
      </c>
      <c r="C27" s="21" t="s">
        <v>13802</v>
      </c>
      <c r="D27" s="2265">
        <v>630000</v>
      </c>
      <c r="E27" s="2007"/>
      <c r="F27" s="2008">
        <v>460000</v>
      </c>
      <c r="G27" s="2005" t="s">
        <v>6548</v>
      </c>
      <c r="H27" s="2052">
        <v>41831</v>
      </c>
      <c r="I27" s="2005" t="s">
        <v>7761</v>
      </c>
      <c r="J27" s="2005"/>
      <c r="K27" s="2010"/>
      <c r="L27" s="2005" t="s">
        <v>67</v>
      </c>
      <c r="M27" s="2052">
        <v>41877</v>
      </c>
      <c r="N27" s="2004"/>
      <c r="O27" s="2004"/>
      <c r="P27" s="2004"/>
      <c r="Q27" s="2004"/>
      <c r="R27" s="2004"/>
      <c r="S27" s="2004"/>
      <c r="T27" s="2004"/>
      <c r="U27" s="2004"/>
      <c r="V27" s="2004"/>
      <c r="W27" s="2004"/>
      <c r="X27" s="2004"/>
    </row>
    <row r="28" spans="1:24" s="25" customFormat="1">
      <c r="A28" s="2098">
        <v>4807147</v>
      </c>
      <c r="B28" s="40" t="s">
        <v>2305</v>
      </c>
      <c r="C28" s="17" t="s">
        <v>13803</v>
      </c>
      <c r="D28" s="2265">
        <v>630000</v>
      </c>
      <c r="E28" s="2007"/>
      <c r="F28" s="2008">
        <v>424000</v>
      </c>
      <c r="G28" s="2005" t="s">
        <v>3217</v>
      </c>
      <c r="H28" s="2052">
        <v>41846</v>
      </c>
      <c r="I28" s="2005" t="s">
        <v>7761</v>
      </c>
      <c r="J28" s="2005"/>
      <c r="K28" s="2010"/>
      <c r="L28" s="2005" t="s">
        <v>67</v>
      </c>
      <c r="M28" s="2052">
        <v>41877</v>
      </c>
      <c r="N28" s="2004"/>
      <c r="O28" s="2004"/>
      <c r="P28" s="2004"/>
      <c r="Q28" s="2004"/>
      <c r="R28" s="2004"/>
      <c r="S28" s="2004"/>
      <c r="T28" s="2004"/>
      <c r="U28" s="2004"/>
      <c r="V28" s="2004"/>
      <c r="W28" s="2004"/>
      <c r="X28" s="2004"/>
    </row>
    <row r="29" spans="1:24" s="25" customFormat="1">
      <c r="A29" s="2098">
        <v>4807162</v>
      </c>
      <c r="B29" s="2004" t="s">
        <v>13804</v>
      </c>
      <c r="C29" s="21" t="s">
        <v>13805</v>
      </c>
      <c r="D29" s="2265">
        <v>615000</v>
      </c>
      <c r="E29" s="2007"/>
      <c r="F29" s="2008">
        <v>432000</v>
      </c>
      <c r="G29" s="2005" t="s">
        <v>2307</v>
      </c>
      <c r="H29" s="2052">
        <v>41850</v>
      </c>
      <c r="I29" s="2005" t="s">
        <v>5798</v>
      </c>
      <c r="J29" s="2005"/>
      <c r="K29" s="2010"/>
      <c r="L29" s="2005" t="s">
        <v>67</v>
      </c>
      <c r="M29" s="2052">
        <v>41877</v>
      </c>
      <c r="N29" s="2004"/>
      <c r="O29" s="2004"/>
      <c r="P29" s="2004"/>
      <c r="Q29" s="2004"/>
      <c r="R29" s="2004"/>
      <c r="S29" s="2004"/>
      <c r="T29" s="2004"/>
      <c r="U29" s="2004"/>
      <c r="V29" s="2004"/>
      <c r="W29" s="2004"/>
      <c r="X29" s="2004"/>
    </row>
    <row r="30" spans="1:24" s="25" customFormat="1">
      <c r="A30" s="57">
        <v>4807163</v>
      </c>
      <c r="B30" s="40" t="s">
        <v>13804</v>
      </c>
      <c r="C30" s="21" t="s">
        <v>13806</v>
      </c>
      <c r="D30" s="67">
        <v>615000</v>
      </c>
      <c r="E30" s="2007"/>
      <c r="F30" s="2008">
        <v>432000</v>
      </c>
      <c r="G30" s="2005" t="s">
        <v>2307</v>
      </c>
      <c r="H30" s="2052">
        <v>41850</v>
      </c>
      <c r="I30" s="2005" t="s">
        <v>5798</v>
      </c>
      <c r="J30" s="2005"/>
      <c r="K30" s="2010"/>
      <c r="L30" s="2005" t="s">
        <v>67</v>
      </c>
      <c r="M30" s="2052">
        <v>41877</v>
      </c>
      <c r="N30" s="2004"/>
      <c r="O30" s="2004"/>
      <c r="P30" s="2004"/>
      <c r="Q30" s="2004"/>
      <c r="R30" s="2004"/>
      <c r="S30" s="2004"/>
      <c r="T30" s="2004"/>
      <c r="U30" s="2004"/>
      <c r="V30" s="2004"/>
      <c r="W30" s="2004"/>
      <c r="X30" s="2004"/>
    </row>
    <row r="31" spans="1:24" s="25" customFormat="1">
      <c r="A31" s="2098">
        <v>4807166</v>
      </c>
      <c r="B31" s="2004" t="s">
        <v>13807</v>
      </c>
      <c r="C31" s="17" t="s">
        <v>13808</v>
      </c>
      <c r="D31" s="2265">
        <v>715000</v>
      </c>
      <c r="E31" s="2007"/>
      <c r="F31" s="2008">
        <v>527000</v>
      </c>
      <c r="G31" s="2005" t="s">
        <v>7688</v>
      </c>
      <c r="H31" s="2052">
        <v>41851</v>
      </c>
      <c r="I31" s="2005" t="s">
        <v>13809</v>
      </c>
      <c r="J31" s="2005"/>
      <c r="K31" s="2010"/>
      <c r="L31" s="2005" t="s">
        <v>67</v>
      </c>
      <c r="M31" s="2052">
        <v>41877</v>
      </c>
      <c r="N31" s="2004"/>
      <c r="O31" s="2004"/>
      <c r="P31" s="2004"/>
      <c r="Q31" s="2004"/>
      <c r="R31" s="2004"/>
      <c r="S31" s="2004"/>
      <c r="T31" s="2004"/>
      <c r="U31" s="2004"/>
      <c r="V31" s="2004"/>
      <c r="W31" s="2004"/>
      <c r="X31" s="2004"/>
    </row>
    <row r="32" spans="1:24" s="25" customFormat="1">
      <c r="A32" s="2098">
        <v>4807167</v>
      </c>
      <c r="B32" s="2004" t="s">
        <v>13787</v>
      </c>
      <c r="C32" s="17" t="s">
        <v>13810</v>
      </c>
      <c r="D32" s="2265">
        <v>690000</v>
      </c>
      <c r="E32" s="2007"/>
      <c r="F32" s="2008">
        <v>501000</v>
      </c>
      <c r="G32" s="2005" t="s">
        <v>1080</v>
      </c>
      <c r="H32" s="2052">
        <v>41851</v>
      </c>
      <c r="I32" s="2005" t="s">
        <v>13809</v>
      </c>
      <c r="J32" s="2005"/>
      <c r="K32" s="2010"/>
      <c r="L32" s="2005" t="s">
        <v>67</v>
      </c>
      <c r="M32" s="2052">
        <v>41877</v>
      </c>
      <c r="N32" s="2004"/>
      <c r="O32" s="2004"/>
      <c r="P32" s="2004"/>
      <c r="Q32" s="2004"/>
      <c r="R32" s="2004"/>
      <c r="S32" s="2004"/>
      <c r="T32" s="2004"/>
      <c r="U32" s="2004"/>
      <c r="V32" s="2004"/>
      <c r="W32" s="2004"/>
      <c r="X32" s="2004"/>
    </row>
    <row r="33" spans="1:24" s="25" customFormat="1">
      <c r="A33" s="40">
        <v>4807180</v>
      </c>
      <c r="B33" s="40" t="s">
        <v>13811</v>
      </c>
      <c r="C33" s="21" t="s">
        <v>13812</v>
      </c>
      <c r="D33" s="2265">
        <v>760000</v>
      </c>
      <c r="E33" s="2007"/>
      <c r="F33" s="2008">
        <v>585000</v>
      </c>
      <c r="G33" s="2005" t="s">
        <v>7598</v>
      </c>
      <c r="H33" s="2052">
        <v>41851</v>
      </c>
      <c r="I33" s="2005" t="s">
        <v>7697</v>
      </c>
      <c r="J33" s="2005"/>
      <c r="K33" s="2010"/>
      <c r="L33" s="2005" t="s">
        <v>67</v>
      </c>
      <c r="M33" s="2052">
        <v>41877</v>
      </c>
      <c r="N33" s="2004"/>
      <c r="O33" s="2004"/>
      <c r="P33" s="2004"/>
      <c r="Q33" s="2004"/>
      <c r="R33" s="2004"/>
      <c r="S33" s="2004"/>
      <c r="T33" s="2004"/>
      <c r="U33" s="2004"/>
      <c r="V33" s="2004"/>
      <c r="W33" s="2004"/>
      <c r="X33" s="2004"/>
    </row>
    <row r="34" spans="1:24" s="25" customFormat="1">
      <c r="A34" s="57"/>
      <c r="B34" s="40"/>
      <c r="C34" s="21"/>
      <c r="D34" s="67"/>
      <c r="E34" s="2007"/>
      <c r="F34" s="2008"/>
      <c r="G34" s="2005"/>
      <c r="H34" s="2052"/>
      <c r="I34" s="2005"/>
      <c r="J34" s="2005"/>
      <c r="K34" s="2010"/>
      <c r="L34" s="2005"/>
      <c r="M34" s="2052"/>
      <c r="N34" s="2004"/>
      <c r="O34" s="2004"/>
      <c r="P34" s="2004"/>
      <c r="Q34" s="2004"/>
      <c r="R34" s="2004"/>
      <c r="S34" s="2004"/>
      <c r="T34" s="2004"/>
      <c r="U34" s="2004"/>
      <c r="V34" s="2004"/>
      <c r="W34" s="2004"/>
      <c r="X34" s="2004"/>
    </row>
    <row r="35" spans="1:24" s="25" customFormat="1">
      <c r="A35" s="39" t="s">
        <v>7596</v>
      </c>
      <c r="B35" s="40"/>
      <c r="C35" s="21"/>
      <c r="D35" s="67"/>
      <c r="E35" s="2007"/>
      <c r="F35" s="2008"/>
      <c r="G35" s="2005"/>
      <c r="H35" s="2052"/>
      <c r="I35" s="2005"/>
      <c r="J35" s="2005"/>
      <c r="K35" s="2010"/>
      <c r="L35" s="2005"/>
      <c r="M35" s="2052"/>
      <c r="N35" s="2004"/>
      <c r="O35" s="2004"/>
      <c r="P35" s="2004"/>
      <c r="Q35" s="2004"/>
      <c r="R35" s="2004"/>
      <c r="S35" s="2004"/>
      <c r="T35" s="2004"/>
      <c r="U35" s="2004"/>
      <c r="V35" s="2004"/>
      <c r="W35" s="2004"/>
      <c r="X35" s="2004"/>
    </row>
    <row r="36" spans="1:24" s="25" customFormat="1">
      <c r="A36" s="57">
        <v>4807183</v>
      </c>
      <c r="B36" s="40" t="s">
        <v>13813</v>
      </c>
      <c r="C36" s="21" t="s">
        <v>13814</v>
      </c>
      <c r="D36" s="67">
        <v>720000</v>
      </c>
      <c r="E36" s="2007"/>
      <c r="F36" s="2008">
        <v>539000</v>
      </c>
      <c r="G36" s="2005" t="s">
        <v>3217</v>
      </c>
      <c r="H36" s="2052">
        <v>41851</v>
      </c>
      <c r="I36" s="2005" t="s">
        <v>7646</v>
      </c>
      <c r="J36" s="2005"/>
      <c r="K36" s="2010"/>
      <c r="L36" s="2005" t="s">
        <v>41</v>
      </c>
      <c r="M36" s="2052">
        <v>41879</v>
      </c>
      <c r="N36" s="2004"/>
      <c r="O36" s="2004"/>
      <c r="P36" s="2004"/>
      <c r="Q36" s="2004"/>
      <c r="R36" s="2004"/>
      <c r="S36" s="2004"/>
      <c r="T36" s="2004"/>
      <c r="U36" s="2004"/>
      <c r="V36" s="2004"/>
      <c r="W36" s="2004"/>
      <c r="X36" s="2004"/>
    </row>
    <row r="37" spans="1:24" s="25" customFormat="1">
      <c r="A37" s="40">
        <v>4807184</v>
      </c>
      <c r="B37" s="40" t="s">
        <v>13813</v>
      </c>
      <c r="C37" s="21" t="s">
        <v>13815</v>
      </c>
      <c r="D37" s="67">
        <v>760000</v>
      </c>
      <c r="E37" s="2007"/>
      <c r="F37" s="2008">
        <v>592000</v>
      </c>
      <c r="G37" s="2005" t="s">
        <v>2288</v>
      </c>
      <c r="H37" s="2052">
        <v>41851</v>
      </c>
      <c r="I37" s="2005" t="s">
        <v>7646</v>
      </c>
      <c r="J37" s="2005"/>
      <c r="K37" s="2010"/>
      <c r="L37" s="2005" t="s">
        <v>41</v>
      </c>
      <c r="M37" s="2052">
        <v>41879</v>
      </c>
      <c r="N37" s="2004"/>
      <c r="O37" s="2004"/>
      <c r="P37" s="2004"/>
      <c r="Q37" s="2004"/>
      <c r="R37" s="2004"/>
      <c r="S37" s="2004"/>
      <c r="T37" s="2004"/>
      <c r="U37" s="2004"/>
      <c r="V37" s="2004"/>
      <c r="W37" s="2004"/>
      <c r="X37" s="2004"/>
    </row>
    <row r="38" spans="1:24" s="25" customFormat="1">
      <c r="A38" s="2098">
        <v>4808005</v>
      </c>
      <c r="B38" s="2004" t="s">
        <v>2305</v>
      </c>
      <c r="C38" s="17" t="s">
        <v>13816</v>
      </c>
      <c r="D38" s="2265">
        <v>630000</v>
      </c>
      <c r="E38" s="2007"/>
      <c r="F38" s="2008">
        <v>440000</v>
      </c>
      <c r="G38" s="2005" t="s">
        <v>1080</v>
      </c>
      <c r="H38" s="2052">
        <v>41852</v>
      </c>
      <c r="I38" s="2005" t="s">
        <v>13817</v>
      </c>
      <c r="J38" s="2005"/>
      <c r="K38" s="2010"/>
      <c r="L38" s="2005" t="s">
        <v>41</v>
      </c>
      <c r="M38" s="2052">
        <v>41879</v>
      </c>
      <c r="N38" s="2004"/>
      <c r="O38" s="2004"/>
      <c r="P38" s="2004"/>
      <c r="Q38" s="2004"/>
      <c r="R38" s="2004"/>
      <c r="S38" s="2004"/>
      <c r="T38" s="2004"/>
      <c r="U38" s="2004"/>
      <c r="V38" s="2004"/>
      <c r="W38" s="2004"/>
      <c r="X38" s="2004"/>
    </row>
    <row r="39" spans="1:24" s="25" customFormat="1">
      <c r="A39" s="2098">
        <v>4808026</v>
      </c>
      <c r="B39" s="2004" t="s">
        <v>13813</v>
      </c>
      <c r="C39" s="21" t="s">
        <v>13818</v>
      </c>
      <c r="D39" s="2265">
        <v>750000</v>
      </c>
      <c r="E39" s="2007"/>
      <c r="F39" s="2008">
        <v>570000</v>
      </c>
      <c r="G39" s="2005" t="s">
        <v>3217</v>
      </c>
      <c r="H39" s="2052" t="s">
        <v>13819</v>
      </c>
      <c r="I39" s="2005" t="s">
        <v>7646</v>
      </c>
      <c r="J39" s="2005"/>
      <c r="K39" s="2010"/>
      <c r="L39" s="2005" t="s">
        <v>41</v>
      </c>
      <c r="M39" s="2052">
        <v>41879</v>
      </c>
      <c r="N39" s="2004"/>
      <c r="O39" s="2004"/>
      <c r="P39" s="2004"/>
      <c r="Q39" s="2004"/>
      <c r="R39" s="2004"/>
      <c r="S39" s="2004"/>
      <c r="T39" s="2004"/>
      <c r="U39" s="2004"/>
      <c r="V39" s="2004"/>
      <c r="W39" s="2004"/>
      <c r="X39" s="2004"/>
    </row>
    <row r="40" spans="1:24">
      <c r="A40" s="118">
        <v>4808027</v>
      </c>
      <c r="B40" s="2012" t="s">
        <v>13787</v>
      </c>
      <c r="C40" s="17" t="s">
        <v>13820</v>
      </c>
      <c r="D40" s="67">
        <v>700000</v>
      </c>
      <c r="E40" s="2007"/>
      <c r="F40" s="2008">
        <v>493000</v>
      </c>
      <c r="G40" s="2005" t="s">
        <v>7727</v>
      </c>
      <c r="H40" s="2052">
        <v>41858</v>
      </c>
      <c r="I40" s="2005" t="s">
        <v>7611</v>
      </c>
      <c r="J40" s="2005"/>
      <c r="K40" s="2010"/>
      <c r="L40" s="2005" t="s">
        <v>41</v>
      </c>
      <c r="M40" s="2052">
        <v>41879</v>
      </c>
      <c r="N40" s="2004"/>
      <c r="O40" s="2004"/>
      <c r="P40" s="2004"/>
      <c r="Q40" s="2004"/>
      <c r="R40" s="2004"/>
      <c r="S40" s="2004"/>
      <c r="T40" s="2004"/>
      <c r="U40" s="2004"/>
      <c r="V40" s="2004"/>
      <c r="W40" s="2004"/>
      <c r="X40" s="2004"/>
    </row>
    <row r="41" spans="1:24">
      <c r="A41" s="119">
        <v>4808033</v>
      </c>
      <c r="B41" s="2012" t="s">
        <v>2305</v>
      </c>
      <c r="C41" s="2013" t="s">
        <v>13821</v>
      </c>
      <c r="D41" s="121">
        <v>630000</v>
      </c>
      <c r="E41" s="2007"/>
      <c r="F41" s="2008">
        <v>406000</v>
      </c>
      <c r="G41" s="2005" t="s">
        <v>2307</v>
      </c>
      <c r="H41" s="2010">
        <v>41859</v>
      </c>
      <c r="I41" s="2005" t="s">
        <v>2308</v>
      </c>
      <c r="J41" s="2005"/>
      <c r="K41" s="2010"/>
      <c r="L41" s="2005" t="s">
        <v>41</v>
      </c>
      <c r="M41" s="2052">
        <v>41879</v>
      </c>
      <c r="N41" s="2004"/>
      <c r="O41" s="2004"/>
      <c r="P41" s="2004"/>
      <c r="Q41" s="2004"/>
      <c r="R41" s="2004"/>
      <c r="S41" s="2004"/>
      <c r="T41" s="2004"/>
      <c r="U41" s="2004"/>
      <c r="V41" s="2004"/>
      <c r="W41" s="2004"/>
      <c r="X41" s="2004"/>
    </row>
    <row r="42" spans="1:24">
      <c r="A42" s="118">
        <v>4808038</v>
      </c>
      <c r="B42" s="2012" t="s">
        <v>2190</v>
      </c>
      <c r="C42" s="2013" t="s">
        <v>13822</v>
      </c>
      <c r="D42" s="121">
        <v>570000</v>
      </c>
      <c r="E42" s="2007"/>
      <c r="F42" s="2008">
        <v>390000</v>
      </c>
      <c r="G42" s="2005" t="s">
        <v>64</v>
      </c>
      <c r="H42" s="2010">
        <v>41861</v>
      </c>
      <c r="I42" s="2005" t="s">
        <v>552</v>
      </c>
      <c r="J42" s="2005"/>
      <c r="K42" s="2010"/>
      <c r="L42" s="2005" t="s">
        <v>41</v>
      </c>
      <c r="M42" s="2052">
        <v>41879</v>
      </c>
      <c r="N42" s="2004"/>
      <c r="O42" s="2004"/>
      <c r="P42" s="2004"/>
      <c r="Q42" s="2004"/>
      <c r="R42" s="2004"/>
      <c r="S42" s="2004"/>
      <c r="T42" s="2004"/>
      <c r="U42" s="2004"/>
      <c r="V42" s="2004"/>
      <c r="W42" s="2004"/>
      <c r="X42" s="2004"/>
    </row>
    <row r="43" spans="1:24">
      <c r="A43" s="118">
        <v>4808045</v>
      </c>
      <c r="B43" s="2012" t="s">
        <v>2320</v>
      </c>
      <c r="C43" s="2013" t="s">
        <v>13823</v>
      </c>
      <c r="D43" s="121">
        <v>630000</v>
      </c>
      <c r="E43" s="2007"/>
      <c r="F43" s="2008">
        <v>469000</v>
      </c>
      <c r="G43" s="2005" t="s">
        <v>25</v>
      </c>
      <c r="H43" s="2010">
        <v>41864</v>
      </c>
      <c r="I43" s="2005" t="s">
        <v>13824</v>
      </c>
      <c r="J43" s="2005"/>
      <c r="K43" s="2010"/>
      <c r="L43" s="2005" t="s">
        <v>41</v>
      </c>
      <c r="M43" s="2052">
        <v>41879</v>
      </c>
      <c r="N43" s="2004"/>
      <c r="O43" s="2004"/>
      <c r="P43" s="2004"/>
      <c r="Q43" s="2004"/>
      <c r="R43" s="2004"/>
      <c r="S43" s="2004"/>
      <c r="T43" s="2004"/>
      <c r="U43" s="2004"/>
      <c r="V43" s="2004"/>
      <c r="W43" s="2004"/>
      <c r="X43" s="2004"/>
    </row>
    <row r="44" spans="1:24">
      <c r="A44" s="119"/>
      <c r="B44" s="2012"/>
      <c r="C44" s="2013"/>
      <c r="D44" s="150"/>
      <c r="E44" s="2007"/>
      <c r="F44" s="2008"/>
      <c r="G44" s="2005"/>
      <c r="H44" s="2010"/>
      <c r="I44" s="2005"/>
      <c r="J44" s="2005"/>
      <c r="K44" s="2010"/>
      <c r="L44" s="2005"/>
      <c r="M44" s="2052"/>
      <c r="N44" s="2004"/>
      <c r="O44" s="2004"/>
      <c r="P44" s="2004"/>
      <c r="Q44" s="2004"/>
      <c r="R44" s="2004"/>
      <c r="S44" s="2004"/>
      <c r="T44" s="2004"/>
      <c r="U44" s="2004"/>
      <c r="V44" s="2004"/>
      <c r="W44" s="2004"/>
      <c r="X44" s="2004"/>
    </row>
    <row r="45" spans="1:24">
      <c r="A45" s="119"/>
      <c r="B45" s="2012"/>
      <c r="C45" s="2013"/>
      <c r="D45" s="150"/>
      <c r="E45" s="2007"/>
      <c r="F45" s="2008"/>
      <c r="G45" s="2005"/>
      <c r="H45" s="2010"/>
      <c r="I45" s="2005"/>
      <c r="J45" s="2005"/>
      <c r="K45" s="2010"/>
      <c r="L45" s="2005"/>
      <c r="M45" s="2052"/>
      <c r="N45" s="2004"/>
      <c r="O45" s="2004"/>
      <c r="P45" s="2004"/>
      <c r="Q45" s="2004"/>
      <c r="R45" s="2004"/>
      <c r="S45" s="2004"/>
      <c r="T45" s="2004"/>
      <c r="U45" s="2004"/>
      <c r="V45" s="2004"/>
      <c r="W45" s="2004"/>
      <c r="X45" s="2004"/>
    </row>
    <row r="46" spans="1:24">
      <c r="A46" s="210" t="s">
        <v>732</v>
      </c>
      <c r="B46" s="675"/>
      <c r="C46" s="2004"/>
      <c r="D46" s="150"/>
      <c r="E46" s="2007"/>
      <c r="F46" s="2008"/>
      <c r="G46" s="2005"/>
      <c r="H46" s="2010"/>
      <c r="I46" s="2005"/>
      <c r="J46" s="2005"/>
      <c r="K46" s="2010"/>
      <c r="L46" s="2005"/>
      <c r="M46" s="2052"/>
      <c r="N46" s="2004"/>
      <c r="O46" s="2004"/>
      <c r="P46" s="2004"/>
      <c r="Q46" s="2004"/>
      <c r="R46" s="2004"/>
      <c r="S46" s="2004"/>
      <c r="T46" s="2004"/>
      <c r="U46" s="2004"/>
      <c r="V46" s="2004"/>
      <c r="W46" s="2004"/>
      <c r="X46" s="2004"/>
    </row>
    <row r="47" spans="1:24">
      <c r="A47" s="210"/>
      <c r="B47" s="675">
        <v>41878</v>
      </c>
      <c r="C47" s="759">
        <v>-10045000</v>
      </c>
      <c r="D47" s="150"/>
      <c r="E47" s="2007"/>
      <c r="F47" s="2008"/>
      <c r="G47" s="2005"/>
      <c r="H47" s="2010"/>
      <c r="I47" s="2005"/>
      <c r="J47" s="2005"/>
      <c r="K47" s="2010"/>
      <c r="L47" s="2005"/>
      <c r="M47" s="2052"/>
      <c r="N47" s="2004"/>
      <c r="O47" s="2004"/>
      <c r="P47" s="2004"/>
      <c r="Q47" s="2004"/>
      <c r="R47" s="2004"/>
      <c r="S47" s="2004"/>
      <c r="T47" s="2004"/>
      <c r="U47" s="2004"/>
      <c r="V47" s="2004"/>
      <c r="W47" s="2004"/>
      <c r="X47" s="2004"/>
    </row>
    <row r="48" spans="1:24">
      <c r="A48" s="210"/>
      <c r="B48" s="675"/>
      <c r="C48" s="676"/>
      <c r="D48" s="150"/>
      <c r="E48" s="2007"/>
      <c r="F48" s="2008"/>
      <c r="G48" s="2005"/>
      <c r="H48" s="2010"/>
      <c r="I48" s="2005"/>
      <c r="J48" s="2005"/>
      <c r="K48" s="2010"/>
      <c r="L48" s="2005"/>
      <c r="M48" s="2052"/>
      <c r="N48" s="2004"/>
      <c r="O48" s="2004"/>
      <c r="P48" s="2004"/>
      <c r="Q48" s="2004"/>
      <c r="R48" s="2004"/>
      <c r="S48" s="2004"/>
      <c r="T48" s="2004"/>
      <c r="U48" s="2004"/>
      <c r="V48" s="2004"/>
      <c r="W48" s="2004"/>
      <c r="X48" s="2004"/>
    </row>
    <row r="49" spans="1:13">
      <c r="A49" s="184"/>
      <c r="B49" s="216"/>
      <c r="C49" s="217"/>
      <c r="D49" s="150"/>
      <c r="E49" s="2007"/>
      <c r="F49" s="2008"/>
      <c r="G49" s="2005"/>
      <c r="H49" s="2010"/>
      <c r="I49" s="2005"/>
      <c r="J49" s="2005"/>
      <c r="K49" s="2010"/>
      <c r="L49" s="2005"/>
      <c r="M49" s="2052"/>
    </row>
    <row r="50" spans="1:13">
      <c r="A50" s="184"/>
      <c r="B50" s="244" t="s">
        <v>733</v>
      </c>
      <c r="C50" s="97">
        <f>SUM(D25:D46)+SUM(C47:C49)</f>
        <v>0</v>
      </c>
      <c r="D50" s="150"/>
      <c r="E50" s="2007"/>
      <c r="F50" s="2008"/>
      <c r="G50" s="2005"/>
      <c r="H50" s="2010"/>
      <c r="I50" s="2005"/>
      <c r="J50" s="2005"/>
      <c r="K50" s="2010"/>
      <c r="L50" s="2005"/>
      <c r="M50" s="2052"/>
    </row>
    <row r="51" spans="1:13">
      <c r="A51" s="119"/>
      <c r="B51" s="2012"/>
      <c r="C51" s="17"/>
      <c r="D51" s="67"/>
      <c r="E51" s="2007"/>
      <c r="F51" s="2008"/>
      <c r="G51" s="2005"/>
      <c r="H51" s="2010"/>
      <c r="I51" s="2005"/>
      <c r="J51" s="2005"/>
      <c r="K51" s="2010"/>
      <c r="L51" s="2005"/>
      <c r="M51" s="2052"/>
    </row>
    <row r="52" spans="1:13" s="497" customFormat="1">
      <c r="A52" s="1933"/>
      <c r="B52" s="2014"/>
      <c r="C52" s="1849"/>
      <c r="D52" s="1934"/>
      <c r="E52" s="2017"/>
      <c r="F52" s="2018"/>
      <c r="G52" s="2019"/>
      <c r="H52" s="2021"/>
      <c r="I52" s="2019"/>
      <c r="J52" s="2019"/>
      <c r="K52" s="2021"/>
      <c r="L52" s="2019"/>
      <c r="M52" s="2080"/>
    </row>
    <row r="53" spans="1:13">
      <c r="A53" s="30" t="s">
        <v>13825</v>
      </c>
      <c r="B53" s="2012"/>
      <c r="C53" s="104" t="s">
        <v>13801</v>
      </c>
      <c r="D53" s="67"/>
      <c r="E53" s="2007"/>
      <c r="F53" s="2008"/>
      <c r="G53" s="2005"/>
      <c r="H53" s="2010"/>
      <c r="I53" s="2005"/>
      <c r="J53" s="2005"/>
      <c r="K53" s="2010"/>
      <c r="L53" s="2005"/>
      <c r="M53" s="2052"/>
    </row>
    <row r="54" spans="1:13">
      <c r="A54" s="119">
        <v>4808032</v>
      </c>
      <c r="B54" s="2012" t="s">
        <v>13826</v>
      </c>
      <c r="C54" s="17" t="s">
        <v>13827</v>
      </c>
      <c r="D54" s="67">
        <v>750000</v>
      </c>
      <c r="E54" s="2007"/>
      <c r="F54" s="2008">
        <v>569000</v>
      </c>
      <c r="G54" s="2005" t="s">
        <v>5791</v>
      </c>
      <c r="H54" s="2010">
        <v>41859</v>
      </c>
      <c r="I54" s="2005" t="s">
        <v>13828</v>
      </c>
      <c r="J54" s="2005"/>
      <c r="K54" s="2010"/>
      <c r="L54" s="2005" t="s">
        <v>2065</v>
      </c>
      <c r="M54" s="2052">
        <v>41906</v>
      </c>
    </row>
    <row r="55" spans="1:13">
      <c r="A55" s="119"/>
      <c r="B55" s="2012"/>
      <c r="C55" s="17"/>
      <c r="D55" s="67"/>
      <c r="E55" s="2007"/>
      <c r="F55" s="2008"/>
      <c r="G55" s="2005"/>
      <c r="H55" s="2010"/>
      <c r="I55" s="2005"/>
      <c r="J55" s="2005"/>
      <c r="K55" s="2010"/>
      <c r="L55" s="2005"/>
      <c r="M55" s="2052"/>
    </row>
    <row r="56" spans="1:13">
      <c r="A56" s="30" t="s">
        <v>13825</v>
      </c>
      <c r="B56" s="2012"/>
      <c r="C56" s="104" t="s">
        <v>13829</v>
      </c>
      <c r="D56" s="67"/>
      <c r="E56" s="2007"/>
      <c r="F56" s="2008"/>
      <c r="G56" s="2005"/>
      <c r="H56" s="2010"/>
      <c r="I56" s="2005"/>
      <c r="J56" s="2005"/>
      <c r="K56" s="2010"/>
      <c r="L56" s="2005"/>
      <c r="M56" s="2052"/>
    </row>
    <row r="57" spans="1:13">
      <c r="A57" s="119">
        <v>4808109</v>
      </c>
      <c r="B57" s="2012" t="s">
        <v>13813</v>
      </c>
      <c r="C57" s="2013" t="s">
        <v>13830</v>
      </c>
      <c r="D57" s="150">
        <v>745000</v>
      </c>
      <c r="E57" s="2007"/>
      <c r="F57" s="2008">
        <v>574000</v>
      </c>
      <c r="G57" s="2005" t="s">
        <v>2288</v>
      </c>
      <c r="H57" s="2010">
        <v>41873</v>
      </c>
      <c r="I57" s="2005" t="s">
        <v>13831</v>
      </c>
      <c r="J57" s="2005"/>
      <c r="K57" s="2010"/>
      <c r="L57" s="2005" t="s">
        <v>2065</v>
      </c>
      <c r="M57" s="2052">
        <v>41906</v>
      </c>
    </row>
    <row r="58" spans="1:13">
      <c r="A58" s="119">
        <v>4808144</v>
      </c>
      <c r="B58" s="2012" t="s">
        <v>2305</v>
      </c>
      <c r="C58" s="2013" t="s">
        <v>13832</v>
      </c>
      <c r="D58" s="150">
        <v>500000</v>
      </c>
      <c r="E58" s="2007"/>
      <c r="F58" s="2008">
        <v>310000</v>
      </c>
      <c r="G58" s="2005" t="s">
        <v>3217</v>
      </c>
      <c r="H58" s="2010">
        <v>41877</v>
      </c>
      <c r="I58" s="2005" t="s">
        <v>7769</v>
      </c>
      <c r="J58" s="2005"/>
      <c r="K58" s="2010"/>
      <c r="L58" s="2005" t="s">
        <v>2065</v>
      </c>
      <c r="M58" s="2052">
        <v>41906</v>
      </c>
    </row>
    <row r="59" spans="1:13">
      <c r="A59" s="119"/>
      <c r="B59" s="352"/>
      <c r="C59" s="353"/>
      <c r="D59" s="121"/>
      <c r="E59" s="2007"/>
      <c r="F59" s="2008"/>
      <c r="G59" s="2005"/>
      <c r="H59" s="2010"/>
      <c r="I59" s="2005"/>
      <c r="J59" s="2005"/>
      <c r="K59" s="2010"/>
      <c r="L59" s="2005"/>
      <c r="M59" s="2052"/>
    </row>
    <row r="60" spans="1:13">
      <c r="A60" s="30" t="s">
        <v>13833</v>
      </c>
      <c r="B60" s="352"/>
      <c r="C60" s="104" t="s">
        <v>13829</v>
      </c>
      <c r="D60" s="121"/>
      <c r="E60" s="2007"/>
      <c r="F60" s="2008"/>
      <c r="G60" s="2005"/>
      <c r="H60" s="2010"/>
      <c r="I60" s="2005"/>
      <c r="J60" s="2005"/>
      <c r="K60" s="2010"/>
      <c r="L60" s="2005"/>
      <c r="M60" s="2052"/>
    </row>
    <row r="61" spans="1:13">
      <c r="A61" s="119">
        <v>4808048</v>
      </c>
      <c r="B61" s="2012" t="s">
        <v>13789</v>
      </c>
      <c r="C61" s="2013" t="s">
        <v>13834</v>
      </c>
      <c r="D61" s="121">
        <v>630000</v>
      </c>
      <c r="E61" s="2007"/>
      <c r="F61" s="2008">
        <v>444000</v>
      </c>
      <c r="G61" s="2005" t="s">
        <v>1080</v>
      </c>
      <c r="H61" s="2010">
        <v>41870</v>
      </c>
      <c r="I61" s="2005" t="s">
        <v>5792</v>
      </c>
      <c r="J61" s="2005"/>
      <c r="K61" s="2010"/>
      <c r="L61" s="2005" t="s">
        <v>67</v>
      </c>
      <c r="M61" s="2052">
        <v>41906</v>
      </c>
    </row>
    <row r="62" spans="1:13">
      <c r="A62" s="119">
        <v>4808113</v>
      </c>
      <c r="B62" s="2012" t="s">
        <v>2305</v>
      </c>
      <c r="C62" s="2013" t="s">
        <v>13835</v>
      </c>
      <c r="D62" s="150">
        <v>630000</v>
      </c>
      <c r="E62" s="2007"/>
      <c r="F62" s="2008">
        <v>460000</v>
      </c>
      <c r="G62" s="2005" t="s">
        <v>6548</v>
      </c>
      <c r="H62" s="2010">
        <v>41873</v>
      </c>
      <c r="I62" s="2005" t="s">
        <v>6449</v>
      </c>
      <c r="J62" s="2005"/>
      <c r="K62" s="2010"/>
      <c r="L62" s="2005" t="s">
        <v>67</v>
      </c>
      <c r="M62" s="2052">
        <v>41906</v>
      </c>
    </row>
    <row r="63" spans="1:13">
      <c r="A63" s="119">
        <v>4808114</v>
      </c>
      <c r="B63" s="2012" t="s">
        <v>13826</v>
      </c>
      <c r="C63" s="2013" t="s">
        <v>13836</v>
      </c>
      <c r="D63" s="150">
        <v>740000</v>
      </c>
      <c r="E63" s="2007"/>
      <c r="F63" s="2008">
        <v>575000</v>
      </c>
      <c r="G63" s="2005" t="s">
        <v>2288</v>
      </c>
      <c r="H63" s="2010">
        <v>41873</v>
      </c>
      <c r="I63" s="2005" t="s">
        <v>6449</v>
      </c>
      <c r="J63" s="2005"/>
      <c r="K63" s="2010"/>
      <c r="L63" s="2005" t="s">
        <v>67</v>
      </c>
      <c r="M63" s="2052">
        <v>41906</v>
      </c>
    </row>
    <row r="64" spans="1:13">
      <c r="A64" s="119">
        <v>4809047</v>
      </c>
      <c r="B64" s="2012" t="s">
        <v>2305</v>
      </c>
      <c r="C64" s="2013" t="s">
        <v>13837</v>
      </c>
      <c r="D64" s="150">
        <v>615000</v>
      </c>
      <c r="E64" s="2007"/>
      <c r="F64" s="2008">
        <v>443000</v>
      </c>
      <c r="G64" s="2005" t="s">
        <v>2288</v>
      </c>
      <c r="H64" s="2010">
        <v>41891</v>
      </c>
      <c r="I64" s="2005" t="s">
        <v>5792</v>
      </c>
      <c r="J64" s="2005"/>
      <c r="K64" s="2010"/>
      <c r="L64" s="2005" t="s">
        <v>67</v>
      </c>
      <c r="M64" s="2052">
        <v>41906</v>
      </c>
    </row>
    <row r="65" spans="1:13">
      <c r="A65" s="119"/>
      <c r="B65" s="2012"/>
      <c r="C65" s="2013"/>
      <c r="D65" s="150"/>
      <c r="E65" s="2007"/>
      <c r="F65" s="2008"/>
      <c r="G65" s="2005"/>
      <c r="H65" s="2010"/>
      <c r="I65" s="2005"/>
      <c r="J65" s="2005"/>
      <c r="K65" s="2010"/>
      <c r="L65" s="2005"/>
      <c r="M65" s="2052"/>
    </row>
    <row r="66" spans="1:13">
      <c r="A66" s="349" t="s">
        <v>6496</v>
      </c>
      <c r="B66" s="2012"/>
      <c r="C66" s="104" t="s">
        <v>13829</v>
      </c>
      <c r="D66" s="150"/>
      <c r="E66" s="2007"/>
      <c r="F66" s="2008"/>
      <c r="G66" s="2005"/>
      <c r="H66" s="2010"/>
      <c r="I66" s="2005"/>
      <c r="J66" s="2005"/>
      <c r="K66" s="2010"/>
      <c r="L66" s="2005"/>
      <c r="M66" s="2052"/>
    </row>
    <row r="67" spans="1:13">
      <c r="A67" s="119">
        <v>4808124</v>
      </c>
      <c r="B67" s="2012" t="s">
        <v>2305</v>
      </c>
      <c r="C67" s="2013" t="s">
        <v>13838</v>
      </c>
      <c r="D67" s="150">
        <v>600000</v>
      </c>
      <c r="E67" s="2007"/>
      <c r="F67" s="2008">
        <v>433000</v>
      </c>
      <c r="G67" s="2005" t="s">
        <v>2288</v>
      </c>
      <c r="H67" s="2010">
        <v>41873</v>
      </c>
      <c r="I67" s="2005" t="s">
        <v>13817</v>
      </c>
      <c r="J67" s="2005"/>
      <c r="K67" s="2010"/>
      <c r="L67" s="2005" t="s">
        <v>41</v>
      </c>
      <c r="M67" s="2052">
        <v>41912</v>
      </c>
    </row>
    <row r="68" spans="1:13">
      <c r="A68" s="119">
        <v>4808164</v>
      </c>
      <c r="B68" s="2012" t="s">
        <v>2305</v>
      </c>
      <c r="C68" s="2013" t="s">
        <v>13839</v>
      </c>
      <c r="D68" s="150">
        <v>600000</v>
      </c>
      <c r="E68" s="2007"/>
      <c r="F68" s="2008">
        <v>430000</v>
      </c>
      <c r="G68" s="2005" t="s">
        <v>2307</v>
      </c>
      <c r="H68" s="2010">
        <v>41879</v>
      </c>
      <c r="I68" s="2005" t="s">
        <v>6494</v>
      </c>
      <c r="J68" s="2005"/>
      <c r="K68" s="2010"/>
      <c r="L68" s="2005" t="s">
        <v>41</v>
      </c>
      <c r="M68" s="2052">
        <v>41912</v>
      </c>
    </row>
    <row r="69" spans="1:13">
      <c r="A69" s="119">
        <v>4809013</v>
      </c>
      <c r="B69" s="2012" t="s">
        <v>2305</v>
      </c>
      <c r="C69" s="2013" t="s">
        <v>13840</v>
      </c>
      <c r="D69" s="150">
        <v>620000</v>
      </c>
      <c r="E69" s="2007"/>
      <c r="F69" s="2008">
        <v>453000</v>
      </c>
      <c r="G69" s="2005" t="s">
        <v>3217</v>
      </c>
      <c r="H69" s="2010">
        <v>41885</v>
      </c>
      <c r="I69" s="2005" t="s">
        <v>6505</v>
      </c>
      <c r="J69" s="2005"/>
      <c r="K69" s="2010"/>
      <c r="L69" s="2005" t="s">
        <v>41</v>
      </c>
      <c r="M69" s="2052">
        <v>41912</v>
      </c>
    </row>
    <row r="70" spans="1:13">
      <c r="A70" s="119"/>
      <c r="B70" s="2012"/>
      <c r="C70" s="2013"/>
      <c r="D70" s="150"/>
      <c r="E70" s="2007"/>
      <c r="F70" s="2008"/>
      <c r="G70" s="2005"/>
      <c r="H70" s="2010"/>
      <c r="I70" s="2005"/>
      <c r="J70" s="2005"/>
      <c r="K70" s="2010"/>
      <c r="L70" s="2005"/>
      <c r="M70" s="2052"/>
    </row>
    <row r="71" spans="1:13">
      <c r="A71" s="119"/>
      <c r="B71" s="2012"/>
      <c r="C71" s="2013"/>
      <c r="D71" s="150"/>
      <c r="E71" s="2007"/>
      <c r="F71" s="2008"/>
      <c r="G71" s="2005"/>
      <c r="H71" s="2010"/>
      <c r="I71" s="2005"/>
      <c r="J71" s="2005"/>
      <c r="K71" s="2010"/>
      <c r="L71" s="2005"/>
      <c r="M71" s="2052"/>
    </row>
    <row r="72" spans="1:13">
      <c r="A72" s="210" t="s">
        <v>732</v>
      </c>
      <c r="B72" s="675"/>
      <c r="C72" s="2004"/>
      <c r="D72" s="150"/>
      <c r="E72" s="2007"/>
      <c r="F72" s="2008"/>
      <c r="G72" s="2005"/>
      <c r="H72" s="2010"/>
      <c r="I72" s="2005"/>
      <c r="J72" s="2005"/>
      <c r="K72" s="2010"/>
      <c r="L72" s="2005"/>
      <c r="M72" s="2052"/>
    </row>
    <row r="73" spans="1:13">
      <c r="A73" s="210"/>
      <c r="B73" s="675">
        <v>41908</v>
      </c>
      <c r="C73" s="760">
        <v>-6430000</v>
      </c>
      <c r="D73" s="150"/>
      <c r="E73" s="2007"/>
      <c r="F73" s="2008"/>
      <c r="G73" s="2005"/>
      <c r="H73" s="2010"/>
      <c r="I73" s="2005"/>
      <c r="J73" s="2005"/>
      <c r="K73" s="2010"/>
      <c r="L73" s="2005"/>
      <c r="M73" s="2052"/>
    </row>
    <row r="74" spans="1:13">
      <c r="A74" s="210"/>
      <c r="B74" s="675"/>
      <c r="C74" s="676"/>
      <c r="D74" s="150"/>
      <c r="E74" s="2007"/>
      <c r="F74" s="2008"/>
      <c r="G74" s="2005"/>
      <c r="H74" s="2010"/>
      <c r="I74" s="2005"/>
      <c r="J74" s="2005"/>
      <c r="K74" s="2010"/>
      <c r="L74" s="2005"/>
      <c r="M74" s="2052"/>
    </row>
    <row r="75" spans="1:13">
      <c r="A75" s="184"/>
      <c r="B75" s="216"/>
      <c r="C75" s="217"/>
      <c r="D75" s="150"/>
      <c r="E75" s="2007"/>
      <c r="F75" s="2008"/>
      <c r="G75" s="2005"/>
      <c r="H75" s="2010"/>
      <c r="I75" s="2005"/>
      <c r="J75" s="2005"/>
      <c r="K75" s="2010"/>
      <c r="L75" s="2005"/>
      <c r="M75" s="2052"/>
    </row>
    <row r="76" spans="1:13">
      <c r="A76" s="184"/>
      <c r="B76" s="244" t="s">
        <v>733</v>
      </c>
      <c r="C76" s="97">
        <f>SUM(D52:D72)+SUM(C73:C75)</f>
        <v>0</v>
      </c>
      <c r="D76" s="150"/>
      <c r="E76" s="2007"/>
      <c r="F76" s="2008"/>
      <c r="G76" s="2005"/>
      <c r="H76" s="2010"/>
      <c r="I76" s="2005"/>
      <c r="J76" s="2005"/>
      <c r="K76" s="2010"/>
      <c r="L76" s="2005"/>
      <c r="M76" s="2052"/>
    </row>
    <row r="77" spans="1:13">
      <c r="A77" s="119"/>
      <c r="B77" s="2012"/>
      <c r="C77" s="2013"/>
      <c r="D77" s="150"/>
      <c r="E77" s="2007"/>
      <c r="F77" s="2008"/>
      <c r="G77" s="2005"/>
      <c r="H77" s="2010"/>
      <c r="I77" s="2005"/>
      <c r="J77" s="2005"/>
      <c r="K77" s="2010"/>
      <c r="L77" s="2005"/>
      <c r="M77" s="2052"/>
    </row>
    <row r="78" spans="1:13" s="497" customFormat="1">
      <c r="A78" s="1933"/>
      <c r="B78" s="2014"/>
      <c r="C78" s="2015"/>
      <c r="D78" s="1935"/>
      <c r="E78" s="2017"/>
      <c r="F78" s="2018"/>
      <c r="G78" s="2019"/>
      <c r="H78" s="2021"/>
      <c r="I78" s="2019"/>
      <c r="J78" s="2019"/>
      <c r="K78" s="2021"/>
      <c r="L78" s="2019"/>
      <c r="M78" s="2080"/>
    </row>
    <row r="79" spans="1:13">
      <c r="A79" s="349" t="s">
        <v>13841</v>
      </c>
      <c r="B79" s="2012"/>
      <c r="C79" s="104" t="s">
        <v>13829</v>
      </c>
      <c r="D79" s="150"/>
      <c r="E79" s="2007"/>
      <c r="F79" s="2008"/>
      <c r="G79" s="2005"/>
      <c r="H79" s="2010"/>
      <c r="I79" s="2005"/>
      <c r="J79" s="2005"/>
      <c r="K79" s="2010"/>
      <c r="L79" s="2005"/>
      <c r="M79" s="2052"/>
    </row>
    <row r="80" spans="1:13">
      <c r="A80" s="118">
        <v>4809038</v>
      </c>
      <c r="B80" s="2012" t="s">
        <v>2305</v>
      </c>
      <c r="C80" s="2013" t="s">
        <v>13842</v>
      </c>
      <c r="D80" s="150">
        <v>620000</v>
      </c>
      <c r="E80" s="2007"/>
      <c r="F80" s="2008">
        <v>380000</v>
      </c>
      <c r="G80" s="2005" t="s">
        <v>2307</v>
      </c>
      <c r="H80" s="2010">
        <v>41890</v>
      </c>
      <c r="I80" s="2005" t="s">
        <v>13843</v>
      </c>
      <c r="J80" s="2005"/>
      <c r="K80" s="2010"/>
      <c r="L80" s="2005" t="s">
        <v>107</v>
      </c>
      <c r="M80" s="2052">
        <v>41934</v>
      </c>
    </row>
    <row r="81" spans="1:13">
      <c r="A81" s="118">
        <v>4809039</v>
      </c>
      <c r="B81" s="2012" t="s">
        <v>2305</v>
      </c>
      <c r="C81" s="2013" t="s">
        <v>13844</v>
      </c>
      <c r="D81" s="150">
        <v>625000</v>
      </c>
      <c r="E81" s="2007"/>
      <c r="F81" s="2008">
        <v>398000</v>
      </c>
      <c r="G81" s="2005" t="s">
        <v>2307</v>
      </c>
      <c r="H81" s="2010">
        <v>41890</v>
      </c>
      <c r="I81" s="2005" t="s">
        <v>13843</v>
      </c>
      <c r="J81" s="2005"/>
      <c r="K81" s="2010"/>
      <c r="L81" s="2005" t="s">
        <v>107</v>
      </c>
      <c r="M81" s="2052">
        <v>41934</v>
      </c>
    </row>
    <row r="82" spans="1:13">
      <c r="A82" s="118"/>
      <c r="B82" s="2012"/>
      <c r="C82" s="2013"/>
      <c r="D82" s="150"/>
      <c r="E82" s="2007"/>
      <c r="F82" s="2008"/>
      <c r="G82" s="2005"/>
      <c r="H82" s="2010"/>
      <c r="I82" s="2005"/>
      <c r="J82" s="2005"/>
      <c r="K82" s="2010"/>
      <c r="L82" s="2005"/>
      <c r="M82" s="2052"/>
    </row>
    <row r="83" spans="1:13">
      <c r="A83" s="349" t="s">
        <v>13845</v>
      </c>
      <c r="B83" s="2012"/>
      <c r="C83" s="2013"/>
      <c r="D83" s="150"/>
      <c r="E83" s="2007"/>
      <c r="F83" s="2008"/>
      <c r="G83" s="2005"/>
      <c r="H83" s="2010"/>
      <c r="I83" s="2005"/>
      <c r="J83" s="2005"/>
      <c r="K83" s="2010"/>
      <c r="L83" s="2005"/>
      <c r="M83" s="2052"/>
    </row>
    <row r="84" spans="1:13">
      <c r="A84" s="118">
        <v>4809041</v>
      </c>
      <c r="B84" s="2012" t="s">
        <v>2305</v>
      </c>
      <c r="C84" s="2013" t="s">
        <v>13846</v>
      </c>
      <c r="D84" s="150">
        <v>625000</v>
      </c>
      <c r="E84" s="2007"/>
      <c r="F84" s="2008">
        <v>366000</v>
      </c>
      <c r="G84" s="2005" t="s">
        <v>2307</v>
      </c>
      <c r="H84" s="2010">
        <v>41890</v>
      </c>
      <c r="I84" s="2005" t="s">
        <v>13843</v>
      </c>
      <c r="J84" s="2005"/>
      <c r="K84" s="2010"/>
      <c r="L84" s="2005" t="s">
        <v>67</v>
      </c>
      <c r="M84" s="2052">
        <v>41935</v>
      </c>
    </row>
    <row r="85" spans="1:13">
      <c r="A85" s="118"/>
      <c r="B85" s="2012"/>
      <c r="C85" s="2013"/>
      <c r="D85" s="150"/>
      <c r="E85" s="2007"/>
      <c r="F85" s="2008"/>
      <c r="G85" s="2005"/>
      <c r="H85" s="2010"/>
      <c r="I85" s="2005"/>
      <c r="J85" s="2005"/>
      <c r="K85" s="2010"/>
      <c r="L85" s="2005"/>
      <c r="M85" s="2052"/>
    </row>
    <row r="86" spans="1:13">
      <c r="A86" s="349" t="s">
        <v>5993</v>
      </c>
      <c r="B86" s="2012"/>
      <c r="C86" s="2013"/>
      <c r="D86" s="150"/>
      <c r="E86" s="2007"/>
      <c r="F86" s="2008"/>
      <c r="G86" s="2005"/>
      <c r="H86" s="2010"/>
      <c r="I86" s="2005"/>
      <c r="J86" s="2005"/>
      <c r="K86" s="2010"/>
      <c r="L86" s="2005"/>
      <c r="M86" s="2052"/>
    </row>
    <row r="87" spans="1:13">
      <c r="A87" s="118">
        <v>4809100</v>
      </c>
      <c r="B87" s="2012" t="s">
        <v>2305</v>
      </c>
      <c r="C87" s="2013" t="s">
        <v>13847</v>
      </c>
      <c r="D87" s="150">
        <v>630000</v>
      </c>
      <c r="E87" s="2007"/>
      <c r="F87" s="2008">
        <v>425000</v>
      </c>
      <c r="G87" s="2005" t="s">
        <v>7688</v>
      </c>
      <c r="H87" s="2010">
        <v>41898</v>
      </c>
      <c r="I87" s="2005" t="s">
        <v>13848</v>
      </c>
      <c r="J87" s="2005"/>
      <c r="K87" s="2010"/>
      <c r="L87" s="2005" t="s">
        <v>41</v>
      </c>
      <c r="M87" s="2052">
        <v>41934</v>
      </c>
    </row>
    <row r="88" spans="1:13">
      <c r="A88" s="118"/>
      <c r="B88" s="2012"/>
      <c r="C88" s="2013"/>
      <c r="D88" s="150"/>
      <c r="E88" s="2007"/>
      <c r="F88" s="2008"/>
      <c r="G88" s="2005"/>
      <c r="H88" s="2010"/>
      <c r="I88" s="2005"/>
      <c r="J88" s="2005"/>
      <c r="K88" s="2010"/>
      <c r="L88" s="2005"/>
      <c r="M88" s="2052"/>
    </row>
    <row r="89" spans="1:13">
      <c r="A89" s="349" t="s">
        <v>13849</v>
      </c>
      <c r="B89" s="2012"/>
      <c r="C89" s="104" t="s">
        <v>13829</v>
      </c>
      <c r="D89" s="150"/>
      <c r="E89" s="2007"/>
      <c r="F89" s="2008"/>
      <c r="G89" s="2005"/>
      <c r="H89" s="2010"/>
      <c r="I89" s="2005"/>
      <c r="J89" s="2005"/>
      <c r="K89" s="2010"/>
      <c r="L89" s="2005"/>
      <c r="M89" s="2052"/>
    </row>
    <row r="90" spans="1:13">
      <c r="A90" s="118">
        <v>4809053</v>
      </c>
      <c r="B90" s="2012" t="s">
        <v>13813</v>
      </c>
      <c r="C90" s="2013" t="s">
        <v>13850</v>
      </c>
      <c r="D90" s="150">
        <v>740000</v>
      </c>
      <c r="E90" s="2007"/>
      <c r="F90" s="2008">
        <v>575000</v>
      </c>
      <c r="G90" s="2005" t="s">
        <v>3217</v>
      </c>
      <c r="H90" s="2010">
        <v>41891</v>
      </c>
      <c r="I90" s="2005" t="s">
        <v>7769</v>
      </c>
      <c r="J90" s="2005"/>
      <c r="K90" s="2010"/>
      <c r="L90" s="2005" t="s">
        <v>2065</v>
      </c>
      <c r="M90" s="2052">
        <v>41930</v>
      </c>
    </row>
    <row r="91" spans="1:13">
      <c r="A91" s="118">
        <v>4809054</v>
      </c>
      <c r="B91" s="2012" t="s">
        <v>2305</v>
      </c>
      <c r="C91" s="2013" t="s">
        <v>13851</v>
      </c>
      <c r="D91" s="150">
        <v>580000</v>
      </c>
      <c r="E91" s="2007"/>
      <c r="F91" s="2008">
        <v>404000</v>
      </c>
      <c r="G91" s="2005" t="s">
        <v>2307</v>
      </c>
      <c r="H91" s="2010">
        <v>41891</v>
      </c>
      <c r="I91" s="2098" t="s">
        <v>13852</v>
      </c>
      <c r="J91" s="2005"/>
      <c r="K91" s="2010"/>
      <c r="L91" s="2005" t="s">
        <v>2065</v>
      </c>
      <c r="M91" s="2052">
        <v>41930</v>
      </c>
    </row>
    <row r="92" spans="1:13">
      <c r="A92" s="118">
        <v>4809099</v>
      </c>
      <c r="B92" s="2012" t="s">
        <v>2305</v>
      </c>
      <c r="C92" s="2013" t="s">
        <v>13853</v>
      </c>
      <c r="D92" s="150">
        <v>620000</v>
      </c>
      <c r="E92" s="2007"/>
      <c r="F92" s="2008">
        <v>392000</v>
      </c>
      <c r="G92" s="2005" t="s">
        <v>2288</v>
      </c>
      <c r="H92" s="2010">
        <v>41898</v>
      </c>
      <c r="I92" s="2098" t="s">
        <v>13852</v>
      </c>
      <c r="J92" s="2005"/>
      <c r="K92" s="2010"/>
      <c r="L92" s="2005" t="s">
        <v>2065</v>
      </c>
      <c r="M92" s="2052">
        <v>41930</v>
      </c>
    </row>
    <row r="93" spans="1:13">
      <c r="A93" s="119"/>
      <c r="B93" s="2012"/>
      <c r="C93" s="2013"/>
      <c r="D93" s="150"/>
      <c r="E93" s="2007"/>
      <c r="F93" s="2008"/>
      <c r="G93" s="2005"/>
      <c r="H93" s="2010"/>
      <c r="I93" s="2098"/>
      <c r="J93" s="2005"/>
      <c r="K93" s="2010"/>
      <c r="L93" s="2005"/>
      <c r="M93" s="2052"/>
    </row>
    <row r="94" spans="1:13">
      <c r="A94" s="119"/>
      <c r="B94" s="2012"/>
      <c r="C94" s="2013"/>
      <c r="D94" s="150"/>
      <c r="E94" s="2007"/>
      <c r="F94" s="2008"/>
      <c r="G94" s="2005"/>
      <c r="H94" s="2010"/>
      <c r="I94" s="2098"/>
      <c r="J94" s="2005"/>
      <c r="K94" s="2010"/>
      <c r="L94" s="2005"/>
      <c r="M94" s="2052"/>
    </row>
    <row r="95" spans="1:13">
      <c r="A95" s="210" t="s">
        <v>732</v>
      </c>
      <c r="B95" s="675"/>
      <c r="C95" s="2004"/>
      <c r="D95" s="150"/>
      <c r="E95" s="2007"/>
      <c r="F95" s="2008"/>
      <c r="G95" s="2005"/>
      <c r="H95" s="2010"/>
      <c r="I95" s="2098"/>
      <c r="J95" s="2005"/>
      <c r="K95" s="2010"/>
      <c r="L95" s="2005"/>
      <c r="M95" s="2052"/>
    </row>
    <row r="96" spans="1:13">
      <c r="A96" s="210"/>
      <c r="B96" s="675">
        <v>41936</v>
      </c>
      <c r="C96" s="760">
        <v>-4440000</v>
      </c>
      <c r="D96" s="150"/>
      <c r="E96" s="2007"/>
      <c r="F96" s="2008"/>
      <c r="G96" s="2005"/>
      <c r="H96" s="2010"/>
      <c r="I96" s="2098"/>
      <c r="J96" s="2005"/>
      <c r="K96" s="2010"/>
      <c r="L96" s="2005"/>
      <c r="M96" s="2052"/>
    </row>
    <row r="97" spans="1:13">
      <c r="A97" s="210"/>
      <c r="B97" s="675"/>
      <c r="C97" s="676"/>
      <c r="D97" s="150"/>
      <c r="E97" s="2007"/>
      <c r="F97" s="2008"/>
      <c r="G97" s="2005"/>
      <c r="H97" s="2010"/>
      <c r="I97" s="2098"/>
      <c r="J97" s="2005"/>
      <c r="K97" s="2010"/>
      <c r="L97" s="2005"/>
      <c r="M97" s="2052"/>
    </row>
    <row r="98" spans="1:13">
      <c r="A98" s="184"/>
      <c r="B98" s="216"/>
      <c r="C98" s="217"/>
      <c r="D98" s="150"/>
      <c r="E98" s="2007"/>
      <c r="F98" s="2008"/>
      <c r="G98" s="2005"/>
      <c r="H98" s="2010"/>
      <c r="I98" s="2098"/>
      <c r="J98" s="2005"/>
      <c r="K98" s="2010"/>
      <c r="L98" s="2005"/>
      <c r="M98" s="2052"/>
    </row>
    <row r="99" spans="1:13">
      <c r="A99" s="184"/>
      <c r="B99" s="244" t="s">
        <v>733</v>
      </c>
      <c r="C99" s="97">
        <f>SUM(D78:D95)+SUM(C96:C98)</f>
        <v>0</v>
      </c>
      <c r="D99" s="150"/>
      <c r="E99" s="2007"/>
      <c r="F99" s="2008"/>
      <c r="G99" s="2005"/>
      <c r="H99" s="2010"/>
      <c r="I99" s="2098"/>
      <c r="J99" s="2005"/>
      <c r="K99" s="2010"/>
      <c r="L99" s="2005"/>
      <c r="M99" s="2052"/>
    </row>
    <row r="100" spans="1:13">
      <c r="A100" s="119"/>
      <c r="B100" s="2012"/>
      <c r="C100" s="2013"/>
      <c r="D100" s="150"/>
      <c r="E100" s="2007"/>
      <c r="F100" s="2041"/>
      <c r="G100" s="2005"/>
      <c r="H100" s="2010"/>
      <c r="I100" s="2005"/>
      <c r="J100" s="2005"/>
      <c r="K100" s="2010"/>
      <c r="L100" s="2005"/>
      <c r="M100" s="2052"/>
    </row>
    <row r="101" spans="1:13" s="497" customFormat="1">
      <c r="A101" s="1933"/>
      <c r="B101" s="2014"/>
      <c r="C101" s="2015"/>
      <c r="D101" s="1935"/>
      <c r="E101" s="2017"/>
      <c r="F101" s="2088"/>
      <c r="G101" s="2019"/>
      <c r="H101" s="2021"/>
      <c r="I101" s="2019"/>
      <c r="J101" s="2019"/>
      <c r="K101" s="2021"/>
      <c r="L101" s="2019"/>
      <c r="M101" s="2080"/>
    </row>
    <row r="102" spans="1:13">
      <c r="A102" s="349" t="s">
        <v>13854</v>
      </c>
      <c r="B102" s="2012"/>
      <c r="C102" s="104" t="s">
        <v>13855</v>
      </c>
      <c r="D102" s="150"/>
      <c r="E102" s="2007"/>
      <c r="F102" s="2041"/>
      <c r="G102" s="2005"/>
      <c r="H102" s="2010"/>
      <c r="I102" s="2005"/>
      <c r="J102" s="2005"/>
      <c r="K102" s="2010"/>
      <c r="L102" s="2005"/>
      <c r="M102" s="2052"/>
    </row>
    <row r="103" spans="1:13">
      <c r="A103" s="119">
        <v>4810077</v>
      </c>
      <c r="B103" s="2012" t="s">
        <v>13807</v>
      </c>
      <c r="C103" s="2013" t="s">
        <v>13856</v>
      </c>
      <c r="D103" s="150">
        <v>715000</v>
      </c>
      <c r="E103" s="2007"/>
      <c r="F103" s="2008">
        <v>537000</v>
      </c>
      <c r="G103" s="2005" t="s">
        <v>2661</v>
      </c>
      <c r="H103" s="2010">
        <v>41926</v>
      </c>
      <c r="I103" s="2005" t="s">
        <v>13857</v>
      </c>
      <c r="J103" s="2005"/>
      <c r="K103" s="2010"/>
      <c r="L103" s="2005" t="s">
        <v>67</v>
      </c>
      <c r="M103" s="2052">
        <v>41966</v>
      </c>
    </row>
    <row r="104" spans="1:13">
      <c r="A104" s="119">
        <v>4810101</v>
      </c>
      <c r="B104" s="2012" t="s">
        <v>13789</v>
      </c>
      <c r="C104" s="2013" t="s">
        <v>13858</v>
      </c>
      <c r="D104" s="150">
        <v>660000</v>
      </c>
      <c r="E104" s="2007"/>
      <c r="F104" s="2008">
        <v>494000</v>
      </c>
      <c r="G104" s="2005" t="s">
        <v>2307</v>
      </c>
      <c r="H104" s="2010">
        <v>41930</v>
      </c>
      <c r="I104" s="2005" t="s">
        <v>6522</v>
      </c>
      <c r="J104" s="2005"/>
      <c r="K104" s="2010"/>
      <c r="L104" s="2005" t="s">
        <v>67</v>
      </c>
      <c r="M104" s="2052">
        <v>41966</v>
      </c>
    </row>
    <row r="105" spans="1:13">
      <c r="A105" s="119">
        <v>4810109</v>
      </c>
      <c r="B105" s="2012" t="s">
        <v>13859</v>
      </c>
      <c r="C105" s="2013" t="s">
        <v>13860</v>
      </c>
      <c r="D105" s="150">
        <v>700000</v>
      </c>
      <c r="E105" s="2007"/>
      <c r="F105" s="2008">
        <v>530000</v>
      </c>
      <c r="G105" s="2005" t="s">
        <v>2288</v>
      </c>
      <c r="H105" s="2010">
        <v>41930</v>
      </c>
      <c r="I105" s="2005" t="s">
        <v>6564</v>
      </c>
      <c r="J105" s="2005"/>
      <c r="K105" s="2010"/>
      <c r="L105" s="2005" t="s">
        <v>67</v>
      </c>
      <c r="M105" s="2052">
        <v>41966</v>
      </c>
    </row>
    <row r="106" spans="1:13">
      <c r="A106" s="119">
        <v>4810211</v>
      </c>
      <c r="B106" s="2012" t="s">
        <v>13807</v>
      </c>
      <c r="C106" s="2013" t="s">
        <v>13861</v>
      </c>
      <c r="D106" s="150">
        <v>730000</v>
      </c>
      <c r="E106" s="2007"/>
      <c r="F106" s="2008">
        <v>519000</v>
      </c>
      <c r="G106" s="2005" t="s">
        <v>1080</v>
      </c>
      <c r="H106" s="2010">
        <v>41942</v>
      </c>
      <c r="I106" s="2005" t="s">
        <v>13862</v>
      </c>
      <c r="J106" s="2005"/>
      <c r="K106" s="2010"/>
      <c r="L106" s="2005" t="s">
        <v>67</v>
      </c>
      <c r="M106" s="2052">
        <v>41966</v>
      </c>
    </row>
    <row r="107" spans="1:13">
      <c r="A107" s="119"/>
      <c r="B107" s="2012"/>
      <c r="C107" s="2013"/>
      <c r="D107" s="150"/>
      <c r="E107" s="2007"/>
      <c r="F107" s="2008"/>
      <c r="G107" s="2005"/>
      <c r="H107" s="2010"/>
      <c r="I107" s="2005"/>
      <c r="J107" s="2005"/>
      <c r="K107" s="2010"/>
      <c r="L107" s="2005"/>
      <c r="M107" s="2052"/>
    </row>
    <row r="108" spans="1:13">
      <c r="A108" s="349" t="s">
        <v>13863</v>
      </c>
      <c r="B108" s="2012"/>
      <c r="C108" s="2013"/>
      <c r="D108" s="150"/>
      <c r="E108" s="2007"/>
      <c r="F108" s="2008"/>
      <c r="G108" s="2005"/>
      <c r="H108" s="2010"/>
      <c r="I108" s="2005"/>
      <c r="J108" s="2005"/>
      <c r="K108" s="2010"/>
      <c r="L108" s="2005"/>
      <c r="M108" s="2052"/>
    </row>
    <row r="109" spans="1:13">
      <c r="A109" s="119">
        <v>4811002</v>
      </c>
      <c r="B109" s="2012" t="s">
        <v>13859</v>
      </c>
      <c r="C109" s="2013" t="s">
        <v>13864</v>
      </c>
      <c r="D109" s="150">
        <v>720000</v>
      </c>
      <c r="E109" s="2007"/>
      <c r="F109" s="2008">
        <v>506000</v>
      </c>
      <c r="G109" s="2005" t="s">
        <v>7598</v>
      </c>
      <c r="H109" s="2010">
        <v>41944</v>
      </c>
      <c r="I109" s="2005" t="s">
        <v>7674</v>
      </c>
      <c r="J109" s="2005"/>
      <c r="K109" s="2010"/>
      <c r="L109" s="2005" t="s">
        <v>2065</v>
      </c>
      <c r="M109" s="2052">
        <v>41966</v>
      </c>
    </row>
    <row r="110" spans="1:13">
      <c r="A110" s="119"/>
      <c r="B110" s="2012"/>
      <c r="C110" s="2013"/>
      <c r="D110" s="150"/>
      <c r="E110" s="2007"/>
      <c r="F110" s="2008"/>
      <c r="G110" s="2005"/>
      <c r="H110" s="2010"/>
      <c r="I110" s="2005"/>
      <c r="J110" s="2005"/>
      <c r="K110" s="2010"/>
      <c r="L110" s="2005"/>
      <c r="M110" s="2052"/>
    </row>
    <row r="111" spans="1:13">
      <c r="A111" s="349" t="s">
        <v>13865</v>
      </c>
      <c r="B111" s="2012"/>
      <c r="C111" s="2013"/>
      <c r="D111" s="150"/>
      <c r="E111" s="2007"/>
      <c r="F111" s="2008"/>
      <c r="G111" s="2005"/>
      <c r="H111" s="2010"/>
      <c r="I111" s="2005"/>
      <c r="J111" s="2005"/>
      <c r="K111" s="2010"/>
      <c r="L111" s="2005"/>
      <c r="M111" s="2052"/>
    </row>
    <row r="112" spans="1:13">
      <c r="A112" s="119">
        <v>4810152</v>
      </c>
      <c r="B112" s="2012" t="s">
        <v>13866</v>
      </c>
      <c r="C112" s="2013" t="s">
        <v>13867</v>
      </c>
      <c r="D112" s="150">
        <v>710000</v>
      </c>
      <c r="E112" s="2007"/>
      <c r="F112" s="2008">
        <v>508000</v>
      </c>
      <c r="G112" s="2005" t="s">
        <v>2661</v>
      </c>
      <c r="H112" s="2010">
        <v>41936</v>
      </c>
      <c r="I112" s="2005" t="s">
        <v>7843</v>
      </c>
      <c r="J112" s="2005"/>
      <c r="K112" s="2010"/>
      <c r="L112" s="2005" t="s">
        <v>41</v>
      </c>
      <c r="M112" s="2052">
        <v>41964</v>
      </c>
    </row>
    <row r="113" spans="1:13">
      <c r="A113" s="119">
        <v>4810169</v>
      </c>
      <c r="B113" s="2012" t="s">
        <v>13868</v>
      </c>
      <c r="C113" s="2013" t="s">
        <v>13869</v>
      </c>
      <c r="D113" s="150">
        <v>625000</v>
      </c>
      <c r="E113" s="2007"/>
      <c r="F113" s="2008">
        <v>389000</v>
      </c>
      <c r="G113" s="2005" t="s">
        <v>6548</v>
      </c>
      <c r="H113" s="2010">
        <v>41940</v>
      </c>
      <c r="I113" s="2005" t="s">
        <v>7613</v>
      </c>
      <c r="J113" s="2005"/>
      <c r="K113" s="2010"/>
      <c r="L113" s="2005" t="s">
        <v>41</v>
      </c>
      <c r="M113" s="2052">
        <v>41964</v>
      </c>
    </row>
    <row r="114" spans="1:13">
      <c r="A114" s="119">
        <v>4810199</v>
      </c>
      <c r="B114" s="2012" t="s">
        <v>13807</v>
      </c>
      <c r="C114" s="2013" t="s">
        <v>13870</v>
      </c>
      <c r="D114" s="150">
        <v>715000</v>
      </c>
      <c r="E114" s="2007"/>
      <c r="F114" s="2008">
        <v>533000</v>
      </c>
      <c r="G114" s="2005" t="s">
        <v>2288</v>
      </c>
      <c r="H114" s="2010">
        <v>41942</v>
      </c>
      <c r="I114" s="2005" t="s">
        <v>6540</v>
      </c>
      <c r="J114" s="2005"/>
      <c r="K114" s="2010"/>
      <c r="L114" s="2005" t="s">
        <v>41</v>
      </c>
      <c r="M114" s="2052">
        <v>41964</v>
      </c>
    </row>
    <row r="115" spans="1:13">
      <c r="A115" s="119">
        <v>4811022</v>
      </c>
      <c r="B115" s="2012" t="s">
        <v>13859</v>
      </c>
      <c r="C115" s="2013" t="s">
        <v>13871</v>
      </c>
      <c r="D115" s="150">
        <v>700000</v>
      </c>
      <c r="E115" s="2007"/>
      <c r="F115" s="2008">
        <v>485000</v>
      </c>
      <c r="G115" s="2005" t="s">
        <v>2288</v>
      </c>
      <c r="H115" s="2010">
        <v>41949</v>
      </c>
      <c r="I115" s="2005" t="s">
        <v>6494</v>
      </c>
      <c r="J115" s="2005"/>
      <c r="K115" s="2010"/>
      <c r="L115" s="2005" t="s">
        <v>41</v>
      </c>
      <c r="M115" s="2052">
        <v>41964</v>
      </c>
    </row>
    <row r="116" spans="1:13">
      <c r="A116" s="119"/>
      <c r="B116" s="2012"/>
      <c r="C116" s="2013"/>
      <c r="D116" s="150"/>
      <c r="E116" s="2007"/>
      <c r="F116" s="2008"/>
      <c r="G116" s="2005"/>
      <c r="H116" s="2010"/>
      <c r="I116" s="2005"/>
      <c r="J116" s="2005"/>
      <c r="K116" s="2010"/>
      <c r="L116" s="2005"/>
      <c r="M116" s="2052"/>
    </row>
    <row r="117" spans="1:13">
      <c r="A117" s="349" t="s">
        <v>12534</v>
      </c>
      <c r="B117" s="2012"/>
      <c r="C117" s="2013"/>
      <c r="D117" s="150"/>
      <c r="E117" s="2007"/>
      <c r="F117" s="2008"/>
      <c r="G117" s="2005"/>
      <c r="H117" s="2010"/>
      <c r="I117" s="2005"/>
      <c r="J117" s="2005"/>
      <c r="K117" s="2010"/>
      <c r="L117" s="2005"/>
      <c r="M117" s="2052"/>
    </row>
    <row r="118" spans="1:13">
      <c r="A118" s="119">
        <v>4810123</v>
      </c>
      <c r="B118" s="2012" t="s">
        <v>13859</v>
      </c>
      <c r="C118" s="2013" t="s">
        <v>13872</v>
      </c>
      <c r="D118" s="150">
        <v>715000</v>
      </c>
      <c r="E118" s="2007"/>
      <c r="F118" s="2008">
        <v>523000</v>
      </c>
      <c r="G118" s="2005" t="s">
        <v>6548</v>
      </c>
      <c r="H118" s="2010">
        <v>41934</v>
      </c>
      <c r="I118" s="2005" t="s">
        <v>13873</v>
      </c>
      <c r="J118" s="2005"/>
      <c r="K118" s="2010"/>
      <c r="L118" s="2005" t="s">
        <v>107</v>
      </c>
      <c r="M118" s="2052">
        <v>41964</v>
      </c>
    </row>
    <row r="119" spans="1:13">
      <c r="A119" s="119"/>
      <c r="B119" s="2012"/>
      <c r="C119" s="2013"/>
      <c r="D119" s="150"/>
      <c r="E119" s="2007"/>
      <c r="F119" s="2008"/>
      <c r="G119" s="2005"/>
      <c r="H119" s="2010"/>
      <c r="I119" s="2005"/>
      <c r="J119" s="2005"/>
      <c r="K119" s="2010"/>
      <c r="L119" s="2005"/>
      <c r="M119" s="2052"/>
    </row>
    <row r="120" spans="1:13">
      <c r="A120" s="119"/>
      <c r="B120" s="2012"/>
      <c r="C120" s="2013"/>
      <c r="D120" s="150"/>
      <c r="E120" s="2007"/>
      <c r="F120" s="2008"/>
      <c r="G120" s="2005"/>
      <c r="H120" s="2010"/>
      <c r="I120" s="2005"/>
      <c r="J120" s="2005"/>
      <c r="K120" s="2010"/>
      <c r="L120" s="2005"/>
      <c r="M120" s="2052"/>
    </row>
    <row r="121" spans="1:13">
      <c r="A121" s="210" t="s">
        <v>732</v>
      </c>
      <c r="B121" s="675"/>
      <c r="C121" s="2004"/>
      <c r="D121" s="150"/>
      <c r="E121" s="2007"/>
      <c r="F121" s="2008"/>
      <c r="G121" s="2005"/>
      <c r="H121" s="2010"/>
      <c r="I121" s="2005"/>
      <c r="J121" s="2005"/>
      <c r="K121" s="2010"/>
      <c r="L121" s="2005"/>
      <c r="M121" s="2052"/>
    </row>
    <row r="122" spans="1:13">
      <c r="A122" s="210"/>
      <c r="B122" s="675">
        <v>41971</v>
      </c>
      <c r="C122" s="760">
        <v>-6990000</v>
      </c>
      <c r="D122" s="150"/>
      <c r="E122" s="2007"/>
      <c r="F122" s="2008"/>
      <c r="G122" s="2005"/>
      <c r="H122" s="2010"/>
      <c r="I122" s="2005"/>
      <c r="J122" s="2005"/>
      <c r="K122" s="2010"/>
      <c r="L122" s="2005"/>
      <c r="M122" s="2052"/>
    </row>
    <row r="123" spans="1:13">
      <c r="A123" s="210"/>
      <c r="B123" s="675"/>
      <c r="C123" s="676"/>
      <c r="D123" s="150"/>
      <c r="E123" s="2007"/>
      <c r="F123" s="2008"/>
      <c r="G123" s="2005"/>
      <c r="H123" s="2010"/>
      <c r="I123" s="2005"/>
      <c r="J123" s="2005"/>
      <c r="K123" s="2010"/>
      <c r="L123" s="2005"/>
      <c r="M123" s="2052"/>
    </row>
    <row r="124" spans="1:13">
      <c r="A124" s="184"/>
      <c r="B124" s="216"/>
      <c r="C124" s="217"/>
      <c r="D124" s="150"/>
      <c r="E124" s="2007"/>
      <c r="F124" s="2008"/>
      <c r="G124" s="2005"/>
      <c r="H124" s="2010"/>
      <c r="I124" s="2005"/>
      <c r="J124" s="2005"/>
      <c r="K124" s="2010"/>
      <c r="L124" s="2005"/>
      <c r="M124" s="2052"/>
    </row>
    <row r="125" spans="1:13">
      <c r="A125" s="184"/>
      <c r="B125" s="244" t="s">
        <v>733</v>
      </c>
      <c r="C125" s="97">
        <f>SUM(D101:D121)+SUM(C122:C124)</f>
        <v>0</v>
      </c>
      <c r="D125" s="150"/>
      <c r="E125" s="2007"/>
      <c r="F125" s="2008"/>
      <c r="G125" s="2005"/>
      <c r="H125" s="2010"/>
      <c r="I125" s="2005"/>
      <c r="J125" s="2005"/>
      <c r="K125" s="2010"/>
      <c r="L125" s="2005"/>
      <c r="M125" s="2052"/>
    </row>
    <row r="126" spans="1:13">
      <c r="A126" s="119"/>
      <c r="B126" s="2012"/>
      <c r="C126" s="2013"/>
      <c r="D126" s="150"/>
      <c r="E126" s="2007"/>
      <c r="F126" s="2041"/>
      <c r="G126" s="2005"/>
      <c r="H126" s="2010"/>
      <c r="I126" s="2005"/>
      <c r="J126" s="2005"/>
      <c r="K126" s="2010"/>
      <c r="L126" s="2005"/>
      <c r="M126" s="2052"/>
    </row>
    <row r="127" spans="1:13" s="497" customFormat="1">
      <c r="A127" s="1933"/>
      <c r="B127" s="2014"/>
      <c r="C127" s="2015"/>
      <c r="D127" s="1935"/>
      <c r="E127" s="2017"/>
      <c r="F127" s="2088"/>
      <c r="G127" s="2019"/>
      <c r="H127" s="2021"/>
      <c r="I127" s="2019"/>
      <c r="J127" s="2019"/>
      <c r="K127" s="2021"/>
      <c r="L127" s="2019"/>
      <c r="M127" s="2080"/>
    </row>
    <row r="128" spans="1:13">
      <c r="A128" s="376" t="s">
        <v>6072</v>
      </c>
      <c r="B128" s="2012"/>
      <c r="C128" s="104" t="s">
        <v>13874</v>
      </c>
      <c r="D128" s="150"/>
      <c r="E128" s="2007"/>
      <c r="F128" s="2008"/>
      <c r="G128" s="2005"/>
      <c r="H128" s="2010"/>
      <c r="I128" s="2005"/>
      <c r="J128" s="2005"/>
      <c r="K128" s="2010"/>
      <c r="L128" s="2005"/>
      <c r="M128" s="2052"/>
    </row>
    <row r="129" spans="1:15">
      <c r="A129" s="119">
        <v>4902010</v>
      </c>
      <c r="B129" s="2012" t="s">
        <v>13866</v>
      </c>
      <c r="C129" s="2013" t="s">
        <v>13875</v>
      </c>
      <c r="D129" s="150">
        <v>700000</v>
      </c>
      <c r="E129" s="2007"/>
      <c r="F129" s="2008">
        <v>505000</v>
      </c>
      <c r="G129" s="2005" t="s">
        <v>2288</v>
      </c>
      <c r="H129" s="2010">
        <v>42039</v>
      </c>
      <c r="I129" s="2005" t="s">
        <v>7661</v>
      </c>
      <c r="J129" s="2005"/>
      <c r="K129" s="2010"/>
      <c r="L129" s="2005" t="s">
        <v>1082</v>
      </c>
      <c r="M129" s="2052">
        <v>42082</v>
      </c>
      <c r="N129" s="2004"/>
      <c r="O129" s="2004" t="s">
        <v>13876</v>
      </c>
    </row>
    <row r="130" spans="1:15">
      <c r="A130" s="119">
        <v>4902041</v>
      </c>
      <c r="B130" s="2012" t="s">
        <v>13807</v>
      </c>
      <c r="C130" s="2013" t="s">
        <v>13877</v>
      </c>
      <c r="D130" s="150">
        <v>690000</v>
      </c>
      <c r="E130" s="2007"/>
      <c r="F130" s="2008">
        <v>462000</v>
      </c>
      <c r="G130" s="2005" t="s">
        <v>2288</v>
      </c>
      <c r="H130" s="2010">
        <v>42045</v>
      </c>
      <c r="I130" s="2005" t="s">
        <v>7613</v>
      </c>
      <c r="J130" s="2005"/>
      <c r="K130" s="2010"/>
      <c r="L130" s="2005" t="s">
        <v>1082</v>
      </c>
      <c r="M130" s="2052">
        <v>42082</v>
      </c>
      <c r="N130" s="2004"/>
      <c r="O130" s="2004" t="s">
        <v>13876</v>
      </c>
    </row>
    <row r="131" spans="1:15">
      <c r="A131" s="119"/>
      <c r="B131" s="2012"/>
      <c r="C131" s="2013"/>
      <c r="D131" s="150"/>
      <c r="E131" s="2007"/>
      <c r="F131" s="2008"/>
      <c r="G131" s="2005"/>
      <c r="H131" s="2010"/>
      <c r="I131" s="2005"/>
      <c r="J131" s="2005"/>
      <c r="K131" s="2010"/>
      <c r="L131" s="2005"/>
      <c r="M131" s="2052"/>
      <c r="N131" s="2004"/>
      <c r="O131" s="2004"/>
    </row>
    <row r="132" spans="1:15">
      <c r="A132" s="349" t="s">
        <v>13878</v>
      </c>
      <c r="B132" s="2012"/>
      <c r="C132" s="104" t="s">
        <v>13874</v>
      </c>
      <c r="D132" s="150"/>
      <c r="E132" s="2007"/>
      <c r="F132" s="2041"/>
      <c r="G132" s="2005"/>
      <c r="H132" s="2010"/>
      <c r="I132" s="2005"/>
      <c r="J132" s="2005"/>
      <c r="K132" s="2010"/>
      <c r="L132" s="2005"/>
      <c r="M132" s="2052"/>
      <c r="N132" s="2004"/>
      <c r="O132" s="2004"/>
    </row>
    <row r="133" spans="1:15">
      <c r="A133" s="119">
        <v>4902149</v>
      </c>
      <c r="B133" s="2012" t="s">
        <v>13866</v>
      </c>
      <c r="C133" s="2013" t="s">
        <v>13879</v>
      </c>
      <c r="D133" s="150">
        <v>710000</v>
      </c>
      <c r="E133" s="2007"/>
      <c r="F133" s="2008">
        <v>514000</v>
      </c>
      <c r="G133" s="2005" t="s">
        <v>7607</v>
      </c>
      <c r="H133" s="2010">
        <v>42059</v>
      </c>
      <c r="I133" s="2005" t="s">
        <v>13880</v>
      </c>
      <c r="J133" s="2005"/>
      <c r="K133" s="2010"/>
      <c r="L133" s="2005" t="s">
        <v>13881</v>
      </c>
      <c r="M133" s="2052">
        <v>42086</v>
      </c>
      <c r="N133" s="2004"/>
      <c r="O133" s="2004"/>
    </row>
    <row r="134" spans="1:15">
      <c r="A134" s="119">
        <v>4902150</v>
      </c>
      <c r="B134" s="2012" t="s">
        <v>13866</v>
      </c>
      <c r="C134" s="2013" t="s">
        <v>13882</v>
      </c>
      <c r="D134" s="150">
        <v>690000</v>
      </c>
      <c r="E134" s="2007"/>
      <c r="F134" s="2008">
        <v>490000</v>
      </c>
      <c r="G134" s="2005" t="s">
        <v>2288</v>
      </c>
      <c r="H134" s="2010">
        <v>42059</v>
      </c>
      <c r="I134" s="2005" t="s">
        <v>13880</v>
      </c>
      <c r="J134" s="2005"/>
      <c r="K134" s="2010"/>
      <c r="L134" s="2005" t="s">
        <v>13881</v>
      </c>
      <c r="M134" s="2052">
        <v>42086</v>
      </c>
      <c r="N134" s="2004"/>
      <c r="O134" s="2004"/>
    </row>
    <row r="135" spans="1:15">
      <c r="A135" s="119">
        <v>4902151</v>
      </c>
      <c r="B135" s="2012" t="s">
        <v>13866</v>
      </c>
      <c r="C135" s="2013" t="s">
        <v>13883</v>
      </c>
      <c r="D135" s="150">
        <v>710000</v>
      </c>
      <c r="E135" s="2007"/>
      <c r="F135" s="2008">
        <v>508000</v>
      </c>
      <c r="G135" s="2005" t="s">
        <v>2307</v>
      </c>
      <c r="H135" s="2010">
        <v>42059</v>
      </c>
      <c r="I135" s="2005" t="s">
        <v>13880</v>
      </c>
      <c r="J135" s="2005"/>
      <c r="K135" s="2010"/>
      <c r="L135" s="2005" t="s">
        <v>13881</v>
      </c>
      <c r="M135" s="2052">
        <v>42086</v>
      </c>
      <c r="N135" s="2004"/>
      <c r="O135" s="2004"/>
    </row>
    <row r="136" spans="1:15">
      <c r="A136" s="119">
        <v>4902152</v>
      </c>
      <c r="B136" s="2012" t="s">
        <v>13866</v>
      </c>
      <c r="C136" s="2013" t="s">
        <v>13884</v>
      </c>
      <c r="D136" s="150">
        <v>690000</v>
      </c>
      <c r="E136" s="2007"/>
      <c r="F136" s="2008">
        <v>481000</v>
      </c>
      <c r="G136" s="2005" t="s">
        <v>2288</v>
      </c>
      <c r="H136" s="2010">
        <v>42059</v>
      </c>
      <c r="I136" s="2005" t="s">
        <v>13880</v>
      </c>
      <c r="J136" s="2005"/>
      <c r="K136" s="2010"/>
      <c r="L136" s="2005" t="s">
        <v>13881</v>
      </c>
      <c r="M136" s="2052">
        <v>42086</v>
      </c>
      <c r="N136" s="2004"/>
      <c r="O136" s="2004"/>
    </row>
    <row r="137" spans="1:15">
      <c r="A137" s="119">
        <v>4902157</v>
      </c>
      <c r="B137" s="2012" t="s">
        <v>13866</v>
      </c>
      <c r="C137" s="2013" t="s">
        <v>13885</v>
      </c>
      <c r="D137" s="150">
        <v>710000</v>
      </c>
      <c r="E137" s="2007"/>
      <c r="F137" s="2008">
        <v>517000</v>
      </c>
      <c r="G137" s="2005" t="s">
        <v>2307</v>
      </c>
      <c r="H137" s="2010">
        <v>42059</v>
      </c>
      <c r="I137" s="2005" t="s">
        <v>2285</v>
      </c>
      <c r="J137" s="2005"/>
      <c r="K137" s="2010"/>
      <c r="L137" s="2005" t="s">
        <v>13881</v>
      </c>
      <c r="M137" s="2052">
        <v>42086</v>
      </c>
      <c r="N137" s="2004"/>
      <c r="O137" s="2004"/>
    </row>
    <row r="138" spans="1:15">
      <c r="A138" s="119">
        <v>4902204</v>
      </c>
      <c r="B138" s="2012" t="s">
        <v>13866</v>
      </c>
      <c r="C138" s="2013" t="s">
        <v>13886</v>
      </c>
      <c r="D138" s="150">
        <v>720000</v>
      </c>
      <c r="E138" s="2007"/>
      <c r="F138" s="2008">
        <v>518000</v>
      </c>
      <c r="G138" s="2005" t="s">
        <v>1080</v>
      </c>
      <c r="H138" s="2010">
        <v>42063</v>
      </c>
      <c r="I138" s="2005" t="s">
        <v>7674</v>
      </c>
      <c r="J138" s="2005"/>
      <c r="K138" s="2010"/>
      <c r="L138" s="2005" t="s">
        <v>13881</v>
      </c>
      <c r="M138" s="2052">
        <v>42086</v>
      </c>
      <c r="N138" s="2004"/>
      <c r="O138" s="2004" t="s">
        <v>13887</v>
      </c>
    </row>
    <row r="139" spans="1:15">
      <c r="A139" s="119"/>
      <c r="B139" s="2012"/>
      <c r="C139" s="2013"/>
      <c r="D139" s="150"/>
      <c r="E139" s="2007"/>
      <c r="F139" s="2008"/>
      <c r="G139" s="2005"/>
      <c r="H139" s="2010"/>
      <c r="I139" s="2005"/>
      <c r="J139" s="2005"/>
      <c r="K139" s="2010"/>
      <c r="L139" s="2005"/>
      <c r="M139" s="2052"/>
      <c r="N139" s="2004"/>
      <c r="O139" s="2004"/>
    </row>
    <row r="140" spans="1:15">
      <c r="A140" s="119"/>
      <c r="B140" s="2012"/>
      <c r="C140" s="2013"/>
      <c r="D140" s="150"/>
      <c r="E140" s="2007"/>
      <c r="F140" s="2008"/>
      <c r="G140" s="2005"/>
      <c r="H140" s="2010"/>
      <c r="I140" s="2005"/>
      <c r="J140" s="2005"/>
      <c r="K140" s="2010"/>
      <c r="L140" s="2005"/>
      <c r="M140" s="2052"/>
      <c r="N140" s="2004"/>
      <c r="O140" s="2004"/>
    </row>
    <row r="141" spans="1:15">
      <c r="A141" s="210" t="s">
        <v>732</v>
      </c>
      <c r="B141" s="675"/>
      <c r="C141" s="2004"/>
      <c r="D141" s="150"/>
      <c r="E141" s="2007"/>
      <c r="F141" s="2008"/>
      <c r="G141" s="2005"/>
      <c r="H141" s="2010"/>
      <c r="I141" s="2005"/>
      <c r="J141" s="2005"/>
      <c r="K141" s="2010"/>
      <c r="L141" s="2005"/>
      <c r="M141" s="2052"/>
      <c r="N141" s="2004"/>
      <c r="O141" s="2004"/>
    </row>
    <row r="142" spans="1:15">
      <c r="A142" s="210"/>
      <c r="B142" s="675">
        <v>42093</v>
      </c>
      <c r="C142" s="760">
        <v>-5620000</v>
      </c>
      <c r="D142" s="150"/>
      <c r="E142" s="2007"/>
      <c r="F142" s="2008"/>
      <c r="G142" s="2005"/>
      <c r="H142" s="2010"/>
      <c r="I142" s="2005"/>
      <c r="J142" s="2005"/>
      <c r="K142" s="2010"/>
      <c r="L142" s="2005"/>
      <c r="M142" s="2052"/>
      <c r="N142" s="2004"/>
      <c r="O142" s="2004"/>
    </row>
    <row r="143" spans="1:15">
      <c r="A143" s="210"/>
      <c r="B143" s="675"/>
      <c r="C143" s="676"/>
      <c r="D143" s="150"/>
      <c r="E143" s="2007"/>
      <c r="F143" s="2008"/>
      <c r="G143" s="2005"/>
      <c r="H143" s="2010"/>
      <c r="I143" s="2005"/>
      <c r="J143" s="2005"/>
      <c r="K143" s="2010"/>
      <c r="L143" s="2005"/>
      <c r="M143" s="2052"/>
      <c r="N143" s="2004"/>
      <c r="O143" s="2004"/>
    </row>
    <row r="144" spans="1:15">
      <c r="A144" s="184"/>
      <c r="B144" s="216"/>
      <c r="C144" s="217"/>
      <c r="D144" s="150"/>
      <c r="E144" s="2007"/>
      <c r="F144" s="2008"/>
      <c r="G144" s="2005"/>
      <c r="H144" s="2010"/>
      <c r="I144" s="2005"/>
      <c r="J144" s="2005"/>
      <c r="K144" s="2010"/>
      <c r="L144" s="2005"/>
      <c r="M144" s="2052"/>
      <c r="N144" s="2004"/>
      <c r="O144" s="2004"/>
    </row>
    <row r="145" spans="1:15">
      <c r="A145" s="184"/>
      <c r="B145" s="244" t="s">
        <v>733</v>
      </c>
      <c r="C145" s="97">
        <f>SUM(D127:D141)+SUM(C142:C144)</f>
        <v>0</v>
      </c>
      <c r="D145" s="150"/>
      <c r="E145" s="2007"/>
      <c r="F145" s="2008"/>
      <c r="G145" s="2005"/>
      <c r="H145" s="2010"/>
      <c r="I145" s="2005"/>
      <c r="J145" s="2005"/>
      <c r="K145" s="2010"/>
      <c r="L145" s="2005"/>
      <c r="M145" s="2052"/>
      <c r="N145" s="2004"/>
      <c r="O145" s="2004"/>
    </row>
    <row r="146" spans="1:15">
      <c r="A146" s="119"/>
      <c r="B146" s="2012"/>
      <c r="C146" s="2013"/>
      <c r="D146" s="150"/>
      <c r="E146" s="2007"/>
      <c r="F146" s="2008"/>
      <c r="G146" s="2005"/>
      <c r="H146" s="2010"/>
      <c r="I146" s="2005"/>
      <c r="J146" s="2005"/>
      <c r="K146" s="2010"/>
      <c r="L146" s="2005"/>
      <c r="M146" s="2052"/>
      <c r="N146" s="2004"/>
      <c r="O146" s="2004"/>
    </row>
    <row r="147" spans="1:15" s="497" customFormat="1">
      <c r="A147" s="1933"/>
      <c r="B147" s="2014"/>
      <c r="C147" s="2015"/>
      <c r="D147" s="1935"/>
      <c r="E147" s="2017"/>
      <c r="F147" s="2018"/>
      <c r="G147" s="2019"/>
      <c r="H147" s="2021"/>
      <c r="I147" s="2019"/>
      <c r="J147" s="2019"/>
      <c r="K147" s="2021"/>
      <c r="L147" s="2019"/>
      <c r="M147" s="2080"/>
      <c r="N147" s="2023"/>
      <c r="O147" s="2023"/>
    </row>
    <row r="148" spans="1:15">
      <c r="A148" s="376" t="s">
        <v>13888</v>
      </c>
      <c r="B148" s="2012"/>
      <c r="C148" s="8" t="s">
        <v>13889</v>
      </c>
      <c r="D148" s="150"/>
      <c r="E148" s="2007"/>
      <c r="F148" s="2008"/>
      <c r="G148" s="2005"/>
      <c r="H148" s="2010"/>
      <c r="I148" s="2005"/>
      <c r="J148" s="2005"/>
      <c r="K148" s="2010"/>
      <c r="L148" s="2005"/>
      <c r="M148" s="2052"/>
      <c r="N148" s="2004"/>
      <c r="O148" s="2004"/>
    </row>
    <row r="149" spans="1:15">
      <c r="A149" s="119">
        <v>4904072</v>
      </c>
      <c r="B149" s="2012" t="s">
        <v>13890</v>
      </c>
      <c r="C149" s="2013" t="s">
        <v>13891</v>
      </c>
      <c r="D149" s="150">
        <v>650000</v>
      </c>
      <c r="E149" s="2007"/>
      <c r="F149" s="2008">
        <v>460000</v>
      </c>
      <c r="G149" s="2005" t="s">
        <v>25</v>
      </c>
      <c r="H149" s="2010">
        <v>42102</v>
      </c>
      <c r="I149" s="2005" t="s">
        <v>13892</v>
      </c>
      <c r="J149" s="2005" t="s">
        <v>449</v>
      </c>
      <c r="K149" s="2010"/>
      <c r="L149" s="2005" t="s">
        <v>2065</v>
      </c>
      <c r="M149" s="2052">
        <v>42182</v>
      </c>
      <c r="N149" s="2004"/>
      <c r="O149" s="2004" t="s">
        <v>13893</v>
      </c>
    </row>
    <row r="150" spans="1:15">
      <c r="A150" s="119">
        <v>4904073</v>
      </c>
      <c r="B150" s="2012" t="s">
        <v>13890</v>
      </c>
      <c r="C150" s="2013" t="s">
        <v>13894</v>
      </c>
      <c r="D150" s="150">
        <v>650000</v>
      </c>
      <c r="E150" s="2007"/>
      <c r="F150" s="2008">
        <v>460000</v>
      </c>
      <c r="G150" s="2005" t="s">
        <v>25</v>
      </c>
      <c r="H150" s="2010">
        <v>42102</v>
      </c>
      <c r="I150" s="2005" t="s">
        <v>13892</v>
      </c>
      <c r="J150" s="2005" t="s">
        <v>449</v>
      </c>
      <c r="K150" s="2010"/>
      <c r="L150" s="2005" t="s">
        <v>2065</v>
      </c>
      <c r="M150" s="2052">
        <v>42182</v>
      </c>
      <c r="N150" s="2004"/>
      <c r="O150" s="2004" t="s">
        <v>13893</v>
      </c>
    </row>
    <row r="151" spans="1:15">
      <c r="A151" s="119"/>
      <c r="B151" s="2012"/>
      <c r="C151" s="2013"/>
      <c r="D151" s="150"/>
      <c r="E151" s="2007"/>
      <c r="F151" s="2008"/>
      <c r="G151" s="2005"/>
      <c r="H151" s="2010"/>
      <c r="I151" s="2005"/>
      <c r="J151" s="2005"/>
      <c r="K151" s="2010"/>
      <c r="L151" s="2005"/>
      <c r="M151" s="2052"/>
      <c r="N151" s="2004"/>
      <c r="O151" s="2004"/>
    </row>
    <row r="152" spans="1:15">
      <c r="A152" s="119"/>
      <c r="B152" s="2012"/>
      <c r="C152" s="2013"/>
      <c r="D152" s="150"/>
      <c r="E152" s="2007"/>
      <c r="F152" s="2008"/>
      <c r="G152" s="2005"/>
      <c r="H152" s="2010"/>
      <c r="I152" s="2005"/>
      <c r="J152" s="2005"/>
      <c r="K152" s="2010"/>
      <c r="L152" s="2005"/>
      <c r="M152" s="2052"/>
      <c r="N152" s="2004"/>
      <c r="O152" s="2004"/>
    </row>
    <row r="153" spans="1:15">
      <c r="A153" s="210" t="s">
        <v>732</v>
      </c>
      <c r="B153" s="675"/>
      <c r="C153" s="2004"/>
      <c r="D153" s="150"/>
      <c r="E153" s="2007"/>
      <c r="F153" s="2008"/>
      <c r="G153" s="2005"/>
      <c r="H153" s="2010"/>
      <c r="I153" s="2005"/>
      <c r="J153" s="2005"/>
      <c r="K153" s="2010"/>
      <c r="L153" s="2005"/>
      <c r="M153" s="2052"/>
      <c r="N153" s="2004"/>
      <c r="O153" s="2004"/>
    </row>
    <row r="154" spans="1:15">
      <c r="A154" s="210"/>
      <c r="B154" s="675">
        <v>42188</v>
      </c>
      <c r="C154" s="760">
        <v>-1300000</v>
      </c>
      <c r="D154" s="150"/>
      <c r="E154" s="2007"/>
      <c r="F154" s="2008"/>
      <c r="G154" s="2005"/>
      <c r="H154" s="2010"/>
      <c r="I154" s="2005"/>
      <c r="J154" s="2005"/>
      <c r="K154" s="2010"/>
      <c r="L154" s="2005"/>
      <c r="M154" s="2052"/>
      <c r="N154" s="2004"/>
      <c r="O154" s="2004"/>
    </row>
    <row r="155" spans="1:15">
      <c r="A155" s="210"/>
      <c r="B155" s="675"/>
      <c r="C155" s="676"/>
      <c r="D155" s="150"/>
      <c r="E155" s="2007"/>
      <c r="F155" s="2008"/>
      <c r="G155" s="2005"/>
      <c r="H155" s="2010"/>
      <c r="I155" s="2005"/>
      <c r="J155" s="2005"/>
      <c r="K155" s="2010"/>
      <c r="L155" s="2005"/>
      <c r="M155" s="2052"/>
      <c r="N155" s="2004"/>
      <c r="O155" s="2004"/>
    </row>
    <row r="156" spans="1:15">
      <c r="A156" s="184"/>
      <c r="B156" s="216"/>
      <c r="C156" s="217"/>
      <c r="D156" s="150"/>
      <c r="E156" s="2007"/>
      <c r="F156" s="2008"/>
      <c r="G156" s="2005"/>
      <c r="H156" s="2010"/>
      <c r="I156" s="2005"/>
      <c r="J156" s="2005"/>
      <c r="K156" s="2010"/>
      <c r="L156" s="2005"/>
      <c r="M156" s="2052"/>
      <c r="N156" s="2004"/>
      <c r="O156" s="2004"/>
    </row>
    <row r="157" spans="1:15">
      <c r="A157" s="184"/>
      <c r="B157" s="244" t="s">
        <v>733</v>
      </c>
      <c r="C157" s="97">
        <f>SUM(D147:D153)+SUM(C154:C156)</f>
        <v>0</v>
      </c>
      <c r="D157" s="150"/>
      <c r="E157" s="2007"/>
      <c r="F157" s="2008"/>
      <c r="G157" s="2005"/>
      <c r="H157" s="2010"/>
      <c r="I157" s="2005"/>
      <c r="J157" s="2005"/>
      <c r="K157" s="2010"/>
      <c r="L157" s="2005"/>
      <c r="M157" s="2052"/>
      <c r="N157" s="2004"/>
      <c r="O157" s="2004"/>
    </row>
    <row r="158" spans="1:15">
      <c r="A158" s="119"/>
      <c r="B158" s="2012"/>
      <c r="C158" s="2013"/>
      <c r="D158" s="150"/>
      <c r="E158" s="2007"/>
      <c r="F158" s="2008"/>
      <c r="G158" s="2005"/>
      <c r="H158" s="2010"/>
      <c r="I158" s="2005"/>
      <c r="J158" s="2005"/>
      <c r="K158" s="2010"/>
      <c r="L158" s="2005"/>
      <c r="M158" s="2052"/>
      <c r="N158" s="2004"/>
      <c r="O158" s="2004"/>
    </row>
    <row r="159" spans="1:15" s="497" customFormat="1">
      <c r="A159" s="1933"/>
      <c r="B159" s="2014"/>
      <c r="C159" s="2015"/>
      <c r="D159" s="1935"/>
      <c r="E159" s="2017"/>
      <c r="F159" s="2018"/>
      <c r="G159" s="2019"/>
      <c r="H159" s="2021"/>
      <c r="I159" s="2019"/>
      <c r="J159" s="2019"/>
      <c r="K159" s="2021"/>
      <c r="L159" s="2019"/>
      <c r="M159" s="2080"/>
      <c r="N159" s="2023"/>
      <c r="O159" s="2023"/>
    </row>
    <row r="160" spans="1:15">
      <c r="A160" s="376" t="s">
        <v>6679</v>
      </c>
      <c r="B160" s="2012"/>
      <c r="C160" s="8" t="s">
        <v>13895</v>
      </c>
      <c r="D160" s="150"/>
      <c r="E160" s="2007"/>
      <c r="F160" s="2008"/>
      <c r="G160" s="2005"/>
      <c r="H160" s="2010"/>
      <c r="I160" s="2005"/>
      <c r="J160" s="2005"/>
      <c r="K160" s="2010"/>
      <c r="L160" s="2005"/>
      <c r="M160" s="2052"/>
      <c r="N160" s="2004"/>
      <c r="O160" s="2004"/>
    </row>
    <row r="161" spans="1:14">
      <c r="A161" s="119">
        <v>4907057</v>
      </c>
      <c r="B161" s="2012" t="s">
        <v>13890</v>
      </c>
      <c r="C161" s="2013" t="s">
        <v>13896</v>
      </c>
      <c r="D161" s="150">
        <v>710000</v>
      </c>
      <c r="E161" s="2007"/>
      <c r="F161" s="2008">
        <v>521000</v>
      </c>
      <c r="G161" s="2005" t="s">
        <v>25</v>
      </c>
      <c r="H161" s="2010">
        <v>42199</v>
      </c>
      <c r="I161" s="2005" t="s">
        <v>13420</v>
      </c>
      <c r="J161" s="2005"/>
      <c r="K161" s="2010"/>
      <c r="L161" s="2005" t="s">
        <v>2065</v>
      </c>
      <c r="M161" s="2052">
        <v>42238</v>
      </c>
      <c r="N161" s="2004"/>
    </row>
    <row r="162" spans="1:14">
      <c r="A162" s="119"/>
      <c r="B162" s="2012"/>
      <c r="C162" s="2013"/>
      <c r="D162" s="150"/>
      <c r="E162" s="2007"/>
      <c r="F162" s="2008"/>
      <c r="G162" s="2005"/>
      <c r="H162" s="2010"/>
      <c r="I162" s="2005"/>
      <c r="J162" s="2005"/>
      <c r="K162" s="2010"/>
      <c r="L162" s="2005"/>
      <c r="M162" s="2052"/>
      <c r="N162" s="2004"/>
    </row>
    <row r="163" spans="1:14">
      <c r="A163" s="376" t="s">
        <v>13897</v>
      </c>
      <c r="B163" s="2012"/>
      <c r="C163" s="8" t="s">
        <v>13895</v>
      </c>
      <c r="D163" s="150"/>
      <c r="E163" s="2007"/>
      <c r="F163" s="2008"/>
      <c r="G163" s="2005"/>
      <c r="H163" s="2010"/>
      <c r="I163" s="2005"/>
      <c r="J163" s="2005"/>
      <c r="K163" s="2010"/>
      <c r="L163" s="2005"/>
      <c r="M163" s="2052"/>
      <c r="N163" s="2004"/>
    </row>
    <row r="164" spans="1:14">
      <c r="A164" s="119">
        <v>4907066</v>
      </c>
      <c r="B164" s="2012" t="s">
        <v>13890</v>
      </c>
      <c r="C164" s="2013" t="s">
        <v>13898</v>
      </c>
      <c r="D164" s="150">
        <v>700000</v>
      </c>
      <c r="E164" s="2007"/>
      <c r="F164" s="2008">
        <v>525000</v>
      </c>
      <c r="G164" s="2005" t="s">
        <v>6147</v>
      </c>
      <c r="H164" s="2010">
        <v>42201</v>
      </c>
      <c r="I164" s="2005" t="s">
        <v>9105</v>
      </c>
      <c r="J164" s="2005"/>
      <c r="K164" s="2010"/>
      <c r="L164" s="2005" t="s">
        <v>107</v>
      </c>
      <c r="M164" s="2052" t="s">
        <v>13899</v>
      </c>
      <c r="N164" s="2004"/>
    </row>
    <row r="165" spans="1:14">
      <c r="A165" s="119">
        <v>4908022</v>
      </c>
      <c r="B165" s="2012" t="s">
        <v>13384</v>
      </c>
      <c r="C165" s="2013" t="s">
        <v>13900</v>
      </c>
      <c r="D165" s="150">
        <v>570000</v>
      </c>
      <c r="E165" s="2007"/>
      <c r="F165" s="2008">
        <v>354000</v>
      </c>
      <c r="G165" s="2005" t="s">
        <v>25</v>
      </c>
      <c r="H165" s="2010">
        <v>42222</v>
      </c>
      <c r="I165" s="2005" t="s">
        <v>100</v>
      </c>
      <c r="J165" s="2005"/>
      <c r="K165" s="2010"/>
      <c r="L165" s="2005" t="s">
        <v>107</v>
      </c>
      <c r="M165" s="2052" t="s">
        <v>13899</v>
      </c>
      <c r="N165" s="2004"/>
    </row>
    <row r="166" spans="1:14">
      <c r="A166" s="119"/>
      <c r="B166" s="2012"/>
      <c r="C166" s="2013"/>
      <c r="D166" s="150"/>
      <c r="E166" s="2007"/>
      <c r="F166" s="2008"/>
      <c r="G166" s="2005"/>
      <c r="H166" s="2010"/>
      <c r="I166" s="2005"/>
      <c r="J166" s="2005"/>
      <c r="K166" s="2010"/>
      <c r="L166" s="2005"/>
      <c r="M166" s="2052"/>
      <c r="N166" s="2004"/>
    </row>
    <row r="167" spans="1:14">
      <c r="A167" s="376" t="s">
        <v>6139</v>
      </c>
      <c r="B167" s="2012"/>
      <c r="C167" s="2013"/>
      <c r="D167" s="150"/>
      <c r="E167" s="2007"/>
      <c r="F167" s="2008"/>
      <c r="G167" s="2005"/>
      <c r="H167" s="2010"/>
      <c r="I167" s="2005"/>
      <c r="J167" s="2005"/>
      <c r="K167" s="2010"/>
      <c r="L167" s="2005"/>
      <c r="M167" s="2052"/>
      <c r="N167" s="2004"/>
    </row>
    <row r="168" spans="1:14">
      <c r="A168" s="119">
        <v>4907155</v>
      </c>
      <c r="B168" s="2012" t="s">
        <v>2190</v>
      </c>
      <c r="C168" s="2013" t="s">
        <v>13901</v>
      </c>
      <c r="D168" s="150">
        <v>700000</v>
      </c>
      <c r="E168" s="2007"/>
      <c r="F168" s="2008">
        <v>511000</v>
      </c>
      <c r="G168" s="2005" t="s">
        <v>25</v>
      </c>
      <c r="H168" s="2010">
        <v>42214</v>
      </c>
      <c r="I168" s="2005" t="s">
        <v>3093</v>
      </c>
      <c r="J168" s="2005"/>
      <c r="K168" s="2010"/>
      <c r="L168" s="2005" t="s">
        <v>41</v>
      </c>
      <c r="M168" s="2052">
        <v>42241</v>
      </c>
      <c r="N168" s="2004"/>
    </row>
    <row r="169" spans="1:14">
      <c r="A169" s="119"/>
      <c r="B169" s="2012"/>
      <c r="C169" s="2013"/>
      <c r="D169" s="150"/>
      <c r="E169" s="2007"/>
      <c r="F169" s="2008"/>
      <c r="G169" s="2005"/>
      <c r="H169" s="2010"/>
      <c r="I169" s="2005"/>
      <c r="J169" s="2005"/>
      <c r="K169" s="2010"/>
      <c r="L169" s="2005"/>
      <c r="M169" s="2052"/>
      <c r="N169" s="2004"/>
    </row>
    <row r="170" spans="1:14">
      <c r="A170" s="376" t="s">
        <v>6145</v>
      </c>
      <c r="B170" s="2012"/>
      <c r="C170" s="2013"/>
      <c r="D170" s="150"/>
      <c r="E170" s="2007"/>
      <c r="F170" s="2008"/>
      <c r="G170" s="2005"/>
      <c r="H170" s="2010"/>
      <c r="I170" s="2005"/>
      <c r="J170" s="2005"/>
      <c r="K170" s="2010"/>
      <c r="L170" s="2005"/>
      <c r="M170" s="2052"/>
      <c r="N170" s="2004"/>
    </row>
    <row r="171" spans="1:14">
      <c r="A171" s="119">
        <v>4908001</v>
      </c>
      <c r="B171" s="2012" t="s">
        <v>13890</v>
      </c>
      <c r="C171" s="2013" t="s">
        <v>13902</v>
      </c>
      <c r="D171" s="150">
        <v>720000</v>
      </c>
      <c r="E171" s="2007"/>
      <c r="F171" s="2008">
        <v>535000</v>
      </c>
      <c r="G171" s="2005" t="s">
        <v>31</v>
      </c>
      <c r="H171" s="2010">
        <v>42217</v>
      </c>
      <c r="I171" s="2005" t="s">
        <v>394</v>
      </c>
      <c r="J171" s="2005"/>
      <c r="K171" s="2010"/>
      <c r="L171" s="2005" t="s">
        <v>67</v>
      </c>
      <c r="M171" s="2052">
        <v>42243</v>
      </c>
      <c r="N171" s="2004"/>
    </row>
    <row r="172" spans="1:14">
      <c r="A172" s="2098">
        <v>4908019</v>
      </c>
      <c r="B172" s="2012" t="s">
        <v>13384</v>
      </c>
      <c r="C172" s="2013" t="s">
        <v>13903</v>
      </c>
      <c r="D172" s="150">
        <v>575000</v>
      </c>
      <c r="E172" s="2007"/>
      <c r="F172" s="2008">
        <v>377000</v>
      </c>
      <c r="G172" s="2005" t="s">
        <v>98</v>
      </c>
      <c r="H172" s="2010">
        <v>42222</v>
      </c>
      <c r="I172" s="2005" t="s">
        <v>9578</v>
      </c>
      <c r="J172" s="2005"/>
      <c r="K172" s="2010"/>
      <c r="L172" s="2005" t="s">
        <v>67</v>
      </c>
      <c r="M172" s="2052">
        <v>42243</v>
      </c>
      <c r="N172" s="2004"/>
    </row>
    <row r="173" spans="1:14">
      <c r="A173" s="119"/>
      <c r="B173" s="2012"/>
      <c r="C173" s="2013"/>
      <c r="D173" s="150"/>
      <c r="E173" s="2007"/>
      <c r="F173" s="2008"/>
      <c r="G173" s="2005"/>
      <c r="H173" s="2010"/>
      <c r="I173" s="2005"/>
      <c r="J173" s="2005"/>
      <c r="K173" s="2010"/>
      <c r="L173" s="2005"/>
      <c r="M173" s="2052"/>
      <c r="N173" s="2004"/>
    </row>
    <row r="174" spans="1:14">
      <c r="A174" s="376" t="s">
        <v>13904</v>
      </c>
      <c r="B174" s="2012"/>
      <c r="C174" s="8" t="s">
        <v>13895</v>
      </c>
      <c r="D174" s="150"/>
      <c r="E174" s="2007"/>
      <c r="F174" s="2008"/>
      <c r="G174" s="2005"/>
      <c r="H174" s="2010"/>
      <c r="I174" s="2005"/>
      <c r="J174" s="2005"/>
      <c r="K174" s="2010"/>
      <c r="L174" s="2005"/>
      <c r="M174" s="2052"/>
      <c r="N174" s="2004"/>
    </row>
    <row r="175" spans="1:14">
      <c r="A175" s="119">
        <v>4908027</v>
      </c>
      <c r="B175" s="2012" t="s">
        <v>13384</v>
      </c>
      <c r="C175" s="2013" t="s">
        <v>13905</v>
      </c>
      <c r="D175" s="150">
        <v>570000</v>
      </c>
      <c r="E175" s="2007"/>
      <c r="F175" s="2008">
        <v>329000</v>
      </c>
      <c r="G175" s="2005" t="s">
        <v>25</v>
      </c>
      <c r="H175" s="2010">
        <v>42223</v>
      </c>
      <c r="I175" s="2005" t="s">
        <v>552</v>
      </c>
      <c r="J175" s="2005"/>
      <c r="K175" s="2010"/>
      <c r="L175" s="2005" t="s">
        <v>107</v>
      </c>
      <c r="M175" s="2052">
        <v>42300</v>
      </c>
      <c r="N175" s="2004" t="s">
        <v>5746</v>
      </c>
    </row>
    <row r="176" spans="1:14">
      <c r="A176" s="119"/>
      <c r="B176" s="2012"/>
      <c r="C176" s="2013"/>
      <c r="D176" s="150"/>
      <c r="E176" s="2007"/>
      <c r="F176" s="2008"/>
      <c r="G176" s="2005"/>
      <c r="H176" s="2010"/>
      <c r="I176" s="2005"/>
      <c r="J176" s="2005"/>
      <c r="K176" s="2010"/>
      <c r="L176" s="2005"/>
      <c r="M176" s="2052"/>
      <c r="N176" s="2004"/>
    </row>
    <row r="177" spans="1:14">
      <c r="A177" s="119"/>
      <c r="B177" s="2012"/>
      <c r="C177" s="2013"/>
      <c r="D177" s="150"/>
      <c r="E177" s="2007"/>
      <c r="F177" s="2008"/>
      <c r="G177" s="2005"/>
      <c r="H177" s="2010"/>
      <c r="I177" s="2005"/>
      <c r="J177" s="2005"/>
      <c r="K177" s="2010"/>
      <c r="L177" s="2005"/>
      <c r="M177" s="2052"/>
      <c r="N177" s="2004"/>
    </row>
    <row r="178" spans="1:14">
      <c r="A178" s="210" t="s">
        <v>732</v>
      </c>
      <c r="B178" s="675"/>
      <c r="C178" s="2004"/>
      <c r="D178" s="150"/>
      <c r="E178" s="2007"/>
      <c r="F178" s="2008"/>
      <c r="G178" s="2005"/>
      <c r="H178" s="2010"/>
      <c r="I178" s="2005"/>
      <c r="J178" s="2005"/>
      <c r="K178" s="2010"/>
      <c r="L178" s="2005"/>
      <c r="M178" s="2052"/>
      <c r="N178" s="2004"/>
    </row>
    <row r="179" spans="1:14">
      <c r="A179" s="210"/>
      <c r="B179" s="675">
        <v>42255</v>
      </c>
      <c r="C179" s="760">
        <v>-4545000</v>
      </c>
      <c r="D179" s="150"/>
      <c r="E179" s="2007"/>
      <c r="F179" s="2008"/>
      <c r="G179" s="2005"/>
      <c r="H179" s="2010"/>
      <c r="I179" s="2005"/>
      <c r="J179" s="2005"/>
      <c r="K179" s="2010"/>
      <c r="L179" s="2005"/>
      <c r="M179" s="2052"/>
      <c r="N179" s="2004"/>
    </row>
    <row r="180" spans="1:14">
      <c r="A180" s="210"/>
      <c r="B180" s="675"/>
      <c r="C180" s="676"/>
      <c r="D180" s="150"/>
      <c r="E180" s="2007"/>
      <c r="F180" s="2008"/>
      <c r="G180" s="2005"/>
      <c r="H180" s="2010"/>
      <c r="I180" s="2005"/>
      <c r="J180" s="2005"/>
      <c r="K180" s="2010"/>
      <c r="L180" s="2005"/>
      <c r="M180" s="2052"/>
      <c r="N180" s="2004"/>
    </row>
    <row r="181" spans="1:14">
      <c r="A181" s="184"/>
      <c r="B181" s="216"/>
      <c r="C181" s="217"/>
      <c r="D181" s="150"/>
      <c r="E181" s="2007"/>
      <c r="F181" s="2008"/>
      <c r="G181" s="2005"/>
      <c r="H181" s="2010"/>
      <c r="I181" s="2005"/>
      <c r="J181" s="2005"/>
      <c r="K181" s="2010"/>
      <c r="L181" s="2005"/>
      <c r="M181" s="2052"/>
      <c r="N181" s="2004"/>
    </row>
    <row r="182" spans="1:14">
      <c r="A182" s="184"/>
      <c r="B182" s="244" t="s">
        <v>733</v>
      </c>
      <c r="C182" s="97">
        <f>SUM(D159:D178)+SUM(C179:C181)</f>
        <v>0</v>
      </c>
      <c r="D182" s="150"/>
      <c r="E182" s="2007"/>
      <c r="F182" s="2008"/>
      <c r="G182" s="2005"/>
      <c r="H182" s="2010"/>
      <c r="I182" s="2005"/>
      <c r="J182" s="2005"/>
      <c r="K182" s="2010"/>
      <c r="L182" s="2005"/>
      <c r="M182" s="2052"/>
      <c r="N182" s="2004"/>
    </row>
    <row r="183" spans="1:14">
      <c r="A183" s="119"/>
      <c r="B183" s="2012"/>
      <c r="C183" s="2013"/>
      <c r="D183" s="150"/>
      <c r="E183" s="2007"/>
      <c r="F183" s="2008"/>
      <c r="G183" s="2005"/>
      <c r="H183" s="2010"/>
      <c r="I183" s="2005"/>
      <c r="J183" s="2005"/>
      <c r="K183" s="2010"/>
      <c r="L183" s="2005"/>
      <c r="M183" s="2052"/>
      <c r="N183" s="2004"/>
    </row>
    <row r="184" spans="1:14" s="497" customFormat="1">
      <c r="A184" s="1933"/>
      <c r="B184" s="2014"/>
      <c r="C184" s="2015"/>
      <c r="D184" s="1935"/>
      <c r="E184" s="2017"/>
      <c r="F184" s="2018"/>
      <c r="G184" s="2019"/>
      <c r="H184" s="2021"/>
      <c r="I184" s="2019"/>
      <c r="J184" s="2019"/>
      <c r="K184" s="2021"/>
      <c r="L184" s="2019"/>
      <c r="M184" s="2080"/>
      <c r="N184" s="2023"/>
    </row>
    <row r="185" spans="1:14">
      <c r="A185" s="376" t="s">
        <v>13904</v>
      </c>
      <c r="B185" s="2012"/>
      <c r="C185" s="8" t="s">
        <v>13906</v>
      </c>
      <c r="D185" s="150"/>
      <c r="E185" s="2007"/>
      <c r="F185" s="2008"/>
      <c r="G185" s="2005"/>
      <c r="H185" s="2010"/>
      <c r="I185" s="2005"/>
      <c r="J185" s="2005"/>
      <c r="K185" s="2010"/>
      <c r="L185" s="2005"/>
      <c r="M185" s="2052"/>
      <c r="N185" s="2004"/>
    </row>
    <row r="186" spans="1:14">
      <c r="A186" s="119">
        <v>4908070</v>
      </c>
      <c r="B186" s="2012" t="s">
        <v>13384</v>
      </c>
      <c r="C186" s="2013" t="s">
        <v>13907</v>
      </c>
      <c r="D186" s="150">
        <v>575000</v>
      </c>
      <c r="E186" s="2007"/>
      <c r="F186" s="2008">
        <v>373000</v>
      </c>
      <c r="G186" s="2005" t="s">
        <v>13908</v>
      </c>
      <c r="H186" s="2010">
        <v>42237</v>
      </c>
      <c r="I186" s="2005" t="s">
        <v>6455</v>
      </c>
      <c r="J186" s="2005"/>
      <c r="K186" s="2010"/>
      <c r="L186" s="2005" t="s">
        <v>107</v>
      </c>
      <c r="M186" s="2052">
        <v>42300</v>
      </c>
      <c r="N186" s="2004" t="s">
        <v>5746</v>
      </c>
    </row>
    <row r="187" spans="1:14">
      <c r="A187" s="119">
        <v>4908107</v>
      </c>
      <c r="B187" s="2012" t="s">
        <v>13384</v>
      </c>
      <c r="C187" s="2013" t="s">
        <v>13909</v>
      </c>
      <c r="D187" s="150">
        <v>575000</v>
      </c>
      <c r="E187" s="2007"/>
      <c r="F187" s="2008">
        <v>366000</v>
      </c>
      <c r="G187" s="2005" t="s">
        <v>104</v>
      </c>
      <c r="H187" s="2010">
        <v>42243</v>
      </c>
      <c r="I187" s="2005" t="s">
        <v>9105</v>
      </c>
      <c r="J187" s="2005"/>
      <c r="K187" s="2010"/>
      <c r="L187" s="2005" t="s">
        <v>107</v>
      </c>
      <c r="M187" s="2052">
        <v>42300</v>
      </c>
      <c r="N187" s="2004" t="s">
        <v>5746</v>
      </c>
    </row>
    <row r="188" spans="1:14">
      <c r="A188" s="119">
        <v>4909051</v>
      </c>
      <c r="B188" s="2012" t="s">
        <v>13890</v>
      </c>
      <c r="C188" s="2013" t="s">
        <v>13910</v>
      </c>
      <c r="D188" s="150">
        <v>715000</v>
      </c>
      <c r="E188" s="2007"/>
      <c r="F188" s="2008">
        <v>515000</v>
      </c>
      <c r="G188" s="2005" t="s">
        <v>25</v>
      </c>
      <c r="H188" s="2010">
        <v>42254</v>
      </c>
      <c r="I188" s="2005" t="s">
        <v>2364</v>
      </c>
      <c r="J188" s="2005"/>
      <c r="K188" s="2010"/>
      <c r="L188" s="2005" t="s">
        <v>107</v>
      </c>
      <c r="M188" s="2052">
        <v>42300</v>
      </c>
      <c r="N188" s="2004" t="s">
        <v>5746</v>
      </c>
    </row>
    <row r="189" spans="1:14">
      <c r="A189" s="119"/>
      <c r="B189" s="2012"/>
      <c r="C189" s="2013"/>
      <c r="D189" s="150"/>
      <c r="E189" s="2007"/>
      <c r="F189" s="2008"/>
      <c r="G189" s="2005"/>
      <c r="H189" s="2010"/>
      <c r="I189" s="2005"/>
      <c r="J189" s="2005"/>
      <c r="K189" s="2010"/>
      <c r="L189" s="2005"/>
      <c r="M189" s="2052"/>
      <c r="N189" s="2004"/>
    </row>
    <row r="190" spans="1:14">
      <c r="A190" s="376" t="s">
        <v>13911</v>
      </c>
      <c r="B190" s="2012"/>
      <c r="C190" s="2013"/>
      <c r="D190" s="150"/>
      <c r="E190" s="2007"/>
      <c r="F190" s="2008"/>
      <c r="G190" s="2005"/>
      <c r="H190" s="2010"/>
      <c r="I190" s="2005"/>
      <c r="J190" s="2005"/>
      <c r="K190" s="2010"/>
      <c r="L190" s="2005"/>
      <c r="M190" s="2052"/>
      <c r="N190" s="2004"/>
    </row>
    <row r="191" spans="1:14">
      <c r="A191" s="2098">
        <v>4908092</v>
      </c>
      <c r="B191" s="2004" t="s">
        <v>13890</v>
      </c>
      <c r="C191" s="2005" t="s">
        <v>13912</v>
      </c>
      <c r="D191" s="2083">
        <v>725000</v>
      </c>
      <c r="E191" s="2007"/>
      <c r="F191" s="2008">
        <v>523000</v>
      </c>
      <c r="G191" s="2005" t="s">
        <v>31</v>
      </c>
      <c r="H191" s="2010">
        <v>42241</v>
      </c>
      <c r="I191" s="2005" t="s">
        <v>727</v>
      </c>
      <c r="J191" s="2005"/>
      <c r="K191" s="2010"/>
      <c r="L191" s="2005" t="s">
        <v>67</v>
      </c>
      <c r="M191" s="2052">
        <v>42301</v>
      </c>
      <c r="N191" s="2004" t="s">
        <v>5746</v>
      </c>
    </row>
    <row r="192" spans="1:14">
      <c r="A192" s="2098">
        <v>4909190</v>
      </c>
      <c r="B192" s="2012" t="s">
        <v>13913</v>
      </c>
      <c r="C192" s="2013" t="s">
        <v>13914</v>
      </c>
      <c r="D192" s="150">
        <v>1000000</v>
      </c>
      <c r="E192" s="2007"/>
      <c r="F192" s="2008">
        <v>810000</v>
      </c>
      <c r="G192" s="2005" t="s">
        <v>98</v>
      </c>
      <c r="H192" s="2010">
        <v>42270</v>
      </c>
      <c r="I192" s="2005" t="s">
        <v>192</v>
      </c>
      <c r="J192" s="2005"/>
      <c r="K192" s="2010"/>
      <c r="L192" s="2005" t="s">
        <v>67</v>
      </c>
      <c r="M192" s="2052">
        <v>42301</v>
      </c>
      <c r="N192" s="2004" t="s">
        <v>5746</v>
      </c>
    </row>
    <row r="193" spans="1:15">
      <c r="A193" s="2098"/>
      <c r="B193" s="2012"/>
      <c r="C193" s="2013"/>
      <c r="D193" s="150"/>
      <c r="E193" s="2007"/>
      <c r="F193" s="2008"/>
      <c r="G193" s="2005"/>
      <c r="H193" s="2010"/>
      <c r="I193" s="2005"/>
      <c r="J193" s="2005"/>
      <c r="K193" s="2010"/>
      <c r="L193" s="2005"/>
      <c r="M193" s="2052"/>
      <c r="N193" s="2004"/>
      <c r="O193" s="2004"/>
    </row>
    <row r="194" spans="1:15">
      <c r="A194" s="2098"/>
      <c r="B194" s="2012"/>
      <c r="C194" s="2013"/>
      <c r="D194" s="150"/>
      <c r="E194" s="2007"/>
      <c r="F194" s="2008"/>
      <c r="G194" s="2005"/>
      <c r="H194" s="2010"/>
      <c r="I194" s="2005"/>
      <c r="J194" s="2005"/>
      <c r="K194" s="2010"/>
      <c r="L194" s="2005"/>
      <c r="M194" s="2052"/>
      <c r="N194" s="2004"/>
      <c r="O194" s="2004"/>
    </row>
    <row r="195" spans="1:15">
      <c r="A195" s="210" t="s">
        <v>732</v>
      </c>
      <c r="B195" s="675"/>
      <c r="C195" s="2004"/>
      <c r="D195" s="150"/>
      <c r="E195" s="2007"/>
      <c r="F195" s="2008"/>
      <c r="G195" s="2005"/>
      <c r="H195" s="2010"/>
      <c r="I195" s="2005"/>
      <c r="J195" s="2005"/>
      <c r="K195" s="2010"/>
      <c r="L195" s="2005"/>
      <c r="M195" s="2052"/>
      <c r="N195" s="2004"/>
      <c r="O195" s="2004"/>
    </row>
    <row r="196" spans="1:15">
      <c r="A196" s="210"/>
      <c r="B196" s="675">
        <v>42313</v>
      </c>
      <c r="C196" s="760">
        <v>-3590000</v>
      </c>
      <c r="D196" s="150"/>
      <c r="E196" s="2007"/>
      <c r="F196" s="2008"/>
      <c r="G196" s="2005"/>
      <c r="H196" s="2010"/>
      <c r="I196" s="2005"/>
      <c r="J196" s="2005"/>
      <c r="K196" s="2010"/>
      <c r="L196" s="2005"/>
      <c r="M196" s="2052"/>
      <c r="N196" s="2004"/>
      <c r="O196" s="2004"/>
    </row>
    <row r="197" spans="1:15">
      <c r="A197" s="210"/>
      <c r="B197" s="675"/>
      <c r="C197" s="676"/>
      <c r="D197" s="150"/>
      <c r="E197" s="2007"/>
      <c r="F197" s="2008"/>
      <c r="G197" s="2005"/>
      <c r="H197" s="2010"/>
      <c r="I197" s="2005"/>
      <c r="J197" s="2005"/>
      <c r="K197" s="2010"/>
      <c r="L197" s="2005"/>
      <c r="M197" s="2052"/>
      <c r="N197" s="2004"/>
      <c r="O197" s="2004"/>
    </row>
    <row r="198" spans="1:15">
      <c r="A198" s="184"/>
      <c r="B198" s="216"/>
      <c r="C198" s="217"/>
      <c r="D198" s="150"/>
      <c r="E198" s="2007"/>
      <c r="F198" s="2008"/>
      <c r="G198" s="2005"/>
      <c r="H198" s="2010"/>
      <c r="I198" s="2005"/>
      <c r="J198" s="2005"/>
      <c r="K198" s="2010"/>
      <c r="L198" s="2005"/>
      <c r="M198" s="2052"/>
      <c r="N198" s="2004"/>
      <c r="O198" s="2004"/>
    </row>
    <row r="199" spans="1:15">
      <c r="A199" s="184"/>
      <c r="B199" s="244" t="s">
        <v>733</v>
      </c>
      <c r="C199" s="97">
        <f>SUM(D184:D195)+SUM(C196:C198)</f>
        <v>0</v>
      </c>
      <c r="D199" s="150"/>
      <c r="E199" s="2007"/>
      <c r="F199" s="2008"/>
      <c r="G199" s="2005"/>
      <c r="H199" s="2010"/>
      <c r="I199" s="2005"/>
      <c r="J199" s="2005"/>
      <c r="K199" s="2010"/>
      <c r="L199" s="2005"/>
      <c r="M199" s="2052"/>
      <c r="N199" s="2004"/>
      <c r="O199" s="2004"/>
    </row>
    <row r="200" spans="1:15">
      <c r="A200" s="2098"/>
      <c r="B200" s="2012"/>
      <c r="C200" s="2013"/>
      <c r="D200" s="150"/>
      <c r="E200" s="2007"/>
      <c r="F200" s="2008"/>
      <c r="G200" s="2005"/>
      <c r="H200" s="2010"/>
      <c r="I200" s="2005"/>
      <c r="J200" s="2005"/>
      <c r="K200" s="2010"/>
      <c r="L200" s="2005"/>
      <c r="M200" s="2052"/>
      <c r="N200" s="2004"/>
      <c r="O200" s="2004"/>
    </row>
    <row r="201" spans="1:15" s="497" customFormat="1">
      <c r="A201" s="2188"/>
      <c r="B201" s="2014"/>
      <c r="C201" s="2015"/>
      <c r="D201" s="1935"/>
      <c r="E201" s="2017"/>
      <c r="F201" s="2018"/>
      <c r="G201" s="2019"/>
      <c r="H201" s="2021"/>
      <c r="I201" s="2019"/>
      <c r="J201" s="2019"/>
      <c r="K201" s="2021"/>
      <c r="L201" s="2019"/>
      <c r="M201" s="2080"/>
      <c r="N201" s="2023"/>
      <c r="O201" s="2023"/>
    </row>
    <row r="202" spans="1:15">
      <c r="A202" s="376" t="s">
        <v>13915</v>
      </c>
      <c r="B202" s="2012"/>
      <c r="C202" s="8" t="s">
        <v>13916</v>
      </c>
      <c r="D202" s="150"/>
      <c r="E202" s="2007"/>
      <c r="F202" s="2008"/>
      <c r="G202" s="2005"/>
      <c r="H202" s="2010"/>
      <c r="I202" s="2005"/>
      <c r="J202" s="2005"/>
      <c r="K202" s="2010"/>
      <c r="L202" s="2005"/>
      <c r="M202" s="2052"/>
      <c r="N202" s="2004"/>
      <c r="O202" s="2004"/>
    </row>
    <row r="203" spans="1:15">
      <c r="A203" s="119">
        <v>4910105</v>
      </c>
      <c r="B203" s="2012" t="s">
        <v>13890</v>
      </c>
      <c r="C203" s="2013" t="s">
        <v>13917</v>
      </c>
      <c r="D203" s="150">
        <v>700000</v>
      </c>
      <c r="E203" s="2007"/>
      <c r="F203" s="2008">
        <v>484000</v>
      </c>
      <c r="G203" s="2005" t="s">
        <v>25</v>
      </c>
      <c r="H203" s="2010">
        <v>42290</v>
      </c>
      <c r="I203" s="2005" t="s">
        <v>303</v>
      </c>
      <c r="J203" s="2005"/>
      <c r="K203" s="2010"/>
      <c r="L203" s="2005" t="s">
        <v>2065</v>
      </c>
      <c r="M203" s="2052">
        <v>42327</v>
      </c>
      <c r="N203" s="2004" t="s">
        <v>5746</v>
      </c>
      <c r="O203" s="2004" t="s">
        <v>13918</v>
      </c>
    </row>
    <row r="204" spans="1:15">
      <c r="A204" s="119"/>
      <c r="B204" s="2012"/>
      <c r="C204" s="2004"/>
      <c r="D204" s="150"/>
      <c r="E204" s="2007"/>
      <c r="F204" s="2008"/>
      <c r="G204" s="2005"/>
      <c r="H204" s="2010"/>
      <c r="I204" s="2005"/>
      <c r="J204" s="2005"/>
      <c r="K204" s="2010"/>
      <c r="L204" s="2005"/>
      <c r="M204" s="2052"/>
      <c r="N204" s="2004"/>
      <c r="O204" s="2004"/>
    </row>
    <row r="205" spans="1:15">
      <c r="A205" s="376" t="s">
        <v>13915</v>
      </c>
      <c r="B205" s="2012"/>
      <c r="C205" s="8" t="s">
        <v>13919</v>
      </c>
      <c r="D205" s="150"/>
      <c r="E205" s="2007"/>
      <c r="F205" s="2008"/>
      <c r="G205" s="2005"/>
      <c r="H205" s="2010"/>
      <c r="I205" s="2005"/>
      <c r="J205" s="2005"/>
      <c r="K205" s="2010"/>
      <c r="L205" s="2005"/>
      <c r="M205" s="2052"/>
      <c r="N205" s="2004"/>
      <c r="O205" s="2004"/>
    </row>
    <row r="206" spans="1:15">
      <c r="A206" s="119">
        <v>4910140</v>
      </c>
      <c r="B206" s="2012" t="s">
        <v>13913</v>
      </c>
      <c r="C206" s="2013" t="s">
        <v>13920</v>
      </c>
      <c r="D206" s="150">
        <v>975000</v>
      </c>
      <c r="E206" s="2007"/>
      <c r="F206" s="2008">
        <v>717000</v>
      </c>
      <c r="G206" s="2005" t="s">
        <v>31</v>
      </c>
      <c r="H206" s="2010">
        <v>42294</v>
      </c>
      <c r="I206" s="2005" t="s">
        <v>33</v>
      </c>
      <c r="J206" s="2005"/>
      <c r="K206" s="2010"/>
      <c r="L206" s="2005" t="s">
        <v>2065</v>
      </c>
      <c r="M206" s="2052">
        <v>42327</v>
      </c>
      <c r="N206" s="2004" t="s">
        <v>5746</v>
      </c>
      <c r="O206" s="2004" t="s">
        <v>13918</v>
      </c>
    </row>
    <row r="207" spans="1:15">
      <c r="A207" s="119">
        <v>4910186</v>
      </c>
      <c r="B207" s="2012" t="s">
        <v>13890</v>
      </c>
      <c r="C207" s="2013" t="s">
        <v>13921</v>
      </c>
      <c r="D207" s="150">
        <v>700000</v>
      </c>
      <c r="E207" s="2007"/>
      <c r="F207" s="2008">
        <v>489000</v>
      </c>
      <c r="G207" s="2005" t="s">
        <v>25</v>
      </c>
      <c r="H207" s="2010">
        <v>42301</v>
      </c>
      <c r="I207" s="2005" t="s">
        <v>33</v>
      </c>
      <c r="J207" s="2005"/>
      <c r="K207" s="2010"/>
      <c r="L207" s="2005" t="s">
        <v>2065</v>
      </c>
      <c r="M207" s="2052">
        <v>42327</v>
      </c>
      <c r="N207" s="2004" t="s">
        <v>5746</v>
      </c>
      <c r="O207" s="2004" t="s">
        <v>13918</v>
      </c>
    </row>
    <row r="208" spans="1:15">
      <c r="A208" s="2098"/>
      <c r="B208" s="2012"/>
      <c r="C208" s="2013"/>
      <c r="D208" s="150"/>
      <c r="E208" s="2007"/>
      <c r="F208" s="2008"/>
      <c r="G208" s="2005"/>
      <c r="H208" s="2010"/>
      <c r="I208" s="2005"/>
      <c r="J208" s="2005"/>
      <c r="K208" s="2010"/>
      <c r="L208" s="2005"/>
      <c r="M208" s="2052"/>
      <c r="N208" s="2004"/>
      <c r="O208" s="2004"/>
    </row>
    <row r="209" spans="1:15">
      <c r="A209" s="376" t="s">
        <v>13922</v>
      </c>
      <c r="B209" s="2012"/>
      <c r="C209" s="8" t="s">
        <v>13919</v>
      </c>
      <c r="D209" s="150"/>
      <c r="E209" s="2007"/>
      <c r="F209" s="2008"/>
      <c r="G209" s="2005"/>
      <c r="H209" s="2010"/>
      <c r="I209" s="2005"/>
      <c r="J209" s="2005"/>
      <c r="K209" s="2010"/>
      <c r="L209" s="2005"/>
      <c r="M209" s="2052"/>
      <c r="N209" s="2004"/>
      <c r="O209" s="2004"/>
    </row>
    <row r="210" spans="1:15">
      <c r="A210" s="119">
        <v>4910141</v>
      </c>
      <c r="B210" s="2012" t="s">
        <v>2387</v>
      </c>
      <c r="C210" s="2013" t="s">
        <v>13923</v>
      </c>
      <c r="D210" s="150">
        <v>640000</v>
      </c>
      <c r="E210" s="2007"/>
      <c r="F210" s="2008">
        <v>422000</v>
      </c>
      <c r="G210" s="2005" t="s">
        <v>6306</v>
      </c>
      <c r="H210" s="2010">
        <v>42296</v>
      </c>
      <c r="I210" s="2005" t="s">
        <v>2364</v>
      </c>
      <c r="J210" s="2005"/>
      <c r="K210" s="2010"/>
      <c r="L210" s="2005" t="s">
        <v>41</v>
      </c>
      <c r="M210" s="2052">
        <v>42331</v>
      </c>
      <c r="N210" s="2004" t="s">
        <v>5746</v>
      </c>
      <c r="O210" s="2004" t="s">
        <v>13924</v>
      </c>
    </row>
    <row r="211" spans="1:15">
      <c r="A211" s="119">
        <v>4910142</v>
      </c>
      <c r="B211" s="2012" t="s">
        <v>2387</v>
      </c>
      <c r="C211" s="2013" t="s">
        <v>13925</v>
      </c>
      <c r="D211" s="150">
        <v>640000</v>
      </c>
      <c r="E211" s="2007"/>
      <c r="F211" s="2008">
        <v>455000</v>
      </c>
      <c r="G211" s="2005" t="s">
        <v>73</v>
      </c>
      <c r="H211" s="2010">
        <v>42296</v>
      </c>
      <c r="I211" s="2005" t="s">
        <v>2364</v>
      </c>
      <c r="J211" s="2005"/>
      <c r="K211" s="2010"/>
      <c r="L211" s="2005" t="s">
        <v>41</v>
      </c>
      <c r="M211" s="2052">
        <v>42331</v>
      </c>
      <c r="N211" s="2004" t="s">
        <v>5746</v>
      </c>
      <c r="O211" s="2004" t="s">
        <v>13924</v>
      </c>
    </row>
    <row r="212" spans="1:15">
      <c r="A212" s="119">
        <v>4910144</v>
      </c>
      <c r="B212" s="2012" t="s">
        <v>2387</v>
      </c>
      <c r="C212" s="2013" t="s">
        <v>13926</v>
      </c>
      <c r="D212" s="150">
        <v>640000</v>
      </c>
      <c r="E212" s="2007"/>
      <c r="F212" s="2008">
        <v>416000</v>
      </c>
      <c r="G212" s="2005" t="s">
        <v>2278</v>
      </c>
      <c r="H212" s="2010">
        <v>42296</v>
      </c>
      <c r="I212" s="2005" t="s">
        <v>2364</v>
      </c>
      <c r="J212" s="2005"/>
      <c r="K212" s="2010"/>
      <c r="L212" s="2005" t="s">
        <v>41</v>
      </c>
      <c r="M212" s="2052">
        <v>42331</v>
      </c>
      <c r="N212" s="2004" t="s">
        <v>5746</v>
      </c>
      <c r="O212" s="2004" t="s">
        <v>13924</v>
      </c>
    </row>
    <row r="213" spans="1:15">
      <c r="A213" s="119">
        <v>4910145</v>
      </c>
      <c r="B213" s="2012" t="s">
        <v>2387</v>
      </c>
      <c r="C213" s="2013" t="s">
        <v>13927</v>
      </c>
      <c r="D213" s="150">
        <v>640000</v>
      </c>
      <c r="E213" s="2007"/>
      <c r="F213" s="2008">
        <v>437000</v>
      </c>
      <c r="G213" s="2005" t="s">
        <v>6306</v>
      </c>
      <c r="H213" s="2010">
        <v>42296</v>
      </c>
      <c r="I213" s="2005" t="s">
        <v>2364</v>
      </c>
      <c r="J213" s="2005"/>
      <c r="K213" s="2010"/>
      <c r="L213" s="2005" t="s">
        <v>41</v>
      </c>
      <c r="M213" s="2052">
        <v>42331</v>
      </c>
      <c r="N213" s="2004" t="s">
        <v>5746</v>
      </c>
      <c r="O213" s="2004" t="s">
        <v>13924</v>
      </c>
    </row>
    <row r="214" spans="1:15">
      <c r="A214" s="119"/>
      <c r="B214" s="2012"/>
      <c r="C214" s="2013"/>
      <c r="D214" s="150"/>
      <c r="E214" s="2007"/>
      <c r="F214" s="2008"/>
      <c r="G214" s="2005"/>
      <c r="H214" s="2010"/>
      <c r="I214" s="2005"/>
      <c r="J214" s="2005"/>
      <c r="K214" s="2010"/>
      <c r="L214" s="2005"/>
      <c r="M214" s="2052"/>
      <c r="N214" s="2004"/>
      <c r="O214" s="2004"/>
    </row>
    <row r="215" spans="1:15">
      <c r="A215" s="376" t="s">
        <v>13928</v>
      </c>
      <c r="B215" s="2012"/>
      <c r="C215" s="2013"/>
      <c r="D215" s="150"/>
      <c r="E215" s="2007"/>
      <c r="F215" s="2008"/>
      <c r="G215" s="2005"/>
      <c r="H215" s="2010"/>
      <c r="I215" s="2005"/>
      <c r="J215" s="2005"/>
      <c r="K215" s="2010"/>
      <c r="L215" s="2005"/>
      <c r="M215" s="2052"/>
      <c r="N215" s="2004"/>
      <c r="O215" s="2004"/>
    </row>
    <row r="216" spans="1:15">
      <c r="A216" s="119">
        <v>4910158</v>
      </c>
      <c r="B216" s="2012" t="s">
        <v>13890</v>
      </c>
      <c r="C216" s="2013" t="s">
        <v>13929</v>
      </c>
      <c r="D216" s="150">
        <v>695000</v>
      </c>
      <c r="E216" s="2007"/>
      <c r="F216" s="2008">
        <v>485000</v>
      </c>
      <c r="G216" s="2005" t="s">
        <v>2278</v>
      </c>
      <c r="H216" s="2010">
        <v>42298</v>
      </c>
      <c r="I216" s="2005" t="s">
        <v>165</v>
      </c>
      <c r="J216" s="2005" t="s">
        <v>449</v>
      </c>
      <c r="K216" s="2010"/>
      <c r="L216" s="2005" t="s">
        <v>107</v>
      </c>
      <c r="M216" s="2052">
        <v>42331</v>
      </c>
      <c r="N216" s="2004" t="s">
        <v>5746</v>
      </c>
      <c r="O216" s="2079" t="s">
        <v>13930</v>
      </c>
    </row>
    <row r="219" spans="1:15">
      <c r="A219" s="376" t="s">
        <v>6158</v>
      </c>
      <c r="B219" s="2012"/>
      <c r="C219" s="8" t="s">
        <v>13916</v>
      </c>
      <c r="D219" s="150"/>
      <c r="E219" s="2007"/>
      <c r="F219" s="2008"/>
      <c r="G219" s="2005"/>
      <c r="H219" s="2010"/>
      <c r="I219" s="2005"/>
      <c r="J219" s="2005"/>
      <c r="K219" s="2010"/>
      <c r="L219" s="2005"/>
      <c r="M219" s="2052"/>
      <c r="N219" s="2004"/>
      <c r="O219" s="2004"/>
    </row>
    <row r="220" spans="1:15">
      <c r="A220" s="119">
        <v>4910102</v>
      </c>
      <c r="B220" s="2012" t="s">
        <v>13890</v>
      </c>
      <c r="C220" s="2013" t="s">
        <v>13931</v>
      </c>
      <c r="D220" s="150">
        <v>700000</v>
      </c>
      <c r="E220" s="2007"/>
      <c r="F220" s="2008">
        <v>483000</v>
      </c>
      <c r="G220" s="2005" t="s">
        <v>104</v>
      </c>
      <c r="H220" s="2010">
        <v>42290</v>
      </c>
      <c r="I220" s="2005" t="s">
        <v>299</v>
      </c>
      <c r="J220" s="2005"/>
      <c r="K220" s="2010"/>
      <c r="L220" s="2005" t="s">
        <v>67</v>
      </c>
      <c r="M220" s="2052">
        <v>42333</v>
      </c>
      <c r="N220" s="2004" t="s">
        <v>5746</v>
      </c>
      <c r="O220" s="2004"/>
    </row>
    <row r="222" spans="1:15">
      <c r="A222" s="376" t="s">
        <v>6158</v>
      </c>
      <c r="B222" s="2012"/>
      <c r="C222" s="8" t="s">
        <v>13919</v>
      </c>
      <c r="D222" s="150"/>
      <c r="E222" s="2007"/>
      <c r="F222" s="2008"/>
      <c r="G222" s="2005"/>
      <c r="H222" s="2010"/>
      <c r="I222" s="2005"/>
      <c r="J222" s="2005"/>
      <c r="K222" s="2010"/>
      <c r="L222" s="2005"/>
      <c r="M222" s="2052"/>
      <c r="N222" s="2004"/>
      <c r="O222" s="2004"/>
    </row>
    <row r="223" spans="1:15">
      <c r="A223" s="119">
        <v>4910178</v>
      </c>
      <c r="B223" s="2012" t="s">
        <v>13890</v>
      </c>
      <c r="C223" s="2013" t="s">
        <v>13932</v>
      </c>
      <c r="D223" s="150">
        <v>680000</v>
      </c>
      <c r="E223" s="2007"/>
      <c r="F223" s="2008">
        <v>401000</v>
      </c>
      <c r="G223" s="2005" t="s">
        <v>25</v>
      </c>
      <c r="H223" s="2010">
        <v>42299</v>
      </c>
      <c r="I223" s="2005" t="s">
        <v>203</v>
      </c>
      <c r="J223" s="2005" t="s">
        <v>449</v>
      </c>
      <c r="K223" s="2010"/>
      <c r="L223" s="2005" t="s">
        <v>67</v>
      </c>
      <c r="M223" s="2052">
        <v>42333</v>
      </c>
      <c r="N223" s="2004" t="s">
        <v>5746</v>
      </c>
      <c r="O223" s="2004" t="s">
        <v>13933</v>
      </c>
    </row>
    <row r="224" spans="1:15">
      <c r="A224" s="119">
        <v>4910184</v>
      </c>
      <c r="B224" s="2012" t="s">
        <v>13890</v>
      </c>
      <c r="C224" s="2013" t="s">
        <v>13934</v>
      </c>
      <c r="D224" s="150">
        <v>700000</v>
      </c>
      <c r="E224" s="2007"/>
      <c r="F224" s="2008">
        <v>500000</v>
      </c>
      <c r="G224" s="2005" t="s">
        <v>31</v>
      </c>
      <c r="H224" s="2010">
        <v>42301</v>
      </c>
      <c r="I224" s="2005" t="s">
        <v>2324</v>
      </c>
      <c r="J224" s="2005"/>
      <c r="K224" s="2010"/>
      <c r="L224" s="2005" t="s">
        <v>67</v>
      </c>
      <c r="M224" s="2052">
        <v>42333</v>
      </c>
      <c r="N224" s="2004" t="s">
        <v>5746</v>
      </c>
      <c r="O224" s="2004" t="s">
        <v>6144</v>
      </c>
    </row>
    <row r="225" spans="1:15">
      <c r="A225" s="119"/>
      <c r="B225" s="2012"/>
      <c r="C225" s="2013"/>
      <c r="D225" s="150"/>
      <c r="E225" s="2007"/>
      <c r="F225" s="2008"/>
      <c r="G225" s="2005"/>
      <c r="H225" s="2010"/>
      <c r="I225" s="2005"/>
      <c r="J225" s="2005"/>
      <c r="K225" s="2010"/>
      <c r="L225" s="2005"/>
      <c r="M225" s="2052"/>
      <c r="N225" s="2004"/>
      <c r="O225" s="2004"/>
    </row>
    <row r="226" spans="1:15">
      <c r="A226" s="376" t="s">
        <v>6745</v>
      </c>
      <c r="B226" s="2012"/>
      <c r="C226" s="8" t="s">
        <v>13916</v>
      </c>
      <c r="D226" s="150"/>
      <c r="E226" s="2007"/>
      <c r="F226" s="2008"/>
      <c r="G226" s="2005"/>
      <c r="H226" s="2010"/>
      <c r="I226" s="2005"/>
      <c r="J226" s="2005"/>
      <c r="K226" s="2010"/>
      <c r="L226" s="2005"/>
      <c r="M226" s="2052"/>
      <c r="N226" s="2004"/>
      <c r="O226" s="2004"/>
    </row>
    <row r="227" spans="1:15">
      <c r="A227" s="119">
        <v>4910104</v>
      </c>
      <c r="B227" s="2012" t="s">
        <v>13890</v>
      </c>
      <c r="C227" s="2013" t="s">
        <v>13935</v>
      </c>
      <c r="D227" s="150">
        <v>700000</v>
      </c>
      <c r="E227" s="2007"/>
      <c r="F227" s="2008">
        <v>484000</v>
      </c>
      <c r="G227" s="2005" t="s">
        <v>25</v>
      </c>
      <c r="H227" s="2010">
        <v>42290</v>
      </c>
      <c r="I227" s="2005" t="s">
        <v>303</v>
      </c>
      <c r="J227" s="2005"/>
      <c r="K227" s="2010"/>
      <c r="L227" s="2005" t="s">
        <v>2065</v>
      </c>
      <c r="M227" s="2052">
        <v>42362</v>
      </c>
      <c r="N227" s="2004" t="s">
        <v>5746</v>
      </c>
      <c r="O227" s="2079" t="s">
        <v>13930</v>
      </c>
    </row>
    <row r="228" spans="1:15">
      <c r="A228" s="119"/>
      <c r="B228" s="2012"/>
      <c r="C228" s="2013"/>
      <c r="D228" s="150"/>
      <c r="E228" s="2007"/>
      <c r="F228" s="2008"/>
      <c r="G228" s="2005"/>
      <c r="H228" s="2010"/>
      <c r="I228" s="2005"/>
      <c r="J228" s="2005"/>
      <c r="K228" s="2010"/>
      <c r="L228" s="2005"/>
      <c r="M228" s="2052"/>
      <c r="N228" s="2004"/>
      <c r="O228" s="2004"/>
    </row>
    <row r="229" spans="1:15">
      <c r="A229" s="119"/>
      <c r="B229" s="2012"/>
      <c r="C229" s="2013"/>
      <c r="D229" s="150"/>
      <c r="E229" s="2007"/>
      <c r="F229" s="2008"/>
      <c r="G229" s="2005"/>
      <c r="H229" s="2010"/>
      <c r="I229" s="2005"/>
      <c r="J229" s="2005"/>
      <c r="K229" s="2010"/>
      <c r="L229" s="2005"/>
      <c r="M229" s="2052"/>
      <c r="N229" s="2004"/>
      <c r="O229" s="2004"/>
    </row>
    <row r="230" spans="1:15">
      <c r="A230" s="210" t="s">
        <v>732</v>
      </c>
      <c r="B230" s="675"/>
      <c r="C230" s="2004"/>
      <c r="D230" s="150"/>
      <c r="E230" s="2007"/>
      <c r="F230" s="2008"/>
      <c r="G230" s="2005"/>
      <c r="H230" s="2010"/>
      <c r="I230" s="2005"/>
      <c r="J230" s="2005"/>
      <c r="K230" s="2010"/>
      <c r="L230" s="2005"/>
      <c r="M230" s="2052"/>
      <c r="N230" s="2004"/>
      <c r="O230" s="2004"/>
    </row>
    <row r="231" spans="1:15">
      <c r="A231" s="210"/>
      <c r="B231" s="675">
        <v>42334</v>
      </c>
      <c r="C231" s="760">
        <v>-4000000</v>
      </c>
      <c r="D231" s="150"/>
      <c r="E231" s="2007"/>
      <c r="F231" s="2008"/>
      <c r="G231" s="2005"/>
      <c r="H231" s="2010"/>
      <c r="I231" s="2005"/>
      <c r="J231" s="2005"/>
      <c r="K231" s="2010"/>
      <c r="L231" s="2005"/>
      <c r="M231" s="2052"/>
      <c r="N231" s="2004"/>
      <c r="O231" s="2004"/>
    </row>
    <row r="232" spans="1:15">
      <c r="A232" s="210"/>
      <c r="B232" s="675">
        <v>42354</v>
      </c>
      <c r="C232" s="760">
        <v>-4410000</v>
      </c>
      <c r="D232" s="150"/>
      <c r="E232" s="2007"/>
      <c r="F232" s="2008"/>
      <c r="G232" s="2005"/>
      <c r="H232" s="2010"/>
      <c r="I232" s="2005"/>
      <c r="J232" s="2005"/>
      <c r="K232" s="2010"/>
      <c r="L232" s="2005"/>
      <c r="M232" s="2052"/>
      <c r="N232" s="2004"/>
      <c r="O232" s="2004"/>
    </row>
    <row r="233" spans="1:15">
      <c r="A233" s="184"/>
      <c r="B233" s="216"/>
      <c r="C233" s="217"/>
      <c r="D233" s="150"/>
      <c r="E233" s="2007"/>
      <c r="F233" s="2008"/>
      <c r="G233" s="2005"/>
      <c r="H233" s="2010"/>
      <c r="I233" s="2005"/>
      <c r="J233" s="2005"/>
      <c r="K233" s="2010"/>
      <c r="L233" s="2005"/>
      <c r="M233" s="2052"/>
      <c r="N233" s="2004"/>
      <c r="O233" s="2004"/>
    </row>
    <row r="234" spans="1:15">
      <c r="A234" s="184"/>
      <c r="B234" s="244" t="s">
        <v>733</v>
      </c>
      <c r="C234" s="97">
        <f>SUM(D201:D230)+SUM(C231:C233)</f>
        <v>0</v>
      </c>
      <c r="D234" s="150"/>
      <c r="E234" s="2007"/>
      <c r="F234" s="2008"/>
      <c r="G234" s="2005"/>
      <c r="H234" s="2010"/>
      <c r="I234" s="2005"/>
      <c r="J234" s="2005"/>
      <c r="K234" s="2010"/>
      <c r="L234" s="2005"/>
      <c r="M234" s="2052"/>
      <c r="N234" s="2004"/>
      <c r="O234" s="2004"/>
    </row>
    <row r="235" spans="1:15">
      <c r="A235" s="119"/>
      <c r="B235" s="2012"/>
      <c r="C235" s="2013"/>
      <c r="D235" s="150"/>
      <c r="E235" s="2007"/>
      <c r="F235" s="2008"/>
      <c r="G235" s="2005"/>
      <c r="H235" s="2010"/>
      <c r="I235" s="2005"/>
      <c r="J235" s="2005"/>
      <c r="K235" s="2010"/>
      <c r="L235" s="2005"/>
      <c r="M235" s="2052"/>
      <c r="N235" s="2004"/>
      <c r="O235" s="2004"/>
    </row>
    <row r="236" spans="1:15" s="497" customFormat="1">
      <c r="A236" s="1933"/>
      <c r="B236" s="2014"/>
      <c r="C236" s="2015"/>
      <c r="D236" s="1935"/>
      <c r="E236" s="2017"/>
      <c r="F236" s="2018"/>
      <c r="G236" s="2019"/>
      <c r="H236" s="2021"/>
      <c r="I236" s="2019"/>
      <c r="J236" s="2019"/>
      <c r="K236" s="2021"/>
      <c r="L236" s="2019"/>
      <c r="M236" s="2080"/>
      <c r="N236" s="2023"/>
      <c r="O236" s="2023"/>
    </row>
    <row r="237" spans="1:15" s="61" customFormat="1">
      <c r="A237" s="376" t="s">
        <v>12558</v>
      </c>
      <c r="B237" s="40"/>
      <c r="C237" s="8" t="s">
        <v>13936</v>
      </c>
      <c r="D237" s="150"/>
      <c r="E237" s="456"/>
      <c r="F237" s="654"/>
      <c r="G237" s="17"/>
      <c r="H237" s="655"/>
      <c r="I237" s="17"/>
      <c r="J237" s="17"/>
      <c r="K237" s="655"/>
      <c r="L237" s="17"/>
      <c r="M237" s="83"/>
    </row>
    <row r="238" spans="1:15" s="61" customFormat="1">
      <c r="A238" s="119">
        <v>4911067</v>
      </c>
      <c r="B238" s="40" t="s">
        <v>13937</v>
      </c>
      <c r="C238" s="21" t="s">
        <v>13938</v>
      </c>
      <c r="D238" s="150">
        <v>1600000</v>
      </c>
      <c r="E238" s="456"/>
      <c r="F238" s="654">
        <v>1325000</v>
      </c>
      <c r="G238" s="17" t="s">
        <v>64</v>
      </c>
      <c r="H238" s="655">
        <v>42322</v>
      </c>
      <c r="I238" s="17" t="s">
        <v>2324</v>
      </c>
      <c r="J238" s="17"/>
      <c r="K238" s="655"/>
      <c r="L238" s="17" t="s">
        <v>67</v>
      </c>
      <c r="M238" s="2052">
        <v>42362</v>
      </c>
      <c r="N238" s="2004" t="s">
        <v>5746</v>
      </c>
      <c r="O238" s="61" t="s">
        <v>13939</v>
      </c>
    </row>
    <row r="239" spans="1:15" s="61" customFormat="1">
      <c r="A239" s="119"/>
      <c r="B239" s="40"/>
      <c r="C239" s="21"/>
      <c r="D239" s="150"/>
      <c r="E239" s="456"/>
      <c r="F239" s="654"/>
      <c r="G239" s="17"/>
      <c r="H239" s="655"/>
      <c r="I239" s="17"/>
      <c r="J239" s="17"/>
      <c r="K239" s="655"/>
      <c r="L239" s="17"/>
      <c r="M239" s="83"/>
    </row>
    <row r="240" spans="1:15" s="61" customFormat="1">
      <c r="A240" s="376" t="s">
        <v>6740</v>
      </c>
      <c r="B240" s="40"/>
      <c r="C240" s="8" t="s">
        <v>13940</v>
      </c>
      <c r="D240" s="150"/>
      <c r="E240" s="456"/>
      <c r="F240" s="654"/>
      <c r="G240" s="17"/>
      <c r="H240" s="655"/>
      <c r="J240" s="17"/>
      <c r="K240" s="655"/>
      <c r="L240" s="17"/>
      <c r="M240" s="83"/>
    </row>
    <row r="241" spans="1:15" s="61" customFormat="1">
      <c r="A241" s="119">
        <v>4911145</v>
      </c>
      <c r="B241" s="40" t="s">
        <v>2190</v>
      </c>
      <c r="C241" s="21" t="s">
        <v>13941</v>
      </c>
      <c r="D241" s="150">
        <v>680000</v>
      </c>
      <c r="E241" s="456"/>
      <c r="F241" s="654">
        <v>470000</v>
      </c>
      <c r="G241" s="17" t="s">
        <v>25</v>
      </c>
      <c r="H241" s="655">
        <v>42335</v>
      </c>
      <c r="I241" s="17" t="s">
        <v>1358</v>
      </c>
      <c r="J241" s="17"/>
      <c r="K241" s="655"/>
      <c r="L241" s="17" t="s">
        <v>41</v>
      </c>
      <c r="M241" s="2052">
        <v>42360</v>
      </c>
      <c r="N241" s="2004" t="s">
        <v>5746</v>
      </c>
      <c r="O241" s="61" t="s">
        <v>13942</v>
      </c>
    </row>
    <row r="242" spans="1:15" s="61" customFormat="1">
      <c r="A242" s="119"/>
      <c r="B242" s="40"/>
      <c r="C242" s="21"/>
      <c r="D242" s="150"/>
      <c r="E242" s="456"/>
      <c r="F242" s="654"/>
      <c r="G242" s="17"/>
      <c r="H242" s="655"/>
      <c r="I242" s="17"/>
      <c r="J242" s="17"/>
      <c r="K242" s="655"/>
      <c r="L242" s="17"/>
      <c r="M242" s="83"/>
    </row>
    <row r="243" spans="1:15" s="61" customFormat="1">
      <c r="A243" s="119"/>
      <c r="B243" s="40"/>
      <c r="C243" s="21"/>
      <c r="D243" s="150"/>
      <c r="E243" s="456"/>
      <c r="F243" s="654"/>
      <c r="G243" s="17"/>
      <c r="H243" s="655"/>
      <c r="I243" s="17"/>
      <c r="J243" s="17"/>
      <c r="K243" s="655"/>
      <c r="L243" s="17"/>
      <c r="M243" s="83"/>
    </row>
    <row r="244" spans="1:15" s="61" customFormat="1">
      <c r="A244" s="210" t="s">
        <v>732</v>
      </c>
      <c r="B244" s="675"/>
      <c r="C244" s="2004"/>
      <c r="D244" s="150"/>
      <c r="E244" s="456"/>
      <c r="F244" s="654"/>
      <c r="G244" s="17"/>
      <c r="H244" s="655"/>
      <c r="I244" s="17"/>
      <c r="J244" s="17"/>
      <c r="K244" s="655"/>
      <c r="L244" s="17"/>
      <c r="M244" s="83"/>
    </row>
    <row r="245" spans="1:15" s="61" customFormat="1">
      <c r="A245" s="210"/>
      <c r="B245" s="675">
        <v>42383</v>
      </c>
      <c r="C245" s="760">
        <v>-2280000</v>
      </c>
      <c r="D245" s="150"/>
      <c r="E245" s="456"/>
      <c r="F245" s="654"/>
      <c r="G245" s="17"/>
      <c r="H245" s="655"/>
      <c r="I245" s="17"/>
      <c r="J245" s="17"/>
      <c r="K245" s="655"/>
      <c r="L245" s="17"/>
      <c r="M245" s="83"/>
    </row>
    <row r="246" spans="1:15" s="61" customFormat="1">
      <c r="A246" s="184"/>
      <c r="B246" s="216"/>
      <c r="C246" s="217"/>
      <c r="D246" s="150"/>
      <c r="E246" s="456"/>
      <c r="F246" s="654"/>
      <c r="G246" s="17"/>
      <c r="H246" s="655"/>
      <c r="I246" s="17"/>
      <c r="J246" s="17"/>
      <c r="K246" s="655"/>
      <c r="L246" s="17"/>
      <c r="M246" s="83"/>
    </row>
    <row r="247" spans="1:15" s="61" customFormat="1">
      <c r="A247" s="184"/>
      <c r="B247" s="244" t="s">
        <v>733</v>
      </c>
      <c r="C247" s="97">
        <f>SUM(D236:D244)+SUM(C245:C246)</f>
        <v>0</v>
      </c>
      <c r="D247" s="150"/>
      <c r="E247" s="456"/>
      <c r="F247" s="654"/>
      <c r="G247" s="17"/>
      <c r="H247" s="655"/>
      <c r="I247" s="17"/>
      <c r="J247" s="17"/>
      <c r="K247" s="655"/>
      <c r="L247" s="17"/>
      <c r="M247" s="83"/>
    </row>
    <row r="248" spans="1:15" s="61" customFormat="1">
      <c r="A248" s="119"/>
      <c r="B248" s="40"/>
      <c r="C248" s="21"/>
      <c r="D248" s="150"/>
      <c r="E248" s="456"/>
      <c r="F248" s="654"/>
      <c r="G248" s="17"/>
      <c r="H248" s="655"/>
      <c r="I248" s="17"/>
      <c r="J248" s="17"/>
      <c r="K248" s="655"/>
      <c r="L248" s="17"/>
      <c r="M248" s="83"/>
    </row>
    <row r="249" spans="1:15" s="61" customFormat="1">
      <c r="A249" s="119"/>
      <c r="B249" s="40"/>
      <c r="C249" s="21"/>
      <c r="D249" s="150"/>
      <c r="E249" s="456"/>
      <c r="F249" s="654"/>
      <c r="G249" s="17"/>
      <c r="H249" s="655"/>
      <c r="I249" s="17"/>
      <c r="J249" s="17"/>
      <c r="K249" s="655"/>
      <c r="L249" s="17"/>
      <c r="M249" s="83"/>
    </row>
    <row r="250" spans="1:15" s="505" customFormat="1">
      <c r="A250" s="1933"/>
      <c r="B250" s="1897"/>
      <c r="C250" s="1898"/>
      <c r="D250" s="1935"/>
      <c r="E250" s="1936"/>
      <c r="F250" s="1930"/>
      <c r="G250" s="1849"/>
      <c r="H250" s="1937"/>
      <c r="I250" s="1849"/>
      <c r="J250" s="1849"/>
      <c r="K250" s="1937"/>
      <c r="L250" s="1849"/>
      <c r="M250" s="1938"/>
      <c r="N250" s="1848"/>
      <c r="O250" s="1848"/>
    </row>
    <row r="251" spans="1:15" s="61" customFormat="1">
      <c r="A251" s="376" t="s">
        <v>13943</v>
      </c>
      <c r="B251" s="40"/>
      <c r="C251" s="8" t="s">
        <v>13944</v>
      </c>
      <c r="D251" s="150"/>
      <c r="E251" s="456"/>
      <c r="F251" s="654"/>
      <c r="G251" s="17"/>
      <c r="H251" s="655"/>
      <c r="I251" s="17"/>
      <c r="J251" s="17"/>
      <c r="K251" s="655"/>
      <c r="L251" s="17"/>
      <c r="M251" s="83"/>
    </row>
    <row r="252" spans="1:15" s="61" customFormat="1">
      <c r="A252" s="119">
        <v>4911159</v>
      </c>
      <c r="B252" s="40" t="s">
        <v>2190</v>
      </c>
      <c r="C252" s="21" t="s">
        <v>13945</v>
      </c>
      <c r="D252" s="150">
        <v>680000</v>
      </c>
      <c r="E252" s="456"/>
      <c r="F252" s="654">
        <v>482000</v>
      </c>
      <c r="G252" s="17" t="s">
        <v>110</v>
      </c>
      <c r="H252" s="655">
        <v>42338</v>
      </c>
      <c r="I252" s="17" t="s">
        <v>1767</v>
      </c>
      <c r="J252" s="17"/>
      <c r="K252" s="655"/>
      <c r="L252" s="17" t="s">
        <v>67</v>
      </c>
      <c r="M252" s="2052">
        <v>42395</v>
      </c>
      <c r="N252" s="2004" t="s">
        <v>5746</v>
      </c>
      <c r="O252" s="61" t="s">
        <v>2247</v>
      </c>
    </row>
    <row r="253" spans="1:15" s="61" customFormat="1">
      <c r="A253" s="119"/>
      <c r="B253" s="40"/>
      <c r="C253" s="21"/>
      <c r="D253" s="150"/>
      <c r="E253" s="456"/>
      <c r="F253" s="654"/>
      <c r="G253" s="17"/>
      <c r="H253" s="655"/>
      <c r="I253" s="17"/>
      <c r="J253" s="17"/>
      <c r="K253" s="655"/>
      <c r="L253" s="17"/>
      <c r="M253" s="83"/>
    </row>
    <row r="254" spans="1:15" s="61" customFormat="1">
      <c r="A254" s="376" t="s">
        <v>6790</v>
      </c>
      <c r="B254" s="40"/>
      <c r="C254" s="8" t="s">
        <v>13946</v>
      </c>
      <c r="D254" s="150"/>
      <c r="E254" s="456"/>
      <c r="F254" s="654"/>
      <c r="G254" s="17"/>
      <c r="H254" s="655"/>
      <c r="I254" s="17"/>
      <c r="J254" s="17"/>
      <c r="K254" s="655"/>
      <c r="L254" s="17"/>
      <c r="M254" s="83"/>
    </row>
    <row r="255" spans="1:15" s="61" customFormat="1">
      <c r="A255" s="119">
        <v>5001067</v>
      </c>
      <c r="B255" s="40" t="s">
        <v>13947</v>
      </c>
      <c r="C255" s="21" t="s">
        <v>13948</v>
      </c>
      <c r="D255" s="150">
        <v>950000</v>
      </c>
      <c r="E255" s="456"/>
      <c r="F255" s="654" t="s">
        <v>13949</v>
      </c>
      <c r="G255" s="17" t="s">
        <v>31</v>
      </c>
      <c r="H255" s="655">
        <v>42384</v>
      </c>
      <c r="I255" s="17" t="s">
        <v>1265</v>
      </c>
      <c r="J255" s="17"/>
      <c r="K255" s="655"/>
      <c r="L255" s="17" t="s">
        <v>41</v>
      </c>
      <c r="M255" s="83">
        <v>42453</v>
      </c>
      <c r="N255" s="2004" t="s">
        <v>5746</v>
      </c>
    </row>
    <row r="256" spans="1:15" s="61" customFormat="1">
      <c r="A256" s="119"/>
      <c r="B256" s="40"/>
      <c r="C256" s="21"/>
      <c r="D256" s="150"/>
      <c r="E256" s="456"/>
      <c r="F256" s="654"/>
      <c r="G256" s="17"/>
      <c r="H256" s="655"/>
      <c r="I256" s="17"/>
      <c r="J256" s="17"/>
      <c r="K256" s="655"/>
      <c r="L256" s="17"/>
      <c r="M256" s="83"/>
    </row>
    <row r="257" spans="1:15" s="61" customFormat="1">
      <c r="A257" s="119"/>
      <c r="B257" s="40"/>
      <c r="C257" s="21"/>
      <c r="D257" s="150"/>
      <c r="E257" s="456"/>
      <c r="F257" s="654"/>
      <c r="G257" s="17"/>
      <c r="H257" s="655"/>
      <c r="I257" s="17"/>
      <c r="J257" s="17"/>
      <c r="K257" s="655"/>
      <c r="L257" s="17"/>
      <c r="M257" s="83"/>
    </row>
    <row r="258" spans="1:15" s="61" customFormat="1">
      <c r="A258" s="210" t="s">
        <v>732</v>
      </c>
      <c r="B258" s="675"/>
      <c r="C258" s="2004"/>
      <c r="D258" s="150"/>
      <c r="E258" s="456"/>
      <c r="F258" s="654"/>
      <c r="G258" s="17"/>
      <c r="H258" s="655"/>
      <c r="I258" s="17"/>
      <c r="J258" s="17"/>
      <c r="K258" s="655"/>
      <c r="L258" s="17"/>
      <c r="M258" s="83"/>
    </row>
    <row r="259" spans="1:15">
      <c r="A259" s="210"/>
      <c r="B259" s="675" t="s">
        <v>7</v>
      </c>
      <c r="C259" s="676"/>
      <c r="D259" s="150"/>
      <c r="E259" s="2007"/>
      <c r="F259" s="2008"/>
      <c r="G259" s="2005"/>
      <c r="H259" s="2010"/>
      <c r="I259" s="2005"/>
      <c r="J259" s="2005"/>
      <c r="K259" s="2010"/>
      <c r="L259" s="2005"/>
      <c r="M259" s="2052"/>
      <c r="N259" s="2004"/>
      <c r="O259" s="2004"/>
    </row>
    <row r="260" spans="1:15">
      <c r="A260" s="184"/>
      <c r="B260" s="216"/>
      <c r="C260" s="217"/>
      <c r="D260" s="150"/>
      <c r="E260" s="2007"/>
      <c r="F260" s="2008"/>
      <c r="G260" s="2005"/>
      <c r="H260" s="2010"/>
      <c r="I260" s="2005"/>
      <c r="J260" s="2005"/>
      <c r="K260" s="2010"/>
      <c r="L260" s="2005"/>
      <c r="M260" s="2052"/>
      <c r="N260" s="2004"/>
      <c r="O260" s="2004"/>
    </row>
    <row r="261" spans="1:15">
      <c r="A261" s="184"/>
      <c r="B261" s="244" t="s">
        <v>733</v>
      </c>
      <c r="C261" s="97">
        <f>SUM(D250:D258)+SUM(C259:C260)</f>
        <v>1630000</v>
      </c>
      <c r="D261" s="58"/>
      <c r="E261" s="2007"/>
      <c r="F261" s="2041"/>
      <c r="G261" s="2005"/>
      <c r="H261" s="2010"/>
      <c r="I261" s="2005"/>
      <c r="J261" s="2005"/>
      <c r="K261" s="2010"/>
      <c r="L261" s="2005"/>
      <c r="M261" s="2052"/>
      <c r="N261" s="2004"/>
      <c r="O261" s="2004"/>
    </row>
    <row r="262" spans="1:15">
      <c r="A262" s="216"/>
      <c r="B262" s="244"/>
      <c r="C262" s="673"/>
      <c r="D262" s="58"/>
      <c r="E262" s="2007"/>
      <c r="F262" s="2041"/>
      <c r="G262" s="2005"/>
      <c r="H262" s="2010"/>
      <c r="I262" s="2005"/>
      <c r="J262" s="2005"/>
      <c r="K262" s="2010"/>
      <c r="L262" s="2005"/>
      <c r="M262" s="2052"/>
      <c r="N262" s="2004"/>
      <c r="O262" s="2004"/>
    </row>
    <row r="263" spans="1:15" s="497" customFormat="1">
      <c r="A263" s="1844"/>
      <c r="B263" s="1851"/>
      <c r="C263" s="1851"/>
      <c r="D263" s="1847"/>
      <c r="E263" s="2017"/>
      <c r="F263" s="1930"/>
      <c r="G263" s="2019"/>
      <c r="H263" s="2021"/>
      <c r="I263" s="2019"/>
      <c r="J263" s="2019"/>
      <c r="K263" s="2021"/>
      <c r="L263" s="2019"/>
      <c r="M263" s="2080"/>
      <c r="N263" s="2023"/>
      <c r="O263" s="2023"/>
    </row>
    <row r="264" spans="1:15" s="731" customFormat="1">
      <c r="A264" s="376" t="s">
        <v>6790</v>
      </c>
      <c r="B264" s="675"/>
      <c r="C264" s="686" t="s">
        <v>13950</v>
      </c>
      <c r="D264" s="58"/>
      <c r="E264" s="2007"/>
      <c r="F264" s="654"/>
      <c r="G264" s="2005"/>
      <c r="H264" s="2010"/>
      <c r="I264" s="2005"/>
      <c r="J264" s="2005"/>
      <c r="K264" s="2010"/>
      <c r="L264" s="2005"/>
      <c r="M264" s="2052"/>
      <c r="N264" s="2004"/>
      <c r="O264" s="2004"/>
    </row>
    <row r="265" spans="1:15" s="731" customFormat="1">
      <c r="A265" s="216">
        <v>5001092</v>
      </c>
      <c r="B265" s="675" t="s">
        <v>13890</v>
      </c>
      <c r="C265" s="683" t="s">
        <v>13951</v>
      </c>
      <c r="D265" s="58">
        <v>670000</v>
      </c>
      <c r="E265" s="2007"/>
      <c r="F265" s="654">
        <v>499000</v>
      </c>
      <c r="G265" s="2005" t="s">
        <v>64</v>
      </c>
      <c r="H265" s="2010">
        <v>42390</v>
      </c>
      <c r="I265" s="2005" t="s">
        <v>284</v>
      </c>
      <c r="J265" s="2005"/>
      <c r="K265" s="2010"/>
      <c r="L265" s="2005" t="s">
        <v>41</v>
      </c>
      <c r="M265" s="83">
        <v>42453</v>
      </c>
      <c r="N265" s="2004" t="s">
        <v>5746</v>
      </c>
      <c r="O265" s="2004" t="s">
        <v>2247</v>
      </c>
    </row>
    <row r="266" spans="1:15">
      <c r="A266" s="216"/>
      <c r="B266" s="675"/>
      <c r="C266" s="683"/>
      <c r="D266" s="58"/>
      <c r="E266" s="2007"/>
      <c r="F266" s="654"/>
      <c r="G266" s="2005"/>
      <c r="H266" s="2010"/>
      <c r="I266" s="2005"/>
      <c r="J266" s="2005"/>
      <c r="K266" s="2010"/>
      <c r="L266" s="2005"/>
      <c r="M266" s="2052"/>
      <c r="N266" s="2004"/>
      <c r="O266" s="2004"/>
    </row>
    <row r="267" spans="1:15" s="731" customFormat="1">
      <c r="A267" s="376" t="s">
        <v>6771</v>
      </c>
      <c r="B267" s="675"/>
      <c r="C267" s="683"/>
      <c r="D267" s="58"/>
      <c r="E267" s="2007"/>
      <c r="F267" s="654"/>
      <c r="G267" s="2005"/>
      <c r="H267" s="2010"/>
      <c r="I267" s="2005"/>
      <c r="J267" s="2005"/>
      <c r="K267" s="2010"/>
      <c r="L267" s="2005"/>
      <c r="M267" s="2052"/>
      <c r="N267" s="2004"/>
      <c r="O267" s="2004"/>
    </row>
    <row r="268" spans="1:15" s="731" customFormat="1">
      <c r="A268" s="216">
        <v>5001096</v>
      </c>
      <c r="B268" s="675" t="s">
        <v>2387</v>
      </c>
      <c r="C268" s="683" t="s">
        <v>13952</v>
      </c>
      <c r="D268" s="58">
        <v>660000</v>
      </c>
      <c r="E268" s="2007"/>
      <c r="F268" s="654">
        <v>473000</v>
      </c>
      <c r="G268" s="2005" t="s">
        <v>98</v>
      </c>
      <c r="H268" s="2010">
        <v>42390</v>
      </c>
      <c r="I268" s="2005" t="s">
        <v>8295</v>
      </c>
      <c r="J268" s="2005"/>
      <c r="K268" s="2010"/>
      <c r="L268" s="2005" t="s">
        <v>67</v>
      </c>
      <c r="M268" s="83">
        <v>42458</v>
      </c>
      <c r="N268" s="2004" t="s">
        <v>5746</v>
      </c>
      <c r="O268" s="2004" t="s">
        <v>2230</v>
      </c>
    </row>
    <row r="269" spans="1:15">
      <c r="A269" s="216"/>
      <c r="B269" s="675"/>
      <c r="C269" s="683"/>
      <c r="D269" s="58"/>
      <c r="E269" s="2007"/>
      <c r="F269" s="654"/>
      <c r="G269" s="2005"/>
      <c r="H269" s="2010"/>
      <c r="I269" s="2005"/>
      <c r="J269" s="2005"/>
      <c r="K269" s="2010"/>
      <c r="L269" s="2005"/>
      <c r="M269" s="2052"/>
      <c r="N269" s="2004"/>
      <c r="O269" s="2004"/>
    </row>
    <row r="270" spans="1:15">
      <c r="A270" s="216"/>
      <c r="B270" s="675"/>
      <c r="C270" s="683"/>
      <c r="D270" s="58"/>
      <c r="E270" s="2007"/>
      <c r="F270" s="654"/>
      <c r="G270" s="2005"/>
      <c r="H270" s="2010"/>
      <c r="I270" s="2005"/>
      <c r="J270" s="2005"/>
      <c r="K270" s="2010"/>
      <c r="L270" s="2005"/>
      <c r="M270" s="2052"/>
      <c r="N270" s="2004"/>
      <c r="O270" s="2004"/>
    </row>
    <row r="271" spans="1:15">
      <c r="A271" s="210" t="s">
        <v>13718</v>
      </c>
      <c r="B271" s="675"/>
      <c r="C271" s="58">
        <v>1630000</v>
      </c>
      <c r="D271" s="58"/>
      <c r="E271" s="2007"/>
      <c r="F271" s="654"/>
      <c r="G271" s="2005"/>
      <c r="H271" s="2010"/>
      <c r="I271" s="2005"/>
      <c r="J271" s="2005"/>
      <c r="K271" s="2010"/>
      <c r="L271" s="2005"/>
      <c r="M271" s="2052"/>
      <c r="N271" s="2004"/>
      <c r="O271" s="2004"/>
    </row>
    <row r="272" spans="1:15">
      <c r="A272" s="210" t="s">
        <v>732</v>
      </c>
      <c r="B272" s="675"/>
      <c r="C272" s="2004"/>
      <c r="D272" s="58"/>
      <c r="E272" s="2007"/>
      <c r="F272" s="654"/>
      <c r="G272" s="2005"/>
      <c r="H272" s="2010"/>
      <c r="I272" s="2005"/>
      <c r="J272" s="2005"/>
      <c r="K272" s="2010"/>
      <c r="L272" s="2005"/>
      <c r="M272" s="2052"/>
      <c r="N272" s="2004"/>
      <c r="O272" s="2004"/>
    </row>
    <row r="273" spans="1:15">
      <c r="A273" s="210"/>
      <c r="B273" s="675">
        <v>42473</v>
      </c>
      <c r="C273" s="676">
        <v>-2010000</v>
      </c>
      <c r="D273" s="58"/>
      <c r="E273" s="2007"/>
      <c r="F273" s="654"/>
      <c r="G273" s="2005"/>
      <c r="H273" s="2010"/>
      <c r="I273" s="2005"/>
      <c r="J273" s="2005"/>
      <c r="K273" s="2010"/>
      <c r="L273" s="2005"/>
      <c r="M273" s="2052"/>
      <c r="N273" s="2004"/>
      <c r="O273" s="2004"/>
    </row>
    <row r="274" spans="1:15">
      <c r="A274" s="210"/>
      <c r="B274" s="675"/>
      <c r="C274" s="676"/>
      <c r="D274" s="58"/>
      <c r="E274" s="2007"/>
      <c r="F274" s="654"/>
      <c r="G274" s="2005"/>
      <c r="H274" s="2010"/>
      <c r="I274" s="2005"/>
      <c r="J274" s="2005"/>
      <c r="K274" s="2010"/>
      <c r="L274" s="2005"/>
      <c r="M274" s="2052"/>
      <c r="N274" s="2004"/>
      <c r="O274" s="2004"/>
    </row>
    <row r="275" spans="1:15">
      <c r="A275" s="184"/>
      <c r="B275" s="216"/>
      <c r="C275" s="217"/>
      <c r="D275" s="58"/>
      <c r="E275" s="2007"/>
      <c r="F275" s="654"/>
      <c r="G275" s="2005"/>
      <c r="H275" s="2010"/>
      <c r="I275" s="2005"/>
      <c r="J275" s="2005"/>
      <c r="K275" s="2010"/>
      <c r="L275" s="2005"/>
      <c r="M275" s="2052"/>
      <c r="N275" s="2004"/>
      <c r="O275" s="2004"/>
    </row>
    <row r="276" spans="1:15">
      <c r="A276" s="184"/>
      <c r="B276" s="244" t="s">
        <v>733</v>
      </c>
      <c r="C276" s="97">
        <f>SUM(D263:D270)+SUM(C271:C275)</f>
        <v>950000</v>
      </c>
      <c r="D276" s="58"/>
      <c r="E276" s="2007"/>
      <c r="F276" s="654"/>
      <c r="G276" s="2005"/>
      <c r="H276" s="2010"/>
      <c r="I276" s="2005"/>
      <c r="J276" s="2005"/>
      <c r="K276" s="2010"/>
      <c r="L276" s="2005"/>
      <c r="M276" s="2052"/>
      <c r="N276" s="2004"/>
      <c r="O276" s="2004"/>
    </row>
    <row r="277" spans="1:15">
      <c r="A277" s="216"/>
      <c r="B277" s="675"/>
      <c r="C277" s="683"/>
      <c r="D277" s="58"/>
      <c r="E277" s="2007"/>
      <c r="F277" s="654"/>
      <c r="G277" s="2005"/>
      <c r="H277" s="2010"/>
      <c r="I277" s="2005"/>
      <c r="J277" s="2005"/>
      <c r="K277" s="2010"/>
      <c r="L277" s="2005"/>
      <c r="M277" s="2052"/>
      <c r="N277" s="2004"/>
      <c r="O277" s="2004"/>
    </row>
    <row r="278" spans="1:15">
      <c r="A278" s="216"/>
      <c r="B278" s="675"/>
      <c r="C278" s="683"/>
      <c r="D278" s="58"/>
      <c r="E278" s="2007"/>
      <c r="F278" s="654"/>
      <c r="G278" s="2005"/>
      <c r="H278" s="2010"/>
      <c r="I278" s="2005"/>
      <c r="J278" s="2005"/>
      <c r="K278" s="2010"/>
      <c r="L278" s="2005"/>
      <c r="M278" s="2052"/>
      <c r="N278" s="2004"/>
      <c r="O278" s="2004"/>
    </row>
    <row r="279" spans="1:15">
      <c r="A279" s="216"/>
      <c r="B279" s="560" t="s">
        <v>6168</v>
      </c>
      <c r="C279" s="675"/>
      <c r="D279" s="58"/>
      <c r="E279" s="2007"/>
      <c r="F279" s="654"/>
      <c r="G279" s="2005"/>
      <c r="H279" s="2010"/>
      <c r="I279" s="2005"/>
      <c r="J279" s="2005"/>
      <c r="K279" s="2010"/>
      <c r="L279" s="2005"/>
      <c r="M279" s="2052"/>
      <c r="N279" s="2004"/>
      <c r="O279" s="2004"/>
    </row>
    <row r="280" spans="1:15" ht="13.5" thickBot="1">
      <c r="A280" s="2005"/>
      <c r="B280" s="675"/>
      <c r="C280" s="675"/>
      <c r="D280" s="2083"/>
      <c r="E280" s="2007"/>
      <c r="F280" s="654"/>
      <c r="G280" s="2005"/>
      <c r="H280" s="2010"/>
      <c r="I280" s="2005"/>
      <c r="J280" s="2005"/>
      <c r="K280" s="2010"/>
      <c r="L280" s="2005"/>
      <c r="M280" s="2052"/>
      <c r="N280" s="2004"/>
      <c r="O280" s="2004"/>
    </row>
    <row r="281" spans="1:15" s="22" customFormat="1">
      <c r="A281" s="687" t="s">
        <v>11804</v>
      </c>
      <c r="B281" s="688"/>
      <c r="C281" s="689"/>
      <c r="D281" s="690"/>
      <c r="E281" s="2007"/>
      <c r="F281" s="654"/>
      <c r="G281" s="2005"/>
      <c r="H281" s="2010"/>
      <c r="I281" s="2005"/>
      <c r="J281" s="2005"/>
      <c r="K281" s="2010"/>
      <c r="L281" s="2005"/>
      <c r="M281" s="2052"/>
      <c r="N281" s="2004"/>
      <c r="O281" s="2004"/>
    </row>
    <row r="282" spans="1:15" s="22" customFormat="1">
      <c r="A282" s="2876"/>
      <c r="B282" s="16"/>
      <c r="C282" s="104"/>
      <c r="D282" s="107"/>
      <c r="E282" s="2064"/>
      <c r="F282" s="654"/>
      <c r="G282" s="2005"/>
      <c r="H282" s="2010"/>
      <c r="I282" s="2005"/>
      <c r="J282" s="2005"/>
      <c r="K282" s="2010"/>
      <c r="L282" s="2005"/>
      <c r="M282" s="2052"/>
      <c r="N282" s="2004"/>
      <c r="O282" s="2004"/>
    </row>
    <row r="283" spans="1:15" s="22" customFormat="1">
      <c r="A283" s="2876"/>
      <c r="B283" s="16"/>
      <c r="C283" s="104"/>
      <c r="D283" s="107"/>
      <c r="E283" s="2064"/>
      <c r="F283" s="2041"/>
      <c r="G283" s="2005"/>
      <c r="H283" s="2010"/>
      <c r="I283" s="2005"/>
      <c r="J283" s="2005"/>
      <c r="K283" s="2010"/>
      <c r="L283" s="2005"/>
      <c r="M283" s="2052"/>
      <c r="N283" s="2004"/>
      <c r="O283" s="2004"/>
    </row>
    <row r="284" spans="1:15" s="22" customFormat="1">
      <c r="A284" s="2876"/>
      <c r="B284" s="9" t="s">
        <v>6796</v>
      </c>
      <c r="C284" s="8" t="s">
        <v>13953</v>
      </c>
      <c r="D284" s="194">
        <v>-5230000</v>
      </c>
      <c r="E284" s="2013">
        <v>5686012</v>
      </c>
      <c r="F284" s="2041"/>
      <c r="G284" s="2005"/>
      <c r="H284" s="2010"/>
      <c r="I284" s="2005"/>
      <c r="J284" s="2005"/>
      <c r="K284" s="2010"/>
      <c r="L284" s="2005"/>
      <c r="M284" s="2052"/>
      <c r="N284" s="2004"/>
      <c r="O284" s="2004"/>
    </row>
    <row r="285" spans="1:15" s="22" customFormat="1">
      <c r="A285" s="2876"/>
      <c r="B285" s="9" t="s">
        <v>6796</v>
      </c>
      <c r="C285" s="104" t="s">
        <v>13954</v>
      </c>
      <c r="D285" s="46">
        <v>-10045000</v>
      </c>
      <c r="E285" s="2268">
        <v>6178898</v>
      </c>
      <c r="F285" s="2041"/>
      <c r="G285" s="2005"/>
      <c r="H285" s="2010"/>
      <c r="I285" s="2005"/>
      <c r="J285" s="2005"/>
      <c r="K285" s="2010"/>
      <c r="L285" s="2005"/>
      <c r="M285" s="2052"/>
      <c r="N285" s="2004"/>
      <c r="O285" s="2004"/>
    </row>
    <row r="286" spans="1:15" s="22" customFormat="1">
      <c r="A286" s="17"/>
      <c r="B286" s="9" t="s">
        <v>6796</v>
      </c>
      <c r="C286" s="104" t="s">
        <v>13955</v>
      </c>
      <c r="D286" s="46">
        <v>-6430000</v>
      </c>
      <c r="E286" s="2268">
        <v>5796762</v>
      </c>
      <c r="F286" s="2041"/>
      <c r="G286" s="2005"/>
      <c r="H286" s="2010"/>
      <c r="I286" s="2005"/>
      <c r="J286" s="2005"/>
      <c r="K286" s="2010"/>
      <c r="L286" s="2005"/>
      <c r="M286" s="2052"/>
      <c r="N286" s="2004"/>
      <c r="O286" s="2004"/>
    </row>
    <row r="287" spans="1:15" s="22" customFormat="1">
      <c r="A287" s="2876"/>
      <c r="B287" s="9" t="s">
        <v>6796</v>
      </c>
      <c r="C287" s="104" t="s">
        <v>6829</v>
      </c>
      <c r="D287" s="46">
        <v>-4440000</v>
      </c>
      <c r="E287" s="2268">
        <v>5984933</v>
      </c>
      <c r="F287" s="2041"/>
      <c r="G287" s="2005"/>
      <c r="H287" s="2010"/>
      <c r="I287" s="2005"/>
      <c r="J287" s="2005"/>
      <c r="K287" s="2010"/>
      <c r="L287" s="2005"/>
      <c r="M287" s="2052"/>
      <c r="N287" s="2004"/>
      <c r="O287" s="2004"/>
    </row>
    <row r="288" spans="1:15" s="22" customFormat="1">
      <c r="A288" s="2876"/>
      <c r="B288" s="9" t="s">
        <v>6796</v>
      </c>
      <c r="C288" s="104" t="s">
        <v>6833</v>
      </c>
      <c r="D288" s="46">
        <v>-6990000</v>
      </c>
      <c r="E288" s="2268">
        <v>5646067</v>
      </c>
      <c r="F288" s="2041"/>
      <c r="G288" s="2005"/>
      <c r="H288" s="2010"/>
      <c r="I288" s="2005"/>
      <c r="J288" s="2005"/>
      <c r="K288" s="2010"/>
      <c r="L288" s="2005"/>
      <c r="M288" s="2052"/>
      <c r="N288" s="2004"/>
      <c r="O288" s="2004"/>
    </row>
    <row r="289" spans="1:15" s="22" customFormat="1">
      <c r="A289" s="2876"/>
      <c r="B289" s="9" t="s">
        <v>1618</v>
      </c>
      <c r="C289" s="104" t="s">
        <v>13956</v>
      </c>
      <c r="D289" s="46">
        <v>-5620000</v>
      </c>
      <c r="E289" s="2268">
        <v>48037673</v>
      </c>
      <c r="F289" s="2041"/>
      <c r="G289" s="2005"/>
      <c r="H289" s="2010"/>
      <c r="I289" s="2005"/>
      <c r="J289" s="2005"/>
      <c r="K289" s="2010"/>
      <c r="L289" s="2005"/>
      <c r="M289" s="2052"/>
      <c r="N289" s="2004"/>
      <c r="O289" s="2004"/>
    </row>
    <row r="290" spans="1:15" s="22" customFormat="1">
      <c r="A290" s="2876"/>
      <c r="B290" s="9" t="s">
        <v>1618</v>
      </c>
      <c r="C290" s="104" t="s">
        <v>13957</v>
      </c>
      <c r="D290" s="46">
        <v>-1300000</v>
      </c>
      <c r="E290" s="2268">
        <v>48069134</v>
      </c>
      <c r="F290" s="2041"/>
      <c r="G290" s="2005"/>
      <c r="H290" s="2010"/>
      <c r="I290" s="2005"/>
      <c r="J290" s="2005"/>
      <c r="K290" s="2010"/>
      <c r="L290" s="2005"/>
      <c r="M290" s="2052"/>
      <c r="N290" s="2004"/>
      <c r="O290" s="2004"/>
    </row>
    <row r="291" spans="1:15" s="22" customFormat="1">
      <c r="A291" s="2876"/>
      <c r="B291" s="9" t="s">
        <v>1618</v>
      </c>
      <c r="C291" s="104" t="s">
        <v>13958</v>
      </c>
      <c r="D291" s="46">
        <v>-4545000</v>
      </c>
      <c r="E291" s="2268">
        <v>48089392</v>
      </c>
      <c r="F291" s="2041"/>
      <c r="G291" s="2005"/>
      <c r="H291" s="2010"/>
      <c r="I291" s="2005"/>
      <c r="J291" s="2005"/>
      <c r="K291" s="2010"/>
      <c r="L291" s="2005"/>
      <c r="M291" s="2052"/>
      <c r="N291" s="2004"/>
      <c r="O291" s="2004"/>
    </row>
    <row r="292" spans="1:15" s="22" customFormat="1" ht="15">
      <c r="A292" s="2876"/>
      <c r="B292" s="9" t="s">
        <v>1618</v>
      </c>
      <c r="C292" s="630" t="s">
        <v>13959</v>
      </c>
      <c r="D292" s="46">
        <v>-3590000</v>
      </c>
      <c r="E292" s="138">
        <v>48109012</v>
      </c>
      <c r="F292" s="2041"/>
      <c r="G292" s="2005"/>
      <c r="H292" s="2010"/>
      <c r="I292" s="2005"/>
      <c r="J292" s="2005"/>
      <c r="K292" s="2010"/>
      <c r="L292" s="2005"/>
      <c r="M292" s="2052"/>
      <c r="N292" s="2004"/>
      <c r="O292" s="2004"/>
    </row>
    <row r="293" spans="1:15" s="22" customFormat="1">
      <c r="A293" s="2876"/>
      <c r="B293" s="9" t="s">
        <v>1618</v>
      </c>
      <c r="C293" s="630" t="s">
        <v>6217</v>
      </c>
      <c r="D293" s="46">
        <v>-4000000</v>
      </c>
      <c r="E293" s="2268">
        <v>48116625</v>
      </c>
      <c r="F293" s="2041"/>
      <c r="G293" s="2005"/>
      <c r="H293" s="2010"/>
      <c r="I293" s="2005"/>
      <c r="J293" s="2005"/>
      <c r="K293" s="2010"/>
      <c r="L293" s="2005"/>
      <c r="M293" s="2052"/>
      <c r="N293" s="2004"/>
      <c r="O293" s="2004"/>
    </row>
    <row r="294" spans="1:15" s="22" customFormat="1">
      <c r="A294" s="2876"/>
      <c r="B294" s="9" t="s">
        <v>1618</v>
      </c>
      <c r="C294" s="630" t="s">
        <v>6857</v>
      </c>
      <c r="D294" s="46">
        <v>-4410000</v>
      </c>
      <c r="E294" s="2268">
        <v>48124355</v>
      </c>
      <c r="F294" s="2041"/>
      <c r="G294" s="2005"/>
      <c r="H294" s="2010"/>
      <c r="I294" s="2005"/>
      <c r="J294" s="2005"/>
      <c r="K294" s="2010"/>
      <c r="L294" s="2005"/>
      <c r="M294" s="2052"/>
      <c r="N294" s="2004"/>
      <c r="O294" s="2004"/>
    </row>
    <row r="295" spans="1:15" s="22" customFormat="1">
      <c r="A295" s="2876"/>
      <c r="B295" s="9" t="s">
        <v>1618</v>
      </c>
      <c r="C295" s="630" t="s">
        <v>13960</v>
      </c>
      <c r="D295" s="46">
        <v>-2280000</v>
      </c>
      <c r="E295" s="2268">
        <v>48134317</v>
      </c>
      <c r="F295" s="2041"/>
      <c r="G295" s="2005"/>
      <c r="H295" s="2010"/>
      <c r="I295" s="2005"/>
      <c r="J295" s="2005"/>
      <c r="K295" s="2010"/>
      <c r="L295" s="2005"/>
      <c r="M295" s="2052"/>
      <c r="N295" s="2004"/>
      <c r="O295" s="2004"/>
    </row>
    <row r="296" spans="1:15" s="22" customFormat="1" ht="15">
      <c r="A296" s="2876"/>
      <c r="B296" s="9"/>
      <c r="C296" s="630"/>
      <c r="D296" s="46"/>
      <c r="E296" s="33"/>
      <c r="F296" s="2041"/>
      <c r="G296" s="2005"/>
      <c r="H296" s="2010"/>
      <c r="I296" s="2005"/>
      <c r="J296" s="2005"/>
      <c r="K296" s="2010"/>
      <c r="L296" s="2005"/>
      <c r="M296" s="2052"/>
      <c r="N296" s="2004"/>
      <c r="O296" s="2004"/>
    </row>
    <row r="297" spans="1:15" s="22" customFormat="1">
      <c r="A297" s="2876"/>
      <c r="B297" s="16"/>
      <c r="C297" s="17"/>
      <c r="D297" s="46"/>
      <c r="E297" s="2064"/>
      <c r="F297" s="2041"/>
      <c r="G297" s="2005"/>
      <c r="H297" s="2010"/>
      <c r="I297" s="2005"/>
      <c r="J297" s="2005"/>
      <c r="K297" s="2010"/>
      <c r="L297" s="2005"/>
      <c r="M297" s="2052"/>
      <c r="N297" s="2004"/>
      <c r="O297" s="2004"/>
    </row>
    <row r="298" spans="1:15" s="25" customFormat="1">
      <c r="A298" s="44" t="s">
        <v>1619</v>
      </c>
      <c r="B298" s="2007"/>
      <c r="C298" s="2007"/>
      <c r="D298" s="117">
        <f>SUM(D3:D297)</f>
        <v>2960000</v>
      </c>
      <c r="E298" s="2007"/>
      <c r="F298" s="2041"/>
      <c r="G298" s="2005"/>
      <c r="H298" s="2010"/>
      <c r="I298" s="2005"/>
      <c r="J298" s="2005"/>
      <c r="K298" s="2010"/>
      <c r="L298" s="2005"/>
      <c r="M298" s="2052"/>
      <c r="N298" s="2004"/>
      <c r="O298" s="2004"/>
    </row>
    <row r="304" spans="1:15" ht="13.5" thickBot="1">
      <c r="A304" s="2005"/>
      <c r="B304" s="2004"/>
      <c r="C304" s="2004"/>
      <c r="D304" s="2083"/>
      <c r="E304" s="2007"/>
      <c r="F304" s="2041"/>
      <c r="G304" s="2005"/>
      <c r="H304" s="2010"/>
      <c r="I304" s="2005"/>
      <c r="J304" s="2005"/>
      <c r="K304" s="2010"/>
      <c r="L304" s="2005"/>
      <c r="M304" s="2052"/>
      <c r="N304" s="2004"/>
      <c r="O304" s="2004"/>
    </row>
    <row r="305" spans="1:3" ht="15.75" thickBot="1">
      <c r="A305" s="2887" t="s">
        <v>682</v>
      </c>
      <c r="B305" s="2888"/>
      <c r="C305" s="706" t="s">
        <v>13697</v>
      </c>
    </row>
    <row r="306" spans="1:3" ht="15.75" thickBot="1">
      <c r="A306" s="2887" t="s">
        <v>684</v>
      </c>
      <c r="B306" s="2888"/>
      <c r="C306" s="706" t="s">
        <v>13696</v>
      </c>
    </row>
    <row r="307" spans="1:3" ht="15.75" thickBot="1">
      <c r="A307" s="2887" t="s">
        <v>685</v>
      </c>
      <c r="B307" s="2888"/>
      <c r="C307" s="706" t="s">
        <v>13697</v>
      </c>
    </row>
    <row r="308" spans="1:3" ht="30.75" thickBot="1">
      <c r="A308" s="2887" t="s">
        <v>686</v>
      </c>
      <c r="B308" s="2888"/>
      <c r="C308" s="705" t="s">
        <v>13698</v>
      </c>
    </row>
    <row r="309" spans="1:3" ht="15.75" thickBot="1">
      <c r="A309" s="2887" t="s">
        <v>688</v>
      </c>
      <c r="B309" s="2888"/>
      <c r="C309" s="706" t="s">
        <v>13699</v>
      </c>
    </row>
    <row r="310" spans="1:3" ht="15.75" thickBot="1">
      <c r="A310" s="2887" t="s">
        <v>690</v>
      </c>
      <c r="B310" s="2888"/>
      <c r="C310" s="706" t="s">
        <v>13700</v>
      </c>
    </row>
    <row r="311" spans="1:3" ht="15.75" thickBot="1">
      <c r="A311" s="2887" t="s">
        <v>692</v>
      </c>
      <c r="B311" s="2888"/>
      <c r="C311" s="706" t="s">
        <v>4214</v>
      </c>
    </row>
    <row r="312" spans="1:3" ht="15.75" thickBot="1">
      <c r="A312" s="2883" t="s">
        <v>693</v>
      </c>
      <c r="B312" s="2884"/>
      <c r="C312" s="705" t="s">
        <v>694</v>
      </c>
    </row>
    <row r="313" spans="1:3" ht="15.75" thickBot="1">
      <c r="A313" s="2883" t="s">
        <v>695</v>
      </c>
      <c r="B313" s="2884"/>
      <c r="C313" s="717" t="s">
        <v>696</v>
      </c>
    </row>
    <row r="314" spans="1:3" ht="30.75" thickBot="1">
      <c r="A314" s="2885" t="s">
        <v>697</v>
      </c>
      <c r="B314" s="2886"/>
      <c r="C314" s="705" t="s">
        <v>13701</v>
      </c>
    </row>
    <row r="315" spans="1:3" ht="15.75" thickBot="1">
      <c r="A315" s="2883" t="s">
        <v>699</v>
      </c>
      <c r="B315" s="2884"/>
      <c r="C315" s="705" t="s">
        <v>13702</v>
      </c>
    </row>
    <row r="316" spans="1:3" ht="30.75" thickBot="1">
      <c r="A316" s="2883" t="s">
        <v>700</v>
      </c>
      <c r="B316" s="2884"/>
      <c r="C316" s="713" t="s">
        <v>13703</v>
      </c>
    </row>
    <row r="317" spans="1:3" ht="15.75" thickBot="1">
      <c r="A317" s="2883" t="s">
        <v>702</v>
      </c>
      <c r="B317" s="2884"/>
      <c r="C317" s="705" t="s">
        <v>760</v>
      </c>
    </row>
    <row r="318" spans="1:3" ht="15.75" thickBot="1">
      <c r="A318" s="2883" t="s">
        <v>704</v>
      </c>
      <c r="B318" s="2884"/>
      <c r="C318" s="709" t="s">
        <v>705</v>
      </c>
    </row>
    <row r="319" spans="1:3" ht="60.75" thickBot="1">
      <c r="A319" s="2885" t="s">
        <v>706</v>
      </c>
      <c r="B319" s="2886"/>
      <c r="C319" s="705" t="s">
        <v>13704</v>
      </c>
    </row>
  </sheetData>
  <mergeCells count="16">
    <mergeCell ref="A319:B319"/>
    <mergeCell ref="A313:B313"/>
    <mergeCell ref="A314:B314"/>
    <mergeCell ref="A315:B315"/>
    <mergeCell ref="A316:B316"/>
    <mergeCell ref="A317:B317"/>
    <mergeCell ref="A309:B309"/>
    <mergeCell ref="A310:B310"/>
    <mergeCell ref="A311:B311"/>
    <mergeCell ref="A312:B312"/>
    <mergeCell ref="A318:B318"/>
    <mergeCell ref="L1:N1"/>
    <mergeCell ref="A305:B305"/>
    <mergeCell ref="A306:B306"/>
    <mergeCell ref="A307:B307"/>
    <mergeCell ref="A308:B308"/>
  </mergeCells>
  <phoneticPr fontId="124"/>
  <pageMargins left="0.7" right="0.7" top="0.75" bottom="0.75" header="0.3" footer="0.3"/>
  <pageSetup paperSize="9" orientation="portrait" horizontalDpi="30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60">
    <tabColor rgb="FFFFC000"/>
    <pageSetUpPr fitToPage="1"/>
  </sheetPr>
  <dimension ref="A1:Q210"/>
  <sheetViews>
    <sheetView zoomScaleNormal="100" workbookViewId="0">
      <pane ySplit="2" topLeftCell="A3" activePane="bottomLeft" state="frozen"/>
      <selection activeCell="C179" sqref="C179"/>
      <selection pane="bottomLeft" activeCell="C179" sqref="C179"/>
    </sheetView>
  </sheetViews>
  <sheetFormatPr defaultColWidth="9" defaultRowHeight="12.75"/>
  <cols>
    <col min="1" max="1" width="10" style="216" customWidth="1"/>
    <col min="2" max="2" width="32.7109375" style="216" customWidth="1"/>
    <col min="3" max="3" width="28.7109375" style="217" customWidth="1"/>
    <col min="4" max="4" width="16.42578125" style="248" customWidth="1"/>
    <col min="5" max="5" width="13" style="108" customWidth="1"/>
    <col min="6" max="6" width="10.140625" style="108" bestFit="1" customWidth="1"/>
    <col min="7" max="7" width="9" style="108"/>
    <col min="8" max="8" width="10.140625" style="502" bestFit="1" customWidth="1"/>
    <col min="9" max="9" width="11.85546875" style="108" customWidth="1"/>
    <col min="10" max="10" width="9" style="217"/>
    <col min="11" max="12" width="9" style="108"/>
    <col min="13" max="13" width="10.140625" style="502" bestFit="1" customWidth="1"/>
    <col min="14" max="16384" width="9" style="108"/>
  </cols>
  <sheetData>
    <row r="1" spans="1:17" s="23" customFormat="1" ht="13.5" customHeight="1">
      <c r="A1" s="3"/>
      <c r="B1" s="2876" t="s">
        <v>9</v>
      </c>
      <c r="C1" s="1"/>
      <c r="D1" s="246" t="s">
        <v>9002</v>
      </c>
      <c r="E1" s="209"/>
      <c r="F1" s="1" t="s">
        <v>1595</v>
      </c>
      <c r="G1" s="2876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</row>
    <row r="2" spans="1:17" s="22" customFormat="1">
      <c r="A2" s="260" t="s">
        <v>1596</v>
      </c>
      <c r="B2" s="5" t="s">
        <v>1</v>
      </c>
      <c r="C2" s="5" t="s">
        <v>1597</v>
      </c>
      <c r="D2" s="45" t="s">
        <v>1598</v>
      </c>
      <c r="E2" s="20" t="s">
        <v>13018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  <c r="P2" s="29" t="s">
        <v>722</v>
      </c>
      <c r="Q2" s="2005"/>
    </row>
    <row r="3" spans="1:17" s="22" customFormat="1">
      <c r="A3" s="15"/>
      <c r="B3" s="2876"/>
      <c r="C3" s="2876"/>
      <c r="D3" s="331"/>
      <c r="E3" s="490"/>
      <c r="F3" s="1"/>
      <c r="G3" s="1"/>
      <c r="H3" s="27"/>
      <c r="I3" s="1"/>
      <c r="J3" s="2876"/>
      <c r="K3" s="27"/>
      <c r="L3" s="1"/>
      <c r="M3" s="27"/>
      <c r="N3" s="2"/>
      <c r="O3" s="1"/>
      <c r="P3" s="151"/>
      <c r="Q3" s="2004"/>
    </row>
    <row r="4" spans="1:17">
      <c r="A4" s="244" t="s">
        <v>9026</v>
      </c>
      <c r="B4" s="244"/>
      <c r="C4" s="519" t="s">
        <v>13961</v>
      </c>
      <c r="D4" s="2093"/>
      <c r="F4" s="338"/>
      <c r="G4" s="217"/>
      <c r="H4" s="510"/>
      <c r="I4" s="217"/>
      <c r="K4" s="217"/>
      <c r="L4" s="217"/>
      <c r="M4" s="510"/>
      <c r="N4" s="217"/>
      <c r="O4" s="217"/>
      <c r="P4" s="217"/>
    </row>
    <row r="5" spans="1:17">
      <c r="A5" s="216">
        <v>5005038</v>
      </c>
      <c r="B5" s="216" t="s">
        <v>13962</v>
      </c>
      <c r="C5" s="338" t="s">
        <v>13963</v>
      </c>
      <c r="D5" s="2093">
        <v>340000</v>
      </c>
      <c r="F5" s="338">
        <v>171000</v>
      </c>
      <c r="G5" s="217" t="s">
        <v>25</v>
      </c>
      <c r="H5" s="510">
        <v>42510</v>
      </c>
      <c r="I5" s="217" t="s">
        <v>782</v>
      </c>
      <c r="K5" s="217"/>
      <c r="L5" s="217" t="s">
        <v>67</v>
      </c>
      <c r="M5" s="510">
        <v>42529</v>
      </c>
      <c r="N5" s="217" t="s">
        <v>728</v>
      </c>
      <c r="O5" s="217"/>
      <c r="P5" s="217"/>
    </row>
    <row r="6" spans="1:17">
      <c r="C6" s="338"/>
      <c r="D6" s="2093"/>
      <c r="F6" s="338"/>
      <c r="G6" s="217"/>
      <c r="H6" s="510"/>
      <c r="I6" s="217"/>
      <c r="K6" s="217"/>
      <c r="L6" s="217"/>
      <c r="M6" s="510"/>
      <c r="N6" s="217"/>
      <c r="O6" s="217"/>
      <c r="P6" s="217"/>
    </row>
    <row r="7" spans="1:17">
      <c r="A7" s="244" t="s">
        <v>13964</v>
      </c>
      <c r="C7" s="338"/>
      <c r="D7" s="2093"/>
      <c r="F7" s="338"/>
      <c r="G7" s="217"/>
      <c r="H7" s="510"/>
      <c r="I7" s="217"/>
      <c r="K7" s="217"/>
      <c r="L7" s="217"/>
      <c r="M7" s="510"/>
      <c r="N7" s="217"/>
      <c r="O7" s="217"/>
      <c r="P7" s="217"/>
    </row>
    <row r="8" spans="1:17">
      <c r="A8" s="216">
        <v>5005031</v>
      </c>
      <c r="B8" s="216" t="s">
        <v>13962</v>
      </c>
      <c r="C8" s="338" t="s">
        <v>13965</v>
      </c>
      <c r="D8" s="2093">
        <v>891100</v>
      </c>
      <c r="F8" s="338">
        <v>688000</v>
      </c>
      <c r="G8" s="217" t="s">
        <v>98</v>
      </c>
      <c r="H8" s="510">
        <v>42509</v>
      </c>
      <c r="I8" s="217" t="s">
        <v>13966</v>
      </c>
      <c r="K8" s="217"/>
      <c r="L8" s="217" t="s">
        <v>2065</v>
      </c>
      <c r="M8" s="510">
        <v>42527</v>
      </c>
      <c r="N8" s="217" t="s">
        <v>728</v>
      </c>
      <c r="O8" s="217"/>
      <c r="P8" s="217"/>
    </row>
    <row r="9" spans="1:17">
      <c r="C9" s="338"/>
      <c r="D9" s="2093"/>
      <c r="F9" s="338"/>
      <c r="G9" s="217"/>
      <c r="H9" s="510"/>
      <c r="I9" s="217"/>
      <c r="K9" s="217"/>
      <c r="L9" s="217"/>
      <c r="M9" s="510"/>
      <c r="N9" s="217"/>
      <c r="O9" s="217"/>
      <c r="P9" s="217"/>
    </row>
    <row r="10" spans="1:17">
      <c r="A10" s="244" t="s">
        <v>13967</v>
      </c>
      <c r="C10" s="338"/>
      <c r="D10" s="2093"/>
      <c r="F10" s="338"/>
      <c r="G10" s="217"/>
      <c r="H10" s="510"/>
      <c r="I10" s="217"/>
      <c r="K10" s="217"/>
      <c r="L10" s="217"/>
      <c r="M10" s="510"/>
      <c r="N10" s="217"/>
      <c r="O10" s="217"/>
      <c r="P10" s="217"/>
    </row>
    <row r="11" spans="1:17">
      <c r="A11" s="216">
        <v>5005040</v>
      </c>
      <c r="B11" s="216" t="s">
        <v>13968</v>
      </c>
      <c r="C11" s="338" t="s">
        <v>13969</v>
      </c>
      <c r="D11" s="2093">
        <v>560000</v>
      </c>
      <c r="F11" s="338">
        <v>360000</v>
      </c>
      <c r="G11" s="217" t="s">
        <v>98</v>
      </c>
      <c r="H11" s="510">
        <v>42510</v>
      </c>
      <c r="I11" s="217" t="s">
        <v>400</v>
      </c>
      <c r="K11" s="217"/>
      <c r="L11" s="217" t="s">
        <v>5733</v>
      </c>
      <c r="M11" s="510">
        <v>42530</v>
      </c>
      <c r="N11" s="217" t="s">
        <v>728</v>
      </c>
      <c r="O11" s="217"/>
      <c r="P11" s="217"/>
    </row>
    <row r="12" spans="1:17">
      <c r="A12" s="216">
        <v>5004041</v>
      </c>
      <c r="B12" s="216" t="s">
        <v>11689</v>
      </c>
      <c r="C12" s="338" t="s">
        <v>13970</v>
      </c>
      <c r="D12" s="2093">
        <v>580000</v>
      </c>
      <c r="F12" s="338">
        <v>460000</v>
      </c>
      <c r="G12" s="217" t="s">
        <v>98</v>
      </c>
      <c r="H12" s="510">
        <v>42510</v>
      </c>
      <c r="I12" s="217" t="s">
        <v>400</v>
      </c>
      <c r="K12" s="217"/>
      <c r="L12" s="217" t="s">
        <v>5733</v>
      </c>
      <c r="M12" s="510">
        <v>42530</v>
      </c>
      <c r="N12" s="217" t="s">
        <v>728</v>
      </c>
      <c r="O12" s="217" t="s">
        <v>729</v>
      </c>
      <c r="P12" s="217"/>
    </row>
    <row r="13" spans="1:17">
      <c r="C13" s="338"/>
      <c r="D13" s="2093"/>
      <c r="F13" s="338"/>
      <c r="G13" s="217"/>
      <c r="H13" s="510"/>
      <c r="I13" s="217"/>
      <c r="K13" s="217"/>
      <c r="L13" s="217"/>
      <c r="M13" s="510"/>
      <c r="N13" s="217"/>
      <c r="O13" s="217"/>
      <c r="P13" s="217"/>
    </row>
    <row r="14" spans="1:17">
      <c r="A14" s="244" t="s">
        <v>13971</v>
      </c>
      <c r="C14" s="338"/>
      <c r="D14" s="2093"/>
      <c r="F14" s="338"/>
      <c r="G14" s="217"/>
      <c r="H14" s="510"/>
      <c r="I14" s="217"/>
      <c r="K14" s="217"/>
      <c r="L14" s="217"/>
      <c r="M14" s="510"/>
      <c r="N14" s="217"/>
      <c r="O14" s="217"/>
      <c r="P14" s="217"/>
    </row>
    <row r="15" spans="1:17">
      <c r="A15" s="216">
        <v>5005044</v>
      </c>
      <c r="B15" s="216" t="s">
        <v>13962</v>
      </c>
      <c r="C15" s="338" t="s">
        <v>13972</v>
      </c>
      <c r="D15" s="2093">
        <v>845000</v>
      </c>
      <c r="F15" s="338">
        <v>625000</v>
      </c>
      <c r="G15" s="217" t="s">
        <v>98</v>
      </c>
      <c r="H15" s="510">
        <v>42511</v>
      </c>
      <c r="I15" s="217" t="s">
        <v>448</v>
      </c>
      <c r="K15" s="217"/>
      <c r="L15" s="217" t="s">
        <v>41</v>
      </c>
      <c r="M15" s="510">
        <v>42531</v>
      </c>
      <c r="N15" s="217" t="s">
        <v>728</v>
      </c>
      <c r="O15" s="217"/>
      <c r="P15" s="217"/>
    </row>
    <row r="16" spans="1:17">
      <c r="A16" s="216">
        <v>5005047</v>
      </c>
      <c r="B16" s="216" t="s">
        <v>13973</v>
      </c>
      <c r="C16" s="338" t="s">
        <v>13974</v>
      </c>
      <c r="D16" s="2093">
        <v>410000</v>
      </c>
      <c r="F16" s="338">
        <v>191000</v>
      </c>
      <c r="G16" s="217" t="s">
        <v>98</v>
      </c>
      <c r="H16" s="510">
        <v>42513</v>
      </c>
      <c r="I16" s="217" t="s">
        <v>481</v>
      </c>
      <c r="K16" s="217"/>
      <c r="L16" s="217" t="s">
        <v>41</v>
      </c>
      <c r="M16" s="510">
        <v>42531</v>
      </c>
      <c r="N16" s="217" t="s">
        <v>728</v>
      </c>
      <c r="O16" s="217" t="s">
        <v>729</v>
      </c>
      <c r="P16" s="217"/>
    </row>
    <row r="17" spans="1:16">
      <c r="C17" s="338"/>
      <c r="D17" s="2093"/>
      <c r="F17" s="338"/>
      <c r="G17" s="217"/>
      <c r="H17" s="510"/>
      <c r="I17" s="217"/>
      <c r="K17" s="217"/>
      <c r="L17" s="217"/>
      <c r="M17" s="510"/>
      <c r="N17" s="217"/>
      <c r="O17" s="217"/>
      <c r="P17" s="217"/>
    </row>
    <row r="18" spans="1:16">
      <c r="A18" s="244" t="s">
        <v>13975</v>
      </c>
      <c r="C18" s="519" t="s">
        <v>13976</v>
      </c>
      <c r="D18" s="2093"/>
      <c r="F18" s="338"/>
      <c r="G18" s="217"/>
      <c r="H18" s="510"/>
      <c r="I18" s="217"/>
      <c r="K18" s="217"/>
      <c r="L18" s="217"/>
      <c r="M18" s="510"/>
      <c r="N18" s="217"/>
      <c r="O18" s="217"/>
      <c r="P18" s="217"/>
    </row>
    <row r="19" spans="1:16">
      <c r="A19" s="216">
        <v>5005050</v>
      </c>
      <c r="B19" s="216" t="s">
        <v>13968</v>
      </c>
      <c r="C19" s="338" t="s">
        <v>13977</v>
      </c>
      <c r="D19" s="2093">
        <v>570000</v>
      </c>
      <c r="F19" s="338">
        <v>402000</v>
      </c>
      <c r="G19" s="217" t="s">
        <v>98</v>
      </c>
      <c r="H19" s="510">
        <v>42514</v>
      </c>
      <c r="I19" s="217" t="s">
        <v>1856</v>
      </c>
      <c r="K19" s="217"/>
      <c r="L19" s="217" t="s">
        <v>41</v>
      </c>
      <c r="M19" s="510">
        <v>42536</v>
      </c>
      <c r="N19" s="217" t="s">
        <v>728</v>
      </c>
      <c r="O19" s="217"/>
      <c r="P19" s="217"/>
    </row>
    <row r="20" spans="1:16">
      <c r="A20" s="216">
        <v>5006005</v>
      </c>
      <c r="B20" s="216" t="s">
        <v>13968</v>
      </c>
      <c r="C20" s="338" t="s">
        <v>13978</v>
      </c>
      <c r="D20" s="2093">
        <v>665000</v>
      </c>
      <c r="F20" s="338">
        <v>535000</v>
      </c>
      <c r="G20" s="217" t="s">
        <v>98</v>
      </c>
      <c r="H20" s="510">
        <v>42523</v>
      </c>
      <c r="I20" s="217" t="s">
        <v>100</v>
      </c>
      <c r="K20" s="217"/>
      <c r="L20" s="217" t="s">
        <v>41</v>
      </c>
      <c r="M20" s="510">
        <v>42536</v>
      </c>
      <c r="N20" s="217" t="s">
        <v>728</v>
      </c>
      <c r="O20" s="217" t="s">
        <v>729</v>
      </c>
      <c r="P20" s="217"/>
    </row>
    <row r="21" spans="1:16">
      <c r="B21" s="217"/>
      <c r="C21" s="338"/>
      <c r="D21" s="2093"/>
      <c r="F21" s="338"/>
      <c r="G21" s="217"/>
      <c r="H21" s="510"/>
      <c r="I21" s="217"/>
      <c r="K21" s="217"/>
      <c r="L21" s="217"/>
      <c r="M21" s="510"/>
      <c r="N21" s="217"/>
      <c r="O21" s="217"/>
      <c r="P21" s="217"/>
    </row>
    <row r="22" spans="1:16">
      <c r="A22" s="244" t="s">
        <v>9026</v>
      </c>
      <c r="C22" s="338"/>
      <c r="D22" s="2093"/>
      <c r="F22" s="338"/>
      <c r="G22" s="217"/>
      <c r="H22" s="510"/>
      <c r="I22" s="217"/>
      <c r="K22" s="217"/>
      <c r="L22" s="217"/>
      <c r="M22" s="510"/>
      <c r="N22" s="217"/>
      <c r="O22" s="217"/>
      <c r="P22" s="217"/>
    </row>
    <row r="23" spans="1:16">
      <c r="A23" s="216">
        <v>5005071</v>
      </c>
      <c r="B23" s="216" t="s">
        <v>13968</v>
      </c>
      <c r="C23" s="338" t="s">
        <v>13979</v>
      </c>
      <c r="D23" s="2093">
        <v>560000</v>
      </c>
      <c r="F23" s="338">
        <v>388000</v>
      </c>
      <c r="G23" s="217" t="s">
        <v>98</v>
      </c>
      <c r="H23" s="510">
        <v>42516</v>
      </c>
      <c r="I23" s="217" t="s">
        <v>145</v>
      </c>
      <c r="K23" s="217"/>
      <c r="L23" s="217" t="s">
        <v>67</v>
      </c>
      <c r="M23" s="510">
        <v>42529</v>
      </c>
      <c r="N23" s="217" t="s">
        <v>728</v>
      </c>
      <c r="O23" s="217"/>
      <c r="P23" s="217"/>
    </row>
    <row r="24" spans="1:16">
      <c r="C24" s="338"/>
      <c r="D24" s="2093"/>
      <c r="F24" s="338"/>
      <c r="G24" s="217"/>
      <c r="H24" s="510"/>
      <c r="I24" s="217"/>
      <c r="K24" s="217"/>
      <c r="L24" s="217"/>
      <c r="M24" s="510"/>
      <c r="N24" s="217"/>
      <c r="O24" s="217"/>
      <c r="P24" s="217"/>
    </row>
    <row r="25" spans="1:16">
      <c r="A25" s="244" t="s">
        <v>13980</v>
      </c>
      <c r="C25" s="338"/>
      <c r="D25" s="2093"/>
      <c r="F25" s="338"/>
      <c r="G25" s="217"/>
      <c r="H25" s="510"/>
      <c r="I25" s="217"/>
      <c r="K25" s="217"/>
      <c r="L25" s="217"/>
      <c r="M25" s="510"/>
      <c r="N25" s="217"/>
      <c r="O25" s="217"/>
      <c r="P25" s="217"/>
    </row>
    <row r="26" spans="1:16">
      <c r="A26" s="216">
        <v>5005072</v>
      </c>
      <c r="B26" s="216" t="s">
        <v>13981</v>
      </c>
      <c r="C26" s="338" t="s">
        <v>13982</v>
      </c>
      <c r="D26" s="2093">
        <v>560000</v>
      </c>
      <c r="F26" s="338">
        <v>433000</v>
      </c>
      <c r="G26" s="217" t="s">
        <v>104</v>
      </c>
      <c r="H26" s="510">
        <v>42516</v>
      </c>
      <c r="I26" s="217" t="s">
        <v>527</v>
      </c>
      <c r="K26" s="217"/>
      <c r="L26" s="217" t="s">
        <v>67</v>
      </c>
      <c r="M26" s="510">
        <v>42534</v>
      </c>
      <c r="N26" s="217" t="s">
        <v>728</v>
      </c>
      <c r="O26" s="217"/>
      <c r="P26" s="217"/>
    </row>
    <row r="27" spans="1:16">
      <c r="A27" s="216">
        <v>5005073</v>
      </c>
      <c r="B27" s="216" t="s">
        <v>13973</v>
      </c>
      <c r="C27" s="338" t="s">
        <v>13983</v>
      </c>
      <c r="D27" s="2093">
        <v>270000</v>
      </c>
      <c r="F27" s="338">
        <v>150000</v>
      </c>
      <c r="G27" s="217" t="s">
        <v>98</v>
      </c>
      <c r="H27" s="510">
        <v>42516</v>
      </c>
      <c r="I27" s="217" t="s">
        <v>1807</v>
      </c>
      <c r="K27" s="217"/>
      <c r="L27" s="217" t="s">
        <v>67</v>
      </c>
      <c r="M27" s="510">
        <v>42534</v>
      </c>
      <c r="N27" s="217" t="s">
        <v>728</v>
      </c>
      <c r="O27" s="217"/>
      <c r="P27" s="217"/>
    </row>
    <row r="28" spans="1:16">
      <c r="A28" s="216">
        <v>5005076</v>
      </c>
      <c r="B28" s="216" t="s">
        <v>11689</v>
      </c>
      <c r="C28" s="338" t="s">
        <v>13984</v>
      </c>
      <c r="D28" s="2093">
        <v>360000</v>
      </c>
      <c r="F28" s="338">
        <v>265000</v>
      </c>
      <c r="G28" s="217" t="s">
        <v>110</v>
      </c>
      <c r="H28" s="510">
        <v>42517</v>
      </c>
      <c r="I28" s="217" t="s">
        <v>782</v>
      </c>
      <c r="K28" s="217"/>
      <c r="L28" s="217" t="s">
        <v>67</v>
      </c>
      <c r="M28" s="510">
        <v>42534</v>
      </c>
      <c r="N28" s="217" t="s">
        <v>728</v>
      </c>
      <c r="O28" s="217"/>
      <c r="P28" s="217"/>
    </row>
    <row r="29" spans="1:16">
      <c r="A29" s="216">
        <v>5005080</v>
      </c>
      <c r="B29" s="216" t="s">
        <v>11689</v>
      </c>
      <c r="C29" s="338" t="s">
        <v>13985</v>
      </c>
      <c r="D29" s="2093">
        <v>390000</v>
      </c>
      <c r="F29" s="338">
        <v>189000</v>
      </c>
      <c r="G29" s="217" t="s">
        <v>98</v>
      </c>
      <c r="H29" s="510">
        <v>42517</v>
      </c>
      <c r="I29" s="217" t="s">
        <v>262</v>
      </c>
      <c r="K29" s="217"/>
      <c r="L29" s="217" t="s">
        <v>67</v>
      </c>
      <c r="M29" s="510">
        <v>42534</v>
      </c>
      <c r="N29" s="217" t="s">
        <v>728</v>
      </c>
      <c r="O29" s="217" t="s">
        <v>729</v>
      </c>
      <c r="P29" s="217"/>
    </row>
    <row r="30" spans="1:16">
      <c r="B30" s="217"/>
      <c r="C30" s="506"/>
      <c r="D30" s="2093"/>
      <c r="F30" s="338"/>
      <c r="G30" s="217"/>
      <c r="H30" s="510"/>
      <c r="I30" s="217"/>
      <c r="K30" s="217"/>
      <c r="L30" s="217"/>
      <c r="M30" s="510"/>
      <c r="N30" s="217"/>
      <c r="O30" s="217"/>
      <c r="P30" s="217"/>
    </row>
    <row r="31" spans="1:16">
      <c r="A31" s="244" t="s">
        <v>13986</v>
      </c>
      <c r="B31" s="217"/>
      <c r="C31" s="506"/>
      <c r="D31" s="2093"/>
      <c r="F31" s="338"/>
      <c r="G31" s="217"/>
      <c r="H31" s="510"/>
      <c r="I31" s="217"/>
      <c r="K31" s="217"/>
      <c r="L31" s="217"/>
      <c r="M31" s="510"/>
      <c r="N31" s="217"/>
      <c r="O31" s="217"/>
      <c r="P31" s="217"/>
    </row>
    <row r="32" spans="1:16">
      <c r="A32" s="216">
        <v>5005078</v>
      </c>
      <c r="B32" s="216" t="s">
        <v>7586</v>
      </c>
      <c r="C32" s="338" t="s">
        <v>13987</v>
      </c>
      <c r="D32" s="2093">
        <v>495000</v>
      </c>
      <c r="F32" s="338">
        <v>350000</v>
      </c>
      <c r="G32" s="217" t="s">
        <v>110</v>
      </c>
      <c r="H32" s="510">
        <v>42517</v>
      </c>
      <c r="I32" s="217" t="s">
        <v>359</v>
      </c>
      <c r="K32" s="217"/>
      <c r="L32" s="217" t="s">
        <v>107</v>
      </c>
      <c r="M32" s="510">
        <v>42536</v>
      </c>
      <c r="N32" s="217" t="s">
        <v>728</v>
      </c>
      <c r="O32" s="217"/>
      <c r="P32" s="217"/>
    </row>
    <row r="33" spans="1:16">
      <c r="A33" s="216">
        <v>5005085</v>
      </c>
      <c r="B33" s="216" t="s">
        <v>13988</v>
      </c>
      <c r="C33" s="338" t="s">
        <v>13989</v>
      </c>
      <c r="D33" s="2093">
        <v>490000</v>
      </c>
      <c r="F33" s="338">
        <v>370000</v>
      </c>
      <c r="G33" s="217" t="s">
        <v>98</v>
      </c>
      <c r="H33" s="510">
        <v>42518</v>
      </c>
      <c r="I33" s="217" t="s">
        <v>448</v>
      </c>
      <c r="K33" s="217"/>
      <c r="L33" s="217" t="s">
        <v>107</v>
      </c>
      <c r="M33" s="510">
        <v>42536</v>
      </c>
      <c r="N33" s="217" t="s">
        <v>728</v>
      </c>
      <c r="O33" s="217"/>
      <c r="P33" s="217"/>
    </row>
    <row r="34" spans="1:16">
      <c r="A34" s="216">
        <v>5005086</v>
      </c>
      <c r="B34" s="216" t="s">
        <v>3461</v>
      </c>
      <c r="C34" s="338" t="s">
        <v>13990</v>
      </c>
      <c r="D34" s="2093">
        <v>695000</v>
      </c>
      <c r="F34" s="338">
        <v>480000</v>
      </c>
      <c r="G34" s="217" t="s">
        <v>110</v>
      </c>
      <c r="H34" s="510">
        <v>42518</v>
      </c>
      <c r="I34" s="217" t="s">
        <v>448</v>
      </c>
      <c r="K34" s="217"/>
      <c r="L34" s="217" t="s">
        <v>107</v>
      </c>
      <c r="M34" s="510">
        <v>42536</v>
      </c>
      <c r="N34" s="217" t="s">
        <v>728</v>
      </c>
      <c r="O34" s="217"/>
      <c r="P34" s="217"/>
    </row>
    <row r="35" spans="1:16">
      <c r="A35" s="216">
        <v>5005088</v>
      </c>
      <c r="B35" s="216" t="s">
        <v>13991</v>
      </c>
      <c r="C35" s="338" t="s">
        <v>13992</v>
      </c>
      <c r="D35" s="2093">
        <v>470000</v>
      </c>
      <c r="F35" s="338">
        <v>350000</v>
      </c>
      <c r="G35" s="217" t="s">
        <v>98</v>
      </c>
      <c r="H35" s="510">
        <v>42518</v>
      </c>
      <c r="I35" s="217" t="s">
        <v>448</v>
      </c>
      <c r="K35" s="217"/>
      <c r="L35" s="217" t="s">
        <v>107</v>
      </c>
      <c r="M35" s="510">
        <v>42536</v>
      </c>
      <c r="N35" s="217" t="s">
        <v>728</v>
      </c>
      <c r="O35" s="217"/>
      <c r="P35" s="217"/>
    </row>
    <row r="36" spans="1:16">
      <c r="B36" s="217"/>
      <c r="C36" s="506"/>
      <c r="D36" s="2093"/>
      <c r="F36" s="338"/>
      <c r="G36" s="217"/>
      <c r="H36" s="510"/>
      <c r="I36" s="217"/>
      <c r="K36" s="217"/>
      <c r="L36" s="217"/>
      <c r="M36" s="510"/>
      <c r="N36" s="217"/>
      <c r="O36" s="217"/>
      <c r="P36" s="217"/>
    </row>
    <row r="37" spans="1:16">
      <c r="B37" s="244"/>
      <c r="C37" s="506"/>
      <c r="D37" s="2093"/>
      <c r="F37" s="338"/>
      <c r="G37" s="217"/>
      <c r="H37" s="510"/>
      <c r="I37" s="217"/>
      <c r="K37" s="217"/>
      <c r="L37" s="217"/>
      <c r="M37" s="510"/>
      <c r="N37" s="217"/>
      <c r="O37" s="217"/>
      <c r="P37" s="217"/>
    </row>
    <row r="38" spans="1:16">
      <c r="A38" s="210" t="s">
        <v>732</v>
      </c>
      <c r="B38" s="675"/>
      <c r="C38" s="2094"/>
      <c r="D38" s="2093"/>
      <c r="F38" s="338"/>
      <c r="G38" s="217"/>
      <c r="H38" s="510"/>
      <c r="I38" s="217"/>
      <c r="K38" s="217"/>
      <c r="L38" s="217"/>
      <c r="M38" s="510"/>
      <c r="N38" s="217"/>
      <c r="O38" s="217"/>
      <c r="P38" s="217"/>
    </row>
    <row r="39" spans="1:16">
      <c r="A39" s="210"/>
      <c r="B39" s="675">
        <v>42517</v>
      </c>
      <c r="C39" s="2094">
        <v>-3026100</v>
      </c>
      <c r="D39" s="2093"/>
      <c r="F39" s="338"/>
      <c r="G39" s="217"/>
      <c r="H39" s="510"/>
      <c r="I39" s="217"/>
      <c r="K39" s="217"/>
      <c r="L39" s="217"/>
      <c r="M39" s="510"/>
      <c r="N39" s="217"/>
      <c r="O39" s="217"/>
      <c r="P39" s="217"/>
    </row>
    <row r="40" spans="1:16">
      <c r="A40" s="210"/>
      <c r="B40" s="675">
        <v>42534</v>
      </c>
      <c r="C40" s="2094">
        <v>-2012000</v>
      </c>
      <c r="D40" s="2093"/>
      <c r="F40" s="338"/>
      <c r="G40" s="217"/>
      <c r="H40" s="510"/>
      <c r="I40" s="217"/>
      <c r="K40" s="217"/>
      <c r="L40" s="217"/>
      <c r="M40" s="510"/>
      <c r="N40" s="217"/>
      <c r="O40" s="217"/>
      <c r="P40" s="217"/>
    </row>
    <row r="41" spans="1:16">
      <c r="A41" s="210"/>
      <c r="B41" s="675">
        <v>42534</v>
      </c>
      <c r="C41" s="2094">
        <v>-3668000</v>
      </c>
      <c r="D41" s="2093"/>
      <c r="F41" s="338"/>
      <c r="G41" s="217"/>
      <c r="H41" s="510"/>
      <c r="I41" s="217"/>
      <c r="K41" s="217"/>
      <c r="L41" s="217"/>
      <c r="M41" s="510"/>
      <c r="N41" s="217"/>
      <c r="O41" s="217"/>
      <c r="P41" s="217"/>
    </row>
    <row r="42" spans="1:16">
      <c r="A42" s="184"/>
      <c r="D42" s="2093"/>
      <c r="F42" s="338"/>
      <c r="G42" s="217"/>
      <c r="H42" s="510"/>
      <c r="I42" s="217"/>
      <c r="K42" s="217"/>
      <c r="L42" s="217"/>
      <c r="M42" s="510"/>
      <c r="N42" s="217"/>
      <c r="O42" s="217"/>
      <c r="P42" s="217"/>
    </row>
    <row r="43" spans="1:16">
      <c r="A43" s="184"/>
      <c r="B43" s="244" t="s">
        <v>733</v>
      </c>
      <c r="C43" s="506">
        <f>SUM(D3:D37)+SUM(C38:C42)</f>
        <v>445000</v>
      </c>
      <c r="D43" s="2093"/>
      <c r="F43" s="338"/>
      <c r="G43" s="217"/>
      <c r="H43" s="510"/>
      <c r="I43" s="217"/>
      <c r="K43" s="217"/>
      <c r="L43" s="217"/>
      <c r="M43" s="510"/>
      <c r="N43" s="217"/>
      <c r="O43" s="217"/>
      <c r="P43" s="217"/>
    </row>
    <row r="44" spans="1:16">
      <c r="B44" s="244"/>
      <c r="C44" s="506"/>
      <c r="D44" s="2093"/>
      <c r="F44" s="338"/>
      <c r="G44" s="217"/>
      <c r="H44" s="510"/>
      <c r="I44" s="217"/>
      <c r="K44" s="217"/>
      <c r="L44" s="217"/>
      <c r="M44" s="510"/>
      <c r="N44" s="217"/>
      <c r="O44" s="217"/>
      <c r="P44" s="217"/>
    </row>
    <row r="45" spans="1:16" s="504" customFormat="1">
      <c r="A45" s="1844"/>
      <c r="B45" s="1845"/>
      <c r="C45" s="1853"/>
      <c r="D45" s="2563"/>
      <c r="E45" s="1833"/>
      <c r="F45" s="1830"/>
      <c r="G45" s="1831"/>
      <c r="H45" s="1832"/>
      <c r="I45" s="1831"/>
      <c r="J45" s="1831"/>
      <c r="K45" s="1831"/>
      <c r="L45" s="1831"/>
      <c r="M45" s="1832"/>
      <c r="N45" s="1831"/>
      <c r="O45" s="1831"/>
      <c r="P45" s="1831"/>
    </row>
    <row r="46" spans="1:16">
      <c r="A46" s="244" t="s">
        <v>13993</v>
      </c>
      <c r="B46" s="244"/>
      <c r="C46" s="519" t="s">
        <v>13994</v>
      </c>
      <c r="D46" s="2093"/>
      <c r="F46" s="338"/>
      <c r="G46" s="217"/>
      <c r="H46" s="510"/>
      <c r="I46" s="217"/>
      <c r="K46" s="217"/>
      <c r="L46" s="217"/>
      <c r="M46" s="510"/>
      <c r="N46" s="217"/>
      <c r="O46" s="217"/>
      <c r="P46" s="217"/>
    </row>
    <row r="47" spans="1:16">
      <c r="A47" s="216">
        <v>5004089</v>
      </c>
      <c r="B47" s="216" t="s">
        <v>13995</v>
      </c>
      <c r="C47" s="338" t="s">
        <v>13996</v>
      </c>
      <c r="D47" s="2093">
        <v>570000</v>
      </c>
      <c r="F47" s="338">
        <v>400000</v>
      </c>
      <c r="G47" s="217" t="s">
        <v>98</v>
      </c>
      <c r="H47" s="510">
        <v>42469</v>
      </c>
      <c r="I47" s="217" t="s">
        <v>448</v>
      </c>
      <c r="K47" s="217"/>
      <c r="L47" s="217" t="s">
        <v>41</v>
      </c>
      <c r="M47" s="510">
        <v>42550</v>
      </c>
      <c r="N47" s="217" t="s">
        <v>728</v>
      </c>
      <c r="O47" s="217"/>
      <c r="P47" s="217"/>
    </row>
    <row r="48" spans="1:16">
      <c r="A48" s="216">
        <v>5006003</v>
      </c>
      <c r="B48" s="216" t="s">
        <v>13997</v>
      </c>
      <c r="C48" s="338" t="s">
        <v>13998</v>
      </c>
      <c r="D48" s="2093">
        <v>680000</v>
      </c>
      <c r="F48" s="338">
        <v>537000</v>
      </c>
      <c r="G48" s="217" t="s">
        <v>98</v>
      </c>
      <c r="H48" s="510">
        <v>42522</v>
      </c>
      <c r="I48" s="217" t="s">
        <v>1259</v>
      </c>
      <c r="K48" s="217"/>
      <c r="L48" s="217" t="s">
        <v>41</v>
      </c>
      <c r="M48" s="510">
        <v>42550</v>
      </c>
      <c r="N48" s="217" t="s">
        <v>728</v>
      </c>
      <c r="O48" s="217" t="s">
        <v>2265</v>
      </c>
      <c r="P48" s="217"/>
    </row>
    <row r="49" spans="1:16">
      <c r="C49" s="338"/>
      <c r="D49" s="2093"/>
      <c r="F49" s="338"/>
      <c r="G49" s="217"/>
      <c r="H49" s="510"/>
      <c r="I49" s="217"/>
      <c r="K49" s="217"/>
      <c r="L49" s="217"/>
      <c r="M49" s="510"/>
      <c r="N49" s="217"/>
      <c r="O49" s="217"/>
      <c r="P49" s="217"/>
    </row>
    <row r="50" spans="1:16">
      <c r="A50" s="244" t="s">
        <v>13999</v>
      </c>
      <c r="C50" s="338"/>
      <c r="D50" s="2093"/>
      <c r="F50" s="338"/>
      <c r="G50" s="217"/>
      <c r="H50" s="510"/>
      <c r="I50" s="217"/>
      <c r="K50" s="217"/>
      <c r="L50" s="217"/>
      <c r="M50" s="510"/>
      <c r="N50" s="217"/>
      <c r="O50" s="217"/>
      <c r="P50" s="217"/>
    </row>
    <row r="51" spans="1:16">
      <c r="A51" s="216">
        <v>5005063</v>
      </c>
      <c r="B51" s="216" t="s">
        <v>3435</v>
      </c>
      <c r="C51" s="338" t="s">
        <v>14000</v>
      </c>
      <c r="D51" s="2093">
        <v>660000</v>
      </c>
      <c r="F51" s="338">
        <v>485000</v>
      </c>
      <c r="G51" s="217" t="s">
        <v>98</v>
      </c>
      <c r="H51" s="510">
        <v>42515</v>
      </c>
      <c r="I51" s="217" t="s">
        <v>192</v>
      </c>
      <c r="K51" s="217"/>
      <c r="L51" s="217" t="s">
        <v>5733</v>
      </c>
      <c r="M51" s="510">
        <v>42551</v>
      </c>
      <c r="N51" s="217" t="s">
        <v>728</v>
      </c>
      <c r="O51" s="217"/>
      <c r="P51" s="217"/>
    </row>
    <row r="52" spans="1:16">
      <c r="C52" s="338"/>
      <c r="D52" s="2093"/>
      <c r="F52" s="338"/>
      <c r="G52" s="217"/>
      <c r="H52" s="510"/>
      <c r="I52" s="217"/>
      <c r="K52" s="217"/>
      <c r="L52" s="217"/>
      <c r="M52" s="510"/>
      <c r="N52" s="217"/>
      <c r="O52" s="217"/>
      <c r="P52" s="217"/>
    </row>
    <row r="53" spans="1:16">
      <c r="A53" s="244" t="s">
        <v>12781</v>
      </c>
      <c r="C53" s="338"/>
      <c r="D53" s="2093"/>
      <c r="F53" s="338"/>
      <c r="G53" s="217"/>
      <c r="H53" s="510"/>
      <c r="I53" s="217"/>
      <c r="K53" s="217"/>
      <c r="L53" s="217"/>
      <c r="M53" s="510"/>
      <c r="N53" s="217"/>
      <c r="O53" s="217"/>
      <c r="P53" s="217"/>
    </row>
    <row r="54" spans="1:16">
      <c r="A54" s="216">
        <v>5005067</v>
      </c>
      <c r="B54" s="216" t="s">
        <v>6769</v>
      </c>
      <c r="C54" s="338" t="s">
        <v>14001</v>
      </c>
      <c r="D54" s="2093">
        <v>590000</v>
      </c>
      <c r="F54" s="338">
        <v>458000</v>
      </c>
      <c r="G54" s="217" t="s">
        <v>98</v>
      </c>
      <c r="H54" s="510">
        <v>42515</v>
      </c>
      <c r="I54" s="217" t="s">
        <v>504</v>
      </c>
      <c r="K54" s="217"/>
      <c r="L54" s="217" t="s">
        <v>67</v>
      </c>
      <c r="M54" s="510">
        <v>42552</v>
      </c>
      <c r="N54" s="217" t="s">
        <v>728</v>
      </c>
      <c r="O54" s="217"/>
      <c r="P54" s="217"/>
    </row>
    <row r="55" spans="1:16">
      <c r="C55" s="338"/>
      <c r="D55" s="2093"/>
      <c r="F55" s="338"/>
      <c r="G55" s="217"/>
      <c r="H55" s="510"/>
      <c r="I55" s="217"/>
      <c r="K55" s="217"/>
      <c r="L55" s="217"/>
      <c r="M55" s="510"/>
      <c r="N55" s="217"/>
      <c r="O55" s="217"/>
      <c r="P55" s="217"/>
    </row>
    <row r="56" spans="1:16">
      <c r="A56" s="244" t="s">
        <v>14002</v>
      </c>
      <c r="C56" s="519" t="s">
        <v>14003</v>
      </c>
      <c r="D56" s="2093"/>
      <c r="F56" s="338"/>
      <c r="G56" s="217"/>
      <c r="H56" s="510"/>
      <c r="I56" s="217"/>
      <c r="K56" s="217"/>
      <c r="L56" s="217"/>
      <c r="M56" s="510"/>
      <c r="N56" s="217"/>
      <c r="O56" s="217"/>
      <c r="P56" s="217"/>
    </row>
    <row r="57" spans="1:16">
      <c r="A57" s="216">
        <v>5006082</v>
      </c>
      <c r="B57" s="216" t="s">
        <v>13968</v>
      </c>
      <c r="C57" s="338" t="s">
        <v>14004</v>
      </c>
      <c r="D57" s="2093">
        <v>800000</v>
      </c>
      <c r="F57" s="338">
        <v>580000</v>
      </c>
      <c r="G57" s="217" t="s">
        <v>98</v>
      </c>
      <c r="H57" s="510">
        <v>42539</v>
      </c>
      <c r="I57" s="217" t="s">
        <v>448</v>
      </c>
      <c r="K57" s="217"/>
      <c r="L57" s="217" t="s">
        <v>107</v>
      </c>
      <c r="M57" s="510">
        <v>42602</v>
      </c>
      <c r="N57" s="217" t="s">
        <v>728</v>
      </c>
      <c r="O57" s="217" t="s">
        <v>729</v>
      </c>
      <c r="P57" s="217"/>
    </row>
    <row r="58" spans="1:16">
      <c r="C58" s="338"/>
      <c r="D58" s="2093"/>
      <c r="F58" s="338"/>
      <c r="G58" s="217"/>
      <c r="H58" s="510"/>
      <c r="I58" s="217"/>
      <c r="K58" s="217"/>
      <c r="L58" s="217"/>
      <c r="M58" s="510"/>
      <c r="N58" s="217"/>
      <c r="O58" s="217"/>
      <c r="P58" s="217"/>
    </row>
    <row r="59" spans="1:16">
      <c r="A59" s="210" t="s">
        <v>732</v>
      </c>
      <c r="B59" s="675"/>
      <c r="C59" s="2094"/>
      <c r="D59" s="2093"/>
      <c r="F59" s="338"/>
      <c r="G59" s="217"/>
      <c r="H59" s="510"/>
      <c r="I59" s="217"/>
      <c r="K59" s="217"/>
      <c r="L59" s="217"/>
      <c r="M59" s="510"/>
      <c r="N59" s="217"/>
      <c r="O59" s="217"/>
      <c r="P59" s="217"/>
    </row>
    <row r="60" spans="1:16">
      <c r="A60" s="210"/>
      <c r="B60" s="675" t="s">
        <v>7</v>
      </c>
      <c r="C60" s="2094"/>
      <c r="D60" s="2093"/>
      <c r="F60" s="338"/>
      <c r="G60" s="217"/>
      <c r="H60" s="510"/>
      <c r="I60" s="217"/>
      <c r="K60" s="217"/>
      <c r="L60" s="217"/>
      <c r="M60" s="510"/>
      <c r="N60" s="217"/>
      <c r="O60" s="217"/>
      <c r="P60" s="217"/>
    </row>
    <row r="61" spans="1:16">
      <c r="A61" s="184"/>
      <c r="D61" s="2093"/>
      <c r="F61" s="338"/>
      <c r="G61" s="217"/>
      <c r="H61" s="510"/>
      <c r="I61" s="217"/>
      <c r="K61" s="217"/>
      <c r="L61" s="217"/>
      <c r="M61" s="510"/>
      <c r="N61" s="217"/>
      <c r="O61" s="217"/>
      <c r="P61" s="217"/>
    </row>
    <row r="62" spans="1:16">
      <c r="A62" s="184"/>
      <c r="B62" s="244" t="s">
        <v>733</v>
      </c>
      <c r="C62" s="506">
        <f>SUM(D45:D58)+SUM(C59:C61)</f>
        <v>3300000</v>
      </c>
      <c r="D62" s="2093"/>
      <c r="F62" s="338"/>
      <c r="G62" s="217"/>
      <c r="H62" s="510"/>
      <c r="I62" s="217"/>
      <c r="K62" s="217"/>
      <c r="L62" s="217"/>
      <c r="M62" s="510"/>
      <c r="N62" s="217"/>
      <c r="O62" s="217"/>
      <c r="P62" s="217"/>
    </row>
    <row r="63" spans="1:16">
      <c r="B63" s="244"/>
      <c r="C63" s="506"/>
      <c r="D63" s="2093"/>
      <c r="F63" s="338"/>
      <c r="G63" s="217"/>
      <c r="H63" s="510"/>
      <c r="I63" s="217"/>
      <c r="K63" s="217"/>
      <c r="L63" s="217"/>
      <c r="M63" s="510"/>
      <c r="N63" s="217"/>
      <c r="O63" s="217"/>
      <c r="P63" s="217"/>
    </row>
    <row r="64" spans="1:16" s="504" customFormat="1">
      <c r="A64" s="1844"/>
      <c r="B64" s="1845"/>
      <c r="C64" s="1853"/>
      <c r="D64" s="2563"/>
      <c r="E64" s="1833"/>
      <c r="F64" s="1830"/>
      <c r="G64" s="1831"/>
      <c r="H64" s="1832"/>
      <c r="I64" s="1831"/>
      <c r="J64" s="1831"/>
      <c r="K64" s="1831"/>
      <c r="L64" s="1831"/>
      <c r="M64" s="1832"/>
      <c r="N64" s="1831"/>
      <c r="O64" s="1831"/>
      <c r="P64" s="1831"/>
    </row>
    <row r="65" spans="1:16">
      <c r="A65" s="244" t="s">
        <v>1519</v>
      </c>
      <c r="B65" s="244"/>
      <c r="C65" s="519" t="s">
        <v>14005</v>
      </c>
      <c r="D65" s="2093"/>
      <c r="F65" s="338"/>
      <c r="G65" s="217"/>
      <c r="H65" s="510"/>
      <c r="I65" s="217"/>
      <c r="K65" s="217"/>
      <c r="L65" s="217"/>
      <c r="M65" s="510"/>
      <c r="N65" s="217"/>
      <c r="O65" s="217"/>
      <c r="P65" s="217"/>
    </row>
    <row r="66" spans="1:16">
      <c r="A66" s="216">
        <v>5007022</v>
      </c>
      <c r="B66" s="216" t="s">
        <v>14006</v>
      </c>
      <c r="C66" s="338" t="s">
        <v>14007</v>
      </c>
      <c r="D66" s="2093">
        <v>460000</v>
      </c>
      <c r="F66" s="338">
        <v>360000</v>
      </c>
      <c r="G66" s="217" t="s">
        <v>98</v>
      </c>
      <c r="H66" s="510">
        <v>42558</v>
      </c>
      <c r="I66" s="217" t="s">
        <v>100</v>
      </c>
      <c r="K66" s="217"/>
      <c r="L66" s="217" t="s">
        <v>107</v>
      </c>
      <c r="M66" s="510">
        <v>42580</v>
      </c>
      <c r="N66" s="217" t="s">
        <v>728</v>
      </c>
      <c r="O66" s="217" t="s">
        <v>729</v>
      </c>
      <c r="P66" s="217"/>
    </row>
    <row r="67" spans="1:16">
      <c r="C67" s="338"/>
      <c r="D67" s="2093"/>
      <c r="F67" s="338"/>
      <c r="G67" s="217"/>
      <c r="H67" s="510"/>
      <c r="I67" s="217"/>
      <c r="K67" s="217"/>
      <c r="L67" s="217"/>
      <c r="M67" s="510"/>
      <c r="N67" s="217"/>
      <c r="O67" s="217"/>
      <c r="P67" s="217"/>
    </row>
    <row r="68" spans="1:16">
      <c r="A68" s="244" t="s">
        <v>14002</v>
      </c>
      <c r="C68" s="338"/>
      <c r="D68" s="2093"/>
      <c r="F68" s="338"/>
      <c r="G68" s="217"/>
      <c r="H68" s="510"/>
      <c r="I68" s="217"/>
      <c r="K68" s="217"/>
      <c r="L68" s="217"/>
      <c r="M68" s="510"/>
      <c r="N68" s="217"/>
      <c r="O68" s="217"/>
      <c r="P68" s="217"/>
    </row>
    <row r="69" spans="1:16">
      <c r="A69" s="216">
        <v>5007046</v>
      </c>
      <c r="B69" s="216" t="s">
        <v>14008</v>
      </c>
      <c r="C69" s="338" t="s">
        <v>14009</v>
      </c>
      <c r="D69" s="2093">
        <v>240000</v>
      </c>
      <c r="F69" s="338">
        <v>135000</v>
      </c>
      <c r="G69" s="217" t="s">
        <v>98</v>
      </c>
      <c r="H69" s="510">
        <v>42563</v>
      </c>
      <c r="I69" s="217" t="s">
        <v>106</v>
      </c>
      <c r="K69" s="217"/>
      <c r="L69" s="217" t="s">
        <v>107</v>
      </c>
      <c r="M69" s="510">
        <v>42602</v>
      </c>
      <c r="N69" s="217" t="s">
        <v>728</v>
      </c>
      <c r="O69" s="217" t="s">
        <v>729</v>
      </c>
      <c r="P69" s="217"/>
    </row>
    <row r="70" spans="1:16">
      <c r="B70" s="244"/>
      <c r="C70" s="506"/>
      <c r="D70" s="2093"/>
      <c r="F70" s="338"/>
      <c r="G70" s="217"/>
      <c r="H70" s="510"/>
      <c r="I70" s="217"/>
      <c r="K70" s="217"/>
      <c r="L70" s="217"/>
      <c r="M70" s="510"/>
      <c r="O70" s="217"/>
      <c r="P70" s="217"/>
    </row>
    <row r="71" spans="1:16">
      <c r="A71" s="244" t="s">
        <v>14010</v>
      </c>
      <c r="B71" s="244"/>
      <c r="C71" s="506"/>
      <c r="D71" s="2093"/>
      <c r="F71" s="338"/>
      <c r="G71" s="217"/>
      <c r="H71" s="510"/>
      <c r="I71" s="217"/>
      <c r="K71" s="217"/>
      <c r="L71" s="217"/>
      <c r="M71" s="510"/>
      <c r="N71" s="217"/>
      <c r="O71" s="217"/>
      <c r="P71" s="217"/>
    </row>
    <row r="72" spans="1:16">
      <c r="A72" s="216">
        <v>5007027</v>
      </c>
      <c r="B72" s="216" t="s">
        <v>13991</v>
      </c>
      <c r="C72" s="338" t="s">
        <v>14011</v>
      </c>
      <c r="D72" s="2093">
        <v>540000</v>
      </c>
      <c r="F72" s="338">
        <v>372000</v>
      </c>
      <c r="G72" s="217" t="s">
        <v>98</v>
      </c>
      <c r="H72" s="510">
        <v>42559</v>
      </c>
      <c r="I72" s="217" t="s">
        <v>782</v>
      </c>
      <c r="K72" s="217"/>
      <c r="L72" s="217" t="s">
        <v>67</v>
      </c>
      <c r="M72" s="510">
        <v>42578</v>
      </c>
      <c r="N72" s="217" t="s">
        <v>728</v>
      </c>
      <c r="O72" s="217" t="s">
        <v>729</v>
      </c>
      <c r="P72" s="217"/>
    </row>
    <row r="73" spans="1:16">
      <c r="C73" s="338"/>
      <c r="D73" s="2093"/>
      <c r="F73" s="338"/>
      <c r="G73" s="217"/>
      <c r="H73" s="510"/>
      <c r="I73" s="217"/>
      <c r="K73" s="217"/>
      <c r="L73" s="217"/>
      <c r="M73" s="510"/>
      <c r="N73" s="217"/>
      <c r="O73" s="217"/>
      <c r="P73" s="217"/>
    </row>
    <row r="74" spans="1:16">
      <c r="A74" s="244" t="s">
        <v>14012</v>
      </c>
      <c r="C74" s="519" t="s">
        <v>14013</v>
      </c>
      <c r="D74" s="2093"/>
      <c r="F74" s="338"/>
      <c r="G74" s="217"/>
      <c r="H74" s="510"/>
      <c r="I74" s="217"/>
      <c r="K74" s="217"/>
      <c r="L74" s="217"/>
      <c r="M74" s="510"/>
      <c r="N74" s="217"/>
      <c r="O74" s="217"/>
      <c r="P74" s="217"/>
    </row>
    <row r="75" spans="1:16">
      <c r="A75" s="216">
        <v>5002086</v>
      </c>
      <c r="B75" s="216" t="s">
        <v>14014</v>
      </c>
      <c r="C75" s="338" t="s">
        <v>14015</v>
      </c>
      <c r="D75" s="2093">
        <v>500000</v>
      </c>
      <c r="F75" s="338">
        <v>459000</v>
      </c>
      <c r="G75" s="217" t="s">
        <v>98</v>
      </c>
      <c r="H75" s="510">
        <v>42419</v>
      </c>
      <c r="I75" s="217" t="s">
        <v>66</v>
      </c>
      <c r="K75" s="217"/>
      <c r="L75" s="217" t="s">
        <v>67</v>
      </c>
      <c r="M75" s="510">
        <v>42600</v>
      </c>
      <c r="N75" s="217" t="s">
        <v>728</v>
      </c>
      <c r="O75" s="216" t="s">
        <v>9703</v>
      </c>
      <c r="P75" s="217"/>
    </row>
    <row r="76" spans="1:16">
      <c r="C76" s="338"/>
      <c r="D76" s="2093"/>
      <c r="F76" s="338"/>
      <c r="G76" s="217"/>
      <c r="H76" s="510"/>
      <c r="I76" s="217"/>
      <c r="K76" s="217"/>
      <c r="L76" s="217"/>
      <c r="M76" s="510"/>
      <c r="N76" s="217"/>
      <c r="O76" s="217"/>
      <c r="P76" s="217"/>
    </row>
    <row r="77" spans="1:16">
      <c r="A77" s="244" t="s">
        <v>14016</v>
      </c>
      <c r="C77" s="519" t="s">
        <v>14017</v>
      </c>
      <c r="D77" s="2093"/>
      <c r="F77" s="338"/>
      <c r="G77" s="217"/>
      <c r="H77" s="510"/>
      <c r="I77" s="217"/>
      <c r="K77" s="217"/>
      <c r="L77" s="217"/>
      <c r="M77" s="510"/>
      <c r="N77" s="217"/>
      <c r="O77" s="217"/>
      <c r="P77" s="217"/>
    </row>
    <row r="78" spans="1:16">
      <c r="A78" s="216">
        <v>5007093</v>
      </c>
      <c r="B78" s="216" t="s">
        <v>14018</v>
      </c>
      <c r="C78" s="338" t="s">
        <v>14019</v>
      </c>
      <c r="D78" s="2093">
        <v>451000</v>
      </c>
      <c r="F78" s="338">
        <v>361000</v>
      </c>
      <c r="G78" s="217" t="s">
        <v>110</v>
      </c>
      <c r="H78" s="510">
        <v>42576</v>
      </c>
      <c r="I78" s="217" t="s">
        <v>1854</v>
      </c>
      <c r="K78" s="217"/>
      <c r="L78" s="217" t="s">
        <v>41</v>
      </c>
      <c r="M78" s="510">
        <v>42602</v>
      </c>
      <c r="N78" s="217" t="s">
        <v>728</v>
      </c>
      <c r="O78" s="217"/>
      <c r="P78" s="217"/>
    </row>
    <row r="79" spans="1:16">
      <c r="A79" s="216">
        <v>5007095</v>
      </c>
      <c r="B79" s="216" t="s">
        <v>14018</v>
      </c>
      <c r="C79" s="338" t="s">
        <v>14020</v>
      </c>
      <c r="D79" s="2093">
        <v>480000</v>
      </c>
      <c r="F79" s="338">
        <v>397000</v>
      </c>
      <c r="G79" s="217" t="s">
        <v>25</v>
      </c>
      <c r="H79" s="510">
        <v>42576</v>
      </c>
      <c r="I79" s="217" t="s">
        <v>1854</v>
      </c>
      <c r="K79" s="217"/>
      <c r="L79" s="217" t="s">
        <v>41</v>
      </c>
      <c r="M79" s="510">
        <v>42602</v>
      </c>
      <c r="N79" s="217" t="s">
        <v>728</v>
      </c>
      <c r="O79" s="217" t="s">
        <v>729</v>
      </c>
      <c r="P79" s="217"/>
    </row>
    <row r="80" spans="1:16">
      <c r="C80" s="338"/>
      <c r="D80" s="2093"/>
      <c r="F80" s="338"/>
      <c r="G80" s="217"/>
      <c r="H80" s="510"/>
      <c r="I80" s="217"/>
      <c r="K80" s="217"/>
      <c r="L80" s="217"/>
      <c r="M80" s="510"/>
      <c r="N80" s="217"/>
      <c r="O80" s="217"/>
      <c r="P80" s="217"/>
    </row>
    <row r="81" spans="1:16">
      <c r="A81" s="244" t="s">
        <v>14012</v>
      </c>
      <c r="C81" s="338"/>
      <c r="D81" s="2093"/>
      <c r="F81" s="338"/>
      <c r="G81" s="217"/>
      <c r="H81" s="510"/>
      <c r="I81" s="217"/>
      <c r="K81" s="217"/>
      <c r="L81" s="217"/>
      <c r="M81" s="510"/>
      <c r="N81" s="217"/>
      <c r="O81" s="217"/>
      <c r="P81" s="217"/>
    </row>
    <row r="82" spans="1:16">
      <c r="A82" s="216">
        <v>5007096</v>
      </c>
      <c r="B82" s="216" t="s">
        <v>14018</v>
      </c>
      <c r="C82" s="338" t="s">
        <v>14021</v>
      </c>
      <c r="D82" s="2093">
        <v>477000</v>
      </c>
      <c r="F82" s="338">
        <v>387000</v>
      </c>
      <c r="G82" s="217" t="s">
        <v>110</v>
      </c>
      <c r="H82" s="510">
        <v>42576</v>
      </c>
      <c r="I82" s="217" t="s">
        <v>1767</v>
      </c>
      <c r="K82" s="217"/>
      <c r="L82" s="217" t="s">
        <v>67</v>
      </c>
      <c r="M82" s="510">
        <v>42600</v>
      </c>
      <c r="N82" s="217" t="s">
        <v>728</v>
      </c>
      <c r="O82" s="217"/>
      <c r="P82" s="217"/>
    </row>
    <row r="83" spans="1:16">
      <c r="C83" s="338"/>
      <c r="D83" s="2093"/>
      <c r="F83" s="338"/>
      <c r="G83" s="217"/>
      <c r="H83" s="510"/>
      <c r="I83" s="217"/>
      <c r="K83" s="217"/>
      <c r="L83" s="217"/>
      <c r="M83" s="510"/>
      <c r="N83" s="217"/>
      <c r="O83" s="217"/>
      <c r="P83" s="217"/>
    </row>
    <row r="84" spans="1:16">
      <c r="A84" s="244" t="s">
        <v>14022</v>
      </c>
      <c r="C84" s="338"/>
      <c r="D84" s="2093"/>
      <c r="F84" s="338"/>
      <c r="G84" s="217"/>
      <c r="H84" s="510"/>
      <c r="I84" s="217"/>
      <c r="K84" s="217"/>
      <c r="L84" s="217"/>
      <c r="M84" s="510"/>
      <c r="N84" s="217"/>
      <c r="O84" s="217"/>
      <c r="P84" s="217"/>
    </row>
    <row r="85" spans="1:16">
      <c r="A85" s="216">
        <v>5007103</v>
      </c>
      <c r="B85" s="216" t="s">
        <v>13995</v>
      </c>
      <c r="C85" s="338" t="s">
        <v>14023</v>
      </c>
      <c r="D85" s="2093">
        <v>520000</v>
      </c>
      <c r="F85" s="338">
        <v>363000</v>
      </c>
      <c r="G85" s="217" t="s">
        <v>98</v>
      </c>
      <c r="H85" s="510">
        <v>42577</v>
      </c>
      <c r="I85" s="217" t="s">
        <v>1681</v>
      </c>
      <c r="K85" s="217"/>
      <c r="L85" s="217" t="s">
        <v>2065</v>
      </c>
      <c r="M85" s="510">
        <v>42623</v>
      </c>
      <c r="N85" s="217" t="s">
        <v>728</v>
      </c>
      <c r="O85" s="217" t="s">
        <v>729</v>
      </c>
      <c r="P85" s="217"/>
    </row>
    <row r="86" spans="1:16">
      <c r="B86" s="244"/>
      <c r="C86" s="506"/>
      <c r="D86" s="2093"/>
      <c r="F86" s="338"/>
      <c r="G86" s="217"/>
      <c r="H86" s="510"/>
      <c r="I86" s="217"/>
      <c r="K86" s="217"/>
      <c r="L86" s="217"/>
      <c r="M86" s="510"/>
      <c r="N86" s="217"/>
      <c r="O86" s="217"/>
      <c r="P86" s="217"/>
    </row>
    <row r="87" spans="1:16">
      <c r="A87" s="210" t="s">
        <v>732</v>
      </c>
      <c r="B87" s="675"/>
      <c r="C87" s="2094"/>
      <c r="D87" s="2093"/>
      <c r="F87" s="338"/>
      <c r="G87" s="217"/>
      <c r="H87" s="510"/>
      <c r="I87" s="217"/>
      <c r="K87" s="217"/>
      <c r="L87" s="217"/>
      <c r="M87" s="510"/>
      <c r="N87" s="217"/>
      <c r="O87" s="217"/>
      <c r="P87" s="217"/>
    </row>
    <row r="88" spans="1:16">
      <c r="A88" s="210"/>
      <c r="B88" s="675" t="s">
        <v>7</v>
      </c>
      <c r="C88" s="2094"/>
      <c r="D88" s="2093"/>
      <c r="F88" s="338"/>
      <c r="G88" s="217"/>
      <c r="H88" s="510"/>
      <c r="I88" s="217"/>
      <c r="K88" s="217"/>
      <c r="L88" s="217"/>
      <c r="M88" s="510"/>
      <c r="N88" s="217"/>
      <c r="O88" s="217"/>
      <c r="P88" s="217"/>
    </row>
    <row r="89" spans="1:16">
      <c r="A89" s="184"/>
      <c r="D89" s="2093"/>
      <c r="F89" s="338"/>
      <c r="G89" s="217"/>
      <c r="H89" s="510"/>
      <c r="I89" s="217"/>
      <c r="K89" s="217"/>
      <c r="L89" s="217"/>
      <c r="M89" s="510"/>
      <c r="N89" s="217"/>
      <c r="O89" s="217"/>
      <c r="P89" s="217"/>
    </row>
    <row r="90" spans="1:16">
      <c r="A90" s="184"/>
      <c r="B90" s="244" t="s">
        <v>733</v>
      </c>
      <c r="C90" s="506">
        <f>SUM(D64:D86)+SUM(C87:C89)</f>
        <v>3668000</v>
      </c>
      <c r="D90" s="2093"/>
      <c r="F90" s="338"/>
      <c r="G90" s="217"/>
      <c r="H90" s="510"/>
      <c r="I90" s="217"/>
      <c r="K90" s="217"/>
      <c r="L90" s="217"/>
      <c r="M90" s="510"/>
      <c r="N90" s="217"/>
      <c r="O90" s="217"/>
      <c r="P90" s="217"/>
    </row>
    <row r="91" spans="1:16">
      <c r="B91" s="244"/>
      <c r="C91" s="506"/>
      <c r="D91" s="2093"/>
      <c r="F91" s="338"/>
      <c r="G91" s="217"/>
      <c r="H91" s="510"/>
      <c r="I91" s="217"/>
      <c r="K91" s="217"/>
      <c r="L91" s="217"/>
      <c r="M91" s="510"/>
      <c r="N91" s="217"/>
      <c r="O91" s="217"/>
      <c r="P91" s="217"/>
    </row>
    <row r="92" spans="1:16" s="504" customFormat="1">
      <c r="A92" s="1844"/>
      <c r="B92" s="1845"/>
      <c r="C92" s="1853"/>
      <c r="D92" s="2563"/>
      <c r="E92" s="1833"/>
      <c r="F92" s="1830"/>
      <c r="G92" s="1831"/>
      <c r="H92" s="1832"/>
      <c r="I92" s="1831"/>
      <c r="J92" s="1831"/>
      <c r="K92" s="1831"/>
      <c r="L92" s="1831"/>
      <c r="M92" s="1832"/>
      <c r="N92" s="1831"/>
      <c r="O92" s="1831"/>
      <c r="P92" s="1831"/>
    </row>
    <row r="93" spans="1:16">
      <c r="A93" s="210" t="s">
        <v>11011</v>
      </c>
      <c r="C93" s="519" t="s">
        <v>14024</v>
      </c>
      <c r="D93" s="2093"/>
      <c r="F93" s="338"/>
      <c r="G93" s="217"/>
      <c r="H93" s="510"/>
      <c r="I93" s="217"/>
      <c r="K93" s="217"/>
      <c r="L93" s="217"/>
      <c r="M93" s="510"/>
      <c r="N93" s="217"/>
      <c r="O93" s="217"/>
      <c r="P93" s="217"/>
    </row>
    <row r="94" spans="1:16">
      <c r="A94" s="184">
        <v>5008069</v>
      </c>
      <c r="B94" s="2145" t="s">
        <v>9187</v>
      </c>
      <c r="C94" s="2289" t="s">
        <v>14025</v>
      </c>
      <c r="D94" s="2093">
        <v>590000</v>
      </c>
      <c r="F94" s="338">
        <v>430000</v>
      </c>
      <c r="G94" s="217" t="s">
        <v>98</v>
      </c>
      <c r="H94" s="510">
        <v>42602</v>
      </c>
      <c r="I94" s="217" t="s">
        <v>448</v>
      </c>
      <c r="K94" s="217"/>
      <c r="L94" s="217" t="s">
        <v>107</v>
      </c>
      <c r="M94" s="510">
        <v>42617</v>
      </c>
      <c r="N94" s="217" t="s">
        <v>728</v>
      </c>
      <c r="O94" s="217" t="s">
        <v>729</v>
      </c>
      <c r="P94" s="217"/>
    </row>
    <row r="95" spans="1:16">
      <c r="A95" s="184"/>
      <c r="C95" s="338"/>
      <c r="D95" s="2093"/>
      <c r="F95" s="338"/>
      <c r="G95" s="217"/>
      <c r="H95" s="510"/>
      <c r="I95" s="217"/>
      <c r="K95" s="217"/>
      <c r="L95" s="217"/>
      <c r="M95" s="510"/>
      <c r="N95" s="217"/>
      <c r="O95" s="217"/>
      <c r="P95" s="217"/>
    </row>
    <row r="96" spans="1:16">
      <c r="A96" s="210" t="s">
        <v>14026</v>
      </c>
      <c r="B96" s="636"/>
      <c r="C96" s="2172"/>
      <c r="D96" s="2152"/>
      <c r="F96" s="338"/>
      <c r="G96" s="217"/>
      <c r="H96" s="510"/>
      <c r="I96" s="217"/>
      <c r="K96" s="217"/>
      <c r="L96" s="217"/>
      <c r="M96" s="510"/>
      <c r="N96" s="217"/>
      <c r="O96" s="217"/>
      <c r="P96" s="217"/>
    </row>
    <row r="97" spans="1:16">
      <c r="A97" s="2195" t="s">
        <v>14027</v>
      </c>
      <c r="B97" s="2067" t="s">
        <v>14028</v>
      </c>
      <c r="C97" s="2172" t="s">
        <v>14029</v>
      </c>
      <c r="D97" s="633">
        <v>365000</v>
      </c>
      <c r="F97" s="338">
        <v>277000</v>
      </c>
      <c r="G97" s="217" t="s">
        <v>98</v>
      </c>
      <c r="H97" s="510">
        <v>42605</v>
      </c>
      <c r="I97" s="217" t="s">
        <v>979</v>
      </c>
      <c r="K97" s="217"/>
      <c r="L97" s="510" t="s">
        <v>67</v>
      </c>
      <c r="M97" s="328">
        <v>42621</v>
      </c>
      <c r="N97" s="217" t="s">
        <v>728</v>
      </c>
      <c r="O97" s="217" t="s">
        <v>729</v>
      </c>
      <c r="P97" s="217"/>
    </row>
    <row r="98" spans="1:16">
      <c r="A98" s="2171"/>
      <c r="B98" s="2067"/>
      <c r="C98" s="2172"/>
      <c r="D98" s="633"/>
      <c r="F98" s="338"/>
      <c r="G98" s="217"/>
      <c r="H98" s="510"/>
      <c r="I98" s="217"/>
      <c r="K98" s="217"/>
      <c r="L98" s="510"/>
      <c r="M98" s="108"/>
      <c r="N98" s="217"/>
      <c r="O98" s="217"/>
      <c r="P98" s="217"/>
    </row>
    <row r="99" spans="1:16">
      <c r="A99" s="210" t="s">
        <v>10688</v>
      </c>
      <c r="B99" s="2067"/>
      <c r="C99" s="2172"/>
      <c r="D99" s="633"/>
      <c r="F99" s="338"/>
      <c r="G99" s="217"/>
      <c r="H99" s="510"/>
      <c r="I99" s="217"/>
      <c r="K99" s="217"/>
      <c r="L99" s="510"/>
      <c r="M99" s="108"/>
      <c r="N99" s="217"/>
      <c r="O99" s="217"/>
      <c r="P99" s="217"/>
    </row>
    <row r="100" spans="1:16">
      <c r="A100" s="216">
        <v>5008098</v>
      </c>
      <c r="B100" s="216" t="s">
        <v>6769</v>
      </c>
      <c r="C100" s="338" t="s">
        <v>14030</v>
      </c>
      <c r="D100" s="2093">
        <v>585000</v>
      </c>
      <c r="F100" s="338">
        <v>430000</v>
      </c>
      <c r="G100" s="217" t="s">
        <v>98</v>
      </c>
      <c r="H100" s="510">
        <v>42608</v>
      </c>
      <c r="I100" s="217" t="s">
        <v>782</v>
      </c>
      <c r="K100" s="217"/>
      <c r="L100" s="217" t="s">
        <v>67</v>
      </c>
      <c r="M100" s="510">
        <v>42642</v>
      </c>
      <c r="N100" s="217" t="s">
        <v>728</v>
      </c>
      <c r="O100" s="217" t="s">
        <v>729</v>
      </c>
      <c r="P100" s="217"/>
    </row>
    <row r="101" spans="1:16">
      <c r="C101" s="338"/>
      <c r="D101" s="2093"/>
      <c r="F101" s="338"/>
      <c r="G101" s="217"/>
      <c r="H101" s="510"/>
      <c r="I101" s="217"/>
      <c r="K101" s="217"/>
      <c r="L101" s="217"/>
      <c r="M101" s="510"/>
      <c r="N101" s="217"/>
      <c r="O101" s="217"/>
      <c r="P101" s="217"/>
    </row>
    <row r="102" spans="1:16">
      <c r="B102" s="244"/>
      <c r="C102" s="506"/>
      <c r="D102" s="2093"/>
      <c r="F102" s="338"/>
      <c r="G102" s="217"/>
      <c r="H102" s="510"/>
      <c r="I102" s="217"/>
      <c r="K102" s="217"/>
      <c r="L102" s="217"/>
      <c r="M102" s="510"/>
      <c r="N102" s="217"/>
      <c r="O102" s="217"/>
      <c r="P102" s="217"/>
    </row>
    <row r="103" spans="1:16">
      <c r="A103" s="210" t="s">
        <v>732</v>
      </c>
      <c r="B103" s="675"/>
      <c r="C103" s="2094"/>
      <c r="D103" s="2093"/>
      <c r="F103" s="338"/>
      <c r="G103" s="217"/>
      <c r="H103" s="510"/>
      <c r="I103" s="217"/>
      <c r="K103" s="217"/>
      <c r="L103" s="217"/>
      <c r="M103" s="510"/>
      <c r="N103" s="217"/>
      <c r="O103" s="217"/>
      <c r="P103" s="217"/>
    </row>
    <row r="104" spans="1:16">
      <c r="A104" s="210"/>
      <c r="B104" s="681" t="s">
        <v>14031</v>
      </c>
      <c r="C104" s="856">
        <v>-1540000</v>
      </c>
      <c r="D104" s="2093"/>
      <c r="F104" s="338"/>
      <c r="G104" s="217"/>
      <c r="H104" s="510"/>
      <c r="I104" s="217"/>
      <c r="K104" s="217"/>
      <c r="L104" s="217"/>
      <c r="M104" s="510"/>
      <c r="N104" s="217"/>
      <c r="O104" s="217"/>
      <c r="P104" s="217"/>
    </row>
    <row r="105" spans="1:16">
      <c r="A105" s="184"/>
      <c r="D105" s="2093"/>
      <c r="F105" s="338"/>
      <c r="G105" s="217"/>
      <c r="H105" s="510"/>
      <c r="I105" s="217"/>
      <c r="K105" s="217"/>
      <c r="L105" s="217"/>
      <c r="M105" s="510"/>
      <c r="N105" s="217"/>
      <c r="O105" s="217"/>
      <c r="P105" s="217"/>
    </row>
    <row r="106" spans="1:16">
      <c r="A106" s="184"/>
      <c r="B106" s="244" t="s">
        <v>733</v>
      </c>
      <c r="C106" s="506">
        <f>SUM(D92:D102)+SUM(C103:C105)</f>
        <v>0</v>
      </c>
      <c r="D106" s="2093"/>
      <c r="F106" s="338"/>
      <c r="G106" s="217"/>
      <c r="H106" s="510"/>
      <c r="I106" s="217"/>
      <c r="K106" s="217"/>
      <c r="L106" s="217"/>
      <c r="M106" s="510"/>
      <c r="N106" s="217"/>
      <c r="O106" s="217"/>
      <c r="P106" s="217"/>
    </row>
    <row r="107" spans="1:16">
      <c r="B107" s="244"/>
      <c r="C107" s="506"/>
      <c r="D107" s="2093"/>
      <c r="F107" s="338"/>
      <c r="G107" s="217"/>
      <c r="H107" s="510"/>
      <c r="I107" s="217"/>
      <c r="K107" s="217"/>
      <c r="L107" s="217"/>
      <c r="M107" s="510"/>
      <c r="N107" s="217"/>
      <c r="O107" s="217"/>
      <c r="P107" s="217"/>
    </row>
    <row r="108" spans="1:16" s="504" customFormat="1">
      <c r="A108" s="1844"/>
      <c r="B108" s="1845"/>
      <c r="C108" s="1853"/>
      <c r="D108" s="2563"/>
      <c r="E108" s="1833"/>
      <c r="F108" s="1830"/>
      <c r="G108" s="1831"/>
      <c r="H108" s="1832"/>
      <c r="I108" s="1831"/>
      <c r="J108" s="1831"/>
      <c r="K108" s="1831"/>
      <c r="L108" s="1831"/>
      <c r="M108" s="1832"/>
      <c r="N108" s="1831"/>
      <c r="O108" s="1831"/>
      <c r="P108" s="1831"/>
    </row>
    <row r="109" spans="1:16">
      <c r="A109" s="210" t="s">
        <v>14032</v>
      </c>
      <c r="B109" s="244"/>
      <c r="C109" s="519" t="s">
        <v>14033</v>
      </c>
      <c r="D109" s="2093"/>
      <c r="F109" s="338"/>
      <c r="G109" s="217"/>
      <c r="H109" s="510"/>
      <c r="I109" s="217"/>
      <c r="K109" s="217"/>
      <c r="L109" s="217"/>
      <c r="M109" s="510"/>
      <c r="N109" s="217"/>
      <c r="O109" s="217"/>
      <c r="P109" s="217"/>
    </row>
    <row r="110" spans="1:16">
      <c r="A110" s="216">
        <v>5006035</v>
      </c>
      <c r="B110" s="216" t="s">
        <v>14034</v>
      </c>
      <c r="C110" s="217" t="s">
        <v>14035</v>
      </c>
      <c r="D110" s="2093">
        <v>660000</v>
      </c>
      <c r="F110" s="338">
        <v>477000</v>
      </c>
      <c r="G110" s="217" t="s">
        <v>98</v>
      </c>
      <c r="H110" s="510">
        <v>42529</v>
      </c>
      <c r="I110" s="217" t="s">
        <v>192</v>
      </c>
      <c r="K110" s="217"/>
      <c r="L110" s="217" t="s">
        <v>5733</v>
      </c>
      <c r="M110" s="510">
        <v>42641</v>
      </c>
      <c r="N110" s="217" t="s">
        <v>728</v>
      </c>
      <c r="O110" s="216" t="s">
        <v>2236</v>
      </c>
      <c r="P110" s="217"/>
    </row>
    <row r="111" spans="1:16">
      <c r="D111" s="2093"/>
      <c r="F111" s="338"/>
      <c r="G111" s="217"/>
      <c r="H111" s="510"/>
      <c r="I111" s="217"/>
      <c r="K111" s="217"/>
      <c r="L111" s="217"/>
      <c r="M111" s="510"/>
      <c r="N111" s="217"/>
      <c r="O111" s="216"/>
      <c r="P111" s="217"/>
    </row>
    <row r="112" spans="1:16">
      <c r="A112" s="210" t="s">
        <v>10688</v>
      </c>
      <c r="B112" s="244"/>
      <c r="C112" s="506"/>
      <c r="D112" s="2093"/>
      <c r="F112" s="338"/>
      <c r="G112" s="217"/>
      <c r="H112" s="510"/>
      <c r="I112" s="217"/>
      <c r="K112" s="217"/>
      <c r="L112" s="217"/>
      <c r="M112" s="510"/>
      <c r="N112" s="217"/>
      <c r="O112" s="217"/>
      <c r="P112" s="217"/>
    </row>
    <row r="113" spans="1:16">
      <c r="A113" s="216">
        <v>5009009</v>
      </c>
      <c r="B113" s="216" t="s">
        <v>6769</v>
      </c>
      <c r="C113" s="217" t="s">
        <v>14036</v>
      </c>
      <c r="D113" s="2093">
        <v>500000</v>
      </c>
      <c r="F113" s="338">
        <v>354000</v>
      </c>
      <c r="G113" s="217" t="s">
        <v>98</v>
      </c>
      <c r="H113" s="510">
        <v>42615</v>
      </c>
      <c r="I113" s="217" t="s">
        <v>3263</v>
      </c>
      <c r="K113" s="217"/>
      <c r="L113" s="217" t="s">
        <v>67</v>
      </c>
      <c r="M113" s="510">
        <v>42642</v>
      </c>
      <c r="N113" s="217" t="s">
        <v>728</v>
      </c>
      <c r="O113" s="216" t="s">
        <v>2236</v>
      </c>
      <c r="P113" s="217"/>
    </row>
    <row r="114" spans="1:16">
      <c r="D114" s="2093"/>
      <c r="F114" s="338"/>
      <c r="G114" s="217"/>
      <c r="H114" s="510"/>
      <c r="I114" s="217"/>
      <c r="K114" s="217"/>
      <c r="L114" s="217"/>
      <c r="M114" s="510"/>
      <c r="N114" s="217"/>
      <c r="O114" s="216"/>
      <c r="P114" s="217"/>
    </row>
    <row r="115" spans="1:16">
      <c r="B115" s="244"/>
      <c r="C115" s="506"/>
      <c r="D115" s="2093"/>
      <c r="F115" s="338"/>
      <c r="G115" s="217"/>
      <c r="H115" s="510"/>
      <c r="I115" s="217"/>
      <c r="K115" s="217"/>
      <c r="L115" s="217"/>
      <c r="M115" s="510"/>
      <c r="N115" s="217"/>
      <c r="O115" s="217"/>
      <c r="P115" s="217"/>
    </row>
    <row r="116" spans="1:16">
      <c r="A116" s="210" t="s">
        <v>732</v>
      </c>
      <c r="B116" s="675"/>
      <c r="C116" s="2094"/>
      <c r="D116" s="2093"/>
      <c r="F116" s="338"/>
      <c r="G116" s="217"/>
      <c r="H116" s="510"/>
      <c r="I116" s="217"/>
      <c r="K116" s="217"/>
      <c r="L116" s="217"/>
      <c r="M116" s="510"/>
      <c r="N116" s="217"/>
      <c r="O116" s="217"/>
      <c r="P116" s="217"/>
    </row>
    <row r="117" spans="1:16">
      <c r="A117" s="210"/>
      <c r="B117" s="681" t="s">
        <v>9422</v>
      </c>
      <c r="C117" s="856">
        <v>-1160000</v>
      </c>
      <c r="D117" s="2093"/>
      <c r="F117" s="338"/>
      <c r="G117" s="217"/>
      <c r="H117" s="510"/>
      <c r="I117" s="217"/>
      <c r="K117" s="217"/>
      <c r="L117" s="217"/>
      <c r="M117" s="510"/>
      <c r="N117" s="217"/>
      <c r="O117" s="217"/>
      <c r="P117" s="217"/>
    </row>
    <row r="118" spans="1:16">
      <c r="A118" s="184"/>
      <c r="D118" s="2093"/>
      <c r="F118" s="338"/>
      <c r="G118" s="217"/>
      <c r="H118" s="510"/>
      <c r="I118" s="217"/>
      <c r="K118" s="217"/>
      <c r="L118" s="217"/>
      <c r="M118" s="510"/>
      <c r="N118" s="217"/>
      <c r="O118" s="217"/>
      <c r="P118" s="217"/>
    </row>
    <row r="119" spans="1:16">
      <c r="A119" s="184"/>
      <c r="B119" s="244" t="s">
        <v>733</v>
      </c>
      <c r="C119" s="506">
        <f>SUM(D108:D115)+SUM(C116:C118)</f>
        <v>0</v>
      </c>
      <c r="D119" s="2093"/>
      <c r="F119" s="338"/>
      <c r="G119" s="217"/>
      <c r="H119" s="510"/>
      <c r="I119" s="217"/>
      <c r="K119" s="217"/>
      <c r="L119" s="217"/>
      <c r="M119" s="510"/>
      <c r="N119" s="217"/>
      <c r="O119" s="217"/>
      <c r="P119" s="217"/>
    </row>
    <row r="120" spans="1:16">
      <c r="B120" s="244"/>
      <c r="C120" s="506"/>
      <c r="D120" s="2093"/>
      <c r="F120" s="338"/>
      <c r="G120" s="217"/>
      <c r="H120" s="510"/>
      <c r="I120" s="217"/>
      <c r="K120" s="217"/>
      <c r="L120" s="217"/>
      <c r="M120" s="510"/>
      <c r="N120" s="217"/>
      <c r="O120" s="217"/>
      <c r="P120" s="217"/>
    </row>
    <row r="121" spans="1:16" s="504" customFormat="1">
      <c r="A121" s="1844"/>
      <c r="B121" s="1845"/>
      <c r="C121" s="1853"/>
      <c r="D121" s="2563"/>
      <c r="E121" s="1833"/>
      <c r="F121" s="1830"/>
      <c r="G121" s="1831"/>
      <c r="H121" s="1832"/>
      <c r="I121" s="1831"/>
      <c r="J121" s="1831"/>
      <c r="K121" s="1831"/>
      <c r="L121" s="1831"/>
      <c r="M121" s="1832"/>
      <c r="N121" s="1831"/>
      <c r="O121" s="1831"/>
      <c r="P121" s="1831"/>
    </row>
    <row r="122" spans="1:16">
      <c r="A122" s="244" t="s">
        <v>12716</v>
      </c>
      <c r="B122" s="244"/>
      <c r="C122" s="519" t="s">
        <v>14037</v>
      </c>
      <c r="D122" s="2093"/>
      <c r="F122" s="338"/>
      <c r="G122" s="217"/>
      <c r="H122" s="510"/>
      <c r="I122" s="217"/>
      <c r="K122" s="217"/>
      <c r="L122" s="217"/>
      <c r="M122" s="510"/>
      <c r="N122" s="217"/>
      <c r="O122" s="217"/>
      <c r="P122" s="217"/>
    </row>
    <row r="123" spans="1:16">
      <c r="A123" s="216">
        <v>5010112</v>
      </c>
      <c r="B123" s="216" t="s">
        <v>14038</v>
      </c>
      <c r="C123" s="338" t="s">
        <v>14039</v>
      </c>
      <c r="D123" s="2093">
        <v>815000</v>
      </c>
      <c r="F123" s="338">
        <v>560000</v>
      </c>
      <c r="G123" s="217" t="s">
        <v>1091</v>
      </c>
      <c r="H123" s="510">
        <v>42672</v>
      </c>
      <c r="I123" s="217" t="s">
        <v>448</v>
      </c>
      <c r="K123" s="217"/>
      <c r="L123" s="217" t="s">
        <v>107</v>
      </c>
      <c r="M123" s="510">
        <v>42719</v>
      </c>
      <c r="N123" s="874" t="s">
        <v>728</v>
      </c>
      <c r="O123" s="216" t="s">
        <v>2236</v>
      </c>
      <c r="P123" s="217"/>
    </row>
    <row r="124" spans="1:16">
      <c r="A124" s="216">
        <v>5011116</v>
      </c>
      <c r="B124" s="216" t="s">
        <v>3461</v>
      </c>
      <c r="C124" s="338" t="s">
        <v>14040</v>
      </c>
      <c r="D124" s="2093">
        <v>720000</v>
      </c>
      <c r="F124" s="338">
        <v>560000</v>
      </c>
      <c r="G124" s="217" t="s">
        <v>98</v>
      </c>
      <c r="H124" s="510">
        <v>42693</v>
      </c>
      <c r="I124" s="217" t="s">
        <v>448</v>
      </c>
      <c r="K124" s="217"/>
      <c r="L124" s="217" t="s">
        <v>107</v>
      </c>
      <c r="M124" s="510">
        <v>42719</v>
      </c>
      <c r="N124" s="874" t="s">
        <v>728</v>
      </c>
      <c r="O124" s="217" t="s">
        <v>729</v>
      </c>
      <c r="P124" s="217"/>
    </row>
    <row r="125" spans="1:16">
      <c r="C125" s="338"/>
      <c r="D125" s="2093"/>
      <c r="F125" s="338"/>
      <c r="G125" s="217"/>
      <c r="H125" s="510"/>
      <c r="I125" s="217"/>
      <c r="K125" s="217"/>
      <c r="L125" s="217"/>
      <c r="M125" s="510"/>
      <c r="N125" s="217"/>
      <c r="O125" s="217"/>
      <c r="P125" s="217"/>
    </row>
    <row r="126" spans="1:16">
      <c r="A126" s="244" t="s">
        <v>14041</v>
      </c>
      <c r="C126" s="338"/>
      <c r="D126" s="2093"/>
      <c r="F126" s="338"/>
      <c r="G126" s="217"/>
      <c r="H126" s="510"/>
      <c r="I126" s="217"/>
      <c r="K126" s="217"/>
      <c r="L126" s="217"/>
      <c r="M126" s="510"/>
      <c r="N126" s="217"/>
      <c r="O126" s="217"/>
      <c r="P126" s="217"/>
    </row>
    <row r="127" spans="1:16">
      <c r="A127" s="216">
        <v>5011108</v>
      </c>
      <c r="B127" s="216" t="s">
        <v>2574</v>
      </c>
      <c r="C127" s="338" t="s">
        <v>14042</v>
      </c>
      <c r="D127" s="2093">
        <v>635000</v>
      </c>
      <c r="F127" s="338">
        <v>435000</v>
      </c>
      <c r="G127" s="217" t="s">
        <v>98</v>
      </c>
      <c r="H127" s="510">
        <v>42692</v>
      </c>
      <c r="I127" s="217" t="s">
        <v>770</v>
      </c>
      <c r="J127" s="217" t="s">
        <v>449</v>
      </c>
      <c r="K127" s="217"/>
      <c r="L127" s="217" t="s">
        <v>67</v>
      </c>
      <c r="M127" s="510">
        <v>42716</v>
      </c>
      <c r="N127" s="874" t="s">
        <v>728</v>
      </c>
      <c r="O127" s="216" t="s">
        <v>2236</v>
      </c>
      <c r="P127" s="217"/>
    </row>
    <row r="128" spans="1:16">
      <c r="C128" s="338"/>
      <c r="D128" s="2093"/>
      <c r="F128" s="338"/>
      <c r="G128" s="217"/>
      <c r="H128" s="510"/>
      <c r="I128" s="217"/>
      <c r="K128" s="217"/>
      <c r="L128" s="217"/>
      <c r="M128" s="510"/>
      <c r="N128" s="217"/>
      <c r="O128" s="217"/>
      <c r="P128" s="217"/>
    </row>
    <row r="129" spans="1:16">
      <c r="A129" s="244" t="s">
        <v>14043</v>
      </c>
      <c r="C129" s="338"/>
      <c r="D129" s="2093"/>
      <c r="F129" s="338"/>
      <c r="G129" s="217"/>
      <c r="H129" s="510"/>
      <c r="I129" s="217"/>
      <c r="K129" s="217"/>
      <c r="L129" s="217"/>
      <c r="M129" s="510"/>
      <c r="N129" s="217"/>
      <c r="O129" s="217"/>
      <c r="P129" s="217"/>
    </row>
    <row r="130" spans="1:16">
      <c r="A130" s="216">
        <v>5011117</v>
      </c>
      <c r="B130" s="216" t="s">
        <v>5135</v>
      </c>
      <c r="C130" s="338" t="s">
        <v>14044</v>
      </c>
      <c r="D130" s="2093">
        <v>540000</v>
      </c>
      <c r="F130" s="338">
        <v>295000</v>
      </c>
      <c r="G130" s="217" t="s">
        <v>98</v>
      </c>
      <c r="H130" s="510">
        <v>42693</v>
      </c>
      <c r="I130" s="217" t="s">
        <v>448</v>
      </c>
      <c r="J130" s="217" t="s">
        <v>449</v>
      </c>
      <c r="K130" s="217"/>
      <c r="L130" s="217" t="s">
        <v>67</v>
      </c>
      <c r="M130" s="510">
        <v>42721</v>
      </c>
      <c r="N130" s="874" t="s">
        <v>728</v>
      </c>
      <c r="O130" s="217" t="s">
        <v>729</v>
      </c>
      <c r="P130" s="217"/>
    </row>
    <row r="131" spans="1:16">
      <c r="B131" s="244"/>
      <c r="C131" s="506"/>
      <c r="D131" s="2093"/>
      <c r="F131" s="338"/>
      <c r="G131" s="217"/>
      <c r="H131" s="510"/>
      <c r="I131" s="217"/>
      <c r="K131" s="217"/>
      <c r="L131" s="217"/>
      <c r="M131" s="510"/>
      <c r="N131" s="217"/>
      <c r="O131" s="217"/>
      <c r="P131" s="217"/>
    </row>
    <row r="132" spans="1:16">
      <c r="B132" s="244"/>
      <c r="C132" s="506"/>
      <c r="D132" s="2093"/>
      <c r="F132" s="338"/>
      <c r="G132" s="217"/>
      <c r="H132" s="510"/>
      <c r="I132" s="217"/>
      <c r="K132" s="217"/>
      <c r="L132" s="217"/>
      <c r="M132" s="510"/>
      <c r="N132" s="217"/>
      <c r="O132" s="217"/>
      <c r="P132" s="217"/>
    </row>
    <row r="133" spans="1:16">
      <c r="A133" s="210" t="s">
        <v>732</v>
      </c>
      <c r="B133" s="675"/>
      <c r="C133" s="2094"/>
      <c r="D133" s="2093"/>
      <c r="F133" s="338"/>
      <c r="G133" s="217"/>
      <c r="H133" s="510"/>
      <c r="I133" s="217"/>
      <c r="K133" s="217"/>
      <c r="L133" s="217"/>
      <c r="M133" s="510"/>
      <c r="N133" s="217"/>
      <c r="O133" s="217"/>
      <c r="P133" s="217"/>
    </row>
    <row r="134" spans="1:16">
      <c r="A134" s="210"/>
      <c r="B134" s="681"/>
      <c r="C134" s="856"/>
      <c r="D134" s="2093"/>
      <c r="F134" s="338"/>
      <c r="G134" s="217"/>
      <c r="H134" s="510"/>
      <c r="I134" s="217"/>
      <c r="K134" s="217"/>
      <c r="L134" s="217"/>
      <c r="M134" s="510"/>
      <c r="N134" s="217"/>
      <c r="O134" s="217"/>
      <c r="P134" s="217"/>
    </row>
    <row r="135" spans="1:16">
      <c r="A135" s="184"/>
      <c r="D135" s="2093"/>
      <c r="F135" s="338"/>
      <c r="G135" s="217"/>
      <c r="H135" s="510"/>
      <c r="I135" s="217"/>
      <c r="K135" s="217"/>
      <c r="L135" s="217"/>
      <c r="M135" s="510"/>
      <c r="N135" s="217"/>
      <c r="O135" s="217"/>
      <c r="P135" s="217"/>
    </row>
    <row r="136" spans="1:16">
      <c r="A136" s="184"/>
      <c r="B136" s="244" t="s">
        <v>733</v>
      </c>
      <c r="C136" s="506">
        <f>SUM(D121:D132)+SUM(C133:C135)</f>
        <v>2710000</v>
      </c>
      <c r="D136" s="2093"/>
      <c r="F136" s="338"/>
      <c r="G136" s="217"/>
      <c r="H136" s="510"/>
      <c r="I136" s="217"/>
      <c r="K136" s="217"/>
      <c r="L136" s="217"/>
      <c r="M136" s="510"/>
      <c r="N136" s="217"/>
      <c r="O136" s="217"/>
      <c r="P136" s="217"/>
    </row>
    <row r="137" spans="1:16">
      <c r="B137" s="244"/>
      <c r="C137" s="506"/>
      <c r="D137" s="2093"/>
      <c r="F137" s="338"/>
      <c r="G137" s="217"/>
      <c r="H137" s="510"/>
      <c r="I137" s="217"/>
      <c r="K137" s="217"/>
      <c r="L137" s="217"/>
      <c r="M137" s="510"/>
      <c r="N137" s="217"/>
      <c r="O137" s="217"/>
      <c r="P137" s="217"/>
    </row>
    <row r="138" spans="1:16" s="504" customFormat="1">
      <c r="A138" s="1844"/>
      <c r="B138" s="1845"/>
      <c r="C138" s="1853"/>
      <c r="D138" s="2563"/>
      <c r="E138" s="1833"/>
      <c r="F138" s="1830"/>
      <c r="G138" s="1831"/>
      <c r="H138" s="1832"/>
      <c r="I138" s="1831"/>
      <c r="J138" s="1831"/>
      <c r="K138" s="1831"/>
      <c r="L138" s="1831"/>
      <c r="M138" s="1832"/>
      <c r="N138" s="1831"/>
      <c r="O138" s="1831"/>
      <c r="P138" s="1831"/>
    </row>
    <row r="139" spans="1:16">
      <c r="A139" s="244" t="s">
        <v>14045</v>
      </c>
      <c r="B139" s="244"/>
      <c r="C139" s="519" t="s">
        <v>14046</v>
      </c>
      <c r="D139" s="2093"/>
      <c r="F139" s="338"/>
      <c r="G139" s="217"/>
      <c r="H139" s="510"/>
      <c r="I139" s="217"/>
      <c r="K139" s="217"/>
      <c r="L139" s="217"/>
      <c r="M139" s="510"/>
      <c r="N139" s="217"/>
      <c r="O139" s="217"/>
      <c r="P139" s="217"/>
    </row>
    <row r="140" spans="1:16">
      <c r="A140" s="184">
        <v>5010076</v>
      </c>
      <c r="B140" s="2145" t="s">
        <v>2574</v>
      </c>
      <c r="C140" s="2289" t="s">
        <v>14047</v>
      </c>
      <c r="D140" s="2093">
        <v>620000</v>
      </c>
      <c r="F140" s="338">
        <v>343000</v>
      </c>
      <c r="G140" s="217" t="s">
        <v>98</v>
      </c>
      <c r="H140" s="510">
        <v>42663</v>
      </c>
      <c r="I140" s="217" t="s">
        <v>527</v>
      </c>
      <c r="K140" s="217"/>
      <c r="L140" s="217" t="s">
        <v>41</v>
      </c>
      <c r="M140" s="510">
        <v>42721</v>
      </c>
      <c r="N140" s="874" t="s">
        <v>728</v>
      </c>
      <c r="O140" s="216" t="s">
        <v>2236</v>
      </c>
      <c r="P140" s="217"/>
    </row>
    <row r="141" spans="1:16">
      <c r="B141" s="244"/>
      <c r="C141" s="506"/>
      <c r="D141" s="2093"/>
      <c r="F141" s="338"/>
      <c r="G141" s="217"/>
      <c r="H141" s="510"/>
      <c r="I141" s="217"/>
      <c r="K141" s="217"/>
      <c r="L141" s="217"/>
      <c r="M141" s="510"/>
      <c r="N141" s="217"/>
      <c r="O141" s="217"/>
      <c r="P141" s="217"/>
    </row>
    <row r="142" spans="1:16">
      <c r="A142" s="244" t="s">
        <v>734</v>
      </c>
      <c r="B142" s="244"/>
      <c r="C142" s="506"/>
      <c r="D142" s="2093"/>
      <c r="F142" s="338"/>
      <c r="G142" s="217"/>
      <c r="H142" s="510"/>
      <c r="I142" s="217"/>
      <c r="K142" s="217"/>
      <c r="L142" s="217"/>
      <c r="M142" s="510"/>
      <c r="N142" s="217"/>
      <c r="O142" s="217"/>
      <c r="P142" s="217"/>
    </row>
    <row r="143" spans="1:16">
      <c r="A143" s="184">
        <v>5011110</v>
      </c>
      <c r="B143" s="2145" t="s">
        <v>3530</v>
      </c>
      <c r="C143" s="2289" t="s">
        <v>14048</v>
      </c>
      <c r="D143" s="2093">
        <v>620000</v>
      </c>
      <c r="F143" s="338">
        <v>378000</v>
      </c>
      <c r="G143" s="217" t="s">
        <v>98</v>
      </c>
      <c r="H143" s="510">
        <v>42692</v>
      </c>
      <c r="I143" s="217" t="s">
        <v>782</v>
      </c>
      <c r="J143" s="217" t="s">
        <v>449</v>
      </c>
      <c r="K143" s="217"/>
      <c r="L143" s="217" t="s">
        <v>67</v>
      </c>
      <c r="M143" s="510">
        <v>42719</v>
      </c>
      <c r="N143" s="874" t="s">
        <v>728</v>
      </c>
      <c r="O143" s="217" t="s">
        <v>729</v>
      </c>
      <c r="P143" s="217"/>
    </row>
    <row r="144" spans="1:16">
      <c r="B144" s="244"/>
      <c r="C144" s="506"/>
      <c r="D144" s="2093"/>
      <c r="F144" s="338"/>
      <c r="G144" s="217"/>
      <c r="H144" s="510"/>
      <c r="I144" s="217"/>
      <c r="K144" s="217"/>
      <c r="L144" s="217"/>
      <c r="M144" s="510"/>
      <c r="N144" s="217"/>
      <c r="O144" s="217"/>
      <c r="P144" s="217"/>
    </row>
    <row r="145" spans="1:16">
      <c r="A145" s="244" t="s">
        <v>10393</v>
      </c>
      <c r="B145" s="244"/>
      <c r="C145" s="519" t="s">
        <v>14049</v>
      </c>
      <c r="D145" s="2093"/>
      <c r="F145" s="338"/>
      <c r="G145" s="217"/>
      <c r="H145" s="510"/>
      <c r="I145" s="217"/>
      <c r="K145" s="217"/>
      <c r="L145" s="217"/>
      <c r="M145" s="510"/>
      <c r="N145" s="217"/>
      <c r="O145" s="217"/>
      <c r="P145" s="217"/>
    </row>
    <row r="146" spans="1:16">
      <c r="A146" s="216">
        <v>5011120</v>
      </c>
      <c r="B146" s="216" t="s">
        <v>9459</v>
      </c>
      <c r="C146" s="338" t="s">
        <v>14050</v>
      </c>
      <c r="D146" s="2093">
        <v>690000</v>
      </c>
      <c r="F146" s="338">
        <v>535000</v>
      </c>
      <c r="G146" s="217" t="s">
        <v>98</v>
      </c>
      <c r="H146" s="510">
        <v>42693</v>
      </c>
      <c r="I146" s="217" t="s">
        <v>448</v>
      </c>
      <c r="K146" s="217"/>
      <c r="L146" s="217" t="s">
        <v>107</v>
      </c>
      <c r="M146" s="510">
        <v>42721</v>
      </c>
      <c r="N146" s="874" t="s">
        <v>728</v>
      </c>
      <c r="O146" s="216" t="s">
        <v>2236</v>
      </c>
      <c r="P146" s="217"/>
    </row>
    <row r="147" spans="1:16">
      <c r="C147" s="338"/>
      <c r="D147" s="2093"/>
      <c r="F147" s="338"/>
      <c r="G147" s="217"/>
      <c r="H147" s="510"/>
      <c r="I147" s="217"/>
      <c r="K147" s="217"/>
      <c r="L147" s="217"/>
      <c r="M147" s="510"/>
      <c r="N147" s="217"/>
      <c r="O147" s="217"/>
      <c r="P147" s="217"/>
    </row>
    <row r="148" spans="1:16">
      <c r="C148" s="338"/>
      <c r="D148" s="2093"/>
      <c r="F148" s="338"/>
      <c r="G148" s="217"/>
      <c r="H148" s="510"/>
      <c r="I148" s="217"/>
      <c r="K148" s="217"/>
      <c r="L148" s="217"/>
      <c r="M148" s="510"/>
      <c r="N148" s="217"/>
      <c r="O148" s="217"/>
      <c r="P148" s="217"/>
    </row>
    <row r="149" spans="1:16">
      <c r="A149" s="210" t="s">
        <v>732</v>
      </c>
      <c r="B149" s="675"/>
      <c r="C149" s="2094"/>
      <c r="D149" s="2093"/>
      <c r="F149" s="338"/>
      <c r="G149" s="217"/>
      <c r="H149" s="510"/>
      <c r="I149" s="217"/>
      <c r="K149" s="217"/>
      <c r="L149" s="217"/>
      <c r="M149" s="510"/>
      <c r="N149" s="217"/>
      <c r="O149" s="217"/>
      <c r="P149" s="217"/>
    </row>
    <row r="150" spans="1:16">
      <c r="A150" s="210"/>
      <c r="B150" s="681"/>
      <c r="C150" s="856"/>
      <c r="D150" s="2093"/>
      <c r="F150" s="338"/>
      <c r="G150" s="217"/>
      <c r="H150" s="510"/>
      <c r="I150" s="217"/>
      <c r="K150" s="217"/>
      <c r="L150" s="217"/>
      <c r="M150" s="510"/>
      <c r="N150" s="217"/>
      <c r="O150" s="217"/>
      <c r="P150" s="217"/>
    </row>
    <row r="151" spans="1:16">
      <c r="A151" s="184"/>
      <c r="D151" s="2093"/>
      <c r="F151" s="338"/>
      <c r="G151" s="217"/>
      <c r="H151" s="510"/>
      <c r="I151" s="217"/>
      <c r="K151" s="217"/>
      <c r="L151" s="217"/>
      <c r="M151" s="510"/>
      <c r="N151" s="217"/>
      <c r="O151" s="217"/>
      <c r="P151" s="217"/>
    </row>
    <row r="152" spans="1:16">
      <c r="A152" s="184"/>
      <c r="B152" s="244" t="s">
        <v>733</v>
      </c>
      <c r="C152" s="506">
        <f>SUM(D138:D148)+SUM(C149:C151)</f>
        <v>1930000</v>
      </c>
      <c r="D152" s="2093"/>
      <c r="F152" s="338"/>
      <c r="G152" s="217"/>
      <c r="H152" s="510"/>
      <c r="I152" s="217"/>
      <c r="K152" s="217"/>
      <c r="L152" s="217"/>
      <c r="M152" s="510"/>
      <c r="N152" s="217"/>
      <c r="O152" s="217"/>
      <c r="P152" s="217"/>
    </row>
    <row r="153" spans="1:16">
      <c r="B153" s="244"/>
      <c r="C153" s="506"/>
      <c r="D153" s="2093"/>
      <c r="F153" s="338"/>
      <c r="G153" s="217"/>
      <c r="H153" s="510"/>
      <c r="I153" s="217"/>
      <c r="K153" s="217"/>
      <c r="L153" s="217"/>
      <c r="M153" s="510"/>
      <c r="N153" s="217"/>
      <c r="O153" s="217"/>
      <c r="P153" s="217"/>
    </row>
    <row r="154" spans="1:16" s="504" customFormat="1">
      <c r="A154" s="1844"/>
      <c r="B154" s="1845"/>
      <c r="C154" s="1853"/>
      <c r="D154" s="2563"/>
      <c r="E154" s="1833"/>
      <c r="F154" s="1830"/>
      <c r="G154" s="1831"/>
      <c r="H154" s="1832"/>
      <c r="I154" s="1831"/>
      <c r="J154" s="1831"/>
      <c r="K154" s="1831"/>
      <c r="L154" s="1831"/>
      <c r="M154" s="1832"/>
      <c r="N154" s="1831"/>
      <c r="O154" s="1831"/>
      <c r="P154" s="1831"/>
    </row>
    <row r="155" spans="1:16">
      <c r="A155" s="244" t="s">
        <v>14051</v>
      </c>
      <c r="B155" s="244"/>
      <c r="C155" s="519" t="s">
        <v>14052</v>
      </c>
      <c r="D155" s="2093"/>
      <c r="F155" s="338"/>
      <c r="G155" s="217"/>
      <c r="H155" s="510"/>
      <c r="I155" s="217"/>
      <c r="K155" s="217"/>
      <c r="L155" s="217"/>
      <c r="M155" s="510"/>
      <c r="N155" s="217"/>
      <c r="O155" s="217"/>
      <c r="P155" s="217"/>
    </row>
    <row r="156" spans="1:16">
      <c r="A156" s="216">
        <v>5101100</v>
      </c>
      <c r="B156" s="216" t="s">
        <v>14053</v>
      </c>
      <c r="C156" s="338" t="s">
        <v>14054</v>
      </c>
      <c r="D156" s="2093">
        <v>520000</v>
      </c>
      <c r="F156" s="338">
        <v>322000</v>
      </c>
      <c r="G156" s="217" t="s">
        <v>98</v>
      </c>
      <c r="H156" s="510">
        <v>42766</v>
      </c>
      <c r="I156" s="217" t="s">
        <v>2415</v>
      </c>
      <c r="J156" s="217" t="s">
        <v>449</v>
      </c>
      <c r="K156" s="217"/>
      <c r="L156" s="217" t="s">
        <v>67</v>
      </c>
      <c r="M156" s="510">
        <v>42810</v>
      </c>
      <c r="N156" s="217" t="s">
        <v>728</v>
      </c>
      <c r="O156" s="217" t="s">
        <v>729</v>
      </c>
      <c r="P156" s="217"/>
    </row>
    <row r="157" spans="1:16">
      <c r="B157" s="244"/>
      <c r="C157" s="506"/>
      <c r="D157" s="2093"/>
      <c r="F157" s="338"/>
      <c r="G157" s="217"/>
      <c r="H157" s="510"/>
      <c r="I157" s="217"/>
      <c r="K157" s="217"/>
      <c r="L157" s="217"/>
      <c r="M157" s="510"/>
      <c r="N157" s="217"/>
      <c r="O157" s="217"/>
      <c r="P157" s="217"/>
    </row>
    <row r="158" spans="1:16">
      <c r="B158" s="216" t="s">
        <v>14055</v>
      </c>
      <c r="C158" s="976"/>
      <c r="D158" s="2093"/>
      <c r="F158" s="338"/>
      <c r="G158" s="217"/>
      <c r="H158" s="510"/>
      <c r="I158" s="217"/>
      <c r="K158" s="217"/>
      <c r="L158" s="217"/>
      <c r="M158" s="510"/>
      <c r="N158" s="217"/>
      <c r="O158" s="217"/>
      <c r="P158" s="217"/>
    </row>
    <row r="159" spans="1:16">
      <c r="B159" s="216" t="s">
        <v>731</v>
      </c>
      <c r="C159" s="976"/>
      <c r="D159" s="2093"/>
      <c r="F159" s="338"/>
      <c r="G159" s="217"/>
      <c r="H159" s="510"/>
      <c r="I159" s="217"/>
      <c r="K159" s="217"/>
      <c r="L159" s="217"/>
      <c r="M159" s="510"/>
      <c r="N159" s="217"/>
      <c r="O159" s="217"/>
      <c r="P159" s="217"/>
    </row>
    <row r="160" spans="1:16">
      <c r="B160" s="244"/>
      <c r="C160" s="976"/>
      <c r="D160" s="2093"/>
      <c r="F160" s="338"/>
      <c r="G160" s="217"/>
      <c r="H160" s="510"/>
      <c r="I160" s="217"/>
      <c r="K160" s="217"/>
      <c r="L160" s="217"/>
      <c r="M160" s="510"/>
      <c r="N160" s="217"/>
      <c r="O160" s="217"/>
      <c r="P160" s="217"/>
    </row>
    <row r="161" spans="1:16">
      <c r="A161" s="210" t="s">
        <v>732</v>
      </c>
      <c r="B161" s="244"/>
      <c r="C161" s="506"/>
      <c r="D161" s="2093"/>
      <c r="F161" s="338"/>
      <c r="G161" s="217"/>
      <c r="H161" s="510"/>
      <c r="I161" s="217"/>
      <c r="K161" s="217"/>
      <c r="L161" s="217"/>
      <c r="M161" s="510"/>
      <c r="N161" s="217"/>
      <c r="O161" s="217"/>
      <c r="P161" s="217"/>
    </row>
    <row r="162" spans="1:16">
      <c r="B162" s="244"/>
      <c r="C162" s="506"/>
      <c r="D162" s="2093"/>
      <c r="F162" s="338"/>
      <c r="G162" s="217"/>
      <c r="H162" s="510"/>
      <c r="I162" s="217"/>
      <c r="K162" s="217"/>
      <c r="L162" s="217"/>
      <c r="M162" s="510"/>
      <c r="N162" s="217"/>
      <c r="O162" s="217"/>
      <c r="P162" s="217"/>
    </row>
    <row r="163" spans="1:16">
      <c r="B163" s="244"/>
      <c r="C163" s="506"/>
      <c r="D163" s="2093"/>
      <c r="F163" s="338"/>
      <c r="G163" s="217"/>
      <c r="H163" s="510"/>
      <c r="I163" s="217"/>
      <c r="K163" s="217"/>
      <c r="L163" s="217"/>
      <c r="M163" s="510"/>
      <c r="N163" s="217"/>
      <c r="O163" s="217"/>
      <c r="P163" s="217"/>
    </row>
    <row r="164" spans="1:16">
      <c r="A164" s="184"/>
      <c r="B164" s="244" t="s">
        <v>733</v>
      </c>
      <c r="C164" s="506">
        <f>SUM(D154:D158)+SUM(C161:C163)</f>
        <v>520000</v>
      </c>
      <c r="D164" s="2093"/>
      <c r="F164" s="338"/>
      <c r="G164" s="217"/>
      <c r="H164" s="510"/>
      <c r="I164" s="217"/>
      <c r="K164" s="217"/>
      <c r="L164" s="217"/>
      <c r="M164" s="510"/>
      <c r="N164" s="217"/>
      <c r="O164" s="217"/>
      <c r="P164" s="217"/>
    </row>
    <row r="165" spans="1:16">
      <c r="B165" s="244"/>
      <c r="C165" s="506"/>
      <c r="D165" s="2093"/>
      <c r="F165" s="338"/>
      <c r="G165" s="217"/>
      <c r="H165" s="510"/>
      <c r="I165" s="217"/>
      <c r="K165" s="217"/>
      <c r="L165" s="217"/>
      <c r="M165" s="510"/>
      <c r="N165" s="217"/>
      <c r="O165" s="217"/>
      <c r="P165" s="217"/>
    </row>
    <row r="166" spans="1:16">
      <c r="B166" s="244"/>
      <c r="C166" s="506"/>
      <c r="D166" s="2093"/>
      <c r="F166" s="338"/>
      <c r="G166" s="217"/>
      <c r="H166" s="510"/>
      <c r="I166" s="217"/>
      <c r="K166" s="217"/>
      <c r="L166" s="217"/>
      <c r="M166" s="510"/>
      <c r="N166" s="217"/>
      <c r="O166" s="217"/>
      <c r="P166" s="217"/>
    </row>
    <row r="167" spans="1:16">
      <c r="B167" s="244"/>
      <c r="C167" s="506"/>
      <c r="D167" s="2093"/>
      <c r="F167" s="338"/>
      <c r="G167" s="217"/>
      <c r="H167" s="510"/>
      <c r="I167" s="217"/>
      <c r="K167" s="217"/>
      <c r="L167" s="217"/>
      <c r="M167" s="510"/>
      <c r="N167" s="217"/>
      <c r="O167" s="217"/>
      <c r="P167" s="217"/>
    </row>
    <row r="168" spans="1:16">
      <c r="B168" s="244"/>
      <c r="C168" s="506"/>
      <c r="D168" s="2093"/>
      <c r="F168" s="338"/>
      <c r="G168" s="217"/>
      <c r="H168" s="510"/>
      <c r="I168" s="217"/>
      <c r="K168" s="217"/>
      <c r="L168" s="217"/>
      <c r="M168" s="510"/>
      <c r="N168" s="217"/>
      <c r="O168" s="217"/>
      <c r="P168" s="217"/>
    </row>
    <row r="169" spans="1:16">
      <c r="B169" s="244"/>
      <c r="C169" s="506"/>
      <c r="D169" s="2093"/>
      <c r="F169" s="338"/>
      <c r="G169" s="217"/>
      <c r="H169" s="510"/>
      <c r="I169" s="217"/>
      <c r="K169" s="217"/>
      <c r="L169" s="217"/>
      <c r="M169" s="510"/>
      <c r="N169" s="217"/>
      <c r="O169" s="217"/>
      <c r="P169" s="217"/>
    </row>
    <row r="170" spans="1:16">
      <c r="B170" s="244"/>
      <c r="C170" s="506"/>
      <c r="D170" s="2093"/>
      <c r="F170" s="338"/>
      <c r="G170" s="217"/>
      <c r="H170" s="510"/>
      <c r="I170" s="217"/>
      <c r="K170" s="217"/>
      <c r="L170" s="217"/>
      <c r="M170" s="510"/>
      <c r="N170" s="217"/>
      <c r="O170" s="217"/>
      <c r="P170" s="217"/>
    </row>
    <row r="171" spans="1:16">
      <c r="B171" s="244"/>
      <c r="C171" s="506"/>
      <c r="D171" s="2093"/>
      <c r="F171" s="338"/>
      <c r="G171" s="217"/>
      <c r="H171" s="510"/>
      <c r="I171" s="217"/>
      <c r="K171" s="217"/>
      <c r="L171" s="217"/>
      <c r="M171" s="510"/>
      <c r="N171" s="217"/>
      <c r="O171" s="217"/>
      <c r="P171" s="217"/>
    </row>
    <row r="172" spans="1:16" ht="13.5" thickBot="1">
      <c r="A172" s="280"/>
      <c r="B172" s="324"/>
      <c r="C172" s="324"/>
      <c r="D172" s="325"/>
      <c r="F172" s="338"/>
      <c r="G172" s="217"/>
      <c r="H172" s="510"/>
      <c r="I172" s="217"/>
      <c r="K172" s="217"/>
      <c r="L172" s="217"/>
      <c r="M172" s="510"/>
      <c r="N172" s="217"/>
      <c r="O172" s="217"/>
      <c r="P172" s="217"/>
    </row>
    <row r="173" spans="1:16">
      <c r="A173" s="15" t="s">
        <v>557</v>
      </c>
      <c r="C173" s="216"/>
      <c r="D173" s="318"/>
      <c r="F173" s="269"/>
    </row>
    <row r="174" spans="1:16">
      <c r="A174" s="118"/>
      <c r="B174" s="232"/>
      <c r="C174" s="233"/>
      <c r="D174" s="318"/>
      <c r="F174" s="269"/>
    </row>
    <row r="175" spans="1:16">
      <c r="B175" s="232" t="s">
        <v>13306</v>
      </c>
      <c r="C175" s="681" t="s">
        <v>14056</v>
      </c>
      <c r="D175" s="719">
        <v>-3026100</v>
      </c>
      <c r="E175" s="216">
        <v>5831744</v>
      </c>
      <c r="F175" s="718" t="s">
        <v>14057</v>
      </c>
      <c r="G175" s="217"/>
    </row>
    <row r="176" spans="1:16">
      <c r="B176" s="232" t="s">
        <v>13306</v>
      </c>
      <c r="C176" s="681" t="s">
        <v>14058</v>
      </c>
      <c r="D176" s="719">
        <v>-2012000</v>
      </c>
      <c r="E176" s="216">
        <v>5938794</v>
      </c>
      <c r="F176" s="718" t="s">
        <v>14059</v>
      </c>
      <c r="G176" s="217"/>
      <c r="I176" s="108" t="s">
        <v>14060</v>
      </c>
    </row>
    <row r="177" spans="2:9">
      <c r="B177" s="232" t="s">
        <v>13306</v>
      </c>
      <c r="C177" s="681" t="s">
        <v>14058</v>
      </c>
      <c r="D177" s="719">
        <v>-3668000</v>
      </c>
      <c r="E177" s="216">
        <v>5938794</v>
      </c>
      <c r="F177" s="718" t="s">
        <v>14059</v>
      </c>
      <c r="G177" s="217"/>
      <c r="I177" s="108" t="s">
        <v>14061</v>
      </c>
    </row>
    <row r="178" spans="2:9">
      <c r="B178" s="232" t="s">
        <v>14062</v>
      </c>
      <c r="C178" s="681" t="s">
        <v>14063</v>
      </c>
      <c r="D178" s="719">
        <v>-3300000</v>
      </c>
      <c r="E178" s="216">
        <v>6144876</v>
      </c>
      <c r="F178" s="718"/>
      <c r="G178" s="217"/>
    </row>
    <row r="179" spans="2:9">
      <c r="B179" s="232" t="s">
        <v>14064</v>
      </c>
      <c r="C179" s="681" t="s">
        <v>14065</v>
      </c>
      <c r="D179" s="719">
        <v>-200000</v>
      </c>
      <c r="E179" s="216"/>
      <c r="G179" s="217"/>
    </row>
    <row r="180" spans="2:9">
      <c r="B180" s="232" t="s">
        <v>14066</v>
      </c>
      <c r="C180" s="681" t="s">
        <v>6376</v>
      </c>
      <c r="D180" s="719">
        <v>-740000</v>
      </c>
      <c r="E180" s="216">
        <v>5640597</v>
      </c>
      <c r="F180" s="718"/>
      <c r="G180" s="217"/>
    </row>
    <row r="181" spans="2:9">
      <c r="B181" s="232" t="s">
        <v>14066</v>
      </c>
      <c r="C181" s="681" t="s">
        <v>14067</v>
      </c>
      <c r="D181" s="719">
        <v>-3155000</v>
      </c>
      <c r="E181" s="216">
        <v>5780147</v>
      </c>
      <c r="F181" s="2288"/>
      <c r="G181" s="217"/>
    </row>
    <row r="182" spans="2:9">
      <c r="B182" s="232" t="s">
        <v>14068</v>
      </c>
      <c r="C182" s="681" t="s">
        <v>14067</v>
      </c>
      <c r="D182" s="719">
        <v>-18000</v>
      </c>
      <c r="E182" s="216"/>
      <c r="F182" s="269"/>
    </row>
    <row r="183" spans="2:9">
      <c r="B183" s="232" t="s">
        <v>14066</v>
      </c>
      <c r="C183" s="681" t="s">
        <v>14031</v>
      </c>
      <c r="D183" s="719">
        <v>-1540000</v>
      </c>
      <c r="E183" s="216">
        <v>5886257</v>
      </c>
      <c r="F183" s="269"/>
    </row>
    <row r="184" spans="2:9">
      <c r="B184" s="232" t="s">
        <v>14066</v>
      </c>
      <c r="C184" s="681" t="s">
        <v>9422</v>
      </c>
      <c r="D184" s="719">
        <v>-1160000</v>
      </c>
      <c r="E184" s="216">
        <v>6037888</v>
      </c>
      <c r="F184" s="269"/>
    </row>
    <row r="185" spans="2:9">
      <c r="B185" s="232" t="s">
        <v>14066</v>
      </c>
      <c r="C185" s="681" t="s">
        <v>14069</v>
      </c>
      <c r="D185" s="719">
        <v>-2700000</v>
      </c>
      <c r="E185" s="216">
        <v>5874117</v>
      </c>
      <c r="F185" s="269"/>
    </row>
    <row r="186" spans="2:9">
      <c r="B186" s="232" t="s">
        <v>14066</v>
      </c>
      <c r="C186" s="681" t="s">
        <v>7575</v>
      </c>
      <c r="D186" s="719">
        <v>-1240000</v>
      </c>
      <c r="E186" s="216">
        <v>5959072</v>
      </c>
      <c r="F186" s="269"/>
    </row>
    <row r="187" spans="2:9">
      <c r="B187" s="232" t="s">
        <v>14066</v>
      </c>
      <c r="C187" s="681" t="s">
        <v>14070</v>
      </c>
      <c r="D187" s="318">
        <v>-630000</v>
      </c>
      <c r="E187" s="216" t="s">
        <v>14071</v>
      </c>
      <c r="F187" s="269"/>
    </row>
    <row r="188" spans="2:9">
      <c r="B188" s="232" t="s">
        <v>14066</v>
      </c>
      <c r="C188" s="681" t="s">
        <v>6387</v>
      </c>
      <c r="D188" s="719">
        <v>-360000</v>
      </c>
      <c r="E188" s="216" t="s">
        <v>14071</v>
      </c>
      <c r="F188" s="269"/>
    </row>
    <row r="189" spans="2:9">
      <c r="B189" s="232" t="s">
        <v>14072</v>
      </c>
      <c r="C189" s="681" t="s">
        <v>14073</v>
      </c>
      <c r="D189" s="318">
        <v>-10000</v>
      </c>
      <c r="E189" s="216"/>
      <c r="F189" s="269"/>
    </row>
    <row r="190" spans="2:9">
      <c r="B190" s="232"/>
      <c r="C190" s="233"/>
      <c r="D190" s="318"/>
      <c r="E190" s="216"/>
      <c r="F190" s="269"/>
    </row>
    <row r="191" spans="2:9">
      <c r="D191" s="318"/>
      <c r="F191" s="269"/>
    </row>
    <row r="192" spans="2:9">
      <c r="B192" s="244" t="s">
        <v>13322</v>
      </c>
      <c r="C192" s="245"/>
      <c r="D192" s="320">
        <f>SUM(D4:D191)</f>
        <v>220000</v>
      </c>
      <c r="F192" s="269"/>
    </row>
    <row r="195" spans="1:17" ht="13.5" thickBot="1"/>
    <row r="196" spans="1:17" ht="15.75" thickBot="1">
      <c r="A196" s="2887" t="s">
        <v>682</v>
      </c>
      <c r="B196" s="2888"/>
      <c r="C196" s="706" t="s">
        <v>14074</v>
      </c>
      <c r="D196" s="704"/>
      <c r="E196" s="702"/>
      <c r="F196" s="702"/>
      <c r="G196" s="702"/>
    </row>
    <row r="197" spans="1:17" ht="15.75" thickBot="1">
      <c r="A197" s="707" t="s">
        <v>684</v>
      </c>
      <c r="B197" s="1721"/>
      <c r="C197" s="706" t="s">
        <v>14075</v>
      </c>
      <c r="D197" s="704"/>
      <c r="E197" s="702"/>
      <c r="F197" s="702"/>
      <c r="G197" s="702"/>
    </row>
    <row r="198" spans="1:17" s="502" customFormat="1" ht="15.75" thickBot="1">
      <c r="A198" s="2887" t="s">
        <v>685</v>
      </c>
      <c r="B198" s="2888"/>
      <c r="C198" s="706" t="s">
        <v>14074</v>
      </c>
      <c r="D198" s="704"/>
      <c r="E198" s="702"/>
      <c r="F198" s="702"/>
      <c r="G198" s="702"/>
      <c r="I198" s="108"/>
      <c r="J198" s="217"/>
      <c r="K198" s="108"/>
      <c r="L198" s="108"/>
      <c r="N198" s="108"/>
      <c r="O198" s="108"/>
      <c r="P198" s="108"/>
      <c r="Q198" s="108"/>
    </row>
    <row r="199" spans="1:17" s="502" customFormat="1" ht="30.75" thickBot="1">
      <c r="A199" s="2887" t="s">
        <v>686</v>
      </c>
      <c r="B199" s="2888"/>
      <c r="C199" s="705" t="s">
        <v>14076</v>
      </c>
      <c r="D199" s="704"/>
      <c r="E199" s="702"/>
      <c r="F199" s="702"/>
      <c r="G199" s="702"/>
      <c r="I199" s="108"/>
      <c r="J199" s="217"/>
      <c r="K199" s="108"/>
      <c r="L199" s="108"/>
      <c r="N199" s="108"/>
      <c r="O199" s="108"/>
      <c r="P199" s="108"/>
      <c r="Q199" s="108"/>
    </row>
    <row r="200" spans="1:17" s="502" customFormat="1" ht="15.75" thickBot="1">
      <c r="A200" s="2887" t="s">
        <v>688</v>
      </c>
      <c r="B200" s="2888"/>
      <c r="C200" s="706"/>
      <c r="D200" s="704"/>
      <c r="E200" s="702"/>
      <c r="F200" s="702"/>
      <c r="G200" s="702"/>
      <c r="I200" s="108"/>
      <c r="J200" s="217"/>
      <c r="K200" s="108"/>
      <c r="L200" s="108"/>
      <c r="N200" s="108"/>
      <c r="O200" s="108"/>
      <c r="P200" s="108"/>
      <c r="Q200" s="108"/>
    </row>
    <row r="201" spans="1:17" s="502" customFormat="1" ht="15.75" thickBot="1">
      <c r="A201" s="2887" t="s">
        <v>690</v>
      </c>
      <c r="B201" s="2888"/>
      <c r="C201" s="706" t="s">
        <v>14077</v>
      </c>
      <c r="D201" s="704"/>
      <c r="E201" s="702"/>
      <c r="F201" s="702"/>
      <c r="G201" s="702"/>
      <c r="I201" s="108"/>
      <c r="J201" s="217"/>
      <c r="K201" s="108"/>
      <c r="L201" s="108"/>
      <c r="N201" s="108"/>
      <c r="O201" s="108"/>
      <c r="P201" s="108"/>
      <c r="Q201" s="108"/>
    </row>
    <row r="202" spans="1:17" s="502" customFormat="1" ht="15.75" thickBot="1">
      <c r="A202" s="2887" t="s">
        <v>692</v>
      </c>
      <c r="B202" s="2888"/>
      <c r="C202" s="706" t="s">
        <v>4214</v>
      </c>
      <c r="D202" s="704"/>
      <c r="E202" s="702"/>
      <c r="F202" s="702"/>
      <c r="G202" s="702"/>
      <c r="I202" s="108"/>
      <c r="J202" s="217"/>
      <c r="K202" s="108"/>
      <c r="L202" s="108"/>
      <c r="N202" s="108"/>
      <c r="O202" s="108"/>
      <c r="P202" s="108"/>
      <c r="Q202" s="108"/>
    </row>
    <row r="203" spans="1:17" s="502" customFormat="1" ht="15.75" thickBot="1">
      <c r="A203" s="2883" t="s">
        <v>693</v>
      </c>
      <c r="B203" s="2884"/>
      <c r="C203" s="705" t="s">
        <v>694</v>
      </c>
      <c r="D203" s="704"/>
      <c r="E203" s="2879"/>
      <c r="F203" s="702"/>
      <c r="G203" s="2879"/>
      <c r="I203" s="108"/>
      <c r="J203" s="217"/>
      <c r="K203" s="108"/>
      <c r="L203" s="108"/>
      <c r="N203" s="108"/>
      <c r="O203" s="108"/>
      <c r="P203" s="108"/>
      <c r="Q203" s="108"/>
    </row>
    <row r="204" spans="1:17" s="502" customFormat="1" ht="15.75" thickBot="1">
      <c r="A204" s="2883" t="s">
        <v>695</v>
      </c>
      <c r="B204" s="2884"/>
      <c r="C204" s="717" t="s">
        <v>696</v>
      </c>
      <c r="D204" s="704"/>
      <c r="E204" s="2879"/>
      <c r="F204" s="702"/>
      <c r="G204" s="2879"/>
      <c r="I204" s="108"/>
      <c r="J204" s="217"/>
      <c r="K204" s="108"/>
      <c r="L204" s="108"/>
      <c r="N204" s="108"/>
      <c r="O204" s="108"/>
      <c r="P204" s="108"/>
      <c r="Q204" s="108"/>
    </row>
    <row r="205" spans="1:17" s="502" customFormat="1" ht="15.75" thickBot="1">
      <c r="A205" s="2883" t="s">
        <v>697</v>
      </c>
      <c r="B205" s="2884"/>
      <c r="C205" s="705"/>
      <c r="D205" s="704"/>
      <c r="E205" s="2879"/>
      <c r="F205" s="702"/>
      <c r="G205" s="703"/>
      <c r="I205" s="108"/>
      <c r="J205" s="217"/>
      <c r="K205" s="108"/>
      <c r="L205" s="108"/>
      <c r="N205" s="108"/>
      <c r="O205" s="108"/>
      <c r="P205" s="108"/>
      <c r="Q205" s="108"/>
    </row>
    <row r="206" spans="1:17" s="502" customFormat="1" ht="13.5" customHeight="1" thickBot="1">
      <c r="A206" s="2883" t="s">
        <v>699</v>
      </c>
      <c r="B206" s="2884"/>
      <c r="C206" s="705" t="s">
        <v>14078</v>
      </c>
      <c r="D206" s="704"/>
      <c r="E206" s="2879"/>
      <c r="F206" s="2879"/>
      <c r="G206" s="2879"/>
      <c r="I206" s="108"/>
      <c r="J206" s="217"/>
      <c r="K206" s="108"/>
      <c r="L206" s="108"/>
      <c r="N206" s="108"/>
      <c r="O206" s="108"/>
      <c r="P206" s="108"/>
      <c r="Q206" s="108"/>
    </row>
    <row r="207" spans="1:17" s="502" customFormat="1" ht="13.5" customHeight="1" thickBot="1">
      <c r="A207" s="2883" t="s">
        <v>700</v>
      </c>
      <c r="B207" s="2884"/>
      <c r="C207" s="709" t="s">
        <v>14079</v>
      </c>
      <c r="D207" s="704"/>
      <c r="E207" s="2879"/>
      <c r="F207" s="2879"/>
      <c r="G207" s="2879"/>
      <c r="I207" s="108"/>
      <c r="J207" s="217"/>
      <c r="K207" s="108"/>
      <c r="L207" s="108"/>
      <c r="N207" s="108"/>
      <c r="O207" s="108"/>
      <c r="P207" s="108"/>
      <c r="Q207" s="108"/>
    </row>
    <row r="208" spans="1:17" s="502" customFormat="1" ht="15.75" thickBot="1">
      <c r="A208" s="2883" t="s">
        <v>702</v>
      </c>
      <c r="B208" s="2884"/>
      <c r="C208" s="705" t="s">
        <v>5761</v>
      </c>
      <c r="D208" s="704"/>
      <c r="E208" s="2917"/>
      <c r="F208" s="2917"/>
      <c r="G208" s="2917"/>
      <c r="I208" s="108"/>
      <c r="J208" s="217"/>
      <c r="K208" s="108"/>
      <c r="L208" s="108"/>
      <c r="N208" s="108"/>
      <c r="O208" s="108"/>
      <c r="P208" s="108"/>
      <c r="Q208" s="108"/>
    </row>
    <row r="209" spans="1:17" s="502" customFormat="1" ht="15.75" thickBot="1">
      <c r="A209" s="2883" t="s">
        <v>704</v>
      </c>
      <c r="B209" s="2884"/>
      <c r="C209" s="709" t="s">
        <v>705</v>
      </c>
      <c r="D209" s="704"/>
      <c r="E209" s="2917"/>
      <c r="F209" s="2917"/>
      <c r="G209" s="2917"/>
      <c r="I209" s="108"/>
      <c r="J209" s="217"/>
      <c r="K209" s="108"/>
      <c r="L209" s="108"/>
      <c r="N209" s="108"/>
      <c r="O209" s="108"/>
      <c r="P209" s="108"/>
      <c r="Q209" s="108"/>
    </row>
    <row r="210" spans="1:17" ht="75.75" thickBot="1">
      <c r="A210" s="2885" t="s">
        <v>706</v>
      </c>
      <c r="B210" s="2886"/>
      <c r="C210" s="705" t="s">
        <v>14080</v>
      </c>
    </row>
  </sheetData>
  <mergeCells count="17">
    <mergeCell ref="A208:B208"/>
    <mergeCell ref="E208:G208"/>
    <mergeCell ref="A209:B209"/>
    <mergeCell ref="E209:G209"/>
    <mergeCell ref="A210:B210"/>
    <mergeCell ref="A207:B207"/>
    <mergeCell ref="L1:N1"/>
    <mergeCell ref="A196:B196"/>
    <mergeCell ref="A198:B198"/>
    <mergeCell ref="A199:B199"/>
    <mergeCell ref="A200:B200"/>
    <mergeCell ref="A201:B201"/>
    <mergeCell ref="A202:B202"/>
    <mergeCell ref="A203:B203"/>
    <mergeCell ref="A204:B204"/>
    <mergeCell ref="A205:B205"/>
    <mergeCell ref="A206:B206"/>
  </mergeCells>
  <phoneticPr fontId="124"/>
  <printOptions horizontalCentered="1" verticalCentered="1"/>
  <pageMargins left="0.25" right="0.25" top="0.25" bottom="0.25" header="0" footer="0"/>
  <pageSetup paperSize="9" scale="29" orientation="portrait" horizontalDpi="300" verticalDpi="300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9">
    <tabColor rgb="FFC00000"/>
    <pageSetUpPr fitToPage="1"/>
  </sheetPr>
  <dimension ref="A1:Q710"/>
  <sheetViews>
    <sheetView zoomScaleNormal="100" workbookViewId="0">
      <pane ySplit="2" topLeftCell="A667" activePane="bottomLeft" state="frozen"/>
      <selection pane="bottomLeft" activeCell="C693" sqref="C693"/>
    </sheetView>
  </sheetViews>
  <sheetFormatPr defaultColWidth="9" defaultRowHeight="12.75"/>
  <cols>
    <col min="1" max="1" width="17.140625" style="216" customWidth="1"/>
    <col min="2" max="2" width="32.7109375" style="216" customWidth="1"/>
    <col min="3" max="3" width="29.42578125" style="217" customWidth="1"/>
    <col min="4" max="4" width="17.42578125" style="248" customWidth="1"/>
    <col min="5" max="5" width="16.42578125" style="108" customWidth="1"/>
    <col min="6" max="6" width="11.140625" style="590" customWidth="1"/>
    <col min="7" max="7" width="10" style="217" customWidth="1"/>
    <col min="8" max="8" width="10.140625" style="1479" bestFit="1" customWidth="1"/>
    <col min="9" max="9" width="13" style="217" customWidth="1"/>
    <col min="10" max="10" width="9" style="217"/>
    <col min="11" max="11" width="9" style="108"/>
    <col min="12" max="12" width="9" style="217"/>
    <col min="13" max="13" width="11.42578125" style="510" bestFit="1" customWidth="1"/>
    <col min="14" max="16384" width="9" style="108"/>
  </cols>
  <sheetData>
    <row r="1" spans="1:15" s="23" customFormat="1" ht="13.5" customHeight="1">
      <c r="A1" s="3"/>
      <c r="B1" s="2876" t="s">
        <v>9</v>
      </c>
      <c r="C1" s="1"/>
      <c r="D1" s="246"/>
      <c r="E1" s="209" t="s">
        <v>1594</v>
      </c>
      <c r="F1" s="627" t="s">
        <v>1595</v>
      </c>
      <c r="G1" s="2876"/>
      <c r="H1" s="1476"/>
      <c r="I1" s="2876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260" t="s">
        <v>1596</v>
      </c>
      <c r="B2" s="5" t="s">
        <v>1</v>
      </c>
      <c r="C2" s="5" t="s">
        <v>1597</v>
      </c>
      <c r="D2" s="45" t="s">
        <v>14081</v>
      </c>
      <c r="E2" s="20" t="s">
        <v>1598</v>
      </c>
      <c r="F2" s="628" t="s">
        <v>944</v>
      </c>
      <c r="G2" s="5" t="s">
        <v>1599</v>
      </c>
      <c r="H2" s="1477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</row>
    <row r="3" spans="1:15" ht="14.25">
      <c r="A3" s="499" t="s">
        <v>14082</v>
      </c>
      <c r="B3" s="315"/>
      <c r="C3" s="316"/>
      <c r="D3" s="317"/>
    </row>
    <row r="4" spans="1:15" s="621" customFormat="1" ht="14.25">
      <c r="A4" s="617"/>
      <c r="B4" s="618"/>
      <c r="C4" s="619"/>
      <c r="D4" s="620"/>
      <c r="F4" s="629"/>
      <c r="G4" s="622"/>
      <c r="H4" s="1525"/>
      <c r="I4" s="622"/>
      <c r="J4" s="622"/>
      <c r="L4" s="622"/>
      <c r="M4" s="626"/>
    </row>
    <row r="5" spans="1:15">
      <c r="A5" s="623" t="s">
        <v>14083</v>
      </c>
      <c r="B5" s="624"/>
      <c r="C5" s="228"/>
      <c r="D5" s="318"/>
    </row>
    <row r="6" spans="1:15">
      <c r="A6" s="210" t="s">
        <v>14084</v>
      </c>
      <c r="C6" s="625" t="s">
        <v>14085</v>
      </c>
      <c r="D6" s="318"/>
    </row>
    <row r="7" spans="1:15">
      <c r="A7" s="2290" t="s">
        <v>14086</v>
      </c>
      <c r="B7" s="2145" t="s">
        <v>14087</v>
      </c>
      <c r="C7" s="341" t="s">
        <v>14088</v>
      </c>
      <c r="D7" s="2029">
        <v>11000</v>
      </c>
      <c r="F7" s="590">
        <v>911000</v>
      </c>
      <c r="G7" s="217" t="s">
        <v>14089</v>
      </c>
      <c r="H7" s="1479">
        <v>42207</v>
      </c>
      <c r="I7" s="217" t="s">
        <v>386</v>
      </c>
      <c r="L7" s="217" t="s">
        <v>41</v>
      </c>
      <c r="M7" s="510">
        <v>42271</v>
      </c>
    </row>
    <row r="8" spans="1:15">
      <c r="A8" s="184"/>
      <c r="C8" s="228"/>
      <c r="D8" s="318"/>
    </row>
    <row r="9" spans="1:15">
      <c r="A9" s="184"/>
      <c r="C9" s="228"/>
      <c r="D9" s="318"/>
    </row>
    <row r="10" spans="1:15">
      <c r="A10" s="184"/>
      <c r="C10" s="228"/>
      <c r="D10" s="318"/>
      <c r="E10" s="212"/>
    </row>
    <row r="11" spans="1:15">
      <c r="A11" s="423" t="s">
        <v>557</v>
      </c>
      <c r="C11" s="228"/>
      <c r="D11" s="318"/>
      <c r="E11" s="212"/>
    </row>
    <row r="12" spans="1:15">
      <c r="A12" s="213"/>
      <c r="B12" s="9" t="s">
        <v>2625</v>
      </c>
      <c r="C12" s="8" t="s">
        <v>6848</v>
      </c>
      <c r="D12" s="2029">
        <v>-8800</v>
      </c>
      <c r="E12" s="2063" t="s">
        <v>14090</v>
      </c>
      <c r="F12" s="2291"/>
    </row>
    <row r="13" spans="1:15">
      <c r="A13" s="215"/>
      <c r="B13" s="9" t="s">
        <v>2625</v>
      </c>
      <c r="C13" s="8" t="s">
        <v>14091</v>
      </c>
      <c r="D13" s="2029">
        <v>-2000</v>
      </c>
      <c r="E13" s="2012">
        <v>5788058</v>
      </c>
      <c r="F13" s="2291"/>
    </row>
    <row r="14" spans="1:15">
      <c r="A14" s="184"/>
      <c r="B14" s="9" t="s">
        <v>2625</v>
      </c>
      <c r="C14" s="568" t="s">
        <v>14092</v>
      </c>
      <c r="D14" s="762">
        <v>-200</v>
      </c>
      <c r="E14" s="216">
        <v>5906877</v>
      </c>
    </row>
    <row r="15" spans="1:15">
      <c r="A15" s="184"/>
      <c r="B15" s="428"/>
      <c r="C15" s="2153"/>
      <c r="D15" s="318"/>
    </row>
    <row r="16" spans="1:15">
      <c r="A16" s="184"/>
      <c r="B16" s="428" t="s">
        <v>14093</v>
      </c>
      <c r="C16" s="761">
        <f>SUM(D6:D10)+SUM(D11:D15)</f>
        <v>0</v>
      </c>
      <c r="D16" s="318"/>
    </row>
    <row r="17" spans="1:15" s="504" customFormat="1">
      <c r="A17" s="2867" t="s">
        <v>14094</v>
      </c>
      <c r="B17" s="1942"/>
      <c r="C17" s="1943"/>
      <c r="D17" s="2550"/>
      <c r="E17" s="1833"/>
      <c r="F17" s="1944"/>
      <c r="G17" s="1831"/>
      <c r="H17" s="1901"/>
      <c r="I17" s="1831"/>
      <c r="J17" s="1831"/>
      <c r="K17" s="1833"/>
      <c r="L17" s="1831"/>
      <c r="M17" s="1832"/>
      <c r="N17" s="1833"/>
      <c r="O17" s="1833"/>
    </row>
    <row r="18" spans="1:15">
      <c r="A18" s="210" t="s">
        <v>14095</v>
      </c>
      <c r="C18" s="625" t="s">
        <v>14096</v>
      </c>
      <c r="D18" s="318"/>
    </row>
    <row r="19" spans="1:15">
      <c r="A19" s="2193">
        <v>4907163</v>
      </c>
      <c r="B19" s="2012" t="s">
        <v>14097</v>
      </c>
      <c r="C19" s="2005" t="s">
        <v>14098</v>
      </c>
      <c r="D19" s="56">
        <v>5200</v>
      </c>
      <c r="E19" s="2063"/>
      <c r="F19" s="590">
        <v>325000</v>
      </c>
      <c r="G19" s="217" t="s">
        <v>98</v>
      </c>
      <c r="H19" s="1479">
        <v>42215</v>
      </c>
      <c r="I19" s="217" t="s">
        <v>100</v>
      </c>
      <c r="L19" s="217" t="s">
        <v>41</v>
      </c>
      <c r="M19" s="510">
        <v>42252</v>
      </c>
      <c r="N19" s="108" t="s">
        <v>5746</v>
      </c>
    </row>
    <row r="20" spans="1:15">
      <c r="A20" s="184"/>
      <c r="C20" s="228"/>
      <c r="D20" s="318"/>
      <c r="E20" s="2063"/>
    </row>
    <row r="21" spans="1:15">
      <c r="A21" s="184"/>
      <c r="C21" s="228"/>
      <c r="D21" s="318"/>
    </row>
    <row r="22" spans="1:15">
      <c r="A22" s="184"/>
      <c r="C22" s="228"/>
      <c r="D22" s="318"/>
    </row>
    <row r="23" spans="1:15">
      <c r="A23" s="423" t="s">
        <v>557</v>
      </c>
      <c r="C23" s="228"/>
      <c r="D23" s="318"/>
    </row>
    <row r="24" spans="1:15">
      <c r="A24" s="213"/>
      <c r="B24" s="9" t="s">
        <v>1618</v>
      </c>
      <c r="C24" s="8" t="s">
        <v>14099</v>
      </c>
      <c r="D24" s="366">
        <v>-1555</v>
      </c>
      <c r="E24" s="2012">
        <v>40837283</v>
      </c>
    </row>
    <row r="25" spans="1:15">
      <c r="A25" s="215"/>
      <c r="B25" s="9" t="s">
        <v>1618</v>
      </c>
      <c r="C25" s="630" t="s">
        <v>14100</v>
      </c>
      <c r="D25" s="366">
        <v>-3645</v>
      </c>
      <c r="E25" s="2012">
        <v>40925394</v>
      </c>
    </row>
    <row r="26" spans="1:15">
      <c r="A26" s="184"/>
      <c r="B26" s="108"/>
      <c r="C26" s="2153"/>
      <c r="D26" s="318"/>
    </row>
    <row r="27" spans="1:15">
      <c r="A27" s="184"/>
      <c r="B27" s="428"/>
      <c r="C27" s="2153"/>
      <c r="D27" s="318"/>
    </row>
    <row r="28" spans="1:15">
      <c r="A28" s="184"/>
      <c r="B28" s="428" t="s">
        <v>14093</v>
      </c>
      <c r="C28" s="761">
        <f>SUM(D18:D22)+SUM(D23:D27)</f>
        <v>0</v>
      </c>
      <c r="D28" s="318"/>
    </row>
    <row r="29" spans="1:15" s="504" customFormat="1">
      <c r="A29" s="2867" t="s">
        <v>14101</v>
      </c>
      <c r="B29" s="1942"/>
      <c r="C29" s="1943"/>
      <c r="D29" s="2550"/>
      <c r="E29" s="1833"/>
      <c r="F29" s="1944"/>
      <c r="G29" s="1831"/>
      <c r="H29" s="1901"/>
      <c r="I29" s="1831"/>
      <c r="J29" s="1831"/>
      <c r="K29" s="1833"/>
      <c r="L29" s="1831"/>
      <c r="M29" s="1832"/>
      <c r="N29" s="1833"/>
      <c r="O29" s="1833"/>
    </row>
    <row r="30" spans="1:15">
      <c r="A30" s="210" t="s">
        <v>14102</v>
      </c>
      <c r="C30" s="625" t="s">
        <v>14103</v>
      </c>
      <c r="D30" s="318"/>
    </row>
    <row r="31" spans="1:15">
      <c r="A31" s="2193">
        <v>4905037</v>
      </c>
      <c r="B31" s="2012" t="s">
        <v>14104</v>
      </c>
      <c r="C31" s="2005" t="s">
        <v>14105</v>
      </c>
      <c r="D31" s="56">
        <v>6550</v>
      </c>
      <c r="E31" s="2063"/>
      <c r="F31" s="590">
        <v>533000</v>
      </c>
      <c r="G31" s="217" t="s">
        <v>98</v>
      </c>
      <c r="H31" s="1479">
        <v>42136</v>
      </c>
      <c r="I31" s="217" t="s">
        <v>6442</v>
      </c>
      <c r="L31" s="217" t="s">
        <v>2065</v>
      </c>
      <c r="M31" s="510">
        <v>42263</v>
      </c>
      <c r="N31" s="108" t="s">
        <v>5746</v>
      </c>
      <c r="O31" s="108" t="s">
        <v>2230</v>
      </c>
    </row>
    <row r="32" spans="1:15">
      <c r="A32" s="184"/>
      <c r="C32" s="228"/>
      <c r="D32" s="318"/>
      <c r="E32" s="2063"/>
    </row>
    <row r="33" spans="1:14">
      <c r="A33" s="184"/>
      <c r="C33" s="228"/>
      <c r="D33" s="318"/>
    </row>
    <row r="34" spans="1:14">
      <c r="A34" s="184"/>
      <c r="C34" s="228"/>
      <c r="D34" s="318"/>
    </row>
    <row r="35" spans="1:14">
      <c r="A35" s="423" t="s">
        <v>557</v>
      </c>
      <c r="C35" s="228"/>
      <c r="D35" s="318"/>
    </row>
    <row r="36" spans="1:14">
      <c r="A36" s="213"/>
      <c r="B36" s="558" t="s">
        <v>1618</v>
      </c>
      <c r="C36" s="8" t="s">
        <v>14106</v>
      </c>
      <c r="D36" s="326">
        <v>-4000</v>
      </c>
      <c r="E36" s="40">
        <v>40855404</v>
      </c>
    </row>
    <row r="37" spans="1:14">
      <c r="A37" s="215"/>
      <c r="B37" s="558" t="s">
        <v>1618</v>
      </c>
      <c r="C37" s="630" t="s">
        <v>14107</v>
      </c>
      <c r="D37" s="326">
        <v>-2550</v>
      </c>
      <c r="E37" s="40">
        <v>41027868</v>
      </c>
    </row>
    <row r="38" spans="1:14">
      <c r="A38" s="184"/>
      <c r="B38" s="108"/>
      <c r="C38" s="2153"/>
      <c r="D38" s="318"/>
    </row>
    <row r="39" spans="1:14">
      <c r="A39" s="184"/>
      <c r="B39" s="428"/>
      <c r="C39" s="2153"/>
      <c r="D39" s="318"/>
    </row>
    <row r="40" spans="1:14">
      <c r="A40" s="184"/>
      <c r="B40" s="428" t="s">
        <v>14093</v>
      </c>
      <c r="C40" s="761">
        <f>SUM(D30:D34)+SUM(D35:D39)</f>
        <v>0</v>
      </c>
      <c r="D40" s="318"/>
    </row>
    <row r="41" spans="1:14" s="504" customFormat="1">
      <c r="A41" s="2867" t="s">
        <v>14108</v>
      </c>
      <c r="B41" s="1942"/>
      <c r="C41" s="1943"/>
      <c r="D41" s="2550"/>
      <c r="E41" s="1833"/>
      <c r="F41" s="1944"/>
      <c r="G41" s="1831"/>
      <c r="H41" s="1901"/>
      <c r="I41" s="1831"/>
      <c r="J41" s="1831"/>
      <c r="K41" s="1833"/>
      <c r="L41" s="1831"/>
      <c r="M41" s="1832"/>
      <c r="N41" s="1833"/>
    </row>
    <row r="42" spans="1:14">
      <c r="A42" s="210" t="s">
        <v>14109</v>
      </c>
      <c r="C42" s="625" t="s">
        <v>14110</v>
      </c>
      <c r="D42" s="318"/>
    </row>
    <row r="43" spans="1:14">
      <c r="A43" s="418">
        <v>4906081</v>
      </c>
      <c r="B43" s="643" t="s">
        <v>3530</v>
      </c>
      <c r="C43" s="644" t="s">
        <v>14111</v>
      </c>
      <c r="D43" s="645">
        <v>5300</v>
      </c>
      <c r="E43" s="2063"/>
      <c r="F43" s="590">
        <v>279000</v>
      </c>
      <c r="G43" s="217" t="s">
        <v>98</v>
      </c>
      <c r="H43" s="1479">
        <v>42167</v>
      </c>
      <c r="I43" s="217" t="s">
        <v>14112</v>
      </c>
      <c r="L43" s="217" t="s">
        <v>41</v>
      </c>
      <c r="M43" s="510">
        <v>42318</v>
      </c>
      <c r="N43" s="108" t="s">
        <v>5746</v>
      </c>
    </row>
    <row r="44" spans="1:14">
      <c r="A44" s="184"/>
      <c r="C44" s="228"/>
      <c r="D44" s="318"/>
      <c r="E44" s="2063"/>
    </row>
    <row r="45" spans="1:14">
      <c r="A45" s="184"/>
      <c r="C45" s="228"/>
      <c r="D45" s="318"/>
    </row>
    <row r="46" spans="1:14">
      <c r="A46" s="423" t="s">
        <v>557</v>
      </c>
      <c r="C46" s="228"/>
      <c r="D46" s="318"/>
    </row>
    <row r="47" spans="1:14">
      <c r="A47" s="213"/>
      <c r="B47" s="558" t="s">
        <v>8966</v>
      </c>
      <c r="C47" s="8" t="s">
        <v>14113</v>
      </c>
      <c r="D47" s="326">
        <v>-2000</v>
      </c>
      <c r="E47" s="40">
        <v>6062580</v>
      </c>
    </row>
    <row r="48" spans="1:14">
      <c r="A48" s="215"/>
      <c r="B48" s="558" t="s">
        <v>14066</v>
      </c>
      <c r="C48" s="630" t="s">
        <v>14114</v>
      </c>
      <c r="D48" s="366">
        <v>-3300</v>
      </c>
      <c r="E48" s="40">
        <v>6180979</v>
      </c>
    </row>
    <row r="49" spans="1:17">
      <c r="A49" s="184"/>
      <c r="B49" s="108"/>
      <c r="C49" s="2153"/>
      <c r="D49" s="318"/>
    </row>
    <row r="50" spans="1:17">
      <c r="A50" s="184"/>
      <c r="B50" s="428"/>
      <c r="C50" s="2153"/>
      <c r="D50" s="318"/>
    </row>
    <row r="51" spans="1:17">
      <c r="A51" s="184"/>
      <c r="B51" s="428" t="s">
        <v>14093</v>
      </c>
      <c r="C51" s="761">
        <f>SUM(D42:D45)+SUM(D46:D50)</f>
        <v>0</v>
      </c>
      <c r="D51" s="318"/>
    </row>
    <row r="52" spans="1:17" s="504" customFormat="1">
      <c r="A52" s="2867" t="s">
        <v>14115</v>
      </c>
      <c r="B52" s="1942"/>
      <c r="C52" s="1943"/>
      <c r="D52" s="2550"/>
      <c r="E52" s="1833"/>
      <c r="F52" s="1944"/>
      <c r="G52" s="1831"/>
      <c r="H52" s="1901"/>
      <c r="I52" s="1831"/>
      <c r="J52" s="1831"/>
      <c r="K52" s="1833"/>
      <c r="L52" s="1831"/>
      <c r="M52" s="1832"/>
      <c r="N52" s="1833"/>
      <c r="O52" s="1833"/>
      <c r="P52" s="1833"/>
      <c r="Q52" s="1833"/>
    </row>
    <row r="53" spans="1:17">
      <c r="A53" s="210" t="s">
        <v>14116</v>
      </c>
      <c r="C53" s="625" t="s">
        <v>14117</v>
      </c>
      <c r="D53" s="318"/>
    </row>
    <row r="54" spans="1:17">
      <c r="A54" s="634">
        <v>4902131</v>
      </c>
      <c r="B54" s="632" t="s">
        <v>14118</v>
      </c>
      <c r="C54" s="637" t="s">
        <v>14119</v>
      </c>
      <c r="D54" s="646">
        <v>8000</v>
      </c>
      <c r="E54" s="2063"/>
      <c r="F54" s="590">
        <v>730000</v>
      </c>
      <c r="G54" s="217" t="s">
        <v>110</v>
      </c>
      <c r="H54" s="1479">
        <v>42055</v>
      </c>
      <c r="I54" s="217" t="s">
        <v>14120</v>
      </c>
      <c r="J54" s="217" t="s">
        <v>449</v>
      </c>
      <c r="L54" s="217" t="s">
        <v>67</v>
      </c>
      <c r="M54" s="510">
        <v>42334</v>
      </c>
      <c r="N54" s="108" t="s">
        <v>5746</v>
      </c>
    </row>
    <row r="55" spans="1:17">
      <c r="A55" s="184"/>
      <c r="C55" s="228"/>
      <c r="D55" s="318"/>
      <c r="E55" s="2063"/>
    </row>
    <row r="56" spans="1:17">
      <c r="A56" s="184"/>
      <c r="C56" s="228"/>
      <c r="D56" s="318"/>
    </row>
    <row r="57" spans="1:17">
      <c r="A57" s="423" t="s">
        <v>557</v>
      </c>
      <c r="C57" s="228"/>
      <c r="D57" s="318"/>
    </row>
    <row r="58" spans="1:17">
      <c r="A58" s="213"/>
      <c r="B58" s="558" t="s">
        <v>14121</v>
      </c>
      <c r="C58" s="8" t="s">
        <v>14122</v>
      </c>
      <c r="D58" s="326">
        <v>-8000</v>
      </c>
      <c r="E58" s="40">
        <v>6041215</v>
      </c>
    </row>
    <row r="59" spans="1:17">
      <c r="A59" s="215"/>
      <c r="B59" s="9"/>
      <c r="C59" s="8"/>
      <c r="D59" s="2029"/>
    </row>
    <row r="60" spans="1:17">
      <c r="A60" s="184"/>
      <c r="B60" s="108"/>
      <c r="C60" s="2153"/>
      <c r="D60" s="318"/>
    </row>
    <row r="61" spans="1:17">
      <c r="A61" s="184"/>
      <c r="B61" s="428"/>
      <c r="C61" s="2153"/>
      <c r="D61" s="318"/>
    </row>
    <row r="62" spans="1:17">
      <c r="A62" s="184"/>
      <c r="B62" s="428" t="s">
        <v>14093</v>
      </c>
      <c r="C62" s="761">
        <f>SUM(D53:D56)+SUM(D57:D61)</f>
        <v>0</v>
      </c>
      <c r="D62" s="318"/>
    </row>
    <row r="63" spans="1:17" s="504" customFormat="1">
      <c r="A63" s="2867" t="s">
        <v>14123</v>
      </c>
      <c r="B63" s="1945"/>
      <c r="C63" s="1946"/>
      <c r="D63" s="2550"/>
      <c r="E63" s="1833"/>
      <c r="F63" s="1944"/>
      <c r="G63" s="1831"/>
      <c r="H63" s="1901"/>
      <c r="I63" s="1831"/>
      <c r="J63" s="1831"/>
      <c r="K63" s="1833"/>
      <c r="L63" s="1831"/>
      <c r="M63" s="1832"/>
      <c r="N63" s="1833"/>
      <c r="O63" s="1833"/>
      <c r="P63" s="1833"/>
      <c r="Q63" s="1833"/>
    </row>
    <row r="64" spans="1:17">
      <c r="A64" s="368" t="s">
        <v>5495</v>
      </c>
      <c r="B64" s="245"/>
      <c r="C64" s="104" t="s">
        <v>14124</v>
      </c>
      <c r="D64" s="2257"/>
    </row>
    <row r="65" spans="1:13" s="752" customFormat="1">
      <c r="A65" s="1038">
        <v>5109088</v>
      </c>
      <c r="B65" s="809" t="s">
        <v>2241</v>
      </c>
      <c r="C65" s="810" t="s">
        <v>14125</v>
      </c>
      <c r="D65" s="1039" t="s">
        <v>14126</v>
      </c>
      <c r="F65" s="1037">
        <v>112000</v>
      </c>
      <c r="G65" s="749" t="s">
        <v>104</v>
      </c>
      <c r="H65" s="1526">
        <v>42999</v>
      </c>
      <c r="I65" s="749" t="s">
        <v>527</v>
      </c>
      <c r="J65" s="749"/>
      <c r="L65" s="749" t="s">
        <v>67</v>
      </c>
      <c r="M65" s="750"/>
    </row>
    <row r="66" spans="1:13" s="752" customFormat="1">
      <c r="A66" s="1040">
        <v>5109115</v>
      </c>
      <c r="B66" s="809" t="s">
        <v>5801</v>
      </c>
      <c r="C66" s="810" t="s">
        <v>14127</v>
      </c>
      <c r="D66" s="1039" t="s">
        <v>14126</v>
      </c>
      <c r="F66" s="1037">
        <v>77000</v>
      </c>
      <c r="G66" s="749" t="s">
        <v>354</v>
      </c>
      <c r="H66" s="1526">
        <v>43007</v>
      </c>
      <c r="I66" s="749" t="s">
        <v>523</v>
      </c>
      <c r="J66" s="749"/>
      <c r="L66" s="749" t="s">
        <v>67</v>
      </c>
      <c r="M66" s="750"/>
    </row>
    <row r="67" spans="1:13" s="752" customFormat="1">
      <c r="A67" s="1040">
        <v>5109117</v>
      </c>
      <c r="B67" s="809" t="s">
        <v>5801</v>
      </c>
      <c r="C67" s="810" t="s">
        <v>14128</v>
      </c>
      <c r="D67" s="1039" t="s">
        <v>14126</v>
      </c>
      <c r="F67" s="1037">
        <v>117000</v>
      </c>
      <c r="G67" s="749" t="s">
        <v>25</v>
      </c>
      <c r="H67" s="1526">
        <v>43006</v>
      </c>
      <c r="I67" s="749" t="s">
        <v>2196</v>
      </c>
      <c r="J67" s="749"/>
      <c r="L67" s="749" t="s">
        <v>67</v>
      </c>
      <c r="M67" s="750"/>
    </row>
    <row r="68" spans="1:13" s="752" customFormat="1">
      <c r="A68" s="1040">
        <v>5109118</v>
      </c>
      <c r="B68" s="809" t="s">
        <v>5801</v>
      </c>
      <c r="C68" s="810" t="s">
        <v>14129</v>
      </c>
      <c r="D68" s="1039" t="s">
        <v>14126</v>
      </c>
      <c r="F68" s="1037">
        <v>110000</v>
      </c>
      <c r="G68" s="749" t="s">
        <v>110</v>
      </c>
      <c r="H68" s="1526">
        <v>43006</v>
      </c>
      <c r="I68" s="749" t="s">
        <v>203</v>
      </c>
      <c r="J68" s="749"/>
      <c r="L68" s="749" t="s">
        <v>67</v>
      </c>
      <c r="M68" s="750"/>
    </row>
    <row r="69" spans="1:13">
      <c r="A69" s="184"/>
      <c r="B69" s="1041" t="s">
        <v>14130</v>
      </c>
      <c r="C69" s="761"/>
      <c r="D69" s="318"/>
    </row>
    <row r="70" spans="1:13">
      <c r="A70" s="184"/>
      <c r="B70" s="428"/>
      <c r="C70" s="761"/>
      <c r="D70" s="318"/>
    </row>
    <row r="71" spans="1:13">
      <c r="A71" s="184"/>
      <c r="B71" s="428"/>
      <c r="C71" s="761"/>
      <c r="D71" s="318"/>
    </row>
    <row r="72" spans="1:13">
      <c r="A72" s="184"/>
      <c r="B72" s="428"/>
      <c r="C72" s="761"/>
      <c r="D72" s="318"/>
    </row>
    <row r="73" spans="1:13">
      <c r="A73" s="184"/>
      <c r="B73" s="428"/>
      <c r="C73" s="761"/>
      <c r="D73" s="318"/>
    </row>
    <row r="74" spans="1:13">
      <c r="A74" s="184"/>
      <c r="B74" s="428"/>
      <c r="C74" s="761"/>
      <c r="D74" s="318"/>
    </row>
    <row r="75" spans="1:13">
      <c r="A75" s="423" t="s">
        <v>557</v>
      </c>
      <c r="C75" s="228"/>
      <c r="D75" s="318"/>
    </row>
    <row r="76" spans="1:13">
      <c r="A76" s="213"/>
      <c r="B76" s="558" t="s">
        <v>617</v>
      </c>
      <c r="C76" s="1035" t="s">
        <v>14131</v>
      </c>
      <c r="D76" s="326"/>
    </row>
    <row r="80" spans="1:13">
      <c r="B80" s="428" t="s">
        <v>14093</v>
      </c>
      <c r="C80" s="761">
        <f>SUM(D63:D75)+SUM(D76:D79)</f>
        <v>0</v>
      </c>
    </row>
    <row r="81" spans="1:17" s="504" customFormat="1">
      <c r="A81" s="2867" t="s">
        <v>14132</v>
      </c>
      <c r="B81" s="1942"/>
      <c r="C81" s="1831"/>
      <c r="D81" s="2567"/>
      <c r="E81" s="1833"/>
      <c r="F81" s="1944"/>
      <c r="G81" s="1831"/>
      <c r="H81" s="1901"/>
      <c r="I81" s="1831"/>
      <c r="J81" s="1831"/>
      <c r="K81" s="1833"/>
      <c r="L81" s="1831"/>
      <c r="M81" s="1832"/>
      <c r="N81" s="1833"/>
      <c r="O81" s="1833"/>
      <c r="P81" s="1833"/>
      <c r="Q81" s="1833"/>
    </row>
    <row r="82" spans="1:17">
      <c r="A82" s="350" t="s">
        <v>14133</v>
      </c>
      <c r="B82" s="2145"/>
      <c r="C82" s="8" t="s">
        <v>14134</v>
      </c>
      <c r="D82" s="2029"/>
    </row>
    <row r="83" spans="1:17">
      <c r="A83" s="2066">
        <v>5008053</v>
      </c>
      <c r="B83" s="2012" t="s">
        <v>14135</v>
      </c>
      <c r="C83" s="2292" t="s">
        <v>14136</v>
      </c>
      <c r="D83" s="2029">
        <v>7500</v>
      </c>
      <c r="E83" s="590">
        <v>716000</v>
      </c>
      <c r="F83" s="590">
        <v>581000</v>
      </c>
      <c r="G83" s="217" t="s">
        <v>98</v>
      </c>
      <c r="H83" s="1479">
        <v>42600</v>
      </c>
      <c r="I83" s="217" t="s">
        <v>219</v>
      </c>
      <c r="L83" s="217" t="s">
        <v>41</v>
      </c>
      <c r="M83" s="510">
        <v>42733</v>
      </c>
      <c r="N83" s="108" t="s">
        <v>728</v>
      </c>
      <c r="O83" s="108" t="s">
        <v>729</v>
      </c>
    </row>
    <row r="86" spans="1:17">
      <c r="B86" s="2004" t="s">
        <v>14137</v>
      </c>
    </row>
    <row r="87" spans="1:17">
      <c r="B87" s="2004" t="s">
        <v>731</v>
      </c>
    </row>
    <row r="90" spans="1:17">
      <c r="A90" s="423" t="s">
        <v>557</v>
      </c>
      <c r="C90" s="228"/>
      <c r="D90" s="318"/>
    </row>
    <row r="91" spans="1:17">
      <c r="A91" s="213"/>
      <c r="B91" s="9" t="s">
        <v>14138</v>
      </c>
      <c r="C91" s="8" t="s">
        <v>14139</v>
      </c>
      <c r="D91" s="326">
        <v>-3750</v>
      </c>
      <c r="E91" s="2063" t="s">
        <v>14140</v>
      </c>
    </row>
    <row r="92" spans="1:17">
      <c r="B92" s="9" t="s">
        <v>14141</v>
      </c>
      <c r="C92" s="8" t="s">
        <v>14142</v>
      </c>
      <c r="D92" s="326">
        <v>-3750</v>
      </c>
      <c r="E92" s="2012">
        <v>5209792</v>
      </c>
    </row>
    <row r="94" spans="1:17">
      <c r="A94" s="184"/>
      <c r="B94" s="428" t="s">
        <v>14093</v>
      </c>
      <c r="C94" s="761">
        <f>SUM(D81:D88)+SUM(D89:D93)</f>
        <v>0</v>
      </c>
      <c r="D94" s="318"/>
    </row>
    <row r="95" spans="1:17" s="504" customFormat="1">
      <c r="A95" s="1947" t="s">
        <v>14143</v>
      </c>
      <c r="B95" s="1947"/>
      <c r="C95" s="1831"/>
      <c r="D95" s="2567"/>
      <c r="E95" s="1833"/>
      <c r="F95" s="1944"/>
      <c r="G95" s="1831"/>
      <c r="H95" s="1901"/>
      <c r="I95" s="1831"/>
      <c r="J95" s="1831"/>
      <c r="K95" s="1833"/>
      <c r="L95" s="1831"/>
      <c r="M95" s="1832"/>
      <c r="N95" s="1833"/>
      <c r="O95" s="1833"/>
      <c r="P95" s="1833"/>
      <c r="Q95" s="1833"/>
    </row>
    <row r="96" spans="1:17">
      <c r="A96" s="244" t="s">
        <v>14144</v>
      </c>
      <c r="C96" s="233" t="s">
        <v>14145</v>
      </c>
    </row>
    <row r="97" spans="1:17">
      <c r="A97" s="216">
        <v>5102062</v>
      </c>
      <c r="B97" s="2293" t="s">
        <v>14146</v>
      </c>
      <c r="C97" s="2117" t="s">
        <v>14147</v>
      </c>
      <c r="D97" s="2029">
        <v>10250</v>
      </c>
      <c r="E97" s="590">
        <v>1015000</v>
      </c>
      <c r="F97" s="590">
        <v>1205000</v>
      </c>
      <c r="G97" s="217" t="s">
        <v>1782</v>
      </c>
      <c r="H97" s="1479">
        <v>42335</v>
      </c>
      <c r="I97" s="217" t="s">
        <v>14148</v>
      </c>
      <c r="L97" s="217" t="s">
        <v>107</v>
      </c>
      <c r="M97" s="510">
        <v>42794</v>
      </c>
      <c r="N97" s="108" t="s">
        <v>728</v>
      </c>
      <c r="O97" s="108" t="s">
        <v>729</v>
      </c>
    </row>
    <row r="99" spans="1:17">
      <c r="B99" s="216" t="s">
        <v>14149</v>
      </c>
    </row>
    <row r="100" spans="1:17">
      <c r="B100" s="216" t="s">
        <v>731</v>
      </c>
    </row>
    <row r="102" spans="1:17">
      <c r="A102" s="423" t="s">
        <v>557</v>
      </c>
      <c r="C102" s="228"/>
      <c r="D102" s="318"/>
    </row>
    <row r="103" spans="1:17">
      <c r="A103" s="213"/>
      <c r="B103" s="9" t="s">
        <v>14141</v>
      </c>
      <c r="C103" s="8" t="s">
        <v>14150</v>
      </c>
      <c r="D103" s="326">
        <v>-5000</v>
      </c>
      <c r="E103" s="2063">
        <v>5286862</v>
      </c>
    </row>
    <row r="104" spans="1:17">
      <c r="B104" s="9" t="s">
        <v>14141</v>
      </c>
      <c r="C104" s="8" t="s">
        <v>14151</v>
      </c>
      <c r="D104" s="326">
        <v>-5250</v>
      </c>
      <c r="E104" s="2012"/>
    </row>
    <row r="106" spans="1:17">
      <c r="A106" s="184"/>
      <c r="B106" s="428" t="s">
        <v>14093</v>
      </c>
      <c r="C106" s="761">
        <f>SUM(D95:D101)+SUM(D102:D105)</f>
        <v>0</v>
      </c>
      <c r="D106" s="318"/>
    </row>
    <row r="107" spans="1:17" s="504" customFormat="1">
      <c r="A107" s="1947" t="s">
        <v>14152</v>
      </c>
      <c r="B107" s="1942"/>
      <c r="C107" s="1831"/>
      <c r="D107" s="2572"/>
      <c r="E107" s="1833"/>
      <c r="F107" s="1944"/>
      <c r="G107" s="1831"/>
      <c r="H107" s="1901"/>
      <c r="I107" s="1831"/>
      <c r="J107" s="1831"/>
      <c r="K107" s="1833"/>
      <c r="L107" s="1831"/>
      <c r="M107" s="1832"/>
      <c r="N107" s="1833"/>
      <c r="O107" s="1833"/>
      <c r="P107" s="1833"/>
      <c r="Q107" s="1833"/>
    </row>
    <row r="108" spans="1:17">
      <c r="A108" s="244" t="s">
        <v>14153</v>
      </c>
      <c r="C108" s="233" t="s">
        <v>14154</v>
      </c>
      <c r="D108" s="2294"/>
    </row>
    <row r="109" spans="1:17">
      <c r="A109" s="216">
        <v>5106036</v>
      </c>
      <c r="B109" s="216" t="s">
        <v>14155</v>
      </c>
      <c r="C109" s="217" t="s">
        <v>14156</v>
      </c>
      <c r="D109" s="2295">
        <v>3900000</v>
      </c>
      <c r="F109" s="590">
        <v>3150000</v>
      </c>
      <c r="G109" s="217" t="s">
        <v>25</v>
      </c>
      <c r="H109" s="1479">
        <v>42895</v>
      </c>
      <c r="I109" s="217" t="s">
        <v>3506</v>
      </c>
      <c r="L109" s="217" t="s">
        <v>41</v>
      </c>
      <c r="M109" s="510">
        <v>42916</v>
      </c>
      <c r="N109" s="108" t="s">
        <v>728</v>
      </c>
      <c r="O109" s="108" t="s">
        <v>729</v>
      </c>
    </row>
    <row r="110" spans="1:17">
      <c r="D110" s="2295"/>
    </row>
    <row r="111" spans="1:17">
      <c r="B111" s="216" t="s">
        <v>14157</v>
      </c>
      <c r="D111" s="2295"/>
    </row>
    <row r="112" spans="1:17">
      <c r="B112" s="216" t="s">
        <v>731</v>
      </c>
      <c r="D112" s="2295"/>
    </row>
    <row r="113" spans="1:15">
      <c r="D113" s="2295"/>
    </row>
    <row r="114" spans="1:15">
      <c r="C114" s="233" t="s">
        <v>14158</v>
      </c>
      <c r="D114" s="2294"/>
    </row>
    <row r="115" spans="1:15">
      <c r="B115" s="245" t="s">
        <v>838</v>
      </c>
      <c r="D115" s="2294"/>
      <c r="E115" s="2007"/>
      <c r="F115" s="858" t="s">
        <v>2216</v>
      </c>
      <c r="G115" s="672"/>
      <c r="H115" s="2196"/>
      <c r="I115" s="670" t="s">
        <v>1016</v>
      </c>
    </row>
    <row r="116" spans="1:15">
      <c r="A116" s="216" t="s">
        <v>14159</v>
      </c>
      <c r="B116" s="216" t="s">
        <v>14160</v>
      </c>
      <c r="D116" s="2295">
        <v>25000</v>
      </c>
      <c r="E116" s="2007"/>
      <c r="F116" s="2105">
        <v>15925</v>
      </c>
      <c r="G116" s="2005"/>
      <c r="H116" s="2106"/>
      <c r="I116" s="2002">
        <f>SUM(D116-F116)</f>
        <v>9075</v>
      </c>
    </row>
    <row r="117" spans="1:15">
      <c r="A117" s="216" t="s">
        <v>14161</v>
      </c>
      <c r="B117" s="216" t="s">
        <v>2226</v>
      </c>
      <c r="D117" s="2295">
        <v>5000</v>
      </c>
      <c r="E117" s="2007"/>
      <c r="F117" s="590">
        <v>3000</v>
      </c>
      <c r="G117" s="2005"/>
      <c r="H117" s="2106"/>
      <c r="I117" s="2002">
        <f>SUM(D117-F117)</f>
        <v>2000</v>
      </c>
    </row>
    <row r="118" spans="1:15">
      <c r="B118" s="559" t="s">
        <v>14162</v>
      </c>
      <c r="D118" s="2295"/>
      <c r="E118" s="2007"/>
      <c r="F118" s="2105"/>
      <c r="G118" s="2005"/>
      <c r="H118" s="2106"/>
      <c r="I118" s="2002"/>
    </row>
    <row r="119" spans="1:15">
      <c r="B119" s="216" t="s">
        <v>14163</v>
      </c>
      <c r="D119" s="2294"/>
      <c r="I119" s="108"/>
    </row>
    <row r="120" spans="1:15">
      <c r="D120" s="2294"/>
      <c r="I120" s="108"/>
    </row>
    <row r="121" spans="1:15">
      <c r="A121" s="244" t="s">
        <v>14164</v>
      </c>
      <c r="C121" s="233" t="s">
        <v>14165</v>
      </c>
      <c r="D121" s="2294"/>
      <c r="I121" s="108"/>
    </row>
    <row r="122" spans="1:15">
      <c r="A122" s="216">
        <v>5111198</v>
      </c>
      <c r="B122" s="216" t="s">
        <v>14166</v>
      </c>
      <c r="C122" s="217" t="s">
        <v>14167</v>
      </c>
      <c r="D122" s="2295">
        <v>3900000</v>
      </c>
      <c r="F122" s="590">
        <v>3340000</v>
      </c>
      <c r="G122" s="217" t="s">
        <v>476</v>
      </c>
      <c r="H122" s="1479">
        <v>43068</v>
      </c>
      <c r="I122" s="108" t="s">
        <v>2949</v>
      </c>
      <c r="J122" s="217" t="s">
        <v>449</v>
      </c>
      <c r="M122" s="510">
        <v>43100</v>
      </c>
      <c r="N122" s="1024" t="s">
        <v>728</v>
      </c>
      <c r="O122" s="108" t="s">
        <v>729</v>
      </c>
    </row>
    <row r="123" spans="1:15">
      <c r="D123" s="2295"/>
      <c r="I123" s="108"/>
      <c r="N123" s="1024"/>
    </row>
    <row r="124" spans="1:15">
      <c r="A124" s="216" t="s">
        <v>14168</v>
      </c>
      <c r="B124" s="216" t="s">
        <v>14169</v>
      </c>
      <c r="C124" s="217" t="s">
        <v>1670</v>
      </c>
      <c r="D124" s="2295">
        <v>0</v>
      </c>
      <c r="F124" s="590">
        <v>14796</v>
      </c>
      <c r="I124" s="108"/>
      <c r="N124" s="1024"/>
    </row>
    <row r="125" spans="1:15">
      <c r="A125" s="216" t="s">
        <v>14170</v>
      </c>
      <c r="B125" s="216" t="s">
        <v>14171</v>
      </c>
      <c r="D125" s="2295">
        <v>0</v>
      </c>
      <c r="F125" s="590">
        <v>5000</v>
      </c>
      <c r="I125" s="108"/>
      <c r="N125" s="1024"/>
    </row>
    <row r="126" spans="1:15">
      <c r="D126" s="2295"/>
      <c r="I126" s="108"/>
      <c r="N126" s="1024"/>
    </row>
    <row r="127" spans="1:15">
      <c r="B127" s="216" t="s">
        <v>14172</v>
      </c>
      <c r="D127" s="2294"/>
      <c r="I127" s="108"/>
    </row>
    <row r="128" spans="1:15">
      <c r="B128" s="216" t="s">
        <v>731</v>
      </c>
      <c r="D128" s="2294"/>
      <c r="I128" s="108"/>
    </row>
    <row r="129" spans="1:9">
      <c r="D129" s="2294"/>
      <c r="I129" s="108"/>
    </row>
    <row r="130" spans="1:9">
      <c r="A130" s="1751"/>
      <c r="B130" s="1080" t="s">
        <v>14173</v>
      </c>
      <c r="D130" s="2294"/>
      <c r="I130" s="108"/>
    </row>
    <row r="131" spans="1:9">
      <c r="B131" s="1752">
        <v>43748</v>
      </c>
      <c r="D131" s="2294"/>
      <c r="I131" s="108"/>
    </row>
    <row r="132" spans="1:9">
      <c r="D132" s="2294"/>
      <c r="I132" s="108"/>
    </row>
    <row r="133" spans="1:9">
      <c r="D133" s="2294"/>
      <c r="I133" s="108"/>
    </row>
    <row r="134" spans="1:9">
      <c r="D134" s="2294"/>
      <c r="I134" s="108"/>
    </row>
    <row r="135" spans="1:9">
      <c r="D135" s="2295"/>
    </row>
    <row r="136" spans="1:9">
      <c r="D136" s="2294"/>
    </row>
    <row r="137" spans="1:9">
      <c r="A137" s="423" t="s">
        <v>557</v>
      </c>
      <c r="C137" s="228"/>
      <c r="D137" s="2294"/>
    </row>
    <row r="138" spans="1:9" ht="15">
      <c r="A138" s="213"/>
      <c r="B138" s="9" t="s">
        <v>907</v>
      </c>
      <c r="C138" s="8" t="s">
        <v>14174</v>
      </c>
      <c r="D138" s="194">
        <v>-30000</v>
      </c>
      <c r="E138" s="1753" t="s">
        <v>14175</v>
      </c>
      <c r="F138" s="1636"/>
      <c r="G138" s="1165"/>
    </row>
    <row r="139" spans="1:9">
      <c r="B139" s="9" t="s">
        <v>907</v>
      </c>
      <c r="C139" s="8" t="s">
        <v>14176</v>
      </c>
      <c r="D139" s="194">
        <v>-3900000</v>
      </c>
      <c r="E139" s="2012">
        <v>5313322</v>
      </c>
    </row>
    <row r="140" spans="1:9">
      <c r="B140" s="9" t="s">
        <v>907</v>
      </c>
      <c r="C140" s="8" t="s">
        <v>14177</v>
      </c>
      <c r="D140" s="194">
        <v>-3900000</v>
      </c>
      <c r="E140" s="2012">
        <v>5614691</v>
      </c>
    </row>
    <row r="141" spans="1:9">
      <c r="B141" s="9"/>
      <c r="C141" s="8"/>
      <c r="D141" s="194"/>
      <c r="E141" s="2012"/>
    </row>
    <row r="142" spans="1:9">
      <c r="B142" s="9"/>
      <c r="C142" s="8"/>
      <c r="D142" s="2294"/>
      <c r="E142" s="2012"/>
    </row>
    <row r="143" spans="1:9">
      <c r="D143" s="2294"/>
    </row>
    <row r="144" spans="1:9">
      <c r="A144" s="184"/>
      <c r="B144" s="428" t="s">
        <v>14093</v>
      </c>
      <c r="C144" s="959">
        <f>SUM(D107:D136)+SUM(D137:D143)</f>
        <v>0</v>
      </c>
      <c r="D144" s="2296"/>
    </row>
    <row r="145" spans="1:17" s="504" customFormat="1">
      <c r="A145" s="1947" t="s">
        <v>14178</v>
      </c>
      <c r="B145" s="1942"/>
      <c r="C145" s="1831"/>
      <c r="D145" s="2567"/>
      <c r="E145" s="1833"/>
      <c r="F145" s="1944"/>
      <c r="G145" s="1831"/>
      <c r="H145" s="1901"/>
      <c r="I145" s="1831"/>
      <c r="J145" s="1831"/>
      <c r="K145" s="1833"/>
      <c r="L145" s="1831"/>
      <c r="M145" s="1832"/>
      <c r="N145" s="1833"/>
      <c r="O145" s="1833"/>
      <c r="P145" s="1833"/>
      <c r="Q145" s="1833"/>
    </row>
    <row r="146" spans="1:17">
      <c r="A146" s="15" t="s">
        <v>14179</v>
      </c>
      <c r="B146" s="245"/>
      <c r="C146" s="104" t="s">
        <v>14180</v>
      </c>
      <c r="D146" s="2297"/>
    </row>
    <row r="147" spans="1:17">
      <c r="A147" s="57">
        <v>5102084</v>
      </c>
      <c r="B147" s="2012" t="s">
        <v>14181</v>
      </c>
      <c r="C147" s="2013" t="s">
        <v>14182</v>
      </c>
      <c r="D147" s="2091">
        <v>560000</v>
      </c>
      <c r="F147" s="590">
        <v>305000</v>
      </c>
      <c r="G147" s="217" t="s">
        <v>98</v>
      </c>
      <c r="H147" s="1479">
        <v>42787</v>
      </c>
      <c r="I147" s="217" t="s">
        <v>40</v>
      </c>
      <c r="L147" s="217" t="s">
        <v>41</v>
      </c>
      <c r="M147" s="510">
        <v>42846</v>
      </c>
      <c r="N147" s="986" t="s">
        <v>728</v>
      </c>
      <c r="O147" s="216" t="s">
        <v>14183</v>
      </c>
    </row>
    <row r="149" spans="1:17">
      <c r="B149" s="216" t="s">
        <v>14184</v>
      </c>
    </row>
    <row r="150" spans="1:17">
      <c r="B150" s="216" t="s">
        <v>731</v>
      </c>
    </row>
    <row r="153" spans="1:17">
      <c r="A153" s="423" t="s">
        <v>557</v>
      </c>
      <c r="C153" s="228"/>
      <c r="D153" s="2294"/>
    </row>
    <row r="154" spans="1:17">
      <c r="A154" s="213"/>
      <c r="B154" s="9" t="s">
        <v>907</v>
      </c>
      <c r="C154" s="8" t="s">
        <v>11837</v>
      </c>
      <c r="D154" s="194">
        <v>-280000</v>
      </c>
      <c r="E154" s="2063" t="s">
        <v>6216</v>
      </c>
    </row>
    <row r="155" spans="1:17">
      <c r="B155" s="9" t="s">
        <v>907</v>
      </c>
      <c r="C155" s="8" t="s">
        <v>5682</v>
      </c>
      <c r="D155" s="194">
        <v>-280000</v>
      </c>
      <c r="E155" s="2063" t="s">
        <v>6216</v>
      </c>
    </row>
    <row r="156" spans="1:17">
      <c r="D156" s="2294"/>
    </row>
    <row r="157" spans="1:17">
      <c r="A157" s="184"/>
      <c r="B157" s="428" t="s">
        <v>14093</v>
      </c>
      <c r="C157" s="959">
        <f>SUM(D145:D151)+SUM(D153:D156)</f>
        <v>0</v>
      </c>
      <c r="D157" s="2296"/>
    </row>
    <row r="158" spans="1:17" s="504" customFormat="1">
      <c r="A158" s="1947" t="s">
        <v>14185</v>
      </c>
      <c r="B158" s="1942"/>
      <c r="C158" s="1831"/>
      <c r="D158" s="2567"/>
      <c r="E158" s="1833"/>
      <c r="F158" s="1944"/>
      <c r="G158" s="1831"/>
      <c r="H158" s="1901"/>
      <c r="I158" s="1831"/>
      <c r="J158" s="1831"/>
      <c r="K158" s="1833"/>
      <c r="L158" s="1831"/>
      <c r="M158" s="1832"/>
      <c r="N158" s="1833"/>
      <c r="O158" s="1833"/>
      <c r="P158" s="1833"/>
      <c r="Q158" s="1833"/>
    </row>
    <row r="159" spans="1:17">
      <c r="A159" s="15" t="s">
        <v>14186</v>
      </c>
      <c r="B159" s="245"/>
      <c r="C159" s="104" t="s">
        <v>14187</v>
      </c>
      <c r="D159" s="2297"/>
    </row>
    <row r="160" spans="1:17">
      <c r="A160" s="216">
        <v>5103125</v>
      </c>
      <c r="B160" s="216" t="s">
        <v>981</v>
      </c>
      <c r="C160" s="217" t="s">
        <v>14188</v>
      </c>
      <c r="D160" s="2091">
        <v>560000</v>
      </c>
      <c r="F160" s="590">
        <v>320000</v>
      </c>
      <c r="G160" s="217" t="s">
        <v>31</v>
      </c>
      <c r="H160" s="1479">
        <v>42815</v>
      </c>
      <c r="I160" s="217" t="s">
        <v>334</v>
      </c>
      <c r="L160" s="217" t="s">
        <v>67</v>
      </c>
      <c r="M160" s="510">
        <v>42944</v>
      </c>
      <c r="N160" s="108" t="s">
        <v>728</v>
      </c>
      <c r="O160" s="108" t="s">
        <v>2342</v>
      </c>
    </row>
    <row r="162" spans="1:15">
      <c r="B162" s="216" t="s">
        <v>14189</v>
      </c>
    </row>
    <row r="163" spans="1:15">
      <c r="B163" s="216" t="s">
        <v>731</v>
      </c>
    </row>
    <row r="166" spans="1:15">
      <c r="A166" s="423" t="s">
        <v>557</v>
      </c>
      <c r="C166" s="228"/>
      <c r="D166" s="2294"/>
    </row>
    <row r="167" spans="1:15">
      <c r="A167" s="213"/>
      <c r="B167" s="9" t="s">
        <v>907</v>
      </c>
      <c r="C167" s="8" t="s">
        <v>14190</v>
      </c>
      <c r="D167" s="826">
        <v>-560000</v>
      </c>
      <c r="E167" s="2063" t="s">
        <v>6216</v>
      </c>
    </row>
    <row r="168" spans="1:15">
      <c r="B168" s="9" t="s">
        <v>907</v>
      </c>
      <c r="C168" s="8"/>
      <c r="D168" s="194"/>
      <c r="E168" s="2063"/>
    </row>
    <row r="169" spans="1:15">
      <c r="D169" s="2294"/>
    </row>
    <row r="170" spans="1:15">
      <c r="A170" s="184"/>
      <c r="B170" s="428" t="s">
        <v>14093</v>
      </c>
      <c r="C170" s="959">
        <f>SUM(D158:D164)+SUM(D165:D169)</f>
        <v>0</v>
      </c>
      <c r="D170" s="2294"/>
    </row>
    <row r="171" spans="1:15">
      <c r="A171" s="2868" t="s">
        <v>14191</v>
      </c>
      <c r="B171" s="1948"/>
      <c r="C171" s="1943"/>
      <c r="D171" s="2573"/>
    </row>
    <row r="172" spans="1:15">
      <c r="A172" s="213" t="s">
        <v>11110</v>
      </c>
      <c r="C172" s="233" t="s">
        <v>14192</v>
      </c>
    </row>
    <row r="173" spans="1:15">
      <c r="A173" s="216">
        <v>5111185</v>
      </c>
      <c r="B173" s="216" t="s">
        <v>2126</v>
      </c>
      <c r="C173" s="217" t="s">
        <v>14193</v>
      </c>
      <c r="D173" s="645">
        <v>11800</v>
      </c>
      <c r="E173" s="590">
        <v>1042000</v>
      </c>
      <c r="F173" s="590">
        <v>787000</v>
      </c>
      <c r="G173" s="217" t="s">
        <v>98</v>
      </c>
      <c r="H173" s="1479">
        <v>43067</v>
      </c>
      <c r="I173" s="217" t="s">
        <v>979</v>
      </c>
      <c r="L173" s="217" t="s">
        <v>67</v>
      </c>
      <c r="M173" s="510">
        <v>43129</v>
      </c>
      <c r="N173" s="986" t="s">
        <v>728</v>
      </c>
      <c r="O173" s="108" t="s">
        <v>729</v>
      </c>
    </row>
    <row r="175" spans="1:15">
      <c r="B175" s="1061" t="s">
        <v>14194</v>
      </c>
    </row>
    <row r="176" spans="1:15">
      <c r="B176" s="1061" t="s">
        <v>731</v>
      </c>
    </row>
    <row r="178" spans="1:15">
      <c r="A178" s="423" t="s">
        <v>557</v>
      </c>
      <c r="C178" s="233"/>
      <c r="D178" s="2091"/>
    </row>
    <row r="179" spans="1:15">
      <c r="B179" s="9" t="s">
        <v>907</v>
      </c>
      <c r="C179" s="233" t="s">
        <v>14195</v>
      </c>
      <c r="D179" s="2029">
        <v>-11800</v>
      </c>
      <c r="E179" s="216">
        <v>5931780</v>
      </c>
    </row>
    <row r="180" spans="1:15">
      <c r="B180" s="9"/>
      <c r="C180" s="233"/>
      <c r="D180" s="2029"/>
      <c r="E180" s="216"/>
      <c r="F180" s="1082"/>
    </row>
    <row r="181" spans="1:15">
      <c r="C181" s="1116"/>
      <c r="D181" s="2091"/>
    </row>
    <row r="182" spans="1:15">
      <c r="A182" s="1031"/>
      <c r="B182" s="413" t="s">
        <v>14093</v>
      </c>
      <c r="C182" s="1032">
        <f>SUM(D171:D176)+SUM(D177:D181)</f>
        <v>0</v>
      </c>
      <c r="D182" s="2298"/>
    </row>
    <row r="183" spans="1:15">
      <c r="A183" s="1637" t="s">
        <v>14196</v>
      </c>
      <c r="B183" s="1638"/>
      <c r="C183" s="228"/>
      <c r="D183" s="2091"/>
    </row>
    <row r="184" spans="1:15">
      <c r="A184" s="213" t="s">
        <v>14197</v>
      </c>
      <c r="C184" s="233" t="s">
        <v>14198</v>
      </c>
    </row>
    <row r="185" spans="1:15">
      <c r="A185" s="1081">
        <v>5112020</v>
      </c>
      <c r="B185" s="2293" t="s">
        <v>14199</v>
      </c>
      <c r="C185" s="2117" t="s">
        <v>14200</v>
      </c>
      <c r="D185" s="645">
        <v>5100</v>
      </c>
      <c r="E185" s="590">
        <v>444000</v>
      </c>
      <c r="F185" s="590">
        <v>340000</v>
      </c>
      <c r="G185" s="217" t="s">
        <v>1897</v>
      </c>
      <c r="H185" s="1479">
        <v>43074</v>
      </c>
      <c r="I185" s="217" t="s">
        <v>979</v>
      </c>
      <c r="L185" s="217" t="s">
        <v>67</v>
      </c>
      <c r="M185" s="510">
        <v>76005</v>
      </c>
      <c r="N185" s="986" t="s">
        <v>728</v>
      </c>
      <c r="O185" s="108" t="s">
        <v>729</v>
      </c>
    </row>
    <row r="187" spans="1:15">
      <c r="B187" s="1061" t="s">
        <v>14201</v>
      </c>
    </row>
    <row r="188" spans="1:15">
      <c r="B188" s="1061" t="s">
        <v>731</v>
      </c>
    </row>
    <row r="190" spans="1:15">
      <c r="A190" s="423" t="s">
        <v>557</v>
      </c>
      <c r="C190" s="233"/>
      <c r="D190" s="2091"/>
    </row>
    <row r="191" spans="1:15">
      <c r="B191" s="9" t="s">
        <v>907</v>
      </c>
      <c r="C191" s="233" t="s">
        <v>14202</v>
      </c>
      <c r="D191" s="2029">
        <v>-2600</v>
      </c>
      <c r="E191" s="216">
        <v>5952462</v>
      </c>
    </row>
    <row r="192" spans="1:15">
      <c r="B192" s="9" t="s">
        <v>907</v>
      </c>
      <c r="C192" s="233" t="s">
        <v>14203</v>
      </c>
      <c r="D192" s="2029">
        <v>-2450</v>
      </c>
      <c r="E192" s="216">
        <v>6173285</v>
      </c>
    </row>
    <row r="193" spans="1:17">
      <c r="C193" s="1116"/>
      <c r="D193" s="2091"/>
    </row>
    <row r="194" spans="1:17">
      <c r="A194" s="1031"/>
      <c r="B194" s="413" t="s">
        <v>14093</v>
      </c>
      <c r="C194" s="1032">
        <f>SUM(D183:D190)+SUM(D191:D193)</f>
        <v>50</v>
      </c>
      <c r="D194" s="2298"/>
    </row>
    <row r="195" spans="1:17">
      <c r="A195" s="1637" t="s">
        <v>14204</v>
      </c>
      <c r="B195" s="1638"/>
      <c r="C195" s="228"/>
      <c r="D195" s="2091"/>
    </row>
    <row r="196" spans="1:17">
      <c r="A196" s="213" t="s">
        <v>2354</v>
      </c>
      <c r="C196" s="233" t="s">
        <v>14198</v>
      </c>
    </row>
    <row r="197" spans="1:17">
      <c r="A197" s="1081">
        <v>5111157</v>
      </c>
      <c r="B197" s="2293" t="s">
        <v>71</v>
      </c>
      <c r="C197" s="2117" t="s">
        <v>14205</v>
      </c>
      <c r="D197" s="645">
        <v>3340</v>
      </c>
      <c r="E197" s="590">
        <v>344000</v>
      </c>
      <c r="F197" s="590">
        <v>154000</v>
      </c>
      <c r="G197" s="217" t="s">
        <v>73</v>
      </c>
      <c r="H197" s="1479">
        <v>43063</v>
      </c>
      <c r="I197" s="217" t="s">
        <v>14206</v>
      </c>
      <c r="L197" s="217" t="s">
        <v>67</v>
      </c>
      <c r="M197" s="510">
        <v>43189</v>
      </c>
      <c r="N197" s="986" t="s">
        <v>728</v>
      </c>
      <c r="O197" s="108" t="s">
        <v>2265</v>
      </c>
    </row>
    <row r="199" spans="1:17">
      <c r="B199" s="1061" t="s">
        <v>14207</v>
      </c>
    </row>
    <row r="200" spans="1:17">
      <c r="B200" s="1061" t="s">
        <v>731</v>
      </c>
    </row>
    <row r="202" spans="1:17">
      <c r="A202" s="423" t="s">
        <v>557</v>
      </c>
      <c r="C202" s="233"/>
      <c r="D202" s="2091"/>
    </row>
    <row r="203" spans="1:17">
      <c r="B203" s="9" t="s">
        <v>907</v>
      </c>
      <c r="C203" s="233" t="s">
        <v>14208</v>
      </c>
      <c r="D203" s="2029">
        <v>-3340</v>
      </c>
    </row>
    <row r="204" spans="1:17">
      <c r="B204" s="9" t="s">
        <v>907</v>
      </c>
      <c r="C204" s="233"/>
      <c r="D204" s="2029"/>
      <c r="E204" s="216"/>
    </row>
    <row r="205" spans="1:17">
      <c r="C205" s="1116"/>
      <c r="D205" s="2091"/>
    </row>
    <row r="206" spans="1:17">
      <c r="A206" s="1031"/>
      <c r="B206" s="413" t="s">
        <v>14093</v>
      </c>
      <c r="C206" s="1032">
        <f>SUM(D195:D202)+SUM(D203:D205)</f>
        <v>0</v>
      </c>
      <c r="D206" s="2298"/>
    </row>
    <row r="207" spans="1:17" s="504" customFormat="1">
      <c r="A207" s="2869" t="s">
        <v>14209</v>
      </c>
      <c r="B207" s="2776"/>
      <c r="C207" s="1943"/>
      <c r="D207" s="2550"/>
      <c r="E207" s="1833"/>
      <c r="F207" s="1944"/>
      <c r="G207" s="1831"/>
      <c r="H207" s="1901"/>
      <c r="I207" s="1831"/>
      <c r="J207" s="1831"/>
      <c r="K207" s="1833"/>
      <c r="L207" s="1831"/>
      <c r="M207" s="1832"/>
      <c r="N207" s="1833"/>
      <c r="O207" s="1833"/>
      <c r="P207" s="1833"/>
      <c r="Q207" s="1833"/>
    </row>
    <row r="208" spans="1:17">
      <c r="A208" s="210" t="s">
        <v>14210</v>
      </c>
      <c r="C208" s="625" t="s">
        <v>14211</v>
      </c>
      <c r="D208" s="318"/>
    </row>
    <row r="209" spans="1:15">
      <c r="A209" s="634">
        <v>4911069</v>
      </c>
      <c r="B209" s="2067" t="s">
        <v>14212</v>
      </c>
      <c r="C209" s="2117" t="s">
        <v>14213</v>
      </c>
      <c r="D209" s="645">
        <v>15900</v>
      </c>
      <c r="E209" s="590">
        <v>1940000</v>
      </c>
      <c r="F209" s="590">
        <v>1705000</v>
      </c>
      <c r="G209" s="217" t="s">
        <v>369</v>
      </c>
      <c r="H209" s="1479">
        <v>42317</v>
      </c>
      <c r="I209" s="217" t="s">
        <v>14214</v>
      </c>
      <c r="L209" s="217" t="s">
        <v>798</v>
      </c>
      <c r="M209" s="510">
        <v>42336</v>
      </c>
      <c r="N209" s="108" t="s">
        <v>5746</v>
      </c>
    </row>
    <row r="210" spans="1:15">
      <c r="A210" s="184"/>
      <c r="C210" s="228"/>
      <c r="D210" s="318"/>
    </row>
    <row r="211" spans="1:15">
      <c r="A211" s="210" t="s">
        <v>12480</v>
      </c>
      <c r="C211" s="625" t="s">
        <v>14215</v>
      </c>
      <c r="D211" s="318"/>
    </row>
    <row r="212" spans="1:15">
      <c r="A212" s="634">
        <v>5006044</v>
      </c>
      <c r="B212" s="2067" t="s">
        <v>14216</v>
      </c>
      <c r="C212" s="2117" t="s">
        <v>14217</v>
      </c>
      <c r="D212" s="645">
        <v>15450</v>
      </c>
      <c r="E212" s="590">
        <v>1669000</v>
      </c>
      <c r="F212" s="590">
        <v>1235000</v>
      </c>
      <c r="G212" s="217" t="s">
        <v>64</v>
      </c>
      <c r="H212" s="1479">
        <v>42530</v>
      </c>
      <c r="I212" s="217" t="s">
        <v>100</v>
      </c>
      <c r="J212" s="217" t="s">
        <v>449</v>
      </c>
      <c r="L212" s="217" t="s">
        <v>41</v>
      </c>
      <c r="M212" s="510">
        <v>42570</v>
      </c>
      <c r="N212" s="108" t="s">
        <v>5746</v>
      </c>
      <c r="O212" s="108" t="s">
        <v>729</v>
      </c>
    </row>
    <row r="213" spans="1:15">
      <c r="A213" s="634"/>
      <c r="B213" s="2067"/>
      <c r="C213" s="2117"/>
      <c r="D213" s="645"/>
      <c r="E213" s="590"/>
    </row>
    <row r="214" spans="1:15">
      <c r="A214" s="210" t="s">
        <v>12480</v>
      </c>
      <c r="B214" s="2067"/>
      <c r="C214" s="721" t="s">
        <v>14218</v>
      </c>
      <c r="D214" s="645"/>
      <c r="E214" s="590"/>
    </row>
    <row r="215" spans="1:15">
      <c r="A215" s="634">
        <v>5006109</v>
      </c>
      <c r="B215" s="2067" t="s">
        <v>14216</v>
      </c>
      <c r="C215" s="2117" t="s">
        <v>14219</v>
      </c>
      <c r="D215" s="645">
        <v>15000</v>
      </c>
      <c r="E215" s="590">
        <v>1545000</v>
      </c>
      <c r="F215" s="590">
        <v>1235000</v>
      </c>
      <c r="G215" s="217" t="s">
        <v>64</v>
      </c>
      <c r="H215" s="1479">
        <v>42544</v>
      </c>
      <c r="I215" s="217" t="s">
        <v>100</v>
      </c>
      <c r="J215" s="217" t="s">
        <v>449</v>
      </c>
      <c r="L215" s="217" t="s">
        <v>41</v>
      </c>
      <c r="M215" s="510">
        <v>42570</v>
      </c>
      <c r="N215" s="108" t="s">
        <v>5746</v>
      </c>
      <c r="O215" s="108" t="s">
        <v>729</v>
      </c>
    </row>
    <row r="216" spans="1:15">
      <c r="A216" s="634"/>
      <c r="B216" s="2067"/>
      <c r="C216" s="2117"/>
      <c r="D216" s="645"/>
      <c r="E216" s="590"/>
    </row>
    <row r="217" spans="1:15">
      <c r="A217" s="829" t="s">
        <v>9089</v>
      </c>
      <c r="B217" s="632"/>
      <c r="C217" s="625" t="s">
        <v>14220</v>
      </c>
      <c r="D217" s="646"/>
      <c r="E217" s="590"/>
    </row>
    <row r="218" spans="1:15">
      <c r="A218" s="634">
        <v>5107010</v>
      </c>
      <c r="B218" s="2067" t="s">
        <v>14221</v>
      </c>
      <c r="C218" s="2117" t="s">
        <v>14222</v>
      </c>
      <c r="D218" s="645">
        <v>5550</v>
      </c>
      <c r="E218" s="590">
        <v>599000</v>
      </c>
      <c r="F218" s="590">
        <v>348000</v>
      </c>
      <c r="G218" s="217" t="s">
        <v>64</v>
      </c>
      <c r="H218" s="1479">
        <v>42920</v>
      </c>
      <c r="I218" s="217" t="s">
        <v>979</v>
      </c>
      <c r="L218" s="217" t="s">
        <v>67</v>
      </c>
      <c r="M218" s="510">
        <v>42979</v>
      </c>
      <c r="N218" s="875" t="s">
        <v>728</v>
      </c>
      <c r="O218" s="108" t="s">
        <v>2236</v>
      </c>
    </row>
    <row r="219" spans="1:15">
      <c r="A219" s="635"/>
      <c r="B219" s="636"/>
      <c r="C219" s="2172"/>
      <c r="D219" s="646"/>
      <c r="E219" s="590"/>
    </row>
    <row r="220" spans="1:15">
      <c r="A220" s="634"/>
      <c r="B220" s="216" t="s">
        <v>14223</v>
      </c>
      <c r="C220" s="637"/>
      <c r="D220" s="645"/>
      <c r="E220" s="590"/>
    </row>
    <row r="221" spans="1:15">
      <c r="A221" s="634"/>
      <c r="B221" s="2004" t="s">
        <v>731</v>
      </c>
      <c r="C221" s="2117"/>
      <c r="D221" s="645"/>
      <c r="E221" s="590"/>
    </row>
    <row r="222" spans="1:15">
      <c r="A222" s="634"/>
      <c r="B222" s="2004"/>
      <c r="C222" s="2117"/>
      <c r="D222" s="645"/>
      <c r="E222" s="590"/>
    </row>
    <row r="223" spans="1:15">
      <c r="A223" s="653" t="s">
        <v>11212</v>
      </c>
      <c r="B223" s="2004"/>
      <c r="C223" s="721" t="s">
        <v>14224</v>
      </c>
      <c r="D223" s="645"/>
      <c r="E223" s="590"/>
    </row>
    <row r="224" spans="1:15">
      <c r="A224" s="634">
        <v>5205125</v>
      </c>
      <c r="B224" s="2004" t="s">
        <v>14225</v>
      </c>
      <c r="C224" s="2117" t="s">
        <v>14226</v>
      </c>
      <c r="D224" s="645">
        <v>6200</v>
      </c>
      <c r="E224" s="590">
        <v>651000</v>
      </c>
      <c r="F224" s="590">
        <v>370000</v>
      </c>
      <c r="G224" s="217" t="s">
        <v>31</v>
      </c>
      <c r="H224" s="1479">
        <v>43246</v>
      </c>
      <c r="I224" s="217" t="s">
        <v>2324</v>
      </c>
      <c r="L224" s="217" t="s">
        <v>67</v>
      </c>
      <c r="M224" s="510">
        <v>43274</v>
      </c>
      <c r="N224" s="875" t="s">
        <v>5746</v>
      </c>
      <c r="O224" s="108" t="s">
        <v>729</v>
      </c>
    </row>
    <row r="225" spans="1:15">
      <c r="A225" s="634"/>
      <c r="B225" s="2004"/>
      <c r="C225" s="2117"/>
      <c r="D225" s="645"/>
      <c r="E225" s="590"/>
    </row>
    <row r="226" spans="1:15">
      <c r="A226" s="634"/>
      <c r="B226" s="1061" t="s">
        <v>14227</v>
      </c>
      <c r="C226" s="2117"/>
      <c r="D226" s="645"/>
      <c r="E226" s="590"/>
    </row>
    <row r="227" spans="1:15">
      <c r="A227" s="634"/>
      <c r="B227" s="334" t="s">
        <v>731</v>
      </c>
      <c r="C227" s="2117"/>
      <c r="D227" s="645"/>
      <c r="E227" s="590"/>
    </row>
    <row r="228" spans="1:15">
      <c r="A228" s="634"/>
      <c r="B228" s="2004"/>
      <c r="C228" s="2117"/>
      <c r="D228" s="645"/>
      <c r="E228" s="590"/>
    </row>
    <row r="229" spans="1:15">
      <c r="A229" s="653" t="s">
        <v>14010</v>
      </c>
      <c r="B229" s="2004"/>
      <c r="C229" s="2117"/>
      <c r="D229" s="645"/>
      <c r="E229" s="590"/>
    </row>
    <row r="230" spans="1:15">
      <c r="A230" s="634">
        <v>5206066</v>
      </c>
      <c r="B230" s="2004" t="s">
        <v>14228</v>
      </c>
      <c r="C230" s="2117" t="s">
        <v>14229</v>
      </c>
      <c r="D230" s="645">
        <v>5100</v>
      </c>
      <c r="E230" s="590">
        <v>541000</v>
      </c>
      <c r="F230" s="590">
        <v>260000</v>
      </c>
      <c r="G230" s="217" t="s">
        <v>25</v>
      </c>
      <c r="H230" s="1479">
        <v>43266</v>
      </c>
      <c r="I230" s="217" t="s">
        <v>262</v>
      </c>
      <c r="J230" s="217" t="s">
        <v>449</v>
      </c>
      <c r="L230" s="217" t="s">
        <v>67</v>
      </c>
      <c r="M230" s="510">
        <v>43300</v>
      </c>
      <c r="N230" s="108" t="s">
        <v>728</v>
      </c>
      <c r="O230" s="108" t="s">
        <v>14230</v>
      </c>
    </row>
    <row r="231" spans="1:15">
      <c r="A231" s="634"/>
      <c r="B231" s="2004"/>
      <c r="C231" s="2117"/>
      <c r="D231" s="645"/>
      <c r="E231" s="590"/>
    </row>
    <row r="232" spans="1:15">
      <c r="A232" s="634"/>
      <c r="B232" s="1061" t="s">
        <v>14231</v>
      </c>
      <c r="C232" s="2117"/>
      <c r="D232" s="645"/>
      <c r="E232" s="590"/>
    </row>
    <row r="233" spans="1:15">
      <c r="A233" s="634"/>
      <c r="B233" s="334" t="s">
        <v>14232</v>
      </c>
      <c r="C233" s="2117"/>
      <c r="D233" s="645"/>
      <c r="E233" s="590"/>
    </row>
    <row r="234" spans="1:15">
      <c r="A234" s="634"/>
      <c r="B234" s="334"/>
      <c r="C234" s="2117"/>
      <c r="D234" s="645"/>
      <c r="E234" s="590"/>
    </row>
    <row r="235" spans="1:15">
      <c r="A235" s="1768" t="s">
        <v>13904</v>
      </c>
      <c r="B235" s="334"/>
      <c r="C235" s="1731" t="s">
        <v>14233</v>
      </c>
      <c r="D235" s="645"/>
      <c r="E235" s="590"/>
    </row>
    <row r="236" spans="1:15">
      <c r="A236" s="1732">
        <v>5309061</v>
      </c>
      <c r="B236" s="334" t="s">
        <v>14234</v>
      </c>
      <c r="C236" s="1733" t="s">
        <v>14235</v>
      </c>
      <c r="D236" s="645">
        <v>24000</v>
      </c>
      <c r="E236" s="590">
        <v>2454000</v>
      </c>
      <c r="F236" s="590">
        <v>2115000</v>
      </c>
      <c r="G236" s="217" t="s">
        <v>31</v>
      </c>
      <c r="H236" s="1479">
        <v>43735</v>
      </c>
      <c r="I236" s="217" t="s">
        <v>284</v>
      </c>
      <c r="J236" s="1165" t="s">
        <v>449</v>
      </c>
      <c r="M236" s="510">
        <v>43761</v>
      </c>
      <c r="N236" s="875" t="s">
        <v>5746</v>
      </c>
      <c r="O236" s="1193" t="s">
        <v>14236</v>
      </c>
    </row>
    <row r="237" spans="1:15">
      <c r="A237" s="634"/>
      <c r="B237" s="334"/>
      <c r="C237" s="2117"/>
      <c r="D237" s="645"/>
      <c r="E237" s="590"/>
    </row>
    <row r="238" spans="1:15">
      <c r="A238" s="634"/>
      <c r="B238" s="1440" t="s">
        <v>14237</v>
      </c>
      <c r="C238" s="2117"/>
      <c r="D238" s="645"/>
      <c r="E238" s="590"/>
    </row>
    <row r="239" spans="1:15">
      <c r="A239" s="634"/>
      <c r="B239" s="1440" t="s">
        <v>375</v>
      </c>
      <c r="C239" s="2117"/>
      <c r="D239" s="645"/>
      <c r="E239" s="590"/>
    </row>
    <row r="240" spans="1:15">
      <c r="A240" s="634"/>
      <c r="B240" s="1440"/>
      <c r="C240" s="2117"/>
      <c r="D240" s="645"/>
      <c r="E240" s="590"/>
    </row>
    <row r="241" spans="1:14">
      <c r="A241" s="1768" t="s">
        <v>874</v>
      </c>
      <c r="B241" s="1440"/>
      <c r="C241" s="721" t="s">
        <v>14238</v>
      </c>
      <c r="D241" s="645"/>
      <c r="E241" s="590"/>
    </row>
    <row r="242" spans="1:14">
      <c r="A242" s="2457">
        <v>5505011</v>
      </c>
      <c r="B242" s="1440" t="s">
        <v>8699</v>
      </c>
      <c r="C242" s="2786" t="s">
        <v>14239</v>
      </c>
      <c r="D242" s="645">
        <v>2100</v>
      </c>
      <c r="E242" s="590">
        <v>168000</v>
      </c>
      <c r="F242" s="590">
        <v>64000</v>
      </c>
      <c r="G242" s="217" t="s">
        <v>25</v>
      </c>
      <c r="H242" s="1479">
        <v>44327</v>
      </c>
      <c r="I242" s="217" t="s">
        <v>402</v>
      </c>
      <c r="J242" s="1165" t="s">
        <v>449</v>
      </c>
      <c r="M242" s="510">
        <v>44363</v>
      </c>
      <c r="N242" s="875" t="s">
        <v>5746</v>
      </c>
    </row>
    <row r="243" spans="1:14">
      <c r="A243" s="2457"/>
      <c r="B243" s="1092" t="s">
        <v>14240</v>
      </c>
      <c r="C243" s="2117"/>
      <c r="D243" s="645"/>
      <c r="E243" s="590"/>
    </row>
    <row r="244" spans="1:14">
      <c r="A244" s="2457"/>
      <c r="B244" s="1092" t="s">
        <v>14241</v>
      </c>
      <c r="C244" s="2117"/>
      <c r="D244" s="645"/>
      <c r="E244" s="590"/>
    </row>
    <row r="245" spans="1:14">
      <c r="A245" s="634"/>
      <c r="B245" s="1440"/>
      <c r="C245" s="2117"/>
      <c r="D245" s="645"/>
      <c r="E245" s="590"/>
    </row>
    <row r="246" spans="1:14">
      <c r="A246" s="634"/>
      <c r="B246" s="1440" t="s">
        <v>14242</v>
      </c>
      <c r="C246" s="2117"/>
      <c r="D246" s="645"/>
      <c r="E246" s="590"/>
    </row>
    <row r="247" spans="1:14">
      <c r="A247" s="634"/>
      <c r="B247" s="1440" t="s">
        <v>440</v>
      </c>
      <c r="C247" s="2117"/>
      <c r="D247" s="645"/>
      <c r="E247" s="590"/>
    </row>
    <row r="248" spans="1:14">
      <c r="A248" s="634"/>
      <c r="B248" s="2004"/>
      <c r="C248" s="2117"/>
      <c r="D248" s="645"/>
      <c r="E248" s="590"/>
    </row>
    <row r="249" spans="1:14">
      <c r="A249" s="634" t="s">
        <v>14243</v>
      </c>
      <c r="B249" s="2004"/>
      <c r="C249" s="2117"/>
      <c r="D249" s="645"/>
      <c r="E249" s="590"/>
    </row>
    <row r="250" spans="1:14">
      <c r="A250" s="634" t="s">
        <v>14244</v>
      </c>
      <c r="B250" s="2004"/>
      <c r="C250" s="2117"/>
      <c r="D250" s="645"/>
      <c r="E250" s="590"/>
    </row>
    <row r="251" spans="1:14">
      <c r="A251" s="634" t="s">
        <v>14245</v>
      </c>
      <c r="B251" s="2004"/>
      <c r="C251" s="2117"/>
      <c r="D251" s="645"/>
      <c r="E251" s="590"/>
    </row>
    <row r="252" spans="1:14">
      <c r="A252" s="634" t="s">
        <v>14246</v>
      </c>
      <c r="B252" s="2004"/>
      <c r="C252" s="2117"/>
      <c r="D252" s="645"/>
      <c r="E252" s="590"/>
    </row>
    <row r="253" spans="1:14">
      <c r="A253" s="634" t="s">
        <v>14247</v>
      </c>
      <c r="B253" s="2004"/>
      <c r="C253" s="2117"/>
      <c r="D253" s="645"/>
      <c r="E253" s="590"/>
    </row>
    <row r="254" spans="1:14">
      <c r="A254" s="634" t="s">
        <v>14248</v>
      </c>
      <c r="B254" s="2004"/>
      <c r="C254" s="2117"/>
      <c r="D254" s="645"/>
      <c r="E254" s="590"/>
    </row>
    <row r="255" spans="1:14">
      <c r="A255" s="184"/>
      <c r="C255" s="625"/>
      <c r="D255" s="318"/>
    </row>
    <row r="256" spans="1:14">
      <c r="A256" s="184"/>
      <c r="B256" s="108"/>
      <c r="C256" s="625"/>
      <c r="D256" s="318"/>
    </row>
    <row r="257" spans="1:17">
      <c r="A257" s="184"/>
      <c r="B257" s="108"/>
      <c r="C257" s="625"/>
      <c r="D257" s="318"/>
    </row>
    <row r="258" spans="1:17">
      <c r="A258" s="184"/>
      <c r="C258" s="228"/>
      <c r="D258" s="318"/>
    </row>
    <row r="259" spans="1:17">
      <c r="A259" s="423" t="s">
        <v>557</v>
      </c>
      <c r="C259" s="228"/>
      <c r="D259" s="318"/>
    </row>
    <row r="260" spans="1:17">
      <c r="A260" s="213"/>
      <c r="B260" s="558" t="s">
        <v>617</v>
      </c>
      <c r="C260" s="8" t="s">
        <v>14131</v>
      </c>
      <c r="D260" s="326">
        <v>-15900</v>
      </c>
      <c r="E260" s="634">
        <v>5672163</v>
      </c>
    </row>
    <row r="261" spans="1:17">
      <c r="A261" s="215"/>
      <c r="B261" s="558" t="s">
        <v>617</v>
      </c>
      <c r="C261" s="630" t="s">
        <v>14249</v>
      </c>
      <c r="D261" s="326">
        <v>-15450</v>
      </c>
      <c r="E261" s="634">
        <v>5994453</v>
      </c>
    </row>
    <row r="262" spans="1:17">
      <c r="A262" s="215"/>
      <c r="B262" s="558" t="s">
        <v>617</v>
      </c>
      <c r="C262" s="630" t="s">
        <v>14250</v>
      </c>
      <c r="D262" s="326">
        <v>-15000</v>
      </c>
      <c r="E262" s="720">
        <v>6127077</v>
      </c>
    </row>
    <row r="263" spans="1:17">
      <c r="A263" s="184"/>
      <c r="B263" s="558" t="s">
        <v>617</v>
      </c>
      <c r="C263" s="630" t="s">
        <v>12105</v>
      </c>
      <c r="D263" s="326">
        <v>-5550</v>
      </c>
      <c r="E263" s="216">
        <v>5576364</v>
      </c>
    </row>
    <row r="264" spans="1:17">
      <c r="A264" s="184"/>
      <c r="B264" s="558" t="s">
        <v>617</v>
      </c>
      <c r="C264" s="630" t="s">
        <v>4153</v>
      </c>
      <c r="D264" s="326">
        <v>-6200</v>
      </c>
      <c r="E264" s="216">
        <v>5853521</v>
      </c>
    </row>
    <row r="265" spans="1:17">
      <c r="A265" s="184"/>
      <c r="B265" s="558" t="s">
        <v>617</v>
      </c>
      <c r="C265" s="630" t="s">
        <v>14251</v>
      </c>
      <c r="D265" s="326">
        <v>-5100</v>
      </c>
      <c r="E265" s="216">
        <v>5971894</v>
      </c>
      <c r="F265" s="1082"/>
    </row>
    <row r="266" spans="1:17">
      <c r="A266" s="184"/>
      <c r="B266" s="558" t="s">
        <v>617</v>
      </c>
      <c r="C266" s="630" t="s">
        <v>4178</v>
      </c>
      <c r="D266" s="326">
        <v>-24000</v>
      </c>
      <c r="E266" s="216">
        <v>5979163</v>
      </c>
      <c r="F266" s="1082"/>
    </row>
    <row r="267" spans="1:17">
      <c r="A267" s="184"/>
      <c r="B267" s="558" t="s">
        <v>617</v>
      </c>
      <c r="C267" s="630" t="s">
        <v>14252</v>
      </c>
      <c r="D267" s="318">
        <v>-2100</v>
      </c>
      <c r="E267" s="216">
        <v>5293185</v>
      </c>
      <c r="F267" s="2452"/>
    </row>
    <row r="268" spans="1:17">
      <c r="A268" s="184"/>
      <c r="B268" s="428"/>
      <c r="C268" s="2153"/>
      <c r="D268" s="318"/>
    </row>
    <row r="269" spans="1:17">
      <c r="A269" s="184"/>
      <c r="B269" s="428" t="s">
        <v>14093</v>
      </c>
      <c r="C269" s="761">
        <f>SUM(D208:D258)+SUM(D259:D268)</f>
        <v>0</v>
      </c>
      <c r="D269" s="318"/>
    </row>
    <row r="270" spans="1:17" s="504" customFormat="1">
      <c r="A270" s="2868" t="s">
        <v>14253</v>
      </c>
      <c r="B270" s="1948"/>
      <c r="C270" s="1943"/>
      <c r="D270" s="2573"/>
      <c r="E270" s="1833"/>
      <c r="F270" s="1944"/>
      <c r="G270" s="1831"/>
      <c r="H270" s="1901"/>
      <c r="I270" s="1831"/>
      <c r="J270" s="1831"/>
      <c r="K270" s="1833"/>
      <c r="L270" s="1831"/>
      <c r="M270" s="1832"/>
      <c r="N270" s="1833"/>
      <c r="O270" s="1833"/>
      <c r="P270" s="1833"/>
      <c r="Q270" s="1833"/>
    </row>
    <row r="271" spans="1:17">
      <c r="A271" s="15" t="s">
        <v>12465</v>
      </c>
      <c r="B271" s="245"/>
      <c r="C271" s="104" t="s">
        <v>9408</v>
      </c>
      <c r="D271" s="2257"/>
    </row>
    <row r="272" spans="1:17">
      <c r="A272" s="57">
        <v>5205024</v>
      </c>
      <c r="B272" s="2012" t="s">
        <v>14254</v>
      </c>
      <c r="C272" s="2013" t="s">
        <v>14255</v>
      </c>
      <c r="D272" s="2081">
        <v>10700</v>
      </c>
      <c r="E272" s="590">
        <v>1145000</v>
      </c>
      <c r="F272" s="590">
        <v>843000</v>
      </c>
      <c r="G272" s="217" t="s">
        <v>25</v>
      </c>
      <c r="H272" s="1479">
        <v>43231</v>
      </c>
      <c r="I272" s="217" t="s">
        <v>14256</v>
      </c>
      <c r="L272" s="217" t="s">
        <v>107</v>
      </c>
      <c r="M272" s="510">
        <v>43278</v>
      </c>
      <c r="N272" s="986" t="s">
        <v>728</v>
      </c>
      <c r="O272" s="108" t="s">
        <v>729</v>
      </c>
    </row>
    <row r="274" spans="1:5">
      <c r="B274" s="1061" t="s">
        <v>14257</v>
      </c>
    </row>
    <row r="275" spans="1:5">
      <c r="B275" s="334" t="s">
        <v>731</v>
      </c>
    </row>
    <row r="277" spans="1:5">
      <c r="A277" s="216" t="s">
        <v>14258</v>
      </c>
    </row>
    <row r="278" spans="1:5">
      <c r="A278" s="216" t="s">
        <v>14259</v>
      </c>
    </row>
    <row r="279" spans="1:5">
      <c r="A279" s="216" t="s">
        <v>14260</v>
      </c>
    </row>
    <row r="280" spans="1:5">
      <c r="A280" s="216" t="s">
        <v>14261</v>
      </c>
    </row>
    <row r="281" spans="1:5">
      <c r="A281" s="1081" t="s">
        <v>14262</v>
      </c>
    </row>
    <row r="282" spans="1:5">
      <c r="A282" s="216" t="s">
        <v>14263</v>
      </c>
    </row>
    <row r="286" spans="1:5">
      <c r="A286" s="423" t="s">
        <v>557</v>
      </c>
      <c r="C286" s="233"/>
      <c r="D286" s="2091"/>
      <c r="E286" s="1098"/>
    </row>
    <row r="287" spans="1:5">
      <c r="B287" s="9" t="s">
        <v>907</v>
      </c>
      <c r="C287" s="233" t="s">
        <v>14264</v>
      </c>
      <c r="D287" s="2029">
        <v>-10700</v>
      </c>
      <c r="E287" s="216">
        <v>5940748</v>
      </c>
    </row>
    <row r="288" spans="1:5">
      <c r="B288" s="9"/>
      <c r="C288" s="233"/>
      <c r="D288" s="2029"/>
      <c r="E288" s="216"/>
    </row>
    <row r="289" spans="1:15">
      <c r="C289" s="1116"/>
      <c r="D289" s="2091"/>
    </row>
    <row r="290" spans="1:15">
      <c r="A290" s="1031"/>
      <c r="B290" s="413" t="s">
        <v>14093</v>
      </c>
      <c r="C290" s="1032">
        <f>SUM(D270:D286)+SUM(D287:D289)</f>
        <v>0</v>
      </c>
      <c r="D290" s="2298"/>
    </row>
    <row r="291" spans="1:15">
      <c r="A291" s="1637" t="s">
        <v>14265</v>
      </c>
      <c r="B291" s="1638"/>
      <c r="C291" s="228"/>
      <c r="D291" s="2091"/>
    </row>
    <row r="292" spans="1:15">
      <c r="A292" s="15" t="s">
        <v>14266</v>
      </c>
      <c r="B292" s="245"/>
      <c r="C292" s="104" t="s">
        <v>14267</v>
      </c>
      <c r="D292" s="2257"/>
    </row>
    <row r="293" spans="1:15">
      <c r="A293" s="216">
        <v>5202008</v>
      </c>
      <c r="B293" s="216" t="s">
        <v>2732</v>
      </c>
      <c r="C293" s="217" t="s">
        <v>14268</v>
      </c>
      <c r="D293" s="187">
        <v>700000</v>
      </c>
      <c r="F293" s="590">
        <v>553000</v>
      </c>
      <c r="G293" s="217" t="s">
        <v>98</v>
      </c>
      <c r="H293" s="1479">
        <v>43133</v>
      </c>
      <c r="I293" s="217" t="s">
        <v>14256</v>
      </c>
      <c r="L293" s="217" t="s">
        <v>41</v>
      </c>
      <c r="M293" s="510">
        <v>43316</v>
      </c>
      <c r="N293" s="108" t="s">
        <v>13237</v>
      </c>
      <c r="O293" s="108" t="s">
        <v>2230</v>
      </c>
    </row>
    <row r="295" spans="1:15">
      <c r="B295" s="216" t="s">
        <v>14269</v>
      </c>
    </row>
    <row r="296" spans="1:15">
      <c r="B296" s="216" t="s">
        <v>14270</v>
      </c>
    </row>
    <row r="298" spans="1:15">
      <c r="B298" s="216" t="s">
        <v>14271</v>
      </c>
    </row>
    <row r="299" spans="1:15">
      <c r="B299" s="216" t="s">
        <v>14272</v>
      </c>
    </row>
    <row r="300" spans="1:15">
      <c r="B300" s="216" t="s">
        <v>14273</v>
      </c>
    </row>
    <row r="301" spans="1:15">
      <c r="B301" s="216" t="s">
        <v>14274</v>
      </c>
    </row>
    <row r="304" spans="1:15">
      <c r="A304" s="423" t="s">
        <v>557</v>
      </c>
      <c r="C304" s="233"/>
      <c r="D304" s="2091"/>
      <c r="E304" s="1098"/>
    </row>
    <row r="305" spans="1:15">
      <c r="B305" s="9" t="s">
        <v>907</v>
      </c>
      <c r="C305" s="233" t="s">
        <v>14275</v>
      </c>
      <c r="D305" s="2029">
        <v>-700000</v>
      </c>
      <c r="E305" s="216" t="s">
        <v>6216</v>
      </c>
      <c r="F305" s="1082"/>
    </row>
    <row r="306" spans="1:15">
      <c r="B306" s="9"/>
      <c r="C306" s="233"/>
      <c r="D306" s="2029"/>
      <c r="E306" s="216"/>
    </row>
    <row r="307" spans="1:15">
      <c r="C307" s="1116"/>
      <c r="D307" s="2091"/>
    </row>
    <row r="308" spans="1:15">
      <c r="A308" s="1031"/>
      <c r="B308" s="413" t="s">
        <v>14093</v>
      </c>
      <c r="C308" s="1032">
        <f>SUM(D291:D304)+SUM(D305:D307)</f>
        <v>0</v>
      </c>
      <c r="D308" s="2298"/>
    </row>
    <row r="309" spans="1:15">
      <c r="A309" s="1637" t="s">
        <v>14276</v>
      </c>
      <c r="B309" s="1638"/>
      <c r="C309" s="228"/>
      <c r="D309" s="2091"/>
    </row>
    <row r="310" spans="1:15">
      <c r="A310" s="244" t="s">
        <v>14277</v>
      </c>
      <c r="C310" s="233" t="s">
        <v>14278</v>
      </c>
    </row>
    <row r="311" spans="1:15">
      <c r="A311" s="216">
        <v>5210023</v>
      </c>
      <c r="B311" s="216" t="s">
        <v>14279</v>
      </c>
      <c r="C311" s="217" t="s">
        <v>14280</v>
      </c>
      <c r="D311" s="1380">
        <v>20000</v>
      </c>
      <c r="E311" s="590">
        <v>1923000</v>
      </c>
      <c r="F311" s="1392">
        <v>1879305</v>
      </c>
      <c r="G311" s="217" t="s">
        <v>25</v>
      </c>
      <c r="H311" s="1479">
        <v>43383</v>
      </c>
      <c r="I311" s="217" t="s">
        <v>14281</v>
      </c>
      <c r="L311" s="217" t="s">
        <v>107</v>
      </c>
      <c r="M311" s="510">
        <v>43403</v>
      </c>
      <c r="N311" s="108" t="s">
        <v>728</v>
      </c>
      <c r="O311" s="108" t="s">
        <v>14282</v>
      </c>
    </row>
    <row r="313" spans="1:15">
      <c r="B313" s="1061" t="s">
        <v>14283</v>
      </c>
    </row>
    <row r="314" spans="1:15">
      <c r="B314" s="334" t="s">
        <v>14284</v>
      </c>
    </row>
    <row r="316" spans="1:15">
      <c r="B316" s="1061" t="s">
        <v>14285</v>
      </c>
    </row>
    <row r="317" spans="1:15">
      <c r="B317" s="1061" t="s">
        <v>14286</v>
      </c>
    </row>
    <row r="318" spans="1:15">
      <c r="B318" s="1061" t="s">
        <v>14287</v>
      </c>
      <c r="G318" s="1061"/>
    </row>
    <row r="319" spans="1:15">
      <c r="B319" s="1061" t="s">
        <v>14288</v>
      </c>
      <c r="G319" s="1061"/>
    </row>
    <row r="320" spans="1:15">
      <c r="B320" s="1061" t="s">
        <v>14289</v>
      </c>
      <c r="G320" s="1061"/>
    </row>
    <row r="321" spans="1:14">
      <c r="B321" s="1061" t="s">
        <v>14290</v>
      </c>
      <c r="G321" s="1061"/>
    </row>
    <row r="322" spans="1:14">
      <c r="G322" s="1061"/>
    </row>
    <row r="324" spans="1:14">
      <c r="A324" s="423" t="s">
        <v>557</v>
      </c>
      <c r="C324" s="233"/>
      <c r="D324" s="2091"/>
      <c r="E324" s="1098"/>
    </row>
    <row r="325" spans="1:14">
      <c r="B325" s="9" t="s">
        <v>907</v>
      </c>
      <c r="C325" s="233" t="s">
        <v>14291</v>
      </c>
      <c r="D325" s="2029">
        <v>-20000</v>
      </c>
      <c r="E325" s="216">
        <v>5862763</v>
      </c>
    </row>
    <row r="326" spans="1:14">
      <c r="B326" s="9"/>
      <c r="C326" s="233"/>
      <c r="D326" s="2029"/>
      <c r="E326" s="216"/>
    </row>
    <row r="327" spans="1:14">
      <c r="C327" s="1116"/>
      <c r="D327" s="2091"/>
    </row>
    <row r="328" spans="1:14">
      <c r="A328" s="1031"/>
      <c r="B328" s="413" t="s">
        <v>14093</v>
      </c>
      <c r="C328" s="1032">
        <f>SUM(D309:D324)+SUM(D325:D327)</f>
        <v>0</v>
      </c>
      <c r="D328" s="2298"/>
    </row>
    <row r="329" spans="1:14">
      <c r="A329" s="1637" t="s">
        <v>14292</v>
      </c>
      <c r="B329" s="1638"/>
      <c r="C329" s="228"/>
      <c r="D329" s="2091"/>
    </row>
    <row r="330" spans="1:14">
      <c r="A330" s="244" t="s">
        <v>14293</v>
      </c>
      <c r="C330" s="233" t="s">
        <v>14294</v>
      </c>
    </row>
    <row r="331" spans="1:14">
      <c r="A331" s="216">
        <v>5206061</v>
      </c>
      <c r="B331" s="216" t="s">
        <v>14295</v>
      </c>
      <c r="C331" s="217" t="s">
        <v>14296</v>
      </c>
      <c r="D331" s="1380">
        <v>9000</v>
      </c>
      <c r="E331" s="590">
        <v>770000</v>
      </c>
      <c r="F331" s="590">
        <v>735000</v>
      </c>
      <c r="G331" s="217" t="s">
        <v>98</v>
      </c>
      <c r="H331" s="1479">
        <v>43265</v>
      </c>
      <c r="I331" s="217" t="s">
        <v>14297</v>
      </c>
      <c r="J331" s="1165" t="s">
        <v>449</v>
      </c>
      <c r="L331" s="217" t="s">
        <v>798</v>
      </c>
      <c r="M331" s="510">
        <v>43538</v>
      </c>
      <c r="N331" s="108" t="s">
        <v>728</v>
      </c>
    </row>
    <row r="332" spans="1:14">
      <c r="B332" s="1061"/>
    </row>
    <row r="333" spans="1:14">
      <c r="B333" s="1061"/>
    </row>
    <row r="334" spans="1:14">
      <c r="B334" s="1061" t="s">
        <v>14298</v>
      </c>
    </row>
    <row r="335" spans="1:14">
      <c r="B335" s="334" t="s">
        <v>18</v>
      </c>
    </row>
    <row r="337" spans="1:14">
      <c r="B337" s="216" t="s">
        <v>14299</v>
      </c>
    </row>
    <row r="338" spans="1:14">
      <c r="B338" s="216" t="s">
        <v>14300</v>
      </c>
    </row>
    <row r="339" spans="1:14">
      <c r="B339" s="216" t="s">
        <v>14301</v>
      </c>
    </row>
    <row r="340" spans="1:14">
      <c r="B340" s="216" t="s">
        <v>14302</v>
      </c>
    </row>
    <row r="341" spans="1:14">
      <c r="B341" s="216" t="s">
        <v>14303</v>
      </c>
    </row>
    <row r="344" spans="1:14">
      <c r="A344" s="423" t="s">
        <v>557</v>
      </c>
      <c r="C344" s="233"/>
      <c r="D344" s="2091"/>
      <c r="E344" s="1098"/>
    </row>
    <row r="345" spans="1:14">
      <c r="B345" s="9" t="s">
        <v>14304</v>
      </c>
      <c r="C345" s="233" t="s">
        <v>14305</v>
      </c>
      <c r="D345" s="2029">
        <v>-3970</v>
      </c>
      <c r="E345" s="216">
        <v>40337063</v>
      </c>
    </row>
    <row r="346" spans="1:14">
      <c r="B346" s="9" t="s">
        <v>14304</v>
      </c>
      <c r="C346" s="233" t="s">
        <v>14306</v>
      </c>
      <c r="D346" s="2029">
        <v>-5030</v>
      </c>
      <c r="E346" s="216">
        <v>40357630</v>
      </c>
    </row>
    <row r="347" spans="1:14">
      <c r="B347" s="9"/>
      <c r="C347" s="1075"/>
      <c r="D347" s="2029"/>
      <c r="E347" s="216"/>
    </row>
    <row r="348" spans="1:14">
      <c r="C348" s="1116"/>
      <c r="D348" s="2091"/>
    </row>
    <row r="349" spans="1:14">
      <c r="A349" s="1031"/>
      <c r="B349" s="413" t="s">
        <v>14093</v>
      </c>
      <c r="C349" s="1032">
        <f>SUM(D329:D344)+SUM(D345:D348)</f>
        <v>0</v>
      </c>
      <c r="D349" s="2298"/>
    </row>
    <row r="350" spans="1:14">
      <c r="A350" s="1637" t="s">
        <v>14307</v>
      </c>
      <c r="B350" s="1638"/>
      <c r="C350" s="228"/>
      <c r="D350" s="2091"/>
    </row>
    <row r="351" spans="1:14">
      <c r="A351" s="651" t="s">
        <v>14308</v>
      </c>
      <c r="B351" s="340"/>
      <c r="C351" s="8"/>
      <c r="D351" s="1405"/>
    </row>
    <row r="352" spans="1:14">
      <c r="A352" s="343">
        <v>5207008</v>
      </c>
      <c r="B352" s="340" t="s">
        <v>964</v>
      </c>
      <c r="C352" s="341" t="s">
        <v>14309</v>
      </c>
      <c r="D352" s="1405">
        <v>1800</v>
      </c>
      <c r="E352" s="590">
        <v>193000</v>
      </c>
      <c r="F352" s="590">
        <v>75000</v>
      </c>
      <c r="G352" s="217" t="s">
        <v>14310</v>
      </c>
      <c r="H352" s="1479">
        <v>43285</v>
      </c>
      <c r="I352" s="217" t="s">
        <v>87</v>
      </c>
      <c r="L352" s="217" t="s">
        <v>41</v>
      </c>
      <c r="M352" s="510">
        <v>43538</v>
      </c>
      <c r="N352" s="108" t="s">
        <v>728</v>
      </c>
    </row>
    <row r="353" spans="1:15">
      <c r="B353" s="1061"/>
    </row>
    <row r="355" spans="1:15">
      <c r="B355" s="216" t="s">
        <v>14311</v>
      </c>
    </row>
    <row r="356" spans="1:15">
      <c r="B356" s="334" t="s">
        <v>375</v>
      </c>
    </row>
    <row r="359" spans="1:15">
      <c r="A359" s="423" t="s">
        <v>557</v>
      </c>
      <c r="C359" s="233"/>
      <c r="D359" s="2091"/>
      <c r="E359" s="1098"/>
    </row>
    <row r="360" spans="1:15">
      <c r="B360" s="9" t="s">
        <v>907</v>
      </c>
      <c r="C360" s="233" t="s">
        <v>14312</v>
      </c>
      <c r="D360" s="2029">
        <v>-1800</v>
      </c>
      <c r="E360" s="1428" t="s">
        <v>6216</v>
      </c>
    </row>
    <row r="361" spans="1:15">
      <c r="B361" s="9"/>
      <c r="C361" s="1075"/>
      <c r="D361" s="2029"/>
      <c r="E361" s="216"/>
    </row>
    <row r="362" spans="1:15">
      <c r="C362" s="1116"/>
      <c r="D362" s="2091"/>
    </row>
    <row r="363" spans="1:15">
      <c r="A363" s="1031"/>
      <c r="B363" s="413" t="s">
        <v>14093</v>
      </c>
      <c r="C363" s="1032">
        <f>SUM(D350:D359)+SUM(D360:D362)</f>
        <v>0</v>
      </c>
      <c r="D363" s="2298"/>
    </row>
    <row r="364" spans="1:15">
      <c r="A364" s="1637" t="s">
        <v>14313</v>
      </c>
      <c r="B364" s="1638"/>
      <c r="C364" s="228"/>
      <c r="D364" s="2091"/>
    </row>
    <row r="365" spans="1:15">
      <c r="A365" s="651" t="s">
        <v>14314</v>
      </c>
      <c r="C365" s="233" t="s">
        <v>14315</v>
      </c>
    </row>
    <row r="366" spans="1:15">
      <c r="A366" s="216">
        <v>5301031</v>
      </c>
      <c r="B366" s="216" t="s">
        <v>1521</v>
      </c>
      <c r="C366" s="217" t="s">
        <v>14316</v>
      </c>
      <c r="D366" s="1405">
        <v>25800</v>
      </c>
      <c r="E366" s="590">
        <v>2705000</v>
      </c>
      <c r="F366" s="590">
        <v>2472000</v>
      </c>
      <c r="G366" s="217" t="s">
        <v>369</v>
      </c>
      <c r="H366" s="1479">
        <v>43483</v>
      </c>
      <c r="I366" s="217" t="s">
        <v>1265</v>
      </c>
      <c r="L366" s="217" t="s">
        <v>41</v>
      </c>
      <c r="M366" s="510">
        <v>43538</v>
      </c>
      <c r="N366" s="108" t="s">
        <v>728</v>
      </c>
      <c r="O366" s="108" t="s">
        <v>14317</v>
      </c>
    </row>
    <row r="368" spans="1:15">
      <c r="B368" s="1061" t="s">
        <v>14318</v>
      </c>
    </row>
    <row r="369" spans="1:14">
      <c r="B369" s="334" t="s">
        <v>375</v>
      </c>
    </row>
    <row r="370" spans="1:14">
      <c r="B370" s="1061"/>
    </row>
    <row r="372" spans="1:14">
      <c r="A372" s="423" t="s">
        <v>557</v>
      </c>
      <c r="C372" s="233"/>
      <c r="D372" s="2091"/>
      <c r="E372" s="1098"/>
    </row>
    <row r="373" spans="1:14">
      <c r="B373" s="9" t="s">
        <v>907</v>
      </c>
      <c r="C373" s="233" t="s">
        <v>14319</v>
      </c>
      <c r="D373" s="2029">
        <v>-25800</v>
      </c>
      <c r="E373" s="216">
        <v>5517920</v>
      </c>
    </row>
    <row r="374" spans="1:14">
      <c r="B374" s="9"/>
      <c r="C374" s="1075"/>
      <c r="D374" s="2029"/>
      <c r="E374" s="216"/>
    </row>
    <row r="375" spans="1:14">
      <c r="C375" s="1116"/>
      <c r="D375" s="2091"/>
    </row>
    <row r="376" spans="1:14">
      <c r="A376" s="1031"/>
      <c r="B376" s="413" t="s">
        <v>14093</v>
      </c>
      <c r="C376" s="1032">
        <f>SUM(D364:D372)+SUM(D373:D375)</f>
        <v>0</v>
      </c>
      <c r="D376" s="2298"/>
    </row>
    <row r="377" spans="1:14">
      <c r="A377" s="1637" t="s">
        <v>14320</v>
      </c>
      <c r="B377" s="1638"/>
      <c r="C377" s="228"/>
      <c r="D377" s="2091"/>
    </row>
    <row r="378" spans="1:14">
      <c r="A378" s="651" t="s">
        <v>14321</v>
      </c>
    </row>
    <row r="379" spans="1:14">
      <c r="A379" s="216">
        <v>5205038</v>
      </c>
      <c r="B379" s="216" t="s">
        <v>964</v>
      </c>
      <c r="C379" s="217" t="s">
        <v>14322</v>
      </c>
      <c r="D379" s="1405">
        <v>4800</v>
      </c>
      <c r="E379" s="590">
        <v>462000</v>
      </c>
      <c r="F379" s="590">
        <v>268000</v>
      </c>
      <c r="G379" s="217" t="s">
        <v>98</v>
      </c>
      <c r="H379" s="1479">
        <v>43235</v>
      </c>
      <c r="I379" s="217" t="s">
        <v>303</v>
      </c>
      <c r="L379" s="217" t="s">
        <v>67</v>
      </c>
      <c r="M379" s="510">
        <v>43539</v>
      </c>
      <c r="N379" s="108" t="s">
        <v>728</v>
      </c>
    </row>
    <row r="382" spans="1:14">
      <c r="B382" s="1061" t="s">
        <v>14323</v>
      </c>
    </row>
    <row r="383" spans="1:14">
      <c r="B383" s="334" t="s">
        <v>731</v>
      </c>
    </row>
    <row r="384" spans="1:14">
      <c r="B384" s="1061"/>
    </row>
    <row r="385" spans="1:17">
      <c r="B385" s="216" t="s">
        <v>14324</v>
      </c>
    </row>
    <row r="386" spans="1:17">
      <c r="B386" s="216" t="s">
        <v>14325</v>
      </c>
    </row>
    <row r="387" spans="1:17">
      <c r="B387" s="216" t="s">
        <v>14326</v>
      </c>
    </row>
    <row r="388" spans="1:17">
      <c r="B388" s="216" t="s">
        <v>747</v>
      </c>
    </row>
    <row r="389" spans="1:17">
      <c r="B389" s="216" t="s">
        <v>14327</v>
      </c>
    </row>
    <row r="391" spans="1:17">
      <c r="A391" s="423" t="s">
        <v>557</v>
      </c>
      <c r="C391" s="233"/>
      <c r="D391" s="2091"/>
      <c r="E391" s="1098"/>
    </row>
    <row r="392" spans="1:17">
      <c r="B392" s="9" t="s">
        <v>907</v>
      </c>
      <c r="C392" s="233" t="s">
        <v>14328</v>
      </c>
      <c r="D392" s="2029">
        <v>-4800</v>
      </c>
      <c r="E392" s="1428" t="s">
        <v>6216</v>
      </c>
    </row>
    <row r="393" spans="1:17">
      <c r="B393" s="9"/>
      <c r="C393" s="1075"/>
      <c r="D393" s="2029"/>
      <c r="E393" s="216"/>
    </row>
    <row r="394" spans="1:17">
      <c r="C394" s="1116"/>
      <c r="D394" s="2091"/>
    </row>
    <row r="395" spans="1:17">
      <c r="A395" s="1031"/>
      <c r="B395" s="413" t="s">
        <v>14093</v>
      </c>
      <c r="C395" s="1032">
        <f>SUM(D377:D391)+SUM(D392:D394)</f>
        <v>0</v>
      </c>
      <c r="D395" s="2298"/>
    </row>
    <row r="396" spans="1:17" s="504" customFormat="1">
      <c r="A396" s="2634" t="s">
        <v>14329</v>
      </c>
      <c r="B396" s="2634"/>
      <c r="C396" s="1831"/>
      <c r="D396" s="2573"/>
      <c r="E396" s="1833"/>
      <c r="F396" s="1944"/>
      <c r="G396" s="1831"/>
      <c r="H396" s="1901"/>
      <c r="I396" s="1831"/>
      <c r="J396" s="1831"/>
      <c r="K396" s="1833"/>
      <c r="L396" s="1831"/>
      <c r="M396" s="1832"/>
      <c r="N396" s="1833"/>
      <c r="O396" s="1833"/>
      <c r="P396" s="1833"/>
      <c r="Q396" s="1833"/>
    </row>
    <row r="397" spans="1:17">
      <c r="A397" s="244" t="s">
        <v>14330</v>
      </c>
      <c r="C397" s="233" t="s">
        <v>14331</v>
      </c>
      <c r="D397" s="2091"/>
    </row>
    <row r="398" spans="1:17">
      <c r="A398" s="216">
        <v>5109023</v>
      </c>
      <c r="B398" s="216" t="s">
        <v>14332</v>
      </c>
      <c r="C398" s="217" t="s">
        <v>14333</v>
      </c>
      <c r="D398" s="2029">
        <v>6300</v>
      </c>
      <c r="E398" s="590">
        <v>343000</v>
      </c>
      <c r="F398" s="590">
        <v>247000</v>
      </c>
      <c r="G398" s="217" t="s">
        <v>3217</v>
      </c>
      <c r="H398" s="1479">
        <v>42985</v>
      </c>
      <c r="I398" s="217" t="s">
        <v>14334</v>
      </c>
      <c r="L398" s="217" t="s">
        <v>2065</v>
      </c>
      <c r="M398" s="510">
        <v>43006</v>
      </c>
      <c r="O398" s="108" t="s">
        <v>2236</v>
      </c>
    </row>
    <row r="399" spans="1:17">
      <c r="D399" s="2091"/>
    </row>
    <row r="400" spans="1:17">
      <c r="B400" s="216" t="s">
        <v>14335</v>
      </c>
      <c r="D400" s="2091"/>
    </row>
    <row r="401" spans="1:15">
      <c r="B401" s="216" t="s">
        <v>731</v>
      </c>
      <c r="D401" s="2091"/>
    </row>
    <row r="402" spans="1:15">
      <c r="D402" s="2091"/>
    </row>
    <row r="403" spans="1:15">
      <c r="A403" s="244" t="s">
        <v>5676</v>
      </c>
      <c r="C403" s="233" t="s">
        <v>14336</v>
      </c>
      <c r="D403" s="2091"/>
    </row>
    <row r="404" spans="1:15">
      <c r="A404" s="216">
        <v>5201022</v>
      </c>
      <c r="B404" s="216" t="s">
        <v>3362</v>
      </c>
      <c r="C404" s="217" t="s">
        <v>14337</v>
      </c>
      <c r="D404" s="2029">
        <v>9000</v>
      </c>
      <c r="E404" s="590">
        <v>668000</v>
      </c>
      <c r="F404" s="590">
        <v>623000</v>
      </c>
      <c r="G404" s="217" t="s">
        <v>98</v>
      </c>
      <c r="H404" s="1479">
        <v>43112</v>
      </c>
      <c r="I404" s="217" t="s">
        <v>14338</v>
      </c>
      <c r="L404" s="217" t="s">
        <v>41</v>
      </c>
      <c r="M404" s="510">
        <v>43157</v>
      </c>
      <c r="N404" s="986" t="s">
        <v>728</v>
      </c>
      <c r="O404" s="108" t="s">
        <v>2265</v>
      </c>
    </row>
    <row r="405" spans="1:15">
      <c r="D405" s="2029"/>
      <c r="E405" s="590"/>
    </row>
    <row r="406" spans="1:15">
      <c r="A406" s="244" t="s">
        <v>14339</v>
      </c>
      <c r="D406" s="2029"/>
      <c r="E406" s="590"/>
    </row>
    <row r="407" spans="1:15">
      <c r="A407" s="216">
        <v>5109040</v>
      </c>
      <c r="B407" s="1061" t="s">
        <v>14340</v>
      </c>
      <c r="C407" s="590" t="s">
        <v>14341</v>
      </c>
      <c r="D407" s="2029">
        <v>16250</v>
      </c>
      <c r="E407" s="590">
        <v>1723000</v>
      </c>
      <c r="F407" s="590">
        <v>946000</v>
      </c>
      <c r="G407" s="217" t="s">
        <v>98</v>
      </c>
      <c r="H407" s="1479">
        <v>42990</v>
      </c>
      <c r="I407" s="217" t="s">
        <v>299</v>
      </c>
      <c r="L407" s="217" t="s">
        <v>67</v>
      </c>
      <c r="M407" s="510">
        <v>43159</v>
      </c>
      <c r="N407" s="986" t="s">
        <v>728</v>
      </c>
      <c r="O407" s="108" t="s">
        <v>729</v>
      </c>
    </row>
    <row r="408" spans="1:15">
      <c r="D408" s="2091"/>
    </row>
    <row r="409" spans="1:15">
      <c r="B409" s="1061" t="s">
        <v>14342</v>
      </c>
      <c r="D409" s="2091"/>
    </row>
    <row r="410" spans="1:15">
      <c r="B410" s="1061" t="s">
        <v>731</v>
      </c>
      <c r="D410" s="2091"/>
    </row>
    <row r="411" spans="1:15">
      <c r="B411" s="1061"/>
      <c r="D411" s="2091"/>
    </row>
    <row r="412" spans="1:15">
      <c r="D412" s="2091"/>
    </row>
    <row r="413" spans="1:15">
      <c r="B413" s="216" t="s">
        <v>14343</v>
      </c>
      <c r="D413" s="2029">
        <v>1680</v>
      </c>
    </row>
    <row r="414" spans="1:15">
      <c r="D414" s="2091"/>
    </row>
    <row r="415" spans="1:15">
      <c r="A415" s="423" t="s">
        <v>557</v>
      </c>
      <c r="C415" s="233"/>
      <c r="D415" s="2091"/>
    </row>
    <row r="416" spans="1:15">
      <c r="B416" s="9" t="s">
        <v>907</v>
      </c>
      <c r="C416" s="233" t="s">
        <v>14344</v>
      </c>
      <c r="D416" s="2029">
        <v>-3150</v>
      </c>
      <c r="E416" s="216">
        <v>5905999</v>
      </c>
    </row>
    <row r="417" spans="1:15">
      <c r="B417" s="9" t="s">
        <v>907</v>
      </c>
      <c r="C417" s="233" t="s">
        <v>14345</v>
      </c>
      <c r="D417" s="2029">
        <v>-3150</v>
      </c>
      <c r="E417" s="216">
        <v>5420657</v>
      </c>
    </row>
    <row r="418" spans="1:15">
      <c r="B418" s="9" t="s">
        <v>907</v>
      </c>
      <c r="C418" s="233" t="s">
        <v>14346</v>
      </c>
      <c r="D418" s="2029">
        <v>-16250</v>
      </c>
      <c r="E418" s="216">
        <v>6162943</v>
      </c>
    </row>
    <row r="419" spans="1:15">
      <c r="B419" s="9" t="s">
        <v>907</v>
      </c>
      <c r="C419" s="233" t="s">
        <v>14346</v>
      </c>
      <c r="D419" s="2029">
        <v>-9000</v>
      </c>
      <c r="E419" s="216">
        <v>6162942</v>
      </c>
    </row>
    <row r="420" spans="1:15">
      <c r="B420" s="9" t="s">
        <v>907</v>
      </c>
      <c r="C420" s="233" t="s">
        <v>14347</v>
      </c>
      <c r="D420" s="2029">
        <v>-1680</v>
      </c>
      <c r="E420" s="216">
        <v>5945661</v>
      </c>
    </row>
    <row r="421" spans="1:15">
      <c r="B421" s="9"/>
      <c r="C421" s="233"/>
      <c r="D421" s="2029"/>
      <c r="E421" s="216"/>
    </row>
    <row r="422" spans="1:15">
      <c r="D422" s="2091"/>
    </row>
    <row r="423" spans="1:15">
      <c r="A423" s="1031"/>
      <c r="B423" s="413" t="s">
        <v>14093</v>
      </c>
      <c r="C423" s="1032">
        <f>SUM(D396:D414)+SUM(D415:D422)</f>
        <v>0</v>
      </c>
      <c r="D423" s="2298"/>
    </row>
    <row r="424" spans="1:15">
      <c r="A424" s="1812" t="s">
        <v>14348</v>
      </c>
      <c r="B424" s="1638"/>
    </row>
    <row r="425" spans="1:15">
      <c r="A425" s="244" t="s">
        <v>14349</v>
      </c>
      <c r="C425" s="1463" t="s">
        <v>14350</v>
      </c>
    </row>
    <row r="426" spans="1:15">
      <c r="A426" s="216">
        <v>5306071</v>
      </c>
      <c r="B426" s="216" t="s">
        <v>1538</v>
      </c>
      <c r="C426" s="217" t="s">
        <v>14351</v>
      </c>
      <c r="D426" s="342">
        <v>433000</v>
      </c>
      <c r="F426" s="590">
        <v>255000</v>
      </c>
      <c r="G426" s="217" t="s">
        <v>64</v>
      </c>
      <c r="H426" s="1479">
        <v>43635</v>
      </c>
      <c r="I426" s="217" t="s">
        <v>1953</v>
      </c>
      <c r="O426" s="1720" t="s">
        <v>9095</v>
      </c>
    </row>
    <row r="427" spans="1:15">
      <c r="D427" s="1405"/>
    </row>
    <row r="428" spans="1:15">
      <c r="A428" s="682"/>
      <c r="B428" s="1445" t="s">
        <v>14352</v>
      </c>
      <c r="D428" s="1405"/>
    </row>
    <row r="429" spans="1:15">
      <c r="B429" s="1440" t="s">
        <v>18</v>
      </c>
    </row>
    <row r="431" spans="1:15">
      <c r="B431" s="216" t="s">
        <v>14353</v>
      </c>
    </row>
    <row r="432" spans="1:15">
      <c r="B432" s="216" t="s">
        <v>14354</v>
      </c>
    </row>
    <row r="433" spans="1:15">
      <c r="B433" s="216" t="s">
        <v>756</v>
      </c>
    </row>
    <row r="434" spans="1:15">
      <c r="B434" s="216" t="s">
        <v>757</v>
      </c>
    </row>
    <row r="435" spans="1:15">
      <c r="B435" s="216" t="s">
        <v>14355</v>
      </c>
    </row>
    <row r="437" spans="1:15">
      <c r="A437" s="423" t="s">
        <v>557</v>
      </c>
      <c r="C437" s="233"/>
      <c r="D437" s="2091"/>
      <c r="E437" s="1098"/>
    </row>
    <row r="438" spans="1:15">
      <c r="B438" s="9" t="s">
        <v>907</v>
      </c>
      <c r="C438" s="233" t="s">
        <v>14356</v>
      </c>
      <c r="D438" s="2029">
        <v>-433000</v>
      </c>
      <c r="E438" s="216" t="s">
        <v>6216</v>
      </c>
    </row>
    <row r="439" spans="1:15">
      <c r="B439" s="9"/>
      <c r="C439" s="1075"/>
      <c r="D439" s="2302" t="s">
        <v>14357</v>
      </c>
      <c r="E439" s="216"/>
    </row>
    <row r="440" spans="1:15">
      <c r="C440" s="1116"/>
      <c r="D440" s="2091"/>
    </row>
    <row r="441" spans="1:15">
      <c r="A441" s="1031"/>
      <c r="B441" s="413" t="s">
        <v>14093</v>
      </c>
      <c r="C441" s="1683">
        <f>SUM(D424:D437)+SUM(D438:D440)</f>
        <v>0</v>
      </c>
      <c r="D441" s="2298"/>
    </row>
    <row r="442" spans="1:15">
      <c r="A442" s="1812" t="s">
        <v>14358</v>
      </c>
      <c r="B442" s="1638"/>
    </row>
    <row r="443" spans="1:15">
      <c r="A443" s="244" t="s">
        <v>6145</v>
      </c>
      <c r="C443" s="1463" t="s">
        <v>14359</v>
      </c>
    </row>
    <row r="444" spans="1:15">
      <c r="A444" s="216">
        <v>5307004</v>
      </c>
      <c r="B444" s="216" t="s">
        <v>988</v>
      </c>
      <c r="C444" s="217" t="s">
        <v>14360</v>
      </c>
      <c r="D444" s="1405">
        <v>9350</v>
      </c>
      <c r="E444" s="590">
        <v>861000</v>
      </c>
      <c r="F444" s="590">
        <v>654000</v>
      </c>
      <c r="G444" s="217" t="s">
        <v>31</v>
      </c>
      <c r="H444" s="1479">
        <v>43649</v>
      </c>
      <c r="I444" s="217" t="s">
        <v>192</v>
      </c>
      <c r="O444" s="108" t="s">
        <v>14361</v>
      </c>
    </row>
    <row r="445" spans="1:15">
      <c r="D445" s="1405"/>
    </row>
    <row r="446" spans="1:15">
      <c r="A446" s="682"/>
      <c r="B446" s="1445" t="s">
        <v>14362</v>
      </c>
      <c r="D446" s="1405"/>
    </row>
    <row r="447" spans="1:15">
      <c r="B447" s="1440" t="s">
        <v>375</v>
      </c>
    </row>
    <row r="449" spans="1:14">
      <c r="B449" s="216" t="s">
        <v>14363</v>
      </c>
    </row>
    <row r="450" spans="1:14">
      <c r="B450" s="216" t="s">
        <v>14364</v>
      </c>
    </row>
    <row r="451" spans="1:14">
      <c r="B451" s="216" t="s">
        <v>756</v>
      </c>
    </row>
    <row r="452" spans="1:14">
      <c r="B452" s="216" t="s">
        <v>757</v>
      </c>
    </row>
    <row r="453" spans="1:14">
      <c r="B453" s="216" t="s">
        <v>14365</v>
      </c>
    </row>
    <row r="455" spans="1:14">
      <c r="A455" s="423" t="s">
        <v>557</v>
      </c>
      <c r="C455" s="233"/>
      <c r="D455" s="2091"/>
      <c r="E455" s="1098"/>
    </row>
    <row r="456" spans="1:14">
      <c r="B456" s="9" t="s">
        <v>907</v>
      </c>
      <c r="C456" s="233" t="s">
        <v>14366</v>
      </c>
      <c r="D456" s="2029">
        <v>-9350</v>
      </c>
      <c r="E456" s="216">
        <v>5867998</v>
      </c>
    </row>
    <row r="457" spans="1:14">
      <c r="B457" s="9"/>
      <c r="C457" s="1075"/>
      <c r="D457" s="2302" t="s">
        <v>14357</v>
      </c>
      <c r="E457" s="216"/>
    </row>
    <row r="458" spans="1:14">
      <c r="C458" s="1116"/>
      <c r="D458" s="2091"/>
    </row>
    <row r="459" spans="1:14">
      <c r="A459" s="1031"/>
      <c r="B459" s="413" t="s">
        <v>14093</v>
      </c>
      <c r="C459" s="1032">
        <f>SUM(D442:D455)+SUM(D456:D458)</f>
        <v>0</v>
      </c>
      <c r="D459" s="2298"/>
    </row>
    <row r="460" spans="1:14">
      <c r="A460" s="2631" t="s">
        <v>14367</v>
      </c>
      <c r="B460" s="2633"/>
    </row>
    <row r="461" spans="1:14">
      <c r="A461" s="244" t="s">
        <v>969</v>
      </c>
      <c r="C461" s="1463" t="s">
        <v>14368</v>
      </c>
    </row>
    <row r="462" spans="1:14">
      <c r="A462" s="216">
        <v>5307020</v>
      </c>
      <c r="B462" s="216" t="s">
        <v>3542</v>
      </c>
      <c r="C462" s="217" t="s">
        <v>14369</v>
      </c>
      <c r="D462" s="1405">
        <v>8200</v>
      </c>
      <c r="E462" s="590">
        <v>736000</v>
      </c>
      <c r="F462" s="590">
        <v>660000</v>
      </c>
      <c r="G462" s="217" t="s">
        <v>98</v>
      </c>
      <c r="H462" s="1479">
        <v>43656</v>
      </c>
      <c r="I462" s="217" t="s">
        <v>355</v>
      </c>
      <c r="M462" s="1479">
        <v>43722</v>
      </c>
      <c r="N462" s="108" t="s">
        <v>728</v>
      </c>
    </row>
    <row r="464" spans="1:14">
      <c r="B464" s="2537" t="s">
        <v>14370</v>
      </c>
    </row>
    <row r="465" spans="1:14">
      <c r="B465" s="2537" t="s">
        <v>440</v>
      </c>
    </row>
    <row r="466" spans="1:14">
      <c r="B466" s="1440"/>
    </row>
    <row r="467" spans="1:14">
      <c r="A467" s="1088" t="s">
        <v>1093</v>
      </c>
      <c r="B467" s="1440"/>
      <c r="D467" s="1642"/>
    </row>
    <row r="468" spans="1:14">
      <c r="A468" s="216" t="s">
        <v>14371</v>
      </c>
      <c r="B468" s="216" t="s">
        <v>1529</v>
      </c>
      <c r="C468" s="217" t="s">
        <v>14372</v>
      </c>
      <c r="D468" s="2453">
        <v>9100</v>
      </c>
      <c r="E468" s="590">
        <v>885000</v>
      </c>
      <c r="F468" s="590">
        <v>785000</v>
      </c>
      <c r="G468" s="217" t="s">
        <v>31</v>
      </c>
      <c r="H468" s="1479">
        <v>43937</v>
      </c>
      <c r="I468" s="217" t="s">
        <v>135</v>
      </c>
      <c r="M468" s="510">
        <v>44033</v>
      </c>
      <c r="N468" s="1604" t="s">
        <v>728</v>
      </c>
    </row>
    <row r="469" spans="1:14">
      <c r="B469" s="1440"/>
      <c r="D469" s="1642"/>
    </row>
    <row r="470" spans="1:14">
      <c r="B470" s="2537" t="s">
        <v>14373</v>
      </c>
    </row>
    <row r="471" spans="1:14">
      <c r="B471" s="2537" t="s">
        <v>440</v>
      </c>
    </row>
    <row r="474" spans="1:14">
      <c r="A474" s="423" t="s">
        <v>557</v>
      </c>
      <c r="C474" s="233"/>
      <c r="D474" s="2091"/>
      <c r="E474" s="1098"/>
    </row>
    <row r="475" spans="1:14">
      <c r="B475" s="9" t="s">
        <v>907</v>
      </c>
      <c r="C475" s="233" t="s">
        <v>14366</v>
      </c>
      <c r="D475" s="2029">
        <v>-2500</v>
      </c>
      <c r="E475" s="216">
        <v>5863473</v>
      </c>
    </row>
    <row r="476" spans="1:14">
      <c r="B476" s="9" t="s">
        <v>907</v>
      </c>
      <c r="C476" s="233" t="s">
        <v>4181</v>
      </c>
      <c r="D476" s="2029">
        <v>-5700</v>
      </c>
      <c r="E476" s="216">
        <v>6137217</v>
      </c>
    </row>
    <row r="477" spans="1:14">
      <c r="B477" s="9" t="s">
        <v>907</v>
      </c>
      <c r="C477" s="233" t="s">
        <v>14374</v>
      </c>
      <c r="D477" s="2029">
        <v>-975</v>
      </c>
      <c r="E477" s="216">
        <v>5287956</v>
      </c>
    </row>
    <row r="478" spans="1:14">
      <c r="B478" s="9" t="s">
        <v>907</v>
      </c>
      <c r="C478" s="233" t="s">
        <v>14375</v>
      </c>
      <c r="D478" s="2029">
        <v>-1575</v>
      </c>
      <c r="E478" s="216">
        <v>5472525</v>
      </c>
      <c r="F478" s="1612"/>
    </row>
    <row r="479" spans="1:14">
      <c r="B479" s="9" t="s">
        <v>907</v>
      </c>
      <c r="C479" s="233" t="s">
        <v>14376</v>
      </c>
      <c r="D479" s="2029">
        <v>-1975</v>
      </c>
      <c r="E479" s="216">
        <v>5590092</v>
      </c>
      <c r="F479" s="1612"/>
    </row>
    <row r="480" spans="1:14">
      <c r="B480" s="9" t="s">
        <v>907</v>
      </c>
      <c r="C480" s="233" t="s">
        <v>14377</v>
      </c>
      <c r="D480" s="2029">
        <v>-4575</v>
      </c>
      <c r="E480" s="216">
        <v>5889300</v>
      </c>
      <c r="F480" s="2452"/>
    </row>
    <row r="481" spans="1:14">
      <c r="C481" s="1116"/>
      <c r="D481" s="2091"/>
      <c r="F481" s="1612"/>
    </row>
    <row r="482" spans="1:14">
      <c r="A482" s="1031"/>
      <c r="B482" s="413" t="s">
        <v>14093</v>
      </c>
      <c r="C482" s="1032">
        <f>SUM(D460:D474)+SUM(D475:D481)</f>
        <v>0</v>
      </c>
      <c r="D482" s="2298"/>
    </row>
    <row r="483" spans="1:14" s="1468" customFormat="1">
      <c r="A483" s="2533" t="s">
        <v>14378</v>
      </c>
      <c r="B483" s="2533"/>
      <c r="C483" s="1462"/>
      <c r="D483" s="1642"/>
      <c r="F483" s="1612"/>
      <c r="G483" s="1462"/>
      <c r="H483" s="1491"/>
      <c r="I483" s="1462"/>
      <c r="J483" s="1462"/>
      <c r="L483" s="1462"/>
      <c r="M483" s="1614"/>
    </row>
    <row r="484" spans="1:14" s="1468" customFormat="1">
      <c r="A484" s="1502" t="s">
        <v>734</v>
      </c>
      <c r="B484" s="1464"/>
      <c r="C484" s="1463" t="s">
        <v>14379</v>
      </c>
      <c r="D484" s="1642"/>
      <c r="F484" s="1612"/>
      <c r="G484" s="1462"/>
      <c r="H484" s="1491"/>
      <c r="I484" s="1462"/>
      <c r="J484" s="1462"/>
      <c r="L484" s="1462"/>
      <c r="M484" s="1614"/>
    </row>
    <row r="485" spans="1:14" s="1468" customFormat="1">
      <c r="A485" s="634">
        <v>5309052</v>
      </c>
      <c r="B485" s="2067" t="s">
        <v>2025</v>
      </c>
      <c r="C485" s="2117" t="s">
        <v>14380</v>
      </c>
      <c r="D485" s="645">
        <v>6500</v>
      </c>
      <c r="E485" s="590">
        <v>615000</v>
      </c>
      <c r="F485" s="1612">
        <v>479000</v>
      </c>
      <c r="G485" s="1462" t="s">
        <v>98</v>
      </c>
      <c r="H485" s="1491">
        <v>43727</v>
      </c>
      <c r="I485" s="1462" t="s">
        <v>527</v>
      </c>
      <c r="J485" s="1462"/>
      <c r="L485" s="1462" t="s">
        <v>67</v>
      </c>
      <c r="M485" s="1479">
        <v>43814</v>
      </c>
      <c r="N485" s="1604" t="s">
        <v>728</v>
      </c>
    </row>
    <row r="486" spans="1:14" s="1468" customFormat="1">
      <c r="A486" s="1445"/>
      <c r="B486" s="1464"/>
      <c r="C486" s="1462"/>
      <c r="D486" s="1729"/>
      <c r="E486" s="1612"/>
      <c r="F486" s="1462"/>
      <c r="G486" s="1462"/>
      <c r="H486" s="1491"/>
      <c r="I486" s="1462"/>
      <c r="J486" s="1462"/>
      <c r="L486" s="1462"/>
      <c r="M486" s="1614"/>
    </row>
    <row r="487" spans="1:14" s="1468" customFormat="1">
      <c r="A487" s="1445"/>
      <c r="B487" s="1445" t="s">
        <v>14381</v>
      </c>
      <c r="C487" s="1462"/>
      <c r="D487" s="1729"/>
      <c r="E487" s="1612"/>
      <c r="F487" s="1462"/>
      <c r="G487" s="1462"/>
      <c r="H487" s="1491"/>
      <c r="I487" s="1462"/>
      <c r="J487" s="1462"/>
      <c r="L487" s="1462"/>
      <c r="M487" s="1614"/>
    </row>
    <row r="488" spans="1:14" s="1468" customFormat="1">
      <c r="A488" s="1445"/>
      <c r="B488" s="1809" t="s">
        <v>440</v>
      </c>
      <c r="C488" s="1462"/>
      <c r="D488" s="1729"/>
      <c r="E488" s="1612"/>
      <c r="F488" s="1612"/>
      <c r="G488" s="1462"/>
      <c r="H488" s="1491"/>
      <c r="I488" s="1462"/>
      <c r="J488" s="1462"/>
      <c r="L488" s="1462"/>
      <c r="M488" s="1614"/>
    </row>
    <row r="489" spans="1:14" s="1468" customFormat="1">
      <c r="A489" s="1445"/>
      <c r="B489" s="1809"/>
      <c r="C489" s="1462"/>
      <c r="D489" s="1729"/>
      <c r="E489" s="1612"/>
      <c r="F489" s="1612"/>
      <c r="G489" s="1462"/>
      <c r="H489" s="1491"/>
      <c r="I489" s="1462"/>
      <c r="J489" s="1462"/>
      <c r="L489" s="1462"/>
      <c r="M489" s="1614"/>
    </row>
    <row r="490" spans="1:14" s="1468" customFormat="1">
      <c r="A490" s="1502" t="s">
        <v>14382</v>
      </c>
      <c r="B490" s="1809"/>
      <c r="C490" s="1463" t="s">
        <v>14383</v>
      </c>
      <c r="D490" s="1729"/>
      <c r="E490" s="1612"/>
      <c r="F490" s="1612"/>
      <c r="G490" s="1462"/>
      <c r="H490" s="1491"/>
      <c r="I490" s="1462"/>
      <c r="J490" s="1462"/>
      <c r="L490" s="1462"/>
      <c r="M490" s="1614"/>
    </row>
    <row r="491" spans="1:14" s="1468" customFormat="1">
      <c r="A491" s="634">
        <v>5404009</v>
      </c>
      <c r="B491" s="2067" t="s">
        <v>11251</v>
      </c>
      <c r="C491" s="2172" t="s">
        <v>14384</v>
      </c>
      <c r="D491" s="2439">
        <v>1800</v>
      </c>
      <c r="E491" s="1612">
        <v>128000</v>
      </c>
      <c r="F491" s="1612">
        <v>23000</v>
      </c>
      <c r="G491" s="1462" t="s">
        <v>25</v>
      </c>
      <c r="H491" s="1491">
        <v>43934</v>
      </c>
      <c r="I491" s="1462" t="s">
        <v>203</v>
      </c>
      <c r="J491" s="1462"/>
      <c r="L491" s="1462" t="s">
        <v>67</v>
      </c>
      <c r="M491" s="1614">
        <v>44086</v>
      </c>
      <c r="N491" s="1604" t="s">
        <v>728</v>
      </c>
    </row>
    <row r="492" spans="1:14" s="1468" customFormat="1">
      <c r="A492" s="2443"/>
      <c r="B492" s="1439"/>
      <c r="C492" s="2172"/>
      <c r="D492" s="2439"/>
      <c r="E492" s="1612"/>
      <c r="F492" s="1612"/>
      <c r="G492" s="1462"/>
      <c r="H492" s="1491"/>
      <c r="I492" s="1462"/>
      <c r="J492" s="1462"/>
      <c r="L492" s="1462"/>
      <c r="M492" s="1614"/>
    </row>
    <row r="493" spans="1:14" s="1468" customFormat="1">
      <c r="A493" s="2443"/>
      <c r="B493" s="1445" t="s">
        <v>14385</v>
      </c>
      <c r="C493" s="2172"/>
      <c r="D493" s="2439"/>
      <c r="E493" s="1612"/>
      <c r="F493" s="1612"/>
      <c r="G493" s="1462"/>
      <c r="H493" s="1491"/>
      <c r="I493" s="1462"/>
      <c r="J493" s="1462"/>
      <c r="L493" s="1462"/>
      <c r="M493" s="1614"/>
    </row>
    <row r="494" spans="1:14" s="1468" customFormat="1" ht="15">
      <c r="A494" s="2440"/>
      <c r="B494" s="1809" t="s">
        <v>440</v>
      </c>
      <c r="C494" s="2438"/>
      <c r="D494" s="2439"/>
      <c r="E494" s="1612"/>
      <c r="F494" s="1612"/>
      <c r="G494" s="1462"/>
      <c r="H494" s="1491"/>
      <c r="I494" s="1462"/>
      <c r="J494" s="1462"/>
      <c r="L494" s="1462"/>
      <c r="M494" s="1614"/>
    </row>
    <row r="495" spans="1:14" s="1468" customFormat="1">
      <c r="A495" s="1464"/>
      <c r="B495" s="1445"/>
      <c r="C495" s="1462"/>
      <c r="D495" s="645">
        <v>25</v>
      </c>
      <c r="E495" s="1464" t="s">
        <v>14386</v>
      </c>
      <c r="F495" s="1612"/>
      <c r="G495" s="1462"/>
      <c r="H495" s="1491"/>
      <c r="I495" s="1462"/>
      <c r="J495" s="1462"/>
      <c r="L495" s="1462"/>
      <c r="M495" s="1614"/>
    </row>
    <row r="496" spans="1:14">
      <c r="A496" s="423" t="s">
        <v>557</v>
      </c>
      <c r="C496" s="233"/>
      <c r="D496" s="2091"/>
      <c r="E496" s="1098"/>
    </row>
    <row r="497" spans="1:14">
      <c r="B497" s="9" t="s">
        <v>907</v>
      </c>
      <c r="C497" s="233" t="s">
        <v>14387</v>
      </c>
      <c r="D497" s="2029">
        <v>-3500</v>
      </c>
      <c r="E497" s="216">
        <v>5313029</v>
      </c>
      <c r="F497" s="1612"/>
    </row>
    <row r="498" spans="1:14">
      <c r="B498" s="9" t="s">
        <v>907</v>
      </c>
      <c r="C498" s="1463" t="s">
        <v>14388</v>
      </c>
      <c r="D498" s="2029">
        <v>-3515</v>
      </c>
      <c r="E498" s="216">
        <v>5502699</v>
      </c>
      <c r="F498" s="1612"/>
    </row>
    <row r="499" spans="1:14">
      <c r="B499" s="9" t="s">
        <v>907</v>
      </c>
      <c r="C499" s="1463" t="s">
        <v>1286</v>
      </c>
      <c r="D499" s="2029">
        <v>-1310</v>
      </c>
      <c r="E499" s="216">
        <v>5675352</v>
      </c>
      <c r="F499" s="2452"/>
    </row>
    <row r="500" spans="1:14">
      <c r="C500" s="1116"/>
      <c r="D500" s="2091"/>
    </row>
    <row r="501" spans="1:14">
      <c r="A501" s="1031"/>
      <c r="B501" s="413" t="s">
        <v>14093</v>
      </c>
      <c r="C501" s="1032">
        <f>SUM(D483:D496)+SUM(D497:D500)</f>
        <v>0</v>
      </c>
      <c r="D501" s="2298"/>
    </row>
    <row r="502" spans="1:14" s="1468" customFormat="1">
      <c r="A502" s="2641" t="s">
        <v>14389</v>
      </c>
      <c r="B502" s="2705"/>
      <c r="C502" s="1462"/>
      <c r="D502" s="1642"/>
      <c r="F502" s="1612"/>
      <c r="G502" s="1462"/>
      <c r="H502" s="1491"/>
      <c r="I502" s="1462"/>
      <c r="J502" s="1462"/>
      <c r="L502" s="1462"/>
      <c r="M502" s="1614"/>
    </row>
    <row r="503" spans="1:14" s="1468" customFormat="1" ht="15">
      <c r="A503" s="1502" t="s">
        <v>14390</v>
      </c>
      <c r="B503" s="1730"/>
      <c r="C503" s="1463" t="s">
        <v>14391</v>
      </c>
      <c r="D503" s="1642"/>
      <c r="F503" s="1612"/>
      <c r="G503" s="1462"/>
      <c r="H503" s="1491"/>
      <c r="I503" s="1462"/>
      <c r="J503" s="1462"/>
      <c r="L503" s="1462"/>
      <c r="M503" s="1614"/>
    </row>
    <row r="504" spans="1:14">
      <c r="A504" s="216">
        <v>5203016</v>
      </c>
      <c r="B504" s="1585" t="s">
        <v>2646</v>
      </c>
      <c r="C504" s="217" t="s">
        <v>14392</v>
      </c>
      <c r="D504" s="645">
        <v>5298</v>
      </c>
      <c r="E504" s="590">
        <v>326000</v>
      </c>
      <c r="F504" s="590">
        <v>595000</v>
      </c>
      <c r="G504" s="217" t="s">
        <v>98</v>
      </c>
      <c r="H504" s="1479">
        <v>43162</v>
      </c>
      <c r="I504" s="217" t="s">
        <v>448</v>
      </c>
      <c r="J504" s="1165" t="s">
        <v>449</v>
      </c>
      <c r="M504" s="1516">
        <v>43879</v>
      </c>
      <c r="N504" s="1604" t="s">
        <v>728</v>
      </c>
    </row>
    <row r="505" spans="1:14">
      <c r="B505" s="1585"/>
      <c r="D505" s="645"/>
    </row>
    <row r="506" spans="1:14">
      <c r="B506" s="1445" t="s">
        <v>14393</v>
      </c>
      <c r="D506" s="645"/>
    </row>
    <row r="507" spans="1:14">
      <c r="B507" s="1809" t="s">
        <v>440</v>
      </c>
      <c r="D507" s="645"/>
    </row>
    <row r="508" spans="1:14">
      <c r="B508" s="1809"/>
      <c r="D508" s="645"/>
    </row>
    <row r="509" spans="1:14">
      <c r="B509" s="1809"/>
      <c r="D509" s="645"/>
    </row>
    <row r="510" spans="1:14">
      <c r="A510" s="1088" t="s">
        <v>14394</v>
      </c>
      <c r="B510" s="1809"/>
      <c r="C510" s="1463" t="s">
        <v>14395</v>
      </c>
      <c r="D510" s="645"/>
    </row>
    <row r="511" spans="1:14">
      <c r="A511" s="216">
        <v>5501102</v>
      </c>
      <c r="B511" s="1809" t="s">
        <v>2780</v>
      </c>
      <c r="C511" s="217" t="s">
        <v>14396</v>
      </c>
      <c r="D511" s="645">
        <v>9590</v>
      </c>
      <c r="E511" s="590">
        <v>765000</v>
      </c>
      <c r="F511" s="590">
        <v>434000</v>
      </c>
      <c r="G511" s="217" t="s">
        <v>98</v>
      </c>
      <c r="H511" s="1479">
        <v>44255</v>
      </c>
      <c r="I511" s="217" t="s">
        <v>219</v>
      </c>
      <c r="M511" s="1516">
        <v>43965</v>
      </c>
      <c r="N511" s="1604" t="s">
        <v>728</v>
      </c>
    </row>
    <row r="512" spans="1:14">
      <c r="B512" s="1809"/>
      <c r="D512" s="645"/>
    </row>
    <row r="513" spans="1:5">
      <c r="B513" s="1445" t="s">
        <v>14397</v>
      </c>
      <c r="D513" s="645"/>
    </row>
    <row r="514" spans="1:5">
      <c r="B514" s="1809" t="s">
        <v>440</v>
      </c>
      <c r="D514" s="645"/>
    </row>
    <row r="516" spans="1:5">
      <c r="A516" s="216" t="s">
        <v>14398</v>
      </c>
    </row>
    <row r="517" spans="1:5">
      <c r="A517" s="216" t="s">
        <v>14399</v>
      </c>
    </row>
    <row r="518" spans="1:5">
      <c r="A518" s="216" t="s">
        <v>14400</v>
      </c>
    </row>
    <row r="519" spans="1:5">
      <c r="A519" s="216" t="s">
        <v>14401</v>
      </c>
      <c r="B519" s="1585"/>
    </row>
    <row r="520" spans="1:5">
      <c r="A520" s="216" t="s">
        <v>14402</v>
      </c>
      <c r="B520" s="1585"/>
    </row>
    <row r="521" spans="1:5" ht="15">
      <c r="A521" s="216" t="s">
        <v>14403</v>
      </c>
      <c r="B521" s="2447"/>
      <c r="C521" s="2445"/>
    </row>
    <row r="522" spans="1:5" ht="15">
      <c r="A522" s="216" t="s">
        <v>14404</v>
      </c>
      <c r="B522" s="2448"/>
      <c r="C522" s="2445"/>
    </row>
    <row r="523" spans="1:5">
      <c r="A523" s="2446" t="s">
        <v>14405</v>
      </c>
      <c r="B523" s="1585"/>
      <c r="C523" s="2794"/>
    </row>
    <row r="526" spans="1:5">
      <c r="A526" s="423" t="s">
        <v>557</v>
      </c>
      <c r="C526" s="233"/>
      <c r="D526" s="2091"/>
      <c r="E526" s="1098"/>
    </row>
    <row r="527" spans="1:5">
      <c r="B527" s="9" t="s">
        <v>907</v>
      </c>
      <c r="C527" s="233" t="s">
        <v>14406</v>
      </c>
      <c r="D527" s="2029">
        <v>-5298</v>
      </c>
      <c r="E527" s="216" t="s">
        <v>6216</v>
      </c>
    </row>
    <row r="528" spans="1:5">
      <c r="B528" s="9" t="s">
        <v>907</v>
      </c>
      <c r="C528" s="233" t="s">
        <v>14407</v>
      </c>
      <c r="D528" s="2029">
        <v>-9590</v>
      </c>
      <c r="E528" s="216" t="s">
        <v>6216</v>
      </c>
    </row>
    <row r="529" spans="1:17">
      <c r="C529" s="1116"/>
      <c r="D529" s="2091"/>
    </row>
    <row r="530" spans="1:17">
      <c r="A530" s="1031"/>
      <c r="B530" s="413" t="s">
        <v>14093</v>
      </c>
      <c r="C530" s="1032">
        <f>SUM(D502:D526)+SUM(D527:D529)</f>
        <v>0</v>
      </c>
      <c r="D530" s="2298"/>
    </row>
    <row r="531" spans="1:17" s="1468" customFormat="1">
      <c r="A531" s="2466" t="s">
        <v>14408</v>
      </c>
      <c r="B531" s="2466"/>
      <c r="C531" s="1462"/>
      <c r="D531" s="1642"/>
      <c r="F531" s="1612"/>
      <c r="G531" s="1462"/>
      <c r="H531" s="1491"/>
      <c r="I531" s="1462"/>
      <c r="J531" s="1462"/>
      <c r="L531" s="1462"/>
      <c r="M531" s="1614"/>
    </row>
    <row r="532" spans="1:17">
      <c r="A532" s="1502" t="s">
        <v>14409</v>
      </c>
      <c r="C532" s="1463" t="s">
        <v>14410</v>
      </c>
    </row>
    <row r="533" spans="1:17" s="1047" customFormat="1">
      <c r="A533" s="1489">
        <v>5301072</v>
      </c>
      <c r="B533" s="1489" t="s">
        <v>811</v>
      </c>
      <c r="C533" s="1455" t="s">
        <v>14411</v>
      </c>
      <c r="D533" s="645">
        <v>9800</v>
      </c>
      <c r="E533" s="590">
        <v>902000</v>
      </c>
      <c r="F533" s="2126">
        <v>700000</v>
      </c>
      <c r="G533" s="1455" t="s">
        <v>98</v>
      </c>
      <c r="H533" s="1481">
        <v>43496</v>
      </c>
      <c r="I533" s="1455" t="s">
        <v>284</v>
      </c>
      <c r="J533" s="1455"/>
      <c r="K533" s="1453"/>
      <c r="L533" s="1455" t="s">
        <v>41</v>
      </c>
      <c r="M533" s="1516">
        <v>43906</v>
      </c>
      <c r="N533" s="1604" t="s">
        <v>728</v>
      </c>
      <c r="O533" s="1453"/>
      <c r="P533" s="1453"/>
      <c r="Q533" s="1453"/>
    </row>
    <row r="534" spans="1:17" s="1047" customFormat="1">
      <c r="A534" s="1489"/>
      <c r="B534" s="1489"/>
      <c r="C534" s="1455"/>
      <c r="D534" s="645"/>
      <c r="E534" s="590"/>
      <c r="F534" s="2126"/>
      <c r="G534" s="1455"/>
      <c r="H534" s="1481"/>
      <c r="I534" s="1455"/>
      <c r="J534" s="1455"/>
      <c r="K534" s="1453"/>
      <c r="L534" s="1455"/>
      <c r="M534" s="1516"/>
      <c r="N534" s="1453"/>
      <c r="O534" s="1453"/>
      <c r="P534" s="1453"/>
      <c r="Q534" s="1453"/>
    </row>
    <row r="535" spans="1:17" s="1047" customFormat="1">
      <c r="A535" s="1489"/>
      <c r="B535" s="1445" t="s">
        <v>14412</v>
      </c>
      <c r="C535" s="1455"/>
      <c r="D535" s="645"/>
      <c r="E535" s="590"/>
      <c r="F535" s="2126"/>
      <c r="G535" s="1455"/>
      <c r="H535" s="1481"/>
      <c r="I535" s="1455"/>
      <c r="J535" s="1455"/>
      <c r="K535" s="1453"/>
      <c r="L535" s="1455"/>
      <c r="M535" s="1516"/>
      <c r="N535" s="1453"/>
      <c r="O535" s="1453"/>
      <c r="P535" s="1453"/>
      <c r="Q535" s="1453"/>
    </row>
    <row r="536" spans="1:17" s="1047" customFormat="1">
      <c r="A536" s="1489"/>
      <c r="B536" s="1809" t="s">
        <v>440</v>
      </c>
      <c r="C536" s="1455"/>
      <c r="D536" s="645"/>
      <c r="E536" s="590"/>
      <c r="F536" s="2126"/>
      <c r="G536" s="1455"/>
      <c r="H536" s="1481"/>
      <c r="I536" s="1455"/>
      <c r="J536" s="1455"/>
      <c r="K536" s="1453"/>
      <c r="L536" s="1455"/>
      <c r="M536" s="1516"/>
      <c r="N536" s="1453"/>
      <c r="O536" s="1453"/>
      <c r="P536" s="1453"/>
      <c r="Q536" s="1453"/>
    </row>
    <row r="537" spans="1:17" s="1047" customFormat="1">
      <c r="A537" s="1489"/>
      <c r="B537" s="1489"/>
      <c r="C537" s="1455"/>
      <c r="D537" s="645"/>
      <c r="E537" s="590"/>
      <c r="F537" s="2126"/>
      <c r="G537" s="1455"/>
      <c r="H537" s="1481"/>
      <c r="I537" s="1455"/>
      <c r="J537" s="1455"/>
      <c r="K537" s="1453"/>
      <c r="L537" s="1455"/>
      <c r="M537" s="1516"/>
      <c r="N537" s="1453"/>
      <c r="O537" s="1453"/>
      <c r="P537" s="1453"/>
      <c r="Q537" s="1453"/>
    </row>
    <row r="538" spans="1:17" s="1047" customFormat="1">
      <c r="A538" s="216" t="s">
        <v>14398</v>
      </c>
      <c r="B538" s="1489"/>
      <c r="C538" s="1455"/>
      <c r="D538" s="645"/>
      <c r="E538" s="590"/>
      <c r="F538" s="2126"/>
      <c r="G538" s="1455"/>
      <c r="H538" s="1481"/>
      <c r="I538" s="1455"/>
      <c r="J538" s="1455"/>
      <c r="K538" s="1453"/>
      <c r="L538" s="1455"/>
      <c r="M538" s="1516"/>
      <c r="N538" s="1453"/>
      <c r="O538" s="1453"/>
      <c r="P538" s="1453"/>
      <c r="Q538" s="1453"/>
    </row>
    <row r="539" spans="1:17">
      <c r="A539" s="216" t="s">
        <v>14413</v>
      </c>
    </row>
    <row r="540" spans="1:17">
      <c r="A540" s="216" t="s">
        <v>14414</v>
      </c>
    </row>
    <row r="541" spans="1:17">
      <c r="A541" s="216" t="s">
        <v>14415</v>
      </c>
    </row>
    <row r="542" spans="1:17">
      <c r="A542" s="216" t="s">
        <v>14416</v>
      </c>
    </row>
    <row r="544" spans="1:17">
      <c r="A544" s="423" t="s">
        <v>557</v>
      </c>
      <c r="C544" s="233"/>
      <c r="D544" s="2091"/>
      <c r="E544" s="1098"/>
    </row>
    <row r="545" spans="1:14">
      <c r="B545" s="9" t="s">
        <v>907</v>
      </c>
      <c r="C545" s="233" t="s">
        <v>14417</v>
      </c>
      <c r="D545" s="2029">
        <v>-9800</v>
      </c>
      <c r="E545" s="216">
        <v>5834897</v>
      </c>
    </row>
    <row r="546" spans="1:14">
      <c r="C546" s="1116"/>
      <c r="D546" s="2091"/>
    </row>
    <row r="547" spans="1:14">
      <c r="A547" s="1031"/>
      <c r="B547" s="413" t="s">
        <v>14093</v>
      </c>
      <c r="C547" s="1032">
        <f>SUM(D531:D544)+SUM(D545:D546)</f>
        <v>0</v>
      </c>
      <c r="D547" s="2298"/>
    </row>
    <row r="548" spans="1:14">
      <c r="A548" s="2466" t="s">
        <v>14418</v>
      </c>
      <c r="B548" s="2466"/>
    </row>
    <row r="549" spans="1:14">
      <c r="A549" s="1088" t="s">
        <v>800</v>
      </c>
      <c r="C549" s="1463" t="s">
        <v>14419</v>
      </c>
    </row>
    <row r="550" spans="1:14">
      <c r="A550" s="216">
        <v>5403005</v>
      </c>
      <c r="B550" s="216" t="s">
        <v>2126</v>
      </c>
      <c r="C550" s="217" t="s">
        <v>14420</v>
      </c>
      <c r="D550" s="645">
        <v>5800</v>
      </c>
      <c r="E550" s="590">
        <v>533000</v>
      </c>
      <c r="F550" s="590">
        <v>387000</v>
      </c>
      <c r="G550" s="217" t="s">
        <v>98</v>
      </c>
      <c r="H550" s="1479">
        <v>43893</v>
      </c>
      <c r="I550" s="217" t="s">
        <v>979</v>
      </c>
      <c r="L550" s="217" t="s">
        <v>67</v>
      </c>
      <c r="M550" s="1516">
        <v>43902</v>
      </c>
      <c r="N550" s="1604" t="s">
        <v>728</v>
      </c>
    </row>
    <row r="551" spans="1:14">
      <c r="D551" s="645"/>
      <c r="E551" s="590"/>
    </row>
    <row r="552" spans="1:14">
      <c r="B552" s="1445" t="s">
        <v>14421</v>
      </c>
      <c r="D552" s="645"/>
      <c r="E552" s="590"/>
    </row>
    <row r="553" spans="1:14">
      <c r="B553" s="1809" t="s">
        <v>440</v>
      </c>
      <c r="D553" s="645"/>
      <c r="E553" s="590"/>
    </row>
    <row r="554" spans="1:14">
      <c r="D554" s="645"/>
      <c r="E554" s="590"/>
    </row>
    <row r="555" spans="1:14">
      <c r="D555" s="645"/>
      <c r="E555" s="590"/>
    </row>
    <row r="557" spans="1:14">
      <c r="A557" s="216" t="s">
        <v>14422</v>
      </c>
    </row>
    <row r="558" spans="1:14">
      <c r="A558" s="216" t="s">
        <v>14423</v>
      </c>
    </row>
    <row r="559" spans="1:14">
      <c r="A559" s="216" t="s">
        <v>14424</v>
      </c>
    </row>
    <row r="560" spans="1:14">
      <c r="A560" s="216" t="s">
        <v>14425</v>
      </c>
    </row>
    <row r="561" spans="1:14">
      <c r="A561" s="216" t="s">
        <v>14426</v>
      </c>
    </row>
    <row r="562" spans="1:14">
      <c r="A562" s="216" t="s">
        <v>14427</v>
      </c>
    </row>
    <row r="563" spans="1:14" ht="15">
      <c r="A563" s="2482"/>
    </row>
    <row r="564" spans="1:14">
      <c r="A564" s="423" t="s">
        <v>557</v>
      </c>
      <c r="C564" s="233"/>
      <c r="D564" s="2091"/>
      <c r="E564" s="1098"/>
    </row>
    <row r="565" spans="1:14">
      <c r="B565" s="9" t="s">
        <v>907</v>
      </c>
      <c r="C565" s="233" t="s">
        <v>14375</v>
      </c>
      <c r="D565" s="2029">
        <v>-5800</v>
      </c>
      <c r="E565" s="216" t="s">
        <v>14428</v>
      </c>
    </row>
    <row r="566" spans="1:14">
      <c r="C566" s="1116"/>
      <c r="D566" s="2091"/>
    </row>
    <row r="567" spans="1:14">
      <c r="A567" s="1031"/>
      <c r="B567" s="413" t="s">
        <v>14093</v>
      </c>
      <c r="C567" s="1032">
        <f>SUM(D548:D564)+SUM(D565:D566)</f>
        <v>0</v>
      </c>
      <c r="D567" s="2298"/>
    </row>
    <row r="568" spans="1:14">
      <c r="A568" s="2630" t="s">
        <v>14429</v>
      </c>
      <c r="B568" s="2466"/>
    </row>
    <row r="569" spans="1:14">
      <c r="A569" s="1088" t="s">
        <v>14430</v>
      </c>
      <c r="C569" s="1463" t="s">
        <v>14431</v>
      </c>
    </row>
    <row r="570" spans="1:14">
      <c r="A570" s="216">
        <v>5403016</v>
      </c>
      <c r="B570" s="216" t="s">
        <v>14432</v>
      </c>
      <c r="C570" s="217" t="s">
        <v>14433</v>
      </c>
      <c r="D570" s="645">
        <v>10000</v>
      </c>
      <c r="E570" s="590">
        <v>828000</v>
      </c>
      <c r="F570" s="590">
        <v>635000</v>
      </c>
      <c r="G570" s="217" t="s">
        <v>476</v>
      </c>
      <c r="H570" s="1479">
        <v>43897</v>
      </c>
      <c r="I570" s="217" t="s">
        <v>448</v>
      </c>
      <c r="L570" s="217" t="s">
        <v>41</v>
      </c>
      <c r="M570" s="1516">
        <v>44084</v>
      </c>
      <c r="N570" s="1604" t="s">
        <v>728</v>
      </c>
    </row>
    <row r="572" spans="1:14">
      <c r="B572" s="1445" t="s">
        <v>14434</v>
      </c>
    </row>
    <row r="573" spans="1:14">
      <c r="B573" s="1809" t="s">
        <v>440</v>
      </c>
    </row>
    <row r="575" spans="1:14">
      <c r="A575" s="423" t="s">
        <v>557</v>
      </c>
      <c r="C575" s="233"/>
      <c r="D575" s="2091"/>
      <c r="E575" s="1098"/>
    </row>
    <row r="576" spans="1:14">
      <c r="B576" s="9" t="s">
        <v>907</v>
      </c>
      <c r="C576" s="233" t="s">
        <v>14435</v>
      </c>
      <c r="D576" s="2029">
        <v>-4970</v>
      </c>
      <c r="E576" s="216">
        <v>5595169</v>
      </c>
      <c r="F576" s="2452"/>
    </row>
    <row r="577" spans="1:14">
      <c r="B577" s="9" t="s">
        <v>907</v>
      </c>
      <c r="C577" s="1987" t="s">
        <v>14436</v>
      </c>
      <c r="D577" s="2029">
        <v>-5030</v>
      </c>
      <c r="E577" s="216">
        <v>5973172</v>
      </c>
      <c r="F577" s="2452"/>
    </row>
    <row r="578" spans="1:14">
      <c r="C578" s="1116"/>
      <c r="D578" s="2091"/>
    </row>
    <row r="579" spans="1:14">
      <c r="A579" s="1031"/>
      <c r="B579" s="413" t="s">
        <v>14093</v>
      </c>
      <c r="C579" s="1032">
        <f>SUM(D568:D575)+SUM(D576:D578)</f>
        <v>0</v>
      </c>
      <c r="D579" s="2298"/>
    </row>
    <row r="580" spans="1:14">
      <c r="A580" s="2630" t="s">
        <v>14437</v>
      </c>
      <c r="B580" s="2630"/>
    </row>
    <row r="581" spans="1:14">
      <c r="A581" s="1088" t="s">
        <v>6282</v>
      </c>
      <c r="C581" s="233" t="s">
        <v>14438</v>
      </c>
    </row>
    <row r="582" spans="1:14">
      <c r="A582" s="216">
        <v>5405014</v>
      </c>
      <c r="B582" s="1464" t="s">
        <v>200</v>
      </c>
      <c r="C582" s="217" t="s">
        <v>14439</v>
      </c>
      <c r="D582" s="645">
        <v>4400</v>
      </c>
      <c r="E582" s="590">
        <v>367000</v>
      </c>
      <c r="F582" s="590">
        <v>230000</v>
      </c>
      <c r="G582" s="217" t="s">
        <v>1091</v>
      </c>
      <c r="H582" s="1479">
        <v>43964</v>
      </c>
      <c r="I582" s="217" t="s">
        <v>192</v>
      </c>
      <c r="L582" s="217" t="s">
        <v>67</v>
      </c>
      <c r="N582" s="1604" t="s">
        <v>14440</v>
      </c>
    </row>
    <row r="583" spans="1:14">
      <c r="B583" s="1464"/>
    </row>
    <row r="584" spans="1:14">
      <c r="B584" s="1468" t="s">
        <v>14440</v>
      </c>
    </row>
    <row r="587" spans="1:14">
      <c r="A587" s="216" t="s">
        <v>14441</v>
      </c>
    </row>
    <row r="588" spans="1:14">
      <c r="A588" s="216" t="s">
        <v>14442</v>
      </c>
    </row>
    <row r="589" spans="1:14">
      <c r="A589" s="216" t="s">
        <v>14443</v>
      </c>
    </row>
    <row r="590" spans="1:14">
      <c r="A590" s="216" t="s">
        <v>14444</v>
      </c>
    </row>
    <row r="591" spans="1:14">
      <c r="A591" s="216" t="s">
        <v>14445</v>
      </c>
    </row>
    <row r="592" spans="1:14">
      <c r="A592" s="216" t="s">
        <v>14446</v>
      </c>
    </row>
    <row r="594" spans="1:14">
      <c r="A594" s="423" t="s">
        <v>557</v>
      </c>
      <c r="C594" s="233"/>
      <c r="D594" s="2091"/>
      <c r="E594" s="1098"/>
    </row>
    <row r="595" spans="1:14">
      <c r="B595" s="9" t="s">
        <v>907</v>
      </c>
      <c r="C595" s="233" t="s">
        <v>4198</v>
      </c>
      <c r="D595" s="2029">
        <v>-4400</v>
      </c>
      <c r="E595" s="216" t="s">
        <v>14447</v>
      </c>
      <c r="F595" s="2452"/>
    </row>
    <row r="596" spans="1:14">
      <c r="C596" s="1116"/>
      <c r="D596" s="2091"/>
    </row>
    <row r="597" spans="1:14">
      <c r="A597" s="1031"/>
      <c r="B597" s="413" t="s">
        <v>14093</v>
      </c>
      <c r="C597" s="1032">
        <f>SUM(D580:D594)+SUM(D595:D596)</f>
        <v>0</v>
      </c>
      <c r="D597" s="2298"/>
    </row>
    <row r="598" spans="1:14">
      <c r="A598" s="2631" t="s">
        <v>14448</v>
      </c>
      <c r="B598" s="2632"/>
    </row>
    <row r="599" spans="1:14">
      <c r="A599" s="1088" t="s">
        <v>14382</v>
      </c>
      <c r="C599" s="233" t="s">
        <v>14449</v>
      </c>
    </row>
    <row r="600" spans="1:14">
      <c r="A600" s="216">
        <v>5401055</v>
      </c>
      <c r="B600" s="216" t="s">
        <v>14450</v>
      </c>
      <c r="C600" s="217" t="s">
        <v>14451</v>
      </c>
      <c r="D600" s="2516">
        <v>5200</v>
      </c>
      <c r="E600" s="590">
        <v>483000</v>
      </c>
      <c r="F600" s="590">
        <v>339000</v>
      </c>
      <c r="G600" s="217" t="s">
        <v>25</v>
      </c>
      <c r="H600" s="1479">
        <v>43857</v>
      </c>
      <c r="I600" s="217" t="s">
        <v>2364</v>
      </c>
      <c r="L600" s="217" t="s">
        <v>67</v>
      </c>
      <c r="M600" s="510">
        <v>44086</v>
      </c>
      <c r="N600" s="1604" t="s">
        <v>728</v>
      </c>
    </row>
    <row r="602" spans="1:14">
      <c r="B602" s="1445" t="s">
        <v>14452</v>
      </c>
    </row>
    <row r="603" spans="1:14">
      <c r="B603" s="1809" t="s">
        <v>440</v>
      </c>
    </row>
    <row r="606" spans="1:14">
      <c r="A606" s="423" t="s">
        <v>557</v>
      </c>
      <c r="C606" s="233"/>
      <c r="D606" s="2091"/>
      <c r="E606" s="1098"/>
    </row>
    <row r="607" spans="1:14">
      <c r="B607" s="9" t="s">
        <v>907</v>
      </c>
      <c r="C607" s="233" t="s">
        <v>14453</v>
      </c>
      <c r="D607" s="2029">
        <v>-5200</v>
      </c>
      <c r="E607" s="216" t="s">
        <v>6216</v>
      </c>
    </row>
    <row r="608" spans="1:14">
      <c r="C608" s="1116"/>
      <c r="D608" s="2091"/>
    </row>
    <row r="609" spans="1:14">
      <c r="A609" s="1585"/>
      <c r="B609" s="2523" t="s">
        <v>14093</v>
      </c>
      <c r="C609" s="2524">
        <f>SUM(D598:D606)+SUM(D607:D608)</f>
        <v>0</v>
      </c>
      <c r="D609" s="2091"/>
    </row>
    <row r="610" spans="1:14" s="1833" customFormat="1">
      <c r="A610" s="2720" t="s">
        <v>14454</v>
      </c>
      <c r="B610" s="2720"/>
      <c r="C610" s="1831"/>
      <c r="D610" s="2567"/>
      <c r="F610" s="1944"/>
      <c r="G610" s="1831"/>
      <c r="H610" s="1901"/>
      <c r="I610" s="1831"/>
      <c r="J610" s="1831"/>
      <c r="L610" s="1831"/>
      <c r="M610" s="1832"/>
    </row>
    <row r="611" spans="1:14">
      <c r="A611" s="1088" t="s">
        <v>14455</v>
      </c>
      <c r="C611" s="233" t="s">
        <v>14456</v>
      </c>
    </row>
    <row r="612" spans="1:14">
      <c r="A612" s="2637">
        <v>5411001</v>
      </c>
      <c r="B612" s="2636" t="s">
        <v>9219</v>
      </c>
      <c r="C612" s="2638" t="s">
        <v>14457</v>
      </c>
      <c r="D612" s="2516">
        <v>7500</v>
      </c>
      <c r="E612" s="590">
        <v>660000</v>
      </c>
      <c r="F612" s="590">
        <v>410000</v>
      </c>
      <c r="G612" s="217" t="s">
        <v>98</v>
      </c>
      <c r="H612" s="1479">
        <v>44138</v>
      </c>
      <c r="I612" s="217" t="s">
        <v>106</v>
      </c>
      <c r="L612" s="217" t="s">
        <v>41</v>
      </c>
      <c r="M612" s="510">
        <v>44212</v>
      </c>
      <c r="N612" s="1604" t="s">
        <v>728</v>
      </c>
    </row>
    <row r="614" spans="1:14">
      <c r="B614" s="1445" t="s">
        <v>14458</v>
      </c>
    </row>
    <row r="615" spans="1:14">
      <c r="B615" s="1809" t="s">
        <v>440</v>
      </c>
    </row>
    <row r="620" spans="1:14">
      <c r="A620" s="423" t="s">
        <v>557</v>
      </c>
      <c r="C620" s="233"/>
      <c r="D620" s="2091"/>
      <c r="E620" s="1098"/>
    </row>
    <row r="621" spans="1:14">
      <c r="B621" s="9" t="s">
        <v>14304</v>
      </c>
      <c r="C621" s="686">
        <v>44187</v>
      </c>
      <c r="D621" s="2029">
        <v>-7500</v>
      </c>
      <c r="E621" s="216">
        <v>43253951</v>
      </c>
      <c r="F621" s="2452"/>
    </row>
    <row r="622" spans="1:14">
      <c r="C622" s="1116"/>
      <c r="D622" s="2091"/>
    </row>
    <row r="623" spans="1:14">
      <c r="A623" s="1585"/>
      <c r="B623" s="2523" t="s">
        <v>14093</v>
      </c>
      <c r="C623" s="2524">
        <f>SUM(D610:D620)+SUM(D621:D622)</f>
        <v>0</v>
      </c>
      <c r="D623" s="2091"/>
    </row>
    <row r="624" spans="1:14" s="1833" customFormat="1">
      <c r="A624" s="2773" t="s">
        <v>14459</v>
      </c>
      <c r="B624" s="2773"/>
      <c r="C624" s="1831"/>
      <c r="D624" s="2567"/>
      <c r="F624" s="1944"/>
      <c r="G624" s="1831"/>
      <c r="H624" s="1901"/>
      <c r="I624" s="1831"/>
      <c r="J624" s="1831"/>
      <c r="L624" s="1831"/>
      <c r="M624" s="1832"/>
    </row>
    <row r="625" spans="1:14">
      <c r="A625" s="1088" t="s">
        <v>846</v>
      </c>
      <c r="C625" s="233" t="s">
        <v>14460</v>
      </c>
    </row>
    <row r="626" spans="1:14">
      <c r="A626" s="216">
        <v>5410025</v>
      </c>
      <c r="B626" s="1464" t="s">
        <v>1763</v>
      </c>
      <c r="C626" s="217" t="s">
        <v>14461</v>
      </c>
      <c r="D626" s="2516">
        <v>4250</v>
      </c>
      <c r="E626" s="590">
        <v>346000</v>
      </c>
      <c r="F626" s="590">
        <v>246000</v>
      </c>
      <c r="G626" s="217" t="s">
        <v>25</v>
      </c>
      <c r="H626" s="1479">
        <v>44117</v>
      </c>
      <c r="I626" s="217" t="s">
        <v>2415</v>
      </c>
      <c r="L626" s="217" t="s">
        <v>67</v>
      </c>
      <c r="M626" s="510">
        <v>44228</v>
      </c>
      <c r="N626" s="1604" t="s">
        <v>728</v>
      </c>
    </row>
    <row r="627" spans="1:14">
      <c r="B627" s="1464"/>
    </row>
    <row r="628" spans="1:14">
      <c r="B628" s="1445" t="s">
        <v>14462</v>
      </c>
    </row>
    <row r="629" spans="1:14">
      <c r="B629" s="1809" t="s">
        <v>440</v>
      </c>
    </row>
    <row r="634" spans="1:14">
      <c r="A634" s="423" t="s">
        <v>557</v>
      </c>
      <c r="C634" s="233"/>
      <c r="D634" s="2091"/>
      <c r="E634" s="1098"/>
    </row>
    <row r="635" spans="1:14">
      <c r="B635" s="9" t="s">
        <v>14304</v>
      </c>
      <c r="C635" s="686">
        <v>44243</v>
      </c>
      <c r="D635" s="2029">
        <v>-4250</v>
      </c>
      <c r="E635" s="216" t="s">
        <v>14463</v>
      </c>
    </row>
    <row r="636" spans="1:14">
      <c r="C636" s="1116"/>
      <c r="D636" s="2091"/>
    </row>
    <row r="637" spans="1:14">
      <c r="A637" s="1585"/>
      <c r="B637" s="2523" t="s">
        <v>14093</v>
      </c>
      <c r="C637" s="2524">
        <f>SUM(D624:D634)+SUM(D635:D636)</f>
        <v>0</v>
      </c>
      <c r="D637" s="2091"/>
    </row>
    <row r="638" spans="1:14" s="1833" customFormat="1">
      <c r="A638" s="2773" t="s">
        <v>14464</v>
      </c>
      <c r="B638" s="2773"/>
      <c r="C638" s="1831"/>
      <c r="D638" s="2567"/>
      <c r="F638" s="1944"/>
      <c r="G638" s="1831"/>
      <c r="H638" s="1901"/>
      <c r="I638" s="1831"/>
      <c r="J638" s="1831"/>
      <c r="L638" s="1831"/>
      <c r="M638" s="1832"/>
    </row>
    <row r="639" spans="1:14">
      <c r="A639" s="1088" t="s">
        <v>14465</v>
      </c>
      <c r="C639" s="233" t="s">
        <v>14466</v>
      </c>
    </row>
    <row r="640" spans="1:14">
      <c r="A640" s="216">
        <v>5412053</v>
      </c>
      <c r="B640" s="1464" t="s">
        <v>2105</v>
      </c>
      <c r="C640" s="1462" t="s">
        <v>14467</v>
      </c>
      <c r="D640" s="2516">
        <v>8700</v>
      </c>
      <c r="E640" s="590">
        <v>816000</v>
      </c>
      <c r="F640" s="590">
        <v>413000</v>
      </c>
      <c r="G640" s="217" t="s">
        <v>98</v>
      </c>
      <c r="H640" s="1479">
        <v>43871</v>
      </c>
      <c r="I640" s="217" t="s">
        <v>527</v>
      </c>
      <c r="L640" s="217" t="s">
        <v>67</v>
      </c>
      <c r="M640" s="510">
        <v>44248</v>
      </c>
      <c r="N640" s="1604" t="s">
        <v>728</v>
      </c>
    </row>
    <row r="641" spans="1:13">
      <c r="B641" s="108"/>
    </row>
    <row r="642" spans="1:13">
      <c r="B642" s="1445" t="s">
        <v>14468</v>
      </c>
    </row>
    <row r="643" spans="1:13">
      <c r="B643" s="1809" t="s">
        <v>440</v>
      </c>
    </row>
    <row r="646" spans="1:13">
      <c r="B646" s="108"/>
    </row>
    <row r="648" spans="1:13">
      <c r="A648" s="423" t="s">
        <v>557</v>
      </c>
      <c r="C648" s="233"/>
      <c r="D648" s="2091"/>
      <c r="E648" s="1098"/>
    </row>
    <row r="649" spans="1:13">
      <c r="B649" s="9" t="s">
        <v>14304</v>
      </c>
      <c r="C649" s="686">
        <v>44256</v>
      </c>
      <c r="D649" s="2029">
        <v>-8700</v>
      </c>
      <c r="E649" s="216">
        <v>5847077</v>
      </c>
    </row>
    <row r="650" spans="1:13">
      <c r="C650" s="1116"/>
      <c r="D650" s="2091"/>
    </row>
    <row r="651" spans="1:13">
      <c r="A651" s="1585"/>
      <c r="B651" s="2523" t="s">
        <v>14093</v>
      </c>
      <c r="C651" s="2524">
        <f>SUM(D638:D648)+SUM(D649:D650)</f>
        <v>0</v>
      </c>
      <c r="D651" s="2091"/>
    </row>
    <row r="652" spans="1:13" s="1833" customFormat="1">
      <c r="A652" s="2791" t="s">
        <v>14469</v>
      </c>
      <c r="B652" s="2791"/>
      <c r="C652" s="1831"/>
      <c r="D652" s="2567"/>
      <c r="F652" s="1944"/>
      <c r="G652" s="1831"/>
      <c r="H652" s="1901"/>
      <c r="I652" s="1831"/>
      <c r="J652" s="1831"/>
      <c r="L652" s="1831"/>
      <c r="M652" s="1832"/>
    </row>
    <row r="653" spans="1:13">
      <c r="A653" s="682" t="s">
        <v>12929</v>
      </c>
      <c r="C653" s="233" t="s">
        <v>14470</v>
      </c>
    </row>
    <row r="654" spans="1:13">
      <c r="A654" s="2637">
        <v>5408039</v>
      </c>
      <c r="B654" s="2650" t="s">
        <v>2577</v>
      </c>
      <c r="C654" s="2651" t="s">
        <v>14471</v>
      </c>
      <c r="D654" s="2516">
        <v>7500</v>
      </c>
      <c r="E654" s="590">
        <v>662000</v>
      </c>
      <c r="F654" s="590">
        <v>460000</v>
      </c>
      <c r="G654" s="217" t="s">
        <v>25</v>
      </c>
      <c r="H654" s="1479">
        <v>44069</v>
      </c>
      <c r="I654" s="217" t="s">
        <v>66</v>
      </c>
      <c r="L654" s="217" t="s">
        <v>67</v>
      </c>
    </row>
    <row r="655" spans="1:13">
      <c r="B655" s="108"/>
    </row>
    <row r="656" spans="1:13">
      <c r="B656" s="1445"/>
    </row>
    <row r="657" spans="1:13">
      <c r="B657" s="2849" t="s">
        <v>14472</v>
      </c>
    </row>
    <row r="659" spans="1:13">
      <c r="A659" s="216" t="s">
        <v>14473</v>
      </c>
      <c r="F659" s="590">
        <v>-6567</v>
      </c>
    </row>
    <row r="660" spans="1:13">
      <c r="A660" s="216" t="s">
        <v>14474</v>
      </c>
    </row>
    <row r="661" spans="1:13">
      <c r="A661" s="216" t="s">
        <v>14475</v>
      </c>
    </row>
    <row r="662" spans="1:13">
      <c r="A662" s="216" t="s">
        <v>14476</v>
      </c>
    </row>
    <row r="663" spans="1:13">
      <c r="A663" s="216" t="s">
        <v>14477</v>
      </c>
    </row>
    <row r="664" spans="1:13">
      <c r="B664" s="108"/>
    </row>
    <row r="666" spans="1:13">
      <c r="A666" s="423" t="s">
        <v>557</v>
      </c>
      <c r="C666" s="233"/>
    </row>
    <row r="667" spans="1:13">
      <c r="B667" s="9" t="s">
        <v>14478</v>
      </c>
      <c r="C667" s="686">
        <v>44410</v>
      </c>
      <c r="D667" s="2882">
        <v>-7500</v>
      </c>
      <c r="E667" s="108">
        <v>5744501</v>
      </c>
    </row>
    <row r="668" spans="1:13">
      <c r="C668" s="1116"/>
    </row>
    <row r="669" spans="1:13">
      <c r="A669" s="1585"/>
      <c r="B669" s="2523" t="s">
        <v>14093</v>
      </c>
      <c r="C669" s="2524">
        <f>SUM(D652:D666)+SUM(D667:D668)</f>
        <v>0</v>
      </c>
    </row>
    <row r="671" spans="1:13" s="2522" customFormat="1">
      <c r="A671" s="2831" t="s">
        <v>14479</v>
      </c>
      <c r="B671" s="2831"/>
      <c r="C671" s="2521"/>
      <c r="D671" s="2792"/>
      <c r="F671" s="1779"/>
      <c r="G671" s="2521"/>
      <c r="H671" s="2793"/>
      <c r="I671" s="2521"/>
      <c r="J671" s="2521"/>
      <c r="L671" s="2521"/>
      <c r="M671" s="2783"/>
    </row>
    <row r="672" spans="1:13">
      <c r="A672" s="682" t="s">
        <v>519</v>
      </c>
      <c r="C672" s="233" t="s">
        <v>14480</v>
      </c>
      <c r="D672" s="1642"/>
    </row>
    <row r="673" spans="1:12">
      <c r="A673" s="216">
        <v>5506062</v>
      </c>
      <c r="B673" s="216" t="s">
        <v>14481</v>
      </c>
      <c r="C673" s="217" t="s">
        <v>14482</v>
      </c>
      <c r="D673" s="2516">
        <v>14469</v>
      </c>
      <c r="E673" s="590">
        <v>1354000</v>
      </c>
      <c r="F673" s="590">
        <v>1030000</v>
      </c>
      <c r="G673" s="217" t="s">
        <v>98</v>
      </c>
      <c r="H673" s="1479">
        <v>44364</v>
      </c>
      <c r="I673" s="217" t="s">
        <v>14483</v>
      </c>
      <c r="L673" s="560" t="s">
        <v>67</v>
      </c>
    </row>
    <row r="674" spans="1:12">
      <c r="B674" s="559" t="s">
        <v>14484</v>
      </c>
      <c r="D674" s="1642"/>
    </row>
    <row r="675" spans="1:12">
      <c r="B675" s="216" t="s">
        <v>14485</v>
      </c>
    </row>
    <row r="679" spans="1:12">
      <c r="A679" s="216" t="s">
        <v>14486</v>
      </c>
    </row>
    <row r="680" spans="1:12">
      <c r="A680" s="216" t="s">
        <v>14487</v>
      </c>
    </row>
    <row r="681" spans="1:12">
      <c r="A681" s="216" t="s">
        <v>14488</v>
      </c>
    </row>
    <row r="682" spans="1:12">
      <c r="A682" s="216" t="s">
        <v>14489</v>
      </c>
    </row>
    <row r="683" spans="1:12">
      <c r="A683" s="216" t="s">
        <v>14490</v>
      </c>
    </row>
    <row r="686" spans="1:12">
      <c r="A686" s="423" t="s">
        <v>557</v>
      </c>
      <c r="C686" s="233"/>
    </row>
    <row r="687" spans="1:12">
      <c r="B687" s="9" t="s">
        <v>14304</v>
      </c>
      <c r="C687" s="686"/>
    </row>
    <row r="688" spans="1:12">
      <c r="C688" s="1116"/>
    </row>
    <row r="689" spans="1:13">
      <c r="A689" s="1585"/>
      <c r="B689" s="2523" t="s">
        <v>14093</v>
      </c>
      <c r="C689" s="2524">
        <f>SUM(D671:D686)+SUM(D687:D688)</f>
        <v>14469</v>
      </c>
    </row>
    <row r="691" spans="1:13" s="2522" customFormat="1">
      <c r="A691" s="2831" t="s">
        <v>14491</v>
      </c>
      <c r="B691" s="2831"/>
      <c r="C691" s="2521"/>
      <c r="D691" s="2792"/>
      <c r="F691" s="1779"/>
      <c r="G691" s="2521"/>
      <c r="H691" s="2793"/>
      <c r="I691" s="2521"/>
      <c r="J691" s="2521"/>
      <c r="L691" s="2521"/>
      <c r="M691" s="2783"/>
    </row>
    <row r="692" spans="1:13">
      <c r="A692" s="682" t="s">
        <v>519</v>
      </c>
      <c r="C692" s="233" t="s">
        <v>14470</v>
      </c>
    </row>
    <row r="693" spans="1:13">
      <c r="A693" s="216">
        <v>5506123</v>
      </c>
      <c r="B693" s="216" t="s">
        <v>2732</v>
      </c>
      <c r="C693" s="2846" t="s">
        <v>14492</v>
      </c>
      <c r="D693" s="2516">
        <v>5980</v>
      </c>
      <c r="E693" s="590">
        <v>340000</v>
      </c>
      <c r="F693" s="590">
        <v>208000</v>
      </c>
      <c r="G693" s="217" t="s">
        <v>110</v>
      </c>
      <c r="H693" s="1479">
        <v>44377</v>
      </c>
      <c r="I693" s="217" t="s">
        <v>979</v>
      </c>
      <c r="L693" s="217" t="s">
        <v>67</v>
      </c>
    </row>
    <row r="694" spans="1:13">
      <c r="B694" s="559" t="s">
        <v>14484</v>
      </c>
    </row>
    <row r="695" spans="1:13">
      <c r="B695" s="1464" t="s">
        <v>14493</v>
      </c>
    </row>
    <row r="699" spans="1:13">
      <c r="A699" s="216" t="s">
        <v>14494</v>
      </c>
    </row>
    <row r="700" spans="1:13">
      <c r="A700" s="216" t="s">
        <v>14495</v>
      </c>
    </row>
    <row r="701" spans="1:13">
      <c r="A701" s="216" t="s">
        <v>14496</v>
      </c>
    </row>
    <row r="702" spans="1:13">
      <c r="A702" s="216" t="s">
        <v>14497</v>
      </c>
    </row>
    <row r="703" spans="1:13">
      <c r="A703" s="216" t="s">
        <v>14498</v>
      </c>
    </row>
    <row r="705" spans="1:13">
      <c r="A705" s="423" t="s">
        <v>557</v>
      </c>
      <c r="C705" s="233"/>
    </row>
    <row r="706" spans="1:13">
      <c r="B706" s="9" t="s">
        <v>14304</v>
      </c>
      <c r="C706" s="686"/>
    </row>
    <row r="707" spans="1:13">
      <c r="C707" s="1116"/>
    </row>
    <row r="708" spans="1:13">
      <c r="A708" s="1585"/>
      <c r="B708" s="2523" t="s">
        <v>14093</v>
      </c>
      <c r="C708" s="2524">
        <f>SUM(D691:D705)+SUM(D706:D707)</f>
        <v>5980</v>
      </c>
    </row>
    <row r="710" spans="1:13" s="2522" customFormat="1">
      <c r="A710" s="2520"/>
      <c r="B710" s="2520"/>
      <c r="C710" s="2521"/>
      <c r="D710" s="2792"/>
      <c r="F710" s="1779"/>
      <c r="G710" s="2521"/>
      <c r="H710" s="2793"/>
      <c r="I710" s="2521"/>
      <c r="J710" s="2521"/>
      <c r="L710" s="2521"/>
      <c r="M710" s="2783"/>
    </row>
  </sheetData>
  <mergeCells count="1">
    <mergeCell ref="L1:N1"/>
  </mergeCells>
  <phoneticPr fontId="124"/>
  <hyperlinks>
    <hyperlink ref="A562" r:id="rId1" xr:uid="{00000000-0004-0000-2900-000000000000}"/>
    <hyperlink ref="A683" r:id="rId2" xr:uid="{00000000-0004-0000-2900-000001000000}"/>
  </hyperlinks>
  <printOptions horizontalCentered="1" verticalCentered="1"/>
  <pageMargins left="0.25" right="0.25" top="0.25" bottom="0.25" header="0" footer="0"/>
  <pageSetup paperSize="9" orientation="portrait" horizontalDpi="300" verticalDpi="300" r:id="rId3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14">
    <tabColor rgb="FF808080"/>
    <pageSetUpPr fitToPage="1"/>
  </sheetPr>
  <dimension ref="A1:O116"/>
  <sheetViews>
    <sheetView zoomScaleNormal="100" workbookViewId="0">
      <pane ySplit="2" topLeftCell="A87" activePane="bottomLeft" state="frozen"/>
      <selection pane="bottomLeft" activeCell="C58" sqref="C58"/>
    </sheetView>
  </sheetViews>
  <sheetFormatPr defaultColWidth="9" defaultRowHeight="12.75"/>
  <cols>
    <col min="1" max="1" width="12.7109375" style="216" customWidth="1"/>
    <col min="2" max="2" width="32.7109375" style="216" customWidth="1"/>
    <col min="3" max="3" width="28.7109375" style="217" customWidth="1"/>
    <col min="4" max="4" width="16.7109375" style="248" customWidth="1"/>
    <col min="5" max="5" width="14.42578125" style="108" customWidth="1"/>
    <col min="6" max="6" width="12.42578125" style="108" customWidth="1"/>
    <col min="7" max="7" width="13.85546875" style="108" bestFit="1" customWidth="1"/>
    <col min="8" max="8" width="10.140625" style="108" customWidth="1"/>
    <col min="9" max="9" width="13" style="108" customWidth="1"/>
    <col min="10" max="10" width="9" style="217"/>
    <col min="11" max="11" width="9" style="108"/>
    <col min="12" max="12" width="12.140625" style="108" customWidth="1"/>
    <col min="13" max="13" width="12" style="108" customWidth="1"/>
    <col min="14" max="16384" width="9" style="108"/>
  </cols>
  <sheetData>
    <row r="1" spans="1:14" s="1717" customFormat="1" ht="13.5" customHeight="1">
      <c r="A1" s="3"/>
      <c r="B1" s="2876" t="s">
        <v>9</v>
      </c>
      <c r="C1" s="1"/>
      <c r="D1" s="209" t="s">
        <v>1593</v>
      </c>
      <c r="E1" s="209"/>
      <c r="F1" s="2876" t="s">
        <v>1595</v>
      </c>
      <c r="G1" s="2876"/>
      <c r="H1" s="1" t="s">
        <v>5</v>
      </c>
      <c r="I1" s="1"/>
      <c r="J1" s="2876" t="s">
        <v>943</v>
      </c>
      <c r="K1" s="27"/>
      <c r="L1" s="2893"/>
      <c r="M1" s="2893"/>
      <c r="N1" s="1"/>
    </row>
    <row r="2" spans="1:14" s="1718" customFormat="1">
      <c r="A2" s="260" t="s">
        <v>1596</v>
      </c>
      <c r="B2" s="5" t="s">
        <v>1</v>
      </c>
      <c r="C2" s="5" t="s">
        <v>1597</v>
      </c>
      <c r="D2" s="565" t="s">
        <v>10</v>
      </c>
      <c r="E2" s="20" t="s">
        <v>2637</v>
      </c>
      <c r="F2" s="5" t="s">
        <v>11</v>
      </c>
      <c r="G2" s="5" t="s">
        <v>12</v>
      </c>
      <c r="H2" s="11" t="s">
        <v>944</v>
      </c>
      <c r="I2" s="5" t="s">
        <v>15</v>
      </c>
      <c r="J2" s="5" t="s">
        <v>945</v>
      </c>
      <c r="K2" s="11" t="s">
        <v>1601</v>
      </c>
      <c r="L2" s="11" t="s">
        <v>3112</v>
      </c>
      <c r="M2" s="6" t="s">
        <v>18</v>
      </c>
      <c r="N2" s="578" t="s">
        <v>949</v>
      </c>
    </row>
    <row r="3" spans="1:14" s="1718" customFormat="1">
      <c r="A3" s="15"/>
      <c r="B3" s="2876"/>
      <c r="C3" s="2876"/>
      <c r="D3" s="566"/>
      <c r="E3" s="47"/>
      <c r="F3" s="639"/>
      <c r="G3" s="2876"/>
      <c r="H3" s="48"/>
      <c r="I3" s="2876"/>
      <c r="J3" s="2876"/>
      <c r="K3" s="48"/>
      <c r="L3" s="48"/>
      <c r="M3" s="49"/>
      <c r="N3" s="1"/>
    </row>
    <row r="4" spans="1:14" s="1718" customFormat="1">
      <c r="A4" s="15"/>
      <c r="B4" s="245"/>
      <c r="C4" s="2876"/>
      <c r="D4" s="56"/>
      <c r="E4" s="47"/>
      <c r="F4" s="639"/>
      <c r="G4" s="2876"/>
      <c r="H4" s="48"/>
      <c r="I4" s="2876"/>
      <c r="J4" s="2876"/>
      <c r="K4" s="48"/>
      <c r="L4" s="48"/>
      <c r="M4" s="49"/>
      <c r="N4" s="1"/>
    </row>
    <row r="5" spans="1:14">
      <c r="A5" s="244" t="s">
        <v>10704</v>
      </c>
      <c r="C5" s="233" t="s">
        <v>14499</v>
      </c>
      <c r="F5" s="590"/>
      <c r="G5" s="217"/>
      <c r="H5" s="1479"/>
      <c r="I5" s="217"/>
      <c r="L5" s="510"/>
    </row>
    <row r="6" spans="1:14">
      <c r="A6" s="216">
        <v>5307045</v>
      </c>
      <c r="B6" s="216" t="s">
        <v>780</v>
      </c>
      <c r="C6" s="1075" t="s">
        <v>14500</v>
      </c>
      <c r="D6" s="109">
        <v>498750</v>
      </c>
      <c r="E6" s="217" t="s">
        <v>98</v>
      </c>
      <c r="F6" s="1479">
        <v>43663</v>
      </c>
      <c r="G6" s="217" t="s">
        <v>66</v>
      </c>
      <c r="H6" s="590">
        <v>370000</v>
      </c>
      <c r="I6" s="217" t="s">
        <v>67</v>
      </c>
      <c r="L6" s="1479">
        <v>43755</v>
      </c>
      <c r="M6" s="108" t="s">
        <v>728</v>
      </c>
    </row>
    <row r="7" spans="1:14">
      <c r="A7" s="309">
        <v>5307073</v>
      </c>
      <c r="B7" s="1079" t="s">
        <v>902</v>
      </c>
      <c r="C7" s="2209" t="s">
        <v>14501</v>
      </c>
      <c r="D7" s="109">
        <v>638750</v>
      </c>
      <c r="E7" s="217" t="s">
        <v>98</v>
      </c>
      <c r="F7" s="1479">
        <v>43676</v>
      </c>
      <c r="G7" s="217" t="s">
        <v>1681</v>
      </c>
      <c r="H7" s="590">
        <v>496000</v>
      </c>
      <c r="I7" s="217" t="s">
        <v>67</v>
      </c>
      <c r="L7" s="1479">
        <v>43755</v>
      </c>
      <c r="M7" s="108" t="s">
        <v>728</v>
      </c>
    </row>
    <row r="8" spans="1:14">
      <c r="A8" s="634">
        <v>5309021</v>
      </c>
      <c r="B8" s="632" t="s">
        <v>14502</v>
      </c>
      <c r="C8" s="637" t="s">
        <v>14503</v>
      </c>
      <c r="D8" s="633">
        <v>968750</v>
      </c>
      <c r="E8" s="217" t="s">
        <v>98</v>
      </c>
      <c r="F8" s="1479">
        <v>43715</v>
      </c>
      <c r="G8" s="217" t="s">
        <v>448</v>
      </c>
      <c r="H8" s="590">
        <v>680000</v>
      </c>
      <c r="I8" s="217" t="s">
        <v>67</v>
      </c>
      <c r="L8" s="1479">
        <v>43755</v>
      </c>
      <c r="M8" s="108" t="s">
        <v>728</v>
      </c>
    </row>
    <row r="9" spans="1:14">
      <c r="A9" s="1445">
        <v>5309047</v>
      </c>
      <c r="B9" s="216" t="s">
        <v>1611</v>
      </c>
      <c r="C9" s="1075" t="s">
        <v>14504</v>
      </c>
      <c r="D9" s="633">
        <v>618750</v>
      </c>
      <c r="E9" s="217" t="s">
        <v>98</v>
      </c>
      <c r="F9" s="1479">
        <v>43726</v>
      </c>
      <c r="G9" s="217" t="s">
        <v>66</v>
      </c>
      <c r="H9" s="590">
        <v>385000</v>
      </c>
      <c r="I9" s="217" t="s">
        <v>67</v>
      </c>
      <c r="L9" s="1479">
        <v>43755</v>
      </c>
      <c r="M9" s="108" t="s">
        <v>728</v>
      </c>
    </row>
    <row r="10" spans="1:14">
      <c r="A10" s="1445"/>
      <c r="C10" s="1075"/>
      <c r="D10" s="633"/>
      <c r="F10" s="590"/>
      <c r="G10" s="217"/>
      <c r="H10" s="1479"/>
      <c r="I10" s="217"/>
      <c r="L10" s="510"/>
    </row>
    <row r="11" spans="1:14">
      <c r="B11" s="216" t="s">
        <v>14505</v>
      </c>
      <c r="D11" s="633"/>
      <c r="E11" s="1728"/>
      <c r="F11" s="590">
        <v>75000</v>
      </c>
      <c r="G11" s="217"/>
      <c r="I11" s="217"/>
      <c r="L11" s="510"/>
    </row>
    <row r="12" spans="1:14">
      <c r="C12" s="1075"/>
      <c r="D12" s="633"/>
      <c r="F12" s="590"/>
      <c r="G12" s="217"/>
      <c r="I12" s="217"/>
      <c r="L12" s="510"/>
    </row>
    <row r="13" spans="1:14">
      <c r="B13" s="245" t="s">
        <v>838</v>
      </c>
      <c r="C13" s="1075"/>
      <c r="D13" s="633"/>
      <c r="F13" s="858" t="s">
        <v>2216</v>
      </c>
      <c r="G13" s="672"/>
      <c r="H13" s="2196"/>
      <c r="I13" s="670" t="s">
        <v>1016</v>
      </c>
      <c r="L13" s="510"/>
    </row>
    <row r="14" spans="1:14">
      <c r="A14" s="1445" t="s">
        <v>2475</v>
      </c>
      <c r="B14" s="1452" t="s">
        <v>14506</v>
      </c>
      <c r="C14" s="1075" t="s">
        <v>2477</v>
      </c>
      <c r="D14" s="633">
        <v>16000</v>
      </c>
      <c r="F14" s="2105">
        <v>13000</v>
      </c>
      <c r="G14" s="2005"/>
      <c r="H14" s="2106"/>
      <c r="I14" s="2002">
        <f>SUM(D14-F14)</f>
        <v>3000</v>
      </c>
      <c r="L14" s="510"/>
    </row>
    <row r="15" spans="1:14">
      <c r="A15" s="1445" t="s">
        <v>14507</v>
      </c>
      <c r="B15" s="1452" t="s">
        <v>14508</v>
      </c>
      <c r="C15" s="1075" t="s">
        <v>2477</v>
      </c>
      <c r="D15" s="633">
        <v>0</v>
      </c>
      <c r="E15" s="108" t="s">
        <v>2478</v>
      </c>
      <c r="F15" s="590">
        <v>13200</v>
      </c>
      <c r="G15" s="217"/>
      <c r="I15" s="1744">
        <f t="shared" ref="I15" si="0">SUM(D15-F15)</f>
        <v>-13200</v>
      </c>
      <c r="L15" s="510"/>
    </row>
    <row r="16" spans="1:14">
      <c r="A16" s="1445"/>
      <c r="B16" s="1452"/>
      <c r="C16" s="1075"/>
      <c r="D16" s="633"/>
      <c r="F16" s="590"/>
      <c r="G16" s="217"/>
      <c r="I16" s="1744"/>
      <c r="L16" s="510"/>
    </row>
    <row r="17" spans="1:14">
      <c r="A17" s="1445"/>
      <c r="B17" s="1445"/>
      <c r="C17" s="1445"/>
      <c r="D17" s="633"/>
      <c r="F17" s="590"/>
      <c r="G17" s="217"/>
      <c r="I17" s="2002"/>
      <c r="L17" s="510"/>
    </row>
    <row r="18" spans="1:14">
      <c r="A18" s="1464"/>
      <c r="B18" s="1451" t="s">
        <v>14509</v>
      </c>
      <c r="C18" s="1456"/>
      <c r="D18" s="633"/>
      <c r="F18" s="590"/>
      <c r="G18" s="217"/>
      <c r="I18" s="217"/>
      <c r="L18" s="510"/>
    </row>
    <row r="19" spans="1:14">
      <c r="B19" s="1445" t="s">
        <v>440</v>
      </c>
      <c r="C19" s="1075"/>
      <c r="D19" s="633"/>
      <c r="F19" s="590"/>
      <c r="G19" s="217"/>
      <c r="I19" s="217"/>
      <c r="L19" s="510"/>
    </row>
    <row r="20" spans="1:14" s="183" customFormat="1" ht="12.75" customHeight="1">
      <c r="A20" s="1996"/>
      <c r="B20" s="110"/>
      <c r="C20" s="182"/>
      <c r="D20" s="109"/>
      <c r="E20" s="898"/>
      <c r="F20" s="2105"/>
      <c r="G20" s="182"/>
      <c r="H20" s="901"/>
      <c r="I20" s="2002"/>
      <c r="J20" s="969"/>
      <c r="K20" s="899"/>
      <c r="L20" s="969"/>
      <c r="M20" s="969"/>
      <c r="N20" s="592"/>
    </row>
    <row r="21" spans="1:14" s="183" customFormat="1" ht="12.75" customHeight="1">
      <c r="A21" s="1996"/>
      <c r="B21" s="110" t="s">
        <v>14398</v>
      </c>
      <c r="C21" s="182"/>
      <c r="D21" s="109"/>
      <c r="E21" s="898"/>
      <c r="F21" s="2105"/>
      <c r="G21" s="182"/>
      <c r="H21" s="901"/>
      <c r="I21" s="2002"/>
      <c r="J21" s="969"/>
      <c r="K21" s="899"/>
      <c r="L21" s="969"/>
      <c r="M21" s="969"/>
      <c r="N21" s="592"/>
    </row>
    <row r="22" spans="1:14" s="183" customFormat="1" ht="12.75" customHeight="1">
      <c r="A22" s="1996"/>
      <c r="B22" s="110" t="s">
        <v>14510</v>
      </c>
      <c r="C22" s="182"/>
      <c r="D22" s="109"/>
      <c r="E22" s="898"/>
      <c r="F22" s="2105"/>
      <c r="G22" s="182"/>
      <c r="H22" s="901"/>
      <c r="I22" s="2002"/>
      <c r="J22" s="969"/>
      <c r="K22" s="899"/>
      <c r="L22" s="969"/>
      <c r="M22" s="969"/>
      <c r="N22" s="592"/>
    </row>
    <row r="23" spans="1:14" s="183" customFormat="1" ht="12.75" customHeight="1">
      <c r="A23" s="1996"/>
      <c r="B23" s="110" t="s">
        <v>14511</v>
      </c>
      <c r="C23" s="182"/>
      <c r="D23" s="109"/>
      <c r="E23" s="898"/>
      <c r="F23" s="2105"/>
      <c r="G23" s="182"/>
      <c r="H23" s="901"/>
      <c r="I23" s="2002"/>
      <c r="J23" s="969"/>
      <c r="K23" s="899"/>
      <c r="L23" s="969"/>
      <c r="M23" s="969"/>
      <c r="N23" s="592"/>
    </row>
    <row r="24" spans="1:14" s="183" customFormat="1" ht="12.75" customHeight="1">
      <c r="A24" s="1996"/>
      <c r="B24" s="110" t="s">
        <v>14512</v>
      </c>
      <c r="C24" s="182"/>
      <c r="D24" s="109"/>
      <c r="E24" s="898"/>
      <c r="F24" s="2105"/>
      <c r="G24" s="182"/>
      <c r="H24" s="901"/>
      <c r="I24" s="2002"/>
      <c r="J24" s="969"/>
      <c r="K24" s="899"/>
      <c r="L24" s="969"/>
      <c r="M24" s="969"/>
      <c r="N24" s="592"/>
    </row>
    <row r="25" spans="1:14" s="183" customFormat="1" ht="12.75" customHeight="1">
      <c r="A25" s="1996"/>
      <c r="B25" s="110" t="s">
        <v>14513</v>
      </c>
      <c r="C25" s="182"/>
      <c r="D25" s="109"/>
      <c r="E25" s="898"/>
      <c r="F25" s="2105"/>
      <c r="G25" s="182"/>
      <c r="H25" s="901"/>
      <c r="I25" s="2002"/>
      <c r="J25" s="969"/>
      <c r="K25" s="899"/>
      <c r="L25" s="969"/>
      <c r="M25" s="969"/>
      <c r="N25" s="592"/>
    </row>
    <row r="26" spans="1:14" s="183" customFormat="1" ht="12.75" customHeight="1">
      <c r="A26" s="1996"/>
      <c r="B26" s="110" t="s">
        <v>14514</v>
      </c>
      <c r="C26" s="182"/>
      <c r="D26" s="109"/>
      <c r="E26" s="898"/>
      <c r="F26" s="2105"/>
      <c r="G26" s="182"/>
      <c r="H26" s="901"/>
      <c r="I26" s="2002"/>
      <c r="J26" s="969"/>
      <c r="K26" s="899"/>
      <c r="L26" s="969"/>
      <c r="M26" s="969"/>
      <c r="N26" s="592"/>
    </row>
    <row r="27" spans="1:14" s="183" customFormat="1" ht="12.75" customHeight="1">
      <c r="A27" s="1996"/>
      <c r="B27" s="110"/>
      <c r="C27" s="182"/>
      <c r="D27" s="109"/>
      <c r="E27" s="898"/>
      <c r="F27" s="2105"/>
      <c r="G27" s="182"/>
      <c r="H27" s="901"/>
      <c r="I27" s="2002"/>
      <c r="J27" s="969"/>
      <c r="K27" s="899"/>
      <c r="L27" s="969"/>
      <c r="M27" s="969"/>
      <c r="N27" s="592"/>
    </row>
    <row r="28" spans="1:14" s="183" customFormat="1" ht="12.75" customHeight="1">
      <c r="A28" s="1996"/>
      <c r="B28" s="110"/>
      <c r="C28" s="182"/>
      <c r="D28" s="109"/>
      <c r="E28" s="898"/>
      <c r="F28" s="2105"/>
      <c r="G28" s="182"/>
      <c r="H28" s="901"/>
      <c r="I28" s="2002"/>
      <c r="J28" s="969"/>
      <c r="K28" s="899"/>
      <c r="L28" s="969"/>
      <c r="M28" s="969"/>
      <c r="N28" s="592"/>
    </row>
    <row r="29" spans="1:14" s="183" customFormat="1" ht="12.75" customHeight="1">
      <c r="A29" s="210" t="s">
        <v>732</v>
      </c>
      <c r="B29" s="216"/>
      <c r="C29" s="217"/>
      <c r="D29" s="109"/>
      <c r="E29" s="898"/>
      <c r="F29" s="2105"/>
      <c r="G29" s="182"/>
      <c r="H29" s="901"/>
      <c r="I29" s="2002"/>
      <c r="J29" s="969"/>
      <c r="K29" s="899"/>
      <c r="L29" s="969"/>
      <c r="M29" s="969"/>
      <c r="N29" s="592"/>
    </row>
    <row r="30" spans="1:14" s="183" customFormat="1" ht="12.75" customHeight="1">
      <c r="A30" s="184"/>
      <c r="B30" s="28"/>
      <c r="C30" s="684"/>
      <c r="D30" s="109"/>
      <c r="E30" s="898"/>
      <c r="F30" s="2105"/>
      <c r="G30" s="182"/>
      <c r="H30" s="901"/>
      <c r="I30" s="2002"/>
      <c r="J30" s="969"/>
      <c r="K30" s="899"/>
      <c r="L30" s="969"/>
      <c r="M30" s="969"/>
      <c r="N30" s="592"/>
    </row>
    <row r="31" spans="1:14" s="183" customFormat="1" ht="12.75" customHeight="1">
      <c r="A31" s="184"/>
      <c r="B31" s="216"/>
      <c r="C31" s="217"/>
      <c r="D31" s="109"/>
      <c r="E31" s="898"/>
      <c r="F31" s="2105"/>
      <c r="G31" s="182"/>
      <c r="H31" s="901"/>
      <c r="I31" s="2002"/>
      <c r="J31" s="969"/>
      <c r="K31" s="899"/>
      <c r="L31" s="969"/>
      <c r="M31" s="969"/>
      <c r="N31" s="592"/>
    </row>
    <row r="32" spans="1:14" s="183" customFormat="1" ht="12.75" customHeight="1">
      <c r="A32" s="184"/>
      <c r="B32" s="244" t="s">
        <v>733</v>
      </c>
      <c r="C32" s="1021">
        <f>SUM(D5:D19)+SUM(C29:C31)</f>
        <v>2741000</v>
      </c>
      <c r="D32" s="109"/>
      <c r="E32" s="898"/>
      <c r="F32" s="969"/>
      <c r="G32" s="182"/>
      <c r="H32" s="901"/>
      <c r="I32" s="898"/>
      <c r="J32" s="969"/>
      <c r="K32" s="899"/>
      <c r="L32" s="969"/>
      <c r="M32" s="969"/>
      <c r="N32" s="592"/>
    </row>
    <row r="33" spans="1:15" s="183" customFormat="1" ht="12.75" customHeight="1">
      <c r="A33" s="309"/>
      <c r="B33" s="110"/>
      <c r="C33" s="182"/>
      <c r="D33" s="109"/>
      <c r="E33" s="898"/>
      <c r="F33" s="969"/>
      <c r="G33" s="182"/>
      <c r="H33" s="901"/>
      <c r="I33" s="898"/>
      <c r="J33" s="969"/>
      <c r="K33" s="899"/>
      <c r="L33" s="969"/>
      <c r="M33" s="969"/>
      <c r="N33" s="592"/>
    </row>
    <row r="34" spans="1:15" s="564" customFormat="1" ht="12.75" customHeight="1">
      <c r="A34" s="1818"/>
      <c r="B34" s="1894"/>
      <c r="C34" s="1883"/>
      <c r="D34" s="2560"/>
      <c r="E34" s="1907"/>
      <c r="F34" s="1908"/>
      <c r="G34" s="1883"/>
      <c r="H34" s="1909"/>
      <c r="I34" s="1907"/>
      <c r="J34" s="1908"/>
      <c r="K34" s="1910"/>
      <c r="L34" s="1908"/>
      <c r="M34" s="1908"/>
      <c r="N34" s="1911"/>
      <c r="O34" s="1882"/>
    </row>
    <row r="35" spans="1:15" s="183" customFormat="1" ht="12.75" customHeight="1">
      <c r="A35" s="865" t="s">
        <v>14515</v>
      </c>
      <c r="B35" s="110"/>
      <c r="C35" s="1545" t="s">
        <v>14516</v>
      </c>
      <c r="D35" s="109"/>
      <c r="E35" s="898"/>
      <c r="F35" s="969"/>
      <c r="G35" s="182"/>
      <c r="H35" s="901"/>
      <c r="I35" s="898"/>
      <c r="J35" s="969"/>
      <c r="K35" s="899"/>
      <c r="L35" s="969"/>
      <c r="M35" s="969"/>
      <c r="N35" s="592"/>
    </row>
    <row r="36" spans="1:15" s="183" customFormat="1" ht="12.75" customHeight="1">
      <c r="A36" s="110">
        <v>5310056</v>
      </c>
      <c r="B36" s="110" t="s">
        <v>14517</v>
      </c>
      <c r="C36" s="182" t="s">
        <v>14518</v>
      </c>
      <c r="D36" s="109">
        <v>560000</v>
      </c>
      <c r="E36" s="898" t="s">
        <v>98</v>
      </c>
      <c r="F36" s="1479">
        <v>43764</v>
      </c>
      <c r="G36" s="182" t="s">
        <v>448</v>
      </c>
      <c r="H36" s="901">
        <v>355000</v>
      </c>
      <c r="I36" s="898" t="s">
        <v>67</v>
      </c>
      <c r="J36" s="969"/>
      <c r="K36" s="899"/>
      <c r="L36" s="969">
        <v>43873</v>
      </c>
      <c r="M36" s="108" t="s">
        <v>728</v>
      </c>
      <c r="N36" s="592"/>
    </row>
    <row r="37" spans="1:15" s="183" customFormat="1" ht="12.75" customHeight="1">
      <c r="A37" s="110">
        <v>5401023</v>
      </c>
      <c r="B37" s="1442" t="s">
        <v>2472</v>
      </c>
      <c r="C37" s="1534" t="s">
        <v>14519</v>
      </c>
      <c r="D37" s="1546">
        <v>490000</v>
      </c>
      <c r="E37" s="898" t="s">
        <v>98</v>
      </c>
      <c r="F37" s="1479">
        <v>43845</v>
      </c>
      <c r="G37" s="182" t="s">
        <v>135</v>
      </c>
      <c r="H37" s="901">
        <v>336000</v>
      </c>
      <c r="I37" s="898" t="s">
        <v>67</v>
      </c>
      <c r="J37" s="969"/>
      <c r="K37" s="899"/>
      <c r="L37" s="969">
        <v>43873</v>
      </c>
      <c r="M37" s="108" t="s">
        <v>728</v>
      </c>
      <c r="N37" s="1442" t="s">
        <v>13760</v>
      </c>
    </row>
    <row r="38" spans="1:15" s="183" customFormat="1" ht="12.75" customHeight="1">
      <c r="A38" s="110">
        <v>5401041</v>
      </c>
      <c r="B38" s="1442" t="s">
        <v>2720</v>
      </c>
      <c r="C38" s="1534" t="s">
        <v>14520</v>
      </c>
      <c r="D38" s="109">
        <v>610000</v>
      </c>
      <c r="E38" s="898" t="s">
        <v>98</v>
      </c>
      <c r="F38" s="1479">
        <v>43483</v>
      </c>
      <c r="G38" s="182" t="s">
        <v>448</v>
      </c>
      <c r="H38" s="901">
        <v>440000</v>
      </c>
      <c r="I38" s="898" t="s">
        <v>67</v>
      </c>
      <c r="J38" s="969"/>
      <c r="K38" s="899"/>
      <c r="L38" s="969">
        <v>43873</v>
      </c>
      <c r="M38" s="108" t="s">
        <v>728</v>
      </c>
      <c r="N38" s="592"/>
    </row>
    <row r="39" spans="1:15" s="183" customFormat="1" ht="12.75" customHeight="1">
      <c r="A39" s="110"/>
      <c r="B39" s="1442"/>
      <c r="C39" s="1534"/>
      <c r="D39" s="109"/>
      <c r="E39" s="898"/>
      <c r="F39" s="969"/>
      <c r="G39" s="182"/>
      <c r="H39" s="901"/>
      <c r="I39" s="898"/>
      <c r="J39" s="969"/>
      <c r="K39" s="899"/>
      <c r="L39" s="969"/>
      <c r="M39" s="969"/>
      <c r="N39" s="592"/>
    </row>
    <row r="40" spans="1:15" s="183" customFormat="1" ht="12.75" customHeight="1">
      <c r="A40" s="110"/>
      <c r="B40" s="1451" t="s">
        <v>14521</v>
      </c>
      <c r="C40" s="1534"/>
      <c r="D40" s="109"/>
      <c r="E40" s="898"/>
      <c r="F40" s="969"/>
      <c r="G40" s="182"/>
      <c r="H40" s="901"/>
      <c r="I40" s="898"/>
      <c r="J40" s="969"/>
      <c r="K40" s="899"/>
      <c r="L40" s="969"/>
      <c r="M40" s="969"/>
      <c r="N40" s="592"/>
    </row>
    <row r="41" spans="1:15" s="183" customFormat="1" ht="12.75" customHeight="1">
      <c r="A41" s="110"/>
      <c r="B41" s="1445" t="s">
        <v>375</v>
      </c>
      <c r="C41" s="1534"/>
      <c r="D41" s="109"/>
      <c r="E41" s="898"/>
      <c r="F41" s="969"/>
      <c r="G41" s="182"/>
      <c r="H41" s="901"/>
      <c r="I41" s="898"/>
      <c r="J41" s="969"/>
      <c r="K41" s="899"/>
      <c r="L41" s="969"/>
      <c r="M41" s="969"/>
      <c r="N41" s="592"/>
    </row>
    <row r="42" spans="1:15" s="183" customFormat="1" ht="12.75" customHeight="1">
      <c r="A42" s="110"/>
      <c r="B42" s="1442"/>
      <c r="C42" s="1534"/>
      <c r="D42" s="109"/>
      <c r="E42" s="898"/>
      <c r="F42" s="969"/>
      <c r="G42" s="182"/>
      <c r="H42" s="901"/>
      <c r="I42" s="898"/>
      <c r="J42" s="969"/>
      <c r="K42" s="899"/>
      <c r="L42" s="969"/>
      <c r="M42" s="969"/>
      <c r="N42" s="592"/>
    </row>
    <row r="43" spans="1:15" s="183" customFormat="1" ht="12.75" customHeight="1">
      <c r="A43" s="110"/>
      <c r="B43" s="110"/>
      <c r="C43" s="1534"/>
      <c r="D43" s="109"/>
      <c r="E43" s="898"/>
      <c r="F43" s="969"/>
      <c r="G43" s="182"/>
      <c r="H43" s="901"/>
      <c r="I43" s="898"/>
      <c r="J43" s="969"/>
      <c r="K43" s="899"/>
      <c r="L43" s="969"/>
      <c r="M43" s="969"/>
      <c r="N43" s="592"/>
    </row>
    <row r="44" spans="1:15" s="183" customFormat="1" ht="12.75" customHeight="1">
      <c r="A44" s="210" t="s">
        <v>732</v>
      </c>
      <c r="B44" s="216"/>
      <c r="C44" s="1462"/>
      <c r="D44" s="109"/>
      <c r="E44" s="898"/>
      <c r="F44" s="2105"/>
      <c r="G44" s="182"/>
      <c r="H44" s="901"/>
      <c r="I44" s="2002"/>
      <c r="J44" s="969"/>
      <c r="K44" s="899"/>
      <c r="L44" s="969"/>
      <c r="M44" s="969"/>
      <c r="N44" s="592"/>
    </row>
    <row r="45" spans="1:15" s="183" customFormat="1" ht="12.75" customHeight="1">
      <c r="A45" s="184"/>
      <c r="B45" s="28"/>
      <c r="C45" s="1556"/>
      <c r="D45" s="109"/>
      <c r="E45" s="898"/>
      <c r="F45" s="2105"/>
      <c r="G45" s="182"/>
      <c r="H45" s="901"/>
      <c r="I45" s="2002"/>
      <c r="J45" s="969"/>
      <c r="K45" s="899"/>
      <c r="L45" s="969"/>
      <c r="M45" s="969"/>
      <c r="N45" s="592"/>
    </row>
    <row r="46" spans="1:15" s="183" customFormat="1" ht="12.75" customHeight="1">
      <c r="A46" s="184"/>
      <c r="B46" s="216"/>
      <c r="C46" s="1462"/>
      <c r="D46" s="109"/>
      <c r="E46" s="898"/>
      <c r="F46" s="2105"/>
      <c r="G46" s="182"/>
      <c r="H46" s="901"/>
      <c r="I46" s="2002"/>
      <c r="J46" s="969"/>
      <c r="K46" s="899"/>
      <c r="L46" s="969"/>
      <c r="M46" s="969"/>
      <c r="N46" s="592"/>
    </row>
    <row r="47" spans="1:15" s="183" customFormat="1" ht="12.75" customHeight="1">
      <c r="A47" s="184"/>
      <c r="B47" s="244" t="s">
        <v>733</v>
      </c>
      <c r="C47" s="1984">
        <f>SUM(D34:D43)+SUM(C44:C46)</f>
        <v>1660000</v>
      </c>
      <c r="D47" s="109"/>
      <c r="E47" s="898"/>
      <c r="F47" s="969"/>
      <c r="G47" s="182"/>
      <c r="H47" s="901"/>
      <c r="I47" s="898"/>
      <c r="J47" s="969"/>
      <c r="K47" s="899"/>
      <c r="L47" s="969"/>
      <c r="M47" s="969"/>
      <c r="N47" s="592"/>
    </row>
    <row r="48" spans="1:15" s="183" customFormat="1" ht="12.75" customHeight="1">
      <c r="A48" s="309"/>
      <c r="B48" s="110"/>
      <c r="C48" s="1534" t="s">
        <v>14522</v>
      </c>
      <c r="D48" s="109"/>
      <c r="E48" s="898"/>
      <c r="F48" s="969"/>
      <c r="G48" s="182"/>
      <c r="H48" s="901"/>
      <c r="I48" s="898"/>
      <c r="J48" s="969"/>
      <c r="K48" s="899"/>
      <c r="L48" s="969"/>
      <c r="M48" s="969"/>
      <c r="N48" s="592"/>
    </row>
    <row r="49" spans="1:15" s="564" customFormat="1" ht="12.75" customHeight="1">
      <c r="A49" s="1818"/>
      <c r="B49" s="1894"/>
      <c r="C49" s="1985"/>
      <c r="D49" s="2560"/>
      <c r="E49" s="1907"/>
      <c r="F49" s="1908"/>
      <c r="G49" s="1883"/>
      <c r="H49" s="1909"/>
      <c r="I49" s="1907"/>
      <c r="J49" s="1908"/>
      <c r="K49" s="1910"/>
      <c r="L49" s="1908"/>
      <c r="M49" s="1908"/>
      <c r="N49" s="1911"/>
      <c r="O49" s="1882"/>
    </row>
    <row r="50" spans="1:15" s="183" customFormat="1" ht="12.75" customHeight="1">
      <c r="A50" s="865" t="s">
        <v>14523</v>
      </c>
      <c r="B50" s="110"/>
      <c r="C50" s="1545" t="s">
        <v>14524</v>
      </c>
      <c r="D50" s="109"/>
      <c r="E50" s="898"/>
      <c r="F50" s="969"/>
      <c r="G50" s="182"/>
      <c r="H50" s="901"/>
      <c r="I50" s="898"/>
      <c r="J50" s="969"/>
      <c r="K50" s="899"/>
      <c r="L50" s="969"/>
      <c r="M50" s="969"/>
      <c r="N50" s="592"/>
    </row>
    <row r="51" spans="1:15" s="183" customFormat="1" ht="12.75" customHeight="1">
      <c r="A51" s="110">
        <v>5401030</v>
      </c>
      <c r="B51" s="1591" t="s">
        <v>2472</v>
      </c>
      <c r="C51" s="1534" t="s">
        <v>14525</v>
      </c>
      <c r="D51" s="1639">
        <v>380000</v>
      </c>
      <c r="E51" s="898" t="s">
        <v>98</v>
      </c>
      <c r="F51" s="1479">
        <v>43847</v>
      </c>
      <c r="G51" s="182" t="s">
        <v>262</v>
      </c>
      <c r="H51" s="901">
        <v>305000</v>
      </c>
      <c r="I51" s="898" t="s">
        <v>67</v>
      </c>
      <c r="J51" s="969"/>
      <c r="K51" s="899"/>
      <c r="L51" s="969">
        <v>43902</v>
      </c>
      <c r="M51" s="986" t="s">
        <v>728</v>
      </c>
      <c r="N51" s="592"/>
    </row>
    <row r="52" spans="1:15" s="183" customFormat="1" ht="12.75" customHeight="1">
      <c r="A52" s="1442">
        <v>5401074</v>
      </c>
      <c r="B52" s="1442" t="s">
        <v>14526</v>
      </c>
      <c r="C52" s="1534" t="s">
        <v>14527</v>
      </c>
      <c r="D52" s="109">
        <v>540000</v>
      </c>
      <c r="E52" s="898" t="s">
        <v>110</v>
      </c>
      <c r="F52" s="1479">
        <v>43860</v>
      </c>
      <c r="G52" s="182" t="s">
        <v>782</v>
      </c>
      <c r="H52" s="901">
        <v>368000</v>
      </c>
      <c r="I52" s="898" t="s">
        <v>67</v>
      </c>
      <c r="J52" s="969"/>
      <c r="K52" s="899"/>
      <c r="L52" s="969">
        <v>43902</v>
      </c>
      <c r="M52" s="986" t="s">
        <v>728</v>
      </c>
      <c r="N52" s="592"/>
    </row>
    <row r="53" spans="1:15" s="183" customFormat="1" ht="12.75" customHeight="1">
      <c r="A53" s="110">
        <v>5402017</v>
      </c>
      <c r="B53" s="1442" t="s">
        <v>786</v>
      </c>
      <c r="C53" s="1534" t="s">
        <v>14528</v>
      </c>
      <c r="D53" s="109">
        <v>635000</v>
      </c>
      <c r="E53" s="898" t="s">
        <v>98</v>
      </c>
      <c r="F53" s="1479">
        <v>43872</v>
      </c>
      <c r="G53" s="182" t="s">
        <v>334</v>
      </c>
      <c r="H53" s="901">
        <v>469000</v>
      </c>
      <c r="I53" s="898" t="s">
        <v>67</v>
      </c>
      <c r="J53" s="969"/>
      <c r="K53" s="899"/>
      <c r="L53" s="969">
        <v>43902</v>
      </c>
      <c r="M53" s="986" t="s">
        <v>728</v>
      </c>
      <c r="N53" s="1412" t="s">
        <v>3681</v>
      </c>
    </row>
    <row r="54" spans="1:15" s="183" customFormat="1" ht="12.75" customHeight="1">
      <c r="A54" s="110"/>
      <c r="B54" s="1591"/>
      <c r="C54" s="182"/>
      <c r="D54" s="109"/>
      <c r="E54" s="898"/>
      <c r="F54" s="969"/>
      <c r="G54" s="182"/>
      <c r="H54" s="901"/>
      <c r="I54" s="898"/>
      <c r="J54" s="969"/>
      <c r="K54" s="899"/>
      <c r="L54" s="969"/>
      <c r="M54" s="969"/>
      <c r="N54" s="592"/>
    </row>
    <row r="55" spans="1:15" s="183" customFormat="1" ht="12.75" customHeight="1">
      <c r="A55" s="110"/>
      <c r="B55" s="1451" t="s">
        <v>14529</v>
      </c>
      <c r="C55" s="182"/>
      <c r="D55" s="109"/>
      <c r="E55" s="898"/>
      <c r="F55" s="969"/>
      <c r="G55" s="182"/>
      <c r="H55" s="901"/>
      <c r="I55" s="898"/>
      <c r="J55" s="969"/>
      <c r="K55" s="899"/>
      <c r="L55" s="969"/>
      <c r="M55" s="969"/>
      <c r="N55" s="592"/>
    </row>
    <row r="56" spans="1:15" s="183" customFormat="1" ht="12.75" customHeight="1">
      <c r="A56" s="110"/>
      <c r="B56" s="1445" t="s">
        <v>440</v>
      </c>
      <c r="C56" s="182"/>
      <c r="D56" s="109"/>
      <c r="E56" s="898"/>
      <c r="F56" s="969"/>
      <c r="G56" s="182"/>
      <c r="H56" s="901"/>
      <c r="I56" s="898"/>
      <c r="J56" s="969"/>
      <c r="K56" s="899"/>
      <c r="L56" s="969"/>
      <c r="M56" s="969"/>
      <c r="N56" s="592"/>
    </row>
    <row r="57" spans="1:15" s="183" customFormat="1" ht="12.75" customHeight="1">
      <c r="A57" s="110"/>
      <c r="B57" s="110"/>
      <c r="C57" s="182"/>
      <c r="D57" s="109"/>
      <c r="E57" s="898"/>
      <c r="F57" s="969"/>
      <c r="G57" s="182"/>
      <c r="H57" s="901"/>
      <c r="I57" s="898"/>
      <c r="J57" s="969"/>
      <c r="K57" s="899"/>
      <c r="L57" s="969"/>
      <c r="M57" s="969"/>
      <c r="N57" s="592"/>
    </row>
    <row r="58" spans="1:15" s="183" customFormat="1" ht="12.75" customHeight="1">
      <c r="A58" s="110"/>
      <c r="B58" s="110"/>
      <c r="C58" s="182"/>
      <c r="D58" s="109"/>
      <c r="E58" s="898"/>
      <c r="F58" s="969"/>
      <c r="G58" s="182"/>
      <c r="H58" s="901"/>
      <c r="I58" s="898"/>
      <c r="J58" s="969"/>
      <c r="K58" s="899"/>
      <c r="L58" s="969"/>
      <c r="M58" s="969"/>
      <c r="N58" s="592"/>
    </row>
    <row r="59" spans="1:15" s="183" customFormat="1" ht="12.75" customHeight="1">
      <c r="A59" s="210" t="s">
        <v>732</v>
      </c>
      <c r="B59" s="216"/>
      <c r="C59" s="217"/>
      <c r="D59" s="109"/>
      <c r="E59" s="898"/>
      <c r="F59" s="2105"/>
      <c r="G59" s="182"/>
      <c r="H59" s="901"/>
      <c r="I59" s="2002"/>
      <c r="J59" s="969"/>
      <c r="K59" s="899"/>
      <c r="L59" s="969"/>
      <c r="M59" s="969"/>
      <c r="N59" s="592"/>
    </row>
    <row r="60" spans="1:15" s="183" customFormat="1" ht="12.75" customHeight="1">
      <c r="A60" s="184"/>
      <c r="B60" s="28"/>
      <c r="C60" s="684"/>
      <c r="D60" s="109"/>
      <c r="E60" s="898"/>
      <c r="F60" s="2105"/>
      <c r="G60" s="182"/>
      <c r="H60" s="901"/>
      <c r="I60" s="2002"/>
      <c r="J60" s="969"/>
      <c r="K60" s="899"/>
      <c r="L60" s="969"/>
      <c r="M60" s="969"/>
      <c r="N60" s="592"/>
    </row>
    <row r="61" spans="1:15" s="183" customFormat="1" ht="12.75" customHeight="1">
      <c r="A61" s="184"/>
      <c r="B61" s="216"/>
      <c r="C61" s="217"/>
      <c r="D61" s="109"/>
      <c r="E61" s="898"/>
      <c r="F61" s="2105"/>
      <c r="G61" s="182"/>
      <c r="H61" s="901"/>
      <c r="I61" s="2002"/>
      <c r="J61" s="969"/>
      <c r="K61" s="899"/>
      <c r="L61" s="969"/>
      <c r="M61" s="969"/>
      <c r="N61" s="592"/>
    </row>
    <row r="62" spans="1:15" s="183" customFormat="1" ht="12.75" customHeight="1">
      <c r="A62" s="184"/>
      <c r="B62" s="244" t="s">
        <v>733</v>
      </c>
      <c r="C62" s="1021">
        <f>SUM(D49:D58)+SUM(C59:C61)</f>
        <v>1555000</v>
      </c>
      <c r="D62" s="109"/>
      <c r="E62" s="898"/>
      <c r="F62" s="969"/>
      <c r="G62" s="182"/>
      <c r="H62" s="901"/>
      <c r="I62" s="898"/>
      <c r="J62" s="969"/>
      <c r="K62" s="899"/>
      <c r="L62" s="969"/>
      <c r="M62" s="969"/>
      <c r="N62" s="592"/>
    </row>
    <row r="63" spans="1:15" s="183" customFormat="1" ht="12.75" customHeight="1">
      <c r="A63" s="309"/>
      <c r="B63" s="110"/>
      <c r="C63" s="182" t="s">
        <v>14522</v>
      </c>
      <c r="D63" s="109"/>
      <c r="E63" s="898"/>
      <c r="F63" s="969"/>
      <c r="G63" s="182"/>
      <c r="H63" s="901"/>
      <c r="I63" s="898"/>
      <c r="J63" s="969"/>
      <c r="K63" s="899"/>
      <c r="L63" s="969"/>
      <c r="M63" s="969"/>
      <c r="N63" s="592"/>
    </row>
    <row r="64" spans="1:15" s="564" customFormat="1" ht="12.75" customHeight="1">
      <c r="A64" s="1818"/>
      <c r="B64" s="1894"/>
      <c r="C64" s="1883"/>
      <c r="D64" s="2560"/>
      <c r="E64" s="1907"/>
      <c r="F64" s="1908"/>
      <c r="G64" s="1883"/>
      <c r="H64" s="1909"/>
      <c r="I64" s="1907"/>
      <c r="J64" s="1908"/>
      <c r="K64" s="1910"/>
      <c r="L64" s="1908"/>
      <c r="M64" s="1908"/>
      <c r="N64" s="1911"/>
      <c r="O64" s="1882"/>
    </row>
    <row r="65" spans="1:14" s="1572" customFormat="1" ht="12.75" customHeight="1">
      <c r="A65" s="1565"/>
      <c r="B65" s="1565"/>
      <c r="C65" s="1566"/>
      <c r="D65" s="109"/>
      <c r="E65" s="1567"/>
      <c r="F65" s="1568"/>
      <c r="G65" s="1566"/>
      <c r="H65" s="1569"/>
      <c r="I65" s="1567"/>
      <c r="J65" s="1568"/>
      <c r="K65" s="1570"/>
      <c r="L65" s="1568"/>
      <c r="M65" s="1568"/>
      <c r="N65" s="1571"/>
    </row>
    <row r="66" spans="1:14" s="1572" customFormat="1" ht="12.75" customHeight="1">
      <c r="A66" s="1565"/>
      <c r="B66" s="1565"/>
      <c r="C66" s="1566"/>
      <c r="D66" s="109"/>
      <c r="E66" s="1567"/>
      <c r="F66" s="1568"/>
      <c r="G66" s="1566"/>
      <c r="H66" s="1569"/>
      <c r="I66" s="1567"/>
      <c r="J66" s="1568"/>
      <c r="K66" s="1570"/>
      <c r="L66" s="1568"/>
      <c r="M66" s="1568"/>
      <c r="N66" s="1571"/>
    </row>
    <row r="67" spans="1:14" s="1572" customFormat="1" ht="12.75" customHeight="1">
      <c r="A67" s="1565"/>
      <c r="B67" s="1565"/>
      <c r="C67" s="1566"/>
      <c r="D67" s="109"/>
      <c r="E67" s="1567"/>
      <c r="F67" s="1568"/>
      <c r="G67" s="1566"/>
      <c r="H67" s="1569"/>
      <c r="I67" s="1567"/>
      <c r="J67" s="1568"/>
      <c r="K67" s="1570"/>
      <c r="L67" s="1568"/>
      <c r="M67" s="1568"/>
      <c r="N67" s="1571"/>
    </row>
    <row r="68" spans="1:14" s="1572" customFormat="1" ht="12.75" customHeight="1">
      <c r="A68" s="1565"/>
      <c r="B68" s="1565"/>
      <c r="C68" s="1566"/>
      <c r="D68" s="109"/>
      <c r="E68" s="1567"/>
      <c r="F68" s="1568"/>
      <c r="G68" s="1566"/>
      <c r="H68" s="1569"/>
      <c r="I68" s="1567"/>
      <c r="J68" s="1568"/>
      <c r="K68" s="1570"/>
      <c r="L68" s="1568"/>
      <c r="M68" s="1568"/>
      <c r="N68" s="1571"/>
    </row>
    <row r="69" spans="1:14" s="1572" customFormat="1" ht="12.75" customHeight="1">
      <c r="A69" s="1565"/>
      <c r="B69" s="1565"/>
      <c r="C69" s="1566"/>
      <c r="D69" s="109"/>
      <c r="E69" s="1567"/>
      <c r="F69" s="1568"/>
      <c r="G69" s="1566"/>
      <c r="H69" s="1569"/>
      <c r="I69" s="1567"/>
      <c r="J69" s="1568"/>
      <c r="K69" s="1570"/>
      <c r="L69" s="1568"/>
      <c r="M69" s="1568"/>
      <c r="N69" s="1571"/>
    </row>
    <row r="70" spans="1:14" s="1572" customFormat="1" ht="12.75" customHeight="1">
      <c r="A70" s="1565"/>
      <c r="B70" s="1565"/>
      <c r="C70" s="1566"/>
      <c r="D70" s="109"/>
      <c r="E70" s="1567"/>
      <c r="F70" s="1568"/>
      <c r="G70" s="1566"/>
      <c r="H70" s="1569"/>
      <c r="I70" s="1567"/>
      <c r="J70" s="1568"/>
      <c r="K70" s="1570"/>
      <c r="L70" s="1568"/>
      <c r="M70" s="1568"/>
      <c r="N70" s="1571"/>
    </row>
    <row r="71" spans="1:14" s="1572" customFormat="1" ht="12.75" customHeight="1">
      <c r="A71" s="1565"/>
      <c r="B71" s="1565"/>
      <c r="C71" s="1566"/>
      <c r="D71" s="109"/>
      <c r="E71" s="1567"/>
      <c r="F71" s="1568"/>
      <c r="G71" s="1566"/>
      <c r="H71" s="1569"/>
      <c r="I71" s="1567"/>
      <c r="J71" s="1568"/>
      <c r="K71" s="1570"/>
      <c r="L71" s="1568"/>
      <c r="M71" s="1568"/>
      <c r="N71" s="1571"/>
    </row>
    <row r="72" spans="1:14" s="1572" customFormat="1" ht="12.75" customHeight="1">
      <c r="A72" s="1565"/>
      <c r="B72" s="1565"/>
      <c r="C72" s="1566"/>
      <c r="D72" s="109"/>
      <c r="E72" s="1567"/>
      <c r="F72" s="1568"/>
      <c r="G72" s="1566"/>
      <c r="H72" s="1569"/>
      <c r="I72" s="1567"/>
      <c r="J72" s="1568"/>
      <c r="K72" s="1570"/>
      <c r="L72" s="1568"/>
      <c r="M72" s="1568"/>
      <c r="N72" s="1571"/>
    </row>
    <row r="73" spans="1:14" s="1572" customFormat="1" ht="12.75" customHeight="1">
      <c r="A73" s="1565"/>
      <c r="B73" s="1565"/>
      <c r="C73" s="1566"/>
      <c r="D73" s="109"/>
      <c r="E73" s="1567"/>
      <c r="F73" s="1568"/>
      <c r="G73" s="1566"/>
      <c r="H73" s="1569"/>
      <c r="I73" s="1567"/>
      <c r="J73" s="1568"/>
      <c r="K73" s="1570"/>
      <c r="L73" s="1568"/>
      <c r="M73" s="1568"/>
      <c r="N73" s="1571"/>
    </row>
    <row r="74" spans="1:14" s="1572" customFormat="1" ht="12.75" customHeight="1">
      <c r="A74" s="1565"/>
      <c r="B74" s="1565"/>
      <c r="C74" s="1566"/>
      <c r="D74" s="109"/>
      <c r="E74" s="1567"/>
      <c r="F74" s="1568"/>
      <c r="G74" s="1566"/>
      <c r="H74" s="1569"/>
      <c r="I74" s="1567"/>
      <c r="J74" s="1568"/>
      <c r="K74" s="1570"/>
      <c r="L74" s="1568"/>
      <c r="M74" s="1568"/>
      <c r="N74" s="1571"/>
    </row>
    <row r="75" spans="1:14" s="1572" customFormat="1" ht="12.75" customHeight="1">
      <c r="A75" s="1565"/>
      <c r="B75" s="1565"/>
      <c r="C75" s="1566"/>
      <c r="D75" s="109"/>
      <c r="E75" s="1567"/>
      <c r="F75" s="1568"/>
      <c r="G75" s="1566"/>
      <c r="H75" s="1569"/>
      <c r="I75" s="1567"/>
      <c r="J75" s="1568"/>
      <c r="K75" s="1570"/>
      <c r="L75" s="1568"/>
      <c r="M75" s="1568"/>
      <c r="N75" s="1571"/>
    </row>
    <row r="76" spans="1:14" s="183" customFormat="1" ht="12.75" customHeight="1">
      <c r="A76" s="110"/>
      <c r="B76" s="110"/>
      <c r="C76" s="182"/>
      <c r="D76" s="109"/>
      <c r="E76" s="898"/>
      <c r="F76" s="969"/>
      <c r="G76" s="182"/>
      <c r="H76" s="901"/>
      <c r="I76" s="898"/>
      <c r="J76" s="969"/>
      <c r="K76" s="899"/>
      <c r="L76" s="969"/>
      <c r="M76" s="969"/>
      <c r="N76" s="592"/>
    </row>
    <row r="77" spans="1:14" s="183" customFormat="1" ht="12.75" customHeight="1">
      <c r="A77" s="110"/>
      <c r="B77" s="110"/>
      <c r="C77" s="182"/>
      <c r="D77" s="109"/>
      <c r="E77" s="898"/>
      <c r="F77" s="969"/>
      <c r="G77" s="182"/>
      <c r="H77" s="901"/>
      <c r="I77" s="898"/>
      <c r="J77" s="969"/>
      <c r="K77" s="899"/>
      <c r="L77" s="969"/>
      <c r="M77" s="969"/>
      <c r="N77" s="592"/>
    </row>
    <row r="78" spans="1:14" s="183" customFormat="1" ht="12.75" customHeight="1">
      <c r="A78" s="110"/>
      <c r="B78" s="110"/>
      <c r="C78" s="182"/>
      <c r="D78" s="109"/>
      <c r="E78" s="898"/>
      <c r="F78" s="969"/>
      <c r="G78" s="182"/>
      <c r="H78" s="901"/>
      <c r="I78" s="898"/>
      <c r="J78" s="969"/>
      <c r="K78" s="899"/>
      <c r="L78" s="969"/>
      <c r="M78" s="969"/>
      <c r="N78" s="592"/>
    </row>
    <row r="79" spans="1:14" s="183" customFormat="1" ht="12.75" customHeight="1">
      <c r="A79" s="110"/>
      <c r="B79" s="110"/>
      <c r="C79" s="182"/>
      <c r="D79" s="109"/>
      <c r="E79" s="898"/>
      <c r="F79" s="969"/>
      <c r="G79" s="182"/>
      <c r="H79" s="901"/>
      <c r="I79" s="898"/>
      <c r="J79" s="969"/>
      <c r="K79" s="899"/>
      <c r="L79" s="969"/>
      <c r="M79" s="969"/>
      <c r="N79" s="592"/>
    </row>
    <row r="80" spans="1:14" s="183" customFormat="1" ht="12.75" customHeight="1">
      <c r="A80" s="110"/>
      <c r="B80" s="110"/>
      <c r="C80" s="182"/>
      <c r="D80" s="109"/>
      <c r="E80" s="898"/>
      <c r="F80" s="969"/>
      <c r="G80" s="182"/>
      <c r="H80" s="901"/>
      <c r="I80" s="898"/>
      <c r="J80" s="969"/>
      <c r="K80" s="899"/>
      <c r="L80" s="969"/>
      <c r="M80" s="969"/>
      <c r="N80" s="592"/>
    </row>
    <row r="81" spans="1:14" s="183" customFormat="1" ht="12.75" customHeight="1">
      <c r="A81" s="110"/>
      <c r="B81" s="110"/>
      <c r="C81" s="182"/>
      <c r="D81" s="109"/>
      <c r="E81" s="898"/>
      <c r="F81" s="969"/>
      <c r="G81" s="182"/>
      <c r="H81" s="901"/>
      <c r="I81" s="898"/>
      <c r="J81" s="969"/>
      <c r="K81" s="899"/>
      <c r="L81" s="969"/>
      <c r="M81" s="969"/>
      <c r="N81" s="592"/>
    </row>
    <row r="82" spans="1:14">
      <c r="D82" s="641"/>
      <c r="E82" s="338"/>
      <c r="F82" s="969"/>
      <c r="G82" s="217"/>
      <c r="H82" s="901"/>
      <c r="I82" s="217"/>
      <c r="K82" s="217"/>
      <c r="L82" s="502"/>
    </row>
    <row r="83" spans="1:14">
      <c r="D83" s="641"/>
      <c r="E83" s="338"/>
      <c r="F83" s="969"/>
      <c r="G83" s="217"/>
      <c r="H83" s="901"/>
      <c r="I83" s="217"/>
      <c r="K83" s="217"/>
      <c r="L83" s="502"/>
    </row>
    <row r="84" spans="1:14">
      <c r="D84" s="641"/>
      <c r="E84" s="338"/>
      <c r="F84" s="969"/>
      <c r="G84" s="217"/>
      <c r="H84" s="901"/>
      <c r="I84" s="217"/>
      <c r="K84" s="217"/>
      <c r="L84" s="502"/>
    </row>
    <row r="85" spans="1:14" ht="13.5" thickBot="1">
      <c r="A85" s="2053"/>
      <c r="B85" s="2054"/>
      <c r="C85" s="2053"/>
      <c r="D85" s="2175"/>
      <c r="E85" s="269"/>
      <c r="F85" s="969"/>
      <c r="G85" s="217"/>
      <c r="H85" s="901"/>
      <c r="I85" s="217"/>
      <c r="K85" s="217"/>
      <c r="L85" s="502"/>
    </row>
    <row r="86" spans="1:14">
      <c r="A86" s="15" t="s">
        <v>557</v>
      </c>
      <c r="B86" s="16"/>
      <c r="C86" s="17"/>
      <c r="D86" s="18"/>
      <c r="F86" s="969"/>
    </row>
    <row r="88" spans="1:14">
      <c r="B88" s="1726" t="s">
        <v>2625</v>
      </c>
      <c r="C88" s="1727">
        <v>43732</v>
      </c>
      <c r="D88" s="1013">
        <v>-2725000</v>
      </c>
      <c r="E88" s="110">
        <v>5941352</v>
      </c>
      <c r="F88" s="1467"/>
    </row>
    <row r="89" spans="1:14">
      <c r="B89" s="1726" t="s">
        <v>2625</v>
      </c>
      <c r="C89" s="1727">
        <v>43868</v>
      </c>
      <c r="D89" s="36">
        <v>-1676000</v>
      </c>
      <c r="E89" s="216">
        <v>5753986</v>
      </c>
      <c r="F89" s="1581"/>
    </row>
    <row r="90" spans="1:14">
      <c r="B90" s="1726" t="s">
        <v>2625</v>
      </c>
      <c r="C90" s="1727">
        <v>43895</v>
      </c>
      <c r="D90" s="36">
        <v>-1555000</v>
      </c>
      <c r="E90" s="216">
        <v>5916103</v>
      </c>
      <c r="F90" s="1581"/>
    </row>
    <row r="91" spans="1:14">
      <c r="B91" s="909"/>
      <c r="C91" s="1014"/>
      <c r="D91" s="36"/>
      <c r="E91" s="216"/>
      <c r="F91" s="969"/>
    </row>
    <row r="92" spans="1:14">
      <c r="B92" s="909"/>
      <c r="C92" s="1014"/>
      <c r="D92" s="36"/>
      <c r="E92" s="216"/>
      <c r="F92" s="969"/>
    </row>
    <row r="93" spans="1:14" ht="15">
      <c r="B93" s="909"/>
      <c r="C93" s="1014"/>
      <c r="D93" s="36"/>
      <c r="E93" s="216"/>
      <c r="F93" s="969"/>
      <c r="I93" s="43"/>
    </row>
    <row r="94" spans="1:14" ht="15">
      <c r="B94" s="909"/>
      <c r="C94" s="1014"/>
      <c r="D94" s="36"/>
      <c r="E94" s="216"/>
      <c r="F94" s="1414"/>
      <c r="I94" s="33"/>
    </row>
    <row r="95" spans="1:14" ht="15">
      <c r="D95" s="660"/>
      <c r="I95" s="33"/>
    </row>
    <row r="96" spans="1:14" ht="15">
      <c r="A96" s="38" t="s">
        <v>1619</v>
      </c>
      <c r="D96" s="640">
        <f>SUM(D3:D95)</f>
        <v>0</v>
      </c>
      <c r="I96" s="43"/>
    </row>
    <row r="97" spans="1:15" ht="15">
      <c r="I97" s="43"/>
    </row>
    <row r="99" spans="1:15" ht="15">
      <c r="I99" s="1719"/>
    </row>
    <row r="100" spans="1:15" ht="13.5" thickBot="1"/>
    <row r="101" spans="1:15" ht="15.75" thickBot="1">
      <c r="A101" s="2887" t="s">
        <v>682</v>
      </c>
      <c r="B101" s="2888"/>
      <c r="C101" s="706" t="s">
        <v>14530</v>
      </c>
    </row>
    <row r="102" spans="1:15" ht="15.75" thickBot="1">
      <c r="A102" s="707" t="s">
        <v>684</v>
      </c>
      <c r="B102" s="1721"/>
      <c r="C102" s="706" t="s">
        <v>14531</v>
      </c>
    </row>
    <row r="103" spans="1:15" ht="15.75" thickBot="1">
      <c r="A103" s="2887" t="s">
        <v>685</v>
      </c>
      <c r="B103" s="2888"/>
      <c r="C103" s="706" t="s">
        <v>14531</v>
      </c>
    </row>
    <row r="104" spans="1:15" ht="45.75" thickBot="1">
      <c r="A104" s="2887" t="s">
        <v>686</v>
      </c>
      <c r="B104" s="2888"/>
      <c r="C104" s="705" t="s">
        <v>14532</v>
      </c>
    </row>
    <row r="105" spans="1:15" ht="15.75" thickBot="1">
      <c r="A105" s="2887" t="s">
        <v>688</v>
      </c>
      <c r="B105" s="2888"/>
      <c r="C105" s="706" t="s">
        <v>4213</v>
      </c>
    </row>
    <row r="106" spans="1:15" ht="15.75" thickBot="1">
      <c r="A106" s="2887" t="s">
        <v>690</v>
      </c>
      <c r="B106" s="2888"/>
      <c r="C106" s="706" t="s">
        <v>1625</v>
      </c>
    </row>
    <row r="107" spans="1:15" ht="15.75" thickBot="1">
      <c r="A107" s="2887" t="s">
        <v>692</v>
      </c>
      <c r="B107" s="2888"/>
      <c r="C107" s="706" t="s">
        <v>10</v>
      </c>
    </row>
    <row r="108" spans="1:15" ht="15.75" thickBot="1">
      <c r="A108" s="2885" t="s">
        <v>693</v>
      </c>
      <c r="B108" s="2886"/>
      <c r="C108" s="706" t="s">
        <v>694</v>
      </c>
    </row>
    <row r="109" spans="1:15" ht="15.75" thickBot="1">
      <c r="A109" s="2885" t="s">
        <v>695</v>
      </c>
      <c r="B109" s="2886"/>
      <c r="C109" s="717" t="s">
        <v>696</v>
      </c>
    </row>
    <row r="110" spans="1:15" ht="15.75" thickBot="1">
      <c r="A110" s="2885" t="s">
        <v>697</v>
      </c>
      <c r="B110" s="2886"/>
      <c r="C110" s="705"/>
    </row>
    <row r="111" spans="1:15" s="1015" customFormat="1" ht="15">
      <c r="A111" s="2887" t="s">
        <v>699</v>
      </c>
      <c r="B111" s="2888"/>
      <c r="C111" s="705" t="s">
        <v>14533</v>
      </c>
      <c r="D111" s="248"/>
      <c r="E111" s="108"/>
      <c r="F111" s="108"/>
      <c r="G111" s="108"/>
      <c r="H111" s="108"/>
      <c r="I111" s="108"/>
      <c r="J111" s="217"/>
      <c r="K111" s="108"/>
      <c r="L111" s="108"/>
      <c r="M111" s="108"/>
      <c r="N111" s="108"/>
      <c r="O111" s="108"/>
    </row>
    <row r="112" spans="1:15" s="1015" customFormat="1" ht="15">
      <c r="A112" s="2915" t="s">
        <v>700</v>
      </c>
      <c r="B112" s="2916"/>
      <c r="C112" s="1436" t="s">
        <v>14534</v>
      </c>
      <c r="D112" s="248"/>
      <c r="E112" s="108"/>
      <c r="F112" s="108"/>
      <c r="G112" s="108"/>
      <c r="H112" s="108"/>
      <c r="I112" s="108"/>
      <c r="J112" s="217"/>
      <c r="K112" s="108"/>
      <c r="L112" s="108"/>
      <c r="M112" s="108"/>
      <c r="N112" s="108"/>
      <c r="O112" s="108"/>
    </row>
    <row r="113" spans="1:15" s="1015" customFormat="1" ht="15.75" thickBot="1">
      <c r="A113" s="2885" t="s">
        <v>702</v>
      </c>
      <c r="B113" s="2886"/>
      <c r="C113" s="706" t="s">
        <v>760</v>
      </c>
      <c r="D113" s="248"/>
      <c r="E113" s="108"/>
      <c r="F113" s="108"/>
      <c r="G113" s="108"/>
      <c r="H113" s="108"/>
      <c r="I113" s="108"/>
      <c r="J113" s="217"/>
      <c r="K113" s="108"/>
      <c r="L113" s="108"/>
      <c r="M113" s="108"/>
      <c r="N113" s="108"/>
      <c r="O113" s="108"/>
    </row>
    <row r="114" spans="1:15" s="1015" customFormat="1" ht="15.75" thickBot="1">
      <c r="A114" s="2885" t="s">
        <v>704</v>
      </c>
      <c r="B114" s="2886"/>
      <c r="C114" s="709" t="s">
        <v>705</v>
      </c>
      <c r="D114" s="248"/>
      <c r="E114" s="108"/>
      <c r="F114" s="108"/>
      <c r="G114" s="108"/>
      <c r="H114" s="108"/>
      <c r="I114" s="108"/>
      <c r="J114" s="217"/>
      <c r="K114" s="108"/>
      <c r="L114" s="108"/>
      <c r="M114" s="108"/>
      <c r="N114" s="108"/>
      <c r="O114" s="108"/>
    </row>
    <row r="115" spans="1:15" s="1015" customFormat="1" ht="15.75" thickBot="1">
      <c r="A115" s="2885" t="s">
        <v>706</v>
      </c>
      <c r="B115" s="2886"/>
      <c r="C115" s="705"/>
      <c r="D115" s="248"/>
      <c r="E115" s="108"/>
      <c r="F115" s="108"/>
      <c r="G115" s="108"/>
      <c r="H115" s="108"/>
      <c r="I115" s="108"/>
      <c r="J115" s="217"/>
      <c r="K115" s="108"/>
      <c r="L115" s="108"/>
      <c r="M115" s="108"/>
      <c r="N115" s="108"/>
      <c r="O115" s="108"/>
    </row>
    <row r="116" spans="1:15">
      <c r="A116" s="2005"/>
      <c r="B116" s="2004"/>
      <c r="C116" s="2004"/>
    </row>
  </sheetData>
  <mergeCells count="15">
    <mergeCell ref="A113:B113"/>
    <mergeCell ref="A114:B114"/>
    <mergeCell ref="A115:B115"/>
    <mergeCell ref="A107:B107"/>
    <mergeCell ref="A108:B108"/>
    <mergeCell ref="A109:B109"/>
    <mergeCell ref="A110:B110"/>
    <mergeCell ref="A111:B111"/>
    <mergeCell ref="A112:B112"/>
    <mergeCell ref="A106:B106"/>
    <mergeCell ref="L1:M1"/>
    <mergeCell ref="A101:B101"/>
    <mergeCell ref="A103:B103"/>
    <mergeCell ref="A104:B104"/>
    <mergeCell ref="A105:B105"/>
  </mergeCells>
  <phoneticPr fontId="124"/>
  <hyperlinks>
    <hyperlink ref="C112" r:id="rId1" xr:uid="{00000000-0004-0000-2A00-000000000000}"/>
  </hyperlinks>
  <printOptions horizontalCentered="1" verticalCentered="1"/>
  <pageMargins left="0.25" right="0.25" top="0.25" bottom="0.25" header="0" footer="0"/>
  <pageSetup paperSize="9" scale="34" orientation="portrait" horizontalDpi="300" verticalDpi="300" r:id="rId2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117">
    <tabColor rgb="FFA6A6A6"/>
  </sheetPr>
  <dimension ref="A1:X82"/>
  <sheetViews>
    <sheetView workbookViewId="0">
      <pane xSplit="4" ySplit="2" topLeftCell="I42" activePane="bottomRight" state="frozen"/>
      <selection pane="topRight" activeCell="D27" sqref="D27"/>
      <selection pane="bottomLeft" activeCell="D27" sqref="D27"/>
      <selection pane="bottomRight" activeCell="N31" sqref="N31"/>
    </sheetView>
  </sheetViews>
  <sheetFormatPr defaultColWidth="9" defaultRowHeight="12.75"/>
  <cols>
    <col min="1" max="1" width="12.140625" style="1055" customWidth="1"/>
    <col min="2" max="2" width="26" style="1054" customWidth="1"/>
    <col min="3" max="3" width="24.28515625" style="1054" customWidth="1"/>
    <col min="4" max="4" width="13.140625" style="1056" customWidth="1"/>
    <col min="5" max="5" width="10" style="1057" customWidth="1"/>
    <col min="6" max="6" width="10.140625" style="1058" customWidth="1"/>
    <col min="7" max="7" width="9.28515625" style="1055" customWidth="1"/>
    <col min="8" max="8" width="11.42578125" style="1512" customWidth="1"/>
    <col min="9" max="9" width="13.42578125" style="1055" customWidth="1"/>
    <col min="10" max="10" width="10.7109375" style="1055" customWidth="1"/>
    <col min="11" max="11" width="10.42578125" style="1059" customWidth="1"/>
    <col min="12" max="12" width="9.7109375" style="1055" customWidth="1"/>
    <col min="13" max="13" width="11.42578125" style="1512" customWidth="1"/>
    <col min="14" max="14" width="9.28515625" style="1054" customWidth="1"/>
    <col min="15" max="15" width="19.7109375" style="1054" customWidth="1"/>
    <col min="16" max="16384" width="9" style="1054"/>
  </cols>
  <sheetData>
    <row r="1" spans="1:24">
      <c r="A1" s="3"/>
      <c r="B1" s="2876" t="s">
        <v>9</v>
      </c>
      <c r="C1" s="1"/>
      <c r="D1" s="209" t="s">
        <v>11600</v>
      </c>
      <c r="E1" s="209" t="s">
        <v>1594</v>
      </c>
      <c r="F1" s="1" t="s">
        <v>1595</v>
      </c>
      <c r="G1" s="2876"/>
      <c r="H1" s="1505" t="s">
        <v>1595</v>
      </c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  <c r="R1" s="2004"/>
      <c r="S1" s="2004"/>
      <c r="T1" s="2004"/>
      <c r="U1" s="2004"/>
      <c r="V1" s="2004"/>
      <c r="W1" s="2004"/>
      <c r="X1" s="2004"/>
    </row>
    <row r="2" spans="1:24" s="1055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88" t="s">
        <v>944</v>
      </c>
      <c r="G2" s="5" t="s">
        <v>1599</v>
      </c>
      <c r="H2" s="1504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504" t="s">
        <v>3112</v>
      </c>
      <c r="N2" s="6" t="s">
        <v>18</v>
      </c>
      <c r="O2" s="5" t="s">
        <v>949</v>
      </c>
      <c r="P2" s="2005"/>
      <c r="Q2" s="2005"/>
      <c r="R2" s="2005"/>
      <c r="S2" s="2005"/>
      <c r="T2" s="2005"/>
      <c r="U2" s="2005"/>
      <c r="V2" s="2005"/>
      <c r="W2" s="2005"/>
      <c r="X2" s="2005"/>
    </row>
    <row r="3" spans="1:24" s="1055" customFormat="1">
      <c r="A3" s="3"/>
      <c r="B3" s="2876"/>
      <c r="C3" s="2876"/>
      <c r="D3" s="97"/>
      <c r="E3" s="47"/>
      <c r="F3" s="89"/>
      <c r="G3" s="2876"/>
      <c r="H3" s="1505"/>
      <c r="I3" s="2876"/>
      <c r="J3" s="2876"/>
      <c r="K3" s="48"/>
      <c r="L3" s="2876"/>
      <c r="M3" s="1505"/>
      <c r="N3" s="49"/>
      <c r="O3" s="2876"/>
      <c r="P3" s="2005"/>
      <c r="Q3" s="2005"/>
      <c r="R3" s="2005"/>
      <c r="S3" s="2005"/>
      <c r="T3" s="2005"/>
      <c r="U3" s="2005"/>
      <c r="V3" s="2005"/>
      <c r="W3" s="2005"/>
      <c r="X3" s="2005"/>
    </row>
    <row r="4" spans="1:24" s="1055" customFormat="1">
      <c r="A4" s="2483" t="s">
        <v>14535</v>
      </c>
      <c r="B4" s="40"/>
      <c r="C4" s="1693" t="s">
        <v>14536</v>
      </c>
      <c r="D4" s="67"/>
      <c r="E4" s="82"/>
      <c r="F4" s="91"/>
      <c r="G4" s="17"/>
      <c r="H4" s="1511"/>
      <c r="I4" s="17"/>
      <c r="J4" s="17"/>
      <c r="K4" s="83"/>
      <c r="L4" s="17"/>
      <c r="M4" s="1511"/>
      <c r="N4" s="85"/>
      <c r="O4" s="17"/>
      <c r="P4" s="2005"/>
      <c r="Q4" s="2005"/>
      <c r="R4" s="2005"/>
      <c r="S4" s="2005"/>
      <c r="T4" s="2005"/>
      <c r="U4" s="2005"/>
      <c r="V4" s="2005"/>
      <c r="W4" s="2005"/>
      <c r="X4" s="2005"/>
    </row>
    <row r="5" spans="1:24">
      <c r="A5" s="2457">
        <v>5404025</v>
      </c>
      <c r="B5" s="2458" t="s">
        <v>14537</v>
      </c>
      <c r="C5" s="2459" t="s">
        <v>14538</v>
      </c>
      <c r="D5" s="2439">
        <v>3000</v>
      </c>
      <c r="E5" s="2124">
        <v>223000</v>
      </c>
      <c r="F5" s="2124">
        <v>125000</v>
      </c>
      <c r="G5" s="2005" t="s">
        <v>25</v>
      </c>
      <c r="H5" s="2011">
        <v>43951</v>
      </c>
      <c r="I5" s="2005" t="s">
        <v>100</v>
      </c>
      <c r="J5" s="2005"/>
      <c r="K5" s="2010"/>
      <c r="L5" s="2005" t="s">
        <v>41</v>
      </c>
      <c r="M5" s="2011">
        <v>44001</v>
      </c>
      <c r="N5" s="2484" t="s">
        <v>728</v>
      </c>
      <c r="O5" s="2004"/>
      <c r="P5" s="2004"/>
      <c r="Q5" s="2004"/>
      <c r="R5" s="2004"/>
      <c r="S5" s="2004"/>
      <c r="T5" s="2004"/>
      <c r="U5" s="2004"/>
      <c r="V5" s="2004"/>
      <c r="W5" s="2004"/>
      <c r="X5" s="2004"/>
    </row>
    <row r="6" spans="1:24">
      <c r="A6" s="216"/>
      <c r="B6" s="675"/>
      <c r="C6" s="683"/>
      <c r="D6" s="58"/>
      <c r="E6" s="2007"/>
      <c r="F6" s="654"/>
      <c r="G6" s="2005"/>
      <c r="H6" s="2011"/>
      <c r="I6" s="2005"/>
      <c r="J6" s="2005"/>
      <c r="K6" s="2010"/>
      <c r="L6" s="2005"/>
      <c r="M6" s="2011"/>
      <c r="N6" s="2004"/>
      <c r="O6" s="2004"/>
      <c r="P6" s="2004"/>
      <c r="Q6" s="2004"/>
      <c r="R6" s="2004"/>
      <c r="S6" s="2004"/>
      <c r="T6" s="2004"/>
      <c r="U6" s="2004"/>
      <c r="V6" s="2004"/>
      <c r="W6" s="2004"/>
      <c r="X6" s="2004"/>
    </row>
    <row r="7" spans="1:24">
      <c r="A7" s="2098"/>
      <c r="B7" s="1451" t="s">
        <v>14539</v>
      </c>
      <c r="C7" s="2043"/>
      <c r="D7" s="2083"/>
      <c r="E7" s="2007"/>
      <c r="F7" s="654"/>
      <c r="G7" s="2005"/>
      <c r="H7" s="2011"/>
      <c r="I7" s="2005"/>
      <c r="J7" s="2005"/>
      <c r="K7" s="2010"/>
      <c r="L7" s="2005"/>
      <c r="M7" s="2011"/>
      <c r="N7" s="2004"/>
      <c r="O7" s="2004"/>
      <c r="P7" s="2004"/>
      <c r="Q7" s="2004"/>
      <c r="R7" s="2004"/>
      <c r="S7" s="2004"/>
      <c r="T7" s="2004"/>
      <c r="U7" s="2004"/>
      <c r="V7" s="2004"/>
      <c r="W7" s="2004"/>
      <c r="X7" s="2004"/>
    </row>
    <row r="8" spans="1:24">
      <c r="A8" s="2098"/>
      <c r="B8" s="1445" t="s">
        <v>440</v>
      </c>
      <c r="C8" s="2042"/>
      <c r="D8" s="2083"/>
      <c r="E8" s="2007"/>
      <c r="F8" s="2041"/>
      <c r="G8" s="2005"/>
      <c r="H8" s="2011"/>
      <c r="I8" s="2005"/>
      <c r="J8" s="2005"/>
      <c r="K8" s="2010"/>
      <c r="L8" s="2005"/>
      <c r="M8" s="2011"/>
      <c r="N8" s="2004"/>
      <c r="O8" s="2004"/>
      <c r="P8" s="2004"/>
      <c r="Q8" s="2004"/>
      <c r="R8" s="2004"/>
      <c r="S8" s="2004"/>
      <c r="T8" s="2004"/>
      <c r="U8" s="2004"/>
      <c r="V8" s="2004"/>
      <c r="W8" s="2004"/>
      <c r="X8" s="2004"/>
    </row>
    <row r="9" spans="1:24">
      <c r="A9" s="2098"/>
      <c r="B9" s="1465"/>
      <c r="C9" s="2042"/>
      <c r="D9" s="2083"/>
      <c r="E9" s="2007"/>
      <c r="F9" s="2041"/>
      <c r="G9" s="2005"/>
      <c r="H9" s="2011"/>
      <c r="I9" s="2005"/>
      <c r="J9" s="2005"/>
      <c r="K9" s="2010"/>
      <c r="L9" s="2005"/>
      <c r="M9" s="2011"/>
      <c r="N9" s="2004"/>
      <c r="O9" s="2004"/>
      <c r="P9" s="2004"/>
      <c r="Q9" s="2004"/>
      <c r="R9" s="2004"/>
      <c r="S9" s="2004"/>
      <c r="T9" s="2004"/>
      <c r="U9" s="2004"/>
      <c r="V9" s="2004"/>
      <c r="W9" s="2004"/>
      <c r="X9" s="2004"/>
    </row>
    <row r="10" spans="1:24">
      <c r="A10" s="216"/>
      <c r="B10" s="675"/>
      <c r="C10" s="683"/>
      <c r="D10" s="58"/>
      <c r="E10" s="2007"/>
      <c r="F10" s="654"/>
      <c r="G10" s="2005"/>
      <c r="H10" s="2011"/>
      <c r="I10" s="2005"/>
      <c r="J10" s="2005"/>
      <c r="K10" s="2010"/>
      <c r="L10" s="2005"/>
      <c r="M10" s="2011"/>
      <c r="N10" s="2004"/>
      <c r="O10" s="2004"/>
      <c r="P10" s="2004"/>
      <c r="Q10" s="2004"/>
      <c r="R10" s="2004"/>
      <c r="S10" s="2004"/>
      <c r="T10" s="2004"/>
      <c r="U10" s="2004"/>
      <c r="V10" s="2004"/>
      <c r="W10" s="2004"/>
      <c r="X10" s="2004"/>
    </row>
    <row r="11" spans="1:24">
      <c r="A11" s="210" t="s">
        <v>732</v>
      </c>
      <c r="B11" s="675"/>
      <c r="C11" s="2004"/>
      <c r="D11" s="58"/>
      <c r="E11" s="2048"/>
      <c r="F11" s="1969"/>
      <c r="G11" s="2043"/>
      <c r="H11" s="2011"/>
      <c r="I11" s="2005"/>
      <c r="J11" s="2005"/>
      <c r="K11" s="2010"/>
      <c r="L11" s="2005"/>
      <c r="M11" s="2011"/>
      <c r="N11" s="2004"/>
      <c r="O11" s="2004"/>
      <c r="P11" s="2004"/>
      <c r="Q11" s="2004"/>
      <c r="R11" s="2004"/>
      <c r="S11" s="2004"/>
      <c r="T11" s="2004"/>
      <c r="U11" s="2004"/>
      <c r="V11" s="2004"/>
      <c r="W11" s="2004"/>
      <c r="X11" s="2004"/>
    </row>
    <row r="12" spans="1:24">
      <c r="A12" s="210"/>
      <c r="B12" s="630" t="s">
        <v>14540</v>
      </c>
      <c r="C12" s="630">
        <v>-1500</v>
      </c>
      <c r="D12" s="58"/>
      <c r="E12" s="2457"/>
      <c r="F12" s="2465"/>
      <c r="G12" s="2043"/>
      <c r="H12" s="2011"/>
      <c r="I12" s="2005"/>
      <c r="J12" s="2005"/>
      <c r="K12" s="2010"/>
      <c r="L12" s="2005"/>
      <c r="M12" s="2011"/>
      <c r="N12" s="2004"/>
      <c r="O12" s="2004"/>
      <c r="P12" s="2004"/>
      <c r="Q12" s="2004"/>
      <c r="R12" s="2004"/>
      <c r="S12" s="2004"/>
      <c r="T12" s="2004"/>
      <c r="U12" s="2004"/>
      <c r="V12" s="2004"/>
      <c r="W12" s="2004"/>
      <c r="X12" s="2004"/>
    </row>
    <row r="13" spans="1:24">
      <c r="A13" s="210"/>
      <c r="B13" s="630" t="s">
        <v>4193</v>
      </c>
      <c r="C13" s="684">
        <v>-1500</v>
      </c>
      <c r="D13" s="58"/>
      <c r="E13" s="2048"/>
      <c r="F13" s="1969"/>
      <c r="G13" s="2043"/>
      <c r="H13" s="2011"/>
      <c r="I13" s="2005"/>
      <c r="J13" s="2005"/>
      <c r="K13" s="2010"/>
      <c r="L13" s="2005"/>
      <c r="M13" s="2011"/>
      <c r="N13" s="2004"/>
      <c r="O13" s="2004"/>
      <c r="P13" s="2004"/>
      <c r="Q13" s="2004"/>
      <c r="R13" s="2004"/>
      <c r="S13" s="2004"/>
      <c r="T13" s="2004"/>
      <c r="U13" s="2004"/>
      <c r="V13" s="2004"/>
      <c r="W13" s="2004"/>
      <c r="X13" s="2004"/>
    </row>
    <row r="14" spans="1:24">
      <c r="A14" s="184"/>
      <c r="B14" s="216"/>
      <c r="C14" s="217"/>
      <c r="D14" s="58"/>
      <c r="E14" s="2007"/>
      <c r="F14" s="654"/>
      <c r="G14" s="2005"/>
      <c r="H14" s="2011"/>
      <c r="I14" s="2005"/>
      <c r="J14" s="2005"/>
      <c r="K14" s="2010"/>
      <c r="L14" s="2005"/>
      <c r="M14" s="2011"/>
      <c r="N14" s="2004"/>
      <c r="O14" s="2004"/>
      <c r="P14" s="2004"/>
      <c r="Q14" s="2004"/>
      <c r="R14" s="2004"/>
      <c r="S14" s="2004"/>
      <c r="T14" s="2004"/>
      <c r="U14" s="2004"/>
      <c r="V14" s="2004"/>
      <c r="W14" s="2004"/>
      <c r="X14" s="2004"/>
    </row>
    <row r="15" spans="1:24">
      <c r="A15" s="184"/>
      <c r="B15" s="244" t="s">
        <v>733</v>
      </c>
      <c r="C15" s="2460">
        <f>SUM(D5:D10)+SUM(C11:C14)</f>
        <v>0</v>
      </c>
      <c r="D15" s="58"/>
      <c r="E15" s="2007"/>
      <c r="F15" s="654"/>
      <c r="G15" s="2005"/>
      <c r="H15" s="2011"/>
      <c r="I15" s="2005"/>
      <c r="J15" s="2005"/>
      <c r="K15" s="2010"/>
      <c r="L15" s="2005"/>
      <c r="M15" s="2011"/>
      <c r="N15" s="2004"/>
      <c r="O15" s="2004"/>
      <c r="P15" s="2004"/>
      <c r="Q15" s="2004"/>
      <c r="R15" s="2004"/>
      <c r="S15" s="2004"/>
      <c r="T15" s="2004"/>
      <c r="U15" s="2004"/>
      <c r="V15" s="2004"/>
      <c r="W15" s="2004"/>
      <c r="X15" s="2004"/>
    </row>
    <row r="16" spans="1:24">
      <c r="A16" s="216"/>
      <c r="B16" s="675"/>
      <c r="C16" s="683"/>
      <c r="D16" s="58"/>
      <c r="E16" s="2007"/>
      <c r="F16" s="654"/>
      <c r="G16" s="2005"/>
      <c r="H16" s="2011"/>
      <c r="I16" s="2005"/>
      <c r="J16" s="2005"/>
      <c r="K16" s="2010"/>
      <c r="L16" s="2005"/>
      <c r="M16" s="2011"/>
      <c r="N16" s="2004"/>
      <c r="O16" s="2004"/>
      <c r="P16" s="2004"/>
      <c r="Q16" s="2004"/>
      <c r="R16" s="2004"/>
      <c r="S16" s="2004"/>
      <c r="T16" s="2004"/>
      <c r="U16" s="2004"/>
      <c r="V16" s="2004"/>
      <c r="W16" s="2004"/>
      <c r="X16" s="2004"/>
    </row>
    <row r="17" spans="1:24" s="2456" customFormat="1">
      <c r="A17" s="1844"/>
      <c r="B17" s="1851"/>
      <c r="C17" s="1852"/>
      <c r="D17" s="1847"/>
      <c r="E17" s="2017"/>
      <c r="F17" s="1930"/>
      <c r="G17" s="2019"/>
      <c r="H17" s="2022"/>
      <c r="I17" s="2019"/>
      <c r="J17" s="2019"/>
      <c r="K17" s="2021"/>
      <c r="L17" s="2019"/>
      <c r="M17" s="2022"/>
      <c r="N17" s="2023"/>
      <c r="O17" s="2023"/>
      <c r="P17" s="2023"/>
      <c r="Q17" s="2023"/>
      <c r="R17" s="2023"/>
      <c r="S17" s="2023"/>
      <c r="T17" s="2023"/>
      <c r="U17" s="2023"/>
      <c r="V17" s="2023"/>
      <c r="W17" s="2023"/>
      <c r="X17" s="2023"/>
    </row>
    <row r="18" spans="1:24" s="1982" customFormat="1">
      <c r="A18" s="1585"/>
      <c r="B18" s="1495"/>
      <c r="C18" s="1607"/>
      <c r="D18" s="1587"/>
      <c r="E18" s="2040"/>
      <c r="F18" s="1608"/>
      <c r="G18" s="2032"/>
      <c r="H18" s="2035"/>
      <c r="I18" s="2032"/>
      <c r="J18" s="2032"/>
      <c r="K18" s="2034"/>
      <c r="L18" s="2032"/>
      <c r="M18" s="2035"/>
      <c r="N18" s="2036"/>
      <c r="O18" s="2036"/>
      <c r="P18" s="2036"/>
      <c r="Q18" s="2036"/>
      <c r="R18" s="2036"/>
      <c r="S18" s="2036"/>
      <c r="T18" s="2036"/>
      <c r="U18" s="2036"/>
      <c r="V18" s="2036"/>
      <c r="W18" s="2036"/>
      <c r="X18" s="2036"/>
    </row>
    <row r="19" spans="1:24" s="1982" customFormat="1">
      <c r="A19" s="1585"/>
      <c r="B19" s="1495"/>
      <c r="C19" s="1607"/>
      <c r="D19" s="1587"/>
      <c r="E19" s="2040"/>
      <c r="F19" s="1608"/>
      <c r="G19" s="2032"/>
      <c r="H19" s="2035"/>
      <c r="I19" s="2032"/>
      <c r="J19" s="2032"/>
      <c r="K19" s="2034"/>
      <c r="L19" s="2032"/>
      <c r="M19" s="2035"/>
      <c r="N19" s="2036"/>
      <c r="O19" s="2036"/>
      <c r="P19" s="2036"/>
      <c r="Q19" s="2036"/>
      <c r="R19" s="2036"/>
      <c r="S19" s="2036"/>
      <c r="T19" s="2036"/>
      <c r="U19" s="2036"/>
      <c r="V19" s="2036"/>
      <c r="W19" s="2036"/>
      <c r="X19" s="2036"/>
    </row>
    <row r="20" spans="1:24" s="1982" customFormat="1">
      <c r="A20" s="1585"/>
      <c r="B20" s="1495"/>
      <c r="C20" s="1607"/>
      <c r="D20" s="1587"/>
      <c r="E20" s="2040"/>
      <c r="F20" s="1608"/>
      <c r="G20" s="2032"/>
      <c r="H20" s="2035"/>
      <c r="I20" s="2032"/>
      <c r="J20" s="2032"/>
      <c r="K20" s="2034"/>
      <c r="L20" s="2032"/>
      <c r="M20" s="2035"/>
      <c r="N20" s="2036"/>
      <c r="O20" s="2036"/>
      <c r="P20" s="2036"/>
      <c r="Q20" s="2036"/>
      <c r="R20" s="2036"/>
      <c r="S20" s="2036"/>
      <c r="T20" s="2036"/>
      <c r="U20" s="2036"/>
      <c r="V20" s="2036"/>
      <c r="W20" s="2036"/>
      <c r="X20" s="2036"/>
    </row>
    <row r="21" spans="1:24" s="1982" customFormat="1">
      <c r="A21" s="1585"/>
      <c r="B21" s="1495"/>
      <c r="C21" s="1607"/>
      <c r="D21" s="1587"/>
      <c r="E21" s="2040"/>
      <c r="F21" s="1608"/>
      <c r="G21" s="2032"/>
      <c r="H21" s="2035"/>
      <c r="I21" s="2032"/>
      <c r="J21" s="2032"/>
      <c r="K21" s="2034"/>
      <c r="L21" s="2032"/>
      <c r="M21" s="2035"/>
      <c r="N21" s="2036"/>
      <c r="O21" s="2036"/>
      <c r="P21" s="2036"/>
      <c r="Q21" s="2036"/>
      <c r="R21" s="2036"/>
      <c r="S21" s="2036"/>
      <c r="T21" s="2036"/>
      <c r="U21" s="2036"/>
      <c r="V21" s="2036"/>
      <c r="W21" s="2036"/>
      <c r="X21" s="2036"/>
    </row>
    <row r="22" spans="1:24" s="1982" customFormat="1">
      <c r="A22" s="1585"/>
      <c r="B22" s="1495"/>
      <c r="C22" s="1607"/>
      <c r="D22" s="1587"/>
      <c r="E22" s="2040"/>
      <c r="F22" s="1608"/>
      <c r="G22" s="2032"/>
      <c r="H22" s="2035"/>
      <c r="I22" s="2032"/>
      <c r="J22" s="2032"/>
      <c r="K22" s="2034"/>
      <c r="L22" s="2032"/>
      <c r="M22" s="2035"/>
      <c r="N22" s="2036"/>
      <c r="O22" s="2036"/>
      <c r="P22" s="2036"/>
      <c r="Q22" s="2036"/>
      <c r="R22" s="2036"/>
      <c r="S22" s="2036"/>
      <c r="T22" s="2036"/>
      <c r="U22" s="2036"/>
      <c r="V22" s="2036"/>
      <c r="W22" s="2036"/>
      <c r="X22" s="2036"/>
    </row>
    <row r="23" spans="1:24" s="1982" customFormat="1">
      <c r="A23" s="1585"/>
      <c r="B23" s="1495"/>
      <c r="C23" s="1607"/>
      <c r="D23" s="1587"/>
      <c r="E23" s="2040"/>
      <c r="F23" s="1608"/>
      <c r="G23" s="2032"/>
      <c r="H23" s="2035"/>
      <c r="I23" s="2032"/>
      <c r="J23" s="2032"/>
      <c r="K23" s="2034"/>
      <c r="L23" s="2032"/>
      <c r="M23" s="2035"/>
      <c r="N23" s="2036"/>
      <c r="O23" s="2036"/>
      <c r="P23" s="2036"/>
      <c r="Q23" s="2036"/>
      <c r="R23" s="2036"/>
      <c r="S23" s="2036"/>
      <c r="T23" s="2036"/>
      <c r="U23" s="2036"/>
      <c r="V23" s="2036"/>
      <c r="W23" s="2036"/>
      <c r="X23" s="2036"/>
    </row>
    <row r="24" spans="1:24" s="1982" customFormat="1">
      <c r="A24" s="1585"/>
      <c r="B24" s="1495"/>
      <c r="C24" s="1607"/>
      <c r="D24" s="1587"/>
      <c r="E24" s="2040"/>
      <c r="F24" s="1608"/>
      <c r="G24" s="2032"/>
      <c r="H24" s="2035"/>
      <c r="I24" s="2032"/>
      <c r="J24" s="2032"/>
      <c r="K24" s="2034"/>
      <c r="L24" s="2032"/>
      <c r="M24" s="2035"/>
      <c r="N24" s="2036"/>
      <c r="O24" s="2036"/>
      <c r="P24" s="2036"/>
      <c r="Q24" s="2036"/>
      <c r="R24" s="2036"/>
      <c r="S24" s="2036"/>
      <c r="T24" s="2036"/>
      <c r="U24" s="2036"/>
      <c r="V24" s="2036"/>
      <c r="W24" s="2036"/>
      <c r="X24" s="2036"/>
    </row>
    <row r="25" spans="1:24" s="1982" customFormat="1">
      <c r="A25" s="1585"/>
      <c r="B25" s="1495"/>
      <c r="C25" s="1607"/>
      <c r="D25" s="1587"/>
      <c r="E25" s="2040"/>
      <c r="F25" s="1608"/>
      <c r="G25" s="2032"/>
      <c r="H25" s="2035"/>
      <c r="I25" s="2032"/>
      <c r="J25" s="2032"/>
      <c r="K25" s="2034"/>
      <c r="L25" s="2032"/>
      <c r="M25" s="2035"/>
      <c r="N25" s="2036"/>
      <c r="O25" s="2036"/>
      <c r="P25" s="2036"/>
      <c r="Q25" s="2036"/>
      <c r="R25" s="2036"/>
      <c r="S25" s="2036"/>
      <c r="T25" s="2036"/>
      <c r="U25" s="2036"/>
      <c r="V25" s="2036"/>
      <c r="W25" s="2036"/>
      <c r="X25" s="2036"/>
    </row>
    <row r="26" spans="1:24" s="1982" customFormat="1">
      <c r="A26" s="1585"/>
      <c r="B26" s="1495"/>
      <c r="C26" s="1607"/>
      <c r="D26" s="1587"/>
      <c r="E26" s="2040"/>
      <c r="F26" s="1608"/>
      <c r="G26" s="2032"/>
      <c r="H26" s="2035"/>
      <c r="I26" s="2032"/>
      <c r="J26" s="2032"/>
      <c r="K26" s="2034"/>
      <c r="L26" s="2032"/>
      <c r="M26" s="2035"/>
      <c r="N26" s="2036"/>
      <c r="O26" s="2036"/>
      <c r="P26" s="2036"/>
      <c r="Q26" s="2036"/>
      <c r="R26" s="2036"/>
      <c r="S26" s="2036"/>
      <c r="T26" s="2036"/>
      <c r="U26" s="2036"/>
      <c r="V26" s="2036"/>
      <c r="W26" s="2036"/>
      <c r="X26" s="2036"/>
    </row>
    <row r="27" spans="1:24" s="1982" customFormat="1">
      <c r="A27" s="1585"/>
      <c r="B27" s="1495"/>
      <c r="C27" s="1607"/>
      <c r="D27" s="1587"/>
      <c r="E27" s="2040"/>
      <c r="F27" s="1608"/>
      <c r="G27" s="2032"/>
      <c r="H27" s="2035"/>
      <c r="I27" s="2032"/>
      <c r="J27" s="2032"/>
      <c r="K27" s="2034"/>
      <c r="L27" s="2032"/>
      <c r="M27" s="2035"/>
      <c r="N27" s="2036"/>
      <c r="O27" s="2036"/>
      <c r="P27" s="2036"/>
      <c r="Q27" s="2036"/>
      <c r="R27" s="2036"/>
      <c r="S27" s="2036"/>
      <c r="T27" s="2036"/>
      <c r="U27" s="2036"/>
      <c r="V27" s="2036"/>
      <c r="W27" s="2036"/>
      <c r="X27" s="2036"/>
    </row>
    <row r="28" spans="1:24" s="1982" customFormat="1">
      <c r="A28" s="1585"/>
      <c r="B28" s="1495"/>
      <c r="C28" s="1607"/>
      <c r="D28" s="1587"/>
      <c r="E28" s="2040"/>
      <c r="F28" s="1608"/>
      <c r="G28" s="2032"/>
      <c r="H28" s="2035"/>
      <c r="I28" s="2032"/>
      <c r="J28" s="2032"/>
      <c r="K28" s="2034"/>
      <c r="L28" s="2032"/>
      <c r="M28" s="2035"/>
      <c r="N28" s="2036"/>
      <c r="O28" s="2036"/>
      <c r="P28" s="2036"/>
      <c r="Q28" s="2036"/>
      <c r="R28" s="2036"/>
      <c r="S28" s="2036"/>
      <c r="T28" s="2036"/>
      <c r="U28" s="2036"/>
      <c r="V28" s="2036"/>
      <c r="W28" s="2036"/>
      <c r="X28" s="2036"/>
    </row>
    <row r="29" spans="1:24" s="1982" customFormat="1">
      <c r="A29" s="1585"/>
      <c r="B29" s="1495"/>
      <c r="C29" s="1607"/>
      <c r="D29" s="1587"/>
      <c r="E29" s="2040"/>
      <c r="F29" s="1608"/>
      <c r="G29" s="2032"/>
      <c r="H29" s="2035"/>
      <c r="I29" s="2032"/>
      <c r="J29" s="2032"/>
      <c r="K29" s="2034"/>
      <c r="L29" s="2032"/>
      <c r="M29" s="2035"/>
      <c r="N29" s="2036"/>
      <c r="O29" s="2036"/>
      <c r="P29" s="2036"/>
      <c r="Q29" s="2036"/>
      <c r="R29" s="2036"/>
      <c r="S29" s="2036"/>
      <c r="T29" s="2036"/>
      <c r="U29" s="2036"/>
      <c r="V29" s="2036"/>
      <c r="W29" s="2036"/>
      <c r="X29" s="2036"/>
    </row>
    <row r="30" spans="1:24" s="1982" customFormat="1">
      <c r="A30" s="1585"/>
      <c r="B30" s="1495"/>
      <c r="C30" s="1607"/>
      <c r="D30" s="1587"/>
      <c r="E30" s="2040"/>
      <c r="F30" s="1608"/>
      <c r="G30" s="2032"/>
      <c r="H30" s="2035"/>
      <c r="I30" s="2032"/>
      <c r="J30" s="2032"/>
      <c r="K30" s="2034"/>
      <c r="L30" s="2032"/>
      <c r="M30" s="2035"/>
      <c r="N30" s="2036"/>
      <c r="O30" s="2036"/>
      <c r="P30" s="2036"/>
      <c r="Q30" s="2036"/>
      <c r="R30" s="2036"/>
      <c r="S30" s="2036"/>
      <c r="T30" s="2036"/>
      <c r="U30" s="2036"/>
      <c r="V30" s="2036"/>
      <c r="W30" s="2036"/>
      <c r="X30" s="2036"/>
    </row>
    <row r="31" spans="1:24" s="1982" customFormat="1">
      <c r="A31" s="1585"/>
      <c r="B31" s="1495"/>
      <c r="C31" s="1607"/>
      <c r="D31" s="1587"/>
      <c r="E31" s="2040"/>
      <c r="F31" s="1608"/>
      <c r="G31" s="2032"/>
      <c r="H31" s="2035"/>
      <c r="I31" s="2032"/>
      <c r="J31" s="2032"/>
      <c r="K31" s="2034"/>
      <c r="L31" s="2032"/>
      <c r="M31" s="2035"/>
      <c r="N31" s="2036"/>
      <c r="O31" s="2036"/>
      <c r="P31" s="2036"/>
      <c r="Q31" s="2036"/>
      <c r="R31" s="2036"/>
      <c r="S31" s="2036"/>
      <c r="T31" s="2036"/>
      <c r="U31" s="2036"/>
      <c r="V31" s="2036"/>
      <c r="W31" s="2036"/>
      <c r="X31" s="2036"/>
    </row>
    <row r="32" spans="1:24" s="1982" customFormat="1">
      <c r="A32" s="1585"/>
      <c r="B32" s="1495"/>
      <c r="C32" s="1607"/>
      <c r="D32" s="1587"/>
      <c r="E32" s="2040"/>
      <c r="F32" s="1608"/>
      <c r="G32" s="2032"/>
      <c r="H32" s="2035"/>
      <c r="I32" s="2032"/>
      <c r="J32" s="2032"/>
      <c r="K32" s="2034"/>
      <c r="L32" s="2032"/>
      <c r="M32" s="2035"/>
      <c r="N32" s="2036"/>
      <c r="O32" s="2036"/>
      <c r="P32" s="2036"/>
      <c r="Q32" s="2036"/>
      <c r="R32" s="2036"/>
      <c r="S32" s="2036"/>
      <c r="T32" s="2036"/>
      <c r="U32" s="2036"/>
      <c r="V32" s="2036"/>
      <c r="W32" s="2036"/>
      <c r="X32" s="2036"/>
    </row>
    <row r="33" spans="1:24" s="1982" customFormat="1">
      <c r="A33" s="1585"/>
      <c r="B33" s="1495"/>
      <c r="C33" s="1607"/>
      <c r="D33" s="1587"/>
      <c r="E33" s="2040"/>
      <c r="F33" s="1608"/>
      <c r="G33" s="2032"/>
      <c r="H33" s="2035"/>
      <c r="I33" s="2032"/>
      <c r="J33" s="2032"/>
      <c r="K33" s="2034"/>
      <c r="L33" s="2032"/>
      <c r="M33" s="2035"/>
      <c r="N33" s="2036"/>
      <c r="O33" s="2036"/>
      <c r="P33" s="2036"/>
      <c r="Q33" s="2036"/>
      <c r="R33" s="2036"/>
      <c r="S33" s="2036"/>
      <c r="T33" s="2036"/>
      <c r="U33" s="2036"/>
      <c r="V33" s="2036"/>
      <c r="W33" s="2036"/>
      <c r="X33" s="2036"/>
    </row>
    <row r="34" spans="1:24" s="1967" customFormat="1">
      <c r="A34" s="1464"/>
      <c r="B34" s="1465"/>
      <c r="C34" s="1616"/>
      <c r="D34" s="1968"/>
      <c r="E34" s="2048"/>
      <c r="F34" s="1969"/>
      <c r="G34" s="2043"/>
      <c r="H34" s="2132"/>
      <c r="I34" s="2043"/>
      <c r="J34" s="2043"/>
      <c r="K34" s="2131"/>
      <c r="L34" s="2043"/>
      <c r="M34" s="2132"/>
      <c r="N34" s="2042"/>
      <c r="O34" s="2042"/>
      <c r="P34" s="2042"/>
      <c r="Q34" s="2042"/>
      <c r="R34" s="2042"/>
      <c r="S34" s="2042"/>
      <c r="T34" s="2042"/>
      <c r="U34" s="2042"/>
      <c r="V34" s="2042"/>
      <c r="W34" s="2042"/>
      <c r="X34" s="2042"/>
    </row>
    <row r="35" spans="1:24" s="1967" customFormat="1">
      <c r="A35" s="1464"/>
      <c r="B35" s="1465"/>
      <c r="C35" s="1616"/>
      <c r="D35" s="1968"/>
      <c r="E35" s="2048"/>
      <c r="F35" s="1969"/>
      <c r="G35" s="2043"/>
      <c r="H35" s="2132"/>
      <c r="I35" s="2043"/>
      <c r="J35" s="2043"/>
      <c r="K35" s="2131"/>
      <c r="L35" s="2043"/>
      <c r="M35" s="2132"/>
      <c r="N35" s="2042"/>
      <c r="O35" s="2042"/>
      <c r="P35" s="2042"/>
      <c r="Q35" s="2042"/>
      <c r="R35" s="2042"/>
      <c r="S35" s="2042"/>
      <c r="T35" s="2042"/>
      <c r="U35" s="2042"/>
      <c r="V35" s="2042"/>
      <c r="W35" s="2042"/>
      <c r="X35" s="2042"/>
    </row>
    <row r="36" spans="1:24">
      <c r="A36" s="216"/>
      <c r="B36" s="675"/>
      <c r="C36" s="683"/>
      <c r="D36" s="58"/>
      <c r="E36" s="2007"/>
      <c r="F36" s="654"/>
      <c r="G36" s="2005"/>
      <c r="H36" s="2011"/>
      <c r="I36" s="2005"/>
      <c r="J36" s="2005"/>
      <c r="K36" s="2010"/>
      <c r="L36" s="2005"/>
      <c r="M36" s="2011"/>
      <c r="N36" s="2004"/>
      <c r="O36" s="2004"/>
      <c r="P36" s="2004"/>
      <c r="Q36" s="2004"/>
      <c r="R36" s="2004"/>
      <c r="S36" s="2004"/>
      <c r="T36" s="2004"/>
      <c r="U36" s="2004"/>
      <c r="V36" s="2004"/>
      <c r="W36" s="2004"/>
      <c r="X36" s="2004"/>
    </row>
    <row r="37" spans="1:24">
      <c r="A37" s="216"/>
      <c r="B37" s="675"/>
      <c r="C37" s="683"/>
      <c r="D37" s="58"/>
      <c r="E37" s="2007"/>
      <c r="F37" s="654"/>
      <c r="G37" s="2005"/>
      <c r="H37" s="2011"/>
      <c r="I37" s="2005"/>
      <c r="J37" s="2005"/>
      <c r="K37" s="2010"/>
      <c r="L37" s="2005"/>
      <c r="M37" s="2011"/>
      <c r="N37" s="2004"/>
      <c r="O37" s="2004"/>
      <c r="P37" s="2004"/>
      <c r="Q37" s="2004"/>
      <c r="R37" s="2004"/>
      <c r="S37" s="2004"/>
      <c r="T37" s="2004"/>
      <c r="U37" s="2004"/>
      <c r="V37" s="2004"/>
      <c r="W37" s="2004"/>
      <c r="X37" s="2004"/>
    </row>
    <row r="38" spans="1:24">
      <c r="A38" s="216"/>
      <c r="B38" s="675"/>
      <c r="C38" s="675"/>
      <c r="D38" s="58"/>
      <c r="E38" s="2007"/>
      <c r="F38" s="654"/>
      <c r="G38" s="2005"/>
      <c r="H38" s="2011"/>
      <c r="I38" s="2005"/>
      <c r="J38" s="2005"/>
      <c r="K38" s="2010"/>
      <c r="L38" s="2005"/>
      <c r="M38" s="2011"/>
      <c r="N38" s="2004"/>
      <c r="O38" s="2004"/>
      <c r="P38" s="2004"/>
      <c r="Q38" s="2004"/>
      <c r="R38" s="2004"/>
      <c r="S38" s="2004"/>
      <c r="T38" s="2004"/>
      <c r="U38" s="2004"/>
      <c r="V38" s="2004"/>
      <c r="W38" s="2004"/>
      <c r="X38" s="2004"/>
    </row>
    <row r="39" spans="1:24" ht="13.5" thickBot="1">
      <c r="A39" s="2005"/>
      <c r="B39" s="675"/>
      <c r="C39" s="675"/>
      <c r="D39" s="2083"/>
      <c r="E39" s="2007"/>
      <c r="F39" s="654"/>
      <c r="G39" s="2005"/>
      <c r="H39" s="2011"/>
      <c r="I39" s="2005"/>
      <c r="J39" s="2005"/>
      <c r="K39" s="2010"/>
      <c r="L39" s="2005"/>
      <c r="M39" s="2011"/>
      <c r="N39" s="2004"/>
      <c r="O39" s="2004"/>
      <c r="P39" s="2004"/>
      <c r="Q39" s="2004"/>
      <c r="R39" s="2004"/>
      <c r="S39" s="2004"/>
      <c r="T39" s="2004"/>
      <c r="U39" s="2004"/>
      <c r="V39" s="2004"/>
      <c r="W39" s="2004"/>
      <c r="X39" s="2004"/>
    </row>
    <row r="40" spans="1:24" s="1055" customFormat="1">
      <c r="A40" s="687" t="s">
        <v>11804</v>
      </c>
      <c r="B40" s="688"/>
      <c r="C40" s="689"/>
      <c r="D40" s="690"/>
      <c r="E40" s="2007"/>
      <c r="F40" s="654"/>
      <c r="G40" s="2005"/>
      <c r="H40" s="2011"/>
      <c r="I40" s="2005"/>
      <c r="J40" s="2005"/>
      <c r="K40" s="2010"/>
      <c r="L40" s="2005"/>
      <c r="M40" s="2011"/>
      <c r="N40" s="2004"/>
      <c r="O40" s="2004"/>
      <c r="P40" s="2005"/>
      <c r="Q40" s="2005"/>
      <c r="R40" s="2005"/>
      <c r="S40" s="2005"/>
      <c r="T40" s="2005"/>
      <c r="U40" s="2005"/>
      <c r="V40" s="2005"/>
      <c r="W40" s="2005"/>
      <c r="X40" s="2005"/>
    </row>
    <row r="41" spans="1:24" s="1055" customFormat="1">
      <c r="A41" s="2876"/>
      <c r="B41" s="16"/>
      <c r="C41" s="104"/>
      <c r="D41" s="107"/>
      <c r="E41" s="2064"/>
      <c r="F41" s="654"/>
      <c r="G41" s="2005"/>
      <c r="H41" s="2011"/>
      <c r="I41" s="2005"/>
      <c r="J41" s="2005"/>
      <c r="K41" s="2010"/>
      <c r="L41" s="2005"/>
      <c r="M41" s="2011"/>
      <c r="N41" s="2004"/>
      <c r="O41" s="2004"/>
      <c r="P41" s="2005"/>
      <c r="Q41" s="2005"/>
      <c r="R41" s="2005"/>
      <c r="S41" s="2005"/>
      <c r="T41" s="2005"/>
      <c r="U41" s="2005"/>
      <c r="V41" s="2005"/>
      <c r="W41" s="2005"/>
      <c r="X41" s="2005"/>
    </row>
    <row r="42" spans="1:24" s="1055" customFormat="1">
      <c r="A42" s="2876"/>
      <c r="B42" s="1801" t="s">
        <v>2625</v>
      </c>
      <c r="C42" s="630" t="s">
        <v>14540</v>
      </c>
      <c r="D42" s="63">
        <v>-1500</v>
      </c>
      <c r="E42" s="2285" t="s">
        <v>14541</v>
      </c>
      <c r="F42" s="654"/>
      <c r="G42" s="2005"/>
      <c r="H42" s="2011"/>
      <c r="I42" s="2005"/>
      <c r="J42" s="2005"/>
      <c r="K42" s="2010"/>
      <c r="L42" s="2005"/>
      <c r="M42" s="2011"/>
      <c r="N42" s="2004"/>
      <c r="O42" s="2004"/>
      <c r="P42" s="2005"/>
      <c r="Q42" s="2005"/>
      <c r="R42" s="2005"/>
      <c r="S42" s="2005"/>
      <c r="T42" s="2005"/>
      <c r="U42" s="2005"/>
      <c r="V42" s="2005"/>
      <c r="W42" s="2005"/>
      <c r="X42" s="2005"/>
    </row>
    <row r="43" spans="1:24" s="1055" customFormat="1">
      <c r="A43" s="2876"/>
      <c r="B43" s="1801" t="s">
        <v>2625</v>
      </c>
      <c r="C43" s="630" t="s">
        <v>4193</v>
      </c>
      <c r="D43" s="63">
        <v>-1500</v>
      </c>
      <c r="E43" s="2285" t="s">
        <v>14542</v>
      </c>
      <c r="F43" s="654"/>
      <c r="G43" s="2005"/>
      <c r="H43" s="2011"/>
      <c r="I43" s="2005"/>
      <c r="J43" s="2005"/>
      <c r="K43" s="2010"/>
      <c r="L43" s="2005"/>
      <c r="M43" s="2011"/>
      <c r="N43" s="2004"/>
      <c r="O43" s="2004"/>
      <c r="P43" s="2005"/>
      <c r="Q43" s="2005"/>
      <c r="R43" s="2005"/>
      <c r="S43" s="2005"/>
      <c r="T43" s="2005"/>
      <c r="U43" s="2005"/>
      <c r="V43" s="2005"/>
      <c r="W43" s="2005"/>
      <c r="X43" s="2005"/>
    </row>
    <row r="44" spans="1:24" s="1055" customFormat="1">
      <c r="A44" s="2876"/>
      <c r="B44" s="9"/>
      <c r="C44" s="630"/>
      <c r="D44" s="58"/>
      <c r="E44" s="2285"/>
      <c r="F44" s="2041"/>
      <c r="G44" s="2005"/>
      <c r="H44" s="2011"/>
      <c r="I44" s="2005"/>
      <c r="J44" s="2005"/>
      <c r="K44" s="2010"/>
      <c r="L44" s="2005"/>
      <c r="M44" s="2011"/>
      <c r="N44" s="2004"/>
      <c r="O44" s="2004"/>
      <c r="P44" s="2005"/>
      <c r="Q44" s="2005"/>
      <c r="R44" s="2005"/>
      <c r="S44" s="2005"/>
      <c r="T44" s="2005"/>
      <c r="U44" s="2005"/>
      <c r="V44" s="2005"/>
      <c r="W44" s="2005"/>
      <c r="X44" s="2005"/>
    </row>
    <row r="45" spans="1:24" s="1055" customFormat="1">
      <c r="A45" s="2876"/>
      <c r="B45" s="1801"/>
      <c r="C45" s="630"/>
      <c r="D45" s="58"/>
      <c r="E45" s="2286"/>
      <c r="F45" s="1138"/>
      <c r="G45" s="2005"/>
      <c r="H45" s="2011"/>
      <c r="I45" s="2005"/>
      <c r="J45" s="2005"/>
      <c r="K45" s="2010"/>
      <c r="L45" s="2005"/>
      <c r="M45" s="2011"/>
      <c r="N45" s="2004"/>
      <c r="O45" s="2004"/>
      <c r="P45" s="2005"/>
      <c r="Q45" s="2005"/>
      <c r="R45" s="2005"/>
      <c r="S45" s="2005"/>
      <c r="T45" s="2005"/>
      <c r="U45" s="2005"/>
      <c r="V45" s="2005"/>
      <c r="W45" s="2005"/>
      <c r="X45" s="2005"/>
    </row>
    <row r="46" spans="1:24" s="1055" customFormat="1">
      <c r="A46" s="2876"/>
      <c r="B46" s="1801"/>
      <c r="C46" s="630"/>
      <c r="D46" s="58"/>
      <c r="E46" s="2286"/>
      <c r="F46" s="2041"/>
      <c r="G46" s="2005"/>
      <c r="H46" s="2011"/>
      <c r="I46" s="2005"/>
      <c r="J46" s="2005"/>
      <c r="K46" s="2010"/>
      <c r="L46" s="2005"/>
      <c r="M46" s="2011"/>
      <c r="N46" s="2004"/>
      <c r="O46" s="2004"/>
      <c r="P46" s="2005"/>
      <c r="Q46" s="2005"/>
      <c r="R46" s="2005"/>
      <c r="S46" s="2005"/>
      <c r="T46" s="2005"/>
      <c r="U46" s="2005"/>
      <c r="V46" s="2005"/>
      <c r="W46" s="2005"/>
      <c r="X46" s="2005"/>
    </row>
    <row r="47" spans="1:24" s="1055" customFormat="1">
      <c r="A47" s="2876"/>
      <c r="B47" s="1801"/>
      <c r="C47" s="630"/>
      <c r="D47" s="58"/>
      <c r="E47" s="2286"/>
      <c r="F47" s="1138"/>
      <c r="G47" s="2005"/>
      <c r="H47" s="2011"/>
      <c r="I47" s="2005"/>
      <c r="J47" s="2005"/>
      <c r="K47" s="2010"/>
      <c r="L47" s="2005"/>
      <c r="M47" s="2011"/>
      <c r="N47" s="2004"/>
      <c r="O47" s="2004"/>
      <c r="P47" s="2005"/>
      <c r="Q47" s="2005"/>
      <c r="R47" s="2005"/>
      <c r="S47" s="2005"/>
      <c r="T47" s="2005"/>
      <c r="U47" s="2005"/>
      <c r="V47" s="2005"/>
      <c r="W47" s="2005"/>
      <c r="X47" s="2005"/>
    </row>
    <row r="48" spans="1:24" s="1055" customFormat="1">
      <c r="A48" s="2876"/>
      <c r="B48" s="1801"/>
      <c r="C48" s="630"/>
      <c r="D48" s="58"/>
      <c r="E48" s="2286"/>
      <c r="F48" s="2041"/>
      <c r="G48" s="2005"/>
      <c r="H48" s="2011"/>
      <c r="I48" s="2005"/>
      <c r="J48" s="2005"/>
      <c r="K48" s="2010"/>
      <c r="L48" s="2005"/>
      <c r="M48" s="2011"/>
      <c r="N48" s="2004"/>
      <c r="O48" s="2004"/>
      <c r="P48" s="2005"/>
      <c r="Q48" s="2005"/>
      <c r="R48" s="2005"/>
      <c r="S48" s="2005"/>
      <c r="T48" s="2005"/>
      <c r="U48" s="2005"/>
      <c r="V48" s="2005"/>
      <c r="W48" s="2005"/>
      <c r="X48" s="2005"/>
    </row>
    <row r="49" spans="1:24" s="1055" customFormat="1">
      <c r="A49" s="2876"/>
      <c r="B49" s="16"/>
      <c r="C49" s="17"/>
      <c r="D49" s="46"/>
      <c r="E49" s="2064"/>
      <c r="F49" s="2041"/>
      <c r="G49" s="2005"/>
      <c r="H49" s="2011"/>
      <c r="I49" s="2005"/>
      <c r="J49" s="2005"/>
      <c r="K49" s="2010"/>
      <c r="L49" s="2005"/>
      <c r="M49" s="2011"/>
      <c r="N49" s="2004"/>
      <c r="O49" s="2004"/>
      <c r="P49" s="2005"/>
      <c r="Q49" s="2005"/>
      <c r="R49" s="2005"/>
      <c r="S49" s="2005"/>
      <c r="T49" s="2005"/>
      <c r="U49" s="2005"/>
      <c r="V49" s="2005"/>
      <c r="W49" s="2005"/>
      <c r="X49" s="2005"/>
    </row>
    <row r="50" spans="1:24" s="1055" customFormat="1">
      <c r="A50" s="2876"/>
      <c r="B50" s="16"/>
      <c r="C50" s="17"/>
      <c r="D50" s="2404"/>
      <c r="E50" s="2064"/>
      <c r="F50" s="2041"/>
      <c r="G50" s="2005"/>
      <c r="H50" s="2011"/>
      <c r="I50" s="2005"/>
      <c r="J50" s="2005"/>
      <c r="K50" s="2010"/>
      <c r="L50" s="2005"/>
      <c r="M50" s="2011"/>
      <c r="N50" s="2004"/>
      <c r="O50" s="2004"/>
      <c r="P50" s="2005"/>
      <c r="Q50" s="2005"/>
      <c r="R50" s="2005"/>
      <c r="S50" s="2005"/>
      <c r="T50" s="2005"/>
      <c r="U50" s="2005"/>
      <c r="V50" s="2005"/>
      <c r="W50" s="2005"/>
      <c r="X50" s="2005"/>
    </row>
    <row r="51" spans="1:24" s="1057" customFormat="1">
      <c r="A51" s="249" t="s">
        <v>14543</v>
      </c>
      <c r="B51" s="2007"/>
      <c r="C51" s="2007"/>
      <c r="D51" s="2455">
        <f>SUM(D3:D49)</f>
        <v>0</v>
      </c>
      <c r="E51" s="2007"/>
      <c r="F51" s="2041"/>
      <c r="G51" s="2005"/>
      <c r="H51" s="2011"/>
      <c r="I51" s="2005"/>
      <c r="J51" s="2005"/>
      <c r="K51" s="2010"/>
      <c r="L51" s="2005"/>
      <c r="M51" s="2011"/>
      <c r="N51" s="2004"/>
      <c r="O51" s="2004"/>
      <c r="P51" s="2007"/>
      <c r="Q51" s="2007"/>
      <c r="R51" s="2007"/>
      <c r="S51" s="2007"/>
      <c r="T51" s="2007"/>
      <c r="U51" s="2007"/>
      <c r="V51" s="2007"/>
      <c r="W51" s="2007"/>
      <c r="X51" s="2007"/>
    </row>
    <row r="52" spans="1:24">
      <c r="A52" s="2005"/>
      <c r="B52" s="2004"/>
      <c r="C52" s="2004"/>
      <c r="D52" s="2083"/>
      <c r="E52" s="2007"/>
      <c r="F52" s="2041"/>
      <c r="G52" s="2005"/>
      <c r="H52" s="2011"/>
      <c r="I52" s="2005"/>
      <c r="J52" s="2005"/>
      <c r="K52" s="2010"/>
      <c r="L52" s="2005"/>
      <c r="M52" s="2011"/>
      <c r="N52" s="2004"/>
      <c r="O52" s="2004"/>
      <c r="P52" s="2004"/>
      <c r="Q52" s="2004"/>
      <c r="R52" s="2004"/>
      <c r="S52" s="2004"/>
      <c r="T52" s="2004"/>
      <c r="U52" s="2004"/>
      <c r="V52" s="2004"/>
      <c r="W52" s="2004"/>
      <c r="X52" s="2004"/>
    </row>
    <row r="53" spans="1:24">
      <c r="A53" s="2005"/>
      <c r="B53" s="2004"/>
      <c r="C53" s="2004"/>
      <c r="D53" s="2083"/>
      <c r="E53" s="2007"/>
      <c r="F53" s="2041"/>
      <c r="G53" s="2005"/>
      <c r="H53" s="2011"/>
      <c r="I53" s="2005"/>
      <c r="J53" s="2005"/>
      <c r="K53" s="2010"/>
      <c r="L53" s="2005"/>
      <c r="M53" s="2011"/>
      <c r="N53" s="2004"/>
      <c r="O53" s="2004"/>
      <c r="P53" s="2004"/>
      <c r="Q53" s="2004"/>
      <c r="R53" s="2004"/>
      <c r="S53" s="2004"/>
      <c r="T53" s="2004"/>
      <c r="U53" s="2004"/>
      <c r="V53" s="2004"/>
      <c r="W53" s="2004"/>
      <c r="X53" s="2004"/>
    </row>
    <row r="54" spans="1:24">
      <c r="A54" s="2005"/>
      <c r="B54" s="2004"/>
      <c r="C54" s="2004"/>
      <c r="D54" s="2083"/>
      <c r="E54" s="2007"/>
      <c r="F54" s="2041"/>
      <c r="G54" s="2005"/>
      <c r="H54" s="2011"/>
      <c r="I54" s="2005"/>
      <c r="J54" s="2005"/>
      <c r="K54" s="2010"/>
      <c r="L54" s="2005"/>
      <c r="M54" s="2011"/>
      <c r="N54" s="2004"/>
      <c r="O54" s="2004"/>
      <c r="P54" s="2004"/>
      <c r="Q54" s="2004"/>
      <c r="R54" s="2004"/>
      <c r="S54" s="2004"/>
      <c r="T54" s="2004"/>
      <c r="U54" s="2004"/>
      <c r="V54" s="2004"/>
      <c r="W54" s="2004"/>
      <c r="X54" s="2004"/>
    </row>
    <row r="55" spans="1:24">
      <c r="A55" s="2005"/>
      <c r="B55" s="2004"/>
      <c r="C55" s="2004"/>
      <c r="D55" s="2083"/>
      <c r="E55" s="2007"/>
      <c r="F55" s="2041"/>
      <c r="G55" s="2005"/>
      <c r="H55" s="2011"/>
      <c r="I55" s="2005"/>
      <c r="J55" s="2005"/>
      <c r="K55" s="2010"/>
      <c r="L55" s="2005"/>
      <c r="M55" s="2011"/>
      <c r="N55" s="2004"/>
      <c r="O55" s="2004"/>
      <c r="P55" s="2004"/>
      <c r="Q55" s="2004"/>
      <c r="R55" s="2004"/>
      <c r="S55" s="2004"/>
      <c r="T55" s="2004"/>
      <c r="U55" s="2004"/>
      <c r="V55" s="2004"/>
      <c r="W55" s="2004"/>
      <c r="X55" s="2004"/>
    </row>
    <row r="56" spans="1:24">
      <c r="A56" s="2005"/>
      <c r="B56" s="2004"/>
      <c r="C56" s="2004"/>
      <c r="D56" s="2083"/>
      <c r="E56" s="2007"/>
      <c r="F56" s="2041"/>
      <c r="G56" s="2005"/>
      <c r="H56" s="2011"/>
      <c r="I56" s="2005"/>
      <c r="J56" s="2005"/>
      <c r="K56" s="2010"/>
      <c r="L56" s="2005"/>
      <c r="M56" s="2011"/>
      <c r="N56" s="2004"/>
      <c r="O56" s="2004"/>
      <c r="P56" s="2004"/>
      <c r="Q56" s="2004"/>
      <c r="R56" s="2004"/>
      <c r="S56" s="2004"/>
      <c r="T56" s="2004"/>
      <c r="U56" s="2004"/>
      <c r="V56" s="2004"/>
      <c r="W56" s="2004"/>
      <c r="X56" s="2004"/>
    </row>
    <row r="57" spans="1:24" ht="13.5" thickBot="1">
      <c r="A57" s="2005"/>
      <c r="B57" s="2004"/>
      <c r="C57" s="2004"/>
      <c r="D57" s="2083"/>
      <c r="E57" s="2007"/>
      <c r="F57" s="2041"/>
      <c r="G57" s="2005"/>
      <c r="H57" s="2011"/>
      <c r="I57" s="2005"/>
      <c r="J57" s="2005"/>
      <c r="K57" s="2010"/>
      <c r="L57" s="2005"/>
      <c r="M57" s="2011"/>
      <c r="N57" s="2004"/>
      <c r="O57" s="2004"/>
      <c r="P57" s="2004"/>
      <c r="Q57" s="2004"/>
      <c r="R57" s="2004"/>
      <c r="S57" s="2004"/>
      <c r="T57" s="2004"/>
      <c r="U57" s="2004"/>
      <c r="V57" s="2004"/>
      <c r="W57" s="2004"/>
      <c r="X57" s="2004"/>
    </row>
    <row r="58" spans="1:24" ht="15.75" thickBot="1">
      <c r="A58" s="2887" t="s">
        <v>682</v>
      </c>
      <c r="B58" s="2888"/>
      <c r="C58" s="706" t="s">
        <v>14544</v>
      </c>
      <c r="D58" s="2083"/>
      <c r="E58" s="2007"/>
      <c r="F58" s="2041"/>
      <c r="G58" s="2005"/>
      <c r="H58" s="2011"/>
      <c r="I58" s="2005"/>
      <c r="J58" s="2005"/>
      <c r="K58" s="2010"/>
      <c r="L58" s="2005"/>
      <c r="M58" s="2011"/>
      <c r="N58" s="2004"/>
      <c r="O58" s="2004"/>
      <c r="P58" s="2004"/>
      <c r="Q58" s="2004"/>
      <c r="R58" s="2004"/>
      <c r="S58" s="2004"/>
      <c r="T58" s="2004"/>
      <c r="U58" s="2004"/>
      <c r="V58" s="2004"/>
      <c r="W58" s="2004"/>
      <c r="X58" s="2004"/>
    </row>
    <row r="59" spans="1:24" ht="15.75" thickBot="1">
      <c r="A59" s="2887" t="s">
        <v>684</v>
      </c>
      <c r="B59" s="2888"/>
      <c r="C59" s="706" t="s">
        <v>14544</v>
      </c>
      <c r="D59" s="2083"/>
      <c r="E59" s="2007"/>
      <c r="F59" s="2041"/>
      <c r="G59" s="2005"/>
      <c r="H59" s="2011"/>
      <c r="I59" s="2005"/>
      <c r="J59" s="2005"/>
      <c r="K59" s="2010"/>
      <c r="L59" s="2005"/>
      <c r="M59" s="2011"/>
      <c r="N59" s="2004"/>
      <c r="O59" s="2004"/>
      <c r="P59" s="2004"/>
      <c r="Q59" s="2004"/>
      <c r="R59" s="2004"/>
      <c r="S59" s="2004"/>
      <c r="T59" s="2004"/>
      <c r="U59" s="2004"/>
      <c r="V59" s="2004"/>
      <c r="W59" s="2004"/>
      <c r="X59" s="2004"/>
    </row>
    <row r="60" spans="1:24" ht="15.75" thickBot="1">
      <c r="A60" s="2887" t="s">
        <v>685</v>
      </c>
      <c r="B60" s="2888"/>
      <c r="C60" s="706" t="s">
        <v>14544</v>
      </c>
      <c r="D60" s="2083"/>
      <c r="E60" s="2007"/>
      <c r="F60" s="2041"/>
      <c r="G60" s="2005"/>
      <c r="H60" s="2011"/>
      <c r="I60" s="2005"/>
      <c r="J60" s="2005"/>
      <c r="K60" s="2010"/>
      <c r="L60" s="2005"/>
      <c r="M60" s="2011"/>
      <c r="N60" s="2004"/>
      <c r="O60" s="2004"/>
      <c r="P60" s="2004"/>
      <c r="Q60" s="2004"/>
      <c r="R60" s="2004"/>
      <c r="S60" s="2004"/>
      <c r="T60" s="2004"/>
      <c r="U60" s="2004"/>
      <c r="V60" s="2004"/>
      <c r="W60" s="2004"/>
      <c r="X60" s="2004"/>
    </row>
    <row r="61" spans="1:24" ht="45.75" thickBot="1">
      <c r="A61" s="2887" t="s">
        <v>686</v>
      </c>
      <c r="B61" s="2888"/>
      <c r="C61" s="705" t="s">
        <v>14545</v>
      </c>
      <c r="D61" s="2083"/>
      <c r="E61" s="2007"/>
      <c r="F61" s="2041"/>
      <c r="G61" s="2005"/>
      <c r="H61" s="2011"/>
      <c r="I61" s="2005"/>
      <c r="J61" s="2005"/>
      <c r="K61" s="2010"/>
      <c r="L61" s="2005"/>
      <c r="M61" s="2011"/>
      <c r="N61" s="2004"/>
      <c r="O61" s="2004"/>
      <c r="P61" s="2004"/>
      <c r="Q61" s="2004"/>
      <c r="R61" s="2004"/>
      <c r="S61" s="2004"/>
      <c r="T61" s="2004"/>
      <c r="U61" s="2004"/>
      <c r="V61" s="2004"/>
      <c r="W61" s="2004"/>
      <c r="X61" s="2004"/>
    </row>
    <row r="62" spans="1:24" s="1056" customFormat="1" ht="15.75" thickBot="1">
      <c r="A62" s="2887" t="s">
        <v>688</v>
      </c>
      <c r="B62" s="2888"/>
      <c r="C62" s="706" t="s">
        <v>14546</v>
      </c>
      <c r="D62" s="2083"/>
      <c r="E62" s="2007"/>
      <c r="F62" s="2041"/>
      <c r="G62" s="2005"/>
      <c r="H62" s="2011"/>
      <c r="I62" s="2005"/>
      <c r="J62" s="2005"/>
      <c r="K62" s="2010"/>
      <c r="L62" s="2005"/>
      <c r="M62" s="2011"/>
      <c r="N62" s="2004"/>
      <c r="O62" s="2004"/>
      <c r="P62" s="2004"/>
      <c r="Q62" s="2004"/>
      <c r="R62" s="2004"/>
      <c r="S62" s="2004"/>
      <c r="T62" s="2004"/>
      <c r="U62" s="2004"/>
      <c r="V62" s="2004"/>
      <c r="W62" s="2004"/>
      <c r="X62" s="2004"/>
    </row>
    <row r="63" spans="1:24" s="1056" customFormat="1" ht="15.75" thickBot="1">
      <c r="A63" s="2887" t="s">
        <v>690</v>
      </c>
      <c r="B63" s="2888"/>
      <c r="C63" s="706" t="s">
        <v>14547</v>
      </c>
      <c r="D63" s="2083"/>
      <c r="E63" s="2007"/>
      <c r="F63" s="2041"/>
      <c r="G63" s="2005"/>
      <c r="H63" s="2011"/>
      <c r="I63" s="2005"/>
      <c r="J63" s="2005"/>
      <c r="K63" s="2010"/>
      <c r="L63" s="2005"/>
      <c r="M63" s="2011"/>
      <c r="N63" s="2004"/>
      <c r="O63" s="2004"/>
      <c r="P63" s="2004"/>
      <c r="Q63" s="2004"/>
      <c r="R63" s="2004"/>
      <c r="S63" s="2004"/>
      <c r="T63" s="2004"/>
      <c r="U63" s="2004"/>
      <c r="V63" s="2004"/>
      <c r="W63" s="2004"/>
      <c r="X63" s="2004"/>
    </row>
    <row r="64" spans="1:24" s="1056" customFormat="1" ht="15.75" thickBot="1">
      <c r="A64" s="2887" t="s">
        <v>692</v>
      </c>
      <c r="B64" s="2888"/>
      <c r="C64" s="706" t="s">
        <v>758</v>
      </c>
      <c r="D64" s="2083"/>
      <c r="E64" s="2007"/>
      <c r="F64" s="2041"/>
      <c r="G64" s="2005"/>
      <c r="H64" s="2011"/>
      <c r="I64" s="2005"/>
      <c r="J64" s="2005"/>
      <c r="K64" s="2010"/>
      <c r="L64" s="2005"/>
      <c r="M64" s="2011"/>
      <c r="N64" s="2004"/>
      <c r="O64" s="2004"/>
      <c r="P64" s="2004"/>
      <c r="Q64" s="2004"/>
      <c r="R64" s="2004"/>
      <c r="S64" s="2004"/>
      <c r="T64" s="2004"/>
      <c r="U64" s="2004"/>
      <c r="V64" s="2004"/>
      <c r="W64" s="2004"/>
      <c r="X64" s="2004"/>
    </row>
    <row r="65" spans="1:24" s="1056" customFormat="1" ht="15.75" thickBot="1">
      <c r="A65" s="2883" t="s">
        <v>693</v>
      </c>
      <c r="B65" s="2884"/>
      <c r="C65" s="705" t="s">
        <v>694</v>
      </c>
      <c r="D65" s="2083"/>
      <c r="E65" s="2007"/>
      <c r="F65" s="2041"/>
      <c r="G65" s="2005"/>
      <c r="H65" s="2011"/>
      <c r="I65" s="2005"/>
      <c r="J65" s="2005"/>
      <c r="K65" s="2010"/>
      <c r="L65" s="2005"/>
      <c r="M65" s="2011"/>
      <c r="N65" s="2004"/>
      <c r="O65" s="2004"/>
      <c r="P65" s="2004"/>
      <c r="Q65" s="2004"/>
      <c r="R65" s="2004"/>
      <c r="S65" s="2004"/>
      <c r="T65" s="2004"/>
      <c r="U65" s="2004"/>
      <c r="V65" s="2004"/>
      <c r="W65" s="2004"/>
      <c r="X65" s="2004"/>
    </row>
    <row r="66" spans="1:24" s="1056" customFormat="1" ht="15.75" thickBot="1">
      <c r="A66" s="2883" t="s">
        <v>695</v>
      </c>
      <c r="B66" s="2884"/>
      <c r="C66" s="717" t="s">
        <v>696</v>
      </c>
      <c r="D66" s="2083"/>
      <c r="E66" s="2007"/>
      <c r="F66" s="2041"/>
      <c r="G66" s="2005"/>
      <c r="H66" s="2011"/>
      <c r="I66" s="2005"/>
      <c r="J66" s="2005"/>
      <c r="K66" s="2010"/>
      <c r="L66" s="2005"/>
      <c r="M66" s="2011"/>
      <c r="N66" s="2004"/>
      <c r="O66" s="2004"/>
      <c r="P66" s="2004"/>
      <c r="Q66" s="2004"/>
      <c r="R66" s="2004"/>
      <c r="S66" s="2004"/>
      <c r="T66" s="2004"/>
      <c r="U66" s="2004"/>
      <c r="V66" s="2004"/>
      <c r="W66" s="2004"/>
      <c r="X66" s="2004"/>
    </row>
    <row r="67" spans="1:24" s="1056" customFormat="1" ht="15.75" thickBot="1">
      <c r="A67" s="2885" t="s">
        <v>697</v>
      </c>
      <c r="B67" s="2886"/>
      <c r="C67" s="2461" t="s">
        <v>14548</v>
      </c>
      <c r="D67" s="2083"/>
      <c r="E67" s="2007"/>
      <c r="F67" s="2041"/>
      <c r="G67" s="2005"/>
      <c r="H67" s="2011"/>
      <c r="I67" s="2005"/>
      <c r="J67" s="2005"/>
      <c r="K67" s="2010"/>
      <c r="L67" s="2005"/>
      <c r="M67" s="2011"/>
      <c r="N67" s="2004"/>
      <c r="O67" s="2004"/>
      <c r="P67" s="2004"/>
      <c r="Q67" s="2004"/>
      <c r="R67" s="2004"/>
      <c r="S67" s="2004"/>
      <c r="T67" s="2004"/>
      <c r="U67" s="2004"/>
      <c r="V67" s="2004"/>
      <c r="W67" s="2004"/>
      <c r="X67" s="2004"/>
    </row>
    <row r="68" spans="1:24" s="1056" customFormat="1" ht="15.75" thickBot="1">
      <c r="A68" s="2883" t="s">
        <v>699</v>
      </c>
      <c r="B68" s="2884"/>
      <c r="C68" s="705"/>
      <c r="D68" s="2083"/>
      <c r="E68" s="2007"/>
      <c r="F68" s="2041"/>
      <c r="G68" s="2005"/>
      <c r="H68" s="2011"/>
      <c r="I68" s="2005"/>
      <c r="J68" s="2005"/>
      <c r="K68" s="2010"/>
      <c r="L68" s="2005"/>
      <c r="M68" s="2011"/>
      <c r="N68" s="2004"/>
      <c r="O68" s="2004"/>
      <c r="P68" s="2004"/>
      <c r="Q68" s="2004"/>
      <c r="R68" s="2004"/>
      <c r="S68" s="2004"/>
      <c r="T68" s="2004"/>
      <c r="U68" s="2004"/>
      <c r="V68" s="2004"/>
      <c r="W68" s="2004"/>
      <c r="X68" s="2004"/>
    </row>
    <row r="69" spans="1:24" s="1056" customFormat="1" ht="15.75" thickBot="1">
      <c r="A69" s="2883" t="s">
        <v>700</v>
      </c>
      <c r="B69" s="2884"/>
      <c r="C69" s="1802" t="s">
        <v>14549</v>
      </c>
      <c r="D69" s="2083"/>
      <c r="E69" s="2007"/>
      <c r="F69" s="2041"/>
      <c r="G69" s="2005"/>
      <c r="H69" s="2011"/>
      <c r="I69" s="2005"/>
      <c r="J69" s="2005"/>
      <c r="K69" s="2010"/>
      <c r="L69" s="2005"/>
      <c r="M69" s="2011"/>
      <c r="N69" s="2004"/>
      <c r="O69" s="2004"/>
      <c r="P69" s="2004"/>
      <c r="Q69" s="2004"/>
      <c r="R69" s="2004"/>
      <c r="S69" s="2004"/>
      <c r="T69" s="2004"/>
      <c r="U69" s="2004"/>
      <c r="V69" s="2004"/>
      <c r="W69" s="2004"/>
      <c r="X69" s="2004"/>
    </row>
    <row r="70" spans="1:24" s="1056" customFormat="1" ht="15.75" thickBot="1">
      <c r="A70" s="2883" t="s">
        <v>702</v>
      </c>
      <c r="B70" s="2884"/>
      <c r="C70" s="705" t="s">
        <v>760</v>
      </c>
      <c r="D70" s="2083"/>
      <c r="E70" s="2007"/>
      <c r="F70" s="2041"/>
      <c r="G70" s="2005"/>
      <c r="H70" s="2011"/>
      <c r="I70" s="2005"/>
      <c r="J70" s="2005"/>
      <c r="K70" s="2010"/>
      <c r="L70" s="2005"/>
      <c r="M70" s="2011"/>
      <c r="N70" s="2004"/>
      <c r="O70" s="2004"/>
      <c r="P70" s="2004"/>
      <c r="Q70" s="2004"/>
      <c r="R70" s="2004"/>
      <c r="S70" s="2004"/>
      <c r="T70" s="2004"/>
      <c r="U70" s="2004"/>
      <c r="V70" s="2004"/>
      <c r="W70" s="2004"/>
      <c r="X70" s="2004"/>
    </row>
    <row r="71" spans="1:24" s="1056" customFormat="1" ht="15.75" thickBot="1">
      <c r="A71" s="2883" t="s">
        <v>704</v>
      </c>
      <c r="B71" s="2884"/>
      <c r="C71" s="1174" t="s">
        <v>705</v>
      </c>
      <c r="D71" s="2083"/>
      <c r="E71" s="2007"/>
      <c r="F71" s="2041"/>
      <c r="G71" s="2005"/>
      <c r="H71" s="2011"/>
      <c r="I71" s="2005"/>
      <c r="J71" s="2005"/>
      <c r="K71" s="2010"/>
      <c r="L71" s="2005"/>
      <c r="M71" s="2011"/>
      <c r="N71" s="2004"/>
      <c r="O71" s="2004"/>
      <c r="P71" s="2004"/>
      <c r="Q71" s="2004"/>
      <c r="R71" s="2004"/>
      <c r="S71" s="2004"/>
      <c r="T71" s="2004"/>
      <c r="U71" s="2004"/>
      <c r="V71" s="2004"/>
      <c r="W71" s="2004"/>
      <c r="X71" s="2004"/>
    </row>
    <row r="72" spans="1:24" s="1056" customFormat="1" ht="15.75" thickBot="1">
      <c r="A72" s="2885" t="s">
        <v>706</v>
      </c>
      <c r="B72" s="2886"/>
      <c r="C72" s="705"/>
      <c r="D72" s="2083"/>
      <c r="E72" s="2007"/>
      <c r="F72" s="2041"/>
      <c r="G72" s="2005"/>
      <c r="H72" s="2011"/>
      <c r="I72" s="2005"/>
      <c r="J72" s="2005"/>
      <c r="K72" s="2010"/>
      <c r="L72" s="2005"/>
      <c r="M72" s="2011"/>
      <c r="N72" s="2004"/>
      <c r="O72" s="2004"/>
      <c r="P72" s="2004"/>
      <c r="Q72" s="2004"/>
      <c r="R72" s="2004"/>
      <c r="S72" s="2004"/>
      <c r="T72" s="2004"/>
      <c r="U72" s="2004"/>
      <c r="V72" s="2004"/>
      <c r="W72" s="2004"/>
      <c r="X72" s="2004"/>
    </row>
    <row r="73" spans="1:24">
      <c r="A73" s="2005"/>
      <c r="B73" s="2004"/>
      <c r="C73" s="2004"/>
      <c r="D73" s="2083"/>
      <c r="E73" s="2007"/>
      <c r="F73" s="2041"/>
      <c r="G73" s="2005"/>
      <c r="H73" s="2011"/>
      <c r="I73" s="2005"/>
      <c r="J73" s="2005"/>
      <c r="K73" s="2010"/>
      <c r="L73" s="2005"/>
      <c r="M73" s="2011"/>
      <c r="N73" s="2004"/>
      <c r="O73" s="2004"/>
      <c r="P73" s="2004"/>
      <c r="Q73" s="2004"/>
      <c r="R73" s="2004"/>
      <c r="S73" s="2004"/>
      <c r="T73" s="2004"/>
      <c r="U73" s="2004"/>
      <c r="V73" s="2004"/>
      <c r="W73" s="2004"/>
      <c r="X73" s="2004"/>
    </row>
    <row r="74" spans="1:24">
      <c r="A74" s="2005"/>
      <c r="B74" s="2004"/>
      <c r="C74" s="2004"/>
      <c r="D74" s="2083"/>
      <c r="E74" s="2007"/>
      <c r="F74" s="2041"/>
      <c r="G74" s="2005"/>
      <c r="H74" s="2011"/>
      <c r="I74" s="2005"/>
      <c r="J74" s="2005"/>
      <c r="K74" s="2010"/>
      <c r="L74" s="2005"/>
      <c r="M74" s="2011"/>
      <c r="N74" s="2004"/>
      <c r="O74" s="2004"/>
      <c r="P74" s="2004"/>
      <c r="Q74" s="2004"/>
      <c r="R74" s="2004"/>
      <c r="S74" s="2004"/>
      <c r="T74" s="2004"/>
      <c r="U74" s="2004"/>
      <c r="V74" s="2004"/>
      <c r="W74" s="2004"/>
      <c r="X74" s="2004"/>
    </row>
    <row r="75" spans="1:24">
      <c r="A75" s="2005"/>
      <c r="B75" s="2004"/>
      <c r="C75" s="2004"/>
      <c r="D75" s="2083"/>
      <c r="E75" s="2007"/>
      <c r="F75" s="2041"/>
      <c r="G75" s="2005"/>
      <c r="H75" s="2011"/>
      <c r="I75" s="2005"/>
      <c r="J75" s="2005"/>
      <c r="K75" s="2010"/>
      <c r="L75" s="2005"/>
      <c r="M75" s="2011"/>
      <c r="N75" s="2004"/>
      <c r="O75" s="2004"/>
      <c r="P75" s="2004"/>
      <c r="Q75" s="2004"/>
      <c r="R75" s="2004"/>
      <c r="S75" s="2004"/>
      <c r="T75" s="2004"/>
      <c r="U75" s="2004"/>
      <c r="V75" s="2004"/>
      <c r="W75" s="2004"/>
      <c r="X75" s="2004"/>
    </row>
    <row r="76" spans="1:24">
      <c r="A76" s="2005"/>
      <c r="B76" s="2004"/>
      <c r="C76" s="2004"/>
      <c r="D76" s="2083"/>
      <c r="E76" s="2007"/>
      <c r="F76" s="2041"/>
      <c r="G76" s="2005"/>
      <c r="H76" s="2011"/>
      <c r="I76" s="2005"/>
      <c r="J76" s="2005"/>
      <c r="K76" s="2010"/>
      <c r="L76" s="2005"/>
      <c r="M76" s="2011"/>
      <c r="N76" s="2004"/>
      <c r="O76" s="2004"/>
      <c r="P76" s="2004"/>
      <c r="Q76" s="2004"/>
      <c r="R76" s="2004"/>
      <c r="S76" s="2004"/>
      <c r="T76" s="2004"/>
      <c r="U76" s="2004"/>
      <c r="V76" s="2004"/>
      <c r="W76" s="2004"/>
      <c r="X76" s="2004"/>
    </row>
    <row r="77" spans="1:24">
      <c r="A77" s="2005"/>
      <c r="B77" s="2004"/>
      <c r="C77" s="2004"/>
      <c r="D77" s="2083"/>
      <c r="E77" s="2007"/>
      <c r="F77" s="2041"/>
      <c r="G77" s="2005"/>
      <c r="H77" s="2011"/>
      <c r="I77" s="2005"/>
      <c r="J77" s="2005"/>
      <c r="K77" s="2010"/>
      <c r="L77" s="2005"/>
      <c r="M77" s="2011"/>
      <c r="N77" s="2004"/>
      <c r="O77" s="2004"/>
      <c r="P77" s="2004"/>
      <c r="Q77" s="2004"/>
      <c r="R77" s="2004"/>
      <c r="S77" s="2004"/>
      <c r="T77" s="2004"/>
      <c r="U77" s="2004"/>
      <c r="V77" s="2004"/>
      <c r="W77" s="2004"/>
      <c r="X77" s="2004"/>
    </row>
    <row r="78" spans="1:24">
      <c r="A78" s="2005"/>
      <c r="B78" s="2004"/>
      <c r="C78" s="2004"/>
      <c r="D78" s="2083"/>
      <c r="E78" s="2007"/>
      <c r="F78" s="2041"/>
      <c r="G78" s="2005"/>
      <c r="H78" s="2011"/>
      <c r="I78" s="2005"/>
      <c r="J78" s="2005"/>
      <c r="K78" s="2010"/>
      <c r="L78" s="2005"/>
      <c r="M78" s="2011"/>
      <c r="N78" s="2004"/>
      <c r="O78" s="2004"/>
      <c r="P78" s="2004"/>
      <c r="Q78" s="2004"/>
      <c r="R78" s="2004"/>
      <c r="S78" s="2004"/>
      <c r="T78" s="2004"/>
      <c r="U78" s="2004"/>
      <c r="V78" s="2004"/>
      <c r="W78" s="2004"/>
      <c r="X78" s="2004"/>
    </row>
    <row r="79" spans="1:24">
      <c r="A79" s="2005"/>
      <c r="B79" s="2004"/>
      <c r="C79" s="2004"/>
      <c r="D79" s="2083"/>
      <c r="E79" s="2007"/>
      <c r="F79" s="2041"/>
      <c r="G79" s="2005"/>
      <c r="H79" s="2011"/>
      <c r="I79" s="2005"/>
      <c r="J79" s="2005"/>
      <c r="K79" s="2010"/>
      <c r="L79" s="2005"/>
      <c r="M79" s="2011"/>
      <c r="N79" s="2004"/>
      <c r="O79" s="2004"/>
      <c r="P79" s="2004"/>
      <c r="Q79" s="2004"/>
      <c r="R79" s="2004"/>
      <c r="S79" s="2004"/>
      <c r="T79" s="2004"/>
      <c r="U79" s="2004"/>
      <c r="V79" s="2004"/>
      <c r="W79" s="2004"/>
      <c r="X79" s="2004"/>
    </row>
    <row r="80" spans="1:24">
      <c r="A80" s="2005"/>
      <c r="B80" s="2004"/>
      <c r="C80" s="2004"/>
      <c r="D80" s="2083"/>
      <c r="E80" s="2007"/>
      <c r="F80" s="2041"/>
      <c r="G80" s="2005"/>
      <c r="H80" s="2011"/>
      <c r="I80" s="2005"/>
      <c r="J80" s="2005"/>
      <c r="K80" s="2010"/>
      <c r="L80" s="2005"/>
      <c r="M80" s="2011"/>
      <c r="N80" s="2004"/>
      <c r="O80" s="2004"/>
      <c r="P80" s="2004"/>
      <c r="Q80" s="2004"/>
      <c r="R80" s="2004"/>
      <c r="S80" s="2004"/>
      <c r="T80" s="2004"/>
      <c r="U80" s="2004"/>
      <c r="V80" s="2004"/>
      <c r="W80" s="2004"/>
      <c r="X80" s="2004"/>
    </row>
    <row r="81" spans="1:24">
      <c r="A81" s="2005"/>
      <c r="B81" s="2004"/>
      <c r="C81" s="2004"/>
      <c r="D81" s="2083"/>
      <c r="E81" s="2007"/>
      <c r="F81" s="2041"/>
      <c r="G81" s="2005"/>
      <c r="H81" s="2011"/>
      <c r="I81" s="2005"/>
      <c r="J81" s="2005"/>
      <c r="K81" s="2010"/>
      <c r="L81" s="2005"/>
      <c r="M81" s="2011"/>
      <c r="N81" s="2004"/>
      <c r="O81" s="2004"/>
      <c r="P81" s="2004"/>
      <c r="Q81" s="2004"/>
      <c r="R81" s="2004"/>
      <c r="S81" s="2004"/>
      <c r="T81" s="2004"/>
      <c r="U81" s="2004"/>
      <c r="V81" s="2004"/>
      <c r="W81" s="2004"/>
      <c r="X81" s="2004"/>
    </row>
    <row r="82" spans="1:24">
      <c r="A82" s="2005"/>
      <c r="B82" s="2004"/>
      <c r="C82" s="2004"/>
      <c r="D82" s="2083"/>
      <c r="E82" s="2007"/>
      <c r="F82" s="2041"/>
      <c r="G82" s="2005"/>
      <c r="H82" s="2011"/>
      <c r="I82" s="2005"/>
      <c r="J82" s="2005"/>
      <c r="K82" s="2010"/>
      <c r="L82" s="2005"/>
      <c r="M82" s="2011"/>
      <c r="N82" s="2004"/>
      <c r="O82" s="2004"/>
      <c r="P82" s="2004"/>
      <c r="Q82" s="2004"/>
      <c r="R82" s="2004"/>
      <c r="S82" s="2004"/>
      <c r="T82" s="2004"/>
      <c r="U82" s="2004"/>
      <c r="V82" s="2004"/>
      <c r="W82" s="2004"/>
      <c r="X82" s="2004"/>
    </row>
  </sheetData>
  <mergeCells count="16">
    <mergeCell ref="A62:B62"/>
    <mergeCell ref="L1:N1"/>
    <mergeCell ref="A58:B58"/>
    <mergeCell ref="A59:B59"/>
    <mergeCell ref="A60:B60"/>
    <mergeCell ref="A61:B61"/>
    <mergeCell ref="A69:B69"/>
    <mergeCell ref="A70:B70"/>
    <mergeCell ref="A71:B71"/>
    <mergeCell ref="A72:B72"/>
    <mergeCell ref="A63:B63"/>
    <mergeCell ref="A64:B64"/>
    <mergeCell ref="A65:B65"/>
    <mergeCell ref="A66:B66"/>
    <mergeCell ref="A67:B67"/>
    <mergeCell ref="A68:B68"/>
  </mergeCells>
  <phoneticPr fontId="124"/>
  <hyperlinks>
    <hyperlink ref="C69" r:id="rId1" xr:uid="{00000000-0004-0000-2B00-000000000000}"/>
  </hyperlinks>
  <pageMargins left="0.7" right="0.7" top="0.75" bottom="0.75" header="0.3" footer="0.3"/>
  <pageSetup paperSize="9" orientation="portrait" horizontalDpi="300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86">
    <tabColor theme="0" tint="-0.499984740745262"/>
  </sheetPr>
  <dimension ref="A1:O131"/>
  <sheetViews>
    <sheetView workbookViewId="0">
      <pane xSplit="4" ySplit="2" topLeftCell="E61" activePane="bottomRight" state="frozen"/>
      <selection pane="topRight" activeCell="C26" sqref="C26"/>
      <selection pane="bottomLeft" activeCell="C26" sqref="C26"/>
      <selection pane="bottomRight" activeCell="E53" sqref="E53"/>
    </sheetView>
  </sheetViews>
  <sheetFormatPr defaultColWidth="9" defaultRowHeight="12.75"/>
  <cols>
    <col min="1" max="1" width="12.140625" style="22" customWidth="1"/>
    <col min="2" max="2" width="26" style="23" customWidth="1"/>
    <col min="3" max="3" width="24.42578125" style="23" customWidth="1"/>
    <col min="4" max="4" width="8.85546875" style="24" customWidth="1"/>
    <col min="5" max="5" width="12.7109375" style="25" customWidth="1"/>
    <col min="6" max="6" width="10.42578125" style="22" customWidth="1"/>
    <col min="7" max="7" width="6.7109375" style="22" customWidth="1"/>
    <col min="8" max="8" width="11.140625" style="1509" customWidth="1"/>
    <col min="9" max="9" width="13.42578125" style="22" customWidth="1"/>
    <col min="10" max="10" width="10.7109375" style="22" customWidth="1"/>
    <col min="11" max="11" width="9.42578125" style="26" customWidth="1"/>
    <col min="12" max="12" width="9.7109375" style="22" customWidth="1"/>
    <col min="13" max="13" width="12.42578125" style="1509" customWidth="1"/>
    <col min="14" max="14" width="9.28515625" style="22" customWidth="1"/>
    <col min="15" max="15" width="19.7109375" style="23" customWidth="1"/>
    <col min="16" max="16384" width="9" style="23"/>
  </cols>
  <sheetData>
    <row r="1" spans="1:15">
      <c r="A1" s="3"/>
      <c r="B1" s="2876" t="s">
        <v>9</v>
      </c>
      <c r="C1" s="1"/>
      <c r="D1" s="209" t="s">
        <v>9406</v>
      </c>
      <c r="E1" s="209" t="s">
        <v>1594</v>
      </c>
      <c r="F1" s="2876" t="s">
        <v>1595</v>
      </c>
      <c r="G1" s="2876"/>
      <c r="H1" s="1505" t="s">
        <v>1595</v>
      </c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4" t="s">
        <v>1596</v>
      </c>
      <c r="B2" s="5" t="s">
        <v>1</v>
      </c>
      <c r="C2" s="5" t="s">
        <v>1597</v>
      </c>
      <c r="D2" s="10" t="s">
        <v>9003</v>
      </c>
      <c r="E2" s="20" t="s">
        <v>1598</v>
      </c>
      <c r="F2" s="5" t="s">
        <v>944</v>
      </c>
      <c r="G2" s="5" t="s">
        <v>1599</v>
      </c>
      <c r="H2" s="1504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504" t="s">
        <v>3112</v>
      </c>
      <c r="N2" s="6" t="s">
        <v>18</v>
      </c>
      <c r="O2" s="5" t="s">
        <v>949</v>
      </c>
    </row>
    <row r="3" spans="1:15">
      <c r="A3" s="2005"/>
      <c r="B3" s="7"/>
      <c r="C3" s="2004"/>
      <c r="D3" s="2025"/>
      <c r="E3" s="2007"/>
      <c r="F3" s="2005"/>
      <c r="G3" s="2005"/>
      <c r="H3" s="2011"/>
      <c r="I3" s="2005"/>
      <c r="J3" s="2005"/>
      <c r="K3" s="2010"/>
      <c r="L3" s="2005"/>
      <c r="M3" s="2011"/>
      <c r="N3" s="2005"/>
      <c r="O3" s="2004"/>
    </row>
    <row r="4" spans="1:15">
      <c r="A4" s="2005"/>
      <c r="B4" s="245" t="s">
        <v>2187</v>
      </c>
      <c r="C4" s="2004"/>
      <c r="D4" s="2025">
        <v>-11250</v>
      </c>
      <c r="E4" s="2007"/>
      <c r="F4" s="2005"/>
      <c r="G4" s="2005"/>
      <c r="H4" s="2011"/>
      <c r="I4" s="2005"/>
      <c r="J4" s="2005"/>
      <c r="K4" s="2010"/>
      <c r="L4" s="2005"/>
      <c r="M4" s="2011"/>
      <c r="N4" s="2005"/>
      <c r="O4" s="2004"/>
    </row>
    <row r="5" spans="1:15">
      <c r="A5" s="2005"/>
      <c r="B5" s="245"/>
      <c r="C5" s="2004"/>
      <c r="D5" s="2025"/>
      <c r="E5" s="2007"/>
      <c r="F5" s="2005"/>
      <c r="G5" s="2005"/>
      <c r="H5" s="2011"/>
      <c r="I5" s="2005"/>
      <c r="J5" s="2005"/>
      <c r="K5" s="2010"/>
      <c r="L5" s="2005"/>
      <c r="M5" s="2011"/>
      <c r="N5" s="2005"/>
      <c r="O5" s="2004"/>
    </row>
    <row r="6" spans="1:15">
      <c r="A6" s="7" t="s">
        <v>14179</v>
      </c>
      <c r="B6" s="2012"/>
      <c r="C6" s="8" t="s">
        <v>14550</v>
      </c>
      <c r="D6" s="2082"/>
      <c r="E6" s="2124"/>
      <c r="F6" s="2124"/>
      <c r="G6" s="2005"/>
      <c r="H6" s="2011"/>
      <c r="I6" s="2005"/>
      <c r="J6" s="2005"/>
      <c r="K6" s="2010"/>
      <c r="L6" s="2005"/>
      <c r="M6" s="2011"/>
      <c r="N6" s="2005"/>
      <c r="O6" s="2004"/>
    </row>
    <row r="7" spans="1:15">
      <c r="A7" s="40">
        <v>5012009</v>
      </c>
      <c r="B7" s="2012" t="s">
        <v>14551</v>
      </c>
      <c r="C7" s="2013" t="s">
        <v>14552</v>
      </c>
      <c r="D7" s="2082">
        <v>11250</v>
      </c>
      <c r="E7" s="2124">
        <v>1226000</v>
      </c>
      <c r="F7" s="2124">
        <v>800000</v>
      </c>
      <c r="G7" s="2005" t="s">
        <v>98</v>
      </c>
      <c r="H7" s="2011">
        <v>42707</v>
      </c>
      <c r="I7" s="2005" t="s">
        <v>448</v>
      </c>
      <c r="J7" s="2005"/>
      <c r="K7" s="2010"/>
      <c r="L7" s="2005" t="s">
        <v>41</v>
      </c>
      <c r="M7" s="2011">
        <v>42846</v>
      </c>
      <c r="N7" s="2303" t="s">
        <v>728</v>
      </c>
      <c r="O7" s="2004" t="s">
        <v>729</v>
      </c>
    </row>
    <row r="8" spans="1:15">
      <c r="A8" s="40"/>
      <c r="B8" s="2012"/>
      <c r="C8" s="2013"/>
      <c r="D8" s="2082"/>
      <c r="E8" s="2124"/>
      <c r="F8" s="2124"/>
      <c r="G8" s="2005"/>
      <c r="H8" s="2011"/>
      <c r="I8" s="2005"/>
      <c r="J8" s="2005"/>
      <c r="K8" s="2010"/>
      <c r="L8" s="2005"/>
      <c r="M8" s="2011"/>
      <c r="N8" s="2005"/>
      <c r="O8" s="2004"/>
    </row>
    <row r="9" spans="1:15">
      <c r="A9" s="40"/>
      <c r="B9" s="2012" t="s">
        <v>14553</v>
      </c>
      <c r="C9" s="2013"/>
      <c r="D9" s="2082"/>
      <c r="E9" s="2124"/>
      <c r="F9" s="2124"/>
      <c r="G9" s="2005"/>
      <c r="H9" s="2011"/>
      <c r="I9" s="2005"/>
      <c r="J9" s="2005"/>
      <c r="K9" s="2010"/>
      <c r="L9" s="2005"/>
      <c r="M9" s="2011"/>
      <c r="N9" s="2005"/>
      <c r="O9" s="2004"/>
    </row>
    <row r="10" spans="1:15">
      <c r="A10" s="40"/>
      <c r="B10" s="2012" t="s">
        <v>731</v>
      </c>
      <c r="C10" s="2013"/>
      <c r="D10" s="2082"/>
      <c r="E10" s="2124"/>
      <c r="F10" s="2124"/>
      <c r="G10" s="2005"/>
      <c r="H10" s="2011"/>
      <c r="I10" s="2005"/>
      <c r="J10" s="2005"/>
      <c r="K10" s="2010"/>
      <c r="L10" s="2005"/>
      <c r="M10" s="2011"/>
      <c r="N10" s="2005"/>
      <c r="O10" s="2004"/>
    </row>
    <row r="11" spans="1:15">
      <c r="A11" s="40"/>
      <c r="B11" s="2012"/>
      <c r="C11" s="2013"/>
      <c r="D11" s="2082"/>
      <c r="E11" s="2124"/>
      <c r="F11" s="2124"/>
      <c r="G11" s="2005"/>
      <c r="H11" s="2011"/>
      <c r="I11" s="2005"/>
      <c r="J11" s="2005"/>
      <c r="K11" s="2010"/>
      <c r="L11" s="2005"/>
      <c r="M11" s="2011"/>
      <c r="N11" s="2005"/>
      <c r="O11" s="2004"/>
    </row>
    <row r="12" spans="1:15">
      <c r="A12" s="210" t="s">
        <v>732</v>
      </c>
      <c r="B12" s="216"/>
      <c r="C12" s="217"/>
      <c r="D12" s="144"/>
      <c r="E12" s="2007"/>
      <c r="F12" s="2008"/>
      <c r="G12" s="2005"/>
      <c r="H12" s="2011"/>
      <c r="I12" s="2002"/>
      <c r="J12" s="2005"/>
      <c r="K12" s="2010"/>
      <c r="L12" s="2005"/>
      <c r="M12" s="2011"/>
      <c r="N12" s="2004"/>
      <c r="O12" s="2004"/>
    </row>
    <row r="13" spans="1:15">
      <c r="A13" s="184"/>
      <c r="B13" s="28" t="s">
        <v>9423</v>
      </c>
      <c r="C13" s="684">
        <v>-11250</v>
      </c>
      <c r="D13" s="144"/>
      <c r="E13" s="2007"/>
      <c r="F13" s="2008"/>
      <c r="G13" s="2005"/>
      <c r="H13" s="2011"/>
      <c r="I13" s="2002"/>
      <c r="J13" s="2005"/>
      <c r="K13" s="2010"/>
      <c r="L13" s="2005"/>
      <c r="M13" s="2011"/>
      <c r="N13" s="2004"/>
      <c r="O13" s="2004"/>
    </row>
    <row r="14" spans="1:15">
      <c r="A14" s="184"/>
      <c r="B14" s="216"/>
      <c r="C14" s="217"/>
      <c r="D14" s="144"/>
      <c r="E14" s="2007"/>
      <c r="F14" s="2008"/>
      <c r="G14" s="2005"/>
      <c r="H14" s="2011"/>
      <c r="I14" s="2002"/>
      <c r="J14" s="2005"/>
      <c r="K14" s="2010"/>
      <c r="L14" s="2005"/>
      <c r="M14" s="2011"/>
      <c r="N14" s="2004"/>
      <c r="O14" s="2004"/>
    </row>
    <row r="15" spans="1:15">
      <c r="A15" s="184"/>
      <c r="B15" s="244" t="s">
        <v>733</v>
      </c>
      <c r="C15" s="975">
        <f>SUM(D6:D11)+SUM(C12:C14)</f>
        <v>0</v>
      </c>
      <c r="D15" s="144"/>
      <c r="E15" s="2007"/>
      <c r="F15" s="2008"/>
      <c r="G15" s="2005"/>
      <c r="H15" s="2011"/>
      <c r="I15" s="2002"/>
      <c r="J15" s="2005"/>
      <c r="K15" s="2010"/>
      <c r="L15" s="2005"/>
      <c r="M15" s="2011"/>
      <c r="N15" s="2004"/>
      <c r="O15" s="2004"/>
    </row>
    <row r="16" spans="1:15">
      <c r="A16" s="1996"/>
      <c r="B16" s="2004"/>
      <c r="C16" s="2104"/>
      <c r="D16" s="144"/>
      <c r="E16" s="2007"/>
      <c r="F16" s="2008"/>
      <c r="G16" s="2005"/>
      <c r="H16" s="2011"/>
      <c r="I16" s="2002"/>
      <c r="J16" s="2005"/>
      <c r="K16" s="2010"/>
      <c r="L16" s="2005"/>
      <c r="M16" s="2011"/>
      <c r="N16" s="2004"/>
      <c r="O16" s="2004"/>
    </row>
    <row r="17" spans="1:15" s="497" customFormat="1">
      <c r="A17" s="2107"/>
      <c r="B17" s="2023"/>
      <c r="C17" s="2108"/>
      <c r="D17" s="2564"/>
      <c r="E17" s="2017"/>
      <c r="F17" s="2018"/>
      <c r="G17" s="2019"/>
      <c r="H17" s="2022"/>
      <c r="I17" s="2111"/>
      <c r="J17" s="2019"/>
      <c r="K17" s="2021"/>
      <c r="L17" s="2019"/>
      <c r="M17" s="2022"/>
      <c r="N17" s="2023"/>
      <c r="O17" s="2023"/>
    </row>
    <row r="18" spans="1:15">
      <c r="A18" s="829" t="s">
        <v>14554</v>
      </c>
      <c r="B18" s="636"/>
      <c r="C18" s="630" t="s">
        <v>14555</v>
      </c>
      <c r="D18" s="646"/>
      <c r="E18" s="2007"/>
      <c r="F18" s="2008"/>
      <c r="G18" s="2005"/>
      <c r="H18" s="2011"/>
      <c r="I18" s="2002"/>
      <c r="J18" s="2005"/>
      <c r="K18" s="2010"/>
      <c r="L18" s="2005"/>
      <c r="M18" s="2011"/>
      <c r="N18" s="2004"/>
      <c r="O18" s="2004"/>
    </row>
    <row r="19" spans="1:15">
      <c r="A19" s="2195" t="s">
        <v>14556</v>
      </c>
      <c r="B19" s="2173" t="s">
        <v>2581</v>
      </c>
      <c r="C19" s="2172" t="s">
        <v>14557</v>
      </c>
      <c r="D19" s="646">
        <v>9000</v>
      </c>
      <c r="E19" s="2008">
        <v>981000</v>
      </c>
      <c r="F19" s="2008">
        <v>525000</v>
      </c>
      <c r="G19" s="2005" t="s">
        <v>98</v>
      </c>
      <c r="H19" s="2011">
        <v>42839</v>
      </c>
      <c r="I19" s="2002" t="s">
        <v>782</v>
      </c>
      <c r="J19" s="2005" t="s">
        <v>449</v>
      </c>
      <c r="K19" s="2010"/>
      <c r="L19" s="2005" t="s">
        <v>67</v>
      </c>
      <c r="M19" s="2011">
        <v>42868</v>
      </c>
      <c r="N19" s="2004" t="s">
        <v>728</v>
      </c>
      <c r="O19" s="2004" t="s">
        <v>2236</v>
      </c>
    </row>
    <row r="20" spans="1:15">
      <c r="A20" s="1996"/>
      <c r="B20" s="2004"/>
      <c r="C20" s="2104"/>
      <c r="D20" s="885"/>
      <c r="E20" s="2007"/>
      <c r="F20" s="2008"/>
      <c r="G20" s="2005"/>
      <c r="H20" s="2011"/>
      <c r="I20" s="2002"/>
      <c r="J20" s="2005"/>
      <c r="K20" s="2010"/>
      <c r="L20" s="2005"/>
      <c r="M20" s="2011"/>
      <c r="N20" s="2004"/>
      <c r="O20" s="2004"/>
    </row>
    <row r="21" spans="1:15">
      <c r="A21" s="1996"/>
      <c r="B21" s="2012" t="s">
        <v>14558</v>
      </c>
      <c r="C21" s="2104"/>
      <c r="D21" s="885"/>
      <c r="E21" s="2007"/>
      <c r="F21" s="2008"/>
      <c r="G21" s="2005"/>
      <c r="H21" s="2011"/>
      <c r="I21" s="2002"/>
      <c r="J21" s="2005"/>
      <c r="K21" s="2010"/>
      <c r="L21" s="2005"/>
      <c r="M21" s="2011"/>
      <c r="N21" s="2004"/>
      <c r="O21" s="2004"/>
    </row>
    <row r="22" spans="1:15">
      <c r="A22" s="1996"/>
      <c r="B22" s="2012" t="s">
        <v>731</v>
      </c>
      <c r="C22" s="2104"/>
      <c r="D22" s="885"/>
      <c r="E22" s="2007"/>
      <c r="F22" s="2008"/>
      <c r="G22" s="2005"/>
      <c r="H22" s="2011"/>
      <c r="I22" s="2002"/>
      <c r="J22" s="2005"/>
      <c r="K22" s="2010"/>
      <c r="L22" s="2005"/>
      <c r="M22" s="2011"/>
      <c r="N22" s="2004"/>
      <c r="O22" s="2004"/>
    </row>
    <row r="23" spans="1:15">
      <c r="A23" s="1996"/>
      <c r="B23" s="2004"/>
      <c r="C23" s="2104"/>
      <c r="D23" s="885"/>
      <c r="E23" s="2007"/>
      <c r="F23" s="2008"/>
      <c r="G23" s="2005"/>
      <c r="H23" s="2011"/>
      <c r="I23" s="2002"/>
      <c r="J23" s="2005"/>
      <c r="K23" s="2010"/>
      <c r="L23" s="2005"/>
      <c r="M23" s="2011"/>
      <c r="N23" s="2004"/>
      <c r="O23" s="2004"/>
    </row>
    <row r="24" spans="1:15">
      <c r="A24" s="210" t="s">
        <v>732</v>
      </c>
      <c r="B24" s="216"/>
      <c r="C24" s="217"/>
      <c r="D24" s="144"/>
      <c r="E24" s="2007"/>
      <c r="F24" s="2008"/>
      <c r="G24" s="2005"/>
      <c r="H24" s="2011"/>
      <c r="I24" s="2002"/>
      <c r="J24" s="2005"/>
      <c r="K24" s="2010"/>
      <c r="L24" s="2005"/>
      <c r="M24" s="2011"/>
      <c r="N24" s="2004"/>
      <c r="O24" s="2004"/>
    </row>
    <row r="25" spans="1:15">
      <c r="A25" s="184"/>
      <c r="B25" s="28"/>
      <c r="C25" s="684"/>
      <c r="D25" s="144"/>
      <c r="E25" s="2007"/>
      <c r="F25" s="2008"/>
      <c r="G25" s="2005"/>
      <c r="H25" s="2011"/>
      <c r="I25" s="2002"/>
      <c r="J25" s="2005"/>
      <c r="K25" s="2010"/>
      <c r="L25" s="2005"/>
      <c r="M25" s="2011"/>
      <c r="N25" s="2004"/>
      <c r="O25" s="2004"/>
    </row>
    <row r="26" spans="1:15">
      <c r="A26" s="184"/>
      <c r="B26" s="216"/>
      <c r="C26" s="217"/>
      <c r="D26" s="144"/>
      <c r="E26" s="2007"/>
      <c r="F26" s="2008"/>
      <c r="G26" s="2005"/>
      <c r="H26" s="2011"/>
      <c r="I26" s="2002"/>
      <c r="J26" s="2005"/>
      <c r="K26" s="2010"/>
      <c r="L26" s="2005"/>
      <c r="M26" s="2011"/>
      <c r="N26" s="2004"/>
      <c r="O26" s="2004"/>
    </row>
    <row r="27" spans="1:15">
      <c r="A27" s="184"/>
      <c r="B27" s="244" t="s">
        <v>733</v>
      </c>
      <c r="C27" s="975">
        <f>SUM(D17:D23)+SUM(C24:C26)</f>
        <v>9000</v>
      </c>
      <c r="D27" s="144"/>
      <c r="E27" s="2007"/>
      <c r="F27" s="2008"/>
      <c r="G27" s="2005"/>
      <c r="H27" s="2011"/>
      <c r="I27" s="2002"/>
      <c r="J27" s="2005"/>
      <c r="K27" s="2010"/>
      <c r="L27" s="2005"/>
      <c r="M27" s="2011"/>
      <c r="N27" s="2004"/>
      <c r="O27" s="2004"/>
    </row>
    <row r="28" spans="1:15">
      <c r="A28" s="1996"/>
      <c r="B28" s="2004"/>
      <c r="C28" s="2104"/>
      <c r="D28" s="144"/>
      <c r="E28" s="2007"/>
      <c r="F28" s="2008"/>
      <c r="G28" s="2005"/>
      <c r="H28" s="2011"/>
      <c r="I28" s="2002"/>
      <c r="J28" s="2005"/>
      <c r="K28" s="2010"/>
      <c r="L28" s="2005"/>
      <c r="M28" s="2011"/>
      <c r="N28" s="2004"/>
      <c r="O28" s="2004"/>
    </row>
    <row r="29" spans="1:15" s="497" customFormat="1">
      <c r="A29" s="2107"/>
      <c r="B29" s="2023"/>
      <c r="C29" s="2108"/>
      <c r="D29" s="2564"/>
      <c r="E29" s="2017"/>
      <c r="F29" s="2018"/>
      <c r="G29" s="2019"/>
      <c r="H29" s="2022"/>
      <c r="I29" s="2111"/>
      <c r="J29" s="2019"/>
      <c r="K29" s="2021"/>
      <c r="L29" s="2019"/>
      <c r="M29" s="2022"/>
      <c r="N29" s="2023"/>
      <c r="O29" s="2023"/>
    </row>
    <row r="30" spans="1:15">
      <c r="A30" s="829" t="s">
        <v>13980</v>
      </c>
      <c r="B30" s="2004"/>
      <c r="C30" s="681" t="s">
        <v>14559</v>
      </c>
      <c r="D30" s="885"/>
      <c r="E30" s="2007"/>
      <c r="F30" s="2008"/>
      <c r="G30" s="2005"/>
      <c r="H30" s="2011"/>
      <c r="I30" s="2002"/>
      <c r="J30" s="2005"/>
      <c r="K30" s="2010"/>
      <c r="L30" s="2005"/>
      <c r="M30" s="2011"/>
      <c r="N30" s="2004"/>
      <c r="O30" s="2004"/>
    </row>
    <row r="31" spans="1:15">
      <c r="A31" s="2195" t="s">
        <v>14560</v>
      </c>
      <c r="B31" s="2004" t="s">
        <v>3402</v>
      </c>
      <c r="C31" s="691" t="s">
        <v>14561</v>
      </c>
      <c r="D31" s="646">
        <v>11500</v>
      </c>
      <c r="E31" s="2008">
        <v>1242000</v>
      </c>
      <c r="F31" s="2008">
        <v>973000</v>
      </c>
      <c r="G31" s="2005" t="s">
        <v>98</v>
      </c>
      <c r="H31" s="2011" t="s">
        <v>14562</v>
      </c>
      <c r="I31" s="2002" t="s">
        <v>782</v>
      </c>
      <c r="J31" s="2005"/>
      <c r="K31" s="2010"/>
      <c r="L31" s="2005" t="s">
        <v>67</v>
      </c>
      <c r="M31" s="2011">
        <v>42899</v>
      </c>
      <c r="N31" s="2004" t="s">
        <v>728</v>
      </c>
      <c r="O31" s="2004" t="s">
        <v>2236</v>
      </c>
    </row>
    <row r="32" spans="1:15">
      <c r="A32" s="2195">
        <v>5104123</v>
      </c>
      <c r="B32" s="2004" t="s">
        <v>2581</v>
      </c>
      <c r="C32" s="2104" t="s">
        <v>14563</v>
      </c>
      <c r="D32" s="646">
        <v>9500</v>
      </c>
      <c r="E32" s="2008">
        <v>1026000</v>
      </c>
      <c r="F32" s="2008">
        <v>724000</v>
      </c>
      <c r="G32" s="2005" t="s">
        <v>98</v>
      </c>
      <c r="H32" s="2011">
        <v>42853</v>
      </c>
      <c r="I32" s="2002" t="s">
        <v>782</v>
      </c>
      <c r="J32" s="2005"/>
      <c r="K32" s="2010"/>
      <c r="L32" s="2005" t="s">
        <v>67</v>
      </c>
      <c r="M32" s="2011">
        <v>42899</v>
      </c>
      <c r="N32" s="2004" t="s">
        <v>728</v>
      </c>
      <c r="O32" s="2004" t="s">
        <v>2236</v>
      </c>
    </row>
    <row r="33" spans="1:15">
      <c r="A33" s="1996"/>
      <c r="B33" s="2004"/>
      <c r="C33" s="2104"/>
      <c r="D33" s="646"/>
      <c r="E33" s="2007"/>
      <c r="F33" s="2008"/>
      <c r="G33" s="2005"/>
      <c r="H33" s="2011"/>
      <c r="I33" s="2002"/>
      <c r="J33" s="2005"/>
      <c r="K33" s="2010"/>
      <c r="L33" s="2005"/>
      <c r="M33" s="2011"/>
      <c r="N33" s="2004"/>
      <c r="O33" s="2004"/>
    </row>
    <row r="34" spans="1:15">
      <c r="A34" s="1996"/>
      <c r="B34" s="2012" t="s">
        <v>14564</v>
      </c>
      <c r="C34" s="2104"/>
      <c r="D34" s="646"/>
      <c r="E34" s="2007"/>
      <c r="F34" s="2008"/>
      <c r="G34" s="2005"/>
      <c r="H34" s="2011"/>
      <c r="I34" s="2002"/>
      <c r="J34" s="2005"/>
      <c r="K34" s="2010"/>
      <c r="L34" s="2005"/>
      <c r="M34" s="2011"/>
      <c r="N34" s="2004"/>
      <c r="O34" s="2004"/>
    </row>
    <row r="35" spans="1:15">
      <c r="A35" s="1996"/>
      <c r="B35" s="2012" t="s">
        <v>731</v>
      </c>
      <c r="C35" s="2104"/>
      <c r="D35" s="646"/>
      <c r="E35" s="2007"/>
      <c r="F35" s="2008"/>
      <c r="G35" s="2005"/>
      <c r="H35" s="2011"/>
      <c r="I35" s="2002"/>
      <c r="J35" s="2005"/>
      <c r="K35" s="2010"/>
      <c r="L35" s="2005"/>
      <c r="M35" s="2011"/>
      <c r="N35" s="2004"/>
      <c r="O35" s="2004"/>
    </row>
    <row r="36" spans="1:15">
      <c r="A36" s="1996"/>
      <c r="B36" s="2004"/>
      <c r="C36" s="2104"/>
      <c r="D36" s="646"/>
      <c r="E36" s="2007"/>
      <c r="F36" s="2008"/>
      <c r="G36" s="2005"/>
      <c r="H36" s="2011"/>
      <c r="I36" s="2002"/>
      <c r="J36" s="2005"/>
      <c r="K36" s="2010"/>
      <c r="L36" s="2005"/>
      <c r="M36" s="2011"/>
      <c r="N36" s="2004"/>
      <c r="O36" s="2004"/>
    </row>
    <row r="37" spans="1:15">
      <c r="A37" s="1996"/>
      <c r="B37" s="2004"/>
      <c r="C37" s="2104"/>
      <c r="D37" s="885"/>
      <c r="E37" s="2007"/>
      <c r="F37" s="2008"/>
      <c r="G37" s="2005"/>
      <c r="H37" s="2011"/>
      <c r="I37" s="2002"/>
      <c r="J37" s="2005"/>
      <c r="K37" s="2010"/>
      <c r="L37" s="2005"/>
      <c r="M37" s="2011"/>
      <c r="N37" s="2004"/>
      <c r="O37" s="2004"/>
    </row>
    <row r="38" spans="1:15">
      <c r="A38" s="210" t="s">
        <v>732</v>
      </c>
      <c r="B38" s="216"/>
      <c r="C38" s="217"/>
      <c r="D38" s="144"/>
      <c r="E38" s="2007"/>
      <c r="F38" s="2008"/>
      <c r="G38" s="2005"/>
      <c r="H38" s="2011"/>
      <c r="I38" s="2002"/>
      <c r="J38" s="2005"/>
      <c r="K38" s="2010"/>
      <c r="L38" s="2005"/>
      <c r="M38" s="2011"/>
      <c r="N38" s="2004"/>
      <c r="O38" s="2004"/>
    </row>
    <row r="39" spans="1:15">
      <c r="A39" s="184"/>
      <c r="B39" s="28"/>
      <c r="C39" s="684"/>
      <c r="D39" s="144"/>
      <c r="E39" s="2007"/>
      <c r="F39" s="2008"/>
      <c r="G39" s="2005"/>
      <c r="H39" s="2011"/>
      <c r="I39" s="2002"/>
      <c r="J39" s="2005"/>
      <c r="K39" s="2010"/>
      <c r="L39" s="2005"/>
      <c r="M39" s="2011"/>
      <c r="N39" s="2004"/>
      <c r="O39" s="2004"/>
    </row>
    <row r="40" spans="1:15">
      <c r="A40" s="184"/>
      <c r="B40" s="216"/>
      <c r="C40" s="217"/>
      <c r="D40" s="144"/>
      <c r="E40" s="2007"/>
      <c r="F40" s="2008"/>
      <c r="G40" s="2005"/>
      <c r="H40" s="2011"/>
      <c r="I40" s="2002"/>
      <c r="J40" s="2005"/>
      <c r="K40" s="2010"/>
      <c r="L40" s="2005"/>
      <c r="M40" s="2011"/>
      <c r="N40" s="2004"/>
      <c r="O40" s="2004"/>
    </row>
    <row r="41" spans="1:15">
      <c r="A41" s="184"/>
      <c r="B41" s="244" t="s">
        <v>733</v>
      </c>
      <c r="C41" s="975">
        <f>SUM(D29:D37)+SUM(C38:C40)</f>
        <v>21000</v>
      </c>
      <c r="D41" s="144"/>
      <c r="E41" s="2007"/>
      <c r="F41" s="2008"/>
      <c r="G41" s="2005"/>
      <c r="H41" s="2011"/>
      <c r="I41" s="2002"/>
      <c r="J41" s="2005"/>
      <c r="K41" s="2010"/>
      <c r="L41" s="2005"/>
      <c r="M41" s="2011"/>
      <c r="N41" s="2004"/>
      <c r="O41" s="2004"/>
    </row>
    <row r="42" spans="1:15">
      <c r="A42" s="1996"/>
      <c r="B42" s="2004"/>
      <c r="C42" s="2104"/>
      <c r="D42" s="144"/>
      <c r="E42" s="2007"/>
      <c r="F42" s="2008"/>
      <c r="G42" s="2005"/>
      <c r="H42" s="2011"/>
      <c r="I42" s="2002"/>
      <c r="J42" s="2005"/>
      <c r="K42" s="2010"/>
      <c r="L42" s="2005"/>
      <c r="M42" s="2011"/>
      <c r="N42" s="2004"/>
      <c r="O42" s="2004"/>
    </row>
    <row r="43" spans="1:15" s="497" customFormat="1">
      <c r="A43" s="2107"/>
      <c r="B43" s="2023"/>
      <c r="C43" s="2108"/>
      <c r="D43" s="2564"/>
      <c r="E43" s="2017"/>
      <c r="F43" s="2018"/>
      <c r="G43" s="2019"/>
      <c r="H43" s="2022"/>
      <c r="I43" s="2111"/>
      <c r="J43" s="2019"/>
      <c r="K43" s="2021"/>
      <c r="L43" s="2019"/>
      <c r="M43" s="2022"/>
      <c r="N43" s="2023"/>
      <c r="O43" s="2023"/>
    </row>
    <row r="44" spans="1:15" s="1152" customFormat="1">
      <c r="A44" s="725" t="s">
        <v>14565</v>
      </c>
      <c r="B44" s="2004"/>
      <c r="C44" s="681" t="s">
        <v>14566</v>
      </c>
      <c r="D44" s="885"/>
      <c r="E44" s="2007"/>
      <c r="F44" s="2008"/>
      <c r="G44" s="2005"/>
      <c r="H44" s="2011"/>
      <c r="I44" s="2002"/>
      <c r="J44" s="2005"/>
      <c r="K44" s="2010"/>
      <c r="L44" s="2005"/>
      <c r="M44" s="2011"/>
      <c r="N44" s="2004"/>
      <c r="O44" s="2004"/>
    </row>
    <row r="45" spans="1:15" s="1152" customFormat="1">
      <c r="A45" s="2195">
        <v>5204031</v>
      </c>
      <c r="B45" s="334" t="s">
        <v>14567</v>
      </c>
      <c r="C45" s="2013" t="s">
        <v>14568</v>
      </c>
      <c r="D45" s="646">
        <v>5700</v>
      </c>
      <c r="E45" s="2008">
        <v>587000</v>
      </c>
      <c r="F45" s="2008">
        <v>350000</v>
      </c>
      <c r="G45" s="2005" t="s">
        <v>98</v>
      </c>
      <c r="H45" s="2011">
        <v>43197</v>
      </c>
      <c r="I45" s="2002" t="s">
        <v>33</v>
      </c>
      <c r="J45" s="2005"/>
      <c r="K45" s="2010"/>
      <c r="L45" s="2005" t="s">
        <v>2065</v>
      </c>
      <c r="M45" s="2011">
        <v>43234</v>
      </c>
      <c r="N45" s="2112" t="s">
        <v>728</v>
      </c>
      <c r="O45" s="2004" t="s">
        <v>729</v>
      </c>
    </row>
    <row r="46" spans="1:15" s="1152" customFormat="1">
      <c r="A46" s="1996"/>
      <c r="B46" s="2004"/>
      <c r="C46" s="2104"/>
      <c r="D46" s="885"/>
      <c r="E46" s="2007"/>
      <c r="F46" s="2008"/>
      <c r="G46" s="2005"/>
      <c r="H46" s="2011"/>
      <c r="I46" s="2002"/>
      <c r="J46" s="2005"/>
      <c r="K46" s="2010"/>
      <c r="L46" s="2005"/>
      <c r="M46" s="2011"/>
      <c r="N46" s="2004"/>
      <c r="O46" s="2004"/>
    </row>
    <row r="47" spans="1:15" s="1152" customFormat="1">
      <c r="A47" s="1996"/>
      <c r="B47" s="1105" t="s">
        <v>14569</v>
      </c>
      <c r="C47" s="2104"/>
      <c r="D47" s="885"/>
      <c r="E47" s="2007"/>
      <c r="F47" s="2008"/>
      <c r="G47" s="2005"/>
      <c r="H47" s="2011"/>
      <c r="I47" s="2002"/>
      <c r="J47" s="2005"/>
      <c r="K47" s="2010"/>
      <c r="L47" s="2005"/>
      <c r="M47" s="2011"/>
      <c r="N47" s="2004"/>
      <c r="O47" s="2004"/>
    </row>
    <row r="48" spans="1:15" s="1152" customFormat="1">
      <c r="A48" s="1996"/>
      <c r="B48" s="1105" t="s">
        <v>731</v>
      </c>
      <c r="C48" s="2104"/>
      <c r="D48" s="885"/>
      <c r="E48" s="2007"/>
      <c r="F48" s="2008"/>
      <c r="G48" s="2005"/>
      <c r="H48" s="2011"/>
      <c r="I48" s="2002"/>
      <c r="J48" s="2005"/>
      <c r="K48" s="2010"/>
      <c r="L48" s="2005"/>
      <c r="M48" s="2011"/>
      <c r="N48" s="2004"/>
      <c r="O48" s="2004"/>
    </row>
    <row r="49" spans="1:15" s="1152" customFormat="1">
      <c r="A49" s="1996"/>
      <c r="B49" s="2004"/>
      <c r="C49" s="2104"/>
      <c r="D49" s="885"/>
      <c r="E49" s="2007"/>
      <c r="F49" s="2008"/>
      <c r="G49" s="2005"/>
      <c r="H49" s="2011"/>
      <c r="I49" s="2002"/>
      <c r="J49" s="2005"/>
      <c r="K49" s="2010"/>
      <c r="L49" s="2005"/>
      <c r="M49" s="2011"/>
      <c r="N49" s="2004"/>
      <c r="O49" s="2004"/>
    </row>
    <row r="50" spans="1:15" s="1152" customFormat="1">
      <c r="A50" s="1996"/>
      <c r="B50" s="2004"/>
      <c r="C50" s="2104"/>
      <c r="D50" s="885"/>
      <c r="E50" s="2007"/>
      <c r="F50" s="2008"/>
      <c r="G50" s="2005"/>
      <c r="H50" s="2011"/>
      <c r="I50" s="2002"/>
      <c r="J50" s="2005"/>
      <c r="K50" s="2010"/>
      <c r="L50" s="2005"/>
      <c r="M50" s="2011"/>
      <c r="N50" s="2004"/>
      <c r="O50" s="2004"/>
    </row>
    <row r="51" spans="1:15" s="1152" customFormat="1">
      <c r="A51" s="210" t="s">
        <v>732</v>
      </c>
      <c r="B51" s="216"/>
      <c r="C51" s="217"/>
      <c r="D51" s="144"/>
      <c r="E51" s="2007"/>
      <c r="F51" s="2008"/>
      <c r="G51" s="2005"/>
      <c r="H51" s="2011"/>
      <c r="I51" s="2002"/>
      <c r="J51" s="2005"/>
      <c r="K51" s="2010"/>
      <c r="L51" s="2005"/>
      <c r="M51" s="2011"/>
      <c r="N51" s="2004"/>
      <c r="O51" s="2004"/>
    </row>
    <row r="52" spans="1:15" s="1152" customFormat="1">
      <c r="A52" s="184"/>
      <c r="B52" s="28" t="s">
        <v>14570</v>
      </c>
      <c r="C52" s="202">
        <v>-5700</v>
      </c>
      <c r="D52" s="698"/>
      <c r="E52" s="2007"/>
      <c r="F52" s="2008"/>
      <c r="G52" s="2005"/>
      <c r="H52" s="2011"/>
      <c r="I52" s="2002"/>
      <c r="J52" s="2005"/>
      <c r="K52" s="2010"/>
      <c r="L52" s="2005"/>
      <c r="M52" s="2011"/>
      <c r="N52" s="2004"/>
      <c r="O52" s="2004"/>
    </row>
    <row r="53" spans="1:15" s="1152" customFormat="1">
      <c r="A53" s="184"/>
      <c r="B53" s="216"/>
      <c r="C53" s="217"/>
      <c r="D53" s="144"/>
      <c r="E53" s="2007"/>
      <c r="F53" s="2008"/>
      <c r="G53" s="2005"/>
      <c r="H53" s="2011"/>
      <c r="I53" s="2002"/>
      <c r="J53" s="2005"/>
      <c r="K53" s="2010"/>
      <c r="L53" s="2005"/>
      <c r="M53" s="2011"/>
      <c r="N53" s="2004"/>
      <c r="O53" s="2004"/>
    </row>
    <row r="54" spans="1:15" s="1152" customFormat="1">
      <c r="A54" s="184"/>
      <c r="B54" s="244" t="s">
        <v>733</v>
      </c>
      <c r="C54" s="975">
        <f>SUM(D43:D50)+SUM(C51:C53)</f>
        <v>0</v>
      </c>
      <c r="D54" s="144"/>
      <c r="E54" s="2007"/>
      <c r="F54" s="2008"/>
      <c r="G54" s="2005"/>
      <c r="H54" s="2011"/>
      <c r="I54" s="2002"/>
      <c r="J54" s="2005"/>
      <c r="K54" s="2010"/>
      <c r="L54" s="2005"/>
      <c r="M54" s="2011"/>
      <c r="N54" s="2004"/>
      <c r="O54" s="2004"/>
    </row>
    <row r="55" spans="1:15" s="1152" customFormat="1">
      <c r="A55" s="1996"/>
      <c r="B55" s="2004"/>
      <c r="C55" s="2104"/>
      <c r="D55" s="144"/>
      <c r="E55" s="2007"/>
      <c r="F55" s="2008"/>
      <c r="G55" s="2005"/>
      <c r="H55" s="2011"/>
      <c r="I55" s="2002"/>
      <c r="J55" s="2005"/>
      <c r="K55" s="2010"/>
      <c r="L55" s="2005"/>
      <c r="M55" s="2011"/>
      <c r="N55" s="2004"/>
      <c r="O55" s="2004"/>
    </row>
    <row r="56" spans="1:15" s="1154" customFormat="1">
      <c r="A56" s="2107"/>
      <c r="B56" s="2023"/>
      <c r="C56" s="2108"/>
      <c r="D56" s="2564"/>
      <c r="E56" s="2017"/>
      <c r="F56" s="2018"/>
      <c r="G56" s="2019"/>
      <c r="H56" s="2022"/>
      <c r="I56" s="2111"/>
      <c r="J56" s="2019"/>
      <c r="K56" s="2021"/>
      <c r="L56" s="2019"/>
      <c r="M56" s="2022"/>
      <c r="N56" s="2023"/>
      <c r="O56" s="2023"/>
    </row>
    <row r="57" spans="1:15" s="1152" customFormat="1">
      <c r="A57" s="861" t="s">
        <v>14571</v>
      </c>
      <c r="B57" s="2004"/>
      <c r="C57" s="681" t="s">
        <v>14572</v>
      </c>
      <c r="D57" s="885"/>
      <c r="E57" s="2007"/>
      <c r="F57" s="2008"/>
      <c r="G57" s="2005"/>
      <c r="H57" s="2011"/>
      <c r="I57" s="2002"/>
      <c r="J57" s="2005"/>
      <c r="K57" s="2010"/>
      <c r="L57" s="2005"/>
      <c r="M57" s="2011"/>
      <c r="N57" s="2004"/>
      <c r="O57" s="2004"/>
    </row>
    <row r="58" spans="1:15" s="1152" customFormat="1">
      <c r="A58" s="2195">
        <v>5205002</v>
      </c>
      <c r="B58" s="2004" t="s">
        <v>2581</v>
      </c>
      <c r="C58" s="2104" t="s">
        <v>14573</v>
      </c>
      <c r="D58" s="646">
        <v>8000</v>
      </c>
      <c r="E58" s="1461">
        <v>720000</v>
      </c>
      <c r="F58" s="2031">
        <v>663000</v>
      </c>
      <c r="G58" s="2005" t="s">
        <v>98</v>
      </c>
      <c r="H58" s="2011">
        <v>43228</v>
      </c>
      <c r="I58" s="2002" t="s">
        <v>1681</v>
      </c>
      <c r="J58" s="1099" t="s">
        <v>449</v>
      </c>
      <c r="K58" s="2010"/>
      <c r="L58" s="2005"/>
      <c r="M58" s="2011">
        <v>43328</v>
      </c>
      <c r="N58" s="2004" t="s">
        <v>728</v>
      </c>
      <c r="O58" s="1092" t="s">
        <v>14574</v>
      </c>
    </row>
    <row r="59" spans="1:15" s="1152" customFormat="1">
      <c r="A59" s="1996"/>
      <c r="B59" s="2004"/>
      <c r="C59" s="2104"/>
      <c r="D59" s="885"/>
      <c r="E59" s="2007"/>
      <c r="F59" s="2008"/>
      <c r="G59" s="2005"/>
      <c r="H59" s="2011"/>
      <c r="I59" s="2002"/>
      <c r="J59" s="2005"/>
      <c r="K59" s="2010"/>
      <c r="L59" s="2005"/>
      <c r="M59" s="2011"/>
      <c r="N59" s="2004"/>
      <c r="O59" s="2004"/>
    </row>
    <row r="60" spans="1:15" s="1152" customFormat="1">
      <c r="A60" s="1996"/>
      <c r="B60" s="1105" t="s">
        <v>14575</v>
      </c>
      <c r="C60" s="2104"/>
      <c r="D60" s="885"/>
      <c r="E60" s="2007"/>
      <c r="F60" s="2008"/>
      <c r="G60" s="2005"/>
      <c r="H60" s="2011"/>
      <c r="I60" s="2002"/>
      <c r="J60" s="2005"/>
      <c r="K60" s="2010"/>
      <c r="L60" s="2005"/>
      <c r="M60" s="2011"/>
      <c r="N60" s="2004"/>
      <c r="O60" s="2004"/>
    </row>
    <row r="61" spans="1:15" s="1152" customFormat="1">
      <c r="A61" s="1996"/>
      <c r="B61" s="1105" t="s">
        <v>731</v>
      </c>
      <c r="C61" s="2104"/>
      <c r="D61" s="885"/>
      <c r="E61" s="2007"/>
      <c r="F61" s="2008"/>
      <c r="G61" s="2005"/>
      <c r="H61" s="2011"/>
      <c r="I61" s="2002"/>
      <c r="J61" s="2005"/>
      <c r="K61" s="2010"/>
      <c r="L61" s="2005"/>
      <c r="M61" s="2011"/>
      <c r="N61" s="2004"/>
      <c r="O61" s="2004"/>
    </row>
    <row r="62" spans="1:15">
      <c r="A62" s="1996"/>
      <c r="B62" s="2004"/>
      <c r="C62" s="2104"/>
      <c r="D62" s="885"/>
      <c r="E62" s="2007"/>
      <c r="F62" s="2008"/>
      <c r="G62" s="2005"/>
      <c r="H62" s="2011"/>
      <c r="I62" s="2002"/>
      <c r="J62" s="2005"/>
      <c r="K62" s="2010"/>
      <c r="L62" s="2005"/>
      <c r="M62" s="2011"/>
      <c r="N62" s="2004"/>
      <c r="O62" s="2004"/>
    </row>
    <row r="63" spans="1:15" s="1152" customFormat="1">
      <c r="A63" s="210" t="s">
        <v>732</v>
      </c>
      <c r="B63" s="216"/>
      <c r="C63" s="217"/>
      <c r="D63" s="144"/>
      <c r="E63" s="2007"/>
      <c r="F63" s="2008"/>
      <c r="G63" s="2005"/>
      <c r="H63" s="2011"/>
      <c r="I63" s="2002"/>
      <c r="J63" s="2005"/>
      <c r="K63" s="2010"/>
      <c r="L63" s="2005"/>
      <c r="M63" s="2011"/>
      <c r="N63" s="2004"/>
      <c r="O63" s="2004"/>
    </row>
    <row r="64" spans="1:15" s="1152" customFormat="1">
      <c r="A64" s="184"/>
      <c r="B64" s="28"/>
      <c r="C64" s="698"/>
      <c r="D64" s="698"/>
      <c r="E64" s="2007"/>
      <c r="F64" s="2008"/>
      <c r="G64" s="2005"/>
      <c r="H64" s="2011"/>
      <c r="I64" s="2002"/>
      <c r="J64" s="2005"/>
      <c r="K64" s="2010"/>
      <c r="L64" s="2005"/>
      <c r="M64" s="2011"/>
      <c r="N64" s="2004"/>
      <c r="O64" s="2004"/>
    </row>
    <row r="65" spans="1:15" s="1152" customFormat="1">
      <c r="A65" s="184"/>
      <c r="B65" s="216"/>
      <c r="C65" s="217"/>
      <c r="D65" s="144"/>
      <c r="E65" s="2007"/>
      <c r="F65" s="2008"/>
      <c r="G65" s="2005"/>
      <c r="H65" s="2011"/>
      <c r="I65" s="2002"/>
      <c r="J65" s="2005"/>
      <c r="K65" s="2010"/>
      <c r="L65" s="2005"/>
      <c r="M65" s="2011"/>
      <c r="N65" s="2004"/>
      <c r="O65" s="2004"/>
    </row>
    <row r="66" spans="1:15" s="1152" customFormat="1">
      <c r="A66" s="184"/>
      <c r="B66" s="244" t="s">
        <v>733</v>
      </c>
      <c r="C66" s="975">
        <f>SUM(D56:D62)+SUM(C63:C65)</f>
        <v>8000</v>
      </c>
      <c r="D66" s="144"/>
      <c r="E66" s="2007"/>
      <c r="F66" s="2008"/>
      <c r="G66" s="2005"/>
      <c r="H66" s="2011"/>
      <c r="I66" s="2002"/>
      <c r="J66" s="2005"/>
      <c r="K66" s="2010"/>
      <c r="L66" s="2005"/>
      <c r="M66" s="2011"/>
      <c r="N66" s="2004"/>
      <c r="O66" s="2004"/>
    </row>
    <row r="67" spans="1:15" s="1152" customFormat="1">
      <c r="A67" s="1996"/>
      <c r="B67" s="2004"/>
      <c r="C67" s="2104"/>
      <c r="D67" s="144"/>
      <c r="E67" s="2007"/>
      <c r="F67" s="2008"/>
      <c r="G67" s="2005"/>
      <c r="H67" s="2011"/>
      <c r="I67" s="2002"/>
      <c r="J67" s="2005"/>
      <c r="K67" s="2010"/>
      <c r="L67" s="2005"/>
      <c r="M67" s="2011"/>
      <c r="N67" s="2004"/>
      <c r="O67" s="2004"/>
    </row>
    <row r="68" spans="1:15" s="1154" customFormat="1">
      <c r="A68" s="2107"/>
      <c r="B68" s="2023"/>
      <c r="C68" s="2108"/>
      <c r="D68" s="2564"/>
      <c r="E68" s="2017"/>
      <c r="F68" s="2018"/>
      <c r="G68" s="2019"/>
      <c r="H68" s="2022"/>
      <c r="I68" s="2111"/>
      <c r="J68" s="2019"/>
      <c r="K68" s="2021"/>
      <c r="L68" s="2019"/>
      <c r="M68" s="2022"/>
      <c r="N68" s="2023"/>
      <c r="O68" s="2023"/>
    </row>
    <row r="69" spans="1:15" s="1152" customFormat="1">
      <c r="A69" s="861" t="s">
        <v>9538</v>
      </c>
      <c r="B69" s="2004"/>
      <c r="C69" s="1460" t="s">
        <v>14576</v>
      </c>
      <c r="D69" s="144"/>
      <c r="E69" s="2007"/>
      <c r="F69" s="2008"/>
      <c r="G69" s="2005"/>
      <c r="H69" s="2011"/>
      <c r="I69" s="2002"/>
      <c r="J69" s="2005"/>
      <c r="K69" s="2010"/>
      <c r="L69" s="2005"/>
      <c r="M69" s="2011"/>
      <c r="N69" s="2004"/>
      <c r="O69" s="2004"/>
    </row>
    <row r="70" spans="1:15" s="1152" customFormat="1">
      <c r="A70" s="2171">
        <v>5304058</v>
      </c>
      <c r="B70" s="2004" t="s">
        <v>2447</v>
      </c>
      <c r="C70" s="2104" t="s">
        <v>14577</v>
      </c>
      <c r="D70" s="646">
        <v>7600</v>
      </c>
      <c r="E70" s="1461">
        <v>714000</v>
      </c>
      <c r="F70" s="2031">
        <v>383000</v>
      </c>
      <c r="G70" s="2005" t="s">
        <v>98</v>
      </c>
      <c r="H70" s="2011">
        <v>43573</v>
      </c>
      <c r="I70" s="2002" t="s">
        <v>527</v>
      </c>
      <c r="J70" s="1099" t="s">
        <v>449</v>
      </c>
      <c r="K70" s="2010"/>
      <c r="L70" s="2005"/>
      <c r="M70" s="2011">
        <v>43613</v>
      </c>
      <c r="N70" s="2046" t="s">
        <v>728</v>
      </c>
      <c r="O70" s="2004"/>
    </row>
    <row r="71" spans="1:15" s="1564" customFormat="1">
      <c r="A71" s="2304"/>
      <c r="B71" s="2042"/>
      <c r="C71" s="2123"/>
      <c r="D71" s="1562"/>
      <c r="E71" s="1563"/>
      <c r="F71" s="2045"/>
      <c r="G71" s="2043"/>
      <c r="H71" s="2132"/>
      <c r="I71" s="2121"/>
      <c r="J71" s="1492"/>
      <c r="K71" s="2131"/>
      <c r="L71" s="2043"/>
      <c r="M71" s="2132"/>
      <c r="N71" s="2042"/>
      <c r="O71" s="2042"/>
    </row>
    <row r="72" spans="1:15" s="1564" customFormat="1">
      <c r="A72" s="2304"/>
      <c r="B72" s="1559" t="s">
        <v>14578</v>
      </c>
      <c r="C72" s="2123"/>
      <c r="D72" s="1562"/>
      <c r="E72" s="1563"/>
      <c r="F72" s="2045"/>
      <c r="G72" s="2043"/>
      <c r="H72" s="2132"/>
      <c r="I72" s="2121"/>
      <c r="J72" s="1492"/>
      <c r="K72" s="2131"/>
      <c r="L72" s="2043"/>
      <c r="M72" s="2132"/>
      <c r="N72" s="2042"/>
      <c r="O72" s="2042"/>
    </row>
    <row r="73" spans="1:15" s="1564" customFormat="1">
      <c r="A73" s="2304"/>
      <c r="B73" s="1559" t="s">
        <v>731</v>
      </c>
      <c r="C73" s="2123"/>
      <c r="D73" s="1562"/>
      <c r="E73" s="1563"/>
      <c r="F73" s="2045"/>
      <c r="G73" s="2043"/>
      <c r="H73" s="2132"/>
      <c r="I73" s="2121"/>
      <c r="J73" s="1492"/>
      <c r="K73" s="2131"/>
      <c r="L73" s="2043"/>
      <c r="M73" s="2132"/>
      <c r="N73" s="2042"/>
      <c r="O73" s="2042"/>
    </row>
    <row r="74" spans="1:15" s="1564" customFormat="1">
      <c r="A74" s="2304"/>
      <c r="B74" s="2042"/>
      <c r="C74" s="2123"/>
      <c r="D74" s="1562"/>
      <c r="E74" s="1563"/>
      <c r="F74" s="2045"/>
      <c r="G74" s="2043"/>
      <c r="H74" s="2132"/>
      <c r="I74" s="2121"/>
      <c r="J74" s="1492"/>
      <c r="K74" s="2131"/>
      <c r="L74" s="2043"/>
      <c r="M74" s="2132"/>
      <c r="N74" s="2042"/>
      <c r="O74" s="2042"/>
    </row>
    <row r="75" spans="1:15" s="1564" customFormat="1">
      <c r="A75" s="1450" t="s">
        <v>12622</v>
      </c>
      <c r="B75" s="2042"/>
      <c r="C75" s="2123"/>
      <c r="D75" s="1562"/>
      <c r="E75" s="1563"/>
      <c r="F75" s="2045"/>
      <c r="G75" s="2043"/>
      <c r="H75" s="2132"/>
      <c r="I75" s="2121"/>
      <c r="J75" s="1492"/>
      <c r="K75" s="2131"/>
      <c r="L75" s="2043"/>
      <c r="M75" s="2132"/>
      <c r="N75" s="2042"/>
      <c r="O75" s="2042"/>
    </row>
    <row r="76" spans="1:15" s="1152" customFormat="1">
      <c r="A76" s="2171">
        <v>5304059</v>
      </c>
      <c r="B76" s="2004" t="s">
        <v>2447</v>
      </c>
      <c r="C76" s="2104" t="s">
        <v>14579</v>
      </c>
      <c r="D76" s="646">
        <v>7600</v>
      </c>
      <c r="E76" s="1461">
        <v>714000</v>
      </c>
      <c r="F76" s="2031">
        <v>395000</v>
      </c>
      <c r="G76" s="2005" t="s">
        <v>98</v>
      </c>
      <c r="H76" s="2011">
        <v>43573</v>
      </c>
      <c r="I76" s="2002" t="s">
        <v>527</v>
      </c>
      <c r="J76" s="1099" t="s">
        <v>449</v>
      </c>
      <c r="K76" s="2010"/>
      <c r="L76" s="2005"/>
      <c r="M76" s="2011">
        <v>43644</v>
      </c>
      <c r="N76" s="2046" t="s">
        <v>728</v>
      </c>
      <c r="O76" s="2004"/>
    </row>
    <row r="77" spans="1:15" s="1152" customFormat="1">
      <c r="A77" s="1996"/>
      <c r="B77" s="2004"/>
      <c r="C77" s="2104"/>
      <c r="D77" s="885"/>
      <c r="E77" s="2007"/>
      <c r="F77" s="2008"/>
      <c r="G77" s="2005"/>
      <c r="H77" s="2011"/>
      <c r="I77" s="2002"/>
      <c r="J77" s="2005"/>
      <c r="K77" s="2010"/>
      <c r="L77" s="2005"/>
      <c r="M77" s="2011"/>
      <c r="N77" s="2004"/>
      <c r="O77" s="2004"/>
    </row>
    <row r="78" spans="1:15" s="1152" customFormat="1">
      <c r="A78" s="1996"/>
      <c r="B78" s="2004" t="s">
        <v>14580</v>
      </c>
      <c r="C78" s="2104"/>
      <c r="D78" s="885"/>
      <c r="E78" s="2007"/>
      <c r="F78" s="2008"/>
      <c r="G78" s="2005"/>
      <c r="H78" s="2011"/>
      <c r="I78" s="2002"/>
      <c r="J78" s="2005"/>
      <c r="K78" s="2010"/>
      <c r="L78" s="2005"/>
      <c r="M78" s="2011"/>
      <c r="N78" s="2004"/>
      <c r="O78" s="2004"/>
    </row>
    <row r="79" spans="1:15" s="1152" customFormat="1">
      <c r="A79" s="1996"/>
      <c r="B79" s="2004" t="s">
        <v>731</v>
      </c>
      <c r="C79" s="2104"/>
      <c r="D79" s="885"/>
      <c r="E79" s="2007"/>
      <c r="F79" s="2008"/>
      <c r="G79" s="2005"/>
      <c r="H79" s="2011"/>
      <c r="I79" s="2002"/>
      <c r="J79" s="2005"/>
      <c r="K79" s="2010"/>
      <c r="L79" s="2005"/>
      <c r="M79" s="2011"/>
      <c r="N79" s="2004"/>
      <c r="O79" s="2004"/>
    </row>
    <row r="80" spans="1:15" s="1152" customFormat="1">
      <c r="A80" s="1996"/>
      <c r="B80" s="2004"/>
      <c r="C80" s="2104"/>
      <c r="D80" s="885"/>
      <c r="E80" s="2007"/>
      <c r="F80" s="2008"/>
      <c r="G80" s="2005"/>
      <c r="H80" s="2011"/>
      <c r="I80" s="2002"/>
      <c r="J80" s="2005"/>
      <c r="K80" s="2010"/>
      <c r="L80" s="2005"/>
      <c r="M80" s="2011"/>
      <c r="N80" s="2004"/>
      <c r="O80" s="2004"/>
    </row>
    <row r="81" spans="1:15" s="1152" customFormat="1">
      <c r="A81" s="1996"/>
      <c r="B81" s="2004"/>
      <c r="C81" s="2104"/>
      <c r="D81" s="885"/>
      <c r="E81" s="2007"/>
      <c r="F81" s="2008"/>
      <c r="G81" s="2005"/>
      <c r="H81" s="2011"/>
      <c r="I81" s="2002"/>
      <c r="J81" s="2005"/>
      <c r="K81" s="2010"/>
      <c r="L81" s="2005"/>
      <c r="M81" s="2011"/>
      <c r="N81" s="2004"/>
      <c r="O81" s="2004"/>
    </row>
    <row r="82" spans="1:15" s="1152" customFormat="1">
      <c r="A82" s="210" t="s">
        <v>732</v>
      </c>
      <c r="B82" s="216"/>
      <c r="C82" s="217"/>
      <c r="D82" s="144"/>
      <c r="E82" s="2007"/>
      <c r="F82" s="2008"/>
      <c r="G82" s="2005"/>
      <c r="H82" s="2011"/>
      <c r="I82" s="2002"/>
      <c r="J82" s="2005"/>
      <c r="K82" s="2010"/>
      <c r="L82" s="2005"/>
      <c r="M82" s="2011"/>
      <c r="N82" s="2004"/>
      <c r="O82" s="2004"/>
    </row>
    <row r="83" spans="1:15" s="1152" customFormat="1">
      <c r="A83" s="184"/>
      <c r="B83" s="28"/>
      <c r="C83" s="698"/>
      <c r="D83" s="698"/>
      <c r="E83" s="2007"/>
      <c r="F83" s="2008"/>
      <c r="G83" s="2005"/>
      <c r="H83" s="2011"/>
      <c r="I83" s="2002"/>
      <c r="J83" s="2005"/>
      <c r="K83" s="2010"/>
      <c r="L83" s="2005"/>
      <c r="M83" s="2011"/>
      <c r="N83" s="2004"/>
      <c r="O83" s="2004"/>
    </row>
    <row r="84" spans="1:15" s="1152" customFormat="1">
      <c r="A84" s="184"/>
      <c r="B84" s="216"/>
      <c r="C84" s="217"/>
      <c r="D84" s="144"/>
      <c r="E84" s="2007"/>
      <c r="F84" s="2008"/>
      <c r="G84" s="2005"/>
      <c r="H84" s="2011"/>
      <c r="I84" s="2002"/>
      <c r="J84" s="2005"/>
      <c r="K84" s="2010"/>
      <c r="L84" s="2005"/>
      <c r="M84" s="2011"/>
      <c r="N84" s="2004"/>
      <c r="O84" s="2004"/>
    </row>
    <row r="85" spans="1:15" s="1152" customFormat="1">
      <c r="A85" s="184"/>
      <c r="B85" s="244" t="s">
        <v>733</v>
      </c>
      <c r="C85" s="975">
        <f>SUM(D68:D81)+SUM(C82:C84)</f>
        <v>15200</v>
      </c>
      <c r="D85" s="144"/>
      <c r="E85" s="2007"/>
      <c r="F85" s="2008"/>
      <c r="G85" s="2005"/>
      <c r="H85" s="2011"/>
      <c r="I85" s="2002"/>
      <c r="J85" s="2005"/>
      <c r="K85" s="2010"/>
      <c r="L85" s="2005"/>
      <c r="M85" s="2011"/>
      <c r="N85" s="2004"/>
      <c r="O85" s="2004"/>
    </row>
    <row r="86" spans="1:15" s="1152" customFormat="1">
      <c r="A86" s="1996"/>
      <c r="B86" s="2004"/>
      <c r="C86" s="2104"/>
      <c r="D86" s="144"/>
      <c r="E86" s="2007"/>
      <c r="F86" s="2008"/>
      <c r="G86" s="2005"/>
      <c r="H86" s="2011"/>
      <c r="I86" s="2002"/>
      <c r="J86" s="2005"/>
      <c r="K86" s="2010"/>
      <c r="L86" s="2005"/>
      <c r="M86" s="2011"/>
      <c r="N86" s="2004"/>
      <c r="O86" s="2004"/>
    </row>
    <row r="87" spans="1:15" s="1154" customFormat="1">
      <c r="A87" s="2107"/>
      <c r="B87" s="2023"/>
      <c r="C87" s="2108"/>
      <c r="D87" s="2564"/>
      <c r="E87" s="2017"/>
      <c r="F87" s="2018"/>
      <c r="G87" s="2019"/>
      <c r="H87" s="2022"/>
      <c r="I87" s="2111"/>
      <c r="J87" s="2019"/>
      <c r="K87" s="2021"/>
      <c r="L87" s="2019"/>
      <c r="M87" s="2022"/>
      <c r="N87" s="2023"/>
      <c r="O87" s="2023"/>
    </row>
    <row r="88" spans="1:15" s="1152" customFormat="1">
      <c r="A88" s="1996"/>
      <c r="B88" s="2004"/>
      <c r="C88" s="2104"/>
      <c r="D88" s="885"/>
      <c r="E88" s="2007"/>
      <c r="F88" s="2008"/>
      <c r="G88" s="2005"/>
      <c r="H88" s="2011"/>
      <c r="I88" s="2002"/>
      <c r="J88" s="2005"/>
      <c r="K88" s="2010"/>
      <c r="L88" s="2005"/>
      <c r="M88" s="2011"/>
      <c r="N88" s="2004"/>
      <c r="O88" s="2004"/>
    </row>
    <row r="89" spans="1:15" s="1152" customFormat="1">
      <c r="A89" s="1996"/>
      <c r="B89" s="2004"/>
      <c r="C89" s="2104"/>
      <c r="D89" s="885"/>
      <c r="E89" s="2007"/>
      <c r="F89" s="2008"/>
      <c r="G89" s="2005"/>
      <c r="H89" s="2011"/>
      <c r="I89" s="2002"/>
      <c r="J89" s="2005"/>
      <c r="K89" s="2010"/>
      <c r="L89" s="2005"/>
      <c r="M89" s="2011"/>
      <c r="N89" s="2004"/>
      <c r="O89" s="2004"/>
    </row>
    <row r="90" spans="1:15" s="1152" customFormat="1">
      <c r="A90" s="1996"/>
      <c r="B90" s="2004"/>
      <c r="C90" s="2104"/>
      <c r="D90" s="885"/>
      <c r="E90" s="2007"/>
      <c r="F90" s="2008"/>
      <c r="G90" s="2005"/>
      <c r="H90" s="2011"/>
      <c r="I90" s="2002"/>
      <c r="J90" s="2005"/>
      <c r="K90" s="2010"/>
      <c r="L90" s="2005"/>
      <c r="M90" s="2011"/>
      <c r="N90" s="2004"/>
      <c r="O90" s="2004"/>
    </row>
    <row r="91" spans="1:15" s="1152" customFormat="1">
      <c r="A91" s="1996"/>
      <c r="B91" s="2004"/>
      <c r="C91" s="2104"/>
      <c r="D91" s="885"/>
      <c r="E91" s="2007"/>
      <c r="F91" s="2008"/>
      <c r="G91" s="2005"/>
      <c r="H91" s="2011"/>
      <c r="I91" s="2002"/>
      <c r="J91" s="2005"/>
      <c r="K91" s="2010"/>
      <c r="L91" s="2005"/>
      <c r="M91" s="2011"/>
      <c r="N91" s="2004"/>
      <c r="O91" s="2004"/>
    </row>
    <row r="92" spans="1:15" s="1152" customFormat="1">
      <c r="A92" s="1996"/>
      <c r="B92" s="2004"/>
      <c r="C92" s="2104"/>
      <c r="D92" s="885"/>
      <c r="E92" s="2007"/>
      <c r="F92" s="2008"/>
      <c r="G92" s="2005"/>
      <c r="H92" s="2011"/>
      <c r="I92" s="2002"/>
      <c r="J92" s="2005"/>
      <c r="K92" s="2010"/>
      <c r="L92" s="2005"/>
      <c r="M92" s="2011"/>
      <c r="N92" s="2004"/>
      <c r="O92" s="2004"/>
    </row>
    <row r="93" spans="1:15" s="1152" customFormat="1">
      <c r="A93" s="1996"/>
      <c r="B93" s="2004"/>
      <c r="C93" s="2104"/>
      <c r="D93" s="885"/>
      <c r="E93" s="2007"/>
      <c r="F93" s="2008"/>
      <c r="G93" s="2005"/>
      <c r="H93" s="2011"/>
      <c r="I93" s="2002"/>
      <c r="J93" s="2005"/>
      <c r="K93" s="2010"/>
      <c r="L93" s="2005"/>
      <c r="M93" s="2011"/>
      <c r="N93" s="2004"/>
      <c r="O93" s="2004"/>
    </row>
    <row r="94" spans="1:15" s="1152" customFormat="1">
      <c r="A94" s="1996"/>
      <c r="B94" s="2004"/>
      <c r="C94" s="2104"/>
      <c r="D94" s="885"/>
      <c r="E94" s="2007"/>
      <c r="F94" s="2008"/>
      <c r="G94" s="2005"/>
      <c r="H94" s="2011"/>
      <c r="I94" s="2002"/>
      <c r="J94" s="2005"/>
      <c r="K94" s="2010"/>
      <c r="L94" s="2005"/>
      <c r="M94" s="2011"/>
      <c r="N94" s="2004"/>
      <c r="O94" s="2004"/>
    </row>
    <row r="95" spans="1:15" s="1152" customFormat="1">
      <c r="A95" s="1996"/>
      <c r="B95" s="2004"/>
      <c r="C95" s="2104"/>
      <c r="D95" s="885"/>
      <c r="E95" s="2007"/>
      <c r="F95" s="2008"/>
      <c r="G95" s="2005"/>
      <c r="H95" s="2011"/>
      <c r="I95" s="2002"/>
      <c r="J95" s="2005"/>
      <c r="K95" s="2010"/>
      <c r="L95" s="2005"/>
      <c r="M95" s="2011"/>
      <c r="N95" s="2004"/>
      <c r="O95" s="2004"/>
    </row>
    <row r="96" spans="1:15" s="1152" customFormat="1">
      <c r="A96" s="1996"/>
      <c r="B96" s="2004"/>
      <c r="C96" s="2104"/>
      <c r="D96" s="885"/>
      <c r="E96" s="2007"/>
      <c r="F96" s="2008"/>
      <c r="G96" s="2005"/>
      <c r="H96" s="2011"/>
      <c r="I96" s="2002"/>
      <c r="J96" s="2005"/>
      <c r="K96" s="2010"/>
      <c r="L96" s="2005"/>
      <c r="M96" s="2011"/>
      <c r="N96" s="2004"/>
      <c r="O96" s="2004"/>
    </row>
    <row r="97" spans="1:15" s="1152" customFormat="1">
      <c r="A97" s="1996"/>
      <c r="B97" s="2004"/>
      <c r="C97" s="2104"/>
      <c r="D97" s="885"/>
      <c r="E97" s="2007"/>
      <c r="F97" s="2008"/>
      <c r="G97" s="2005"/>
      <c r="H97" s="2011"/>
      <c r="I97" s="2002"/>
      <c r="J97" s="2005"/>
      <c r="K97" s="2010"/>
      <c r="L97" s="2005"/>
      <c r="M97" s="2011"/>
      <c r="N97" s="2004"/>
      <c r="O97" s="2004"/>
    </row>
    <row r="98" spans="1:15" s="1152" customFormat="1">
      <c r="A98" s="1996"/>
      <c r="B98" s="2004"/>
      <c r="C98" s="2104"/>
      <c r="D98" s="885"/>
      <c r="E98" s="2007"/>
      <c r="F98" s="2008"/>
      <c r="G98" s="2005"/>
      <c r="H98" s="2011"/>
      <c r="I98" s="2002"/>
      <c r="J98" s="2005"/>
      <c r="K98" s="2010"/>
      <c r="L98" s="2005"/>
      <c r="M98" s="2011"/>
      <c r="N98" s="2004"/>
      <c r="O98" s="2004"/>
    </row>
    <row r="99" spans="1:15">
      <c r="A99" s="2012"/>
      <c r="B99" s="2012"/>
      <c r="C99" s="2013"/>
      <c r="D99" s="2082"/>
      <c r="E99" s="2218"/>
      <c r="F99" s="2219"/>
      <c r="G99" s="2013"/>
      <c r="H99" s="2115"/>
      <c r="I99" s="2013"/>
      <c r="J99" s="2013"/>
      <c r="K99" s="2013"/>
      <c r="L99" s="2013"/>
      <c r="M99" s="2115"/>
      <c r="N99" s="2005"/>
      <c r="O99" s="2004"/>
    </row>
    <row r="100" spans="1:15">
      <c r="A100" s="2012"/>
      <c r="B100" s="2012"/>
      <c r="C100" s="2013"/>
      <c r="D100" s="2082"/>
      <c r="E100" s="2218"/>
      <c r="F100" s="2219"/>
      <c r="G100" s="2013"/>
      <c r="H100" s="2115"/>
      <c r="I100" s="2013"/>
      <c r="J100" s="2013"/>
      <c r="K100" s="2013"/>
      <c r="L100" s="2013"/>
      <c r="M100" s="2115"/>
      <c r="N100" s="2005"/>
      <c r="O100" s="2004"/>
    </row>
    <row r="101" spans="1:15">
      <c r="A101" s="476"/>
      <c r="B101" s="2012"/>
      <c r="C101" s="2012"/>
      <c r="D101" s="2082"/>
      <c r="E101" s="2222"/>
      <c r="F101" s="2219"/>
      <c r="G101" s="2013"/>
      <c r="H101" s="2115"/>
      <c r="I101" s="2013"/>
      <c r="J101" s="2013"/>
      <c r="K101" s="2013"/>
      <c r="L101" s="2013"/>
      <c r="M101" s="2115"/>
      <c r="N101" s="2005"/>
      <c r="O101" s="2004"/>
    </row>
    <row r="102" spans="1:15">
      <c r="A102" s="2012"/>
      <c r="B102" s="2012"/>
      <c r="C102" s="2012"/>
      <c r="D102" s="2082"/>
      <c r="E102" s="2222"/>
      <c r="F102" s="2219"/>
      <c r="G102" s="2013"/>
      <c r="H102" s="2115"/>
      <c r="I102" s="2004"/>
      <c r="J102" s="2013"/>
      <c r="K102" s="2013"/>
      <c r="L102" s="2013"/>
      <c r="M102" s="2115"/>
      <c r="N102" s="2005"/>
      <c r="O102" s="2004"/>
    </row>
    <row r="103" spans="1:15" s="22" customFormat="1" ht="13.5" thickBot="1">
      <c r="A103" s="2223"/>
      <c r="B103" s="12"/>
      <c r="C103" s="13"/>
      <c r="D103" s="14"/>
      <c r="E103" s="2083"/>
      <c r="F103" s="2224"/>
      <c r="G103" s="2005"/>
      <c r="H103" s="2011"/>
      <c r="I103" s="2005"/>
      <c r="J103" s="2005"/>
      <c r="K103" s="2052"/>
      <c r="L103" s="2005"/>
      <c r="M103" s="2011"/>
      <c r="N103" s="2005"/>
      <c r="O103" s="2004"/>
    </row>
    <row r="104" spans="1:15" s="22" customFormat="1">
      <c r="A104" s="15" t="s">
        <v>557</v>
      </c>
      <c r="B104" s="16"/>
      <c r="C104" s="17"/>
      <c r="D104" s="18"/>
      <c r="E104" s="2064"/>
      <c r="F104" s="2005"/>
      <c r="G104" s="2005"/>
      <c r="H104" s="2011"/>
      <c r="I104" s="2005"/>
      <c r="J104" s="2005"/>
      <c r="K104" s="2010"/>
      <c r="L104" s="2005"/>
      <c r="M104" s="2011"/>
      <c r="N104" s="2005"/>
      <c r="O104" s="2004"/>
    </row>
    <row r="105" spans="1:15" s="22" customFormat="1">
      <c r="A105" s="2005"/>
      <c r="B105" s="9"/>
      <c r="C105" s="28"/>
      <c r="D105" s="105"/>
      <c r="E105" s="2225"/>
      <c r="F105" s="2005"/>
      <c r="G105" s="2013"/>
      <c r="H105" s="2011"/>
      <c r="I105" s="2005"/>
      <c r="J105" s="2005"/>
      <c r="K105" s="2010"/>
      <c r="L105" s="2005"/>
      <c r="M105" s="2011"/>
      <c r="N105" s="2005"/>
      <c r="O105" s="2004"/>
    </row>
    <row r="106" spans="1:15">
      <c r="A106" s="2005"/>
      <c r="B106" s="558" t="s">
        <v>2625</v>
      </c>
      <c r="C106" s="28" t="s">
        <v>9161</v>
      </c>
      <c r="D106" s="698">
        <v>-9000</v>
      </c>
      <c r="E106" s="2012">
        <v>6038129</v>
      </c>
      <c r="F106" s="2005"/>
      <c r="G106" s="2005"/>
      <c r="H106" s="2011"/>
      <c r="I106" s="2005"/>
      <c r="J106" s="2005"/>
      <c r="K106" s="2010"/>
      <c r="L106" s="2005"/>
      <c r="M106" s="2011"/>
      <c r="N106" s="2005"/>
      <c r="O106" s="2004"/>
    </row>
    <row r="107" spans="1:15">
      <c r="A107" s="2005"/>
      <c r="B107" s="558" t="s">
        <v>2625</v>
      </c>
      <c r="C107" s="28" t="s">
        <v>14581</v>
      </c>
      <c r="D107" s="326">
        <v>-21000</v>
      </c>
      <c r="E107" s="2012">
        <v>5257456</v>
      </c>
      <c r="F107" s="2005"/>
      <c r="G107" s="2005"/>
      <c r="H107" s="2011"/>
      <c r="I107" s="2005"/>
      <c r="J107" s="2005"/>
      <c r="K107" s="2010"/>
      <c r="L107" s="2005"/>
      <c r="M107" s="2011"/>
      <c r="N107" s="2005"/>
      <c r="O107" s="2004"/>
    </row>
    <row r="108" spans="1:15">
      <c r="A108" s="2005"/>
      <c r="B108" s="558" t="s">
        <v>2625</v>
      </c>
      <c r="C108" s="28" t="s">
        <v>14570</v>
      </c>
      <c r="D108" s="698">
        <v>-5700</v>
      </c>
      <c r="E108" s="2012">
        <v>5671727</v>
      </c>
      <c r="F108" s="2005"/>
      <c r="G108" s="2005"/>
      <c r="H108" s="2011"/>
      <c r="I108" s="2005"/>
      <c r="J108" s="2005"/>
      <c r="K108" s="2010"/>
      <c r="L108" s="2005"/>
      <c r="M108" s="2011"/>
      <c r="N108" s="2005"/>
      <c r="O108" s="2004"/>
    </row>
    <row r="109" spans="1:15">
      <c r="A109" s="2005"/>
      <c r="B109" s="558" t="s">
        <v>2625</v>
      </c>
      <c r="C109" s="28" t="s">
        <v>14582</v>
      </c>
      <c r="D109" s="698">
        <v>-8000</v>
      </c>
      <c r="E109" s="2012">
        <v>6186637</v>
      </c>
      <c r="F109" s="1156"/>
      <c r="G109" s="2005"/>
      <c r="H109" s="2011"/>
      <c r="I109" s="2005"/>
      <c r="J109" s="2005"/>
      <c r="K109" s="2010"/>
      <c r="L109" s="2005"/>
      <c r="M109" s="2011"/>
      <c r="N109" s="2005"/>
      <c r="O109" s="2004"/>
    </row>
    <row r="110" spans="1:15">
      <c r="A110" s="2005"/>
      <c r="B110" s="558" t="s">
        <v>2625</v>
      </c>
      <c r="C110" s="28" t="s">
        <v>14583</v>
      </c>
      <c r="D110" s="698">
        <v>-15200</v>
      </c>
      <c r="E110" s="2012">
        <v>5937592</v>
      </c>
      <c r="F110" s="1156"/>
      <c r="G110" s="2005"/>
      <c r="H110" s="2011"/>
      <c r="I110" s="2005"/>
      <c r="J110" s="2005"/>
      <c r="K110" s="2010"/>
      <c r="L110" s="2005"/>
      <c r="M110" s="2011"/>
      <c r="N110" s="2005"/>
      <c r="O110" s="2004"/>
    </row>
    <row r="112" spans="1:15" s="26" customFormat="1">
      <c r="A112" s="38" t="s">
        <v>1619</v>
      </c>
      <c r="B112" s="2004"/>
      <c r="C112" s="2004"/>
      <c r="D112" s="114">
        <f>SUM(D3:D111)</f>
        <v>0</v>
      </c>
      <c r="E112" s="2007"/>
      <c r="F112" s="2005"/>
      <c r="G112" s="2005"/>
      <c r="H112" s="2011"/>
      <c r="I112" s="2005"/>
      <c r="J112" s="2005"/>
      <c r="K112" s="2010"/>
      <c r="L112" s="2005"/>
      <c r="M112" s="2011"/>
      <c r="N112" s="2005"/>
      <c r="O112" s="2004"/>
    </row>
    <row r="116" spans="1:15" ht="13.5" thickBot="1">
      <c r="A116" s="2005"/>
      <c r="B116" s="2004"/>
      <c r="C116" s="2004"/>
      <c r="D116" s="2025"/>
      <c r="E116" s="2007"/>
      <c r="F116" s="2005"/>
      <c r="G116" s="2005"/>
      <c r="H116" s="2011"/>
      <c r="I116" s="2005"/>
      <c r="J116" s="2005"/>
      <c r="K116" s="2010"/>
      <c r="L116" s="2005"/>
      <c r="M116" s="2011"/>
      <c r="N116" s="2005"/>
      <c r="O116" s="2004"/>
    </row>
    <row r="117" spans="1:15" ht="15.75" thickBot="1">
      <c r="A117" s="2887" t="s">
        <v>682</v>
      </c>
      <c r="B117" s="2888"/>
      <c r="C117" s="706" t="s">
        <v>9424</v>
      </c>
      <c r="D117" s="2025"/>
      <c r="E117" s="2007"/>
      <c r="F117" s="2005"/>
      <c r="G117" s="2005"/>
      <c r="H117" s="2011"/>
      <c r="I117" s="2005"/>
      <c r="J117" s="2005"/>
      <c r="K117" s="2010"/>
      <c r="L117" s="2005"/>
      <c r="M117" s="2011"/>
      <c r="N117" s="2005"/>
      <c r="O117" s="2004"/>
    </row>
    <row r="118" spans="1:15" s="24" customFormat="1" ht="15.75" thickBot="1">
      <c r="A118" s="707" t="s">
        <v>684</v>
      </c>
      <c r="B118" s="1721"/>
      <c r="C118" s="706" t="s">
        <v>9424</v>
      </c>
      <c r="D118" s="2025"/>
      <c r="E118" s="2007"/>
      <c r="F118" s="2005"/>
      <c r="G118" s="2005"/>
      <c r="H118" s="2011"/>
      <c r="I118" s="2005"/>
      <c r="J118" s="2005"/>
      <c r="K118" s="2010"/>
      <c r="L118" s="2005"/>
      <c r="M118" s="2011"/>
      <c r="N118" s="2005"/>
      <c r="O118" s="2004"/>
    </row>
    <row r="119" spans="1:15" s="24" customFormat="1" ht="15.75" thickBot="1">
      <c r="A119" s="2887" t="s">
        <v>685</v>
      </c>
      <c r="B119" s="2888"/>
      <c r="C119" s="706" t="s">
        <v>9425</v>
      </c>
      <c r="D119" s="2025"/>
      <c r="E119" s="2007"/>
      <c r="F119" s="2005"/>
      <c r="G119" s="2005"/>
      <c r="H119" s="2011"/>
      <c r="I119" s="2005"/>
      <c r="J119" s="2005"/>
      <c r="K119" s="2010"/>
      <c r="L119" s="2005"/>
      <c r="M119" s="2011"/>
      <c r="N119" s="2005"/>
      <c r="O119" s="2004"/>
    </row>
    <row r="120" spans="1:15" s="24" customFormat="1" ht="45.75" thickBot="1">
      <c r="A120" s="2887" t="s">
        <v>686</v>
      </c>
      <c r="B120" s="2888"/>
      <c r="C120" s="705" t="s">
        <v>9426</v>
      </c>
      <c r="D120" s="2025"/>
      <c r="E120" s="2007"/>
      <c r="F120" s="2005"/>
      <c r="G120" s="2005"/>
      <c r="H120" s="2011"/>
      <c r="I120" s="2005"/>
      <c r="J120" s="2005"/>
      <c r="K120" s="2010"/>
      <c r="L120" s="2005"/>
      <c r="M120" s="2011"/>
      <c r="N120" s="2005"/>
      <c r="O120" s="2004"/>
    </row>
    <row r="121" spans="1:15" s="24" customFormat="1" ht="15.75" thickBot="1">
      <c r="A121" s="2887" t="s">
        <v>688</v>
      </c>
      <c r="B121" s="2888"/>
      <c r="C121" s="706"/>
      <c r="D121" s="2025"/>
      <c r="E121" s="2007"/>
      <c r="F121" s="2005"/>
      <c r="G121" s="2005"/>
      <c r="H121" s="2011"/>
      <c r="I121" s="2005"/>
      <c r="J121" s="2005"/>
      <c r="K121" s="2010"/>
      <c r="L121" s="2005"/>
      <c r="M121" s="2011"/>
      <c r="N121" s="2005"/>
      <c r="O121" s="2004"/>
    </row>
    <row r="122" spans="1:15" s="24" customFormat="1" ht="15.75" thickBot="1">
      <c r="A122" s="2887" t="s">
        <v>690</v>
      </c>
      <c r="B122" s="2888"/>
      <c r="C122" s="706" t="s">
        <v>9072</v>
      </c>
      <c r="D122" s="2025"/>
      <c r="E122" s="2007"/>
      <c r="F122" s="2005"/>
      <c r="G122" s="2005"/>
      <c r="H122" s="2011"/>
      <c r="I122" s="2005"/>
      <c r="J122" s="2005"/>
      <c r="K122" s="2010"/>
      <c r="L122" s="2005"/>
      <c r="M122" s="2011"/>
      <c r="N122" s="2005"/>
      <c r="O122" s="2004"/>
    </row>
    <row r="123" spans="1:15" s="24" customFormat="1" ht="15.75" thickBot="1">
      <c r="A123" s="2887" t="s">
        <v>692</v>
      </c>
      <c r="B123" s="2888"/>
      <c r="C123" s="706" t="s">
        <v>758</v>
      </c>
      <c r="D123" s="2025"/>
      <c r="E123" s="2007"/>
      <c r="F123" s="2005"/>
      <c r="G123" s="2005"/>
      <c r="H123" s="2011"/>
      <c r="I123" s="2005"/>
      <c r="J123" s="2005"/>
      <c r="K123" s="2010"/>
      <c r="L123" s="2005"/>
      <c r="M123" s="2011"/>
      <c r="N123" s="2005"/>
      <c r="O123" s="2004"/>
    </row>
    <row r="124" spans="1:15" s="24" customFormat="1" ht="15.75" thickBot="1">
      <c r="A124" s="2883" t="s">
        <v>693</v>
      </c>
      <c r="B124" s="2884"/>
      <c r="C124" s="705" t="s">
        <v>694</v>
      </c>
      <c r="D124" s="2025"/>
      <c r="E124" s="2007"/>
      <c r="F124" s="2005"/>
      <c r="G124" s="2005"/>
      <c r="H124" s="2011"/>
      <c r="I124" s="2005"/>
      <c r="J124" s="2005"/>
      <c r="K124" s="2010"/>
      <c r="L124" s="2005"/>
      <c r="M124" s="2011"/>
      <c r="N124" s="2005"/>
      <c r="O124" s="2004"/>
    </row>
    <row r="125" spans="1:15" s="24" customFormat="1" ht="15.75" thickBot="1">
      <c r="A125" s="2883" t="s">
        <v>695</v>
      </c>
      <c r="B125" s="2884"/>
      <c r="C125" s="717" t="s">
        <v>696</v>
      </c>
      <c r="D125" s="2025"/>
      <c r="E125" s="2007"/>
      <c r="F125" s="2005"/>
      <c r="G125" s="2005"/>
      <c r="H125" s="2011"/>
      <c r="I125" s="2005"/>
      <c r="J125" s="2005"/>
      <c r="K125" s="2010"/>
      <c r="L125" s="2005"/>
      <c r="M125" s="2011"/>
      <c r="N125" s="2005"/>
      <c r="O125" s="2004"/>
    </row>
    <row r="126" spans="1:15" s="24" customFormat="1" ht="15.75" thickBot="1">
      <c r="A126" s="2883" t="s">
        <v>697</v>
      </c>
      <c r="B126" s="2884"/>
      <c r="C126" s="711">
        <v>255774011011</v>
      </c>
      <c r="D126" s="2025"/>
      <c r="E126" s="2007"/>
      <c r="F126" s="2005"/>
      <c r="G126" s="2005"/>
      <c r="H126" s="2011"/>
      <c r="I126" s="2005"/>
      <c r="J126" s="2005"/>
      <c r="K126" s="2010"/>
      <c r="L126" s="2005"/>
      <c r="M126" s="2011"/>
      <c r="N126" s="2005"/>
      <c r="O126" s="2004"/>
    </row>
    <row r="127" spans="1:15" s="24" customFormat="1" ht="15.75" thickBot="1">
      <c r="A127" s="2883" t="s">
        <v>699</v>
      </c>
      <c r="B127" s="2884"/>
      <c r="C127" s="705"/>
      <c r="D127" s="2025"/>
      <c r="E127" s="2007"/>
      <c r="F127" s="2005"/>
      <c r="G127" s="2005"/>
      <c r="H127" s="2011"/>
      <c r="I127" s="2005"/>
      <c r="J127" s="2005"/>
      <c r="K127" s="2010"/>
      <c r="L127" s="2005"/>
      <c r="M127" s="2011"/>
      <c r="N127" s="2005"/>
      <c r="O127" s="2004"/>
    </row>
    <row r="128" spans="1:15" s="24" customFormat="1" ht="15.75" thickBot="1">
      <c r="A128" s="2883" t="s">
        <v>700</v>
      </c>
      <c r="B128" s="2884"/>
      <c r="C128" s="709" t="s">
        <v>9428</v>
      </c>
      <c r="D128" s="2025"/>
      <c r="E128" s="2007"/>
      <c r="F128" s="2005"/>
      <c r="G128" s="2005"/>
      <c r="H128" s="2011"/>
      <c r="I128" s="2005"/>
      <c r="J128" s="2005"/>
      <c r="K128" s="2010"/>
      <c r="L128" s="2005"/>
      <c r="M128" s="2011"/>
      <c r="N128" s="2005"/>
      <c r="O128" s="2004"/>
    </row>
    <row r="129" spans="1:15" s="24" customFormat="1" ht="15.75" thickBot="1">
      <c r="A129" s="2883" t="s">
        <v>702</v>
      </c>
      <c r="B129" s="2884"/>
      <c r="C129" s="705" t="s">
        <v>760</v>
      </c>
      <c r="D129" s="2025"/>
      <c r="E129" s="2007"/>
      <c r="F129" s="2005"/>
      <c r="G129" s="2005"/>
      <c r="H129" s="2011"/>
      <c r="I129" s="2005"/>
      <c r="J129" s="2005"/>
      <c r="K129" s="2010"/>
      <c r="L129" s="2005"/>
      <c r="M129" s="2011"/>
      <c r="N129" s="2005"/>
      <c r="O129" s="2004"/>
    </row>
    <row r="130" spans="1:15" s="24" customFormat="1" ht="15.75" thickBot="1">
      <c r="A130" s="2883" t="s">
        <v>704</v>
      </c>
      <c r="B130" s="2884"/>
      <c r="C130" s="709" t="s">
        <v>705</v>
      </c>
      <c r="D130" s="2025"/>
      <c r="E130" s="2007"/>
      <c r="F130" s="2005"/>
      <c r="G130" s="2005"/>
      <c r="H130" s="2011"/>
      <c r="I130" s="2005"/>
      <c r="J130" s="2005"/>
      <c r="K130" s="2010"/>
      <c r="L130" s="2005"/>
      <c r="M130" s="2011"/>
      <c r="N130" s="2005"/>
      <c r="O130" s="2004"/>
    </row>
    <row r="131" spans="1:15" s="24" customFormat="1" ht="15.75" thickBot="1">
      <c r="A131" s="2885" t="s">
        <v>706</v>
      </c>
      <c r="B131" s="2886"/>
      <c r="C131" s="705"/>
      <c r="D131" s="2025"/>
      <c r="E131" s="2007"/>
      <c r="F131" s="2005"/>
      <c r="G131" s="2005"/>
      <c r="H131" s="2011"/>
      <c r="I131" s="2005"/>
      <c r="J131" s="2005"/>
      <c r="K131" s="2010"/>
      <c r="L131" s="2005"/>
      <c r="M131" s="2011"/>
      <c r="N131" s="2005"/>
      <c r="O131" s="2004"/>
    </row>
  </sheetData>
  <mergeCells count="15">
    <mergeCell ref="A122:B122"/>
    <mergeCell ref="L1:N1"/>
    <mergeCell ref="A117:B117"/>
    <mergeCell ref="A119:B119"/>
    <mergeCell ref="A120:B120"/>
    <mergeCell ref="A121:B121"/>
    <mergeCell ref="A129:B129"/>
    <mergeCell ref="A130:B130"/>
    <mergeCell ref="A131:B131"/>
    <mergeCell ref="A123:B123"/>
    <mergeCell ref="A124:B124"/>
    <mergeCell ref="A125:B125"/>
    <mergeCell ref="A126:B126"/>
    <mergeCell ref="A127:B127"/>
    <mergeCell ref="A128:B128"/>
  </mergeCells>
  <phoneticPr fontId="124"/>
  <pageMargins left="0.7" right="0.7" top="0.75" bottom="0.75" header="0.3" footer="0.3"/>
  <pageSetup orientation="portrait" horizontalDpi="4294967292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03">
    <tabColor theme="0" tint="-0.499984740745262"/>
    <pageSetUpPr fitToPage="1"/>
  </sheetPr>
  <dimension ref="A1:Q65"/>
  <sheetViews>
    <sheetView zoomScaleNormal="100" workbookViewId="0">
      <pane ySplit="2" topLeftCell="A38" activePane="bottomLeft" state="frozen"/>
      <selection activeCell="C322" sqref="C322"/>
      <selection pane="bottomLeft" activeCell="C27" sqref="C27"/>
    </sheetView>
  </sheetViews>
  <sheetFormatPr defaultColWidth="9" defaultRowHeight="12.75"/>
  <cols>
    <col min="1" max="1" width="12.7109375" style="216" customWidth="1"/>
    <col min="2" max="2" width="31.140625" style="216" customWidth="1"/>
    <col min="3" max="3" width="28.7109375" style="217" customWidth="1"/>
    <col min="4" max="4" width="16.7109375" style="248" customWidth="1"/>
    <col min="5" max="5" width="10.42578125" style="108" customWidth="1"/>
    <col min="6" max="6" width="10" style="108" customWidth="1"/>
    <col min="7" max="7" width="9" style="217"/>
    <col min="8" max="8" width="10.140625" style="217" customWidth="1"/>
    <col min="9" max="9" width="11.7109375" style="217" customWidth="1"/>
    <col min="10" max="10" width="9" style="182"/>
    <col min="11" max="12" width="9" style="108"/>
    <col min="13" max="13" width="9.85546875" style="108" customWidth="1"/>
    <col min="14" max="16384" width="9" style="108"/>
  </cols>
  <sheetData>
    <row r="1" spans="1:16" s="23" customFormat="1" ht="13.5" customHeight="1">
      <c r="A1" s="3"/>
      <c r="B1" s="2876" t="s">
        <v>9</v>
      </c>
      <c r="C1" s="1"/>
      <c r="D1" s="246" t="s">
        <v>14584</v>
      </c>
      <c r="E1" s="209" t="s">
        <v>1594</v>
      </c>
      <c r="F1" s="1" t="s">
        <v>1595</v>
      </c>
      <c r="G1" s="2876"/>
      <c r="H1" s="2876"/>
      <c r="I1" s="2876"/>
      <c r="J1" s="2876" t="s">
        <v>943</v>
      </c>
      <c r="K1" s="27"/>
      <c r="L1" s="2893" t="s">
        <v>4216</v>
      </c>
      <c r="M1" s="2893"/>
      <c r="N1" s="2893"/>
      <c r="O1" s="1"/>
      <c r="P1" s="2004"/>
    </row>
    <row r="2" spans="1:16" s="22" customFormat="1">
      <c r="A2" s="763" t="s">
        <v>1596</v>
      </c>
      <c r="B2" s="5" t="s">
        <v>1</v>
      </c>
      <c r="C2" s="5" t="s">
        <v>1597</v>
      </c>
      <c r="D2" s="10" t="s">
        <v>758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  <c r="P2" s="2005"/>
    </row>
    <row r="3" spans="1:16" s="22" customFormat="1">
      <c r="A3" s="30"/>
      <c r="B3" s="2876"/>
      <c r="C3" s="2876"/>
      <c r="D3" s="566"/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2876"/>
      <c r="P3" s="2005"/>
    </row>
    <row r="4" spans="1:16">
      <c r="A4" s="184"/>
      <c r="B4" s="245" t="s">
        <v>2187</v>
      </c>
      <c r="C4" s="673"/>
      <c r="D4" s="610">
        <v>0</v>
      </c>
      <c r="E4" s="338"/>
      <c r="F4" s="338"/>
      <c r="H4" s="510"/>
      <c r="K4" s="217"/>
      <c r="L4" s="217"/>
      <c r="M4" s="510"/>
      <c r="N4" s="217"/>
      <c r="O4" s="217"/>
      <c r="P4" s="217"/>
    </row>
    <row r="5" spans="1:16">
      <c r="A5" s="184"/>
      <c r="B5" s="245"/>
      <c r="C5" s="673"/>
      <c r="D5" s="610"/>
      <c r="E5" s="338"/>
      <c r="F5" s="338"/>
      <c r="H5" s="510"/>
      <c r="K5" s="217"/>
      <c r="L5" s="217"/>
      <c r="M5" s="510"/>
      <c r="N5" s="217"/>
      <c r="O5" s="217"/>
      <c r="P5" s="217"/>
    </row>
    <row r="6" spans="1:16">
      <c r="A6" s="210" t="s">
        <v>14585</v>
      </c>
      <c r="B6" s="245"/>
      <c r="C6" s="1460" t="s">
        <v>14586</v>
      </c>
      <c r="D6" s="610"/>
      <c r="E6" s="338"/>
      <c r="F6" s="338"/>
      <c r="H6" s="510"/>
      <c r="K6" s="217"/>
      <c r="L6" s="217"/>
      <c r="M6" s="510"/>
      <c r="N6" s="217"/>
      <c r="O6" s="217"/>
      <c r="P6" s="217"/>
    </row>
    <row r="7" spans="1:16">
      <c r="A7" s="1081">
        <v>5106166</v>
      </c>
      <c r="B7" s="380" t="s">
        <v>14587</v>
      </c>
      <c r="C7" s="644" t="s">
        <v>14588</v>
      </c>
      <c r="D7" s="645">
        <v>2500</v>
      </c>
      <c r="E7" s="338">
        <v>263000</v>
      </c>
      <c r="F7" s="338">
        <v>429000</v>
      </c>
      <c r="G7" s="217" t="s">
        <v>98</v>
      </c>
      <c r="H7" s="1479">
        <v>42916</v>
      </c>
      <c r="I7" s="217" t="s">
        <v>782</v>
      </c>
      <c r="K7" s="217"/>
      <c r="L7" s="217" t="s">
        <v>67</v>
      </c>
      <c r="M7" s="510" t="s">
        <v>14589</v>
      </c>
      <c r="N7" s="217" t="s">
        <v>728</v>
      </c>
      <c r="O7" s="217"/>
      <c r="P7" s="217"/>
    </row>
    <row r="8" spans="1:16">
      <c r="A8" s="634">
        <v>5111092</v>
      </c>
      <c r="B8" s="636" t="s">
        <v>14590</v>
      </c>
      <c r="C8" s="644" t="s">
        <v>14591</v>
      </c>
      <c r="D8" s="645">
        <v>6600</v>
      </c>
      <c r="E8" s="338">
        <v>693000</v>
      </c>
      <c r="F8" s="338">
        <v>855000</v>
      </c>
      <c r="G8" s="217" t="s">
        <v>98</v>
      </c>
      <c r="H8" s="1479">
        <v>42927</v>
      </c>
      <c r="I8" s="217" t="s">
        <v>66</v>
      </c>
      <c r="K8" s="217"/>
      <c r="L8" s="217" t="s">
        <v>67</v>
      </c>
      <c r="M8" s="510" t="s">
        <v>14589</v>
      </c>
      <c r="N8" s="217" t="s">
        <v>728</v>
      </c>
      <c r="O8" s="217"/>
      <c r="P8" s="217"/>
    </row>
    <row r="9" spans="1:16">
      <c r="A9" s="184">
        <v>5210073</v>
      </c>
      <c r="B9" s="108" t="s">
        <v>14592</v>
      </c>
      <c r="C9" s="691" t="s">
        <v>14593</v>
      </c>
      <c r="D9" s="610">
        <v>4900</v>
      </c>
      <c r="E9" s="338">
        <v>515000</v>
      </c>
      <c r="F9" s="338">
        <v>404000</v>
      </c>
      <c r="G9" s="217" t="s">
        <v>98</v>
      </c>
      <c r="H9" s="1479">
        <v>43403</v>
      </c>
      <c r="I9" s="217" t="s">
        <v>979</v>
      </c>
      <c r="K9" s="217"/>
      <c r="L9" s="217" t="s">
        <v>67</v>
      </c>
      <c r="M9" s="510" t="s">
        <v>14589</v>
      </c>
      <c r="N9" s="217" t="s">
        <v>728</v>
      </c>
      <c r="O9" s="217"/>
      <c r="P9" s="217"/>
    </row>
    <row r="10" spans="1:16">
      <c r="A10" s="184">
        <v>5303074</v>
      </c>
      <c r="B10" s="108" t="s">
        <v>14594</v>
      </c>
      <c r="C10" s="691" t="s">
        <v>14595</v>
      </c>
      <c r="D10" s="610">
        <v>4500</v>
      </c>
      <c r="E10" s="338">
        <v>473000</v>
      </c>
      <c r="F10" s="338">
        <v>450000</v>
      </c>
      <c r="G10" s="217" t="s">
        <v>98</v>
      </c>
      <c r="H10" s="1479">
        <v>43546</v>
      </c>
      <c r="I10" s="217" t="s">
        <v>782</v>
      </c>
      <c r="K10" s="217"/>
      <c r="L10" s="217" t="s">
        <v>67</v>
      </c>
      <c r="M10" s="510" t="s">
        <v>14589</v>
      </c>
      <c r="N10" s="217" t="s">
        <v>728</v>
      </c>
      <c r="O10" s="217"/>
      <c r="P10" s="217"/>
    </row>
    <row r="11" spans="1:16">
      <c r="A11" s="184"/>
      <c r="B11" s="245"/>
      <c r="C11" s="673"/>
      <c r="D11" s="610"/>
      <c r="E11" s="338"/>
      <c r="F11" s="338"/>
      <c r="H11" s="510"/>
      <c r="K11" s="217"/>
      <c r="L11" s="217"/>
      <c r="M11" s="510"/>
      <c r="N11" s="217"/>
      <c r="O11" s="217"/>
      <c r="P11" s="217"/>
    </row>
    <row r="12" spans="1:16">
      <c r="A12" s="184"/>
      <c r="B12" s="245" t="s">
        <v>838</v>
      </c>
      <c r="C12" s="691"/>
      <c r="D12" s="610"/>
      <c r="E12" s="338"/>
      <c r="F12" s="858" t="s">
        <v>2216</v>
      </c>
      <c r="G12" s="672"/>
      <c r="H12" s="2196"/>
      <c r="I12" s="670" t="s">
        <v>1016</v>
      </c>
      <c r="K12" s="217"/>
      <c r="L12" s="217"/>
      <c r="M12" s="510"/>
      <c r="N12" s="217"/>
      <c r="O12" s="217"/>
      <c r="P12" s="217"/>
    </row>
    <row r="13" spans="1:16">
      <c r="A13" s="184" t="s">
        <v>5139</v>
      </c>
      <c r="B13" s="216" t="s">
        <v>14596</v>
      </c>
      <c r="C13" s="691" t="s">
        <v>14597</v>
      </c>
      <c r="D13" s="610">
        <v>280</v>
      </c>
      <c r="E13" s="338"/>
      <c r="F13" s="1706">
        <v>19000</v>
      </c>
      <c r="H13" s="510"/>
      <c r="I13" s="2002">
        <f>SUM(D13-F13)</f>
        <v>-18720</v>
      </c>
      <c r="K13" s="217"/>
      <c r="L13" s="217"/>
      <c r="M13" s="510"/>
      <c r="N13" s="217"/>
      <c r="O13" s="217"/>
      <c r="P13" s="217"/>
    </row>
    <row r="14" spans="1:16">
      <c r="A14" s="184"/>
      <c r="B14" s="108"/>
      <c r="C14" s="673"/>
      <c r="D14" s="610"/>
      <c r="E14" s="338"/>
      <c r="F14" s="338"/>
      <c r="H14" s="510"/>
      <c r="K14" s="217"/>
      <c r="L14" s="217"/>
      <c r="M14" s="510"/>
      <c r="N14" s="217"/>
      <c r="O14" s="217"/>
      <c r="P14" s="217"/>
    </row>
    <row r="15" spans="1:16">
      <c r="A15" s="184"/>
      <c r="B15" s="1445" t="s">
        <v>14598</v>
      </c>
      <c r="C15" s="673"/>
      <c r="D15" s="610"/>
      <c r="E15" s="338"/>
      <c r="F15" s="338"/>
      <c r="H15" s="510"/>
      <c r="K15" s="217"/>
      <c r="L15" s="217"/>
      <c r="M15" s="510"/>
      <c r="N15" s="217"/>
      <c r="O15" s="217"/>
      <c r="P15" s="217"/>
    </row>
    <row r="16" spans="1:16">
      <c r="A16" s="184"/>
      <c r="B16" s="1445" t="s">
        <v>440</v>
      </c>
      <c r="C16" s="673"/>
      <c r="D16" s="610"/>
      <c r="E16" s="338"/>
      <c r="F16" s="338"/>
      <c r="H16" s="510"/>
      <c r="K16" s="217"/>
      <c r="L16" s="217"/>
      <c r="M16" s="510"/>
      <c r="N16" s="217"/>
      <c r="O16" s="217"/>
      <c r="P16" s="217"/>
    </row>
    <row r="17" spans="1:16">
      <c r="A17" s="184"/>
      <c r="B17" s="245"/>
      <c r="C17" s="673"/>
      <c r="D17" s="610"/>
      <c r="E17" s="338"/>
      <c r="F17" s="338"/>
      <c r="H17" s="510"/>
      <c r="K17" s="217"/>
      <c r="L17" s="217"/>
      <c r="M17" s="510"/>
      <c r="N17" s="217"/>
      <c r="O17" s="217"/>
      <c r="P17" s="217"/>
    </row>
    <row r="18" spans="1:16" s="1152" customFormat="1">
      <c r="A18" s="210" t="s">
        <v>732</v>
      </c>
      <c r="B18" s="216"/>
      <c r="C18" s="217"/>
      <c r="D18" s="144"/>
      <c r="E18" s="2007"/>
      <c r="F18" s="2008"/>
      <c r="G18" s="2005"/>
      <c r="H18" s="2011"/>
      <c r="I18" s="2002"/>
      <c r="J18" s="2005"/>
      <c r="K18" s="2010"/>
      <c r="L18" s="2005"/>
      <c r="M18" s="2011"/>
      <c r="N18" s="2004"/>
      <c r="O18" s="2004"/>
      <c r="P18" s="2004"/>
    </row>
    <row r="19" spans="1:16" s="1152" customFormat="1">
      <c r="A19" s="184"/>
      <c r="B19" s="28"/>
      <c r="C19" s="698"/>
      <c r="D19" s="326"/>
      <c r="E19" s="2007"/>
      <c r="F19" s="2008"/>
      <c r="G19" s="2005"/>
      <c r="H19" s="2011"/>
      <c r="I19" s="2002"/>
      <c r="J19" s="2005"/>
      <c r="K19" s="2010"/>
      <c r="L19" s="2005"/>
      <c r="M19" s="2011"/>
      <c r="N19" s="2004"/>
      <c r="O19" s="2004"/>
      <c r="P19" s="2004"/>
    </row>
    <row r="20" spans="1:16" s="1152" customFormat="1">
      <c r="A20" s="184"/>
      <c r="B20" s="216"/>
      <c r="C20" s="217"/>
      <c r="D20" s="144"/>
      <c r="E20" s="2007"/>
      <c r="F20" s="2008"/>
      <c r="G20" s="2005"/>
      <c r="H20" s="2011"/>
      <c r="I20" s="2002"/>
      <c r="J20" s="2005"/>
      <c r="K20" s="2010"/>
      <c r="L20" s="2005"/>
      <c r="M20" s="2011"/>
      <c r="N20" s="2004"/>
      <c r="O20" s="2004"/>
      <c r="P20" s="2004"/>
    </row>
    <row r="21" spans="1:16" s="1152" customFormat="1">
      <c r="A21" s="184"/>
      <c r="B21" s="244" t="s">
        <v>733</v>
      </c>
      <c r="C21" s="975">
        <f>SUM(D6:D17)+SUM(C18:C20)</f>
        <v>18780</v>
      </c>
      <c r="D21" s="144"/>
      <c r="E21" s="2007"/>
      <c r="F21" s="2008"/>
      <c r="G21" s="2005"/>
      <c r="H21" s="2011"/>
      <c r="I21" s="2002"/>
      <c r="J21" s="2005"/>
      <c r="K21" s="2010"/>
      <c r="L21" s="2005"/>
      <c r="M21" s="2011"/>
      <c r="N21" s="2004"/>
      <c r="O21" s="2004"/>
      <c r="P21" s="2004"/>
    </row>
    <row r="22" spans="1:16" s="1152" customFormat="1">
      <c r="A22" s="1996"/>
      <c r="B22" s="2004"/>
      <c r="C22" s="2104"/>
      <c r="D22" s="144"/>
      <c r="E22" s="2007"/>
      <c r="F22" s="2008"/>
      <c r="G22" s="2005"/>
      <c r="H22" s="2011"/>
      <c r="I22" s="2002"/>
      <c r="J22" s="2005"/>
      <c r="K22" s="2010"/>
      <c r="L22" s="2005"/>
      <c r="M22" s="2011"/>
      <c r="N22" s="2004"/>
      <c r="O22" s="2004"/>
      <c r="P22" s="2004"/>
    </row>
    <row r="23" spans="1:16" s="1154" customFormat="1">
      <c r="A23" s="2107"/>
      <c r="B23" s="2023"/>
      <c r="C23" s="2108"/>
      <c r="D23" s="2564"/>
      <c r="E23" s="2017"/>
      <c r="F23" s="2018"/>
      <c r="G23" s="2019"/>
      <c r="H23" s="2022"/>
      <c r="I23" s="2111"/>
      <c r="J23" s="2019"/>
      <c r="K23" s="2021"/>
      <c r="L23" s="2019"/>
      <c r="M23" s="2022"/>
      <c r="N23" s="2023"/>
      <c r="O23" s="2023"/>
      <c r="P23" s="2023"/>
    </row>
    <row r="24" spans="1:16">
      <c r="A24" s="184"/>
      <c r="B24" s="245"/>
      <c r="C24" s="673"/>
      <c r="D24" s="610"/>
      <c r="E24" s="338"/>
      <c r="F24" s="338"/>
      <c r="H24" s="510"/>
      <c r="K24" s="217"/>
      <c r="L24" s="217"/>
      <c r="M24" s="510"/>
      <c r="N24" s="217"/>
      <c r="O24" s="217"/>
      <c r="P24" s="217"/>
    </row>
    <row r="25" spans="1:16">
      <c r="A25" s="184"/>
      <c r="B25" s="245"/>
      <c r="C25" s="673"/>
      <c r="D25" s="610"/>
      <c r="E25" s="338"/>
      <c r="F25" s="338"/>
      <c r="H25" s="510"/>
      <c r="K25" s="217"/>
      <c r="L25" s="217"/>
      <c r="M25" s="510"/>
      <c r="N25" s="217"/>
      <c r="O25" s="217"/>
      <c r="P25" s="217"/>
    </row>
    <row r="26" spans="1:16">
      <c r="A26" s="184"/>
      <c r="B26" s="245"/>
      <c r="C26" s="673"/>
      <c r="D26" s="610"/>
      <c r="E26" s="338"/>
      <c r="F26" s="338"/>
      <c r="H26" s="510"/>
      <c r="K26" s="217"/>
      <c r="L26" s="217"/>
      <c r="M26" s="510"/>
      <c r="N26" s="217"/>
      <c r="O26" s="217"/>
      <c r="P26" s="217"/>
    </row>
    <row r="27" spans="1:16">
      <c r="A27" s="184"/>
      <c r="B27" s="245"/>
      <c r="C27" s="673"/>
      <c r="D27" s="610"/>
      <c r="E27" s="338"/>
      <c r="F27" s="338"/>
      <c r="H27" s="510"/>
      <c r="K27" s="217"/>
      <c r="L27" s="217"/>
      <c r="M27" s="510"/>
      <c r="N27" s="217"/>
      <c r="O27" s="217"/>
      <c r="P27" s="217"/>
    </row>
    <row r="28" spans="1:16">
      <c r="A28" s="184"/>
      <c r="B28" s="245"/>
      <c r="C28" s="673"/>
      <c r="D28" s="610"/>
      <c r="E28" s="338"/>
      <c r="F28" s="338"/>
      <c r="H28" s="510"/>
      <c r="K28" s="217"/>
      <c r="L28" s="217"/>
      <c r="M28" s="510"/>
      <c r="N28" s="217"/>
      <c r="O28" s="217"/>
      <c r="P28" s="217"/>
    </row>
    <row r="29" spans="1:16">
      <c r="A29" s="184"/>
      <c r="B29" s="245"/>
      <c r="C29" s="673"/>
      <c r="D29" s="610"/>
      <c r="E29" s="338"/>
      <c r="F29" s="338"/>
      <c r="H29" s="510"/>
      <c r="K29" s="217"/>
      <c r="L29" s="217"/>
      <c r="M29" s="510"/>
      <c r="N29" s="217"/>
      <c r="O29" s="217"/>
      <c r="P29" s="217"/>
    </row>
    <row r="30" spans="1:16">
      <c r="A30" s="184"/>
      <c r="B30" s="245"/>
      <c r="C30" s="673"/>
      <c r="D30" s="610"/>
      <c r="E30" s="338"/>
      <c r="F30" s="338"/>
      <c r="H30" s="510"/>
      <c r="K30" s="217"/>
      <c r="L30" s="217"/>
      <c r="M30" s="510"/>
      <c r="N30" s="217"/>
      <c r="O30" s="217"/>
      <c r="P30" s="217"/>
    </row>
    <row r="31" spans="1:16">
      <c r="A31" s="184"/>
      <c r="B31" s="245"/>
      <c r="C31" s="673"/>
      <c r="D31" s="610"/>
      <c r="E31" s="338"/>
      <c r="F31" s="338"/>
      <c r="H31" s="510"/>
      <c r="K31" s="217"/>
      <c r="L31" s="217"/>
      <c r="M31" s="510"/>
      <c r="N31" s="217"/>
      <c r="O31" s="217"/>
      <c r="P31" s="217"/>
    </row>
    <row r="32" spans="1:16">
      <c r="A32" s="184"/>
      <c r="B32" s="245"/>
      <c r="C32" s="673"/>
      <c r="D32" s="610"/>
      <c r="E32" s="338"/>
      <c r="F32" s="338"/>
      <c r="H32" s="510"/>
      <c r="K32" s="217"/>
      <c r="L32" s="217"/>
      <c r="M32" s="510"/>
      <c r="N32" s="217"/>
      <c r="O32" s="217"/>
      <c r="P32" s="217"/>
    </row>
    <row r="33" spans="1:16">
      <c r="A33" s="210"/>
      <c r="B33" s="245"/>
      <c r="C33" s="681"/>
      <c r="D33" s="610"/>
      <c r="E33" s="338"/>
      <c r="F33" s="338"/>
      <c r="H33" s="510"/>
      <c r="K33" s="217"/>
      <c r="L33" s="217"/>
      <c r="M33" s="510"/>
      <c r="N33" s="217"/>
      <c r="O33" s="217"/>
      <c r="P33" s="217"/>
    </row>
    <row r="34" spans="1:16">
      <c r="A34" s="184"/>
      <c r="C34" s="691"/>
      <c r="D34" s="610"/>
      <c r="E34" s="338"/>
      <c r="F34" s="338"/>
      <c r="H34" s="510"/>
      <c r="K34" s="217"/>
      <c r="L34" s="217"/>
      <c r="M34" s="510"/>
      <c r="N34" s="217"/>
      <c r="O34" s="217"/>
      <c r="P34" s="217"/>
    </row>
    <row r="35" spans="1:16">
      <c r="A35" s="184"/>
      <c r="C35" s="691"/>
      <c r="D35" s="610"/>
      <c r="E35" s="338"/>
      <c r="F35" s="338"/>
      <c r="H35" s="510"/>
      <c r="K35" s="217"/>
      <c r="L35" s="217"/>
      <c r="M35" s="510"/>
      <c r="N35" s="217"/>
      <c r="O35" s="217"/>
      <c r="P35" s="217"/>
    </row>
    <row r="36" spans="1:16">
      <c r="A36" s="184"/>
      <c r="C36" s="691"/>
      <c r="D36" s="610"/>
      <c r="E36" s="338"/>
      <c r="F36" s="338"/>
      <c r="H36" s="510"/>
      <c r="K36" s="217"/>
      <c r="L36" s="217"/>
      <c r="M36" s="510"/>
      <c r="N36" s="217"/>
      <c r="O36" s="217"/>
      <c r="P36" s="217"/>
    </row>
    <row r="37" spans="1:16">
      <c r="A37" s="396"/>
      <c r="C37" s="406"/>
      <c r="D37" s="610"/>
      <c r="E37" s="338"/>
      <c r="F37" s="338"/>
      <c r="H37" s="510"/>
      <c r="K37" s="217"/>
      <c r="L37" s="217"/>
      <c r="M37" s="510"/>
      <c r="N37" s="217"/>
      <c r="O37" s="217"/>
      <c r="P37" s="217"/>
    </row>
    <row r="38" spans="1:16" ht="14.25">
      <c r="A38" s="118"/>
      <c r="B38" s="315"/>
      <c r="C38" s="315"/>
      <c r="D38" s="611"/>
      <c r="E38" s="269"/>
      <c r="F38" s="269"/>
      <c r="H38" s="510"/>
      <c r="M38" s="502"/>
    </row>
    <row r="39" spans="1:16" ht="14.25">
      <c r="A39" s="465"/>
      <c r="B39" s="315"/>
      <c r="C39" s="315"/>
      <c r="D39" s="611"/>
      <c r="E39" s="269"/>
      <c r="F39" s="269"/>
      <c r="H39" s="510"/>
      <c r="M39" s="502"/>
    </row>
    <row r="40" spans="1:16" ht="13.5" thickBot="1">
      <c r="A40" s="2053"/>
      <c r="B40" s="2054"/>
      <c r="C40" s="2054"/>
      <c r="D40" s="2305"/>
      <c r="E40" s="269" t="s">
        <v>14599</v>
      </c>
      <c r="F40" s="269"/>
      <c r="H40" s="510"/>
      <c r="M40" s="502"/>
    </row>
    <row r="41" spans="1:16">
      <c r="A41" s="15" t="s">
        <v>557</v>
      </c>
      <c r="B41" s="16"/>
      <c r="C41" s="17"/>
      <c r="D41" s="18"/>
      <c r="E41" s="269"/>
    </row>
    <row r="42" spans="1:16">
      <c r="D42" s="612"/>
    </row>
    <row r="43" spans="1:16">
      <c r="B43" s="232" t="s">
        <v>1618</v>
      </c>
      <c r="C43" s="8" t="s">
        <v>9393</v>
      </c>
      <c r="D43" s="615">
        <v>-5975</v>
      </c>
      <c r="E43" s="108">
        <v>41072421</v>
      </c>
    </row>
    <row r="44" spans="1:16">
      <c r="B44" s="232" t="s">
        <v>1618</v>
      </c>
      <c r="C44" s="8" t="s">
        <v>14600</v>
      </c>
      <c r="D44" s="615">
        <v>-12805</v>
      </c>
      <c r="E44" s="108">
        <v>41360707</v>
      </c>
    </row>
    <row r="45" spans="1:16">
      <c r="B45" s="232"/>
      <c r="C45" s="233"/>
      <c r="D45" s="615"/>
    </row>
    <row r="46" spans="1:16">
      <c r="D46" s="612"/>
    </row>
    <row r="47" spans="1:16">
      <c r="A47" s="38" t="s">
        <v>1619</v>
      </c>
      <c r="D47" s="607">
        <f>SUM(D3:D46)</f>
        <v>0</v>
      </c>
    </row>
    <row r="50" spans="1:17" ht="13.5" thickBot="1"/>
    <row r="51" spans="1:17" ht="15.75" thickBot="1">
      <c r="A51" s="2887" t="s">
        <v>682</v>
      </c>
      <c r="B51" s="2888"/>
      <c r="C51" s="706" t="s">
        <v>14601</v>
      </c>
    </row>
    <row r="52" spans="1:17" ht="15.75" thickBot="1">
      <c r="A52" s="707" t="s">
        <v>684</v>
      </c>
      <c r="B52" s="1721"/>
      <c r="C52" s="706" t="s">
        <v>14602</v>
      </c>
    </row>
    <row r="53" spans="1:17" ht="15.75" thickBot="1">
      <c r="A53" s="2887" t="s">
        <v>685</v>
      </c>
      <c r="B53" s="2888"/>
      <c r="C53" s="706" t="s">
        <v>14602</v>
      </c>
    </row>
    <row r="54" spans="1:17" ht="15.75" thickBot="1">
      <c r="A54" s="2887" t="s">
        <v>686</v>
      </c>
      <c r="B54" s="2888"/>
      <c r="C54" s="705" t="s">
        <v>14603</v>
      </c>
    </row>
    <row r="55" spans="1:17" ht="15.75" thickBot="1">
      <c r="A55" s="2887" t="s">
        <v>688</v>
      </c>
      <c r="B55" s="2888"/>
      <c r="C55" s="706" t="s">
        <v>14604</v>
      </c>
    </row>
    <row r="56" spans="1:17" ht="15.75" thickBot="1">
      <c r="A56" s="2887" t="s">
        <v>690</v>
      </c>
      <c r="B56" s="2888"/>
      <c r="C56" s="706" t="s">
        <v>14605</v>
      </c>
    </row>
    <row r="57" spans="1:17" ht="15.75" thickBot="1">
      <c r="A57" s="2887" t="s">
        <v>692</v>
      </c>
      <c r="B57" s="2888"/>
      <c r="C57" s="706" t="s">
        <v>758</v>
      </c>
    </row>
    <row r="58" spans="1:17" ht="15.75" thickBot="1">
      <c r="A58" s="2883" t="s">
        <v>693</v>
      </c>
      <c r="B58" s="2884"/>
      <c r="C58" s="705" t="s">
        <v>694</v>
      </c>
    </row>
    <row r="59" spans="1:17" ht="15.75" thickBot="1">
      <c r="A59" s="2883" t="s">
        <v>695</v>
      </c>
      <c r="B59" s="2884"/>
      <c r="C59" s="717" t="s">
        <v>696</v>
      </c>
    </row>
    <row r="60" spans="1:17" ht="15.75" thickBot="1">
      <c r="A60" s="2883" t="s">
        <v>697</v>
      </c>
      <c r="B60" s="2884"/>
      <c r="C60" s="705" t="s">
        <v>14606</v>
      </c>
    </row>
    <row r="61" spans="1:17" ht="15.75" thickBot="1">
      <c r="A61" s="2883" t="s">
        <v>699</v>
      </c>
      <c r="B61" s="2884"/>
      <c r="C61" s="705"/>
    </row>
    <row r="62" spans="1:17" s="1015" customFormat="1" ht="15.75" thickBot="1">
      <c r="A62" s="2883" t="s">
        <v>700</v>
      </c>
      <c r="B62" s="2884"/>
      <c r="C62" s="709" t="s">
        <v>14607</v>
      </c>
      <c r="D62" s="248"/>
      <c r="E62" s="108"/>
      <c r="F62" s="108"/>
      <c r="G62" s="217"/>
      <c r="H62" s="217"/>
      <c r="I62" s="217"/>
      <c r="J62" s="182"/>
      <c r="K62" s="108"/>
      <c r="L62" s="108"/>
      <c r="M62" s="108"/>
      <c r="N62" s="108"/>
      <c r="O62" s="108"/>
      <c r="P62" s="108"/>
      <c r="Q62" s="108"/>
    </row>
    <row r="63" spans="1:17" s="1015" customFormat="1" ht="15.75" thickBot="1">
      <c r="A63" s="2883" t="s">
        <v>702</v>
      </c>
      <c r="B63" s="2884"/>
      <c r="C63" s="705" t="s">
        <v>5761</v>
      </c>
      <c r="D63" s="248"/>
      <c r="E63" s="108"/>
      <c r="F63" s="108"/>
      <c r="G63" s="217"/>
      <c r="H63" s="217"/>
      <c r="I63" s="217"/>
      <c r="J63" s="182"/>
      <c r="K63" s="108"/>
      <c r="L63" s="108"/>
      <c r="M63" s="108"/>
      <c r="N63" s="108"/>
      <c r="O63" s="108"/>
      <c r="P63" s="108"/>
      <c r="Q63" s="108"/>
    </row>
    <row r="64" spans="1:17" s="1015" customFormat="1" ht="15.75" thickBot="1">
      <c r="A64" s="2883" t="s">
        <v>704</v>
      </c>
      <c r="B64" s="2884"/>
      <c r="C64" s="709" t="s">
        <v>705</v>
      </c>
      <c r="D64" s="248"/>
      <c r="E64" s="108"/>
      <c r="F64" s="108"/>
      <c r="G64" s="217"/>
      <c r="H64" s="217"/>
      <c r="I64" s="217"/>
      <c r="J64" s="182"/>
      <c r="K64" s="108"/>
      <c r="L64" s="108"/>
      <c r="M64" s="108"/>
      <c r="N64" s="108"/>
      <c r="O64" s="108"/>
      <c r="P64" s="108"/>
      <c r="Q64" s="108"/>
    </row>
    <row r="65" spans="1:17" s="1015" customFormat="1" ht="15.75" thickBot="1">
      <c r="A65" s="2885" t="s">
        <v>706</v>
      </c>
      <c r="B65" s="2886"/>
      <c r="C65" s="705"/>
      <c r="D65" s="248"/>
      <c r="E65" s="108"/>
      <c r="F65" s="108"/>
      <c r="G65" s="217"/>
      <c r="H65" s="217"/>
      <c r="I65" s="217"/>
      <c r="J65" s="182"/>
      <c r="K65" s="108"/>
      <c r="L65" s="108"/>
      <c r="M65" s="108"/>
      <c r="N65" s="108"/>
      <c r="O65" s="108"/>
      <c r="P65" s="108"/>
      <c r="Q65" s="108"/>
    </row>
  </sheetData>
  <mergeCells count="15">
    <mergeCell ref="A56:B56"/>
    <mergeCell ref="L1:N1"/>
    <mergeCell ref="A51:B51"/>
    <mergeCell ref="A53:B53"/>
    <mergeCell ref="A54:B54"/>
    <mergeCell ref="A55:B55"/>
    <mergeCell ref="A63:B63"/>
    <mergeCell ref="A64:B64"/>
    <mergeCell ref="A65:B65"/>
    <mergeCell ref="A57:B57"/>
    <mergeCell ref="A58:B58"/>
    <mergeCell ref="A59:B59"/>
    <mergeCell ref="A60:B60"/>
    <mergeCell ref="A61:B61"/>
    <mergeCell ref="A62:B62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94">
    <tabColor theme="0" tint="-0.499984740745262"/>
    <pageSetUpPr fitToPage="1"/>
  </sheetPr>
  <dimension ref="A1:Q233"/>
  <sheetViews>
    <sheetView zoomScaleNormal="100" workbookViewId="0">
      <pane ySplit="2" topLeftCell="A138" activePane="bottomLeft" state="frozen"/>
      <selection activeCell="C179" sqref="C179"/>
      <selection pane="bottomLeft" activeCell="C169" sqref="C169"/>
    </sheetView>
  </sheetViews>
  <sheetFormatPr defaultColWidth="9" defaultRowHeight="12.75"/>
  <cols>
    <col min="1" max="1" width="17.28515625" style="216" customWidth="1"/>
    <col min="2" max="2" width="32.7109375" style="216" customWidth="1"/>
    <col min="3" max="3" width="28.7109375" style="217" customWidth="1"/>
    <col min="4" max="4" width="16.42578125" style="248" customWidth="1"/>
    <col min="5" max="5" width="13" style="108" customWidth="1"/>
    <col min="6" max="6" width="10.140625" style="108" customWidth="1"/>
    <col min="7" max="7" width="9" style="108"/>
    <col min="8" max="8" width="10.140625" style="502" customWidth="1"/>
    <col min="9" max="9" width="11.85546875" style="108" customWidth="1"/>
    <col min="10" max="10" width="9" style="217"/>
    <col min="11" max="12" width="9" style="108"/>
    <col min="13" max="13" width="10.140625" style="502" customWidth="1"/>
    <col min="14" max="16384" width="9" style="108"/>
  </cols>
  <sheetData>
    <row r="1" spans="1:17" s="23" customFormat="1" ht="13.5" customHeight="1">
      <c r="A1" s="3"/>
      <c r="B1" s="2876" t="s">
        <v>9</v>
      </c>
      <c r="C1" s="1"/>
      <c r="D1" s="246" t="s">
        <v>9002</v>
      </c>
      <c r="E1" s="209"/>
      <c r="F1" s="1" t="s">
        <v>1595</v>
      </c>
      <c r="G1" s="2876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</row>
    <row r="2" spans="1:17" s="22" customFormat="1">
      <c r="A2" s="260" t="s">
        <v>1596</v>
      </c>
      <c r="B2" s="5" t="s">
        <v>1</v>
      </c>
      <c r="C2" s="5" t="s">
        <v>1597</v>
      </c>
      <c r="D2" s="45" t="s">
        <v>1598</v>
      </c>
      <c r="E2" s="20" t="s">
        <v>13018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  <c r="P2" s="29" t="s">
        <v>722</v>
      </c>
      <c r="Q2" s="2005"/>
    </row>
    <row r="3" spans="1:17" s="22" customFormat="1">
      <c r="A3" s="15"/>
      <c r="B3" s="2876"/>
      <c r="C3" s="2876"/>
      <c r="D3" s="331"/>
      <c r="E3" s="490"/>
      <c r="F3" s="1"/>
      <c r="G3" s="1"/>
      <c r="H3" s="27"/>
      <c r="I3" s="1"/>
      <c r="J3" s="2876"/>
      <c r="K3" s="27"/>
      <c r="L3" s="1"/>
      <c r="M3" s="27"/>
      <c r="N3" s="2"/>
      <c r="O3" s="1"/>
      <c r="P3" s="151"/>
      <c r="Q3" s="2004"/>
    </row>
    <row r="4" spans="1:17" s="22" customFormat="1">
      <c r="A4" s="80"/>
      <c r="B4" s="245" t="s">
        <v>2187</v>
      </c>
      <c r="C4" s="2876"/>
      <c r="D4" s="2093">
        <v>220000</v>
      </c>
      <c r="E4" s="490"/>
      <c r="F4" s="1"/>
      <c r="G4" s="1"/>
      <c r="H4" s="27"/>
      <c r="I4" s="1"/>
      <c r="J4" s="2876"/>
      <c r="K4" s="27"/>
      <c r="L4" s="1"/>
      <c r="M4" s="27"/>
      <c r="N4" s="2"/>
      <c r="O4" s="1"/>
      <c r="P4" s="151"/>
      <c r="Q4" s="2004"/>
    </row>
    <row r="5" spans="1:17" s="22" customFormat="1">
      <c r="A5" s="80"/>
      <c r="B5" s="2876"/>
      <c r="C5" s="2876"/>
      <c r="D5" s="331"/>
      <c r="E5" s="490"/>
      <c r="F5" s="1"/>
      <c r="G5" s="1"/>
      <c r="H5" s="27"/>
      <c r="I5" s="1"/>
      <c r="J5" s="2876"/>
      <c r="K5" s="27"/>
      <c r="L5" s="1"/>
      <c r="M5" s="27"/>
      <c r="N5" s="2"/>
      <c r="O5" s="1"/>
      <c r="P5" s="151"/>
      <c r="Q5" s="2004"/>
    </row>
    <row r="6" spans="1:17">
      <c r="A6" s="984" t="s">
        <v>14608</v>
      </c>
      <c r="B6" s="244"/>
      <c r="C6" s="519" t="s">
        <v>14609</v>
      </c>
      <c r="D6" s="2093"/>
      <c r="F6" s="338"/>
      <c r="G6" s="217"/>
      <c r="H6" s="510"/>
      <c r="I6" s="217"/>
      <c r="K6" s="217"/>
      <c r="L6" s="217"/>
      <c r="M6" s="510"/>
      <c r="N6" s="217"/>
      <c r="O6" s="217"/>
      <c r="P6" s="217"/>
    </row>
    <row r="7" spans="1:17">
      <c r="A7" s="216">
        <v>5102119</v>
      </c>
      <c r="B7" s="216" t="s">
        <v>5135</v>
      </c>
      <c r="C7" s="338" t="s">
        <v>14610</v>
      </c>
      <c r="D7" s="2093">
        <v>700000</v>
      </c>
      <c r="F7" s="338">
        <v>487000</v>
      </c>
      <c r="G7" s="217" t="s">
        <v>98</v>
      </c>
      <c r="H7" s="510">
        <v>42790</v>
      </c>
      <c r="I7" s="217" t="s">
        <v>359</v>
      </c>
      <c r="J7" s="217" t="s">
        <v>449</v>
      </c>
      <c r="K7" s="217"/>
      <c r="L7" s="217" t="s">
        <v>107</v>
      </c>
      <c r="M7" s="510">
        <v>42839</v>
      </c>
      <c r="N7" s="217" t="s">
        <v>728</v>
      </c>
      <c r="O7" s="217" t="s">
        <v>729</v>
      </c>
      <c r="P7" s="217"/>
    </row>
    <row r="8" spans="1:17">
      <c r="C8" s="338"/>
      <c r="D8" s="2093"/>
      <c r="F8" s="338"/>
      <c r="G8" s="217"/>
      <c r="H8" s="510"/>
      <c r="I8" s="217"/>
      <c r="K8" s="217"/>
      <c r="L8" s="217"/>
      <c r="M8" s="510"/>
      <c r="N8" s="217"/>
      <c r="O8" s="217"/>
      <c r="P8" s="217"/>
    </row>
    <row r="9" spans="1:17">
      <c r="B9" s="216" t="s">
        <v>14611</v>
      </c>
      <c r="C9" s="338"/>
      <c r="D9" s="2093"/>
      <c r="F9" s="338"/>
      <c r="G9" s="217"/>
      <c r="H9" s="510"/>
      <c r="I9" s="217"/>
      <c r="K9" s="217"/>
      <c r="L9" s="217"/>
      <c r="M9" s="510"/>
      <c r="N9" s="217"/>
      <c r="O9" s="217"/>
      <c r="P9" s="217"/>
    </row>
    <row r="10" spans="1:17">
      <c r="B10" s="216" t="s">
        <v>731</v>
      </c>
      <c r="C10" s="338"/>
      <c r="D10" s="2093"/>
      <c r="F10" s="338"/>
      <c r="G10" s="217"/>
      <c r="H10" s="510"/>
      <c r="I10" s="217"/>
      <c r="K10" s="217"/>
      <c r="L10" s="217"/>
      <c r="M10" s="510"/>
      <c r="N10" s="217"/>
      <c r="O10" s="217"/>
      <c r="P10" s="217"/>
    </row>
    <row r="11" spans="1:17">
      <c r="C11" s="338"/>
      <c r="D11" s="2093"/>
      <c r="F11" s="338"/>
      <c r="G11" s="217"/>
      <c r="H11" s="510"/>
      <c r="I11" s="217"/>
      <c r="K11" s="217"/>
      <c r="L11" s="217"/>
      <c r="M11" s="510"/>
      <c r="N11" s="217"/>
      <c r="O11" s="217"/>
      <c r="P11" s="217"/>
    </row>
    <row r="12" spans="1:17">
      <c r="A12" s="244" t="s">
        <v>784</v>
      </c>
      <c r="C12" s="519" t="s">
        <v>14612</v>
      </c>
      <c r="D12" s="2093"/>
      <c r="F12" s="338"/>
      <c r="G12" s="217"/>
      <c r="H12" s="510"/>
      <c r="I12" s="217"/>
      <c r="K12" s="217"/>
      <c r="L12" s="217"/>
      <c r="M12" s="510"/>
      <c r="N12" s="217"/>
      <c r="O12" s="217"/>
      <c r="P12" s="217"/>
    </row>
    <row r="13" spans="1:17">
      <c r="A13" s="216">
        <v>5103055</v>
      </c>
      <c r="B13" s="216" t="s">
        <v>14613</v>
      </c>
      <c r="C13" s="338" t="s">
        <v>14614</v>
      </c>
      <c r="D13" s="2093">
        <v>770000</v>
      </c>
      <c r="F13" s="338">
        <v>476000</v>
      </c>
      <c r="G13" s="217" t="s">
        <v>98</v>
      </c>
      <c r="H13" s="510">
        <v>42807</v>
      </c>
      <c r="I13" s="217" t="s">
        <v>770</v>
      </c>
      <c r="K13" s="217"/>
      <c r="L13" s="217" t="s">
        <v>67</v>
      </c>
      <c r="M13" s="510">
        <v>41751</v>
      </c>
      <c r="N13" s="985" t="s">
        <v>728</v>
      </c>
      <c r="O13" s="217" t="s">
        <v>729</v>
      </c>
      <c r="P13" s="217"/>
    </row>
    <row r="14" spans="1:17">
      <c r="C14" s="506"/>
      <c r="D14" s="2093"/>
      <c r="F14" s="338"/>
      <c r="G14" s="217"/>
      <c r="H14" s="510"/>
      <c r="I14" s="217"/>
      <c r="K14" s="217"/>
      <c r="L14" s="217"/>
      <c r="M14" s="510"/>
      <c r="N14" s="217"/>
      <c r="O14" s="217"/>
      <c r="P14" s="217"/>
    </row>
    <row r="15" spans="1:17">
      <c r="B15" s="216" t="s">
        <v>14615</v>
      </c>
      <c r="C15" s="506"/>
      <c r="D15" s="2093"/>
      <c r="F15" s="338"/>
      <c r="G15" s="217"/>
      <c r="H15" s="510"/>
      <c r="I15" s="217"/>
      <c r="K15" s="217"/>
      <c r="L15" s="217"/>
      <c r="M15" s="510"/>
      <c r="N15" s="217"/>
      <c r="O15" s="217"/>
      <c r="P15" s="217"/>
    </row>
    <row r="16" spans="1:17">
      <c r="B16" s="216" t="s">
        <v>731</v>
      </c>
      <c r="C16" s="506"/>
      <c r="D16" s="2093"/>
      <c r="F16" s="338"/>
      <c r="G16" s="217"/>
      <c r="H16" s="510"/>
      <c r="I16" s="217"/>
      <c r="K16" s="217"/>
      <c r="L16" s="217"/>
      <c r="M16" s="510"/>
      <c r="N16" s="217"/>
      <c r="O16" s="217"/>
      <c r="P16" s="217"/>
    </row>
    <row r="17" spans="1:16">
      <c r="B17" s="244"/>
      <c r="C17" s="506"/>
      <c r="D17" s="2093"/>
      <c r="F17" s="338"/>
      <c r="G17" s="217"/>
      <c r="H17" s="510"/>
      <c r="I17" s="217"/>
      <c r="K17" s="217"/>
      <c r="L17" s="217"/>
      <c r="M17" s="510"/>
      <c r="N17" s="217"/>
      <c r="O17" s="217"/>
      <c r="P17" s="217"/>
    </row>
    <row r="18" spans="1:16">
      <c r="A18" s="210" t="s">
        <v>732</v>
      </c>
      <c r="B18" s="244"/>
      <c r="C18" s="506"/>
      <c r="D18" s="2093"/>
      <c r="F18" s="338"/>
      <c r="G18" s="217"/>
      <c r="H18" s="510"/>
      <c r="I18" s="217"/>
      <c r="K18" s="217"/>
      <c r="L18" s="217"/>
      <c r="M18" s="510"/>
      <c r="N18" s="217"/>
      <c r="O18" s="217"/>
      <c r="P18" s="217"/>
    </row>
    <row r="19" spans="1:16">
      <c r="B19" s="244"/>
      <c r="C19" s="506"/>
      <c r="D19" s="2093"/>
      <c r="F19" s="338"/>
      <c r="G19" s="217"/>
      <c r="H19" s="510"/>
      <c r="I19" s="217"/>
      <c r="K19" s="217"/>
      <c r="L19" s="217"/>
      <c r="M19" s="510"/>
      <c r="N19" s="217"/>
      <c r="O19" s="217"/>
      <c r="P19" s="217"/>
    </row>
    <row r="20" spans="1:16">
      <c r="B20" s="244"/>
      <c r="C20" s="506"/>
      <c r="D20" s="2093"/>
      <c r="F20" s="338"/>
      <c r="G20" s="217"/>
      <c r="H20" s="510"/>
      <c r="I20" s="217"/>
      <c r="K20" s="217"/>
      <c r="L20" s="217"/>
      <c r="M20" s="510"/>
      <c r="N20" s="217"/>
      <c r="O20" s="217"/>
      <c r="P20" s="217"/>
    </row>
    <row r="21" spans="1:16">
      <c r="A21" s="184"/>
      <c r="B21" s="244" t="s">
        <v>733</v>
      </c>
      <c r="C21" s="506">
        <f>SUM(D6:D17)+SUM(C18:C20)</f>
        <v>1470000</v>
      </c>
      <c r="D21" s="2093"/>
      <c r="F21" s="338"/>
      <c r="G21" s="217"/>
      <c r="H21" s="510"/>
      <c r="I21" s="217"/>
      <c r="K21" s="217"/>
      <c r="L21" s="217"/>
      <c r="M21" s="510"/>
      <c r="N21" s="217"/>
      <c r="O21" s="217"/>
      <c r="P21" s="217"/>
    </row>
    <row r="22" spans="1:16">
      <c r="B22" s="244"/>
      <c r="C22" s="506"/>
      <c r="D22" s="2093"/>
      <c r="F22" s="338"/>
      <c r="G22" s="217"/>
      <c r="H22" s="510"/>
      <c r="I22" s="217"/>
      <c r="K22" s="217"/>
      <c r="L22" s="217"/>
      <c r="M22" s="510"/>
      <c r="N22" s="217"/>
      <c r="O22" s="217"/>
      <c r="P22" s="217"/>
    </row>
    <row r="23" spans="1:16" s="504" customFormat="1">
      <c r="A23" s="1844"/>
      <c r="B23" s="1845"/>
      <c r="C23" s="1853"/>
      <c r="D23" s="2563"/>
      <c r="E23" s="1833"/>
      <c r="F23" s="1830"/>
      <c r="G23" s="1831"/>
      <c r="H23" s="1832"/>
      <c r="I23" s="1831"/>
      <c r="J23" s="1831"/>
      <c r="K23" s="1831"/>
      <c r="L23" s="1831"/>
      <c r="M23" s="1832"/>
      <c r="N23" s="1831"/>
      <c r="O23" s="1831"/>
      <c r="P23" s="1831"/>
    </row>
    <row r="24" spans="1:16">
      <c r="A24" s="244" t="s">
        <v>14616</v>
      </c>
      <c r="B24" s="244"/>
      <c r="C24" s="519" t="s">
        <v>14617</v>
      </c>
      <c r="D24" s="2093"/>
      <c r="F24" s="338"/>
      <c r="G24" s="217"/>
      <c r="H24" s="510"/>
      <c r="I24" s="217"/>
      <c r="K24" s="217"/>
      <c r="L24" s="217"/>
      <c r="M24" s="510"/>
      <c r="N24" s="217"/>
      <c r="O24" s="217"/>
      <c r="P24" s="217"/>
    </row>
    <row r="25" spans="1:16">
      <c r="A25" s="216">
        <v>5103053</v>
      </c>
      <c r="B25" s="216" t="s">
        <v>14618</v>
      </c>
      <c r="C25" s="338" t="s">
        <v>14619</v>
      </c>
      <c r="D25" s="2093">
        <v>705000</v>
      </c>
      <c r="F25" s="338">
        <v>551000</v>
      </c>
      <c r="G25" s="217" t="s">
        <v>98</v>
      </c>
      <c r="H25" s="510">
        <v>42807</v>
      </c>
      <c r="I25" s="217" t="s">
        <v>782</v>
      </c>
      <c r="K25" s="217"/>
      <c r="L25" s="217" t="s">
        <v>67</v>
      </c>
      <c r="M25" s="510">
        <v>42889</v>
      </c>
      <c r="N25" s="217" t="s">
        <v>728</v>
      </c>
      <c r="O25" s="217" t="s">
        <v>729</v>
      </c>
      <c r="P25" s="217"/>
    </row>
    <row r="26" spans="1:16">
      <c r="A26" s="216">
        <v>5104085</v>
      </c>
      <c r="B26" s="216" t="s">
        <v>14620</v>
      </c>
      <c r="C26" s="338" t="s">
        <v>14621</v>
      </c>
      <c r="D26" s="2093">
        <v>510000</v>
      </c>
      <c r="F26" s="338">
        <v>398000</v>
      </c>
      <c r="G26" s="217" t="s">
        <v>98</v>
      </c>
      <c r="H26" s="510">
        <v>42843</v>
      </c>
      <c r="I26" s="217" t="s">
        <v>979</v>
      </c>
      <c r="K26" s="217"/>
      <c r="L26" s="217" t="s">
        <v>67</v>
      </c>
      <c r="M26" s="510">
        <v>42889</v>
      </c>
      <c r="N26" s="217" t="s">
        <v>728</v>
      </c>
      <c r="O26" s="217" t="s">
        <v>2236</v>
      </c>
      <c r="P26" s="217"/>
    </row>
    <row r="27" spans="1:16">
      <c r="B27" s="244"/>
      <c r="C27" s="338"/>
      <c r="D27" s="2093"/>
      <c r="F27" s="338"/>
      <c r="G27" s="217"/>
      <c r="H27" s="510"/>
      <c r="I27" s="217"/>
      <c r="K27" s="217"/>
      <c r="L27" s="217"/>
      <c r="M27" s="510"/>
      <c r="N27" s="217"/>
      <c r="O27" s="217"/>
      <c r="P27" s="217"/>
    </row>
    <row r="28" spans="1:16">
      <c r="B28" s="216" t="s">
        <v>14622</v>
      </c>
      <c r="C28" s="338"/>
      <c r="D28" s="2093"/>
      <c r="F28" s="338"/>
      <c r="G28" s="217"/>
      <c r="H28" s="510"/>
      <c r="I28" s="217"/>
      <c r="K28" s="217"/>
      <c r="L28" s="217"/>
      <c r="M28" s="510"/>
      <c r="N28" s="217"/>
      <c r="O28" s="217"/>
      <c r="P28" s="217"/>
    </row>
    <row r="29" spans="1:16">
      <c r="B29" s="216" t="s">
        <v>731</v>
      </c>
      <c r="C29" s="338"/>
      <c r="D29" s="2093"/>
      <c r="F29" s="338"/>
      <c r="G29" s="217"/>
      <c r="H29" s="510"/>
      <c r="I29" s="217"/>
      <c r="K29" s="217"/>
      <c r="L29" s="217"/>
      <c r="M29" s="510"/>
      <c r="N29" s="217"/>
      <c r="O29" s="217"/>
      <c r="P29" s="217"/>
    </row>
    <row r="30" spans="1:16">
      <c r="B30" s="244"/>
      <c r="C30" s="506"/>
      <c r="D30" s="2093"/>
      <c r="F30" s="338"/>
      <c r="G30" s="217"/>
      <c r="H30" s="510"/>
      <c r="I30" s="217"/>
      <c r="K30" s="217"/>
      <c r="L30" s="217"/>
      <c r="M30" s="510"/>
      <c r="N30" s="217"/>
      <c r="O30" s="217"/>
      <c r="P30" s="217"/>
    </row>
    <row r="31" spans="1:16">
      <c r="A31" s="210" t="s">
        <v>732</v>
      </c>
      <c r="B31" s="244"/>
      <c r="C31" s="506"/>
      <c r="D31" s="2093"/>
      <c r="F31" s="338"/>
      <c r="G31" s="217"/>
      <c r="H31" s="510"/>
      <c r="I31" s="217"/>
      <c r="K31" s="217"/>
      <c r="L31" s="217"/>
      <c r="M31" s="510"/>
      <c r="N31" s="217"/>
      <c r="O31" s="217"/>
      <c r="P31" s="217"/>
    </row>
    <row r="32" spans="1:16">
      <c r="B32" s="244"/>
      <c r="C32" s="506"/>
      <c r="D32" s="2093"/>
      <c r="F32" s="338"/>
      <c r="G32" s="217"/>
      <c r="H32" s="510"/>
      <c r="I32" s="217"/>
      <c r="K32" s="217"/>
      <c r="L32" s="217"/>
      <c r="M32" s="510"/>
      <c r="N32" s="217"/>
      <c r="O32" s="217"/>
      <c r="P32" s="217"/>
    </row>
    <row r="33" spans="1:16">
      <c r="B33" s="244"/>
      <c r="C33" s="506"/>
      <c r="D33" s="2093"/>
      <c r="F33" s="338"/>
      <c r="G33" s="217"/>
      <c r="H33" s="510"/>
      <c r="I33" s="217"/>
      <c r="K33" s="217"/>
      <c r="L33" s="217"/>
      <c r="M33" s="510"/>
      <c r="N33" s="217"/>
      <c r="O33" s="217"/>
      <c r="P33" s="217"/>
    </row>
    <row r="34" spans="1:16">
      <c r="A34" s="184"/>
      <c r="B34" s="244" t="s">
        <v>733</v>
      </c>
      <c r="C34" s="506">
        <f>SUM(D23:D30)+SUM(C31:C33)</f>
        <v>1215000</v>
      </c>
      <c r="D34" s="2093"/>
      <c r="F34" s="338"/>
      <c r="G34" s="217"/>
      <c r="H34" s="510"/>
      <c r="I34" s="217"/>
      <c r="K34" s="217"/>
      <c r="L34" s="217"/>
      <c r="M34" s="510"/>
      <c r="N34" s="217"/>
      <c r="O34" s="217"/>
      <c r="P34" s="217"/>
    </row>
    <row r="35" spans="1:16">
      <c r="B35" s="244"/>
      <c r="C35" s="506"/>
      <c r="D35" s="2093"/>
      <c r="F35" s="338"/>
      <c r="G35" s="217"/>
      <c r="H35" s="510"/>
      <c r="I35" s="217"/>
      <c r="K35" s="217"/>
      <c r="L35" s="217"/>
      <c r="M35" s="510"/>
      <c r="N35" s="217"/>
      <c r="O35" s="217"/>
      <c r="P35" s="217"/>
    </row>
    <row r="36" spans="1:16" s="504" customFormat="1">
      <c r="A36" s="1844"/>
      <c r="B36" s="1845"/>
      <c r="C36" s="1853"/>
      <c r="D36" s="2563"/>
      <c r="E36" s="1833"/>
      <c r="F36" s="1830"/>
      <c r="G36" s="1831"/>
      <c r="H36" s="1832"/>
      <c r="I36" s="1831"/>
      <c r="J36" s="1831"/>
      <c r="K36" s="1831"/>
      <c r="L36" s="1831"/>
      <c r="M36" s="1832"/>
      <c r="N36" s="1831"/>
      <c r="O36" s="1831"/>
      <c r="P36" s="1831"/>
    </row>
    <row r="37" spans="1:16">
      <c r="A37" s="244" t="s">
        <v>14623</v>
      </c>
      <c r="B37" s="244"/>
      <c r="C37" s="519" t="s">
        <v>14624</v>
      </c>
      <c r="D37" s="2093"/>
      <c r="F37" s="338"/>
      <c r="G37" s="217"/>
      <c r="H37" s="510"/>
      <c r="I37" s="217"/>
      <c r="K37" s="217"/>
      <c r="L37" s="217"/>
      <c r="M37" s="510"/>
      <c r="N37" s="217"/>
      <c r="O37" s="217"/>
      <c r="P37" s="217"/>
    </row>
    <row r="38" spans="1:16">
      <c r="A38" s="216">
        <v>5105095</v>
      </c>
      <c r="B38" s="216" t="s">
        <v>14625</v>
      </c>
      <c r="C38" s="338" t="s">
        <v>14626</v>
      </c>
      <c r="D38" s="2093">
        <v>550000</v>
      </c>
      <c r="F38" s="338">
        <v>327000</v>
      </c>
      <c r="G38" s="217" t="s">
        <v>98</v>
      </c>
      <c r="H38" s="510">
        <v>42875</v>
      </c>
      <c r="I38" s="217" t="s">
        <v>960</v>
      </c>
      <c r="J38" s="217" t="s">
        <v>449</v>
      </c>
      <c r="K38" s="217"/>
      <c r="L38" s="217" t="s">
        <v>67</v>
      </c>
      <c r="M38" s="510">
        <v>42922</v>
      </c>
      <c r="N38" s="217" t="s">
        <v>728</v>
      </c>
      <c r="O38" s="216" t="s">
        <v>14627</v>
      </c>
      <c r="P38" s="217"/>
    </row>
    <row r="39" spans="1:16">
      <c r="C39" s="338"/>
      <c r="D39" s="2093"/>
      <c r="F39" s="338"/>
      <c r="G39" s="217"/>
      <c r="H39" s="510"/>
      <c r="I39" s="217"/>
      <c r="K39" s="217"/>
      <c r="L39" s="217"/>
      <c r="M39" s="510"/>
      <c r="N39" s="217"/>
      <c r="O39" s="217"/>
      <c r="P39" s="217"/>
    </row>
    <row r="40" spans="1:16">
      <c r="A40" s="244" t="s">
        <v>14628</v>
      </c>
      <c r="C40" s="338"/>
      <c r="D40" s="2093"/>
      <c r="F40" s="338"/>
      <c r="G40" s="217"/>
      <c r="H40" s="510"/>
      <c r="I40" s="217"/>
      <c r="K40" s="217"/>
      <c r="L40" s="217"/>
      <c r="M40" s="510"/>
      <c r="N40" s="217"/>
      <c r="O40" s="217"/>
      <c r="P40" s="217"/>
    </row>
    <row r="41" spans="1:16">
      <c r="A41" s="216">
        <v>5105090</v>
      </c>
      <c r="B41" s="216" t="s">
        <v>13997</v>
      </c>
      <c r="C41" s="338" t="s">
        <v>14629</v>
      </c>
      <c r="D41" s="2093">
        <v>740000</v>
      </c>
      <c r="F41" s="338">
        <v>563000</v>
      </c>
      <c r="G41" s="217" t="s">
        <v>98</v>
      </c>
      <c r="H41" s="510">
        <v>42874</v>
      </c>
      <c r="I41" s="217" t="s">
        <v>6138</v>
      </c>
      <c r="K41" s="217"/>
      <c r="L41" s="217" t="s">
        <v>2065</v>
      </c>
      <c r="M41" s="510">
        <v>42926</v>
      </c>
      <c r="N41" s="217" t="s">
        <v>728</v>
      </c>
      <c r="O41" s="216" t="s">
        <v>2236</v>
      </c>
      <c r="P41" s="217"/>
    </row>
    <row r="42" spans="1:16">
      <c r="C42" s="338"/>
      <c r="D42" s="2093"/>
      <c r="F42" s="338"/>
      <c r="G42" s="217"/>
      <c r="H42" s="510"/>
      <c r="I42" s="217"/>
      <c r="K42" s="217"/>
      <c r="L42" s="217"/>
      <c r="M42" s="510"/>
      <c r="N42" s="217"/>
      <c r="O42" s="217"/>
      <c r="P42" s="217"/>
    </row>
    <row r="43" spans="1:16">
      <c r="B43" s="216" t="s">
        <v>14630</v>
      </c>
      <c r="C43" s="338"/>
      <c r="D43" s="2093"/>
      <c r="F43" s="338"/>
      <c r="G43" s="217"/>
      <c r="H43" s="510"/>
      <c r="I43" s="217"/>
      <c r="K43" s="217"/>
      <c r="L43" s="217"/>
      <c r="M43" s="510"/>
      <c r="N43" s="217"/>
      <c r="O43" s="217"/>
      <c r="P43" s="217"/>
    </row>
    <row r="44" spans="1:16">
      <c r="B44" s="216" t="s">
        <v>731</v>
      </c>
      <c r="C44" s="338"/>
      <c r="D44" s="2093"/>
      <c r="F44" s="338"/>
      <c r="G44" s="217"/>
      <c r="H44" s="510"/>
      <c r="I44" s="217"/>
      <c r="K44" s="217"/>
      <c r="L44" s="217"/>
      <c r="M44" s="510"/>
      <c r="N44" s="217"/>
      <c r="O44" s="217"/>
      <c r="P44" s="217"/>
    </row>
    <row r="45" spans="1:16">
      <c r="C45" s="338"/>
      <c r="D45" s="2093"/>
      <c r="F45" s="338"/>
      <c r="G45" s="217"/>
      <c r="H45" s="510"/>
      <c r="I45" s="217"/>
      <c r="K45" s="217"/>
      <c r="L45" s="217"/>
      <c r="M45" s="510"/>
      <c r="N45" s="217"/>
      <c r="O45" s="217"/>
      <c r="P45" s="217"/>
    </row>
    <row r="46" spans="1:16">
      <c r="A46" s="210" t="s">
        <v>732</v>
      </c>
      <c r="B46" s="244"/>
      <c r="C46" s="506"/>
      <c r="D46" s="2093"/>
      <c r="F46" s="338"/>
      <c r="G46" s="217"/>
      <c r="H46" s="510"/>
      <c r="I46" s="217"/>
      <c r="K46" s="217"/>
      <c r="L46" s="217"/>
      <c r="M46" s="510"/>
      <c r="N46" s="217"/>
      <c r="O46" s="217"/>
      <c r="P46" s="217"/>
    </row>
    <row r="47" spans="1:16">
      <c r="B47" s="244"/>
      <c r="C47" s="506"/>
      <c r="D47" s="2093"/>
      <c r="F47" s="338"/>
      <c r="G47" s="217"/>
      <c r="H47" s="510"/>
      <c r="I47" s="217"/>
      <c r="K47" s="217"/>
      <c r="L47" s="217"/>
      <c r="M47" s="510"/>
      <c r="N47" s="217"/>
      <c r="O47" s="217"/>
      <c r="P47" s="217"/>
    </row>
    <row r="48" spans="1:16">
      <c r="B48" s="244"/>
      <c r="C48" s="506"/>
      <c r="D48" s="2093"/>
      <c r="F48" s="338"/>
      <c r="G48" s="217"/>
      <c r="H48" s="510"/>
      <c r="I48" s="217"/>
      <c r="K48" s="217"/>
      <c r="L48" s="217"/>
      <c r="M48" s="510"/>
      <c r="N48" s="217"/>
      <c r="O48" s="217"/>
      <c r="P48" s="217"/>
    </row>
    <row r="49" spans="1:16">
      <c r="A49" s="184"/>
      <c r="B49" s="244" t="s">
        <v>733</v>
      </c>
      <c r="C49" s="506">
        <f>SUM(D36:D45)+SUM(C46:C48)</f>
        <v>1290000</v>
      </c>
      <c r="D49" s="2093"/>
      <c r="F49" s="338"/>
      <c r="G49" s="217"/>
      <c r="H49" s="510"/>
      <c r="I49" s="217"/>
      <c r="K49" s="217"/>
      <c r="L49" s="217"/>
      <c r="M49" s="510"/>
      <c r="N49" s="217"/>
      <c r="O49" s="217"/>
      <c r="P49" s="217"/>
    </row>
    <row r="50" spans="1:16">
      <c r="B50" s="244"/>
      <c r="C50" s="506"/>
      <c r="D50" s="2093"/>
      <c r="F50" s="338"/>
      <c r="G50" s="217"/>
      <c r="H50" s="510"/>
      <c r="I50" s="217"/>
      <c r="K50" s="217"/>
      <c r="L50" s="217"/>
      <c r="M50" s="510"/>
      <c r="N50" s="217"/>
      <c r="O50" s="217"/>
      <c r="P50" s="217"/>
    </row>
    <row r="51" spans="1:16" s="504" customFormat="1">
      <c r="A51" s="1844"/>
      <c r="B51" s="1845"/>
      <c r="C51" s="1853"/>
      <c r="D51" s="2563"/>
      <c r="E51" s="1833"/>
      <c r="F51" s="1830"/>
      <c r="G51" s="1831"/>
      <c r="H51" s="1832"/>
      <c r="I51" s="1831"/>
      <c r="J51" s="1831"/>
      <c r="K51" s="1831"/>
      <c r="L51" s="1831"/>
      <c r="M51" s="1832"/>
      <c r="N51" s="1831"/>
      <c r="O51" s="1831"/>
      <c r="P51" s="1831"/>
    </row>
    <row r="52" spans="1:16">
      <c r="A52" s="244" t="s">
        <v>14631</v>
      </c>
      <c r="B52" s="244"/>
      <c r="C52" s="519" t="s">
        <v>14632</v>
      </c>
      <c r="D52" s="2093"/>
      <c r="F52" s="338"/>
      <c r="G52" s="217"/>
      <c r="H52" s="510"/>
      <c r="I52" s="217"/>
      <c r="K52" s="217"/>
      <c r="L52" s="217"/>
      <c r="M52" s="510"/>
      <c r="N52" s="217"/>
      <c r="O52" s="217"/>
      <c r="P52" s="217"/>
    </row>
    <row r="53" spans="1:16">
      <c r="A53" s="216">
        <v>5107102</v>
      </c>
      <c r="B53" s="216" t="s">
        <v>2783</v>
      </c>
      <c r="C53" s="338" t="s">
        <v>14633</v>
      </c>
      <c r="D53" s="2093">
        <v>1020000</v>
      </c>
      <c r="F53" s="338">
        <v>829000</v>
      </c>
      <c r="G53" s="217" t="s">
        <v>354</v>
      </c>
      <c r="H53" s="510">
        <v>42937</v>
      </c>
      <c r="I53" s="217" t="s">
        <v>770</v>
      </c>
      <c r="K53" s="217"/>
      <c r="L53" s="217" t="s">
        <v>67</v>
      </c>
      <c r="M53" s="510">
        <v>42964</v>
      </c>
      <c r="N53" s="985" t="s">
        <v>728</v>
      </c>
      <c r="O53" s="216" t="s">
        <v>2236</v>
      </c>
      <c r="P53" s="217"/>
    </row>
    <row r="54" spans="1:16">
      <c r="B54" s="244"/>
      <c r="C54" s="506"/>
      <c r="D54" s="2093"/>
      <c r="F54" s="338"/>
      <c r="G54" s="217"/>
      <c r="H54" s="510"/>
      <c r="I54" s="217"/>
      <c r="K54" s="217"/>
      <c r="L54" s="217"/>
      <c r="M54" s="510"/>
      <c r="N54" s="217"/>
      <c r="O54" s="217"/>
      <c r="P54" s="217"/>
    </row>
    <row r="55" spans="1:16">
      <c r="A55" s="682"/>
      <c r="B55" s="216" t="s">
        <v>14634</v>
      </c>
      <c r="C55" s="519"/>
      <c r="D55" s="2093"/>
      <c r="F55" s="338"/>
      <c r="G55" s="217"/>
      <c r="H55" s="510"/>
      <c r="I55" s="217"/>
      <c r="K55" s="217"/>
      <c r="L55" s="217"/>
      <c r="M55" s="510"/>
      <c r="N55" s="217"/>
      <c r="O55" s="217"/>
      <c r="P55" s="217"/>
    </row>
    <row r="56" spans="1:16">
      <c r="B56" s="216" t="s">
        <v>731</v>
      </c>
      <c r="C56" s="506"/>
      <c r="D56" s="2093"/>
      <c r="F56" s="338"/>
      <c r="G56" s="217"/>
      <c r="H56" s="510"/>
      <c r="I56" s="217"/>
      <c r="K56" s="217"/>
      <c r="L56" s="217"/>
      <c r="M56" s="510"/>
      <c r="N56" s="217"/>
      <c r="O56" s="217"/>
      <c r="P56" s="217"/>
    </row>
    <row r="57" spans="1:16">
      <c r="B57" s="244"/>
      <c r="C57" s="506"/>
      <c r="D57" s="2093"/>
      <c r="F57" s="338"/>
      <c r="G57" s="217"/>
      <c r="H57" s="510"/>
      <c r="I57" s="217"/>
      <c r="K57" s="217"/>
      <c r="L57" s="217"/>
      <c r="M57" s="510"/>
      <c r="N57" s="217"/>
      <c r="O57" s="217"/>
      <c r="P57" s="217"/>
    </row>
    <row r="58" spans="1:16">
      <c r="A58" s="210" t="s">
        <v>732</v>
      </c>
      <c r="B58" s="244"/>
      <c r="C58" s="506"/>
      <c r="D58" s="2093"/>
      <c r="F58" s="338"/>
      <c r="G58" s="217"/>
      <c r="H58" s="510"/>
      <c r="I58" s="217"/>
      <c r="K58" s="217"/>
      <c r="L58" s="217"/>
      <c r="M58" s="510"/>
      <c r="N58" s="217"/>
      <c r="O58" s="217"/>
      <c r="P58" s="217"/>
    </row>
    <row r="59" spans="1:16">
      <c r="B59" s="244"/>
      <c r="C59" s="506"/>
      <c r="D59" s="2093"/>
      <c r="F59" s="338"/>
      <c r="G59" s="217"/>
      <c r="H59" s="510"/>
      <c r="I59" s="217"/>
      <c r="K59" s="217"/>
      <c r="L59" s="217"/>
      <c r="M59" s="510"/>
      <c r="N59" s="217"/>
      <c r="O59" s="217"/>
      <c r="P59" s="217"/>
    </row>
    <row r="60" spans="1:16">
      <c r="B60" s="244"/>
      <c r="C60" s="506"/>
      <c r="D60" s="2093"/>
      <c r="F60" s="338"/>
      <c r="G60" s="217"/>
      <c r="H60" s="510"/>
      <c r="I60" s="217"/>
      <c r="K60" s="217"/>
      <c r="L60" s="217"/>
      <c r="M60" s="510"/>
      <c r="N60" s="217"/>
      <c r="O60" s="217"/>
      <c r="P60" s="217"/>
    </row>
    <row r="61" spans="1:16">
      <c r="A61" s="184"/>
      <c r="B61" s="244" t="s">
        <v>733</v>
      </c>
      <c r="C61" s="506">
        <f>SUM(D51:D57)+SUM(C58:C60)</f>
        <v>1020000</v>
      </c>
      <c r="D61" s="2093"/>
      <c r="F61" s="338"/>
      <c r="G61" s="217"/>
      <c r="H61" s="510"/>
      <c r="I61" s="217"/>
      <c r="K61" s="217"/>
      <c r="L61" s="217"/>
      <c r="M61" s="510"/>
      <c r="N61" s="217"/>
      <c r="O61" s="217"/>
      <c r="P61" s="217"/>
    </row>
    <row r="62" spans="1:16">
      <c r="B62" s="244"/>
      <c r="C62" s="506"/>
      <c r="D62" s="2093"/>
      <c r="F62" s="338"/>
      <c r="G62" s="217"/>
      <c r="H62" s="510"/>
      <c r="I62" s="217"/>
      <c r="K62" s="217"/>
      <c r="L62" s="217"/>
      <c r="M62" s="510"/>
      <c r="N62" s="217"/>
      <c r="O62" s="217"/>
      <c r="P62" s="217"/>
    </row>
    <row r="63" spans="1:16" s="504" customFormat="1">
      <c r="A63" s="1844"/>
      <c r="B63" s="1845"/>
      <c r="C63" s="1853"/>
      <c r="D63" s="2563"/>
      <c r="E63" s="1833"/>
      <c r="F63" s="1830"/>
      <c r="G63" s="1831"/>
      <c r="H63" s="1832"/>
      <c r="I63" s="1831"/>
      <c r="J63" s="1831"/>
      <c r="K63" s="1831"/>
      <c r="L63" s="1831"/>
      <c r="M63" s="1832"/>
      <c r="N63" s="1831"/>
      <c r="O63" s="1831"/>
      <c r="P63" s="1831"/>
    </row>
    <row r="64" spans="1:16">
      <c r="A64" s="984" t="s">
        <v>14635</v>
      </c>
      <c r="B64" s="244"/>
      <c r="C64" s="519" t="s">
        <v>14636</v>
      </c>
      <c r="D64" s="2093"/>
      <c r="F64" s="338"/>
      <c r="G64" s="217"/>
      <c r="H64" s="510"/>
      <c r="I64" s="217"/>
      <c r="K64" s="217"/>
      <c r="L64" s="217"/>
      <c r="M64" s="510"/>
      <c r="N64" s="217"/>
      <c r="O64" s="217"/>
      <c r="P64" s="217"/>
    </row>
    <row r="65" spans="1:16">
      <c r="A65" s="216">
        <v>5111006</v>
      </c>
      <c r="B65" s="216" t="s">
        <v>2783</v>
      </c>
      <c r="C65" s="338" t="s">
        <v>14637</v>
      </c>
      <c r="D65" s="2093">
        <v>940000</v>
      </c>
      <c r="F65" s="338">
        <v>573000</v>
      </c>
      <c r="G65" s="217" t="s">
        <v>98</v>
      </c>
      <c r="H65" s="510">
        <v>43042</v>
      </c>
      <c r="I65" s="217" t="s">
        <v>359</v>
      </c>
      <c r="K65" s="217"/>
      <c r="L65" s="217" t="s">
        <v>11966</v>
      </c>
      <c r="M65" s="510">
        <v>43063</v>
      </c>
      <c r="N65" s="985" t="s">
        <v>728</v>
      </c>
      <c r="O65" s="217" t="s">
        <v>729</v>
      </c>
      <c r="P65" s="217"/>
    </row>
    <row r="66" spans="1:16">
      <c r="C66" s="338"/>
      <c r="D66" s="2093"/>
      <c r="F66" s="338"/>
      <c r="G66" s="217"/>
      <c r="H66" s="510"/>
      <c r="I66" s="217"/>
      <c r="K66" s="217"/>
      <c r="L66" s="217"/>
      <c r="M66" s="510"/>
      <c r="N66" s="217"/>
      <c r="O66" s="217"/>
      <c r="P66" s="217"/>
    </row>
    <row r="67" spans="1:16">
      <c r="B67" s="216" t="s">
        <v>14638</v>
      </c>
      <c r="C67" s="338"/>
      <c r="D67" s="2093"/>
      <c r="F67" s="338"/>
      <c r="G67" s="217"/>
      <c r="H67" s="510"/>
      <c r="I67" s="217"/>
      <c r="K67" s="217"/>
      <c r="L67" s="217"/>
      <c r="M67" s="510"/>
      <c r="N67" s="217"/>
      <c r="O67" s="217"/>
      <c r="P67" s="217"/>
    </row>
    <row r="68" spans="1:16">
      <c r="B68" s="216" t="s">
        <v>731</v>
      </c>
      <c r="C68" s="338"/>
      <c r="D68" s="2093"/>
      <c r="F68" s="338"/>
      <c r="G68" s="217"/>
      <c r="H68" s="510"/>
      <c r="I68" s="217"/>
      <c r="K68" s="217"/>
      <c r="L68" s="217"/>
      <c r="M68" s="510"/>
      <c r="N68" s="217"/>
      <c r="O68" s="217"/>
      <c r="P68" s="217"/>
    </row>
    <row r="69" spans="1:16">
      <c r="B69" s="244"/>
      <c r="C69" s="506"/>
      <c r="D69" s="2093"/>
      <c r="F69" s="338"/>
      <c r="G69" s="217"/>
      <c r="H69" s="510"/>
      <c r="I69" s="217"/>
      <c r="K69" s="217"/>
      <c r="L69" s="217"/>
      <c r="M69" s="510"/>
      <c r="N69" s="217"/>
      <c r="O69" s="217"/>
      <c r="P69" s="217"/>
    </row>
    <row r="70" spans="1:16">
      <c r="B70" s="244"/>
      <c r="C70" s="506"/>
      <c r="D70" s="2093"/>
      <c r="F70" s="338"/>
      <c r="G70" s="217"/>
      <c r="H70" s="510"/>
      <c r="I70" s="217"/>
      <c r="K70" s="217"/>
      <c r="L70" s="217"/>
      <c r="M70" s="510"/>
      <c r="N70" s="217"/>
      <c r="O70" s="217"/>
      <c r="P70" s="217"/>
    </row>
    <row r="71" spans="1:16">
      <c r="A71" s="244" t="s">
        <v>3283</v>
      </c>
      <c r="B71" s="244"/>
      <c r="C71" s="519" t="s">
        <v>14639</v>
      </c>
      <c r="D71" s="2093"/>
      <c r="F71" s="338"/>
      <c r="G71" s="217"/>
      <c r="H71" s="510"/>
      <c r="I71" s="217"/>
      <c r="K71" s="217"/>
      <c r="L71" s="217"/>
      <c r="M71" s="510"/>
      <c r="N71" s="217"/>
      <c r="O71" s="217"/>
      <c r="P71" s="217"/>
    </row>
    <row r="72" spans="1:16">
      <c r="A72" s="216">
        <v>5111062</v>
      </c>
      <c r="B72" s="216" t="s">
        <v>14640</v>
      </c>
      <c r="C72" s="217" t="s">
        <v>14641</v>
      </c>
      <c r="D72" s="2093">
        <v>1067000</v>
      </c>
      <c r="F72" s="338">
        <v>876000</v>
      </c>
      <c r="G72" s="217" t="s">
        <v>369</v>
      </c>
      <c r="H72" s="510">
        <v>43050</v>
      </c>
      <c r="I72" s="217" t="s">
        <v>33</v>
      </c>
      <c r="K72" s="217"/>
      <c r="L72" s="217" t="s">
        <v>2065</v>
      </c>
      <c r="M72" s="510">
        <v>43066</v>
      </c>
      <c r="N72" s="985" t="s">
        <v>728</v>
      </c>
      <c r="O72" s="217"/>
      <c r="P72" s="217"/>
    </row>
    <row r="73" spans="1:16">
      <c r="D73" s="2093"/>
      <c r="F73" s="338"/>
      <c r="G73" s="217"/>
      <c r="H73" s="510"/>
      <c r="I73" s="217"/>
      <c r="K73" s="217"/>
      <c r="L73" s="217"/>
      <c r="M73" s="510"/>
      <c r="N73" s="217"/>
      <c r="O73" s="217"/>
      <c r="P73" s="217"/>
    </row>
    <row r="74" spans="1:16">
      <c r="B74" s="245" t="s">
        <v>838</v>
      </c>
      <c r="D74" s="2093"/>
      <c r="F74" s="338"/>
      <c r="G74" s="217"/>
      <c r="H74" s="510"/>
      <c r="I74" s="217"/>
      <c r="K74" s="217"/>
      <c r="L74" s="217"/>
      <c r="M74" s="510"/>
      <c r="N74" s="217"/>
      <c r="O74" s="217"/>
      <c r="P74" s="217"/>
    </row>
    <row r="75" spans="1:16">
      <c r="A75" s="216" t="s">
        <v>14642</v>
      </c>
      <c r="B75" s="216" t="s">
        <v>14643</v>
      </c>
      <c r="D75" s="2093">
        <v>58000</v>
      </c>
      <c r="F75" s="338"/>
      <c r="G75" s="217"/>
      <c r="H75" s="510"/>
      <c r="I75" s="217"/>
      <c r="K75" s="217"/>
      <c r="L75" s="217"/>
      <c r="M75" s="510"/>
      <c r="N75" s="217"/>
      <c r="O75" s="217"/>
      <c r="P75" s="217"/>
    </row>
    <row r="76" spans="1:16">
      <c r="D76" s="2093"/>
      <c r="F76" s="338"/>
      <c r="G76" s="217"/>
      <c r="H76" s="510"/>
      <c r="I76" s="217"/>
      <c r="K76" s="217"/>
      <c r="L76" s="217"/>
      <c r="M76" s="510"/>
      <c r="N76" s="217"/>
      <c r="O76" s="217"/>
      <c r="P76" s="217"/>
    </row>
    <row r="77" spans="1:16">
      <c r="B77" s="216" t="s">
        <v>14644</v>
      </c>
      <c r="D77" s="2093"/>
      <c r="F77" s="338"/>
      <c r="G77" s="217"/>
      <c r="H77" s="510"/>
      <c r="I77" s="217"/>
      <c r="K77" s="217"/>
      <c r="L77" s="217"/>
      <c r="M77" s="510"/>
      <c r="N77" s="217"/>
      <c r="O77" s="217"/>
      <c r="P77" s="217"/>
    </row>
    <row r="78" spans="1:16">
      <c r="B78" s="216" t="s">
        <v>731</v>
      </c>
      <c r="D78" s="2093"/>
      <c r="F78" s="338"/>
      <c r="G78" s="217"/>
      <c r="H78" s="510"/>
      <c r="I78" s="217"/>
      <c r="K78" s="217"/>
      <c r="L78" s="217"/>
      <c r="M78" s="510"/>
      <c r="N78" s="217"/>
      <c r="O78" s="217"/>
      <c r="P78" s="217"/>
    </row>
    <row r="79" spans="1:16">
      <c r="B79" s="244"/>
      <c r="C79" s="506"/>
      <c r="D79" s="2093"/>
      <c r="F79" s="338"/>
      <c r="G79" s="217"/>
      <c r="H79" s="510"/>
      <c r="I79" s="217"/>
      <c r="K79" s="217"/>
      <c r="L79" s="217"/>
      <c r="M79" s="510"/>
      <c r="N79" s="217"/>
      <c r="O79" s="217"/>
      <c r="P79" s="217"/>
    </row>
    <row r="80" spans="1:16">
      <c r="A80" s="244" t="s">
        <v>14133</v>
      </c>
      <c r="D80" s="2093"/>
      <c r="F80" s="338"/>
      <c r="G80" s="217"/>
      <c r="H80" s="510"/>
      <c r="I80" s="217"/>
      <c r="K80" s="217"/>
      <c r="L80" s="217"/>
      <c r="M80" s="510"/>
      <c r="N80" s="217"/>
      <c r="O80" s="217"/>
      <c r="P80" s="217"/>
    </row>
    <row r="81" spans="1:16">
      <c r="A81" s="216">
        <v>5111146</v>
      </c>
      <c r="B81" s="2145" t="s">
        <v>3409</v>
      </c>
      <c r="C81" s="2146" t="s">
        <v>14645</v>
      </c>
      <c r="D81" s="2093">
        <v>1050000</v>
      </c>
      <c r="F81" s="338">
        <v>683000</v>
      </c>
      <c r="G81" s="217" t="s">
        <v>98</v>
      </c>
      <c r="H81" s="510">
        <v>43063</v>
      </c>
      <c r="I81" s="217" t="s">
        <v>1265</v>
      </c>
      <c r="K81" s="217"/>
      <c r="L81" s="217" t="s">
        <v>41</v>
      </c>
      <c r="M81" s="510">
        <v>43068</v>
      </c>
      <c r="N81" s="985" t="s">
        <v>728</v>
      </c>
      <c r="O81" s="217"/>
      <c r="P81" s="217"/>
    </row>
    <row r="82" spans="1:16">
      <c r="B82" s="2145"/>
      <c r="C82" s="2146"/>
      <c r="D82" s="2093"/>
      <c r="F82" s="338"/>
      <c r="G82" s="217"/>
      <c r="H82" s="510"/>
      <c r="I82" s="217"/>
      <c r="K82" s="217"/>
      <c r="L82" s="217"/>
      <c r="M82" s="510"/>
      <c r="N82" s="217"/>
      <c r="O82" s="217"/>
      <c r="P82" s="217"/>
    </row>
    <row r="83" spans="1:16">
      <c r="B83" s="216" t="s">
        <v>14644</v>
      </c>
      <c r="C83" s="2146"/>
      <c r="D83" s="2093"/>
      <c r="F83" s="338"/>
      <c r="G83" s="217"/>
      <c r="H83" s="510"/>
      <c r="I83" s="217"/>
      <c r="K83" s="217"/>
      <c r="L83" s="217"/>
      <c r="M83" s="510"/>
      <c r="N83" s="217"/>
      <c r="O83" s="217"/>
      <c r="P83" s="217"/>
    </row>
    <row r="84" spans="1:16">
      <c r="B84" s="216" t="s">
        <v>731</v>
      </c>
      <c r="C84" s="506"/>
      <c r="D84" s="2093"/>
      <c r="F84" s="338"/>
      <c r="G84" s="217"/>
      <c r="H84" s="510"/>
      <c r="I84" s="217"/>
      <c r="K84" s="217"/>
      <c r="L84" s="217"/>
      <c r="M84" s="510"/>
      <c r="N84" s="217"/>
      <c r="O84" s="217"/>
      <c r="P84" s="217"/>
    </row>
    <row r="85" spans="1:16">
      <c r="B85" s="244"/>
      <c r="C85" s="506"/>
      <c r="D85" s="2093"/>
      <c r="F85" s="338"/>
      <c r="G85" s="217"/>
      <c r="H85" s="510"/>
      <c r="I85" s="217"/>
      <c r="K85" s="217"/>
      <c r="L85" s="217"/>
      <c r="M85" s="510"/>
      <c r="N85" s="217"/>
      <c r="O85" s="217"/>
      <c r="P85" s="217"/>
    </row>
    <row r="86" spans="1:16">
      <c r="A86" s="210" t="s">
        <v>732</v>
      </c>
      <c r="B86" s="244"/>
      <c r="C86" s="506"/>
      <c r="D86" s="2093"/>
      <c r="F86" s="338"/>
      <c r="G86" s="217"/>
      <c r="H86" s="510"/>
      <c r="I86" s="217"/>
      <c r="K86" s="217"/>
      <c r="L86" s="217"/>
      <c r="M86" s="510"/>
      <c r="N86" s="217"/>
      <c r="O86" s="217"/>
      <c r="P86" s="217"/>
    </row>
    <row r="87" spans="1:16">
      <c r="B87" s="244"/>
      <c r="C87" s="506"/>
      <c r="D87" s="2093"/>
      <c r="F87" s="338"/>
      <c r="G87" s="217"/>
      <c r="H87" s="510"/>
      <c r="I87" s="217"/>
      <c r="K87" s="217"/>
      <c r="L87" s="217"/>
      <c r="M87" s="510"/>
      <c r="N87" s="217"/>
      <c r="O87" s="217"/>
      <c r="P87" s="217"/>
    </row>
    <row r="88" spans="1:16">
      <c r="B88" s="244"/>
      <c r="C88" s="506"/>
      <c r="D88" s="2093"/>
      <c r="F88" s="338"/>
      <c r="G88" s="217"/>
      <c r="H88" s="510"/>
      <c r="I88" s="217"/>
      <c r="K88" s="217"/>
      <c r="L88" s="217"/>
      <c r="M88" s="510"/>
      <c r="N88" s="217"/>
      <c r="O88" s="217"/>
      <c r="P88" s="217"/>
    </row>
    <row r="89" spans="1:16">
      <c r="A89" s="184"/>
      <c r="B89" s="244" t="s">
        <v>733</v>
      </c>
      <c r="C89" s="506">
        <f>SUM(D63:D85)+SUM(C86:C88)</f>
        <v>3115000</v>
      </c>
      <c r="D89" s="2093"/>
      <c r="F89" s="338"/>
      <c r="G89" s="217"/>
      <c r="H89" s="510"/>
      <c r="I89" s="217"/>
      <c r="K89" s="217"/>
      <c r="L89" s="217"/>
      <c r="M89" s="510"/>
      <c r="N89" s="217"/>
      <c r="O89" s="217"/>
      <c r="P89" s="217"/>
    </row>
    <row r="90" spans="1:16">
      <c r="B90" s="244"/>
      <c r="C90" s="506"/>
      <c r="D90" s="2093"/>
      <c r="F90" s="338"/>
      <c r="G90" s="217"/>
      <c r="H90" s="510"/>
      <c r="I90" s="217"/>
      <c r="K90" s="217"/>
      <c r="L90" s="217"/>
      <c r="M90" s="510"/>
      <c r="N90" s="217"/>
      <c r="O90" s="217"/>
      <c r="P90" s="217"/>
    </row>
    <row r="91" spans="1:16" s="504" customFormat="1">
      <c r="A91" s="1844"/>
      <c r="B91" s="1845"/>
      <c r="C91" s="1853"/>
      <c r="D91" s="2563"/>
      <c r="E91" s="1833"/>
      <c r="F91" s="1830"/>
      <c r="G91" s="1831"/>
      <c r="H91" s="1832"/>
      <c r="I91" s="1831"/>
      <c r="J91" s="1831"/>
      <c r="K91" s="1831"/>
      <c r="L91" s="1831"/>
      <c r="M91" s="1832"/>
      <c r="N91" s="1831"/>
      <c r="O91" s="1831"/>
      <c r="P91" s="1831"/>
    </row>
    <row r="92" spans="1:16">
      <c r="A92" s="244" t="s">
        <v>6532</v>
      </c>
      <c r="B92" s="244"/>
      <c r="C92" s="519" t="s">
        <v>14646</v>
      </c>
      <c r="D92" s="2093"/>
      <c r="F92" s="338"/>
      <c r="G92" s="217"/>
      <c r="H92" s="510"/>
      <c r="I92" s="217"/>
      <c r="K92" s="217"/>
      <c r="L92" s="217"/>
      <c r="M92" s="510"/>
      <c r="N92" s="217"/>
      <c r="O92" s="217"/>
      <c r="P92" s="217"/>
    </row>
    <row r="93" spans="1:16">
      <c r="A93" s="216">
        <v>5111210</v>
      </c>
      <c r="B93" s="216" t="s">
        <v>14647</v>
      </c>
      <c r="C93" s="338" t="s">
        <v>14648</v>
      </c>
      <c r="D93" s="2093">
        <v>3665000</v>
      </c>
      <c r="F93" s="338">
        <v>3535000</v>
      </c>
      <c r="G93" s="217" t="s">
        <v>31</v>
      </c>
      <c r="H93" s="510">
        <v>43070</v>
      </c>
      <c r="I93" s="217" t="s">
        <v>100</v>
      </c>
      <c r="J93" s="217" t="s">
        <v>449</v>
      </c>
      <c r="K93" s="217"/>
      <c r="L93" s="217" t="s">
        <v>41</v>
      </c>
      <c r="M93" s="510">
        <v>43097</v>
      </c>
      <c r="N93" s="217" t="s">
        <v>728</v>
      </c>
      <c r="O93" s="217"/>
      <c r="P93" s="217"/>
    </row>
    <row r="94" spans="1:16">
      <c r="A94" s="216">
        <v>5111211</v>
      </c>
      <c r="B94" s="216" t="s">
        <v>14647</v>
      </c>
      <c r="C94" s="338" t="s">
        <v>14649</v>
      </c>
      <c r="D94" s="2093">
        <v>4360000</v>
      </c>
      <c r="F94" s="338">
        <v>4230000</v>
      </c>
      <c r="G94" s="217" t="s">
        <v>369</v>
      </c>
      <c r="H94" s="510">
        <v>43070</v>
      </c>
      <c r="I94" s="217" t="s">
        <v>100</v>
      </c>
      <c r="J94" s="217" t="s">
        <v>449</v>
      </c>
      <c r="K94" s="217"/>
      <c r="L94" s="217" t="s">
        <v>41</v>
      </c>
      <c r="M94" s="510">
        <v>43097</v>
      </c>
      <c r="N94" s="217" t="s">
        <v>728</v>
      </c>
      <c r="O94" s="217"/>
      <c r="P94" s="217"/>
    </row>
    <row r="95" spans="1:16">
      <c r="C95" s="338"/>
      <c r="D95" s="2093"/>
      <c r="F95" s="338"/>
      <c r="G95" s="217"/>
      <c r="H95" s="510"/>
      <c r="I95" s="217"/>
      <c r="K95" s="217"/>
      <c r="L95" s="217"/>
      <c r="M95" s="510"/>
      <c r="N95" s="217"/>
      <c r="O95" s="217"/>
      <c r="P95" s="217"/>
    </row>
    <row r="96" spans="1:16">
      <c r="A96" s="244" t="s">
        <v>5654</v>
      </c>
      <c r="C96" s="338"/>
      <c r="D96" s="2093"/>
      <c r="F96" s="338"/>
      <c r="G96" s="217"/>
      <c r="H96" s="510"/>
      <c r="I96" s="217"/>
      <c r="K96" s="217"/>
      <c r="L96" s="217"/>
      <c r="M96" s="510"/>
      <c r="N96" s="217"/>
      <c r="O96" s="217"/>
      <c r="P96" s="217"/>
    </row>
    <row r="97" spans="1:16">
      <c r="A97" s="216">
        <v>5112001</v>
      </c>
      <c r="B97" s="216" t="s">
        <v>14647</v>
      </c>
      <c r="C97" s="338" t="s">
        <v>14650</v>
      </c>
      <c r="D97" s="2093">
        <v>4155000</v>
      </c>
      <c r="F97" s="338">
        <v>4025000</v>
      </c>
      <c r="G97" s="217" t="s">
        <v>64</v>
      </c>
      <c r="H97" s="510">
        <v>43070</v>
      </c>
      <c r="I97" s="217" t="s">
        <v>262</v>
      </c>
      <c r="J97" s="217" t="s">
        <v>449</v>
      </c>
      <c r="K97" s="217"/>
      <c r="L97" s="217" t="s">
        <v>67</v>
      </c>
      <c r="M97" s="510">
        <v>43094</v>
      </c>
      <c r="N97" s="217" t="s">
        <v>728</v>
      </c>
      <c r="O97" s="217"/>
      <c r="P97" s="217"/>
    </row>
    <row r="98" spans="1:16">
      <c r="A98" s="216">
        <v>5112054</v>
      </c>
      <c r="B98" s="216" t="s">
        <v>14651</v>
      </c>
      <c r="C98" s="338" t="s">
        <v>14652</v>
      </c>
      <c r="D98" s="2093">
        <v>2445000</v>
      </c>
      <c r="F98" s="338">
        <v>2315000</v>
      </c>
      <c r="G98" s="217" t="s">
        <v>98</v>
      </c>
      <c r="H98" s="510">
        <v>43078</v>
      </c>
      <c r="I98" s="217" t="s">
        <v>2324</v>
      </c>
      <c r="J98" s="217" t="s">
        <v>449</v>
      </c>
      <c r="K98" s="217"/>
      <c r="L98" s="217" t="s">
        <v>67</v>
      </c>
      <c r="M98" s="510">
        <v>43094</v>
      </c>
      <c r="N98" s="217" t="s">
        <v>728</v>
      </c>
      <c r="O98" s="217"/>
      <c r="P98" s="217"/>
    </row>
    <row r="99" spans="1:16">
      <c r="C99" s="338"/>
      <c r="D99" s="2093"/>
      <c r="F99" s="338"/>
      <c r="G99" s="217"/>
      <c r="H99" s="510"/>
      <c r="I99" s="217"/>
      <c r="K99" s="217"/>
      <c r="L99" s="217"/>
      <c r="M99" s="510"/>
      <c r="N99" s="217"/>
      <c r="O99" s="217"/>
      <c r="P99" s="217"/>
    </row>
    <row r="100" spans="1:16">
      <c r="B100" s="1061" t="s">
        <v>14653</v>
      </c>
      <c r="C100" s="338"/>
      <c r="D100" s="2093"/>
      <c r="F100" s="338"/>
      <c r="G100" s="217"/>
      <c r="H100" s="510"/>
      <c r="I100" s="217"/>
      <c r="K100" s="217"/>
      <c r="L100" s="217"/>
      <c r="M100" s="510"/>
      <c r="N100" s="217"/>
      <c r="O100" s="217"/>
      <c r="P100" s="217"/>
    </row>
    <row r="101" spans="1:16">
      <c r="B101" s="1061" t="s">
        <v>731</v>
      </c>
      <c r="C101" s="338"/>
      <c r="D101" s="2093"/>
      <c r="F101" s="338"/>
      <c r="G101" s="217"/>
      <c r="H101" s="510"/>
      <c r="I101" s="217"/>
      <c r="K101" s="217"/>
      <c r="L101" s="217"/>
      <c r="M101" s="510"/>
      <c r="N101" s="217"/>
      <c r="O101" s="217"/>
      <c r="P101" s="217"/>
    </row>
    <row r="102" spans="1:16">
      <c r="B102" s="1061"/>
      <c r="C102" s="338"/>
      <c r="D102" s="2093"/>
      <c r="F102" s="338"/>
      <c r="G102" s="217"/>
      <c r="H102" s="510"/>
      <c r="I102" s="217"/>
      <c r="K102" s="217"/>
      <c r="L102" s="217"/>
      <c r="M102" s="510"/>
      <c r="N102" s="217"/>
      <c r="O102" s="217"/>
      <c r="P102" s="217"/>
    </row>
    <row r="103" spans="1:16">
      <c r="B103" s="1061" t="s">
        <v>14654</v>
      </c>
      <c r="C103" s="338"/>
      <c r="D103" s="2093"/>
      <c r="F103" s="338"/>
      <c r="G103" s="217"/>
      <c r="H103" s="510"/>
      <c r="I103" s="217"/>
      <c r="K103" s="217"/>
      <c r="L103" s="217"/>
      <c r="M103" s="510"/>
      <c r="N103" s="217"/>
      <c r="O103" s="217"/>
      <c r="P103" s="217"/>
    </row>
    <row r="104" spans="1:16">
      <c r="B104" s="1061" t="s">
        <v>14655</v>
      </c>
      <c r="C104" s="338"/>
      <c r="D104" s="2093"/>
      <c r="F104" s="338"/>
      <c r="G104" s="217"/>
      <c r="H104" s="510"/>
      <c r="I104" s="217"/>
      <c r="K104" s="217"/>
      <c r="L104" s="217"/>
      <c r="M104" s="510"/>
      <c r="N104" s="217"/>
      <c r="O104" s="217"/>
      <c r="P104" s="217"/>
    </row>
    <row r="105" spans="1:16">
      <c r="C105" s="338"/>
      <c r="D105" s="2093"/>
      <c r="F105" s="338"/>
      <c r="G105" s="217"/>
      <c r="H105" s="510"/>
      <c r="I105" s="217"/>
      <c r="K105" s="217"/>
      <c r="L105" s="217"/>
      <c r="M105" s="510"/>
      <c r="N105" s="217"/>
      <c r="O105" s="217"/>
      <c r="P105" s="217"/>
    </row>
    <row r="106" spans="1:16">
      <c r="B106" s="1093" t="s">
        <v>838</v>
      </c>
      <c r="C106" s="506"/>
      <c r="D106" s="2093"/>
      <c r="F106" s="671" t="s">
        <v>2216</v>
      </c>
      <c r="G106" s="672"/>
      <c r="H106" s="2196"/>
      <c r="I106" s="670" t="s">
        <v>1016</v>
      </c>
      <c r="K106" s="217"/>
      <c r="L106" s="217"/>
      <c r="M106" s="510"/>
      <c r="N106" s="217"/>
      <c r="O106" s="217"/>
      <c r="P106" s="217"/>
    </row>
    <row r="107" spans="1:16">
      <c r="A107" s="216" t="s">
        <v>3319</v>
      </c>
      <c r="B107" s="1061" t="s">
        <v>14656</v>
      </c>
      <c r="C107" s="506"/>
      <c r="D107" s="2093">
        <v>55000</v>
      </c>
      <c r="F107" s="338"/>
      <c r="G107" s="217"/>
      <c r="H107" s="2094"/>
      <c r="I107" s="217"/>
      <c r="K107" s="217"/>
      <c r="L107" s="217"/>
      <c r="M107" s="510"/>
      <c r="N107" s="217"/>
      <c r="O107" s="217"/>
      <c r="P107" s="217"/>
    </row>
    <row r="108" spans="1:16">
      <c r="A108" s="216" t="s">
        <v>3322</v>
      </c>
      <c r="B108" s="1061" t="s">
        <v>14657</v>
      </c>
      <c r="C108" s="506"/>
      <c r="D108" s="2093">
        <v>15000</v>
      </c>
      <c r="F108" s="338"/>
      <c r="G108" s="217"/>
      <c r="H108" s="2094"/>
      <c r="I108" s="217"/>
      <c r="K108" s="217"/>
      <c r="L108" s="217"/>
      <c r="M108" s="510"/>
      <c r="N108" s="217"/>
      <c r="O108" s="217"/>
      <c r="P108" s="217"/>
    </row>
    <row r="109" spans="1:16">
      <c r="A109" s="216" t="s">
        <v>14658</v>
      </c>
      <c r="B109" s="1061" t="s">
        <v>14657</v>
      </c>
      <c r="C109" s="506"/>
      <c r="D109" s="656">
        <v>15000</v>
      </c>
      <c r="F109" s="338"/>
      <c r="G109" s="217"/>
      <c r="H109" s="2094"/>
      <c r="I109" s="217"/>
      <c r="K109" s="217"/>
      <c r="L109" s="217"/>
      <c r="M109" s="510"/>
      <c r="N109" s="217"/>
      <c r="O109" s="217"/>
      <c r="P109" s="217"/>
    </row>
    <row r="110" spans="1:16">
      <c r="A110" s="216" t="s">
        <v>14659</v>
      </c>
      <c r="B110" s="1061" t="s">
        <v>14660</v>
      </c>
      <c r="C110" s="506"/>
      <c r="D110" s="2093">
        <v>5000</v>
      </c>
      <c r="E110" s="338"/>
      <c r="F110" s="338">
        <v>4800</v>
      </c>
      <c r="G110" s="217"/>
      <c r="H110" s="2094"/>
      <c r="I110" s="217"/>
      <c r="K110" s="217"/>
      <c r="L110" s="217"/>
      <c r="M110" s="510"/>
      <c r="N110" s="217"/>
      <c r="O110" s="217"/>
      <c r="P110" s="217"/>
    </row>
    <row r="111" spans="1:16">
      <c r="A111" s="216" t="s">
        <v>14661</v>
      </c>
      <c r="B111" s="1061" t="s">
        <v>14662</v>
      </c>
      <c r="C111" s="506"/>
      <c r="D111" s="2093">
        <v>9244</v>
      </c>
      <c r="G111" s="217"/>
      <c r="H111" s="2094"/>
      <c r="I111" s="217"/>
      <c r="K111" s="217"/>
      <c r="L111" s="217"/>
      <c r="M111" s="510"/>
      <c r="N111" s="217"/>
      <c r="O111" s="217"/>
      <c r="P111" s="217"/>
    </row>
    <row r="112" spans="1:16">
      <c r="A112" s="216" t="s">
        <v>14663</v>
      </c>
      <c r="B112" s="2145" t="s">
        <v>14664</v>
      </c>
      <c r="C112" s="338"/>
      <c r="D112" s="2093">
        <v>0</v>
      </c>
      <c r="G112" s="217"/>
      <c r="H112" s="2094"/>
      <c r="I112" s="217"/>
      <c r="K112" s="217"/>
      <c r="L112" s="217"/>
      <c r="M112" s="510"/>
      <c r="N112" s="217"/>
      <c r="O112" s="217"/>
      <c r="P112" s="217"/>
    </row>
    <row r="113" spans="1:16">
      <c r="B113" s="2145" t="s">
        <v>14665</v>
      </c>
      <c r="C113" s="338"/>
      <c r="D113" s="2093"/>
      <c r="G113" s="217"/>
      <c r="H113" s="2094"/>
      <c r="I113" s="217"/>
      <c r="K113" s="217"/>
      <c r="L113" s="217"/>
      <c r="M113" s="510"/>
      <c r="N113" s="217"/>
      <c r="O113" s="217"/>
      <c r="P113" s="217"/>
    </row>
    <row r="114" spans="1:16">
      <c r="B114" s="2145"/>
      <c r="C114" s="338"/>
      <c r="D114" s="2093"/>
      <c r="G114" s="217"/>
      <c r="H114" s="1119"/>
      <c r="I114" s="217"/>
      <c r="K114" s="217"/>
      <c r="L114" s="217"/>
      <c r="M114" s="510"/>
      <c r="N114" s="217"/>
      <c r="O114" s="217"/>
      <c r="P114" s="217"/>
    </row>
    <row r="115" spans="1:16">
      <c r="A115" s="1061" t="s">
        <v>14666</v>
      </c>
      <c r="B115" s="216" t="s">
        <v>14667</v>
      </c>
      <c r="C115" s="506"/>
      <c r="D115" s="1118">
        <v>2000</v>
      </c>
      <c r="E115" s="338"/>
      <c r="F115" s="338">
        <v>1069</v>
      </c>
      <c r="G115" s="217"/>
      <c r="H115" s="1119"/>
      <c r="I115" s="217"/>
      <c r="K115" s="217"/>
      <c r="L115" s="217"/>
      <c r="M115" s="510"/>
      <c r="N115" s="217"/>
      <c r="O115" s="217"/>
      <c r="P115" s="217"/>
    </row>
    <row r="116" spans="1:16">
      <c r="A116" s="1061" t="s">
        <v>14668</v>
      </c>
      <c r="B116" s="216" t="s">
        <v>14669</v>
      </c>
      <c r="C116" s="506"/>
      <c r="D116" s="656">
        <v>2000</v>
      </c>
      <c r="E116" s="338"/>
      <c r="F116" s="338">
        <v>1069</v>
      </c>
      <c r="G116" s="217"/>
      <c r="H116" s="1119"/>
      <c r="I116" s="217"/>
      <c r="K116" s="217"/>
      <c r="L116" s="217"/>
      <c r="M116" s="510"/>
      <c r="N116" s="217"/>
      <c r="O116" s="217"/>
      <c r="P116" s="217"/>
    </row>
    <row r="117" spans="1:16">
      <c r="A117" s="1061" t="s">
        <v>14670</v>
      </c>
      <c r="B117" s="216" t="s">
        <v>14671</v>
      </c>
      <c r="C117" s="506"/>
      <c r="D117" s="656">
        <v>4000</v>
      </c>
      <c r="E117" s="338"/>
      <c r="F117" s="338">
        <v>1400</v>
      </c>
      <c r="G117" s="217"/>
      <c r="H117" s="510"/>
      <c r="I117" s="217"/>
      <c r="K117" s="217"/>
      <c r="L117" s="217"/>
      <c r="M117" s="510"/>
      <c r="N117" s="217"/>
      <c r="O117" s="217"/>
      <c r="P117" s="217"/>
    </row>
    <row r="118" spans="1:16">
      <c r="B118" s="1061"/>
      <c r="C118" s="506"/>
      <c r="D118" s="2093"/>
      <c r="F118" s="338"/>
      <c r="G118" s="217"/>
      <c r="H118" s="510"/>
      <c r="I118" s="217"/>
      <c r="K118" s="217"/>
      <c r="L118" s="217"/>
      <c r="M118" s="510"/>
      <c r="N118" s="217"/>
      <c r="O118" s="217"/>
      <c r="P118" s="217"/>
    </row>
    <row r="119" spans="1:16">
      <c r="B119" s="1088"/>
      <c r="C119" s="506"/>
      <c r="D119" s="2093"/>
      <c r="F119" s="338"/>
      <c r="G119" s="217"/>
      <c r="H119" s="510"/>
      <c r="I119" s="217"/>
      <c r="K119" s="217"/>
      <c r="L119" s="217"/>
      <c r="M119" s="510"/>
      <c r="N119" s="217"/>
      <c r="O119" s="217"/>
      <c r="P119" s="217"/>
    </row>
    <row r="120" spans="1:16">
      <c r="B120" s="244"/>
      <c r="C120" s="506"/>
      <c r="D120" s="2093"/>
      <c r="F120" s="338"/>
      <c r="G120" s="217"/>
      <c r="H120" s="510"/>
      <c r="I120" s="217"/>
      <c r="K120" s="217"/>
      <c r="L120" s="217"/>
      <c r="M120" s="510"/>
      <c r="N120" s="217"/>
      <c r="O120" s="217"/>
      <c r="P120" s="217"/>
    </row>
    <row r="121" spans="1:16">
      <c r="A121" s="210" t="s">
        <v>732</v>
      </c>
      <c r="B121" s="244"/>
      <c r="C121" s="506"/>
      <c r="D121" s="2093"/>
      <c r="F121" s="338"/>
      <c r="G121" s="217"/>
      <c r="H121" s="510"/>
      <c r="I121" s="217"/>
      <c r="K121" s="217"/>
      <c r="L121" s="217"/>
      <c r="M121" s="510"/>
      <c r="N121" s="217"/>
      <c r="O121" s="217"/>
      <c r="P121" s="217"/>
    </row>
    <row r="122" spans="1:16">
      <c r="B122" s="244"/>
      <c r="C122" s="506"/>
      <c r="D122" s="2093"/>
      <c r="F122" s="338"/>
      <c r="G122" s="217"/>
      <c r="H122" s="510"/>
      <c r="I122" s="217"/>
      <c r="K122" s="217"/>
      <c r="L122" s="217"/>
      <c r="M122" s="510"/>
      <c r="N122" s="217"/>
      <c r="O122" s="217"/>
      <c r="P122" s="217"/>
    </row>
    <row r="123" spans="1:16">
      <c r="B123" s="244"/>
      <c r="C123" s="506"/>
      <c r="D123" s="2093"/>
      <c r="F123" s="338"/>
      <c r="G123" s="217"/>
      <c r="H123" s="510"/>
      <c r="I123" s="217"/>
      <c r="K123" s="217"/>
      <c r="L123" s="217"/>
      <c r="M123" s="510"/>
      <c r="N123" s="217"/>
      <c r="O123" s="217"/>
      <c r="P123" s="217"/>
    </row>
    <row r="124" spans="1:16">
      <c r="A124" s="184"/>
      <c r="B124" s="244" t="s">
        <v>733</v>
      </c>
      <c r="C124" s="506">
        <f>SUM(D91:D120)+SUM(C121:C123)</f>
        <v>14732244</v>
      </c>
      <c r="D124" s="2093"/>
      <c r="F124" s="338"/>
      <c r="G124" s="217"/>
      <c r="H124" s="510"/>
      <c r="I124" s="217"/>
      <c r="K124" s="217"/>
      <c r="L124" s="217"/>
      <c r="M124" s="510"/>
      <c r="N124" s="217"/>
      <c r="O124" s="217"/>
      <c r="P124" s="217"/>
    </row>
    <row r="125" spans="1:16">
      <c r="B125" s="244"/>
      <c r="C125" s="506"/>
      <c r="D125" s="2093"/>
      <c r="F125" s="338"/>
      <c r="G125" s="217"/>
      <c r="H125" s="510"/>
      <c r="I125" s="217"/>
      <c r="K125" s="217"/>
      <c r="L125" s="217"/>
      <c r="M125" s="510"/>
      <c r="N125" s="217"/>
      <c r="O125" s="217"/>
      <c r="P125" s="217"/>
    </row>
    <row r="126" spans="1:16" s="504" customFormat="1">
      <c r="A126" s="1844"/>
      <c r="B126" s="1845"/>
      <c r="C126" s="1853"/>
      <c r="D126" s="2563"/>
      <c r="E126" s="1833"/>
      <c r="F126" s="1830"/>
      <c r="G126" s="1831"/>
      <c r="H126" s="1832"/>
      <c r="I126" s="1831"/>
      <c r="J126" s="1831"/>
      <c r="K126" s="1831"/>
      <c r="L126" s="1831"/>
      <c r="M126" s="1832"/>
      <c r="N126" s="1831"/>
      <c r="O126" s="1831"/>
      <c r="P126" s="1831"/>
    </row>
    <row r="127" spans="1:16">
      <c r="A127" s="244" t="s">
        <v>14672</v>
      </c>
      <c r="B127" s="244"/>
      <c r="C127" s="519" t="s">
        <v>14673</v>
      </c>
      <c r="D127" s="2093"/>
      <c r="F127" s="671" t="s">
        <v>2216</v>
      </c>
      <c r="G127" s="672"/>
      <c r="H127" s="2196"/>
      <c r="I127" s="670" t="s">
        <v>1016</v>
      </c>
      <c r="K127" s="217"/>
      <c r="L127" s="217"/>
      <c r="M127" s="510"/>
      <c r="N127" s="217"/>
      <c r="O127" s="217"/>
      <c r="P127" s="217"/>
    </row>
    <row r="128" spans="1:16">
      <c r="A128" s="1445" t="s">
        <v>5139</v>
      </c>
      <c r="B128" s="216" t="s">
        <v>14674</v>
      </c>
      <c r="C128" s="338" t="s">
        <v>423</v>
      </c>
      <c r="D128" s="2093">
        <v>35000</v>
      </c>
      <c r="F128" s="338">
        <v>16000</v>
      </c>
      <c r="G128" s="217"/>
      <c r="H128" s="510"/>
      <c r="I128" s="2002">
        <f>SUM(D128-F128)</f>
        <v>19000</v>
      </c>
      <c r="K128" s="217"/>
      <c r="L128" s="217"/>
      <c r="M128" s="510"/>
      <c r="N128" s="217"/>
      <c r="O128" s="217"/>
      <c r="P128" s="217"/>
    </row>
    <row r="129" spans="1:16">
      <c r="A129" s="1445" t="s">
        <v>5141</v>
      </c>
      <c r="B129" s="216" t="s">
        <v>14675</v>
      </c>
      <c r="C129" s="338" t="s">
        <v>423</v>
      </c>
      <c r="D129" s="2093">
        <v>6500</v>
      </c>
      <c r="F129" s="338">
        <v>3635</v>
      </c>
      <c r="G129" s="217"/>
      <c r="H129" s="510"/>
      <c r="I129" s="2002">
        <f>SUM(D129-F129)</f>
        <v>2865</v>
      </c>
      <c r="K129" s="217"/>
      <c r="L129" s="217"/>
      <c r="M129" s="510"/>
      <c r="N129" s="217"/>
      <c r="O129" s="217"/>
      <c r="P129" s="217"/>
    </row>
    <row r="130" spans="1:16">
      <c r="A130" s="1445" t="s">
        <v>5143</v>
      </c>
      <c r="B130" s="216" t="s">
        <v>14676</v>
      </c>
      <c r="C130" s="338" t="s">
        <v>423</v>
      </c>
      <c r="D130" s="2093">
        <v>1000</v>
      </c>
      <c r="F130" s="338">
        <v>480</v>
      </c>
      <c r="G130" s="217"/>
      <c r="H130" s="510"/>
      <c r="I130" s="2002">
        <f>SUM(D130-F130)</f>
        <v>520</v>
      </c>
      <c r="K130" s="217"/>
      <c r="L130" s="217"/>
      <c r="M130" s="510"/>
      <c r="N130" s="217"/>
      <c r="O130" s="217"/>
      <c r="P130" s="217"/>
    </row>
    <row r="131" spans="1:16">
      <c r="A131" s="1445" t="s">
        <v>5145</v>
      </c>
      <c r="B131" s="216" t="s">
        <v>14677</v>
      </c>
      <c r="C131" s="506"/>
      <c r="D131" s="1118">
        <v>12000</v>
      </c>
      <c r="F131" s="338">
        <v>7300</v>
      </c>
      <c r="G131" s="217"/>
      <c r="H131" s="510"/>
      <c r="I131" s="2002">
        <f>SUM(D131-F131)</f>
        <v>4700</v>
      </c>
      <c r="K131" s="217"/>
      <c r="L131" s="217"/>
      <c r="M131" s="510"/>
      <c r="N131" s="217"/>
      <c r="O131" s="217"/>
      <c r="P131" s="217"/>
    </row>
    <row r="132" spans="1:16">
      <c r="C132" s="506"/>
      <c r="D132" s="2093"/>
      <c r="F132" s="338"/>
      <c r="G132" s="217"/>
      <c r="H132" s="510"/>
      <c r="I132" s="217"/>
      <c r="K132" s="217"/>
      <c r="L132" s="217"/>
      <c r="M132" s="510"/>
      <c r="N132" s="217"/>
      <c r="O132" s="217"/>
      <c r="P132" s="217"/>
    </row>
    <row r="133" spans="1:16">
      <c r="B133" s="1061" t="s">
        <v>14678</v>
      </c>
      <c r="C133" s="506"/>
      <c r="D133" s="2093"/>
      <c r="F133" s="338"/>
      <c r="G133" s="217"/>
      <c r="H133" s="510"/>
      <c r="I133" s="217"/>
      <c r="K133" s="217"/>
      <c r="L133" s="217"/>
      <c r="M133" s="510"/>
      <c r="N133" s="217"/>
      <c r="O133" s="217"/>
      <c r="P133" s="217"/>
    </row>
    <row r="134" spans="1:16">
      <c r="B134" s="1061" t="s">
        <v>838</v>
      </c>
      <c r="C134" s="506"/>
      <c r="D134" s="2093"/>
      <c r="F134" s="338"/>
      <c r="G134" s="217"/>
      <c r="H134" s="510"/>
      <c r="I134" s="217"/>
      <c r="K134" s="217"/>
      <c r="L134" s="217"/>
      <c r="M134" s="510"/>
      <c r="N134" s="217"/>
      <c r="O134" s="217"/>
      <c r="P134" s="217"/>
    </row>
    <row r="135" spans="1:16">
      <c r="B135" s="1061"/>
      <c r="C135" s="506"/>
      <c r="D135" s="2093"/>
      <c r="F135" s="338"/>
      <c r="G135" s="217"/>
      <c r="H135" s="510"/>
      <c r="I135" s="217"/>
      <c r="K135" s="217"/>
      <c r="L135" s="217"/>
      <c r="M135" s="510"/>
      <c r="N135" s="217"/>
      <c r="O135" s="217"/>
      <c r="P135" s="217"/>
    </row>
    <row r="136" spans="1:16">
      <c r="A136" s="210" t="s">
        <v>732</v>
      </c>
      <c r="B136" s="244"/>
      <c r="C136" s="506"/>
      <c r="D136" s="2093"/>
      <c r="F136" s="338"/>
      <c r="G136" s="217"/>
      <c r="H136" s="510"/>
      <c r="I136" s="217"/>
      <c r="K136" s="217"/>
      <c r="L136" s="217"/>
      <c r="M136" s="510"/>
      <c r="N136" s="217"/>
      <c r="O136" s="217"/>
      <c r="P136" s="217"/>
    </row>
    <row r="137" spans="1:16">
      <c r="B137" s="244"/>
      <c r="C137" s="506"/>
      <c r="D137" s="2093"/>
      <c r="F137" s="338"/>
      <c r="G137" s="217"/>
      <c r="H137" s="510"/>
      <c r="I137" s="217"/>
      <c r="K137" s="217"/>
      <c r="L137" s="217"/>
      <c r="M137" s="510"/>
      <c r="N137" s="217"/>
      <c r="O137" s="217"/>
      <c r="P137" s="217"/>
    </row>
    <row r="138" spans="1:16">
      <c r="B138" s="244"/>
      <c r="C138" s="506"/>
      <c r="D138" s="2093"/>
      <c r="F138" s="338"/>
      <c r="G138" s="217"/>
      <c r="H138" s="510"/>
      <c r="I138" s="217"/>
      <c r="K138" s="217"/>
      <c r="L138" s="217"/>
      <c r="M138" s="510"/>
      <c r="N138" s="217"/>
      <c r="O138" s="217"/>
      <c r="P138" s="217"/>
    </row>
    <row r="139" spans="1:16">
      <c r="A139" s="184"/>
      <c r="B139" s="244" t="s">
        <v>733</v>
      </c>
      <c r="C139" s="506">
        <f>SUM(D126:D134)+SUM(C136:C138)</f>
        <v>54500</v>
      </c>
      <c r="D139" s="2093"/>
      <c r="F139" s="338"/>
      <c r="G139" s="217"/>
      <c r="H139" s="510"/>
      <c r="I139" s="217"/>
      <c r="K139" s="217"/>
      <c r="L139" s="217"/>
      <c r="M139" s="510"/>
      <c r="N139" s="217"/>
      <c r="O139" s="217"/>
      <c r="P139" s="217"/>
    </row>
    <row r="140" spans="1:16">
      <c r="B140" s="244"/>
      <c r="C140" s="506"/>
      <c r="D140" s="2093"/>
      <c r="F140" s="338"/>
      <c r="G140" s="217"/>
      <c r="H140" s="510"/>
      <c r="I140" s="217"/>
      <c r="K140" s="217"/>
      <c r="L140" s="217"/>
      <c r="M140" s="510"/>
      <c r="N140" s="217"/>
      <c r="O140" s="217"/>
      <c r="P140" s="217"/>
    </row>
    <row r="141" spans="1:16" s="504" customFormat="1">
      <c r="A141" s="1844"/>
      <c r="B141" s="1845"/>
      <c r="C141" s="1853"/>
      <c r="D141" s="2563"/>
      <c r="E141" s="1833"/>
      <c r="F141" s="1830"/>
      <c r="G141" s="1831"/>
      <c r="H141" s="1832"/>
      <c r="I141" s="1831"/>
      <c r="J141" s="1831"/>
      <c r="K141" s="1831"/>
      <c r="L141" s="1831"/>
      <c r="M141" s="1832"/>
      <c r="N141" s="1831"/>
      <c r="O141" s="1831"/>
      <c r="P141" s="1831"/>
    </row>
    <row r="142" spans="1:16" s="1501" customFormat="1">
      <c r="A142" s="244" t="s">
        <v>14679</v>
      </c>
      <c r="B142" s="216"/>
      <c r="C142" s="1463" t="s">
        <v>14680</v>
      </c>
      <c r="D142" s="248"/>
      <c r="E142" s="108"/>
      <c r="F142" s="671" t="s">
        <v>2216</v>
      </c>
      <c r="G142" s="672"/>
      <c r="H142" s="2196"/>
      <c r="I142" s="670" t="s">
        <v>1016</v>
      </c>
      <c r="J142" s="1499"/>
      <c r="K142" s="1499"/>
      <c r="L142" s="1499"/>
      <c r="M142" s="1500"/>
      <c r="N142" s="1499"/>
      <c r="O142" s="1499"/>
      <c r="P142" s="1499"/>
    </row>
    <row r="143" spans="1:16" s="1501" customFormat="1">
      <c r="A143" s="1445" t="s">
        <v>3662</v>
      </c>
      <c r="B143" s="216" t="s">
        <v>14681</v>
      </c>
      <c r="C143" s="217" t="s">
        <v>8225</v>
      </c>
      <c r="D143" s="187">
        <v>100000</v>
      </c>
      <c r="E143" s="590"/>
      <c r="F143" s="590">
        <v>82400</v>
      </c>
      <c r="G143" s="1499"/>
      <c r="H143" s="1500"/>
      <c r="I143" s="2002">
        <f t="shared" ref="I143:I146" si="0">SUM(D143-F143)</f>
        <v>17600</v>
      </c>
      <c r="J143" s="1499"/>
      <c r="K143" s="1499"/>
      <c r="L143" s="1499"/>
      <c r="M143" s="1500"/>
      <c r="N143" s="1499"/>
      <c r="O143" s="1499"/>
      <c r="P143" s="1499"/>
    </row>
    <row r="144" spans="1:16" s="1501" customFormat="1">
      <c r="A144" s="1445" t="s">
        <v>3650</v>
      </c>
      <c r="B144" s="216" t="s">
        <v>14682</v>
      </c>
      <c r="C144" s="217" t="s">
        <v>3337</v>
      </c>
      <c r="D144" s="187">
        <v>29600</v>
      </c>
      <c r="E144" s="590"/>
      <c r="F144" s="590">
        <v>18600</v>
      </c>
      <c r="G144" s="1499"/>
      <c r="H144" s="1500"/>
      <c r="I144" s="2002">
        <f t="shared" si="0"/>
        <v>11000</v>
      </c>
      <c r="J144" s="1499"/>
      <c r="K144" s="1499"/>
      <c r="L144" s="1499"/>
      <c r="M144" s="1500"/>
      <c r="N144" s="1499"/>
      <c r="O144" s="1499"/>
      <c r="P144" s="1499"/>
    </row>
    <row r="145" spans="1:16" s="1501" customFormat="1">
      <c r="A145" s="1445" t="s">
        <v>3652</v>
      </c>
      <c r="B145" s="216" t="s">
        <v>14683</v>
      </c>
      <c r="C145" s="217" t="s">
        <v>1670</v>
      </c>
      <c r="D145" s="187">
        <v>15500</v>
      </c>
      <c r="E145" s="590"/>
      <c r="F145" s="590">
        <v>8500</v>
      </c>
      <c r="G145" s="1499"/>
      <c r="H145" s="1500"/>
      <c r="I145" s="2002">
        <f t="shared" si="0"/>
        <v>7000</v>
      </c>
      <c r="J145" s="1499"/>
      <c r="K145" s="1499"/>
      <c r="L145" s="1499"/>
      <c r="M145" s="1500"/>
      <c r="N145" s="1499"/>
      <c r="O145" s="1499"/>
      <c r="P145" s="1499"/>
    </row>
    <row r="146" spans="1:16" s="1501" customFormat="1">
      <c r="A146" s="1445" t="s">
        <v>5170</v>
      </c>
      <c r="B146" s="216" t="s">
        <v>14684</v>
      </c>
      <c r="C146" s="217"/>
      <c r="D146" s="187">
        <v>7500</v>
      </c>
      <c r="E146" s="590"/>
      <c r="F146" s="590">
        <v>4300</v>
      </c>
      <c r="G146" s="1499"/>
      <c r="H146" s="1500"/>
      <c r="I146" s="2002">
        <f t="shared" si="0"/>
        <v>3200</v>
      </c>
      <c r="J146" s="1499"/>
      <c r="K146" s="1499"/>
      <c r="L146" s="1499"/>
      <c r="M146" s="1500"/>
      <c r="N146" s="1499"/>
      <c r="O146" s="1499"/>
      <c r="P146" s="1499"/>
    </row>
    <row r="147" spans="1:16" s="1501" customFormat="1">
      <c r="A147" s="1445" t="s">
        <v>5172</v>
      </c>
      <c r="B147" s="216" t="s">
        <v>14685</v>
      </c>
      <c r="C147" s="217"/>
      <c r="D147" s="187">
        <v>11000</v>
      </c>
      <c r="E147" s="590"/>
      <c r="F147" s="590">
        <v>3800</v>
      </c>
      <c r="G147" s="1499"/>
      <c r="H147" s="1500"/>
      <c r="I147" s="2002">
        <f>SUM(D147-F147)</f>
        <v>7200</v>
      </c>
      <c r="J147" s="1499"/>
      <c r="K147" s="1499"/>
      <c r="L147" s="1499"/>
      <c r="M147" s="1500"/>
      <c r="N147" s="1499"/>
      <c r="O147" s="1499"/>
      <c r="P147" s="1499"/>
    </row>
    <row r="148" spans="1:16" s="1501" customFormat="1">
      <c r="A148" s="1464"/>
      <c r="B148" s="216"/>
      <c r="C148" s="217"/>
      <c r="D148" s="248"/>
      <c r="E148" s="108"/>
      <c r="F148" s="1497"/>
      <c r="G148" s="1499"/>
      <c r="H148" s="1500"/>
      <c r="I148" s="1499"/>
      <c r="J148" s="1499"/>
      <c r="K148" s="1499"/>
      <c r="L148" s="1499"/>
      <c r="M148" s="1500"/>
      <c r="N148" s="1499"/>
      <c r="O148" s="1499"/>
      <c r="P148" s="1499"/>
    </row>
    <row r="149" spans="1:16" s="1501" customFormat="1">
      <c r="A149" s="1464"/>
      <c r="B149" s="1445" t="s">
        <v>14686</v>
      </c>
      <c r="C149" s="217"/>
      <c r="D149" s="248"/>
      <c r="E149" s="108"/>
      <c r="F149" s="1497"/>
      <c r="G149" s="1499"/>
      <c r="H149" s="1500"/>
      <c r="I149" s="1499"/>
      <c r="J149" s="1499"/>
      <c r="K149" s="1499"/>
      <c r="L149" s="1499"/>
      <c r="M149" s="1500"/>
      <c r="N149" s="1499"/>
      <c r="O149" s="1499"/>
      <c r="P149" s="1499"/>
    </row>
    <row r="150" spans="1:16" s="1501" customFormat="1">
      <c r="A150" s="216"/>
      <c r="B150" s="1445" t="s">
        <v>14687</v>
      </c>
      <c r="C150" s="217"/>
      <c r="D150" s="248"/>
      <c r="E150" s="108"/>
      <c r="F150" s="1497"/>
      <c r="G150" s="1499"/>
      <c r="H150" s="1500"/>
      <c r="I150" s="1499"/>
      <c r="J150" s="1499"/>
      <c r="K150" s="1499"/>
      <c r="L150" s="1499"/>
      <c r="M150" s="1500"/>
      <c r="N150" s="1499"/>
      <c r="O150" s="1499"/>
      <c r="P150" s="1499"/>
    </row>
    <row r="151" spans="1:16" s="1501" customFormat="1">
      <c r="A151" s="1585"/>
      <c r="B151" s="1494"/>
      <c r="C151" s="1689"/>
      <c r="D151" s="2093"/>
      <c r="F151" s="1497"/>
      <c r="G151" s="1499"/>
      <c r="H151" s="1500"/>
      <c r="I151" s="1499"/>
      <c r="J151" s="1499"/>
      <c r="K151" s="1499"/>
      <c r="L151" s="1499"/>
      <c r="M151" s="1500"/>
      <c r="N151" s="1499"/>
      <c r="O151" s="1499"/>
      <c r="P151" s="1499"/>
    </row>
    <row r="152" spans="1:16">
      <c r="A152" s="210" t="s">
        <v>732</v>
      </c>
      <c r="B152" s="244"/>
      <c r="C152" s="506"/>
      <c r="D152" s="2093"/>
      <c r="F152" s="338"/>
      <c r="G152" s="217"/>
      <c r="H152" s="510"/>
      <c r="I152" s="217"/>
      <c r="K152" s="217"/>
      <c r="L152" s="217"/>
      <c r="M152" s="510"/>
      <c r="N152" s="217"/>
      <c r="O152" s="217"/>
      <c r="P152" s="217"/>
    </row>
    <row r="153" spans="1:16">
      <c r="B153" s="244"/>
      <c r="C153" s="506"/>
      <c r="D153" s="2093"/>
      <c r="F153" s="338"/>
      <c r="G153" s="217"/>
      <c r="H153" s="510"/>
      <c r="I153" s="217"/>
      <c r="K153" s="217"/>
      <c r="L153" s="217"/>
      <c r="M153" s="510"/>
      <c r="N153" s="217"/>
      <c r="O153" s="217"/>
      <c r="P153" s="217"/>
    </row>
    <row r="154" spans="1:16">
      <c r="B154" s="244"/>
      <c r="C154" s="506"/>
      <c r="D154" s="2093"/>
      <c r="F154" s="338"/>
      <c r="G154" s="217"/>
      <c r="H154" s="510"/>
      <c r="I154" s="217"/>
      <c r="K154" s="217"/>
      <c r="L154" s="217"/>
      <c r="M154" s="510"/>
      <c r="N154" s="217"/>
      <c r="O154" s="217"/>
      <c r="P154" s="217"/>
    </row>
    <row r="155" spans="1:16">
      <c r="A155" s="184"/>
      <c r="B155" s="244" t="s">
        <v>733</v>
      </c>
      <c r="C155" s="506">
        <f>SUM(D141:D151)+SUM(C152:C154)</f>
        <v>163600</v>
      </c>
      <c r="D155" s="2093"/>
      <c r="F155" s="338"/>
      <c r="G155" s="217"/>
      <c r="H155" s="510"/>
      <c r="I155" s="217"/>
      <c r="K155" s="217"/>
      <c r="L155" s="217"/>
      <c r="M155" s="510"/>
      <c r="N155" s="217"/>
      <c r="O155" s="217"/>
      <c r="P155" s="217"/>
    </row>
    <row r="156" spans="1:16">
      <c r="B156" s="244"/>
      <c r="C156" s="506"/>
      <c r="D156" s="2093"/>
      <c r="F156" s="338"/>
      <c r="G156" s="217"/>
      <c r="H156" s="510"/>
      <c r="I156" s="217"/>
      <c r="K156" s="217"/>
      <c r="L156" s="217"/>
      <c r="M156" s="510"/>
      <c r="N156" s="217"/>
      <c r="O156" s="217"/>
      <c r="P156" s="217"/>
    </row>
    <row r="157" spans="1:16" s="504" customFormat="1">
      <c r="A157" s="1844"/>
      <c r="B157" s="1845"/>
      <c r="C157" s="1853"/>
      <c r="D157" s="2563"/>
      <c r="E157" s="1833"/>
      <c r="F157" s="1830"/>
      <c r="G157" s="1831"/>
      <c r="H157" s="1832"/>
      <c r="I157" s="1831"/>
      <c r="J157" s="1831"/>
      <c r="K157" s="1831"/>
      <c r="L157" s="1831"/>
      <c r="M157" s="1832"/>
      <c r="N157" s="1831"/>
      <c r="O157" s="1831"/>
      <c r="P157" s="1831"/>
    </row>
    <row r="158" spans="1:16">
      <c r="A158" s="1649" t="s">
        <v>14688</v>
      </c>
      <c r="B158" s="244"/>
      <c r="C158" s="519" t="s">
        <v>14689</v>
      </c>
      <c r="D158" s="2093"/>
      <c r="F158" s="671" t="s">
        <v>2216</v>
      </c>
      <c r="G158" s="672"/>
      <c r="H158" s="2196"/>
      <c r="I158" s="670" t="s">
        <v>1016</v>
      </c>
      <c r="K158" s="217"/>
      <c r="L158" s="217"/>
      <c r="M158" s="510"/>
      <c r="N158" s="217"/>
      <c r="O158" s="217"/>
      <c r="P158" s="217"/>
    </row>
    <row r="159" spans="1:16">
      <c r="A159" s="1061" t="s">
        <v>3697</v>
      </c>
      <c r="B159" s="216" t="s">
        <v>14690</v>
      </c>
      <c r="C159" s="338" t="s">
        <v>1670</v>
      </c>
      <c r="D159" s="2093">
        <v>16000</v>
      </c>
      <c r="F159" s="338">
        <v>11600</v>
      </c>
      <c r="G159" s="217"/>
      <c r="H159" s="510"/>
      <c r="I159" s="2002">
        <f t="shared" ref="I159" si="1">SUM(D159-F159)</f>
        <v>4400</v>
      </c>
      <c r="K159" s="217"/>
      <c r="L159" s="217"/>
      <c r="M159" s="510"/>
      <c r="N159" s="217"/>
      <c r="O159" s="217"/>
      <c r="P159" s="217"/>
    </row>
    <row r="160" spans="1:16">
      <c r="A160" s="1061" t="s">
        <v>3699</v>
      </c>
      <c r="B160" s="216" t="s">
        <v>14691</v>
      </c>
      <c r="C160" s="338" t="s">
        <v>14692</v>
      </c>
      <c r="D160" s="2093">
        <v>13000</v>
      </c>
      <c r="F160" s="590">
        <v>7000</v>
      </c>
      <c r="I160" s="2002">
        <f t="shared" ref="I160:I164" si="2">SUM(D160-F160)</f>
        <v>6000</v>
      </c>
    </row>
    <row r="161" spans="1:16">
      <c r="A161" s="1061" t="s">
        <v>5196</v>
      </c>
      <c r="B161" s="216" t="s">
        <v>14693</v>
      </c>
      <c r="C161" s="338" t="s">
        <v>1670</v>
      </c>
      <c r="D161" s="2093">
        <v>19500</v>
      </c>
      <c r="F161" s="590">
        <v>15300</v>
      </c>
      <c r="G161" s="217"/>
      <c r="H161" s="510"/>
      <c r="I161" s="2002">
        <f t="shared" si="2"/>
        <v>4200</v>
      </c>
      <c r="K161" s="217"/>
      <c r="L161" s="217"/>
      <c r="M161" s="510"/>
      <c r="N161" s="217"/>
      <c r="O161" s="217"/>
      <c r="P161" s="217"/>
    </row>
    <row r="162" spans="1:16">
      <c r="A162" s="1445" t="s">
        <v>5198</v>
      </c>
      <c r="B162" s="216" t="s">
        <v>14694</v>
      </c>
      <c r="C162" s="338" t="s">
        <v>14692</v>
      </c>
      <c r="D162" s="2093">
        <v>5000</v>
      </c>
      <c r="F162" s="1766">
        <v>400</v>
      </c>
      <c r="G162" s="217"/>
      <c r="H162" s="510"/>
      <c r="I162" s="2002">
        <f t="shared" si="2"/>
        <v>4600</v>
      </c>
      <c r="J162" s="1720"/>
      <c r="K162" s="217"/>
      <c r="L162" s="217"/>
      <c r="M162" s="510"/>
      <c r="N162" s="217"/>
      <c r="O162" s="217"/>
      <c r="P162" s="217"/>
    </row>
    <row r="163" spans="1:16">
      <c r="A163" s="1445" t="s">
        <v>5200</v>
      </c>
      <c r="B163" s="216" t="s">
        <v>14695</v>
      </c>
      <c r="C163" s="338"/>
      <c r="D163" s="1765">
        <v>11500</v>
      </c>
      <c r="F163" s="338">
        <v>5300</v>
      </c>
      <c r="G163" s="217"/>
      <c r="H163" s="510"/>
      <c r="I163" s="2002">
        <f t="shared" si="2"/>
        <v>6200</v>
      </c>
      <c r="K163" s="217"/>
      <c r="L163" s="217"/>
      <c r="M163" s="510"/>
      <c r="N163" s="217"/>
      <c r="O163" s="217"/>
      <c r="P163" s="217"/>
    </row>
    <row r="164" spans="1:16">
      <c r="A164" s="1464"/>
      <c r="B164" s="216" t="s">
        <v>14696</v>
      </c>
      <c r="C164" s="506"/>
      <c r="D164" s="2093">
        <v>0</v>
      </c>
      <c r="F164" s="1706">
        <v>190</v>
      </c>
      <c r="G164" s="217"/>
      <c r="H164" s="510"/>
      <c r="I164" s="2002">
        <f t="shared" si="2"/>
        <v>-190</v>
      </c>
      <c r="K164" s="217"/>
      <c r="L164" s="217"/>
      <c r="M164" s="510"/>
      <c r="N164" s="217"/>
      <c r="O164" s="217"/>
      <c r="P164" s="217"/>
    </row>
    <row r="165" spans="1:16">
      <c r="A165" s="1464"/>
      <c r="B165" s="1061" t="s">
        <v>14697</v>
      </c>
      <c r="C165" s="506"/>
      <c r="D165" s="2093"/>
      <c r="F165" s="1466"/>
      <c r="G165" s="217"/>
      <c r="H165" s="510"/>
      <c r="I165" s="217"/>
      <c r="K165" s="217"/>
      <c r="L165" s="217"/>
      <c r="M165" s="510"/>
      <c r="N165" s="217"/>
      <c r="O165" s="217"/>
      <c r="P165" s="217"/>
    </row>
    <row r="166" spans="1:16">
      <c r="B166" s="108"/>
      <c r="C166" s="506"/>
      <c r="D166" s="2093"/>
      <c r="F166" s="338"/>
      <c r="G166" s="217"/>
      <c r="H166" s="510"/>
      <c r="I166" s="217"/>
      <c r="K166" s="217"/>
      <c r="L166" s="217"/>
      <c r="M166" s="510"/>
      <c r="N166" s="217"/>
      <c r="O166" s="217"/>
      <c r="P166" s="217"/>
    </row>
    <row r="167" spans="1:16">
      <c r="B167" s="244"/>
      <c r="C167" s="506"/>
      <c r="D167" s="2093"/>
      <c r="F167" s="338"/>
      <c r="G167" s="217"/>
      <c r="H167" s="510"/>
      <c r="I167" s="217"/>
      <c r="K167" s="217"/>
      <c r="L167" s="217"/>
      <c r="M167" s="510"/>
      <c r="N167" s="217"/>
      <c r="O167" s="217"/>
      <c r="P167" s="217"/>
    </row>
    <row r="168" spans="1:16">
      <c r="A168" s="210" t="s">
        <v>732</v>
      </c>
      <c r="B168" s="244"/>
      <c r="C168" s="506"/>
      <c r="D168" s="2093"/>
      <c r="F168" s="338"/>
      <c r="G168" s="217"/>
      <c r="H168" s="510"/>
      <c r="I168" s="217"/>
      <c r="K168" s="217"/>
      <c r="L168" s="217"/>
      <c r="M168" s="510"/>
      <c r="N168" s="217"/>
      <c r="O168" s="217"/>
      <c r="P168" s="217"/>
    </row>
    <row r="169" spans="1:16">
      <c r="B169" s="244"/>
      <c r="C169" s="506"/>
      <c r="D169" s="2093"/>
      <c r="F169" s="338"/>
      <c r="G169" s="217"/>
      <c r="H169" s="510"/>
      <c r="I169" s="217"/>
      <c r="K169" s="217"/>
      <c r="L169" s="217"/>
      <c r="M169" s="510"/>
      <c r="N169" s="217"/>
      <c r="O169" s="217"/>
      <c r="P169" s="217"/>
    </row>
    <row r="170" spans="1:16">
      <c r="B170" s="244"/>
      <c r="C170" s="506"/>
      <c r="D170" s="2093"/>
      <c r="F170" s="338"/>
      <c r="G170" s="217"/>
      <c r="H170" s="510"/>
      <c r="I170" s="217"/>
      <c r="K170" s="217"/>
      <c r="L170" s="217"/>
      <c r="M170" s="510"/>
      <c r="N170" s="217"/>
      <c r="O170" s="217"/>
      <c r="P170" s="217"/>
    </row>
    <row r="171" spans="1:16">
      <c r="A171" s="184"/>
      <c r="B171" s="244" t="s">
        <v>733</v>
      </c>
      <c r="C171" s="506">
        <f>SUM(D157:D167)+SUM(C168:C170)</f>
        <v>65000</v>
      </c>
      <c r="D171" s="2093"/>
      <c r="F171" s="338"/>
      <c r="G171" s="217"/>
      <c r="H171" s="510"/>
      <c r="I171" s="217"/>
      <c r="K171" s="217"/>
      <c r="L171" s="217"/>
      <c r="M171" s="510"/>
      <c r="N171" s="217"/>
      <c r="O171" s="217"/>
      <c r="P171" s="217"/>
    </row>
    <row r="172" spans="1:16">
      <c r="B172" s="244"/>
      <c r="C172" s="506"/>
      <c r="D172" s="2093"/>
      <c r="F172" s="338"/>
      <c r="G172" s="217"/>
      <c r="H172" s="510"/>
      <c r="I172" s="217"/>
      <c r="K172" s="217"/>
      <c r="L172" s="217"/>
      <c r="M172" s="510"/>
      <c r="N172" s="217"/>
      <c r="O172" s="217"/>
      <c r="P172" s="217"/>
    </row>
    <row r="173" spans="1:16" s="504" customFormat="1">
      <c r="A173" s="1844"/>
      <c r="B173" s="1845"/>
      <c r="C173" s="1853"/>
      <c r="D173" s="2563"/>
      <c r="E173" s="1833"/>
      <c r="F173" s="1830"/>
      <c r="G173" s="1831"/>
      <c r="H173" s="1832"/>
      <c r="I173" s="1831"/>
      <c r="J173" s="1831"/>
      <c r="K173" s="1831"/>
      <c r="L173" s="1831"/>
      <c r="M173" s="1832"/>
      <c r="N173" s="1831"/>
      <c r="O173" s="1831"/>
      <c r="P173" s="1831"/>
    </row>
    <row r="174" spans="1:16" s="1501" customFormat="1">
      <c r="A174" s="1585"/>
      <c r="B174" s="1494"/>
      <c r="C174" s="1689"/>
      <c r="D174" s="2093"/>
      <c r="F174" s="1497"/>
      <c r="G174" s="1499"/>
      <c r="H174" s="1500"/>
      <c r="I174" s="1499"/>
      <c r="J174" s="1499"/>
      <c r="K174" s="1499"/>
      <c r="L174" s="1499"/>
      <c r="M174" s="1500"/>
      <c r="N174" s="1499"/>
      <c r="O174" s="1499"/>
      <c r="P174" s="1499"/>
    </row>
    <row r="175" spans="1:16" s="1501" customFormat="1">
      <c r="A175" s="1585"/>
      <c r="B175" s="1494"/>
      <c r="C175" s="1689"/>
      <c r="D175" s="2093"/>
      <c r="F175" s="1497"/>
      <c r="G175" s="1499"/>
      <c r="H175" s="1500"/>
      <c r="I175" s="1499"/>
      <c r="J175" s="1499"/>
      <c r="K175" s="1499"/>
      <c r="L175" s="1499"/>
      <c r="M175" s="1500"/>
      <c r="N175" s="1499"/>
      <c r="O175" s="1499"/>
      <c r="P175" s="1499"/>
    </row>
    <row r="176" spans="1:16" s="1501" customFormat="1">
      <c r="A176" s="1585"/>
      <c r="B176" s="1494"/>
      <c r="C176" s="1689"/>
      <c r="D176" s="2093"/>
      <c r="F176" s="1497"/>
      <c r="G176" s="1499"/>
      <c r="H176" s="1500"/>
      <c r="I176" s="1499"/>
      <c r="J176" s="1499"/>
      <c r="K176" s="1499"/>
      <c r="L176" s="1499"/>
      <c r="M176" s="1500"/>
      <c r="N176" s="1499"/>
      <c r="O176" s="1499"/>
      <c r="P176" s="1499"/>
    </row>
    <row r="177" spans="1:16" s="1501" customFormat="1">
      <c r="A177" s="1585"/>
      <c r="B177" s="1494"/>
      <c r="C177" s="1689"/>
      <c r="D177" s="2093"/>
      <c r="F177" s="1497"/>
      <c r="G177" s="1499"/>
      <c r="H177" s="1500"/>
      <c r="I177" s="1499"/>
      <c r="J177" s="1499"/>
      <c r="K177" s="1499"/>
      <c r="L177" s="1499"/>
      <c r="M177" s="1500"/>
      <c r="N177" s="1499"/>
      <c r="O177" s="1499"/>
      <c r="P177" s="1499"/>
    </row>
    <row r="178" spans="1:16" s="1501" customFormat="1">
      <c r="A178" s="1585"/>
      <c r="B178" s="1494"/>
      <c r="C178" s="1689"/>
      <c r="D178" s="2093"/>
      <c r="F178" s="1497"/>
      <c r="G178" s="1499"/>
      <c r="H178" s="1500"/>
      <c r="I178" s="1499"/>
      <c r="J178" s="1499"/>
      <c r="K178" s="1499"/>
      <c r="L178" s="1499"/>
      <c r="M178" s="1500"/>
      <c r="N178" s="1499"/>
      <c r="O178" s="1499"/>
      <c r="P178" s="1499"/>
    </row>
    <row r="179" spans="1:16" s="1501" customFormat="1">
      <c r="A179" s="1585"/>
      <c r="B179" s="1494"/>
      <c r="C179" s="1689"/>
      <c r="D179" s="2093"/>
      <c r="F179" s="1497"/>
      <c r="G179" s="1499"/>
      <c r="H179" s="1500"/>
      <c r="I179" s="1499"/>
      <c r="J179" s="1499"/>
      <c r="K179" s="1499"/>
      <c r="L179" s="1499"/>
      <c r="M179" s="1500"/>
      <c r="N179" s="1499"/>
      <c r="O179" s="1499"/>
      <c r="P179" s="1499"/>
    </row>
    <row r="180" spans="1:16" s="1501" customFormat="1">
      <c r="A180" s="1585"/>
      <c r="B180" s="1494"/>
      <c r="C180" s="1689"/>
      <c r="D180" s="2093"/>
      <c r="F180" s="1497"/>
      <c r="G180" s="1499"/>
      <c r="H180" s="1500"/>
      <c r="I180" s="1499"/>
      <c r="J180" s="1499"/>
      <c r="K180" s="1499"/>
      <c r="L180" s="1499"/>
      <c r="M180" s="1500"/>
      <c r="N180" s="1499"/>
      <c r="O180" s="1499"/>
      <c r="P180" s="1499"/>
    </row>
    <row r="181" spans="1:16" s="1501" customFormat="1">
      <c r="A181" s="1585"/>
      <c r="B181" s="1494"/>
      <c r="C181" s="1689"/>
      <c r="D181" s="2093"/>
      <c r="F181" s="1497"/>
      <c r="G181" s="1499"/>
      <c r="H181" s="1500"/>
      <c r="I181" s="1499"/>
      <c r="J181" s="1499"/>
      <c r="K181" s="1499"/>
      <c r="L181" s="1499"/>
      <c r="M181" s="1500"/>
      <c r="N181" s="1499"/>
      <c r="O181" s="1499"/>
      <c r="P181" s="1499"/>
    </row>
    <row r="182" spans="1:16" s="1501" customFormat="1">
      <c r="A182" s="1585"/>
      <c r="B182" s="1494"/>
      <c r="C182" s="1689"/>
      <c r="D182" s="2093"/>
      <c r="F182" s="1497"/>
      <c r="G182" s="1499"/>
      <c r="H182" s="1500"/>
      <c r="I182" s="1499"/>
      <c r="J182" s="1499"/>
      <c r="K182" s="1499"/>
      <c r="L182" s="1499"/>
      <c r="M182" s="1500"/>
      <c r="N182" s="1499"/>
      <c r="O182" s="1499"/>
      <c r="P182" s="1499"/>
    </row>
    <row r="183" spans="1:16" s="1501" customFormat="1">
      <c r="A183" s="1585"/>
      <c r="B183" s="1494"/>
      <c r="C183" s="1689"/>
      <c r="D183" s="2093"/>
      <c r="F183" s="1497"/>
      <c r="G183" s="1499"/>
      <c r="H183" s="1500"/>
      <c r="I183" s="1499"/>
      <c r="J183" s="1499"/>
      <c r="K183" s="1499"/>
      <c r="L183" s="1499"/>
      <c r="M183" s="1500"/>
      <c r="N183" s="1499"/>
      <c r="O183" s="1499"/>
      <c r="P183" s="1499"/>
    </row>
    <row r="184" spans="1:16" s="1501" customFormat="1">
      <c r="A184" s="1585"/>
      <c r="B184" s="1494"/>
      <c r="C184" s="1689"/>
      <c r="D184" s="2093"/>
      <c r="F184" s="1497"/>
      <c r="G184" s="1499"/>
      <c r="H184" s="1500"/>
      <c r="I184" s="1499"/>
      <c r="J184" s="1499"/>
      <c r="K184" s="1499"/>
      <c r="L184" s="1499"/>
      <c r="M184" s="1500"/>
      <c r="N184" s="1499"/>
      <c r="O184" s="1499"/>
      <c r="P184" s="1499"/>
    </row>
    <row r="185" spans="1:16" s="1501" customFormat="1">
      <c r="A185" s="1585"/>
      <c r="B185" s="1494"/>
      <c r="C185" s="1689"/>
      <c r="D185" s="2093"/>
      <c r="F185" s="1497"/>
      <c r="G185" s="1499"/>
      <c r="H185" s="1500"/>
      <c r="I185" s="1499"/>
      <c r="J185" s="1499"/>
      <c r="K185" s="1499"/>
      <c r="L185" s="1499"/>
      <c r="M185" s="1500"/>
      <c r="N185" s="1499"/>
      <c r="O185" s="1499"/>
      <c r="P185" s="1499"/>
    </row>
    <row r="186" spans="1:16" s="1501" customFormat="1">
      <c r="A186" s="1585"/>
      <c r="B186" s="1494"/>
      <c r="C186" s="1689"/>
      <c r="D186" s="2093"/>
      <c r="F186" s="1497"/>
      <c r="G186" s="1499"/>
      <c r="H186" s="1500"/>
      <c r="I186" s="1499"/>
      <c r="J186" s="1499"/>
      <c r="K186" s="1499"/>
      <c r="L186" s="1499"/>
      <c r="M186" s="1500"/>
      <c r="N186" s="1499"/>
      <c r="O186" s="1499"/>
      <c r="P186" s="1499"/>
    </row>
    <row r="187" spans="1:16" s="1501" customFormat="1">
      <c r="A187" s="1585"/>
      <c r="B187" s="1494"/>
      <c r="C187" s="1689"/>
      <c r="D187" s="2093"/>
      <c r="F187" s="1497"/>
      <c r="G187" s="1499"/>
      <c r="H187" s="1500"/>
      <c r="I187" s="1499"/>
      <c r="J187" s="1499"/>
      <c r="K187" s="1499"/>
      <c r="L187" s="1499"/>
      <c r="M187" s="1500"/>
      <c r="N187" s="1499"/>
      <c r="O187" s="1499"/>
      <c r="P187" s="1499"/>
    </row>
    <row r="188" spans="1:16" s="1501" customFormat="1">
      <c r="A188" s="1585"/>
      <c r="B188" s="1494"/>
      <c r="C188" s="1689"/>
      <c r="D188" s="2093"/>
      <c r="F188" s="1497"/>
      <c r="G188" s="1499"/>
      <c r="H188" s="1500"/>
      <c r="I188" s="1499"/>
      <c r="J188" s="1499"/>
      <c r="K188" s="1499"/>
      <c r="L188" s="1499"/>
      <c r="M188" s="1500"/>
      <c r="N188" s="1499"/>
      <c r="O188" s="1499"/>
      <c r="P188" s="1499"/>
    </row>
    <row r="189" spans="1:16" s="1501" customFormat="1">
      <c r="A189" s="1585"/>
      <c r="B189" s="1494"/>
      <c r="C189" s="1689"/>
      <c r="D189" s="2093"/>
      <c r="F189" s="1497"/>
      <c r="G189" s="1499"/>
      <c r="H189" s="1500"/>
      <c r="I189" s="1499"/>
      <c r="J189" s="1499"/>
      <c r="K189" s="1499"/>
      <c r="L189" s="1499"/>
      <c r="M189" s="1500"/>
      <c r="N189" s="1499"/>
      <c r="O189" s="1499"/>
      <c r="P189" s="1499"/>
    </row>
    <row r="190" spans="1:16" s="1501" customFormat="1">
      <c r="A190" s="1585"/>
      <c r="B190" s="1494"/>
      <c r="C190" s="1689"/>
      <c r="D190" s="2093"/>
      <c r="F190" s="1497"/>
      <c r="G190" s="1499"/>
      <c r="H190" s="1500"/>
      <c r="I190" s="1499"/>
      <c r="J190" s="1499"/>
      <c r="K190" s="1499"/>
      <c r="L190" s="1499"/>
      <c r="M190" s="1500"/>
      <c r="N190" s="1499"/>
      <c r="O190" s="1499"/>
      <c r="P190" s="1499"/>
    </row>
    <row r="191" spans="1:16">
      <c r="B191" s="244"/>
      <c r="C191" s="506"/>
      <c r="D191" s="2093"/>
      <c r="F191" s="338"/>
      <c r="G191" s="217"/>
      <c r="H191" s="510"/>
      <c r="I191" s="217"/>
      <c r="K191" s="217"/>
      <c r="L191" s="217"/>
      <c r="M191" s="510"/>
      <c r="N191" s="217"/>
      <c r="O191" s="217"/>
      <c r="P191" s="217"/>
    </row>
    <row r="192" spans="1:16">
      <c r="B192" s="244"/>
      <c r="C192" s="506"/>
      <c r="D192" s="2093"/>
      <c r="F192" s="338"/>
      <c r="G192" s="217"/>
      <c r="H192" s="510"/>
      <c r="I192" s="217"/>
      <c r="K192" s="217"/>
      <c r="L192" s="217"/>
      <c r="M192" s="510"/>
      <c r="N192" s="217"/>
      <c r="O192" s="217"/>
      <c r="P192" s="217"/>
    </row>
    <row r="193" spans="1:16">
      <c r="B193" s="244"/>
      <c r="C193" s="506"/>
      <c r="D193" s="2093"/>
      <c r="F193" s="338"/>
      <c r="G193" s="217"/>
      <c r="H193" s="510"/>
      <c r="I193" s="217"/>
      <c r="K193" s="217"/>
      <c r="L193" s="217"/>
      <c r="M193" s="510"/>
      <c r="N193" s="217"/>
      <c r="O193" s="217"/>
      <c r="P193" s="217"/>
    </row>
    <row r="194" spans="1:16">
      <c r="B194" s="244"/>
      <c r="C194" s="506"/>
      <c r="D194" s="2093"/>
      <c r="F194" s="338"/>
      <c r="G194" s="217"/>
      <c r="H194" s="510"/>
      <c r="I194" s="217"/>
      <c r="K194" s="217"/>
      <c r="L194" s="217"/>
      <c r="M194" s="510"/>
      <c r="N194" s="217"/>
      <c r="O194" s="217"/>
      <c r="P194" s="217"/>
    </row>
    <row r="195" spans="1:16">
      <c r="B195" s="244"/>
      <c r="C195" s="506"/>
      <c r="D195" s="2093"/>
      <c r="F195" s="338"/>
      <c r="G195" s="217"/>
      <c r="H195" s="510"/>
      <c r="I195" s="217"/>
      <c r="K195" s="217"/>
      <c r="L195" s="217"/>
      <c r="M195" s="510"/>
      <c r="N195" s="217"/>
      <c r="O195" s="217"/>
      <c r="P195" s="217"/>
    </row>
    <row r="196" spans="1:16">
      <c r="B196" s="244"/>
      <c r="C196" s="506"/>
      <c r="D196" s="2093"/>
      <c r="F196" s="338"/>
      <c r="G196" s="217"/>
      <c r="H196" s="510"/>
      <c r="I196" s="217"/>
      <c r="K196" s="217"/>
      <c r="L196" s="217"/>
      <c r="M196" s="510"/>
      <c r="N196" s="217"/>
      <c r="O196" s="217"/>
      <c r="P196" s="217"/>
    </row>
    <row r="197" spans="1:16">
      <c r="B197" s="244"/>
      <c r="C197" s="506"/>
      <c r="D197" s="2093"/>
      <c r="F197" s="338"/>
      <c r="G197" s="217"/>
      <c r="H197" s="510"/>
      <c r="I197" s="217"/>
      <c r="K197" s="217"/>
      <c r="L197" s="217"/>
      <c r="M197" s="510"/>
      <c r="N197" s="217"/>
      <c r="O197" s="217"/>
      <c r="P197" s="217"/>
    </row>
    <row r="198" spans="1:16" ht="13.5" thickBot="1">
      <c r="A198" s="280"/>
      <c r="B198" s="324"/>
      <c r="C198" s="324"/>
      <c r="D198" s="325"/>
      <c r="F198" s="338"/>
      <c r="G198" s="217"/>
      <c r="H198" s="510"/>
      <c r="I198" s="217"/>
      <c r="K198" s="217"/>
      <c r="L198" s="217"/>
      <c r="M198" s="510"/>
      <c r="N198" s="217"/>
      <c r="O198" s="217"/>
      <c r="P198" s="217"/>
    </row>
    <row r="199" spans="1:16">
      <c r="A199" s="15" t="s">
        <v>557</v>
      </c>
      <c r="C199" s="216"/>
      <c r="D199" s="318"/>
      <c r="F199" s="269"/>
    </row>
    <row r="200" spans="1:16">
      <c r="A200" s="118"/>
      <c r="B200" s="232"/>
      <c r="C200" s="233"/>
      <c r="D200" s="318"/>
      <c r="F200" s="269"/>
    </row>
    <row r="201" spans="1:16">
      <c r="B201" s="232" t="s">
        <v>14066</v>
      </c>
      <c r="C201" s="681" t="s">
        <v>14698</v>
      </c>
      <c r="D201" s="318">
        <v>-1690000</v>
      </c>
      <c r="E201" s="216">
        <v>5862999</v>
      </c>
      <c r="F201" s="269"/>
    </row>
    <row r="202" spans="1:16">
      <c r="B202" s="232" t="s">
        <v>14066</v>
      </c>
      <c r="C202" s="681" t="s">
        <v>14699</v>
      </c>
      <c r="D202" s="318">
        <v>-1215000</v>
      </c>
      <c r="E202" s="216">
        <v>6095877</v>
      </c>
      <c r="F202" s="269"/>
    </row>
    <row r="203" spans="1:16">
      <c r="B203" s="232" t="s">
        <v>14066</v>
      </c>
      <c r="C203" s="681" t="s">
        <v>14700</v>
      </c>
      <c r="D203" s="318">
        <v>-1980000</v>
      </c>
      <c r="E203" s="216">
        <v>5445955</v>
      </c>
      <c r="F203" s="269"/>
    </row>
    <row r="204" spans="1:16">
      <c r="B204" s="232" t="s">
        <v>14066</v>
      </c>
      <c r="C204" s="681" t="s">
        <v>14701</v>
      </c>
      <c r="D204" s="318">
        <v>-339244</v>
      </c>
      <c r="E204" s="216" t="s">
        <v>14702</v>
      </c>
      <c r="F204" s="269"/>
    </row>
    <row r="205" spans="1:16">
      <c r="B205" s="232" t="s">
        <v>14066</v>
      </c>
      <c r="C205" s="681" t="s">
        <v>14703</v>
      </c>
      <c r="D205" s="318">
        <v>-1950000</v>
      </c>
      <c r="E205" s="216">
        <v>5465264</v>
      </c>
      <c r="F205" s="269"/>
    </row>
    <row r="206" spans="1:16">
      <c r="B206" s="232" t="s">
        <v>14066</v>
      </c>
      <c r="C206" s="681" t="s">
        <v>14177</v>
      </c>
      <c r="D206" s="318">
        <v>-9000000</v>
      </c>
      <c r="E206" s="216">
        <v>5612797</v>
      </c>
      <c r="F206" s="269"/>
    </row>
    <row r="207" spans="1:16">
      <c r="B207" s="232" t="s">
        <v>14066</v>
      </c>
      <c r="C207" s="681" t="s">
        <v>14704</v>
      </c>
      <c r="D207" s="318">
        <v>-4377000</v>
      </c>
      <c r="E207" s="216">
        <v>5648986</v>
      </c>
      <c r="F207" s="269"/>
    </row>
    <row r="208" spans="1:16">
      <c r="B208" s="232" t="s">
        <v>14066</v>
      </c>
      <c r="C208" s="681" t="s">
        <v>13308</v>
      </c>
      <c r="D208" s="318">
        <v>-2432000</v>
      </c>
      <c r="E208" s="216">
        <v>5671106</v>
      </c>
      <c r="F208" s="269"/>
    </row>
    <row r="209" spans="1:17">
      <c r="B209" s="232" t="s">
        <v>14066</v>
      </c>
      <c r="C209" s="681" t="s">
        <v>14346</v>
      </c>
      <c r="D209" s="318">
        <v>-79000</v>
      </c>
      <c r="E209" s="216" t="s">
        <v>14702</v>
      </c>
      <c r="F209" s="269"/>
    </row>
    <row r="210" spans="1:17">
      <c r="B210" s="232" t="s">
        <v>14066</v>
      </c>
      <c r="C210" s="681" t="s">
        <v>14705</v>
      </c>
      <c r="D210" s="318">
        <v>-54500</v>
      </c>
      <c r="E210" s="216" t="s">
        <v>14706</v>
      </c>
      <c r="F210" s="1716"/>
    </row>
    <row r="211" spans="1:17">
      <c r="B211" s="232" t="s">
        <v>14066</v>
      </c>
      <c r="C211" s="681" t="s">
        <v>4176</v>
      </c>
      <c r="D211" s="1735">
        <v>-163600</v>
      </c>
      <c r="E211" s="216" t="s">
        <v>14702</v>
      </c>
      <c r="F211" s="1716"/>
    </row>
    <row r="212" spans="1:17">
      <c r="B212" s="232" t="s">
        <v>14066</v>
      </c>
      <c r="C212" s="681" t="s">
        <v>14707</v>
      </c>
      <c r="D212" s="1735">
        <v>-65000</v>
      </c>
      <c r="E212" s="216" t="s">
        <v>14702</v>
      </c>
      <c r="F212" s="1716"/>
    </row>
    <row r="213" spans="1:17">
      <c r="B213" s="232"/>
      <c r="C213" s="233"/>
      <c r="D213" s="318"/>
      <c r="E213" s="216"/>
      <c r="F213" s="269"/>
    </row>
    <row r="214" spans="1:17">
      <c r="D214" s="318"/>
      <c r="F214" s="269"/>
    </row>
    <row r="215" spans="1:17">
      <c r="B215" s="244" t="s">
        <v>13322</v>
      </c>
      <c r="C215" s="245"/>
      <c r="D215" s="320">
        <f>SUM(D3:D214)</f>
        <v>0</v>
      </c>
      <c r="F215" s="269"/>
    </row>
    <row r="218" spans="1:17" ht="13.5" thickBot="1"/>
    <row r="219" spans="1:17" ht="15.75" thickBot="1">
      <c r="A219" s="2887" t="s">
        <v>682</v>
      </c>
      <c r="B219" s="2888"/>
      <c r="C219" s="706" t="s">
        <v>14074</v>
      </c>
      <c r="D219" s="704"/>
      <c r="E219" s="702"/>
      <c r="F219" s="702"/>
      <c r="G219" s="702"/>
    </row>
    <row r="220" spans="1:17" ht="15.75" thickBot="1">
      <c r="A220" s="707" t="s">
        <v>684</v>
      </c>
      <c r="B220" s="1721"/>
      <c r="C220" s="706" t="s">
        <v>14075</v>
      </c>
      <c r="D220" s="704"/>
      <c r="E220" s="702"/>
      <c r="F220" s="702"/>
      <c r="G220" s="702"/>
    </row>
    <row r="221" spans="1:17" s="502" customFormat="1" ht="15.75" thickBot="1">
      <c r="A221" s="2887" t="s">
        <v>685</v>
      </c>
      <c r="B221" s="2888"/>
      <c r="C221" s="706" t="s">
        <v>14074</v>
      </c>
      <c r="D221" s="704"/>
      <c r="E221" s="702"/>
      <c r="F221" s="702"/>
      <c r="G221" s="702"/>
      <c r="I221" s="108"/>
      <c r="J221" s="217"/>
      <c r="K221" s="108"/>
      <c r="L221" s="108"/>
      <c r="N221" s="108"/>
      <c r="O221" s="108"/>
      <c r="P221" s="108"/>
      <c r="Q221" s="108"/>
    </row>
    <row r="222" spans="1:17" s="502" customFormat="1" ht="30.75" thickBot="1">
      <c r="A222" s="2887" t="s">
        <v>686</v>
      </c>
      <c r="B222" s="2888"/>
      <c r="C222" s="705" t="s">
        <v>14076</v>
      </c>
      <c r="D222" s="704"/>
      <c r="E222" s="702"/>
      <c r="F222" s="702"/>
      <c r="G222" s="702"/>
      <c r="I222" s="108"/>
      <c r="J222" s="217"/>
      <c r="K222" s="108"/>
      <c r="L222" s="108"/>
      <c r="N222" s="108"/>
      <c r="O222" s="108"/>
      <c r="P222" s="108"/>
      <c r="Q222" s="108"/>
    </row>
    <row r="223" spans="1:17" s="502" customFormat="1" ht="15.75" thickBot="1">
      <c r="A223" s="2887" t="s">
        <v>688</v>
      </c>
      <c r="B223" s="2888"/>
      <c r="C223" s="706"/>
      <c r="D223" s="704"/>
      <c r="E223" s="702"/>
      <c r="F223" s="702"/>
      <c r="G223" s="702"/>
      <c r="I223" s="108"/>
      <c r="J223" s="217"/>
      <c r="K223" s="108"/>
      <c r="L223" s="108"/>
      <c r="N223" s="108"/>
      <c r="O223" s="108"/>
      <c r="P223" s="108"/>
      <c r="Q223" s="108"/>
    </row>
    <row r="224" spans="1:17" s="502" customFormat="1" ht="15.75" thickBot="1">
      <c r="A224" s="2887" t="s">
        <v>690</v>
      </c>
      <c r="B224" s="2888"/>
      <c r="C224" s="706" t="s">
        <v>14077</v>
      </c>
      <c r="D224" s="704"/>
      <c r="E224" s="702"/>
      <c r="F224" s="702"/>
      <c r="G224" s="702"/>
      <c r="I224" s="108"/>
      <c r="J224" s="217"/>
      <c r="K224" s="108"/>
      <c r="L224" s="108"/>
      <c r="N224" s="108"/>
      <c r="O224" s="108"/>
      <c r="P224" s="108"/>
      <c r="Q224" s="108"/>
    </row>
    <row r="225" spans="1:17" s="502" customFormat="1" ht="15.75" thickBot="1">
      <c r="A225" s="2887" t="s">
        <v>692</v>
      </c>
      <c r="B225" s="2888"/>
      <c r="C225" s="706" t="s">
        <v>4214</v>
      </c>
      <c r="D225" s="704"/>
      <c r="E225" s="702"/>
      <c r="F225" s="702"/>
      <c r="G225" s="702"/>
      <c r="I225" s="108"/>
      <c r="J225" s="217"/>
      <c r="K225" s="108"/>
      <c r="L225" s="108"/>
      <c r="N225" s="108"/>
      <c r="O225" s="108"/>
      <c r="P225" s="108"/>
      <c r="Q225" s="108"/>
    </row>
    <row r="226" spans="1:17" s="502" customFormat="1" ht="15.75" thickBot="1">
      <c r="A226" s="2883" t="s">
        <v>693</v>
      </c>
      <c r="B226" s="2884"/>
      <c r="C226" s="705" t="s">
        <v>694</v>
      </c>
      <c r="D226" s="704"/>
      <c r="E226" s="2879"/>
      <c r="F226" s="702"/>
      <c r="G226" s="2879"/>
      <c r="I226" s="108"/>
      <c r="J226" s="217"/>
      <c r="K226" s="108"/>
      <c r="L226" s="108"/>
      <c r="N226" s="108"/>
      <c r="O226" s="108"/>
      <c r="P226" s="108"/>
      <c r="Q226" s="108"/>
    </row>
    <row r="227" spans="1:17" s="502" customFormat="1" ht="15.75" thickBot="1">
      <c r="A227" s="2883" t="s">
        <v>695</v>
      </c>
      <c r="B227" s="2884"/>
      <c r="C227" s="714" t="s">
        <v>9427</v>
      </c>
      <c r="D227" s="704"/>
      <c r="E227" s="2879"/>
      <c r="F227" s="702"/>
      <c r="G227" s="2879"/>
      <c r="I227" s="108"/>
      <c r="J227" s="217"/>
      <c r="K227" s="108"/>
      <c r="L227" s="108"/>
      <c r="N227" s="108"/>
      <c r="O227" s="108"/>
      <c r="P227" s="108"/>
      <c r="Q227" s="108"/>
    </row>
    <row r="228" spans="1:17" s="502" customFormat="1" ht="15.75" thickBot="1">
      <c r="A228" s="2883" t="s">
        <v>697</v>
      </c>
      <c r="B228" s="2884"/>
      <c r="C228" s="705"/>
      <c r="D228" s="704"/>
      <c r="E228" s="2879"/>
      <c r="F228" s="702"/>
      <c r="G228" s="703"/>
      <c r="I228" s="108"/>
      <c r="J228" s="217"/>
      <c r="K228" s="108"/>
      <c r="L228" s="108"/>
      <c r="N228" s="108"/>
      <c r="O228" s="108"/>
      <c r="P228" s="108"/>
      <c r="Q228" s="108"/>
    </row>
    <row r="229" spans="1:17" s="502" customFormat="1" ht="13.5" customHeight="1" thickBot="1">
      <c r="A229" s="2883" t="s">
        <v>699</v>
      </c>
      <c r="B229" s="2884"/>
      <c r="C229" s="705" t="s">
        <v>14078</v>
      </c>
      <c r="D229" s="704"/>
      <c r="E229" s="2879"/>
      <c r="F229" s="2879"/>
      <c r="G229" s="2879"/>
      <c r="I229" s="108"/>
      <c r="J229" s="217"/>
      <c r="K229" s="108"/>
      <c r="L229" s="108"/>
      <c r="N229" s="108"/>
      <c r="O229" s="108"/>
      <c r="P229" s="108"/>
      <c r="Q229" s="108"/>
    </row>
    <row r="230" spans="1:17" s="502" customFormat="1" ht="13.5" customHeight="1" thickBot="1">
      <c r="A230" s="2883" t="s">
        <v>700</v>
      </c>
      <c r="B230" s="2884"/>
      <c r="C230" s="709" t="s">
        <v>14079</v>
      </c>
      <c r="D230" s="704"/>
      <c r="E230" s="2879"/>
      <c r="F230" s="2879"/>
      <c r="G230" s="2879"/>
      <c r="I230" s="108"/>
      <c r="J230" s="217"/>
      <c r="K230" s="108"/>
      <c r="L230" s="108"/>
      <c r="N230" s="108"/>
      <c r="O230" s="108"/>
      <c r="P230" s="108"/>
      <c r="Q230" s="108"/>
    </row>
    <row r="231" spans="1:17" s="502" customFormat="1" ht="15.75" thickBot="1">
      <c r="A231" s="2883" t="s">
        <v>702</v>
      </c>
      <c r="B231" s="2884"/>
      <c r="C231" s="705" t="s">
        <v>5761</v>
      </c>
      <c r="D231" s="704"/>
      <c r="E231" s="2917"/>
      <c r="F231" s="2917"/>
      <c r="G231" s="2917"/>
      <c r="I231" s="108"/>
      <c r="J231" s="217"/>
      <c r="K231" s="108"/>
      <c r="L231" s="108"/>
      <c r="N231" s="108"/>
      <c r="O231" s="108"/>
      <c r="P231" s="108"/>
      <c r="Q231" s="108"/>
    </row>
    <row r="232" spans="1:17" s="502" customFormat="1" ht="15.75" thickBot="1">
      <c r="A232" s="2883" t="s">
        <v>704</v>
      </c>
      <c r="B232" s="2884"/>
      <c r="C232" s="709" t="s">
        <v>705</v>
      </c>
      <c r="D232" s="704"/>
      <c r="E232" s="2917"/>
      <c r="F232" s="2917"/>
      <c r="G232" s="2917"/>
      <c r="I232" s="108"/>
      <c r="J232" s="217"/>
      <c r="K232" s="108"/>
      <c r="L232" s="108"/>
      <c r="N232" s="108"/>
      <c r="O232" s="108"/>
      <c r="P232" s="108"/>
      <c r="Q232" s="108"/>
    </row>
    <row r="233" spans="1:17" ht="75.75" thickBot="1">
      <c r="A233" s="2885" t="s">
        <v>706</v>
      </c>
      <c r="B233" s="2886"/>
      <c r="C233" s="705" t="s">
        <v>14080</v>
      </c>
    </row>
  </sheetData>
  <mergeCells count="17">
    <mergeCell ref="A230:B230"/>
    <mergeCell ref="L1:N1"/>
    <mergeCell ref="A219:B219"/>
    <mergeCell ref="A221:B221"/>
    <mergeCell ref="A222:B222"/>
    <mergeCell ref="A223:B223"/>
    <mergeCell ref="A224:B224"/>
    <mergeCell ref="A225:B225"/>
    <mergeCell ref="A226:B226"/>
    <mergeCell ref="A227:B227"/>
    <mergeCell ref="A228:B228"/>
    <mergeCell ref="A229:B229"/>
    <mergeCell ref="A231:B231"/>
    <mergeCell ref="E231:G231"/>
    <mergeCell ref="A232:B232"/>
    <mergeCell ref="E232:G232"/>
    <mergeCell ref="A233:B233"/>
  </mergeCells>
  <phoneticPr fontId="124"/>
  <printOptions horizontalCentered="1" verticalCentered="1"/>
  <pageMargins left="0.25" right="0.25" top="0.25" bottom="0.25" header="0" footer="0"/>
  <pageSetup paperSize="9" scale="34" orientation="portrait" horizontalDpi="300" verticalDpi="300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90">
    <tabColor theme="0" tint="-0.499984740745262"/>
  </sheetPr>
  <dimension ref="A1:Z69"/>
  <sheetViews>
    <sheetView workbookViewId="0">
      <pane xSplit="4" ySplit="2" topLeftCell="E3" activePane="bottomRight" state="frozen"/>
      <selection pane="topRight" activeCell="A46" sqref="A46:B46"/>
      <selection pane="bottomLeft" activeCell="A46" sqref="A46:B46"/>
      <selection pane="bottomRight" activeCell="G36" sqref="G36"/>
    </sheetView>
  </sheetViews>
  <sheetFormatPr defaultColWidth="9" defaultRowHeight="12.75"/>
  <cols>
    <col min="1" max="1" width="12.140625" style="22" customWidth="1"/>
    <col min="2" max="2" width="26" style="23" customWidth="1"/>
    <col min="3" max="3" width="23.42578125" style="23" customWidth="1"/>
    <col min="4" max="4" width="13" style="37" customWidth="1"/>
    <col min="5" max="5" width="10" style="25" customWidth="1"/>
    <col min="6" max="6" width="11.42578125" style="154" customWidth="1"/>
    <col min="7" max="7" width="11" style="154" customWidth="1"/>
    <col min="8" max="8" width="10.140625" style="87" customWidth="1"/>
    <col min="9" max="9" width="8.7109375" style="22" customWidth="1"/>
    <col min="10" max="10" width="11.42578125" style="1506" customWidth="1"/>
    <col min="11" max="11" width="13.42578125" style="22" customWidth="1"/>
    <col min="12" max="12" width="10.7109375" style="23" customWidth="1"/>
    <col min="13" max="13" width="9.42578125" style="26" customWidth="1"/>
    <col min="14" max="14" width="9.7109375" style="22" customWidth="1"/>
    <col min="15" max="15" width="12.140625" style="1509" customWidth="1"/>
    <col min="16" max="16" width="9.28515625" style="23" customWidth="1"/>
    <col min="17" max="17" width="19.7109375" style="23" customWidth="1"/>
    <col min="18" max="16384" width="9" style="23"/>
  </cols>
  <sheetData>
    <row r="1" spans="1:17">
      <c r="A1" s="3"/>
      <c r="B1" s="2876" t="s">
        <v>9</v>
      </c>
      <c r="C1" s="1"/>
      <c r="D1" s="209" t="s">
        <v>11600</v>
      </c>
      <c r="E1" s="209" t="s">
        <v>1594</v>
      </c>
      <c r="F1" s="97"/>
      <c r="G1" s="97"/>
      <c r="H1" s="1" t="s">
        <v>1595</v>
      </c>
      <c r="I1" s="2876"/>
      <c r="J1" s="1503"/>
      <c r="K1" s="1"/>
      <c r="L1" s="1"/>
      <c r="M1" s="27"/>
      <c r="N1" s="2893" t="s">
        <v>4216</v>
      </c>
      <c r="O1" s="2893"/>
      <c r="P1" s="2893"/>
      <c r="Q1" s="1"/>
    </row>
    <row r="2" spans="1:17" s="22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85" t="s">
        <v>11607</v>
      </c>
      <c r="G2" s="585" t="s">
        <v>11608</v>
      </c>
      <c r="H2" s="88" t="s">
        <v>944</v>
      </c>
      <c r="I2" s="5" t="s">
        <v>1599</v>
      </c>
      <c r="J2" s="1504" t="s">
        <v>3112</v>
      </c>
      <c r="K2" s="5" t="s">
        <v>1600</v>
      </c>
      <c r="L2" s="5" t="s">
        <v>11638</v>
      </c>
      <c r="M2" s="11" t="s">
        <v>1601</v>
      </c>
      <c r="N2" s="5" t="s">
        <v>1602</v>
      </c>
      <c r="O2" s="1504" t="s">
        <v>3112</v>
      </c>
      <c r="P2" s="6" t="s">
        <v>18</v>
      </c>
      <c r="Q2" s="5" t="s">
        <v>949</v>
      </c>
    </row>
    <row r="3" spans="1:17" s="22" customFormat="1">
      <c r="A3" s="3"/>
      <c r="B3" s="7"/>
      <c r="C3" s="2876"/>
      <c r="D3" s="50"/>
      <c r="E3" s="47"/>
      <c r="F3" s="97"/>
      <c r="G3" s="97"/>
      <c r="H3" s="93"/>
      <c r="I3" s="2876"/>
      <c r="J3" s="1505"/>
      <c r="K3" s="2876"/>
      <c r="L3" s="2876"/>
      <c r="M3" s="48"/>
      <c r="N3" s="2876"/>
      <c r="O3" s="1505"/>
      <c r="P3" s="49"/>
      <c r="Q3" s="2876"/>
    </row>
    <row r="4" spans="1:17" s="22" customFormat="1">
      <c r="A4" s="3"/>
      <c r="B4" s="245" t="s">
        <v>2187</v>
      </c>
      <c r="C4" s="2876"/>
      <c r="D4" s="67">
        <v>2005000</v>
      </c>
      <c r="E4" s="47"/>
      <c r="F4" s="97"/>
      <c r="G4" s="97"/>
      <c r="H4" s="93"/>
      <c r="I4" s="2876"/>
      <c r="J4" s="1505"/>
      <c r="K4" s="2876"/>
      <c r="L4" s="2876"/>
      <c r="M4" s="48"/>
      <c r="N4" s="2876"/>
      <c r="O4" s="1505"/>
      <c r="P4" s="49"/>
      <c r="Q4" s="2876"/>
    </row>
    <row r="5" spans="1:17" s="22" customFormat="1">
      <c r="A5" s="3"/>
      <c r="B5" s="7"/>
      <c r="C5" s="2876"/>
      <c r="D5" s="50"/>
      <c r="E5" s="47"/>
      <c r="F5" s="97"/>
      <c r="G5" s="97"/>
      <c r="H5" s="93"/>
      <c r="I5" s="2876"/>
      <c r="J5" s="1505"/>
      <c r="K5" s="2876"/>
      <c r="L5" s="2876"/>
      <c r="M5" s="48"/>
      <c r="N5" s="2876"/>
      <c r="O5" s="1505"/>
      <c r="P5" s="49"/>
      <c r="Q5" s="2876"/>
    </row>
    <row r="6" spans="1:17" s="22" customFormat="1">
      <c r="A6" s="2876"/>
      <c r="B6" s="7"/>
      <c r="C6" s="2876"/>
      <c r="D6" s="50"/>
      <c r="E6" s="47"/>
      <c r="F6" s="97"/>
      <c r="G6" s="97"/>
      <c r="H6" s="93"/>
      <c r="I6" s="2876"/>
      <c r="J6" s="1505"/>
      <c r="K6" s="2876"/>
      <c r="L6" s="2876"/>
      <c r="M6" s="48"/>
      <c r="N6" s="2876"/>
      <c r="O6" s="1505"/>
      <c r="P6" s="49"/>
      <c r="Q6" s="2876"/>
    </row>
    <row r="7" spans="1:17" s="1182" customFormat="1">
      <c r="A7" s="38" t="s">
        <v>14708</v>
      </c>
      <c r="B7" s="61"/>
      <c r="C7" s="104" t="s">
        <v>14709</v>
      </c>
      <c r="D7" s="58"/>
      <c r="E7" s="2007"/>
      <c r="F7" s="2224"/>
      <c r="G7" s="2224"/>
      <c r="H7" s="2008"/>
      <c r="I7" s="2005"/>
      <c r="J7" s="2009"/>
      <c r="K7" s="2005"/>
      <c r="L7" s="2004"/>
      <c r="M7" s="2010"/>
      <c r="N7" s="2005"/>
      <c r="O7" s="2011"/>
      <c r="P7" s="2004"/>
      <c r="Q7" s="2004"/>
    </row>
    <row r="8" spans="1:17">
      <c r="A8" s="2098">
        <v>5208013</v>
      </c>
      <c r="B8" s="61" t="s">
        <v>14710</v>
      </c>
      <c r="C8" s="17" t="s">
        <v>14711</v>
      </c>
      <c r="D8" s="58">
        <v>3100000</v>
      </c>
      <c r="E8" s="2007"/>
      <c r="F8" s="2224">
        <v>3100000</v>
      </c>
      <c r="G8" s="2224">
        <f>SUM(D8-F8)</f>
        <v>0</v>
      </c>
      <c r="H8" s="2008">
        <v>2822000</v>
      </c>
      <c r="I8" s="2005" t="s">
        <v>369</v>
      </c>
      <c r="J8" s="2009">
        <v>43333</v>
      </c>
      <c r="K8" s="2005" t="s">
        <v>40</v>
      </c>
      <c r="L8" s="2004"/>
      <c r="M8" s="2010"/>
      <c r="N8" s="2005" t="s">
        <v>107</v>
      </c>
      <c r="O8" s="2011">
        <v>43353</v>
      </c>
      <c r="P8" s="2004" t="s">
        <v>728</v>
      </c>
      <c r="Q8" s="334" t="s">
        <v>2487</v>
      </c>
    </row>
    <row r="9" spans="1:17">
      <c r="A9" s="2098"/>
      <c r="B9" s="61"/>
      <c r="C9" s="17"/>
      <c r="D9" s="58"/>
      <c r="E9" s="2007"/>
      <c r="F9" s="2224"/>
      <c r="G9" s="2224"/>
      <c r="H9" s="2008"/>
      <c r="I9" s="2005"/>
      <c r="J9" s="2009"/>
      <c r="K9" s="2005"/>
      <c r="L9" s="2004"/>
      <c r="M9" s="2010"/>
      <c r="N9" s="2005"/>
      <c r="O9" s="2011"/>
      <c r="P9" s="2004"/>
      <c r="Q9" s="2004"/>
    </row>
    <row r="10" spans="1:17">
      <c r="A10" s="2098"/>
      <c r="B10" s="1074" t="s">
        <v>14712</v>
      </c>
      <c r="C10" s="17"/>
      <c r="D10" s="58"/>
      <c r="E10" s="2007"/>
      <c r="F10" s="2224"/>
      <c r="G10" s="2224"/>
      <c r="H10" s="2008"/>
      <c r="I10" s="2005"/>
      <c r="J10" s="2009"/>
      <c r="K10" s="2005"/>
      <c r="L10" s="2004"/>
      <c r="M10" s="2010"/>
      <c r="N10" s="2005"/>
      <c r="O10" s="2011"/>
      <c r="P10" s="2004"/>
      <c r="Q10" s="2004"/>
    </row>
    <row r="11" spans="1:17">
      <c r="A11" s="2098"/>
      <c r="B11" s="1074" t="s">
        <v>18</v>
      </c>
      <c r="C11" s="17"/>
      <c r="D11" s="58"/>
      <c r="E11" s="2007"/>
      <c r="F11" s="2224"/>
      <c r="G11" s="2224"/>
      <c r="H11" s="2008"/>
      <c r="I11" s="2005"/>
      <c r="J11" s="2009"/>
      <c r="K11" s="2005"/>
      <c r="L11" s="2004"/>
      <c r="M11" s="2010"/>
      <c r="N11" s="2005"/>
      <c r="O11" s="2011"/>
      <c r="P11" s="2004"/>
      <c r="Q11" s="2004"/>
    </row>
    <row r="12" spans="1:17">
      <c r="A12" s="2098"/>
      <c r="B12" s="1074"/>
      <c r="C12" s="17"/>
      <c r="D12" s="58"/>
      <c r="E12" s="2007"/>
      <c r="F12" s="2224"/>
      <c r="G12" s="2224"/>
      <c r="H12" s="2008"/>
      <c r="I12" s="2005"/>
      <c r="J12" s="2009"/>
      <c r="K12" s="2005"/>
      <c r="L12" s="2004"/>
      <c r="M12" s="2010"/>
      <c r="N12" s="2005"/>
      <c r="O12" s="2011"/>
      <c r="P12" s="2004"/>
      <c r="Q12" s="2004"/>
    </row>
    <row r="13" spans="1:17">
      <c r="A13" s="2098"/>
      <c r="B13" s="61" t="s">
        <v>14713</v>
      </c>
      <c r="C13" s="17"/>
      <c r="D13" s="58"/>
      <c r="E13" s="2007"/>
      <c r="F13" s="2224"/>
      <c r="G13" s="2224"/>
      <c r="H13" s="2008"/>
      <c r="I13" s="2005"/>
      <c r="J13" s="2009"/>
      <c r="K13" s="2005"/>
      <c r="L13" s="2004"/>
      <c r="M13" s="2010"/>
      <c r="N13" s="2005"/>
      <c r="O13" s="2011"/>
      <c r="P13" s="2004"/>
      <c r="Q13" s="2004"/>
    </row>
    <row r="14" spans="1:17">
      <c r="A14" s="2098"/>
      <c r="B14" s="61" t="s">
        <v>2487</v>
      </c>
      <c r="C14" s="17"/>
      <c r="D14" s="58"/>
      <c r="E14" s="2007"/>
      <c r="F14" s="2224"/>
      <c r="G14" s="2224"/>
      <c r="H14" s="2008"/>
      <c r="I14" s="2005"/>
      <c r="J14" s="2009"/>
      <c r="K14" s="2005"/>
      <c r="L14" s="2004"/>
      <c r="M14" s="2010"/>
      <c r="N14" s="2005"/>
      <c r="O14" s="2011"/>
      <c r="P14" s="2004"/>
      <c r="Q14" s="2004"/>
    </row>
    <row r="15" spans="1:17">
      <c r="A15" s="2098"/>
      <c r="B15" s="61"/>
      <c r="C15" s="2004"/>
      <c r="D15" s="58"/>
      <c r="E15" s="2007"/>
      <c r="F15" s="2224"/>
      <c r="G15" s="2224"/>
      <c r="H15" s="2008"/>
      <c r="I15" s="2005"/>
      <c r="J15" s="2009"/>
      <c r="K15" s="2005"/>
      <c r="L15" s="2004"/>
      <c r="M15" s="2010"/>
      <c r="N15" s="2005"/>
      <c r="O15" s="2011"/>
      <c r="P15" s="2004"/>
      <c r="Q15" s="2004"/>
    </row>
    <row r="16" spans="1:17" s="497" customFormat="1">
      <c r="A16" s="2188"/>
      <c r="B16" s="1848"/>
      <c r="C16" s="2023"/>
      <c r="D16" s="1847"/>
      <c r="E16" s="2017"/>
      <c r="F16" s="2229"/>
      <c r="G16" s="2229"/>
      <c r="H16" s="2018"/>
      <c r="I16" s="2019"/>
      <c r="J16" s="2020"/>
      <c r="K16" s="2019"/>
      <c r="L16" s="2023"/>
      <c r="M16" s="2021"/>
      <c r="N16" s="2019"/>
      <c r="O16" s="2022"/>
      <c r="P16" s="2023"/>
      <c r="Q16" s="2023"/>
    </row>
    <row r="17" spans="1:17">
      <c r="A17" s="80" t="s">
        <v>14714</v>
      </c>
      <c r="B17" s="61"/>
      <c r="C17" s="1603" t="s">
        <v>14715</v>
      </c>
      <c r="D17" s="58"/>
      <c r="E17" s="2007"/>
      <c r="F17" s="2224"/>
      <c r="G17" s="2224"/>
      <c r="H17" s="2008"/>
      <c r="I17" s="2005"/>
      <c r="J17" s="2009"/>
      <c r="K17" s="2005"/>
      <c r="L17" s="2004"/>
      <c r="M17" s="2010"/>
      <c r="N17" s="2005"/>
      <c r="O17" s="2011"/>
      <c r="P17" s="2004"/>
      <c r="Q17" s="2004"/>
    </row>
    <row r="18" spans="1:17">
      <c r="A18" s="2098">
        <v>5308028</v>
      </c>
      <c r="B18" s="61" t="s">
        <v>14716</v>
      </c>
      <c r="C18" s="2005" t="s">
        <v>14717</v>
      </c>
      <c r="D18" s="58">
        <v>2580000</v>
      </c>
      <c r="E18" s="2007"/>
      <c r="F18" s="2224">
        <v>2580000</v>
      </c>
      <c r="G18" s="2224">
        <f>SUM(D18-F18)</f>
        <v>0</v>
      </c>
      <c r="H18" s="2008">
        <v>2140000</v>
      </c>
      <c r="I18" s="2005" t="s">
        <v>369</v>
      </c>
      <c r="J18" s="2009">
        <v>43696</v>
      </c>
      <c r="K18" s="2005" t="s">
        <v>14718</v>
      </c>
      <c r="L18" s="2004"/>
      <c r="M18" s="2010"/>
      <c r="N18" s="2005" t="s">
        <v>67</v>
      </c>
      <c r="O18" s="2011"/>
      <c r="P18" s="2004"/>
      <c r="Q18" s="2004" t="s">
        <v>14719</v>
      </c>
    </row>
    <row r="19" spans="1:17">
      <c r="A19" s="2098"/>
      <c r="B19" s="61"/>
      <c r="C19" s="2005"/>
      <c r="D19" s="58"/>
      <c r="E19" s="2007"/>
      <c r="F19" s="2224"/>
      <c r="G19" s="2224"/>
      <c r="H19" s="2008"/>
      <c r="I19" s="2005"/>
      <c r="J19" s="2009"/>
      <c r="K19" s="2005"/>
      <c r="L19" s="2004"/>
      <c r="M19" s="2010"/>
      <c r="N19" s="2005"/>
      <c r="O19" s="2011"/>
      <c r="P19" s="2004"/>
      <c r="Q19" s="2004"/>
    </row>
    <row r="20" spans="1:17">
      <c r="A20" s="2098"/>
      <c r="B20" s="1584" t="s">
        <v>14720</v>
      </c>
      <c r="C20" s="2005"/>
      <c r="D20" s="58"/>
      <c r="E20" s="2007"/>
      <c r="F20" s="2224"/>
      <c r="G20" s="2224"/>
      <c r="H20" s="2008"/>
      <c r="I20" s="2005"/>
      <c r="J20" s="2009"/>
      <c r="K20" s="2005"/>
      <c r="L20" s="2004"/>
      <c r="M20" s="2010"/>
      <c r="N20" s="2005"/>
      <c r="O20" s="2011"/>
      <c r="P20" s="2004"/>
      <c r="Q20" s="2004"/>
    </row>
    <row r="21" spans="1:17">
      <c r="A21" s="2098"/>
      <c r="B21" s="1584" t="s">
        <v>731</v>
      </c>
      <c r="C21" s="2005"/>
      <c r="D21" s="58"/>
      <c r="E21" s="2007"/>
      <c r="F21" s="2224"/>
      <c r="G21" s="2224"/>
      <c r="H21" s="2008"/>
      <c r="I21" s="2005"/>
      <c r="J21" s="2009"/>
      <c r="K21" s="2005"/>
      <c r="L21" s="2004"/>
      <c r="M21" s="2010"/>
      <c r="N21" s="2005"/>
      <c r="O21" s="2011"/>
      <c r="P21" s="2004"/>
      <c r="Q21" s="2004"/>
    </row>
    <row r="22" spans="1:17">
      <c r="A22" s="2098"/>
      <c r="B22" s="61"/>
      <c r="C22" s="2005"/>
      <c r="D22" s="58"/>
      <c r="E22" s="2007"/>
      <c r="F22" s="2224"/>
      <c r="G22" s="2224"/>
      <c r="H22" s="2008"/>
      <c r="I22" s="2005"/>
      <c r="J22" s="2009"/>
      <c r="K22" s="2005"/>
      <c r="L22" s="2004"/>
      <c r="M22" s="2010"/>
      <c r="N22" s="2005"/>
      <c r="O22" s="2011"/>
      <c r="P22" s="2004"/>
      <c r="Q22" s="2004"/>
    </row>
    <row r="23" spans="1:17">
      <c r="A23" s="2098"/>
      <c r="B23" s="61" t="s">
        <v>14721</v>
      </c>
      <c r="C23" s="2004"/>
      <c r="D23" s="58"/>
      <c r="E23" s="2007"/>
      <c r="F23" s="2224"/>
      <c r="G23" s="2224"/>
      <c r="H23" s="2008"/>
      <c r="I23" s="2005"/>
      <c r="J23" s="2009"/>
      <c r="K23" s="2005"/>
      <c r="L23" s="2004"/>
      <c r="M23" s="2010"/>
      <c r="N23" s="2005"/>
      <c r="O23" s="2011"/>
      <c r="P23" s="2004"/>
      <c r="Q23" s="2004"/>
    </row>
    <row r="24" spans="1:17">
      <c r="A24" s="2098"/>
      <c r="B24" s="61" t="s">
        <v>14722</v>
      </c>
      <c r="C24" s="2004"/>
      <c r="D24" s="58"/>
      <c r="E24" s="2007"/>
      <c r="F24" s="2224"/>
      <c r="G24" s="2224"/>
      <c r="H24" s="2008"/>
      <c r="I24" s="2005"/>
      <c r="J24" s="2009"/>
      <c r="K24" s="2005"/>
      <c r="L24" s="2004"/>
      <c r="M24" s="2010"/>
      <c r="N24" s="2005"/>
      <c r="O24" s="2011"/>
      <c r="P24" s="2004"/>
      <c r="Q24" s="2004"/>
    </row>
    <row r="25" spans="1:17">
      <c r="A25" s="2098"/>
      <c r="B25" s="61"/>
      <c r="C25" s="2004"/>
      <c r="D25" s="58"/>
      <c r="E25" s="2007"/>
      <c r="F25" s="2224"/>
      <c r="G25" s="2224"/>
      <c r="H25" s="2008"/>
      <c r="I25" s="2005"/>
      <c r="J25" s="2009"/>
      <c r="K25" s="2005"/>
      <c r="L25" s="2004"/>
      <c r="M25" s="2010"/>
      <c r="N25" s="2005"/>
      <c r="O25" s="2011"/>
      <c r="P25" s="2004"/>
      <c r="Q25" s="2004"/>
    </row>
    <row r="26" spans="1:17" s="497" customFormat="1">
      <c r="A26" s="2188"/>
      <c r="B26" s="1848"/>
      <c r="C26" s="2023"/>
      <c r="D26" s="1847"/>
      <c r="E26" s="2017"/>
      <c r="F26" s="2229"/>
      <c r="G26" s="2229"/>
      <c r="H26" s="2018"/>
      <c r="I26" s="2019"/>
      <c r="J26" s="2020"/>
      <c r="K26" s="2019"/>
      <c r="L26" s="2023"/>
      <c r="M26" s="2021"/>
      <c r="N26" s="2019"/>
      <c r="O26" s="2022"/>
      <c r="P26" s="2023"/>
      <c r="Q26" s="2023"/>
    </row>
    <row r="27" spans="1:17">
      <c r="A27" s="2098"/>
      <c r="B27" s="61"/>
      <c r="C27" s="2004"/>
      <c r="D27" s="58"/>
      <c r="E27" s="2007"/>
      <c r="F27" s="2224"/>
      <c r="G27" s="2224"/>
      <c r="H27" s="2008"/>
      <c r="I27" s="2005"/>
      <c r="J27" s="2009"/>
      <c r="K27" s="2005"/>
      <c r="L27" s="2004"/>
      <c r="M27" s="2010"/>
      <c r="N27" s="2005"/>
      <c r="O27" s="2011"/>
      <c r="P27" s="2004"/>
      <c r="Q27" s="2004"/>
    </row>
    <row r="28" spans="1:17">
      <c r="A28" s="2098"/>
      <c r="B28" s="61"/>
      <c r="C28" s="2004"/>
      <c r="D28" s="58"/>
      <c r="E28" s="2007"/>
      <c r="F28" s="2224"/>
      <c r="G28" s="2224"/>
      <c r="H28" s="2008"/>
      <c r="I28" s="2005"/>
      <c r="J28" s="2009"/>
      <c r="K28" s="2005"/>
      <c r="L28" s="2004"/>
      <c r="M28" s="2010"/>
      <c r="N28" s="2005"/>
      <c r="O28" s="2011"/>
      <c r="P28" s="2004"/>
      <c r="Q28" s="2004"/>
    </row>
    <row r="29" spans="1:17">
      <c r="A29" s="2098"/>
      <c r="B29" s="61"/>
      <c r="C29" s="2004"/>
      <c r="D29" s="58"/>
      <c r="E29" s="2007"/>
      <c r="F29" s="2224"/>
      <c r="G29" s="2224"/>
      <c r="H29" s="2008"/>
      <c r="I29" s="2005"/>
      <c r="J29" s="2009"/>
      <c r="K29" s="2005"/>
      <c r="L29" s="2004"/>
      <c r="M29" s="2010"/>
      <c r="N29" s="2005"/>
      <c r="O29" s="2011"/>
      <c r="P29" s="2004"/>
      <c r="Q29" s="2004"/>
    </row>
    <row r="30" spans="1:17">
      <c r="A30" s="2098"/>
      <c r="B30" s="61"/>
      <c r="C30" s="2004"/>
      <c r="D30" s="58"/>
      <c r="E30" s="2007"/>
      <c r="F30" s="2224"/>
      <c r="G30" s="2224"/>
      <c r="H30" s="2008"/>
      <c r="I30" s="2005"/>
      <c r="J30" s="2009"/>
      <c r="K30" s="2005"/>
      <c r="L30" s="2004"/>
      <c r="M30" s="2010"/>
      <c r="N30" s="2005"/>
      <c r="O30" s="2011"/>
      <c r="P30" s="2004"/>
      <c r="Q30" s="2004"/>
    </row>
    <row r="31" spans="1:17">
      <c r="A31" s="2098"/>
      <c r="B31" s="61"/>
      <c r="C31" s="2004"/>
      <c r="D31" s="58"/>
      <c r="E31" s="2007"/>
      <c r="F31" s="2224"/>
      <c r="G31" s="2224"/>
      <c r="H31" s="2008"/>
      <c r="I31" s="2005"/>
      <c r="J31" s="2009"/>
      <c r="K31" s="2005"/>
      <c r="L31" s="2004"/>
      <c r="M31" s="2010"/>
      <c r="N31" s="2005"/>
      <c r="O31" s="2011"/>
      <c r="P31" s="2004"/>
      <c r="Q31" s="2004"/>
    </row>
    <row r="32" spans="1:17">
      <c r="A32" s="2098"/>
      <c r="B32" s="61"/>
      <c r="C32" s="2004"/>
      <c r="D32" s="58"/>
      <c r="E32" s="2007"/>
      <c r="F32" s="2224"/>
      <c r="G32" s="2224"/>
      <c r="H32" s="2008"/>
      <c r="I32" s="2005"/>
      <c r="J32" s="2009"/>
      <c r="K32" s="2005"/>
      <c r="L32" s="2004"/>
      <c r="M32" s="2010"/>
      <c r="N32" s="2005"/>
      <c r="O32" s="2011"/>
      <c r="P32" s="2004"/>
      <c r="Q32" s="2004"/>
    </row>
    <row r="33" spans="1:17">
      <c r="A33" s="2098"/>
      <c r="B33" s="61"/>
      <c r="C33" s="2004"/>
      <c r="D33" s="58"/>
      <c r="E33" s="2007"/>
      <c r="F33" s="2224"/>
      <c r="G33" s="2224"/>
      <c r="H33" s="2008"/>
      <c r="I33" s="2005"/>
      <c r="J33" s="2009"/>
      <c r="K33" s="2005"/>
      <c r="L33" s="2004"/>
      <c r="M33" s="2010"/>
      <c r="N33" s="2005"/>
      <c r="O33" s="2011"/>
      <c r="P33" s="2004"/>
      <c r="Q33" s="2004"/>
    </row>
    <row r="34" spans="1:17">
      <c r="A34" s="2098"/>
      <c r="B34" s="61"/>
      <c r="C34" s="2004"/>
      <c r="D34" s="58"/>
      <c r="E34" s="2007"/>
      <c r="F34" s="2224"/>
      <c r="G34" s="2224"/>
      <c r="H34" s="2008"/>
      <c r="I34" s="2005"/>
      <c r="J34" s="2009"/>
      <c r="K34" s="2005"/>
      <c r="L34" s="2004"/>
      <c r="M34" s="2010"/>
      <c r="N34" s="2005"/>
      <c r="O34" s="2011"/>
      <c r="P34" s="2004"/>
      <c r="Q34" s="2004"/>
    </row>
    <row r="35" spans="1:17">
      <c r="A35" s="2098"/>
      <c r="B35" s="61"/>
      <c r="C35" s="2004"/>
      <c r="D35" s="58"/>
      <c r="E35" s="2007"/>
      <c r="F35" s="2224"/>
      <c r="G35" s="2224"/>
      <c r="H35" s="2008"/>
      <c r="I35" s="2005"/>
      <c r="J35" s="2009"/>
      <c r="K35" s="2005"/>
      <c r="L35" s="2004"/>
      <c r="M35" s="2010"/>
      <c r="N35" s="2005"/>
      <c r="O35" s="2011"/>
      <c r="P35" s="2004"/>
      <c r="Q35" s="2004"/>
    </row>
    <row r="36" spans="1:17">
      <c r="A36" s="2098"/>
      <c r="B36" s="61"/>
      <c r="C36" s="2004"/>
      <c r="D36" s="58"/>
      <c r="E36" s="2007"/>
      <c r="F36" s="2224"/>
      <c r="G36" s="2224"/>
      <c r="H36" s="2008"/>
      <c r="I36" s="2005"/>
      <c r="J36" s="2009"/>
      <c r="K36" s="2005"/>
      <c r="L36" s="2004"/>
      <c r="M36" s="2010"/>
      <c r="N36" s="2005"/>
      <c r="O36" s="2011"/>
      <c r="P36" s="2004"/>
      <c r="Q36" s="2004"/>
    </row>
    <row r="37" spans="1:17">
      <c r="A37" s="2098"/>
      <c r="B37" s="61"/>
      <c r="C37" s="17"/>
      <c r="D37" s="58"/>
      <c r="E37" s="2007"/>
      <c r="F37" s="2224"/>
      <c r="G37" s="2224"/>
      <c r="H37" s="2008"/>
      <c r="I37" s="2005"/>
      <c r="J37" s="2009"/>
      <c r="K37" s="2005"/>
      <c r="L37" s="2004"/>
      <c r="M37" s="2010"/>
      <c r="N37" s="2005"/>
      <c r="O37" s="2011"/>
      <c r="P37" s="2004"/>
      <c r="Q37" s="2004"/>
    </row>
    <row r="38" spans="1:17">
      <c r="A38" s="2098"/>
      <c r="B38" s="61"/>
      <c r="C38" s="17"/>
      <c r="D38" s="58"/>
      <c r="E38" s="2007"/>
      <c r="F38" s="2224"/>
      <c r="G38" s="2224"/>
      <c r="H38" s="2008"/>
      <c r="I38" s="2005"/>
      <c r="J38" s="2009"/>
      <c r="K38" s="2005"/>
      <c r="L38" s="2004"/>
      <c r="M38" s="2010"/>
      <c r="N38" s="2005"/>
      <c r="O38" s="2011"/>
      <c r="P38" s="2004"/>
      <c r="Q38" s="2004"/>
    </row>
    <row r="39" spans="1:17">
      <c r="A39" s="41"/>
      <c r="B39" s="61"/>
      <c r="C39" s="17"/>
      <c r="D39" s="58"/>
      <c r="E39" s="2007"/>
      <c r="F39" s="2224"/>
      <c r="G39" s="2224"/>
      <c r="H39" s="2008"/>
      <c r="I39" s="2005"/>
      <c r="J39" s="2009"/>
      <c r="K39" s="2005"/>
      <c r="L39" s="2004"/>
      <c r="M39" s="2010"/>
      <c r="N39" s="2005"/>
      <c r="O39" s="2011"/>
      <c r="P39" s="2004"/>
      <c r="Q39" s="2004"/>
    </row>
    <row r="40" spans="1:17">
      <c r="A40" s="2098"/>
      <c r="B40" s="61"/>
      <c r="C40" s="61"/>
      <c r="D40" s="58"/>
      <c r="E40" s="2007"/>
      <c r="F40" s="2224"/>
      <c r="G40" s="2224"/>
      <c r="H40" s="2008"/>
      <c r="I40" s="2005"/>
      <c r="J40" s="2009"/>
      <c r="K40" s="2005"/>
      <c r="L40" s="2004"/>
      <c r="M40" s="2010"/>
      <c r="N40" s="2005"/>
      <c r="O40" s="2011"/>
      <c r="P40" s="2004"/>
      <c r="Q40" s="2004"/>
    </row>
    <row r="41" spans="1:17" ht="13.5" thickBot="1">
      <c r="A41" s="2053"/>
      <c r="B41" s="2054"/>
      <c r="C41" s="2054"/>
      <c r="D41" s="2266"/>
      <c r="E41" s="2007"/>
      <c r="F41" s="2224"/>
      <c r="G41" s="2224"/>
      <c r="H41" s="2008"/>
      <c r="I41" s="2005"/>
      <c r="J41" s="2009"/>
      <c r="K41" s="2005"/>
      <c r="L41" s="2004"/>
      <c r="M41" s="2010"/>
      <c r="N41" s="2005"/>
      <c r="O41" s="2011"/>
      <c r="P41" s="2004"/>
      <c r="Q41" s="2004"/>
    </row>
    <row r="42" spans="1:17" s="22" customFormat="1">
      <c r="A42" s="15" t="s">
        <v>557</v>
      </c>
      <c r="B42" s="16"/>
      <c r="C42" s="17"/>
      <c r="D42" s="46"/>
      <c r="E42" s="2007"/>
      <c r="F42" s="2224"/>
      <c r="G42" s="2224"/>
      <c r="H42" s="2041"/>
      <c r="I42" s="2005"/>
      <c r="J42" s="2009"/>
      <c r="K42" s="2005"/>
      <c r="L42" s="2004"/>
      <c r="M42" s="2010"/>
      <c r="N42" s="2005"/>
      <c r="O42" s="2011"/>
      <c r="P42" s="2004"/>
      <c r="Q42" s="2004"/>
    </row>
    <row r="43" spans="1:17" s="22" customFormat="1">
      <c r="A43" s="2876"/>
      <c r="B43" s="16"/>
      <c r="C43" s="17"/>
      <c r="D43" s="46"/>
      <c r="E43" s="2007"/>
      <c r="F43" s="2224"/>
      <c r="G43" s="2224"/>
      <c r="H43" s="2041"/>
      <c r="I43" s="2005"/>
      <c r="J43" s="2009"/>
      <c r="K43" s="2005"/>
      <c r="L43" s="2004"/>
      <c r="M43" s="2010"/>
      <c r="N43" s="2005"/>
      <c r="O43" s="2011"/>
      <c r="P43" s="2004"/>
      <c r="Q43" s="2004"/>
    </row>
    <row r="44" spans="1:17" s="22" customFormat="1">
      <c r="A44" s="2876"/>
      <c r="B44" s="16" t="s">
        <v>14723</v>
      </c>
      <c r="C44" s="130" t="s">
        <v>13648</v>
      </c>
      <c r="D44" s="36">
        <v>-1820000</v>
      </c>
      <c r="E44" s="345" t="s">
        <v>14724</v>
      </c>
      <c r="F44" s="2306" t="s">
        <v>14725</v>
      </c>
      <c r="G44" s="2224"/>
      <c r="H44" s="2041"/>
      <c r="I44" s="2005"/>
      <c r="J44" s="2009"/>
      <c r="K44" s="2005"/>
      <c r="L44" s="2004"/>
      <c r="M44" s="2010"/>
      <c r="N44" s="2005"/>
      <c r="O44" s="2011"/>
      <c r="P44" s="2004"/>
      <c r="Q44" s="2004"/>
    </row>
    <row r="45" spans="1:17" s="22" customFormat="1">
      <c r="A45" s="2876"/>
      <c r="B45" s="16" t="s">
        <v>12083</v>
      </c>
      <c r="C45" s="130" t="s">
        <v>14700</v>
      </c>
      <c r="D45" s="36">
        <v>-185000</v>
      </c>
      <c r="E45" s="345" t="s">
        <v>14726</v>
      </c>
      <c r="F45" s="2224"/>
      <c r="G45" s="2224"/>
      <c r="H45" s="2041"/>
      <c r="I45" s="2005"/>
      <c r="J45" s="2009"/>
      <c r="K45" s="2005"/>
      <c r="L45" s="2004"/>
      <c r="M45" s="2010"/>
      <c r="N45" s="2005"/>
      <c r="O45" s="2011"/>
      <c r="P45" s="2004"/>
      <c r="Q45" s="2004"/>
    </row>
    <row r="46" spans="1:17" s="22" customFormat="1">
      <c r="A46" s="2876"/>
      <c r="B46" s="16" t="s">
        <v>14723</v>
      </c>
      <c r="C46" s="130" t="s">
        <v>14727</v>
      </c>
      <c r="D46" s="36">
        <v>-3100000</v>
      </c>
      <c r="E46" s="345" t="s">
        <v>14728</v>
      </c>
      <c r="F46" s="2224"/>
      <c r="G46" s="2041"/>
      <c r="H46" s="2041"/>
      <c r="I46" s="2005"/>
      <c r="J46" s="2009"/>
      <c r="K46" s="2005"/>
      <c r="L46" s="2004"/>
      <c r="M46" s="2010"/>
      <c r="N46" s="2005"/>
      <c r="O46" s="2011"/>
      <c r="P46" s="2004"/>
      <c r="Q46" s="2004"/>
    </row>
    <row r="47" spans="1:17" s="22" customFormat="1">
      <c r="A47" s="2876"/>
      <c r="B47" s="16" t="s">
        <v>14723</v>
      </c>
      <c r="C47" s="130" t="s">
        <v>14729</v>
      </c>
      <c r="D47" s="36">
        <v>-2580000</v>
      </c>
      <c r="E47" s="345" t="s">
        <v>14730</v>
      </c>
      <c r="F47" s="2224"/>
      <c r="G47" s="2224"/>
      <c r="H47" s="2041"/>
      <c r="I47" s="2005"/>
      <c r="J47" s="2009"/>
      <c r="K47" s="2005"/>
      <c r="L47" s="2004"/>
      <c r="M47" s="2010"/>
      <c r="N47" s="2005"/>
      <c r="O47" s="2011"/>
      <c r="P47" s="2004"/>
      <c r="Q47" s="2004"/>
    </row>
    <row r="48" spans="1:17" s="22" customFormat="1">
      <c r="A48" s="2876"/>
      <c r="B48" s="9"/>
      <c r="C48" s="8"/>
      <c r="D48" s="36"/>
      <c r="E48" s="2007"/>
      <c r="F48" s="2224"/>
      <c r="G48" s="2224"/>
      <c r="H48" s="2041"/>
      <c r="I48" s="2005"/>
      <c r="J48" s="2009"/>
      <c r="K48" s="2005"/>
      <c r="L48" s="2004"/>
      <c r="M48" s="2010"/>
      <c r="N48" s="2005"/>
      <c r="O48" s="2011"/>
      <c r="P48" s="2004"/>
      <c r="Q48" s="2004"/>
    </row>
    <row r="49" spans="1:26" s="22" customFormat="1">
      <c r="A49" s="2876"/>
      <c r="B49" s="16"/>
      <c r="C49" s="28"/>
      <c r="D49" s="46"/>
      <c r="E49" s="2007"/>
      <c r="F49" s="2224"/>
      <c r="G49" s="2224"/>
      <c r="H49" s="2041"/>
      <c r="I49" s="2005"/>
      <c r="J49" s="2009"/>
      <c r="K49" s="2005"/>
      <c r="L49" s="2004"/>
      <c r="M49" s="2010"/>
      <c r="N49" s="2005"/>
      <c r="O49" s="2011"/>
      <c r="P49" s="2004"/>
      <c r="Q49" s="2004"/>
      <c r="R49" s="2005"/>
      <c r="S49" s="2005"/>
      <c r="T49" s="2005"/>
      <c r="U49" s="2005"/>
      <c r="V49" s="2005"/>
      <c r="W49" s="2005"/>
      <c r="X49" s="2005"/>
      <c r="Y49" s="2005"/>
      <c r="Z49" s="2005"/>
    </row>
    <row r="50" spans="1:26" s="25" customFormat="1">
      <c r="A50" s="44" t="s">
        <v>1619</v>
      </c>
      <c r="B50" s="2007"/>
      <c r="C50" s="2007"/>
      <c r="D50" s="117">
        <f>SUM(D3:D49)</f>
        <v>0</v>
      </c>
      <c r="E50" s="2007"/>
      <c r="F50" s="2224"/>
      <c r="G50" s="2224"/>
      <c r="H50" s="2041"/>
      <c r="I50" s="2005"/>
      <c r="J50" s="2009"/>
      <c r="K50" s="2005"/>
      <c r="L50" s="2004"/>
      <c r="M50" s="2010"/>
      <c r="N50" s="2005"/>
      <c r="O50" s="2011"/>
      <c r="P50" s="2004"/>
      <c r="Q50" s="2004"/>
      <c r="R50" s="2007"/>
      <c r="S50" s="2007"/>
      <c r="T50" s="2007"/>
      <c r="U50" s="2007"/>
      <c r="V50" s="2007"/>
      <c r="W50" s="2007"/>
      <c r="X50" s="2007"/>
      <c r="Y50" s="2007"/>
      <c r="Z50" s="2007"/>
    </row>
    <row r="54" spans="1:26" ht="13.5" thickBot="1">
      <c r="A54" s="2005"/>
      <c r="B54" s="2004"/>
      <c r="C54" s="2004"/>
      <c r="D54" s="2083"/>
      <c r="E54" s="2007"/>
      <c r="F54" s="2224"/>
      <c r="G54" s="2224"/>
      <c r="H54" s="2041"/>
      <c r="I54" s="2005"/>
      <c r="J54" s="2009"/>
      <c r="K54" s="2005"/>
      <c r="L54" s="2004"/>
      <c r="M54" s="2010"/>
      <c r="N54" s="2005"/>
      <c r="O54" s="2011"/>
      <c r="P54" s="2004"/>
      <c r="Q54" s="2004"/>
      <c r="R54" s="2004"/>
      <c r="S54" s="2004"/>
      <c r="T54" s="2004"/>
      <c r="U54" s="2004"/>
      <c r="V54" s="2004"/>
      <c r="W54" s="2004"/>
      <c r="X54" s="2004"/>
      <c r="Y54" s="2004"/>
      <c r="Z54" s="2004"/>
    </row>
    <row r="55" spans="1:26" ht="15.75" thickBot="1">
      <c r="A55" s="2887" t="s">
        <v>682</v>
      </c>
      <c r="B55" s="2888"/>
      <c r="C55" s="706" t="s">
        <v>14731</v>
      </c>
      <c r="D55" s="2083"/>
      <c r="E55" s="2007"/>
      <c r="F55" s="2224"/>
      <c r="G55" s="2224"/>
      <c r="H55" s="2041"/>
      <c r="I55" s="2005"/>
      <c r="J55" s="2009"/>
      <c r="K55" s="2005"/>
      <c r="L55" s="2004"/>
      <c r="M55" s="2010"/>
      <c r="N55" s="2005"/>
      <c r="O55" s="2011"/>
      <c r="P55" s="2004"/>
      <c r="Q55" s="2004"/>
      <c r="R55" s="2004"/>
      <c r="S55" s="2004"/>
      <c r="T55" s="2004"/>
      <c r="U55" s="2004"/>
      <c r="V55" s="2004"/>
      <c r="W55" s="2004"/>
      <c r="X55" s="2004"/>
      <c r="Y55" s="2004"/>
      <c r="Z55" s="2004"/>
    </row>
    <row r="56" spans="1:26" ht="15.75" thickBot="1">
      <c r="A56" s="707" t="s">
        <v>684</v>
      </c>
      <c r="B56" s="1721"/>
      <c r="C56" s="706" t="s">
        <v>14731</v>
      </c>
      <c r="D56" s="2083"/>
      <c r="E56" s="2007"/>
      <c r="F56" s="2224"/>
      <c r="G56" s="2224"/>
      <c r="H56" s="2041"/>
      <c r="I56" s="2005"/>
      <c r="J56" s="2009"/>
      <c r="K56" s="2005"/>
      <c r="L56" s="2004"/>
      <c r="M56" s="2010"/>
      <c r="N56" s="2005"/>
      <c r="O56" s="2011"/>
      <c r="P56" s="2004"/>
      <c r="Q56" s="2004"/>
      <c r="R56" s="2004"/>
      <c r="S56" s="2004"/>
      <c r="T56" s="2004"/>
      <c r="U56" s="2004"/>
      <c r="V56" s="2004"/>
      <c r="W56" s="2004"/>
      <c r="X56" s="2004"/>
      <c r="Y56" s="2004"/>
      <c r="Z56" s="2004"/>
    </row>
    <row r="57" spans="1:26" ht="15.75" thickBot="1">
      <c r="A57" s="2887" t="s">
        <v>685</v>
      </c>
      <c r="B57" s="2888"/>
      <c r="C57" s="706" t="s">
        <v>14731</v>
      </c>
      <c r="D57" s="2083"/>
      <c r="E57" s="2007"/>
      <c r="F57" s="2224"/>
      <c r="G57" s="2224"/>
      <c r="H57" s="2041"/>
      <c r="I57" s="2005"/>
      <c r="J57" s="2009"/>
      <c r="K57" s="2005"/>
      <c r="L57" s="2004"/>
      <c r="M57" s="2010"/>
      <c r="N57" s="2005"/>
      <c r="O57" s="2011"/>
      <c r="P57" s="2004"/>
      <c r="Q57" s="2004"/>
      <c r="R57" s="2004"/>
      <c r="S57" s="2004"/>
      <c r="T57" s="2004"/>
      <c r="U57" s="2004"/>
      <c r="V57" s="2004"/>
      <c r="W57" s="2004"/>
      <c r="X57" s="2004"/>
      <c r="Y57" s="2004"/>
      <c r="Z57" s="2004"/>
    </row>
    <row r="58" spans="1:26" ht="90.75" thickBot="1">
      <c r="A58" s="2887" t="s">
        <v>686</v>
      </c>
      <c r="B58" s="2888"/>
      <c r="C58" s="705" t="s">
        <v>14732</v>
      </c>
      <c r="D58" s="2083"/>
      <c r="E58" s="2007"/>
      <c r="F58" s="2224"/>
      <c r="G58" s="2224"/>
      <c r="H58" s="2041"/>
      <c r="I58" s="2005"/>
      <c r="J58" s="2009"/>
      <c r="K58" s="2005"/>
      <c r="L58" s="2004"/>
      <c r="M58" s="2010"/>
      <c r="N58" s="2005"/>
      <c r="O58" s="2011"/>
      <c r="P58" s="2004"/>
      <c r="Q58" s="2004"/>
      <c r="R58" s="2004"/>
      <c r="S58" s="2004"/>
      <c r="T58" s="2004"/>
      <c r="U58" s="2004"/>
      <c r="V58" s="2004"/>
      <c r="W58" s="2004"/>
      <c r="X58" s="2004"/>
      <c r="Y58" s="2004"/>
      <c r="Z58" s="2004"/>
    </row>
    <row r="59" spans="1:26" ht="15.75" thickBot="1">
      <c r="A59" s="2887" t="s">
        <v>688</v>
      </c>
      <c r="B59" s="2888"/>
      <c r="C59" s="706" t="s">
        <v>14733</v>
      </c>
      <c r="D59" s="2083"/>
      <c r="E59" s="2007"/>
      <c r="F59" s="2224"/>
      <c r="G59" s="2224"/>
      <c r="H59" s="2041"/>
      <c r="I59" s="2005"/>
      <c r="J59" s="2009"/>
      <c r="K59" s="2005"/>
      <c r="L59" s="2004"/>
      <c r="M59" s="2010"/>
      <c r="N59" s="2005"/>
      <c r="O59" s="2011"/>
      <c r="P59" s="2004"/>
      <c r="Q59" s="2004"/>
      <c r="R59" s="2004"/>
      <c r="S59" s="2004"/>
      <c r="T59" s="2004"/>
      <c r="U59" s="2004"/>
      <c r="V59" s="2004"/>
      <c r="W59" s="2004"/>
      <c r="X59" s="2004"/>
      <c r="Y59" s="2004"/>
      <c r="Z59" s="2004"/>
    </row>
    <row r="60" spans="1:26" ht="15.75" thickBot="1">
      <c r="A60" s="2887" t="s">
        <v>690</v>
      </c>
      <c r="B60" s="2888"/>
      <c r="C60" s="706" t="s">
        <v>11634</v>
      </c>
      <c r="D60" s="2083"/>
      <c r="E60" s="2007"/>
      <c r="F60" s="2224"/>
      <c r="G60" s="2224"/>
      <c r="H60" s="2041"/>
      <c r="I60" s="2005"/>
      <c r="J60" s="2009"/>
      <c r="K60" s="2005"/>
      <c r="L60" s="2004"/>
      <c r="M60" s="2010"/>
      <c r="N60" s="2005"/>
      <c r="O60" s="2011"/>
      <c r="P60" s="2004"/>
      <c r="Q60" s="2004"/>
      <c r="R60" s="2004"/>
      <c r="S60" s="2004"/>
      <c r="T60" s="2004"/>
      <c r="U60" s="2004"/>
      <c r="V60" s="2004"/>
      <c r="W60" s="2004"/>
      <c r="X60" s="2004"/>
      <c r="Y60" s="2004"/>
      <c r="Z60" s="2004"/>
    </row>
    <row r="61" spans="1:26" ht="15.75" thickBot="1">
      <c r="A61" s="2887" t="s">
        <v>692</v>
      </c>
      <c r="B61" s="2888"/>
      <c r="C61" s="706" t="s">
        <v>4214</v>
      </c>
      <c r="D61" s="2083"/>
      <c r="E61" s="2007"/>
      <c r="F61" s="2224"/>
      <c r="G61" s="2224"/>
      <c r="H61" s="2041"/>
      <c r="I61" s="2005"/>
      <c r="J61" s="2009"/>
      <c r="K61" s="2005"/>
      <c r="L61" s="2004"/>
      <c r="M61" s="2010"/>
      <c r="N61" s="2005"/>
      <c r="O61" s="2011"/>
      <c r="P61" s="2004"/>
      <c r="Q61" s="2004"/>
      <c r="R61" s="2004"/>
      <c r="S61" s="2004"/>
      <c r="T61" s="2004"/>
      <c r="U61" s="2004"/>
      <c r="V61" s="2004"/>
      <c r="W61" s="2004"/>
      <c r="X61" s="2004"/>
      <c r="Y61" s="2004"/>
      <c r="Z61" s="2004"/>
    </row>
    <row r="62" spans="1:26" s="37" customFormat="1" ht="15.75" thickBot="1">
      <c r="A62" s="2883" t="s">
        <v>693</v>
      </c>
      <c r="B62" s="2884"/>
      <c r="C62" s="705" t="s">
        <v>694</v>
      </c>
      <c r="D62" s="2083"/>
      <c r="E62" s="2007"/>
      <c r="F62" s="2224"/>
      <c r="G62" s="2224"/>
      <c r="H62" s="2041"/>
      <c r="I62" s="2005"/>
      <c r="J62" s="2009"/>
      <c r="K62" s="2005"/>
      <c r="L62" s="2004"/>
      <c r="M62" s="2010"/>
      <c r="N62" s="2005"/>
      <c r="O62" s="2011"/>
      <c r="P62" s="2004"/>
      <c r="Q62" s="2004"/>
      <c r="R62" s="2004"/>
      <c r="S62" s="2004"/>
      <c r="T62" s="2004"/>
      <c r="U62" s="2004"/>
      <c r="V62" s="2004"/>
      <c r="W62" s="2004"/>
      <c r="X62" s="2004"/>
      <c r="Y62" s="2004"/>
      <c r="Z62" s="2004"/>
    </row>
    <row r="63" spans="1:26" s="37" customFormat="1" ht="15.75" thickBot="1">
      <c r="A63" s="2883" t="s">
        <v>695</v>
      </c>
      <c r="B63" s="2884"/>
      <c r="C63" s="717" t="s">
        <v>696</v>
      </c>
      <c r="D63" s="2083"/>
      <c r="E63" s="2007"/>
      <c r="F63" s="2224"/>
      <c r="G63" s="2224"/>
      <c r="H63" s="2041"/>
      <c r="I63" s="2005"/>
      <c r="J63" s="2009"/>
      <c r="K63" s="2005"/>
      <c r="L63" s="2004"/>
      <c r="M63" s="2010"/>
      <c r="N63" s="2005"/>
      <c r="O63" s="2011"/>
      <c r="P63" s="2004"/>
      <c r="Q63" s="2004"/>
      <c r="R63" s="2004"/>
      <c r="S63" s="2004"/>
      <c r="T63" s="2004"/>
      <c r="U63" s="2004"/>
      <c r="V63" s="2004"/>
      <c r="W63" s="2004"/>
      <c r="X63" s="2004"/>
      <c r="Y63" s="2004"/>
      <c r="Z63" s="2004"/>
    </row>
    <row r="64" spans="1:26" s="37" customFormat="1" ht="15.75" thickBot="1">
      <c r="A64" s="2883" t="s">
        <v>697</v>
      </c>
      <c r="B64" s="2884"/>
      <c r="C64" s="705" t="s">
        <v>14734</v>
      </c>
      <c r="D64" s="2083"/>
      <c r="E64" s="2007"/>
      <c r="F64" s="2224"/>
      <c r="G64" s="2224"/>
      <c r="H64" s="2041"/>
      <c r="I64" s="2005"/>
      <c r="J64" s="2009"/>
      <c r="K64" s="2005"/>
      <c r="L64" s="2004"/>
      <c r="M64" s="2010"/>
      <c r="N64" s="2005"/>
      <c r="O64" s="2011"/>
      <c r="P64" s="2004"/>
      <c r="Q64" s="2004"/>
      <c r="R64" s="2004"/>
      <c r="S64" s="2004"/>
      <c r="T64" s="2004"/>
      <c r="U64" s="2004"/>
      <c r="V64" s="2004"/>
      <c r="W64" s="2004"/>
      <c r="X64" s="2004"/>
      <c r="Y64" s="2004"/>
      <c r="Z64" s="2004"/>
    </row>
    <row r="65" spans="1:26" s="37" customFormat="1" ht="15.75" thickBot="1">
      <c r="A65" s="2883" t="s">
        <v>699</v>
      </c>
      <c r="B65" s="2884"/>
      <c r="C65" s="705" t="s">
        <v>14735</v>
      </c>
      <c r="D65" s="2083"/>
      <c r="E65" s="2007"/>
      <c r="F65" s="2224"/>
      <c r="G65" s="2224"/>
      <c r="H65" s="2041"/>
      <c r="I65" s="2005"/>
      <c r="J65" s="2009"/>
      <c r="K65" s="2005"/>
      <c r="L65" s="2004"/>
      <c r="M65" s="2010"/>
      <c r="N65" s="2005"/>
      <c r="O65" s="2011"/>
      <c r="P65" s="2004"/>
      <c r="Q65" s="2004"/>
      <c r="R65" s="2004"/>
      <c r="S65" s="2004"/>
      <c r="T65" s="2004"/>
      <c r="U65" s="2004"/>
      <c r="V65" s="2004"/>
      <c r="W65" s="2004"/>
      <c r="X65" s="2004"/>
      <c r="Y65" s="2004"/>
      <c r="Z65" s="2004"/>
    </row>
    <row r="66" spans="1:26" s="37" customFormat="1" ht="30.75" thickBot="1">
      <c r="A66" s="2885" t="s">
        <v>700</v>
      </c>
      <c r="B66" s="2886"/>
      <c r="C66" s="713" t="s">
        <v>14736</v>
      </c>
      <c r="D66" s="2083"/>
      <c r="E66" s="2007"/>
      <c r="F66" s="2224"/>
      <c r="G66" s="2224"/>
      <c r="H66" s="2041"/>
      <c r="I66" s="2005"/>
      <c r="J66" s="2009"/>
      <c r="K66" s="2005"/>
      <c r="L66" s="2004"/>
      <c r="M66" s="2010"/>
      <c r="N66" s="2005"/>
      <c r="O66" s="2011"/>
      <c r="P66" s="2004"/>
      <c r="Q66" s="2004"/>
      <c r="R66" s="2004"/>
      <c r="S66" s="2004"/>
      <c r="T66" s="2004"/>
      <c r="U66" s="2004"/>
      <c r="V66" s="2004"/>
      <c r="W66" s="2004"/>
      <c r="X66" s="2004"/>
      <c r="Y66" s="2004"/>
      <c r="Z66" s="2004"/>
    </row>
    <row r="67" spans="1:26" s="37" customFormat="1" ht="15.75" thickBot="1">
      <c r="A67" s="2883" t="s">
        <v>702</v>
      </c>
      <c r="B67" s="2884"/>
      <c r="C67" s="705" t="s">
        <v>5761</v>
      </c>
      <c r="D67" s="2083"/>
      <c r="E67" s="2007"/>
      <c r="F67" s="2224"/>
      <c r="G67" s="2224"/>
      <c r="H67" s="2041"/>
      <c r="I67" s="2005"/>
      <c r="J67" s="2009"/>
      <c r="K67" s="2005"/>
      <c r="L67" s="2004"/>
      <c r="M67" s="2010"/>
      <c r="N67" s="2005"/>
      <c r="O67" s="2011"/>
      <c r="P67" s="2004"/>
      <c r="Q67" s="2004"/>
      <c r="R67" s="2004"/>
      <c r="S67" s="2004"/>
      <c r="T67" s="2004"/>
      <c r="U67" s="2004"/>
      <c r="V67" s="2004"/>
      <c r="W67" s="2004"/>
      <c r="X67" s="2004"/>
      <c r="Y67" s="2004"/>
      <c r="Z67" s="2004"/>
    </row>
    <row r="68" spans="1:26" s="37" customFormat="1" ht="15.75" thickBot="1">
      <c r="A68" s="2883" t="s">
        <v>704</v>
      </c>
      <c r="B68" s="2884"/>
      <c r="C68" s="709" t="s">
        <v>705</v>
      </c>
      <c r="D68" s="2083"/>
      <c r="E68" s="2007"/>
      <c r="F68" s="2224"/>
      <c r="G68" s="2224"/>
      <c r="H68" s="2041"/>
      <c r="I68" s="2005"/>
      <c r="J68" s="2009"/>
      <c r="K68" s="2005"/>
      <c r="L68" s="2004"/>
      <c r="M68" s="2010"/>
      <c r="N68" s="2005"/>
      <c r="O68" s="2011"/>
      <c r="P68" s="2004"/>
      <c r="Q68" s="2004"/>
      <c r="R68" s="2004"/>
      <c r="S68" s="2004"/>
      <c r="T68" s="2004"/>
      <c r="U68" s="2004"/>
      <c r="V68" s="2004"/>
      <c r="W68" s="2004"/>
      <c r="X68" s="2004"/>
      <c r="Y68" s="2004"/>
      <c r="Z68" s="2004"/>
    </row>
    <row r="69" spans="1:26" s="37" customFormat="1" ht="60.75" thickBot="1">
      <c r="A69" s="2885" t="s">
        <v>706</v>
      </c>
      <c r="B69" s="2886"/>
      <c r="C69" s="705" t="s">
        <v>14737</v>
      </c>
      <c r="D69" s="2083"/>
      <c r="E69" s="2007"/>
      <c r="F69" s="2224"/>
      <c r="G69" s="2224"/>
      <c r="H69" s="2041"/>
      <c r="I69" s="2005"/>
      <c r="J69" s="2009"/>
      <c r="K69" s="2005"/>
      <c r="L69" s="2004"/>
      <c r="M69" s="2010"/>
      <c r="N69" s="2005"/>
      <c r="O69" s="2011"/>
      <c r="P69" s="2004"/>
      <c r="Q69" s="2004"/>
      <c r="R69" s="2004"/>
      <c r="S69" s="2004"/>
      <c r="T69" s="2004"/>
      <c r="U69" s="2004"/>
      <c r="V69" s="2004"/>
      <c r="W69" s="2004"/>
      <c r="X69" s="2004"/>
      <c r="Y69" s="2004"/>
      <c r="Z69" s="2004"/>
    </row>
  </sheetData>
  <mergeCells count="15">
    <mergeCell ref="A60:B60"/>
    <mergeCell ref="N1:P1"/>
    <mergeCell ref="A55:B55"/>
    <mergeCell ref="A57:B57"/>
    <mergeCell ref="A58:B58"/>
    <mergeCell ref="A59:B59"/>
    <mergeCell ref="A67:B67"/>
    <mergeCell ref="A68:B68"/>
    <mergeCell ref="A69:B69"/>
    <mergeCell ref="A61:B61"/>
    <mergeCell ref="A62:B62"/>
    <mergeCell ref="A63:B63"/>
    <mergeCell ref="A64:B64"/>
    <mergeCell ref="A65:B65"/>
    <mergeCell ref="A66:B66"/>
  </mergeCells>
  <phoneticPr fontId="124"/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113">
    <tabColor theme="0" tint="-0.499984740745262"/>
  </sheetPr>
  <dimension ref="A1:P68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C44" sqref="C44"/>
    </sheetView>
  </sheetViews>
  <sheetFormatPr defaultColWidth="9" defaultRowHeight="12.75"/>
  <cols>
    <col min="1" max="1" width="15.85546875" style="1708" customWidth="1"/>
    <col min="2" max="2" width="23.28515625" style="1710" customWidth="1"/>
    <col min="3" max="3" width="26.42578125" style="1711" customWidth="1"/>
    <col min="4" max="4" width="17.140625" style="1712" customWidth="1"/>
    <col min="5" max="5" width="11" style="1707" hidden="1" customWidth="1"/>
    <col min="6" max="6" width="10.85546875" style="1710" customWidth="1"/>
    <col min="7" max="7" width="7.42578125" style="1708" customWidth="1"/>
    <col min="8" max="8" width="10.140625" style="1709" bestFit="1" customWidth="1"/>
    <col min="9" max="9" width="15.42578125" style="1708" customWidth="1"/>
    <col min="10" max="10" width="10.7109375" style="1708" customWidth="1"/>
    <col min="11" max="11" width="9.42578125" style="1710" customWidth="1"/>
    <col min="12" max="12" width="8.7109375" style="1708" bestFit="1" customWidth="1"/>
    <col min="13" max="13" width="10.140625" style="1713" bestFit="1" customWidth="1"/>
    <col min="14" max="14" width="9.28515625" style="1710" bestFit="1" customWidth="1"/>
    <col min="15" max="15" width="19.7109375" style="1710" bestFit="1" customWidth="1"/>
    <col min="16" max="16" width="30" style="1710" bestFit="1" customWidth="1"/>
    <col min="17" max="16384" width="9" style="1710"/>
  </cols>
  <sheetData>
    <row r="1" spans="1:16">
      <c r="A1" s="3"/>
      <c r="B1" s="2876" t="s">
        <v>9</v>
      </c>
      <c r="C1" s="80"/>
      <c r="D1" s="209" t="s">
        <v>1629</v>
      </c>
      <c r="E1" s="209" t="s">
        <v>14738</v>
      </c>
      <c r="F1" s="1" t="s">
        <v>1595</v>
      </c>
      <c r="G1" s="2876"/>
      <c r="H1" s="1"/>
      <c r="I1" s="1"/>
      <c r="J1" s="2876" t="s">
        <v>14739</v>
      </c>
      <c r="K1" s="2"/>
      <c r="L1" s="2893" t="s">
        <v>4216</v>
      </c>
      <c r="M1" s="2893"/>
      <c r="N1" s="2893"/>
      <c r="O1" s="1"/>
      <c r="P1" s="2004"/>
    </row>
    <row r="2" spans="1:16" s="1708" customFormat="1">
      <c r="A2" s="4" t="s">
        <v>1596</v>
      </c>
      <c r="B2" s="5" t="s">
        <v>1</v>
      </c>
      <c r="C2" s="81" t="s">
        <v>1597</v>
      </c>
      <c r="D2" s="10" t="s">
        <v>9003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14740</v>
      </c>
      <c r="K2" s="6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  <c r="P2" s="29" t="s">
        <v>722</v>
      </c>
    </row>
    <row r="3" spans="1:16" s="1708" customFormat="1">
      <c r="A3" s="2876"/>
      <c r="B3" s="2876"/>
      <c r="C3" s="80"/>
      <c r="D3" s="565"/>
      <c r="E3" s="47"/>
      <c r="F3" s="2876"/>
      <c r="G3" s="2876"/>
      <c r="H3" s="48"/>
      <c r="I3" s="2876"/>
      <c r="J3" s="2876"/>
      <c r="K3" s="49"/>
      <c r="L3" s="2876"/>
      <c r="M3" s="48"/>
      <c r="N3" s="49"/>
      <c r="O3" s="2876"/>
      <c r="P3" s="29"/>
    </row>
    <row r="4" spans="1:16">
      <c r="A4" s="2005"/>
      <c r="B4" s="7" t="s">
        <v>14741</v>
      </c>
      <c r="C4" s="2098"/>
      <c r="D4" s="2025">
        <v>0</v>
      </c>
      <c r="E4" s="2007"/>
      <c r="F4" s="2004"/>
      <c r="G4" s="2005"/>
      <c r="H4" s="2010"/>
      <c r="I4" s="2005"/>
      <c r="J4" s="2005"/>
      <c r="K4" s="2004"/>
      <c r="L4" s="2005"/>
      <c r="M4" s="2052"/>
      <c r="N4" s="2004"/>
      <c r="O4" s="2004"/>
      <c r="P4" s="2004"/>
    </row>
    <row r="6" spans="1:16">
      <c r="A6" s="39" t="s">
        <v>14742</v>
      </c>
      <c r="B6" s="2004"/>
      <c r="C6" s="9" t="s">
        <v>14743</v>
      </c>
      <c r="D6" s="2025"/>
      <c r="E6" s="2007"/>
      <c r="F6" s="2004"/>
      <c r="G6" s="2005"/>
      <c r="H6" s="2010"/>
      <c r="I6" s="2005"/>
      <c r="J6" s="2005"/>
      <c r="K6" s="2004"/>
      <c r="L6" s="2005"/>
      <c r="M6" s="2052"/>
      <c r="N6" s="2004"/>
      <c r="O6" s="2004"/>
      <c r="P6" s="2004"/>
    </row>
    <row r="7" spans="1:16">
      <c r="A7" s="2098">
        <v>5302058</v>
      </c>
      <c r="B7" s="2004" t="s">
        <v>2646</v>
      </c>
      <c r="C7" s="2005" t="s">
        <v>14744</v>
      </c>
      <c r="D7" s="2025">
        <v>13100</v>
      </c>
      <c r="E7" s="2083"/>
      <c r="F7" s="2083">
        <v>658000</v>
      </c>
      <c r="G7" s="2005" t="s">
        <v>1264</v>
      </c>
      <c r="H7" s="2052">
        <v>43516</v>
      </c>
      <c r="I7" s="2005" t="s">
        <v>3551</v>
      </c>
      <c r="J7" s="2005"/>
      <c r="K7" s="2004"/>
      <c r="L7" s="2005" t="s">
        <v>798</v>
      </c>
      <c r="M7" s="2052">
        <v>43730</v>
      </c>
      <c r="N7" s="2004" t="s">
        <v>5746</v>
      </c>
      <c r="O7" s="2004"/>
      <c r="P7" s="2004"/>
    </row>
    <row r="8" spans="1:16">
      <c r="A8" s="2005"/>
      <c r="B8" s="2004"/>
      <c r="C8" s="2098"/>
      <c r="D8" s="2025"/>
      <c r="E8" s="2083"/>
      <c r="F8" s="2083"/>
      <c r="G8" s="2005"/>
      <c r="H8" s="2010"/>
      <c r="I8" s="2005"/>
      <c r="J8" s="2005"/>
      <c r="K8" s="2004"/>
      <c r="L8" s="2005"/>
      <c r="M8" s="2052"/>
      <c r="N8" s="2004"/>
      <c r="O8" s="2004"/>
      <c r="P8" s="2004"/>
    </row>
    <row r="9" spans="1:16">
      <c r="A9" s="2005"/>
      <c r="B9" s="2004"/>
      <c r="C9" s="2098"/>
      <c r="D9" s="2025"/>
      <c r="E9" s="2083"/>
      <c r="F9" s="2083"/>
      <c r="G9" s="2005"/>
      <c r="H9" s="2010"/>
      <c r="I9" s="2005"/>
      <c r="J9" s="2005"/>
      <c r="K9" s="2004"/>
      <c r="L9" s="2005"/>
      <c r="M9" s="2052"/>
      <c r="N9" s="2004"/>
      <c r="O9" s="2004"/>
      <c r="P9" s="2004"/>
    </row>
    <row r="10" spans="1:16">
      <c r="A10" s="2005"/>
      <c r="B10" s="1445" t="s">
        <v>14745</v>
      </c>
      <c r="C10" s="2098"/>
      <c r="D10" s="2025"/>
      <c r="E10" s="2083"/>
      <c r="F10" s="2083"/>
      <c r="G10" s="2005"/>
      <c r="H10" s="2010"/>
      <c r="I10" s="2005"/>
      <c r="J10" s="2005"/>
      <c r="K10" s="2004"/>
      <c r="L10" s="2005"/>
      <c r="M10" s="2052"/>
      <c r="N10" s="2004"/>
      <c r="O10" s="2004"/>
      <c r="P10" s="2004"/>
    </row>
    <row r="11" spans="1:16">
      <c r="A11" s="2005"/>
      <c r="B11" s="1445" t="s">
        <v>440</v>
      </c>
      <c r="C11" s="2098"/>
      <c r="D11" s="2025"/>
      <c r="E11" s="2083"/>
      <c r="F11" s="2083"/>
      <c r="G11" s="2005"/>
      <c r="H11" s="2010"/>
      <c r="I11" s="2005"/>
      <c r="J11" s="2005"/>
      <c r="K11" s="2004"/>
      <c r="L11" s="2005"/>
      <c r="M11" s="2052"/>
      <c r="N11" s="2004"/>
      <c r="O11" s="2004"/>
      <c r="P11" s="2004"/>
    </row>
    <row r="12" spans="1:16">
      <c r="A12" s="2005"/>
      <c r="B12" s="2004"/>
      <c r="C12" s="2098"/>
      <c r="D12" s="2025"/>
      <c r="E12" s="2083"/>
      <c r="F12" s="2083"/>
      <c r="G12" s="2005"/>
      <c r="H12" s="2010"/>
      <c r="I12" s="2005"/>
      <c r="J12" s="2005"/>
      <c r="K12" s="2004"/>
      <c r="L12" s="2005"/>
      <c r="M12" s="2052"/>
      <c r="N12" s="2004"/>
      <c r="O12" s="2004"/>
      <c r="P12" s="2004"/>
    </row>
    <row r="13" spans="1:16">
      <c r="A13" s="210" t="s">
        <v>732</v>
      </c>
      <c r="B13" s="675"/>
      <c r="C13" s="683"/>
      <c r="D13" s="2025"/>
      <c r="E13" s="2083"/>
      <c r="F13" s="2083"/>
      <c r="G13" s="2005"/>
      <c r="H13" s="2010"/>
      <c r="I13" s="2005"/>
      <c r="J13" s="2005"/>
      <c r="K13" s="2004"/>
      <c r="L13" s="2005"/>
      <c r="M13" s="2052"/>
      <c r="N13" s="2004"/>
      <c r="O13" s="2004"/>
      <c r="P13" s="2004"/>
    </row>
    <row r="14" spans="1:16">
      <c r="A14" s="210"/>
      <c r="B14" s="28"/>
      <c r="C14" s="1714"/>
      <c r="D14" s="58"/>
      <c r="E14" s="2007"/>
      <c r="F14" s="654"/>
      <c r="G14" s="2005"/>
      <c r="H14" s="2011"/>
      <c r="I14" s="2005"/>
      <c r="J14" s="2005"/>
      <c r="K14" s="2010"/>
      <c r="L14" s="2005"/>
      <c r="M14" s="2011"/>
      <c r="N14" s="2004"/>
      <c r="O14" s="2004"/>
      <c r="P14" s="2004"/>
    </row>
    <row r="15" spans="1:16">
      <c r="A15" s="244"/>
      <c r="B15" s="28"/>
      <c r="C15" s="136"/>
      <c r="D15" s="58"/>
      <c r="E15" s="2007"/>
      <c r="F15" s="654"/>
      <c r="G15" s="2005"/>
      <c r="H15" s="2011"/>
      <c r="I15" s="2005"/>
      <c r="J15" s="2005"/>
      <c r="K15" s="2010"/>
      <c r="L15" s="2005"/>
      <c r="M15" s="2011"/>
      <c r="N15" s="2004"/>
      <c r="O15" s="2004"/>
      <c r="P15" s="2004"/>
    </row>
    <row r="16" spans="1:16">
      <c r="A16" s="216"/>
      <c r="B16" s="675"/>
      <c r="C16" s="683"/>
      <c r="D16" s="58"/>
      <c r="E16" s="2007"/>
      <c r="F16" s="654"/>
      <c r="G16" s="2005"/>
      <c r="H16" s="2011"/>
      <c r="I16" s="2005"/>
      <c r="J16" s="2005"/>
      <c r="K16" s="2010"/>
      <c r="L16" s="2005"/>
      <c r="M16" s="2011"/>
      <c r="N16" s="2004"/>
      <c r="O16" s="2004"/>
      <c r="P16" s="2004"/>
    </row>
    <row r="17" spans="1:16">
      <c r="A17" s="184"/>
      <c r="B17" s="244" t="s">
        <v>733</v>
      </c>
      <c r="C17" s="673">
        <f>SUM(D6:D13)+SUM(C14:C16)</f>
        <v>13100</v>
      </c>
      <c r="D17" s="58"/>
      <c r="E17" s="2007"/>
      <c r="F17" s="654"/>
      <c r="G17" s="2005"/>
      <c r="H17" s="2011"/>
      <c r="I17" s="2005"/>
      <c r="J17" s="2005"/>
      <c r="K17" s="2010"/>
      <c r="L17" s="2005"/>
      <c r="M17" s="2011"/>
      <c r="N17" s="2004"/>
      <c r="O17" s="2004"/>
      <c r="P17" s="2004"/>
    </row>
    <row r="18" spans="1:16">
      <c r="A18" s="216"/>
      <c r="B18" s="675"/>
      <c r="C18" s="683"/>
      <c r="D18" s="58"/>
      <c r="E18" s="2007"/>
      <c r="F18" s="654"/>
      <c r="G18" s="2005"/>
      <c r="H18" s="2011"/>
      <c r="I18" s="2005"/>
      <c r="J18" s="2005"/>
      <c r="K18" s="2010"/>
      <c r="L18" s="2005"/>
      <c r="M18" s="2011"/>
      <c r="N18" s="2004"/>
      <c r="O18" s="2004"/>
      <c r="P18" s="2004"/>
    </row>
    <row r="19" spans="1:16" s="1715" customFormat="1">
      <c r="A19" s="1844"/>
      <c r="B19" s="1851"/>
      <c r="C19" s="1852"/>
      <c r="D19" s="1847"/>
      <c r="E19" s="2017"/>
      <c r="F19" s="1930"/>
      <c r="G19" s="2019"/>
      <c r="H19" s="2022"/>
      <c r="I19" s="2019"/>
      <c r="J19" s="2019"/>
      <c r="K19" s="2021"/>
      <c r="L19" s="2019"/>
      <c r="M19" s="2022"/>
      <c r="N19" s="2023"/>
      <c r="O19" s="2023"/>
      <c r="P19" s="2023"/>
    </row>
    <row r="20" spans="1:16">
      <c r="A20" s="2005"/>
      <c r="B20" s="2004"/>
      <c r="C20" s="2098"/>
      <c r="D20" s="2025"/>
      <c r="E20" s="2083"/>
      <c r="F20" s="2083"/>
      <c r="G20" s="2005"/>
      <c r="H20" s="2010"/>
      <c r="I20" s="2005"/>
      <c r="J20" s="2005"/>
      <c r="K20" s="2004"/>
      <c r="L20" s="2005"/>
      <c r="M20" s="2052"/>
      <c r="N20" s="2004"/>
      <c r="O20" s="2004"/>
      <c r="P20" s="2004"/>
    </row>
    <row r="21" spans="1:16">
      <c r="A21" s="2005"/>
      <c r="B21" s="2004"/>
      <c r="C21" s="2098"/>
      <c r="D21" s="2025"/>
      <c r="E21" s="2083"/>
      <c r="F21" s="2083"/>
      <c r="G21" s="2005"/>
      <c r="H21" s="2010"/>
      <c r="I21" s="2005"/>
      <c r="J21" s="2005"/>
      <c r="K21" s="2004"/>
      <c r="L21" s="2005"/>
      <c r="M21" s="2052"/>
      <c r="N21" s="2004"/>
      <c r="O21" s="2004"/>
      <c r="P21" s="2004"/>
    </row>
    <row r="22" spans="1:16">
      <c r="A22" s="2005"/>
      <c r="B22" s="2004"/>
      <c r="C22" s="2098"/>
      <c r="D22" s="2025"/>
      <c r="E22" s="2083"/>
      <c r="F22" s="2083"/>
      <c r="G22" s="2005"/>
      <c r="H22" s="2010"/>
      <c r="I22" s="2005"/>
      <c r="J22" s="2005"/>
      <c r="K22" s="2004"/>
      <c r="L22" s="2005"/>
      <c r="M22" s="2052"/>
      <c r="N22" s="2004"/>
      <c r="O22" s="2004"/>
      <c r="P22" s="2004"/>
    </row>
    <row r="23" spans="1:16">
      <c r="A23" s="2005"/>
      <c r="B23" s="2004"/>
      <c r="C23" s="2098"/>
      <c r="D23" s="2025"/>
      <c r="E23" s="2083"/>
      <c r="F23" s="2083"/>
      <c r="G23" s="2005"/>
      <c r="H23" s="2010"/>
      <c r="I23" s="2005"/>
      <c r="J23" s="2005"/>
      <c r="K23" s="2004"/>
      <c r="L23" s="2005"/>
      <c r="M23" s="2052"/>
      <c r="N23" s="2004"/>
      <c r="O23" s="2004"/>
      <c r="P23" s="2004"/>
    </row>
    <row r="24" spans="1:16">
      <c r="A24" s="2005"/>
      <c r="B24" s="2004"/>
      <c r="C24" s="2098"/>
      <c r="D24" s="2025"/>
      <c r="E24" s="2083"/>
      <c r="F24" s="2083"/>
      <c r="G24" s="2005"/>
      <c r="H24" s="2010"/>
      <c r="I24" s="2005"/>
      <c r="J24" s="2005"/>
      <c r="K24" s="2004"/>
      <c r="L24" s="2005"/>
      <c r="M24" s="2052"/>
      <c r="N24" s="2004"/>
      <c r="O24" s="2004"/>
      <c r="P24" s="2004"/>
    </row>
    <row r="25" spans="1:16">
      <c r="A25" s="2005"/>
      <c r="B25" s="2004"/>
      <c r="C25" s="2098"/>
      <c r="D25" s="2025"/>
      <c r="E25" s="2083"/>
      <c r="F25" s="2083"/>
      <c r="G25" s="2005"/>
      <c r="H25" s="2010"/>
      <c r="I25" s="2005"/>
      <c r="J25" s="2005"/>
      <c r="K25" s="2004"/>
      <c r="L25" s="2005"/>
      <c r="M25" s="2052"/>
      <c r="N25" s="2004"/>
      <c r="O25" s="2004"/>
      <c r="P25" s="2004"/>
    </row>
    <row r="26" spans="1:16">
      <c r="A26" s="2005"/>
      <c r="B26" s="2004"/>
      <c r="C26" s="2098"/>
      <c r="D26" s="2025"/>
      <c r="E26" s="2083"/>
      <c r="F26" s="2083"/>
      <c r="G26" s="2005"/>
      <c r="H26" s="2010"/>
      <c r="I26" s="2005"/>
      <c r="J26" s="2005"/>
      <c r="K26" s="2004"/>
      <c r="L26" s="2005"/>
      <c r="M26" s="2052"/>
      <c r="N26" s="2004"/>
      <c r="O26" s="2004"/>
      <c r="P26" s="2004"/>
    </row>
    <row r="27" spans="1:16">
      <c r="A27" s="2005"/>
      <c r="B27" s="2004"/>
      <c r="C27" s="2098"/>
      <c r="D27" s="2025"/>
      <c r="E27" s="2083"/>
      <c r="F27" s="2083"/>
      <c r="G27" s="2005"/>
      <c r="H27" s="2010"/>
      <c r="I27" s="2005"/>
      <c r="J27" s="2005"/>
      <c r="K27" s="2004"/>
      <c r="L27" s="2005"/>
      <c r="M27" s="2052"/>
      <c r="N27" s="2004"/>
      <c r="O27" s="2004"/>
      <c r="P27" s="2004"/>
    </row>
    <row r="28" spans="1:16">
      <c r="A28" s="2005"/>
      <c r="B28" s="2004"/>
      <c r="C28" s="2098"/>
      <c r="D28" s="2025"/>
      <c r="E28" s="2083"/>
      <c r="F28" s="2083"/>
      <c r="G28" s="2005"/>
      <c r="H28" s="2010"/>
      <c r="I28" s="2005"/>
      <c r="J28" s="2005"/>
      <c r="K28" s="2004"/>
      <c r="L28" s="2005"/>
      <c r="M28" s="2052"/>
      <c r="N28" s="2004"/>
      <c r="O28" s="2004"/>
      <c r="P28" s="2004"/>
    </row>
    <row r="29" spans="1:16">
      <c r="A29" s="2005"/>
      <c r="B29" s="2004"/>
      <c r="C29" s="2098"/>
      <c r="D29" s="2025"/>
      <c r="E29" s="2083"/>
      <c r="F29" s="2083"/>
      <c r="G29" s="2005"/>
      <c r="H29" s="2010"/>
      <c r="I29" s="2005"/>
      <c r="J29" s="2005"/>
      <c r="K29" s="2004"/>
      <c r="L29" s="2005"/>
      <c r="M29" s="2052"/>
      <c r="N29" s="2004"/>
      <c r="O29" s="2004"/>
      <c r="P29" s="2004"/>
    </row>
    <row r="30" spans="1:16">
      <c r="A30" s="2005"/>
      <c r="B30" s="2004"/>
      <c r="C30" s="2098"/>
      <c r="D30" s="2025"/>
      <c r="E30" s="2083"/>
      <c r="F30" s="2083"/>
      <c r="G30" s="2005"/>
      <c r="H30" s="2010"/>
      <c r="I30" s="2005"/>
      <c r="J30" s="2005"/>
      <c r="K30" s="2004"/>
      <c r="L30" s="2005"/>
      <c r="M30" s="2052"/>
      <c r="N30" s="2004"/>
      <c r="O30" s="2004"/>
      <c r="P30" s="2004"/>
    </row>
    <row r="31" spans="1:16">
      <c r="A31" s="2005"/>
      <c r="B31" s="2004"/>
      <c r="C31" s="2098"/>
      <c r="D31" s="2025"/>
      <c r="E31" s="2083"/>
      <c r="F31" s="2083"/>
      <c r="G31" s="2005"/>
      <c r="H31" s="2010"/>
      <c r="I31" s="2005"/>
      <c r="J31" s="2005"/>
      <c r="K31" s="2004"/>
      <c r="L31" s="2005"/>
      <c r="M31" s="2052"/>
      <c r="N31" s="2004"/>
      <c r="O31" s="2004"/>
      <c r="P31" s="2004"/>
    </row>
    <row r="32" spans="1:16">
      <c r="A32" s="2005"/>
      <c r="B32" s="2004"/>
      <c r="C32" s="2098"/>
      <c r="D32" s="2025"/>
      <c r="E32" s="2083"/>
      <c r="F32" s="2083"/>
      <c r="G32" s="2005"/>
      <c r="H32" s="2010"/>
      <c r="I32" s="2005"/>
      <c r="J32" s="2005"/>
      <c r="K32" s="2004"/>
      <c r="L32" s="2005"/>
      <c r="M32" s="2052"/>
      <c r="N32" s="2004"/>
      <c r="O32" s="2004"/>
      <c r="P32" s="2004"/>
    </row>
    <row r="33" spans="1:16">
      <c r="A33" s="2005"/>
      <c r="B33" s="2004"/>
      <c r="C33" s="2098"/>
      <c r="D33" s="2025"/>
      <c r="E33" s="2083"/>
      <c r="F33" s="2083"/>
      <c r="G33" s="2005"/>
      <c r="H33" s="2010"/>
      <c r="I33" s="2005"/>
      <c r="J33" s="2005"/>
      <c r="K33" s="2004"/>
      <c r="L33" s="2005"/>
      <c r="M33" s="2052"/>
      <c r="N33" s="2004"/>
      <c r="O33" s="2004"/>
      <c r="P33" s="2004"/>
    </row>
    <row r="34" spans="1:16">
      <c r="A34" s="2005"/>
      <c r="B34" s="2004"/>
      <c r="C34" s="2098"/>
      <c r="D34" s="2025"/>
      <c r="E34" s="2083"/>
      <c r="F34" s="2083"/>
      <c r="G34" s="2005"/>
      <c r="H34" s="2010"/>
      <c r="I34" s="2005"/>
      <c r="J34" s="2005"/>
      <c r="K34" s="2004"/>
      <c r="L34" s="2005"/>
      <c r="M34" s="2052"/>
      <c r="N34" s="2004"/>
      <c r="O34" s="2004"/>
      <c r="P34" s="2004"/>
    </row>
    <row r="35" spans="1:16">
      <c r="A35" s="2005"/>
      <c r="B35" s="2004"/>
      <c r="C35" s="2098"/>
      <c r="D35" s="2025"/>
      <c r="E35" s="2083"/>
      <c r="F35" s="2083"/>
      <c r="G35" s="2005"/>
      <c r="H35" s="2010"/>
      <c r="I35" s="2005"/>
      <c r="J35" s="2005"/>
      <c r="K35" s="2004"/>
      <c r="L35" s="2005"/>
      <c r="M35" s="2052"/>
      <c r="N35" s="2004"/>
      <c r="O35" s="2004"/>
      <c r="P35" s="2004"/>
    </row>
    <row r="36" spans="1:16">
      <c r="A36" s="2005"/>
      <c r="B36" s="2004"/>
      <c r="C36" s="2098"/>
      <c r="D36" s="2025"/>
      <c r="E36" s="2083"/>
      <c r="F36" s="2083"/>
      <c r="G36" s="2005"/>
      <c r="H36" s="2010"/>
      <c r="I36" s="2005"/>
      <c r="J36" s="2005"/>
      <c r="K36" s="2004"/>
      <c r="L36" s="2005"/>
      <c r="M36" s="2052"/>
      <c r="N36" s="2004"/>
      <c r="O36" s="2004"/>
      <c r="P36" s="2004"/>
    </row>
    <row r="37" spans="1:16">
      <c r="A37" s="2005"/>
      <c r="B37" s="2004"/>
      <c r="C37" s="2098"/>
      <c r="D37" s="2025"/>
      <c r="E37" s="2083"/>
      <c r="F37" s="2083"/>
      <c r="G37" s="2005"/>
      <c r="H37" s="2010"/>
      <c r="I37" s="2005"/>
      <c r="J37" s="2005"/>
      <c r="K37" s="2004"/>
      <c r="L37" s="2005"/>
      <c r="M37" s="2052"/>
      <c r="N37" s="2004"/>
      <c r="O37" s="2004"/>
      <c r="P37" s="2004"/>
    </row>
    <row r="38" spans="1:16" ht="11.25" customHeight="1">
      <c r="A38" s="2066"/>
      <c r="B38" s="2012"/>
      <c r="C38" s="2013"/>
      <c r="D38" s="2211"/>
      <c r="E38" s="2083"/>
      <c r="F38" s="2083"/>
      <c r="G38" s="2005"/>
      <c r="H38" s="2010"/>
      <c r="I38" s="2005"/>
      <c r="J38" s="2005"/>
      <c r="K38" s="2004"/>
      <c r="L38" s="2005"/>
      <c r="M38" s="2052"/>
      <c r="N38" s="2004"/>
      <c r="O38" s="2004"/>
      <c r="P38" s="2004"/>
    </row>
    <row r="39" spans="1:16" ht="11.25" customHeight="1" thickBot="1">
      <c r="A39" s="2053"/>
      <c r="B39" s="2054"/>
      <c r="C39" s="2054"/>
      <c r="D39" s="2305"/>
      <c r="E39" s="2083"/>
      <c r="F39" s="2083"/>
      <c r="G39" s="2005"/>
      <c r="H39" s="2010"/>
      <c r="I39" s="2005"/>
      <c r="J39" s="2005"/>
      <c r="K39" s="2004"/>
      <c r="L39" s="2005"/>
      <c r="M39" s="2052"/>
      <c r="N39" s="2004"/>
      <c r="O39" s="2004"/>
      <c r="P39" s="2004"/>
    </row>
    <row r="40" spans="1:16">
      <c r="A40" s="15" t="s">
        <v>557</v>
      </c>
      <c r="B40" s="16"/>
      <c r="C40" s="17"/>
      <c r="D40" s="18"/>
      <c r="E40" s="2064"/>
      <c r="F40" s="2004"/>
      <c r="G40" s="2005"/>
      <c r="H40" s="2010"/>
      <c r="I40" s="2005"/>
      <c r="J40" s="2005"/>
      <c r="K40" s="2004"/>
      <c r="L40" s="2005"/>
      <c r="M40" s="2052"/>
      <c r="N40" s="2004"/>
      <c r="O40" s="2004"/>
      <c r="P40" s="2004"/>
    </row>
    <row r="41" spans="1:16">
      <c r="A41" s="80"/>
      <c r="B41" s="16"/>
      <c r="C41" s="17"/>
      <c r="D41" s="18"/>
      <c r="E41" s="2064"/>
      <c r="F41" s="2004"/>
      <c r="G41" s="2005"/>
      <c r="H41" s="2010"/>
      <c r="I41" s="2005"/>
      <c r="J41" s="2005"/>
      <c r="K41" s="2004"/>
      <c r="L41" s="2005"/>
      <c r="M41" s="2052"/>
      <c r="N41" s="2004"/>
      <c r="O41" s="2004"/>
      <c r="P41" s="2004"/>
    </row>
    <row r="42" spans="1:16">
      <c r="A42" s="2005"/>
      <c r="B42" s="232" t="s">
        <v>2625</v>
      </c>
      <c r="C42" s="28" t="s">
        <v>14746</v>
      </c>
      <c r="D42" s="122">
        <v>-2600</v>
      </c>
      <c r="E42" s="2225">
        <v>30124524</v>
      </c>
      <c r="F42" s="2012">
        <v>5833222</v>
      </c>
      <c r="G42" s="2005"/>
      <c r="H42" s="2010"/>
      <c r="I42" s="2005"/>
      <c r="J42" s="2013"/>
      <c r="K42" s="2012"/>
      <c r="L42" s="2005"/>
      <c r="M42" s="2052"/>
      <c r="N42" s="2004"/>
      <c r="O42" s="2004"/>
      <c r="P42" s="2004"/>
    </row>
    <row r="43" spans="1:16" s="1708" customFormat="1">
      <c r="A43" s="2005"/>
      <c r="B43" s="232" t="s">
        <v>2625</v>
      </c>
      <c r="C43" s="28" t="s">
        <v>14747</v>
      </c>
      <c r="D43" s="136">
        <v>-10500</v>
      </c>
      <c r="E43" s="196"/>
      <c r="F43" s="2309">
        <v>6096208</v>
      </c>
      <c r="G43" s="2245"/>
      <c r="H43" s="2010"/>
      <c r="I43" s="2005"/>
      <c r="J43" s="2005"/>
      <c r="K43" s="2004"/>
      <c r="L43" s="2005"/>
      <c r="M43" s="2052"/>
      <c r="N43" s="2004"/>
      <c r="O43" s="2004"/>
      <c r="P43" s="2004"/>
    </row>
    <row r="44" spans="1:16" s="1708" customFormat="1">
      <c r="A44" s="2005"/>
      <c r="B44" s="51"/>
      <c r="C44" s="28"/>
      <c r="D44" s="136"/>
      <c r="E44" s="196"/>
      <c r="F44" s="2310"/>
      <c r="G44" s="2005"/>
      <c r="H44" s="2010"/>
      <c r="I44" s="2005"/>
      <c r="J44" s="2005"/>
      <c r="K44" s="2004"/>
      <c r="L44" s="2005"/>
      <c r="M44" s="2052"/>
      <c r="N44" s="2004"/>
      <c r="O44" s="2004"/>
      <c r="P44" s="2004"/>
    </row>
    <row r="45" spans="1:16" s="1708" customFormat="1">
      <c r="A45" s="2005"/>
      <c r="B45" s="51"/>
      <c r="C45" s="28"/>
      <c r="D45" s="136"/>
      <c r="E45" s="196"/>
      <c r="F45" s="2310"/>
      <c r="G45" s="2005"/>
      <c r="H45" s="2010"/>
      <c r="I45" s="2005"/>
      <c r="J45" s="2005"/>
      <c r="K45" s="2004"/>
      <c r="L45" s="2005"/>
      <c r="M45" s="2052"/>
      <c r="N45" s="2004"/>
      <c r="O45" s="2004"/>
      <c r="P45" s="2004"/>
    </row>
    <row r="46" spans="1:16" s="1708" customFormat="1">
      <c r="A46" s="2005"/>
      <c r="B46" s="9"/>
      <c r="C46" s="28"/>
      <c r="D46" s="136"/>
      <c r="E46" s="159"/>
      <c r="F46" s="2310"/>
      <c r="G46" s="2005"/>
      <c r="H46" s="2010"/>
      <c r="I46" s="2005"/>
      <c r="J46" s="2005"/>
      <c r="K46" s="2004"/>
      <c r="L46" s="2005"/>
      <c r="M46" s="2052"/>
      <c r="N46" s="2004"/>
      <c r="O46" s="2004"/>
      <c r="P46" s="2004"/>
    </row>
    <row r="47" spans="1:16" s="1708" customFormat="1">
      <c r="A47" s="29" t="s">
        <v>1619</v>
      </c>
      <c r="B47" s="2004"/>
      <c r="C47" s="2098"/>
      <c r="D47" s="114">
        <f>SUM(D4:D46)</f>
        <v>0</v>
      </c>
      <c r="E47" s="2007"/>
      <c r="F47" s="2004"/>
      <c r="G47" s="2005"/>
      <c r="H47" s="2010"/>
      <c r="I47" s="2005"/>
      <c r="J47" s="2005"/>
      <c r="K47" s="2004"/>
      <c r="L47" s="2005"/>
      <c r="M47" s="2052"/>
      <c r="N47" s="2004"/>
      <c r="O47" s="2004"/>
      <c r="P47" s="2004"/>
    </row>
    <row r="52" spans="1:16" s="1708" customFormat="1">
      <c r="A52" s="80" t="s">
        <v>14748</v>
      </c>
      <c r="B52" s="2004"/>
      <c r="C52" s="2098"/>
      <c r="D52" s="2025"/>
      <c r="E52" s="2007"/>
      <c r="F52" s="2004"/>
      <c r="G52" s="2005"/>
      <c r="H52" s="2010"/>
      <c r="I52" s="2005"/>
      <c r="J52" s="2005"/>
      <c r="K52" s="2004"/>
      <c r="L52" s="2005"/>
      <c r="M52" s="2052"/>
      <c r="N52" s="2004"/>
      <c r="O52" s="2004"/>
      <c r="P52" s="2004"/>
    </row>
    <row r="53" spans="1:16" ht="13.5" thickBot="1">
      <c r="A53" s="2005"/>
      <c r="B53" s="2004"/>
      <c r="C53" s="2098"/>
      <c r="D53" s="2025"/>
      <c r="E53" s="2007"/>
      <c r="F53" s="2004"/>
      <c r="G53" s="2005"/>
      <c r="H53" s="2010"/>
      <c r="I53" s="2005"/>
      <c r="J53" s="2005"/>
      <c r="K53" s="2004"/>
      <c r="L53" s="2005"/>
      <c r="M53" s="2052"/>
      <c r="N53" s="2004"/>
      <c r="O53" s="2004"/>
      <c r="P53" s="2004"/>
    </row>
    <row r="54" spans="1:16" ht="15.75" thickBot="1">
      <c r="A54" s="2887" t="s">
        <v>682</v>
      </c>
      <c r="B54" s="2888"/>
      <c r="C54" s="706" t="s">
        <v>14749</v>
      </c>
      <c r="D54" s="2025"/>
      <c r="E54" s="2007"/>
      <c r="F54" s="2004"/>
      <c r="G54" s="2005"/>
      <c r="H54" s="2010"/>
      <c r="I54" s="2005"/>
      <c r="J54" s="2005"/>
      <c r="K54" s="2004"/>
      <c r="L54" s="2005"/>
      <c r="M54" s="2052"/>
      <c r="N54" s="2004"/>
      <c r="O54" s="2004"/>
      <c r="P54" s="2004"/>
    </row>
    <row r="55" spans="1:16" ht="15.75" thickBot="1">
      <c r="A55" s="707" t="s">
        <v>684</v>
      </c>
      <c r="B55" s="1721"/>
      <c r="C55" s="706" t="s">
        <v>14750</v>
      </c>
      <c r="D55" s="2025"/>
      <c r="E55" s="2007"/>
      <c r="F55" s="2004"/>
      <c r="G55" s="2005"/>
      <c r="H55" s="2010"/>
      <c r="I55" s="2005"/>
      <c r="J55" s="2005"/>
      <c r="K55" s="2004"/>
      <c r="L55" s="2005"/>
      <c r="M55" s="2052"/>
      <c r="N55" s="2004"/>
      <c r="O55" s="2004"/>
      <c r="P55" s="2004"/>
    </row>
    <row r="56" spans="1:16" ht="15.75" thickBot="1">
      <c r="A56" s="2887" t="s">
        <v>685</v>
      </c>
      <c r="B56" s="2888"/>
      <c r="C56" s="706" t="s">
        <v>14750</v>
      </c>
      <c r="D56" s="2025"/>
      <c r="E56" s="2007"/>
      <c r="F56" s="2004"/>
      <c r="G56" s="2005"/>
      <c r="H56" s="2010"/>
      <c r="I56" s="2005"/>
      <c r="J56" s="2005"/>
      <c r="K56" s="2004"/>
      <c r="L56" s="2005"/>
      <c r="M56" s="2052"/>
      <c r="N56" s="2004"/>
      <c r="O56" s="2004"/>
      <c r="P56" s="2004"/>
    </row>
    <row r="57" spans="1:16" ht="30.75" thickBot="1">
      <c r="A57" s="2887" t="s">
        <v>686</v>
      </c>
      <c r="B57" s="2888"/>
      <c r="C57" s="705" t="s">
        <v>14751</v>
      </c>
      <c r="D57" s="2025"/>
      <c r="E57" s="2007"/>
      <c r="F57" s="2004"/>
      <c r="G57" s="2005"/>
      <c r="H57" s="2010"/>
      <c r="I57" s="2005"/>
      <c r="J57" s="2005"/>
      <c r="K57" s="2004"/>
      <c r="L57" s="2005"/>
      <c r="M57" s="2052"/>
      <c r="N57" s="2004"/>
      <c r="O57" s="2004"/>
      <c r="P57" s="2004"/>
    </row>
    <row r="58" spans="1:16" ht="15.75" thickBot="1">
      <c r="A58" s="2887" t="s">
        <v>688</v>
      </c>
      <c r="B58" s="2888"/>
      <c r="C58" s="706" t="s">
        <v>14752</v>
      </c>
      <c r="D58" s="2025"/>
      <c r="E58" s="2007"/>
      <c r="F58" s="2004"/>
      <c r="G58" s="2005"/>
      <c r="H58" s="2010"/>
      <c r="I58" s="2005"/>
      <c r="J58" s="2005"/>
      <c r="K58" s="2004"/>
      <c r="L58" s="2005"/>
      <c r="M58" s="2052"/>
      <c r="N58" s="2004"/>
      <c r="O58" s="2004"/>
      <c r="P58" s="2004"/>
    </row>
    <row r="59" spans="1:16" ht="15.75" thickBot="1">
      <c r="A59" s="2887" t="s">
        <v>690</v>
      </c>
      <c r="B59" s="2888"/>
      <c r="C59" s="706" t="s">
        <v>14753</v>
      </c>
      <c r="D59" s="2025"/>
      <c r="E59" s="2007"/>
      <c r="F59" s="2004"/>
      <c r="G59" s="2005"/>
      <c r="H59" s="2010"/>
      <c r="I59" s="2005"/>
      <c r="J59" s="2005"/>
      <c r="K59" s="2004"/>
      <c r="L59" s="2005"/>
      <c r="M59" s="2052"/>
      <c r="N59" s="2004"/>
      <c r="O59" s="2004"/>
      <c r="P59" s="2004"/>
    </row>
    <row r="60" spans="1:16" ht="15.75" thickBot="1">
      <c r="A60" s="2887" t="s">
        <v>692</v>
      </c>
      <c r="B60" s="2888"/>
      <c r="C60" s="706" t="s">
        <v>758</v>
      </c>
      <c r="D60" s="2025"/>
      <c r="E60" s="2007"/>
      <c r="F60" s="2004"/>
      <c r="G60" s="2005"/>
      <c r="H60" s="2010"/>
      <c r="I60" s="2005"/>
      <c r="J60" s="2005"/>
      <c r="K60" s="2004"/>
      <c r="L60" s="2005"/>
      <c r="M60" s="2052"/>
      <c r="N60" s="2004"/>
      <c r="O60" s="2004"/>
      <c r="P60" s="2004"/>
    </row>
    <row r="61" spans="1:16" ht="15.75" thickBot="1">
      <c r="A61" s="2883" t="s">
        <v>693</v>
      </c>
      <c r="B61" s="2884"/>
      <c r="C61" s="705" t="s">
        <v>694</v>
      </c>
      <c r="D61" s="2025"/>
      <c r="E61" s="2007"/>
      <c r="F61" s="2004"/>
      <c r="G61" s="2005"/>
      <c r="H61" s="2010"/>
      <c r="I61" s="2005"/>
      <c r="J61" s="2005"/>
      <c r="K61" s="2004"/>
      <c r="L61" s="2005"/>
      <c r="M61" s="2052"/>
      <c r="N61" s="2004"/>
      <c r="O61" s="2004"/>
      <c r="P61" s="2004"/>
    </row>
    <row r="62" spans="1:16" ht="15.75" thickBot="1">
      <c r="A62" s="2883" t="s">
        <v>695</v>
      </c>
      <c r="B62" s="2884"/>
      <c r="C62" s="717" t="s">
        <v>696</v>
      </c>
      <c r="D62" s="2025"/>
      <c r="E62" s="2007"/>
      <c r="F62" s="2004"/>
      <c r="G62" s="2005"/>
      <c r="H62" s="2010"/>
      <c r="I62" s="2005"/>
      <c r="J62" s="2005"/>
      <c r="K62" s="2004"/>
      <c r="L62" s="2005"/>
      <c r="M62" s="2052"/>
      <c r="N62" s="2004"/>
      <c r="O62" s="2004"/>
      <c r="P62" s="2004"/>
    </row>
    <row r="63" spans="1:16" ht="15.75" thickBot="1">
      <c r="A63" s="2883" t="s">
        <v>697</v>
      </c>
      <c r="B63" s="2884"/>
      <c r="C63" s="705"/>
      <c r="D63" s="2025"/>
      <c r="E63" s="2007"/>
      <c r="F63" s="2004"/>
      <c r="G63" s="2005"/>
      <c r="H63" s="2010"/>
      <c r="I63" s="2005"/>
      <c r="J63" s="2005"/>
      <c r="K63" s="2004"/>
      <c r="L63" s="2005"/>
      <c r="M63" s="2052"/>
      <c r="N63" s="2004"/>
      <c r="O63" s="2004"/>
      <c r="P63" s="2004"/>
    </row>
    <row r="64" spans="1:16" ht="15.75" thickBot="1">
      <c r="A64" s="2883" t="s">
        <v>699</v>
      </c>
      <c r="B64" s="2884"/>
      <c r="C64" s="705" t="s">
        <v>14754</v>
      </c>
      <c r="D64" s="2025"/>
      <c r="E64" s="2007"/>
      <c r="F64" s="2004"/>
      <c r="G64" s="2005"/>
      <c r="H64" s="2010"/>
      <c r="I64" s="2005"/>
      <c r="J64" s="2005"/>
      <c r="K64" s="2004"/>
      <c r="L64" s="2005"/>
      <c r="M64" s="2052"/>
      <c r="N64" s="2004"/>
      <c r="O64" s="2004"/>
      <c r="P64" s="2004"/>
    </row>
    <row r="65" spans="1:3" ht="15.75" thickBot="1">
      <c r="A65" s="2883" t="s">
        <v>700</v>
      </c>
      <c r="B65" s="2884"/>
      <c r="C65" s="709" t="s">
        <v>14755</v>
      </c>
    </row>
    <row r="66" spans="1:3" ht="15.75" thickBot="1">
      <c r="A66" s="2883" t="s">
        <v>702</v>
      </c>
      <c r="B66" s="2884"/>
      <c r="C66" s="705" t="s">
        <v>703</v>
      </c>
    </row>
    <row r="67" spans="1:3" ht="15.75" thickBot="1">
      <c r="A67" s="2883" t="s">
        <v>704</v>
      </c>
      <c r="B67" s="2884"/>
      <c r="C67" s="709" t="s">
        <v>705</v>
      </c>
    </row>
    <row r="68" spans="1:3" ht="60.75" thickBot="1">
      <c r="A68" s="2885" t="s">
        <v>706</v>
      </c>
      <c r="B68" s="2886"/>
      <c r="C68" s="705" t="s">
        <v>14756</v>
      </c>
    </row>
  </sheetData>
  <mergeCells count="15">
    <mergeCell ref="A66:B66"/>
    <mergeCell ref="A67:B67"/>
    <mergeCell ref="A68:B68"/>
    <mergeCell ref="A60:B60"/>
    <mergeCell ref="A61:B61"/>
    <mergeCell ref="A62:B62"/>
    <mergeCell ref="A63:B63"/>
    <mergeCell ref="A64:B64"/>
    <mergeCell ref="A65:B65"/>
    <mergeCell ref="A59:B59"/>
    <mergeCell ref="L1:N1"/>
    <mergeCell ref="A54:B54"/>
    <mergeCell ref="A56:B56"/>
    <mergeCell ref="A57:B57"/>
    <mergeCell ref="A58:B58"/>
  </mergeCells>
  <phoneticPr fontId="124"/>
  <pageMargins left="0.7" right="0.7" top="0.75" bottom="0.75" header="0.3" footer="0.3"/>
  <pageSetup paperSize="9" orientation="portrait" horizontalDpi="4294967292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98">
    <tabColor theme="0" tint="-0.499984740745262"/>
  </sheetPr>
  <dimension ref="A1:X295"/>
  <sheetViews>
    <sheetView workbookViewId="0">
      <pane xSplit="4" ySplit="2" topLeftCell="E222" activePane="bottomRight" state="frozen"/>
      <selection pane="topRight" activeCell="E1" sqref="E1"/>
      <selection pane="bottomLeft" activeCell="A3" sqref="A3"/>
      <selection pane="bottomRight" activeCell="B229" sqref="B229"/>
    </sheetView>
  </sheetViews>
  <sheetFormatPr defaultColWidth="9" defaultRowHeight="12.75"/>
  <cols>
    <col min="1" max="1" width="12.28515625" style="1010" customWidth="1"/>
    <col min="2" max="2" width="26" style="1012" customWidth="1"/>
    <col min="3" max="3" width="24.140625" style="1012" customWidth="1"/>
    <col min="4" max="4" width="13" style="1017" customWidth="1"/>
    <col min="5" max="5" width="10" style="1009" customWidth="1"/>
    <col min="6" max="6" width="10" style="1012" customWidth="1"/>
    <col min="7" max="7" width="8.7109375" style="1010" customWidth="1"/>
    <col min="8" max="8" width="11.7109375" style="1513" customWidth="1"/>
    <col min="9" max="9" width="13.42578125" style="1010" customWidth="1"/>
    <col min="10" max="10" width="10.7109375" style="1010" customWidth="1"/>
    <col min="11" max="11" width="9.42578125" style="1016" customWidth="1"/>
    <col min="12" max="12" width="9.7109375" style="1010" customWidth="1"/>
    <col min="13" max="13" width="11.7109375" style="1513" customWidth="1"/>
    <col min="14" max="14" width="9.28515625" style="1012" customWidth="1"/>
    <col min="15" max="15" width="19.7109375" style="1018" customWidth="1"/>
    <col min="16" max="16" width="16.85546875" style="1012" customWidth="1"/>
    <col min="17" max="16384" width="9" style="1012"/>
  </cols>
  <sheetData>
    <row r="1" spans="1:16">
      <c r="A1" s="3"/>
      <c r="B1" s="2876" t="s">
        <v>9</v>
      </c>
      <c r="C1" s="1"/>
      <c r="D1" s="209" t="s">
        <v>9002</v>
      </c>
      <c r="E1" s="209" t="s">
        <v>1594</v>
      </c>
      <c r="F1" s="1" t="s">
        <v>1595</v>
      </c>
      <c r="G1" s="2876"/>
      <c r="H1" s="1505" t="s">
        <v>1595</v>
      </c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</row>
    <row r="2" spans="1:16" s="1010" customFormat="1">
      <c r="A2" s="4" t="s">
        <v>1596</v>
      </c>
      <c r="B2" s="5" t="s">
        <v>1</v>
      </c>
      <c r="C2" s="5" t="s">
        <v>1597</v>
      </c>
      <c r="D2" s="10" t="s">
        <v>1598</v>
      </c>
      <c r="E2" s="20" t="s">
        <v>1598</v>
      </c>
      <c r="F2" s="5" t="s">
        <v>944</v>
      </c>
      <c r="G2" s="5" t="s">
        <v>1599</v>
      </c>
      <c r="H2" s="1504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504" t="s">
        <v>3112</v>
      </c>
      <c r="N2" s="6" t="s">
        <v>18</v>
      </c>
      <c r="O2" s="5" t="s">
        <v>949</v>
      </c>
      <c r="P2" s="29" t="s">
        <v>722</v>
      </c>
    </row>
    <row r="3" spans="1:16" s="1010" customFormat="1">
      <c r="A3" s="3"/>
      <c r="B3" s="2876"/>
      <c r="C3" s="2876"/>
      <c r="D3" s="565"/>
      <c r="E3" s="47"/>
      <c r="F3" s="2876"/>
      <c r="G3" s="2876"/>
      <c r="H3" s="1505"/>
      <c r="I3" s="2876"/>
      <c r="J3" s="2876"/>
      <c r="K3" s="48"/>
      <c r="L3" s="2876"/>
      <c r="M3" s="1505"/>
      <c r="N3" s="49"/>
      <c r="O3" s="2876"/>
      <c r="P3" s="29"/>
    </row>
    <row r="4" spans="1:16" s="1010" customFormat="1">
      <c r="A4" s="3"/>
      <c r="B4" s="2876" t="s">
        <v>2187</v>
      </c>
      <c r="C4" s="2876"/>
      <c r="D4" s="2093">
        <v>-15000</v>
      </c>
      <c r="E4" s="47"/>
      <c r="F4" s="2876"/>
      <c r="G4" s="2876"/>
      <c r="H4" s="1505"/>
      <c r="I4" s="2876"/>
      <c r="J4" s="2876"/>
      <c r="K4" s="48"/>
      <c r="L4" s="2876"/>
      <c r="M4" s="1505"/>
      <c r="N4" s="49"/>
      <c r="O4" s="2876"/>
      <c r="P4" s="29"/>
    </row>
    <row r="5" spans="1:16" s="1010" customFormat="1">
      <c r="A5" s="3"/>
      <c r="B5" s="7"/>
      <c r="C5" s="2876"/>
      <c r="D5" s="50"/>
      <c r="E5" s="47"/>
      <c r="F5" s="2876"/>
      <c r="G5" s="2876"/>
      <c r="H5" s="1505"/>
      <c r="I5" s="2876"/>
      <c r="J5" s="2876"/>
      <c r="K5" s="48"/>
      <c r="L5" s="2876"/>
      <c r="M5" s="1505"/>
      <c r="N5" s="49"/>
      <c r="O5" s="2876"/>
      <c r="P5" s="2005"/>
    </row>
    <row r="6" spans="1:16" s="379" customFormat="1">
      <c r="A6" s="210" t="s">
        <v>14757</v>
      </c>
      <c r="B6" s="244"/>
      <c r="C6" s="681" t="s">
        <v>14758</v>
      </c>
      <c r="D6" s="415"/>
      <c r="E6" s="2311"/>
      <c r="F6" s="532"/>
      <c r="G6" s="382"/>
      <c r="H6" s="1514"/>
      <c r="I6" s="532"/>
      <c r="J6" s="406"/>
      <c r="K6" s="380"/>
      <c r="L6" s="405"/>
      <c r="M6" s="1514"/>
      <c r="O6" s="380"/>
    </row>
    <row r="7" spans="1:16" s="379" customFormat="1">
      <c r="A7" s="184">
        <v>5102109</v>
      </c>
      <c r="B7" s="216" t="s">
        <v>14759</v>
      </c>
      <c r="C7" s="691" t="s">
        <v>14760</v>
      </c>
      <c r="D7" s="2093">
        <v>1015000</v>
      </c>
      <c r="E7" s="2311"/>
      <c r="F7" s="338">
        <v>863000</v>
      </c>
      <c r="G7" s="382" t="s">
        <v>98</v>
      </c>
      <c r="H7" s="1507">
        <v>42788</v>
      </c>
      <c r="I7" s="532" t="s">
        <v>6317</v>
      </c>
      <c r="J7" s="406"/>
      <c r="K7" s="380"/>
      <c r="L7" s="405" t="s">
        <v>2065</v>
      </c>
      <c r="M7" s="1507">
        <v>42850</v>
      </c>
      <c r="N7" s="2004" t="s">
        <v>728</v>
      </c>
      <c r="O7" s="216" t="s">
        <v>729</v>
      </c>
    </row>
    <row r="8" spans="1:16" s="379" customFormat="1">
      <c r="A8" s="184"/>
      <c r="B8" s="216"/>
      <c r="C8" s="691"/>
      <c r="D8" s="2093"/>
      <c r="E8" s="2311"/>
      <c r="F8" s="338"/>
      <c r="G8" s="382"/>
      <c r="H8" s="1507"/>
      <c r="I8" s="532"/>
      <c r="J8" s="406"/>
      <c r="K8" s="380"/>
      <c r="L8" s="405"/>
      <c r="M8" s="1514"/>
      <c r="O8" s="380"/>
    </row>
    <row r="9" spans="1:16" s="379" customFormat="1">
      <c r="A9" s="184"/>
      <c r="B9" s="216" t="s">
        <v>14761</v>
      </c>
      <c r="C9" s="691"/>
      <c r="D9" s="2093"/>
      <c r="E9" s="2311"/>
      <c r="F9" s="338"/>
      <c r="G9" s="382"/>
      <c r="H9" s="1507"/>
      <c r="I9" s="532"/>
      <c r="J9" s="406"/>
      <c r="K9" s="380"/>
      <c r="L9" s="405"/>
      <c r="M9" s="1514"/>
      <c r="O9" s="380"/>
    </row>
    <row r="10" spans="1:16" s="379" customFormat="1">
      <c r="A10" s="184"/>
      <c r="B10" s="216" t="s">
        <v>731</v>
      </c>
      <c r="C10" s="691"/>
      <c r="D10" s="2093"/>
      <c r="E10" s="2311"/>
      <c r="F10" s="338"/>
      <c r="G10" s="382"/>
      <c r="H10" s="1507"/>
      <c r="I10" s="532"/>
      <c r="J10" s="406"/>
      <c r="K10" s="380"/>
      <c r="L10" s="405"/>
      <c r="M10" s="1514"/>
      <c r="O10" s="380"/>
    </row>
    <row r="11" spans="1:16" s="379" customFormat="1">
      <c r="A11" s="184"/>
      <c r="B11" s="216"/>
      <c r="C11" s="691"/>
      <c r="D11" s="2093"/>
      <c r="E11" s="2311"/>
      <c r="F11" s="338"/>
      <c r="G11" s="382"/>
      <c r="H11" s="1507"/>
      <c r="I11" s="532"/>
      <c r="J11" s="406"/>
      <c r="K11" s="380"/>
      <c r="L11" s="405"/>
      <c r="M11" s="1514"/>
      <c r="O11" s="380"/>
    </row>
    <row r="12" spans="1:16" s="379" customFormat="1">
      <c r="A12" s="184"/>
      <c r="B12" s="244"/>
      <c r="C12" s="673"/>
      <c r="D12" s="415"/>
      <c r="E12" s="2311"/>
      <c r="F12" s="532"/>
      <c r="G12" s="382"/>
      <c r="H12" s="1514"/>
      <c r="I12" s="532"/>
      <c r="J12" s="406"/>
      <c r="K12" s="380"/>
      <c r="L12" s="405"/>
      <c r="M12" s="1514"/>
      <c r="O12" s="380"/>
    </row>
    <row r="13" spans="1:16" s="379" customFormat="1">
      <c r="A13" s="210" t="s">
        <v>10522</v>
      </c>
      <c r="B13" s="244"/>
      <c r="C13" s="681" t="s">
        <v>14762</v>
      </c>
      <c r="D13" s="415"/>
      <c r="E13" s="2311"/>
      <c r="F13" s="532"/>
      <c r="G13" s="382"/>
      <c r="H13" s="1514"/>
      <c r="I13" s="532"/>
      <c r="J13" s="406"/>
      <c r="K13" s="380"/>
      <c r="L13" s="405"/>
      <c r="M13" s="1514"/>
      <c r="O13" s="380"/>
    </row>
    <row r="14" spans="1:16" s="379" customFormat="1">
      <c r="A14" s="184">
        <v>5102072</v>
      </c>
      <c r="B14" s="216" t="s">
        <v>3530</v>
      </c>
      <c r="C14" s="691" t="s">
        <v>14763</v>
      </c>
      <c r="D14" s="2093">
        <v>620000</v>
      </c>
      <c r="E14" s="2311"/>
      <c r="F14" s="338">
        <v>470000</v>
      </c>
      <c r="G14" s="382" t="s">
        <v>25</v>
      </c>
      <c r="H14" s="1507">
        <v>42783</v>
      </c>
      <c r="I14" s="532" t="s">
        <v>400</v>
      </c>
      <c r="J14" s="406"/>
      <c r="K14" s="380"/>
      <c r="L14" s="405" t="s">
        <v>67</v>
      </c>
      <c r="M14" s="1514">
        <v>42853</v>
      </c>
      <c r="N14" s="2004" t="s">
        <v>728</v>
      </c>
      <c r="O14" s="216" t="s">
        <v>729</v>
      </c>
    </row>
    <row r="15" spans="1:16" s="379" customFormat="1">
      <c r="A15" s="184"/>
      <c r="B15" s="216"/>
      <c r="C15" s="691"/>
      <c r="D15" s="2093"/>
      <c r="E15" s="2311"/>
      <c r="F15" s="338"/>
      <c r="G15" s="382"/>
      <c r="H15" s="1507"/>
      <c r="I15" s="532"/>
      <c r="J15" s="406"/>
      <c r="K15" s="380"/>
      <c r="L15" s="405"/>
      <c r="M15" s="1514"/>
      <c r="N15" s="2004"/>
      <c r="O15" s="216"/>
    </row>
    <row r="16" spans="1:16" s="379" customFormat="1">
      <c r="A16" s="184" t="s">
        <v>14764</v>
      </c>
      <c r="B16" s="216" t="s">
        <v>14765</v>
      </c>
      <c r="C16" s="691"/>
      <c r="D16" s="2093">
        <v>20000</v>
      </c>
      <c r="E16" s="2311"/>
      <c r="F16" s="338"/>
      <c r="G16" s="382"/>
      <c r="H16" s="1507"/>
      <c r="I16" s="532"/>
      <c r="J16" s="406"/>
      <c r="K16" s="380"/>
      <c r="L16" s="405"/>
      <c r="M16" s="1514"/>
      <c r="N16" s="2004"/>
      <c r="O16" s="216"/>
    </row>
    <row r="17" spans="1:24" s="379" customFormat="1">
      <c r="A17" s="184"/>
      <c r="B17" s="244"/>
      <c r="C17" s="681"/>
      <c r="D17" s="415"/>
      <c r="E17" s="2311"/>
      <c r="F17" s="532"/>
      <c r="G17" s="382"/>
      <c r="H17" s="1514"/>
      <c r="I17" s="532"/>
      <c r="J17" s="406"/>
      <c r="K17" s="380"/>
      <c r="L17" s="405"/>
      <c r="M17" s="1514"/>
      <c r="O17" s="380"/>
    </row>
    <row r="18" spans="1:24" s="379" customFormat="1">
      <c r="A18" s="184"/>
      <c r="B18" s="216" t="s">
        <v>14766</v>
      </c>
      <c r="C18" s="681"/>
      <c r="D18" s="415"/>
      <c r="E18" s="2311"/>
      <c r="F18" s="532"/>
      <c r="G18" s="382"/>
      <c r="H18" s="1514"/>
      <c r="I18" s="532"/>
      <c r="J18" s="406"/>
      <c r="K18" s="380"/>
      <c r="L18" s="405"/>
      <c r="M18" s="1514"/>
      <c r="O18" s="380"/>
    </row>
    <row r="19" spans="1:24" s="379" customFormat="1">
      <c r="A19" s="184"/>
      <c r="B19" s="216" t="s">
        <v>731</v>
      </c>
      <c r="C19" s="673"/>
      <c r="D19" s="415"/>
      <c r="E19" s="2311"/>
      <c r="F19" s="532"/>
      <c r="G19" s="382"/>
      <c r="H19" s="1514"/>
      <c r="I19" s="532"/>
      <c r="J19" s="406"/>
      <c r="K19" s="380"/>
      <c r="L19" s="405"/>
      <c r="M19" s="1514"/>
      <c r="O19" s="380"/>
    </row>
    <row r="20" spans="1:24" s="379" customFormat="1">
      <c r="A20" s="184"/>
      <c r="B20" s="216"/>
      <c r="C20" s="673"/>
      <c r="D20" s="415"/>
      <c r="E20" s="2311"/>
      <c r="F20" s="532"/>
      <c r="G20" s="382"/>
      <c r="H20" s="1514"/>
      <c r="I20" s="532"/>
      <c r="J20" s="406"/>
      <c r="K20" s="380"/>
      <c r="L20" s="405"/>
      <c r="M20" s="1514"/>
      <c r="O20" s="380"/>
    </row>
    <row r="21" spans="1:24" s="1009" customFormat="1">
      <c r="A21" s="210" t="s">
        <v>732</v>
      </c>
      <c r="B21" s="675"/>
      <c r="C21" s="2117"/>
      <c r="D21" s="701"/>
      <c r="E21" s="2083"/>
      <c r="F21" s="2083"/>
      <c r="G21" s="2005"/>
      <c r="H21" s="2011"/>
      <c r="I21" s="2005"/>
      <c r="J21" s="2005"/>
      <c r="K21" s="2010"/>
      <c r="L21" s="2005"/>
      <c r="M21" s="2011"/>
      <c r="N21" s="2004"/>
      <c r="O21" s="2004"/>
      <c r="P21" s="2004"/>
      <c r="Q21" s="2004"/>
      <c r="R21" s="2004"/>
      <c r="S21" s="2004"/>
      <c r="T21" s="2004"/>
      <c r="U21" s="2004"/>
      <c r="V21" s="2004"/>
      <c r="W21" s="2004"/>
      <c r="X21" s="2004"/>
    </row>
    <row r="22" spans="1:24" s="1009" customFormat="1">
      <c r="A22" s="210"/>
      <c r="B22" s="631" t="s">
        <v>11837</v>
      </c>
      <c r="C22" s="67">
        <v>-1015000</v>
      </c>
      <c r="D22" s="701"/>
      <c r="E22" s="2083"/>
      <c r="F22" s="2083"/>
      <c r="G22" s="2005"/>
      <c r="H22" s="2011"/>
      <c r="I22" s="2005"/>
      <c r="J22" s="2005"/>
      <c r="K22" s="2010"/>
      <c r="L22" s="2005"/>
      <c r="M22" s="2011"/>
      <c r="N22" s="2004"/>
      <c r="O22" s="2004"/>
      <c r="P22" s="2004"/>
      <c r="Q22" s="2004"/>
      <c r="R22" s="2004"/>
      <c r="S22" s="2004"/>
      <c r="T22" s="2004"/>
      <c r="U22" s="2004"/>
      <c r="V22" s="2004"/>
      <c r="W22" s="2004"/>
      <c r="X22" s="2004"/>
    </row>
    <row r="23" spans="1:24" s="1009" customFormat="1">
      <c r="A23" s="210"/>
      <c r="B23" s="631" t="s">
        <v>14767</v>
      </c>
      <c r="C23" s="67">
        <v>-640000</v>
      </c>
      <c r="D23" s="701"/>
      <c r="E23" s="2083"/>
      <c r="F23" s="2083"/>
      <c r="G23" s="2005"/>
      <c r="H23" s="2011"/>
      <c r="I23" s="2005"/>
      <c r="J23" s="2005"/>
      <c r="K23" s="2010"/>
      <c r="L23" s="2005"/>
      <c r="M23" s="2011"/>
      <c r="N23" s="2004"/>
      <c r="O23" s="2004"/>
      <c r="P23" s="2004"/>
      <c r="Q23" s="2004"/>
      <c r="R23" s="2004"/>
      <c r="S23" s="2004"/>
      <c r="T23" s="2004"/>
      <c r="U23" s="2004"/>
      <c r="V23" s="2004"/>
      <c r="W23" s="2004"/>
      <c r="X23" s="2004"/>
    </row>
    <row r="24" spans="1:24" s="1009" customFormat="1">
      <c r="A24" s="720"/>
      <c r="B24" s="2067"/>
      <c r="C24" s="2117"/>
      <c r="D24" s="2117"/>
      <c r="E24" s="2083"/>
      <c r="F24" s="2083"/>
      <c r="G24" s="2005"/>
      <c r="H24" s="2011"/>
      <c r="I24" s="2005"/>
      <c r="J24" s="2005"/>
      <c r="K24" s="2010"/>
      <c r="L24" s="2005"/>
      <c r="M24" s="2011"/>
      <c r="N24" s="2004"/>
      <c r="O24" s="2004"/>
      <c r="P24" s="2004"/>
      <c r="Q24" s="2004"/>
      <c r="R24" s="2004"/>
      <c r="S24" s="2004"/>
      <c r="T24" s="2004"/>
      <c r="U24" s="2004"/>
      <c r="V24" s="2004"/>
      <c r="W24" s="2004"/>
      <c r="X24" s="2004"/>
    </row>
    <row r="25" spans="1:24" s="379" customFormat="1">
      <c r="A25" s="184"/>
      <c r="B25" s="244" t="s">
        <v>733</v>
      </c>
      <c r="C25" s="710">
        <f>SUM(D6:D21)+SUM(C22:C24)</f>
        <v>0</v>
      </c>
      <c r="D25" s="415"/>
      <c r="E25" s="2311"/>
      <c r="F25" s="532"/>
      <c r="G25" s="382"/>
      <c r="H25" s="1514"/>
      <c r="I25" s="532"/>
      <c r="J25" s="406"/>
      <c r="K25" s="380"/>
      <c r="L25" s="405"/>
      <c r="M25" s="1514"/>
      <c r="O25" s="380"/>
    </row>
    <row r="26" spans="1:24" s="379" customFormat="1">
      <c r="A26" s="184"/>
      <c r="B26" s="244"/>
      <c r="C26" s="673"/>
      <c r="D26" s="415"/>
      <c r="E26" s="2311"/>
      <c r="F26" s="532"/>
      <c r="G26" s="382"/>
      <c r="H26" s="1514"/>
      <c r="I26" s="532"/>
      <c r="J26" s="406"/>
      <c r="K26" s="380"/>
      <c r="L26" s="405"/>
      <c r="M26" s="1514"/>
      <c r="O26" s="380"/>
    </row>
    <row r="27" spans="1:24" s="436" customFormat="1">
      <c r="A27" s="1819"/>
      <c r="B27" s="1845"/>
      <c r="C27" s="1846"/>
      <c r="D27" s="2547"/>
      <c r="E27" s="2312"/>
      <c r="F27" s="1873"/>
      <c r="G27" s="1874"/>
      <c r="H27" s="1949"/>
      <c r="I27" s="1873"/>
      <c r="J27" s="1859"/>
      <c r="K27" s="1870"/>
      <c r="L27" s="1876"/>
      <c r="M27" s="1949"/>
      <c r="N27" s="1869"/>
      <c r="O27" s="1870"/>
      <c r="P27" s="1869"/>
      <c r="Q27" s="1869"/>
      <c r="R27" s="1869"/>
      <c r="S27" s="1869"/>
      <c r="T27" s="1869"/>
      <c r="U27" s="1869"/>
      <c r="V27" s="1869"/>
      <c r="W27" s="1869"/>
      <c r="X27" s="1869"/>
    </row>
    <row r="28" spans="1:24" s="379" customFormat="1">
      <c r="A28" s="210" t="s">
        <v>14768</v>
      </c>
      <c r="B28" s="244"/>
      <c r="C28" s="681" t="s">
        <v>14769</v>
      </c>
      <c r="D28" s="415"/>
      <c r="E28" s="2311"/>
      <c r="F28" s="532"/>
      <c r="G28" s="382"/>
      <c r="H28" s="1514"/>
      <c r="I28" s="532"/>
      <c r="J28" s="406"/>
      <c r="K28" s="380"/>
      <c r="L28" s="405"/>
      <c r="M28" s="1514"/>
      <c r="O28" s="380"/>
    </row>
    <row r="29" spans="1:24" s="379" customFormat="1">
      <c r="A29" s="184">
        <v>5102037</v>
      </c>
      <c r="B29" s="216" t="s">
        <v>14770</v>
      </c>
      <c r="C29" s="691" t="s">
        <v>14771</v>
      </c>
      <c r="D29" s="2093">
        <v>1150000</v>
      </c>
      <c r="E29" s="2311"/>
      <c r="F29" s="338">
        <v>642000</v>
      </c>
      <c r="G29" s="382" t="s">
        <v>98</v>
      </c>
      <c r="H29" s="1507">
        <v>42779</v>
      </c>
      <c r="I29" s="532" t="s">
        <v>2364</v>
      </c>
      <c r="J29" s="406"/>
      <c r="K29" s="380"/>
      <c r="L29" s="382" t="s">
        <v>107</v>
      </c>
      <c r="M29" s="1514">
        <v>42899</v>
      </c>
      <c r="N29" s="874" t="s">
        <v>728</v>
      </c>
      <c r="O29" s="380" t="s">
        <v>2230</v>
      </c>
    </row>
    <row r="30" spans="1:24" s="379" customFormat="1">
      <c r="A30" s="184"/>
      <c r="B30" s="244"/>
      <c r="C30" s="673"/>
      <c r="D30" s="415"/>
      <c r="E30" s="2311"/>
      <c r="F30" s="532"/>
      <c r="G30" s="382"/>
      <c r="H30" s="1514"/>
      <c r="I30" s="532"/>
      <c r="J30" s="406"/>
      <c r="K30" s="380"/>
      <c r="L30" s="405"/>
      <c r="M30" s="1514"/>
      <c r="O30" s="380"/>
    </row>
    <row r="31" spans="1:24" s="379" customFormat="1">
      <c r="A31" s="210" t="s">
        <v>14772</v>
      </c>
      <c r="B31" s="216"/>
      <c r="C31" s="691"/>
      <c r="D31" s="2093"/>
      <c r="E31" s="2311"/>
      <c r="F31" s="532"/>
      <c r="G31" s="382"/>
      <c r="H31" s="1514"/>
      <c r="I31" s="532"/>
      <c r="J31" s="406"/>
      <c r="K31" s="380"/>
      <c r="L31" s="405"/>
      <c r="M31" s="1514"/>
      <c r="O31" s="380"/>
    </row>
    <row r="32" spans="1:24" s="379" customFormat="1">
      <c r="A32" s="184">
        <v>5105037</v>
      </c>
      <c r="B32" s="2145" t="s">
        <v>14773</v>
      </c>
      <c r="C32" s="2104" t="s">
        <v>14774</v>
      </c>
      <c r="D32" s="2093">
        <v>1520000</v>
      </c>
      <c r="E32" s="2311"/>
      <c r="F32" s="338">
        <v>1240000</v>
      </c>
      <c r="G32" s="382" t="s">
        <v>31</v>
      </c>
      <c r="H32" s="1507">
        <v>42867</v>
      </c>
      <c r="I32" s="532" t="s">
        <v>782</v>
      </c>
      <c r="J32" s="406"/>
      <c r="K32" s="380"/>
      <c r="L32" s="382" t="s">
        <v>67</v>
      </c>
      <c r="M32" s="1514">
        <v>42901</v>
      </c>
      <c r="N32" s="874" t="s">
        <v>728</v>
      </c>
      <c r="O32" s="380" t="s">
        <v>2236</v>
      </c>
    </row>
    <row r="33" spans="1:24" s="379" customFormat="1">
      <c r="A33" s="184"/>
      <c r="B33" s="2145"/>
      <c r="C33" s="2104"/>
      <c r="D33" s="2093"/>
      <c r="E33" s="2311"/>
      <c r="F33" s="338"/>
      <c r="G33" s="382"/>
      <c r="H33" s="1507"/>
      <c r="I33" s="532"/>
      <c r="J33" s="406"/>
      <c r="K33" s="380"/>
      <c r="L33" s="382"/>
      <c r="M33" s="1514"/>
      <c r="O33" s="380"/>
    </row>
    <row r="34" spans="1:24" s="379" customFormat="1">
      <c r="A34" s="210" t="s">
        <v>14775</v>
      </c>
      <c r="B34" s="2145"/>
      <c r="C34" s="2104"/>
      <c r="D34" s="2093"/>
      <c r="E34" s="2311"/>
      <c r="F34" s="338"/>
      <c r="G34" s="382"/>
      <c r="H34" s="1507"/>
      <c r="I34" s="532"/>
      <c r="J34" s="406"/>
      <c r="K34" s="380"/>
      <c r="L34" s="382"/>
      <c r="M34" s="1514"/>
      <c r="O34" s="380"/>
    </row>
    <row r="35" spans="1:24" s="379" customFormat="1">
      <c r="A35" s="184">
        <v>5103162</v>
      </c>
      <c r="B35" s="2145" t="s">
        <v>3530</v>
      </c>
      <c r="C35" s="2104" t="s">
        <v>14776</v>
      </c>
      <c r="D35" s="2093">
        <v>660000</v>
      </c>
      <c r="E35" s="2311"/>
      <c r="F35" s="338">
        <v>465000</v>
      </c>
      <c r="G35" s="382" t="s">
        <v>98</v>
      </c>
      <c r="H35" s="1507">
        <v>42822</v>
      </c>
      <c r="I35" s="532" t="s">
        <v>2144</v>
      </c>
      <c r="J35" s="406" t="s">
        <v>449</v>
      </c>
      <c r="K35" s="380"/>
      <c r="L35" s="382" t="s">
        <v>41</v>
      </c>
      <c r="M35" s="1514">
        <v>42899</v>
      </c>
      <c r="N35" s="874" t="s">
        <v>728</v>
      </c>
      <c r="O35" s="380" t="s">
        <v>14777</v>
      </c>
    </row>
    <row r="36" spans="1:24" s="379" customFormat="1">
      <c r="A36" s="184"/>
      <c r="B36" s="2145"/>
      <c r="C36" s="2104"/>
      <c r="D36" s="2093"/>
      <c r="E36" s="2311"/>
      <c r="F36" s="338"/>
      <c r="G36" s="382"/>
      <c r="H36" s="1507"/>
      <c r="I36" s="532"/>
      <c r="J36" s="406"/>
      <c r="K36" s="380"/>
      <c r="L36" s="382"/>
      <c r="M36" s="1514"/>
      <c r="O36" s="380"/>
    </row>
    <row r="37" spans="1:24" s="379" customFormat="1">
      <c r="A37" s="184"/>
      <c r="B37" s="216" t="s">
        <v>14778</v>
      </c>
      <c r="C37" s="2104"/>
      <c r="D37" s="2093"/>
      <c r="E37" s="2311"/>
      <c r="F37" s="338"/>
      <c r="G37" s="382"/>
      <c r="H37" s="1507"/>
      <c r="I37" s="532"/>
      <c r="J37" s="406"/>
      <c r="K37" s="380"/>
      <c r="L37" s="382"/>
      <c r="M37" s="1514"/>
      <c r="O37" s="380"/>
    </row>
    <row r="38" spans="1:24" s="379" customFormat="1">
      <c r="A38" s="184"/>
      <c r="B38" s="216" t="s">
        <v>731</v>
      </c>
      <c r="C38" s="2104"/>
      <c r="D38" s="2093"/>
      <c r="E38" s="2311"/>
      <c r="F38" s="338"/>
      <c r="G38" s="382"/>
      <c r="H38" s="1507"/>
      <c r="I38" s="532"/>
      <c r="J38" s="406"/>
      <c r="K38" s="380"/>
      <c r="L38" s="382"/>
      <c r="M38" s="1514"/>
      <c r="O38" s="380"/>
    </row>
    <row r="39" spans="1:24" s="379" customFormat="1">
      <c r="A39" s="184"/>
      <c r="B39" s="2145"/>
      <c r="C39" s="2104"/>
      <c r="D39" s="2093"/>
      <c r="E39" s="2311"/>
      <c r="F39" s="338"/>
      <c r="G39" s="382"/>
      <c r="H39" s="1507"/>
      <c r="I39" s="532"/>
      <c r="J39" s="406"/>
      <c r="K39" s="380"/>
      <c r="L39" s="382"/>
      <c r="M39" s="1514"/>
      <c r="O39" s="380"/>
    </row>
    <row r="40" spans="1:24" s="379" customFormat="1">
      <c r="A40" s="184"/>
      <c r="B40" s="244"/>
      <c r="C40" s="673"/>
      <c r="D40" s="415"/>
      <c r="E40" s="2311"/>
      <c r="F40" s="532"/>
      <c r="G40" s="382"/>
      <c r="H40" s="1514"/>
      <c r="I40" s="532"/>
      <c r="J40" s="406"/>
      <c r="K40" s="380"/>
      <c r="L40" s="405"/>
      <c r="M40" s="1514"/>
      <c r="O40" s="380"/>
    </row>
    <row r="41" spans="1:24" s="379" customFormat="1">
      <c r="A41" s="184"/>
      <c r="B41" s="244"/>
      <c r="C41" s="673"/>
      <c r="D41" s="415"/>
      <c r="E41" s="2311"/>
      <c r="F41" s="532"/>
      <c r="G41" s="382"/>
      <c r="H41" s="1514"/>
      <c r="I41" s="532"/>
      <c r="J41" s="406"/>
      <c r="K41" s="380"/>
      <c r="L41" s="405"/>
      <c r="M41" s="1514"/>
      <c r="O41" s="380"/>
    </row>
    <row r="42" spans="1:24" s="1009" customFormat="1">
      <c r="A42" s="210" t="s">
        <v>732</v>
      </c>
      <c r="B42" s="675"/>
      <c r="C42" s="2117"/>
      <c r="D42" s="701"/>
      <c r="E42" s="2083"/>
      <c r="F42" s="2083"/>
      <c r="G42" s="2005"/>
      <c r="H42" s="2011"/>
      <c r="I42" s="2005"/>
      <c r="J42" s="2005"/>
      <c r="K42" s="2010"/>
      <c r="L42" s="2005"/>
      <c r="M42" s="2011"/>
      <c r="N42" s="2004"/>
      <c r="O42" s="2004"/>
      <c r="P42" s="2004"/>
      <c r="Q42" s="2004"/>
      <c r="R42" s="2004"/>
      <c r="S42" s="2004"/>
      <c r="T42" s="2004"/>
      <c r="U42" s="2004"/>
      <c r="V42" s="2004"/>
      <c r="W42" s="2004"/>
      <c r="X42" s="2004"/>
    </row>
    <row r="43" spans="1:24" s="1009" customFormat="1">
      <c r="A43" s="210"/>
      <c r="B43" s="632" t="s">
        <v>7</v>
      </c>
      <c r="C43" s="67"/>
      <c r="D43" s="701"/>
      <c r="E43" s="2083"/>
      <c r="F43" s="2083"/>
      <c r="G43" s="2005"/>
      <c r="H43" s="2011"/>
      <c r="I43" s="2005"/>
      <c r="J43" s="2005"/>
      <c r="K43" s="2010"/>
      <c r="L43" s="2005"/>
      <c r="M43" s="2011"/>
      <c r="N43" s="2004"/>
      <c r="O43" s="2004"/>
      <c r="P43" s="2004"/>
      <c r="Q43" s="2004"/>
      <c r="R43" s="2004"/>
      <c r="S43" s="2004"/>
      <c r="T43" s="2004"/>
      <c r="U43" s="2004"/>
      <c r="V43" s="2004"/>
      <c r="W43" s="2004"/>
      <c r="X43" s="2004"/>
    </row>
    <row r="44" spans="1:24" s="1009" customFormat="1">
      <c r="A44" s="720"/>
      <c r="B44" s="2067"/>
      <c r="C44" s="2117"/>
      <c r="D44" s="2117"/>
      <c r="E44" s="2083"/>
      <c r="F44" s="2083"/>
      <c r="G44" s="2005"/>
      <c r="H44" s="2011"/>
      <c r="I44" s="2005"/>
      <c r="J44" s="2005"/>
      <c r="K44" s="2010"/>
      <c r="L44" s="2005"/>
      <c r="M44" s="2011"/>
      <c r="N44" s="2004"/>
      <c r="O44" s="2004"/>
      <c r="P44" s="2004"/>
      <c r="Q44" s="2004"/>
      <c r="R44" s="2004"/>
      <c r="S44" s="2004"/>
      <c r="T44" s="2004"/>
      <c r="U44" s="2004"/>
      <c r="V44" s="2004"/>
      <c r="W44" s="2004"/>
      <c r="X44" s="2004"/>
    </row>
    <row r="45" spans="1:24" s="379" customFormat="1">
      <c r="A45" s="184"/>
      <c r="B45" s="244" t="s">
        <v>733</v>
      </c>
      <c r="C45" s="710">
        <f>SUM(D27:D42)+SUM(C43:C44)</f>
        <v>3330000</v>
      </c>
      <c r="D45" s="415"/>
      <c r="E45" s="2311"/>
      <c r="F45" s="532"/>
      <c r="G45" s="382"/>
      <c r="H45" s="1514"/>
      <c r="I45" s="532"/>
      <c r="J45" s="406"/>
      <c r="K45" s="380"/>
      <c r="L45" s="405"/>
      <c r="M45" s="1514"/>
      <c r="O45" s="380"/>
    </row>
    <row r="46" spans="1:24" s="379" customFormat="1">
      <c r="A46" s="184"/>
      <c r="B46" s="244"/>
      <c r="C46" s="673"/>
      <c r="D46" s="415"/>
      <c r="E46" s="2311"/>
      <c r="F46" s="532"/>
      <c r="G46" s="382"/>
      <c r="H46" s="1514"/>
      <c r="I46" s="532"/>
      <c r="J46" s="406"/>
      <c r="K46" s="380"/>
      <c r="L46" s="405"/>
      <c r="M46" s="1514"/>
      <c r="O46" s="380"/>
    </row>
    <row r="47" spans="1:24" s="436" customFormat="1">
      <c r="A47" s="1819"/>
      <c r="B47" s="1845"/>
      <c r="C47" s="1846"/>
      <c r="D47" s="2547"/>
      <c r="E47" s="2312"/>
      <c r="F47" s="1873"/>
      <c r="G47" s="1874"/>
      <c r="H47" s="1949"/>
      <c r="I47" s="1873"/>
      <c r="J47" s="1859"/>
      <c r="K47" s="1870"/>
      <c r="L47" s="1876"/>
      <c r="M47" s="1949"/>
      <c r="N47" s="1869"/>
      <c r="O47" s="1870"/>
      <c r="P47" s="1869"/>
      <c r="Q47" s="1869"/>
      <c r="R47" s="1869"/>
      <c r="S47" s="1869"/>
      <c r="T47" s="1869"/>
      <c r="U47" s="1869"/>
      <c r="V47" s="1869"/>
      <c r="W47" s="1869"/>
      <c r="X47" s="1869"/>
    </row>
    <row r="48" spans="1:24" s="379" customFormat="1">
      <c r="A48" s="210" t="s">
        <v>10581</v>
      </c>
      <c r="B48" s="244"/>
      <c r="C48" s="681" t="s">
        <v>14779</v>
      </c>
      <c r="D48" s="415"/>
      <c r="E48" s="2311"/>
      <c r="F48" s="532"/>
      <c r="G48" s="382"/>
      <c r="H48" s="1514"/>
      <c r="I48" s="532"/>
      <c r="J48" s="406"/>
      <c r="K48" s="380"/>
      <c r="L48" s="405"/>
      <c r="M48" s="1514"/>
      <c r="O48" s="380"/>
    </row>
    <row r="49" spans="1:24" s="379" customFormat="1">
      <c r="A49" s="184">
        <v>5106031</v>
      </c>
      <c r="B49" s="216" t="s">
        <v>3362</v>
      </c>
      <c r="C49" s="691" t="s">
        <v>14780</v>
      </c>
      <c r="D49" s="2093">
        <v>860000</v>
      </c>
      <c r="E49" s="2311"/>
      <c r="F49" s="338">
        <v>709000</v>
      </c>
      <c r="G49" s="382" t="s">
        <v>98</v>
      </c>
      <c r="H49" s="1507">
        <v>42894</v>
      </c>
      <c r="I49" s="532" t="s">
        <v>6876</v>
      </c>
      <c r="J49" s="406" t="s">
        <v>449</v>
      </c>
      <c r="K49" s="380"/>
      <c r="L49" s="405" t="s">
        <v>67</v>
      </c>
      <c r="M49" s="1514">
        <v>42936</v>
      </c>
      <c r="N49" s="405" t="s">
        <v>728</v>
      </c>
      <c r="O49" s="380" t="s">
        <v>2236</v>
      </c>
    </row>
    <row r="50" spans="1:24" s="379" customFormat="1">
      <c r="A50" s="184"/>
      <c r="B50" s="216"/>
      <c r="C50" s="691"/>
      <c r="D50" s="415"/>
      <c r="E50" s="2311"/>
      <c r="F50" s="532"/>
      <c r="G50" s="382"/>
      <c r="H50" s="1514"/>
      <c r="I50" s="532"/>
      <c r="J50" s="406"/>
      <c r="K50" s="380"/>
      <c r="L50" s="405"/>
      <c r="M50" s="1514"/>
      <c r="O50" s="380"/>
    </row>
    <row r="51" spans="1:24" s="379" customFormat="1">
      <c r="A51" s="184"/>
      <c r="B51" s="216" t="s">
        <v>14781</v>
      </c>
      <c r="C51" s="691"/>
      <c r="D51" s="415"/>
      <c r="E51" s="2311"/>
      <c r="F51" s="532"/>
      <c r="G51" s="382"/>
      <c r="H51" s="1514"/>
      <c r="I51" s="532"/>
      <c r="J51" s="406"/>
      <c r="K51" s="380"/>
      <c r="L51" s="405"/>
      <c r="M51" s="1514"/>
      <c r="O51" s="380"/>
    </row>
    <row r="52" spans="1:24" s="379" customFormat="1">
      <c r="A52" s="184"/>
      <c r="B52" s="216" t="s">
        <v>731</v>
      </c>
      <c r="C52" s="691"/>
      <c r="D52" s="415"/>
      <c r="E52" s="2311"/>
      <c r="F52" s="532"/>
      <c r="G52" s="382"/>
      <c r="H52" s="1514"/>
      <c r="I52" s="532"/>
      <c r="J52" s="406"/>
      <c r="K52" s="380"/>
      <c r="L52" s="405"/>
      <c r="M52" s="1514"/>
      <c r="O52" s="380"/>
    </row>
    <row r="53" spans="1:24" s="379" customFormat="1">
      <c r="A53" s="184"/>
      <c r="B53" s="216"/>
      <c r="C53" s="691"/>
      <c r="D53" s="415"/>
      <c r="E53" s="2311"/>
      <c r="F53" s="532"/>
      <c r="G53" s="382"/>
      <c r="H53" s="1514"/>
      <c r="I53" s="532"/>
      <c r="J53" s="406"/>
      <c r="K53" s="380"/>
      <c r="L53" s="405"/>
      <c r="M53" s="1514"/>
      <c r="O53" s="380"/>
    </row>
    <row r="54" spans="1:24" s="1009" customFormat="1">
      <c r="A54" s="210" t="s">
        <v>732</v>
      </c>
      <c r="B54" s="675"/>
      <c r="C54" s="2117"/>
      <c r="D54" s="701"/>
      <c r="E54" s="2083"/>
      <c r="F54" s="2083"/>
      <c r="G54" s="2005"/>
      <c r="H54" s="2011"/>
      <c r="I54" s="2005"/>
      <c r="J54" s="2005"/>
      <c r="K54" s="2010"/>
      <c r="L54" s="2005"/>
      <c r="M54" s="2011"/>
      <c r="N54" s="2004"/>
      <c r="O54" s="2004"/>
      <c r="P54" s="2004"/>
      <c r="Q54" s="2004"/>
      <c r="R54" s="2004"/>
      <c r="S54" s="2004"/>
      <c r="T54" s="2004"/>
      <c r="U54" s="2004"/>
      <c r="V54" s="2004"/>
      <c r="W54" s="2004"/>
      <c r="X54" s="2004"/>
    </row>
    <row r="55" spans="1:24" s="1009" customFormat="1">
      <c r="A55" s="210"/>
      <c r="B55" s="632" t="s">
        <v>7</v>
      </c>
      <c r="C55" s="67"/>
      <c r="D55" s="701"/>
      <c r="E55" s="2083"/>
      <c r="F55" s="2083"/>
      <c r="G55" s="2005"/>
      <c r="H55" s="2011"/>
      <c r="I55" s="2005"/>
      <c r="J55" s="2005"/>
      <c r="K55" s="2010"/>
      <c r="L55" s="2005"/>
      <c r="M55" s="2011"/>
      <c r="N55" s="2004"/>
      <c r="O55" s="2004"/>
      <c r="P55" s="2004"/>
      <c r="Q55" s="2004"/>
      <c r="R55" s="2004"/>
      <c r="S55" s="2004"/>
      <c r="T55" s="2004"/>
      <c r="U55" s="2004"/>
      <c r="V55" s="2004"/>
      <c r="W55" s="2004"/>
      <c r="X55" s="2004"/>
    </row>
    <row r="56" spans="1:24" s="1009" customFormat="1">
      <c r="A56" s="720"/>
      <c r="B56" s="2067"/>
      <c r="C56" s="2117"/>
      <c r="D56" s="2117"/>
      <c r="E56" s="2083"/>
      <c r="F56" s="2083"/>
      <c r="G56" s="2005"/>
      <c r="H56" s="2011"/>
      <c r="I56" s="2005"/>
      <c r="J56" s="2005"/>
      <c r="K56" s="2010"/>
      <c r="L56" s="2005"/>
      <c r="M56" s="2011"/>
      <c r="N56" s="2004"/>
      <c r="O56" s="2004"/>
      <c r="P56" s="2004"/>
      <c r="Q56" s="2004"/>
      <c r="R56" s="2004"/>
      <c r="S56" s="2004"/>
      <c r="T56" s="2004"/>
      <c r="U56" s="2004"/>
      <c r="V56" s="2004"/>
      <c r="W56" s="2004"/>
      <c r="X56" s="2004"/>
    </row>
    <row r="57" spans="1:24" s="379" customFormat="1">
      <c r="A57" s="184"/>
      <c r="B57" s="244" t="s">
        <v>733</v>
      </c>
      <c r="C57" s="710">
        <f>SUM(D47:D54)+SUM(C55:C56)</f>
        <v>860000</v>
      </c>
      <c r="D57" s="415"/>
      <c r="E57" s="2311"/>
      <c r="F57" s="532"/>
      <c r="G57" s="382"/>
      <c r="H57" s="1514"/>
      <c r="I57" s="532"/>
      <c r="J57" s="406"/>
      <c r="K57" s="380"/>
      <c r="L57" s="405"/>
      <c r="M57" s="1514"/>
      <c r="O57" s="380"/>
    </row>
    <row r="58" spans="1:24" s="379" customFormat="1">
      <c r="A58" s="184"/>
      <c r="B58" s="244"/>
      <c r="C58" s="673"/>
      <c r="D58" s="415"/>
      <c r="E58" s="2311"/>
      <c r="F58" s="532"/>
      <c r="G58" s="382"/>
      <c r="H58" s="1514"/>
      <c r="I58" s="532"/>
      <c r="J58" s="406"/>
      <c r="K58" s="380"/>
      <c r="L58" s="405"/>
      <c r="M58" s="1514"/>
      <c r="O58" s="380"/>
    </row>
    <row r="59" spans="1:24" s="436" customFormat="1">
      <c r="A59" s="1819"/>
      <c r="B59" s="1845"/>
      <c r="C59" s="1846"/>
      <c r="D59" s="2547"/>
      <c r="E59" s="2312"/>
      <c r="F59" s="1873"/>
      <c r="G59" s="1874"/>
      <c r="H59" s="1949"/>
      <c r="I59" s="1873"/>
      <c r="J59" s="1859"/>
      <c r="K59" s="1870"/>
      <c r="L59" s="1876"/>
      <c r="M59" s="1949"/>
      <c r="N59" s="1869"/>
      <c r="O59" s="1870"/>
      <c r="P59" s="1869"/>
      <c r="Q59" s="1869"/>
      <c r="R59" s="1869"/>
      <c r="S59" s="1869"/>
      <c r="T59" s="1869"/>
      <c r="U59" s="1869"/>
      <c r="V59" s="1869"/>
      <c r="W59" s="1869"/>
      <c r="X59" s="1869"/>
    </row>
    <row r="60" spans="1:24" s="379" customFormat="1">
      <c r="A60" s="329" t="s">
        <v>14782</v>
      </c>
      <c r="B60" s="244"/>
      <c r="C60" s="681" t="s">
        <v>14783</v>
      </c>
      <c r="D60" s="415"/>
      <c r="E60" s="2311"/>
      <c r="F60" s="532"/>
      <c r="G60" s="382"/>
      <c r="H60" s="1514"/>
      <c r="I60" s="532"/>
      <c r="J60" s="406"/>
      <c r="K60" s="380"/>
      <c r="L60" s="405"/>
      <c r="M60" s="1514"/>
      <c r="O60" s="380"/>
    </row>
    <row r="61" spans="1:24" s="379" customFormat="1">
      <c r="A61" s="184">
        <v>5106084</v>
      </c>
      <c r="B61" s="216" t="s">
        <v>5135</v>
      </c>
      <c r="C61" s="691" t="s">
        <v>14784</v>
      </c>
      <c r="D61" s="2093">
        <v>600000</v>
      </c>
      <c r="E61" s="2311"/>
      <c r="F61" s="338">
        <v>405000</v>
      </c>
      <c r="G61" s="382" t="s">
        <v>110</v>
      </c>
      <c r="H61" s="1507">
        <v>42903</v>
      </c>
      <c r="I61" s="532" t="s">
        <v>448</v>
      </c>
      <c r="J61" s="406"/>
      <c r="K61" s="380"/>
      <c r="L61" s="405" t="s">
        <v>41</v>
      </c>
      <c r="M61" s="1514">
        <v>42962</v>
      </c>
      <c r="N61" s="1033" t="s">
        <v>728</v>
      </c>
      <c r="O61" s="380" t="s">
        <v>729</v>
      </c>
    </row>
    <row r="62" spans="1:24" s="379" customFormat="1">
      <c r="A62" s="184">
        <v>5105046</v>
      </c>
      <c r="B62" s="216" t="s">
        <v>14785</v>
      </c>
      <c r="C62" s="691" t="s">
        <v>14786</v>
      </c>
      <c r="D62" s="2093">
        <v>1280000</v>
      </c>
      <c r="E62" s="2311"/>
      <c r="F62" s="338">
        <v>985000</v>
      </c>
      <c r="G62" s="382" t="s">
        <v>98</v>
      </c>
      <c r="H62" s="1507">
        <v>42868</v>
      </c>
      <c r="I62" s="532" t="s">
        <v>448</v>
      </c>
      <c r="J62" s="406"/>
      <c r="K62" s="380"/>
      <c r="L62" s="405" t="s">
        <v>41</v>
      </c>
      <c r="M62" s="1514">
        <v>42962</v>
      </c>
      <c r="N62" s="1033" t="s">
        <v>728</v>
      </c>
      <c r="O62" s="380" t="s">
        <v>729</v>
      </c>
    </row>
    <row r="63" spans="1:24" s="379" customFormat="1">
      <c r="A63" s="184"/>
      <c r="B63" s="216"/>
      <c r="C63" s="691"/>
      <c r="D63" s="2093"/>
      <c r="E63" s="2311"/>
      <c r="F63" s="338"/>
      <c r="G63" s="382"/>
      <c r="H63" s="1507"/>
      <c r="I63" s="532"/>
      <c r="J63" s="406"/>
      <c r="K63" s="380"/>
      <c r="L63" s="405"/>
      <c r="M63" s="1514"/>
      <c r="O63" s="380"/>
    </row>
    <row r="64" spans="1:24" s="379" customFormat="1">
      <c r="A64" s="329" t="s">
        <v>14631</v>
      </c>
      <c r="B64" s="216"/>
      <c r="C64" s="681" t="s">
        <v>14787</v>
      </c>
      <c r="D64" s="2093"/>
      <c r="E64" s="2311"/>
      <c r="F64" s="338"/>
      <c r="G64" s="382"/>
      <c r="H64" s="1507"/>
      <c r="I64" s="532"/>
      <c r="J64" s="406"/>
      <c r="K64" s="380"/>
      <c r="L64" s="405"/>
      <c r="M64" s="1514"/>
      <c r="O64" s="380"/>
    </row>
    <row r="65" spans="1:24" s="379" customFormat="1">
      <c r="A65" s="184">
        <v>5107027</v>
      </c>
      <c r="B65" s="216" t="s">
        <v>3530</v>
      </c>
      <c r="C65" s="691" t="s">
        <v>14788</v>
      </c>
      <c r="D65" s="2093">
        <v>700000</v>
      </c>
      <c r="E65" s="2311"/>
      <c r="F65" s="338">
        <v>580000</v>
      </c>
      <c r="G65" s="382" t="s">
        <v>98</v>
      </c>
      <c r="H65" s="1507" t="s">
        <v>14789</v>
      </c>
      <c r="I65" s="532" t="s">
        <v>4367</v>
      </c>
      <c r="J65" s="406"/>
      <c r="K65" s="380"/>
      <c r="L65" s="405" t="s">
        <v>67</v>
      </c>
      <c r="M65" s="1514">
        <v>42964</v>
      </c>
      <c r="N65" s="1033" t="s">
        <v>728</v>
      </c>
      <c r="O65" s="380" t="s">
        <v>2265</v>
      </c>
    </row>
    <row r="66" spans="1:24" s="379" customFormat="1">
      <c r="A66" s="184"/>
      <c r="B66" s="216"/>
      <c r="C66" s="691"/>
      <c r="D66" s="2093"/>
      <c r="E66" s="2311"/>
      <c r="F66" s="338"/>
      <c r="G66" s="382"/>
      <c r="H66" s="1507"/>
      <c r="I66" s="532"/>
      <c r="J66" s="406"/>
      <c r="K66" s="380"/>
      <c r="L66" s="405"/>
      <c r="M66" s="1514"/>
      <c r="O66" s="380"/>
    </row>
    <row r="67" spans="1:24" s="379" customFormat="1">
      <c r="A67" s="184"/>
      <c r="B67" s="216" t="s">
        <v>14790</v>
      </c>
      <c r="C67" s="691"/>
      <c r="D67" s="415"/>
      <c r="E67" s="2311"/>
      <c r="F67" s="532"/>
      <c r="G67" s="382"/>
      <c r="H67" s="1514"/>
      <c r="I67" s="532"/>
      <c r="J67" s="406"/>
      <c r="K67" s="380"/>
      <c r="L67" s="405"/>
      <c r="M67" s="1514"/>
      <c r="O67" s="380"/>
    </row>
    <row r="68" spans="1:24" s="379" customFormat="1">
      <c r="A68" s="184"/>
      <c r="B68" s="216" t="s">
        <v>731</v>
      </c>
      <c r="C68" s="691"/>
      <c r="D68" s="415"/>
      <c r="E68" s="2311"/>
      <c r="F68" s="532"/>
      <c r="G68" s="382"/>
      <c r="H68" s="1514"/>
      <c r="I68" s="532"/>
      <c r="J68" s="406"/>
      <c r="K68" s="380"/>
      <c r="L68" s="405"/>
      <c r="M68" s="1514"/>
      <c r="O68" s="380"/>
    </row>
    <row r="69" spans="1:24" s="379" customFormat="1">
      <c r="A69" s="184"/>
      <c r="B69" s="216"/>
      <c r="C69" s="691"/>
      <c r="D69" s="415"/>
      <c r="E69" s="2311"/>
      <c r="F69" s="532"/>
      <c r="G69" s="382"/>
      <c r="H69" s="1514"/>
      <c r="I69" s="532"/>
      <c r="J69" s="406"/>
      <c r="K69" s="380"/>
      <c r="L69" s="405"/>
      <c r="M69" s="1514"/>
      <c r="O69" s="380"/>
    </row>
    <row r="70" spans="1:24" s="1009" customFormat="1">
      <c r="A70" s="210" t="s">
        <v>732</v>
      </c>
      <c r="B70" s="675"/>
      <c r="C70" s="2117"/>
      <c r="D70" s="701"/>
      <c r="E70" s="2083"/>
      <c r="F70" s="2083"/>
      <c r="G70" s="2005"/>
      <c r="H70" s="2011"/>
      <c r="I70" s="2005"/>
      <c r="J70" s="2005"/>
      <c r="K70" s="2010"/>
      <c r="L70" s="2005"/>
      <c r="M70" s="2011"/>
      <c r="N70" s="2004"/>
      <c r="O70" s="2004"/>
      <c r="P70" s="2004"/>
      <c r="Q70" s="2004"/>
      <c r="R70" s="2004"/>
      <c r="S70" s="2004"/>
      <c r="T70" s="2004"/>
      <c r="U70" s="2004"/>
      <c r="V70" s="2004"/>
      <c r="W70" s="2004"/>
      <c r="X70" s="2004"/>
    </row>
    <row r="71" spans="1:24" s="1009" customFormat="1">
      <c r="A71" s="210"/>
      <c r="B71" s="632" t="s">
        <v>7</v>
      </c>
      <c r="C71" s="67"/>
      <c r="D71" s="701"/>
      <c r="E71" s="2083"/>
      <c r="F71" s="2083"/>
      <c r="G71" s="2005"/>
      <c r="H71" s="2011"/>
      <c r="I71" s="2005"/>
      <c r="J71" s="2005"/>
      <c r="K71" s="2010"/>
      <c r="L71" s="2005"/>
      <c r="M71" s="2011"/>
      <c r="N71" s="2004"/>
      <c r="O71" s="2004"/>
      <c r="P71" s="2004"/>
      <c r="Q71" s="2004"/>
      <c r="R71" s="2004"/>
      <c r="S71" s="2004"/>
      <c r="T71" s="2004"/>
      <c r="U71" s="2004"/>
      <c r="V71" s="2004"/>
      <c r="W71" s="2004"/>
      <c r="X71" s="2004"/>
    </row>
    <row r="72" spans="1:24" s="1009" customFormat="1">
      <c r="A72" s="720"/>
      <c r="B72" s="2067"/>
      <c r="C72" s="2117"/>
      <c r="D72" s="2117"/>
      <c r="E72" s="2083"/>
      <c r="F72" s="2083"/>
      <c r="G72" s="2005"/>
      <c r="H72" s="2011"/>
      <c r="I72" s="2005"/>
      <c r="J72" s="2005"/>
      <c r="K72" s="2010"/>
      <c r="L72" s="2005"/>
      <c r="M72" s="2011"/>
      <c r="N72" s="2004"/>
      <c r="O72" s="2004"/>
      <c r="P72" s="2004"/>
      <c r="Q72" s="2004"/>
      <c r="R72" s="2004"/>
      <c r="S72" s="2004"/>
      <c r="T72" s="2004"/>
      <c r="U72" s="2004"/>
      <c r="V72" s="2004"/>
      <c r="W72" s="2004"/>
      <c r="X72" s="2004"/>
    </row>
    <row r="73" spans="1:24" s="379" customFormat="1">
      <c r="A73" s="184"/>
      <c r="B73" s="244" t="s">
        <v>733</v>
      </c>
      <c r="C73" s="710">
        <f>SUM(D59:D70)+SUM(C71:C72)</f>
        <v>2580000</v>
      </c>
      <c r="D73" s="415"/>
      <c r="E73" s="2311"/>
      <c r="F73" s="532"/>
      <c r="G73" s="382"/>
      <c r="H73" s="1514"/>
      <c r="I73" s="532"/>
      <c r="J73" s="406"/>
      <c r="K73" s="380"/>
      <c r="L73" s="405"/>
      <c r="M73" s="1514"/>
      <c r="O73" s="380"/>
    </row>
    <row r="74" spans="1:24" s="379" customFormat="1">
      <c r="A74" s="184"/>
      <c r="B74" s="244"/>
      <c r="C74" s="673"/>
      <c r="D74" s="415"/>
      <c r="E74" s="2311"/>
      <c r="F74" s="532"/>
      <c r="G74" s="382"/>
      <c r="H74" s="1514"/>
      <c r="I74" s="532"/>
      <c r="J74" s="406"/>
      <c r="K74" s="380"/>
      <c r="L74" s="405"/>
      <c r="M74" s="1514"/>
      <c r="O74" s="380"/>
    </row>
    <row r="75" spans="1:24" s="436" customFormat="1">
      <c r="A75" s="1819"/>
      <c r="B75" s="1845"/>
      <c r="C75" s="1846"/>
      <c r="D75" s="2574"/>
      <c r="E75" s="2312"/>
      <c r="F75" s="1873"/>
      <c r="G75" s="1874"/>
      <c r="H75" s="1949"/>
      <c r="I75" s="1873"/>
      <c r="J75" s="1859"/>
      <c r="K75" s="1870"/>
      <c r="L75" s="1876"/>
      <c r="M75" s="1949"/>
      <c r="N75" s="1869"/>
      <c r="O75" s="1870"/>
      <c r="P75" s="1869"/>
      <c r="Q75" s="1869"/>
      <c r="R75" s="1869"/>
      <c r="S75" s="1869"/>
      <c r="T75" s="1869"/>
      <c r="U75" s="1869"/>
      <c r="V75" s="1869"/>
      <c r="W75" s="1869"/>
      <c r="X75" s="1869"/>
    </row>
    <row r="76" spans="1:24" s="379" customFormat="1">
      <c r="A76" s="329" t="s">
        <v>14631</v>
      </c>
      <c r="B76" s="244"/>
      <c r="C76" s="681" t="s">
        <v>14791</v>
      </c>
      <c r="D76" s="1003"/>
      <c r="E76" s="2311"/>
      <c r="F76" s="532"/>
      <c r="G76" s="382"/>
      <c r="H76" s="1514"/>
      <c r="I76" s="532"/>
      <c r="J76" s="406"/>
      <c r="K76" s="380"/>
      <c r="L76" s="405"/>
      <c r="M76" s="1514"/>
      <c r="O76" s="380"/>
    </row>
    <row r="77" spans="1:24" s="379" customFormat="1">
      <c r="A77" s="184">
        <v>5107100</v>
      </c>
      <c r="B77" s="216" t="s">
        <v>1611</v>
      </c>
      <c r="C77" s="691" t="s">
        <v>14792</v>
      </c>
      <c r="D77" s="1003">
        <v>1065000</v>
      </c>
      <c r="E77" s="2311"/>
      <c r="F77" s="338">
        <v>823000</v>
      </c>
      <c r="G77" s="382" t="s">
        <v>14793</v>
      </c>
      <c r="H77" s="1507">
        <v>42936</v>
      </c>
      <c r="I77" s="532" t="s">
        <v>527</v>
      </c>
      <c r="J77" s="406"/>
      <c r="K77" s="380"/>
      <c r="L77" s="405" t="s">
        <v>67</v>
      </c>
      <c r="M77" s="1514">
        <v>42964</v>
      </c>
      <c r="N77" s="1033" t="s">
        <v>728</v>
      </c>
      <c r="O77" s="380" t="s">
        <v>2265</v>
      </c>
    </row>
    <row r="78" spans="1:24" s="379" customFormat="1">
      <c r="A78" s="184"/>
      <c r="B78" s="216"/>
      <c r="C78" s="691"/>
      <c r="D78" s="1003"/>
      <c r="E78" s="2311"/>
      <c r="F78" s="338"/>
      <c r="G78" s="382"/>
      <c r="H78" s="1507"/>
      <c r="I78" s="532"/>
      <c r="J78" s="406"/>
      <c r="K78" s="380"/>
      <c r="L78" s="405"/>
      <c r="M78" s="1514"/>
      <c r="O78" s="380"/>
    </row>
    <row r="79" spans="1:24" s="379" customFormat="1">
      <c r="A79" s="184"/>
      <c r="B79" s="216" t="s">
        <v>14790</v>
      </c>
      <c r="C79" s="691"/>
      <c r="D79" s="1003"/>
      <c r="E79" s="2311"/>
      <c r="F79" s="338"/>
      <c r="G79" s="382"/>
      <c r="H79" s="1507"/>
      <c r="I79" s="532"/>
      <c r="J79" s="406"/>
      <c r="K79" s="380"/>
      <c r="L79" s="405"/>
      <c r="M79" s="1514"/>
      <c r="O79" s="380"/>
    </row>
    <row r="80" spans="1:24" s="379" customFormat="1">
      <c r="A80" s="184"/>
      <c r="B80" s="216" t="s">
        <v>731</v>
      </c>
      <c r="C80" s="691"/>
      <c r="D80" s="1003"/>
      <c r="E80" s="2311"/>
      <c r="F80" s="338"/>
      <c r="G80" s="382"/>
      <c r="H80" s="1507"/>
      <c r="I80" s="532"/>
      <c r="J80" s="406"/>
      <c r="K80" s="380"/>
      <c r="L80" s="405"/>
      <c r="M80" s="1514"/>
      <c r="O80" s="380"/>
    </row>
    <row r="81" spans="1:24" s="379" customFormat="1">
      <c r="A81" s="184"/>
      <c r="B81" s="216"/>
      <c r="C81" s="673"/>
      <c r="D81" s="1003"/>
      <c r="E81" s="2311"/>
      <c r="F81" s="532"/>
      <c r="G81" s="382"/>
      <c r="H81" s="1514"/>
      <c r="I81" s="532"/>
      <c r="J81" s="406"/>
      <c r="K81" s="380"/>
      <c r="L81" s="405"/>
      <c r="M81" s="1514"/>
      <c r="O81" s="380"/>
    </row>
    <row r="82" spans="1:24" s="379" customFormat="1">
      <c r="A82" s="210" t="s">
        <v>14794</v>
      </c>
      <c r="B82" s="216"/>
      <c r="C82" s="691"/>
      <c r="D82" s="1003"/>
      <c r="E82" s="2311"/>
      <c r="F82" s="338"/>
      <c r="G82" s="382"/>
      <c r="H82" s="1507"/>
      <c r="I82" s="532"/>
      <c r="J82" s="406"/>
      <c r="K82" s="380"/>
      <c r="L82" s="405"/>
      <c r="M82" s="1514"/>
      <c r="O82" s="380"/>
    </row>
    <row r="83" spans="1:24" s="379" customFormat="1">
      <c r="A83" s="184">
        <v>5108055</v>
      </c>
      <c r="B83" s="216" t="s">
        <v>2780</v>
      </c>
      <c r="C83" s="691" t="s">
        <v>14795</v>
      </c>
      <c r="D83" s="1003">
        <v>1010000</v>
      </c>
      <c r="E83" s="2311"/>
      <c r="F83" s="338">
        <v>872000</v>
      </c>
      <c r="G83" s="382" t="s">
        <v>98</v>
      </c>
      <c r="H83" s="1507">
        <v>42955</v>
      </c>
      <c r="I83" s="532" t="s">
        <v>1882</v>
      </c>
      <c r="J83" s="406"/>
      <c r="K83" s="380"/>
      <c r="L83" s="405" t="s">
        <v>67</v>
      </c>
      <c r="M83" s="1514">
        <v>42987</v>
      </c>
      <c r="N83" s="1033" t="s">
        <v>728</v>
      </c>
      <c r="O83" s="380" t="s">
        <v>2265</v>
      </c>
    </row>
    <row r="84" spans="1:24" s="379" customFormat="1">
      <c r="A84" s="184"/>
      <c r="B84" s="216"/>
      <c r="C84" s="691"/>
      <c r="D84" s="1003"/>
      <c r="E84" s="2311"/>
      <c r="F84" s="338"/>
      <c r="G84" s="382"/>
      <c r="H84" s="1507"/>
      <c r="I84" s="532"/>
      <c r="J84" s="406"/>
      <c r="K84" s="380"/>
      <c r="L84" s="405"/>
      <c r="M84" s="1514"/>
      <c r="O84" s="380"/>
    </row>
    <row r="85" spans="1:24" s="379" customFormat="1">
      <c r="A85" s="184"/>
      <c r="B85" s="216" t="s">
        <v>14796</v>
      </c>
      <c r="C85" s="691"/>
      <c r="D85" s="1003"/>
      <c r="E85" s="2311"/>
      <c r="F85" s="338"/>
      <c r="G85" s="382"/>
      <c r="H85" s="1507"/>
      <c r="I85" s="532"/>
      <c r="J85" s="406"/>
      <c r="K85" s="380"/>
      <c r="L85" s="405"/>
      <c r="M85" s="1514"/>
      <c r="O85" s="380"/>
    </row>
    <row r="86" spans="1:24" s="379" customFormat="1">
      <c r="A86" s="184"/>
      <c r="B86" s="216" t="s">
        <v>731</v>
      </c>
      <c r="C86" s="691"/>
      <c r="D86" s="1003"/>
      <c r="E86" s="2311"/>
      <c r="F86" s="338"/>
      <c r="G86" s="382"/>
      <c r="H86" s="1507"/>
      <c r="I86" s="532"/>
      <c r="J86" s="406"/>
      <c r="K86" s="380"/>
      <c r="L86" s="405"/>
      <c r="M86" s="1514"/>
      <c r="O86" s="380"/>
    </row>
    <row r="87" spans="1:24" s="379" customFormat="1">
      <c r="A87" s="184"/>
      <c r="B87" s="244"/>
      <c r="C87" s="673"/>
      <c r="D87" s="1003"/>
      <c r="E87" s="2311"/>
      <c r="F87" s="532"/>
      <c r="G87" s="382"/>
      <c r="H87" s="1514"/>
      <c r="I87" s="532"/>
      <c r="J87" s="406"/>
      <c r="K87" s="380"/>
      <c r="L87" s="405"/>
      <c r="M87" s="1514"/>
      <c r="O87" s="380"/>
    </row>
    <row r="88" spans="1:24" s="379" customFormat="1">
      <c r="A88" s="210" t="s">
        <v>14797</v>
      </c>
      <c r="B88" s="244"/>
      <c r="C88" s="681" t="s">
        <v>14798</v>
      </c>
      <c r="D88" s="1003"/>
      <c r="E88" s="2311"/>
      <c r="F88" s="532"/>
      <c r="G88" s="382"/>
      <c r="H88" s="1514"/>
      <c r="I88" s="532"/>
      <c r="J88" s="406"/>
      <c r="K88" s="380"/>
      <c r="L88" s="405"/>
      <c r="M88" s="1514"/>
      <c r="O88" s="380"/>
    </row>
    <row r="89" spans="1:24" s="379" customFormat="1">
      <c r="A89" s="184">
        <v>5106160</v>
      </c>
      <c r="B89" s="216" t="s">
        <v>13997</v>
      </c>
      <c r="C89" s="691" t="s">
        <v>14799</v>
      </c>
      <c r="D89" s="1003">
        <v>720000</v>
      </c>
      <c r="E89" s="2311"/>
      <c r="F89" s="338">
        <v>575000</v>
      </c>
      <c r="G89" s="382" t="s">
        <v>98</v>
      </c>
      <c r="H89" s="1507">
        <v>42915</v>
      </c>
      <c r="I89" s="532" t="s">
        <v>100</v>
      </c>
      <c r="J89" s="406"/>
      <c r="K89" s="380"/>
      <c r="L89" s="405" t="s">
        <v>41</v>
      </c>
      <c r="M89" s="1514">
        <v>42985</v>
      </c>
      <c r="N89" s="405" t="s">
        <v>728</v>
      </c>
      <c r="O89" s="380" t="s">
        <v>2230</v>
      </c>
    </row>
    <row r="90" spans="1:24" s="379" customFormat="1">
      <c r="A90" s="184"/>
      <c r="B90" s="216"/>
      <c r="C90" s="691"/>
      <c r="D90" s="1003"/>
      <c r="E90" s="2311"/>
      <c r="F90" s="338"/>
      <c r="G90" s="382"/>
      <c r="H90" s="1507"/>
      <c r="I90" s="532"/>
      <c r="J90" s="406"/>
      <c r="K90" s="380"/>
      <c r="L90" s="405"/>
      <c r="M90" s="1514"/>
      <c r="O90" s="380"/>
    </row>
    <row r="91" spans="1:24" s="379" customFormat="1">
      <c r="A91" s="184"/>
      <c r="B91" s="216" t="s">
        <v>14800</v>
      </c>
      <c r="C91" s="691"/>
      <c r="D91" s="1003"/>
      <c r="E91" s="2311"/>
      <c r="F91" s="338"/>
      <c r="G91" s="382"/>
      <c r="H91" s="1507"/>
      <c r="I91" s="532"/>
      <c r="J91" s="406"/>
      <c r="K91" s="380"/>
      <c r="L91" s="405"/>
      <c r="M91" s="1514"/>
      <c r="O91" s="380"/>
    </row>
    <row r="92" spans="1:24" s="379" customFormat="1">
      <c r="A92" s="184"/>
      <c r="B92" s="216" t="s">
        <v>731</v>
      </c>
      <c r="C92" s="691"/>
      <c r="D92" s="1003"/>
      <c r="E92" s="2311"/>
      <c r="F92" s="338"/>
      <c r="G92" s="382"/>
      <c r="H92" s="1507"/>
      <c r="I92" s="532"/>
      <c r="J92" s="406"/>
      <c r="K92" s="380"/>
      <c r="L92" s="405"/>
      <c r="M92" s="1514"/>
      <c r="O92" s="380"/>
    </row>
    <row r="93" spans="1:24" s="379" customFormat="1">
      <c r="A93" s="184"/>
      <c r="B93" s="244"/>
      <c r="C93" s="673"/>
      <c r="D93" s="1003"/>
      <c r="E93" s="2311"/>
      <c r="F93" s="532"/>
      <c r="G93" s="382"/>
      <c r="H93" s="1514"/>
      <c r="I93" s="532"/>
      <c r="J93" s="406"/>
      <c r="K93" s="380"/>
      <c r="L93" s="405"/>
      <c r="M93" s="1514"/>
      <c r="O93" s="380"/>
    </row>
    <row r="94" spans="1:24" s="1009" customFormat="1">
      <c r="A94" s="210" t="s">
        <v>732</v>
      </c>
      <c r="B94" s="675"/>
      <c r="C94" s="2117"/>
      <c r="D94" s="1004"/>
      <c r="E94" s="2083"/>
      <c r="F94" s="2083"/>
      <c r="G94" s="2005"/>
      <c r="H94" s="2011"/>
      <c r="I94" s="2005"/>
      <c r="J94" s="2005"/>
      <c r="K94" s="2010"/>
      <c r="L94" s="2005"/>
      <c r="M94" s="2011"/>
      <c r="N94" s="2004"/>
      <c r="O94" s="380"/>
      <c r="P94" s="2004"/>
      <c r="Q94" s="2004"/>
      <c r="R94" s="2004"/>
      <c r="S94" s="2004"/>
      <c r="T94" s="2004"/>
      <c r="U94" s="2004"/>
      <c r="V94" s="2004"/>
      <c r="W94" s="2004"/>
      <c r="X94" s="2004"/>
    </row>
    <row r="95" spans="1:24" s="1009" customFormat="1">
      <c r="A95" s="210"/>
      <c r="B95" s="632" t="s">
        <v>7</v>
      </c>
      <c r="C95" s="67"/>
      <c r="D95" s="1004"/>
      <c r="E95" s="2083"/>
      <c r="F95" s="2083"/>
      <c r="G95" s="2005"/>
      <c r="H95" s="2011"/>
      <c r="I95" s="2005"/>
      <c r="J95" s="2005"/>
      <c r="K95" s="2010"/>
      <c r="L95" s="2005"/>
      <c r="M95" s="2011"/>
      <c r="N95" s="2004"/>
      <c r="O95" s="2004"/>
      <c r="P95" s="2004"/>
      <c r="Q95" s="2004"/>
      <c r="R95" s="2004"/>
      <c r="S95" s="2004"/>
      <c r="T95" s="2004"/>
      <c r="U95" s="2004"/>
      <c r="V95" s="2004"/>
      <c r="W95" s="2004"/>
      <c r="X95" s="2004"/>
    </row>
    <row r="96" spans="1:24" s="1009" customFormat="1">
      <c r="A96" s="720"/>
      <c r="B96" s="2067"/>
      <c r="C96" s="2117"/>
      <c r="D96" s="2313"/>
      <c r="E96" s="2083"/>
      <c r="F96" s="2083"/>
      <c r="G96" s="2005"/>
      <c r="H96" s="2011"/>
      <c r="I96" s="2005"/>
      <c r="J96" s="2005"/>
      <c r="K96" s="2010"/>
      <c r="L96" s="2005"/>
      <c r="M96" s="2011"/>
      <c r="N96" s="2004"/>
      <c r="O96" s="2004"/>
      <c r="P96" s="2004"/>
      <c r="Q96" s="2004"/>
      <c r="R96" s="2004"/>
      <c r="S96" s="2004"/>
      <c r="T96" s="2004"/>
      <c r="U96" s="2004"/>
      <c r="V96" s="2004"/>
      <c r="W96" s="2004"/>
      <c r="X96" s="2004"/>
    </row>
    <row r="97" spans="1:15" s="379" customFormat="1">
      <c r="A97" s="184"/>
      <c r="B97" s="244" t="s">
        <v>733</v>
      </c>
      <c r="C97" s="710">
        <f>SUM(D75:D94)+SUM(C95:C96)</f>
        <v>2795000</v>
      </c>
      <c r="D97" s="1003"/>
      <c r="E97" s="2311"/>
      <c r="F97" s="532"/>
      <c r="G97" s="382"/>
      <c r="H97" s="1514"/>
      <c r="I97" s="532"/>
      <c r="J97" s="406"/>
      <c r="K97" s="380"/>
      <c r="L97" s="405"/>
      <c r="M97" s="1514"/>
      <c r="O97" s="380"/>
    </row>
    <row r="98" spans="1:15" s="379" customFormat="1">
      <c r="A98" s="184"/>
      <c r="B98" s="244"/>
      <c r="C98" s="673"/>
      <c r="D98" s="1003"/>
      <c r="E98" s="2311"/>
      <c r="F98" s="532"/>
      <c r="G98" s="382"/>
      <c r="H98" s="1514"/>
      <c r="I98" s="532"/>
      <c r="J98" s="406"/>
      <c r="K98" s="380"/>
      <c r="L98" s="405"/>
      <c r="M98" s="1514"/>
      <c r="O98" s="380"/>
    </row>
    <row r="99" spans="1:15" s="436" customFormat="1">
      <c r="A99" s="1819"/>
      <c r="B99" s="1845"/>
      <c r="C99" s="1846"/>
      <c r="D99" s="2547"/>
      <c r="E99" s="2312"/>
      <c r="F99" s="1873"/>
      <c r="G99" s="1874"/>
      <c r="H99" s="1949"/>
      <c r="I99" s="1873"/>
      <c r="J99" s="1859"/>
      <c r="K99" s="1870"/>
      <c r="L99" s="1876"/>
      <c r="M99" s="1949"/>
      <c r="N99" s="1869"/>
      <c r="O99" s="1870"/>
    </row>
    <row r="100" spans="1:15" s="379" customFormat="1">
      <c r="A100" s="329" t="s">
        <v>14801</v>
      </c>
      <c r="B100" s="244"/>
      <c r="C100" s="681" t="s">
        <v>14802</v>
      </c>
      <c r="D100" s="415"/>
      <c r="E100" s="2311"/>
      <c r="F100" s="532"/>
      <c r="G100" s="382"/>
      <c r="H100" s="1514"/>
      <c r="I100" s="532"/>
      <c r="J100" s="406"/>
      <c r="K100" s="380"/>
      <c r="L100" s="405"/>
      <c r="M100" s="1514"/>
      <c r="O100" s="380"/>
    </row>
    <row r="101" spans="1:15" s="379" customFormat="1">
      <c r="A101" s="184">
        <v>5108115</v>
      </c>
      <c r="B101" s="216" t="s">
        <v>9459</v>
      </c>
      <c r="C101" s="691" t="s">
        <v>14803</v>
      </c>
      <c r="D101" s="1003">
        <v>1135000</v>
      </c>
      <c r="E101" s="2311"/>
      <c r="F101" s="338">
        <v>850000</v>
      </c>
      <c r="G101" s="382" t="s">
        <v>98</v>
      </c>
      <c r="H101" s="1507">
        <v>42977</v>
      </c>
      <c r="I101" s="532" t="s">
        <v>66</v>
      </c>
      <c r="J101" s="406"/>
      <c r="K101" s="380"/>
      <c r="L101" s="405" t="s">
        <v>67</v>
      </c>
      <c r="M101" s="1514">
        <v>43061</v>
      </c>
      <c r="N101" s="1033" t="s">
        <v>728</v>
      </c>
      <c r="O101" s="380" t="s">
        <v>729</v>
      </c>
    </row>
    <row r="102" spans="1:15" s="379" customFormat="1">
      <c r="A102" s="184"/>
      <c r="B102" s="216"/>
      <c r="C102" s="691"/>
      <c r="D102" s="1003"/>
      <c r="E102" s="2311"/>
      <c r="F102" s="338"/>
      <c r="G102" s="382"/>
      <c r="H102" s="1507"/>
      <c r="I102" s="532"/>
      <c r="J102" s="406"/>
      <c r="K102" s="380"/>
      <c r="L102" s="405"/>
      <c r="M102" s="1514"/>
      <c r="O102" s="380"/>
    </row>
    <row r="103" spans="1:15" s="379" customFormat="1">
      <c r="A103" s="184"/>
      <c r="B103" s="1061" t="s">
        <v>14804</v>
      </c>
      <c r="C103" s="691"/>
      <c r="D103" s="1003"/>
      <c r="E103" s="2311"/>
      <c r="F103" s="338"/>
      <c r="G103" s="382"/>
      <c r="H103" s="1507"/>
      <c r="I103" s="532"/>
      <c r="J103" s="406"/>
      <c r="K103" s="380"/>
      <c r="L103" s="405"/>
      <c r="M103" s="1514"/>
      <c r="O103" s="380"/>
    </row>
    <row r="104" spans="1:15" s="379" customFormat="1">
      <c r="A104" s="184"/>
      <c r="B104" s="1061" t="s">
        <v>731</v>
      </c>
      <c r="C104" s="691"/>
      <c r="D104" s="1003"/>
      <c r="E104" s="2311"/>
      <c r="F104" s="338"/>
      <c r="G104" s="382"/>
      <c r="H104" s="1507"/>
      <c r="I104" s="532"/>
      <c r="J104" s="406"/>
      <c r="K104" s="380"/>
      <c r="L104" s="405"/>
      <c r="M104" s="1514"/>
      <c r="O104" s="380"/>
    </row>
    <row r="105" spans="1:15" s="379" customFormat="1">
      <c r="A105" s="184"/>
      <c r="B105" s="216"/>
      <c r="C105" s="691"/>
      <c r="D105" s="1003"/>
      <c r="E105" s="2311"/>
      <c r="F105" s="338"/>
      <c r="G105" s="382"/>
      <c r="H105" s="1507"/>
      <c r="I105" s="532"/>
      <c r="J105" s="406"/>
      <c r="K105" s="380"/>
      <c r="L105" s="405"/>
      <c r="M105" s="1514"/>
      <c r="O105" s="380"/>
    </row>
    <row r="106" spans="1:15" s="379" customFormat="1">
      <c r="A106" s="210" t="s">
        <v>14805</v>
      </c>
      <c r="B106" s="216"/>
      <c r="C106" s="691"/>
      <c r="D106" s="1003"/>
      <c r="E106" s="2311"/>
      <c r="F106" s="338"/>
      <c r="G106" s="382"/>
      <c r="H106" s="1507"/>
      <c r="I106" s="532"/>
      <c r="J106" s="406"/>
      <c r="K106" s="380"/>
      <c r="L106" s="405"/>
      <c r="M106" s="1514"/>
      <c r="O106" s="380"/>
    </row>
    <row r="107" spans="1:15" s="379" customFormat="1">
      <c r="A107" s="184">
        <v>5109001</v>
      </c>
      <c r="B107" s="216" t="s">
        <v>5093</v>
      </c>
      <c r="C107" s="691" t="s">
        <v>14806</v>
      </c>
      <c r="D107" s="1003">
        <v>700000</v>
      </c>
      <c r="E107" s="2311"/>
      <c r="F107" s="338">
        <v>511000</v>
      </c>
      <c r="G107" s="382" t="s">
        <v>110</v>
      </c>
      <c r="H107" s="1507">
        <v>42979</v>
      </c>
      <c r="I107" s="532" t="s">
        <v>782</v>
      </c>
      <c r="J107" s="406"/>
      <c r="K107" s="380"/>
      <c r="L107" s="405" t="s">
        <v>67</v>
      </c>
      <c r="M107" s="1514">
        <v>43009</v>
      </c>
      <c r="N107" s="1033" t="s">
        <v>728</v>
      </c>
      <c r="O107" s="380"/>
    </row>
    <row r="108" spans="1:15" s="379" customFormat="1">
      <c r="A108" s="184"/>
      <c r="B108" s="216"/>
      <c r="C108" s="691"/>
      <c r="D108" s="1003"/>
      <c r="E108" s="2311"/>
      <c r="F108" s="338"/>
      <c r="G108" s="382"/>
      <c r="H108" s="1507"/>
      <c r="I108" s="532"/>
      <c r="J108" s="406"/>
      <c r="K108" s="380"/>
      <c r="L108" s="405"/>
      <c r="M108" s="1514"/>
      <c r="O108" s="380"/>
    </row>
    <row r="109" spans="1:15" s="379" customFormat="1">
      <c r="A109" s="184"/>
      <c r="B109" s="216" t="s">
        <v>14807</v>
      </c>
      <c r="C109" s="691"/>
      <c r="D109" s="1003"/>
      <c r="E109" s="2311"/>
      <c r="F109" s="338"/>
      <c r="G109" s="382"/>
      <c r="H109" s="1507"/>
      <c r="I109" s="532"/>
      <c r="J109" s="406"/>
      <c r="K109" s="380"/>
      <c r="L109" s="405"/>
      <c r="M109" s="1514"/>
      <c r="O109" s="380"/>
    </row>
    <row r="110" spans="1:15" s="379" customFormat="1">
      <c r="A110" s="184"/>
      <c r="B110" s="216" t="s">
        <v>731</v>
      </c>
      <c r="C110" s="691"/>
      <c r="D110" s="1003"/>
      <c r="E110" s="2311"/>
      <c r="F110" s="338"/>
      <c r="G110" s="382"/>
      <c r="H110" s="1507"/>
      <c r="I110" s="532"/>
      <c r="J110" s="406"/>
      <c r="K110" s="380"/>
      <c r="L110" s="405"/>
      <c r="M110" s="1514"/>
      <c r="O110" s="380"/>
    </row>
    <row r="111" spans="1:15" s="379" customFormat="1">
      <c r="A111" s="184"/>
      <c r="B111" s="216"/>
      <c r="C111" s="691"/>
      <c r="D111" s="1003"/>
      <c r="E111" s="2311"/>
      <c r="F111" s="338"/>
      <c r="G111" s="382"/>
      <c r="H111" s="1507"/>
      <c r="I111" s="532"/>
      <c r="J111" s="406"/>
      <c r="K111" s="380"/>
      <c r="L111" s="405"/>
      <c r="M111" s="1514"/>
      <c r="O111" s="380"/>
    </row>
    <row r="112" spans="1:15" s="379" customFormat="1">
      <c r="A112" s="184"/>
      <c r="B112" s="216"/>
      <c r="C112" s="691"/>
      <c r="D112" s="1003"/>
      <c r="E112" s="2311"/>
      <c r="F112" s="338"/>
      <c r="G112" s="382"/>
      <c r="H112" s="1507"/>
      <c r="I112" s="532"/>
      <c r="J112" s="406"/>
      <c r="K112" s="380"/>
      <c r="L112" s="405"/>
      <c r="M112" s="1514"/>
      <c r="O112" s="380"/>
    </row>
    <row r="113" spans="1:24" s="379" customFormat="1">
      <c r="A113" s="210" t="s">
        <v>14808</v>
      </c>
      <c r="B113" s="244"/>
      <c r="C113" s="673"/>
      <c r="D113" s="1003"/>
      <c r="E113" s="2311"/>
      <c r="F113" s="532"/>
      <c r="G113" s="382"/>
      <c r="H113" s="1514"/>
      <c r="I113" s="532"/>
      <c r="J113" s="406"/>
      <c r="K113" s="380"/>
      <c r="L113" s="405"/>
      <c r="M113" s="1514"/>
      <c r="O113" s="380"/>
    </row>
    <row r="114" spans="1:24" s="379" customFormat="1">
      <c r="A114" s="184">
        <v>5106128</v>
      </c>
      <c r="B114" s="216" t="s">
        <v>14625</v>
      </c>
      <c r="C114" s="691" t="s">
        <v>14809</v>
      </c>
      <c r="D114" s="1003">
        <v>750000</v>
      </c>
      <c r="E114" s="2311"/>
      <c r="F114" s="338">
        <v>548000</v>
      </c>
      <c r="G114" s="382" t="s">
        <v>98</v>
      </c>
      <c r="H114" s="1507">
        <v>42913</v>
      </c>
      <c r="I114" s="532" t="s">
        <v>40</v>
      </c>
      <c r="J114" s="406"/>
      <c r="K114" s="380"/>
      <c r="L114" s="405" t="s">
        <v>41</v>
      </c>
      <c r="M114" s="1514">
        <v>43006</v>
      </c>
      <c r="N114" s="405" t="s">
        <v>728</v>
      </c>
      <c r="O114" s="380" t="s">
        <v>14810</v>
      </c>
    </row>
    <row r="115" spans="1:24" s="379" customFormat="1">
      <c r="A115" s="184"/>
      <c r="B115" s="244"/>
      <c r="C115" s="673"/>
      <c r="D115" s="1003"/>
      <c r="E115" s="2311"/>
      <c r="F115" s="532"/>
      <c r="G115" s="382"/>
      <c r="H115" s="1514"/>
      <c r="I115" s="532"/>
      <c r="J115" s="406"/>
      <c r="K115" s="380"/>
      <c r="L115" s="405"/>
      <c r="M115" s="1514"/>
      <c r="O115" s="380"/>
    </row>
    <row r="116" spans="1:24" s="379" customFormat="1">
      <c r="A116" s="184"/>
      <c r="B116" s="216" t="s">
        <v>14800</v>
      </c>
      <c r="C116" s="673"/>
      <c r="D116" s="1003"/>
      <c r="E116" s="2311"/>
      <c r="F116" s="532"/>
      <c r="G116" s="382"/>
      <c r="H116" s="1514"/>
      <c r="I116" s="532"/>
      <c r="J116" s="406"/>
      <c r="K116" s="380"/>
      <c r="L116" s="405"/>
      <c r="M116" s="1514"/>
      <c r="O116" s="380"/>
    </row>
    <row r="117" spans="1:24" s="379" customFormat="1">
      <c r="A117" s="184"/>
      <c r="B117" s="216" t="s">
        <v>731</v>
      </c>
      <c r="C117" s="673"/>
      <c r="D117" s="1003"/>
      <c r="E117" s="2311"/>
      <c r="F117" s="532"/>
      <c r="G117" s="382"/>
      <c r="H117" s="1514"/>
      <c r="I117" s="532"/>
      <c r="J117" s="406"/>
      <c r="K117" s="380"/>
      <c r="L117" s="405"/>
      <c r="M117" s="1514"/>
      <c r="O117" s="380"/>
    </row>
    <row r="118" spans="1:24" s="379" customFormat="1">
      <c r="A118" s="184"/>
      <c r="B118" s="244"/>
      <c r="C118" s="673"/>
      <c r="D118" s="1003"/>
      <c r="E118" s="2311"/>
      <c r="F118" s="532"/>
      <c r="G118" s="382"/>
      <c r="H118" s="1514"/>
      <c r="I118" s="532"/>
      <c r="J118" s="406"/>
      <c r="K118" s="380"/>
      <c r="L118" s="405"/>
      <c r="M118" s="1514"/>
      <c r="O118" s="380"/>
    </row>
    <row r="119" spans="1:24" s="1029" customFormat="1">
      <c r="A119" s="210" t="s">
        <v>732</v>
      </c>
      <c r="B119" s="675"/>
      <c r="C119" s="2117"/>
      <c r="D119" s="1003"/>
      <c r="E119" s="2083"/>
      <c r="F119" s="2083"/>
      <c r="G119" s="2005"/>
      <c r="H119" s="2011"/>
      <c r="I119" s="2005"/>
      <c r="J119" s="2005"/>
      <c r="K119" s="2010"/>
      <c r="L119" s="2005"/>
      <c r="M119" s="2011"/>
      <c r="N119" s="2004"/>
      <c r="O119" s="380"/>
      <c r="P119" s="2004"/>
      <c r="Q119" s="2004"/>
      <c r="R119" s="2004"/>
      <c r="S119" s="2004"/>
      <c r="T119" s="2004"/>
      <c r="U119" s="2004"/>
      <c r="V119" s="2004"/>
      <c r="W119" s="2004"/>
      <c r="X119" s="2004"/>
    </row>
    <row r="120" spans="1:24" s="1029" customFormat="1">
      <c r="A120" s="210"/>
      <c r="B120" s="632" t="s">
        <v>7</v>
      </c>
      <c r="C120" s="67"/>
      <c r="D120" s="1003"/>
      <c r="E120" s="2083"/>
      <c r="F120" s="2083"/>
      <c r="G120" s="2005"/>
      <c r="H120" s="2011"/>
      <c r="I120" s="2005"/>
      <c r="J120" s="2005"/>
      <c r="K120" s="2010"/>
      <c r="L120" s="2005"/>
      <c r="M120" s="2011"/>
      <c r="N120" s="2004"/>
      <c r="O120" s="2004"/>
      <c r="P120" s="2004"/>
      <c r="Q120" s="2004"/>
      <c r="R120" s="2004"/>
      <c r="S120" s="2004"/>
      <c r="T120" s="2004"/>
      <c r="U120" s="2004"/>
      <c r="V120" s="2004"/>
      <c r="W120" s="2004"/>
      <c r="X120" s="2004"/>
    </row>
    <row r="121" spans="1:24" s="1029" customFormat="1">
      <c r="A121" s="720"/>
      <c r="B121" s="2067"/>
      <c r="C121" s="2117"/>
      <c r="D121" s="1003"/>
      <c r="E121" s="2083"/>
      <c r="F121" s="2083"/>
      <c r="G121" s="2005"/>
      <c r="H121" s="2011"/>
      <c r="I121" s="2005"/>
      <c r="J121" s="2005"/>
      <c r="K121" s="2010"/>
      <c r="L121" s="2005"/>
      <c r="M121" s="2011"/>
      <c r="N121" s="2004"/>
      <c r="O121" s="2004"/>
      <c r="P121" s="2004"/>
      <c r="Q121" s="2004"/>
      <c r="R121" s="2004"/>
      <c r="S121" s="2004"/>
      <c r="T121" s="2004"/>
      <c r="U121" s="2004"/>
      <c r="V121" s="2004"/>
      <c r="W121" s="2004"/>
      <c r="X121" s="2004"/>
    </row>
    <row r="122" spans="1:24" s="379" customFormat="1">
      <c r="A122" s="184"/>
      <c r="B122" s="244" t="s">
        <v>733</v>
      </c>
      <c r="C122" s="710">
        <f>SUM(D99:D119)+SUM(C120:C121)</f>
        <v>2585000</v>
      </c>
      <c r="D122" s="1003"/>
      <c r="E122" s="2311"/>
      <c r="F122" s="532"/>
      <c r="G122" s="382"/>
      <c r="H122" s="1514"/>
      <c r="I122" s="532"/>
      <c r="J122" s="406"/>
      <c r="K122" s="380"/>
      <c r="L122" s="405"/>
      <c r="M122" s="1514"/>
      <c r="O122" s="380"/>
    </row>
    <row r="123" spans="1:24" s="379" customFormat="1">
      <c r="A123" s="184"/>
      <c r="B123" s="244"/>
      <c r="C123" s="673"/>
      <c r="D123" s="1003"/>
      <c r="E123" s="2311"/>
      <c r="F123" s="532"/>
      <c r="G123" s="382"/>
      <c r="H123" s="1514"/>
      <c r="I123" s="532"/>
      <c r="J123" s="406"/>
      <c r="K123" s="380"/>
      <c r="L123" s="405"/>
      <c r="M123" s="1514"/>
      <c r="O123" s="380"/>
    </row>
    <row r="124" spans="1:24" s="436" customFormat="1">
      <c r="A124" s="1819"/>
      <c r="B124" s="1845"/>
      <c r="C124" s="1846"/>
      <c r="D124" s="2547"/>
      <c r="E124" s="2312"/>
      <c r="F124" s="1873"/>
      <c r="G124" s="1874"/>
      <c r="H124" s="1949"/>
      <c r="I124" s="1873"/>
      <c r="J124" s="1859"/>
      <c r="K124" s="1870"/>
      <c r="L124" s="1876"/>
      <c r="M124" s="1949"/>
      <c r="N124" s="1869"/>
      <c r="O124" s="1870"/>
      <c r="P124" s="1869"/>
      <c r="Q124" s="1869"/>
      <c r="R124" s="1869"/>
      <c r="S124" s="1869"/>
      <c r="T124" s="1869"/>
      <c r="U124" s="1869"/>
      <c r="V124" s="1869"/>
      <c r="W124" s="1869"/>
      <c r="X124" s="1869"/>
    </row>
    <row r="125" spans="1:24" s="379" customFormat="1">
      <c r="A125" s="210" t="s">
        <v>2395</v>
      </c>
      <c r="B125" s="244"/>
      <c r="C125" s="681" t="s">
        <v>14811</v>
      </c>
      <c r="D125" s="415"/>
      <c r="E125" s="2311"/>
      <c r="F125" s="532"/>
      <c r="G125" s="382"/>
      <c r="H125" s="1514"/>
      <c r="I125" s="532"/>
      <c r="J125" s="406"/>
      <c r="K125" s="380"/>
      <c r="L125" s="405"/>
      <c r="M125" s="1514"/>
      <c r="O125" s="380"/>
    </row>
    <row r="126" spans="1:24" s="379" customFormat="1">
      <c r="A126" s="184">
        <v>5109028</v>
      </c>
      <c r="B126" s="216" t="s">
        <v>14812</v>
      </c>
      <c r="C126" s="691" t="s">
        <v>14813</v>
      </c>
      <c r="D126" s="1003">
        <v>740000</v>
      </c>
      <c r="E126" s="2311"/>
      <c r="F126" s="338">
        <v>556000</v>
      </c>
      <c r="G126" s="382" t="s">
        <v>3217</v>
      </c>
      <c r="H126" s="1507">
        <v>42986</v>
      </c>
      <c r="I126" s="532" t="s">
        <v>14814</v>
      </c>
      <c r="J126" s="406"/>
      <c r="K126" s="380"/>
      <c r="L126" s="405" t="s">
        <v>1069</v>
      </c>
      <c r="M126" s="1514">
        <v>43039</v>
      </c>
      <c r="N126" s="1033" t="s">
        <v>728</v>
      </c>
      <c r="O126" s="380" t="s">
        <v>2236</v>
      </c>
    </row>
    <row r="127" spans="1:24" s="379" customFormat="1">
      <c r="A127" s="184"/>
      <c r="B127" s="244"/>
      <c r="C127" s="673"/>
      <c r="D127" s="1003"/>
      <c r="E127" s="2311"/>
      <c r="F127" s="532"/>
      <c r="G127" s="382"/>
      <c r="H127" s="1514"/>
      <c r="I127" s="532"/>
      <c r="J127" s="406"/>
      <c r="K127" s="380"/>
      <c r="L127" s="405"/>
      <c r="M127" s="1514"/>
      <c r="O127" s="380"/>
    </row>
    <row r="128" spans="1:24" s="379" customFormat="1">
      <c r="A128" s="184"/>
      <c r="B128" s="216" t="s">
        <v>14815</v>
      </c>
      <c r="C128" s="673"/>
      <c r="D128" s="1003"/>
      <c r="E128" s="2311"/>
      <c r="F128" s="532"/>
      <c r="G128" s="382"/>
      <c r="H128" s="1514"/>
      <c r="I128" s="532"/>
      <c r="J128" s="406"/>
      <c r="K128" s="380"/>
      <c r="L128" s="405"/>
      <c r="M128" s="1514"/>
      <c r="O128" s="380"/>
    </row>
    <row r="129" spans="1:24" s="379" customFormat="1">
      <c r="A129" s="184"/>
      <c r="B129" s="216" t="s">
        <v>731</v>
      </c>
      <c r="C129" s="673"/>
      <c r="D129" s="1003"/>
      <c r="E129" s="2311"/>
      <c r="F129" s="532"/>
      <c r="G129" s="382"/>
      <c r="H129" s="1514"/>
      <c r="I129" s="532"/>
      <c r="J129" s="406"/>
      <c r="K129" s="380"/>
      <c r="L129" s="405"/>
      <c r="M129" s="1514"/>
      <c r="O129" s="380"/>
    </row>
    <row r="130" spans="1:24" s="379" customFormat="1">
      <c r="A130" s="184"/>
      <c r="B130" s="244"/>
      <c r="C130" s="673"/>
      <c r="D130" s="1003"/>
      <c r="E130" s="2311"/>
      <c r="F130" s="532"/>
      <c r="G130" s="382"/>
      <c r="H130" s="1514"/>
      <c r="I130" s="532"/>
      <c r="J130" s="406"/>
      <c r="K130" s="380"/>
      <c r="L130" s="405"/>
      <c r="M130" s="1514"/>
      <c r="O130" s="380"/>
    </row>
    <row r="131" spans="1:24" s="379" customFormat="1">
      <c r="A131" s="184"/>
      <c r="B131" s="244"/>
      <c r="C131" s="673"/>
      <c r="D131" s="1003"/>
      <c r="E131" s="2311"/>
      <c r="F131" s="532"/>
      <c r="G131" s="382"/>
      <c r="H131" s="1514"/>
      <c r="I131" s="532"/>
      <c r="J131" s="406"/>
      <c r="K131" s="380"/>
      <c r="L131" s="405"/>
      <c r="M131" s="1514"/>
      <c r="O131" s="380"/>
    </row>
    <row r="132" spans="1:24" s="1029" customFormat="1">
      <c r="A132" s="210" t="s">
        <v>732</v>
      </c>
      <c r="B132" s="675"/>
      <c r="C132" s="2117"/>
      <c r="D132" s="1003"/>
      <c r="E132" s="2083"/>
      <c r="F132" s="2083"/>
      <c r="G132" s="2005"/>
      <c r="H132" s="2011"/>
      <c r="I132" s="2005"/>
      <c r="J132" s="2005"/>
      <c r="K132" s="2010"/>
      <c r="L132" s="2005"/>
      <c r="M132" s="2011"/>
      <c r="N132" s="2004"/>
      <c r="O132" s="380"/>
      <c r="P132" s="2004"/>
      <c r="Q132" s="2004"/>
      <c r="R132" s="2004"/>
      <c r="S132" s="2004"/>
      <c r="T132" s="2004"/>
      <c r="U132" s="2004"/>
      <c r="V132" s="2004"/>
      <c r="W132" s="2004"/>
      <c r="X132" s="2004"/>
    </row>
    <row r="133" spans="1:24" s="1029" customFormat="1">
      <c r="A133" s="210"/>
      <c r="B133" s="632" t="s">
        <v>7</v>
      </c>
      <c r="C133" s="67"/>
      <c r="D133" s="1003"/>
      <c r="E133" s="2083"/>
      <c r="F133" s="2083"/>
      <c r="G133" s="2005"/>
      <c r="H133" s="2011"/>
      <c r="I133" s="2005"/>
      <c r="J133" s="2005"/>
      <c r="K133" s="2010"/>
      <c r="L133" s="2005"/>
      <c r="M133" s="2011"/>
      <c r="N133" s="2004"/>
      <c r="O133" s="2004"/>
      <c r="P133" s="2004"/>
      <c r="Q133" s="2004"/>
      <c r="R133" s="2004"/>
      <c r="S133" s="2004"/>
      <c r="T133" s="2004"/>
      <c r="U133" s="2004"/>
      <c r="V133" s="2004"/>
      <c r="W133" s="2004"/>
      <c r="X133" s="2004"/>
    </row>
    <row r="134" spans="1:24" s="1029" customFormat="1">
      <c r="A134" s="720"/>
      <c r="B134" s="2067"/>
      <c r="C134" s="2117"/>
      <c r="D134" s="1003"/>
      <c r="E134" s="2083"/>
      <c r="F134" s="2083"/>
      <c r="G134" s="2005"/>
      <c r="H134" s="2011"/>
      <c r="I134" s="2005"/>
      <c r="J134" s="2005"/>
      <c r="K134" s="2010"/>
      <c r="L134" s="2005"/>
      <c r="M134" s="2011"/>
      <c r="N134" s="2004"/>
      <c r="O134" s="2004"/>
      <c r="P134" s="2004"/>
      <c r="Q134" s="2004"/>
      <c r="R134" s="2004"/>
      <c r="S134" s="2004"/>
      <c r="T134" s="2004"/>
      <c r="U134" s="2004"/>
      <c r="V134" s="2004"/>
      <c r="W134" s="2004"/>
      <c r="X134" s="2004"/>
    </row>
    <row r="135" spans="1:24" s="379" customFormat="1">
      <c r="A135" s="184"/>
      <c r="B135" s="244" t="s">
        <v>733</v>
      </c>
      <c r="C135" s="710">
        <f>SUM(D124:D132)+SUM(C133:C134)</f>
        <v>740000</v>
      </c>
      <c r="D135" s="1003"/>
      <c r="E135" s="2311"/>
      <c r="F135" s="532"/>
      <c r="G135" s="382"/>
      <c r="H135" s="1514"/>
      <c r="I135" s="532"/>
      <c r="J135" s="406"/>
      <c r="K135" s="380"/>
      <c r="L135" s="405"/>
      <c r="M135" s="1514"/>
      <c r="O135" s="380"/>
    </row>
    <row r="136" spans="1:24" s="379" customFormat="1">
      <c r="A136" s="184"/>
      <c r="B136" s="244"/>
      <c r="C136" s="673"/>
      <c r="D136" s="1003"/>
      <c r="E136" s="2311"/>
      <c r="F136" s="532"/>
      <c r="G136" s="382"/>
      <c r="H136" s="1514"/>
      <c r="I136" s="532"/>
      <c r="J136" s="406"/>
      <c r="K136" s="380"/>
      <c r="L136" s="405"/>
      <c r="M136" s="1514"/>
      <c r="O136" s="380"/>
    </row>
    <row r="137" spans="1:24" s="436" customFormat="1">
      <c r="A137" s="1819"/>
      <c r="B137" s="1845"/>
      <c r="C137" s="1846"/>
      <c r="D137" s="2547"/>
      <c r="E137" s="2312"/>
      <c r="F137" s="1873"/>
      <c r="G137" s="1874"/>
      <c r="H137" s="1949"/>
      <c r="I137" s="1873"/>
      <c r="J137" s="1859"/>
      <c r="K137" s="1870"/>
      <c r="L137" s="1876"/>
      <c r="M137" s="1949"/>
      <c r="N137" s="1869"/>
      <c r="O137" s="1870"/>
      <c r="P137" s="1869"/>
      <c r="Q137" s="1869"/>
      <c r="R137" s="1869"/>
      <c r="S137" s="1869"/>
      <c r="T137" s="1869"/>
      <c r="U137" s="1869"/>
      <c r="V137" s="1869"/>
      <c r="W137" s="1869"/>
      <c r="X137" s="1869"/>
    </row>
    <row r="138" spans="1:24" s="379" customFormat="1">
      <c r="A138" s="210" t="s">
        <v>2395</v>
      </c>
      <c r="B138" s="244"/>
      <c r="C138" s="681" t="s">
        <v>14816</v>
      </c>
      <c r="D138" s="1003"/>
      <c r="E138" s="2311"/>
      <c r="F138" s="532"/>
      <c r="G138" s="382"/>
      <c r="H138" s="1514"/>
      <c r="I138" s="532"/>
      <c r="J138" s="406"/>
      <c r="K138" s="380"/>
      <c r="L138" s="382"/>
      <c r="M138" s="1514"/>
      <c r="O138" s="380"/>
    </row>
    <row r="139" spans="1:24" s="379" customFormat="1">
      <c r="A139" s="184">
        <v>5109122</v>
      </c>
      <c r="B139" s="216" t="s">
        <v>9459</v>
      </c>
      <c r="C139" s="691" t="s">
        <v>14817</v>
      </c>
      <c r="D139" s="1003">
        <v>1100000</v>
      </c>
      <c r="E139" s="2311"/>
      <c r="F139" s="338">
        <v>803000</v>
      </c>
      <c r="G139" s="382" t="s">
        <v>98</v>
      </c>
      <c r="H139" s="1507">
        <v>43007</v>
      </c>
      <c r="I139" s="532" t="s">
        <v>782</v>
      </c>
      <c r="J139" s="406"/>
      <c r="K139" s="380"/>
      <c r="L139" s="382" t="s">
        <v>67</v>
      </c>
      <c r="M139" s="1514">
        <v>43039</v>
      </c>
      <c r="N139" s="1033" t="s">
        <v>728</v>
      </c>
      <c r="O139" s="380" t="s">
        <v>2342</v>
      </c>
    </row>
    <row r="140" spans="1:24" s="379" customFormat="1">
      <c r="C140" s="673"/>
      <c r="D140" s="1003"/>
      <c r="E140" s="2311"/>
      <c r="F140" s="532"/>
      <c r="G140" s="382"/>
      <c r="H140" s="1514"/>
      <c r="I140" s="532"/>
      <c r="J140" s="406"/>
      <c r="K140" s="380"/>
      <c r="L140" s="382"/>
      <c r="M140" s="1514"/>
      <c r="O140" s="380"/>
    </row>
    <row r="141" spans="1:24" s="379" customFormat="1">
      <c r="A141" s="210" t="s">
        <v>2296</v>
      </c>
      <c r="B141" s="244"/>
      <c r="C141" s="673"/>
      <c r="D141" s="1003"/>
      <c r="E141" s="2311"/>
      <c r="F141" s="532"/>
      <c r="G141" s="382"/>
      <c r="H141" s="1514"/>
      <c r="I141" s="532"/>
      <c r="J141" s="406"/>
      <c r="K141" s="380"/>
      <c r="L141" s="382"/>
      <c r="M141" s="1514"/>
      <c r="O141" s="380"/>
    </row>
    <row r="142" spans="1:24" s="379" customFormat="1">
      <c r="A142" s="184">
        <v>5109072</v>
      </c>
      <c r="B142" s="216" t="s">
        <v>9459</v>
      </c>
      <c r="C142" s="691" t="s">
        <v>14818</v>
      </c>
      <c r="D142" s="1003">
        <v>1180000</v>
      </c>
      <c r="E142" s="2311"/>
      <c r="F142" s="338">
        <v>913000</v>
      </c>
      <c r="G142" s="382" t="s">
        <v>98</v>
      </c>
      <c r="H142" s="1507">
        <v>42998</v>
      </c>
      <c r="I142" s="532" t="s">
        <v>3153</v>
      </c>
      <c r="J142" s="406"/>
      <c r="K142" s="380"/>
      <c r="L142" s="382" t="s">
        <v>41</v>
      </c>
      <c r="M142" s="1514">
        <v>43041</v>
      </c>
      <c r="N142" s="1033" t="s">
        <v>728</v>
      </c>
      <c r="O142" s="380" t="s">
        <v>2342</v>
      </c>
    </row>
    <row r="143" spans="1:24" s="379" customFormat="1">
      <c r="A143" s="184"/>
      <c r="B143" s="244"/>
      <c r="C143" s="673"/>
      <c r="D143" s="415"/>
      <c r="E143" s="2311"/>
      <c r="F143" s="532"/>
      <c r="G143" s="382"/>
      <c r="H143" s="1514"/>
      <c r="I143" s="532"/>
      <c r="J143" s="406"/>
      <c r="K143" s="380"/>
      <c r="L143" s="405"/>
      <c r="M143" s="1514"/>
      <c r="O143" s="380"/>
    </row>
    <row r="144" spans="1:24" s="379" customFormat="1">
      <c r="A144" s="184"/>
      <c r="B144" s="216" t="s">
        <v>14819</v>
      </c>
      <c r="C144" s="673"/>
      <c r="D144" s="415"/>
      <c r="E144" s="2311"/>
      <c r="F144" s="532"/>
      <c r="G144" s="382"/>
      <c r="H144" s="1514"/>
      <c r="I144" s="532"/>
      <c r="J144" s="406"/>
      <c r="K144" s="380"/>
      <c r="L144" s="405"/>
      <c r="M144" s="1514"/>
      <c r="O144" s="380"/>
    </row>
    <row r="145" spans="1:24" s="379" customFormat="1">
      <c r="A145" s="184"/>
      <c r="B145" s="216" t="s">
        <v>731</v>
      </c>
      <c r="C145" s="673"/>
      <c r="D145" s="415"/>
      <c r="E145" s="2311"/>
      <c r="F145" s="532"/>
      <c r="G145" s="382"/>
      <c r="H145" s="1514"/>
      <c r="I145" s="532"/>
      <c r="J145" s="406"/>
      <c r="K145" s="380"/>
      <c r="L145" s="405"/>
      <c r="M145" s="1514"/>
      <c r="O145" s="380"/>
    </row>
    <row r="146" spans="1:24" s="379" customFormat="1">
      <c r="A146" s="184"/>
      <c r="B146" s="244"/>
      <c r="C146" s="673"/>
      <c r="D146" s="415"/>
      <c r="E146" s="2311"/>
      <c r="F146" s="532"/>
      <c r="G146" s="382"/>
      <c r="H146" s="1514"/>
      <c r="I146" s="532"/>
      <c r="J146" s="406"/>
      <c r="K146" s="380"/>
      <c r="L146" s="405"/>
      <c r="M146" s="1514"/>
      <c r="O146" s="380"/>
    </row>
    <row r="147" spans="1:24" s="1029" customFormat="1">
      <c r="A147" s="210" t="s">
        <v>732</v>
      </c>
      <c r="B147" s="675"/>
      <c r="C147" s="2117"/>
      <c r="D147" s="1003"/>
      <c r="E147" s="2083"/>
      <c r="F147" s="2083"/>
      <c r="G147" s="2005"/>
      <c r="H147" s="2011"/>
      <c r="I147" s="2005"/>
      <c r="J147" s="2005"/>
      <c r="K147" s="2010"/>
      <c r="L147" s="2005"/>
      <c r="M147" s="2011"/>
      <c r="N147" s="2004"/>
      <c r="O147" s="380"/>
      <c r="P147" s="2004"/>
      <c r="Q147" s="2004"/>
      <c r="R147" s="2004"/>
      <c r="S147" s="2004"/>
      <c r="T147" s="2004"/>
      <c r="U147" s="2004"/>
      <c r="V147" s="2004"/>
      <c r="W147" s="2004"/>
      <c r="X147" s="2004"/>
    </row>
    <row r="148" spans="1:24" s="1029" customFormat="1">
      <c r="A148" s="210"/>
      <c r="B148" s="632" t="s">
        <v>7</v>
      </c>
      <c r="C148" s="67"/>
      <c r="D148" s="1003"/>
      <c r="E148" s="2083"/>
      <c r="F148" s="2083"/>
      <c r="G148" s="2005"/>
      <c r="H148" s="2011"/>
      <c r="I148" s="2005"/>
      <c r="J148" s="2005"/>
      <c r="K148" s="2010"/>
      <c r="L148" s="2005"/>
      <c r="M148" s="2011"/>
      <c r="N148" s="2004"/>
      <c r="O148" s="2004"/>
      <c r="P148" s="2004"/>
      <c r="Q148" s="2004"/>
      <c r="R148" s="2004"/>
      <c r="S148" s="2004"/>
      <c r="T148" s="2004"/>
      <c r="U148" s="2004"/>
      <c r="V148" s="2004"/>
      <c r="W148" s="2004"/>
      <c r="X148" s="2004"/>
    </row>
    <row r="149" spans="1:24" s="1029" customFormat="1">
      <c r="A149" s="720"/>
      <c r="B149" s="2067"/>
      <c r="C149" s="2117"/>
      <c r="D149" s="1003"/>
      <c r="E149" s="2083"/>
      <c r="F149" s="2083"/>
      <c r="G149" s="2005"/>
      <c r="H149" s="2011"/>
      <c r="I149" s="2005"/>
      <c r="J149" s="2005"/>
      <c r="K149" s="2010"/>
      <c r="L149" s="2005"/>
      <c r="M149" s="2011"/>
      <c r="N149" s="2004"/>
      <c r="O149" s="2004"/>
      <c r="P149" s="2004"/>
      <c r="Q149" s="2004"/>
      <c r="R149" s="2004"/>
      <c r="S149" s="2004"/>
      <c r="T149" s="2004"/>
      <c r="U149" s="2004"/>
      <c r="V149" s="2004"/>
      <c r="W149" s="2004"/>
      <c r="X149" s="2004"/>
    </row>
    <row r="150" spans="1:24" s="379" customFormat="1">
      <c r="A150" s="184"/>
      <c r="B150" s="244" t="s">
        <v>733</v>
      </c>
      <c r="C150" s="710">
        <f>SUM(D137:D147)+SUM(C148:C149)</f>
        <v>2280000</v>
      </c>
      <c r="D150" s="1003"/>
      <c r="E150" s="2311"/>
      <c r="F150" s="532"/>
      <c r="G150" s="382"/>
      <c r="H150" s="1514"/>
      <c r="I150" s="532"/>
      <c r="J150" s="406"/>
      <c r="K150" s="380"/>
      <c r="L150" s="405"/>
      <c r="M150" s="1514"/>
      <c r="O150" s="380"/>
    </row>
    <row r="151" spans="1:24" s="379" customFormat="1">
      <c r="A151" s="184"/>
      <c r="B151" s="244"/>
      <c r="C151" s="673"/>
      <c r="D151" s="1003"/>
      <c r="E151" s="2311"/>
      <c r="F151" s="532"/>
      <c r="G151" s="382"/>
      <c r="H151" s="1514"/>
      <c r="I151" s="532"/>
      <c r="J151" s="406"/>
      <c r="K151" s="380"/>
      <c r="L151" s="405"/>
      <c r="M151" s="1514"/>
      <c r="O151" s="380"/>
    </row>
    <row r="152" spans="1:24" s="436" customFormat="1">
      <c r="A152" s="1819"/>
      <c r="B152" s="1845"/>
      <c r="C152" s="1846"/>
      <c r="D152" s="2547"/>
      <c r="E152" s="2312"/>
      <c r="F152" s="1873"/>
      <c r="G152" s="1874"/>
      <c r="H152" s="1949"/>
      <c r="I152" s="1873"/>
      <c r="J152" s="1859"/>
      <c r="K152" s="1870"/>
      <c r="L152" s="1876"/>
      <c r="M152" s="1949"/>
      <c r="N152" s="1869"/>
      <c r="O152" s="1870"/>
      <c r="P152" s="1869"/>
      <c r="Q152" s="1869"/>
      <c r="R152" s="1869"/>
      <c r="S152" s="1869"/>
      <c r="T152" s="1869"/>
      <c r="U152" s="1869"/>
      <c r="V152" s="1869"/>
      <c r="W152" s="1869"/>
      <c r="X152" s="1869"/>
    </row>
    <row r="153" spans="1:24" s="379" customFormat="1">
      <c r="A153" s="210" t="s">
        <v>14820</v>
      </c>
      <c r="B153" s="244"/>
      <c r="C153" s="681" t="s">
        <v>14821</v>
      </c>
      <c r="D153" s="1003"/>
      <c r="E153" s="2311"/>
      <c r="F153" s="532"/>
      <c r="G153" s="382"/>
      <c r="H153" s="1514"/>
      <c r="I153" s="532"/>
      <c r="J153" s="406"/>
      <c r="K153" s="380"/>
      <c r="L153" s="405"/>
      <c r="M153" s="1514"/>
      <c r="O153" s="380"/>
    </row>
    <row r="154" spans="1:24" s="379" customFormat="1">
      <c r="A154" s="184">
        <v>5109035</v>
      </c>
      <c r="B154" s="216" t="s">
        <v>14822</v>
      </c>
      <c r="C154" s="691" t="s">
        <v>14823</v>
      </c>
      <c r="D154" s="1003">
        <v>1235000</v>
      </c>
      <c r="E154" s="2311"/>
      <c r="F154" s="338">
        <v>853000</v>
      </c>
      <c r="G154" s="382" t="s">
        <v>98</v>
      </c>
      <c r="H154" s="1507">
        <v>42989</v>
      </c>
      <c r="I154" s="532" t="s">
        <v>2364</v>
      </c>
      <c r="J154" s="406"/>
      <c r="K154" s="380"/>
      <c r="L154" s="405" t="s">
        <v>41</v>
      </c>
      <c r="M154" s="1514">
        <v>43122</v>
      </c>
      <c r="N154" s="1033" t="s">
        <v>728</v>
      </c>
      <c r="O154" s="380" t="s">
        <v>729</v>
      </c>
    </row>
    <row r="155" spans="1:24" s="379" customFormat="1">
      <c r="A155" s="184"/>
      <c r="B155" s="244"/>
      <c r="C155" s="673"/>
      <c r="D155" s="1003"/>
      <c r="E155" s="2311"/>
      <c r="F155" s="532"/>
      <c r="G155" s="382"/>
      <c r="H155" s="1514"/>
      <c r="I155" s="532"/>
      <c r="J155" s="406"/>
      <c r="K155" s="380"/>
      <c r="L155" s="405"/>
      <c r="M155" s="1514"/>
      <c r="O155" s="380"/>
    </row>
    <row r="156" spans="1:24" s="379" customFormat="1">
      <c r="A156" s="184"/>
      <c r="B156" s="216" t="s">
        <v>14824</v>
      </c>
      <c r="C156" s="1127"/>
      <c r="D156" s="1003"/>
      <c r="E156" s="2311"/>
      <c r="F156" s="532"/>
      <c r="G156" s="382"/>
      <c r="H156" s="1514"/>
      <c r="I156" s="532"/>
      <c r="J156" s="406"/>
      <c r="K156" s="380"/>
      <c r="L156" s="405"/>
      <c r="M156" s="1514"/>
      <c r="O156" s="380"/>
    </row>
    <row r="157" spans="1:24" s="379" customFormat="1">
      <c r="A157" s="184"/>
      <c r="B157" s="216" t="s">
        <v>731</v>
      </c>
      <c r="C157" s="673"/>
      <c r="D157" s="1003"/>
      <c r="E157" s="2311"/>
      <c r="F157" s="532"/>
      <c r="G157" s="382"/>
      <c r="H157" s="1514"/>
      <c r="I157" s="532"/>
      <c r="J157" s="406"/>
      <c r="K157" s="380"/>
      <c r="L157" s="405"/>
      <c r="M157" s="1514"/>
      <c r="O157" s="380"/>
    </row>
    <row r="158" spans="1:24" s="379" customFormat="1">
      <c r="A158" s="184"/>
      <c r="B158" s="244"/>
      <c r="C158" s="673"/>
      <c r="D158" s="1003"/>
      <c r="E158" s="2311"/>
      <c r="F158" s="532"/>
      <c r="G158" s="382"/>
      <c r="H158" s="1514"/>
      <c r="I158" s="532"/>
      <c r="J158" s="406"/>
      <c r="K158" s="380"/>
      <c r="L158" s="405"/>
      <c r="M158" s="1514"/>
      <c r="O158" s="380"/>
    </row>
    <row r="159" spans="1:24" s="1076" customFormat="1">
      <c r="A159" s="210" t="s">
        <v>732</v>
      </c>
      <c r="B159" s="675"/>
      <c r="C159" s="2117"/>
      <c r="D159" s="1003"/>
      <c r="E159" s="2083"/>
      <c r="F159" s="2083"/>
      <c r="G159" s="2005"/>
      <c r="H159" s="2011"/>
      <c r="I159" s="2005"/>
      <c r="J159" s="2005"/>
      <c r="K159" s="2010"/>
      <c r="L159" s="2005"/>
      <c r="M159" s="2011"/>
      <c r="N159" s="2004"/>
      <c r="O159" s="380"/>
      <c r="P159" s="2004"/>
      <c r="Q159" s="2004"/>
      <c r="R159" s="2004"/>
      <c r="S159" s="2004"/>
      <c r="T159" s="2004"/>
      <c r="U159" s="2004"/>
      <c r="V159" s="2004"/>
      <c r="W159" s="2004"/>
      <c r="X159" s="2004"/>
    </row>
    <row r="160" spans="1:24" s="1076" customFormat="1">
      <c r="A160" s="210"/>
      <c r="B160" s="632" t="s">
        <v>7</v>
      </c>
      <c r="C160" s="67"/>
      <c r="D160" s="1003"/>
      <c r="E160" s="2083"/>
      <c r="F160" s="2083"/>
      <c r="G160" s="2005"/>
      <c r="H160" s="2011"/>
      <c r="I160" s="2005"/>
      <c r="J160" s="2005"/>
      <c r="K160" s="2010"/>
      <c r="L160" s="2005"/>
      <c r="M160" s="2011"/>
      <c r="N160" s="2004"/>
      <c r="O160" s="2004"/>
      <c r="P160" s="2004"/>
      <c r="Q160" s="2004"/>
      <c r="R160" s="2004"/>
      <c r="S160" s="2004"/>
      <c r="T160" s="2004"/>
      <c r="U160" s="2004"/>
      <c r="V160" s="2004"/>
      <c r="W160" s="2004"/>
      <c r="X160" s="2004"/>
    </row>
    <row r="161" spans="1:24" s="1076" customFormat="1">
      <c r="A161" s="720"/>
      <c r="B161" s="2067"/>
      <c r="C161" s="2117"/>
      <c r="D161" s="1003"/>
      <c r="E161" s="2083"/>
      <c r="F161" s="2083"/>
      <c r="G161" s="2005"/>
      <c r="H161" s="2011"/>
      <c r="I161" s="2005"/>
      <c r="J161" s="2005"/>
      <c r="K161" s="2010"/>
      <c r="L161" s="2005"/>
      <c r="M161" s="2011"/>
      <c r="N161" s="2004"/>
      <c r="O161" s="2004"/>
      <c r="P161" s="2004"/>
      <c r="Q161" s="2004"/>
      <c r="R161" s="2004"/>
      <c r="S161" s="2004"/>
      <c r="T161" s="2004"/>
      <c r="U161" s="2004"/>
      <c r="V161" s="2004"/>
      <c r="W161" s="2004"/>
      <c r="X161" s="2004"/>
    </row>
    <row r="162" spans="1:24" s="379" customFormat="1">
      <c r="A162" s="184"/>
      <c r="B162" s="244" t="s">
        <v>733</v>
      </c>
      <c r="C162" s="710">
        <f>SUM(D152:D159)+SUM(C160:C161)</f>
        <v>1235000</v>
      </c>
      <c r="D162" s="1003"/>
      <c r="E162" s="2311"/>
      <c r="F162" s="532"/>
      <c r="G162" s="382"/>
      <c r="H162" s="1514"/>
      <c r="I162" s="532"/>
      <c r="J162" s="406"/>
      <c r="K162" s="380"/>
      <c r="L162" s="405"/>
      <c r="M162" s="1514"/>
      <c r="O162" s="380"/>
    </row>
    <row r="163" spans="1:24" s="379" customFormat="1">
      <c r="A163" s="184"/>
      <c r="B163" s="244"/>
      <c r="C163" s="673"/>
      <c r="D163" s="1003"/>
      <c r="E163" s="2311"/>
      <c r="F163" s="532"/>
      <c r="G163" s="382"/>
      <c r="H163" s="1514"/>
      <c r="I163" s="532"/>
      <c r="J163" s="406"/>
      <c r="K163" s="380"/>
      <c r="L163" s="405"/>
      <c r="M163" s="1514"/>
      <c r="O163" s="380"/>
    </row>
    <row r="164" spans="1:24" s="436" customFormat="1">
      <c r="A164" s="1819"/>
      <c r="B164" s="1845"/>
      <c r="C164" s="1846"/>
      <c r="D164" s="2547"/>
      <c r="E164" s="2312"/>
      <c r="F164" s="1873"/>
      <c r="G164" s="1874"/>
      <c r="H164" s="1949"/>
      <c r="I164" s="1873"/>
      <c r="J164" s="1859"/>
      <c r="K164" s="1870"/>
      <c r="L164" s="1876"/>
      <c r="M164" s="1949"/>
      <c r="N164" s="1869"/>
      <c r="O164" s="1870"/>
      <c r="P164" s="1869"/>
      <c r="Q164" s="1869"/>
      <c r="R164" s="1869"/>
      <c r="S164" s="1869"/>
      <c r="T164" s="1869"/>
      <c r="U164" s="1869"/>
      <c r="V164" s="1869"/>
      <c r="W164" s="1869"/>
      <c r="X164" s="1869"/>
    </row>
    <row r="165" spans="1:24" s="379" customFormat="1">
      <c r="A165" s="329" t="s">
        <v>495</v>
      </c>
      <c r="B165" s="244"/>
      <c r="C165" s="681" t="s">
        <v>14825</v>
      </c>
      <c r="D165" s="415"/>
      <c r="E165" s="2311"/>
      <c r="F165" s="532"/>
      <c r="G165" s="382"/>
      <c r="H165" s="1514"/>
      <c r="I165" s="532"/>
      <c r="J165" s="406"/>
      <c r="K165" s="380"/>
      <c r="L165" s="405"/>
      <c r="M165" s="1514"/>
      <c r="O165" s="380"/>
    </row>
    <row r="166" spans="1:24" s="379" customFormat="1">
      <c r="A166" s="184">
        <v>5112014</v>
      </c>
      <c r="B166" s="216" t="s">
        <v>5093</v>
      </c>
      <c r="C166" s="691" t="s">
        <v>14826</v>
      </c>
      <c r="D166" s="1003">
        <v>805000</v>
      </c>
      <c r="E166" s="2311"/>
      <c r="F166" s="338">
        <v>623000</v>
      </c>
      <c r="G166" s="382" t="s">
        <v>98</v>
      </c>
      <c r="H166" s="1507">
        <v>43074</v>
      </c>
      <c r="I166" s="532" t="s">
        <v>727</v>
      </c>
      <c r="J166" s="406"/>
      <c r="K166" s="380"/>
      <c r="L166" s="405" t="s">
        <v>67</v>
      </c>
      <c r="M166" s="1514">
        <v>43144</v>
      </c>
      <c r="N166" s="1033" t="s">
        <v>728</v>
      </c>
      <c r="O166" s="380" t="s">
        <v>729</v>
      </c>
    </row>
    <row r="167" spans="1:24" s="379" customFormat="1">
      <c r="A167" s="184"/>
      <c r="B167" s="244"/>
      <c r="C167" s="673"/>
      <c r="D167" s="1003"/>
      <c r="E167" s="2311"/>
      <c r="F167" s="532"/>
      <c r="G167" s="382"/>
      <c r="H167" s="1514"/>
      <c r="I167" s="532"/>
      <c r="J167" s="406"/>
      <c r="K167" s="380"/>
      <c r="L167" s="405"/>
      <c r="M167" s="1514"/>
      <c r="O167" s="380"/>
    </row>
    <row r="168" spans="1:24" s="379" customFormat="1">
      <c r="A168" s="184"/>
      <c r="B168" s="1061" t="s">
        <v>14827</v>
      </c>
      <c r="C168" s="673"/>
      <c r="D168" s="1003"/>
      <c r="E168" s="2311"/>
      <c r="F168" s="532"/>
      <c r="G168" s="382"/>
      <c r="H168" s="1514"/>
      <c r="I168" s="532"/>
      <c r="J168" s="406"/>
      <c r="K168" s="380"/>
      <c r="L168" s="405"/>
      <c r="M168" s="1514"/>
      <c r="O168" s="380"/>
    </row>
    <row r="169" spans="1:24" s="379" customFormat="1">
      <c r="A169" s="184"/>
      <c r="B169" s="1061" t="s">
        <v>731</v>
      </c>
      <c r="C169" s="673"/>
      <c r="D169" s="1003"/>
      <c r="E169" s="2311"/>
      <c r="F169" s="532"/>
      <c r="G169" s="382"/>
      <c r="H169" s="1514"/>
      <c r="I169" s="532"/>
      <c r="J169" s="406"/>
      <c r="K169" s="380"/>
      <c r="L169" s="405"/>
      <c r="M169" s="1514"/>
      <c r="O169" s="380"/>
    </row>
    <row r="170" spans="1:24" s="379" customFormat="1">
      <c r="A170" s="184"/>
      <c r="B170" s="244"/>
      <c r="C170" s="673"/>
      <c r="D170" s="1003"/>
      <c r="E170" s="2311"/>
      <c r="F170" s="532"/>
      <c r="G170" s="382"/>
      <c r="H170" s="1514"/>
      <c r="I170" s="532"/>
      <c r="J170" s="406"/>
      <c r="K170" s="380"/>
      <c r="L170" s="405"/>
      <c r="M170" s="1514"/>
      <c r="O170" s="380"/>
    </row>
    <row r="171" spans="1:24" s="1120" customFormat="1">
      <c r="A171" s="210" t="s">
        <v>732</v>
      </c>
      <c r="B171" s="675"/>
      <c r="C171" s="2117"/>
      <c r="D171" s="1003"/>
      <c r="E171" s="2083"/>
      <c r="F171" s="2083"/>
      <c r="G171" s="2005"/>
      <c r="H171" s="2011"/>
      <c r="I171" s="2005"/>
      <c r="J171" s="2005"/>
      <c r="K171" s="2010"/>
      <c r="L171" s="2005"/>
      <c r="M171" s="2011"/>
      <c r="N171" s="2004"/>
      <c r="O171" s="380"/>
      <c r="P171" s="2004"/>
      <c r="Q171" s="2004"/>
      <c r="R171" s="2004"/>
      <c r="S171" s="2004"/>
      <c r="T171" s="2004"/>
      <c r="U171" s="2004"/>
      <c r="V171" s="2004"/>
      <c r="W171" s="2004"/>
      <c r="X171" s="2004"/>
    </row>
    <row r="172" spans="1:24" s="1120" customFormat="1">
      <c r="A172" s="210"/>
      <c r="B172" s="632" t="s">
        <v>7</v>
      </c>
      <c r="C172" s="67"/>
      <c r="D172" s="1003"/>
      <c r="E172" s="2083"/>
      <c r="F172" s="2083"/>
      <c r="G172" s="2005"/>
      <c r="H172" s="2011"/>
      <c r="I172" s="2005"/>
      <c r="J172" s="2005"/>
      <c r="K172" s="2010"/>
      <c r="L172" s="2005"/>
      <c r="M172" s="2011"/>
      <c r="N172" s="2004"/>
      <c r="O172" s="2004"/>
      <c r="P172" s="2004"/>
      <c r="Q172" s="2004"/>
      <c r="R172" s="2004"/>
      <c r="S172" s="2004"/>
      <c r="T172" s="2004"/>
      <c r="U172" s="2004"/>
      <c r="V172" s="2004"/>
      <c r="W172" s="2004"/>
      <c r="X172" s="2004"/>
    </row>
    <row r="173" spans="1:24" s="1120" customFormat="1">
      <c r="A173" s="720"/>
      <c r="B173" s="2067"/>
      <c r="C173" s="2117"/>
      <c r="D173" s="1003"/>
      <c r="E173" s="2083"/>
      <c r="F173" s="2083"/>
      <c r="G173" s="2005"/>
      <c r="H173" s="2011"/>
      <c r="I173" s="2005"/>
      <c r="J173" s="2005"/>
      <c r="K173" s="2010"/>
      <c r="L173" s="2005"/>
      <c r="M173" s="2011"/>
      <c r="N173" s="2004"/>
      <c r="O173" s="2004"/>
      <c r="P173" s="2004"/>
      <c r="Q173" s="2004"/>
      <c r="R173" s="2004"/>
      <c r="S173" s="2004"/>
      <c r="T173" s="2004"/>
      <c r="U173" s="2004"/>
      <c r="V173" s="2004"/>
      <c r="W173" s="2004"/>
      <c r="X173" s="2004"/>
    </row>
    <row r="174" spans="1:24" s="379" customFormat="1">
      <c r="A174" s="184"/>
      <c r="B174" s="244" t="s">
        <v>733</v>
      </c>
      <c r="C174" s="710">
        <f>SUM(D164:D171)+SUM(C172:C173)</f>
        <v>805000</v>
      </c>
      <c r="D174" s="1003"/>
      <c r="E174" s="2311"/>
      <c r="F174" s="532"/>
      <c r="G174" s="382"/>
      <c r="H174" s="1514"/>
      <c r="I174" s="532"/>
      <c r="J174" s="406"/>
      <c r="K174" s="380"/>
      <c r="L174" s="405"/>
      <c r="M174" s="1514"/>
      <c r="O174" s="380"/>
    </row>
    <row r="175" spans="1:24" s="379" customFormat="1">
      <c r="A175" s="184"/>
      <c r="B175" s="244"/>
      <c r="C175" s="673"/>
      <c r="D175" s="1003"/>
      <c r="E175" s="2311"/>
      <c r="F175" s="532"/>
      <c r="G175" s="382"/>
      <c r="H175" s="1514"/>
      <c r="I175" s="532"/>
      <c r="J175" s="406"/>
      <c r="K175" s="380"/>
      <c r="L175" s="405"/>
      <c r="M175" s="1514"/>
      <c r="O175" s="380"/>
    </row>
    <row r="176" spans="1:24" s="436" customFormat="1">
      <c r="A176" s="1819"/>
      <c r="B176" s="1845"/>
      <c r="C176" s="1846"/>
      <c r="D176" s="2547"/>
      <c r="E176" s="2312"/>
      <c r="F176" s="1873"/>
      <c r="G176" s="1874"/>
      <c r="H176" s="1949"/>
      <c r="I176" s="1873"/>
      <c r="J176" s="1859"/>
      <c r="K176" s="1870"/>
      <c r="L176" s="1876"/>
      <c r="M176" s="1949"/>
      <c r="N176" s="1869"/>
      <c r="O176" s="1870"/>
      <c r="P176" s="1869"/>
      <c r="Q176" s="1869"/>
      <c r="R176" s="1869"/>
      <c r="S176" s="1869"/>
      <c r="T176" s="1869"/>
      <c r="U176" s="1869"/>
      <c r="V176" s="1869"/>
      <c r="W176" s="1869"/>
      <c r="X176" s="1869"/>
    </row>
    <row r="177" spans="1:24" s="379" customFormat="1">
      <c r="A177" s="329" t="s">
        <v>11759</v>
      </c>
      <c r="B177" s="244"/>
      <c r="C177" s="681" t="s">
        <v>14828</v>
      </c>
      <c r="D177" s="415"/>
      <c r="E177" s="2311"/>
      <c r="F177" s="532"/>
      <c r="G177" s="382"/>
      <c r="H177" s="1514"/>
      <c r="I177" s="532"/>
      <c r="J177" s="406"/>
      <c r="K177" s="380"/>
      <c r="L177" s="405"/>
      <c r="M177" s="1514"/>
      <c r="O177" s="380"/>
    </row>
    <row r="178" spans="1:24" s="379" customFormat="1">
      <c r="A178" s="184">
        <v>5201099</v>
      </c>
      <c r="B178" s="216" t="s">
        <v>2029</v>
      </c>
      <c r="C178" s="691" t="s">
        <v>14829</v>
      </c>
      <c r="D178" s="1003">
        <v>1050000</v>
      </c>
      <c r="E178" s="2311"/>
      <c r="F178" s="338">
        <v>841000</v>
      </c>
      <c r="G178" s="382" t="s">
        <v>98</v>
      </c>
      <c r="H178" s="1507">
        <v>43130</v>
      </c>
      <c r="I178" s="532" t="s">
        <v>299</v>
      </c>
      <c r="J178" s="406"/>
      <c r="K178" s="380"/>
      <c r="L178" s="405" t="s">
        <v>67</v>
      </c>
      <c r="M178" s="1514">
        <v>43157</v>
      </c>
      <c r="O178" s="380"/>
    </row>
    <row r="179" spans="1:24" s="379" customFormat="1">
      <c r="A179" s="184">
        <v>5201102</v>
      </c>
      <c r="B179" s="216" t="s">
        <v>2447</v>
      </c>
      <c r="C179" s="691" t="s">
        <v>14830</v>
      </c>
      <c r="D179" s="1003">
        <v>1040000</v>
      </c>
      <c r="E179" s="2311"/>
      <c r="F179" s="338">
        <v>842000</v>
      </c>
      <c r="G179" s="382" t="s">
        <v>98</v>
      </c>
      <c r="H179" s="1507">
        <v>43130</v>
      </c>
      <c r="I179" s="532" t="s">
        <v>979</v>
      </c>
      <c r="J179" s="406"/>
      <c r="K179" s="380"/>
      <c r="L179" s="405" t="s">
        <v>67</v>
      </c>
      <c r="M179" s="1514">
        <v>43157</v>
      </c>
      <c r="O179" s="380"/>
    </row>
    <row r="180" spans="1:24" s="379" customFormat="1">
      <c r="A180" s="184"/>
      <c r="B180" s="244"/>
      <c r="C180" s="673"/>
      <c r="D180" s="415"/>
      <c r="E180" s="2311"/>
      <c r="F180" s="532"/>
      <c r="G180" s="382"/>
      <c r="H180" s="1514"/>
      <c r="I180" s="532"/>
      <c r="J180" s="406"/>
      <c r="K180" s="380"/>
      <c r="L180" s="405"/>
      <c r="M180" s="1514"/>
      <c r="O180" s="380"/>
    </row>
    <row r="181" spans="1:24" s="379" customFormat="1">
      <c r="A181" s="184"/>
      <c r="B181" s="1061" t="s">
        <v>14827</v>
      </c>
      <c r="C181" s="673"/>
      <c r="D181" s="415"/>
      <c r="E181" s="2311"/>
      <c r="F181" s="532"/>
      <c r="G181" s="382"/>
      <c r="H181" s="1514"/>
      <c r="I181" s="532"/>
      <c r="J181" s="406"/>
      <c r="K181" s="380"/>
      <c r="L181" s="405"/>
      <c r="M181" s="1514"/>
      <c r="O181" s="380"/>
    </row>
    <row r="182" spans="1:24" s="379" customFormat="1">
      <c r="A182" s="184"/>
      <c r="B182" s="1061" t="s">
        <v>731</v>
      </c>
      <c r="C182" s="673"/>
      <c r="D182" s="415"/>
      <c r="E182" s="2311"/>
      <c r="F182" s="532"/>
      <c r="G182" s="382"/>
      <c r="H182" s="1514"/>
      <c r="I182" s="532"/>
      <c r="J182" s="406"/>
      <c r="K182" s="380"/>
      <c r="L182" s="405"/>
      <c r="M182" s="1514"/>
      <c r="O182" s="380"/>
    </row>
    <row r="183" spans="1:24" s="379" customFormat="1">
      <c r="A183" s="184"/>
      <c r="B183" s="1061"/>
      <c r="C183" s="673"/>
      <c r="D183" s="415"/>
      <c r="E183" s="2311"/>
      <c r="F183" s="532"/>
      <c r="G183" s="382"/>
      <c r="H183" s="1514"/>
      <c r="I183" s="532"/>
      <c r="J183" s="406"/>
      <c r="K183" s="380"/>
      <c r="L183" s="405"/>
      <c r="M183" s="1514"/>
      <c r="O183" s="380"/>
    </row>
    <row r="184" spans="1:24" s="379" customFormat="1">
      <c r="A184" s="184"/>
      <c r="B184" s="1061" t="s">
        <v>14831</v>
      </c>
      <c r="C184" s="630" t="s">
        <v>14832</v>
      </c>
      <c r="D184" s="1003">
        <v>6116</v>
      </c>
      <c r="E184" s="2311"/>
      <c r="F184" s="532"/>
      <c r="G184" s="382"/>
      <c r="H184" s="1514"/>
      <c r="I184" s="532"/>
      <c r="J184" s="406"/>
      <c r="K184" s="380"/>
      <c r="L184" s="405"/>
      <c r="M184" s="1514"/>
      <c r="O184" s="380"/>
    </row>
    <row r="185" spans="1:24" s="379" customFormat="1">
      <c r="A185" s="184"/>
      <c r="B185" s="244"/>
      <c r="C185" s="673"/>
      <c r="D185" s="415"/>
      <c r="E185" s="2311"/>
      <c r="F185" s="532"/>
      <c r="G185" s="382"/>
      <c r="H185" s="1514"/>
      <c r="I185" s="532"/>
      <c r="J185" s="406"/>
      <c r="K185" s="380"/>
      <c r="L185" s="405"/>
      <c r="M185" s="1514"/>
      <c r="O185" s="380"/>
    </row>
    <row r="186" spans="1:24" s="1120" customFormat="1">
      <c r="A186" s="210" t="s">
        <v>732</v>
      </c>
      <c r="B186" s="675"/>
      <c r="C186" s="2117"/>
      <c r="D186" s="1003"/>
      <c r="E186" s="2083"/>
      <c r="F186" s="2083"/>
      <c r="G186" s="2005"/>
      <c r="H186" s="2011"/>
      <c r="I186" s="2005"/>
      <c r="J186" s="2005"/>
      <c r="K186" s="2010"/>
      <c r="L186" s="2005"/>
      <c r="M186" s="2011"/>
      <c r="N186" s="2004"/>
      <c r="O186" s="380"/>
      <c r="P186" s="2004"/>
      <c r="Q186" s="2004"/>
      <c r="R186" s="2004"/>
      <c r="S186" s="2004"/>
      <c r="T186" s="2004"/>
      <c r="U186" s="2004"/>
      <c r="V186" s="2004"/>
      <c r="W186" s="2004"/>
      <c r="X186" s="2004"/>
    </row>
    <row r="187" spans="1:24" s="1120" customFormat="1">
      <c r="A187" s="210"/>
      <c r="B187" s="632" t="s">
        <v>7</v>
      </c>
      <c r="C187" s="67"/>
      <c r="D187" s="1003"/>
      <c r="E187" s="2083"/>
      <c r="F187" s="2083"/>
      <c r="G187" s="2005"/>
      <c r="H187" s="2011"/>
      <c r="I187" s="2005"/>
      <c r="J187" s="2005"/>
      <c r="K187" s="2010"/>
      <c r="L187" s="2005"/>
      <c r="M187" s="2011"/>
      <c r="N187" s="2004"/>
      <c r="O187" s="2004"/>
      <c r="P187" s="2004"/>
      <c r="Q187" s="2004"/>
      <c r="R187" s="2004"/>
      <c r="S187" s="2004"/>
      <c r="T187" s="2004"/>
      <c r="U187" s="2004"/>
      <c r="V187" s="2004"/>
      <c r="W187" s="2004"/>
      <c r="X187" s="2004"/>
    </row>
    <row r="188" spans="1:24" s="1120" customFormat="1">
      <c r="A188" s="720"/>
      <c r="B188" s="2067"/>
      <c r="C188" s="2117"/>
      <c r="D188" s="1003"/>
      <c r="E188" s="2083"/>
      <c r="F188" s="2083"/>
      <c r="G188" s="2005"/>
      <c r="H188" s="2011"/>
      <c r="I188" s="2005"/>
      <c r="J188" s="2005"/>
      <c r="K188" s="2010"/>
      <c r="L188" s="2005"/>
      <c r="M188" s="2011"/>
      <c r="N188" s="2004"/>
      <c r="O188" s="2004"/>
      <c r="P188" s="2004"/>
      <c r="Q188" s="2004"/>
      <c r="R188" s="2004"/>
      <c r="S188" s="2004"/>
      <c r="T188" s="2004"/>
      <c r="U188" s="2004"/>
      <c r="V188" s="2004"/>
      <c r="W188" s="2004"/>
      <c r="X188" s="2004"/>
    </row>
    <row r="189" spans="1:24" s="379" customFormat="1">
      <c r="A189" s="184"/>
      <c r="B189" s="244" t="s">
        <v>733</v>
      </c>
      <c r="C189" s="710">
        <f>SUM(D176:D186)+SUM(C187:C188)</f>
        <v>2096116</v>
      </c>
      <c r="D189" s="1003"/>
      <c r="E189" s="2311"/>
      <c r="F189" s="532"/>
      <c r="G189" s="382"/>
      <c r="H189" s="1514"/>
      <c r="I189" s="532"/>
      <c r="J189" s="406"/>
      <c r="K189" s="380"/>
      <c r="L189" s="405"/>
      <c r="M189" s="1514"/>
      <c r="O189" s="380"/>
    </row>
    <row r="190" spans="1:24" s="379" customFormat="1">
      <c r="A190" s="184"/>
      <c r="B190" s="244"/>
      <c r="C190" s="673"/>
      <c r="D190" s="1003"/>
      <c r="E190" s="2311"/>
      <c r="F190" s="532"/>
      <c r="G190" s="382"/>
      <c r="H190" s="1514"/>
      <c r="I190" s="532"/>
      <c r="J190" s="406"/>
      <c r="K190" s="380"/>
      <c r="L190" s="405"/>
      <c r="M190" s="1514"/>
      <c r="O190" s="380"/>
    </row>
    <row r="191" spans="1:24" s="436" customFormat="1">
      <c r="A191" s="1819"/>
      <c r="B191" s="1845"/>
      <c r="C191" s="1846"/>
      <c r="D191" s="2547"/>
      <c r="E191" s="2312"/>
      <c r="F191" s="1873"/>
      <c r="G191" s="1874"/>
      <c r="H191" s="1949"/>
      <c r="I191" s="1873"/>
      <c r="J191" s="1859"/>
      <c r="K191" s="1870"/>
      <c r="L191" s="1876"/>
      <c r="M191" s="1949"/>
      <c r="N191" s="1869"/>
      <c r="O191" s="1870"/>
      <c r="P191" s="1869"/>
      <c r="Q191" s="1869"/>
      <c r="R191" s="1869"/>
      <c r="S191" s="1869"/>
      <c r="T191" s="1869"/>
      <c r="U191" s="1869"/>
      <c r="V191" s="1869"/>
      <c r="W191" s="1869"/>
      <c r="X191" s="1869"/>
    </row>
    <row r="192" spans="1:24" s="379" customFormat="1">
      <c r="A192" s="210" t="s">
        <v>2754</v>
      </c>
      <c r="B192" s="244"/>
      <c r="C192" s="681" t="s">
        <v>14833</v>
      </c>
      <c r="D192" s="415"/>
      <c r="E192" s="2311"/>
      <c r="F192" s="532"/>
      <c r="G192" s="382"/>
      <c r="H192" s="1514"/>
      <c r="I192" s="532"/>
      <c r="J192" s="406"/>
      <c r="K192" s="380"/>
      <c r="L192" s="405"/>
      <c r="M192" s="1514"/>
      <c r="O192" s="380"/>
    </row>
    <row r="193" spans="1:24" s="379" customFormat="1">
      <c r="A193" s="184">
        <v>5207031</v>
      </c>
      <c r="B193" s="216" t="s">
        <v>14834</v>
      </c>
      <c r="C193" s="691" t="s">
        <v>14835</v>
      </c>
      <c r="D193" s="1003">
        <v>270000</v>
      </c>
      <c r="E193" s="2311"/>
      <c r="F193" s="338">
        <v>128000</v>
      </c>
      <c r="G193" s="382" t="s">
        <v>98</v>
      </c>
      <c r="H193" s="1507">
        <v>43293</v>
      </c>
      <c r="I193" s="532" t="s">
        <v>2133</v>
      </c>
      <c r="J193" s="406"/>
      <c r="K193" s="380"/>
      <c r="L193" s="405" t="s">
        <v>2065</v>
      </c>
      <c r="M193" s="1514">
        <v>43402</v>
      </c>
      <c r="N193" s="380" t="s">
        <v>13237</v>
      </c>
      <c r="O193" s="380"/>
    </row>
    <row r="194" spans="1:24" s="379" customFormat="1">
      <c r="A194" s="184">
        <v>5207056</v>
      </c>
      <c r="B194" s="216" t="s">
        <v>14836</v>
      </c>
      <c r="C194" s="691" t="s">
        <v>14837</v>
      </c>
      <c r="D194" s="1003">
        <v>255000</v>
      </c>
      <c r="E194" s="2311"/>
      <c r="F194" s="338">
        <v>145000</v>
      </c>
      <c r="G194" s="382" t="s">
        <v>98</v>
      </c>
      <c r="H194" s="1507">
        <v>43298</v>
      </c>
      <c r="I194" s="532" t="s">
        <v>4847</v>
      </c>
      <c r="J194" s="406"/>
      <c r="K194" s="380"/>
      <c r="L194" s="405" t="s">
        <v>67</v>
      </c>
      <c r="M194" s="1514">
        <v>43402</v>
      </c>
      <c r="N194" s="380" t="s">
        <v>13237</v>
      </c>
      <c r="O194" s="380"/>
    </row>
    <row r="195" spans="1:24" s="379" customFormat="1">
      <c r="A195" s="184">
        <v>5111024</v>
      </c>
      <c r="B195" s="216" t="s">
        <v>14625</v>
      </c>
      <c r="C195" s="691" t="s">
        <v>14838</v>
      </c>
      <c r="D195" s="1003">
        <v>300000</v>
      </c>
      <c r="E195" s="2311"/>
      <c r="F195" s="338">
        <v>300000</v>
      </c>
      <c r="G195" s="382" t="s">
        <v>98</v>
      </c>
      <c r="H195" s="1507">
        <v>43410</v>
      </c>
      <c r="I195" s="532" t="s">
        <v>2468</v>
      </c>
      <c r="J195" s="406"/>
      <c r="K195" s="380"/>
      <c r="L195" s="405" t="s">
        <v>67</v>
      </c>
      <c r="M195" s="1514">
        <v>43402</v>
      </c>
      <c r="N195" s="380" t="s">
        <v>13237</v>
      </c>
      <c r="O195" s="380"/>
    </row>
    <row r="196" spans="1:24" s="379" customFormat="1">
      <c r="A196" s="184">
        <v>5111036</v>
      </c>
      <c r="B196" s="216" t="s">
        <v>5093</v>
      </c>
      <c r="C196" s="691" t="s">
        <v>14839</v>
      </c>
      <c r="D196" s="1003">
        <v>450000</v>
      </c>
      <c r="E196" s="2311"/>
      <c r="F196" s="338">
        <v>585000</v>
      </c>
      <c r="G196" s="382" t="s">
        <v>98</v>
      </c>
      <c r="H196" s="1507">
        <v>43412</v>
      </c>
      <c r="I196" s="532" t="s">
        <v>66</v>
      </c>
      <c r="J196" s="406"/>
      <c r="K196" s="380"/>
      <c r="L196" s="405" t="s">
        <v>67</v>
      </c>
      <c r="M196" s="1514">
        <v>43402</v>
      </c>
      <c r="N196" s="380" t="s">
        <v>13237</v>
      </c>
      <c r="O196" s="380"/>
    </row>
    <row r="197" spans="1:24" s="379" customFormat="1">
      <c r="A197" s="184"/>
      <c r="B197" s="244"/>
      <c r="D197" s="415"/>
      <c r="E197" s="2311"/>
      <c r="F197" s="532"/>
      <c r="G197" s="382"/>
      <c r="H197" s="1514"/>
      <c r="I197" s="532"/>
      <c r="J197" s="406"/>
      <c r="K197" s="380"/>
      <c r="L197" s="405"/>
      <c r="M197" s="1514"/>
      <c r="O197" s="380"/>
    </row>
    <row r="198" spans="1:24" s="379" customFormat="1">
      <c r="A198" s="216" t="s">
        <v>14840</v>
      </c>
      <c r="B198" s="216" t="s">
        <v>14841</v>
      </c>
      <c r="C198" s="691" t="s">
        <v>14842</v>
      </c>
      <c r="D198" s="1003">
        <v>70000</v>
      </c>
      <c r="E198" s="2311"/>
      <c r="F198" s="532"/>
      <c r="G198" s="382"/>
      <c r="H198" s="1514"/>
      <c r="I198" s="532"/>
      <c r="J198" s="406"/>
      <c r="K198" s="380"/>
      <c r="L198" s="405"/>
      <c r="M198" s="1514"/>
      <c r="O198" s="380"/>
    </row>
    <row r="199" spans="1:24" s="379" customFormat="1">
      <c r="A199" s="184"/>
      <c r="B199" s="244"/>
      <c r="C199" s="673"/>
      <c r="D199" s="415"/>
      <c r="E199" s="2311"/>
      <c r="F199" s="532"/>
      <c r="G199" s="382"/>
      <c r="H199" s="1514"/>
      <c r="I199" s="532"/>
      <c r="J199" s="406"/>
      <c r="K199" s="380"/>
      <c r="L199" s="405"/>
      <c r="M199" s="1514"/>
      <c r="O199" s="380"/>
    </row>
    <row r="200" spans="1:24" s="379" customFormat="1">
      <c r="A200" s="184"/>
      <c r="B200" s="1061" t="s">
        <v>14843</v>
      </c>
      <c r="D200" s="415"/>
      <c r="E200" s="2311"/>
      <c r="F200" s="532"/>
      <c r="G200" s="382"/>
      <c r="H200" s="1514"/>
      <c r="I200" s="532"/>
      <c r="J200" s="406"/>
      <c r="K200" s="380"/>
      <c r="L200" s="405"/>
      <c r="M200" s="1514"/>
      <c r="O200" s="380"/>
    </row>
    <row r="201" spans="1:24" s="379" customFormat="1">
      <c r="A201" s="184"/>
      <c r="B201" s="1061" t="s">
        <v>731</v>
      </c>
      <c r="C201" s="691"/>
      <c r="D201" s="415"/>
      <c r="E201" s="2311"/>
      <c r="F201" s="532"/>
      <c r="G201" s="382"/>
      <c r="H201" s="1514"/>
      <c r="I201" s="532"/>
      <c r="J201" s="406"/>
      <c r="K201" s="380"/>
      <c r="L201" s="405"/>
      <c r="M201" s="1514"/>
      <c r="O201" s="380"/>
    </row>
    <row r="202" spans="1:24" s="379" customFormat="1">
      <c r="A202" s="184"/>
      <c r="B202" s="244"/>
      <c r="C202" s="691"/>
      <c r="D202" s="415"/>
      <c r="E202" s="2311"/>
      <c r="F202" s="532"/>
      <c r="G202" s="382"/>
      <c r="H202" s="1514"/>
      <c r="I202" s="532"/>
      <c r="J202" s="406"/>
      <c r="K202" s="380"/>
      <c r="L202" s="405"/>
      <c r="M202" s="1514"/>
      <c r="O202" s="380"/>
    </row>
    <row r="203" spans="1:24" s="379" customFormat="1">
      <c r="A203" s="184"/>
      <c r="B203" s="244"/>
      <c r="D203" s="415"/>
      <c r="E203" s="2311"/>
      <c r="F203" s="532"/>
      <c r="G203" s="382"/>
      <c r="H203" s="1514"/>
      <c r="I203" s="532"/>
      <c r="J203" s="406"/>
      <c r="K203" s="380"/>
      <c r="L203" s="405"/>
      <c r="M203" s="1514"/>
      <c r="O203" s="380"/>
    </row>
    <row r="204" spans="1:24" s="1120" customFormat="1">
      <c r="A204" s="210" t="s">
        <v>732</v>
      </c>
      <c r="B204" s="675"/>
      <c r="C204" s="2117"/>
      <c r="D204" s="1003"/>
      <c r="E204" s="2083"/>
      <c r="F204" s="2083"/>
      <c r="G204" s="2005"/>
      <c r="H204" s="2011"/>
      <c r="I204" s="2005"/>
      <c r="J204" s="2005"/>
      <c r="K204" s="2010"/>
      <c r="L204" s="2005"/>
      <c r="M204" s="2011"/>
      <c r="N204" s="2004"/>
      <c r="O204" s="380"/>
      <c r="P204" s="2004"/>
      <c r="Q204" s="2004"/>
      <c r="R204" s="2004"/>
      <c r="S204" s="2004"/>
      <c r="T204" s="2004"/>
      <c r="U204" s="2004"/>
      <c r="V204" s="2004"/>
      <c r="W204" s="2004"/>
      <c r="X204" s="2004"/>
    </row>
    <row r="205" spans="1:24" s="1120" customFormat="1">
      <c r="A205" s="210"/>
      <c r="B205" s="632" t="s">
        <v>7</v>
      </c>
      <c r="C205" s="67"/>
      <c r="D205" s="1003"/>
      <c r="E205" s="2083"/>
      <c r="F205" s="2083"/>
      <c r="G205" s="2005"/>
      <c r="H205" s="2011"/>
      <c r="I205" s="2005"/>
      <c r="J205" s="2005"/>
      <c r="K205" s="2010"/>
      <c r="L205" s="2005"/>
      <c r="M205" s="2011"/>
      <c r="N205" s="2004"/>
      <c r="O205" s="2004"/>
      <c r="P205" s="2004"/>
      <c r="Q205" s="2004"/>
      <c r="R205" s="2004"/>
      <c r="S205" s="2004"/>
      <c r="T205" s="2004"/>
      <c r="U205" s="2004"/>
      <c r="V205" s="2004"/>
      <c r="W205" s="2004"/>
      <c r="X205" s="2004"/>
    </row>
    <row r="206" spans="1:24" s="1120" customFormat="1">
      <c r="A206" s="720"/>
      <c r="B206" s="2067"/>
      <c r="C206" s="2117"/>
      <c r="D206" s="1003"/>
      <c r="E206" s="2083"/>
      <c r="F206" s="2083"/>
      <c r="G206" s="2005"/>
      <c r="H206" s="2011"/>
      <c r="I206" s="2005"/>
      <c r="J206" s="2005"/>
      <c r="K206" s="2010"/>
      <c r="L206" s="2005"/>
      <c r="M206" s="2011"/>
      <c r="N206" s="2004"/>
      <c r="O206" s="2004"/>
      <c r="P206" s="2004"/>
      <c r="Q206" s="2004"/>
      <c r="R206" s="2004"/>
      <c r="S206" s="2004"/>
      <c r="T206" s="2004"/>
      <c r="U206" s="2004"/>
      <c r="V206" s="2004"/>
      <c r="W206" s="2004"/>
      <c r="X206" s="2004"/>
    </row>
    <row r="207" spans="1:24" s="379" customFormat="1">
      <c r="A207" s="184"/>
      <c r="B207" s="244" t="s">
        <v>733</v>
      </c>
      <c r="C207" s="710">
        <f>SUM(D191:D204)+SUM(C205:C206)</f>
        <v>1345000</v>
      </c>
      <c r="D207" s="1003"/>
      <c r="E207" s="2311"/>
      <c r="F207" s="532"/>
      <c r="G207" s="382"/>
      <c r="H207" s="1514"/>
      <c r="I207" s="532"/>
      <c r="J207" s="406"/>
      <c r="K207" s="380"/>
      <c r="L207" s="405"/>
      <c r="M207" s="1514"/>
      <c r="O207" s="380"/>
    </row>
    <row r="208" spans="1:24" s="379" customFormat="1">
      <c r="A208" s="184"/>
      <c r="B208" s="244"/>
      <c r="C208" s="673"/>
      <c r="D208" s="1003"/>
      <c r="E208" s="2311"/>
      <c r="F208" s="532"/>
      <c r="G208" s="382"/>
      <c r="H208" s="1514"/>
      <c r="I208" s="532"/>
      <c r="J208" s="406"/>
      <c r="K208" s="380"/>
      <c r="L208" s="405"/>
      <c r="M208" s="1514"/>
      <c r="O208" s="380"/>
    </row>
    <row r="209" spans="1:24" s="436" customFormat="1">
      <c r="A209" s="1819"/>
      <c r="B209" s="1845"/>
      <c r="C209" s="1846"/>
      <c r="D209" s="2547"/>
      <c r="E209" s="2312"/>
      <c r="F209" s="1873"/>
      <c r="G209" s="1874"/>
      <c r="H209" s="1949"/>
      <c r="I209" s="1873"/>
      <c r="J209" s="1859"/>
      <c r="K209" s="1870"/>
      <c r="L209" s="1876"/>
      <c r="M209" s="1949"/>
      <c r="N209" s="1869"/>
      <c r="O209" s="1870"/>
      <c r="P209" s="1869"/>
      <c r="Q209" s="1869"/>
      <c r="R209" s="1869"/>
      <c r="S209" s="1869"/>
      <c r="T209" s="1869"/>
      <c r="U209" s="1869"/>
      <c r="V209" s="1869"/>
      <c r="W209" s="1869"/>
      <c r="X209" s="1869"/>
    </row>
    <row r="210" spans="1:24" s="379" customFormat="1">
      <c r="A210" s="210" t="s">
        <v>14844</v>
      </c>
      <c r="B210" s="244"/>
      <c r="C210" s="681" t="s">
        <v>14845</v>
      </c>
      <c r="D210" s="415"/>
      <c r="E210" s="2311"/>
      <c r="F210" s="532"/>
      <c r="G210" s="382"/>
      <c r="H210" s="1514"/>
      <c r="I210" s="532"/>
      <c r="J210" s="406"/>
      <c r="K210" s="380"/>
      <c r="L210" s="405"/>
      <c r="M210" s="1514"/>
      <c r="O210" s="380"/>
    </row>
    <row r="211" spans="1:24" s="379" customFormat="1">
      <c r="A211" s="184">
        <v>5107165</v>
      </c>
      <c r="B211" s="216" t="s">
        <v>14822</v>
      </c>
      <c r="C211" s="691" t="s">
        <v>14846</v>
      </c>
      <c r="D211" s="1003">
        <v>450000</v>
      </c>
      <c r="E211" s="2311"/>
      <c r="F211" s="338">
        <v>540000</v>
      </c>
      <c r="G211" s="382" t="s">
        <v>98</v>
      </c>
      <c r="H211" s="1507">
        <v>43312</v>
      </c>
      <c r="I211" s="532" t="s">
        <v>448</v>
      </c>
      <c r="J211" s="406"/>
      <c r="K211" s="380"/>
      <c r="L211" s="405" t="s">
        <v>798</v>
      </c>
      <c r="M211" s="1514">
        <v>43508</v>
      </c>
      <c r="N211" s="380" t="s">
        <v>13237</v>
      </c>
      <c r="O211" s="380"/>
    </row>
    <row r="212" spans="1:24" s="379" customFormat="1">
      <c r="A212" s="184">
        <v>5210045</v>
      </c>
      <c r="B212" s="216" t="s">
        <v>3461</v>
      </c>
      <c r="C212" s="691" t="s">
        <v>14847</v>
      </c>
      <c r="D212" s="1003">
        <v>340000</v>
      </c>
      <c r="E212" s="2311"/>
      <c r="F212" s="532">
        <v>200000</v>
      </c>
      <c r="G212" s="382" t="s">
        <v>98</v>
      </c>
      <c r="H212" s="1514">
        <v>43393</v>
      </c>
      <c r="I212" s="532" t="s">
        <v>448</v>
      </c>
      <c r="J212" s="406"/>
      <c r="K212" s="380"/>
      <c r="L212" s="405" t="s">
        <v>798</v>
      </c>
      <c r="M212" s="1514">
        <v>43508</v>
      </c>
      <c r="N212" s="380" t="s">
        <v>13237</v>
      </c>
      <c r="O212" s="380"/>
    </row>
    <row r="213" spans="1:24" s="379" customFormat="1">
      <c r="A213" s="184">
        <v>5301039</v>
      </c>
      <c r="B213" s="1061" t="s">
        <v>14848</v>
      </c>
      <c r="C213" s="691" t="s">
        <v>14849</v>
      </c>
      <c r="D213" s="1003">
        <v>520000</v>
      </c>
      <c r="E213" s="2311"/>
      <c r="F213" s="338">
        <v>410000</v>
      </c>
      <c r="G213" s="382" t="s">
        <v>110</v>
      </c>
      <c r="H213" s="1507">
        <v>43484</v>
      </c>
      <c r="I213" s="532" t="s">
        <v>448</v>
      </c>
      <c r="J213" s="1403" t="s">
        <v>449</v>
      </c>
      <c r="K213" s="380"/>
      <c r="L213" s="405" t="s">
        <v>798</v>
      </c>
      <c r="M213" s="1514">
        <v>43508</v>
      </c>
      <c r="N213" s="380" t="s">
        <v>13237</v>
      </c>
      <c r="O213" s="380"/>
    </row>
    <row r="214" spans="1:24" s="379" customFormat="1">
      <c r="A214" s="184"/>
      <c r="B214" s="244"/>
      <c r="C214" s="673"/>
      <c r="D214" s="415"/>
      <c r="E214" s="2311"/>
      <c r="F214" s="532"/>
      <c r="G214" s="382"/>
      <c r="H214" s="1514"/>
      <c r="I214" s="532"/>
      <c r="J214" s="406"/>
      <c r="K214" s="380"/>
      <c r="L214" s="405"/>
      <c r="M214" s="1514"/>
      <c r="O214" s="380"/>
    </row>
    <row r="215" spans="1:24" s="379" customFormat="1">
      <c r="A215" s="184"/>
      <c r="B215" s="1061" t="s">
        <v>14850</v>
      </c>
      <c r="C215" s="1383"/>
      <c r="D215" s="415"/>
      <c r="E215" s="2311"/>
      <c r="F215" s="532"/>
      <c r="G215" s="382"/>
      <c r="H215" s="1514"/>
      <c r="I215" s="532"/>
      <c r="J215" s="406"/>
      <c r="K215" s="380"/>
      <c r="L215" s="405"/>
      <c r="M215" s="1514"/>
      <c r="O215" s="380"/>
    </row>
    <row r="216" spans="1:24" s="379" customFormat="1">
      <c r="A216" s="184"/>
      <c r="B216" s="1061" t="s">
        <v>731</v>
      </c>
      <c r="C216" s="673"/>
      <c r="D216" s="415"/>
      <c r="E216" s="2311"/>
      <c r="F216" s="532"/>
      <c r="G216" s="382"/>
      <c r="H216" s="1514"/>
      <c r="I216" s="532"/>
      <c r="J216" s="406"/>
      <c r="K216" s="380"/>
      <c r="L216" s="405"/>
      <c r="M216" s="1514"/>
      <c r="O216" s="380"/>
    </row>
    <row r="217" spans="1:24" s="379" customFormat="1">
      <c r="A217" s="184"/>
      <c r="B217" s="244"/>
      <c r="C217" s="673"/>
      <c r="D217" s="415"/>
      <c r="E217" s="2311"/>
      <c r="F217" s="532"/>
      <c r="G217" s="382"/>
      <c r="H217" s="1514"/>
      <c r="I217" s="532"/>
      <c r="J217" s="406"/>
      <c r="K217" s="380"/>
      <c r="L217" s="405"/>
      <c r="M217" s="1514"/>
      <c r="O217" s="380"/>
    </row>
    <row r="218" spans="1:24" s="379" customFormat="1">
      <c r="A218" s="184"/>
      <c r="B218" s="244"/>
      <c r="C218" s="673"/>
      <c r="D218" s="415"/>
      <c r="E218" s="2311"/>
      <c r="F218" s="532"/>
      <c r="G218" s="382"/>
      <c r="H218" s="1514"/>
      <c r="I218" s="532"/>
      <c r="J218" s="406"/>
      <c r="K218" s="380"/>
      <c r="L218" s="405"/>
      <c r="M218" s="1514"/>
      <c r="O218" s="380"/>
    </row>
    <row r="219" spans="1:24" s="1120" customFormat="1">
      <c r="A219" s="210" t="s">
        <v>732</v>
      </c>
      <c r="B219" s="675"/>
      <c r="C219" s="2117"/>
      <c r="D219" s="1003"/>
      <c r="E219" s="2083"/>
      <c r="F219" s="2083"/>
      <c r="G219" s="2005"/>
      <c r="H219" s="2011"/>
      <c r="I219" s="2005"/>
      <c r="J219" s="2005"/>
      <c r="K219" s="2010"/>
      <c r="L219" s="2005"/>
      <c r="M219" s="2011"/>
      <c r="N219" s="2004"/>
      <c r="O219" s="380"/>
      <c r="P219" s="2004"/>
      <c r="Q219" s="2004"/>
      <c r="R219" s="2004"/>
      <c r="S219" s="2004"/>
      <c r="T219" s="2004"/>
      <c r="U219" s="2004"/>
      <c r="V219" s="2004"/>
      <c r="W219" s="2004"/>
      <c r="X219" s="2004"/>
    </row>
    <row r="220" spans="1:24" s="1120" customFormat="1">
      <c r="A220" s="210"/>
      <c r="B220" s="632" t="s">
        <v>7</v>
      </c>
      <c r="C220" s="67"/>
      <c r="D220" s="1003"/>
      <c r="E220" s="2083"/>
      <c r="F220" s="2083"/>
      <c r="G220" s="2005"/>
      <c r="H220" s="2011"/>
      <c r="I220" s="2005"/>
      <c r="J220" s="2005"/>
      <c r="K220" s="2010"/>
      <c r="L220" s="2005"/>
      <c r="M220" s="2011"/>
      <c r="N220" s="2004"/>
      <c r="O220" s="2004"/>
      <c r="P220" s="2004"/>
      <c r="Q220" s="2004"/>
      <c r="R220" s="2004"/>
      <c r="S220" s="2004"/>
      <c r="T220" s="2004"/>
      <c r="U220" s="2004"/>
      <c r="V220" s="2004"/>
      <c r="W220" s="2004"/>
      <c r="X220" s="2004"/>
    </row>
    <row r="221" spans="1:24" s="1120" customFormat="1">
      <c r="A221" s="720"/>
      <c r="B221" s="2067"/>
      <c r="C221" s="2117"/>
      <c r="D221" s="1003"/>
      <c r="E221" s="2083"/>
      <c r="F221" s="2083"/>
      <c r="G221" s="2005"/>
      <c r="H221" s="2011"/>
      <c r="I221" s="2005"/>
      <c r="J221" s="2005"/>
      <c r="K221" s="2010"/>
      <c r="L221" s="2005"/>
      <c r="M221" s="2011"/>
      <c r="N221" s="2004"/>
      <c r="O221" s="2004"/>
      <c r="P221" s="2004"/>
      <c r="Q221" s="2004"/>
      <c r="R221" s="2004"/>
      <c r="S221" s="2004"/>
      <c r="T221" s="2004"/>
      <c r="U221" s="2004"/>
      <c r="V221" s="2004"/>
      <c r="W221" s="2004"/>
      <c r="X221" s="2004"/>
    </row>
    <row r="222" spans="1:24" s="379" customFormat="1">
      <c r="A222" s="184"/>
      <c r="B222" s="244" t="s">
        <v>733</v>
      </c>
      <c r="C222" s="710">
        <f>SUM(D209:D219)+SUM(C220:C221)</f>
        <v>1310000</v>
      </c>
      <c r="D222" s="1003"/>
      <c r="E222" s="2311"/>
      <c r="F222" s="532"/>
      <c r="G222" s="382"/>
      <c r="H222" s="1514"/>
      <c r="I222" s="532"/>
      <c r="J222" s="406"/>
      <c r="K222" s="380"/>
      <c r="L222" s="405"/>
      <c r="M222" s="1514"/>
      <c r="O222" s="380"/>
    </row>
    <row r="223" spans="1:24" s="379" customFormat="1">
      <c r="A223" s="184"/>
      <c r="B223" s="244"/>
      <c r="C223" s="673"/>
      <c r="D223" s="1003"/>
      <c r="E223" s="2311"/>
      <c r="F223" s="532"/>
      <c r="G223" s="382"/>
      <c r="H223" s="1514"/>
      <c r="I223" s="532"/>
      <c r="J223" s="406"/>
      <c r="K223" s="380"/>
      <c r="L223" s="405"/>
      <c r="M223" s="1514"/>
      <c r="O223" s="380"/>
    </row>
    <row r="224" spans="1:24" s="436" customFormat="1">
      <c r="A224" s="1819"/>
      <c r="B224" s="1845"/>
      <c r="C224" s="1846"/>
      <c r="D224" s="2547"/>
      <c r="E224" s="2312"/>
      <c r="F224" s="1873"/>
      <c r="G224" s="1874"/>
      <c r="H224" s="1949"/>
      <c r="I224" s="1873"/>
      <c r="J224" s="1859"/>
      <c r="K224" s="1870"/>
      <c r="L224" s="1876"/>
      <c r="M224" s="1949"/>
      <c r="N224" s="1869"/>
      <c r="O224" s="1870"/>
      <c r="P224" s="1869"/>
      <c r="Q224" s="1869"/>
      <c r="R224" s="1869"/>
      <c r="S224" s="1869"/>
      <c r="T224" s="1869"/>
      <c r="U224" s="1869"/>
      <c r="V224" s="1869"/>
      <c r="W224" s="1869"/>
      <c r="X224" s="1869"/>
    </row>
    <row r="225" spans="1:15" s="379" customFormat="1">
      <c r="A225" s="184"/>
      <c r="B225" s="244"/>
      <c r="C225" s="673"/>
      <c r="D225" s="415"/>
      <c r="E225" s="2311"/>
      <c r="F225" s="532"/>
      <c r="G225" s="382"/>
      <c r="H225" s="1514"/>
      <c r="I225" s="532"/>
      <c r="J225" s="406"/>
      <c r="K225" s="380"/>
      <c r="L225" s="405"/>
      <c r="M225" s="1514"/>
      <c r="O225" s="380"/>
    </row>
    <row r="226" spans="1:15" s="379" customFormat="1">
      <c r="A226" s="184"/>
      <c r="B226" s="244"/>
      <c r="C226" s="673"/>
      <c r="D226" s="415"/>
      <c r="E226" s="2311"/>
      <c r="F226" s="532"/>
      <c r="G226" s="382"/>
      <c r="H226" s="1514"/>
      <c r="I226" s="532"/>
      <c r="J226" s="406"/>
      <c r="K226" s="380"/>
      <c r="L226" s="405"/>
      <c r="M226" s="1514"/>
      <c r="O226" s="380"/>
    </row>
    <row r="227" spans="1:15" s="379" customFormat="1">
      <c r="A227" s="184"/>
      <c r="B227" s="244"/>
      <c r="C227" s="673"/>
      <c r="D227" s="415"/>
      <c r="E227" s="2311"/>
      <c r="F227" s="532"/>
      <c r="G227" s="382"/>
      <c r="H227" s="1514"/>
      <c r="I227" s="532"/>
      <c r="J227" s="406"/>
      <c r="K227" s="380"/>
      <c r="L227" s="405"/>
      <c r="M227" s="1514"/>
      <c r="O227" s="380"/>
    </row>
    <row r="228" spans="1:15" s="379" customFormat="1">
      <c r="A228" s="184"/>
      <c r="B228" s="244"/>
      <c r="C228" s="673"/>
      <c r="D228" s="415"/>
      <c r="E228" s="2311"/>
      <c r="F228" s="532"/>
      <c r="G228" s="382"/>
      <c r="H228" s="1514"/>
      <c r="I228" s="532"/>
      <c r="J228" s="406"/>
      <c r="K228" s="380"/>
      <c r="L228" s="405"/>
      <c r="M228" s="1514"/>
      <c r="O228" s="380"/>
    </row>
    <row r="229" spans="1:15" s="379" customFormat="1">
      <c r="A229" s="184"/>
      <c r="B229" s="244"/>
      <c r="C229" s="673"/>
      <c r="D229" s="415"/>
      <c r="E229" s="2311"/>
      <c r="F229" s="532"/>
      <c r="G229" s="382"/>
      <c r="H229" s="1514"/>
      <c r="I229" s="532"/>
      <c r="J229" s="406"/>
      <c r="K229" s="380"/>
      <c r="L229" s="405"/>
      <c r="M229" s="1514"/>
      <c r="O229" s="380"/>
    </row>
    <row r="230" spans="1:15" s="379" customFormat="1">
      <c r="A230" s="184"/>
      <c r="B230" s="244"/>
      <c r="C230" s="673"/>
      <c r="D230" s="415"/>
      <c r="E230" s="2311"/>
      <c r="F230" s="532"/>
      <c r="G230" s="382"/>
      <c r="H230" s="1514"/>
      <c r="I230" s="532"/>
      <c r="J230" s="406"/>
      <c r="K230" s="380"/>
      <c r="L230" s="405"/>
      <c r="M230" s="1514"/>
      <c r="O230" s="380"/>
    </row>
    <row r="231" spans="1:15" s="379" customFormat="1">
      <c r="A231" s="184"/>
      <c r="B231" s="244"/>
      <c r="C231" s="673"/>
      <c r="D231" s="415"/>
      <c r="E231" s="2311"/>
      <c r="F231" s="532"/>
      <c r="G231" s="382"/>
      <c r="H231" s="1514"/>
      <c r="I231" s="532"/>
      <c r="J231" s="406"/>
      <c r="K231" s="380"/>
      <c r="L231" s="405"/>
      <c r="M231" s="1514"/>
      <c r="O231" s="380"/>
    </row>
    <row r="232" spans="1:15" s="379" customFormat="1">
      <c r="A232" s="184"/>
      <c r="B232" s="244"/>
      <c r="C232" s="673"/>
      <c r="D232" s="415"/>
      <c r="E232" s="2311"/>
      <c r="F232" s="532"/>
      <c r="G232" s="382"/>
      <c r="H232" s="1514"/>
      <c r="I232" s="532"/>
      <c r="J232" s="406"/>
      <c r="K232" s="380"/>
      <c r="L232" s="405"/>
      <c r="M232" s="1514"/>
      <c r="O232" s="380"/>
    </row>
    <row r="233" spans="1:15" s="379" customFormat="1">
      <c r="A233" s="184"/>
      <c r="B233" s="244"/>
      <c r="C233" s="673"/>
      <c r="D233" s="415"/>
      <c r="E233" s="2311"/>
      <c r="F233" s="532"/>
      <c r="G233" s="382"/>
      <c r="H233" s="1514"/>
      <c r="I233" s="532"/>
      <c r="J233" s="406"/>
      <c r="K233" s="380"/>
      <c r="L233" s="405"/>
      <c r="M233" s="1514"/>
      <c r="O233" s="380"/>
    </row>
    <row r="234" spans="1:15" s="379" customFormat="1">
      <c r="A234" s="184"/>
      <c r="B234" s="244"/>
      <c r="C234" s="673"/>
      <c r="D234" s="415"/>
      <c r="E234" s="2311"/>
      <c r="F234" s="532"/>
      <c r="G234" s="382"/>
      <c r="H234" s="1514"/>
      <c r="I234" s="532"/>
      <c r="J234" s="406"/>
      <c r="K234" s="380"/>
      <c r="L234" s="405"/>
      <c r="M234" s="1514"/>
      <c r="O234" s="380"/>
    </row>
    <row r="235" spans="1:15" s="379" customFormat="1">
      <c r="A235" s="184"/>
      <c r="B235" s="244"/>
      <c r="C235" s="673"/>
      <c r="D235" s="415"/>
      <c r="E235" s="2311"/>
      <c r="F235" s="532"/>
      <c r="G235" s="382"/>
      <c r="H235" s="1514"/>
      <c r="I235" s="532"/>
      <c r="J235" s="406"/>
      <c r="K235" s="380"/>
      <c r="L235" s="405"/>
      <c r="M235" s="1514"/>
      <c r="O235" s="380"/>
    </row>
    <row r="236" spans="1:15" s="379" customFormat="1">
      <c r="A236" s="184"/>
      <c r="B236" s="244"/>
      <c r="C236" s="673"/>
      <c r="D236" s="415"/>
      <c r="E236" s="2311"/>
      <c r="F236" s="532"/>
      <c r="G236" s="382"/>
      <c r="H236" s="1514"/>
      <c r="I236" s="532"/>
      <c r="J236" s="406"/>
      <c r="K236" s="380"/>
      <c r="L236" s="405"/>
      <c r="M236" s="1514"/>
      <c r="O236" s="380"/>
    </row>
    <row r="237" spans="1:15" s="379" customFormat="1">
      <c r="A237" s="184"/>
      <c r="B237" s="244"/>
      <c r="C237" s="673"/>
      <c r="D237" s="415"/>
      <c r="E237" s="2311"/>
      <c r="F237" s="532"/>
      <c r="G237" s="382"/>
      <c r="H237" s="1514"/>
      <c r="I237" s="532"/>
      <c r="J237" s="406"/>
      <c r="K237" s="380"/>
      <c r="L237" s="405"/>
      <c r="M237" s="1514"/>
      <c r="O237" s="380"/>
    </row>
    <row r="238" spans="1:15" s="379" customFormat="1">
      <c r="A238" s="184"/>
      <c r="B238" s="244"/>
      <c r="C238" s="673"/>
      <c r="D238" s="415"/>
      <c r="E238" s="2311"/>
      <c r="F238" s="532"/>
      <c r="G238" s="382"/>
      <c r="H238" s="1514"/>
      <c r="I238" s="532"/>
      <c r="J238" s="406"/>
      <c r="K238" s="380"/>
      <c r="L238" s="405"/>
      <c r="M238" s="1514"/>
      <c r="O238" s="380"/>
    </row>
    <row r="239" spans="1:15" s="379" customFormat="1">
      <c r="A239" s="184"/>
      <c r="B239" s="244"/>
      <c r="C239" s="673"/>
      <c r="D239" s="1003"/>
      <c r="E239" s="2311"/>
      <c r="F239" s="532"/>
      <c r="G239" s="382"/>
      <c r="H239" s="1514"/>
      <c r="I239" s="532"/>
      <c r="J239" s="406"/>
      <c r="K239" s="380"/>
      <c r="L239" s="405"/>
      <c r="M239" s="1514"/>
      <c r="O239" s="380"/>
    </row>
    <row r="240" spans="1:15" s="379" customFormat="1">
      <c r="A240" s="184"/>
      <c r="B240" s="244"/>
      <c r="C240" s="673"/>
      <c r="D240" s="1003"/>
      <c r="E240" s="2311"/>
      <c r="F240" s="532"/>
      <c r="G240" s="382"/>
      <c r="H240" s="1514"/>
      <c r="I240" s="532"/>
      <c r="J240" s="406"/>
      <c r="K240" s="380"/>
      <c r="L240" s="405"/>
      <c r="M240" s="1514"/>
      <c r="O240" s="380"/>
    </row>
    <row r="241" spans="1:24" s="379" customFormat="1">
      <c r="A241" s="184"/>
      <c r="B241" s="244"/>
      <c r="C241" s="673"/>
      <c r="D241" s="1003"/>
      <c r="E241" s="2311"/>
      <c r="F241" s="532"/>
      <c r="G241" s="382"/>
      <c r="H241" s="1514"/>
      <c r="I241" s="532"/>
      <c r="J241" s="406"/>
      <c r="K241" s="380"/>
      <c r="L241" s="405"/>
      <c r="M241" s="1514"/>
      <c r="O241" s="380"/>
    </row>
    <row r="242" spans="1:24" s="379" customFormat="1">
      <c r="A242" s="184"/>
      <c r="B242" s="244"/>
      <c r="C242" s="673"/>
      <c r="D242" s="1003"/>
      <c r="E242" s="2311"/>
      <c r="F242" s="532"/>
      <c r="G242" s="382"/>
      <c r="H242" s="1514"/>
      <c r="I242" s="532"/>
      <c r="J242" s="406"/>
      <c r="K242" s="380"/>
      <c r="L242" s="405"/>
      <c r="M242" s="1514"/>
      <c r="O242" s="380"/>
    </row>
    <row r="243" spans="1:24" s="379" customFormat="1">
      <c r="A243" s="184"/>
      <c r="B243" s="244"/>
      <c r="C243" s="673"/>
      <c r="D243" s="415"/>
      <c r="E243" s="2311"/>
      <c r="F243" s="532"/>
      <c r="G243" s="382"/>
      <c r="H243" s="1514"/>
      <c r="I243" s="532"/>
      <c r="J243" s="406"/>
      <c r="K243" s="380"/>
      <c r="L243" s="405"/>
      <c r="M243" s="1514"/>
      <c r="O243" s="380"/>
    </row>
    <row r="244" spans="1:24" s="379" customFormat="1">
      <c r="A244" s="184"/>
      <c r="B244" s="244"/>
      <c r="C244" s="673"/>
      <c r="D244" s="415"/>
      <c r="E244" s="2311"/>
      <c r="F244" s="532"/>
      <c r="G244" s="382"/>
      <c r="H244" s="1514"/>
      <c r="I244" s="532"/>
      <c r="J244" s="406"/>
      <c r="K244" s="380"/>
      <c r="L244" s="405"/>
      <c r="M244" s="1514"/>
      <c r="O244" s="380"/>
    </row>
    <row r="245" spans="1:24" s="379" customFormat="1">
      <c r="A245" s="184"/>
      <c r="B245" s="244"/>
      <c r="C245" s="673"/>
      <c r="D245" s="415"/>
      <c r="E245" s="2311"/>
      <c r="F245" s="532"/>
      <c r="G245" s="382"/>
      <c r="H245" s="1514"/>
      <c r="I245" s="532"/>
      <c r="J245" s="406"/>
      <c r="K245" s="380"/>
      <c r="L245" s="405"/>
      <c r="M245" s="1514"/>
      <c r="O245" s="380"/>
    </row>
    <row r="246" spans="1:24" ht="13.5" thickBot="1">
      <c r="A246" s="2053"/>
      <c r="B246" s="2054"/>
      <c r="C246" s="2054"/>
      <c r="D246" s="2266"/>
      <c r="E246" s="2007"/>
      <c r="F246" s="2004"/>
      <c r="G246" s="2005"/>
      <c r="H246" s="2011"/>
      <c r="I246" s="2005"/>
      <c r="J246" s="2005"/>
      <c r="K246" s="2010"/>
      <c r="L246" s="2005"/>
      <c r="M246" s="2011"/>
      <c r="N246" s="2004"/>
      <c r="O246" s="2004"/>
      <c r="P246" s="2004"/>
      <c r="Q246" s="2004"/>
      <c r="R246" s="2004"/>
      <c r="S246" s="2004"/>
      <c r="T246" s="2004"/>
      <c r="U246" s="2004"/>
      <c r="V246" s="2004"/>
      <c r="W246" s="2004"/>
      <c r="X246" s="2004"/>
    </row>
    <row r="247" spans="1:24" s="1010" customFormat="1">
      <c r="A247" s="15" t="s">
        <v>557</v>
      </c>
      <c r="B247" s="16"/>
      <c r="C247" s="17"/>
      <c r="D247" s="46"/>
      <c r="E247" s="2007"/>
      <c r="F247" s="2004"/>
      <c r="G247" s="2005"/>
      <c r="H247" s="2011"/>
      <c r="I247" s="2005"/>
      <c r="J247" s="2005"/>
      <c r="K247" s="2010"/>
      <c r="L247" s="2005"/>
      <c r="M247" s="2011"/>
      <c r="N247" s="2004"/>
      <c r="O247" s="2004"/>
      <c r="P247" s="2005"/>
      <c r="Q247" s="2005"/>
      <c r="R247" s="2005"/>
      <c r="S247" s="2005"/>
      <c r="T247" s="2005"/>
      <c r="U247" s="2005"/>
      <c r="V247" s="2005"/>
      <c r="W247" s="2005"/>
      <c r="X247" s="2005"/>
    </row>
    <row r="248" spans="1:24" s="1010" customFormat="1">
      <c r="A248" s="2876"/>
      <c r="B248" s="16"/>
      <c r="C248" s="104"/>
      <c r="D248" s="46"/>
      <c r="E248" s="2064"/>
      <c r="F248" s="2004"/>
      <c r="G248" s="2005"/>
      <c r="H248" s="2011"/>
      <c r="I248" s="2005"/>
      <c r="J248" s="2005"/>
      <c r="K248" s="2010"/>
      <c r="L248" s="2005"/>
      <c r="M248" s="2011"/>
      <c r="N248" s="2004"/>
      <c r="O248" s="2004"/>
      <c r="P248" s="2005"/>
      <c r="Q248" s="2005"/>
      <c r="R248" s="2005"/>
      <c r="S248" s="2005"/>
      <c r="T248" s="2005"/>
      <c r="U248" s="2005"/>
      <c r="V248" s="2005"/>
      <c r="W248" s="2005"/>
      <c r="X248" s="2005"/>
    </row>
    <row r="249" spans="1:24" s="1010" customFormat="1">
      <c r="A249" s="2876"/>
      <c r="B249" s="232" t="s">
        <v>14851</v>
      </c>
      <c r="C249" s="630" t="s">
        <v>14767</v>
      </c>
      <c r="D249" s="46">
        <v>-640000</v>
      </c>
      <c r="E249" s="2267">
        <v>5994247</v>
      </c>
      <c r="F249" s="2004"/>
      <c r="G249" s="2005"/>
      <c r="H249" s="2011"/>
      <c r="I249" s="2005"/>
      <c r="J249" s="2005"/>
      <c r="K249" s="2010"/>
      <c r="L249" s="2005"/>
      <c r="M249" s="2011"/>
      <c r="N249" s="2004"/>
      <c r="O249" s="2004"/>
      <c r="P249" s="2005"/>
      <c r="Q249" s="2005"/>
      <c r="R249" s="2005"/>
      <c r="S249" s="2005"/>
      <c r="T249" s="2005"/>
      <c r="U249" s="2005"/>
      <c r="V249" s="2005"/>
      <c r="W249" s="2005"/>
      <c r="X249" s="2005"/>
    </row>
    <row r="250" spans="1:24" s="1010" customFormat="1">
      <c r="A250" s="2876"/>
      <c r="B250" s="232" t="s">
        <v>14851</v>
      </c>
      <c r="C250" s="630" t="s">
        <v>14852</v>
      </c>
      <c r="D250" s="2314">
        <v>-640000</v>
      </c>
      <c r="E250" s="2267">
        <v>6118532</v>
      </c>
      <c r="F250" s="2004"/>
      <c r="G250" s="2005"/>
      <c r="H250" s="2011"/>
      <c r="I250" s="2005"/>
      <c r="J250" s="2005"/>
      <c r="K250" s="2010"/>
      <c r="L250" s="2005"/>
      <c r="M250" s="2011"/>
      <c r="N250" s="2004"/>
      <c r="O250" s="2004"/>
      <c r="P250" s="2005"/>
      <c r="Q250" s="2005"/>
      <c r="R250" s="2005"/>
      <c r="S250" s="2005"/>
      <c r="T250" s="2005"/>
      <c r="U250" s="2005"/>
      <c r="V250" s="2005"/>
      <c r="W250" s="2005"/>
      <c r="X250" s="2005"/>
    </row>
    <row r="251" spans="1:24" s="1010" customFormat="1">
      <c r="A251" s="2876"/>
      <c r="B251" s="232" t="s">
        <v>14851</v>
      </c>
      <c r="C251" s="630" t="s">
        <v>14853</v>
      </c>
      <c r="D251" s="2314">
        <v>-2500000</v>
      </c>
      <c r="E251" s="2267">
        <v>6185955</v>
      </c>
      <c r="F251" s="2004"/>
      <c r="G251" s="2005"/>
      <c r="H251" s="2011"/>
      <c r="I251" s="2005"/>
      <c r="J251" s="2005"/>
      <c r="K251" s="2010"/>
      <c r="L251" s="2005"/>
      <c r="M251" s="2011"/>
      <c r="N251" s="2004"/>
      <c r="O251" s="2004"/>
      <c r="P251" s="2005"/>
      <c r="Q251" s="2005"/>
      <c r="R251" s="2005"/>
      <c r="S251" s="2005"/>
      <c r="T251" s="2005"/>
      <c r="U251" s="2005"/>
      <c r="V251" s="2005"/>
      <c r="W251" s="2005"/>
      <c r="X251" s="2005"/>
    </row>
    <row r="252" spans="1:24" s="1010" customFormat="1">
      <c r="A252" s="2876"/>
      <c r="B252" s="232" t="s">
        <v>14851</v>
      </c>
      <c r="C252" s="630" t="s">
        <v>14854</v>
      </c>
      <c r="D252" s="2218">
        <v>-1190000</v>
      </c>
      <c r="E252" s="2267">
        <v>5436882</v>
      </c>
      <c r="F252" s="2004"/>
      <c r="G252" s="2005"/>
      <c r="H252" s="2011"/>
      <c r="I252" s="2005"/>
      <c r="J252" s="2005"/>
      <c r="K252" s="2010"/>
      <c r="L252" s="2005"/>
      <c r="M252" s="2011"/>
      <c r="N252" s="2004"/>
      <c r="O252" s="2004"/>
      <c r="P252" s="2005"/>
      <c r="Q252" s="2005"/>
      <c r="R252" s="2005"/>
      <c r="S252" s="2005"/>
      <c r="T252" s="2005"/>
      <c r="U252" s="2005"/>
      <c r="V252" s="2005"/>
      <c r="W252" s="2005"/>
      <c r="X252" s="2005"/>
    </row>
    <row r="253" spans="1:24" s="1010" customFormat="1">
      <c r="A253" s="2876"/>
      <c r="B253" s="232" t="s">
        <v>14851</v>
      </c>
      <c r="C253" s="630" t="s">
        <v>14855</v>
      </c>
      <c r="D253" s="2218">
        <v>-815000</v>
      </c>
      <c r="E253" s="2267">
        <v>5514305</v>
      </c>
      <c r="F253" s="2004"/>
      <c r="G253" s="2005"/>
      <c r="H253" s="2011"/>
      <c r="I253" s="2005"/>
      <c r="J253" s="2005"/>
      <c r="K253" s="2010"/>
      <c r="L253" s="2005"/>
      <c r="M253" s="2011"/>
      <c r="N253" s="2004"/>
      <c r="O253" s="2004"/>
      <c r="P253" s="2005"/>
      <c r="Q253" s="2005"/>
      <c r="R253" s="2005"/>
      <c r="S253" s="2005"/>
      <c r="T253" s="2005"/>
      <c r="U253" s="2005"/>
      <c r="V253" s="2005"/>
      <c r="W253" s="2005"/>
      <c r="X253" s="2005"/>
    </row>
    <row r="254" spans="1:24" s="1010" customFormat="1">
      <c r="A254" s="2876"/>
      <c r="B254" s="232" t="s">
        <v>14851</v>
      </c>
      <c r="C254" s="630" t="s">
        <v>14856</v>
      </c>
      <c r="D254" s="2218">
        <v>-560000</v>
      </c>
      <c r="E254" s="2267">
        <v>5653158</v>
      </c>
      <c r="F254" s="2004"/>
      <c r="G254" s="2005"/>
      <c r="H254" s="2011"/>
      <c r="I254" s="2005"/>
      <c r="J254" s="2005"/>
      <c r="K254" s="2010"/>
      <c r="L254" s="2005"/>
      <c r="M254" s="2011"/>
      <c r="N254" s="2004"/>
      <c r="O254" s="2004"/>
      <c r="P254" s="2005"/>
      <c r="Q254" s="2005"/>
      <c r="R254" s="2005"/>
      <c r="S254" s="2005"/>
      <c r="T254" s="2005"/>
      <c r="U254" s="2005"/>
      <c r="V254" s="2005"/>
      <c r="W254" s="2005"/>
      <c r="X254" s="2005"/>
    </row>
    <row r="255" spans="1:24" s="1010" customFormat="1">
      <c r="A255" s="2876"/>
      <c r="B255" s="232" t="s">
        <v>14851</v>
      </c>
      <c r="C255" s="630" t="s">
        <v>14857</v>
      </c>
      <c r="D255" s="2218">
        <v>-1284282</v>
      </c>
      <c r="E255" s="2267">
        <v>5729141</v>
      </c>
      <c r="F255" s="2004"/>
      <c r="G255" s="2005"/>
      <c r="H255" s="2011"/>
      <c r="I255" s="2005"/>
      <c r="J255" s="2005"/>
      <c r="K255" s="2010"/>
      <c r="L255" s="2005"/>
      <c r="M255" s="2011"/>
      <c r="N255" s="2004"/>
      <c r="O255" s="2004"/>
      <c r="P255" s="2005"/>
      <c r="Q255" s="2005"/>
      <c r="R255" s="2005"/>
      <c r="S255" s="2005"/>
      <c r="T255" s="2005"/>
      <c r="U255" s="2005"/>
      <c r="V255" s="2005"/>
      <c r="W255" s="2005"/>
      <c r="X255" s="2005"/>
    </row>
    <row r="256" spans="1:24" s="1010" customFormat="1">
      <c r="A256" s="2876"/>
      <c r="B256" s="232" t="s">
        <v>14851</v>
      </c>
      <c r="C256" s="630" t="s">
        <v>13307</v>
      </c>
      <c r="D256" s="2218">
        <v>-1003878</v>
      </c>
      <c r="E256" s="2267">
        <v>5804805</v>
      </c>
      <c r="F256" s="2004"/>
      <c r="G256" s="2005"/>
      <c r="H256" s="2011"/>
      <c r="I256" s="2005"/>
      <c r="J256" s="2005"/>
      <c r="K256" s="2010"/>
      <c r="L256" s="2005"/>
      <c r="M256" s="2011"/>
      <c r="N256" s="2004"/>
      <c r="O256" s="2004"/>
      <c r="P256" s="2005"/>
      <c r="Q256" s="2005"/>
      <c r="R256" s="2005"/>
      <c r="S256" s="2005"/>
      <c r="T256" s="2005"/>
      <c r="U256" s="2005"/>
      <c r="V256" s="2005"/>
      <c r="W256" s="2005"/>
      <c r="X256" s="2005"/>
    </row>
    <row r="257" spans="1:24" s="1010" customFormat="1">
      <c r="A257" s="2876"/>
      <c r="B257" s="232" t="s">
        <v>14851</v>
      </c>
      <c r="C257" s="630" t="s">
        <v>5685</v>
      </c>
      <c r="D257" s="2218">
        <v>-1002408</v>
      </c>
      <c r="E257" s="2267">
        <v>5833399</v>
      </c>
      <c r="F257" s="2004"/>
      <c r="G257" s="2005"/>
      <c r="H257" s="2011"/>
      <c r="I257" s="2005"/>
      <c r="J257" s="2005"/>
      <c r="K257" s="2010"/>
      <c r="L257" s="2005"/>
      <c r="M257" s="2011"/>
      <c r="N257" s="2004"/>
      <c r="O257" s="2004"/>
      <c r="P257" s="2005"/>
      <c r="Q257" s="2005"/>
      <c r="R257" s="2005"/>
      <c r="S257" s="2005"/>
      <c r="T257" s="2005"/>
      <c r="U257" s="2005"/>
      <c r="V257" s="2005"/>
      <c r="W257" s="2005"/>
      <c r="X257" s="2005"/>
    </row>
    <row r="258" spans="1:24" s="1010" customFormat="1">
      <c r="A258" s="2876"/>
      <c r="B258" s="232" t="s">
        <v>14851</v>
      </c>
      <c r="C258" s="630" t="s">
        <v>14858</v>
      </c>
      <c r="D258" s="2218">
        <v>-1500000</v>
      </c>
      <c r="E258" s="2267">
        <v>5935384</v>
      </c>
      <c r="F258" s="2004"/>
      <c r="G258" s="2005"/>
      <c r="H258" s="2011"/>
      <c r="I258" s="2005"/>
      <c r="J258" s="2005"/>
      <c r="K258" s="2010"/>
      <c r="L258" s="2005"/>
      <c r="M258" s="2011"/>
      <c r="N258" s="2004"/>
      <c r="O258" s="2004"/>
      <c r="P258" s="2005"/>
      <c r="Q258" s="2005"/>
      <c r="R258" s="2005"/>
      <c r="S258" s="2005"/>
      <c r="T258" s="2005"/>
      <c r="U258" s="2005"/>
      <c r="V258" s="2005"/>
      <c r="W258" s="2005"/>
      <c r="X258" s="2005"/>
    </row>
    <row r="259" spans="1:24" s="1010" customFormat="1">
      <c r="A259" s="2876"/>
      <c r="B259" s="232" t="s">
        <v>14851</v>
      </c>
      <c r="C259" s="630" t="s">
        <v>14859</v>
      </c>
      <c r="D259" s="2218">
        <v>-1700048</v>
      </c>
      <c r="E259" s="2267">
        <v>6013648</v>
      </c>
      <c r="F259" s="2004"/>
      <c r="G259" s="2005"/>
      <c r="H259" s="2011"/>
      <c r="I259" s="2005"/>
      <c r="J259" s="2005"/>
      <c r="K259" s="2010"/>
      <c r="L259" s="2005"/>
      <c r="M259" s="2011"/>
      <c r="N259" s="2004"/>
      <c r="O259" s="2004"/>
      <c r="P259" s="2005"/>
      <c r="Q259" s="2005"/>
      <c r="R259" s="2005"/>
      <c r="S259" s="2005"/>
      <c r="T259" s="2005"/>
      <c r="U259" s="2005"/>
      <c r="V259" s="2005"/>
      <c r="W259" s="2005"/>
      <c r="X259" s="2005"/>
    </row>
    <row r="260" spans="1:24" s="1010" customFormat="1">
      <c r="A260" s="2876"/>
      <c r="B260" s="232" t="s">
        <v>14851</v>
      </c>
      <c r="C260" s="630" t="s">
        <v>4141</v>
      </c>
      <c r="D260" s="2218">
        <v>-500000</v>
      </c>
      <c r="E260" s="2267">
        <v>5215160</v>
      </c>
      <c r="F260" s="2004"/>
      <c r="G260" s="2005"/>
      <c r="H260" s="2011"/>
      <c r="I260" s="2005"/>
      <c r="J260" s="2005"/>
      <c r="K260" s="2010"/>
      <c r="L260" s="2005"/>
      <c r="M260" s="2011"/>
      <c r="N260" s="2004"/>
      <c r="O260" s="2004"/>
      <c r="P260" s="2005"/>
      <c r="Q260" s="2005"/>
      <c r="R260" s="2005"/>
      <c r="S260" s="2005"/>
      <c r="T260" s="2005"/>
      <c r="U260" s="2005"/>
      <c r="V260" s="2005"/>
      <c r="W260" s="2005"/>
      <c r="X260" s="2005"/>
    </row>
    <row r="261" spans="1:24" s="1010" customFormat="1">
      <c r="A261" s="2876"/>
      <c r="B261" s="232" t="s">
        <v>14851</v>
      </c>
      <c r="C261" s="630" t="s">
        <v>14860</v>
      </c>
      <c r="D261" s="2218">
        <v>-1230500</v>
      </c>
      <c r="E261" s="2267">
        <v>5464204</v>
      </c>
      <c r="F261" s="2004"/>
      <c r="G261" s="2005"/>
      <c r="H261" s="2011"/>
      <c r="I261" s="2005"/>
      <c r="J261" s="2005"/>
      <c r="K261" s="2010"/>
      <c r="L261" s="2005"/>
      <c r="M261" s="2011"/>
      <c r="N261" s="2004"/>
      <c r="O261" s="2004"/>
      <c r="P261" s="2005"/>
      <c r="Q261" s="2005"/>
      <c r="R261" s="2005"/>
      <c r="S261" s="2005"/>
      <c r="T261" s="2005"/>
      <c r="U261" s="2005"/>
      <c r="V261" s="2005"/>
      <c r="W261" s="2005"/>
      <c r="X261" s="2005"/>
    </row>
    <row r="262" spans="1:24" s="1010" customFormat="1">
      <c r="A262" s="2876"/>
      <c r="B262" s="232" t="s">
        <v>2625</v>
      </c>
      <c r="C262" s="630" t="s">
        <v>14860</v>
      </c>
      <c r="D262" s="2218">
        <v>-1230000</v>
      </c>
      <c r="E262" s="2267">
        <v>5463786</v>
      </c>
      <c r="F262" s="2004"/>
      <c r="G262" s="2005"/>
      <c r="H262" s="2011"/>
      <c r="I262" s="2005"/>
      <c r="J262" s="2005"/>
      <c r="K262" s="2010"/>
      <c r="L262" s="2005"/>
      <c r="M262" s="2011"/>
      <c r="N262" s="2004"/>
      <c r="O262" s="2004"/>
      <c r="P262" s="2005"/>
      <c r="Q262" s="2005"/>
      <c r="R262" s="2005"/>
      <c r="S262" s="2005"/>
      <c r="T262" s="2005"/>
      <c r="U262" s="2005"/>
      <c r="V262" s="2005"/>
      <c r="W262" s="2005"/>
      <c r="X262" s="2005"/>
    </row>
    <row r="263" spans="1:24" s="1010" customFormat="1">
      <c r="A263" s="2876"/>
      <c r="B263" s="232" t="s">
        <v>2625</v>
      </c>
      <c r="C263" s="630" t="s">
        <v>14861</v>
      </c>
      <c r="D263" s="2218">
        <v>-1200000</v>
      </c>
      <c r="E263" s="2267">
        <v>5630204</v>
      </c>
      <c r="F263" s="2004"/>
      <c r="G263" s="2005"/>
      <c r="H263" s="2011"/>
      <c r="I263" s="2005"/>
      <c r="J263" s="2005"/>
      <c r="K263" s="2010"/>
      <c r="L263" s="2005"/>
      <c r="M263" s="2011"/>
      <c r="N263" s="2004"/>
      <c r="O263" s="2004"/>
      <c r="P263" s="2005"/>
      <c r="Q263" s="2005"/>
      <c r="R263" s="2005"/>
      <c r="S263" s="2005"/>
      <c r="T263" s="2005"/>
      <c r="U263" s="2005"/>
      <c r="V263" s="2005"/>
      <c r="W263" s="2005"/>
      <c r="X263" s="2005"/>
    </row>
    <row r="264" spans="1:24" s="1010" customFormat="1">
      <c r="A264" s="2876"/>
      <c r="B264" s="232" t="s">
        <v>2625</v>
      </c>
      <c r="C264" s="630" t="s">
        <v>14862</v>
      </c>
      <c r="D264" s="2314">
        <v>-1200000</v>
      </c>
      <c r="E264" s="2267">
        <v>5874211</v>
      </c>
      <c r="F264" s="1102"/>
      <c r="G264" s="2005"/>
      <c r="H264" s="2011"/>
      <c r="I264" s="2005"/>
      <c r="J264" s="2005"/>
      <c r="K264" s="2010"/>
      <c r="L264" s="2005"/>
      <c r="M264" s="2011"/>
      <c r="N264" s="2004"/>
      <c r="O264" s="2004"/>
      <c r="P264" s="2005"/>
      <c r="Q264" s="2005"/>
      <c r="R264" s="2005"/>
      <c r="S264" s="2005"/>
      <c r="T264" s="2005"/>
      <c r="U264" s="2005"/>
      <c r="V264" s="2005"/>
      <c r="W264" s="2005"/>
      <c r="X264" s="2005"/>
    </row>
    <row r="265" spans="1:24" s="1010" customFormat="1">
      <c r="A265" s="2876"/>
      <c r="B265" s="232" t="s">
        <v>2625</v>
      </c>
      <c r="C265" s="630" t="s">
        <v>14863</v>
      </c>
      <c r="D265" s="2218">
        <v>-1100000</v>
      </c>
      <c r="E265" s="2267">
        <v>6059619</v>
      </c>
      <c r="F265" s="2004"/>
      <c r="G265" s="2005"/>
      <c r="H265" s="2011"/>
      <c r="I265" s="2005"/>
      <c r="J265" s="2005"/>
      <c r="K265" s="2010"/>
      <c r="L265" s="2005"/>
      <c r="M265" s="2011"/>
      <c r="N265" s="2004"/>
      <c r="O265" s="2004"/>
      <c r="P265" s="2005"/>
      <c r="Q265" s="2005"/>
      <c r="R265" s="2005"/>
      <c r="S265" s="2005"/>
      <c r="T265" s="2005"/>
      <c r="U265" s="2005"/>
      <c r="V265" s="2005"/>
      <c r="W265" s="2005"/>
      <c r="X265" s="2005"/>
    </row>
    <row r="266" spans="1:24" s="1010" customFormat="1">
      <c r="A266" s="2876"/>
      <c r="B266" s="232" t="s">
        <v>2625</v>
      </c>
      <c r="C266" s="630" t="s">
        <v>12121</v>
      </c>
      <c r="D266" s="2218">
        <v>-1650000</v>
      </c>
      <c r="E266" s="2267" t="s">
        <v>14864</v>
      </c>
      <c r="F266" s="2004"/>
      <c r="G266" s="2005"/>
      <c r="H266" s="2011"/>
      <c r="I266" s="2005"/>
      <c r="J266" s="2005"/>
      <c r="K266" s="2010"/>
      <c r="L266" s="2005"/>
      <c r="M266" s="2011"/>
      <c r="N266" s="2004"/>
      <c r="O266" s="2004"/>
      <c r="P266" s="2005"/>
      <c r="Q266" s="2005"/>
      <c r="R266" s="2005"/>
      <c r="S266" s="2005"/>
      <c r="T266" s="2005"/>
      <c r="U266" s="2005"/>
      <c r="V266" s="2005"/>
      <c r="W266" s="2005"/>
      <c r="X266" s="2005"/>
    </row>
    <row r="267" spans="1:24" s="1010" customFormat="1">
      <c r="A267" s="2876"/>
      <c r="B267" s="232" t="s">
        <v>2625</v>
      </c>
      <c r="C267" s="630" t="s">
        <v>14865</v>
      </c>
      <c r="D267" s="2218">
        <v>-500000</v>
      </c>
      <c r="E267" s="2267" t="s">
        <v>14864</v>
      </c>
      <c r="F267" s="1102"/>
      <c r="G267" s="2005"/>
      <c r="H267" s="2011"/>
      <c r="I267" s="2005"/>
      <c r="J267" s="2005"/>
      <c r="K267" s="2010"/>
      <c r="L267" s="2005"/>
      <c r="M267" s="2011"/>
      <c r="N267" s="2004"/>
      <c r="O267" s="2004"/>
      <c r="P267" s="2005"/>
      <c r="Q267" s="2005"/>
      <c r="R267" s="2005"/>
      <c r="S267" s="2005"/>
      <c r="T267" s="2005"/>
      <c r="U267" s="2005"/>
      <c r="V267" s="2005"/>
      <c r="W267" s="2005"/>
      <c r="X267" s="2005"/>
    </row>
    <row r="268" spans="1:24" s="1010" customFormat="1">
      <c r="A268" s="2876"/>
      <c r="B268" s="232" t="s">
        <v>2625</v>
      </c>
      <c r="C268" s="630" t="s">
        <v>14866</v>
      </c>
      <c r="D268" s="2218">
        <v>-500000</v>
      </c>
      <c r="E268" s="2267" t="s">
        <v>14864</v>
      </c>
      <c r="F268" s="1102"/>
      <c r="G268" s="2005"/>
      <c r="H268" s="2011"/>
      <c r="I268" s="2005"/>
      <c r="J268" s="2005"/>
      <c r="K268" s="2010"/>
      <c r="L268" s="2005"/>
      <c r="M268" s="2011"/>
      <c r="N268" s="2004"/>
      <c r="O268" s="2004"/>
      <c r="P268" s="2005"/>
      <c r="Q268" s="2005"/>
      <c r="R268" s="2005"/>
      <c r="S268" s="2005"/>
      <c r="T268" s="2005"/>
      <c r="U268" s="2005"/>
      <c r="V268" s="2005"/>
      <c r="W268" s="2005"/>
      <c r="X268" s="2005"/>
    </row>
    <row r="269" spans="1:24" s="1010" customFormat="1">
      <c r="A269" s="2876"/>
      <c r="B269" s="232" t="s">
        <v>2625</v>
      </c>
      <c r="C269" s="630" t="s">
        <v>14867</v>
      </c>
      <c r="D269" s="2218">
        <v>-500000</v>
      </c>
      <c r="E269" s="2267" t="s">
        <v>14864</v>
      </c>
      <c r="F269" s="1102"/>
      <c r="G269" s="2005"/>
      <c r="H269" s="2011"/>
      <c r="I269" s="2005"/>
      <c r="J269" s="2005"/>
      <c r="K269" s="2010"/>
      <c r="L269" s="2005"/>
      <c r="M269" s="2011"/>
      <c r="N269" s="2004"/>
      <c r="O269" s="2004"/>
      <c r="P269" s="2005"/>
      <c r="Q269" s="2005"/>
      <c r="R269" s="2005"/>
      <c r="S269" s="2005"/>
      <c r="T269" s="2005"/>
      <c r="U269" s="2005"/>
      <c r="V269" s="2005"/>
      <c r="W269" s="2005"/>
      <c r="X269" s="2005"/>
    </row>
    <row r="270" spans="1:24" s="1010" customFormat="1">
      <c r="A270" s="2876"/>
      <c r="B270" s="232" t="s">
        <v>2625</v>
      </c>
      <c r="C270" s="630" t="s">
        <v>14306</v>
      </c>
      <c r="D270" s="2218">
        <v>-500000</v>
      </c>
      <c r="E270" s="2267" t="s">
        <v>14864</v>
      </c>
      <c r="F270" s="1102"/>
      <c r="G270" s="2005"/>
      <c r="H270" s="2011"/>
      <c r="I270" s="2005"/>
      <c r="J270" s="2005"/>
      <c r="K270" s="2010"/>
      <c r="L270" s="2005"/>
      <c r="M270" s="2011"/>
      <c r="N270" s="2004"/>
      <c r="O270" s="2004"/>
      <c r="P270" s="2005"/>
      <c r="Q270" s="2005"/>
      <c r="R270" s="2005"/>
      <c r="S270" s="2005"/>
      <c r="T270" s="2005"/>
      <c r="U270" s="2005"/>
      <c r="V270" s="2005"/>
      <c r="W270" s="2005"/>
      <c r="X270" s="2005"/>
    </row>
    <row r="271" spans="1:24" s="1010" customFormat="1">
      <c r="A271" s="2876"/>
      <c r="B271" s="232" t="s">
        <v>14868</v>
      </c>
      <c r="C271" s="630" t="s">
        <v>14869</v>
      </c>
      <c r="D271" s="2218">
        <v>-55000</v>
      </c>
      <c r="E271" s="2267"/>
      <c r="F271" s="1102"/>
      <c r="G271" s="2005"/>
      <c r="H271" s="2011"/>
      <c r="I271" s="2005"/>
      <c r="J271" s="2005"/>
      <c r="K271" s="2010"/>
      <c r="L271" s="2005"/>
      <c r="M271" s="2011"/>
      <c r="N271" s="2004"/>
      <c r="O271" s="2004"/>
      <c r="P271" s="2005"/>
      <c r="Q271" s="2005"/>
      <c r="R271" s="2005"/>
      <c r="S271" s="2005"/>
      <c r="T271" s="2005"/>
      <c r="U271" s="2005"/>
      <c r="V271" s="2005"/>
      <c r="W271" s="2005"/>
      <c r="X271" s="2005"/>
    </row>
    <row r="272" spans="1:24" s="1010" customFormat="1">
      <c r="A272" s="2876"/>
      <c r="B272" s="232" t="s">
        <v>2625</v>
      </c>
      <c r="C272" s="630" t="s">
        <v>14870</v>
      </c>
      <c r="D272" s="2218">
        <v>-236000</v>
      </c>
      <c r="E272" s="2267" t="s">
        <v>14864</v>
      </c>
      <c r="F272" s="1102"/>
      <c r="G272" s="2005"/>
      <c r="H272" s="2011"/>
      <c r="I272" s="2005"/>
      <c r="J272" s="2005"/>
      <c r="K272" s="2010"/>
      <c r="L272" s="2005"/>
      <c r="M272" s="2011"/>
      <c r="N272" s="2004"/>
      <c r="O272" s="2004"/>
      <c r="P272" s="2005"/>
      <c r="Q272" s="2005"/>
      <c r="R272" s="2005"/>
      <c r="S272" s="2005"/>
      <c r="T272" s="2005"/>
      <c r="U272" s="2005"/>
      <c r="V272" s="2005"/>
      <c r="W272" s="2005"/>
      <c r="X272" s="2005"/>
    </row>
    <row r="273" spans="1:24" s="1010" customFormat="1">
      <c r="A273" s="2876"/>
      <c r="B273" s="232" t="s">
        <v>2625</v>
      </c>
      <c r="C273" s="630" t="s">
        <v>14871</v>
      </c>
      <c r="D273" s="2218">
        <v>-364000</v>
      </c>
      <c r="E273" s="2267" t="s">
        <v>14864</v>
      </c>
      <c r="F273" s="1102"/>
      <c r="G273" s="2005"/>
      <c r="H273" s="2011"/>
      <c r="I273" s="2005"/>
      <c r="J273" s="2005"/>
      <c r="K273" s="2010"/>
      <c r="L273" s="2005"/>
      <c r="M273" s="2011"/>
      <c r="N273" s="2004"/>
      <c r="O273" s="2004"/>
      <c r="P273" s="2005"/>
      <c r="Q273" s="2005"/>
      <c r="R273" s="2005"/>
      <c r="S273" s="2005"/>
      <c r="T273" s="2005"/>
      <c r="U273" s="2005"/>
      <c r="V273" s="2005"/>
      <c r="W273" s="2005"/>
      <c r="X273" s="2005"/>
    </row>
    <row r="274" spans="1:24" s="1010" customFormat="1">
      <c r="A274" s="2876"/>
      <c r="B274" s="232"/>
      <c r="C274" s="630"/>
      <c r="D274" s="2218"/>
      <c r="E274" s="2267"/>
      <c r="F274" s="1102"/>
      <c r="G274" s="2005"/>
      <c r="H274" s="2011"/>
      <c r="I274" s="2005"/>
      <c r="J274" s="2005"/>
      <c r="K274" s="2010"/>
      <c r="L274" s="2005"/>
      <c r="M274" s="2011"/>
      <c r="N274" s="2004"/>
      <c r="O274" s="2004"/>
      <c r="P274" s="2005"/>
      <c r="Q274" s="2005"/>
      <c r="R274" s="2005"/>
      <c r="S274" s="2005"/>
      <c r="T274" s="2005"/>
      <c r="U274" s="2005"/>
      <c r="V274" s="2005"/>
      <c r="W274" s="2005"/>
      <c r="X274" s="2005"/>
    </row>
    <row r="275" spans="1:24" s="1009" customFormat="1">
      <c r="A275" s="44" t="s">
        <v>1619</v>
      </c>
      <c r="B275" s="2007"/>
      <c r="C275" s="2007"/>
      <c r="D275" s="117">
        <f>SUM(D3:D274)</f>
        <v>0</v>
      </c>
      <c r="E275" s="2007"/>
      <c r="F275" s="2004"/>
      <c r="G275" s="2005"/>
      <c r="H275" s="2011"/>
      <c r="I275" s="2005"/>
      <c r="J275" s="2005"/>
      <c r="K275" s="2010"/>
      <c r="L275" s="2005"/>
      <c r="M275" s="2011"/>
      <c r="N275" s="2004"/>
      <c r="O275" s="2004"/>
      <c r="P275" s="2007"/>
      <c r="Q275" s="2007"/>
      <c r="R275" s="2007"/>
      <c r="S275" s="2007"/>
      <c r="T275" s="2007"/>
      <c r="U275" s="2007"/>
      <c r="V275" s="2007"/>
      <c r="W275" s="2007"/>
      <c r="X275" s="2007"/>
    </row>
    <row r="276" spans="1:24">
      <c r="A276" s="2005"/>
      <c r="B276" s="2004"/>
      <c r="C276" s="2004"/>
      <c r="D276" s="2025"/>
      <c r="E276" s="2007"/>
      <c r="F276" s="2004"/>
      <c r="G276" s="2005"/>
      <c r="H276" s="2011"/>
      <c r="I276" s="2005"/>
      <c r="J276" s="2005"/>
      <c r="K276" s="2010"/>
      <c r="L276" s="2005"/>
      <c r="M276" s="2011"/>
      <c r="N276" s="2004"/>
      <c r="O276" s="2004"/>
      <c r="P276" s="2004"/>
      <c r="Q276" s="2004"/>
      <c r="R276" s="2004"/>
      <c r="S276" s="2004"/>
      <c r="T276" s="2004"/>
      <c r="U276" s="2004"/>
      <c r="V276" s="2004"/>
      <c r="W276" s="2004"/>
      <c r="X276" s="2004"/>
    </row>
    <row r="280" spans="1:24" ht="15.75" thickBot="1">
      <c r="A280" s="377"/>
      <c r="B280" s="377"/>
      <c r="C280" s="847"/>
      <c r="D280" s="848"/>
      <c r="E280" s="848"/>
      <c r="F280" s="849"/>
      <c r="G280" s="2005"/>
      <c r="H280" s="2011"/>
      <c r="I280" s="2005"/>
      <c r="J280" s="2005"/>
      <c r="K280" s="2010"/>
      <c r="L280" s="2005"/>
      <c r="M280" s="2011"/>
      <c r="N280" s="2004"/>
      <c r="O280" s="2004"/>
      <c r="P280" s="2004"/>
      <c r="Q280" s="2004"/>
      <c r="R280" s="2004"/>
      <c r="S280" s="2004"/>
      <c r="T280" s="2004"/>
      <c r="U280" s="2004"/>
      <c r="V280" s="2004"/>
      <c r="W280" s="2004"/>
      <c r="X280" s="2004"/>
    </row>
    <row r="281" spans="1:24" ht="15.75" thickBot="1">
      <c r="A281" s="2887" t="s">
        <v>682</v>
      </c>
      <c r="B281" s="2888"/>
      <c r="C281" s="706" t="s">
        <v>14872</v>
      </c>
      <c r="D281" s="848"/>
      <c r="E281" s="848"/>
      <c r="F281" s="849"/>
      <c r="G281" s="2005"/>
      <c r="H281" s="2011"/>
      <c r="I281" s="2005"/>
      <c r="J281" s="2005"/>
      <c r="K281" s="2010"/>
      <c r="L281" s="2005"/>
      <c r="M281" s="2011"/>
      <c r="N281" s="2004"/>
      <c r="O281" s="2004"/>
      <c r="P281" s="2004"/>
      <c r="Q281" s="2004"/>
      <c r="R281" s="2004"/>
      <c r="S281" s="2004"/>
      <c r="T281" s="2004"/>
      <c r="U281" s="2004"/>
      <c r="V281" s="2004"/>
      <c r="W281" s="2004"/>
      <c r="X281" s="2004"/>
    </row>
    <row r="282" spans="1:24" s="1010" customFormat="1" ht="15.75" thickBot="1">
      <c r="A282" s="707" t="s">
        <v>684</v>
      </c>
      <c r="B282" s="1721"/>
      <c r="C282" s="706" t="s">
        <v>14872</v>
      </c>
      <c r="D282" s="848"/>
      <c r="E282" s="848"/>
      <c r="F282" s="849"/>
      <c r="G282" s="2005"/>
      <c r="H282" s="2011"/>
      <c r="I282" s="2005"/>
      <c r="J282" s="2005"/>
      <c r="K282" s="2010"/>
      <c r="L282" s="2005"/>
      <c r="M282" s="2011"/>
      <c r="N282" s="2004"/>
      <c r="O282" s="2004"/>
      <c r="P282" s="2004"/>
      <c r="Q282" s="2004"/>
      <c r="R282" s="2004"/>
      <c r="S282" s="2004"/>
      <c r="T282" s="2004"/>
      <c r="U282" s="2004"/>
      <c r="V282" s="2004"/>
      <c r="W282" s="2004"/>
      <c r="X282" s="2004"/>
    </row>
    <row r="283" spans="1:24" s="1010" customFormat="1" ht="15.75" thickBot="1">
      <c r="A283" s="2887" t="s">
        <v>685</v>
      </c>
      <c r="B283" s="2888"/>
      <c r="C283" s="706" t="s">
        <v>14872</v>
      </c>
      <c r="D283" s="848"/>
      <c r="E283" s="848"/>
      <c r="F283" s="849"/>
      <c r="G283" s="2005"/>
      <c r="H283" s="2011"/>
      <c r="I283" s="2005"/>
      <c r="J283" s="2005"/>
      <c r="K283" s="2010"/>
      <c r="L283" s="2005"/>
      <c r="M283" s="2011"/>
      <c r="N283" s="2004"/>
      <c r="O283" s="2004"/>
      <c r="P283" s="2004"/>
      <c r="Q283" s="2004"/>
      <c r="R283" s="2004"/>
      <c r="S283" s="2004"/>
      <c r="T283" s="2004"/>
      <c r="U283" s="2004"/>
      <c r="V283" s="2004"/>
      <c r="W283" s="2004"/>
      <c r="X283" s="2004"/>
    </row>
    <row r="284" spans="1:24" s="1010" customFormat="1" ht="135.75" thickBot="1">
      <c r="A284" s="2887" t="s">
        <v>686</v>
      </c>
      <c r="B284" s="2888"/>
      <c r="C284" s="712" t="s">
        <v>14873</v>
      </c>
      <c r="D284" s="848"/>
      <c r="E284" s="848"/>
      <c r="F284" s="849"/>
      <c r="G284" s="2005"/>
      <c r="H284" s="2011"/>
      <c r="I284" s="2005"/>
      <c r="J284" s="2005"/>
      <c r="K284" s="2010"/>
      <c r="L284" s="2005"/>
      <c r="M284" s="2011"/>
      <c r="N284" s="2004"/>
      <c r="O284" s="2004"/>
      <c r="P284" s="2004"/>
      <c r="Q284" s="2004"/>
      <c r="R284" s="2004"/>
      <c r="S284" s="2004"/>
      <c r="T284" s="2004"/>
      <c r="U284" s="2004"/>
      <c r="V284" s="2004"/>
      <c r="W284" s="2004"/>
      <c r="X284" s="2004"/>
    </row>
    <row r="285" spans="1:24" s="1010" customFormat="1" ht="15.75" thickBot="1">
      <c r="A285" s="2887" t="s">
        <v>688</v>
      </c>
      <c r="B285" s="2888"/>
      <c r="C285" s="706" t="s">
        <v>13327</v>
      </c>
      <c r="D285" s="2025"/>
      <c r="E285" s="2007"/>
      <c r="F285" s="2004"/>
      <c r="G285" s="2005"/>
      <c r="H285" s="2011"/>
      <c r="I285" s="2005"/>
      <c r="J285" s="2005"/>
      <c r="K285" s="2010"/>
      <c r="L285" s="2005"/>
      <c r="M285" s="2011"/>
      <c r="N285" s="2004"/>
      <c r="O285" s="2004"/>
      <c r="P285" s="2004"/>
      <c r="Q285" s="2004"/>
      <c r="R285" s="2004"/>
      <c r="S285" s="2004"/>
      <c r="T285" s="2004"/>
      <c r="U285" s="2004"/>
      <c r="V285" s="2004"/>
      <c r="W285" s="2004"/>
      <c r="X285" s="2004"/>
    </row>
    <row r="286" spans="1:24" s="1010" customFormat="1" ht="15.75" thickBot="1">
      <c r="A286" s="2887" t="s">
        <v>690</v>
      </c>
      <c r="B286" s="2888"/>
      <c r="C286" s="706" t="s">
        <v>14077</v>
      </c>
      <c r="D286" s="2025"/>
      <c r="E286" s="2007"/>
      <c r="F286" s="2004"/>
      <c r="G286" s="2005"/>
      <c r="H286" s="2011"/>
      <c r="I286" s="2005"/>
      <c r="J286" s="2005"/>
      <c r="K286" s="2010"/>
      <c r="L286" s="2005"/>
      <c r="M286" s="2011"/>
      <c r="N286" s="2004"/>
      <c r="O286" s="2004"/>
      <c r="P286" s="2004"/>
      <c r="Q286" s="2004"/>
      <c r="R286" s="2004"/>
      <c r="S286" s="2004"/>
      <c r="T286" s="2004"/>
      <c r="U286" s="2004"/>
      <c r="V286" s="2004"/>
      <c r="W286" s="2004"/>
      <c r="X286" s="2004"/>
    </row>
    <row r="287" spans="1:24" s="1010" customFormat="1" ht="15.75" thickBot="1">
      <c r="A287" s="2887" t="s">
        <v>692</v>
      </c>
      <c r="B287" s="2888"/>
      <c r="C287" s="706" t="s">
        <v>10</v>
      </c>
      <c r="D287" s="2025"/>
      <c r="E287" s="2007"/>
      <c r="F287" s="2004"/>
      <c r="G287" s="2005"/>
      <c r="H287" s="2011"/>
      <c r="I287" s="2005"/>
      <c r="J287" s="2005"/>
      <c r="K287" s="2010"/>
      <c r="L287" s="2005"/>
      <c r="M287" s="2011"/>
      <c r="N287" s="2004"/>
      <c r="O287" s="2004"/>
      <c r="P287" s="2004"/>
      <c r="Q287" s="2004"/>
      <c r="R287" s="2004"/>
      <c r="S287" s="2004"/>
      <c r="T287" s="2004"/>
      <c r="U287" s="2004"/>
      <c r="V287" s="2004"/>
      <c r="W287" s="2004"/>
      <c r="X287" s="2004"/>
    </row>
    <row r="288" spans="1:24" s="1010" customFormat="1" ht="15.75" thickBot="1">
      <c r="A288" s="2883" t="s">
        <v>693</v>
      </c>
      <c r="B288" s="2884"/>
      <c r="C288" s="705" t="s">
        <v>694</v>
      </c>
      <c r="D288" s="2025"/>
      <c r="E288" s="2007"/>
      <c r="F288" s="2004"/>
      <c r="G288" s="2005"/>
      <c r="H288" s="2011"/>
      <c r="I288" s="2005"/>
      <c r="J288" s="2005"/>
      <c r="K288" s="2010"/>
      <c r="L288" s="2005"/>
      <c r="M288" s="2011"/>
      <c r="N288" s="2004"/>
      <c r="O288" s="2004"/>
      <c r="P288" s="2004"/>
      <c r="Q288" s="2004"/>
      <c r="R288" s="2004"/>
      <c r="S288" s="2004"/>
      <c r="T288" s="2004"/>
      <c r="U288" s="2004"/>
      <c r="V288" s="2004"/>
      <c r="W288" s="2004"/>
      <c r="X288" s="2004"/>
    </row>
    <row r="289" spans="1:24" s="1010" customFormat="1" ht="15.75" thickBot="1">
      <c r="A289" s="2883" t="s">
        <v>695</v>
      </c>
      <c r="B289" s="2884"/>
      <c r="C289" s="717" t="s">
        <v>696</v>
      </c>
      <c r="D289" s="2025"/>
      <c r="E289" s="2007"/>
      <c r="F289" s="2004"/>
      <c r="G289" s="2005"/>
      <c r="H289" s="2011"/>
      <c r="I289" s="2005"/>
      <c r="J289" s="2005"/>
      <c r="K289" s="2010"/>
      <c r="L289" s="2005"/>
      <c r="M289" s="2011"/>
      <c r="N289" s="2004"/>
      <c r="O289" s="2004"/>
      <c r="P289" s="2004"/>
      <c r="Q289" s="2004"/>
      <c r="R289" s="2004"/>
      <c r="S289" s="2004"/>
      <c r="T289" s="2004"/>
      <c r="U289" s="2004"/>
      <c r="V289" s="2004"/>
      <c r="W289" s="2004"/>
      <c r="X289" s="2004"/>
    </row>
    <row r="290" spans="1:24" s="1010" customFormat="1" ht="30.75" thickBot="1">
      <c r="A290" s="2883" t="s">
        <v>697</v>
      </c>
      <c r="B290" s="2884"/>
      <c r="C290" s="705" t="s">
        <v>14874</v>
      </c>
      <c r="D290" s="2025"/>
      <c r="E290" s="2007"/>
      <c r="F290" s="2004"/>
      <c r="G290" s="2005"/>
      <c r="H290" s="2011"/>
      <c r="I290" s="2005"/>
      <c r="J290" s="2005"/>
      <c r="K290" s="2010"/>
      <c r="L290" s="2005"/>
      <c r="M290" s="2011"/>
      <c r="N290" s="2004"/>
      <c r="O290" s="2004"/>
      <c r="P290" s="2004"/>
      <c r="Q290" s="2004"/>
      <c r="R290" s="2004"/>
      <c r="S290" s="2004"/>
      <c r="T290" s="2004"/>
      <c r="U290" s="2004"/>
      <c r="V290" s="2004"/>
      <c r="W290" s="2004"/>
      <c r="X290" s="2004"/>
    </row>
    <row r="291" spans="1:24" s="1010" customFormat="1" ht="15.75" thickBot="1">
      <c r="A291" s="2883" t="s">
        <v>13331</v>
      </c>
      <c r="B291" s="2884"/>
      <c r="C291" s="862"/>
      <c r="D291" s="2025"/>
      <c r="E291" s="2007"/>
      <c r="F291" s="2004"/>
      <c r="G291" s="2005"/>
      <c r="H291" s="2011"/>
      <c r="I291" s="2005"/>
      <c r="J291" s="2005"/>
      <c r="K291" s="2010"/>
      <c r="L291" s="2005"/>
      <c r="M291" s="2011"/>
      <c r="N291" s="2004"/>
      <c r="O291" s="2004"/>
      <c r="P291" s="2004"/>
      <c r="Q291" s="2004"/>
      <c r="R291" s="2004"/>
      <c r="S291" s="2004"/>
      <c r="T291" s="2004"/>
      <c r="U291" s="2004"/>
      <c r="V291" s="2004"/>
      <c r="W291" s="2004"/>
      <c r="X291" s="2004"/>
    </row>
    <row r="292" spans="1:24" s="1010" customFormat="1" ht="15.75" thickBot="1">
      <c r="A292" s="2883" t="s">
        <v>700</v>
      </c>
      <c r="B292" s="2884"/>
      <c r="C292" s="880" t="s">
        <v>14875</v>
      </c>
      <c r="D292" s="2025"/>
      <c r="E292" s="2007"/>
      <c r="F292" s="2004"/>
      <c r="G292" s="2005"/>
      <c r="H292" s="2011"/>
      <c r="I292" s="2005"/>
      <c r="J292" s="2005"/>
      <c r="K292" s="2010"/>
      <c r="L292" s="2005"/>
      <c r="M292" s="2011"/>
      <c r="N292" s="2004"/>
      <c r="O292" s="2004"/>
      <c r="P292" s="2004"/>
      <c r="Q292" s="2004"/>
      <c r="R292" s="2004"/>
      <c r="S292" s="2004"/>
      <c r="T292" s="2004"/>
      <c r="U292" s="2004"/>
      <c r="V292" s="2004"/>
      <c r="W292" s="2004"/>
      <c r="X292" s="2004"/>
    </row>
    <row r="293" spans="1:24" s="1010" customFormat="1" ht="15.75" thickBot="1">
      <c r="A293" s="2883" t="s">
        <v>702</v>
      </c>
      <c r="B293" s="2884"/>
      <c r="C293" s="705" t="s">
        <v>760</v>
      </c>
      <c r="D293" s="2025"/>
      <c r="E293" s="2007"/>
      <c r="F293" s="2004"/>
      <c r="G293" s="2005"/>
      <c r="H293" s="2011"/>
      <c r="I293" s="2005"/>
      <c r="J293" s="2005"/>
      <c r="K293" s="2010"/>
      <c r="L293" s="2005"/>
      <c r="M293" s="2011"/>
      <c r="N293" s="2004"/>
      <c r="O293" s="2004"/>
      <c r="P293" s="2004"/>
      <c r="Q293" s="2004"/>
      <c r="R293" s="2004"/>
      <c r="S293" s="2004"/>
      <c r="T293" s="2004"/>
      <c r="U293" s="2004"/>
      <c r="V293" s="2004"/>
      <c r="W293" s="2004"/>
      <c r="X293" s="2004"/>
    </row>
    <row r="294" spans="1:24" s="1010" customFormat="1" ht="15.75" thickBot="1">
      <c r="A294" s="2883" t="s">
        <v>704</v>
      </c>
      <c r="B294" s="2884"/>
      <c r="C294" s="709" t="s">
        <v>705</v>
      </c>
      <c r="D294" s="2025"/>
      <c r="E294" s="2007"/>
      <c r="F294" s="2004"/>
      <c r="G294" s="2005"/>
      <c r="H294" s="2011"/>
      <c r="I294" s="2005"/>
      <c r="J294" s="2005"/>
      <c r="K294" s="2010"/>
      <c r="L294" s="2005"/>
      <c r="M294" s="2011"/>
      <c r="N294" s="2004"/>
      <c r="O294" s="2004"/>
      <c r="P294" s="2004"/>
      <c r="Q294" s="2004"/>
      <c r="R294" s="2004"/>
      <c r="S294" s="2004"/>
      <c r="T294" s="2004"/>
      <c r="U294" s="2004"/>
      <c r="V294" s="2004"/>
      <c r="W294" s="2004"/>
      <c r="X294" s="2004"/>
    </row>
    <row r="295" spans="1:24" s="1010" customFormat="1" ht="15.75" thickBot="1">
      <c r="A295" s="2885" t="s">
        <v>706</v>
      </c>
      <c r="B295" s="2886"/>
      <c r="C295" s="712"/>
      <c r="D295" s="2025"/>
      <c r="E295" s="2007"/>
      <c r="F295" s="2004"/>
      <c r="G295" s="2005"/>
      <c r="H295" s="2011"/>
      <c r="I295" s="2005"/>
      <c r="J295" s="2005"/>
      <c r="K295" s="2010"/>
      <c r="L295" s="2005"/>
      <c r="M295" s="2011"/>
      <c r="N295" s="2004"/>
      <c r="O295" s="2004"/>
      <c r="P295" s="2004"/>
      <c r="Q295" s="2004"/>
      <c r="R295" s="2004"/>
      <c r="S295" s="2004"/>
      <c r="T295" s="2004"/>
      <c r="U295" s="2004"/>
      <c r="V295" s="2004"/>
      <c r="W295" s="2004"/>
      <c r="X295" s="2004"/>
    </row>
  </sheetData>
  <mergeCells count="15">
    <mergeCell ref="A286:B286"/>
    <mergeCell ref="L1:N1"/>
    <mergeCell ref="A281:B281"/>
    <mergeCell ref="A283:B283"/>
    <mergeCell ref="A284:B284"/>
    <mergeCell ref="A285:B285"/>
    <mergeCell ref="A293:B293"/>
    <mergeCell ref="A294:B294"/>
    <mergeCell ref="A295:B295"/>
    <mergeCell ref="A287:B287"/>
    <mergeCell ref="A288:B288"/>
    <mergeCell ref="A289:B289"/>
    <mergeCell ref="A290:B290"/>
    <mergeCell ref="A291:B291"/>
    <mergeCell ref="A292:B292"/>
  </mergeCells>
  <phoneticPr fontId="124"/>
  <pageMargins left="0.7" right="0.7" top="0.75" bottom="0.75" header="0.3" footer="0.3"/>
  <pageSetup paperSize="9" orientation="portrait" horizontalDpi="4294967292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106">
    <tabColor theme="0" tint="-0.499984740745262"/>
    <pageSetUpPr fitToPage="1"/>
  </sheetPr>
  <dimension ref="A1:AP280"/>
  <sheetViews>
    <sheetView zoomScaleNormal="100" workbookViewId="0">
      <pane xSplit="4" ySplit="2" topLeftCell="E216" activePane="bottomRight" state="frozen"/>
      <selection pane="topRight" activeCell="E217" sqref="E217"/>
      <selection pane="bottomLeft" activeCell="E217" sqref="E217"/>
      <selection pane="bottomRight" activeCell="A253" sqref="A253:XFD253"/>
    </sheetView>
  </sheetViews>
  <sheetFormatPr defaultColWidth="9" defaultRowHeight="12.75"/>
  <cols>
    <col min="1" max="1" width="10.42578125" style="309" customWidth="1"/>
    <col min="2" max="2" width="24.7109375" style="110" customWidth="1"/>
    <col min="3" max="3" width="24.42578125" style="182" customWidth="1"/>
    <col min="4" max="4" width="11.42578125" style="931" customWidth="1"/>
    <col min="5" max="5" width="13" style="931" customWidth="1"/>
    <col min="6" max="6" width="11.42578125" style="921" customWidth="1"/>
    <col min="7" max="7" width="9.42578125" style="899" customWidth="1"/>
    <col min="8" max="8" width="14.42578125" style="899" customWidth="1"/>
    <col min="9" max="9" width="9.42578125" style="182" customWidth="1"/>
    <col min="10" max="10" width="10.85546875" style="182" customWidth="1"/>
    <col min="11" max="11" width="9.42578125" style="182" customWidth="1"/>
    <col min="12" max="12" width="9.42578125" style="899" customWidth="1"/>
    <col min="13" max="13" width="9.42578125" style="182" customWidth="1"/>
    <col min="14" max="14" width="10.85546875" style="899" customWidth="1"/>
    <col min="15" max="15" width="9.42578125" style="899" customWidth="1"/>
    <col min="16" max="16" width="18.28515625" style="183" customWidth="1"/>
    <col min="17" max="17" width="9" style="887"/>
    <col min="18" max="16384" width="9" style="183"/>
  </cols>
  <sheetData>
    <row r="1" spans="1:16">
      <c r="A1" s="2892" t="s">
        <v>0</v>
      </c>
      <c r="B1" s="2873" t="s">
        <v>1</v>
      </c>
      <c r="C1" s="2891" t="s">
        <v>2</v>
      </c>
      <c r="D1" s="2891" t="s">
        <v>1312</v>
      </c>
      <c r="E1" s="2891"/>
      <c r="F1" s="2891" t="s">
        <v>4</v>
      </c>
      <c r="G1" s="2890" t="s">
        <v>5</v>
      </c>
      <c r="H1" s="2890"/>
      <c r="I1" s="2890"/>
      <c r="J1" s="2873"/>
      <c r="K1" s="2891" t="s">
        <v>947</v>
      </c>
      <c r="L1" s="2889" t="s">
        <v>7</v>
      </c>
      <c r="M1" s="2890" t="s">
        <v>1313</v>
      </c>
      <c r="N1" s="2890"/>
      <c r="O1" s="2890"/>
      <c r="P1" s="2891" t="s">
        <v>8</v>
      </c>
    </row>
    <row r="2" spans="1:16">
      <c r="A2" s="2892"/>
      <c r="B2" s="2873" t="s">
        <v>9</v>
      </c>
      <c r="C2" s="2891"/>
      <c r="D2" s="2874" t="s">
        <v>758</v>
      </c>
      <c r="E2" s="2874" t="s">
        <v>10</v>
      </c>
      <c r="F2" s="2891"/>
      <c r="G2" s="962" t="s">
        <v>11</v>
      </c>
      <c r="H2" s="962" t="s">
        <v>12</v>
      </c>
      <c r="I2" s="2873" t="s">
        <v>13</v>
      </c>
      <c r="J2" s="2873" t="s">
        <v>1314</v>
      </c>
      <c r="K2" s="2891"/>
      <c r="L2" s="2889"/>
      <c r="M2" s="2873" t="s">
        <v>15</v>
      </c>
      <c r="N2" s="2872" t="s">
        <v>11</v>
      </c>
      <c r="O2" s="2872" t="s">
        <v>18</v>
      </c>
      <c r="P2" s="2891"/>
    </row>
    <row r="3" spans="1:16">
      <c r="A3" s="1279" t="s">
        <v>1316</v>
      </c>
      <c r="B3" s="2873"/>
      <c r="C3" s="1249" t="s">
        <v>14876</v>
      </c>
      <c r="D3" s="2874"/>
      <c r="E3" s="2874"/>
      <c r="F3" s="2874"/>
      <c r="G3" s="962"/>
      <c r="H3" s="962"/>
      <c r="I3" s="2873"/>
      <c r="J3" s="2873"/>
      <c r="K3" s="2874"/>
      <c r="L3" s="2872"/>
      <c r="M3" s="2873"/>
      <c r="N3" s="2872"/>
      <c r="O3" s="2872"/>
      <c r="P3" s="2874"/>
    </row>
    <row r="4" spans="1:16">
      <c r="A4" s="309" t="s">
        <v>14877</v>
      </c>
      <c r="B4" s="2873"/>
      <c r="C4" s="1249" t="s">
        <v>14878</v>
      </c>
      <c r="D4" s="1278"/>
      <c r="E4" s="2874"/>
      <c r="F4" s="2874"/>
      <c r="G4" s="962"/>
      <c r="H4" s="962"/>
      <c r="I4" s="2873"/>
      <c r="J4" s="2873"/>
      <c r="K4" s="2874"/>
      <c r="L4" s="2872"/>
      <c r="M4" s="2873"/>
      <c r="N4" s="2872"/>
      <c r="O4" s="2872"/>
    </row>
    <row r="5" spans="1:16">
      <c r="A5" s="183"/>
      <c r="B5" s="183"/>
      <c r="C5" s="430"/>
      <c r="D5" s="1202"/>
      <c r="E5" s="1276"/>
      <c r="F5" s="1208"/>
      <c r="G5" s="922"/>
      <c r="H5" s="922"/>
      <c r="I5" s="1208"/>
      <c r="J5" s="922"/>
      <c r="K5" s="922"/>
      <c r="L5" s="183"/>
      <c r="M5" s="922"/>
      <c r="N5" s="922"/>
      <c r="O5" s="899" t="s">
        <v>52</v>
      </c>
      <c r="P5" s="183" t="s">
        <v>592</v>
      </c>
    </row>
    <row r="6" spans="1:16" ht="14.25">
      <c r="A6" s="309">
        <v>5012085</v>
      </c>
      <c r="B6" s="183" t="s">
        <v>1393</v>
      </c>
      <c r="C6" s="430" t="s">
        <v>14879</v>
      </c>
      <c r="D6" s="1277">
        <v>3300</v>
      </c>
      <c r="E6" s="1276"/>
      <c r="F6" s="1195" t="s">
        <v>98</v>
      </c>
      <c r="G6" s="922" t="s">
        <v>14880</v>
      </c>
      <c r="H6" s="922" t="s">
        <v>6317</v>
      </c>
      <c r="I6" s="1208">
        <v>195000</v>
      </c>
      <c r="J6" s="899" t="s">
        <v>14881</v>
      </c>
      <c r="K6" s="922"/>
      <c r="L6" s="183"/>
      <c r="M6" s="922"/>
      <c r="N6" s="922"/>
      <c r="P6" s="108">
        <v>1499132843</v>
      </c>
    </row>
    <row r="7" spans="1:16" ht="14.25">
      <c r="B7" s="183"/>
      <c r="C7" s="430"/>
      <c r="D7" s="1277"/>
      <c r="E7" s="1276"/>
      <c r="F7" s="1195"/>
      <c r="G7" s="922"/>
      <c r="H7" s="922"/>
      <c r="I7" s="1208"/>
      <c r="J7" s="899"/>
      <c r="K7" s="922"/>
      <c r="L7" s="183"/>
      <c r="M7" s="922"/>
      <c r="N7" s="922"/>
    </row>
    <row r="8" spans="1:16" ht="14.25">
      <c r="A8" s="118"/>
      <c r="B8" s="1212"/>
      <c r="C8" s="1211"/>
      <c r="D8" s="1269"/>
      <c r="E8" s="1203"/>
      <c r="I8" s="1195"/>
    </row>
    <row r="9" spans="1:16" ht="14.25">
      <c r="A9" s="349" t="s">
        <v>43</v>
      </c>
      <c r="B9" s="119"/>
      <c r="C9" s="1211"/>
      <c r="D9" s="1269"/>
      <c r="E9" s="1203"/>
      <c r="I9" s="1195"/>
    </row>
    <row r="10" spans="1:16" ht="14.25">
      <c r="A10" s="118"/>
      <c r="B10" s="1253" t="s">
        <v>14882</v>
      </c>
      <c r="C10" s="1211">
        <v>-2000</v>
      </c>
      <c r="D10" s="1269"/>
      <c r="E10" s="1198" t="s">
        <v>14883</v>
      </c>
      <c r="I10" s="1195"/>
    </row>
    <row r="11" spans="1:16" ht="14.25">
      <c r="A11" s="118"/>
      <c r="B11" s="1253" t="s">
        <v>14884</v>
      </c>
      <c r="C11" s="1211">
        <v>-1300</v>
      </c>
      <c r="D11" s="1269"/>
      <c r="E11" s="1198" t="s">
        <v>14885</v>
      </c>
      <c r="I11" s="1195"/>
    </row>
    <row r="12" spans="1:16" ht="14.25">
      <c r="A12" s="118"/>
      <c r="B12" s="1212" t="s">
        <v>46</v>
      </c>
      <c r="C12" s="1211">
        <f>SUM(D3:D8)+SUM(C9:C11)</f>
        <v>0</v>
      </c>
      <c r="D12" s="1269"/>
      <c r="E12" s="1203"/>
      <c r="I12" s="1195"/>
    </row>
    <row r="13" spans="1:16" ht="15" thickBot="1">
      <c r="A13" s="1225"/>
      <c r="B13" s="1243"/>
      <c r="C13" s="1240"/>
      <c r="D13" s="1270"/>
      <c r="E13" s="1221"/>
      <c r="F13" s="925"/>
      <c r="G13" s="896"/>
      <c r="H13" s="896"/>
      <c r="I13" s="1220"/>
      <c r="J13" s="893"/>
      <c r="K13" s="893"/>
      <c r="L13" s="896"/>
      <c r="M13" s="893"/>
      <c r="N13" s="896"/>
      <c r="O13" s="896"/>
      <c r="P13" s="1219"/>
    </row>
    <row r="14" spans="1:16" ht="14.25">
      <c r="A14" s="1279" t="s">
        <v>1333</v>
      </c>
      <c r="B14" s="1212"/>
      <c r="C14" s="422" t="s">
        <v>14886</v>
      </c>
      <c r="D14" s="1269"/>
      <c r="E14" s="1203"/>
      <c r="I14" s="1195"/>
    </row>
    <row r="15" spans="1:16" ht="15">
      <c r="A15" s="1218" t="s">
        <v>1354</v>
      </c>
      <c r="B15" s="1212"/>
      <c r="C15" s="1249" t="s">
        <v>14887</v>
      </c>
      <c r="D15" s="1269"/>
      <c r="E15" s="1203"/>
      <c r="I15" s="1195"/>
    </row>
    <row r="16" spans="1:16" ht="14.25">
      <c r="A16" s="118"/>
      <c r="B16" s="1212"/>
      <c r="C16" s="422"/>
      <c r="D16" s="1269"/>
      <c r="E16" s="1203"/>
      <c r="I16" s="1195"/>
      <c r="O16" s="899" t="s">
        <v>52</v>
      </c>
      <c r="P16" s="183" t="s">
        <v>14888</v>
      </c>
    </row>
    <row r="17" spans="1:16" ht="14.25">
      <c r="A17" s="118">
        <v>5103066</v>
      </c>
      <c r="B17" s="1216" t="s">
        <v>1417</v>
      </c>
      <c r="C17" s="422" t="s">
        <v>14889</v>
      </c>
      <c r="D17" s="1269">
        <v>7300</v>
      </c>
      <c r="E17" s="1203"/>
      <c r="F17" s="921" t="s">
        <v>25</v>
      </c>
      <c r="G17" s="899" t="s">
        <v>14890</v>
      </c>
      <c r="H17" s="899" t="s">
        <v>359</v>
      </c>
      <c r="I17" s="1195">
        <v>647000</v>
      </c>
      <c r="J17" s="182" t="s">
        <v>592</v>
      </c>
      <c r="P17" s="1228">
        <v>1902210693</v>
      </c>
    </row>
    <row r="18" spans="1:16" ht="14.25">
      <c r="A18" s="118"/>
      <c r="B18" s="1212"/>
      <c r="C18" s="1211"/>
      <c r="D18" s="1269"/>
      <c r="E18" s="1203"/>
      <c r="I18" s="1195"/>
    </row>
    <row r="19" spans="1:16" ht="14.25">
      <c r="A19" s="118"/>
      <c r="B19" s="1212"/>
      <c r="C19" s="1211"/>
      <c r="D19" s="1269"/>
      <c r="E19" s="1203"/>
      <c r="I19" s="1195"/>
    </row>
    <row r="20" spans="1:16" ht="14.25">
      <c r="A20" s="349" t="s">
        <v>56</v>
      </c>
      <c r="B20" s="119"/>
      <c r="C20" s="1211"/>
      <c r="D20" s="1269"/>
      <c r="E20" s="1203"/>
      <c r="I20" s="1195"/>
    </row>
    <row r="21" spans="1:16" ht="14.25">
      <c r="A21" s="118"/>
      <c r="B21" s="1253" t="s">
        <v>14884</v>
      </c>
      <c r="C21" s="1211">
        <v>-2200</v>
      </c>
      <c r="D21" s="1269"/>
      <c r="E21" s="1198" t="s">
        <v>14885</v>
      </c>
      <c r="I21" s="1195"/>
    </row>
    <row r="22" spans="1:16" ht="14.25">
      <c r="A22" s="118"/>
      <c r="B22" s="183" t="s">
        <v>14891</v>
      </c>
      <c r="C22" s="1211">
        <v>-5100</v>
      </c>
      <c r="D22" s="1269"/>
      <c r="E22" s="1267" t="s">
        <v>14892</v>
      </c>
      <c r="I22" s="1195"/>
    </row>
    <row r="23" spans="1:16" ht="14.25">
      <c r="A23" s="118"/>
      <c r="B23" s="1212" t="s">
        <v>46</v>
      </c>
      <c r="C23" s="1211">
        <f>SUM(D14:D19)+SUM(C20:C22)</f>
        <v>0</v>
      </c>
      <c r="D23" s="1269"/>
      <c r="E23" s="1203"/>
      <c r="I23" s="1195"/>
    </row>
    <row r="24" spans="1:16" ht="14.25">
      <c r="A24" s="118"/>
      <c r="B24" s="1212"/>
      <c r="C24" s="1211"/>
      <c r="D24" s="1269"/>
      <c r="E24" s="1203"/>
      <c r="I24" s="1195"/>
    </row>
    <row r="25" spans="1:16" ht="14.25">
      <c r="A25" s="118"/>
      <c r="B25" s="1212"/>
      <c r="C25" s="1211"/>
      <c r="D25" s="1269"/>
      <c r="E25" s="1203"/>
      <c r="I25" s="1195"/>
    </row>
    <row r="26" spans="1:16" ht="15" thickBot="1">
      <c r="A26" s="1225"/>
      <c r="B26" s="1243"/>
      <c r="C26" s="1240"/>
      <c r="D26" s="1270"/>
      <c r="E26" s="1221"/>
      <c r="F26" s="925"/>
      <c r="G26" s="896"/>
      <c r="H26" s="896"/>
      <c r="I26" s="1220"/>
      <c r="J26" s="893"/>
      <c r="K26" s="893"/>
      <c r="L26" s="896"/>
      <c r="M26" s="893"/>
      <c r="N26" s="896"/>
      <c r="O26" s="896"/>
      <c r="P26" s="1219"/>
    </row>
    <row r="27" spans="1:16" ht="15">
      <c r="A27" s="1218" t="s">
        <v>1513</v>
      </c>
      <c r="B27" s="1212"/>
      <c r="C27" s="422" t="s">
        <v>14893</v>
      </c>
      <c r="D27" s="1269"/>
      <c r="E27" s="1203"/>
      <c r="I27" s="1195"/>
    </row>
    <row r="28" spans="1:16" ht="15">
      <c r="A28" s="1218" t="s">
        <v>14894</v>
      </c>
      <c r="B28" s="1212"/>
      <c r="C28" s="1238" t="s">
        <v>14895</v>
      </c>
      <c r="D28" s="1269"/>
      <c r="E28" s="1203"/>
      <c r="I28" s="1195"/>
    </row>
    <row r="29" spans="1:16" ht="14.25">
      <c r="A29" s="118"/>
      <c r="B29" s="1212"/>
      <c r="C29" s="1211"/>
      <c r="D29" s="1269"/>
      <c r="E29" s="1203"/>
      <c r="I29" s="1195"/>
    </row>
    <row r="30" spans="1:16" ht="14.25">
      <c r="A30" s="118">
        <v>5105022</v>
      </c>
      <c r="B30" s="1216" t="s">
        <v>1393</v>
      </c>
      <c r="C30" s="422" t="s">
        <v>14896</v>
      </c>
      <c r="D30" s="1269">
        <v>3750</v>
      </c>
      <c r="E30" s="1203"/>
      <c r="F30" s="921" t="s">
        <v>98</v>
      </c>
      <c r="G30" s="899" t="s">
        <v>14897</v>
      </c>
      <c r="H30" s="899" t="s">
        <v>192</v>
      </c>
      <c r="I30" s="1195">
        <v>240000</v>
      </c>
      <c r="J30" s="182" t="s">
        <v>1383</v>
      </c>
    </row>
    <row r="31" spans="1:16" ht="14.25">
      <c r="A31" s="118"/>
      <c r="B31" s="1212"/>
      <c r="C31" s="1211"/>
      <c r="D31" s="1269"/>
      <c r="E31" s="1203"/>
      <c r="I31" s="1195"/>
    </row>
    <row r="32" spans="1:16" ht="14.25">
      <c r="A32" s="118"/>
      <c r="B32" s="1212"/>
      <c r="C32" s="1211"/>
      <c r="D32" s="1269"/>
      <c r="E32" s="1203"/>
      <c r="I32" s="1195"/>
    </row>
    <row r="33" spans="1:16" ht="14.25">
      <c r="A33" s="349" t="s">
        <v>76</v>
      </c>
      <c r="B33" s="119"/>
      <c r="C33" s="1211"/>
      <c r="D33" s="1269"/>
      <c r="E33" s="1203"/>
      <c r="I33" s="1195"/>
    </row>
    <row r="34" spans="1:16" ht="14.25">
      <c r="A34" s="118"/>
      <c r="B34" s="183" t="s">
        <v>14891</v>
      </c>
      <c r="C34" s="1211">
        <v>-1400</v>
      </c>
      <c r="D34" s="1269"/>
      <c r="E34" s="1267" t="s">
        <v>14892</v>
      </c>
      <c r="I34" s="1195"/>
    </row>
    <row r="35" spans="1:16" ht="14.25">
      <c r="A35" s="118"/>
      <c r="B35" s="183" t="s">
        <v>14898</v>
      </c>
      <c r="C35" s="1211">
        <v>-2350</v>
      </c>
      <c r="D35" s="1269"/>
      <c r="E35" s="1267" t="s">
        <v>14899</v>
      </c>
      <c r="I35" s="1195"/>
    </row>
    <row r="36" spans="1:16" ht="14.25">
      <c r="A36" s="118"/>
      <c r="B36" s="183"/>
      <c r="C36" s="1211"/>
      <c r="D36" s="1269"/>
      <c r="E36" s="1267"/>
      <c r="I36" s="1195"/>
    </row>
    <row r="37" spans="1:16" ht="14.25">
      <c r="A37" s="118"/>
      <c r="B37" s="1212" t="s">
        <v>46</v>
      </c>
      <c r="C37" s="1211">
        <f>SUM(D27:D32)+SUM(C33:C36)</f>
        <v>0</v>
      </c>
      <c r="D37" s="1269"/>
      <c r="E37" s="1203"/>
      <c r="I37" s="1195"/>
    </row>
    <row r="38" spans="1:16" ht="15" thickBot="1">
      <c r="A38" s="1225"/>
      <c r="B38" s="1243"/>
      <c r="C38" s="1240"/>
      <c r="D38" s="1270"/>
      <c r="E38" s="1221"/>
      <c r="F38" s="925"/>
      <c r="G38" s="896"/>
      <c r="H38" s="896"/>
      <c r="I38" s="1220"/>
      <c r="J38" s="893"/>
      <c r="K38" s="893"/>
      <c r="L38" s="896"/>
      <c r="M38" s="893"/>
      <c r="N38" s="896"/>
      <c r="O38" s="896"/>
      <c r="P38" s="1219"/>
    </row>
    <row r="39" spans="1:16" ht="15">
      <c r="A39" s="1218" t="s">
        <v>14900</v>
      </c>
      <c r="B39" s="1212"/>
      <c r="C39" s="422" t="s">
        <v>14901</v>
      </c>
      <c r="D39" s="1269"/>
      <c r="E39" s="1203"/>
      <c r="I39" s="1195"/>
    </row>
    <row r="40" spans="1:16" ht="15">
      <c r="A40" s="1218" t="s">
        <v>14902</v>
      </c>
      <c r="B40" s="1212"/>
      <c r="C40" s="422" t="s">
        <v>14903</v>
      </c>
      <c r="D40" s="1269"/>
      <c r="E40" s="1203"/>
      <c r="I40" s="1195"/>
    </row>
    <row r="41" spans="1:16" ht="15">
      <c r="A41" s="1218" t="s">
        <v>14904</v>
      </c>
      <c r="B41" s="1212"/>
      <c r="C41" s="422"/>
      <c r="D41" s="1269"/>
      <c r="E41" s="1203"/>
      <c r="I41" s="1195"/>
    </row>
    <row r="42" spans="1:16" ht="14.25">
      <c r="A42" s="118"/>
      <c r="B42" s="1212"/>
      <c r="C42" s="1211"/>
      <c r="D42" s="1269"/>
      <c r="E42" s="1203"/>
      <c r="I42" s="1195"/>
    </row>
    <row r="43" spans="1:16" ht="14.25">
      <c r="A43" s="118">
        <v>5106168</v>
      </c>
      <c r="B43" s="1216" t="s">
        <v>1417</v>
      </c>
      <c r="C43" s="422" t="s">
        <v>14905</v>
      </c>
      <c r="D43" s="1269">
        <v>6400</v>
      </c>
      <c r="E43" s="1203"/>
      <c r="F43" s="921" t="s">
        <v>25</v>
      </c>
      <c r="G43" s="899" t="s">
        <v>14906</v>
      </c>
      <c r="H43" s="899" t="s">
        <v>75</v>
      </c>
      <c r="I43" s="1195">
        <v>525000</v>
      </c>
      <c r="M43" s="182" t="s">
        <v>28</v>
      </c>
      <c r="P43" s="183" t="s">
        <v>14907</v>
      </c>
    </row>
    <row r="44" spans="1:16" ht="14.25">
      <c r="A44" s="118">
        <v>5107013</v>
      </c>
      <c r="B44" s="1216" t="s">
        <v>14908</v>
      </c>
      <c r="C44" s="422" t="s">
        <v>14909</v>
      </c>
      <c r="D44" s="1269">
        <v>7900</v>
      </c>
      <c r="E44" s="1203"/>
      <c r="F44" s="921" t="s">
        <v>25</v>
      </c>
      <c r="G44" s="899" t="s">
        <v>14910</v>
      </c>
      <c r="H44" s="899" t="s">
        <v>14911</v>
      </c>
      <c r="I44" s="1195">
        <v>700000</v>
      </c>
      <c r="M44" s="182" t="s">
        <v>28</v>
      </c>
      <c r="P44" s="108">
        <v>3722890312</v>
      </c>
    </row>
    <row r="45" spans="1:16" ht="15">
      <c r="A45" s="118">
        <v>5107034</v>
      </c>
      <c r="B45" s="1216" t="s">
        <v>14912</v>
      </c>
      <c r="C45" s="1238" t="s">
        <v>14913</v>
      </c>
      <c r="D45" s="1269">
        <v>3500</v>
      </c>
      <c r="E45" s="1203"/>
      <c r="F45" s="921" t="s">
        <v>98</v>
      </c>
      <c r="G45" s="899" t="s">
        <v>14914</v>
      </c>
      <c r="H45" s="899" t="s">
        <v>1348</v>
      </c>
      <c r="I45" s="1195">
        <v>210000</v>
      </c>
      <c r="M45" s="182" t="s">
        <v>28</v>
      </c>
    </row>
    <row r="46" spans="1:16" ht="15">
      <c r="A46" s="118"/>
      <c r="B46" s="1216"/>
      <c r="C46" s="1238"/>
      <c r="D46" s="1269"/>
      <c r="E46" s="1203"/>
      <c r="I46" s="1195"/>
    </row>
    <row r="47" spans="1:16" ht="15">
      <c r="A47" s="118">
        <v>5107056</v>
      </c>
      <c r="B47" s="1216" t="s">
        <v>14915</v>
      </c>
      <c r="C47" s="1238" t="s">
        <v>14916</v>
      </c>
      <c r="D47" s="1269">
        <v>5100</v>
      </c>
      <c r="E47" s="1203"/>
      <c r="F47" s="921" t="s">
        <v>25</v>
      </c>
      <c r="G47" s="899" t="s">
        <v>14917</v>
      </c>
      <c r="H47" s="899" t="s">
        <v>135</v>
      </c>
      <c r="I47" s="1195"/>
      <c r="M47" s="182" t="s">
        <v>41</v>
      </c>
    </row>
    <row r="48" spans="1:16" ht="15">
      <c r="A48" s="118">
        <v>5107070</v>
      </c>
      <c r="B48" s="1216" t="s">
        <v>14918</v>
      </c>
      <c r="C48" s="1238" t="s">
        <v>14919</v>
      </c>
      <c r="D48" s="1269">
        <v>4250</v>
      </c>
      <c r="E48" s="1203"/>
      <c r="F48" s="921" t="s">
        <v>25</v>
      </c>
      <c r="G48" s="899" t="s">
        <v>14920</v>
      </c>
      <c r="H48" s="899" t="s">
        <v>14921</v>
      </c>
      <c r="I48" s="1195">
        <v>310000</v>
      </c>
      <c r="M48" s="182" t="s">
        <v>41</v>
      </c>
    </row>
    <row r="49" spans="1:16" ht="14.25">
      <c r="A49" s="118">
        <v>5105040</v>
      </c>
      <c r="B49" s="1216" t="s">
        <v>14922</v>
      </c>
      <c r="C49" s="422" t="s">
        <v>14923</v>
      </c>
      <c r="D49" s="1269">
        <v>3200</v>
      </c>
      <c r="E49" s="1203"/>
      <c r="F49" s="921" t="s">
        <v>98</v>
      </c>
      <c r="G49" s="899" t="s">
        <v>14924</v>
      </c>
      <c r="H49" s="899" t="s">
        <v>14925</v>
      </c>
      <c r="I49" s="1195">
        <v>160000</v>
      </c>
      <c r="J49" s="182" t="s">
        <v>14924</v>
      </c>
    </row>
    <row r="50" spans="1:16" ht="15">
      <c r="A50" s="118">
        <v>5107114</v>
      </c>
      <c r="B50" s="1216" t="s">
        <v>14918</v>
      </c>
      <c r="C50" s="1238" t="s">
        <v>14926</v>
      </c>
      <c r="D50" s="1269">
        <v>3850</v>
      </c>
      <c r="E50" s="1203" t="s">
        <v>14927</v>
      </c>
      <c r="F50" s="921" t="s">
        <v>98</v>
      </c>
      <c r="G50" s="899" t="s">
        <v>14928</v>
      </c>
      <c r="H50" s="899" t="s">
        <v>14929</v>
      </c>
      <c r="I50" s="1195">
        <v>234000</v>
      </c>
    </row>
    <row r="51" spans="1:16" ht="14.25">
      <c r="A51" s="118"/>
      <c r="B51" s="1212"/>
      <c r="C51" s="1211"/>
      <c r="D51" s="1269"/>
      <c r="E51" s="1203"/>
      <c r="I51" s="1195"/>
    </row>
    <row r="52" spans="1:16" ht="14.25">
      <c r="A52" s="349" t="s">
        <v>88</v>
      </c>
      <c r="B52" s="119"/>
      <c r="C52" s="1211"/>
      <c r="D52" s="1269"/>
      <c r="E52" s="1203"/>
      <c r="I52" s="1195"/>
    </row>
    <row r="53" spans="1:16" ht="14.25">
      <c r="A53" s="349"/>
      <c r="B53" s="183" t="s">
        <v>14930</v>
      </c>
      <c r="C53" s="1211">
        <v>-10000</v>
      </c>
      <c r="D53" s="1269"/>
      <c r="E53" s="1267" t="s">
        <v>14931</v>
      </c>
      <c r="I53" s="1195"/>
    </row>
    <row r="54" spans="1:16" ht="14.25">
      <c r="A54" s="349"/>
      <c r="B54" s="183" t="s">
        <v>14932</v>
      </c>
      <c r="C54" s="1211">
        <v>-2850</v>
      </c>
      <c r="D54" s="1269"/>
      <c r="E54" s="1267" t="s">
        <v>14933</v>
      </c>
      <c r="I54" s="1195"/>
    </row>
    <row r="55" spans="1:16" ht="14.25">
      <c r="A55" s="118"/>
      <c r="B55" s="183" t="s">
        <v>14934</v>
      </c>
      <c r="C55" s="1211">
        <v>-11000</v>
      </c>
      <c r="D55" s="1269"/>
      <c r="E55" s="1267" t="s">
        <v>14935</v>
      </c>
      <c r="I55" s="1195"/>
    </row>
    <row r="56" spans="1:16" ht="14.25">
      <c r="A56" s="118"/>
      <c r="B56" s="183" t="s">
        <v>14936</v>
      </c>
      <c r="C56" s="1211">
        <v>-10350</v>
      </c>
      <c r="D56" s="1269"/>
      <c r="E56" s="108" t="s">
        <v>14937</v>
      </c>
      <c r="I56" s="1195"/>
    </row>
    <row r="57" spans="1:16" ht="14.25">
      <c r="A57" s="118"/>
      <c r="B57" s="1212" t="s">
        <v>46</v>
      </c>
      <c r="C57" s="1211">
        <f>SUM(D39:D51)+SUM(C52:C56)</f>
        <v>0</v>
      </c>
      <c r="D57" s="1269"/>
      <c r="E57" s="108"/>
      <c r="I57" s="1195"/>
    </row>
    <row r="58" spans="1:16" ht="15" thickBot="1">
      <c r="A58" s="1225"/>
      <c r="B58" s="1243"/>
      <c r="C58" s="1240"/>
      <c r="D58" s="1270"/>
      <c r="E58" s="1221"/>
      <c r="F58" s="925"/>
      <c r="G58" s="896"/>
      <c r="H58" s="896"/>
      <c r="I58" s="1220"/>
      <c r="J58" s="893"/>
      <c r="K58" s="893"/>
      <c r="L58" s="896"/>
      <c r="M58" s="893"/>
      <c r="N58" s="896"/>
      <c r="O58" s="896"/>
      <c r="P58" s="1219"/>
    </row>
    <row r="59" spans="1:16" ht="15">
      <c r="A59" s="1218" t="s">
        <v>1535</v>
      </c>
      <c r="B59" s="1212"/>
      <c r="C59" s="422" t="s">
        <v>14938</v>
      </c>
      <c r="D59" s="1269"/>
      <c r="E59" s="1203"/>
      <c r="I59" s="1195"/>
    </row>
    <row r="60" spans="1:16" ht="15">
      <c r="A60" s="1218" t="s">
        <v>14939</v>
      </c>
      <c r="B60" s="1212"/>
      <c r="C60" s="422" t="s">
        <v>14940</v>
      </c>
      <c r="D60" s="1269"/>
      <c r="E60" s="1203"/>
      <c r="I60" s="1195"/>
    </row>
    <row r="61" spans="1:16" ht="15">
      <c r="A61" s="1218" t="s">
        <v>14941</v>
      </c>
      <c r="B61" s="1212"/>
      <c r="C61" s="1211"/>
      <c r="D61" s="1269"/>
      <c r="E61" s="1203"/>
      <c r="I61" s="1195"/>
      <c r="O61" s="899" t="s">
        <v>14942</v>
      </c>
    </row>
    <row r="62" spans="1:16" ht="14.25">
      <c r="A62" s="118">
        <v>5107151</v>
      </c>
      <c r="B62" s="1216" t="s">
        <v>14943</v>
      </c>
      <c r="C62" s="422" t="s">
        <v>14944</v>
      </c>
      <c r="D62" s="1269">
        <v>4500</v>
      </c>
      <c r="E62" s="1203" t="s">
        <v>14945</v>
      </c>
      <c r="F62" s="921" t="s">
        <v>114</v>
      </c>
      <c r="G62" s="899" t="s">
        <v>1431</v>
      </c>
      <c r="H62" s="899" t="s">
        <v>1960</v>
      </c>
      <c r="I62" s="1195">
        <v>313000</v>
      </c>
      <c r="M62" s="182" t="s">
        <v>41</v>
      </c>
      <c r="N62" s="119">
        <v>5107151</v>
      </c>
      <c r="O62" s="1337"/>
      <c r="P62" s="1336" t="s">
        <v>1439</v>
      </c>
    </row>
    <row r="63" spans="1:16" ht="15">
      <c r="A63" s="118">
        <v>5107153</v>
      </c>
      <c r="B63" s="1216" t="s">
        <v>1393</v>
      </c>
      <c r="C63" s="1238" t="s">
        <v>14946</v>
      </c>
      <c r="D63" s="1269">
        <v>3800</v>
      </c>
      <c r="E63" s="1203"/>
      <c r="F63" s="921" t="s">
        <v>114</v>
      </c>
      <c r="G63" s="899" t="s">
        <v>1431</v>
      </c>
      <c r="H63" s="899" t="s">
        <v>1960</v>
      </c>
      <c r="I63" s="1195">
        <v>238000</v>
      </c>
      <c r="M63" s="182" t="s">
        <v>41</v>
      </c>
      <c r="N63" s="119">
        <v>5107153</v>
      </c>
      <c r="O63" s="1337"/>
      <c r="P63" s="1336">
        <v>1939051671</v>
      </c>
    </row>
    <row r="64" spans="1:16" ht="15">
      <c r="A64" s="118">
        <v>5107149</v>
      </c>
      <c r="B64" s="1216" t="s">
        <v>1393</v>
      </c>
      <c r="C64" s="1238" t="s">
        <v>14947</v>
      </c>
      <c r="D64" s="1269">
        <v>3700</v>
      </c>
      <c r="E64" s="1203"/>
      <c r="F64" s="921" t="s">
        <v>98</v>
      </c>
      <c r="G64" s="899" t="s">
        <v>1431</v>
      </c>
      <c r="H64" s="899" t="s">
        <v>219</v>
      </c>
      <c r="I64" s="1195">
        <v>232000</v>
      </c>
      <c r="M64" s="182" t="s">
        <v>41</v>
      </c>
      <c r="N64" s="119">
        <v>5107149</v>
      </c>
      <c r="O64" s="1337"/>
      <c r="P64" s="1336"/>
    </row>
    <row r="65" spans="1:16" ht="15">
      <c r="A65" s="118">
        <v>5107156</v>
      </c>
      <c r="B65" s="1216" t="s">
        <v>14943</v>
      </c>
      <c r="C65" s="1238" t="s">
        <v>14948</v>
      </c>
      <c r="D65" s="1269">
        <v>4500</v>
      </c>
      <c r="E65" s="1203"/>
      <c r="F65" s="921" t="s">
        <v>98</v>
      </c>
      <c r="G65" s="899" t="s">
        <v>1431</v>
      </c>
      <c r="H65" s="899" t="s">
        <v>100</v>
      </c>
      <c r="I65" s="1195">
        <v>318000</v>
      </c>
      <c r="M65" s="182" t="s">
        <v>41</v>
      </c>
      <c r="N65" s="119">
        <v>5107156</v>
      </c>
      <c r="O65" s="1337"/>
      <c r="P65" s="1336"/>
    </row>
    <row r="66" spans="1:16" ht="15">
      <c r="A66" s="118">
        <v>5101084</v>
      </c>
      <c r="B66" s="1216" t="s">
        <v>14949</v>
      </c>
      <c r="C66" s="1238" t="s">
        <v>14950</v>
      </c>
      <c r="D66" s="1269">
        <v>5500</v>
      </c>
      <c r="E66" s="1203"/>
      <c r="F66" s="921" t="s">
        <v>1881</v>
      </c>
      <c r="G66" s="899" t="s">
        <v>14951</v>
      </c>
      <c r="H66" s="899" t="s">
        <v>1369</v>
      </c>
      <c r="I66" s="1195">
        <v>562000</v>
      </c>
      <c r="M66" s="182" t="s">
        <v>41</v>
      </c>
      <c r="O66" s="918" t="s">
        <v>52</v>
      </c>
      <c r="P66" s="914" t="s">
        <v>14952</v>
      </c>
    </row>
    <row r="67" spans="1:16" ht="15">
      <c r="A67" s="118">
        <v>5105019</v>
      </c>
      <c r="B67" s="1216" t="s">
        <v>1417</v>
      </c>
      <c r="C67" s="1238" t="s">
        <v>14953</v>
      </c>
      <c r="D67" s="1269">
        <v>6000</v>
      </c>
      <c r="E67" s="1203"/>
      <c r="F67" s="921" t="s">
        <v>1881</v>
      </c>
      <c r="G67" s="899" t="s">
        <v>14897</v>
      </c>
      <c r="H67" s="899" t="s">
        <v>87</v>
      </c>
      <c r="I67" s="1195">
        <v>505000</v>
      </c>
      <c r="M67" s="182" t="s">
        <v>41</v>
      </c>
      <c r="O67" s="918"/>
      <c r="P67" s="224">
        <v>4006826670</v>
      </c>
    </row>
    <row r="68" spans="1:16" ht="15">
      <c r="A68" s="118">
        <v>5107159</v>
      </c>
      <c r="B68" s="1216" t="s">
        <v>725</v>
      </c>
      <c r="C68" s="1238" t="s">
        <v>14954</v>
      </c>
      <c r="D68" s="1269">
        <v>7650</v>
      </c>
      <c r="E68" s="1203"/>
      <c r="F68" s="921" t="s">
        <v>25</v>
      </c>
      <c r="G68" s="899" t="s">
        <v>14955</v>
      </c>
      <c r="H68" s="899" t="s">
        <v>100</v>
      </c>
      <c r="I68" s="1195">
        <v>660000</v>
      </c>
      <c r="M68" s="182" t="s">
        <v>67</v>
      </c>
      <c r="O68" s="918"/>
      <c r="P68" s="914"/>
    </row>
    <row r="69" spans="1:16" ht="15">
      <c r="A69" s="118"/>
      <c r="B69" s="1216"/>
      <c r="C69" s="1238"/>
      <c r="D69" s="1269"/>
      <c r="E69" s="1203"/>
      <c r="I69" s="1195"/>
    </row>
    <row r="70" spans="1:16" ht="15">
      <c r="A70" s="118"/>
      <c r="B70" s="1216"/>
      <c r="C70" s="1238"/>
      <c r="D70" s="1269"/>
      <c r="E70" s="1203"/>
      <c r="I70" s="1195"/>
    </row>
    <row r="71" spans="1:16" ht="14.25">
      <c r="A71" s="349" t="s">
        <v>119</v>
      </c>
      <c r="B71" s="119"/>
      <c r="C71" s="1211"/>
      <c r="D71" s="1269"/>
      <c r="E71" s="1203"/>
      <c r="I71" s="1195"/>
    </row>
    <row r="72" spans="1:16" ht="14.25">
      <c r="A72" s="349"/>
      <c r="B72" s="183" t="s">
        <v>14932</v>
      </c>
      <c r="C72" s="1211">
        <v>-9150</v>
      </c>
      <c r="D72" s="1269"/>
      <c r="E72" s="1267" t="s">
        <v>14933</v>
      </c>
      <c r="I72" s="1195"/>
    </row>
    <row r="73" spans="1:16" ht="14.25">
      <c r="A73" s="349"/>
      <c r="B73" s="183" t="s">
        <v>14956</v>
      </c>
      <c r="C73" s="1211">
        <v>-850</v>
      </c>
      <c r="D73" s="1269"/>
      <c r="E73" s="1267" t="s">
        <v>14957</v>
      </c>
      <c r="I73" s="1195"/>
    </row>
    <row r="74" spans="1:16" ht="14.25">
      <c r="A74" s="118"/>
      <c r="B74" s="183" t="s">
        <v>14958</v>
      </c>
      <c r="C74" s="1211">
        <v>-9000</v>
      </c>
      <c r="D74" s="1269"/>
      <c r="E74" s="1267" t="s">
        <v>14959</v>
      </c>
      <c r="I74" s="1195"/>
    </row>
    <row r="75" spans="1:16" ht="14.25">
      <c r="A75" s="118"/>
      <c r="B75" s="183" t="s">
        <v>14958</v>
      </c>
      <c r="C75" s="1211">
        <v>-4000</v>
      </c>
      <c r="D75" s="1269"/>
      <c r="E75" s="1267" t="s">
        <v>14960</v>
      </c>
      <c r="I75" s="1195"/>
    </row>
    <row r="76" spans="1:16" ht="14.25">
      <c r="A76" s="118"/>
      <c r="B76" s="183" t="s">
        <v>14961</v>
      </c>
      <c r="C76" s="1211">
        <v>-12650</v>
      </c>
      <c r="D76" s="1269"/>
      <c r="E76" s="1267" t="s">
        <v>14899</v>
      </c>
      <c r="I76" s="1195"/>
    </row>
    <row r="77" spans="1:16" ht="14.25">
      <c r="A77" s="118"/>
      <c r="B77" s="1212" t="s">
        <v>46</v>
      </c>
      <c r="C77" s="1211">
        <f>SUM(D59:D70)+SUM(C71:C76)</f>
        <v>0</v>
      </c>
      <c r="D77" s="1269"/>
      <c r="E77" s="1203"/>
      <c r="I77" s="1195"/>
    </row>
    <row r="78" spans="1:16" ht="15" thickBot="1">
      <c r="A78" s="1225"/>
      <c r="B78" s="1243"/>
      <c r="C78" s="1240"/>
      <c r="D78" s="1270"/>
      <c r="E78" s="1221"/>
      <c r="F78" s="925"/>
      <c r="G78" s="896"/>
      <c r="H78" s="896"/>
      <c r="I78" s="1220"/>
      <c r="J78" s="893"/>
      <c r="K78" s="893"/>
      <c r="L78" s="896"/>
      <c r="M78" s="893"/>
      <c r="N78" s="896"/>
      <c r="O78" s="896"/>
      <c r="P78" s="1219"/>
    </row>
    <row r="79" spans="1:16" ht="15">
      <c r="A79" s="1218" t="s">
        <v>1386</v>
      </c>
      <c r="B79" s="1212"/>
      <c r="C79" s="422" t="s">
        <v>14962</v>
      </c>
      <c r="D79" s="1269"/>
      <c r="E79" s="1203"/>
      <c r="I79" s="1195"/>
    </row>
    <row r="80" spans="1:16" ht="15">
      <c r="A80" s="1218" t="s">
        <v>14963</v>
      </c>
      <c r="B80" s="1212"/>
      <c r="C80" s="422" t="s">
        <v>14964</v>
      </c>
      <c r="D80" s="1269"/>
      <c r="E80" s="1203"/>
      <c r="I80" s="1195"/>
    </row>
    <row r="81" spans="1:16" ht="14.25">
      <c r="A81" s="118"/>
      <c r="B81" s="1212"/>
      <c r="C81" s="422"/>
      <c r="D81" s="1269"/>
      <c r="E81" s="1203"/>
      <c r="I81" s="1195"/>
      <c r="O81" s="899" t="s">
        <v>52</v>
      </c>
      <c r="P81" s="1335" t="s">
        <v>14965</v>
      </c>
    </row>
    <row r="82" spans="1:16" ht="14.25">
      <c r="A82" s="118">
        <v>5108038</v>
      </c>
      <c r="B82" s="1216" t="s">
        <v>14949</v>
      </c>
      <c r="C82" s="422" t="s">
        <v>14966</v>
      </c>
      <c r="D82" s="1269">
        <v>5600</v>
      </c>
      <c r="E82" s="1203"/>
      <c r="F82" s="921" t="s">
        <v>114</v>
      </c>
      <c r="G82" s="899" t="s">
        <v>14967</v>
      </c>
      <c r="H82" s="899" t="s">
        <v>192</v>
      </c>
      <c r="I82" s="1195">
        <v>428000</v>
      </c>
      <c r="M82" s="182" t="s">
        <v>28</v>
      </c>
      <c r="P82" s="1335">
        <v>4719947223</v>
      </c>
    </row>
    <row r="83" spans="1:16" ht="15">
      <c r="A83" s="118">
        <v>5108066</v>
      </c>
      <c r="B83" s="1216" t="s">
        <v>1417</v>
      </c>
      <c r="C83" s="1238" t="s">
        <v>14968</v>
      </c>
      <c r="D83" s="1269">
        <v>5900</v>
      </c>
      <c r="E83" s="1203"/>
      <c r="F83" s="921" t="s">
        <v>98</v>
      </c>
      <c r="G83" s="899" t="s">
        <v>14969</v>
      </c>
      <c r="H83" s="899" t="s">
        <v>262</v>
      </c>
      <c r="I83" s="1195">
        <v>480000</v>
      </c>
      <c r="M83" s="182" t="s">
        <v>35</v>
      </c>
      <c r="P83" s="1335"/>
    </row>
    <row r="84" spans="1:16" ht="14.25">
      <c r="A84" s="118">
        <v>5108067</v>
      </c>
      <c r="B84" s="1216" t="s">
        <v>14949</v>
      </c>
      <c r="C84" s="422" t="s">
        <v>14970</v>
      </c>
      <c r="D84" s="1269">
        <v>5650</v>
      </c>
      <c r="E84" s="1203"/>
      <c r="F84" s="921" t="s">
        <v>114</v>
      </c>
      <c r="G84" s="899" t="s">
        <v>14971</v>
      </c>
      <c r="H84" s="899" t="s">
        <v>14972</v>
      </c>
      <c r="I84" s="1195">
        <v>438000</v>
      </c>
      <c r="M84" s="182" t="s">
        <v>28</v>
      </c>
      <c r="P84" s="1335"/>
    </row>
    <row r="85" spans="1:16" ht="14.25">
      <c r="A85" s="118">
        <v>5108073</v>
      </c>
      <c r="B85" s="1216" t="s">
        <v>1393</v>
      </c>
      <c r="C85" s="422" t="s">
        <v>14973</v>
      </c>
      <c r="D85" s="1269">
        <v>3500</v>
      </c>
      <c r="E85" s="1203"/>
      <c r="F85" s="921" t="s">
        <v>114</v>
      </c>
      <c r="G85" s="899" t="s">
        <v>1442</v>
      </c>
      <c r="H85" s="899" t="s">
        <v>40</v>
      </c>
      <c r="I85" s="1195">
        <v>180000</v>
      </c>
      <c r="M85" s="182" t="s">
        <v>166</v>
      </c>
      <c r="P85" s="1335"/>
    </row>
    <row r="86" spans="1:16" ht="14.25">
      <c r="A86" s="118">
        <v>5108079</v>
      </c>
      <c r="B86" s="1216" t="s">
        <v>725</v>
      </c>
      <c r="C86" s="422" t="s">
        <v>14974</v>
      </c>
      <c r="D86" s="1269">
        <v>7500</v>
      </c>
      <c r="E86" s="1203"/>
      <c r="F86" s="921" t="s">
        <v>114</v>
      </c>
      <c r="G86" s="899" t="s">
        <v>1442</v>
      </c>
      <c r="H86" s="899" t="s">
        <v>209</v>
      </c>
      <c r="I86" s="1195">
        <v>643000</v>
      </c>
      <c r="M86" s="182" t="s">
        <v>28</v>
      </c>
      <c r="P86" s="1335"/>
    </row>
    <row r="87" spans="1:16" ht="15">
      <c r="A87" s="118">
        <v>5108088</v>
      </c>
      <c r="B87" s="1216" t="s">
        <v>14949</v>
      </c>
      <c r="C87" s="1238" t="s">
        <v>14975</v>
      </c>
      <c r="D87" s="1269">
        <v>5100</v>
      </c>
      <c r="E87" s="1203"/>
      <c r="F87" s="921" t="s">
        <v>1881</v>
      </c>
      <c r="G87" s="899" t="s">
        <v>14976</v>
      </c>
      <c r="H87" s="899" t="s">
        <v>14977</v>
      </c>
      <c r="I87" s="1195">
        <v>381000</v>
      </c>
      <c r="M87" s="182" t="s">
        <v>67</v>
      </c>
      <c r="P87" s="1335"/>
    </row>
    <row r="88" spans="1:16" ht="15">
      <c r="A88" s="1334">
        <v>5108107</v>
      </c>
      <c r="B88" s="1216" t="s">
        <v>14978</v>
      </c>
      <c r="C88" s="1238" t="s">
        <v>14979</v>
      </c>
      <c r="D88" s="1269">
        <v>4600</v>
      </c>
      <c r="E88" s="1203"/>
      <c r="F88" s="921" t="s">
        <v>14980</v>
      </c>
      <c r="G88" s="899" t="s">
        <v>14981</v>
      </c>
      <c r="H88" s="899" t="s">
        <v>40</v>
      </c>
      <c r="I88" s="1195">
        <v>321000</v>
      </c>
      <c r="M88" s="182" t="s">
        <v>41</v>
      </c>
      <c r="N88" s="119">
        <v>5108107</v>
      </c>
      <c r="O88" s="918" t="s">
        <v>52</v>
      </c>
      <c r="P88" s="915" t="s">
        <v>1439</v>
      </c>
    </row>
    <row r="89" spans="1:16" ht="15">
      <c r="A89" s="118">
        <v>5109010</v>
      </c>
      <c r="B89" s="1216" t="s">
        <v>14982</v>
      </c>
      <c r="C89" s="1238" t="s">
        <v>14983</v>
      </c>
      <c r="D89" s="1269">
        <v>5150</v>
      </c>
      <c r="E89" s="1203"/>
      <c r="F89" s="921" t="s">
        <v>31</v>
      </c>
      <c r="G89" s="899" t="s">
        <v>14984</v>
      </c>
      <c r="H89" s="899" t="s">
        <v>979</v>
      </c>
      <c r="I89" s="1195">
        <v>353000</v>
      </c>
      <c r="M89" s="182" t="s">
        <v>67</v>
      </c>
      <c r="O89" s="1334">
        <v>5108107</v>
      </c>
      <c r="P89" s="914">
        <v>1939051671</v>
      </c>
    </row>
    <row r="90" spans="1:16" ht="14.25">
      <c r="A90" s="118"/>
      <c r="B90" s="1212"/>
      <c r="C90" s="1211"/>
      <c r="D90" s="1269"/>
      <c r="E90" s="1203"/>
      <c r="I90" s="1195"/>
    </row>
    <row r="91" spans="1:16" ht="14.25">
      <c r="A91" s="349" t="s">
        <v>136</v>
      </c>
      <c r="B91" s="119"/>
      <c r="C91" s="1211"/>
      <c r="D91" s="1269"/>
      <c r="E91" s="1203"/>
      <c r="I91" s="1195"/>
    </row>
    <row r="92" spans="1:16" ht="14.25">
      <c r="A92" s="349"/>
      <c r="B92" s="183" t="s">
        <v>14985</v>
      </c>
      <c r="C92" s="1211">
        <v>-10000</v>
      </c>
      <c r="D92" s="1269"/>
      <c r="E92" s="1203"/>
      <c r="I92" s="1195"/>
    </row>
    <row r="93" spans="1:16" ht="14.25">
      <c r="A93" s="118"/>
      <c r="B93" s="183" t="s">
        <v>14956</v>
      </c>
      <c r="C93" s="1211">
        <v>-4150</v>
      </c>
      <c r="D93" s="1269"/>
      <c r="E93" s="1267" t="s">
        <v>14957</v>
      </c>
      <c r="I93" s="1195"/>
    </row>
    <row r="94" spans="1:16" ht="14.25">
      <c r="A94" s="118"/>
      <c r="B94" s="183" t="s">
        <v>14986</v>
      </c>
      <c r="C94" s="1211">
        <v>-16000</v>
      </c>
      <c r="D94" s="1269"/>
      <c r="E94" s="1267"/>
      <c r="I94" s="1195"/>
    </row>
    <row r="95" spans="1:16" ht="14.25">
      <c r="A95" s="118"/>
      <c r="B95" s="183" t="s">
        <v>14987</v>
      </c>
      <c r="C95" s="1211">
        <v>-12850</v>
      </c>
      <c r="D95" s="1269"/>
      <c r="E95" s="1267" t="s">
        <v>14988</v>
      </c>
      <c r="I95" s="1195"/>
    </row>
    <row r="96" spans="1:16" ht="14.25">
      <c r="A96" s="118"/>
      <c r="B96" s="1212" t="s">
        <v>46</v>
      </c>
      <c r="C96" s="1211">
        <f>SUM(D79:D90)+SUM(C91:C95)</f>
        <v>0</v>
      </c>
      <c r="D96" s="1269"/>
      <c r="E96" s="1203"/>
      <c r="I96" s="1195"/>
      <c r="P96" s="1226"/>
    </row>
    <row r="97" spans="1:16" ht="15" thickBot="1">
      <c r="A97" s="1225"/>
      <c r="B97" s="1243"/>
      <c r="C97" s="1240"/>
      <c r="D97" s="1270"/>
      <c r="E97" s="1221"/>
      <c r="F97" s="925"/>
      <c r="G97" s="896"/>
      <c r="H97" s="896"/>
      <c r="I97" s="1220"/>
      <c r="J97" s="893"/>
      <c r="K97" s="893"/>
      <c r="L97" s="896"/>
      <c r="M97" s="893"/>
      <c r="N97" s="896"/>
      <c r="O97" s="896"/>
      <c r="P97" s="1219"/>
    </row>
    <row r="98" spans="1:16" ht="15">
      <c r="A98" s="1218" t="s">
        <v>14989</v>
      </c>
      <c r="B98" s="1212"/>
      <c r="C98" s="422" t="s">
        <v>14990</v>
      </c>
      <c r="D98" s="1269"/>
      <c r="E98" s="1203"/>
      <c r="I98" s="1195"/>
    </row>
    <row r="99" spans="1:16" ht="15">
      <c r="A99" s="1218"/>
      <c r="B99" s="1212"/>
      <c r="C99" s="422" t="s">
        <v>14991</v>
      </c>
      <c r="D99" s="1269"/>
      <c r="E99" s="1203"/>
      <c r="I99" s="1195"/>
    </row>
    <row r="100" spans="1:16" ht="14.25">
      <c r="A100" s="118"/>
      <c r="B100" s="1212"/>
      <c r="C100" s="1211"/>
      <c r="D100" s="1269"/>
      <c r="E100" s="1203"/>
      <c r="I100" s="1195"/>
    </row>
    <row r="101" spans="1:16" ht="14.25">
      <c r="A101" s="118">
        <v>5111077</v>
      </c>
      <c r="B101" s="1216" t="s">
        <v>1459</v>
      </c>
      <c r="C101" s="422" t="s">
        <v>14992</v>
      </c>
      <c r="D101" s="1269">
        <v>3700</v>
      </c>
      <c r="E101" s="1203"/>
      <c r="F101" s="921" t="s">
        <v>114</v>
      </c>
      <c r="G101" s="899" t="s">
        <v>14993</v>
      </c>
      <c r="H101" s="899" t="s">
        <v>979</v>
      </c>
      <c r="I101" s="1195" t="s">
        <v>14994</v>
      </c>
      <c r="N101" s="899" t="s">
        <v>14995</v>
      </c>
      <c r="O101" s="899" t="s">
        <v>52</v>
      </c>
      <c r="P101" s="1333">
        <v>8009704640</v>
      </c>
    </row>
    <row r="102" spans="1:16" ht="14.25">
      <c r="A102" s="118">
        <v>5112003</v>
      </c>
      <c r="B102" s="1216" t="s">
        <v>1459</v>
      </c>
      <c r="C102" s="422" t="s">
        <v>14996</v>
      </c>
      <c r="D102" s="1269">
        <v>3650</v>
      </c>
      <c r="E102" s="1203"/>
      <c r="F102" s="921" t="s">
        <v>98</v>
      </c>
      <c r="G102" s="899" t="s">
        <v>14997</v>
      </c>
      <c r="H102" s="899" t="s">
        <v>513</v>
      </c>
      <c r="I102" s="1195" t="s">
        <v>14998</v>
      </c>
      <c r="P102" s="1333">
        <v>8009704640</v>
      </c>
    </row>
    <row r="103" spans="1:16" ht="14.25">
      <c r="A103" s="118">
        <v>5112017</v>
      </c>
      <c r="B103" s="1216" t="s">
        <v>1459</v>
      </c>
      <c r="C103" s="422" t="s">
        <v>14999</v>
      </c>
      <c r="D103" s="1269">
        <v>3400</v>
      </c>
      <c r="E103" s="1203"/>
      <c r="F103" s="921" t="s">
        <v>114</v>
      </c>
      <c r="G103" s="899" t="s">
        <v>15000</v>
      </c>
      <c r="H103" s="899" t="s">
        <v>979</v>
      </c>
      <c r="I103" s="1195" t="s">
        <v>15001</v>
      </c>
      <c r="N103" s="183" t="s">
        <v>15002</v>
      </c>
      <c r="O103" s="899" t="s">
        <v>52</v>
      </c>
      <c r="P103" s="1227">
        <v>9060693353</v>
      </c>
    </row>
    <row r="104" spans="1:16" ht="14.25">
      <c r="A104" s="118">
        <v>5201074</v>
      </c>
      <c r="B104" s="1216" t="s">
        <v>15003</v>
      </c>
      <c r="C104" s="422" t="s">
        <v>15004</v>
      </c>
      <c r="D104" s="1269">
        <v>3350</v>
      </c>
      <c r="E104" s="1203"/>
      <c r="F104" s="921" t="s">
        <v>114</v>
      </c>
      <c r="G104" s="899" t="s">
        <v>15005</v>
      </c>
      <c r="H104" s="899" t="s">
        <v>444</v>
      </c>
      <c r="I104" s="1195" t="s">
        <v>15006</v>
      </c>
      <c r="P104" s="1333">
        <v>8009704640</v>
      </c>
    </row>
    <row r="105" spans="1:16" ht="14.25">
      <c r="A105" s="118">
        <v>5112024</v>
      </c>
      <c r="B105" s="1216" t="s">
        <v>1459</v>
      </c>
      <c r="C105" s="422" t="s">
        <v>15007</v>
      </c>
      <c r="D105" s="1269">
        <v>3400</v>
      </c>
      <c r="E105" s="1203"/>
      <c r="F105" s="921" t="s">
        <v>15008</v>
      </c>
      <c r="G105" s="899" t="s">
        <v>15000</v>
      </c>
      <c r="H105" s="899" t="s">
        <v>2415</v>
      </c>
      <c r="I105" s="1195" t="s">
        <v>15009</v>
      </c>
      <c r="P105" s="1333">
        <v>8009704640</v>
      </c>
    </row>
    <row r="106" spans="1:16" ht="15">
      <c r="A106" s="118">
        <v>5202025</v>
      </c>
      <c r="B106" s="1216" t="s">
        <v>964</v>
      </c>
      <c r="C106" s="1238" t="s">
        <v>15010</v>
      </c>
      <c r="D106" s="1332">
        <v>3150</v>
      </c>
      <c r="E106" s="1203"/>
      <c r="I106" s="1195"/>
      <c r="P106" s="1333">
        <v>8009704640</v>
      </c>
    </row>
    <row r="107" spans="1:16" ht="14.25">
      <c r="A107" s="118">
        <v>5203005</v>
      </c>
      <c r="B107" s="1216" t="s">
        <v>964</v>
      </c>
      <c r="C107" s="422" t="s">
        <v>15011</v>
      </c>
      <c r="D107" s="1332">
        <v>3300</v>
      </c>
      <c r="E107" s="1203"/>
      <c r="I107" s="1195"/>
      <c r="P107" s="1333">
        <v>8009704640</v>
      </c>
    </row>
    <row r="108" spans="1:16" ht="15">
      <c r="A108" s="118">
        <v>5203007</v>
      </c>
      <c r="B108" s="1216" t="s">
        <v>964</v>
      </c>
      <c r="C108" s="1238" t="s">
        <v>15012</v>
      </c>
      <c r="D108" s="1332">
        <v>3300</v>
      </c>
      <c r="E108" s="1203"/>
      <c r="I108" s="1195"/>
      <c r="N108" s="183" t="s">
        <v>15002</v>
      </c>
      <c r="O108" s="899" t="s">
        <v>52</v>
      </c>
      <c r="P108" s="1227">
        <v>9060693353</v>
      </c>
    </row>
    <row r="109" spans="1:16" ht="14.25">
      <c r="A109" s="118">
        <v>5203066</v>
      </c>
      <c r="B109" s="1216" t="s">
        <v>964</v>
      </c>
      <c r="C109" s="422" t="s">
        <v>15013</v>
      </c>
      <c r="D109" s="1332">
        <v>3750</v>
      </c>
      <c r="E109" s="1203"/>
      <c r="I109" s="1195"/>
      <c r="O109" s="899" t="s">
        <v>52</v>
      </c>
      <c r="P109" s="1227">
        <v>9060693353</v>
      </c>
    </row>
    <row r="110" spans="1:16" ht="14.25">
      <c r="A110" s="118">
        <v>5203067</v>
      </c>
      <c r="B110" s="1216" t="s">
        <v>964</v>
      </c>
      <c r="C110" s="422" t="s">
        <v>15014</v>
      </c>
      <c r="D110" s="1332">
        <v>3700</v>
      </c>
      <c r="E110" s="1203"/>
      <c r="I110" s="1195"/>
      <c r="O110" s="899" t="s">
        <v>52</v>
      </c>
      <c r="P110" s="1227">
        <v>9060693353</v>
      </c>
    </row>
    <row r="111" spans="1:16" ht="15">
      <c r="A111" s="118">
        <v>5203061</v>
      </c>
      <c r="B111" s="1216" t="s">
        <v>15015</v>
      </c>
      <c r="C111" s="1238" t="s">
        <v>15016</v>
      </c>
      <c r="D111" s="1332">
        <v>4200</v>
      </c>
      <c r="E111" s="1203"/>
      <c r="I111" s="1195"/>
      <c r="O111" s="899" t="s">
        <v>52</v>
      </c>
      <c r="P111" s="1227">
        <v>9060693353</v>
      </c>
    </row>
    <row r="112" spans="1:16" ht="14.25">
      <c r="A112" s="118"/>
      <c r="B112" s="1212"/>
      <c r="C112" s="1331"/>
      <c r="D112" s="1269"/>
      <c r="E112" s="1203"/>
      <c r="I112" s="1195"/>
    </row>
    <row r="113" spans="1:17" ht="14.25">
      <c r="A113" s="349" t="s">
        <v>154</v>
      </c>
      <c r="B113" s="119"/>
      <c r="C113" s="1211"/>
      <c r="D113" s="1269"/>
      <c r="I113" s="1195"/>
    </row>
    <row r="114" spans="1:17" ht="14.25">
      <c r="A114" s="118"/>
      <c r="B114" s="183" t="s">
        <v>14987</v>
      </c>
      <c r="C114" s="1211">
        <v>-7150</v>
      </c>
      <c r="D114" s="1269"/>
      <c r="E114" s="1267" t="s">
        <v>14988</v>
      </c>
      <c r="I114" s="1195"/>
    </row>
    <row r="115" spans="1:17" ht="14.25">
      <c r="A115" s="118"/>
      <c r="B115" s="183" t="s">
        <v>15017</v>
      </c>
      <c r="C115" s="1211">
        <v>-6000</v>
      </c>
      <c r="D115" s="1269"/>
      <c r="E115" s="1203"/>
      <c r="I115" s="1195"/>
    </row>
    <row r="116" spans="1:17" ht="14.25">
      <c r="A116" s="118"/>
      <c r="B116" s="183" t="s">
        <v>15018</v>
      </c>
      <c r="C116" s="1211">
        <v>-10000</v>
      </c>
      <c r="D116" s="1269"/>
      <c r="E116" s="1203"/>
      <c r="I116" s="1195"/>
    </row>
    <row r="117" spans="1:17" ht="14.25">
      <c r="A117" s="118"/>
      <c r="B117" s="183" t="s">
        <v>15019</v>
      </c>
      <c r="C117" s="1211">
        <v>-8000</v>
      </c>
      <c r="D117" s="1269"/>
      <c r="E117" s="1203"/>
      <c r="I117" s="1195"/>
    </row>
    <row r="118" spans="1:17" ht="14.25">
      <c r="A118" s="118"/>
      <c r="B118" s="183" t="s">
        <v>15020</v>
      </c>
      <c r="C118" s="1211">
        <v>-7750</v>
      </c>
      <c r="D118" s="1269"/>
      <c r="E118" s="1267" t="s">
        <v>15021</v>
      </c>
      <c r="I118" s="1195"/>
    </row>
    <row r="119" spans="1:17" ht="14.25">
      <c r="A119" s="118"/>
      <c r="B119" s="1212" t="s">
        <v>46</v>
      </c>
      <c r="C119" s="1211">
        <f>SUM(D98:D112)+SUM(C113:C118)</f>
        <v>0</v>
      </c>
      <c r="D119" s="1269"/>
      <c r="E119" s="1203"/>
      <c r="I119" s="1195"/>
    </row>
    <row r="120" spans="1:17" ht="15" thickBot="1">
      <c r="A120" s="1225"/>
      <c r="B120" s="1243"/>
      <c r="C120" s="1240"/>
      <c r="D120" s="1270"/>
      <c r="E120" s="1221"/>
      <c r="F120" s="925"/>
      <c r="G120" s="896"/>
      <c r="H120" s="896"/>
      <c r="I120" s="1220"/>
      <c r="J120" s="893"/>
      <c r="K120" s="893"/>
      <c r="L120" s="896"/>
      <c r="M120" s="893"/>
      <c r="N120" s="896"/>
      <c r="O120" s="896"/>
      <c r="P120" s="1219"/>
    </row>
    <row r="121" spans="1:17" ht="15">
      <c r="A121" s="1218" t="s">
        <v>15022</v>
      </c>
      <c r="B121" s="1212"/>
      <c r="C121" s="422" t="s">
        <v>15023</v>
      </c>
      <c r="D121" s="1269"/>
      <c r="E121" s="1203"/>
      <c r="I121" s="1195"/>
    </row>
    <row r="122" spans="1:17" ht="15">
      <c r="A122" s="1218" t="s">
        <v>15024</v>
      </c>
      <c r="B122" s="1212"/>
      <c r="C122" s="422" t="s">
        <v>15025</v>
      </c>
      <c r="D122" s="1269"/>
      <c r="E122" s="1203"/>
      <c r="I122" s="1195"/>
    </row>
    <row r="123" spans="1:17" ht="14.25">
      <c r="A123" s="1650">
        <v>5201060</v>
      </c>
      <c r="B123" s="1216" t="s">
        <v>2419</v>
      </c>
      <c r="C123" s="1401" t="s">
        <v>15026</v>
      </c>
      <c r="D123" s="1269">
        <v>9000</v>
      </c>
      <c r="E123" s="1203"/>
      <c r="F123" s="921" t="s">
        <v>98</v>
      </c>
      <c r="G123" s="899" t="s">
        <v>15027</v>
      </c>
      <c r="H123" s="899" t="s">
        <v>871</v>
      </c>
      <c r="I123" s="1195" t="s">
        <v>15028</v>
      </c>
      <c r="J123" s="182">
        <v>1</v>
      </c>
    </row>
    <row r="124" spans="1:17" ht="14.25">
      <c r="A124" s="1650">
        <v>5205034</v>
      </c>
      <c r="B124" s="1216" t="s">
        <v>15029</v>
      </c>
      <c r="C124" s="1401" t="s">
        <v>15030</v>
      </c>
      <c r="D124" s="1269">
        <v>4200</v>
      </c>
      <c r="E124" s="1203"/>
      <c r="F124" s="921" t="s">
        <v>25</v>
      </c>
      <c r="G124" s="899" t="s">
        <v>15031</v>
      </c>
      <c r="H124" s="899" t="s">
        <v>979</v>
      </c>
      <c r="I124" s="1195" t="s">
        <v>15032</v>
      </c>
      <c r="J124" s="182">
        <v>5</v>
      </c>
    </row>
    <row r="125" spans="1:17" ht="14.25">
      <c r="A125" s="1650">
        <v>5205048</v>
      </c>
      <c r="B125" s="1216" t="s">
        <v>15033</v>
      </c>
      <c r="C125" s="1401" t="s">
        <v>15034</v>
      </c>
      <c r="D125" s="1269">
        <v>8300</v>
      </c>
      <c r="E125" s="1203"/>
      <c r="F125" s="921" t="s">
        <v>25</v>
      </c>
      <c r="G125" s="899" t="s">
        <v>15035</v>
      </c>
      <c r="H125" s="899" t="s">
        <v>192</v>
      </c>
      <c r="I125" s="1195" t="s">
        <v>15028</v>
      </c>
      <c r="J125" s="182">
        <v>6</v>
      </c>
    </row>
    <row r="126" spans="1:17" ht="14.25">
      <c r="A126" s="1650">
        <v>5201107</v>
      </c>
      <c r="B126" s="1216" t="s">
        <v>15036</v>
      </c>
      <c r="C126" s="1401" t="s">
        <v>15037</v>
      </c>
      <c r="D126" s="1269">
        <v>13000</v>
      </c>
      <c r="E126" s="1203"/>
      <c r="F126" s="921" t="s">
        <v>98</v>
      </c>
      <c r="G126" s="899" t="s">
        <v>15038</v>
      </c>
      <c r="H126" s="899" t="s">
        <v>15039</v>
      </c>
      <c r="I126" s="1195" t="s">
        <v>15040</v>
      </c>
      <c r="J126" s="182">
        <v>7</v>
      </c>
    </row>
    <row r="128" spans="1:17" s="1542" customFormat="1" ht="14.25">
      <c r="A128" s="1650" t="s">
        <v>15041</v>
      </c>
      <c r="B128" s="1651"/>
      <c r="C128" s="1652"/>
      <c r="D128" s="1629"/>
      <c r="E128" s="1630"/>
      <c r="F128" s="1631"/>
      <c r="G128" s="1539"/>
      <c r="H128" s="1539"/>
      <c r="I128" s="1632"/>
      <c r="J128" s="1534"/>
      <c r="K128" s="1534"/>
      <c r="L128" s="1539"/>
      <c r="M128" s="1534"/>
      <c r="N128" s="1539"/>
      <c r="O128" s="1539"/>
      <c r="Q128" s="1633"/>
    </row>
    <row r="129" spans="1:17" ht="14.25">
      <c r="A129" s="1650">
        <v>5112043</v>
      </c>
      <c r="B129" s="1216" t="s">
        <v>2780</v>
      </c>
      <c r="C129" s="1401" t="s">
        <v>15042</v>
      </c>
      <c r="D129" s="1269">
        <v>10800</v>
      </c>
      <c r="E129" s="1203"/>
      <c r="F129" s="921" t="s">
        <v>98</v>
      </c>
      <c r="G129" s="899" t="s">
        <v>15043</v>
      </c>
      <c r="H129" s="899" t="s">
        <v>1369</v>
      </c>
      <c r="I129" s="1195" t="s">
        <v>15044</v>
      </c>
      <c r="J129" s="182">
        <v>2</v>
      </c>
    </row>
    <row r="130" spans="1:17" ht="14.25">
      <c r="A130" s="1650">
        <v>5204075</v>
      </c>
      <c r="B130" s="1216" t="s">
        <v>15045</v>
      </c>
      <c r="C130" s="1401" t="s">
        <v>15046</v>
      </c>
      <c r="D130" s="1269">
        <v>5900</v>
      </c>
      <c r="E130" s="1203"/>
      <c r="F130" s="921" t="s">
        <v>25</v>
      </c>
      <c r="G130" s="899" t="s">
        <v>15047</v>
      </c>
      <c r="H130" s="899" t="s">
        <v>15048</v>
      </c>
      <c r="I130" s="1195" t="s">
        <v>15049</v>
      </c>
      <c r="J130" s="182">
        <v>3</v>
      </c>
    </row>
    <row r="131" spans="1:17" ht="14.25">
      <c r="A131" s="1650">
        <v>5205103</v>
      </c>
      <c r="B131" s="1216" t="s">
        <v>1459</v>
      </c>
      <c r="C131" s="1401" t="s">
        <v>15050</v>
      </c>
      <c r="D131" s="1269">
        <v>5000</v>
      </c>
      <c r="E131" s="1203"/>
      <c r="F131" s="921" t="s">
        <v>98</v>
      </c>
      <c r="G131" s="899" t="s">
        <v>15051</v>
      </c>
      <c r="H131" s="899" t="s">
        <v>444</v>
      </c>
      <c r="I131" s="1195" t="s">
        <v>15052</v>
      </c>
      <c r="J131" s="182">
        <v>10</v>
      </c>
    </row>
    <row r="132" spans="1:17" s="1542" customFormat="1" ht="14.25">
      <c r="A132" s="1650"/>
      <c r="B132" s="1651"/>
      <c r="C132" s="1652"/>
      <c r="D132" s="1629"/>
      <c r="E132" s="1630"/>
      <c r="F132" s="1631"/>
      <c r="G132" s="1539"/>
      <c r="H132" s="1539"/>
      <c r="I132" s="1632"/>
      <c r="J132" s="1534"/>
      <c r="K132" s="1534"/>
      <c r="L132" s="1539"/>
      <c r="M132" s="1534"/>
      <c r="N132" s="1539"/>
      <c r="O132" s="1539"/>
      <c r="Q132" s="1633"/>
    </row>
    <row r="134" spans="1:17">
      <c r="B134" s="1079" t="s">
        <v>15053</v>
      </c>
    </row>
    <row r="135" spans="1:17">
      <c r="A135" s="1435" t="s">
        <v>15054</v>
      </c>
      <c r="B135" s="1079" t="s">
        <v>15055</v>
      </c>
    </row>
    <row r="136" spans="1:17">
      <c r="B136" s="1079"/>
    </row>
    <row r="137" spans="1:17">
      <c r="B137" s="1079" t="s">
        <v>15056</v>
      </c>
    </row>
    <row r="138" spans="1:17">
      <c r="B138" s="1079" t="s">
        <v>15057</v>
      </c>
    </row>
    <row r="139" spans="1:17">
      <c r="B139" s="1079"/>
    </row>
    <row r="140" spans="1:17">
      <c r="B140" s="1442" t="s">
        <v>15058</v>
      </c>
    </row>
    <row r="141" spans="1:17">
      <c r="B141" s="1442" t="s">
        <v>15059</v>
      </c>
    </row>
    <row r="142" spans="1:17">
      <c r="B142" s="1442"/>
    </row>
    <row r="145" spans="1:16" ht="14.25">
      <c r="A145" s="118"/>
      <c r="B145" s="1212"/>
      <c r="C145" s="1211"/>
      <c r="D145" s="1269"/>
      <c r="E145" s="1203"/>
      <c r="I145" s="1195"/>
    </row>
    <row r="146" spans="1:16" ht="14.25">
      <c r="A146" s="349" t="s">
        <v>170</v>
      </c>
      <c r="B146" s="119"/>
      <c r="C146" s="1211"/>
      <c r="D146" s="1269"/>
      <c r="E146" s="1203"/>
      <c r="I146" s="1195"/>
    </row>
    <row r="147" spans="1:16" ht="14.25">
      <c r="A147" s="118"/>
      <c r="B147" s="183" t="s">
        <v>15020</v>
      </c>
      <c r="C147" s="1211">
        <v>-1250</v>
      </c>
      <c r="D147" s="1269"/>
      <c r="E147" s="1267" t="s">
        <v>15021</v>
      </c>
      <c r="I147" s="1195"/>
    </row>
    <row r="148" spans="1:16" ht="14.25">
      <c r="A148" s="118"/>
      <c r="B148" s="183" t="s">
        <v>15060</v>
      </c>
      <c r="C148" s="1211">
        <v>-5000</v>
      </c>
      <c r="D148" s="1269"/>
      <c r="E148" s="1267"/>
      <c r="I148" s="1195"/>
    </row>
    <row r="149" spans="1:16" ht="14.25">
      <c r="A149" s="118"/>
      <c r="B149" s="183"/>
      <c r="C149" s="183"/>
      <c r="D149" s="1269"/>
      <c r="E149" s="1267"/>
      <c r="I149" s="1195"/>
    </row>
    <row r="150" spans="1:16" ht="14.25">
      <c r="A150" s="118"/>
      <c r="B150" s="183"/>
      <c r="C150" s="1211"/>
      <c r="D150" s="1269"/>
      <c r="E150" s="1203"/>
      <c r="I150" s="1195"/>
    </row>
    <row r="151" spans="1:16" ht="14.25">
      <c r="A151" s="118"/>
      <c r="B151" s="1212" t="s">
        <v>46</v>
      </c>
      <c r="C151" s="1211">
        <f>SUM(D121:D145)+SUM(C146:C150)</f>
        <v>49950</v>
      </c>
      <c r="D151" s="1269"/>
      <c r="E151" s="1203"/>
      <c r="I151" s="1195"/>
    </row>
    <row r="152" spans="1:16" ht="15" thickBot="1">
      <c r="A152" s="1225"/>
      <c r="B152" s="1243"/>
      <c r="C152" s="1240"/>
      <c r="D152" s="1270"/>
      <c r="E152" s="1221"/>
      <c r="F152" s="925"/>
      <c r="G152" s="896"/>
      <c r="H152" s="896"/>
      <c r="I152" s="1220"/>
      <c r="J152" s="893"/>
      <c r="K152" s="893"/>
      <c r="L152" s="896"/>
      <c r="M152" s="893"/>
      <c r="N152" s="896"/>
      <c r="O152" s="896"/>
      <c r="P152" s="1219"/>
    </row>
    <row r="153" spans="1:16">
      <c r="A153" s="1997" t="s">
        <v>15061</v>
      </c>
      <c r="B153" s="1212"/>
      <c r="C153" s="2001" t="s">
        <v>15062</v>
      </c>
      <c r="D153" s="1672"/>
      <c r="E153" s="1203"/>
      <c r="I153" s="1195"/>
    </row>
    <row r="154" spans="1:16">
      <c r="A154" s="1673" t="s">
        <v>15024</v>
      </c>
      <c r="B154" s="1212"/>
      <c r="C154" s="2001" t="s">
        <v>963</v>
      </c>
      <c r="D154" s="1672"/>
      <c r="E154" s="1203"/>
      <c r="I154" s="1195"/>
    </row>
    <row r="155" spans="1:16">
      <c r="A155" s="1674">
        <v>5207006</v>
      </c>
      <c r="B155" s="1645" t="s">
        <v>1459</v>
      </c>
      <c r="C155" s="1675" t="s">
        <v>15063</v>
      </c>
      <c r="D155" s="1672">
        <v>4450</v>
      </c>
      <c r="E155" s="1203"/>
      <c r="F155" s="921" t="s">
        <v>25</v>
      </c>
      <c r="G155" s="899" t="s">
        <v>15064</v>
      </c>
      <c r="H155" s="899" t="s">
        <v>15065</v>
      </c>
      <c r="I155" s="1195" t="s">
        <v>15066</v>
      </c>
      <c r="J155" s="182">
        <v>5</v>
      </c>
    </row>
    <row r="156" spans="1:16">
      <c r="A156" s="1676"/>
      <c r="B156" s="1670"/>
      <c r="C156" s="1677"/>
      <c r="D156" s="1678"/>
    </row>
    <row r="157" spans="1:16">
      <c r="A157" s="1676" t="s">
        <v>15041</v>
      </c>
      <c r="B157" s="1670"/>
      <c r="C157" s="1677"/>
      <c r="D157" s="1678"/>
    </row>
    <row r="158" spans="1:16">
      <c r="A158" s="1674">
        <v>5206014</v>
      </c>
      <c r="B158" s="1645" t="s">
        <v>1459</v>
      </c>
      <c r="C158" s="1675" t="s">
        <v>15067</v>
      </c>
      <c r="D158" s="1672">
        <v>4200</v>
      </c>
      <c r="E158" s="1203"/>
      <c r="F158" s="921" t="s">
        <v>25</v>
      </c>
      <c r="G158" s="899" t="s">
        <v>15068</v>
      </c>
      <c r="H158" s="899" t="s">
        <v>106</v>
      </c>
      <c r="I158" s="1195" t="s">
        <v>15069</v>
      </c>
      <c r="J158" s="182">
        <v>4</v>
      </c>
    </row>
    <row r="159" spans="1:16">
      <c r="A159" s="1676"/>
      <c r="B159" s="1670"/>
      <c r="C159" s="1677"/>
      <c r="D159" s="1678"/>
    </row>
    <row r="160" spans="1:16">
      <c r="A160" s="1771" t="s">
        <v>966</v>
      </c>
      <c r="B160" s="1670"/>
      <c r="C160" s="1677"/>
      <c r="D160" s="1678"/>
    </row>
    <row r="161" spans="1:10">
      <c r="A161" s="1674">
        <v>5206093</v>
      </c>
      <c r="B161" s="1645" t="s">
        <v>964</v>
      </c>
      <c r="C161" s="1675" t="s">
        <v>967</v>
      </c>
      <c r="D161" s="1672">
        <v>4200</v>
      </c>
      <c r="E161" s="1203"/>
      <c r="F161" s="921" t="s">
        <v>98</v>
      </c>
      <c r="G161" s="899" t="s">
        <v>15070</v>
      </c>
      <c r="H161" s="899" t="s">
        <v>444</v>
      </c>
      <c r="I161" s="1195" t="s">
        <v>15071</v>
      </c>
      <c r="J161" s="182">
        <v>2</v>
      </c>
    </row>
    <row r="162" spans="1:10">
      <c r="A162" s="1674"/>
      <c r="B162" s="1679"/>
      <c r="C162" s="1675"/>
      <c r="D162" s="1672"/>
      <c r="E162" s="1203"/>
      <c r="I162" s="1195"/>
    </row>
    <row r="163" spans="1:10">
      <c r="A163" s="1674"/>
      <c r="B163" s="1645"/>
      <c r="C163" s="1675"/>
      <c r="D163" s="1672"/>
      <c r="E163" s="1203"/>
      <c r="I163" s="1195"/>
    </row>
    <row r="164" spans="1:10">
      <c r="A164" s="1676"/>
      <c r="B164" s="1670"/>
      <c r="C164" s="1677"/>
      <c r="D164" s="1678"/>
    </row>
    <row r="165" spans="1:10">
      <c r="A165" s="1680">
        <v>43425</v>
      </c>
      <c r="B165" s="1079" t="s">
        <v>15053</v>
      </c>
      <c r="C165" s="1677"/>
      <c r="D165" s="1678"/>
    </row>
    <row r="166" spans="1:10">
      <c r="A166" s="1676"/>
      <c r="B166" s="1079" t="s">
        <v>15072</v>
      </c>
      <c r="C166" s="1677"/>
      <c r="D166" s="1678"/>
    </row>
    <row r="167" spans="1:10">
      <c r="A167" s="1676"/>
      <c r="B167" s="1079"/>
      <c r="C167" s="1677"/>
      <c r="D167" s="1678"/>
    </row>
    <row r="168" spans="1:10">
      <c r="A168" s="1676"/>
      <c r="B168" s="1079" t="s">
        <v>15073</v>
      </c>
      <c r="C168" s="1677"/>
      <c r="D168" s="1678"/>
    </row>
    <row r="169" spans="1:10">
      <c r="A169" s="1676"/>
      <c r="B169" s="1079" t="s">
        <v>15074</v>
      </c>
      <c r="C169" s="1677"/>
      <c r="D169" s="1678"/>
    </row>
    <row r="170" spans="1:10">
      <c r="A170" s="1676"/>
      <c r="B170" s="1079"/>
      <c r="C170" s="1677"/>
      <c r="D170" s="1678"/>
    </row>
    <row r="171" spans="1:10">
      <c r="A171" s="1676"/>
      <c r="B171" s="1442" t="s">
        <v>14237</v>
      </c>
      <c r="C171" s="1677"/>
      <c r="D171" s="1678"/>
    </row>
    <row r="172" spans="1:10">
      <c r="A172" s="1676"/>
      <c r="B172" s="1079" t="s">
        <v>15075</v>
      </c>
      <c r="C172" s="1677"/>
      <c r="D172" s="1678"/>
    </row>
    <row r="173" spans="1:10">
      <c r="A173" s="1673"/>
      <c r="B173" s="1442"/>
      <c r="C173" s="1459"/>
      <c r="D173" s="1672"/>
      <c r="E173" s="1203"/>
      <c r="I173" s="1195"/>
    </row>
    <row r="174" spans="1:10">
      <c r="A174" s="1673"/>
      <c r="B174" s="1670"/>
      <c r="C174" s="1459"/>
      <c r="D174" s="1672"/>
      <c r="E174" s="1203"/>
      <c r="I174" s="1195"/>
    </row>
    <row r="175" spans="1:10" ht="14.25">
      <c r="A175" s="349" t="s">
        <v>183</v>
      </c>
      <c r="B175" s="119"/>
      <c r="C175" s="1211"/>
      <c r="D175" s="1269"/>
      <c r="E175" s="1203"/>
      <c r="I175" s="1195"/>
    </row>
    <row r="176" spans="1:10" ht="14.25">
      <c r="A176" s="118"/>
      <c r="B176" s="183" t="s">
        <v>15076</v>
      </c>
      <c r="C176" s="1211">
        <v>-9965</v>
      </c>
      <c r="D176" s="1269"/>
      <c r="E176" s="1203" t="s">
        <v>15077</v>
      </c>
      <c r="I176" s="1195"/>
    </row>
    <row r="177" spans="1:16" ht="14.25">
      <c r="A177" s="118"/>
      <c r="B177" s="183"/>
      <c r="C177" s="1211"/>
      <c r="D177" s="1269"/>
      <c r="E177" s="1203"/>
      <c r="I177" s="1195"/>
    </row>
    <row r="178" spans="1:16" ht="14.25">
      <c r="A178" s="118"/>
      <c r="B178" s="183"/>
      <c r="C178" s="1211"/>
      <c r="D178" s="1269"/>
      <c r="E178" s="1203"/>
      <c r="I178" s="1195"/>
    </row>
    <row r="179" spans="1:16" ht="14.25">
      <c r="A179" s="118"/>
      <c r="B179" s="1212" t="s">
        <v>46</v>
      </c>
      <c r="C179" s="1211">
        <f>SUM(D153:D173)+SUM(C175:C178)</f>
        <v>2885</v>
      </c>
      <c r="D179" s="1269"/>
      <c r="E179" s="1203"/>
      <c r="I179" s="1195"/>
    </row>
    <row r="180" spans="1:16" ht="14.25">
      <c r="A180" s="118"/>
      <c r="B180" s="1212"/>
      <c r="C180" s="1211"/>
      <c r="D180" s="1269"/>
      <c r="E180" s="1203"/>
      <c r="I180" s="1195"/>
    </row>
    <row r="181" spans="1:16" ht="15" thickBot="1">
      <c r="A181" s="1225"/>
      <c r="B181" s="1243"/>
      <c r="C181" s="1240"/>
      <c r="D181" s="1270"/>
      <c r="E181" s="1221"/>
      <c r="F181" s="925"/>
      <c r="G181" s="896"/>
      <c r="H181" s="896"/>
      <c r="I181" s="1220"/>
      <c r="J181" s="893"/>
      <c r="K181" s="893"/>
      <c r="L181" s="896"/>
      <c r="M181" s="893"/>
      <c r="N181" s="896"/>
      <c r="O181" s="896"/>
      <c r="P181" s="1219"/>
    </row>
    <row r="182" spans="1:16">
      <c r="A182" s="1997" t="s">
        <v>15078</v>
      </c>
      <c r="B182" s="1212"/>
      <c r="C182" s="2315">
        <v>43685</v>
      </c>
      <c r="D182" s="1672"/>
      <c r="E182" s="1203"/>
      <c r="I182" s="1195"/>
    </row>
    <row r="183" spans="1:16">
      <c r="A183" s="1676" t="s">
        <v>962</v>
      </c>
      <c r="B183" s="1212"/>
      <c r="C183" s="2001" t="s">
        <v>963</v>
      </c>
      <c r="D183" s="1672"/>
      <c r="E183" s="1203"/>
      <c r="I183" s="1195"/>
    </row>
    <row r="184" spans="1:16">
      <c r="A184" s="1673">
        <v>5206063</v>
      </c>
      <c r="B184" s="1645" t="s">
        <v>964</v>
      </c>
      <c r="C184" s="1459" t="s">
        <v>965</v>
      </c>
      <c r="D184" s="1672">
        <v>4300</v>
      </c>
      <c r="E184" s="1203"/>
      <c r="F184" s="921" t="s">
        <v>98</v>
      </c>
      <c r="G184" s="899">
        <v>43630</v>
      </c>
      <c r="H184" s="899" t="s">
        <v>219</v>
      </c>
      <c r="I184" s="1195" t="s">
        <v>15079</v>
      </c>
      <c r="O184" s="899" t="s">
        <v>52</v>
      </c>
      <c r="P184" s="183">
        <v>3326896274</v>
      </c>
    </row>
    <row r="185" spans="1:16">
      <c r="A185" s="1673"/>
      <c r="B185" s="1645"/>
      <c r="C185" s="1459"/>
      <c r="D185" s="1672"/>
      <c r="E185" s="1203"/>
      <c r="I185" s="1195"/>
    </row>
    <row r="186" spans="1:16">
      <c r="A186" s="1673"/>
      <c r="B186" s="1445" t="s">
        <v>15080</v>
      </c>
      <c r="C186" s="1459"/>
      <c r="D186" s="1672"/>
      <c r="E186" s="1203"/>
      <c r="I186" s="1195"/>
    </row>
    <row r="187" spans="1:16">
      <c r="A187" s="1673"/>
      <c r="B187" s="1440" t="s">
        <v>18</v>
      </c>
      <c r="C187" s="1459"/>
      <c r="D187" s="1672"/>
      <c r="E187" s="1203"/>
      <c r="I187" s="1195"/>
    </row>
    <row r="188" spans="1:16">
      <c r="A188" s="1673"/>
      <c r="B188" s="1212"/>
      <c r="C188" s="1211"/>
      <c r="D188" s="1672"/>
      <c r="E188" s="1203"/>
      <c r="I188" s="1195"/>
    </row>
    <row r="189" spans="1:16">
      <c r="A189" s="1673"/>
      <c r="B189" s="1212"/>
      <c r="C189" s="1211"/>
      <c r="D189" s="1672"/>
      <c r="E189" s="1203"/>
      <c r="I189" s="1195"/>
    </row>
    <row r="190" spans="1:16">
      <c r="A190" s="1673"/>
      <c r="B190" s="1212"/>
      <c r="C190" s="1211"/>
      <c r="D190" s="1672"/>
      <c r="E190" s="1203"/>
      <c r="I190" s="1195"/>
    </row>
    <row r="191" spans="1:16">
      <c r="A191" s="349" t="s">
        <v>194</v>
      </c>
      <c r="B191" s="119"/>
      <c r="C191" s="1211"/>
      <c r="D191" s="1672"/>
      <c r="E191" s="1203"/>
      <c r="I191" s="1195"/>
    </row>
    <row r="192" spans="1:16">
      <c r="A192" s="118"/>
      <c r="B192" s="183"/>
      <c r="C192" s="1211"/>
      <c r="D192" s="1672"/>
      <c r="E192" s="1203"/>
      <c r="I192" s="1195"/>
    </row>
    <row r="193" spans="1:16">
      <c r="A193" s="1673"/>
      <c r="B193" s="1212"/>
      <c r="C193" s="1211"/>
      <c r="D193" s="1672"/>
      <c r="E193" s="1203"/>
      <c r="I193" s="1195"/>
    </row>
    <row r="194" spans="1:16">
      <c r="A194" s="1673"/>
      <c r="B194" s="1212"/>
      <c r="C194" s="1211"/>
      <c r="D194" s="1672"/>
      <c r="E194" s="1203"/>
      <c r="I194" s="1195"/>
    </row>
    <row r="195" spans="1:16" ht="14.25">
      <c r="A195" s="118"/>
      <c r="B195" s="1212" t="s">
        <v>46</v>
      </c>
      <c r="C195" s="1211">
        <f>SUM(D182:D190)+SUM(C191:C194)</f>
        <v>4300</v>
      </c>
      <c r="D195" s="1269"/>
      <c r="E195" s="1203"/>
      <c r="I195" s="1195"/>
    </row>
    <row r="196" spans="1:16" ht="14.25">
      <c r="A196" s="118"/>
      <c r="B196" s="1212"/>
      <c r="C196" s="1211"/>
      <c r="D196" s="1269"/>
      <c r="E196" s="1203"/>
      <c r="I196" s="1195"/>
    </row>
    <row r="197" spans="1:16" ht="15" thickBot="1">
      <c r="A197" s="1225"/>
      <c r="B197" s="1243"/>
      <c r="C197" s="1240"/>
      <c r="D197" s="1270"/>
      <c r="E197" s="1221"/>
      <c r="F197" s="925"/>
      <c r="G197" s="896"/>
      <c r="H197" s="896"/>
      <c r="I197" s="1220"/>
      <c r="J197" s="893"/>
      <c r="K197" s="893"/>
      <c r="L197" s="896"/>
      <c r="M197" s="893"/>
      <c r="N197" s="896"/>
      <c r="O197" s="896"/>
      <c r="P197" s="1219"/>
    </row>
    <row r="198" spans="1:16">
      <c r="A198" s="1673"/>
      <c r="B198" s="1212"/>
      <c r="C198" s="1211"/>
      <c r="D198" s="1672"/>
      <c r="E198" s="1203"/>
      <c r="I198" s="1195"/>
    </row>
    <row r="199" spans="1:16">
      <c r="A199" s="1673"/>
      <c r="B199" s="1212"/>
      <c r="C199" s="1211"/>
      <c r="D199" s="1672"/>
      <c r="E199" s="1203"/>
      <c r="I199" s="1195"/>
    </row>
    <row r="200" spans="1:16">
      <c r="A200" s="1673"/>
      <c r="B200" s="1212"/>
      <c r="C200" s="1211"/>
      <c r="D200" s="1672"/>
      <c r="E200" s="1203"/>
      <c r="I200" s="1195"/>
    </row>
    <row r="201" spans="1:16">
      <c r="A201" s="1673"/>
      <c r="B201" s="1212"/>
      <c r="C201" s="1211"/>
      <c r="D201" s="1672"/>
      <c r="E201" s="1203"/>
      <c r="I201" s="1195"/>
    </row>
    <row r="202" spans="1:16">
      <c r="A202" s="1673"/>
      <c r="B202" s="1212"/>
      <c r="C202" s="1211"/>
      <c r="D202" s="1672"/>
      <c r="E202" s="1203"/>
      <c r="I202" s="1195"/>
    </row>
    <row r="203" spans="1:16">
      <c r="A203" s="1673"/>
      <c r="B203" s="1212"/>
      <c r="C203" s="1211"/>
      <c r="D203" s="1672"/>
      <c r="E203" s="1203"/>
      <c r="I203" s="1195"/>
    </row>
    <row r="204" spans="1:16">
      <c r="A204" s="1673"/>
      <c r="B204" s="1212"/>
      <c r="C204" s="1211"/>
      <c r="D204" s="1672"/>
      <c r="E204" s="1203"/>
      <c r="I204" s="1195"/>
    </row>
    <row r="205" spans="1:16">
      <c r="A205" s="1673"/>
      <c r="B205" s="1212"/>
      <c r="C205" s="1211"/>
      <c r="D205" s="1672"/>
      <c r="E205" s="1203"/>
      <c r="I205" s="1195"/>
    </row>
    <row r="206" spans="1:16">
      <c r="A206" s="1673"/>
      <c r="B206" s="1212"/>
      <c r="C206" s="1211"/>
      <c r="D206" s="1672"/>
      <c r="E206" s="1203"/>
      <c r="I206" s="1195"/>
    </row>
    <row r="207" spans="1:16">
      <c r="A207" s="1673"/>
      <c r="B207" s="1212"/>
      <c r="C207" s="1211"/>
      <c r="D207" s="1672"/>
      <c r="E207" s="1203"/>
      <c r="I207" s="1195"/>
    </row>
    <row r="208" spans="1:16">
      <c r="A208" s="1673"/>
      <c r="B208" s="1212"/>
      <c r="C208" s="1211"/>
      <c r="D208" s="1672"/>
      <c r="E208" s="1203"/>
      <c r="I208" s="1195"/>
    </row>
    <row r="209" spans="1:42">
      <c r="A209" s="1673"/>
      <c r="B209" s="1212"/>
      <c r="C209" s="1211"/>
      <c r="D209" s="1672"/>
      <c r="E209" s="1203"/>
      <c r="I209" s="1195"/>
    </row>
    <row r="210" spans="1:42">
      <c r="A210" s="1673"/>
      <c r="B210" s="1212"/>
      <c r="C210" s="1211"/>
      <c r="D210" s="1672"/>
      <c r="E210" s="1203"/>
      <c r="I210" s="1195"/>
    </row>
    <row r="211" spans="1:42">
      <c r="A211" s="1673"/>
      <c r="B211" s="1212"/>
      <c r="C211" s="1211"/>
      <c r="D211" s="1672"/>
      <c r="E211" s="1203"/>
      <c r="I211" s="1195"/>
    </row>
    <row r="212" spans="1:42">
      <c r="A212" s="1673"/>
      <c r="B212" s="1212"/>
      <c r="C212" s="1211"/>
      <c r="D212" s="1672"/>
      <c r="E212" s="1203"/>
      <c r="I212" s="1195"/>
    </row>
    <row r="213" spans="1:42">
      <c r="A213" s="1673"/>
      <c r="B213" s="1212"/>
      <c r="C213" s="1211"/>
      <c r="D213" s="1672"/>
      <c r="E213" s="1203"/>
      <c r="I213" s="1195"/>
    </row>
    <row r="214" spans="1:42">
      <c r="A214" s="1673"/>
      <c r="B214" s="1212"/>
      <c r="C214" s="1211"/>
      <c r="D214" s="1672"/>
      <c r="E214" s="1203"/>
      <c r="I214" s="1195"/>
    </row>
    <row r="215" spans="1:42">
      <c r="A215" s="1673"/>
      <c r="B215" s="1212"/>
      <c r="C215" s="1211"/>
      <c r="D215" s="1672"/>
      <c r="E215" s="1203"/>
      <c r="I215" s="1195"/>
    </row>
    <row r="216" spans="1:42">
      <c r="A216" s="1673"/>
      <c r="B216" s="1212"/>
      <c r="C216" s="1211"/>
      <c r="D216" s="1672"/>
      <c r="E216" s="1203"/>
      <c r="I216" s="1195"/>
    </row>
    <row r="217" spans="1:42">
      <c r="A217" s="1673"/>
      <c r="B217" s="1212"/>
      <c r="C217" s="1211"/>
      <c r="D217" s="1672"/>
      <c r="E217" s="1203"/>
      <c r="I217" s="1195"/>
    </row>
    <row r="218" spans="1:42">
      <c r="A218" s="1673"/>
      <c r="B218" s="1212"/>
      <c r="C218" s="1211"/>
      <c r="D218" s="1672"/>
      <c r="E218" s="1203"/>
      <c r="I218" s="1195"/>
    </row>
    <row r="219" spans="1:42">
      <c r="A219" s="1673"/>
      <c r="B219" s="1212"/>
      <c r="C219" s="1211"/>
      <c r="D219" s="1672"/>
      <c r="E219" s="1203"/>
      <c r="I219" s="1195"/>
    </row>
    <row r="220" spans="1:42">
      <c r="A220" s="1673"/>
      <c r="B220" s="1212"/>
      <c r="C220" s="1211"/>
      <c r="D220" s="1672"/>
      <c r="E220" s="1203"/>
      <c r="I220" s="1195"/>
    </row>
    <row r="221" spans="1:42" ht="14.25">
      <c r="A221" s="118"/>
      <c r="B221" s="1212"/>
      <c r="C221" s="1211"/>
      <c r="D221" s="1269"/>
      <c r="E221" s="1203"/>
      <c r="I221" s="1195"/>
    </row>
    <row r="222" spans="1:42" ht="14.25">
      <c r="A222" s="118"/>
      <c r="B222" s="1212"/>
      <c r="C222" s="1211"/>
      <c r="D222" s="1269"/>
      <c r="E222" s="1203"/>
      <c r="I222" s="1195"/>
    </row>
    <row r="223" spans="1:42" s="887" customFormat="1" ht="15" thickBot="1">
      <c r="A223" s="1225"/>
      <c r="B223" s="1243"/>
      <c r="C223" s="1240"/>
      <c r="D223" s="1270"/>
      <c r="E223" s="1221"/>
      <c r="F223" s="925"/>
      <c r="G223" s="896"/>
      <c r="H223" s="896"/>
      <c r="I223" s="1220"/>
      <c r="J223" s="893"/>
      <c r="K223" s="893"/>
      <c r="L223" s="896"/>
      <c r="M223" s="893"/>
      <c r="N223" s="896"/>
      <c r="O223" s="896"/>
      <c r="P223" s="1219"/>
      <c r="R223" s="183"/>
      <c r="S223" s="183"/>
      <c r="T223" s="183"/>
      <c r="U223" s="183"/>
      <c r="V223" s="183"/>
      <c r="W223" s="183"/>
      <c r="X223" s="183"/>
      <c r="Y223" s="183"/>
      <c r="Z223" s="183"/>
      <c r="AA223" s="183"/>
      <c r="AB223" s="183"/>
      <c r="AC223" s="183"/>
      <c r="AD223" s="183"/>
      <c r="AE223" s="183"/>
      <c r="AF223" s="183"/>
      <c r="AG223" s="183"/>
      <c r="AH223" s="183"/>
      <c r="AI223" s="183"/>
      <c r="AJ223" s="183"/>
      <c r="AK223" s="183"/>
      <c r="AL223" s="183"/>
      <c r="AM223" s="183"/>
      <c r="AN223" s="183"/>
      <c r="AO223" s="183"/>
      <c r="AP223" s="183"/>
    </row>
    <row r="224" spans="1:42" ht="14.25">
      <c r="A224" s="1441"/>
      <c r="B224" s="1442"/>
      <c r="C224" s="1443"/>
      <c r="D224" s="1269"/>
      <c r="E224" s="1203"/>
      <c r="I224" s="1195"/>
    </row>
    <row r="225" spans="1:17" ht="14.25">
      <c r="A225" s="1441"/>
      <c r="B225" s="110" t="s">
        <v>15081</v>
      </c>
      <c r="C225" s="1443"/>
      <c r="D225" s="1269"/>
      <c r="E225" s="1203"/>
      <c r="I225" s="1195"/>
    </row>
    <row r="226" spans="1:17" ht="14.25">
      <c r="A226" s="119"/>
      <c r="B226" s="1212"/>
      <c r="C226" s="1211"/>
      <c r="D226" s="1269"/>
      <c r="E226" s="1203"/>
      <c r="L226" s="1250"/>
      <c r="M226" s="182" t="s">
        <v>561</v>
      </c>
    </row>
    <row r="227" spans="1:17" ht="15">
      <c r="A227" s="119"/>
      <c r="B227" s="182" t="s">
        <v>1572</v>
      </c>
      <c r="C227" s="1238" t="s">
        <v>15082</v>
      </c>
      <c r="D227" s="1269">
        <v>-2000</v>
      </c>
      <c r="E227" s="1198" t="s">
        <v>14883</v>
      </c>
      <c r="L227" s="1250">
        <v>1975</v>
      </c>
      <c r="M227" s="182" t="s">
        <v>561</v>
      </c>
    </row>
    <row r="228" spans="1:17" ht="15">
      <c r="A228" s="119"/>
      <c r="B228" s="182" t="s">
        <v>1572</v>
      </c>
      <c r="C228" s="1238" t="s">
        <v>592</v>
      </c>
      <c r="D228" s="1269">
        <v>-3500</v>
      </c>
      <c r="E228" s="1198" t="s">
        <v>14885</v>
      </c>
      <c r="L228" s="1250">
        <v>3480</v>
      </c>
      <c r="M228" s="182" t="s">
        <v>561</v>
      </c>
    </row>
    <row r="229" spans="1:17" s="931" customFormat="1" ht="14.25">
      <c r="A229" s="182"/>
      <c r="B229" s="182" t="s">
        <v>1572</v>
      </c>
      <c r="C229" s="182" t="s">
        <v>14888</v>
      </c>
      <c r="D229" s="1269">
        <v>-6500</v>
      </c>
      <c r="E229" s="1267" t="s">
        <v>14892</v>
      </c>
      <c r="F229" s="1266"/>
      <c r="G229" s="1265"/>
      <c r="H229" s="899"/>
      <c r="K229" s="182"/>
      <c r="L229" s="1250">
        <v>6470</v>
      </c>
      <c r="M229" s="182" t="s">
        <v>561</v>
      </c>
      <c r="N229" s="899"/>
      <c r="O229" s="899"/>
      <c r="P229" s="183"/>
      <c r="Q229" s="1210"/>
    </row>
    <row r="230" spans="1:17" s="931" customFormat="1">
      <c r="A230" s="182"/>
      <c r="B230" s="182" t="s">
        <v>1572</v>
      </c>
      <c r="C230" s="182" t="s">
        <v>15083</v>
      </c>
      <c r="D230" s="1268">
        <v>-10000</v>
      </c>
      <c r="E230" s="1267" t="s">
        <v>14931</v>
      </c>
      <c r="F230" s="1266"/>
      <c r="G230" s="1265"/>
      <c r="H230" s="899"/>
      <c r="I230" s="1250"/>
      <c r="J230" s="182"/>
      <c r="K230" s="182"/>
      <c r="L230" s="1250">
        <v>9975</v>
      </c>
      <c r="M230" s="182" t="s">
        <v>561</v>
      </c>
      <c r="N230" s="899"/>
      <c r="O230" s="899"/>
      <c r="P230" s="183"/>
      <c r="Q230" s="1210"/>
    </row>
    <row r="231" spans="1:17" s="931" customFormat="1">
      <c r="A231" s="182"/>
      <c r="B231" s="182" t="s">
        <v>1572</v>
      </c>
      <c r="C231" s="182" t="s">
        <v>15084</v>
      </c>
      <c r="D231" s="1268">
        <v>-12000</v>
      </c>
      <c r="E231" s="1267" t="s">
        <v>14933</v>
      </c>
      <c r="F231" s="1266"/>
      <c r="G231" s="1265"/>
      <c r="H231" s="899"/>
      <c r="I231" s="1250"/>
      <c r="J231" s="182"/>
      <c r="K231" s="182"/>
      <c r="L231" s="1250">
        <v>11975</v>
      </c>
      <c r="M231" s="182" t="s">
        <v>561</v>
      </c>
      <c r="N231" s="899"/>
      <c r="O231" s="899"/>
      <c r="P231" s="183"/>
      <c r="Q231" s="1210"/>
    </row>
    <row r="232" spans="1:17" s="931" customFormat="1">
      <c r="A232" s="182"/>
      <c r="B232" s="182" t="s">
        <v>1572</v>
      </c>
      <c r="C232" s="182" t="s">
        <v>15085</v>
      </c>
      <c r="D232" s="1268">
        <v>-11000</v>
      </c>
      <c r="E232" s="1267" t="s">
        <v>14935</v>
      </c>
      <c r="F232" s="1266"/>
      <c r="G232" s="1265"/>
      <c r="H232" s="899"/>
      <c r="I232" s="1250"/>
      <c r="J232" s="182"/>
      <c r="K232" s="182"/>
      <c r="L232" s="1250">
        <v>10970</v>
      </c>
      <c r="M232" s="182" t="s">
        <v>561</v>
      </c>
      <c r="N232" s="899"/>
      <c r="O232" s="899"/>
      <c r="P232" s="183"/>
      <c r="Q232" s="1210"/>
    </row>
    <row r="233" spans="1:17" s="931" customFormat="1">
      <c r="A233" s="182"/>
      <c r="B233" s="182" t="s">
        <v>1572</v>
      </c>
      <c r="C233" s="182" t="s">
        <v>14907</v>
      </c>
      <c r="D233" s="1268">
        <v>-10350</v>
      </c>
      <c r="E233" s="108" t="s">
        <v>14937</v>
      </c>
      <c r="F233" s="1266"/>
      <c r="G233" s="1265"/>
      <c r="H233" s="899"/>
      <c r="I233" s="1250"/>
      <c r="J233" s="182"/>
      <c r="K233" s="182"/>
      <c r="L233" s="1330">
        <v>10315</v>
      </c>
      <c r="M233" s="182" t="s">
        <v>561</v>
      </c>
      <c r="N233" s="899"/>
      <c r="O233" s="899"/>
      <c r="P233" s="183"/>
      <c r="Q233" s="1210"/>
    </row>
    <row r="234" spans="1:17" s="931" customFormat="1">
      <c r="A234" s="182"/>
      <c r="B234" s="182" t="s">
        <v>1572</v>
      </c>
      <c r="C234" s="182" t="s">
        <v>15086</v>
      </c>
      <c r="D234" s="1268">
        <v>-10000</v>
      </c>
      <c r="E234" s="1267" t="s">
        <v>15087</v>
      </c>
      <c r="F234" s="1266"/>
      <c r="G234" s="1265"/>
      <c r="H234" s="899"/>
      <c r="I234" s="1250"/>
      <c r="J234" s="182"/>
      <c r="K234" s="182"/>
      <c r="L234" s="1330">
        <v>9975</v>
      </c>
      <c r="M234" s="182" t="s">
        <v>561</v>
      </c>
      <c r="N234" s="899"/>
      <c r="O234" s="899"/>
      <c r="P234" s="183"/>
      <c r="Q234" s="1210"/>
    </row>
    <row r="235" spans="1:17" s="931" customFormat="1">
      <c r="A235" s="182"/>
      <c r="B235" s="182" t="s">
        <v>1572</v>
      </c>
      <c r="C235" s="182" t="s">
        <v>15088</v>
      </c>
      <c r="D235" s="1268">
        <v>-5000</v>
      </c>
      <c r="E235" s="1267" t="s">
        <v>14957</v>
      </c>
      <c r="F235" s="1266"/>
      <c r="G235" s="1265"/>
      <c r="H235" s="899"/>
      <c r="I235" s="1250"/>
      <c r="J235" s="182"/>
      <c r="K235" s="182"/>
      <c r="L235" s="1330">
        <v>4975</v>
      </c>
      <c r="M235" s="182" t="s">
        <v>561</v>
      </c>
      <c r="N235" s="899"/>
      <c r="O235" s="899"/>
      <c r="P235" s="183"/>
      <c r="Q235" s="1210"/>
    </row>
    <row r="236" spans="1:17" s="931" customFormat="1">
      <c r="A236" s="182"/>
      <c r="B236" s="182" t="s">
        <v>1572</v>
      </c>
      <c r="C236" s="182" t="s">
        <v>1439</v>
      </c>
      <c r="D236" s="1268">
        <v>-9000</v>
      </c>
      <c r="E236" s="1267" t="s">
        <v>14959</v>
      </c>
      <c r="F236" s="1266"/>
      <c r="G236" s="1265"/>
      <c r="H236" s="899"/>
      <c r="I236" s="1250"/>
      <c r="J236" s="182"/>
      <c r="K236" s="182"/>
      <c r="L236" s="1330">
        <v>8970</v>
      </c>
      <c r="M236" s="182" t="s">
        <v>561</v>
      </c>
      <c r="N236" s="899"/>
      <c r="O236" s="899"/>
      <c r="P236" s="183"/>
      <c r="Q236" s="1210"/>
    </row>
    <row r="237" spans="1:17" s="931" customFormat="1">
      <c r="A237" s="182"/>
      <c r="B237" s="182" t="s">
        <v>1572</v>
      </c>
      <c r="C237" s="182" t="s">
        <v>1439</v>
      </c>
      <c r="D237" s="1268">
        <v>-4000</v>
      </c>
      <c r="E237" s="1267" t="s">
        <v>14960</v>
      </c>
      <c r="F237" s="1266"/>
      <c r="G237" s="1265"/>
      <c r="H237" s="899"/>
      <c r="I237" s="1250"/>
      <c r="J237" s="182"/>
      <c r="K237" s="182"/>
      <c r="L237" s="1330">
        <v>3975</v>
      </c>
      <c r="M237" s="182" t="s">
        <v>561</v>
      </c>
      <c r="N237" s="899"/>
      <c r="O237" s="899"/>
      <c r="P237" s="183"/>
      <c r="Q237" s="1210"/>
    </row>
    <row r="238" spans="1:17" s="931" customFormat="1">
      <c r="A238" s="182"/>
      <c r="B238" s="182" t="s">
        <v>1572</v>
      </c>
      <c r="C238" s="182" t="s">
        <v>15089</v>
      </c>
      <c r="D238" s="1268">
        <v>-15000</v>
      </c>
      <c r="E238" s="1267" t="s">
        <v>14899</v>
      </c>
      <c r="F238" s="1266"/>
      <c r="G238" s="1265"/>
      <c r="H238" s="899"/>
      <c r="I238" s="1250"/>
      <c r="J238" s="182"/>
      <c r="K238" s="182"/>
      <c r="L238" s="1330">
        <v>14965</v>
      </c>
      <c r="M238" s="182" t="s">
        <v>561</v>
      </c>
      <c r="N238" s="899"/>
      <c r="O238" s="899"/>
      <c r="P238" s="183"/>
      <c r="Q238" s="1210"/>
    </row>
    <row r="239" spans="1:17" s="931" customFormat="1">
      <c r="A239" s="182"/>
      <c r="B239" s="182" t="s">
        <v>1572</v>
      </c>
      <c r="C239" s="182" t="s">
        <v>15090</v>
      </c>
      <c r="D239" s="1268">
        <v>-16000</v>
      </c>
      <c r="E239" s="1267" t="s">
        <v>15091</v>
      </c>
      <c r="F239" s="1266"/>
      <c r="G239" s="1265"/>
      <c r="H239" s="899"/>
      <c r="I239" s="1250"/>
      <c r="J239" s="182"/>
      <c r="K239" s="182"/>
      <c r="L239" s="1330">
        <v>15965</v>
      </c>
      <c r="M239" s="182" t="s">
        <v>561</v>
      </c>
      <c r="N239" s="899"/>
      <c r="O239" s="899"/>
      <c r="P239" s="183"/>
      <c r="Q239" s="1210"/>
    </row>
    <row r="240" spans="1:17" s="931" customFormat="1">
      <c r="A240" s="182"/>
      <c r="B240" s="182" t="s">
        <v>1572</v>
      </c>
      <c r="C240" s="182" t="s">
        <v>15092</v>
      </c>
      <c r="D240" s="1268">
        <v>-20000</v>
      </c>
      <c r="E240" s="1267" t="s">
        <v>14988</v>
      </c>
      <c r="F240" s="1266"/>
      <c r="G240" s="1265"/>
      <c r="H240" s="899"/>
      <c r="I240" s="1250"/>
      <c r="J240" s="182"/>
      <c r="K240" s="182"/>
      <c r="L240" s="1330">
        <v>19965</v>
      </c>
      <c r="M240" s="182" t="s">
        <v>561</v>
      </c>
      <c r="N240" s="899"/>
      <c r="O240" s="899"/>
      <c r="P240" s="183"/>
      <c r="Q240" s="1210"/>
    </row>
    <row r="241" spans="1:17" s="931" customFormat="1">
      <c r="A241" s="182"/>
      <c r="B241" s="182" t="s">
        <v>1572</v>
      </c>
      <c r="C241" s="182" t="s">
        <v>15093</v>
      </c>
      <c r="D241" s="1268">
        <v>-6000</v>
      </c>
      <c r="E241" s="1267" t="s">
        <v>15094</v>
      </c>
      <c r="F241" s="1266"/>
      <c r="G241" s="1265"/>
      <c r="H241" s="899"/>
      <c r="I241" s="1250"/>
      <c r="J241" s="182"/>
      <c r="K241" s="182"/>
      <c r="L241" s="1330">
        <v>5970</v>
      </c>
      <c r="M241" s="182" t="s">
        <v>561</v>
      </c>
      <c r="N241" s="899"/>
      <c r="O241" s="899"/>
      <c r="P241" s="183"/>
      <c r="Q241" s="1210"/>
    </row>
    <row r="242" spans="1:17" s="931" customFormat="1">
      <c r="A242" s="182"/>
      <c r="B242" s="182" t="s">
        <v>1572</v>
      </c>
      <c r="C242" s="182" t="s">
        <v>15095</v>
      </c>
      <c r="D242" s="1268">
        <v>-10000</v>
      </c>
      <c r="E242" s="1267" t="s">
        <v>15096</v>
      </c>
      <c r="F242" s="1266"/>
      <c r="G242" s="1265"/>
      <c r="H242" s="899"/>
      <c r="I242" s="1250"/>
      <c r="J242" s="182"/>
      <c r="K242" s="182"/>
      <c r="L242" s="1330">
        <v>9965</v>
      </c>
      <c r="M242" s="182" t="s">
        <v>561</v>
      </c>
      <c r="N242" s="899"/>
      <c r="O242" s="899"/>
      <c r="P242" s="183"/>
      <c r="Q242" s="1210"/>
    </row>
    <row r="243" spans="1:17" s="931" customFormat="1">
      <c r="A243" s="182"/>
      <c r="B243" s="182" t="s">
        <v>1572</v>
      </c>
      <c r="C243" s="182" t="s">
        <v>15097</v>
      </c>
      <c r="D243" s="1268">
        <v>-8000</v>
      </c>
      <c r="E243" s="1267" t="s">
        <v>15098</v>
      </c>
      <c r="F243" s="1266"/>
      <c r="G243" s="1265"/>
      <c r="H243" s="899"/>
      <c r="I243" s="1250"/>
      <c r="J243" s="182"/>
      <c r="K243" s="182"/>
      <c r="L243" s="1330">
        <v>7970</v>
      </c>
      <c r="M243" s="182" t="s">
        <v>561</v>
      </c>
      <c r="N243" s="899"/>
      <c r="O243" s="899"/>
      <c r="P243" s="183"/>
      <c r="Q243" s="1210"/>
    </row>
    <row r="244" spans="1:17" s="931" customFormat="1">
      <c r="A244" s="182"/>
      <c r="B244" s="182" t="s">
        <v>1572</v>
      </c>
      <c r="C244" s="182" t="s">
        <v>15099</v>
      </c>
      <c r="D244" s="1268">
        <v>-9000</v>
      </c>
      <c r="E244" s="1267" t="s">
        <v>15100</v>
      </c>
      <c r="F244" s="1266"/>
      <c r="G244" s="1265"/>
      <c r="H244" s="899"/>
      <c r="I244" s="1250"/>
      <c r="J244" s="182"/>
      <c r="K244" s="182"/>
      <c r="L244" s="1330">
        <v>8970</v>
      </c>
      <c r="M244" s="182" t="s">
        <v>561</v>
      </c>
      <c r="N244" s="899"/>
      <c r="O244" s="899"/>
      <c r="P244" s="183"/>
      <c r="Q244" s="1210"/>
    </row>
    <row r="245" spans="1:17" s="931" customFormat="1">
      <c r="A245" s="182"/>
      <c r="B245" s="182" t="s">
        <v>1572</v>
      </c>
      <c r="C245" s="182" t="s">
        <v>15101</v>
      </c>
      <c r="D245" s="1268">
        <v>-5000</v>
      </c>
      <c r="E245" s="1267" t="s">
        <v>15102</v>
      </c>
      <c r="F245" s="1266"/>
      <c r="G245" s="1265"/>
      <c r="H245" s="899"/>
      <c r="I245" s="1250"/>
      <c r="J245" s="182"/>
      <c r="K245" s="182"/>
      <c r="L245" s="1330">
        <v>4970</v>
      </c>
      <c r="M245" s="182" t="s">
        <v>561</v>
      </c>
      <c r="N245" s="899"/>
      <c r="O245" s="899"/>
      <c r="P245" s="183"/>
      <c r="Q245" s="1210"/>
    </row>
    <row r="246" spans="1:17" s="931" customFormat="1">
      <c r="A246" s="182"/>
      <c r="B246" s="182" t="s">
        <v>1572</v>
      </c>
      <c r="C246" s="182" t="s">
        <v>15103</v>
      </c>
      <c r="D246" s="1268">
        <v>-9965</v>
      </c>
      <c r="E246" s="1203" t="s">
        <v>15077</v>
      </c>
      <c r="F246" s="1266"/>
      <c r="G246" s="1265"/>
      <c r="H246" s="899"/>
      <c r="I246" s="1250"/>
      <c r="J246" s="182"/>
      <c r="K246" s="182"/>
      <c r="L246" s="1330">
        <v>9965</v>
      </c>
      <c r="M246" s="182" t="s">
        <v>561</v>
      </c>
      <c r="N246" s="899"/>
      <c r="O246" s="899"/>
      <c r="P246" s="183"/>
      <c r="Q246" s="1210"/>
    </row>
    <row r="247" spans="1:17" s="931" customFormat="1">
      <c r="A247" s="182"/>
      <c r="B247" s="182" t="s">
        <v>1572</v>
      </c>
      <c r="C247" s="182" t="s">
        <v>15104</v>
      </c>
      <c r="D247" s="1268">
        <v>-16965</v>
      </c>
      <c r="E247" s="1203" t="s">
        <v>15105</v>
      </c>
      <c r="F247" s="1266"/>
      <c r="G247" s="1265"/>
      <c r="H247" s="899"/>
      <c r="I247" s="1250"/>
      <c r="J247" s="182"/>
      <c r="K247" s="182"/>
      <c r="L247" s="1330">
        <v>16965</v>
      </c>
      <c r="M247" s="182" t="s">
        <v>561</v>
      </c>
      <c r="N247" s="899"/>
      <c r="O247" s="899"/>
      <c r="P247" s="183"/>
      <c r="Q247" s="1210"/>
    </row>
    <row r="248" spans="1:17" s="931" customFormat="1">
      <c r="A248" s="182"/>
      <c r="B248" s="182" t="s">
        <v>1572</v>
      </c>
      <c r="C248" s="182" t="s">
        <v>15106</v>
      </c>
      <c r="D248" s="1268">
        <v>-6970</v>
      </c>
      <c r="E248" s="1267" t="s">
        <v>15107</v>
      </c>
      <c r="F248" s="1266"/>
      <c r="G248" s="1265"/>
      <c r="H248" s="899"/>
      <c r="I248" s="1250"/>
      <c r="J248" s="182"/>
      <c r="K248" s="182"/>
      <c r="L248" s="1329">
        <v>6970</v>
      </c>
      <c r="M248" s="182" t="s">
        <v>561</v>
      </c>
      <c r="N248" s="899"/>
      <c r="O248" s="899"/>
      <c r="P248" s="183"/>
      <c r="Q248" s="1210"/>
    </row>
    <row r="249" spans="1:17" s="931" customFormat="1">
      <c r="A249" s="182"/>
      <c r="B249" s="182" t="s">
        <v>1572</v>
      </c>
      <c r="C249" s="182" t="s">
        <v>15108</v>
      </c>
      <c r="D249" s="1268">
        <v>-15000</v>
      </c>
      <c r="E249" s="1267" t="s">
        <v>15109</v>
      </c>
      <c r="F249" s="1266"/>
      <c r="G249" s="1265"/>
      <c r="H249" s="899"/>
      <c r="I249" s="1250"/>
      <c r="J249" s="182"/>
      <c r="K249" s="182"/>
      <c r="L249" s="1329">
        <v>14965</v>
      </c>
      <c r="M249" s="182" t="s">
        <v>561</v>
      </c>
      <c r="N249" s="899"/>
      <c r="O249" s="899"/>
      <c r="P249" s="183"/>
      <c r="Q249" s="1210"/>
    </row>
    <row r="250" spans="1:17" s="931" customFormat="1">
      <c r="A250" s="182"/>
      <c r="B250" s="182" t="s">
        <v>1572</v>
      </c>
      <c r="C250" s="182" t="s">
        <v>15110</v>
      </c>
      <c r="D250" s="1268">
        <v>-9965</v>
      </c>
      <c r="E250" s="1267" t="s">
        <v>15111</v>
      </c>
      <c r="F250" s="1266"/>
      <c r="G250" s="1265"/>
      <c r="H250" s="899"/>
      <c r="I250" s="1250"/>
      <c r="J250" s="182"/>
      <c r="K250" s="182"/>
      <c r="L250" s="1329">
        <v>9965</v>
      </c>
      <c r="M250" s="182" t="s">
        <v>561</v>
      </c>
      <c r="N250" s="899"/>
      <c r="O250" s="899"/>
      <c r="P250" s="183"/>
      <c r="Q250" s="1210"/>
    </row>
    <row r="251" spans="1:17" s="931" customFormat="1">
      <c r="A251" s="182"/>
      <c r="B251" s="182" t="s">
        <v>1572</v>
      </c>
      <c r="C251" s="182" t="s">
        <v>15112</v>
      </c>
      <c r="D251" s="1268">
        <v>-1975</v>
      </c>
      <c r="E251" s="1267" t="s">
        <v>15113</v>
      </c>
      <c r="F251" s="1266"/>
      <c r="G251" s="1265"/>
      <c r="H251" s="899"/>
      <c r="I251" s="1250"/>
      <c r="J251" s="182"/>
      <c r="K251" s="182"/>
      <c r="L251" s="1329">
        <v>1975</v>
      </c>
      <c r="M251" s="182" t="s">
        <v>561</v>
      </c>
      <c r="N251" s="899"/>
      <c r="O251" s="899"/>
      <c r="P251" s="183"/>
      <c r="Q251" s="1210"/>
    </row>
    <row r="252" spans="1:17" s="931" customFormat="1">
      <c r="A252" s="182"/>
      <c r="B252" s="182" t="s">
        <v>1572</v>
      </c>
      <c r="C252" s="1455" t="s">
        <v>1270</v>
      </c>
      <c r="D252" s="1268">
        <v>-2800</v>
      </c>
      <c r="E252" s="2012" t="s">
        <v>15114</v>
      </c>
      <c r="F252" s="2284"/>
      <c r="G252" s="2284" t="s">
        <v>15115</v>
      </c>
      <c r="H252" s="2132"/>
      <c r="I252" s="1250"/>
      <c r="J252" s="182"/>
      <c r="K252" s="182"/>
      <c r="L252" s="1329">
        <v>2800</v>
      </c>
      <c r="M252" s="182" t="s">
        <v>561</v>
      </c>
      <c r="N252" s="899"/>
      <c r="O252" s="899"/>
      <c r="P252" s="183"/>
      <c r="Q252" s="1210"/>
    </row>
    <row r="253" spans="1:17" s="931" customFormat="1">
      <c r="A253" s="182"/>
      <c r="B253" s="182" t="s">
        <v>1572</v>
      </c>
      <c r="C253" s="1582" t="s">
        <v>1277</v>
      </c>
      <c r="D253" s="1268">
        <v>-2800</v>
      </c>
      <c r="E253" s="2012" t="s">
        <v>15116</v>
      </c>
      <c r="F253" s="1974"/>
      <c r="G253" s="2284" t="s">
        <v>15115</v>
      </c>
      <c r="H253" s="1539"/>
      <c r="I253" s="1250"/>
      <c r="J253" s="182"/>
      <c r="K253" s="182"/>
      <c r="L253" s="1329">
        <v>2800</v>
      </c>
      <c r="M253" s="182" t="s">
        <v>561</v>
      </c>
      <c r="N253" s="899"/>
      <c r="O253" s="899"/>
      <c r="P253" s="183"/>
      <c r="Q253" s="1210"/>
    </row>
    <row r="254" spans="1:17" s="931" customFormat="1">
      <c r="A254" s="182"/>
      <c r="B254" s="9" t="s">
        <v>15117</v>
      </c>
      <c r="C254" s="1582" t="s">
        <v>1277</v>
      </c>
      <c r="D254" s="1268">
        <v>-660</v>
      </c>
      <c r="E254" s="2012" t="s">
        <v>6383</v>
      </c>
      <c r="F254" s="1796"/>
      <c r="G254" s="2284" t="s">
        <v>15118</v>
      </c>
      <c r="H254" s="1539"/>
      <c r="I254" s="1250"/>
      <c r="J254" s="182"/>
      <c r="K254" s="182"/>
      <c r="L254" s="1329"/>
      <c r="M254" s="182"/>
      <c r="N254" s="899"/>
      <c r="O254" s="899"/>
      <c r="P254" s="183"/>
      <c r="Q254" s="1210"/>
    </row>
    <row r="255" spans="1:17" s="931" customFormat="1">
      <c r="A255" s="182"/>
      <c r="B255" s="182"/>
      <c r="C255" s="182"/>
      <c r="D255" s="1268"/>
      <c r="E255" s="1267"/>
      <c r="F255" s="1796"/>
      <c r="G255" s="1654"/>
      <c r="H255" s="1539"/>
      <c r="I255" s="1250"/>
      <c r="J255" s="182"/>
      <c r="K255" s="182"/>
      <c r="L255" s="1329"/>
      <c r="M255" s="182"/>
      <c r="N255" s="899"/>
      <c r="O255" s="899"/>
      <c r="P255" s="183"/>
      <c r="Q255" s="1210"/>
    </row>
    <row r="256" spans="1:17">
      <c r="A256" s="182"/>
      <c r="B256" s="1199"/>
      <c r="C256" s="1199"/>
      <c r="D256" s="1264"/>
      <c r="E256" s="942"/>
      <c r="I256" s="1250"/>
      <c r="L256" s="1329"/>
    </row>
    <row r="257" spans="1:17" ht="15.75">
      <c r="A257" s="1363" t="s">
        <v>680</v>
      </c>
      <c r="B257" s="1371"/>
      <c r="C257" s="1372"/>
      <c r="D257" s="1366">
        <f>SUM(D4:D256)</f>
        <v>0</v>
      </c>
      <c r="E257" s="1259"/>
      <c r="F257" s="1256"/>
      <c r="G257" s="1258"/>
      <c r="I257" s="1250"/>
      <c r="L257" s="1329"/>
    </row>
    <row r="258" spans="1:17">
      <c r="B258" s="2873"/>
      <c r="C258" s="2873"/>
      <c r="D258" s="607"/>
      <c r="E258" s="1257"/>
      <c r="F258" s="1256"/>
      <c r="G258" s="1255"/>
      <c r="I258" s="1250"/>
      <c r="L258" s="1329"/>
    </row>
    <row r="259" spans="1:17">
      <c r="D259" s="1254"/>
      <c r="E259" s="942"/>
      <c r="F259" s="1256"/>
      <c r="G259" s="1255"/>
      <c r="I259" s="1250"/>
      <c r="L259" s="1329"/>
    </row>
    <row r="260" spans="1:17">
      <c r="D260" s="1254"/>
      <c r="E260" s="942"/>
      <c r="F260" s="1253"/>
      <c r="I260" s="1250"/>
      <c r="L260" s="1329"/>
    </row>
    <row r="261" spans="1:17">
      <c r="E261" s="942"/>
      <c r="F261" s="1251"/>
      <c r="I261" s="1250"/>
      <c r="L261" s="1250"/>
    </row>
    <row r="262" spans="1:17" s="921" customFormat="1">
      <c r="A262" s="865" t="s">
        <v>15119</v>
      </c>
      <c r="B262" s="110"/>
      <c r="C262" s="182"/>
      <c r="D262" s="931"/>
      <c r="E262" s="942"/>
      <c r="G262" s="899"/>
      <c r="H262" s="899"/>
      <c r="I262" s="1250"/>
      <c r="J262" s="182"/>
      <c r="K262" s="182"/>
      <c r="L262" s="1250"/>
      <c r="M262" s="182"/>
      <c r="N262" s="899"/>
      <c r="O262" s="899"/>
      <c r="P262" s="183"/>
      <c r="Q262" s="887"/>
    </row>
    <row r="263" spans="1:17" s="921" customFormat="1">
      <c r="A263" s="309"/>
      <c r="B263" s="110"/>
      <c r="C263" s="182"/>
      <c r="D263" s="931"/>
      <c r="E263" s="942"/>
      <c r="G263" s="899"/>
      <c r="H263" s="899"/>
      <c r="I263" s="1250"/>
      <c r="J263" s="182"/>
      <c r="K263" s="182"/>
      <c r="L263" s="1250"/>
      <c r="M263" s="182"/>
      <c r="N263" s="899"/>
      <c r="O263" s="899"/>
      <c r="P263" s="183"/>
      <c r="Q263" s="887"/>
    </row>
    <row r="264" spans="1:17" s="921" customFormat="1">
      <c r="A264" s="309"/>
      <c r="B264" s="110"/>
      <c r="C264" s="182"/>
      <c r="D264" s="931"/>
      <c r="E264" s="942"/>
      <c r="G264" s="899"/>
      <c r="H264" s="899"/>
      <c r="I264" s="1250"/>
      <c r="J264" s="182"/>
      <c r="K264" s="182"/>
      <c r="L264" s="1250"/>
      <c r="M264" s="182"/>
      <c r="N264" s="899"/>
      <c r="O264" s="899"/>
      <c r="P264" s="183"/>
      <c r="Q264" s="887"/>
    </row>
    <row r="265" spans="1:17" s="921" customFormat="1" ht="13.5" thickBot="1">
      <c r="A265" s="309"/>
      <c r="B265" s="110"/>
      <c r="C265" s="182"/>
      <c r="D265" s="931"/>
      <c r="E265" s="1196"/>
      <c r="G265" s="899"/>
      <c r="H265" s="110"/>
      <c r="I265" s="182"/>
      <c r="J265" s="182"/>
      <c r="K265" s="182"/>
      <c r="L265" s="899"/>
      <c r="M265" s="182"/>
      <c r="N265" s="899"/>
      <c r="O265" s="899"/>
      <c r="P265" s="183"/>
      <c r="Q265" s="887"/>
    </row>
    <row r="266" spans="1:17" s="921" customFormat="1" ht="15.75" thickBot="1">
      <c r="A266" s="2887" t="s">
        <v>682</v>
      </c>
      <c r="B266" s="2888"/>
      <c r="C266" s="706" t="s">
        <v>15120</v>
      </c>
      <c r="D266" s="931"/>
      <c r="E266" s="1196"/>
      <c r="G266" s="899"/>
      <c r="H266" s="899"/>
      <c r="I266" s="182"/>
      <c r="J266" s="182"/>
      <c r="K266" s="182"/>
      <c r="L266" s="899"/>
      <c r="M266" s="182"/>
      <c r="N266" s="899"/>
      <c r="O266" s="899"/>
      <c r="P266" s="183"/>
      <c r="Q266" s="887"/>
    </row>
    <row r="267" spans="1:17" s="921" customFormat="1" ht="15.75" thickBot="1">
      <c r="A267" s="707" t="s">
        <v>684</v>
      </c>
      <c r="B267" s="1721"/>
      <c r="C267" s="706" t="s">
        <v>15121</v>
      </c>
      <c r="D267" s="931"/>
      <c r="E267" s="1196"/>
      <c r="G267" s="899"/>
      <c r="H267" s="899"/>
      <c r="I267" s="182"/>
      <c r="J267" s="182"/>
      <c r="K267" s="182"/>
      <c r="L267" s="899"/>
      <c r="M267" s="182"/>
      <c r="N267" s="899"/>
      <c r="O267" s="899"/>
      <c r="P267" s="183"/>
      <c r="Q267" s="887"/>
    </row>
    <row r="268" spans="1:17" s="921" customFormat="1" ht="15.75" thickBot="1">
      <c r="A268" s="2887" t="s">
        <v>685</v>
      </c>
      <c r="B268" s="2888"/>
      <c r="C268" s="706" t="s">
        <v>15121</v>
      </c>
      <c r="D268" s="931"/>
      <c r="E268" s="1196"/>
      <c r="G268" s="899"/>
      <c r="H268" s="899"/>
      <c r="I268" s="182"/>
      <c r="J268" s="182"/>
      <c r="K268" s="182"/>
      <c r="L268" s="899"/>
      <c r="M268" s="182"/>
      <c r="N268" s="899"/>
      <c r="O268" s="899"/>
      <c r="P268" s="183"/>
      <c r="Q268" s="887"/>
    </row>
    <row r="269" spans="1:17" s="921" customFormat="1" ht="15.75" thickBot="1">
      <c r="A269" s="2887" t="s">
        <v>686</v>
      </c>
      <c r="B269" s="2888"/>
      <c r="C269" s="705" t="s">
        <v>15122</v>
      </c>
      <c r="D269" s="931"/>
      <c r="E269" s="1196"/>
      <c r="G269" s="899"/>
      <c r="H269" s="899"/>
      <c r="I269" s="182"/>
      <c r="J269" s="182"/>
      <c r="K269" s="182"/>
      <c r="L269" s="899"/>
      <c r="M269" s="182"/>
      <c r="N269" s="899"/>
      <c r="O269" s="899"/>
      <c r="P269" s="183"/>
      <c r="Q269" s="887"/>
    </row>
    <row r="270" spans="1:17" s="921" customFormat="1" ht="15.75" thickBot="1">
      <c r="A270" s="2887" t="s">
        <v>688</v>
      </c>
      <c r="B270" s="2888"/>
      <c r="C270" s="706" t="s">
        <v>15123</v>
      </c>
      <c r="D270" s="931"/>
      <c r="E270" s="1196"/>
      <c r="G270" s="899"/>
      <c r="H270" s="899"/>
      <c r="I270" s="182"/>
      <c r="J270" s="182"/>
      <c r="K270" s="182"/>
      <c r="L270" s="899"/>
      <c r="M270" s="182"/>
      <c r="N270" s="899"/>
      <c r="O270" s="899"/>
      <c r="P270" s="183"/>
      <c r="Q270" s="887"/>
    </row>
    <row r="271" spans="1:17" s="921" customFormat="1" ht="15.75" thickBot="1">
      <c r="A271" s="2887" t="s">
        <v>690</v>
      </c>
      <c r="B271" s="2888"/>
      <c r="C271" s="706" t="s">
        <v>757</v>
      </c>
      <c r="D271" s="931"/>
      <c r="E271" s="1196"/>
      <c r="G271" s="899"/>
      <c r="H271" s="899"/>
      <c r="I271" s="182"/>
      <c r="J271" s="182"/>
      <c r="K271" s="182"/>
      <c r="L271" s="899"/>
      <c r="M271" s="182"/>
      <c r="N271" s="899"/>
      <c r="O271" s="899"/>
      <c r="P271" s="183"/>
      <c r="Q271" s="887"/>
    </row>
    <row r="272" spans="1:17" s="921" customFormat="1" ht="15.75" thickBot="1">
      <c r="A272" s="2887" t="s">
        <v>692</v>
      </c>
      <c r="B272" s="2888"/>
      <c r="C272" s="706" t="s">
        <v>758</v>
      </c>
      <c r="D272" s="931"/>
      <c r="E272" s="1196"/>
      <c r="G272" s="899"/>
      <c r="H272" s="899"/>
      <c r="I272" s="182"/>
      <c r="J272" s="182"/>
      <c r="K272" s="182"/>
      <c r="L272" s="899"/>
      <c r="M272" s="182"/>
      <c r="N272" s="899"/>
      <c r="O272" s="899"/>
      <c r="P272" s="183"/>
      <c r="Q272" s="887"/>
    </row>
    <row r="273" spans="1:17" s="921" customFormat="1" ht="15.75" thickBot="1">
      <c r="A273" s="2883" t="s">
        <v>693</v>
      </c>
      <c r="B273" s="2884"/>
      <c r="C273" s="705" t="s">
        <v>694</v>
      </c>
      <c r="D273" s="931"/>
      <c r="E273" s="1196"/>
      <c r="G273" s="899"/>
      <c r="H273" s="899"/>
      <c r="I273" s="182"/>
      <c r="J273" s="182"/>
      <c r="K273" s="182"/>
      <c r="L273" s="899"/>
      <c r="M273" s="182"/>
      <c r="N273" s="899"/>
      <c r="O273" s="899"/>
      <c r="P273" s="183"/>
      <c r="Q273" s="887"/>
    </row>
    <row r="274" spans="1:17" s="921" customFormat="1" ht="15.75" thickBot="1">
      <c r="A274" s="2883" t="s">
        <v>695</v>
      </c>
      <c r="B274" s="2884"/>
      <c r="C274" s="717" t="s">
        <v>696</v>
      </c>
      <c r="D274" s="931"/>
      <c r="E274" s="1196"/>
      <c r="G274" s="899"/>
      <c r="H274" s="899"/>
      <c r="I274" s="182"/>
      <c r="J274" s="182"/>
      <c r="K274" s="182"/>
      <c r="L274" s="899"/>
      <c r="M274" s="182"/>
      <c r="N274" s="899"/>
      <c r="O274" s="899"/>
      <c r="P274" s="183"/>
      <c r="Q274" s="887"/>
    </row>
    <row r="275" spans="1:17" s="921" customFormat="1" ht="15.75" thickBot="1">
      <c r="A275" s="2883" t="s">
        <v>697</v>
      </c>
      <c r="B275" s="2884"/>
      <c r="C275" s="862" t="s">
        <v>15124</v>
      </c>
      <c r="D275" s="931"/>
      <c r="E275" s="1196"/>
      <c r="G275" s="899"/>
      <c r="H275" s="899"/>
      <c r="I275" s="182"/>
      <c r="J275" s="182"/>
      <c r="K275" s="182"/>
      <c r="L275" s="899"/>
      <c r="M275" s="182"/>
      <c r="N275" s="899"/>
      <c r="O275" s="899"/>
      <c r="P275" s="183"/>
      <c r="Q275" s="887"/>
    </row>
    <row r="276" spans="1:17" s="921" customFormat="1" ht="15.75" thickBot="1">
      <c r="A276" s="2883" t="s">
        <v>699</v>
      </c>
      <c r="B276" s="2884"/>
      <c r="C276" s="705"/>
      <c r="D276" s="931"/>
      <c r="E276" s="1196"/>
      <c r="G276" s="899"/>
      <c r="H276" s="899"/>
      <c r="I276" s="182"/>
      <c r="J276" s="182"/>
      <c r="K276" s="182"/>
      <c r="L276" s="899"/>
      <c r="M276" s="182"/>
      <c r="N276" s="899"/>
      <c r="O276" s="899"/>
      <c r="P276" s="183"/>
      <c r="Q276" s="887"/>
    </row>
    <row r="277" spans="1:17" s="921" customFormat="1" ht="15.75" thickBot="1">
      <c r="A277" s="2883" t="s">
        <v>700</v>
      </c>
      <c r="B277" s="2884"/>
      <c r="C277" s="708" t="s">
        <v>15125</v>
      </c>
      <c r="D277" s="931"/>
      <c r="E277" s="1196"/>
      <c r="G277" s="899"/>
      <c r="H277" s="899"/>
      <c r="I277" s="182"/>
      <c r="J277" s="182"/>
      <c r="K277" s="182"/>
      <c r="L277" s="899"/>
      <c r="M277" s="182"/>
      <c r="N277" s="899"/>
      <c r="O277" s="899"/>
      <c r="P277" s="183"/>
      <c r="Q277" s="887"/>
    </row>
    <row r="278" spans="1:17" ht="15.75" thickBot="1">
      <c r="A278" s="2883" t="s">
        <v>702</v>
      </c>
      <c r="B278" s="2884"/>
      <c r="C278" s="705" t="s">
        <v>703</v>
      </c>
    </row>
    <row r="279" spans="1:17" ht="15.75" thickBot="1">
      <c r="A279" s="2883" t="s">
        <v>704</v>
      </c>
      <c r="B279" s="2884"/>
      <c r="C279" s="708" t="s">
        <v>705</v>
      </c>
    </row>
    <row r="280" spans="1:17" ht="15.75" thickBot="1">
      <c r="A280" s="2885" t="s">
        <v>706</v>
      </c>
      <c r="B280" s="2886"/>
      <c r="C280" s="705"/>
    </row>
  </sheetData>
  <mergeCells count="23">
    <mergeCell ref="L1:L2"/>
    <mergeCell ref="M1:O1"/>
    <mergeCell ref="P1:P2"/>
    <mergeCell ref="A1:A2"/>
    <mergeCell ref="C1:C2"/>
    <mergeCell ref="D1:E1"/>
    <mergeCell ref="F1:F2"/>
    <mergeCell ref="G1:I1"/>
    <mergeCell ref="K1:K2"/>
    <mergeCell ref="A266:B266"/>
    <mergeCell ref="A268:B268"/>
    <mergeCell ref="A269:B269"/>
    <mergeCell ref="A270:B270"/>
    <mergeCell ref="A271:B271"/>
    <mergeCell ref="A277:B277"/>
    <mergeCell ref="A278:B278"/>
    <mergeCell ref="A279:B279"/>
    <mergeCell ref="A280:B280"/>
    <mergeCell ref="A272:B272"/>
    <mergeCell ref="A273:B273"/>
    <mergeCell ref="A274:B274"/>
    <mergeCell ref="A275:B275"/>
    <mergeCell ref="A276:B276"/>
  </mergeCells>
  <phoneticPr fontId="124"/>
  <hyperlinks>
    <hyperlink ref="C277" r:id="rId1" xr:uid="{00000000-0004-0000-3200-000000000000}"/>
  </hyperlinks>
  <printOptions horizontalCentered="1"/>
  <pageMargins left="0.5" right="0.5" top="0.5" bottom="0.5" header="0" footer="0"/>
  <pageSetup paperSize="9" scale="47" orientation="portrait" horizontalDpi="1200" verticalDpi="1200" r:id="rId2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108">
    <tabColor theme="0" tint="-0.499984740745262"/>
    <pageSetUpPr fitToPage="1"/>
  </sheetPr>
  <dimension ref="A1:Q354"/>
  <sheetViews>
    <sheetView zoomScaleNormal="100" workbookViewId="0">
      <pane xSplit="4" ySplit="2" topLeftCell="E301" activePane="bottomRight" state="frozen"/>
      <selection pane="topRight" activeCell="E217" sqref="E217"/>
      <selection pane="bottomLeft" activeCell="E217" sqref="E217"/>
      <selection pane="bottomRight" activeCell="E217" sqref="E217"/>
    </sheetView>
  </sheetViews>
  <sheetFormatPr defaultColWidth="9" defaultRowHeight="12.75"/>
  <cols>
    <col min="1" max="1" width="10.42578125" style="309" customWidth="1"/>
    <col min="2" max="2" width="30.42578125" style="110" customWidth="1"/>
    <col min="3" max="3" width="22.85546875" style="182" customWidth="1"/>
    <col min="4" max="4" width="10.28515625" style="931" customWidth="1"/>
    <col min="5" max="5" width="13" style="931" customWidth="1"/>
    <col min="6" max="6" width="10.42578125" style="921" customWidth="1"/>
    <col min="7" max="7" width="9.42578125" style="899" customWidth="1"/>
    <col min="8" max="8" width="13.42578125" style="899" customWidth="1"/>
    <col min="9" max="9" width="10.140625" style="182" bestFit="1" customWidth="1"/>
    <col min="10" max="10" width="10.85546875" style="182" customWidth="1"/>
    <col min="11" max="11" width="9.42578125" style="182" customWidth="1"/>
    <col min="12" max="12" width="9.42578125" style="899" customWidth="1"/>
    <col min="13" max="13" width="9.42578125" style="182" customWidth="1"/>
    <col min="14" max="14" width="10.85546875" style="899" customWidth="1"/>
    <col min="15" max="15" width="9.42578125" style="899" customWidth="1"/>
    <col min="16" max="16" width="18.28515625" style="183" customWidth="1"/>
    <col min="17" max="17" width="9" style="887"/>
    <col min="18" max="16384" width="9" style="183"/>
  </cols>
  <sheetData>
    <row r="1" spans="1:16">
      <c r="A1" s="2892" t="s">
        <v>0</v>
      </c>
      <c r="B1" s="2873" t="s">
        <v>1</v>
      </c>
      <c r="C1" s="2891" t="s">
        <v>2</v>
      </c>
      <c r="D1" s="2891" t="s">
        <v>1312</v>
      </c>
      <c r="E1" s="2891"/>
      <c r="F1" s="2891" t="s">
        <v>4</v>
      </c>
      <c r="G1" s="2890" t="s">
        <v>5</v>
      </c>
      <c r="H1" s="2890"/>
      <c r="I1" s="2890"/>
      <c r="J1" s="2873"/>
      <c r="K1" s="2891" t="s">
        <v>947</v>
      </c>
      <c r="L1" s="2889" t="s">
        <v>7</v>
      </c>
      <c r="M1" s="2890" t="s">
        <v>1313</v>
      </c>
      <c r="N1" s="2890"/>
      <c r="O1" s="2890"/>
      <c r="P1" s="2891" t="s">
        <v>8</v>
      </c>
    </row>
    <row r="2" spans="1:16">
      <c r="A2" s="2892"/>
      <c r="B2" s="2873" t="s">
        <v>9</v>
      </c>
      <c r="C2" s="2891"/>
      <c r="D2" s="2874" t="s">
        <v>758</v>
      </c>
      <c r="E2" s="2874" t="s">
        <v>10</v>
      </c>
      <c r="F2" s="2891"/>
      <c r="G2" s="962" t="s">
        <v>11</v>
      </c>
      <c r="H2" s="962" t="s">
        <v>12</v>
      </c>
      <c r="I2" s="2873" t="s">
        <v>13</v>
      </c>
      <c r="J2" s="2873" t="s">
        <v>1314</v>
      </c>
      <c r="K2" s="2891"/>
      <c r="L2" s="2889"/>
      <c r="M2" s="2873" t="s">
        <v>15</v>
      </c>
      <c r="N2" s="2872" t="s">
        <v>11</v>
      </c>
      <c r="O2" s="2872" t="s">
        <v>18</v>
      </c>
      <c r="P2" s="2891"/>
    </row>
    <row r="3" spans="1:16">
      <c r="A3" s="1279" t="s">
        <v>1316</v>
      </c>
      <c r="B3" s="2873"/>
      <c r="C3" s="1249" t="s">
        <v>15126</v>
      </c>
      <c r="D3" s="2874"/>
      <c r="E3" s="2874"/>
      <c r="F3" s="2874"/>
      <c r="G3" s="962"/>
      <c r="H3" s="962"/>
      <c r="I3" s="2873"/>
      <c r="J3" s="2873"/>
      <c r="K3" s="2874"/>
      <c r="L3" s="2872"/>
      <c r="M3" s="2873"/>
      <c r="N3" s="2872"/>
      <c r="O3" s="2872"/>
      <c r="P3" s="2874"/>
    </row>
    <row r="4" spans="1:16">
      <c r="A4" s="309" t="s">
        <v>15127</v>
      </c>
      <c r="B4" s="2873"/>
      <c r="C4" s="1249" t="s">
        <v>15128</v>
      </c>
      <c r="D4" s="1278"/>
      <c r="E4" s="2874"/>
      <c r="F4" s="2874"/>
      <c r="G4" s="962"/>
      <c r="H4" s="962"/>
      <c r="I4" s="2873"/>
      <c r="J4" s="2873"/>
      <c r="K4" s="2874"/>
      <c r="L4" s="2872"/>
      <c r="M4" s="2873"/>
      <c r="N4" s="2872"/>
      <c r="O4" s="2872"/>
    </row>
    <row r="5" spans="1:16">
      <c r="A5" s="183"/>
      <c r="B5" s="183"/>
      <c r="C5" s="430"/>
      <c r="D5" s="1202"/>
      <c r="E5" s="1276"/>
      <c r="F5" s="1208"/>
      <c r="G5" s="922"/>
      <c r="H5" s="922"/>
      <c r="I5" s="1208"/>
      <c r="J5" s="922"/>
      <c r="K5" s="922"/>
      <c r="L5" s="183"/>
      <c r="M5" s="922"/>
      <c r="N5" s="922"/>
    </row>
    <row r="6" spans="1:16" ht="14.25">
      <c r="A6" s="309">
        <v>5007035</v>
      </c>
      <c r="B6" s="183" t="s">
        <v>15129</v>
      </c>
      <c r="C6" s="430" t="s">
        <v>15130</v>
      </c>
      <c r="D6" s="1277">
        <v>4600</v>
      </c>
      <c r="E6" s="1276"/>
      <c r="F6" s="1208" t="s">
        <v>64</v>
      </c>
      <c r="G6" s="922" t="s">
        <v>15131</v>
      </c>
      <c r="H6" s="922" t="s">
        <v>871</v>
      </c>
      <c r="I6" s="1208">
        <v>265000</v>
      </c>
      <c r="J6" s="922"/>
      <c r="K6" s="922"/>
      <c r="L6" s="183" t="s">
        <v>1349</v>
      </c>
      <c r="M6" s="922" t="s">
        <v>67</v>
      </c>
      <c r="N6" s="922"/>
      <c r="P6" s="1317" t="s">
        <v>15132</v>
      </c>
    </row>
    <row r="7" spans="1:16" ht="15">
      <c r="B7" s="183"/>
      <c r="C7" s="430"/>
      <c r="D7" s="1277"/>
      <c r="E7" s="1276"/>
      <c r="F7" s="1208"/>
      <c r="G7" s="922"/>
      <c r="H7" s="922"/>
      <c r="I7" s="1208"/>
      <c r="J7" s="922"/>
      <c r="K7" s="922"/>
      <c r="L7" s="183"/>
      <c r="M7" s="922"/>
      <c r="N7" s="922"/>
      <c r="P7" s="1350">
        <v>7528049734</v>
      </c>
    </row>
    <row r="8" spans="1:16" ht="14.25">
      <c r="A8" s="309" t="s">
        <v>15133</v>
      </c>
      <c r="B8" s="183"/>
      <c r="C8" s="430"/>
      <c r="D8" s="1277"/>
      <c r="E8" s="1276"/>
      <c r="F8" s="1208"/>
      <c r="G8" s="922"/>
      <c r="H8" s="922"/>
      <c r="I8" s="1208"/>
      <c r="J8" s="922"/>
      <c r="K8" s="922"/>
      <c r="L8" s="183"/>
      <c r="M8" s="922"/>
      <c r="N8" s="922" t="s">
        <v>15134</v>
      </c>
      <c r="O8" s="899" t="s">
        <v>52</v>
      </c>
      <c r="P8" s="1317"/>
    </row>
    <row r="9" spans="1:16" ht="14.25">
      <c r="A9" s="309">
        <v>5008002</v>
      </c>
      <c r="B9" s="183" t="s">
        <v>15135</v>
      </c>
      <c r="C9" s="430" t="s">
        <v>15136</v>
      </c>
      <c r="D9" s="1277">
        <v>4300</v>
      </c>
      <c r="E9" s="1276"/>
      <c r="F9" s="1208" t="s">
        <v>369</v>
      </c>
      <c r="G9" s="922" t="s">
        <v>151</v>
      </c>
      <c r="H9" s="922" t="s">
        <v>15137</v>
      </c>
      <c r="I9" s="1208">
        <v>350000</v>
      </c>
      <c r="J9" s="922"/>
      <c r="K9" s="922"/>
      <c r="L9" s="183"/>
      <c r="M9" s="922"/>
      <c r="N9" s="922"/>
      <c r="P9" s="1317" t="s">
        <v>15132</v>
      </c>
    </row>
    <row r="10" spans="1:16" ht="15">
      <c r="A10" s="118"/>
      <c r="B10" s="1212"/>
      <c r="C10" s="1211"/>
      <c r="D10" s="1269"/>
      <c r="E10" s="1203"/>
      <c r="I10" s="1195"/>
      <c r="P10" s="1350">
        <v>7528049734</v>
      </c>
    </row>
    <row r="11" spans="1:16" ht="14.25">
      <c r="A11" s="349" t="s">
        <v>43</v>
      </c>
      <c r="B11" s="119"/>
      <c r="C11" s="1211"/>
      <c r="D11" s="1269"/>
      <c r="E11" s="1203"/>
      <c r="I11" s="1195"/>
    </row>
    <row r="12" spans="1:16" ht="14.25">
      <c r="A12" s="118"/>
      <c r="B12" s="1253" t="s">
        <v>15138</v>
      </c>
      <c r="C12" s="1211">
        <v>-4450</v>
      </c>
      <c r="D12" s="1269"/>
      <c r="E12" s="1198" t="s">
        <v>15139</v>
      </c>
      <c r="I12" s="1195"/>
    </row>
    <row r="13" spans="1:16" ht="14.25">
      <c r="A13" s="118"/>
      <c r="B13" s="1253" t="s">
        <v>15140</v>
      </c>
      <c r="C13" s="1211">
        <v>-4450</v>
      </c>
      <c r="D13" s="1269"/>
      <c r="E13" s="1203"/>
      <c r="I13" s="1195"/>
    </row>
    <row r="14" spans="1:16" ht="14.25">
      <c r="A14" s="118"/>
      <c r="B14" s="1212" t="s">
        <v>46</v>
      </c>
      <c r="C14" s="1211">
        <f>SUM(D3:D10)+SUM(C11:C13)</f>
        <v>0</v>
      </c>
      <c r="D14" s="1269"/>
      <c r="E14" s="1203"/>
      <c r="I14" s="1195"/>
    </row>
    <row r="15" spans="1:16" ht="15" thickBot="1">
      <c r="A15" s="1225"/>
      <c r="B15" s="1243"/>
      <c r="C15" s="1240"/>
      <c r="D15" s="1270"/>
      <c r="E15" s="1221"/>
      <c r="F15" s="925"/>
      <c r="G15" s="896"/>
      <c r="H15" s="896"/>
      <c r="I15" s="1220"/>
      <c r="J15" s="893"/>
      <c r="K15" s="893"/>
      <c r="L15" s="896"/>
      <c r="M15" s="893"/>
      <c r="N15" s="896"/>
      <c r="O15" s="896"/>
    </row>
    <row r="16" spans="1:16" ht="15">
      <c r="A16" s="1218" t="s">
        <v>287</v>
      </c>
      <c r="B16" s="1212"/>
      <c r="C16" s="422" t="s">
        <v>15141</v>
      </c>
      <c r="D16" s="1269"/>
      <c r="E16" s="1203"/>
      <c r="I16" s="1195"/>
    </row>
    <row r="17" spans="1:16" ht="15">
      <c r="A17" s="1218" t="s">
        <v>15142</v>
      </c>
      <c r="B17" s="1212"/>
      <c r="C17" s="422" t="s">
        <v>15143</v>
      </c>
      <c r="D17" s="1269"/>
      <c r="E17" s="1203"/>
      <c r="I17" s="1195"/>
    </row>
    <row r="18" spans="1:16" ht="15">
      <c r="A18" s="1218"/>
      <c r="B18" s="1212"/>
      <c r="C18" s="1211"/>
      <c r="D18" s="1269"/>
      <c r="E18" s="1203"/>
      <c r="I18" s="1195"/>
    </row>
    <row r="19" spans="1:16" ht="14.25">
      <c r="A19" s="118">
        <v>5008103</v>
      </c>
      <c r="B19" s="1216" t="s">
        <v>15144</v>
      </c>
      <c r="C19" s="422" t="s">
        <v>15145</v>
      </c>
      <c r="D19" s="1269">
        <v>3400</v>
      </c>
      <c r="E19" s="1203"/>
      <c r="F19" s="921" t="s">
        <v>31</v>
      </c>
      <c r="G19" s="899" t="s">
        <v>15146</v>
      </c>
      <c r="H19" s="899" t="s">
        <v>15147</v>
      </c>
      <c r="I19" s="1195">
        <v>190000</v>
      </c>
      <c r="L19" s="899" t="s">
        <v>1349</v>
      </c>
      <c r="M19" s="182" t="s">
        <v>67</v>
      </c>
      <c r="O19" s="899" t="s">
        <v>52</v>
      </c>
      <c r="P19" s="1347" t="s">
        <v>15148</v>
      </c>
    </row>
    <row r="20" spans="1:16" ht="15">
      <c r="A20" s="118"/>
      <c r="B20" s="1212"/>
      <c r="C20" s="1211"/>
      <c r="D20" s="1269"/>
      <c r="E20" s="1203"/>
      <c r="I20" s="1195"/>
      <c r="P20" s="1346">
        <v>1994944420</v>
      </c>
    </row>
    <row r="21" spans="1:16" ht="14.25">
      <c r="A21" s="349" t="s">
        <v>56</v>
      </c>
      <c r="B21" s="119"/>
      <c r="C21" s="1211"/>
      <c r="D21" s="1269"/>
      <c r="E21" s="1203"/>
      <c r="I21" s="1195"/>
    </row>
    <row r="22" spans="1:16" ht="14.25">
      <c r="A22" s="118"/>
      <c r="B22" s="1253" t="s">
        <v>15149</v>
      </c>
      <c r="C22" s="1211">
        <v>-1700</v>
      </c>
      <c r="D22" s="1269"/>
      <c r="E22" s="1203"/>
      <c r="I22" s="1195"/>
    </row>
    <row r="23" spans="1:16" ht="14.25">
      <c r="A23" s="118"/>
      <c r="B23" s="1253" t="s">
        <v>15150</v>
      </c>
      <c r="C23" s="1211">
        <v>-1700</v>
      </c>
      <c r="D23" s="1269"/>
      <c r="E23" s="1267" t="s">
        <v>15151</v>
      </c>
      <c r="I23" s="1195"/>
    </row>
    <row r="24" spans="1:16" ht="14.25">
      <c r="A24" s="118"/>
      <c r="B24" s="1212" t="s">
        <v>46</v>
      </c>
      <c r="C24" s="1211">
        <f>SUM(D14:D20)+SUM(C21:C23)</f>
        <v>0</v>
      </c>
      <c r="D24" s="1269"/>
      <c r="E24" s="1203"/>
      <c r="I24" s="1195"/>
    </row>
    <row r="25" spans="1:16" ht="15" thickBot="1">
      <c r="A25" s="1225"/>
      <c r="B25" s="1243"/>
      <c r="C25" s="1240"/>
      <c r="D25" s="1270"/>
      <c r="E25" s="1221"/>
      <c r="F25" s="925"/>
      <c r="G25" s="896"/>
      <c r="H25" s="896"/>
      <c r="I25" s="1220"/>
      <c r="J25" s="893"/>
      <c r="K25" s="893"/>
      <c r="L25" s="896"/>
      <c r="M25" s="893"/>
      <c r="N25" s="896"/>
      <c r="O25" s="896"/>
    </row>
    <row r="26" spans="1:16" ht="15">
      <c r="A26" s="1218" t="s">
        <v>293</v>
      </c>
      <c r="B26" s="1212"/>
      <c r="C26" s="422" t="s">
        <v>15152</v>
      </c>
      <c r="D26" s="1269"/>
      <c r="E26" s="1203"/>
      <c r="I26" s="1195"/>
    </row>
    <row r="27" spans="1:16" ht="15">
      <c r="A27" s="1218" t="s">
        <v>15153</v>
      </c>
      <c r="B27" s="1212"/>
      <c r="C27" s="422" t="s">
        <v>15154</v>
      </c>
      <c r="D27" s="1269"/>
      <c r="E27" s="1203"/>
      <c r="I27" s="1195"/>
    </row>
    <row r="28" spans="1:16" ht="15">
      <c r="A28" s="1218"/>
      <c r="B28" s="1212"/>
      <c r="C28" s="422"/>
      <c r="D28" s="1269"/>
      <c r="E28" s="1203"/>
      <c r="I28" s="1195"/>
    </row>
    <row r="29" spans="1:16" ht="14.25">
      <c r="A29" s="118">
        <v>5009119</v>
      </c>
      <c r="B29" s="1216" t="s">
        <v>15155</v>
      </c>
      <c r="C29" s="422" t="s">
        <v>15156</v>
      </c>
      <c r="D29" s="1269">
        <v>4400</v>
      </c>
      <c r="E29" s="1203"/>
      <c r="F29" s="921" t="s">
        <v>64</v>
      </c>
      <c r="G29" s="899" t="s">
        <v>15157</v>
      </c>
      <c r="H29" s="899" t="s">
        <v>15158</v>
      </c>
      <c r="I29" s="1195"/>
      <c r="M29" s="182" t="s">
        <v>67</v>
      </c>
      <c r="O29" s="899" t="s">
        <v>69</v>
      </c>
      <c r="P29" s="1347" t="s">
        <v>15148</v>
      </c>
    </row>
    <row r="30" spans="1:16" ht="15">
      <c r="A30" s="118"/>
      <c r="B30" s="1212"/>
      <c r="C30" s="1211"/>
      <c r="D30" s="1269"/>
      <c r="E30" s="1203"/>
      <c r="I30" s="1195"/>
      <c r="P30" s="1346">
        <v>1994944420</v>
      </c>
    </row>
    <row r="31" spans="1:16" ht="14.25">
      <c r="A31" s="118"/>
      <c r="B31" s="1212"/>
      <c r="C31" s="1211"/>
      <c r="D31" s="1269"/>
      <c r="E31" s="1203"/>
      <c r="I31" s="1195"/>
    </row>
    <row r="32" spans="1:16" ht="14.25">
      <c r="A32" s="349" t="s">
        <v>76</v>
      </c>
      <c r="B32" s="119"/>
      <c r="C32" s="1211"/>
      <c r="D32" s="1269"/>
      <c r="E32" s="1203"/>
      <c r="I32" s="1195"/>
    </row>
    <row r="33" spans="1:16" ht="14.25">
      <c r="A33" s="118"/>
      <c r="B33" s="1253" t="s">
        <v>15159</v>
      </c>
      <c r="C33" s="1211">
        <v>-1000</v>
      </c>
      <c r="D33" s="1269"/>
      <c r="E33" s="1203"/>
      <c r="I33" s="1195"/>
    </row>
    <row r="34" spans="1:16" ht="14.25">
      <c r="A34" s="118"/>
      <c r="B34" s="1253" t="s">
        <v>15160</v>
      </c>
      <c r="C34" s="1211">
        <v>-1000</v>
      </c>
      <c r="D34" s="1269"/>
      <c r="E34" s="1267" t="s">
        <v>15161</v>
      </c>
      <c r="I34" s="1195"/>
    </row>
    <row r="35" spans="1:16" ht="14.25">
      <c r="A35" s="118"/>
      <c r="B35" s="1253" t="s">
        <v>15150</v>
      </c>
      <c r="C35" s="1211">
        <v>-2400</v>
      </c>
      <c r="D35" s="1269"/>
      <c r="E35" s="1267" t="s">
        <v>15151</v>
      </c>
      <c r="I35" s="1195"/>
    </row>
    <row r="36" spans="1:16" ht="14.25">
      <c r="A36" s="118"/>
      <c r="B36" s="1212" t="s">
        <v>46</v>
      </c>
      <c r="C36" s="1211">
        <f>SUM(D26:D31)+SUM(C32:C35)</f>
        <v>0</v>
      </c>
      <c r="D36" s="1269"/>
      <c r="E36" s="1203"/>
      <c r="I36" s="1195"/>
    </row>
    <row r="37" spans="1:16" ht="15" thickBot="1">
      <c r="A37" s="1225"/>
      <c r="B37" s="1243"/>
      <c r="C37" s="1240"/>
      <c r="D37" s="1270"/>
      <c r="E37" s="1221"/>
      <c r="F37" s="925"/>
      <c r="G37" s="896"/>
      <c r="H37" s="896"/>
      <c r="I37" s="1220"/>
      <c r="J37" s="893"/>
      <c r="K37" s="893"/>
      <c r="L37" s="896"/>
      <c r="M37" s="893"/>
      <c r="N37" s="896"/>
      <c r="O37" s="896"/>
    </row>
    <row r="38" spans="1:16" ht="15">
      <c r="A38" s="1218" t="s">
        <v>287</v>
      </c>
      <c r="B38" s="1212"/>
      <c r="C38" s="422" t="s">
        <v>15162</v>
      </c>
      <c r="D38" s="1269"/>
      <c r="E38" s="1203"/>
      <c r="I38" s="1195"/>
    </row>
    <row r="39" spans="1:16" ht="15">
      <c r="A39" s="1218" t="s">
        <v>15153</v>
      </c>
      <c r="B39" s="1212"/>
      <c r="C39" s="1238" t="s">
        <v>15163</v>
      </c>
      <c r="D39" s="1269"/>
      <c r="E39" s="1203"/>
      <c r="I39" s="1195"/>
    </row>
    <row r="40" spans="1:16" ht="14.25">
      <c r="A40" s="118"/>
      <c r="B40" s="1212"/>
      <c r="C40" s="1211"/>
      <c r="D40" s="1269"/>
      <c r="E40" s="1203"/>
      <c r="I40" s="1195"/>
    </row>
    <row r="41" spans="1:16" ht="14.25">
      <c r="A41" s="118">
        <v>5009138</v>
      </c>
      <c r="B41" s="1349" t="s">
        <v>5801</v>
      </c>
      <c r="C41" s="1348" t="s">
        <v>15164</v>
      </c>
      <c r="D41" s="1269">
        <v>3100</v>
      </c>
      <c r="E41" s="1203"/>
      <c r="F41" s="921" t="s">
        <v>25</v>
      </c>
      <c r="G41" s="899" t="s">
        <v>15165</v>
      </c>
      <c r="H41" s="899" t="s">
        <v>807</v>
      </c>
      <c r="I41" s="1195">
        <v>174000</v>
      </c>
      <c r="M41" s="182" t="s">
        <v>67</v>
      </c>
      <c r="O41" s="899" t="s">
        <v>69</v>
      </c>
      <c r="P41" s="1347" t="s">
        <v>15148</v>
      </c>
    </row>
    <row r="42" spans="1:16" ht="15">
      <c r="A42" s="118"/>
      <c r="B42" s="1212"/>
      <c r="C42" s="1211"/>
      <c r="D42" s="1269"/>
      <c r="E42" s="1203"/>
      <c r="I42" s="1195"/>
      <c r="P42" s="1346">
        <v>1994944420</v>
      </c>
    </row>
    <row r="43" spans="1:16" ht="14.25">
      <c r="A43" s="118"/>
      <c r="B43" s="1212"/>
      <c r="C43" s="1211"/>
      <c r="D43" s="1269"/>
      <c r="E43" s="1203"/>
      <c r="I43" s="1195"/>
    </row>
    <row r="44" spans="1:16" ht="14.25">
      <c r="A44" s="349" t="s">
        <v>56</v>
      </c>
      <c r="B44" s="119"/>
      <c r="C44" s="1211"/>
      <c r="D44" s="1269"/>
      <c r="E44" s="1203"/>
      <c r="I44" s="1195"/>
    </row>
    <row r="45" spans="1:16" ht="14.25">
      <c r="A45" s="118"/>
      <c r="B45" s="1253" t="s">
        <v>15160</v>
      </c>
      <c r="C45" s="1211">
        <v>-2100</v>
      </c>
      <c r="D45" s="1269"/>
      <c r="E45" s="1267" t="s">
        <v>15161</v>
      </c>
      <c r="I45" s="1195"/>
    </row>
    <row r="46" spans="1:16" ht="14.25">
      <c r="A46" s="118"/>
      <c r="B46" s="1253" t="s">
        <v>15150</v>
      </c>
      <c r="C46" s="1211">
        <v>-1000</v>
      </c>
      <c r="D46" s="1269"/>
      <c r="E46" s="1267" t="s">
        <v>15151</v>
      </c>
      <c r="I46" s="1195"/>
    </row>
    <row r="47" spans="1:16" ht="14.25">
      <c r="A47" s="118"/>
      <c r="B47" s="1212" t="s">
        <v>46</v>
      </c>
      <c r="C47" s="1211">
        <f>SUM(D39:D43)+SUM(C44:C46)</f>
        <v>0</v>
      </c>
      <c r="D47" s="1269"/>
      <c r="E47" s="1203"/>
      <c r="I47" s="1195"/>
    </row>
    <row r="48" spans="1:16" ht="15" thickBot="1">
      <c r="A48" s="1225"/>
      <c r="B48" s="1243"/>
      <c r="C48" s="1240"/>
      <c r="D48" s="1270"/>
      <c r="E48" s="1221"/>
      <c r="F48" s="925"/>
      <c r="G48" s="896"/>
      <c r="H48" s="896"/>
      <c r="I48" s="1220"/>
      <c r="J48" s="893"/>
      <c r="K48" s="893"/>
      <c r="L48" s="896"/>
      <c r="M48" s="893"/>
      <c r="N48" s="896"/>
      <c r="O48" s="896"/>
    </row>
    <row r="49" spans="1:16" ht="15">
      <c r="A49" s="1218" t="s">
        <v>293</v>
      </c>
      <c r="B49" s="1212"/>
      <c r="C49" s="422" t="s">
        <v>15166</v>
      </c>
      <c r="D49" s="1269"/>
      <c r="E49" s="1203"/>
      <c r="I49" s="1195"/>
    </row>
    <row r="50" spans="1:16" ht="15">
      <c r="A50" s="1218" t="s">
        <v>15167</v>
      </c>
      <c r="B50" s="1212"/>
      <c r="C50" s="422" t="s">
        <v>15168</v>
      </c>
      <c r="D50" s="1269"/>
      <c r="E50" s="1203"/>
      <c r="I50" s="1195"/>
    </row>
    <row r="51" spans="1:16" ht="14.25">
      <c r="A51" s="118"/>
      <c r="B51" s="1212"/>
      <c r="C51" s="1211"/>
      <c r="D51" s="1269"/>
      <c r="E51" s="1203"/>
      <c r="I51" s="1195"/>
    </row>
    <row r="52" spans="1:16" ht="15">
      <c r="A52" s="1218">
        <v>5008038</v>
      </c>
      <c r="B52" s="1216" t="s">
        <v>15155</v>
      </c>
      <c r="C52" s="422" t="s">
        <v>15169</v>
      </c>
      <c r="D52" s="1269">
        <v>4900</v>
      </c>
      <c r="E52" s="1203"/>
      <c r="F52" s="1345" t="s">
        <v>31</v>
      </c>
      <c r="G52" s="918" t="s">
        <v>15170</v>
      </c>
      <c r="H52" s="918" t="s">
        <v>303</v>
      </c>
      <c r="I52" s="1344">
        <v>341000</v>
      </c>
      <c r="J52" s="915" t="s">
        <v>15170</v>
      </c>
      <c r="K52" s="915"/>
      <c r="O52" s="899" t="s">
        <v>52</v>
      </c>
      <c r="P52" s="183" t="s">
        <v>15171</v>
      </c>
    </row>
    <row r="53" spans="1:16" ht="15">
      <c r="A53" s="1218"/>
      <c r="B53" s="1216"/>
      <c r="C53" s="422"/>
      <c r="D53" s="1269"/>
      <c r="E53" s="1203"/>
      <c r="I53" s="1195"/>
      <c r="P53" s="1229">
        <v>7104216162</v>
      </c>
    </row>
    <row r="54" spans="1:16" ht="15">
      <c r="A54" s="1218"/>
      <c r="B54" s="1216"/>
      <c r="C54" s="422"/>
      <c r="D54" s="1269"/>
      <c r="E54" s="1203"/>
      <c r="I54" s="1195"/>
    </row>
    <row r="55" spans="1:16" ht="14.25">
      <c r="A55" s="349" t="s">
        <v>76</v>
      </c>
      <c r="B55" s="119"/>
      <c r="C55" s="1211"/>
      <c r="D55" s="1269"/>
      <c r="E55" s="1203"/>
      <c r="I55" s="1195"/>
    </row>
    <row r="56" spans="1:16" ht="14.25">
      <c r="A56" s="118"/>
      <c r="B56" s="1253" t="s">
        <v>15172</v>
      </c>
      <c r="C56" s="1211">
        <v>-4900</v>
      </c>
      <c r="D56" s="1269"/>
      <c r="E56" s="1203"/>
      <c r="I56" s="1195"/>
    </row>
    <row r="57" spans="1:16" ht="14.25">
      <c r="A57" s="118"/>
      <c r="B57" s="1253"/>
      <c r="C57" s="1211"/>
      <c r="D57" s="1269"/>
      <c r="E57" s="1203"/>
      <c r="I57" s="1195"/>
    </row>
    <row r="58" spans="1:16" ht="14.25">
      <c r="A58" s="118"/>
      <c r="B58" s="1212" t="s">
        <v>46</v>
      </c>
      <c r="C58" s="1211">
        <f>SUM(D49:D54)+SUM(C55:C57)</f>
        <v>0</v>
      </c>
      <c r="D58" s="1269"/>
      <c r="E58" s="1203"/>
      <c r="I58" s="1195"/>
    </row>
    <row r="59" spans="1:16" ht="15" thickBot="1">
      <c r="A59" s="1225"/>
      <c r="B59" s="1243"/>
      <c r="C59" s="1240"/>
      <c r="D59" s="1270"/>
      <c r="E59" s="1221"/>
      <c r="F59" s="925"/>
      <c r="G59" s="896"/>
      <c r="H59" s="896"/>
      <c r="I59" s="1220"/>
      <c r="J59" s="893"/>
      <c r="K59" s="893"/>
      <c r="L59" s="896"/>
      <c r="M59" s="893"/>
      <c r="N59" s="896"/>
      <c r="O59" s="896"/>
      <c r="P59" s="1219"/>
    </row>
    <row r="60" spans="1:16" ht="15">
      <c r="A60" s="1218" t="s">
        <v>309</v>
      </c>
      <c r="B60" s="1212"/>
      <c r="C60" s="422" t="s">
        <v>1548</v>
      </c>
      <c r="D60" s="1269"/>
      <c r="E60" s="1203"/>
      <c r="I60" s="1195"/>
    </row>
    <row r="61" spans="1:16" ht="15">
      <c r="A61" s="1218" t="s">
        <v>15173</v>
      </c>
      <c r="B61" s="1212"/>
      <c r="C61" s="422" t="s">
        <v>15174</v>
      </c>
      <c r="D61" s="1269"/>
      <c r="E61" s="1203"/>
      <c r="I61" s="1195"/>
    </row>
    <row r="62" spans="1:16" ht="14.25">
      <c r="A62" s="118"/>
      <c r="B62" s="1212"/>
      <c r="C62" s="1211"/>
      <c r="D62" s="1269"/>
      <c r="E62" s="1203"/>
      <c r="I62" s="1195"/>
    </row>
    <row r="63" spans="1:16" ht="14.25">
      <c r="A63" s="118">
        <v>5012096</v>
      </c>
      <c r="B63" s="1216" t="s">
        <v>15175</v>
      </c>
      <c r="C63" s="422" t="s">
        <v>15176</v>
      </c>
      <c r="D63" s="1269">
        <v>9400</v>
      </c>
      <c r="E63" s="1203"/>
      <c r="F63" s="921" t="s">
        <v>369</v>
      </c>
      <c r="G63" s="899" t="s">
        <v>15177</v>
      </c>
      <c r="H63" s="899" t="s">
        <v>209</v>
      </c>
      <c r="I63" s="1195">
        <v>820000</v>
      </c>
      <c r="K63" s="182" t="s">
        <v>67</v>
      </c>
      <c r="O63" s="899" t="s">
        <v>52</v>
      </c>
      <c r="P63" s="183" t="s">
        <v>15178</v>
      </c>
    </row>
    <row r="64" spans="1:16" ht="14.25">
      <c r="A64" s="118"/>
      <c r="B64" s="1216"/>
      <c r="C64" s="422"/>
      <c r="D64" s="1269"/>
      <c r="E64" s="1203"/>
      <c r="I64" s="1195"/>
      <c r="P64" s="1228">
        <v>3896078885</v>
      </c>
    </row>
    <row r="65" spans="1:16" ht="14.25">
      <c r="A65" s="118"/>
      <c r="B65" s="1212"/>
      <c r="C65" s="1211"/>
      <c r="D65" s="1269"/>
      <c r="E65" s="1203"/>
      <c r="I65" s="1195"/>
    </row>
    <row r="66" spans="1:16" ht="14.25">
      <c r="A66" s="349" t="s">
        <v>88</v>
      </c>
      <c r="B66" s="119"/>
      <c r="C66" s="1211"/>
      <c r="D66" s="1269"/>
      <c r="E66" s="1203"/>
      <c r="I66" s="1195"/>
    </row>
    <row r="67" spans="1:16" ht="14.25">
      <c r="A67" s="118"/>
      <c r="B67" s="1253" t="s">
        <v>15179</v>
      </c>
      <c r="C67" s="1211">
        <v>-4200</v>
      </c>
      <c r="D67" s="1269"/>
      <c r="E67" s="1203"/>
      <c r="I67" s="1195"/>
    </row>
    <row r="68" spans="1:16" ht="14.25">
      <c r="A68" s="118"/>
      <c r="B68" s="1253" t="s">
        <v>15180</v>
      </c>
      <c r="C68" s="1211">
        <v>-5200</v>
      </c>
      <c r="D68" s="1269"/>
      <c r="E68" s="1203"/>
      <c r="I68" s="1195"/>
    </row>
    <row r="69" spans="1:16" ht="14.25">
      <c r="A69" s="118"/>
      <c r="B69" s="1212" t="s">
        <v>46</v>
      </c>
      <c r="C69" s="1211">
        <f>SUM(D60:D65)+SUM(C66:C68)</f>
        <v>0</v>
      </c>
      <c r="D69" s="1269"/>
      <c r="E69" s="1203"/>
      <c r="I69" s="1195"/>
    </row>
    <row r="70" spans="1:16" ht="15" thickBot="1">
      <c r="A70" s="1225"/>
      <c r="B70" s="1243"/>
      <c r="C70" s="1240"/>
      <c r="D70" s="1270"/>
      <c r="E70" s="1221"/>
      <c r="F70" s="925"/>
      <c r="G70" s="896"/>
      <c r="H70" s="896"/>
      <c r="I70" s="1220"/>
      <c r="J70" s="893"/>
      <c r="K70" s="893"/>
      <c r="L70" s="896"/>
      <c r="M70" s="893"/>
      <c r="N70" s="896"/>
      <c r="O70" s="896"/>
      <c r="P70" s="1219"/>
    </row>
    <row r="71" spans="1:16" ht="15">
      <c r="A71" s="1218" t="s">
        <v>329</v>
      </c>
      <c r="B71" s="1212"/>
      <c r="C71" s="422" t="s">
        <v>15181</v>
      </c>
      <c r="D71" s="1269"/>
      <c r="E71" s="1203"/>
      <c r="I71" s="1195"/>
    </row>
    <row r="72" spans="1:16" ht="15">
      <c r="A72" s="1218" t="s">
        <v>15182</v>
      </c>
      <c r="B72" s="1212"/>
      <c r="C72" s="1238" t="s">
        <v>15183</v>
      </c>
      <c r="D72" s="1269"/>
      <c r="E72" s="1203"/>
      <c r="I72" s="1195"/>
    </row>
    <row r="73" spans="1:16" ht="14.25">
      <c r="A73" s="118"/>
      <c r="B73" s="1212"/>
      <c r="C73" s="1211"/>
      <c r="D73" s="1269"/>
      <c r="E73" s="1203"/>
      <c r="I73" s="1195"/>
    </row>
    <row r="74" spans="1:16" ht="14.25">
      <c r="A74" s="118">
        <v>5103017</v>
      </c>
      <c r="B74" s="1216" t="s">
        <v>1337</v>
      </c>
      <c r="C74" s="422" t="s">
        <v>15184</v>
      </c>
      <c r="D74" s="1269">
        <v>5000</v>
      </c>
      <c r="E74" s="1203"/>
      <c r="F74" s="921" t="s">
        <v>15185</v>
      </c>
      <c r="G74" s="899" t="s">
        <v>15186</v>
      </c>
      <c r="H74" s="899" t="s">
        <v>14338</v>
      </c>
      <c r="I74" s="1195">
        <v>345000</v>
      </c>
      <c r="K74" s="182" t="s">
        <v>41</v>
      </c>
      <c r="P74" s="183" t="s">
        <v>15187</v>
      </c>
    </row>
    <row r="75" spans="1:16" ht="14.25">
      <c r="A75" s="118"/>
      <c r="B75" s="1212"/>
      <c r="C75" s="1211"/>
      <c r="D75" s="1269"/>
      <c r="E75" s="1203"/>
      <c r="I75" s="1195"/>
      <c r="P75" s="183">
        <v>2730386175</v>
      </c>
    </row>
    <row r="76" spans="1:16" ht="14.25">
      <c r="A76" s="118"/>
      <c r="B76" s="1212"/>
      <c r="C76" s="1211"/>
      <c r="D76" s="1269"/>
      <c r="E76" s="1203"/>
      <c r="I76" s="1195"/>
    </row>
    <row r="77" spans="1:16" ht="14.25">
      <c r="A77" s="349" t="s">
        <v>119</v>
      </c>
      <c r="B77" s="119"/>
      <c r="C77" s="1211"/>
      <c r="D77" s="1269"/>
      <c r="E77" s="1203"/>
      <c r="I77" s="1195"/>
    </row>
    <row r="78" spans="1:16" ht="14.25">
      <c r="A78" s="118"/>
      <c r="B78" s="1253" t="s">
        <v>15188</v>
      </c>
      <c r="C78" s="1211">
        <v>-2000</v>
      </c>
      <c r="D78" s="1269"/>
      <c r="I78" s="1195"/>
    </row>
    <row r="79" spans="1:16" ht="14.25">
      <c r="A79" s="118"/>
      <c r="B79" s="1253" t="s">
        <v>15189</v>
      </c>
      <c r="C79" s="1211">
        <v>-3000</v>
      </c>
      <c r="D79" s="1269"/>
      <c r="E79" s="1267" t="s">
        <v>15190</v>
      </c>
      <c r="I79" s="1195"/>
    </row>
    <row r="80" spans="1:16" ht="14.25">
      <c r="A80" s="118"/>
      <c r="B80" s="1212" t="s">
        <v>46</v>
      </c>
      <c r="C80" s="1211">
        <f>SUM(D71:D76)+SUM(C77:C79)</f>
        <v>0</v>
      </c>
      <c r="D80" s="1269"/>
      <c r="E80" s="1203"/>
      <c r="I80" s="1195"/>
    </row>
    <row r="81" spans="1:16" ht="15" thickBot="1">
      <c r="A81" s="1225"/>
      <c r="B81" s="1243"/>
      <c r="C81" s="1240"/>
      <c r="D81" s="1270"/>
      <c r="E81" s="1221"/>
      <c r="F81" s="925"/>
      <c r="G81" s="896"/>
      <c r="H81" s="896"/>
      <c r="I81" s="1220"/>
      <c r="J81" s="893"/>
      <c r="K81" s="893"/>
      <c r="L81" s="896"/>
      <c r="M81" s="893"/>
      <c r="N81" s="896"/>
      <c r="O81" s="896"/>
      <c r="P81" s="1219"/>
    </row>
    <row r="82" spans="1:16" ht="15">
      <c r="A82" s="1218" t="s">
        <v>346</v>
      </c>
      <c r="B82" s="1212"/>
      <c r="C82" s="422" t="s">
        <v>15191</v>
      </c>
      <c r="D82" s="1269"/>
      <c r="E82" s="1203"/>
      <c r="I82" s="1195"/>
    </row>
    <row r="83" spans="1:16" ht="15">
      <c r="A83" s="1218" t="s">
        <v>15192</v>
      </c>
      <c r="B83" s="1212"/>
      <c r="C83" s="422" t="s">
        <v>15193</v>
      </c>
      <c r="D83" s="1269"/>
      <c r="E83" s="1203"/>
      <c r="I83" s="1195"/>
    </row>
    <row r="84" spans="1:16" ht="14.25">
      <c r="B84" s="1212"/>
      <c r="C84" s="1211"/>
      <c r="D84" s="1269"/>
      <c r="E84" s="1203"/>
      <c r="I84" s="1195"/>
    </row>
    <row r="85" spans="1:16" ht="15">
      <c r="A85" s="1218"/>
      <c r="B85" s="1212"/>
      <c r="C85" s="1211"/>
      <c r="D85" s="1269"/>
      <c r="E85" s="1203"/>
      <c r="I85" s="1195"/>
    </row>
    <row r="86" spans="1:16" ht="15">
      <c r="A86" s="1218">
        <v>5103104</v>
      </c>
      <c r="B86" s="1216" t="s">
        <v>1337</v>
      </c>
      <c r="C86" s="422" t="s">
        <v>15194</v>
      </c>
      <c r="D86" s="1269">
        <v>5300</v>
      </c>
      <c r="E86" s="1203"/>
      <c r="F86" s="921" t="s">
        <v>15185</v>
      </c>
      <c r="G86" s="899" t="s">
        <v>15195</v>
      </c>
      <c r="H86" s="899" t="s">
        <v>284</v>
      </c>
      <c r="I86" s="1195">
        <v>404000</v>
      </c>
      <c r="J86" s="182" t="s">
        <v>15196</v>
      </c>
      <c r="P86" s="183" t="s">
        <v>15187</v>
      </c>
    </row>
    <row r="87" spans="1:16" ht="15">
      <c r="A87" s="118">
        <v>5103164</v>
      </c>
      <c r="B87" s="1216" t="s">
        <v>15197</v>
      </c>
      <c r="C87" s="1238" t="s">
        <v>15198</v>
      </c>
      <c r="D87" s="1269">
        <v>5700</v>
      </c>
      <c r="E87" s="1203"/>
      <c r="F87" s="921" t="s">
        <v>15199</v>
      </c>
      <c r="G87" s="899" t="s">
        <v>15200</v>
      </c>
      <c r="H87" s="899" t="s">
        <v>15201</v>
      </c>
      <c r="I87" s="1195">
        <v>435000</v>
      </c>
      <c r="J87" s="182" t="s">
        <v>15202</v>
      </c>
      <c r="P87" s="183">
        <v>2730386175</v>
      </c>
    </row>
    <row r="88" spans="1:16" ht="14.25">
      <c r="A88" s="118"/>
      <c r="B88" s="1212"/>
      <c r="C88" s="1211"/>
      <c r="D88" s="1269"/>
      <c r="E88" s="1203"/>
      <c r="I88" s="1195"/>
      <c r="P88" s="1228">
        <v>9502708795</v>
      </c>
    </row>
    <row r="89" spans="1:16" ht="14.25">
      <c r="A89" s="118"/>
      <c r="B89" s="1212"/>
      <c r="C89" s="1211"/>
      <c r="D89" s="1269"/>
      <c r="E89" s="1203"/>
      <c r="I89" s="1195"/>
    </row>
    <row r="90" spans="1:16" ht="14.25">
      <c r="A90" s="349" t="s">
        <v>136</v>
      </c>
      <c r="B90" s="119"/>
      <c r="C90" s="1211"/>
      <c r="D90" s="1269"/>
      <c r="E90" s="1203"/>
      <c r="I90" s="1195"/>
    </row>
    <row r="91" spans="1:16" ht="14.25">
      <c r="A91" s="118"/>
      <c r="B91" s="1253" t="s">
        <v>15203</v>
      </c>
      <c r="C91" s="1211">
        <v>-4500</v>
      </c>
      <c r="D91" s="1269"/>
      <c r="E91" s="1203"/>
      <c r="I91" s="1195"/>
    </row>
    <row r="92" spans="1:16" ht="14.25">
      <c r="A92" s="118"/>
      <c r="B92" s="1253" t="s">
        <v>15189</v>
      </c>
      <c r="C92" s="1211">
        <v>-6500</v>
      </c>
      <c r="D92" s="1269"/>
      <c r="E92" s="1267" t="s">
        <v>15190</v>
      </c>
      <c r="I92" s="1195"/>
    </row>
    <row r="93" spans="1:16" ht="14.25">
      <c r="A93" s="118"/>
      <c r="B93" s="1212" t="s">
        <v>46</v>
      </c>
      <c r="C93" s="1211">
        <f>SUM(D82:D89)+SUM(C90:C92)</f>
        <v>0</v>
      </c>
      <c r="D93" s="1269"/>
      <c r="E93" s="1203"/>
      <c r="I93" s="1195"/>
    </row>
    <row r="94" spans="1:16" ht="15" thickBot="1">
      <c r="A94" s="1225"/>
      <c r="B94" s="1243"/>
      <c r="C94" s="1240"/>
      <c r="D94" s="1270"/>
      <c r="E94" s="1221"/>
      <c r="F94" s="925"/>
      <c r="G94" s="896"/>
      <c r="H94" s="896"/>
      <c r="I94" s="1220"/>
      <c r="J94" s="893"/>
      <c r="K94" s="893"/>
      <c r="L94" s="896"/>
      <c r="M94" s="893"/>
      <c r="N94" s="896"/>
      <c r="O94" s="896"/>
      <c r="P94" s="1219"/>
    </row>
    <row r="95" spans="1:16" ht="15">
      <c r="A95" s="1218" t="s">
        <v>376</v>
      </c>
      <c r="B95" s="1212"/>
      <c r="C95" s="1211" t="s">
        <v>15204</v>
      </c>
      <c r="D95" s="1269"/>
      <c r="E95" s="1203"/>
      <c r="I95" s="1195"/>
    </row>
    <row r="96" spans="1:16" ht="15">
      <c r="A96" s="1218" t="s">
        <v>15205</v>
      </c>
      <c r="B96" s="1212"/>
      <c r="C96" s="422" t="s">
        <v>15193</v>
      </c>
      <c r="D96" s="1269"/>
      <c r="E96" s="1203"/>
      <c r="I96" s="1195"/>
    </row>
    <row r="97" spans="1:16" ht="14.25">
      <c r="A97" s="118"/>
      <c r="B97" s="1212"/>
      <c r="C97" s="1211"/>
      <c r="D97" s="1269"/>
      <c r="E97" s="1203"/>
      <c r="I97" s="1195"/>
    </row>
    <row r="98" spans="1:16" ht="14.25">
      <c r="A98" s="118">
        <v>5104106</v>
      </c>
      <c r="B98" s="1216" t="s">
        <v>15206</v>
      </c>
      <c r="C98" s="422" t="s">
        <v>15207</v>
      </c>
      <c r="D98" s="1269">
        <v>4800</v>
      </c>
      <c r="E98" s="1203"/>
      <c r="F98" s="921" t="s">
        <v>369</v>
      </c>
      <c r="G98" s="899" t="s">
        <v>15208</v>
      </c>
      <c r="H98" s="899" t="s">
        <v>15209</v>
      </c>
      <c r="I98" s="1195">
        <v>343000</v>
      </c>
      <c r="J98" s="182" t="s">
        <v>15210</v>
      </c>
      <c r="O98" s="899" t="s">
        <v>52</v>
      </c>
      <c r="P98" s="183" t="s">
        <v>229</v>
      </c>
    </row>
    <row r="99" spans="1:16" ht="14.25">
      <c r="A99" s="118"/>
      <c r="B99" s="1212"/>
      <c r="C99" s="1211"/>
      <c r="D99" s="1269"/>
      <c r="E99" s="1203"/>
      <c r="I99" s="1195"/>
      <c r="P99" s="1228">
        <v>2733652154</v>
      </c>
    </row>
    <row r="100" spans="1:16" ht="14.25">
      <c r="A100" s="349" t="s">
        <v>154</v>
      </c>
      <c r="B100" s="119"/>
      <c r="C100" s="1211"/>
      <c r="D100" s="1269"/>
      <c r="E100" s="1203"/>
      <c r="I100" s="1195"/>
    </row>
    <row r="101" spans="1:16" ht="14.25">
      <c r="A101" s="118"/>
      <c r="B101" s="1253" t="s">
        <v>15189</v>
      </c>
      <c r="C101" s="1211">
        <v>-2000</v>
      </c>
      <c r="D101" s="1269"/>
      <c r="E101" s="1267" t="s">
        <v>15190</v>
      </c>
      <c r="I101" s="1195"/>
    </row>
    <row r="102" spans="1:16" ht="14.25">
      <c r="A102" s="118"/>
      <c r="B102" s="1253" t="s">
        <v>15211</v>
      </c>
      <c r="C102" s="1211">
        <v>-2800</v>
      </c>
      <c r="D102" s="1269"/>
      <c r="I102" s="1195"/>
    </row>
    <row r="103" spans="1:16" ht="14.25">
      <c r="A103" s="118"/>
      <c r="B103" s="1212" t="s">
        <v>46</v>
      </c>
      <c r="C103" s="1211">
        <f>SUM(D95:D99)+SUM(C100:C102)</f>
        <v>0</v>
      </c>
      <c r="D103" s="1269"/>
      <c r="E103" s="1203"/>
      <c r="I103" s="1195"/>
    </row>
    <row r="104" spans="1:16" ht="15" thickBot="1">
      <c r="A104" s="1225"/>
      <c r="B104" s="1243"/>
      <c r="C104" s="1240"/>
      <c r="D104" s="1270"/>
      <c r="E104" s="1221"/>
      <c r="F104" s="925"/>
      <c r="G104" s="896"/>
      <c r="H104" s="896"/>
      <c r="I104" s="1220"/>
      <c r="J104" s="893"/>
      <c r="K104" s="893"/>
      <c r="L104" s="896"/>
      <c r="M104" s="893"/>
      <c r="N104" s="896"/>
      <c r="O104" s="896"/>
      <c r="P104" s="1219"/>
    </row>
    <row r="105" spans="1:16" ht="15">
      <c r="A105" s="1218" t="s">
        <v>1414</v>
      </c>
      <c r="B105" s="1212"/>
      <c r="C105" s="422" t="s">
        <v>15212</v>
      </c>
      <c r="D105" s="1269"/>
      <c r="E105" s="1203"/>
      <c r="I105" s="1195"/>
    </row>
    <row r="106" spans="1:16" ht="15">
      <c r="A106" s="1218" t="s">
        <v>15213</v>
      </c>
      <c r="B106" s="1212"/>
      <c r="C106" s="422" t="s">
        <v>15214</v>
      </c>
      <c r="D106" s="1269"/>
      <c r="E106" s="1203"/>
      <c r="I106" s="1195"/>
    </row>
    <row r="107" spans="1:16" ht="14.25">
      <c r="A107" s="118"/>
      <c r="B107" s="1212"/>
      <c r="C107" s="422" t="s">
        <v>15215</v>
      </c>
      <c r="D107" s="1269"/>
      <c r="E107" s="1203"/>
      <c r="I107" s="1195"/>
    </row>
    <row r="108" spans="1:16" ht="14.25">
      <c r="A108" s="118"/>
      <c r="B108" s="1212"/>
      <c r="C108" s="1211"/>
      <c r="D108" s="1269"/>
      <c r="E108" s="1203"/>
      <c r="I108" s="1195"/>
    </row>
    <row r="109" spans="1:16" ht="14.25">
      <c r="A109" s="118">
        <v>5102026</v>
      </c>
      <c r="B109" s="1216" t="s">
        <v>15216</v>
      </c>
      <c r="C109" s="422" t="s">
        <v>15217</v>
      </c>
      <c r="D109" s="1269">
        <v>3300</v>
      </c>
      <c r="E109" s="1203"/>
      <c r="F109" s="921" t="s">
        <v>31</v>
      </c>
      <c r="G109" s="899" t="s">
        <v>15218</v>
      </c>
      <c r="H109" s="899" t="s">
        <v>552</v>
      </c>
      <c r="I109" s="1195">
        <v>248000</v>
      </c>
      <c r="M109" s="182" t="s">
        <v>41</v>
      </c>
      <c r="O109" s="899" t="s">
        <v>52</v>
      </c>
      <c r="P109" s="183" t="s">
        <v>15219</v>
      </c>
    </row>
    <row r="110" spans="1:16" ht="15">
      <c r="A110" s="118">
        <v>5105121</v>
      </c>
      <c r="B110" s="1216" t="s">
        <v>14450</v>
      </c>
      <c r="C110" s="1238" t="s">
        <v>15220</v>
      </c>
      <c r="D110" s="1269">
        <v>9000</v>
      </c>
      <c r="E110" s="1203"/>
      <c r="F110" s="921" t="s">
        <v>369</v>
      </c>
      <c r="G110" s="899" t="s">
        <v>15221</v>
      </c>
      <c r="H110" s="899" t="s">
        <v>807</v>
      </c>
      <c r="I110" s="1195">
        <v>774000</v>
      </c>
      <c r="M110" s="182" t="s">
        <v>67</v>
      </c>
      <c r="O110" s="899" t="s">
        <v>52</v>
      </c>
      <c r="P110" s="1343">
        <v>4114049962</v>
      </c>
    </row>
    <row r="111" spans="1:16" ht="14.25">
      <c r="A111" s="118"/>
      <c r="B111" s="1212"/>
      <c r="C111" s="1211"/>
      <c r="D111" s="1269"/>
      <c r="E111" s="1203"/>
      <c r="I111" s="1195"/>
      <c r="P111" s="1343">
        <v>4114049962</v>
      </c>
    </row>
    <row r="112" spans="1:16" ht="14.25">
      <c r="A112" s="349" t="s">
        <v>170</v>
      </c>
      <c r="B112" s="119"/>
      <c r="C112" s="1211"/>
      <c r="D112" s="1269"/>
      <c r="E112" s="1203"/>
      <c r="I112" s="1195"/>
    </row>
    <row r="113" spans="1:16" ht="14.25">
      <c r="A113" s="118"/>
      <c r="B113" s="1253" t="s">
        <v>15222</v>
      </c>
      <c r="C113" s="1211">
        <v>-5000</v>
      </c>
      <c r="D113" s="1269"/>
      <c r="E113" s="1203"/>
      <c r="I113" s="1195"/>
    </row>
    <row r="114" spans="1:16" ht="14.25">
      <c r="A114" s="118"/>
      <c r="B114" s="1253" t="s">
        <v>15223</v>
      </c>
      <c r="C114" s="1211">
        <v>-7300</v>
      </c>
      <c r="D114" s="1269"/>
      <c r="E114" s="1203"/>
      <c r="I114" s="1195"/>
    </row>
    <row r="115" spans="1:16" ht="14.25">
      <c r="A115" s="118"/>
      <c r="B115" s="1212" t="s">
        <v>46</v>
      </c>
      <c r="C115" s="1211">
        <f>SUM(D105:D111)+SUM(C112:C114)</f>
        <v>0</v>
      </c>
      <c r="D115" s="1269"/>
      <c r="E115" s="1203"/>
      <c r="I115" s="1195"/>
    </row>
    <row r="116" spans="1:16" ht="15" thickBot="1">
      <c r="A116" s="1225"/>
      <c r="B116" s="1243"/>
      <c r="C116" s="1240"/>
      <c r="D116" s="1270"/>
      <c r="E116" s="1221"/>
      <c r="F116" s="925"/>
      <c r="G116" s="896"/>
      <c r="H116" s="896"/>
      <c r="I116" s="1220"/>
      <c r="J116" s="893"/>
      <c r="K116" s="893"/>
      <c r="L116" s="896"/>
      <c r="M116" s="893"/>
      <c r="N116" s="896"/>
      <c r="O116" s="896"/>
      <c r="P116" s="1219"/>
    </row>
    <row r="117" spans="1:16" ht="15">
      <c r="A117" s="1218" t="s">
        <v>468</v>
      </c>
      <c r="B117" s="1212"/>
      <c r="C117" s="422" t="s">
        <v>15224</v>
      </c>
      <c r="D117" s="1269"/>
      <c r="E117" s="1203"/>
      <c r="I117" s="1195"/>
    </row>
    <row r="118" spans="1:16" ht="15">
      <c r="A118" s="1218" t="s">
        <v>15225</v>
      </c>
      <c r="B118" s="1212"/>
      <c r="C118" s="422" t="s">
        <v>15226</v>
      </c>
      <c r="D118" s="1269"/>
      <c r="E118" s="1203"/>
      <c r="I118" s="1195"/>
    </row>
    <row r="119" spans="1:16" ht="14.25">
      <c r="A119" s="118"/>
      <c r="B119" s="1212"/>
      <c r="C119" s="1211"/>
      <c r="D119" s="1269"/>
      <c r="E119" s="1203"/>
      <c r="I119" s="1195"/>
    </row>
    <row r="120" spans="1:16" ht="14.25">
      <c r="A120" s="118">
        <v>5106028</v>
      </c>
      <c r="B120" s="1216" t="s">
        <v>15227</v>
      </c>
      <c r="C120" s="422" t="s">
        <v>15228</v>
      </c>
      <c r="D120" s="1269">
        <v>8200</v>
      </c>
      <c r="E120" s="1203"/>
      <c r="F120" s="921" t="s">
        <v>114</v>
      </c>
      <c r="G120" s="899" t="s">
        <v>15229</v>
      </c>
      <c r="H120" s="899" t="s">
        <v>15230</v>
      </c>
      <c r="I120" s="1195">
        <v>707000</v>
      </c>
      <c r="M120" s="182" t="s">
        <v>41</v>
      </c>
      <c r="O120" s="899" t="s">
        <v>52</v>
      </c>
      <c r="P120" s="183" t="s">
        <v>15088</v>
      </c>
    </row>
    <row r="121" spans="1:16" ht="14.25">
      <c r="A121" s="118">
        <v>5106076</v>
      </c>
      <c r="B121" s="1216" t="s">
        <v>15231</v>
      </c>
      <c r="C121" s="422" t="s">
        <v>15232</v>
      </c>
      <c r="D121" s="1269">
        <v>4900</v>
      </c>
      <c r="E121" s="1203"/>
      <c r="F121" s="921" t="s">
        <v>369</v>
      </c>
      <c r="G121" s="899" t="s">
        <v>15233</v>
      </c>
      <c r="H121" s="899" t="s">
        <v>100</v>
      </c>
      <c r="I121" s="1195">
        <v>354000</v>
      </c>
      <c r="M121" s="182" t="s">
        <v>41</v>
      </c>
      <c r="P121" s="108">
        <v>5151951766</v>
      </c>
    </row>
    <row r="122" spans="1:16" ht="15">
      <c r="A122" s="118"/>
      <c r="B122" s="1216"/>
      <c r="C122" s="1238"/>
      <c r="D122" s="1269"/>
      <c r="E122" s="1203"/>
      <c r="I122" s="1195"/>
    </row>
    <row r="123" spans="1:16" ht="14.25">
      <c r="A123" s="118"/>
      <c r="B123" s="1212"/>
      <c r="C123" s="1211"/>
      <c r="D123" s="1269"/>
      <c r="E123" s="1203"/>
      <c r="I123" s="1195"/>
    </row>
    <row r="124" spans="1:16" ht="14.25">
      <c r="A124" s="349" t="s">
        <v>183</v>
      </c>
      <c r="B124" s="119"/>
      <c r="C124" s="1211"/>
      <c r="D124" s="1269"/>
      <c r="E124" s="1203"/>
      <c r="I124" s="1195"/>
    </row>
    <row r="125" spans="1:16" ht="14.25">
      <c r="A125" s="118"/>
      <c r="B125" s="1253" t="s">
        <v>15234</v>
      </c>
      <c r="C125" s="1211">
        <v>-5000</v>
      </c>
      <c r="D125" s="1269"/>
      <c r="E125" s="1267" t="s">
        <v>15235</v>
      </c>
      <c r="I125" s="1195"/>
    </row>
    <row r="126" spans="1:16" ht="14.25">
      <c r="A126" s="118"/>
      <c r="B126" s="1253" t="s">
        <v>15236</v>
      </c>
      <c r="C126" s="1211">
        <v>-8100</v>
      </c>
      <c r="D126" s="1269"/>
      <c r="E126" s="1203"/>
      <c r="I126" s="1195"/>
    </row>
    <row r="127" spans="1:16" ht="14.25">
      <c r="A127" s="118"/>
      <c r="B127" s="1212" t="s">
        <v>46</v>
      </c>
      <c r="C127" s="1211">
        <f>SUM(D117:D123)+SUM(C124:C126)</f>
        <v>0</v>
      </c>
      <c r="D127" s="1269"/>
      <c r="E127" s="1203"/>
      <c r="I127" s="1195"/>
    </row>
    <row r="128" spans="1:16" ht="15" thickBot="1">
      <c r="A128" s="1225"/>
      <c r="B128" s="1243"/>
      <c r="C128" s="1240"/>
      <c r="D128" s="1270"/>
      <c r="E128" s="1221"/>
      <c r="F128" s="925"/>
      <c r="G128" s="896"/>
      <c r="H128" s="896"/>
      <c r="I128" s="1220"/>
      <c r="J128" s="893"/>
      <c r="K128" s="893"/>
      <c r="L128" s="896"/>
      <c r="M128" s="893"/>
      <c r="N128" s="896"/>
      <c r="O128" s="896"/>
      <c r="P128" s="1219"/>
    </row>
    <row r="129" spans="1:16" ht="15">
      <c r="A129" s="1218" t="s">
        <v>15237</v>
      </c>
      <c r="B129" s="1212"/>
      <c r="C129" s="422" t="s">
        <v>15238</v>
      </c>
      <c r="D129" s="1269"/>
      <c r="E129" s="1203"/>
      <c r="I129" s="1195"/>
    </row>
    <row r="130" spans="1:16" ht="15">
      <c r="A130" s="1218" t="s">
        <v>15239</v>
      </c>
      <c r="B130" s="1212"/>
      <c r="C130" s="422" t="s">
        <v>15240</v>
      </c>
      <c r="D130" s="1269"/>
      <c r="E130" s="1203"/>
      <c r="I130" s="1195"/>
    </row>
    <row r="131" spans="1:16" ht="14.25">
      <c r="A131" s="118"/>
      <c r="B131" s="1212"/>
      <c r="C131" s="1211"/>
      <c r="D131" s="1269"/>
      <c r="E131" s="1203"/>
      <c r="I131" s="1195"/>
      <c r="P131" s="183" t="s">
        <v>15241</v>
      </c>
    </row>
    <row r="132" spans="1:16" ht="14.25">
      <c r="A132" s="118">
        <v>5103075</v>
      </c>
      <c r="B132" s="1216" t="s">
        <v>15242</v>
      </c>
      <c r="C132" s="422" t="s">
        <v>15243</v>
      </c>
      <c r="D132" s="1269">
        <v>7650</v>
      </c>
      <c r="E132" s="1203"/>
      <c r="F132" s="921" t="s">
        <v>31</v>
      </c>
      <c r="G132" s="899" t="s">
        <v>15244</v>
      </c>
      <c r="H132" s="899" t="s">
        <v>15245</v>
      </c>
      <c r="I132" s="1195">
        <v>805000</v>
      </c>
      <c r="M132" s="182" t="s">
        <v>41</v>
      </c>
      <c r="P132" s="108">
        <v>9695749265</v>
      </c>
    </row>
    <row r="133" spans="1:16" ht="14.25">
      <c r="A133" s="118">
        <v>5108093</v>
      </c>
      <c r="B133" s="1216" t="s">
        <v>15246</v>
      </c>
      <c r="C133" s="422" t="s">
        <v>15247</v>
      </c>
      <c r="D133" s="1269">
        <v>3550</v>
      </c>
      <c r="E133" s="1203"/>
      <c r="F133" s="921" t="s">
        <v>98</v>
      </c>
      <c r="G133" s="899" t="s">
        <v>15248</v>
      </c>
      <c r="H133" s="899" t="s">
        <v>15249</v>
      </c>
      <c r="I133" s="1195">
        <v>237000</v>
      </c>
      <c r="M133" s="182" t="s">
        <v>67</v>
      </c>
      <c r="P133" s="108">
        <v>9695749265</v>
      </c>
    </row>
    <row r="134" spans="1:16" ht="14.25">
      <c r="A134" s="118">
        <v>5108128</v>
      </c>
      <c r="B134" s="1216" t="s">
        <v>14943</v>
      </c>
      <c r="C134" s="422" t="s">
        <v>15250</v>
      </c>
      <c r="D134" s="1269">
        <v>4000</v>
      </c>
      <c r="E134" s="1203"/>
      <c r="F134" s="921" t="s">
        <v>1881</v>
      </c>
      <c r="G134" s="899" t="s">
        <v>233</v>
      </c>
      <c r="H134" s="899" t="s">
        <v>15251</v>
      </c>
      <c r="I134" s="1195">
        <v>285000</v>
      </c>
      <c r="M134" s="182" t="s">
        <v>41</v>
      </c>
      <c r="P134" s="108">
        <v>9695749265</v>
      </c>
    </row>
    <row r="135" spans="1:16" ht="15">
      <c r="A135" s="118">
        <v>5101082</v>
      </c>
      <c r="B135" s="1216" t="s">
        <v>2276</v>
      </c>
      <c r="C135" s="1238" t="s">
        <v>15252</v>
      </c>
      <c r="D135" s="1269">
        <v>2500</v>
      </c>
      <c r="E135" s="1203"/>
      <c r="F135" s="921" t="s">
        <v>110</v>
      </c>
      <c r="G135" s="899" t="s">
        <v>14951</v>
      </c>
      <c r="H135" s="899" t="s">
        <v>1813</v>
      </c>
      <c r="I135" s="1195">
        <v>195000</v>
      </c>
      <c r="P135" s="108">
        <v>9695749265</v>
      </c>
    </row>
    <row r="136" spans="1:16" ht="14.25">
      <c r="A136" s="118"/>
      <c r="B136" s="1212"/>
      <c r="C136" s="1211"/>
      <c r="D136" s="1269"/>
      <c r="E136" s="1203"/>
      <c r="I136" s="1195"/>
    </row>
    <row r="137" spans="1:16" ht="14.25">
      <c r="A137" s="349" t="s">
        <v>194</v>
      </c>
      <c r="B137" s="119"/>
      <c r="C137" s="1211"/>
      <c r="D137" s="1269"/>
      <c r="E137" s="1203"/>
      <c r="I137" s="1195"/>
    </row>
    <row r="138" spans="1:16" ht="14.25">
      <c r="A138" s="118"/>
      <c r="B138" s="1253" t="s">
        <v>15253</v>
      </c>
      <c r="C138" s="1211">
        <v>-8000</v>
      </c>
      <c r="D138" s="1269"/>
      <c r="E138" s="1267" t="s">
        <v>15254</v>
      </c>
      <c r="I138" s="1195"/>
    </row>
    <row r="139" spans="1:16" ht="14.25">
      <c r="A139" s="118"/>
      <c r="B139" s="1253" t="s">
        <v>15255</v>
      </c>
      <c r="C139" s="1211">
        <v>-9700</v>
      </c>
      <c r="D139" s="1269"/>
      <c r="E139" s="1198" t="s">
        <v>15256</v>
      </c>
      <c r="I139" s="1195"/>
    </row>
    <row r="140" spans="1:16" ht="14.25">
      <c r="A140" s="118"/>
      <c r="B140" s="1212" t="s">
        <v>46</v>
      </c>
      <c r="C140" s="1211">
        <f>SUM(D129:D136)+SUM(C137:C139)</f>
        <v>0</v>
      </c>
      <c r="D140" s="1269"/>
      <c r="E140" s="1203"/>
      <c r="I140" s="1195"/>
    </row>
    <row r="141" spans="1:16" ht="15" thickBot="1">
      <c r="A141" s="1225"/>
      <c r="B141" s="1243"/>
      <c r="C141" s="1240"/>
      <c r="D141" s="1270"/>
      <c r="E141" s="1221"/>
      <c r="F141" s="925"/>
      <c r="G141" s="896"/>
      <c r="H141" s="896"/>
      <c r="I141" s="1220"/>
      <c r="J141" s="893"/>
      <c r="K141" s="893"/>
      <c r="L141" s="896"/>
      <c r="M141" s="893"/>
      <c r="N141" s="896"/>
      <c r="O141" s="896"/>
      <c r="P141" s="1219"/>
    </row>
    <row r="142" spans="1:16" ht="15">
      <c r="A142" s="1218" t="s">
        <v>196</v>
      </c>
      <c r="B142" s="1212"/>
      <c r="C142" s="422" t="s">
        <v>15257</v>
      </c>
      <c r="D142" s="1269"/>
      <c r="E142" s="1203"/>
      <c r="I142" s="1195"/>
    </row>
    <row r="143" spans="1:16" ht="15">
      <c r="A143" s="1218" t="s">
        <v>15258</v>
      </c>
      <c r="B143" s="1212"/>
      <c r="C143" s="1238" t="s">
        <v>15259</v>
      </c>
      <c r="D143" s="1269"/>
      <c r="E143" s="1203"/>
      <c r="I143" s="1195"/>
    </row>
    <row r="144" spans="1:16" ht="14.25">
      <c r="A144" s="183"/>
      <c r="B144" s="183"/>
      <c r="C144" s="1211"/>
      <c r="D144" s="1269"/>
      <c r="E144" s="1203"/>
      <c r="I144" s="1195"/>
    </row>
    <row r="145" spans="1:16" ht="15">
      <c r="A145" s="118">
        <v>5108006</v>
      </c>
      <c r="B145" s="1216" t="s">
        <v>15260</v>
      </c>
      <c r="C145" s="422" t="s">
        <v>15261</v>
      </c>
      <c r="D145" s="1269">
        <v>4000</v>
      </c>
      <c r="E145" s="1203"/>
      <c r="F145" s="921" t="s">
        <v>31</v>
      </c>
      <c r="G145" s="899" t="s">
        <v>15262</v>
      </c>
      <c r="H145" s="899" t="s">
        <v>402</v>
      </c>
      <c r="I145" s="1195">
        <v>382000</v>
      </c>
      <c r="O145" s="899" t="s">
        <v>15263</v>
      </c>
      <c r="P145" s="183" t="s">
        <v>15264</v>
      </c>
    </row>
    <row r="146" spans="1:16" ht="15">
      <c r="A146" s="118"/>
      <c r="B146" s="1212"/>
      <c r="C146" s="1211"/>
      <c r="D146" s="1269"/>
      <c r="E146" s="1203"/>
      <c r="I146" s="1195"/>
      <c r="P146" s="1302">
        <v>9604266486</v>
      </c>
    </row>
    <row r="147" spans="1:16" ht="14.25">
      <c r="A147" s="349" t="s">
        <v>210</v>
      </c>
      <c r="B147" s="119"/>
      <c r="C147" s="1211"/>
      <c r="D147" s="1269"/>
      <c r="E147" s="1203"/>
      <c r="I147" s="1195"/>
    </row>
    <row r="148" spans="1:16" ht="14.25">
      <c r="A148" s="118"/>
      <c r="B148" s="1253" t="s">
        <v>15265</v>
      </c>
      <c r="C148" s="1211">
        <v>-1000</v>
      </c>
      <c r="D148" s="1269"/>
      <c r="E148" s="1203"/>
      <c r="I148" s="1195"/>
    </row>
    <row r="149" spans="1:16" ht="15">
      <c r="A149" s="118"/>
      <c r="B149" s="110" t="s">
        <v>15266</v>
      </c>
      <c r="C149" s="1211">
        <v>-3000</v>
      </c>
      <c r="D149" s="1269"/>
      <c r="E149" s="1203"/>
      <c r="I149" s="1195"/>
    </row>
    <row r="150" spans="1:16" ht="14.25">
      <c r="A150" s="118"/>
      <c r="B150" s="1212" t="s">
        <v>46</v>
      </c>
      <c r="C150" s="1211">
        <f>SUM(D142:D146)+SUM(C147:C149)</f>
        <v>0</v>
      </c>
      <c r="D150" s="1269"/>
      <c r="E150" s="1203"/>
      <c r="I150" s="1195"/>
    </row>
    <row r="151" spans="1:16" ht="15" thickBot="1">
      <c r="A151" s="1225"/>
      <c r="B151" s="1243"/>
      <c r="C151" s="1240"/>
      <c r="D151" s="1270"/>
      <c r="E151" s="1221"/>
      <c r="F151" s="925"/>
      <c r="G151" s="896"/>
      <c r="H151" s="896"/>
      <c r="I151" s="1220"/>
      <c r="J151" s="893"/>
      <c r="K151" s="893"/>
      <c r="L151" s="896"/>
      <c r="M151" s="893"/>
      <c r="N151" s="896"/>
      <c r="O151" s="896"/>
      <c r="P151" s="1219"/>
    </row>
    <row r="152" spans="1:16" ht="15">
      <c r="A152" s="1218" t="s">
        <v>212</v>
      </c>
      <c r="B152" s="1212"/>
      <c r="C152" s="422" t="s">
        <v>15267</v>
      </c>
      <c r="D152" s="1269"/>
      <c r="E152" s="1203"/>
      <c r="I152" s="1195"/>
    </row>
    <row r="153" spans="1:16" ht="15">
      <c r="A153" s="1218" t="s">
        <v>15268</v>
      </c>
      <c r="B153" s="1212"/>
      <c r="C153" s="422" t="s">
        <v>15269</v>
      </c>
      <c r="D153" s="1269"/>
      <c r="E153" s="1203"/>
      <c r="I153" s="1195"/>
    </row>
    <row r="154" spans="1:16" ht="14.25">
      <c r="A154" s="183"/>
      <c r="B154" s="1212"/>
      <c r="C154" s="1211"/>
      <c r="D154" s="1269"/>
      <c r="E154" s="1203"/>
      <c r="I154" s="1195"/>
    </row>
    <row r="155" spans="1:16" ht="14.25">
      <c r="A155" s="118">
        <v>5106146</v>
      </c>
      <c r="B155" s="1216" t="s">
        <v>15270</v>
      </c>
      <c r="C155" s="422" t="s">
        <v>15271</v>
      </c>
      <c r="D155" s="1269">
        <v>3700</v>
      </c>
      <c r="E155" s="1203"/>
      <c r="I155" s="1195"/>
      <c r="O155" s="899" t="s">
        <v>52</v>
      </c>
      <c r="P155" s="183" t="s">
        <v>15272</v>
      </c>
    </row>
    <row r="156" spans="1:16" ht="14.25">
      <c r="A156" s="118"/>
      <c r="B156" s="1212"/>
      <c r="C156" s="1211"/>
      <c r="D156" s="1269"/>
      <c r="E156" s="1203"/>
      <c r="I156" s="1195"/>
      <c r="P156" s="108">
        <v>3720213604</v>
      </c>
    </row>
    <row r="157" spans="1:16" ht="14.25">
      <c r="A157" s="349" t="s">
        <v>226</v>
      </c>
      <c r="B157" s="119"/>
      <c r="C157" s="1211"/>
      <c r="D157" s="1269"/>
      <c r="E157" s="1203"/>
      <c r="I157" s="1195"/>
    </row>
    <row r="158" spans="1:16" ht="14.25">
      <c r="A158" s="118"/>
      <c r="B158" s="1253" t="s">
        <v>15273</v>
      </c>
      <c r="C158" s="1211">
        <v>-2000</v>
      </c>
      <c r="D158" s="1269"/>
      <c r="E158" s="1198" t="s">
        <v>15274</v>
      </c>
      <c r="I158" s="1195"/>
    </row>
    <row r="159" spans="1:16" ht="14.25">
      <c r="A159" s="118"/>
      <c r="B159" s="1253" t="s">
        <v>15275</v>
      </c>
      <c r="C159" s="1211">
        <v>-1700</v>
      </c>
      <c r="D159" s="1269"/>
      <c r="E159" s="1203"/>
      <c r="I159" s="1195"/>
    </row>
    <row r="160" spans="1:16" ht="14.25">
      <c r="A160" s="118"/>
      <c r="B160" s="1212" t="s">
        <v>46</v>
      </c>
      <c r="C160" s="1211">
        <f>SUM(D153:D156)+SUM(C157:C159)</f>
        <v>0</v>
      </c>
      <c r="D160" s="1269"/>
      <c r="E160" s="1203"/>
      <c r="I160" s="1195"/>
    </row>
    <row r="161" spans="1:16" ht="15" thickBot="1">
      <c r="A161" s="1225"/>
      <c r="B161" s="1243"/>
      <c r="C161" s="1240"/>
      <c r="D161" s="1270"/>
      <c r="E161" s="1221"/>
      <c r="F161" s="925"/>
      <c r="G161" s="896"/>
      <c r="H161" s="896"/>
      <c r="I161" s="1220"/>
      <c r="J161" s="893"/>
      <c r="K161" s="893"/>
      <c r="L161" s="896"/>
      <c r="M161" s="893"/>
      <c r="N161" s="896"/>
      <c r="O161" s="896"/>
      <c r="P161" s="1219"/>
    </row>
    <row r="162" spans="1:16" ht="15">
      <c r="A162" s="1218" t="s">
        <v>228</v>
      </c>
      <c r="B162" s="1212"/>
      <c r="C162" s="422" t="s">
        <v>15276</v>
      </c>
      <c r="D162" s="1269"/>
      <c r="E162" s="1203"/>
      <c r="I162" s="1195"/>
    </row>
    <row r="163" spans="1:16" ht="15">
      <c r="A163" s="1218" t="s">
        <v>15277</v>
      </c>
      <c r="B163" s="1212"/>
      <c r="C163" s="422" t="s">
        <v>15278</v>
      </c>
      <c r="D163" s="1269"/>
      <c r="E163" s="1203"/>
      <c r="I163" s="1195"/>
    </row>
    <row r="164" spans="1:16" ht="14.25">
      <c r="A164" s="118"/>
      <c r="B164" s="1212"/>
      <c r="C164" s="1211"/>
      <c r="D164" s="1269"/>
      <c r="E164" s="1203"/>
      <c r="I164" s="1195"/>
    </row>
    <row r="165" spans="1:16" ht="14.25">
      <c r="A165" s="118">
        <v>5110039</v>
      </c>
      <c r="B165" s="1216" t="s">
        <v>15279</v>
      </c>
      <c r="C165" s="422" t="s">
        <v>15280</v>
      </c>
      <c r="D165" s="1269">
        <v>4500</v>
      </c>
      <c r="E165" s="1203"/>
      <c r="F165" s="921" t="s">
        <v>73</v>
      </c>
      <c r="G165" s="899" t="s">
        <v>15281</v>
      </c>
      <c r="H165" s="899" t="s">
        <v>209</v>
      </c>
      <c r="I165" s="1195">
        <v>303000</v>
      </c>
      <c r="J165" s="182" t="s">
        <v>15282</v>
      </c>
      <c r="O165" s="899" t="s">
        <v>52</v>
      </c>
      <c r="P165" s="183" t="s">
        <v>15283</v>
      </c>
    </row>
    <row r="166" spans="1:16" ht="14.25">
      <c r="A166" s="118"/>
      <c r="B166" s="1212"/>
      <c r="C166" s="1211"/>
      <c r="D166" s="1269"/>
      <c r="E166" s="1203"/>
      <c r="I166" s="1195"/>
      <c r="P166" s="1228">
        <v>7921604261</v>
      </c>
    </row>
    <row r="167" spans="1:16" ht="14.25">
      <c r="A167" s="349" t="s">
        <v>237</v>
      </c>
      <c r="B167" s="119"/>
      <c r="C167" s="1211"/>
      <c r="D167" s="1269"/>
      <c r="E167" s="1203"/>
      <c r="I167" s="1195"/>
    </row>
    <row r="168" spans="1:16" ht="14.25">
      <c r="A168" s="118"/>
      <c r="B168" s="110" t="s">
        <v>15284</v>
      </c>
      <c r="C168" s="1211">
        <v>-2500</v>
      </c>
      <c r="D168" s="1269"/>
      <c r="E168" s="1203"/>
      <c r="I168" s="1195"/>
    </row>
    <row r="169" spans="1:16" ht="14.25">
      <c r="A169" s="118"/>
      <c r="B169" s="1253" t="s">
        <v>15285</v>
      </c>
      <c r="C169" s="1211">
        <v>-2000</v>
      </c>
      <c r="D169" s="1269"/>
      <c r="E169" s="1203"/>
      <c r="I169" s="1195"/>
    </row>
    <row r="170" spans="1:16" ht="14.25">
      <c r="A170" s="118"/>
      <c r="B170" s="1212" t="s">
        <v>46</v>
      </c>
      <c r="C170" s="1211">
        <f>SUM(D162:D166)+SUM(C167:C169)</f>
        <v>0</v>
      </c>
      <c r="D170" s="1269"/>
      <c r="E170" s="1203"/>
      <c r="I170" s="1195"/>
    </row>
    <row r="171" spans="1:16" ht="15" thickBot="1">
      <c r="A171" s="1225"/>
      <c r="B171" s="1243"/>
      <c r="C171" s="1240"/>
      <c r="D171" s="1270"/>
      <c r="E171" s="1221"/>
      <c r="F171" s="925"/>
      <c r="G171" s="896"/>
      <c r="H171" s="896"/>
      <c r="I171" s="1220"/>
      <c r="J171" s="893"/>
      <c r="K171" s="893"/>
      <c r="L171" s="896"/>
      <c r="M171" s="893"/>
      <c r="N171" s="896"/>
      <c r="O171" s="896"/>
      <c r="P171" s="1219"/>
    </row>
    <row r="172" spans="1:16" ht="15">
      <c r="A172" s="1218" t="s">
        <v>508</v>
      </c>
      <c r="B172" s="1212"/>
      <c r="C172" s="422" t="s">
        <v>15286</v>
      </c>
      <c r="D172" s="1269"/>
      <c r="E172" s="1203"/>
      <c r="I172" s="1195"/>
    </row>
    <row r="173" spans="1:16" ht="15">
      <c r="A173" s="1218" t="s">
        <v>15287</v>
      </c>
      <c r="B173" s="1212"/>
      <c r="C173" s="422" t="s">
        <v>15288</v>
      </c>
      <c r="D173" s="1269"/>
      <c r="E173" s="1203"/>
      <c r="I173" s="1195"/>
    </row>
    <row r="174" spans="1:16" ht="14.25">
      <c r="A174" s="118"/>
      <c r="B174" s="1212"/>
      <c r="C174" s="1211"/>
      <c r="D174" s="1269"/>
      <c r="E174" s="1203"/>
      <c r="I174" s="1195"/>
      <c r="O174" s="899" t="s">
        <v>52</v>
      </c>
      <c r="P174" s="183" t="s">
        <v>15289</v>
      </c>
    </row>
    <row r="175" spans="1:16" ht="14.25">
      <c r="A175" s="118"/>
      <c r="B175" s="1212"/>
      <c r="C175" s="1211"/>
      <c r="D175" s="1269"/>
      <c r="E175" s="1203"/>
      <c r="I175" s="1195"/>
      <c r="P175" s="1228">
        <v>5410855715</v>
      </c>
    </row>
    <row r="176" spans="1:16" ht="14.25">
      <c r="A176" s="118">
        <v>5003215</v>
      </c>
      <c r="B176" s="1216" t="s">
        <v>15290</v>
      </c>
      <c r="C176" s="422" t="s">
        <v>15291</v>
      </c>
      <c r="D176" s="1269">
        <v>6600</v>
      </c>
      <c r="E176" s="1203"/>
      <c r="F176" s="921" t="s">
        <v>25</v>
      </c>
      <c r="G176" s="899" t="s">
        <v>65</v>
      </c>
      <c r="H176" s="899" t="s">
        <v>192</v>
      </c>
      <c r="I176" s="1195">
        <v>710000</v>
      </c>
      <c r="J176" s="182" t="s">
        <v>15286</v>
      </c>
    </row>
    <row r="177" spans="1:16" ht="14.25">
      <c r="A177" s="118"/>
      <c r="B177" s="1212"/>
      <c r="C177" s="1211"/>
      <c r="D177" s="1269"/>
      <c r="E177" s="1203"/>
      <c r="I177" s="1195"/>
    </row>
    <row r="178" spans="1:16" ht="14.25">
      <c r="A178" s="118"/>
      <c r="B178" s="1212"/>
      <c r="C178" s="1211"/>
      <c r="D178" s="1269"/>
      <c r="E178" s="1203"/>
      <c r="I178" s="1195"/>
    </row>
    <row r="179" spans="1:16" ht="14.25">
      <c r="A179" s="349" t="s">
        <v>517</v>
      </c>
      <c r="B179" s="119"/>
      <c r="C179" s="1211"/>
      <c r="D179" s="1269"/>
      <c r="E179" s="1203"/>
      <c r="I179" s="1195"/>
    </row>
    <row r="180" spans="1:16" ht="14.25">
      <c r="A180" s="118"/>
      <c r="B180" s="1253" t="s">
        <v>15292</v>
      </c>
      <c r="C180" s="1211">
        <v>-3600</v>
      </c>
      <c r="D180" s="1269"/>
      <c r="E180" s="1203"/>
      <c r="I180" s="1195"/>
    </row>
    <row r="181" spans="1:16" ht="14.25">
      <c r="A181" s="118"/>
      <c r="B181" s="183" t="s">
        <v>15293</v>
      </c>
      <c r="C181" s="1211">
        <v>-3000</v>
      </c>
      <c r="D181" s="1269"/>
      <c r="E181" s="1203"/>
      <c r="I181" s="1195"/>
    </row>
    <row r="182" spans="1:16" ht="14.25">
      <c r="A182" s="118"/>
      <c r="B182" s="1212" t="s">
        <v>46</v>
      </c>
      <c r="C182" s="1211">
        <f>SUM(D172:D178)+SUM(C179:C181)</f>
        <v>0</v>
      </c>
      <c r="D182" s="1269"/>
      <c r="E182" s="1203"/>
      <c r="I182" s="1195"/>
    </row>
    <row r="183" spans="1:16" ht="15" thickBot="1">
      <c r="A183" s="1225"/>
      <c r="B183" s="1243"/>
      <c r="C183" s="1240"/>
      <c r="D183" s="1270"/>
      <c r="E183" s="1221"/>
      <c r="F183" s="925"/>
      <c r="G183" s="896"/>
      <c r="H183" s="896"/>
      <c r="I183" s="1220"/>
      <c r="J183" s="893"/>
      <c r="K183" s="893"/>
      <c r="L183" s="896"/>
      <c r="M183" s="893"/>
      <c r="N183" s="896"/>
      <c r="O183" s="896"/>
      <c r="P183" s="1219"/>
    </row>
    <row r="184" spans="1:16" ht="15">
      <c r="A184" s="1218" t="s">
        <v>253</v>
      </c>
      <c r="B184" s="1212"/>
      <c r="C184" s="1238" t="s">
        <v>15294</v>
      </c>
      <c r="D184" s="1269"/>
      <c r="E184" s="1203"/>
      <c r="I184" s="1195"/>
    </row>
    <row r="185" spans="1:16" ht="14.25">
      <c r="A185" s="1997" t="s">
        <v>15295</v>
      </c>
      <c r="B185" s="1212"/>
      <c r="C185" s="422" t="s">
        <v>15296</v>
      </c>
      <c r="D185" s="1269"/>
      <c r="E185" s="1203"/>
      <c r="I185" s="1195"/>
    </row>
    <row r="186" spans="1:16" ht="14.25">
      <c r="A186" s="118"/>
      <c r="B186" s="1212"/>
      <c r="C186" s="422"/>
      <c r="D186" s="1269"/>
      <c r="E186" s="1203"/>
      <c r="I186" s="1195"/>
      <c r="O186" s="899" t="s">
        <v>52</v>
      </c>
      <c r="P186" s="183" t="s">
        <v>15297</v>
      </c>
    </row>
    <row r="187" spans="1:16" ht="15">
      <c r="A187" s="118">
        <v>5206079</v>
      </c>
      <c r="B187" s="1216" t="s">
        <v>2320</v>
      </c>
      <c r="C187" s="1238" t="s">
        <v>15298</v>
      </c>
      <c r="D187" s="1269">
        <v>3450</v>
      </c>
      <c r="E187" s="1203"/>
      <c r="F187" s="921" t="s">
        <v>98</v>
      </c>
      <c r="G187" s="899" t="s">
        <v>15299</v>
      </c>
      <c r="H187" s="899" t="s">
        <v>979</v>
      </c>
      <c r="I187" s="1195">
        <v>234000</v>
      </c>
      <c r="J187" s="182" t="s">
        <v>15300</v>
      </c>
      <c r="P187" s="108">
        <v>1859906532</v>
      </c>
    </row>
    <row r="188" spans="1:16" ht="15">
      <c r="A188" s="118">
        <v>5206084</v>
      </c>
      <c r="B188" s="1216" t="s">
        <v>15301</v>
      </c>
      <c r="C188" s="1238" t="s">
        <v>15302</v>
      </c>
      <c r="D188" s="1269">
        <v>8750</v>
      </c>
      <c r="E188" s="1203"/>
      <c r="F188" s="921" t="s">
        <v>64</v>
      </c>
      <c r="G188" s="899" t="s">
        <v>15299</v>
      </c>
      <c r="H188" s="899" t="s">
        <v>303</v>
      </c>
      <c r="I188" s="1195">
        <v>764000</v>
      </c>
      <c r="J188" s="182" t="s">
        <v>15300</v>
      </c>
    </row>
    <row r="189" spans="1:16" ht="14.25">
      <c r="A189" s="118"/>
      <c r="B189" s="1216"/>
      <c r="C189" s="422"/>
      <c r="D189" s="1269"/>
      <c r="E189" s="1203"/>
      <c r="I189" s="1195"/>
    </row>
    <row r="190" spans="1:16" ht="14.25">
      <c r="A190" s="118"/>
      <c r="B190" s="1216"/>
      <c r="C190" s="422"/>
      <c r="D190" s="1269"/>
      <c r="E190" s="1203"/>
      <c r="I190" s="1195"/>
    </row>
    <row r="191" spans="1:16" ht="14.25">
      <c r="A191" s="349" t="s">
        <v>15303</v>
      </c>
      <c r="B191" s="119"/>
      <c r="C191" s="1211"/>
      <c r="D191" s="1269"/>
      <c r="E191" s="1203"/>
      <c r="I191" s="1195"/>
    </row>
    <row r="192" spans="1:16" ht="14.25">
      <c r="A192" s="118"/>
      <c r="B192" s="1253" t="s">
        <v>15304</v>
      </c>
      <c r="C192" s="1211">
        <v>-4000</v>
      </c>
      <c r="D192" s="1269"/>
      <c r="E192" s="1203"/>
      <c r="I192" s="1195"/>
    </row>
    <row r="193" spans="1:16" ht="14.25">
      <c r="A193" s="118"/>
      <c r="B193" s="183" t="s">
        <v>15305</v>
      </c>
      <c r="C193" s="1211">
        <v>-8200</v>
      </c>
      <c r="D193" s="1269"/>
      <c r="E193" s="1198" t="s">
        <v>15306</v>
      </c>
      <c r="I193" s="1195"/>
    </row>
    <row r="194" spans="1:16" ht="14.25">
      <c r="A194" s="118"/>
      <c r="B194" s="1212" t="s">
        <v>46</v>
      </c>
      <c r="C194" s="1211">
        <f>SUM(D184:D190)+SUM(C191:C193)</f>
        <v>0</v>
      </c>
      <c r="D194" s="1269"/>
      <c r="E194" s="1203"/>
      <c r="I194" s="1195"/>
    </row>
    <row r="195" spans="1:16" ht="15" thickBot="1">
      <c r="A195" s="1225"/>
      <c r="B195" s="1243"/>
      <c r="C195" s="1240"/>
      <c r="D195" s="1270"/>
      <c r="E195" s="1221"/>
      <c r="F195" s="925"/>
      <c r="G195" s="896"/>
      <c r="H195" s="896"/>
      <c r="I195" s="1220"/>
      <c r="J195" s="893"/>
      <c r="K195" s="893"/>
      <c r="L195" s="896"/>
      <c r="M195" s="893"/>
      <c r="N195" s="896"/>
      <c r="O195" s="896"/>
      <c r="P195" s="1219"/>
    </row>
    <row r="196" spans="1:16" ht="15">
      <c r="A196" s="1218" t="s">
        <v>267</v>
      </c>
      <c r="B196" s="1212"/>
      <c r="C196" s="422" t="s">
        <v>15307</v>
      </c>
      <c r="D196" s="1269"/>
      <c r="E196" s="1203"/>
      <c r="I196" s="1195"/>
    </row>
    <row r="197" spans="1:16" ht="14.25">
      <c r="A197" s="1997" t="s">
        <v>15308</v>
      </c>
      <c r="B197" s="1212"/>
      <c r="C197" s="422" t="s">
        <v>15309</v>
      </c>
      <c r="D197" s="1269"/>
      <c r="E197" s="1203"/>
      <c r="I197" s="1195"/>
    </row>
    <row r="198" spans="1:16" ht="14.25">
      <c r="A198" s="183"/>
      <c r="B198" s="183"/>
      <c r="C198" s="422"/>
      <c r="D198" s="1269"/>
      <c r="E198" s="1203"/>
      <c r="I198" s="1195"/>
    </row>
    <row r="199" spans="1:16" ht="15">
      <c r="A199" s="118">
        <v>5206043</v>
      </c>
      <c r="B199" s="1216" t="s">
        <v>1459</v>
      </c>
      <c r="C199" s="1238" t="s">
        <v>15310</v>
      </c>
      <c r="D199" s="1269">
        <v>4350</v>
      </c>
      <c r="E199" s="1203"/>
      <c r="F199" s="921" t="s">
        <v>15008</v>
      </c>
      <c r="G199" s="899" t="s">
        <v>15311</v>
      </c>
      <c r="H199" s="899" t="s">
        <v>979</v>
      </c>
      <c r="I199" s="1195">
        <v>319000</v>
      </c>
      <c r="O199" s="899" t="s">
        <v>52</v>
      </c>
      <c r="P199" s="1399">
        <v>43385</v>
      </c>
    </row>
    <row r="200" spans="1:16" ht="15">
      <c r="A200" s="118">
        <v>5207027</v>
      </c>
      <c r="B200" s="1216" t="s">
        <v>964</v>
      </c>
      <c r="C200" s="1238" t="s">
        <v>15312</v>
      </c>
      <c r="D200" s="1269">
        <v>3750</v>
      </c>
      <c r="E200" s="1203"/>
      <c r="F200" s="921" t="s">
        <v>114</v>
      </c>
      <c r="G200" s="899" t="s">
        <v>15313</v>
      </c>
      <c r="H200" s="899" t="s">
        <v>979</v>
      </c>
      <c r="I200" s="1195">
        <v>245000</v>
      </c>
      <c r="P200" s="244" t="s">
        <v>15314</v>
      </c>
    </row>
    <row r="201" spans="1:16" ht="15">
      <c r="A201" s="118">
        <v>5207097</v>
      </c>
      <c r="B201" s="1216" t="s">
        <v>2207</v>
      </c>
      <c r="C201" s="1238" t="s">
        <v>15315</v>
      </c>
      <c r="D201" s="1269">
        <v>3600</v>
      </c>
      <c r="E201" s="1203"/>
      <c r="F201" s="921" t="s">
        <v>64</v>
      </c>
      <c r="G201" s="899" t="s">
        <v>15316</v>
      </c>
      <c r="H201" s="899" t="s">
        <v>979</v>
      </c>
      <c r="I201" s="1195">
        <v>243000</v>
      </c>
    </row>
    <row r="202" spans="1:16" ht="14.25">
      <c r="A202" s="118"/>
      <c r="B202" s="1216"/>
      <c r="C202" s="422"/>
      <c r="D202" s="1269"/>
      <c r="E202" s="1203"/>
      <c r="I202" s="1195"/>
    </row>
    <row r="203" spans="1:16" ht="14.25">
      <c r="A203" s="349" t="s">
        <v>15317</v>
      </c>
      <c r="B203" s="119"/>
      <c r="C203" s="1211"/>
      <c r="D203" s="1269"/>
      <c r="E203" s="1203"/>
      <c r="I203" s="1195"/>
    </row>
    <row r="204" spans="1:16" ht="14.25">
      <c r="A204" s="118"/>
      <c r="B204" s="183" t="s">
        <v>15305</v>
      </c>
      <c r="C204" s="1211">
        <v>-3500</v>
      </c>
      <c r="D204" s="1269"/>
      <c r="E204" s="1198" t="s">
        <v>15306</v>
      </c>
      <c r="I204" s="1195"/>
    </row>
    <row r="205" spans="1:16" ht="14.25">
      <c r="A205" s="118"/>
      <c r="B205" s="183"/>
      <c r="C205" s="1211">
        <v>-8200</v>
      </c>
      <c r="D205" s="1269"/>
      <c r="E205" s="2007" t="s">
        <v>15318</v>
      </c>
      <c r="F205" s="684">
        <v>-10470</v>
      </c>
      <c r="I205" s="1195"/>
    </row>
    <row r="206" spans="1:16" ht="14.25">
      <c r="A206" s="118"/>
      <c r="B206" s="1212" t="s">
        <v>46</v>
      </c>
      <c r="C206" s="1211">
        <f>SUM(D196:D202)+SUM(C203:C205)</f>
        <v>0</v>
      </c>
      <c r="D206" s="1269"/>
      <c r="E206" s="1203"/>
      <c r="I206" s="1195"/>
    </row>
    <row r="207" spans="1:16" ht="15" thickBot="1">
      <c r="A207" s="1225"/>
      <c r="B207" s="1243"/>
      <c r="C207" s="1240"/>
      <c r="D207" s="1270"/>
      <c r="E207" s="1221"/>
      <c r="F207" s="925"/>
      <c r="G207" s="896"/>
      <c r="H207" s="896"/>
      <c r="I207" s="1220"/>
      <c r="J207" s="893"/>
      <c r="K207" s="893"/>
      <c r="L207" s="896"/>
      <c r="M207" s="893"/>
      <c r="N207" s="896"/>
      <c r="O207" s="896"/>
      <c r="P207" s="1219"/>
    </row>
    <row r="208" spans="1:16" ht="15">
      <c r="A208" s="1218" t="s">
        <v>547</v>
      </c>
      <c r="B208" s="1212"/>
      <c r="C208" s="1211" t="s">
        <v>15319</v>
      </c>
      <c r="D208" s="1269"/>
      <c r="E208" s="1203"/>
      <c r="I208" s="1195"/>
    </row>
    <row r="209" spans="1:16" ht="14.25">
      <c r="A209" s="1997" t="s">
        <v>15308</v>
      </c>
      <c r="B209" s="1212"/>
      <c r="C209" s="1211"/>
      <c r="D209" s="1269"/>
      <c r="E209" s="1203"/>
      <c r="I209" s="1195"/>
    </row>
    <row r="210" spans="1:16" ht="14.25">
      <c r="A210" s="118">
        <v>5208034</v>
      </c>
      <c r="B210" s="1216" t="s">
        <v>15320</v>
      </c>
      <c r="C210" s="422" t="s">
        <v>15321</v>
      </c>
      <c r="D210" s="1269">
        <v>4500</v>
      </c>
      <c r="E210" s="1203"/>
      <c r="F210" s="921" t="s">
        <v>31</v>
      </c>
      <c r="G210" s="899" t="s">
        <v>15322</v>
      </c>
      <c r="H210" s="899" t="s">
        <v>15323</v>
      </c>
      <c r="I210" s="1195">
        <v>315000</v>
      </c>
      <c r="O210" s="899" t="s">
        <v>52</v>
      </c>
      <c r="P210" s="1399">
        <v>43385</v>
      </c>
    </row>
    <row r="211" spans="1:16" ht="14.25">
      <c r="A211" s="118"/>
      <c r="B211" s="1212"/>
      <c r="C211" s="1211"/>
      <c r="D211" s="1269"/>
      <c r="E211" s="1203"/>
      <c r="I211" s="1195"/>
      <c r="P211" s="244" t="s">
        <v>15314</v>
      </c>
    </row>
    <row r="212" spans="1:16" ht="14.25">
      <c r="A212" s="349" t="s">
        <v>15324</v>
      </c>
      <c r="B212" s="119"/>
      <c r="C212" s="1211"/>
      <c r="D212" s="1269"/>
      <c r="E212" s="1203"/>
      <c r="I212" s="1195"/>
    </row>
    <row r="213" spans="1:16" ht="14.25">
      <c r="A213" s="118"/>
      <c r="B213" s="183" t="s">
        <v>15325</v>
      </c>
      <c r="C213" s="1211">
        <v>-2225</v>
      </c>
      <c r="D213" s="1269"/>
      <c r="E213" s="1203"/>
      <c r="I213" s="1195"/>
    </row>
    <row r="214" spans="1:16" ht="14.25">
      <c r="A214" s="118"/>
      <c r="B214" s="183"/>
      <c r="C214" s="1211">
        <v>-2275</v>
      </c>
      <c r="D214" s="1269"/>
      <c r="E214" s="2007" t="s">
        <v>15318</v>
      </c>
      <c r="F214" s="684">
        <v>-10470</v>
      </c>
      <c r="I214" s="1195"/>
    </row>
    <row r="215" spans="1:16" ht="14.25">
      <c r="A215" s="118"/>
      <c r="B215" s="1212" t="s">
        <v>46</v>
      </c>
      <c r="C215" s="1211">
        <f>SUM(D208:D211)+SUM(C212:C214)</f>
        <v>0</v>
      </c>
      <c r="D215" s="1269"/>
      <c r="E215" s="1203"/>
      <c r="I215" s="1195"/>
    </row>
    <row r="216" spans="1:16" ht="15" thickBot="1">
      <c r="A216" s="1225"/>
      <c r="B216" s="1243"/>
      <c r="C216" s="1240"/>
      <c r="D216" s="1270"/>
      <c r="E216" s="1221"/>
      <c r="F216" s="925"/>
      <c r="G216" s="896"/>
      <c r="H216" s="896"/>
      <c r="I216" s="1220"/>
      <c r="J216" s="893"/>
      <c r="K216" s="893"/>
      <c r="L216" s="896"/>
      <c r="M216" s="893"/>
      <c r="N216" s="896"/>
      <c r="O216" s="896"/>
      <c r="P216" s="1219"/>
    </row>
    <row r="217" spans="1:16">
      <c r="A217" s="1997" t="s">
        <v>15326</v>
      </c>
      <c r="B217" s="1212"/>
      <c r="C217" s="422" t="s">
        <v>15327</v>
      </c>
      <c r="D217" s="1252"/>
      <c r="E217" s="1203"/>
      <c r="I217" s="1195"/>
    </row>
    <row r="218" spans="1:16">
      <c r="A218" s="1997" t="s">
        <v>15328</v>
      </c>
      <c r="B218" s="1212"/>
      <c r="C218" s="422" t="s">
        <v>15329</v>
      </c>
      <c r="D218" s="1252"/>
      <c r="E218" s="1203"/>
      <c r="I218" s="1195"/>
      <c r="O218" s="899" t="s">
        <v>52</v>
      </c>
      <c r="P218" s="1399">
        <v>43446</v>
      </c>
    </row>
    <row r="219" spans="1:16">
      <c r="A219" s="118">
        <v>5209056</v>
      </c>
      <c r="B219" s="1216" t="s">
        <v>15330</v>
      </c>
      <c r="C219" s="422" t="s">
        <v>15331</v>
      </c>
      <c r="D219" s="1252">
        <v>9300</v>
      </c>
      <c r="E219" s="1203"/>
      <c r="F219" s="921" t="s">
        <v>369</v>
      </c>
      <c r="G219" s="1378">
        <v>43362</v>
      </c>
      <c r="H219" s="899" t="s">
        <v>1392</v>
      </c>
      <c r="I219" s="1195">
        <v>814000</v>
      </c>
      <c r="P219" s="244" t="s">
        <v>15332</v>
      </c>
    </row>
    <row r="220" spans="1:16">
      <c r="A220" s="118"/>
      <c r="B220" s="1216"/>
      <c r="C220" s="422"/>
      <c r="D220" s="1252"/>
      <c r="E220" s="1203"/>
      <c r="G220" s="1378"/>
      <c r="I220" s="1195"/>
    </row>
    <row r="221" spans="1:16">
      <c r="A221" s="118"/>
      <c r="C221" s="422"/>
      <c r="D221" s="1252"/>
      <c r="E221" s="1203"/>
      <c r="G221" s="1378"/>
      <c r="I221" s="1195"/>
    </row>
    <row r="222" spans="1:16">
      <c r="A222" s="118"/>
      <c r="B222" s="1216"/>
      <c r="C222" s="422"/>
      <c r="D222" s="1252"/>
      <c r="E222" s="1203"/>
      <c r="I222" s="1195"/>
    </row>
    <row r="223" spans="1:16">
      <c r="A223" s="1997" t="s">
        <v>15333</v>
      </c>
      <c r="B223" s="2004"/>
      <c r="C223" s="2004"/>
      <c r="D223" s="2025"/>
      <c r="E223" s="1203"/>
      <c r="I223" s="1195"/>
    </row>
    <row r="224" spans="1:16">
      <c r="A224" s="118">
        <v>5210003</v>
      </c>
      <c r="B224" s="2067" t="s">
        <v>15334</v>
      </c>
      <c r="C224" s="2172" t="s">
        <v>15335</v>
      </c>
      <c r="D224" s="646">
        <v>24800</v>
      </c>
      <c r="E224" s="1203"/>
      <c r="F224" s="921" t="s">
        <v>31</v>
      </c>
      <c r="G224" s="1378">
        <v>43376</v>
      </c>
      <c r="H224" s="2002" t="s">
        <v>192</v>
      </c>
      <c r="I224" s="1195">
        <v>2450000</v>
      </c>
      <c r="O224" s="899" t="s">
        <v>52</v>
      </c>
      <c r="P224" s="1399">
        <v>43532</v>
      </c>
    </row>
    <row r="225" spans="1:16">
      <c r="A225" s="118"/>
      <c r="B225" s="2067"/>
      <c r="C225" s="2172"/>
      <c r="D225" s="1427"/>
      <c r="E225" s="1203"/>
      <c r="G225" s="1378"/>
      <c r="H225" s="2002"/>
      <c r="I225" s="1195"/>
      <c r="P225" s="244" t="s">
        <v>15336</v>
      </c>
    </row>
    <row r="226" spans="1:16">
      <c r="A226" s="118"/>
      <c r="B226" s="2067"/>
      <c r="C226" s="2172"/>
      <c r="D226" s="1427"/>
      <c r="E226" s="1203"/>
      <c r="G226" s="1378"/>
      <c r="H226" s="2002"/>
      <c r="I226" s="1195"/>
    </row>
    <row r="227" spans="1:16">
      <c r="A227" s="118"/>
      <c r="B227" s="1216"/>
      <c r="C227" s="422"/>
      <c r="D227" s="1252"/>
      <c r="E227" s="1203"/>
      <c r="I227" s="1195"/>
    </row>
    <row r="228" spans="1:16">
      <c r="A228" s="118"/>
      <c r="B228" s="1216"/>
      <c r="C228" s="422"/>
      <c r="D228" s="1252"/>
      <c r="E228" s="1203"/>
      <c r="I228" s="1195"/>
    </row>
    <row r="229" spans="1:16">
      <c r="A229" s="118"/>
      <c r="C229" s="422"/>
      <c r="D229" s="1252"/>
      <c r="E229" s="1203"/>
      <c r="I229" s="1195"/>
    </row>
    <row r="230" spans="1:16">
      <c r="A230" s="118"/>
      <c r="B230" s="1216"/>
      <c r="C230" s="422"/>
      <c r="D230" s="1252"/>
      <c r="E230" s="1203"/>
      <c r="I230" s="1195"/>
    </row>
    <row r="231" spans="1:16" ht="14.25">
      <c r="A231" s="349" t="s">
        <v>15337</v>
      </c>
      <c r="B231" s="376"/>
      <c r="C231" s="416"/>
      <c r="D231" s="1269"/>
      <c r="E231" s="1203"/>
      <c r="I231" s="1195"/>
    </row>
    <row r="232" spans="1:16" ht="14.25">
      <c r="A232" s="349"/>
      <c r="B232" s="183" t="s">
        <v>15338</v>
      </c>
      <c r="C232" s="416">
        <v>-3775</v>
      </c>
      <c r="D232" s="1269"/>
      <c r="E232" s="1203"/>
      <c r="I232" s="1195"/>
    </row>
    <row r="233" spans="1:16" ht="14.25">
      <c r="A233" s="349"/>
      <c r="B233" s="183" t="s">
        <v>15339</v>
      </c>
      <c r="C233" s="416">
        <v>-5010</v>
      </c>
      <c r="D233" s="1269"/>
      <c r="E233" s="2007" t="s">
        <v>15318</v>
      </c>
      <c r="F233" s="684">
        <v>-5010</v>
      </c>
      <c r="I233" s="1195"/>
    </row>
    <row r="234" spans="1:16" ht="14.25">
      <c r="A234" s="349"/>
      <c r="B234" s="183" t="s">
        <v>15340</v>
      </c>
      <c r="C234" s="416">
        <v>-9950</v>
      </c>
      <c r="D234" s="1269"/>
      <c r="E234" s="2007"/>
      <c r="F234" s="684"/>
      <c r="I234" s="1195"/>
    </row>
    <row r="235" spans="1:16" ht="14.25">
      <c r="A235" s="349"/>
      <c r="B235" s="183" t="s">
        <v>15341</v>
      </c>
      <c r="C235" s="416">
        <v>-9250</v>
      </c>
      <c r="D235" s="1269"/>
      <c r="E235" s="2007"/>
      <c r="F235" s="684"/>
      <c r="I235" s="1195"/>
    </row>
    <row r="236" spans="1:16" ht="14.25">
      <c r="A236" s="349"/>
      <c r="B236" s="183" t="s">
        <v>15342</v>
      </c>
      <c r="C236" s="416">
        <v>-6120</v>
      </c>
      <c r="D236" s="1269"/>
      <c r="E236" s="1203"/>
      <c r="I236" s="1195"/>
    </row>
    <row r="237" spans="1:16" ht="14.25">
      <c r="A237" s="349"/>
      <c r="B237" s="1214" t="s">
        <v>46</v>
      </c>
      <c r="C237" s="416">
        <f>SUM(D217:D230)+SUM(C231:C236)</f>
        <v>-5</v>
      </c>
      <c r="D237" s="1269"/>
      <c r="E237" s="1203"/>
      <c r="I237" s="1195"/>
    </row>
    <row r="238" spans="1:16" ht="14.25">
      <c r="A238" s="118"/>
      <c r="B238" s="1212"/>
      <c r="C238" s="1211"/>
      <c r="D238" s="1269"/>
      <c r="E238" s="1203"/>
      <c r="I238" s="1195"/>
    </row>
    <row r="239" spans="1:16" ht="14.25">
      <c r="A239" s="118"/>
      <c r="B239" s="1212"/>
      <c r="C239" s="1211"/>
      <c r="D239" s="1269"/>
      <c r="E239" s="1203"/>
      <c r="I239" s="1195"/>
    </row>
    <row r="240" spans="1:16" ht="14.25">
      <c r="A240" s="118"/>
      <c r="B240" s="1212"/>
      <c r="C240" s="1211"/>
      <c r="D240" s="1269"/>
      <c r="E240" s="1203"/>
      <c r="I240" s="1195"/>
    </row>
    <row r="241" spans="1:16" ht="15" thickBot="1">
      <c r="A241" s="1225"/>
      <c r="B241" s="1243"/>
      <c r="C241" s="1240"/>
      <c r="D241" s="1270"/>
      <c r="E241" s="1221"/>
      <c r="F241" s="925"/>
      <c r="G241" s="896"/>
      <c r="H241" s="896"/>
      <c r="I241" s="1220"/>
      <c r="J241" s="893"/>
      <c r="K241" s="893"/>
      <c r="L241" s="896"/>
      <c r="M241" s="893"/>
      <c r="N241" s="896"/>
      <c r="O241" s="896"/>
      <c r="P241" s="1219"/>
    </row>
    <row r="242" spans="1:16" ht="14.25">
      <c r="A242" s="1997" t="s">
        <v>15343</v>
      </c>
      <c r="B242" s="1212"/>
      <c r="C242" s="1458">
        <v>43573</v>
      </c>
      <c r="D242" s="1269"/>
      <c r="E242" s="1203"/>
      <c r="I242" s="1195"/>
    </row>
    <row r="243" spans="1:16" ht="14.25">
      <c r="A243" s="119" t="s">
        <v>15344</v>
      </c>
      <c r="C243" s="422" t="s">
        <v>15345</v>
      </c>
      <c r="D243" s="1269"/>
      <c r="E243" s="1203"/>
      <c r="I243" s="1195"/>
    </row>
    <row r="244" spans="1:16">
      <c r="A244" s="119">
        <v>5304044</v>
      </c>
      <c r="B244" s="2067" t="s">
        <v>15346</v>
      </c>
      <c r="C244" s="1459" t="s">
        <v>15347</v>
      </c>
      <c r="D244" s="646">
        <v>20000</v>
      </c>
      <c r="E244" s="1203"/>
      <c r="F244" s="921" t="s">
        <v>2661</v>
      </c>
      <c r="G244" s="1378">
        <v>43571</v>
      </c>
      <c r="H244" s="899" t="s">
        <v>979</v>
      </c>
      <c r="I244" s="1195">
        <v>1790000</v>
      </c>
      <c r="O244" s="899" t="s">
        <v>52</v>
      </c>
      <c r="P244" s="1399">
        <v>43672</v>
      </c>
    </row>
    <row r="245" spans="1:16" ht="14.25">
      <c r="A245" s="119"/>
      <c r="B245" s="1212"/>
      <c r="C245" s="1211"/>
      <c r="D245" s="1269"/>
      <c r="E245" s="1203"/>
      <c r="I245" s="1195"/>
      <c r="P245" s="244" t="s">
        <v>15348</v>
      </c>
    </row>
    <row r="246" spans="1:16" ht="14.25">
      <c r="A246" s="119"/>
      <c r="C246" s="1211"/>
      <c r="D246" s="1269"/>
      <c r="E246" s="1203"/>
      <c r="I246" s="1195"/>
    </row>
    <row r="247" spans="1:16" ht="14.25">
      <c r="A247" s="119"/>
      <c r="B247" s="1212"/>
      <c r="C247" s="1211"/>
      <c r="D247" s="1269"/>
      <c r="E247" s="1203"/>
      <c r="I247" s="1195"/>
    </row>
    <row r="248" spans="1:16" ht="14.25">
      <c r="A248" s="349" t="s">
        <v>15337</v>
      </c>
      <c r="B248" s="376"/>
      <c r="C248" s="416"/>
      <c r="D248" s="1269"/>
      <c r="E248" s="1203"/>
      <c r="I248" s="1195"/>
    </row>
    <row r="249" spans="1:16" ht="14.25">
      <c r="A249" s="349"/>
      <c r="B249" s="183" t="s">
        <v>15349</v>
      </c>
      <c r="C249" s="416"/>
      <c r="D249" s="1269"/>
      <c r="E249" s="1203"/>
      <c r="I249" s="1195"/>
    </row>
    <row r="250" spans="1:16" ht="14.25">
      <c r="A250" s="349"/>
      <c r="B250" s="1214" t="s">
        <v>46</v>
      </c>
      <c r="C250" s="416"/>
      <c r="D250" s="1269"/>
      <c r="E250" s="1203"/>
      <c r="I250" s="1195"/>
    </row>
    <row r="251" spans="1:16" ht="14.25">
      <c r="A251" s="118"/>
      <c r="B251" s="1212"/>
      <c r="C251" s="1211"/>
      <c r="D251" s="1269"/>
      <c r="E251" s="1203"/>
      <c r="I251" s="1195"/>
    </row>
    <row r="252" spans="1:16" ht="14.25">
      <c r="A252" s="118"/>
      <c r="B252" s="1212"/>
      <c r="C252" s="1211"/>
      <c r="D252" s="1269"/>
      <c r="E252" s="1203"/>
      <c r="I252" s="1195"/>
    </row>
    <row r="253" spans="1:16" ht="14.25">
      <c r="A253" s="118"/>
      <c r="B253" s="1212"/>
      <c r="C253" s="1211"/>
      <c r="D253" s="1269"/>
      <c r="E253" s="1203"/>
      <c r="I253" s="1195"/>
    </row>
    <row r="254" spans="1:16" ht="15" thickBot="1">
      <c r="A254" s="1225"/>
      <c r="B254" s="1243"/>
      <c r="C254" s="1240"/>
      <c r="D254" s="1270"/>
      <c r="E254" s="1221"/>
      <c r="F254" s="925"/>
      <c r="G254" s="896"/>
      <c r="H254" s="896"/>
      <c r="I254" s="1220"/>
      <c r="J254" s="893"/>
      <c r="K254" s="893"/>
      <c r="L254" s="896"/>
      <c r="M254" s="893"/>
      <c r="N254" s="896"/>
      <c r="O254" s="896"/>
      <c r="P254" s="1219"/>
    </row>
    <row r="255" spans="1:16" ht="14.25">
      <c r="A255" s="1997"/>
      <c r="B255" s="1212"/>
      <c r="C255" s="1458"/>
      <c r="D255" s="1269"/>
      <c r="E255" s="1203"/>
      <c r="I255" s="1195"/>
    </row>
    <row r="256" spans="1:16">
      <c r="A256" s="119"/>
      <c r="B256" s="1212"/>
      <c r="C256" s="422"/>
      <c r="D256" s="646"/>
      <c r="E256" s="1203"/>
      <c r="I256" s="1195"/>
    </row>
    <row r="257" spans="1:17">
      <c r="A257" s="119"/>
      <c r="B257" s="2067"/>
      <c r="C257" s="2172"/>
      <c r="D257" s="646"/>
      <c r="E257" s="1203"/>
      <c r="G257" s="1378"/>
      <c r="I257" s="1195"/>
    </row>
    <row r="258" spans="1:17">
      <c r="A258" s="119"/>
      <c r="B258" s="2316"/>
      <c r="C258" s="2172"/>
      <c r="D258" s="646"/>
      <c r="E258" s="1203"/>
      <c r="G258" s="1378"/>
      <c r="I258" s="1195"/>
    </row>
    <row r="259" spans="1:17" ht="14.25">
      <c r="A259" s="119"/>
      <c r="B259" s="1635"/>
      <c r="C259" s="1211"/>
      <c r="D259" s="1269"/>
      <c r="E259" s="1203"/>
      <c r="I259" s="1195"/>
    </row>
    <row r="260" spans="1:17" s="1542" customFormat="1" ht="14.25">
      <c r="A260" s="1627"/>
      <c r="B260" s="1682"/>
      <c r="C260" s="1628"/>
      <c r="D260" s="1629"/>
      <c r="E260" s="1630"/>
      <c r="F260" s="1631"/>
      <c r="G260" s="1539"/>
      <c r="H260" s="1539"/>
      <c r="I260" s="1632"/>
      <c r="J260" s="1534"/>
      <c r="K260" s="1534"/>
      <c r="L260" s="1539"/>
      <c r="M260" s="1534"/>
      <c r="N260" s="1539"/>
      <c r="O260" s="1539"/>
      <c r="Q260" s="1633"/>
    </row>
    <row r="261" spans="1:17" s="1542" customFormat="1" ht="14.25">
      <c r="A261" s="1627"/>
      <c r="B261" s="1634"/>
      <c r="C261" s="1628"/>
      <c r="D261" s="1629"/>
      <c r="E261" s="1630"/>
      <c r="F261" s="1631"/>
      <c r="G261" s="1539"/>
      <c r="H261" s="1539"/>
      <c r="I261" s="1632"/>
      <c r="J261" s="1534"/>
      <c r="K261" s="1534"/>
      <c r="L261" s="1539"/>
      <c r="M261" s="1534"/>
      <c r="N261" s="1539"/>
      <c r="O261" s="1539"/>
      <c r="Q261" s="1633"/>
    </row>
    <row r="262" spans="1:17" s="1542" customFormat="1" ht="14.25">
      <c r="A262" s="1627"/>
      <c r="B262" s="1635"/>
      <c r="C262" s="1628"/>
      <c r="D262" s="1629"/>
      <c r="E262" s="1630"/>
      <c r="F262" s="1631"/>
      <c r="G262" s="1539"/>
      <c r="H262" s="1539"/>
      <c r="I262" s="1632"/>
      <c r="J262" s="1534"/>
      <c r="K262" s="1534"/>
      <c r="L262" s="1539"/>
      <c r="M262" s="1534"/>
      <c r="N262" s="1539"/>
      <c r="O262" s="1539"/>
      <c r="Q262" s="1633"/>
    </row>
    <row r="263" spans="1:17" s="1542" customFormat="1" ht="14.25">
      <c r="A263" s="1627"/>
      <c r="B263" s="1635"/>
      <c r="C263" s="1628"/>
      <c r="D263" s="1629"/>
      <c r="E263" s="1630"/>
      <c r="F263" s="1631"/>
      <c r="G263" s="1539"/>
      <c r="H263" s="1539"/>
      <c r="I263" s="1632"/>
      <c r="J263" s="1534"/>
      <c r="K263" s="1534"/>
      <c r="L263" s="1539"/>
      <c r="M263" s="1534"/>
      <c r="N263" s="1539"/>
      <c r="O263" s="1539"/>
      <c r="Q263" s="1633"/>
    </row>
    <row r="264" spans="1:17" ht="14.25">
      <c r="A264" s="119"/>
      <c r="B264" s="1212"/>
      <c r="C264" s="1211"/>
      <c r="D264" s="1269"/>
      <c r="E264" s="1203"/>
      <c r="I264" s="1195"/>
    </row>
    <row r="265" spans="1:17" ht="14.25">
      <c r="A265" s="349" t="s">
        <v>15350</v>
      </c>
      <c r="B265" s="376"/>
      <c r="C265" s="416"/>
      <c r="D265" s="1269"/>
      <c r="E265" s="1203"/>
      <c r="I265" s="1195"/>
    </row>
    <row r="266" spans="1:17" ht="14.25">
      <c r="A266" s="349"/>
      <c r="B266" s="183" t="s">
        <v>15349</v>
      </c>
      <c r="C266" s="416"/>
      <c r="D266" s="1269"/>
      <c r="E266" s="1203"/>
      <c r="I266" s="1195"/>
    </row>
    <row r="267" spans="1:17" ht="14.25">
      <c r="A267" s="349"/>
      <c r="B267" s="1214" t="s">
        <v>46</v>
      </c>
      <c r="C267" s="416">
        <f>SUM(D255:D264)+SUM(C265:C266)</f>
        <v>0</v>
      </c>
      <c r="D267" s="1269"/>
      <c r="E267" s="1203"/>
      <c r="I267" s="1195"/>
    </row>
    <row r="268" spans="1:17" ht="15" thickBot="1">
      <c r="A268" s="1225"/>
      <c r="B268" s="1243"/>
      <c r="C268" s="1240"/>
      <c r="D268" s="1270"/>
      <c r="E268" s="1221"/>
      <c r="F268" s="925"/>
      <c r="G268" s="896"/>
      <c r="H268" s="896"/>
      <c r="I268" s="1220"/>
      <c r="J268" s="893"/>
      <c r="K268" s="893"/>
      <c r="L268" s="896"/>
      <c r="M268" s="893"/>
      <c r="N268" s="896"/>
      <c r="O268" s="896"/>
      <c r="P268" s="1219"/>
    </row>
    <row r="269" spans="1:17" ht="14.25">
      <c r="A269" s="1997"/>
      <c r="B269" s="1212"/>
      <c r="C269" s="1458"/>
      <c r="D269" s="1269"/>
      <c r="E269" s="1203"/>
      <c r="I269" s="1195"/>
    </row>
    <row r="270" spans="1:17" ht="14.25">
      <c r="A270" s="1441"/>
      <c r="B270" s="1212"/>
      <c r="C270" s="1211"/>
      <c r="D270" s="1269"/>
      <c r="E270" s="1203"/>
      <c r="I270" s="1195"/>
    </row>
    <row r="271" spans="1:17" ht="14.25">
      <c r="A271" s="1441"/>
      <c r="B271" s="1212"/>
      <c r="C271" s="1211"/>
      <c r="D271" s="1269"/>
      <c r="E271" s="1203"/>
      <c r="I271" s="1195"/>
    </row>
    <row r="272" spans="1:17" ht="14.25">
      <c r="A272" s="1441"/>
      <c r="B272" s="1212"/>
      <c r="C272" s="1211"/>
      <c r="D272" s="1269"/>
      <c r="E272" s="1203"/>
      <c r="I272" s="1195"/>
    </row>
    <row r="273" spans="1:12" ht="14.25">
      <c r="A273" s="1441"/>
      <c r="B273" s="1212"/>
      <c r="C273" s="1211"/>
      <c r="D273" s="1269"/>
      <c r="E273" s="1203"/>
      <c r="I273" s="1195"/>
    </row>
    <row r="274" spans="1:12" ht="14.25">
      <c r="A274" s="1441"/>
      <c r="B274" s="1212"/>
      <c r="C274" s="1211"/>
      <c r="D274" s="1269"/>
      <c r="E274" s="1203"/>
      <c r="I274" s="1195"/>
    </row>
    <row r="275" spans="1:12" ht="14.25">
      <c r="A275" s="1441"/>
      <c r="B275" s="1212"/>
      <c r="C275" s="1211"/>
      <c r="D275" s="1269"/>
      <c r="E275" s="1203"/>
      <c r="I275" s="1195"/>
    </row>
    <row r="276" spans="1:12" ht="14.25">
      <c r="A276" s="1441"/>
      <c r="B276" s="1212"/>
      <c r="C276" s="1211"/>
      <c r="D276" s="1269"/>
      <c r="E276" s="1203"/>
      <c r="I276" s="1195"/>
    </row>
    <row r="277" spans="1:12" ht="14.25">
      <c r="A277" s="1441"/>
      <c r="B277" s="1212"/>
      <c r="C277" s="1211"/>
      <c r="D277" s="1269"/>
      <c r="E277" s="1203"/>
      <c r="I277" s="1195"/>
    </row>
    <row r="278" spans="1:12" ht="14.25">
      <c r="A278" s="1441"/>
      <c r="B278" s="1212"/>
      <c r="C278" s="1211"/>
      <c r="D278" s="1269"/>
      <c r="E278" s="1203"/>
      <c r="I278" s="1195"/>
    </row>
    <row r="279" spans="1:12" ht="14.25">
      <c r="A279" s="1441"/>
      <c r="B279" s="1212"/>
      <c r="C279" s="1211"/>
      <c r="D279" s="1269"/>
      <c r="E279" s="1203"/>
      <c r="I279" s="1195"/>
    </row>
    <row r="280" spans="1:12" ht="14.25">
      <c r="A280" s="1441"/>
      <c r="B280" s="1212"/>
      <c r="C280" s="1211"/>
      <c r="D280" s="1269"/>
      <c r="E280" s="1203"/>
      <c r="I280" s="1195"/>
    </row>
    <row r="281" spans="1:12" ht="14.25">
      <c r="A281" s="119"/>
      <c r="B281" s="1212"/>
      <c r="C281" s="1211"/>
      <c r="D281" s="1269"/>
      <c r="E281" s="1203"/>
      <c r="I281" s="1195"/>
    </row>
    <row r="282" spans="1:12" ht="14.25">
      <c r="A282" s="119"/>
      <c r="B282" s="1212"/>
      <c r="C282" s="1211"/>
      <c r="D282" s="1269"/>
      <c r="E282" s="1203"/>
      <c r="I282" s="1195"/>
    </row>
    <row r="283" spans="1:12" ht="14.25">
      <c r="A283" s="119"/>
      <c r="B283" s="1212"/>
      <c r="C283" s="1211"/>
      <c r="D283" s="1269"/>
      <c r="E283" s="1203"/>
      <c r="I283" s="1195"/>
    </row>
    <row r="284" spans="1:12" ht="14.25">
      <c r="A284" s="119"/>
      <c r="B284" s="1212"/>
      <c r="C284" s="1211"/>
      <c r="D284" s="1269"/>
      <c r="E284" s="1203"/>
      <c r="I284" s="1195"/>
    </row>
    <row r="285" spans="1:12" ht="14.25">
      <c r="A285" s="119"/>
      <c r="B285" s="1376" t="s">
        <v>15351</v>
      </c>
      <c r="C285" s="1211"/>
      <c r="D285" s="1269"/>
      <c r="E285" s="1203"/>
      <c r="I285" s="1195"/>
    </row>
    <row r="286" spans="1:12" ht="14.25">
      <c r="A286" s="119"/>
      <c r="B286" s="1212"/>
      <c r="C286" s="1211"/>
      <c r="D286" s="1269"/>
      <c r="E286" s="1203"/>
      <c r="I286" s="183"/>
      <c r="J286" s="183"/>
      <c r="K286" s="1250"/>
      <c r="L286" s="182" t="s">
        <v>561</v>
      </c>
    </row>
    <row r="287" spans="1:12" ht="15">
      <c r="A287" s="119"/>
      <c r="B287" s="182" t="s">
        <v>1572</v>
      </c>
      <c r="C287" s="1238" t="s">
        <v>15352</v>
      </c>
      <c r="D287" s="1269">
        <v>-4450</v>
      </c>
      <c r="E287" s="1198" t="s">
        <v>15139</v>
      </c>
      <c r="I287" s="183"/>
      <c r="J287" s="183"/>
      <c r="K287" s="1250">
        <v>4450</v>
      </c>
      <c r="L287" s="182" t="s">
        <v>561</v>
      </c>
    </row>
    <row r="288" spans="1:12" ht="14.25">
      <c r="A288" s="119"/>
      <c r="B288" s="182" t="s">
        <v>1572</v>
      </c>
      <c r="C288" s="422" t="s">
        <v>15353</v>
      </c>
      <c r="D288" s="1269">
        <v>-4450</v>
      </c>
      <c r="E288" s="1198" t="s">
        <v>15354</v>
      </c>
      <c r="I288" s="183"/>
      <c r="J288" s="183"/>
      <c r="K288" s="1250">
        <v>4450</v>
      </c>
      <c r="L288" s="182" t="s">
        <v>561</v>
      </c>
    </row>
    <row r="289" spans="1:17" s="931" customFormat="1">
      <c r="A289" s="182"/>
      <c r="B289" s="182" t="s">
        <v>1572</v>
      </c>
      <c r="C289" s="182" t="s">
        <v>583</v>
      </c>
      <c r="D289" s="1268">
        <v>-1700</v>
      </c>
      <c r="E289" s="1267" t="s">
        <v>15355</v>
      </c>
      <c r="F289" s="1266"/>
      <c r="G289" s="1265"/>
      <c r="H289" s="899"/>
      <c r="K289" s="1250">
        <v>1700</v>
      </c>
      <c r="L289" s="182" t="s">
        <v>561</v>
      </c>
      <c r="M289" s="182"/>
      <c r="N289" s="899"/>
      <c r="O289" s="899"/>
      <c r="P289" s="183"/>
      <c r="Q289" s="1210"/>
    </row>
    <row r="290" spans="1:17" s="931" customFormat="1">
      <c r="A290" s="182"/>
      <c r="B290" s="182" t="s">
        <v>1572</v>
      </c>
      <c r="C290" s="182" t="s">
        <v>15356</v>
      </c>
      <c r="D290" s="1268">
        <v>-1000</v>
      </c>
      <c r="E290" s="1267" t="s">
        <v>15357</v>
      </c>
      <c r="F290" s="1266"/>
      <c r="G290" s="1265"/>
      <c r="H290" s="899"/>
      <c r="K290" s="1250">
        <v>1000</v>
      </c>
      <c r="L290" s="182" t="s">
        <v>561</v>
      </c>
      <c r="M290" s="182"/>
      <c r="N290" s="899"/>
      <c r="O290" s="899"/>
      <c r="P290" s="183"/>
      <c r="Q290" s="1210"/>
    </row>
    <row r="291" spans="1:17" s="931" customFormat="1">
      <c r="A291" s="182"/>
      <c r="B291" s="182" t="s">
        <v>1572</v>
      </c>
      <c r="C291" s="182" t="s">
        <v>15358</v>
      </c>
      <c r="D291" s="1268">
        <v>-3100</v>
      </c>
      <c r="E291" s="1267" t="s">
        <v>15161</v>
      </c>
      <c r="F291" s="1266"/>
      <c r="G291" s="1265"/>
      <c r="H291" s="899"/>
      <c r="K291" s="1250">
        <v>3100</v>
      </c>
      <c r="L291" s="182" t="s">
        <v>561</v>
      </c>
      <c r="M291" s="182"/>
      <c r="N291" s="899"/>
      <c r="O291" s="899"/>
      <c r="P291" s="183"/>
      <c r="Q291" s="1210"/>
    </row>
    <row r="292" spans="1:17" s="931" customFormat="1">
      <c r="A292" s="182"/>
      <c r="B292" s="182" t="s">
        <v>1572</v>
      </c>
      <c r="C292" s="182" t="s">
        <v>15171</v>
      </c>
      <c r="D292" s="1268">
        <v>-4900</v>
      </c>
      <c r="E292" s="1267" t="s">
        <v>15359</v>
      </c>
      <c r="F292" s="1266"/>
      <c r="G292" s="1265"/>
      <c r="H292" s="899"/>
      <c r="K292" s="1250">
        <v>4900</v>
      </c>
      <c r="L292" s="182" t="s">
        <v>561</v>
      </c>
      <c r="M292" s="182"/>
      <c r="N292" s="899"/>
      <c r="O292" s="899"/>
      <c r="P292" s="183"/>
      <c r="Q292" s="1210"/>
    </row>
    <row r="293" spans="1:17" s="931" customFormat="1">
      <c r="A293" s="182"/>
      <c r="B293" s="182" t="s">
        <v>1572</v>
      </c>
      <c r="C293" s="182" t="s">
        <v>15360</v>
      </c>
      <c r="D293" s="1268">
        <v>-5100</v>
      </c>
      <c r="E293" s="1267" t="s">
        <v>15151</v>
      </c>
      <c r="F293" s="1266"/>
      <c r="G293" s="1265"/>
      <c r="H293" s="899"/>
      <c r="K293" s="1250">
        <v>5100</v>
      </c>
      <c r="L293" s="182" t="s">
        <v>561</v>
      </c>
      <c r="M293" s="182"/>
      <c r="N293" s="899"/>
      <c r="O293" s="899"/>
      <c r="P293" s="183"/>
      <c r="Q293" s="1210"/>
    </row>
    <row r="294" spans="1:17" s="931" customFormat="1">
      <c r="A294" s="182"/>
      <c r="B294" s="182" t="s">
        <v>1572</v>
      </c>
      <c r="C294" s="182" t="s">
        <v>15361</v>
      </c>
      <c r="D294" s="1268">
        <v>-4200</v>
      </c>
      <c r="E294" s="1267" t="s">
        <v>15362</v>
      </c>
      <c r="F294" s="1266"/>
      <c r="G294" s="1265"/>
      <c r="H294" s="899"/>
      <c r="K294" s="1250">
        <v>4175</v>
      </c>
      <c r="L294" s="182" t="s">
        <v>561</v>
      </c>
      <c r="M294" s="182"/>
      <c r="N294" s="899"/>
      <c r="O294" s="899"/>
      <c r="P294" s="183"/>
      <c r="Q294" s="1210"/>
    </row>
    <row r="295" spans="1:17" s="931" customFormat="1">
      <c r="A295" s="182"/>
      <c r="B295" s="182" t="s">
        <v>1572</v>
      </c>
      <c r="C295" s="182" t="s">
        <v>15363</v>
      </c>
      <c r="D295" s="1268">
        <v>-5200</v>
      </c>
      <c r="E295" s="1267" t="s">
        <v>15364</v>
      </c>
      <c r="F295" s="1266"/>
      <c r="G295" s="1265"/>
      <c r="H295" s="899"/>
      <c r="K295" s="1250">
        <v>5170</v>
      </c>
      <c r="L295" s="182" t="s">
        <v>561</v>
      </c>
      <c r="M295" s="182"/>
      <c r="N295" s="899"/>
      <c r="O295" s="899"/>
      <c r="P295" s="183"/>
      <c r="Q295" s="1210"/>
    </row>
    <row r="296" spans="1:17" s="931" customFormat="1">
      <c r="A296" s="182"/>
      <c r="B296" s="182" t="s">
        <v>1572</v>
      </c>
      <c r="C296" s="182" t="s">
        <v>15365</v>
      </c>
      <c r="D296" s="1268">
        <v>-2000</v>
      </c>
      <c r="E296" s="1267" t="s">
        <v>15366</v>
      </c>
      <c r="F296" s="1266"/>
      <c r="G296" s="1265"/>
      <c r="H296" s="899"/>
      <c r="K296" s="1250">
        <v>2000</v>
      </c>
      <c r="L296" s="182" t="s">
        <v>561</v>
      </c>
      <c r="M296" s="182"/>
      <c r="N296" s="899"/>
      <c r="O296" s="899"/>
      <c r="P296" s="183"/>
      <c r="Q296" s="1210"/>
    </row>
    <row r="297" spans="1:17" s="931" customFormat="1">
      <c r="A297" s="182"/>
      <c r="B297" s="182" t="s">
        <v>1572</v>
      </c>
      <c r="C297" s="182" t="s">
        <v>1551</v>
      </c>
      <c r="D297" s="1268">
        <v>-4500</v>
      </c>
      <c r="E297" s="1267" t="s">
        <v>15367</v>
      </c>
      <c r="F297" s="1266"/>
      <c r="G297" s="1265"/>
      <c r="H297" s="899"/>
      <c r="K297" s="1250">
        <v>4500</v>
      </c>
      <c r="L297" s="182" t="s">
        <v>561</v>
      </c>
      <c r="M297" s="182"/>
      <c r="N297" s="899"/>
      <c r="O297" s="899"/>
      <c r="P297" s="183"/>
      <c r="Q297" s="1210"/>
    </row>
    <row r="298" spans="1:17" s="931" customFormat="1">
      <c r="A298" s="182"/>
      <c r="B298" s="182" t="s">
        <v>1572</v>
      </c>
      <c r="C298" s="182" t="s">
        <v>15368</v>
      </c>
      <c r="D298" s="1268">
        <v>-11500</v>
      </c>
      <c r="E298" s="1267" t="s">
        <v>15190</v>
      </c>
      <c r="F298" s="1266"/>
      <c r="G298" s="1265"/>
      <c r="H298" s="899"/>
      <c r="K298" s="1250">
        <v>11470</v>
      </c>
      <c r="L298" s="182" t="s">
        <v>561</v>
      </c>
      <c r="M298" s="182"/>
      <c r="N298" s="899"/>
      <c r="O298" s="899"/>
      <c r="P298" s="183"/>
      <c r="Q298" s="1210"/>
    </row>
    <row r="299" spans="1:17" s="931" customFormat="1">
      <c r="A299" s="182"/>
      <c r="B299" s="182" t="s">
        <v>1572</v>
      </c>
      <c r="C299" s="182" t="s">
        <v>15369</v>
      </c>
      <c r="D299" s="1268">
        <v>-5000</v>
      </c>
      <c r="E299" s="1267" t="s">
        <v>15370</v>
      </c>
      <c r="F299" s="1266"/>
      <c r="G299" s="1265"/>
      <c r="H299" s="899"/>
      <c r="K299" s="1250">
        <v>5000</v>
      </c>
      <c r="L299" s="182" t="s">
        <v>561</v>
      </c>
      <c r="M299" s="182"/>
      <c r="N299" s="899"/>
      <c r="O299" s="899"/>
      <c r="P299" s="183"/>
      <c r="Q299" s="1210"/>
    </row>
    <row r="300" spans="1:17" s="931" customFormat="1">
      <c r="A300" s="182"/>
      <c r="B300" s="182" t="s">
        <v>1572</v>
      </c>
      <c r="C300" s="182" t="s">
        <v>229</v>
      </c>
      <c r="D300" s="1268">
        <v>-2800</v>
      </c>
      <c r="E300" s="1267" t="s">
        <v>15371</v>
      </c>
      <c r="F300" s="1266"/>
      <c r="G300" s="1265"/>
      <c r="H300" s="899"/>
      <c r="K300" s="1250">
        <v>2775</v>
      </c>
      <c r="L300" s="182" t="s">
        <v>561</v>
      </c>
      <c r="M300" s="182"/>
      <c r="N300" s="899"/>
      <c r="O300" s="899"/>
      <c r="P300" s="183"/>
      <c r="Q300" s="1210"/>
    </row>
    <row r="301" spans="1:17" s="931" customFormat="1">
      <c r="A301" s="182"/>
      <c r="B301" s="182" t="s">
        <v>1572</v>
      </c>
      <c r="C301" s="182" t="s">
        <v>15372</v>
      </c>
      <c r="D301" s="1268">
        <v>-7300</v>
      </c>
      <c r="E301" s="1267" t="s">
        <v>15373</v>
      </c>
      <c r="F301" s="1266"/>
      <c r="G301" s="1265"/>
      <c r="H301" s="899"/>
      <c r="K301" s="1250">
        <v>7270</v>
      </c>
      <c r="L301" s="182" t="s">
        <v>561</v>
      </c>
      <c r="M301" s="182"/>
      <c r="N301" s="899"/>
      <c r="O301" s="899"/>
      <c r="P301" s="183"/>
      <c r="Q301" s="1210"/>
    </row>
    <row r="302" spans="1:17" s="931" customFormat="1">
      <c r="A302" s="182"/>
      <c r="B302" s="182" t="s">
        <v>1572</v>
      </c>
      <c r="C302" s="182" t="s">
        <v>15374</v>
      </c>
      <c r="D302" s="1268">
        <v>-5000</v>
      </c>
      <c r="E302" s="1267" t="s">
        <v>15235</v>
      </c>
      <c r="F302" s="1266"/>
      <c r="G302" s="1265"/>
      <c r="H302" s="899"/>
      <c r="K302" s="1250">
        <v>4970</v>
      </c>
      <c r="L302" s="182" t="s">
        <v>561</v>
      </c>
      <c r="M302" s="182"/>
      <c r="N302" s="899"/>
      <c r="O302" s="899"/>
      <c r="P302" s="183"/>
      <c r="Q302" s="1210"/>
    </row>
    <row r="303" spans="1:17" s="931" customFormat="1">
      <c r="A303" s="182"/>
      <c r="B303" s="182" t="s">
        <v>1572</v>
      </c>
      <c r="C303" s="182" t="s">
        <v>15375</v>
      </c>
      <c r="D303" s="1268">
        <v>-2000</v>
      </c>
      <c r="E303" s="1198" t="s">
        <v>15274</v>
      </c>
      <c r="F303" s="1266"/>
      <c r="G303" s="1265"/>
      <c r="H303" s="899"/>
      <c r="K303" s="1250">
        <v>2000</v>
      </c>
      <c r="L303" s="182" t="s">
        <v>561</v>
      </c>
      <c r="M303" s="182"/>
      <c r="N303" s="899"/>
      <c r="O303" s="899"/>
      <c r="P303" s="183"/>
      <c r="Q303" s="1210"/>
    </row>
    <row r="304" spans="1:17" s="931" customFormat="1">
      <c r="A304" s="182"/>
      <c r="B304" s="182" t="s">
        <v>1572</v>
      </c>
      <c r="C304" s="182" t="s">
        <v>15376</v>
      </c>
      <c r="D304" s="1268">
        <v>-8000</v>
      </c>
      <c r="E304" s="1267" t="s">
        <v>15254</v>
      </c>
      <c r="F304" s="1266"/>
      <c r="G304" s="1265"/>
      <c r="H304" s="899"/>
      <c r="K304" s="1250">
        <v>7970</v>
      </c>
      <c r="L304" s="182" t="s">
        <v>561</v>
      </c>
      <c r="M304" s="182"/>
      <c r="N304" s="899"/>
      <c r="O304" s="899"/>
      <c r="P304" s="183"/>
      <c r="Q304" s="1210"/>
    </row>
    <row r="305" spans="1:17" s="931" customFormat="1">
      <c r="A305" s="182"/>
      <c r="B305" s="182" t="s">
        <v>1572</v>
      </c>
      <c r="C305" s="182" t="s">
        <v>15377</v>
      </c>
      <c r="D305" s="1268">
        <v>-1000</v>
      </c>
      <c r="E305" s="1267" t="s">
        <v>15378</v>
      </c>
      <c r="F305" s="1266"/>
      <c r="G305" s="1265"/>
      <c r="H305" s="899"/>
      <c r="K305" s="1250">
        <v>975</v>
      </c>
      <c r="L305" s="182" t="s">
        <v>561</v>
      </c>
      <c r="M305" s="182"/>
      <c r="N305" s="899"/>
      <c r="O305" s="899"/>
      <c r="P305" s="183"/>
      <c r="Q305" s="1210"/>
    </row>
    <row r="306" spans="1:17" s="931" customFormat="1">
      <c r="A306" s="182"/>
      <c r="B306" s="182" t="s">
        <v>1572</v>
      </c>
      <c r="C306" s="182" t="s">
        <v>15088</v>
      </c>
      <c r="D306" s="1268">
        <v>-8100</v>
      </c>
      <c r="E306" s="1267" t="s">
        <v>15379</v>
      </c>
      <c r="F306" s="1266"/>
      <c r="G306" s="1265"/>
      <c r="H306" s="899"/>
      <c r="K306" s="1250">
        <v>8100</v>
      </c>
      <c r="L306" s="182" t="s">
        <v>561</v>
      </c>
      <c r="M306" s="182"/>
      <c r="N306" s="899"/>
      <c r="O306" s="899"/>
      <c r="P306" s="183"/>
      <c r="Q306" s="1210"/>
    </row>
    <row r="307" spans="1:17" s="931" customFormat="1">
      <c r="A307" s="182"/>
      <c r="B307" s="182" t="s">
        <v>1572</v>
      </c>
      <c r="C307" s="182" t="s">
        <v>15380</v>
      </c>
      <c r="D307" s="1268">
        <v>-9700</v>
      </c>
      <c r="E307" s="1198" t="s">
        <v>15256</v>
      </c>
      <c r="F307" s="1266"/>
      <c r="G307" s="1265"/>
      <c r="H307" s="899"/>
      <c r="K307" s="1250">
        <v>9670</v>
      </c>
      <c r="L307" s="182" t="s">
        <v>561</v>
      </c>
      <c r="M307" s="182"/>
      <c r="N307" s="899"/>
      <c r="O307" s="899"/>
      <c r="P307" s="183"/>
      <c r="Q307" s="1210"/>
    </row>
    <row r="308" spans="1:17" s="931" customFormat="1">
      <c r="A308" s="182"/>
      <c r="B308" s="182" t="s">
        <v>1572</v>
      </c>
      <c r="C308" s="182" t="s">
        <v>15381</v>
      </c>
      <c r="D308" s="1268">
        <v>-1700</v>
      </c>
      <c r="E308" s="1267" t="s">
        <v>15382</v>
      </c>
      <c r="F308" s="1266"/>
      <c r="G308" s="1265"/>
      <c r="H308" s="899"/>
      <c r="K308" s="1250">
        <v>1675</v>
      </c>
      <c r="L308" s="182" t="s">
        <v>561</v>
      </c>
      <c r="M308" s="182"/>
      <c r="N308" s="899"/>
      <c r="O308" s="899"/>
      <c r="P308" s="183"/>
      <c r="Q308" s="1210"/>
    </row>
    <row r="309" spans="1:17" s="931" customFormat="1">
      <c r="A309" s="182"/>
      <c r="B309" s="182" t="s">
        <v>1572</v>
      </c>
      <c r="C309" s="182" t="s">
        <v>15383</v>
      </c>
      <c r="D309" s="1268">
        <v>-3000</v>
      </c>
      <c r="E309" s="1267" t="s">
        <v>15384</v>
      </c>
      <c r="F309" s="1266"/>
      <c r="G309" s="1265"/>
      <c r="H309" s="899"/>
      <c r="K309" s="1250">
        <v>2975</v>
      </c>
      <c r="L309" s="182" t="s">
        <v>600</v>
      </c>
      <c r="M309" s="182"/>
      <c r="N309" s="899"/>
      <c r="O309" s="899"/>
      <c r="P309" s="183"/>
      <c r="Q309" s="1210"/>
    </row>
    <row r="310" spans="1:17" s="931" customFormat="1">
      <c r="A310" s="182"/>
      <c r="B310" s="182" t="s">
        <v>1572</v>
      </c>
      <c r="C310" s="182" t="s">
        <v>14990</v>
      </c>
      <c r="D310" s="1268">
        <v>-2500</v>
      </c>
      <c r="E310" s="1267" t="s">
        <v>15385</v>
      </c>
      <c r="F310" s="1266"/>
      <c r="G310" s="1265"/>
      <c r="H310" s="899"/>
      <c r="K310" s="1250">
        <v>2475</v>
      </c>
      <c r="L310" s="182" t="s">
        <v>561</v>
      </c>
      <c r="M310" s="182"/>
      <c r="N310" s="899"/>
      <c r="O310" s="899"/>
      <c r="P310" s="183"/>
      <c r="Q310" s="1210"/>
    </row>
    <row r="311" spans="1:17" s="931" customFormat="1">
      <c r="A311" s="182"/>
      <c r="B311" s="182" t="s">
        <v>1572</v>
      </c>
      <c r="C311" s="182" t="s">
        <v>15386</v>
      </c>
      <c r="D311" s="1268">
        <v>-2000</v>
      </c>
      <c r="E311" s="1267" t="s">
        <v>15387</v>
      </c>
      <c r="F311" s="1266"/>
      <c r="G311" s="1265"/>
      <c r="H311" s="899"/>
      <c r="K311" s="1250">
        <v>2000</v>
      </c>
      <c r="L311" s="182" t="s">
        <v>561</v>
      </c>
      <c r="M311" s="182"/>
      <c r="N311" s="899"/>
      <c r="O311" s="899"/>
      <c r="P311" s="183"/>
      <c r="Q311" s="1210"/>
    </row>
    <row r="312" spans="1:17" s="931" customFormat="1">
      <c r="A312" s="182"/>
      <c r="B312" s="182" t="s">
        <v>1572</v>
      </c>
      <c r="C312" s="182" t="s">
        <v>15388</v>
      </c>
      <c r="D312" s="1268">
        <v>-3600</v>
      </c>
      <c r="E312" s="1267" t="s">
        <v>15389</v>
      </c>
      <c r="F312" s="1266"/>
      <c r="G312" s="1265"/>
      <c r="H312" s="899"/>
      <c r="K312" s="1250">
        <v>3600</v>
      </c>
      <c r="L312" s="182" t="s">
        <v>561</v>
      </c>
      <c r="M312" s="182"/>
      <c r="N312" s="899"/>
      <c r="O312" s="899"/>
      <c r="P312" s="183"/>
      <c r="Q312" s="1210"/>
    </row>
    <row r="313" spans="1:17" s="931" customFormat="1">
      <c r="A313" s="182"/>
      <c r="B313" s="182" t="s">
        <v>1572</v>
      </c>
      <c r="C313" s="182" t="s">
        <v>15390</v>
      </c>
      <c r="D313" s="1268">
        <v>-3000</v>
      </c>
      <c r="E313" s="1267" t="s">
        <v>15391</v>
      </c>
      <c r="F313" s="1266"/>
      <c r="G313" s="1265"/>
      <c r="H313" s="899"/>
      <c r="K313" s="1250">
        <v>2975</v>
      </c>
      <c r="L313" s="182" t="s">
        <v>561</v>
      </c>
      <c r="M313" s="182"/>
      <c r="N313" s="899"/>
      <c r="O313" s="899"/>
      <c r="P313" s="183"/>
      <c r="Q313" s="1210"/>
    </row>
    <row r="314" spans="1:17" s="931" customFormat="1">
      <c r="A314" s="182"/>
      <c r="B314" s="182" t="s">
        <v>1572</v>
      </c>
      <c r="C314" s="182" t="s">
        <v>15392</v>
      </c>
      <c r="D314" s="1268">
        <v>-4000</v>
      </c>
      <c r="E314" s="1267" t="s">
        <v>15393</v>
      </c>
      <c r="F314" s="1266"/>
      <c r="G314" s="1265"/>
      <c r="H314" s="899"/>
      <c r="K314" s="1250">
        <v>3975</v>
      </c>
      <c r="L314" s="182" t="s">
        <v>561</v>
      </c>
      <c r="M314" s="182"/>
      <c r="N314" s="899"/>
      <c r="O314" s="899"/>
      <c r="P314" s="183"/>
      <c r="Q314" s="1210"/>
    </row>
    <row r="315" spans="1:17" s="931" customFormat="1">
      <c r="A315" s="182"/>
      <c r="B315" s="182" t="s">
        <v>1572</v>
      </c>
      <c r="C315" s="182" t="s">
        <v>15307</v>
      </c>
      <c r="D315" s="1268">
        <v>-11700</v>
      </c>
      <c r="E315" s="1267" t="s">
        <v>15394</v>
      </c>
      <c r="F315" s="1266"/>
      <c r="G315" s="1265"/>
      <c r="H315" s="899"/>
      <c r="K315" s="1250">
        <v>11670</v>
      </c>
      <c r="L315" s="182" t="s">
        <v>561</v>
      </c>
      <c r="M315" s="182"/>
      <c r="N315" s="899"/>
      <c r="O315" s="899"/>
      <c r="P315" s="183"/>
      <c r="Q315" s="1210"/>
    </row>
    <row r="316" spans="1:17" s="931" customFormat="1">
      <c r="A316" s="182"/>
      <c r="B316" s="182" t="s">
        <v>1572</v>
      </c>
      <c r="C316" s="182" t="s">
        <v>15101</v>
      </c>
      <c r="D316" s="1268">
        <v>-2225</v>
      </c>
      <c r="E316" s="1267" t="s">
        <v>15395</v>
      </c>
      <c r="F316" s="1266"/>
      <c r="G316" s="1265"/>
      <c r="H316" s="899"/>
      <c r="K316" s="1250">
        <v>2225</v>
      </c>
      <c r="L316" s="182" t="s">
        <v>561</v>
      </c>
      <c r="M316" s="182" t="s">
        <v>15396</v>
      </c>
      <c r="N316" s="899"/>
      <c r="O316" s="899"/>
      <c r="P316" s="183"/>
      <c r="Q316" s="1210"/>
    </row>
    <row r="317" spans="1:17" s="931" customFormat="1">
      <c r="A317" s="182"/>
      <c r="B317" s="182" t="s">
        <v>1572</v>
      </c>
      <c r="C317" s="182" t="s">
        <v>15397</v>
      </c>
      <c r="D317" s="1268">
        <v>-3775</v>
      </c>
      <c r="E317" s="1267" t="s">
        <v>15398</v>
      </c>
      <c r="F317" s="1265"/>
      <c r="G317" s="1265"/>
      <c r="H317" s="899"/>
      <c r="K317" s="1250"/>
      <c r="L317" s="182"/>
      <c r="M317" s="182"/>
      <c r="N317" s="899"/>
      <c r="O317" s="899"/>
      <c r="P317" s="183"/>
      <c r="Q317" s="1210"/>
    </row>
    <row r="318" spans="1:17" s="931" customFormat="1">
      <c r="A318" s="182"/>
      <c r="B318" s="182" t="s">
        <v>2625</v>
      </c>
      <c r="C318" s="1382">
        <v>43392</v>
      </c>
      <c r="D318" s="1268">
        <v>-10470</v>
      </c>
      <c r="E318" s="2012" t="s">
        <v>15399</v>
      </c>
      <c r="F318" s="1265"/>
      <c r="G318" s="1265"/>
      <c r="H318" s="899"/>
      <c r="K318" s="1250"/>
      <c r="L318" s="182"/>
      <c r="M318" s="182"/>
      <c r="N318" s="899"/>
      <c r="O318" s="899"/>
      <c r="P318" s="183"/>
      <c r="Q318" s="1210"/>
    </row>
    <row r="319" spans="1:17" s="931" customFormat="1">
      <c r="A319" s="182"/>
      <c r="B319" s="182" t="s">
        <v>2625</v>
      </c>
      <c r="C319" s="1382">
        <v>43403</v>
      </c>
      <c r="D319" s="1268">
        <v>-5010</v>
      </c>
      <c r="E319" s="2012" t="s">
        <v>15400</v>
      </c>
      <c r="F319" s="1265"/>
      <c r="G319" s="1265"/>
      <c r="H319" s="899"/>
      <c r="K319" s="1250"/>
      <c r="L319" s="182"/>
      <c r="M319" s="182"/>
      <c r="N319" s="899"/>
      <c r="O319" s="899"/>
      <c r="P319" s="183"/>
      <c r="Q319" s="1210"/>
    </row>
    <row r="320" spans="1:17" s="931" customFormat="1">
      <c r="A320" s="182"/>
      <c r="B320" s="1391" t="s">
        <v>2625</v>
      </c>
      <c r="C320" s="1382">
        <v>43446</v>
      </c>
      <c r="D320" s="1268">
        <v>-9950</v>
      </c>
      <c r="E320" s="2012" t="s">
        <v>15401</v>
      </c>
      <c r="F320" s="1265"/>
      <c r="G320" s="1265"/>
      <c r="H320" s="899"/>
      <c r="K320" s="1250">
        <v>9950</v>
      </c>
      <c r="L320" s="182" t="s">
        <v>561</v>
      </c>
      <c r="M320" s="182"/>
      <c r="N320" s="899"/>
      <c r="O320" s="899"/>
      <c r="P320" s="183"/>
      <c r="Q320" s="1210"/>
    </row>
    <row r="321" spans="1:17" s="931" customFormat="1">
      <c r="A321" s="182"/>
      <c r="B321" s="1391" t="s">
        <v>2625</v>
      </c>
      <c r="C321" s="1382">
        <v>43490</v>
      </c>
      <c r="D321" s="1268">
        <v>-9250</v>
      </c>
      <c r="E321" s="2012" t="s">
        <v>15402</v>
      </c>
      <c r="F321" s="1265"/>
      <c r="G321" s="1265"/>
      <c r="H321" s="899"/>
      <c r="K321" s="1250">
        <v>9250</v>
      </c>
      <c r="L321" s="182" t="s">
        <v>561</v>
      </c>
      <c r="M321" s="182"/>
      <c r="N321" s="899"/>
      <c r="O321" s="899"/>
      <c r="P321" s="183"/>
      <c r="Q321" s="1210"/>
    </row>
    <row r="322" spans="1:17" s="931" customFormat="1">
      <c r="A322" s="182"/>
      <c r="B322" s="1391" t="s">
        <v>2625</v>
      </c>
      <c r="C322" s="1382">
        <v>43532</v>
      </c>
      <c r="D322" s="1268">
        <v>-6120</v>
      </c>
      <c r="E322" s="2012" t="s">
        <v>15403</v>
      </c>
      <c r="F322" s="1386"/>
      <c r="G322" s="1265"/>
      <c r="H322" s="899"/>
      <c r="K322" s="1250">
        <v>6120</v>
      </c>
      <c r="L322" s="182" t="s">
        <v>561</v>
      </c>
      <c r="M322" s="182"/>
      <c r="N322" s="899"/>
      <c r="O322" s="899"/>
      <c r="P322" s="183"/>
      <c r="Q322" s="1210"/>
    </row>
    <row r="323" spans="1:17" s="1540" customFormat="1">
      <c r="A323" s="1534"/>
      <c r="B323" s="1535" t="s">
        <v>2625</v>
      </c>
      <c r="C323" s="1536">
        <v>43593</v>
      </c>
      <c r="D323" s="1537">
        <v>-2850</v>
      </c>
      <c r="E323" s="2075" t="s">
        <v>15404</v>
      </c>
      <c r="F323" s="1386"/>
      <c r="G323" s="1538"/>
      <c r="H323" s="1539"/>
      <c r="K323" s="1541">
        <v>2850</v>
      </c>
      <c r="L323" s="1534" t="s">
        <v>561</v>
      </c>
      <c r="M323" s="1534"/>
      <c r="N323" s="1539"/>
      <c r="O323" s="1539"/>
      <c r="P323" s="1542"/>
      <c r="Q323" s="1543"/>
    </row>
    <row r="324" spans="1:17" s="1540" customFormat="1">
      <c r="A324" s="1534"/>
      <c r="B324" s="1535" t="s">
        <v>2625</v>
      </c>
      <c r="C324" s="1536">
        <v>43600</v>
      </c>
      <c r="D324" s="1537">
        <v>-4020</v>
      </c>
      <c r="E324" s="2075" t="s">
        <v>15405</v>
      </c>
      <c r="G324" s="1538"/>
      <c r="H324" s="1539"/>
      <c r="K324" s="1541">
        <v>4020</v>
      </c>
      <c r="L324" s="1534" t="s">
        <v>561</v>
      </c>
      <c r="M324" s="1534"/>
      <c r="N324" s="1539"/>
      <c r="O324" s="1539"/>
      <c r="P324" s="1542"/>
      <c r="Q324" s="1543"/>
    </row>
    <row r="325" spans="1:17" s="1540" customFormat="1">
      <c r="A325" s="1534"/>
      <c r="B325" s="1535" t="s">
        <v>2625</v>
      </c>
      <c r="C325" s="1536">
        <v>43672</v>
      </c>
      <c r="D325" s="1537">
        <v>-13000</v>
      </c>
      <c r="E325" s="2075" t="s">
        <v>15406</v>
      </c>
      <c r="F325" s="1386"/>
      <c r="G325" s="1538"/>
      <c r="H325" s="1539"/>
      <c r="K325" s="1541">
        <v>12983</v>
      </c>
      <c r="L325" s="1534" t="s">
        <v>561</v>
      </c>
      <c r="M325" s="1534"/>
      <c r="N325" s="1539"/>
      <c r="O325" s="1539"/>
      <c r="P325" s="1542"/>
      <c r="Q325" s="1543"/>
    </row>
    <row r="326" spans="1:17" s="1540" customFormat="1">
      <c r="A326" s="1534"/>
      <c r="B326" s="1535" t="s">
        <v>15407</v>
      </c>
      <c r="C326" s="1536">
        <v>43739</v>
      </c>
      <c r="D326" s="1537">
        <v>-130</v>
      </c>
      <c r="E326" s="2075"/>
      <c r="F326" s="1654"/>
      <c r="G326" s="1538"/>
      <c r="H326" s="1539"/>
      <c r="K326" s="1541">
        <v>130</v>
      </c>
      <c r="L326" s="1534" t="s">
        <v>561</v>
      </c>
      <c r="M326" s="1534"/>
      <c r="N326" s="1539"/>
      <c r="O326" s="1539"/>
      <c r="P326" s="1542"/>
      <c r="Q326" s="1543"/>
    </row>
    <row r="327" spans="1:17" s="931" customFormat="1">
      <c r="A327" s="182"/>
      <c r="B327" s="182"/>
      <c r="C327" s="1079"/>
      <c r="D327" s="1268"/>
      <c r="E327" s="1267"/>
      <c r="F327" s="1266"/>
      <c r="G327" s="1265"/>
      <c r="H327" s="899"/>
      <c r="K327" s="1250"/>
      <c r="L327" s="182"/>
      <c r="M327" s="182"/>
      <c r="N327" s="899"/>
      <c r="O327" s="899"/>
      <c r="P327" s="183"/>
      <c r="Q327" s="1210"/>
    </row>
    <row r="328" spans="1:17">
      <c r="A328" s="182"/>
      <c r="B328" s="1199"/>
      <c r="C328" s="1199"/>
      <c r="D328" s="1264"/>
      <c r="E328" s="942"/>
      <c r="I328" s="1250"/>
      <c r="L328" s="1252"/>
    </row>
    <row r="329" spans="1:17" ht="15.75">
      <c r="A329" s="1363" t="s">
        <v>680</v>
      </c>
      <c r="B329" s="1364"/>
      <c r="C329" s="1365"/>
      <c r="D329" s="1366">
        <f>SUM(D4:D328)</f>
        <v>0</v>
      </c>
      <c r="E329" s="1259"/>
      <c r="F329" s="1265"/>
      <c r="G329" s="1258"/>
      <c r="I329" s="1250"/>
      <c r="L329" s="1252"/>
    </row>
    <row r="330" spans="1:17">
      <c r="B330" s="2873"/>
      <c r="C330" s="2873"/>
      <c r="D330" s="607"/>
      <c r="E330" s="1257"/>
      <c r="F330" s="1265"/>
      <c r="G330" s="1255"/>
      <c r="I330" s="1250"/>
      <c r="L330" s="1252"/>
    </row>
    <row r="331" spans="1:17" s="921" customFormat="1">
      <c r="A331" s="309"/>
      <c r="B331" s="110"/>
      <c r="C331" s="182"/>
      <c r="D331" s="931"/>
      <c r="E331" s="942"/>
      <c r="G331" s="899"/>
      <c r="H331" s="899"/>
      <c r="I331" s="1250"/>
      <c r="J331" s="182"/>
      <c r="K331" s="182"/>
      <c r="L331" s="899"/>
      <c r="M331" s="182"/>
      <c r="N331" s="899"/>
      <c r="O331" s="899"/>
      <c r="P331" s="183"/>
      <c r="Q331" s="887"/>
    </row>
    <row r="332" spans="1:17" s="921" customFormat="1">
      <c r="A332" s="865" t="s">
        <v>15408</v>
      </c>
      <c r="C332" s="182"/>
      <c r="D332" s="931"/>
      <c r="E332" s="942"/>
      <c r="G332" s="899"/>
      <c r="H332" s="899"/>
      <c r="I332" s="1250"/>
      <c r="J332" s="182"/>
      <c r="K332" s="182"/>
      <c r="L332" s="899"/>
      <c r="M332" s="182"/>
      <c r="N332" s="899"/>
      <c r="O332" s="899"/>
      <c r="P332" s="183"/>
      <c r="Q332" s="887"/>
    </row>
    <row r="333" spans="1:17" s="921" customFormat="1">
      <c r="A333" s="108" t="s">
        <v>15409</v>
      </c>
      <c r="C333" s="182"/>
      <c r="D333" s="931"/>
      <c r="E333" s="942"/>
      <c r="G333" s="899"/>
      <c r="H333" s="899"/>
      <c r="I333" s="1250"/>
      <c r="J333" s="182"/>
      <c r="K333" s="182"/>
      <c r="L333" s="899"/>
      <c r="M333" s="182"/>
      <c r="N333" s="899"/>
      <c r="O333" s="899"/>
      <c r="P333" s="183"/>
      <c r="Q333" s="887"/>
    </row>
    <row r="334" spans="1:17" s="921" customFormat="1">
      <c r="A334" s="108" t="s">
        <v>15410</v>
      </c>
      <c r="C334" s="182"/>
      <c r="D334" s="931"/>
      <c r="E334" s="942"/>
      <c r="G334" s="899"/>
      <c r="H334" s="899"/>
      <c r="I334" s="1250"/>
      <c r="J334" s="182"/>
      <c r="K334" s="182"/>
      <c r="L334" s="899"/>
      <c r="M334" s="182"/>
      <c r="N334" s="899"/>
      <c r="O334" s="899"/>
      <c r="P334" s="183"/>
      <c r="Q334" s="887"/>
    </row>
    <row r="335" spans="1:17" s="921" customFormat="1">
      <c r="A335" s="108" t="s">
        <v>15411</v>
      </c>
      <c r="C335" s="182"/>
      <c r="D335" s="931"/>
      <c r="E335" s="1196"/>
      <c r="G335" s="899"/>
      <c r="H335" s="899"/>
      <c r="I335" s="182"/>
      <c r="J335" s="182"/>
      <c r="K335" s="182"/>
      <c r="L335" s="899"/>
      <c r="M335" s="182"/>
      <c r="N335" s="899"/>
      <c r="O335" s="899"/>
      <c r="P335" s="183"/>
      <c r="Q335" s="887"/>
    </row>
    <row r="336" spans="1:17" s="921" customFormat="1">
      <c r="A336" s="108" t="s">
        <v>1590</v>
      </c>
      <c r="C336" s="182"/>
      <c r="D336" s="931"/>
      <c r="E336" s="1196"/>
      <c r="G336" s="899"/>
      <c r="H336" s="899"/>
      <c r="I336" s="182"/>
      <c r="J336" s="182"/>
      <c r="K336" s="182"/>
      <c r="L336" s="899"/>
      <c r="M336" s="182"/>
      <c r="N336" s="899"/>
      <c r="O336" s="899"/>
      <c r="P336" s="183"/>
      <c r="Q336" s="887"/>
    </row>
    <row r="337" spans="1:17" s="921" customFormat="1">
      <c r="A337" s="108" t="s">
        <v>1590</v>
      </c>
      <c r="C337" s="182"/>
      <c r="D337" s="931"/>
      <c r="E337" s="1196"/>
      <c r="G337" s="899"/>
      <c r="H337" s="899"/>
      <c r="I337" s="182"/>
      <c r="J337" s="182"/>
      <c r="K337" s="182"/>
      <c r="L337" s="899"/>
      <c r="M337" s="182"/>
      <c r="N337" s="899"/>
      <c r="O337" s="899"/>
      <c r="P337" s="183"/>
      <c r="Q337" s="887"/>
    </row>
    <row r="338" spans="1:17" s="921" customFormat="1">
      <c r="A338" s="309"/>
      <c r="B338" s="110"/>
      <c r="C338" s="182"/>
      <c r="D338" s="931"/>
      <c r="E338" s="1196"/>
      <c r="G338" s="899"/>
      <c r="H338" s="899"/>
      <c r="I338" s="182"/>
      <c r="J338" s="182"/>
      <c r="K338" s="182"/>
      <c r="L338" s="899"/>
      <c r="M338" s="182"/>
      <c r="N338" s="899"/>
      <c r="O338" s="899"/>
      <c r="P338" s="183"/>
      <c r="Q338" s="887"/>
    </row>
    <row r="339" spans="1:17" s="921" customFormat="1" ht="13.5" thickBot="1">
      <c r="A339" s="309"/>
      <c r="B339" s="110"/>
      <c r="C339" s="182"/>
      <c r="D339" s="931"/>
      <c r="E339" s="1196"/>
      <c r="G339" s="899"/>
      <c r="H339" s="899"/>
      <c r="I339" s="182"/>
      <c r="J339" s="182"/>
      <c r="K339" s="182"/>
      <c r="L339" s="899"/>
      <c r="M339" s="182"/>
      <c r="N339" s="899"/>
      <c r="O339" s="899"/>
      <c r="P339" s="183"/>
      <c r="Q339" s="887"/>
    </row>
    <row r="340" spans="1:17" s="921" customFormat="1" ht="30.75" thickBot="1">
      <c r="A340" s="2887" t="s">
        <v>682</v>
      </c>
      <c r="B340" s="2888"/>
      <c r="C340" s="705" t="s">
        <v>15412</v>
      </c>
      <c r="D340" s="931"/>
      <c r="E340" s="1196"/>
      <c r="G340" s="899"/>
      <c r="H340" s="899"/>
      <c r="I340" s="182"/>
      <c r="J340" s="182"/>
      <c r="K340" s="182"/>
      <c r="L340" s="899"/>
      <c r="M340" s="182"/>
      <c r="N340" s="899"/>
      <c r="O340" s="899"/>
      <c r="P340" s="183"/>
      <c r="Q340" s="887"/>
    </row>
    <row r="341" spans="1:17" ht="15.75" thickBot="1">
      <c r="A341" s="707" t="s">
        <v>684</v>
      </c>
      <c r="B341" s="1721"/>
      <c r="C341" s="706" t="s">
        <v>15413</v>
      </c>
    </row>
    <row r="342" spans="1:17" ht="15.75" thickBot="1">
      <c r="A342" s="2887" t="s">
        <v>685</v>
      </c>
      <c r="B342" s="2888"/>
      <c r="C342" s="706" t="s">
        <v>15413</v>
      </c>
    </row>
    <row r="343" spans="1:17" ht="15.75" thickBot="1">
      <c r="A343" s="2887" t="s">
        <v>686</v>
      </c>
      <c r="B343" s="2888"/>
      <c r="C343" s="705" t="s">
        <v>15414</v>
      </c>
    </row>
    <row r="344" spans="1:17" ht="15.75" thickBot="1">
      <c r="A344" s="2887" t="s">
        <v>688</v>
      </c>
      <c r="B344" s="2888"/>
      <c r="C344" s="706" t="s">
        <v>756</v>
      </c>
    </row>
    <row r="345" spans="1:17" ht="15.75" thickBot="1">
      <c r="A345" s="2887" t="s">
        <v>690</v>
      </c>
      <c r="B345" s="2888"/>
      <c r="C345" s="706" t="s">
        <v>757</v>
      </c>
    </row>
    <row r="346" spans="1:17" ht="15.75" thickBot="1">
      <c r="A346" s="2887" t="s">
        <v>692</v>
      </c>
      <c r="B346" s="2888"/>
      <c r="C346" s="706" t="s">
        <v>758</v>
      </c>
    </row>
    <row r="347" spans="1:17" ht="15.75" thickBot="1">
      <c r="A347" s="2883" t="s">
        <v>693</v>
      </c>
      <c r="B347" s="2884"/>
      <c r="C347" s="705" t="s">
        <v>694</v>
      </c>
    </row>
    <row r="348" spans="1:17" ht="15.75" thickBot="1">
      <c r="A348" s="2883" t="s">
        <v>695</v>
      </c>
      <c r="B348" s="2884"/>
      <c r="C348" s="717" t="s">
        <v>696</v>
      </c>
    </row>
    <row r="349" spans="1:17" ht="15.75" thickBot="1">
      <c r="A349" s="2883" t="s">
        <v>697</v>
      </c>
      <c r="B349" s="2884"/>
      <c r="C349" s="1362" t="s">
        <v>15415</v>
      </c>
    </row>
    <row r="350" spans="1:17" ht="15.75" thickBot="1">
      <c r="A350" s="2883" t="s">
        <v>699</v>
      </c>
      <c r="B350" s="2884"/>
      <c r="C350" s="705"/>
    </row>
    <row r="351" spans="1:17" ht="15.75" thickBot="1">
      <c r="A351" s="2883" t="s">
        <v>700</v>
      </c>
      <c r="B351" s="2884"/>
      <c r="C351" s="708" t="s">
        <v>15416</v>
      </c>
    </row>
    <row r="352" spans="1:17" ht="15.75" thickBot="1">
      <c r="A352" s="2883" t="s">
        <v>702</v>
      </c>
      <c r="B352" s="2884"/>
      <c r="C352" s="705" t="s">
        <v>703</v>
      </c>
    </row>
    <row r="353" spans="1:3" ht="15.75" thickBot="1">
      <c r="A353" s="2883" t="s">
        <v>704</v>
      </c>
      <c r="B353" s="2884"/>
      <c r="C353" s="708" t="s">
        <v>705</v>
      </c>
    </row>
    <row r="354" spans="1:3" ht="15.75" thickBot="1">
      <c r="A354" s="2885" t="s">
        <v>706</v>
      </c>
      <c r="B354" s="2886"/>
      <c r="C354" s="705"/>
    </row>
  </sheetData>
  <mergeCells count="23">
    <mergeCell ref="L1:L2"/>
    <mergeCell ref="M1:O1"/>
    <mergeCell ref="P1:P2"/>
    <mergeCell ref="A1:A2"/>
    <mergeCell ref="C1:C2"/>
    <mergeCell ref="D1:E1"/>
    <mergeCell ref="F1:F2"/>
    <mergeCell ref="G1:I1"/>
    <mergeCell ref="K1:K2"/>
    <mergeCell ref="A340:B340"/>
    <mergeCell ref="A342:B342"/>
    <mergeCell ref="A343:B343"/>
    <mergeCell ref="A344:B344"/>
    <mergeCell ref="A345:B345"/>
    <mergeCell ref="A351:B351"/>
    <mergeCell ref="A352:B352"/>
    <mergeCell ref="A353:B353"/>
    <mergeCell ref="A354:B354"/>
    <mergeCell ref="A346:B346"/>
    <mergeCell ref="A347:B347"/>
    <mergeCell ref="A348:B348"/>
    <mergeCell ref="A349:B349"/>
    <mergeCell ref="A350:B350"/>
  </mergeCells>
  <phoneticPr fontId="124"/>
  <printOptions horizontalCentered="1"/>
  <pageMargins left="0.5" right="0.5" top="0.5" bottom="0.5" header="0" footer="0"/>
  <pageSetup paperSize="9" scale="47" orientation="portrait" horizontalDpi="1200" verticalDpi="1200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109">
    <tabColor theme="0" tint="-0.499984740745262"/>
    <pageSetUpPr fitToPage="1"/>
  </sheetPr>
  <dimension ref="A1:Q266"/>
  <sheetViews>
    <sheetView workbookViewId="0">
      <pane xSplit="4" ySplit="2" topLeftCell="E224" activePane="bottomRight" state="frozen"/>
      <selection pane="topRight" activeCell="E217" sqref="E217"/>
      <selection pane="bottomLeft" activeCell="E217" sqref="E217"/>
      <selection pane="bottomRight" activeCell="G238" sqref="G238"/>
    </sheetView>
  </sheetViews>
  <sheetFormatPr defaultColWidth="9" defaultRowHeight="12.75"/>
  <cols>
    <col min="1" max="1" width="10.42578125" style="309" customWidth="1"/>
    <col min="2" max="2" width="36" style="110" bestFit="1" customWidth="1"/>
    <col min="3" max="3" width="29.140625" style="182" customWidth="1"/>
    <col min="4" max="4" width="10.28515625" style="931" customWidth="1"/>
    <col min="5" max="5" width="13.42578125" style="931" customWidth="1"/>
    <col min="6" max="6" width="24.28515625" style="921" customWidth="1"/>
    <col min="7" max="7" width="9.42578125" style="899" customWidth="1"/>
    <col min="8" max="8" width="13.42578125" style="899" customWidth="1"/>
    <col min="9" max="9" width="9.42578125" style="182" customWidth="1"/>
    <col min="10" max="10" width="10.85546875" style="182" customWidth="1"/>
    <col min="11" max="11" width="11.7109375" style="182" customWidth="1"/>
    <col min="12" max="12" width="9.42578125" style="899" customWidth="1"/>
    <col min="13" max="13" width="9.42578125" style="182" customWidth="1"/>
    <col min="14" max="14" width="12" style="899" customWidth="1"/>
    <col min="15" max="15" width="9.42578125" style="899" customWidth="1"/>
    <col min="16" max="16" width="18.28515625" style="183" customWidth="1"/>
    <col min="17" max="17" width="9" style="887"/>
    <col min="18" max="16384" width="9" style="183"/>
  </cols>
  <sheetData>
    <row r="1" spans="1:17">
      <c r="A1" s="2892" t="s">
        <v>0</v>
      </c>
      <c r="B1" s="2873" t="s">
        <v>1</v>
      </c>
      <c r="C1" s="2891" t="s">
        <v>2</v>
      </c>
      <c r="D1" s="2891" t="s">
        <v>11600</v>
      </c>
      <c r="E1" s="2891"/>
      <c r="F1" s="2891" t="s">
        <v>4</v>
      </c>
      <c r="G1" s="2890" t="s">
        <v>5</v>
      </c>
      <c r="H1" s="2890"/>
      <c r="I1" s="2890"/>
      <c r="J1" s="2873"/>
      <c r="K1" s="2891" t="s">
        <v>947</v>
      </c>
      <c r="L1" s="2889" t="s">
        <v>7</v>
      </c>
      <c r="M1" s="2890" t="s">
        <v>1313</v>
      </c>
      <c r="N1" s="2890"/>
      <c r="O1" s="2890"/>
      <c r="P1" s="2891" t="s">
        <v>8</v>
      </c>
    </row>
    <row r="2" spans="1:17">
      <c r="A2" s="2892"/>
      <c r="B2" s="2873" t="s">
        <v>9</v>
      </c>
      <c r="C2" s="2891"/>
      <c r="D2" s="2874" t="s">
        <v>758</v>
      </c>
      <c r="E2" s="2874" t="s">
        <v>10</v>
      </c>
      <c r="F2" s="2891"/>
      <c r="G2" s="962" t="s">
        <v>11</v>
      </c>
      <c r="H2" s="962" t="s">
        <v>12</v>
      </c>
      <c r="I2" s="2873" t="s">
        <v>13</v>
      </c>
      <c r="J2" s="2873" t="s">
        <v>1314</v>
      </c>
      <c r="K2" s="2891"/>
      <c r="L2" s="2889"/>
      <c r="M2" s="2873" t="s">
        <v>15</v>
      </c>
      <c r="N2" s="2872" t="s">
        <v>11</v>
      </c>
      <c r="O2" s="2872" t="s">
        <v>18</v>
      </c>
      <c r="P2" s="2891"/>
    </row>
    <row r="3" spans="1:17">
      <c r="A3" s="183" t="s">
        <v>278</v>
      </c>
      <c r="B3" s="499"/>
      <c r="C3" s="1249" t="s">
        <v>15417</v>
      </c>
      <c r="D3" s="2874"/>
      <c r="E3" s="2874"/>
      <c r="F3" s="2874"/>
      <c r="G3" s="962"/>
      <c r="H3" s="962"/>
      <c r="I3" s="2873"/>
      <c r="J3" s="2873"/>
      <c r="K3" s="2874"/>
      <c r="L3" s="2872"/>
      <c r="M3" s="2873"/>
      <c r="N3" s="2872"/>
      <c r="O3" s="2872"/>
      <c r="P3" s="2874"/>
    </row>
    <row r="4" spans="1:17">
      <c r="A4" s="309" t="s">
        <v>15418</v>
      </c>
      <c r="B4" s="2873"/>
      <c r="C4" s="1249" t="s">
        <v>15419</v>
      </c>
      <c r="D4" s="2874"/>
      <c r="E4" s="2874"/>
      <c r="F4" s="2874"/>
      <c r="G4" s="962"/>
      <c r="H4" s="962"/>
      <c r="I4" s="2873"/>
      <c r="J4" s="2873"/>
      <c r="K4" s="2874"/>
      <c r="L4" s="2872"/>
      <c r="M4" s="2873"/>
      <c r="N4" s="2872"/>
      <c r="O4" s="2872"/>
      <c r="P4" s="2874"/>
    </row>
    <row r="5" spans="1:17">
      <c r="B5" s="2873"/>
      <c r="C5" s="183"/>
      <c r="D5" s="1278"/>
      <c r="E5" s="2874"/>
      <c r="F5" s="2874"/>
      <c r="G5" s="962"/>
      <c r="H5" s="962"/>
      <c r="I5" s="2873"/>
      <c r="J5" s="2873"/>
      <c r="K5" s="2874"/>
      <c r="L5" s="2872"/>
      <c r="M5" s="2873"/>
      <c r="N5" s="2872"/>
      <c r="O5" s="2872"/>
    </row>
    <row r="6" spans="1:17" ht="14.25">
      <c r="A6" s="309">
        <v>4712073</v>
      </c>
      <c r="B6" s="315" t="s">
        <v>15420</v>
      </c>
      <c r="C6" s="547" t="s">
        <v>15421</v>
      </c>
      <c r="D6" s="1293">
        <v>6150</v>
      </c>
      <c r="E6" s="942">
        <v>630000</v>
      </c>
      <c r="F6" s="1195" t="s">
        <v>15422</v>
      </c>
      <c r="G6" s="899" t="s">
        <v>15423</v>
      </c>
      <c r="H6" s="899" t="s">
        <v>75</v>
      </c>
      <c r="I6" s="1208">
        <v>435000</v>
      </c>
      <c r="J6" s="1208" t="s">
        <v>15424</v>
      </c>
      <c r="K6" s="899" t="s">
        <v>3329</v>
      </c>
      <c r="L6" s="899" t="s">
        <v>1349</v>
      </c>
      <c r="M6" s="182" t="s">
        <v>67</v>
      </c>
      <c r="N6" s="927" t="s">
        <v>15425</v>
      </c>
      <c r="O6" s="899" t="s">
        <v>69</v>
      </c>
      <c r="P6" s="183" t="s">
        <v>15426</v>
      </c>
    </row>
    <row r="7" spans="1:17">
      <c r="A7" s="865"/>
      <c r="B7" s="183"/>
      <c r="C7" s="948"/>
      <c r="D7" s="1286"/>
      <c r="E7" s="942"/>
    </row>
    <row r="8" spans="1:17" s="931" customFormat="1">
      <c r="A8" s="1295" t="s">
        <v>15427</v>
      </c>
      <c r="B8" s="1199"/>
      <c r="C8" s="1361"/>
      <c r="D8" s="1285"/>
      <c r="E8" s="942"/>
      <c r="F8" s="899"/>
      <c r="G8" s="899"/>
      <c r="H8" s="899"/>
      <c r="I8" s="182"/>
      <c r="J8" s="182"/>
      <c r="K8" s="182"/>
      <c r="L8" s="899"/>
      <c r="M8" s="182"/>
      <c r="N8" s="899"/>
      <c r="O8" s="899"/>
      <c r="P8" s="183"/>
      <c r="Q8" s="1210"/>
    </row>
    <row r="9" spans="1:17" s="931" customFormat="1">
      <c r="A9" s="1271"/>
      <c r="B9" s="110" t="s">
        <v>15428</v>
      </c>
      <c r="C9" s="1283">
        <v>-3000</v>
      </c>
      <c r="D9" s="1268"/>
      <c r="F9" s="1265"/>
      <c r="G9" s="1255"/>
      <c r="H9" s="899"/>
      <c r="I9" s="182"/>
      <c r="J9" s="182"/>
      <c r="K9" s="110"/>
      <c r="L9" s="899"/>
      <c r="M9" s="182"/>
      <c r="N9" s="899"/>
      <c r="O9" s="899"/>
      <c r="P9" s="183"/>
      <c r="Q9" s="1210"/>
    </row>
    <row r="10" spans="1:17" s="931" customFormat="1">
      <c r="A10" s="182"/>
      <c r="B10" s="110" t="s">
        <v>15429</v>
      </c>
      <c r="C10" s="1283">
        <v>-3150</v>
      </c>
      <c r="D10" s="1268"/>
      <c r="E10" s="1280"/>
      <c r="F10" s="1265"/>
      <c r="G10" s="1255"/>
      <c r="H10" s="899"/>
      <c r="I10" s="182"/>
      <c r="J10" s="182"/>
      <c r="K10" s="182"/>
      <c r="L10" s="899"/>
      <c r="M10" s="182"/>
      <c r="N10" s="899"/>
      <c r="O10" s="899"/>
      <c r="P10" s="183"/>
      <c r="Q10" s="1210"/>
    </row>
    <row r="11" spans="1:17" s="931" customFormat="1" ht="15">
      <c r="A11" s="182"/>
      <c r="B11" s="865" t="s">
        <v>46</v>
      </c>
      <c r="C11" s="1353">
        <f>SUM(C8:C10)+SUM(D3:D7)</f>
        <v>0</v>
      </c>
      <c r="D11" s="1268"/>
      <c r="E11" s="942"/>
      <c r="F11" s="1281"/>
      <c r="G11" s="1255"/>
      <c r="H11" s="899"/>
      <c r="I11" s="182"/>
      <c r="J11" s="182"/>
      <c r="K11" s="182"/>
      <c r="L11" s="899"/>
      <c r="M11" s="182"/>
      <c r="N11" s="899"/>
      <c r="O11" s="899"/>
      <c r="P11" s="1226"/>
      <c r="Q11" s="1210"/>
    </row>
    <row r="12" spans="1:17" s="931" customFormat="1" ht="15.75" thickBot="1">
      <c r="A12" s="893"/>
      <c r="B12" s="1357"/>
      <c r="C12" s="1358"/>
      <c r="D12" s="1321"/>
      <c r="E12" s="1319"/>
      <c r="F12" s="1356"/>
      <c r="G12" s="1355"/>
      <c r="H12" s="896"/>
      <c r="I12" s="893"/>
      <c r="J12" s="893"/>
      <c r="K12" s="893"/>
      <c r="L12" s="896"/>
      <c r="M12" s="893"/>
      <c r="N12" s="896"/>
      <c r="O12" s="896"/>
      <c r="P12" s="1219"/>
      <c r="Q12" s="1210"/>
    </row>
    <row r="13" spans="1:17" s="931" customFormat="1">
      <c r="A13" s="110" t="s">
        <v>287</v>
      </c>
      <c r="B13" s="1199"/>
      <c r="C13" s="1209" t="s">
        <v>15430</v>
      </c>
      <c r="D13" s="1268"/>
      <c r="E13" s="942"/>
      <c r="F13" s="1281"/>
      <c r="G13" s="1255"/>
      <c r="H13" s="899"/>
      <c r="I13" s="182"/>
      <c r="J13" s="182"/>
      <c r="K13" s="182"/>
      <c r="L13" s="899"/>
      <c r="M13" s="182"/>
      <c r="N13" s="899"/>
      <c r="O13" s="899"/>
      <c r="P13" s="183"/>
      <c r="Q13" s="1210"/>
    </row>
    <row r="14" spans="1:17" s="931" customFormat="1">
      <c r="A14" s="110" t="s">
        <v>15431</v>
      </c>
      <c r="B14" s="1199"/>
      <c r="C14" s="1249" t="s">
        <v>15432</v>
      </c>
      <c r="D14" s="1268"/>
      <c r="E14" s="942"/>
      <c r="F14" s="1281"/>
      <c r="G14" s="1255"/>
      <c r="H14" s="899"/>
      <c r="I14" s="182"/>
      <c r="J14" s="182"/>
      <c r="K14" s="182"/>
      <c r="L14" s="899"/>
      <c r="M14" s="182"/>
      <c r="N14" s="899"/>
      <c r="O14" s="899"/>
      <c r="P14" s="183"/>
      <c r="Q14" s="1210"/>
    </row>
    <row r="15" spans="1:17" s="931" customFormat="1">
      <c r="A15" s="110"/>
      <c r="B15" s="1199"/>
      <c r="C15" s="1249"/>
      <c r="D15" s="1268"/>
      <c r="E15" s="942"/>
      <c r="F15" s="1281"/>
      <c r="G15" s="1255"/>
      <c r="H15" s="899"/>
      <c r="I15" s="182"/>
      <c r="J15" s="182"/>
      <c r="K15" s="182"/>
      <c r="L15" s="899"/>
      <c r="M15" s="182"/>
      <c r="N15" s="899"/>
      <c r="O15" s="899"/>
      <c r="P15" s="183"/>
      <c r="Q15" s="1210"/>
    </row>
    <row r="16" spans="1:17" s="931" customFormat="1" ht="14.25">
      <c r="A16" s="1245">
        <v>4710027</v>
      </c>
      <c r="B16" s="1245" t="s">
        <v>15433</v>
      </c>
      <c r="C16" s="1360" t="s">
        <v>15434</v>
      </c>
      <c r="D16" s="1338">
        <v>3650</v>
      </c>
      <c r="E16" s="942"/>
      <c r="F16" s="1282" t="s">
        <v>104</v>
      </c>
      <c r="G16" s="1250" t="s">
        <v>15435</v>
      </c>
      <c r="H16" s="899" t="s">
        <v>15436</v>
      </c>
      <c r="I16" s="1208">
        <v>200000</v>
      </c>
      <c r="J16" s="182" t="s">
        <v>15437</v>
      </c>
      <c r="K16" s="182" t="s">
        <v>1349</v>
      </c>
      <c r="L16" s="899" t="s">
        <v>1349</v>
      </c>
      <c r="M16" s="182" t="s">
        <v>67</v>
      </c>
      <c r="N16" s="899" t="s">
        <v>15438</v>
      </c>
      <c r="O16" s="899" t="s">
        <v>52</v>
      </c>
      <c r="P16" s="183" t="s">
        <v>15439</v>
      </c>
      <c r="Q16" s="1210"/>
    </row>
    <row r="17" spans="1:17" s="931" customFormat="1" ht="14.25">
      <c r="A17" s="1245"/>
      <c r="B17" s="1245"/>
      <c r="C17" s="1360"/>
      <c r="D17" s="1338"/>
      <c r="E17" s="942"/>
      <c r="F17" s="1282"/>
      <c r="G17" s="1250"/>
      <c r="H17" s="899"/>
      <c r="I17" s="1208"/>
      <c r="J17" s="182"/>
      <c r="K17" s="182"/>
      <c r="L17" s="899"/>
      <c r="M17" s="182"/>
      <c r="N17" s="899"/>
      <c r="O17" s="899"/>
      <c r="P17" s="183"/>
      <c r="Q17" s="1210"/>
    </row>
    <row r="18" spans="1:17" s="931" customFormat="1" ht="15">
      <c r="A18" s="1295" t="s">
        <v>15440</v>
      </c>
      <c r="B18" s="1199"/>
      <c r="C18" s="1353"/>
      <c r="D18" s="1268"/>
      <c r="E18" s="942"/>
      <c r="F18" s="1281"/>
      <c r="G18" s="1255"/>
      <c r="H18" s="899"/>
      <c r="I18" s="182"/>
      <c r="J18" s="182"/>
      <c r="K18" s="182"/>
      <c r="L18" s="899"/>
      <c r="M18" s="182"/>
      <c r="N18" s="899"/>
      <c r="O18" s="899"/>
      <c r="P18" s="183">
        <v>3439505193</v>
      </c>
      <c r="Q18" s="1210"/>
    </row>
    <row r="19" spans="1:17" s="931" customFormat="1">
      <c r="A19" s="182"/>
      <c r="B19" s="110" t="s">
        <v>15441</v>
      </c>
      <c r="C19" s="1283">
        <v>-1850</v>
      </c>
      <c r="D19" s="1268"/>
      <c r="E19" s="1253" t="s">
        <v>15442</v>
      </c>
      <c r="F19" s="1281"/>
      <c r="G19" s="1255"/>
      <c r="H19" s="899"/>
      <c r="I19" s="182"/>
      <c r="J19" s="182"/>
      <c r="K19" s="182"/>
      <c r="L19" s="899"/>
      <c r="M19" s="182"/>
      <c r="N19" s="899"/>
      <c r="O19" s="899"/>
      <c r="P19" s="183"/>
      <c r="Q19" s="1210"/>
    </row>
    <row r="20" spans="1:17" s="931" customFormat="1">
      <c r="A20" s="182"/>
      <c r="B20" s="110" t="s">
        <v>15443</v>
      </c>
      <c r="C20" s="1283">
        <v>-1800</v>
      </c>
      <c r="D20" s="1268"/>
      <c r="E20" s="1253" t="s">
        <v>15444</v>
      </c>
      <c r="F20" s="1281"/>
      <c r="G20" s="1255"/>
      <c r="H20" s="899"/>
      <c r="I20" s="182"/>
      <c r="J20" s="182"/>
      <c r="K20" s="182"/>
      <c r="L20" s="899"/>
      <c r="M20" s="182"/>
      <c r="N20" s="899"/>
      <c r="O20" s="899"/>
      <c r="P20" s="183"/>
      <c r="Q20" s="1210"/>
    </row>
    <row r="21" spans="1:17" s="931" customFormat="1" ht="15">
      <c r="A21" s="182"/>
      <c r="B21" s="865" t="s">
        <v>46</v>
      </c>
      <c r="C21" s="1353">
        <f>SUM(C18:C20)+SUM(D13:D17)</f>
        <v>0</v>
      </c>
      <c r="D21" s="1268"/>
      <c r="E21" s="942"/>
      <c r="F21" s="1281"/>
      <c r="G21" s="1255"/>
      <c r="H21" s="899"/>
      <c r="I21" s="182"/>
      <c r="J21" s="182"/>
      <c r="K21" s="182"/>
      <c r="L21" s="899"/>
      <c r="M21" s="182"/>
      <c r="N21" s="899"/>
      <c r="O21" s="899"/>
      <c r="P21" s="183"/>
      <c r="Q21" s="1210"/>
    </row>
    <row r="22" spans="1:17" s="931" customFormat="1" ht="15.75" thickBot="1">
      <c r="A22" s="893"/>
      <c r="B22" s="1357"/>
      <c r="C22" s="1358"/>
      <c r="D22" s="1321"/>
      <c r="E22" s="1319"/>
      <c r="F22" s="1356"/>
      <c r="G22" s="1355"/>
      <c r="H22" s="896"/>
      <c r="I22" s="893"/>
      <c r="J22" s="893"/>
      <c r="K22" s="893"/>
      <c r="L22" s="896"/>
      <c r="M22" s="893"/>
      <c r="N22" s="896"/>
      <c r="O22" s="896"/>
      <c r="P22" s="1219"/>
      <c r="Q22" s="1210"/>
    </row>
    <row r="23" spans="1:17" s="931" customFormat="1">
      <c r="A23" s="110" t="s">
        <v>1513</v>
      </c>
      <c r="B23" s="1199"/>
      <c r="C23" s="1209" t="s">
        <v>15445</v>
      </c>
      <c r="D23" s="1268"/>
      <c r="E23" s="942"/>
      <c r="F23" s="1281"/>
      <c r="G23" s="1255"/>
      <c r="H23" s="899"/>
      <c r="I23" s="182"/>
      <c r="J23" s="182"/>
      <c r="K23" s="182"/>
      <c r="L23" s="899"/>
      <c r="M23" s="182"/>
      <c r="N23" s="899"/>
      <c r="O23" s="899"/>
      <c r="P23" s="183"/>
      <c r="Q23" s="1210"/>
    </row>
    <row r="24" spans="1:17" s="931" customFormat="1">
      <c r="A24" s="110" t="s">
        <v>15446</v>
      </c>
      <c r="B24" s="1199"/>
      <c r="C24" s="1249" t="s">
        <v>15447</v>
      </c>
      <c r="D24" s="1268"/>
      <c r="E24" s="942"/>
      <c r="F24" s="1281"/>
      <c r="G24" s="1255"/>
      <c r="H24" s="899"/>
      <c r="I24" s="182"/>
      <c r="J24" s="182"/>
      <c r="K24" s="182"/>
      <c r="L24" s="899"/>
      <c r="M24" s="182"/>
      <c r="N24" s="899"/>
      <c r="O24" s="899"/>
      <c r="P24" s="183"/>
      <c r="Q24" s="1210"/>
    </row>
    <row r="25" spans="1:17" s="931" customFormat="1">
      <c r="A25" s="182"/>
      <c r="B25" s="1199"/>
      <c r="C25" s="1359"/>
      <c r="D25" s="1268"/>
      <c r="E25" s="942"/>
      <c r="F25" s="1281"/>
      <c r="G25" s="1255"/>
      <c r="H25" s="899"/>
      <c r="I25" s="182"/>
      <c r="J25" s="182"/>
      <c r="K25" s="182"/>
      <c r="L25" s="899"/>
      <c r="M25" s="182"/>
      <c r="N25" s="899"/>
      <c r="O25" s="899"/>
      <c r="P25" s="183"/>
      <c r="Q25" s="1210"/>
    </row>
    <row r="26" spans="1:17" s="931" customFormat="1">
      <c r="A26" s="110">
        <v>4804099</v>
      </c>
      <c r="B26" s="182" t="s">
        <v>15448</v>
      </c>
      <c r="C26" s="1209" t="s">
        <v>15449</v>
      </c>
      <c r="D26" s="1268">
        <v>6000</v>
      </c>
      <c r="E26" s="942"/>
      <c r="F26" s="1281" t="s">
        <v>369</v>
      </c>
      <c r="G26" s="1255" t="s">
        <v>15450</v>
      </c>
      <c r="H26" s="899" t="s">
        <v>1348</v>
      </c>
      <c r="I26" s="1208">
        <v>410000</v>
      </c>
      <c r="J26" s="182" t="s">
        <v>15451</v>
      </c>
      <c r="K26" s="182" t="s">
        <v>1349</v>
      </c>
      <c r="L26" s="899" t="s">
        <v>1349</v>
      </c>
      <c r="M26" s="182" t="s">
        <v>67</v>
      </c>
      <c r="N26" s="899" t="s">
        <v>15452</v>
      </c>
      <c r="O26" s="899" t="s">
        <v>52</v>
      </c>
      <c r="P26" s="183" t="s">
        <v>15453</v>
      </c>
      <c r="Q26" s="1210"/>
    </row>
    <row r="27" spans="1:17" s="931" customFormat="1" ht="15">
      <c r="A27" s="182"/>
      <c r="B27" s="1199"/>
      <c r="C27" s="1353"/>
      <c r="D27" s="1268"/>
      <c r="E27" s="942"/>
      <c r="F27" s="1281"/>
      <c r="G27" s="1255"/>
      <c r="H27" s="899"/>
      <c r="I27" s="182"/>
      <c r="J27" s="182"/>
      <c r="K27" s="182"/>
      <c r="L27" s="899"/>
      <c r="M27" s="182"/>
      <c r="N27" s="899"/>
      <c r="O27" s="899"/>
      <c r="P27" s="183">
        <v>5811638895</v>
      </c>
      <c r="Q27" s="1210"/>
    </row>
    <row r="28" spans="1:17" s="931" customFormat="1" ht="15">
      <c r="A28" s="1295" t="s">
        <v>15454</v>
      </c>
      <c r="B28" s="1199"/>
      <c r="C28" s="1353"/>
      <c r="D28" s="1268"/>
      <c r="E28" s="942"/>
      <c r="F28" s="1281"/>
      <c r="G28" s="1255"/>
      <c r="H28" s="899"/>
      <c r="I28" s="182"/>
      <c r="J28" s="182"/>
      <c r="K28" s="182"/>
      <c r="L28" s="899"/>
      <c r="M28" s="182"/>
      <c r="N28" s="899"/>
      <c r="O28" s="899"/>
      <c r="P28" s="183"/>
      <c r="Q28" s="1210"/>
    </row>
    <row r="29" spans="1:17" s="931" customFormat="1">
      <c r="A29" s="182"/>
      <c r="B29" s="110" t="s">
        <v>15443</v>
      </c>
      <c r="C29" s="1283">
        <v>-3000</v>
      </c>
      <c r="D29" s="1268"/>
      <c r="E29" s="1253" t="s">
        <v>15455</v>
      </c>
      <c r="F29" s="1281"/>
      <c r="G29" s="1255"/>
      <c r="H29" s="899"/>
      <c r="I29" s="182"/>
      <c r="J29" s="182"/>
      <c r="K29" s="182"/>
      <c r="L29" s="899"/>
      <c r="M29" s="182"/>
      <c r="N29" s="899"/>
      <c r="O29" s="899"/>
      <c r="P29" s="183"/>
      <c r="Q29" s="1210"/>
    </row>
    <row r="30" spans="1:17" s="931" customFormat="1">
      <c r="A30" s="182"/>
      <c r="B30" s="110" t="s">
        <v>15456</v>
      </c>
      <c r="C30" s="1283">
        <v>-3000</v>
      </c>
      <c r="D30" s="1268"/>
      <c r="E30" s="1253" t="s">
        <v>15457</v>
      </c>
      <c r="F30" s="1281"/>
      <c r="G30" s="1255"/>
      <c r="H30" s="899"/>
      <c r="I30" s="182"/>
      <c r="J30" s="182"/>
      <c r="K30" s="182"/>
      <c r="L30" s="899"/>
      <c r="M30" s="182"/>
      <c r="N30" s="899"/>
      <c r="O30" s="899"/>
      <c r="P30" s="183"/>
      <c r="Q30" s="1210"/>
    </row>
    <row r="31" spans="1:17" s="931" customFormat="1">
      <c r="A31" s="182"/>
      <c r="B31" s="865" t="s">
        <v>46</v>
      </c>
      <c r="C31" s="1209">
        <f>SUM(C28:C30)+SUM(D23:D27)</f>
        <v>0</v>
      </c>
      <c r="D31" s="1268"/>
      <c r="E31" s="942"/>
      <c r="F31" s="1281"/>
      <c r="G31" s="1255"/>
      <c r="H31" s="899"/>
      <c r="I31" s="182"/>
      <c r="J31" s="182"/>
      <c r="K31" s="182"/>
      <c r="L31" s="899"/>
      <c r="M31" s="182"/>
      <c r="N31" s="899"/>
      <c r="O31" s="899"/>
      <c r="P31" s="183"/>
      <c r="Q31" s="1210"/>
    </row>
    <row r="32" spans="1:17" s="931" customFormat="1" ht="15.75" thickBot="1">
      <c r="A32" s="893"/>
      <c r="B32" s="1357"/>
      <c r="C32" s="1358"/>
      <c r="D32" s="1321"/>
      <c r="E32" s="1319"/>
      <c r="F32" s="1356"/>
      <c r="G32" s="1355"/>
      <c r="H32" s="896"/>
      <c r="I32" s="893"/>
      <c r="J32" s="893"/>
      <c r="K32" s="893"/>
      <c r="L32" s="896"/>
      <c r="M32" s="893"/>
      <c r="N32" s="896"/>
      <c r="O32" s="896"/>
      <c r="P32" s="1219"/>
      <c r="Q32" s="1210"/>
    </row>
    <row r="33" spans="1:17" s="931" customFormat="1">
      <c r="A33" s="110" t="s">
        <v>309</v>
      </c>
      <c r="B33" s="1199"/>
      <c r="C33" s="1209" t="s">
        <v>15458</v>
      </c>
      <c r="D33" s="1268"/>
      <c r="E33" s="942"/>
      <c r="F33" s="1281"/>
      <c r="G33" s="1255"/>
      <c r="H33" s="899"/>
      <c r="I33" s="182"/>
      <c r="J33" s="182"/>
      <c r="K33" s="182"/>
      <c r="L33" s="899"/>
      <c r="M33" s="182"/>
      <c r="N33" s="899"/>
      <c r="O33" s="899"/>
      <c r="P33" s="183"/>
      <c r="Q33" s="1210"/>
    </row>
    <row r="34" spans="1:17" s="931" customFormat="1">
      <c r="A34" s="110" t="s">
        <v>15459</v>
      </c>
      <c r="B34" s="1199"/>
      <c r="C34" s="1249" t="s">
        <v>15460</v>
      </c>
      <c r="D34" s="1268"/>
      <c r="E34" s="942"/>
      <c r="F34" s="1281"/>
      <c r="G34" s="1255"/>
      <c r="H34" s="899"/>
      <c r="I34" s="182"/>
      <c r="J34" s="182"/>
      <c r="K34" s="182"/>
      <c r="L34" s="899"/>
      <c r="M34" s="182"/>
      <c r="N34" s="899"/>
      <c r="O34" s="899"/>
      <c r="P34" s="183"/>
      <c r="Q34" s="1210"/>
    </row>
    <row r="35" spans="1:17" s="931" customFormat="1" ht="15">
      <c r="A35" s="182"/>
      <c r="B35" s="1199"/>
      <c r="C35" s="1353"/>
      <c r="D35" s="1268"/>
      <c r="E35" s="942"/>
      <c r="F35" s="1281"/>
      <c r="G35" s="1255"/>
      <c r="H35" s="899"/>
      <c r="I35" s="183"/>
      <c r="J35" s="182"/>
      <c r="K35" s="182"/>
      <c r="L35" s="899"/>
      <c r="M35" s="182"/>
      <c r="N35" s="899"/>
      <c r="O35" s="899"/>
      <c r="P35" s="183"/>
      <c r="Q35" s="1210"/>
    </row>
    <row r="36" spans="1:17" s="931" customFormat="1">
      <c r="A36" s="110">
        <v>4804060</v>
      </c>
      <c r="B36" s="182" t="s">
        <v>12406</v>
      </c>
      <c r="C36" s="1209" t="s">
        <v>15461</v>
      </c>
      <c r="D36" s="1268">
        <v>6350</v>
      </c>
      <c r="E36" s="942"/>
      <c r="F36" s="1282" t="s">
        <v>369</v>
      </c>
      <c r="G36" s="1250" t="s">
        <v>15462</v>
      </c>
      <c r="H36" s="899" t="s">
        <v>15463</v>
      </c>
      <c r="I36" s="1208">
        <v>449000</v>
      </c>
      <c r="J36" s="182" t="s">
        <v>15450</v>
      </c>
      <c r="K36" s="182" t="s">
        <v>1349</v>
      </c>
      <c r="L36" s="899"/>
      <c r="M36" s="182" t="s">
        <v>67</v>
      </c>
      <c r="N36" s="899" t="s">
        <v>15464</v>
      </c>
      <c r="O36" s="899" t="s">
        <v>52</v>
      </c>
      <c r="P36" s="183" t="s">
        <v>15465</v>
      </c>
      <c r="Q36" s="1210"/>
    </row>
    <row r="37" spans="1:17" s="931" customFormat="1">
      <c r="A37" s="182"/>
      <c r="B37" s="182"/>
      <c r="C37" s="1209"/>
      <c r="D37" s="1268"/>
      <c r="E37" s="942"/>
      <c r="F37" s="1282"/>
      <c r="G37" s="1250"/>
      <c r="H37" s="899"/>
      <c r="I37" s="1208"/>
      <c r="J37" s="182"/>
      <c r="K37" s="182"/>
      <c r="L37" s="899"/>
      <c r="M37" s="182"/>
      <c r="N37" s="899"/>
      <c r="O37" s="899"/>
      <c r="P37" s="183"/>
      <c r="Q37" s="1210"/>
    </row>
    <row r="38" spans="1:17" s="931" customFormat="1">
      <c r="A38" s="1295" t="s">
        <v>15466</v>
      </c>
      <c r="B38" s="182"/>
      <c r="C38" s="1209"/>
      <c r="D38" s="1268"/>
      <c r="E38" s="942"/>
      <c r="F38" s="1282"/>
      <c r="G38" s="1250"/>
      <c r="H38" s="899"/>
      <c r="I38" s="1208"/>
      <c r="J38" s="182"/>
      <c r="K38" s="182"/>
      <c r="L38" s="899"/>
      <c r="M38" s="182"/>
      <c r="N38" s="899"/>
      <c r="O38" s="899"/>
      <c r="P38" s="183"/>
      <c r="Q38" s="1210"/>
    </row>
    <row r="39" spans="1:17" s="931" customFormat="1">
      <c r="A39" s="182"/>
      <c r="B39" s="110" t="s">
        <v>15456</v>
      </c>
      <c r="C39" s="1283">
        <v>-1000</v>
      </c>
      <c r="D39" s="1268"/>
      <c r="E39" s="1253" t="s">
        <v>15467</v>
      </c>
      <c r="F39" s="1282"/>
      <c r="G39" s="1250"/>
      <c r="H39" s="899"/>
      <c r="I39" s="1208"/>
      <c r="J39" s="182"/>
      <c r="K39" s="182"/>
      <c r="L39" s="899"/>
      <c r="M39" s="182"/>
      <c r="N39" s="899"/>
      <c r="O39" s="899"/>
      <c r="P39" s="183"/>
      <c r="Q39" s="1210"/>
    </row>
    <row r="40" spans="1:17" s="931" customFormat="1">
      <c r="A40" s="182"/>
      <c r="B40" s="110" t="s">
        <v>15468</v>
      </c>
      <c r="C40" s="1283">
        <v>-2350</v>
      </c>
      <c r="D40" s="1268"/>
      <c r="E40" s="1253" t="s">
        <v>15469</v>
      </c>
      <c r="F40" s="1282"/>
      <c r="G40" s="1250"/>
      <c r="H40" s="899"/>
      <c r="I40" s="1208"/>
      <c r="J40" s="182"/>
      <c r="K40" s="182"/>
      <c r="L40" s="899"/>
      <c r="M40" s="182"/>
      <c r="N40" s="899"/>
      <c r="O40" s="899"/>
      <c r="P40" s="183"/>
      <c r="Q40" s="1210"/>
    </row>
    <row r="41" spans="1:17" s="931" customFormat="1">
      <c r="A41" s="182"/>
      <c r="B41" s="110" t="s">
        <v>15470</v>
      </c>
      <c r="C41" s="1283">
        <v>-3000</v>
      </c>
      <c r="D41" s="1268"/>
      <c r="E41" s="1253"/>
      <c r="F41" s="1282"/>
      <c r="G41" s="1250"/>
      <c r="H41" s="899"/>
      <c r="I41" s="1208"/>
      <c r="J41" s="182"/>
      <c r="K41" s="182"/>
      <c r="L41" s="899"/>
      <c r="M41" s="182"/>
      <c r="N41" s="899"/>
      <c r="O41" s="899"/>
      <c r="P41" s="183"/>
      <c r="Q41" s="1210"/>
    </row>
    <row r="42" spans="1:17" s="931" customFormat="1">
      <c r="A42" s="182"/>
      <c r="B42" s="865" t="s">
        <v>46</v>
      </c>
      <c r="C42" s="1209">
        <f>SUM(C38:C41)+SUM(D33:D37)</f>
        <v>0</v>
      </c>
      <c r="D42" s="1268"/>
      <c r="E42" s="942"/>
      <c r="F42" s="1282"/>
      <c r="G42" s="1250"/>
      <c r="H42" s="899"/>
      <c r="I42" s="1208"/>
      <c r="J42" s="182"/>
      <c r="K42" s="182"/>
      <c r="L42" s="899"/>
      <c r="M42" s="182"/>
      <c r="N42" s="899"/>
      <c r="O42" s="899"/>
      <c r="P42" s="183"/>
      <c r="Q42" s="1210"/>
    </row>
    <row r="43" spans="1:17" s="931" customFormat="1" ht="13.5" thickBot="1">
      <c r="A43" s="893"/>
      <c r="B43" s="1357"/>
      <c r="C43" s="1299"/>
      <c r="D43" s="1321"/>
      <c r="E43" s="1319"/>
      <c r="F43" s="1291"/>
      <c r="G43" s="1354"/>
      <c r="H43" s="896"/>
      <c r="I43" s="1222"/>
      <c r="J43" s="893"/>
      <c r="K43" s="893"/>
      <c r="L43" s="896"/>
      <c r="M43" s="893"/>
      <c r="N43" s="896"/>
      <c r="O43" s="896"/>
      <c r="P43" s="1219"/>
      <c r="Q43" s="1210"/>
    </row>
    <row r="44" spans="1:17" s="931" customFormat="1">
      <c r="A44" s="110" t="s">
        <v>329</v>
      </c>
      <c r="B44" s="1199"/>
      <c r="C44" s="1209" t="s">
        <v>15471</v>
      </c>
      <c r="D44" s="1268"/>
      <c r="E44" s="942"/>
      <c r="F44" s="1282"/>
      <c r="G44" s="1250"/>
      <c r="H44" s="899"/>
      <c r="I44" s="1208"/>
      <c r="J44" s="182"/>
      <c r="K44" s="182"/>
      <c r="L44" s="899"/>
      <c r="M44" s="182"/>
      <c r="N44" s="899"/>
      <c r="O44" s="899"/>
      <c r="P44" s="183"/>
      <c r="Q44" s="1210"/>
    </row>
    <row r="45" spans="1:17" s="931" customFormat="1">
      <c r="A45" s="110" t="s">
        <v>15472</v>
      </c>
      <c r="B45" s="1199"/>
      <c r="C45" s="1209" t="s">
        <v>15473</v>
      </c>
      <c r="D45" s="1268"/>
      <c r="E45" s="942"/>
      <c r="F45" s="1282"/>
      <c r="G45" s="1250"/>
      <c r="H45" s="899"/>
      <c r="I45" s="1208"/>
      <c r="J45" s="182"/>
      <c r="K45" s="182"/>
      <c r="L45" s="899"/>
      <c r="M45" s="182"/>
      <c r="N45" s="899"/>
      <c r="O45" s="899"/>
      <c r="P45" s="183"/>
      <c r="Q45" s="1210"/>
    </row>
    <row r="46" spans="1:17" s="931" customFormat="1">
      <c r="A46" s="110"/>
      <c r="B46" s="1199"/>
      <c r="C46" s="1209"/>
      <c r="D46" s="1268"/>
      <c r="E46" s="942"/>
      <c r="F46" s="1282"/>
      <c r="G46" s="1250"/>
      <c r="H46" s="899"/>
      <c r="I46" s="1208"/>
      <c r="J46" s="182"/>
      <c r="K46" s="182"/>
      <c r="L46" s="899"/>
      <c r="M46" s="182"/>
      <c r="N46" s="899"/>
      <c r="O46" s="899"/>
      <c r="P46" s="183"/>
      <c r="Q46" s="1210"/>
    </row>
    <row r="47" spans="1:17" s="931" customFormat="1">
      <c r="A47" s="110">
        <v>4808083</v>
      </c>
      <c r="B47" s="182" t="s">
        <v>12406</v>
      </c>
      <c r="C47" s="1209" t="s">
        <v>15474</v>
      </c>
      <c r="D47" s="1268">
        <v>5900</v>
      </c>
      <c r="E47" s="942"/>
      <c r="F47" s="1282" t="s">
        <v>114</v>
      </c>
      <c r="G47" s="1250" t="s">
        <v>15475</v>
      </c>
      <c r="H47" s="899" t="s">
        <v>15476</v>
      </c>
      <c r="I47" s="1208">
        <v>454000</v>
      </c>
      <c r="J47" s="182" t="s">
        <v>15477</v>
      </c>
      <c r="K47" s="182" t="s">
        <v>1349</v>
      </c>
      <c r="L47" s="899"/>
      <c r="M47" s="182" t="s">
        <v>67</v>
      </c>
      <c r="N47" s="899" t="s">
        <v>15478</v>
      </c>
      <c r="O47" s="899" t="s">
        <v>69</v>
      </c>
      <c r="P47" s="183" t="s">
        <v>15479</v>
      </c>
      <c r="Q47" s="1210"/>
    </row>
    <row r="48" spans="1:17" s="931" customFormat="1">
      <c r="A48" s="182"/>
      <c r="B48" s="1199"/>
      <c r="C48" s="1209"/>
      <c r="D48" s="1268"/>
      <c r="E48" s="942"/>
      <c r="F48" s="1282"/>
      <c r="G48" s="1250"/>
      <c r="H48" s="899"/>
      <c r="I48" s="1208"/>
      <c r="J48" s="182"/>
      <c r="K48" s="182"/>
      <c r="L48" s="899"/>
      <c r="M48" s="182"/>
      <c r="N48" s="899"/>
      <c r="O48" s="899"/>
      <c r="P48" s="183">
        <v>1504746865</v>
      </c>
      <c r="Q48" s="1210"/>
    </row>
    <row r="49" spans="1:17" s="931" customFormat="1" ht="15">
      <c r="A49" s="1295" t="s">
        <v>15480</v>
      </c>
      <c r="B49" s="1199"/>
      <c r="C49" s="1353"/>
      <c r="D49" s="1268"/>
      <c r="E49" s="942"/>
      <c r="F49" s="1282"/>
      <c r="G49" s="1250"/>
      <c r="H49" s="899"/>
      <c r="I49" s="1208"/>
      <c r="J49" s="182"/>
      <c r="K49" s="182"/>
      <c r="L49" s="899"/>
      <c r="M49" s="182"/>
      <c r="N49" s="899"/>
      <c r="O49" s="899"/>
      <c r="P49" s="183"/>
      <c r="Q49" s="1210"/>
    </row>
    <row r="50" spans="1:17" s="931" customFormat="1">
      <c r="A50" s="182"/>
      <c r="B50" s="110" t="s">
        <v>15481</v>
      </c>
      <c r="C50" s="1283">
        <v>-2900</v>
      </c>
      <c r="D50" s="1268"/>
      <c r="E50" s="942"/>
      <c r="F50" s="1282"/>
      <c r="G50" s="1250"/>
      <c r="H50" s="899"/>
      <c r="I50" s="1208"/>
      <c r="J50" s="182"/>
      <c r="K50" s="182"/>
      <c r="L50" s="899"/>
      <c r="M50" s="182"/>
      <c r="N50" s="899"/>
      <c r="O50" s="899"/>
      <c r="P50" s="183"/>
      <c r="Q50" s="1210"/>
    </row>
    <row r="51" spans="1:17" s="931" customFormat="1">
      <c r="A51" s="182"/>
      <c r="B51" s="110" t="s">
        <v>15482</v>
      </c>
      <c r="C51" s="1283">
        <v>-3000</v>
      </c>
      <c r="D51" s="1268"/>
      <c r="E51" s="942"/>
      <c r="F51" s="1282"/>
      <c r="G51" s="1250"/>
      <c r="H51" s="899"/>
      <c r="I51" s="1208"/>
      <c r="J51" s="182"/>
      <c r="K51" s="182"/>
      <c r="L51" s="899"/>
      <c r="M51" s="182"/>
      <c r="N51" s="899"/>
      <c r="O51" s="899"/>
      <c r="P51" s="183"/>
      <c r="Q51" s="1210"/>
    </row>
    <row r="52" spans="1:17" s="931" customFormat="1" ht="15.75">
      <c r="A52" s="182"/>
      <c r="B52" s="865" t="s">
        <v>46</v>
      </c>
      <c r="C52" s="1209">
        <f>SUM(C49:C51)+SUM(D44:D48)</f>
        <v>0</v>
      </c>
      <c r="D52" s="1268"/>
      <c r="E52" s="1259"/>
      <c r="F52" s="1282"/>
      <c r="G52" s="1250"/>
      <c r="H52" s="899"/>
      <c r="I52" s="1208"/>
      <c r="J52" s="182"/>
      <c r="K52" s="182"/>
      <c r="L52" s="899"/>
      <c r="M52" s="182"/>
      <c r="N52" s="899"/>
      <c r="O52" s="899"/>
      <c r="P52" s="183"/>
      <c r="Q52" s="1210"/>
    </row>
    <row r="53" spans="1:17" s="931" customFormat="1" ht="13.5" thickBot="1">
      <c r="A53" s="893"/>
      <c r="B53" s="930"/>
      <c r="C53" s="930"/>
      <c r="D53" s="1321"/>
      <c r="E53" s="1319"/>
      <c r="F53" s="1356"/>
      <c r="G53" s="1355"/>
      <c r="H53" s="896"/>
      <c r="I53" s="1222"/>
      <c r="J53" s="893"/>
      <c r="K53" s="893"/>
      <c r="L53" s="896"/>
      <c r="M53" s="893"/>
      <c r="N53" s="896"/>
      <c r="O53" s="896"/>
      <c r="P53" s="1219"/>
      <c r="Q53" s="1210"/>
    </row>
    <row r="54" spans="1:17" s="931" customFormat="1">
      <c r="A54" s="110" t="s">
        <v>346</v>
      </c>
      <c r="C54" s="921" t="s">
        <v>15483</v>
      </c>
      <c r="D54" s="1268"/>
      <c r="E54" s="942"/>
      <c r="F54" s="1281"/>
      <c r="G54" s="1255"/>
      <c r="H54" s="899"/>
      <c r="I54" s="1208"/>
      <c r="J54" s="182"/>
      <c r="K54" s="182"/>
      <c r="L54" s="899"/>
      <c r="M54" s="182"/>
      <c r="N54" s="899"/>
      <c r="O54" s="899"/>
      <c r="P54" s="183"/>
      <c r="Q54" s="1210"/>
    </row>
    <row r="55" spans="1:17" s="931" customFormat="1">
      <c r="A55" s="110" t="s">
        <v>15484</v>
      </c>
      <c r="C55" s="1209" t="s">
        <v>15485</v>
      </c>
      <c r="D55" s="1268"/>
      <c r="E55" s="942"/>
      <c r="F55" s="1281"/>
      <c r="G55" s="1255"/>
      <c r="H55" s="899"/>
      <c r="I55" s="1208"/>
      <c r="J55" s="182"/>
      <c r="K55" s="182"/>
      <c r="L55" s="899"/>
      <c r="M55" s="182"/>
      <c r="N55" s="899"/>
      <c r="O55" s="899"/>
      <c r="P55" s="183"/>
      <c r="Q55" s="1210"/>
    </row>
    <row r="56" spans="1:17" s="931" customFormat="1">
      <c r="A56" s="182"/>
      <c r="D56" s="1268"/>
      <c r="E56" s="942"/>
      <c r="F56" s="1281"/>
      <c r="G56" s="1255"/>
      <c r="H56" s="899"/>
      <c r="I56" s="1208"/>
      <c r="J56" s="182"/>
      <c r="K56" s="182"/>
      <c r="L56" s="899"/>
      <c r="M56" s="182"/>
      <c r="N56" s="899"/>
      <c r="O56" s="899" t="s">
        <v>14942</v>
      </c>
      <c r="P56" s="183" t="s">
        <v>15486</v>
      </c>
      <c r="Q56" s="1210"/>
    </row>
    <row r="57" spans="1:17" s="931" customFormat="1">
      <c r="A57" s="110">
        <v>4902132</v>
      </c>
      <c r="B57" s="1253" t="s">
        <v>15487</v>
      </c>
      <c r="C57" s="921" t="s">
        <v>15488</v>
      </c>
      <c r="D57" s="1268">
        <v>8300</v>
      </c>
      <c r="E57" s="942"/>
      <c r="F57" s="1282" t="s">
        <v>369</v>
      </c>
      <c r="G57" s="1250" t="s">
        <v>15489</v>
      </c>
      <c r="H57" s="899" t="s">
        <v>75</v>
      </c>
      <c r="I57" s="1208">
        <v>780000</v>
      </c>
      <c r="J57" s="182" t="s">
        <v>15490</v>
      </c>
      <c r="K57" s="182"/>
      <c r="L57" s="899"/>
      <c r="M57" s="182"/>
      <c r="N57" s="899"/>
      <c r="O57" s="899"/>
      <c r="P57" s="1317">
        <v>6052462986</v>
      </c>
      <c r="Q57" s="1210"/>
    </row>
    <row r="58" spans="1:17" s="931" customFormat="1">
      <c r="A58" s="182"/>
      <c r="B58" s="921"/>
      <c r="D58" s="1268"/>
      <c r="E58" s="942"/>
      <c r="F58" s="1282"/>
      <c r="G58" s="1250"/>
      <c r="H58" s="899"/>
      <c r="I58" s="1208"/>
      <c r="J58" s="182"/>
      <c r="K58" s="182"/>
      <c r="L58" s="899"/>
      <c r="M58" s="182"/>
      <c r="N58" s="899"/>
      <c r="O58" s="899"/>
      <c r="P58" s="183"/>
      <c r="Q58" s="1210"/>
    </row>
    <row r="59" spans="1:17" s="931" customFormat="1" ht="15">
      <c r="A59" s="1295" t="s">
        <v>15491</v>
      </c>
      <c r="B59" s="1199"/>
      <c r="C59" s="1353"/>
      <c r="D59" s="1268"/>
      <c r="E59" s="942"/>
      <c r="F59" s="1282"/>
      <c r="G59" s="1250"/>
      <c r="H59" s="899"/>
      <c r="I59" s="1208"/>
      <c r="J59" s="182"/>
      <c r="K59" s="182"/>
      <c r="L59" s="899"/>
      <c r="M59" s="182"/>
      <c r="N59" s="899"/>
      <c r="O59" s="899"/>
      <c r="P59" s="183"/>
      <c r="Q59" s="1210"/>
    </row>
    <row r="60" spans="1:17" s="931" customFormat="1">
      <c r="A60" s="182"/>
      <c r="B60" s="110" t="s">
        <v>15492</v>
      </c>
      <c r="C60" s="1283">
        <v>-4150</v>
      </c>
      <c r="D60" s="1268"/>
      <c r="E60" s="942"/>
      <c r="F60" s="1282"/>
      <c r="G60" s="1250"/>
      <c r="H60" s="899"/>
      <c r="I60" s="1208"/>
      <c r="J60" s="182"/>
      <c r="K60" s="182"/>
      <c r="L60" s="899"/>
      <c r="M60" s="182"/>
      <c r="N60" s="899"/>
      <c r="O60" s="899"/>
      <c r="P60" s="183"/>
      <c r="Q60" s="1210"/>
    </row>
    <row r="61" spans="1:17" s="931" customFormat="1">
      <c r="A61" s="182"/>
      <c r="B61" s="110" t="s">
        <v>15493</v>
      </c>
      <c r="C61" s="1283">
        <v>-4150</v>
      </c>
      <c r="D61" s="1268"/>
      <c r="E61" s="1253" t="s">
        <v>15494</v>
      </c>
      <c r="F61" s="1281"/>
      <c r="G61" s="1255"/>
      <c r="H61" s="899"/>
      <c r="I61" s="1208"/>
      <c r="J61" s="182"/>
      <c r="K61" s="182"/>
      <c r="L61" s="899"/>
      <c r="M61" s="182"/>
      <c r="N61" s="899"/>
      <c r="O61" s="899"/>
      <c r="P61" s="183"/>
      <c r="Q61" s="1210"/>
    </row>
    <row r="62" spans="1:17" s="931" customFormat="1">
      <c r="A62" s="182"/>
      <c r="B62" s="865" t="s">
        <v>46</v>
      </c>
      <c r="C62" s="1209">
        <f>SUM(C59:C61)+SUM(D54:D58)</f>
        <v>0</v>
      </c>
      <c r="D62" s="1268"/>
      <c r="E62" s="942"/>
      <c r="F62" s="1281"/>
      <c r="G62" s="1255"/>
      <c r="H62" s="899"/>
      <c r="I62" s="1208"/>
      <c r="J62" s="182"/>
      <c r="K62" s="182"/>
      <c r="L62" s="899"/>
      <c r="M62" s="182"/>
      <c r="N62" s="899"/>
      <c r="O62" s="899"/>
      <c r="P62" s="183"/>
      <c r="Q62" s="1210"/>
    </row>
    <row r="63" spans="1:17" s="931" customFormat="1" ht="13.5" thickBot="1">
      <c r="A63" s="893"/>
      <c r="B63" s="1300"/>
      <c r="C63" s="1299"/>
      <c r="D63" s="1321"/>
      <c r="E63" s="1319"/>
      <c r="F63" s="1356"/>
      <c r="G63" s="1355"/>
      <c r="H63" s="896"/>
      <c r="I63" s="1222"/>
      <c r="J63" s="893"/>
      <c r="K63" s="893"/>
      <c r="L63" s="896"/>
      <c r="M63" s="893"/>
      <c r="N63" s="896"/>
      <c r="O63" s="896"/>
      <c r="P63" s="1219"/>
      <c r="Q63" s="1210"/>
    </row>
    <row r="64" spans="1:17" s="931" customFormat="1">
      <c r="A64" s="110" t="s">
        <v>376</v>
      </c>
      <c r="B64" s="865"/>
      <c r="C64" s="1209" t="s">
        <v>15495</v>
      </c>
      <c r="D64" s="1268"/>
      <c r="E64" s="942"/>
      <c r="F64" s="1281"/>
      <c r="G64" s="1255"/>
      <c r="H64" s="899"/>
      <c r="I64" s="1208"/>
      <c r="J64" s="182"/>
      <c r="K64" s="182"/>
      <c r="L64" s="899"/>
      <c r="M64" s="182"/>
      <c r="N64" s="899"/>
      <c r="O64" s="899"/>
      <c r="P64" s="183"/>
      <c r="Q64" s="1210"/>
    </row>
    <row r="65" spans="1:17" s="931" customFormat="1">
      <c r="A65" s="110" t="s">
        <v>15484</v>
      </c>
      <c r="B65" s="865"/>
      <c r="C65" s="1209" t="s">
        <v>15496</v>
      </c>
      <c r="D65" s="1268"/>
      <c r="E65" s="942"/>
      <c r="F65" s="1281"/>
      <c r="G65" s="1255"/>
      <c r="H65" s="899"/>
      <c r="I65" s="1208"/>
      <c r="J65" s="182"/>
      <c r="K65" s="182"/>
      <c r="L65" s="899"/>
      <c r="M65" s="182"/>
      <c r="N65" s="899"/>
      <c r="O65" s="899"/>
      <c r="P65" s="183"/>
      <c r="Q65" s="1210"/>
    </row>
    <row r="66" spans="1:17" s="931" customFormat="1">
      <c r="A66" s="182"/>
      <c r="B66" s="865"/>
      <c r="C66" s="1209"/>
      <c r="D66" s="1268"/>
      <c r="E66" s="942"/>
      <c r="F66" s="1281"/>
      <c r="G66" s="1255"/>
      <c r="H66" s="899"/>
      <c r="I66" s="1208"/>
      <c r="J66" s="182"/>
      <c r="K66" s="182"/>
      <c r="L66" s="899"/>
      <c r="M66" s="182"/>
      <c r="N66" s="899"/>
      <c r="O66" s="899"/>
      <c r="P66" s="183"/>
      <c r="Q66" s="1210"/>
    </row>
    <row r="67" spans="1:17" s="931" customFormat="1">
      <c r="A67" s="110">
        <v>4902087</v>
      </c>
      <c r="B67" s="110" t="s">
        <v>15497</v>
      </c>
      <c r="C67" s="1209" t="s">
        <v>15498</v>
      </c>
      <c r="D67" s="1268">
        <v>5900</v>
      </c>
      <c r="E67" s="942"/>
      <c r="F67" s="1282" t="s">
        <v>369</v>
      </c>
      <c r="G67" s="1250" t="s">
        <v>15499</v>
      </c>
      <c r="H67" s="899" t="s">
        <v>27</v>
      </c>
      <c r="I67" s="1208">
        <v>505000</v>
      </c>
      <c r="J67" s="182" t="s">
        <v>15500</v>
      </c>
      <c r="K67" s="182"/>
      <c r="L67" s="899"/>
      <c r="M67" s="182"/>
      <c r="N67" s="899"/>
      <c r="O67" s="899" t="s">
        <v>14942</v>
      </c>
      <c r="P67" s="183" t="s">
        <v>15486</v>
      </c>
      <c r="Q67" s="1210"/>
    </row>
    <row r="68" spans="1:17" s="931" customFormat="1">
      <c r="A68" s="110" t="s">
        <v>15501</v>
      </c>
      <c r="B68" s="110"/>
      <c r="C68" s="1209"/>
      <c r="D68" s="1268"/>
      <c r="E68" s="942"/>
      <c r="F68" s="1282"/>
      <c r="G68" s="1250"/>
      <c r="H68" s="899"/>
      <c r="I68" s="1208"/>
      <c r="J68" s="182"/>
      <c r="K68" s="182"/>
      <c r="L68" s="899"/>
      <c r="M68" s="182"/>
      <c r="N68" s="899"/>
      <c r="O68" s="899"/>
      <c r="P68" s="1317">
        <v>6052462986</v>
      </c>
      <c r="Q68" s="1210"/>
    </row>
    <row r="69" spans="1:17" s="931" customFormat="1">
      <c r="A69" s="110">
        <v>4904070</v>
      </c>
      <c r="B69" s="110" t="s">
        <v>15502</v>
      </c>
      <c r="C69" s="1209" t="s">
        <v>15503</v>
      </c>
      <c r="D69" s="1268">
        <v>2000</v>
      </c>
      <c r="E69" s="942"/>
      <c r="F69" s="1282" t="s">
        <v>25</v>
      </c>
      <c r="G69" s="1250" t="s">
        <v>15504</v>
      </c>
      <c r="H69" s="899" t="s">
        <v>15505</v>
      </c>
      <c r="I69" s="1208">
        <v>57000</v>
      </c>
      <c r="J69" s="182"/>
      <c r="K69" s="182"/>
      <c r="L69" s="899"/>
      <c r="M69" s="182"/>
      <c r="N69" s="899"/>
      <c r="O69" s="899" t="s">
        <v>14942</v>
      </c>
      <c r="P69" s="183" t="s">
        <v>15486</v>
      </c>
      <c r="Q69" s="1210"/>
    </row>
    <row r="70" spans="1:17" s="931" customFormat="1">
      <c r="A70" s="110"/>
      <c r="B70" s="110"/>
      <c r="C70" s="1209"/>
      <c r="D70" s="1268"/>
      <c r="E70" s="942"/>
      <c r="F70" s="1282"/>
      <c r="G70" s="1250"/>
      <c r="H70" s="899"/>
      <c r="I70" s="1208"/>
      <c r="J70" s="182"/>
      <c r="K70" s="182"/>
      <c r="L70" s="899"/>
      <c r="M70" s="182"/>
      <c r="N70" s="899"/>
      <c r="O70" s="899"/>
      <c r="P70" s="183"/>
      <c r="Q70" s="1210"/>
    </row>
    <row r="71" spans="1:17" s="931" customFormat="1">
      <c r="A71" s="110"/>
      <c r="B71" s="110"/>
      <c r="C71" s="1209"/>
      <c r="D71" s="1268"/>
      <c r="E71" s="942"/>
      <c r="F71" s="1282"/>
      <c r="G71" s="1250"/>
      <c r="H71" s="899"/>
      <c r="I71" s="1208"/>
      <c r="J71" s="182"/>
      <c r="K71" s="182"/>
      <c r="L71" s="899"/>
      <c r="M71" s="182"/>
      <c r="N71" s="899"/>
      <c r="O71" s="899"/>
      <c r="P71" s="183"/>
      <c r="Q71" s="1210"/>
    </row>
    <row r="72" spans="1:17" s="931" customFormat="1">
      <c r="A72" s="110"/>
      <c r="B72" s="110"/>
      <c r="C72" s="1209"/>
      <c r="D72" s="1268"/>
      <c r="E72" s="942"/>
      <c r="F72" s="1282"/>
      <c r="G72" s="1250"/>
      <c r="H72" s="899"/>
      <c r="I72" s="1208"/>
      <c r="J72" s="182"/>
      <c r="K72" s="182"/>
      <c r="L72" s="899"/>
      <c r="M72" s="182"/>
      <c r="N72" s="899"/>
      <c r="O72" s="899"/>
      <c r="P72" s="1317">
        <v>6052462986</v>
      </c>
      <c r="Q72" s="1210"/>
    </row>
    <row r="73" spans="1:17" s="931" customFormat="1">
      <c r="A73" s="110"/>
      <c r="B73" s="110"/>
      <c r="C73" s="1209"/>
      <c r="D73" s="1268"/>
      <c r="E73" s="942"/>
      <c r="F73" s="1282"/>
      <c r="G73" s="1250"/>
      <c r="H73" s="899"/>
      <c r="I73" s="1208"/>
      <c r="J73" s="182"/>
      <c r="K73" s="182"/>
      <c r="L73" s="899"/>
      <c r="M73" s="182"/>
      <c r="N73" s="899"/>
      <c r="O73" s="899"/>
      <c r="P73" s="183"/>
      <c r="Q73" s="1210"/>
    </row>
    <row r="74" spans="1:17" s="931" customFormat="1">
      <c r="A74" s="110" t="s">
        <v>15506</v>
      </c>
      <c r="B74" s="909"/>
      <c r="C74" s="1209"/>
      <c r="D74" s="1268"/>
      <c r="E74" s="942"/>
      <c r="F74" s="1282"/>
      <c r="G74" s="1250"/>
      <c r="H74" s="899"/>
      <c r="I74" s="1208"/>
      <c r="J74" s="182"/>
      <c r="K74" s="182"/>
      <c r="L74" s="899"/>
      <c r="M74" s="182"/>
      <c r="N74" s="899"/>
      <c r="O74" s="899"/>
      <c r="P74" s="183"/>
      <c r="Q74" s="1210"/>
    </row>
    <row r="75" spans="1:17" s="931" customFormat="1">
      <c r="A75" s="110">
        <v>4904085</v>
      </c>
      <c r="B75" s="110" t="s">
        <v>15507</v>
      </c>
      <c r="C75" s="1209" t="s">
        <v>15508</v>
      </c>
      <c r="D75" s="1268">
        <v>6300</v>
      </c>
      <c r="E75" s="942"/>
      <c r="F75" s="1282" t="s">
        <v>31</v>
      </c>
      <c r="G75" s="1250" t="s">
        <v>15504</v>
      </c>
      <c r="H75" s="899" t="s">
        <v>192</v>
      </c>
      <c r="I75" s="1208">
        <v>570000</v>
      </c>
      <c r="J75" s="182"/>
      <c r="K75" s="182"/>
      <c r="L75" s="899"/>
      <c r="M75" s="182"/>
      <c r="N75" s="899"/>
      <c r="O75" s="899"/>
      <c r="P75" s="183" t="s">
        <v>15509</v>
      </c>
      <c r="Q75" s="1210"/>
    </row>
    <row r="76" spans="1:17" s="931" customFormat="1">
      <c r="A76" s="110"/>
      <c r="B76" s="110"/>
      <c r="C76" s="1209"/>
      <c r="D76" s="1268"/>
      <c r="E76" s="942"/>
      <c r="F76" s="1282"/>
      <c r="G76" s="1250"/>
      <c r="H76" s="899"/>
      <c r="I76" s="1208"/>
      <c r="J76" s="182"/>
      <c r="K76" s="182"/>
      <c r="L76" s="899"/>
      <c r="M76" s="182"/>
      <c r="N76" s="899"/>
      <c r="O76" s="899"/>
      <c r="P76" s="1317">
        <v>1941499593</v>
      </c>
      <c r="Q76" s="1210"/>
    </row>
    <row r="77" spans="1:17" s="931" customFormat="1" ht="15">
      <c r="A77" s="1295" t="s">
        <v>15510</v>
      </c>
      <c r="B77" s="1199"/>
      <c r="C77" s="1353"/>
      <c r="D77" s="1268"/>
      <c r="E77" s="942"/>
      <c r="F77" s="1281"/>
      <c r="G77" s="1255"/>
      <c r="H77" s="899"/>
      <c r="I77" s="1208"/>
      <c r="J77" s="182"/>
      <c r="K77" s="182"/>
      <c r="L77" s="899"/>
      <c r="M77" s="182"/>
      <c r="N77" s="899"/>
      <c r="O77" s="899"/>
      <c r="P77" s="183"/>
      <c r="Q77" s="1210"/>
    </row>
    <row r="78" spans="1:17" s="931" customFormat="1" ht="15">
      <c r="A78" s="182"/>
      <c r="B78" s="110" t="s">
        <v>15511</v>
      </c>
      <c r="C78" s="1283">
        <v>-7100</v>
      </c>
      <c r="D78" s="1268"/>
      <c r="E78" s="1267" t="s">
        <v>15512</v>
      </c>
      <c r="F78" s="1281"/>
      <c r="G78" s="1255"/>
      <c r="H78" s="899"/>
      <c r="I78" s="1208"/>
      <c r="J78" s="182"/>
      <c r="K78" s="182"/>
      <c r="L78" s="899"/>
      <c r="M78" s="182"/>
      <c r="N78" s="899"/>
      <c r="O78" s="899"/>
      <c r="P78" s="183"/>
      <c r="Q78" s="1210"/>
    </row>
    <row r="79" spans="1:17" s="931" customFormat="1">
      <c r="A79" s="182"/>
      <c r="B79" s="110" t="s">
        <v>15493</v>
      </c>
      <c r="C79" s="1283">
        <v>-4000</v>
      </c>
      <c r="D79" s="1268"/>
      <c r="E79" s="1253" t="s">
        <v>15494</v>
      </c>
      <c r="F79" s="1281"/>
      <c r="G79" s="1255"/>
      <c r="H79" s="899"/>
      <c r="I79" s="1208"/>
      <c r="J79" s="182"/>
      <c r="K79" s="182"/>
      <c r="L79" s="899"/>
      <c r="M79" s="182"/>
      <c r="N79" s="899"/>
      <c r="O79" s="899"/>
      <c r="P79" s="183"/>
      <c r="Q79" s="1210"/>
    </row>
    <row r="80" spans="1:17" s="931" customFormat="1">
      <c r="A80" s="182"/>
      <c r="B80" s="110" t="s">
        <v>15513</v>
      </c>
      <c r="C80" s="1283">
        <v>-3100</v>
      </c>
      <c r="D80" s="1268"/>
      <c r="E80" s="1253" t="s">
        <v>15514</v>
      </c>
      <c r="F80" s="1281"/>
      <c r="G80" s="1255"/>
      <c r="H80" s="899"/>
      <c r="I80" s="1208"/>
      <c r="J80" s="182"/>
      <c r="K80" s="182"/>
      <c r="L80" s="899"/>
      <c r="M80" s="182"/>
      <c r="N80" s="899"/>
      <c r="O80" s="899"/>
      <c r="P80" s="183"/>
      <c r="Q80" s="1210"/>
    </row>
    <row r="81" spans="1:17" s="931" customFormat="1">
      <c r="A81" s="182"/>
      <c r="B81" s="865" t="s">
        <v>46</v>
      </c>
      <c r="C81" s="1209">
        <f>SUM(C77:C80)+SUM(D64:D76)</f>
        <v>0</v>
      </c>
      <c r="D81" s="1268"/>
      <c r="E81" s="942"/>
      <c r="F81" s="1281"/>
      <c r="G81" s="1255"/>
      <c r="H81" s="899"/>
      <c r="I81" s="1208"/>
      <c r="J81" s="182"/>
      <c r="K81" s="182"/>
      <c r="L81" s="899"/>
      <c r="M81" s="182"/>
      <c r="N81" s="899"/>
      <c r="O81" s="899"/>
      <c r="P81" s="183"/>
      <c r="Q81" s="1210"/>
    </row>
    <row r="82" spans="1:17" s="931" customFormat="1" ht="13.5" thickBot="1">
      <c r="A82" s="893"/>
      <c r="B82" s="1300"/>
      <c r="C82" s="1299"/>
      <c r="D82" s="1321"/>
      <c r="E82" s="1319"/>
      <c r="F82" s="1356"/>
      <c r="G82" s="1355"/>
      <c r="H82" s="896"/>
      <c r="I82" s="1222"/>
      <c r="J82" s="893"/>
      <c r="K82" s="893"/>
      <c r="L82" s="896"/>
      <c r="M82" s="893"/>
      <c r="N82" s="896"/>
      <c r="O82" s="896"/>
      <c r="P82" s="1219"/>
      <c r="Q82" s="1210"/>
    </row>
    <row r="83" spans="1:17" s="931" customFormat="1">
      <c r="A83" s="110" t="s">
        <v>409</v>
      </c>
      <c r="B83" s="865"/>
      <c r="C83" s="1209" t="s">
        <v>15515</v>
      </c>
      <c r="D83" s="1268"/>
      <c r="E83" s="942"/>
      <c r="F83" s="1281"/>
      <c r="G83" s="1255"/>
      <c r="H83" s="899"/>
      <c r="I83" s="1208"/>
      <c r="J83" s="182"/>
      <c r="K83" s="182"/>
      <c r="L83" s="899"/>
      <c r="M83" s="182"/>
      <c r="N83" s="899"/>
      <c r="O83" s="899"/>
      <c r="P83" s="183"/>
      <c r="Q83" s="1210"/>
    </row>
    <row r="84" spans="1:17" s="931" customFormat="1">
      <c r="A84" s="110" t="s">
        <v>15506</v>
      </c>
      <c r="B84" s="865"/>
      <c r="C84" s="1209" t="s">
        <v>15516</v>
      </c>
      <c r="D84" s="1268"/>
      <c r="E84" s="1267" t="s">
        <v>15517</v>
      </c>
      <c r="F84" s="1281"/>
      <c r="G84" s="1255"/>
      <c r="H84" s="899"/>
      <c r="I84" s="1208"/>
      <c r="J84" s="182"/>
      <c r="K84" s="182"/>
      <c r="L84" s="899"/>
      <c r="M84" s="182"/>
      <c r="N84" s="899"/>
      <c r="O84" s="899"/>
      <c r="P84" s="183"/>
      <c r="Q84" s="1210"/>
    </row>
    <row r="85" spans="1:17" s="931" customFormat="1">
      <c r="A85" s="182"/>
      <c r="B85" s="865"/>
      <c r="C85" s="1209"/>
      <c r="D85" s="1268"/>
      <c r="E85" s="942"/>
      <c r="F85" s="1281"/>
      <c r="G85" s="1255"/>
      <c r="H85" s="899"/>
      <c r="I85" s="1208"/>
      <c r="J85" s="182"/>
      <c r="K85" s="182"/>
      <c r="L85" s="899"/>
      <c r="M85" s="182"/>
      <c r="N85" s="899"/>
      <c r="O85" s="899"/>
      <c r="P85" s="183"/>
      <c r="Q85" s="1210"/>
    </row>
    <row r="86" spans="1:17" s="931" customFormat="1">
      <c r="A86" s="110">
        <v>4904083</v>
      </c>
      <c r="B86" s="110" t="s">
        <v>6116</v>
      </c>
      <c r="C86" s="1209" t="s">
        <v>15518</v>
      </c>
      <c r="D86" s="1268">
        <v>3700</v>
      </c>
      <c r="E86" s="942"/>
      <c r="F86" s="1282" t="s">
        <v>31</v>
      </c>
      <c r="G86" s="1250" t="s">
        <v>15504</v>
      </c>
      <c r="H86" s="899" t="s">
        <v>192</v>
      </c>
      <c r="I86" s="1208">
        <v>255000</v>
      </c>
      <c r="J86" s="182" t="s">
        <v>15519</v>
      </c>
      <c r="K86" s="182"/>
      <c r="L86" s="899"/>
      <c r="M86" s="182" t="s">
        <v>67</v>
      </c>
      <c r="N86" s="899" t="s">
        <v>15520</v>
      </c>
      <c r="O86" s="899" t="s">
        <v>69</v>
      </c>
      <c r="P86" s="1317" t="s">
        <v>15521</v>
      </c>
      <c r="Q86" s="1210"/>
    </row>
    <row r="87" spans="1:17" s="931" customFormat="1" ht="15">
      <c r="A87" s="110"/>
      <c r="B87" s="110"/>
      <c r="C87" s="1209"/>
      <c r="D87" s="1268"/>
      <c r="E87" s="942"/>
      <c r="F87" s="1282"/>
      <c r="G87" s="1250"/>
      <c r="H87" s="899"/>
      <c r="I87" s="1208"/>
      <c r="J87" s="182"/>
      <c r="K87" s="182"/>
      <c r="L87" s="899"/>
      <c r="M87" s="182"/>
      <c r="N87" s="899"/>
      <c r="O87" s="899"/>
      <c r="P87" s="1350">
        <v>2372748803</v>
      </c>
      <c r="Q87" s="1210"/>
    </row>
    <row r="88" spans="1:17" s="931" customFormat="1">
      <c r="A88" s="110" t="s">
        <v>15522</v>
      </c>
      <c r="B88" s="865"/>
      <c r="C88" s="1209"/>
      <c r="D88" s="1268"/>
      <c r="E88" s="942"/>
      <c r="F88" s="1282"/>
      <c r="G88" s="1250"/>
      <c r="H88" s="899"/>
      <c r="I88" s="1208"/>
      <c r="J88" s="182"/>
      <c r="K88" s="182"/>
      <c r="L88" s="899"/>
      <c r="M88" s="182"/>
      <c r="N88" s="899"/>
      <c r="O88" s="899"/>
      <c r="P88" s="1317"/>
      <c r="Q88" s="1210"/>
    </row>
    <row r="89" spans="1:17" s="931" customFormat="1" ht="15">
      <c r="A89" s="110">
        <v>4904124</v>
      </c>
      <c r="B89" s="110" t="s">
        <v>12454</v>
      </c>
      <c r="C89" s="1209" t="s">
        <v>15523</v>
      </c>
      <c r="D89" s="1268">
        <v>5700</v>
      </c>
      <c r="E89" s="942"/>
      <c r="F89" s="1282" t="s">
        <v>64</v>
      </c>
      <c r="G89" s="1250" t="s">
        <v>15524</v>
      </c>
      <c r="H89" s="899" t="s">
        <v>15525</v>
      </c>
      <c r="I89" s="1208">
        <v>464000</v>
      </c>
      <c r="J89" s="182"/>
      <c r="K89" s="182"/>
      <c r="L89" s="899"/>
      <c r="M89" s="182" t="s">
        <v>67</v>
      </c>
      <c r="N89" s="899" t="s">
        <v>15526</v>
      </c>
      <c r="O89" s="899"/>
      <c r="P89" s="1350">
        <v>2372748803</v>
      </c>
      <c r="Q89" s="1210"/>
    </row>
    <row r="90" spans="1:17" s="931" customFormat="1">
      <c r="A90" s="110"/>
      <c r="B90" s="110"/>
      <c r="C90" s="1201"/>
      <c r="D90" s="1268"/>
      <c r="E90" s="942"/>
      <c r="F90" s="1282"/>
      <c r="G90" s="1250"/>
      <c r="H90" s="899"/>
      <c r="I90" s="1208"/>
      <c r="J90" s="182"/>
      <c r="K90" s="182"/>
      <c r="L90" s="899"/>
      <c r="M90" s="182"/>
      <c r="N90" s="899"/>
      <c r="O90" s="899"/>
      <c r="P90" s="183"/>
      <c r="Q90" s="1210"/>
    </row>
    <row r="91" spans="1:17" s="931" customFormat="1" ht="15">
      <c r="A91" s="1295" t="s">
        <v>15527</v>
      </c>
      <c r="B91" s="1199"/>
      <c r="C91" s="1353"/>
      <c r="D91" s="1268"/>
      <c r="E91" s="942"/>
      <c r="F91" s="1282"/>
      <c r="G91" s="1250"/>
      <c r="H91" s="899"/>
      <c r="I91" s="1208"/>
      <c r="J91" s="182"/>
      <c r="K91" s="182"/>
      <c r="L91" s="899"/>
      <c r="M91" s="182"/>
      <c r="N91" s="899"/>
      <c r="O91" s="899"/>
      <c r="P91" s="183"/>
      <c r="Q91" s="1210"/>
    </row>
    <row r="92" spans="1:17" s="931" customFormat="1">
      <c r="A92" s="182"/>
      <c r="B92" s="110" t="s">
        <v>15528</v>
      </c>
      <c r="C92" s="1283">
        <v>-4700</v>
      </c>
      <c r="D92" s="1268"/>
      <c r="E92" s="942"/>
      <c r="F92" s="1282"/>
      <c r="G92" s="1250"/>
      <c r="H92" s="899"/>
      <c r="I92" s="1208"/>
      <c r="J92" s="182"/>
      <c r="K92" s="182"/>
      <c r="L92" s="899"/>
      <c r="M92" s="182"/>
      <c r="N92" s="899"/>
      <c r="O92" s="899"/>
      <c r="P92" s="183"/>
      <c r="Q92" s="1210"/>
    </row>
    <row r="93" spans="1:17" s="931" customFormat="1">
      <c r="A93" s="182"/>
      <c r="B93" s="110" t="s">
        <v>15513</v>
      </c>
      <c r="C93" s="1283">
        <v>-1750</v>
      </c>
      <c r="D93" s="1268"/>
      <c r="E93" s="1253" t="s">
        <v>15514</v>
      </c>
      <c r="F93" s="1282"/>
      <c r="G93" s="1250"/>
      <c r="H93" s="899"/>
      <c r="I93" s="1208"/>
      <c r="J93" s="182"/>
      <c r="K93" s="182"/>
      <c r="L93" s="899"/>
      <c r="M93" s="182"/>
      <c r="N93" s="899"/>
      <c r="O93" s="899"/>
      <c r="P93" s="183"/>
      <c r="Q93" s="1210"/>
    </row>
    <row r="94" spans="1:17" s="931" customFormat="1">
      <c r="A94" s="182"/>
      <c r="B94" s="110" t="s">
        <v>15529</v>
      </c>
      <c r="C94" s="1283">
        <v>-2950</v>
      </c>
      <c r="D94" s="1268"/>
      <c r="E94" s="942"/>
      <c r="F94" s="1282"/>
      <c r="G94" s="1250"/>
      <c r="H94" s="899"/>
      <c r="I94" s="1208"/>
      <c r="J94" s="182"/>
      <c r="K94" s="182"/>
      <c r="L94" s="899"/>
      <c r="M94" s="182"/>
      <c r="N94" s="899"/>
      <c r="O94" s="899"/>
      <c r="P94" s="183"/>
      <c r="Q94" s="1210"/>
    </row>
    <row r="95" spans="1:17" s="931" customFormat="1">
      <c r="A95" s="182"/>
      <c r="B95" s="865" t="s">
        <v>46</v>
      </c>
      <c r="C95" s="1209">
        <f>SUM(C91:C94)+SUM(D83:D90)</f>
        <v>0</v>
      </c>
      <c r="D95" s="1268"/>
      <c r="E95" s="942"/>
      <c r="F95" s="1282"/>
      <c r="G95" s="1250"/>
      <c r="H95" s="899"/>
      <c r="I95" s="1208"/>
      <c r="J95" s="182"/>
      <c r="K95" s="182"/>
      <c r="L95" s="899"/>
      <c r="M95" s="182"/>
      <c r="N95" s="899"/>
      <c r="O95" s="899"/>
      <c r="P95" s="183"/>
      <c r="Q95" s="1210"/>
    </row>
    <row r="96" spans="1:17" s="931" customFormat="1" ht="13.5" thickBot="1">
      <c r="A96" s="893"/>
      <c r="B96" s="1300"/>
      <c r="C96" s="1299"/>
      <c r="D96" s="1321"/>
      <c r="E96" s="1319"/>
      <c r="F96" s="1291"/>
      <c r="G96" s="1354"/>
      <c r="H96" s="896"/>
      <c r="I96" s="1222"/>
      <c r="J96" s="893"/>
      <c r="K96" s="893"/>
      <c r="L96" s="896"/>
      <c r="M96" s="893"/>
      <c r="N96" s="896"/>
      <c r="O96" s="896"/>
      <c r="P96" s="1219"/>
      <c r="Q96" s="1210"/>
    </row>
    <row r="97" spans="1:17" s="931" customFormat="1">
      <c r="A97" s="110" t="s">
        <v>468</v>
      </c>
      <c r="B97" s="865"/>
      <c r="C97" s="1209" t="s">
        <v>15530</v>
      </c>
      <c r="D97" s="1268"/>
      <c r="E97" s="942"/>
      <c r="F97" s="1282"/>
      <c r="G97" s="1250"/>
      <c r="H97" s="899"/>
      <c r="I97" s="1208"/>
      <c r="J97" s="182"/>
      <c r="K97" s="182"/>
      <c r="L97" s="899"/>
      <c r="M97" s="182"/>
      <c r="N97" s="899"/>
      <c r="O97" s="899"/>
      <c r="P97" s="183"/>
      <c r="Q97" s="1210"/>
    </row>
    <row r="98" spans="1:17" s="931" customFormat="1">
      <c r="A98" s="110" t="s">
        <v>15531</v>
      </c>
      <c r="B98" s="865"/>
      <c r="C98" s="1209" t="s">
        <v>15532</v>
      </c>
      <c r="D98" s="1268"/>
      <c r="E98" s="942"/>
      <c r="F98" s="1282"/>
      <c r="G98" s="1250"/>
      <c r="H98" s="899"/>
      <c r="I98" s="1208"/>
      <c r="J98" s="182"/>
      <c r="K98" s="182"/>
      <c r="L98" s="899"/>
      <c r="M98" s="182"/>
      <c r="N98" s="899"/>
      <c r="O98" s="899"/>
      <c r="P98" s="183"/>
      <c r="Q98" s="1210"/>
    </row>
    <row r="99" spans="1:17" s="931" customFormat="1">
      <c r="A99" s="182"/>
      <c r="B99" s="865"/>
      <c r="C99" s="1209"/>
      <c r="D99" s="1268"/>
      <c r="E99" s="942"/>
      <c r="F99" s="1282"/>
      <c r="G99" s="1250"/>
      <c r="H99" s="899"/>
      <c r="I99" s="1208"/>
      <c r="J99" s="182"/>
      <c r="K99" s="182"/>
      <c r="L99" s="899"/>
      <c r="M99" s="182"/>
      <c r="N99" s="899"/>
      <c r="O99" s="899"/>
      <c r="P99" s="183"/>
      <c r="Q99" s="1210"/>
    </row>
    <row r="100" spans="1:17" s="931" customFormat="1">
      <c r="A100" s="110">
        <v>4909129</v>
      </c>
      <c r="B100" s="110" t="s">
        <v>15533</v>
      </c>
      <c r="C100" s="1209" t="s">
        <v>15534</v>
      </c>
      <c r="D100" s="1268">
        <v>4400</v>
      </c>
      <c r="E100" s="942"/>
      <c r="F100" s="1282" t="s">
        <v>369</v>
      </c>
      <c r="G100" s="1250" t="s">
        <v>15535</v>
      </c>
      <c r="H100" s="899" t="s">
        <v>979</v>
      </c>
      <c r="I100" s="1208">
        <v>348000</v>
      </c>
      <c r="J100" s="182" t="s">
        <v>15536</v>
      </c>
      <c r="K100" s="182" t="s">
        <v>1349</v>
      </c>
      <c r="L100" s="899" t="s">
        <v>1349</v>
      </c>
      <c r="M100" s="182"/>
      <c r="N100" s="899"/>
      <c r="O100" s="899" t="s">
        <v>52</v>
      </c>
      <c r="P100" s="183" t="s">
        <v>15537</v>
      </c>
      <c r="Q100" s="1210"/>
    </row>
    <row r="101" spans="1:17" s="931" customFormat="1" ht="15">
      <c r="A101" s="182"/>
      <c r="B101" s="865"/>
      <c r="C101" s="1209"/>
      <c r="D101" s="1268"/>
      <c r="E101" s="942"/>
      <c r="F101" s="1282"/>
      <c r="G101" s="1250"/>
      <c r="H101" s="899"/>
      <c r="I101" s="1208"/>
      <c r="J101" s="182"/>
      <c r="K101" s="182"/>
      <c r="L101" s="899"/>
      <c r="M101" s="182"/>
      <c r="N101" s="899"/>
      <c r="O101" s="899"/>
      <c r="P101" s="1229">
        <v>1369111505</v>
      </c>
      <c r="Q101" s="1210"/>
    </row>
    <row r="102" spans="1:17" s="931" customFormat="1" ht="15">
      <c r="A102" s="1295" t="s">
        <v>15538</v>
      </c>
      <c r="B102" s="1199"/>
      <c r="C102" s="1353"/>
      <c r="D102" s="1268"/>
      <c r="E102" s="942"/>
      <c r="F102" s="1282"/>
      <c r="G102" s="1250"/>
      <c r="H102" s="899"/>
      <c r="I102" s="1208"/>
      <c r="J102" s="182"/>
      <c r="K102" s="182"/>
      <c r="L102" s="899"/>
      <c r="M102" s="182"/>
      <c r="N102" s="899"/>
      <c r="O102" s="899"/>
      <c r="P102" s="183"/>
      <c r="Q102" s="1210"/>
    </row>
    <row r="103" spans="1:17" s="931" customFormat="1">
      <c r="A103" s="182"/>
      <c r="B103" s="110" t="s">
        <v>15539</v>
      </c>
      <c r="C103" s="1283">
        <v>-1400</v>
      </c>
      <c r="D103" s="1268"/>
      <c r="E103" s="942"/>
      <c r="F103" s="1282"/>
      <c r="G103" s="1250"/>
      <c r="H103" s="899"/>
      <c r="I103" s="1208"/>
      <c r="J103" s="182"/>
      <c r="K103" s="182"/>
      <c r="L103" s="899"/>
      <c r="M103" s="182"/>
      <c r="N103" s="899"/>
      <c r="O103" s="899"/>
      <c r="P103" s="183"/>
      <c r="Q103" s="1210"/>
    </row>
    <row r="104" spans="1:17" s="931" customFormat="1">
      <c r="A104" s="182"/>
      <c r="B104" s="110" t="s">
        <v>15540</v>
      </c>
      <c r="C104" s="1283">
        <v>-200</v>
      </c>
      <c r="D104" s="1268"/>
      <c r="E104" s="1253" t="s">
        <v>15541</v>
      </c>
      <c r="F104" s="1282"/>
      <c r="G104" s="1250"/>
      <c r="H104" s="899"/>
      <c r="I104" s="1208"/>
      <c r="J104" s="182"/>
      <c r="K104" s="182"/>
      <c r="L104" s="899"/>
      <c r="M104" s="182"/>
      <c r="N104" s="899"/>
      <c r="O104" s="899"/>
      <c r="P104" s="183"/>
      <c r="Q104" s="1210"/>
    </row>
    <row r="105" spans="1:17" s="931" customFormat="1">
      <c r="A105" s="182"/>
      <c r="B105" s="110" t="s">
        <v>15542</v>
      </c>
      <c r="C105" s="1283">
        <v>-100</v>
      </c>
      <c r="D105" s="1268"/>
      <c r="E105" s="1253" t="s">
        <v>15543</v>
      </c>
      <c r="F105" s="1282"/>
      <c r="G105" s="1250"/>
      <c r="H105" s="899"/>
      <c r="I105" s="1208"/>
      <c r="J105" s="182"/>
      <c r="K105" s="182"/>
      <c r="L105" s="899"/>
      <c r="M105" s="182"/>
      <c r="N105" s="899"/>
      <c r="O105" s="899"/>
      <c r="P105" s="183"/>
      <c r="Q105" s="1210"/>
    </row>
    <row r="106" spans="1:17" s="931" customFormat="1">
      <c r="A106" s="182"/>
      <c r="B106" s="110" t="s">
        <v>15544</v>
      </c>
      <c r="C106" s="1283">
        <v>-2700</v>
      </c>
      <c r="D106" s="1268"/>
      <c r="E106" s="1253"/>
      <c r="F106" s="1282"/>
      <c r="G106" s="1250"/>
      <c r="H106" s="899"/>
      <c r="I106" s="1208"/>
      <c r="J106" s="182"/>
      <c r="K106" s="182"/>
      <c r="L106" s="899"/>
      <c r="M106" s="182"/>
      <c r="N106" s="899"/>
      <c r="O106" s="899"/>
      <c r="P106" s="183"/>
      <c r="Q106" s="1210"/>
    </row>
    <row r="107" spans="1:17" s="931" customFormat="1">
      <c r="A107" s="182"/>
      <c r="B107" s="865" t="s">
        <v>46</v>
      </c>
      <c r="C107" s="1209">
        <f>SUM(C102:C106)+SUM(D97:D101)</f>
        <v>0</v>
      </c>
      <c r="D107" s="1268"/>
      <c r="E107" s="942"/>
      <c r="F107" s="1282"/>
      <c r="G107" s="1250"/>
      <c r="H107" s="899"/>
      <c r="I107" s="1208"/>
      <c r="J107" s="182"/>
      <c r="K107" s="182"/>
      <c r="L107" s="899"/>
      <c r="M107" s="182"/>
      <c r="N107" s="899"/>
      <c r="O107" s="899"/>
      <c r="P107" s="183"/>
      <c r="Q107" s="1210"/>
    </row>
    <row r="108" spans="1:17" s="931" customFormat="1" ht="13.5" thickBot="1">
      <c r="A108" s="893"/>
      <c r="B108" s="1300"/>
      <c r="C108" s="1299"/>
      <c r="D108" s="1321"/>
      <c r="E108" s="1319"/>
      <c r="F108" s="1291"/>
      <c r="G108" s="1354"/>
      <c r="H108" s="896"/>
      <c r="I108" s="1222"/>
      <c r="J108" s="893"/>
      <c r="K108" s="893"/>
      <c r="L108" s="896"/>
      <c r="M108" s="893"/>
      <c r="N108" s="896"/>
      <c r="O108" s="896"/>
      <c r="P108" s="1219"/>
      <c r="Q108" s="1210"/>
    </row>
    <row r="109" spans="1:17" s="931" customFormat="1">
      <c r="A109" s="110" t="s">
        <v>185</v>
      </c>
      <c r="B109" s="865"/>
      <c r="C109" s="1209" t="s">
        <v>15545</v>
      </c>
      <c r="D109" s="1268"/>
      <c r="E109" s="942"/>
      <c r="F109" s="1282"/>
      <c r="G109" s="1250"/>
      <c r="H109" s="899"/>
      <c r="I109" s="1208"/>
      <c r="J109" s="182"/>
      <c r="K109" s="182"/>
      <c r="L109" s="899"/>
      <c r="M109" s="182"/>
      <c r="N109" s="899"/>
      <c r="O109" s="899"/>
      <c r="P109" s="183"/>
      <c r="Q109" s="1210"/>
    </row>
    <row r="110" spans="1:17" s="931" customFormat="1">
      <c r="A110" s="110" t="s">
        <v>15546</v>
      </c>
      <c r="B110" s="865"/>
      <c r="C110" s="1209" t="s">
        <v>15547</v>
      </c>
      <c r="D110" s="1268"/>
      <c r="E110" s="942"/>
      <c r="F110" s="1282"/>
      <c r="G110" s="1250"/>
      <c r="H110" s="899"/>
      <c r="I110" s="1208"/>
      <c r="J110" s="182"/>
      <c r="K110" s="182"/>
      <c r="L110" s="899"/>
      <c r="M110" s="182"/>
      <c r="N110" s="899"/>
      <c r="O110" s="899"/>
      <c r="P110" s="183"/>
      <c r="Q110" s="1210"/>
    </row>
    <row r="111" spans="1:17" s="931" customFormat="1">
      <c r="A111" s="182"/>
      <c r="B111" s="865"/>
      <c r="C111" s="1209"/>
      <c r="D111" s="1268"/>
      <c r="E111" s="942"/>
      <c r="F111" s="1282"/>
      <c r="G111" s="1250"/>
      <c r="H111" s="899"/>
      <c r="I111" s="1208"/>
      <c r="J111" s="182"/>
      <c r="K111" s="182"/>
      <c r="L111" s="899"/>
      <c r="M111" s="182"/>
      <c r="N111" s="899"/>
      <c r="O111" s="899"/>
      <c r="P111" s="183"/>
      <c r="Q111" s="1210"/>
    </row>
    <row r="112" spans="1:17" s="931" customFormat="1">
      <c r="A112" s="110">
        <v>4909215</v>
      </c>
      <c r="B112" s="110" t="s">
        <v>15548</v>
      </c>
      <c r="C112" s="1209" t="s">
        <v>15549</v>
      </c>
      <c r="D112" s="1268">
        <v>4000</v>
      </c>
      <c r="E112" s="942"/>
      <c r="F112" s="1282" t="s">
        <v>64</v>
      </c>
      <c r="G112" s="1250" t="s">
        <v>15550</v>
      </c>
      <c r="H112" s="899" t="s">
        <v>192</v>
      </c>
      <c r="I112" s="1208">
        <v>283000</v>
      </c>
      <c r="J112" s="182" t="s">
        <v>15551</v>
      </c>
      <c r="K112" s="182" t="s">
        <v>1349</v>
      </c>
      <c r="L112" s="899" t="s">
        <v>1349</v>
      </c>
      <c r="M112" s="182" t="s">
        <v>67</v>
      </c>
      <c r="N112" s="899" t="s">
        <v>15552</v>
      </c>
      <c r="O112" s="899" t="s">
        <v>52</v>
      </c>
      <c r="P112" s="183" t="s">
        <v>15553</v>
      </c>
      <c r="Q112" s="1210"/>
    </row>
    <row r="113" spans="1:17" s="931" customFormat="1" ht="15">
      <c r="A113" s="182"/>
      <c r="B113" s="865"/>
      <c r="C113" s="1209"/>
      <c r="D113" s="1268"/>
      <c r="E113" s="942"/>
      <c r="F113" s="1282"/>
      <c r="G113" s="1250"/>
      <c r="H113" s="899"/>
      <c r="I113" s="1208"/>
      <c r="J113" s="182"/>
      <c r="K113" s="182"/>
      <c r="L113" s="899"/>
      <c r="M113" s="182"/>
      <c r="N113" s="899"/>
      <c r="O113" s="899"/>
      <c r="P113" s="1229">
        <v>4318507012</v>
      </c>
      <c r="Q113" s="1210"/>
    </row>
    <row r="114" spans="1:17" s="931" customFormat="1" ht="15">
      <c r="A114" s="1295" t="s">
        <v>15554</v>
      </c>
      <c r="B114" s="1199"/>
      <c r="C114" s="1353"/>
      <c r="D114" s="1268"/>
      <c r="E114" s="942"/>
      <c r="F114" s="1282"/>
      <c r="G114" s="1250"/>
      <c r="H114" s="899"/>
      <c r="I114" s="1208"/>
      <c r="J114" s="182"/>
      <c r="K114" s="182"/>
      <c r="L114" s="899"/>
      <c r="M114" s="182"/>
      <c r="N114" s="899"/>
      <c r="O114" s="899"/>
      <c r="P114" s="183"/>
      <c r="Q114" s="1210"/>
    </row>
    <row r="115" spans="1:17" s="931" customFormat="1">
      <c r="A115" s="182"/>
      <c r="B115" s="110" t="s">
        <v>15555</v>
      </c>
      <c r="C115" s="1283">
        <v>-2000</v>
      </c>
      <c r="D115" s="1268"/>
      <c r="E115" s="1253" t="s">
        <v>15541</v>
      </c>
      <c r="F115" s="1282"/>
      <c r="G115" s="1250"/>
      <c r="H115" s="899"/>
      <c r="I115" s="1208"/>
      <c r="J115" s="182"/>
      <c r="K115" s="182"/>
      <c r="L115" s="899"/>
      <c r="M115" s="182"/>
      <c r="N115" s="899"/>
      <c r="O115" s="899"/>
      <c r="P115" s="183"/>
      <c r="Q115" s="1210"/>
    </row>
    <row r="116" spans="1:17" s="931" customFormat="1">
      <c r="A116" s="182"/>
      <c r="B116" s="110" t="s">
        <v>15556</v>
      </c>
      <c r="C116" s="1283">
        <v>-2000</v>
      </c>
      <c r="D116" s="1268"/>
      <c r="E116" s="1253" t="s">
        <v>15543</v>
      </c>
      <c r="F116" s="1282"/>
      <c r="G116" s="1250"/>
      <c r="H116" s="899"/>
      <c r="I116" s="1208"/>
      <c r="J116" s="182"/>
      <c r="K116" s="182"/>
      <c r="L116" s="899"/>
      <c r="M116" s="182"/>
      <c r="N116" s="899"/>
      <c r="O116" s="899"/>
      <c r="P116" s="183"/>
      <c r="Q116" s="1210"/>
    </row>
    <row r="117" spans="1:17" s="931" customFormat="1">
      <c r="A117" s="182"/>
      <c r="B117" s="110"/>
      <c r="C117" s="1283"/>
      <c r="D117" s="1268"/>
      <c r="E117" s="942"/>
      <c r="F117" s="1282"/>
      <c r="G117" s="1250"/>
      <c r="H117" s="899"/>
      <c r="I117" s="1208"/>
      <c r="J117" s="182"/>
      <c r="K117" s="182"/>
      <c r="L117" s="899"/>
      <c r="M117" s="182"/>
      <c r="N117" s="899"/>
      <c r="O117" s="899"/>
      <c r="P117" s="183"/>
      <c r="Q117" s="1210"/>
    </row>
    <row r="118" spans="1:17" s="931" customFormat="1">
      <c r="A118" s="182"/>
      <c r="B118" s="865" t="s">
        <v>46</v>
      </c>
      <c r="C118" s="1209">
        <f>SUM(C114:C117)+SUM(D109:D113)</f>
        <v>0</v>
      </c>
      <c r="D118" s="1268"/>
      <c r="E118" s="942"/>
      <c r="F118" s="1282"/>
      <c r="G118" s="1250"/>
      <c r="H118" s="899"/>
      <c r="I118" s="1208"/>
      <c r="J118" s="182"/>
      <c r="K118" s="182"/>
      <c r="L118" s="899"/>
      <c r="M118" s="182"/>
      <c r="N118" s="899"/>
      <c r="O118" s="899"/>
      <c r="P118" s="183"/>
      <c r="Q118" s="1210"/>
    </row>
    <row r="119" spans="1:17" s="931" customFormat="1" ht="13.5" thickBot="1">
      <c r="A119" s="893"/>
      <c r="B119" s="1300"/>
      <c r="C119" s="1299"/>
      <c r="D119" s="1321"/>
      <c r="E119" s="1319"/>
      <c r="F119" s="1291"/>
      <c r="G119" s="1354"/>
      <c r="H119" s="896"/>
      <c r="I119" s="1222"/>
      <c r="J119" s="893"/>
      <c r="K119" s="893"/>
      <c r="L119" s="896"/>
      <c r="M119" s="893"/>
      <c r="N119" s="896"/>
      <c r="O119" s="896"/>
      <c r="P119" s="1219"/>
      <c r="Q119" s="1210"/>
    </row>
    <row r="120" spans="1:17" s="931" customFormat="1">
      <c r="A120" s="110" t="s">
        <v>196</v>
      </c>
      <c r="B120" s="865"/>
      <c r="C120" s="1209" t="s">
        <v>15557</v>
      </c>
      <c r="D120" s="1268"/>
      <c r="E120" s="942"/>
      <c r="F120" s="1282"/>
      <c r="G120" s="1250"/>
      <c r="H120" s="899"/>
      <c r="I120" s="1208"/>
      <c r="J120" s="182"/>
      <c r="K120" s="182"/>
      <c r="L120" s="899"/>
      <c r="M120" s="182"/>
      <c r="N120" s="899"/>
      <c r="O120" s="899"/>
      <c r="P120" s="183"/>
      <c r="Q120" s="1210"/>
    </row>
    <row r="121" spans="1:17" s="931" customFormat="1">
      <c r="A121" s="110" t="s">
        <v>15558</v>
      </c>
      <c r="B121" s="865"/>
      <c r="C121" s="1209" t="s">
        <v>15559</v>
      </c>
      <c r="D121" s="1268"/>
      <c r="E121" s="942"/>
      <c r="F121" s="1282"/>
      <c r="G121" s="1250"/>
      <c r="H121" s="899"/>
      <c r="I121" s="1208"/>
      <c r="J121" s="182"/>
      <c r="K121" s="182"/>
      <c r="L121" s="899"/>
      <c r="M121" s="182"/>
      <c r="N121" s="899"/>
      <c r="O121" s="899"/>
      <c r="P121" s="183"/>
      <c r="Q121" s="1210"/>
    </row>
    <row r="122" spans="1:17" s="931" customFormat="1">
      <c r="B122" s="865"/>
      <c r="C122" s="1209"/>
      <c r="D122" s="1268"/>
      <c r="E122" s="942"/>
      <c r="F122" s="1282"/>
      <c r="G122" s="1250"/>
      <c r="H122" s="899"/>
      <c r="I122" s="1208"/>
      <c r="J122" s="182"/>
      <c r="K122" s="182"/>
      <c r="L122" s="899"/>
      <c r="M122" s="182"/>
      <c r="N122" s="899"/>
      <c r="O122" s="899"/>
      <c r="P122" s="183"/>
      <c r="Q122" s="1210"/>
    </row>
    <row r="123" spans="1:17" s="931" customFormat="1">
      <c r="A123" s="110">
        <v>4912012</v>
      </c>
      <c r="B123" s="110" t="s">
        <v>8001</v>
      </c>
      <c r="C123" s="1209" t="s">
        <v>15560</v>
      </c>
      <c r="D123" s="1268">
        <v>3700</v>
      </c>
      <c r="E123" s="942"/>
      <c r="F123" s="1282" t="s">
        <v>15561</v>
      </c>
      <c r="G123" s="1250" t="s">
        <v>15562</v>
      </c>
      <c r="H123" s="899" t="s">
        <v>100</v>
      </c>
      <c r="I123" s="1208">
        <v>231000</v>
      </c>
      <c r="J123" s="182" t="s">
        <v>15563</v>
      </c>
      <c r="K123" s="182"/>
      <c r="L123" s="899"/>
      <c r="M123" s="182" t="s">
        <v>41</v>
      </c>
      <c r="N123" s="899"/>
      <c r="O123" s="899"/>
      <c r="P123" s="183"/>
      <c r="Q123" s="1210"/>
    </row>
    <row r="124" spans="1:17" s="931" customFormat="1">
      <c r="A124" s="182"/>
      <c r="B124" s="865"/>
      <c r="C124" s="1209"/>
      <c r="D124" s="1268"/>
      <c r="E124" s="942"/>
      <c r="F124" s="1282"/>
      <c r="G124" s="1250"/>
      <c r="H124" s="899"/>
      <c r="I124" s="1208"/>
      <c r="J124" s="182"/>
      <c r="K124" s="182"/>
      <c r="L124" s="899"/>
      <c r="M124" s="182"/>
      <c r="N124" s="899"/>
      <c r="O124" s="899"/>
      <c r="P124" s="183"/>
      <c r="Q124" s="1210"/>
    </row>
    <row r="125" spans="1:17" s="931" customFormat="1">
      <c r="A125" s="182" t="s">
        <v>15564</v>
      </c>
      <c r="B125" s="865"/>
      <c r="C125" s="1209"/>
      <c r="D125" s="1268"/>
      <c r="E125" s="942"/>
      <c r="F125" s="1282"/>
      <c r="G125" s="1250"/>
      <c r="H125" s="899"/>
      <c r="I125" s="1208"/>
      <c r="J125" s="182"/>
      <c r="K125" s="182"/>
      <c r="L125" s="899"/>
      <c r="M125" s="182"/>
      <c r="N125" s="899"/>
      <c r="O125" s="899"/>
      <c r="P125" s="183"/>
      <c r="Q125" s="1210"/>
    </row>
    <row r="126" spans="1:17" s="931" customFormat="1">
      <c r="A126" s="110">
        <v>5006059</v>
      </c>
      <c r="B126" s="110" t="s">
        <v>15565</v>
      </c>
      <c r="C126" s="1209" t="s">
        <v>15566</v>
      </c>
      <c r="D126" s="1268">
        <v>4050</v>
      </c>
      <c r="E126" s="942"/>
      <c r="F126" s="1282" t="s">
        <v>64</v>
      </c>
      <c r="G126" s="1250" t="s">
        <v>105</v>
      </c>
      <c r="H126" s="899" t="s">
        <v>209</v>
      </c>
      <c r="I126" s="1208">
        <v>248000</v>
      </c>
      <c r="J126" s="182" t="s">
        <v>15557</v>
      </c>
      <c r="K126" s="182"/>
      <c r="L126" s="899"/>
      <c r="M126" s="182" t="s">
        <v>67</v>
      </c>
      <c r="N126" s="899"/>
      <c r="O126" s="899"/>
      <c r="P126" s="183"/>
      <c r="Q126" s="1210"/>
    </row>
    <row r="127" spans="1:17" s="931" customFormat="1">
      <c r="A127" s="182"/>
      <c r="B127" s="865"/>
      <c r="C127" s="1209"/>
      <c r="D127" s="1268"/>
      <c r="E127" s="942"/>
      <c r="F127" s="1282"/>
      <c r="G127" s="1250"/>
      <c r="H127" s="899"/>
      <c r="I127" s="1208"/>
      <c r="J127" s="182"/>
      <c r="K127" s="182"/>
      <c r="L127" s="899"/>
      <c r="M127" s="182"/>
      <c r="N127" s="899"/>
      <c r="O127" s="899"/>
      <c r="P127" s="183"/>
      <c r="Q127" s="1210"/>
    </row>
    <row r="128" spans="1:17" s="931" customFormat="1" ht="15">
      <c r="A128" s="1295" t="s">
        <v>15567</v>
      </c>
      <c r="B128" s="1199"/>
      <c r="C128" s="1353"/>
      <c r="D128" s="1268"/>
      <c r="E128" s="942"/>
      <c r="F128" s="1282"/>
      <c r="G128" s="1250"/>
      <c r="H128" s="899"/>
      <c r="I128" s="1208"/>
      <c r="J128" s="182"/>
      <c r="K128" s="182"/>
      <c r="L128" s="899"/>
      <c r="M128" s="182"/>
      <c r="N128" s="899"/>
      <c r="O128" s="899"/>
      <c r="P128" s="183"/>
      <c r="Q128" s="1210"/>
    </row>
    <row r="129" spans="1:17" s="931" customFormat="1">
      <c r="A129" s="182"/>
      <c r="B129" s="110" t="s">
        <v>15568</v>
      </c>
      <c r="C129" s="1283">
        <v>-1100</v>
      </c>
      <c r="D129" s="1268"/>
      <c r="E129" s="942"/>
      <c r="F129" s="1282"/>
      <c r="G129" s="1250"/>
      <c r="H129" s="899"/>
      <c r="I129" s="1208"/>
      <c r="J129" s="182"/>
      <c r="K129" s="182"/>
      <c r="L129" s="899"/>
      <c r="M129" s="182"/>
      <c r="N129" s="899"/>
      <c r="O129" s="899"/>
      <c r="P129" s="183"/>
      <c r="Q129" s="1210"/>
    </row>
    <row r="130" spans="1:17" s="931" customFormat="1">
      <c r="A130" s="182"/>
      <c r="B130" s="110" t="s">
        <v>15569</v>
      </c>
      <c r="C130" s="1283">
        <v>-1965</v>
      </c>
      <c r="D130" s="1268"/>
      <c r="E130" s="942"/>
      <c r="F130" s="1282"/>
      <c r="G130" s="1250"/>
      <c r="H130" s="899"/>
      <c r="I130" s="1208"/>
      <c r="J130" s="182"/>
      <c r="K130" s="182"/>
      <c r="L130" s="899"/>
      <c r="M130" s="182"/>
      <c r="N130" s="899"/>
      <c r="O130" s="899"/>
      <c r="P130" s="183"/>
      <c r="Q130" s="1210"/>
    </row>
    <row r="131" spans="1:17" s="931" customFormat="1">
      <c r="A131" s="182"/>
      <c r="B131" s="110" t="s">
        <v>15570</v>
      </c>
      <c r="C131" s="1283">
        <v>-4685</v>
      </c>
      <c r="D131" s="1268"/>
      <c r="E131" s="942"/>
      <c r="F131" s="1282"/>
      <c r="G131" s="1250"/>
      <c r="H131" s="899"/>
      <c r="I131" s="1208"/>
      <c r="J131" s="182"/>
      <c r="K131" s="182"/>
      <c r="L131" s="899"/>
      <c r="M131" s="182"/>
      <c r="N131" s="899"/>
      <c r="O131" s="899"/>
      <c r="P131" s="183"/>
      <c r="Q131" s="1210"/>
    </row>
    <row r="132" spans="1:17" s="931" customFormat="1">
      <c r="A132" s="182"/>
      <c r="B132" s="865" t="s">
        <v>46</v>
      </c>
      <c r="C132" s="1209">
        <f>SUM(C128:C131)+SUM(D120:D127)</f>
        <v>0</v>
      </c>
      <c r="D132" s="1268"/>
      <c r="E132" s="942"/>
      <c r="F132" s="1282"/>
      <c r="G132" s="1250"/>
      <c r="H132" s="899"/>
      <c r="I132" s="1208"/>
      <c r="J132" s="182"/>
      <c r="K132" s="182"/>
      <c r="L132" s="899"/>
      <c r="M132" s="182"/>
      <c r="N132" s="899"/>
      <c r="O132" s="899"/>
      <c r="P132" s="183"/>
      <c r="Q132" s="1210"/>
    </row>
    <row r="133" spans="1:17" s="931" customFormat="1" ht="13.5" thickBot="1">
      <c r="A133" s="893"/>
      <c r="B133" s="1300"/>
      <c r="C133" s="1299"/>
      <c r="D133" s="1321"/>
      <c r="E133" s="1319"/>
      <c r="F133" s="1291"/>
      <c r="G133" s="1354"/>
      <c r="H133" s="896"/>
      <c r="I133" s="1222"/>
      <c r="J133" s="893"/>
      <c r="K133" s="893"/>
      <c r="L133" s="896"/>
      <c r="M133" s="893"/>
      <c r="N133" s="896"/>
      <c r="O133" s="896"/>
      <c r="P133" s="1219"/>
      <c r="Q133" s="1210"/>
    </row>
    <row r="134" spans="1:17" s="931" customFormat="1">
      <c r="A134" s="110" t="s">
        <v>212</v>
      </c>
      <c r="B134" s="865"/>
      <c r="C134" s="1209" t="s">
        <v>15571</v>
      </c>
      <c r="D134" s="1268"/>
      <c r="E134" s="942"/>
      <c r="F134" s="1282"/>
      <c r="G134" s="1250"/>
      <c r="H134" s="899"/>
      <c r="I134" s="1208"/>
      <c r="J134" s="182"/>
      <c r="K134" s="182"/>
      <c r="L134" s="899"/>
      <c r="M134" s="182"/>
      <c r="N134" s="899"/>
      <c r="O134" s="899"/>
      <c r="P134" s="183"/>
      <c r="Q134" s="1210"/>
    </row>
    <row r="135" spans="1:17" s="931" customFormat="1">
      <c r="A135" s="110" t="s">
        <v>15572</v>
      </c>
      <c r="B135" s="865"/>
      <c r="C135" s="1209" t="s">
        <v>15573</v>
      </c>
      <c r="D135" s="1268"/>
      <c r="E135" s="942"/>
      <c r="F135" s="1282"/>
      <c r="G135" s="1250"/>
      <c r="H135" s="899"/>
      <c r="I135" s="1208"/>
      <c r="J135" s="182"/>
      <c r="K135" s="182"/>
      <c r="L135" s="899"/>
      <c r="M135" s="182"/>
      <c r="N135" s="899"/>
      <c r="O135" s="899"/>
      <c r="P135" s="183"/>
      <c r="Q135" s="1210"/>
    </row>
    <row r="136" spans="1:17" s="931" customFormat="1">
      <c r="A136" s="110"/>
      <c r="B136" s="865"/>
      <c r="C136" s="1209"/>
      <c r="D136" s="1268"/>
      <c r="E136" s="942"/>
      <c r="F136" s="1282"/>
      <c r="G136" s="1250"/>
      <c r="H136" s="899"/>
      <c r="I136" s="1208"/>
      <c r="J136" s="182"/>
      <c r="K136" s="182"/>
      <c r="L136" s="899"/>
      <c r="M136" s="182"/>
      <c r="N136" s="899"/>
      <c r="O136" s="899"/>
      <c r="P136" s="183"/>
      <c r="Q136" s="1210"/>
    </row>
    <row r="137" spans="1:17" s="931" customFormat="1">
      <c r="A137" s="110">
        <v>5011070</v>
      </c>
      <c r="B137" s="110" t="s">
        <v>15574</v>
      </c>
      <c r="C137" s="1209" t="s">
        <v>15575</v>
      </c>
      <c r="D137" s="1268">
        <v>6600</v>
      </c>
      <c r="E137" s="942"/>
      <c r="F137" s="1282" t="s">
        <v>98</v>
      </c>
      <c r="G137" s="1250" t="s">
        <v>15576</v>
      </c>
      <c r="H137" s="899" t="s">
        <v>180</v>
      </c>
      <c r="I137" s="1208">
        <v>502000</v>
      </c>
      <c r="J137" s="182" t="s">
        <v>15577</v>
      </c>
      <c r="K137" s="182"/>
      <c r="L137" s="899"/>
      <c r="M137" s="182" t="s">
        <v>67</v>
      </c>
      <c r="N137" s="899"/>
      <c r="O137" s="899" t="s">
        <v>69</v>
      </c>
      <c r="P137" s="183" t="s">
        <v>592</v>
      </c>
      <c r="Q137" s="1210"/>
    </row>
    <row r="138" spans="1:17" s="931" customFormat="1">
      <c r="A138" s="110" t="s">
        <v>15578</v>
      </c>
      <c r="B138" s="865"/>
      <c r="C138" s="1209"/>
      <c r="D138" s="1268"/>
      <c r="E138" s="942"/>
      <c r="F138" s="1282"/>
      <c r="G138" s="1250"/>
      <c r="H138" s="899"/>
      <c r="I138" s="1208"/>
      <c r="J138" s="182"/>
      <c r="K138" s="182"/>
      <c r="L138" s="899"/>
      <c r="M138" s="182"/>
      <c r="N138" s="899"/>
      <c r="O138" s="899"/>
      <c r="P138" s="108">
        <v>7282132955</v>
      </c>
      <c r="Q138" s="1210"/>
    </row>
    <row r="139" spans="1:17" s="931" customFormat="1">
      <c r="A139" s="110">
        <v>5101007</v>
      </c>
      <c r="B139" s="110" t="s">
        <v>12603</v>
      </c>
      <c r="C139" s="1209" t="s">
        <v>15579</v>
      </c>
      <c r="D139" s="1268">
        <v>6450</v>
      </c>
      <c r="E139" s="942"/>
      <c r="F139" s="1282" t="s">
        <v>15185</v>
      </c>
      <c r="G139" s="1250" t="s">
        <v>1329</v>
      </c>
      <c r="H139" s="899" t="s">
        <v>135</v>
      </c>
      <c r="I139" s="1208">
        <v>544000</v>
      </c>
      <c r="J139" s="182" t="s">
        <v>15577</v>
      </c>
      <c r="K139" s="182"/>
      <c r="L139" s="899"/>
      <c r="M139" s="182" t="s">
        <v>41</v>
      </c>
      <c r="N139" s="899"/>
      <c r="O139" s="899"/>
      <c r="P139" s="183"/>
      <c r="Q139" s="1210"/>
    </row>
    <row r="140" spans="1:17" s="931" customFormat="1">
      <c r="A140" s="110" t="s">
        <v>15580</v>
      </c>
      <c r="B140" s="110"/>
      <c r="C140" s="1209"/>
      <c r="D140" s="1268"/>
      <c r="E140" s="942"/>
      <c r="F140" s="1282"/>
      <c r="G140" s="1250"/>
      <c r="H140" s="899"/>
      <c r="I140" s="1208"/>
      <c r="J140" s="182"/>
      <c r="K140" s="182"/>
      <c r="L140" s="899"/>
      <c r="M140" s="182"/>
      <c r="N140" s="899"/>
      <c r="O140" s="899"/>
      <c r="P140" s="183"/>
      <c r="Q140" s="1210"/>
    </row>
    <row r="141" spans="1:17" s="931" customFormat="1">
      <c r="A141" s="110">
        <v>5011094</v>
      </c>
      <c r="B141" s="110" t="s">
        <v>2241</v>
      </c>
      <c r="C141" s="1209" t="s">
        <v>15581</v>
      </c>
      <c r="D141" s="1268">
        <v>3700</v>
      </c>
      <c r="E141" s="942"/>
      <c r="F141" s="1282" t="s">
        <v>104</v>
      </c>
      <c r="G141" s="1250" t="s">
        <v>15582</v>
      </c>
      <c r="H141" s="899" t="s">
        <v>1259</v>
      </c>
      <c r="I141" s="1208">
        <v>262000</v>
      </c>
      <c r="J141" s="182" t="s">
        <v>15577</v>
      </c>
      <c r="K141" s="182"/>
      <c r="L141" s="899"/>
      <c r="M141" s="182" t="s">
        <v>41</v>
      </c>
      <c r="N141" s="899"/>
      <c r="O141" s="899" t="s">
        <v>52</v>
      </c>
      <c r="P141" s="183" t="s">
        <v>592</v>
      </c>
      <c r="Q141" s="1210"/>
    </row>
    <row r="142" spans="1:17" s="931" customFormat="1">
      <c r="A142" s="182"/>
      <c r="B142" s="865"/>
      <c r="C142" s="1209"/>
      <c r="D142" s="1268"/>
      <c r="E142" s="942"/>
      <c r="F142" s="1282"/>
      <c r="G142" s="1250"/>
      <c r="H142" s="899"/>
      <c r="I142" s="1208"/>
      <c r="J142" s="182"/>
      <c r="K142" s="182"/>
      <c r="L142" s="899"/>
      <c r="M142" s="182"/>
      <c r="N142" s="899"/>
      <c r="O142" s="899"/>
      <c r="P142" s="108">
        <v>7282132955</v>
      </c>
      <c r="Q142" s="1210"/>
    </row>
    <row r="143" spans="1:17" s="931" customFormat="1" ht="15">
      <c r="A143" s="1295" t="s">
        <v>15583</v>
      </c>
      <c r="B143" s="1199"/>
      <c r="C143" s="1353"/>
      <c r="D143" s="1268"/>
      <c r="E143" s="942"/>
      <c r="F143" s="1282"/>
      <c r="G143" s="1250"/>
      <c r="H143" s="899"/>
      <c r="I143" s="1208"/>
      <c r="J143" s="182"/>
      <c r="K143" s="182"/>
      <c r="L143" s="899"/>
      <c r="M143" s="182"/>
      <c r="N143" s="899"/>
      <c r="O143" s="899"/>
      <c r="P143" s="183"/>
      <c r="Q143" s="1210"/>
    </row>
    <row r="144" spans="1:17" s="931" customFormat="1">
      <c r="A144" s="182"/>
      <c r="B144" s="110" t="s">
        <v>15584</v>
      </c>
      <c r="C144" s="1283">
        <v>-6300</v>
      </c>
      <c r="D144" s="1268"/>
      <c r="E144" s="942"/>
      <c r="F144" s="1282"/>
      <c r="G144" s="1250"/>
      <c r="H144" s="899"/>
      <c r="I144" s="1208"/>
      <c r="J144" s="182"/>
      <c r="K144" s="182"/>
      <c r="L144" s="899"/>
      <c r="M144" s="182"/>
      <c r="N144" s="899"/>
      <c r="O144" s="899"/>
      <c r="P144" s="183"/>
      <c r="Q144" s="1210"/>
    </row>
    <row r="145" spans="1:17" s="931" customFormat="1">
      <c r="A145" s="182"/>
      <c r="B145" s="110" t="s">
        <v>14884</v>
      </c>
      <c r="C145" s="1283">
        <v>-7000</v>
      </c>
      <c r="D145" s="1268"/>
      <c r="E145" s="942"/>
      <c r="F145" s="1282"/>
      <c r="G145" s="1250"/>
      <c r="H145" s="899"/>
      <c r="I145" s="1208"/>
      <c r="J145" s="182"/>
      <c r="K145" s="182"/>
      <c r="L145" s="899"/>
      <c r="M145" s="182"/>
      <c r="N145" s="899"/>
      <c r="O145" s="899"/>
      <c r="P145" s="183"/>
      <c r="Q145" s="1210"/>
    </row>
    <row r="146" spans="1:17" s="931" customFormat="1">
      <c r="A146" s="182"/>
      <c r="B146" s="110" t="s">
        <v>15585</v>
      </c>
      <c r="C146" s="1283">
        <v>-3450</v>
      </c>
      <c r="D146" s="1268"/>
      <c r="E146" s="942"/>
      <c r="F146" s="1282"/>
      <c r="G146" s="1250"/>
      <c r="H146" s="899"/>
      <c r="I146" s="1208"/>
      <c r="J146" s="182"/>
      <c r="K146" s="182"/>
      <c r="L146" s="899"/>
      <c r="M146" s="182"/>
      <c r="N146" s="899"/>
      <c r="O146" s="899"/>
      <c r="P146" s="183"/>
      <c r="Q146" s="1210"/>
    </row>
    <row r="147" spans="1:17" s="931" customFormat="1">
      <c r="A147" s="182"/>
      <c r="B147" s="865" t="s">
        <v>46</v>
      </c>
      <c r="C147" s="1209">
        <f>SUM(C143:C146)+SUM(D134:D142)</f>
        <v>0</v>
      </c>
      <c r="D147" s="1268"/>
      <c r="E147" s="942"/>
      <c r="F147" s="1282"/>
      <c r="G147" s="1250"/>
      <c r="H147" s="899"/>
      <c r="I147" s="1208"/>
      <c r="J147" s="182"/>
      <c r="K147" s="182"/>
      <c r="L147" s="899"/>
      <c r="M147" s="182"/>
      <c r="N147" s="899"/>
      <c r="O147" s="899"/>
      <c r="P147" s="1226"/>
      <c r="Q147" s="1210"/>
    </row>
    <row r="148" spans="1:17" s="931" customFormat="1" ht="13.5" thickBot="1">
      <c r="A148" s="893"/>
      <c r="B148" s="1300"/>
      <c r="C148" s="1299"/>
      <c r="D148" s="1321"/>
      <c r="E148" s="1319"/>
      <c r="F148" s="1291"/>
      <c r="G148" s="1354"/>
      <c r="H148" s="896"/>
      <c r="I148" s="1222"/>
      <c r="J148" s="893"/>
      <c r="K148" s="893"/>
      <c r="L148" s="896"/>
      <c r="M148" s="893"/>
      <c r="N148" s="896"/>
      <c r="O148" s="896"/>
      <c r="P148" s="1219"/>
      <c r="Q148" s="1210"/>
    </row>
    <row r="149" spans="1:17" s="931" customFormat="1">
      <c r="A149" s="182" t="s">
        <v>15586</v>
      </c>
      <c r="B149" s="865"/>
      <c r="C149" s="1209" t="s">
        <v>15388</v>
      </c>
      <c r="D149" s="1268"/>
      <c r="E149" s="942"/>
      <c r="F149" s="1282"/>
      <c r="G149" s="1250"/>
      <c r="H149" s="899"/>
      <c r="I149" s="1208"/>
      <c r="J149" s="182"/>
      <c r="K149" s="182"/>
      <c r="L149" s="899"/>
      <c r="M149" s="182"/>
      <c r="N149" s="899"/>
      <c r="O149" s="899"/>
      <c r="P149" s="183"/>
      <c r="Q149" s="1210"/>
    </row>
    <row r="150" spans="1:17" s="931" customFormat="1">
      <c r="A150" s="182" t="s">
        <v>15587</v>
      </c>
      <c r="B150" s="865"/>
      <c r="C150" s="1209" t="s">
        <v>15588</v>
      </c>
      <c r="D150" s="1268"/>
      <c r="E150" s="942"/>
      <c r="F150" s="1282"/>
      <c r="G150" s="1250"/>
      <c r="H150" s="899"/>
      <c r="I150" s="1208"/>
      <c r="J150" s="182"/>
      <c r="K150" s="182"/>
      <c r="L150" s="899"/>
      <c r="M150" s="182"/>
      <c r="N150" s="899"/>
      <c r="O150" s="899"/>
      <c r="P150" s="183"/>
      <c r="Q150" s="1210"/>
    </row>
    <row r="151" spans="1:17" s="931" customFormat="1">
      <c r="A151" s="182"/>
      <c r="B151" s="865"/>
      <c r="C151" s="1209"/>
      <c r="D151" s="1268"/>
      <c r="E151" s="942"/>
      <c r="F151" s="1282"/>
      <c r="G151" s="1250"/>
      <c r="H151" s="899"/>
      <c r="I151" s="1208"/>
      <c r="J151" s="182"/>
      <c r="K151" s="182"/>
      <c r="L151" s="899"/>
      <c r="M151" s="182"/>
      <c r="N151" s="899"/>
      <c r="O151" s="899"/>
      <c r="P151" s="183"/>
      <c r="Q151" s="1210"/>
    </row>
    <row r="152" spans="1:17" s="931" customFormat="1">
      <c r="A152" s="110">
        <v>5111027</v>
      </c>
      <c r="B152" s="110" t="s">
        <v>2207</v>
      </c>
      <c r="C152" s="1209" t="s">
        <v>15589</v>
      </c>
      <c r="D152" s="1268">
        <v>4100</v>
      </c>
      <c r="E152" s="942"/>
      <c r="F152" s="1282" t="s">
        <v>31</v>
      </c>
      <c r="G152" s="1250" t="s">
        <v>15590</v>
      </c>
      <c r="H152" s="899" t="s">
        <v>979</v>
      </c>
      <c r="I152" s="1208">
        <v>288000</v>
      </c>
      <c r="J152" s="182" t="s">
        <v>15591</v>
      </c>
      <c r="K152" s="182"/>
      <c r="L152" s="899"/>
      <c r="M152" s="182" t="s">
        <v>67</v>
      </c>
      <c r="N152" s="899"/>
      <c r="O152" s="899" t="s">
        <v>52</v>
      </c>
      <c r="P152" s="183" t="s">
        <v>15592</v>
      </c>
      <c r="Q152" s="1210"/>
    </row>
    <row r="153" spans="1:17" s="931" customFormat="1">
      <c r="A153" s="182"/>
      <c r="B153" s="865"/>
      <c r="C153" s="1209"/>
      <c r="D153" s="1268"/>
      <c r="E153" s="942"/>
      <c r="F153" s="1282"/>
      <c r="G153" s="1250"/>
      <c r="H153" s="899"/>
      <c r="I153" s="1208"/>
      <c r="J153" s="182"/>
      <c r="K153" s="182"/>
      <c r="L153" s="899"/>
      <c r="M153" s="182"/>
      <c r="N153" s="899"/>
      <c r="O153" s="899"/>
      <c r="P153" s="183">
        <v>4462510544</v>
      </c>
      <c r="Q153" s="1210"/>
    </row>
    <row r="154" spans="1:17" s="931" customFormat="1" ht="15">
      <c r="A154" s="1295" t="s">
        <v>15593</v>
      </c>
      <c r="B154" s="1199"/>
      <c r="C154" s="1353"/>
      <c r="D154" s="1268"/>
      <c r="E154" s="942"/>
      <c r="F154" s="1282"/>
      <c r="G154" s="1250"/>
      <c r="H154" s="899"/>
      <c r="I154" s="1208"/>
      <c r="J154" s="182"/>
      <c r="K154" s="182"/>
      <c r="L154" s="899"/>
      <c r="M154" s="182"/>
      <c r="N154" s="899"/>
      <c r="O154" s="899"/>
      <c r="P154" s="183"/>
      <c r="Q154" s="1210"/>
    </row>
    <row r="155" spans="1:17" s="931" customFormat="1">
      <c r="A155" s="182"/>
      <c r="B155" s="110" t="s">
        <v>15594</v>
      </c>
      <c r="C155" s="1283">
        <v>-2100</v>
      </c>
      <c r="D155" s="1268"/>
      <c r="E155" s="942"/>
      <c r="F155" s="1282"/>
      <c r="G155" s="1250"/>
      <c r="H155" s="899"/>
      <c r="I155" s="1208"/>
      <c r="J155" s="182"/>
      <c r="K155" s="182"/>
      <c r="L155" s="899"/>
      <c r="M155" s="182"/>
      <c r="N155" s="899"/>
      <c r="O155" s="899"/>
      <c r="P155" s="183"/>
      <c r="Q155" s="1210"/>
    </row>
    <row r="156" spans="1:17" s="931" customFormat="1">
      <c r="A156" s="182"/>
      <c r="B156" s="110" t="s">
        <v>15595</v>
      </c>
      <c r="C156" s="1283">
        <v>-2000</v>
      </c>
      <c r="D156" s="1268"/>
      <c r="E156" s="942"/>
      <c r="F156" s="1282"/>
      <c r="G156" s="1250"/>
      <c r="H156" s="899"/>
      <c r="I156" s="1208"/>
      <c r="J156" s="182"/>
      <c r="K156" s="182"/>
      <c r="L156" s="899"/>
      <c r="M156" s="182"/>
      <c r="N156" s="899"/>
      <c r="O156" s="899"/>
      <c r="P156" s="183"/>
      <c r="Q156" s="1210"/>
    </row>
    <row r="157" spans="1:17" s="931" customFormat="1">
      <c r="A157" s="182"/>
      <c r="B157" s="865" t="s">
        <v>46</v>
      </c>
      <c r="C157" s="1209">
        <f>SUM(C154:C156)+SUM(D149:D153)</f>
        <v>0</v>
      </c>
      <c r="D157" s="1268"/>
      <c r="E157" s="942"/>
      <c r="F157" s="1282"/>
      <c r="G157" s="1250"/>
      <c r="H157" s="899"/>
      <c r="I157" s="1208"/>
      <c r="J157" s="182"/>
      <c r="K157" s="182"/>
      <c r="L157" s="899"/>
      <c r="M157" s="182"/>
      <c r="N157" s="899"/>
      <c r="O157" s="899"/>
      <c r="P157" s="183"/>
      <c r="Q157" s="1210"/>
    </row>
    <row r="158" spans="1:17" s="931" customFormat="1" ht="13.5" thickBot="1">
      <c r="A158" s="893"/>
      <c r="B158" s="1300"/>
      <c r="C158" s="1299"/>
      <c r="D158" s="1321"/>
      <c r="E158" s="1319"/>
      <c r="F158" s="1291"/>
      <c r="G158" s="1354"/>
      <c r="H158" s="896"/>
      <c r="I158" s="1222"/>
      <c r="J158" s="893"/>
      <c r="K158" s="893"/>
      <c r="L158" s="896"/>
      <c r="M158" s="893"/>
      <c r="N158" s="896"/>
      <c r="O158" s="896"/>
      <c r="P158" s="1219"/>
      <c r="Q158" s="1210"/>
    </row>
    <row r="159" spans="1:17" s="931" customFormat="1">
      <c r="A159" s="182" t="s">
        <v>15596</v>
      </c>
      <c r="B159" s="865"/>
      <c r="C159" s="1209" t="s">
        <v>15597</v>
      </c>
      <c r="D159" s="1268"/>
      <c r="E159" s="942"/>
      <c r="F159" s="1282"/>
      <c r="G159" s="1250"/>
      <c r="H159" s="899"/>
      <c r="I159" s="1208"/>
      <c r="J159" s="182"/>
      <c r="K159" s="182"/>
      <c r="L159" s="899"/>
      <c r="M159" s="182"/>
      <c r="N159" s="899"/>
      <c r="O159" s="899"/>
      <c r="P159" s="183"/>
      <c r="Q159" s="1210"/>
    </row>
    <row r="160" spans="1:17" s="931" customFormat="1">
      <c r="A160" s="110" t="s">
        <v>15598</v>
      </c>
      <c r="B160" s="865"/>
      <c r="C160" s="1209" t="s">
        <v>15599</v>
      </c>
      <c r="D160" s="1268"/>
      <c r="E160" s="942"/>
      <c r="F160" s="1282"/>
      <c r="G160" s="1250"/>
      <c r="H160" s="899"/>
      <c r="I160" s="1208"/>
      <c r="J160" s="182"/>
      <c r="K160" s="182"/>
      <c r="L160" s="899"/>
      <c r="M160" s="182"/>
      <c r="N160" s="899"/>
      <c r="O160" s="899"/>
      <c r="P160" s="183"/>
      <c r="Q160" s="1210"/>
    </row>
    <row r="161" spans="1:17" s="931" customFormat="1">
      <c r="A161" s="182"/>
      <c r="B161" s="865"/>
      <c r="C161" s="1209"/>
      <c r="D161" s="1268"/>
      <c r="E161" s="942"/>
      <c r="F161" s="1282"/>
      <c r="G161" s="1250"/>
      <c r="H161" s="899"/>
      <c r="I161" s="1208"/>
      <c r="J161" s="182"/>
      <c r="K161" s="182"/>
      <c r="L161" s="899"/>
      <c r="M161" s="182"/>
      <c r="N161" s="899"/>
      <c r="O161" s="899"/>
      <c r="P161" s="183"/>
      <c r="Q161" s="1210"/>
    </row>
    <row r="162" spans="1:17" s="931" customFormat="1">
      <c r="A162" s="110">
        <v>5204067</v>
      </c>
      <c r="B162" s="110" t="s">
        <v>15600</v>
      </c>
      <c r="C162" s="1209" t="s">
        <v>15601</v>
      </c>
      <c r="D162" s="1268">
        <v>5700</v>
      </c>
      <c r="E162" s="942"/>
      <c r="F162" s="1282" t="s">
        <v>25</v>
      </c>
      <c r="G162" s="1250" t="s">
        <v>15602</v>
      </c>
      <c r="H162" s="899" t="s">
        <v>979</v>
      </c>
      <c r="I162" s="1208">
        <v>459000</v>
      </c>
      <c r="J162" s="182"/>
      <c r="K162" s="182"/>
      <c r="L162" s="899"/>
      <c r="M162" s="182" t="s">
        <v>67</v>
      </c>
      <c r="N162" s="899"/>
      <c r="O162" s="899" t="s">
        <v>52</v>
      </c>
      <c r="P162" s="1399">
        <v>43382</v>
      </c>
      <c r="Q162" s="1210"/>
    </row>
    <row r="163" spans="1:17" s="931" customFormat="1">
      <c r="A163" s="182"/>
      <c r="B163" s="110"/>
      <c r="C163" s="1209"/>
      <c r="D163" s="1268"/>
      <c r="E163" s="942"/>
      <c r="F163" s="1282"/>
      <c r="G163" s="1250"/>
      <c r="H163" s="899"/>
      <c r="I163" s="1208"/>
      <c r="J163" s="182"/>
      <c r="K163" s="182"/>
      <c r="L163" s="899"/>
      <c r="M163" s="182"/>
      <c r="N163" s="899"/>
      <c r="O163" s="899"/>
      <c r="P163" s="183">
        <v>5158213911</v>
      </c>
      <c r="Q163" s="1210"/>
    </row>
    <row r="164" spans="1:17" s="931" customFormat="1">
      <c r="A164" s="182"/>
      <c r="B164" s="110" t="s">
        <v>15603</v>
      </c>
      <c r="C164" s="1209"/>
      <c r="D164" s="1268"/>
      <c r="E164" s="942"/>
      <c r="F164" s="1282"/>
      <c r="G164" s="1250"/>
      <c r="H164" s="899"/>
      <c r="I164" s="1208"/>
      <c r="J164" s="182"/>
      <c r="K164" s="182"/>
      <c r="L164" s="899"/>
      <c r="M164" s="182"/>
      <c r="N164" s="899"/>
      <c r="O164" s="899"/>
      <c r="P164" s="183"/>
      <c r="Q164" s="1210"/>
    </row>
    <row r="165" spans="1:17" s="931" customFormat="1">
      <c r="A165" s="182"/>
      <c r="B165" s="110" t="s">
        <v>15604</v>
      </c>
      <c r="C165" s="1209"/>
      <c r="D165" s="1268"/>
      <c r="E165" s="942"/>
      <c r="F165" s="1282"/>
      <c r="G165" s="1250"/>
      <c r="H165" s="899"/>
      <c r="I165" s="1208"/>
      <c r="J165" s="182"/>
      <c r="K165" s="182"/>
      <c r="L165" s="899"/>
      <c r="M165" s="182"/>
      <c r="N165" s="899"/>
      <c r="O165" s="899"/>
      <c r="P165" s="183"/>
      <c r="Q165" s="1210"/>
    </row>
    <row r="166" spans="1:17" s="931" customFormat="1">
      <c r="A166" s="182"/>
      <c r="B166" s="110"/>
      <c r="C166" s="1209"/>
      <c r="D166" s="1268"/>
      <c r="E166" s="942"/>
      <c r="F166" s="1282"/>
      <c r="G166" s="1250"/>
      <c r="H166" s="899"/>
      <c r="I166" s="1208"/>
      <c r="J166" s="182"/>
      <c r="K166" s="182"/>
      <c r="L166" s="899"/>
      <c r="M166" s="182"/>
      <c r="N166" s="899"/>
      <c r="O166" s="899"/>
      <c r="P166" s="183"/>
      <c r="Q166" s="1210"/>
    </row>
    <row r="167" spans="1:17" s="931" customFormat="1" ht="15">
      <c r="A167" s="1295" t="s">
        <v>15605</v>
      </c>
      <c r="B167" s="1199"/>
      <c r="C167" s="1353"/>
      <c r="D167" s="1268"/>
      <c r="E167" s="942"/>
      <c r="F167" s="1282"/>
      <c r="G167" s="1250"/>
      <c r="H167" s="899"/>
      <c r="I167" s="1208"/>
      <c r="J167" s="182"/>
      <c r="K167" s="182"/>
      <c r="L167" s="899"/>
      <c r="M167" s="182"/>
      <c r="N167" s="899"/>
      <c r="O167" s="899"/>
      <c r="P167" s="183"/>
      <c r="Q167" s="1210"/>
    </row>
    <row r="168" spans="1:17" s="931" customFormat="1">
      <c r="A168" s="182"/>
      <c r="B168" s="110" t="s">
        <v>15606</v>
      </c>
      <c r="C168" s="1283">
        <v>-3000</v>
      </c>
      <c r="D168" s="1268"/>
      <c r="E168" s="942"/>
      <c r="F168" s="1282"/>
      <c r="G168" s="1250"/>
      <c r="H168" s="899"/>
      <c r="I168" s="1208"/>
      <c r="J168" s="182"/>
      <c r="K168" s="182"/>
      <c r="L168" s="899"/>
      <c r="M168" s="182"/>
      <c r="N168" s="899"/>
      <c r="O168" s="899"/>
      <c r="P168" s="183"/>
      <c r="Q168" s="1210"/>
    </row>
    <row r="169" spans="1:17" s="931" customFormat="1">
      <c r="A169" s="182"/>
      <c r="B169" s="110" t="s">
        <v>15607</v>
      </c>
      <c r="C169" s="1283">
        <v>-2700</v>
      </c>
      <c r="D169" s="1268"/>
      <c r="E169" s="1379" t="s">
        <v>15608</v>
      </c>
      <c r="F169" s="1282"/>
      <c r="G169" s="1250"/>
      <c r="H169" s="899"/>
      <c r="I169" s="1208"/>
      <c r="J169" s="182"/>
      <c r="K169" s="182"/>
      <c r="L169" s="899"/>
      <c r="M169" s="182"/>
      <c r="N169" s="899"/>
      <c r="O169" s="899"/>
      <c r="P169" s="183"/>
      <c r="Q169" s="1210"/>
    </row>
    <row r="170" spans="1:17" s="931" customFormat="1">
      <c r="A170" s="182"/>
      <c r="B170" s="865" t="s">
        <v>46</v>
      </c>
      <c r="C170" s="1209">
        <f>SUM(C167:C169)+SUM(D160:D166)</f>
        <v>0</v>
      </c>
      <c r="D170" s="1268"/>
      <c r="E170" s="942"/>
      <c r="F170" s="1282"/>
      <c r="G170" s="1250"/>
      <c r="H170" s="899"/>
      <c r="I170" s="1208"/>
      <c r="J170" s="182"/>
      <c r="K170" s="182"/>
      <c r="L170" s="899"/>
      <c r="M170" s="182"/>
      <c r="N170" s="899"/>
      <c r="O170" s="899"/>
      <c r="P170" s="183"/>
      <c r="Q170" s="1210"/>
    </row>
    <row r="171" spans="1:17" s="931" customFormat="1" ht="13.5" thickBot="1">
      <c r="A171" s="893"/>
      <c r="B171" s="1300"/>
      <c r="C171" s="1299"/>
      <c r="D171" s="1321"/>
      <c r="E171" s="1319"/>
      <c r="F171" s="1291"/>
      <c r="G171" s="1354"/>
      <c r="H171" s="896"/>
      <c r="I171" s="1222"/>
      <c r="J171" s="893"/>
      <c r="K171" s="893"/>
      <c r="L171" s="896"/>
      <c r="M171" s="893"/>
      <c r="N171" s="896"/>
      <c r="O171" s="896"/>
      <c r="P171" s="1219"/>
      <c r="Q171" s="1210"/>
    </row>
    <row r="172" spans="1:17" s="931" customFormat="1">
      <c r="A172" s="182" t="s">
        <v>15609</v>
      </c>
      <c r="B172" s="865"/>
      <c r="C172" s="1209" t="s">
        <v>15610</v>
      </c>
      <c r="D172" s="1268"/>
      <c r="E172" s="942"/>
      <c r="F172" s="1282"/>
      <c r="G172" s="1250"/>
      <c r="H172" s="899"/>
      <c r="I172" s="1208"/>
      <c r="J172" s="182"/>
      <c r="K172" s="182"/>
      <c r="L172" s="899"/>
      <c r="M172" s="182"/>
      <c r="N172" s="899"/>
      <c r="O172" s="899"/>
      <c r="P172" s="183"/>
      <c r="Q172" s="1210"/>
    </row>
    <row r="173" spans="1:17" s="931" customFormat="1">
      <c r="A173" s="110" t="s">
        <v>15611</v>
      </c>
      <c r="B173" s="865"/>
      <c r="C173" s="1209" t="s">
        <v>15612</v>
      </c>
      <c r="D173" s="1268"/>
      <c r="E173" s="942"/>
      <c r="F173" s="1282"/>
      <c r="G173" s="1250"/>
      <c r="H173" s="899"/>
      <c r="I173" s="1208"/>
      <c r="J173" s="182"/>
      <c r="K173" s="182"/>
      <c r="L173" s="899"/>
      <c r="M173" s="182"/>
      <c r="N173" s="899"/>
      <c r="O173" s="899"/>
      <c r="P173" s="183"/>
      <c r="Q173" s="1210"/>
    </row>
    <row r="174" spans="1:17" s="931" customFormat="1">
      <c r="A174" s="182"/>
      <c r="B174" s="865"/>
      <c r="C174" s="1209"/>
      <c r="D174" s="1268"/>
      <c r="E174" s="942"/>
      <c r="F174" s="1282"/>
      <c r="G174" s="1250"/>
      <c r="H174" s="899"/>
      <c r="I174" s="1208"/>
      <c r="J174" s="182"/>
      <c r="K174" s="182"/>
      <c r="L174" s="899"/>
      <c r="M174" s="182"/>
      <c r="N174" s="899"/>
      <c r="O174" s="899"/>
      <c r="P174" s="183"/>
      <c r="Q174" s="1210"/>
    </row>
    <row r="175" spans="1:17" s="931" customFormat="1">
      <c r="A175" s="1079">
        <v>5205086</v>
      </c>
      <c r="B175" s="110" t="s">
        <v>15613</v>
      </c>
      <c r="C175" s="1209" t="s">
        <v>15614</v>
      </c>
      <c r="D175" s="1268">
        <v>4750</v>
      </c>
      <c r="E175" s="942"/>
      <c r="F175" s="1282" t="s">
        <v>98</v>
      </c>
      <c r="G175" s="1250" t="s">
        <v>15615</v>
      </c>
      <c r="H175" s="899" t="s">
        <v>979</v>
      </c>
      <c r="I175" s="1208">
        <v>370000</v>
      </c>
      <c r="J175" s="182"/>
      <c r="K175" s="182"/>
      <c r="L175" s="899"/>
      <c r="M175" s="182"/>
      <c r="N175" s="899"/>
      <c r="O175" s="899"/>
      <c r="P175" s="183"/>
      <c r="Q175" s="1210"/>
    </row>
    <row r="176" spans="1:17" s="931" customFormat="1">
      <c r="A176" s="1079">
        <v>5207001</v>
      </c>
      <c r="B176" s="110" t="s">
        <v>4220</v>
      </c>
      <c r="C176" s="1209" t="s">
        <v>15616</v>
      </c>
      <c r="D176" s="1268">
        <v>2600</v>
      </c>
      <c r="E176" s="942"/>
      <c r="F176" s="1282" t="s">
        <v>98</v>
      </c>
      <c r="G176" s="1250" t="s">
        <v>15064</v>
      </c>
      <c r="H176" s="899" t="s">
        <v>979</v>
      </c>
      <c r="I176" s="1208">
        <v>139000</v>
      </c>
      <c r="J176" s="182"/>
      <c r="K176" s="182"/>
      <c r="L176" s="899"/>
      <c r="M176" s="182"/>
      <c r="N176" s="899"/>
      <c r="O176" s="899"/>
      <c r="P176" s="183"/>
      <c r="Q176" s="1210"/>
    </row>
    <row r="177" spans="1:17" s="931" customFormat="1">
      <c r="A177" s="110">
        <v>5207014</v>
      </c>
      <c r="B177" s="110" t="s">
        <v>15617</v>
      </c>
      <c r="C177" s="1209" t="s">
        <v>15618</v>
      </c>
      <c r="D177" s="1268">
        <v>3800</v>
      </c>
      <c r="E177" s="942"/>
      <c r="F177" s="1282" t="s">
        <v>98</v>
      </c>
      <c r="G177" s="1250" t="s">
        <v>15619</v>
      </c>
      <c r="H177" s="899" t="s">
        <v>444</v>
      </c>
      <c r="I177" s="1208">
        <v>247000</v>
      </c>
      <c r="J177" s="182"/>
      <c r="K177" s="182"/>
      <c r="L177" s="899"/>
      <c r="M177" s="182"/>
      <c r="N177" s="899"/>
      <c r="O177" s="899"/>
      <c r="P177" s="183"/>
      <c r="Q177" s="1210"/>
    </row>
    <row r="178" spans="1:17" s="931" customFormat="1">
      <c r="A178" s="110">
        <v>4903072</v>
      </c>
      <c r="B178" s="110" t="s">
        <v>15620</v>
      </c>
      <c r="C178" s="1209" t="s">
        <v>15621</v>
      </c>
      <c r="D178" s="1268">
        <v>5000</v>
      </c>
      <c r="E178" s="942"/>
      <c r="F178" s="1282" t="s">
        <v>110</v>
      </c>
      <c r="G178" s="1250" t="s">
        <v>15622</v>
      </c>
      <c r="H178" s="899" t="s">
        <v>219</v>
      </c>
      <c r="I178" s="1208">
        <v>448000</v>
      </c>
      <c r="J178" s="182"/>
      <c r="K178" s="182"/>
      <c r="L178" s="899"/>
      <c r="M178" s="182"/>
      <c r="N178" s="899"/>
      <c r="O178" s="899"/>
      <c r="P178" s="183"/>
      <c r="Q178" s="1210"/>
    </row>
    <row r="179" spans="1:17" s="931" customFormat="1">
      <c r="A179" s="182"/>
      <c r="B179" s="110"/>
      <c r="C179" s="1209"/>
      <c r="D179" s="1268"/>
      <c r="E179" s="942"/>
      <c r="F179" s="1282"/>
      <c r="G179" s="1250"/>
      <c r="H179" s="899"/>
      <c r="I179" s="1208"/>
      <c r="J179" s="182"/>
      <c r="K179" s="182"/>
      <c r="L179" s="899"/>
      <c r="M179" s="182"/>
      <c r="N179" s="899"/>
      <c r="O179" s="899"/>
      <c r="P179" s="183"/>
      <c r="Q179" s="1210"/>
    </row>
    <row r="180" spans="1:17" s="931" customFormat="1" ht="15">
      <c r="A180" s="1295" t="s">
        <v>15623</v>
      </c>
      <c r="B180" s="1199"/>
      <c r="C180" s="1353"/>
      <c r="D180" s="1268"/>
      <c r="E180" s="942"/>
      <c r="F180" s="1282"/>
      <c r="G180" s="1250"/>
      <c r="H180" s="899"/>
      <c r="I180" s="1208"/>
      <c r="J180" s="182"/>
      <c r="K180" s="182"/>
      <c r="L180" s="899"/>
      <c r="M180" s="182"/>
      <c r="N180" s="899"/>
      <c r="O180" s="899"/>
      <c r="P180" s="183"/>
      <c r="Q180" s="1210"/>
    </row>
    <row r="181" spans="1:17" s="931" customFormat="1">
      <c r="A181" s="182"/>
      <c r="B181" s="110" t="s">
        <v>15624</v>
      </c>
      <c r="C181" s="1283">
        <v>-3500</v>
      </c>
      <c r="D181" s="1268"/>
      <c r="E181" s="942"/>
      <c r="F181" s="1282"/>
      <c r="G181" s="1250"/>
      <c r="H181" s="899"/>
      <c r="I181" s="1208"/>
      <c r="J181" s="182"/>
      <c r="K181" s="182"/>
      <c r="L181" s="899"/>
      <c r="M181" s="182"/>
      <c r="N181" s="899"/>
      <c r="O181" s="899"/>
      <c r="P181" s="183"/>
      <c r="Q181" s="1210"/>
    </row>
    <row r="182" spans="1:17" s="931" customFormat="1">
      <c r="A182" s="182"/>
      <c r="B182" s="110" t="s">
        <v>15607</v>
      </c>
      <c r="C182" s="1283">
        <v>-2000</v>
      </c>
      <c r="D182" s="1268"/>
      <c r="E182" s="1379" t="s">
        <v>15608</v>
      </c>
      <c r="F182" s="1282"/>
      <c r="G182" s="1250"/>
      <c r="H182" s="899"/>
      <c r="I182" s="1208"/>
      <c r="J182" s="182"/>
      <c r="K182" s="182"/>
      <c r="L182" s="899"/>
      <c r="M182" s="182"/>
      <c r="N182" s="899"/>
      <c r="O182" s="899"/>
      <c r="P182" s="183"/>
      <c r="Q182" s="1210"/>
    </row>
    <row r="183" spans="1:17" s="931" customFormat="1">
      <c r="A183" s="182"/>
      <c r="B183" s="110" t="s">
        <v>15625</v>
      </c>
      <c r="C183" s="1283">
        <v>-3900</v>
      </c>
      <c r="D183" s="1268"/>
      <c r="E183" s="1253" t="s">
        <v>15626</v>
      </c>
      <c r="F183" s="1282"/>
      <c r="G183" s="1250"/>
      <c r="H183" s="899"/>
      <c r="I183" s="1208"/>
      <c r="J183" s="182"/>
      <c r="K183" s="182"/>
      <c r="L183" s="899"/>
      <c r="M183" s="182"/>
      <c r="N183" s="899"/>
      <c r="O183" s="899"/>
      <c r="P183" s="183"/>
      <c r="Q183" s="1210"/>
    </row>
    <row r="184" spans="1:17" s="931" customFormat="1">
      <c r="A184" s="182"/>
      <c r="B184" s="110" t="s">
        <v>15627</v>
      </c>
      <c r="C184" s="1283">
        <v>-4000</v>
      </c>
      <c r="D184" s="1268"/>
      <c r="E184" s="1253" t="s">
        <v>15628</v>
      </c>
      <c r="F184" s="1282"/>
      <c r="G184" s="1250"/>
      <c r="H184" s="899"/>
      <c r="I184" s="1208"/>
      <c r="J184" s="182"/>
      <c r="K184" s="182"/>
      <c r="L184" s="899"/>
      <c r="M184" s="182"/>
      <c r="N184" s="899"/>
      <c r="O184" s="899"/>
      <c r="P184" s="183"/>
      <c r="Q184" s="1210"/>
    </row>
    <row r="185" spans="1:17" s="931" customFormat="1">
      <c r="A185" s="182"/>
      <c r="B185" s="110" t="s">
        <v>15629</v>
      </c>
      <c r="C185" s="1283">
        <v>-2700</v>
      </c>
      <c r="D185" s="1268"/>
      <c r="E185" s="1253" t="s">
        <v>15630</v>
      </c>
      <c r="F185" s="1282"/>
      <c r="G185" s="1250"/>
      <c r="H185" s="899"/>
      <c r="I185" s="1208"/>
      <c r="J185" s="182"/>
      <c r="K185" s="182"/>
      <c r="L185" s="899"/>
      <c r="M185" s="182"/>
      <c r="N185" s="899"/>
      <c r="O185" s="899"/>
      <c r="P185" s="183"/>
      <c r="Q185" s="1210"/>
    </row>
    <row r="186" spans="1:17" s="931" customFormat="1">
      <c r="A186" s="182"/>
      <c r="B186" s="110"/>
      <c r="C186" s="1283"/>
      <c r="D186" s="1268"/>
      <c r="E186" s="1386"/>
      <c r="F186" s="1282"/>
      <c r="G186" s="1250"/>
      <c r="H186" s="899"/>
      <c r="I186" s="1208"/>
      <c r="J186" s="182"/>
      <c r="K186" s="182"/>
      <c r="L186" s="899"/>
      <c r="M186" s="182"/>
      <c r="N186" s="899"/>
      <c r="O186" s="899"/>
      <c r="P186" s="183"/>
      <c r="Q186" s="1210"/>
    </row>
    <row r="187" spans="1:17" s="931" customFormat="1">
      <c r="A187" s="182"/>
      <c r="B187" s="865" t="s">
        <v>46</v>
      </c>
      <c r="C187" s="1209">
        <f>SUM(C180:C185)+SUM(D175:D179)</f>
        <v>50</v>
      </c>
      <c r="D187" s="1268"/>
      <c r="E187" s="942"/>
      <c r="F187" s="1282"/>
      <c r="G187" s="1250"/>
      <c r="H187" s="899"/>
      <c r="I187" s="1208"/>
      <c r="J187" s="182"/>
      <c r="K187" s="182"/>
      <c r="L187" s="899"/>
      <c r="M187" s="182"/>
      <c r="N187" s="899"/>
      <c r="O187" s="899"/>
      <c r="P187" s="183"/>
      <c r="Q187" s="1210"/>
    </row>
    <row r="188" spans="1:17" s="931" customFormat="1">
      <c r="A188" s="182"/>
      <c r="B188" s="865"/>
      <c r="C188" s="1209"/>
      <c r="D188" s="1268"/>
      <c r="E188" s="942"/>
      <c r="F188" s="1282"/>
      <c r="G188" s="1250"/>
      <c r="H188" s="899"/>
      <c r="I188" s="1208"/>
      <c r="J188" s="182"/>
      <c r="K188" s="182"/>
      <c r="L188" s="899"/>
      <c r="M188" s="182"/>
      <c r="N188" s="899"/>
      <c r="O188" s="899"/>
      <c r="P188" s="183"/>
      <c r="Q188" s="1210"/>
    </row>
    <row r="189" spans="1:17" s="931" customFormat="1">
      <c r="A189" s="182"/>
      <c r="B189" s="1079" t="s">
        <v>15631</v>
      </c>
      <c r="C189" s="1209"/>
      <c r="D189" s="1268"/>
      <c r="E189" s="942"/>
      <c r="F189" s="1282"/>
      <c r="G189" s="1250"/>
      <c r="H189" s="899"/>
      <c r="I189" s="1208"/>
      <c r="J189" s="182"/>
      <c r="K189" s="182"/>
      <c r="L189" s="899"/>
      <c r="M189" s="182"/>
      <c r="N189" s="899"/>
      <c r="O189" s="899"/>
      <c r="P189" s="183"/>
      <c r="Q189" s="1210"/>
    </row>
    <row r="190" spans="1:17" s="931" customFormat="1">
      <c r="A190" s="182"/>
      <c r="B190" s="1079" t="s">
        <v>15632</v>
      </c>
      <c r="C190" s="1209"/>
      <c r="D190" s="1268"/>
      <c r="E190" s="942"/>
      <c r="F190" s="1282"/>
      <c r="G190" s="1250"/>
      <c r="H190" s="899"/>
      <c r="I190" s="1208"/>
      <c r="J190" s="182"/>
      <c r="K190" s="182"/>
      <c r="L190" s="899"/>
      <c r="M190" s="182"/>
      <c r="N190" s="899"/>
      <c r="O190" s="899"/>
      <c r="P190" s="183"/>
      <c r="Q190" s="1210"/>
    </row>
    <row r="191" spans="1:17" s="931" customFormat="1">
      <c r="A191" s="182"/>
      <c r="B191" s="1079"/>
      <c r="C191" s="1209"/>
      <c r="D191" s="1268"/>
      <c r="E191" s="942"/>
      <c r="F191" s="1282"/>
      <c r="G191" s="1250"/>
      <c r="H191" s="899"/>
      <c r="I191" s="1208"/>
      <c r="J191" s="182"/>
      <c r="K191" s="182"/>
      <c r="L191" s="899"/>
      <c r="M191" s="182"/>
      <c r="N191" s="899"/>
      <c r="O191" s="899"/>
      <c r="P191" s="183"/>
      <c r="Q191" s="1210"/>
    </row>
    <row r="192" spans="1:17" s="931" customFormat="1">
      <c r="A192" s="182"/>
      <c r="B192" s="1079" t="s">
        <v>15633</v>
      </c>
      <c r="C192" s="1209"/>
      <c r="D192" s="1268"/>
      <c r="E192" s="942"/>
      <c r="F192" s="1282"/>
      <c r="G192" s="1250"/>
      <c r="H192" s="899"/>
      <c r="I192" s="1208"/>
      <c r="J192" s="182"/>
      <c r="K192" s="182"/>
      <c r="L192" s="899"/>
      <c r="M192" s="182"/>
      <c r="N192" s="899"/>
      <c r="O192" s="899"/>
      <c r="P192" s="183"/>
      <c r="Q192" s="1210"/>
    </row>
    <row r="193" spans="1:17" s="931" customFormat="1">
      <c r="A193" s="182"/>
      <c r="B193" s="1079" t="s">
        <v>15634</v>
      </c>
      <c r="C193" s="1209"/>
      <c r="D193" s="1268"/>
      <c r="E193" s="942"/>
      <c r="F193" s="1282"/>
      <c r="G193" s="1250"/>
      <c r="H193" s="899"/>
      <c r="I193" s="1208"/>
      <c r="J193" s="182"/>
      <c r="K193" s="182"/>
      <c r="L193" s="899"/>
      <c r="M193" s="182"/>
      <c r="N193" s="899"/>
      <c r="O193" s="899"/>
      <c r="P193" s="183"/>
      <c r="Q193" s="1210"/>
    </row>
    <row r="194" spans="1:17" s="931" customFormat="1">
      <c r="A194" s="182"/>
      <c r="B194" s="1079"/>
      <c r="C194" s="1209"/>
      <c r="D194" s="1268"/>
      <c r="E194" s="942"/>
      <c r="F194" s="1282"/>
      <c r="G194" s="1250"/>
      <c r="H194" s="899"/>
      <c r="I194" s="1208"/>
      <c r="J194" s="182"/>
      <c r="K194" s="182"/>
      <c r="L194" s="899"/>
      <c r="M194" s="182"/>
      <c r="N194" s="899"/>
      <c r="O194" s="899"/>
      <c r="P194" s="183"/>
      <c r="Q194" s="1210"/>
    </row>
    <row r="195" spans="1:17" s="931" customFormat="1">
      <c r="A195" s="182"/>
      <c r="B195" s="1079" t="s">
        <v>15635</v>
      </c>
      <c r="C195" s="1209"/>
      <c r="D195" s="1268"/>
      <c r="E195" s="942"/>
      <c r="F195" s="1282"/>
      <c r="G195" s="1250"/>
      <c r="H195" s="899"/>
      <c r="I195" s="1208"/>
      <c r="J195" s="182"/>
      <c r="K195" s="182"/>
      <c r="L195" s="899"/>
      <c r="M195" s="182"/>
      <c r="N195" s="899"/>
      <c r="O195" s="899"/>
      <c r="P195" s="183"/>
      <c r="Q195" s="1210"/>
    </row>
    <row r="196" spans="1:17" s="931" customFormat="1" ht="15">
      <c r="A196" s="182"/>
      <c r="B196" s="1079" t="s">
        <v>15636</v>
      </c>
      <c r="C196" s="1353"/>
      <c r="D196" s="1268"/>
      <c r="E196" s="942"/>
      <c r="F196" s="1281"/>
      <c r="G196" s="1255"/>
      <c r="H196" s="899"/>
      <c r="I196" s="1208"/>
      <c r="J196" s="182"/>
      <c r="K196" s="182"/>
      <c r="L196" s="899"/>
      <c r="M196" s="182"/>
      <c r="N196" s="899"/>
      <c r="O196" s="899"/>
      <c r="P196" s="183"/>
      <c r="Q196" s="1210"/>
    </row>
    <row r="197" spans="1:17" s="931" customFormat="1" ht="15">
      <c r="A197" s="182"/>
      <c r="B197" s="1079"/>
      <c r="C197" s="1353"/>
      <c r="D197" s="1268"/>
      <c r="E197" s="942"/>
      <c r="F197" s="1281"/>
      <c r="G197" s="1255"/>
      <c r="H197" s="899"/>
      <c r="I197" s="1208"/>
      <c r="J197" s="182"/>
      <c r="K197" s="182"/>
      <c r="L197" s="899"/>
      <c r="M197" s="182"/>
      <c r="N197" s="899"/>
      <c r="O197" s="899"/>
      <c r="P197" s="183"/>
      <c r="Q197" s="1210"/>
    </row>
    <row r="198" spans="1:17" s="931" customFormat="1" ht="13.5" thickBot="1">
      <c r="A198" s="893"/>
      <c r="B198" s="1300"/>
      <c r="C198" s="1299"/>
      <c r="D198" s="1321"/>
      <c r="E198" s="1319"/>
      <c r="F198" s="1291"/>
      <c r="G198" s="1354"/>
      <c r="H198" s="896"/>
      <c r="I198" s="1222"/>
      <c r="J198" s="893"/>
      <c r="K198" s="893"/>
      <c r="L198" s="896"/>
      <c r="M198" s="893"/>
      <c r="N198" s="896"/>
      <c r="O198" s="896"/>
      <c r="P198" s="1219"/>
      <c r="Q198" s="1210"/>
    </row>
    <row r="199" spans="1:17" s="931" customFormat="1" ht="15">
      <c r="A199" s="182"/>
      <c r="B199" s="1079"/>
      <c r="C199" s="1353"/>
      <c r="D199" s="1268"/>
      <c r="E199" s="942"/>
      <c r="F199" s="1281"/>
      <c r="G199" s="1255"/>
      <c r="H199" s="899"/>
      <c r="I199" s="1208"/>
      <c r="J199" s="182"/>
      <c r="K199" s="182"/>
      <c r="L199" s="899"/>
      <c r="M199" s="182"/>
      <c r="N199" s="899"/>
      <c r="O199" s="899"/>
      <c r="P199" s="183"/>
      <c r="Q199" s="1210"/>
    </row>
    <row r="200" spans="1:17" s="931" customFormat="1" ht="15">
      <c r="A200" s="182"/>
      <c r="B200" s="1079"/>
      <c r="C200" s="1353"/>
      <c r="D200" s="1268"/>
      <c r="E200" s="942"/>
      <c r="F200" s="1281"/>
      <c r="G200" s="1255"/>
      <c r="H200" s="899"/>
      <c r="I200" s="1208"/>
      <c r="J200" s="182"/>
      <c r="K200" s="182"/>
      <c r="L200" s="899"/>
      <c r="M200" s="182"/>
      <c r="N200" s="899"/>
      <c r="O200" s="899"/>
      <c r="P200" s="183"/>
      <c r="Q200" s="1210"/>
    </row>
    <row r="201" spans="1:17" s="931" customFormat="1" ht="15">
      <c r="A201" s="182"/>
      <c r="B201" s="1079"/>
      <c r="C201" s="1353"/>
      <c r="D201" s="1268"/>
      <c r="E201" s="942"/>
      <c r="F201" s="1281"/>
      <c r="G201" s="1255"/>
      <c r="H201" s="899"/>
      <c r="I201" s="1208"/>
      <c r="J201" s="182"/>
      <c r="K201" s="182"/>
      <c r="L201" s="899"/>
      <c r="M201" s="182"/>
      <c r="N201" s="899"/>
      <c r="O201" s="899"/>
      <c r="P201" s="183"/>
      <c r="Q201" s="1210"/>
    </row>
    <row r="202" spans="1:17" s="931" customFormat="1" ht="15">
      <c r="A202" s="182"/>
      <c r="B202" s="1079"/>
      <c r="C202" s="1353"/>
      <c r="D202" s="1268"/>
      <c r="E202" s="942"/>
      <c r="F202" s="1281"/>
      <c r="G202" s="1255"/>
      <c r="H202" s="899"/>
      <c r="I202" s="1208"/>
      <c r="J202" s="182"/>
      <c r="K202" s="182"/>
      <c r="L202" s="899"/>
      <c r="M202" s="182"/>
      <c r="N202" s="899"/>
      <c r="O202" s="899"/>
      <c r="P202" s="183"/>
      <c r="Q202" s="1210"/>
    </row>
    <row r="203" spans="1:17" s="931" customFormat="1" ht="15">
      <c r="A203" s="182"/>
      <c r="B203" s="1079"/>
      <c r="C203" s="1353"/>
      <c r="D203" s="1268"/>
      <c r="E203" s="942"/>
      <c r="F203" s="1281"/>
      <c r="G203" s="1255"/>
      <c r="H203" s="899"/>
      <c r="I203" s="1208"/>
      <c r="J203" s="182"/>
      <c r="K203" s="182"/>
      <c r="L203" s="899"/>
      <c r="M203" s="182"/>
      <c r="N203" s="899"/>
      <c r="O203" s="899"/>
      <c r="P203" s="183"/>
      <c r="Q203" s="1210"/>
    </row>
    <row r="204" spans="1:17" s="931" customFormat="1" ht="15">
      <c r="A204" s="182"/>
      <c r="B204" s="1079"/>
      <c r="C204" s="1353"/>
      <c r="D204" s="1268"/>
      <c r="E204" s="942"/>
      <c r="F204" s="1281"/>
      <c r="G204" s="1255"/>
      <c r="H204" s="899"/>
      <c r="I204" s="1208"/>
      <c r="J204" s="182"/>
      <c r="K204" s="182"/>
      <c r="L204" s="899"/>
      <c r="M204" s="182"/>
      <c r="N204" s="899"/>
      <c r="O204" s="899"/>
      <c r="P204" s="183"/>
      <c r="Q204" s="1210"/>
    </row>
    <row r="205" spans="1:17" s="931" customFormat="1" ht="15">
      <c r="A205" s="182"/>
      <c r="B205" s="1079"/>
      <c r="C205" s="1353"/>
      <c r="D205" s="1268"/>
      <c r="E205" s="942"/>
      <c r="F205" s="1281"/>
      <c r="G205" s="1255"/>
      <c r="H205" s="899"/>
      <c r="I205" s="1208"/>
      <c r="J205" s="182"/>
      <c r="K205" s="182"/>
      <c r="L205" s="899"/>
      <c r="M205" s="182"/>
      <c r="N205" s="899"/>
      <c r="O205" s="899"/>
      <c r="P205" s="183"/>
      <c r="Q205" s="1210"/>
    </row>
    <row r="206" spans="1:17" s="931" customFormat="1" ht="15">
      <c r="A206" s="182"/>
      <c r="B206" s="1079"/>
      <c r="C206" s="1353"/>
      <c r="D206" s="1268"/>
      <c r="E206" s="942"/>
      <c r="F206" s="1281"/>
      <c r="G206" s="1255"/>
      <c r="H206" s="899"/>
      <c r="I206" s="1208"/>
      <c r="J206" s="182"/>
      <c r="K206" s="182"/>
      <c r="L206" s="899"/>
      <c r="M206" s="182"/>
      <c r="N206" s="899"/>
      <c r="O206" s="899"/>
      <c r="P206" s="183"/>
      <c r="Q206" s="1210"/>
    </row>
    <row r="207" spans="1:17" s="931" customFormat="1" ht="15">
      <c r="A207" s="182"/>
      <c r="B207" s="1079"/>
      <c r="C207" s="1353"/>
      <c r="D207" s="1268"/>
      <c r="E207" s="942"/>
      <c r="F207" s="1281"/>
      <c r="G207" s="1255"/>
      <c r="H207" s="899"/>
      <c r="I207" s="1208"/>
      <c r="J207" s="182"/>
      <c r="K207" s="182"/>
      <c r="L207" s="899"/>
      <c r="M207" s="182"/>
      <c r="N207" s="899"/>
      <c r="O207" s="899"/>
      <c r="P207" s="183"/>
      <c r="Q207" s="1210"/>
    </row>
    <row r="208" spans="1:17">
      <c r="A208" s="182"/>
      <c r="B208" s="1199"/>
      <c r="C208" s="1199"/>
      <c r="D208" s="1264"/>
      <c r="E208" s="942"/>
      <c r="I208" s="1208"/>
    </row>
    <row r="209" spans="1:17" ht="15.75">
      <c r="A209" s="1263" t="s">
        <v>680</v>
      </c>
      <c r="B209" s="1262"/>
      <c r="C209" s="1261"/>
      <c r="D209" s="1260"/>
      <c r="E209" s="1280"/>
      <c r="F209" s="1265"/>
      <c r="G209" s="1258"/>
      <c r="I209" s="1208"/>
    </row>
    <row r="210" spans="1:17" ht="15.75">
      <c r="B210" s="2873"/>
      <c r="C210" s="2873"/>
      <c r="D210" s="607"/>
      <c r="E210" s="1352"/>
      <c r="F210" s="1259"/>
      <c r="G210" s="1255"/>
      <c r="H210" s="183"/>
      <c r="I210" s="1208"/>
      <c r="K210" s="899" t="s">
        <v>15637</v>
      </c>
    </row>
    <row r="211" spans="1:17">
      <c r="B211" s="110" t="s">
        <v>15638</v>
      </c>
      <c r="C211" s="182" t="s">
        <v>15639</v>
      </c>
      <c r="D211" s="1268">
        <v>-3000</v>
      </c>
      <c r="E211" s="1253" t="s">
        <v>15640</v>
      </c>
      <c r="F211" s="1265"/>
      <c r="G211" s="1255"/>
      <c r="H211" s="183"/>
      <c r="I211" s="1195"/>
      <c r="K211" s="1255">
        <v>2985</v>
      </c>
      <c r="L211" s="899" t="s">
        <v>561</v>
      </c>
    </row>
    <row r="212" spans="1:17">
      <c r="B212" s="110" t="s">
        <v>15638</v>
      </c>
      <c r="C212" s="182" t="s">
        <v>15641</v>
      </c>
      <c r="D212" s="1351">
        <v>-3150</v>
      </c>
      <c r="E212" s="1253" t="s">
        <v>15642</v>
      </c>
      <c r="H212" s="183"/>
      <c r="I212" s="1195"/>
      <c r="K212" s="1250">
        <v>3135</v>
      </c>
      <c r="L212" s="899" t="s">
        <v>561</v>
      </c>
    </row>
    <row r="213" spans="1:17">
      <c r="B213" s="110" t="s">
        <v>15638</v>
      </c>
      <c r="C213" s="182" t="s">
        <v>15643</v>
      </c>
      <c r="D213" s="1351">
        <v>-1850</v>
      </c>
      <c r="E213" s="1253" t="s">
        <v>15644</v>
      </c>
      <c r="H213" s="1250"/>
      <c r="I213" s="1195"/>
      <c r="L213" s="899" t="s">
        <v>561</v>
      </c>
    </row>
    <row r="214" spans="1:17" s="921" customFormat="1">
      <c r="A214" s="309"/>
      <c r="B214" s="110" t="s">
        <v>15638</v>
      </c>
      <c r="C214" s="182" t="s">
        <v>15439</v>
      </c>
      <c r="D214" s="1268">
        <v>-4800</v>
      </c>
      <c r="E214" s="1253" t="s">
        <v>15645</v>
      </c>
      <c r="G214" s="899"/>
      <c r="H214" s="1250"/>
      <c r="I214" s="1195"/>
      <c r="J214" s="182"/>
      <c r="K214" s="1250">
        <v>4785</v>
      </c>
      <c r="L214" s="899" t="s">
        <v>561</v>
      </c>
      <c r="M214" s="182"/>
      <c r="N214" s="899"/>
      <c r="O214" s="899"/>
      <c r="P214" s="183"/>
      <c r="Q214" s="887"/>
    </row>
    <row r="215" spans="1:17" s="921" customFormat="1">
      <c r="A215" s="309"/>
      <c r="B215" s="110" t="s">
        <v>15638</v>
      </c>
      <c r="C215" s="182" t="s">
        <v>15646</v>
      </c>
      <c r="D215" s="1268">
        <v>-4000</v>
      </c>
      <c r="E215" s="1253" t="s">
        <v>15467</v>
      </c>
      <c r="G215" s="899"/>
      <c r="H215" s="1250"/>
      <c r="I215" s="1195"/>
      <c r="J215" s="182"/>
      <c r="K215" s="1250">
        <v>3985</v>
      </c>
      <c r="L215" s="899" t="s">
        <v>561</v>
      </c>
      <c r="M215" s="182"/>
      <c r="N215" s="899"/>
      <c r="O215" s="899"/>
      <c r="P215" s="183"/>
      <c r="Q215" s="887"/>
    </row>
    <row r="216" spans="1:17" s="921" customFormat="1">
      <c r="A216" s="309"/>
      <c r="B216" s="110" t="s">
        <v>15638</v>
      </c>
      <c r="C216" s="182" t="s">
        <v>15647</v>
      </c>
      <c r="D216" s="1268">
        <v>-2350</v>
      </c>
      <c r="E216" s="1253" t="s">
        <v>15469</v>
      </c>
      <c r="G216" s="899"/>
      <c r="H216" s="1250"/>
      <c r="I216" s="1195"/>
      <c r="J216" s="182"/>
      <c r="K216" s="1250">
        <v>2335</v>
      </c>
      <c r="L216" s="899" t="s">
        <v>561</v>
      </c>
      <c r="M216" s="182"/>
      <c r="N216" s="899"/>
      <c r="O216" s="899"/>
      <c r="P216" s="183"/>
      <c r="Q216" s="887"/>
    </row>
    <row r="217" spans="1:17" s="921" customFormat="1">
      <c r="A217" s="309"/>
      <c r="B217" s="110" t="s">
        <v>15638</v>
      </c>
      <c r="C217" s="182" t="s">
        <v>15465</v>
      </c>
      <c r="D217" s="1268">
        <v>-3000</v>
      </c>
      <c r="E217" s="1253" t="s">
        <v>15648</v>
      </c>
      <c r="G217" s="899"/>
      <c r="H217" s="1250"/>
      <c r="I217" s="1195"/>
      <c r="J217" s="182"/>
      <c r="K217" s="1250">
        <v>2985</v>
      </c>
      <c r="L217" s="899" t="s">
        <v>561</v>
      </c>
      <c r="M217" s="182"/>
      <c r="N217" s="899"/>
      <c r="O217" s="899"/>
      <c r="P217" s="183"/>
      <c r="Q217" s="887"/>
    </row>
    <row r="218" spans="1:17" s="921" customFormat="1" ht="15">
      <c r="A218" s="309"/>
      <c r="B218" s="110" t="s">
        <v>15638</v>
      </c>
      <c r="C218" s="182" t="s">
        <v>15649</v>
      </c>
      <c r="D218" s="1268">
        <v>-2900</v>
      </c>
      <c r="E218" s="1253" t="s">
        <v>15650</v>
      </c>
      <c r="G218" s="899"/>
      <c r="H218" s="1250"/>
      <c r="I218" s="1195"/>
      <c r="J218" s="182"/>
      <c r="K218" s="1250">
        <v>2985</v>
      </c>
      <c r="L218" s="899" t="s">
        <v>561</v>
      </c>
      <c r="M218" s="182"/>
      <c r="N218" s="899"/>
      <c r="O218" s="899"/>
      <c r="P218" s="183"/>
      <c r="Q218" s="887"/>
    </row>
    <row r="219" spans="1:17" s="921" customFormat="1">
      <c r="A219" s="309"/>
      <c r="B219" s="110" t="s">
        <v>15638</v>
      </c>
      <c r="C219" s="182" t="s">
        <v>15479</v>
      </c>
      <c r="D219" s="1268">
        <v>-3000</v>
      </c>
      <c r="E219" s="1253" t="s">
        <v>15651</v>
      </c>
      <c r="G219" s="899"/>
      <c r="H219" s="1250"/>
      <c r="I219" s="1195"/>
      <c r="J219" s="182"/>
      <c r="K219" s="1250">
        <v>2965</v>
      </c>
      <c r="L219" s="899" t="s">
        <v>561</v>
      </c>
      <c r="M219" s="182"/>
      <c r="N219" s="899"/>
      <c r="O219" s="899"/>
      <c r="P219" s="183"/>
      <c r="Q219" s="887"/>
    </row>
    <row r="220" spans="1:17" s="921" customFormat="1">
      <c r="A220" s="309"/>
      <c r="B220" s="110" t="s">
        <v>15638</v>
      </c>
      <c r="C220" s="182" t="s">
        <v>15652</v>
      </c>
      <c r="D220" s="1268">
        <v>-4150</v>
      </c>
      <c r="E220" s="1253" t="s">
        <v>15653</v>
      </c>
      <c r="G220" s="899"/>
      <c r="H220" s="1250"/>
      <c r="I220" s="1195"/>
      <c r="J220" s="182"/>
      <c r="K220" s="1250">
        <v>4135</v>
      </c>
      <c r="L220" s="899" t="s">
        <v>561</v>
      </c>
      <c r="M220" s="182"/>
      <c r="N220" s="899"/>
      <c r="O220" s="899"/>
      <c r="P220" s="183"/>
      <c r="Q220" s="887"/>
    </row>
    <row r="221" spans="1:17" s="921" customFormat="1">
      <c r="A221" s="309"/>
      <c r="B221" s="110" t="s">
        <v>15638</v>
      </c>
      <c r="C221" s="182" t="s">
        <v>15654</v>
      </c>
      <c r="D221" s="1268">
        <v>-7100</v>
      </c>
      <c r="E221" s="1267" t="s">
        <v>15655</v>
      </c>
      <c r="G221" s="899"/>
      <c r="H221" s="1250"/>
      <c r="I221" s="1195"/>
      <c r="J221" s="182"/>
      <c r="K221" s="1250">
        <v>7070</v>
      </c>
      <c r="L221" s="899" t="s">
        <v>561</v>
      </c>
      <c r="M221" s="182"/>
      <c r="N221" s="899"/>
      <c r="O221" s="899"/>
      <c r="P221" s="183"/>
      <c r="Q221" s="887"/>
    </row>
    <row r="222" spans="1:17" s="921" customFormat="1">
      <c r="A222" s="309"/>
      <c r="B222" s="110" t="s">
        <v>15638</v>
      </c>
      <c r="C222" s="182" t="s">
        <v>15656</v>
      </c>
      <c r="D222" s="1268">
        <v>-4700</v>
      </c>
      <c r="E222" s="1253" t="s">
        <v>15657</v>
      </c>
      <c r="G222" s="899"/>
      <c r="H222" s="1250"/>
      <c r="I222" s="1195"/>
      <c r="J222" s="182"/>
      <c r="K222" s="1250">
        <v>4685</v>
      </c>
      <c r="L222" s="899" t="s">
        <v>561</v>
      </c>
      <c r="M222" s="182"/>
      <c r="N222" s="899"/>
      <c r="O222" s="899"/>
      <c r="P222" s="183"/>
      <c r="Q222" s="887"/>
    </row>
    <row r="223" spans="1:17" s="921" customFormat="1">
      <c r="A223" s="309"/>
      <c r="B223" s="110" t="s">
        <v>15638</v>
      </c>
      <c r="C223" s="182" t="s">
        <v>15658</v>
      </c>
      <c r="D223" s="1268">
        <v>-8150</v>
      </c>
      <c r="E223" s="1253" t="s">
        <v>15494</v>
      </c>
      <c r="G223" s="899"/>
      <c r="H223" s="1250"/>
      <c r="I223" s="1195"/>
      <c r="J223" s="182"/>
      <c r="K223" s="1250">
        <v>8130</v>
      </c>
      <c r="L223" s="899" t="s">
        <v>561</v>
      </c>
      <c r="M223" s="182"/>
      <c r="N223" s="899"/>
      <c r="O223" s="899"/>
      <c r="P223" s="183"/>
      <c r="Q223" s="887"/>
    </row>
    <row r="224" spans="1:17" s="921" customFormat="1">
      <c r="A224" s="309"/>
      <c r="B224" s="110" t="s">
        <v>15638</v>
      </c>
      <c r="C224" s="182" t="s">
        <v>15659</v>
      </c>
      <c r="D224" s="1268">
        <v>-4850</v>
      </c>
      <c r="E224" s="1253" t="s">
        <v>15514</v>
      </c>
      <c r="G224" s="899"/>
      <c r="H224" s="1250"/>
      <c r="I224" s="1195"/>
      <c r="J224" s="182"/>
      <c r="K224" s="1250">
        <v>4835</v>
      </c>
      <c r="L224" s="899" t="s">
        <v>561</v>
      </c>
      <c r="M224" s="182"/>
      <c r="N224" s="899"/>
      <c r="O224" s="899"/>
      <c r="P224" s="183"/>
      <c r="Q224" s="887"/>
    </row>
    <row r="225" spans="1:17" s="921" customFormat="1">
      <c r="A225" s="309"/>
      <c r="B225" s="110" t="s">
        <v>15638</v>
      </c>
      <c r="C225" s="182" t="s">
        <v>15509</v>
      </c>
      <c r="D225" s="1268">
        <v>-2950</v>
      </c>
      <c r="E225" s="1253" t="s">
        <v>15660</v>
      </c>
      <c r="G225" s="899"/>
      <c r="H225" s="1250"/>
      <c r="I225" s="1195"/>
      <c r="J225" s="182"/>
      <c r="K225" s="1250">
        <v>2935</v>
      </c>
      <c r="L225" s="899" t="s">
        <v>561</v>
      </c>
      <c r="M225" s="182"/>
      <c r="N225" s="899"/>
      <c r="O225" s="899"/>
      <c r="P225" s="183"/>
      <c r="Q225" s="887"/>
    </row>
    <row r="226" spans="1:17" s="921" customFormat="1">
      <c r="A226" s="309"/>
      <c r="B226" s="110" t="s">
        <v>15638</v>
      </c>
      <c r="C226" s="182" t="s">
        <v>15661</v>
      </c>
      <c r="D226" s="1268">
        <v>-1400</v>
      </c>
      <c r="E226" s="1253" t="s">
        <v>15662</v>
      </c>
      <c r="G226" s="899"/>
      <c r="H226" s="1250"/>
      <c r="I226" s="1195"/>
      <c r="J226" s="182"/>
      <c r="K226" s="1250">
        <v>1385</v>
      </c>
      <c r="L226" s="899" t="s">
        <v>561</v>
      </c>
      <c r="M226" s="182"/>
      <c r="N226" s="899"/>
      <c r="O226" s="899"/>
      <c r="P226" s="183"/>
      <c r="Q226" s="887"/>
    </row>
    <row r="227" spans="1:17" s="921" customFormat="1">
      <c r="A227" s="309"/>
      <c r="B227" s="110" t="s">
        <v>15638</v>
      </c>
      <c r="C227" s="182" t="s">
        <v>15663</v>
      </c>
      <c r="D227" s="1268">
        <v>-2200</v>
      </c>
      <c r="E227" s="1253" t="s">
        <v>15541</v>
      </c>
      <c r="G227" s="899"/>
      <c r="H227" s="1250"/>
      <c r="I227" s="1195"/>
      <c r="J227" s="182"/>
      <c r="K227" s="1250">
        <v>2200</v>
      </c>
      <c r="L227" s="899" t="s">
        <v>561</v>
      </c>
      <c r="M227" s="182"/>
      <c r="N227" s="899"/>
      <c r="O227" s="899"/>
      <c r="P227" s="183"/>
      <c r="Q227" s="887"/>
    </row>
    <row r="228" spans="1:17" s="921" customFormat="1">
      <c r="A228" s="309"/>
      <c r="B228" s="110" t="s">
        <v>15638</v>
      </c>
      <c r="C228" s="182" t="s">
        <v>15664</v>
      </c>
      <c r="D228" s="1268">
        <v>-2100</v>
      </c>
      <c r="E228" s="1253" t="s">
        <v>15543</v>
      </c>
      <c r="G228" s="899"/>
      <c r="H228" s="1250"/>
      <c r="I228" s="1195"/>
      <c r="J228" s="182"/>
      <c r="K228" s="1250">
        <v>2100</v>
      </c>
      <c r="L228" s="899" t="s">
        <v>561</v>
      </c>
      <c r="M228" s="182"/>
      <c r="N228" s="899"/>
      <c r="O228" s="899"/>
      <c r="P228" s="183"/>
      <c r="Q228" s="887"/>
    </row>
    <row r="229" spans="1:17" s="921" customFormat="1">
      <c r="A229" s="309"/>
      <c r="B229" s="110" t="s">
        <v>15638</v>
      </c>
      <c r="C229" s="182" t="s">
        <v>15537</v>
      </c>
      <c r="D229" s="1268">
        <v>-2700</v>
      </c>
      <c r="E229" s="1253" t="s">
        <v>15665</v>
      </c>
      <c r="G229" s="899"/>
      <c r="H229" s="1250"/>
      <c r="I229" s="1195"/>
      <c r="J229" s="182"/>
      <c r="K229" s="1250">
        <v>2685</v>
      </c>
      <c r="L229" s="899" t="s">
        <v>561</v>
      </c>
      <c r="M229" s="182"/>
      <c r="N229" s="899"/>
      <c r="O229" s="899"/>
      <c r="P229" s="183"/>
      <c r="Q229" s="887"/>
    </row>
    <row r="230" spans="1:17" s="921" customFormat="1">
      <c r="A230" s="309"/>
      <c r="B230" s="110" t="s">
        <v>15638</v>
      </c>
      <c r="C230" s="182" t="s">
        <v>15666</v>
      </c>
      <c r="D230" s="1268">
        <v>-1100</v>
      </c>
      <c r="E230" s="1253" t="s">
        <v>15667</v>
      </c>
      <c r="G230" s="899"/>
      <c r="H230" s="1250"/>
      <c r="I230" s="1195"/>
      <c r="J230" s="182"/>
      <c r="K230" s="1250">
        <v>1085</v>
      </c>
      <c r="L230" s="899" t="s">
        <v>561</v>
      </c>
      <c r="M230" s="182"/>
      <c r="N230" s="899"/>
      <c r="O230" s="899"/>
      <c r="P230" s="183"/>
      <c r="Q230" s="887"/>
    </row>
    <row r="231" spans="1:17" s="921" customFormat="1">
      <c r="A231" s="309"/>
      <c r="B231" s="110" t="s">
        <v>15638</v>
      </c>
      <c r="C231" s="182" t="s">
        <v>15668</v>
      </c>
      <c r="D231" s="1268">
        <v>-1965</v>
      </c>
      <c r="E231" s="1253" t="s">
        <v>15669</v>
      </c>
      <c r="G231" s="899"/>
      <c r="H231" s="1250"/>
      <c r="I231" s="1195"/>
      <c r="J231" s="182"/>
      <c r="K231" s="1250">
        <v>1965</v>
      </c>
      <c r="L231" s="899" t="s">
        <v>561</v>
      </c>
      <c r="M231" s="182"/>
      <c r="N231" s="899"/>
      <c r="O231" s="899"/>
      <c r="P231" s="183"/>
      <c r="Q231" s="887"/>
    </row>
    <row r="232" spans="1:17" s="921" customFormat="1">
      <c r="A232" s="309"/>
      <c r="B232" s="110" t="s">
        <v>15638</v>
      </c>
      <c r="C232" s="182" t="s">
        <v>588</v>
      </c>
      <c r="D232" s="1268">
        <v>-4685</v>
      </c>
      <c r="E232" s="1253" t="s">
        <v>15670</v>
      </c>
      <c r="G232" s="899"/>
      <c r="H232" s="1250"/>
      <c r="I232" s="1195"/>
      <c r="J232" s="182"/>
      <c r="K232" s="1250">
        <v>4685</v>
      </c>
      <c r="L232" s="899" t="s">
        <v>561</v>
      </c>
      <c r="M232" s="182"/>
      <c r="N232" s="899"/>
      <c r="O232" s="899"/>
      <c r="P232" s="183"/>
      <c r="Q232" s="887"/>
    </row>
    <row r="233" spans="1:17" s="921" customFormat="1">
      <c r="A233" s="309"/>
      <c r="B233" s="110" t="s">
        <v>15638</v>
      </c>
      <c r="C233" s="182" t="s">
        <v>15671</v>
      </c>
      <c r="D233" s="1268">
        <v>-6300</v>
      </c>
      <c r="E233" s="1253" t="s">
        <v>15672</v>
      </c>
      <c r="G233" s="899"/>
      <c r="H233" s="1250"/>
      <c r="I233" s="1195"/>
      <c r="J233" s="182"/>
      <c r="K233" s="1250">
        <v>6275</v>
      </c>
      <c r="L233" s="899" t="s">
        <v>561</v>
      </c>
      <c r="M233" s="182"/>
      <c r="N233" s="899"/>
      <c r="O233" s="899"/>
      <c r="P233" s="183"/>
      <c r="Q233" s="887"/>
    </row>
    <row r="234" spans="1:17" s="921" customFormat="1">
      <c r="A234" s="309"/>
      <c r="B234" s="110" t="s">
        <v>15638</v>
      </c>
      <c r="C234" s="182" t="s">
        <v>592</v>
      </c>
      <c r="D234" s="1268">
        <v>-7000</v>
      </c>
      <c r="E234" s="1253" t="s">
        <v>15673</v>
      </c>
      <c r="G234" s="899"/>
      <c r="H234" s="1250"/>
      <c r="I234" s="1195"/>
      <c r="J234" s="182"/>
      <c r="K234" s="1250">
        <v>3450</v>
      </c>
      <c r="L234" s="899" t="s">
        <v>561</v>
      </c>
      <c r="M234" s="182"/>
      <c r="N234" s="899"/>
      <c r="O234" s="899"/>
      <c r="P234" s="183"/>
      <c r="Q234" s="887"/>
    </row>
    <row r="235" spans="1:17" s="921" customFormat="1">
      <c r="A235" s="309"/>
      <c r="B235" s="110" t="s">
        <v>15638</v>
      </c>
      <c r="C235" s="182" t="s">
        <v>15674</v>
      </c>
      <c r="D235" s="1268">
        <v>-3450</v>
      </c>
      <c r="E235" s="1253" t="s">
        <v>15675</v>
      </c>
      <c r="G235" s="899"/>
      <c r="H235" s="1250"/>
      <c r="I235" s="1195"/>
      <c r="J235" s="182"/>
      <c r="K235" s="1250">
        <v>2100</v>
      </c>
      <c r="L235" s="899" t="s">
        <v>561</v>
      </c>
      <c r="M235" s="182"/>
      <c r="N235" s="899"/>
      <c r="O235" s="899"/>
      <c r="P235" s="183"/>
      <c r="Q235" s="887"/>
    </row>
    <row r="236" spans="1:17" s="921" customFormat="1">
      <c r="A236" s="309"/>
      <c r="B236" s="110" t="s">
        <v>15638</v>
      </c>
      <c r="C236" s="182" t="s">
        <v>15676</v>
      </c>
      <c r="D236" s="1268">
        <v>-2100</v>
      </c>
      <c r="E236" s="1253" t="s">
        <v>15677</v>
      </c>
      <c r="G236" s="899"/>
      <c r="H236" s="1250"/>
      <c r="I236" s="1195"/>
      <c r="J236" s="182"/>
      <c r="K236" s="1250">
        <v>2000</v>
      </c>
      <c r="L236" s="899" t="s">
        <v>561</v>
      </c>
      <c r="M236" s="182"/>
      <c r="N236" s="899"/>
      <c r="O236" s="899"/>
      <c r="P236" s="183"/>
      <c r="Q236" s="887"/>
    </row>
    <row r="237" spans="1:17" s="921" customFormat="1">
      <c r="A237" s="309"/>
      <c r="B237" s="110" t="s">
        <v>15638</v>
      </c>
      <c r="C237" s="182" t="s">
        <v>15678</v>
      </c>
      <c r="D237" s="1268">
        <v>-2000</v>
      </c>
      <c r="E237" s="1253" t="s">
        <v>15679</v>
      </c>
      <c r="G237" s="899"/>
      <c r="H237" s="1250"/>
      <c r="I237" s="1195"/>
      <c r="J237" s="182"/>
      <c r="K237" s="1250">
        <v>3000</v>
      </c>
      <c r="L237" s="899" t="s">
        <v>561</v>
      </c>
      <c r="M237" s="182"/>
      <c r="N237" s="899"/>
      <c r="O237" s="899"/>
      <c r="P237" s="183"/>
      <c r="Q237" s="887"/>
    </row>
    <row r="238" spans="1:17" s="921" customFormat="1">
      <c r="A238" s="309"/>
      <c r="B238" s="110" t="s">
        <v>15638</v>
      </c>
      <c r="C238" s="182" t="s">
        <v>15680</v>
      </c>
      <c r="D238" s="1268">
        <v>-3000</v>
      </c>
      <c r="E238" s="1253" t="s">
        <v>15681</v>
      </c>
      <c r="G238" s="899"/>
      <c r="H238" s="1250"/>
      <c r="I238" s="1195"/>
      <c r="J238" s="182"/>
      <c r="K238" s="1250">
        <v>3500</v>
      </c>
      <c r="L238" s="899" t="s">
        <v>561</v>
      </c>
      <c r="M238" s="182"/>
      <c r="N238" s="899"/>
      <c r="O238" s="899"/>
      <c r="P238" s="183"/>
      <c r="Q238" s="887"/>
    </row>
    <row r="239" spans="1:17" s="921" customFormat="1">
      <c r="A239" s="309"/>
      <c r="B239" s="110" t="s">
        <v>15638</v>
      </c>
      <c r="C239" s="182" t="s">
        <v>15682</v>
      </c>
      <c r="D239" s="1268">
        <v>-3500</v>
      </c>
      <c r="E239" s="1253" t="s">
        <v>15683</v>
      </c>
      <c r="G239" s="899"/>
      <c r="H239" s="1250"/>
      <c r="I239" s="1195"/>
      <c r="J239" s="182"/>
      <c r="K239" s="1250"/>
      <c r="L239" s="899"/>
      <c r="M239" s="182"/>
      <c r="N239" s="899"/>
      <c r="O239" s="899"/>
      <c r="P239" s="183"/>
      <c r="Q239" s="887"/>
    </row>
    <row r="240" spans="1:17" s="921" customFormat="1">
      <c r="A240" s="309"/>
      <c r="B240" s="110" t="s">
        <v>15638</v>
      </c>
      <c r="C240" s="182" t="s">
        <v>15684</v>
      </c>
      <c r="D240" s="1268">
        <v>-4700</v>
      </c>
      <c r="E240" s="1253" t="s">
        <v>15685</v>
      </c>
      <c r="G240" s="899"/>
      <c r="H240" s="1250"/>
      <c r="I240" s="1195"/>
      <c r="J240" s="182"/>
      <c r="K240" s="1250"/>
      <c r="L240" s="899"/>
      <c r="M240" s="182"/>
      <c r="N240" s="899"/>
      <c r="O240" s="899"/>
      <c r="P240" s="183"/>
      <c r="Q240" s="887"/>
    </row>
    <row r="241" spans="1:17" s="921" customFormat="1">
      <c r="A241" s="309"/>
      <c r="B241" s="110" t="s">
        <v>15638</v>
      </c>
      <c r="C241" s="182" t="s">
        <v>15686</v>
      </c>
      <c r="D241" s="1268">
        <v>-3900</v>
      </c>
      <c r="E241" s="1253" t="s">
        <v>15626</v>
      </c>
      <c r="G241" s="899"/>
      <c r="H241" s="1250"/>
      <c r="I241" s="1195"/>
      <c r="J241" s="182"/>
      <c r="K241" s="1250"/>
      <c r="L241" s="899"/>
      <c r="M241" s="182"/>
      <c r="N241" s="899"/>
      <c r="O241" s="899"/>
      <c r="P241" s="183"/>
      <c r="Q241" s="887"/>
    </row>
    <row r="242" spans="1:17" s="921" customFormat="1">
      <c r="A242" s="309"/>
      <c r="B242" s="1079" t="s">
        <v>15638</v>
      </c>
      <c r="C242" s="1391" t="s">
        <v>15687</v>
      </c>
      <c r="D242" s="1268">
        <v>-4000</v>
      </c>
      <c r="E242" s="1253" t="s">
        <v>15628</v>
      </c>
      <c r="G242" s="899"/>
      <c r="H242" s="1250"/>
      <c r="I242" s="1195"/>
      <c r="J242" s="182"/>
      <c r="K242" s="1250"/>
      <c r="L242" s="899"/>
      <c r="M242" s="182"/>
      <c r="N242" s="899"/>
      <c r="O242" s="899"/>
      <c r="P242" s="183"/>
      <c r="Q242" s="887"/>
    </row>
    <row r="243" spans="1:17" s="921" customFormat="1">
      <c r="A243" s="309"/>
      <c r="B243" s="1079" t="s">
        <v>15638</v>
      </c>
      <c r="C243" s="1391" t="s">
        <v>15688</v>
      </c>
      <c r="D243" s="1268">
        <v>-2700</v>
      </c>
      <c r="E243" s="1253" t="s">
        <v>15630</v>
      </c>
      <c r="G243" s="899"/>
      <c r="H243" s="1250"/>
      <c r="I243" s="1195"/>
      <c r="J243" s="182"/>
      <c r="K243" s="1250"/>
      <c r="L243" s="899"/>
      <c r="M243" s="182"/>
      <c r="N243" s="899"/>
      <c r="O243" s="899"/>
      <c r="P243" s="183"/>
      <c r="Q243" s="887"/>
    </row>
    <row r="244" spans="1:17" s="921" customFormat="1">
      <c r="A244" s="309"/>
      <c r="B244" s="110" t="s">
        <v>15689</v>
      </c>
      <c r="C244" s="1391" t="s">
        <v>15690</v>
      </c>
      <c r="D244" s="1268">
        <v>-50</v>
      </c>
      <c r="E244" s="1253"/>
      <c r="G244" s="899"/>
      <c r="H244" s="1250"/>
      <c r="I244" s="1195"/>
      <c r="J244" s="182"/>
      <c r="K244" s="1250"/>
      <c r="L244" s="899"/>
      <c r="M244" s="182"/>
      <c r="N244" s="899"/>
      <c r="O244" s="899"/>
      <c r="P244" s="183"/>
      <c r="Q244" s="887"/>
    </row>
    <row r="245" spans="1:17" s="921" customFormat="1">
      <c r="A245" s="309"/>
      <c r="B245" s="592"/>
      <c r="C245" s="1199"/>
      <c r="D245" s="1268"/>
      <c r="E245" s="1253"/>
      <c r="G245" s="899"/>
      <c r="H245" s="1250"/>
      <c r="I245" s="1195"/>
      <c r="J245" s="182"/>
      <c r="K245" s="1250"/>
      <c r="L245" s="899"/>
      <c r="M245" s="182"/>
      <c r="N245" s="899"/>
      <c r="O245" s="899"/>
      <c r="P245" s="183"/>
      <c r="Q245" s="887"/>
    </row>
    <row r="246" spans="1:17" s="921" customFormat="1">
      <c r="A246" s="309"/>
      <c r="B246" s="110"/>
      <c r="C246" s="182"/>
      <c r="D246" s="1268"/>
      <c r="E246" s="1196"/>
      <c r="G246" s="899"/>
      <c r="H246" s="1250"/>
      <c r="I246" s="1195"/>
      <c r="J246" s="182"/>
      <c r="K246" s="1250"/>
      <c r="L246" s="899"/>
      <c r="M246" s="182"/>
      <c r="N246" s="899"/>
      <c r="O246" s="899"/>
      <c r="P246" s="183"/>
      <c r="Q246" s="887"/>
    </row>
    <row r="247" spans="1:17" s="921" customFormat="1" ht="15">
      <c r="A247" s="2870" t="s">
        <v>680</v>
      </c>
      <c r="B247" s="1892"/>
      <c r="C247" s="1950"/>
      <c r="D247" s="2575">
        <f>SUM(D6:D208)+SUM(D210:D246)</f>
        <v>0</v>
      </c>
      <c r="E247" s="1196"/>
      <c r="G247" s="899"/>
      <c r="H247" s="1250"/>
      <c r="I247" s="1195"/>
      <c r="J247" s="182"/>
      <c r="K247" s="1250"/>
      <c r="L247" s="899"/>
      <c r="M247" s="182"/>
      <c r="N247" s="899"/>
      <c r="O247" s="899"/>
      <c r="P247" s="183"/>
      <c r="Q247" s="887"/>
    </row>
    <row r="248" spans="1:17" s="921" customFormat="1">
      <c r="A248" s="1818"/>
      <c r="B248" s="1894"/>
      <c r="C248" s="1883"/>
      <c r="D248" s="1951"/>
      <c r="E248" s="1196"/>
      <c r="G248" s="899"/>
      <c r="H248" s="1250"/>
      <c r="I248" s="182"/>
      <c r="J248" s="182"/>
      <c r="K248" s="182"/>
      <c r="L248" s="899"/>
      <c r="M248" s="182"/>
      <c r="N248" s="899"/>
      <c r="O248" s="899"/>
      <c r="P248" s="183"/>
      <c r="Q248" s="887"/>
    </row>
    <row r="249" spans="1:17" s="921" customFormat="1">
      <c r="A249" s="309"/>
      <c r="B249" s="110"/>
      <c r="C249" s="182"/>
      <c r="D249" s="931"/>
      <c r="E249" s="1196"/>
      <c r="G249" s="899"/>
      <c r="H249" s="1250"/>
      <c r="I249" s="182"/>
      <c r="J249" s="182"/>
      <c r="K249" s="182"/>
      <c r="L249" s="899"/>
      <c r="M249" s="182"/>
      <c r="N249" s="899"/>
      <c r="O249" s="899"/>
      <c r="P249" s="183"/>
      <c r="Q249" s="887"/>
    </row>
    <row r="250" spans="1:17" s="921" customFormat="1">
      <c r="A250" s="309"/>
      <c r="B250" s="110"/>
      <c r="C250" s="182"/>
      <c r="D250" s="931"/>
      <c r="G250" s="899"/>
      <c r="H250" s="1250"/>
      <c r="I250" s="182"/>
      <c r="J250" s="182"/>
      <c r="K250" s="182"/>
      <c r="L250" s="899"/>
      <c r="M250" s="182"/>
      <c r="N250" s="899"/>
      <c r="O250" s="899"/>
      <c r="P250" s="183"/>
      <c r="Q250" s="887"/>
    </row>
    <row r="251" spans="1:17" ht="13.5" thickBot="1"/>
    <row r="252" spans="1:17" ht="15.75" thickBot="1">
      <c r="A252" s="2887" t="s">
        <v>682</v>
      </c>
      <c r="B252" s="2888"/>
      <c r="C252" s="706" t="s">
        <v>15691</v>
      </c>
    </row>
    <row r="253" spans="1:17" ht="15.75" thickBot="1">
      <c r="A253" s="707" t="s">
        <v>684</v>
      </c>
      <c r="B253" s="1721"/>
      <c r="C253" s="706" t="s">
        <v>15691</v>
      </c>
    </row>
    <row r="254" spans="1:17" ht="15.75" thickBot="1">
      <c r="A254" s="2887" t="s">
        <v>685</v>
      </c>
      <c r="B254" s="2888"/>
      <c r="C254" s="706" t="s">
        <v>15691</v>
      </c>
    </row>
    <row r="255" spans="1:17" ht="15.75" thickBot="1">
      <c r="A255" s="2887" t="s">
        <v>686</v>
      </c>
      <c r="B255" s="2888"/>
      <c r="C255" s="705" t="s">
        <v>15692</v>
      </c>
    </row>
    <row r="256" spans="1:17" ht="15.75" thickBot="1">
      <c r="A256" s="2887" t="s">
        <v>688</v>
      </c>
      <c r="B256" s="2888"/>
      <c r="C256" s="706"/>
    </row>
    <row r="257" spans="1:3" ht="15.75" thickBot="1">
      <c r="A257" s="2887" t="s">
        <v>690</v>
      </c>
      <c r="B257" s="2888"/>
      <c r="C257" s="706" t="s">
        <v>757</v>
      </c>
    </row>
    <row r="258" spans="1:3" ht="15.75" thickBot="1">
      <c r="A258" s="2887" t="s">
        <v>692</v>
      </c>
      <c r="B258" s="2888"/>
      <c r="C258" s="706" t="s">
        <v>758</v>
      </c>
    </row>
    <row r="259" spans="1:3" ht="15.75" thickBot="1">
      <c r="A259" s="2883" t="s">
        <v>693</v>
      </c>
      <c r="B259" s="2884"/>
      <c r="C259" s="705" t="s">
        <v>694</v>
      </c>
    </row>
    <row r="260" spans="1:3" ht="15.75" thickBot="1">
      <c r="A260" s="2883" t="s">
        <v>695</v>
      </c>
      <c r="B260" s="2884"/>
      <c r="C260" s="717" t="s">
        <v>696</v>
      </c>
    </row>
    <row r="261" spans="1:3" ht="15.75" thickBot="1">
      <c r="A261" s="2883" t="s">
        <v>697</v>
      </c>
      <c r="B261" s="2884"/>
      <c r="C261" s="862" t="s">
        <v>15693</v>
      </c>
    </row>
    <row r="262" spans="1:3" ht="15.75" thickBot="1">
      <c r="A262" s="2883" t="s">
        <v>699</v>
      </c>
      <c r="B262" s="2884"/>
      <c r="C262" s="705"/>
    </row>
    <row r="263" spans="1:3" ht="15.75" thickBot="1">
      <c r="A263" s="2883" t="s">
        <v>700</v>
      </c>
      <c r="B263" s="2884"/>
      <c r="C263" s="705" t="s">
        <v>15694</v>
      </c>
    </row>
    <row r="264" spans="1:3" ht="15.75" thickBot="1">
      <c r="A264" s="2883" t="s">
        <v>702</v>
      </c>
      <c r="B264" s="2884"/>
      <c r="C264" s="705" t="s">
        <v>703</v>
      </c>
    </row>
    <row r="265" spans="1:3" ht="15.75" thickBot="1">
      <c r="A265" s="2883" t="s">
        <v>704</v>
      </c>
      <c r="B265" s="2884"/>
      <c r="C265" s="708" t="s">
        <v>705</v>
      </c>
    </row>
    <row r="266" spans="1:3" ht="15.75" thickBot="1">
      <c r="A266" s="2885" t="s">
        <v>706</v>
      </c>
      <c r="B266" s="2886"/>
      <c r="C266" s="705"/>
    </row>
  </sheetData>
  <mergeCells count="23">
    <mergeCell ref="A1:A2"/>
    <mergeCell ref="C1:C2"/>
    <mergeCell ref="D1:E1"/>
    <mergeCell ref="F1:F2"/>
    <mergeCell ref="P1:P2"/>
    <mergeCell ref="K1:K2"/>
    <mergeCell ref="G1:I1"/>
    <mergeCell ref="M1:O1"/>
    <mergeCell ref="L1:L2"/>
    <mergeCell ref="A252:B252"/>
    <mergeCell ref="A254:B254"/>
    <mergeCell ref="A255:B255"/>
    <mergeCell ref="A256:B256"/>
    <mergeCell ref="A257:B257"/>
    <mergeCell ref="A263:B263"/>
    <mergeCell ref="A264:B264"/>
    <mergeCell ref="A265:B265"/>
    <mergeCell ref="A266:B266"/>
    <mergeCell ref="A258:B258"/>
    <mergeCell ref="A259:B259"/>
    <mergeCell ref="A260:B260"/>
    <mergeCell ref="A261:B261"/>
    <mergeCell ref="A262:B262"/>
  </mergeCells>
  <phoneticPr fontId="124"/>
  <printOptions horizontalCentered="1"/>
  <pageMargins left="0.5" right="0.5" top="0.5" bottom="0.5" header="0" footer="0"/>
  <pageSetup paperSize="9" scale="47" orientation="portrait" horizontalDpi="1200" verticalDpi="1200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104">
    <tabColor theme="0" tint="-0.499984740745262"/>
  </sheetPr>
  <dimension ref="A1:AF139"/>
  <sheetViews>
    <sheetView zoomScaleNormal="100" workbookViewId="0">
      <pane xSplit="4" ySplit="2" topLeftCell="E66" activePane="bottomRight" state="frozen"/>
      <selection pane="topRight" activeCell="E217" sqref="E217"/>
      <selection pane="bottomLeft" activeCell="E217" sqref="E217"/>
      <selection pane="bottomRight" activeCell="C88" sqref="C88"/>
    </sheetView>
  </sheetViews>
  <sheetFormatPr defaultColWidth="9" defaultRowHeight="12.75"/>
  <cols>
    <col min="1" max="1" width="15.28515625" style="22" customWidth="1"/>
    <col min="2" max="2" width="26.85546875" style="23" customWidth="1"/>
    <col min="3" max="3" width="23.140625" style="23" customWidth="1"/>
    <col min="4" max="4" width="13" style="24" customWidth="1"/>
    <col min="5" max="5" width="12.140625" style="25" customWidth="1"/>
    <col min="6" max="6" width="11.42578125" style="87" customWidth="1"/>
    <col min="7" max="7" width="10.28515625" style="22" customWidth="1"/>
    <col min="8" max="8" width="11.85546875" style="1509" customWidth="1"/>
    <col min="9" max="9" width="17.140625" style="22" customWidth="1"/>
    <col min="10" max="10" width="10.7109375" style="22" customWidth="1"/>
    <col min="11" max="11" width="9.42578125" style="26" customWidth="1"/>
    <col min="12" max="12" width="9" style="22" customWidth="1"/>
    <col min="13" max="13" width="12.85546875" style="1509" customWidth="1"/>
    <col min="14" max="14" width="9.28515625" style="23" customWidth="1"/>
    <col min="15" max="15" width="19.7109375" style="22" customWidth="1"/>
    <col min="16" max="16" width="27.42578125" style="23" customWidth="1"/>
    <col min="17" max="16384" width="9" style="23"/>
  </cols>
  <sheetData>
    <row r="1" spans="1:32">
      <c r="A1" s="3"/>
      <c r="B1" s="2876" t="s">
        <v>9</v>
      </c>
      <c r="C1" s="1"/>
      <c r="D1" s="209" t="s">
        <v>708</v>
      </c>
      <c r="E1" s="209" t="s">
        <v>709</v>
      </c>
      <c r="F1" s="1" t="s">
        <v>942</v>
      </c>
      <c r="G1" s="2876"/>
      <c r="H1" s="1505"/>
      <c r="I1" s="1"/>
      <c r="J1" s="2876" t="s">
        <v>943</v>
      </c>
      <c r="K1" s="27"/>
      <c r="L1" s="2893" t="s">
        <v>9494</v>
      </c>
      <c r="M1" s="2893"/>
      <c r="N1" s="2893"/>
      <c r="O1" s="2876"/>
      <c r="P1" s="2004"/>
      <c r="Q1" s="2004"/>
      <c r="R1" s="2004"/>
      <c r="S1" s="2004"/>
      <c r="T1" s="2004"/>
      <c r="U1" s="2004"/>
      <c r="V1" s="2004"/>
      <c r="W1" s="2004"/>
      <c r="X1" s="2004"/>
      <c r="Y1" s="2004"/>
      <c r="Z1" s="2004"/>
      <c r="AA1" s="2004"/>
      <c r="AB1" s="2004"/>
      <c r="AC1" s="2004"/>
      <c r="AD1" s="2004"/>
      <c r="AE1" s="2004"/>
      <c r="AF1" s="2004"/>
    </row>
    <row r="2" spans="1:32" s="22" customFormat="1">
      <c r="A2" s="4" t="s">
        <v>710</v>
      </c>
      <c r="B2" s="5" t="s">
        <v>1</v>
      </c>
      <c r="C2" s="5" t="s">
        <v>711</v>
      </c>
      <c r="D2" s="10" t="s">
        <v>712</v>
      </c>
      <c r="E2" s="20" t="s">
        <v>713</v>
      </c>
      <c r="F2" s="88" t="s">
        <v>944</v>
      </c>
      <c r="G2" s="5" t="s">
        <v>715</v>
      </c>
      <c r="H2" s="1504" t="s">
        <v>716</v>
      </c>
      <c r="I2" s="5" t="s">
        <v>717</v>
      </c>
      <c r="J2" s="5" t="s">
        <v>945</v>
      </c>
      <c r="K2" s="11" t="s">
        <v>946</v>
      </c>
      <c r="L2" s="5" t="s">
        <v>719</v>
      </c>
      <c r="M2" s="1504" t="s">
        <v>716</v>
      </c>
      <c r="N2" s="6" t="s">
        <v>18</v>
      </c>
      <c r="O2" s="5" t="s">
        <v>949</v>
      </c>
      <c r="P2" s="29" t="s">
        <v>722</v>
      </c>
      <c r="Q2" s="2005"/>
      <c r="R2" s="2005"/>
      <c r="S2" s="2005"/>
      <c r="T2" s="2005"/>
      <c r="U2" s="2005"/>
      <c r="V2" s="2005"/>
      <c r="W2" s="2005"/>
      <c r="X2" s="2005"/>
      <c r="Y2" s="2005"/>
      <c r="Z2" s="2005"/>
      <c r="AA2" s="2005"/>
      <c r="AB2" s="2005"/>
      <c r="AC2" s="2005"/>
      <c r="AD2" s="2005"/>
      <c r="AE2" s="2005"/>
      <c r="AF2" s="2005"/>
    </row>
    <row r="3" spans="1:32" s="22" customFormat="1" ht="15">
      <c r="A3" s="15"/>
      <c r="B3" s="7"/>
      <c r="C3" s="65"/>
      <c r="D3" s="496"/>
      <c r="E3" s="93"/>
      <c r="F3" s="93"/>
      <c r="G3" s="2876"/>
      <c r="H3" s="1505"/>
      <c r="I3" s="2876"/>
      <c r="J3" s="2876"/>
      <c r="K3" s="48"/>
      <c r="L3" s="2876"/>
      <c r="M3" s="1505"/>
      <c r="N3" s="49"/>
      <c r="O3" s="2876"/>
      <c r="P3" s="2005"/>
      <c r="Q3" s="2005"/>
      <c r="R3" s="2005"/>
      <c r="S3" s="2005"/>
      <c r="T3" s="2005"/>
      <c r="U3" s="2005"/>
      <c r="V3" s="2005"/>
      <c r="W3" s="2005"/>
      <c r="X3" s="2005"/>
      <c r="Y3" s="2005"/>
      <c r="Z3" s="2005"/>
      <c r="AA3" s="2005"/>
      <c r="AB3" s="2005"/>
      <c r="AC3" s="2005"/>
      <c r="AD3" s="2005"/>
      <c r="AE3" s="2005"/>
      <c r="AF3" s="2005"/>
    </row>
    <row r="4" spans="1:32" s="22" customFormat="1">
      <c r="A4" s="15"/>
      <c r="B4" s="245"/>
      <c r="C4" s="65"/>
      <c r="D4" s="830"/>
      <c r="E4" s="93"/>
      <c r="F4" s="93"/>
      <c r="G4" s="2876"/>
      <c r="H4" s="1505"/>
      <c r="I4" s="2876"/>
      <c r="J4" s="2876"/>
      <c r="K4" s="48"/>
      <c r="L4" s="2876"/>
      <c r="M4" s="1505"/>
      <c r="N4" s="49"/>
      <c r="O4" s="2876"/>
      <c r="P4" s="2005"/>
      <c r="Q4" s="2005"/>
      <c r="R4" s="2005"/>
      <c r="S4" s="2005"/>
      <c r="T4" s="2005"/>
      <c r="U4" s="2005"/>
      <c r="V4" s="2005"/>
      <c r="W4" s="2005"/>
      <c r="X4" s="2005"/>
      <c r="Y4" s="2005"/>
      <c r="Z4" s="2005"/>
      <c r="AA4" s="2005"/>
      <c r="AB4" s="2005"/>
      <c r="AC4" s="2005"/>
      <c r="AD4" s="2005"/>
      <c r="AE4" s="2005"/>
      <c r="AF4" s="2005"/>
    </row>
    <row r="5" spans="1:32">
      <c r="A5" s="2005"/>
      <c r="B5" s="2042"/>
      <c r="C5" s="2042"/>
      <c r="D5" s="2025"/>
      <c r="E5" s="2007"/>
      <c r="F5" s="2041"/>
      <c r="G5" s="2005"/>
      <c r="H5" s="2011"/>
      <c r="I5" s="2005"/>
      <c r="J5" s="2005"/>
      <c r="K5" s="2010"/>
      <c r="L5" s="2005"/>
      <c r="M5" s="2011"/>
      <c r="N5" s="2004"/>
      <c r="O5" s="2005"/>
      <c r="P5" s="2004"/>
      <c r="Q5" s="2004"/>
      <c r="R5" s="2004"/>
      <c r="S5" s="2004"/>
      <c r="T5" s="2004"/>
      <c r="U5" s="2004"/>
      <c r="V5" s="2004"/>
      <c r="W5" s="2004"/>
      <c r="X5" s="2004"/>
      <c r="Y5" s="2004"/>
      <c r="Z5" s="2004"/>
      <c r="AA5" s="2004"/>
      <c r="AB5" s="2004"/>
      <c r="AC5" s="2004"/>
      <c r="AD5" s="2004"/>
      <c r="AE5" s="2004"/>
      <c r="AF5" s="2004"/>
    </row>
    <row r="6" spans="1:32" s="108" customFormat="1">
      <c r="A6" s="1088" t="s">
        <v>15695</v>
      </c>
      <c r="B6" s="216"/>
      <c r="C6" s="233" t="s">
        <v>15696</v>
      </c>
      <c r="D6" s="248"/>
      <c r="F6" s="590"/>
      <c r="G6" s="217"/>
      <c r="H6" s="1479"/>
      <c r="I6" s="217"/>
      <c r="J6" s="217"/>
      <c r="L6" s="217"/>
      <c r="M6" s="510"/>
    </row>
    <row r="7" spans="1:32" s="108" customFormat="1">
      <c r="A7" s="184">
        <v>5302081</v>
      </c>
      <c r="B7" s="216" t="s">
        <v>15697</v>
      </c>
      <c r="C7" s="217" t="s">
        <v>15698</v>
      </c>
      <c r="D7" s="1405">
        <v>25000</v>
      </c>
      <c r="E7" s="590">
        <v>2587000</v>
      </c>
      <c r="F7" s="590">
        <v>2470000</v>
      </c>
      <c r="G7" s="217" t="s">
        <v>369</v>
      </c>
      <c r="H7" s="1479">
        <v>43522</v>
      </c>
      <c r="I7" s="217" t="s">
        <v>979</v>
      </c>
      <c r="J7" s="217"/>
      <c r="L7" s="217" t="s">
        <v>41</v>
      </c>
      <c r="M7" s="510">
        <v>43644</v>
      </c>
      <c r="N7" s="1604" t="s">
        <v>728</v>
      </c>
    </row>
    <row r="8" spans="1:32" s="108" customFormat="1">
      <c r="A8" s="216"/>
      <c r="B8" s="216"/>
      <c r="C8" s="217"/>
      <c r="D8" s="248"/>
      <c r="F8" s="590"/>
      <c r="G8" s="217"/>
      <c r="H8" s="1479"/>
      <c r="I8" s="217"/>
      <c r="J8" s="217"/>
      <c r="L8" s="217"/>
      <c r="M8" s="510"/>
    </row>
    <row r="9" spans="1:32" s="108" customFormat="1">
      <c r="A9" s="216"/>
      <c r="B9" s="216" t="s">
        <v>15699</v>
      </c>
      <c r="C9" s="217"/>
      <c r="D9" s="248"/>
      <c r="F9" s="590"/>
      <c r="G9" s="217"/>
      <c r="H9" s="1479"/>
      <c r="I9" s="217"/>
      <c r="J9" s="217"/>
      <c r="L9" s="217"/>
      <c r="M9" s="510"/>
    </row>
    <row r="10" spans="1:32" s="108" customFormat="1">
      <c r="A10" s="216"/>
      <c r="B10" s="216" t="s">
        <v>2360</v>
      </c>
      <c r="C10" s="217"/>
      <c r="D10" s="248"/>
      <c r="F10" s="590"/>
      <c r="G10" s="217"/>
      <c r="H10" s="1479"/>
      <c r="I10" s="217"/>
      <c r="J10" s="217"/>
      <c r="L10" s="217"/>
      <c r="M10" s="510"/>
    </row>
    <row r="11" spans="1:32" s="108" customFormat="1">
      <c r="A11" s="216"/>
      <c r="B11" s="216"/>
      <c r="C11" s="217"/>
      <c r="D11" s="248"/>
      <c r="F11" s="590"/>
      <c r="G11" s="217"/>
      <c r="H11" s="1479"/>
      <c r="I11" s="217"/>
      <c r="J11" s="217"/>
      <c r="L11" s="217"/>
      <c r="M11" s="510"/>
    </row>
    <row r="12" spans="1:32" s="108" customFormat="1">
      <c r="A12" s="216"/>
      <c r="B12" s="216"/>
      <c r="C12" s="217"/>
      <c r="D12" s="248"/>
      <c r="F12" s="590"/>
      <c r="G12" s="217"/>
      <c r="H12" s="1479"/>
      <c r="I12" s="217"/>
      <c r="J12" s="217"/>
      <c r="L12" s="217"/>
      <c r="M12" s="510"/>
    </row>
    <row r="13" spans="1:32" s="1139" customFormat="1">
      <c r="A13" s="210" t="s">
        <v>732</v>
      </c>
      <c r="B13" s="675"/>
      <c r="C13" s="683"/>
      <c r="D13" s="58"/>
      <c r="E13" s="2007"/>
      <c r="F13" s="654"/>
      <c r="G13" s="2005"/>
      <c r="H13" s="2011"/>
      <c r="I13" s="2005"/>
      <c r="J13" s="2005"/>
      <c r="K13" s="2010"/>
      <c r="L13" s="2005"/>
      <c r="M13" s="2011"/>
      <c r="N13" s="2004"/>
      <c r="O13" s="2004"/>
      <c r="P13" s="2004"/>
      <c r="Q13" s="2004"/>
      <c r="R13" s="2004"/>
      <c r="S13" s="2004"/>
      <c r="T13" s="2004"/>
      <c r="U13" s="2004"/>
      <c r="V13" s="2004"/>
      <c r="W13" s="2004"/>
      <c r="X13" s="2004"/>
      <c r="Y13" s="2004"/>
      <c r="Z13" s="2004"/>
      <c r="AA13" s="2004"/>
      <c r="AB13" s="2004"/>
      <c r="AC13" s="2004"/>
      <c r="AD13" s="2004"/>
      <c r="AE13" s="2004"/>
      <c r="AF13" s="2004"/>
    </row>
    <row r="14" spans="1:32" s="1139" customFormat="1">
      <c r="A14" s="210"/>
      <c r="B14" s="675" t="s">
        <v>7</v>
      </c>
      <c r="C14" s="683"/>
      <c r="D14" s="58"/>
      <c r="E14" s="2007"/>
      <c r="F14" s="654"/>
      <c r="G14" s="2005"/>
      <c r="H14" s="2011"/>
      <c r="I14" s="2005"/>
      <c r="J14" s="2005"/>
      <c r="K14" s="2010"/>
      <c r="L14" s="2005"/>
      <c r="M14" s="2011"/>
      <c r="N14" s="2004"/>
      <c r="O14" s="2004"/>
      <c r="P14" s="2004"/>
      <c r="Q14" s="2004"/>
      <c r="R14" s="2004"/>
      <c r="S14" s="2004"/>
      <c r="T14" s="2004"/>
      <c r="U14" s="2004"/>
      <c r="V14" s="2004"/>
      <c r="W14" s="2004"/>
      <c r="X14" s="2004"/>
      <c r="Y14" s="2004"/>
      <c r="Z14" s="2004"/>
      <c r="AA14" s="2004"/>
      <c r="AB14" s="2004"/>
      <c r="AC14" s="2004"/>
      <c r="AD14" s="2004"/>
      <c r="AE14" s="2004"/>
      <c r="AF14" s="2004"/>
    </row>
    <row r="15" spans="1:32" s="1139" customFormat="1">
      <c r="A15" s="216"/>
      <c r="B15" s="675"/>
      <c r="C15" s="683"/>
      <c r="D15" s="58"/>
      <c r="E15" s="2007"/>
      <c r="F15" s="654"/>
      <c r="G15" s="2005"/>
      <c r="H15" s="2011"/>
      <c r="I15" s="2005"/>
      <c r="J15" s="2005"/>
      <c r="K15" s="2010"/>
      <c r="L15" s="2005"/>
      <c r="M15" s="2011"/>
      <c r="N15" s="2004"/>
      <c r="O15" s="2004"/>
      <c r="P15" s="2004"/>
      <c r="Q15" s="2004"/>
      <c r="R15" s="2004"/>
      <c r="S15" s="2004"/>
      <c r="T15" s="2004"/>
      <c r="U15" s="2004"/>
      <c r="V15" s="2004"/>
      <c r="W15" s="2004"/>
      <c r="X15" s="2004"/>
      <c r="Y15" s="2004"/>
      <c r="Z15" s="2004"/>
      <c r="AA15" s="2004"/>
      <c r="AB15" s="2004"/>
      <c r="AC15" s="2004"/>
      <c r="AD15" s="2004"/>
      <c r="AE15" s="2004"/>
      <c r="AF15" s="2004"/>
    </row>
    <row r="16" spans="1:32" s="1374" customFormat="1">
      <c r="A16" s="184"/>
      <c r="B16" s="244" t="s">
        <v>733</v>
      </c>
      <c r="C16" s="97">
        <f>SUM(D5:D12)+SUM(C13:C15)</f>
        <v>25000</v>
      </c>
      <c r="D16" s="58"/>
      <c r="E16" s="2007"/>
      <c r="F16" s="654"/>
      <c r="G16" s="2005"/>
      <c r="H16" s="2011"/>
      <c r="I16" s="2005"/>
      <c r="J16" s="2005"/>
      <c r="K16" s="2010"/>
      <c r="L16" s="2005"/>
      <c r="M16" s="2011"/>
      <c r="N16" s="2004"/>
      <c r="O16" s="2004"/>
      <c r="P16" s="2004"/>
      <c r="Q16" s="2004"/>
      <c r="R16" s="2004"/>
      <c r="S16" s="2004"/>
      <c r="T16" s="2004"/>
      <c r="U16" s="2004"/>
      <c r="V16" s="2004"/>
      <c r="W16" s="2004"/>
      <c r="X16" s="2004"/>
      <c r="Y16" s="2004"/>
      <c r="Z16" s="2004"/>
      <c r="AA16" s="2004"/>
      <c r="AB16" s="2004"/>
      <c r="AC16" s="2004"/>
      <c r="AD16" s="2004"/>
      <c r="AE16" s="2004"/>
      <c r="AF16" s="2004"/>
    </row>
    <row r="17" spans="1:24" s="1374" customFormat="1">
      <c r="A17" s="216"/>
      <c r="B17" s="675"/>
      <c r="C17" s="683"/>
      <c r="D17" s="58"/>
      <c r="E17" s="2007"/>
      <c r="F17" s="654"/>
      <c r="G17" s="2005"/>
      <c r="H17" s="2011"/>
      <c r="I17" s="2005"/>
      <c r="J17" s="2005"/>
      <c r="K17" s="2010"/>
      <c r="L17" s="2005"/>
      <c r="M17" s="2011"/>
      <c r="N17" s="2004"/>
      <c r="O17" s="2004"/>
      <c r="P17" s="2004"/>
      <c r="Q17" s="2004"/>
      <c r="R17" s="2004"/>
      <c r="S17" s="2004"/>
      <c r="T17" s="2004"/>
      <c r="U17" s="2004"/>
      <c r="V17" s="2004"/>
      <c r="W17" s="2004"/>
      <c r="X17" s="2004"/>
    </row>
    <row r="18" spans="1:24" s="1375" customFormat="1">
      <c r="A18" s="1844"/>
      <c r="B18" s="1851"/>
      <c r="C18" s="1932"/>
      <c r="D18" s="1847"/>
      <c r="E18" s="2017"/>
      <c r="F18" s="1930"/>
      <c r="G18" s="2019"/>
      <c r="H18" s="2022"/>
      <c r="I18" s="2019"/>
      <c r="J18" s="2019"/>
      <c r="K18" s="2021"/>
      <c r="L18" s="2019"/>
      <c r="M18" s="2022"/>
      <c r="N18" s="2023"/>
      <c r="O18" s="2023"/>
      <c r="P18" s="2023"/>
      <c r="Q18" s="2023"/>
      <c r="R18" s="2023"/>
      <c r="S18" s="2023"/>
      <c r="T18" s="2023"/>
      <c r="U18" s="2023"/>
      <c r="V18" s="2023"/>
      <c r="W18" s="2023"/>
      <c r="X18" s="2023"/>
    </row>
    <row r="19" spans="1:24" s="108" customFormat="1">
      <c r="A19" s="244" t="s">
        <v>14554</v>
      </c>
      <c r="B19" s="216"/>
      <c r="C19" s="1463" t="s">
        <v>15700</v>
      </c>
      <c r="D19" s="248"/>
      <c r="F19" s="590"/>
      <c r="G19" s="217"/>
      <c r="H19" s="1479"/>
      <c r="I19" s="217"/>
      <c r="J19" s="217"/>
      <c r="L19" s="217"/>
      <c r="M19" s="510"/>
    </row>
    <row r="20" spans="1:24" s="108" customFormat="1">
      <c r="A20" s="216">
        <v>5304054</v>
      </c>
      <c r="B20" s="216" t="s">
        <v>15701</v>
      </c>
      <c r="C20" s="217" t="s">
        <v>15702</v>
      </c>
      <c r="D20" s="1405">
        <v>25000</v>
      </c>
      <c r="E20" s="590">
        <v>2587000</v>
      </c>
      <c r="F20" s="590">
        <v>2420000</v>
      </c>
      <c r="G20" s="217" t="s">
        <v>369</v>
      </c>
      <c r="H20" s="1479">
        <v>43572</v>
      </c>
      <c r="I20" s="217" t="s">
        <v>192</v>
      </c>
      <c r="J20" s="217"/>
      <c r="L20" s="217" t="s">
        <v>67</v>
      </c>
      <c r="M20" s="510">
        <v>43598</v>
      </c>
      <c r="N20" s="1604" t="s">
        <v>728</v>
      </c>
    </row>
    <row r="21" spans="1:24" s="108" customFormat="1">
      <c r="A21" s="216"/>
      <c r="B21" s="1464"/>
      <c r="C21" s="217"/>
      <c r="D21" s="1405"/>
      <c r="E21" s="590"/>
      <c r="F21" s="590"/>
      <c r="G21" s="217"/>
      <c r="H21" s="1479"/>
      <c r="I21" s="217"/>
      <c r="J21" s="217"/>
      <c r="L21" s="217"/>
      <c r="M21" s="510"/>
    </row>
    <row r="22" spans="1:24" s="108" customFormat="1">
      <c r="A22" s="216"/>
      <c r="B22" s="216"/>
      <c r="C22" s="217"/>
      <c r="D22" s="1405"/>
      <c r="E22" s="590"/>
      <c r="F22" s="590"/>
      <c r="G22" s="217"/>
      <c r="H22" s="1479"/>
      <c r="I22" s="217"/>
      <c r="J22" s="217"/>
      <c r="L22" s="217"/>
      <c r="M22" s="510"/>
    </row>
    <row r="23" spans="1:24" s="108" customFormat="1">
      <c r="A23" s="216"/>
      <c r="B23" s="1445" t="s">
        <v>15703</v>
      </c>
      <c r="C23" s="217"/>
      <c r="D23" s="1405"/>
      <c r="E23" s="590"/>
      <c r="F23" s="590"/>
      <c r="G23" s="217"/>
      <c r="H23" s="1479"/>
      <c r="I23" s="217"/>
      <c r="J23" s="217"/>
      <c r="L23" s="217"/>
      <c r="M23" s="510"/>
    </row>
    <row r="24" spans="1:24" s="108" customFormat="1">
      <c r="A24" s="216"/>
      <c r="B24" s="1445" t="s">
        <v>440</v>
      </c>
      <c r="C24" s="217"/>
      <c r="D24" s="1405"/>
      <c r="E24" s="590"/>
      <c r="F24" s="590"/>
      <c r="G24" s="217"/>
      <c r="H24" s="1479"/>
      <c r="I24" s="217"/>
      <c r="J24" s="217"/>
      <c r="L24" s="217"/>
      <c r="M24" s="510"/>
    </row>
    <row r="25" spans="1:24" s="108" customFormat="1">
      <c r="A25" s="216"/>
      <c r="B25" s="216"/>
      <c r="C25" s="217"/>
      <c r="D25" s="1405"/>
      <c r="E25" s="590"/>
      <c r="F25" s="590"/>
      <c r="G25" s="217"/>
      <c r="H25" s="1479"/>
      <c r="I25" s="217"/>
      <c r="J25" s="217"/>
      <c r="L25" s="217"/>
      <c r="M25" s="510"/>
    </row>
    <row r="26" spans="1:24" s="1139" customFormat="1">
      <c r="A26" s="210" t="s">
        <v>732</v>
      </c>
      <c r="B26" s="675"/>
      <c r="C26" s="683"/>
      <c r="D26" s="58"/>
      <c r="E26" s="2007"/>
      <c r="F26" s="654"/>
      <c r="G26" s="2005"/>
      <c r="H26" s="2011"/>
      <c r="I26" s="2005"/>
      <c r="J26" s="2005"/>
      <c r="K26" s="2010"/>
      <c r="L26" s="2005"/>
      <c r="M26" s="2011"/>
      <c r="N26" s="2004"/>
      <c r="O26" s="2004"/>
      <c r="P26" s="2004"/>
      <c r="Q26" s="2004"/>
      <c r="R26" s="2004"/>
      <c r="S26" s="2004"/>
      <c r="T26" s="2004"/>
      <c r="U26" s="2004"/>
      <c r="V26" s="2004"/>
      <c r="W26" s="2004"/>
      <c r="X26" s="2004"/>
    </row>
    <row r="27" spans="1:24" s="1139" customFormat="1">
      <c r="A27" s="210"/>
      <c r="B27" s="675" t="s">
        <v>7</v>
      </c>
      <c r="C27" s="683"/>
      <c r="D27" s="58"/>
      <c r="E27" s="2007"/>
      <c r="F27" s="654"/>
      <c r="G27" s="2005"/>
      <c r="H27" s="2011"/>
      <c r="I27" s="2005"/>
      <c r="J27" s="2005"/>
      <c r="K27" s="2010"/>
      <c r="L27" s="2005"/>
      <c r="M27" s="2011"/>
      <c r="N27" s="2004"/>
      <c r="O27" s="2004"/>
      <c r="P27" s="2004"/>
      <c r="Q27" s="2004"/>
      <c r="R27" s="2004"/>
      <c r="S27" s="2004"/>
      <c r="T27" s="2004"/>
      <c r="U27" s="2004"/>
      <c r="V27" s="2004"/>
      <c r="W27" s="2004"/>
      <c r="X27" s="2004"/>
    </row>
    <row r="28" spans="1:24" s="1139" customFormat="1">
      <c r="A28" s="216"/>
      <c r="B28" s="675"/>
      <c r="C28" s="683"/>
      <c r="D28" s="58"/>
      <c r="E28" s="2007"/>
      <c r="F28" s="654"/>
      <c r="G28" s="2005"/>
      <c r="H28" s="2011"/>
      <c r="I28" s="2005"/>
      <c r="J28" s="2005"/>
      <c r="K28" s="2010"/>
      <c r="L28" s="2005"/>
      <c r="M28" s="2011"/>
      <c r="N28" s="2004"/>
      <c r="O28" s="2004"/>
      <c r="P28" s="2004"/>
      <c r="Q28" s="2004"/>
      <c r="R28" s="2004"/>
      <c r="S28" s="2004"/>
      <c r="T28" s="2004"/>
      <c r="U28" s="2004"/>
      <c r="V28" s="2004"/>
      <c r="W28" s="2004"/>
      <c r="X28" s="2004"/>
    </row>
    <row r="29" spans="1:24" s="1374" customFormat="1">
      <c r="A29" s="184"/>
      <c r="B29" s="244" t="s">
        <v>733</v>
      </c>
      <c r="C29" s="97">
        <f>SUM(D18:D25)+SUM(C26:C28)</f>
        <v>25000</v>
      </c>
      <c r="D29" s="58"/>
      <c r="E29" s="2007"/>
      <c r="F29" s="654"/>
      <c r="G29" s="2005"/>
      <c r="H29" s="2011"/>
      <c r="I29" s="2005"/>
      <c r="J29" s="2005"/>
      <c r="K29" s="2010"/>
      <c r="L29" s="2005"/>
      <c r="M29" s="2011"/>
      <c r="N29" s="2004"/>
      <c r="O29" s="2004"/>
      <c r="P29" s="2004"/>
      <c r="Q29" s="2004"/>
      <c r="R29" s="2004"/>
      <c r="S29" s="2004"/>
      <c r="T29" s="2004"/>
      <c r="U29" s="2004"/>
      <c r="V29" s="2004"/>
      <c r="W29" s="2004"/>
      <c r="X29" s="2004"/>
    </row>
    <row r="30" spans="1:24" s="1374" customFormat="1">
      <c r="A30" s="216"/>
      <c r="B30" s="675"/>
      <c r="C30" s="683"/>
      <c r="D30" s="58"/>
      <c r="E30" s="2007"/>
      <c r="F30" s="654"/>
      <c r="G30" s="2005"/>
      <c r="H30" s="2011"/>
      <c r="I30" s="2005"/>
      <c r="J30" s="2005"/>
      <c r="K30" s="2010"/>
      <c r="L30" s="2005"/>
      <c r="M30" s="2011"/>
      <c r="N30" s="2004"/>
      <c r="O30" s="2004"/>
      <c r="P30" s="2004"/>
      <c r="Q30" s="2004"/>
      <c r="R30" s="2004"/>
      <c r="S30" s="2004"/>
      <c r="T30" s="2004"/>
      <c r="U30" s="2004"/>
      <c r="V30" s="2004"/>
      <c r="W30" s="2004"/>
      <c r="X30" s="2004"/>
    </row>
    <row r="31" spans="1:24" s="1375" customFormat="1">
      <c r="A31" s="1844"/>
      <c r="B31" s="1851"/>
      <c r="C31" s="1932"/>
      <c r="D31" s="1847"/>
      <c r="E31" s="2017"/>
      <c r="F31" s="1930"/>
      <c r="G31" s="2019"/>
      <c r="H31" s="2022"/>
      <c r="I31" s="2019"/>
      <c r="J31" s="2019"/>
      <c r="K31" s="2021"/>
      <c r="L31" s="2019"/>
      <c r="M31" s="2022"/>
      <c r="N31" s="2023"/>
      <c r="O31" s="2023"/>
      <c r="P31" s="2023"/>
      <c r="Q31" s="2023"/>
      <c r="R31" s="2023"/>
      <c r="S31" s="2023"/>
      <c r="T31" s="2023"/>
      <c r="U31" s="2023"/>
      <c r="V31" s="2023"/>
      <c r="W31" s="2023"/>
      <c r="X31" s="2023"/>
    </row>
    <row r="32" spans="1:24" s="108" customFormat="1">
      <c r="A32" s="682" t="s">
        <v>519</v>
      </c>
      <c r="B32" s="1445"/>
      <c r="C32" s="1463" t="s">
        <v>15704</v>
      </c>
      <c r="D32" s="248"/>
      <c r="F32" s="590"/>
      <c r="G32" s="217"/>
      <c r="H32" s="1479"/>
      <c r="I32" s="217"/>
      <c r="J32" s="217"/>
      <c r="L32" s="217"/>
      <c r="M32" s="510"/>
    </row>
    <row r="33" spans="1:32" s="108" customFormat="1">
      <c r="A33" s="216">
        <v>5306090</v>
      </c>
      <c r="B33" s="1445" t="s">
        <v>15705</v>
      </c>
      <c r="C33" s="1462" t="s">
        <v>15706</v>
      </c>
      <c r="D33" s="1405" t="s">
        <v>15707</v>
      </c>
      <c r="E33" s="590">
        <v>895000</v>
      </c>
      <c r="F33" s="590">
        <v>776000</v>
      </c>
      <c r="G33" s="217" t="s">
        <v>31</v>
      </c>
      <c r="H33" s="1479">
        <v>43641</v>
      </c>
      <c r="I33" s="217" t="s">
        <v>979</v>
      </c>
      <c r="J33" s="1165" t="s">
        <v>449</v>
      </c>
      <c r="L33" s="217" t="s">
        <v>67</v>
      </c>
      <c r="M33" s="510"/>
    </row>
    <row r="34" spans="1:32" s="1468" customFormat="1">
      <c r="A34" s="1464"/>
      <c r="B34" s="1445"/>
      <c r="C34" s="1462"/>
      <c r="D34" s="1613"/>
      <c r="E34" s="1612"/>
      <c r="F34" s="1612"/>
      <c r="G34" s="1462"/>
      <c r="H34" s="1491"/>
      <c r="I34" s="1462"/>
      <c r="J34" s="1456"/>
      <c r="L34" s="1462"/>
      <c r="M34" s="1614"/>
    </row>
    <row r="35" spans="1:32" s="1468" customFormat="1">
      <c r="A35" s="1464"/>
      <c r="B35" s="1445"/>
      <c r="C35" s="1462"/>
      <c r="D35" s="1613"/>
      <c r="E35" s="1612"/>
      <c r="F35" s="1612"/>
      <c r="G35" s="1462"/>
      <c r="H35" s="1491"/>
      <c r="I35" s="1462"/>
      <c r="J35" s="1456"/>
      <c r="L35" s="1462"/>
      <c r="M35" s="1614"/>
    </row>
    <row r="36" spans="1:32" s="1468" customFormat="1">
      <c r="A36" s="1464"/>
      <c r="B36" s="1445"/>
      <c r="C36" s="1462"/>
      <c r="D36" s="1613"/>
      <c r="E36" s="1612"/>
      <c r="F36" s="1612"/>
      <c r="G36" s="1462"/>
      <c r="H36" s="1491"/>
      <c r="I36" s="1462"/>
      <c r="J36" s="1456"/>
      <c r="L36" s="1462"/>
      <c r="M36" s="1614"/>
    </row>
    <row r="37" spans="1:32" s="1468" customFormat="1">
      <c r="A37" s="1464"/>
      <c r="B37" s="1445"/>
      <c r="C37" s="1462"/>
      <c r="D37" s="1613"/>
      <c r="E37" s="1612"/>
      <c r="F37" s="1612"/>
      <c r="G37" s="1462"/>
      <c r="H37" s="1491"/>
      <c r="I37" s="1462"/>
      <c r="J37" s="1456"/>
      <c r="L37" s="1462"/>
      <c r="M37" s="1614"/>
    </row>
    <row r="38" spans="1:32" s="1139" customFormat="1">
      <c r="A38" s="210" t="s">
        <v>732</v>
      </c>
      <c r="B38" s="675"/>
      <c r="C38" s="683"/>
      <c r="D38" s="58"/>
      <c r="E38" s="2007"/>
      <c r="F38" s="654"/>
      <c r="G38" s="2005"/>
      <c r="H38" s="2011"/>
      <c r="I38" s="2005"/>
      <c r="J38" s="2005"/>
      <c r="K38" s="2010"/>
      <c r="L38" s="2005"/>
      <c r="M38" s="2011"/>
      <c r="N38" s="2004"/>
      <c r="O38" s="2004"/>
      <c r="P38" s="2004"/>
      <c r="Q38" s="2004"/>
      <c r="R38" s="2004"/>
      <c r="S38" s="2004"/>
      <c r="T38" s="2004"/>
      <c r="U38" s="2004"/>
      <c r="V38" s="2004"/>
      <c r="W38" s="2004"/>
      <c r="X38" s="2004"/>
      <c r="Y38" s="2004"/>
      <c r="Z38" s="2004"/>
      <c r="AA38" s="2004"/>
      <c r="AB38" s="2004"/>
      <c r="AC38" s="2004"/>
      <c r="AD38" s="2004"/>
      <c r="AE38" s="2004"/>
      <c r="AF38" s="2004"/>
    </row>
    <row r="39" spans="1:32" s="1139" customFormat="1">
      <c r="A39" s="210"/>
      <c r="B39" s="675" t="s">
        <v>7</v>
      </c>
      <c r="C39" s="683"/>
      <c r="D39" s="58"/>
      <c r="E39" s="2007"/>
      <c r="F39" s="654"/>
      <c r="G39" s="2005"/>
      <c r="H39" s="2011"/>
      <c r="I39" s="2005"/>
      <c r="J39" s="2005"/>
      <c r="K39" s="2010"/>
      <c r="L39" s="2005"/>
      <c r="M39" s="2011"/>
      <c r="N39" s="2004"/>
      <c r="O39" s="2004"/>
      <c r="P39" s="2004"/>
      <c r="Q39" s="2004"/>
      <c r="R39" s="2004"/>
      <c r="S39" s="2004"/>
      <c r="T39" s="2004"/>
      <c r="U39" s="2004"/>
      <c r="V39" s="2004"/>
      <c r="W39" s="2004"/>
      <c r="X39" s="2004"/>
      <c r="Y39" s="2004"/>
      <c r="Z39" s="2004"/>
      <c r="AA39" s="2004"/>
      <c r="AB39" s="2004"/>
      <c r="AC39" s="2004"/>
      <c r="AD39" s="2004"/>
      <c r="AE39" s="2004"/>
      <c r="AF39" s="2004"/>
    </row>
    <row r="40" spans="1:32" s="1139" customFormat="1">
      <c r="A40" s="216"/>
      <c r="B40" s="675"/>
      <c r="C40" s="683"/>
      <c r="D40" s="58"/>
      <c r="E40" s="2007"/>
      <c r="F40" s="654"/>
      <c r="G40" s="2005"/>
      <c r="H40" s="2011"/>
      <c r="I40" s="2005"/>
      <c r="J40" s="2005"/>
      <c r="K40" s="2010"/>
      <c r="L40" s="2005"/>
      <c r="M40" s="2011"/>
      <c r="N40" s="2004"/>
      <c r="O40" s="2004"/>
      <c r="P40" s="2004"/>
      <c r="Q40" s="2004"/>
      <c r="R40" s="2004"/>
      <c r="S40" s="2004"/>
      <c r="T40" s="2004"/>
      <c r="U40" s="2004"/>
      <c r="V40" s="2004"/>
      <c r="W40" s="2004"/>
      <c r="X40" s="2004"/>
      <c r="Y40" s="2004"/>
      <c r="Z40" s="2004"/>
      <c r="AA40" s="2004"/>
      <c r="AB40" s="2004"/>
      <c r="AC40" s="2004"/>
      <c r="AD40" s="2004"/>
      <c r="AE40" s="2004"/>
      <c r="AF40" s="2004"/>
    </row>
    <row r="41" spans="1:32" s="1374" customFormat="1">
      <c r="A41" s="184"/>
      <c r="B41" s="244" t="s">
        <v>733</v>
      </c>
      <c r="C41" s="97">
        <f>SUM(D31:D37)+SUM(C38:C40)</f>
        <v>0</v>
      </c>
      <c r="D41" s="58"/>
      <c r="E41" s="2007"/>
      <c r="F41" s="654"/>
      <c r="G41" s="2005"/>
      <c r="H41" s="2011"/>
      <c r="I41" s="2005"/>
      <c r="J41" s="2005"/>
      <c r="K41" s="2010"/>
      <c r="L41" s="2005"/>
      <c r="M41" s="2011"/>
      <c r="N41" s="2004"/>
      <c r="O41" s="2004"/>
      <c r="P41" s="2004"/>
      <c r="Q41" s="2004"/>
      <c r="R41" s="2004"/>
      <c r="S41" s="2004"/>
      <c r="T41" s="2004"/>
      <c r="U41" s="2004"/>
      <c r="V41" s="2004"/>
      <c r="W41" s="2004"/>
      <c r="X41" s="2004"/>
      <c r="Y41" s="2004"/>
      <c r="Z41" s="2004"/>
      <c r="AA41" s="2004"/>
      <c r="AB41" s="2004"/>
      <c r="AC41" s="2004"/>
      <c r="AD41" s="2004"/>
      <c r="AE41" s="2004"/>
      <c r="AF41" s="2004"/>
    </row>
    <row r="42" spans="1:32" s="1374" customFormat="1">
      <c r="A42" s="216"/>
      <c r="B42" s="675"/>
      <c r="C42" s="683"/>
      <c r="D42" s="58"/>
      <c r="E42" s="2007"/>
      <c r="F42" s="654"/>
      <c r="G42" s="2005"/>
      <c r="H42" s="2011"/>
      <c r="I42" s="2005"/>
      <c r="J42" s="2005"/>
      <c r="K42" s="2010"/>
      <c r="L42" s="2005"/>
      <c r="M42" s="2011"/>
      <c r="N42" s="2004"/>
      <c r="O42" s="2004"/>
      <c r="P42" s="2004"/>
      <c r="Q42" s="2004"/>
      <c r="R42" s="2004"/>
      <c r="S42" s="2004"/>
      <c r="T42" s="2004"/>
      <c r="U42" s="2004"/>
      <c r="V42" s="2004"/>
      <c r="W42" s="2004"/>
      <c r="X42" s="2004"/>
      <c r="Y42" s="2004"/>
      <c r="Z42" s="2004"/>
      <c r="AA42" s="2004"/>
      <c r="AB42" s="2004"/>
      <c r="AC42" s="2004"/>
      <c r="AD42" s="2004"/>
      <c r="AE42" s="2004"/>
      <c r="AF42" s="2004"/>
    </row>
    <row r="43" spans="1:32" s="1375" customFormat="1">
      <c r="A43" s="1844"/>
      <c r="B43" s="1851"/>
      <c r="C43" s="1932"/>
      <c r="D43" s="1847"/>
      <c r="E43" s="2017"/>
      <c r="F43" s="1930"/>
      <c r="G43" s="2019"/>
      <c r="H43" s="2022"/>
      <c r="I43" s="2019"/>
      <c r="J43" s="2019"/>
      <c r="K43" s="2021"/>
      <c r="L43" s="2019"/>
      <c r="M43" s="2022"/>
      <c r="N43" s="2023"/>
      <c r="O43" s="2023"/>
      <c r="P43" s="2023"/>
      <c r="Q43" s="2023"/>
      <c r="R43" s="2023"/>
      <c r="S43" s="2023"/>
      <c r="T43" s="2023"/>
      <c r="U43" s="2023"/>
      <c r="V43" s="2023"/>
      <c r="W43" s="2023"/>
      <c r="X43" s="2023"/>
      <c r="Y43" s="2023"/>
      <c r="Z43" s="2023"/>
      <c r="AA43" s="2023"/>
      <c r="AB43" s="2023"/>
      <c r="AC43" s="2023"/>
      <c r="AD43" s="2023"/>
      <c r="AE43" s="2023"/>
      <c r="AF43" s="2023"/>
    </row>
    <row r="44" spans="1:32" s="108" customFormat="1">
      <c r="A44" s="682" t="s">
        <v>519</v>
      </c>
      <c r="B44" s="1445"/>
      <c r="C44" s="1463" t="s">
        <v>15708</v>
      </c>
      <c r="D44" s="248"/>
      <c r="F44" s="590"/>
      <c r="G44" s="217"/>
      <c r="H44" s="1479"/>
      <c r="I44" s="217"/>
      <c r="J44" s="217"/>
      <c r="L44" s="217"/>
      <c r="M44" s="510"/>
    </row>
    <row r="45" spans="1:32" s="108" customFormat="1">
      <c r="A45" s="216">
        <v>5307008</v>
      </c>
      <c r="B45" s="216" t="s">
        <v>988</v>
      </c>
      <c r="C45" s="1462" t="s">
        <v>989</v>
      </c>
      <c r="D45" s="1405" t="s">
        <v>15709</v>
      </c>
      <c r="E45" s="590">
        <v>809000</v>
      </c>
      <c r="F45" s="590">
        <v>665000</v>
      </c>
      <c r="G45" s="217" t="s">
        <v>369</v>
      </c>
      <c r="H45" s="1479">
        <v>43651</v>
      </c>
      <c r="I45" s="217" t="s">
        <v>400</v>
      </c>
      <c r="J45" s="217"/>
      <c r="L45" s="217"/>
      <c r="M45" s="510"/>
    </row>
    <row r="46" spans="1:32">
      <c r="A46" s="2005"/>
      <c r="B46" s="2042"/>
      <c r="C46" s="2042"/>
      <c r="D46" s="2025"/>
      <c r="E46" s="2007"/>
      <c r="F46" s="2041"/>
      <c r="G46" s="2005"/>
      <c r="H46" s="2011"/>
      <c r="I46" s="2005"/>
      <c r="J46" s="2005"/>
      <c r="K46" s="2010"/>
      <c r="L46" s="2005"/>
      <c r="M46" s="2011"/>
      <c r="N46" s="2004"/>
      <c r="O46" s="2005"/>
      <c r="P46" s="2004"/>
      <c r="Q46" s="2004"/>
      <c r="R46" s="2004"/>
      <c r="S46" s="2004"/>
      <c r="T46" s="2004"/>
      <c r="U46" s="2004"/>
      <c r="V46" s="2004"/>
      <c r="W46" s="2004"/>
      <c r="X46" s="2004"/>
      <c r="Y46" s="2004"/>
      <c r="Z46" s="2004"/>
      <c r="AA46" s="2004"/>
      <c r="AB46" s="2004"/>
      <c r="AC46" s="2004"/>
      <c r="AD46" s="2004"/>
      <c r="AE46" s="2004"/>
      <c r="AF46" s="2004"/>
    </row>
    <row r="47" spans="1:32">
      <c r="A47" s="2005"/>
      <c r="B47" s="2042"/>
      <c r="C47" s="2042"/>
      <c r="D47" s="2025"/>
      <c r="E47" s="2007"/>
      <c r="F47" s="2041"/>
      <c r="G47" s="2005"/>
      <c r="H47" s="2011"/>
      <c r="I47" s="2005"/>
      <c r="J47" s="2005"/>
      <c r="K47" s="2010"/>
      <c r="L47" s="2005"/>
      <c r="M47" s="2011"/>
      <c r="N47" s="2004"/>
      <c r="O47" s="2005"/>
      <c r="P47" s="2004"/>
      <c r="Q47" s="2004"/>
      <c r="R47" s="2004"/>
      <c r="S47" s="2004"/>
      <c r="T47" s="2004"/>
      <c r="U47" s="2004"/>
      <c r="V47" s="2004"/>
      <c r="W47" s="2004"/>
      <c r="X47" s="2004"/>
      <c r="Y47" s="2004"/>
      <c r="Z47" s="2004"/>
      <c r="AA47" s="2004"/>
      <c r="AB47" s="2004"/>
      <c r="AC47" s="2004"/>
      <c r="AD47" s="2004"/>
      <c r="AE47" s="2004"/>
      <c r="AF47" s="2004"/>
    </row>
    <row r="48" spans="1:32">
      <c r="A48" s="2005"/>
      <c r="B48" s="2042"/>
      <c r="C48" s="2042"/>
      <c r="D48" s="2025"/>
      <c r="E48" s="2007"/>
      <c r="F48" s="2041"/>
      <c r="G48" s="2005"/>
      <c r="H48" s="2011"/>
      <c r="I48" s="2005"/>
      <c r="J48" s="2005"/>
      <c r="K48" s="2010"/>
      <c r="L48" s="2005"/>
      <c r="M48" s="2011"/>
      <c r="N48" s="2004"/>
      <c r="O48" s="2005"/>
      <c r="P48" s="2004"/>
      <c r="Q48" s="2004"/>
      <c r="R48" s="2004"/>
      <c r="S48" s="2004"/>
      <c r="T48" s="2004"/>
      <c r="U48" s="2004"/>
      <c r="V48" s="2004"/>
      <c r="W48" s="2004"/>
      <c r="X48" s="2004"/>
      <c r="Y48" s="2004"/>
      <c r="Z48" s="2004"/>
      <c r="AA48" s="2004"/>
      <c r="AB48" s="2004"/>
      <c r="AC48" s="2004"/>
      <c r="AD48" s="2004"/>
      <c r="AE48" s="2004"/>
      <c r="AF48" s="2004"/>
    </row>
    <row r="49" spans="1:32">
      <c r="A49" s="2005"/>
      <c r="B49" s="2042"/>
      <c r="C49" s="2042"/>
      <c r="D49" s="2025"/>
      <c r="E49" s="2007"/>
      <c r="F49" s="2041"/>
      <c r="G49" s="2005"/>
      <c r="H49" s="2011"/>
      <c r="I49" s="2005"/>
      <c r="J49" s="2005"/>
      <c r="K49" s="2010"/>
      <c r="L49" s="2005"/>
      <c r="M49" s="2011"/>
      <c r="N49" s="2004"/>
      <c r="O49" s="2005"/>
      <c r="P49" s="2004"/>
      <c r="Q49" s="2004"/>
      <c r="R49" s="2004"/>
      <c r="S49" s="2004"/>
      <c r="T49" s="2004"/>
      <c r="U49" s="2004"/>
      <c r="V49" s="2004"/>
      <c r="W49" s="2004"/>
      <c r="X49" s="2004"/>
      <c r="Y49" s="2004"/>
      <c r="Z49" s="2004"/>
      <c r="AA49" s="2004"/>
      <c r="AB49" s="2004"/>
      <c r="AC49" s="2004"/>
      <c r="AD49" s="2004"/>
      <c r="AE49" s="2004"/>
      <c r="AF49" s="2004"/>
    </row>
    <row r="50" spans="1:32" s="1139" customFormat="1">
      <c r="A50" s="210" t="s">
        <v>732</v>
      </c>
      <c r="B50" s="675"/>
      <c r="C50" s="683"/>
      <c r="D50" s="58"/>
      <c r="E50" s="2007"/>
      <c r="F50" s="654"/>
      <c r="G50" s="2005"/>
      <c r="H50" s="2011"/>
      <c r="I50" s="2005"/>
      <c r="J50" s="2005"/>
      <c r="K50" s="2010"/>
      <c r="L50" s="2005"/>
      <c r="M50" s="2011"/>
      <c r="N50" s="2004"/>
      <c r="O50" s="2004"/>
      <c r="P50" s="2004"/>
      <c r="Q50" s="2004"/>
      <c r="R50" s="2004"/>
      <c r="S50" s="2004"/>
      <c r="T50" s="2004"/>
      <c r="U50" s="2004"/>
      <c r="V50" s="2004"/>
      <c r="W50" s="2004"/>
      <c r="X50" s="2004"/>
      <c r="Y50" s="2004"/>
      <c r="Z50" s="2004"/>
      <c r="AA50" s="2004"/>
      <c r="AB50" s="2004"/>
      <c r="AC50" s="2004"/>
      <c r="AD50" s="2004"/>
      <c r="AE50" s="2004"/>
      <c r="AF50" s="2004"/>
    </row>
    <row r="51" spans="1:32" s="1139" customFormat="1">
      <c r="A51" s="210"/>
      <c r="B51" s="675" t="s">
        <v>7</v>
      </c>
      <c r="C51" s="683"/>
      <c r="D51" s="58"/>
      <c r="E51" s="2007"/>
      <c r="F51" s="654"/>
      <c r="G51" s="2005"/>
      <c r="H51" s="2011"/>
      <c r="I51" s="2005"/>
      <c r="J51" s="2005"/>
      <c r="K51" s="2010"/>
      <c r="L51" s="2005"/>
      <c r="M51" s="2011"/>
      <c r="N51" s="2004"/>
      <c r="O51" s="2004"/>
      <c r="P51" s="2004"/>
      <c r="Q51" s="2004"/>
      <c r="R51" s="2004"/>
      <c r="S51" s="2004"/>
      <c r="T51" s="2004"/>
      <c r="U51" s="2004"/>
      <c r="V51" s="2004"/>
      <c r="W51" s="2004"/>
      <c r="X51" s="2004"/>
      <c r="Y51" s="2004"/>
      <c r="Z51" s="2004"/>
      <c r="AA51" s="2004"/>
      <c r="AB51" s="2004"/>
      <c r="AC51" s="2004"/>
      <c r="AD51" s="2004"/>
      <c r="AE51" s="2004"/>
      <c r="AF51" s="2004"/>
    </row>
    <row r="52" spans="1:32" s="1139" customFormat="1">
      <c r="A52" s="216"/>
      <c r="B52" s="675"/>
      <c r="C52" s="683"/>
      <c r="D52" s="58"/>
      <c r="E52" s="2007"/>
      <c r="F52" s="654"/>
      <c r="G52" s="2005"/>
      <c r="H52" s="2011"/>
      <c r="I52" s="2005"/>
      <c r="J52" s="2005"/>
      <c r="K52" s="2010"/>
      <c r="L52" s="2005"/>
      <c r="M52" s="2011"/>
      <c r="N52" s="2004"/>
      <c r="O52" s="2004"/>
      <c r="P52" s="2004"/>
      <c r="Q52" s="2004"/>
      <c r="R52" s="2004"/>
      <c r="S52" s="2004"/>
      <c r="T52" s="2004"/>
      <c r="U52" s="2004"/>
      <c r="V52" s="2004"/>
      <c r="W52" s="2004"/>
      <c r="X52" s="2004"/>
      <c r="Y52" s="2004"/>
      <c r="Z52" s="2004"/>
      <c r="AA52" s="2004"/>
      <c r="AB52" s="2004"/>
      <c r="AC52" s="2004"/>
      <c r="AD52" s="2004"/>
      <c r="AE52" s="2004"/>
      <c r="AF52" s="2004"/>
    </row>
    <row r="53" spans="1:32" s="1374" customFormat="1">
      <c r="A53" s="184"/>
      <c r="B53" s="244" t="s">
        <v>733</v>
      </c>
      <c r="C53" s="97">
        <f>SUM(D43:D49)+SUM(C50:C52)</f>
        <v>0</v>
      </c>
      <c r="D53" s="58"/>
      <c r="E53" s="2007"/>
      <c r="F53" s="654"/>
      <c r="G53" s="2005"/>
      <c r="H53" s="2011"/>
      <c r="I53" s="2005"/>
      <c r="J53" s="2005"/>
      <c r="K53" s="2010"/>
      <c r="L53" s="2005"/>
      <c r="M53" s="2011"/>
      <c r="N53" s="2004"/>
      <c r="O53" s="2004"/>
      <c r="P53" s="2004"/>
      <c r="Q53" s="2004"/>
      <c r="R53" s="2004"/>
      <c r="S53" s="2004"/>
      <c r="T53" s="2004"/>
      <c r="U53" s="2004"/>
      <c r="V53" s="2004"/>
      <c r="W53" s="2004"/>
      <c r="X53" s="2004"/>
      <c r="Y53" s="2004"/>
      <c r="Z53" s="2004"/>
      <c r="AA53" s="2004"/>
      <c r="AB53" s="2004"/>
      <c r="AC53" s="2004"/>
      <c r="AD53" s="2004"/>
      <c r="AE53" s="2004"/>
      <c r="AF53" s="2004"/>
    </row>
    <row r="54" spans="1:32" s="1374" customFormat="1">
      <c r="A54" s="216"/>
      <c r="B54" s="675"/>
      <c r="C54" s="683"/>
      <c r="D54" s="58"/>
      <c r="E54" s="2007"/>
      <c r="F54" s="654"/>
      <c r="G54" s="2005"/>
      <c r="H54" s="2011"/>
      <c r="I54" s="2005"/>
      <c r="J54" s="2005"/>
      <c r="K54" s="2010"/>
      <c r="L54" s="2005"/>
      <c r="M54" s="2011"/>
      <c r="N54" s="2004"/>
      <c r="O54" s="2004"/>
      <c r="P54" s="2004"/>
      <c r="Q54" s="2004"/>
      <c r="R54" s="2004"/>
      <c r="S54" s="2004"/>
      <c r="T54" s="2004"/>
      <c r="U54" s="2004"/>
      <c r="V54" s="2004"/>
      <c r="W54" s="2004"/>
      <c r="X54" s="2004"/>
      <c r="Y54" s="2004"/>
      <c r="Z54" s="2004"/>
      <c r="AA54" s="2004"/>
      <c r="AB54" s="2004"/>
      <c r="AC54" s="2004"/>
      <c r="AD54" s="2004"/>
      <c r="AE54" s="2004"/>
      <c r="AF54" s="2004"/>
    </row>
    <row r="55" spans="1:32" s="1375" customFormat="1">
      <c r="A55" s="1844"/>
      <c r="B55" s="1851"/>
      <c r="C55" s="1932"/>
      <c r="D55" s="1847"/>
      <c r="E55" s="2017"/>
      <c r="F55" s="1930"/>
      <c r="G55" s="2019"/>
      <c r="H55" s="2022"/>
      <c r="I55" s="2019"/>
      <c r="J55" s="2019"/>
      <c r="K55" s="2021"/>
      <c r="L55" s="2019"/>
      <c r="M55" s="2022"/>
      <c r="N55" s="2023"/>
      <c r="O55" s="2023"/>
      <c r="P55" s="2023"/>
      <c r="Q55" s="2023"/>
      <c r="R55" s="2023"/>
      <c r="S55" s="2023"/>
      <c r="T55" s="2023"/>
      <c r="U55" s="2023"/>
      <c r="V55" s="2023"/>
      <c r="W55" s="2023"/>
      <c r="X55" s="2023"/>
      <c r="Y55" s="2023"/>
      <c r="Z55" s="2023"/>
      <c r="AA55" s="2023"/>
      <c r="AB55" s="2023"/>
      <c r="AC55" s="2023"/>
      <c r="AD55" s="2023"/>
      <c r="AE55" s="2023"/>
      <c r="AF55" s="2023"/>
    </row>
    <row r="56" spans="1:32">
      <c r="A56" s="2005"/>
      <c r="B56" s="2042"/>
      <c r="C56" s="2042"/>
      <c r="D56" s="2025"/>
      <c r="E56" s="2007"/>
      <c r="F56" s="2041"/>
      <c r="G56" s="2005"/>
      <c r="H56" s="2011"/>
      <c r="I56" s="2005"/>
      <c r="J56" s="2005"/>
      <c r="K56" s="2010"/>
      <c r="L56" s="2005"/>
      <c r="M56" s="2011"/>
      <c r="N56" s="2004"/>
      <c r="O56" s="2005"/>
      <c r="P56" s="2004"/>
      <c r="Q56" s="2004"/>
      <c r="R56" s="2004"/>
      <c r="S56" s="2004"/>
      <c r="T56" s="2004"/>
      <c r="U56" s="2004"/>
      <c r="V56" s="2004"/>
      <c r="W56" s="2004"/>
      <c r="X56" s="2004"/>
      <c r="Y56" s="2004"/>
      <c r="Z56" s="2004"/>
      <c r="AA56" s="2004"/>
      <c r="AB56" s="2004"/>
      <c r="AC56" s="2004"/>
      <c r="AD56" s="2004"/>
      <c r="AE56" s="2004"/>
      <c r="AF56" s="2004"/>
    </row>
    <row r="57" spans="1:32">
      <c r="A57" s="2005"/>
      <c r="B57" s="2042"/>
      <c r="C57" s="2042"/>
      <c r="D57" s="2025"/>
      <c r="E57" s="2007"/>
      <c r="F57" s="2041"/>
      <c r="G57" s="2005"/>
      <c r="H57" s="2011"/>
      <c r="I57" s="2005"/>
      <c r="J57" s="2005"/>
      <c r="K57" s="2010"/>
      <c r="L57" s="2005"/>
      <c r="M57" s="2011"/>
      <c r="N57" s="2004"/>
      <c r="O57" s="2005"/>
      <c r="P57" s="2004"/>
      <c r="Q57" s="2004"/>
      <c r="R57" s="2004"/>
      <c r="S57" s="2004"/>
      <c r="T57" s="2004"/>
      <c r="U57" s="2004"/>
      <c r="V57" s="2004"/>
      <c r="W57" s="2004"/>
      <c r="X57" s="2004"/>
      <c r="Y57" s="2004"/>
      <c r="Z57" s="2004"/>
      <c r="AA57" s="2004"/>
      <c r="AB57" s="2004"/>
      <c r="AC57" s="2004"/>
      <c r="AD57" s="2004"/>
      <c r="AE57" s="2004"/>
      <c r="AF57" s="2004"/>
    </row>
    <row r="58" spans="1:32">
      <c r="A58" s="2005"/>
      <c r="B58" s="2042"/>
      <c r="C58" s="2042"/>
      <c r="D58" s="2025"/>
      <c r="E58" s="2007"/>
      <c r="F58" s="2041"/>
      <c r="G58" s="2005"/>
      <c r="H58" s="2011"/>
      <c r="I58" s="2005"/>
      <c r="J58" s="2005"/>
      <c r="K58" s="2010"/>
      <c r="L58" s="2005"/>
      <c r="M58" s="2011"/>
      <c r="N58" s="2004"/>
      <c r="O58" s="2005"/>
      <c r="P58" s="2004"/>
      <c r="Q58" s="2004"/>
      <c r="R58" s="2004"/>
      <c r="S58" s="2004"/>
      <c r="T58" s="2004"/>
      <c r="U58" s="2004"/>
      <c r="V58" s="2004"/>
      <c r="W58" s="2004"/>
      <c r="X58" s="2004"/>
      <c r="Y58" s="2004"/>
      <c r="Z58" s="2004"/>
      <c r="AA58" s="2004"/>
      <c r="AB58" s="2004"/>
      <c r="AC58" s="2004"/>
      <c r="AD58" s="2004"/>
      <c r="AE58" s="2004"/>
      <c r="AF58" s="2004"/>
    </row>
    <row r="59" spans="1:32">
      <c r="A59" s="2005"/>
      <c r="B59" s="2042"/>
      <c r="C59" s="2042"/>
      <c r="D59" s="2025"/>
      <c r="E59" s="2007"/>
      <c r="F59" s="2041"/>
      <c r="G59" s="2005"/>
      <c r="H59" s="2011"/>
      <c r="I59" s="2005"/>
      <c r="J59" s="2005"/>
      <c r="K59" s="2010"/>
      <c r="L59" s="2005"/>
      <c r="M59" s="2011"/>
      <c r="N59" s="2004"/>
      <c r="O59" s="2005"/>
      <c r="P59" s="2004"/>
      <c r="Q59" s="2004"/>
      <c r="R59" s="2004"/>
      <c r="S59" s="2004"/>
      <c r="T59" s="2004"/>
      <c r="U59" s="2004"/>
      <c r="V59" s="2004"/>
      <c r="W59" s="2004"/>
      <c r="X59" s="2004"/>
      <c r="Y59" s="2004"/>
      <c r="Z59" s="2004"/>
      <c r="AA59" s="2004"/>
      <c r="AB59" s="2004"/>
      <c r="AC59" s="2004"/>
      <c r="AD59" s="2004"/>
      <c r="AE59" s="2004"/>
      <c r="AF59" s="2004"/>
    </row>
    <row r="60" spans="1:32">
      <c r="A60" s="2005"/>
      <c r="B60" s="2042"/>
      <c r="C60" s="2042"/>
      <c r="D60" s="2025"/>
      <c r="E60" s="2007"/>
      <c r="F60" s="2041"/>
      <c r="G60" s="2005"/>
      <c r="H60" s="2011"/>
      <c r="I60" s="2005"/>
      <c r="J60" s="2005"/>
      <c r="K60" s="2010"/>
      <c r="L60" s="2005"/>
      <c r="M60" s="2011"/>
      <c r="N60" s="2004"/>
      <c r="O60" s="2005"/>
      <c r="P60" s="2004"/>
      <c r="Q60" s="2004"/>
      <c r="R60" s="2004"/>
      <c r="S60" s="2004"/>
      <c r="T60" s="2004"/>
      <c r="U60" s="2004"/>
      <c r="V60" s="2004"/>
      <c r="W60" s="2004"/>
      <c r="X60" s="2004"/>
      <c r="Y60" s="2004"/>
      <c r="Z60" s="2004"/>
      <c r="AA60" s="2004"/>
      <c r="AB60" s="2004"/>
      <c r="AC60" s="2004"/>
      <c r="AD60" s="2004"/>
      <c r="AE60" s="2004"/>
      <c r="AF60" s="2004"/>
    </row>
    <row r="61" spans="1:32">
      <c r="A61" s="2005"/>
      <c r="B61" s="2042"/>
      <c r="C61" s="2042"/>
      <c r="D61" s="2025"/>
      <c r="E61" s="2007"/>
      <c r="F61" s="2041"/>
      <c r="G61" s="2005"/>
      <c r="H61" s="2011"/>
      <c r="I61" s="2005"/>
      <c r="J61" s="2005"/>
      <c r="K61" s="2010"/>
      <c r="L61" s="2005"/>
      <c r="M61" s="2011"/>
      <c r="N61" s="2004"/>
      <c r="O61" s="2005"/>
      <c r="P61" s="2004"/>
      <c r="Q61" s="2004"/>
      <c r="R61" s="2004"/>
      <c r="S61" s="2004"/>
      <c r="T61" s="2004"/>
      <c r="U61" s="2004"/>
      <c r="V61" s="2004"/>
      <c r="W61" s="2004"/>
      <c r="X61" s="2004"/>
      <c r="Y61" s="2004"/>
      <c r="Z61" s="2004"/>
      <c r="AA61" s="2004"/>
      <c r="AB61" s="2004"/>
      <c r="AC61" s="2004"/>
      <c r="AD61" s="2004"/>
      <c r="AE61" s="2004"/>
      <c r="AF61" s="2004"/>
    </row>
    <row r="62" spans="1:32">
      <c r="A62" s="2005"/>
      <c r="B62" s="2042"/>
      <c r="C62" s="2042"/>
      <c r="D62" s="2025"/>
      <c r="E62" s="2007"/>
      <c r="F62" s="2041"/>
      <c r="G62" s="2005"/>
      <c r="H62" s="2011"/>
      <c r="I62" s="2005"/>
      <c r="J62" s="2005"/>
      <c r="K62" s="2010"/>
      <c r="L62" s="2005"/>
      <c r="M62" s="2011"/>
      <c r="N62" s="2004"/>
      <c r="O62" s="2005"/>
      <c r="P62" s="2004"/>
      <c r="Q62" s="2004"/>
      <c r="R62" s="2004"/>
      <c r="S62" s="2004"/>
      <c r="T62" s="2004"/>
      <c r="U62" s="2004"/>
      <c r="V62" s="2004"/>
      <c r="W62" s="2004"/>
      <c r="X62" s="2004"/>
      <c r="Y62" s="2004"/>
      <c r="Z62" s="2004"/>
      <c r="AA62" s="2004"/>
      <c r="AB62" s="2004"/>
      <c r="AC62" s="2004"/>
      <c r="AD62" s="2004"/>
      <c r="AE62" s="2004"/>
      <c r="AF62" s="2004"/>
    </row>
    <row r="63" spans="1:32">
      <c r="A63" s="2005"/>
      <c r="B63" s="2042"/>
      <c r="C63" s="2042"/>
      <c r="D63" s="2025"/>
      <c r="E63" s="2007"/>
      <c r="F63" s="2041"/>
      <c r="G63" s="2005"/>
      <c r="H63" s="2011"/>
      <c r="I63" s="2005"/>
      <c r="J63" s="2005"/>
      <c r="K63" s="2010"/>
      <c r="L63" s="2005"/>
      <c r="M63" s="2011"/>
      <c r="N63" s="2004"/>
      <c r="O63" s="2005"/>
      <c r="P63" s="2004"/>
      <c r="Q63" s="2004"/>
      <c r="R63" s="2004"/>
      <c r="S63" s="2004"/>
      <c r="T63" s="2004"/>
      <c r="U63" s="2004"/>
      <c r="V63" s="2004"/>
      <c r="W63" s="2004"/>
      <c r="X63" s="2004"/>
      <c r="Y63" s="2004"/>
      <c r="Z63" s="2004"/>
      <c r="AA63" s="2004"/>
      <c r="AB63" s="2004"/>
      <c r="AC63" s="2004"/>
      <c r="AD63" s="2004"/>
      <c r="AE63" s="2004"/>
      <c r="AF63" s="2004"/>
    </row>
    <row r="64" spans="1:32">
      <c r="A64" s="2005"/>
      <c r="B64" s="2042"/>
      <c r="C64" s="2042"/>
      <c r="D64" s="2025"/>
      <c r="E64" s="2007"/>
      <c r="F64" s="2041"/>
      <c r="G64" s="2005"/>
      <c r="H64" s="2011"/>
      <c r="I64" s="2005"/>
      <c r="J64" s="2005"/>
      <c r="K64" s="2010"/>
      <c r="L64" s="2005"/>
      <c r="M64" s="2011"/>
      <c r="N64" s="2004"/>
      <c r="O64" s="2005"/>
      <c r="P64" s="2004"/>
      <c r="Q64" s="2004"/>
      <c r="R64" s="2004"/>
      <c r="S64" s="2004"/>
      <c r="T64" s="2004"/>
      <c r="U64" s="2004"/>
      <c r="V64" s="2004"/>
      <c r="W64" s="2004"/>
      <c r="X64" s="2004"/>
      <c r="Y64" s="2004"/>
      <c r="Z64" s="2004"/>
      <c r="AA64" s="2004"/>
      <c r="AB64" s="2004"/>
      <c r="AC64" s="2004"/>
      <c r="AD64" s="2004"/>
      <c r="AE64" s="2004"/>
      <c r="AF64" s="2004"/>
    </row>
    <row r="65" spans="1:32">
      <c r="A65" s="2005"/>
      <c r="B65" s="2042"/>
      <c r="C65" s="2042"/>
      <c r="D65" s="2025"/>
      <c r="E65" s="2007"/>
      <c r="F65" s="2041"/>
      <c r="G65" s="2005"/>
      <c r="H65" s="2011"/>
      <c r="I65" s="2005"/>
      <c r="J65" s="2005"/>
      <c r="K65" s="2010"/>
      <c r="L65" s="2005"/>
      <c r="M65" s="2011"/>
      <c r="N65" s="2004"/>
      <c r="O65" s="2005"/>
      <c r="P65" s="2004"/>
      <c r="Q65" s="2004"/>
      <c r="R65" s="2004"/>
      <c r="S65" s="2004"/>
      <c r="T65" s="2004"/>
      <c r="U65" s="2004"/>
      <c r="V65" s="2004"/>
      <c r="W65" s="2004"/>
      <c r="X65" s="2004"/>
      <c r="Y65" s="2004"/>
      <c r="Z65" s="2004"/>
      <c r="AA65" s="2004"/>
      <c r="AB65" s="2004"/>
      <c r="AC65" s="2004"/>
      <c r="AD65" s="2004"/>
      <c r="AE65" s="2004"/>
      <c r="AF65" s="2004"/>
    </row>
    <row r="66" spans="1:32">
      <c r="A66" s="2005"/>
      <c r="B66" s="2042"/>
      <c r="C66" s="2042"/>
      <c r="D66" s="2025"/>
      <c r="E66" s="2007"/>
      <c r="F66" s="2041"/>
      <c r="G66" s="2005"/>
      <c r="H66" s="2011"/>
      <c r="I66" s="2005"/>
      <c r="J66" s="2005"/>
      <c r="K66" s="2010"/>
      <c r="L66" s="2005"/>
      <c r="M66" s="2011"/>
      <c r="N66" s="2004"/>
      <c r="O66" s="2005"/>
      <c r="P66" s="2004"/>
      <c r="Q66" s="2004"/>
      <c r="R66" s="2004"/>
      <c r="S66" s="2004"/>
      <c r="T66" s="2004"/>
      <c r="U66" s="2004"/>
      <c r="V66" s="2004"/>
      <c r="W66" s="2004"/>
      <c r="X66" s="2004"/>
      <c r="Y66" s="2004"/>
      <c r="Z66" s="2004"/>
      <c r="AA66" s="2004"/>
      <c r="AB66" s="2004"/>
      <c r="AC66" s="2004"/>
      <c r="AD66" s="2004"/>
      <c r="AE66" s="2004"/>
      <c r="AF66" s="2004"/>
    </row>
    <row r="67" spans="1:32">
      <c r="A67" s="2005"/>
      <c r="B67" s="2042"/>
      <c r="C67" s="2042"/>
      <c r="D67" s="2025"/>
      <c r="E67" s="2007"/>
      <c r="F67" s="2041"/>
      <c r="G67" s="2005"/>
      <c r="H67" s="2011"/>
      <c r="I67" s="2005"/>
      <c r="J67" s="2005"/>
      <c r="K67" s="2010"/>
      <c r="L67" s="2005"/>
      <c r="M67" s="2011"/>
      <c r="N67" s="2004"/>
      <c r="O67" s="2005"/>
      <c r="P67" s="2004"/>
      <c r="Q67" s="2004"/>
      <c r="R67" s="2004"/>
      <c r="S67" s="2004"/>
      <c r="T67" s="2004"/>
      <c r="U67" s="2004"/>
      <c r="V67" s="2004"/>
      <c r="W67" s="2004"/>
      <c r="X67" s="2004"/>
      <c r="Y67" s="2004"/>
      <c r="Z67" s="2004"/>
      <c r="AA67" s="2004"/>
      <c r="AB67" s="2004"/>
      <c r="AC67" s="2004"/>
      <c r="AD67" s="2004"/>
      <c r="AE67" s="2004"/>
      <c r="AF67" s="2004"/>
    </row>
    <row r="68" spans="1:32">
      <c r="A68" s="2005"/>
      <c r="B68" s="2042"/>
      <c r="C68" s="2042"/>
      <c r="D68" s="2025"/>
      <c r="E68" s="2007"/>
      <c r="F68" s="2041"/>
      <c r="G68" s="2005"/>
      <c r="H68" s="2011"/>
      <c r="I68" s="2005"/>
      <c r="J68" s="2005"/>
      <c r="K68" s="2010"/>
      <c r="L68" s="2005"/>
      <c r="M68" s="2011"/>
      <c r="N68" s="2004"/>
      <c r="O68" s="2005"/>
      <c r="P68" s="2004"/>
      <c r="Q68" s="2004"/>
      <c r="R68" s="2004"/>
      <c r="S68" s="2004"/>
      <c r="T68" s="2004"/>
      <c r="U68" s="2004"/>
      <c r="V68" s="2004"/>
      <c r="W68" s="2004"/>
      <c r="X68" s="2004"/>
      <c r="Y68" s="2004"/>
      <c r="Z68" s="2004"/>
      <c r="AA68" s="2004"/>
      <c r="AB68" s="2004"/>
      <c r="AC68" s="2004"/>
      <c r="AD68" s="2004"/>
      <c r="AE68" s="2004"/>
      <c r="AF68" s="2004"/>
    </row>
    <row r="69" spans="1:32" s="982" customFormat="1" ht="14.25" customHeight="1">
      <c r="A69" s="40"/>
      <c r="B69" s="1089"/>
      <c r="C69" s="2244"/>
      <c r="D69" s="2051"/>
      <c r="E69" s="2002"/>
      <c r="F69" s="2002"/>
      <c r="G69" s="2005"/>
      <c r="H69" s="2011"/>
      <c r="I69" s="2005"/>
      <c r="J69" s="2005"/>
      <c r="K69" s="2052"/>
      <c r="L69" s="2005"/>
      <c r="M69" s="2011"/>
      <c r="N69" s="2004"/>
      <c r="O69" s="2005"/>
      <c r="P69" s="2004"/>
      <c r="Q69" s="2004"/>
      <c r="R69" s="2004"/>
      <c r="S69" s="2004"/>
      <c r="T69" s="2004"/>
      <c r="U69" s="2004"/>
      <c r="V69" s="2004"/>
      <c r="W69" s="2004"/>
      <c r="X69" s="2004"/>
      <c r="Y69" s="2007"/>
      <c r="Z69" s="2007"/>
      <c r="AA69" s="2007"/>
      <c r="AB69" s="2007"/>
      <c r="AC69" s="2007"/>
      <c r="AD69" s="2007"/>
      <c r="AE69" s="2007"/>
      <c r="AF69" s="2007"/>
    </row>
    <row r="70" spans="1:32" s="982" customFormat="1" ht="14.25" customHeight="1">
      <c r="A70" s="40"/>
      <c r="B70" s="1089"/>
      <c r="C70" s="2050"/>
      <c r="D70" s="2051"/>
      <c r="E70" s="2002"/>
      <c r="F70" s="2002"/>
      <c r="G70" s="2005"/>
      <c r="H70" s="2011"/>
      <c r="I70" s="2005"/>
      <c r="J70" s="2005"/>
      <c r="K70" s="2052"/>
      <c r="L70" s="2005"/>
      <c r="M70" s="2011"/>
      <c r="N70" s="2004"/>
      <c r="O70" s="2005"/>
      <c r="P70" s="2004"/>
      <c r="Q70" s="2004"/>
      <c r="R70" s="2004"/>
      <c r="S70" s="2004"/>
      <c r="T70" s="2004"/>
      <c r="U70" s="2004"/>
      <c r="V70" s="2004"/>
      <c r="W70" s="2004"/>
      <c r="X70" s="2004"/>
      <c r="Y70" s="2007"/>
      <c r="Z70" s="2007"/>
      <c r="AA70" s="2007"/>
      <c r="AB70" s="2007"/>
      <c r="AC70" s="2007"/>
      <c r="AD70" s="2007"/>
      <c r="AE70" s="2007"/>
      <c r="AF70" s="2007"/>
    </row>
    <row r="71" spans="1:32" s="25" customFormat="1" ht="14.25" customHeight="1">
      <c r="A71" s="40"/>
      <c r="B71" s="2007"/>
      <c r="C71" s="2050"/>
      <c r="D71" s="2051"/>
      <c r="E71" s="2002"/>
      <c r="F71" s="2002"/>
      <c r="G71" s="2005"/>
      <c r="H71" s="2011"/>
      <c r="I71" s="2005"/>
      <c r="J71" s="2005"/>
      <c r="K71" s="2052"/>
      <c r="L71" s="2005"/>
      <c r="M71" s="2011"/>
      <c r="N71" s="2004"/>
      <c r="O71" s="2005"/>
      <c r="P71" s="2004"/>
      <c r="Q71" s="2004"/>
      <c r="R71" s="2004"/>
      <c r="S71" s="2004"/>
      <c r="T71" s="2004"/>
      <c r="U71" s="2004"/>
      <c r="V71" s="2004"/>
      <c r="W71" s="2004"/>
      <c r="X71" s="2004"/>
      <c r="Y71" s="2007"/>
      <c r="Z71" s="2007"/>
      <c r="AA71" s="2007"/>
      <c r="AB71" s="2007"/>
      <c r="AC71" s="2007"/>
      <c r="AD71" s="2007"/>
      <c r="AE71" s="2007"/>
      <c r="AF71" s="2007"/>
    </row>
    <row r="72" spans="1:32" s="25" customFormat="1" ht="14.25" customHeight="1">
      <c r="A72" s="40"/>
      <c r="B72" s="2007"/>
      <c r="C72" s="2050"/>
      <c r="D72" s="2051"/>
      <c r="E72" s="2002"/>
      <c r="F72" s="2002"/>
      <c r="G72" s="2005"/>
      <c r="H72" s="2011"/>
      <c r="I72" s="2005"/>
      <c r="J72" s="2005"/>
      <c r="K72" s="2052"/>
      <c r="L72" s="2005"/>
      <c r="M72" s="2011"/>
      <c r="N72" s="2004"/>
      <c r="O72" s="2005"/>
      <c r="P72" s="2004"/>
      <c r="Q72" s="2004"/>
      <c r="R72" s="2004"/>
      <c r="S72" s="2004"/>
      <c r="T72" s="2004"/>
      <c r="U72" s="2004"/>
      <c r="V72" s="2004"/>
      <c r="W72" s="2004"/>
      <c r="X72" s="2004"/>
      <c r="Y72" s="2007"/>
      <c r="Z72" s="2007"/>
      <c r="AA72" s="2007"/>
      <c r="AB72" s="2007"/>
      <c r="AC72" s="2007"/>
      <c r="AD72" s="2007"/>
      <c r="AE72" s="2007"/>
      <c r="AF72" s="2007"/>
    </row>
    <row r="73" spans="1:32" ht="13.5" thickBot="1">
      <c r="A73" s="2053"/>
      <c r="B73" s="2054"/>
      <c r="C73" s="2054"/>
      <c r="D73" s="2055"/>
      <c r="E73" s="2002"/>
      <c r="F73" s="2002"/>
      <c r="G73" s="2005"/>
      <c r="H73" s="2011"/>
      <c r="I73" s="2005"/>
      <c r="J73" s="2005"/>
      <c r="K73" s="2052"/>
      <c r="L73" s="2005"/>
      <c r="M73" s="2011"/>
      <c r="N73" s="2004"/>
      <c r="O73" s="2005"/>
      <c r="P73" s="2004"/>
      <c r="Q73" s="2004"/>
      <c r="R73" s="2004"/>
      <c r="S73" s="2004"/>
      <c r="T73" s="2004"/>
      <c r="U73" s="2004"/>
      <c r="V73" s="2004"/>
      <c r="W73" s="2004"/>
      <c r="X73" s="2004"/>
      <c r="Y73" s="2004"/>
      <c r="Z73" s="2004"/>
      <c r="AA73" s="2004"/>
      <c r="AB73" s="2004"/>
      <c r="AC73" s="2004"/>
      <c r="AD73" s="2004"/>
      <c r="AE73" s="2004"/>
      <c r="AF73" s="2004"/>
    </row>
    <row r="74" spans="1:32">
      <c r="A74" s="2005"/>
      <c r="B74" s="2004"/>
      <c r="C74" s="2004"/>
      <c r="D74" s="2025"/>
      <c r="E74" s="2050"/>
      <c r="F74" s="2056"/>
      <c r="G74" s="2005"/>
      <c r="H74" s="2011"/>
      <c r="I74" s="2005"/>
      <c r="J74" s="2005"/>
      <c r="K74" s="2052"/>
      <c r="L74" s="2005"/>
      <c r="M74" s="2011"/>
      <c r="N74" s="2004"/>
      <c r="O74" s="2005"/>
      <c r="P74" s="2004"/>
      <c r="Q74" s="2004"/>
      <c r="R74" s="2004"/>
      <c r="S74" s="2004"/>
      <c r="T74" s="2004"/>
      <c r="U74" s="2004"/>
      <c r="V74" s="2004"/>
      <c r="W74" s="2004"/>
      <c r="X74" s="2004"/>
      <c r="Y74" s="2004"/>
      <c r="Z74" s="2004"/>
      <c r="AA74" s="2004"/>
      <c r="AB74" s="2004"/>
      <c r="AC74" s="2004"/>
      <c r="AD74" s="2004"/>
      <c r="AE74" s="2004"/>
      <c r="AF74" s="2004"/>
    </row>
    <row r="75" spans="1:32" s="22" customFormat="1">
      <c r="A75" s="15" t="s">
        <v>557</v>
      </c>
      <c r="B75" s="16"/>
      <c r="C75" s="17"/>
      <c r="D75" s="56"/>
      <c r="E75" s="2007"/>
      <c r="F75" s="2041"/>
      <c r="G75" s="2005"/>
      <c r="H75" s="2011"/>
      <c r="I75" s="2005"/>
      <c r="J75" s="2005"/>
      <c r="K75" s="2010"/>
      <c r="L75" s="2005"/>
      <c r="M75" s="2011"/>
      <c r="N75" s="2004"/>
      <c r="O75" s="2005"/>
      <c r="P75" s="2005"/>
      <c r="Q75" s="2005"/>
      <c r="R75" s="2005"/>
      <c r="S75" s="2005"/>
      <c r="T75" s="2005"/>
      <c r="U75" s="2005"/>
      <c r="V75" s="2005"/>
      <c r="W75" s="2005"/>
      <c r="X75" s="2005"/>
      <c r="Y75" s="2005"/>
      <c r="Z75" s="2005"/>
      <c r="AA75" s="2005"/>
      <c r="AB75" s="2005"/>
      <c r="AC75" s="2005"/>
      <c r="AD75" s="2005"/>
      <c r="AE75" s="2005"/>
      <c r="AF75" s="2005"/>
    </row>
    <row r="76" spans="1:32" s="22" customFormat="1">
      <c r="A76" s="80"/>
      <c r="B76" s="16"/>
      <c r="C76" s="17"/>
      <c r="D76" s="56"/>
      <c r="E76" s="2007"/>
      <c r="F76" s="2041"/>
      <c r="G76" s="2005"/>
      <c r="H76" s="2011"/>
      <c r="I76" s="2005"/>
      <c r="J76" s="2005"/>
      <c r="K76" s="2010"/>
      <c r="L76" s="2005"/>
      <c r="M76" s="2011"/>
      <c r="N76" s="2004"/>
      <c r="O76" s="2005"/>
      <c r="P76" s="2005"/>
      <c r="Q76" s="2005"/>
      <c r="R76" s="2005"/>
      <c r="S76" s="2005"/>
      <c r="T76" s="2005"/>
      <c r="U76" s="2005"/>
      <c r="V76" s="2005"/>
      <c r="W76" s="2005"/>
      <c r="X76" s="2005"/>
      <c r="Y76" s="2005"/>
      <c r="Z76" s="2005"/>
      <c r="AA76" s="2005"/>
      <c r="AB76" s="2005"/>
      <c r="AC76" s="2005"/>
      <c r="AD76" s="2005"/>
      <c r="AE76" s="2005"/>
      <c r="AF76" s="2005"/>
    </row>
    <row r="77" spans="1:32" s="22" customFormat="1">
      <c r="A77" s="2876"/>
      <c r="B77" s="9" t="s">
        <v>907</v>
      </c>
      <c r="C77" s="233" t="s">
        <v>14328</v>
      </c>
      <c r="D77" s="2029">
        <v>-6970</v>
      </c>
      <c r="E77" s="1428">
        <v>5737144</v>
      </c>
      <c r="F77" s="2041"/>
      <c r="G77" s="2005"/>
      <c r="H77" s="2011"/>
      <c r="I77" s="2005"/>
      <c r="J77" s="2005"/>
      <c r="K77" s="2010"/>
      <c r="L77" s="2005"/>
      <c r="M77" s="2011"/>
      <c r="N77" s="2004"/>
      <c r="O77" s="2005"/>
      <c r="P77" s="2005"/>
      <c r="Q77" s="2005"/>
      <c r="R77" s="2005"/>
      <c r="S77" s="2005"/>
      <c r="T77" s="2005"/>
      <c r="U77" s="2005"/>
      <c r="V77" s="2005"/>
      <c r="W77" s="2005"/>
      <c r="X77" s="2005"/>
      <c r="Y77" s="2005"/>
      <c r="Z77" s="2005"/>
      <c r="AA77" s="2005"/>
      <c r="AB77" s="2005"/>
      <c r="AC77" s="2005"/>
      <c r="AD77" s="2005"/>
      <c r="AE77" s="2005"/>
      <c r="AF77" s="2005"/>
    </row>
    <row r="78" spans="1:32" s="22" customFormat="1">
      <c r="A78" s="2876"/>
      <c r="B78" s="9" t="s">
        <v>907</v>
      </c>
      <c r="C78" s="233" t="s">
        <v>15710</v>
      </c>
      <c r="D78" s="2029">
        <v>-7964</v>
      </c>
      <c r="E78" s="1428">
        <v>5819678</v>
      </c>
      <c r="F78" s="2041"/>
      <c r="G78" s="2005"/>
      <c r="H78" s="2011"/>
      <c r="I78" s="2051"/>
      <c r="J78" s="2005"/>
      <c r="K78" s="2010"/>
      <c r="L78" s="2005"/>
      <c r="M78" s="2011"/>
      <c r="N78" s="2004"/>
      <c r="O78" s="2005"/>
      <c r="P78" s="2005"/>
      <c r="Q78" s="2005"/>
      <c r="R78" s="2005"/>
      <c r="S78" s="2005"/>
      <c r="T78" s="2005"/>
      <c r="U78" s="2005"/>
      <c r="V78" s="2005"/>
      <c r="W78" s="2005"/>
      <c r="X78" s="2005"/>
      <c r="Y78" s="2005"/>
      <c r="Z78" s="2005"/>
      <c r="AA78" s="2005"/>
      <c r="AB78" s="2005"/>
      <c r="AC78" s="2005"/>
      <c r="AD78" s="2005"/>
      <c r="AE78" s="2005"/>
      <c r="AF78" s="2005"/>
    </row>
    <row r="79" spans="1:32" s="22" customFormat="1">
      <c r="A79" s="2876"/>
      <c r="B79" s="9" t="s">
        <v>907</v>
      </c>
      <c r="C79" s="233" t="s">
        <v>15711</v>
      </c>
      <c r="D79" s="2029">
        <v>-6964</v>
      </c>
      <c r="E79" s="1428">
        <v>5859869</v>
      </c>
      <c r="F79" s="2041"/>
      <c r="G79" s="2005"/>
      <c r="H79" s="2011"/>
      <c r="I79" s="2051"/>
      <c r="J79" s="2005"/>
      <c r="K79" s="2010"/>
      <c r="L79" s="2005"/>
      <c r="M79" s="2011"/>
      <c r="N79" s="2004"/>
      <c r="O79" s="2005"/>
      <c r="P79" s="2005"/>
      <c r="Q79" s="2005"/>
      <c r="R79" s="2005"/>
      <c r="S79" s="2005"/>
      <c r="T79" s="2005"/>
      <c r="U79" s="2005"/>
      <c r="V79" s="2005"/>
      <c r="W79" s="2005"/>
      <c r="X79" s="2005"/>
      <c r="Y79" s="2005"/>
      <c r="Z79" s="2005"/>
      <c r="AA79" s="2005"/>
      <c r="AB79" s="2005"/>
      <c r="AC79" s="2005"/>
      <c r="AD79" s="2005"/>
      <c r="AE79" s="2005"/>
      <c r="AF79" s="2005"/>
    </row>
    <row r="80" spans="1:32" s="22" customFormat="1">
      <c r="A80" s="2876"/>
      <c r="B80" s="9" t="s">
        <v>907</v>
      </c>
      <c r="C80" s="233" t="s">
        <v>15712</v>
      </c>
      <c r="D80" s="2029">
        <v>-6964</v>
      </c>
      <c r="E80" s="1428">
        <v>5957118</v>
      </c>
      <c r="F80" s="2041"/>
      <c r="G80" s="2005"/>
      <c r="H80" s="2011"/>
      <c r="I80" s="2051"/>
      <c r="J80" s="2005"/>
      <c r="K80" s="2010"/>
      <c r="L80" s="2005"/>
      <c r="M80" s="2011"/>
      <c r="N80" s="2004"/>
      <c r="O80" s="2005"/>
      <c r="P80" s="2005"/>
      <c r="Q80" s="2005"/>
      <c r="R80" s="2005"/>
      <c r="S80" s="2005"/>
      <c r="T80" s="2005"/>
      <c r="U80" s="2005"/>
      <c r="V80" s="2005"/>
      <c r="W80" s="2005"/>
      <c r="X80" s="2005"/>
      <c r="Y80" s="2005"/>
      <c r="Z80" s="2005"/>
      <c r="AA80" s="2005"/>
      <c r="AB80" s="2005"/>
      <c r="AC80" s="2005"/>
      <c r="AD80" s="2005"/>
      <c r="AE80" s="2005"/>
      <c r="AF80" s="2005"/>
    </row>
    <row r="81" spans="1:32" s="22" customFormat="1">
      <c r="A81" s="2876"/>
      <c r="B81" s="9" t="s">
        <v>907</v>
      </c>
      <c r="C81" s="233" t="s">
        <v>5695</v>
      </c>
      <c r="D81" s="2029">
        <v>-2975</v>
      </c>
      <c r="E81" s="1428">
        <v>5308558</v>
      </c>
      <c r="F81" s="2041"/>
      <c r="G81" s="2005"/>
      <c r="H81" s="2011"/>
      <c r="I81" s="2051"/>
      <c r="J81" s="2005"/>
      <c r="K81" s="2010"/>
      <c r="L81" s="2005"/>
      <c r="M81" s="2011"/>
      <c r="N81" s="2004"/>
      <c r="O81" s="2005"/>
      <c r="P81" s="2005"/>
      <c r="Q81" s="2005"/>
      <c r="R81" s="2005"/>
      <c r="S81" s="2005"/>
      <c r="T81" s="2005"/>
      <c r="U81" s="2005"/>
      <c r="V81" s="2005"/>
      <c r="W81" s="2005"/>
      <c r="X81" s="2005"/>
      <c r="Y81" s="2005"/>
      <c r="Z81" s="2005"/>
      <c r="AA81" s="2005"/>
      <c r="AB81" s="2005"/>
      <c r="AC81" s="2005"/>
      <c r="AD81" s="2005"/>
      <c r="AE81" s="2005"/>
      <c r="AF81" s="2005"/>
    </row>
    <row r="82" spans="1:32" s="22" customFormat="1">
      <c r="A82" s="2876"/>
      <c r="B82" s="9" t="s">
        <v>907</v>
      </c>
      <c r="C82" s="233" t="s">
        <v>15713</v>
      </c>
      <c r="D82" s="2029">
        <v>-4985</v>
      </c>
      <c r="E82" s="1428">
        <v>5408032</v>
      </c>
      <c r="F82" s="2041"/>
      <c r="G82" s="2005"/>
      <c r="H82" s="2011"/>
      <c r="I82" s="2051"/>
      <c r="J82" s="2005"/>
      <c r="K82" s="2010"/>
      <c r="L82" s="2005"/>
      <c r="M82" s="2011"/>
      <c r="N82" s="2004"/>
      <c r="O82" s="2005"/>
      <c r="P82" s="2005"/>
      <c r="Q82" s="2005"/>
      <c r="R82" s="2005"/>
      <c r="S82" s="2005"/>
      <c r="T82" s="2005"/>
      <c r="U82" s="2005"/>
      <c r="V82" s="2005"/>
      <c r="W82" s="2005"/>
      <c r="X82" s="2005"/>
      <c r="Y82" s="2005"/>
      <c r="Z82" s="2005"/>
      <c r="AA82" s="2005"/>
      <c r="AB82" s="2005"/>
      <c r="AC82" s="2005"/>
      <c r="AD82" s="2005"/>
      <c r="AE82" s="2005"/>
      <c r="AF82" s="2005"/>
    </row>
    <row r="83" spans="1:32" s="22" customFormat="1">
      <c r="A83" s="2876"/>
      <c r="B83" s="9" t="s">
        <v>907</v>
      </c>
      <c r="C83" s="233" t="s">
        <v>15714</v>
      </c>
      <c r="D83" s="2029">
        <v>-5005</v>
      </c>
      <c r="E83" s="2012">
        <v>5662355</v>
      </c>
      <c r="F83" s="2041"/>
      <c r="G83" s="2005"/>
      <c r="H83" s="2011"/>
      <c r="I83" s="2051"/>
      <c r="J83" s="2005"/>
      <c r="K83" s="2010"/>
      <c r="L83" s="2005"/>
      <c r="M83" s="2011"/>
      <c r="N83" s="2004"/>
      <c r="O83" s="2005"/>
      <c r="P83" s="2005"/>
      <c r="Q83" s="2005"/>
      <c r="R83" s="2005"/>
      <c r="S83" s="2005"/>
      <c r="T83" s="2005"/>
      <c r="U83" s="2005"/>
      <c r="V83" s="2005"/>
      <c r="W83" s="2005"/>
      <c r="X83" s="2005"/>
      <c r="Y83" s="2005"/>
      <c r="Z83" s="2005"/>
      <c r="AA83" s="2005"/>
      <c r="AB83" s="2005"/>
      <c r="AC83" s="2005"/>
      <c r="AD83" s="2005"/>
      <c r="AE83" s="2005"/>
      <c r="AF83" s="2005"/>
    </row>
    <row r="84" spans="1:32" s="22" customFormat="1">
      <c r="A84" s="2876"/>
      <c r="B84" s="9" t="s">
        <v>907</v>
      </c>
      <c r="C84" s="233" t="s">
        <v>15715</v>
      </c>
      <c r="D84" s="2029">
        <v>-2996</v>
      </c>
      <c r="E84" s="2012">
        <v>5677372</v>
      </c>
      <c r="F84" s="2041"/>
      <c r="G84" s="2005"/>
      <c r="H84" s="2011"/>
      <c r="I84" s="2051"/>
      <c r="J84" s="2005"/>
      <c r="K84" s="2010"/>
      <c r="L84" s="2005"/>
      <c r="M84" s="2011"/>
      <c r="N84" s="2004"/>
      <c r="O84" s="2005"/>
      <c r="P84" s="2005"/>
      <c r="Q84" s="2005"/>
      <c r="R84" s="2005"/>
      <c r="S84" s="2005"/>
      <c r="T84" s="2005"/>
      <c r="U84" s="2005"/>
      <c r="V84" s="2005"/>
      <c r="W84" s="2005"/>
      <c r="X84" s="2005"/>
      <c r="Y84" s="2005"/>
      <c r="Z84" s="2005"/>
      <c r="AA84" s="2005"/>
      <c r="AB84" s="2005"/>
      <c r="AC84" s="2005"/>
      <c r="AD84" s="2005"/>
      <c r="AE84" s="2005"/>
      <c r="AF84" s="2005"/>
    </row>
    <row r="85" spans="1:32" s="22" customFormat="1">
      <c r="A85" s="2876"/>
      <c r="B85" s="9" t="s">
        <v>907</v>
      </c>
      <c r="C85" s="233" t="s">
        <v>15716</v>
      </c>
      <c r="D85" s="2029">
        <v>-4571</v>
      </c>
      <c r="E85" s="2012">
        <v>5686939</v>
      </c>
      <c r="F85" s="2041"/>
      <c r="G85" s="2005"/>
      <c r="H85" s="2011"/>
      <c r="I85" s="2051"/>
      <c r="J85" s="2005"/>
      <c r="K85" s="2010"/>
      <c r="L85" s="2005"/>
      <c r="M85" s="2011"/>
      <c r="N85" s="2004"/>
      <c r="O85" s="2005"/>
      <c r="P85" s="2005"/>
      <c r="Q85" s="2005"/>
      <c r="R85" s="2005"/>
      <c r="S85" s="2005"/>
      <c r="T85" s="2005"/>
      <c r="U85" s="2005"/>
      <c r="V85" s="2005"/>
      <c r="W85" s="2005"/>
      <c r="X85" s="2005"/>
      <c r="Y85" s="2005"/>
      <c r="Z85" s="2005"/>
      <c r="AA85" s="2005"/>
      <c r="AB85" s="2005"/>
      <c r="AC85" s="2005"/>
      <c r="AD85" s="2005"/>
      <c r="AE85" s="2005"/>
      <c r="AF85" s="2005"/>
    </row>
    <row r="86" spans="1:32" s="22" customFormat="1">
      <c r="A86" s="2876"/>
      <c r="B86" s="9" t="s">
        <v>907</v>
      </c>
      <c r="C86" s="233" t="s">
        <v>15717</v>
      </c>
      <c r="D86" s="2317">
        <v>-606</v>
      </c>
      <c r="E86" s="2012">
        <v>6147909</v>
      </c>
      <c r="F86" s="2041"/>
      <c r="G86" s="2005"/>
      <c r="H86" s="2011"/>
      <c r="I86" s="2051"/>
      <c r="J86" s="2005"/>
      <c r="K86" s="2010"/>
      <c r="L86" s="2005"/>
      <c r="M86" s="2011"/>
      <c r="N86" s="2004"/>
      <c r="O86" s="2005"/>
      <c r="P86" s="2005"/>
      <c r="Q86" s="2005"/>
      <c r="R86" s="2005"/>
      <c r="S86" s="2005"/>
      <c r="T86" s="2005"/>
      <c r="U86" s="2005"/>
      <c r="V86" s="2005"/>
      <c r="W86" s="2005"/>
      <c r="X86" s="2005"/>
      <c r="Y86" s="2005"/>
      <c r="Z86" s="2005"/>
      <c r="AA86" s="2005"/>
      <c r="AB86" s="2005"/>
      <c r="AC86" s="2005"/>
      <c r="AD86" s="2005"/>
      <c r="AE86" s="2005"/>
      <c r="AF86" s="2005"/>
    </row>
    <row r="87" spans="1:32" s="22" customFormat="1">
      <c r="A87" s="2876"/>
      <c r="B87" s="9"/>
      <c r="C87" s="233"/>
      <c r="D87" s="2318"/>
      <c r="E87" s="2012"/>
      <c r="F87" s="2041"/>
      <c r="G87" s="2005"/>
      <c r="H87" s="2011"/>
      <c r="I87" s="2051"/>
      <c r="J87" s="2005"/>
      <c r="K87" s="2010"/>
      <c r="L87" s="2005"/>
      <c r="M87" s="2011"/>
      <c r="N87" s="2004"/>
      <c r="O87" s="2005"/>
      <c r="P87" s="2005"/>
      <c r="Q87" s="2005"/>
      <c r="R87" s="2005"/>
      <c r="S87" s="2005"/>
      <c r="T87" s="2005"/>
      <c r="U87" s="2005"/>
      <c r="V87" s="2005"/>
      <c r="W87" s="2005"/>
      <c r="X87" s="2005"/>
      <c r="Y87" s="2005"/>
      <c r="Z87" s="2005"/>
      <c r="AA87" s="2005"/>
      <c r="AB87" s="2005"/>
      <c r="AC87" s="2005"/>
      <c r="AD87" s="2005"/>
      <c r="AE87" s="2005"/>
      <c r="AF87" s="2005"/>
    </row>
    <row r="88" spans="1:32" s="22" customFormat="1" ht="14.25">
      <c r="A88" s="2876"/>
      <c r="B88" s="70"/>
      <c r="C88" s="72"/>
      <c r="D88" s="205"/>
      <c r="E88" s="2063"/>
      <c r="F88" s="2041"/>
      <c r="G88" s="2005"/>
      <c r="H88" s="2011"/>
      <c r="I88" s="2051"/>
      <c r="J88" s="2005"/>
      <c r="K88" s="2010"/>
      <c r="L88" s="2005"/>
      <c r="M88" s="2011"/>
      <c r="N88" s="2004"/>
      <c r="O88" s="2005"/>
      <c r="P88" s="2005"/>
      <c r="Q88" s="2005"/>
      <c r="R88" s="2005"/>
      <c r="S88" s="2005"/>
      <c r="T88" s="2005"/>
      <c r="U88" s="2005"/>
      <c r="V88" s="2005"/>
      <c r="W88" s="2005"/>
      <c r="X88" s="2005"/>
      <c r="Y88" s="2005"/>
      <c r="Z88" s="2005"/>
      <c r="AA88" s="2005"/>
      <c r="AB88" s="2005"/>
      <c r="AC88" s="2005"/>
      <c r="AD88" s="2005"/>
      <c r="AE88" s="2005"/>
      <c r="AF88" s="2005"/>
    </row>
    <row r="89" spans="1:32" s="25" customFormat="1">
      <c r="A89" s="44" t="s">
        <v>754</v>
      </c>
      <c r="B89" s="2007"/>
      <c r="C89" s="2007"/>
      <c r="D89" s="114">
        <f>SUM(D3:D88)</f>
        <v>0</v>
      </c>
      <c r="E89" s="2063"/>
      <c r="F89" s="2041"/>
      <c r="G89" s="2005"/>
      <c r="H89" s="2011"/>
      <c r="I89" s="2005"/>
      <c r="J89" s="2005"/>
      <c r="K89" s="2010"/>
      <c r="L89" s="2005"/>
      <c r="M89" s="2011"/>
      <c r="N89" s="2004"/>
      <c r="O89" s="2005"/>
      <c r="P89" s="2007"/>
      <c r="Q89" s="2007"/>
      <c r="R89" s="2007"/>
      <c r="S89" s="2007"/>
      <c r="T89" s="2007"/>
      <c r="U89" s="2007"/>
      <c r="V89" s="2007"/>
      <c r="W89" s="2007"/>
      <c r="X89" s="2007"/>
      <c r="Y89" s="2007"/>
      <c r="Z89" s="2007"/>
      <c r="AA89" s="2007"/>
      <c r="AB89" s="2007"/>
      <c r="AC89" s="2007"/>
      <c r="AD89" s="2007"/>
      <c r="AE89" s="2007"/>
      <c r="AF89" s="2007"/>
    </row>
    <row r="90" spans="1:32" s="25" customFormat="1">
      <c r="A90" s="44"/>
      <c r="B90" s="2007"/>
      <c r="C90" s="2007"/>
      <c r="D90" s="114"/>
      <c r="E90" s="2064"/>
      <c r="F90" s="2041"/>
      <c r="G90" s="2005"/>
      <c r="H90" s="2011"/>
      <c r="I90" s="2005"/>
      <c r="J90" s="2005"/>
      <c r="K90" s="2010"/>
      <c r="L90" s="2005"/>
      <c r="M90" s="2011"/>
      <c r="N90" s="2004"/>
      <c r="O90" s="2005"/>
      <c r="P90" s="2007"/>
      <c r="Q90" s="2007"/>
      <c r="R90" s="2007"/>
      <c r="S90" s="2007"/>
      <c r="T90" s="2007"/>
      <c r="U90" s="2007"/>
      <c r="V90" s="2007"/>
      <c r="W90" s="2007"/>
      <c r="X90" s="2007"/>
      <c r="Y90" s="2007"/>
      <c r="Z90" s="2007"/>
      <c r="AA90" s="2007"/>
      <c r="AB90" s="2007"/>
      <c r="AC90" s="2007"/>
      <c r="AD90" s="2007"/>
      <c r="AE90" s="2007"/>
      <c r="AF90" s="2007"/>
    </row>
    <row r="91" spans="1:32" s="25" customFormat="1">
      <c r="A91" s="216" t="s">
        <v>15718</v>
      </c>
      <c r="B91" s="2007"/>
      <c r="C91" s="2007"/>
      <c r="D91" s="114"/>
      <c r="E91" s="2064"/>
      <c r="F91" s="2041"/>
      <c r="G91" s="2005"/>
      <c r="H91" s="2011"/>
      <c r="I91" s="2005"/>
      <c r="J91" s="2005"/>
      <c r="K91" s="2010"/>
      <c r="L91" s="2005"/>
      <c r="M91" s="2011"/>
      <c r="N91" s="2004"/>
      <c r="O91" s="2005"/>
      <c r="P91" s="2007"/>
      <c r="Q91" s="2007"/>
      <c r="R91" s="2007"/>
      <c r="S91" s="2007"/>
      <c r="T91" s="2007"/>
      <c r="U91" s="2007"/>
      <c r="V91" s="2007"/>
      <c r="W91" s="2007"/>
      <c r="X91" s="2007"/>
      <c r="Y91" s="2007"/>
      <c r="Z91" s="2007"/>
      <c r="AA91" s="2007"/>
      <c r="AB91" s="2007"/>
      <c r="AC91" s="2007"/>
      <c r="AD91" s="2007"/>
      <c r="AE91" s="2007"/>
      <c r="AF91" s="2007"/>
    </row>
    <row r="92" spans="1:32" s="25" customFormat="1">
      <c r="A92" s="216" t="s">
        <v>15719</v>
      </c>
      <c r="B92" s="2007"/>
      <c r="C92" s="2007"/>
      <c r="D92" s="114"/>
      <c r="E92" s="2064"/>
      <c r="F92" s="2041"/>
      <c r="G92" s="2005"/>
      <c r="H92" s="2011"/>
      <c r="I92" s="2005"/>
      <c r="J92" s="2005"/>
      <c r="K92" s="2010"/>
      <c r="L92" s="2005"/>
      <c r="M92" s="2011"/>
      <c r="N92" s="2004"/>
      <c r="O92" s="2005"/>
      <c r="P92" s="2007"/>
      <c r="Q92" s="2007"/>
      <c r="R92" s="2007"/>
      <c r="S92" s="2007"/>
      <c r="T92" s="2007"/>
      <c r="U92" s="2007"/>
      <c r="V92" s="2007"/>
      <c r="W92" s="2007"/>
      <c r="X92" s="2007"/>
      <c r="Y92" s="2007"/>
      <c r="Z92" s="2007"/>
      <c r="AA92" s="2007"/>
      <c r="AB92" s="2007"/>
      <c r="AC92" s="2007"/>
      <c r="AD92" s="2007"/>
      <c r="AE92" s="2007"/>
      <c r="AF92" s="2007"/>
    </row>
    <row r="93" spans="1:32" s="25" customFormat="1">
      <c r="A93" s="216" t="s">
        <v>15720</v>
      </c>
      <c r="B93" s="2007"/>
      <c r="C93" s="2007"/>
      <c r="D93" s="114"/>
      <c r="E93" s="2064"/>
      <c r="F93" s="2041"/>
      <c r="G93" s="2005"/>
      <c r="H93" s="2011"/>
      <c r="I93" s="2005"/>
      <c r="J93" s="2005"/>
      <c r="K93" s="2010"/>
      <c r="L93" s="2005"/>
      <c r="M93" s="2011"/>
      <c r="N93" s="2004"/>
      <c r="O93" s="2005"/>
      <c r="P93" s="2007"/>
      <c r="Q93" s="2007"/>
      <c r="R93" s="2007"/>
      <c r="S93" s="2007"/>
      <c r="T93" s="2007"/>
      <c r="U93" s="2007"/>
      <c r="V93" s="2007"/>
      <c r="W93" s="2007"/>
      <c r="X93" s="2007"/>
      <c r="Y93" s="2007"/>
      <c r="Z93" s="2007"/>
      <c r="AA93" s="2007"/>
      <c r="AB93" s="2007"/>
      <c r="AC93" s="2007"/>
      <c r="AD93" s="2007"/>
      <c r="AE93" s="2007"/>
      <c r="AF93" s="2007"/>
    </row>
    <row r="94" spans="1:32" s="25" customFormat="1">
      <c r="A94" s="216" t="s">
        <v>15721</v>
      </c>
      <c r="B94" s="2007"/>
      <c r="C94" s="2007"/>
      <c r="D94" s="114"/>
      <c r="E94" s="2064"/>
      <c r="F94" s="114"/>
      <c r="G94" s="2005"/>
      <c r="H94" s="2011"/>
      <c r="I94" s="2005"/>
      <c r="J94" s="2005"/>
      <c r="K94" s="2010"/>
      <c r="L94" s="2005"/>
      <c r="M94" s="2011"/>
      <c r="N94" s="2004"/>
      <c r="O94" s="2005"/>
      <c r="P94" s="2007"/>
      <c r="Q94" s="2007"/>
      <c r="R94" s="2007"/>
      <c r="S94" s="2007"/>
      <c r="T94" s="2007"/>
      <c r="U94" s="2007"/>
      <c r="V94" s="2007"/>
      <c r="W94" s="2007"/>
      <c r="X94" s="2007"/>
      <c r="Y94" s="2007"/>
      <c r="Z94" s="2007"/>
      <c r="AA94" s="2007"/>
      <c r="AB94" s="2007"/>
      <c r="AC94" s="2007"/>
      <c r="AD94" s="2007"/>
      <c r="AE94" s="2007"/>
      <c r="AF94" s="2007"/>
    </row>
    <row r="95" spans="1:32" s="25" customFormat="1">
      <c r="A95" s="1550" t="s">
        <v>15722</v>
      </c>
      <c r="B95" s="2007"/>
      <c r="C95" s="2007"/>
      <c r="D95" s="114"/>
      <c r="E95" s="2064"/>
      <c r="F95" s="2041"/>
      <c r="G95" s="2005"/>
      <c r="H95" s="2011"/>
      <c r="I95" s="2005"/>
      <c r="J95" s="2005"/>
      <c r="K95" s="2010"/>
      <c r="L95" s="2005"/>
      <c r="M95" s="2011"/>
      <c r="N95" s="2004"/>
      <c r="O95" s="2005"/>
      <c r="P95" s="2007"/>
      <c r="Q95" s="2007"/>
      <c r="R95" s="2007"/>
      <c r="S95" s="2007"/>
      <c r="T95" s="2007"/>
      <c r="U95" s="2007"/>
      <c r="V95" s="2007"/>
      <c r="W95" s="2007"/>
      <c r="X95" s="2007"/>
      <c r="Y95" s="2007"/>
      <c r="Z95" s="2007"/>
      <c r="AA95" s="2007"/>
      <c r="AB95" s="2007"/>
      <c r="AC95" s="2007"/>
      <c r="AD95" s="2007"/>
      <c r="AE95" s="2007"/>
      <c r="AF95" s="2007"/>
    </row>
    <row r="96" spans="1:32" s="25" customFormat="1">
      <c r="A96" s="1550"/>
      <c r="B96" s="2007"/>
      <c r="C96" s="2007"/>
      <c r="D96" s="114"/>
      <c r="E96" s="2064"/>
      <c r="F96" s="2041"/>
      <c r="G96" s="2005"/>
      <c r="H96" s="2011"/>
      <c r="I96" s="2005"/>
      <c r="J96" s="2005"/>
      <c r="K96" s="2010"/>
      <c r="L96" s="2005"/>
      <c r="M96" s="2011"/>
      <c r="N96" s="2004"/>
      <c r="O96" s="2005"/>
      <c r="P96" s="2007"/>
      <c r="Q96" s="2007"/>
      <c r="R96" s="2007"/>
      <c r="S96" s="2007"/>
      <c r="T96" s="2007"/>
      <c r="U96" s="2007"/>
      <c r="V96" s="2007"/>
      <c r="W96" s="2007"/>
      <c r="X96" s="2007"/>
      <c r="Y96" s="2007"/>
      <c r="Z96" s="2007"/>
      <c r="AA96" s="2007"/>
      <c r="AB96" s="2007"/>
      <c r="AC96" s="2007"/>
      <c r="AD96" s="2007"/>
      <c r="AE96" s="2007"/>
      <c r="AF96" s="2007"/>
    </row>
    <row r="97" spans="1:32" ht="13.5" thickBot="1">
      <c r="A97" s="2005"/>
      <c r="B97" s="2004"/>
      <c r="C97" s="2004"/>
      <c r="D97" s="2025"/>
      <c r="E97" s="2064"/>
      <c r="F97" s="2041"/>
      <c r="G97" s="2005"/>
      <c r="H97" s="2011"/>
      <c r="I97" s="2005"/>
      <c r="J97" s="2005"/>
      <c r="K97" s="2010"/>
      <c r="L97" s="2005"/>
      <c r="M97" s="2011"/>
      <c r="N97" s="2004"/>
      <c r="O97" s="2005"/>
      <c r="P97" s="2004"/>
      <c r="Q97" s="2004"/>
      <c r="R97" s="2004"/>
      <c r="S97" s="2004"/>
      <c r="T97" s="2004"/>
      <c r="U97" s="2004"/>
      <c r="V97" s="2004"/>
      <c r="W97" s="2004"/>
      <c r="X97" s="2004"/>
      <c r="Y97" s="2004"/>
      <c r="Z97" s="2004"/>
      <c r="AA97" s="2004"/>
      <c r="AB97" s="2004"/>
      <c r="AC97" s="2004"/>
      <c r="AD97" s="2004"/>
      <c r="AE97" s="2004"/>
      <c r="AF97" s="2004"/>
    </row>
    <row r="98" spans="1:32" ht="15.75" thickBot="1">
      <c r="A98" s="2887" t="s">
        <v>682</v>
      </c>
      <c r="B98" s="2888"/>
      <c r="C98" s="706" t="s">
        <v>15723</v>
      </c>
      <c r="D98" s="2025"/>
      <c r="E98" s="2064"/>
      <c r="F98" s="2041"/>
      <c r="G98" s="2005"/>
      <c r="H98" s="2011"/>
      <c r="I98" s="2005"/>
      <c r="J98" s="2005"/>
      <c r="K98" s="2010"/>
      <c r="L98" s="2005"/>
      <c r="M98" s="2011"/>
      <c r="N98" s="2004"/>
      <c r="O98" s="2005"/>
      <c r="P98" s="2004"/>
      <c r="Q98" s="2004"/>
      <c r="R98" s="2004"/>
      <c r="S98" s="2004"/>
      <c r="T98" s="2004"/>
      <c r="U98" s="2004"/>
      <c r="V98" s="2004"/>
      <c r="W98" s="2004"/>
      <c r="X98" s="2004"/>
      <c r="Y98" s="2004"/>
      <c r="Z98" s="2004"/>
      <c r="AA98" s="2004"/>
      <c r="AB98" s="2004"/>
      <c r="AC98" s="2004"/>
      <c r="AD98" s="2004"/>
      <c r="AE98" s="2004"/>
      <c r="AF98" s="2004"/>
    </row>
    <row r="99" spans="1:32" ht="15.75" thickBot="1">
      <c r="A99" s="2887" t="s">
        <v>684</v>
      </c>
      <c r="B99" s="2888"/>
      <c r="C99" s="706" t="s">
        <v>15724</v>
      </c>
      <c r="D99" s="2025"/>
      <c r="E99" s="2064"/>
      <c r="F99" s="2041"/>
      <c r="G99" s="2005"/>
      <c r="H99" s="2011"/>
      <c r="I99" s="2005"/>
      <c r="J99" s="2005"/>
      <c r="K99" s="2010"/>
      <c r="L99" s="2005"/>
      <c r="M99" s="2011"/>
      <c r="N99" s="2004"/>
      <c r="O99" s="2005"/>
      <c r="P99" s="2004"/>
      <c r="Q99" s="2004"/>
      <c r="R99" s="2004"/>
      <c r="S99" s="2004"/>
      <c r="T99" s="2004"/>
      <c r="U99" s="2004"/>
      <c r="V99" s="2004"/>
      <c r="W99" s="2004"/>
      <c r="X99" s="2004"/>
      <c r="Y99" s="2004"/>
      <c r="Z99" s="2004"/>
      <c r="AA99" s="2004"/>
      <c r="AB99" s="2004"/>
      <c r="AC99" s="2004"/>
      <c r="AD99" s="2004"/>
      <c r="AE99" s="2004"/>
      <c r="AF99" s="2004"/>
    </row>
    <row r="100" spans="1:32" ht="15.75" thickBot="1">
      <c r="A100" s="2887" t="s">
        <v>685</v>
      </c>
      <c r="B100" s="2888"/>
      <c r="C100" s="706" t="s">
        <v>15724</v>
      </c>
      <c r="D100" s="2025"/>
      <c r="E100" s="2064"/>
      <c r="F100" s="2041"/>
      <c r="G100" s="2005"/>
      <c r="H100" s="2011"/>
      <c r="I100" s="2005"/>
      <c r="J100" s="2005"/>
      <c r="K100" s="2010"/>
      <c r="L100" s="2005"/>
      <c r="M100" s="2011"/>
      <c r="N100" s="2004"/>
      <c r="O100" s="2005"/>
      <c r="P100" s="2004"/>
      <c r="Q100" s="2004"/>
      <c r="R100" s="2004"/>
      <c r="S100" s="2004"/>
      <c r="T100" s="2004"/>
      <c r="U100" s="2004"/>
      <c r="V100" s="2004"/>
      <c r="W100" s="2004"/>
      <c r="X100" s="2004"/>
      <c r="Y100" s="2004"/>
      <c r="Z100" s="2004"/>
      <c r="AA100" s="2004"/>
      <c r="AB100" s="2004"/>
      <c r="AC100" s="2004"/>
      <c r="AD100" s="2004"/>
      <c r="AE100" s="2004"/>
      <c r="AF100" s="2004"/>
    </row>
    <row r="101" spans="1:32" ht="15.75" thickBot="1">
      <c r="A101" s="2887" t="s">
        <v>686</v>
      </c>
      <c r="B101" s="2888"/>
      <c r="C101" s="705" t="s">
        <v>15720</v>
      </c>
      <c r="D101" s="2025"/>
      <c r="E101" s="2064"/>
      <c r="F101" s="2041"/>
      <c r="G101" s="2005"/>
      <c r="H101" s="2011"/>
      <c r="I101" s="2005"/>
      <c r="J101" s="2005"/>
      <c r="K101" s="2010"/>
      <c r="L101" s="2005"/>
      <c r="M101" s="2011"/>
      <c r="N101" s="2004"/>
      <c r="O101" s="2005"/>
      <c r="P101" s="2004"/>
      <c r="Q101" s="2004"/>
      <c r="R101" s="2004"/>
      <c r="S101" s="2004"/>
      <c r="T101" s="2004"/>
      <c r="U101" s="2004"/>
      <c r="V101" s="2004"/>
      <c r="W101" s="2004"/>
      <c r="X101" s="2004"/>
      <c r="Y101" s="2004"/>
      <c r="Z101" s="2004"/>
      <c r="AA101" s="2004"/>
      <c r="AB101" s="2004"/>
      <c r="AC101" s="2004"/>
      <c r="AD101" s="2004"/>
      <c r="AE101" s="2004"/>
      <c r="AF101" s="2004"/>
    </row>
    <row r="102" spans="1:32" s="87" customFormat="1" ht="15.75" thickBot="1">
      <c r="A102" s="2887" t="s">
        <v>688</v>
      </c>
      <c r="B102" s="2888"/>
      <c r="C102" s="706" t="s">
        <v>1590</v>
      </c>
      <c r="D102" s="2025"/>
      <c r="E102" s="2064"/>
      <c r="F102" s="2041"/>
      <c r="G102" s="2005"/>
      <c r="H102" s="2011"/>
      <c r="I102" s="2005"/>
      <c r="J102" s="2005"/>
      <c r="K102" s="2010"/>
      <c r="L102" s="2005"/>
      <c r="M102" s="2011"/>
      <c r="N102" s="2004"/>
      <c r="O102" s="2005"/>
      <c r="P102" s="2004"/>
      <c r="Q102" s="2004"/>
      <c r="R102" s="2004"/>
      <c r="S102" s="2004"/>
      <c r="T102" s="2004"/>
      <c r="U102" s="2004"/>
      <c r="V102" s="2004"/>
      <c r="W102" s="2004"/>
      <c r="X102" s="2004"/>
      <c r="Y102" s="2004"/>
      <c r="Z102" s="2004"/>
      <c r="AA102" s="2004"/>
      <c r="AB102" s="2004"/>
      <c r="AC102" s="2004"/>
      <c r="AD102" s="2004"/>
      <c r="AE102" s="2004"/>
      <c r="AF102" s="2004"/>
    </row>
    <row r="103" spans="1:32" s="87" customFormat="1" ht="15.75" thickBot="1">
      <c r="A103" s="2887" t="s">
        <v>690</v>
      </c>
      <c r="B103" s="2888"/>
      <c r="C103" s="706" t="s">
        <v>757</v>
      </c>
      <c r="D103" s="2025"/>
      <c r="E103" s="2064"/>
      <c r="F103" s="2041"/>
      <c r="G103" s="2005"/>
      <c r="H103" s="2011"/>
      <c r="I103" s="2005"/>
      <c r="J103" s="2005"/>
      <c r="K103" s="2010"/>
      <c r="L103" s="2005"/>
      <c r="M103" s="2011"/>
      <c r="N103" s="2004"/>
      <c r="O103" s="2005"/>
      <c r="P103" s="2004"/>
      <c r="Q103" s="2004"/>
      <c r="R103" s="2004"/>
      <c r="S103" s="2004"/>
      <c r="T103" s="2004"/>
      <c r="U103" s="2004"/>
      <c r="V103" s="2004"/>
      <c r="W103" s="2004"/>
      <c r="X103" s="2004"/>
      <c r="Y103" s="2004"/>
      <c r="Z103" s="2004"/>
      <c r="AA103" s="2004"/>
      <c r="AB103" s="2004"/>
      <c r="AC103" s="2004"/>
      <c r="AD103" s="2004"/>
      <c r="AE103" s="2004"/>
      <c r="AF103" s="2004"/>
    </row>
    <row r="104" spans="1:32" s="87" customFormat="1" ht="15.75" thickBot="1">
      <c r="A104" s="2887" t="s">
        <v>692</v>
      </c>
      <c r="B104" s="2888"/>
      <c r="C104" s="706" t="s">
        <v>758</v>
      </c>
      <c r="D104" s="2025"/>
      <c r="E104" s="2064"/>
      <c r="F104" s="2041"/>
      <c r="G104" s="2005"/>
      <c r="H104" s="2011"/>
      <c r="I104" s="2005"/>
      <c r="J104" s="2005"/>
      <c r="K104" s="2010"/>
      <c r="L104" s="2005"/>
      <c r="M104" s="2011"/>
      <c r="N104" s="2004"/>
      <c r="O104" s="2005"/>
      <c r="P104" s="2004"/>
      <c r="Q104" s="2004"/>
      <c r="R104" s="2004"/>
      <c r="S104" s="2004"/>
      <c r="T104" s="2004"/>
      <c r="U104" s="2004"/>
      <c r="V104" s="2004"/>
      <c r="W104" s="2004"/>
      <c r="X104" s="2004"/>
      <c r="Y104" s="2004"/>
      <c r="Z104" s="2004"/>
      <c r="AA104" s="2004"/>
      <c r="AB104" s="2004"/>
      <c r="AC104" s="2004"/>
      <c r="AD104" s="2004"/>
      <c r="AE104" s="2004"/>
      <c r="AF104" s="2004"/>
    </row>
    <row r="105" spans="1:32" s="87" customFormat="1" ht="15.75" thickBot="1">
      <c r="A105" s="2883" t="s">
        <v>693</v>
      </c>
      <c r="B105" s="2884"/>
      <c r="C105" s="705" t="s">
        <v>694</v>
      </c>
      <c r="D105" s="2025"/>
      <c r="E105" s="2064"/>
      <c r="F105" s="2041"/>
      <c r="G105" s="2005"/>
      <c r="H105" s="2011"/>
      <c r="I105" s="2005"/>
      <c r="J105" s="2005"/>
      <c r="K105" s="2010"/>
      <c r="L105" s="2005"/>
      <c r="M105" s="2011"/>
      <c r="N105" s="2004"/>
      <c r="O105" s="2005"/>
      <c r="P105" s="2004"/>
      <c r="Q105" s="2004"/>
      <c r="R105" s="2004"/>
      <c r="S105" s="2004"/>
      <c r="T105" s="2004"/>
      <c r="U105" s="2004"/>
      <c r="V105" s="2004"/>
      <c r="W105" s="2004"/>
      <c r="X105" s="2004"/>
      <c r="Y105" s="2004"/>
      <c r="Z105" s="2004"/>
      <c r="AA105" s="2004"/>
      <c r="AB105" s="2004"/>
      <c r="AC105" s="2004"/>
      <c r="AD105" s="2004"/>
      <c r="AE105" s="2004"/>
      <c r="AF105" s="2004"/>
    </row>
    <row r="106" spans="1:32" s="87" customFormat="1" ht="15.75" thickBot="1">
      <c r="A106" s="2883" t="s">
        <v>695</v>
      </c>
      <c r="B106" s="2884"/>
      <c r="C106" s="717" t="s">
        <v>696</v>
      </c>
      <c r="D106" s="2025"/>
      <c r="E106" s="2064"/>
      <c r="F106" s="2041"/>
      <c r="G106" s="2005"/>
      <c r="H106" s="2011"/>
      <c r="I106" s="2005"/>
      <c r="J106" s="2005"/>
      <c r="K106" s="2010"/>
      <c r="L106" s="2005"/>
      <c r="M106" s="2011"/>
      <c r="N106" s="2004"/>
      <c r="O106" s="2005"/>
      <c r="P106" s="2004"/>
      <c r="Q106" s="2004"/>
      <c r="R106" s="2004"/>
      <c r="S106" s="2004"/>
      <c r="T106" s="2004"/>
      <c r="U106" s="2004"/>
      <c r="V106" s="2004"/>
      <c r="W106" s="2004"/>
      <c r="X106" s="2004"/>
      <c r="Y106" s="2004"/>
      <c r="Z106" s="2004"/>
      <c r="AA106" s="2004"/>
      <c r="AB106" s="2004"/>
      <c r="AC106" s="2004"/>
      <c r="AD106" s="2004"/>
      <c r="AE106" s="2004"/>
      <c r="AF106" s="2004"/>
    </row>
    <row r="107" spans="1:32" s="87" customFormat="1" ht="15.75" thickBot="1">
      <c r="A107" s="2885" t="s">
        <v>697</v>
      </c>
      <c r="B107" s="2886"/>
      <c r="C107" s="705">
        <v>722820393</v>
      </c>
      <c r="D107" s="2025"/>
      <c r="E107" s="2064"/>
      <c r="F107" s="2041"/>
      <c r="G107" s="2005"/>
      <c r="H107" s="2011"/>
      <c r="I107" s="2005"/>
      <c r="J107" s="2005"/>
      <c r="K107" s="2010"/>
      <c r="L107" s="2005"/>
      <c r="M107" s="2011"/>
      <c r="N107" s="2004"/>
      <c r="O107" s="2005"/>
      <c r="P107" s="2004"/>
      <c r="Q107" s="2004"/>
      <c r="R107" s="2004"/>
      <c r="S107" s="2004"/>
      <c r="T107" s="2004"/>
      <c r="U107" s="2004"/>
      <c r="V107" s="2004"/>
      <c r="W107" s="2004"/>
      <c r="X107" s="2004"/>
      <c r="Y107" s="2004"/>
      <c r="Z107" s="2004"/>
      <c r="AA107" s="2004"/>
      <c r="AB107" s="2004"/>
      <c r="AC107" s="2004"/>
      <c r="AD107" s="2004"/>
      <c r="AE107" s="2004"/>
      <c r="AF107" s="2004"/>
    </row>
    <row r="108" spans="1:32" s="87" customFormat="1" ht="15.75" thickBot="1">
      <c r="A108" s="2883" t="s">
        <v>699</v>
      </c>
      <c r="B108" s="2884"/>
      <c r="C108" s="705"/>
      <c r="D108" s="2025"/>
      <c r="E108" s="2064"/>
      <c r="F108" s="2041"/>
      <c r="G108" s="2005"/>
      <c r="H108" s="2011"/>
      <c r="I108" s="2005"/>
      <c r="J108" s="2005"/>
      <c r="K108" s="2010"/>
      <c r="L108" s="2005"/>
      <c r="M108" s="2011"/>
      <c r="N108" s="2004"/>
      <c r="O108" s="2005"/>
      <c r="P108" s="2004"/>
      <c r="Q108" s="2004"/>
      <c r="R108" s="2004"/>
      <c r="S108" s="2004"/>
      <c r="T108" s="2004"/>
      <c r="U108" s="2004"/>
      <c r="V108" s="2004"/>
      <c r="W108" s="2004"/>
      <c r="X108" s="2004"/>
      <c r="Y108" s="2004"/>
      <c r="Z108" s="2004"/>
      <c r="AA108" s="2004"/>
      <c r="AB108" s="2004"/>
      <c r="AC108" s="2004"/>
      <c r="AD108" s="2004"/>
      <c r="AE108" s="2004"/>
      <c r="AF108" s="2004"/>
    </row>
    <row r="109" spans="1:32" s="87" customFormat="1" ht="15.75" thickBot="1">
      <c r="A109" s="2883" t="s">
        <v>700</v>
      </c>
      <c r="B109" s="2884"/>
      <c r="C109" s="709"/>
      <c r="D109" s="2025"/>
      <c r="E109" s="2064"/>
      <c r="F109" s="2041"/>
      <c r="G109" s="2005"/>
      <c r="H109" s="2011"/>
      <c r="I109" s="2005"/>
      <c r="J109" s="2005"/>
      <c r="K109" s="2010"/>
      <c r="L109" s="2005"/>
      <c r="M109" s="2011"/>
      <c r="N109" s="2004"/>
      <c r="O109" s="2005"/>
      <c r="P109" s="2004"/>
      <c r="Q109" s="2004"/>
      <c r="R109" s="2004"/>
      <c r="S109" s="2004"/>
      <c r="T109" s="2004"/>
      <c r="U109" s="2004"/>
      <c r="V109" s="2004"/>
      <c r="W109" s="2004"/>
      <c r="X109" s="2004"/>
      <c r="Y109" s="2004"/>
      <c r="Z109" s="2004"/>
      <c r="AA109" s="2004"/>
      <c r="AB109" s="2004"/>
      <c r="AC109" s="2004"/>
      <c r="AD109" s="2004"/>
      <c r="AE109" s="2004"/>
      <c r="AF109" s="2004"/>
    </row>
    <row r="110" spans="1:32" s="87" customFormat="1" ht="15.75" thickBot="1">
      <c r="A110" s="2883" t="s">
        <v>702</v>
      </c>
      <c r="B110" s="2884"/>
      <c r="C110" s="705" t="s">
        <v>760</v>
      </c>
      <c r="D110" s="2025"/>
      <c r="E110" s="2064"/>
      <c r="F110" s="2041"/>
      <c r="G110" s="2005"/>
      <c r="H110" s="2011"/>
      <c r="I110" s="2005"/>
      <c r="J110" s="2005"/>
      <c r="K110" s="2010"/>
      <c r="L110" s="2005"/>
      <c r="M110" s="2011"/>
      <c r="N110" s="2004"/>
      <c r="O110" s="2005"/>
      <c r="P110" s="2004"/>
      <c r="Q110" s="2004"/>
      <c r="R110" s="2004"/>
      <c r="S110" s="2004"/>
      <c r="T110" s="2004"/>
      <c r="U110" s="2004"/>
      <c r="V110" s="2004"/>
      <c r="W110" s="2004"/>
      <c r="X110" s="2004"/>
      <c r="Y110" s="2004"/>
      <c r="Z110" s="2004"/>
      <c r="AA110" s="2004"/>
      <c r="AB110" s="2004"/>
      <c r="AC110" s="2004"/>
      <c r="AD110" s="2004"/>
      <c r="AE110" s="2004"/>
      <c r="AF110" s="2004"/>
    </row>
    <row r="111" spans="1:32" s="87" customFormat="1" ht="15.75" thickBot="1">
      <c r="A111" s="2883" t="s">
        <v>704</v>
      </c>
      <c r="B111" s="2884"/>
      <c r="C111" s="709" t="s">
        <v>705</v>
      </c>
      <c r="D111" s="2025"/>
      <c r="E111" s="2064"/>
      <c r="F111" s="2041"/>
      <c r="G111" s="2005"/>
      <c r="H111" s="2011"/>
      <c r="I111" s="2005"/>
      <c r="J111" s="2005"/>
      <c r="K111" s="2010"/>
      <c r="L111" s="2005"/>
      <c r="M111" s="2011"/>
      <c r="N111" s="2004"/>
      <c r="O111" s="2005"/>
      <c r="P111" s="2004"/>
      <c r="Q111" s="2004"/>
      <c r="R111" s="2004"/>
      <c r="S111" s="2004"/>
      <c r="T111" s="2004"/>
      <c r="U111" s="2004"/>
      <c r="V111" s="2004"/>
      <c r="W111" s="2004"/>
      <c r="X111" s="2004"/>
      <c r="Y111" s="2004"/>
      <c r="Z111" s="2004"/>
      <c r="AA111" s="2004"/>
      <c r="AB111" s="2004"/>
      <c r="AC111" s="2004"/>
      <c r="AD111" s="2004"/>
      <c r="AE111" s="2004"/>
      <c r="AF111" s="2004"/>
    </row>
    <row r="112" spans="1:32" s="87" customFormat="1" ht="15.75" thickBot="1">
      <c r="A112" s="2885" t="s">
        <v>706</v>
      </c>
      <c r="B112" s="2886"/>
      <c r="C112" s="705"/>
      <c r="D112" s="2025"/>
      <c r="E112" s="2064"/>
      <c r="F112" s="2041"/>
      <c r="G112" s="2005"/>
      <c r="H112" s="2011"/>
      <c r="I112" s="2005"/>
      <c r="J112" s="2005"/>
      <c r="K112" s="2010"/>
      <c r="L112" s="2005"/>
      <c r="M112" s="2011"/>
      <c r="N112" s="2004"/>
      <c r="O112" s="2005"/>
      <c r="P112" s="2004"/>
      <c r="Q112" s="2004"/>
      <c r="R112" s="2004"/>
      <c r="S112" s="2004"/>
      <c r="T112" s="2004"/>
      <c r="U112" s="2004"/>
      <c r="V112" s="2004"/>
      <c r="W112" s="2004"/>
      <c r="X112" s="2004"/>
      <c r="Y112" s="2004"/>
      <c r="Z112" s="2004"/>
      <c r="AA112" s="2004"/>
      <c r="AB112" s="2004"/>
      <c r="AC112" s="2004"/>
      <c r="AD112" s="2004"/>
      <c r="AE112" s="2004"/>
      <c r="AF112" s="2004"/>
    </row>
    <row r="113" spans="1:32" s="87" customFormat="1">
      <c r="A113" s="2005"/>
      <c r="B113" s="2004"/>
      <c r="C113" s="2004"/>
      <c r="D113" s="2025"/>
      <c r="E113" s="2064"/>
      <c r="F113" s="2041"/>
      <c r="G113" s="2005"/>
      <c r="H113" s="2011"/>
      <c r="I113" s="2005"/>
      <c r="J113" s="2005"/>
      <c r="K113" s="2010"/>
      <c r="L113" s="2005"/>
      <c r="M113" s="2011"/>
      <c r="N113" s="2004"/>
      <c r="O113" s="2005"/>
      <c r="P113" s="2004"/>
      <c r="Q113" s="2004"/>
      <c r="R113" s="2004"/>
      <c r="S113" s="2004"/>
      <c r="T113" s="2004"/>
      <c r="U113" s="2004"/>
      <c r="V113" s="2004"/>
      <c r="W113" s="2004"/>
      <c r="X113" s="2004"/>
      <c r="Y113" s="2004"/>
      <c r="Z113" s="2004"/>
      <c r="AA113" s="2004"/>
      <c r="AB113" s="2004"/>
      <c r="AC113" s="2004"/>
      <c r="AD113" s="2004"/>
      <c r="AE113" s="2004"/>
      <c r="AF113" s="2004"/>
    </row>
    <row r="114" spans="1:32" s="87" customFormat="1">
      <c r="A114" s="2005"/>
      <c r="B114" s="2004"/>
      <c r="C114" s="2004"/>
      <c r="D114" s="2025"/>
      <c r="E114" s="2064"/>
      <c r="F114" s="2041"/>
      <c r="G114" s="2005"/>
      <c r="H114" s="2011"/>
      <c r="I114" s="2005"/>
      <c r="J114" s="2005"/>
      <c r="K114" s="2010"/>
      <c r="L114" s="2005"/>
      <c r="M114" s="2011"/>
      <c r="N114" s="2004"/>
      <c r="O114" s="2005"/>
      <c r="P114" s="2004"/>
      <c r="Q114" s="2004"/>
      <c r="R114" s="2004"/>
      <c r="S114" s="2004"/>
      <c r="T114" s="2004"/>
      <c r="U114" s="2004"/>
      <c r="V114" s="2004"/>
      <c r="W114" s="2004"/>
      <c r="X114" s="2004"/>
      <c r="Y114" s="2004"/>
      <c r="Z114" s="2004"/>
      <c r="AA114" s="2004"/>
      <c r="AB114" s="2004"/>
      <c r="AC114" s="2004"/>
      <c r="AD114" s="2004"/>
      <c r="AE114" s="2004"/>
      <c r="AF114" s="2004"/>
    </row>
    <row r="115" spans="1:32" s="87" customFormat="1">
      <c r="A115" s="2005"/>
      <c r="B115" s="2004"/>
      <c r="C115" s="2004"/>
      <c r="D115" s="2025"/>
      <c r="E115" s="2064"/>
      <c r="F115" s="2041"/>
      <c r="G115" s="2005"/>
      <c r="H115" s="2011"/>
      <c r="I115" s="2005"/>
      <c r="J115" s="2005"/>
      <c r="K115" s="2010"/>
      <c r="L115" s="2005"/>
      <c r="M115" s="2011"/>
      <c r="N115" s="2004"/>
      <c r="O115" s="2005"/>
      <c r="P115" s="2004"/>
      <c r="Q115" s="2004"/>
      <c r="R115" s="2004"/>
      <c r="S115" s="2004"/>
      <c r="T115" s="2004"/>
      <c r="U115" s="2004"/>
      <c r="V115" s="2004"/>
      <c r="W115" s="2004"/>
      <c r="X115" s="2004"/>
      <c r="Y115" s="2004"/>
      <c r="Z115" s="2004"/>
      <c r="AA115" s="2004"/>
      <c r="AB115" s="2004"/>
      <c r="AC115" s="2004"/>
      <c r="AD115" s="2004"/>
      <c r="AE115" s="2004"/>
      <c r="AF115" s="2004"/>
    </row>
    <row r="116" spans="1:32" s="87" customFormat="1">
      <c r="A116" s="2005"/>
      <c r="B116" s="2004"/>
      <c r="C116" s="2004"/>
      <c r="D116" s="2025"/>
      <c r="E116" s="2064"/>
      <c r="F116" s="2041"/>
      <c r="G116" s="2005"/>
      <c r="H116" s="2011"/>
      <c r="I116" s="2005"/>
      <c r="J116" s="2005"/>
      <c r="K116" s="2010"/>
      <c r="L116" s="2005"/>
      <c r="M116" s="2011"/>
      <c r="N116" s="2004"/>
      <c r="O116" s="2005"/>
      <c r="P116" s="2004"/>
      <c r="Q116" s="2004"/>
      <c r="R116" s="2004"/>
      <c r="S116" s="2004"/>
      <c r="T116" s="2004"/>
      <c r="U116" s="2004"/>
      <c r="V116" s="2004"/>
      <c r="W116" s="2004"/>
      <c r="X116" s="2004"/>
      <c r="Y116" s="2004"/>
      <c r="Z116" s="2004"/>
      <c r="AA116" s="2004"/>
      <c r="AB116" s="2004"/>
      <c r="AC116" s="2004"/>
      <c r="AD116" s="2004"/>
      <c r="AE116" s="2004"/>
      <c r="AF116" s="2004"/>
    </row>
    <row r="117" spans="1:32" s="87" customFormat="1">
      <c r="A117" s="2005"/>
      <c r="B117" s="2004"/>
      <c r="C117" s="2004"/>
      <c r="D117" s="2025"/>
      <c r="E117" s="2064"/>
      <c r="F117" s="2041"/>
      <c r="G117" s="2005"/>
      <c r="H117" s="2011"/>
      <c r="I117" s="2005"/>
      <c r="J117" s="2005"/>
      <c r="K117" s="2010"/>
      <c r="L117" s="2005"/>
      <c r="M117" s="2011"/>
      <c r="N117" s="2004"/>
      <c r="O117" s="2005"/>
      <c r="P117" s="2004"/>
      <c r="Q117" s="2004"/>
      <c r="R117" s="2004"/>
      <c r="S117" s="2004"/>
      <c r="T117" s="2004"/>
      <c r="U117" s="2004"/>
      <c r="V117" s="2004"/>
      <c r="W117" s="2004"/>
      <c r="X117" s="2004"/>
      <c r="Y117" s="2004"/>
      <c r="Z117" s="2004"/>
      <c r="AA117" s="2004"/>
      <c r="AB117" s="2004"/>
      <c r="AC117" s="2004"/>
      <c r="AD117" s="2004"/>
      <c r="AE117" s="2004"/>
      <c r="AF117" s="2004"/>
    </row>
    <row r="118" spans="1:32" s="87" customFormat="1">
      <c r="A118" s="2005"/>
      <c r="B118" s="2004"/>
      <c r="C118" s="2004"/>
      <c r="D118" s="2025"/>
      <c r="E118" s="2064"/>
      <c r="F118" s="2041"/>
      <c r="G118" s="2005"/>
      <c r="H118" s="2011"/>
      <c r="I118" s="2005"/>
      <c r="J118" s="2005"/>
      <c r="K118" s="2010"/>
      <c r="L118" s="2005"/>
      <c r="M118" s="2011"/>
      <c r="N118" s="2004"/>
      <c r="O118" s="2005"/>
      <c r="P118" s="2004"/>
      <c r="Q118" s="2004"/>
      <c r="R118" s="2004"/>
      <c r="S118" s="2004"/>
      <c r="T118" s="2004"/>
      <c r="U118" s="2004"/>
      <c r="V118" s="2004"/>
      <c r="W118" s="2004"/>
      <c r="X118" s="2004"/>
      <c r="Y118" s="2004"/>
      <c r="Z118" s="2004"/>
      <c r="AA118" s="2004"/>
      <c r="AB118" s="2004"/>
      <c r="AC118" s="2004"/>
      <c r="AD118" s="2004"/>
      <c r="AE118" s="2004"/>
      <c r="AF118" s="2004"/>
    </row>
    <row r="119" spans="1:32" s="87" customFormat="1">
      <c r="A119" s="2005"/>
      <c r="B119" s="2004"/>
      <c r="C119" s="2004"/>
      <c r="D119" s="2025"/>
      <c r="E119" s="2064"/>
      <c r="F119" s="2041"/>
      <c r="G119" s="2005"/>
      <c r="H119" s="2011"/>
      <c r="I119" s="2005"/>
      <c r="J119" s="2005"/>
      <c r="K119" s="2010"/>
      <c r="L119" s="2005"/>
      <c r="M119" s="2011"/>
      <c r="N119" s="2004"/>
      <c r="O119" s="2005"/>
      <c r="P119" s="2004"/>
      <c r="Q119" s="2004"/>
      <c r="R119" s="2004"/>
      <c r="S119" s="2004"/>
      <c r="T119" s="2004"/>
      <c r="U119" s="2004"/>
      <c r="V119" s="2004"/>
      <c r="W119" s="2004"/>
      <c r="X119" s="2004"/>
      <c r="Y119" s="2004"/>
      <c r="Z119" s="2004"/>
      <c r="AA119" s="2004"/>
      <c r="AB119" s="2004"/>
      <c r="AC119" s="2004"/>
      <c r="AD119" s="2004"/>
      <c r="AE119" s="2004"/>
      <c r="AF119" s="2004"/>
    </row>
    <row r="120" spans="1:32" s="87" customFormat="1">
      <c r="A120" s="2005"/>
      <c r="B120" s="2004"/>
      <c r="C120" s="2004"/>
      <c r="D120" s="2025"/>
      <c r="E120" s="2064"/>
      <c r="F120" s="2041"/>
      <c r="G120" s="2005"/>
      <c r="H120" s="2011"/>
      <c r="I120" s="2005"/>
      <c r="J120" s="2005"/>
      <c r="K120" s="2010"/>
      <c r="L120" s="2005"/>
      <c r="M120" s="2011"/>
      <c r="N120" s="2004"/>
      <c r="O120" s="2005"/>
      <c r="P120" s="2004"/>
      <c r="Q120" s="2004"/>
      <c r="R120" s="2004"/>
      <c r="S120" s="2004"/>
      <c r="T120" s="2004"/>
      <c r="U120" s="2004"/>
      <c r="V120" s="2004"/>
      <c r="W120" s="2004"/>
      <c r="X120" s="2004"/>
      <c r="Y120" s="2004"/>
      <c r="Z120" s="2004"/>
      <c r="AA120" s="2004"/>
      <c r="AB120" s="2004"/>
      <c r="AC120" s="2004"/>
      <c r="AD120" s="2004"/>
      <c r="AE120" s="2004"/>
      <c r="AF120" s="2004"/>
    </row>
    <row r="121" spans="1:32" s="87" customFormat="1">
      <c r="A121" s="2005"/>
      <c r="B121" s="2004"/>
      <c r="C121" s="2004"/>
      <c r="D121" s="2025"/>
      <c r="E121" s="2064"/>
      <c r="F121" s="2041"/>
      <c r="G121" s="2005"/>
      <c r="H121" s="2011"/>
      <c r="I121" s="2005"/>
      <c r="J121" s="2005"/>
      <c r="K121" s="2010"/>
      <c r="L121" s="2005"/>
      <c r="M121" s="2011"/>
      <c r="N121" s="2004"/>
      <c r="O121" s="2005"/>
      <c r="P121" s="2004"/>
      <c r="Q121" s="2004"/>
      <c r="R121" s="2004"/>
      <c r="S121" s="2004"/>
      <c r="T121" s="2004"/>
      <c r="U121" s="2004"/>
      <c r="V121" s="2004"/>
      <c r="W121" s="2004"/>
      <c r="X121" s="2004"/>
      <c r="Y121" s="2004"/>
      <c r="Z121" s="2004"/>
      <c r="AA121" s="2004"/>
      <c r="AB121" s="2004"/>
      <c r="AC121" s="2004"/>
      <c r="AD121" s="2004"/>
      <c r="AE121" s="2004"/>
      <c r="AF121" s="2004"/>
    </row>
    <row r="122" spans="1:32" s="87" customFormat="1">
      <c r="A122" s="2005"/>
      <c r="B122" s="2004"/>
      <c r="C122" s="2004"/>
      <c r="D122" s="2025"/>
      <c r="E122" s="2064"/>
      <c r="F122" s="2041"/>
      <c r="G122" s="2005"/>
      <c r="H122" s="2011"/>
      <c r="I122" s="2005"/>
      <c r="J122" s="2005"/>
      <c r="K122" s="2010"/>
      <c r="L122" s="2005"/>
      <c r="M122" s="2011"/>
      <c r="N122" s="2004"/>
      <c r="O122" s="2005"/>
      <c r="P122" s="2004"/>
      <c r="Q122" s="2004"/>
      <c r="R122" s="2004"/>
      <c r="S122" s="2004"/>
      <c r="T122" s="2004"/>
      <c r="U122" s="2004"/>
      <c r="V122" s="2004"/>
      <c r="W122" s="2004"/>
      <c r="X122" s="2004"/>
      <c r="Y122" s="2004"/>
      <c r="Z122" s="2004"/>
      <c r="AA122" s="2004"/>
      <c r="AB122" s="2004"/>
      <c r="AC122" s="2004"/>
      <c r="AD122" s="2004"/>
      <c r="AE122" s="2004"/>
      <c r="AF122" s="2004"/>
    </row>
    <row r="123" spans="1:32" s="87" customFormat="1">
      <c r="A123" s="2005"/>
      <c r="B123" s="2004"/>
      <c r="C123" s="2004"/>
      <c r="D123" s="2025"/>
      <c r="E123" s="2064"/>
      <c r="F123" s="2041"/>
      <c r="G123" s="2005"/>
      <c r="H123" s="2011"/>
      <c r="I123" s="2005"/>
      <c r="J123" s="2005"/>
      <c r="K123" s="2010"/>
      <c r="L123" s="2005"/>
      <c r="M123" s="2011"/>
      <c r="N123" s="2004"/>
      <c r="O123" s="2005"/>
      <c r="P123" s="2004"/>
      <c r="Q123" s="2004"/>
      <c r="R123" s="2004"/>
      <c r="S123" s="2004"/>
      <c r="T123" s="2004"/>
      <c r="U123" s="2004"/>
      <c r="V123" s="2004"/>
      <c r="W123" s="2004"/>
      <c r="X123" s="2004"/>
      <c r="Y123" s="2004"/>
      <c r="Z123" s="2004"/>
      <c r="AA123" s="2004"/>
      <c r="AB123" s="2004"/>
      <c r="AC123" s="2004"/>
      <c r="AD123" s="2004"/>
      <c r="AE123" s="2004"/>
      <c r="AF123" s="2004"/>
    </row>
    <row r="124" spans="1:32" s="87" customFormat="1">
      <c r="A124" s="2005"/>
      <c r="B124" s="2004"/>
      <c r="C124" s="2004"/>
      <c r="D124" s="2025"/>
      <c r="E124" s="2064"/>
      <c r="F124" s="2041"/>
      <c r="G124" s="2005"/>
      <c r="H124" s="2011"/>
      <c r="I124" s="2005"/>
      <c r="J124" s="2005"/>
      <c r="K124" s="2010"/>
      <c r="L124" s="2005"/>
      <c r="M124" s="2011"/>
      <c r="N124" s="2004"/>
      <c r="O124" s="2005"/>
      <c r="P124" s="2004"/>
      <c r="Q124" s="2004"/>
      <c r="R124" s="2004"/>
      <c r="S124" s="2004"/>
      <c r="T124" s="2004"/>
      <c r="U124" s="2004"/>
      <c r="V124" s="2004"/>
      <c r="W124" s="2004"/>
      <c r="X124" s="2004"/>
      <c r="Y124" s="2004"/>
      <c r="Z124" s="2004"/>
      <c r="AA124" s="2004"/>
      <c r="AB124" s="2004"/>
      <c r="AC124" s="2004"/>
      <c r="AD124" s="2004"/>
      <c r="AE124" s="2004"/>
      <c r="AF124" s="2004"/>
    </row>
    <row r="125" spans="1:32" s="87" customFormat="1">
      <c r="A125" s="2005"/>
      <c r="B125" s="2004"/>
      <c r="C125" s="2004"/>
      <c r="D125" s="2025"/>
      <c r="E125" s="2064"/>
      <c r="F125" s="2041"/>
      <c r="G125" s="2005"/>
      <c r="H125" s="2011"/>
      <c r="I125" s="2005"/>
      <c r="J125" s="2005"/>
      <c r="K125" s="2010"/>
      <c r="L125" s="2005"/>
      <c r="M125" s="2011"/>
      <c r="N125" s="2004"/>
      <c r="O125" s="2005"/>
      <c r="P125" s="2004"/>
      <c r="Q125" s="2004"/>
      <c r="R125" s="2004"/>
      <c r="S125" s="2004"/>
      <c r="T125" s="2004"/>
      <c r="U125" s="2004"/>
      <c r="V125" s="2004"/>
      <c r="W125" s="2004"/>
      <c r="X125" s="2004"/>
      <c r="Y125" s="2004"/>
      <c r="Z125" s="2004"/>
      <c r="AA125" s="2004"/>
      <c r="AB125" s="2004"/>
      <c r="AC125" s="2004"/>
      <c r="AD125" s="2004"/>
      <c r="AE125" s="2004"/>
      <c r="AF125" s="2004"/>
    </row>
    <row r="126" spans="1:32" s="87" customFormat="1">
      <c r="A126" s="2005"/>
      <c r="B126" s="2004"/>
      <c r="C126" s="2004"/>
      <c r="D126" s="2025"/>
      <c r="E126" s="2064"/>
      <c r="F126" s="2041"/>
      <c r="G126" s="2005"/>
      <c r="H126" s="2011"/>
      <c r="I126" s="2005"/>
      <c r="J126" s="2005"/>
      <c r="K126" s="2010"/>
      <c r="L126" s="2005"/>
      <c r="M126" s="2011"/>
      <c r="N126" s="2004"/>
      <c r="O126" s="2005"/>
      <c r="P126" s="2004"/>
      <c r="Q126" s="2004"/>
      <c r="R126" s="2004"/>
      <c r="S126" s="2004"/>
      <c r="T126" s="2004"/>
      <c r="U126" s="2004"/>
      <c r="V126" s="2004"/>
      <c r="W126" s="2004"/>
      <c r="X126" s="2004"/>
      <c r="Y126" s="2004"/>
      <c r="Z126" s="2004"/>
      <c r="AA126" s="2004"/>
      <c r="AB126" s="2004"/>
      <c r="AC126" s="2004"/>
      <c r="AD126" s="2004"/>
      <c r="AE126" s="2004"/>
      <c r="AF126" s="2004"/>
    </row>
    <row r="127" spans="1:32" s="87" customFormat="1">
      <c r="A127" s="2005"/>
      <c r="B127" s="2004"/>
      <c r="C127" s="2004"/>
      <c r="D127" s="2025"/>
      <c r="E127" s="2064"/>
      <c r="F127" s="2041"/>
      <c r="G127" s="2005"/>
      <c r="H127" s="2011"/>
      <c r="I127" s="2005"/>
      <c r="J127" s="2005"/>
      <c r="K127" s="2010"/>
      <c r="L127" s="2005"/>
      <c r="M127" s="2011"/>
      <c r="N127" s="2004"/>
      <c r="O127" s="2005"/>
      <c r="P127" s="2004"/>
      <c r="Q127" s="2004"/>
      <c r="R127" s="2004"/>
      <c r="S127" s="2004"/>
      <c r="T127" s="2004"/>
      <c r="U127" s="2004"/>
      <c r="V127" s="2004"/>
      <c r="W127" s="2004"/>
      <c r="X127" s="2004"/>
      <c r="Y127" s="2004"/>
      <c r="Z127" s="2004"/>
      <c r="AA127" s="2004"/>
      <c r="AB127" s="2004"/>
      <c r="AC127" s="2004"/>
      <c r="AD127" s="2004"/>
      <c r="AE127" s="2004"/>
      <c r="AF127" s="2004"/>
    </row>
    <row r="128" spans="1:32" s="87" customFormat="1">
      <c r="A128" s="2005"/>
      <c r="B128" s="2004"/>
      <c r="C128" s="2004"/>
      <c r="D128" s="2025"/>
      <c r="E128" s="2064"/>
      <c r="F128" s="2041"/>
      <c r="G128" s="2005"/>
      <c r="H128" s="2011"/>
      <c r="I128" s="2005"/>
      <c r="J128" s="2005"/>
      <c r="K128" s="2010"/>
      <c r="L128" s="2005"/>
      <c r="M128" s="2011"/>
      <c r="N128" s="2004"/>
      <c r="O128" s="2005"/>
      <c r="P128" s="2004"/>
      <c r="Q128" s="2004"/>
      <c r="R128" s="2004"/>
      <c r="S128" s="2004"/>
      <c r="T128" s="2004"/>
      <c r="U128" s="2004"/>
      <c r="V128" s="2004"/>
      <c r="W128" s="2004"/>
      <c r="X128" s="2004"/>
      <c r="Y128" s="2004"/>
      <c r="Z128" s="2004"/>
      <c r="AA128" s="2004"/>
      <c r="AB128" s="2004"/>
      <c r="AC128" s="2004"/>
      <c r="AD128" s="2004"/>
      <c r="AE128" s="2004"/>
      <c r="AF128" s="2004"/>
    </row>
    <row r="129" spans="1:32" s="87" customFormat="1">
      <c r="A129" s="2005"/>
      <c r="B129" s="2004"/>
      <c r="C129" s="2004"/>
      <c r="D129" s="2025"/>
      <c r="E129" s="2064"/>
      <c r="F129" s="2041"/>
      <c r="G129" s="2005"/>
      <c r="H129" s="2011"/>
      <c r="I129" s="2005"/>
      <c r="J129" s="2005"/>
      <c r="K129" s="2010"/>
      <c r="L129" s="2005"/>
      <c r="M129" s="2011"/>
      <c r="N129" s="2004"/>
      <c r="O129" s="2005"/>
      <c r="P129" s="2004"/>
      <c r="Q129" s="2004"/>
      <c r="R129" s="2004"/>
      <c r="S129" s="2004"/>
      <c r="T129" s="2004"/>
      <c r="U129" s="2004"/>
      <c r="V129" s="2004"/>
      <c r="W129" s="2004"/>
      <c r="X129" s="2004"/>
      <c r="Y129" s="2004"/>
      <c r="Z129" s="2004"/>
      <c r="AA129" s="2004"/>
      <c r="AB129" s="2004"/>
      <c r="AC129" s="2004"/>
      <c r="AD129" s="2004"/>
      <c r="AE129" s="2004"/>
      <c r="AF129" s="2004"/>
    </row>
    <row r="130" spans="1:32" s="87" customFormat="1">
      <c r="A130" s="2005"/>
      <c r="B130" s="2004"/>
      <c r="C130" s="2004"/>
      <c r="D130" s="2025"/>
      <c r="E130" s="2064"/>
      <c r="F130" s="2041"/>
      <c r="G130" s="2005"/>
      <c r="H130" s="2011"/>
      <c r="I130" s="2005"/>
      <c r="J130" s="2005"/>
      <c r="K130" s="2010"/>
      <c r="L130" s="2005"/>
      <c r="M130" s="2011"/>
      <c r="N130" s="2004"/>
      <c r="O130" s="2005"/>
      <c r="P130" s="2004"/>
      <c r="Q130" s="2004"/>
      <c r="R130" s="2004"/>
      <c r="S130" s="2004"/>
      <c r="T130" s="2004"/>
      <c r="U130" s="2004"/>
      <c r="V130" s="2004"/>
      <c r="W130" s="2004"/>
      <c r="X130" s="2004"/>
      <c r="Y130" s="2004"/>
      <c r="Z130" s="2004"/>
      <c r="AA130" s="2004"/>
      <c r="AB130" s="2004"/>
      <c r="AC130" s="2004"/>
      <c r="AD130" s="2004"/>
      <c r="AE130" s="2004"/>
      <c r="AF130" s="2004"/>
    </row>
    <row r="131" spans="1:32" s="87" customFormat="1">
      <c r="A131" s="2005"/>
      <c r="B131" s="2004"/>
      <c r="C131" s="2004"/>
      <c r="D131" s="2025"/>
      <c r="E131" s="2064"/>
      <c r="F131" s="2041"/>
      <c r="G131" s="2005"/>
      <c r="H131" s="2011"/>
      <c r="I131" s="2005"/>
      <c r="J131" s="2005"/>
      <c r="K131" s="2010"/>
      <c r="L131" s="2005"/>
      <c r="M131" s="2011"/>
      <c r="N131" s="2004"/>
      <c r="O131" s="2005"/>
      <c r="P131" s="2004"/>
      <c r="Q131" s="2004"/>
      <c r="R131" s="2004"/>
      <c r="S131" s="2004"/>
      <c r="T131" s="2004"/>
      <c r="U131" s="2004"/>
      <c r="V131" s="2004"/>
      <c r="W131" s="2004"/>
      <c r="X131" s="2004"/>
      <c r="Y131" s="2004"/>
      <c r="Z131" s="2004"/>
      <c r="AA131" s="2004"/>
      <c r="AB131" s="2004"/>
      <c r="AC131" s="2004"/>
      <c r="AD131" s="2004"/>
      <c r="AE131" s="2004"/>
      <c r="AF131" s="2004"/>
    </row>
    <row r="132" spans="1:32" s="87" customFormat="1">
      <c r="A132" s="2005"/>
      <c r="B132" s="2004"/>
      <c r="C132" s="2004"/>
      <c r="D132" s="2025"/>
      <c r="E132" s="2064"/>
      <c r="F132" s="2041"/>
      <c r="G132" s="2005"/>
      <c r="H132" s="2011"/>
      <c r="I132" s="2005"/>
      <c r="J132" s="2005"/>
      <c r="K132" s="2010"/>
      <c r="L132" s="2005"/>
      <c r="M132" s="2011"/>
      <c r="N132" s="2004"/>
      <c r="O132" s="2005"/>
      <c r="P132" s="2004"/>
      <c r="Q132" s="2004"/>
      <c r="R132" s="2004"/>
      <c r="S132" s="2004"/>
      <c r="T132" s="2004"/>
      <c r="U132" s="2004"/>
      <c r="V132" s="2004"/>
      <c r="W132" s="2004"/>
      <c r="X132" s="2004"/>
      <c r="Y132" s="2004"/>
      <c r="Z132" s="2004"/>
      <c r="AA132" s="2004"/>
      <c r="AB132" s="2004"/>
      <c r="AC132" s="2004"/>
      <c r="AD132" s="2004"/>
      <c r="AE132" s="2004"/>
      <c r="AF132" s="2004"/>
    </row>
    <row r="133" spans="1:32" s="87" customFormat="1">
      <c r="A133" s="2005"/>
      <c r="B133" s="2004"/>
      <c r="C133" s="2004"/>
      <c r="D133" s="2025"/>
      <c r="E133" s="2064"/>
      <c r="F133" s="2041"/>
      <c r="G133" s="2005"/>
      <c r="H133" s="2011"/>
      <c r="I133" s="2005"/>
      <c r="J133" s="2005"/>
      <c r="K133" s="2010"/>
      <c r="L133" s="2005"/>
      <c r="M133" s="2011"/>
      <c r="N133" s="2004"/>
      <c r="O133" s="2005"/>
      <c r="P133" s="2004"/>
      <c r="Q133" s="2004"/>
      <c r="R133" s="2004"/>
      <c r="S133" s="2004"/>
      <c r="T133" s="2004"/>
      <c r="U133" s="2004"/>
      <c r="V133" s="2004"/>
      <c r="W133" s="2004"/>
      <c r="X133" s="2004"/>
      <c r="Y133" s="2004"/>
      <c r="Z133" s="2004"/>
      <c r="AA133" s="2004"/>
      <c r="AB133" s="2004"/>
      <c r="AC133" s="2004"/>
      <c r="AD133" s="2004"/>
      <c r="AE133" s="2004"/>
      <c r="AF133" s="2004"/>
    </row>
    <row r="134" spans="1:32" s="87" customFormat="1">
      <c r="A134" s="2005"/>
      <c r="B134" s="2004"/>
      <c r="C134" s="2004"/>
      <c r="D134" s="2025"/>
      <c r="E134" s="2064"/>
      <c r="F134" s="2041"/>
      <c r="G134" s="2005"/>
      <c r="H134" s="2011"/>
      <c r="I134" s="2005"/>
      <c r="J134" s="2005"/>
      <c r="K134" s="2010"/>
      <c r="L134" s="2005"/>
      <c r="M134" s="2011"/>
      <c r="N134" s="2004"/>
      <c r="O134" s="2005"/>
      <c r="P134" s="2004"/>
      <c r="Q134" s="2004"/>
      <c r="R134" s="2004"/>
      <c r="S134" s="2004"/>
      <c r="T134" s="2004"/>
      <c r="U134" s="2004"/>
      <c r="V134" s="2004"/>
      <c r="W134" s="2004"/>
      <c r="X134" s="2004"/>
      <c r="Y134" s="2004"/>
      <c r="Z134" s="2004"/>
      <c r="AA134" s="2004"/>
      <c r="AB134" s="2004"/>
      <c r="AC134" s="2004"/>
      <c r="AD134" s="2004"/>
      <c r="AE134" s="2004"/>
      <c r="AF134" s="2004"/>
    </row>
    <row r="135" spans="1:32" s="87" customFormat="1">
      <c r="A135" s="2005"/>
      <c r="B135" s="2004"/>
      <c r="C135" s="2004"/>
      <c r="D135" s="2025"/>
      <c r="E135" s="2064"/>
      <c r="F135" s="2041"/>
      <c r="G135" s="2005"/>
      <c r="H135" s="2011"/>
      <c r="I135" s="2005"/>
      <c r="J135" s="2005"/>
      <c r="K135" s="2010"/>
      <c r="L135" s="2005"/>
      <c r="M135" s="2011"/>
      <c r="N135" s="2004"/>
      <c r="O135" s="2005"/>
      <c r="P135" s="2004"/>
      <c r="Q135" s="2004"/>
      <c r="R135" s="2004"/>
      <c r="S135" s="2004"/>
      <c r="T135" s="2004"/>
      <c r="U135" s="2004"/>
      <c r="V135" s="2004"/>
      <c r="W135" s="2004"/>
      <c r="X135" s="2004"/>
      <c r="Y135" s="2004"/>
      <c r="Z135" s="2004"/>
      <c r="AA135" s="2004"/>
      <c r="AB135" s="2004"/>
      <c r="AC135" s="2004"/>
      <c r="AD135" s="2004"/>
      <c r="AE135" s="2004"/>
      <c r="AF135" s="2004"/>
    </row>
    <row r="136" spans="1:32" s="87" customFormat="1">
      <c r="A136" s="2005"/>
      <c r="B136" s="2004"/>
      <c r="C136" s="2004"/>
      <c r="D136" s="2025"/>
      <c r="E136" s="2064"/>
      <c r="F136" s="2041"/>
      <c r="G136" s="2005"/>
      <c r="H136" s="2011"/>
      <c r="I136" s="2005"/>
      <c r="J136" s="2005"/>
      <c r="K136" s="2010"/>
      <c r="L136" s="2005"/>
      <c r="M136" s="2011"/>
      <c r="N136" s="2004"/>
      <c r="O136" s="2005"/>
      <c r="P136" s="2004"/>
      <c r="Q136" s="2004"/>
      <c r="R136" s="2004"/>
      <c r="S136" s="2004"/>
      <c r="T136" s="2004"/>
      <c r="U136" s="2004"/>
      <c r="V136" s="2004"/>
      <c r="W136" s="2004"/>
      <c r="X136" s="2004"/>
      <c r="Y136" s="2004"/>
      <c r="Z136" s="2004"/>
      <c r="AA136" s="2004"/>
      <c r="AB136" s="2004"/>
      <c r="AC136" s="2004"/>
      <c r="AD136" s="2004"/>
      <c r="AE136" s="2004"/>
      <c r="AF136" s="2004"/>
    </row>
    <row r="137" spans="1:32" s="87" customFormat="1">
      <c r="A137" s="2005"/>
      <c r="B137" s="2004"/>
      <c r="C137" s="2004"/>
      <c r="D137" s="2025"/>
      <c r="E137" s="2064"/>
      <c r="F137" s="2041"/>
      <c r="G137" s="2005"/>
      <c r="H137" s="2011"/>
      <c r="I137" s="2005"/>
      <c r="J137" s="2005"/>
      <c r="K137" s="2010"/>
      <c r="L137" s="2005"/>
      <c r="M137" s="2011"/>
      <c r="N137" s="2004"/>
      <c r="O137" s="2005"/>
      <c r="P137" s="2004"/>
      <c r="Q137" s="2004"/>
      <c r="R137" s="2004"/>
      <c r="S137" s="2004"/>
      <c r="T137" s="2004"/>
      <c r="U137" s="2004"/>
      <c r="V137" s="2004"/>
      <c r="W137" s="2004"/>
      <c r="X137" s="2004"/>
      <c r="Y137" s="2004"/>
      <c r="Z137" s="2004"/>
      <c r="AA137" s="2004"/>
      <c r="AB137" s="2004"/>
      <c r="AC137" s="2004"/>
      <c r="AD137" s="2004"/>
      <c r="AE137" s="2004"/>
      <c r="AF137" s="2004"/>
    </row>
    <row r="138" spans="1:32" s="87" customFormat="1">
      <c r="A138" s="2005"/>
      <c r="B138" s="2004"/>
      <c r="C138" s="2004"/>
      <c r="D138" s="2025"/>
      <c r="E138" s="2064"/>
      <c r="F138" s="2041"/>
      <c r="G138" s="2005"/>
      <c r="H138" s="2011"/>
      <c r="I138" s="2005"/>
      <c r="J138" s="2005"/>
      <c r="K138" s="2010"/>
      <c r="L138" s="2005"/>
      <c r="M138" s="2011"/>
      <c r="N138" s="2004"/>
      <c r="O138" s="2005"/>
      <c r="P138" s="2004"/>
      <c r="Q138" s="2004"/>
      <c r="R138" s="2004"/>
      <c r="S138" s="2004"/>
      <c r="T138" s="2004"/>
      <c r="U138" s="2004"/>
      <c r="V138" s="2004"/>
      <c r="W138" s="2004"/>
      <c r="X138" s="2004"/>
      <c r="Y138" s="2004"/>
      <c r="Z138" s="2004"/>
      <c r="AA138" s="2004"/>
      <c r="AB138" s="2004"/>
      <c r="AC138" s="2004"/>
      <c r="AD138" s="2004"/>
      <c r="AE138" s="2004"/>
      <c r="AF138" s="2004"/>
    </row>
    <row r="139" spans="1:32" s="87" customFormat="1">
      <c r="A139" s="2005"/>
      <c r="B139" s="2004"/>
      <c r="C139" s="2004"/>
      <c r="D139" s="2025"/>
      <c r="E139" s="2064"/>
      <c r="F139" s="2041"/>
      <c r="G139" s="2005"/>
      <c r="H139" s="2011"/>
      <c r="I139" s="2005"/>
      <c r="J139" s="2005"/>
      <c r="K139" s="2010"/>
      <c r="L139" s="2005"/>
      <c r="M139" s="2011"/>
      <c r="N139" s="2004"/>
      <c r="O139" s="2005"/>
      <c r="P139" s="2004"/>
      <c r="Q139" s="2004"/>
      <c r="R139" s="2004"/>
      <c r="S139" s="2004"/>
      <c r="T139" s="2004"/>
      <c r="U139" s="2004"/>
      <c r="V139" s="2004"/>
      <c r="W139" s="2004"/>
      <c r="X139" s="2004"/>
      <c r="Y139" s="2004"/>
      <c r="Z139" s="2004"/>
      <c r="AA139" s="2004"/>
      <c r="AB139" s="2004"/>
      <c r="AC139" s="2004"/>
      <c r="AD139" s="2004"/>
      <c r="AE139" s="2004"/>
      <c r="AF139" s="2004"/>
    </row>
  </sheetData>
  <mergeCells count="16">
    <mergeCell ref="A109:B109"/>
    <mergeCell ref="A110:B110"/>
    <mergeCell ref="A111:B111"/>
    <mergeCell ref="A112:B112"/>
    <mergeCell ref="A103:B103"/>
    <mergeCell ref="A104:B104"/>
    <mergeCell ref="A105:B105"/>
    <mergeCell ref="A106:B106"/>
    <mergeCell ref="A107:B107"/>
    <mergeCell ref="A108:B108"/>
    <mergeCell ref="A102:B102"/>
    <mergeCell ref="L1:N1"/>
    <mergeCell ref="A98:B98"/>
    <mergeCell ref="A99:B99"/>
    <mergeCell ref="A100:B100"/>
    <mergeCell ref="A101:B101"/>
  </mergeCells>
  <phoneticPr fontId="124"/>
  <pageMargins left="0.7" right="0.7" top="0.75" bottom="0.75" header="0.3" footer="0.3"/>
  <pageSetup paperSize="9" orientation="portrait" horizontalDpi="1200" verticalDpi="12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74">
    <tabColor theme="0" tint="-0.499984740745262"/>
    <pageSetUpPr fitToPage="1"/>
  </sheetPr>
  <dimension ref="A1:P177"/>
  <sheetViews>
    <sheetView zoomScaleNormal="100" workbookViewId="0">
      <pane ySplit="2" topLeftCell="A140" activePane="bottomLeft" state="frozen"/>
      <selection activeCell="E217" sqref="E217"/>
      <selection pane="bottomLeft" activeCell="E217" sqref="E217"/>
    </sheetView>
  </sheetViews>
  <sheetFormatPr defaultColWidth="9" defaultRowHeight="12.75"/>
  <cols>
    <col min="1" max="1" width="13.42578125" style="216" customWidth="1"/>
    <col min="2" max="2" width="32.7109375" style="216" customWidth="1"/>
    <col min="3" max="3" width="28.7109375" style="217" customWidth="1"/>
    <col min="4" max="4" width="16.7109375" style="248" customWidth="1"/>
    <col min="5" max="5" width="14.42578125" style="108" customWidth="1"/>
    <col min="6" max="6" width="10.140625" style="108" customWidth="1"/>
    <col min="7" max="7" width="9" style="108"/>
    <col min="8" max="8" width="11.7109375" style="1507" customWidth="1"/>
    <col min="9" max="9" width="13" style="108" customWidth="1"/>
    <col min="10" max="10" width="9" style="217"/>
    <col min="11" max="12" width="9" style="108"/>
    <col min="13" max="13" width="12" style="1507" customWidth="1"/>
    <col min="14" max="16384" width="9" style="108"/>
  </cols>
  <sheetData>
    <row r="1" spans="1:15" s="23" customFormat="1" ht="13.5" customHeight="1">
      <c r="A1" s="3"/>
      <c r="B1" s="2876" t="s">
        <v>9</v>
      </c>
      <c r="C1" s="1"/>
      <c r="D1" s="246" t="s">
        <v>1593</v>
      </c>
      <c r="E1" s="209" t="s">
        <v>1594</v>
      </c>
      <c r="F1" s="1" t="s">
        <v>1595</v>
      </c>
      <c r="G1" s="2876"/>
      <c r="H1" s="1505"/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260" t="s">
        <v>1596</v>
      </c>
      <c r="B2" s="5" t="s">
        <v>1</v>
      </c>
      <c r="C2" s="5" t="s">
        <v>1597</v>
      </c>
      <c r="D2" s="10" t="s">
        <v>10</v>
      </c>
      <c r="E2" s="20" t="s">
        <v>1598</v>
      </c>
      <c r="F2" s="5" t="s">
        <v>944</v>
      </c>
      <c r="G2" s="5" t="s">
        <v>1599</v>
      </c>
      <c r="H2" s="1504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504" t="s">
        <v>3112</v>
      </c>
      <c r="N2" s="6" t="s">
        <v>18</v>
      </c>
      <c r="O2" s="578" t="s">
        <v>949</v>
      </c>
    </row>
    <row r="3" spans="1:15" s="22" customFormat="1">
      <c r="A3" s="15"/>
      <c r="B3" s="2876"/>
      <c r="C3" s="2876"/>
      <c r="D3" s="566"/>
      <c r="E3" s="47"/>
      <c r="F3" s="639"/>
      <c r="G3" s="2876"/>
      <c r="H3" s="1505"/>
      <c r="I3" s="2876"/>
      <c r="J3" s="2876"/>
      <c r="K3" s="48"/>
      <c r="L3" s="2876"/>
      <c r="M3" s="1505"/>
      <c r="N3" s="49"/>
      <c r="O3" s="1"/>
    </row>
    <row r="4" spans="1:15" s="22" customFormat="1">
      <c r="A4" s="15"/>
      <c r="B4" s="245"/>
      <c r="C4" s="2876"/>
      <c r="D4" s="56"/>
      <c r="E4" s="47"/>
      <c r="F4" s="639"/>
      <c r="G4" s="2876"/>
      <c r="H4" s="1505"/>
      <c r="I4" s="2876"/>
      <c r="J4" s="2876"/>
      <c r="K4" s="48"/>
      <c r="L4" s="2876"/>
      <c r="M4" s="1505"/>
      <c r="N4" s="49"/>
      <c r="O4" s="1"/>
    </row>
    <row r="5" spans="1:15" s="22" customFormat="1">
      <c r="A5" s="15"/>
      <c r="B5" s="245"/>
      <c r="C5" s="2876"/>
      <c r="D5" s="56"/>
      <c r="E5" s="47"/>
      <c r="F5" s="639"/>
      <c r="G5" s="2876"/>
      <c r="H5" s="1505"/>
      <c r="I5" s="2876"/>
      <c r="J5" s="2876"/>
      <c r="K5" s="48"/>
      <c r="L5" s="2876"/>
      <c r="M5" s="1505"/>
      <c r="N5" s="49"/>
      <c r="O5" s="1"/>
    </row>
    <row r="6" spans="1:15">
      <c r="A6" s="244" t="s">
        <v>15725</v>
      </c>
      <c r="C6" s="233" t="s">
        <v>15726</v>
      </c>
      <c r="D6" s="2091"/>
      <c r="F6" s="590"/>
      <c r="G6" s="217"/>
      <c r="I6" s="217"/>
      <c r="L6" s="217"/>
    </row>
    <row r="7" spans="1:15">
      <c r="A7" s="216">
        <v>5107006</v>
      </c>
      <c r="B7" s="216" t="s">
        <v>1611</v>
      </c>
      <c r="C7" s="217" t="s">
        <v>15727</v>
      </c>
      <c r="D7" s="2091">
        <v>890000</v>
      </c>
      <c r="F7" s="590">
        <v>742000</v>
      </c>
      <c r="G7" s="217" t="s">
        <v>15728</v>
      </c>
      <c r="H7" s="1507">
        <v>42917</v>
      </c>
      <c r="I7" s="217" t="s">
        <v>317</v>
      </c>
      <c r="J7" s="217" t="s">
        <v>449</v>
      </c>
      <c r="L7" s="217" t="s">
        <v>41</v>
      </c>
      <c r="M7" s="1507">
        <v>43004</v>
      </c>
      <c r="N7" s="108" t="s">
        <v>728</v>
      </c>
      <c r="O7" s="108" t="s">
        <v>2210</v>
      </c>
    </row>
    <row r="8" spans="1:15">
      <c r="A8" s="216">
        <v>5107038</v>
      </c>
      <c r="B8" s="216" t="s">
        <v>1611</v>
      </c>
      <c r="C8" s="217" t="s">
        <v>15729</v>
      </c>
      <c r="D8" s="2091">
        <v>955000</v>
      </c>
      <c r="F8" s="590">
        <v>730000</v>
      </c>
      <c r="G8" s="217" t="s">
        <v>15728</v>
      </c>
      <c r="H8" s="1507">
        <v>42924</v>
      </c>
      <c r="I8" s="217" t="s">
        <v>317</v>
      </c>
      <c r="J8" s="217" t="s">
        <v>449</v>
      </c>
      <c r="L8" s="217" t="s">
        <v>41</v>
      </c>
      <c r="M8" s="1507">
        <v>43004</v>
      </c>
      <c r="N8" s="108" t="s">
        <v>728</v>
      </c>
      <c r="O8" s="108" t="s">
        <v>729</v>
      </c>
    </row>
    <row r="9" spans="1:15">
      <c r="A9" s="216">
        <v>5107088</v>
      </c>
      <c r="B9" s="216" t="s">
        <v>2705</v>
      </c>
      <c r="C9" s="217" t="s">
        <v>15730</v>
      </c>
      <c r="D9" s="2091">
        <v>1050000</v>
      </c>
      <c r="F9" s="590">
        <v>910000</v>
      </c>
      <c r="G9" s="217" t="s">
        <v>98</v>
      </c>
      <c r="H9" s="1507">
        <v>42931</v>
      </c>
      <c r="I9" s="217" t="s">
        <v>448</v>
      </c>
      <c r="L9" s="217" t="s">
        <v>41</v>
      </c>
      <c r="M9" s="1507">
        <v>43004</v>
      </c>
      <c r="N9" s="108" t="s">
        <v>728</v>
      </c>
      <c r="O9" s="108" t="s">
        <v>729</v>
      </c>
    </row>
    <row r="10" spans="1:15">
      <c r="A10" s="216">
        <v>5108110</v>
      </c>
      <c r="B10" s="216" t="s">
        <v>15731</v>
      </c>
      <c r="C10" s="217" t="s">
        <v>15732</v>
      </c>
      <c r="D10" s="2091">
        <v>725000</v>
      </c>
      <c r="F10" s="590">
        <v>381000</v>
      </c>
      <c r="G10" s="217" t="s">
        <v>98</v>
      </c>
      <c r="H10" s="1507">
        <v>42976</v>
      </c>
      <c r="I10" s="217" t="s">
        <v>303</v>
      </c>
      <c r="L10" s="217" t="s">
        <v>41</v>
      </c>
      <c r="M10" s="1507">
        <v>43004</v>
      </c>
      <c r="N10" s="108" t="s">
        <v>728</v>
      </c>
      <c r="O10" s="108" t="s">
        <v>729</v>
      </c>
    </row>
    <row r="11" spans="1:15">
      <c r="D11" s="2091"/>
      <c r="F11" s="590"/>
      <c r="G11" s="217"/>
      <c r="I11" s="217"/>
      <c r="L11" s="217"/>
    </row>
    <row r="12" spans="1:15">
      <c r="B12" s="2067" t="s">
        <v>15733</v>
      </c>
      <c r="D12" s="2091"/>
      <c r="F12" s="590"/>
      <c r="G12" s="217"/>
      <c r="I12" s="217"/>
      <c r="L12" s="217"/>
    </row>
    <row r="13" spans="1:15">
      <c r="B13" s="2067" t="s">
        <v>731</v>
      </c>
      <c r="D13" s="2091"/>
      <c r="F13" s="590"/>
      <c r="G13" s="217"/>
      <c r="I13" s="217"/>
      <c r="L13" s="217"/>
    </row>
    <row r="14" spans="1:15">
      <c r="D14" s="2091"/>
      <c r="F14" s="590"/>
      <c r="G14" s="217"/>
      <c r="I14" s="217"/>
      <c r="L14" s="217"/>
    </row>
    <row r="15" spans="1:15">
      <c r="D15" s="2091"/>
      <c r="F15" s="590"/>
      <c r="G15" s="217"/>
      <c r="I15" s="217"/>
      <c r="L15" s="217"/>
    </row>
    <row r="16" spans="1:15">
      <c r="A16" s="984" t="s">
        <v>15734</v>
      </c>
      <c r="C16" s="233"/>
      <c r="D16" s="2091"/>
      <c r="F16" s="590"/>
      <c r="G16" s="217"/>
      <c r="I16" s="217"/>
      <c r="L16" s="217"/>
    </row>
    <row r="17" spans="1:15">
      <c r="A17" s="216">
        <v>5105113</v>
      </c>
      <c r="B17" s="216" t="s">
        <v>2105</v>
      </c>
      <c r="C17" s="217" t="s">
        <v>15735</v>
      </c>
      <c r="D17" s="2091">
        <v>1350000</v>
      </c>
      <c r="F17" s="590">
        <v>1176000</v>
      </c>
      <c r="G17" s="217" t="s">
        <v>98</v>
      </c>
      <c r="H17" s="1507">
        <v>42879</v>
      </c>
      <c r="I17" s="217" t="s">
        <v>192</v>
      </c>
      <c r="J17" s="217" t="s">
        <v>449</v>
      </c>
      <c r="L17" s="217" t="s">
        <v>67</v>
      </c>
      <c r="M17" s="1507">
        <v>42977</v>
      </c>
      <c r="N17" s="986" t="s">
        <v>728</v>
      </c>
      <c r="O17" s="108" t="s">
        <v>729</v>
      </c>
    </row>
    <row r="18" spans="1:15">
      <c r="A18" s="216">
        <v>5107064</v>
      </c>
      <c r="B18" s="216" t="s">
        <v>1611</v>
      </c>
      <c r="C18" s="217" t="s">
        <v>15736</v>
      </c>
      <c r="D18" s="2091">
        <v>1155000</v>
      </c>
      <c r="F18" s="590">
        <v>983000</v>
      </c>
      <c r="G18" s="217" t="s">
        <v>98</v>
      </c>
      <c r="H18" s="1507">
        <v>42929</v>
      </c>
      <c r="I18" s="217" t="s">
        <v>527</v>
      </c>
      <c r="L18" s="217" t="s">
        <v>67</v>
      </c>
      <c r="M18" s="1507">
        <v>42977</v>
      </c>
      <c r="N18" s="986" t="s">
        <v>728</v>
      </c>
      <c r="O18" s="108" t="s">
        <v>729</v>
      </c>
    </row>
    <row r="19" spans="1:15">
      <c r="A19" s="2195" t="s">
        <v>15737</v>
      </c>
      <c r="B19" s="2067" t="s">
        <v>15738</v>
      </c>
      <c r="C19" s="2172" t="s">
        <v>15739</v>
      </c>
      <c r="D19" s="2152">
        <v>875000</v>
      </c>
      <c r="F19" s="589">
        <v>704000</v>
      </c>
      <c r="G19" s="217" t="s">
        <v>98</v>
      </c>
      <c r="H19" s="1507">
        <v>42913</v>
      </c>
      <c r="I19" s="217" t="s">
        <v>979</v>
      </c>
      <c r="K19" s="217"/>
      <c r="L19" s="217" t="s">
        <v>67</v>
      </c>
      <c r="M19" s="1507">
        <v>42977</v>
      </c>
      <c r="N19" s="986" t="s">
        <v>728</v>
      </c>
      <c r="O19" s="108" t="s">
        <v>2236</v>
      </c>
    </row>
    <row r="20" spans="1:15">
      <c r="A20" s="2195" t="s">
        <v>15740</v>
      </c>
      <c r="B20" s="2067" t="s">
        <v>5716</v>
      </c>
      <c r="C20" s="2172" t="s">
        <v>15741</v>
      </c>
      <c r="D20" s="633">
        <v>735000</v>
      </c>
      <c r="F20" s="589">
        <v>523000</v>
      </c>
      <c r="G20" s="217" t="s">
        <v>104</v>
      </c>
      <c r="H20" s="1507">
        <v>42951</v>
      </c>
      <c r="I20" s="217" t="s">
        <v>6582</v>
      </c>
      <c r="K20" s="217"/>
      <c r="L20" s="217" t="s">
        <v>67</v>
      </c>
      <c r="M20" s="1507">
        <v>42977</v>
      </c>
      <c r="N20" s="986" t="s">
        <v>728</v>
      </c>
      <c r="O20" s="108" t="s">
        <v>729</v>
      </c>
    </row>
    <row r="21" spans="1:15">
      <c r="A21" s="2195"/>
      <c r="B21" s="2067"/>
      <c r="C21" s="2172"/>
      <c r="D21" s="633"/>
      <c r="F21" s="589"/>
      <c r="G21" s="217"/>
      <c r="I21" s="217"/>
      <c r="K21" s="217"/>
      <c r="L21" s="217"/>
    </row>
    <row r="22" spans="1:15">
      <c r="A22" s="2195"/>
      <c r="B22" s="2067" t="s">
        <v>15742</v>
      </c>
      <c r="C22" s="2172"/>
      <c r="D22" s="633"/>
      <c r="F22" s="589"/>
      <c r="G22" s="217"/>
      <c r="I22" s="217"/>
      <c r="K22" s="217"/>
      <c r="L22" s="217"/>
    </row>
    <row r="23" spans="1:15">
      <c r="A23" s="2195"/>
      <c r="B23" s="2067" t="s">
        <v>731</v>
      </c>
      <c r="C23" s="2172"/>
      <c r="D23" s="633"/>
      <c r="F23" s="589"/>
      <c r="G23" s="217"/>
      <c r="I23" s="217"/>
      <c r="K23" s="217"/>
      <c r="L23" s="217"/>
    </row>
    <row r="24" spans="1:15">
      <c r="A24" s="2195"/>
      <c r="B24" s="2067"/>
      <c r="C24" s="2172"/>
      <c r="D24" s="633"/>
      <c r="F24" s="589"/>
      <c r="G24" s="217"/>
      <c r="I24" s="217"/>
      <c r="K24" s="217"/>
      <c r="L24" s="217"/>
    </row>
    <row r="25" spans="1:15">
      <c r="A25" s="2195"/>
      <c r="B25" s="2067"/>
      <c r="C25" s="2172"/>
      <c r="D25" s="633"/>
      <c r="F25" s="589"/>
      <c r="G25" s="217"/>
      <c r="I25" s="217"/>
      <c r="K25" s="217"/>
      <c r="L25" s="217"/>
      <c r="N25" s="217"/>
    </row>
    <row r="26" spans="1:15" s="23" customFormat="1">
      <c r="A26" s="210" t="s">
        <v>732</v>
      </c>
      <c r="B26" s="216"/>
      <c r="C26" s="217"/>
      <c r="D26" s="144"/>
      <c r="E26" s="2007"/>
      <c r="F26" s="2008"/>
      <c r="G26" s="2005"/>
      <c r="H26" s="2011"/>
      <c r="I26" s="2002"/>
      <c r="J26" s="2005"/>
      <c r="K26" s="2010"/>
      <c r="L26" s="2005"/>
      <c r="M26" s="2011"/>
      <c r="N26" s="2004"/>
      <c r="O26" s="2004"/>
    </row>
    <row r="27" spans="1:15" s="23" customFormat="1">
      <c r="A27" s="184"/>
      <c r="B27" s="104" t="s">
        <v>15743</v>
      </c>
      <c r="C27" s="677">
        <v>-6275000</v>
      </c>
      <c r="D27" s="554"/>
      <c r="E27" s="2012"/>
      <c r="F27" s="2008"/>
      <c r="G27" s="2005"/>
      <c r="H27" s="2011"/>
      <c r="I27" s="2002"/>
      <c r="J27" s="2005"/>
      <c r="K27" s="2010"/>
      <c r="L27" s="2005"/>
      <c r="M27" s="2011"/>
      <c r="N27" s="2004"/>
      <c r="O27" s="2004"/>
    </row>
    <row r="28" spans="1:15" s="23" customFormat="1">
      <c r="A28" s="184"/>
      <c r="B28" s="104" t="s">
        <v>12984</v>
      </c>
      <c r="C28" s="677">
        <v>-1460000</v>
      </c>
      <c r="D28" s="144"/>
      <c r="E28" s="2007"/>
      <c r="F28" s="2008"/>
      <c r="G28" s="2005"/>
      <c r="H28" s="2011"/>
      <c r="I28" s="2002"/>
      <c r="J28" s="2005"/>
      <c r="K28" s="2010"/>
      <c r="L28" s="2005"/>
      <c r="M28" s="2011"/>
      <c r="N28" s="2004"/>
      <c r="O28" s="2004"/>
    </row>
    <row r="29" spans="1:15" s="23" customFormat="1">
      <c r="A29" s="184"/>
      <c r="B29" s="216"/>
      <c r="C29" s="217"/>
      <c r="D29" s="144"/>
      <c r="E29" s="2007"/>
      <c r="F29" s="2008"/>
      <c r="G29" s="2005"/>
      <c r="H29" s="2011"/>
      <c r="I29" s="2002"/>
      <c r="J29" s="2005"/>
      <c r="K29" s="2010"/>
      <c r="L29" s="2005"/>
      <c r="M29" s="2011"/>
      <c r="N29" s="2004"/>
      <c r="O29" s="2004"/>
    </row>
    <row r="30" spans="1:15" s="23" customFormat="1">
      <c r="A30" s="184"/>
      <c r="B30" s="244" t="s">
        <v>733</v>
      </c>
      <c r="C30" s="710">
        <f>SUM(D6:D25)+SUM(C26:C29)</f>
        <v>0</v>
      </c>
      <c r="D30" s="144"/>
      <c r="E30" s="2007"/>
      <c r="F30" s="2008"/>
      <c r="G30" s="2005"/>
      <c r="H30" s="2011"/>
      <c r="I30" s="2002"/>
      <c r="J30" s="2005"/>
      <c r="K30" s="2010"/>
      <c r="L30" s="2005"/>
      <c r="M30" s="2011"/>
      <c r="N30" s="2004"/>
      <c r="O30" s="2004"/>
    </row>
    <row r="31" spans="1:15" s="23" customFormat="1">
      <c r="A31" s="1996"/>
      <c r="B31" s="2004"/>
      <c r="C31" s="2104"/>
      <c r="D31" s="144"/>
      <c r="E31" s="2007"/>
      <c r="F31" s="2008"/>
      <c r="G31" s="2005"/>
      <c r="H31" s="2011"/>
      <c r="I31" s="2002"/>
      <c r="J31" s="2005"/>
      <c r="K31" s="2010"/>
      <c r="L31" s="2005"/>
      <c r="M31" s="2011"/>
      <c r="N31" s="2004"/>
      <c r="O31" s="2004"/>
    </row>
    <row r="32" spans="1:15" s="497" customFormat="1">
      <c r="A32" s="2107"/>
      <c r="B32" s="2023"/>
      <c r="C32" s="2108"/>
      <c r="D32" s="2564"/>
      <c r="E32" s="2017"/>
      <c r="F32" s="2018"/>
      <c r="G32" s="2019"/>
      <c r="H32" s="2022"/>
      <c r="I32" s="2111"/>
      <c r="J32" s="2019"/>
      <c r="K32" s="2021"/>
      <c r="L32" s="2019"/>
      <c r="M32" s="2022"/>
      <c r="N32" s="2023"/>
      <c r="O32" s="2023"/>
    </row>
    <row r="33" spans="1:15" s="1067" customFormat="1">
      <c r="A33" s="861" t="s">
        <v>15744</v>
      </c>
      <c r="B33" s="2004"/>
      <c r="C33" s="233" t="s">
        <v>15745</v>
      </c>
      <c r="D33" s="144"/>
      <c r="E33" s="2007"/>
      <c r="F33" s="2008"/>
      <c r="G33" s="2005"/>
      <c r="H33" s="2011"/>
      <c r="I33" s="2002"/>
      <c r="J33" s="2005"/>
      <c r="K33" s="2010"/>
      <c r="L33" s="2005"/>
      <c r="M33" s="2011"/>
      <c r="N33" s="2004"/>
      <c r="O33" s="2004"/>
    </row>
    <row r="34" spans="1:15" s="1067" customFormat="1">
      <c r="A34" s="41">
        <v>5110002</v>
      </c>
      <c r="B34" s="2004" t="s">
        <v>775</v>
      </c>
      <c r="C34" s="2104" t="s">
        <v>15746</v>
      </c>
      <c r="D34" s="144">
        <v>1325000</v>
      </c>
      <c r="E34" s="2007"/>
      <c r="F34" s="2008">
        <v>1150000</v>
      </c>
      <c r="G34" s="2005" t="s">
        <v>98</v>
      </c>
      <c r="H34" s="2011">
        <v>43011</v>
      </c>
      <c r="I34" s="2002" t="s">
        <v>1856</v>
      </c>
      <c r="J34" s="2005"/>
      <c r="K34" s="2010"/>
      <c r="L34" s="2005" t="s">
        <v>41</v>
      </c>
      <c r="M34" s="2011">
        <v>43083</v>
      </c>
      <c r="N34" s="986" t="s">
        <v>728</v>
      </c>
      <c r="O34" s="2004" t="s">
        <v>12620</v>
      </c>
    </row>
    <row r="35" spans="1:15" s="1067" customFormat="1">
      <c r="A35" s="41">
        <v>5111039</v>
      </c>
      <c r="B35" s="2004" t="s">
        <v>775</v>
      </c>
      <c r="C35" s="2104" t="s">
        <v>15747</v>
      </c>
      <c r="D35" s="144">
        <v>725000</v>
      </c>
      <c r="E35" s="2007"/>
      <c r="F35" s="2008">
        <v>530000</v>
      </c>
      <c r="G35" s="2005" t="s">
        <v>98</v>
      </c>
      <c r="H35" s="2011">
        <v>43047</v>
      </c>
      <c r="I35" s="2002" t="s">
        <v>15748</v>
      </c>
      <c r="J35" s="2005"/>
      <c r="K35" s="2010"/>
      <c r="L35" s="2005" t="s">
        <v>41</v>
      </c>
      <c r="M35" s="2011">
        <v>43083</v>
      </c>
      <c r="N35" s="986" t="s">
        <v>728</v>
      </c>
      <c r="O35" s="2004" t="s">
        <v>15749</v>
      </c>
    </row>
    <row r="36" spans="1:15" s="1067" customFormat="1">
      <c r="A36" s="1996"/>
      <c r="B36" s="334"/>
      <c r="C36" s="2104"/>
      <c r="D36" s="144"/>
      <c r="E36" s="2007"/>
      <c r="F36" s="2008"/>
      <c r="G36" s="2005"/>
      <c r="H36" s="2011"/>
      <c r="I36" s="2002"/>
      <c r="J36" s="2005"/>
      <c r="K36" s="2010"/>
      <c r="L36" s="2005"/>
      <c r="M36" s="2011"/>
      <c r="N36" s="2004"/>
      <c r="O36" s="2004"/>
    </row>
    <row r="37" spans="1:15" s="1067" customFormat="1">
      <c r="A37" s="1996"/>
      <c r="B37" s="2004"/>
      <c r="C37" s="2104"/>
      <c r="D37" s="144"/>
      <c r="E37" s="2007"/>
      <c r="F37" s="2008"/>
      <c r="G37" s="2005"/>
      <c r="H37" s="2011"/>
      <c r="I37" s="2002"/>
      <c r="J37" s="2005"/>
      <c r="K37" s="2010"/>
      <c r="L37" s="2005"/>
      <c r="M37" s="2011"/>
      <c r="N37" s="2004"/>
      <c r="O37" s="2004"/>
    </row>
    <row r="38" spans="1:15" s="1067" customFormat="1">
      <c r="A38" s="1996"/>
      <c r="B38" s="2876" t="s">
        <v>15750</v>
      </c>
      <c r="C38" s="2104"/>
      <c r="D38" s="144"/>
      <c r="E38" s="2007"/>
      <c r="F38" s="2008"/>
      <c r="G38" s="2005"/>
      <c r="H38" s="2011"/>
      <c r="I38" s="2002"/>
      <c r="J38" s="2005"/>
      <c r="K38" s="2010"/>
      <c r="L38" s="2005"/>
      <c r="M38" s="2011"/>
      <c r="N38" s="2004"/>
      <c r="O38" s="2004"/>
    </row>
    <row r="39" spans="1:15" s="1067" customFormat="1">
      <c r="A39" s="41">
        <v>5109096</v>
      </c>
      <c r="B39" s="2004" t="s">
        <v>15751</v>
      </c>
      <c r="C39" s="2104" t="s">
        <v>15752</v>
      </c>
      <c r="D39" s="144">
        <v>680000</v>
      </c>
      <c r="E39" s="2007"/>
      <c r="F39" s="2008">
        <v>550000</v>
      </c>
      <c r="G39" s="2005" t="s">
        <v>476</v>
      </c>
      <c r="H39" s="2011">
        <v>43001</v>
      </c>
      <c r="I39" s="2002" t="s">
        <v>448</v>
      </c>
      <c r="J39" s="2005"/>
      <c r="K39" s="2010"/>
      <c r="L39" s="2005" t="s">
        <v>41</v>
      </c>
      <c r="M39" s="2011"/>
      <c r="N39" s="2004"/>
      <c r="O39" s="2004"/>
    </row>
    <row r="40" spans="1:15" s="1067" customFormat="1">
      <c r="A40" s="2195">
        <v>5110032</v>
      </c>
      <c r="B40" s="2004" t="s">
        <v>15751</v>
      </c>
      <c r="C40" s="2104" t="s">
        <v>15753</v>
      </c>
      <c r="D40" s="144">
        <v>790000</v>
      </c>
      <c r="E40" s="2007"/>
      <c r="F40" s="2008">
        <v>680000</v>
      </c>
      <c r="G40" s="2005" t="s">
        <v>476</v>
      </c>
      <c r="H40" s="2011">
        <v>43015</v>
      </c>
      <c r="I40" s="2002" t="s">
        <v>448</v>
      </c>
      <c r="J40" s="2005"/>
      <c r="K40" s="2010"/>
      <c r="L40" s="2005" t="s">
        <v>41</v>
      </c>
      <c r="M40" s="2011"/>
      <c r="N40" s="2004"/>
      <c r="O40" s="2004"/>
    </row>
    <row r="41" spans="1:15">
      <c r="A41" s="2195" t="s">
        <v>15754</v>
      </c>
      <c r="B41" s="1069" t="s">
        <v>3133</v>
      </c>
      <c r="C41" s="2104" t="s">
        <v>15755</v>
      </c>
      <c r="D41" s="2152">
        <v>820000</v>
      </c>
      <c r="E41" s="338"/>
      <c r="F41" s="589">
        <v>700000</v>
      </c>
      <c r="G41" s="217" t="s">
        <v>110</v>
      </c>
      <c r="H41" s="1507">
        <v>43050</v>
      </c>
      <c r="I41" s="2002" t="s">
        <v>448</v>
      </c>
      <c r="K41" s="217"/>
      <c r="L41" s="2005" t="s">
        <v>41</v>
      </c>
      <c r="N41" s="217"/>
      <c r="O41" s="108" t="s">
        <v>15756</v>
      </c>
    </row>
    <row r="42" spans="1:15">
      <c r="A42" s="2171"/>
      <c r="B42" s="1069"/>
      <c r="C42" s="2104"/>
      <c r="D42" s="2152"/>
      <c r="E42" s="338"/>
      <c r="F42" s="589"/>
      <c r="G42" s="217"/>
      <c r="I42" s="2002"/>
      <c r="K42" s="217"/>
      <c r="L42" s="217"/>
      <c r="N42" s="217"/>
    </row>
    <row r="43" spans="1:15">
      <c r="A43" s="1084" t="s">
        <v>3254</v>
      </c>
      <c r="B43" s="1069" t="s">
        <v>15757</v>
      </c>
      <c r="C43" s="2104" t="s">
        <v>1670</v>
      </c>
      <c r="D43" s="2152">
        <v>26400</v>
      </c>
      <c r="E43" s="338"/>
      <c r="F43" s="589"/>
      <c r="G43" s="217"/>
      <c r="I43" s="2002"/>
      <c r="K43" s="217"/>
      <c r="L43" s="217"/>
      <c r="N43" s="217"/>
    </row>
    <row r="44" spans="1:15">
      <c r="A44" s="1084" t="s">
        <v>3256</v>
      </c>
      <c r="B44" s="1069" t="s">
        <v>15758</v>
      </c>
      <c r="C44" s="2104" t="s">
        <v>1670</v>
      </c>
      <c r="D44" s="2152">
        <v>14400</v>
      </c>
      <c r="E44" s="338"/>
      <c r="F44" s="589"/>
      <c r="G44" s="217"/>
      <c r="I44" s="2002"/>
      <c r="K44" s="217"/>
      <c r="L44" s="217"/>
      <c r="N44" s="217"/>
    </row>
    <row r="45" spans="1:15">
      <c r="A45" s="1084" t="s">
        <v>3258</v>
      </c>
      <c r="B45" s="1069" t="s">
        <v>15759</v>
      </c>
      <c r="C45" s="2104" t="s">
        <v>1670</v>
      </c>
      <c r="D45" s="2152">
        <v>14400</v>
      </c>
      <c r="E45" s="338"/>
      <c r="F45" s="589"/>
      <c r="G45" s="217"/>
      <c r="I45" s="2002"/>
      <c r="K45" s="217"/>
      <c r="L45" s="217"/>
      <c r="N45" s="217"/>
    </row>
    <row r="46" spans="1:15">
      <c r="A46" s="1084" t="s">
        <v>15760</v>
      </c>
      <c r="B46" s="1069" t="s">
        <v>15761</v>
      </c>
      <c r="C46" s="2104" t="s">
        <v>1670</v>
      </c>
      <c r="D46" s="2152">
        <v>6020</v>
      </c>
      <c r="E46" s="338"/>
      <c r="F46" s="589"/>
      <c r="G46" s="217"/>
      <c r="I46" s="2002"/>
      <c r="K46" s="217"/>
      <c r="L46" s="217"/>
      <c r="N46" s="217"/>
    </row>
    <row r="47" spans="1:15">
      <c r="A47" s="1084" t="s">
        <v>15762</v>
      </c>
      <c r="B47" s="1069" t="s">
        <v>15763</v>
      </c>
      <c r="C47" s="2104" t="s">
        <v>1670</v>
      </c>
      <c r="D47" s="2152">
        <v>6020</v>
      </c>
      <c r="E47" s="338"/>
      <c r="F47" s="589"/>
      <c r="G47" s="217"/>
      <c r="I47" s="2002"/>
      <c r="K47" s="217"/>
      <c r="L47" s="217"/>
      <c r="N47" s="217"/>
    </row>
    <row r="48" spans="1:15">
      <c r="A48" s="1084" t="s">
        <v>15764</v>
      </c>
      <c r="B48" s="1069" t="s">
        <v>15765</v>
      </c>
      <c r="C48" s="2104" t="s">
        <v>15766</v>
      </c>
      <c r="D48" s="2152">
        <v>5040</v>
      </c>
      <c r="E48" s="338"/>
      <c r="F48" s="589"/>
      <c r="G48" s="217"/>
      <c r="I48" s="217"/>
      <c r="K48" s="217"/>
      <c r="L48" s="217"/>
      <c r="N48" s="217"/>
    </row>
    <row r="49" spans="1:15">
      <c r="A49" s="1084" t="s">
        <v>15767</v>
      </c>
      <c r="B49" s="1069" t="s">
        <v>15768</v>
      </c>
      <c r="C49" s="2104" t="s">
        <v>15766</v>
      </c>
      <c r="D49" s="2152">
        <v>20040</v>
      </c>
      <c r="E49" s="338"/>
      <c r="F49" s="589"/>
      <c r="G49" s="217"/>
      <c r="I49" s="217"/>
      <c r="K49" s="217"/>
      <c r="L49" s="217"/>
      <c r="N49" s="217"/>
    </row>
    <row r="50" spans="1:15">
      <c r="A50" s="2171"/>
      <c r="B50" s="1069" t="s">
        <v>15769</v>
      </c>
      <c r="C50" s="2104" t="s">
        <v>15770</v>
      </c>
      <c r="D50" s="2152">
        <v>0</v>
      </c>
      <c r="E50" s="338"/>
      <c r="F50" s="589" t="s">
        <v>13381</v>
      </c>
      <c r="G50" s="217"/>
      <c r="I50" s="217"/>
      <c r="K50" s="217"/>
      <c r="L50" s="217"/>
      <c r="N50" s="217"/>
    </row>
    <row r="51" spans="1:15">
      <c r="A51" s="2171"/>
      <c r="B51" s="1069"/>
      <c r="C51" s="2104"/>
      <c r="D51" s="2152"/>
      <c r="E51" s="338"/>
      <c r="F51" s="589"/>
      <c r="G51" s="217"/>
      <c r="I51" s="217"/>
      <c r="K51" s="217"/>
      <c r="L51" s="217"/>
      <c r="N51" s="217"/>
    </row>
    <row r="52" spans="1:15">
      <c r="A52" s="2171"/>
      <c r="B52" s="2067" t="s">
        <v>15771</v>
      </c>
      <c r="C52" s="2104"/>
      <c r="D52" s="2152"/>
      <c r="E52" s="338"/>
      <c r="F52" s="589"/>
      <c r="G52" s="217"/>
      <c r="I52" s="217"/>
      <c r="K52" s="217"/>
      <c r="L52" s="217"/>
      <c r="N52" s="217"/>
    </row>
    <row r="53" spans="1:15">
      <c r="A53" s="2171"/>
      <c r="B53" s="2067" t="s">
        <v>731</v>
      </c>
      <c r="C53" s="2104"/>
      <c r="D53" s="2152"/>
      <c r="E53" s="338"/>
      <c r="F53" s="589"/>
      <c r="G53" s="217"/>
      <c r="I53" s="217"/>
      <c r="K53" s="217"/>
      <c r="L53" s="217"/>
      <c r="N53" s="217"/>
    </row>
    <row r="54" spans="1:15">
      <c r="A54" s="2171"/>
      <c r="B54" s="2067"/>
      <c r="C54" s="2104"/>
      <c r="D54" s="2152"/>
      <c r="E54" s="338"/>
      <c r="F54" s="589"/>
      <c r="G54" s="217"/>
      <c r="I54" s="217"/>
      <c r="K54" s="217"/>
      <c r="L54" s="217"/>
      <c r="N54" s="217"/>
    </row>
    <row r="55" spans="1:15">
      <c r="A55" s="2171"/>
      <c r="B55" s="2067" t="s">
        <v>15772</v>
      </c>
      <c r="C55" s="2104"/>
      <c r="D55" s="2152"/>
      <c r="E55" s="338"/>
      <c r="F55" s="589"/>
      <c r="G55" s="217"/>
      <c r="I55" s="217"/>
      <c r="K55" s="217"/>
      <c r="L55" s="217"/>
      <c r="N55" s="217"/>
    </row>
    <row r="56" spans="1:15">
      <c r="A56" s="2171"/>
      <c r="B56" s="2067" t="s">
        <v>15773</v>
      </c>
      <c r="C56" s="2104"/>
      <c r="D56" s="2152"/>
      <c r="E56" s="338"/>
      <c r="F56" s="589"/>
      <c r="G56" s="217"/>
      <c r="I56" s="217"/>
      <c r="K56" s="217"/>
      <c r="L56" s="217"/>
      <c r="N56" s="217"/>
    </row>
    <row r="57" spans="1:15">
      <c r="A57" s="2171"/>
      <c r="B57" s="1069"/>
      <c r="C57" s="2104"/>
      <c r="D57" s="2152"/>
      <c r="E57" s="338"/>
      <c r="F57" s="589"/>
      <c r="G57" s="217"/>
      <c r="I57" s="217"/>
      <c r="K57" s="217"/>
      <c r="L57" s="217"/>
      <c r="N57" s="217"/>
    </row>
    <row r="58" spans="1:15">
      <c r="A58" s="2171"/>
      <c r="B58" s="2067"/>
      <c r="C58" s="2104"/>
      <c r="D58" s="2152"/>
      <c r="E58" s="338"/>
      <c r="F58" s="589"/>
      <c r="G58" s="217"/>
      <c r="I58" s="217"/>
      <c r="K58" s="217"/>
      <c r="L58" s="217"/>
      <c r="N58" s="217"/>
    </row>
    <row r="59" spans="1:15" s="1067" customFormat="1">
      <c r="A59" s="210" t="s">
        <v>732</v>
      </c>
      <c r="B59" s="216"/>
      <c r="C59" s="217"/>
      <c r="D59" s="144"/>
      <c r="E59" s="2007"/>
      <c r="F59" s="2008"/>
      <c r="G59" s="2005"/>
      <c r="H59" s="2011"/>
      <c r="I59" s="2002"/>
      <c r="J59" s="2005"/>
      <c r="K59" s="2010"/>
      <c r="L59" s="2005"/>
      <c r="M59" s="2011"/>
      <c r="N59" s="2004"/>
      <c r="O59" s="2004"/>
    </row>
    <row r="60" spans="1:15" s="1067" customFormat="1">
      <c r="A60" s="184"/>
      <c r="B60" s="104" t="s">
        <v>7</v>
      </c>
      <c r="C60" s="677"/>
      <c r="D60" s="554"/>
      <c r="E60" s="2012"/>
      <c r="F60" s="2008"/>
      <c r="G60" s="2005"/>
      <c r="H60" s="2011"/>
      <c r="I60" s="2002"/>
      <c r="J60" s="2005"/>
      <c r="K60" s="2010"/>
      <c r="L60" s="2005"/>
      <c r="M60" s="2011"/>
      <c r="N60" s="2004"/>
      <c r="O60" s="2004"/>
    </row>
    <row r="61" spans="1:15" s="1067" customFormat="1">
      <c r="A61" s="184"/>
      <c r="B61" s="104"/>
      <c r="C61" s="677"/>
      <c r="D61" s="144"/>
      <c r="E61" s="2007"/>
      <c r="F61" s="2008"/>
      <c r="G61" s="2005"/>
      <c r="H61" s="2011"/>
      <c r="I61" s="2002"/>
      <c r="J61" s="2005"/>
      <c r="K61" s="2010"/>
      <c r="L61" s="2005"/>
      <c r="M61" s="2011"/>
      <c r="N61" s="2004"/>
      <c r="O61" s="2004"/>
    </row>
    <row r="62" spans="1:15" s="1067" customFormat="1">
      <c r="A62" s="184"/>
      <c r="B62" s="216"/>
      <c r="C62" s="217"/>
      <c r="D62" s="144"/>
      <c r="E62" s="2007"/>
      <c r="F62" s="2008"/>
      <c r="G62" s="2005"/>
      <c r="H62" s="2011"/>
      <c r="I62" s="2002"/>
      <c r="J62" s="2005"/>
      <c r="K62" s="2010"/>
      <c r="L62" s="2005"/>
      <c r="M62" s="2011"/>
      <c r="N62" s="2004"/>
      <c r="O62" s="2004"/>
    </row>
    <row r="63" spans="1:15" s="1067" customFormat="1">
      <c r="A63" s="184"/>
      <c r="B63" s="244" t="s">
        <v>733</v>
      </c>
      <c r="C63" s="710">
        <f>SUM(D32:D49)+SUM(C59:C62)</f>
        <v>4432320</v>
      </c>
      <c r="D63" s="144"/>
      <c r="E63" s="2007"/>
      <c r="F63" s="2008"/>
      <c r="G63" s="2005"/>
      <c r="H63" s="2011"/>
      <c r="I63" s="2002"/>
      <c r="J63" s="2005"/>
      <c r="K63" s="2010"/>
      <c r="L63" s="2005"/>
      <c r="M63" s="2011"/>
      <c r="N63" s="2004"/>
      <c r="O63" s="2004"/>
    </row>
    <row r="64" spans="1:15" s="1067" customFormat="1">
      <c r="A64" s="1996"/>
      <c r="B64" s="2004"/>
      <c r="C64" s="2104"/>
      <c r="D64" s="144"/>
      <c r="E64" s="2007"/>
      <c r="F64" s="2008"/>
      <c r="G64" s="2005"/>
      <c r="H64" s="2011"/>
      <c r="I64" s="2002"/>
      <c r="J64" s="2005"/>
      <c r="K64" s="2010"/>
      <c r="L64" s="2005"/>
      <c r="M64" s="2011"/>
      <c r="N64" s="2004"/>
      <c r="O64" s="2004"/>
    </row>
    <row r="65" spans="1:15" s="1068" customFormat="1">
      <c r="A65" s="2107"/>
      <c r="B65" s="2023"/>
      <c r="C65" s="2108"/>
      <c r="D65" s="2564"/>
      <c r="E65" s="2017"/>
      <c r="F65" s="2018"/>
      <c r="G65" s="2019"/>
      <c r="H65" s="2022"/>
      <c r="I65" s="2111"/>
      <c r="J65" s="2019"/>
      <c r="K65" s="2021"/>
      <c r="L65" s="2019"/>
      <c r="M65" s="2022"/>
      <c r="N65" s="2023"/>
      <c r="O65" s="2023"/>
    </row>
    <row r="66" spans="1:15" s="1067" customFormat="1">
      <c r="A66" s="861" t="s">
        <v>15774</v>
      </c>
      <c r="B66" s="2004"/>
      <c r="C66" s="681" t="s">
        <v>15775</v>
      </c>
      <c r="D66" s="144"/>
      <c r="E66" s="2007"/>
      <c r="F66" s="2008"/>
      <c r="G66" s="2005"/>
      <c r="H66" s="2011"/>
      <c r="I66" s="2002"/>
      <c r="J66" s="2005"/>
      <c r="K66" s="2010"/>
      <c r="L66" s="2005"/>
      <c r="M66" s="2011"/>
      <c r="N66" s="2004"/>
      <c r="O66" s="2004"/>
    </row>
    <row r="67" spans="1:15" s="1124" customFormat="1">
      <c r="A67" s="2098">
        <v>5201069</v>
      </c>
      <c r="B67" s="2004" t="s">
        <v>775</v>
      </c>
      <c r="C67" s="2104" t="s">
        <v>15776</v>
      </c>
      <c r="D67" s="144">
        <v>965000</v>
      </c>
      <c r="E67" s="2007"/>
      <c r="F67" s="2008">
        <v>794000</v>
      </c>
      <c r="G67" s="2005" t="s">
        <v>98</v>
      </c>
      <c r="H67" s="2011">
        <v>43124</v>
      </c>
      <c r="I67" s="2002" t="s">
        <v>3153</v>
      </c>
      <c r="J67" s="2005"/>
      <c r="K67" s="2010"/>
      <c r="L67" s="2005" t="s">
        <v>41</v>
      </c>
      <c r="M67" s="2011">
        <v>43186</v>
      </c>
      <c r="N67" s="2004" t="s">
        <v>728</v>
      </c>
      <c r="O67" s="2004" t="s">
        <v>2236</v>
      </c>
    </row>
    <row r="68" spans="1:15" s="1132" customFormat="1">
      <c r="A68" s="2098">
        <v>5202014</v>
      </c>
      <c r="B68" s="2004" t="s">
        <v>2472</v>
      </c>
      <c r="C68" s="2104" t="s">
        <v>15777</v>
      </c>
      <c r="D68" s="144">
        <v>850000</v>
      </c>
      <c r="E68" s="2007"/>
      <c r="F68" s="2008">
        <v>550000</v>
      </c>
      <c r="G68" s="2005" t="s">
        <v>98</v>
      </c>
      <c r="H68" s="2011">
        <v>43134</v>
      </c>
      <c r="I68" s="2002" t="s">
        <v>448</v>
      </c>
      <c r="J68" s="2005"/>
      <c r="K68" s="2010"/>
      <c r="L68" s="2005" t="s">
        <v>41</v>
      </c>
      <c r="M68" s="2011">
        <v>43186</v>
      </c>
      <c r="N68" s="2004" t="s">
        <v>728</v>
      </c>
      <c r="O68" s="2004" t="s">
        <v>2236</v>
      </c>
    </row>
    <row r="69" spans="1:15" s="1067" customFormat="1">
      <c r="A69" s="1996"/>
      <c r="B69" s="2004"/>
      <c r="C69" s="2104"/>
      <c r="D69" s="144"/>
      <c r="E69" s="2007"/>
      <c r="F69" s="2008"/>
      <c r="G69" s="2005"/>
      <c r="H69" s="2011"/>
      <c r="I69" s="2002"/>
      <c r="J69" s="2005"/>
      <c r="K69" s="2010"/>
      <c r="L69" s="2005"/>
      <c r="M69" s="2011"/>
      <c r="N69" s="2004"/>
      <c r="O69" s="2004"/>
    </row>
    <row r="70" spans="1:15" s="1067" customFormat="1">
      <c r="A70" s="1996"/>
      <c r="B70" s="29" t="s">
        <v>15750</v>
      </c>
      <c r="C70" s="2104"/>
      <c r="D70" s="144"/>
      <c r="E70" s="2007"/>
      <c r="F70" s="2008"/>
      <c r="G70" s="2005"/>
      <c r="H70" s="2011"/>
      <c r="I70" s="2002"/>
      <c r="J70" s="2005"/>
      <c r="K70" s="2010"/>
      <c r="L70" s="2005"/>
      <c r="M70" s="2011"/>
      <c r="N70" s="2004"/>
      <c r="O70" s="2004"/>
    </row>
    <row r="71" spans="1:15" s="1067" customFormat="1">
      <c r="A71" s="2195">
        <v>5112053</v>
      </c>
      <c r="B71" s="2004" t="s">
        <v>15751</v>
      </c>
      <c r="C71" s="2104" t="s">
        <v>15778</v>
      </c>
      <c r="D71" s="144">
        <v>610000</v>
      </c>
      <c r="E71" s="2007"/>
      <c r="F71" s="2008">
        <v>490000</v>
      </c>
      <c r="G71" s="2005" t="s">
        <v>476</v>
      </c>
      <c r="H71" s="2011">
        <v>43078</v>
      </c>
      <c r="I71" s="2002" t="s">
        <v>448</v>
      </c>
      <c r="J71" s="2005"/>
      <c r="K71" s="2010"/>
      <c r="L71" s="2005" t="s">
        <v>41</v>
      </c>
      <c r="M71" s="2011">
        <v>43186</v>
      </c>
      <c r="N71" s="2004" t="s">
        <v>728</v>
      </c>
      <c r="O71" s="2004"/>
    </row>
    <row r="72" spans="1:15" s="1067" customFormat="1">
      <c r="A72" s="2195">
        <v>5112091</v>
      </c>
      <c r="B72" s="2004" t="s">
        <v>15751</v>
      </c>
      <c r="C72" s="2104" t="s">
        <v>15779</v>
      </c>
      <c r="D72" s="144">
        <v>670000</v>
      </c>
      <c r="E72" s="2007"/>
      <c r="F72" s="2008">
        <v>550000</v>
      </c>
      <c r="G72" s="2005" t="s">
        <v>476</v>
      </c>
      <c r="H72" s="2011">
        <v>43085</v>
      </c>
      <c r="I72" s="2002" t="s">
        <v>448</v>
      </c>
      <c r="J72" s="2005"/>
      <c r="K72" s="2010"/>
      <c r="L72" s="2005" t="s">
        <v>41</v>
      </c>
      <c r="M72" s="2011">
        <v>43186</v>
      </c>
      <c r="N72" s="2004" t="s">
        <v>728</v>
      </c>
      <c r="O72" s="2004" t="s">
        <v>15780</v>
      </c>
    </row>
    <row r="73" spans="1:15" s="1067" customFormat="1">
      <c r="A73" s="2195">
        <v>5112092</v>
      </c>
      <c r="B73" s="2004" t="s">
        <v>15751</v>
      </c>
      <c r="C73" s="2104" t="s">
        <v>15781</v>
      </c>
      <c r="D73" s="144">
        <v>670000</v>
      </c>
      <c r="E73" s="2007"/>
      <c r="F73" s="2008">
        <v>550000</v>
      </c>
      <c r="G73" s="2005" t="s">
        <v>476</v>
      </c>
      <c r="H73" s="2011">
        <v>43085</v>
      </c>
      <c r="I73" s="2002" t="s">
        <v>448</v>
      </c>
      <c r="J73" s="2005"/>
      <c r="K73" s="2010"/>
      <c r="L73" s="2005" t="s">
        <v>41</v>
      </c>
      <c r="M73" s="2011">
        <v>43186</v>
      </c>
      <c r="N73" s="2004" t="s">
        <v>728</v>
      </c>
      <c r="O73" s="2004" t="s">
        <v>15780</v>
      </c>
    </row>
    <row r="74" spans="1:15" s="1067" customFormat="1">
      <c r="A74" s="2195">
        <v>5201054</v>
      </c>
      <c r="B74" s="334" t="s">
        <v>15751</v>
      </c>
      <c r="C74" s="2104" t="s">
        <v>15782</v>
      </c>
      <c r="D74" s="144">
        <v>780000</v>
      </c>
      <c r="E74" s="2007"/>
      <c r="F74" s="2008">
        <v>660000</v>
      </c>
      <c r="G74" s="2005" t="s">
        <v>476</v>
      </c>
      <c r="H74" s="2011">
        <v>43120</v>
      </c>
      <c r="I74" s="2002" t="s">
        <v>448</v>
      </c>
      <c r="J74" s="2005"/>
      <c r="K74" s="2010"/>
      <c r="L74" s="2005" t="s">
        <v>41</v>
      </c>
      <c r="M74" s="2011">
        <v>43186</v>
      </c>
      <c r="N74" s="2004" t="s">
        <v>728</v>
      </c>
      <c r="O74" s="2004"/>
    </row>
    <row r="75" spans="1:15" s="1067" customFormat="1">
      <c r="A75" s="2195">
        <v>5201055</v>
      </c>
      <c r="B75" s="1069" t="s">
        <v>3133</v>
      </c>
      <c r="C75" s="2104" t="s">
        <v>15783</v>
      </c>
      <c r="D75" s="144">
        <v>590000</v>
      </c>
      <c r="E75" s="2007"/>
      <c r="F75" s="2008">
        <v>470000</v>
      </c>
      <c r="G75" s="2005" t="s">
        <v>110</v>
      </c>
      <c r="H75" s="2011">
        <v>43120</v>
      </c>
      <c r="I75" s="2002" t="s">
        <v>448</v>
      </c>
      <c r="J75" s="2005"/>
      <c r="K75" s="2010"/>
      <c r="L75" s="2005" t="s">
        <v>41</v>
      </c>
      <c r="M75" s="2011">
        <v>43186</v>
      </c>
      <c r="N75" s="2004" t="s">
        <v>728</v>
      </c>
      <c r="O75" s="2004"/>
    </row>
    <row r="76" spans="1:15" s="1067" customFormat="1">
      <c r="A76" s="1084">
        <v>5202045</v>
      </c>
      <c r="B76" s="1069" t="s">
        <v>3133</v>
      </c>
      <c r="C76" s="2104" t="s">
        <v>15784</v>
      </c>
      <c r="D76" s="144">
        <v>610000</v>
      </c>
      <c r="E76" s="2007"/>
      <c r="F76" s="2008">
        <v>425000</v>
      </c>
      <c r="G76" s="2005" t="s">
        <v>110</v>
      </c>
      <c r="H76" s="2011">
        <v>43148</v>
      </c>
      <c r="I76" s="2002" t="s">
        <v>448</v>
      </c>
      <c r="J76" s="2005"/>
      <c r="K76" s="2010"/>
      <c r="L76" s="2005" t="s">
        <v>41</v>
      </c>
      <c r="M76" s="2011">
        <v>43186</v>
      </c>
      <c r="N76" s="2004" t="s">
        <v>728</v>
      </c>
      <c r="O76" s="2004"/>
    </row>
    <row r="78" spans="1:15">
      <c r="B78" s="1069" t="s">
        <v>15785</v>
      </c>
    </row>
    <row r="79" spans="1:15">
      <c r="B79" s="1069" t="s">
        <v>731</v>
      </c>
    </row>
    <row r="80" spans="1:15" s="1067" customFormat="1">
      <c r="A80" s="1084"/>
      <c r="B80" s="2067"/>
      <c r="C80" s="2104"/>
      <c r="D80" s="144"/>
      <c r="E80" s="2007"/>
      <c r="F80" s="2008"/>
      <c r="G80" s="2005"/>
      <c r="H80" s="2011"/>
      <c r="I80" s="2002"/>
      <c r="J80" s="2005"/>
      <c r="K80" s="2010"/>
      <c r="L80" s="2005"/>
      <c r="M80" s="2011"/>
      <c r="N80" s="2004"/>
      <c r="O80" s="2004"/>
    </row>
    <row r="81" spans="1:15" s="1067" customFormat="1">
      <c r="A81" s="1126"/>
      <c r="B81" s="1069" t="s">
        <v>15786</v>
      </c>
      <c r="C81" s="2104"/>
      <c r="D81" s="144"/>
      <c r="E81" s="2007"/>
      <c r="F81" s="2008"/>
      <c r="G81" s="2005"/>
      <c r="H81" s="2011"/>
      <c r="I81" s="2002"/>
      <c r="J81" s="2005"/>
      <c r="K81" s="2010"/>
      <c r="L81" s="2005"/>
      <c r="M81" s="2011"/>
      <c r="N81" s="2004"/>
      <c r="O81" s="2004"/>
    </row>
    <row r="82" spans="1:15" s="1067" customFormat="1">
      <c r="A82" s="1996"/>
      <c r="B82" s="1069" t="s">
        <v>15787</v>
      </c>
      <c r="C82" s="2104"/>
      <c r="D82" s="144"/>
      <c r="E82" s="2007"/>
      <c r="F82" s="2008"/>
      <c r="G82" s="2005"/>
      <c r="H82" s="2011"/>
      <c r="I82" s="2002"/>
      <c r="J82" s="2005"/>
      <c r="K82" s="2010"/>
      <c r="L82" s="2005"/>
      <c r="M82" s="2011"/>
      <c r="N82" s="2004"/>
      <c r="O82" s="2004"/>
    </row>
    <row r="83" spans="1:15" s="1067" customFormat="1">
      <c r="A83" s="1996"/>
      <c r="B83" s="1069"/>
      <c r="C83" s="2104"/>
      <c r="D83" s="144"/>
      <c r="E83" s="2007"/>
      <c r="F83" s="2008"/>
      <c r="G83" s="2005"/>
      <c r="H83" s="2011"/>
      <c r="I83" s="2002"/>
      <c r="J83" s="2005"/>
      <c r="K83" s="2010"/>
      <c r="L83" s="2005"/>
      <c r="M83" s="2011"/>
      <c r="N83" s="2004"/>
      <c r="O83" s="2004"/>
    </row>
    <row r="84" spans="1:15" s="1067" customFormat="1">
      <c r="A84" s="210" t="s">
        <v>732</v>
      </c>
      <c r="B84" s="216"/>
      <c r="C84" s="217"/>
      <c r="D84" s="144"/>
      <c r="E84" s="2007"/>
      <c r="F84" s="2008"/>
      <c r="G84" s="2005"/>
      <c r="H84" s="2011"/>
      <c r="I84" s="2002"/>
      <c r="J84" s="2005"/>
      <c r="K84" s="2010"/>
      <c r="L84" s="2005"/>
      <c r="M84" s="2011"/>
      <c r="N84" s="2004"/>
      <c r="O84" s="2004"/>
    </row>
    <row r="85" spans="1:15" s="1067" customFormat="1">
      <c r="A85" s="184"/>
      <c r="B85" s="104"/>
      <c r="C85" s="1135"/>
      <c r="D85" s="554"/>
      <c r="E85" s="2012"/>
      <c r="F85" s="2008"/>
      <c r="G85" s="2005"/>
      <c r="H85" s="2011"/>
      <c r="I85" s="2002"/>
      <c r="J85" s="2005"/>
      <c r="K85" s="2010"/>
      <c r="L85" s="2005"/>
      <c r="M85" s="2011"/>
      <c r="N85" s="2004"/>
      <c r="O85" s="2004"/>
    </row>
    <row r="86" spans="1:15" s="1067" customFormat="1">
      <c r="A86" s="184"/>
      <c r="B86" s="104"/>
      <c r="C86" s="677"/>
      <c r="D86" s="144"/>
      <c r="E86" s="2007"/>
      <c r="F86" s="2008"/>
      <c r="G86" s="2005"/>
      <c r="H86" s="2011"/>
      <c r="I86" s="2002"/>
      <c r="J86" s="2005"/>
      <c r="K86" s="2010"/>
      <c r="L86" s="2005"/>
      <c r="M86" s="2011"/>
      <c r="N86" s="2004"/>
      <c r="O86" s="2004"/>
    </row>
    <row r="87" spans="1:15" s="1067" customFormat="1">
      <c r="A87" s="184"/>
      <c r="B87" s="216"/>
      <c r="C87" s="217"/>
      <c r="D87" s="144"/>
      <c r="E87" s="2007"/>
      <c r="F87" s="2008"/>
      <c r="G87" s="2005"/>
      <c r="H87" s="2011"/>
      <c r="I87" s="2002"/>
      <c r="J87" s="2005"/>
      <c r="K87" s="2010"/>
      <c r="L87" s="2005"/>
      <c r="M87" s="2011"/>
      <c r="N87" s="2004"/>
      <c r="O87" s="2004"/>
    </row>
    <row r="88" spans="1:15" s="1067" customFormat="1">
      <c r="A88" s="184"/>
      <c r="B88" s="244" t="s">
        <v>733</v>
      </c>
      <c r="C88" s="710">
        <f>SUM(D65:D82)+SUM(C84:C87)</f>
        <v>5745000</v>
      </c>
      <c r="D88" s="144"/>
      <c r="E88" s="2007"/>
      <c r="F88" s="2008"/>
      <c r="G88" s="2005"/>
      <c r="H88" s="2011"/>
      <c r="I88" s="2002"/>
      <c r="J88" s="2005"/>
      <c r="K88" s="2010"/>
      <c r="L88" s="2005"/>
      <c r="M88" s="2011"/>
      <c r="N88" s="2004"/>
      <c r="O88" s="2004"/>
    </row>
    <row r="89" spans="1:15" s="1067" customFormat="1">
      <c r="A89" s="1996"/>
      <c r="B89" s="2004"/>
      <c r="C89" s="2104"/>
      <c r="D89" s="144"/>
      <c r="E89" s="2007"/>
      <c r="F89" s="2008"/>
      <c r="G89" s="2005"/>
      <c r="H89" s="2011"/>
      <c r="I89" s="2002"/>
      <c r="J89" s="2005"/>
      <c r="K89" s="2010"/>
      <c r="L89" s="2005"/>
      <c r="M89" s="2011"/>
      <c r="N89" s="2004"/>
      <c r="O89" s="2004"/>
    </row>
    <row r="90" spans="1:15" s="1068" customFormat="1">
      <c r="A90" s="2107"/>
      <c r="B90" s="2023"/>
      <c r="C90" s="2108"/>
      <c r="D90" s="2564"/>
      <c r="E90" s="2017"/>
      <c r="F90" s="2018"/>
      <c r="G90" s="2019"/>
      <c r="H90" s="2022"/>
      <c r="I90" s="2111"/>
      <c r="J90" s="2019"/>
      <c r="K90" s="2021"/>
      <c r="L90" s="2019"/>
      <c r="M90" s="2022"/>
      <c r="N90" s="2023"/>
      <c r="O90" s="2023"/>
    </row>
    <row r="91" spans="1:15" s="1143" customFormat="1">
      <c r="A91" s="861" t="s">
        <v>15788</v>
      </c>
      <c r="B91" s="2004"/>
      <c r="C91" s="681" t="s">
        <v>15789</v>
      </c>
      <c r="D91" s="144"/>
      <c r="E91" s="2007"/>
      <c r="F91" s="2008"/>
      <c r="G91" s="2005"/>
      <c r="H91" s="2011"/>
      <c r="I91" s="2002"/>
      <c r="J91" s="2005"/>
      <c r="K91" s="2010"/>
      <c r="L91" s="2005"/>
      <c r="M91" s="2011"/>
      <c r="N91" s="2004"/>
      <c r="O91" s="2004"/>
    </row>
    <row r="92" spans="1:15">
      <c r="A92" s="216">
        <v>5203128</v>
      </c>
      <c r="B92" s="1061" t="s">
        <v>2646</v>
      </c>
      <c r="C92" s="217" t="s">
        <v>15790</v>
      </c>
      <c r="D92" s="144">
        <v>750000</v>
      </c>
      <c r="F92" s="2008">
        <v>563000</v>
      </c>
      <c r="G92" s="217" t="s">
        <v>110</v>
      </c>
      <c r="H92" s="1507">
        <v>43186</v>
      </c>
      <c r="I92" s="108" t="s">
        <v>871</v>
      </c>
      <c r="L92" s="217" t="s">
        <v>798</v>
      </c>
      <c r="M92" s="1507">
        <v>43221</v>
      </c>
      <c r="N92" s="2004" t="s">
        <v>728</v>
      </c>
      <c r="O92" s="108" t="s">
        <v>729</v>
      </c>
    </row>
    <row r="93" spans="1:15" s="1143" customFormat="1">
      <c r="A93" s="178">
        <v>5112032</v>
      </c>
      <c r="B93" s="2004" t="s">
        <v>15791</v>
      </c>
      <c r="C93" s="2104" t="s">
        <v>15792</v>
      </c>
      <c r="D93" s="144">
        <v>990000</v>
      </c>
      <c r="E93" s="2007"/>
      <c r="F93" s="2008">
        <v>823000</v>
      </c>
      <c r="G93" s="2005" t="s">
        <v>110</v>
      </c>
      <c r="H93" s="2011">
        <v>43075</v>
      </c>
      <c r="I93" s="2002" t="s">
        <v>15793</v>
      </c>
      <c r="J93" s="2005"/>
      <c r="K93" s="2010"/>
      <c r="L93" s="2005" t="s">
        <v>798</v>
      </c>
      <c r="M93" s="1507">
        <v>43221</v>
      </c>
      <c r="N93" s="2004" t="s">
        <v>728</v>
      </c>
      <c r="O93" s="108" t="s">
        <v>729</v>
      </c>
    </row>
    <row r="94" spans="1:15" s="1143" customFormat="1">
      <c r="A94" s="1996"/>
      <c r="B94" s="2004"/>
      <c r="C94" s="2104"/>
      <c r="D94" s="144"/>
      <c r="E94" s="2007"/>
      <c r="F94" s="2008"/>
      <c r="G94" s="2005"/>
      <c r="H94" s="2011"/>
      <c r="I94" s="2002"/>
      <c r="J94" s="2005"/>
      <c r="K94" s="2010"/>
      <c r="L94" s="2005"/>
      <c r="M94" s="2011"/>
      <c r="N94" s="2004"/>
      <c r="O94" s="2004"/>
    </row>
    <row r="95" spans="1:15" s="1143" customFormat="1">
      <c r="A95" s="1996"/>
      <c r="B95" s="29" t="s">
        <v>15750</v>
      </c>
      <c r="C95" s="2104"/>
      <c r="D95" s="144"/>
      <c r="E95" s="2007"/>
      <c r="F95" s="2008"/>
      <c r="G95" s="2005"/>
      <c r="H95" s="2011"/>
      <c r="I95" s="2002"/>
      <c r="J95" s="2005"/>
      <c r="K95" s="2010"/>
      <c r="L95" s="2005"/>
      <c r="M95" s="2011"/>
      <c r="N95" s="2004"/>
      <c r="O95" s="2004"/>
    </row>
    <row r="96" spans="1:15" s="1067" customFormat="1">
      <c r="A96" s="2195" t="s">
        <v>15794</v>
      </c>
      <c r="B96" s="334" t="s">
        <v>15795</v>
      </c>
      <c r="C96" s="2104" t="s">
        <v>15796</v>
      </c>
      <c r="D96" s="144">
        <v>470000</v>
      </c>
      <c r="E96" s="2007"/>
      <c r="F96" s="2008">
        <v>350000</v>
      </c>
      <c r="G96" s="2005" t="s">
        <v>31</v>
      </c>
      <c r="H96" s="2011">
        <v>43092</v>
      </c>
      <c r="I96" s="2002" t="s">
        <v>448</v>
      </c>
      <c r="J96" s="2005"/>
      <c r="K96" s="2010"/>
      <c r="L96" s="2005" t="s">
        <v>41</v>
      </c>
      <c r="M96" s="1507">
        <v>43221</v>
      </c>
      <c r="N96" s="2004" t="s">
        <v>728</v>
      </c>
      <c r="O96" s="2004"/>
    </row>
    <row r="97" spans="1:15" s="1067" customFormat="1">
      <c r="A97" s="1084" t="s">
        <v>15797</v>
      </c>
      <c r="B97" s="334" t="s">
        <v>15795</v>
      </c>
      <c r="C97" s="2104" t="s">
        <v>15798</v>
      </c>
      <c r="D97" s="144">
        <v>180000</v>
      </c>
      <c r="E97" s="2007"/>
      <c r="F97" s="2008">
        <v>60000</v>
      </c>
      <c r="G97" s="2005" t="s">
        <v>476</v>
      </c>
      <c r="H97" s="2011">
        <v>43148</v>
      </c>
      <c r="I97" s="2002" t="s">
        <v>448</v>
      </c>
      <c r="J97" s="2005"/>
      <c r="K97" s="2010"/>
      <c r="L97" s="2005" t="s">
        <v>41</v>
      </c>
      <c r="M97" s="1507">
        <v>43221</v>
      </c>
      <c r="N97" s="2004" t="s">
        <v>728</v>
      </c>
      <c r="O97" s="2004"/>
    </row>
    <row r="98" spans="1:15" s="1143" customFormat="1">
      <c r="A98" s="1084">
        <v>5203124</v>
      </c>
      <c r="B98" s="2004" t="s">
        <v>15751</v>
      </c>
      <c r="C98" s="2104" t="s">
        <v>15799</v>
      </c>
      <c r="D98" s="144">
        <v>1530000</v>
      </c>
      <c r="E98" s="2007"/>
      <c r="F98" s="2008">
        <v>1405000</v>
      </c>
      <c r="G98" s="2005" t="s">
        <v>104</v>
      </c>
      <c r="H98" s="2011">
        <v>43183</v>
      </c>
      <c r="I98" s="2002" t="s">
        <v>448</v>
      </c>
      <c r="J98" s="2005"/>
      <c r="K98" s="2010"/>
      <c r="L98" s="2005" t="s">
        <v>41</v>
      </c>
      <c r="M98" s="1507">
        <v>43221</v>
      </c>
      <c r="N98" s="2004" t="s">
        <v>728</v>
      </c>
      <c r="O98" s="2004" t="s">
        <v>3238</v>
      </c>
    </row>
    <row r="99" spans="1:15" s="1143" customFormat="1">
      <c r="A99" s="1996"/>
      <c r="B99" s="2004"/>
      <c r="C99" s="2104"/>
      <c r="D99" s="144"/>
      <c r="E99" s="2007"/>
      <c r="F99" s="2008"/>
      <c r="G99" s="2005"/>
      <c r="H99" s="2011"/>
      <c r="I99" s="2002"/>
      <c r="J99" s="2005"/>
      <c r="K99" s="2010"/>
      <c r="L99" s="2005"/>
      <c r="M99" s="2011"/>
      <c r="N99" s="2004"/>
      <c r="O99" s="2004"/>
    </row>
    <row r="100" spans="1:15" s="1143" customFormat="1">
      <c r="A100" s="1996"/>
      <c r="B100" s="2004"/>
      <c r="C100" s="2104"/>
      <c r="D100" s="144"/>
      <c r="E100" s="2007"/>
      <c r="F100" s="2008"/>
      <c r="G100" s="2005"/>
      <c r="H100" s="2011"/>
      <c r="I100" s="2002"/>
      <c r="J100" s="2005"/>
      <c r="K100" s="2010"/>
      <c r="L100" s="2005"/>
      <c r="M100" s="2011"/>
      <c r="N100" s="2004"/>
      <c r="O100" s="2004"/>
    </row>
    <row r="101" spans="1:15" s="1143" customFormat="1">
      <c r="A101" s="216" t="s">
        <v>15800</v>
      </c>
      <c r="B101" s="216" t="s">
        <v>15801</v>
      </c>
      <c r="C101" s="217" t="s">
        <v>1670</v>
      </c>
      <c r="D101" s="2319">
        <v>29000</v>
      </c>
      <c r="E101" s="108"/>
      <c r="F101" s="2008">
        <v>23800</v>
      </c>
      <c r="G101" s="2005"/>
      <c r="H101" s="2011"/>
      <c r="I101" s="2002"/>
      <c r="J101" s="2005"/>
      <c r="K101" s="2010"/>
      <c r="L101" s="2005"/>
      <c r="M101" s="2011"/>
      <c r="N101" s="2004"/>
      <c r="O101" s="2004"/>
    </row>
    <row r="102" spans="1:15" s="1143" customFormat="1">
      <c r="A102" s="216" t="s">
        <v>15802</v>
      </c>
      <c r="B102" s="216" t="s">
        <v>15803</v>
      </c>
      <c r="C102" s="217" t="s">
        <v>1670</v>
      </c>
      <c r="D102" s="2319">
        <v>5500</v>
      </c>
      <c r="E102" s="108"/>
      <c r="F102" s="2008">
        <v>4360</v>
      </c>
      <c r="G102" s="2005"/>
      <c r="H102" s="2011"/>
      <c r="I102" s="2002"/>
      <c r="J102" s="2005"/>
      <c r="K102" s="2010"/>
      <c r="L102" s="2005"/>
      <c r="M102" s="2011"/>
      <c r="N102" s="2004"/>
      <c r="O102" s="2004"/>
    </row>
    <row r="103" spans="1:15" s="1143" customFormat="1">
      <c r="A103" s="216" t="s">
        <v>15804</v>
      </c>
      <c r="B103" s="216" t="s">
        <v>15805</v>
      </c>
      <c r="C103" s="217" t="s">
        <v>1670</v>
      </c>
      <c r="D103" s="2319">
        <v>8000</v>
      </c>
      <c r="E103" s="108"/>
      <c r="F103" s="2008">
        <v>6420</v>
      </c>
      <c r="G103" s="2005"/>
      <c r="H103" s="2011"/>
      <c r="I103" s="2002"/>
      <c r="J103" s="2005"/>
      <c r="K103" s="2010"/>
      <c r="L103" s="2005"/>
      <c r="M103" s="2011"/>
      <c r="N103" s="2004"/>
      <c r="O103" s="2004"/>
    </row>
    <row r="104" spans="1:15" s="1143" customFormat="1">
      <c r="A104" s="216" t="s">
        <v>15806</v>
      </c>
      <c r="B104" s="216" t="s">
        <v>15807</v>
      </c>
      <c r="C104" s="217" t="s">
        <v>1670</v>
      </c>
      <c r="D104" s="2319">
        <v>8000</v>
      </c>
      <c r="E104" s="2007"/>
      <c r="F104" s="2008">
        <v>6420</v>
      </c>
      <c r="G104" s="2005"/>
      <c r="H104" s="2011"/>
      <c r="I104" s="2002"/>
      <c r="J104" s="2005"/>
      <c r="K104" s="2010"/>
      <c r="L104" s="2005"/>
      <c r="M104" s="2011"/>
      <c r="N104" s="2004"/>
      <c r="O104" s="2004"/>
    </row>
    <row r="105" spans="1:15" s="1143" customFormat="1">
      <c r="A105" s="216" t="s">
        <v>15808</v>
      </c>
      <c r="B105" s="216" t="s">
        <v>15809</v>
      </c>
      <c r="C105" s="217" t="s">
        <v>1670</v>
      </c>
      <c r="D105" s="2319">
        <v>45300</v>
      </c>
      <c r="E105" s="108"/>
      <c r="F105" s="2008">
        <v>37300</v>
      </c>
      <c r="G105" s="2005"/>
      <c r="H105" s="2011"/>
      <c r="I105" s="2002"/>
      <c r="J105" s="2005"/>
      <c r="K105" s="2010"/>
      <c r="L105" s="2005"/>
      <c r="M105" s="2011"/>
      <c r="N105" s="2004"/>
      <c r="O105" s="2004"/>
    </row>
    <row r="106" spans="1:15" s="1143" customFormat="1">
      <c r="A106" s="216" t="s">
        <v>15810</v>
      </c>
      <c r="B106" s="334" t="s">
        <v>15811</v>
      </c>
      <c r="C106" s="2104"/>
      <c r="D106" s="144">
        <v>4000</v>
      </c>
      <c r="E106" s="2007"/>
      <c r="F106" s="2008">
        <v>4000</v>
      </c>
      <c r="G106" s="2005"/>
      <c r="H106" s="2011"/>
      <c r="I106" s="2002"/>
      <c r="J106" s="2005"/>
      <c r="K106" s="2010"/>
      <c r="L106" s="2005"/>
      <c r="M106" s="2011"/>
      <c r="N106" s="2004"/>
      <c r="O106" s="2004"/>
    </row>
    <row r="107" spans="1:15" s="1143" customFormat="1">
      <c r="A107" s="1996"/>
      <c r="B107" s="2004"/>
      <c r="C107" s="2104"/>
      <c r="D107" s="144"/>
      <c r="E107" s="2007"/>
      <c r="F107" s="2008"/>
      <c r="G107" s="2005"/>
      <c r="H107" s="2011"/>
      <c r="I107" s="2002"/>
      <c r="J107" s="2005"/>
      <c r="K107" s="2010"/>
      <c r="L107" s="2005"/>
      <c r="M107" s="2011"/>
      <c r="N107" s="2004"/>
      <c r="O107" s="2004"/>
    </row>
    <row r="108" spans="1:15" s="1143" customFormat="1">
      <c r="A108" s="1996"/>
      <c r="B108" s="1069" t="s">
        <v>15812</v>
      </c>
      <c r="C108" s="2104"/>
      <c r="D108" s="144"/>
      <c r="E108" s="2007"/>
      <c r="F108" s="2008"/>
      <c r="G108" s="2005"/>
      <c r="H108" s="2011"/>
      <c r="I108" s="2002"/>
      <c r="J108" s="2005"/>
      <c r="K108" s="2010"/>
      <c r="L108" s="2005"/>
      <c r="M108" s="2011"/>
      <c r="N108" s="2004"/>
      <c r="O108" s="2004"/>
    </row>
    <row r="109" spans="1:15" s="1143" customFormat="1">
      <c r="A109" s="1996"/>
      <c r="B109" s="1069" t="s">
        <v>18</v>
      </c>
      <c r="C109" s="2104"/>
      <c r="D109" s="144"/>
      <c r="E109" s="2007"/>
      <c r="F109" s="2008"/>
      <c r="G109" s="2005"/>
      <c r="H109" s="2011"/>
      <c r="I109" s="2002"/>
      <c r="J109" s="2005"/>
      <c r="K109" s="2010"/>
      <c r="L109" s="2005"/>
      <c r="M109" s="2011"/>
      <c r="N109" s="2004"/>
      <c r="O109" s="2004"/>
    </row>
    <row r="110" spans="1:15" s="1143" customFormat="1">
      <c r="A110" s="1996"/>
      <c r="B110" s="1069"/>
      <c r="C110" s="2104"/>
      <c r="D110" s="144"/>
      <c r="E110" s="2007"/>
      <c r="F110" s="2008"/>
      <c r="G110" s="2005"/>
      <c r="H110" s="2011"/>
      <c r="I110" s="2002"/>
      <c r="J110" s="2005"/>
      <c r="K110" s="2010"/>
      <c r="L110" s="2005"/>
      <c r="M110" s="2011"/>
      <c r="N110" s="2004"/>
      <c r="O110" s="2004"/>
    </row>
    <row r="111" spans="1:15" s="1143" customFormat="1">
      <c r="A111" s="1996"/>
      <c r="B111" s="1069" t="s">
        <v>15813</v>
      </c>
      <c r="C111" s="2104"/>
      <c r="D111" s="144"/>
      <c r="E111" s="2007"/>
      <c r="F111" s="2008"/>
      <c r="G111" s="2005"/>
      <c r="H111" s="2011"/>
      <c r="I111" s="2002"/>
      <c r="J111" s="2005"/>
      <c r="K111" s="2010"/>
      <c r="L111" s="2005"/>
      <c r="M111" s="2011"/>
      <c r="N111" s="2004"/>
      <c r="O111" s="2004"/>
    </row>
    <row r="112" spans="1:15" s="1143" customFormat="1">
      <c r="A112" s="1996"/>
      <c r="B112" s="1069" t="s">
        <v>15814</v>
      </c>
      <c r="C112" s="2104"/>
      <c r="D112" s="144"/>
      <c r="E112" s="2007"/>
      <c r="F112" s="2008"/>
      <c r="G112" s="2005"/>
      <c r="H112" s="2011"/>
      <c r="I112" s="2002"/>
      <c r="J112" s="2005"/>
      <c r="K112" s="2010"/>
      <c r="L112" s="2005"/>
      <c r="M112" s="2011"/>
      <c r="N112" s="2004"/>
      <c r="O112" s="2004"/>
    </row>
    <row r="113" spans="1:15" s="1143" customFormat="1">
      <c r="A113" s="1996"/>
      <c r="B113" s="1069"/>
      <c r="C113" s="2104"/>
      <c r="D113" s="144"/>
      <c r="E113" s="2007"/>
      <c r="F113" s="2008"/>
      <c r="G113" s="2005"/>
      <c r="H113" s="2011"/>
      <c r="I113" s="2002"/>
      <c r="J113" s="2005"/>
      <c r="K113" s="2010"/>
      <c r="L113" s="2005"/>
      <c r="M113" s="2011"/>
      <c r="N113" s="2004"/>
      <c r="O113" s="2004"/>
    </row>
    <row r="114" spans="1:15" s="1143" customFormat="1">
      <c r="A114" s="210" t="s">
        <v>732</v>
      </c>
      <c r="B114" s="216"/>
      <c r="C114" s="217"/>
      <c r="D114" s="144"/>
      <c r="E114" s="2007"/>
      <c r="F114" s="2008"/>
      <c r="G114" s="2005"/>
      <c r="H114" s="2011"/>
      <c r="I114" s="2002"/>
      <c r="J114" s="2005"/>
      <c r="K114" s="2010"/>
      <c r="L114" s="2005"/>
      <c r="M114" s="2011"/>
      <c r="N114" s="2004"/>
      <c r="O114" s="2004"/>
    </row>
    <row r="115" spans="1:15" s="1143" customFormat="1">
      <c r="A115" s="184"/>
      <c r="B115" s="104"/>
      <c r="C115" s="1135"/>
      <c r="D115" s="554"/>
      <c r="E115" s="2012"/>
      <c r="F115" s="2008"/>
      <c r="G115" s="2005"/>
      <c r="H115" s="2011"/>
      <c r="I115" s="2002"/>
      <c r="J115" s="2005"/>
      <c r="K115" s="2010"/>
      <c r="L115" s="2005"/>
      <c r="M115" s="2011"/>
      <c r="N115" s="2004"/>
      <c r="O115" s="2004"/>
    </row>
    <row r="116" spans="1:15" s="1143" customFormat="1">
      <c r="A116" s="184"/>
      <c r="B116" s="104"/>
      <c r="C116" s="1135"/>
      <c r="D116" s="144"/>
      <c r="E116" s="2007"/>
      <c r="F116" s="2008"/>
      <c r="G116" s="2005"/>
      <c r="H116" s="2011"/>
      <c r="I116" s="2002"/>
      <c r="J116" s="2005"/>
      <c r="K116" s="2010"/>
      <c r="L116" s="2005"/>
      <c r="M116" s="2011"/>
      <c r="N116" s="2004"/>
      <c r="O116" s="2004"/>
    </row>
    <row r="117" spans="1:15" s="1143" customFormat="1">
      <c r="A117" s="184"/>
      <c r="B117" s="216"/>
      <c r="C117" s="217"/>
      <c r="D117" s="144"/>
      <c r="E117" s="2007"/>
      <c r="F117" s="2008"/>
      <c r="G117" s="2005"/>
      <c r="H117" s="2011"/>
      <c r="I117" s="2002"/>
      <c r="J117" s="2005"/>
      <c r="K117" s="2010"/>
      <c r="L117" s="2005"/>
      <c r="M117" s="2011"/>
      <c r="N117" s="2004"/>
      <c r="O117" s="2004"/>
    </row>
    <row r="118" spans="1:15" s="1143" customFormat="1">
      <c r="A118" s="184"/>
      <c r="B118" s="244" t="s">
        <v>733</v>
      </c>
      <c r="C118" s="710">
        <f>SUM(D90:D113)+SUM(C114:C117)</f>
        <v>4019800</v>
      </c>
      <c r="D118" s="144"/>
      <c r="E118" s="2007"/>
      <c r="F118" s="2008"/>
      <c r="G118" s="2005"/>
      <c r="H118" s="2011"/>
      <c r="I118" s="2002"/>
      <c r="J118" s="2005"/>
      <c r="K118" s="2010"/>
      <c r="L118" s="2005"/>
      <c r="M118" s="2011"/>
      <c r="N118" s="2004"/>
      <c r="O118" s="2004"/>
    </row>
    <row r="119" spans="1:15" s="1143" customFormat="1">
      <c r="A119" s="1996"/>
      <c r="B119" s="2004"/>
      <c r="C119" s="2104"/>
      <c r="D119" s="144"/>
      <c r="E119" s="2007"/>
      <c r="F119" s="2008"/>
      <c r="G119" s="2005"/>
      <c r="H119" s="2011"/>
      <c r="I119" s="2002"/>
      <c r="J119" s="2005"/>
      <c r="K119" s="2010"/>
      <c r="L119" s="2005"/>
      <c r="M119" s="2011"/>
      <c r="N119" s="2004"/>
      <c r="O119" s="2004"/>
    </row>
    <row r="120" spans="1:15" s="1144" customFormat="1">
      <c r="A120" s="2107"/>
      <c r="B120" s="2023"/>
      <c r="C120" s="2108"/>
      <c r="D120" s="2564"/>
      <c r="E120" s="2017"/>
      <c r="F120" s="2018"/>
      <c r="G120" s="2019"/>
      <c r="H120" s="2022"/>
      <c r="I120" s="2111"/>
      <c r="J120" s="2019"/>
      <c r="K120" s="2021"/>
      <c r="L120" s="2019"/>
      <c r="M120" s="2022"/>
      <c r="N120" s="2023"/>
      <c r="O120" s="2023"/>
    </row>
    <row r="121" spans="1:15" s="1067" customFormat="1">
      <c r="A121" s="1996"/>
      <c r="B121" s="2004"/>
      <c r="C121" s="2104"/>
      <c r="D121" s="144"/>
      <c r="E121" s="2007"/>
      <c r="F121" s="2008"/>
      <c r="G121" s="2005"/>
      <c r="H121" s="2011"/>
      <c r="I121" s="2002"/>
      <c r="J121" s="2005"/>
      <c r="K121" s="2010"/>
      <c r="L121" s="2005"/>
      <c r="M121" s="2011"/>
      <c r="N121" s="2004"/>
      <c r="O121" s="2004"/>
    </row>
    <row r="122" spans="1:15" s="1067" customFormat="1">
      <c r="A122" s="1996"/>
      <c r="B122" s="2004"/>
      <c r="C122" s="2104"/>
      <c r="D122" s="144"/>
      <c r="E122" s="2007"/>
      <c r="F122" s="2008"/>
      <c r="G122" s="2005"/>
      <c r="H122" s="2011"/>
      <c r="I122" s="2002"/>
      <c r="J122" s="2005"/>
      <c r="K122" s="2010"/>
      <c r="L122" s="2005"/>
      <c r="M122" s="2011"/>
      <c r="N122" s="2004"/>
      <c r="O122" s="2004"/>
    </row>
    <row r="123" spans="1:15" s="1067" customFormat="1">
      <c r="A123" s="1996" t="s">
        <v>15815</v>
      </c>
      <c r="B123" s="2004" t="s">
        <v>15816</v>
      </c>
      <c r="C123" s="2104" t="s">
        <v>15792</v>
      </c>
      <c r="D123" s="1063">
        <v>10653</v>
      </c>
      <c r="E123" s="2007"/>
      <c r="F123" s="2008">
        <v>10653</v>
      </c>
      <c r="G123" s="2005"/>
      <c r="H123" s="2011"/>
      <c r="I123" s="2002"/>
      <c r="J123" s="2005"/>
      <c r="K123" s="2010"/>
      <c r="L123" s="2005"/>
      <c r="M123" s="2011"/>
      <c r="N123" s="2004"/>
      <c r="O123" s="2004"/>
    </row>
    <row r="124" spans="1:15" s="1067" customFormat="1">
      <c r="A124" s="1996" t="s">
        <v>15817</v>
      </c>
      <c r="B124" s="2004" t="s">
        <v>15818</v>
      </c>
      <c r="C124" s="2104"/>
      <c r="D124" s="1063">
        <v>2200</v>
      </c>
      <c r="E124" s="2007"/>
      <c r="F124" s="2008">
        <v>2200</v>
      </c>
      <c r="G124" s="2005"/>
      <c r="H124" s="2011"/>
      <c r="I124" s="2002"/>
      <c r="J124" s="2005"/>
      <c r="K124" s="2010"/>
      <c r="L124" s="2005"/>
      <c r="M124" s="2011"/>
      <c r="N124" s="2004"/>
      <c r="O124" s="2004"/>
    </row>
    <row r="125" spans="1:15" s="1067" customFormat="1">
      <c r="A125" s="1996"/>
      <c r="B125" s="1092" t="s">
        <v>15819</v>
      </c>
      <c r="C125" s="2104"/>
      <c r="D125" s="144"/>
      <c r="E125" s="2007"/>
      <c r="F125" s="2008"/>
      <c r="G125" s="2005"/>
      <c r="H125" s="2011"/>
      <c r="I125" s="2002"/>
      <c r="J125" s="2005"/>
      <c r="K125" s="2010"/>
      <c r="L125" s="2005"/>
      <c r="M125" s="2011"/>
      <c r="N125" s="2004"/>
      <c r="O125" s="2004"/>
    </row>
    <row r="126" spans="1:15" s="1067" customFormat="1">
      <c r="A126" s="1996"/>
      <c r="B126" s="2004"/>
      <c r="C126" s="217"/>
      <c r="D126" s="144"/>
      <c r="E126" s="2008"/>
      <c r="F126" s="2008"/>
      <c r="G126" s="2005"/>
      <c r="H126" s="2011"/>
      <c r="I126" s="2002"/>
      <c r="J126" s="2005"/>
      <c r="K126" s="2010"/>
      <c r="L126" s="2005"/>
      <c r="M126" s="2011"/>
      <c r="N126" s="2004"/>
      <c r="O126" s="2004"/>
    </row>
    <row r="127" spans="1:15" s="1067" customFormat="1">
      <c r="A127" s="1996"/>
      <c r="B127" s="2004"/>
      <c r="C127" s="2104"/>
      <c r="D127" s="144"/>
      <c r="E127" s="2008"/>
      <c r="F127" s="2008"/>
      <c r="G127" s="2005"/>
      <c r="H127" s="2011"/>
      <c r="I127" s="2002"/>
      <c r="J127" s="2005"/>
      <c r="K127" s="2010"/>
      <c r="L127" s="2005"/>
      <c r="M127" s="2011"/>
      <c r="N127" s="2004"/>
      <c r="O127" s="2004"/>
    </row>
    <row r="128" spans="1:15" s="1143" customFormat="1">
      <c r="A128" s="184"/>
      <c r="B128" s="244" t="s">
        <v>733</v>
      </c>
      <c r="C128" s="710">
        <f>SUM(D120:D123)+SUM(C124:C127)</f>
        <v>10653</v>
      </c>
      <c r="D128" s="144"/>
      <c r="E128" s="2007"/>
      <c r="F128" s="2008"/>
      <c r="G128" s="2005"/>
      <c r="H128" s="2011"/>
      <c r="I128" s="2002"/>
      <c r="J128" s="2005"/>
      <c r="K128" s="2010"/>
      <c r="L128" s="2005"/>
      <c r="M128" s="2011"/>
      <c r="N128" s="2004"/>
      <c r="O128" s="2004"/>
    </row>
    <row r="129" spans="1:15" s="1143" customFormat="1">
      <c r="A129" s="1996"/>
      <c r="B129" s="2004"/>
      <c r="C129" s="2104"/>
      <c r="D129" s="144"/>
      <c r="E129" s="2007"/>
      <c r="F129" s="2008"/>
      <c r="G129" s="2005"/>
      <c r="H129" s="2011"/>
      <c r="I129" s="2002"/>
      <c r="J129" s="2005"/>
      <c r="K129" s="2010"/>
      <c r="L129" s="2005"/>
      <c r="M129" s="2011"/>
      <c r="N129" s="2004"/>
      <c r="O129" s="2004"/>
    </row>
    <row r="130" spans="1:15" s="1144" customFormat="1">
      <c r="A130" s="2107"/>
      <c r="B130" s="2023"/>
      <c r="C130" s="2108"/>
      <c r="D130" s="2564"/>
      <c r="E130" s="2017"/>
      <c r="F130" s="2018"/>
      <c r="G130" s="2019"/>
      <c r="H130" s="2022"/>
      <c r="I130" s="2111"/>
      <c r="J130" s="2019"/>
      <c r="K130" s="2021"/>
      <c r="L130" s="2019"/>
      <c r="M130" s="2022"/>
      <c r="N130" s="2023"/>
      <c r="O130" s="2023"/>
    </row>
    <row r="131" spans="1:15" s="1067" customFormat="1">
      <c r="A131" s="1996"/>
      <c r="B131" s="2004"/>
      <c r="C131" s="2104"/>
      <c r="D131" s="144"/>
      <c r="E131" s="2007"/>
      <c r="F131" s="2008"/>
      <c r="G131" s="2005"/>
      <c r="H131" s="2011"/>
      <c r="I131" s="2002"/>
      <c r="J131" s="2005"/>
      <c r="K131" s="2010"/>
      <c r="L131" s="2005"/>
      <c r="M131" s="2011"/>
      <c r="N131" s="2004"/>
      <c r="O131" s="2004"/>
    </row>
    <row r="132" spans="1:15" s="1067" customFormat="1">
      <c r="A132" s="1996"/>
      <c r="B132" s="2004"/>
      <c r="C132" s="2104"/>
      <c r="D132" s="144"/>
      <c r="E132" s="2007"/>
      <c r="F132" s="2008"/>
      <c r="G132" s="2005"/>
      <c r="H132" s="2011"/>
      <c r="I132" s="2002"/>
      <c r="J132" s="2005"/>
      <c r="K132" s="2010"/>
      <c r="L132" s="2005"/>
      <c r="M132" s="2011"/>
      <c r="N132" s="2004"/>
      <c r="O132" s="2004"/>
    </row>
    <row r="133" spans="1:15" s="1067" customFormat="1">
      <c r="A133" s="1996"/>
      <c r="B133" s="2004"/>
      <c r="C133" s="2104"/>
      <c r="D133" s="144"/>
      <c r="E133" s="2007"/>
      <c r="F133" s="2008"/>
      <c r="G133" s="2005"/>
      <c r="H133" s="2011"/>
      <c r="I133" s="2002"/>
      <c r="J133" s="2005"/>
      <c r="K133" s="2010"/>
      <c r="L133" s="2005"/>
      <c r="M133" s="2011"/>
      <c r="N133" s="2004"/>
      <c r="O133" s="2004"/>
    </row>
    <row r="134" spans="1:15" s="1067" customFormat="1">
      <c r="A134" s="1996"/>
      <c r="B134" s="2004"/>
      <c r="C134" s="2104"/>
      <c r="D134" s="144"/>
      <c r="E134" s="2007"/>
      <c r="F134" s="2008"/>
      <c r="G134" s="2005"/>
      <c r="H134" s="2011"/>
      <c r="I134" s="2002"/>
      <c r="J134" s="2005"/>
      <c r="K134" s="2010"/>
      <c r="L134" s="2005"/>
      <c r="M134" s="2011"/>
      <c r="N134" s="2004"/>
      <c r="O134" s="2004"/>
    </row>
    <row r="135" spans="1:15" s="1067" customFormat="1">
      <c r="A135" s="1996"/>
      <c r="B135" s="2004"/>
      <c r="C135" s="2104"/>
      <c r="D135" s="144"/>
      <c r="E135" s="2007"/>
      <c r="F135" s="2008"/>
      <c r="G135" s="2005"/>
      <c r="H135" s="2011"/>
      <c r="I135" s="2002"/>
      <c r="J135" s="2005"/>
      <c r="K135" s="2010"/>
      <c r="L135" s="2005"/>
      <c r="M135" s="2011"/>
      <c r="N135" s="2004"/>
      <c r="O135" s="2004"/>
    </row>
    <row r="136" spans="1:15" s="1067" customFormat="1">
      <c r="A136" s="1996"/>
      <c r="B136" s="2004"/>
      <c r="C136" s="2104"/>
      <c r="D136" s="144"/>
      <c r="E136" s="2007"/>
      <c r="F136" s="2008"/>
      <c r="G136" s="2005"/>
      <c r="H136" s="2011"/>
      <c r="I136" s="2002"/>
      <c r="J136" s="2005"/>
      <c r="K136" s="2010"/>
      <c r="L136" s="2005"/>
      <c r="M136" s="2011"/>
      <c r="N136" s="2004"/>
      <c r="O136" s="2004"/>
    </row>
    <row r="137" spans="1:15" s="1067" customFormat="1">
      <c r="A137" s="1996"/>
      <c r="B137" s="2004"/>
      <c r="C137" s="2104"/>
      <c r="D137" s="144"/>
      <c r="E137" s="2007"/>
      <c r="F137" s="2008"/>
      <c r="G137" s="2005"/>
      <c r="H137" s="2011"/>
      <c r="I137" s="2002"/>
      <c r="J137" s="2005"/>
      <c r="K137" s="2010"/>
      <c r="L137" s="2005"/>
      <c r="M137" s="2011"/>
      <c r="N137" s="2004"/>
      <c r="O137" s="2004"/>
    </row>
    <row r="138" spans="1:15">
      <c r="B138" s="244"/>
      <c r="C138" s="673"/>
      <c r="D138" s="641"/>
      <c r="E138" s="338"/>
      <c r="F138" s="589"/>
      <c r="G138" s="217"/>
      <c r="I138" s="217"/>
      <c r="K138" s="217"/>
      <c r="L138" s="217"/>
    </row>
    <row r="139" spans="1:15">
      <c r="B139" s="244"/>
      <c r="C139" s="673"/>
      <c r="D139" s="641"/>
      <c r="E139" s="338"/>
      <c r="F139" s="589"/>
      <c r="G139" s="217"/>
      <c r="I139" s="217"/>
      <c r="K139" s="217"/>
      <c r="L139" s="217"/>
    </row>
    <row r="140" spans="1:15">
      <c r="B140" s="244"/>
      <c r="C140" s="673"/>
      <c r="D140" s="641"/>
      <c r="E140" s="338"/>
      <c r="F140" s="589"/>
      <c r="G140" s="217"/>
      <c r="I140" s="217"/>
      <c r="K140" s="217"/>
      <c r="L140" s="217"/>
    </row>
    <row r="141" spans="1:15">
      <c r="D141" s="641"/>
      <c r="E141" s="338"/>
      <c r="F141" s="589"/>
      <c r="G141" s="217"/>
      <c r="I141" s="217"/>
      <c r="K141" s="217"/>
      <c r="L141" s="217"/>
    </row>
    <row r="142" spans="1:15">
      <c r="D142" s="641"/>
      <c r="E142" s="338"/>
      <c r="F142" s="589"/>
      <c r="G142" s="217"/>
      <c r="I142" s="217"/>
      <c r="K142" s="217"/>
      <c r="L142" s="217"/>
    </row>
    <row r="143" spans="1:15">
      <c r="D143" s="641"/>
      <c r="E143" s="338"/>
      <c r="F143" s="589"/>
      <c r="G143" s="217"/>
      <c r="I143" s="217"/>
      <c r="K143" s="217"/>
      <c r="L143" s="217"/>
    </row>
    <row r="144" spans="1:15">
      <c r="D144" s="641"/>
      <c r="E144" s="338"/>
      <c r="F144" s="589"/>
      <c r="G144" s="217"/>
      <c r="I144" s="217"/>
      <c r="K144" s="217"/>
      <c r="L144" s="217"/>
    </row>
    <row r="145" spans="1:12" ht="13.5" thickBot="1">
      <c r="A145" s="2053"/>
      <c r="B145" s="2054"/>
      <c r="C145" s="2053"/>
      <c r="D145" s="2175"/>
      <c r="E145" s="269"/>
      <c r="F145" s="638"/>
      <c r="G145" s="217"/>
      <c r="I145" s="217"/>
      <c r="K145" s="217"/>
      <c r="L145" s="217"/>
    </row>
    <row r="146" spans="1:12">
      <c r="A146" s="15" t="s">
        <v>557</v>
      </c>
      <c r="B146" s="16"/>
      <c r="C146" s="17"/>
      <c r="D146" s="18"/>
    </row>
    <row r="148" spans="1:12">
      <c r="B148" s="16" t="s">
        <v>1618</v>
      </c>
      <c r="C148" s="104" t="s">
        <v>15743</v>
      </c>
      <c r="D148" s="554">
        <v>-6275000</v>
      </c>
      <c r="E148" s="2012">
        <v>48353635</v>
      </c>
    </row>
    <row r="149" spans="1:12">
      <c r="B149" s="16" t="s">
        <v>1618</v>
      </c>
      <c r="C149" s="104" t="s">
        <v>12984</v>
      </c>
      <c r="D149" s="554">
        <v>-1460000</v>
      </c>
      <c r="E149" s="2012">
        <v>48363896</v>
      </c>
    </row>
    <row r="150" spans="1:12">
      <c r="B150" s="16" t="s">
        <v>1618</v>
      </c>
      <c r="C150" s="104" t="s">
        <v>15820</v>
      </c>
      <c r="D150" s="554">
        <v>-4340000</v>
      </c>
      <c r="E150" s="216">
        <v>48397079</v>
      </c>
    </row>
    <row r="151" spans="1:12">
      <c r="B151" s="16" t="s">
        <v>1618</v>
      </c>
      <c r="C151" s="104" t="s">
        <v>15821</v>
      </c>
      <c r="D151" s="1123">
        <v>-3882320</v>
      </c>
      <c r="E151" s="216">
        <v>43868081</v>
      </c>
    </row>
    <row r="152" spans="1:12">
      <c r="B152" s="16" t="s">
        <v>1618</v>
      </c>
      <c r="C152" s="104" t="s">
        <v>9212</v>
      </c>
      <c r="D152" s="1123">
        <v>-2605000</v>
      </c>
      <c r="E152" s="216">
        <v>44007605</v>
      </c>
    </row>
    <row r="153" spans="1:12">
      <c r="B153" s="16" t="s">
        <v>1618</v>
      </c>
      <c r="C153" s="104" t="s">
        <v>15822</v>
      </c>
      <c r="D153" s="1123">
        <v>-2379800</v>
      </c>
      <c r="E153" s="216">
        <v>44112937</v>
      </c>
    </row>
    <row r="154" spans="1:12">
      <c r="B154" s="16" t="s">
        <v>1618</v>
      </c>
      <c r="C154" s="104" t="s">
        <v>15823</v>
      </c>
      <c r="D154" s="1123">
        <v>-990000</v>
      </c>
      <c r="E154" s="216">
        <v>44237226</v>
      </c>
    </row>
    <row r="155" spans="1:12">
      <c r="B155" s="9" t="s">
        <v>15824</v>
      </c>
      <c r="C155" s="104" t="s">
        <v>15825</v>
      </c>
      <c r="D155" s="1123">
        <v>-54900</v>
      </c>
    </row>
    <row r="156" spans="1:12">
      <c r="D156" s="660"/>
    </row>
    <row r="157" spans="1:12">
      <c r="D157" s="660"/>
    </row>
    <row r="158" spans="1:12">
      <c r="A158" s="38" t="s">
        <v>1619</v>
      </c>
      <c r="D158" s="640">
        <f>SUM(D7:D155)</f>
        <v>-42047</v>
      </c>
    </row>
    <row r="159" spans="1:12">
      <c r="B159" s="216" t="s">
        <v>15826</v>
      </c>
    </row>
    <row r="162" spans="1:16" ht="13.5" thickBot="1"/>
    <row r="163" spans="1:16" ht="15.75" thickBot="1">
      <c r="A163" s="2887" t="s">
        <v>682</v>
      </c>
      <c r="B163" s="2888"/>
      <c r="C163" s="706" t="s">
        <v>15827</v>
      </c>
    </row>
    <row r="164" spans="1:16" ht="15.75" thickBot="1">
      <c r="A164" s="707" t="s">
        <v>684</v>
      </c>
      <c r="B164" s="1721"/>
      <c r="C164" s="706" t="s">
        <v>15828</v>
      </c>
    </row>
    <row r="165" spans="1:16" ht="15.75" thickBot="1">
      <c r="A165" s="2887" t="s">
        <v>685</v>
      </c>
      <c r="B165" s="2888"/>
      <c r="C165" s="706" t="s">
        <v>15828</v>
      </c>
    </row>
    <row r="166" spans="1:16" ht="60.75" thickBot="1">
      <c r="A166" s="2887" t="s">
        <v>686</v>
      </c>
      <c r="B166" s="2888"/>
      <c r="C166" s="705" t="s">
        <v>15829</v>
      </c>
    </row>
    <row r="167" spans="1:16" ht="15.75" thickBot="1">
      <c r="A167" s="2887" t="s">
        <v>688</v>
      </c>
      <c r="B167" s="2888"/>
      <c r="C167" s="706" t="s">
        <v>1626</v>
      </c>
    </row>
    <row r="168" spans="1:16" ht="15.75" thickBot="1">
      <c r="A168" s="2887" t="s">
        <v>690</v>
      </c>
      <c r="B168" s="2888"/>
      <c r="C168" s="706" t="s">
        <v>1625</v>
      </c>
    </row>
    <row r="169" spans="1:16" ht="15.75" thickBot="1">
      <c r="A169" s="2887" t="s">
        <v>692</v>
      </c>
      <c r="B169" s="2888"/>
      <c r="C169" s="706" t="s">
        <v>4214</v>
      </c>
    </row>
    <row r="170" spans="1:16" ht="15.75" thickBot="1">
      <c r="A170" s="2883" t="s">
        <v>693</v>
      </c>
      <c r="B170" s="2884"/>
      <c r="C170" s="705" t="s">
        <v>694</v>
      </c>
    </row>
    <row r="171" spans="1:16" ht="15.75" thickBot="1">
      <c r="A171" s="2883" t="s">
        <v>695</v>
      </c>
      <c r="B171" s="2884"/>
      <c r="C171" s="717" t="s">
        <v>696</v>
      </c>
    </row>
    <row r="172" spans="1:16" ht="15.75" thickBot="1">
      <c r="A172" s="2883" t="s">
        <v>697</v>
      </c>
      <c r="B172" s="2884"/>
      <c r="C172" s="705" t="s">
        <v>15830</v>
      </c>
    </row>
    <row r="173" spans="1:16" s="1015" customFormat="1" ht="15.75" thickBot="1">
      <c r="A173" s="2883" t="s">
        <v>699</v>
      </c>
      <c r="B173" s="2884"/>
      <c r="C173" s="705"/>
      <c r="D173" s="248"/>
      <c r="E173" s="108"/>
      <c r="F173" s="108"/>
      <c r="G173" s="108"/>
      <c r="H173" s="1507"/>
      <c r="I173" s="108"/>
      <c r="J173" s="217"/>
      <c r="K173" s="108"/>
      <c r="L173" s="108"/>
      <c r="M173" s="1507"/>
      <c r="N173" s="108"/>
      <c r="O173" s="108"/>
      <c r="P173" s="108"/>
    </row>
    <row r="174" spans="1:16" s="1015" customFormat="1" ht="30.75" thickBot="1">
      <c r="A174" s="2883" t="s">
        <v>700</v>
      </c>
      <c r="B174" s="2884"/>
      <c r="C174" s="705" t="s">
        <v>15831</v>
      </c>
      <c r="D174" s="248"/>
      <c r="E174" s="108"/>
      <c r="F174" s="108"/>
      <c r="G174" s="108"/>
      <c r="H174" s="1507"/>
      <c r="I174" s="108"/>
      <c r="J174" s="217"/>
      <c r="K174" s="108"/>
      <c r="L174" s="108"/>
      <c r="M174" s="1507"/>
      <c r="N174" s="108"/>
      <c r="O174" s="108"/>
      <c r="P174" s="108"/>
    </row>
    <row r="175" spans="1:16" s="1015" customFormat="1" ht="15.75" thickBot="1">
      <c r="A175" s="2883" t="s">
        <v>702</v>
      </c>
      <c r="B175" s="2884"/>
      <c r="C175" s="705" t="s">
        <v>760</v>
      </c>
      <c r="D175" s="248"/>
      <c r="E175" s="108"/>
      <c r="F175" s="108"/>
      <c r="G175" s="108"/>
      <c r="H175" s="1507"/>
      <c r="I175" s="108"/>
      <c r="J175" s="217"/>
      <c r="K175" s="108"/>
      <c r="L175" s="108"/>
      <c r="M175" s="1507"/>
      <c r="N175" s="108"/>
      <c r="O175" s="108"/>
      <c r="P175" s="108"/>
    </row>
    <row r="176" spans="1:16" s="1015" customFormat="1" ht="15.75" thickBot="1">
      <c r="A176" s="2883" t="s">
        <v>704</v>
      </c>
      <c r="B176" s="2884"/>
      <c r="C176" s="709" t="s">
        <v>705</v>
      </c>
      <c r="D176" s="248"/>
      <c r="E176" s="108"/>
      <c r="F176" s="108"/>
      <c r="G176" s="108"/>
      <c r="H176" s="1507"/>
      <c r="I176" s="108"/>
      <c r="J176" s="217"/>
      <c r="K176" s="108"/>
      <c r="L176" s="108"/>
      <c r="M176" s="1507"/>
      <c r="N176" s="108"/>
      <c r="O176" s="108"/>
      <c r="P176" s="108"/>
    </row>
    <row r="177" spans="1:16" s="1015" customFormat="1" ht="15.75" thickBot="1">
      <c r="A177" s="2885" t="s">
        <v>706</v>
      </c>
      <c r="B177" s="2886"/>
      <c r="C177" s="705"/>
      <c r="D177" s="248"/>
      <c r="E177" s="108"/>
      <c r="F177" s="108"/>
      <c r="G177" s="108"/>
      <c r="H177" s="1507"/>
      <c r="I177" s="108"/>
      <c r="J177" s="217"/>
      <c r="K177" s="108"/>
      <c r="L177" s="108"/>
      <c r="M177" s="1507"/>
      <c r="N177" s="108"/>
      <c r="O177" s="108"/>
      <c r="P177" s="108"/>
    </row>
  </sheetData>
  <mergeCells count="15">
    <mergeCell ref="A168:B168"/>
    <mergeCell ref="L1:N1"/>
    <mergeCell ref="A163:B163"/>
    <mergeCell ref="A165:B165"/>
    <mergeCell ref="A166:B166"/>
    <mergeCell ref="A167:B167"/>
    <mergeCell ref="A175:B175"/>
    <mergeCell ref="A176:B176"/>
    <mergeCell ref="A177:B177"/>
    <mergeCell ref="A169:B169"/>
    <mergeCell ref="A170:B170"/>
    <mergeCell ref="A171:B171"/>
    <mergeCell ref="A172:B172"/>
    <mergeCell ref="A173:B173"/>
    <mergeCell ref="A174:B174"/>
  </mergeCells>
  <phoneticPr fontId="124"/>
  <hyperlinks>
    <hyperlink ref="C174" r:id="rId1" display="highwayauto@onvol.net" xr:uid="{00000000-0004-0000-3600-000000000000}"/>
  </hyperlinks>
  <printOptions horizontalCentered="1" verticalCentered="1"/>
  <pageMargins left="0.25" right="0.25" top="0.25" bottom="0.25" header="0" footer="0"/>
  <pageSetup paperSize="9" scale="58" orientation="portrait" horizontalDpi="300" verticalDpi="300" r:id="rId2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82">
    <tabColor theme="0" tint="-0.499984740745262"/>
    <pageSetUpPr fitToPage="1"/>
  </sheetPr>
  <dimension ref="A1:P62"/>
  <sheetViews>
    <sheetView zoomScaleNormal="100" workbookViewId="0">
      <pane ySplit="2" topLeftCell="A6" activePane="bottomLeft" state="frozen"/>
      <selection activeCell="E217" sqref="E217"/>
      <selection pane="bottomLeft" activeCell="E217" sqref="E217"/>
    </sheetView>
  </sheetViews>
  <sheetFormatPr defaultColWidth="9" defaultRowHeight="12.75"/>
  <cols>
    <col min="1" max="1" width="12" style="216" customWidth="1"/>
    <col min="2" max="2" width="32.7109375" style="216" customWidth="1"/>
    <col min="3" max="3" width="28.7109375" style="217" customWidth="1"/>
    <col min="4" max="4" width="16.7109375" style="248" customWidth="1"/>
    <col min="5" max="5" width="14.42578125" style="108" customWidth="1"/>
    <col min="6" max="6" width="10.140625" style="108" customWidth="1"/>
    <col min="7" max="7" width="9" style="108"/>
    <col min="8" max="8" width="11.42578125" style="1507" customWidth="1"/>
    <col min="9" max="9" width="13" style="108" customWidth="1"/>
    <col min="10" max="10" width="9" style="217"/>
    <col min="11" max="12" width="9" style="108"/>
    <col min="13" max="13" width="10.7109375" style="1507" customWidth="1"/>
    <col min="14" max="16384" width="9" style="108"/>
  </cols>
  <sheetData>
    <row r="1" spans="1:15" s="23" customFormat="1" ht="13.5" customHeight="1">
      <c r="A1" s="3"/>
      <c r="B1" s="2876" t="s">
        <v>9</v>
      </c>
      <c r="C1" s="1"/>
      <c r="D1" s="246" t="s">
        <v>1593</v>
      </c>
      <c r="E1" s="209" t="s">
        <v>1594</v>
      </c>
      <c r="F1" s="1" t="s">
        <v>1595</v>
      </c>
      <c r="G1" s="2876"/>
      <c r="H1" s="1505"/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260" t="s">
        <v>1596</v>
      </c>
      <c r="B2" s="5" t="s">
        <v>1</v>
      </c>
      <c r="C2" s="5" t="s">
        <v>1597</v>
      </c>
      <c r="D2" s="10" t="s">
        <v>10</v>
      </c>
      <c r="E2" s="20" t="s">
        <v>1598</v>
      </c>
      <c r="F2" s="5" t="s">
        <v>944</v>
      </c>
      <c r="G2" s="5" t="s">
        <v>1599</v>
      </c>
      <c r="H2" s="1504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504" t="s">
        <v>3112</v>
      </c>
      <c r="N2" s="6" t="s">
        <v>18</v>
      </c>
      <c r="O2" s="578" t="s">
        <v>949</v>
      </c>
    </row>
    <row r="3" spans="1:15" s="22" customFormat="1">
      <c r="A3" s="15"/>
      <c r="B3" s="2876"/>
      <c r="C3" s="2876"/>
      <c r="D3" s="566"/>
      <c r="E3" s="47"/>
      <c r="F3" s="639"/>
      <c r="G3" s="2876"/>
      <c r="H3" s="1505"/>
      <c r="I3" s="2876"/>
      <c r="J3" s="2876"/>
      <c r="K3" s="48"/>
      <c r="L3" s="2876"/>
      <c r="M3" s="1505"/>
      <c r="N3" s="49"/>
      <c r="O3" s="1"/>
    </row>
    <row r="4" spans="1:15" s="22" customFormat="1">
      <c r="A4" s="15"/>
      <c r="B4" s="245" t="s">
        <v>2187</v>
      </c>
      <c r="C4" s="2876"/>
      <c r="D4" s="56">
        <v>500000</v>
      </c>
      <c r="E4" s="47"/>
      <c r="F4" s="639"/>
      <c r="G4" s="2876"/>
      <c r="H4" s="1505"/>
      <c r="I4" s="2876"/>
      <c r="J4" s="2876"/>
      <c r="K4" s="48"/>
      <c r="L4" s="2876"/>
      <c r="M4" s="1505"/>
      <c r="N4" s="49"/>
      <c r="O4" s="1"/>
    </row>
    <row r="5" spans="1:15" s="22" customFormat="1">
      <c r="A5" s="15"/>
      <c r="B5" s="245"/>
      <c r="C5" s="2876"/>
      <c r="D5" s="56"/>
      <c r="E5" s="47"/>
      <c r="F5" s="639"/>
      <c r="G5" s="2876"/>
      <c r="H5" s="1505"/>
      <c r="I5" s="2876"/>
      <c r="J5" s="2876"/>
      <c r="K5" s="48"/>
      <c r="L5" s="2876"/>
      <c r="M5" s="1505"/>
      <c r="N5" s="49"/>
      <c r="O5" s="1"/>
    </row>
    <row r="6" spans="1:15">
      <c r="A6" s="15" t="s">
        <v>3113</v>
      </c>
      <c r="B6" s="2067"/>
      <c r="C6" s="630" t="s">
        <v>8169</v>
      </c>
      <c r="D6" s="633"/>
      <c r="F6" s="589"/>
      <c r="G6" s="217"/>
      <c r="I6" s="217"/>
      <c r="K6" s="217"/>
      <c r="L6" s="217"/>
      <c r="N6" s="217"/>
    </row>
    <row r="7" spans="1:15">
      <c r="A7" s="2195" t="s">
        <v>15832</v>
      </c>
      <c r="B7" s="2067" t="s">
        <v>8794</v>
      </c>
      <c r="C7" s="2172" t="s">
        <v>15833</v>
      </c>
      <c r="D7" s="633">
        <v>265000</v>
      </c>
      <c r="F7" s="589">
        <v>181000</v>
      </c>
      <c r="G7" s="217" t="s">
        <v>1091</v>
      </c>
      <c r="H7" s="1507">
        <v>42716</v>
      </c>
      <c r="I7" s="217" t="s">
        <v>2364</v>
      </c>
      <c r="K7" s="217"/>
      <c r="L7" s="217" t="s">
        <v>41</v>
      </c>
      <c r="M7" s="1507">
        <v>42826</v>
      </c>
      <c r="N7" s="987" t="s">
        <v>728</v>
      </c>
      <c r="O7" s="108" t="s">
        <v>729</v>
      </c>
    </row>
    <row r="8" spans="1:15">
      <c r="A8" s="2195"/>
      <c r="B8" s="2067"/>
      <c r="C8" s="2172"/>
      <c r="D8" s="633"/>
      <c r="F8" s="589"/>
      <c r="G8" s="217"/>
      <c r="I8" s="217"/>
      <c r="K8" s="217"/>
      <c r="L8" s="217"/>
      <c r="N8" s="217"/>
    </row>
    <row r="9" spans="1:15">
      <c r="A9" s="2195"/>
      <c r="B9" s="110" t="s">
        <v>15834</v>
      </c>
      <c r="C9" s="2172"/>
      <c r="D9" s="633"/>
      <c r="F9" s="589"/>
      <c r="G9" s="217"/>
      <c r="I9" s="217"/>
      <c r="K9" s="217"/>
      <c r="L9" s="217"/>
      <c r="N9" s="217"/>
    </row>
    <row r="10" spans="1:15">
      <c r="A10" s="2195"/>
      <c r="B10" s="110" t="s">
        <v>13231</v>
      </c>
      <c r="C10" s="2172"/>
      <c r="D10" s="633"/>
      <c r="F10" s="589"/>
      <c r="G10" s="217"/>
      <c r="I10" s="217"/>
      <c r="K10" s="217"/>
      <c r="L10" s="217"/>
      <c r="N10" s="217"/>
    </row>
    <row r="11" spans="1:15">
      <c r="A11" s="2195"/>
      <c r="B11" s="2067"/>
      <c r="C11" s="2172"/>
      <c r="D11" s="633"/>
      <c r="F11" s="589"/>
      <c r="G11" s="217"/>
      <c r="I11" s="217"/>
      <c r="K11" s="217"/>
      <c r="L11" s="217"/>
      <c r="N11" s="217"/>
    </row>
    <row r="12" spans="1:15" s="23" customFormat="1">
      <c r="A12" s="210" t="s">
        <v>732</v>
      </c>
      <c r="B12" s="216"/>
      <c r="C12" s="217"/>
      <c r="D12" s="144"/>
      <c r="E12" s="2007"/>
      <c r="F12" s="2008"/>
      <c r="G12" s="2005"/>
      <c r="H12" s="2011"/>
      <c r="I12" s="2002"/>
      <c r="J12" s="2005"/>
      <c r="K12" s="2010"/>
      <c r="L12" s="2005"/>
      <c r="M12" s="2011"/>
      <c r="N12" s="2004"/>
      <c r="O12" s="2004"/>
    </row>
    <row r="13" spans="1:15" s="23" customFormat="1">
      <c r="A13" s="184"/>
      <c r="B13" s="983" t="s">
        <v>8172</v>
      </c>
      <c r="C13" s="684">
        <v>-765000</v>
      </c>
      <c r="D13" s="144"/>
      <c r="E13" s="2007"/>
      <c r="F13" s="2008"/>
      <c r="G13" s="2005"/>
      <c r="H13" s="2011"/>
      <c r="I13" s="2002"/>
      <c r="J13" s="2005"/>
      <c r="K13" s="2010"/>
      <c r="L13" s="2005"/>
      <c r="M13" s="2011"/>
      <c r="N13" s="2004"/>
      <c r="O13" s="2004"/>
    </row>
    <row r="14" spans="1:15" s="23" customFormat="1">
      <c r="A14" s="184"/>
      <c r="B14" s="216"/>
      <c r="C14" s="217"/>
      <c r="D14" s="144"/>
      <c r="E14" s="2007"/>
      <c r="F14" s="2008"/>
      <c r="G14" s="2005"/>
      <c r="H14" s="2011"/>
      <c r="I14" s="2002"/>
      <c r="J14" s="2005"/>
      <c r="K14" s="2010"/>
      <c r="L14" s="2005"/>
      <c r="M14" s="2011"/>
      <c r="N14" s="2004"/>
      <c r="O14" s="2004"/>
    </row>
    <row r="15" spans="1:15" s="23" customFormat="1">
      <c r="A15" s="184"/>
      <c r="B15" s="244" t="s">
        <v>733</v>
      </c>
      <c r="C15" s="710">
        <f>SUM(D6:D11)+SUM(C12:C14)</f>
        <v>-500000</v>
      </c>
      <c r="D15" s="144"/>
      <c r="E15" s="2007"/>
      <c r="F15" s="2008"/>
      <c r="G15" s="2005"/>
      <c r="H15" s="2011"/>
      <c r="I15" s="2002"/>
      <c r="J15" s="2005"/>
      <c r="K15" s="2010"/>
      <c r="L15" s="2005"/>
      <c r="M15" s="2011"/>
      <c r="N15" s="2004"/>
      <c r="O15" s="2004"/>
    </row>
    <row r="16" spans="1:15" s="23" customFormat="1">
      <c r="A16" s="1996"/>
      <c r="B16" s="2004"/>
      <c r="C16" s="2104"/>
      <c r="D16" s="144"/>
      <c r="E16" s="2007"/>
      <c r="F16" s="2008"/>
      <c r="G16" s="2005"/>
      <c r="H16" s="2011"/>
      <c r="I16" s="2002"/>
      <c r="J16" s="2005"/>
      <c r="K16" s="2010"/>
      <c r="L16" s="2005"/>
      <c r="M16" s="2011"/>
      <c r="N16" s="2004"/>
      <c r="O16" s="2004"/>
    </row>
    <row r="17" spans="1:15" s="497" customFormat="1">
      <c r="A17" s="2107"/>
      <c r="B17" s="2023"/>
      <c r="C17" s="2108"/>
      <c r="D17" s="2564"/>
      <c r="E17" s="2017"/>
      <c r="F17" s="2018"/>
      <c r="G17" s="2019"/>
      <c r="H17" s="2022"/>
      <c r="I17" s="2111"/>
      <c r="J17" s="2019"/>
      <c r="K17" s="2021"/>
      <c r="L17" s="2019"/>
      <c r="M17" s="2022"/>
      <c r="N17" s="2023"/>
      <c r="O17" s="2023"/>
    </row>
    <row r="18" spans="1:15">
      <c r="A18" s="2195"/>
      <c r="B18" s="2067"/>
      <c r="C18" s="2172"/>
      <c r="D18" s="2152"/>
      <c r="E18" s="338"/>
      <c r="F18" s="589"/>
      <c r="G18" s="217"/>
      <c r="I18" s="217"/>
      <c r="K18" s="217"/>
      <c r="L18" s="217"/>
      <c r="N18" s="217"/>
    </row>
    <row r="19" spans="1:15">
      <c r="A19" s="2171"/>
      <c r="B19" s="2067"/>
      <c r="C19" s="2172"/>
      <c r="D19" s="2152"/>
      <c r="E19" s="338"/>
      <c r="F19" s="589"/>
      <c r="G19" s="217"/>
      <c r="I19" s="217"/>
      <c r="K19" s="217"/>
      <c r="L19" s="217"/>
      <c r="N19" s="217"/>
    </row>
    <row r="20" spans="1:15">
      <c r="A20" s="2171"/>
      <c r="B20" s="2067"/>
      <c r="C20" s="2172"/>
      <c r="D20" s="2152"/>
      <c r="E20" s="338"/>
      <c r="F20" s="589"/>
      <c r="G20" s="217"/>
      <c r="I20" s="217"/>
      <c r="K20" s="217"/>
      <c r="L20" s="217"/>
      <c r="N20" s="217"/>
    </row>
    <row r="21" spans="1:15">
      <c r="A21" s="2171"/>
      <c r="B21" s="2067"/>
      <c r="C21" s="2172"/>
      <c r="D21" s="2152"/>
      <c r="E21" s="338"/>
      <c r="F21" s="589"/>
      <c r="G21" s="217"/>
      <c r="I21" s="217"/>
      <c r="K21" s="217"/>
      <c r="L21" s="217"/>
      <c r="N21" s="217"/>
    </row>
    <row r="22" spans="1:15">
      <c r="A22" s="2171"/>
      <c r="B22" s="2067"/>
      <c r="C22" s="2172"/>
      <c r="D22" s="2152"/>
      <c r="E22" s="338"/>
      <c r="F22" s="589"/>
      <c r="G22" s="217"/>
      <c r="I22" s="217"/>
      <c r="K22" s="217"/>
      <c r="L22" s="217"/>
      <c r="N22" s="217"/>
    </row>
    <row r="23" spans="1:15">
      <c r="A23" s="2171"/>
      <c r="B23" s="2067"/>
      <c r="C23" s="2172"/>
      <c r="D23" s="2152"/>
      <c r="E23" s="338"/>
      <c r="F23" s="589"/>
      <c r="G23" s="217"/>
      <c r="I23" s="217"/>
      <c r="K23" s="217"/>
      <c r="L23" s="217"/>
      <c r="N23" s="217"/>
    </row>
    <row r="24" spans="1:15">
      <c r="A24" s="2171"/>
      <c r="B24" s="2067"/>
      <c r="C24" s="2172"/>
      <c r="D24" s="2152"/>
      <c r="E24" s="338"/>
      <c r="F24" s="589"/>
      <c r="G24" s="217"/>
      <c r="I24" s="217"/>
      <c r="K24" s="217"/>
      <c r="L24" s="217"/>
      <c r="N24" s="217"/>
    </row>
    <row r="25" spans="1:15">
      <c r="B25" s="244"/>
      <c r="C25" s="673"/>
      <c r="D25" s="641"/>
      <c r="E25" s="338"/>
      <c r="F25" s="589"/>
      <c r="G25" s="217"/>
      <c r="I25" s="217"/>
      <c r="K25" s="217"/>
      <c r="L25" s="217"/>
    </row>
    <row r="26" spans="1:15">
      <c r="B26" s="244"/>
      <c r="C26" s="673"/>
      <c r="D26" s="641"/>
      <c r="E26" s="338"/>
      <c r="F26" s="589"/>
      <c r="G26" s="217"/>
      <c r="I26" s="217"/>
      <c r="K26" s="217"/>
      <c r="L26" s="217"/>
    </row>
    <row r="27" spans="1:15">
      <c r="B27" s="244"/>
      <c r="C27" s="673"/>
      <c r="D27" s="641"/>
      <c r="E27" s="338"/>
      <c r="F27" s="589"/>
      <c r="G27" s="217"/>
      <c r="I27" s="217"/>
      <c r="K27" s="217"/>
      <c r="L27" s="217"/>
    </row>
    <row r="28" spans="1:15">
      <c r="B28" s="244"/>
      <c r="C28" s="673"/>
      <c r="D28" s="641"/>
      <c r="E28" s="338"/>
      <c r="F28" s="589"/>
      <c r="G28" s="217"/>
      <c r="I28" s="217"/>
      <c r="K28" s="217"/>
      <c r="L28" s="217"/>
    </row>
    <row r="29" spans="1:15">
      <c r="B29" s="244"/>
      <c r="C29" s="673"/>
      <c r="D29" s="641"/>
      <c r="E29" s="338"/>
      <c r="F29" s="589"/>
      <c r="G29" s="217"/>
      <c r="I29" s="217"/>
      <c r="K29" s="217"/>
      <c r="L29" s="217"/>
    </row>
    <row r="30" spans="1:15">
      <c r="B30" s="244"/>
      <c r="C30" s="673"/>
      <c r="D30" s="641"/>
      <c r="E30" s="338"/>
      <c r="F30" s="589"/>
      <c r="G30" s="217"/>
      <c r="I30" s="217"/>
      <c r="K30" s="217"/>
      <c r="L30" s="217"/>
    </row>
    <row r="31" spans="1:15">
      <c r="D31" s="641"/>
      <c r="E31" s="338"/>
      <c r="F31" s="589"/>
      <c r="G31" s="217"/>
      <c r="I31" s="217"/>
      <c r="K31" s="217"/>
      <c r="L31" s="217"/>
    </row>
    <row r="32" spans="1:15">
      <c r="D32" s="641"/>
      <c r="E32" s="338"/>
      <c r="F32" s="589"/>
      <c r="G32" s="217"/>
      <c r="I32" s="217"/>
      <c r="K32" s="217"/>
      <c r="L32" s="217"/>
    </row>
    <row r="33" spans="1:12">
      <c r="D33" s="641"/>
      <c r="E33" s="338"/>
      <c r="F33" s="589"/>
      <c r="G33" s="217"/>
      <c r="I33" s="217"/>
      <c r="K33" s="217"/>
      <c r="L33" s="217"/>
    </row>
    <row r="34" spans="1:12">
      <c r="D34" s="641"/>
      <c r="E34" s="338"/>
      <c r="F34" s="589"/>
      <c r="G34" s="217"/>
      <c r="I34" s="217"/>
      <c r="K34" s="217"/>
      <c r="L34" s="217"/>
    </row>
    <row r="35" spans="1:12" ht="13.5" thickBot="1">
      <c r="A35" s="2053"/>
      <c r="B35" s="2054"/>
      <c r="C35" s="2053"/>
      <c r="D35" s="2175"/>
      <c r="E35" s="269"/>
      <c r="F35" s="638"/>
      <c r="G35" s="217"/>
      <c r="I35" s="217"/>
      <c r="K35" s="217"/>
      <c r="L35" s="217"/>
    </row>
    <row r="36" spans="1:12">
      <c r="A36" s="15" t="s">
        <v>557</v>
      </c>
      <c r="B36" s="16"/>
      <c r="C36" s="17"/>
      <c r="D36" s="18"/>
    </row>
    <row r="38" spans="1:12">
      <c r="B38" s="558" t="s">
        <v>2625</v>
      </c>
      <c r="C38" s="28" t="s">
        <v>8172</v>
      </c>
      <c r="D38" s="554">
        <v>-765000</v>
      </c>
      <c r="E38" s="2012">
        <v>5932799</v>
      </c>
    </row>
    <row r="39" spans="1:12">
      <c r="B39" s="642"/>
      <c r="C39" s="233"/>
      <c r="D39" s="554"/>
      <c r="E39" s="2012"/>
    </row>
    <row r="40" spans="1:12" ht="15">
      <c r="B40" s="642"/>
      <c r="C40" s="233"/>
      <c r="D40" s="659"/>
      <c r="E40" s="43"/>
    </row>
    <row r="41" spans="1:12">
      <c r="B41" s="9"/>
      <c r="C41" s="233"/>
      <c r="D41" s="659"/>
    </row>
    <row r="42" spans="1:12">
      <c r="D42" s="660"/>
    </row>
    <row r="43" spans="1:12">
      <c r="A43" s="38" t="s">
        <v>1619</v>
      </c>
      <c r="D43" s="640">
        <f>SUM(D3:D42)</f>
        <v>0</v>
      </c>
    </row>
    <row r="47" spans="1:12" ht="13.5" thickBot="1"/>
    <row r="48" spans="1:12" ht="15.75" thickBot="1">
      <c r="A48" s="2887" t="s">
        <v>682</v>
      </c>
      <c r="B48" s="2888"/>
      <c r="C48" s="706" t="s">
        <v>8173</v>
      </c>
    </row>
    <row r="49" spans="1:16" ht="15.75" thickBot="1">
      <c r="A49" s="707" t="s">
        <v>684</v>
      </c>
      <c r="B49" s="1721"/>
      <c r="C49" s="706" t="s">
        <v>8174</v>
      </c>
    </row>
    <row r="50" spans="1:16" ht="15.75" thickBot="1">
      <c r="A50" s="2887" t="s">
        <v>685</v>
      </c>
      <c r="B50" s="2888"/>
      <c r="C50" s="706" t="s">
        <v>8174</v>
      </c>
    </row>
    <row r="51" spans="1:16" ht="60.75" thickBot="1">
      <c r="A51" s="2887" t="s">
        <v>686</v>
      </c>
      <c r="B51" s="2888"/>
      <c r="C51" s="705" t="s">
        <v>8175</v>
      </c>
    </row>
    <row r="52" spans="1:16" ht="15.75" thickBot="1">
      <c r="A52" s="2887" t="s">
        <v>688</v>
      </c>
      <c r="B52" s="2888"/>
      <c r="C52" s="706" t="s">
        <v>2185</v>
      </c>
    </row>
    <row r="53" spans="1:16" ht="15.75" thickBot="1">
      <c r="A53" s="2887" t="s">
        <v>690</v>
      </c>
      <c r="B53" s="2888"/>
      <c r="C53" s="706" t="s">
        <v>1625</v>
      </c>
    </row>
    <row r="54" spans="1:16" ht="15.75" thickBot="1">
      <c r="A54" s="2887" t="s">
        <v>692</v>
      </c>
      <c r="B54" s="2888"/>
      <c r="C54" s="706" t="s">
        <v>4214</v>
      </c>
    </row>
    <row r="55" spans="1:16" ht="15.75" thickBot="1">
      <c r="A55" s="2883" t="s">
        <v>693</v>
      </c>
      <c r="B55" s="2884"/>
      <c r="C55" s="705" t="s">
        <v>694</v>
      </c>
    </row>
    <row r="56" spans="1:16" ht="15.75" thickBot="1">
      <c r="A56" s="2883" t="s">
        <v>695</v>
      </c>
      <c r="B56" s="2884"/>
      <c r="C56" s="714" t="s">
        <v>9427</v>
      </c>
    </row>
    <row r="57" spans="1:16" ht="15.75" thickBot="1">
      <c r="A57" s="2883" t="s">
        <v>697</v>
      </c>
      <c r="B57" s="2884"/>
      <c r="C57" s="705" t="s">
        <v>8176</v>
      </c>
    </row>
    <row r="58" spans="1:16" s="1015" customFormat="1" ht="15.75" thickBot="1">
      <c r="A58" s="2883" t="s">
        <v>699</v>
      </c>
      <c r="B58" s="2884"/>
      <c r="C58" s="705" t="s">
        <v>8177</v>
      </c>
      <c r="D58" s="248"/>
      <c r="E58" s="108"/>
      <c r="F58" s="108"/>
      <c r="G58" s="108"/>
      <c r="H58" s="1507"/>
      <c r="I58" s="108"/>
      <c r="J58" s="217"/>
      <c r="K58" s="108"/>
      <c r="L58" s="108"/>
      <c r="M58" s="1507"/>
      <c r="N58" s="108"/>
      <c r="O58" s="108"/>
      <c r="P58" s="108"/>
    </row>
    <row r="59" spans="1:16" s="1015" customFormat="1" ht="15.75" thickBot="1">
      <c r="A59" s="2883" t="s">
        <v>700</v>
      </c>
      <c r="B59" s="2884"/>
      <c r="C59" s="705" t="s">
        <v>8178</v>
      </c>
      <c r="D59" s="248"/>
      <c r="E59" s="108"/>
      <c r="F59" s="108"/>
      <c r="G59" s="108"/>
      <c r="H59" s="1507"/>
      <c r="I59" s="108"/>
      <c r="J59" s="217"/>
      <c r="K59" s="108"/>
      <c r="L59" s="108"/>
      <c r="M59" s="1507"/>
      <c r="N59" s="108"/>
      <c r="O59" s="108"/>
      <c r="P59" s="108"/>
    </row>
    <row r="60" spans="1:16" s="1015" customFormat="1" ht="15.75" thickBot="1">
      <c r="A60" s="2883" t="s">
        <v>702</v>
      </c>
      <c r="B60" s="2884"/>
      <c r="C60" s="705" t="s">
        <v>5761</v>
      </c>
      <c r="D60" s="248"/>
      <c r="E60" s="108"/>
      <c r="F60" s="108"/>
      <c r="G60" s="108"/>
      <c r="H60" s="1507"/>
      <c r="I60" s="108"/>
      <c r="J60" s="217"/>
      <c r="K60" s="108"/>
      <c r="L60" s="108"/>
      <c r="M60" s="1507"/>
      <c r="N60" s="108"/>
      <c r="O60" s="108"/>
      <c r="P60" s="108"/>
    </row>
    <row r="61" spans="1:16" s="1015" customFormat="1" ht="15.75" thickBot="1">
      <c r="A61" s="2883" t="s">
        <v>704</v>
      </c>
      <c r="B61" s="2884"/>
      <c r="C61" s="709" t="s">
        <v>705</v>
      </c>
      <c r="D61" s="248"/>
      <c r="E61" s="108"/>
      <c r="F61" s="108"/>
      <c r="G61" s="108"/>
      <c r="H61" s="1507"/>
      <c r="I61" s="108"/>
      <c r="J61" s="217"/>
      <c r="K61" s="108"/>
      <c r="L61" s="108"/>
      <c r="M61" s="1507"/>
      <c r="N61" s="108"/>
      <c r="O61" s="108"/>
      <c r="P61" s="108"/>
    </row>
    <row r="62" spans="1:16" s="1015" customFormat="1" ht="15.75" thickBot="1">
      <c r="A62" s="2885" t="s">
        <v>706</v>
      </c>
      <c r="B62" s="2886"/>
      <c r="C62" s="705"/>
      <c r="D62" s="248"/>
      <c r="E62" s="108"/>
      <c r="F62" s="108"/>
      <c r="G62" s="108"/>
      <c r="H62" s="1507"/>
      <c r="I62" s="108"/>
      <c r="J62" s="217"/>
      <c r="K62" s="108"/>
      <c r="L62" s="108"/>
      <c r="M62" s="1507"/>
      <c r="N62" s="108"/>
      <c r="O62" s="108"/>
      <c r="P62" s="108"/>
    </row>
  </sheetData>
  <mergeCells count="15">
    <mergeCell ref="A53:B53"/>
    <mergeCell ref="L1:N1"/>
    <mergeCell ref="A48:B48"/>
    <mergeCell ref="A50:B50"/>
    <mergeCell ref="A51:B51"/>
    <mergeCell ref="A52:B52"/>
    <mergeCell ref="A60:B60"/>
    <mergeCell ref="A61:B61"/>
    <mergeCell ref="A62:B62"/>
    <mergeCell ref="A54:B54"/>
    <mergeCell ref="A55:B55"/>
    <mergeCell ref="A56:B56"/>
    <mergeCell ref="A57:B57"/>
    <mergeCell ref="A58:B58"/>
    <mergeCell ref="A59:B59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110">
    <tabColor theme="0" tint="-0.499984740745262"/>
    <pageSetUpPr fitToPage="1"/>
  </sheetPr>
  <dimension ref="A1:Q471"/>
  <sheetViews>
    <sheetView workbookViewId="0">
      <pane xSplit="4" ySplit="2" topLeftCell="K407" activePane="bottomRight" state="frozen"/>
      <selection pane="topRight" activeCell="B200" sqref="B200"/>
      <selection pane="bottomLeft" activeCell="B200" sqref="B200"/>
      <selection pane="bottomRight" activeCell="K453" sqref="K453"/>
    </sheetView>
  </sheetViews>
  <sheetFormatPr defaultColWidth="9" defaultRowHeight="12.75"/>
  <cols>
    <col min="1" max="1" width="10.42578125" style="309" customWidth="1"/>
    <col min="2" max="2" width="26.85546875" style="110" customWidth="1"/>
    <col min="3" max="3" width="30.85546875" style="182" customWidth="1"/>
    <col min="4" max="4" width="10.28515625" style="931" customWidth="1"/>
    <col min="5" max="5" width="13.7109375" style="931" customWidth="1"/>
    <col min="6" max="6" width="24.28515625" style="921" customWidth="1"/>
    <col min="7" max="7" width="10.42578125" style="899" customWidth="1"/>
    <col min="8" max="8" width="13.42578125" style="899" customWidth="1"/>
    <col min="9" max="9" width="9.42578125" style="182" customWidth="1"/>
    <col min="10" max="10" width="10.85546875" style="182" customWidth="1"/>
    <col min="11" max="11" width="10.140625" style="182" customWidth="1"/>
    <col min="12" max="12" width="9.42578125" style="899" customWidth="1"/>
    <col min="13" max="13" width="9.42578125" style="182" customWidth="1"/>
    <col min="14" max="14" width="11.7109375" style="899" customWidth="1"/>
    <col min="15" max="15" width="11.28515625" style="899" customWidth="1"/>
    <col min="16" max="16" width="18.28515625" style="183" customWidth="1"/>
    <col min="17" max="17" width="9" style="887"/>
    <col min="18" max="16384" width="9" style="183"/>
  </cols>
  <sheetData>
    <row r="1" spans="1:16">
      <c r="A1" s="2892" t="s">
        <v>0</v>
      </c>
      <c r="B1" s="2873" t="s">
        <v>1</v>
      </c>
      <c r="C1" s="2891" t="s">
        <v>2</v>
      </c>
      <c r="D1" s="2890" t="s">
        <v>1629</v>
      </c>
      <c r="E1" s="2890"/>
      <c r="F1" s="2891" t="s">
        <v>4</v>
      </c>
      <c r="G1" s="2890" t="s">
        <v>5</v>
      </c>
      <c r="H1" s="2890"/>
      <c r="I1" s="2890"/>
      <c r="J1" s="2873"/>
      <c r="K1" s="2891" t="s">
        <v>947</v>
      </c>
      <c r="L1" s="2889" t="s">
        <v>7</v>
      </c>
      <c r="M1" s="2890" t="s">
        <v>1313</v>
      </c>
      <c r="N1" s="2890"/>
      <c r="O1" s="2890"/>
      <c r="P1" s="2891" t="s">
        <v>8</v>
      </c>
    </row>
    <row r="2" spans="1:16">
      <c r="A2" s="2892"/>
      <c r="B2" s="2873" t="s">
        <v>9</v>
      </c>
      <c r="C2" s="2891"/>
      <c r="D2" s="2874" t="s">
        <v>758</v>
      </c>
      <c r="E2" s="2874" t="s">
        <v>10</v>
      </c>
      <c r="F2" s="2891"/>
      <c r="G2" s="962" t="s">
        <v>11</v>
      </c>
      <c r="H2" s="962" t="s">
        <v>12</v>
      </c>
      <c r="I2" s="2873" t="s">
        <v>13</v>
      </c>
      <c r="J2" s="2873" t="s">
        <v>1314</v>
      </c>
      <c r="K2" s="2891"/>
      <c r="L2" s="2889"/>
      <c r="M2" s="2873" t="s">
        <v>15</v>
      </c>
      <c r="N2" s="2872" t="s">
        <v>11</v>
      </c>
      <c r="O2" s="2872" t="s">
        <v>18</v>
      </c>
      <c r="P2" s="2891"/>
    </row>
    <row r="3" spans="1:16">
      <c r="A3" s="1328" t="s">
        <v>1316</v>
      </c>
      <c r="B3" s="2873"/>
      <c r="C3" s="1249" t="s">
        <v>15835</v>
      </c>
      <c r="D3" s="1327"/>
      <c r="E3" s="2874"/>
      <c r="F3" s="2874"/>
      <c r="G3" s="962"/>
      <c r="H3" s="962"/>
      <c r="I3" s="2873"/>
      <c r="J3" s="2873"/>
      <c r="K3" s="2874"/>
      <c r="L3" s="2872"/>
      <c r="M3" s="2873"/>
      <c r="N3" s="2872"/>
      <c r="O3" s="2872"/>
      <c r="P3" s="2874"/>
    </row>
    <row r="4" spans="1:16">
      <c r="A4" s="108" t="s">
        <v>15836</v>
      </c>
      <c r="B4" s="2873"/>
      <c r="C4" s="1242" t="s">
        <v>15837</v>
      </c>
      <c r="D4" s="1327"/>
      <c r="E4" s="2874"/>
      <c r="F4" s="2874"/>
      <c r="G4" s="962"/>
      <c r="H4" s="962"/>
      <c r="I4" s="2873"/>
      <c r="J4" s="2873"/>
      <c r="K4" s="2874"/>
      <c r="L4" s="2872"/>
      <c r="M4" s="2873"/>
      <c r="N4" s="2872"/>
      <c r="O4" s="2872"/>
      <c r="P4" s="2874"/>
    </row>
    <row r="5" spans="1:16">
      <c r="A5" s="108"/>
      <c r="B5" s="2873"/>
      <c r="C5" s="183"/>
      <c r="D5" s="1326"/>
      <c r="E5" s="2874"/>
      <c r="F5" s="2874"/>
      <c r="G5" s="962"/>
      <c r="H5" s="962"/>
      <c r="I5" s="2873"/>
      <c r="J5" s="2873"/>
      <c r="K5" s="2874"/>
      <c r="L5" s="2872"/>
      <c r="M5" s="2873"/>
      <c r="N5" s="2872"/>
      <c r="O5" s="2872"/>
    </row>
    <row r="6" spans="1:16" ht="14.25">
      <c r="A6" s="216">
        <v>4704115</v>
      </c>
      <c r="B6" s="315" t="s">
        <v>15838</v>
      </c>
      <c r="C6" s="217" t="s">
        <v>15839</v>
      </c>
      <c r="D6" s="1268">
        <v>1000</v>
      </c>
      <c r="E6" s="942">
        <v>98000</v>
      </c>
      <c r="F6" s="1195" t="s">
        <v>114</v>
      </c>
      <c r="G6" s="899" t="s">
        <v>15840</v>
      </c>
      <c r="H6" s="899" t="s">
        <v>27</v>
      </c>
      <c r="I6" s="1208">
        <v>31000</v>
      </c>
      <c r="J6" s="1208" t="s">
        <v>15840</v>
      </c>
      <c r="K6" s="899" t="s">
        <v>1349</v>
      </c>
      <c r="M6" s="182" t="s">
        <v>67</v>
      </c>
      <c r="N6" s="927"/>
    </row>
    <row r="7" spans="1:16" ht="14.25">
      <c r="A7" s="108"/>
      <c r="B7" s="315"/>
      <c r="C7" s="108"/>
      <c r="D7" s="1268"/>
      <c r="E7" s="942"/>
      <c r="F7" s="1195"/>
      <c r="I7" s="1208"/>
      <c r="J7" s="1208"/>
      <c r="K7" s="899"/>
      <c r="N7" s="927"/>
    </row>
    <row r="8" spans="1:16" ht="14.25">
      <c r="A8" s="1295" t="s">
        <v>15841</v>
      </c>
      <c r="B8" s="315"/>
      <c r="C8" s="108"/>
      <c r="D8" s="1268"/>
      <c r="E8" s="942"/>
      <c r="F8" s="1195"/>
      <c r="I8" s="1208"/>
      <c r="J8" s="1208"/>
      <c r="K8" s="899"/>
      <c r="N8" s="927"/>
    </row>
    <row r="9" spans="1:16">
      <c r="A9" s="108"/>
      <c r="B9" s="110" t="s">
        <v>15842</v>
      </c>
      <c r="C9" s="1283">
        <v>-500</v>
      </c>
      <c r="D9" s="1268"/>
      <c r="E9" s="942"/>
      <c r="F9" s="1195"/>
      <c r="I9" s="1208"/>
      <c r="J9" s="1208"/>
      <c r="K9" s="899"/>
      <c r="N9" s="927"/>
    </row>
    <row r="10" spans="1:16">
      <c r="A10" s="108"/>
      <c r="B10" s="110" t="s">
        <v>15843</v>
      </c>
      <c r="C10" s="1283">
        <v>-500</v>
      </c>
      <c r="D10" s="1268"/>
      <c r="E10" s="1253" t="s">
        <v>15844</v>
      </c>
      <c r="F10" s="1195"/>
      <c r="I10" s="1208"/>
      <c r="J10" s="1208"/>
      <c r="K10" s="899"/>
      <c r="N10" s="927"/>
    </row>
    <row r="11" spans="1:16">
      <c r="A11" s="108"/>
      <c r="B11" s="865" t="s">
        <v>46</v>
      </c>
      <c r="C11" s="1209">
        <f>SUM(C8:C10)+SUM(D3:D7)</f>
        <v>0</v>
      </c>
      <c r="D11" s="1268"/>
      <c r="E11" s="942"/>
      <c r="F11" s="1195"/>
      <c r="I11" s="1208"/>
      <c r="J11" s="1208"/>
      <c r="K11" s="899"/>
      <c r="N11" s="927"/>
    </row>
    <row r="12" spans="1:16" ht="13.5" thickBot="1">
      <c r="A12" s="1325"/>
      <c r="B12" s="893"/>
      <c r="C12" s="1299"/>
      <c r="D12" s="1321"/>
      <c r="E12" s="1319"/>
      <c r="F12" s="1220"/>
      <c r="G12" s="896"/>
      <c r="H12" s="896"/>
      <c r="I12" s="1222"/>
      <c r="J12" s="1222"/>
      <c r="K12" s="896"/>
      <c r="L12" s="896"/>
      <c r="M12" s="893"/>
      <c r="N12" s="1296"/>
    </row>
    <row r="13" spans="1:16">
      <c r="A13" s="183" t="s">
        <v>1333</v>
      </c>
      <c r="B13" s="183"/>
      <c r="C13" s="182" t="s">
        <v>15845</v>
      </c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927"/>
    </row>
    <row r="14" spans="1:16">
      <c r="A14" s="309" t="s">
        <v>15846</v>
      </c>
      <c r="C14" s="1242" t="s">
        <v>15847</v>
      </c>
      <c r="D14" s="1268"/>
      <c r="E14" s="942"/>
      <c r="F14" s="1195"/>
      <c r="I14" s="1208"/>
      <c r="J14" s="1208"/>
      <c r="K14" s="899"/>
      <c r="N14" s="927"/>
    </row>
    <row r="15" spans="1:16">
      <c r="A15" s="110"/>
      <c r="C15" s="1242"/>
      <c r="D15" s="1268"/>
      <c r="E15" s="942"/>
      <c r="F15" s="1195"/>
      <c r="I15" s="1208"/>
      <c r="J15" s="1208"/>
      <c r="K15" s="899"/>
      <c r="N15" s="927"/>
    </row>
    <row r="16" spans="1:16" ht="14.25">
      <c r="A16" s="110">
        <v>4705049</v>
      </c>
      <c r="B16" s="315" t="s">
        <v>15848</v>
      </c>
      <c r="C16" s="217" t="s">
        <v>15849</v>
      </c>
      <c r="D16" s="1268">
        <v>1400</v>
      </c>
      <c r="E16" s="942">
        <v>138000</v>
      </c>
      <c r="F16" s="1195" t="s">
        <v>11268</v>
      </c>
      <c r="G16" s="899" t="s">
        <v>15850</v>
      </c>
      <c r="H16" s="899" t="s">
        <v>15851</v>
      </c>
      <c r="I16" s="1208">
        <v>51000</v>
      </c>
      <c r="J16" s="1208" t="s">
        <v>15850</v>
      </c>
      <c r="K16" s="899"/>
      <c r="M16" s="182" t="s">
        <v>798</v>
      </c>
      <c r="N16" s="927"/>
      <c r="O16" s="899" t="s">
        <v>52</v>
      </c>
      <c r="P16" s="183" t="s">
        <v>15852</v>
      </c>
    </row>
    <row r="17" spans="1:16" ht="14.25">
      <c r="A17" s="216">
        <v>4705116</v>
      </c>
      <c r="B17" s="315" t="s">
        <v>15853</v>
      </c>
      <c r="C17" s="217" t="s">
        <v>15854</v>
      </c>
      <c r="D17" s="1268">
        <v>1350</v>
      </c>
      <c r="E17" s="942">
        <v>134000</v>
      </c>
      <c r="F17" s="1195" t="s">
        <v>31</v>
      </c>
      <c r="G17" s="899" t="s">
        <v>15855</v>
      </c>
      <c r="H17" s="899" t="s">
        <v>15856</v>
      </c>
      <c r="I17" s="1208">
        <v>66000</v>
      </c>
      <c r="J17" s="1208" t="s">
        <v>15855</v>
      </c>
      <c r="K17" s="899"/>
      <c r="M17" s="182" t="s">
        <v>15857</v>
      </c>
      <c r="N17" s="927"/>
      <c r="O17" s="899" t="s">
        <v>52</v>
      </c>
      <c r="P17" s="183" t="s">
        <v>15852</v>
      </c>
    </row>
    <row r="18" spans="1:16" ht="14.25">
      <c r="A18" s="108"/>
      <c r="B18" s="315"/>
      <c r="C18" s="217"/>
      <c r="D18" s="1268"/>
      <c r="E18" s="942"/>
      <c r="F18" s="1195"/>
      <c r="I18" s="1208"/>
      <c r="J18" s="1208"/>
      <c r="K18" s="899"/>
      <c r="N18" s="927"/>
    </row>
    <row r="19" spans="1:16" ht="14.25">
      <c r="A19" s="1295" t="s">
        <v>15858</v>
      </c>
      <c r="B19" s="315"/>
      <c r="C19" s="108"/>
      <c r="D19" s="1268"/>
      <c r="E19" s="942"/>
      <c r="F19" s="1195"/>
      <c r="I19" s="1208"/>
      <c r="J19" s="1208"/>
      <c r="K19" s="899"/>
      <c r="N19" s="927"/>
    </row>
    <row r="20" spans="1:16">
      <c r="A20" s="108"/>
      <c r="B20" s="110" t="s">
        <v>15859</v>
      </c>
      <c r="C20" s="1283">
        <v>-1500</v>
      </c>
      <c r="D20" s="1268"/>
      <c r="E20" s="1253" t="s">
        <v>15844</v>
      </c>
      <c r="F20" s="1195"/>
      <c r="I20" s="1208"/>
      <c r="J20" s="1208"/>
      <c r="K20" s="899"/>
      <c r="N20" s="927"/>
    </row>
    <row r="21" spans="1:16">
      <c r="A21" s="108"/>
      <c r="B21" s="110" t="s">
        <v>15860</v>
      </c>
      <c r="C21" s="1283">
        <v>-1250</v>
      </c>
      <c r="D21" s="1268"/>
      <c r="E21" s="942"/>
      <c r="F21" s="1195"/>
      <c r="I21" s="1208"/>
      <c r="J21" s="1208"/>
      <c r="K21" s="899"/>
      <c r="N21" s="927"/>
    </row>
    <row r="22" spans="1:16">
      <c r="A22" s="108"/>
      <c r="B22" s="865" t="s">
        <v>46</v>
      </c>
      <c r="C22" s="1209">
        <f>SUM(C19:C21)+SUM(D13:D18)</f>
        <v>0</v>
      </c>
      <c r="D22" s="1268"/>
      <c r="E22" s="942"/>
      <c r="F22" s="1195"/>
      <c r="I22" s="1208"/>
      <c r="J22" s="1208"/>
      <c r="K22" s="899"/>
      <c r="N22" s="927"/>
    </row>
    <row r="23" spans="1:16" ht="13.5" thickBot="1">
      <c r="A23" s="1325"/>
      <c r="B23" s="893"/>
      <c r="C23" s="1299"/>
      <c r="D23" s="1321"/>
      <c r="E23" s="1319"/>
      <c r="F23" s="1220"/>
      <c r="G23" s="896"/>
      <c r="H23" s="896"/>
      <c r="I23" s="1222"/>
      <c r="J23" s="1222"/>
      <c r="K23" s="896"/>
      <c r="L23" s="896"/>
      <c r="M23" s="893"/>
      <c r="N23" s="1296"/>
      <c r="O23" s="896"/>
      <c r="P23" s="1219"/>
    </row>
    <row r="24" spans="1:16" ht="14.25">
      <c r="A24" s="108" t="s">
        <v>1513</v>
      </c>
      <c r="B24" s="315"/>
      <c r="C24" s="217" t="s">
        <v>15861</v>
      </c>
      <c r="D24" s="1268"/>
      <c r="E24" s="942"/>
      <c r="F24" s="1195"/>
      <c r="I24" s="1208"/>
      <c r="J24" s="1208"/>
      <c r="K24" s="899"/>
      <c r="N24" s="927"/>
    </row>
    <row r="25" spans="1:16">
      <c r="A25" s="183" t="s">
        <v>15862</v>
      </c>
      <c r="B25" s="183"/>
      <c r="C25" s="1242" t="s">
        <v>15863</v>
      </c>
      <c r="D25" s="1268"/>
      <c r="E25" s="942"/>
      <c r="F25" s="1195"/>
      <c r="I25" s="1208"/>
      <c r="J25" s="1208"/>
      <c r="K25" s="899"/>
      <c r="N25" s="927"/>
    </row>
    <row r="26" spans="1:16">
      <c r="A26" s="183"/>
      <c r="B26" s="183"/>
      <c r="C26" s="1242"/>
      <c r="D26" s="1268"/>
      <c r="E26" s="942"/>
      <c r="F26" s="1195"/>
      <c r="I26" s="1208"/>
      <c r="J26" s="1208"/>
      <c r="K26" s="899"/>
      <c r="N26" s="927"/>
    </row>
    <row r="27" spans="1:16" ht="14.25">
      <c r="A27" s="110">
        <v>4705048</v>
      </c>
      <c r="B27" s="315" t="s">
        <v>15864</v>
      </c>
      <c r="C27" s="217" t="s">
        <v>15865</v>
      </c>
      <c r="D27" s="1268">
        <v>1150</v>
      </c>
      <c r="E27" s="942">
        <v>115000</v>
      </c>
      <c r="F27" s="1195" t="s">
        <v>15866</v>
      </c>
      <c r="G27" s="899" t="s">
        <v>15867</v>
      </c>
      <c r="H27" s="899" t="s">
        <v>448</v>
      </c>
      <c r="I27" s="1208">
        <v>48000</v>
      </c>
      <c r="J27" s="1208" t="s">
        <v>15867</v>
      </c>
      <c r="K27" s="899"/>
      <c r="M27" s="182" t="s">
        <v>798</v>
      </c>
      <c r="N27" s="927" t="s">
        <v>15868</v>
      </c>
      <c r="O27" s="899" t="s">
        <v>69</v>
      </c>
      <c r="P27" s="183" t="s">
        <v>15869</v>
      </c>
    </row>
    <row r="28" spans="1:16" ht="14.25">
      <c r="A28" s="110">
        <v>4705016</v>
      </c>
      <c r="B28" s="315" t="s">
        <v>15870</v>
      </c>
      <c r="C28" s="217" t="s">
        <v>15871</v>
      </c>
      <c r="D28" s="1268">
        <v>1600</v>
      </c>
      <c r="E28" s="942">
        <v>165000</v>
      </c>
      <c r="F28" s="1195" t="s">
        <v>64</v>
      </c>
      <c r="G28" s="899" t="s">
        <v>15872</v>
      </c>
      <c r="H28" s="899" t="s">
        <v>15873</v>
      </c>
      <c r="I28" s="1208">
        <v>91000</v>
      </c>
      <c r="J28" s="1208" t="s">
        <v>15872</v>
      </c>
      <c r="K28" s="899"/>
      <c r="N28" s="927"/>
      <c r="O28" s="899" t="s">
        <v>69</v>
      </c>
    </row>
    <row r="29" spans="1:16" ht="14.25">
      <c r="A29" s="110">
        <v>4706048</v>
      </c>
      <c r="B29" s="1232" t="s">
        <v>15874</v>
      </c>
      <c r="C29" s="217" t="s">
        <v>15875</v>
      </c>
      <c r="D29" s="1268">
        <v>1050</v>
      </c>
      <c r="E29" s="942">
        <v>101850</v>
      </c>
      <c r="F29" s="1195" t="s">
        <v>110</v>
      </c>
      <c r="G29" s="899" t="s">
        <v>15876</v>
      </c>
      <c r="H29" s="899" t="s">
        <v>15851</v>
      </c>
      <c r="I29" s="1208">
        <v>24000</v>
      </c>
      <c r="J29" s="1208" t="s">
        <v>15877</v>
      </c>
      <c r="K29" s="899" t="s">
        <v>15878</v>
      </c>
      <c r="M29" s="182" t="s">
        <v>15857</v>
      </c>
      <c r="N29" s="927"/>
      <c r="O29" s="899" t="s">
        <v>69</v>
      </c>
    </row>
    <row r="30" spans="1:16">
      <c r="A30" s="110"/>
      <c r="B30" s="183"/>
      <c r="C30" s="108"/>
      <c r="D30" s="1268"/>
      <c r="E30" s="942"/>
      <c r="F30" s="1195"/>
      <c r="I30" s="1208"/>
      <c r="J30" s="1208"/>
      <c r="K30" s="899"/>
      <c r="N30" s="927"/>
    </row>
    <row r="31" spans="1:16">
      <c r="A31" s="1295" t="s">
        <v>15879</v>
      </c>
      <c r="B31" s="183"/>
      <c r="C31" s="108"/>
      <c r="D31" s="1268"/>
      <c r="E31" s="942"/>
      <c r="F31" s="1195"/>
      <c r="I31" s="1208"/>
      <c r="J31" s="1208"/>
      <c r="K31" s="899"/>
      <c r="N31" s="927"/>
    </row>
    <row r="32" spans="1:16">
      <c r="A32" s="183"/>
      <c r="B32" s="110" t="s">
        <v>15880</v>
      </c>
      <c r="C32" s="1283">
        <v>-1500</v>
      </c>
      <c r="D32" s="1268"/>
      <c r="E32" s="942"/>
      <c r="F32" s="1195"/>
      <c r="I32" s="1208"/>
      <c r="J32" s="1208"/>
      <c r="K32" s="899"/>
      <c r="N32" s="927"/>
    </row>
    <row r="33" spans="1:16">
      <c r="B33" s="110" t="s">
        <v>15881</v>
      </c>
      <c r="C33" s="1283">
        <v>-2300</v>
      </c>
      <c r="E33" s="1253" t="s">
        <v>15882</v>
      </c>
      <c r="M33" s="182" t="s">
        <v>15857</v>
      </c>
      <c r="N33" s="927"/>
    </row>
    <row r="34" spans="1:16">
      <c r="A34" s="110"/>
      <c r="B34" s="865" t="s">
        <v>46</v>
      </c>
      <c r="C34" s="1209">
        <f>SUM(C31:C33)+SUM(D24:D30)</f>
        <v>0</v>
      </c>
      <c r="N34" s="927"/>
    </row>
    <row r="35" spans="1:16" ht="13.5" thickBot="1">
      <c r="A35" s="1325"/>
      <c r="B35" s="893"/>
      <c r="C35" s="937"/>
      <c r="D35" s="1321"/>
      <c r="E35" s="1319"/>
      <c r="F35" s="1220"/>
      <c r="G35" s="896"/>
      <c r="H35" s="896"/>
      <c r="I35" s="1222"/>
      <c r="J35" s="1222"/>
      <c r="K35" s="896"/>
      <c r="L35" s="896"/>
      <c r="M35" s="893"/>
      <c r="N35" s="1296"/>
      <c r="O35" s="896"/>
    </row>
    <row r="36" spans="1:16">
      <c r="A36" s="216" t="s">
        <v>1518</v>
      </c>
      <c r="B36" s="182"/>
      <c r="C36" s="1209" t="s">
        <v>15883</v>
      </c>
      <c r="D36" s="1268"/>
      <c r="E36" s="942"/>
      <c r="F36" s="1195"/>
      <c r="I36" s="1208"/>
      <c r="J36" s="1208"/>
      <c r="K36" s="899"/>
      <c r="N36" s="927"/>
    </row>
    <row r="37" spans="1:16" ht="14.25">
      <c r="A37" s="216" t="s">
        <v>15884</v>
      </c>
      <c r="B37" s="315"/>
      <c r="C37" s="1242" t="s">
        <v>15885</v>
      </c>
      <c r="D37" s="1268"/>
      <c r="E37" s="942"/>
      <c r="F37" s="1195"/>
      <c r="I37" s="1208"/>
      <c r="J37" s="1208"/>
      <c r="K37" s="899"/>
      <c r="N37" s="927"/>
    </row>
    <row r="38" spans="1:16" ht="14.25">
      <c r="A38" s="216"/>
      <c r="B38" s="315"/>
      <c r="C38" s="108"/>
      <c r="D38" s="1268"/>
      <c r="E38" s="942"/>
      <c r="F38" s="1195"/>
      <c r="I38" s="1208"/>
      <c r="J38" s="1208"/>
      <c r="K38" s="899"/>
      <c r="N38" s="927"/>
    </row>
    <row r="39" spans="1:16" ht="14.25">
      <c r="A39" s="216">
        <v>4706007</v>
      </c>
      <c r="B39" s="315" t="s">
        <v>15886</v>
      </c>
      <c r="C39" s="217" t="s">
        <v>15887</v>
      </c>
      <c r="D39" s="1268">
        <v>1300</v>
      </c>
      <c r="E39" s="942">
        <v>132000</v>
      </c>
      <c r="F39" s="1195" t="s">
        <v>31</v>
      </c>
      <c r="G39" s="899" t="s">
        <v>15888</v>
      </c>
      <c r="H39" s="899" t="s">
        <v>15889</v>
      </c>
      <c r="I39" s="1208">
        <v>59000</v>
      </c>
      <c r="J39" s="1208" t="s">
        <v>15888</v>
      </c>
      <c r="K39" s="899" t="s">
        <v>69</v>
      </c>
      <c r="M39" s="182" t="s">
        <v>67</v>
      </c>
      <c r="N39" s="927" t="s">
        <v>15890</v>
      </c>
      <c r="O39" s="899" t="s">
        <v>69</v>
      </c>
      <c r="P39" s="183" t="s">
        <v>15891</v>
      </c>
    </row>
    <row r="40" spans="1:16" ht="14.25">
      <c r="A40" s="108"/>
      <c r="B40" s="315"/>
      <c r="C40" s="217"/>
      <c r="D40" s="1268"/>
      <c r="E40" s="942"/>
      <c r="F40" s="1195"/>
      <c r="I40" s="1208"/>
      <c r="J40" s="1208"/>
      <c r="K40" s="899"/>
      <c r="N40" s="927"/>
    </row>
    <row r="41" spans="1:16" ht="14.25">
      <c r="A41" s="108" t="s">
        <v>15892</v>
      </c>
      <c r="B41" s="315"/>
      <c r="C41" s="217"/>
      <c r="D41" s="1268"/>
      <c r="E41" s="942"/>
      <c r="F41" s="1195"/>
      <c r="I41" s="1208"/>
      <c r="J41" s="1208"/>
      <c r="K41" s="899"/>
      <c r="N41" s="927"/>
    </row>
    <row r="42" spans="1:16" ht="14.25">
      <c r="A42" s="108"/>
      <c r="B42" s="315"/>
      <c r="C42" s="217"/>
      <c r="D42" s="1268"/>
      <c r="E42" s="942"/>
      <c r="F42" s="1195"/>
      <c r="I42" s="1208"/>
      <c r="J42" s="1208"/>
      <c r="K42" s="899"/>
      <c r="N42" s="927"/>
    </row>
    <row r="43" spans="1:16" ht="14.25">
      <c r="A43" s="216">
        <v>4705103</v>
      </c>
      <c r="B43" s="315" t="s">
        <v>15886</v>
      </c>
      <c r="C43" s="217" t="s">
        <v>15893</v>
      </c>
      <c r="D43" s="1268">
        <v>1250</v>
      </c>
      <c r="E43" s="942">
        <v>123000</v>
      </c>
      <c r="F43" s="1195" t="s">
        <v>15894</v>
      </c>
      <c r="G43" s="899" t="s">
        <v>15895</v>
      </c>
      <c r="H43" s="899" t="s">
        <v>1854</v>
      </c>
      <c r="I43" s="1208">
        <v>54000</v>
      </c>
      <c r="J43" s="1208" t="s">
        <v>15895</v>
      </c>
      <c r="K43" s="899" t="s">
        <v>69</v>
      </c>
      <c r="M43" s="182" t="s">
        <v>798</v>
      </c>
      <c r="N43" s="927" t="s">
        <v>15896</v>
      </c>
      <c r="O43" s="899" t="s">
        <v>69</v>
      </c>
      <c r="P43" s="183" t="s">
        <v>15891</v>
      </c>
    </row>
    <row r="44" spans="1:16" ht="14.25">
      <c r="A44" s="216">
        <v>4710028</v>
      </c>
      <c r="B44" s="1324" t="s">
        <v>15897</v>
      </c>
      <c r="C44" s="217" t="s">
        <v>15898</v>
      </c>
      <c r="D44" s="1268">
        <v>1250</v>
      </c>
      <c r="E44" s="942"/>
      <c r="F44" s="1195" t="s">
        <v>15899</v>
      </c>
      <c r="G44" s="899" t="s">
        <v>15900</v>
      </c>
      <c r="H44" s="899" t="s">
        <v>15901</v>
      </c>
      <c r="I44" s="1208">
        <v>45000</v>
      </c>
      <c r="J44" s="1208" t="s">
        <v>15900</v>
      </c>
      <c r="K44" s="899" t="s">
        <v>69</v>
      </c>
      <c r="N44" s="927" t="s">
        <v>15896</v>
      </c>
      <c r="O44" s="899" t="s">
        <v>69</v>
      </c>
      <c r="P44" s="183" t="s">
        <v>15891</v>
      </c>
    </row>
    <row r="45" spans="1:16" ht="14.25">
      <c r="A45" s="216">
        <v>4705111</v>
      </c>
      <c r="B45" s="315" t="s">
        <v>15886</v>
      </c>
      <c r="C45" s="217" t="s">
        <v>15902</v>
      </c>
      <c r="D45" s="1268">
        <v>1500</v>
      </c>
      <c r="E45" s="942">
        <v>152000</v>
      </c>
      <c r="F45" s="1195" t="s">
        <v>31</v>
      </c>
      <c r="G45" s="899" t="s">
        <v>15855</v>
      </c>
      <c r="H45" s="899" t="s">
        <v>15903</v>
      </c>
      <c r="I45" s="1208">
        <v>84000</v>
      </c>
      <c r="J45" s="1208" t="s">
        <v>15855</v>
      </c>
      <c r="K45" s="899"/>
      <c r="M45" s="182" t="s">
        <v>798</v>
      </c>
      <c r="N45" s="927" t="s">
        <v>15896</v>
      </c>
      <c r="O45" s="899" t="s">
        <v>69</v>
      </c>
      <c r="P45" s="183" t="s">
        <v>15891</v>
      </c>
    </row>
    <row r="46" spans="1:16">
      <c r="A46" s="183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927"/>
    </row>
    <row r="47" spans="1:16" ht="14.25">
      <c r="A47" s="1295" t="s">
        <v>15904</v>
      </c>
      <c r="B47" s="315"/>
      <c r="C47" s="108"/>
      <c r="D47" s="1268"/>
      <c r="E47" s="942"/>
      <c r="F47" s="1195"/>
      <c r="I47" s="1208"/>
      <c r="J47" s="1208"/>
      <c r="K47" s="899"/>
      <c r="N47" s="927"/>
    </row>
    <row r="48" spans="1:16">
      <c r="A48" s="108"/>
      <c r="B48" s="183" t="s">
        <v>15905</v>
      </c>
      <c r="C48" s="1283">
        <v>-700</v>
      </c>
      <c r="D48" s="1293"/>
      <c r="E48" s="1253" t="s">
        <v>15882</v>
      </c>
      <c r="F48" s="1195"/>
      <c r="I48" s="1208"/>
      <c r="J48" s="1208"/>
      <c r="K48" s="899"/>
      <c r="N48" s="927"/>
    </row>
    <row r="49" spans="1:16">
      <c r="A49" s="108"/>
      <c r="B49" s="183" t="s">
        <v>15906</v>
      </c>
      <c r="C49" s="1283">
        <v>-2000</v>
      </c>
      <c r="D49" s="1293"/>
      <c r="E49" s="942"/>
      <c r="F49" s="1195"/>
      <c r="I49" s="1208"/>
      <c r="J49" s="1208"/>
      <c r="K49" s="899"/>
      <c r="N49" s="927"/>
    </row>
    <row r="50" spans="1:16">
      <c r="A50" s="108"/>
      <c r="B50" s="183" t="s">
        <v>15907</v>
      </c>
      <c r="C50" s="1283">
        <v>-2600</v>
      </c>
      <c r="D50" s="1293"/>
      <c r="E50" s="1253" t="s">
        <v>15908</v>
      </c>
      <c r="F50" s="1195"/>
      <c r="I50" s="1208"/>
      <c r="J50" s="1208"/>
      <c r="K50" s="899"/>
      <c r="N50" s="927"/>
    </row>
    <row r="51" spans="1:16">
      <c r="A51" s="1294"/>
      <c r="B51" s="865" t="s">
        <v>46</v>
      </c>
      <c r="C51" s="1209">
        <f>SUM(C47:C50)+SUM(D36:D46)</f>
        <v>0</v>
      </c>
      <c r="D51" s="1293"/>
      <c r="E51" s="942"/>
      <c r="F51" s="1195"/>
      <c r="I51" s="1208"/>
      <c r="J51" s="1208"/>
      <c r="K51" s="899"/>
      <c r="N51" s="927"/>
    </row>
    <row r="52" spans="1:16" ht="13.5" thickBot="1">
      <c r="A52" s="1301"/>
      <c r="B52" s="893"/>
      <c r="C52" s="1299"/>
      <c r="D52" s="1321"/>
      <c r="E52" s="1319"/>
      <c r="F52" s="1220"/>
      <c r="G52" s="896"/>
      <c r="H52" s="896"/>
      <c r="I52" s="1222"/>
      <c r="J52" s="1222"/>
      <c r="K52" s="896"/>
      <c r="L52" s="896"/>
      <c r="M52" s="893"/>
      <c r="N52" s="1296"/>
      <c r="O52" s="896"/>
      <c r="P52" s="1219"/>
    </row>
    <row r="53" spans="1:16">
      <c r="A53" s="309" t="s">
        <v>329</v>
      </c>
      <c r="B53" s="182"/>
      <c r="C53" s="1209" t="s">
        <v>15909</v>
      </c>
      <c r="D53" s="1268"/>
      <c r="E53" s="942"/>
      <c r="F53" s="1195"/>
      <c r="I53" s="1208"/>
      <c r="J53" s="1208"/>
      <c r="K53" s="899"/>
      <c r="N53" s="927"/>
    </row>
    <row r="54" spans="1:16">
      <c r="A54" s="309" t="s">
        <v>15910</v>
      </c>
      <c r="B54" s="182"/>
      <c r="C54" s="1242" t="s">
        <v>15911</v>
      </c>
      <c r="D54" s="1268"/>
      <c r="E54" s="942"/>
      <c r="F54" s="1195"/>
      <c r="I54" s="1208"/>
      <c r="J54" s="1208"/>
      <c r="K54" s="899"/>
      <c r="N54" s="927"/>
    </row>
    <row r="55" spans="1:16">
      <c r="K55" s="899"/>
      <c r="N55" s="927"/>
    </row>
    <row r="56" spans="1:16" ht="14.25">
      <c r="A56" s="309">
        <v>4711024</v>
      </c>
      <c r="B56" s="1245" t="s">
        <v>15853</v>
      </c>
      <c r="C56" s="217" t="s">
        <v>15912</v>
      </c>
      <c r="D56" s="1268">
        <v>1500</v>
      </c>
      <c r="E56" s="942"/>
      <c r="F56" s="1195" t="s">
        <v>31</v>
      </c>
      <c r="G56" s="899" t="s">
        <v>15913</v>
      </c>
      <c r="H56" s="899" t="s">
        <v>15914</v>
      </c>
      <c r="I56" s="1203">
        <v>77000</v>
      </c>
      <c r="J56" s="1208" t="s">
        <v>15913</v>
      </c>
      <c r="K56" s="899" t="s">
        <v>69</v>
      </c>
      <c r="L56" s="899" t="s">
        <v>1349</v>
      </c>
      <c r="M56" s="182" t="s">
        <v>67</v>
      </c>
      <c r="N56" s="927" t="s">
        <v>15915</v>
      </c>
      <c r="O56" s="899" t="s">
        <v>69</v>
      </c>
      <c r="P56" s="183" t="s">
        <v>15916</v>
      </c>
    </row>
    <row r="57" spans="1:16" ht="14.25">
      <c r="A57" s="309">
        <v>4711076</v>
      </c>
      <c r="B57" s="1245" t="s">
        <v>15886</v>
      </c>
      <c r="C57" s="217" t="s">
        <v>15917</v>
      </c>
      <c r="D57" s="1268">
        <v>850</v>
      </c>
      <c r="F57" s="921" t="s">
        <v>114</v>
      </c>
      <c r="G57" s="899" t="s">
        <v>15918</v>
      </c>
      <c r="H57" s="899" t="s">
        <v>15851</v>
      </c>
      <c r="I57" s="1203">
        <v>18000</v>
      </c>
      <c r="J57" s="182" t="s">
        <v>15918</v>
      </c>
      <c r="K57" s="899" t="s">
        <v>69</v>
      </c>
      <c r="L57" s="899" t="s">
        <v>1349</v>
      </c>
      <c r="M57" s="182" t="s">
        <v>67</v>
      </c>
      <c r="N57" s="927" t="s">
        <v>15915</v>
      </c>
      <c r="O57" s="899" t="s">
        <v>69</v>
      </c>
      <c r="P57" s="183" t="s">
        <v>15916</v>
      </c>
    </row>
    <row r="58" spans="1:16" ht="14.25">
      <c r="A58" s="1294"/>
      <c r="B58" s="1245"/>
      <c r="C58" s="217"/>
      <c r="D58" s="1268"/>
      <c r="I58" s="1203"/>
      <c r="K58" s="899"/>
      <c r="N58" s="927"/>
    </row>
    <row r="59" spans="1:16" ht="14.25">
      <c r="A59" s="1295" t="s">
        <v>15919</v>
      </c>
      <c r="B59" s="1245"/>
      <c r="C59" s="217"/>
      <c r="D59" s="1268"/>
      <c r="I59" s="1203"/>
      <c r="K59" s="899"/>
      <c r="N59" s="927"/>
    </row>
    <row r="60" spans="1:16">
      <c r="A60" s="1294"/>
      <c r="B60" s="183" t="s">
        <v>15920</v>
      </c>
      <c r="C60" s="1283">
        <v>-900</v>
      </c>
      <c r="D60" s="1268"/>
      <c r="E60" s="1253" t="s">
        <v>15908</v>
      </c>
      <c r="I60" s="1203"/>
      <c r="K60" s="899"/>
      <c r="N60" s="927"/>
    </row>
    <row r="61" spans="1:16">
      <c r="A61" s="1294"/>
      <c r="B61" s="183" t="s">
        <v>15921</v>
      </c>
      <c r="C61" s="1283">
        <v>-1450</v>
      </c>
      <c r="D61" s="1268"/>
      <c r="E61" s="1253" t="s">
        <v>15922</v>
      </c>
      <c r="I61" s="1203"/>
      <c r="K61" s="899"/>
      <c r="N61" s="927"/>
    </row>
    <row r="62" spans="1:16">
      <c r="A62" s="1294"/>
      <c r="B62" s="865" t="s">
        <v>46</v>
      </c>
      <c r="C62" s="1209">
        <f>SUM(C59:C61)+SUM(D53:D58)</f>
        <v>0</v>
      </c>
      <c r="D62" s="1268"/>
      <c r="I62" s="1203"/>
      <c r="K62" s="899"/>
      <c r="N62" s="927"/>
    </row>
    <row r="63" spans="1:16" ht="13.5" thickBot="1">
      <c r="A63" s="1301"/>
      <c r="B63" s="893"/>
      <c r="C63" s="1299"/>
      <c r="D63" s="1321"/>
      <c r="E63" s="930"/>
      <c r="F63" s="925"/>
      <c r="G63" s="896"/>
      <c r="H63" s="896"/>
      <c r="I63" s="1221"/>
      <c r="J63" s="893"/>
      <c r="K63" s="896"/>
      <c r="L63" s="896"/>
      <c r="M63" s="893"/>
      <c r="N63" s="1296"/>
      <c r="O63" s="896"/>
      <c r="P63" s="1219"/>
    </row>
    <row r="64" spans="1:16">
      <c r="A64" s="309" t="s">
        <v>1386</v>
      </c>
      <c r="B64" s="182"/>
      <c r="C64" s="1209" t="s">
        <v>15923</v>
      </c>
      <c r="D64" s="1268"/>
      <c r="I64" s="1203"/>
      <c r="K64" s="899"/>
      <c r="N64" s="927"/>
    </row>
    <row r="65" spans="1:17" ht="14.25">
      <c r="A65" s="309" t="s">
        <v>15924</v>
      </c>
      <c r="B65" s="1245"/>
      <c r="C65" s="1242" t="s">
        <v>15925</v>
      </c>
      <c r="D65" s="1268"/>
      <c r="E65" s="942"/>
      <c r="F65" s="1195"/>
      <c r="I65" s="1203"/>
      <c r="J65" s="1208"/>
      <c r="K65" s="899"/>
      <c r="N65" s="927"/>
    </row>
    <row r="66" spans="1:17" ht="14.25">
      <c r="B66" s="1245"/>
      <c r="C66" s="1242"/>
      <c r="D66" s="1268"/>
      <c r="E66" s="942"/>
      <c r="F66" s="1195"/>
      <c r="I66" s="1203"/>
      <c r="J66" s="1208"/>
      <c r="K66" s="899"/>
      <c r="N66" s="927"/>
    </row>
    <row r="67" spans="1:17" ht="14.25">
      <c r="A67" s="309">
        <v>4711075</v>
      </c>
      <c r="B67" s="1245" t="s">
        <v>15864</v>
      </c>
      <c r="C67" s="217" t="s">
        <v>15926</v>
      </c>
      <c r="D67" s="1268">
        <v>1400</v>
      </c>
      <c r="F67" s="921" t="s">
        <v>104</v>
      </c>
      <c r="G67" s="899" t="s">
        <v>15918</v>
      </c>
      <c r="H67" s="899" t="s">
        <v>15927</v>
      </c>
      <c r="I67" s="1203">
        <v>67000</v>
      </c>
      <c r="J67" s="183" t="s">
        <v>15918</v>
      </c>
      <c r="N67" s="899" t="s">
        <v>15928</v>
      </c>
      <c r="O67" s="899" t="s">
        <v>69</v>
      </c>
      <c r="P67" s="183" t="s">
        <v>15929</v>
      </c>
    </row>
    <row r="68" spans="1:17">
      <c r="A68" s="309">
        <v>4711123</v>
      </c>
      <c r="B68" s="110" t="s">
        <v>15853</v>
      </c>
      <c r="C68" s="182" t="s">
        <v>15930</v>
      </c>
      <c r="D68" s="1268">
        <v>1350</v>
      </c>
      <c r="F68" s="921" t="s">
        <v>31</v>
      </c>
      <c r="G68" s="899" t="s">
        <v>15931</v>
      </c>
      <c r="H68" s="899" t="s">
        <v>75</v>
      </c>
      <c r="I68" s="1203">
        <v>65000</v>
      </c>
      <c r="J68" s="182" t="s">
        <v>15931</v>
      </c>
      <c r="K68" s="182" t="s">
        <v>69</v>
      </c>
      <c r="L68" s="899" t="s">
        <v>15932</v>
      </c>
      <c r="M68" s="182" t="s">
        <v>67</v>
      </c>
      <c r="N68" s="899" t="s">
        <v>15928</v>
      </c>
      <c r="O68" s="899" t="s">
        <v>69</v>
      </c>
      <c r="P68" s="183" t="s">
        <v>15929</v>
      </c>
    </row>
    <row r="69" spans="1:17">
      <c r="A69" s="309" t="s">
        <v>15933</v>
      </c>
      <c r="D69" s="1268"/>
      <c r="I69" s="1203"/>
    </row>
    <row r="70" spans="1:17" ht="14.25">
      <c r="A70" s="309">
        <v>4711023</v>
      </c>
      <c r="B70" s="1245" t="s">
        <v>15934</v>
      </c>
      <c r="C70" s="1209" t="s">
        <v>15935</v>
      </c>
      <c r="D70" s="1268">
        <v>1250</v>
      </c>
      <c r="E70" s="942"/>
      <c r="F70" s="1195" t="s">
        <v>6147</v>
      </c>
      <c r="G70" s="899" t="s">
        <v>15913</v>
      </c>
      <c r="H70" s="899" t="s">
        <v>15936</v>
      </c>
      <c r="I70" s="1203">
        <v>41000</v>
      </c>
      <c r="J70" s="1208" t="s">
        <v>15913</v>
      </c>
      <c r="K70" s="899"/>
      <c r="N70" s="899" t="s">
        <v>15937</v>
      </c>
      <c r="O70" s="899" t="s">
        <v>69</v>
      </c>
      <c r="P70" s="183" t="s">
        <v>15929</v>
      </c>
    </row>
    <row r="71" spans="1:17" ht="14.25">
      <c r="A71" s="309">
        <v>4711052</v>
      </c>
      <c r="B71" s="1245" t="s">
        <v>15886</v>
      </c>
      <c r="C71" s="217" t="s">
        <v>15938</v>
      </c>
      <c r="D71" s="1268">
        <v>1350</v>
      </c>
      <c r="F71" s="921" t="s">
        <v>1881</v>
      </c>
      <c r="G71" s="899" t="s">
        <v>15939</v>
      </c>
      <c r="H71" s="899" t="s">
        <v>15940</v>
      </c>
      <c r="I71" s="1203">
        <v>58000</v>
      </c>
      <c r="J71" s="183" t="s">
        <v>15939</v>
      </c>
      <c r="N71" s="899" t="s">
        <v>15937</v>
      </c>
      <c r="O71" s="899" t="s">
        <v>69</v>
      </c>
      <c r="P71" s="183" t="s">
        <v>15929</v>
      </c>
    </row>
    <row r="72" spans="1:17" ht="14.25">
      <c r="A72" s="309">
        <v>4711077</v>
      </c>
      <c r="B72" s="1245" t="s">
        <v>15934</v>
      </c>
      <c r="C72" s="217" t="s">
        <v>15941</v>
      </c>
      <c r="D72" s="1268">
        <v>1000</v>
      </c>
      <c r="E72" s="942"/>
      <c r="F72" s="1195" t="s">
        <v>104</v>
      </c>
      <c r="G72" s="899" t="s">
        <v>15918</v>
      </c>
      <c r="H72" s="899" t="s">
        <v>15942</v>
      </c>
      <c r="I72" s="1203">
        <v>33000</v>
      </c>
      <c r="J72" s="922" t="s">
        <v>15918</v>
      </c>
      <c r="K72" s="899"/>
      <c r="N72" s="899" t="s">
        <v>15937</v>
      </c>
      <c r="O72" s="182" t="s">
        <v>69</v>
      </c>
      <c r="P72" s="183" t="s">
        <v>15929</v>
      </c>
    </row>
    <row r="73" spans="1:17" ht="14.25">
      <c r="B73" s="1245"/>
      <c r="C73" s="217"/>
      <c r="D73" s="1268"/>
      <c r="E73" s="942"/>
      <c r="F73" s="1195"/>
      <c r="I73" s="1203"/>
      <c r="J73" s="922"/>
      <c r="K73" s="899"/>
      <c r="N73" s="927"/>
      <c r="P73" s="183">
        <v>6977787504</v>
      </c>
    </row>
    <row r="74" spans="1:17" ht="14.25">
      <c r="A74" s="1295" t="s">
        <v>15943</v>
      </c>
      <c r="B74" s="1245"/>
      <c r="C74" s="217"/>
      <c r="D74" s="1268"/>
      <c r="E74" s="942"/>
      <c r="F74" s="1195"/>
      <c r="I74" s="1203"/>
      <c r="J74" s="922"/>
      <c r="K74" s="899"/>
      <c r="N74" s="927"/>
    </row>
    <row r="75" spans="1:17">
      <c r="A75" s="1294"/>
      <c r="B75" s="183" t="s">
        <v>15921</v>
      </c>
      <c r="C75" s="1283">
        <v>-2550</v>
      </c>
      <c r="D75" s="1268"/>
      <c r="E75" s="1253" t="s">
        <v>15922</v>
      </c>
      <c r="F75" s="1195"/>
      <c r="I75" s="1203"/>
      <c r="J75" s="922"/>
      <c r="K75" s="899"/>
      <c r="N75" s="927"/>
    </row>
    <row r="76" spans="1:17">
      <c r="A76" s="1294"/>
      <c r="B76" s="183" t="s">
        <v>15944</v>
      </c>
      <c r="C76" s="1283">
        <v>-3800</v>
      </c>
      <c r="D76" s="1268"/>
      <c r="E76" s="1253" t="s">
        <v>15945</v>
      </c>
      <c r="F76" s="1195"/>
      <c r="I76" s="1203"/>
      <c r="J76" s="922"/>
      <c r="K76" s="899"/>
      <c r="N76" s="927"/>
    </row>
    <row r="77" spans="1:17">
      <c r="A77" s="1294"/>
      <c r="B77" s="865" t="s">
        <v>46</v>
      </c>
      <c r="C77" s="1209">
        <f>SUM(C74:C76)+SUM(D64:D73)</f>
        <v>0</v>
      </c>
      <c r="D77" s="1268"/>
      <c r="E77" s="942"/>
      <c r="F77" s="1195"/>
      <c r="I77" s="1203"/>
      <c r="J77" s="922"/>
      <c r="K77" s="899"/>
      <c r="N77" s="927"/>
    </row>
    <row r="78" spans="1:17" s="937" customFormat="1" ht="15" thickBot="1">
      <c r="A78" s="1301"/>
      <c r="B78" s="1323"/>
      <c r="C78" s="1322"/>
      <c r="D78" s="1321"/>
      <c r="E78" s="1319"/>
      <c r="F78" s="1220"/>
      <c r="G78" s="896"/>
      <c r="H78" s="896"/>
      <c r="I78" s="1221"/>
      <c r="J78" s="896"/>
      <c r="K78" s="896"/>
      <c r="L78" s="896"/>
      <c r="M78" s="893"/>
      <c r="N78" s="1296"/>
      <c r="O78" s="896"/>
      <c r="Q78" s="1275"/>
    </row>
    <row r="79" spans="1:17" ht="14.25">
      <c r="A79" s="309" t="s">
        <v>1400</v>
      </c>
      <c r="B79" s="1245"/>
      <c r="C79" s="217" t="s">
        <v>15946</v>
      </c>
      <c r="D79" s="1268"/>
      <c r="E79" s="942"/>
      <c r="F79" s="1195"/>
      <c r="I79" s="1203"/>
      <c r="J79" s="899"/>
      <c r="K79" s="899"/>
      <c r="N79" s="927"/>
    </row>
    <row r="80" spans="1:17" ht="14.25">
      <c r="A80" s="1294"/>
      <c r="B80" s="1245"/>
      <c r="C80" s="1246" t="s">
        <v>15947</v>
      </c>
      <c r="D80" s="1268"/>
      <c r="E80" s="942"/>
      <c r="F80" s="1195"/>
      <c r="I80" s="1203"/>
      <c r="J80" s="899"/>
      <c r="K80" s="899"/>
      <c r="N80" s="927"/>
    </row>
    <row r="81" spans="1:16" ht="14.25">
      <c r="A81" s="309" t="s">
        <v>15948</v>
      </c>
      <c r="B81" s="1245"/>
      <c r="C81" s="217"/>
      <c r="D81" s="1268"/>
      <c r="E81" s="942"/>
      <c r="F81" s="1195"/>
      <c r="I81" s="1203"/>
      <c r="J81" s="899"/>
      <c r="K81" s="899"/>
      <c r="N81" s="927"/>
    </row>
    <row r="82" spans="1:16" ht="14.25">
      <c r="A82" s="309">
        <v>4801038</v>
      </c>
      <c r="B82" s="1245" t="s">
        <v>15897</v>
      </c>
      <c r="C82" s="217" t="s">
        <v>15949</v>
      </c>
      <c r="D82" s="1268">
        <v>1300</v>
      </c>
      <c r="E82" s="942"/>
      <c r="F82" s="1195" t="s">
        <v>31</v>
      </c>
      <c r="G82" s="899" t="s">
        <v>15950</v>
      </c>
      <c r="H82" s="899" t="s">
        <v>15951</v>
      </c>
      <c r="I82" s="1203">
        <v>58000</v>
      </c>
      <c r="J82" s="899" t="s">
        <v>15950</v>
      </c>
      <c r="K82" s="899"/>
      <c r="M82" s="182" t="s">
        <v>107</v>
      </c>
      <c r="N82" s="927" t="s">
        <v>15952</v>
      </c>
      <c r="P82" s="183" t="s">
        <v>15953</v>
      </c>
    </row>
    <row r="83" spans="1:16" ht="14.25">
      <c r="A83" s="309">
        <v>4711039</v>
      </c>
      <c r="B83" s="1245" t="s">
        <v>15886</v>
      </c>
      <c r="C83" s="217" t="s">
        <v>15954</v>
      </c>
      <c r="D83" s="1268">
        <v>1150</v>
      </c>
      <c r="E83" s="942"/>
      <c r="F83" s="1195" t="s">
        <v>31</v>
      </c>
      <c r="G83" s="899" t="s">
        <v>15955</v>
      </c>
      <c r="H83" s="899" t="s">
        <v>15956</v>
      </c>
      <c r="I83" s="1203">
        <v>48000</v>
      </c>
      <c r="J83" s="1195" t="s">
        <v>15955</v>
      </c>
      <c r="K83" s="899"/>
      <c r="M83" s="182" t="s">
        <v>107</v>
      </c>
      <c r="N83" s="927" t="s">
        <v>15952</v>
      </c>
      <c r="P83" s="183" t="s">
        <v>15953</v>
      </c>
    </row>
    <row r="84" spans="1:16" ht="14.25">
      <c r="B84" s="1245"/>
      <c r="C84" s="217"/>
      <c r="D84" s="1268"/>
      <c r="E84" s="942"/>
      <c r="F84" s="1195"/>
      <c r="I84" s="1203"/>
      <c r="J84" s="899"/>
      <c r="K84" s="899"/>
      <c r="N84" s="927"/>
    </row>
    <row r="85" spans="1:16" ht="14.25">
      <c r="A85" s="309" t="s">
        <v>15957</v>
      </c>
      <c r="B85" s="1245"/>
      <c r="C85" s="217"/>
      <c r="D85" s="1268"/>
      <c r="E85" s="942"/>
      <c r="F85" s="1195"/>
      <c r="I85" s="1203"/>
      <c r="J85" s="899"/>
      <c r="K85" s="899"/>
      <c r="N85" s="927"/>
      <c r="P85" s="108" t="s">
        <v>15958</v>
      </c>
    </row>
    <row r="86" spans="1:16" ht="14.25">
      <c r="B86" s="1245"/>
      <c r="C86" s="217"/>
      <c r="D86" s="1268"/>
      <c r="E86" s="942"/>
      <c r="F86" s="1195"/>
      <c r="I86" s="1203"/>
      <c r="J86" s="899"/>
      <c r="K86" s="899"/>
      <c r="N86" s="927"/>
    </row>
    <row r="87" spans="1:16" ht="14.25">
      <c r="A87" s="1294">
        <v>4801078</v>
      </c>
      <c r="B87" s="1245" t="s">
        <v>15874</v>
      </c>
      <c r="C87" s="217" t="s">
        <v>15959</v>
      </c>
      <c r="D87" s="1268">
        <v>1150</v>
      </c>
      <c r="E87" s="942"/>
      <c r="F87" s="1195" t="s">
        <v>110</v>
      </c>
      <c r="G87" s="899" t="s">
        <v>15960</v>
      </c>
      <c r="H87" s="899" t="s">
        <v>392</v>
      </c>
      <c r="I87" s="1203">
        <v>46000</v>
      </c>
      <c r="J87" s="899" t="s">
        <v>15960</v>
      </c>
      <c r="K87" s="899"/>
      <c r="M87" s="182" t="s">
        <v>67</v>
      </c>
      <c r="N87" s="927" t="s">
        <v>15961</v>
      </c>
      <c r="P87" s="183" t="s">
        <v>15953</v>
      </c>
    </row>
    <row r="88" spans="1:16" ht="14.25">
      <c r="A88" s="1294">
        <v>4801079</v>
      </c>
      <c r="B88" s="1245" t="s">
        <v>15874</v>
      </c>
      <c r="C88" s="217" t="s">
        <v>15962</v>
      </c>
      <c r="D88" s="1268">
        <v>1400</v>
      </c>
      <c r="E88" s="942"/>
      <c r="F88" s="1195" t="s">
        <v>110</v>
      </c>
      <c r="G88" s="899" t="s">
        <v>15960</v>
      </c>
      <c r="H88" s="899" t="s">
        <v>392</v>
      </c>
      <c r="I88" s="1203">
        <v>71000</v>
      </c>
      <c r="J88" s="899" t="s">
        <v>15960</v>
      </c>
      <c r="K88" s="899"/>
      <c r="M88" s="182" t="s">
        <v>67</v>
      </c>
      <c r="N88" s="927" t="s">
        <v>15961</v>
      </c>
      <c r="P88" s="183" t="s">
        <v>15953</v>
      </c>
    </row>
    <row r="89" spans="1:16" ht="14.25">
      <c r="A89" s="1294">
        <v>4801084</v>
      </c>
      <c r="B89" s="1245" t="s">
        <v>15864</v>
      </c>
      <c r="C89" s="217" t="s">
        <v>15963</v>
      </c>
      <c r="D89" s="1268">
        <v>1300</v>
      </c>
      <c r="E89" s="942"/>
      <c r="F89" s="1195" t="s">
        <v>110</v>
      </c>
      <c r="G89" s="899" t="s">
        <v>15964</v>
      </c>
      <c r="H89" s="899" t="s">
        <v>850</v>
      </c>
      <c r="I89" s="1203">
        <v>63000</v>
      </c>
      <c r="J89" s="899" t="s">
        <v>15964</v>
      </c>
      <c r="K89" s="899"/>
      <c r="M89" s="182" t="s">
        <v>67</v>
      </c>
      <c r="N89" s="927" t="s">
        <v>15961</v>
      </c>
      <c r="P89" s="183" t="s">
        <v>15953</v>
      </c>
    </row>
    <row r="90" spans="1:16" ht="14.25">
      <c r="A90" s="1294">
        <v>4711099</v>
      </c>
      <c r="B90" s="1245" t="s">
        <v>15864</v>
      </c>
      <c r="C90" s="217" t="s">
        <v>15965</v>
      </c>
      <c r="D90" s="1268">
        <v>1200</v>
      </c>
      <c r="E90" s="942"/>
      <c r="F90" s="1195" t="s">
        <v>15966</v>
      </c>
      <c r="G90" s="899" t="s">
        <v>15967</v>
      </c>
      <c r="H90" s="899" t="s">
        <v>15968</v>
      </c>
      <c r="I90" s="1203">
        <v>63000</v>
      </c>
      <c r="J90" s="899" t="s">
        <v>15967</v>
      </c>
      <c r="K90" s="899"/>
      <c r="M90" s="182" t="s">
        <v>67</v>
      </c>
      <c r="N90" s="927" t="s">
        <v>15961</v>
      </c>
      <c r="P90" s="183" t="s">
        <v>15953</v>
      </c>
    </row>
    <row r="91" spans="1:16" ht="14.25">
      <c r="A91" s="1294"/>
      <c r="B91" s="1245"/>
      <c r="C91" s="217"/>
      <c r="D91" s="1268"/>
      <c r="E91" s="942"/>
      <c r="F91" s="1195"/>
      <c r="I91" s="1203"/>
      <c r="J91" s="899"/>
      <c r="K91" s="899"/>
      <c r="N91" s="927"/>
    </row>
    <row r="92" spans="1:16" ht="14.25">
      <c r="A92" s="1295" t="s">
        <v>15969</v>
      </c>
      <c r="B92" s="1245"/>
      <c r="C92" s="217"/>
      <c r="D92" s="1268"/>
      <c r="E92" s="942"/>
      <c r="F92" s="1195"/>
      <c r="I92" s="1203"/>
      <c r="J92" s="899"/>
      <c r="K92" s="899"/>
      <c r="N92" s="927"/>
    </row>
    <row r="93" spans="1:16">
      <c r="A93" s="1294"/>
      <c r="B93" s="183" t="s">
        <v>15944</v>
      </c>
      <c r="C93" s="1283">
        <v>-3000</v>
      </c>
      <c r="D93" s="1268"/>
      <c r="E93" s="1253" t="s">
        <v>15945</v>
      </c>
      <c r="F93" s="1195"/>
      <c r="I93" s="1203"/>
      <c r="J93" s="899"/>
      <c r="K93" s="899"/>
      <c r="N93" s="927"/>
    </row>
    <row r="94" spans="1:16">
      <c r="A94" s="1294"/>
      <c r="B94" s="110" t="s">
        <v>15970</v>
      </c>
      <c r="C94" s="1283">
        <v>-4500</v>
      </c>
      <c r="D94" s="1268"/>
      <c r="E94" s="1253" t="s">
        <v>15971</v>
      </c>
      <c r="F94" s="1195"/>
      <c r="I94" s="1203"/>
      <c r="J94" s="899"/>
      <c r="K94" s="899"/>
      <c r="N94" s="927"/>
    </row>
    <row r="95" spans="1:16">
      <c r="A95" s="1294"/>
      <c r="B95" s="865" t="s">
        <v>46</v>
      </c>
      <c r="C95" s="1209">
        <f>SUM(C92:C94)+SUM(D79:D91)</f>
        <v>0</v>
      </c>
      <c r="D95" s="1293"/>
      <c r="E95" s="942"/>
      <c r="F95" s="1195"/>
      <c r="I95" s="1203"/>
      <c r="J95" s="1208"/>
      <c r="K95" s="899"/>
      <c r="N95" s="927"/>
    </row>
    <row r="96" spans="1:16" ht="13.5" thickBot="1">
      <c r="A96" s="1301"/>
      <c r="B96" s="893"/>
      <c r="C96" s="1299"/>
      <c r="D96" s="1298"/>
      <c r="E96" s="1319"/>
      <c r="F96" s="1220"/>
      <c r="G96" s="896"/>
      <c r="H96" s="896"/>
      <c r="I96" s="1221"/>
      <c r="J96" s="1222"/>
      <c r="K96" s="896"/>
      <c r="L96" s="896"/>
      <c r="M96" s="893"/>
      <c r="N96" s="1296"/>
      <c r="O96" s="896"/>
      <c r="P96" s="1219"/>
    </row>
    <row r="97" spans="1:16">
      <c r="A97" s="309" t="s">
        <v>1414</v>
      </c>
      <c r="B97" s="182"/>
      <c r="C97" s="1209" t="s">
        <v>15972</v>
      </c>
      <c r="D97" s="1293"/>
      <c r="E97" s="942"/>
      <c r="F97" s="1195"/>
      <c r="I97" s="1203"/>
      <c r="J97" s="1208"/>
      <c r="K97" s="899"/>
      <c r="N97" s="927"/>
    </row>
    <row r="98" spans="1:16">
      <c r="A98" s="309" t="s">
        <v>15973</v>
      </c>
      <c r="B98" s="182"/>
      <c r="C98" s="1209" t="s">
        <v>15974</v>
      </c>
      <c r="D98" s="1293"/>
      <c r="E98" s="942"/>
      <c r="F98" s="1195"/>
      <c r="I98" s="1203"/>
      <c r="J98" s="1208"/>
      <c r="K98" s="899"/>
      <c r="N98" s="927"/>
    </row>
    <row r="99" spans="1:16">
      <c r="A99" s="1294"/>
      <c r="B99" s="182"/>
      <c r="C99" s="1209"/>
      <c r="D99" s="1293"/>
      <c r="E99" s="942"/>
      <c r="F99" s="1195"/>
      <c r="I99" s="1203"/>
      <c r="J99" s="1208"/>
      <c r="K99" s="899"/>
      <c r="N99" s="927"/>
    </row>
    <row r="100" spans="1:16">
      <c r="A100" s="1294">
        <v>4803078</v>
      </c>
      <c r="B100" s="110" t="s">
        <v>15897</v>
      </c>
      <c r="C100" s="1209" t="s">
        <v>15975</v>
      </c>
      <c r="D100" s="1293">
        <v>950</v>
      </c>
      <c r="E100" s="942"/>
      <c r="F100" s="1195" t="s">
        <v>110</v>
      </c>
      <c r="G100" s="899" t="s">
        <v>15976</v>
      </c>
      <c r="H100" s="899" t="s">
        <v>15977</v>
      </c>
      <c r="I100" s="1203">
        <v>34000</v>
      </c>
      <c r="J100" s="1208" t="s">
        <v>15976</v>
      </c>
      <c r="K100" s="899"/>
      <c r="M100" s="182" t="s">
        <v>67</v>
      </c>
      <c r="N100" s="927" t="s">
        <v>15978</v>
      </c>
      <c r="O100" s="927" t="s">
        <v>69</v>
      </c>
      <c r="P100" s="183" t="s">
        <v>15979</v>
      </c>
    </row>
    <row r="101" spans="1:16">
      <c r="A101" s="1294">
        <v>4803089</v>
      </c>
      <c r="B101" s="110" t="s">
        <v>15980</v>
      </c>
      <c r="C101" s="1209" t="s">
        <v>15981</v>
      </c>
      <c r="D101" s="1293">
        <v>1450</v>
      </c>
      <c r="E101" s="942"/>
      <c r="F101" s="1195" t="s">
        <v>110</v>
      </c>
      <c r="G101" s="899" t="s">
        <v>15982</v>
      </c>
      <c r="H101" s="899" t="s">
        <v>15983</v>
      </c>
      <c r="I101" s="1203">
        <v>83000</v>
      </c>
      <c r="J101" s="1208" t="s">
        <v>15982</v>
      </c>
      <c r="K101" s="899"/>
      <c r="M101" s="182" t="s">
        <v>67</v>
      </c>
      <c r="N101" s="927" t="s">
        <v>15978</v>
      </c>
      <c r="O101" s="899" t="s">
        <v>69</v>
      </c>
    </row>
    <row r="102" spans="1:16">
      <c r="A102" s="1294">
        <v>4804048</v>
      </c>
      <c r="B102" s="110" t="s">
        <v>15897</v>
      </c>
      <c r="C102" s="1209" t="s">
        <v>15984</v>
      </c>
      <c r="D102" s="1293">
        <v>950</v>
      </c>
      <c r="E102" s="942"/>
      <c r="F102" s="1195" t="s">
        <v>104</v>
      </c>
      <c r="G102" s="1208" t="s">
        <v>15985</v>
      </c>
      <c r="H102" s="899" t="s">
        <v>15986</v>
      </c>
      <c r="I102" s="1203">
        <v>29000</v>
      </c>
      <c r="J102" s="1208" t="s">
        <v>15985</v>
      </c>
      <c r="K102" s="899"/>
      <c r="M102" s="182" t="s">
        <v>67</v>
      </c>
      <c r="N102" s="927" t="s">
        <v>15978</v>
      </c>
      <c r="O102" s="899" t="s">
        <v>69</v>
      </c>
    </row>
    <row r="103" spans="1:16">
      <c r="A103" s="1294"/>
      <c r="B103" s="182"/>
      <c r="C103" s="1209"/>
      <c r="D103" s="1293"/>
      <c r="E103" s="942"/>
      <c r="F103" s="1195"/>
      <c r="I103" s="1203"/>
      <c r="J103" s="1208"/>
      <c r="K103" s="899"/>
      <c r="N103" s="927"/>
    </row>
    <row r="104" spans="1:16">
      <c r="A104" s="1295" t="s">
        <v>15987</v>
      </c>
      <c r="B104" s="182"/>
      <c r="C104" s="1209"/>
      <c r="D104" s="1293"/>
      <c r="E104" s="942"/>
      <c r="F104" s="1195"/>
      <c r="I104" s="1203"/>
      <c r="J104" s="1208"/>
      <c r="K104" s="899"/>
      <c r="N104" s="927"/>
    </row>
    <row r="105" spans="1:16">
      <c r="A105" s="1294"/>
      <c r="B105" s="110" t="s">
        <v>15970</v>
      </c>
      <c r="C105" s="1283">
        <v>-1500</v>
      </c>
      <c r="D105" s="1293"/>
      <c r="E105" s="1253" t="s">
        <v>15971</v>
      </c>
      <c r="F105" s="1195"/>
      <c r="I105" s="1203"/>
      <c r="J105" s="1208"/>
      <c r="K105" s="899"/>
      <c r="N105" s="927"/>
    </row>
    <row r="106" spans="1:16">
      <c r="A106" s="1294"/>
      <c r="B106" s="110" t="s">
        <v>15988</v>
      </c>
      <c r="C106" s="1283">
        <v>-1850</v>
      </c>
      <c r="D106" s="1293"/>
      <c r="E106" s="1253" t="s">
        <v>15989</v>
      </c>
      <c r="F106" s="1195"/>
      <c r="I106" s="1203"/>
      <c r="J106" s="1208"/>
      <c r="K106" s="899"/>
      <c r="N106" s="927"/>
    </row>
    <row r="107" spans="1:16">
      <c r="A107" s="1294"/>
      <c r="B107" s="865" t="s">
        <v>46</v>
      </c>
      <c r="C107" s="1209">
        <f>SUM(C104:C106)+SUM(D97:D103)</f>
        <v>0</v>
      </c>
      <c r="D107" s="1293"/>
      <c r="E107" s="942"/>
      <c r="F107" s="1195"/>
      <c r="I107" s="1203"/>
      <c r="J107" s="1208"/>
      <c r="K107" s="899"/>
      <c r="N107" s="927"/>
    </row>
    <row r="108" spans="1:16" ht="13.5" thickBot="1">
      <c r="A108" s="1301"/>
      <c r="B108" s="893"/>
      <c r="C108" s="1299"/>
      <c r="D108" s="1298"/>
      <c r="E108" s="1319"/>
      <c r="F108" s="1220"/>
      <c r="G108" s="896"/>
      <c r="H108" s="896"/>
      <c r="I108" s="1221"/>
      <c r="J108" s="1222"/>
      <c r="K108" s="896"/>
      <c r="L108" s="896"/>
      <c r="M108" s="893"/>
      <c r="N108" s="1296"/>
      <c r="O108" s="896"/>
      <c r="P108" s="1219"/>
    </row>
    <row r="109" spans="1:16">
      <c r="A109" s="309" t="s">
        <v>468</v>
      </c>
      <c r="B109" s="182"/>
      <c r="C109" s="1209" t="s">
        <v>15990</v>
      </c>
      <c r="D109" s="1293"/>
      <c r="E109" s="942"/>
      <c r="F109" s="1195"/>
      <c r="I109" s="1203"/>
      <c r="J109" s="1208"/>
      <c r="K109" s="899"/>
      <c r="N109" s="927"/>
    </row>
    <row r="110" spans="1:16">
      <c r="A110" s="309" t="s">
        <v>15991</v>
      </c>
      <c r="B110" s="182"/>
      <c r="C110" s="1209" t="s">
        <v>15992</v>
      </c>
      <c r="D110" s="1293"/>
      <c r="E110" s="942"/>
      <c r="F110" s="1195"/>
      <c r="I110" s="1203"/>
      <c r="J110" s="1208"/>
      <c r="K110" s="899"/>
      <c r="N110" s="927"/>
    </row>
    <row r="111" spans="1:16">
      <c r="A111" s="1294"/>
      <c r="B111" s="182"/>
      <c r="C111" s="1320"/>
      <c r="D111" s="1293"/>
      <c r="E111" s="942"/>
      <c r="F111" s="1195"/>
      <c r="I111" s="1203"/>
      <c r="J111" s="1208"/>
      <c r="K111" s="899"/>
      <c r="N111" s="927"/>
    </row>
    <row r="112" spans="1:16">
      <c r="A112" s="309">
        <v>4805039</v>
      </c>
      <c r="B112" s="183" t="s">
        <v>15980</v>
      </c>
      <c r="C112" s="183" t="s">
        <v>15993</v>
      </c>
      <c r="D112" s="1293">
        <v>1250</v>
      </c>
      <c r="E112" s="942"/>
      <c r="F112" s="1195" t="s">
        <v>31</v>
      </c>
      <c r="G112" s="899" t="s">
        <v>15994</v>
      </c>
      <c r="H112" s="899" t="s">
        <v>192</v>
      </c>
      <c r="I112" s="1203">
        <v>61000</v>
      </c>
      <c r="J112" s="1208" t="s">
        <v>15995</v>
      </c>
      <c r="K112" s="899"/>
      <c r="N112" s="927" t="s">
        <v>15996</v>
      </c>
      <c r="O112" s="899" t="s">
        <v>69</v>
      </c>
      <c r="P112" s="183" t="s">
        <v>15997</v>
      </c>
    </row>
    <row r="113" spans="1:16">
      <c r="A113" s="309">
        <v>4805100</v>
      </c>
      <c r="B113" s="183" t="s">
        <v>15897</v>
      </c>
      <c r="C113" s="183" t="s">
        <v>15998</v>
      </c>
      <c r="D113" s="1293">
        <v>750</v>
      </c>
      <c r="E113" s="942"/>
      <c r="F113" s="1195" t="s">
        <v>110</v>
      </c>
      <c r="G113" s="899" t="s">
        <v>15999</v>
      </c>
      <c r="H113" s="899" t="s">
        <v>9608</v>
      </c>
      <c r="I113" s="1203">
        <v>12000</v>
      </c>
      <c r="J113" s="1208" t="s">
        <v>15999</v>
      </c>
      <c r="K113" s="899"/>
      <c r="N113" s="927" t="s">
        <v>15996</v>
      </c>
      <c r="O113" s="899" t="s">
        <v>69</v>
      </c>
      <c r="P113" s="183">
        <v>4203676724</v>
      </c>
    </row>
    <row r="115" spans="1:16">
      <c r="A115" s="110" t="s">
        <v>16000</v>
      </c>
      <c r="B115" s="183"/>
      <c r="C115" s="183"/>
      <c r="D115" s="183"/>
      <c r="E115" s="183"/>
      <c r="F115" s="183"/>
      <c r="G115" s="183"/>
      <c r="H115" s="183"/>
      <c r="I115" s="183"/>
      <c r="J115" s="183"/>
      <c r="K115" s="183"/>
      <c r="L115" s="183"/>
      <c r="M115" s="183"/>
      <c r="N115" s="183"/>
      <c r="O115" s="183"/>
    </row>
    <row r="116" spans="1:16">
      <c r="A116" s="309">
        <v>4805050</v>
      </c>
      <c r="B116" s="183" t="s">
        <v>15897</v>
      </c>
      <c r="C116" s="183" t="s">
        <v>16001</v>
      </c>
      <c r="D116" s="1293">
        <v>1000</v>
      </c>
      <c r="E116" s="942"/>
      <c r="F116" s="1195" t="s">
        <v>16002</v>
      </c>
      <c r="G116" s="899" t="s">
        <v>16003</v>
      </c>
      <c r="H116" s="899" t="s">
        <v>16004</v>
      </c>
      <c r="I116" s="1203">
        <v>37000</v>
      </c>
      <c r="J116" s="1208" t="s">
        <v>16003</v>
      </c>
      <c r="K116" s="899"/>
      <c r="N116" s="927" t="s">
        <v>16005</v>
      </c>
    </row>
    <row r="117" spans="1:16">
      <c r="B117" s="183"/>
      <c r="C117" s="183"/>
      <c r="D117" s="1293"/>
      <c r="E117" s="942"/>
      <c r="F117" s="1195"/>
      <c r="I117" s="1203"/>
      <c r="J117" s="1208"/>
      <c r="K117" s="899"/>
      <c r="N117" s="927"/>
    </row>
    <row r="118" spans="1:16">
      <c r="A118" s="1294"/>
      <c r="B118" s="182"/>
      <c r="C118" s="1209"/>
      <c r="D118" s="1293"/>
      <c r="E118" s="942"/>
      <c r="F118" s="1195"/>
      <c r="I118" s="1203"/>
      <c r="J118" s="1208"/>
      <c r="K118" s="899"/>
      <c r="N118" s="927"/>
    </row>
    <row r="119" spans="1:16">
      <c r="A119" s="1295" t="s">
        <v>16006</v>
      </c>
      <c r="B119" s="182"/>
      <c r="C119" s="1209"/>
      <c r="D119" s="1293"/>
      <c r="E119" s="942"/>
      <c r="F119" s="1195"/>
      <c r="I119" s="1203"/>
      <c r="J119" s="1208"/>
      <c r="K119" s="899"/>
      <c r="N119" s="927"/>
    </row>
    <row r="120" spans="1:16">
      <c r="A120" s="1294"/>
      <c r="B120" s="110" t="s">
        <v>15988</v>
      </c>
      <c r="C120" s="1283">
        <v>-1650</v>
      </c>
      <c r="D120" s="1293"/>
      <c r="E120" s="1253" t="s">
        <v>15989</v>
      </c>
      <c r="F120" s="1195"/>
      <c r="I120" s="1203"/>
      <c r="J120" s="1208"/>
      <c r="K120" s="899"/>
      <c r="N120" s="927"/>
    </row>
    <row r="121" spans="1:16">
      <c r="A121" s="1294"/>
      <c r="B121" s="110" t="s">
        <v>16007</v>
      </c>
      <c r="C121" s="1283">
        <v>-1350</v>
      </c>
      <c r="D121" s="1293"/>
      <c r="E121" s="1253" t="s">
        <v>16008</v>
      </c>
      <c r="F121" s="1195"/>
      <c r="I121" s="1203"/>
      <c r="J121" s="1208"/>
      <c r="K121" s="899"/>
      <c r="N121" s="927"/>
    </row>
    <row r="122" spans="1:16">
      <c r="A122" s="1294"/>
      <c r="B122" s="865" t="s">
        <v>46</v>
      </c>
      <c r="C122" s="1209">
        <f>SUM(C119:C121)+SUM(D109:D118)</f>
        <v>0</v>
      </c>
      <c r="D122" s="1293"/>
      <c r="E122" s="942"/>
      <c r="F122" s="1195"/>
      <c r="I122" s="1203"/>
      <c r="J122" s="1208"/>
      <c r="K122" s="899"/>
      <c r="N122" s="927"/>
    </row>
    <row r="123" spans="1:16" ht="13.5" thickBot="1">
      <c r="A123" s="1301"/>
      <c r="B123" s="893"/>
      <c r="C123" s="1299"/>
      <c r="D123" s="1298"/>
      <c r="E123" s="1319"/>
      <c r="F123" s="1220"/>
      <c r="G123" s="896"/>
      <c r="H123" s="896"/>
      <c r="I123" s="1221"/>
      <c r="J123" s="1222"/>
      <c r="K123" s="896"/>
      <c r="L123" s="896"/>
      <c r="M123" s="893"/>
      <c r="N123" s="1296"/>
      <c r="O123" s="896"/>
      <c r="P123" s="1219"/>
    </row>
    <row r="124" spans="1:16">
      <c r="A124" s="309" t="s">
        <v>185</v>
      </c>
      <c r="B124" s="182"/>
      <c r="C124" s="1209" t="s">
        <v>16009</v>
      </c>
      <c r="D124" s="1293"/>
      <c r="E124" s="942"/>
      <c r="F124" s="1195"/>
      <c r="I124" s="1203"/>
      <c r="J124" s="1208"/>
      <c r="K124" s="899"/>
      <c r="N124" s="927"/>
    </row>
    <row r="125" spans="1:16">
      <c r="A125" s="309" t="s">
        <v>16010</v>
      </c>
      <c r="B125" s="182"/>
      <c r="C125" s="1209" t="s">
        <v>16011</v>
      </c>
      <c r="D125" s="1293"/>
      <c r="E125" s="942"/>
      <c r="F125" s="1195"/>
      <c r="I125" s="1203"/>
      <c r="J125" s="1208"/>
      <c r="K125" s="899"/>
      <c r="N125" s="927"/>
    </row>
    <row r="126" spans="1:16">
      <c r="B126" s="182"/>
      <c r="C126" s="1209"/>
      <c r="D126" s="1293"/>
      <c r="E126" s="942"/>
      <c r="F126" s="1195"/>
      <c r="I126" s="1203"/>
      <c r="J126" s="1208"/>
      <c r="K126" s="899"/>
      <c r="N126" s="927"/>
    </row>
    <row r="127" spans="1:16">
      <c r="A127" s="1294">
        <v>4806066</v>
      </c>
      <c r="B127" s="110" t="s">
        <v>16012</v>
      </c>
      <c r="C127" s="1209" t="s">
        <v>16013</v>
      </c>
      <c r="D127" s="1293">
        <v>1000</v>
      </c>
      <c r="E127" s="942"/>
      <c r="F127" s="1195" t="s">
        <v>110</v>
      </c>
      <c r="G127" s="899" t="s">
        <v>16014</v>
      </c>
      <c r="H127" s="899" t="s">
        <v>15851</v>
      </c>
      <c r="I127" s="1203">
        <v>36000</v>
      </c>
      <c r="J127" s="1208" t="s">
        <v>16014</v>
      </c>
      <c r="K127" s="899"/>
      <c r="M127" s="182" t="s">
        <v>798</v>
      </c>
      <c r="N127" s="927" t="s">
        <v>16015</v>
      </c>
      <c r="O127" s="899" t="s">
        <v>69</v>
      </c>
      <c r="P127" s="183" t="s">
        <v>16016</v>
      </c>
    </row>
    <row r="128" spans="1:16">
      <c r="A128" s="1294">
        <v>4806067</v>
      </c>
      <c r="B128" s="110" t="s">
        <v>15897</v>
      </c>
      <c r="C128" s="1209" t="s">
        <v>16017</v>
      </c>
      <c r="D128" s="1293">
        <v>950</v>
      </c>
      <c r="E128" s="942"/>
      <c r="F128" s="1195" t="s">
        <v>207</v>
      </c>
      <c r="G128" s="899" t="s">
        <v>16014</v>
      </c>
      <c r="H128" s="899" t="s">
        <v>15851</v>
      </c>
      <c r="I128" s="1203">
        <v>36000</v>
      </c>
      <c r="J128" s="1208" t="s">
        <v>16014</v>
      </c>
      <c r="K128" s="899"/>
      <c r="M128" s="182" t="s">
        <v>798</v>
      </c>
      <c r="N128" s="927" t="s">
        <v>16015</v>
      </c>
      <c r="P128" s="183">
        <v>2497942134</v>
      </c>
    </row>
    <row r="129" spans="1:16">
      <c r="A129" s="1294">
        <v>4806084</v>
      </c>
      <c r="B129" s="110" t="s">
        <v>16018</v>
      </c>
      <c r="C129" s="1209" t="s">
        <v>16019</v>
      </c>
      <c r="D129" s="1293">
        <v>1100</v>
      </c>
      <c r="E129" s="942"/>
      <c r="F129" s="1195" t="s">
        <v>104</v>
      </c>
      <c r="G129" s="899" t="s">
        <v>16020</v>
      </c>
      <c r="H129" s="899" t="s">
        <v>1392</v>
      </c>
      <c r="I129" s="1203">
        <v>33000</v>
      </c>
      <c r="J129" s="927" t="s">
        <v>16020</v>
      </c>
      <c r="K129" s="899"/>
      <c r="M129" s="182" t="s">
        <v>798</v>
      </c>
      <c r="N129" s="927" t="s">
        <v>16015</v>
      </c>
    </row>
    <row r="130" spans="1:16">
      <c r="A130" s="1294"/>
      <c r="B130" s="182"/>
      <c r="C130" s="1209"/>
      <c r="D130" s="1293"/>
      <c r="E130" s="942"/>
      <c r="F130" s="1195"/>
      <c r="I130" s="1203"/>
      <c r="J130" s="1208"/>
      <c r="K130" s="899"/>
      <c r="N130" s="927"/>
    </row>
    <row r="131" spans="1:16">
      <c r="A131" s="1295" t="s">
        <v>16021</v>
      </c>
      <c r="B131" s="182"/>
      <c r="C131" s="1209"/>
      <c r="D131" s="1293"/>
      <c r="E131" s="942"/>
      <c r="F131" s="1195"/>
      <c r="I131" s="1203"/>
      <c r="J131" s="1208"/>
      <c r="K131" s="899"/>
      <c r="N131" s="927"/>
    </row>
    <row r="132" spans="1:16">
      <c r="A132" s="1294"/>
      <c r="B132" s="110" t="s">
        <v>15988</v>
      </c>
      <c r="C132" s="1283">
        <v>-1600</v>
      </c>
      <c r="D132" s="1293"/>
      <c r="E132" s="1253" t="s">
        <v>16008</v>
      </c>
      <c r="F132" s="1195"/>
      <c r="I132" s="1203"/>
      <c r="J132" s="1208"/>
      <c r="K132" s="899"/>
      <c r="N132" s="927"/>
    </row>
    <row r="133" spans="1:16">
      <c r="A133" s="1294"/>
      <c r="B133" s="110" t="s">
        <v>16022</v>
      </c>
      <c r="C133" s="1283">
        <v>-1450</v>
      </c>
      <c r="D133" s="1293"/>
      <c r="E133" s="1253" t="s">
        <v>16023</v>
      </c>
      <c r="F133" s="1195"/>
      <c r="I133" s="1203"/>
      <c r="J133" s="1208"/>
      <c r="K133" s="899"/>
      <c r="N133" s="927"/>
    </row>
    <row r="134" spans="1:16">
      <c r="A134" s="1294"/>
      <c r="B134" s="865" t="s">
        <v>46</v>
      </c>
      <c r="C134" s="1209">
        <f>SUM(C131:C133)+SUM(D124:D130)</f>
        <v>0</v>
      </c>
      <c r="D134" s="1293"/>
      <c r="E134" s="942"/>
      <c r="F134" s="1195"/>
      <c r="I134" s="1203"/>
      <c r="J134" s="1208"/>
      <c r="K134" s="899"/>
      <c r="N134" s="927"/>
    </row>
    <row r="135" spans="1:16" ht="13.5" thickBot="1">
      <c r="A135" s="1301"/>
      <c r="B135" s="893"/>
      <c r="C135" s="1299"/>
      <c r="D135" s="1298"/>
      <c r="E135" s="1319"/>
      <c r="F135" s="1220"/>
      <c r="G135" s="896"/>
      <c r="H135" s="896"/>
      <c r="I135" s="1221"/>
      <c r="J135" s="1222"/>
      <c r="K135" s="896"/>
      <c r="L135" s="896"/>
      <c r="M135" s="893"/>
      <c r="N135" s="1296"/>
      <c r="O135" s="896"/>
      <c r="P135" s="1219"/>
    </row>
    <row r="136" spans="1:16">
      <c r="A136" s="309" t="s">
        <v>1478</v>
      </c>
      <c r="B136" s="182"/>
      <c r="C136" s="1209" t="s">
        <v>16024</v>
      </c>
      <c r="D136" s="1293"/>
      <c r="E136" s="942"/>
      <c r="F136" s="1195"/>
      <c r="I136" s="1203"/>
      <c r="J136" s="1208"/>
      <c r="K136" s="899"/>
      <c r="N136" s="927"/>
    </row>
    <row r="137" spans="1:16">
      <c r="A137" s="309" t="s">
        <v>16025</v>
      </c>
      <c r="B137" s="182"/>
      <c r="C137" s="1209" t="s">
        <v>16026</v>
      </c>
      <c r="D137" s="1293"/>
      <c r="E137" s="942"/>
      <c r="F137" s="1195"/>
      <c r="I137" s="1203"/>
      <c r="J137" s="1208"/>
      <c r="K137" s="899"/>
      <c r="N137" s="927"/>
    </row>
    <row r="138" spans="1:16">
      <c r="A138" s="309">
        <v>4807061</v>
      </c>
      <c r="B138" s="183" t="s">
        <v>15980</v>
      </c>
      <c r="C138" s="1209" t="s">
        <v>16027</v>
      </c>
      <c r="D138" s="1293">
        <v>1100</v>
      </c>
      <c r="E138" s="942"/>
      <c r="F138" s="1195" t="s">
        <v>31</v>
      </c>
      <c r="G138" s="899" t="s">
        <v>16028</v>
      </c>
      <c r="H138" s="899" t="s">
        <v>1807</v>
      </c>
      <c r="I138" s="1203">
        <v>51000</v>
      </c>
      <c r="J138" s="1208" t="s">
        <v>16028</v>
      </c>
      <c r="K138" s="899" t="s">
        <v>1349</v>
      </c>
      <c r="N138" s="927"/>
      <c r="P138" s="183" t="s">
        <v>16029</v>
      </c>
    </row>
    <row r="139" spans="1:16">
      <c r="A139" s="309" t="s">
        <v>16030</v>
      </c>
      <c r="B139" s="183"/>
      <c r="C139" s="1209"/>
      <c r="D139" s="1293"/>
      <c r="E139" s="942"/>
      <c r="F139" s="1195"/>
      <c r="I139" s="1203"/>
      <c r="J139" s="1208"/>
      <c r="K139" s="899"/>
      <c r="N139" s="927"/>
    </row>
    <row r="140" spans="1:16">
      <c r="A140" s="309">
        <v>4807072</v>
      </c>
      <c r="B140" s="183" t="s">
        <v>16031</v>
      </c>
      <c r="C140" s="1209" t="s">
        <v>16032</v>
      </c>
      <c r="D140" s="1293">
        <v>950</v>
      </c>
      <c r="E140" s="942"/>
      <c r="F140" s="1195" t="s">
        <v>16033</v>
      </c>
      <c r="G140" s="899" t="s">
        <v>16034</v>
      </c>
      <c r="H140" s="899" t="s">
        <v>1854</v>
      </c>
      <c r="I140" s="1203">
        <v>36000</v>
      </c>
      <c r="J140" s="1208" t="s">
        <v>16034</v>
      </c>
      <c r="K140" s="899" t="s">
        <v>1349</v>
      </c>
      <c r="N140" s="927"/>
      <c r="P140" s="108">
        <v>4503461432</v>
      </c>
    </row>
    <row r="141" spans="1:16">
      <c r="A141" s="309">
        <v>4807079</v>
      </c>
      <c r="B141" s="183" t="s">
        <v>15897</v>
      </c>
      <c r="C141" s="1209" t="s">
        <v>16035</v>
      </c>
      <c r="D141" s="1293">
        <v>1200</v>
      </c>
      <c r="E141" s="942"/>
      <c r="F141" s="1195" t="s">
        <v>16036</v>
      </c>
      <c r="G141" s="899" t="s">
        <v>16037</v>
      </c>
      <c r="H141" s="899" t="s">
        <v>16038</v>
      </c>
      <c r="I141" s="1203">
        <v>55000</v>
      </c>
      <c r="J141" s="1208" t="s">
        <v>16037</v>
      </c>
      <c r="K141" s="899" t="s">
        <v>1349</v>
      </c>
      <c r="N141" s="927"/>
    </row>
    <row r="142" spans="1:16">
      <c r="A142" s="183"/>
      <c r="B142" s="183"/>
      <c r="C142" s="1209"/>
      <c r="D142" s="1293"/>
      <c r="E142" s="942"/>
      <c r="F142" s="1195"/>
      <c r="I142" s="1203"/>
      <c r="J142" s="1208"/>
      <c r="K142" s="899"/>
      <c r="N142" s="927"/>
    </row>
    <row r="143" spans="1:16">
      <c r="A143" s="1295" t="s">
        <v>16039</v>
      </c>
      <c r="B143" s="182"/>
      <c r="C143" s="1209"/>
      <c r="D143" s="1293"/>
      <c r="E143" s="942"/>
      <c r="F143" s="1195"/>
      <c r="I143" s="1203"/>
      <c r="J143" s="1208"/>
      <c r="K143" s="899"/>
      <c r="N143" s="927"/>
    </row>
    <row r="144" spans="1:16">
      <c r="A144" s="1294"/>
      <c r="B144" s="110" t="s">
        <v>16022</v>
      </c>
      <c r="C144" s="1283">
        <v>-1750</v>
      </c>
      <c r="D144" s="1293"/>
      <c r="E144" s="1253" t="s">
        <v>16023</v>
      </c>
      <c r="F144" s="1195"/>
      <c r="I144" s="1203"/>
      <c r="J144" s="1208"/>
      <c r="K144" s="899"/>
      <c r="N144" s="927"/>
    </row>
    <row r="145" spans="1:16">
      <c r="A145" s="1294"/>
      <c r="B145" s="110" t="s">
        <v>16040</v>
      </c>
      <c r="C145" s="1283">
        <v>-1500</v>
      </c>
      <c r="D145" s="1293"/>
      <c r="E145" s="1253" t="s">
        <v>16041</v>
      </c>
      <c r="F145" s="1195"/>
      <c r="I145" s="1203"/>
      <c r="J145" s="1208"/>
      <c r="K145" s="899"/>
      <c r="N145" s="927"/>
    </row>
    <row r="146" spans="1:16">
      <c r="A146" s="1294"/>
      <c r="B146" s="865" t="s">
        <v>46</v>
      </c>
      <c r="C146" s="1209">
        <f>SUM(C143:C145)+SUM(D136:D142)</f>
        <v>0</v>
      </c>
      <c r="D146" s="1293"/>
      <c r="E146" s="942"/>
      <c r="F146" s="1195"/>
      <c r="I146" s="1203"/>
      <c r="J146" s="1208"/>
      <c r="K146" s="899"/>
      <c r="N146" s="927"/>
    </row>
    <row r="147" spans="1:16" ht="13.5" thickBot="1">
      <c r="A147" s="1301"/>
      <c r="B147" s="893"/>
      <c r="C147" s="1299"/>
      <c r="D147" s="1298"/>
      <c r="E147" s="1319"/>
      <c r="F147" s="1220"/>
      <c r="G147" s="896"/>
      <c r="H147" s="896"/>
      <c r="I147" s="1221"/>
      <c r="J147" s="1222"/>
      <c r="K147" s="896"/>
      <c r="L147" s="896"/>
      <c r="M147" s="893"/>
      <c r="N147" s="1296"/>
      <c r="O147" s="896"/>
      <c r="P147" s="1219"/>
    </row>
    <row r="148" spans="1:16">
      <c r="A148" s="309" t="s">
        <v>212</v>
      </c>
      <c r="B148" s="182"/>
      <c r="C148" s="1209" t="s">
        <v>16042</v>
      </c>
      <c r="D148" s="1293"/>
      <c r="E148" s="942"/>
      <c r="F148" s="1195"/>
      <c r="I148" s="1203"/>
      <c r="J148" s="1208"/>
      <c r="K148" s="899"/>
      <c r="N148" s="927"/>
    </row>
    <row r="149" spans="1:16">
      <c r="A149" s="309" t="s">
        <v>16043</v>
      </c>
      <c r="B149" s="182"/>
      <c r="C149" s="1209" t="s">
        <v>16044</v>
      </c>
      <c r="D149" s="1293"/>
      <c r="E149" s="942"/>
      <c r="F149" s="1195"/>
      <c r="I149" s="1203"/>
      <c r="J149" s="1208"/>
      <c r="K149" s="899"/>
      <c r="N149" s="927"/>
    </row>
    <row r="150" spans="1:16">
      <c r="B150" s="182"/>
      <c r="C150" s="1209"/>
      <c r="D150" s="1293"/>
      <c r="E150" s="942"/>
      <c r="F150" s="1195"/>
      <c r="I150" s="1203"/>
      <c r="J150" s="1208"/>
      <c r="K150" s="899"/>
      <c r="N150" s="927"/>
    </row>
    <row r="151" spans="1:16">
      <c r="A151" s="309">
        <v>4808179</v>
      </c>
      <c r="B151" s="110" t="s">
        <v>15897</v>
      </c>
      <c r="C151" s="1209" t="s">
        <v>16045</v>
      </c>
      <c r="D151" s="1293">
        <v>1200</v>
      </c>
      <c r="E151" s="942"/>
      <c r="F151" s="1195" t="s">
        <v>16046</v>
      </c>
      <c r="G151" s="899" t="s">
        <v>16047</v>
      </c>
      <c r="H151" s="899" t="s">
        <v>15851</v>
      </c>
      <c r="I151" s="1203">
        <v>63000</v>
      </c>
      <c r="J151" s="1208" t="s">
        <v>16047</v>
      </c>
      <c r="K151" s="899" t="s">
        <v>1349</v>
      </c>
      <c r="M151" s="182" t="s">
        <v>107</v>
      </c>
      <c r="N151" s="927" t="s">
        <v>16048</v>
      </c>
      <c r="O151" s="899" t="s">
        <v>69</v>
      </c>
      <c r="P151" s="183" t="s">
        <v>16049</v>
      </c>
    </row>
    <row r="152" spans="1:16">
      <c r="A152" s="309">
        <v>4809005</v>
      </c>
      <c r="B152" s="110" t="s">
        <v>15897</v>
      </c>
      <c r="C152" s="1209" t="s">
        <v>16050</v>
      </c>
      <c r="D152" s="1293">
        <v>1400</v>
      </c>
      <c r="E152" s="942"/>
      <c r="F152" s="1195" t="s">
        <v>16051</v>
      </c>
      <c r="G152" s="899" t="s">
        <v>16052</v>
      </c>
      <c r="H152" s="899" t="s">
        <v>2352</v>
      </c>
      <c r="I152" s="1203">
        <v>80000</v>
      </c>
      <c r="J152" s="1208" t="s">
        <v>16052</v>
      </c>
      <c r="K152" s="899" t="s">
        <v>1349</v>
      </c>
      <c r="M152" s="182" t="s">
        <v>107</v>
      </c>
      <c r="N152" s="927"/>
      <c r="P152" s="183">
        <v>6052462883</v>
      </c>
    </row>
    <row r="153" spans="1:16">
      <c r="A153" s="309">
        <v>4809022</v>
      </c>
      <c r="B153" s="110" t="s">
        <v>16053</v>
      </c>
      <c r="C153" s="1209" t="s">
        <v>16054</v>
      </c>
      <c r="D153" s="1293">
        <v>1450</v>
      </c>
      <c r="E153" s="942"/>
      <c r="F153" s="1195" t="s">
        <v>16055</v>
      </c>
      <c r="G153" s="899" t="s">
        <v>16056</v>
      </c>
      <c r="H153" s="899" t="s">
        <v>16057</v>
      </c>
      <c r="I153" s="1203">
        <v>80000</v>
      </c>
      <c r="J153" s="1208" t="s">
        <v>16056</v>
      </c>
      <c r="K153" s="899" t="s">
        <v>1349</v>
      </c>
      <c r="M153" s="182" t="s">
        <v>107</v>
      </c>
      <c r="N153" s="927"/>
    </row>
    <row r="154" spans="1:16">
      <c r="B154" s="110" t="s">
        <v>16058</v>
      </c>
      <c r="C154" s="1209"/>
      <c r="D154" s="1293"/>
      <c r="E154" s="942"/>
      <c r="F154" s="1195"/>
      <c r="I154" s="1203"/>
      <c r="J154" s="1208"/>
      <c r="K154" s="899"/>
      <c r="N154" s="927"/>
    </row>
    <row r="155" spans="1:16">
      <c r="B155" s="182"/>
      <c r="C155" s="1209"/>
      <c r="D155" s="1293"/>
      <c r="E155" s="942"/>
      <c r="F155" s="1195"/>
      <c r="I155" s="1203"/>
      <c r="J155" s="1208"/>
      <c r="K155" s="899"/>
      <c r="N155" s="927"/>
    </row>
    <row r="156" spans="1:16">
      <c r="A156" s="1295" t="s">
        <v>16059</v>
      </c>
      <c r="B156" s="182"/>
      <c r="C156" s="1209"/>
      <c r="D156" s="1293"/>
      <c r="E156" s="942"/>
      <c r="F156" s="1195"/>
      <c r="I156" s="1203"/>
      <c r="J156" s="1208"/>
      <c r="K156" s="899"/>
      <c r="N156" s="927"/>
    </row>
    <row r="157" spans="1:16">
      <c r="A157" s="1294"/>
      <c r="B157" s="110" t="s">
        <v>16040</v>
      </c>
      <c r="C157" s="1283">
        <v>-2000</v>
      </c>
      <c r="D157" s="1293"/>
      <c r="E157" s="1253" t="s">
        <v>16041</v>
      </c>
      <c r="F157" s="1195"/>
      <c r="I157" s="1203"/>
      <c r="J157" s="1208"/>
      <c r="K157" s="899"/>
      <c r="N157" s="927"/>
    </row>
    <row r="158" spans="1:16">
      <c r="A158" s="1294"/>
      <c r="B158" s="183" t="s">
        <v>16060</v>
      </c>
      <c r="C158" s="1283">
        <v>-2050</v>
      </c>
      <c r="D158" s="1293"/>
      <c r="E158" s="1253" t="s">
        <v>16061</v>
      </c>
      <c r="F158" s="1195"/>
      <c r="I158" s="1203"/>
      <c r="J158" s="1208"/>
      <c r="K158" s="899"/>
      <c r="N158" s="927"/>
    </row>
    <row r="159" spans="1:16">
      <c r="A159" s="1294"/>
      <c r="B159" s="865" t="s">
        <v>46</v>
      </c>
      <c r="C159" s="1209">
        <f>SUM(C156:C158)+SUM(D148:D155)</f>
        <v>0</v>
      </c>
      <c r="D159" s="1293"/>
      <c r="E159" s="942"/>
      <c r="F159" s="1195"/>
      <c r="I159" s="1203"/>
      <c r="J159" s="1208"/>
      <c r="K159" s="899"/>
      <c r="N159" s="927"/>
    </row>
    <row r="160" spans="1:16" ht="13.5" thickBot="1">
      <c r="A160" s="1301"/>
      <c r="B160" s="893"/>
      <c r="C160" s="1299"/>
      <c r="D160" s="1298"/>
      <c r="E160" s="1319"/>
      <c r="F160" s="1220"/>
      <c r="G160" s="896"/>
      <c r="H160" s="896"/>
      <c r="I160" s="1221"/>
      <c r="J160" s="1222"/>
      <c r="K160" s="896"/>
      <c r="L160" s="896"/>
      <c r="M160" s="893"/>
      <c r="N160" s="1296"/>
      <c r="O160" s="896"/>
      <c r="P160" s="1219"/>
    </row>
    <row r="161" spans="1:16">
      <c r="A161" s="309" t="s">
        <v>228</v>
      </c>
      <c r="B161" s="182"/>
      <c r="C161" s="1209" t="s">
        <v>16062</v>
      </c>
      <c r="D161" s="1293"/>
      <c r="E161" s="942"/>
      <c r="F161" s="1195"/>
      <c r="I161" s="1203"/>
      <c r="J161" s="1208"/>
      <c r="K161" s="899"/>
      <c r="N161" s="927"/>
    </row>
    <row r="162" spans="1:16">
      <c r="A162" s="309" t="s">
        <v>16063</v>
      </c>
      <c r="B162" s="182"/>
      <c r="C162" s="1209" t="s">
        <v>16064</v>
      </c>
      <c r="D162" s="1293"/>
      <c r="E162" s="942"/>
      <c r="F162" s="1195"/>
      <c r="I162" s="1203"/>
      <c r="J162" s="1208"/>
      <c r="K162" s="899"/>
      <c r="N162" s="927"/>
    </row>
    <row r="163" spans="1:16">
      <c r="A163" s="309">
        <v>4808057</v>
      </c>
      <c r="B163" s="110" t="s">
        <v>15897</v>
      </c>
      <c r="C163" s="1209" t="s">
        <v>16065</v>
      </c>
      <c r="D163" s="1293">
        <v>1000</v>
      </c>
      <c r="E163" s="942"/>
      <c r="F163" s="1195" t="s">
        <v>16066</v>
      </c>
      <c r="G163" s="899" t="s">
        <v>16067</v>
      </c>
      <c r="H163" s="899" t="s">
        <v>6751</v>
      </c>
      <c r="I163" s="1203">
        <v>42000</v>
      </c>
      <c r="J163" s="1208" t="s">
        <v>16067</v>
      </c>
      <c r="K163" s="899" t="s">
        <v>10953</v>
      </c>
      <c r="N163" s="927" t="s">
        <v>16068</v>
      </c>
      <c r="O163" s="899" t="s">
        <v>69</v>
      </c>
      <c r="P163" s="183" t="s">
        <v>16069</v>
      </c>
    </row>
    <row r="164" spans="1:16">
      <c r="A164" s="309" t="s">
        <v>16070</v>
      </c>
      <c r="B164" s="182"/>
      <c r="C164" s="1209" t="s">
        <v>16071</v>
      </c>
      <c r="D164" s="1293"/>
      <c r="E164" s="942"/>
      <c r="F164" s="1195"/>
      <c r="I164" s="1203"/>
      <c r="J164" s="1208"/>
      <c r="K164" s="899"/>
      <c r="N164" s="927"/>
      <c r="P164" s="183">
        <v>5738251676</v>
      </c>
    </row>
    <row r="165" spans="1:16">
      <c r="B165" s="182"/>
      <c r="C165" s="1209"/>
      <c r="D165" s="1293"/>
      <c r="E165" s="942"/>
      <c r="F165" s="1195"/>
      <c r="I165" s="1203"/>
      <c r="J165" s="1208"/>
      <c r="K165" s="899"/>
      <c r="N165" s="927"/>
    </row>
    <row r="166" spans="1:16">
      <c r="A166" s="309">
        <v>4809178</v>
      </c>
      <c r="B166" s="110" t="s">
        <v>15853</v>
      </c>
      <c r="C166" s="1209" t="s">
        <v>16072</v>
      </c>
      <c r="D166" s="1293">
        <v>1250</v>
      </c>
      <c r="E166" s="942"/>
      <c r="F166" s="1195" t="s">
        <v>16073</v>
      </c>
      <c r="G166" s="899" t="s">
        <v>16074</v>
      </c>
      <c r="H166" s="899" t="s">
        <v>16075</v>
      </c>
      <c r="I166" s="1203">
        <v>54000</v>
      </c>
      <c r="J166" s="899" t="s">
        <v>16074</v>
      </c>
      <c r="K166" s="899" t="s">
        <v>10953</v>
      </c>
      <c r="N166" s="927"/>
      <c r="P166" s="183" t="s">
        <v>16069</v>
      </c>
    </row>
    <row r="167" spans="1:16">
      <c r="A167" s="1294"/>
      <c r="B167" s="110" t="s">
        <v>16076</v>
      </c>
      <c r="C167" s="1209"/>
      <c r="D167" s="1293"/>
      <c r="E167" s="942"/>
      <c r="F167" s="1195"/>
      <c r="I167" s="1203"/>
      <c r="J167" s="1208"/>
      <c r="K167" s="899"/>
      <c r="N167" s="927"/>
      <c r="P167" s="183">
        <v>5738251676</v>
      </c>
    </row>
    <row r="168" spans="1:16">
      <c r="A168" s="309">
        <v>4809171</v>
      </c>
      <c r="B168" s="110" t="s">
        <v>15897</v>
      </c>
      <c r="C168" s="1209" t="s">
        <v>16077</v>
      </c>
      <c r="D168" s="1293">
        <v>1500</v>
      </c>
      <c r="E168" s="942"/>
      <c r="F168" s="1195" t="s">
        <v>110</v>
      </c>
      <c r="G168" s="899" t="s">
        <v>16078</v>
      </c>
      <c r="H168" s="899" t="s">
        <v>15986</v>
      </c>
      <c r="I168" s="1203">
        <v>90000</v>
      </c>
      <c r="J168" s="1208" t="s">
        <v>16074</v>
      </c>
      <c r="K168" s="899" t="s">
        <v>10953</v>
      </c>
      <c r="N168" s="927"/>
      <c r="P168" s="183" t="s">
        <v>16069</v>
      </c>
    </row>
    <row r="169" spans="1:16">
      <c r="A169" s="1294"/>
      <c r="B169" s="182"/>
      <c r="C169" s="1209"/>
      <c r="D169" s="1293"/>
      <c r="E169" s="942"/>
      <c r="F169" s="1195"/>
      <c r="I169" s="1203"/>
      <c r="J169" s="1208"/>
      <c r="K169" s="899"/>
      <c r="N169" s="927"/>
      <c r="P169" s="183">
        <v>5738251676</v>
      </c>
    </row>
    <row r="170" spans="1:16">
      <c r="A170" s="1295" t="s">
        <v>16079</v>
      </c>
      <c r="B170" s="182"/>
      <c r="C170" s="1209"/>
      <c r="D170" s="1293"/>
      <c r="E170" s="942"/>
      <c r="F170" s="1195"/>
      <c r="I170" s="1203"/>
      <c r="J170" s="1208"/>
      <c r="K170" s="899"/>
      <c r="N170" s="927"/>
    </row>
    <row r="171" spans="1:16">
      <c r="A171" s="1294"/>
      <c r="B171" s="110" t="s">
        <v>16060</v>
      </c>
      <c r="C171" s="1283">
        <v>-950</v>
      </c>
      <c r="D171" s="1293"/>
      <c r="E171" s="1253" t="s">
        <v>16061</v>
      </c>
      <c r="F171" s="1195"/>
      <c r="I171" s="1203"/>
      <c r="J171" s="1208"/>
      <c r="K171" s="899"/>
      <c r="N171" s="927"/>
    </row>
    <row r="172" spans="1:16">
      <c r="A172" s="1294"/>
      <c r="B172" s="110" t="s">
        <v>16080</v>
      </c>
      <c r="C172" s="1283">
        <v>-2800</v>
      </c>
      <c r="D172" s="1293"/>
      <c r="E172" s="942"/>
      <c r="F172" s="1195"/>
      <c r="I172" s="1203"/>
      <c r="J172" s="1208"/>
      <c r="K172" s="899"/>
      <c r="N172" s="927"/>
    </row>
    <row r="173" spans="1:16">
      <c r="A173" s="1294"/>
      <c r="B173" s="865" t="s">
        <v>46</v>
      </c>
      <c r="C173" s="1209">
        <f>SUM(C170:C172)+SUM(D161:D169)</f>
        <v>0</v>
      </c>
      <c r="D173" s="1293"/>
      <c r="E173" s="942"/>
      <c r="F173" s="1195"/>
      <c r="I173" s="1203"/>
      <c r="J173" s="1208"/>
      <c r="K173" s="899"/>
      <c r="N173" s="927"/>
    </row>
    <row r="174" spans="1:16" ht="13.5" thickBot="1">
      <c r="A174" s="1301"/>
      <c r="B174" s="893"/>
      <c r="C174" s="1299"/>
      <c r="D174" s="1298"/>
      <c r="E174" s="1319"/>
      <c r="F174" s="1220"/>
      <c r="G174" s="896"/>
      <c r="H174" s="896"/>
      <c r="I174" s="1221"/>
      <c r="J174" s="1222"/>
      <c r="K174" s="896"/>
      <c r="L174" s="896"/>
      <c r="M174" s="893"/>
      <c r="N174" s="1296"/>
      <c r="O174" s="896"/>
      <c r="P174" s="1219"/>
    </row>
    <row r="175" spans="1:16">
      <c r="A175" s="309" t="s">
        <v>508</v>
      </c>
      <c r="B175" s="182"/>
      <c r="C175" s="1209" t="s">
        <v>16081</v>
      </c>
      <c r="D175" s="1293"/>
      <c r="E175" s="942"/>
      <c r="F175" s="1195"/>
      <c r="I175" s="1203"/>
      <c r="J175" s="1208"/>
      <c r="K175" s="899"/>
      <c r="N175" s="927"/>
    </row>
    <row r="176" spans="1:16">
      <c r="A176" s="309" t="s">
        <v>16082</v>
      </c>
      <c r="B176" s="182"/>
      <c r="C176" s="1209" t="s">
        <v>16083</v>
      </c>
      <c r="D176" s="1293"/>
      <c r="E176" s="942"/>
      <c r="F176" s="1195"/>
      <c r="I176" s="1203"/>
      <c r="J176" s="1208"/>
      <c r="K176" s="899"/>
      <c r="N176" s="927"/>
    </row>
    <row r="177" spans="1:16">
      <c r="A177" s="309">
        <v>4811005</v>
      </c>
      <c r="B177" s="110" t="s">
        <v>16084</v>
      </c>
      <c r="C177" s="1209" t="s">
        <v>16085</v>
      </c>
      <c r="D177" s="1293">
        <v>1150</v>
      </c>
      <c r="E177" s="942"/>
      <c r="F177" s="1195" t="s">
        <v>110</v>
      </c>
      <c r="G177" s="899" t="s">
        <v>16086</v>
      </c>
      <c r="H177" s="899" t="s">
        <v>16087</v>
      </c>
      <c r="I177" s="1203">
        <v>60000</v>
      </c>
      <c r="J177" s="1208"/>
      <c r="K177" s="899"/>
      <c r="M177" s="182" t="s">
        <v>798</v>
      </c>
      <c r="N177" s="927"/>
      <c r="O177" s="899" t="s">
        <v>69</v>
      </c>
      <c r="P177" s="183" t="s">
        <v>16088</v>
      </c>
    </row>
    <row r="178" spans="1:16">
      <c r="A178" s="309">
        <v>4811028</v>
      </c>
      <c r="B178" s="110" t="s">
        <v>16089</v>
      </c>
      <c r="C178" s="1209" t="s">
        <v>16090</v>
      </c>
      <c r="D178" s="1293">
        <v>1200</v>
      </c>
      <c r="E178" s="942"/>
      <c r="F178" s="1195" t="s">
        <v>110</v>
      </c>
      <c r="G178" s="899" t="s">
        <v>16091</v>
      </c>
      <c r="H178" s="899" t="s">
        <v>15851</v>
      </c>
      <c r="I178" s="1203">
        <v>60000</v>
      </c>
      <c r="J178" s="1208"/>
      <c r="K178" s="899"/>
      <c r="M178" s="182" t="s">
        <v>798</v>
      </c>
      <c r="N178" s="927"/>
      <c r="O178" s="899" t="s">
        <v>69</v>
      </c>
      <c r="P178" s="183" t="s">
        <v>16088</v>
      </c>
    </row>
    <row r="179" spans="1:16">
      <c r="A179" s="309">
        <v>4811131</v>
      </c>
      <c r="B179" s="110" t="s">
        <v>16092</v>
      </c>
      <c r="C179" s="1209" t="s">
        <v>16093</v>
      </c>
      <c r="D179" s="1293">
        <v>1150</v>
      </c>
      <c r="E179" s="942"/>
      <c r="F179" s="1195" t="s">
        <v>104</v>
      </c>
      <c r="G179" s="899" t="s">
        <v>16094</v>
      </c>
      <c r="H179" s="899" t="s">
        <v>1856</v>
      </c>
      <c r="I179" s="1203">
        <v>57000</v>
      </c>
      <c r="J179" s="1208"/>
      <c r="K179" s="899"/>
      <c r="M179" s="182" t="s">
        <v>798</v>
      </c>
      <c r="N179" s="927"/>
      <c r="O179" s="899" t="s">
        <v>69</v>
      </c>
      <c r="P179" s="183" t="s">
        <v>16088</v>
      </c>
    </row>
    <row r="180" spans="1:16">
      <c r="C180" s="1209"/>
      <c r="D180" s="1293"/>
      <c r="E180" s="942"/>
      <c r="F180" s="1195"/>
      <c r="I180" s="1203"/>
      <c r="J180" s="1208"/>
      <c r="K180" s="899"/>
      <c r="N180" s="927"/>
    </row>
    <row r="181" spans="1:16">
      <c r="A181" s="309" t="s">
        <v>16095</v>
      </c>
      <c r="C181" s="1209"/>
      <c r="D181" s="1293"/>
      <c r="E181" s="942"/>
      <c r="F181" s="1195"/>
      <c r="I181" s="1203"/>
      <c r="J181" s="1208"/>
      <c r="K181" s="899"/>
      <c r="N181" s="927"/>
    </row>
    <row r="182" spans="1:16">
      <c r="A182" s="309">
        <v>4811139</v>
      </c>
      <c r="B182" s="110" t="s">
        <v>16096</v>
      </c>
      <c r="C182" s="1209" t="s">
        <v>16097</v>
      </c>
      <c r="D182" s="1293">
        <v>1200</v>
      </c>
      <c r="E182" s="942"/>
      <c r="F182" s="1195" t="s">
        <v>104</v>
      </c>
      <c r="G182" s="899" t="s">
        <v>16098</v>
      </c>
      <c r="H182" s="899" t="s">
        <v>16099</v>
      </c>
      <c r="I182" s="1203">
        <v>67000</v>
      </c>
      <c r="J182" s="1208"/>
      <c r="K182" s="899"/>
      <c r="M182" s="182" t="s">
        <v>67</v>
      </c>
      <c r="N182" s="927"/>
      <c r="O182" s="899" t="s">
        <v>69</v>
      </c>
      <c r="P182" s="183" t="s">
        <v>16088</v>
      </c>
    </row>
    <row r="183" spans="1:16">
      <c r="A183" s="309">
        <v>4811101</v>
      </c>
      <c r="B183" s="110" t="s">
        <v>16100</v>
      </c>
      <c r="C183" s="1209" t="s">
        <v>16101</v>
      </c>
      <c r="D183" s="1293">
        <v>1150</v>
      </c>
      <c r="E183" s="942"/>
      <c r="F183" s="1195" t="s">
        <v>104</v>
      </c>
      <c r="G183" s="899" t="s">
        <v>16102</v>
      </c>
      <c r="H183" s="899" t="s">
        <v>850</v>
      </c>
      <c r="I183" s="1203">
        <v>63000</v>
      </c>
      <c r="J183" s="1208"/>
      <c r="K183" s="899"/>
      <c r="M183" s="182" t="s">
        <v>67</v>
      </c>
      <c r="N183" s="927"/>
      <c r="O183" s="899" t="s">
        <v>69</v>
      </c>
      <c r="P183" s="183" t="s">
        <v>16088</v>
      </c>
    </row>
    <row r="184" spans="1:16">
      <c r="A184" s="1294"/>
      <c r="B184" s="182"/>
      <c r="C184" s="1209"/>
      <c r="D184" s="1293"/>
      <c r="E184" s="942"/>
      <c r="F184" s="1195"/>
      <c r="I184" s="1203"/>
      <c r="J184" s="1208"/>
      <c r="K184" s="899"/>
      <c r="N184" s="927"/>
      <c r="P184" s="183" t="s">
        <v>16103</v>
      </c>
    </row>
    <row r="185" spans="1:16">
      <c r="A185" s="1295" t="s">
        <v>16104</v>
      </c>
      <c r="B185" s="182"/>
      <c r="C185" s="1209"/>
      <c r="D185" s="1293"/>
      <c r="E185" s="942"/>
      <c r="F185" s="1195"/>
      <c r="I185" s="1203"/>
      <c r="J185" s="1208"/>
      <c r="K185" s="899"/>
      <c r="N185" s="927"/>
    </row>
    <row r="186" spans="1:16">
      <c r="A186" s="1294"/>
      <c r="B186" s="183" t="s">
        <v>16105</v>
      </c>
      <c r="C186" s="1283">
        <v>-2850</v>
      </c>
      <c r="D186" s="1293"/>
      <c r="E186" s="942"/>
      <c r="F186" s="1195"/>
      <c r="I186" s="1203"/>
      <c r="J186" s="1208"/>
      <c r="K186" s="899"/>
      <c r="N186" s="927"/>
    </row>
    <row r="187" spans="1:16">
      <c r="A187" s="1294"/>
      <c r="B187" s="183" t="s">
        <v>16106</v>
      </c>
      <c r="C187" s="1283">
        <v>-2850</v>
      </c>
      <c r="D187" s="1293"/>
      <c r="E187" s="942"/>
      <c r="F187" s="1195"/>
      <c r="I187" s="1203"/>
      <c r="J187" s="1208"/>
      <c r="K187" s="899"/>
      <c r="N187" s="927"/>
    </row>
    <row r="188" spans="1:16">
      <c r="A188" s="1294"/>
      <c r="B188" s="183" t="s">
        <v>16107</v>
      </c>
      <c r="C188" s="1283">
        <v>-165</v>
      </c>
      <c r="D188" s="1293"/>
      <c r="E188" s="1318" t="s">
        <v>16108</v>
      </c>
      <c r="F188" s="1195"/>
      <c r="I188" s="1203"/>
      <c r="J188" s="1208"/>
      <c r="K188" s="899"/>
      <c r="N188" s="927"/>
    </row>
    <row r="189" spans="1:16">
      <c r="A189" s="1294"/>
      <c r="B189" s="183" t="s">
        <v>16109</v>
      </c>
      <c r="C189" s="1283">
        <v>15</v>
      </c>
      <c r="D189" s="1293"/>
      <c r="E189" s="1318"/>
      <c r="F189" s="1195"/>
      <c r="I189" s="1203"/>
      <c r="J189" s="1208"/>
      <c r="K189" s="899"/>
      <c r="N189" s="927"/>
    </row>
    <row r="190" spans="1:16">
      <c r="A190" s="1294"/>
      <c r="B190" s="865" t="s">
        <v>46</v>
      </c>
      <c r="C190" s="1209">
        <f>SUM(C185:C189)+SUM(D175:D184)</f>
        <v>0</v>
      </c>
      <c r="D190" s="1293"/>
      <c r="E190" s="183"/>
      <c r="F190" s="1288"/>
      <c r="I190" s="1203"/>
      <c r="J190" s="1208"/>
      <c r="K190" s="899"/>
      <c r="N190" s="927"/>
    </row>
    <row r="191" spans="1:16" ht="13.5" thickBot="1">
      <c r="A191" s="1301"/>
      <c r="B191" s="1300"/>
      <c r="C191" s="1299"/>
      <c r="D191" s="1298"/>
      <c r="E191" s="937"/>
      <c r="F191" s="1297"/>
      <c r="G191" s="896"/>
      <c r="H191" s="896"/>
      <c r="I191" s="1221"/>
      <c r="J191" s="1222"/>
      <c r="K191" s="896"/>
      <c r="L191" s="896"/>
      <c r="M191" s="893"/>
      <c r="N191" s="1296"/>
      <c r="O191" s="896"/>
      <c r="P191" s="1219"/>
    </row>
    <row r="192" spans="1:16">
      <c r="A192" s="309" t="s">
        <v>253</v>
      </c>
      <c r="B192" s="865"/>
      <c r="C192" s="1209" t="s">
        <v>16110</v>
      </c>
      <c r="D192" s="1293"/>
      <c r="E192" s="183"/>
      <c r="F192" s="1288"/>
      <c r="I192" s="1203"/>
      <c r="J192" s="1208"/>
      <c r="K192" s="899"/>
      <c r="N192" s="927"/>
    </row>
    <row r="193" spans="1:16">
      <c r="A193" s="309" t="s">
        <v>16111</v>
      </c>
      <c r="B193" s="865"/>
      <c r="C193" s="1209" t="s">
        <v>16112</v>
      </c>
      <c r="D193" s="1293"/>
      <c r="E193" s="183"/>
      <c r="F193" s="1288"/>
      <c r="I193" s="1203"/>
      <c r="J193" s="1208"/>
      <c r="K193" s="899"/>
      <c r="N193" s="927"/>
    </row>
    <row r="194" spans="1:16">
      <c r="A194" s="1294"/>
      <c r="B194" s="865"/>
      <c r="C194" s="1209"/>
      <c r="D194" s="1293"/>
      <c r="E194" s="183"/>
      <c r="F194" s="1288"/>
      <c r="I194" s="1203"/>
      <c r="J194" s="1208"/>
      <c r="K194" s="899"/>
      <c r="N194" s="927"/>
    </row>
    <row r="195" spans="1:16">
      <c r="A195" s="309">
        <v>4904168</v>
      </c>
      <c r="B195" s="110" t="s">
        <v>7269</v>
      </c>
      <c r="C195" s="1209" t="s">
        <v>16113</v>
      </c>
      <c r="D195" s="1293">
        <v>1450</v>
      </c>
      <c r="E195" s="183"/>
      <c r="F195" s="1250" t="s">
        <v>98</v>
      </c>
      <c r="G195" s="899" t="s">
        <v>16114</v>
      </c>
      <c r="H195" s="899" t="s">
        <v>15986</v>
      </c>
      <c r="I195" s="1203">
        <v>102000</v>
      </c>
      <c r="J195" s="1208"/>
      <c r="K195" s="899"/>
      <c r="M195" s="182" t="s">
        <v>28</v>
      </c>
      <c r="N195" s="927"/>
      <c r="O195" s="899" t="s">
        <v>14942</v>
      </c>
      <c r="P195" s="183" t="s">
        <v>16115</v>
      </c>
    </row>
    <row r="196" spans="1:16">
      <c r="A196" s="110">
        <v>4904249</v>
      </c>
      <c r="B196" s="110" t="s">
        <v>4229</v>
      </c>
      <c r="C196" s="182" t="s">
        <v>16116</v>
      </c>
      <c r="D196" s="1293">
        <v>1400</v>
      </c>
      <c r="E196" s="183"/>
      <c r="F196" s="1250" t="s">
        <v>16117</v>
      </c>
      <c r="G196" s="899" t="s">
        <v>16118</v>
      </c>
      <c r="H196" s="899" t="s">
        <v>6124</v>
      </c>
      <c r="I196" s="1203">
        <v>82000</v>
      </c>
      <c r="J196" s="1208"/>
      <c r="K196" s="899"/>
      <c r="M196" s="182" t="s">
        <v>28</v>
      </c>
      <c r="N196" s="927"/>
      <c r="O196" s="899" t="s">
        <v>14942</v>
      </c>
    </row>
    <row r="197" spans="1:16">
      <c r="A197" s="309" t="s">
        <v>16119</v>
      </c>
      <c r="D197" s="1293"/>
      <c r="E197" s="183"/>
      <c r="F197" s="1250"/>
      <c r="I197" s="1203"/>
      <c r="J197" s="1208"/>
      <c r="K197" s="899"/>
      <c r="N197" s="927"/>
    </row>
    <row r="198" spans="1:16">
      <c r="A198" s="309">
        <v>4905018</v>
      </c>
      <c r="B198" s="110" t="s">
        <v>16120</v>
      </c>
      <c r="C198" s="1209" t="s">
        <v>16121</v>
      </c>
      <c r="D198" s="1293">
        <v>1600</v>
      </c>
      <c r="E198" s="183"/>
      <c r="F198" s="1250" t="s">
        <v>1881</v>
      </c>
      <c r="G198" s="899" t="s">
        <v>16122</v>
      </c>
      <c r="H198" s="899" t="s">
        <v>16123</v>
      </c>
      <c r="I198" s="1203">
        <v>90000</v>
      </c>
      <c r="J198" s="1208"/>
      <c r="K198" s="899"/>
      <c r="M198" s="182" t="s">
        <v>166</v>
      </c>
      <c r="N198" s="927"/>
      <c r="O198" s="899" t="s">
        <v>14942</v>
      </c>
    </row>
    <row r="199" spans="1:16">
      <c r="C199" s="1209"/>
      <c r="D199" s="1293"/>
      <c r="E199" s="183"/>
      <c r="F199" s="1250"/>
      <c r="I199" s="1203"/>
      <c r="J199" s="1208"/>
      <c r="K199" s="899"/>
      <c r="N199" s="927"/>
    </row>
    <row r="200" spans="1:16">
      <c r="C200" s="1209"/>
      <c r="D200" s="1293"/>
      <c r="E200" s="183"/>
      <c r="F200" s="1288"/>
      <c r="I200" s="1203"/>
      <c r="J200" s="1208"/>
      <c r="K200" s="899"/>
      <c r="N200" s="927"/>
    </row>
    <row r="201" spans="1:16">
      <c r="A201" s="1295" t="s">
        <v>16124</v>
      </c>
      <c r="B201" s="182"/>
      <c r="C201" s="1209"/>
      <c r="D201" s="1293"/>
      <c r="E201" s="183"/>
      <c r="F201" s="1288"/>
      <c r="I201" s="1203"/>
      <c r="J201" s="1208"/>
      <c r="K201" s="899"/>
      <c r="N201" s="927"/>
    </row>
    <row r="202" spans="1:16">
      <c r="A202" s="1294"/>
      <c r="B202" s="183" t="s">
        <v>16125</v>
      </c>
      <c r="C202" s="1283">
        <v>-2500</v>
      </c>
      <c r="D202" s="1293"/>
      <c r="E202" s="183"/>
      <c r="F202" s="1288"/>
      <c r="I202" s="1203"/>
      <c r="J202" s="1208"/>
      <c r="K202" s="899"/>
      <c r="N202" s="927"/>
    </row>
    <row r="203" spans="1:16">
      <c r="A203" s="1294"/>
      <c r="B203" s="183" t="s">
        <v>16126</v>
      </c>
      <c r="C203" s="1283">
        <v>-1950</v>
      </c>
      <c r="D203" s="1293"/>
      <c r="E203" s="1253" t="s">
        <v>16127</v>
      </c>
      <c r="F203" s="1288"/>
      <c r="I203" s="1203"/>
      <c r="J203" s="1208"/>
      <c r="K203" s="899"/>
      <c r="N203" s="927"/>
    </row>
    <row r="204" spans="1:16">
      <c r="A204" s="1294"/>
      <c r="B204" s="865" t="s">
        <v>46</v>
      </c>
      <c r="C204" s="1209">
        <f>SUM(C201:C203)+SUM(D192:D200)</f>
        <v>0</v>
      </c>
      <c r="D204" s="1293"/>
      <c r="E204" s="183"/>
      <c r="F204" s="1288"/>
      <c r="I204" s="1203"/>
      <c r="J204" s="1208"/>
      <c r="K204" s="899"/>
      <c r="N204" s="927"/>
    </row>
    <row r="205" spans="1:16" ht="13.5" thickBot="1">
      <c r="A205" s="1301"/>
      <c r="B205" s="1300"/>
      <c r="C205" s="1299"/>
      <c r="D205" s="1298"/>
      <c r="E205" s="937"/>
      <c r="F205" s="1297"/>
      <c r="G205" s="896"/>
      <c r="H205" s="896"/>
      <c r="I205" s="1221"/>
      <c r="J205" s="1222"/>
      <c r="K205" s="896"/>
      <c r="L205" s="896"/>
      <c r="M205" s="893"/>
      <c r="N205" s="1296"/>
      <c r="O205" s="896"/>
      <c r="P205" s="1219"/>
    </row>
    <row r="206" spans="1:16">
      <c r="A206" s="309" t="s">
        <v>267</v>
      </c>
      <c r="C206" s="1209" t="s">
        <v>16128</v>
      </c>
      <c r="D206" s="1293"/>
      <c r="E206" s="183"/>
      <c r="F206" s="1288"/>
      <c r="I206" s="1203"/>
      <c r="J206" s="1208"/>
      <c r="K206" s="899"/>
      <c r="N206" s="927"/>
    </row>
    <row r="207" spans="1:16">
      <c r="A207" s="309" t="s">
        <v>16129</v>
      </c>
      <c r="C207" s="1209" t="s">
        <v>16130</v>
      </c>
      <c r="D207" s="1293"/>
      <c r="E207" s="183"/>
      <c r="F207" s="1288"/>
      <c r="I207" s="1203"/>
      <c r="J207" s="1208"/>
      <c r="K207" s="899"/>
      <c r="N207" s="927"/>
    </row>
    <row r="208" spans="1:16">
      <c r="C208" s="1209"/>
      <c r="D208" s="1293"/>
      <c r="E208" s="183"/>
      <c r="F208" s="1288"/>
      <c r="I208" s="1203"/>
      <c r="J208" s="1208"/>
      <c r="K208" s="899"/>
      <c r="N208" s="927"/>
    </row>
    <row r="209" spans="1:16">
      <c r="A209" s="309">
        <v>4905022</v>
      </c>
      <c r="B209" s="110" t="s">
        <v>4229</v>
      </c>
      <c r="C209" s="1209" t="s">
        <v>16131</v>
      </c>
      <c r="D209" s="1293">
        <v>1550</v>
      </c>
      <c r="E209" s="183"/>
      <c r="F209" s="1288" t="s">
        <v>98</v>
      </c>
      <c r="G209" s="899" t="s">
        <v>16122</v>
      </c>
      <c r="H209" s="899" t="s">
        <v>180</v>
      </c>
      <c r="I209" s="1203">
        <v>81000</v>
      </c>
      <c r="J209" s="1208"/>
      <c r="K209" s="899"/>
      <c r="M209" s="182" t="s">
        <v>107</v>
      </c>
      <c r="N209" s="927" t="s">
        <v>16132</v>
      </c>
      <c r="O209" s="899" t="s">
        <v>52</v>
      </c>
      <c r="P209" s="1317" t="s">
        <v>15509</v>
      </c>
    </row>
    <row r="210" spans="1:16">
      <c r="A210" s="309" t="s">
        <v>16133</v>
      </c>
      <c r="C210" s="1209"/>
      <c r="D210" s="1293"/>
      <c r="E210" s="183"/>
      <c r="F210" s="1288"/>
      <c r="I210" s="1203"/>
      <c r="J210" s="1208"/>
      <c r="K210" s="899"/>
      <c r="N210" s="927"/>
      <c r="P210" s="1317" t="s">
        <v>16134</v>
      </c>
    </row>
    <row r="211" spans="1:16">
      <c r="A211" s="309">
        <v>4905027</v>
      </c>
      <c r="B211" s="110" t="s">
        <v>2257</v>
      </c>
      <c r="C211" s="1209" t="s">
        <v>16135</v>
      </c>
      <c r="D211" s="1293">
        <v>1800</v>
      </c>
      <c r="E211" s="183"/>
      <c r="F211" s="1288" t="s">
        <v>25</v>
      </c>
      <c r="G211" s="899" t="s">
        <v>16136</v>
      </c>
      <c r="H211" s="899" t="s">
        <v>16137</v>
      </c>
      <c r="I211" s="1203">
        <v>108000</v>
      </c>
      <c r="J211" s="1208"/>
      <c r="K211" s="899"/>
      <c r="M211" s="182" t="s">
        <v>67</v>
      </c>
      <c r="N211" s="927" t="s">
        <v>16138</v>
      </c>
      <c r="O211" s="899" t="s">
        <v>69</v>
      </c>
      <c r="P211" s="1317" t="s">
        <v>15509</v>
      </c>
    </row>
    <row r="212" spans="1:16">
      <c r="B212" s="216"/>
      <c r="C212" s="217"/>
      <c r="D212" s="1293"/>
      <c r="E212" s="183"/>
      <c r="F212" s="1288"/>
      <c r="I212" s="1203"/>
      <c r="J212" s="1208"/>
      <c r="K212" s="899"/>
      <c r="N212" s="927"/>
      <c r="P212" s="1317" t="s">
        <v>16134</v>
      </c>
    </row>
    <row r="213" spans="1:16">
      <c r="A213" s="1295" t="s">
        <v>16139</v>
      </c>
      <c r="B213" s="182"/>
      <c r="C213" s="1209"/>
      <c r="D213" s="1293"/>
      <c r="E213" s="183"/>
      <c r="F213" s="1288"/>
      <c r="I213" s="1203"/>
      <c r="J213" s="1208"/>
      <c r="K213" s="899"/>
      <c r="N213" s="927"/>
    </row>
    <row r="214" spans="1:16">
      <c r="A214" s="1294"/>
      <c r="B214" s="183" t="s">
        <v>16126</v>
      </c>
      <c r="C214" s="1283">
        <v>-1675</v>
      </c>
      <c r="D214" s="1293"/>
      <c r="E214" s="1253" t="s">
        <v>16127</v>
      </c>
      <c r="F214" s="1288"/>
      <c r="I214" s="1203"/>
      <c r="J214" s="1208"/>
      <c r="K214" s="899"/>
      <c r="N214" s="927"/>
    </row>
    <row r="215" spans="1:16">
      <c r="A215" s="1294"/>
      <c r="B215" s="183" t="s">
        <v>16140</v>
      </c>
      <c r="C215" s="1283">
        <v>-1675</v>
      </c>
      <c r="D215" s="1293"/>
      <c r="E215" s="1267" t="s">
        <v>16141</v>
      </c>
      <c r="F215" s="1288"/>
      <c r="I215" s="1203"/>
      <c r="J215" s="1208"/>
      <c r="K215" s="899"/>
      <c r="N215" s="927"/>
    </row>
    <row r="216" spans="1:16">
      <c r="A216" s="1294"/>
      <c r="B216" s="865" t="s">
        <v>46</v>
      </c>
      <c r="C216" s="1209">
        <f>SUM(C213:C215)+SUM(D206:D212)</f>
        <v>0</v>
      </c>
      <c r="D216" s="1293"/>
      <c r="E216" s="183"/>
      <c r="F216" s="1288"/>
      <c r="I216" s="1203"/>
      <c r="J216" s="1208"/>
      <c r="K216" s="899"/>
      <c r="N216" s="927"/>
    </row>
    <row r="217" spans="1:16" ht="13.5" thickBot="1">
      <c r="A217" s="937"/>
      <c r="B217" s="937"/>
      <c r="C217" s="937"/>
      <c r="D217" s="1298"/>
      <c r="E217" s="930"/>
      <c r="F217" s="1297"/>
      <c r="G217" s="896"/>
      <c r="H217" s="896"/>
      <c r="I217" s="1221"/>
      <c r="J217" s="1222"/>
      <c r="K217" s="896"/>
      <c r="L217" s="896"/>
      <c r="M217" s="893"/>
      <c r="N217" s="1296"/>
      <c r="O217" s="896"/>
      <c r="P217" s="1219"/>
    </row>
    <row r="218" spans="1:16">
      <c r="A218" s="183" t="s">
        <v>547</v>
      </c>
      <c r="B218" s="183"/>
      <c r="C218" s="1209" t="s">
        <v>16142</v>
      </c>
      <c r="D218" s="1293"/>
      <c r="F218" s="1288"/>
      <c r="I218" s="1203"/>
      <c r="J218" s="1208"/>
      <c r="K218" s="899"/>
      <c r="N218" s="927"/>
    </row>
    <row r="219" spans="1:16">
      <c r="A219" s="183" t="s">
        <v>16143</v>
      </c>
      <c r="B219" s="183"/>
      <c r="C219" s="1209" t="s">
        <v>16144</v>
      </c>
      <c r="D219" s="1293"/>
      <c r="F219" s="1288"/>
      <c r="I219" s="1203"/>
      <c r="J219" s="1208"/>
      <c r="K219" s="899"/>
      <c r="N219" s="927"/>
    </row>
    <row r="220" spans="1:16">
      <c r="A220" s="183"/>
      <c r="B220" s="183"/>
      <c r="C220" s="1209"/>
      <c r="D220" s="1293"/>
      <c r="F220" s="1288"/>
      <c r="I220" s="1203"/>
      <c r="J220" s="1208"/>
      <c r="K220" s="899"/>
      <c r="N220" s="927"/>
    </row>
    <row r="221" spans="1:16">
      <c r="A221" s="309">
        <v>4907002</v>
      </c>
      <c r="B221" s="183" t="s">
        <v>16145</v>
      </c>
      <c r="C221" s="182" t="s">
        <v>16146</v>
      </c>
      <c r="D221" s="1293">
        <v>1300</v>
      </c>
      <c r="F221" s="1250" t="s">
        <v>64</v>
      </c>
      <c r="G221" s="899" t="s">
        <v>16147</v>
      </c>
      <c r="H221" s="899" t="s">
        <v>1979</v>
      </c>
      <c r="I221" s="1203">
        <v>95000</v>
      </c>
      <c r="J221" s="1208" t="s">
        <v>16148</v>
      </c>
      <c r="K221" s="899"/>
      <c r="M221" s="182" t="s">
        <v>107</v>
      </c>
      <c r="N221" s="927" t="s">
        <v>16149</v>
      </c>
      <c r="O221" s="899" t="s">
        <v>52</v>
      </c>
      <c r="P221" s="1316" t="s">
        <v>16150</v>
      </c>
    </row>
    <row r="222" spans="1:16">
      <c r="A222" s="183" t="s">
        <v>16151</v>
      </c>
      <c r="B222" s="183"/>
      <c r="D222" s="1293"/>
      <c r="F222" s="1250"/>
      <c r="I222" s="1203"/>
      <c r="J222" s="1208"/>
      <c r="K222" s="899"/>
      <c r="M222" s="182" t="s">
        <v>67</v>
      </c>
      <c r="N222" s="927" t="s">
        <v>16152</v>
      </c>
      <c r="O222" s="899" t="s">
        <v>52</v>
      </c>
      <c r="P222" s="1316" t="s">
        <v>16153</v>
      </c>
    </row>
    <row r="223" spans="1:16">
      <c r="A223" s="110">
        <v>4907003</v>
      </c>
      <c r="B223" s="183" t="s">
        <v>16154</v>
      </c>
      <c r="C223" s="182" t="s">
        <v>16155</v>
      </c>
      <c r="D223" s="1293">
        <v>750</v>
      </c>
      <c r="F223" s="1250" t="s">
        <v>64</v>
      </c>
      <c r="G223" s="899" t="s">
        <v>16147</v>
      </c>
      <c r="H223" s="899" t="s">
        <v>15147</v>
      </c>
      <c r="I223" s="1203">
        <v>30000</v>
      </c>
      <c r="J223" s="1208" t="s">
        <v>16148</v>
      </c>
      <c r="K223" s="899"/>
      <c r="N223" s="927"/>
    </row>
    <row r="224" spans="1:16">
      <c r="A224" s="183"/>
      <c r="B224" s="183"/>
      <c r="C224" s="183"/>
      <c r="D224" s="1293"/>
      <c r="F224" s="1250"/>
      <c r="I224" s="1203"/>
      <c r="J224" s="1208"/>
      <c r="K224" s="899"/>
      <c r="N224" s="927"/>
    </row>
    <row r="225" spans="1:16">
      <c r="A225" s="1295" t="s">
        <v>16156</v>
      </c>
      <c r="B225" s="182"/>
      <c r="C225" s="1209"/>
      <c r="D225" s="1293"/>
      <c r="F225" s="1250"/>
      <c r="I225" s="1203"/>
      <c r="J225" s="1208"/>
      <c r="K225" s="899"/>
      <c r="N225" s="927"/>
    </row>
    <row r="226" spans="1:16">
      <c r="A226" s="1294"/>
      <c r="B226" s="183" t="s">
        <v>16157</v>
      </c>
      <c r="C226" s="1283">
        <v>-1000</v>
      </c>
      <c r="D226" s="1293"/>
      <c r="E226" s="1267" t="s">
        <v>16141</v>
      </c>
      <c r="F226" s="1250"/>
      <c r="I226" s="1203"/>
      <c r="J226" s="1208"/>
      <c r="K226" s="899"/>
      <c r="N226" s="927"/>
    </row>
    <row r="227" spans="1:16">
      <c r="A227" s="1294"/>
      <c r="B227" s="183" t="s">
        <v>16158</v>
      </c>
      <c r="C227" s="1283">
        <v>-1050</v>
      </c>
      <c r="D227" s="1293"/>
      <c r="F227" s="1288"/>
      <c r="I227" s="1203"/>
      <c r="J227" s="1208"/>
      <c r="K227" s="899"/>
      <c r="N227" s="927"/>
    </row>
    <row r="228" spans="1:16">
      <c r="A228" s="1294"/>
      <c r="B228" s="865" t="s">
        <v>46</v>
      </c>
      <c r="C228" s="1209">
        <f>SUM(C225:C227)+SUM(D218:D224)</f>
        <v>0</v>
      </c>
      <c r="D228" s="1293"/>
      <c r="E228" s="183"/>
      <c r="F228" s="1288"/>
      <c r="I228" s="1203"/>
      <c r="J228" s="1208"/>
      <c r="K228" s="899"/>
      <c r="N228" s="927"/>
    </row>
    <row r="229" spans="1:16" ht="13.5" thickBot="1">
      <c r="A229" s="1304"/>
      <c r="B229" s="1300"/>
      <c r="C229" s="1299"/>
      <c r="D229" s="1298"/>
      <c r="E229" s="937"/>
      <c r="F229" s="1297"/>
      <c r="G229" s="896"/>
      <c r="H229" s="896"/>
      <c r="I229" s="1221"/>
      <c r="J229" s="1222"/>
      <c r="K229" s="896"/>
      <c r="L229" s="896"/>
      <c r="M229" s="893"/>
      <c r="N229" s="1296"/>
      <c r="O229" s="896"/>
      <c r="P229" s="1219"/>
    </row>
    <row r="230" spans="1:16">
      <c r="A230" s="110" t="s">
        <v>16159</v>
      </c>
      <c r="B230" s="865"/>
      <c r="C230" s="1209" t="s">
        <v>16160</v>
      </c>
      <c r="D230" s="1293"/>
      <c r="E230" s="183"/>
      <c r="F230" s="1288"/>
      <c r="I230" s="1203"/>
      <c r="J230" s="1208"/>
      <c r="K230" s="899"/>
      <c r="N230" s="927"/>
    </row>
    <row r="231" spans="1:16">
      <c r="A231" s="110" t="s">
        <v>16161</v>
      </c>
      <c r="B231" s="865"/>
      <c r="C231" s="1209" t="s">
        <v>16162</v>
      </c>
      <c r="D231" s="1293"/>
      <c r="E231" s="183"/>
      <c r="F231" s="1288"/>
      <c r="I231" s="1203"/>
      <c r="J231" s="1208"/>
      <c r="K231" s="899"/>
      <c r="N231" s="927"/>
    </row>
    <row r="232" spans="1:16">
      <c r="A232" s="936"/>
      <c r="B232" s="865"/>
      <c r="C232" s="1209"/>
      <c r="D232" s="1293"/>
      <c r="E232" s="183"/>
      <c r="F232" s="1288"/>
      <c r="I232" s="1203"/>
      <c r="J232" s="1208"/>
      <c r="K232" s="899"/>
      <c r="N232" s="927"/>
    </row>
    <row r="233" spans="1:16">
      <c r="A233" s="110">
        <v>4909127</v>
      </c>
      <c r="B233" s="110" t="s">
        <v>16163</v>
      </c>
      <c r="C233" s="1209" t="s">
        <v>16164</v>
      </c>
      <c r="D233" s="1293">
        <v>1150</v>
      </c>
      <c r="E233" s="183"/>
      <c r="F233" s="1288" t="s">
        <v>16165</v>
      </c>
      <c r="G233" s="899" t="s">
        <v>15535</v>
      </c>
      <c r="H233" s="899" t="s">
        <v>15436</v>
      </c>
      <c r="I233" s="1203">
        <v>69000</v>
      </c>
      <c r="J233" s="1208" t="s">
        <v>16166</v>
      </c>
      <c r="K233" s="899"/>
      <c r="N233" s="927"/>
    </row>
    <row r="234" spans="1:16">
      <c r="A234" s="110">
        <v>4909169</v>
      </c>
      <c r="B234" s="110" t="s">
        <v>7269</v>
      </c>
      <c r="C234" s="1209" t="s">
        <v>16167</v>
      </c>
      <c r="D234" s="1293">
        <v>1500</v>
      </c>
      <c r="E234" s="183"/>
      <c r="F234" s="1288" t="s">
        <v>114</v>
      </c>
      <c r="G234" s="899" t="s">
        <v>16166</v>
      </c>
      <c r="H234" s="899" t="s">
        <v>16168</v>
      </c>
      <c r="I234" s="1203">
        <v>112000</v>
      </c>
      <c r="J234" s="1208"/>
      <c r="K234" s="899"/>
      <c r="N234" s="927"/>
    </row>
    <row r="235" spans="1:16">
      <c r="A235" s="110">
        <v>4910147</v>
      </c>
      <c r="B235" s="110" t="s">
        <v>16169</v>
      </c>
      <c r="C235" s="1209" t="s">
        <v>16170</v>
      </c>
      <c r="D235" s="1293">
        <v>1000</v>
      </c>
      <c r="E235" s="183"/>
      <c r="F235" s="1288" t="s">
        <v>114</v>
      </c>
      <c r="G235" s="899" t="s">
        <v>16171</v>
      </c>
      <c r="H235" s="899" t="s">
        <v>16172</v>
      </c>
      <c r="I235" s="1203">
        <v>55000</v>
      </c>
      <c r="J235" s="1208"/>
      <c r="K235" s="899"/>
      <c r="N235" s="927"/>
    </row>
    <row r="236" spans="1:16">
      <c r="A236" s="110">
        <v>4910210</v>
      </c>
      <c r="B236" s="110" t="s">
        <v>5794</v>
      </c>
      <c r="C236" s="1209" t="s">
        <v>16173</v>
      </c>
      <c r="D236" s="1293">
        <v>1475</v>
      </c>
      <c r="E236" s="183"/>
      <c r="F236" s="1288" t="s">
        <v>110</v>
      </c>
      <c r="G236" s="899" t="s">
        <v>16174</v>
      </c>
      <c r="H236" s="899" t="s">
        <v>145</v>
      </c>
      <c r="I236" s="1203">
        <v>109000</v>
      </c>
      <c r="J236" s="1208"/>
      <c r="K236" s="899"/>
      <c r="N236" s="927"/>
    </row>
    <row r="237" spans="1:16">
      <c r="A237" s="110">
        <v>4910211</v>
      </c>
      <c r="B237" s="110" t="s">
        <v>7269</v>
      </c>
      <c r="C237" s="1209" t="s">
        <v>16175</v>
      </c>
      <c r="D237" s="1293">
        <v>1825</v>
      </c>
      <c r="E237" s="183"/>
      <c r="F237" s="1288" t="s">
        <v>114</v>
      </c>
      <c r="G237" s="899" t="s">
        <v>16174</v>
      </c>
      <c r="H237" s="899" t="s">
        <v>16176</v>
      </c>
      <c r="I237" s="1203">
        <v>152000</v>
      </c>
      <c r="J237" s="1208"/>
      <c r="K237" s="899"/>
      <c r="N237" s="927"/>
    </row>
    <row r="238" spans="1:16">
      <c r="A238" s="110"/>
      <c r="C238" s="1209"/>
      <c r="D238" s="1293"/>
      <c r="E238" s="183"/>
      <c r="F238" s="1288"/>
      <c r="I238" s="1203"/>
      <c r="J238" s="1208"/>
      <c r="K238" s="899"/>
      <c r="N238" s="927"/>
    </row>
    <row r="239" spans="1:16">
      <c r="A239" s="110" t="s">
        <v>16177</v>
      </c>
      <c r="C239" s="1209"/>
      <c r="D239" s="1293"/>
      <c r="E239" s="183"/>
      <c r="F239" s="1288"/>
      <c r="I239" s="1203"/>
      <c r="J239" s="1208"/>
      <c r="K239" s="899"/>
      <c r="N239" s="927"/>
    </row>
    <row r="240" spans="1:16">
      <c r="A240" s="110">
        <v>4910166</v>
      </c>
      <c r="B240" s="110" t="s">
        <v>16169</v>
      </c>
      <c r="C240" s="1209" t="s">
        <v>16178</v>
      </c>
      <c r="D240" s="1293">
        <v>1075</v>
      </c>
      <c r="E240" s="183"/>
      <c r="F240" s="1288" t="s">
        <v>369</v>
      </c>
      <c r="G240" s="899" t="s">
        <v>16179</v>
      </c>
      <c r="H240" s="899" t="s">
        <v>448</v>
      </c>
      <c r="I240" s="1203">
        <v>64000</v>
      </c>
      <c r="J240" s="1208"/>
      <c r="K240" s="899"/>
      <c r="N240" s="927"/>
    </row>
    <row r="241" spans="1:16">
      <c r="A241" s="110">
        <v>4903130</v>
      </c>
      <c r="B241" s="110" t="s">
        <v>16180</v>
      </c>
      <c r="C241" s="1209" t="s">
        <v>16181</v>
      </c>
      <c r="D241" s="1293">
        <v>550</v>
      </c>
      <c r="E241" s="183"/>
      <c r="F241" s="1288" t="s">
        <v>354</v>
      </c>
      <c r="G241" s="899" t="s">
        <v>16182</v>
      </c>
      <c r="H241" s="899" t="s">
        <v>2007</v>
      </c>
      <c r="I241" s="1203">
        <v>58000</v>
      </c>
      <c r="J241" s="1208"/>
      <c r="K241" s="899"/>
      <c r="N241" s="927"/>
    </row>
    <row r="242" spans="1:16">
      <c r="A242" s="110"/>
      <c r="B242" s="865"/>
      <c r="C242" s="1209"/>
      <c r="D242" s="1293"/>
      <c r="E242" s="183"/>
      <c r="F242" s="1288"/>
      <c r="I242" s="1203"/>
      <c r="J242" s="1208"/>
      <c r="K242" s="899"/>
      <c r="N242" s="927"/>
    </row>
    <row r="243" spans="1:16">
      <c r="A243" s="1295" t="s">
        <v>16183</v>
      </c>
      <c r="B243" s="182"/>
      <c r="C243" s="1209"/>
      <c r="D243" s="1293"/>
      <c r="E243" s="183"/>
      <c r="F243" s="1288"/>
      <c r="I243" s="1203"/>
      <c r="J243" s="1208"/>
      <c r="K243" s="899"/>
      <c r="N243" s="927"/>
    </row>
    <row r="244" spans="1:16">
      <c r="A244" s="1294"/>
      <c r="B244" s="183" t="s">
        <v>16184</v>
      </c>
      <c r="C244" s="1283">
        <v>-4050</v>
      </c>
      <c r="D244" s="1293"/>
      <c r="E244" s="183"/>
      <c r="F244" s="1288"/>
      <c r="I244" s="1203"/>
      <c r="J244" s="1208"/>
      <c r="K244" s="899"/>
      <c r="N244" s="927"/>
    </row>
    <row r="245" spans="1:16">
      <c r="A245" s="1294"/>
      <c r="B245" s="183" t="s">
        <v>16185</v>
      </c>
      <c r="C245" s="1283">
        <v>-4500</v>
      </c>
      <c r="D245" s="1293"/>
      <c r="E245" s="183"/>
      <c r="F245" s="1288"/>
      <c r="I245" s="1203"/>
      <c r="J245" s="1208"/>
      <c r="K245" s="899"/>
      <c r="N245" s="927"/>
    </row>
    <row r="246" spans="1:16">
      <c r="A246" s="1294"/>
      <c r="B246" s="865" t="s">
        <v>46</v>
      </c>
      <c r="C246" s="1209">
        <f>SUM(C243:C245)+SUM(D230:D242)</f>
        <v>25</v>
      </c>
      <c r="D246" s="1293"/>
      <c r="E246" s="183"/>
      <c r="F246" s="1288"/>
      <c r="I246" s="1203"/>
      <c r="J246" s="1208"/>
      <c r="K246" s="899"/>
      <c r="N246" s="927"/>
    </row>
    <row r="247" spans="1:16" ht="13.5" thickBot="1">
      <c r="A247" s="1304"/>
      <c r="B247" s="1300"/>
      <c r="C247" s="1299"/>
      <c r="D247" s="1298"/>
      <c r="E247" s="937"/>
      <c r="F247" s="1297"/>
      <c r="G247" s="896"/>
      <c r="H247" s="896"/>
      <c r="I247" s="1221"/>
      <c r="J247" s="1222"/>
      <c r="K247" s="896"/>
      <c r="L247" s="896"/>
      <c r="M247" s="893"/>
      <c r="N247" s="1296"/>
      <c r="O247" s="896"/>
      <c r="P247" s="1219"/>
    </row>
    <row r="248" spans="1:16">
      <c r="A248" s="110" t="s">
        <v>16186</v>
      </c>
      <c r="B248" s="865"/>
      <c r="C248" s="1209" t="s">
        <v>16187</v>
      </c>
      <c r="D248" s="1293"/>
      <c r="E248" s="183"/>
      <c r="F248" s="1288"/>
      <c r="I248" s="1203"/>
      <c r="J248" s="1208"/>
      <c r="K248" s="899"/>
      <c r="N248" s="927"/>
    </row>
    <row r="249" spans="1:16">
      <c r="A249" s="110" t="s">
        <v>16188</v>
      </c>
      <c r="B249" s="865"/>
      <c r="C249" s="1209" t="s">
        <v>16189</v>
      </c>
      <c r="D249" s="1293"/>
      <c r="E249" s="183"/>
      <c r="F249" s="1288"/>
      <c r="I249" s="1203"/>
      <c r="J249" s="1208"/>
      <c r="K249" s="899"/>
      <c r="N249" s="927"/>
    </row>
    <row r="250" spans="1:16">
      <c r="A250" s="936"/>
      <c r="B250" s="865"/>
      <c r="C250" s="1209"/>
      <c r="D250" s="1293"/>
      <c r="E250" s="183"/>
      <c r="F250" s="1288"/>
      <c r="I250" s="1203"/>
      <c r="J250" s="1208"/>
      <c r="K250" s="899"/>
      <c r="N250" s="927"/>
    </row>
    <row r="251" spans="1:16">
      <c r="A251" s="110">
        <v>4912062</v>
      </c>
      <c r="B251" s="110" t="s">
        <v>16120</v>
      </c>
      <c r="C251" s="1209" t="s">
        <v>16190</v>
      </c>
      <c r="D251" s="1293">
        <v>1850</v>
      </c>
      <c r="E251" s="183">
        <v>550</v>
      </c>
      <c r="F251" s="1288" t="s">
        <v>25</v>
      </c>
      <c r="G251" s="899" t="s">
        <v>16191</v>
      </c>
      <c r="H251" s="899" t="s">
        <v>1446</v>
      </c>
      <c r="I251" s="1203">
        <v>87000</v>
      </c>
      <c r="J251" s="1208" t="s">
        <v>16187</v>
      </c>
      <c r="K251" s="899"/>
      <c r="M251" s="182" t="s">
        <v>67</v>
      </c>
      <c r="N251" s="927" t="s">
        <v>16192</v>
      </c>
      <c r="O251" s="899" t="s">
        <v>52</v>
      </c>
      <c r="P251" s="183" t="s">
        <v>16193</v>
      </c>
    </row>
    <row r="252" spans="1:16" ht="15">
      <c r="A252" s="110">
        <v>5001109</v>
      </c>
      <c r="B252" s="110" t="s">
        <v>16194</v>
      </c>
      <c r="C252" s="1209" t="s">
        <v>16195</v>
      </c>
      <c r="D252" s="1293">
        <v>2100</v>
      </c>
      <c r="E252" s="183">
        <v>550</v>
      </c>
      <c r="F252" s="1288" t="s">
        <v>16196</v>
      </c>
      <c r="G252" s="899" t="s">
        <v>34</v>
      </c>
      <c r="H252" s="899" t="s">
        <v>16197</v>
      </c>
      <c r="I252" s="1203">
        <v>114000</v>
      </c>
      <c r="J252" s="1208" t="s">
        <v>16187</v>
      </c>
      <c r="K252" s="899"/>
      <c r="M252" s="182" t="s">
        <v>67</v>
      </c>
      <c r="N252" s="927"/>
      <c r="P252" s="1229">
        <v>2866406605</v>
      </c>
    </row>
    <row r="253" spans="1:16">
      <c r="A253" s="110"/>
      <c r="C253" s="1209"/>
      <c r="D253" s="1293"/>
      <c r="E253" s="183"/>
      <c r="F253" s="1288"/>
      <c r="I253" s="1203"/>
      <c r="J253" s="1208"/>
      <c r="K253" s="899"/>
      <c r="N253" s="927"/>
    </row>
    <row r="254" spans="1:16">
      <c r="A254" s="110" t="s">
        <v>16198</v>
      </c>
      <c r="C254" s="1209"/>
      <c r="D254" s="1293"/>
      <c r="E254" s="183"/>
      <c r="F254" s="1288"/>
      <c r="I254" s="1203"/>
      <c r="J254" s="1208"/>
      <c r="K254" s="899"/>
      <c r="N254" s="927"/>
    </row>
    <row r="255" spans="1:16">
      <c r="A255" s="110">
        <v>5002004</v>
      </c>
      <c r="B255" s="110" t="s">
        <v>16194</v>
      </c>
      <c r="C255" s="1209" t="s">
        <v>16199</v>
      </c>
      <c r="D255" s="1293">
        <v>2000</v>
      </c>
      <c r="E255" s="183">
        <v>550</v>
      </c>
      <c r="F255" s="1288"/>
      <c r="H255" s="899" t="s">
        <v>1856</v>
      </c>
      <c r="I255" s="1203">
        <v>93000</v>
      </c>
      <c r="J255" s="1208"/>
      <c r="K255" s="899"/>
      <c r="M255" s="182" t="s">
        <v>41</v>
      </c>
      <c r="N255" s="927"/>
    </row>
    <row r="256" spans="1:16">
      <c r="A256" s="110">
        <v>5002038</v>
      </c>
      <c r="B256" s="110" t="s">
        <v>15155</v>
      </c>
      <c r="C256" s="1209" t="s">
        <v>16200</v>
      </c>
      <c r="D256" s="1293">
        <v>3900</v>
      </c>
      <c r="E256" s="183">
        <v>550</v>
      </c>
      <c r="F256" s="1288"/>
      <c r="H256" s="899" t="s">
        <v>307</v>
      </c>
      <c r="I256" s="1203">
        <v>294000</v>
      </c>
      <c r="J256" s="1208"/>
      <c r="K256" s="899"/>
      <c r="M256" s="182" t="s">
        <v>41</v>
      </c>
      <c r="N256" s="927"/>
    </row>
    <row r="257" spans="1:16">
      <c r="A257" s="110">
        <v>5001098</v>
      </c>
      <c r="B257" s="110" t="s">
        <v>16201</v>
      </c>
      <c r="C257" s="1209" t="s">
        <v>16202</v>
      </c>
      <c r="D257" s="1293">
        <v>1650</v>
      </c>
      <c r="E257" s="183">
        <v>550</v>
      </c>
      <c r="F257" s="1288" t="s">
        <v>207</v>
      </c>
      <c r="G257" s="899" t="s">
        <v>16203</v>
      </c>
      <c r="H257" s="899" t="s">
        <v>15851</v>
      </c>
      <c r="I257" s="1203">
        <v>63000</v>
      </c>
      <c r="J257" s="1208" t="s">
        <v>16187</v>
      </c>
      <c r="K257" s="899"/>
      <c r="M257" s="182" t="s">
        <v>16204</v>
      </c>
      <c r="N257" s="927"/>
    </row>
    <row r="258" spans="1:16">
      <c r="A258" s="936"/>
      <c r="B258" s="865"/>
      <c r="C258" s="1209"/>
      <c r="D258" s="1293"/>
      <c r="E258" s="183"/>
      <c r="F258" s="1288"/>
      <c r="I258" s="1203"/>
      <c r="J258" s="1208"/>
      <c r="K258" s="899"/>
      <c r="N258" s="927"/>
    </row>
    <row r="259" spans="1:16">
      <c r="A259" s="936"/>
      <c r="B259" s="865"/>
      <c r="C259" s="1209"/>
      <c r="D259" s="1293"/>
      <c r="E259" s="183"/>
      <c r="F259" s="1288"/>
      <c r="I259" s="1203"/>
      <c r="J259" s="1208"/>
      <c r="K259" s="899"/>
      <c r="N259" s="927"/>
    </row>
    <row r="260" spans="1:16">
      <c r="A260" s="1295" t="s">
        <v>16205</v>
      </c>
      <c r="B260" s="182"/>
      <c r="C260" s="1209"/>
      <c r="D260" s="1293"/>
      <c r="E260" s="183"/>
      <c r="F260" s="1288"/>
      <c r="I260" s="1203"/>
      <c r="J260" s="1208"/>
      <c r="K260" s="899"/>
      <c r="N260" s="927"/>
    </row>
    <row r="261" spans="1:16">
      <c r="A261" s="1294"/>
      <c r="B261" s="183" t="s">
        <v>16206</v>
      </c>
      <c r="C261" s="1283">
        <v>-4875</v>
      </c>
      <c r="D261" s="1293"/>
      <c r="E261" s="183"/>
      <c r="F261" s="1288"/>
      <c r="I261" s="1203"/>
      <c r="J261" s="1208"/>
      <c r="K261" s="899"/>
      <c r="N261" s="927"/>
    </row>
    <row r="262" spans="1:16">
      <c r="A262" s="1294"/>
      <c r="B262" s="183" t="s">
        <v>16207</v>
      </c>
      <c r="C262" s="1283">
        <v>-6625</v>
      </c>
      <c r="D262" s="1293"/>
      <c r="E262" s="183"/>
      <c r="F262" s="1288"/>
      <c r="I262" s="1203"/>
      <c r="J262" s="1208"/>
      <c r="K262" s="899"/>
      <c r="N262" s="927"/>
    </row>
    <row r="263" spans="1:16">
      <c r="A263" s="1294"/>
      <c r="B263" s="865" t="s">
        <v>46</v>
      </c>
      <c r="C263" s="1209">
        <f>SUM(C260:C262)+SUM(D250:D259)</f>
        <v>0</v>
      </c>
      <c r="D263" s="1293"/>
      <c r="E263" s="183"/>
      <c r="F263" s="1288"/>
      <c r="I263" s="1203"/>
      <c r="J263" s="1208"/>
      <c r="K263" s="899"/>
      <c r="N263" s="927"/>
    </row>
    <row r="264" spans="1:16" ht="13.5" thickBot="1">
      <c r="A264" s="1301"/>
      <c r="B264" s="1300"/>
      <c r="C264" s="1299"/>
      <c r="D264" s="1298"/>
      <c r="E264" s="937"/>
      <c r="F264" s="1297"/>
      <c r="G264" s="896"/>
      <c r="H264" s="896"/>
      <c r="I264" s="1221"/>
      <c r="J264" s="1222"/>
      <c r="K264" s="896"/>
      <c r="L264" s="896"/>
      <c r="M264" s="893"/>
      <c r="N264" s="1296"/>
      <c r="O264" s="896"/>
      <c r="P264" s="1219"/>
    </row>
    <row r="265" spans="1:16">
      <c r="A265" s="110" t="s">
        <v>16208</v>
      </c>
      <c r="B265" s="865"/>
      <c r="C265" s="1209" t="s">
        <v>16209</v>
      </c>
      <c r="D265" s="1293"/>
      <c r="E265" s="183"/>
      <c r="F265" s="1288"/>
      <c r="I265" s="1203"/>
      <c r="J265" s="1208"/>
      <c r="K265" s="899"/>
      <c r="N265" s="927"/>
    </row>
    <row r="266" spans="1:16">
      <c r="A266" s="309" t="s">
        <v>16210</v>
      </c>
      <c r="B266" s="865"/>
      <c r="C266" s="1209" t="s">
        <v>16211</v>
      </c>
      <c r="D266" s="1293"/>
      <c r="E266" s="183"/>
      <c r="F266" s="1288"/>
      <c r="I266" s="1203"/>
      <c r="J266" s="1208"/>
      <c r="K266" s="899"/>
      <c r="N266" s="927"/>
    </row>
    <row r="267" spans="1:16">
      <c r="A267" s="1294"/>
      <c r="B267" s="865"/>
      <c r="C267" s="1209"/>
      <c r="D267" s="1293"/>
      <c r="N267" s="927"/>
    </row>
    <row r="268" spans="1:16">
      <c r="A268" s="110">
        <v>5001064</v>
      </c>
      <c r="B268" s="110" t="s">
        <v>16212</v>
      </c>
      <c r="C268" s="1209" t="s">
        <v>16213</v>
      </c>
      <c r="D268" s="1293">
        <v>1580</v>
      </c>
      <c r="E268" s="183">
        <v>550</v>
      </c>
      <c r="F268" s="1288" t="s">
        <v>15899</v>
      </c>
      <c r="G268" s="899" t="s">
        <v>16214</v>
      </c>
      <c r="H268" s="899" t="s">
        <v>15851</v>
      </c>
      <c r="I268" s="1203">
        <v>63000</v>
      </c>
      <c r="J268" s="1208" t="s">
        <v>16187</v>
      </c>
      <c r="K268" s="899"/>
      <c r="M268" s="182" t="s">
        <v>41</v>
      </c>
      <c r="N268" s="927" t="s">
        <v>16215</v>
      </c>
      <c r="O268" s="899" t="s">
        <v>52</v>
      </c>
      <c r="P268" s="183" t="s">
        <v>16216</v>
      </c>
    </row>
    <row r="269" spans="1:16">
      <c r="A269" s="110">
        <v>5003072</v>
      </c>
      <c r="B269" s="110" t="s">
        <v>1337</v>
      </c>
      <c r="C269" s="1209" t="s">
        <v>16217</v>
      </c>
      <c r="D269" s="1293">
        <v>3680</v>
      </c>
      <c r="E269" s="183">
        <v>550</v>
      </c>
      <c r="F269" s="1288"/>
      <c r="H269" s="899" t="s">
        <v>386</v>
      </c>
      <c r="I269" s="1203">
        <v>260000</v>
      </c>
      <c r="J269" s="1208"/>
      <c r="K269" s="899"/>
      <c r="N269" s="927"/>
      <c r="P269" s="1228">
        <v>7977705956</v>
      </c>
    </row>
    <row r="270" spans="1:16">
      <c r="A270" s="110">
        <v>5005023</v>
      </c>
      <c r="B270" s="110" t="s">
        <v>16212</v>
      </c>
      <c r="C270" s="1209" t="s">
        <v>16218</v>
      </c>
      <c r="D270" s="1293">
        <v>1780</v>
      </c>
      <c r="E270" s="183">
        <v>550</v>
      </c>
      <c r="F270" s="1288" t="s">
        <v>98</v>
      </c>
      <c r="G270" s="899" t="s">
        <v>16219</v>
      </c>
      <c r="H270" s="899" t="s">
        <v>1856</v>
      </c>
      <c r="I270" s="1203">
        <v>51000</v>
      </c>
      <c r="J270" s="1208"/>
      <c r="K270" s="899"/>
      <c r="N270" s="927"/>
    </row>
    <row r="271" spans="1:16">
      <c r="A271" s="110"/>
      <c r="C271" s="1209"/>
      <c r="D271" s="1293"/>
      <c r="E271" s="183"/>
      <c r="F271" s="1288"/>
      <c r="I271" s="1203"/>
      <c r="J271" s="1208"/>
      <c r="K271" s="899"/>
      <c r="N271" s="927"/>
    </row>
    <row r="272" spans="1:16">
      <c r="A272" s="110"/>
      <c r="C272" s="1209"/>
      <c r="D272" s="1293"/>
      <c r="E272" s="183"/>
      <c r="F272" s="1288"/>
      <c r="I272" s="1203"/>
      <c r="J272" s="1208"/>
      <c r="K272" s="899"/>
      <c r="N272" s="927"/>
    </row>
    <row r="273" spans="1:16">
      <c r="A273" s="1295" t="s">
        <v>16220</v>
      </c>
      <c r="B273" s="182"/>
      <c r="C273" s="1209"/>
      <c r="D273" s="1293"/>
      <c r="E273" s="183"/>
      <c r="F273" s="1288"/>
      <c r="I273" s="1203"/>
      <c r="J273" s="1208"/>
      <c r="K273" s="899"/>
      <c r="N273" s="927"/>
    </row>
    <row r="274" spans="1:16">
      <c r="A274" s="1294"/>
      <c r="B274" s="183" t="s">
        <v>16221</v>
      </c>
      <c r="C274" s="1283">
        <v>-5750</v>
      </c>
      <c r="D274" s="1293"/>
      <c r="E274" s="183"/>
      <c r="F274" s="1288"/>
      <c r="I274" s="1203"/>
      <c r="J274" s="1208"/>
      <c r="K274" s="899"/>
      <c r="N274" s="927"/>
    </row>
    <row r="275" spans="1:16">
      <c r="A275" s="1294"/>
      <c r="B275" s="183" t="s">
        <v>16222</v>
      </c>
      <c r="C275" s="1283">
        <v>-1290</v>
      </c>
      <c r="D275" s="1293"/>
      <c r="E275" s="1267" t="s">
        <v>16223</v>
      </c>
      <c r="F275" s="1288"/>
      <c r="I275" s="1203"/>
      <c r="J275" s="1208"/>
      <c r="K275" s="899"/>
      <c r="N275" s="927"/>
    </row>
    <row r="276" spans="1:16">
      <c r="A276" s="1294"/>
      <c r="B276" s="865" t="s">
        <v>46</v>
      </c>
      <c r="C276" s="1209">
        <f>SUM(C273:C275)+SUM(D265:D272)</f>
        <v>0</v>
      </c>
      <c r="D276" s="1293"/>
      <c r="E276" s="183"/>
      <c r="F276" s="1288"/>
      <c r="I276" s="1203"/>
      <c r="J276" s="1208"/>
      <c r="K276" s="899"/>
      <c r="N276" s="927"/>
    </row>
    <row r="277" spans="1:16">
      <c r="A277" s="1315"/>
      <c r="B277" s="1314"/>
      <c r="C277" s="1313"/>
      <c r="D277" s="1312"/>
      <c r="E277" s="1311"/>
      <c r="F277" s="1310"/>
      <c r="G277" s="1306"/>
      <c r="H277" s="1306"/>
      <c r="I277" s="1309"/>
      <c r="J277" s="1308"/>
      <c r="K277" s="1306"/>
      <c r="L277" s="1306"/>
      <c r="M277" s="1197"/>
      <c r="N277" s="1307"/>
      <c r="O277" s="1306"/>
      <c r="P277" s="1305"/>
    </row>
    <row r="278" spans="1:16">
      <c r="A278" s="110" t="s">
        <v>16224</v>
      </c>
      <c r="C278" s="1209" t="s">
        <v>16209</v>
      </c>
      <c r="D278" s="1293"/>
      <c r="E278" s="183"/>
      <c r="F278" s="1288"/>
      <c r="I278" s="1203"/>
      <c r="J278" s="1208"/>
      <c r="K278" s="899"/>
      <c r="N278" s="927"/>
    </row>
    <row r="279" spans="1:16">
      <c r="A279" s="110"/>
      <c r="C279" s="1209" t="s">
        <v>16211</v>
      </c>
      <c r="D279" s="1293"/>
      <c r="E279" s="183"/>
      <c r="F279" s="1288"/>
      <c r="I279" s="1203"/>
      <c r="J279" s="1208"/>
      <c r="K279" s="899"/>
      <c r="N279" s="927"/>
    </row>
    <row r="280" spans="1:16">
      <c r="A280" s="309" t="s">
        <v>16225</v>
      </c>
      <c r="C280" s="1209"/>
      <c r="D280" s="1293"/>
      <c r="E280" s="183"/>
      <c r="F280" s="1288"/>
      <c r="I280" s="1203"/>
      <c r="J280" s="1208"/>
      <c r="K280" s="899"/>
      <c r="N280" s="927"/>
    </row>
    <row r="281" spans="1:16">
      <c r="A281" s="110"/>
      <c r="C281" s="1209"/>
      <c r="D281" s="1293"/>
      <c r="E281" s="183"/>
      <c r="F281" s="1288"/>
      <c r="I281" s="1203"/>
      <c r="J281" s="1208"/>
      <c r="K281" s="899"/>
      <c r="N281" s="927"/>
    </row>
    <row r="282" spans="1:16">
      <c r="A282" s="110">
        <v>5003098</v>
      </c>
      <c r="B282" s="110" t="s">
        <v>16226</v>
      </c>
      <c r="C282" s="1209" t="s">
        <v>16227</v>
      </c>
      <c r="D282" s="1293">
        <v>3780</v>
      </c>
      <c r="E282" s="183">
        <v>550</v>
      </c>
      <c r="F282" s="1288" t="s">
        <v>64</v>
      </c>
      <c r="G282" s="899" t="s">
        <v>16228</v>
      </c>
      <c r="H282" s="899" t="s">
        <v>16229</v>
      </c>
      <c r="I282" s="1203">
        <v>251000</v>
      </c>
      <c r="J282" s="1208"/>
      <c r="K282" s="899"/>
      <c r="M282" s="182" t="s">
        <v>67</v>
      </c>
      <c r="N282" s="927"/>
      <c r="P282" s="914" t="s">
        <v>16230</v>
      </c>
    </row>
    <row r="283" spans="1:16">
      <c r="A283" s="110">
        <v>5001156</v>
      </c>
      <c r="B283" s="110" t="s">
        <v>4229</v>
      </c>
      <c r="C283" s="1209" t="s">
        <v>16231</v>
      </c>
      <c r="D283" s="1293">
        <v>1980</v>
      </c>
      <c r="E283" s="183">
        <v>550</v>
      </c>
      <c r="F283" s="1288" t="s">
        <v>31</v>
      </c>
      <c r="G283" s="899" t="s">
        <v>16232</v>
      </c>
      <c r="H283" s="899" t="s">
        <v>16233</v>
      </c>
      <c r="I283" s="1203">
        <v>153000</v>
      </c>
      <c r="J283" s="1208"/>
      <c r="K283" s="899"/>
      <c r="M283" s="182" t="s">
        <v>67</v>
      </c>
      <c r="N283" s="927"/>
      <c r="P283" s="1227">
        <v>9698596670</v>
      </c>
    </row>
    <row r="284" spans="1:16">
      <c r="A284" s="110">
        <v>5003083</v>
      </c>
      <c r="B284" s="110" t="s">
        <v>8337</v>
      </c>
      <c r="C284" s="1209" t="s">
        <v>16234</v>
      </c>
      <c r="D284" s="1293">
        <v>1980</v>
      </c>
      <c r="E284" s="183">
        <v>550</v>
      </c>
      <c r="F284" s="1288" t="s">
        <v>207</v>
      </c>
      <c r="G284" s="899" t="s">
        <v>16235</v>
      </c>
      <c r="H284" s="899" t="s">
        <v>15927</v>
      </c>
      <c r="I284" s="1203">
        <v>93000</v>
      </c>
      <c r="J284" s="1208"/>
      <c r="K284" s="899"/>
      <c r="M284" s="182" t="s">
        <v>67</v>
      </c>
      <c r="N284" s="927"/>
      <c r="P284" s="914"/>
    </row>
    <row r="285" spans="1:16">
      <c r="A285" s="110">
        <v>5003137</v>
      </c>
      <c r="B285" s="110" t="s">
        <v>8337</v>
      </c>
      <c r="C285" s="1209" t="s">
        <v>16236</v>
      </c>
      <c r="D285" s="1293">
        <v>1980</v>
      </c>
      <c r="E285" s="183">
        <v>550</v>
      </c>
      <c r="F285" s="1288" t="s">
        <v>64</v>
      </c>
      <c r="G285" s="899" t="s">
        <v>16237</v>
      </c>
      <c r="H285" s="899" t="s">
        <v>16238</v>
      </c>
      <c r="I285" s="1203">
        <v>90000</v>
      </c>
      <c r="J285" s="1208"/>
      <c r="K285" s="899"/>
      <c r="M285" s="182" t="s">
        <v>67</v>
      </c>
      <c r="N285" s="927"/>
      <c r="P285" s="914"/>
    </row>
    <row r="286" spans="1:16">
      <c r="A286" s="110"/>
      <c r="B286" s="110" t="s">
        <v>16239</v>
      </c>
      <c r="C286" s="1209"/>
      <c r="D286" s="1293">
        <v>50</v>
      </c>
      <c r="E286" s="183"/>
      <c r="F286" s="1288"/>
      <c r="I286" s="1203"/>
      <c r="J286" s="1208"/>
      <c r="K286" s="899"/>
      <c r="N286" s="927"/>
    </row>
    <row r="287" spans="1:16">
      <c r="A287" s="110"/>
      <c r="C287" s="1209"/>
      <c r="D287" s="1293"/>
      <c r="E287" s="183"/>
      <c r="F287" s="1288"/>
      <c r="I287" s="1203"/>
      <c r="J287" s="1208"/>
      <c r="K287" s="899"/>
      <c r="N287" s="927"/>
    </row>
    <row r="288" spans="1:16">
      <c r="A288" s="1295" t="s">
        <v>16240</v>
      </c>
      <c r="B288" s="182"/>
      <c r="C288" s="1209"/>
      <c r="D288" s="1293"/>
      <c r="E288" s="183"/>
      <c r="F288" s="1288"/>
      <c r="I288" s="1203"/>
      <c r="J288" s="1208"/>
      <c r="K288" s="899"/>
      <c r="N288" s="927"/>
    </row>
    <row r="289" spans="1:16">
      <c r="A289" s="1294"/>
      <c r="B289" s="183" t="s">
        <v>16222</v>
      </c>
      <c r="C289" s="1283">
        <v>-3010</v>
      </c>
      <c r="D289" s="1293"/>
      <c r="E289" s="1267" t="s">
        <v>16223</v>
      </c>
      <c r="F289" s="1288"/>
      <c r="I289" s="1203"/>
      <c r="J289" s="1208"/>
      <c r="K289" s="899"/>
      <c r="N289" s="927"/>
    </row>
    <row r="290" spans="1:16">
      <c r="A290" s="1294"/>
      <c r="B290" s="183" t="s">
        <v>16241</v>
      </c>
      <c r="C290" s="1283">
        <v>-6760</v>
      </c>
      <c r="D290" s="1293"/>
      <c r="E290" s="1267" t="s">
        <v>16242</v>
      </c>
      <c r="F290" s="1288"/>
      <c r="I290" s="1203"/>
      <c r="J290" s="1208"/>
      <c r="K290" s="899"/>
      <c r="N290" s="927"/>
    </row>
    <row r="291" spans="1:16">
      <c r="A291" s="1294"/>
      <c r="B291" s="183"/>
      <c r="C291" s="1283"/>
      <c r="D291" s="1293"/>
      <c r="E291" s="183"/>
      <c r="F291" s="1288"/>
      <c r="I291" s="1203"/>
      <c r="J291" s="1208"/>
      <c r="K291" s="899"/>
      <c r="N291" s="927"/>
    </row>
    <row r="292" spans="1:16">
      <c r="A292" s="1294"/>
      <c r="B292" s="865" t="s">
        <v>46</v>
      </c>
      <c r="C292" s="1209">
        <f>SUM(C288:C291)+SUM(D278:D287)</f>
        <v>0</v>
      </c>
      <c r="D292" s="1293"/>
      <c r="E292" s="183"/>
      <c r="F292" s="1288"/>
      <c r="I292" s="1203"/>
      <c r="J292" s="1208"/>
      <c r="K292" s="899"/>
      <c r="N292" s="927"/>
    </row>
    <row r="293" spans="1:16" ht="13.5" thickBot="1">
      <c r="A293" s="1304"/>
      <c r="B293" s="1300"/>
      <c r="C293" s="1299"/>
      <c r="D293" s="1298"/>
      <c r="E293" s="937"/>
      <c r="F293" s="1297"/>
      <c r="G293" s="896"/>
      <c r="H293" s="896"/>
      <c r="I293" s="1221"/>
      <c r="J293" s="1222"/>
      <c r="K293" s="896"/>
      <c r="L293" s="896"/>
      <c r="M293" s="893"/>
      <c r="N293" s="1296"/>
      <c r="O293" s="896"/>
      <c r="P293" s="1219"/>
    </row>
    <row r="294" spans="1:16">
      <c r="A294" s="110" t="s">
        <v>16243</v>
      </c>
      <c r="B294" s="865"/>
      <c r="C294" s="1209" t="s">
        <v>16244</v>
      </c>
      <c r="D294" s="1293"/>
      <c r="E294" s="183"/>
      <c r="F294" s="1288"/>
      <c r="I294" s="1203"/>
      <c r="J294" s="1208"/>
      <c r="K294" s="899"/>
      <c r="N294" s="927"/>
    </row>
    <row r="295" spans="1:16">
      <c r="A295" s="936"/>
      <c r="B295" s="865"/>
      <c r="C295" s="1209" t="s">
        <v>16245</v>
      </c>
      <c r="D295" s="1293"/>
      <c r="E295" s="183"/>
      <c r="F295" s="1288"/>
      <c r="I295" s="1203"/>
      <c r="J295" s="1208"/>
      <c r="K295" s="899"/>
      <c r="N295" s="927"/>
    </row>
    <row r="296" spans="1:16">
      <c r="A296" s="110" t="s">
        <v>16246</v>
      </c>
      <c r="B296" s="865"/>
      <c r="C296" s="1209"/>
      <c r="D296" s="1293"/>
      <c r="E296" s="183"/>
      <c r="F296" s="1288"/>
      <c r="I296" s="1203"/>
      <c r="J296" s="1208"/>
      <c r="K296" s="899"/>
      <c r="N296" s="927"/>
    </row>
    <row r="297" spans="1:16">
      <c r="A297" s="936"/>
      <c r="B297" s="865"/>
      <c r="C297" s="1209"/>
      <c r="D297" s="1293"/>
      <c r="E297" s="183"/>
      <c r="F297" s="1250"/>
      <c r="I297" s="1203"/>
      <c r="J297" s="1208"/>
      <c r="K297" s="899"/>
      <c r="N297" s="927"/>
    </row>
    <row r="298" spans="1:16">
      <c r="A298" s="110">
        <v>5009029</v>
      </c>
      <c r="B298" s="110" t="s">
        <v>7269</v>
      </c>
      <c r="C298" s="1209" t="s">
        <v>16247</v>
      </c>
      <c r="D298" s="1293">
        <v>2630</v>
      </c>
      <c r="E298" s="183">
        <v>580</v>
      </c>
      <c r="F298" s="1250" t="s">
        <v>16248</v>
      </c>
      <c r="G298" s="899" t="s">
        <v>16249</v>
      </c>
      <c r="H298" s="899" t="s">
        <v>135</v>
      </c>
      <c r="I298" s="1203">
        <v>163000</v>
      </c>
      <c r="J298" s="1208"/>
      <c r="K298" s="899"/>
      <c r="N298" s="927"/>
      <c r="P298" s="914" t="s">
        <v>16250</v>
      </c>
    </row>
    <row r="299" spans="1:16" ht="15">
      <c r="A299" s="110">
        <v>5009042</v>
      </c>
      <c r="B299" s="110" t="s">
        <v>16251</v>
      </c>
      <c r="C299" s="1209" t="s">
        <v>16252</v>
      </c>
      <c r="D299" s="1293">
        <v>2530</v>
      </c>
      <c r="E299" s="183">
        <v>580</v>
      </c>
      <c r="F299" s="1250" t="s">
        <v>114</v>
      </c>
      <c r="G299" s="899" t="s">
        <v>16253</v>
      </c>
      <c r="H299" s="899" t="s">
        <v>16254</v>
      </c>
      <c r="I299" s="1203">
        <v>142000</v>
      </c>
      <c r="J299" s="1208"/>
      <c r="K299" s="899"/>
      <c r="N299" s="927"/>
      <c r="P299" s="1303">
        <v>8531497671</v>
      </c>
    </row>
    <row r="300" spans="1:16">
      <c r="A300" s="110">
        <v>5009064</v>
      </c>
      <c r="B300" s="110" t="s">
        <v>7269</v>
      </c>
      <c r="C300" s="1209" t="s">
        <v>16255</v>
      </c>
      <c r="D300" s="1293">
        <v>2480</v>
      </c>
      <c r="E300" s="183">
        <v>580</v>
      </c>
      <c r="F300" s="1250" t="s">
        <v>110</v>
      </c>
      <c r="G300" s="899" t="s">
        <v>16256</v>
      </c>
      <c r="H300" s="899" t="s">
        <v>16257</v>
      </c>
      <c r="I300" s="1203">
        <v>139000</v>
      </c>
      <c r="J300" s="1208"/>
      <c r="K300" s="899"/>
      <c r="N300" s="927"/>
      <c r="P300" s="914"/>
    </row>
    <row r="301" spans="1:16">
      <c r="A301" s="110">
        <v>5009068</v>
      </c>
      <c r="B301" s="110" t="s">
        <v>7269</v>
      </c>
      <c r="C301" s="1209" t="s">
        <v>16258</v>
      </c>
      <c r="D301" s="1293">
        <v>2480</v>
      </c>
      <c r="E301" s="183">
        <v>580</v>
      </c>
      <c r="F301" s="1250" t="s">
        <v>16259</v>
      </c>
      <c r="G301" s="899" t="s">
        <v>16256</v>
      </c>
      <c r="H301" s="899" t="s">
        <v>807</v>
      </c>
      <c r="I301" s="1203">
        <v>134000</v>
      </c>
      <c r="J301" s="1208"/>
      <c r="K301" s="899"/>
      <c r="N301" s="927"/>
      <c r="P301" s="914"/>
    </row>
    <row r="302" spans="1:16">
      <c r="A302" s="110">
        <v>5009081</v>
      </c>
      <c r="B302" s="110" t="s">
        <v>8022</v>
      </c>
      <c r="C302" s="1209" t="s">
        <v>16260</v>
      </c>
      <c r="D302" s="1293">
        <v>1780</v>
      </c>
      <c r="E302" s="183">
        <v>580</v>
      </c>
      <c r="F302" s="182" t="s">
        <v>73</v>
      </c>
      <c r="G302" s="899" t="s">
        <v>16261</v>
      </c>
      <c r="H302" s="1250" t="s">
        <v>2493</v>
      </c>
      <c r="I302" s="1203">
        <v>101000</v>
      </c>
      <c r="J302" s="1208"/>
      <c r="K302" s="899"/>
      <c r="N302" s="927"/>
      <c r="P302" s="914"/>
    </row>
    <row r="303" spans="1:16">
      <c r="A303" s="936"/>
      <c r="B303" s="865"/>
      <c r="C303" s="1209"/>
      <c r="D303" s="1293"/>
      <c r="E303" s="183"/>
      <c r="F303" s="1288"/>
      <c r="I303" s="1203"/>
      <c r="J303" s="1208"/>
      <c r="K303" s="899"/>
      <c r="N303" s="927"/>
    </row>
    <row r="304" spans="1:16">
      <c r="A304" s="936"/>
      <c r="B304" s="865"/>
      <c r="C304" s="1209"/>
      <c r="D304" s="1293"/>
      <c r="E304" s="183"/>
      <c r="F304" s="1288"/>
      <c r="I304" s="1203"/>
      <c r="J304" s="1208"/>
      <c r="K304" s="899"/>
      <c r="N304" s="927"/>
    </row>
    <row r="305" spans="1:16">
      <c r="A305" s="1295" t="s">
        <v>16262</v>
      </c>
      <c r="B305" s="182"/>
      <c r="C305" s="1209"/>
      <c r="D305" s="1293"/>
      <c r="E305" s="183"/>
      <c r="F305" s="1288"/>
      <c r="I305" s="1203"/>
      <c r="J305" s="1208"/>
      <c r="K305" s="899"/>
      <c r="N305" s="927"/>
    </row>
    <row r="306" spans="1:16">
      <c r="A306" s="1294"/>
      <c r="B306" s="183" t="s">
        <v>16241</v>
      </c>
      <c r="C306" s="1283">
        <v>-40</v>
      </c>
      <c r="D306" s="1293"/>
      <c r="E306" s="1267" t="s">
        <v>16242</v>
      </c>
      <c r="F306" s="1288"/>
      <c r="I306" s="1203"/>
      <c r="J306" s="1208"/>
      <c r="K306" s="899"/>
      <c r="N306" s="927"/>
    </row>
    <row r="307" spans="1:16">
      <c r="A307" s="1294"/>
      <c r="B307" s="183" t="s">
        <v>16263</v>
      </c>
      <c r="C307" s="1283">
        <v>-3450</v>
      </c>
      <c r="D307" s="1293"/>
      <c r="E307" s="183"/>
      <c r="F307" s="1288"/>
      <c r="I307" s="1203"/>
      <c r="J307" s="1208"/>
      <c r="K307" s="899"/>
      <c r="N307" s="927"/>
    </row>
    <row r="308" spans="1:16">
      <c r="A308" s="1294"/>
      <c r="B308" s="183" t="s">
        <v>16264</v>
      </c>
      <c r="C308" s="1283">
        <v>-8410</v>
      </c>
      <c r="D308" s="1293"/>
      <c r="E308" s="1267" t="s">
        <v>16265</v>
      </c>
      <c r="F308" s="1288"/>
      <c r="I308" s="1203"/>
      <c r="J308" s="1208"/>
      <c r="K308" s="899"/>
      <c r="N308" s="927"/>
    </row>
    <row r="309" spans="1:16">
      <c r="A309" s="1294"/>
      <c r="B309" s="865" t="s">
        <v>46</v>
      </c>
      <c r="C309" s="1209">
        <f>SUM(C305:C308)+SUM(D294:D304)</f>
        <v>0</v>
      </c>
      <c r="D309" s="1293"/>
      <c r="E309" s="183"/>
      <c r="F309" s="1288"/>
      <c r="I309" s="1203"/>
      <c r="J309" s="1208"/>
      <c r="K309" s="899"/>
      <c r="N309" s="927"/>
      <c r="P309" s="1226"/>
    </row>
    <row r="310" spans="1:16" ht="13.5" thickBot="1">
      <c r="A310" s="1301"/>
      <c r="B310" s="1300"/>
      <c r="C310" s="1299"/>
      <c r="D310" s="1298"/>
      <c r="E310" s="937"/>
      <c r="F310" s="1297"/>
      <c r="G310" s="896"/>
      <c r="H310" s="896"/>
      <c r="I310" s="1221"/>
      <c r="J310" s="1222"/>
      <c r="K310" s="896"/>
      <c r="L310" s="896"/>
      <c r="M310" s="893"/>
      <c r="N310" s="1296"/>
      <c r="O310" s="896"/>
      <c r="P310" s="1219"/>
    </row>
    <row r="311" spans="1:16">
      <c r="A311" s="309" t="s">
        <v>16266</v>
      </c>
      <c r="B311" s="865"/>
      <c r="C311" s="1209" t="s">
        <v>16267</v>
      </c>
      <c r="D311" s="1293"/>
      <c r="E311" s="183"/>
      <c r="F311" s="1288"/>
      <c r="I311" s="1203"/>
      <c r="J311" s="1208"/>
      <c r="K311" s="899"/>
      <c r="N311" s="927"/>
    </row>
    <row r="312" spans="1:16">
      <c r="B312" s="865"/>
      <c r="C312" s="1209" t="s">
        <v>16268</v>
      </c>
      <c r="D312" s="1293"/>
      <c r="E312" s="183"/>
      <c r="F312" s="1288"/>
      <c r="I312" s="1203"/>
      <c r="J312" s="1208"/>
      <c r="K312" s="899"/>
      <c r="N312" s="927"/>
    </row>
    <row r="313" spans="1:16">
      <c r="A313" s="110" t="s">
        <v>16269</v>
      </c>
      <c r="B313" s="865"/>
      <c r="C313" s="1209"/>
      <c r="D313" s="1293"/>
      <c r="E313" s="183"/>
      <c r="F313" s="1288"/>
      <c r="I313" s="1203"/>
      <c r="J313" s="1208"/>
      <c r="K313" s="899"/>
      <c r="N313" s="927"/>
      <c r="P313" s="183" t="s">
        <v>16270</v>
      </c>
    </row>
    <row r="314" spans="1:16">
      <c r="A314" s="309">
        <v>5008051</v>
      </c>
      <c r="B314" s="110" t="s">
        <v>16212</v>
      </c>
      <c r="C314" s="1209" t="s">
        <v>16271</v>
      </c>
      <c r="D314" s="1293">
        <v>2080</v>
      </c>
      <c r="E314" s="183">
        <v>580</v>
      </c>
      <c r="F314" s="1288" t="s">
        <v>98</v>
      </c>
      <c r="G314" s="899" t="s">
        <v>16272</v>
      </c>
      <c r="H314" s="899" t="s">
        <v>8579</v>
      </c>
      <c r="I314" s="1203">
        <v>80000</v>
      </c>
      <c r="J314" s="1208" t="s">
        <v>16273</v>
      </c>
      <c r="K314" s="1268"/>
      <c r="N314" s="927"/>
      <c r="P314" s="1228">
        <v>3303292101</v>
      </c>
    </row>
    <row r="315" spans="1:16">
      <c r="A315" s="309">
        <v>5009051</v>
      </c>
      <c r="B315" s="110" t="s">
        <v>16274</v>
      </c>
      <c r="C315" s="1209" t="s">
        <v>16275</v>
      </c>
      <c r="D315" s="1293">
        <v>1630</v>
      </c>
      <c r="E315" s="183">
        <v>580</v>
      </c>
      <c r="F315" s="1288" t="s">
        <v>354</v>
      </c>
      <c r="G315" s="899" t="s">
        <v>16276</v>
      </c>
      <c r="H315" s="899" t="s">
        <v>2352</v>
      </c>
      <c r="I315" s="1203">
        <v>47000</v>
      </c>
      <c r="J315" s="1208"/>
      <c r="K315" s="1268"/>
      <c r="N315" s="927"/>
    </row>
    <row r="316" spans="1:16">
      <c r="A316" s="309">
        <v>5102029</v>
      </c>
      <c r="B316" s="110" t="s">
        <v>5794</v>
      </c>
      <c r="C316" s="1209" t="s">
        <v>16277</v>
      </c>
      <c r="D316" s="1293">
        <v>2240</v>
      </c>
      <c r="E316" s="183">
        <v>490</v>
      </c>
      <c r="F316" s="1288" t="s">
        <v>25</v>
      </c>
      <c r="G316" s="899" t="s">
        <v>15218</v>
      </c>
      <c r="H316" s="899" t="s">
        <v>1813</v>
      </c>
      <c r="I316" s="1203">
        <v>121000</v>
      </c>
      <c r="J316" s="1208"/>
      <c r="K316" s="1268"/>
      <c r="N316" s="927"/>
    </row>
    <row r="317" spans="1:16">
      <c r="C317" s="1209"/>
      <c r="D317" s="1293"/>
      <c r="E317" s="183"/>
      <c r="F317" s="1288"/>
      <c r="I317" s="1203"/>
      <c r="J317" s="1208"/>
      <c r="K317" s="1268"/>
      <c r="N317" s="927"/>
    </row>
    <row r="318" spans="1:16">
      <c r="A318" s="1295" t="s">
        <v>16278</v>
      </c>
      <c r="B318" s="182"/>
      <c r="C318" s="1209"/>
      <c r="D318" s="1293"/>
      <c r="E318" s="183"/>
      <c r="F318" s="1288"/>
      <c r="I318" s="1203"/>
      <c r="J318" s="1208"/>
      <c r="K318" s="1268"/>
      <c r="N318" s="927"/>
    </row>
    <row r="319" spans="1:16">
      <c r="A319" s="1294"/>
      <c r="B319" s="183" t="s">
        <v>16279</v>
      </c>
      <c r="C319" s="1283">
        <v>-2000</v>
      </c>
      <c r="D319" s="1293"/>
      <c r="E319" s="183"/>
      <c r="F319" s="1288"/>
      <c r="I319" s="1203"/>
      <c r="J319" s="1208"/>
      <c r="K319" s="1268"/>
      <c r="N319" s="927"/>
    </row>
    <row r="320" spans="1:16">
      <c r="A320" s="1294"/>
      <c r="B320" s="183" t="s">
        <v>16280</v>
      </c>
      <c r="C320" s="1283">
        <v>-3950</v>
      </c>
      <c r="D320" s="1293"/>
      <c r="E320" s="1267" t="s">
        <v>16281</v>
      </c>
      <c r="F320" s="1288"/>
      <c r="I320" s="1203"/>
      <c r="J320" s="1208"/>
      <c r="K320" s="1268"/>
      <c r="N320" s="927"/>
    </row>
    <row r="321" spans="1:16">
      <c r="A321" s="1294"/>
      <c r="B321" s="183"/>
      <c r="C321" s="1283"/>
      <c r="D321" s="1293"/>
      <c r="E321" s="183"/>
      <c r="F321" s="1288"/>
      <c r="I321" s="1203"/>
      <c r="J321" s="1208"/>
      <c r="K321" s="1268"/>
      <c r="N321" s="927"/>
    </row>
    <row r="322" spans="1:16">
      <c r="A322" s="1294"/>
      <c r="B322" s="865" t="s">
        <v>46</v>
      </c>
      <c r="C322" s="1209">
        <f>SUM(C318:C321)+SUM(D311:D317)</f>
        <v>0</v>
      </c>
      <c r="D322" s="1293"/>
      <c r="E322" s="183"/>
      <c r="F322" s="1288"/>
      <c r="I322" s="1203"/>
      <c r="J322" s="1208"/>
      <c r="K322" s="1268"/>
      <c r="N322" s="927"/>
    </row>
    <row r="323" spans="1:16">
      <c r="C323" s="1209"/>
      <c r="D323" s="1293"/>
      <c r="E323" s="183"/>
      <c r="F323" s="1288"/>
      <c r="I323" s="1203"/>
      <c r="J323" s="1208"/>
      <c r="K323" s="1268"/>
      <c r="N323" s="927"/>
    </row>
    <row r="324" spans="1:16">
      <c r="C324" s="1209"/>
      <c r="D324" s="1293"/>
      <c r="E324" s="183"/>
      <c r="F324" s="1288"/>
      <c r="I324" s="1203"/>
      <c r="J324" s="1208"/>
      <c r="K324" s="1268"/>
      <c r="N324" s="927"/>
    </row>
    <row r="325" spans="1:16">
      <c r="A325" s="309">
        <v>5009074</v>
      </c>
      <c r="B325" s="110" t="s">
        <v>8599</v>
      </c>
      <c r="C325" s="1209" t="s">
        <v>16282</v>
      </c>
      <c r="D325" s="1293">
        <v>1880</v>
      </c>
      <c r="E325" s="183">
        <v>580</v>
      </c>
      <c r="F325" s="1288" t="s">
        <v>16283</v>
      </c>
      <c r="G325" s="899" t="s">
        <v>16284</v>
      </c>
      <c r="H325" s="899" t="s">
        <v>16285</v>
      </c>
      <c r="I325" s="1203">
        <v>58000</v>
      </c>
      <c r="J325" s="1208"/>
      <c r="K325" s="1268"/>
      <c r="N325" s="927"/>
      <c r="P325" s="183" t="s">
        <v>16286</v>
      </c>
    </row>
    <row r="326" spans="1:16">
      <c r="A326" s="309">
        <v>5008078</v>
      </c>
      <c r="B326" s="110" t="s">
        <v>16212</v>
      </c>
      <c r="C326" s="1209" t="s">
        <v>16287</v>
      </c>
      <c r="D326" s="1293">
        <v>2080</v>
      </c>
      <c r="E326" s="183">
        <v>580</v>
      </c>
      <c r="F326" s="1288" t="s">
        <v>104</v>
      </c>
      <c r="G326" s="899" t="s">
        <v>16288</v>
      </c>
      <c r="H326" s="899" t="s">
        <v>16289</v>
      </c>
      <c r="I326" s="1203">
        <v>68000</v>
      </c>
      <c r="J326" s="1208"/>
      <c r="K326" s="1268"/>
      <c r="N326" s="927"/>
      <c r="P326" s="1228">
        <v>6653165256</v>
      </c>
    </row>
    <row r="327" spans="1:16">
      <c r="A327" s="309">
        <v>5101070</v>
      </c>
      <c r="B327" s="110" t="s">
        <v>16194</v>
      </c>
      <c r="C327" s="1209" t="s">
        <v>16290</v>
      </c>
      <c r="D327" s="1293">
        <v>2130</v>
      </c>
      <c r="E327" s="183">
        <v>580</v>
      </c>
      <c r="F327" s="1288" t="s">
        <v>104</v>
      </c>
      <c r="G327" s="899" t="s">
        <v>16291</v>
      </c>
      <c r="H327" s="899" t="s">
        <v>541</v>
      </c>
      <c r="I327" s="1203">
        <v>93000</v>
      </c>
      <c r="J327" s="1208"/>
      <c r="K327" s="1268"/>
      <c r="N327" s="927"/>
    </row>
    <row r="328" spans="1:16">
      <c r="A328" s="1294"/>
      <c r="B328" s="865"/>
      <c r="C328" s="1209"/>
      <c r="D328" s="1293"/>
      <c r="E328" s="183"/>
      <c r="F328" s="1288"/>
      <c r="I328" s="1203"/>
      <c r="J328" s="1208"/>
      <c r="K328" s="899"/>
      <c r="N328" s="927"/>
    </row>
    <row r="329" spans="1:16">
      <c r="A329" s="1294"/>
      <c r="B329" s="865"/>
      <c r="C329" s="1209"/>
      <c r="D329" s="1293"/>
      <c r="E329" s="183"/>
      <c r="F329" s="1288"/>
      <c r="I329" s="1203"/>
      <c r="J329" s="1208"/>
      <c r="K329" s="899"/>
      <c r="N329" s="927"/>
    </row>
    <row r="330" spans="1:16">
      <c r="A330" s="1295" t="s">
        <v>16292</v>
      </c>
      <c r="B330" s="182"/>
      <c r="C330" s="1209"/>
      <c r="D330" s="1293"/>
      <c r="E330" s="183"/>
      <c r="F330" s="1288"/>
      <c r="I330" s="1203"/>
      <c r="J330" s="1208"/>
      <c r="K330" s="899"/>
      <c r="N330" s="927"/>
    </row>
    <row r="331" spans="1:16">
      <c r="A331" s="1294"/>
      <c r="B331" s="183" t="s">
        <v>16293</v>
      </c>
      <c r="C331" s="1283">
        <v>-40</v>
      </c>
      <c r="D331" s="1293"/>
      <c r="E331" s="1267" t="s">
        <v>16265</v>
      </c>
      <c r="F331" s="1288"/>
      <c r="I331" s="1203"/>
      <c r="J331" s="1208"/>
      <c r="K331" s="899"/>
      <c r="N331" s="927"/>
    </row>
    <row r="332" spans="1:16">
      <c r="A332" s="1294"/>
      <c r="B332" s="183" t="s">
        <v>16280</v>
      </c>
      <c r="C332" s="1283">
        <v>-1550</v>
      </c>
      <c r="D332" s="1293"/>
      <c r="E332" s="1267" t="s">
        <v>16281</v>
      </c>
      <c r="F332" s="1288"/>
      <c r="I332" s="1203"/>
      <c r="J332" s="1208"/>
      <c r="K332" s="899"/>
      <c r="N332" s="927"/>
    </row>
    <row r="333" spans="1:16">
      <c r="A333" s="1294"/>
      <c r="B333" s="183" t="s">
        <v>16294</v>
      </c>
      <c r="C333" s="1283">
        <v>-4500</v>
      </c>
      <c r="D333" s="1293"/>
      <c r="E333" s="183"/>
      <c r="F333" s="1288"/>
      <c r="I333" s="1203"/>
      <c r="J333" s="1208"/>
      <c r="K333" s="899"/>
      <c r="N333" s="927"/>
    </row>
    <row r="334" spans="1:16">
      <c r="A334" s="1294"/>
      <c r="B334" s="865" t="s">
        <v>46</v>
      </c>
      <c r="C334" s="1209">
        <f>SUM(C330:C333)+SUM(D325:D329)</f>
        <v>0</v>
      </c>
      <c r="D334" s="1293"/>
      <c r="E334" s="183"/>
      <c r="F334" s="1288"/>
      <c r="I334" s="1203"/>
      <c r="J334" s="1208"/>
      <c r="K334" s="899"/>
      <c r="N334" s="927"/>
    </row>
    <row r="335" spans="1:16" ht="13.5" thickBot="1">
      <c r="A335" s="1301"/>
      <c r="B335" s="1300"/>
      <c r="C335" s="1299"/>
      <c r="D335" s="1298"/>
      <c r="E335" s="937"/>
      <c r="F335" s="1297"/>
      <c r="G335" s="896"/>
      <c r="H335" s="896"/>
      <c r="I335" s="1221"/>
      <c r="J335" s="1222"/>
      <c r="K335" s="896"/>
      <c r="L335" s="896"/>
      <c r="M335" s="893"/>
      <c r="N335" s="1296"/>
      <c r="O335" s="896"/>
      <c r="P335" s="1219"/>
    </row>
    <row r="336" spans="1:16">
      <c r="A336" s="309" t="s">
        <v>16295</v>
      </c>
      <c r="B336" s="865"/>
      <c r="C336" s="1209" t="s">
        <v>16296</v>
      </c>
      <c r="D336" s="1293"/>
      <c r="E336" s="183"/>
      <c r="F336" s="1288"/>
      <c r="I336" s="1203"/>
      <c r="J336" s="1208"/>
      <c r="K336" s="899"/>
      <c r="N336" s="927"/>
    </row>
    <row r="337" spans="1:16">
      <c r="A337" s="309" t="s">
        <v>16297</v>
      </c>
      <c r="B337" s="865"/>
      <c r="C337" s="1209" t="s">
        <v>16298</v>
      </c>
      <c r="D337" s="1293"/>
      <c r="E337" s="183"/>
      <c r="F337" s="1288"/>
      <c r="I337" s="1203"/>
      <c r="J337" s="1208"/>
      <c r="K337" s="899"/>
      <c r="N337" s="927"/>
    </row>
    <row r="338" spans="1:16">
      <c r="A338" s="183"/>
      <c r="B338" s="865"/>
      <c r="C338" s="1209"/>
      <c r="D338" s="1293"/>
      <c r="E338" s="183"/>
      <c r="F338" s="1288"/>
      <c r="I338" s="1203"/>
      <c r="J338" s="1208"/>
      <c r="K338" s="899"/>
      <c r="N338" s="927"/>
    </row>
    <row r="339" spans="1:16">
      <c r="A339" s="309">
        <v>5109109</v>
      </c>
      <c r="B339" s="110" t="s">
        <v>16299</v>
      </c>
      <c r="C339" s="1209" t="s">
        <v>16300</v>
      </c>
      <c r="D339" s="1293">
        <v>3880</v>
      </c>
      <c r="E339" s="183"/>
      <c r="F339" s="1288"/>
      <c r="G339" s="899" t="s">
        <v>15244</v>
      </c>
      <c r="H339" s="899" t="s">
        <v>16301</v>
      </c>
      <c r="I339" s="1203"/>
      <c r="J339" s="1208"/>
      <c r="K339" s="899"/>
      <c r="N339" s="927"/>
      <c r="O339" s="899" t="s">
        <v>52</v>
      </c>
      <c r="P339" s="183" t="s">
        <v>16302</v>
      </c>
    </row>
    <row r="340" spans="1:16">
      <c r="A340" s="309">
        <v>5110036</v>
      </c>
      <c r="B340" s="110" t="s">
        <v>16299</v>
      </c>
      <c r="C340" s="1209" t="s">
        <v>16303</v>
      </c>
      <c r="D340" s="1293">
        <v>3880</v>
      </c>
      <c r="E340" s="183"/>
      <c r="F340" s="1288"/>
      <c r="G340" s="899" t="s">
        <v>16304</v>
      </c>
      <c r="H340" s="899" t="s">
        <v>27</v>
      </c>
      <c r="I340" s="1203"/>
      <c r="J340" s="1208"/>
      <c r="K340" s="899"/>
      <c r="N340" s="927"/>
      <c r="P340" s="1228">
        <v>2957179223</v>
      </c>
    </row>
    <row r="341" spans="1:16">
      <c r="A341" s="309">
        <v>5110057</v>
      </c>
      <c r="B341" s="110" t="s">
        <v>16194</v>
      </c>
      <c r="C341" s="1209" t="s">
        <v>16305</v>
      </c>
      <c r="D341" s="1293">
        <v>1630</v>
      </c>
      <c r="E341" s="183"/>
      <c r="F341" s="1288"/>
      <c r="G341" s="899" t="s">
        <v>16306</v>
      </c>
      <c r="H341" s="899" t="s">
        <v>1856</v>
      </c>
      <c r="I341" s="1203"/>
      <c r="J341" s="1208"/>
      <c r="K341" s="899"/>
      <c r="N341" s="927"/>
    </row>
    <row r="342" spans="1:16">
      <c r="A342" s="1294"/>
      <c r="B342" s="865"/>
      <c r="C342" s="1209"/>
      <c r="D342" s="1293"/>
      <c r="E342" s="183"/>
      <c r="F342" s="1288"/>
      <c r="I342" s="1203"/>
      <c r="J342" s="1208"/>
      <c r="K342" s="899"/>
      <c r="N342" s="927"/>
    </row>
    <row r="343" spans="1:16">
      <c r="A343" s="1295" t="s">
        <v>16307</v>
      </c>
      <c r="B343" s="182"/>
      <c r="C343" s="1209"/>
      <c r="D343" s="1293"/>
      <c r="E343" s="183"/>
      <c r="F343" s="1288"/>
      <c r="I343" s="1203"/>
      <c r="J343" s="1208"/>
      <c r="K343" s="899"/>
      <c r="N343" s="927"/>
    </row>
    <row r="344" spans="1:16">
      <c r="A344" s="1294"/>
      <c r="B344" s="183" t="s">
        <v>16308</v>
      </c>
      <c r="C344" s="1283">
        <v>-2800</v>
      </c>
      <c r="D344" s="1293"/>
      <c r="E344" s="183"/>
      <c r="F344" s="1288"/>
      <c r="I344" s="1203"/>
      <c r="J344" s="1208"/>
      <c r="K344" s="899"/>
      <c r="N344" s="927"/>
    </row>
    <row r="345" spans="1:16">
      <c r="A345" s="1294"/>
      <c r="B345" s="183" t="s">
        <v>16309</v>
      </c>
      <c r="C345" s="1283">
        <v>-6590</v>
      </c>
      <c r="D345" s="1293"/>
      <c r="E345" s="1267" t="s">
        <v>16310</v>
      </c>
      <c r="F345" s="1288"/>
      <c r="I345" s="1203"/>
      <c r="J345" s="1208"/>
      <c r="K345" s="899"/>
      <c r="N345" s="927"/>
    </row>
    <row r="346" spans="1:16">
      <c r="A346" s="1294"/>
      <c r="B346" s="183"/>
      <c r="C346" s="1283"/>
      <c r="D346" s="1293"/>
      <c r="E346" s="183"/>
      <c r="F346" s="1288"/>
      <c r="I346" s="1203"/>
      <c r="J346" s="1208"/>
      <c r="K346" s="899"/>
      <c r="N346" s="927"/>
    </row>
    <row r="347" spans="1:16">
      <c r="A347" s="1294"/>
      <c r="B347" s="865" t="s">
        <v>46</v>
      </c>
      <c r="C347" s="1209">
        <f>SUM(C343:C346)+SUM(D336:D342)</f>
        <v>0</v>
      </c>
      <c r="D347" s="1293"/>
      <c r="E347" s="183"/>
      <c r="F347" s="1288"/>
      <c r="I347" s="1203"/>
      <c r="J347" s="1208"/>
      <c r="K347" s="899"/>
      <c r="N347" s="927"/>
    </row>
    <row r="348" spans="1:16" ht="13.5" thickBot="1">
      <c r="A348" s="1301"/>
      <c r="B348" s="1300"/>
      <c r="C348" s="1299"/>
      <c r="D348" s="1298"/>
      <c r="E348" s="937"/>
      <c r="F348" s="1297"/>
      <c r="G348" s="896"/>
      <c r="H348" s="896"/>
      <c r="I348" s="1221"/>
      <c r="J348" s="1222"/>
      <c r="K348" s="896"/>
      <c r="L348" s="896"/>
      <c r="M348" s="893"/>
      <c r="N348" s="1296"/>
      <c r="O348" s="896"/>
      <c r="P348" s="1219"/>
    </row>
    <row r="349" spans="1:16">
      <c r="A349" s="309" t="s">
        <v>16311</v>
      </c>
      <c r="B349" s="865"/>
      <c r="C349" s="1209" t="s">
        <v>16312</v>
      </c>
      <c r="D349" s="1293"/>
      <c r="E349" s="183"/>
      <c r="F349" s="1288"/>
      <c r="I349" s="1203"/>
      <c r="J349" s="1208"/>
      <c r="K349" s="899"/>
      <c r="N349" s="927"/>
    </row>
    <row r="350" spans="1:16">
      <c r="A350" s="1294" t="s">
        <v>16313</v>
      </c>
      <c r="B350" s="865"/>
      <c r="C350" s="1209" t="s">
        <v>16314</v>
      </c>
      <c r="D350" s="1293"/>
      <c r="E350" s="183"/>
      <c r="F350" s="1288"/>
      <c r="I350" s="1203"/>
      <c r="J350" s="1208"/>
      <c r="K350" s="899"/>
      <c r="N350" s="927"/>
    </row>
    <row r="351" spans="1:16">
      <c r="A351" s="1294"/>
      <c r="B351" s="865"/>
      <c r="C351" s="1209"/>
      <c r="D351" s="1293"/>
      <c r="E351" s="183"/>
      <c r="F351" s="1288"/>
      <c r="I351" s="1203"/>
      <c r="J351" s="1208"/>
      <c r="K351" s="899"/>
      <c r="N351" s="927"/>
    </row>
    <row r="352" spans="1:16" ht="15">
      <c r="A352" s="309">
        <v>5110104</v>
      </c>
      <c r="B352" s="110" t="s">
        <v>16315</v>
      </c>
      <c r="C352" s="1209" t="s">
        <v>16316</v>
      </c>
      <c r="D352" s="1293">
        <v>1850</v>
      </c>
      <c r="E352" s="183"/>
      <c r="F352" s="1288"/>
      <c r="I352" s="1203"/>
      <c r="J352" s="1208"/>
      <c r="K352" s="899"/>
      <c r="N352" s="927"/>
      <c r="O352" s="899" t="s">
        <v>15263</v>
      </c>
      <c r="P352" s="183" t="s">
        <v>16317</v>
      </c>
    </row>
    <row r="353" spans="1:16" ht="15">
      <c r="A353" s="309">
        <v>5111106</v>
      </c>
      <c r="B353" s="110" t="s">
        <v>16318</v>
      </c>
      <c r="C353" s="1209" t="s">
        <v>16319</v>
      </c>
      <c r="D353" s="1293">
        <v>2250</v>
      </c>
      <c r="E353" s="183"/>
      <c r="F353" s="1288"/>
      <c r="I353" s="1203"/>
      <c r="J353" s="1208"/>
      <c r="K353" s="899"/>
      <c r="N353" s="927"/>
      <c r="P353" s="1302">
        <v>2689796712</v>
      </c>
    </row>
    <row r="354" spans="1:16">
      <c r="A354" s="309">
        <v>5111124</v>
      </c>
      <c r="B354" s="110" t="s">
        <v>16320</v>
      </c>
      <c r="C354" s="1209" t="s">
        <v>16321</v>
      </c>
      <c r="D354" s="1293">
        <v>2000</v>
      </c>
      <c r="E354" s="183"/>
      <c r="F354" s="1288"/>
      <c r="I354" s="1203"/>
      <c r="J354" s="1208"/>
      <c r="K354" s="899"/>
      <c r="N354" s="927"/>
    </row>
    <row r="355" spans="1:16">
      <c r="A355" s="183"/>
      <c r="C355" s="1209"/>
      <c r="D355" s="1268"/>
      <c r="E355" s="183"/>
      <c r="F355" s="1288"/>
      <c r="I355" s="1203"/>
      <c r="J355" s="1208"/>
      <c r="K355" s="899"/>
      <c r="N355" s="927"/>
    </row>
    <row r="356" spans="1:16">
      <c r="A356" s="1295" t="s">
        <v>16322</v>
      </c>
      <c r="B356" s="182"/>
      <c r="C356" s="1209"/>
      <c r="D356" s="1293"/>
      <c r="E356" s="183"/>
      <c r="F356" s="1288"/>
      <c r="I356" s="1203"/>
      <c r="J356" s="1208"/>
      <c r="K356" s="899"/>
      <c r="N356" s="927"/>
    </row>
    <row r="357" spans="1:16">
      <c r="A357" s="1294"/>
      <c r="B357" s="183" t="s">
        <v>16309</v>
      </c>
      <c r="C357" s="1283">
        <v>-1810</v>
      </c>
      <c r="D357" s="1293"/>
      <c r="E357" s="1267" t="s">
        <v>16323</v>
      </c>
      <c r="F357" s="1288"/>
      <c r="I357" s="1203"/>
      <c r="J357" s="1208"/>
      <c r="K357" s="899"/>
      <c r="N357" s="927"/>
    </row>
    <row r="358" spans="1:16" ht="15">
      <c r="A358" s="1294"/>
      <c r="B358" s="183" t="s">
        <v>16324</v>
      </c>
      <c r="C358" s="1283">
        <v>-4290</v>
      </c>
      <c r="D358" s="1293"/>
      <c r="E358" s="183" t="s">
        <v>16325</v>
      </c>
      <c r="F358" s="1288"/>
      <c r="I358" s="1203"/>
      <c r="J358" s="1208"/>
      <c r="K358" s="899"/>
      <c r="N358" s="927"/>
    </row>
    <row r="359" spans="1:16">
      <c r="A359" s="1294"/>
      <c r="B359" s="865" t="s">
        <v>46</v>
      </c>
      <c r="C359" s="1209">
        <f>SUM(C356:C358)+SUM(D349:D355)</f>
        <v>0</v>
      </c>
      <c r="D359" s="1293"/>
      <c r="E359" s="183"/>
      <c r="F359" s="1288"/>
      <c r="I359" s="1203"/>
      <c r="J359" s="1208"/>
      <c r="K359" s="899"/>
      <c r="N359" s="927"/>
    </row>
    <row r="360" spans="1:16">
      <c r="A360" s="183"/>
      <c r="B360" s="183"/>
      <c r="C360" s="183"/>
      <c r="D360" s="183"/>
      <c r="E360" s="183"/>
      <c r="F360" s="1288"/>
      <c r="I360" s="1203"/>
      <c r="J360" s="1208"/>
      <c r="K360" s="899"/>
      <c r="N360" s="927"/>
    </row>
    <row r="361" spans="1:16">
      <c r="A361" s="309" t="s">
        <v>16326</v>
      </c>
      <c r="C361" s="1209"/>
      <c r="D361" s="1293"/>
      <c r="E361" s="183"/>
      <c r="F361" s="1288"/>
      <c r="I361" s="1203"/>
      <c r="J361" s="1208"/>
      <c r="K361" s="899"/>
      <c r="N361" s="927"/>
    </row>
    <row r="362" spans="1:16">
      <c r="A362" s="309" t="s">
        <v>16327</v>
      </c>
      <c r="C362" s="1209"/>
      <c r="D362" s="1293"/>
      <c r="E362" s="183"/>
      <c r="F362" s="1288"/>
      <c r="I362" s="1203"/>
      <c r="J362" s="1208"/>
      <c r="K362" s="899"/>
      <c r="N362" s="927"/>
    </row>
    <row r="363" spans="1:16">
      <c r="A363" s="309">
        <v>5111047</v>
      </c>
      <c r="B363" s="110" t="s">
        <v>16328</v>
      </c>
      <c r="C363" s="1209" t="s">
        <v>16329</v>
      </c>
      <c r="D363" s="1293">
        <v>3050</v>
      </c>
      <c r="E363" s="183"/>
      <c r="F363" s="1288"/>
      <c r="I363" s="1203"/>
      <c r="J363" s="1208"/>
      <c r="K363" s="899"/>
      <c r="N363" s="927"/>
      <c r="O363" s="899" t="s">
        <v>52</v>
      </c>
      <c r="P363" s="183" t="s">
        <v>16330</v>
      </c>
    </row>
    <row r="364" spans="1:16">
      <c r="A364" s="309">
        <v>5111108</v>
      </c>
      <c r="B364" s="110" t="s">
        <v>16331</v>
      </c>
      <c r="C364" s="1209" t="s">
        <v>16332</v>
      </c>
      <c r="D364" s="1293">
        <v>1850</v>
      </c>
      <c r="E364" s="183"/>
      <c r="F364" s="1288"/>
      <c r="I364" s="1203"/>
      <c r="J364" s="1208"/>
      <c r="K364" s="899"/>
      <c r="N364" s="927"/>
      <c r="P364" s="1228">
        <v>2254236202</v>
      </c>
    </row>
    <row r="365" spans="1:16">
      <c r="A365" s="309">
        <v>5112028</v>
      </c>
      <c r="B365" s="110" t="s">
        <v>16320</v>
      </c>
      <c r="C365" s="1209" t="s">
        <v>16333</v>
      </c>
      <c r="D365" s="1293">
        <v>2350</v>
      </c>
      <c r="E365" s="183"/>
      <c r="F365" s="1288"/>
      <c r="I365" s="1203"/>
      <c r="J365" s="1208"/>
      <c r="K365" s="899"/>
      <c r="N365" s="927"/>
    </row>
    <row r="366" spans="1:16">
      <c r="A366" s="1294"/>
      <c r="B366" s="865"/>
      <c r="C366" s="1209"/>
      <c r="D366" s="1293"/>
      <c r="E366" s="183"/>
      <c r="F366" s="1288"/>
      <c r="I366" s="1203"/>
      <c r="J366" s="1208"/>
      <c r="K366" s="899"/>
      <c r="N366" s="927"/>
    </row>
    <row r="367" spans="1:16">
      <c r="A367" s="1295" t="s">
        <v>16334</v>
      </c>
      <c r="B367" s="182"/>
      <c r="C367" s="1209"/>
      <c r="D367" s="1293"/>
      <c r="E367" s="183"/>
      <c r="F367" s="1288"/>
      <c r="I367" s="1203"/>
      <c r="J367" s="1208"/>
      <c r="K367" s="899"/>
      <c r="N367" s="927"/>
    </row>
    <row r="368" spans="1:16" ht="15">
      <c r="A368" s="1294"/>
      <c r="B368" s="183" t="s">
        <v>16335</v>
      </c>
      <c r="C368" s="1283">
        <v>-2000</v>
      </c>
      <c r="D368" s="1293"/>
      <c r="E368" s="183" t="s">
        <v>16325</v>
      </c>
      <c r="F368" s="1288"/>
      <c r="I368" s="1203"/>
      <c r="J368" s="1208"/>
      <c r="K368" s="899"/>
      <c r="N368" s="927"/>
    </row>
    <row r="369" spans="1:16">
      <c r="A369" s="1294"/>
      <c r="B369" s="183" t="s">
        <v>16336</v>
      </c>
      <c r="C369" s="1283">
        <v>-5250</v>
      </c>
      <c r="D369" s="1293"/>
      <c r="E369" s="183"/>
      <c r="F369" s="1288"/>
      <c r="I369" s="1203"/>
      <c r="J369" s="1208"/>
      <c r="K369" s="899"/>
      <c r="N369" s="927"/>
    </row>
    <row r="370" spans="1:16">
      <c r="A370" s="1294"/>
      <c r="B370" s="183"/>
      <c r="C370" s="1283"/>
      <c r="D370" s="1293"/>
      <c r="E370" s="183"/>
      <c r="F370" s="1288"/>
      <c r="I370" s="1203"/>
      <c r="J370" s="1208"/>
      <c r="K370" s="899"/>
      <c r="N370" s="927"/>
    </row>
    <row r="371" spans="1:16">
      <c r="A371" s="1294"/>
      <c r="B371" s="865" t="s">
        <v>46</v>
      </c>
      <c r="C371" s="1209">
        <f>SUM(C367:C370)+SUM(D363:D366)</f>
        <v>0</v>
      </c>
      <c r="D371" s="1293"/>
      <c r="E371" s="183"/>
      <c r="F371" s="1288"/>
      <c r="I371" s="1203"/>
      <c r="J371" s="1208"/>
      <c r="K371" s="899"/>
      <c r="N371" s="927"/>
      <c r="P371" s="1226"/>
    </row>
    <row r="372" spans="1:16" ht="13.5" thickBot="1">
      <c r="A372" s="1301"/>
      <c r="B372" s="1300"/>
      <c r="C372" s="1299"/>
      <c r="D372" s="1298"/>
      <c r="E372" s="937"/>
      <c r="F372" s="1297"/>
      <c r="G372" s="896"/>
      <c r="H372" s="896"/>
      <c r="I372" s="1221"/>
      <c r="J372" s="1222"/>
      <c r="K372" s="896"/>
      <c r="L372" s="896"/>
      <c r="M372" s="893"/>
      <c r="N372" s="1296"/>
      <c r="O372" s="896"/>
      <c r="P372" s="1219"/>
    </row>
    <row r="373" spans="1:16">
      <c r="A373" s="309" t="s">
        <v>16337</v>
      </c>
      <c r="B373" s="865"/>
      <c r="C373" s="1209" t="s">
        <v>16338</v>
      </c>
      <c r="D373" s="1293"/>
      <c r="E373" s="183"/>
      <c r="F373" s="1288"/>
      <c r="I373" s="1203"/>
      <c r="J373" s="1208"/>
      <c r="K373" s="899"/>
      <c r="N373" s="927"/>
    </row>
    <row r="374" spans="1:16">
      <c r="A374" s="309" t="s">
        <v>16339</v>
      </c>
      <c r="B374" s="865"/>
      <c r="C374" s="1209" t="s">
        <v>16340</v>
      </c>
      <c r="D374" s="1293"/>
      <c r="E374" s="183"/>
      <c r="F374" s="1288"/>
      <c r="I374" s="1203"/>
      <c r="J374" s="1208"/>
      <c r="K374" s="899"/>
      <c r="N374" s="927"/>
    </row>
    <row r="375" spans="1:16">
      <c r="A375" s="1294"/>
      <c r="B375" s="865"/>
      <c r="C375" s="1209"/>
      <c r="D375" s="1293"/>
      <c r="E375" s="183"/>
      <c r="F375" s="1288"/>
      <c r="I375" s="1203"/>
      <c r="J375" s="1208"/>
      <c r="K375" s="899"/>
      <c r="N375" s="927"/>
      <c r="O375" s="899" t="s">
        <v>52</v>
      </c>
      <c r="P375" s="183" t="s">
        <v>16341</v>
      </c>
    </row>
    <row r="376" spans="1:16">
      <c r="A376" s="184">
        <v>5201095</v>
      </c>
      <c r="B376" s="110" t="s">
        <v>16342</v>
      </c>
      <c r="C376" s="182" t="s">
        <v>16343</v>
      </c>
      <c r="D376" s="1293">
        <v>3100</v>
      </c>
      <c r="E376" s="183"/>
      <c r="F376" s="1288" t="s">
        <v>104</v>
      </c>
      <c r="G376" s="899" t="s">
        <v>16344</v>
      </c>
      <c r="H376" s="899" t="s">
        <v>2777</v>
      </c>
      <c r="I376" s="1203">
        <v>205000</v>
      </c>
      <c r="J376" s="1208"/>
      <c r="K376" s="899"/>
      <c r="N376" s="927"/>
      <c r="P376" s="1228">
        <v>3027996090</v>
      </c>
    </row>
    <row r="377" spans="1:16">
      <c r="A377" s="184">
        <v>5203054</v>
      </c>
      <c r="B377" s="110" t="s">
        <v>16345</v>
      </c>
      <c r="C377" s="182" t="s">
        <v>16346</v>
      </c>
      <c r="D377" s="1293">
        <v>1500</v>
      </c>
      <c r="E377" s="183"/>
      <c r="F377" s="1288" t="s">
        <v>31</v>
      </c>
      <c r="G377" s="899" t="s">
        <v>16347</v>
      </c>
      <c r="H377" s="899" t="s">
        <v>1369</v>
      </c>
      <c r="I377" s="1203">
        <v>28000</v>
      </c>
      <c r="J377" s="1208"/>
      <c r="K377" s="899"/>
      <c r="N377" s="927"/>
    </row>
    <row r="378" spans="1:16">
      <c r="A378" s="184">
        <v>5203097</v>
      </c>
      <c r="B378" s="110" t="s">
        <v>16320</v>
      </c>
      <c r="C378" s="182" t="s">
        <v>16348</v>
      </c>
      <c r="D378" s="1293">
        <v>1950</v>
      </c>
      <c r="E378" s="183"/>
      <c r="F378" s="1288" t="s">
        <v>110</v>
      </c>
      <c r="G378" s="899" t="s">
        <v>16349</v>
      </c>
      <c r="H378" s="899" t="s">
        <v>27</v>
      </c>
      <c r="I378" s="1203">
        <v>73000</v>
      </c>
      <c r="J378" s="1208"/>
      <c r="K378" s="899"/>
      <c r="N378" s="927"/>
    </row>
    <row r="379" spans="1:16">
      <c r="A379" s="1294"/>
      <c r="B379" s="865"/>
      <c r="C379" s="1209"/>
      <c r="D379" s="1293"/>
      <c r="E379" s="183"/>
      <c r="F379" s="1288"/>
      <c r="I379" s="1203"/>
      <c r="J379" s="1208"/>
      <c r="K379" s="899"/>
      <c r="N379" s="927"/>
    </row>
    <row r="380" spans="1:16">
      <c r="A380" s="1294"/>
      <c r="B380" s="865"/>
      <c r="C380" s="1209"/>
      <c r="D380" s="1293"/>
      <c r="E380" s="183"/>
      <c r="F380" s="1288"/>
      <c r="I380" s="1203"/>
      <c r="J380" s="1208"/>
      <c r="K380" s="899"/>
      <c r="N380" s="927"/>
    </row>
    <row r="381" spans="1:16">
      <c r="A381" s="1295" t="s">
        <v>16350</v>
      </c>
      <c r="B381" s="182"/>
      <c r="C381" s="1209"/>
      <c r="D381" s="1293"/>
      <c r="E381" s="183"/>
      <c r="F381" s="1288"/>
      <c r="I381" s="1203"/>
      <c r="J381" s="1208"/>
      <c r="K381" s="899"/>
      <c r="N381" s="927"/>
    </row>
    <row r="382" spans="1:16">
      <c r="A382" s="1294"/>
      <c r="B382" s="183" t="s">
        <v>16351</v>
      </c>
      <c r="C382" s="1283">
        <v>-2500</v>
      </c>
      <c r="D382" s="1293"/>
      <c r="E382" s="183"/>
      <c r="F382" s="1288"/>
      <c r="I382" s="1203"/>
      <c r="J382" s="1208"/>
      <c r="K382" s="899"/>
      <c r="N382" s="927"/>
    </row>
    <row r="383" spans="1:16">
      <c r="A383" s="1294"/>
      <c r="B383" s="183" t="s">
        <v>16352</v>
      </c>
      <c r="C383" s="1283">
        <v>-4050</v>
      </c>
      <c r="D383" s="1293"/>
      <c r="E383" s="183"/>
      <c r="F383" s="1288"/>
      <c r="I383" s="1203"/>
      <c r="J383" s="1208"/>
      <c r="K383" s="899"/>
      <c r="N383" s="927"/>
    </row>
    <row r="384" spans="1:16">
      <c r="A384" s="1294"/>
      <c r="B384" s="865" t="s">
        <v>46</v>
      </c>
      <c r="C384" s="1209">
        <f>SUM(C381:C383)+SUM(D373:D380)</f>
        <v>0</v>
      </c>
      <c r="D384" s="1293"/>
      <c r="E384" s="183"/>
      <c r="F384" s="1288"/>
      <c r="I384" s="1203"/>
      <c r="J384" s="1208"/>
      <c r="K384" s="899"/>
      <c r="N384" s="927"/>
    </row>
    <row r="385" spans="1:16" ht="13.5" thickBot="1">
      <c r="A385" s="1301"/>
      <c r="B385" s="1300"/>
      <c r="C385" s="1299"/>
      <c r="D385" s="1298"/>
      <c r="E385" s="937"/>
      <c r="F385" s="1297"/>
      <c r="G385" s="896"/>
      <c r="H385" s="896"/>
      <c r="I385" s="1221"/>
      <c r="J385" s="1222"/>
      <c r="K385" s="896"/>
      <c r="L385" s="896"/>
      <c r="M385" s="893"/>
      <c r="N385" s="1296"/>
      <c r="O385" s="896"/>
      <c r="P385" s="1219"/>
    </row>
    <row r="386" spans="1:16">
      <c r="A386" s="309" t="s">
        <v>16353</v>
      </c>
      <c r="B386" s="865"/>
      <c r="C386" s="1209" t="s">
        <v>16354</v>
      </c>
      <c r="D386" s="1293"/>
      <c r="E386" s="183"/>
      <c r="F386" s="1288"/>
      <c r="I386" s="1203"/>
      <c r="J386" s="1208"/>
      <c r="K386" s="899"/>
      <c r="N386" s="927"/>
    </row>
    <row r="387" spans="1:16">
      <c r="A387" s="1400" t="s">
        <v>16355</v>
      </c>
      <c r="B387" s="865"/>
      <c r="C387" s="1209" t="s">
        <v>16356</v>
      </c>
      <c r="D387" s="1293"/>
      <c r="E387" s="183"/>
      <c r="F387" s="1288"/>
      <c r="I387" s="1203"/>
      <c r="J387" s="1208"/>
      <c r="K387" s="899"/>
      <c r="N387" s="927"/>
    </row>
    <row r="388" spans="1:16">
      <c r="A388" s="1294"/>
      <c r="B388" s="865"/>
      <c r="C388" s="1209"/>
      <c r="D388" s="1293"/>
      <c r="E388" s="183"/>
      <c r="F388" s="1288"/>
      <c r="I388" s="1203"/>
      <c r="J388" s="1208"/>
      <c r="K388" s="899"/>
      <c r="N388" s="927"/>
    </row>
    <row r="389" spans="1:16">
      <c r="A389" s="309">
        <v>5203146</v>
      </c>
      <c r="B389" s="110" t="s">
        <v>16194</v>
      </c>
      <c r="C389" s="1209" t="s">
        <v>16357</v>
      </c>
      <c r="D389" s="1293">
        <v>1800</v>
      </c>
      <c r="E389" s="183"/>
      <c r="F389" s="1288" t="s">
        <v>64</v>
      </c>
      <c r="G389" s="899" t="s">
        <v>16358</v>
      </c>
      <c r="H389" s="899" t="s">
        <v>2091</v>
      </c>
      <c r="I389" s="1203">
        <v>60000</v>
      </c>
      <c r="J389" s="1208"/>
      <c r="K389" s="899"/>
      <c r="N389" s="927"/>
      <c r="O389" s="899" t="s">
        <v>52</v>
      </c>
      <c r="P389" s="1399">
        <v>43390</v>
      </c>
    </row>
    <row r="390" spans="1:16">
      <c r="A390" s="309">
        <v>5205011</v>
      </c>
      <c r="B390" s="110" t="s">
        <v>15155</v>
      </c>
      <c r="C390" s="1209" t="s">
        <v>16359</v>
      </c>
      <c r="D390" s="1293">
        <v>3000</v>
      </c>
      <c r="E390" s="183"/>
      <c r="F390" s="1288" t="s">
        <v>64</v>
      </c>
      <c r="G390" s="899" t="s">
        <v>16360</v>
      </c>
      <c r="H390" s="899" t="s">
        <v>2745</v>
      </c>
      <c r="I390" s="1203">
        <v>194000</v>
      </c>
      <c r="J390" s="1208"/>
      <c r="K390" s="899"/>
      <c r="N390" s="927"/>
      <c r="P390" s="1228" t="s">
        <v>16361</v>
      </c>
    </row>
    <row r="391" spans="1:16">
      <c r="C391" s="1209"/>
      <c r="D391" s="1293"/>
      <c r="E391" s="183"/>
      <c r="F391" s="1288"/>
      <c r="I391" s="1203"/>
      <c r="J391" s="1208"/>
      <c r="K391" s="899"/>
      <c r="N391" s="927"/>
    </row>
    <row r="392" spans="1:16">
      <c r="B392" s="1079"/>
      <c r="C392" s="1209"/>
      <c r="D392" s="1293"/>
      <c r="E392" s="183"/>
      <c r="F392" s="1288"/>
      <c r="I392" s="1203"/>
      <c r="J392" s="1208"/>
      <c r="K392" s="899"/>
      <c r="N392" s="927"/>
    </row>
    <row r="393" spans="1:16">
      <c r="B393" s="1079"/>
      <c r="C393" s="1209"/>
      <c r="D393" s="1293"/>
      <c r="E393" s="183"/>
      <c r="F393" s="1288"/>
      <c r="I393" s="1203"/>
      <c r="J393" s="1208"/>
      <c r="K393" s="899"/>
      <c r="N393" s="927"/>
    </row>
    <row r="394" spans="1:16">
      <c r="B394" s="865"/>
      <c r="C394" s="1209"/>
      <c r="D394" s="1293"/>
      <c r="E394" s="183"/>
      <c r="F394" s="1288"/>
      <c r="I394" s="1203"/>
      <c r="J394" s="1208"/>
      <c r="K394" s="899"/>
      <c r="N394" s="927"/>
    </row>
    <row r="395" spans="1:16">
      <c r="A395" s="1295" t="s">
        <v>16362</v>
      </c>
      <c r="B395" s="182"/>
      <c r="C395" s="1209"/>
      <c r="D395" s="1293"/>
      <c r="E395" s="183"/>
      <c r="F395" s="1288"/>
      <c r="I395" s="1203"/>
      <c r="J395" s="1208"/>
      <c r="K395" s="899"/>
      <c r="N395" s="927"/>
    </row>
    <row r="396" spans="1:16">
      <c r="A396" s="1294"/>
      <c r="B396" s="183" t="s">
        <v>16363</v>
      </c>
      <c r="C396" s="1283">
        <v>-1000</v>
      </c>
      <c r="D396" s="1293"/>
      <c r="E396" s="183"/>
      <c r="F396" s="1288"/>
      <c r="I396" s="1203"/>
      <c r="J396" s="1208"/>
      <c r="K396" s="899"/>
      <c r="N396" s="927"/>
    </row>
    <row r="397" spans="1:16">
      <c r="A397" s="1294"/>
      <c r="B397" s="183" t="s">
        <v>16364</v>
      </c>
      <c r="C397" s="1283">
        <v>-3800</v>
      </c>
      <c r="D397" s="1293"/>
      <c r="E397" s="183"/>
      <c r="F397" s="1288"/>
      <c r="I397" s="1203"/>
      <c r="J397" s="1208"/>
      <c r="K397" s="899"/>
      <c r="N397" s="927"/>
    </row>
    <row r="398" spans="1:16">
      <c r="A398" s="1294"/>
      <c r="B398" s="865" t="s">
        <v>46</v>
      </c>
      <c r="C398" s="1209">
        <f>SUM(C395:C397)+SUM(D384:D394)</f>
        <v>0</v>
      </c>
      <c r="D398" s="1293"/>
      <c r="E398" s="183"/>
      <c r="F398" s="1288"/>
      <c r="I398" s="1203"/>
      <c r="J398" s="1208"/>
      <c r="K398" s="899"/>
      <c r="N398" s="927"/>
    </row>
    <row r="399" spans="1:16">
      <c r="A399" s="1294"/>
      <c r="B399" s="865"/>
      <c r="C399" s="1209"/>
      <c r="D399" s="1293"/>
      <c r="E399" s="183"/>
      <c r="F399" s="1288"/>
      <c r="I399" s="1203"/>
      <c r="J399" s="1208"/>
      <c r="K399" s="899"/>
      <c r="N399" s="927"/>
    </row>
    <row r="400" spans="1:16">
      <c r="A400" s="1294"/>
      <c r="B400" s="865"/>
      <c r="C400" s="1209"/>
      <c r="D400" s="1293"/>
      <c r="E400" s="183"/>
      <c r="F400" s="1288"/>
      <c r="I400" s="1203"/>
      <c r="J400" s="1208"/>
      <c r="K400" s="899"/>
      <c r="N400" s="927"/>
    </row>
    <row r="401" spans="1:17">
      <c r="A401" s="1294"/>
      <c r="B401" s="182"/>
      <c r="C401" s="1209"/>
      <c r="D401" s="1293"/>
      <c r="E401" s="942"/>
      <c r="F401" s="1195"/>
      <c r="I401" s="1203"/>
      <c r="J401" s="1208"/>
      <c r="K401" s="899"/>
      <c r="N401" s="927"/>
    </row>
    <row r="402" spans="1:17" ht="13.5" thickBot="1">
      <c r="A402" s="1292"/>
      <c r="B402" s="893"/>
      <c r="C402" s="1291"/>
      <c r="D402" s="1290"/>
      <c r="E402" s="1289"/>
      <c r="F402" s="1288"/>
      <c r="I402" s="1203"/>
      <c r="P402" s="182"/>
    </row>
    <row r="403" spans="1:17">
      <c r="A403" s="499" t="s">
        <v>557</v>
      </c>
      <c r="B403" s="183"/>
      <c r="C403" s="1287"/>
      <c r="D403" s="1286"/>
      <c r="E403" s="942"/>
      <c r="K403" s="1199" t="s">
        <v>16365</v>
      </c>
    </row>
    <row r="404" spans="1:17" s="931" customFormat="1">
      <c r="A404" s="963"/>
      <c r="B404" s="182"/>
      <c r="C404" s="1281"/>
      <c r="D404" s="1285"/>
      <c r="E404" s="942"/>
      <c r="F404" s="899"/>
      <c r="G404" s="899"/>
      <c r="H404" s="899"/>
      <c r="I404" s="182"/>
      <c r="J404" s="182"/>
      <c r="K404" s="1199"/>
      <c r="L404" s="899"/>
      <c r="M404" s="182"/>
      <c r="N404" s="899"/>
      <c r="O404" s="899"/>
      <c r="P404" s="183"/>
      <c r="Q404" s="1210"/>
    </row>
    <row r="405" spans="1:17" s="931" customFormat="1">
      <c r="A405" s="1271"/>
      <c r="B405" s="182" t="s">
        <v>1572</v>
      </c>
      <c r="C405" s="1282" t="s">
        <v>16366</v>
      </c>
      <c r="D405" s="1268">
        <v>-500</v>
      </c>
      <c r="E405" s="1284" t="s">
        <v>16367</v>
      </c>
      <c r="F405" s="1265"/>
      <c r="G405" s="1255"/>
      <c r="H405" s="899"/>
      <c r="I405" s="182"/>
      <c r="J405" s="182"/>
      <c r="K405" s="592"/>
      <c r="L405" s="899"/>
      <c r="M405" s="182"/>
      <c r="N405" s="899"/>
      <c r="O405" s="899"/>
      <c r="P405" s="183"/>
      <c r="Q405" s="1210"/>
    </row>
    <row r="406" spans="1:17" s="931" customFormat="1">
      <c r="A406" s="182"/>
      <c r="B406" s="182" t="s">
        <v>1572</v>
      </c>
      <c r="C406" s="1282" t="s">
        <v>16368</v>
      </c>
      <c r="D406" s="1268">
        <v>-2000</v>
      </c>
      <c r="E406" s="1253" t="s">
        <v>15844</v>
      </c>
      <c r="F406" s="1265"/>
      <c r="G406" s="1255"/>
      <c r="H406" s="899"/>
      <c r="I406" s="182"/>
      <c r="J406" s="182"/>
      <c r="K406" s="1199"/>
      <c r="L406" s="899"/>
      <c r="M406" s="182"/>
      <c r="N406" s="899"/>
      <c r="O406" s="899"/>
      <c r="P406" s="183"/>
      <c r="Q406" s="1210"/>
    </row>
    <row r="407" spans="1:17" s="931" customFormat="1">
      <c r="A407" s="182"/>
      <c r="B407" s="182" t="s">
        <v>1572</v>
      </c>
      <c r="C407" s="1282" t="s">
        <v>16369</v>
      </c>
      <c r="D407" s="1268">
        <v>-1250</v>
      </c>
      <c r="E407" s="1253" t="s">
        <v>16370</v>
      </c>
      <c r="F407" s="1265"/>
      <c r="G407" s="1255"/>
      <c r="H407" s="899"/>
      <c r="I407" s="182"/>
      <c r="J407" s="182"/>
      <c r="K407" s="1199"/>
      <c r="L407" s="899"/>
      <c r="M407" s="182"/>
      <c r="N407" s="899"/>
      <c r="O407" s="899"/>
      <c r="P407" s="183"/>
      <c r="Q407" s="1210"/>
    </row>
    <row r="408" spans="1:17" s="931" customFormat="1">
      <c r="A408" s="182"/>
      <c r="B408" s="182" t="s">
        <v>1572</v>
      </c>
      <c r="C408" s="1282" t="s">
        <v>16371</v>
      </c>
      <c r="D408" s="1268">
        <v>-1500</v>
      </c>
      <c r="E408" s="1253" t="s">
        <v>16372</v>
      </c>
      <c r="F408" s="1265"/>
      <c r="G408" s="1255"/>
      <c r="H408" s="899"/>
      <c r="I408" s="182"/>
      <c r="J408" s="182"/>
      <c r="K408" s="1199"/>
      <c r="L408" s="899"/>
      <c r="M408" s="182"/>
      <c r="N408" s="899"/>
      <c r="O408" s="899"/>
      <c r="P408" s="183"/>
      <c r="Q408" s="1210"/>
    </row>
    <row r="409" spans="1:17" s="931" customFormat="1">
      <c r="A409" s="182"/>
      <c r="B409" s="182" t="s">
        <v>1572</v>
      </c>
      <c r="C409" s="1282" t="s">
        <v>15869</v>
      </c>
      <c r="D409" s="1268">
        <v>-3000</v>
      </c>
      <c r="E409" s="1253" t="s">
        <v>15882</v>
      </c>
      <c r="F409" s="1281"/>
      <c r="G409" s="1255"/>
      <c r="H409" s="899"/>
      <c r="I409" s="182"/>
      <c r="J409" s="182"/>
      <c r="K409" s="1199"/>
      <c r="L409" s="899"/>
      <c r="M409" s="182"/>
      <c r="N409" s="899"/>
      <c r="O409" s="899"/>
      <c r="P409" s="183"/>
      <c r="Q409" s="1210"/>
    </row>
    <row r="410" spans="1:17" s="931" customFormat="1">
      <c r="A410" s="182"/>
      <c r="B410" s="182" t="s">
        <v>1572</v>
      </c>
      <c r="C410" s="1282" t="s">
        <v>16373</v>
      </c>
      <c r="D410" s="1268">
        <v>-2000</v>
      </c>
      <c r="E410" s="1253" t="s">
        <v>16374</v>
      </c>
      <c r="F410" s="1281"/>
      <c r="G410" s="1255"/>
      <c r="H410" s="899"/>
      <c r="I410" s="182"/>
      <c r="J410" s="182"/>
      <c r="K410" s="1199"/>
      <c r="L410" s="899"/>
      <c r="M410" s="182"/>
      <c r="N410" s="899"/>
      <c r="O410" s="899"/>
      <c r="P410" s="183"/>
      <c r="Q410" s="1210"/>
    </row>
    <row r="411" spans="1:17" s="931" customFormat="1">
      <c r="A411" s="110"/>
      <c r="B411" s="182" t="s">
        <v>1572</v>
      </c>
      <c r="C411" s="1282" t="s">
        <v>15891</v>
      </c>
      <c r="D411" s="1268">
        <v>-3500</v>
      </c>
      <c r="E411" s="1253" t="s">
        <v>15908</v>
      </c>
      <c r="F411" s="1281"/>
      <c r="G411" s="1255"/>
      <c r="H411" s="899"/>
      <c r="I411" s="182"/>
      <c r="J411" s="182"/>
      <c r="K411" s="1199"/>
      <c r="L411" s="899"/>
      <c r="M411" s="182"/>
      <c r="N411" s="899"/>
      <c r="O411" s="899"/>
      <c r="P411" s="183"/>
      <c r="Q411" s="1210"/>
    </row>
    <row r="412" spans="1:17" s="931" customFormat="1">
      <c r="A412" s="110"/>
      <c r="B412" s="182" t="s">
        <v>1572</v>
      </c>
      <c r="C412" s="1282" t="s">
        <v>16375</v>
      </c>
      <c r="D412" s="1268">
        <v>-4000</v>
      </c>
      <c r="E412" s="1253" t="s">
        <v>15922</v>
      </c>
      <c r="F412" s="1281"/>
      <c r="G412" s="1255"/>
      <c r="H412" s="899"/>
      <c r="I412" s="182"/>
      <c r="J412" s="182"/>
      <c r="K412" s="1199"/>
      <c r="L412" s="899" t="s">
        <v>561</v>
      </c>
      <c r="M412" s="182"/>
      <c r="N412" s="899"/>
      <c r="O412" s="899"/>
      <c r="P412" s="183"/>
      <c r="Q412" s="1210"/>
    </row>
    <row r="413" spans="1:17" s="931" customFormat="1">
      <c r="A413" s="110"/>
      <c r="B413" s="182" t="s">
        <v>1572</v>
      </c>
      <c r="C413" s="1282" t="s">
        <v>16376</v>
      </c>
      <c r="D413" s="1268">
        <v>-6800</v>
      </c>
      <c r="E413" s="1253" t="s">
        <v>15945</v>
      </c>
      <c r="F413" s="1281"/>
      <c r="G413" s="1255"/>
      <c r="H413" s="899"/>
      <c r="I413" s="182"/>
      <c r="J413" s="182"/>
      <c r="K413" s="1283">
        <v>6750</v>
      </c>
      <c r="L413" s="899" t="s">
        <v>561</v>
      </c>
      <c r="M413" s="182"/>
      <c r="N413" s="899"/>
      <c r="O413" s="899"/>
      <c r="P413" s="183"/>
      <c r="Q413" s="1210"/>
    </row>
    <row r="414" spans="1:17" s="931" customFormat="1">
      <c r="A414" s="110"/>
      <c r="B414" s="182" t="s">
        <v>1572</v>
      </c>
      <c r="C414" s="1282" t="s">
        <v>16377</v>
      </c>
      <c r="D414" s="1268">
        <v>-6000</v>
      </c>
      <c r="E414" s="1253" t="s">
        <v>16378</v>
      </c>
      <c r="F414" s="1281"/>
      <c r="G414" s="1255"/>
      <c r="H414" s="899"/>
      <c r="I414" s="182"/>
      <c r="J414" s="182"/>
      <c r="K414" s="1283">
        <v>5936</v>
      </c>
      <c r="L414" s="899" t="s">
        <v>561</v>
      </c>
      <c r="M414" s="182"/>
      <c r="N414" s="899"/>
      <c r="O414" s="899"/>
      <c r="P414" s="183"/>
      <c r="Q414" s="1210"/>
    </row>
    <row r="415" spans="1:17" s="931" customFormat="1">
      <c r="A415" s="110"/>
      <c r="B415" s="182" t="s">
        <v>1572</v>
      </c>
      <c r="C415" s="1282" t="s">
        <v>16379</v>
      </c>
      <c r="D415" s="1268">
        <v>-3500</v>
      </c>
      <c r="E415" s="1253" t="s">
        <v>15989</v>
      </c>
      <c r="F415" s="1281"/>
      <c r="G415" s="1255"/>
      <c r="H415" s="899"/>
      <c r="I415" s="182"/>
      <c r="J415" s="182"/>
      <c r="K415" s="1283">
        <v>3500</v>
      </c>
      <c r="L415" s="899" t="s">
        <v>561</v>
      </c>
      <c r="M415" s="182"/>
      <c r="N415" s="899"/>
      <c r="O415" s="899"/>
      <c r="P415" s="183"/>
      <c r="Q415" s="1210"/>
    </row>
    <row r="416" spans="1:17" s="931" customFormat="1">
      <c r="A416" s="110"/>
      <c r="B416" s="182" t="s">
        <v>1572</v>
      </c>
      <c r="C416" s="1282" t="s">
        <v>16380</v>
      </c>
      <c r="D416" s="1268">
        <v>-2950</v>
      </c>
      <c r="E416" s="1253" t="s">
        <v>16008</v>
      </c>
      <c r="F416" s="1281"/>
      <c r="G416" s="1255"/>
      <c r="H416" s="899"/>
      <c r="I416" s="182"/>
      <c r="J416" s="182"/>
      <c r="K416" s="1283">
        <v>2950</v>
      </c>
      <c r="L416" s="899" t="s">
        <v>561</v>
      </c>
      <c r="M416" s="182"/>
      <c r="N416" s="899"/>
      <c r="O416" s="899"/>
      <c r="P416" s="183"/>
      <c r="Q416" s="1210"/>
    </row>
    <row r="417" spans="1:17" s="931" customFormat="1">
      <c r="A417" s="110"/>
      <c r="B417" s="182" t="s">
        <v>1572</v>
      </c>
      <c r="C417" s="1282" t="s">
        <v>16381</v>
      </c>
      <c r="D417" s="1268">
        <v>-3200</v>
      </c>
      <c r="E417" s="1253" t="s">
        <v>16023</v>
      </c>
      <c r="F417" s="1281"/>
      <c r="G417" s="1255"/>
      <c r="H417" s="899"/>
      <c r="I417" s="182"/>
      <c r="J417" s="182"/>
      <c r="K417" s="1283">
        <v>3200</v>
      </c>
      <c r="L417" s="899" t="s">
        <v>561</v>
      </c>
      <c r="M417" s="182"/>
      <c r="N417" s="899"/>
      <c r="O417" s="899"/>
      <c r="P417" s="183"/>
      <c r="Q417" s="1210"/>
    </row>
    <row r="418" spans="1:17" s="931" customFormat="1">
      <c r="A418" s="110"/>
      <c r="B418" s="182" t="s">
        <v>1572</v>
      </c>
      <c r="C418" s="1282" t="s">
        <v>16382</v>
      </c>
      <c r="D418" s="1268">
        <v>-3500</v>
      </c>
      <c r="E418" s="1253" t="s">
        <v>16041</v>
      </c>
      <c r="F418" s="1281"/>
      <c r="G418" s="1255"/>
      <c r="H418" s="899"/>
      <c r="I418" s="182"/>
      <c r="J418" s="182"/>
      <c r="K418" s="1283">
        <v>3500</v>
      </c>
      <c r="L418" s="899" t="s">
        <v>561</v>
      </c>
      <c r="M418" s="182"/>
      <c r="N418" s="899"/>
      <c r="O418" s="899"/>
      <c r="P418" s="183"/>
      <c r="Q418" s="1210"/>
    </row>
    <row r="419" spans="1:17" s="931" customFormat="1">
      <c r="A419" s="110"/>
      <c r="B419" s="182" t="s">
        <v>1572</v>
      </c>
      <c r="C419" s="1282" t="s">
        <v>16383</v>
      </c>
      <c r="D419" s="1268">
        <v>-3000</v>
      </c>
      <c r="E419" s="1253" t="s">
        <v>16061</v>
      </c>
      <c r="F419" s="1281"/>
      <c r="G419" s="1255"/>
      <c r="H419" s="899"/>
      <c r="I419" s="182"/>
      <c r="J419" s="182"/>
      <c r="K419" s="1283">
        <v>3000</v>
      </c>
      <c r="L419" s="899" t="s">
        <v>561</v>
      </c>
      <c r="M419" s="182"/>
      <c r="N419" s="899"/>
      <c r="O419" s="899"/>
      <c r="P419" s="183"/>
      <c r="Q419" s="1210"/>
    </row>
    <row r="420" spans="1:17" s="931" customFormat="1">
      <c r="A420" s="110"/>
      <c r="B420" s="182" t="s">
        <v>1572</v>
      </c>
      <c r="C420" s="1282" t="s">
        <v>16384</v>
      </c>
      <c r="D420" s="1268">
        <v>-2800</v>
      </c>
      <c r="E420" s="1253" t="s">
        <v>16385</v>
      </c>
      <c r="F420" s="1281"/>
      <c r="G420" s="1255"/>
      <c r="H420" s="899"/>
      <c r="I420" s="182"/>
      <c r="J420" s="182"/>
      <c r="K420" s="1283">
        <v>2800</v>
      </c>
      <c r="L420" s="899" t="s">
        <v>561</v>
      </c>
      <c r="M420" s="182"/>
      <c r="N420" s="899"/>
      <c r="O420" s="899"/>
      <c r="P420" s="183"/>
      <c r="Q420" s="1210"/>
    </row>
    <row r="421" spans="1:17" s="931" customFormat="1" ht="15">
      <c r="A421" s="110"/>
      <c r="B421" s="182" t="s">
        <v>1572</v>
      </c>
      <c r="C421" s="1282" t="s">
        <v>16386</v>
      </c>
      <c r="D421" s="1268">
        <v>-2850</v>
      </c>
      <c r="E421" s="1267" t="s">
        <v>16387</v>
      </c>
      <c r="F421" s="1281"/>
      <c r="G421" s="1255"/>
      <c r="H421" s="899"/>
      <c r="I421" s="182"/>
      <c r="J421" s="182"/>
      <c r="K421" s="1199"/>
      <c r="L421" s="899" t="s">
        <v>561</v>
      </c>
      <c r="M421" s="182"/>
      <c r="N421" s="899"/>
      <c r="O421" s="899"/>
      <c r="P421" s="183"/>
      <c r="Q421" s="1210"/>
    </row>
    <row r="422" spans="1:17" s="931" customFormat="1">
      <c r="A422" s="110"/>
      <c r="B422" s="182" t="s">
        <v>1572</v>
      </c>
      <c r="C422" s="1282" t="s">
        <v>16088</v>
      </c>
      <c r="D422" s="1268">
        <v>-2850</v>
      </c>
      <c r="E422" s="1267" t="s">
        <v>16388</v>
      </c>
      <c r="F422" s="1281"/>
      <c r="G422" s="1255"/>
      <c r="H422" s="899"/>
      <c r="I422" s="182"/>
      <c r="J422" s="182"/>
      <c r="K422" s="1199"/>
      <c r="L422" s="899" t="s">
        <v>561</v>
      </c>
      <c r="M422" s="182"/>
      <c r="N422" s="899"/>
      <c r="O422" s="899"/>
      <c r="P422" s="183"/>
      <c r="Q422" s="1210"/>
    </row>
    <row r="423" spans="1:17" s="931" customFormat="1">
      <c r="A423" s="110"/>
      <c r="B423" s="182" t="s">
        <v>1572</v>
      </c>
      <c r="C423" s="1282" t="s">
        <v>16088</v>
      </c>
      <c r="D423" s="1268">
        <v>-150</v>
      </c>
      <c r="E423" s="1267" t="s">
        <v>16389</v>
      </c>
      <c r="F423" s="1281"/>
      <c r="G423" s="1255"/>
      <c r="H423" s="899"/>
      <c r="I423" s="182"/>
      <c r="J423" s="182"/>
      <c r="K423" s="1199"/>
      <c r="L423" s="899" t="s">
        <v>561</v>
      </c>
      <c r="M423" s="182"/>
      <c r="N423" s="899"/>
      <c r="O423" s="899"/>
      <c r="P423" s="183"/>
      <c r="Q423" s="1210"/>
    </row>
    <row r="424" spans="1:17" s="931" customFormat="1">
      <c r="A424" s="110"/>
      <c r="B424" s="182" t="s">
        <v>1572</v>
      </c>
      <c r="C424" s="1282" t="s">
        <v>16390</v>
      </c>
      <c r="D424" s="1268">
        <v>-2500</v>
      </c>
      <c r="E424" s="1267" t="s">
        <v>16391</v>
      </c>
      <c r="F424" s="1281"/>
      <c r="G424" s="1255"/>
      <c r="H424" s="899"/>
      <c r="I424" s="182"/>
      <c r="J424" s="182"/>
      <c r="K424" s="1283">
        <v>2485</v>
      </c>
      <c r="L424" s="899" t="s">
        <v>561</v>
      </c>
      <c r="M424" s="182"/>
      <c r="N424" s="899"/>
      <c r="O424" s="899"/>
      <c r="P424" s="183"/>
      <c r="Q424" s="1210"/>
    </row>
    <row r="425" spans="1:17" s="931" customFormat="1">
      <c r="A425" s="110"/>
      <c r="B425" s="182" t="s">
        <v>1572</v>
      </c>
      <c r="C425" s="1282" t="s">
        <v>16392</v>
      </c>
      <c r="D425" s="1268">
        <v>-3625</v>
      </c>
      <c r="E425" s="1253" t="s">
        <v>16127</v>
      </c>
      <c r="F425" s="1281"/>
      <c r="G425" s="1255"/>
      <c r="H425" s="899"/>
      <c r="I425" s="182"/>
      <c r="J425" s="182"/>
      <c r="K425" s="1283">
        <v>3610</v>
      </c>
      <c r="L425" s="899" t="s">
        <v>561</v>
      </c>
      <c r="M425" s="182"/>
      <c r="N425" s="899"/>
      <c r="O425" s="899"/>
      <c r="P425" s="183"/>
      <c r="Q425" s="1210"/>
    </row>
    <row r="426" spans="1:17" s="931" customFormat="1">
      <c r="A426" s="110"/>
      <c r="B426" s="182" t="s">
        <v>1572</v>
      </c>
      <c r="C426" s="1282" t="s">
        <v>16393</v>
      </c>
      <c r="D426" s="1268">
        <v>-2675</v>
      </c>
      <c r="E426" s="1267" t="s">
        <v>16141</v>
      </c>
      <c r="F426" s="1281"/>
      <c r="G426" s="1255"/>
      <c r="H426" s="899"/>
      <c r="I426" s="182"/>
      <c r="J426" s="182"/>
      <c r="K426" s="1199" t="s">
        <v>16394</v>
      </c>
      <c r="L426" s="899" t="s">
        <v>561</v>
      </c>
      <c r="M426" s="182"/>
      <c r="N426" s="899"/>
      <c r="O426" s="899"/>
      <c r="P426" s="183"/>
      <c r="Q426" s="1210"/>
    </row>
    <row r="427" spans="1:17" s="931" customFormat="1">
      <c r="A427" s="110"/>
      <c r="B427" s="182" t="s">
        <v>1572</v>
      </c>
      <c r="C427" s="1282" t="s">
        <v>16395</v>
      </c>
      <c r="D427" s="1268">
        <v>-1050</v>
      </c>
      <c r="E427" s="1267" t="s">
        <v>16396</v>
      </c>
      <c r="F427" s="1281"/>
      <c r="G427" s="1255"/>
      <c r="H427" s="899"/>
      <c r="I427" s="182"/>
      <c r="J427" s="182"/>
      <c r="K427" s="1199" t="s">
        <v>16397</v>
      </c>
      <c r="L427" s="899" t="s">
        <v>561</v>
      </c>
      <c r="M427" s="182"/>
      <c r="N427" s="899"/>
      <c r="O427" s="899"/>
      <c r="P427" s="183"/>
      <c r="Q427" s="1210"/>
    </row>
    <row r="428" spans="1:17" s="931" customFormat="1">
      <c r="A428" s="110"/>
      <c r="B428" s="182" t="s">
        <v>1572</v>
      </c>
      <c r="C428" s="1282" t="s">
        <v>16398</v>
      </c>
      <c r="D428" s="1268">
        <v>-4050</v>
      </c>
      <c r="E428" s="1267" t="s">
        <v>16399</v>
      </c>
      <c r="F428" s="1281"/>
      <c r="G428" s="1255"/>
      <c r="H428" s="899"/>
      <c r="I428" s="182"/>
      <c r="J428" s="182"/>
      <c r="K428" s="1199">
        <v>4035</v>
      </c>
      <c r="L428" s="899" t="s">
        <v>561</v>
      </c>
      <c r="M428" s="182"/>
      <c r="N428" s="899"/>
      <c r="O428" s="899"/>
      <c r="P428" s="183"/>
      <c r="Q428" s="1210"/>
    </row>
    <row r="429" spans="1:17" s="931" customFormat="1">
      <c r="A429" s="110"/>
      <c r="B429" s="182" t="s">
        <v>1572</v>
      </c>
      <c r="C429" s="1282" t="s">
        <v>16400</v>
      </c>
      <c r="D429" s="1268">
        <v>-4500</v>
      </c>
      <c r="E429" s="1267" t="s">
        <v>16401</v>
      </c>
      <c r="F429" s="1281"/>
      <c r="G429" s="1255"/>
      <c r="H429" s="899"/>
      <c r="I429" s="182"/>
      <c r="J429" s="182"/>
      <c r="K429" s="1199">
        <v>4485</v>
      </c>
      <c r="L429" s="899" t="s">
        <v>561</v>
      </c>
      <c r="M429" s="182"/>
      <c r="N429" s="899"/>
      <c r="O429" s="899"/>
      <c r="P429" s="183"/>
      <c r="Q429" s="1210"/>
    </row>
    <row r="430" spans="1:17" s="931" customFormat="1">
      <c r="A430" s="110"/>
      <c r="B430" s="182" t="s">
        <v>1572</v>
      </c>
      <c r="C430" s="1282" t="s">
        <v>16402</v>
      </c>
      <c r="D430" s="1268">
        <v>-4875</v>
      </c>
      <c r="E430" s="1267" t="s">
        <v>16403</v>
      </c>
      <c r="F430" s="1281"/>
      <c r="G430" s="1255"/>
      <c r="H430" s="899"/>
      <c r="I430" s="182"/>
      <c r="J430" s="182"/>
      <c r="K430" s="1199">
        <v>4860</v>
      </c>
      <c r="L430" s="899" t="s">
        <v>561</v>
      </c>
      <c r="M430" s="182"/>
      <c r="N430" s="899"/>
      <c r="O430" s="899"/>
      <c r="P430" s="183"/>
      <c r="Q430" s="1210"/>
    </row>
    <row r="431" spans="1:17" s="931" customFormat="1">
      <c r="A431" s="110"/>
      <c r="B431" s="182" t="s">
        <v>1572</v>
      </c>
      <c r="C431" s="1282" t="s">
        <v>16404</v>
      </c>
      <c r="D431" s="1268">
        <v>-6625</v>
      </c>
      <c r="E431" s="1267" t="s">
        <v>16405</v>
      </c>
      <c r="F431" s="1281"/>
      <c r="G431" s="1255"/>
      <c r="H431" s="899"/>
      <c r="I431" s="182"/>
      <c r="J431" s="182"/>
      <c r="K431" s="1199">
        <v>6605</v>
      </c>
      <c r="L431" s="899" t="s">
        <v>561</v>
      </c>
      <c r="M431" s="182"/>
      <c r="N431" s="899"/>
      <c r="O431" s="899"/>
      <c r="P431" s="183"/>
      <c r="Q431" s="1210"/>
    </row>
    <row r="432" spans="1:17" s="931" customFormat="1">
      <c r="A432" s="110"/>
      <c r="B432" s="182" t="s">
        <v>1572</v>
      </c>
      <c r="C432" s="1282" t="s">
        <v>16406</v>
      </c>
      <c r="D432" s="1268">
        <v>-5750</v>
      </c>
      <c r="E432" s="1267" t="s">
        <v>16407</v>
      </c>
      <c r="F432" s="1281"/>
      <c r="G432" s="1255"/>
      <c r="H432" s="899"/>
      <c r="I432" s="182"/>
      <c r="J432" s="182"/>
      <c r="K432" s="1199">
        <v>5750</v>
      </c>
      <c r="L432" s="899" t="s">
        <v>561</v>
      </c>
      <c r="M432" s="182"/>
      <c r="N432" s="899"/>
      <c r="O432" s="899"/>
      <c r="P432" s="183"/>
      <c r="Q432" s="1210"/>
    </row>
    <row r="433" spans="1:17" s="931" customFormat="1">
      <c r="A433" s="110"/>
      <c r="B433" s="182" t="s">
        <v>1572</v>
      </c>
      <c r="C433" s="1282" t="s">
        <v>16408</v>
      </c>
      <c r="D433" s="1268">
        <v>-4300</v>
      </c>
      <c r="E433" s="1267" t="s">
        <v>16223</v>
      </c>
      <c r="F433" s="1281"/>
      <c r="G433" s="1255"/>
      <c r="H433" s="899"/>
      <c r="I433" s="182"/>
      <c r="J433" s="182"/>
      <c r="K433" s="1199">
        <v>4300</v>
      </c>
      <c r="L433" s="899" t="s">
        <v>561</v>
      </c>
      <c r="M433" s="182"/>
      <c r="N433" s="899"/>
      <c r="O433" s="899"/>
      <c r="P433" s="183"/>
      <c r="Q433" s="1210"/>
    </row>
    <row r="434" spans="1:17" s="931" customFormat="1">
      <c r="A434" s="110"/>
      <c r="B434" s="182" t="s">
        <v>1572</v>
      </c>
      <c r="C434" s="1282" t="s">
        <v>16230</v>
      </c>
      <c r="D434" s="1268">
        <v>-6800</v>
      </c>
      <c r="E434" s="1267" t="s">
        <v>16242</v>
      </c>
      <c r="F434" s="1281"/>
      <c r="G434" s="1255"/>
      <c r="H434" s="899"/>
      <c r="I434" s="182"/>
      <c r="J434" s="182"/>
      <c r="K434" s="1199">
        <v>6800</v>
      </c>
      <c r="L434" s="899" t="s">
        <v>561</v>
      </c>
      <c r="M434" s="182"/>
      <c r="N434" s="899"/>
      <c r="O434" s="899"/>
      <c r="P434" s="183"/>
      <c r="Q434" s="1210"/>
    </row>
    <row r="435" spans="1:17" s="931" customFormat="1">
      <c r="A435" s="110"/>
      <c r="B435" s="182" t="s">
        <v>1572</v>
      </c>
      <c r="C435" s="1282" t="s">
        <v>16244</v>
      </c>
      <c r="D435" s="1268">
        <v>-3450</v>
      </c>
      <c r="E435" s="1267" t="s">
        <v>16409</v>
      </c>
      <c r="F435" s="1281"/>
      <c r="G435" s="1255"/>
      <c r="H435" s="899"/>
      <c r="I435" s="182"/>
      <c r="J435" s="182"/>
      <c r="K435" s="1199">
        <v>3450</v>
      </c>
      <c r="L435" s="899" t="s">
        <v>561</v>
      </c>
      <c r="M435" s="182"/>
      <c r="N435" s="899"/>
      <c r="O435" s="899"/>
      <c r="P435" s="183"/>
      <c r="Q435" s="1210"/>
    </row>
    <row r="436" spans="1:17" s="931" customFormat="1">
      <c r="A436" s="110"/>
      <c r="B436" s="182" t="s">
        <v>1572</v>
      </c>
      <c r="C436" s="1282" t="s">
        <v>16250</v>
      </c>
      <c r="D436" s="1268">
        <v>-8450</v>
      </c>
      <c r="E436" s="1267" t="s">
        <v>16265</v>
      </c>
      <c r="F436" s="1281"/>
      <c r="G436" s="1255"/>
      <c r="H436" s="899"/>
      <c r="I436" s="182"/>
      <c r="J436" s="182"/>
      <c r="K436" s="1199">
        <v>8450</v>
      </c>
      <c r="L436" s="899" t="s">
        <v>561</v>
      </c>
      <c r="M436" s="182"/>
      <c r="N436" s="899"/>
      <c r="O436" s="899"/>
      <c r="P436" s="183"/>
      <c r="Q436" s="1210"/>
    </row>
    <row r="437" spans="1:17" s="931" customFormat="1">
      <c r="A437" s="110"/>
      <c r="B437" s="182" t="s">
        <v>1572</v>
      </c>
      <c r="C437" s="1282" t="s">
        <v>16410</v>
      </c>
      <c r="D437" s="1268">
        <v>-2000</v>
      </c>
      <c r="E437" s="1267" t="s">
        <v>16411</v>
      </c>
      <c r="F437" s="1281"/>
      <c r="G437" s="1255"/>
      <c r="H437" s="899"/>
      <c r="I437" s="182"/>
      <c r="J437" s="182"/>
      <c r="K437" s="1199">
        <v>2000</v>
      </c>
      <c r="L437" s="899" t="s">
        <v>561</v>
      </c>
      <c r="M437" s="182"/>
      <c r="N437" s="899"/>
      <c r="O437" s="899"/>
      <c r="P437" s="183"/>
      <c r="Q437" s="1210"/>
    </row>
    <row r="438" spans="1:17" s="931" customFormat="1">
      <c r="A438" s="110"/>
      <c r="B438" s="182" t="s">
        <v>1572</v>
      </c>
      <c r="C438" s="1282" t="s">
        <v>16412</v>
      </c>
      <c r="D438" s="1268">
        <v>-5500</v>
      </c>
      <c r="E438" s="1267" t="s">
        <v>16281</v>
      </c>
      <c r="F438" s="1281"/>
      <c r="G438" s="1255"/>
      <c r="H438" s="899"/>
      <c r="I438" s="182"/>
      <c r="J438" s="182"/>
      <c r="K438" s="1199">
        <v>5500</v>
      </c>
      <c r="L438" s="899" t="s">
        <v>561</v>
      </c>
      <c r="M438" s="182"/>
      <c r="N438" s="899"/>
      <c r="O438" s="899"/>
      <c r="P438" s="183"/>
      <c r="Q438" s="1210"/>
    </row>
    <row r="439" spans="1:17" s="931" customFormat="1">
      <c r="A439" s="110"/>
      <c r="B439" s="182" t="s">
        <v>1572</v>
      </c>
      <c r="C439" s="1282" t="s">
        <v>16413</v>
      </c>
      <c r="D439" s="1268">
        <v>-4525</v>
      </c>
      <c r="E439" s="1267" t="s">
        <v>16414</v>
      </c>
      <c r="F439" s="1281"/>
      <c r="G439" s="1255"/>
      <c r="H439" s="899"/>
      <c r="I439" s="182"/>
      <c r="J439" s="182"/>
      <c r="K439" s="1199">
        <v>4525</v>
      </c>
      <c r="L439" s="899" t="s">
        <v>561</v>
      </c>
      <c r="M439" s="182"/>
      <c r="N439" s="899"/>
      <c r="O439" s="899"/>
      <c r="P439" s="183"/>
      <c r="Q439" s="1210"/>
    </row>
    <row r="440" spans="1:17" s="931" customFormat="1">
      <c r="A440" s="110"/>
      <c r="B440" s="182" t="s">
        <v>1572</v>
      </c>
      <c r="C440" s="1282" t="s">
        <v>16415</v>
      </c>
      <c r="D440" s="1268">
        <v>-2800</v>
      </c>
      <c r="E440" s="1267" t="s">
        <v>16416</v>
      </c>
      <c r="F440" s="1281"/>
      <c r="G440" s="1255"/>
      <c r="H440" s="899"/>
      <c r="I440" s="182"/>
      <c r="J440" s="182"/>
      <c r="K440" s="1199">
        <v>2800</v>
      </c>
      <c r="L440" s="899" t="s">
        <v>561</v>
      </c>
      <c r="M440" s="182"/>
      <c r="N440" s="899"/>
      <c r="O440" s="899"/>
      <c r="P440" s="183"/>
      <c r="Q440" s="1210"/>
    </row>
    <row r="441" spans="1:17" s="931" customFormat="1">
      <c r="A441" s="110"/>
      <c r="B441" s="182" t="s">
        <v>1572</v>
      </c>
      <c r="C441" s="1282" t="s">
        <v>16302</v>
      </c>
      <c r="D441" s="1268">
        <v>-8400</v>
      </c>
      <c r="E441" s="1267" t="s">
        <v>16323</v>
      </c>
      <c r="F441" s="1281"/>
      <c r="G441" s="1255"/>
      <c r="H441" s="899"/>
      <c r="I441" s="182"/>
      <c r="J441" s="182"/>
      <c r="K441" s="1199">
        <v>8390</v>
      </c>
      <c r="L441" s="899" t="s">
        <v>561</v>
      </c>
      <c r="M441" s="182"/>
      <c r="N441" s="899"/>
      <c r="O441" s="899"/>
      <c r="P441" s="183"/>
      <c r="Q441" s="1210"/>
    </row>
    <row r="442" spans="1:17" s="931" customFormat="1" ht="15">
      <c r="A442" s="110"/>
      <c r="B442" s="182" t="s">
        <v>1572</v>
      </c>
      <c r="C442" s="1282" t="s">
        <v>16417</v>
      </c>
      <c r="D442" s="1268">
        <v>-6290</v>
      </c>
      <c r="E442" s="183" t="s">
        <v>16325</v>
      </c>
      <c r="F442" s="1281"/>
      <c r="G442" s="1255"/>
      <c r="H442" s="899"/>
      <c r="I442" s="182"/>
      <c r="J442" s="182"/>
      <c r="K442" s="1199">
        <v>6290</v>
      </c>
      <c r="L442" s="899" t="s">
        <v>600</v>
      </c>
      <c r="M442" s="182"/>
      <c r="N442" s="899"/>
      <c r="O442" s="899"/>
      <c r="P442" s="183"/>
      <c r="Q442" s="1210"/>
    </row>
    <row r="443" spans="1:17" s="931" customFormat="1">
      <c r="A443" s="110"/>
      <c r="B443" s="182" t="s">
        <v>1572</v>
      </c>
      <c r="C443" s="1282" t="s">
        <v>16418</v>
      </c>
      <c r="D443" s="1268">
        <v>-5250</v>
      </c>
      <c r="E443" s="183" t="s">
        <v>16419</v>
      </c>
      <c r="F443" s="1281"/>
      <c r="G443" s="1255"/>
      <c r="H443" s="899"/>
      <c r="I443" s="182"/>
      <c r="J443" s="182"/>
      <c r="K443" s="1199">
        <v>5250</v>
      </c>
      <c r="L443" s="899" t="s">
        <v>561</v>
      </c>
      <c r="M443" s="182"/>
      <c r="N443" s="899"/>
      <c r="O443" s="899"/>
      <c r="P443" s="183"/>
      <c r="Q443" s="1210"/>
    </row>
    <row r="444" spans="1:17" s="931" customFormat="1">
      <c r="A444" s="110"/>
      <c r="B444" s="182" t="s">
        <v>1572</v>
      </c>
      <c r="C444" s="1282" t="s">
        <v>16420</v>
      </c>
      <c r="D444" s="1268">
        <v>-2500</v>
      </c>
      <c r="E444" s="183" t="s">
        <v>16421</v>
      </c>
      <c r="F444" s="1281"/>
      <c r="G444" s="1255"/>
      <c r="H444" s="899"/>
      <c r="I444" s="182"/>
      <c r="J444" s="182"/>
      <c r="K444" s="1199">
        <v>2500</v>
      </c>
      <c r="L444" s="899" t="s">
        <v>561</v>
      </c>
      <c r="M444" s="182"/>
      <c r="N444" s="899"/>
      <c r="O444" s="899"/>
      <c r="P444" s="183"/>
      <c r="Q444" s="1210"/>
    </row>
    <row r="445" spans="1:17" s="931" customFormat="1">
      <c r="A445" s="110"/>
      <c r="B445" s="182" t="s">
        <v>1572</v>
      </c>
      <c r="C445" s="1282" t="s">
        <v>1568</v>
      </c>
      <c r="D445" s="1268">
        <v>-4050</v>
      </c>
      <c r="E445" s="183" t="s">
        <v>16422</v>
      </c>
      <c r="F445" s="1281"/>
      <c r="G445" s="1255"/>
      <c r="H445" s="899"/>
      <c r="I445" s="182"/>
      <c r="J445" s="182"/>
      <c r="K445" s="1199">
        <v>4050</v>
      </c>
      <c r="L445" s="899" t="s">
        <v>561</v>
      </c>
      <c r="M445" s="182"/>
      <c r="N445" s="899"/>
      <c r="O445" s="899"/>
      <c r="P445" s="183"/>
      <c r="Q445" s="1210"/>
    </row>
    <row r="446" spans="1:17" s="931" customFormat="1">
      <c r="A446" s="110"/>
      <c r="B446" s="182" t="s">
        <v>1572</v>
      </c>
      <c r="C446" s="1282" t="s">
        <v>16423</v>
      </c>
      <c r="D446" s="1268">
        <v>-1000</v>
      </c>
      <c r="E446" s="1253" t="s">
        <v>16424</v>
      </c>
      <c r="F446" s="1281"/>
      <c r="G446" s="1255"/>
      <c r="H446" s="899"/>
      <c r="I446" s="182"/>
      <c r="J446" s="182"/>
      <c r="K446" s="1199">
        <v>1000</v>
      </c>
      <c r="L446" s="899" t="s">
        <v>561</v>
      </c>
      <c r="M446" s="182"/>
      <c r="N446" s="899"/>
      <c r="O446" s="899"/>
      <c r="P446" s="183"/>
      <c r="Q446" s="1210"/>
    </row>
    <row r="447" spans="1:17" s="931" customFormat="1">
      <c r="A447" s="110"/>
      <c r="B447" s="182" t="s">
        <v>1572</v>
      </c>
      <c r="C447" s="1282" t="s">
        <v>16425</v>
      </c>
      <c r="D447" s="1268">
        <v>-3800</v>
      </c>
      <c r="E447" s="1253" t="s">
        <v>16426</v>
      </c>
      <c r="F447" s="1282"/>
      <c r="G447" s="1255"/>
      <c r="H447" s="899"/>
      <c r="I447" s="182"/>
      <c r="J447" s="182"/>
      <c r="K447" s="1199">
        <v>3800</v>
      </c>
      <c r="L447" s="899" t="s">
        <v>561</v>
      </c>
      <c r="M447" s="182"/>
      <c r="N447" s="899"/>
      <c r="O447" s="899"/>
      <c r="P447" s="183"/>
      <c r="Q447" s="1210"/>
    </row>
    <row r="448" spans="1:17" s="931" customFormat="1">
      <c r="A448" s="110"/>
      <c r="B448" s="182"/>
      <c r="C448" s="1282"/>
      <c r="D448" s="1268"/>
      <c r="E448" s="1253"/>
      <c r="F448" s="1281"/>
      <c r="G448" s="1255"/>
      <c r="H448" s="899"/>
      <c r="I448" s="182"/>
      <c r="J448" s="182"/>
      <c r="K448" s="1199"/>
      <c r="L448" s="899"/>
      <c r="M448" s="182"/>
      <c r="N448" s="899"/>
      <c r="O448" s="899"/>
      <c r="P448" s="183"/>
      <c r="Q448" s="1210"/>
    </row>
    <row r="449" spans="1:11">
      <c r="A449" s="182"/>
      <c r="B449" s="1199"/>
      <c r="C449" s="1281"/>
      <c r="D449" s="1202"/>
      <c r="E449" s="942"/>
      <c r="K449" s="1199"/>
    </row>
    <row r="450" spans="1:11" ht="15">
      <c r="A450" s="2870" t="s">
        <v>680</v>
      </c>
      <c r="B450" s="1892"/>
      <c r="C450" s="1952"/>
      <c r="D450" s="2575">
        <f>SUM(D3:D402)+SUM(D403:D449)</f>
        <v>0</v>
      </c>
      <c r="E450" s="1280"/>
      <c r="F450" s="1265"/>
      <c r="G450" s="1258"/>
    </row>
    <row r="451" spans="1:11">
      <c r="A451" s="1818"/>
      <c r="B451" s="1894"/>
      <c r="C451" s="1883"/>
      <c r="D451" s="1953"/>
      <c r="E451" s="183"/>
      <c r="F451" s="1265"/>
      <c r="G451" s="1255"/>
    </row>
    <row r="452" spans="1:11">
      <c r="A452" s="934" t="s">
        <v>16427</v>
      </c>
      <c r="B452" s="934"/>
      <c r="C452" s="915"/>
      <c r="D452" s="1268"/>
      <c r="E452" s="183"/>
    </row>
    <row r="453" spans="1:11" ht="15.75">
      <c r="A453" s="865" t="s">
        <v>681</v>
      </c>
      <c r="B453" s="1216"/>
      <c r="D453" s="1268"/>
      <c r="E453" s="1259"/>
    </row>
    <row r="454" spans="1:11" ht="15.75">
      <c r="A454" s="110"/>
      <c r="B454" s="1216"/>
      <c r="D454" s="1268"/>
      <c r="E454" s="1259"/>
    </row>
    <row r="456" spans="1:11" ht="13.5" thickBot="1"/>
    <row r="457" spans="1:11" ht="15.75" thickBot="1">
      <c r="A457" s="2887" t="s">
        <v>682</v>
      </c>
      <c r="B457" s="2888"/>
      <c r="C457" s="706" t="s">
        <v>16428</v>
      </c>
    </row>
    <row r="458" spans="1:11" ht="15.75" thickBot="1">
      <c r="A458" s="707" t="s">
        <v>684</v>
      </c>
      <c r="B458" s="1721"/>
      <c r="C458" s="706"/>
    </row>
    <row r="459" spans="1:11" ht="15.75" thickBot="1">
      <c r="A459" s="2887" t="s">
        <v>685</v>
      </c>
      <c r="B459" s="2888"/>
      <c r="C459" s="706"/>
    </row>
    <row r="460" spans="1:11" ht="60.75" thickBot="1">
      <c r="A460" s="2887" t="s">
        <v>686</v>
      </c>
      <c r="B460" s="2888"/>
      <c r="C460" s="705" t="s">
        <v>16429</v>
      </c>
    </row>
    <row r="461" spans="1:11" ht="15.75" thickBot="1">
      <c r="A461" s="2887" t="s">
        <v>688</v>
      </c>
      <c r="B461" s="2888"/>
      <c r="C461" s="706" t="s">
        <v>16430</v>
      </c>
    </row>
    <row r="462" spans="1:11" ht="15.75" thickBot="1">
      <c r="A462" s="2887" t="s">
        <v>690</v>
      </c>
      <c r="B462" s="2888"/>
      <c r="C462" s="706" t="s">
        <v>16431</v>
      </c>
    </row>
    <row r="463" spans="1:11" ht="15.75" thickBot="1">
      <c r="A463" s="2887" t="s">
        <v>692</v>
      </c>
      <c r="B463" s="2888"/>
      <c r="C463" s="706" t="s">
        <v>758</v>
      </c>
    </row>
    <row r="464" spans="1:11" ht="15.75" thickBot="1">
      <c r="A464" s="2883" t="s">
        <v>693</v>
      </c>
      <c r="B464" s="2884"/>
      <c r="C464" s="705" t="s">
        <v>694</v>
      </c>
    </row>
    <row r="465" spans="1:3" ht="15.75" thickBot="1">
      <c r="A465" s="2883" t="s">
        <v>695</v>
      </c>
      <c r="B465" s="2884"/>
      <c r="C465" s="717" t="s">
        <v>696</v>
      </c>
    </row>
    <row r="466" spans="1:3" ht="15.75" thickBot="1">
      <c r="A466" s="2883" t="s">
        <v>697</v>
      </c>
      <c r="B466" s="2884"/>
      <c r="C466" s="862" t="s">
        <v>16432</v>
      </c>
    </row>
    <row r="467" spans="1:3" ht="15.75" thickBot="1">
      <c r="A467" s="2883" t="s">
        <v>699</v>
      </c>
      <c r="B467" s="2884"/>
      <c r="C467" s="705"/>
    </row>
    <row r="468" spans="1:3" ht="15.75" thickBot="1">
      <c r="A468" s="2883" t="s">
        <v>700</v>
      </c>
      <c r="B468" s="2884"/>
      <c r="C468" s="708" t="s">
        <v>16433</v>
      </c>
    </row>
    <row r="469" spans="1:3" ht="15.75" thickBot="1">
      <c r="A469" s="2883" t="s">
        <v>702</v>
      </c>
      <c r="B469" s="2884"/>
      <c r="C469" s="705" t="s">
        <v>703</v>
      </c>
    </row>
    <row r="470" spans="1:3" ht="15.75" thickBot="1">
      <c r="A470" s="2883" t="s">
        <v>704</v>
      </c>
      <c r="B470" s="2884"/>
      <c r="C470" s="708" t="s">
        <v>705</v>
      </c>
    </row>
    <row r="471" spans="1:3" ht="15.75" thickBot="1">
      <c r="A471" s="2885" t="s">
        <v>706</v>
      </c>
      <c r="B471" s="2886"/>
      <c r="C471" s="705"/>
    </row>
  </sheetData>
  <mergeCells count="23">
    <mergeCell ref="L1:L2"/>
    <mergeCell ref="M1:O1"/>
    <mergeCell ref="P1:P2"/>
    <mergeCell ref="A1:A2"/>
    <mergeCell ref="C1:C2"/>
    <mergeCell ref="D1:E1"/>
    <mergeCell ref="F1:F2"/>
    <mergeCell ref="G1:I1"/>
    <mergeCell ref="K1:K2"/>
    <mergeCell ref="A457:B457"/>
    <mergeCell ref="A459:B459"/>
    <mergeCell ref="A460:B460"/>
    <mergeCell ref="A461:B461"/>
    <mergeCell ref="A462:B462"/>
    <mergeCell ref="A468:B468"/>
    <mergeCell ref="A469:B469"/>
    <mergeCell ref="A470:B470"/>
    <mergeCell ref="A471:B471"/>
    <mergeCell ref="A463:B463"/>
    <mergeCell ref="A464:B464"/>
    <mergeCell ref="A465:B465"/>
    <mergeCell ref="A466:B466"/>
    <mergeCell ref="A467:B467"/>
  </mergeCells>
  <phoneticPr fontId="124"/>
  <hyperlinks>
    <hyperlink ref="C468" r:id="rId1" xr:uid="{00000000-0004-0000-3800-000000000000}"/>
  </hyperlinks>
  <printOptions horizontalCentered="1"/>
  <pageMargins left="0.5" right="0.5" top="0.5" bottom="0.5" header="0" footer="0"/>
  <pageSetup paperSize="9" scale="37" orientation="portrait" horizontalDpi="1200" verticalDpi="1200" r:id="rId2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111">
    <tabColor theme="0" tint="-0.499984740745262"/>
    <pageSetUpPr fitToPage="1"/>
  </sheetPr>
  <dimension ref="A1:AD209"/>
  <sheetViews>
    <sheetView zoomScale="115" zoomScaleNormal="115" workbookViewId="0">
      <pane xSplit="4" ySplit="2" topLeftCell="F154" activePane="bottomRight" state="frozen"/>
      <selection pane="topRight" activeCell="B200" sqref="B200"/>
      <selection pane="bottomLeft" activeCell="B200" sqref="B200"/>
      <selection pane="bottomRight" activeCell="H188" sqref="H188:I188"/>
    </sheetView>
  </sheetViews>
  <sheetFormatPr defaultColWidth="9" defaultRowHeight="12.75"/>
  <cols>
    <col min="1" max="1" width="10.42578125" style="309" customWidth="1"/>
    <col min="2" max="2" width="24.7109375" style="110" customWidth="1"/>
    <col min="3" max="3" width="25.7109375" style="182" customWidth="1"/>
    <col min="4" max="4" width="10.28515625" style="931" customWidth="1"/>
    <col min="5" max="5" width="12.140625" style="931" customWidth="1"/>
    <col min="6" max="6" width="11.42578125" style="921" customWidth="1"/>
    <col min="7" max="7" width="9.42578125" style="899" customWidth="1"/>
    <col min="8" max="8" width="16.140625" style="899" customWidth="1"/>
    <col min="9" max="9" width="9.42578125" style="182" customWidth="1"/>
    <col min="10" max="10" width="10.85546875" style="182" customWidth="1"/>
    <col min="11" max="11" width="9.42578125" style="182" customWidth="1"/>
    <col min="12" max="12" width="9.42578125" style="899" customWidth="1"/>
    <col min="13" max="13" width="9.42578125" style="182" customWidth="1"/>
    <col min="14" max="14" width="10.85546875" style="899" customWidth="1"/>
    <col min="15" max="15" width="9.42578125" style="899" customWidth="1"/>
    <col min="16" max="16" width="18.28515625" style="183" customWidth="1"/>
    <col min="17" max="17" width="9" style="887"/>
    <col min="18" max="16384" width="9" style="183"/>
  </cols>
  <sheetData>
    <row r="1" spans="1:16">
      <c r="A1" s="2892" t="s">
        <v>0</v>
      </c>
      <c r="B1" s="2873" t="s">
        <v>1</v>
      </c>
      <c r="C1" s="2891" t="s">
        <v>2</v>
      </c>
      <c r="D1" s="2891" t="s">
        <v>1312</v>
      </c>
      <c r="E1" s="2891"/>
      <c r="F1" s="2891" t="s">
        <v>4</v>
      </c>
      <c r="G1" s="2890" t="s">
        <v>5</v>
      </c>
      <c r="H1" s="2890"/>
      <c r="I1" s="2890"/>
      <c r="J1" s="2873"/>
      <c r="K1" s="2891" t="s">
        <v>947</v>
      </c>
      <c r="L1" s="2889" t="s">
        <v>7</v>
      </c>
      <c r="M1" s="2890" t="s">
        <v>1313</v>
      </c>
      <c r="N1" s="2890"/>
      <c r="O1" s="2890"/>
      <c r="P1" s="2891" t="s">
        <v>8</v>
      </c>
    </row>
    <row r="2" spans="1:16">
      <c r="A2" s="2892"/>
      <c r="B2" s="2873" t="s">
        <v>9</v>
      </c>
      <c r="C2" s="2891"/>
      <c r="D2" s="2874" t="s">
        <v>758</v>
      </c>
      <c r="E2" s="2874" t="s">
        <v>10</v>
      </c>
      <c r="F2" s="2891"/>
      <c r="G2" s="962" t="s">
        <v>11</v>
      </c>
      <c r="H2" s="962" t="s">
        <v>12</v>
      </c>
      <c r="I2" s="2873" t="s">
        <v>13</v>
      </c>
      <c r="J2" s="2873" t="s">
        <v>1314</v>
      </c>
      <c r="K2" s="2891"/>
      <c r="L2" s="2889"/>
      <c r="M2" s="2873" t="s">
        <v>15</v>
      </c>
      <c r="N2" s="2872" t="s">
        <v>11</v>
      </c>
      <c r="O2" s="2872" t="s">
        <v>18</v>
      </c>
      <c r="P2" s="2891"/>
    </row>
    <row r="3" spans="1:16">
      <c r="A3" s="309" t="s">
        <v>16434</v>
      </c>
      <c r="B3" s="2873"/>
      <c r="C3" s="2874"/>
      <c r="D3" s="2874"/>
      <c r="E3" s="2874"/>
      <c r="F3" s="2874"/>
      <c r="G3" s="962"/>
      <c r="H3" s="962"/>
      <c r="I3" s="2873"/>
      <c r="J3" s="2873"/>
      <c r="K3" s="2874"/>
      <c r="L3" s="2872"/>
      <c r="M3" s="2873"/>
      <c r="N3" s="2872"/>
      <c r="O3" s="2872"/>
      <c r="P3" s="2874"/>
    </row>
    <row r="4" spans="1:16">
      <c r="A4" s="1279" t="s">
        <v>1316</v>
      </c>
      <c r="B4" s="2873"/>
      <c r="C4" s="1249" t="s">
        <v>16435</v>
      </c>
      <c r="D4" s="2874"/>
      <c r="E4" s="2874"/>
      <c r="F4" s="2874"/>
      <c r="G4" s="962"/>
      <c r="H4" s="962"/>
      <c r="I4" s="2873"/>
      <c r="J4" s="2873"/>
      <c r="K4" s="2874"/>
      <c r="L4" s="2872"/>
      <c r="M4" s="2873"/>
      <c r="N4" s="2872"/>
      <c r="O4" s="2872"/>
      <c r="P4" s="2874"/>
    </row>
    <row r="5" spans="1:16">
      <c r="A5" s="309" t="s">
        <v>16436</v>
      </c>
      <c r="B5" s="2873"/>
      <c r="C5" s="1249" t="s">
        <v>16437</v>
      </c>
      <c r="D5" s="1278"/>
      <c r="E5" s="2874"/>
      <c r="F5" s="2874"/>
      <c r="G5" s="962"/>
      <c r="H5" s="962"/>
      <c r="I5" s="2873"/>
      <c r="J5" s="2873"/>
      <c r="K5" s="2874"/>
      <c r="L5" s="2872"/>
      <c r="M5" s="2873"/>
      <c r="N5" s="2872"/>
      <c r="O5" s="2872"/>
    </row>
    <row r="6" spans="1:16" ht="14.25">
      <c r="A6" s="309">
        <v>5105125</v>
      </c>
      <c r="B6" s="183" t="s">
        <v>16438</v>
      </c>
      <c r="C6" s="430" t="s">
        <v>16439</v>
      </c>
      <c r="D6" s="1277">
        <v>6500</v>
      </c>
      <c r="E6" s="1276"/>
      <c r="F6" s="1195" t="s">
        <v>98</v>
      </c>
      <c r="G6" s="922" t="s">
        <v>15221</v>
      </c>
      <c r="H6" s="922" t="s">
        <v>66</v>
      </c>
      <c r="I6" s="1208">
        <v>330000</v>
      </c>
      <c r="J6" s="899" t="s">
        <v>16440</v>
      </c>
      <c r="K6" s="922"/>
      <c r="L6" s="183"/>
      <c r="M6" s="922"/>
      <c r="N6" s="922"/>
      <c r="P6" s="183" t="s">
        <v>16441</v>
      </c>
    </row>
    <row r="7" spans="1:16" ht="14.25">
      <c r="B7" s="183"/>
      <c r="C7" s="430"/>
      <c r="D7" s="1277"/>
      <c r="E7" s="1276"/>
      <c r="F7" s="1195"/>
      <c r="G7" s="922"/>
      <c r="H7" s="922"/>
      <c r="I7" s="1208"/>
      <c r="J7" s="899"/>
      <c r="K7" s="922"/>
      <c r="L7" s="183"/>
      <c r="M7" s="922"/>
      <c r="N7" s="922"/>
      <c r="P7" s="1228">
        <v>2417838581</v>
      </c>
    </row>
    <row r="8" spans="1:16" ht="14.25">
      <c r="A8" s="349" t="s">
        <v>43</v>
      </c>
      <c r="B8" s="119"/>
      <c r="C8" s="1211"/>
      <c r="D8" s="1269"/>
      <c r="E8" s="1203"/>
      <c r="I8" s="1195"/>
    </row>
    <row r="9" spans="1:16" ht="14.25">
      <c r="A9" s="118"/>
      <c r="B9" s="1253" t="s">
        <v>16442</v>
      </c>
      <c r="C9" s="1211">
        <v>-6500</v>
      </c>
      <c r="D9" s="1269"/>
      <c r="E9" s="1198" t="s">
        <v>16443</v>
      </c>
      <c r="I9" s="1195"/>
    </row>
    <row r="10" spans="1:16" ht="14.25">
      <c r="A10" s="118"/>
      <c r="B10" s="1212" t="s">
        <v>46</v>
      </c>
      <c r="C10" s="1211">
        <f>SUM(D4:D6)+SUM(C8:C9)</f>
        <v>0</v>
      </c>
      <c r="D10" s="1269"/>
      <c r="E10" s="1203"/>
      <c r="I10" s="1195"/>
    </row>
    <row r="11" spans="1:16" ht="15" thickBot="1">
      <c r="A11" s="1225"/>
      <c r="B11" s="1243"/>
      <c r="C11" s="1240"/>
      <c r="D11" s="1270"/>
      <c r="E11" s="1221"/>
      <c r="F11" s="925"/>
      <c r="G11" s="896"/>
      <c r="H11" s="896"/>
      <c r="I11" s="1220"/>
      <c r="J11" s="893"/>
      <c r="K11" s="893"/>
      <c r="L11" s="896"/>
      <c r="M11" s="893"/>
      <c r="N11" s="896"/>
      <c r="O11" s="896"/>
      <c r="P11" s="1219"/>
    </row>
    <row r="12" spans="1:16" ht="15">
      <c r="A12" s="1218" t="s">
        <v>287</v>
      </c>
      <c r="B12" s="1212"/>
      <c r="C12" s="422" t="s">
        <v>16444</v>
      </c>
      <c r="D12" s="1269"/>
      <c r="E12" s="1203"/>
      <c r="I12" s="1195"/>
    </row>
    <row r="13" spans="1:16" ht="15">
      <c r="A13" s="1218" t="s">
        <v>16445</v>
      </c>
      <c r="B13" s="1212"/>
      <c r="C13" s="422" t="s">
        <v>16446</v>
      </c>
      <c r="D13" s="1269"/>
      <c r="E13" s="1203"/>
      <c r="I13" s="1195"/>
    </row>
    <row r="14" spans="1:16" ht="14.25">
      <c r="A14" s="118">
        <v>5106113</v>
      </c>
      <c r="B14" s="1216" t="s">
        <v>16447</v>
      </c>
      <c r="C14" s="422" t="s">
        <v>16448</v>
      </c>
      <c r="D14" s="1269">
        <v>6450</v>
      </c>
      <c r="F14" s="921" t="s">
        <v>98</v>
      </c>
      <c r="G14" s="899" t="s">
        <v>16449</v>
      </c>
      <c r="H14" s="899" t="s">
        <v>15927</v>
      </c>
      <c r="I14" s="1195">
        <v>340000</v>
      </c>
      <c r="J14" s="182" t="s">
        <v>16449</v>
      </c>
      <c r="P14" s="183" t="s">
        <v>16441</v>
      </c>
    </row>
    <row r="15" spans="1:16" ht="14.25">
      <c r="A15" s="118"/>
      <c r="B15" s="1212"/>
      <c r="C15" s="1211"/>
      <c r="D15" s="1269"/>
      <c r="E15" s="1203"/>
      <c r="I15" s="1195"/>
      <c r="P15" s="1228">
        <v>2417838581</v>
      </c>
    </row>
    <row r="16" spans="1:16" ht="14.25">
      <c r="A16" s="349" t="s">
        <v>56</v>
      </c>
      <c r="B16" s="119"/>
      <c r="C16" s="1211"/>
      <c r="D16" s="1269"/>
      <c r="E16" s="1203"/>
      <c r="I16" s="1195"/>
    </row>
    <row r="17" spans="1:30" ht="14.25">
      <c r="A17" s="118"/>
      <c r="B17" s="1253" t="s">
        <v>16450</v>
      </c>
      <c r="C17" s="1211">
        <v>-6450</v>
      </c>
      <c r="D17" s="1269"/>
      <c r="E17" s="1198" t="s">
        <v>16451</v>
      </c>
      <c r="I17" s="1195"/>
    </row>
    <row r="18" spans="1:30" ht="14.25">
      <c r="A18" s="118"/>
      <c r="B18" s="1212" t="s">
        <v>46</v>
      </c>
      <c r="C18" s="1211">
        <f>SUM(D12:D15)+SUM(C16:C17)</f>
        <v>0</v>
      </c>
      <c r="D18" s="1269"/>
      <c r="E18" s="1203"/>
      <c r="I18" s="1195"/>
    </row>
    <row r="19" spans="1:30" s="937" customFormat="1" ht="15" thickBot="1">
      <c r="A19" s="1225"/>
      <c r="B19" s="1243"/>
      <c r="C19" s="1240"/>
      <c r="D19" s="1270"/>
      <c r="E19" s="1221"/>
      <c r="F19" s="925"/>
      <c r="G19" s="896"/>
      <c r="H19" s="896"/>
      <c r="I19" s="1220"/>
      <c r="J19" s="893"/>
      <c r="K19" s="893"/>
      <c r="L19" s="896"/>
      <c r="M19" s="893"/>
      <c r="N19" s="896"/>
      <c r="O19" s="896"/>
      <c r="Q19" s="1275"/>
    </row>
    <row r="20" spans="1:30" s="887" customFormat="1" ht="15">
      <c r="A20" s="1218" t="s">
        <v>293</v>
      </c>
      <c r="B20" s="1212"/>
      <c r="C20" s="422" t="s">
        <v>16452</v>
      </c>
      <c r="D20" s="1269"/>
      <c r="E20" s="1203"/>
      <c r="F20" s="921"/>
      <c r="G20" s="899"/>
      <c r="H20" s="899"/>
      <c r="I20" s="1195"/>
      <c r="J20" s="182"/>
      <c r="K20" s="182"/>
      <c r="L20" s="899"/>
      <c r="M20" s="182"/>
      <c r="N20" s="899"/>
      <c r="O20" s="899"/>
      <c r="P20" s="183"/>
      <c r="R20" s="183"/>
      <c r="S20" s="183"/>
      <c r="T20" s="183"/>
      <c r="U20" s="183"/>
      <c r="V20" s="183"/>
      <c r="W20" s="183"/>
      <c r="X20" s="183"/>
      <c r="Y20" s="183"/>
      <c r="Z20" s="183"/>
      <c r="AA20" s="183"/>
      <c r="AB20" s="183"/>
      <c r="AC20" s="183"/>
      <c r="AD20" s="183"/>
    </row>
    <row r="21" spans="1:30" s="887" customFormat="1" ht="15">
      <c r="A21" s="1218" t="s">
        <v>16453</v>
      </c>
      <c r="B21" s="1212"/>
      <c r="C21" s="1238" t="s">
        <v>16454</v>
      </c>
      <c r="D21" s="1269"/>
      <c r="E21" s="1203"/>
      <c r="F21" s="921"/>
      <c r="G21" s="899"/>
      <c r="H21" s="899"/>
      <c r="I21" s="1195"/>
      <c r="J21" s="182"/>
      <c r="K21" s="182"/>
      <c r="L21" s="899"/>
      <c r="M21" s="182"/>
      <c r="N21" s="899"/>
      <c r="O21" s="899"/>
      <c r="P21" s="183"/>
      <c r="R21" s="183"/>
      <c r="S21" s="183"/>
      <c r="T21" s="183"/>
      <c r="U21" s="183"/>
      <c r="V21" s="183"/>
      <c r="W21" s="183"/>
      <c r="X21" s="183"/>
      <c r="Y21" s="183"/>
      <c r="Z21" s="183"/>
      <c r="AA21" s="183"/>
      <c r="AB21" s="183"/>
      <c r="AC21" s="183"/>
      <c r="AD21" s="183"/>
    </row>
    <row r="22" spans="1:30" s="887" customFormat="1" ht="14.25">
      <c r="A22" s="118"/>
      <c r="B22" s="1212"/>
      <c r="C22" s="1211"/>
      <c r="D22" s="1269"/>
      <c r="E22" s="1203"/>
      <c r="F22" s="921"/>
      <c r="G22" s="899"/>
      <c r="H22" s="899"/>
      <c r="I22" s="1195"/>
      <c r="J22" s="182"/>
      <c r="K22" s="182"/>
      <c r="L22" s="899"/>
      <c r="M22" s="182"/>
      <c r="N22" s="899"/>
      <c r="O22" s="899" t="s">
        <v>52</v>
      </c>
      <c r="P22" s="914" t="s">
        <v>16455</v>
      </c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83"/>
      <c r="AD22" s="183"/>
    </row>
    <row r="23" spans="1:30" s="887" customFormat="1" ht="14.25">
      <c r="A23" s="118">
        <v>5107033</v>
      </c>
      <c r="B23" s="1216" t="s">
        <v>16456</v>
      </c>
      <c r="C23" s="422" t="s">
        <v>16457</v>
      </c>
      <c r="D23" s="1269">
        <v>5700</v>
      </c>
      <c r="E23" s="1203"/>
      <c r="F23" s="921" t="s">
        <v>25</v>
      </c>
      <c r="G23" s="899" t="s">
        <v>14914</v>
      </c>
      <c r="H23" s="899" t="s">
        <v>262</v>
      </c>
      <c r="I23" s="1195">
        <v>244000</v>
      </c>
      <c r="J23" s="182"/>
      <c r="K23" s="182"/>
      <c r="L23" s="899"/>
      <c r="M23" s="182"/>
      <c r="N23" s="899"/>
      <c r="O23" s="899"/>
      <c r="P23" s="1227">
        <v>1397371135</v>
      </c>
      <c r="R23" s="183"/>
      <c r="S23" s="183"/>
      <c r="T23" s="183"/>
      <c r="U23" s="183"/>
      <c r="V23" s="183"/>
      <c r="W23" s="183"/>
      <c r="X23" s="183"/>
      <c r="Y23" s="183"/>
      <c r="Z23" s="183"/>
      <c r="AA23" s="183"/>
      <c r="AB23" s="183"/>
      <c r="AC23" s="183"/>
      <c r="AD23" s="183"/>
    </row>
    <row r="24" spans="1:30" s="887" customFormat="1" ht="15">
      <c r="A24" s="118">
        <v>5107043</v>
      </c>
      <c r="B24" s="1216" t="s">
        <v>16458</v>
      </c>
      <c r="C24" s="1238" t="s">
        <v>16459</v>
      </c>
      <c r="D24" s="1269">
        <v>5800</v>
      </c>
      <c r="E24" s="1203"/>
      <c r="F24" s="921" t="s">
        <v>9640</v>
      </c>
      <c r="G24" s="899" t="s">
        <v>16460</v>
      </c>
      <c r="H24" s="899" t="s">
        <v>16461</v>
      </c>
      <c r="I24" s="1195">
        <v>252000</v>
      </c>
      <c r="J24" s="182"/>
      <c r="K24" s="182"/>
      <c r="L24" s="899"/>
      <c r="M24" s="182"/>
      <c r="N24" s="899"/>
      <c r="O24" s="899"/>
      <c r="P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</row>
    <row r="25" spans="1:30" s="887" customFormat="1" ht="14.25">
      <c r="A25" s="349" t="s">
        <v>56</v>
      </c>
      <c r="B25" s="119"/>
      <c r="C25" s="1211"/>
      <c r="D25" s="1269"/>
      <c r="E25" s="1203"/>
      <c r="F25" s="921"/>
      <c r="G25" s="899"/>
      <c r="H25" s="899"/>
      <c r="I25" s="1195"/>
      <c r="J25" s="182"/>
      <c r="K25" s="182"/>
      <c r="L25" s="899"/>
      <c r="M25" s="182"/>
      <c r="N25" s="899"/>
      <c r="O25" s="899"/>
      <c r="P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83"/>
      <c r="AD25" s="183"/>
    </row>
    <row r="26" spans="1:30" s="887" customFormat="1" ht="14.25">
      <c r="A26" s="118"/>
      <c r="B26" s="1253" t="s">
        <v>16462</v>
      </c>
      <c r="C26" s="1211">
        <v>-11500</v>
      </c>
      <c r="D26" s="1269"/>
      <c r="E26" s="1203"/>
      <c r="F26" s="921"/>
      <c r="G26" s="899"/>
      <c r="H26" s="899"/>
      <c r="I26" s="1195"/>
      <c r="J26" s="182"/>
      <c r="K26" s="182"/>
      <c r="L26" s="899"/>
      <c r="M26" s="182"/>
      <c r="N26" s="899"/>
      <c r="O26" s="899"/>
      <c r="P26" s="183"/>
      <c r="R26" s="183"/>
      <c r="S26" s="183"/>
      <c r="T26" s="183"/>
      <c r="U26" s="183"/>
      <c r="V26" s="183"/>
      <c r="W26" s="183"/>
      <c r="X26" s="183"/>
      <c r="Y26" s="183"/>
      <c r="Z26" s="183"/>
      <c r="AA26" s="183"/>
      <c r="AB26" s="183"/>
      <c r="AC26" s="183"/>
      <c r="AD26" s="183"/>
    </row>
    <row r="27" spans="1:30" s="887" customFormat="1" ht="14.25">
      <c r="A27" s="118"/>
      <c r="B27" s="1212" t="s">
        <v>46</v>
      </c>
      <c r="C27" s="1211">
        <f>SUM(D20:D24)+SUM(C25:C26)</f>
        <v>0</v>
      </c>
      <c r="D27" s="1269"/>
      <c r="E27" s="1203"/>
      <c r="F27" s="921"/>
      <c r="G27" s="899"/>
      <c r="H27" s="899"/>
      <c r="I27" s="1195"/>
      <c r="J27" s="182"/>
      <c r="K27" s="182"/>
      <c r="L27" s="899"/>
      <c r="M27" s="182"/>
      <c r="N27" s="899"/>
      <c r="O27" s="899"/>
      <c r="P27" s="183"/>
      <c r="R27" s="183"/>
      <c r="S27" s="183"/>
      <c r="T27" s="183"/>
      <c r="U27" s="183"/>
      <c r="V27" s="183"/>
      <c r="W27" s="183"/>
      <c r="X27" s="183"/>
      <c r="Y27" s="183"/>
      <c r="Z27" s="183"/>
      <c r="AA27" s="183"/>
      <c r="AB27" s="183"/>
      <c r="AC27" s="183"/>
      <c r="AD27" s="183"/>
    </row>
    <row r="28" spans="1:30" s="887" customFormat="1" ht="15" thickBot="1">
      <c r="A28" s="1225"/>
      <c r="B28" s="1243"/>
      <c r="C28" s="1240"/>
      <c r="D28" s="1270"/>
      <c r="E28" s="1221"/>
      <c r="F28" s="925"/>
      <c r="G28" s="896"/>
      <c r="H28" s="896"/>
      <c r="I28" s="1220"/>
      <c r="J28" s="893"/>
      <c r="K28" s="893"/>
      <c r="L28" s="896"/>
      <c r="M28" s="893"/>
      <c r="N28" s="896"/>
      <c r="O28" s="896"/>
      <c r="P28" s="1219"/>
      <c r="R28" s="183"/>
      <c r="S28" s="183"/>
      <c r="T28" s="183"/>
      <c r="U28" s="183"/>
      <c r="V28" s="183"/>
      <c r="W28" s="183"/>
      <c r="X28" s="183"/>
      <c r="Y28" s="183"/>
      <c r="Z28" s="183"/>
      <c r="AA28" s="183"/>
      <c r="AB28" s="183"/>
      <c r="AC28" s="183"/>
      <c r="AD28" s="183"/>
    </row>
    <row r="29" spans="1:30" s="887" customFormat="1" ht="15">
      <c r="A29" s="1218" t="s">
        <v>309</v>
      </c>
      <c r="B29" s="1212"/>
      <c r="C29" s="422" t="s">
        <v>16463</v>
      </c>
      <c r="D29" s="1269"/>
      <c r="E29" s="1203"/>
      <c r="F29" s="921"/>
      <c r="G29" s="899"/>
      <c r="H29" s="899"/>
      <c r="I29" s="1195"/>
      <c r="J29" s="182"/>
      <c r="K29" s="182"/>
      <c r="L29" s="899"/>
      <c r="M29" s="182"/>
      <c r="N29" s="899"/>
      <c r="O29" s="899"/>
      <c r="P29" s="183"/>
      <c r="R29" s="183"/>
      <c r="S29" s="183"/>
      <c r="T29" s="183"/>
      <c r="U29" s="183"/>
      <c r="V29" s="183"/>
      <c r="W29" s="183"/>
      <c r="X29" s="183"/>
      <c r="Y29" s="183"/>
      <c r="Z29" s="183"/>
      <c r="AA29" s="183"/>
      <c r="AB29" s="183"/>
      <c r="AC29" s="183"/>
      <c r="AD29" s="183"/>
    </row>
    <row r="30" spans="1:30" s="887" customFormat="1" ht="15">
      <c r="A30" s="1218" t="s">
        <v>16464</v>
      </c>
      <c r="B30" s="1212"/>
      <c r="C30" s="1238" t="s">
        <v>16465</v>
      </c>
      <c r="D30" s="1269"/>
      <c r="E30" s="1203"/>
      <c r="F30" s="921"/>
      <c r="G30" s="899"/>
      <c r="H30" s="899"/>
      <c r="I30" s="1195"/>
      <c r="J30" s="182"/>
      <c r="K30" s="182"/>
      <c r="L30" s="899"/>
      <c r="M30" s="182"/>
      <c r="N30" s="899"/>
      <c r="O30" s="899"/>
      <c r="P30" s="183"/>
      <c r="R30" s="183"/>
      <c r="S30" s="183"/>
      <c r="T30" s="183"/>
      <c r="U30" s="183"/>
      <c r="V30" s="183"/>
      <c r="W30" s="183"/>
      <c r="X30" s="183"/>
      <c r="Y30" s="183"/>
      <c r="Z30" s="183"/>
      <c r="AA30" s="183"/>
      <c r="AB30" s="183"/>
      <c r="AC30" s="183"/>
      <c r="AD30" s="183"/>
    </row>
    <row r="31" spans="1:30" s="887" customFormat="1" ht="14.25">
      <c r="A31" s="118"/>
      <c r="B31" s="1212"/>
      <c r="C31" s="422"/>
      <c r="D31" s="1269"/>
      <c r="E31" s="1203"/>
      <c r="F31" s="921"/>
      <c r="G31" s="899"/>
      <c r="H31" s="899"/>
      <c r="I31" s="1195"/>
      <c r="J31" s="182"/>
      <c r="K31" s="182"/>
      <c r="L31" s="899"/>
      <c r="M31" s="182"/>
      <c r="N31" s="899"/>
      <c r="O31" s="899"/>
      <c r="P31" s="183"/>
      <c r="R31" s="183"/>
      <c r="S31" s="183"/>
      <c r="T31" s="183"/>
      <c r="U31" s="183"/>
      <c r="V31" s="183"/>
      <c r="W31" s="183"/>
      <c r="X31" s="183"/>
      <c r="Y31" s="183"/>
      <c r="Z31" s="183"/>
      <c r="AA31" s="183"/>
      <c r="AB31" s="183"/>
      <c r="AC31" s="183"/>
      <c r="AD31" s="183"/>
    </row>
    <row r="32" spans="1:30" s="887" customFormat="1" ht="14.25">
      <c r="A32" s="118">
        <v>5107109</v>
      </c>
      <c r="B32" s="1216" t="s">
        <v>16458</v>
      </c>
      <c r="C32" s="1274" t="s">
        <v>16466</v>
      </c>
      <c r="D32" s="1269">
        <v>5650</v>
      </c>
      <c r="E32" s="1203"/>
      <c r="F32" s="921" t="s">
        <v>25</v>
      </c>
      <c r="G32" s="899" t="s">
        <v>16467</v>
      </c>
      <c r="H32" s="899" t="s">
        <v>307</v>
      </c>
      <c r="I32" s="1195">
        <v>234000</v>
      </c>
      <c r="J32" s="182"/>
      <c r="K32" s="182"/>
      <c r="L32" s="899"/>
      <c r="M32" s="182"/>
      <c r="N32" s="899"/>
      <c r="O32" s="899" t="s">
        <v>52</v>
      </c>
      <c r="P32" s="914" t="s">
        <v>16455</v>
      </c>
      <c r="R32" s="183"/>
      <c r="S32" s="183"/>
      <c r="T32" s="183"/>
      <c r="U32" s="183"/>
      <c r="V32" s="183"/>
      <c r="W32" s="183"/>
      <c r="X32" s="183"/>
      <c r="Y32" s="183"/>
      <c r="Z32" s="183"/>
      <c r="AA32" s="183"/>
      <c r="AB32" s="183"/>
      <c r="AC32" s="183"/>
      <c r="AD32" s="183"/>
    </row>
    <row r="33" spans="1:30" s="887" customFormat="1" ht="14.25">
      <c r="A33" s="118">
        <v>5107112</v>
      </c>
      <c r="B33" s="1216" t="s">
        <v>16456</v>
      </c>
      <c r="C33" s="1274" t="s">
        <v>16468</v>
      </c>
      <c r="D33" s="1269">
        <v>6000</v>
      </c>
      <c r="E33" s="1203"/>
      <c r="F33" s="921" t="s">
        <v>25</v>
      </c>
      <c r="G33" s="899" t="s">
        <v>14928</v>
      </c>
      <c r="H33" s="899" t="s">
        <v>16469</v>
      </c>
      <c r="I33" s="1195">
        <v>270000</v>
      </c>
      <c r="J33" s="182"/>
      <c r="K33" s="182"/>
      <c r="L33" s="899"/>
      <c r="M33" s="182"/>
      <c r="N33" s="899"/>
      <c r="O33" s="899"/>
      <c r="P33" s="1227">
        <v>1397371135</v>
      </c>
      <c r="R33" s="183"/>
      <c r="S33" s="183"/>
      <c r="T33" s="183"/>
      <c r="U33" s="183"/>
      <c r="V33" s="183"/>
      <c r="W33" s="183"/>
      <c r="X33" s="183"/>
      <c r="Y33" s="183"/>
      <c r="Z33" s="183"/>
      <c r="AA33" s="183"/>
      <c r="AB33" s="183"/>
      <c r="AC33" s="183"/>
      <c r="AD33" s="183"/>
    </row>
    <row r="34" spans="1:30" s="887" customFormat="1" ht="14.25">
      <c r="A34" s="118">
        <v>5107117</v>
      </c>
      <c r="B34" s="1216" t="s">
        <v>16470</v>
      </c>
      <c r="C34" s="1274" t="s">
        <v>16471</v>
      </c>
      <c r="D34" s="1269">
        <v>5500</v>
      </c>
      <c r="E34" s="1203"/>
      <c r="F34" s="921" t="s">
        <v>25</v>
      </c>
      <c r="G34" s="899" t="s">
        <v>1419</v>
      </c>
      <c r="H34" s="899" t="s">
        <v>27</v>
      </c>
      <c r="I34" s="1195">
        <v>232000</v>
      </c>
      <c r="J34" s="182"/>
      <c r="K34" s="182"/>
      <c r="L34" s="899"/>
      <c r="M34" s="182"/>
      <c r="N34" s="899"/>
      <c r="O34" s="899"/>
      <c r="P34" s="183"/>
      <c r="R34" s="183"/>
      <c r="S34" s="183"/>
      <c r="T34" s="183"/>
      <c r="U34" s="183"/>
      <c r="V34" s="183"/>
      <c r="W34" s="183"/>
      <c r="X34" s="183"/>
      <c r="Y34" s="183"/>
      <c r="Z34" s="183"/>
      <c r="AA34" s="183"/>
      <c r="AB34" s="183"/>
      <c r="AC34" s="183"/>
      <c r="AD34" s="183"/>
    </row>
    <row r="35" spans="1:30" s="887" customFormat="1" ht="14.25">
      <c r="A35" s="118">
        <v>5107155</v>
      </c>
      <c r="B35" s="1216" t="s">
        <v>16456</v>
      </c>
      <c r="C35" s="1274" t="s">
        <v>16472</v>
      </c>
      <c r="D35" s="1269">
        <v>5700</v>
      </c>
      <c r="E35" s="1203"/>
      <c r="F35" s="921" t="s">
        <v>25</v>
      </c>
      <c r="G35" s="899" t="s">
        <v>1431</v>
      </c>
      <c r="H35" s="899" t="s">
        <v>100</v>
      </c>
      <c r="I35" s="1195">
        <v>240000</v>
      </c>
      <c r="J35" s="182"/>
      <c r="K35" s="182"/>
      <c r="L35" s="899"/>
      <c r="M35" s="182"/>
      <c r="N35" s="899"/>
      <c r="O35" s="899"/>
      <c r="P35" s="183"/>
      <c r="R35" s="183"/>
      <c r="S35" s="183"/>
      <c r="T35" s="183"/>
      <c r="U35" s="183"/>
      <c r="V35" s="183"/>
      <c r="W35" s="183"/>
      <c r="X35" s="183"/>
      <c r="Y35" s="183"/>
      <c r="Z35" s="183"/>
      <c r="AA35" s="183"/>
      <c r="AB35" s="183"/>
      <c r="AC35" s="183"/>
      <c r="AD35" s="183"/>
    </row>
    <row r="36" spans="1:30" s="887" customFormat="1" ht="14.25">
      <c r="A36" s="118">
        <v>5107089</v>
      </c>
      <c r="B36" s="1216" t="s">
        <v>16456</v>
      </c>
      <c r="C36" s="1274" t="s">
        <v>16473</v>
      </c>
      <c r="D36" s="1269">
        <v>5600</v>
      </c>
      <c r="E36" s="1203"/>
      <c r="F36" s="921" t="s">
        <v>98</v>
      </c>
      <c r="G36" s="899" t="s">
        <v>16474</v>
      </c>
      <c r="H36" s="899" t="s">
        <v>3629</v>
      </c>
      <c r="I36" s="1195">
        <v>245000</v>
      </c>
      <c r="J36" s="182"/>
      <c r="K36" s="182"/>
      <c r="L36" s="899"/>
      <c r="M36" s="182"/>
      <c r="N36" s="899"/>
      <c r="O36" s="899"/>
      <c r="P36" s="183"/>
      <c r="R36" s="183"/>
      <c r="S36" s="183"/>
      <c r="T36" s="183"/>
      <c r="U36" s="183"/>
      <c r="V36" s="183"/>
      <c r="W36" s="183"/>
      <c r="X36" s="183"/>
      <c r="Y36" s="183"/>
      <c r="Z36" s="183"/>
      <c r="AA36" s="183"/>
      <c r="AB36" s="183"/>
      <c r="AC36" s="183"/>
      <c r="AD36" s="183"/>
    </row>
    <row r="37" spans="1:30" s="887" customFormat="1" ht="14.25">
      <c r="A37" s="349" t="s">
        <v>88</v>
      </c>
      <c r="B37" s="119"/>
      <c r="C37" s="1211"/>
      <c r="D37" s="1269"/>
      <c r="E37" s="1203"/>
      <c r="F37" s="921"/>
      <c r="G37" s="899"/>
      <c r="H37" s="899"/>
      <c r="I37" s="1195"/>
      <c r="J37" s="182"/>
      <c r="K37" s="182"/>
      <c r="L37" s="899"/>
      <c r="M37" s="182"/>
      <c r="N37" s="899"/>
      <c r="O37" s="899"/>
      <c r="P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</row>
    <row r="38" spans="1:30" s="887" customFormat="1" ht="14.25">
      <c r="A38" s="118"/>
      <c r="B38" s="1253" t="s">
        <v>16475</v>
      </c>
      <c r="C38" s="1211">
        <v>-28450</v>
      </c>
      <c r="D38" s="1269"/>
      <c r="E38" s="1267" t="s">
        <v>16476</v>
      </c>
      <c r="F38" s="921"/>
      <c r="G38" s="899"/>
      <c r="H38" s="899"/>
      <c r="I38" s="1195"/>
      <c r="J38" s="182"/>
      <c r="K38" s="182"/>
      <c r="L38" s="899"/>
      <c r="M38" s="182"/>
      <c r="N38" s="899"/>
      <c r="O38" s="899"/>
      <c r="P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</row>
    <row r="39" spans="1:30" s="887" customFormat="1" ht="14.25">
      <c r="A39" s="118"/>
      <c r="B39" s="1212" t="s">
        <v>46</v>
      </c>
      <c r="C39" s="1211">
        <f>SUM(D29:D36)+SUM(C37:C38)</f>
        <v>0</v>
      </c>
      <c r="D39" s="1269"/>
      <c r="E39" s="1203"/>
      <c r="F39" s="921"/>
      <c r="G39" s="899"/>
      <c r="H39" s="899"/>
      <c r="I39" s="1195"/>
      <c r="J39" s="182"/>
      <c r="K39" s="182"/>
      <c r="L39" s="899"/>
      <c r="M39" s="182"/>
      <c r="N39" s="899"/>
      <c r="O39" s="899"/>
      <c r="P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</row>
    <row r="40" spans="1:30" s="887" customFormat="1" ht="15" thickBot="1">
      <c r="A40" s="1225"/>
      <c r="B40" s="1243"/>
      <c r="C40" s="1240"/>
      <c r="D40" s="1270"/>
      <c r="E40" s="1221"/>
      <c r="F40" s="925"/>
      <c r="G40" s="896"/>
      <c r="H40" s="896"/>
      <c r="I40" s="1220"/>
      <c r="J40" s="893"/>
      <c r="K40" s="893"/>
      <c r="L40" s="896"/>
      <c r="M40" s="893"/>
      <c r="N40" s="896"/>
      <c r="O40" s="896"/>
      <c r="P40" s="1219"/>
      <c r="R40" s="183"/>
      <c r="S40" s="183"/>
      <c r="T40" s="183"/>
      <c r="U40" s="183"/>
      <c r="V40" s="183"/>
      <c r="W40" s="183"/>
      <c r="X40" s="183"/>
      <c r="Y40" s="183"/>
      <c r="Z40" s="183"/>
      <c r="AA40" s="183"/>
      <c r="AB40" s="183"/>
      <c r="AC40" s="183"/>
      <c r="AD40" s="183"/>
    </row>
    <row r="41" spans="1:30" s="887" customFormat="1" ht="15">
      <c r="A41" s="1218" t="s">
        <v>1535</v>
      </c>
      <c r="B41" s="1212"/>
      <c r="C41" s="422" t="s">
        <v>16477</v>
      </c>
      <c r="D41" s="1269"/>
      <c r="E41" s="1203"/>
      <c r="F41" s="921"/>
      <c r="G41" s="899"/>
      <c r="H41" s="899"/>
      <c r="I41" s="1195"/>
      <c r="J41" s="182"/>
      <c r="K41" s="182"/>
      <c r="L41" s="899"/>
      <c r="M41" s="182"/>
      <c r="N41" s="899"/>
      <c r="O41" s="899"/>
      <c r="P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83"/>
      <c r="AD41" s="183"/>
    </row>
    <row r="42" spans="1:30" s="887" customFormat="1" ht="15">
      <c r="A42" s="1218" t="s">
        <v>16478</v>
      </c>
      <c r="B42" s="1212"/>
      <c r="C42" s="422" t="s">
        <v>16479</v>
      </c>
      <c r="D42" s="1269"/>
      <c r="E42" s="1203"/>
      <c r="F42" s="921"/>
      <c r="G42" s="899"/>
      <c r="H42" s="899"/>
      <c r="I42" s="1195"/>
      <c r="J42" s="182"/>
      <c r="K42" s="182"/>
      <c r="L42" s="899"/>
      <c r="M42" s="182"/>
      <c r="N42" s="899"/>
      <c r="O42" s="899"/>
      <c r="P42" s="183"/>
      <c r="R42" s="183"/>
      <c r="S42" s="183"/>
      <c r="T42" s="183"/>
      <c r="U42" s="183"/>
      <c r="V42" s="183"/>
      <c r="W42" s="183"/>
      <c r="X42" s="183"/>
      <c r="Y42" s="183"/>
      <c r="Z42" s="183"/>
      <c r="AA42" s="183"/>
      <c r="AB42" s="183"/>
      <c r="AC42" s="183"/>
      <c r="AD42" s="183"/>
    </row>
    <row r="43" spans="1:30" s="887" customFormat="1" ht="14.25">
      <c r="A43" s="118"/>
      <c r="B43" s="1212"/>
      <c r="C43" s="422"/>
      <c r="D43" s="1269"/>
      <c r="E43" s="1203"/>
      <c r="F43" s="921"/>
      <c r="G43" s="899"/>
      <c r="H43" s="899"/>
      <c r="I43" s="1195"/>
      <c r="J43" s="182"/>
      <c r="K43" s="182"/>
      <c r="L43" s="899"/>
      <c r="M43" s="182"/>
      <c r="N43" s="899"/>
      <c r="O43" s="899"/>
      <c r="P43" s="183"/>
      <c r="R43" s="183"/>
      <c r="S43" s="183"/>
      <c r="T43" s="183"/>
      <c r="U43" s="183"/>
      <c r="V43" s="183"/>
      <c r="W43" s="183"/>
      <c r="X43" s="183"/>
      <c r="Y43" s="183"/>
      <c r="Z43" s="183"/>
      <c r="AA43" s="183"/>
      <c r="AB43" s="183"/>
      <c r="AC43" s="183"/>
      <c r="AD43" s="183"/>
    </row>
    <row r="44" spans="1:30" s="887" customFormat="1" ht="15">
      <c r="A44" s="118">
        <v>5108032</v>
      </c>
      <c r="B44" s="1216" t="s">
        <v>16480</v>
      </c>
      <c r="C44" s="1238" t="s">
        <v>16481</v>
      </c>
      <c r="D44" s="1269">
        <v>5900</v>
      </c>
      <c r="E44" s="1203"/>
      <c r="F44" s="921" t="s">
        <v>114</v>
      </c>
      <c r="G44" s="899" t="s">
        <v>16482</v>
      </c>
      <c r="H44" s="899" t="s">
        <v>33</v>
      </c>
      <c r="I44" s="1195">
        <v>271000</v>
      </c>
      <c r="J44" s="182"/>
      <c r="K44" s="182"/>
      <c r="L44" s="899"/>
      <c r="M44" s="182"/>
      <c r="N44" s="899"/>
      <c r="O44" s="899" t="s">
        <v>52</v>
      </c>
      <c r="P44" s="914" t="s">
        <v>1404</v>
      </c>
      <c r="R44" s="183"/>
      <c r="S44" s="183"/>
      <c r="T44" s="183"/>
      <c r="U44" s="183"/>
      <c r="V44" s="183"/>
      <c r="W44" s="183"/>
      <c r="X44" s="183"/>
      <c r="Y44" s="183"/>
      <c r="Z44" s="183"/>
      <c r="AA44" s="183"/>
      <c r="AB44" s="183"/>
      <c r="AC44" s="183"/>
      <c r="AD44" s="183"/>
    </row>
    <row r="45" spans="1:30" s="887" customFormat="1" ht="15">
      <c r="A45" s="118">
        <v>5108081</v>
      </c>
      <c r="B45" s="1216" t="s">
        <v>16480</v>
      </c>
      <c r="C45" s="1238" t="s">
        <v>16483</v>
      </c>
      <c r="D45" s="1269">
        <v>5650</v>
      </c>
      <c r="E45" s="1203"/>
      <c r="F45" s="921" t="s">
        <v>14980</v>
      </c>
      <c r="G45" s="899" t="s">
        <v>1442</v>
      </c>
      <c r="H45" s="899" t="s">
        <v>16484</v>
      </c>
      <c r="I45" s="1195">
        <v>250000</v>
      </c>
      <c r="J45" s="182"/>
      <c r="K45" s="182"/>
      <c r="L45" s="899"/>
      <c r="M45" s="182"/>
      <c r="N45" s="899"/>
      <c r="O45" s="899"/>
      <c r="P45" s="1227">
        <v>9514997940</v>
      </c>
      <c r="R45" s="183"/>
      <c r="S45" s="183"/>
      <c r="T45" s="183"/>
      <c r="U45" s="183"/>
      <c r="V45" s="183"/>
      <c r="W45" s="183"/>
      <c r="X45" s="183"/>
      <c r="Y45" s="183"/>
      <c r="Z45" s="183"/>
      <c r="AA45" s="183"/>
      <c r="AB45" s="183"/>
      <c r="AC45" s="183"/>
      <c r="AD45" s="183"/>
    </row>
    <row r="46" spans="1:30" s="887" customFormat="1" ht="15">
      <c r="A46" s="118">
        <v>5108101</v>
      </c>
      <c r="B46" s="1216" t="s">
        <v>16485</v>
      </c>
      <c r="C46" s="1238" t="s">
        <v>16486</v>
      </c>
      <c r="D46" s="1269">
        <v>5750</v>
      </c>
      <c r="E46" s="1203"/>
      <c r="F46" s="921" t="s">
        <v>114</v>
      </c>
      <c r="G46" s="899" t="s">
        <v>16487</v>
      </c>
      <c r="H46" s="899" t="s">
        <v>16488</v>
      </c>
      <c r="I46" s="1195">
        <v>257000</v>
      </c>
      <c r="J46" s="182"/>
      <c r="K46" s="182"/>
      <c r="L46" s="899"/>
      <c r="M46" s="182"/>
      <c r="N46" s="899"/>
      <c r="O46" s="899"/>
      <c r="P46" s="1227"/>
      <c r="R46" s="183"/>
      <c r="S46" s="183"/>
      <c r="T46" s="183"/>
      <c r="U46" s="183"/>
      <c r="V46" s="183"/>
      <c r="W46" s="183"/>
      <c r="X46" s="183"/>
      <c r="Y46" s="183"/>
      <c r="Z46" s="183"/>
      <c r="AA46" s="183"/>
      <c r="AB46" s="183"/>
      <c r="AC46" s="183"/>
      <c r="AD46" s="183"/>
    </row>
    <row r="47" spans="1:30" s="887" customFormat="1" ht="14.25">
      <c r="A47" s="349" t="s">
        <v>119</v>
      </c>
      <c r="B47" s="119"/>
      <c r="C47" s="1211"/>
      <c r="D47" s="1269"/>
      <c r="E47" s="1203"/>
      <c r="F47" s="921"/>
      <c r="G47" s="899"/>
      <c r="H47" s="899"/>
      <c r="I47" s="1195"/>
      <c r="J47" s="182"/>
      <c r="K47" s="182"/>
      <c r="L47" s="899"/>
      <c r="M47" s="182"/>
      <c r="N47" s="899"/>
      <c r="O47" s="899"/>
      <c r="P47" s="183"/>
      <c r="R47" s="183"/>
      <c r="S47" s="183"/>
      <c r="T47" s="183"/>
      <c r="U47" s="183"/>
      <c r="V47" s="183"/>
      <c r="W47" s="183"/>
      <c r="X47" s="183"/>
      <c r="Y47" s="183"/>
      <c r="Z47" s="183"/>
      <c r="AA47" s="183"/>
      <c r="AB47" s="183"/>
      <c r="AC47" s="183"/>
      <c r="AD47" s="183"/>
    </row>
    <row r="48" spans="1:30" s="887" customFormat="1" ht="14.25">
      <c r="A48" s="118"/>
      <c r="B48" s="1253" t="s">
        <v>16475</v>
      </c>
      <c r="C48" s="1211">
        <v>-1550</v>
      </c>
      <c r="D48" s="1269"/>
      <c r="E48" s="1203"/>
      <c r="F48" s="921"/>
      <c r="G48" s="899"/>
      <c r="H48" s="899"/>
      <c r="I48" s="1195"/>
      <c r="J48" s="182"/>
      <c r="K48" s="182"/>
      <c r="L48" s="899"/>
      <c r="M48" s="182"/>
      <c r="N48" s="899"/>
      <c r="O48" s="899"/>
      <c r="P48" s="183"/>
      <c r="R48" s="183"/>
      <c r="S48" s="183"/>
      <c r="T48" s="183"/>
      <c r="U48" s="183"/>
      <c r="V48" s="183"/>
      <c r="W48" s="183"/>
      <c r="X48" s="183"/>
      <c r="Y48" s="183"/>
      <c r="Z48" s="183"/>
      <c r="AA48" s="183"/>
      <c r="AB48" s="183"/>
      <c r="AC48" s="183"/>
      <c r="AD48" s="183"/>
    </row>
    <row r="49" spans="1:30" s="887" customFormat="1" ht="14.25">
      <c r="A49" s="118"/>
      <c r="B49" s="1253" t="s">
        <v>16489</v>
      </c>
      <c r="C49" s="1211">
        <v>-15750</v>
      </c>
      <c r="D49" s="1269"/>
      <c r="E49" s="1267" t="s">
        <v>16490</v>
      </c>
      <c r="F49" s="921"/>
      <c r="G49" s="899"/>
      <c r="H49" s="899"/>
      <c r="I49" s="1195"/>
      <c r="J49" s="182"/>
      <c r="K49" s="182"/>
      <c r="L49" s="899"/>
      <c r="M49" s="182"/>
      <c r="N49" s="899"/>
      <c r="O49" s="899"/>
      <c r="P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</row>
    <row r="50" spans="1:30" s="887" customFormat="1" ht="14.25">
      <c r="A50" s="118"/>
      <c r="B50" s="1212" t="s">
        <v>46</v>
      </c>
      <c r="C50" s="1211">
        <f>SUM(D41:D46)+SUM(C47:C49)</f>
        <v>0</v>
      </c>
      <c r="D50" s="1269"/>
      <c r="E50" s="1203"/>
      <c r="F50" s="921"/>
      <c r="G50" s="899"/>
      <c r="H50" s="899"/>
      <c r="I50" s="1195"/>
      <c r="J50" s="182"/>
      <c r="K50" s="182"/>
      <c r="L50" s="899"/>
      <c r="M50" s="182"/>
      <c r="N50" s="899"/>
      <c r="O50" s="899"/>
      <c r="P50" s="183"/>
      <c r="R50" s="183"/>
      <c r="S50" s="183"/>
      <c r="T50" s="183"/>
      <c r="U50" s="183"/>
      <c r="V50" s="183"/>
      <c r="W50" s="183"/>
      <c r="X50" s="183"/>
      <c r="Y50" s="183"/>
      <c r="Z50" s="183"/>
      <c r="AA50" s="183"/>
      <c r="AB50" s="183"/>
      <c r="AC50" s="183"/>
      <c r="AD50" s="183"/>
    </row>
    <row r="51" spans="1:30" s="887" customFormat="1" ht="15" thickBot="1">
      <c r="A51" s="1225"/>
      <c r="B51" s="1243"/>
      <c r="C51" s="1240"/>
      <c r="D51" s="1270"/>
      <c r="E51" s="1221"/>
      <c r="F51" s="925"/>
      <c r="G51" s="896"/>
      <c r="H51" s="896"/>
      <c r="I51" s="1220"/>
      <c r="J51" s="893"/>
      <c r="K51" s="893"/>
      <c r="L51" s="896"/>
      <c r="M51" s="893"/>
      <c r="N51" s="896"/>
      <c r="O51" s="896"/>
      <c r="P51" s="1219"/>
      <c r="R51" s="183"/>
      <c r="S51" s="183"/>
      <c r="T51" s="183"/>
      <c r="U51" s="183"/>
      <c r="V51" s="183"/>
      <c r="W51" s="183"/>
      <c r="X51" s="183"/>
      <c r="Y51" s="183"/>
      <c r="Z51" s="183"/>
      <c r="AA51" s="183"/>
      <c r="AB51" s="183"/>
      <c r="AC51" s="183"/>
      <c r="AD51" s="183"/>
    </row>
    <row r="52" spans="1:30" s="887" customFormat="1" ht="15">
      <c r="A52" s="1218" t="s">
        <v>1386</v>
      </c>
      <c r="B52" s="1212"/>
      <c r="C52" s="422" t="s">
        <v>16491</v>
      </c>
      <c r="D52" s="1269"/>
      <c r="E52" s="1203"/>
      <c r="F52" s="921"/>
      <c r="G52" s="899"/>
      <c r="H52" s="899"/>
      <c r="I52" s="1195"/>
      <c r="J52" s="182"/>
      <c r="K52" s="182"/>
      <c r="L52" s="899"/>
      <c r="M52" s="182"/>
      <c r="N52" s="899"/>
      <c r="O52" s="899"/>
      <c r="P52" s="183"/>
      <c r="R52" s="183"/>
      <c r="S52" s="183"/>
      <c r="T52" s="183"/>
      <c r="U52" s="183"/>
      <c r="V52" s="183"/>
      <c r="W52" s="183"/>
      <c r="X52" s="183"/>
      <c r="Y52" s="183"/>
      <c r="Z52" s="183"/>
      <c r="AA52" s="183"/>
      <c r="AB52" s="183"/>
      <c r="AC52" s="183"/>
      <c r="AD52" s="183"/>
    </row>
    <row r="53" spans="1:30" s="887" customFormat="1" ht="15">
      <c r="A53" s="1218" t="s">
        <v>16492</v>
      </c>
      <c r="B53" s="1212"/>
      <c r="C53" s="422" t="s">
        <v>16493</v>
      </c>
      <c r="D53" s="1269"/>
      <c r="E53" s="1203"/>
      <c r="F53" s="921"/>
      <c r="G53" s="899"/>
      <c r="H53" s="899"/>
      <c r="I53" s="1195"/>
      <c r="J53" s="182"/>
      <c r="K53" s="182"/>
      <c r="L53" s="899"/>
      <c r="M53" s="182"/>
      <c r="N53" s="899"/>
      <c r="O53" s="899"/>
      <c r="P53" s="183"/>
      <c r="R53" s="183"/>
      <c r="S53" s="183"/>
      <c r="T53" s="183"/>
      <c r="U53" s="183"/>
      <c r="V53" s="183"/>
      <c r="W53" s="183"/>
      <c r="X53" s="183"/>
      <c r="Y53" s="183"/>
      <c r="Z53" s="183"/>
      <c r="AA53" s="183"/>
      <c r="AB53" s="183"/>
      <c r="AC53" s="183"/>
      <c r="AD53" s="183"/>
    </row>
    <row r="54" spans="1:30" s="887" customFormat="1" ht="14.25">
      <c r="A54" s="118"/>
      <c r="B54" s="1212"/>
      <c r="C54" s="1211"/>
      <c r="D54" s="1269"/>
      <c r="E54" s="1203"/>
      <c r="F54" s="921"/>
      <c r="G54" s="899"/>
      <c r="H54" s="899"/>
      <c r="I54" s="1195"/>
      <c r="J54" s="182"/>
      <c r="K54" s="182"/>
      <c r="L54" s="899"/>
      <c r="M54" s="182"/>
      <c r="N54" s="899"/>
      <c r="O54" s="899"/>
      <c r="P54" s="914" t="s">
        <v>16494</v>
      </c>
      <c r="R54" s="183"/>
      <c r="S54" s="183"/>
      <c r="T54" s="183"/>
      <c r="U54" s="183"/>
      <c r="V54" s="183"/>
      <c r="W54" s="183"/>
      <c r="X54" s="183"/>
      <c r="Y54" s="183"/>
      <c r="Z54" s="183"/>
      <c r="AA54" s="183"/>
      <c r="AB54" s="183"/>
      <c r="AC54" s="183"/>
      <c r="AD54" s="183"/>
    </row>
    <row r="55" spans="1:30" s="887" customFormat="1" ht="14.25">
      <c r="A55" s="118">
        <v>5109042</v>
      </c>
      <c r="B55" s="1216" t="s">
        <v>16480</v>
      </c>
      <c r="C55" s="422" t="s">
        <v>16495</v>
      </c>
      <c r="D55" s="1269">
        <v>6200</v>
      </c>
      <c r="E55" s="1203"/>
      <c r="F55" s="921" t="s">
        <v>98</v>
      </c>
      <c r="G55" s="899" t="s">
        <v>16496</v>
      </c>
      <c r="H55" s="899" t="s">
        <v>15436</v>
      </c>
      <c r="I55" s="1195">
        <v>308000</v>
      </c>
      <c r="J55" s="182"/>
      <c r="K55" s="182"/>
      <c r="L55" s="899"/>
      <c r="M55" s="182"/>
      <c r="N55" s="899"/>
      <c r="O55" s="899"/>
      <c r="P55" s="224">
        <v>5531769526</v>
      </c>
      <c r="R55" s="183"/>
      <c r="S55" s="183"/>
      <c r="T55" s="183"/>
      <c r="U55" s="183"/>
      <c r="V55" s="183"/>
      <c r="W55" s="183"/>
      <c r="X55" s="183"/>
      <c r="Y55" s="183"/>
      <c r="Z55" s="183"/>
      <c r="AA55" s="183"/>
      <c r="AB55" s="183"/>
      <c r="AC55" s="183"/>
      <c r="AD55" s="183"/>
    </row>
    <row r="56" spans="1:30" s="887" customFormat="1" ht="14.25">
      <c r="A56" s="118">
        <v>5109058</v>
      </c>
      <c r="B56" s="1216" t="s">
        <v>16485</v>
      </c>
      <c r="C56" s="422" t="s">
        <v>16497</v>
      </c>
      <c r="D56" s="1269">
        <v>5000</v>
      </c>
      <c r="E56" s="1203"/>
      <c r="F56" s="921" t="s">
        <v>98</v>
      </c>
      <c r="G56" s="899" t="s">
        <v>16498</v>
      </c>
      <c r="H56" s="899" t="s">
        <v>307</v>
      </c>
      <c r="I56" s="1195">
        <v>189000</v>
      </c>
      <c r="J56" s="182"/>
      <c r="K56" s="182"/>
      <c r="L56" s="899"/>
      <c r="M56" s="182"/>
      <c r="N56" s="899"/>
      <c r="O56" s="899"/>
      <c r="P56" s="224">
        <v>5531769526</v>
      </c>
      <c r="R56" s="183"/>
      <c r="S56" s="183"/>
      <c r="T56" s="183"/>
      <c r="U56" s="183"/>
      <c r="V56" s="183"/>
      <c r="W56" s="183"/>
      <c r="X56" s="183"/>
      <c r="Y56" s="183"/>
      <c r="Z56" s="183"/>
      <c r="AA56" s="183"/>
      <c r="AB56" s="183"/>
      <c r="AC56" s="183"/>
      <c r="AD56" s="183"/>
    </row>
    <row r="57" spans="1:30" s="887" customFormat="1" ht="15">
      <c r="A57" s="118">
        <v>5109085</v>
      </c>
      <c r="B57" s="1216" t="s">
        <v>16485</v>
      </c>
      <c r="C57" s="1238" t="s">
        <v>16499</v>
      </c>
      <c r="D57" s="1269">
        <v>5700</v>
      </c>
      <c r="E57" s="1203"/>
      <c r="F57" s="921" t="s">
        <v>114</v>
      </c>
      <c r="G57" s="899" t="s">
        <v>16500</v>
      </c>
      <c r="H57" s="899" t="s">
        <v>523</v>
      </c>
      <c r="I57" s="1195">
        <v>266000</v>
      </c>
      <c r="J57" s="182"/>
      <c r="K57" s="182"/>
      <c r="L57" s="899"/>
      <c r="M57" s="182"/>
      <c r="N57" s="899"/>
      <c r="O57" s="899"/>
      <c r="P57" s="224">
        <v>5531769526</v>
      </c>
      <c r="R57" s="183"/>
      <c r="S57" s="183"/>
      <c r="T57" s="183"/>
      <c r="U57" s="183"/>
      <c r="V57" s="183"/>
      <c r="W57" s="183"/>
      <c r="X57" s="183"/>
      <c r="Y57" s="183"/>
      <c r="Z57" s="183"/>
      <c r="AA57" s="183"/>
      <c r="AB57" s="183"/>
      <c r="AC57" s="183"/>
      <c r="AD57" s="183"/>
    </row>
    <row r="58" spans="1:30" s="887" customFormat="1" ht="15">
      <c r="A58" s="118">
        <v>5109100</v>
      </c>
      <c r="B58" s="1216" t="s">
        <v>16485</v>
      </c>
      <c r="C58" s="1238" t="s">
        <v>16501</v>
      </c>
      <c r="D58" s="1269">
        <v>5100</v>
      </c>
      <c r="E58" s="1203"/>
      <c r="F58" s="921" t="s">
        <v>114</v>
      </c>
      <c r="G58" s="899" t="s">
        <v>15244</v>
      </c>
      <c r="H58" s="899" t="s">
        <v>16502</v>
      </c>
      <c r="I58" s="1195">
        <v>200000</v>
      </c>
      <c r="J58" s="182"/>
      <c r="K58" s="182"/>
      <c r="L58" s="899"/>
      <c r="M58" s="182"/>
      <c r="N58" s="899"/>
      <c r="O58" s="899"/>
      <c r="P58" s="224">
        <v>5531769526</v>
      </c>
      <c r="R58" s="183"/>
      <c r="S58" s="183"/>
      <c r="T58" s="183"/>
      <c r="U58" s="183"/>
      <c r="V58" s="183"/>
      <c r="W58" s="183"/>
      <c r="X58" s="183"/>
      <c r="Y58" s="183"/>
      <c r="Z58" s="183"/>
      <c r="AA58" s="183"/>
      <c r="AB58" s="183"/>
      <c r="AC58" s="183"/>
      <c r="AD58" s="183"/>
    </row>
    <row r="59" spans="1:30" s="887" customFormat="1" ht="15">
      <c r="A59" s="118"/>
      <c r="B59" s="1216"/>
      <c r="C59" s="1238"/>
      <c r="D59" s="1269"/>
      <c r="E59" s="1203"/>
      <c r="F59" s="921"/>
      <c r="G59" s="899"/>
      <c r="H59" s="899"/>
      <c r="I59" s="1195"/>
      <c r="J59" s="182"/>
      <c r="K59" s="182"/>
      <c r="L59" s="899"/>
      <c r="M59" s="182"/>
      <c r="N59" s="899"/>
      <c r="O59" s="899"/>
      <c r="P59" s="224"/>
      <c r="R59" s="183"/>
      <c r="S59" s="183"/>
      <c r="T59" s="183"/>
      <c r="U59" s="183"/>
      <c r="V59" s="183"/>
      <c r="W59" s="183"/>
      <c r="X59" s="183"/>
      <c r="Y59" s="183"/>
      <c r="Z59" s="183"/>
      <c r="AA59" s="183"/>
      <c r="AB59" s="183"/>
      <c r="AC59" s="183"/>
      <c r="AD59" s="183"/>
    </row>
    <row r="60" spans="1:30" s="887" customFormat="1" ht="15">
      <c r="A60" s="1218" t="s">
        <v>16503</v>
      </c>
      <c r="B60" s="1216"/>
      <c r="C60" s="1238"/>
      <c r="D60" s="1269"/>
      <c r="E60" s="1203"/>
      <c r="F60" s="921"/>
      <c r="G60" s="899"/>
      <c r="H60" s="899"/>
      <c r="I60" s="1195"/>
      <c r="J60" s="182"/>
      <c r="K60" s="182"/>
      <c r="L60" s="899"/>
      <c r="M60" s="182"/>
      <c r="N60" s="899"/>
      <c r="O60" s="899"/>
      <c r="P60" s="1273" t="s">
        <v>15380</v>
      </c>
      <c r="R60" s="183"/>
      <c r="S60" s="183"/>
      <c r="T60" s="183"/>
      <c r="U60" s="183"/>
      <c r="V60" s="183"/>
      <c r="W60" s="183"/>
      <c r="X60" s="183"/>
      <c r="Y60" s="183"/>
      <c r="Z60" s="183"/>
      <c r="AA60" s="183"/>
      <c r="AB60" s="183"/>
      <c r="AC60" s="183"/>
      <c r="AD60" s="183"/>
    </row>
    <row r="61" spans="1:30" s="887" customFormat="1" ht="15">
      <c r="A61" s="118">
        <v>5109112</v>
      </c>
      <c r="B61" s="1216" t="s">
        <v>16480</v>
      </c>
      <c r="C61" s="1238" t="s">
        <v>16504</v>
      </c>
      <c r="D61" s="1269">
        <v>6500</v>
      </c>
      <c r="E61" s="1203"/>
      <c r="F61" s="921" t="s">
        <v>98</v>
      </c>
      <c r="G61" s="899" t="s">
        <v>16505</v>
      </c>
      <c r="H61" s="899" t="s">
        <v>66</v>
      </c>
      <c r="I61" s="1195">
        <v>340000</v>
      </c>
      <c r="J61" s="182"/>
      <c r="K61" s="182"/>
      <c r="L61" s="899"/>
      <c r="M61" s="182"/>
      <c r="N61" s="899"/>
      <c r="O61" s="899"/>
      <c r="P61" s="1272">
        <v>6793018094</v>
      </c>
      <c r="R61" s="183"/>
      <c r="S61" s="183"/>
      <c r="T61" s="183"/>
      <c r="U61" s="183"/>
      <c r="V61" s="183"/>
      <c r="W61" s="183"/>
      <c r="X61" s="183"/>
      <c r="Y61" s="183"/>
      <c r="Z61" s="183"/>
      <c r="AA61" s="183"/>
      <c r="AB61" s="183"/>
      <c r="AC61" s="183"/>
      <c r="AD61" s="183"/>
    </row>
    <row r="62" spans="1:30" s="887" customFormat="1" ht="15">
      <c r="A62" s="118">
        <v>5110001</v>
      </c>
      <c r="B62" s="1216" t="s">
        <v>16480</v>
      </c>
      <c r="C62" s="1238" t="s">
        <v>16506</v>
      </c>
      <c r="D62" s="1269">
        <v>5700</v>
      </c>
      <c r="E62" s="1203"/>
      <c r="F62" s="921" t="s">
        <v>114</v>
      </c>
      <c r="G62" s="899" t="s">
        <v>16507</v>
      </c>
      <c r="H62" s="899" t="s">
        <v>9578</v>
      </c>
      <c r="I62" s="1195">
        <v>235000</v>
      </c>
      <c r="J62" s="182"/>
      <c r="K62" s="182"/>
      <c r="L62" s="899"/>
      <c r="M62" s="182"/>
      <c r="N62" s="899"/>
      <c r="O62" s="899"/>
      <c r="P62" s="1272">
        <v>6793018094</v>
      </c>
      <c r="R62" s="183"/>
      <c r="S62" s="183"/>
      <c r="T62" s="183"/>
      <c r="U62" s="183"/>
      <c r="V62" s="183"/>
      <c r="W62" s="183"/>
      <c r="X62" s="183"/>
      <c r="Y62" s="183"/>
      <c r="Z62" s="183"/>
      <c r="AA62" s="183"/>
      <c r="AB62" s="183"/>
      <c r="AC62" s="183"/>
      <c r="AD62" s="183"/>
    </row>
    <row r="63" spans="1:30" s="887" customFormat="1" ht="14.25">
      <c r="A63" s="349" t="s">
        <v>136</v>
      </c>
      <c r="B63" s="119"/>
      <c r="C63" s="1211"/>
      <c r="D63" s="1269"/>
      <c r="E63" s="1203"/>
      <c r="F63" s="921"/>
      <c r="G63" s="899"/>
      <c r="H63" s="899"/>
      <c r="I63" s="1195"/>
      <c r="J63" s="182"/>
      <c r="K63" s="182"/>
      <c r="L63" s="899"/>
      <c r="M63" s="182"/>
      <c r="N63" s="899"/>
      <c r="O63" s="899"/>
      <c r="P63" s="183"/>
      <c r="R63" s="183"/>
      <c r="S63" s="183"/>
      <c r="T63" s="183"/>
      <c r="U63" s="183"/>
      <c r="V63" s="183"/>
      <c r="W63" s="183"/>
      <c r="X63" s="183"/>
      <c r="Y63" s="183"/>
      <c r="Z63" s="183"/>
      <c r="AA63" s="183"/>
      <c r="AB63" s="183"/>
      <c r="AC63" s="183"/>
      <c r="AD63" s="183"/>
    </row>
    <row r="64" spans="1:30" s="887" customFormat="1" ht="14.25">
      <c r="A64" s="118"/>
      <c r="B64" s="1253" t="s">
        <v>16475</v>
      </c>
      <c r="C64" s="1211">
        <v>-4250</v>
      </c>
      <c r="D64" s="1269"/>
      <c r="E64" s="1267" t="s">
        <v>16490</v>
      </c>
      <c r="F64" s="921"/>
      <c r="G64" s="899"/>
      <c r="H64" s="899"/>
      <c r="I64" s="1195"/>
      <c r="J64" s="182"/>
      <c r="K64" s="182"/>
      <c r="L64" s="899"/>
      <c r="M64" s="182"/>
      <c r="N64" s="899"/>
      <c r="O64" s="899"/>
      <c r="P64" s="183"/>
      <c r="R64" s="183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83"/>
      <c r="AD64" s="183"/>
    </row>
    <row r="65" spans="1:30" s="887" customFormat="1" ht="14.25">
      <c r="A65" s="118"/>
      <c r="B65" s="1253" t="s">
        <v>16508</v>
      </c>
      <c r="C65" s="1211">
        <v>-29950</v>
      </c>
      <c r="D65" s="1269"/>
      <c r="E65" s="1267" t="s">
        <v>16509</v>
      </c>
      <c r="F65" s="921"/>
      <c r="G65" s="899"/>
      <c r="H65" s="899"/>
      <c r="I65" s="1195"/>
      <c r="J65" s="182"/>
      <c r="K65" s="182"/>
      <c r="L65" s="899"/>
      <c r="M65" s="182"/>
      <c r="N65" s="899"/>
      <c r="O65" s="899"/>
      <c r="P65" s="183"/>
      <c r="R65" s="183"/>
      <c r="S65" s="183"/>
      <c r="T65" s="183"/>
      <c r="U65" s="183"/>
      <c r="V65" s="183"/>
      <c r="W65" s="183"/>
      <c r="X65" s="183"/>
      <c r="Y65" s="183"/>
      <c r="Z65" s="183"/>
      <c r="AA65" s="183"/>
      <c r="AB65" s="183"/>
      <c r="AC65" s="183"/>
      <c r="AD65" s="183"/>
    </row>
    <row r="66" spans="1:30" s="887" customFormat="1" ht="14.25">
      <c r="A66" s="118"/>
      <c r="B66" s="1212" t="s">
        <v>46</v>
      </c>
      <c r="C66" s="1211">
        <f>SUM(D52:D62)+SUM(C63:C65)</f>
        <v>0</v>
      </c>
      <c r="D66" s="1269"/>
      <c r="E66" s="1203"/>
      <c r="F66" s="921"/>
      <c r="G66" s="899"/>
      <c r="H66" s="899"/>
      <c r="I66" s="1195"/>
      <c r="J66" s="182"/>
      <c r="K66" s="182"/>
      <c r="L66" s="899"/>
      <c r="M66" s="182"/>
      <c r="N66" s="899"/>
      <c r="O66" s="899"/>
      <c r="P66" s="183"/>
      <c r="R66" s="931"/>
      <c r="S66" s="931"/>
      <c r="T66" s="931"/>
      <c r="U66" s="931"/>
      <c r="V66" s="931"/>
      <c r="W66" s="931"/>
      <c r="X66" s="931"/>
      <c r="Y66" s="931"/>
      <c r="Z66" s="931"/>
      <c r="AA66" s="931"/>
      <c r="AB66" s="931"/>
      <c r="AC66" s="931"/>
      <c r="AD66" s="931"/>
    </row>
    <row r="67" spans="1:30" s="887" customFormat="1" ht="15" thickBot="1">
      <c r="A67" s="1225"/>
      <c r="B67" s="1243"/>
      <c r="C67" s="1240"/>
      <c r="D67" s="1270"/>
      <c r="E67" s="1221"/>
      <c r="F67" s="925"/>
      <c r="G67" s="896"/>
      <c r="H67" s="896"/>
      <c r="I67" s="1220"/>
      <c r="J67" s="893"/>
      <c r="K67" s="893"/>
      <c r="L67" s="896"/>
      <c r="M67" s="893"/>
      <c r="N67" s="896"/>
      <c r="O67" s="896"/>
      <c r="P67" s="1219"/>
      <c r="R67" s="931"/>
      <c r="S67" s="931"/>
      <c r="T67" s="931"/>
      <c r="U67" s="931"/>
      <c r="V67" s="931"/>
      <c r="W67" s="931"/>
      <c r="X67" s="931"/>
      <c r="Y67" s="931"/>
      <c r="Z67" s="931"/>
      <c r="AA67" s="931"/>
      <c r="AB67" s="931"/>
      <c r="AC67" s="931"/>
      <c r="AD67" s="931"/>
    </row>
    <row r="68" spans="1:30" s="887" customFormat="1" ht="15">
      <c r="A68" s="1218" t="s">
        <v>1400</v>
      </c>
      <c r="B68" s="1212"/>
      <c r="C68" s="422" t="s">
        <v>14907</v>
      </c>
      <c r="D68" s="1269"/>
      <c r="E68" s="1203"/>
      <c r="F68" s="921"/>
      <c r="G68" s="899"/>
      <c r="H68" s="899"/>
      <c r="I68" s="1195"/>
      <c r="J68" s="182"/>
      <c r="K68" s="182"/>
      <c r="L68" s="899"/>
      <c r="M68" s="182"/>
      <c r="N68" s="899"/>
      <c r="O68" s="899"/>
      <c r="P68" s="183"/>
      <c r="R68" s="931"/>
      <c r="S68" s="931"/>
      <c r="T68" s="931"/>
      <c r="U68" s="931"/>
      <c r="V68" s="931"/>
      <c r="W68" s="931"/>
      <c r="X68" s="931"/>
      <c r="Y68" s="931"/>
      <c r="Z68" s="931"/>
      <c r="AA68" s="931"/>
      <c r="AB68" s="931"/>
      <c r="AC68" s="931"/>
      <c r="AD68" s="931"/>
    </row>
    <row r="69" spans="1:30" s="887" customFormat="1" ht="15">
      <c r="A69" s="1218" t="s">
        <v>16503</v>
      </c>
      <c r="B69" s="1212"/>
      <c r="C69" s="422" t="s">
        <v>16510</v>
      </c>
      <c r="D69" s="1269"/>
      <c r="E69" s="1203"/>
      <c r="F69" s="921"/>
      <c r="G69" s="899"/>
      <c r="H69" s="899"/>
      <c r="I69" s="1195"/>
      <c r="J69" s="182"/>
      <c r="K69" s="182"/>
      <c r="L69" s="899"/>
      <c r="M69" s="182"/>
      <c r="N69" s="899"/>
      <c r="O69" s="899"/>
      <c r="P69" s="183"/>
      <c r="R69" s="931"/>
      <c r="S69" s="931"/>
      <c r="T69" s="931"/>
      <c r="U69" s="931"/>
      <c r="V69" s="931"/>
      <c r="W69" s="931"/>
      <c r="X69" s="931"/>
      <c r="Y69" s="931"/>
      <c r="Z69" s="931"/>
      <c r="AA69" s="931"/>
      <c r="AB69" s="931"/>
      <c r="AC69" s="931"/>
      <c r="AD69" s="931"/>
    </row>
    <row r="70" spans="1:30" s="887" customFormat="1" ht="14.25">
      <c r="A70" s="118"/>
      <c r="B70" s="1212"/>
      <c r="C70" s="422"/>
      <c r="D70" s="1269"/>
      <c r="E70" s="1203"/>
      <c r="F70" s="921"/>
      <c r="G70" s="899"/>
      <c r="H70" s="899"/>
      <c r="I70" s="1195"/>
      <c r="J70" s="182"/>
      <c r="K70" s="182"/>
      <c r="L70" s="899"/>
      <c r="M70" s="182"/>
      <c r="N70" s="899"/>
      <c r="O70" s="899" t="s">
        <v>52</v>
      </c>
      <c r="P70" s="1273" t="s">
        <v>15380</v>
      </c>
      <c r="R70" s="931"/>
      <c r="S70" s="931"/>
      <c r="T70" s="931"/>
      <c r="U70" s="931"/>
      <c r="V70" s="931"/>
      <c r="W70" s="931"/>
      <c r="X70" s="931"/>
      <c r="Y70" s="931"/>
      <c r="Z70" s="931"/>
      <c r="AA70" s="931"/>
      <c r="AB70" s="931"/>
      <c r="AC70" s="931"/>
      <c r="AD70" s="931"/>
    </row>
    <row r="71" spans="1:30" s="887" customFormat="1" ht="14.25">
      <c r="A71" s="118">
        <v>5110024</v>
      </c>
      <c r="B71" s="1216" t="s">
        <v>16511</v>
      </c>
      <c r="C71" s="422" t="s">
        <v>16512</v>
      </c>
      <c r="D71" s="1269">
        <v>5400</v>
      </c>
      <c r="E71" s="1203"/>
      <c r="F71" s="921" t="s">
        <v>114</v>
      </c>
      <c r="G71" s="899" t="s">
        <v>1452</v>
      </c>
      <c r="H71" s="899" t="s">
        <v>307</v>
      </c>
      <c r="I71" s="1195">
        <v>216000</v>
      </c>
      <c r="J71" s="182"/>
      <c r="K71" s="182"/>
      <c r="L71" s="899"/>
      <c r="M71" s="182"/>
      <c r="N71" s="899"/>
      <c r="O71" s="899"/>
      <c r="P71" s="1272">
        <v>6793018094</v>
      </c>
      <c r="R71" s="931"/>
      <c r="S71" s="931"/>
      <c r="T71" s="931"/>
      <c r="U71" s="931"/>
      <c r="V71" s="931"/>
      <c r="W71" s="931"/>
      <c r="X71" s="931"/>
      <c r="Y71" s="931"/>
      <c r="Z71" s="931"/>
      <c r="AA71" s="931"/>
      <c r="AB71" s="931"/>
      <c r="AC71" s="931"/>
      <c r="AD71" s="931"/>
    </row>
    <row r="72" spans="1:30" s="887" customFormat="1" ht="14.25">
      <c r="A72" s="118">
        <v>5110044</v>
      </c>
      <c r="B72" s="1216" t="s">
        <v>16447</v>
      </c>
      <c r="C72" s="422" t="s">
        <v>16513</v>
      </c>
      <c r="D72" s="1269">
        <v>5500</v>
      </c>
      <c r="E72" s="1203"/>
      <c r="F72" s="921" t="s">
        <v>114</v>
      </c>
      <c r="G72" s="899" t="s">
        <v>16514</v>
      </c>
      <c r="H72" s="899" t="s">
        <v>16515</v>
      </c>
      <c r="I72" s="1195">
        <v>241000</v>
      </c>
      <c r="J72" s="182"/>
      <c r="K72" s="182"/>
      <c r="L72" s="899"/>
      <c r="M72" s="182"/>
      <c r="N72" s="899"/>
      <c r="O72" s="899"/>
      <c r="P72" s="1272">
        <v>6793018094</v>
      </c>
      <c r="R72" s="931"/>
      <c r="S72" s="931"/>
      <c r="T72" s="931"/>
      <c r="U72" s="931"/>
      <c r="V72" s="931"/>
      <c r="W72" s="931"/>
      <c r="X72" s="931"/>
      <c r="Y72" s="931"/>
      <c r="Z72" s="931"/>
      <c r="AA72" s="931"/>
      <c r="AB72" s="931"/>
      <c r="AC72" s="931"/>
      <c r="AD72" s="931"/>
    </row>
    <row r="73" spans="1:30" s="887" customFormat="1" ht="15">
      <c r="A73" s="118">
        <v>5110065</v>
      </c>
      <c r="B73" s="1216" t="s">
        <v>16516</v>
      </c>
      <c r="C73" s="1238" t="s">
        <v>16517</v>
      </c>
      <c r="D73" s="1269">
        <v>5800</v>
      </c>
      <c r="E73" s="1203"/>
      <c r="F73" s="921" t="s">
        <v>98</v>
      </c>
      <c r="G73" s="899" t="s">
        <v>16518</v>
      </c>
      <c r="H73" s="899" t="s">
        <v>386</v>
      </c>
      <c r="I73" s="1195">
        <v>265000</v>
      </c>
      <c r="J73" s="182"/>
      <c r="K73" s="182"/>
      <c r="L73" s="899"/>
      <c r="M73" s="182"/>
      <c r="N73" s="899"/>
      <c r="O73" s="899"/>
      <c r="P73" s="1272">
        <v>6793018094</v>
      </c>
      <c r="R73" s="931"/>
      <c r="S73" s="931"/>
      <c r="T73" s="931"/>
      <c r="U73" s="931"/>
      <c r="V73" s="931"/>
      <c r="W73" s="931"/>
      <c r="X73" s="931"/>
      <c r="Y73" s="931"/>
      <c r="Z73" s="931"/>
      <c r="AA73" s="931"/>
      <c r="AB73" s="931"/>
      <c r="AC73" s="931"/>
      <c r="AD73" s="931"/>
    </row>
    <row r="74" spans="1:30" s="887" customFormat="1" ht="14.25">
      <c r="A74" s="349" t="s">
        <v>154</v>
      </c>
      <c r="B74" s="119"/>
      <c r="C74" s="1211"/>
      <c r="D74" s="1269"/>
      <c r="E74" s="1203"/>
      <c r="F74" s="921"/>
      <c r="G74" s="899"/>
      <c r="H74" s="899"/>
      <c r="I74" s="1195"/>
      <c r="J74" s="182"/>
      <c r="K74" s="182"/>
      <c r="L74" s="899"/>
      <c r="M74" s="182"/>
      <c r="N74" s="899"/>
      <c r="O74" s="899"/>
      <c r="P74" s="183"/>
      <c r="R74" s="931"/>
      <c r="S74" s="931"/>
      <c r="T74" s="931"/>
      <c r="U74" s="931"/>
      <c r="V74" s="931"/>
      <c r="W74" s="931"/>
      <c r="X74" s="931"/>
      <c r="Y74" s="931"/>
      <c r="Z74" s="931"/>
      <c r="AA74" s="931"/>
      <c r="AB74" s="931"/>
      <c r="AC74" s="931"/>
      <c r="AD74" s="931"/>
    </row>
    <row r="75" spans="1:30" s="887" customFormat="1" ht="14.25">
      <c r="A75" s="118"/>
      <c r="B75" s="1253" t="s">
        <v>16508</v>
      </c>
      <c r="C75" s="1211">
        <v>-50</v>
      </c>
      <c r="D75" s="1269"/>
      <c r="E75" s="1203"/>
      <c r="F75" s="921"/>
      <c r="G75" s="899"/>
      <c r="H75" s="899"/>
      <c r="I75" s="1195"/>
      <c r="J75" s="182"/>
      <c r="K75" s="182"/>
      <c r="L75" s="899"/>
      <c r="M75" s="182"/>
      <c r="N75" s="899"/>
      <c r="O75" s="899"/>
      <c r="P75" s="183"/>
      <c r="R75" s="931"/>
      <c r="S75" s="931"/>
      <c r="T75" s="931"/>
      <c r="U75" s="931"/>
      <c r="V75" s="931"/>
      <c r="W75" s="931"/>
      <c r="X75" s="931"/>
      <c r="Y75" s="931"/>
      <c r="Z75" s="931"/>
      <c r="AA75" s="931"/>
      <c r="AB75" s="931"/>
      <c r="AC75" s="931"/>
      <c r="AD75" s="931"/>
    </row>
    <row r="76" spans="1:30" s="887" customFormat="1" ht="14.25">
      <c r="A76" s="118"/>
      <c r="B76" s="1253" t="s">
        <v>16519</v>
      </c>
      <c r="C76" s="1211">
        <v>-16650</v>
      </c>
      <c r="D76" s="1269"/>
      <c r="E76" s="1267" t="s">
        <v>16520</v>
      </c>
      <c r="F76" s="921"/>
      <c r="G76" s="899"/>
      <c r="H76" s="899"/>
      <c r="I76" s="1195"/>
      <c r="J76" s="182"/>
      <c r="K76" s="182"/>
      <c r="L76" s="899"/>
      <c r="M76" s="182"/>
      <c r="N76" s="899"/>
      <c r="O76" s="899"/>
      <c r="P76" s="183"/>
      <c r="R76" s="931"/>
      <c r="S76" s="931"/>
      <c r="T76" s="931"/>
      <c r="U76" s="931"/>
      <c r="V76" s="931"/>
      <c r="W76" s="931"/>
      <c r="X76" s="931"/>
      <c r="Y76" s="931"/>
      <c r="Z76" s="931"/>
      <c r="AA76" s="931"/>
      <c r="AB76" s="931"/>
      <c r="AC76" s="931"/>
      <c r="AD76" s="931"/>
    </row>
    <row r="77" spans="1:30" s="887" customFormat="1" ht="14.25">
      <c r="A77" s="118"/>
      <c r="B77" s="1212" t="s">
        <v>46</v>
      </c>
      <c r="C77" s="1211">
        <f>SUM(D68:D73)+SUM(C74:C76)</f>
        <v>0</v>
      </c>
      <c r="D77" s="1269"/>
      <c r="E77" s="1203"/>
      <c r="F77" s="921"/>
      <c r="G77" s="899"/>
      <c r="H77" s="899"/>
      <c r="I77" s="1195"/>
      <c r="J77" s="182"/>
      <c r="K77" s="182"/>
      <c r="L77" s="899"/>
      <c r="M77" s="182"/>
      <c r="N77" s="899"/>
      <c r="O77" s="899"/>
      <c r="P77" s="183"/>
      <c r="R77" s="931"/>
      <c r="S77" s="931"/>
      <c r="T77" s="931"/>
      <c r="U77" s="931"/>
      <c r="V77" s="931"/>
      <c r="W77" s="931"/>
      <c r="X77" s="931"/>
      <c r="Y77" s="931"/>
      <c r="Z77" s="931"/>
      <c r="AA77" s="931"/>
      <c r="AB77" s="931"/>
      <c r="AC77" s="931"/>
      <c r="AD77" s="931"/>
    </row>
    <row r="78" spans="1:30" s="887" customFormat="1" ht="15" thickBot="1">
      <c r="A78" s="1225"/>
      <c r="B78" s="1243"/>
      <c r="C78" s="1240"/>
      <c r="D78" s="1270"/>
      <c r="E78" s="1221"/>
      <c r="F78" s="925"/>
      <c r="G78" s="896"/>
      <c r="H78" s="896"/>
      <c r="I78" s="1220"/>
      <c r="J78" s="893"/>
      <c r="K78" s="893"/>
      <c r="L78" s="896"/>
      <c r="M78" s="893"/>
      <c r="N78" s="896"/>
      <c r="O78" s="896"/>
      <c r="P78" s="1219"/>
      <c r="R78" s="931"/>
      <c r="S78" s="931"/>
      <c r="T78" s="931"/>
      <c r="U78" s="931"/>
      <c r="V78" s="931"/>
      <c r="W78" s="931"/>
      <c r="X78" s="931"/>
      <c r="Y78" s="931"/>
      <c r="Z78" s="931"/>
      <c r="AA78" s="931"/>
      <c r="AB78" s="931"/>
      <c r="AC78" s="931"/>
      <c r="AD78" s="931"/>
    </row>
    <row r="79" spans="1:30" s="887" customFormat="1" ht="15">
      <c r="A79" s="1218" t="s">
        <v>409</v>
      </c>
      <c r="B79" s="1212"/>
      <c r="C79" s="422" t="s">
        <v>16521</v>
      </c>
      <c r="D79" s="1269"/>
      <c r="E79" s="1203"/>
      <c r="F79" s="921"/>
      <c r="G79" s="899"/>
      <c r="H79" s="899"/>
      <c r="I79" s="1195"/>
      <c r="J79" s="182"/>
      <c r="K79" s="182"/>
      <c r="L79" s="899"/>
      <c r="M79" s="182"/>
      <c r="N79" s="899"/>
      <c r="O79" s="899"/>
      <c r="P79" s="183"/>
      <c r="R79" s="931"/>
      <c r="S79" s="931"/>
      <c r="T79" s="931"/>
      <c r="U79" s="931"/>
      <c r="V79" s="931"/>
      <c r="W79" s="931"/>
      <c r="X79" s="931"/>
      <c r="Y79" s="931"/>
      <c r="Z79" s="931"/>
      <c r="AA79" s="931"/>
      <c r="AB79" s="931"/>
      <c r="AC79" s="931"/>
      <c r="AD79" s="931"/>
    </row>
    <row r="80" spans="1:30" s="887" customFormat="1" ht="15">
      <c r="A80" s="1218" t="s">
        <v>16522</v>
      </c>
      <c r="B80" s="1212"/>
      <c r="C80" s="1238" t="s">
        <v>16523</v>
      </c>
      <c r="D80" s="1269"/>
      <c r="E80" s="1203"/>
      <c r="F80" s="921"/>
      <c r="G80" s="899"/>
      <c r="H80" s="899"/>
      <c r="I80" s="1195"/>
      <c r="J80" s="182"/>
      <c r="K80" s="182"/>
      <c r="L80" s="899"/>
      <c r="M80" s="182"/>
      <c r="N80" s="899"/>
      <c r="O80" s="899"/>
      <c r="P80" s="183"/>
      <c r="R80" s="931"/>
      <c r="S80" s="931"/>
      <c r="T80" s="931"/>
      <c r="U80" s="931"/>
      <c r="V80" s="931"/>
      <c r="W80" s="931"/>
      <c r="X80" s="931"/>
      <c r="Y80" s="931"/>
      <c r="Z80" s="931"/>
      <c r="AA80" s="931"/>
      <c r="AB80" s="931"/>
      <c r="AC80" s="931"/>
      <c r="AD80" s="931"/>
    </row>
    <row r="81" spans="1:30" s="887" customFormat="1" ht="14.25">
      <c r="A81" s="118"/>
      <c r="B81" s="1212"/>
      <c r="C81" s="1211"/>
      <c r="D81" s="1269"/>
      <c r="E81" s="1203"/>
      <c r="F81" s="921"/>
      <c r="G81" s="899"/>
      <c r="H81" s="183"/>
      <c r="I81" s="1195"/>
      <c r="J81" s="182"/>
      <c r="K81" s="182"/>
      <c r="L81" s="899"/>
      <c r="M81" s="182"/>
      <c r="N81" s="899"/>
      <c r="O81" s="899" t="s">
        <v>52</v>
      </c>
      <c r="P81" s="914" t="s">
        <v>16524</v>
      </c>
      <c r="R81" s="931"/>
      <c r="S81" s="931"/>
      <c r="T81" s="931"/>
      <c r="U81" s="931"/>
      <c r="V81" s="931"/>
      <c r="W81" s="931"/>
      <c r="X81" s="931"/>
      <c r="Y81" s="931"/>
      <c r="Z81" s="931"/>
      <c r="AA81" s="931"/>
      <c r="AB81" s="931"/>
      <c r="AC81" s="931"/>
      <c r="AD81" s="931"/>
    </row>
    <row r="82" spans="1:30" s="887" customFormat="1" ht="14.25">
      <c r="A82" s="118">
        <v>5110111</v>
      </c>
      <c r="B82" s="1216" t="s">
        <v>16485</v>
      </c>
      <c r="C82" s="422" t="s">
        <v>16525</v>
      </c>
      <c r="D82" s="1269">
        <v>5200</v>
      </c>
      <c r="E82" s="1203"/>
      <c r="F82" s="921"/>
      <c r="G82" s="899"/>
      <c r="H82" s="899" t="s">
        <v>3208</v>
      </c>
      <c r="I82" s="1195">
        <v>209000</v>
      </c>
      <c r="J82" s="182"/>
      <c r="K82" s="182"/>
      <c r="L82" s="899"/>
      <c r="M82" s="182"/>
      <c r="N82" s="899"/>
      <c r="O82" s="899"/>
      <c r="P82" s="1227">
        <v>1942428622</v>
      </c>
      <c r="R82" s="931"/>
      <c r="S82" s="931"/>
      <c r="T82" s="931"/>
      <c r="U82" s="931"/>
      <c r="V82" s="931"/>
      <c r="W82" s="931"/>
      <c r="X82" s="931"/>
      <c r="Y82" s="931"/>
      <c r="Z82" s="931"/>
      <c r="AA82" s="931"/>
      <c r="AB82" s="931"/>
      <c r="AC82" s="931"/>
      <c r="AD82" s="931"/>
    </row>
    <row r="83" spans="1:30" s="887" customFormat="1" ht="14.25">
      <c r="A83" s="118">
        <v>5111004</v>
      </c>
      <c r="B83" s="1216" t="s">
        <v>16480</v>
      </c>
      <c r="C83" s="422" t="s">
        <v>16526</v>
      </c>
      <c r="D83" s="1269">
        <v>6100</v>
      </c>
      <c r="E83" s="1203"/>
      <c r="F83" s="921"/>
      <c r="G83" s="899"/>
      <c r="H83" s="899" t="s">
        <v>487</v>
      </c>
      <c r="I83" s="1195">
        <v>300000</v>
      </c>
      <c r="J83" s="182"/>
      <c r="K83" s="182"/>
      <c r="L83" s="899"/>
      <c r="M83" s="182"/>
      <c r="N83" s="899"/>
      <c r="O83" s="899"/>
      <c r="P83" s="914"/>
      <c r="R83" s="931"/>
      <c r="S83" s="931"/>
      <c r="T83" s="931"/>
      <c r="U83" s="931"/>
      <c r="V83" s="931"/>
      <c r="W83" s="931"/>
      <c r="X83" s="931"/>
      <c r="Y83" s="931"/>
      <c r="Z83" s="931"/>
      <c r="AA83" s="931"/>
      <c r="AB83" s="931"/>
      <c r="AC83" s="931"/>
      <c r="AD83" s="931"/>
    </row>
    <row r="84" spans="1:30" s="887" customFormat="1" ht="14.25">
      <c r="A84" s="118">
        <v>5111048</v>
      </c>
      <c r="B84" s="1216" t="s">
        <v>16480</v>
      </c>
      <c r="C84" s="422" t="s">
        <v>16527</v>
      </c>
      <c r="D84" s="1269">
        <v>6200</v>
      </c>
      <c r="E84" s="1203"/>
      <c r="F84" s="921"/>
      <c r="G84" s="899"/>
      <c r="H84" s="899" t="s">
        <v>100</v>
      </c>
      <c r="I84" s="1195">
        <v>325000</v>
      </c>
      <c r="J84" s="182"/>
      <c r="K84" s="182"/>
      <c r="L84" s="899"/>
      <c r="M84" s="182"/>
      <c r="N84" s="899"/>
      <c r="O84" s="899"/>
      <c r="P84" s="914"/>
      <c r="R84" s="931"/>
      <c r="S84" s="931"/>
      <c r="T84" s="931"/>
      <c r="U84" s="931"/>
      <c r="V84" s="931"/>
      <c r="W84" s="931"/>
      <c r="X84" s="931"/>
      <c r="Y84" s="931"/>
      <c r="Z84" s="931"/>
      <c r="AA84" s="931"/>
      <c r="AB84" s="931"/>
      <c r="AC84" s="931"/>
      <c r="AD84" s="931"/>
    </row>
    <row r="85" spans="1:30" s="887" customFormat="1" ht="14.25">
      <c r="A85" s="118">
        <v>5111074</v>
      </c>
      <c r="B85" s="1216" t="s">
        <v>16480</v>
      </c>
      <c r="C85" s="422" t="s">
        <v>16528</v>
      </c>
      <c r="D85" s="1269">
        <v>6200</v>
      </c>
      <c r="E85" s="1203"/>
      <c r="F85" s="921"/>
      <c r="G85" s="899"/>
      <c r="H85" s="899" t="s">
        <v>402</v>
      </c>
      <c r="I85" s="1195">
        <v>323000</v>
      </c>
      <c r="J85" s="182"/>
      <c r="K85" s="182"/>
      <c r="L85" s="899"/>
      <c r="M85" s="182"/>
      <c r="N85" s="899"/>
      <c r="O85" s="899"/>
      <c r="P85" s="914"/>
      <c r="R85" s="931"/>
      <c r="S85" s="931"/>
      <c r="T85" s="931"/>
      <c r="U85" s="931"/>
      <c r="V85" s="931"/>
      <c r="W85" s="931"/>
      <c r="X85" s="931"/>
      <c r="Y85" s="931"/>
      <c r="Z85" s="931"/>
      <c r="AA85" s="931"/>
      <c r="AB85" s="931"/>
      <c r="AC85" s="931"/>
      <c r="AD85" s="931"/>
    </row>
    <row r="86" spans="1:30" s="887" customFormat="1" ht="15">
      <c r="A86" s="1218">
        <v>5111136</v>
      </c>
      <c r="B86" s="1216" t="s">
        <v>16458</v>
      </c>
      <c r="C86" s="1238" t="s">
        <v>16529</v>
      </c>
      <c r="D86" s="1269">
        <v>6500</v>
      </c>
      <c r="E86" s="1203"/>
      <c r="F86" s="921"/>
      <c r="G86" s="899"/>
      <c r="H86" s="899" t="s">
        <v>135</v>
      </c>
      <c r="I86" s="1195">
        <v>351000</v>
      </c>
      <c r="J86" s="182"/>
      <c r="K86" s="182"/>
      <c r="L86" s="899"/>
      <c r="M86" s="182"/>
      <c r="N86" s="899"/>
      <c r="O86" s="899"/>
      <c r="P86" s="914"/>
      <c r="R86" s="931"/>
      <c r="S86" s="931"/>
      <c r="T86" s="931"/>
      <c r="U86" s="931"/>
      <c r="V86" s="931"/>
      <c r="W86" s="931"/>
      <c r="X86" s="931"/>
      <c r="Y86" s="931"/>
      <c r="Z86" s="931"/>
      <c r="AA86" s="931"/>
      <c r="AB86" s="931"/>
      <c r="AC86" s="931"/>
      <c r="AD86" s="931"/>
    </row>
    <row r="87" spans="1:30" s="887" customFormat="1" ht="15">
      <c r="A87" s="118">
        <v>5111141</v>
      </c>
      <c r="B87" s="1216" t="s">
        <v>16530</v>
      </c>
      <c r="C87" s="1238" t="s">
        <v>16531</v>
      </c>
      <c r="D87" s="1269">
        <v>7400</v>
      </c>
      <c r="E87" s="1203"/>
      <c r="F87" s="921"/>
      <c r="G87" s="899"/>
      <c r="H87" s="899" t="s">
        <v>523</v>
      </c>
      <c r="I87" s="1195">
        <v>444000</v>
      </c>
      <c r="J87" s="182"/>
      <c r="K87" s="182"/>
      <c r="L87" s="899"/>
      <c r="M87" s="182"/>
      <c r="N87" s="899"/>
      <c r="O87" s="899"/>
      <c r="P87" s="914"/>
      <c r="R87" s="931"/>
      <c r="S87" s="931"/>
      <c r="T87" s="931"/>
      <c r="U87" s="931"/>
      <c r="V87" s="931"/>
      <c r="W87" s="931"/>
      <c r="X87" s="931"/>
      <c r="Y87" s="931"/>
      <c r="Z87" s="931"/>
      <c r="AA87" s="931"/>
      <c r="AB87" s="931"/>
      <c r="AC87" s="931"/>
      <c r="AD87" s="931"/>
    </row>
    <row r="88" spans="1:30" s="887" customFormat="1" ht="14.25">
      <c r="A88" s="349" t="s">
        <v>170</v>
      </c>
      <c r="B88" s="119"/>
      <c r="C88" s="1211"/>
      <c r="D88" s="1269"/>
      <c r="E88" s="1203"/>
      <c r="F88" s="921"/>
      <c r="G88" s="899"/>
      <c r="H88" s="899"/>
      <c r="I88" s="1195"/>
      <c r="J88" s="182"/>
      <c r="K88" s="182"/>
      <c r="L88" s="899"/>
      <c r="M88" s="182"/>
      <c r="N88" s="899"/>
      <c r="O88" s="899"/>
      <c r="P88" s="183"/>
      <c r="R88" s="931"/>
      <c r="S88" s="931"/>
      <c r="T88" s="931"/>
      <c r="U88" s="931"/>
      <c r="V88" s="931"/>
      <c r="W88" s="931"/>
      <c r="X88" s="931"/>
      <c r="Y88" s="931"/>
      <c r="Z88" s="931"/>
      <c r="AA88" s="931"/>
      <c r="AB88" s="931"/>
      <c r="AC88" s="931"/>
      <c r="AD88" s="931"/>
    </row>
    <row r="89" spans="1:30" s="887" customFormat="1" ht="14.25">
      <c r="A89" s="118"/>
      <c r="B89" s="1253" t="s">
        <v>16519</v>
      </c>
      <c r="C89" s="1211">
        <v>-100</v>
      </c>
      <c r="D89" s="1269"/>
      <c r="E89" s="1267" t="s">
        <v>16520</v>
      </c>
      <c r="F89" s="921"/>
      <c r="G89" s="899"/>
      <c r="H89" s="899"/>
      <c r="I89" s="1195"/>
      <c r="J89" s="182"/>
      <c r="K89" s="182"/>
      <c r="L89" s="899"/>
      <c r="M89" s="182"/>
      <c r="N89" s="899"/>
      <c r="O89" s="899"/>
      <c r="P89" s="183"/>
      <c r="R89" s="931"/>
      <c r="S89" s="931"/>
      <c r="T89" s="931"/>
      <c r="U89" s="931"/>
      <c r="V89" s="931"/>
      <c r="W89" s="931"/>
      <c r="X89" s="931"/>
      <c r="Y89" s="931"/>
      <c r="Z89" s="931"/>
      <c r="AA89" s="931"/>
      <c r="AB89" s="931"/>
      <c r="AC89" s="931"/>
      <c r="AD89" s="931"/>
    </row>
    <row r="90" spans="1:30" s="887" customFormat="1" ht="14.25">
      <c r="A90" s="118"/>
      <c r="B90" s="1253" t="s">
        <v>16532</v>
      </c>
      <c r="C90" s="1211">
        <v>-20000</v>
      </c>
      <c r="D90" s="1269"/>
      <c r="E90" s="1203"/>
      <c r="F90" s="921"/>
      <c r="G90" s="899"/>
      <c r="H90" s="899"/>
      <c r="I90" s="1195"/>
      <c r="J90" s="182"/>
      <c r="K90" s="182"/>
      <c r="L90" s="899"/>
      <c r="M90" s="182"/>
      <c r="N90" s="899"/>
      <c r="O90" s="899"/>
      <c r="P90" s="183"/>
      <c r="R90" s="931"/>
      <c r="S90" s="931"/>
      <c r="T90" s="931"/>
      <c r="U90" s="931"/>
      <c r="V90" s="931"/>
      <c r="W90" s="931"/>
      <c r="X90" s="931"/>
      <c r="Y90" s="931"/>
      <c r="Z90" s="931"/>
      <c r="AA90" s="931"/>
      <c r="AB90" s="931"/>
      <c r="AC90" s="931"/>
      <c r="AD90" s="931"/>
    </row>
    <row r="91" spans="1:30" s="887" customFormat="1" ht="14.25">
      <c r="A91" s="118"/>
      <c r="B91" s="1253" t="s">
        <v>16533</v>
      </c>
      <c r="C91" s="1211">
        <v>-17500</v>
      </c>
      <c r="D91" s="1269"/>
      <c r="E91" s="1203"/>
      <c r="F91" s="921"/>
      <c r="G91" s="899"/>
      <c r="H91" s="899"/>
      <c r="I91" s="1195"/>
      <c r="J91" s="182"/>
      <c r="K91" s="182"/>
      <c r="L91" s="899"/>
      <c r="M91" s="182"/>
      <c r="N91" s="899"/>
      <c r="O91" s="899"/>
      <c r="P91" s="183"/>
      <c r="R91" s="931"/>
      <c r="S91" s="931"/>
      <c r="T91" s="931"/>
      <c r="U91" s="931"/>
      <c r="V91" s="931"/>
      <c r="W91" s="931"/>
      <c r="X91" s="931"/>
      <c r="Y91" s="931"/>
      <c r="Z91" s="931"/>
      <c r="AA91" s="931"/>
      <c r="AB91" s="931"/>
      <c r="AC91" s="931"/>
      <c r="AD91" s="931"/>
    </row>
    <row r="92" spans="1:30" s="887" customFormat="1" ht="14.25">
      <c r="A92" s="118"/>
      <c r="B92" s="1212" t="s">
        <v>46</v>
      </c>
      <c r="C92" s="1211">
        <f>SUM(D79:D87)+SUM(C88:C91)</f>
        <v>0</v>
      </c>
      <c r="D92" s="1269"/>
      <c r="E92" s="1203"/>
      <c r="F92" s="921"/>
      <c r="G92" s="899"/>
      <c r="H92" s="899"/>
      <c r="I92" s="1195"/>
      <c r="J92" s="182"/>
      <c r="K92" s="182"/>
      <c r="L92" s="899"/>
      <c r="M92" s="182"/>
      <c r="N92" s="899"/>
      <c r="O92" s="899"/>
      <c r="P92" s="1226"/>
      <c r="R92" s="931"/>
      <c r="S92" s="931"/>
      <c r="T92" s="931"/>
      <c r="U92" s="931"/>
      <c r="V92" s="931"/>
      <c r="W92" s="931"/>
      <c r="X92" s="931"/>
      <c r="Y92" s="931"/>
      <c r="Z92" s="931"/>
      <c r="AA92" s="931"/>
      <c r="AB92" s="931"/>
      <c r="AC92" s="931"/>
      <c r="AD92" s="931"/>
    </row>
    <row r="93" spans="1:30" s="887" customFormat="1" ht="15" thickBot="1">
      <c r="A93" s="1225"/>
      <c r="B93" s="1243"/>
      <c r="C93" s="1240"/>
      <c r="D93" s="1270"/>
      <c r="E93" s="1221"/>
      <c r="F93" s="925"/>
      <c r="G93" s="896"/>
      <c r="H93" s="896"/>
      <c r="I93" s="1220"/>
      <c r="J93" s="893"/>
      <c r="K93" s="893"/>
      <c r="L93" s="896"/>
      <c r="M93" s="893"/>
      <c r="N93" s="896"/>
      <c r="O93" s="896"/>
      <c r="P93" s="1219"/>
      <c r="R93" s="931"/>
      <c r="S93" s="931"/>
      <c r="T93" s="931"/>
      <c r="U93" s="931"/>
      <c r="V93" s="931"/>
      <c r="W93" s="931"/>
      <c r="X93" s="931"/>
      <c r="Y93" s="931"/>
      <c r="Z93" s="931"/>
      <c r="AA93" s="931"/>
      <c r="AB93" s="931"/>
      <c r="AC93" s="931"/>
      <c r="AD93" s="931"/>
    </row>
    <row r="94" spans="1:30" s="887" customFormat="1" ht="15">
      <c r="A94" s="1218" t="s">
        <v>468</v>
      </c>
      <c r="B94" s="1212"/>
      <c r="C94" s="422" t="s">
        <v>16534</v>
      </c>
      <c r="D94" s="1269"/>
      <c r="E94" s="1203"/>
      <c r="F94" s="921"/>
      <c r="G94" s="899"/>
      <c r="H94" s="899"/>
      <c r="I94" s="1195"/>
      <c r="J94" s="182"/>
      <c r="K94" s="182"/>
      <c r="L94" s="899"/>
      <c r="M94" s="182"/>
      <c r="N94" s="899"/>
      <c r="O94" s="899"/>
      <c r="P94" s="183"/>
      <c r="R94" s="931"/>
      <c r="S94" s="931"/>
      <c r="T94" s="931"/>
      <c r="U94" s="931"/>
      <c r="V94" s="931"/>
      <c r="W94" s="931"/>
      <c r="X94" s="931"/>
      <c r="Y94" s="931"/>
      <c r="Z94" s="931"/>
      <c r="AA94" s="931"/>
      <c r="AB94" s="931"/>
      <c r="AC94" s="931"/>
      <c r="AD94" s="931"/>
    </row>
    <row r="95" spans="1:30" s="887" customFormat="1" ht="15">
      <c r="A95" s="1218" t="s">
        <v>16535</v>
      </c>
      <c r="B95" s="1212"/>
      <c r="C95" s="1238" t="s">
        <v>16536</v>
      </c>
      <c r="D95" s="1269"/>
      <c r="E95" s="1203"/>
      <c r="F95" s="921"/>
      <c r="G95" s="899"/>
      <c r="H95" s="899"/>
      <c r="I95" s="1195"/>
      <c r="J95" s="182"/>
      <c r="K95" s="182"/>
      <c r="L95" s="899"/>
      <c r="M95" s="182"/>
      <c r="N95" s="899"/>
      <c r="O95" s="899"/>
      <c r="P95" s="183"/>
      <c r="R95" s="931"/>
      <c r="S95" s="931"/>
      <c r="T95" s="931"/>
      <c r="U95" s="931"/>
      <c r="V95" s="931"/>
      <c r="W95" s="931"/>
      <c r="X95" s="931"/>
      <c r="Y95" s="931"/>
      <c r="Z95" s="931"/>
      <c r="AA95" s="931"/>
      <c r="AB95" s="931"/>
      <c r="AC95" s="931"/>
      <c r="AD95" s="931"/>
    </row>
    <row r="96" spans="1:30" s="887" customFormat="1" ht="14.25">
      <c r="A96" s="118"/>
      <c r="B96" s="1212"/>
      <c r="C96" s="1211"/>
      <c r="D96" s="1269"/>
      <c r="E96" s="1203"/>
      <c r="F96" s="921"/>
      <c r="G96" s="899"/>
      <c r="H96" s="899"/>
      <c r="I96" s="1195"/>
      <c r="J96" s="182"/>
      <c r="K96" s="182"/>
      <c r="L96" s="899"/>
      <c r="M96" s="182"/>
      <c r="N96" s="899"/>
      <c r="O96" s="899"/>
      <c r="P96" s="183"/>
      <c r="R96" s="931"/>
      <c r="S96" s="931"/>
      <c r="T96" s="931"/>
      <c r="U96" s="931"/>
      <c r="V96" s="931"/>
      <c r="W96" s="931"/>
      <c r="X96" s="931"/>
      <c r="Y96" s="931"/>
      <c r="Z96" s="931"/>
      <c r="AA96" s="931"/>
      <c r="AB96" s="931"/>
      <c r="AC96" s="931"/>
      <c r="AD96" s="931"/>
    </row>
    <row r="97" spans="1:30" s="887" customFormat="1" ht="14.25">
      <c r="A97" s="118">
        <v>5202072</v>
      </c>
      <c r="B97" s="1216" t="s">
        <v>16480</v>
      </c>
      <c r="C97" s="422" t="s">
        <v>16537</v>
      </c>
      <c r="D97" s="1269">
        <v>4850</v>
      </c>
      <c r="E97" s="1203"/>
      <c r="F97" s="921" t="s">
        <v>15008</v>
      </c>
      <c r="G97" s="899" t="s">
        <v>16538</v>
      </c>
      <c r="H97" s="899" t="s">
        <v>66</v>
      </c>
      <c r="I97" s="1195">
        <v>219000</v>
      </c>
      <c r="J97" s="182"/>
      <c r="K97" s="182"/>
      <c r="L97" s="899"/>
      <c r="M97" s="182"/>
      <c r="N97" s="899"/>
      <c r="O97" s="918" t="s">
        <v>52</v>
      </c>
      <c r="P97" s="914" t="s">
        <v>16539</v>
      </c>
      <c r="R97" s="931"/>
      <c r="S97" s="931"/>
      <c r="T97" s="931"/>
      <c r="U97" s="931"/>
      <c r="V97" s="931"/>
      <c r="W97" s="931"/>
      <c r="X97" s="931"/>
      <c r="Y97" s="931"/>
      <c r="Z97" s="931"/>
      <c r="AA97" s="931"/>
      <c r="AB97" s="931"/>
      <c r="AC97" s="931"/>
      <c r="AD97" s="931"/>
    </row>
    <row r="98" spans="1:30" s="887" customFormat="1" ht="14.25">
      <c r="A98" s="118">
        <v>5203012</v>
      </c>
      <c r="B98" s="1216" t="s">
        <v>16458</v>
      </c>
      <c r="C98" s="422" t="s">
        <v>16540</v>
      </c>
      <c r="D98" s="1269">
        <v>7050</v>
      </c>
      <c r="E98" s="1203"/>
      <c r="F98" s="921" t="s">
        <v>15008</v>
      </c>
      <c r="G98" s="899" t="s">
        <v>1488</v>
      </c>
      <c r="H98" s="899" t="s">
        <v>1369</v>
      </c>
      <c r="I98" s="1195">
        <v>405000</v>
      </c>
      <c r="J98" s="182"/>
      <c r="K98" s="182"/>
      <c r="L98" s="899"/>
      <c r="M98" s="182"/>
      <c r="N98" s="899"/>
      <c r="O98" s="918" t="s">
        <v>52</v>
      </c>
      <c r="P98" s="224">
        <v>4788151336</v>
      </c>
      <c r="R98" s="931"/>
      <c r="S98" s="931"/>
      <c r="T98" s="931"/>
      <c r="U98" s="931"/>
      <c r="V98" s="931"/>
      <c r="W98" s="931"/>
      <c r="X98" s="931"/>
      <c r="Y98" s="931"/>
      <c r="Z98" s="931"/>
      <c r="AA98" s="931"/>
      <c r="AB98" s="931"/>
      <c r="AC98" s="931"/>
      <c r="AD98" s="931"/>
    </row>
    <row r="99" spans="1:30" s="887" customFormat="1" ht="14.25">
      <c r="A99" s="349" t="s">
        <v>183</v>
      </c>
      <c r="B99" s="119"/>
      <c r="C99" s="1211"/>
      <c r="D99" s="1269"/>
      <c r="E99" s="1203"/>
      <c r="F99" s="921"/>
      <c r="G99" s="899"/>
      <c r="H99" s="899"/>
      <c r="I99" s="1195"/>
      <c r="J99" s="182"/>
      <c r="K99" s="182"/>
      <c r="L99" s="899"/>
      <c r="M99" s="182"/>
      <c r="N99" s="899"/>
      <c r="O99" s="899"/>
      <c r="P99" s="183"/>
      <c r="R99" s="931"/>
      <c r="S99" s="931"/>
      <c r="T99" s="931"/>
      <c r="U99" s="931"/>
      <c r="V99" s="931"/>
      <c r="W99" s="931"/>
      <c r="X99" s="931"/>
      <c r="Y99" s="931"/>
      <c r="Z99" s="931"/>
      <c r="AA99" s="931"/>
      <c r="AB99" s="931"/>
      <c r="AC99" s="931"/>
      <c r="AD99" s="931"/>
    </row>
    <row r="100" spans="1:30" s="887" customFormat="1" ht="14.25">
      <c r="A100" s="118"/>
      <c r="B100" s="1253" t="s">
        <v>16541</v>
      </c>
      <c r="C100" s="1211">
        <v>-11900</v>
      </c>
      <c r="D100" s="1269"/>
      <c r="E100" s="1203"/>
      <c r="F100" s="921"/>
      <c r="G100" s="899"/>
      <c r="H100" s="899"/>
      <c r="I100" s="1195"/>
      <c r="J100" s="182"/>
      <c r="K100" s="182"/>
      <c r="L100" s="899"/>
      <c r="M100" s="182"/>
      <c r="N100" s="899"/>
      <c r="O100" s="899"/>
      <c r="P100" s="183"/>
      <c r="R100" s="931"/>
      <c r="S100" s="931"/>
      <c r="T100" s="931"/>
      <c r="U100" s="931"/>
      <c r="V100" s="931"/>
      <c r="W100" s="931"/>
      <c r="X100" s="931"/>
      <c r="Y100" s="931"/>
      <c r="Z100" s="931"/>
      <c r="AA100" s="931"/>
      <c r="AB100" s="931"/>
      <c r="AC100" s="931"/>
      <c r="AD100" s="931"/>
    </row>
    <row r="101" spans="1:30" s="887" customFormat="1" ht="14.25">
      <c r="A101" s="118"/>
      <c r="B101" s="1212" t="s">
        <v>46</v>
      </c>
      <c r="C101" s="1211">
        <f>SUM(D94:D98)+SUM(C99:C100)</f>
        <v>0</v>
      </c>
      <c r="D101" s="1269"/>
      <c r="E101" s="1203"/>
      <c r="F101" s="921"/>
      <c r="G101" s="899"/>
      <c r="H101" s="899"/>
      <c r="I101" s="1195"/>
      <c r="J101" s="182"/>
      <c r="K101" s="182"/>
      <c r="L101" s="899"/>
      <c r="M101" s="182"/>
      <c r="N101" s="899"/>
      <c r="O101" s="899"/>
      <c r="P101" s="183"/>
      <c r="R101" s="931"/>
      <c r="S101" s="931"/>
      <c r="T101" s="931"/>
      <c r="U101" s="931"/>
      <c r="V101" s="931"/>
      <c r="W101" s="931"/>
      <c r="X101" s="931"/>
      <c r="Y101" s="931"/>
      <c r="Z101" s="931"/>
      <c r="AA101" s="931"/>
      <c r="AB101" s="931"/>
      <c r="AC101" s="931"/>
      <c r="AD101" s="931"/>
    </row>
    <row r="102" spans="1:30" s="887" customFormat="1" ht="15" thickBot="1">
      <c r="A102" s="1225"/>
      <c r="B102" s="1243"/>
      <c r="C102" s="1240"/>
      <c r="D102" s="1270"/>
      <c r="E102" s="1221"/>
      <c r="F102" s="925"/>
      <c r="G102" s="896"/>
      <c r="H102" s="896"/>
      <c r="I102" s="1220"/>
      <c r="J102" s="893"/>
      <c r="K102" s="893"/>
      <c r="L102" s="896"/>
      <c r="M102" s="893"/>
      <c r="N102" s="896"/>
      <c r="O102" s="896"/>
      <c r="P102" s="1219"/>
      <c r="R102" s="931"/>
      <c r="S102" s="931"/>
      <c r="T102" s="931"/>
      <c r="U102" s="931"/>
      <c r="V102" s="931"/>
      <c r="W102" s="931"/>
      <c r="X102" s="931"/>
      <c r="Y102" s="931"/>
      <c r="Z102" s="931"/>
      <c r="AA102" s="931"/>
      <c r="AB102" s="931"/>
      <c r="AC102" s="931"/>
      <c r="AD102" s="931"/>
    </row>
    <row r="103" spans="1:30" s="887" customFormat="1" ht="15">
      <c r="A103" s="1218" t="s">
        <v>185</v>
      </c>
      <c r="B103" s="1212"/>
      <c r="C103" s="422" t="s">
        <v>16542</v>
      </c>
      <c r="D103" s="1269"/>
      <c r="E103" s="1203"/>
      <c r="F103" s="921"/>
      <c r="G103" s="899"/>
      <c r="H103" s="899"/>
      <c r="I103" s="1195"/>
      <c r="J103" s="182"/>
      <c r="K103" s="182"/>
      <c r="L103" s="899"/>
      <c r="M103" s="182"/>
      <c r="N103" s="899"/>
      <c r="O103" s="899"/>
      <c r="P103" s="183"/>
      <c r="R103" s="931"/>
      <c r="S103" s="931"/>
      <c r="T103" s="931"/>
      <c r="U103" s="931"/>
      <c r="V103" s="931"/>
      <c r="W103" s="931"/>
      <c r="X103" s="931"/>
      <c r="Y103" s="931"/>
      <c r="Z103" s="931"/>
      <c r="AA103" s="931"/>
      <c r="AB103" s="931"/>
      <c r="AC103" s="931"/>
      <c r="AD103" s="931"/>
    </row>
    <row r="104" spans="1:30" s="887" customFormat="1" ht="15">
      <c r="A104" s="1218" t="s">
        <v>16543</v>
      </c>
      <c r="B104" s="1212"/>
      <c r="C104" s="422" t="s">
        <v>16544</v>
      </c>
      <c r="D104" s="1269"/>
      <c r="E104" s="1203"/>
      <c r="F104" s="921"/>
      <c r="G104" s="899"/>
      <c r="H104" s="899"/>
      <c r="I104" s="1195"/>
      <c r="J104" s="182"/>
      <c r="K104" s="182"/>
      <c r="L104" s="899"/>
      <c r="M104" s="182"/>
      <c r="N104" s="899"/>
      <c r="O104" s="899"/>
      <c r="P104" s="183"/>
      <c r="R104" s="931"/>
      <c r="S104" s="931"/>
      <c r="T104" s="931"/>
      <c r="U104" s="931"/>
      <c r="V104" s="931"/>
      <c r="W104" s="931"/>
      <c r="X104" s="931"/>
      <c r="Y104" s="931"/>
      <c r="Z104" s="931"/>
      <c r="AA104" s="931"/>
      <c r="AB104" s="931"/>
      <c r="AC104" s="931"/>
      <c r="AD104" s="931"/>
    </row>
    <row r="105" spans="1:30" s="887" customFormat="1" ht="14.25">
      <c r="A105" s="118"/>
      <c r="B105" s="1212"/>
      <c r="C105" s="422"/>
      <c r="D105" s="1269"/>
      <c r="E105" s="1203"/>
      <c r="F105" s="921"/>
      <c r="G105" s="899"/>
      <c r="H105" s="899"/>
      <c r="I105" s="1195"/>
      <c r="J105" s="182"/>
      <c r="K105" s="182"/>
      <c r="L105" s="899"/>
      <c r="M105" s="182"/>
      <c r="N105" s="899"/>
      <c r="O105" s="918" t="s">
        <v>52</v>
      </c>
      <c r="P105" s="914" t="s">
        <v>16545</v>
      </c>
      <c r="R105" s="931"/>
      <c r="S105" s="931"/>
      <c r="T105" s="931"/>
      <c r="U105" s="931"/>
      <c r="V105" s="931"/>
      <c r="W105" s="931"/>
      <c r="X105" s="931"/>
      <c r="Y105" s="931"/>
      <c r="Z105" s="931"/>
      <c r="AA105" s="931"/>
      <c r="AB105" s="931"/>
      <c r="AC105" s="931"/>
      <c r="AD105" s="931"/>
    </row>
    <row r="106" spans="1:30" s="887" customFormat="1" ht="15">
      <c r="A106" s="118">
        <v>5203087</v>
      </c>
      <c r="B106" s="1216" t="s">
        <v>16458</v>
      </c>
      <c r="C106" s="1238" t="s">
        <v>16546</v>
      </c>
      <c r="D106" s="1269">
        <v>6250</v>
      </c>
      <c r="E106" s="1203"/>
      <c r="F106" s="921" t="s">
        <v>114</v>
      </c>
      <c r="G106" s="899" t="s">
        <v>16547</v>
      </c>
      <c r="H106" s="899" t="s">
        <v>262</v>
      </c>
      <c r="I106" s="1195">
        <v>370000</v>
      </c>
      <c r="J106" s="182"/>
      <c r="K106" s="182"/>
      <c r="L106" s="899"/>
      <c r="M106" s="182"/>
      <c r="N106" s="899"/>
      <c r="O106" s="918" t="s">
        <v>52</v>
      </c>
      <c r="P106" s="1227">
        <v>7563030963</v>
      </c>
      <c r="R106" s="931"/>
      <c r="S106" s="931"/>
      <c r="T106" s="931"/>
      <c r="U106" s="931"/>
      <c r="V106" s="931"/>
      <c r="W106" s="931"/>
      <c r="X106" s="931"/>
      <c r="Y106" s="931"/>
      <c r="Z106" s="931"/>
      <c r="AA106" s="931"/>
      <c r="AB106" s="931"/>
      <c r="AC106" s="931"/>
      <c r="AD106" s="931"/>
    </row>
    <row r="107" spans="1:30" s="887" customFormat="1" ht="15">
      <c r="A107" s="118">
        <v>5203111</v>
      </c>
      <c r="B107" s="1216" t="s">
        <v>16548</v>
      </c>
      <c r="C107" s="1238" t="s">
        <v>16549</v>
      </c>
      <c r="D107" s="1269">
        <v>6000</v>
      </c>
      <c r="E107" s="1203"/>
      <c r="F107" s="921" t="s">
        <v>114</v>
      </c>
      <c r="G107" s="899" t="s">
        <v>16550</v>
      </c>
      <c r="H107" s="899" t="s">
        <v>6876</v>
      </c>
      <c r="I107" s="1195">
        <v>338000</v>
      </c>
      <c r="J107" s="182"/>
      <c r="K107" s="182"/>
      <c r="L107" s="899"/>
      <c r="M107" s="182"/>
      <c r="N107" s="899"/>
      <c r="O107" s="918" t="s">
        <v>52</v>
      </c>
      <c r="P107" s="914"/>
      <c r="R107" s="931"/>
      <c r="S107" s="931"/>
      <c r="T107" s="931"/>
      <c r="U107" s="931"/>
      <c r="V107" s="931"/>
      <c r="W107" s="931"/>
      <c r="X107" s="931"/>
      <c r="Y107" s="931"/>
      <c r="Z107" s="931"/>
      <c r="AA107" s="931"/>
      <c r="AB107" s="931"/>
      <c r="AC107" s="931"/>
      <c r="AD107" s="931"/>
    </row>
    <row r="108" spans="1:30" s="887" customFormat="1" ht="15">
      <c r="A108" s="118">
        <v>5204030</v>
      </c>
      <c r="B108" s="1216" t="s">
        <v>16551</v>
      </c>
      <c r="C108" s="1238" t="s">
        <v>16552</v>
      </c>
      <c r="D108" s="1269">
        <v>5450</v>
      </c>
      <c r="E108" s="1203"/>
      <c r="F108" s="921" t="s">
        <v>114</v>
      </c>
      <c r="G108" s="899" t="s">
        <v>16553</v>
      </c>
      <c r="H108" s="899" t="s">
        <v>33</v>
      </c>
      <c r="I108" s="1195">
        <v>282000</v>
      </c>
      <c r="J108" s="182"/>
      <c r="K108" s="182"/>
      <c r="L108" s="899"/>
      <c r="M108" s="182"/>
      <c r="N108" s="899"/>
      <c r="O108" s="899"/>
      <c r="P108" s="183"/>
      <c r="R108" s="931"/>
      <c r="S108" s="931"/>
      <c r="T108" s="931"/>
      <c r="U108" s="931"/>
      <c r="V108" s="931"/>
      <c r="W108" s="931"/>
      <c r="X108" s="931"/>
      <c r="Y108" s="931"/>
      <c r="Z108" s="931"/>
      <c r="AA108" s="931"/>
      <c r="AB108" s="931"/>
      <c r="AC108" s="931"/>
      <c r="AD108" s="931"/>
    </row>
    <row r="109" spans="1:30" s="887" customFormat="1" ht="14.25">
      <c r="A109" s="118"/>
      <c r="B109" s="1212"/>
      <c r="C109" s="422"/>
      <c r="D109" s="1269"/>
      <c r="E109" s="1203"/>
      <c r="F109" s="921"/>
      <c r="G109" s="899"/>
      <c r="H109" s="899"/>
      <c r="I109" s="1195"/>
      <c r="J109" s="182"/>
      <c r="K109" s="182"/>
      <c r="L109" s="899"/>
      <c r="M109" s="182"/>
      <c r="N109" s="899"/>
      <c r="O109" s="899"/>
      <c r="P109" s="183"/>
      <c r="R109" s="931"/>
      <c r="S109" s="931"/>
      <c r="T109" s="931"/>
      <c r="U109" s="931"/>
      <c r="V109" s="931"/>
      <c r="W109" s="931"/>
      <c r="X109" s="931"/>
      <c r="Y109" s="931"/>
      <c r="Z109" s="931"/>
      <c r="AA109" s="931"/>
      <c r="AB109" s="931"/>
      <c r="AC109" s="931"/>
      <c r="AD109" s="931"/>
    </row>
    <row r="110" spans="1:30" s="887" customFormat="1" ht="14.25">
      <c r="A110" s="349" t="s">
        <v>194</v>
      </c>
      <c r="B110" s="119"/>
      <c r="C110" s="1211"/>
      <c r="D110" s="1269"/>
      <c r="E110" s="1203"/>
      <c r="F110" s="921"/>
      <c r="G110" s="899"/>
      <c r="H110" s="899"/>
      <c r="I110" s="1195"/>
      <c r="J110" s="182"/>
      <c r="K110" s="182"/>
      <c r="L110" s="899"/>
      <c r="M110" s="182"/>
      <c r="N110" s="899"/>
      <c r="O110" s="899"/>
      <c r="P110" s="183"/>
      <c r="R110" s="931"/>
      <c r="S110" s="931"/>
      <c r="T110" s="931"/>
      <c r="U110" s="931"/>
      <c r="V110" s="931"/>
      <c r="W110" s="931"/>
      <c r="X110" s="931"/>
      <c r="Y110" s="931"/>
      <c r="Z110" s="931"/>
      <c r="AA110" s="931"/>
      <c r="AB110" s="931"/>
      <c r="AC110" s="931"/>
      <c r="AD110" s="931"/>
    </row>
    <row r="111" spans="1:30" s="887" customFormat="1" ht="14.25">
      <c r="A111" s="118"/>
      <c r="B111" s="1253" t="s">
        <v>16554</v>
      </c>
      <c r="C111" s="1211">
        <v>-10000</v>
      </c>
      <c r="D111" s="1269"/>
      <c r="E111" s="1203"/>
      <c r="F111" s="921"/>
      <c r="G111" s="899"/>
      <c r="H111" s="899"/>
      <c r="I111" s="1195"/>
      <c r="J111" s="182"/>
      <c r="K111" s="182"/>
      <c r="L111" s="899"/>
      <c r="M111" s="182"/>
      <c r="N111" s="899"/>
      <c r="O111" s="899"/>
      <c r="P111" s="183"/>
      <c r="R111" s="931"/>
      <c r="S111" s="931"/>
      <c r="T111" s="931"/>
      <c r="U111" s="931"/>
      <c r="V111" s="931"/>
      <c r="W111" s="931"/>
      <c r="X111" s="931"/>
      <c r="Y111" s="931"/>
      <c r="Z111" s="931"/>
      <c r="AA111" s="931"/>
      <c r="AB111" s="931"/>
      <c r="AC111" s="931"/>
      <c r="AD111" s="931"/>
    </row>
    <row r="112" spans="1:30" s="887" customFormat="1" ht="14.25">
      <c r="A112" s="118"/>
      <c r="B112" s="1253" t="s">
        <v>16555</v>
      </c>
      <c r="C112" s="1211">
        <v>-7700</v>
      </c>
      <c r="D112" s="1269"/>
      <c r="E112" s="1203"/>
      <c r="F112" s="921"/>
      <c r="G112" s="899"/>
      <c r="H112" s="899"/>
      <c r="I112" s="1195"/>
      <c r="J112" s="182"/>
      <c r="K112" s="182"/>
      <c r="L112" s="899"/>
      <c r="M112" s="182"/>
      <c r="N112" s="899"/>
      <c r="O112" s="899"/>
      <c r="P112" s="183"/>
      <c r="R112" s="931"/>
      <c r="S112" s="931"/>
      <c r="T112" s="931"/>
      <c r="U112" s="931"/>
      <c r="V112" s="931"/>
      <c r="W112" s="931"/>
      <c r="X112" s="931"/>
      <c r="Y112" s="931"/>
      <c r="Z112" s="931"/>
      <c r="AA112" s="931"/>
      <c r="AB112" s="931"/>
      <c r="AC112" s="931"/>
      <c r="AD112" s="931"/>
    </row>
    <row r="113" spans="1:30" s="887" customFormat="1" ht="14.25">
      <c r="A113" s="118"/>
      <c r="B113" s="1212" t="s">
        <v>46</v>
      </c>
      <c r="C113" s="1211">
        <f>SUM(D103:D109)+SUM(C110:C112)</f>
        <v>0</v>
      </c>
      <c r="D113" s="1269"/>
      <c r="E113" s="1203"/>
      <c r="F113" s="921"/>
      <c r="G113" s="899"/>
      <c r="H113" s="899"/>
      <c r="I113" s="1195"/>
      <c r="J113" s="182"/>
      <c r="K113" s="182"/>
      <c r="L113" s="899"/>
      <c r="M113" s="182"/>
      <c r="N113" s="899"/>
      <c r="O113" s="899"/>
      <c r="P113" s="183"/>
      <c r="R113" s="931"/>
      <c r="S113" s="931"/>
      <c r="T113" s="931"/>
      <c r="U113" s="931"/>
      <c r="V113" s="931"/>
      <c r="W113" s="931"/>
      <c r="X113" s="931"/>
      <c r="Y113" s="931"/>
      <c r="Z113" s="931"/>
      <c r="AA113" s="931"/>
      <c r="AB113" s="931"/>
      <c r="AC113" s="931"/>
      <c r="AD113" s="931"/>
    </row>
    <row r="114" spans="1:30" s="887" customFormat="1" ht="15" thickBot="1">
      <c r="A114" s="1225"/>
      <c r="B114" s="1243"/>
      <c r="C114" s="1240"/>
      <c r="D114" s="1270"/>
      <c r="E114" s="1221"/>
      <c r="F114" s="925"/>
      <c r="G114" s="896"/>
      <c r="H114" s="896"/>
      <c r="I114" s="1220"/>
      <c r="J114" s="893"/>
      <c r="K114" s="893"/>
      <c r="L114" s="896"/>
      <c r="M114" s="893"/>
      <c r="N114" s="896"/>
      <c r="O114" s="896"/>
      <c r="P114" s="1219"/>
      <c r="R114" s="931"/>
      <c r="S114" s="931"/>
      <c r="T114" s="931"/>
      <c r="U114" s="931"/>
      <c r="V114" s="931"/>
      <c r="W114" s="931"/>
      <c r="X114" s="931"/>
      <c r="Y114" s="931"/>
      <c r="Z114" s="931"/>
      <c r="AA114" s="931"/>
      <c r="AB114" s="931"/>
      <c r="AC114" s="931"/>
      <c r="AD114" s="931"/>
    </row>
    <row r="115" spans="1:30" s="887" customFormat="1" ht="15">
      <c r="A115" s="1218" t="s">
        <v>196</v>
      </c>
      <c r="B115" s="1212"/>
      <c r="C115" s="422" t="s">
        <v>16556</v>
      </c>
      <c r="D115" s="1269"/>
      <c r="E115" s="1203"/>
      <c r="F115" s="921"/>
      <c r="G115" s="899"/>
      <c r="H115" s="899"/>
      <c r="I115" s="1195"/>
      <c r="J115" s="182"/>
      <c r="K115" s="182"/>
      <c r="L115" s="899"/>
      <c r="M115" s="182"/>
      <c r="N115" s="899"/>
      <c r="O115" s="899"/>
      <c r="P115" s="183"/>
      <c r="R115" s="931"/>
      <c r="S115" s="931"/>
      <c r="T115" s="931"/>
      <c r="U115" s="931"/>
      <c r="V115" s="931"/>
      <c r="W115" s="931"/>
      <c r="X115" s="931"/>
      <c r="Y115" s="931"/>
      <c r="Z115" s="931"/>
      <c r="AA115" s="931"/>
      <c r="AB115" s="931"/>
      <c r="AC115" s="931"/>
      <c r="AD115" s="931"/>
    </row>
    <row r="116" spans="1:30" s="887" customFormat="1" ht="15">
      <c r="A116" s="1218" t="s">
        <v>16557</v>
      </c>
      <c r="B116" s="1212"/>
      <c r="C116" s="422" t="s">
        <v>16558</v>
      </c>
      <c r="D116" s="1269"/>
      <c r="E116" s="1203"/>
      <c r="F116" s="921"/>
      <c r="G116" s="899"/>
      <c r="H116" s="899"/>
      <c r="I116" s="1195"/>
      <c r="J116" s="182"/>
      <c r="K116" s="182"/>
      <c r="L116" s="899"/>
      <c r="M116" s="182"/>
      <c r="N116" s="899"/>
      <c r="O116" s="899"/>
      <c r="P116" s="183"/>
      <c r="R116" s="931"/>
      <c r="S116" s="931"/>
      <c r="T116" s="931"/>
      <c r="U116" s="931"/>
      <c r="V116" s="931"/>
      <c r="W116" s="931"/>
      <c r="X116" s="931"/>
      <c r="Y116" s="931"/>
      <c r="Z116" s="931"/>
      <c r="AA116" s="931"/>
      <c r="AB116" s="931"/>
      <c r="AC116" s="931"/>
      <c r="AD116" s="931"/>
    </row>
    <row r="117" spans="1:30" s="887" customFormat="1" ht="14.25">
      <c r="A117" s="118"/>
      <c r="B117" s="1212"/>
      <c r="C117" s="1211"/>
      <c r="D117" s="1269"/>
      <c r="E117" s="1203"/>
      <c r="F117" s="921"/>
      <c r="G117" s="899"/>
      <c r="H117" s="899"/>
      <c r="I117" s="1195"/>
      <c r="J117" s="182"/>
      <c r="K117" s="182"/>
      <c r="L117" s="899"/>
      <c r="M117" s="182"/>
      <c r="N117" s="899"/>
      <c r="O117" s="899"/>
      <c r="P117" s="183"/>
      <c r="R117" s="931"/>
      <c r="S117" s="931"/>
      <c r="T117" s="931"/>
      <c r="U117" s="931"/>
      <c r="V117" s="931"/>
      <c r="W117" s="931"/>
      <c r="X117" s="931"/>
      <c r="Y117" s="931"/>
      <c r="Z117" s="931"/>
      <c r="AA117" s="931"/>
      <c r="AB117" s="931"/>
      <c r="AC117" s="931"/>
      <c r="AD117" s="931"/>
    </row>
    <row r="118" spans="1:30" s="887" customFormat="1" ht="14.25">
      <c r="A118" s="118">
        <v>5204057</v>
      </c>
      <c r="B118" s="1216" t="s">
        <v>16559</v>
      </c>
      <c r="C118" s="422" t="s">
        <v>16560</v>
      </c>
      <c r="D118" s="1269">
        <v>4900</v>
      </c>
      <c r="E118" s="1203"/>
      <c r="F118" s="921" t="s">
        <v>15008</v>
      </c>
      <c r="G118" s="899" t="s">
        <v>16561</v>
      </c>
      <c r="H118" s="899" t="s">
        <v>850</v>
      </c>
      <c r="I118" s="1195">
        <v>231000</v>
      </c>
      <c r="J118" s="182"/>
      <c r="K118" s="182"/>
      <c r="L118" s="899"/>
      <c r="M118" s="182"/>
      <c r="N118" s="899"/>
      <c r="O118" s="918" t="s">
        <v>52</v>
      </c>
      <c r="P118" s="914" t="s">
        <v>16562</v>
      </c>
      <c r="R118" s="931"/>
      <c r="S118" s="931"/>
      <c r="T118" s="931"/>
      <c r="U118" s="931"/>
      <c r="V118" s="931"/>
      <c r="W118" s="931"/>
      <c r="X118" s="931"/>
      <c r="Y118" s="931"/>
      <c r="Z118" s="931"/>
      <c r="AA118" s="931"/>
      <c r="AB118" s="931"/>
      <c r="AC118" s="931"/>
      <c r="AD118" s="931"/>
    </row>
    <row r="119" spans="1:30" s="887" customFormat="1" ht="15">
      <c r="A119" s="118">
        <v>5204070</v>
      </c>
      <c r="B119" s="1216" t="s">
        <v>16548</v>
      </c>
      <c r="C119" s="1238" t="s">
        <v>16563</v>
      </c>
      <c r="D119" s="1269">
        <v>6900</v>
      </c>
      <c r="E119" s="1203"/>
      <c r="F119" s="921" t="s">
        <v>15008</v>
      </c>
      <c r="G119" s="899" t="s">
        <v>15602</v>
      </c>
      <c r="H119" s="899" t="s">
        <v>16564</v>
      </c>
      <c r="I119" s="1195">
        <v>398000</v>
      </c>
      <c r="J119" s="182"/>
      <c r="K119" s="182"/>
      <c r="L119" s="899"/>
      <c r="M119" s="182"/>
      <c r="N119" s="899"/>
      <c r="O119" s="918" t="s">
        <v>52</v>
      </c>
      <c r="P119" s="224">
        <v>1781180796</v>
      </c>
      <c r="R119" s="931"/>
      <c r="S119" s="931"/>
      <c r="T119" s="931"/>
      <c r="U119" s="931"/>
      <c r="V119" s="931"/>
      <c r="W119" s="931"/>
      <c r="X119" s="931"/>
      <c r="Y119" s="931"/>
      <c r="Z119" s="931"/>
      <c r="AA119" s="931"/>
      <c r="AB119" s="931"/>
      <c r="AC119" s="931"/>
      <c r="AD119" s="931"/>
    </row>
    <row r="120" spans="1:30" s="887" customFormat="1" ht="15">
      <c r="A120" s="118">
        <v>5204094</v>
      </c>
      <c r="B120" s="1216" t="s">
        <v>16458</v>
      </c>
      <c r="C120" s="1238" t="s">
        <v>16565</v>
      </c>
      <c r="D120" s="1269">
        <v>5750</v>
      </c>
      <c r="E120" s="1203"/>
      <c r="F120" s="921" t="s">
        <v>15008</v>
      </c>
      <c r="G120" s="899" t="s">
        <v>16566</v>
      </c>
      <c r="H120" s="899" t="s">
        <v>192</v>
      </c>
      <c r="I120" s="1195">
        <v>321000</v>
      </c>
      <c r="J120" s="182"/>
      <c r="K120" s="182"/>
      <c r="L120" s="899"/>
      <c r="M120" s="182"/>
      <c r="N120" s="899"/>
      <c r="O120" s="918" t="s">
        <v>52</v>
      </c>
      <c r="P120" s="914"/>
      <c r="R120" s="931"/>
      <c r="S120" s="931"/>
      <c r="T120" s="931"/>
      <c r="U120" s="931"/>
      <c r="V120" s="931"/>
      <c r="W120" s="931"/>
      <c r="X120" s="931"/>
      <c r="Y120" s="931"/>
      <c r="Z120" s="931"/>
      <c r="AA120" s="931"/>
      <c r="AB120" s="931"/>
      <c r="AC120" s="931"/>
      <c r="AD120" s="931"/>
    </row>
    <row r="121" spans="1:30" s="887" customFormat="1" ht="14.25">
      <c r="A121" s="118"/>
      <c r="B121" s="1216" t="s">
        <v>16458</v>
      </c>
      <c r="C121" s="422" t="s">
        <v>16567</v>
      </c>
      <c r="D121" s="1269">
        <v>5900</v>
      </c>
      <c r="E121" s="1203"/>
      <c r="F121" s="921" t="s">
        <v>15008</v>
      </c>
      <c r="G121" s="899" t="s">
        <v>16568</v>
      </c>
      <c r="H121" s="899" t="s">
        <v>66</v>
      </c>
      <c r="I121" s="1195">
        <v>339000</v>
      </c>
      <c r="J121" s="182"/>
      <c r="K121" s="182"/>
      <c r="L121" s="899"/>
      <c r="M121" s="182"/>
      <c r="N121" s="899"/>
      <c r="O121" s="918" t="s">
        <v>52</v>
      </c>
      <c r="P121" s="914"/>
      <c r="R121" s="931"/>
      <c r="S121" s="931"/>
      <c r="T121" s="931"/>
      <c r="U121" s="931"/>
      <c r="V121" s="931"/>
      <c r="W121" s="931"/>
      <c r="X121" s="931"/>
      <c r="Y121" s="931"/>
      <c r="Z121" s="931"/>
      <c r="AA121" s="931"/>
      <c r="AB121" s="931"/>
      <c r="AC121" s="931"/>
      <c r="AD121" s="931"/>
    </row>
    <row r="122" spans="1:30" s="887" customFormat="1" ht="14.25">
      <c r="A122" s="118"/>
      <c r="B122" s="1212" t="s">
        <v>16569</v>
      </c>
      <c r="C122" s="1211"/>
      <c r="D122" s="1269">
        <v>210</v>
      </c>
      <c r="E122" s="1253" t="s">
        <v>16570</v>
      </c>
      <c r="F122" s="1253"/>
      <c r="G122" s="899"/>
      <c r="H122" s="899"/>
      <c r="I122" s="1195"/>
      <c r="J122" s="182"/>
      <c r="K122" s="182"/>
      <c r="L122" s="899"/>
      <c r="M122" s="182"/>
      <c r="N122" s="899"/>
      <c r="O122" s="899"/>
      <c r="P122" s="183"/>
      <c r="R122" s="931"/>
      <c r="S122" s="931"/>
      <c r="T122" s="931"/>
      <c r="U122" s="931"/>
      <c r="V122" s="931"/>
      <c r="W122" s="931"/>
      <c r="X122" s="931"/>
      <c r="Y122" s="931"/>
      <c r="Z122" s="931"/>
      <c r="AA122" s="931"/>
      <c r="AB122" s="931"/>
      <c r="AC122" s="931"/>
      <c r="AD122" s="931"/>
    </row>
    <row r="123" spans="1:30" s="887" customFormat="1" ht="14.25">
      <c r="A123" s="118"/>
      <c r="B123" s="1212"/>
      <c r="C123" s="1211"/>
      <c r="D123" s="1269"/>
      <c r="E123" s="1203"/>
      <c r="F123" s="921"/>
      <c r="G123" s="899"/>
      <c r="H123" s="899"/>
      <c r="I123" s="1195"/>
      <c r="J123" s="182"/>
      <c r="K123" s="182"/>
      <c r="L123" s="899"/>
      <c r="M123" s="182"/>
      <c r="N123" s="899"/>
      <c r="O123" s="899"/>
      <c r="P123" s="183"/>
      <c r="R123" s="931"/>
      <c r="S123" s="931"/>
      <c r="T123" s="931"/>
      <c r="U123" s="931"/>
      <c r="V123" s="931"/>
      <c r="W123" s="931"/>
      <c r="X123" s="931"/>
      <c r="Y123" s="931"/>
      <c r="Z123" s="931"/>
      <c r="AA123" s="931"/>
      <c r="AB123" s="931"/>
      <c r="AC123" s="931"/>
      <c r="AD123" s="931"/>
    </row>
    <row r="124" spans="1:30" s="887" customFormat="1" ht="14.25">
      <c r="A124" s="349" t="s">
        <v>210</v>
      </c>
      <c r="B124" s="119"/>
      <c r="C124" s="1211"/>
      <c r="D124" s="1269"/>
      <c r="E124" s="1203"/>
      <c r="F124" s="921"/>
      <c r="G124" s="899"/>
      <c r="H124" s="899"/>
      <c r="I124" s="1195"/>
      <c r="J124" s="182"/>
      <c r="K124" s="182"/>
      <c r="L124" s="899"/>
      <c r="M124" s="182"/>
      <c r="N124" s="899"/>
      <c r="O124" s="899"/>
      <c r="P124" s="183"/>
      <c r="R124" s="931"/>
      <c r="S124" s="931"/>
      <c r="T124" s="931"/>
      <c r="U124" s="931"/>
      <c r="V124" s="931"/>
      <c r="W124" s="931"/>
      <c r="X124" s="931"/>
      <c r="Y124" s="931"/>
      <c r="Z124" s="931"/>
      <c r="AA124" s="931"/>
      <c r="AB124" s="931"/>
      <c r="AC124" s="931"/>
      <c r="AD124" s="931"/>
    </row>
    <row r="125" spans="1:30" s="887" customFormat="1" ht="14.25">
      <c r="A125" s="118"/>
      <c r="B125" s="1253" t="s">
        <v>16555</v>
      </c>
      <c r="C125" s="1211">
        <v>-7300</v>
      </c>
      <c r="D125" s="1269"/>
      <c r="E125" s="1203"/>
      <c r="F125" s="921"/>
      <c r="G125" s="899"/>
      <c r="H125" s="899"/>
      <c r="I125" s="1195"/>
      <c r="J125" s="182"/>
      <c r="K125" s="182"/>
      <c r="L125" s="899"/>
      <c r="M125" s="182"/>
      <c r="N125" s="899"/>
      <c r="O125" s="899"/>
      <c r="P125" s="183"/>
      <c r="R125" s="931"/>
      <c r="S125" s="931"/>
      <c r="T125" s="931"/>
      <c r="U125" s="931"/>
      <c r="V125" s="931"/>
      <c r="W125" s="931"/>
      <c r="X125" s="931"/>
      <c r="Y125" s="931"/>
      <c r="Z125" s="931"/>
      <c r="AA125" s="931"/>
      <c r="AB125" s="931"/>
      <c r="AC125" s="931"/>
      <c r="AD125" s="931"/>
    </row>
    <row r="126" spans="1:30" s="887" customFormat="1" ht="14.25">
      <c r="A126" s="118"/>
      <c r="B126" s="1253" t="s">
        <v>16571</v>
      </c>
      <c r="C126" s="1211">
        <v>-16360</v>
      </c>
      <c r="D126" s="1269"/>
      <c r="E126" s="1203"/>
      <c r="F126" s="921"/>
      <c r="G126" s="899"/>
      <c r="H126" s="899"/>
      <c r="I126" s="1195"/>
      <c r="J126" s="182"/>
      <c r="K126" s="182"/>
      <c r="L126" s="899"/>
      <c r="M126" s="182"/>
      <c r="N126" s="899"/>
      <c r="O126" s="899"/>
      <c r="P126" s="183"/>
      <c r="R126" s="931"/>
      <c r="S126" s="931"/>
      <c r="T126" s="931"/>
      <c r="U126" s="931"/>
      <c r="V126" s="931"/>
      <c r="W126" s="931"/>
      <c r="X126" s="931"/>
      <c r="Y126" s="931"/>
      <c r="Z126" s="931"/>
      <c r="AA126" s="931"/>
      <c r="AB126" s="931"/>
      <c r="AC126" s="931"/>
      <c r="AD126" s="931"/>
    </row>
    <row r="127" spans="1:30" s="887" customFormat="1" ht="14.25">
      <c r="A127" s="118"/>
      <c r="B127" s="1212" t="s">
        <v>46</v>
      </c>
      <c r="C127" s="1211">
        <f>SUM(D115:D123)+SUM(C124:C126)</f>
        <v>0</v>
      </c>
      <c r="D127" s="1269"/>
      <c r="E127" s="1203"/>
      <c r="F127" s="921"/>
      <c r="G127" s="899"/>
      <c r="H127" s="899"/>
      <c r="I127" s="1195"/>
      <c r="J127" s="182"/>
      <c r="K127" s="182"/>
      <c r="L127" s="899"/>
      <c r="M127" s="182"/>
      <c r="N127" s="899"/>
      <c r="O127" s="899"/>
      <c r="P127" s="183"/>
      <c r="R127" s="931"/>
      <c r="S127" s="931"/>
      <c r="T127" s="931"/>
      <c r="U127" s="931"/>
      <c r="V127" s="931"/>
      <c r="W127" s="931"/>
      <c r="X127" s="931"/>
      <c r="Y127" s="931"/>
      <c r="Z127" s="931"/>
      <c r="AA127" s="931"/>
      <c r="AB127" s="931"/>
      <c r="AC127" s="931"/>
      <c r="AD127" s="931"/>
    </row>
    <row r="128" spans="1:30" s="887" customFormat="1" ht="15" thickBot="1">
      <c r="A128" s="1225"/>
      <c r="B128" s="1243"/>
      <c r="C128" s="1240"/>
      <c r="D128" s="1270"/>
      <c r="E128" s="1221"/>
      <c r="F128" s="925"/>
      <c r="G128" s="896"/>
      <c r="H128" s="896"/>
      <c r="I128" s="1220"/>
      <c r="J128" s="893"/>
      <c r="K128" s="893"/>
      <c r="L128" s="896"/>
      <c r="M128" s="893"/>
      <c r="N128" s="896"/>
      <c r="O128" s="896"/>
      <c r="P128" s="1219"/>
      <c r="R128" s="931"/>
      <c r="S128" s="931"/>
      <c r="T128" s="931"/>
      <c r="U128" s="931"/>
      <c r="V128" s="931"/>
      <c r="W128" s="931"/>
      <c r="X128" s="931"/>
      <c r="Y128" s="931"/>
      <c r="Z128" s="931"/>
      <c r="AA128" s="931"/>
      <c r="AB128" s="931"/>
      <c r="AC128" s="931"/>
      <c r="AD128" s="931"/>
    </row>
    <row r="129" spans="1:30" s="887" customFormat="1" ht="15">
      <c r="A129" s="1218" t="s">
        <v>212</v>
      </c>
      <c r="B129" s="1212"/>
      <c r="C129" s="422" t="s">
        <v>254</v>
      </c>
      <c r="D129" s="1269"/>
      <c r="E129" s="1203"/>
      <c r="F129" s="921"/>
      <c r="G129" s="899"/>
      <c r="H129" s="899"/>
      <c r="I129" s="1195"/>
      <c r="J129" s="182"/>
      <c r="K129" s="182"/>
      <c r="L129" s="899"/>
      <c r="M129" s="182"/>
      <c r="N129" s="899"/>
      <c r="O129" s="899"/>
      <c r="P129" s="183"/>
      <c r="R129" s="931"/>
      <c r="S129" s="931"/>
      <c r="T129" s="931"/>
      <c r="U129" s="931"/>
      <c r="V129" s="931"/>
      <c r="W129" s="931"/>
      <c r="X129" s="931"/>
      <c r="Y129" s="931"/>
      <c r="Z129" s="931"/>
      <c r="AA129" s="931"/>
      <c r="AB129" s="931"/>
      <c r="AC129" s="931"/>
      <c r="AD129" s="931"/>
    </row>
    <row r="130" spans="1:30" s="887" customFormat="1" ht="15">
      <c r="A130" s="1218" t="s">
        <v>16572</v>
      </c>
      <c r="B130" s="1212"/>
      <c r="C130" s="422" t="s">
        <v>16573</v>
      </c>
      <c r="D130" s="1269"/>
      <c r="E130" s="1203"/>
      <c r="F130" s="921"/>
      <c r="G130" s="899"/>
      <c r="H130" s="899"/>
      <c r="I130" s="1195"/>
      <c r="J130" s="182"/>
      <c r="K130" s="182"/>
      <c r="L130" s="899"/>
      <c r="M130" s="182"/>
      <c r="N130" s="899"/>
      <c r="O130" s="899"/>
      <c r="P130" s="183"/>
      <c r="R130" s="931"/>
      <c r="S130" s="931"/>
      <c r="T130" s="931"/>
      <c r="U130" s="931"/>
      <c r="V130" s="931"/>
      <c r="W130" s="931"/>
      <c r="X130" s="931"/>
      <c r="Y130" s="931"/>
      <c r="Z130" s="931"/>
      <c r="AA130" s="931"/>
      <c r="AB130" s="931"/>
      <c r="AC130" s="931"/>
      <c r="AD130" s="931"/>
    </row>
    <row r="131" spans="1:30" s="887" customFormat="1" ht="14.25">
      <c r="A131" s="118"/>
      <c r="B131" s="1212"/>
      <c r="C131" s="422"/>
      <c r="D131" s="1269"/>
      <c r="E131" s="1203"/>
      <c r="F131" s="921"/>
      <c r="G131" s="899"/>
      <c r="H131" s="899"/>
      <c r="I131" s="1195"/>
      <c r="J131" s="182"/>
      <c r="K131" s="182"/>
      <c r="L131" s="899"/>
      <c r="M131" s="182"/>
      <c r="N131" s="899"/>
      <c r="O131" s="899"/>
      <c r="P131" s="183"/>
      <c r="R131" s="931"/>
      <c r="S131" s="931"/>
      <c r="T131" s="931"/>
      <c r="U131" s="931"/>
      <c r="V131" s="931"/>
      <c r="W131" s="931"/>
      <c r="X131" s="931"/>
      <c r="Y131" s="931"/>
      <c r="Z131" s="931"/>
      <c r="AA131" s="931"/>
      <c r="AB131" s="931"/>
      <c r="AC131" s="931"/>
      <c r="AD131" s="931"/>
    </row>
    <row r="132" spans="1:30" s="887" customFormat="1" ht="15">
      <c r="A132" s="118">
        <v>5206090</v>
      </c>
      <c r="B132" s="1216" t="s">
        <v>16551</v>
      </c>
      <c r="C132" s="1238" t="s">
        <v>16574</v>
      </c>
      <c r="D132" s="1269">
        <v>5750</v>
      </c>
      <c r="E132" s="1203"/>
      <c r="F132" s="921" t="s">
        <v>114</v>
      </c>
      <c r="G132" s="899" t="s">
        <v>16575</v>
      </c>
      <c r="H132" s="899" t="s">
        <v>807</v>
      </c>
      <c r="I132" s="1195">
        <v>325000</v>
      </c>
      <c r="J132" s="182"/>
      <c r="K132" s="182"/>
      <c r="L132" s="899"/>
      <c r="M132" s="182"/>
      <c r="N132" s="899"/>
      <c r="O132" s="918" t="s">
        <v>52</v>
      </c>
      <c r="P132" s="914" t="s">
        <v>15297</v>
      </c>
      <c r="R132" s="931"/>
      <c r="S132" s="931"/>
      <c r="T132" s="931"/>
      <c r="U132" s="931"/>
      <c r="V132" s="931"/>
      <c r="W132" s="931"/>
      <c r="X132" s="931"/>
      <c r="Y132" s="931"/>
      <c r="Z132" s="931"/>
      <c r="AA132" s="931"/>
      <c r="AB132" s="931"/>
      <c r="AC132" s="931"/>
      <c r="AD132" s="931"/>
    </row>
    <row r="133" spans="1:30" s="887" customFormat="1" ht="15">
      <c r="A133" s="118">
        <v>5207007</v>
      </c>
      <c r="B133" s="1216" t="s">
        <v>16485</v>
      </c>
      <c r="C133" s="1238" t="s">
        <v>16576</v>
      </c>
      <c r="D133" s="1269">
        <v>6050</v>
      </c>
      <c r="E133" s="1203"/>
      <c r="F133" s="921" t="s">
        <v>114</v>
      </c>
      <c r="G133" s="899" t="s">
        <v>15064</v>
      </c>
      <c r="H133" s="899" t="s">
        <v>15245</v>
      </c>
      <c r="I133" s="1195">
        <v>358000</v>
      </c>
      <c r="J133" s="182"/>
      <c r="K133" s="182"/>
      <c r="L133" s="899"/>
      <c r="M133" s="182"/>
      <c r="N133" s="899"/>
      <c r="O133" s="918"/>
      <c r="P133" s="1227">
        <v>1269940921</v>
      </c>
      <c r="R133" s="931"/>
      <c r="S133" s="931"/>
      <c r="T133" s="931"/>
      <c r="U133" s="931"/>
      <c r="V133" s="931"/>
      <c r="W133" s="931"/>
      <c r="X133" s="931"/>
      <c r="Y133" s="931"/>
      <c r="Z133" s="931"/>
      <c r="AA133" s="931"/>
      <c r="AB133" s="931"/>
      <c r="AC133" s="931"/>
      <c r="AD133" s="931"/>
    </row>
    <row r="134" spans="1:30" s="887" customFormat="1" ht="15">
      <c r="A134" s="118">
        <v>5207029</v>
      </c>
      <c r="B134" s="1216" t="s">
        <v>16458</v>
      </c>
      <c r="C134" s="1238" t="s">
        <v>16577</v>
      </c>
      <c r="D134" s="1269">
        <v>5750</v>
      </c>
      <c r="E134" s="1203"/>
      <c r="F134" s="921" t="s">
        <v>114</v>
      </c>
      <c r="G134" s="887" t="s">
        <v>16578</v>
      </c>
      <c r="H134" s="1271" t="s">
        <v>15903</v>
      </c>
      <c r="I134" s="1195">
        <v>327000</v>
      </c>
      <c r="J134" s="182"/>
      <c r="K134" s="182"/>
      <c r="L134" s="899"/>
      <c r="M134" s="182"/>
      <c r="N134" s="899"/>
      <c r="O134" s="899"/>
      <c r="P134" s="183"/>
      <c r="R134" s="931"/>
      <c r="S134" s="931"/>
      <c r="T134" s="931"/>
      <c r="U134" s="931"/>
      <c r="V134" s="931"/>
      <c r="W134" s="931"/>
      <c r="X134" s="931"/>
      <c r="Y134" s="931"/>
      <c r="Z134" s="931"/>
      <c r="AA134" s="931"/>
      <c r="AB134" s="931"/>
      <c r="AC134" s="931"/>
      <c r="AD134" s="931"/>
    </row>
    <row r="135" spans="1:30" s="887" customFormat="1" ht="14.25">
      <c r="A135" s="118"/>
      <c r="B135" s="1212"/>
      <c r="C135" s="422"/>
      <c r="D135" s="1269"/>
      <c r="E135" s="1203"/>
      <c r="F135" s="921"/>
      <c r="G135" s="899"/>
      <c r="H135" s="899"/>
      <c r="I135" s="1195"/>
      <c r="J135" s="182"/>
      <c r="K135" s="182"/>
      <c r="L135" s="899"/>
      <c r="M135" s="182"/>
      <c r="N135" s="899"/>
      <c r="O135" s="899"/>
      <c r="P135" s="183"/>
      <c r="R135" s="931"/>
      <c r="S135" s="931"/>
      <c r="T135" s="931"/>
      <c r="U135" s="931"/>
      <c r="V135" s="931"/>
      <c r="W135" s="931"/>
      <c r="X135" s="931"/>
      <c r="Y135" s="931"/>
      <c r="Z135" s="931"/>
      <c r="AA135" s="931"/>
      <c r="AB135" s="931"/>
      <c r="AC135" s="931"/>
      <c r="AD135" s="931"/>
    </row>
    <row r="136" spans="1:30" s="887" customFormat="1" ht="14.25">
      <c r="A136" s="349" t="s">
        <v>226</v>
      </c>
      <c r="B136" s="119"/>
      <c r="C136" s="1211"/>
      <c r="D136" s="1269"/>
      <c r="E136" s="1203"/>
      <c r="F136" s="921"/>
      <c r="G136" s="899"/>
      <c r="H136" s="899"/>
      <c r="I136" s="1195"/>
      <c r="J136" s="182"/>
      <c r="K136" s="182"/>
      <c r="L136" s="899"/>
      <c r="M136" s="182"/>
      <c r="N136" s="899"/>
      <c r="O136" s="899"/>
      <c r="P136" s="183"/>
      <c r="R136" s="931"/>
      <c r="S136" s="931"/>
      <c r="T136" s="931"/>
      <c r="U136" s="931"/>
      <c r="V136" s="931"/>
      <c r="W136" s="931"/>
      <c r="X136" s="931"/>
      <c r="Y136" s="931"/>
      <c r="Z136" s="931"/>
      <c r="AA136" s="931"/>
      <c r="AB136" s="931"/>
      <c r="AC136" s="931"/>
      <c r="AD136" s="931"/>
    </row>
    <row r="137" spans="1:30" s="887" customFormat="1" ht="14.25">
      <c r="A137" s="118"/>
      <c r="B137" s="1253" t="s">
        <v>16579</v>
      </c>
      <c r="C137" s="1211">
        <v>-10000</v>
      </c>
      <c r="D137" s="1269"/>
      <c r="E137" s="1203"/>
      <c r="F137" s="921"/>
      <c r="G137" s="899"/>
      <c r="H137" s="899"/>
      <c r="I137" s="1195"/>
      <c r="J137" s="182"/>
      <c r="K137" s="182"/>
      <c r="L137" s="899"/>
      <c r="M137" s="182"/>
      <c r="N137" s="899"/>
      <c r="O137" s="899"/>
      <c r="P137" s="183"/>
      <c r="R137" s="931"/>
      <c r="S137" s="931"/>
      <c r="T137" s="931"/>
      <c r="U137" s="931"/>
      <c r="V137" s="931"/>
      <c r="W137" s="931"/>
      <c r="X137" s="931"/>
      <c r="Y137" s="931"/>
      <c r="Z137" s="931"/>
      <c r="AA137" s="931"/>
      <c r="AB137" s="931"/>
      <c r="AC137" s="931"/>
      <c r="AD137" s="931"/>
    </row>
    <row r="138" spans="1:30" s="887" customFormat="1" ht="14.25">
      <c r="A138" s="118"/>
      <c r="B138" s="1253" t="s">
        <v>16580</v>
      </c>
      <c r="C138" s="1211">
        <v>-7550</v>
      </c>
      <c r="D138" s="1269"/>
      <c r="E138" s="1267" t="s">
        <v>16581</v>
      </c>
      <c r="F138" s="921"/>
      <c r="G138" s="899"/>
      <c r="H138" s="899"/>
      <c r="I138" s="1195"/>
      <c r="J138" s="182"/>
      <c r="K138" s="182"/>
      <c r="L138" s="899"/>
      <c r="M138" s="182"/>
      <c r="N138" s="899"/>
      <c r="O138" s="899"/>
      <c r="P138" s="183"/>
      <c r="R138" s="931"/>
      <c r="S138" s="931"/>
      <c r="T138" s="931"/>
      <c r="U138" s="931"/>
      <c r="V138" s="931"/>
      <c r="W138" s="931"/>
      <c r="X138" s="931"/>
      <c r="Y138" s="931"/>
      <c r="Z138" s="931"/>
      <c r="AA138" s="931"/>
      <c r="AB138" s="931"/>
      <c r="AC138" s="931"/>
      <c r="AD138" s="931"/>
    </row>
    <row r="139" spans="1:30" s="887" customFormat="1" ht="14.25">
      <c r="A139" s="118"/>
      <c r="B139" s="1212" t="s">
        <v>46</v>
      </c>
      <c r="C139" s="1211">
        <f>SUM(D129:D135)+SUM(C136:C138)</f>
        <v>0</v>
      </c>
      <c r="D139" s="1269"/>
      <c r="E139" s="1203"/>
      <c r="F139" s="921"/>
      <c r="G139" s="899"/>
      <c r="H139" s="899"/>
      <c r="I139" s="1195"/>
      <c r="J139" s="182"/>
      <c r="K139" s="182"/>
      <c r="L139" s="899"/>
      <c r="M139" s="182"/>
      <c r="N139" s="899"/>
      <c r="O139" s="899"/>
      <c r="P139" s="183"/>
      <c r="R139" s="931"/>
      <c r="S139" s="931"/>
      <c r="T139" s="931"/>
      <c r="U139" s="931"/>
      <c r="V139" s="931"/>
      <c r="W139" s="931"/>
      <c r="X139" s="931"/>
      <c r="Y139" s="931"/>
      <c r="Z139" s="931"/>
      <c r="AA139" s="931"/>
      <c r="AB139" s="931"/>
      <c r="AC139" s="931"/>
      <c r="AD139" s="931"/>
    </row>
    <row r="140" spans="1:30" s="887" customFormat="1" ht="15" thickBot="1">
      <c r="A140" s="1225"/>
      <c r="B140" s="1243"/>
      <c r="C140" s="1240"/>
      <c r="D140" s="1270"/>
      <c r="E140" s="1221"/>
      <c r="F140" s="925"/>
      <c r="G140" s="896"/>
      <c r="H140" s="896"/>
      <c r="I140" s="1220"/>
      <c r="J140" s="893"/>
      <c r="K140" s="893"/>
      <c r="L140" s="896"/>
      <c r="M140" s="893"/>
      <c r="N140" s="896"/>
      <c r="O140" s="896"/>
      <c r="P140" s="1219"/>
      <c r="R140" s="931"/>
      <c r="S140" s="931"/>
      <c r="T140" s="931"/>
      <c r="U140" s="931"/>
      <c r="V140" s="931"/>
      <c r="W140" s="931"/>
      <c r="X140" s="931"/>
      <c r="Y140" s="931"/>
      <c r="Z140" s="931"/>
      <c r="AA140" s="931"/>
      <c r="AB140" s="931"/>
      <c r="AC140" s="931"/>
      <c r="AD140" s="931"/>
    </row>
    <row r="141" spans="1:30" s="887" customFormat="1" ht="15">
      <c r="A141" s="1218" t="s">
        <v>228</v>
      </c>
      <c r="B141" s="1212"/>
      <c r="C141" s="422" t="s">
        <v>15610</v>
      </c>
      <c r="D141" s="1269"/>
      <c r="E141" s="1203"/>
      <c r="F141" s="921"/>
      <c r="G141" s="899"/>
      <c r="H141" s="899"/>
      <c r="I141" s="1195"/>
      <c r="J141" s="182"/>
      <c r="K141" s="182"/>
      <c r="L141" s="899"/>
      <c r="M141" s="182"/>
      <c r="N141" s="899"/>
      <c r="O141" s="899"/>
      <c r="P141" s="183"/>
      <c r="R141" s="931"/>
      <c r="S141" s="931"/>
      <c r="T141" s="931"/>
      <c r="U141" s="931"/>
      <c r="V141" s="931"/>
      <c r="W141" s="931"/>
      <c r="X141" s="931"/>
      <c r="Y141" s="931"/>
      <c r="Z141" s="931"/>
      <c r="AA141" s="931"/>
      <c r="AB141" s="931"/>
      <c r="AC141" s="931"/>
      <c r="AD141" s="931"/>
    </row>
    <row r="142" spans="1:30" s="887" customFormat="1" ht="15">
      <c r="A142" s="1218" t="s">
        <v>16582</v>
      </c>
      <c r="B142" s="1212"/>
      <c r="C142" s="422" t="s">
        <v>16583</v>
      </c>
      <c r="D142" s="1269"/>
      <c r="E142" s="1203"/>
      <c r="F142" s="921"/>
      <c r="G142" s="899"/>
      <c r="H142" s="899"/>
      <c r="I142" s="1195"/>
      <c r="J142" s="182"/>
      <c r="K142" s="182"/>
      <c r="L142" s="899"/>
      <c r="M142" s="182"/>
      <c r="N142" s="899"/>
      <c r="O142" s="899" t="s">
        <v>52</v>
      </c>
      <c r="P142" s="183" t="s">
        <v>15327</v>
      </c>
      <c r="R142" s="931"/>
      <c r="S142" s="931"/>
      <c r="T142" s="931"/>
      <c r="U142" s="931"/>
      <c r="V142" s="931"/>
      <c r="W142" s="931"/>
      <c r="X142" s="931"/>
      <c r="Y142" s="931"/>
      <c r="Z142" s="931"/>
      <c r="AA142" s="931"/>
      <c r="AB142" s="931"/>
      <c r="AC142" s="931"/>
      <c r="AD142" s="931"/>
    </row>
    <row r="143" spans="1:30" s="887" customFormat="1" ht="14.25">
      <c r="A143" s="118"/>
      <c r="B143" s="1212"/>
      <c r="C143" s="422"/>
      <c r="D143" s="1269"/>
      <c r="E143" s="1203"/>
      <c r="F143" s="921"/>
      <c r="G143" s="899"/>
      <c r="H143" s="899"/>
      <c r="I143" s="1195"/>
      <c r="J143" s="182"/>
      <c r="K143" s="182"/>
      <c r="L143" s="899"/>
      <c r="M143" s="182"/>
      <c r="N143" s="899"/>
      <c r="O143" s="899"/>
      <c r="P143" s="1228">
        <v>8253811823</v>
      </c>
      <c r="R143" s="931"/>
      <c r="S143" s="931"/>
      <c r="T143" s="931"/>
      <c r="U143" s="931"/>
      <c r="V143" s="931"/>
      <c r="W143" s="931"/>
      <c r="X143" s="931"/>
      <c r="Y143" s="931"/>
      <c r="Z143" s="931"/>
      <c r="AA143" s="931"/>
      <c r="AB143" s="931"/>
      <c r="AC143" s="931"/>
      <c r="AD143" s="931"/>
    </row>
    <row r="144" spans="1:30" s="887" customFormat="1" ht="15">
      <c r="A144" s="118">
        <v>5207092</v>
      </c>
      <c r="B144" s="1216" t="s">
        <v>16548</v>
      </c>
      <c r="C144" s="1238" t="s">
        <v>16584</v>
      </c>
      <c r="D144" s="1269">
        <v>5150</v>
      </c>
      <c r="E144" s="1203"/>
      <c r="F144" s="921" t="s">
        <v>16585</v>
      </c>
      <c r="G144" s="899" t="s">
        <v>16586</v>
      </c>
      <c r="H144" s="899" t="s">
        <v>262</v>
      </c>
      <c r="I144" s="1195">
        <v>260000</v>
      </c>
      <c r="J144" s="182"/>
      <c r="K144" s="182"/>
      <c r="L144" s="899"/>
      <c r="M144" s="182"/>
      <c r="N144" s="899"/>
      <c r="O144" s="899"/>
      <c r="P144" s="183"/>
      <c r="R144" s="931"/>
      <c r="S144" s="931"/>
      <c r="T144" s="931"/>
      <c r="U144" s="931"/>
      <c r="V144" s="931"/>
      <c r="W144" s="931"/>
      <c r="X144" s="931"/>
      <c r="Y144" s="931"/>
      <c r="Z144" s="931"/>
      <c r="AA144" s="931"/>
      <c r="AB144" s="931"/>
      <c r="AC144" s="931"/>
      <c r="AD144" s="931"/>
    </row>
    <row r="145" spans="1:30" s="887" customFormat="1" ht="15">
      <c r="A145" s="118">
        <v>5208006</v>
      </c>
      <c r="B145" s="1216" t="s">
        <v>16551</v>
      </c>
      <c r="C145" s="1238" t="s">
        <v>16587</v>
      </c>
      <c r="D145" s="1269">
        <v>5450</v>
      </c>
      <c r="E145" s="1203"/>
      <c r="F145" s="921" t="s">
        <v>15008</v>
      </c>
      <c r="G145" s="899" t="s">
        <v>16588</v>
      </c>
      <c r="H145" s="899" t="s">
        <v>15245</v>
      </c>
      <c r="I145" s="1195">
        <v>290000</v>
      </c>
      <c r="J145" s="182"/>
      <c r="K145" s="182"/>
      <c r="L145" s="899"/>
      <c r="M145" s="182"/>
      <c r="N145" s="899"/>
      <c r="O145" s="899"/>
      <c r="P145" s="183"/>
      <c r="R145" s="931"/>
      <c r="S145" s="931"/>
      <c r="T145" s="931"/>
      <c r="U145" s="931"/>
      <c r="V145" s="931"/>
      <c r="W145" s="931"/>
      <c r="X145" s="931"/>
      <c r="Y145" s="931"/>
      <c r="Z145" s="931"/>
      <c r="AA145" s="931"/>
      <c r="AB145" s="931"/>
      <c r="AC145" s="931"/>
      <c r="AD145" s="931"/>
    </row>
    <row r="146" spans="1:30" s="887" customFormat="1" ht="15">
      <c r="A146" s="118">
        <v>5208007</v>
      </c>
      <c r="B146" s="1216" t="s">
        <v>16480</v>
      </c>
      <c r="C146" s="1238" t="s">
        <v>16589</v>
      </c>
      <c r="D146" s="1269">
        <v>6100</v>
      </c>
      <c r="E146" s="1203"/>
      <c r="F146" s="921" t="s">
        <v>15008</v>
      </c>
      <c r="G146" s="899" t="s">
        <v>16590</v>
      </c>
      <c r="H146" s="899" t="s">
        <v>15245</v>
      </c>
      <c r="I146" s="1195">
        <v>362000</v>
      </c>
      <c r="J146" s="182"/>
      <c r="K146" s="182"/>
      <c r="L146" s="899"/>
      <c r="M146" s="182"/>
      <c r="N146" s="899"/>
      <c r="O146" s="899"/>
      <c r="P146" s="183"/>
      <c r="R146" s="931"/>
      <c r="S146" s="931"/>
      <c r="T146" s="931"/>
      <c r="U146" s="931"/>
      <c r="V146" s="931"/>
      <c r="W146" s="931"/>
      <c r="X146" s="931"/>
      <c r="Y146" s="931"/>
      <c r="Z146" s="931"/>
      <c r="AA146" s="931"/>
      <c r="AB146" s="931"/>
      <c r="AC146" s="931"/>
      <c r="AD146" s="931"/>
    </row>
    <row r="147" spans="1:30" s="887" customFormat="1" ht="15">
      <c r="A147" s="118"/>
      <c r="B147" s="1216"/>
      <c r="C147" s="1238"/>
      <c r="D147" s="1269"/>
      <c r="E147" s="1203"/>
      <c r="F147" s="921"/>
      <c r="G147" s="899"/>
      <c r="H147" s="899"/>
      <c r="I147" s="1195"/>
      <c r="J147" s="182"/>
      <c r="K147" s="182"/>
      <c r="L147" s="899"/>
      <c r="M147" s="182"/>
      <c r="N147" s="899"/>
      <c r="O147" s="899"/>
      <c r="P147" s="183"/>
      <c r="R147" s="931"/>
      <c r="S147" s="931"/>
      <c r="T147" s="931"/>
      <c r="U147" s="931"/>
      <c r="V147" s="931"/>
      <c r="W147" s="931"/>
      <c r="X147" s="931"/>
      <c r="Y147" s="931"/>
      <c r="Z147" s="931"/>
      <c r="AA147" s="931"/>
      <c r="AB147" s="931"/>
      <c r="AC147" s="931"/>
      <c r="AD147" s="931"/>
    </row>
    <row r="148" spans="1:30" s="887" customFormat="1" ht="14.25">
      <c r="A148" s="349" t="s">
        <v>237</v>
      </c>
      <c r="B148" s="119"/>
      <c r="C148" s="1211"/>
      <c r="D148" s="1269"/>
      <c r="E148" s="1203"/>
      <c r="F148" s="921"/>
      <c r="G148" s="899"/>
      <c r="H148" s="899"/>
      <c r="I148" s="1195"/>
      <c r="J148" s="182"/>
      <c r="K148" s="182"/>
      <c r="L148" s="899"/>
      <c r="M148" s="182"/>
      <c r="N148" s="899"/>
      <c r="O148" s="899"/>
      <c r="P148" s="183"/>
      <c r="R148" s="931"/>
      <c r="S148" s="931"/>
      <c r="T148" s="931"/>
      <c r="U148" s="931"/>
      <c r="V148" s="931"/>
      <c r="W148" s="931"/>
      <c r="X148" s="931"/>
      <c r="Y148" s="931"/>
      <c r="Z148" s="931"/>
      <c r="AA148" s="931"/>
      <c r="AB148" s="931"/>
      <c r="AC148" s="931"/>
      <c r="AD148" s="931"/>
    </row>
    <row r="149" spans="1:30" s="887" customFormat="1" ht="14.25">
      <c r="A149" s="118"/>
      <c r="B149" s="1253" t="s">
        <v>16580</v>
      </c>
      <c r="C149" s="1211">
        <v>-7450</v>
      </c>
      <c r="D149" s="1269"/>
      <c r="E149" s="1267" t="s">
        <v>16581</v>
      </c>
      <c r="F149" s="921"/>
      <c r="G149" s="899"/>
      <c r="H149" s="899"/>
      <c r="I149" s="1195"/>
      <c r="J149" s="182"/>
      <c r="K149" s="182"/>
      <c r="L149" s="899"/>
      <c r="M149" s="182"/>
      <c r="N149" s="899"/>
      <c r="O149" s="899"/>
      <c r="P149" s="183"/>
      <c r="R149" s="931"/>
      <c r="S149" s="931"/>
      <c r="T149" s="931"/>
      <c r="U149" s="931"/>
      <c r="V149" s="931"/>
      <c r="W149" s="931"/>
      <c r="X149" s="931"/>
      <c r="Y149" s="931"/>
      <c r="Z149" s="931"/>
      <c r="AA149" s="931"/>
      <c r="AB149" s="931"/>
      <c r="AC149" s="931"/>
      <c r="AD149" s="931"/>
    </row>
    <row r="150" spans="1:30" s="887" customFormat="1" ht="14.25">
      <c r="A150" s="118"/>
      <c r="B150" s="1253" t="s">
        <v>16591</v>
      </c>
      <c r="C150" s="1211">
        <v>-9250</v>
      </c>
      <c r="D150" s="1269"/>
      <c r="E150" s="1267" t="s">
        <v>16592</v>
      </c>
      <c r="F150" s="921"/>
      <c r="G150" s="899"/>
      <c r="H150" s="899"/>
      <c r="I150" s="1195"/>
      <c r="J150" s="182"/>
      <c r="K150" s="182"/>
      <c r="L150" s="899"/>
      <c r="M150" s="182"/>
      <c r="N150" s="899"/>
      <c r="O150" s="899"/>
      <c r="P150" s="183"/>
      <c r="R150" s="931"/>
      <c r="S150" s="931"/>
      <c r="T150" s="931"/>
      <c r="U150" s="931"/>
      <c r="V150" s="931"/>
      <c r="W150" s="931"/>
      <c r="X150" s="931"/>
      <c r="Y150" s="931"/>
      <c r="Z150" s="931"/>
      <c r="AA150" s="931"/>
      <c r="AB150" s="931"/>
      <c r="AC150" s="931"/>
      <c r="AD150" s="931"/>
    </row>
    <row r="151" spans="1:30" s="887" customFormat="1" ht="14.25">
      <c r="A151" s="118"/>
      <c r="B151" s="1212" t="s">
        <v>46</v>
      </c>
      <c r="C151" s="1211">
        <f>SUM(D141:D147)+SUM(C148:C150)</f>
        <v>0</v>
      </c>
      <c r="D151" s="1269"/>
      <c r="E151" s="1203"/>
      <c r="F151" s="921"/>
      <c r="G151" s="899"/>
      <c r="H151" s="899"/>
      <c r="I151" s="1195"/>
      <c r="J151" s="182"/>
      <c r="K151" s="182"/>
      <c r="L151" s="899"/>
      <c r="M151" s="182"/>
      <c r="N151" s="899"/>
      <c r="O151" s="899"/>
      <c r="P151" s="183"/>
      <c r="R151" s="931"/>
      <c r="S151" s="931"/>
      <c r="T151" s="931"/>
      <c r="U151" s="931"/>
      <c r="V151" s="931"/>
      <c r="W151" s="931"/>
      <c r="X151" s="931"/>
      <c r="Y151" s="931"/>
      <c r="Z151" s="931"/>
      <c r="AA151" s="931"/>
      <c r="AB151" s="931"/>
      <c r="AC151" s="931"/>
      <c r="AD151" s="931"/>
    </row>
    <row r="152" spans="1:30" s="887" customFormat="1" ht="15" thickBot="1">
      <c r="A152" s="1225"/>
      <c r="B152" s="1243"/>
      <c r="C152" s="1240"/>
      <c r="D152" s="1270"/>
      <c r="E152" s="1221"/>
      <c r="F152" s="925"/>
      <c r="G152" s="896"/>
      <c r="H152" s="896"/>
      <c r="I152" s="1220"/>
      <c r="J152" s="893"/>
      <c r="K152" s="893"/>
      <c r="L152" s="896"/>
      <c r="M152" s="893"/>
      <c r="N152" s="896"/>
      <c r="O152" s="896"/>
      <c r="P152" s="1219"/>
      <c r="R152" s="931"/>
      <c r="S152" s="931"/>
      <c r="T152" s="931"/>
      <c r="U152" s="931"/>
      <c r="V152" s="931"/>
      <c r="W152" s="931"/>
      <c r="X152" s="931"/>
      <c r="Y152" s="931"/>
      <c r="Z152" s="931"/>
      <c r="AA152" s="931"/>
      <c r="AB152" s="931"/>
      <c r="AC152" s="931"/>
      <c r="AD152" s="931"/>
    </row>
    <row r="153" spans="1:30" s="887" customFormat="1" ht="15">
      <c r="A153" s="1218" t="s">
        <v>508</v>
      </c>
      <c r="B153" s="1212"/>
      <c r="C153" s="1238" t="s">
        <v>16593</v>
      </c>
      <c r="D153" s="1269"/>
      <c r="E153" s="1203"/>
      <c r="F153" s="921"/>
      <c r="G153" s="899"/>
      <c r="H153" s="899"/>
      <c r="I153" s="1195"/>
      <c r="J153" s="182"/>
      <c r="K153" s="182"/>
      <c r="L153" s="899"/>
      <c r="M153" s="182"/>
      <c r="N153" s="899"/>
      <c r="O153" s="899"/>
      <c r="P153" s="183"/>
      <c r="R153" s="931"/>
      <c r="S153" s="931"/>
      <c r="T153" s="931"/>
      <c r="U153" s="931"/>
      <c r="V153" s="931"/>
      <c r="W153" s="931"/>
      <c r="X153" s="931"/>
      <c r="Y153" s="931"/>
      <c r="Z153" s="931"/>
      <c r="AA153" s="931"/>
      <c r="AB153" s="931"/>
      <c r="AC153" s="931"/>
      <c r="AD153" s="931"/>
    </row>
    <row r="154" spans="1:30" s="887" customFormat="1" ht="15">
      <c r="A154" s="1218" t="s">
        <v>16594</v>
      </c>
      <c r="B154" s="1212"/>
      <c r="C154" s="422" t="s">
        <v>16595</v>
      </c>
      <c r="D154" s="1269"/>
      <c r="E154" s="1203"/>
      <c r="F154" s="921"/>
      <c r="G154" s="899"/>
      <c r="H154" s="899"/>
      <c r="I154" s="1195"/>
      <c r="J154" s="182"/>
      <c r="K154" s="182"/>
      <c r="L154" s="899"/>
      <c r="M154" s="182"/>
      <c r="N154" s="899"/>
      <c r="O154" s="899"/>
      <c r="P154" s="183"/>
      <c r="R154" s="931"/>
      <c r="S154" s="931"/>
      <c r="T154" s="931"/>
      <c r="U154" s="931"/>
      <c r="V154" s="931"/>
      <c r="W154" s="931"/>
      <c r="X154" s="931"/>
      <c r="Y154" s="931"/>
      <c r="Z154" s="931"/>
      <c r="AA154" s="931"/>
      <c r="AB154" s="931"/>
      <c r="AC154" s="931"/>
      <c r="AD154" s="931"/>
    </row>
    <row r="155" spans="1:30" s="887" customFormat="1" ht="14.25">
      <c r="A155" s="118"/>
      <c r="B155" s="1212"/>
      <c r="C155" s="422"/>
      <c r="D155" s="1269"/>
      <c r="E155" s="1203"/>
      <c r="F155" s="921"/>
      <c r="G155" s="899"/>
      <c r="H155" s="899"/>
      <c r="I155" s="1195"/>
      <c r="J155" s="182"/>
      <c r="K155" s="182"/>
      <c r="L155" s="899"/>
      <c r="M155" s="182"/>
      <c r="N155" s="899"/>
      <c r="O155" s="899"/>
      <c r="P155" s="183"/>
      <c r="R155" s="931"/>
      <c r="S155" s="931"/>
      <c r="T155" s="931"/>
      <c r="U155" s="931"/>
      <c r="V155" s="931"/>
      <c r="W155" s="931"/>
      <c r="X155" s="931"/>
      <c r="Y155" s="931"/>
      <c r="Z155" s="931"/>
      <c r="AA155" s="931"/>
      <c r="AB155" s="931"/>
      <c r="AC155" s="931"/>
      <c r="AD155" s="931"/>
    </row>
    <row r="156" spans="1:30" s="887" customFormat="1" ht="15">
      <c r="A156" s="118">
        <v>5208028</v>
      </c>
      <c r="B156" s="1216" t="s">
        <v>16458</v>
      </c>
      <c r="C156" s="1238" t="s">
        <v>16596</v>
      </c>
      <c r="D156" s="1269">
        <v>7500</v>
      </c>
      <c r="E156" s="1203"/>
      <c r="F156" s="921" t="s">
        <v>98</v>
      </c>
      <c r="G156" s="899" t="s">
        <v>16597</v>
      </c>
      <c r="H156" s="899" t="s">
        <v>15245</v>
      </c>
      <c r="I156" s="1195"/>
      <c r="J156" s="182"/>
      <c r="K156" s="182"/>
      <c r="L156" s="899"/>
      <c r="M156" s="182"/>
      <c r="N156" s="899"/>
      <c r="O156" s="899" t="s">
        <v>52</v>
      </c>
      <c r="P156" s="1399">
        <v>43395</v>
      </c>
      <c r="R156" s="931"/>
      <c r="S156" s="931"/>
      <c r="T156" s="931"/>
      <c r="U156" s="931"/>
      <c r="V156" s="931"/>
      <c r="W156" s="931"/>
      <c r="X156" s="931"/>
      <c r="Y156" s="931"/>
      <c r="Z156" s="931"/>
      <c r="AA156" s="931"/>
      <c r="AB156" s="931"/>
      <c r="AC156" s="931"/>
      <c r="AD156" s="931"/>
    </row>
    <row r="157" spans="1:30" s="887" customFormat="1" ht="15">
      <c r="A157" s="118">
        <v>5208029</v>
      </c>
      <c r="B157" s="1216" t="s">
        <v>16480</v>
      </c>
      <c r="C157" s="1238" t="s">
        <v>16598</v>
      </c>
      <c r="D157" s="1269">
        <v>6250</v>
      </c>
      <c r="E157" s="1203"/>
      <c r="F157" s="921" t="s">
        <v>98</v>
      </c>
      <c r="G157" s="899" t="s">
        <v>16597</v>
      </c>
      <c r="H157" s="899" t="s">
        <v>15245</v>
      </c>
      <c r="I157" s="1195"/>
      <c r="J157" s="182"/>
      <c r="K157" s="182"/>
      <c r="L157" s="899"/>
      <c r="M157" s="182"/>
      <c r="N157" s="899"/>
      <c r="O157" s="899"/>
      <c r="P157" s="1228" t="s">
        <v>16599</v>
      </c>
      <c r="R157" s="931"/>
      <c r="S157" s="931"/>
      <c r="T157" s="931"/>
      <c r="U157" s="931"/>
      <c r="V157" s="931"/>
      <c r="W157" s="931"/>
      <c r="X157" s="931"/>
      <c r="Y157" s="931"/>
      <c r="Z157" s="931"/>
      <c r="AA157" s="931"/>
      <c r="AB157" s="931"/>
      <c r="AC157" s="931"/>
      <c r="AD157" s="931"/>
    </row>
    <row r="158" spans="1:30" s="887" customFormat="1" ht="15">
      <c r="A158" s="118">
        <v>5208036</v>
      </c>
      <c r="B158" s="1216" t="s">
        <v>16458</v>
      </c>
      <c r="C158" s="1238" t="s">
        <v>16600</v>
      </c>
      <c r="D158" s="1269">
        <v>6250</v>
      </c>
      <c r="E158" s="1203"/>
      <c r="F158" s="921" t="s">
        <v>25</v>
      </c>
      <c r="G158" s="899" t="s">
        <v>15322</v>
      </c>
      <c r="H158" s="899" t="s">
        <v>100</v>
      </c>
      <c r="I158" s="1195"/>
      <c r="J158" s="182"/>
      <c r="K158" s="182"/>
      <c r="L158" s="899"/>
      <c r="M158" s="182"/>
      <c r="N158" s="899"/>
      <c r="O158" s="899"/>
      <c r="P158" s="183"/>
      <c r="R158" s="931"/>
      <c r="S158" s="931"/>
      <c r="T158" s="931"/>
      <c r="U158" s="931"/>
      <c r="V158" s="931"/>
      <c r="W158" s="931"/>
      <c r="X158" s="931"/>
      <c r="Y158" s="931"/>
      <c r="Z158" s="931"/>
      <c r="AA158" s="931"/>
      <c r="AB158" s="931"/>
      <c r="AC158" s="931"/>
      <c r="AD158" s="931"/>
    </row>
    <row r="159" spans="1:30" s="887" customFormat="1" ht="15">
      <c r="A159" s="118">
        <v>5209018</v>
      </c>
      <c r="B159" s="1216" t="s">
        <v>16485</v>
      </c>
      <c r="C159" s="1238" t="s">
        <v>16601</v>
      </c>
      <c r="D159" s="1269">
        <v>5650</v>
      </c>
      <c r="E159" s="1203"/>
      <c r="F159" s="921" t="s">
        <v>98</v>
      </c>
      <c r="G159" s="899" t="s">
        <v>16602</v>
      </c>
      <c r="H159" s="899" t="s">
        <v>16603</v>
      </c>
      <c r="I159" s="1195"/>
      <c r="J159" s="182"/>
      <c r="K159" s="182"/>
      <c r="L159" s="899"/>
      <c r="M159" s="182"/>
      <c r="N159" s="899"/>
      <c r="O159" s="899"/>
      <c r="P159" s="183"/>
      <c r="R159" s="931"/>
      <c r="S159" s="931"/>
      <c r="T159" s="931"/>
      <c r="U159" s="931"/>
      <c r="V159" s="931"/>
      <c r="W159" s="931"/>
      <c r="X159" s="931"/>
      <c r="Y159" s="931"/>
      <c r="Z159" s="931"/>
      <c r="AA159" s="931"/>
      <c r="AB159" s="931"/>
      <c r="AC159" s="931"/>
      <c r="AD159" s="931"/>
    </row>
    <row r="160" spans="1:30" s="887" customFormat="1" ht="14.25">
      <c r="A160" s="118"/>
      <c r="B160" s="1216"/>
      <c r="C160" s="422"/>
      <c r="D160" s="1269"/>
      <c r="E160" s="1203"/>
      <c r="F160" s="921"/>
      <c r="G160" s="899"/>
      <c r="H160" s="899"/>
      <c r="I160" s="1195"/>
      <c r="J160" s="182"/>
      <c r="K160" s="182"/>
      <c r="L160" s="899"/>
      <c r="M160" s="182"/>
      <c r="N160" s="899"/>
      <c r="O160" s="899"/>
      <c r="P160" s="183"/>
      <c r="R160" s="931"/>
      <c r="S160" s="931"/>
      <c r="T160" s="931"/>
      <c r="U160" s="931"/>
      <c r="V160" s="931"/>
      <c r="W160" s="931"/>
      <c r="X160" s="931"/>
      <c r="Y160" s="931"/>
      <c r="Z160" s="931"/>
      <c r="AA160" s="931"/>
      <c r="AB160" s="931"/>
      <c r="AC160" s="931"/>
      <c r="AD160" s="931"/>
    </row>
    <row r="161" spans="1:30" s="887" customFormat="1" ht="14.25">
      <c r="A161" s="349" t="s">
        <v>517</v>
      </c>
      <c r="B161" s="119"/>
      <c r="C161" s="1211"/>
      <c r="D161" s="1269"/>
      <c r="E161" s="1203"/>
      <c r="F161" s="921"/>
      <c r="G161" s="899"/>
      <c r="H161" s="899"/>
      <c r="I161" s="1195"/>
      <c r="J161" s="182"/>
      <c r="K161" s="182"/>
      <c r="L161" s="899"/>
      <c r="M161" s="182"/>
      <c r="N161" s="899"/>
      <c r="O161" s="899"/>
      <c r="P161" s="183"/>
      <c r="R161" s="931"/>
      <c r="S161" s="931"/>
      <c r="T161" s="931"/>
      <c r="U161" s="931"/>
      <c r="V161" s="931"/>
      <c r="W161" s="931"/>
      <c r="X161" s="931"/>
      <c r="Y161" s="931"/>
      <c r="Z161" s="931"/>
      <c r="AA161" s="931"/>
      <c r="AB161" s="931"/>
      <c r="AC161" s="931"/>
      <c r="AD161" s="931"/>
    </row>
    <row r="162" spans="1:30" s="887" customFormat="1" ht="14.25">
      <c r="A162" s="118"/>
      <c r="B162" s="1253" t="s">
        <v>16591</v>
      </c>
      <c r="C162" s="1211">
        <v>-10750</v>
      </c>
      <c r="D162" s="1269"/>
      <c r="E162" s="1267" t="s">
        <v>16592</v>
      </c>
      <c r="F162" s="921"/>
      <c r="G162" s="899"/>
      <c r="H162" s="899"/>
      <c r="I162" s="1195"/>
      <c r="J162" s="182"/>
      <c r="K162" s="182"/>
      <c r="L162" s="899"/>
      <c r="M162" s="182"/>
      <c r="N162" s="899"/>
      <c r="O162" s="899"/>
      <c r="P162" s="183"/>
      <c r="R162" s="931"/>
      <c r="S162" s="931"/>
      <c r="T162" s="931"/>
      <c r="U162" s="931"/>
      <c r="V162" s="931"/>
      <c r="W162" s="931"/>
      <c r="X162" s="931"/>
      <c r="Y162" s="931"/>
      <c r="Z162" s="931"/>
      <c r="AA162" s="931"/>
      <c r="AB162" s="931"/>
      <c r="AC162" s="931"/>
      <c r="AD162" s="931"/>
    </row>
    <row r="163" spans="1:30" s="887" customFormat="1" ht="14.25">
      <c r="A163" s="118"/>
      <c r="B163" s="1253" t="s">
        <v>16604</v>
      </c>
      <c r="C163" s="1211">
        <v>-14900</v>
      </c>
      <c r="D163" s="1269"/>
      <c r="E163" s="1267" t="s">
        <v>16605</v>
      </c>
      <c r="F163" s="921"/>
      <c r="G163" s="899"/>
      <c r="H163" s="899"/>
      <c r="I163" s="1195"/>
      <c r="J163" s="182"/>
      <c r="K163" s="182"/>
      <c r="L163" s="899"/>
      <c r="M163" s="182"/>
      <c r="N163" s="899"/>
      <c r="O163" s="899"/>
      <c r="P163" s="183"/>
      <c r="R163" s="931"/>
      <c r="S163" s="931"/>
      <c r="T163" s="931"/>
      <c r="U163" s="931"/>
      <c r="V163" s="931"/>
      <c r="W163" s="931"/>
      <c r="X163" s="931"/>
      <c r="Y163" s="931"/>
      <c r="Z163" s="931"/>
      <c r="AA163" s="931"/>
      <c r="AB163" s="931"/>
      <c r="AC163" s="931"/>
      <c r="AD163" s="931"/>
    </row>
    <row r="164" spans="1:30" s="887" customFormat="1" ht="14.25">
      <c r="A164" s="118"/>
      <c r="B164" s="1212" t="s">
        <v>46</v>
      </c>
      <c r="C164" s="1211">
        <f>SUM(D153:D160)+SUM(C161:C163)</f>
        <v>0</v>
      </c>
      <c r="D164" s="1269"/>
      <c r="E164" s="1203"/>
      <c r="F164" s="921"/>
      <c r="G164" s="899"/>
      <c r="H164" s="899"/>
      <c r="I164" s="1195"/>
      <c r="J164" s="182"/>
      <c r="K164" s="182"/>
      <c r="L164" s="899"/>
      <c r="M164" s="182"/>
      <c r="N164" s="899"/>
      <c r="O164" s="899"/>
      <c r="P164" s="183"/>
      <c r="R164" s="931"/>
      <c r="S164" s="931"/>
      <c r="T164" s="931"/>
      <c r="U164" s="931"/>
      <c r="V164" s="931"/>
      <c r="W164" s="931"/>
      <c r="X164" s="931"/>
      <c r="Y164" s="931"/>
      <c r="Z164" s="931"/>
      <c r="AA164" s="931"/>
      <c r="AB164" s="931"/>
      <c r="AC164" s="931"/>
      <c r="AD164" s="931"/>
    </row>
    <row r="165" spans="1:30" s="887" customFormat="1" ht="14.25">
      <c r="A165" s="118"/>
      <c r="B165" s="1212"/>
      <c r="C165" s="1211"/>
      <c r="D165" s="1269"/>
      <c r="E165" s="1203"/>
      <c r="F165" s="921"/>
      <c r="G165" s="899"/>
      <c r="H165" s="899"/>
      <c r="I165" s="1195"/>
      <c r="J165" s="182"/>
      <c r="K165" s="182"/>
      <c r="L165" s="899"/>
      <c r="M165" s="182"/>
      <c r="N165" s="899"/>
      <c r="O165" s="899"/>
      <c r="P165" s="183"/>
      <c r="R165" s="931"/>
      <c r="S165" s="931"/>
      <c r="T165" s="931"/>
      <c r="U165" s="931"/>
      <c r="V165" s="931"/>
      <c r="W165" s="931"/>
      <c r="X165" s="931"/>
      <c r="Y165" s="931"/>
      <c r="Z165" s="931"/>
      <c r="AA165" s="931"/>
      <c r="AB165" s="931"/>
      <c r="AC165" s="931"/>
      <c r="AD165" s="931"/>
    </row>
    <row r="166" spans="1:30" s="887" customFormat="1" ht="15" thickBot="1">
      <c r="A166" s="1225"/>
      <c r="B166" s="1243"/>
      <c r="C166" s="1240"/>
      <c r="D166" s="1270"/>
      <c r="E166" s="1221"/>
      <c r="F166" s="925"/>
      <c r="G166" s="896"/>
      <c r="H166" s="896"/>
      <c r="I166" s="1220"/>
      <c r="J166" s="893"/>
      <c r="K166" s="893"/>
      <c r="L166" s="896"/>
      <c r="M166" s="893"/>
      <c r="N166" s="896"/>
      <c r="O166" s="896"/>
      <c r="P166" s="1219"/>
      <c r="R166" s="931"/>
      <c r="S166" s="931"/>
      <c r="T166" s="931"/>
      <c r="U166" s="931"/>
      <c r="V166" s="931"/>
      <c r="W166" s="931"/>
      <c r="X166" s="931"/>
      <c r="Y166" s="931"/>
      <c r="Z166" s="931"/>
      <c r="AA166" s="931"/>
      <c r="AB166" s="931"/>
      <c r="AC166" s="931"/>
      <c r="AD166" s="931"/>
    </row>
    <row r="167" spans="1:30" ht="14.25">
      <c r="A167" s="118"/>
      <c r="B167" s="1212"/>
      <c r="C167" s="1211"/>
      <c r="D167" s="1269"/>
      <c r="E167" s="1203"/>
      <c r="I167" s="1195"/>
      <c r="R167" s="931"/>
      <c r="S167" s="931"/>
      <c r="T167" s="931"/>
      <c r="U167" s="931"/>
      <c r="V167" s="931"/>
      <c r="W167" s="931"/>
      <c r="X167" s="931"/>
      <c r="Y167" s="931"/>
      <c r="Z167" s="931"/>
      <c r="AA167" s="931"/>
      <c r="AB167" s="931"/>
      <c r="AC167" s="931"/>
      <c r="AD167" s="931"/>
    </row>
    <row r="168" spans="1:30" ht="14.25">
      <c r="A168" s="119"/>
      <c r="B168" s="1212"/>
      <c r="C168" s="1211"/>
      <c r="D168" s="1269"/>
      <c r="E168" s="1203"/>
      <c r="L168" s="1250"/>
      <c r="M168" s="182" t="s">
        <v>561</v>
      </c>
      <c r="R168" s="931"/>
      <c r="S168" s="931"/>
      <c r="T168" s="931"/>
      <c r="U168" s="931"/>
      <c r="V168" s="931"/>
      <c r="W168" s="931"/>
      <c r="X168" s="931"/>
      <c r="Y168" s="931"/>
      <c r="Z168" s="931"/>
      <c r="AA168" s="931"/>
      <c r="AB168" s="931"/>
      <c r="AC168" s="931"/>
      <c r="AD168" s="931"/>
    </row>
    <row r="169" spans="1:30" ht="15">
      <c r="A169" s="119"/>
      <c r="B169" s="182" t="s">
        <v>1572</v>
      </c>
      <c r="C169" s="1238" t="s">
        <v>16606</v>
      </c>
      <c r="D169" s="1269">
        <v>-6500</v>
      </c>
      <c r="E169" s="1198" t="s">
        <v>16443</v>
      </c>
      <c r="L169" s="1250">
        <v>6500</v>
      </c>
      <c r="M169" s="182" t="s">
        <v>561</v>
      </c>
    </row>
    <row r="170" spans="1:30" ht="15">
      <c r="A170" s="119"/>
      <c r="B170" s="182" t="s">
        <v>1572</v>
      </c>
      <c r="C170" s="1238" t="s">
        <v>16607</v>
      </c>
      <c r="D170" s="1269">
        <v>-6450</v>
      </c>
      <c r="E170" s="1198" t="s">
        <v>16451</v>
      </c>
      <c r="L170" s="1250">
        <v>6450</v>
      </c>
      <c r="M170" s="182" t="s">
        <v>561</v>
      </c>
    </row>
    <row r="171" spans="1:30" s="931" customFormat="1" ht="14.25">
      <c r="A171" s="182"/>
      <c r="B171" s="182" t="s">
        <v>1572</v>
      </c>
      <c r="C171" s="182" t="s">
        <v>16608</v>
      </c>
      <c r="D171" s="1269">
        <v>-11500</v>
      </c>
      <c r="E171" s="1267" t="s">
        <v>16609</v>
      </c>
      <c r="F171" s="1266"/>
      <c r="G171" s="1265"/>
      <c r="H171" s="899"/>
      <c r="K171" s="182"/>
      <c r="L171" s="1250">
        <v>11500</v>
      </c>
      <c r="M171" s="182" t="s">
        <v>561</v>
      </c>
      <c r="N171" s="899"/>
      <c r="O171" s="899"/>
      <c r="P171" s="183"/>
      <c r="Q171" s="1210"/>
    </row>
    <row r="172" spans="1:30" s="931" customFormat="1">
      <c r="A172" s="182"/>
      <c r="B172" s="182" t="s">
        <v>1572</v>
      </c>
      <c r="C172" s="182" t="s">
        <v>16610</v>
      </c>
      <c r="D172" s="1268">
        <v>-30000</v>
      </c>
      <c r="E172" s="1267" t="s">
        <v>16476</v>
      </c>
      <c r="F172" s="1266"/>
      <c r="G172" s="1265"/>
      <c r="H172" s="899"/>
      <c r="I172" s="1250"/>
      <c r="J172" s="182"/>
      <c r="K172" s="182"/>
      <c r="L172" s="1250">
        <v>30000</v>
      </c>
      <c r="M172" s="182" t="s">
        <v>561</v>
      </c>
      <c r="N172" s="899"/>
      <c r="O172" s="899"/>
      <c r="P172" s="183"/>
      <c r="Q172" s="1210"/>
    </row>
    <row r="173" spans="1:30" s="931" customFormat="1">
      <c r="A173" s="182"/>
      <c r="B173" s="182" t="s">
        <v>1572</v>
      </c>
      <c r="C173" s="182" t="s">
        <v>1559</v>
      </c>
      <c r="D173" s="1268">
        <v>-20000</v>
      </c>
      <c r="E173" s="1267" t="s">
        <v>16490</v>
      </c>
      <c r="F173" s="1266"/>
      <c r="G173" s="1265"/>
      <c r="H173" s="899"/>
      <c r="I173" s="1250"/>
      <c r="J173" s="182"/>
      <c r="K173" s="182"/>
      <c r="L173" s="1250">
        <v>30000</v>
      </c>
      <c r="M173" s="182" t="s">
        <v>561</v>
      </c>
      <c r="N173" s="899"/>
      <c r="O173" s="899"/>
      <c r="P173" s="183"/>
      <c r="Q173" s="1210"/>
    </row>
    <row r="174" spans="1:30" s="931" customFormat="1">
      <c r="A174" s="182"/>
      <c r="B174" s="182" t="s">
        <v>1572</v>
      </c>
      <c r="C174" s="182" t="s">
        <v>1561</v>
      </c>
      <c r="D174" s="1268">
        <v>-30000</v>
      </c>
      <c r="E174" s="1267" t="s">
        <v>16509</v>
      </c>
      <c r="F174" s="1266"/>
      <c r="G174" s="1265"/>
      <c r="H174" s="899"/>
      <c r="I174" s="1250"/>
      <c r="J174" s="182"/>
      <c r="K174" s="182"/>
      <c r="L174" s="1250">
        <v>16750</v>
      </c>
      <c r="M174" s="182" t="s">
        <v>561</v>
      </c>
      <c r="N174" s="899"/>
      <c r="O174" s="899"/>
      <c r="P174" s="183"/>
      <c r="Q174" s="1210"/>
    </row>
    <row r="175" spans="1:30" s="931" customFormat="1">
      <c r="A175" s="182"/>
      <c r="B175" s="182" t="s">
        <v>1572</v>
      </c>
      <c r="C175" s="182" t="s">
        <v>16611</v>
      </c>
      <c r="D175" s="1268">
        <v>-16750</v>
      </c>
      <c r="E175" s="1267" t="s">
        <v>16520</v>
      </c>
      <c r="F175" s="1266"/>
      <c r="G175" s="1265"/>
      <c r="H175" s="899"/>
      <c r="I175" s="1250"/>
      <c r="J175" s="182"/>
      <c r="K175" s="182"/>
      <c r="L175" s="1250">
        <v>16750</v>
      </c>
      <c r="M175" s="182" t="s">
        <v>561</v>
      </c>
      <c r="N175" s="899"/>
      <c r="O175" s="899"/>
      <c r="P175" s="183"/>
      <c r="Q175" s="1210"/>
    </row>
    <row r="176" spans="1:30" s="931" customFormat="1">
      <c r="A176" s="182"/>
      <c r="B176" s="182" t="s">
        <v>1572</v>
      </c>
      <c r="C176" s="182" t="s">
        <v>16612</v>
      </c>
      <c r="D176" s="1268">
        <v>-20000</v>
      </c>
      <c r="E176" s="1267" t="s">
        <v>16613</v>
      </c>
      <c r="F176" s="1266"/>
      <c r="G176" s="1265"/>
      <c r="H176" s="899"/>
      <c r="I176" s="1250"/>
      <c r="J176" s="182"/>
      <c r="K176" s="182"/>
      <c r="L176" s="1250">
        <v>20000</v>
      </c>
      <c r="M176" s="182" t="s">
        <v>561</v>
      </c>
      <c r="N176" s="899"/>
      <c r="O176" s="899"/>
      <c r="P176" s="183"/>
      <c r="Q176" s="1210"/>
    </row>
    <row r="177" spans="1:17" s="931" customFormat="1">
      <c r="A177" s="182"/>
      <c r="B177" s="182" t="s">
        <v>1572</v>
      </c>
      <c r="C177" s="182" t="s">
        <v>16614</v>
      </c>
      <c r="D177" s="1268">
        <v>-17500</v>
      </c>
      <c r="E177" s="1267" t="s">
        <v>16615</v>
      </c>
      <c r="F177" s="1266"/>
      <c r="G177" s="1265"/>
      <c r="H177" s="899"/>
      <c r="I177" s="1250"/>
      <c r="J177" s="182"/>
      <c r="K177" s="182"/>
      <c r="L177" s="1250">
        <v>17500</v>
      </c>
      <c r="M177" s="182" t="s">
        <v>561</v>
      </c>
      <c r="N177" s="899"/>
      <c r="O177" s="899"/>
      <c r="P177" s="183"/>
      <c r="Q177" s="1210"/>
    </row>
    <row r="178" spans="1:17" s="931" customFormat="1">
      <c r="A178" s="182"/>
      <c r="B178" s="182" t="s">
        <v>1572</v>
      </c>
      <c r="C178" s="182" t="s">
        <v>16616</v>
      </c>
      <c r="D178" s="1268">
        <v>-11900</v>
      </c>
      <c r="E178" s="1267" t="s">
        <v>16617</v>
      </c>
      <c r="F178" s="1266"/>
      <c r="G178" s="1265"/>
      <c r="H178" s="899"/>
      <c r="I178" s="1250"/>
      <c r="J178" s="182"/>
      <c r="K178" s="182"/>
      <c r="L178" s="1250">
        <v>11900</v>
      </c>
      <c r="M178" s="182" t="s">
        <v>561</v>
      </c>
      <c r="N178" s="899"/>
      <c r="O178" s="899"/>
      <c r="P178" s="183"/>
      <c r="Q178" s="1210"/>
    </row>
    <row r="179" spans="1:17" s="931" customFormat="1">
      <c r="A179" s="182"/>
      <c r="B179" s="182" t="s">
        <v>1572</v>
      </c>
      <c r="C179" s="182" t="s">
        <v>16618</v>
      </c>
      <c r="D179" s="1268">
        <v>-10000</v>
      </c>
      <c r="E179" s="1267" t="s">
        <v>16619</v>
      </c>
      <c r="F179" s="1266"/>
      <c r="G179" s="1265"/>
      <c r="H179" s="899"/>
      <c r="I179" s="1250"/>
      <c r="J179" s="182"/>
      <c r="K179" s="182"/>
      <c r="L179" s="1250">
        <v>10000</v>
      </c>
      <c r="M179" s="182" t="s">
        <v>561</v>
      </c>
      <c r="N179" s="899"/>
      <c r="O179" s="899"/>
      <c r="P179" s="183"/>
      <c r="Q179" s="1210"/>
    </row>
    <row r="180" spans="1:17" s="931" customFormat="1">
      <c r="A180" s="182"/>
      <c r="B180" s="182" t="s">
        <v>1572</v>
      </c>
      <c r="C180" s="182" t="s">
        <v>16620</v>
      </c>
      <c r="D180" s="1268">
        <v>-15000</v>
      </c>
      <c r="E180" s="1267" t="s">
        <v>16621</v>
      </c>
      <c r="F180" s="1266"/>
      <c r="G180" s="1265"/>
      <c r="H180" s="899"/>
      <c r="I180" s="1250"/>
      <c r="J180" s="182"/>
      <c r="K180" s="182"/>
      <c r="L180" s="1250">
        <v>15000</v>
      </c>
      <c r="M180" s="182" t="s">
        <v>561</v>
      </c>
      <c r="N180" s="899"/>
      <c r="O180" s="899"/>
      <c r="P180" s="183"/>
      <c r="Q180" s="1210"/>
    </row>
    <row r="181" spans="1:17" s="931" customFormat="1">
      <c r="A181" s="182"/>
      <c r="B181" s="182" t="s">
        <v>1572</v>
      </c>
      <c r="C181" s="182" t="s">
        <v>16622</v>
      </c>
      <c r="D181" s="1268">
        <v>-16360</v>
      </c>
      <c r="E181" s="1267" t="s">
        <v>16623</v>
      </c>
      <c r="F181" s="1266"/>
      <c r="G181" s="1265"/>
      <c r="H181" s="899"/>
      <c r="I181" s="1250"/>
      <c r="J181" s="182"/>
      <c r="K181" s="182"/>
      <c r="L181" s="1250">
        <v>16360</v>
      </c>
      <c r="M181" s="182" t="s">
        <v>561</v>
      </c>
      <c r="N181" s="899"/>
      <c r="O181" s="899"/>
      <c r="P181" s="183"/>
      <c r="Q181" s="1210"/>
    </row>
    <row r="182" spans="1:17" s="931" customFormat="1">
      <c r="A182" s="182"/>
      <c r="B182" s="182" t="s">
        <v>1572</v>
      </c>
      <c r="C182" s="182" t="s">
        <v>16624</v>
      </c>
      <c r="D182" s="1268">
        <v>-10000</v>
      </c>
      <c r="E182" s="1267" t="s">
        <v>16625</v>
      </c>
      <c r="F182" s="1266"/>
      <c r="G182" s="1265"/>
      <c r="H182" s="899"/>
      <c r="I182" s="1250"/>
      <c r="J182" s="182"/>
      <c r="K182" s="182"/>
      <c r="L182" s="1250">
        <v>10000</v>
      </c>
      <c r="M182" s="182" t="s">
        <v>561</v>
      </c>
      <c r="N182" s="899"/>
      <c r="O182" s="899"/>
      <c r="P182" s="183"/>
      <c r="Q182" s="1210"/>
    </row>
    <row r="183" spans="1:17" s="931" customFormat="1">
      <c r="A183" s="182"/>
      <c r="B183" s="182" t="s">
        <v>1572</v>
      </c>
      <c r="C183" s="182" t="s">
        <v>15682</v>
      </c>
      <c r="D183" s="1268">
        <v>-15000</v>
      </c>
      <c r="E183" s="1267" t="s">
        <v>16581</v>
      </c>
      <c r="F183" s="1266"/>
      <c r="G183" s="1265"/>
      <c r="H183" s="899"/>
      <c r="I183" s="1250"/>
      <c r="J183" s="182"/>
      <c r="K183" s="182"/>
      <c r="L183" s="1250">
        <v>15000</v>
      </c>
      <c r="M183" s="182" t="s">
        <v>561</v>
      </c>
      <c r="N183" s="899"/>
      <c r="O183" s="899"/>
      <c r="P183" s="183"/>
      <c r="Q183" s="1210"/>
    </row>
    <row r="184" spans="1:17" s="931" customFormat="1">
      <c r="A184" s="182"/>
      <c r="B184" s="182" t="s">
        <v>1572</v>
      </c>
      <c r="C184" s="182" t="s">
        <v>15327</v>
      </c>
      <c r="D184" s="1268">
        <v>-20000</v>
      </c>
      <c r="E184" s="1267" t="s">
        <v>16592</v>
      </c>
      <c r="F184" s="1266"/>
      <c r="G184" s="1265"/>
      <c r="H184" s="899"/>
      <c r="I184" s="1250"/>
      <c r="J184" s="182"/>
      <c r="K184" s="182"/>
      <c r="L184" s="1250">
        <v>20000</v>
      </c>
      <c r="M184" s="182" t="s">
        <v>561</v>
      </c>
      <c r="N184" s="899"/>
      <c r="O184" s="899"/>
      <c r="P184" s="183"/>
      <c r="Q184" s="1210"/>
    </row>
    <row r="185" spans="1:17" s="931" customFormat="1">
      <c r="A185" s="182"/>
      <c r="B185" s="182" t="s">
        <v>1572</v>
      </c>
      <c r="C185" s="969">
        <v>43395</v>
      </c>
      <c r="D185" s="1268">
        <v>-14900</v>
      </c>
      <c r="E185" s="1267" t="s">
        <v>16605</v>
      </c>
      <c r="F185" s="1266"/>
      <c r="G185" s="1265"/>
      <c r="H185" s="899"/>
      <c r="I185" s="1250"/>
      <c r="J185" s="182"/>
      <c r="K185" s="182"/>
      <c r="L185" s="1250"/>
      <c r="M185" s="182"/>
      <c r="N185" s="899"/>
      <c r="O185" s="899"/>
      <c r="P185" s="183"/>
      <c r="Q185" s="1210"/>
    </row>
    <row r="186" spans="1:17" s="931" customFormat="1">
      <c r="A186" s="182"/>
      <c r="B186" s="182"/>
      <c r="C186" s="182"/>
      <c r="D186" s="1268"/>
      <c r="E186" s="1267"/>
      <c r="F186" s="1266"/>
      <c r="G186" s="1265"/>
      <c r="H186" s="899"/>
      <c r="I186" s="1250"/>
      <c r="J186" s="182"/>
      <c r="K186" s="182"/>
      <c r="L186" s="1250"/>
      <c r="M186" s="182"/>
      <c r="N186" s="899"/>
      <c r="O186" s="899"/>
      <c r="P186" s="183"/>
      <c r="Q186" s="1210"/>
    </row>
    <row r="187" spans="1:17">
      <c r="A187" s="182"/>
      <c r="B187" s="1199"/>
      <c r="C187" s="1199"/>
      <c r="D187" s="1264"/>
      <c r="E187" s="942"/>
      <c r="I187" s="1250"/>
      <c r="L187" s="1252"/>
    </row>
    <row r="188" spans="1:17" ht="15.75">
      <c r="A188" s="1367" t="s">
        <v>680</v>
      </c>
      <c r="B188" s="1369"/>
      <c r="C188" s="1370"/>
      <c r="D188" s="1368">
        <f>SUM(D5:D187)</f>
        <v>0</v>
      </c>
      <c r="E188" s="1259"/>
      <c r="F188" s="1256"/>
      <c r="G188" s="1258"/>
      <c r="I188" s="1250"/>
      <c r="L188" s="1252"/>
    </row>
    <row r="189" spans="1:17">
      <c r="B189" s="2873"/>
      <c r="C189" s="2873"/>
      <c r="D189" s="607"/>
      <c r="E189" s="1257"/>
      <c r="F189" s="1256"/>
      <c r="G189" s="1255"/>
      <c r="I189" s="1250"/>
      <c r="L189" s="1252"/>
    </row>
    <row r="190" spans="1:17">
      <c r="D190" s="1254"/>
      <c r="E190" s="942"/>
      <c r="F190" s="1256"/>
      <c r="G190" s="1255"/>
      <c r="I190" s="1250"/>
      <c r="L190" s="1252"/>
    </row>
    <row r="191" spans="1:17">
      <c r="D191" s="1254"/>
      <c r="E191" s="942"/>
      <c r="F191" s="1253"/>
      <c r="I191" s="1250"/>
      <c r="L191" s="1252"/>
    </row>
    <row r="192" spans="1:17">
      <c r="A192" s="865" t="s">
        <v>681</v>
      </c>
      <c r="B192" s="865"/>
      <c r="E192" s="942"/>
      <c r="F192" s="1251"/>
      <c r="I192" s="1250"/>
    </row>
    <row r="193" spans="1:17" s="921" customFormat="1">
      <c r="A193" s="309"/>
      <c r="B193" s="110"/>
      <c r="C193" s="182"/>
      <c r="D193" s="931"/>
      <c r="E193" s="1196"/>
      <c r="G193" s="899"/>
      <c r="H193" s="899"/>
      <c r="I193" s="182"/>
      <c r="J193" s="182"/>
      <c r="K193" s="182"/>
      <c r="L193" s="899"/>
      <c r="M193" s="182"/>
      <c r="N193" s="899"/>
      <c r="O193" s="899"/>
      <c r="P193" s="183"/>
      <c r="Q193" s="887"/>
    </row>
    <row r="194" spans="1:17" s="921" customFormat="1" ht="13.5" thickBot="1">
      <c r="A194" s="309"/>
      <c r="B194" s="110"/>
      <c r="C194" s="182"/>
      <c r="D194" s="931"/>
      <c r="E194" s="1196"/>
      <c r="G194" s="899"/>
      <c r="H194" s="899"/>
      <c r="I194" s="182"/>
      <c r="J194" s="182"/>
      <c r="K194" s="182"/>
      <c r="L194" s="899"/>
      <c r="M194" s="182"/>
      <c r="N194" s="899"/>
      <c r="O194" s="899"/>
      <c r="P194" s="183"/>
      <c r="Q194" s="887"/>
    </row>
    <row r="195" spans="1:17" s="921" customFormat="1" ht="15.75" thickBot="1">
      <c r="A195" s="2887" t="s">
        <v>682</v>
      </c>
      <c r="B195" s="2888"/>
      <c r="C195" s="706" t="s">
        <v>16626</v>
      </c>
      <c r="D195" s="931"/>
      <c r="E195" s="1196"/>
      <c r="G195" s="899"/>
      <c r="H195" s="899"/>
      <c r="I195" s="182"/>
      <c r="J195" s="182"/>
      <c r="K195" s="182"/>
      <c r="L195" s="899"/>
      <c r="M195" s="182"/>
      <c r="N195" s="899"/>
      <c r="O195" s="899"/>
      <c r="P195" s="183"/>
      <c r="Q195" s="887"/>
    </row>
    <row r="196" spans="1:17" s="921" customFormat="1" ht="15.75" thickBot="1">
      <c r="A196" s="707" t="s">
        <v>684</v>
      </c>
      <c r="B196" s="1721"/>
      <c r="C196" s="706" t="s">
        <v>16627</v>
      </c>
      <c r="D196" s="931"/>
      <c r="E196" s="1196"/>
      <c r="G196" s="899"/>
      <c r="H196" s="899"/>
      <c r="I196" s="182"/>
      <c r="J196" s="182"/>
      <c r="K196" s="182"/>
      <c r="L196" s="899"/>
      <c r="M196" s="182"/>
      <c r="N196" s="899"/>
      <c r="O196" s="899"/>
      <c r="P196" s="183"/>
      <c r="Q196" s="887"/>
    </row>
    <row r="197" spans="1:17" s="921" customFormat="1" ht="15.75" thickBot="1">
      <c r="A197" s="2887" t="s">
        <v>685</v>
      </c>
      <c r="B197" s="2888"/>
      <c r="C197" s="706" t="s">
        <v>16627</v>
      </c>
      <c r="D197" s="931"/>
      <c r="E197" s="1196"/>
      <c r="G197" s="899"/>
      <c r="H197" s="899"/>
      <c r="I197" s="182"/>
      <c r="J197" s="182"/>
      <c r="K197" s="182"/>
      <c r="L197" s="899"/>
      <c r="M197" s="182"/>
      <c r="N197" s="899"/>
      <c r="O197" s="899"/>
      <c r="P197" s="183"/>
      <c r="Q197" s="887"/>
    </row>
    <row r="198" spans="1:17" s="921" customFormat="1" ht="15.75" thickBot="1">
      <c r="A198" s="2887" t="s">
        <v>686</v>
      </c>
      <c r="B198" s="2888"/>
      <c r="C198" s="706" t="s">
        <v>16628</v>
      </c>
      <c r="D198" s="931"/>
      <c r="E198" s="1196"/>
      <c r="G198" s="899"/>
      <c r="H198" s="899"/>
      <c r="I198" s="182"/>
      <c r="J198" s="182"/>
      <c r="K198" s="182"/>
      <c r="L198" s="899"/>
      <c r="M198" s="182"/>
      <c r="N198" s="899"/>
      <c r="O198" s="899"/>
      <c r="P198" s="183"/>
      <c r="Q198" s="887"/>
    </row>
    <row r="199" spans="1:17" s="921" customFormat="1" ht="15.75" thickBot="1">
      <c r="A199" s="2887" t="s">
        <v>688</v>
      </c>
      <c r="B199" s="2888"/>
      <c r="C199" s="706" t="s">
        <v>16629</v>
      </c>
      <c r="D199" s="931"/>
      <c r="E199" s="1196"/>
      <c r="G199" s="899"/>
      <c r="H199" s="899"/>
      <c r="I199" s="182"/>
      <c r="J199" s="182"/>
      <c r="K199" s="182"/>
      <c r="L199" s="899"/>
      <c r="M199" s="182"/>
      <c r="N199" s="899"/>
      <c r="O199" s="899"/>
      <c r="P199" s="183"/>
      <c r="Q199" s="887"/>
    </row>
    <row r="200" spans="1:17" s="921" customFormat="1" ht="15.75" thickBot="1">
      <c r="A200" s="2887" t="s">
        <v>690</v>
      </c>
      <c r="B200" s="2888"/>
      <c r="C200" s="706" t="s">
        <v>16630</v>
      </c>
      <c r="D200" s="931"/>
      <c r="E200" s="1196"/>
      <c r="G200" s="899"/>
      <c r="H200" s="899"/>
      <c r="I200" s="182"/>
      <c r="J200" s="182"/>
      <c r="K200" s="182"/>
      <c r="L200" s="899"/>
      <c r="M200" s="182"/>
      <c r="N200" s="899"/>
      <c r="O200" s="899"/>
      <c r="P200" s="183"/>
      <c r="Q200" s="887"/>
    </row>
    <row r="201" spans="1:17" s="921" customFormat="1" ht="15.75" thickBot="1">
      <c r="A201" s="2887" t="s">
        <v>692</v>
      </c>
      <c r="B201" s="2888"/>
      <c r="C201" s="706" t="s">
        <v>758</v>
      </c>
      <c r="D201" s="931"/>
      <c r="E201" s="1196"/>
      <c r="G201" s="899"/>
      <c r="H201" s="899"/>
      <c r="I201" s="182"/>
      <c r="J201" s="182"/>
      <c r="K201" s="182"/>
      <c r="L201" s="899"/>
      <c r="M201" s="182"/>
      <c r="N201" s="899"/>
      <c r="O201" s="899"/>
      <c r="P201" s="183"/>
      <c r="Q201" s="887"/>
    </row>
    <row r="202" spans="1:17" s="921" customFormat="1" ht="15.75" thickBot="1">
      <c r="A202" s="2883" t="s">
        <v>693</v>
      </c>
      <c r="B202" s="2884"/>
      <c r="C202" s="705" t="s">
        <v>694</v>
      </c>
      <c r="D202" s="931"/>
      <c r="E202" s="1196"/>
      <c r="G202" s="899"/>
      <c r="H202" s="899"/>
      <c r="I202" s="182"/>
      <c r="J202" s="182"/>
      <c r="K202" s="182"/>
      <c r="L202" s="899"/>
      <c r="M202" s="182"/>
      <c r="N202" s="899"/>
      <c r="O202" s="899"/>
      <c r="P202" s="183"/>
      <c r="Q202" s="887"/>
    </row>
    <row r="203" spans="1:17" s="921" customFormat="1" ht="15.75" thickBot="1">
      <c r="A203" s="2883" t="s">
        <v>695</v>
      </c>
      <c r="B203" s="2884"/>
      <c r="C203" s="717" t="s">
        <v>696</v>
      </c>
      <c r="D203" s="931"/>
      <c r="E203" s="1196"/>
      <c r="G203" s="899"/>
      <c r="H203" s="899"/>
      <c r="I203" s="182"/>
      <c r="J203" s="182"/>
      <c r="K203" s="182"/>
      <c r="L203" s="899"/>
      <c r="M203" s="182"/>
      <c r="N203" s="899"/>
      <c r="O203" s="899"/>
      <c r="P203" s="183"/>
      <c r="Q203" s="887"/>
    </row>
    <row r="204" spans="1:17" s="921" customFormat="1" ht="15.75" thickBot="1">
      <c r="A204" s="2883" t="s">
        <v>697</v>
      </c>
      <c r="B204" s="2884"/>
      <c r="C204" s="862" t="s">
        <v>16631</v>
      </c>
      <c r="D204" s="931"/>
      <c r="E204" s="1196"/>
      <c r="G204" s="899"/>
      <c r="H204" s="899"/>
      <c r="I204" s="182"/>
      <c r="J204" s="182"/>
      <c r="K204" s="182"/>
      <c r="L204" s="899"/>
      <c r="M204" s="182"/>
      <c r="N204" s="899"/>
      <c r="O204" s="899"/>
      <c r="P204" s="183"/>
      <c r="Q204" s="887"/>
    </row>
    <row r="205" spans="1:17" s="921" customFormat="1" ht="15.75" thickBot="1">
      <c r="A205" s="2883" t="s">
        <v>699</v>
      </c>
      <c r="B205" s="2884"/>
      <c r="C205" s="705"/>
      <c r="D205" s="931"/>
      <c r="E205" s="1196"/>
      <c r="G205" s="899"/>
      <c r="H205" s="899"/>
      <c r="I205" s="182"/>
      <c r="J205" s="182"/>
      <c r="K205" s="182"/>
      <c r="L205" s="899"/>
      <c r="M205" s="182"/>
      <c r="N205" s="899"/>
      <c r="O205" s="899"/>
      <c r="P205" s="183"/>
      <c r="Q205" s="887"/>
    </row>
    <row r="206" spans="1:17" s="921" customFormat="1" ht="15.75" thickBot="1">
      <c r="A206" s="2883" t="s">
        <v>700</v>
      </c>
      <c r="B206" s="2884"/>
      <c r="C206" s="708" t="s">
        <v>16632</v>
      </c>
      <c r="D206" s="931"/>
      <c r="E206" s="1196"/>
      <c r="G206" s="899"/>
      <c r="H206" s="899"/>
      <c r="I206" s="182"/>
      <c r="J206" s="182"/>
      <c r="K206" s="182"/>
      <c r="L206" s="899"/>
      <c r="M206" s="182"/>
      <c r="N206" s="899"/>
      <c r="O206" s="899"/>
      <c r="P206" s="183"/>
      <c r="Q206" s="887"/>
    </row>
    <row r="207" spans="1:17" s="921" customFormat="1" ht="15.75" thickBot="1">
      <c r="A207" s="2883" t="s">
        <v>702</v>
      </c>
      <c r="B207" s="2884"/>
      <c r="C207" s="705" t="s">
        <v>16633</v>
      </c>
      <c r="D207" s="931"/>
      <c r="E207" s="1196"/>
      <c r="G207" s="899"/>
      <c r="H207" s="899"/>
      <c r="I207" s="182"/>
      <c r="J207" s="182"/>
      <c r="K207" s="182"/>
      <c r="L207" s="899"/>
      <c r="M207" s="182"/>
      <c r="N207" s="899"/>
      <c r="O207" s="899"/>
      <c r="P207" s="183"/>
      <c r="Q207" s="887"/>
    </row>
    <row r="208" spans="1:17" ht="15.75" thickBot="1">
      <c r="A208" s="2883" t="s">
        <v>704</v>
      </c>
      <c r="B208" s="2884"/>
      <c r="C208" s="708" t="s">
        <v>705</v>
      </c>
    </row>
    <row r="209" spans="1:3" ht="15.75" thickBot="1">
      <c r="A209" s="2885" t="s">
        <v>706</v>
      </c>
      <c r="B209" s="2886"/>
      <c r="C209" s="705"/>
    </row>
  </sheetData>
  <mergeCells count="23">
    <mergeCell ref="L1:L2"/>
    <mergeCell ref="M1:O1"/>
    <mergeCell ref="P1:P2"/>
    <mergeCell ref="A1:A2"/>
    <mergeCell ref="C1:C2"/>
    <mergeCell ref="D1:E1"/>
    <mergeCell ref="F1:F2"/>
    <mergeCell ref="G1:I1"/>
    <mergeCell ref="K1:K2"/>
    <mergeCell ref="A195:B195"/>
    <mergeCell ref="A197:B197"/>
    <mergeCell ref="A198:B198"/>
    <mergeCell ref="A199:B199"/>
    <mergeCell ref="A200:B200"/>
    <mergeCell ref="A206:B206"/>
    <mergeCell ref="A207:B207"/>
    <mergeCell ref="A208:B208"/>
    <mergeCell ref="A209:B209"/>
    <mergeCell ref="A201:B201"/>
    <mergeCell ref="A202:B202"/>
    <mergeCell ref="A203:B203"/>
    <mergeCell ref="A204:B204"/>
    <mergeCell ref="A205:B205"/>
  </mergeCells>
  <phoneticPr fontId="124"/>
  <printOptions horizontalCentered="1"/>
  <pageMargins left="0.5" right="0.5" top="0.5" bottom="0.5" header="0" footer="0"/>
  <pageSetup paperSize="9" scale="47" orientation="portrait" horizontalDpi="1200" verticalDpi="1200" r:id="rId1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84">
    <tabColor theme="0" tint="-0.499984740745262"/>
    <pageSetUpPr fitToPage="1"/>
  </sheetPr>
  <dimension ref="A1:CK59"/>
  <sheetViews>
    <sheetView workbookViewId="0">
      <pane ySplit="2" topLeftCell="A39" activePane="bottomLeft" state="frozen"/>
      <selection activeCell="A23" sqref="A23"/>
      <selection pane="bottomLeft" activeCell="C62" sqref="C62"/>
    </sheetView>
  </sheetViews>
  <sheetFormatPr defaultColWidth="9" defaultRowHeight="12.75"/>
  <cols>
    <col min="1" max="1" width="12" style="216" customWidth="1"/>
    <col min="2" max="2" width="28.42578125" style="216" customWidth="1"/>
    <col min="3" max="3" width="24.140625" style="217" customWidth="1"/>
    <col min="4" max="4" width="13.140625" style="248" customWidth="1"/>
    <col min="5" max="5" width="10.42578125" style="108" customWidth="1"/>
    <col min="6" max="7" width="9" style="108"/>
    <col min="8" max="8" width="10.140625" style="108" customWidth="1"/>
    <col min="9" max="9" width="10.42578125" style="108" customWidth="1"/>
    <col min="10" max="10" width="9" style="217"/>
    <col min="11" max="12" width="9" style="108"/>
    <col min="13" max="13" width="10.140625" style="502" customWidth="1"/>
    <col min="14" max="16384" width="9" style="108"/>
  </cols>
  <sheetData>
    <row r="1" spans="1:15" s="23" customFormat="1">
      <c r="A1" s="3"/>
      <c r="B1" s="2876" t="s">
        <v>9</v>
      </c>
      <c r="C1" s="1"/>
      <c r="D1" s="209" t="s">
        <v>9002</v>
      </c>
      <c r="E1" s="209" t="s">
        <v>1594</v>
      </c>
      <c r="F1" s="2876" t="s">
        <v>1595</v>
      </c>
      <c r="G1" s="2876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4" t="s">
        <v>1596</v>
      </c>
      <c r="B2" s="5" t="s">
        <v>1</v>
      </c>
      <c r="C2" s="5" t="s">
        <v>1597</v>
      </c>
      <c r="D2" s="10" t="s">
        <v>9003</v>
      </c>
      <c r="E2" s="98" t="s">
        <v>1598</v>
      </c>
      <c r="F2" s="98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</row>
    <row r="3" spans="1:15">
      <c r="A3" s="210"/>
      <c r="B3" s="244"/>
      <c r="C3" s="233"/>
      <c r="D3" s="2576"/>
      <c r="E3" s="338"/>
      <c r="F3" s="338"/>
      <c r="L3" s="217"/>
      <c r="M3" s="510"/>
    </row>
    <row r="4" spans="1:15">
      <c r="A4" s="210"/>
      <c r="B4" s="245" t="s">
        <v>2187</v>
      </c>
      <c r="C4" s="2004"/>
      <c r="D4" s="2297">
        <v>0</v>
      </c>
      <c r="E4" s="338"/>
      <c r="F4" s="338"/>
      <c r="L4" s="217"/>
      <c r="M4" s="510"/>
    </row>
    <row r="5" spans="1:15">
      <c r="A5" s="210"/>
      <c r="B5" s="244"/>
      <c r="C5" s="233"/>
      <c r="D5" s="287"/>
      <c r="E5" s="338"/>
      <c r="F5" s="338"/>
      <c r="L5" s="217"/>
      <c r="M5" s="510"/>
    </row>
    <row r="6" spans="1:15">
      <c r="A6" s="210"/>
      <c r="D6" s="297"/>
      <c r="E6" s="338"/>
      <c r="F6" s="338"/>
      <c r="G6" s="217"/>
      <c r="H6" s="502"/>
      <c r="I6" s="182"/>
      <c r="K6" s="217"/>
      <c r="L6" s="337"/>
      <c r="M6" s="510"/>
      <c r="N6" s="289"/>
    </row>
    <row r="7" spans="1:15">
      <c r="A7" s="244" t="s">
        <v>12205</v>
      </c>
      <c r="C7" s="233" t="s">
        <v>16634</v>
      </c>
      <c r="D7" s="297"/>
      <c r="E7" s="338"/>
      <c r="F7" s="338"/>
      <c r="G7" s="217"/>
      <c r="H7" s="502"/>
      <c r="I7" s="182"/>
      <c r="K7" s="217"/>
      <c r="L7" s="337"/>
      <c r="M7" s="510"/>
      <c r="N7" s="289"/>
    </row>
    <row r="8" spans="1:15">
      <c r="A8" s="216">
        <v>5104122</v>
      </c>
      <c r="B8" s="216" t="s">
        <v>3892</v>
      </c>
      <c r="C8" s="217" t="s">
        <v>16635</v>
      </c>
      <c r="D8" s="297">
        <v>11500</v>
      </c>
      <c r="E8" s="338">
        <v>1254000</v>
      </c>
      <c r="F8" s="338">
        <v>652000</v>
      </c>
      <c r="G8" s="217" t="s">
        <v>98</v>
      </c>
      <c r="H8" s="502">
        <v>42853</v>
      </c>
      <c r="I8" s="182" t="s">
        <v>3263</v>
      </c>
      <c r="K8" s="217"/>
      <c r="L8" s="337" t="s">
        <v>67</v>
      </c>
      <c r="M8" s="510">
        <v>42891</v>
      </c>
      <c r="N8" s="289" t="s">
        <v>5746</v>
      </c>
      <c r="O8" s="108" t="s">
        <v>729</v>
      </c>
    </row>
    <row r="9" spans="1:15">
      <c r="A9" s="244"/>
      <c r="D9" s="297"/>
      <c r="E9" s="338"/>
      <c r="F9" s="338"/>
      <c r="G9" s="217"/>
      <c r="H9" s="502"/>
      <c r="I9" s="182"/>
      <c r="K9" s="217"/>
      <c r="L9" s="337"/>
      <c r="M9" s="510"/>
      <c r="N9" s="289"/>
    </row>
    <row r="10" spans="1:15">
      <c r="A10" s="244"/>
      <c r="B10" s="2012" t="s">
        <v>16636</v>
      </c>
      <c r="D10" s="297"/>
      <c r="E10" s="338"/>
      <c r="F10" s="338"/>
      <c r="G10" s="217"/>
      <c r="H10" s="502"/>
      <c r="I10" s="182"/>
      <c r="K10" s="217"/>
      <c r="L10" s="337"/>
      <c r="M10" s="510"/>
      <c r="N10" s="289"/>
    </row>
    <row r="11" spans="1:15">
      <c r="A11" s="244"/>
      <c r="B11" s="2012" t="s">
        <v>731</v>
      </c>
      <c r="D11" s="297"/>
      <c r="E11" s="338"/>
      <c r="F11" s="338"/>
      <c r="G11" s="217"/>
      <c r="H11" s="502"/>
      <c r="I11" s="182"/>
      <c r="K11" s="217"/>
      <c r="L11" s="337"/>
      <c r="M11" s="510"/>
      <c r="N11" s="289"/>
    </row>
    <row r="12" spans="1:15">
      <c r="A12" s="244"/>
      <c r="D12" s="297"/>
      <c r="E12" s="338"/>
      <c r="F12" s="338"/>
      <c r="G12" s="217"/>
      <c r="H12" s="502"/>
      <c r="I12" s="182"/>
      <c r="K12" s="217"/>
      <c r="L12" s="337"/>
      <c r="M12" s="510"/>
      <c r="N12" s="289"/>
    </row>
    <row r="13" spans="1:15">
      <c r="A13" s="244"/>
      <c r="D13" s="297"/>
      <c r="E13" s="338"/>
      <c r="F13" s="338"/>
      <c r="G13" s="217"/>
      <c r="H13" s="502"/>
      <c r="I13" s="182"/>
      <c r="K13" s="217"/>
      <c r="L13" s="337"/>
      <c r="M13" s="510"/>
      <c r="N13" s="289"/>
    </row>
    <row r="14" spans="1:15">
      <c r="A14" s="244"/>
      <c r="D14" s="297"/>
      <c r="E14" s="338"/>
      <c r="F14" s="338"/>
      <c r="G14" s="217"/>
      <c r="H14" s="502"/>
      <c r="I14" s="182"/>
      <c r="K14" s="217"/>
      <c r="L14" s="337"/>
      <c r="M14" s="510"/>
      <c r="N14" s="289"/>
    </row>
    <row r="15" spans="1:15">
      <c r="A15" s="244"/>
      <c r="D15" s="297"/>
      <c r="E15" s="338"/>
      <c r="F15" s="338"/>
      <c r="G15" s="217"/>
      <c r="H15" s="502"/>
      <c r="I15" s="182"/>
      <c r="K15" s="217"/>
      <c r="L15" s="337"/>
      <c r="M15" s="510"/>
      <c r="N15" s="289"/>
    </row>
    <row r="16" spans="1:15">
      <c r="A16" s="244"/>
      <c r="D16" s="297"/>
      <c r="E16" s="338"/>
      <c r="F16" s="338"/>
      <c r="G16" s="217"/>
      <c r="H16" s="502"/>
      <c r="I16" s="182"/>
      <c r="K16" s="217"/>
      <c r="L16" s="337"/>
      <c r="M16" s="510"/>
      <c r="N16" s="289"/>
    </row>
    <row r="17" spans="1:14" s="504" customFormat="1">
      <c r="A17" s="1845"/>
      <c r="B17" s="1844"/>
      <c r="C17" s="1831"/>
      <c r="D17" s="2570"/>
      <c r="E17" s="1830"/>
      <c r="F17" s="1830"/>
      <c r="G17" s="1831"/>
      <c r="H17" s="1887"/>
      <c r="I17" s="1883"/>
      <c r="J17" s="1831"/>
      <c r="K17" s="1831"/>
      <c r="L17" s="1917"/>
      <c r="M17" s="1832"/>
      <c r="N17" s="1916"/>
    </row>
    <row r="18" spans="1:14">
      <c r="A18" s="244"/>
      <c r="D18" s="297"/>
      <c r="E18" s="338"/>
      <c r="F18" s="338"/>
      <c r="G18" s="217"/>
      <c r="H18" s="502"/>
      <c r="I18" s="182"/>
      <c r="K18" s="217"/>
      <c r="L18" s="337"/>
      <c r="M18" s="510"/>
      <c r="N18" s="289"/>
    </row>
    <row r="19" spans="1:14">
      <c r="A19" s="244"/>
      <c r="D19" s="297"/>
      <c r="E19" s="338"/>
      <c r="F19" s="338"/>
      <c r="G19" s="217"/>
      <c r="H19" s="502"/>
      <c r="I19" s="182"/>
      <c r="K19" s="217"/>
      <c r="L19" s="337"/>
      <c r="M19" s="510"/>
      <c r="N19" s="289"/>
    </row>
    <row r="20" spans="1:14">
      <c r="A20" s="244"/>
      <c r="D20" s="297"/>
      <c r="E20" s="338"/>
      <c r="F20" s="338"/>
      <c r="G20" s="217"/>
      <c r="H20" s="502"/>
      <c r="I20" s="182"/>
      <c r="K20" s="217"/>
      <c r="L20" s="337"/>
      <c r="M20" s="510"/>
      <c r="N20" s="289"/>
    </row>
    <row r="21" spans="1:14">
      <c r="A21" s="244"/>
      <c r="D21" s="297"/>
      <c r="E21" s="338"/>
      <c r="F21" s="338"/>
      <c r="G21" s="217"/>
      <c r="H21" s="502"/>
      <c r="I21" s="182"/>
      <c r="K21" s="217"/>
      <c r="L21" s="337"/>
      <c r="M21" s="510"/>
      <c r="N21" s="289"/>
    </row>
    <row r="22" spans="1:14">
      <c r="A22" s="244"/>
      <c r="D22" s="297"/>
      <c r="E22" s="338"/>
      <c r="F22" s="338"/>
      <c r="G22" s="217"/>
      <c r="H22" s="502"/>
      <c r="I22" s="182"/>
      <c r="K22" s="217"/>
      <c r="L22" s="337"/>
      <c r="M22" s="510"/>
      <c r="N22" s="289"/>
    </row>
    <row r="23" spans="1:14">
      <c r="A23" s="244"/>
      <c r="D23" s="297"/>
      <c r="E23" s="338"/>
      <c r="F23" s="338"/>
      <c r="G23" s="217"/>
      <c r="H23" s="502"/>
      <c r="I23" s="182"/>
      <c r="K23" s="217"/>
      <c r="L23" s="337"/>
      <c r="M23" s="510"/>
      <c r="N23" s="289"/>
    </row>
    <row r="24" spans="1:14">
      <c r="A24" s="244"/>
      <c r="D24" s="297"/>
      <c r="E24" s="338"/>
      <c r="F24" s="338"/>
      <c r="G24" s="217"/>
      <c r="H24" s="502"/>
      <c r="I24" s="182"/>
      <c r="K24" s="217"/>
      <c r="L24" s="337"/>
      <c r="M24" s="510"/>
      <c r="N24" s="289"/>
    </row>
    <row r="26" spans="1:14">
      <c r="A26" s="210"/>
      <c r="D26" s="297"/>
      <c r="E26" s="338"/>
      <c r="F26" s="338"/>
      <c r="H26" s="502"/>
      <c r="I26" s="182"/>
      <c r="K26" s="217"/>
      <c r="L26" s="298"/>
      <c r="M26" s="510"/>
      <c r="N26" s="289"/>
    </row>
    <row r="27" spans="1:14">
      <c r="A27" s="210"/>
      <c r="D27" s="297"/>
      <c r="E27" s="338"/>
      <c r="F27" s="338"/>
      <c r="H27" s="502"/>
      <c r="I27" s="182"/>
      <c r="K27" s="217"/>
      <c r="L27" s="298"/>
      <c r="M27" s="510"/>
      <c r="N27" s="289"/>
    </row>
    <row r="28" spans="1:14">
      <c r="A28" s="210"/>
      <c r="D28" s="297"/>
      <c r="E28" s="338"/>
      <c r="F28" s="338"/>
      <c r="H28" s="502"/>
      <c r="I28" s="182"/>
      <c r="K28" s="217"/>
      <c r="L28" s="298"/>
      <c r="M28" s="510"/>
      <c r="N28" s="289"/>
    </row>
    <row r="29" spans="1:14">
      <c r="A29" s="184"/>
      <c r="D29" s="297"/>
      <c r="E29" s="338"/>
      <c r="F29" s="338"/>
      <c r="H29" s="502"/>
      <c r="I29" s="182"/>
      <c r="K29" s="217"/>
      <c r="L29" s="298"/>
      <c r="M29" s="510"/>
      <c r="N29" s="289"/>
    </row>
    <row r="30" spans="1:14" ht="13.5" thickBot="1">
      <c r="A30" s="2215"/>
      <c r="B30" s="12"/>
      <c r="C30" s="12"/>
      <c r="D30" s="14"/>
      <c r="E30" s="338"/>
      <c r="F30" s="338"/>
      <c r="H30" s="502"/>
      <c r="I30" s="182"/>
      <c r="K30" s="217"/>
      <c r="L30" s="298"/>
      <c r="M30" s="510"/>
      <c r="N30" s="289"/>
    </row>
    <row r="31" spans="1:14">
      <c r="A31" s="15" t="s">
        <v>557</v>
      </c>
      <c r="B31" s="16"/>
      <c r="C31" s="41"/>
      <c r="D31" s="18"/>
      <c r="E31" s="338"/>
      <c r="F31" s="338"/>
      <c r="H31" s="502"/>
      <c r="I31" s="182"/>
      <c r="M31" s="510"/>
    </row>
    <row r="32" spans="1:14">
      <c r="A32" s="15"/>
      <c r="B32" s="16"/>
      <c r="C32" s="41"/>
      <c r="D32" s="18"/>
      <c r="E32" s="338"/>
      <c r="F32" s="338"/>
      <c r="H32" s="502"/>
      <c r="I32" s="182"/>
      <c r="M32" s="510"/>
    </row>
    <row r="33" spans="1:89">
      <c r="A33" s="294"/>
      <c r="B33" s="232" t="s">
        <v>9056</v>
      </c>
      <c r="C33" s="292" t="s">
        <v>9161</v>
      </c>
      <c r="D33" s="299">
        <v>-6000</v>
      </c>
      <c r="E33" s="108">
        <v>6045159</v>
      </c>
    </row>
    <row r="34" spans="1:89">
      <c r="A34" s="294"/>
      <c r="B34" s="232" t="s">
        <v>9056</v>
      </c>
      <c r="C34" s="292" t="s">
        <v>16637</v>
      </c>
      <c r="D34" s="299">
        <v>-5500</v>
      </c>
      <c r="E34" s="108">
        <v>5325381</v>
      </c>
    </row>
    <row r="35" spans="1:89">
      <c r="A35" s="294"/>
      <c r="B35" s="108"/>
      <c r="C35" s="108"/>
      <c r="D35" s="299"/>
    </row>
    <row r="36" spans="1:89">
      <c r="A36" s="294"/>
      <c r="B36" s="108"/>
      <c r="C36" s="108"/>
      <c r="D36" s="299"/>
    </row>
    <row r="37" spans="1:89">
      <c r="A37" s="184"/>
      <c r="B37" s="300"/>
      <c r="C37" s="300"/>
      <c r="D37" s="288"/>
    </row>
    <row r="38" spans="1:89">
      <c r="B38" s="244"/>
      <c r="D38" s="288"/>
    </row>
    <row r="39" spans="1:89">
      <c r="A39" s="249" t="s">
        <v>1619</v>
      </c>
      <c r="B39" s="244"/>
      <c r="C39" s="245"/>
      <c r="D39" s="302">
        <f>SUM(D3:D38)</f>
        <v>0</v>
      </c>
    </row>
    <row r="40" spans="1:89">
      <c r="A40" s="108"/>
      <c r="B40" s="241"/>
      <c r="C40" s="242"/>
      <c r="D40" s="211"/>
    </row>
    <row r="41" spans="1:89" ht="14.25" customHeight="1"/>
    <row r="43" spans="1:89" s="248" customFormat="1" ht="13.5" thickBot="1">
      <c r="A43" s="216"/>
      <c r="B43" s="216"/>
      <c r="C43" s="217"/>
      <c r="E43" s="108"/>
      <c r="F43" s="108"/>
      <c r="G43" s="108"/>
      <c r="H43" s="108"/>
      <c r="I43" s="108"/>
      <c r="J43" s="217"/>
      <c r="K43" s="108"/>
      <c r="L43" s="108"/>
      <c r="M43" s="502"/>
      <c r="N43" s="108"/>
      <c r="O43" s="108"/>
      <c r="P43" s="108"/>
      <c r="Q43" s="108"/>
      <c r="R43" s="1015"/>
      <c r="S43" s="1015"/>
      <c r="T43" s="1015"/>
      <c r="U43" s="1015"/>
      <c r="V43" s="1015"/>
      <c r="W43" s="1015"/>
      <c r="X43" s="1015"/>
      <c r="Y43" s="1015"/>
      <c r="Z43" s="1015"/>
      <c r="AA43" s="1015"/>
      <c r="AB43" s="1015"/>
      <c r="AC43" s="1015"/>
      <c r="AD43" s="1015"/>
      <c r="AE43" s="1015"/>
      <c r="AF43" s="1015"/>
      <c r="AG43" s="1015"/>
      <c r="AH43" s="1015"/>
      <c r="AI43" s="1015"/>
      <c r="AJ43" s="1015"/>
      <c r="AK43" s="1015"/>
      <c r="AL43" s="1015"/>
      <c r="AM43" s="1015"/>
      <c r="AN43" s="1015"/>
      <c r="AO43" s="1015"/>
      <c r="AP43" s="1015"/>
      <c r="AQ43" s="1015"/>
      <c r="AR43" s="1015"/>
      <c r="AS43" s="1015"/>
      <c r="AT43" s="1015"/>
      <c r="AU43" s="1015"/>
      <c r="AV43" s="1015"/>
      <c r="AW43" s="1015"/>
      <c r="AX43" s="1015"/>
      <c r="AY43" s="1015"/>
      <c r="AZ43" s="1015"/>
      <c r="BA43" s="1015"/>
      <c r="BB43" s="1015"/>
      <c r="BC43" s="1015"/>
      <c r="BD43" s="1015"/>
      <c r="BE43" s="1015"/>
      <c r="BF43" s="1015"/>
      <c r="BG43" s="1015"/>
      <c r="BH43" s="1015"/>
      <c r="BI43" s="1015"/>
      <c r="BJ43" s="1015"/>
      <c r="BK43" s="1015"/>
      <c r="BL43" s="1015"/>
      <c r="BM43" s="1015"/>
      <c r="BN43" s="1015"/>
      <c r="BO43" s="1015"/>
      <c r="BP43" s="1015"/>
      <c r="BQ43" s="1015"/>
      <c r="BR43" s="1015"/>
      <c r="BS43" s="1015"/>
      <c r="BT43" s="1015"/>
      <c r="BU43" s="1015"/>
      <c r="BV43" s="1015"/>
      <c r="BW43" s="1015"/>
      <c r="BX43" s="1015"/>
      <c r="BY43" s="1015"/>
      <c r="BZ43" s="1015"/>
      <c r="CA43" s="1015"/>
      <c r="CB43" s="1015"/>
      <c r="CC43" s="1015"/>
      <c r="CD43" s="1015"/>
      <c r="CE43" s="1015"/>
      <c r="CF43" s="1015"/>
      <c r="CG43" s="1015"/>
      <c r="CH43" s="1015"/>
      <c r="CI43" s="1015"/>
      <c r="CJ43" s="1015"/>
      <c r="CK43" s="1015"/>
    </row>
    <row r="44" spans="1:89" s="248" customFormat="1" ht="15.75" thickBot="1">
      <c r="A44" s="2887" t="s">
        <v>682</v>
      </c>
      <c r="B44" s="2888"/>
      <c r="C44" s="706" t="s">
        <v>9068</v>
      </c>
      <c r="E44" s="108"/>
      <c r="F44" s="108"/>
      <c r="G44" s="108"/>
      <c r="H44" s="108"/>
      <c r="I44" s="108"/>
      <c r="J44" s="217"/>
      <c r="K44" s="108"/>
      <c r="L44" s="108"/>
      <c r="M44" s="502"/>
      <c r="N44" s="108"/>
      <c r="O44" s="108"/>
      <c r="P44" s="108"/>
      <c r="Q44" s="108"/>
      <c r="R44" s="1015"/>
      <c r="S44" s="1015"/>
      <c r="T44" s="1015"/>
      <c r="U44" s="1015"/>
      <c r="V44" s="1015"/>
      <c r="W44" s="1015"/>
      <c r="X44" s="1015"/>
      <c r="Y44" s="1015"/>
      <c r="Z44" s="1015"/>
      <c r="AA44" s="1015"/>
      <c r="AB44" s="1015"/>
      <c r="AC44" s="1015"/>
      <c r="AD44" s="1015"/>
      <c r="AE44" s="1015"/>
      <c r="AF44" s="1015"/>
      <c r="AG44" s="1015"/>
      <c r="AH44" s="1015"/>
      <c r="AI44" s="1015"/>
      <c r="AJ44" s="1015"/>
      <c r="AK44" s="1015"/>
      <c r="AL44" s="1015"/>
      <c r="AM44" s="1015"/>
      <c r="AN44" s="1015"/>
      <c r="AO44" s="1015"/>
      <c r="AP44" s="1015"/>
      <c r="AQ44" s="1015"/>
      <c r="AR44" s="1015"/>
      <c r="AS44" s="1015"/>
      <c r="AT44" s="1015"/>
      <c r="AU44" s="1015"/>
      <c r="AV44" s="1015"/>
      <c r="AW44" s="1015"/>
      <c r="AX44" s="1015"/>
      <c r="AY44" s="1015"/>
      <c r="AZ44" s="1015"/>
      <c r="BA44" s="1015"/>
      <c r="BB44" s="1015"/>
      <c r="BC44" s="1015"/>
      <c r="BD44" s="1015"/>
      <c r="BE44" s="1015"/>
      <c r="BF44" s="1015"/>
      <c r="BG44" s="1015"/>
      <c r="BH44" s="1015"/>
      <c r="BI44" s="1015"/>
      <c r="BJ44" s="1015"/>
      <c r="BK44" s="1015"/>
      <c r="BL44" s="1015"/>
      <c r="BM44" s="1015"/>
      <c r="BN44" s="1015"/>
      <c r="BO44" s="1015"/>
      <c r="BP44" s="1015"/>
      <c r="BQ44" s="1015"/>
      <c r="BR44" s="1015"/>
      <c r="BS44" s="1015"/>
      <c r="BT44" s="1015"/>
      <c r="BU44" s="1015"/>
      <c r="BV44" s="1015"/>
      <c r="BW44" s="1015"/>
      <c r="BX44" s="1015"/>
      <c r="BY44" s="1015"/>
      <c r="BZ44" s="1015"/>
      <c r="CA44" s="1015"/>
      <c r="CB44" s="1015"/>
      <c r="CC44" s="1015"/>
      <c r="CD44" s="1015"/>
      <c r="CE44" s="1015"/>
      <c r="CF44" s="1015"/>
      <c r="CG44" s="1015"/>
      <c r="CH44" s="1015"/>
      <c r="CI44" s="1015"/>
      <c r="CJ44" s="1015"/>
      <c r="CK44" s="1015"/>
    </row>
    <row r="45" spans="1:89" s="248" customFormat="1" ht="15.75" thickBot="1">
      <c r="A45" s="707" t="s">
        <v>684</v>
      </c>
      <c r="B45" s="1721"/>
      <c r="C45" s="706" t="s">
        <v>9068</v>
      </c>
      <c r="E45" s="108"/>
      <c r="F45" s="108"/>
      <c r="G45" s="108"/>
      <c r="H45" s="108"/>
      <c r="I45" s="108"/>
      <c r="J45" s="217"/>
      <c r="K45" s="108"/>
      <c r="L45" s="108"/>
      <c r="M45" s="502"/>
      <c r="N45" s="108"/>
      <c r="O45" s="108"/>
      <c r="P45" s="108"/>
      <c r="Q45" s="108"/>
      <c r="R45" s="1015"/>
      <c r="S45" s="1015"/>
      <c r="T45" s="1015"/>
      <c r="U45" s="1015"/>
      <c r="V45" s="1015"/>
      <c r="W45" s="1015"/>
      <c r="X45" s="1015"/>
      <c r="Y45" s="1015"/>
      <c r="Z45" s="1015"/>
      <c r="AA45" s="1015"/>
      <c r="AB45" s="1015"/>
      <c r="AC45" s="1015"/>
      <c r="AD45" s="1015"/>
      <c r="AE45" s="1015"/>
      <c r="AF45" s="1015"/>
      <c r="AG45" s="1015"/>
      <c r="AH45" s="1015"/>
      <c r="AI45" s="1015"/>
      <c r="AJ45" s="1015"/>
      <c r="AK45" s="1015"/>
      <c r="AL45" s="1015"/>
      <c r="AM45" s="1015"/>
      <c r="AN45" s="1015"/>
      <c r="AO45" s="1015"/>
      <c r="AP45" s="1015"/>
      <c r="AQ45" s="1015"/>
      <c r="AR45" s="1015"/>
      <c r="AS45" s="1015"/>
      <c r="AT45" s="1015"/>
      <c r="AU45" s="1015"/>
      <c r="AV45" s="1015"/>
      <c r="AW45" s="1015"/>
      <c r="AX45" s="1015"/>
      <c r="AY45" s="1015"/>
      <c r="AZ45" s="1015"/>
      <c r="BA45" s="1015"/>
      <c r="BB45" s="1015"/>
      <c r="BC45" s="1015"/>
      <c r="BD45" s="1015"/>
      <c r="BE45" s="1015"/>
      <c r="BF45" s="1015"/>
      <c r="BG45" s="1015"/>
      <c r="BH45" s="1015"/>
      <c r="BI45" s="1015"/>
      <c r="BJ45" s="1015"/>
      <c r="BK45" s="1015"/>
      <c r="BL45" s="1015"/>
      <c r="BM45" s="1015"/>
      <c r="BN45" s="1015"/>
      <c r="BO45" s="1015"/>
      <c r="BP45" s="1015"/>
      <c r="BQ45" s="1015"/>
      <c r="BR45" s="1015"/>
      <c r="BS45" s="1015"/>
      <c r="BT45" s="1015"/>
      <c r="BU45" s="1015"/>
      <c r="BV45" s="1015"/>
      <c r="BW45" s="1015"/>
      <c r="BX45" s="1015"/>
      <c r="BY45" s="1015"/>
      <c r="BZ45" s="1015"/>
      <c r="CA45" s="1015"/>
      <c r="CB45" s="1015"/>
      <c r="CC45" s="1015"/>
      <c r="CD45" s="1015"/>
      <c r="CE45" s="1015"/>
      <c r="CF45" s="1015"/>
      <c r="CG45" s="1015"/>
      <c r="CH45" s="1015"/>
      <c r="CI45" s="1015"/>
      <c r="CJ45" s="1015"/>
      <c r="CK45" s="1015"/>
    </row>
    <row r="46" spans="1:89" s="248" customFormat="1" ht="15.75" thickBot="1">
      <c r="A46" s="2887" t="s">
        <v>685</v>
      </c>
      <c r="B46" s="2888"/>
      <c r="C46" s="706" t="s">
        <v>9069</v>
      </c>
      <c r="E46" s="108"/>
      <c r="F46" s="108"/>
      <c r="G46" s="108"/>
      <c r="H46" s="108"/>
      <c r="I46" s="108"/>
      <c r="J46" s="217"/>
      <c r="K46" s="108"/>
      <c r="L46" s="108"/>
      <c r="M46" s="502"/>
      <c r="N46" s="108"/>
      <c r="O46" s="108"/>
      <c r="P46" s="108"/>
      <c r="Q46" s="108"/>
      <c r="R46" s="1015"/>
      <c r="S46" s="1015"/>
      <c r="T46" s="1015"/>
      <c r="U46" s="1015"/>
      <c r="V46" s="1015"/>
      <c r="W46" s="1015"/>
      <c r="X46" s="1015"/>
      <c r="Y46" s="1015"/>
      <c r="Z46" s="1015"/>
      <c r="AA46" s="1015"/>
      <c r="AB46" s="1015"/>
      <c r="AC46" s="1015"/>
      <c r="AD46" s="1015"/>
      <c r="AE46" s="1015"/>
      <c r="AF46" s="1015"/>
      <c r="AG46" s="1015"/>
      <c r="AH46" s="1015"/>
      <c r="AI46" s="1015"/>
      <c r="AJ46" s="1015"/>
      <c r="AK46" s="1015"/>
      <c r="AL46" s="1015"/>
      <c r="AM46" s="1015"/>
      <c r="AN46" s="1015"/>
      <c r="AO46" s="1015"/>
      <c r="AP46" s="1015"/>
      <c r="AQ46" s="1015"/>
      <c r="AR46" s="1015"/>
      <c r="AS46" s="1015"/>
      <c r="AT46" s="1015"/>
      <c r="AU46" s="1015"/>
      <c r="AV46" s="1015"/>
      <c r="AW46" s="1015"/>
      <c r="AX46" s="1015"/>
      <c r="AY46" s="1015"/>
      <c r="AZ46" s="1015"/>
      <c r="BA46" s="1015"/>
      <c r="BB46" s="1015"/>
      <c r="BC46" s="1015"/>
      <c r="BD46" s="1015"/>
      <c r="BE46" s="1015"/>
      <c r="BF46" s="1015"/>
      <c r="BG46" s="1015"/>
      <c r="BH46" s="1015"/>
      <c r="BI46" s="1015"/>
      <c r="BJ46" s="1015"/>
      <c r="BK46" s="1015"/>
      <c r="BL46" s="1015"/>
      <c r="BM46" s="1015"/>
      <c r="BN46" s="1015"/>
      <c r="BO46" s="1015"/>
      <c r="BP46" s="1015"/>
      <c r="BQ46" s="1015"/>
      <c r="BR46" s="1015"/>
      <c r="BS46" s="1015"/>
      <c r="BT46" s="1015"/>
      <c r="BU46" s="1015"/>
      <c r="BV46" s="1015"/>
      <c r="BW46" s="1015"/>
      <c r="BX46" s="1015"/>
      <c r="BY46" s="1015"/>
      <c r="BZ46" s="1015"/>
      <c r="CA46" s="1015"/>
      <c r="CB46" s="1015"/>
      <c r="CC46" s="1015"/>
      <c r="CD46" s="1015"/>
      <c r="CE46" s="1015"/>
      <c r="CF46" s="1015"/>
      <c r="CG46" s="1015"/>
      <c r="CH46" s="1015"/>
      <c r="CI46" s="1015"/>
      <c r="CJ46" s="1015"/>
      <c r="CK46" s="1015"/>
    </row>
    <row r="47" spans="1:89" s="248" customFormat="1" ht="45.75" thickBot="1">
      <c r="A47" s="2887" t="s">
        <v>686</v>
      </c>
      <c r="B47" s="2888"/>
      <c r="C47" s="705" t="s">
        <v>9070</v>
      </c>
      <c r="E47" s="108"/>
      <c r="F47" s="108"/>
      <c r="G47" s="108"/>
      <c r="H47" s="108"/>
      <c r="I47" s="108"/>
      <c r="J47" s="217"/>
      <c r="K47" s="108"/>
      <c r="L47" s="108"/>
      <c r="M47" s="502"/>
      <c r="N47" s="108"/>
      <c r="O47" s="108"/>
      <c r="P47" s="108"/>
      <c r="Q47" s="108"/>
      <c r="R47" s="1015"/>
      <c r="S47" s="1015"/>
      <c r="T47" s="1015"/>
      <c r="U47" s="1015"/>
      <c r="V47" s="1015"/>
      <c r="W47" s="1015"/>
      <c r="X47" s="1015"/>
      <c r="Y47" s="1015"/>
      <c r="Z47" s="1015"/>
      <c r="AA47" s="1015"/>
      <c r="AB47" s="1015"/>
      <c r="AC47" s="1015"/>
      <c r="AD47" s="1015"/>
      <c r="AE47" s="1015"/>
      <c r="AF47" s="1015"/>
      <c r="AG47" s="1015"/>
      <c r="AH47" s="1015"/>
      <c r="AI47" s="1015"/>
      <c r="AJ47" s="1015"/>
      <c r="AK47" s="1015"/>
      <c r="AL47" s="1015"/>
      <c r="AM47" s="1015"/>
      <c r="AN47" s="1015"/>
      <c r="AO47" s="1015"/>
      <c r="AP47" s="1015"/>
      <c r="AQ47" s="1015"/>
      <c r="AR47" s="1015"/>
      <c r="AS47" s="1015"/>
      <c r="AT47" s="1015"/>
      <c r="AU47" s="1015"/>
      <c r="AV47" s="1015"/>
      <c r="AW47" s="1015"/>
      <c r="AX47" s="1015"/>
      <c r="AY47" s="1015"/>
      <c r="AZ47" s="1015"/>
      <c r="BA47" s="1015"/>
      <c r="BB47" s="1015"/>
      <c r="BC47" s="1015"/>
      <c r="BD47" s="1015"/>
      <c r="BE47" s="1015"/>
      <c r="BF47" s="1015"/>
      <c r="BG47" s="1015"/>
      <c r="BH47" s="1015"/>
      <c r="BI47" s="1015"/>
      <c r="BJ47" s="1015"/>
      <c r="BK47" s="1015"/>
      <c r="BL47" s="1015"/>
      <c r="BM47" s="1015"/>
      <c r="BN47" s="1015"/>
      <c r="BO47" s="1015"/>
      <c r="BP47" s="1015"/>
      <c r="BQ47" s="1015"/>
      <c r="BR47" s="1015"/>
      <c r="BS47" s="1015"/>
      <c r="BT47" s="1015"/>
      <c r="BU47" s="1015"/>
      <c r="BV47" s="1015"/>
      <c r="BW47" s="1015"/>
      <c r="BX47" s="1015"/>
      <c r="BY47" s="1015"/>
      <c r="BZ47" s="1015"/>
      <c r="CA47" s="1015"/>
      <c r="CB47" s="1015"/>
      <c r="CC47" s="1015"/>
      <c r="CD47" s="1015"/>
      <c r="CE47" s="1015"/>
      <c r="CF47" s="1015"/>
      <c r="CG47" s="1015"/>
      <c r="CH47" s="1015"/>
      <c r="CI47" s="1015"/>
      <c r="CJ47" s="1015"/>
      <c r="CK47" s="1015"/>
    </row>
    <row r="48" spans="1:89" s="248" customFormat="1" ht="15.75" thickBot="1">
      <c r="A48" s="2887" t="s">
        <v>688</v>
      </c>
      <c r="B48" s="2888"/>
      <c r="C48" s="706" t="s">
        <v>9071</v>
      </c>
      <c r="E48" s="108"/>
      <c r="F48" s="108"/>
      <c r="G48" s="108"/>
      <c r="H48" s="108"/>
      <c r="I48" s="108"/>
      <c r="J48" s="217"/>
      <c r="K48" s="108"/>
      <c r="L48" s="108"/>
      <c r="M48" s="502"/>
      <c r="N48" s="108"/>
      <c r="O48" s="108"/>
      <c r="P48" s="108"/>
      <c r="Q48" s="108"/>
      <c r="R48" s="1015"/>
      <c r="S48" s="1015"/>
      <c r="T48" s="1015"/>
      <c r="U48" s="1015"/>
      <c r="V48" s="1015"/>
      <c r="W48" s="1015"/>
      <c r="X48" s="1015"/>
      <c r="Y48" s="1015"/>
      <c r="Z48" s="1015"/>
      <c r="AA48" s="1015"/>
      <c r="AB48" s="1015"/>
      <c r="AC48" s="1015"/>
      <c r="AD48" s="1015"/>
      <c r="AE48" s="1015"/>
      <c r="AF48" s="1015"/>
      <c r="AG48" s="1015"/>
      <c r="AH48" s="1015"/>
      <c r="AI48" s="1015"/>
      <c r="AJ48" s="1015"/>
      <c r="AK48" s="1015"/>
      <c r="AL48" s="1015"/>
      <c r="AM48" s="1015"/>
      <c r="AN48" s="1015"/>
      <c r="AO48" s="1015"/>
      <c r="AP48" s="1015"/>
      <c r="AQ48" s="1015"/>
      <c r="AR48" s="1015"/>
      <c r="AS48" s="1015"/>
      <c r="AT48" s="1015"/>
      <c r="AU48" s="1015"/>
      <c r="AV48" s="1015"/>
      <c r="AW48" s="1015"/>
      <c r="AX48" s="1015"/>
      <c r="AY48" s="1015"/>
      <c r="AZ48" s="1015"/>
      <c r="BA48" s="1015"/>
      <c r="BB48" s="1015"/>
      <c r="BC48" s="1015"/>
      <c r="BD48" s="1015"/>
      <c r="BE48" s="1015"/>
      <c r="BF48" s="1015"/>
      <c r="BG48" s="1015"/>
      <c r="BH48" s="1015"/>
      <c r="BI48" s="1015"/>
      <c r="BJ48" s="1015"/>
      <c r="BK48" s="1015"/>
      <c r="BL48" s="1015"/>
      <c r="BM48" s="1015"/>
      <c r="BN48" s="1015"/>
      <c r="BO48" s="1015"/>
      <c r="BP48" s="1015"/>
      <c r="BQ48" s="1015"/>
      <c r="BR48" s="1015"/>
      <c r="BS48" s="1015"/>
      <c r="BT48" s="1015"/>
      <c r="BU48" s="1015"/>
      <c r="BV48" s="1015"/>
      <c r="BW48" s="1015"/>
      <c r="BX48" s="1015"/>
      <c r="BY48" s="1015"/>
      <c r="BZ48" s="1015"/>
      <c r="CA48" s="1015"/>
      <c r="CB48" s="1015"/>
      <c r="CC48" s="1015"/>
      <c r="CD48" s="1015"/>
      <c r="CE48" s="1015"/>
      <c r="CF48" s="1015"/>
      <c r="CG48" s="1015"/>
      <c r="CH48" s="1015"/>
      <c r="CI48" s="1015"/>
      <c r="CJ48" s="1015"/>
      <c r="CK48" s="1015"/>
    </row>
    <row r="49" spans="1:89" s="248" customFormat="1" ht="15.75" thickBot="1">
      <c r="A49" s="2887" t="s">
        <v>690</v>
      </c>
      <c r="B49" s="2888"/>
      <c r="C49" s="706" t="s">
        <v>9072</v>
      </c>
      <c r="E49" s="108"/>
      <c r="F49" s="108"/>
      <c r="G49" s="108"/>
      <c r="H49" s="108"/>
      <c r="I49" s="108"/>
      <c r="J49" s="217"/>
      <c r="K49" s="108"/>
      <c r="L49" s="108"/>
      <c r="M49" s="502"/>
      <c r="N49" s="108"/>
      <c r="O49" s="108"/>
      <c r="P49" s="108"/>
      <c r="Q49" s="108"/>
      <c r="R49" s="1015"/>
      <c r="S49" s="1015"/>
      <c r="T49" s="1015"/>
      <c r="U49" s="1015"/>
      <c r="V49" s="1015"/>
      <c r="W49" s="1015"/>
      <c r="X49" s="1015"/>
      <c r="Y49" s="1015"/>
      <c r="Z49" s="1015"/>
      <c r="AA49" s="1015"/>
      <c r="AB49" s="1015"/>
      <c r="AC49" s="1015"/>
      <c r="AD49" s="1015"/>
      <c r="AE49" s="1015"/>
      <c r="AF49" s="1015"/>
      <c r="AG49" s="1015"/>
      <c r="AH49" s="1015"/>
      <c r="AI49" s="1015"/>
      <c r="AJ49" s="1015"/>
      <c r="AK49" s="1015"/>
      <c r="AL49" s="1015"/>
      <c r="AM49" s="1015"/>
      <c r="AN49" s="1015"/>
      <c r="AO49" s="1015"/>
      <c r="AP49" s="1015"/>
      <c r="AQ49" s="1015"/>
      <c r="AR49" s="1015"/>
      <c r="AS49" s="1015"/>
      <c r="AT49" s="1015"/>
      <c r="AU49" s="1015"/>
      <c r="AV49" s="1015"/>
      <c r="AW49" s="1015"/>
      <c r="AX49" s="1015"/>
      <c r="AY49" s="1015"/>
      <c r="AZ49" s="1015"/>
      <c r="BA49" s="1015"/>
      <c r="BB49" s="1015"/>
      <c r="BC49" s="1015"/>
      <c r="BD49" s="1015"/>
      <c r="BE49" s="1015"/>
      <c r="BF49" s="1015"/>
      <c r="BG49" s="1015"/>
      <c r="BH49" s="1015"/>
      <c r="BI49" s="1015"/>
      <c r="BJ49" s="1015"/>
      <c r="BK49" s="1015"/>
      <c r="BL49" s="1015"/>
      <c r="BM49" s="1015"/>
      <c r="BN49" s="1015"/>
      <c r="BO49" s="1015"/>
      <c r="BP49" s="1015"/>
      <c r="BQ49" s="1015"/>
      <c r="BR49" s="1015"/>
      <c r="BS49" s="1015"/>
      <c r="BT49" s="1015"/>
      <c r="BU49" s="1015"/>
      <c r="BV49" s="1015"/>
      <c r="BW49" s="1015"/>
      <c r="BX49" s="1015"/>
      <c r="BY49" s="1015"/>
      <c r="BZ49" s="1015"/>
      <c r="CA49" s="1015"/>
      <c r="CB49" s="1015"/>
      <c r="CC49" s="1015"/>
      <c r="CD49" s="1015"/>
      <c r="CE49" s="1015"/>
      <c r="CF49" s="1015"/>
      <c r="CG49" s="1015"/>
      <c r="CH49" s="1015"/>
      <c r="CI49" s="1015"/>
      <c r="CJ49" s="1015"/>
      <c r="CK49" s="1015"/>
    </row>
    <row r="50" spans="1:89" s="248" customFormat="1" ht="15.75" thickBot="1">
      <c r="A50" s="2887" t="s">
        <v>692</v>
      </c>
      <c r="B50" s="2888"/>
      <c r="C50" s="706" t="s">
        <v>758</v>
      </c>
      <c r="E50" s="108"/>
      <c r="F50" s="108"/>
      <c r="G50" s="108"/>
      <c r="H50" s="108"/>
      <c r="I50" s="108"/>
      <c r="J50" s="217"/>
      <c r="K50" s="108"/>
      <c r="L50" s="108"/>
      <c r="M50" s="502"/>
      <c r="N50" s="108"/>
      <c r="O50" s="108"/>
      <c r="P50" s="108"/>
      <c r="Q50" s="108"/>
      <c r="R50" s="1015"/>
      <c r="S50" s="1015"/>
      <c r="T50" s="1015"/>
      <c r="U50" s="1015"/>
      <c r="V50" s="1015"/>
      <c r="W50" s="1015"/>
      <c r="X50" s="1015"/>
      <c r="Y50" s="1015"/>
      <c r="Z50" s="1015"/>
      <c r="AA50" s="1015"/>
      <c r="AB50" s="1015"/>
      <c r="AC50" s="1015"/>
      <c r="AD50" s="1015"/>
      <c r="AE50" s="1015"/>
      <c r="AF50" s="1015"/>
      <c r="AG50" s="1015"/>
      <c r="AH50" s="1015"/>
      <c r="AI50" s="1015"/>
      <c r="AJ50" s="1015"/>
      <c r="AK50" s="1015"/>
      <c r="AL50" s="1015"/>
      <c r="AM50" s="1015"/>
      <c r="AN50" s="1015"/>
      <c r="AO50" s="1015"/>
      <c r="AP50" s="1015"/>
      <c r="AQ50" s="1015"/>
      <c r="AR50" s="1015"/>
      <c r="AS50" s="1015"/>
      <c r="AT50" s="1015"/>
      <c r="AU50" s="1015"/>
      <c r="AV50" s="1015"/>
      <c r="AW50" s="1015"/>
      <c r="AX50" s="1015"/>
      <c r="AY50" s="1015"/>
      <c r="AZ50" s="1015"/>
      <c r="BA50" s="1015"/>
      <c r="BB50" s="1015"/>
      <c r="BC50" s="1015"/>
      <c r="BD50" s="1015"/>
      <c r="BE50" s="1015"/>
      <c r="BF50" s="1015"/>
      <c r="BG50" s="1015"/>
      <c r="BH50" s="1015"/>
      <c r="BI50" s="1015"/>
      <c r="BJ50" s="1015"/>
      <c r="BK50" s="1015"/>
      <c r="BL50" s="1015"/>
      <c r="BM50" s="1015"/>
      <c r="BN50" s="1015"/>
      <c r="BO50" s="1015"/>
      <c r="BP50" s="1015"/>
      <c r="BQ50" s="1015"/>
      <c r="BR50" s="1015"/>
      <c r="BS50" s="1015"/>
      <c r="BT50" s="1015"/>
      <c r="BU50" s="1015"/>
      <c r="BV50" s="1015"/>
      <c r="BW50" s="1015"/>
      <c r="BX50" s="1015"/>
      <c r="BY50" s="1015"/>
      <c r="BZ50" s="1015"/>
      <c r="CA50" s="1015"/>
      <c r="CB50" s="1015"/>
      <c r="CC50" s="1015"/>
      <c r="CD50" s="1015"/>
      <c r="CE50" s="1015"/>
      <c r="CF50" s="1015"/>
      <c r="CG50" s="1015"/>
      <c r="CH50" s="1015"/>
      <c r="CI50" s="1015"/>
      <c r="CJ50" s="1015"/>
      <c r="CK50" s="1015"/>
    </row>
    <row r="51" spans="1:89" s="248" customFormat="1" ht="15.75" thickBot="1">
      <c r="A51" s="2883" t="s">
        <v>693</v>
      </c>
      <c r="B51" s="2884"/>
      <c r="C51" s="705" t="s">
        <v>694</v>
      </c>
      <c r="E51" s="108"/>
      <c r="F51" s="108"/>
      <c r="G51" s="108"/>
      <c r="H51" s="108"/>
      <c r="I51" s="108"/>
      <c r="J51" s="217"/>
      <c r="K51" s="108"/>
      <c r="L51" s="108"/>
      <c r="M51" s="502"/>
      <c r="N51" s="108"/>
      <c r="O51" s="108"/>
      <c r="P51" s="108"/>
      <c r="Q51" s="108"/>
      <c r="R51" s="1015"/>
      <c r="S51" s="1015"/>
      <c r="T51" s="1015"/>
      <c r="U51" s="1015"/>
      <c r="V51" s="1015"/>
      <c r="W51" s="1015"/>
      <c r="X51" s="1015"/>
      <c r="Y51" s="1015"/>
      <c r="Z51" s="1015"/>
      <c r="AA51" s="1015"/>
      <c r="AB51" s="1015"/>
      <c r="AC51" s="1015"/>
      <c r="AD51" s="1015"/>
      <c r="AE51" s="1015"/>
      <c r="AF51" s="1015"/>
      <c r="AG51" s="1015"/>
      <c r="AH51" s="1015"/>
      <c r="AI51" s="1015"/>
      <c r="AJ51" s="1015"/>
      <c r="AK51" s="1015"/>
      <c r="AL51" s="1015"/>
      <c r="AM51" s="1015"/>
      <c r="AN51" s="1015"/>
      <c r="AO51" s="1015"/>
      <c r="AP51" s="1015"/>
      <c r="AQ51" s="1015"/>
      <c r="AR51" s="1015"/>
      <c r="AS51" s="1015"/>
      <c r="AT51" s="1015"/>
      <c r="AU51" s="1015"/>
      <c r="AV51" s="1015"/>
      <c r="AW51" s="1015"/>
      <c r="AX51" s="1015"/>
      <c r="AY51" s="1015"/>
      <c r="AZ51" s="1015"/>
      <c r="BA51" s="1015"/>
      <c r="BB51" s="1015"/>
      <c r="BC51" s="1015"/>
      <c r="BD51" s="1015"/>
      <c r="BE51" s="1015"/>
      <c r="BF51" s="1015"/>
      <c r="BG51" s="1015"/>
      <c r="BH51" s="1015"/>
      <c r="BI51" s="1015"/>
      <c r="BJ51" s="1015"/>
      <c r="BK51" s="1015"/>
      <c r="BL51" s="1015"/>
      <c r="BM51" s="1015"/>
      <c r="BN51" s="1015"/>
      <c r="BO51" s="1015"/>
      <c r="BP51" s="1015"/>
      <c r="BQ51" s="1015"/>
      <c r="BR51" s="1015"/>
      <c r="BS51" s="1015"/>
      <c r="BT51" s="1015"/>
      <c r="BU51" s="1015"/>
      <c r="BV51" s="1015"/>
      <c r="BW51" s="1015"/>
      <c r="BX51" s="1015"/>
      <c r="BY51" s="1015"/>
      <c r="BZ51" s="1015"/>
      <c r="CA51" s="1015"/>
      <c r="CB51" s="1015"/>
      <c r="CC51" s="1015"/>
      <c r="CD51" s="1015"/>
      <c r="CE51" s="1015"/>
      <c r="CF51" s="1015"/>
      <c r="CG51" s="1015"/>
      <c r="CH51" s="1015"/>
      <c r="CI51" s="1015"/>
      <c r="CJ51" s="1015"/>
      <c r="CK51" s="1015"/>
    </row>
    <row r="52" spans="1:89" s="248" customFormat="1" ht="15.75" thickBot="1">
      <c r="A52" s="2883" t="s">
        <v>695</v>
      </c>
      <c r="B52" s="2884"/>
      <c r="C52" s="714" t="s">
        <v>9427</v>
      </c>
      <c r="E52" s="108"/>
      <c r="F52" s="108"/>
      <c r="G52" s="108"/>
      <c r="H52" s="108"/>
      <c r="I52" s="108"/>
      <c r="J52" s="217"/>
      <c r="K52" s="108"/>
      <c r="L52" s="108"/>
      <c r="M52" s="502"/>
      <c r="N52" s="108"/>
      <c r="O52" s="108"/>
      <c r="P52" s="108"/>
      <c r="Q52" s="108"/>
      <c r="R52" s="1015"/>
      <c r="S52" s="1015"/>
      <c r="T52" s="1015"/>
      <c r="U52" s="1015"/>
      <c r="V52" s="1015"/>
      <c r="W52" s="1015"/>
      <c r="X52" s="1015"/>
      <c r="Y52" s="1015"/>
      <c r="Z52" s="1015"/>
      <c r="AA52" s="1015"/>
      <c r="AB52" s="1015"/>
      <c r="AC52" s="1015"/>
      <c r="AD52" s="1015"/>
      <c r="AE52" s="1015"/>
      <c r="AF52" s="1015"/>
      <c r="AG52" s="1015"/>
      <c r="AH52" s="1015"/>
      <c r="AI52" s="1015"/>
      <c r="AJ52" s="1015"/>
      <c r="AK52" s="1015"/>
      <c r="AL52" s="1015"/>
      <c r="AM52" s="1015"/>
      <c r="AN52" s="1015"/>
      <c r="AO52" s="1015"/>
      <c r="AP52" s="1015"/>
      <c r="AQ52" s="1015"/>
      <c r="AR52" s="1015"/>
      <c r="AS52" s="1015"/>
      <c r="AT52" s="1015"/>
      <c r="AU52" s="1015"/>
      <c r="AV52" s="1015"/>
      <c r="AW52" s="1015"/>
      <c r="AX52" s="1015"/>
      <c r="AY52" s="1015"/>
      <c r="AZ52" s="1015"/>
      <c r="BA52" s="1015"/>
      <c r="BB52" s="1015"/>
      <c r="BC52" s="1015"/>
      <c r="BD52" s="1015"/>
      <c r="BE52" s="1015"/>
      <c r="BF52" s="1015"/>
      <c r="BG52" s="1015"/>
      <c r="BH52" s="1015"/>
      <c r="BI52" s="1015"/>
      <c r="BJ52" s="1015"/>
      <c r="BK52" s="1015"/>
      <c r="BL52" s="1015"/>
      <c r="BM52" s="1015"/>
      <c r="BN52" s="1015"/>
      <c r="BO52" s="1015"/>
      <c r="BP52" s="1015"/>
      <c r="BQ52" s="1015"/>
      <c r="BR52" s="1015"/>
      <c r="BS52" s="1015"/>
      <c r="BT52" s="1015"/>
      <c r="BU52" s="1015"/>
      <c r="BV52" s="1015"/>
      <c r="BW52" s="1015"/>
      <c r="BX52" s="1015"/>
      <c r="BY52" s="1015"/>
      <c r="BZ52" s="1015"/>
      <c r="CA52" s="1015"/>
      <c r="CB52" s="1015"/>
      <c r="CC52" s="1015"/>
      <c r="CD52" s="1015"/>
      <c r="CE52" s="1015"/>
      <c r="CF52" s="1015"/>
      <c r="CG52" s="1015"/>
      <c r="CH52" s="1015"/>
      <c r="CI52" s="1015"/>
      <c r="CJ52" s="1015"/>
      <c r="CK52" s="1015"/>
    </row>
    <row r="53" spans="1:89" s="248" customFormat="1" ht="15.75" thickBot="1">
      <c r="A53" s="2883" t="s">
        <v>697</v>
      </c>
      <c r="B53" s="2884"/>
      <c r="C53" s="711" t="s">
        <v>9073</v>
      </c>
      <c r="E53" s="108"/>
      <c r="F53" s="108"/>
      <c r="G53" s="108"/>
      <c r="H53" s="108"/>
      <c r="I53" s="108"/>
      <c r="J53" s="217"/>
      <c r="K53" s="108"/>
      <c r="L53" s="108"/>
      <c r="M53" s="502"/>
      <c r="N53" s="108"/>
      <c r="O53" s="108"/>
      <c r="P53" s="108"/>
      <c r="Q53" s="108"/>
      <c r="R53" s="1015"/>
      <c r="S53" s="1015"/>
      <c r="T53" s="1015"/>
      <c r="U53" s="1015"/>
      <c r="V53" s="1015"/>
      <c r="W53" s="1015"/>
      <c r="X53" s="1015"/>
      <c r="Y53" s="1015"/>
      <c r="Z53" s="1015"/>
      <c r="AA53" s="1015"/>
      <c r="AB53" s="1015"/>
      <c r="AC53" s="1015"/>
      <c r="AD53" s="1015"/>
      <c r="AE53" s="1015"/>
      <c r="AF53" s="1015"/>
      <c r="AG53" s="1015"/>
      <c r="AH53" s="1015"/>
      <c r="AI53" s="1015"/>
      <c r="AJ53" s="1015"/>
      <c r="AK53" s="1015"/>
      <c r="AL53" s="1015"/>
      <c r="AM53" s="1015"/>
      <c r="AN53" s="1015"/>
      <c r="AO53" s="1015"/>
      <c r="AP53" s="1015"/>
      <c r="AQ53" s="1015"/>
      <c r="AR53" s="1015"/>
      <c r="AS53" s="1015"/>
      <c r="AT53" s="1015"/>
      <c r="AU53" s="1015"/>
      <c r="AV53" s="1015"/>
      <c r="AW53" s="1015"/>
      <c r="AX53" s="1015"/>
      <c r="AY53" s="1015"/>
      <c r="AZ53" s="1015"/>
      <c r="BA53" s="1015"/>
      <c r="BB53" s="1015"/>
      <c r="BC53" s="1015"/>
      <c r="BD53" s="1015"/>
      <c r="BE53" s="1015"/>
      <c r="BF53" s="1015"/>
      <c r="BG53" s="1015"/>
      <c r="BH53" s="1015"/>
      <c r="BI53" s="1015"/>
      <c r="BJ53" s="1015"/>
      <c r="BK53" s="1015"/>
      <c r="BL53" s="1015"/>
      <c r="BM53" s="1015"/>
      <c r="BN53" s="1015"/>
      <c r="BO53" s="1015"/>
      <c r="BP53" s="1015"/>
      <c r="BQ53" s="1015"/>
      <c r="BR53" s="1015"/>
      <c r="BS53" s="1015"/>
      <c r="BT53" s="1015"/>
      <c r="BU53" s="1015"/>
      <c r="BV53" s="1015"/>
      <c r="BW53" s="1015"/>
      <c r="BX53" s="1015"/>
      <c r="BY53" s="1015"/>
      <c r="BZ53" s="1015"/>
      <c r="CA53" s="1015"/>
      <c r="CB53" s="1015"/>
      <c r="CC53" s="1015"/>
      <c r="CD53" s="1015"/>
      <c r="CE53" s="1015"/>
      <c r="CF53" s="1015"/>
      <c r="CG53" s="1015"/>
      <c r="CH53" s="1015"/>
      <c r="CI53" s="1015"/>
      <c r="CJ53" s="1015"/>
      <c r="CK53" s="1015"/>
    </row>
    <row r="54" spans="1:89" s="248" customFormat="1" ht="15.75" thickBot="1">
      <c r="A54" s="2883" t="s">
        <v>699</v>
      </c>
      <c r="B54" s="2884"/>
      <c r="C54" s="705" t="s">
        <v>9074</v>
      </c>
      <c r="E54" s="108"/>
      <c r="F54" s="108"/>
      <c r="G54" s="108"/>
      <c r="H54" s="108"/>
      <c r="I54" s="108"/>
      <c r="J54" s="217"/>
      <c r="K54" s="108"/>
      <c r="L54" s="108"/>
      <c r="M54" s="502"/>
      <c r="N54" s="108"/>
      <c r="O54" s="108"/>
      <c r="P54" s="108"/>
      <c r="Q54" s="108"/>
      <c r="R54" s="1015"/>
      <c r="S54" s="1015"/>
      <c r="T54" s="1015"/>
      <c r="U54" s="1015"/>
      <c r="V54" s="1015"/>
      <c r="W54" s="1015"/>
      <c r="X54" s="1015"/>
      <c r="Y54" s="1015"/>
      <c r="Z54" s="1015"/>
      <c r="AA54" s="1015"/>
      <c r="AB54" s="1015"/>
      <c r="AC54" s="1015"/>
      <c r="AD54" s="1015"/>
      <c r="AE54" s="1015"/>
      <c r="AF54" s="1015"/>
      <c r="AG54" s="1015"/>
      <c r="AH54" s="1015"/>
      <c r="AI54" s="1015"/>
      <c r="AJ54" s="1015"/>
      <c r="AK54" s="1015"/>
      <c r="AL54" s="1015"/>
      <c r="AM54" s="1015"/>
      <c r="AN54" s="1015"/>
      <c r="AO54" s="1015"/>
      <c r="AP54" s="1015"/>
      <c r="AQ54" s="1015"/>
      <c r="AR54" s="1015"/>
      <c r="AS54" s="1015"/>
      <c r="AT54" s="1015"/>
      <c r="AU54" s="1015"/>
      <c r="AV54" s="1015"/>
      <c r="AW54" s="1015"/>
      <c r="AX54" s="1015"/>
      <c r="AY54" s="1015"/>
      <c r="AZ54" s="1015"/>
      <c r="BA54" s="1015"/>
      <c r="BB54" s="1015"/>
      <c r="BC54" s="1015"/>
      <c r="BD54" s="1015"/>
      <c r="BE54" s="1015"/>
      <c r="BF54" s="1015"/>
      <c r="BG54" s="1015"/>
      <c r="BH54" s="1015"/>
      <c r="BI54" s="1015"/>
      <c r="BJ54" s="1015"/>
      <c r="BK54" s="1015"/>
      <c r="BL54" s="1015"/>
      <c r="BM54" s="1015"/>
      <c r="BN54" s="1015"/>
      <c r="BO54" s="1015"/>
      <c r="BP54" s="1015"/>
      <c r="BQ54" s="1015"/>
      <c r="BR54" s="1015"/>
      <c r="BS54" s="1015"/>
      <c r="BT54" s="1015"/>
      <c r="BU54" s="1015"/>
      <c r="BV54" s="1015"/>
      <c r="BW54" s="1015"/>
      <c r="BX54" s="1015"/>
      <c r="BY54" s="1015"/>
      <c r="BZ54" s="1015"/>
      <c r="CA54" s="1015"/>
      <c r="CB54" s="1015"/>
      <c r="CC54" s="1015"/>
      <c r="CD54" s="1015"/>
      <c r="CE54" s="1015"/>
      <c r="CF54" s="1015"/>
      <c r="CG54" s="1015"/>
      <c r="CH54" s="1015"/>
      <c r="CI54" s="1015"/>
      <c r="CJ54" s="1015"/>
      <c r="CK54" s="1015"/>
    </row>
    <row r="55" spans="1:89" s="248" customFormat="1" ht="30.75" thickBot="1">
      <c r="A55" s="2883" t="s">
        <v>700</v>
      </c>
      <c r="B55" s="2884"/>
      <c r="C55" s="713" t="s">
        <v>9075</v>
      </c>
      <c r="E55" s="108"/>
      <c r="F55" s="108"/>
      <c r="G55" s="108"/>
      <c r="H55" s="108"/>
      <c r="I55" s="108"/>
      <c r="J55" s="217"/>
      <c r="K55" s="108"/>
      <c r="L55" s="108"/>
      <c r="M55" s="502"/>
      <c r="N55" s="108"/>
      <c r="O55" s="108"/>
      <c r="P55" s="108"/>
      <c r="Q55" s="108"/>
      <c r="R55" s="1015"/>
      <c r="S55" s="1015"/>
      <c r="T55" s="1015"/>
      <c r="U55" s="1015"/>
      <c r="V55" s="1015"/>
      <c r="W55" s="1015"/>
      <c r="X55" s="1015"/>
      <c r="Y55" s="1015"/>
      <c r="Z55" s="1015"/>
      <c r="AA55" s="1015"/>
      <c r="AB55" s="1015"/>
      <c r="AC55" s="1015"/>
      <c r="AD55" s="1015"/>
      <c r="AE55" s="1015"/>
      <c r="AF55" s="1015"/>
      <c r="AG55" s="1015"/>
      <c r="AH55" s="1015"/>
      <c r="AI55" s="1015"/>
      <c r="AJ55" s="1015"/>
      <c r="AK55" s="1015"/>
      <c r="AL55" s="1015"/>
      <c r="AM55" s="1015"/>
      <c r="AN55" s="1015"/>
      <c r="AO55" s="1015"/>
      <c r="AP55" s="1015"/>
      <c r="AQ55" s="1015"/>
      <c r="AR55" s="1015"/>
      <c r="AS55" s="1015"/>
      <c r="AT55" s="1015"/>
      <c r="AU55" s="1015"/>
      <c r="AV55" s="1015"/>
      <c r="AW55" s="1015"/>
      <c r="AX55" s="1015"/>
      <c r="AY55" s="1015"/>
      <c r="AZ55" s="1015"/>
      <c r="BA55" s="1015"/>
      <c r="BB55" s="1015"/>
      <c r="BC55" s="1015"/>
      <c r="BD55" s="1015"/>
      <c r="BE55" s="1015"/>
      <c r="BF55" s="1015"/>
      <c r="BG55" s="1015"/>
      <c r="BH55" s="1015"/>
      <c r="BI55" s="1015"/>
      <c r="BJ55" s="1015"/>
      <c r="BK55" s="1015"/>
      <c r="BL55" s="1015"/>
      <c r="BM55" s="1015"/>
      <c r="BN55" s="1015"/>
      <c r="BO55" s="1015"/>
      <c r="BP55" s="1015"/>
      <c r="BQ55" s="1015"/>
      <c r="BR55" s="1015"/>
      <c r="BS55" s="1015"/>
      <c r="BT55" s="1015"/>
      <c r="BU55" s="1015"/>
      <c r="BV55" s="1015"/>
      <c r="BW55" s="1015"/>
      <c r="BX55" s="1015"/>
      <c r="BY55" s="1015"/>
      <c r="BZ55" s="1015"/>
      <c r="CA55" s="1015"/>
      <c r="CB55" s="1015"/>
      <c r="CC55" s="1015"/>
      <c r="CD55" s="1015"/>
      <c r="CE55" s="1015"/>
      <c r="CF55" s="1015"/>
      <c r="CG55" s="1015"/>
      <c r="CH55" s="1015"/>
      <c r="CI55" s="1015"/>
      <c r="CJ55" s="1015"/>
      <c r="CK55" s="1015"/>
    </row>
    <row r="56" spans="1:89" s="248" customFormat="1" ht="15.75" thickBot="1">
      <c r="A56" s="2883" t="s">
        <v>702</v>
      </c>
      <c r="B56" s="2884"/>
      <c r="C56" s="705" t="s">
        <v>760</v>
      </c>
      <c r="E56" s="108"/>
      <c r="F56" s="108"/>
      <c r="G56" s="108"/>
      <c r="H56" s="108"/>
      <c r="I56" s="108"/>
      <c r="J56" s="217"/>
      <c r="K56" s="108"/>
      <c r="L56" s="108"/>
      <c r="M56" s="502"/>
      <c r="N56" s="108"/>
      <c r="O56" s="108"/>
      <c r="P56" s="108"/>
      <c r="Q56" s="108"/>
      <c r="R56" s="1015"/>
      <c r="S56" s="1015"/>
      <c r="T56" s="1015"/>
      <c r="U56" s="1015"/>
      <c r="V56" s="1015"/>
      <c r="W56" s="1015"/>
      <c r="X56" s="1015"/>
      <c r="Y56" s="1015"/>
      <c r="Z56" s="1015"/>
      <c r="AA56" s="1015"/>
      <c r="AB56" s="1015"/>
      <c r="AC56" s="1015"/>
      <c r="AD56" s="1015"/>
      <c r="AE56" s="1015"/>
      <c r="AF56" s="1015"/>
      <c r="AG56" s="1015"/>
      <c r="AH56" s="1015"/>
      <c r="AI56" s="1015"/>
      <c r="AJ56" s="1015"/>
      <c r="AK56" s="1015"/>
      <c r="AL56" s="1015"/>
      <c r="AM56" s="1015"/>
      <c r="AN56" s="1015"/>
      <c r="AO56" s="1015"/>
      <c r="AP56" s="1015"/>
      <c r="AQ56" s="1015"/>
      <c r="AR56" s="1015"/>
      <c r="AS56" s="1015"/>
      <c r="AT56" s="1015"/>
      <c r="AU56" s="1015"/>
      <c r="AV56" s="1015"/>
      <c r="AW56" s="1015"/>
      <c r="AX56" s="1015"/>
      <c r="AY56" s="1015"/>
      <c r="AZ56" s="1015"/>
      <c r="BA56" s="1015"/>
      <c r="BB56" s="1015"/>
      <c r="BC56" s="1015"/>
      <c r="BD56" s="1015"/>
      <c r="BE56" s="1015"/>
      <c r="BF56" s="1015"/>
      <c r="BG56" s="1015"/>
      <c r="BH56" s="1015"/>
      <c r="BI56" s="1015"/>
      <c r="BJ56" s="1015"/>
      <c r="BK56" s="1015"/>
      <c r="BL56" s="1015"/>
      <c r="BM56" s="1015"/>
      <c r="BN56" s="1015"/>
      <c r="BO56" s="1015"/>
      <c r="BP56" s="1015"/>
      <c r="BQ56" s="1015"/>
      <c r="BR56" s="1015"/>
      <c r="BS56" s="1015"/>
      <c r="BT56" s="1015"/>
      <c r="BU56" s="1015"/>
      <c r="BV56" s="1015"/>
      <c r="BW56" s="1015"/>
      <c r="BX56" s="1015"/>
      <c r="BY56" s="1015"/>
      <c r="BZ56" s="1015"/>
      <c r="CA56" s="1015"/>
      <c r="CB56" s="1015"/>
      <c r="CC56" s="1015"/>
      <c r="CD56" s="1015"/>
      <c r="CE56" s="1015"/>
      <c r="CF56" s="1015"/>
      <c r="CG56" s="1015"/>
      <c r="CH56" s="1015"/>
      <c r="CI56" s="1015"/>
      <c r="CJ56" s="1015"/>
      <c r="CK56" s="1015"/>
    </row>
    <row r="57" spans="1:89" s="248" customFormat="1" ht="15.75" thickBot="1">
      <c r="A57" s="2883" t="s">
        <v>704</v>
      </c>
      <c r="B57" s="2884"/>
      <c r="C57" s="709" t="s">
        <v>705</v>
      </c>
      <c r="E57" s="108"/>
      <c r="F57" s="108"/>
      <c r="G57" s="108"/>
      <c r="H57" s="108"/>
      <c r="I57" s="108"/>
      <c r="J57" s="217"/>
      <c r="K57" s="108"/>
      <c r="L57" s="108"/>
      <c r="M57" s="502"/>
      <c r="N57" s="108"/>
      <c r="O57" s="108"/>
      <c r="P57" s="108"/>
      <c r="Q57" s="108"/>
      <c r="R57" s="1015"/>
      <c r="S57" s="1015"/>
      <c r="T57" s="1015"/>
      <c r="U57" s="1015"/>
      <c r="V57" s="1015"/>
      <c r="W57" s="1015"/>
      <c r="X57" s="1015"/>
      <c r="Y57" s="1015"/>
      <c r="Z57" s="1015"/>
      <c r="AA57" s="1015"/>
      <c r="AB57" s="1015"/>
      <c r="AC57" s="1015"/>
      <c r="AD57" s="1015"/>
      <c r="AE57" s="1015"/>
      <c r="AF57" s="1015"/>
      <c r="AG57" s="1015"/>
      <c r="AH57" s="1015"/>
      <c r="AI57" s="1015"/>
      <c r="AJ57" s="1015"/>
      <c r="AK57" s="1015"/>
      <c r="AL57" s="1015"/>
      <c r="AM57" s="1015"/>
      <c r="AN57" s="1015"/>
      <c r="AO57" s="1015"/>
      <c r="AP57" s="1015"/>
      <c r="AQ57" s="1015"/>
      <c r="AR57" s="1015"/>
      <c r="AS57" s="1015"/>
      <c r="AT57" s="1015"/>
      <c r="AU57" s="1015"/>
      <c r="AV57" s="1015"/>
      <c r="AW57" s="1015"/>
      <c r="AX57" s="1015"/>
      <c r="AY57" s="1015"/>
      <c r="AZ57" s="1015"/>
      <c r="BA57" s="1015"/>
      <c r="BB57" s="1015"/>
      <c r="BC57" s="1015"/>
      <c r="BD57" s="1015"/>
      <c r="BE57" s="1015"/>
      <c r="BF57" s="1015"/>
      <c r="BG57" s="1015"/>
      <c r="BH57" s="1015"/>
      <c r="BI57" s="1015"/>
      <c r="BJ57" s="1015"/>
      <c r="BK57" s="1015"/>
      <c r="BL57" s="1015"/>
      <c r="BM57" s="1015"/>
      <c r="BN57" s="1015"/>
      <c r="BO57" s="1015"/>
      <c r="BP57" s="1015"/>
      <c r="BQ57" s="1015"/>
      <c r="BR57" s="1015"/>
      <c r="BS57" s="1015"/>
      <c r="BT57" s="1015"/>
      <c r="BU57" s="1015"/>
      <c r="BV57" s="1015"/>
      <c r="BW57" s="1015"/>
      <c r="BX57" s="1015"/>
      <c r="BY57" s="1015"/>
      <c r="BZ57" s="1015"/>
      <c r="CA57" s="1015"/>
      <c r="CB57" s="1015"/>
      <c r="CC57" s="1015"/>
      <c r="CD57" s="1015"/>
      <c r="CE57" s="1015"/>
      <c r="CF57" s="1015"/>
      <c r="CG57" s="1015"/>
      <c r="CH57" s="1015"/>
      <c r="CI57" s="1015"/>
      <c r="CJ57" s="1015"/>
      <c r="CK57" s="1015"/>
    </row>
    <row r="58" spans="1:89" s="248" customFormat="1" ht="30.75" thickBot="1">
      <c r="A58" s="2885" t="s">
        <v>706</v>
      </c>
      <c r="B58" s="2886"/>
      <c r="C58" s="705" t="s">
        <v>9076</v>
      </c>
      <c r="E58" s="108"/>
      <c r="F58" s="108"/>
      <c r="G58" s="108"/>
      <c r="H58" s="108"/>
      <c r="I58" s="108"/>
      <c r="J58" s="217"/>
      <c r="K58" s="108"/>
      <c r="L58" s="108"/>
      <c r="M58" s="502"/>
      <c r="N58" s="108"/>
      <c r="O58" s="108"/>
      <c r="P58" s="108"/>
      <c r="Q58" s="108"/>
      <c r="R58" s="1015"/>
      <c r="S58" s="1015"/>
      <c r="T58" s="1015"/>
      <c r="U58" s="1015"/>
      <c r="V58" s="1015"/>
      <c r="W58" s="1015"/>
      <c r="X58" s="1015"/>
      <c r="Y58" s="1015"/>
      <c r="Z58" s="1015"/>
      <c r="AA58" s="1015"/>
      <c r="AB58" s="1015"/>
      <c r="AC58" s="1015"/>
      <c r="AD58" s="1015"/>
      <c r="AE58" s="1015"/>
      <c r="AF58" s="1015"/>
      <c r="AG58" s="1015"/>
      <c r="AH58" s="1015"/>
      <c r="AI58" s="1015"/>
      <c r="AJ58" s="1015"/>
      <c r="AK58" s="1015"/>
      <c r="AL58" s="1015"/>
      <c r="AM58" s="1015"/>
      <c r="AN58" s="1015"/>
      <c r="AO58" s="1015"/>
      <c r="AP58" s="1015"/>
      <c r="AQ58" s="1015"/>
      <c r="AR58" s="1015"/>
      <c r="AS58" s="1015"/>
      <c r="AT58" s="1015"/>
      <c r="AU58" s="1015"/>
      <c r="AV58" s="1015"/>
      <c r="AW58" s="1015"/>
      <c r="AX58" s="1015"/>
      <c r="AY58" s="1015"/>
      <c r="AZ58" s="1015"/>
      <c r="BA58" s="1015"/>
      <c r="BB58" s="1015"/>
      <c r="BC58" s="1015"/>
      <c r="BD58" s="1015"/>
      <c r="BE58" s="1015"/>
      <c r="BF58" s="1015"/>
      <c r="BG58" s="1015"/>
      <c r="BH58" s="1015"/>
      <c r="BI58" s="1015"/>
      <c r="BJ58" s="1015"/>
      <c r="BK58" s="1015"/>
      <c r="BL58" s="1015"/>
      <c r="BM58" s="1015"/>
      <c r="BN58" s="1015"/>
      <c r="BO58" s="1015"/>
      <c r="BP58" s="1015"/>
      <c r="BQ58" s="1015"/>
      <c r="BR58" s="1015"/>
      <c r="BS58" s="1015"/>
      <c r="BT58" s="1015"/>
      <c r="BU58" s="1015"/>
      <c r="BV58" s="1015"/>
      <c r="BW58" s="1015"/>
      <c r="BX58" s="1015"/>
      <c r="BY58" s="1015"/>
      <c r="BZ58" s="1015"/>
      <c r="CA58" s="1015"/>
      <c r="CB58" s="1015"/>
      <c r="CC58" s="1015"/>
      <c r="CD58" s="1015"/>
      <c r="CE58" s="1015"/>
      <c r="CF58" s="1015"/>
      <c r="CG58" s="1015"/>
      <c r="CH58" s="1015"/>
      <c r="CI58" s="1015"/>
      <c r="CJ58" s="1015"/>
      <c r="CK58" s="1015"/>
    </row>
    <row r="59" spans="1:89" s="248" customFormat="1">
      <c r="A59" s="2005"/>
      <c r="B59" s="2004"/>
      <c r="C59" s="2004"/>
      <c r="E59" s="108"/>
      <c r="F59" s="108"/>
      <c r="G59" s="108"/>
      <c r="H59" s="108"/>
      <c r="I59" s="108"/>
      <c r="J59" s="217"/>
      <c r="K59" s="108"/>
      <c r="L59" s="108"/>
      <c r="M59" s="502"/>
      <c r="N59" s="108"/>
      <c r="O59" s="108"/>
      <c r="P59" s="108"/>
      <c r="Q59" s="108"/>
      <c r="R59" s="1015"/>
      <c r="S59" s="1015"/>
      <c r="T59" s="1015"/>
      <c r="U59" s="1015"/>
      <c r="V59" s="1015"/>
      <c r="W59" s="1015"/>
      <c r="X59" s="1015"/>
      <c r="Y59" s="1015"/>
      <c r="Z59" s="1015"/>
      <c r="AA59" s="1015"/>
      <c r="AB59" s="1015"/>
      <c r="AC59" s="1015"/>
      <c r="AD59" s="1015"/>
      <c r="AE59" s="1015"/>
      <c r="AF59" s="1015"/>
      <c r="AG59" s="1015"/>
      <c r="AH59" s="1015"/>
      <c r="AI59" s="1015"/>
      <c r="AJ59" s="1015"/>
      <c r="AK59" s="1015"/>
      <c r="AL59" s="1015"/>
      <c r="AM59" s="1015"/>
      <c r="AN59" s="1015"/>
      <c r="AO59" s="1015"/>
      <c r="AP59" s="1015"/>
      <c r="AQ59" s="1015"/>
      <c r="AR59" s="1015"/>
      <c r="AS59" s="1015"/>
      <c r="AT59" s="1015"/>
      <c r="AU59" s="1015"/>
      <c r="AV59" s="1015"/>
      <c r="AW59" s="1015"/>
      <c r="AX59" s="1015"/>
      <c r="AY59" s="1015"/>
      <c r="AZ59" s="1015"/>
      <c r="BA59" s="1015"/>
      <c r="BB59" s="1015"/>
      <c r="BC59" s="1015"/>
      <c r="BD59" s="1015"/>
      <c r="BE59" s="1015"/>
      <c r="BF59" s="1015"/>
      <c r="BG59" s="1015"/>
      <c r="BH59" s="1015"/>
      <c r="BI59" s="1015"/>
      <c r="BJ59" s="1015"/>
      <c r="BK59" s="1015"/>
      <c r="BL59" s="1015"/>
      <c r="BM59" s="1015"/>
      <c r="BN59" s="1015"/>
      <c r="BO59" s="1015"/>
      <c r="BP59" s="1015"/>
      <c r="BQ59" s="1015"/>
      <c r="BR59" s="1015"/>
      <c r="BS59" s="1015"/>
      <c r="BT59" s="1015"/>
      <c r="BU59" s="1015"/>
      <c r="BV59" s="1015"/>
      <c r="BW59" s="1015"/>
      <c r="BX59" s="1015"/>
      <c r="BY59" s="1015"/>
      <c r="BZ59" s="1015"/>
      <c r="CA59" s="1015"/>
      <c r="CB59" s="1015"/>
      <c r="CC59" s="1015"/>
      <c r="CD59" s="1015"/>
      <c r="CE59" s="1015"/>
      <c r="CF59" s="1015"/>
      <c r="CG59" s="1015"/>
      <c r="CH59" s="1015"/>
      <c r="CI59" s="1015"/>
      <c r="CJ59" s="1015"/>
      <c r="CK59" s="1015"/>
    </row>
  </sheetData>
  <mergeCells count="15">
    <mergeCell ref="A49:B49"/>
    <mergeCell ref="L1:N1"/>
    <mergeCell ref="A44:B44"/>
    <mergeCell ref="A46:B46"/>
    <mergeCell ref="A47:B47"/>
    <mergeCell ref="A48:B48"/>
    <mergeCell ref="A56:B56"/>
    <mergeCell ref="A57:B57"/>
    <mergeCell ref="A58:B58"/>
    <mergeCell ref="A50:B50"/>
    <mergeCell ref="A51:B51"/>
    <mergeCell ref="A52:B52"/>
    <mergeCell ref="A53:B53"/>
    <mergeCell ref="A54:B54"/>
    <mergeCell ref="A55:B55"/>
  </mergeCells>
  <phoneticPr fontId="124"/>
  <printOptions horizontalCentered="1" verticalCentered="1"/>
  <pageMargins left="0.25" right="0.25" top="0.25" bottom="0.25" header="0" footer="0"/>
  <pageSetup paperSize="9" scale="51" orientation="portrait" horizontalDpi="4294967294" verticalDpi="360" r:id="rId1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51">
    <tabColor theme="0" tint="-0.499984740745262"/>
    <pageSetUpPr fitToPage="1"/>
  </sheetPr>
  <dimension ref="A1:Q295"/>
  <sheetViews>
    <sheetView zoomScaleNormal="100" workbookViewId="0">
      <pane ySplit="2" topLeftCell="A264" activePane="bottomLeft" state="frozen"/>
      <selection activeCell="C22" sqref="C22"/>
      <selection pane="bottomLeft" activeCell="C289" sqref="C289"/>
    </sheetView>
  </sheetViews>
  <sheetFormatPr defaultColWidth="9" defaultRowHeight="12.75"/>
  <cols>
    <col min="1" max="1" width="10" style="216" customWidth="1"/>
    <col min="2" max="2" width="32.7109375" style="216" customWidth="1"/>
    <col min="3" max="3" width="28.7109375" style="217" customWidth="1"/>
    <col min="4" max="4" width="16.42578125" style="248" customWidth="1"/>
    <col min="5" max="5" width="13" style="108" customWidth="1"/>
    <col min="6" max="6" width="10.140625" style="108" customWidth="1"/>
    <col min="7" max="7" width="9" style="108"/>
    <col min="8" max="8" width="10.140625" style="502" customWidth="1"/>
    <col min="9" max="9" width="12.7109375" style="108" customWidth="1"/>
    <col min="10" max="10" width="9" style="217"/>
    <col min="11" max="12" width="9" style="108"/>
    <col min="13" max="13" width="10.140625" style="502" customWidth="1"/>
    <col min="14" max="16384" width="9" style="108"/>
  </cols>
  <sheetData>
    <row r="1" spans="1:17" s="23" customFormat="1" ht="13.5" customHeight="1">
      <c r="A1" s="3"/>
      <c r="B1" s="2876" t="s">
        <v>9</v>
      </c>
      <c r="C1" s="1"/>
      <c r="D1" s="246" t="s">
        <v>9002</v>
      </c>
      <c r="E1" s="209"/>
      <c r="F1" s="1" t="s">
        <v>1595</v>
      </c>
      <c r="G1" s="2876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</row>
    <row r="2" spans="1:17" s="22" customFormat="1">
      <c r="A2" s="260" t="s">
        <v>1596</v>
      </c>
      <c r="B2" s="5" t="s">
        <v>1</v>
      </c>
      <c r="C2" s="5" t="s">
        <v>1597</v>
      </c>
      <c r="D2" s="45" t="s">
        <v>1598</v>
      </c>
      <c r="E2" s="20" t="s">
        <v>13018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  <c r="P2" s="29" t="s">
        <v>722</v>
      </c>
      <c r="Q2" s="2005"/>
    </row>
    <row r="3" spans="1:17" s="22" customFormat="1">
      <c r="A3" s="15"/>
      <c r="B3" s="2876"/>
      <c r="C3" s="2876"/>
      <c r="D3" s="331"/>
      <c r="E3" s="490"/>
      <c r="F3" s="1"/>
      <c r="G3" s="1"/>
      <c r="H3" s="27"/>
      <c r="I3" s="1"/>
      <c r="J3" s="2876"/>
      <c r="K3" s="27"/>
      <c r="L3" s="1"/>
      <c r="M3" s="27"/>
      <c r="N3" s="2"/>
      <c r="O3" s="1"/>
      <c r="P3" s="151"/>
      <c r="Q3" s="2004"/>
    </row>
    <row r="4" spans="1:17">
      <c r="B4" s="245" t="s">
        <v>2187</v>
      </c>
      <c r="C4" s="2146"/>
      <c r="D4" s="2093">
        <v>-1411000</v>
      </c>
      <c r="F4" s="338"/>
      <c r="G4" s="217"/>
      <c r="H4" s="510"/>
      <c r="I4" s="217"/>
      <c r="K4" s="217"/>
      <c r="L4" s="217"/>
      <c r="M4" s="510"/>
      <c r="N4" s="217"/>
      <c r="O4" s="217"/>
      <c r="P4" s="217"/>
    </row>
    <row r="5" spans="1:17">
      <c r="B5" s="245"/>
      <c r="C5" s="2146"/>
      <c r="D5" s="2093"/>
      <c r="F5" s="338"/>
      <c r="G5" s="217"/>
      <c r="H5" s="510"/>
      <c r="I5" s="217"/>
      <c r="K5" s="217"/>
      <c r="L5" s="217"/>
      <c r="M5" s="510"/>
      <c r="N5" s="217"/>
      <c r="O5" s="217"/>
      <c r="P5" s="217"/>
    </row>
    <row r="6" spans="1:17">
      <c r="A6" s="244" t="s">
        <v>16638</v>
      </c>
      <c r="B6" s="244"/>
      <c r="C6" s="681" t="s">
        <v>16639</v>
      </c>
      <c r="D6" s="2093"/>
      <c r="F6" s="338"/>
      <c r="G6" s="217"/>
      <c r="H6" s="510"/>
      <c r="I6" s="217"/>
      <c r="K6" s="217"/>
      <c r="L6" s="217"/>
      <c r="M6" s="510"/>
      <c r="N6" s="217"/>
      <c r="O6" s="217"/>
      <c r="P6" s="217"/>
    </row>
    <row r="7" spans="1:17">
      <c r="A7" s="216">
        <v>5103082</v>
      </c>
      <c r="B7" s="216" t="s">
        <v>3362</v>
      </c>
      <c r="C7" s="691" t="s">
        <v>16640</v>
      </c>
      <c r="D7" s="2093">
        <v>520000</v>
      </c>
      <c r="F7" s="338">
        <v>381000</v>
      </c>
      <c r="G7" s="217" t="s">
        <v>25</v>
      </c>
      <c r="H7" s="510">
        <v>42808</v>
      </c>
      <c r="I7" s="217" t="s">
        <v>979</v>
      </c>
      <c r="K7" s="217"/>
      <c r="L7" s="217" t="s">
        <v>67</v>
      </c>
      <c r="M7" s="510">
        <v>42834</v>
      </c>
      <c r="N7" s="217" t="s">
        <v>728</v>
      </c>
      <c r="O7" s="217" t="s">
        <v>2342</v>
      </c>
      <c r="P7" s="217"/>
    </row>
    <row r="8" spans="1:17">
      <c r="C8" s="691"/>
      <c r="D8" s="2093"/>
      <c r="F8" s="338"/>
      <c r="G8" s="217"/>
      <c r="H8" s="510"/>
      <c r="I8" s="217"/>
      <c r="K8" s="217"/>
      <c r="L8" s="217"/>
      <c r="M8" s="510"/>
      <c r="N8" s="217"/>
      <c r="O8" s="217"/>
      <c r="P8" s="217"/>
    </row>
    <row r="9" spans="1:17">
      <c r="B9" s="216" t="s">
        <v>16641</v>
      </c>
      <c r="C9" s="691"/>
      <c r="D9" s="2093"/>
      <c r="F9" s="338"/>
      <c r="G9" s="217"/>
      <c r="H9" s="510"/>
      <c r="I9" s="217"/>
      <c r="K9" s="217"/>
      <c r="L9" s="217"/>
      <c r="M9" s="510"/>
      <c r="N9" s="217"/>
      <c r="O9" s="217"/>
      <c r="P9" s="217"/>
    </row>
    <row r="10" spans="1:17">
      <c r="B10" s="216" t="s">
        <v>731</v>
      </c>
      <c r="C10" s="691"/>
      <c r="D10" s="2093"/>
      <c r="F10" s="338"/>
      <c r="G10" s="217"/>
      <c r="H10" s="510"/>
      <c r="I10" s="217"/>
      <c r="K10" s="217"/>
      <c r="L10" s="217"/>
      <c r="M10" s="510"/>
      <c r="N10" s="217"/>
      <c r="O10" s="217"/>
      <c r="P10" s="217"/>
    </row>
    <row r="11" spans="1:17">
      <c r="B11" s="244"/>
      <c r="C11" s="673"/>
      <c r="D11" s="2093"/>
      <c r="F11" s="338"/>
      <c r="G11" s="217"/>
      <c r="H11" s="510"/>
      <c r="I11" s="217"/>
      <c r="K11" s="217"/>
      <c r="L11" s="217"/>
      <c r="M11" s="510"/>
      <c r="N11" s="217"/>
      <c r="O11" s="217"/>
      <c r="P11" s="217"/>
    </row>
    <row r="12" spans="1:17">
      <c r="A12" s="244" t="s">
        <v>16642</v>
      </c>
      <c r="B12" s="244"/>
      <c r="C12" s="673"/>
      <c r="D12" s="2093"/>
      <c r="F12" s="338"/>
      <c r="G12" s="217"/>
      <c r="H12" s="510"/>
      <c r="I12" s="217"/>
      <c r="K12" s="217"/>
      <c r="L12" s="217"/>
      <c r="M12" s="510"/>
      <c r="N12" s="217"/>
      <c r="O12" s="217"/>
      <c r="P12" s="217"/>
    </row>
    <row r="13" spans="1:17">
      <c r="A13" s="216">
        <v>5103177</v>
      </c>
      <c r="B13" s="216" t="s">
        <v>2742</v>
      </c>
      <c r="C13" s="691" t="s">
        <v>16643</v>
      </c>
      <c r="D13" s="2093">
        <v>401000</v>
      </c>
      <c r="F13" s="338">
        <v>246000</v>
      </c>
      <c r="G13" s="217" t="s">
        <v>98</v>
      </c>
      <c r="H13" s="510">
        <v>42824</v>
      </c>
      <c r="I13" s="217" t="s">
        <v>6393</v>
      </c>
      <c r="J13" s="217" t="s">
        <v>449</v>
      </c>
      <c r="K13" s="217"/>
      <c r="L13" s="217" t="s">
        <v>2065</v>
      </c>
      <c r="M13" s="510">
        <v>42847</v>
      </c>
      <c r="N13" s="217" t="s">
        <v>728</v>
      </c>
      <c r="O13" s="217" t="s">
        <v>729</v>
      </c>
      <c r="P13" s="217"/>
    </row>
    <row r="14" spans="1:17">
      <c r="B14" s="217"/>
      <c r="C14" s="977"/>
      <c r="D14" s="2093"/>
      <c r="F14" s="338"/>
      <c r="G14" s="217"/>
      <c r="H14" s="510"/>
      <c r="I14" s="217"/>
      <c r="K14" s="217"/>
      <c r="L14" s="217"/>
      <c r="M14" s="510"/>
      <c r="N14" s="217"/>
      <c r="O14" s="217"/>
      <c r="P14" s="217"/>
    </row>
    <row r="15" spans="1:17">
      <c r="B15" s="216" t="s">
        <v>16644</v>
      </c>
      <c r="C15" s="977"/>
      <c r="D15" s="2093"/>
      <c r="F15" s="338"/>
      <c r="G15" s="217"/>
      <c r="H15" s="510"/>
      <c r="I15" s="217"/>
      <c r="K15" s="217"/>
      <c r="L15" s="217"/>
      <c r="M15" s="510"/>
      <c r="N15" s="217"/>
      <c r="O15" s="217"/>
      <c r="P15" s="217"/>
    </row>
    <row r="16" spans="1:17">
      <c r="B16" s="216" t="s">
        <v>731</v>
      </c>
      <c r="C16" s="673"/>
      <c r="D16" s="2093"/>
      <c r="F16" s="338"/>
      <c r="G16" s="217"/>
      <c r="H16" s="510"/>
      <c r="I16" s="217"/>
      <c r="K16" s="217"/>
      <c r="L16" s="217"/>
      <c r="M16" s="510"/>
      <c r="N16" s="217"/>
      <c r="O16" s="217"/>
      <c r="P16" s="217"/>
    </row>
    <row r="17" spans="1:16">
      <c r="B17" s="244"/>
      <c r="C17" s="673"/>
      <c r="D17" s="2093"/>
      <c r="F17" s="338"/>
      <c r="G17" s="217"/>
      <c r="H17" s="510"/>
      <c r="I17" s="217"/>
      <c r="K17" s="217"/>
      <c r="L17" s="217"/>
      <c r="M17" s="510"/>
      <c r="N17" s="217"/>
      <c r="O17" s="217"/>
      <c r="P17" s="217"/>
    </row>
    <row r="18" spans="1:16">
      <c r="A18" s="210" t="s">
        <v>732</v>
      </c>
      <c r="B18" s="675"/>
      <c r="C18" s="2094"/>
      <c r="D18" s="2093"/>
      <c r="F18" s="338"/>
      <c r="G18" s="217"/>
      <c r="H18" s="510"/>
      <c r="I18" s="217"/>
      <c r="K18" s="217"/>
      <c r="L18" s="217"/>
      <c r="M18" s="510"/>
      <c r="N18" s="217"/>
      <c r="O18" s="217"/>
      <c r="P18" s="217"/>
    </row>
    <row r="19" spans="1:16">
      <c r="B19" s="960" t="s">
        <v>7</v>
      </c>
      <c r="C19" s="680"/>
    </row>
    <row r="20" spans="1:16">
      <c r="A20" s="184"/>
      <c r="C20" s="108"/>
      <c r="D20" s="2093"/>
      <c r="F20" s="338"/>
      <c r="G20" s="217"/>
      <c r="H20" s="510"/>
      <c r="I20" s="217"/>
      <c r="K20" s="217"/>
      <c r="L20" s="217"/>
      <c r="M20" s="510"/>
      <c r="N20" s="217"/>
      <c r="O20" s="217"/>
      <c r="P20" s="217"/>
    </row>
    <row r="21" spans="1:16">
      <c r="A21" s="184"/>
      <c r="B21" s="244" t="s">
        <v>733</v>
      </c>
      <c r="C21" s="710">
        <f>SUM(D6:D17)+SUM(C18:C19)</f>
        <v>921000</v>
      </c>
      <c r="D21" s="2093"/>
      <c r="F21" s="338"/>
      <c r="G21" s="217"/>
      <c r="H21" s="510"/>
      <c r="I21" s="217"/>
      <c r="K21" s="217"/>
      <c r="L21" s="217"/>
      <c r="M21" s="510"/>
      <c r="N21" s="217"/>
      <c r="O21" s="217"/>
      <c r="P21" s="217"/>
    </row>
    <row r="22" spans="1:16">
      <c r="B22" s="244"/>
      <c r="C22" s="673"/>
      <c r="D22" s="2093"/>
      <c r="F22" s="338"/>
      <c r="G22" s="217"/>
      <c r="H22" s="510"/>
      <c r="I22" s="217"/>
      <c r="K22" s="217"/>
      <c r="L22" s="217"/>
      <c r="M22" s="510"/>
      <c r="N22" s="217"/>
      <c r="O22" s="217"/>
      <c r="P22" s="217"/>
    </row>
    <row r="23" spans="1:16" s="504" customFormat="1">
      <c r="A23" s="1844"/>
      <c r="B23" s="1845"/>
      <c r="C23" s="1846"/>
      <c r="D23" s="2563"/>
      <c r="E23" s="1833"/>
      <c r="F23" s="1830"/>
      <c r="G23" s="1831"/>
      <c r="H23" s="1832"/>
      <c r="I23" s="1831"/>
      <c r="J23" s="1831"/>
      <c r="K23" s="1831"/>
      <c r="L23" s="1831"/>
      <c r="M23" s="1832"/>
      <c r="N23" s="1831"/>
      <c r="O23" s="1831"/>
      <c r="P23" s="1831"/>
    </row>
    <row r="24" spans="1:16">
      <c r="A24" s="244" t="s">
        <v>16645</v>
      </c>
      <c r="B24" s="244"/>
      <c r="C24" s="681" t="s">
        <v>16646</v>
      </c>
      <c r="D24" s="2093"/>
      <c r="F24" s="338"/>
      <c r="G24" s="217"/>
      <c r="H24" s="510"/>
      <c r="I24" s="217"/>
      <c r="K24" s="217"/>
      <c r="L24" s="217"/>
      <c r="M24" s="510"/>
      <c r="N24" s="217"/>
      <c r="O24" s="217"/>
      <c r="P24" s="217"/>
    </row>
    <row r="25" spans="1:16">
      <c r="A25" s="216">
        <v>5102118</v>
      </c>
      <c r="B25" s="216" t="s">
        <v>9187</v>
      </c>
      <c r="C25" s="691" t="s">
        <v>16647</v>
      </c>
      <c r="D25" s="2093">
        <v>490000</v>
      </c>
      <c r="F25" s="338">
        <v>320000</v>
      </c>
      <c r="G25" s="217" t="s">
        <v>98</v>
      </c>
      <c r="H25" s="510">
        <v>42790</v>
      </c>
      <c r="I25" s="217" t="s">
        <v>359</v>
      </c>
      <c r="K25" s="217"/>
      <c r="L25" s="217" t="s">
        <v>107</v>
      </c>
      <c r="M25" s="510">
        <v>42857</v>
      </c>
      <c r="N25" s="874" t="s">
        <v>728</v>
      </c>
      <c r="O25" s="216" t="s">
        <v>13760</v>
      </c>
      <c r="P25" s="217"/>
    </row>
    <row r="26" spans="1:16">
      <c r="B26" s="244"/>
      <c r="C26" s="673"/>
      <c r="D26" s="2093"/>
      <c r="F26" s="338"/>
      <c r="G26" s="217"/>
      <c r="H26" s="510"/>
      <c r="I26" s="217"/>
      <c r="K26" s="217"/>
      <c r="L26" s="217"/>
      <c r="M26" s="510"/>
      <c r="N26" s="217"/>
      <c r="O26" s="217"/>
      <c r="P26" s="217"/>
    </row>
    <row r="27" spans="1:16">
      <c r="B27" s="216" t="s">
        <v>16648</v>
      </c>
      <c r="C27" s="673"/>
      <c r="D27" s="2093"/>
      <c r="F27" s="338"/>
      <c r="G27" s="217"/>
      <c r="H27" s="510"/>
      <c r="I27" s="217"/>
      <c r="K27" s="217"/>
      <c r="L27" s="217"/>
      <c r="M27" s="510"/>
      <c r="N27" s="217"/>
      <c r="O27" s="217"/>
      <c r="P27" s="217"/>
    </row>
    <row r="28" spans="1:16">
      <c r="B28" s="216" t="s">
        <v>731</v>
      </c>
      <c r="C28" s="673"/>
      <c r="D28" s="2093"/>
      <c r="F28" s="338"/>
      <c r="G28" s="217"/>
      <c r="H28" s="510"/>
      <c r="I28" s="217"/>
      <c r="K28" s="217"/>
      <c r="L28" s="217"/>
      <c r="M28" s="510"/>
      <c r="N28" s="217"/>
      <c r="O28" s="217"/>
      <c r="P28" s="217"/>
    </row>
    <row r="29" spans="1:16">
      <c r="B29" s="244"/>
      <c r="C29" s="673"/>
      <c r="D29" s="2093"/>
      <c r="F29" s="338"/>
      <c r="G29" s="217"/>
      <c r="H29" s="510"/>
      <c r="I29" s="217"/>
      <c r="K29" s="217"/>
      <c r="L29" s="217"/>
      <c r="M29" s="510"/>
      <c r="N29" s="217"/>
      <c r="O29" s="217"/>
      <c r="P29" s="217"/>
    </row>
    <row r="30" spans="1:16">
      <c r="A30" s="244" t="s">
        <v>16649</v>
      </c>
      <c r="B30" s="244"/>
      <c r="C30" s="681" t="s">
        <v>16650</v>
      </c>
      <c r="D30" s="2093"/>
      <c r="F30" s="338"/>
      <c r="G30" s="217"/>
      <c r="H30" s="510"/>
      <c r="I30" s="217"/>
      <c r="K30" s="217"/>
      <c r="L30" s="217"/>
      <c r="M30" s="510"/>
      <c r="N30" s="217"/>
      <c r="O30" s="217"/>
      <c r="P30" s="217"/>
    </row>
    <row r="31" spans="1:16">
      <c r="A31" s="216">
        <v>5104012</v>
      </c>
      <c r="B31" s="216" t="s">
        <v>3530</v>
      </c>
      <c r="C31" s="691" t="s">
        <v>16651</v>
      </c>
      <c r="D31" s="2093">
        <v>725000</v>
      </c>
      <c r="F31" s="338">
        <v>556000</v>
      </c>
      <c r="G31" s="217" t="s">
        <v>98</v>
      </c>
      <c r="H31" s="510">
        <v>42829</v>
      </c>
      <c r="I31" s="217" t="s">
        <v>6430</v>
      </c>
      <c r="K31" s="217"/>
      <c r="L31" s="510" t="s">
        <v>2065</v>
      </c>
      <c r="M31" s="510">
        <v>75774</v>
      </c>
      <c r="N31" s="217" t="s">
        <v>728</v>
      </c>
      <c r="O31" s="216" t="s">
        <v>2236</v>
      </c>
      <c r="P31" s="217"/>
    </row>
    <row r="32" spans="1:16">
      <c r="C32" s="691"/>
      <c r="D32" s="2093"/>
      <c r="F32" s="338"/>
      <c r="G32" s="217"/>
      <c r="H32" s="510"/>
      <c r="I32" s="217"/>
      <c r="K32" s="217"/>
      <c r="L32" s="510"/>
      <c r="M32" s="510"/>
      <c r="N32" s="217"/>
      <c r="O32" s="217"/>
      <c r="P32" s="217"/>
    </row>
    <row r="33" spans="1:16">
      <c r="B33" s="216" t="s">
        <v>16652</v>
      </c>
      <c r="C33" s="691"/>
      <c r="D33" s="2093"/>
      <c r="F33" s="338"/>
      <c r="G33" s="217"/>
      <c r="H33" s="510"/>
      <c r="I33" s="217"/>
      <c r="K33" s="217"/>
      <c r="L33" s="510"/>
      <c r="M33" s="510"/>
      <c r="N33" s="217"/>
      <c r="O33" s="217"/>
      <c r="P33" s="217"/>
    </row>
    <row r="34" spans="1:16">
      <c r="B34" s="216" t="s">
        <v>731</v>
      </c>
      <c r="C34" s="691"/>
      <c r="D34" s="2093"/>
      <c r="F34" s="338"/>
      <c r="G34" s="217"/>
      <c r="H34" s="510"/>
      <c r="I34" s="217"/>
      <c r="K34" s="217"/>
      <c r="L34" s="510"/>
      <c r="M34" s="510"/>
      <c r="N34" s="217"/>
      <c r="O34" s="217"/>
      <c r="P34" s="217"/>
    </row>
    <row r="35" spans="1:16">
      <c r="C35" s="691"/>
      <c r="D35" s="2093"/>
      <c r="F35" s="338"/>
      <c r="G35" s="217"/>
      <c r="H35" s="510"/>
      <c r="I35" s="217"/>
      <c r="K35" s="217"/>
      <c r="L35" s="510"/>
      <c r="M35" s="510"/>
      <c r="N35" s="217"/>
      <c r="O35" s="217"/>
      <c r="P35" s="217"/>
    </row>
    <row r="36" spans="1:16">
      <c r="A36" s="244" t="s">
        <v>16645</v>
      </c>
      <c r="C36" s="691"/>
      <c r="D36" s="2093"/>
      <c r="F36" s="338"/>
      <c r="G36" s="217"/>
      <c r="H36" s="510"/>
      <c r="I36" s="217"/>
      <c r="K36" s="217"/>
      <c r="L36" s="510"/>
      <c r="M36" s="510"/>
      <c r="N36" s="217"/>
      <c r="O36" s="217"/>
      <c r="P36" s="217"/>
    </row>
    <row r="37" spans="1:16">
      <c r="A37" s="216">
        <v>5104013</v>
      </c>
      <c r="B37" s="216" t="s">
        <v>2646</v>
      </c>
      <c r="C37" s="691" t="s">
        <v>16653</v>
      </c>
      <c r="D37" s="2093">
        <v>630000</v>
      </c>
      <c r="F37" s="338">
        <v>473000</v>
      </c>
      <c r="G37" s="217" t="s">
        <v>98</v>
      </c>
      <c r="H37" s="510">
        <v>42829</v>
      </c>
      <c r="I37" s="217" t="s">
        <v>2144</v>
      </c>
      <c r="J37" s="217" t="s">
        <v>449</v>
      </c>
      <c r="K37" s="217"/>
      <c r="L37" s="510" t="s">
        <v>107</v>
      </c>
      <c r="M37" s="510">
        <v>42857</v>
      </c>
      <c r="N37" s="217" t="s">
        <v>728</v>
      </c>
      <c r="O37" s="217" t="s">
        <v>729</v>
      </c>
      <c r="P37" s="217"/>
    </row>
    <row r="38" spans="1:16">
      <c r="C38" s="691"/>
      <c r="D38" s="2093"/>
      <c r="F38" s="338"/>
      <c r="G38" s="217"/>
      <c r="H38" s="510"/>
      <c r="I38" s="217"/>
      <c r="K38" s="217"/>
      <c r="L38" s="510"/>
      <c r="M38" s="510"/>
      <c r="N38" s="217"/>
      <c r="O38" s="217"/>
      <c r="P38" s="217"/>
    </row>
    <row r="39" spans="1:16">
      <c r="B39" s="216" t="s">
        <v>16648</v>
      </c>
      <c r="C39" s="691"/>
      <c r="D39" s="2093"/>
      <c r="F39" s="338"/>
      <c r="G39" s="217"/>
      <c r="H39" s="510"/>
      <c r="I39" s="217"/>
      <c r="K39" s="217"/>
      <c r="L39" s="510"/>
      <c r="M39" s="510"/>
      <c r="N39" s="217"/>
      <c r="O39" s="217"/>
      <c r="P39" s="217"/>
    </row>
    <row r="40" spans="1:16">
      <c r="B40" s="216" t="s">
        <v>731</v>
      </c>
      <c r="C40" s="691"/>
      <c r="D40" s="2093"/>
      <c r="F40" s="338"/>
      <c r="G40" s="217"/>
      <c r="H40" s="510"/>
      <c r="I40" s="217"/>
      <c r="K40" s="217"/>
      <c r="L40" s="510"/>
      <c r="M40" s="510"/>
      <c r="N40" s="217"/>
      <c r="O40" s="217"/>
      <c r="P40" s="217"/>
    </row>
    <row r="41" spans="1:16">
      <c r="B41" s="244"/>
      <c r="C41" s="673"/>
      <c r="D41" s="2093"/>
      <c r="F41" s="338"/>
      <c r="G41" s="217"/>
      <c r="H41" s="510"/>
      <c r="I41" s="217"/>
      <c r="K41" s="217"/>
      <c r="L41" s="510"/>
      <c r="M41" s="510"/>
      <c r="N41" s="217"/>
      <c r="O41" s="217"/>
      <c r="P41" s="217"/>
    </row>
    <row r="42" spans="1:16">
      <c r="A42" s="244" t="s">
        <v>16654</v>
      </c>
      <c r="C42" s="681" t="s">
        <v>16655</v>
      </c>
      <c r="D42" s="2093"/>
      <c r="F42" s="338"/>
      <c r="G42" s="217"/>
      <c r="H42" s="510"/>
      <c r="I42" s="217"/>
      <c r="K42" s="217"/>
      <c r="L42" s="217"/>
      <c r="M42" s="510"/>
      <c r="N42" s="217"/>
      <c r="O42" s="217"/>
      <c r="P42" s="217"/>
    </row>
    <row r="43" spans="1:16">
      <c r="A43" s="216">
        <v>5104116</v>
      </c>
      <c r="B43" s="216" t="s">
        <v>14014</v>
      </c>
      <c r="C43" s="691" t="s">
        <v>16656</v>
      </c>
      <c r="D43" s="2093">
        <v>555000</v>
      </c>
      <c r="F43" s="338">
        <v>395000</v>
      </c>
      <c r="G43" s="217" t="s">
        <v>110</v>
      </c>
      <c r="H43" s="510">
        <v>42852</v>
      </c>
      <c r="I43" s="217" t="s">
        <v>100</v>
      </c>
      <c r="K43" s="217"/>
      <c r="L43" s="217" t="s">
        <v>41</v>
      </c>
      <c r="M43" s="510" t="s">
        <v>16657</v>
      </c>
      <c r="N43" s="217" t="s">
        <v>728</v>
      </c>
      <c r="O43" s="217" t="s">
        <v>729</v>
      </c>
      <c r="P43" s="217"/>
    </row>
    <row r="44" spans="1:16">
      <c r="C44" s="691"/>
      <c r="D44" s="2093"/>
      <c r="F44" s="338"/>
      <c r="G44" s="217"/>
      <c r="H44" s="510"/>
      <c r="I44" s="217"/>
      <c r="K44" s="217"/>
      <c r="L44" s="217"/>
      <c r="M44" s="510"/>
      <c r="N44" s="217"/>
      <c r="O44" s="217"/>
      <c r="P44" s="217"/>
    </row>
    <row r="45" spans="1:16">
      <c r="B45" s="216" t="s">
        <v>16658</v>
      </c>
      <c r="C45" s="691"/>
      <c r="D45" s="2093"/>
      <c r="F45" s="338"/>
      <c r="G45" s="217"/>
      <c r="H45" s="510"/>
      <c r="I45" s="217"/>
      <c r="K45" s="217"/>
      <c r="L45" s="217"/>
      <c r="M45" s="510"/>
      <c r="N45" s="217"/>
      <c r="O45" s="217"/>
      <c r="P45" s="217"/>
    </row>
    <row r="46" spans="1:16">
      <c r="B46" s="216" t="s">
        <v>731</v>
      </c>
      <c r="C46" s="691"/>
      <c r="D46" s="2093"/>
      <c r="F46" s="338"/>
      <c r="G46" s="217"/>
      <c r="H46" s="510"/>
      <c r="I46" s="217"/>
      <c r="K46" s="217"/>
      <c r="L46" s="217"/>
      <c r="M46" s="510"/>
      <c r="N46" s="217"/>
      <c r="O46" s="217"/>
      <c r="P46" s="217"/>
    </row>
    <row r="47" spans="1:16">
      <c r="C47" s="691"/>
      <c r="D47" s="2093"/>
      <c r="F47" s="338"/>
      <c r="G47" s="217"/>
      <c r="H47" s="510"/>
      <c r="I47" s="217"/>
      <c r="K47" s="217"/>
      <c r="L47" s="217"/>
      <c r="M47" s="510"/>
      <c r="N47" s="217"/>
      <c r="O47" s="217"/>
      <c r="P47" s="217"/>
    </row>
    <row r="48" spans="1:16">
      <c r="A48" s="210" t="s">
        <v>732</v>
      </c>
      <c r="B48" s="675"/>
      <c r="C48" s="2094"/>
      <c r="D48" s="2093"/>
      <c r="F48" s="338"/>
      <c r="G48" s="217"/>
      <c r="H48" s="510"/>
      <c r="I48" s="217"/>
      <c r="K48" s="217"/>
      <c r="L48" s="217"/>
      <c r="M48" s="510"/>
      <c r="N48" s="217"/>
      <c r="O48" s="217"/>
      <c r="P48" s="217"/>
    </row>
    <row r="49" spans="1:16">
      <c r="B49" s="960" t="s">
        <v>7</v>
      </c>
      <c r="C49" s="680"/>
    </row>
    <row r="50" spans="1:16">
      <c r="A50" s="184"/>
      <c r="C50" s="108"/>
      <c r="D50" s="2093"/>
      <c r="F50" s="338"/>
      <c r="G50" s="217"/>
      <c r="H50" s="510"/>
      <c r="I50" s="217"/>
      <c r="K50" s="217"/>
      <c r="L50" s="217"/>
      <c r="M50" s="510"/>
      <c r="N50" s="217"/>
      <c r="O50" s="217"/>
      <c r="P50" s="217"/>
    </row>
    <row r="51" spans="1:16">
      <c r="A51" s="184"/>
      <c r="B51" s="244" t="s">
        <v>733</v>
      </c>
      <c r="C51" s="710">
        <f>SUM(D23:D47)+SUM(C48:C50)</f>
        <v>2400000</v>
      </c>
      <c r="D51" s="2093"/>
      <c r="F51" s="338"/>
      <c r="G51" s="217"/>
      <c r="H51" s="510"/>
      <c r="I51" s="217"/>
      <c r="K51" s="217"/>
      <c r="L51" s="217"/>
      <c r="M51" s="510"/>
      <c r="N51" s="217"/>
      <c r="O51" s="217"/>
      <c r="P51" s="217"/>
    </row>
    <row r="52" spans="1:16">
      <c r="B52" s="244"/>
      <c r="C52" s="673"/>
      <c r="D52" s="2093"/>
      <c r="F52" s="338"/>
      <c r="G52" s="217"/>
      <c r="H52" s="510"/>
      <c r="I52" s="217"/>
      <c r="K52" s="217"/>
      <c r="L52" s="217"/>
      <c r="M52" s="510"/>
      <c r="N52" s="217"/>
      <c r="O52" s="217"/>
      <c r="P52" s="217"/>
    </row>
    <row r="53" spans="1:16" s="504" customFormat="1">
      <c r="A53" s="1844"/>
      <c r="B53" s="1845"/>
      <c r="C53" s="1846"/>
      <c r="D53" s="2563"/>
      <c r="E53" s="1833"/>
      <c r="F53" s="1830"/>
      <c r="G53" s="1831"/>
      <c r="H53" s="1832"/>
      <c r="I53" s="1831"/>
      <c r="J53" s="1831"/>
      <c r="K53" s="1831"/>
      <c r="L53" s="1831"/>
      <c r="M53" s="1832"/>
      <c r="N53" s="1831"/>
      <c r="O53" s="1831"/>
      <c r="P53" s="1831"/>
    </row>
    <row r="54" spans="1:16">
      <c r="A54" s="244" t="s">
        <v>14616</v>
      </c>
      <c r="B54" s="244"/>
      <c r="C54" s="681" t="s">
        <v>16659</v>
      </c>
      <c r="D54" s="2093"/>
      <c r="F54" s="338"/>
      <c r="G54" s="217"/>
      <c r="H54" s="510"/>
      <c r="I54" s="217"/>
      <c r="K54" s="217"/>
      <c r="L54" s="217"/>
      <c r="M54" s="510"/>
      <c r="N54" s="217"/>
      <c r="O54" s="217"/>
      <c r="P54" s="217"/>
    </row>
    <row r="55" spans="1:16">
      <c r="A55" s="216">
        <v>5104110</v>
      </c>
      <c r="B55" s="216" t="s">
        <v>3362</v>
      </c>
      <c r="C55" s="691" t="s">
        <v>16660</v>
      </c>
      <c r="D55" s="2093">
        <v>635000</v>
      </c>
      <c r="F55" s="338">
        <v>503000</v>
      </c>
      <c r="G55" s="217" t="s">
        <v>98</v>
      </c>
      <c r="H55" s="510">
        <v>42850</v>
      </c>
      <c r="I55" s="217" t="s">
        <v>979</v>
      </c>
      <c r="K55" s="217"/>
      <c r="L55" s="217" t="s">
        <v>67</v>
      </c>
      <c r="M55" s="510">
        <v>42889</v>
      </c>
      <c r="N55" s="217" t="s">
        <v>728</v>
      </c>
      <c r="O55" s="217" t="s">
        <v>729</v>
      </c>
      <c r="P55" s="217"/>
    </row>
    <row r="56" spans="1:16">
      <c r="C56" s="691"/>
      <c r="D56" s="2093"/>
      <c r="F56" s="338"/>
      <c r="G56" s="217"/>
      <c r="H56" s="510"/>
      <c r="I56" s="217"/>
      <c r="K56" s="217"/>
      <c r="L56" s="217"/>
      <c r="M56" s="510"/>
      <c r="N56" s="217"/>
      <c r="O56" s="217"/>
      <c r="P56" s="217"/>
    </row>
    <row r="57" spans="1:16">
      <c r="B57" s="216" t="s">
        <v>16658</v>
      </c>
      <c r="C57" s="691"/>
      <c r="D57" s="2093"/>
      <c r="F57" s="338"/>
      <c r="G57" s="217"/>
      <c r="H57" s="510"/>
      <c r="I57" s="217"/>
      <c r="K57" s="217"/>
      <c r="L57" s="217"/>
      <c r="M57" s="510"/>
      <c r="N57" s="217"/>
      <c r="O57" s="217"/>
      <c r="P57" s="217"/>
    </row>
    <row r="58" spans="1:16">
      <c r="B58" s="216" t="s">
        <v>731</v>
      </c>
      <c r="C58" s="691"/>
      <c r="D58" s="2093"/>
      <c r="F58" s="338"/>
      <c r="G58" s="217"/>
      <c r="H58" s="510"/>
      <c r="I58" s="217"/>
      <c r="K58" s="217"/>
      <c r="L58" s="217"/>
      <c r="M58" s="510"/>
      <c r="N58" s="217"/>
      <c r="O58" s="217"/>
      <c r="P58" s="217"/>
    </row>
    <row r="59" spans="1:16">
      <c r="C59" s="673"/>
      <c r="D59" s="2093"/>
      <c r="F59" s="338"/>
      <c r="G59" s="217"/>
      <c r="H59" s="510"/>
      <c r="I59" s="217"/>
      <c r="K59" s="217"/>
      <c r="L59" s="217"/>
      <c r="M59" s="510"/>
      <c r="N59" s="217"/>
      <c r="O59" s="217"/>
      <c r="P59" s="217"/>
    </row>
    <row r="60" spans="1:16">
      <c r="A60" s="244" t="s">
        <v>14775</v>
      </c>
      <c r="B60" s="244"/>
      <c r="C60" s="681" t="s">
        <v>16661</v>
      </c>
      <c r="D60" s="2093"/>
      <c r="F60" s="338"/>
      <c r="G60" s="217"/>
      <c r="H60" s="510"/>
      <c r="I60" s="217"/>
      <c r="K60" s="217"/>
      <c r="L60" s="217"/>
      <c r="M60" s="510"/>
      <c r="N60" s="217"/>
      <c r="O60" s="217"/>
      <c r="P60" s="217"/>
    </row>
    <row r="61" spans="1:16">
      <c r="A61" s="216">
        <v>5104057</v>
      </c>
      <c r="B61" s="216" t="s">
        <v>3530</v>
      </c>
      <c r="C61" s="691" t="s">
        <v>16662</v>
      </c>
      <c r="D61" s="2093">
        <v>690000</v>
      </c>
      <c r="F61" s="338">
        <v>595000</v>
      </c>
      <c r="G61" s="217" t="s">
        <v>98</v>
      </c>
      <c r="H61" s="510">
        <v>42842</v>
      </c>
      <c r="I61" s="217" t="s">
        <v>1265</v>
      </c>
      <c r="J61" s="217" t="s">
        <v>449</v>
      </c>
      <c r="K61" s="217"/>
      <c r="L61" s="217" t="s">
        <v>41</v>
      </c>
      <c r="M61" s="510">
        <v>42899</v>
      </c>
      <c r="N61" s="987" t="s">
        <v>728</v>
      </c>
      <c r="O61" s="216" t="s">
        <v>16663</v>
      </c>
      <c r="P61" s="217"/>
    </row>
    <row r="62" spans="1:16">
      <c r="B62" s="244"/>
      <c r="C62" s="673"/>
      <c r="D62" s="2093"/>
      <c r="F62" s="338"/>
      <c r="G62" s="217"/>
      <c r="H62" s="510"/>
      <c r="I62" s="217"/>
      <c r="K62" s="217"/>
      <c r="L62" s="217"/>
      <c r="M62" s="510"/>
      <c r="N62" s="217"/>
      <c r="O62" s="217"/>
      <c r="P62" s="217"/>
    </row>
    <row r="63" spans="1:16">
      <c r="A63" s="244" t="s">
        <v>14772</v>
      </c>
      <c r="B63" s="244"/>
      <c r="C63" s="681"/>
      <c r="D63" s="2093"/>
      <c r="F63" s="338"/>
      <c r="G63" s="217"/>
      <c r="H63" s="510"/>
      <c r="I63" s="217"/>
      <c r="K63" s="217"/>
      <c r="L63" s="217"/>
      <c r="M63" s="510"/>
      <c r="N63" s="217"/>
      <c r="O63" s="217"/>
      <c r="P63" s="217"/>
    </row>
    <row r="64" spans="1:16">
      <c r="A64" s="216">
        <v>5105092</v>
      </c>
      <c r="B64" s="216" t="s">
        <v>13997</v>
      </c>
      <c r="C64" s="691" t="s">
        <v>16664</v>
      </c>
      <c r="D64" s="2093">
        <v>665000</v>
      </c>
      <c r="F64" s="338">
        <v>401000</v>
      </c>
      <c r="G64" s="217" t="s">
        <v>98</v>
      </c>
      <c r="H64" s="510">
        <v>42874</v>
      </c>
      <c r="I64" s="217" t="s">
        <v>262</v>
      </c>
      <c r="K64" s="217"/>
      <c r="L64" s="217" t="s">
        <v>67</v>
      </c>
      <c r="M64" s="510">
        <v>42901</v>
      </c>
      <c r="N64" s="987" t="s">
        <v>728</v>
      </c>
      <c r="O64" s="217" t="s">
        <v>729</v>
      </c>
      <c r="P64" s="217"/>
    </row>
    <row r="65" spans="1:16">
      <c r="C65" s="691"/>
      <c r="D65" s="2093"/>
      <c r="F65" s="338"/>
      <c r="G65" s="217"/>
      <c r="H65" s="510"/>
      <c r="I65" s="217"/>
      <c r="K65" s="217"/>
      <c r="L65" s="217"/>
      <c r="M65" s="510"/>
      <c r="N65" s="217"/>
      <c r="O65" s="217"/>
      <c r="P65" s="217"/>
    </row>
    <row r="66" spans="1:16">
      <c r="A66" s="244" t="s">
        <v>16665</v>
      </c>
      <c r="C66" s="691"/>
      <c r="D66" s="2093"/>
      <c r="F66" s="338"/>
      <c r="G66" s="217"/>
      <c r="H66" s="510"/>
      <c r="I66" s="217"/>
      <c r="K66" s="217"/>
      <c r="L66" s="217"/>
      <c r="M66" s="510"/>
      <c r="N66" s="217"/>
      <c r="O66" s="217"/>
      <c r="P66" s="217"/>
    </row>
    <row r="67" spans="1:16">
      <c r="A67" s="216">
        <v>5105029</v>
      </c>
      <c r="B67" s="216" t="s">
        <v>2105</v>
      </c>
      <c r="C67" s="691" t="s">
        <v>16666</v>
      </c>
      <c r="D67" s="2093">
        <v>575000</v>
      </c>
      <c r="F67" s="338">
        <v>390000</v>
      </c>
      <c r="G67" s="217" t="s">
        <v>98</v>
      </c>
      <c r="H67" s="510">
        <v>42866</v>
      </c>
      <c r="I67" s="217" t="s">
        <v>2133</v>
      </c>
      <c r="J67" s="217" t="s">
        <v>449</v>
      </c>
      <c r="K67" s="217"/>
      <c r="L67" s="217" t="s">
        <v>2065</v>
      </c>
      <c r="M67" s="510">
        <v>42912</v>
      </c>
      <c r="N67" s="987" t="s">
        <v>728</v>
      </c>
      <c r="O67" s="216" t="s">
        <v>16663</v>
      </c>
      <c r="P67" s="217"/>
    </row>
    <row r="68" spans="1:16">
      <c r="C68" s="691"/>
      <c r="D68" s="2093"/>
      <c r="F68" s="338"/>
      <c r="G68" s="217"/>
      <c r="H68" s="510"/>
      <c r="I68" s="217"/>
      <c r="K68" s="217"/>
      <c r="L68" s="217"/>
      <c r="M68" s="510"/>
      <c r="N68" s="217"/>
      <c r="O68" s="216"/>
      <c r="P68" s="217"/>
    </row>
    <row r="69" spans="1:16">
      <c r="A69" s="244" t="s">
        <v>16667</v>
      </c>
      <c r="C69" s="691"/>
      <c r="D69" s="2093"/>
      <c r="F69" s="338"/>
      <c r="G69" s="217"/>
      <c r="H69" s="510"/>
      <c r="I69" s="217"/>
      <c r="K69" s="217"/>
      <c r="L69" s="217"/>
      <c r="M69" s="510"/>
      <c r="N69" s="217"/>
      <c r="O69" s="216"/>
      <c r="P69" s="217"/>
    </row>
    <row r="70" spans="1:16">
      <c r="A70" s="216">
        <v>5105141</v>
      </c>
      <c r="B70" s="216" t="s">
        <v>3409</v>
      </c>
      <c r="C70" s="691" t="s">
        <v>16668</v>
      </c>
      <c r="D70" s="2093">
        <v>605000</v>
      </c>
      <c r="F70" s="338">
        <v>313000</v>
      </c>
      <c r="G70" s="217" t="s">
        <v>98</v>
      </c>
      <c r="H70" s="510">
        <v>42881</v>
      </c>
      <c r="I70" s="217" t="s">
        <v>897</v>
      </c>
      <c r="K70" s="217"/>
      <c r="L70" s="217" t="s">
        <v>798</v>
      </c>
      <c r="M70" s="510">
        <v>42910</v>
      </c>
      <c r="N70" s="987" t="s">
        <v>728</v>
      </c>
      <c r="O70" s="216" t="s">
        <v>729</v>
      </c>
      <c r="P70" s="217"/>
    </row>
    <row r="71" spans="1:16">
      <c r="B71" s="244"/>
      <c r="C71" s="673"/>
      <c r="D71" s="2093"/>
      <c r="F71" s="338"/>
      <c r="G71" s="217"/>
      <c r="H71" s="510"/>
      <c r="I71" s="217"/>
      <c r="K71" s="217"/>
      <c r="L71" s="217"/>
      <c r="M71" s="510"/>
      <c r="N71" s="217"/>
      <c r="O71" s="217"/>
      <c r="P71" s="217"/>
    </row>
    <row r="72" spans="1:16">
      <c r="B72" s="216" t="s">
        <v>16669</v>
      </c>
      <c r="C72" s="673"/>
      <c r="D72" s="2093"/>
      <c r="F72" s="338"/>
      <c r="G72" s="217"/>
      <c r="H72" s="510"/>
      <c r="I72" s="217"/>
      <c r="K72" s="217"/>
      <c r="L72" s="217"/>
      <c r="M72" s="510"/>
      <c r="N72" s="217"/>
      <c r="O72" s="217"/>
      <c r="P72" s="217"/>
    </row>
    <row r="73" spans="1:16">
      <c r="B73" s="216" t="s">
        <v>731</v>
      </c>
      <c r="C73" s="673"/>
      <c r="D73" s="2093"/>
      <c r="F73" s="338"/>
      <c r="G73" s="217"/>
      <c r="H73" s="510"/>
      <c r="I73" s="217"/>
      <c r="K73" s="217"/>
      <c r="L73" s="217"/>
      <c r="M73" s="510"/>
      <c r="N73" s="217"/>
      <c r="O73" s="217"/>
      <c r="P73" s="217"/>
    </row>
    <row r="74" spans="1:16">
      <c r="B74" s="244"/>
      <c r="C74" s="673"/>
      <c r="D74" s="2093"/>
      <c r="F74" s="338"/>
      <c r="G74" s="217"/>
      <c r="H74" s="510"/>
      <c r="I74" s="217"/>
      <c r="K74" s="217"/>
      <c r="L74" s="217"/>
      <c r="M74" s="510"/>
      <c r="N74" s="217"/>
      <c r="O74" s="217"/>
      <c r="P74" s="217"/>
    </row>
    <row r="75" spans="1:16">
      <c r="A75" s="210" t="s">
        <v>732</v>
      </c>
      <c r="B75" s="675"/>
      <c r="C75" s="108"/>
      <c r="D75" s="2093"/>
      <c r="F75" s="338"/>
      <c r="G75" s="217"/>
      <c r="H75" s="510"/>
      <c r="I75" s="217"/>
      <c r="K75" s="217"/>
      <c r="L75" s="217"/>
      <c r="M75" s="510"/>
      <c r="N75" s="217"/>
      <c r="O75" s="217"/>
      <c r="P75" s="217"/>
    </row>
    <row r="76" spans="1:16">
      <c r="B76" s="960" t="s">
        <v>7</v>
      </c>
      <c r="C76" s="680"/>
    </row>
    <row r="77" spans="1:16">
      <c r="A77" s="184"/>
      <c r="C77" s="108"/>
      <c r="D77" s="2093"/>
      <c r="F77" s="338"/>
      <c r="G77" s="217"/>
      <c r="H77" s="510"/>
      <c r="I77" s="217"/>
      <c r="K77" s="217"/>
      <c r="L77" s="217"/>
      <c r="M77" s="510"/>
      <c r="N77" s="217"/>
      <c r="O77" s="217"/>
      <c r="P77" s="217"/>
    </row>
    <row r="78" spans="1:16">
      <c r="A78" s="184"/>
      <c r="B78" s="244" t="s">
        <v>733</v>
      </c>
      <c r="C78" s="710">
        <f>SUM(D53:D71)+SUM(C75:C77)</f>
        <v>3170000</v>
      </c>
      <c r="D78" s="2093"/>
      <c r="F78" s="338"/>
      <c r="G78" s="217"/>
      <c r="H78" s="510"/>
      <c r="I78" s="217"/>
      <c r="K78" s="217"/>
      <c r="L78" s="217"/>
      <c r="M78" s="510"/>
      <c r="N78" s="217"/>
      <c r="O78" s="217"/>
      <c r="P78" s="217"/>
    </row>
    <row r="79" spans="1:16">
      <c r="B79" s="244"/>
      <c r="C79" s="673"/>
      <c r="D79" s="2093"/>
      <c r="F79" s="338"/>
      <c r="G79" s="217"/>
      <c r="H79" s="510"/>
      <c r="I79" s="217"/>
      <c r="K79" s="217"/>
      <c r="L79" s="217"/>
      <c r="M79" s="510"/>
      <c r="N79" s="217"/>
      <c r="O79" s="217"/>
      <c r="P79" s="217"/>
    </row>
    <row r="80" spans="1:16" s="504" customFormat="1">
      <c r="A80" s="1844"/>
      <c r="B80" s="1845"/>
      <c r="C80" s="1846"/>
      <c r="D80" s="2563"/>
      <c r="E80" s="1833"/>
      <c r="F80" s="1830"/>
      <c r="G80" s="1831"/>
      <c r="H80" s="1832"/>
      <c r="I80" s="1831"/>
      <c r="J80" s="1831"/>
      <c r="K80" s="1831"/>
      <c r="L80" s="1831"/>
      <c r="M80" s="1832"/>
      <c r="N80" s="1831"/>
      <c r="O80" s="1831"/>
      <c r="P80" s="1831"/>
    </row>
    <row r="81" spans="1:16">
      <c r="A81" s="244" t="s">
        <v>16670</v>
      </c>
      <c r="B81" s="244"/>
      <c r="C81" s="681" t="s">
        <v>16671</v>
      </c>
      <c r="D81" s="2093"/>
      <c r="F81" s="338"/>
      <c r="G81" s="217"/>
      <c r="H81" s="510"/>
      <c r="I81" s="217"/>
      <c r="K81" s="217"/>
      <c r="L81" s="217"/>
      <c r="M81" s="510"/>
      <c r="N81" s="217"/>
      <c r="O81" s="217"/>
      <c r="P81" s="217"/>
    </row>
    <row r="82" spans="1:16">
      <c r="A82" s="216">
        <v>5106009</v>
      </c>
      <c r="B82" s="216" t="s">
        <v>9459</v>
      </c>
      <c r="C82" s="691" t="s">
        <v>16672</v>
      </c>
      <c r="D82" s="2093">
        <v>675000</v>
      </c>
      <c r="F82" s="338">
        <v>455000</v>
      </c>
      <c r="G82" s="217" t="s">
        <v>98</v>
      </c>
      <c r="H82" s="510">
        <v>42889</v>
      </c>
      <c r="I82" s="217" t="s">
        <v>448</v>
      </c>
      <c r="J82" s="217" t="s">
        <v>449</v>
      </c>
      <c r="K82" s="217"/>
      <c r="L82" s="217" t="s">
        <v>107</v>
      </c>
      <c r="M82" s="510">
        <v>42926</v>
      </c>
      <c r="N82" s="217" t="s">
        <v>728</v>
      </c>
      <c r="O82" s="217" t="s">
        <v>729</v>
      </c>
      <c r="P82" s="217"/>
    </row>
    <row r="83" spans="1:16">
      <c r="C83" s="691"/>
      <c r="D83" s="2093"/>
      <c r="F83" s="338"/>
      <c r="G83" s="217"/>
      <c r="H83" s="510"/>
      <c r="I83" s="217"/>
      <c r="K83" s="217"/>
      <c r="L83" s="217"/>
      <c r="M83" s="510"/>
      <c r="N83" s="217"/>
      <c r="O83" s="217"/>
      <c r="P83" s="217"/>
    </row>
    <row r="84" spans="1:16">
      <c r="A84" s="244" t="s">
        <v>14623</v>
      </c>
      <c r="C84" s="691"/>
      <c r="D84" s="2093"/>
      <c r="F84" s="338"/>
      <c r="G84" s="217"/>
      <c r="H84" s="510"/>
      <c r="I84" s="217"/>
      <c r="K84" s="217"/>
      <c r="L84" s="217"/>
      <c r="M84" s="510"/>
      <c r="N84" s="217"/>
      <c r="O84" s="217"/>
      <c r="P84" s="217"/>
    </row>
    <row r="85" spans="1:16">
      <c r="A85" s="216">
        <v>5106041</v>
      </c>
      <c r="B85" s="216" t="s">
        <v>2709</v>
      </c>
      <c r="C85" s="691" t="s">
        <v>16673</v>
      </c>
      <c r="D85" s="2093">
        <v>390000</v>
      </c>
      <c r="F85" s="338">
        <v>255000</v>
      </c>
      <c r="G85" s="217" t="s">
        <v>98</v>
      </c>
      <c r="H85" s="510">
        <v>42895</v>
      </c>
      <c r="I85" s="217" t="s">
        <v>770</v>
      </c>
      <c r="K85" s="217"/>
      <c r="L85" s="217" t="s">
        <v>67</v>
      </c>
      <c r="M85" s="510">
        <v>42922</v>
      </c>
      <c r="N85" s="217" t="s">
        <v>728</v>
      </c>
      <c r="O85" s="217" t="s">
        <v>729</v>
      </c>
      <c r="P85" s="217"/>
    </row>
    <row r="86" spans="1:16">
      <c r="C86" s="691"/>
      <c r="D86" s="2093"/>
      <c r="F86" s="338"/>
      <c r="G86" s="217"/>
      <c r="H86" s="510"/>
      <c r="I86" s="217"/>
      <c r="K86" s="217"/>
      <c r="L86" s="217"/>
      <c r="M86" s="510"/>
      <c r="N86" s="217"/>
      <c r="O86" s="217"/>
      <c r="P86" s="217"/>
    </row>
    <row r="87" spans="1:16">
      <c r="A87" s="244" t="s">
        <v>804</v>
      </c>
      <c r="C87" s="681" t="s">
        <v>16674</v>
      </c>
      <c r="D87" s="2093"/>
      <c r="F87" s="338"/>
      <c r="G87" s="217"/>
      <c r="H87" s="510"/>
      <c r="I87" s="217"/>
      <c r="K87" s="217"/>
      <c r="L87" s="217"/>
      <c r="M87" s="510"/>
      <c r="N87" s="217"/>
      <c r="O87" s="217"/>
      <c r="P87" s="217"/>
    </row>
    <row r="88" spans="1:16">
      <c r="A88" s="216">
        <v>5104073</v>
      </c>
      <c r="B88" s="216" t="s">
        <v>16675</v>
      </c>
      <c r="C88" s="691" t="s">
        <v>16676</v>
      </c>
      <c r="D88" s="2093">
        <v>595000</v>
      </c>
      <c r="F88" s="338">
        <v>277000</v>
      </c>
      <c r="G88" s="217" t="s">
        <v>98</v>
      </c>
      <c r="H88" s="510">
        <v>42840</v>
      </c>
      <c r="I88" s="217" t="s">
        <v>850</v>
      </c>
      <c r="K88" s="217"/>
      <c r="L88" s="217" t="s">
        <v>67</v>
      </c>
      <c r="M88" s="510">
        <v>42928</v>
      </c>
      <c r="N88" s="217" t="s">
        <v>728</v>
      </c>
      <c r="O88" s="217" t="s">
        <v>2236</v>
      </c>
      <c r="P88" s="217"/>
    </row>
    <row r="89" spans="1:16">
      <c r="C89" s="691"/>
      <c r="D89" s="2093"/>
      <c r="F89" s="338"/>
      <c r="G89" s="217"/>
      <c r="H89" s="510"/>
      <c r="I89" s="217"/>
      <c r="K89" s="217"/>
      <c r="L89" s="217"/>
      <c r="M89" s="510"/>
      <c r="N89" s="217"/>
      <c r="O89" s="217"/>
      <c r="P89" s="217"/>
    </row>
    <row r="90" spans="1:16">
      <c r="A90" s="244" t="s">
        <v>14623</v>
      </c>
      <c r="C90" s="691"/>
      <c r="D90" s="2093"/>
      <c r="F90" s="338"/>
      <c r="G90" s="217"/>
      <c r="H90" s="510"/>
      <c r="I90" s="217"/>
      <c r="K90" s="217"/>
      <c r="L90" s="217"/>
      <c r="M90" s="510"/>
      <c r="N90" s="217"/>
      <c r="O90" s="217"/>
      <c r="P90" s="217"/>
    </row>
    <row r="91" spans="1:16">
      <c r="A91" s="216">
        <v>5105036</v>
      </c>
      <c r="B91" s="216" t="s">
        <v>3530</v>
      </c>
      <c r="C91" s="691" t="s">
        <v>16677</v>
      </c>
      <c r="D91" s="2093">
        <v>700000</v>
      </c>
      <c r="F91" s="338">
        <v>572000</v>
      </c>
      <c r="G91" s="217" t="s">
        <v>110</v>
      </c>
      <c r="H91" s="510">
        <v>42867</v>
      </c>
      <c r="I91" s="217" t="s">
        <v>782</v>
      </c>
      <c r="K91" s="217"/>
      <c r="L91" s="217" t="s">
        <v>67</v>
      </c>
      <c r="M91" s="510">
        <v>42922</v>
      </c>
      <c r="N91" s="217" t="s">
        <v>728</v>
      </c>
      <c r="O91" s="217" t="s">
        <v>2236</v>
      </c>
      <c r="P91" s="217"/>
    </row>
    <row r="92" spans="1:16">
      <c r="C92" s="691"/>
      <c r="D92" s="2093"/>
      <c r="F92" s="338"/>
      <c r="G92" s="217"/>
      <c r="H92" s="510"/>
      <c r="I92" s="217"/>
      <c r="K92" s="217"/>
      <c r="L92" s="217"/>
      <c r="M92" s="510"/>
      <c r="N92" s="217"/>
      <c r="O92" s="217"/>
      <c r="P92" s="217"/>
    </row>
    <row r="93" spans="1:16">
      <c r="A93" s="244" t="s">
        <v>804</v>
      </c>
      <c r="C93" s="691"/>
      <c r="D93" s="2093"/>
      <c r="F93" s="338"/>
      <c r="G93" s="217"/>
      <c r="H93" s="510"/>
      <c r="I93" s="217"/>
      <c r="K93" s="217"/>
      <c r="L93" s="217"/>
      <c r="M93" s="510"/>
      <c r="N93" s="217"/>
      <c r="O93" s="217"/>
      <c r="P93" s="217"/>
    </row>
    <row r="94" spans="1:16">
      <c r="A94" s="216">
        <v>5106098</v>
      </c>
      <c r="B94" s="216" t="s">
        <v>16678</v>
      </c>
      <c r="C94" s="691" t="s">
        <v>16679</v>
      </c>
      <c r="D94" s="2093">
        <v>615000</v>
      </c>
      <c r="F94" s="338">
        <v>520000</v>
      </c>
      <c r="G94" s="217" t="s">
        <v>98</v>
      </c>
      <c r="H94" s="510">
        <v>42906</v>
      </c>
      <c r="I94" s="217" t="s">
        <v>979</v>
      </c>
      <c r="K94" s="217"/>
      <c r="L94" s="217" t="s">
        <v>67</v>
      </c>
      <c r="M94" s="510">
        <v>42928</v>
      </c>
      <c r="N94" s="217" t="s">
        <v>728</v>
      </c>
      <c r="O94" s="217" t="s">
        <v>729</v>
      </c>
      <c r="P94" s="217"/>
    </row>
    <row r="95" spans="1:16">
      <c r="C95" s="691"/>
      <c r="D95" s="2093"/>
      <c r="F95" s="338"/>
      <c r="G95" s="217"/>
      <c r="H95" s="510"/>
      <c r="I95" s="217"/>
      <c r="K95" s="217"/>
      <c r="L95" s="217"/>
      <c r="M95" s="510"/>
      <c r="N95" s="217"/>
      <c r="O95" s="217"/>
      <c r="P95" s="217"/>
    </row>
    <row r="96" spans="1:16">
      <c r="A96" s="244" t="s">
        <v>16680</v>
      </c>
      <c r="C96" s="691"/>
      <c r="D96" s="2093"/>
      <c r="F96" s="338"/>
      <c r="G96" s="217"/>
      <c r="H96" s="510"/>
      <c r="I96" s="217"/>
      <c r="K96" s="217"/>
      <c r="L96" s="217"/>
      <c r="M96" s="510"/>
      <c r="N96" s="217"/>
      <c r="O96" s="217"/>
      <c r="P96" s="217"/>
    </row>
    <row r="97" spans="1:16">
      <c r="A97" s="216">
        <v>5106077</v>
      </c>
      <c r="B97" s="216" t="s">
        <v>3409</v>
      </c>
      <c r="C97" s="691" t="s">
        <v>16681</v>
      </c>
      <c r="D97" s="2093">
        <v>500000</v>
      </c>
      <c r="F97" s="338">
        <v>333000</v>
      </c>
      <c r="G97" s="217" t="s">
        <v>98</v>
      </c>
      <c r="H97" s="510">
        <v>42902</v>
      </c>
      <c r="I97" s="217" t="s">
        <v>359</v>
      </c>
      <c r="K97" s="217"/>
      <c r="L97" s="217" t="s">
        <v>107</v>
      </c>
      <c r="M97" s="510">
        <v>42926</v>
      </c>
      <c r="N97" s="217" t="s">
        <v>728</v>
      </c>
      <c r="O97" s="216" t="s">
        <v>13760</v>
      </c>
      <c r="P97" s="217"/>
    </row>
    <row r="98" spans="1:16">
      <c r="C98" s="691"/>
      <c r="D98" s="2093"/>
      <c r="F98" s="338"/>
      <c r="G98" s="217"/>
      <c r="H98" s="510"/>
      <c r="I98" s="217"/>
      <c r="K98" s="217"/>
      <c r="L98" s="217"/>
      <c r="M98" s="510"/>
      <c r="N98" s="217"/>
      <c r="O98" s="217"/>
      <c r="P98" s="217"/>
    </row>
    <row r="99" spans="1:16">
      <c r="B99" s="216" t="s">
        <v>16682</v>
      </c>
      <c r="C99" s="691"/>
      <c r="D99" s="2093"/>
      <c r="F99" s="338"/>
      <c r="G99" s="217"/>
      <c r="H99" s="510"/>
      <c r="I99" s="217"/>
      <c r="K99" s="217"/>
      <c r="L99" s="217"/>
      <c r="M99" s="510"/>
      <c r="N99" s="217"/>
      <c r="O99" s="217"/>
      <c r="P99" s="217"/>
    </row>
    <row r="100" spans="1:16">
      <c r="B100" s="216" t="s">
        <v>731</v>
      </c>
      <c r="C100" s="691"/>
      <c r="D100" s="2093"/>
      <c r="F100" s="338"/>
      <c r="G100" s="217"/>
      <c r="H100" s="510"/>
      <c r="I100" s="217"/>
      <c r="K100" s="217"/>
      <c r="L100" s="217"/>
      <c r="M100" s="510"/>
      <c r="N100" s="217"/>
      <c r="O100" s="217"/>
      <c r="P100" s="217"/>
    </row>
    <row r="101" spans="1:16">
      <c r="C101" s="691"/>
      <c r="D101" s="2093"/>
      <c r="F101" s="338"/>
      <c r="G101" s="217"/>
      <c r="H101" s="510"/>
      <c r="I101" s="217"/>
      <c r="K101" s="217"/>
      <c r="L101" s="217"/>
      <c r="M101" s="510"/>
      <c r="N101" s="217"/>
      <c r="O101" s="217"/>
      <c r="P101" s="217"/>
    </row>
    <row r="102" spans="1:16">
      <c r="C102" s="691"/>
      <c r="D102" s="2093"/>
      <c r="F102" s="338"/>
      <c r="G102" s="217"/>
      <c r="H102" s="510"/>
      <c r="I102" s="217"/>
      <c r="K102" s="217"/>
      <c r="L102" s="217"/>
      <c r="M102" s="510"/>
      <c r="N102" s="217"/>
      <c r="O102" s="217"/>
      <c r="P102" s="217"/>
    </row>
    <row r="103" spans="1:16">
      <c r="A103" s="210" t="s">
        <v>732</v>
      </c>
      <c r="B103" s="675"/>
      <c r="C103" s="2094"/>
      <c r="D103" s="2093"/>
      <c r="F103" s="338"/>
      <c r="G103" s="217"/>
      <c r="H103" s="510"/>
      <c r="I103" s="217"/>
      <c r="K103" s="217"/>
      <c r="L103" s="217"/>
      <c r="M103" s="510"/>
      <c r="N103" s="217"/>
      <c r="O103" s="217"/>
      <c r="P103" s="217"/>
    </row>
    <row r="104" spans="1:16">
      <c r="B104" s="960" t="s">
        <v>7</v>
      </c>
      <c r="C104" s="680"/>
    </row>
    <row r="105" spans="1:16">
      <c r="A105" s="184"/>
      <c r="C105" s="108"/>
      <c r="D105" s="2093"/>
      <c r="F105" s="338"/>
      <c r="G105" s="217"/>
      <c r="H105" s="510"/>
      <c r="I105" s="217"/>
      <c r="K105" s="217"/>
      <c r="L105" s="217"/>
      <c r="M105" s="510"/>
      <c r="N105" s="217"/>
      <c r="O105" s="217"/>
      <c r="P105" s="217"/>
    </row>
    <row r="106" spans="1:16">
      <c r="A106" s="184"/>
      <c r="B106" s="244" t="s">
        <v>733</v>
      </c>
      <c r="C106" s="710">
        <f>SUM(D80:D102)+SUM(C103:C105)</f>
        <v>3475000</v>
      </c>
      <c r="D106" s="2093"/>
      <c r="F106" s="338"/>
      <c r="G106" s="217"/>
      <c r="H106" s="510"/>
      <c r="I106" s="217"/>
      <c r="K106" s="217"/>
      <c r="L106" s="217"/>
      <c r="M106" s="510"/>
      <c r="N106" s="217"/>
      <c r="O106" s="217"/>
      <c r="P106" s="217"/>
    </row>
    <row r="107" spans="1:16">
      <c r="B107" s="244"/>
      <c r="C107" s="673"/>
      <c r="D107" s="2093"/>
      <c r="F107" s="338"/>
      <c r="G107" s="217"/>
      <c r="H107" s="510"/>
      <c r="I107" s="217"/>
      <c r="K107" s="217"/>
      <c r="L107" s="217"/>
      <c r="M107" s="510"/>
      <c r="N107" s="217"/>
      <c r="O107" s="217"/>
      <c r="P107" s="217"/>
    </row>
    <row r="108" spans="1:16" s="504" customFormat="1">
      <c r="A108" s="1844"/>
      <c r="B108" s="1845"/>
      <c r="C108" s="1846"/>
      <c r="D108" s="2563"/>
      <c r="E108" s="1833"/>
      <c r="F108" s="1830"/>
      <c r="G108" s="1831"/>
      <c r="H108" s="1832"/>
      <c r="I108" s="1831"/>
      <c r="J108" s="1831"/>
      <c r="K108" s="1831"/>
      <c r="L108" s="1831"/>
      <c r="M108" s="1832"/>
      <c r="N108" s="1831"/>
      <c r="O108" s="1831"/>
      <c r="P108" s="1831"/>
    </row>
    <row r="109" spans="1:16">
      <c r="A109" s="244" t="s">
        <v>14631</v>
      </c>
      <c r="B109" s="244"/>
      <c r="C109" s="681" t="s">
        <v>16683</v>
      </c>
      <c r="D109" s="2093"/>
      <c r="F109" s="338"/>
      <c r="G109" s="217"/>
      <c r="H109" s="510"/>
      <c r="I109" s="217"/>
      <c r="K109" s="217"/>
      <c r="L109" s="217"/>
      <c r="M109" s="510"/>
      <c r="N109" s="217"/>
      <c r="O109" s="217"/>
      <c r="P109" s="217"/>
    </row>
    <row r="110" spans="1:16">
      <c r="A110" s="216">
        <v>5104066</v>
      </c>
      <c r="B110" s="216" t="s">
        <v>2844</v>
      </c>
      <c r="C110" s="691" t="s">
        <v>16684</v>
      </c>
      <c r="D110" s="2093">
        <v>810000</v>
      </c>
      <c r="F110" s="338">
        <v>681000</v>
      </c>
      <c r="G110" s="217" t="s">
        <v>98</v>
      </c>
      <c r="H110" s="510">
        <v>42839</v>
      </c>
      <c r="I110" s="217" t="s">
        <v>770</v>
      </c>
      <c r="K110" s="217"/>
      <c r="L110" s="217" t="s">
        <v>67</v>
      </c>
      <c r="M110" s="510">
        <v>42964</v>
      </c>
      <c r="N110" s="987" t="s">
        <v>728</v>
      </c>
      <c r="O110" s="217" t="s">
        <v>729</v>
      </c>
      <c r="P110" s="217"/>
    </row>
    <row r="111" spans="1:16">
      <c r="A111" s="216">
        <v>5107021</v>
      </c>
      <c r="B111" s="216" t="s">
        <v>6769</v>
      </c>
      <c r="C111" s="691" t="s">
        <v>16685</v>
      </c>
      <c r="D111" s="2093">
        <v>750000</v>
      </c>
      <c r="F111" s="338">
        <v>570000</v>
      </c>
      <c r="G111" s="217" t="s">
        <v>98</v>
      </c>
      <c r="H111" s="510">
        <v>42921</v>
      </c>
      <c r="I111" s="217" t="s">
        <v>66</v>
      </c>
      <c r="K111" s="217"/>
      <c r="L111" s="217" t="s">
        <v>67</v>
      </c>
      <c r="M111" s="510">
        <v>42964</v>
      </c>
      <c r="N111" s="987" t="s">
        <v>728</v>
      </c>
      <c r="O111" s="216" t="s">
        <v>2236</v>
      </c>
      <c r="P111" s="217"/>
    </row>
    <row r="112" spans="1:16">
      <c r="C112" s="691"/>
      <c r="D112" s="2093"/>
      <c r="F112" s="338"/>
      <c r="G112" s="217"/>
      <c r="H112" s="510"/>
      <c r="I112" s="217"/>
      <c r="K112" s="217"/>
      <c r="L112" s="217"/>
      <c r="M112" s="510"/>
      <c r="N112" s="217"/>
      <c r="O112" s="217"/>
      <c r="P112" s="217"/>
    </row>
    <row r="113" spans="1:16">
      <c r="B113" s="216" t="s">
        <v>16686</v>
      </c>
      <c r="C113" s="691"/>
      <c r="D113" s="2093"/>
      <c r="F113" s="338"/>
      <c r="G113" s="217"/>
      <c r="H113" s="510"/>
      <c r="I113" s="217"/>
      <c r="K113" s="217"/>
      <c r="L113" s="217"/>
      <c r="M113" s="510"/>
      <c r="N113" s="217"/>
      <c r="O113" s="217"/>
      <c r="P113" s="217"/>
    </row>
    <row r="114" spans="1:16">
      <c r="B114" s="216" t="s">
        <v>731</v>
      </c>
      <c r="C114" s="691"/>
      <c r="D114" s="2093"/>
      <c r="F114" s="338"/>
      <c r="G114" s="217"/>
      <c r="H114" s="510"/>
      <c r="I114" s="217"/>
      <c r="K114" s="217"/>
      <c r="L114" s="217"/>
      <c r="M114" s="510"/>
      <c r="N114" s="217"/>
      <c r="O114" s="217"/>
      <c r="P114" s="217"/>
    </row>
    <row r="115" spans="1:16">
      <c r="C115" s="691"/>
      <c r="D115" s="2093"/>
      <c r="F115" s="338"/>
      <c r="G115" s="217"/>
      <c r="H115" s="510"/>
      <c r="I115" s="217"/>
      <c r="K115" s="217"/>
      <c r="L115" s="217"/>
      <c r="M115" s="510"/>
      <c r="N115" s="217"/>
      <c r="O115" s="217"/>
      <c r="P115" s="217"/>
    </row>
    <row r="116" spans="1:16">
      <c r="C116" s="673"/>
      <c r="D116" s="2093"/>
      <c r="F116" s="338"/>
      <c r="G116" s="217"/>
      <c r="H116" s="510"/>
      <c r="I116" s="217"/>
      <c r="K116" s="217"/>
      <c r="L116" s="217"/>
      <c r="M116" s="510"/>
      <c r="N116" s="217"/>
      <c r="O116" s="217"/>
      <c r="P116" s="217"/>
    </row>
    <row r="117" spans="1:16">
      <c r="A117" s="244" t="s">
        <v>14782</v>
      </c>
      <c r="B117" s="244"/>
      <c r="C117" s="673"/>
      <c r="D117" s="2093"/>
      <c r="F117" s="338"/>
      <c r="G117" s="217"/>
      <c r="H117" s="510"/>
      <c r="I117" s="217"/>
      <c r="K117" s="217"/>
      <c r="L117" s="217"/>
      <c r="M117" s="510"/>
      <c r="N117" s="217"/>
      <c r="O117" s="217"/>
      <c r="P117" s="217"/>
    </row>
    <row r="118" spans="1:16">
      <c r="A118" s="216">
        <v>5106163</v>
      </c>
      <c r="B118" s="216" t="s">
        <v>14625</v>
      </c>
      <c r="C118" s="691" t="s">
        <v>16687</v>
      </c>
      <c r="D118" s="2093">
        <v>620000</v>
      </c>
      <c r="F118" s="338">
        <v>485000</v>
      </c>
      <c r="G118" s="217" t="s">
        <v>98</v>
      </c>
      <c r="H118" s="510">
        <v>42915</v>
      </c>
      <c r="I118" s="217" t="s">
        <v>100</v>
      </c>
      <c r="K118" s="217"/>
      <c r="L118" s="217" t="s">
        <v>41</v>
      </c>
      <c r="M118" s="510">
        <v>42962</v>
      </c>
      <c r="N118" s="987" t="s">
        <v>728</v>
      </c>
      <c r="O118" s="216" t="s">
        <v>729</v>
      </c>
      <c r="P118" s="217"/>
    </row>
    <row r="119" spans="1:16">
      <c r="C119" s="691"/>
      <c r="D119" s="2093"/>
      <c r="F119" s="338"/>
      <c r="G119" s="217"/>
      <c r="H119" s="510"/>
      <c r="I119" s="217"/>
      <c r="K119" s="217"/>
      <c r="L119" s="217"/>
      <c r="M119" s="510"/>
      <c r="N119" s="217"/>
      <c r="O119" s="216"/>
      <c r="P119" s="217"/>
    </row>
    <row r="120" spans="1:16">
      <c r="B120" s="216" t="s">
        <v>16686</v>
      </c>
      <c r="C120" s="691"/>
      <c r="D120" s="2093"/>
      <c r="F120" s="338"/>
      <c r="G120" s="217"/>
      <c r="H120" s="510"/>
      <c r="I120" s="217"/>
      <c r="K120" s="217"/>
      <c r="L120" s="217"/>
      <c r="M120" s="510"/>
      <c r="N120" s="217"/>
      <c r="O120" s="216"/>
      <c r="P120" s="217"/>
    </row>
    <row r="121" spans="1:16">
      <c r="B121" s="216" t="s">
        <v>731</v>
      </c>
      <c r="C121" s="691"/>
      <c r="D121" s="2093"/>
      <c r="F121" s="338"/>
      <c r="G121" s="217"/>
      <c r="H121" s="510"/>
      <c r="I121" s="217"/>
      <c r="K121" s="217"/>
      <c r="L121" s="217"/>
      <c r="M121" s="510"/>
      <c r="N121" s="217"/>
      <c r="O121" s="216"/>
      <c r="P121" s="217"/>
    </row>
    <row r="122" spans="1:16">
      <c r="B122" s="244"/>
      <c r="C122" s="673"/>
      <c r="D122" s="2093"/>
      <c r="F122" s="338"/>
      <c r="G122" s="217"/>
      <c r="H122" s="510"/>
      <c r="I122" s="217"/>
      <c r="K122" s="217"/>
      <c r="L122" s="217"/>
      <c r="M122" s="510"/>
      <c r="N122" s="217"/>
      <c r="O122" s="217"/>
      <c r="P122" s="217"/>
    </row>
    <row r="123" spans="1:16">
      <c r="A123" s="210" t="s">
        <v>732</v>
      </c>
      <c r="B123" s="675"/>
      <c r="C123" s="2094"/>
      <c r="D123" s="2093"/>
      <c r="F123" s="338"/>
      <c r="G123" s="217"/>
      <c r="H123" s="510"/>
      <c r="I123" s="217"/>
      <c r="K123" s="217"/>
      <c r="L123" s="217"/>
      <c r="M123" s="510"/>
      <c r="N123" s="217"/>
      <c r="O123" s="217"/>
      <c r="P123" s="217"/>
    </row>
    <row r="124" spans="1:16">
      <c r="B124" s="960" t="s">
        <v>7</v>
      </c>
      <c r="C124" s="680"/>
    </row>
    <row r="125" spans="1:16">
      <c r="A125" s="184"/>
      <c r="C125" s="108"/>
      <c r="D125" s="2093"/>
      <c r="F125" s="338"/>
      <c r="G125" s="217"/>
      <c r="H125" s="510"/>
      <c r="I125" s="217"/>
      <c r="K125" s="217"/>
      <c r="L125" s="217"/>
      <c r="M125" s="510"/>
      <c r="N125" s="217"/>
      <c r="O125" s="217"/>
      <c r="P125" s="217"/>
    </row>
    <row r="126" spans="1:16">
      <c r="A126" s="184"/>
      <c r="B126" s="244" t="s">
        <v>733</v>
      </c>
      <c r="C126" s="710">
        <f>SUM(D108:D122)+SUM(C123:C125)</f>
        <v>2180000</v>
      </c>
      <c r="D126" s="2093"/>
      <c r="F126" s="338"/>
      <c r="G126" s="217"/>
      <c r="H126" s="510"/>
      <c r="I126" s="217"/>
      <c r="K126" s="217"/>
      <c r="L126" s="217"/>
      <c r="M126" s="510"/>
      <c r="N126" s="217"/>
      <c r="O126" s="217"/>
      <c r="P126" s="217"/>
    </row>
    <row r="127" spans="1:16">
      <c r="B127" s="244"/>
      <c r="C127" s="673"/>
      <c r="D127" s="2093"/>
      <c r="F127" s="338"/>
      <c r="G127" s="217"/>
      <c r="H127" s="510"/>
      <c r="I127" s="217"/>
      <c r="K127" s="217"/>
      <c r="L127" s="217"/>
      <c r="M127" s="510"/>
      <c r="N127" s="217"/>
      <c r="O127" s="217"/>
      <c r="P127" s="217"/>
    </row>
    <row r="128" spans="1:16" s="504" customFormat="1">
      <c r="A128" s="1844"/>
      <c r="B128" s="1845"/>
      <c r="C128" s="1846"/>
      <c r="D128" s="2563"/>
      <c r="E128" s="1833"/>
      <c r="F128" s="1830"/>
      <c r="G128" s="1831"/>
      <c r="H128" s="1832"/>
      <c r="I128" s="1831"/>
      <c r="J128" s="1831"/>
      <c r="K128" s="1831"/>
      <c r="L128" s="1831"/>
      <c r="M128" s="1832"/>
      <c r="N128" s="1831"/>
      <c r="O128" s="1831"/>
      <c r="P128" s="1831"/>
    </row>
    <row r="129" spans="1:16">
      <c r="A129" s="244" t="s">
        <v>14782</v>
      </c>
      <c r="B129" s="244"/>
      <c r="C129" s="681" t="s">
        <v>16688</v>
      </c>
      <c r="D129" s="2093"/>
      <c r="F129" s="338"/>
      <c r="G129" s="217"/>
      <c r="H129" s="510"/>
      <c r="I129" s="217"/>
      <c r="K129" s="217"/>
      <c r="L129" s="217"/>
      <c r="M129" s="510"/>
      <c r="N129" s="217"/>
      <c r="O129" s="217"/>
      <c r="P129" s="217"/>
    </row>
    <row r="130" spans="1:16">
      <c r="A130" s="216">
        <v>5107134</v>
      </c>
      <c r="B130" s="216" t="s">
        <v>2646</v>
      </c>
      <c r="C130" s="691" t="s">
        <v>16689</v>
      </c>
      <c r="D130" s="2093">
        <v>780000</v>
      </c>
      <c r="F130" s="338">
        <v>641000</v>
      </c>
      <c r="G130" s="217" t="s">
        <v>98</v>
      </c>
      <c r="H130" s="510">
        <v>42942</v>
      </c>
      <c r="I130" s="217" t="s">
        <v>3153</v>
      </c>
      <c r="K130" s="217"/>
      <c r="L130" s="217" t="s">
        <v>41</v>
      </c>
      <c r="M130" s="510">
        <v>42962</v>
      </c>
      <c r="N130" s="987" t="s">
        <v>728</v>
      </c>
      <c r="O130" s="216" t="s">
        <v>13760</v>
      </c>
      <c r="P130" s="217"/>
    </row>
    <row r="131" spans="1:16">
      <c r="B131" s="244"/>
      <c r="C131" s="673"/>
      <c r="D131" s="2093"/>
      <c r="F131" s="338"/>
      <c r="G131" s="217"/>
      <c r="H131" s="510"/>
      <c r="I131" s="217"/>
      <c r="K131" s="217"/>
      <c r="L131" s="217"/>
      <c r="M131" s="510"/>
      <c r="N131" s="217"/>
      <c r="O131" s="217"/>
      <c r="P131" s="217"/>
    </row>
    <row r="132" spans="1:16">
      <c r="B132" s="216" t="s">
        <v>16686</v>
      </c>
      <c r="C132" s="691"/>
      <c r="D132" s="2093"/>
      <c r="F132" s="338"/>
      <c r="G132" s="217"/>
      <c r="H132" s="510"/>
      <c r="I132" s="217"/>
      <c r="K132" s="217"/>
      <c r="L132" s="217"/>
      <c r="M132" s="510"/>
      <c r="N132" s="217"/>
      <c r="O132" s="217"/>
      <c r="P132" s="217"/>
    </row>
    <row r="133" spans="1:16">
      <c r="B133" s="216" t="s">
        <v>731</v>
      </c>
      <c r="C133" s="673"/>
      <c r="D133" s="2093"/>
      <c r="F133" s="338"/>
      <c r="G133" s="217"/>
      <c r="H133" s="510"/>
      <c r="I133" s="217"/>
      <c r="K133" s="217"/>
      <c r="L133" s="217"/>
      <c r="M133" s="510"/>
      <c r="N133" s="217"/>
      <c r="O133" s="217"/>
      <c r="P133" s="217"/>
    </row>
    <row r="134" spans="1:16">
      <c r="C134" s="673"/>
      <c r="D134" s="2093"/>
      <c r="F134" s="338"/>
      <c r="G134" s="217"/>
      <c r="H134" s="510"/>
      <c r="I134" s="217"/>
      <c r="K134" s="217"/>
      <c r="L134" s="217"/>
      <c r="M134" s="510"/>
      <c r="N134" s="217"/>
      <c r="O134" s="217"/>
      <c r="P134" s="217"/>
    </row>
    <row r="135" spans="1:16">
      <c r="A135" s="244" t="s">
        <v>14794</v>
      </c>
      <c r="C135" s="681" t="s">
        <v>16690</v>
      </c>
      <c r="D135" s="2093"/>
      <c r="F135" s="338"/>
      <c r="G135" s="217"/>
      <c r="H135" s="510"/>
      <c r="I135" s="217"/>
      <c r="K135" s="217"/>
      <c r="L135" s="217"/>
      <c r="M135" s="510"/>
      <c r="N135" s="217"/>
      <c r="O135" s="217"/>
      <c r="P135" s="217"/>
    </row>
    <row r="136" spans="1:16">
      <c r="A136" s="216">
        <v>5107131</v>
      </c>
      <c r="B136" s="216" t="s">
        <v>16691</v>
      </c>
      <c r="C136" s="691" t="s">
        <v>16692</v>
      </c>
      <c r="D136" s="2093">
        <v>760000</v>
      </c>
      <c r="F136" s="338">
        <v>639000</v>
      </c>
      <c r="G136" s="217" t="s">
        <v>98</v>
      </c>
      <c r="H136" s="510">
        <v>42942</v>
      </c>
      <c r="I136" s="217" t="s">
        <v>355</v>
      </c>
      <c r="K136" s="217"/>
      <c r="L136" s="217" t="s">
        <v>67</v>
      </c>
      <c r="M136" s="510">
        <v>42987</v>
      </c>
      <c r="N136" s="217" t="s">
        <v>728</v>
      </c>
      <c r="O136" s="217" t="s">
        <v>729</v>
      </c>
    </row>
    <row r="137" spans="1:16">
      <c r="C137" s="691"/>
      <c r="D137" s="2093"/>
      <c r="F137" s="338"/>
      <c r="G137" s="217"/>
      <c r="H137" s="510"/>
      <c r="I137" s="217"/>
      <c r="K137" s="217"/>
      <c r="L137" s="217"/>
      <c r="M137" s="510"/>
      <c r="N137" s="217"/>
      <c r="O137" s="217"/>
      <c r="P137" s="217"/>
    </row>
    <row r="138" spans="1:16">
      <c r="B138" s="216" t="s">
        <v>16693</v>
      </c>
      <c r="C138" s="691"/>
      <c r="D138" s="2093"/>
      <c r="F138" s="338"/>
      <c r="G138" s="217"/>
      <c r="H138" s="510"/>
      <c r="I138" s="217"/>
      <c r="K138" s="217"/>
      <c r="L138" s="217"/>
      <c r="M138" s="510"/>
      <c r="N138" s="217"/>
      <c r="O138" s="217"/>
      <c r="P138" s="217"/>
    </row>
    <row r="139" spans="1:16">
      <c r="B139" s="216" t="s">
        <v>731</v>
      </c>
      <c r="C139" s="691"/>
      <c r="D139" s="2093"/>
      <c r="F139" s="338"/>
      <c r="G139" s="217"/>
      <c r="H139" s="510"/>
      <c r="I139" s="217"/>
      <c r="K139" s="217"/>
      <c r="L139" s="217"/>
      <c r="M139" s="510"/>
      <c r="N139" s="217"/>
      <c r="O139" s="217"/>
      <c r="P139" s="217"/>
    </row>
    <row r="140" spans="1:16">
      <c r="C140" s="691"/>
      <c r="D140" s="2093"/>
      <c r="F140" s="338"/>
      <c r="G140" s="217"/>
      <c r="H140" s="510"/>
      <c r="I140" s="217"/>
      <c r="K140" s="217"/>
      <c r="L140" s="217"/>
      <c r="M140" s="510"/>
      <c r="N140" s="217"/>
      <c r="O140" s="217"/>
      <c r="P140" s="217"/>
    </row>
    <row r="141" spans="1:16">
      <c r="A141" s="244" t="s">
        <v>14805</v>
      </c>
      <c r="C141" s="691"/>
      <c r="D141" s="2093"/>
      <c r="F141" s="338"/>
      <c r="G141" s="217"/>
      <c r="H141" s="510"/>
      <c r="I141" s="217"/>
      <c r="K141" s="217"/>
      <c r="L141" s="217"/>
      <c r="M141" s="510"/>
      <c r="N141" s="217"/>
      <c r="O141" s="217"/>
      <c r="P141" s="217"/>
    </row>
    <row r="142" spans="1:16">
      <c r="A142" s="216">
        <v>5108105</v>
      </c>
      <c r="B142" s="216" t="s">
        <v>3616</v>
      </c>
      <c r="C142" s="691" t="s">
        <v>16694</v>
      </c>
      <c r="D142" s="2093">
        <v>735000</v>
      </c>
      <c r="F142" s="338">
        <v>503000</v>
      </c>
      <c r="G142" s="217" t="s">
        <v>98</v>
      </c>
      <c r="H142" s="510">
        <v>42976</v>
      </c>
      <c r="I142" s="217" t="s">
        <v>979</v>
      </c>
      <c r="K142" s="217"/>
      <c r="L142" s="217" t="s">
        <v>67</v>
      </c>
      <c r="M142" s="510">
        <v>43007</v>
      </c>
      <c r="N142" s="987" t="s">
        <v>728</v>
      </c>
      <c r="O142" s="217" t="s">
        <v>2236</v>
      </c>
      <c r="P142" s="217"/>
    </row>
    <row r="143" spans="1:16">
      <c r="C143" s="691"/>
      <c r="D143" s="2093"/>
      <c r="F143" s="338"/>
      <c r="G143" s="217"/>
      <c r="H143" s="510"/>
      <c r="I143" s="217"/>
      <c r="K143" s="217"/>
      <c r="L143" s="217"/>
      <c r="M143" s="510"/>
      <c r="N143" s="217"/>
      <c r="O143" s="217"/>
      <c r="P143" s="217"/>
    </row>
    <row r="144" spans="1:16">
      <c r="B144" s="216" t="s">
        <v>16695</v>
      </c>
      <c r="C144" s="691"/>
      <c r="D144" s="2093"/>
      <c r="F144" s="338"/>
      <c r="G144" s="217"/>
      <c r="H144" s="510"/>
      <c r="I144" s="217"/>
      <c r="K144" s="217"/>
      <c r="L144" s="217"/>
      <c r="M144" s="510"/>
      <c r="N144" s="217"/>
      <c r="O144" s="217"/>
      <c r="P144" s="217"/>
    </row>
    <row r="145" spans="1:16">
      <c r="B145" s="216" t="s">
        <v>18</v>
      </c>
      <c r="C145" s="691"/>
      <c r="D145" s="2093"/>
      <c r="F145" s="338"/>
      <c r="G145" s="217"/>
      <c r="H145" s="510"/>
      <c r="I145" s="217"/>
      <c r="K145" s="217"/>
      <c r="L145" s="217"/>
      <c r="M145" s="510"/>
      <c r="N145" s="217"/>
      <c r="O145" s="217"/>
      <c r="P145" s="217"/>
    </row>
    <row r="146" spans="1:16">
      <c r="C146" s="691"/>
      <c r="D146" s="2093"/>
      <c r="F146" s="338"/>
      <c r="G146" s="217"/>
      <c r="H146" s="510"/>
      <c r="I146" s="217"/>
      <c r="K146" s="217"/>
      <c r="L146" s="217"/>
      <c r="M146" s="510"/>
      <c r="N146" s="217"/>
      <c r="O146" s="217"/>
      <c r="P146" s="217"/>
    </row>
    <row r="147" spans="1:16">
      <c r="A147" s="210" t="s">
        <v>732</v>
      </c>
      <c r="B147" s="675"/>
      <c r="C147" s="2094"/>
      <c r="D147" s="2093"/>
      <c r="F147" s="338"/>
      <c r="G147" s="217"/>
      <c r="H147" s="510"/>
      <c r="I147" s="217"/>
      <c r="K147" s="217"/>
      <c r="L147" s="217"/>
      <c r="M147" s="510"/>
      <c r="N147" s="217"/>
      <c r="O147" s="217"/>
      <c r="P147" s="217"/>
    </row>
    <row r="148" spans="1:16">
      <c r="B148" s="960" t="s">
        <v>7</v>
      </c>
      <c r="C148" s="680"/>
    </row>
    <row r="149" spans="1:16">
      <c r="A149" s="184"/>
      <c r="C149" s="108"/>
      <c r="D149" s="2093"/>
      <c r="F149" s="338"/>
      <c r="G149" s="217"/>
      <c r="H149" s="510"/>
      <c r="I149" s="217"/>
      <c r="K149" s="217"/>
      <c r="L149" s="217"/>
      <c r="M149" s="510"/>
      <c r="N149" s="217"/>
      <c r="O149" s="217"/>
      <c r="P149" s="217"/>
    </row>
    <row r="150" spans="1:16">
      <c r="A150" s="184"/>
      <c r="B150" s="244" t="s">
        <v>733</v>
      </c>
      <c r="C150" s="710">
        <f>SUM(D128:D146)+SUM(C147:C149)</f>
        <v>2275000</v>
      </c>
      <c r="D150" s="2093"/>
      <c r="F150" s="338"/>
      <c r="G150" s="217"/>
      <c r="H150" s="510"/>
      <c r="I150" s="217"/>
      <c r="K150" s="217"/>
      <c r="L150" s="217"/>
      <c r="M150" s="510"/>
      <c r="N150" s="217"/>
      <c r="O150" s="217"/>
      <c r="P150" s="217"/>
    </row>
    <row r="151" spans="1:16">
      <c r="B151" s="244"/>
      <c r="C151" s="673"/>
      <c r="D151" s="2093"/>
      <c r="F151" s="338"/>
      <c r="G151" s="217"/>
      <c r="H151" s="510"/>
      <c r="I151" s="217"/>
      <c r="K151" s="217"/>
      <c r="L151" s="217"/>
      <c r="M151" s="510"/>
      <c r="N151" s="217"/>
      <c r="O151" s="217"/>
      <c r="P151" s="217"/>
    </row>
    <row r="152" spans="1:16" s="504" customFormat="1">
      <c r="A152" s="1844"/>
      <c r="B152" s="1845"/>
      <c r="C152" s="1846"/>
      <c r="D152" s="2563"/>
      <c r="E152" s="1833"/>
      <c r="F152" s="1830"/>
      <c r="G152" s="1831"/>
      <c r="H152" s="1832"/>
      <c r="I152" s="1831"/>
      <c r="J152" s="1831"/>
      <c r="K152" s="1831"/>
      <c r="L152" s="1831"/>
      <c r="M152" s="1832"/>
      <c r="N152" s="1831"/>
      <c r="O152" s="1831"/>
      <c r="P152" s="1831"/>
    </row>
    <row r="153" spans="1:16">
      <c r="A153" s="244" t="s">
        <v>969</v>
      </c>
      <c r="B153" s="244"/>
      <c r="C153" s="681" t="s">
        <v>16696</v>
      </c>
      <c r="D153" s="2093"/>
      <c r="F153" s="338"/>
      <c r="G153" s="217"/>
      <c r="H153" s="510"/>
      <c r="I153" s="217"/>
      <c r="K153" s="217"/>
      <c r="L153" s="217"/>
      <c r="M153" s="510"/>
      <c r="N153" s="217"/>
      <c r="O153" s="217"/>
      <c r="P153" s="217"/>
    </row>
    <row r="154" spans="1:16">
      <c r="A154" s="216">
        <v>5105135</v>
      </c>
      <c r="B154" s="216" t="s">
        <v>6769</v>
      </c>
      <c r="C154" s="691" t="s">
        <v>16697</v>
      </c>
      <c r="D154" s="2093">
        <v>680000</v>
      </c>
      <c r="F154" s="338">
        <v>483000</v>
      </c>
      <c r="G154" s="217" t="s">
        <v>2307</v>
      </c>
      <c r="H154" s="510">
        <v>42880</v>
      </c>
      <c r="I154" s="217" t="s">
        <v>6561</v>
      </c>
      <c r="K154" s="217"/>
      <c r="L154" s="217" t="s">
        <v>1069</v>
      </c>
      <c r="M154" s="510">
        <v>43006</v>
      </c>
      <c r="N154" s="217" t="s">
        <v>728</v>
      </c>
      <c r="O154" s="217" t="s">
        <v>729</v>
      </c>
    </row>
    <row r="155" spans="1:16">
      <c r="C155" s="691"/>
      <c r="D155" s="2093"/>
      <c r="F155" s="338"/>
      <c r="G155" s="217"/>
      <c r="H155" s="510"/>
      <c r="I155" s="217"/>
      <c r="K155" s="217"/>
      <c r="L155" s="217"/>
      <c r="M155" s="510"/>
      <c r="N155" s="217"/>
      <c r="O155" s="217"/>
      <c r="P155" s="217"/>
    </row>
    <row r="156" spans="1:16">
      <c r="B156" s="216" t="s">
        <v>16693</v>
      </c>
      <c r="C156" s="691"/>
      <c r="D156" s="2093"/>
      <c r="F156" s="338"/>
      <c r="G156" s="217"/>
      <c r="H156" s="510"/>
      <c r="I156" s="217"/>
      <c r="K156" s="217"/>
      <c r="L156" s="217"/>
      <c r="M156" s="510"/>
      <c r="N156" s="217"/>
      <c r="O156" s="217"/>
      <c r="P156" s="217"/>
    </row>
    <row r="157" spans="1:16">
      <c r="B157" s="216" t="s">
        <v>731</v>
      </c>
      <c r="C157" s="691"/>
      <c r="D157" s="2093"/>
      <c r="F157" s="338"/>
      <c r="G157" s="217"/>
      <c r="H157" s="510"/>
      <c r="I157" s="217"/>
      <c r="K157" s="217"/>
      <c r="L157" s="217"/>
      <c r="M157" s="510"/>
      <c r="N157" s="217"/>
      <c r="O157" s="217"/>
      <c r="P157" s="217"/>
    </row>
    <row r="158" spans="1:16">
      <c r="B158" s="244"/>
      <c r="C158" s="673"/>
      <c r="D158" s="2093"/>
      <c r="F158" s="338"/>
      <c r="G158" s="217"/>
      <c r="H158" s="510"/>
      <c r="I158" s="217"/>
      <c r="K158" s="217"/>
      <c r="L158" s="217"/>
      <c r="M158" s="510"/>
      <c r="N158" s="217"/>
      <c r="O158" s="217"/>
      <c r="P158" s="217"/>
    </row>
    <row r="159" spans="1:16">
      <c r="A159" s="244" t="s">
        <v>16698</v>
      </c>
      <c r="B159" s="244"/>
      <c r="C159" s="681" t="s">
        <v>16699</v>
      </c>
      <c r="D159" s="2093"/>
      <c r="F159" s="338"/>
      <c r="G159" s="217"/>
      <c r="H159" s="510"/>
      <c r="I159" s="217"/>
      <c r="K159" s="217"/>
      <c r="L159" s="217"/>
      <c r="M159" s="510"/>
      <c r="N159" s="217"/>
      <c r="O159" s="217"/>
      <c r="P159" s="217"/>
    </row>
    <row r="160" spans="1:16">
      <c r="A160" s="216">
        <v>5109036</v>
      </c>
      <c r="B160" s="216" t="s">
        <v>16700</v>
      </c>
      <c r="C160" s="691" t="s">
        <v>16701</v>
      </c>
      <c r="D160" s="2093">
        <v>503000</v>
      </c>
      <c r="F160" s="338">
        <v>363000</v>
      </c>
      <c r="G160" s="217" t="s">
        <v>5791</v>
      </c>
      <c r="H160" s="510">
        <v>42991</v>
      </c>
      <c r="I160" s="217" t="s">
        <v>16702</v>
      </c>
      <c r="K160" s="217"/>
      <c r="L160" s="217" t="s">
        <v>1082</v>
      </c>
      <c r="M160" s="510">
        <v>43022</v>
      </c>
      <c r="N160" s="217" t="s">
        <v>728</v>
      </c>
      <c r="O160" s="217" t="s">
        <v>2236</v>
      </c>
      <c r="P160" s="217"/>
    </row>
    <row r="161" spans="1:16">
      <c r="B161" s="244"/>
      <c r="C161" s="673"/>
      <c r="D161" s="2093"/>
      <c r="F161" s="338"/>
      <c r="G161" s="217"/>
      <c r="H161" s="510"/>
      <c r="I161" s="217"/>
      <c r="K161" s="217"/>
      <c r="L161" s="217"/>
      <c r="M161" s="510"/>
      <c r="N161" s="217"/>
      <c r="O161" s="217"/>
      <c r="P161" s="217"/>
    </row>
    <row r="162" spans="1:16">
      <c r="A162" s="244" t="s">
        <v>1072</v>
      </c>
      <c r="B162" s="244"/>
      <c r="C162" s="673"/>
      <c r="D162" s="2093"/>
      <c r="F162" s="338"/>
      <c r="G162" s="217"/>
      <c r="H162" s="510"/>
      <c r="I162" s="217"/>
      <c r="K162" s="217"/>
      <c r="L162" s="217"/>
      <c r="M162" s="510"/>
      <c r="N162" s="217"/>
      <c r="O162" s="217"/>
      <c r="P162" s="217"/>
    </row>
    <row r="163" spans="1:16">
      <c r="A163" s="216">
        <v>5109080</v>
      </c>
      <c r="B163" s="216" t="s">
        <v>16703</v>
      </c>
      <c r="C163" s="691" t="s">
        <v>16704</v>
      </c>
      <c r="D163" s="2093">
        <v>545000</v>
      </c>
      <c r="F163" s="338">
        <v>385000</v>
      </c>
      <c r="G163" s="217" t="s">
        <v>98</v>
      </c>
      <c r="H163" s="510">
        <v>42999</v>
      </c>
      <c r="I163" s="217" t="s">
        <v>66</v>
      </c>
      <c r="J163" s="217" t="s">
        <v>449</v>
      </c>
      <c r="K163" s="217"/>
      <c r="L163" s="217" t="s">
        <v>67</v>
      </c>
      <c r="M163" s="510">
        <v>43020</v>
      </c>
      <c r="N163" s="217" t="s">
        <v>728</v>
      </c>
      <c r="O163" s="216" t="s">
        <v>16705</v>
      </c>
      <c r="P163" s="217"/>
    </row>
    <row r="164" spans="1:16">
      <c r="C164" s="691"/>
      <c r="D164" s="2093"/>
      <c r="F164" s="338"/>
      <c r="G164" s="217"/>
      <c r="H164" s="510"/>
      <c r="I164" s="217"/>
      <c r="K164" s="217"/>
      <c r="L164" s="217"/>
      <c r="M164" s="510"/>
      <c r="N164" s="217"/>
      <c r="O164" s="216"/>
      <c r="P164" s="217"/>
    </row>
    <row r="165" spans="1:16">
      <c r="B165" s="216" t="s">
        <v>16706</v>
      </c>
      <c r="C165" s="691"/>
      <c r="D165" s="2093"/>
      <c r="F165" s="338"/>
      <c r="G165" s="217"/>
      <c r="H165" s="510"/>
      <c r="I165" s="217"/>
      <c r="K165" s="217"/>
      <c r="L165" s="217"/>
      <c r="M165" s="510"/>
      <c r="N165" s="217"/>
      <c r="O165" s="216"/>
      <c r="P165" s="217"/>
    </row>
    <row r="166" spans="1:16">
      <c r="B166" s="216" t="s">
        <v>18</v>
      </c>
      <c r="C166" s="691"/>
      <c r="D166" s="2093"/>
      <c r="F166" s="338"/>
      <c r="G166" s="217"/>
      <c r="H166" s="510"/>
      <c r="I166" s="217"/>
      <c r="K166" s="217"/>
      <c r="L166" s="217"/>
      <c r="M166" s="510"/>
      <c r="N166" s="217"/>
      <c r="O166" s="216"/>
      <c r="P166" s="217"/>
    </row>
    <row r="167" spans="1:16">
      <c r="B167" s="244"/>
      <c r="C167" s="673"/>
      <c r="D167" s="2093"/>
      <c r="F167" s="338"/>
      <c r="G167" s="217"/>
      <c r="H167" s="510"/>
      <c r="I167" s="217"/>
      <c r="K167" s="217"/>
      <c r="L167" s="217"/>
      <c r="M167" s="510"/>
      <c r="N167" s="217"/>
      <c r="O167" s="217"/>
      <c r="P167" s="217"/>
    </row>
    <row r="168" spans="1:16">
      <c r="A168" s="244" t="s">
        <v>16707</v>
      </c>
      <c r="B168" s="244"/>
      <c r="C168" s="681" t="s">
        <v>16708</v>
      </c>
      <c r="D168" s="2093"/>
      <c r="F168" s="338"/>
      <c r="G168" s="217"/>
      <c r="H168" s="510"/>
      <c r="I168" s="217"/>
      <c r="K168" s="217"/>
      <c r="L168" s="217"/>
      <c r="M168" s="510"/>
      <c r="N168" s="217"/>
      <c r="O168" s="217"/>
      <c r="P168" s="217"/>
    </row>
    <row r="169" spans="1:16">
      <c r="A169" s="216">
        <v>5109113</v>
      </c>
      <c r="B169" s="216" t="s">
        <v>3435</v>
      </c>
      <c r="C169" s="691" t="s">
        <v>16709</v>
      </c>
      <c r="D169" s="2093">
        <v>714000</v>
      </c>
      <c r="F169" s="338">
        <v>569000</v>
      </c>
      <c r="G169" s="217" t="s">
        <v>98</v>
      </c>
      <c r="H169" s="510">
        <v>43006</v>
      </c>
      <c r="I169" s="217" t="s">
        <v>3186</v>
      </c>
      <c r="K169" s="217"/>
      <c r="L169" s="217" t="s">
        <v>2065</v>
      </c>
      <c r="M169" s="510">
        <v>43031</v>
      </c>
      <c r="N169" s="217" t="s">
        <v>728</v>
      </c>
      <c r="O169" s="217" t="s">
        <v>2342</v>
      </c>
      <c r="P169" s="217"/>
    </row>
    <row r="170" spans="1:16">
      <c r="B170" s="244"/>
      <c r="C170" s="673"/>
      <c r="D170" s="2093"/>
      <c r="F170" s="338"/>
      <c r="G170" s="217"/>
      <c r="H170" s="510"/>
      <c r="I170" s="217"/>
      <c r="K170" s="217"/>
      <c r="L170" s="217"/>
      <c r="M170" s="510"/>
      <c r="N170" s="217"/>
      <c r="O170" s="217"/>
      <c r="P170" s="217"/>
    </row>
    <row r="171" spans="1:16">
      <c r="B171" s="216" t="s">
        <v>16706</v>
      </c>
      <c r="C171" s="673"/>
      <c r="D171" s="2093"/>
      <c r="F171" s="338"/>
      <c r="G171" s="217"/>
      <c r="H171" s="510"/>
      <c r="I171" s="217"/>
      <c r="K171" s="217"/>
      <c r="L171" s="217"/>
      <c r="M171" s="510"/>
      <c r="N171" s="217"/>
      <c r="O171" s="217"/>
      <c r="P171" s="217"/>
    </row>
    <row r="172" spans="1:16">
      <c r="B172" s="216" t="s">
        <v>18</v>
      </c>
      <c r="C172" s="673"/>
      <c r="D172" s="2093"/>
      <c r="F172" s="338"/>
      <c r="G172" s="217"/>
      <c r="H172" s="510"/>
      <c r="I172" s="217"/>
      <c r="K172" s="217"/>
      <c r="L172" s="217"/>
      <c r="M172" s="510"/>
      <c r="N172" s="217"/>
      <c r="O172" s="217"/>
      <c r="P172" s="217"/>
    </row>
    <row r="173" spans="1:16">
      <c r="B173" s="244"/>
      <c r="C173" s="673"/>
      <c r="D173" s="2093"/>
      <c r="F173" s="338"/>
      <c r="G173" s="217"/>
      <c r="H173" s="510"/>
      <c r="I173" s="217"/>
      <c r="K173" s="217"/>
      <c r="L173" s="217"/>
      <c r="M173" s="510"/>
      <c r="N173" s="217"/>
      <c r="O173" s="217"/>
      <c r="P173" s="217"/>
    </row>
    <row r="174" spans="1:16">
      <c r="A174" s="210" t="s">
        <v>732</v>
      </c>
      <c r="B174" s="675"/>
      <c r="C174" s="2094"/>
      <c r="D174" s="2093"/>
      <c r="F174" s="338"/>
      <c r="G174" s="217"/>
      <c r="H174" s="510"/>
      <c r="I174" s="217"/>
      <c r="K174" s="217"/>
      <c r="L174" s="217"/>
      <c r="M174" s="510"/>
      <c r="N174" s="217"/>
      <c r="O174" s="217"/>
      <c r="P174" s="217"/>
    </row>
    <row r="175" spans="1:16">
      <c r="B175" s="960" t="s">
        <v>7</v>
      </c>
      <c r="C175" s="680"/>
    </row>
    <row r="176" spans="1:16">
      <c r="A176" s="184"/>
      <c r="C176" s="108"/>
      <c r="D176" s="2093"/>
      <c r="F176" s="338"/>
      <c r="G176" s="217"/>
      <c r="H176" s="510"/>
      <c r="I176" s="217"/>
      <c r="K176" s="217"/>
      <c r="L176" s="217"/>
      <c r="M176" s="510"/>
      <c r="N176" s="217"/>
      <c r="O176" s="217"/>
      <c r="P176" s="217"/>
    </row>
    <row r="177" spans="1:16">
      <c r="A177" s="184"/>
      <c r="B177" s="244" t="s">
        <v>733</v>
      </c>
      <c r="C177" s="710">
        <f>SUM(D152:D173)+SUM(C174:C176)</f>
        <v>2442000</v>
      </c>
      <c r="D177" s="2093"/>
      <c r="F177" s="338"/>
      <c r="G177" s="217"/>
      <c r="H177" s="510"/>
      <c r="I177" s="217"/>
      <c r="K177" s="217"/>
      <c r="L177" s="217"/>
      <c r="M177" s="510"/>
      <c r="N177" s="217"/>
      <c r="O177" s="217"/>
      <c r="P177" s="217"/>
    </row>
    <row r="178" spans="1:16">
      <c r="B178" s="244"/>
      <c r="C178" s="673"/>
      <c r="D178" s="2093"/>
      <c r="F178" s="338"/>
      <c r="G178" s="217"/>
      <c r="H178" s="510"/>
      <c r="I178" s="217"/>
      <c r="K178" s="217"/>
      <c r="L178" s="217"/>
      <c r="M178" s="510"/>
      <c r="N178" s="217"/>
      <c r="O178" s="217"/>
      <c r="P178" s="217"/>
    </row>
    <row r="179" spans="1:16" s="504" customFormat="1">
      <c r="A179" s="1844"/>
      <c r="B179" s="1845"/>
      <c r="C179" s="1846"/>
      <c r="D179" s="2563"/>
      <c r="E179" s="1833"/>
      <c r="F179" s="1830"/>
      <c r="G179" s="1831"/>
      <c r="H179" s="1832"/>
      <c r="I179" s="1831"/>
      <c r="J179" s="1831"/>
      <c r="K179" s="1831"/>
      <c r="L179" s="1831"/>
      <c r="M179" s="1832"/>
      <c r="N179" s="1831"/>
      <c r="O179" s="1831"/>
      <c r="P179" s="1831"/>
    </row>
    <row r="180" spans="1:16">
      <c r="A180" s="244" t="s">
        <v>16710</v>
      </c>
      <c r="B180" s="244"/>
      <c r="C180" s="681" t="s">
        <v>16711</v>
      </c>
      <c r="D180" s="2093"/>
      <c r="F180" s="338"/>
      <c r="G180" s="217"/>
      <c r="H180" s="510"/>
      <c r="I180" s="217"/>
      <c r="K180" s="217"/>
      <c r="L180" s="217"/>
      <c r="M180" s="510"/>
      <c r="N180" s="217"/>
      <c r="O180" s="217"/>
      <c r="P180" s="217"/>
    </row>
    <row r="181" spans="1:16">
      <c r="A181" s="216">
        <v>5110008</v>
      </c>
      <c r="B181" s="216" t="s">
        <v>3530</v>
      </c>
      <c r="C181" s="691" t="s">
        <v>16712</v>
      </c>
      <c r="D181" s="2093">
        <v>747000</v>
      </c>
      <c r="F181" s="338">
        <v>607000</v>
      </c>
      <c r="G181" s="217" t="s">
        <v>1188</v>
      </c>
      <c r="H181" s="510">
        <v>43012</v>
      </c>
      <c r="I181" s="217" t="s">
        <v>3153</v>
      </c>
      <c r="K181" s="217"/>
      <c r="L181" s="217" t="s">
        <v>798</v>
      </c>
      <c r="M181" s="510">
        <v>43041</v>
      </c>
      <c r="N181" s="987" t="s">
        <v>728</v>
      </c>
      <c r="O181" s="217" t="s">
        <v>729</v>
      </c>
      <c r="P181" s="217"/>
    </row>
    <row r="182" spans="1:16">
      <c r="B182" s="244"/>
      <c r="C182" s="673"/>
      <c r="D182" s="2093"/>
      <c r="F182" s="338"/>
      <c r="G182" s="217"/>
      <c r="H182" s="510"/>
      <c r="I182" s="217"/>
      <c r="K182" s="217"/>
      <c r="L182" s="217"/>
      <c r="M182" s="510"/>
      <c r="N182" s="217"/>
      <c r="O182" s="217"/>
      <c r="P182" s="217"/>
    </row>
    <row r="183" spans="1:16">
      <c r="B183" s="216" t="s">
        <v>16713</v>
      </c>
      <c r="C183" s="673"/>
      <c r="D183" s="2093"/>
      <c r="F183" s="338"/>
      <c r="G183" s="217"/>
      <c r="H183" s="510"/>
      <c r="I183" s="217"/>
      <c r="K183" s="217"/>
      <c r="L183" s="217"/>
      <c r="M183" s="510"/>
      <c r="N183" s="217"/>
      <c r="O183" s="217"/>
      <c r="P183" s="217"/>
    </row>
    <row r="184" spans="1:16">
      <c r="B184" s="216" t="s">
        <v>18</v>
      </c>
      <c r="C184" s="673"/>
      <c r="D184" s="2093"/>
      <c r="F184" s="338"/>
      <c r="G184" s="217"/>
      <c r="H184" s="510"/>
      <c r="I184" s="217"/>
      <c r="K184" s="217"/>
      <c r="L184" s="217"/>
      <c r="M184" s="510"/>
      <c r="N184" s="217"/>
      <c r="O184" s="217"/>
      <c r="P184" s="217"/>
    </row>
    <row r="185" spans="1:16">
      <c r="B185" s="244"/>
      <c r="C185" s="673"/>
      <c r="D185" s="2093"/>
      <c r="F185" s="338"/>
      <c r="G185" s="217"/>
      <c r="H185" s="510"/>
      <c r="I185" s="217"/>
      <c r="K185" s="217"/>
      <c r="L185" s="217"/>
      <c r="M185" s="510"/>
      <c r="N185" s="217"/>
      <c r="O185" s="217"/>
      <c r="P185" s="217"/>
    </row>
    <row r="186" spans="1:16">
      <c r="A186" s="210" t="s">
        <v>732</v>
      </c>
      <c r="B186" s="675"/>
      <c r="C186" s="2094"/>
      <c r="D186" s="2093"/>
      <c r="F186" s="338"/>
      <c r="G186" s="217"/>
      <c r="H186" s="510"/>
      <c r="I186" s="217"/>
      <c r="K186" s="217"/>
      <c r="L186" s="217"/>
      <c r="M186" s="510"/>
      <c r="N186" s="217"/>
      <c r="O186" s="217"/>
      <c r="P186" s="217"/>
    </row>
    <row r="187" spans="1:16">
      <c r="B187" s="960" t="s">
        <v>7</v>
      </c>
      <c r="C187" s="680"/>
    </row>
    <row r="188" spans="1:16">
      <c r="A188" s="184"/>
      <c r="C188" s="108"/>
      <c r="D188" s="2093"/>
      <c r="F188" s="338"/>
      <c r="G188" s="217"/>
      <c r="H188" s="510"/>
      <c r="I188" s="217"/>
      <c r="K188" s="217"/>
      <c r="L188" s="217"/>
      <c r="M188" s="510"/>
      <c r="N188" s="217"/>
      <c r="O188" s="217"/>
      <c r="P188" s="217"/>
    </row>
    <row r="189" spans="1:16">
      <c r="A189" s="184"/>
      <c r="B189" s="244" t="s">
        <v>733</v>
      </c>
      <c r="C189" s="710">
        <f>SUM(D179:D185)+SUM(C186:C188)</f>
        <v>747000</v>
      </c>
      <c r="D189" s="2093"/>
      <c r="F189" s="338"/>
      <c r="G189" s="217"/>
      <c r="H189" s="510"/>
      <c r="I189" s="217"/>
      <c r="K189" s="217"/>
      <c r="L189" s="217"/>
      <c r="M189" s="510"/>
      <c r="N189" s="217"/>
      <c r="O189" s="217"/>
      <c r="P189" s="217"/>
    </row>
    <row r="190" spans="1:16">
      <c r="B190" s="244"/>
      <c r="C190" s="673"/>
      <c r="D190" s="2093"/>
      <c r="F190" s="338"/>
      <c r="G190" s="217"/>
      <c r="H190" s="510"/>
      <c r="I190" s="217"/>
      <c r="K190" s="217"/>
      <c r="L190" s="217"/>
      <c r="M190" s="510"/>
      <c r="N190" s="217"/>
      <c r="O190" s="217"/>
      <c r="P190" s="217"/>
    </row>
    <row r="191" spans="1:16" s="504" customFormat="1">
      <c r="A191" s="1844"/>
      <c r="B191" s="1845"/>
      <c r="C191" s="1846"/>
      <c r="D191" s="2563"/>
      <c r="E191" s="1833"/>
      <c r="F191" s="1830"/>
      <c r="G191" s="1831"/>
      <c r="H191" s="1832"/>
      <c r="I191" s="1831"/>
      <c r="J191" s="1831"/>
      <c r="K191" s="1831"/>
      <c r="L191" s="1831"/>
      <c r="M191" s="1832"/>
      <c r="N191" s="1831"/>
      <c r="O191" s="1831"/>
      <c r="P191" s="1831"/>
    </row>
    <row r="192" spans="1:16">
      <c r="A192" s="984" t="s">
        <v>11744</v>
      </c>
      <c r="C192" s="681" t="s">
        <v>16714</v>
      </c>
      <c r="D192" s="2093"/>
      <c r="F192" s="338"/>
      <c r="G192" s="217"/>
      <c r="H192" s="510"/>
      <c r="I192" s="217"/>
      <c r="K192" s="217"/>
      <c r="L192" s="217"/>
      <c r="M192" s="510"/>
      <c r="N192" s="217"/>
      <c r="O192" s="217"/>
      <c r="P192" s="217"/>
    </row>
    <row r="193" spans="1:16">
      <c r="A193" s="216">
        <v>5111067</v>
      </c>
      <c r="B193" s="2145" t="s">
        <v>5135</v>
      </c>
      <c r="C193" s="2104" t="s">
        <v>16715</v>
      </c>
      <c r="D193" s="2093">
        <v>860000</v>
      </c>
      <c r="F193" s="338">
        <v>695000</v>
      </c>
      <c r="G193" s="217" t="s">
        <v>98</v>
      </c>
      <c r="H193" s="510">
        <v>43050</v>
      </c>
      <c r="I193" s="217" t="s">
        <v>448</v>
      </c>
      <c r="K193" s="217"/>
      <c r="L193" s="217" t="s">
        <v>41</v>
      </c>
      <c r="M193" s="510">
        <v>43154</v>
      </c>
      <c r="N193" s="987" t="s">
        <v>728</v>
      </c>
      <c r="O193" s="217" t="s">
        <v>729</v>
      </c>
      <c r="P193" s="217"/>
    </row>
    <row r="194" spans="1:16">
      <c r="B194" s="244"/>
      <c r="C194" s="673"/>
      <c r="D194" s="2093"/>
      <c r="F194" s="338"/>
      <c r="G194" s="217"/>
      <c r="H194" s="510"/>
      <c r="I194" s="217"/>
      <c r="K194" s="217"/>
      <c r="L194" s="217"/>
      <c r="M194" s="510"/>
      <c r="N194" s="217"/>
      <c r="O194" s="217"/>
      <c r="P194" s="217"/>
    </row>
    <row r="195" spans="1:16">
      <c r="B195" s="216" t="s">
        <v>16716</v>
      </c>
      <c r="C195" s="673"/>
      <c r="D195" s="2093"/>
      <c r="F195" s="338"/>
      <c r="G195" s="217"/>
      <c r="H195" s="510"/>
      <c r="I195" s="217"/>
      <c r="K195" s="217"/>
      <c r="L195" s="217"/>
      <c r="M195" s="510"/>
      <c r="N195" s="217"/>
      <c r="O195" s="217"/>
      <c r="P195" s="217"/>
    </row>
    <row r="196" spans="1:16">
      <c r="B196" s="216" t="s">
        <v>18</v>
      </c>
      <c r="C196" s="673"/>
      <c r="D196" s="2093"/>
      <c r="F196" s="338"/>
      <c r="G196" s="217"/>
      <c r="H196" s="510"/>
      <c r="I196" s="217"/>
      <c r="K196" s="217"/>
      <c r="L196" s="217"/>
      <c r="M196" s="510"/>
      <c r="N196" s="217"/>
      <c r="O196" s="217"/>
      <c r="P196" s="217"/>
    </row>
    <row r="197" spans="1:16">
      <c r="B197" s="244"/>
      <c r="C197" s="673"/>
      <c r="D197" s="2093"/>
      <c r="F197" s="338"/>
      <c r="G197" s="217"/>
      <c r="H197" s="510"/>
      <c r="I197" s="217"/>
      <c r="K197" s="217"/>
      <c r="L197" s="217"/>
      <c r="M197" s="510"/>
      <c r="N197" s="217"/>
      <c r="O197" s="217"/>
      <c r="P197" s="217"/>
    </row>
    <row r="198" spans="1:16">
      <c r="B198" s="244"/>
      <c r="C198" s="673"/>
      <c r="D198" s="2093"/>
      <c r="F198" s="338"/>
      <c r="G198" s="217"/>
      <c r="H198" s="510"/>
      <c r="I198" s="217"/>
      <c r="K198" s="217"/>
      <c r="L198" s="217"/>
      <c r="M198" s="510"/>
      <c r="N198" s="217"/>
      <c r="O198" s="217"/>
      <c r="P198" s="217"/>
    </row>
    <row r="199" spans="1:16">
      <c r="A199" s="210" t="s">
        <v>732</v>
      </c>
      <c r="B199" s="675"/>
      <c r="C199" s="2094"/>
      <c r="D199" s="2093"/>
      <c r="F199" s="338"/>
      <c r="G199" s="217"/>
      <c r="H199" s="510"/>
      <c r="I199" s="217"/>
      <c r="K199" s="217"/>
      <c r="L199" s="217"/>
      <c r="M199" s="510"/>
      <c r="N199" s="217"/>
      <c r="O199" s="217"/>
      <c r="P199" s="217"/>
    </row>
    <row r="200" spans="1:16">
      <c r="B200" s="960" t="s">
        <v>7</v>
      </c>
      <c r="C200" s="680"/>
    </row>
    <row r="201" spans="1:16">
      <c r="A201" s="184"/>
      <c r="C201" s="108"/>
      <c r="D201" s="2093"/>
      <c r="F201" s="338"/>
      <c r="G201" s="217"/>
      <c r="H201" s="510"/>
      <c r="I201" s="217"/>
      <c r="K201" s="217"/>
      <c r="L201" s="217"/>
      <c r="M201" s="510"/>
      <c r="N201" s="217"/>
      <c r="O201" s="217"/>
      <c r="P201" s="217"/>
    </row>
    <row r="202" spans="1:16">
      <c r="A202" s="184"/>
      <c r="B202" s="244" t="s">
        <v>733</v>
      </c>
      <c r="C202" s="710">
        <f>SUM(D191:D198)+SUM(C199:C201)</f>
        <v>860000</v>
      </c>
      <c r="D202" s="2093"/>
      <c r="F202" s="338"/>
      <c r="G202" s="217"/>
      <c r="H202" s="510"/>
      <c r="I202" s="217"/>
      <c r="K202" s="217"/>
      <c r="L202" s="217"/>
      <c r="M202" s="510"/>
      <c r="N202" s="217"/>
      <c r="O202" s="217"/>
      <c r="P202" s="217"/>
    </row>
    <row r="203" spans="1:16">
      <c r="B203" s="244"/>
      <c r="C203" s="673"/>
      <c r="D203" s="2093"/>
      <c r="F203" s="338"/>
      <c r="G203" s="217"/>
      <c r="H203" s="510"/>
      <c r="I203" s="217"/>
      <c r="K203" s="217"/>
      <c r="L203" s="217"/>
      <c r="M203" s="510"/>
      <c r="N203" s="217"/>
      <c r="O203" s="217"/>
      <c r="P203" s="217"/>
    </row>
    <row r="204" spans="1:16" s="504" customFormat="1">
      <c r="A204" s="1844"/>
      <c r="B204" s="1845"/>
      <c r="C204" s="1846"/>
      <c r="D204" s="2563"/>
      <c r="E204" s="1833"/>
      <c r="F204" s="1830"/>
      <c r="G204" s="1831"/>
      <c r="H204" s="1832"/>
      <c r="I204" s="1831"/>
      <c r="J204" s="1831"/>
      <c r="K204" s="1831"/>
      <c r="L204" s="1831"/>
      <c r="M204" s="1832"/>
      <c r="N204" s="1831"/>
      <c r="O204" s="1831"/>
      <c r="P204" s="1831"/>
    </row>
    <row r="205" spans="1:16">
      <c r="A205" s="244" t="s">
        <v>12394</v>
      </c>
      <c r="B205" s="244"/>
      <c r="C205" s="681" t="s">
        <v>16717</v>
      </c>
      <c r="D205" s="2093"/>
      <c r="F205" s="338"/>
      <c r="G205" s="217"/>
      <c r="H205" s="510"/>
      <c r="I205" s="217"/>
      <c r="K205" s="217"/>
      <c r="L205" s="217"/>
      <c r="M205" s="510"/>
      <c r="N205" s="217"/>
      <c r="O205" s="217"/>
      <c r="P205" s="217"/>
    </row>
    <row r="206" spans="1:16">
      <c r="A206" s="216">
        <v>5203060</v>
      </c>
      <c r="B206" s="216" t="s">
        <v>3530</v>
      </c>
      <c r="C206" s="691" t="s">
        <v>16718</v>
      </c>
      <c r="D206" s="2093">
        <v>481000</v>
      </c>
      <c r="F206" s="338">
        <v>286000</v>
      </c>
      <c r="G206" s="217" t="s">
        <v>98</v>
      </c>
      <c r="H206" s="510">
        <v>43172</v>
      </c>
      <c r="I206" s="217" t="s">
        <v>871</v>
      </c>
      <c r="K206" s="217"/>
      <c r="L206" s="217" t="s">
        <v>2065</v>
      </c>
      <c r="M206" s="510">
        <v>43200</v>
      </c>
      <c r="N206" s="217" t="s">
        <v>728</v>
      </c>
      <c r="O206" s="217" t="s">
        <v>729</v>
      </c>
      <c r="P206" s="217"/>
    </row>
    <row r="207" spans="1:16">
      <c r="C207" s="691"/>
      <c r="D207" s="2093"/>
      <c r="F207" s="338"/>
      <c r="G207" s="217"/>
      <c r="H207" s="510"/>
      <c r="I207" s="217"/>
      <c r="K207" s="217"/>
      <c r="L207" s="217"/>
      <c r="M207" s="510"/>
      <c r="N207" s="217"/>
      <c r="O207" s="217"/>
      <c r="P207" s="217"/>
    </row>
    <row r="208" spans="1:16">
      <c r="A208" s="244" t="s">
        <v>16719</v>
      </c>
      <c r="C208" s="691"/>
      <c r="D208" s="2093"/>
      <c r="F208" s="338"/>
      <c r="G208" s="217"/>
      <c r="H208" s="510"/>
      <c r="I208" s="217"/>
      <c r="K208" s="217"/>
      <c r="L208" s="217"/>
      <c r="M208" s="510"/>
      <c r="N208" s="217"/>
      <c r="O208" s="217"/>
      <c r="P208" s="217"/>
    </row>
    <row r="209" spans="1:16">
      <c r="A209" s="216">
        <v>5203071</v>
      </c>
      <c r="B209" s="216" t="s">
        <v>3530</v>
      </c>
      <c r="C209" s="691" t="s">
        <v>16720</v>
      </c>
      <c r="D209" s="2093">
        <v>520000</v>
      </c>
      <c r="F209" s="338">
        <v>325000</v>
      </c>
      <c r="G209" s="217" t="s">
        <v>98</v>
      </c>
      <c r="H209" s="510">
        <v>43173</v>
      </c>
      <c r="I209" s="217" t="s">
        <v>386</v>
      </c>
      <c r="K209" s="217"/>
      <c r="L209" s="217" t="s">
        <v>107</v>
      </c>
      <c r="M209" s="510">
        <v>43200</v>
      </c>
      <c r="N209" s="217" t="s">
        <v>728</v>
      </c>
      <c r="O209" s="216" t="s">
        <v>2210</v>
      </c>
      <c r="P209" s="217"/>
    </row>
    <row r="210" spans="1:16">
      <c r="B210" s="244"/>
      <c r="C210" s="673"/>
      <c r="D210" s="2093"/>
      <c r="F210" s="338"/>
      <c r="G210" s="217"/>
      <c r="H210" s="510"/>
      <c r="I210" s="217"/>
      <c r="K210" s="217"/>
      <c r="L210" s="217"/>
      <c r="M210" s="510"/>
      <c r="N210" s="217"/>
      <c r="O210" s="217"/>
      <c r="P210" s="217"/>
    </row>
    <row r="211" spans="1:16">
      <c r="B211" s="216" t="s">
        <v>16721</v>
      </c>
      <c r="C211" s="673"/>
      <c r="D211" s="2093"/>
      <c r="F211" s="338"/>
      <c r="G211" s="217"/>
      <c r="H211" s="510"/>
      <c r="I211" s="217"/>
      <c r="K211" s="217"/>
      <c r="L211" s="217"/>
      <c r="M211" s="510"/>
      <c r="N211" s="217"/>
      <c r="O211" s="217"/>
      <c r="P211" s="217"/>
    </row>
    <row r="212" spans="1:16">
      <c r="B212" s="216" t="s">
        <v>18</v>
      </c>
      <c r="C212" s="673"/>
      <c r="D212" s="2093"/>
      <c r="F212" s="338"/>
      <c r="G212" s="217"/>
      <c r="H212" s="510"/>
      <c r="I212" s="217"/>
      <c r="K212" s="217"/>
      <c r="L212" s="217"/>
      <c r="M212" s="510"/>
      <c r="N212" s="217"/>
      <c r="O212" s="217"/>
      <c r="P212" s="217"/>
    </row>
    <row r="213" spans="1:16">
      <c r="B213" s="244"/>
      <c r="C213" s="673"/>
      <c r="D213" s="2093"/>
      <c r="F213" s="338"/>
      <c r="G213" s="217"/>
      <c r="H213" s="510"/>
      <c r="I213" s="217"/>
      <c r="K213" s="217"/>
      <c r="L213" s="217"/>
      <c r="M213" s="510"/>
      <c r="N213" s="217"/>
      <c r="O213" s="217"/>
      <c r="P213" s="217"/>
    </row>
    <row r="214" spans="1:16">
      <c r="A214" s="210" t="s">
        <v>732</v>
      </c>
      <c r="B214" s="675"/>
      <c r="C214" s="2094"/>
      <c r="D214" s="2093"/>
      <c r="F214" s="338"/>
      <c r="G214" s="217"/>
      <c r="H214" s="510"/>
      <c r="I214" s="217"/>
      <c r="K214" s="217"/>
      <c r="L214" s="217"/>
      <c r="M214" s="510"/>
      <c r="N214" s="217"/>
      <c r="O214" s="217"/>
      <c r="P214" s="217"/>
    </row>
    <row r="215" spans="1:16">
      <c r="B215" s="960" t="s">
        <v>7</v>
      </c>
      <c r="C215" s="680"/>
    </row>
    <row r="216" spans="1:16">
      <c r="A216" s="184"/>
      <c r="C216" s="108"/>
      <c r="D216" s="2093"/>
      <c r="F216" s="338"/>
      <c r="G216" s="217"/>
      <c r="H216" s="510"/>
      <c r="I216" s="217"/>
      <c r="K216" s="217"/>
      <c r="L216" s="217"/>
      <c r="M216" s="510"/>
      <c r="N216" s="217"/>
      <c r="O216" s="217"/>
      <c r="P216" s="217"/>
    </row>
    <row r="217" spans="1:16">
      <c r="A217" s="184"/>
      <c r="B217" s="244" t="s">
        <v>733</v>
      </c>
      <c r="C217" s="710">
        <f>SUM(D204:D213)+SUM(C214:C216)</f>
        <v>1001000</v>
      </c>
      <c r="D217" s="2093"/>
      <c r="F217" s="338"/>
      <c r="G217" s="217"/>
      <c r="H217" s="510"/>
      <c r="I217" s="217"/>
      <c r="K217" s="217"/>
      <c r="L217" s="217"/>
      <c r="M217" s="510"/>
      <c r="N217" s="217"/>
      <c r="O217" s="217"/>
      <c r="P217" s="217"/>
    </row>
    <row r="218" spans="1:16">
      <c r="B218" s="244"/>
      <c r="C218" s="673"/>
      <c r="D218" s="2093"/>
      <c r="F218" s="338"/>
      <c r="G218" s="217"/>
      <c r="H218" s="510"/>
      <c r="I218" s="217"/>
      <c r="K218" s="217"/>
      <c r="L218" s="217"/>
      <c r="M218" s="510"/>
      <c r="N218" s="217"/>
      <c r="O218" s="217"/>
      <c r="P218" s="217"/>
    </row>
    <row r="219" spans="1:16" s="504" customFormat="1">
      <c r="A219" s="1844"/>
      <c r="B219" s="1845"/>
      <c r="C219" s="1846"/>
      <c r="D219" s="2563"/>
      <c r="E219" s="1833"/>
      <c r="F219" s="1830"/>
      <c r="G219" s="1831"/>
      <c r="H219" s="1832"/>
      <c r="I219" s="1831"/>
      <c r="J219" s="1831"/>
      <c r="K219" s="1831"/>
      <c r="L219" s="1831"/>
      <c r="M219" s="1832"/>
      <c r="N219" s="1831"/>
      <c r="O219" s="1831"/>
      <c r="P219" s="1831"/>
    </row>
    <row r="220" spans="1:16">
      <c r="A220" s="244" t="s">
        <v>3148</v>
      </c>
      <c r="B220" s="244"/>
      <c r="C220" s="681" t="s">
        <v>16722</v>
      </c>
      <c r="D220" s="2093"/>
      <c r="F220" s="338"/>
      <c r="G220" s="217"/>
      <c r="H220" s="510"/>
      <c r="I220" s="217"/>
      <c r="K220" s="217"/>
      <c r="L220" s="217"/>
      <c r="M220" s="510"/>
      <c r="N220" s="217"/>
      <c r="O220" s="217"/>
      <c r="P220" s="217"/>
    </row>
    <row r="221" spans="1:16">
      <c r="A221" s="184">
        <v>5203153</v>
      </c>
      <c r="B221" s="2145" t="s">
        <v>9459</v>
      </c>
      <c r="C221" s="2104" t="s">
        <v>16723</v>
      </c>
      <c r="D221" s="2093">
        <v>735000</v>
      </c>
      <c r="F221" s="338">
        <v>505000</v>
      </c>
      <c r="G221" s="217" t="s">
        <v>98</v>
      </c>
      <c r="H221" s="510">
        <v>43189</v>
      </c>
      <c r="I221" s="217" t="s">
        <v>770</v>
      </c>
      <c r="K221" s="217"/>
      <c r="L221" s="217" t="s">
        <v>67</v>
      </c>
      <c r="M221" s="510">
        <v>43217</v>
      </c>
      <c r="N221" s="987" t="s">
        <v>728</v>
      </c>
      <c r="O221" s="217" t="s">
        <v>729</v>
      </c>
      <c r="P221" s="217"/>
    </row>
    <row r="222" spans="1:16">
      <c r="B222" s="2145"/>
      <c r="C222" s="2104"/>
      <c r="D222" s="2093"/>
      <c r="F222" s="338"/>
      <c r="G222" s="217"/>
      <c r="H222" s="510"/>
      <c r="I222" s="217"/>
      <c r="K222" s="217"/>
      <c r="L222" s="217"/>
      <c r="M222" s="510"/>
      <c r="N222" s="217"/>
      <c r="O222" s="217"/>
      <c r="P222" s="217"/>
    </row>
    <row r="223" spans="1:16">
      <c r="B223" s="216" t="s">
        <v>16724</v>
      </c>
      <c r="C223" s="2104"/>
      <c r="D223" s="2093"/>
      <c r="F223" s="338"/>
      <c r="G223" s="217"/>
      <c r="H223" s="510"/>
      <c r="I223" s="217"/>
      <c r="K223" s="217"/>
      <c r="L223" s="217"/>
      <c r="M223" s="510"/>
      <c r="N223" s="217"/>
      <c r="O223" s="217"/>
      <c r="P223" s="217"/>
    </row>
    <row r="224" spans="1:16">
      <c r="B224" s="216" t="s">
        <v>18</v>
      </c>
      <c r="C224" s="2104"/>
      <c r="D224" s="2093"/>
      <c r="F224" s="338"/>
      <c r="G224" s="217"/>
      <c r="H224" s="510"/>
      <c r="I224" s="217"/>
      <c r="K224" s="217"/>
      <c r="L224" s="217"/>
      <c r="M224" s="510"/>
      <c r="N224" s="217"/>
      <c r="O224" s="217"/>
      <c r="P224" s="217"/>
    </row>
    <row r="225" spans="1:16">
      <c r="B225" s="244"/>
      <c r="C225" s="673"/>
      <c r="D225" s="2093"/>
      <c r="F225" s="338"/>
      <c r="G225" s="217"/>
      <c r="H225" s="510"/>
      <c r="I225" s="217"/>
      <c r="K225" s="217"/>
      <c r="L225" s="217"/>
      <c r="M225" s="510"/>
      <c r="N225" s="217"/>
      <c r="O225" s="217"/>
      <c r="P225" s="217"/>
    </row>
    <row r="226" spans="1:16">
      <c r="A226" s="244" t="s">
        <v>14394</v>
      </c>
      <c r="B226" s="244"/>
      <c r="C226" s="673"/>
      <c r="D226" s="2093"/>
      <c r="F226" s="338"/>
      <c r="G226" s="217"/>
      <c r="H226" s="510"/>
      <c r="I226" s="217"/>
      <c r="K226" s="217"/>
      <c r="L226" s="217"/>
      <c r="M226" s="510"/>
      <c r="N226" s="217"/>
      <c r="O226" s="217"/>
      <c r="P226" s="217"/>
    </row>
    <row r="227" spans="1:16">
      <c r="A227" s="216">
        <v>5204032</v>
      </c>
      <c r="B227" s="216" t="s">
        <v>9459</v>
      </c>
      <c r="C227" s="691" t="s">
        <v>16725</v>
      </c>
      <c r="D227" s="2093">
        <v>660000</v>
      </c>
      <c r="F227" s="338">
        <v>418000</v>
      </c>
      <c r="G227" s="217" t="s">
        <v>98</v>
      </c>
      <c r="H227" s="510">
        <v>43197</v>
      </c>
      <c r="I227" s="217" t="s">
        <v>317</v>
      </c>
      <c r="K227" s="217"/>
      <c r="L227" s="217" t="s">
        <v>41</v>
      </c>
      <c r="M227" s="510">
        <v>43234</v>
      </c>
      <c r="N227" s="217" t="s">
        <v>728</v>
      </c>
      <c r="O227" s="216" t="s">
        <v>2236</v>
      </c>
      <c r="P227" s="217"/>
    </row>
    <row r="228" spans="1:16">
      <c r="B228" s="244"/>
      <c r="C228" s="673"/>
      <c r="D228" s="2093"/>
      <c r="F228" s="338"/>
      <c r="G228" s="217"/>
      <c r="H228" s="510"/>
      <c r="I228" s="217"/>
      <c r="K228" s="217"/>
      <c r="L228" s="217"/>
      <c r="M228" s="510"/>
      <c r="N228" s="217"/>
      <c r="O228" s="217"/>
      <c r="P228" s="217"/>
    </row>
    <row r="229" spans="1:16">
      <c r="B229" s="1061" t="s">
        <v>16726</v>
      </c>
      <c r="C229" s="673"/>
      <c r="D229" s="2093"/>
      <c r="F229" s="338"/>
      <c r="G229" s="217"/>
      <c r="H229" s="510"/>
      <c r="I229" s="217"/>
      <c r="K229" s="217"/>
      <c r="L229" s="217"/>
      <c r="M229" s="510"/>
      <c r="N229" s="217"/>
      <c r="O229" s="217"/>
      <c r="P229" s="217"/>
    </row>
    <row r="230" spans="1:16">
      <c r="B230" s="1061" t="s">
        <v>18</v>
      </c>
      <c r="C230" s="673"/>
      <c r="D230" s="2093"/>
      <c r="F230" s="338"/>
      <c r="G230" s="217"/>
      <c r="H230" s="510"/>
      <c r="I230" s="217"/>
      <c r="K230" s="217"/>
      <c r="L230" s="217"/>
      <c r="M230" s="510"/>
      <c r="N230" s="217"/>
      <c r="O230" s="217"/>
      <c r="P230" s="217"/>
    </row>
    <row r="231" spans="1:16">
      <c r="B231" s="1061"/>
      <c r="C231" s="673"/>
      <c r="D231" s="2093"/>
      <c r="F231" s="338"/>
      <c r="G231" s="217"/>
      <c r="H231" s="510"/>
      <c r="I231" s="217"/>
      <c r="K231" s="217"/>
      <c r="L231" s="217"/>
      <c r="M231" s="510"/>
      <c r="N231" s="217"/>
      <c r="O231" s="217"/>
      <c r="P231" s="217"/>
    </row>
    <row r="232" spans="1:16">
      <c r="A232" s="210" t="s">
        <v>732</v>
      </c>
      <c r="B232" s="675"/>
      <c r="C232" s="2094"/>
      <c r="D232" s="2093"/>
      <c r="F232" s="338"/>
      <c r="G232" s="217"/>
      <c r="H232" s="510"/>
      <c r="I232" s="217"/>
      <c r="K232" s="217"/>
      <c r="L232" s="217"/>
      <c r="M232" s="510"/>
      <c r="N232" s="217"/>
      <c r="O232" s="217"/>
      <c r="P232" s="217"/>
    </row>
    <row r="233" spans="1:16">
      <c r="B233" s="960" t="s">
        <v>7</v>
      </c>
      <c r="C233" s="680"/>
    </row>
    <row r="234" spans="1:16">
      <c r="A234" s="184"/>
      <c r="C234" s="108"/>
      <c r="D234" s="2093"/>
      <c r="F234" s="338"/>
      <c r="G234" s="217"/>
      <c r="H234" s="510"/>
      <c r="I234" s="217"/>
      <c r="K234" s="217"/>
      <c r="L234" s="217"/>
      <c r="M234" s="510"/>
      <c r="N234" s="217"/>
      <c r="O234" s="217"/>
      <c r="P234" s="217"/>
    </row>
    <row r="235" spans="1:16">
      <c r="A235" s="184"/>
      <c r="B235" s="244" t="s">
        <v>733</v>
      </c>
      <c r="C235" s="710">
        <f>SUM(D219:D230)+SUM(C232:C234)</f>
        <v>1395000</v>
      </c>
      <c r="D235" s="2093"/>
      <c r="F235" s="338"/>
      <c r="G235" s="217"/>
      <c r="H235" s="510"/>
      <c r="I235" s="217"/>
      <c r="K235" s="217"/>
      <c r="L235" s="217"/>
      <c r="M235" s="510"/>
      <c r="N235" s="217"/>
      <c r="O235" s="217"/>
      <c r="P235" s="217"/>
    </row>
    <row r="236" spans="1:16">
      <c r="B236" s="244"/>
      <c r="C236" s="673"/>
      <c r="D236" s="2093"/>
      <c r="F236" s="338"/>
      <c r="G236" s="217"/>
      <c r="H236" s="510"/>
      <c r="I236" s="217"/>
      <c r="K236" s="217"/>
      <c r="L236" s="217"/>
      <c r="M236" s="510"/>
      <c r="N236" s="217"/>
      <c r="O236" s="217"/>
      <c r="P236" s="217"/>
    </row>
    <row r="237" spans="1:16" s="504" customFormat="1">
      <c r="A237" s="1844"/>
      <c r="B237" s="1845"/>
      <c r="C237" s="1846"/>
      <c r="D237" s="2563"/>
      <c r="E237" s="1833"/>
      <c r="F237" s="1830"/>
      <c r="G237" s="1831"/>
      <c r="H237" s="1832"/>
      <c r="I237" s="1831"/>
      <c r="J237" s="1831"/>
      <c r="K237" s="1831"/>
      <c r="L237" s="1831"/>
      <c r="M237" s="1832"/>
      <c r="N237" s="1831"/>
      <c r="O237" s="1831"/>
      <c r="P237" s="1831"/>
    </row>
    <row r="238" spans="1:16">
      <c r="B238" s="244"/>
      <c r="C238" s="673"/>
      <c r="D238" s="2093"/>
      <c r="F238" s="338"/>
      <c r="G238" s="217"/>
      <c r="H238" s="510"/>
      <c r="I238" s="217"/>
      <c r="K238" s="217"/>
      <c r="L238" s="217"/>
      <c r="M238" s="510"/>
      <c r="N238" s="217"/>
      <c r="O238" s="217"/>
      <c r="P238" s="217"/>
    </row>
    <row r="239" spans="1:16">
      <c r="B239" s="244"/>
      <c r="C239" s="673"/>
      <c r="D239" s="2093"/>
      <c r="F239" s="338"/>
      <c r="G239" s="217"/>
      <c r="H239" s="510"/>
      <c r="I239" s="217"/>
      <c r="K239" s="217"/>
      <c r="L239" s="217"/>
      <c r="M239" s="510"/>
      <c r="N239" s="217"/>
      <c r="O239" s="217"/>
      <c r="P239" s="217"/>
    </row>
    <row r="240" spans="1:16">
      <c r="B240" s="244"/>
      <c r="C240" s="673"/>
      <c r="D240" s="2093"/>
      <c r="F240" s="338"/>
      <c r="G240" s="217"/>
      <c r="H240" s="510"/>
      <c r="I240" s="217"/>
      <c r="K240" s="217"/>
      <c r="L240" s="217"/>
      <c r="M240" s="510"/>
      <c r="N240" s="217"/>
      <c r="O240" s="217"/>
      <c r="P240" s="217"/>
    </row>
    <row r="241" spans="1:16">
      <c r="B241" s="244"/>
      <c r="C241" s="673"/>
      <c r="D241" s="2093"/>
      <c r="F241" s="338"/>
      <c r="G241" s="217"/>
      <c r="H241" s="510"/>
      <c r="I241" s="217"/>
      <c r="K241" s="217"/>
      <c r="L241" s="217"/>
      <c r="M241" s="510"/>
      <c r="N241" s="217"/>
      <c r="O241" s="217"/>
      <c r="P241" s="217"/>
    </row>
    <row r="242" spans="1:16">
      <c r="B242" s="244"/>
      <c r="C242" s="673"/>
      <c r="D242" s="2093"/>
      <c r="F242" s="338"/>
      <c r="G242" s="217"/>
      <c r="H242" s="510"/>
      <c r="I242" s="217"/>
      <c r="K242" s="217"/>
      <c r="L242" s="217"/>
      <c r="M242" s="510"/>
      <c r="N242" s="217"/>
      <c r="O242" s="217"/>
      <c r="P242" s="217"/>
    </row>
    <row r="243" spans="1:16">
      <c r="B243" s="244"/>
      <c r="C243" s="673"/>
      <c r="D243" s="2093"/>
      <c r="F243" s="338"/>
      <c r="G243" s="217"/>
      <c r="H243" s="510"/>
      <c r="I243" s="217"/>
      <c r="K243" s="217"/>
      <c r="L243" s="217"/>
      <c r="M243" s="510"/>
      <c r="N243" s="217"/>
      <c r="O243" s="217"/>
      <c r="P243" s="217"/>
    </row>
    <row r="244" spans="1:16">
      <c r="B244" s="244"/>
      <c r="C244" s="673"/>
      <c r="D244" s="2093"/>
      <c r="F244" s="338"/>
      <c r="G244" s="217"/>
      <c r="H244" s="510"/>
      <c r="I244" s="217"/>
      <c r="K244" s="217"/>
      <c r="L244" s="217"/>
      <c r="M244" s="510"/>
      <c r="N244" s="217"/>
      <c r="O244" s="217"/>
      <c r="P244" s="217"/>
    </row>
    <row r="245" spans="1:16">
      <c r="B245" s="244"/>
      <c r="C245" s="673"/>
      <c r="D245" s="2093"/>
      <c r="F245" s="338"/>
      <c r="G245" s="217"/>
      <c r="H245" s="510"/>
      <c r="I245" s="217"/>
      <c r="K245" s="217"/>
      <c r="L245" s="217"/>
      <c r="M245" s="510"/>
      <c r="N245" s="217"/>
      <c r="O245" s="217"/>
      <c r="P245" s="217"/>
    </row>
    <row r="246" spans="1:16">
      <c r="B246" s="244"/>
      <c r="C246" s="673"/>
      <c r="D246" s="2093"/>
      <c r="F246" s="338"/>
      <c r="G246" s="217"/>
      <c r="H246" s="510"/>
      <c r="I246" s="217"/>
      <c r="K246" s="217"/>
      <c r="L246" s="217"/>
      <c r="M246" s="510"/>
      <c r="N246" s="217"/>
      <c r="O246" s="217"/>
      <c r="P246" s="217"/>
    </row>
    <row r="247" spans="1:16">
      <c r="B247" s="244"/>
      <c r="C247" s="673"/>
      <c r="D247" s="2093"/>
      <c r="F247" s="338"/>
      <c r="G247" s="217"/>
      <c r="H247" s="510"/>
      <c r="I247" s="217"/>
      <c r="K247" s="217"/>
      <c r="L247" s="217"/>
      <c r="M247" s="510"/>
      <c r="N247" s="217"/>
      <c r="O247" s="217"/>
      <c r="P247" s="217"/>
    </row>
    <row r="248" spans="1:16">
      <c r="B248" s="244"/>
      <c r="C248" s="673"/>
      <c r="D248" s="2093"/>
      <c r="F248" s="338"/>
      <c r="G248" s="217"/>
      <c r="H248" s="510"/>
      <c r="I248" s="217"/>
      <c r="K248" s="217"/>
      <c r="L248" s="217"/>
      <c r="M248" s="510"/>
      <c r="N248" s="217"/>
      <c r="O248" s="217"/>
      <c r="P248" s="217"/>
    </row>
    <row r="249" spans="1:16">
      <c r="B249" s="244"/>
      <c r="C249" s="673"/>
      <c r="D249" s="2093"/>
      <c r="F249" s="338"/>
      <c r="G249" s="217"/>
      <c r="H249" s="510"/>
      <c r="I249" s="217"/>
      <c r="K249" s="217"/>
      <c r="L249" s="217"/>
      <c r="M249" s="510"/>
      <c r="N249" s="217"/>
      <c r="O249" s="217"/>
      <c r="P249" s="217"/>
    </row>
    <row r="250" spans="1:16">
      <c r="B250" s="2145"/>
      <c r="C250" s="2146"/>
      <c r="D250" s="318"/>
      <c r="F250" s="338"/>
      <c r="G250" s="217"/>
      <c r="H250" s="510"/>
      <c r="I250" s="217"/>
      <c r="K250" s="217"/>
      <c r="L250" s="217"/>
      <c r="M250" s="510"/>
      <c r="N250" s="217"/>
      <c r="O250" s="217"/>
      <c r="P250" s="217"/>
    </row>
    <row r="251" spans="1:16" ht="13.5" thickBot="1">
      <c r="A251" s="280"/>
      <c r="B251" s="324"/>
      <c r="C251" s="324"/>
      <c r="D251" s="325"/>
      <c r="F251" s="338"/>
      <c r="G251" s="217"/>
      <c r="H251" s="510"/>
      <c r="I251" s="217"/>
      <c r="K251" s="217"/>
      <c r="L251" s="217"/>
      <c r="M251" s="510"/>
      <c r="N251" s="217"/>
      <c r="O251" s="217"/>
      <c r="P251" s="217"/>
    </row>
    <row r="252" spans="1:16">
      <c r="A252" s="15" t="s">
        <v>557</v>
      </c>
      <c r="C252" s="216"/>
      <c r="D252" s="318"/>
      <c r="F252" s="269"/>
    </row>
    <row r="253" spans="1:16">
      <c r="A253" s="118"/>
      <c r="B253" s="232"/>
      <c r="C253" s="233"/>
      <c r="D253" s="318"/>
      <c r="F253" s="269"/>
    </row>
    <row r="254" spans="1:16">
      <c r="B254" s="232" t="s">
        <v>14066</v>
      </c>
      <c r="C254" s="681" t="s">
        <v>5682</v>
      </c>
      <c r="D254" s="318">
        <v>-1355000</v>
      </c>
      <c r="E254" s="216">
        <v>5965934</v>
      </c>
      <c r="F254" s="269"/>
    </row>
    <row r="255" spans="1:16">
      <c r="B255" s="232" t="s">
        <v>14066</v>
      </c>
      <c r="C255" s="681" t="s">
        <v>14699</v>
      </c>
      <c r="D255" s="318">
        <v>-1190000</v>
      </c>
      <c r="E255" s="216">
        <v>6094883</v>
      </c>
      <c r="F255" s="269"/>
    </row>
    <row r="256" spans="1:16">
      <c r="B256" s="232" t="s">
        <v>14066</v>
      </c>
      <c r="C256" s="681" t="s">
        <v>16727</v>
      </c>
      <c r="D256" s="318">
        <v>-1290000</v>
      </c>
      <c r="E256" s="216">
        <v>6172698</v>
      </c>
      <c r="F256" s="269"/>
    </row>
    <row r="257" spans="2:6">
      <c r="B257" s="232" t="s">
        <v>14066</v>
      </c>
      <c r="C257" s="681" t="s">
        <v>14581</v>
      </c>
      <c r="D257" s="318">
        <v>-1245000</v>
      </c>
      <c r="E257" s="216">
        <v>5256127</v>
      </c>
      <c r="F257" s="269"/>
    </row>
    <row r="258" spans="2:6">
      <c r="B258" s="232" t="s">
        <v>14066</v>
      </c>
      <c r="C258" s="681" t="s">
        <v>13652</v>
      </c>
      <c r="D258" s="318">
        <v>-1565000</v>
      </c>
      <c r="E258" s="216">
        <v>5360649</v>
      </c>
      <c r="F258" s="269"/>
    </row>
    <row r="259" spans="2:6">
      <c r="B259" s="232" t="s">
        <v>14066</v>
      </c>
      <c r="C259" s="681" t="s">
        <v>16728</v>
      </c>
      <c r="D259" s="318">
        <v>-1910000</v>
      </c>
      <c r="E259" s="216">
        <v>5463883</v>
      </c>
      <c r="F259" s="269"/>
    </row>
    <row r="260" spans="2:6">
      <c r="B260" s="232" t="s">
        <v>14066</v>
      </c>
      <c r="C260" s="681" t="s">
        <v>16729</v>
      </c>
      <c r="D260" s="318">
        <v>-1560000</v>
      </c>
      <c r="E260" s="216">
        <v>5522264</v>
      </c>
      <c r="F260" s="269"/>
    </row>
    <row r="261" spans="2:6">
      <c r="B261" s="232" t="s">
        <v>14066</v>
      </c>
      <c r="C261" s="681" t="s">
        <v>16730</v>
      </c>
      <c r="D261" s="318">
        <v>-620000</v>
      </c>
      <c r="E261" s="216">
        <v>5738809</v>
      </c>
      <c r="F261" s="269"/>
    </row>
    <row r="262" spans="2:6">
      <c r="B262" s="232" t="s">
        <v>14066</v>
      </c>
      <c r="C262" s="681" t="s">
        <v>16731</v>
      </c>
      <c r="D262" s="318">
        <v>-780000</v>
      </c>
      <c r="E262" s="216">
        <v>5788796</v>
      </c>
      <c r="F262" s="269"/>
    </row>
    <row r="263" spans="2:6">
      <c r="B263" s="232" t="s">
        <v>14066</v>
      </c>
      <c r="C263" s="681" t="s">
        <v>16732</v>
      </c>
      <c r="D263" s="318">
        <v>-760000</v>
      </c>
      <c r="E263" s="216">
        <v>5839905</v>
      </c>
      <c r="F263" s="269"/>
    </row>
    <row r="264" spans="2:6">
      <c r="B264" s="232" t="s">
        <v>14066</v>
      </c>
      <c r="C264" s="681" t="s">
        <v>9173</v>
      </c>
      <c r="D264" s="318">
        <v>-1415000</v>
      </c>
      <c r="E264" s="216">
        <v>5983792</v>
      </c>
      <c r="F264" s="269"/>
    </row>
    <row r="265" spans="2:6">
      <c r="B265" s="232" t="s">
        <v>14066</v>
      </c>
      <c r="C265" s="681" t="s">
        <v>16733</v>
      </c>
      <c r="D265" s="318">
        <v>-500000</v>
      </c>
      <c r="E265" s="216">
        <v>6029500</v>
      </c>
      <c r="F265" s="269"/>
    </row>
    <row r="266" spans="2:6">
      <c r="B266" s="232" t="s">
        <v>14066</v>
      </c>
      <c r="C266" s="681" t="s">
        <v>16734</v>
      </c>
      <c r="D266" s="318">
        <v>-1003000</v>
      </c>
      <c r="E266" s="216">
        <v>6063379</v>
      </c>
      <c r="F266" s="269"/>
    </row>
    <row r="267" spans="2:6">
      <c r="B267" s="232" t="s">
        <v>14066</v>
      </c>
      <c r="C267" s="681" t="s">
        <v>16735</v>
      </c>
      <c r="D267" s="318">
        <v>-1006000</v>
      </c>
      <c r="E267" s="216">
        <v>5243647</v>
      </c>
      <c r="F267" s="269"/>
    </row>
    <row r="268" spans="2:6">
      <c r="B268" s="232" t="s">
        <v>14066</v>
      </c>
      <c r="C268" s="681" t="s">
        <v>16736</v>
      </c>
      <c r="D268" s="318">
        <v>-860000</v>
      </c>
      <c r="E268" s="216">
        <v>5330689</v>
      </c>
      <c r="F268" s="269"/>
    </row>
    <row r="269" spans="2:6">
      <c r="B269" s="232" t="s">
        <v>14066</v>
      </c>
      <c r="C269" s="681" t="s">
        <v>16737</v>
      </c>
      <c r="D269" s="318">
        <v>-1001000</v>
      </c>
      <c r="E269" s="216">
        <v>899737</v>
      </c>
      <c r="F269" s="269"/>
    </row>
    <row r="270" spans="2:6">
      <c r="B270" s="232" t="s">
        <v>14066</v>
      </c>
      <c r="C270" s="681" t="s">
        <v>16738</v>
      </c>
      <c r="D270" s="318">
        <v>-735000</v>
      </c>
      <c r="E270" s="216">
        <v>5537366</v>
      </c>
      <c r="F270" s="500"/>
    </row>
    <row r="271" spans="2:6">
      <c r="B271" s="232" t="s">
        <v>14066</v>
      </c>
      <c r="C271" s="681" t="s">
        <v>12130</v>
      </c>
      <c r="D271" s="318">
        <v>-660000</v>
      </c>
      <c r="E271" s="216">
        <v>5601046</v>
      </c>
      <c r="F271" s="500"/>
    </row>
    <row r="272" spans="2:6">
      <c r="B272" s="232"/>
      <c r="C272" s="681"/>
      <c r="D272" s="318"/>
      <c r="E272" s="216"/>
      <c r="F272" s="500"/>
    </row>
    <row r="273" spans="1:6">
      <c r="B273" s="232"/>
      <c r="C273" s="681"/>
      <c r="D273" s="318"/>
      <c r="E273" s="216"/>
      <c r="F273" s="269"/>
    </row>
    <row r="274" spans="1:6">
      <c r="B274" s="232"/>
      <c r="C274" s="681"/>
      <c r="D274" s="318"/>
      <c r="E274" s="216"/>
      <c r="F274" s="269"/>
    </row>
    <row r="275" spans="1:6">
      <c r="D275" s="318"/>
      <c r="F275" s="269"/>
    </row>
    <row r="276" spans="1:6">
      <c r="B276" s="244" t="s">
        <v>13322</v>
      </c>
      <c r="C276" s="245"/>
      <c r="D276" s="320">
        <f>SUM(D4:D275)</f>
        <v>0</v>
      </c>
      <c r="F276" s="269"/>
    </row>
    <row r="280" spans="1:6" ht="13.5" thickBot="1"/>
    <row r="281" spans="1:6" ht="15.75" thickBot="1">
      <c r="A281" s="2887" t="s">
        <v>682</v>
      </c>
      <c r="B281" s="2888"/>
      <c r="C281" s="706" t="s">
        <v>16739</v>
      </c>
    </row>
    <row r="282" spans="1:6" ht="15.75" thickBot="1">
      <c r="A282" s="707" t="s">
        <v>684</v>
      </c>
      <c r="B282" s="1721"/>
      <c r="C282" s="706" t="s">
        <v>16740</v>
      </c>
    </row>
    <row r="283" spans="1:6" ht="15.75" thickBot="1">
      <c r="A283" s="2887" t="s">
        <v>685</v>
      </c>
      <c r="B283" s="2888"/>
      <c r="C283" s="706" t="s">
        <v>16739</v>
      </c>
    </row>
    <row r="284" spans="1:6" ht="45.75" thickBot="1">
      <c r="A284" s="2887" t="s">
        <v>686</v>
      </c>
      <c r="B284" s="2888"/>
      <c r="C284" s="712" t="s">
        <v>16741</v>
      </c>
    </row>
    <row r="285" spans="1:6" ht="15.75" thickBot="1">
      <c r="A285" s="2887" t="s">
        <v>688</v>
      </c>
      <c r="B285" s="2888"/>
      <c r="C285" s="706"/>
    </row>
    <row r="286" spans="1:6" ht="15.75" thickBot="1">
      <c r="A286" s="2887" t="s">
        <v>690</v>
      </c>
      <c r="B286" s="2888"/>
      <c r="C286" s="706" t="s">
        <v>14077</v>
      </c>
    </row>
    <row r="287" spans="1:6" ht="15.75" thickBot="1">
      <c r="A287" s="2887" t="s">
        <v>692</v>
      </c>
      <c r="B287" s="2888"/>
      <c r="C287" s="706" t="s">
        <v>13329</v>
      </c>
    </row>
    <row r="288" spans="1:6" ht="15.75" thickBot="1">
      <c r="A288" s="2883" t="s">
        <v>693</v>
      </c>
      <c r="B288" s="2884"/>
      <c r="C288" s="705" t="s">
        <v>694</v>
      </c>
    </row>
    <row r="289" spans="1:17" ht="15.75" thickBot="1">
      <c r="A289" s="2883" t="s">
        <v>695</v>
      </c>
      <c r="B289" s="2884"/>
      <c r="C289" s="714" t="s">
        <v>9427</v>
      </c>
    </row>
    <row r="290" spans="1:17" ht="15.75" thickBot="1">
      <c r="A290" s="2883" t="s">
        <v>697</v>
      </c>
      <c r="B290" s="2884"/>
      <c r="C290" s="711">
        <v>959979758641</v>
      </c>
    </row>
    <row r="291" spans="1:17" s="1015" customFormat="1" ht="15.75" thickBot="1">
      <c r="A291" s="2883" t="s">
        <v>13331</v>
      </c>
      <c r="B291" s="2884"/>
      <c r="C291" s="705">
        <v>95949304202</v>
      </c>
      <c r="D291" s="248"/>
      <c r="E291" s="108"/>
      <c r="F291" s="108"/>
      <c r="G291" s="108"/>
      <c r="H291" s="502"/>
      <c r="I291" s="108"/>
      <c r="J291" s="217"/>
      <c r="K291" s="108"/>
      <c r="L291" s="108"/>
      <c r="M291" s="502"/>
      <c r="N291" s="108"/>
      <c r="O291" s="108"/>
      <c r="P291" s="108"/>
      <c r="Q291" s="108"/>
    </row>
    <row r="292" spans="1:17" s="1015" customFormat="1" ht="15.75" thickBot="1">
      <c r="A292" s="2883" t="s">
        <v>700</v>
      </c>
      <c r="B292" s="2884"/>
      <c r="C292" s="709" t="s">
        <v>16742</v>
      </c>
      <c r="D292" s="248"/>
      <c r="E292" s="108"/>
      <c r="F292" s="108"/>
      <c r="G292" s="108"/>
      <c r="H292" s="502"/>
      <c r="I292" s="108"/>
      <c r="J292" s="217"/>
      <c r="K292" s="108"/>
      <c r="L292" s="108"/>
      <c r="M292" s="502"/>
      <c r="N292" s="108"/>
      <c r="O292" s="108"/>
      <c r="P292" s="108"/>
      <c r="Q292" s="108"/>
    </row>
    <row r="293" spans="1:17" s="1015" customFormat="1" ht="15.75" thickBot="1">
      <c r="A293" s="2883" t="s">
        <v>702</v>
      </c>
      <c r="B293" s="2884"/>
      <c r="C293" s="705" t="s">
        <v>760</v>
      </c>
      <c r="D293" s="248"/>
      <c r="E293" s="108"/>
      <c r="F293" s="108"/>
      <c r="G293" s="108"/>
      <c r="H293" s="502"/>
      <c r="I293" s="108"/>
      <c r="J293" s="217"/>
      <c r="K293" s="108"/>
      <c r="L293" s="108"/>
      <c r="M293" s="502"/>
      <c r="N293" s="108"/>
      <c r="O293" s="108"/>
      <c r="P293" s="108"/>
      <c r="Q293" s="108"/>
    </row>
    <row r="294" spans="1:17" s="1015" customFormat="1" ht="15.75" thickBot="1">
      <c r="A294" s="2883" t="s">
        <v>704</v>
      </c>
      <c r="B294" s="2884"/>
      <c r="C294" s="709" t="s">
        <v>705</v>
      </c>
      <c r="D294" s="248"/>
      <c r="E294" s="108"/>
      <c r="F294" s="108"/>
      <c r="G294" s="108"/>
      <c r="H294" s="502"/>
      <c r="I294" s="108"/>
      <c r="J294" s="217"/>
      <c r="K294" s="108"/>
      <c r="L294" s="108"/>
      <c r="M294" s="502"/>
      <c r="N294" s="108"/>
      <c r="O294" s="108"/>
      <c r="P294" s="108"/>
      <c r="Q294" s="108"/>
    </row>
    <row r="295" spans="1:17" s="1015" customFormat="1" ht="75.75" thickBot="1">
      <c r="A295" s="2885" t="s">
        <v>706</v>
      </c>
      <c r="B295" s="2886"/>
      <c r="C295" s="712" t="s">
        <v>16743</v>
      </c>
      <c r="D295" s="248"/>
      <c r="E295" s="108"/>
      <c r="F295" s="108"/>
      <c r="G295" s="108"/>
      <c r="H295" s="502"/>
      <c r="I295" s="108"/>
      <c r="J295" s="217"/>
      <c r="K295" s="108"/>
      <c r="L295" s="108"/>
      <c r="M295" s="502"/>
      <c r="N295" s="108"/>
      <c r="O295" s="108"/>
      <c r="P295" s="108"/>
      <c r="Q295" s="108"/>
    </row>
  </sheetData>
  <mergeCells count="15">
    <mergeCell ref="A286:B286"/>
    <mergeCell ref="L1:N1"/>
    <mergeCell ref="A281:B281"/>
    <mergeCell ref="A283:B283"/>
    <mergeCell ref="A284:B284"/>
    <mergeCell ref="A285:B285"/>
    <mergeCell ref="A293:B293"/>
    <mergeCell ref="A294:B294"/>
    <mergeCell ref="A295:B295"/>
    <mergeCell ref="A287:B287"/>
    <mergeCell ref="A288:B288"/>
    <mergeCell ref="A289:B289"/>
    <mergeCell ref="A290:B290"/>
    <mergeCell ref="A291:B291"/>
    <mergeCell ref="A292:B292"/>
  </mergeCells>
  <phoneticPr fontId="124"/>
  <printOptions horizontalCentered="1" verticalCentered="1"/>
  <pageMargins left="0.25" right="0.25" top="0.25" bottom="0.25" header="0" footer="0"/>
  <pageSetup paperSize="9" scale="24" orientation="portrait" horizontalDpi="300" verticalDpi="300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36">
    <tabColor theme="1" tint="0.499984740745262"/>
    <pageSetUpPr fitToPage="1"/>
  </sheetPr>
  <dimension ref="A1:Q288"/>
  <sheetViews>
    <sheetView zoomScaleNormal="100" workbookViewId="0">
      <pane ySplit="2" topLeftCell="A76" activePane="bottomLeft" state="frozen"/>
      <selection activeCell="C22" sqref="C22"/>
      <selection pane="bottomLeft" activeCell="D107" sqref="D107"/>
    </sheetView>
  </sheetViews>
  <sheetFormatPr defaultColWidth="9" defaultRowHeight="12.75"/>
  <cols>
    <col min="1" max="1" width="10" style="216" customWidth="1"/>
    <col min="2" max="2" width="32.7109375" style="216" customWidth="1"/>
    <col min="3" max="3" width="28.7109375" style="217" customWidth="1"/>
    <col min="4" max="4" width="16.42578125" style="248" customWidth="1"/>
    <col min="5" max="5" width="13" style="108" customWidth="1"/>
    <col min="6" max="6" width="10.140625" style="108" bestFit="1" customWidth="1"/>
    <col min="7" max="7" width="9" style="108"/>
    <col min="8" max="8" width="10.140625" style="502" bestFit="1" customWidth="1"/>
    <col min="9" max="9" width="12.7109375" style="108" customWidth="1"/>
    <col min="10" max="10" width="9" style="217"/>
    <col min="11" max="12" width="9" style="108"/>
    <col min="13" max="13" width="10.140625" style="502" bestFit="1" customWidth="1"/>
    <col min="14" max="16384" width="9" style="108"/>
  </cols>
  <sheetData>
    <row r="1" spans="1:17" s="23" customFormat="1" ht="13.5" customHeight="1">
      <c r="A1" s="3"/>
      <c r="B1" s="2876" t="s">
        <v>9</v>
      </c>
      <c r="C1" s="1"/>
      <c r="D1" s="246" t="s">
        <v>9002</v>
      </c>
      <c r="E1" s="209"/>
      <c r="F1" s="1" t="s">
        <v>1595</v>
      </c>
      <c r="G1" s="2876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</row>
    <row r="2" spans="1:17" s="22" customFormat="1">
      <c r="A2" s="260" t="s">
        <v>1596</v>
      </c>
      <c r="B2" s="5" t="s">
        <v>1</v>
      </c>
      <c r="C2" s="5" t="s">
        <v>1597</v>
      </c>
      <c r="D2" s="45" t="s">
        <v>1598</v>
      </c>
      <c r="E2" s="20" t="s">
        <v>13018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  <c r="P2" s="29" t="s">
        <v>722</v>
      </c>
      <c r="Q2" s="2005"/>
    </row>
    <row r="3" spans="1:17" s="22" customFormat="1">
      <c r="A3" s="15"/>
      <c r="B3" s="2876"/>
      <c r="C3" s="2876"/>
      <c r="D3" s="331"/>
      <c r="E3" s="490"/>
      <c r="F3" s="1"/>
      <c r="G3" s="1"/>
      <c r="H3" s="27"/>
      <c r="I3" s="1"/>
      <c r="J3" s="2876"/>
      <c r="K3" s="27"/>
      <c r="L3" s="1"/>
      <c r="M3" s="27"/>
      <c r="N3" s="2"/>
      <c r="O3" s="1"/>
      <c r="P3" s="151"/>
      <c r="Q3" s="2004"/>
    </row>
    <row r="4" spans="1:17">
      <c r="B4" s="245" t="s">
        <v>5713</v>
      </c>
      <c r="C4" s="2146"/>
      <c r="D4" s="2093">
        <v>-1650000</v>
      </c>
      <c r="F4" s="338"/>
      <c r="G4" s="217"/>
      <c r="H4" s="510"/>
      <c r="I4" s="217"/>
      <c r="K4" s="217"/>
      <c r="L4" s="217"/>
      <c r="M4" s="510"/>
      <c r="N4" s="217"/>
      <c r="O4" s="217"/>
      <c r="P4" s="217"/>
    </row>
    <row r="5" spans="1:17">
      <c r="B5" s="245"/>
      <c r="C5" s="2146"/>
      <c r="D5" s="2093"/>
      <c r="F5" s="338"/>
      <c r="G5" s="217"/>
      <c r="H5" s="510"/>
      <c r="I5" s="217"/>
      <c r="K5" s="217"/>
      <c r="L5" s="217"/>
      <c r="M5" s="510"/>
      <c r="N5" s="217"/>
      <c r="O5" s="217"/>
      <c r="P5" s="217"/>
    </row>
    <row r="6" spans="1:17">
      <c r="A6" s="244" t="s">
        <v>16744</v>
      </c>
      <c r="B6" s="2145"/>
      <c r="C6" s="2146"/>
      <c r="D6" s="2093"/>
      <c r="F6" s="338"/>
      <c r="G6" s="217"/>
      <c r="H6" s="510"/>
      <c r="I6" s="217"/>
      <c r="K6" s="217"/>
      <c r="L6" s="217"/>
      <c r="M6" s="510"/>
      <c r="N6" s="217"/>
      <c r="O6" s="217"/>
      <c r="P6" s="217"/>
    </row>
    <row r="7" spans="1:17">
      <c r="A7" s="216">
        <v>5003018</v>
      </c>
      <c r="B7" s="2145" t="s">
        <v>13981</v>
      </c>
      <c r="C7" s="2146" t="s">
        <v>16745</v>
      </c>
      <c r="D7" s="2093">
        <v>590000</v>
      </c>
      <c r="F7" s="338">
        <v>373000</v>
      </c>
      <c r="G7" s="217" t="s">
        <v>25</v>
      </c>
      <c r="H7" s="510">
        <v>42431</v>
      </c>
      <c r="I7" s="217" t="s">
        <v>1544</v>
      </c>
      <c r="J7" s="217" t="s">
        <v>449</v>
      </c>
      <c r="K7" s="217"/>
      <c r="L7" s="217" t="s">
        <v>41</v>
      </c>
      <c r="M7" s="510">
        <v>42471</v>
      </c>
      <c r="N7" s="217" t="s">
        <v>5746</v>
      </c>
      <c r="O7" s="217" t="s">
        <v>16746</v>
      </c>
      <c r="P7" s="217"/>
    </row>
    <row r="8" spans="1:17">
      <c r="B8" s="2145"/>
      <c r="C8" s="2146"/>
      <c r="D8" s="2093"/>
      <c r="F8" s="338"/>
      <c r="G8" s="217"/>
      <c r="H8" s="510"/>
      <c r="I8" s="217"/>
      <c r="K8" s="217"/>
      <c r="L8" s="217"/>
      <c r="M8" s="510"/>
      <c r="O8" s="217"/>
      <c r="P8" s="217"/>
    </row>
    <row r="9" spans="1:17">
      <c r="A9" s="244" t="s">
        <v>16638</v>
      </c>
      <c r="B9" s="2145"/>
      <c r="C9" s="233" t="s">
        <v>16747</v>
      </c>
      <c r="D9" s="2093"/>
      <c r="F9" s="338"/>
      <c r="G9" s="217"/>
      <c r="H9" s="510"/>
      <c r="I9" s="217"/>
      <c r="K9" s="217"/>
      <c r="L9" s="217"/>
      <c r="M9" s="510"/>
      <c r="O9" s="217"/>
      <c r="P9" s="217"/>
    </row>
    <row r="10" spans="1:17">
      <c r="A10" s="216">
        <v>5002137</v>
      </c>
      <c r="B10" s="2145" t="s">
        <v>8277</v>
      </c>
      <c r="C10" s="2146" t="s">
        <v>16748</v>
      </c>
      <c r="D10" s="2320">
        <v>465000</v>
      </c>
      <c r="F10" s="338">
        <v>296000</v>
      </c>
      <c r="G10" s="217" t="s">
        <v>98</v>
      </c>
      <c r="H10" s="510">
        <v>42426</v>
      </c>
      <c r="I10" s="217" t="s">
        <v>1747</v>
      </c>
      <c r="K10" s="217"/>
      <c r="L10" s="217" t="s">
        <v>67</v>
      </c>
      <c r="M10" s="510">
        <v>42465</v>
      </c>
      <c r="N10" s="217" t="s">
        <v>5746</v>
      </c>
      <c r="O10" s="217"/>
      <c r="P10" s="217"/>
    </row>
    <row r="11" spans="1:17">
      <c r="B11" s="2145"/>
      <c r="C11" s="2146"/>
      <c r="D11" s="2320"/>
      <c r="F11" s="338"/>
      <c r="G11" s="217"/>
      <c r="H11" s="510"/>
      <c r="I11" s="217"/>
      <c r="K11" s="217"/>
      <c r="L11" s="217"/>
      <c r="M11" s="510"/>
      <c r="O11" s="217"/>
      <c r="P11" s="217"/>
    </row>
    <row r="12" spans="1:17">
      <c r="A12" s="244" t="s">
        <v>16744</v>
      </c>
      <c r="B12" s="2145"/>
      <c r="C12" s="2146"/>
      <c r="D12" s="2320"/>
      <c r="F12" s="338"/>
      <c r="G12" s="217"/>
      <c r="H12" s="510"/>
      <c r="I12" s="217"/>
      <c r="K12" s="217"/>
      <c r="L12" s="217"/>
      <c r="M12" s="510"/>
      <c r="O12" s="217"/>
      <c r="P12" s="217"/>
    </row>
    <row r="13" spans="1:17">
      <c r="A13" s="216">
        <v>5003045</v>
      </c>
      <c r="B13" s="2145" t="s">
        <v>7586</v>
      </c>
      <c r="C13" s="2146" t="s">
        <v>16749</v>
      </c>
      <c r="D13" s="2320">
        <v>590000</v>
      </c>
      <c r="F13" s="338">
        <v>430000</v>
      </c>
      <c r="G13" s="217" t="s">
        <v>98</v>
      </c>
      <c r="H13" s="510">
        <v>42434</v>
      </c>
      <c r="I13" s="217" t="s">
        <v>448</v>
      </c>
      <c r="K13" s="217"/>
      <c r="L13" s="217" t="s">
        <v>41</v>
      </c>
      <c r="M13" s="510">
        <v>42471</v>
      </c>
      <c r="N13" s="217" t="s">
        <v>5746</v>
      </c>
      <c r="O13" s="217"/>
      <c r="P13" s="217"/>
    </row>
    <row r="14" spans="1:17">
      <c r="B14" s="2145"/>
      <c r="C14" s="2146"/>
      <c r="D14" s="2320"/>
      <c r="F14" s="338"/>
      <c r="G14" s="217"/>
      <c r="H14" s="510"/>
      <c r="I14" s="217"/>
      <c r="K14" s="217"/>
      <c r="L14" s="217"/>
      <c r="M14" s="510"/>
      <c r="O14" s="217"/>
      <c r="P14" s="217"/>
    </row>
    <row r="15" spans="1:17">
      <c r="A15" s="244" t="s">
        <v>16750</v>
      </c>
      <c r="B15" s="2145"/>
      <c r="C15" s="233" t="s">
        <v>16751</v>
      </c>
      <c r="D15" s="2320"/>
      <c r="F15" s="338"/>
      <c r="G15" s="217"/>
      <c r="H15" s="510"/>
      <c r="I15" s="217"/>
      <c r="K15" s="217"/>
      <c r="L15" s="217"/>
      <c r="M15" s="510"/>
      <c r="O15" s="217"/>
      <c r="P15" s="217"/>
    </row>
    <row r="16" spans="1:17">
      <c r="A16" s="216">
        <v>5003064</v>
      </c>
      <c r="B16" s="2145" t="s">
        <v>3161</v>
      </c>
      <c r="C16" s="2146" t="s">
        <v>16752</v>
      </c>
      <c r="D16" s="2320">
        <v>570000</v>
      </c>
      <c r="F16" s="338">
        <v>415000</v>
      </c>
      <c r="G16" s="217" t="s">
        <v>25</v>
      </c>
      <c r="H16" s="510">
        <v>42437</v>
      </c>
      <c r="I16" s="217" t="s">
        <v>979</v>
      </c>
      <c r="K16" s="217"/>
      <c r="L16" s="217" t="s">
        <v>5733</v>
      </c>
      <c r="M16" s="510">
        <v>42471</v>
      </c>
      <c r="N16" s="217" t="s">
        <v>5746</v>
      </c>
      <c r="O16" s="217"/>
      <c r="P16" s="217"/>
    </row>
    <row r="17" spans="1:16">
      <c r="B17" s="2145"/>
      <c r="C17" s="2146"/>
      <c r="D17" s="2320"/>
      <c r="F17" s="338"/>
      <c r="G17" s="217"/>
      <c r="H17" s="510"/>
      <c r="I17" s="217"/>
      <c r="K17" s="217"/>
      <c r="L17" s="217"/>
      <c r="M17" s="510"/>
      <c r="O17" s="217"/>
      <c r="P17" s="217"/>
    </row>
    <row r="18" spans="1:16">
      <c r="A18" s="244" t="s">
        <v>16638</v>
      </c>
      <c r="B18" s="2145"/>
      <c r="C18" s="233" t="s">
        <v>16753</v>
      </c>
      <c r="D18" s="2093"/>
      <c r="F18" s="338"/>
      <c r="G18" s="217"/>
      <c r="H18" s="510"/>
      <c r="I18" s="217"/>
      <c r="K18" s="217"/>
      <c r="L18" s="217"/>
      <c r="M18" s="510"/>
      <c r="O18" s="217"/>
      <c r="P18" s="217"/>
    </row>
    <row r="19" spans="1:16">
      <c r="A19" s="216">
        <v>5002144</v>
      </c>
      <c r="B19" s="2145" t="s">
        <v>16691</v>
      </c>
      <c r="C19" s="217" t="s">
        <v>16754</v>
      </c>
      <c r="D19" s="719">
        <v>615000</v>
      </c>
      <c r="F19" s="338">
        <v>410000</v>
      </c>
      <c r="G19" s="217" t="s">
        <v>98</v>
      </c>
      <c r="H19" s="510" t="s">
        <v>16755</v>
      </c>
      <c r="I19" s="217" t="s">
        <v>9578</v>
      </c>
      <c r="K19" s="217"/>
      <c r="L19" s="217" t="s">
        <v>67</v>
      </c>
      <c r="M19" s="510">
        <v>42465</v>
      </c>
      <c r="N19" s="217" t="s">
        <v>5746</v>
      </c>
      <c r="O19" s="217"/>
      <c r="P19" s="217"/>
    </row>
    <row r="20" spans="1:16">
      <c r="A20" s="216">
        <v>5003150</v>
      </c>
      <c r="B20" s="2145" t="s">
        <v>13968</v>
      </c>
      <c r="C20" s="2146" t="s">
        <v>16756</v>
      </c>
      <c r="D20" s="719">
        <v>730000</v>
      </c>
      <c r="F20" s="338">
        <v>521000</v>
      </c>
      <c r="G20" s="217" t="s">
        <v>98</v>
      </c>
      <c r="H20" s="510">
        <v>42451</v>
      </c>
      <c r="I20" s="217" t="s">
        <v>27</v>
      </c>
      <c r="J20" s="217" t="s">
        <v>449</v>
      </c>
      <c r="K20" s="217"/>
      <c r="L20" s="217" t="s">
        <v>67</v>
      </c>
      <c r="M20" s="510">
        <v>42465</v>
      </c>
      <c r="N20" s="217" t="s">
        <v>5746</v>
      </c>
      <c r="O20" s="217"/>
      <c r="P20" s="217"/>
    </row>
    <row r="21" spans="1:16">
      <c r="B21" s="2145"/>
      <c r="C21" s="2146"/>
      <c r="D21" s="719"/>
      <c r="F21" s="338"/>
      <c r="G21" s="217"/>
      <c r="H21" s="510"/>
      <c r="I21" s="217"/>
      <c r="K21" s="217"/>
      <c r="L21" s="217"/>
      <c r="M21" s="510"/>
      <c r="O21" s="217"/>
      <c r="P21" s="217"/>
    </row>
    <row r="22" spans="1:16">
      <c r="B22" s="2145"/>
      <c r="C22" s="2146"/>
      <c r="D22" s="2093"/>
      <c r="F22" s="338"/>
      <c r="G22" s="217"/>
      <c r="H22" s="510"/>
      <c r="I22" s="217"/>
      <c r="K22" s="217"/>
      <c r="L22" s="217"/>
      <c r="M22" s="510"/>
      <c r="N22" s="217"/>
      <c r="O22" s="217"/>
      <c r="P22" s="217"/>
    </row>
    <row r="23" spans="1:16">
      <c r="A23" s="244" t="s">
        <v>16757</v>
      </c>
      <c r="B23" s="2145"/>
      <c r="C23" s="696">
        <v>1915000</v>
      </c>
      <c r="D23" s="2093"/>
      <c r="F23" s="338"/>
      <c r="G23" s="217"/>
      <c r="H23" s="510"/>
      <c r="I23" s="217"/>
      <c r="K23" s="217"/>
      <c r="L23" s="217"/>
      <c r="M23" s="510"/>
      <c r="N23" s="217"/>
      <c r="O23" s="217"/>
      <c r="P23" s="217"/>
    </row>
    <row r="24" spans="1:16">
      <c r="A24" s="210" t="s">
        <v>732</v>
      </c>
      <c r="B24" s="675"/>
      <c r="C24" s="2094"/>
      <c r="D24" s="2093"/>
      <c r="F24" s="338"/>
      <c r="G24" s="217"/>
      <c r="H24" s="510"/>
      <c r="I24" s="217"/>
      <c r="K24" s="217"/>
      <c r="L24" s="217"/>
      <c r="M24" s="510"/>
      <c r="N24" s="217"/>
      <c r="O24" s="217"/>
      <c r="P24" s="217"/>
    </row>
    <row r="25" spans="1:16">
      <c r="A25" s="210"/>
      <c r="B25" s="675">
        <v>42433</v>
      </c>
      <c r="C25" s="680">
        <v>-2446000</v>
      </c>
      <c r="D25" s="2093"/>
      <c r="F25" s="338"/>
      <c r="G25" s="217"/>
      <c r="H25" s="510"/>
      <c r="I25" s="217"/>
      <c r="K25" s="217"/>
      <c r="L25" s="217"/>
      <c r="M25" s="510"/>
      <c r="N25" s="217"/>
      <c r="O25" s="217"/>
      <c r="P25" s="217"/>
    </row>
    <row r="26" spans="1:16">
      <c r="A26" s="210"/>
      <c r="B26" s="675">
        <v>42433</v>
      </c>
      <c r="C26" s="680">
        <v>-59000</v>
      </c>
      <c r="D26" s="2093"/>
      <c r="F26" s="338"/>
      <c r="G26" s="217"/>
      <c r="H26" s="510"/>
      <c r="I26" s="217"/>
      <c r="K26" s="217"/>
      <c r="L26" s="217"/>
      <c r="M26" s="510"/>
      <c r="N26" s="217"/>
      <c r="O26" s="217"/>
      <c r="P26" s="217"/>
    </row>
    <row r="27" spans="1:16">
      <c r="A27" s="210"/>
      <c r="B27" s="675">
        <v>42451</v>
      </c>
      <c r="C27" s="680">
        <v>-1625000</v>
      </c>
      <c r="D27" s="2093"/>
      <c r="F27" s="338"/>
      <c r="G27" s="217"/>
      <c r="H27" s="510"/>
      <c r="I27" s="217"/>
      <c r="K27" s="217"/>
      <c r="L27" s="217"/>
      <c r="M27" s="510"/>
      <c r="N27" s="217"/>
      <c r="O27" s="217"/>
      <c r="P27" s="217"/>
    </row>
    <row r="28" spans="1:16">
      <c r="A28" s="184"/>
      <c r="D28" s="2093"/>
      <c r="F28" s="338"/>
      <c r="G28" s="217"/>
      <c r="H28" s="510"/>
      <c r="I28" s="217"/>
      <c r="K28" s="217"/>
      <c r="L28" s="217"/>
      <c r="M28" s="510"/>
      <c r="N28" s="217"/>
      <c r="O28" s="217"/>
      <c r="P28" s="217"/>
    </row>
    <row r="29" spans="1:16">
      <c r="A29" s="184"/>
      <c r="B29" s="244" t="s">
        <v>733</v>
      </c>
      <c r="C29" s="710">
        <f>SUM(D4:D22)+SUM(C23:C28)</f>
        <v>-305000</v>
      </c>
      <c r="D29" s="2093"/>
      <c r="F29" s="338"/>
      <c r="G29" s="217"/>
      <c r="H29" s="510"/>
      <c r="I29" s="217"/>
      <c r="K29" s="217"/>
      <c r="L29" s="217"/>
      <c r="M29" s="510"/>
      <c r="N29" s="217"/>
      <c r="O29" s="217"/>
      <c r="P29" s="217"/>
    </row>
    <row r="30" spans="1:16">
      <c r="B30" s="244"/>
      <c r="C30" s="673"/>
      <c r="D30" s="2093"/>
      <c r="F30" s="338"/>
      <c r="G30" s="217"/>
      <c r="H30" s="510"/>
      <c r="I30" s="217"/>
      <c r="K30" s="217"/>
      <c r="L30" s="217"/>
      <c r="M30" s="510"/>
      <c r="N30" s="217"/>
      <c r="O30" s="217"/>
      <c r="P30" s="217"/>
    </row>
    <row r="31" spans="1:16" s="504" customFormat="1">
      <c r="A31" s="1844"/>
      <c r="B31" s="1845"/>
      <c r="C31" s="1846"/>
      <c r="D31" s="2563"/>
      <c r="E31" s="1833"/>
      <c r="F31" s="1830"/>
      <c r="G31" s="1831"/>
      <c r="H31" s="1832"/>
      <c r="I31" s="1831"/>
      <c r="J31" s="1831"/>
      <c r="K31" s="1831"/>
      <c r="L31" s="1831"/>
      <c r="M31" s="1832"/>
      <c r="N31" s="1831"/>
      <c r="O31" s="1831"/>
      <c r="P31" s="1831"/>
    </row>
    <row r="32" spans="1:16">
      <c r="A32" s="244" t="s">
        <v>3148</v>
      </c>
      <c r="C32" s="681" t="s">
        <v>16758</v>
      </c>
      <c r="D32" s="2093"/>
      <c r="F32" s="338"/>
      <c r="G32" s="217"/>
      <c r="H32" s="510"/>
      <c r="I32" s="217"/>
      <c r="K32" s="217"/>
      <c r="L32" s="217"/>
      <c r="M32" s="510"/>
      <c r="N32" s="217"/>
      <c r="O32" s="217"/>
      <c r="P32" s="217"/>
    </row>
    <row r="33" spans="1:16">
      <c r="A33" s="216">
        <v>5002079</v>
      </c>
      <c r="B33" s="216" t="s">
        <v>8277</v>
      </c>
      <c r="C33" s="691" t="s">
        <v>16759</v>
      </c>
      <c r="D33" s="2093">
        <v>435000</v>
      </c>
      <c r="F33" s="338">
        <v>296000</v>
      </c>
      <c r="G33" s="217" t="s">
        <v>25</v>
      </c>
      <c r="H33" s="510">
        <v>42418</v>
      </c>
      <c r="I33" s="217" t="s">
        <v>523</v>
      </c>
      <c r="K33" s="217"/>
      <c r="L33" s="217" t="s">
        <v>67</v>
      </c>
      <c r="M33" s="510">
        <v>42487</v>
      </c>
      <c r="N33" s="217" t="s">
        <v>5746</v>
      </c>
      <c r="O33" s="217"/>
      <c r="P33" s="217"/>
    </row>
    <row r="34" spans="1:16">
      <c r="A34" s="216">
        <v>5004058</v>
      </c>
      <c r="B34" s="216" t="s">
        <v>14014</v>
      </c>
      <c r="C34" s="691" t="s">
        <v>16760</v>
      </c>
      <c r="D34" s="2321">
        <v>635000</v>
      </c>
      <c r="F34" s="338">
        <v>485000</v>
      </c>
      <c r="G34" s="217" t="s">
        <v>98</v>
      </c>
      <c r="H34" s="510">
        <v>42467</v>
      </c>
      <c r="I34" s="217" t="s">
        <v>1807</v>
      </c>
      <c r="K34" s="217"/>
      <c r="L34" s="217" t="s">
        <v>67</v>
      </c>
      <c r="M34" s="510">
        <v>42487</v>
      </c>
      <c r="N34" s="217" t="s">
        <v>5746</v>
      </c>
      <c r="O34" s="217"/>
      <c r="P34" s="217"/>
    </row>
    <row r="35" spans="1:16">
      <c r="C35" s="691"/>
      <c r="D35" s="2093"/>
      <c r="F35" s="338"/>
      <c r="G35" s="217"/>
      <c r="H35" s="510"/>
      <c r="I35" s="217"/>
      <c r="K35" s="217"/>
      <c r="L35" s="217"/>
      <c r="M35" s="510"/>
      <c r="N35" s="217"/>
      <c r="O35" s="217"/>
      <c r="P35" s="217"/>
    </row>
    <row r="36" spans="1:16">
      <c r="A36" s="244" t="s">
        <v>9532</v>
      </c>
      <c r="C36" s="691"/>
      <c r="D36" s="2093"/>
      <c r="F36" s="338"/>
      <c r="G36" s="217"/>
      <c r="H36" s="510"/>
      <c r="I36" s="217"/>
      <c r="K36" s="217"/>
      <c r="L36" s="217"/>
      <c r="M36" s="510"/>
      <c r="N36" s="217"/>
      <c r="O36" s="217"/>
      <c r="P36" s="217"/>
    </row>
    <row r="37" spans="1:16">
      <c r="A37" s="216">
        <v>5004021</v>
      </c>
      <c r="B37" s="216" t="s">
        <v>14625</v>
      </c>
      <c r="C37" s="691" t="s">
        <v>16761</v>
      </c>
      <c r="D37" s="2321">
        <v>530000</v>
      </c>
      <c r="F37" s="338">
        <v>343000</v>
      </c>
      <c r="G37" s="217" t="s">
        <v>98</v>
      </c>
      <c r="H37" s="510">
        <v>42465</v>
      </c>
      <c r="I37" s="217" t="s">
        <v>16762</v>
      </c>
      <c r="J37" s="217" t="s">
        <v>449</v>
      </c>
      <c r="K37" s="217"/>
      <c r="L37" s="217" t="s">
        <v>107</v>
      </c>
      <c r="M37" s="510">
        <v>42490</v>
      </c>
      <c r="N37" s="217" t="s">
        <v>5746</v>
      </c>
      <c r="O37" s="217"/>
      <c r="P37" s="217"/>
    </row>
    <row r="38" spans="1:16">
      <c r="C38" s="691"/>
      <c r="D38" s="2321"/>
      <c r="F38" s="338"/>
      <c r="G38" s="217"/>
      <c r="H38" s="510"/>
      <c r="I38" s="217"/>
      <c r="K38" s="217"/>
      <c r="L38" s="217"/>
      <c r="M38" s="510"/>
      <c r="N38" s="217"/>
      <c r="O38" s="217"/>
      <c r="P38" s="217"/>
    </row>
    <row r="39" spans="1:16">
      <c r="A39" s="244" t="s">
        <v>11147</v>
      </c>
      <c r="C39" s="691"/>
      <c r="D39" s="2321"/>
      <c r="F39" s="338"/>
      <c r="G39" s="217"/>
      <c r="H39" s="510"/>
      <c r="I39" s="217"/>
      <c r="K39" s="217"/>
      <c r="L39" s="217"/>
      <c r="M39" s="510"/>
      <c r="N39" s="217"/>
      <c r="O39" s="217"/>
      <c r="P39" s="217"/>
    </row>
    <row r="40" spans="1:16">
      <c r="A40" s="216">
        <v>5004081</v>
      </c>
      <c r="B40" s="216" t="s">
        <v>8277</v>
      </c>
      <c r="C40" s="691" t="s">
        <v>16763</v>
      </c>
      <c r="D40" s="2321">
        <v>365000</v>
      </c>
      <c r="F40" s="338">
        <v>222000</v>
      </c>
      <c r="G40" s="217" t="s">
        <v>98</v>
      </c>
      <c r="H40" s="510">
        <v>42468</v>
      </c>
      <c r="I40" s="217" t="s">
        <v>359</v>
      </c>
      <c r="K40" s="217"/>
      <c r="L40" s="217" t="s">
        <v>107</v>
      </c>
      <c r="M40" s="510">
        <v>42487</v>
      </c>
      <c r="N40" s="217" t="s">
        <v>5746</v>
      </c>
      <c r="O40" s="217" t="s">
        <v>729</v>
      </c>
      <c r="P40" s="217"/>
    </row>
    <row r="41" spans="1:16">
      <c r="C41" s="691"/>
      <c r="D41" s="2093"/>
      <c r="F41" s="338"/>
      <c r="G41" s="217"/>
      <c r="H41" s="510"/>
      <c r="I41" s="217"/>
      <c r="K41" s="217"/>
      <c r="L41" s="217"/>
      <c r="M41" s="510"/>
      <c r="N41" s="217"/>
      <c r="O41" s="217"/>
      <c r="P41" s="217"/>
    </row>
    <row r="42" spans="1:16">
      <c r="A42" s="244" t="s">
        <v>16764</v>
      </c>
      <c r="B42" s="2145"/>
      <c r="C42" s="2146"/>
      <c r="D42" s="2093"/>
      <c r="F42" s="338"/>
      <c r="G42" s="217"/>
      <c r="H42" s="510"/>
      <c r="I42" s="217"/>
      <c r="K42" s="217"/>
      <c r="L42" s="217"/>
      <c r="M42" s="510"/>
      <c r="N42" s="217"/>
      <c r="O42" s="217"/>
      <c r="P42" s="217"/>
    </row>
    <row r="43" spans="1:16">
      <c r="A43" s="184">
        <v>5004108</v>
      </c>
      <c r="B43" s="2145" t="s">
        <v>13968</v>
      </c>
      <c r="C43" s="2146" t="s">
        <v>16765</v>
      </c>
      <c r="D43" s="2093">
        <v>395000</v>
      </c>
      <c r="F43" s="338">
        <v>272000</v>
      </c>
      <c r="G43" s="217" t="s">
        <v>98</v>
      </c>
      <c r="H43" s="510">
        <v>42472</v>
      </c>
      <c r="I43" s="217" t="s">
        <v>979</v>
      </c>
      <c r="K43" s="217"/>
      <c r="L43" s="217" t="s">
        <v>5733</v>
      </c>
      <c r="M43" s="510">
        <v>42488</v>
      </c>
      <c r="N43" s="217" t="s">
        <v>5746</v>
      </c>
      <c r="O43" s="217"/>
      <c r="P43" s="217"/>
    </row>
    <row r="44" spans="1:16">
      <c r="B44" s="2145"/>
      <c r="C44" s="2146"/>
      <c r="D44" s="2093"/>
      <c r="F44" s="338"/>
      <c r="G44" s="217"/>
      <c r="H44" s="510"/>
      <c r="I44" s="217"/>
      <c r="K44" s="217"/>
      <c r="L44" s="217"/>
      <c r="M44" s="510"/>
      <c r="N44" s="217"/>
      <c r="O44" s="217"/>
      <c r="P44" s="217"/>
    </row>
    <row r="45" spans="1:16">
      <c r="A45" s="244" t="s">
        <v>13486</v>
      </c>
      <c r="B45" s="2145"/>
      <c r="C45" s="2146"/>
      <c r="D45" s="2093"/>
      <c r="F45" s="338"/>
      <c r="G45" s="217"/>
      <c r="H45" s="510"/>
      <c r="I45" s="217"/>
      <c r="K45" s="217"/>
      <c r="L45" s="217"/>
      <c r="M45" s="510"/>
      <c r="N45" s="217"/>
      <c r="O45" s="217"/>
      <c r="P45" s="217"/>
    </row>
    <row r="46" spans="1:16">
      <c r="A46" s="216">
        <v>5003165</v>
      </c>
      <c r="B46" s="2145" t="s">
        <v>11689</v>
      </c>
      <c r="C46" s="2146" t="s">
        <v>16766</v>
      </c>
      <c r="D46" s="2093">
        <v>565000</v>
      </c>
      <c r="F46" s="338">
        <v>413000</v>
      </c>
      <c r="G46" s="217" t="s">
        <v>98</v>
      </c>
      <c r="H46" s="510">
        <v>42452</v>
      </c>
      <c r="I46" s="217" t="s">
        <v>16767</v>
      </c>
      <c r="K46" s="217"/>
      <c r="L46" s="217" t="s">
        <v>41</v>
      </c>
      <c r="M46" s="510">
        <v>42490</v>
      </c>
      <c r="N46" s="217" t="s">
        <v>5746</v>
      </c>
      <c r="O46" s="217"/>
      <c r="P46" s="217"/>
    </row>
    <row r="47" spans="1:16">
      <c r="B47" s="2145"/>
      <c r="C47" s="2146"/>
      <c r="D47" s="2093"/>
      <c r="F47" s="338"/>
      <c r="G47" s="217"/>
      <c r="H47" s="510"/>
      <c r="I47" s="217"/>
      <c r="K47" s="217"/>
      <c r="L47" s="217"/>
      <c r="M47" s="510"/>
      <c r="N47" s="217"/>
      <c r="O47" s="217"/>
      <c r="P47" s="217"/>
    </row>
    <row r="48" spans="1:16">
      <c r="A48" s="244" t="s">
        <v>16768</v>
      </c>
      <c r="B48" s="2145"/>
      <c r="C48" s="2146"/>
      <c r="D48" s="2093"/>
      <c r="F48" s="338"/>
      <c r="G48" s="217"/>
      <c r="H48" s="510"/>
      <c r="I48" s="217"/>
      <c r="K48" s="217"/>
      <c r="L48" s="217"/>
      <c r="M48" s="510"/>
      <c r="N48" s="217"/>
      <c r="O48" s="217"/>
      <c r="P48" s="217"/>
    </row>
    <row r="49" spans="1:16">
      <c r="A49" s="216">
        <v>5004126</v>
      </c>
      <c r="B49" s="2145" t="s">
        <v>16769</v>
      </c>
      <c r="C49" s="2146" t="s">
        <v>16770</v>
      </c>
      <c r="D49" s="2093">
        <v>528000</v>
      </c>
      <c r="F49" s="338">
        <v>373000</v>
      </c>
      <c r="G49" s="217" t="s">
        <v>98</v>
      </c>
      <c r="H49" s="510">
        <v>42474</v>
      </c>
      <c r="I49" s="217" t="s">
        <v>16771</v>
      </c>
      <c r="K49" s="217"/>
      <c r="L49" s="217" t="s">
        <v>41</v>
      </c>
      <c r="M49" s="510">
        <v>42510</v>
      </c>
      <c r="N49" s="217" t="s">
        <v>5746</v>
      </c>
      <c r="O49" s="217"/>
      <c r="P49" s="217"/>
    </row>
    <row r="50" spans="1:16">
      <c r="B50" s="2145"/>
      <c r="C50" s="2146"/>
      <c r="D50" s="2093"/>
      <c r="F50" s="338"/>
      <c r="G50" s="217"/>
      <c r="H50" s="510"/>
      <c r="I50" s="217"/>
      <c r="K50" s="217"/>
      <c r="L50" s="217"/>
      <c r="M50" s="510"/>
      <c r="N50" s="217"/>
      <c r="O50" s="217"/>
      <c r="P50" s="217"/>
    </row>
    <row r="51" spans="1:16">
      <c r="A51" s="244" t="s">
        <v>16772</v>
      </c>
      <c r="B51" s="2145"/>
      <c r="C51" s="233" t="s">
        <v>16773</v>
      </c>
      <c r="D51" s="2093"/>
      <c r="F51" s="338"/>
      <c r="G51" s="217"/>
      <c r="H51" s="510"/>
      <c r="I51" s="217"/>
      <c r="K51" s="217"/>
      <c r="L51" s="217"/>
      <c r="M51" s="510"/>
      <c r="N51" s="217"/>
      <c r="O51" s="217"/>
      <c r="P51" s="217"/>
    </row>
    <row r="52" spans="1:16">
      <c r="A52" s="216">
        <v>5004190</v>
      </c>
      <c r="B52" s="2145" t="s">
        <v>13968</v>
      </c>
      <c r="C52" s="2146" t="s">
        <v>16774</v>
      </c>
      <c r="D52" s="2093">
        <v>410000</v>
      </c>
      <c r="F52" s="338">
        <v>270000</v>
      </c>
      <c r="G52" s="217" t="s">
        <v>98</v>
      </c>
      <c r="H52" s="510">
        <v>42482</v>
      </c>
      <c r="I52" s="217" t="s">
        <v>16775</v>
      </c>
      <c r="K52" s="217"/>
      <c r="L52" s="217" t="s">
        <v>5733</v>
      </c>
      <c r="M52" s="510">
        <v>42509</v>
      </c>
      <c r="N52" s="217" t="s">
        <v>5746</v>
      </c>
      <c r="O52" s="217"/>
      <c r="P52" s="217"/>
    </row>
    <row r="53" spans="1:16">
      <c r="B53" s="2145"/>
      <c r="C53" s="2146"/>
      <c r="D53" s="2093"/>
      <c r="F53" s="338"/>
      <c r="G53" s="217"/>
      <c r="H53" s="510"/>
      <c r="I53" s="217"/>
      <c r="K53" s="217"/>
      <c r="L53" s="217"/>
      <c r="M53" s="510"/>
      <c r="N53" s="217"/>
      <c r="O53" s="217"/>
      <c r="P53" s="217"/>
    </row>
    <row r="54" spans="1:16">
      <c r="C54" s="691"/>
      <c r="D54" s="2093"/>
      <c r="F54" s="338"/>
      <c r="G54" s="217"/>
      <c r="H54" s="510"/>
      <c r="I54" s="217"/>
      <c r="K54" s="217"/>
      <c r="L54" s="217"/>
      <c r="M54" s="510"/>
      <c r="N54" s="217"/>
      <c r="O54" s="217"/>
      <c r="P54" s="217"/>
    </row>
    <row r="55" spans="1:16">
      <c r="A55" s="244" t="s">
        <v>16757</v>
      </c>
      <c r="B55" s="244"/>
      <c r="C55" s="710">
        <v>1910000</v>
      </c>
      <c r="D55" s="2093"/>
      <c r="F55" s="338"/>
      <c r="G55" s="217"/>
      <c r="H55" s="510"/>
      <c r="I55" s="217"/>
      <c r="K55" s="217"/>
      <c r="L55" s="217"/>
      <c r="M55" s="510"/>
      <c r="N55" s="217"/>
      <c r="O55" s="217"/>
      <c r="P55" s="217"/>
    </row>
    <row r="56" spans="1:16">
      <c r="A56" s="210" t="s">
        <v>732</v>
      </c>
      <c r="B56" s="675"/>
      <c r="C56" s="2094"/>
      <c r="D56" s="2093"/>
      <c r="F56" s="338"/>
      <c r="G56" s="217"/>
      <c r="H56" s="510"/>
      <c r="I56" s="217"/>
      <c r="K56" s="217"/>
      <c r="L56" s="217"/>
      <c r="M56" s="510"/>
      <c r="N56" s="217"/>
      <c r="O56" s="217"/>
      <c r="P56" s="217"/>
    </row>
    <row r="57" spans="1:16">
      <c r="A57" s="210"/>
      <c r="B57" s="675">
        <v>42467</v>
      </c>
      <c r="C57" s="680">
        <v>-1780000</v>
      </c>
      <c r="D57" s="2093"/>
      <c r="F57" s="338"/>
      <c r="G57" s="217"/>
      <c r="H57" s="510"/>
      <c r="I57" s="217"/>
      <c r="K57" s="217"/>
      <c r="L57" s="217"/>
      <c r="M57" s="510"/>
      <c r="N57" s="217"/>
      <c r="O57" s="217"/>
      <c r="P57" s="217"/>
    </row>
    <row r="58" spans="1:16">
      <c r="A58" s="210"/>
      <c r="B58" s="675">
        <v>42482</v>
      </c>
      <c r="C58" s="680">
        <v>-1530000</v>
      </c>
      <c r="D58" s="2093"/>
      <c r="F58" s="338"/>
      <c r="G58" s="217"/>
      <c r="H58" s="510"/>
      <c r="I58" s="217"/>
      <c r="K58" s="217"/>
      <c r="L58" s="217"/>
      <c r="M58" s="510"/>
      <c r="N58" s="217"/>
      <c r="O58" s="217"/>
      <c r="P58" s="217"/>
    </row>
    <row r="59" spans="1:16">
      <c r="A59" s="210"/>
      <c r="B59" s="675">
        <v>42499</v>
      </c>
      <c r="C59" s="680">
        <v>-1330000</v>
      </c>
      <c r="D59" s="2093"/>
      <c r="F59" s="338"/>
      <c r="G59" s="217"/>
      <c r="H59" s="510"/>
      <c r="I59" s="217"/>
      <c r="K59" s="217"/>
      <c r="L59" s="217"/>
      <c r="M59" s="510"/>
      <c r="N59" s="217"/>
      <c r="O59" s="217"/>
      <c r="P59" s="217"/>
    </row>
    <row r="60" spans="1:16">
      <c r="A60" s="184"/>
      <c r="D60" s="2093"/>
      <c r="F60" s="338"/>
      <c r="G60" s="217"/>
      <c r="H60" s="510"/>
      <c r="I60" s="217"/>
      <c r="K60" s="217"/>
      <c r="L60" s="217"/>
      <c r="M60" s="510"/>
      <c r="N60" s="217"/>
      <c r="O60" s="217"/>
      <c r="P60" s="217"/>
    </row>
    <row r="61" spans="1:16">
      <c r="A61" s="184"/>
      <c r="B61" s="244" t="s">
        <v>733</v>
      </c>
      <c r="C61" s="710">
        <f>SUM(D31:D54)+SUM(C55:C60)</f>
        <v>1133000</v>
      </c>
      <c r="D61" s="2093"/>
      <c r="F61" s="338"/>
      <c r="G61" s="217"/>
      <c r="H61" s="510"/>
      <c r="I61" s="217"/>
      <c r="K61" s="217"/>
      <c r="L61" s="217"/>
      <c r="M61" s="510"/>
      <c r="N61" s="217"/>
      <c r="O61" s="217"/>
      <c r="P61" s="217"/>
    </row>
    <row r="62" spans="1:16">
      <c r="B62" s="244"/>
      <c r="C62" s="673"/>
      <c r="D62" s="2093"/>
      <c r="F62" s="338"/>
      <c r="G62" s="217"/>
      <c r="H62" s="510"/>
      <c r="I62" s="217"/>
      <c r="K62" s="217"/>
      <c r="L62" s="217"/>
      <c r="M62" s="510"/>
      <c r="N62" s="217"/>
      <c r="O62" s="217"/>
      <c r="P62" s="217"/>
    </row>
    <row r="63" spans="1:16" s="504" customFormat="1">
      <c r="A63" s="1844"/>
      <c r="B63" s="1845"/>
      <c r="C63" s="1846"/>
      <c r="D63" s="2563"/>
      <c r="E63" s="1833"/>
      <c r="F63" s="1830"/>
      <c r="G63" s="1831"/>
      <c r="H63" s="1832"/>
      <c r="I63" s="1831"/>
      <c r="J63" s="1831"/>
      <c r="K63" s="1831"/>
      <c r="L63" s="1831"/>
      <c r="M63" s="1832"/>
      <c r="N63" s="1831"/>
      <c r="O63" s="1831"/>
      <c r="P63" s="1831"/>
    </row>
    <row r="64" spans="1:16">
      <c r="A64" s="244" t="s">
        <v>2201</v>
      </c>
      <c r="B64" s="244"/>
      <c r="C64" s="233" t="s">
        <v>16776</v>
      </c>
      <c r="D64" s="2093"/>
      <c r="F64" s="338"/>
      <c r="G64" s="217"/>
      <c r="H64" s="510"/>
      <c r="I64" s="217"/>
      <c r="K64" s="217"/>
      <c r="L64" s="217"/>
      <c r="M64" s="510"/>
      <c r="N64" s="217"/>
      <c r="O64" s="217"/>
      <c r="P64" s="217"/>
    </row>
    <row r="65" spans="1:16">
      <c r="A65" s="216">
        <v>4904141</v>
      </c>
      <c r="B65" s="2145" t="s">
        <v>14014</v>
      </c>
      <c r="C65" s="691" t="s">
        <v>16777</v>
      </c>
      <c r="D65" s="2093">
        <v>600000</v>
      </c>
      <c r="F65" s="338">
        <v>566000</v>
      </c>
      <c r="G65" s="217" t="s">
        <v>98</v>
      </c>
      <c r="H65" s="510">
        <v>42109</v>
      </c>
      <c r="I65" s="217" t="s">
        <v>3153</v>
      </c>
      <c r="J65" s="217" t="s">
        <v>449</v>
      </c>
      <c r="K65" s="217"/>
      <c r="L65" s="217" t="s">
        <v>41</v>
      </c>
      <c r="M65" s="510">
        <v>42517</v>
      </c>
      <c r="N65" s="217" t="s">
        <v>728</v>
      </c>
      <c r="O65" s="217" t="s">
        <v>16778</v>
      </c>
      <c r="P65" s="217"/>
    </row>
    <row r="66" spans="1:16">
      <c r="C66" s="691"/>
      <c r="D66" s="2093"/>
      <c r="F66" s="338"/>
      <c r="G66" s="217"/>
      <c r="H66" s="510"/>
      <c r="I66" s="217"/>
      <c r="K66" s="217"/>
      <c r="L66" s="217"/>
      <c r="M66" s="510"/>
      <c r="N66" s="217"/>
      <c r="O66" s="217"/>
      <c r="P66" s="217"/>
    </row>
    <row r="67" spans="1:16">
      <c r="A67" s="244" t="s">
        <v>2095</v>
      </c>
      <c r="C67" s="691"/>
      <c r="D67" s="2093"/>
      <c r="F67" s="338"/>
      <c r="G67" s="217"/>
      <c r="H67" s="510"/>
      <c r="I67" s="217"/>
      <c r="K67" s="217"/>
      <c r="L67" s="217"/>
      <c r="M67" s="510"/>
      <c r="N67" s="217"/>
      <c r="O67" s="217"/>
      <c r="P67" s="217"/>
    </row>
    <row r="68" spans="1:16">
      <c r="A68" s="216">
        <v>5002135</v>
      </c>
      <c r="B68" s="2145" t="s">
        <v>14014</v>
      </c>
      <c r="C68" s="691" t="s">
        <v>16779</v>
      </c>
      <c r="D68" s="2093">
        <v>600000</v>
      </c>
      <c r="F68" s="338">
        <v>482000</v>
      </c>
      <c r="G68" s="217" t="s">
        <v>98</v>
      </c>
      <c r="H68" s="510">
        <v>42426</v>
      </c>
      <c r="I68" s="217" t="s">
        <v>782</v>
      </c>
      <c r="K68" s="217"/>
      <c r="L68" s="217" t="s">
        <v>67</v>
      </c>
      <c r="M68" s="510">
        <v>42515</v>
      </c>
      <c r="N68" s="217" t="s">
        <v>728</v>
      </c>
      <c r="O68" s="217"/>
      <c r="P68" s="217"/>
    </row>
    <row r="69" spans="1:16">
      <c r="B69" s="244"/>
      <c r="C69" s="673"/>
      <c r="D69" s="2093"/>
      <c r="F69" s="338"/>
      <c r="G69" s="217"/>
      <c r="H69" s="510"/>
      <c r="I69" s="217"/>
      <c r="K69" s="217"/>
      <c r="L69" s="217"/>
      <c r="M69" s="510"/>
      <c r="N69" s="217"/>
      <c r="O69" s="217"/>
      <c r="P69" s="217"/>
    </row>
    <row r="70" spans="1:16">
      <c r="A70" s="244" t="s">
        <v>13980</v>
      </c>
      <c r="B70" s="244"/>
      <c r="C70" s="233" t="s">
        <v>16780</v>
      </c>
      <c r="D70" s="2093"/>
      <c r="F70" s="338"/>
      <c r="G70" s="217"/>
      <c r="H70" s="510"/>
      <c r="I70" s="217"/>
      <c r="K70" s="217"/>
      <c r="L70" s="217"/>
      <c r="M70" s="510"/>
      <c r="N70" s="217"/>
      <c r="O70" s="217"/>
      <c r="P70" s="217"/>
    </row>
    <row r="71" spans="1:16">
      <c r="A71" s="216">
        <v>5005051</v>
      </c>
      <c r="B71" s="216" t="s">
        <v>3161</v>
      </c>
      <c r="C71" s="691" t="s">
        <v>16781</v>
      </c>
      <c r="D71" s="2093">
        <v>553000</v>
      </c>
      <c r="F71" s="338">
        <v>343000</v>
      </c>
      <c r="G71" s="217" t="s">
        <v>98</v>
      </c>
      <c r="H71" s="510">
        <v>42514</v>
      </c>
      <c r="I71" s="217" t="s">
        <v>16782</v>
      </c>
      <c r="J71" s="217" t="s">
        <v>449</v>
      </c>
      <c r="K71" s="217"/>
      <c r="L71" s="217" t="s">
        <v>67</v>
      </c>
      <c r="M71" s="510">
        <v>42534</v>
      </c>
      <c r="N71" s="217" t="s">
        <v>728</v>
      </c>
      <c r="O71" s="217"/>
      <c r="P71" s="217"/>
    </row>
    <row r="72" spans="1:16">
      <c r="A72" s="216">
        <v>5005054</v>
      </c>
      <c r="B72" s="216" t="s">
        <v>3181</v>
      </c>
      <c r="C72" s="691" t="s">
        <v>16783</v>
      </c>
      <c r="D72" s="2093">
        <v>543000</v>
      </c>
      <c r="F72" s="338">
        <v>333000</v>
      </c>
      <c r="G72" s="217" t="s">
        <v>104</v>
      </c>
      <c r="H72" s="510">
        <v>42514</v>
      </c>
      <c r="I72" s="217" t="s">
        <v>727</v>
      </c>
      <c r="J72" s="217" t="s">
        <v>449</v>
      </c>
      <c r="K72" s="217"/>
      <c r="L72" s="217" t="s">
        <v>67</v>
      </c>
      <c r="M72" s="510">
        <v>42534</v>
      </c>
      <c r="N72" s="217" t="s">
        <v>728</v>
      </c>
      <c r="O72" s="217"/>
      <c r="P72" s="217"/>
    </row>
    <row r="73" spans="1:16">
      <c r="A73" s="216">
        <v>5005068</v>
      </c>
      <c r="B73" s="216" t="s">
        <v>3461</v>
      </c>
      <c r="C73" s="691" t="s">
        <v>16784</v>
      </c>
      <c r="D73" s="2093">
        <v>462000</v>
      </c>
      <c r="F73" s="338">
        <v>252000</v>
      </c>
      <c r="G73" s="217" t="s">
        <v>104</v>
      </c>
      <c r="H73" s="510">
        <v>42515</v>
      </c>
      <c r="I73" s="217" t="s">
        <v>504</v>
      </c>
      <c r="J73" s="217" t="s">
        <v>449</v>
      </c>
      <c r="K73" s="217"/>
      <c r="L73" s="217" t="s">
        <v>67</v>
      </c>
      <c r="M73" s="510">
        <v>42534</v>
      </c>
      <c r="N73" s="217" t="s">
        <v>728</v>
      </c>
      <c r="O73" s="217"/>
      <c r="P73" s="217"/>
    </row>
    <row r="74" spans="1:16">
      <c r="C74" s="691"/>
      <c r="D74" s="2093"/>
      <c r="F74" s="338"/>
      <c r="G74" s="217"/>
      <c r="H74" s="510"/>
      <c r="I74" s="217"/>
      <c r="K74" s="217"/>
      <c r="L74" s="217"/>
      <c r="M74" s="510"/>
      <c r="N74" s="217"/>
      <c r="O74" s="217"/>
      <c r="P74" s="217"/>
    </row>
    <row r="75" spans="1:16">
      <c r="A75" s="244" t="s">
        <v>13980</v>
      </c>
      <c r="B75" s="2145"/>
      <c r="C75" s="233" t="s">
        <v>16785</v>
      </c>
      <c r="D75" s="2093"/>
      <c r="F75" s="338"/>
      <c r="G75" s="217"/>
      <c r="H75" s="510"/>
      <c r="I75" s="217"/>
      <c r="K75" s="217"/>
      <c r="L75" s="217"/>
      <c r="M75" s="510"/>
      <c r="N75" s="217"/>
      <c r="O75" s="217"/>
      <c r="P75" s="217"/>
    </row>
    <row r="76" spans="1:16">
      <c r="A76" s="184">
        <v>5002113</v>
      </c>
      <c r="B76" s="2145" t="s">
        <v>8277</v>
      </c>
      <c r="C76" s="2104" t="s">
        <v>16786</v>
      </c>
      <c r="D76" s="2093">
        <v>360000</v>
      </c>
      <c r="F76" s="338">
        <v>271000</v>
      </c>
      <c r="G76" s="217" t="s">
        <v>98</v>
      </c>
      <c r="H76" s="510">
        <v>42424</v>
      </c>
      <c r="I76" s="217" t="s">
        <v>192</v>
      </c>
      <c r="K76" s="217"/>
      <c r="L76" s="217" t="s">
        <v>67</v>
      </c>
      <c r="M76" s="510">
        <v>42534</v>
      </c>
      <c r="N76" s="217" t="s">
        <v>728</v>
      </c>
      <c r="O76" s="217"/>
      <c r="P76" s="217"/>
    </row>
    <row r="77" spans="1:16">
      <c r="A77" s="184"/>
      <c r="B77" s="2145"/>
      <c r="C77" s="2104"/>
      <c r="D77" s="2093"/>
      <c r="F77" s="338"/>
      <c r="G77" s="217"/>
      <c r="H77" s="510"/>
      <c r="I77" s="217"/>
      <c r="K77" s="217"/>
      <c r="L77" s="217"/>
      <c r="M77" s="510"/>
      <c r="N77" s="217"/>
      <c r="O77" s="217"/>
      <c r="P77" s="217"/>
    </row>
    <row r="78" spans="1:16">
      <c r="A78" s="244" t="s">
        <v>13975</v>
      </c>
      <c r="B78" s="2145"/>
      <c r="C78" s="2104"/>
      <c r="D78" s="2093"/>
      <c r="F78" s="338"/>
      <c r="G78" s="217"/>
      <c r="H78" s="510"/>
      <c r="I78" s="217"/>
      <c r="K78" s="217"/>
      <c r="L78" s="217"/>
      <c r="M78" s="510"/>
      <c r="N78" s="217"/>
      <c r="O78" s="217"/>
      <c r="P78" s="217"/>
    </row>
    <row r="79" spans="1:16">
      <c r="A79" s="184">
        <v>5005056</v>
      </c>
      <c r="B79" s="2145" t="s">
        <v>14625</v>
      </c>
      <c r="C79" s="2104" t="s">
        <v>16787</v>
      </c>
      <c r="D79" s="2093">
        <v>540000</v>
      </c>
      <c r="F79" s="338">
        <v>403000</v>
      </c>
      <c r="G79" s="217" t="s">
        <v>98</v>
      </c>
      <c r="H79" s="510">
        <v>42515</v>
      </c>
      <c r="I79" s="217" t="s">
        <v>1544</v>
      </c>
      <c r="K79" s="217"/>
      <c r="L79" s="217" t="s">
        <v>41</v>
      </c>
      <c r="M79" s="510">
        <v>42536</v>
      </c>
      <c r="N79" s="217" t="s">
        <v>728</v>
      </c>
      <c r="O79" s="217"/>
      <c r="P79" s="217"/>
    </row>
    <row r="80" spans="1:16">
      <c r="B80" s="2145"/>
      <c r="C80" s="2104"/>
      <c r="D80" s="2093"/>
      <c r="F80" s="338"/>
      <c r="G80" s="217"/>
      <c r="H80" s="510"/>
      <c r="I80" s="217"/>
      <c r="K80" s="217"/>
      <c r="L80" s="217"/>
      <c r="M80" s="510"/>
      <c r="N80" s="217"/>
      <c r="O80" s="217"/>
      <c r="P80" s="217"/>
    </row>
    <row r="81" spans="1:16">
      <c r="C81" s="691"/>
      <c r="D81" s="2093"/>
      <c r="F81" s="338"/>
      <c r="G81" s="217"/>
      <c r="H81" s="510"/>
      <c r="I81" s="217"/>
      <c r="K81" s="217"/>
      <c r="L81" s="217"/>
      <c r="M81" s="510"/>
      <c r="N81" s="217"/>
      <c r="O81" s="217"/>
      <c r="P81" s="217"/>
    </row>
    <row r="82" spans="1:16">
      <c r="A82" s="244" t="s">
        <v>16757</v>
      </c>
      <c r="B82" s="244"/>
      <c r="C82" s="710">
        <v>1133000</v>
      </c>
      <c r="D82" s="2093"/>
      <c r="F82" s="338"/>
      <c r="G82" s="217"/>
      <c r="H82" s="510"/>
      <c r="I82" s="217"/>
      <c r="K82" s="217"/>
      <c r="L82" s="217"/>
      <c r="M82" s="510"/>
      <c r="N82" s="217"/>
      <c r="O82" s="217"/>
      <c r="P82" s="217"/>
    </row>
    <row r="83" spans="1:16">
      <c r="A83" s="210" t="s">
        <v>732</v>
      </c>
      <c r="B83" s="675"/>
      <c r="C83" s="2094"/>
      <c r="D83" s="2093"/>
      <c r="F83" s="338"/>
      <c r="G83" s="217"/>
      <c r="H83" s="510"/>
      <c r="I83" s="217"/>
      <c r="K83" s="217"/>
      <c r="L83" s="217"/>
      <c r="M83" s="510"/>
      <c r="N83" s="217"/>
      <c r="O83" s="217"/>
      <c r="P83" s="217"/>
    </row>
    <row r="84" spans="1:16">
      <c r="B84" s="675">
        <v>42499</v>
      </c>
      <c r="C84" s="680">
        <v>-1203000</v>
      </c>
    </row>
    <row r="85" spans="1:16">
      <c r="A85" s="210"/>
      <c r="B85" s="675">
        <v>42521</v>
      </c>
      <c r="C85" s="680">
        <v>-2458000</v>
      </c>
      <c r="D85" s="2093"/>
      <c r="F85" s="338"/>
      <c r="G85" s="217"/>
      <c r="H85" s="510"/>
      <c r="I85" s="217"/>
      <c r="K85" s="217"/>
      <c r="L85" s="217"/>
      <c r="M85" s="510"/>
      <c r="N85" s="217"/>
      <c r="O85" s="217"/>
      <c r="P85" s="217"/>
    </row>
    <row r="86" spans="1:16">
      <c r="A86" s="184"/>
      <c r="D86" s="2093"/>
      <c r="F86" s="338"/>
      <c r="G86" s="217"/>
      <c r="H86" s="510"/>
      <c r="I86" s="217"/>
      <c r="K86" s="217"/>
      <c r="L86" s="217"/>
      <c r="M86" s="510"/>
      <c r="N86" s="217"/>
      <c r="O86" s="217"/>
      <c r="P86" s="217"/>
    </row>
    <row r="87" spans="1:16">
      <c r="A87" s="184"/>
      <c r="B87" s="244" t="s">
        <v>733</v>
      </c>
      <c r="C87" s="710">
        <f>SUM(D63:D81)+SUM(C82:C86)</f>
        <v>1130000</v>
      </c>
      <c r="D87" s="2093"/>
      <c r="F87" s="338"/>
      <c r="G87" s="217"/>
      <c r="H87" s="510"/>
      <c r="I87" s="217"/>
      <c r="K87" s="217"/>
      <c r="L87" s="217"/>
      <c r="M87" s="510"/>
      <c r="N87" s="217"/>
      <c r="O87" s="217"/>
      <c r="P87" s="217"/>
    </row>
    <row r="88" spans="1:16">
      <c r="B88" s="244"/>
      <c r="C88" s="673"/>
      <c r="D88" s="2093"/>
      <c r="F88" s="338"/>
      <c r="G88" s="217"/>
      <c r="H88" s="510"/>
      <c r="I88" s="217"/>
      <c r="K88" s="217"/>
      <c r="L88" s="217"/>
      <c r="M88" s="510"/>
      <c r="N88" s="217"/>
      <c r="O88" s="217"/>
      <c r="P88" s="217"/>
    </row>
    <row r="89" spans="1:16" s="504" customFormat="1">
      <c r="A89" s="1844"/>
      <c r="B89" s="1845"/>
      <c r="C89" s="1846"/>
      <c r="D89" s="2563"/>
      <c r="E89" s="1833"/>
      <c r="F89" s="1830"/>
      <c r="G89" s="1831"/>
      <c r="H89" s="1832"/>
      <c r="I89" s="1831"/>
      <c r="J89" s="1831"/>
      <c r="K89" s="1831"/>
      <c r="L89" s="1831"/>
      <c r="M89" s="1832"/>
      <c r="N89" s="1831"/>
      <c r="O89" s="1831"/>
      <c r="P89" s="1831"/>
    </row>
    <row r="90" spans="1:16">
      <c r="A90" s="244" t="s">
        <v>16788</v>
      </c>
      <c r="B90" s="244"/>
      <c r="C90" s="233" t="s">
        <v>16789</v>
      </c>
      <c r="D90" s="2093"/>
      <c r="F90" s="338"/>
      <c r="G90" s="217"/>
      <c r="H90" s="510"/>
      <c r="I90" s="217"/>
      <c r="K90" s="217"/>
      <c r="L90" s="217"/>
      <c r="M90" s="510"/>
      <c r="N90" s="217"/>
      <c r="O90" s="217"/>
      <c r="P90" s="217"/>
    </row>
    <row r="91" spans="1:16">
      <c r="A91" s="216">
        <v>5006008</v>
      </c>
      <c r="B91" s="216" t="s">
        <v>5093</v>
      </c>
      <c r="C91" s="691" t="s">
        <v>16790</v>
      </c>
      <c r="D91" s="2093">
        <v>895000</v>
      </c>
      <c r="F91" s="338">
        <v>700000</v>
      </c>
      <c r="G91" s="217" t="s">
        <v>16791</v>
      </c>
      <c r="H91" s="510">
        <v>42523</v>
      </c>
      <c r="I91" s="217" t="s">
        <v>2133</v>
      </c>
      <c r="K91" s="217"/>
      <c r="L91" s="217" t="s">
        <v>2065</v>
      </c>
      <c r="M91" s="510">
        <v>42576</v>
      </c>
      <c r="N91" s="217" t="s">
        <v>728</v>
      </c>
      <c r="O91" s="217" t="s">
        <v>729</v>
      </c>
      <c r="P91" s="217"/>
    </row>
    <row r="92" spans="1:16">
      <c r="B92" s="244"/>
      <c r="C92" s="673"/>
      <c r="D92" s="2093"/>
      <c r="F92" s="338"/>
      <c r="G92" s="217"/>
      <c r="H92" s="510"/>
      <c r="I92" s="217"/>
      <c r="K92" s="217"/>
      <c r="L92" s="217"/>
      <c r="M92" s="510"/>
      <c r="N92" s="217"/>
      <c r="O92" s="217"/>
      <c r="P92" s="217"/>
    </row>
    <row r="93" spans="1:16">
      <c r="A93" s="244" t="s">
        <v>12781</v>
      </c>
      <c r="B93" s="244"/>
      <c r="C93" s="673"/>
      <c r="D93" s="2093"/>
      <c r="F93" s="338"/>
      <c r="G93" s="217"/>
      <c r="H93" s="510"/>
      <c r="I93" s="217"/>
      <c r="K93" s="217"/>
      <c r="L93" s="217"/>
      <c r="M93" s="510"/>
      <c r="N93" s="217"/>
      <c r="O93" s="217"/>
      <c r="P93" s="217"/>
    </row>
    <row r="94" spans="1:16">
      <c r="A94" s="216">
        <v>5006052</v>
      </c>
      <c r="B94" s="216" t="s">
        <v>16792</v>
      </c>
      <c r="C94" s="691" t="s">
        <v>16793</v>
      </c>
      <c r="D94" s="2093">
        <v>406000</v>
      </c>
      <c r="F94" s="338">
        <v>239000</v>
      </c>
      <c r="G94" s="217" t="s">
        <v>98</v>
      </c>
      <c r="H94" s="510">
        <v>42532</v>
      </c>
      <c r="I94" s="217" t="s">
        <v>850</v>
      </c>
      <c r="K94" s="217"/>
      <c r="L94" s="217" t="s">
        <v>67</v>
      </c>
      <c r="M94" s="510">
        <v>42552</v>
      </c>
      <c r="N94" s="217" t="s">
        <v>728</v>
      </c>
      <c r="O94" s="217"/>
      <c r="P94" s="217"/>
    </row>
    <row r="95" spans="1:16">
      <c r="C95" s="691"/>
      <c r="D95" s="2093"/>
      <c r="F95" s="338"/>
      <c r="G95" s="217"/>
      <c r="H95" s="510"/>
      <c r="I95" s="217"/>
      <c r="K95" s="217"/>
      <c r="L95" s="217"/>
      <c r="M95" s="510"/>
      <c r="N95" s="217"/>
      <c r="O95" s="217"/>
      <c r="P95" s="217"/>
    </row>
    <row r="96" spans="1:16">
      <c r="A96" s="244" t="s">
        <v>14010</v>
      </c>
      <c r="C96" s="681" t="s">
        <v>16794</v>
      </c>
      <c r="D96" s="2093"/>
      <c r="F96" s="338"/>
      <c r="G96" s="217"/>
      <c r="H96" s="510"/>
      <c r="I96" s="217"/>
      <c r="K96" s="217"/>
      <c r="L96" s="217"/>
      <c r="M96" s="510"/>
      <c r="N96" s="217"/>
      <c r="O96" s="217"/>
      <c r="P96" s="217"/>
    </row>
    <row r="97" spans="1:16">
      <c r="A97" s="216">
        <v>5001017</v>
      </c>
      <c r="B97" s="216" t="s">
        <v>14014</v>
      </c>
      <c r="C97" s="691" t="s">
        <v>16795</v>
      </c>
      <c r="D97" s="2093">
        <v>425000</v>
      </c>
      <c r="F97" s="338">
        <v>345000</v>
      </c>
      <c r="G97" s="217" t="s">
        <v>98</v>
      </c>
      <c r="H97" s="510">
        <v>42539</v>
      </c>
      <c r="I97" s="217" t="s">
        <v>16796</v>
      </c>
      <c r="K97" s="217"/>
      <c r="L97" s="217" t="s">
        <v>67</v>
      </c>
      <c r="M97" s="510">
        <v>42578</v>
      </c>
      <c r="N97" s="217" t="s">
        <v>728</v>
      </c>
      <c r="O97" s="217" t="s">
        <v>16797</v>
      </c>
      <c r="P97" s="217"/>
    </row>
    <row r="98" spans="1:16">
      <c r="C98" s="691"/>
      <c r="D98" s="2093"/>
      <c r="F98" s="338"/>
      <c r="G98" s="217"/>
      <c r="H98" s="510"/>
      <c r="I98" s="217"/>
      <c r="K98" s="217"/>
      <c r="L98" s="217"/>
      <c r="M98" s="510"/>
      <c r="N98" s="217"/>
      <c r="O98" s="217"/>
      <c r="P98" s="217"/>
    </row>
    <row r="99" spans="1:16">
      <c r="A99" s="210" t="s">
        <v>16798</v>
      </c>
      <c r="C99" s="681" t="s">
        <v>16799</v>
      </c>
      <c r="D99" s="2093"/>
      <c r="F99" s="338"/>
      <c r="G99" s="217"/>
      <c r="H99" s="510"/>
      <c r="I99" s="217"/>
      <c r="K99" s="217"/>
      <c r="L99" s="217"/>
      <c r="M99" s="510"/>
      <c r="N99" s="217"/>
      <c r="O99" s="217"/>
      <c r="P99" s="217"/>
    </row>
    <row r="100" spans="1:16">
      <c r="A100" s="216">
        <v>5006110</v>
      </c>
      <c r="B100" s="216" t="s">
        <v>8277</v>
      </c>
      <c r="C100" s="217" t="s">
        <v>16800</v>
      </c>
      <c r="D100" s="2093">
        <v>660000</v>
      </c>
      <c r="F100" s="338">
        <v>460000</v>
      </c>
      <c r="G100" s="217" t="s">
        <v>98</v>
      </c>
      <c r="H100" s="510">
        <v>42544</v>
      </c>
      <c r="I100" s="217" t="s">
        <v>100</v>
      </c>
      <c r="K100" s="217"/>
      <c r="L100" s="217" t="s">
        <v>41</v>
      </c>
      <c r="M100" s="510">
        <v>42565</v>
      </c>
      <c r="N100" s="217" t="s">
        <v>728</v>
      </c>
      <c r="O100" s="217" t="s">
        <v>5739</v>
      </c>
      <c r="P100" s="217"/>
    </row>
    <row r="101" spans="1:16">
      <c r="D101" s="2093"/>
      <c r="F101" s="338"/>
      <c r="G101" s="217"/>
      <c r="H101" s="510"/>
      <c r="I101" s="217"/>
      <c r="K101" s="217"/>
      <c r="L101" s="217"/>
      <c r="M101" s="510"/>
      <c r="N101" s="217"/>
      <c r="O101" s="217"/>
      <c r="P101" s="217"/>
    </row>
    <row r="102" spans="1:16">
      <c r="A102" s="210" t="s">
        <v>11003</v>
      </c>
      <c r="D102" s="2093"/>
      <c r="F102" s="338"/>
      <c r="G102" s="217"/>
      <c r="H102" s="510"/>
      <c r="I102" s="217"/>
      <c r="K102" s="217"/>
      <c r="L102" s="217"/>
      <c r="M102" s="510"/>
      <c r="N102" s="217"/>
      <c r="O102" s="217"/>
      <c r="P102" s="217"/>
    </row>
    <row r="103" spans="1:16">
      <c r="A103" s="216">
        <v>5006111</v>
      </c>
      <c r="B103" s="216" t="s">
        <v>16801</v>
      </c>
      <c r="C103" s="217" t="s">
        <v>16802</v>
      </c>
      <c r="D103" s="2093">
        <v>650000</v>
      </c>
      <c r="F103" s="338">
        <v>500000</v>
      </c>
      <c r="G103" s="217" t="s">
        <v>98</v>
      </c>
      <c r="H103" s="510">
        <v>42544</v>
      </c>
      <c r="I103" s="217" t="s">
        <v>100</v>
      </c>
      <c r="J103" s="217" t="s">
        <v>449</v>
      </c>
      <c r="K103" s="217"/>
      <c r="L103" s="217" t="s">
        <v>41</v>
      </c>
      <c r="M103" s="510">
        <v>42617</v>
      </c>
      <c r="N103" s="217" t="s">
        <v>728</v>
      </c>
      <c r="O103" s="217" t="s">
        <v>729</v>
      </c>
      <c r="P103" s="217"/>
    </row>
    <row r="104" spans="1:16">
      <c r="B104" s="244"/>
      <c r="C104" s="673"/>
      <c r="D104" s="2093"/>
      <c r="F104" s="338"/>
      <c r="G104" s="217"/>
      <c r="H104" s="510"/>
      <c r="I104" s="217"/>
      <c r="K104" s="217"/>
      <c r="L104" s="217"/>
      <c r="M104" s="510"/>
      <c r="N104" s="217"/>
      <c r="O104" s="217"/>
      <c r="P104" s="217"/>
    </row>
    <row r="105" spans="1:16">
      <c r="B105" s="244"/>
      <c r="C105" s="673"/>
      <c r="D105" s="2093"/>
      <c r="F105" s="338"/>
      <c r="G105" s="217"/>
      <c r="H105" s="510"/>
      <c r="I105" s="217"/>
      <c r="K105" s="217"/>
      <c r="L105" s="217"/>
      <c r="M105" s="510"/>
      <c r="N105" s="217"/>
      <c r="O105" s="217"/>
      <c r="P105" s="217"/>
    </row>
    <row r="106" spans="1:16">
      <c r="A106" s="244" t="s">
        <v>16757</v>
      </c>
      <c r="B106" s="244"/>
      <c r="C106" s="710"/>
      <c r="D106" s="2093"/>
      <c r="F106" s="338"/>
      <c r="G106" s="217"/>
      <c r="H106" s="510"/>
      <c r="I106" s="217"/>
      <c r="K106" s="217"/>
      <c r="L106" s="217"/>
      <c r="M106" s="510"/>
      <c r="N106" s="217"/>
      <c r="O106" s="217"/>
      <c r="P106" s="217"/>
    </row>
    <row r="107" spans="1:16">
      <c r="A107" s="210" t="s">
        <v>732</v>
      </c>
      <c r="B107" s="675"/>
      <c r="C107" s="2094"/>
      <c r="D107" s="2093"/>
      <c r="F107" s="338"/>
      <c r="G107" s="217"/>
      <c r="H107" s="510"/>
      <c r="I107" s="217"/>
      <c r="K107" s="217"/>
      <c r="L107" s="217"/>
      <c r="M107" s="510"/>
      <c r="N107" s="217"/>
      <c r="O107" s="217"/>
      <c r="P107" s="217"/>
    </row>
    <row r="108" spans="1:16">
      <c r="B108" s="675" t="s">
        <v>7</v>
      </c>
      <c r="C108" s="680"/>
    </row>
    <row r="109" spans="1:16">
      <c r="A109" s="184"/>
      <c r="D109" s="2093"/>
      <c r="F109" s="338"/>
      <c r="G109" s="217"/>
      <c r="H109" s="510"/>
      <c r="I109" s="217"/>
      <c r="K109" s="217"/>
      <c r="L109" s="217"/>
      <c r="M109" s="510"/>
      <c r="N109" s="217"/>
      <c r="O109" s="217"/>
      <c r="P109" s="217"/>
    </row>
    <row r="110" spans="1:16">
      <c r="A110" s="184"/>
      <c r="B110" s="244" t="s">
        <v>733</v>
      </c>
      <c r="C110" s="710">
        <f>SUM(D89:D105)+SUM(C106:C109)</f>
        <v>3036000</v>
      </c>
      <c r="D110" s="2093"/>
      <c r="F110" s="338"/>
      <c r="G110" s="217"/>
      <c r="H110" s="510"/>
      <c r="I110" s="217"/>
      <c r="K110" s="217"/>
      <c r="L110" s="217"/>
      <c r="M110" s="510"/>
      <c r="N110" s="217"/>
      <c r="O110" s="217"/>
      <c r="P110" s="217"/>
    </row>
    <row r="111" spans="1:16">
      <c r="B111" s="244"/>
      <c r="C111" s="673"/>
      <c r="D111" s="2093"/>
      <c r="F111" s="338"/>
      <c r="G111" s="217"/>
      <c r="H111" s="510"/>
      <c r="I111" s="217"/>
      <c r="K111" s="217"/>
      <c r="L111" s="217"/>
      <c r="M111" s="510"/>
      <c r="N111" s="217"/>
      <c r="O111" s="217"/>
      <c r="P111" s="217"/>
    </row>
    <row r="112" spans="1:16" s="504" customFormat="1">
      <c r="A112" s="1844"/>
      <c r="B112" s="1845"/>
      <c r="C112" s="1846"/>
      <c r="D112" s="2563"/>
      <c r="E112" s="1833"/>
      <c r="F112" s="1830"/>
      <c r="G112" s="1831"/>
      <c r="H112" s="1832"/>
      <c r="I112" s="1831"/>
      <c r="J112" s="1831"/>
      <c r="K112" s="1831"/>
      <c r="L112" s="1831"/>
      <c r="M112" s="1832"/>
      <c r="N112" s="1831"/>
      <c r="O112" s="1831"/>
      <c r="P112" s="1831"/>
    </row>
    <row r="113" spans="1:16">
      <c r="A113" s="210" t="s">
        <v>14010</v>
      </c>
      <c r="C113" s="681" t="s">
        <v>16803</v>
      </c>
      <c r="D113" s="2093"/>
      <c r="F113" s="338"/>
      <c r="G113" s="217"/>
      <c r="H113" s="510"/>
      <c r="I113" s="217"/>
      <c r="K113" s="217"/>
      <c r="L113" s="217"/>
      <c r="M113" s="510"/>
      <c r="N113" s="217"/>
      <c r="O113" s="217"/>
      <c r="P113" s="217"/>
    </row>
    <row r="114" spans="1:16">
      <c r="A114" s="216">
        <v>5006011</v>
      </c>
      <c r="B114" s="216" t="s">
        <v>13995</v>
      </c>
      <c r="C114" s="217" t="s">
        <v>16804</v>
      </c>
      <c r="D114" s="2093">
        <v>365000</v>
      </c>
      <c r="F114" s="338">
        <v>222000</v>
      </c>
      <c r="G114" s="217" t="s">
        <v>98</v>
      </c>
      <c r="H114" s="510">
        <v>42523</v>
      </c>
      <c r="I114" s="217" t="s">
        <v>523</v>
      </c>
      <c r="K114" s="217"/>
      <c r="L114" s="217" t="s">
        <v>67</v>
      </c>
      <c r="M114" s="510">
        <v>42578</v>
      </c>
      <c r="N114" s="217" t="s">
        <v>728</v>
      </c>
      <c r="O114" s="217" t="s">
        <v>5739</v>
      </c>
      <c r="P114" s="217"/>
    </row>
    <row r="115" spans="1:16">
      <c r="D115" s="2093"/>
      <c r="F115" s="338"/>
      <c r="G115" s="217"/>
      <c r="H115" s="510"/>
      <c r="I115" s="217"/>
      <c r="K115" s="217"/>
      <c r="L115" s="217"/>
      <c r="M115" s="510"/>
      <c r="N115" s="217"/>
      <c r="O115" s="217"/>
      <c r="P115" s="217"/>
    </row>
    <row r="116" spans="1:16">
      <c r="B116" s="245" t="s">
        <v>838</v>
      </c>
      <c r="C116" s="673"/>
      <c r="D116" s="2093"/>
      <c r="F116" s="338"/>
      <c r="G116" s="217"/>
      <c r="H116" s="510"/>
      <c r="I116" s="217"/>
      <c r="K116" s="217"/>
      <c r="L116" s="217"/>
      <c r="M116" s="510"/>
      <c r="N116" s="217"/>
      <c r="O116" s="217"/>
      <c r="P116" s="217"/>
    </row>
    <row r="117" spans="1:16">
      <c r="B117" s="216" t="s">
        <v>16805</v>
      </c>
      <c r="C117" s="673"/>
      <c r="D117" s="2093">
        <v>95000</v>
      </c>
      <c r="F117" s="338"/>
      <c r="G117" s="217"/>
      <c r="H117" s="510"/>
      <c r="I117" s="217"/>
      <c r="K117" s="217"/>
      <c r="L117" s="217"/>
      <c r="M117" s="510"/>
      <c r="N117" s="217"/>
      <c r="O117" s="217"/>
      <c r="P117" s="217"/>
    </row>
    <row r="118" spans="1:16">
      <c r="B118" s="244"/>
      <c r="C118" s="673"/>
      <c r="D118" s="2093"/>
      <c r="F118" s="338"/>
      <c r="G118" s="217"/>
      <c r="H118" s="510"/>
      <c r="I118" s="217"/>
      <c r="K118" s="217"/>
      <c r="L118" s="217"/>
      <c r="M118" s="510"/>
      <c r="N118" s="217"/>
      <c r="O118" s="217"/>
      <c r="P118" s="217"/>
    </row>
    <row r="119" spans="1:16">
      <c r="C119" s="673"/>
      <c r="D119" s="2093"/>
      <c r="F119" s="338"/>
      <c r="G119" s="217"/>
      <c r="H119" s="510"/>
      <c r="I119" s="217"/>
      <c r="K119" s="217"/>
      <c r="L119" s="217"/>
      <c r="M119" s="510"/>
      <c r="N119" s="217"/>
      <c r="O119" s="217"/>
      <c r="P119" s="217"/>
    </row>
    <row r="120" spans="1:16">
      <c r="A120" s="210" t="s">
        <v>732</v>
      </c>
      <c r="B120" s="675"/>
      <c r="C120" s="2094"/>
      <c r="D120" s="2093"/>
      <c r="F120" s="338"/>
      <c r="G120" s="217"/>
      <c r="H120" s="510"/>
      <c r="I120" s="217"/>
      <c r="K120" s="217"/>
      <c r="L120" s="217"/>
      <c r="M120" s="510"/>
      <c r="N120" s="217"/>
      <c r="O120" s="217"/>
      <c r="P120" s="217"/>
    </row>
    <row r="121" spans="1:16">
      <c r="B121" s="675" t="s">
        <v>7</v>
      </c>
      <c r="C121" s="680"/>
    </row>
    <row r="122" spans="1:16">
      <c r="A122" s="184"/>
      <c r="D122" s="2093"/>
      <c r="F122" s="338"/>
      <c r="G122" s="217"/>
      <c r="H122" s="510"/>
      <c r="I122" s="217"/>
      <c r="K122" s="217"/>
      <c r="L122" s="217"/>
      <c r="M122" s="510"/>
      <c r="N122" s="217"/>
      <c r="O122" s="217"/>
      <c r="P122" s="217"/>
    </row>
    <row r="123" spans="1:16">
      <c r="A123" s="184"/>
      <c r="B123" s="244" t="s">
        <v>733</v>
      </c>
      <c r="C123" s="710">
        <f>SUM(D112:D118)+SUM(C119:C122)</f>
        <v>460000</v>
      </c>
      <c r="D123" s="2093"/>
      <c r="F123" s="338"/>
      <c r="G123" s="217"/>
      <c r="H123" s="510"/>
      <c r="I123" s="217"/>
      <c r="K123" s="217"/>
      <c r="L123" s="217"/>
      <c r="M123" s="510"/>
      <c r="N123" s="217"/>
      <c r="O123" s="217"/>
      <c r="P123" s="217"/>
    </row>
    <row r="124" spans="1:16">
      <c r="B124" s="244"/>
      <c r="C124" s="673"/>
      <c r="D124" s="2093"/>
      <c r="F124" s="338"/>
      <c r="G124" s="217"/>
      <c r="H124" s="510"/>
      <c r="I124" s="217"/>
      <c r="K124" s="217"/>
      <c r="L124" s="217"/>
      <c r="M124" s="510"/>
      <c r="N124" s="217"/>
      <c r="O124" s="217"/>
      <c r="P124" s="217"/>
    </row>
    <row r="125" spans="1:16" s="504" customFormat="1">
      <c r="A125" s="1844"/>
      <c r="B125" s="1845"/>
      <c r="C125" s="1846"/>
      <c r="D125" s="2563"/>
      <c r="E125" s="1833"/>
      <c r="F125" s="1830"/>
      <c r="G125" s="1831"/>
      <c r="H125" s="1832"/>
      <c r="I125" s="1831"/>
      <c r="J125" s="1831"/>
      <c r="K125" s="1831"/>
      <c r="L125" s="1831"/>
      <c r="M125" s="1832"/>
      <c r="N125" s="1831"/>
      <c r="O125" s="1831"/>
      <c r="P125" s="1831"/>
    </row>
    <row r="126" spans="1:16">
      <c r="A126" s="244" t="s">
        <v>16806</v>
      </c>
      <c r="B126" s="244"/>
      <c r="C126" s="681" t="s">
        <v>16807</v>
      </c>
      <c r="D126" s="2093"/>
      <c r="F126" s="338"/>
      <c r="G126" s="217"/>
      <c r="H126" s="510"/>
      <c r="I126" s="217"/>
      <c r="K126" s="217"/>
      <c r="L126" s="217"/>
      <c r="M126" s="510"/>
      <c r="N126" s="217"/>
      <c r="O126" s="217"/>
      <c r="P126" s="217"/>
    </row>
    <row r="127" spans="1:16">
      <c r="A127" s="216">
        <v>5007128</v>
      </c>
      <c r="B127" s="216" t="s">
        <v>13995</v>
      </c>
      <c r="C127" s="691" t="s">
        <v>16808</v>
      </c>
      <c r="D127" s="2093">
        <v>500000</v>
      </c>
      <c r="F127" s="338">
        <v>353000</v>
      </c>
      <c r="G127" s="217" t="s">
        <v>98</v>
      </c>
      <c r="H127" s="510">
        <v>42580</v>
      </c>
      <c r="I127" s="217" t="s">
        <v>262</v>
      </c>
      <c r="K127" s="217"/>
      <c r="L127" s="217" t="s">
        <v>67</v>
      </c>
      <c r="M127" s="510">
        <v>42648</v>
      </c>
      <c r="N127" s="217" t="s">
        <v>728</v>
      </c>
      <c r="O127" s="217" t="s">
        <v>729</v>
      </c>
      <c r="P127" s="217"/>
    </row>
    <row r="128" spans="1:16">
      <c r="C128" s="673"/>
      <c r="D128" s="2093"/>
      <c r="F128" s="338"/>
      <c r="G128" s="217"/>
      <c r="H128" s="510"/>
      <c r="I128" s="217"/>
      <c r="K128" s="217"/>
      <c r="L128" s="217"/>
      <c r="M128" s="510"/>
      <c r="N128" s="217"/>
      <c r="O128" s="217"/>
      <c r="P128" s="217"/>
    </row>
    <row r="129" spans="1:16">
      <c r="A129" s="244" t="s">
        <v>16809</v>
      </c>
      <c r="B129" s="244"/>
      <c r="C129" s="681" t="s">
        <v>16810</v>
      </c>
      <c r="D129" s="2093"/>
      <c r="F129" s="338"/>
      <c r="G129" s="217"/>
      <c r="H129" s="510"/>
      <c r="I129" s="217"/>
      <c r="K129" s="217"/>
      <c r="L129" s="217"/>
      <c r="M129" s="510"/>
      <c r="N129" s="217"/>
      <c r="O129" s="217"/>
      <c r="P129" s="217"/>
    </row>
    <row r="130" spans="1:16">
      <c r="A130" s="216">
        <v>5006057</v>
      </c>
      <c r="B130" s="216" t="s">
        <v>3161</v>
      </c>
      <c r="C130" s="691" t="s">
        <v>16811</v>
      </c>
      <c r="D130" s="2093">
        <v>480000</v>
      </c>
      <c r="F130" s="338">
        <v>330000</v>
      </c>
      <c r="G130" s="217" t="s">
        <v>98</v>
      </c>
      <c r="H130" s="510">
        <v>42535</v>
      </c>
      <c r="I130" s="217" t="s">
        <v>979</v>
      </c>
      <c r="K130" s="217"/>
      <c r="L130" s="217" t="s">
        <v>5733</v>
      </c>
      <c r="M130" s="510">
        <v>42616</v>
      </c>
      <c r="N130" s="217" t="s">
        <v>728</v>
      </c>
      <c r="O130" s="217" t="s">
        <v>729</v>
      </c>
      <c r="P130" s="217"/>
    </row>
    <row r="131" spans="1:16">
      <c r="C131" s="691"/>
      <c r="D131" s="2093"/>
      <c r="F131" s="338"/>
      <c r="G131" s="217"/>
      <c r="H131" s="510"/>
      <c r="I131" s="217"/>
      <c r="K131" s="217"/>
      <c r="L131" s="217"/>
      <c r="M131" s="510"/>
      <c r="N131" s="217"/>
      <c r="O131" s="217"/>
      <c r="P131" s="217"/>
    </row>
    <row r="132" spans="1:16">
      <c r="A132" s="244" t="s">
        <v>16812</v>
      </c>
      <c r="C132" s="691"/>
      <c r="D132" s="2093"/>
      <c r="F132" s="338"/>
      <c r="G132" s="217"/>
      <c r="H132" s="510"/>
      <c r="I132" s="217"/>
      <c r="K132" s="217"/>
      <c r="L132" s="217"/>
      <c r="M132" s="510"/>
      <c r="N132" s="217"/>
      <c r="O132" s="217"/>
      <c r="P132" s="217"/>
    </row>
    <row r="133" spans="1:16">
      <c r="A133" s="216">
        <v>5006099</v>
      </c>
      <c r="B133" s="216" t="s">
        <v>13995</v>
      </c>
      <c r="C133" s="691" t="s">
        <v>16813</v>
      </c>
      <c r="D133" s="2093">
        <v>465000</v>
      </c>
      <c r="F133" s="338">
        <v>274000</v>
      </c>
      <c r="G133" s="217" t="s">
        <v>98</v>
      </c>
      <c r="H133" s="510">
        <v>42544</v>
      </c>
      <c r="I133" s="217" t="s">
        <v>3186</v>
      </c>
      <c r="K133" s="217"/>
      <c r="L133" s="217" t="s">
        <v>2065</v>
      </c>
      <c r="M133" s="510">
        <v>42615</v>
      </c>
      <c r="N133" s="217" t="s">
        <v>728</v>
      </c>
      <c r="O133" s="216" t="s">
        <v>2265</v>
      </c>
      <c r="P133" s="217"/>
    </row>
    <row r="134" spans="1:16">
      <c r="C134" s="691"/>
      <c r="D134" s="2093"/>
      <c r="F134" s="338"/>
      <c r="G134" s="217"/>
      <c r="H134" s="510"/>
      <c r="I134" s="217"/>
      <c r="K134" s="217"/>
      <c r="L134" s="217"/>
      <c r="M134" s="510"/>
      <c r="N134" s="217"/>
      <c r="O134" s="216"/>
      <c r="P134" s="217"/>
    </row>
    <row r="135" spans="1:16">
      <c r="B135" s="245" t="s">
        <v>16814</v>
      </c>
      <c r="C135" s="673"/>
      <c r="D135" s="2093"/>
      <c r="F135" s="338"/>
      <c r="G135" s="217"/>
      <c r="H135" s="510"/>
      <c r="I135" s="217"/>
      <c r="K135" s="217"/>
      <c r="L135" s="217"/>
      <c r="M135" s="510"/>
      <c r="N135" s="217"/>
      <c r="O135" s="217"/>
      <c r="P135" s="217"/>
    </row>
    <row r="136" spans="1:16">
      <c r="B136" s="216" t="s">
        <v>16815</v>
      </c>
      <c r="C136" s="673"/>
      <c r="D136" s="2093">
        <v>90000</v>
      </c>
      <c r="F136" s="718"/>
      <c r="G136" s="217"/>
      <c r="H136" s="510"/>
      <c r="I136" s="217"/>
      <c r="K136" s="217"/>
      <c r="L136" s="217"/>
      <c r="M136" s="510"/>
      <c r="N136" s="217"/>
      <c r="O136" s="217"/>
      <c r="P136" s="217"/>
    </row>
    <row r="137" spans="1:16">
      <c r="B137" s="216" t="s">
        <v>16816</v>
      </c>
      <c r="C137" s="691"/>
      <c r="D137" s="2093"/>
      <c r="F137" s="338"/>
      <c r="G137" s="217"/>
      <c r="H137" s="510"/>
      <c r="I137" s="217"/>
      <c r="K137" s="217"/>
      <c r="L137" s="217"/>
      <c r="M137" s="510"/>
      <c r="N137" s="217"/>
      <c r="O137" s="217"/>
      <c r="P137" s="217"/>
    </row>
    <row r="138" spans="1:16">
      <c r="C138" s="691"/>
      <c r="D138" s="2093"/>
      <c r="F138" s="338"/>
      <c r="G138" s="217"/>
      <c r="H138" s="510"/>
      <c r="I138" s="217"/>
      <c r="K138" s="217"/>
      <c r="L138" s="217"/>
      <c r="M138" s="510"/>
      <c r="N138" s="217"/>
      <c r="O138" s="217"/>
      <c r="P138" s="217"/>
    </row>
    <row r="139" spans="1:16">
      <c r="A139" s="210" t="s">
        <v>732</v>
      </c>
      <c r="B139" s="675"/>
      <c r="C139" s="2094"/>
      <c r="D139" s="2093"/>
      <c r="F139" s="338"/>
      <c r="G139" s="217"/>
      <c r="H139" s="510"/>
      <c r="I139" s="217"/>
      <c r="K139" s="217"/>
      <c r="L139" s="217"/>
      <c r="M139" s="510"/>
      <c r="N139" s="217"/>
      <c r="O139" s="217"/>
      <c r="P139" s="217"/>
    </row>
    <row r="140" spans="1:16">
      <c r="B140" s="675" t="s">
        <v>7</v>
      </c>
      <c r="C140" s="680"/>
    </row>
    <row r="141" spans="1:16">
      <c r="A141" s="184"/>
      <c r="D141" s="2093"/>
      <c r="F141" s="338"/>
      <c r="G141" s="217"/>
      <c r="H141" s="510"/>
      <c r="I141" s="217"/>
      <c r="K141" s="217"/>
      <c r="L141" s="217"/>
      <c r="M141" s="510"/>
      <c r="N141" s="217"/>
      <c r="O141" s="217"/>
      <c r="P141" s="217"/>
    </row>
    <row r="142" spans="1:16">
      <c r="A142" s="184"/>
      <c r="B142" s="244" t="s">
        <v>733</v>
      </c>
      <c r="C142" s="710">
        <f>SUM(D125:D138)+SUM(C139:C141)</f>
        <v>1535000</v>
      </c>
      <c r="D142" s="2093"/>
      <c r="F142" s="338"/>
      <c r="G142" s="217"/>
      <c r="H142" s="510"/>
      <c r="I142" s="217"/>
      <c r="K142" s="217"/>
      <c r="L142" s="217"/>
      <c r="M142" s="510"/>
      <c r="N142" s="217"/>
      <c r="O142" s="217"/>
      <c r="P142" s="217"/>
    </row>
    <row r="143" spans="1:16">
      <c r="B143" s="244"/>
      <c r="C143" s="673"/>
      <c r="D143" s="2093"/>
      <c r="F143" s="338"/>
      <c r="G143" s="217"/>
      <c r="H143" s="510"/>
      <c r="I143" s="217"/>
      <c r="K143" s="217"/>
      <c r="L143" s="217"/>
      <c r="M143" s="510"/>
      <c r="N143" s="217"/>
      <c r="O143" s="217"/>
      <c r="P143" s="217"/>
    </row>
    <row r="144" spans="1:16" s="504" customFormat="1">
      <c r="A144" s="1844"/>
      <c r="B144" s="1845"/>
      <c r="C144" s="1846"/>
      <c r="D144" s="2563"/>
      <c r="E144" s="1833"/>
      <c r="F144" s="1830"/>
      <c r="G144" s="1831"/>
      <c r="H144" s="1832"/>
      <c r="I144" s="1831"/>
      <c r="J144" s="1831"/>
      <c r="K144" s="1831"/>
      <c r="L144" s="1831"/>
      <c r="M144" s="1832"/>
      <c r="N144" s="1831"/>
      <c r="O144" s="1831"/>
      <c r="P144" s="1831"/>
    </row>
    <row r="145" spans="1:16">
      <c r="A145" s="244" t="s">
        <v>3508</v>
      </c>
      <c r="B145" s="244"/>
      <c r="C145" s="681" t="s">
        <v>16817</v>
      </c>
      <c r="D145" s="2093"/>
      <c r="F145" s="338"/>
      <c r="G145" s="217"/>
      <c r="H145" s="510"/>
      <c r="I145" s="217"/>
      <c r="K145" s="217"/>
      <c r="L145" s="217"/>
      <c r="M145" s="510"/>
      <c r="N145" s="217"/>
      <c r="O145" s="217"/>
      <c r="P145" s="217"/>
    </row>
    <row r="146" spans="1:16">
      <c r="A146" s="216">
        <v>5005059</v>
      </c>
      <c r="B146" s="216" t="s">
        <v>8277</v>
      </c>
      <c r="C146" s="691" t="s">
        <v>16818</v>
      </c>
      <c r="D146" s="2093">
        <v>510000</v>
      </c>
      <c r="F146" s="338">
        <v>329000</v>
      </c>
      <c r="G146" s="217" t="s">
        <v>98</v>
      </c>
      <c r="H146" s="510">
        <v>42515</v>
      </c>
      <c r="I146" s="217" t="s">
        <v>135</v>
      </c>
      <c r="K146" s="217"/>
      <c r="L146" s="217" t="s">
        <v>107</v>
      </c>
      <c r="M146" s="510">
        <v>42640</v>
      </c>
      <c r="N146" s="217" t="s">
        <v>728</v>
      </c>
      <c r="O146" s="217" t="s">
        <v>2236</v>
      </c>
      <c r="P146" s="217"/>
    </row>
    <row r="147" spans="1:16">
      <c r="B147" s="244"/>
      <c r="C147" s="673"/>
      <c r="D147" s="2093"/>
      <c r="F147" s="338"/>
      <c r="G147" s="217"/>
      <c r="H147" s="510"/>
      <c r="I147" s="217"/>
      <c r="K147" s="217"/>
      <c r="L147" s="217"/>
      <c r="M147" s="510"/>
      <c r="N147" s="217"/>
      <c r="O147" s="217"/>
      <c r="P147" s="217"/>
    </row>
    <row r="148" spans="1:16">
      <c r="A148" s="244" t="s">
        <v>10688</v>
      </c>
      <c r="B148" s="244"/>
      <c r="C148" s="673"/>
      <c r="D148" s="2093"/>
      <c r="F148" s="338"/>
      <c r="G148" s="217"/>
      <c r="H148" s="510"/>
      <c r="I148" s="217"/>
      <c r="K148" s="217"/>
      <c r="L148" s="217"/>
      <c r="M148" s="510"/>
      <c r="N148" s="217"/>
      <c r="O148" s="217"/>
      <c r="P148" s="217"/>
    </row>
    <row r="149" spans="1:16">
      <c r="A149" s="216">
        <v>4906057</v>
      </c>
      <c r="B149" s="216" t="s">
        <v>14014</v>
      </c>
      <c r="C149" s="691" t="s">
        <v>16819</v>
      </c>
      <c r="D149" s="2093">
        <v>450000</v>
      </c>
      <c r="F149" s="338">
        <v>395000</v>
      </c>
      <c r="G149" s="217" t="s">
        <v>98</v>
      </c>
      <c r="H149" s="510">
        <v>42531</v>
      </c>
      <c r="I149" s="217" t="s">
        <v>66</v>
      </c>
      <c r="K149" s="217"/>
      <c r="L149" s="217" t="s">
        <v>67</v>
      </c>
      <c r="M149" s="510">
        <v>42642</v>
      </c>
      <c r="N149" s="217" t="s">
        <v>728</v>
      </c>
      <c r="O149" s="217" t="s">
        <v>729</v>
      </c>
      <c r="P149" s="217"/>
    </row>
    <row r="150" spans="1:16">
      <c r="C150" s="691"/>
      <c r="D150" s="2093"/>
      <c r="F150" s="338"/>
      <c r="G150" s="217"/>
      <c r="H150" s="510"/>
      <c r="I150" s="217"/>
      <c r="K150" s="217"/>
      <c r="L150" s="217"/>
      <c r="M150" s="510"/>
      <c r="N150" s="217"/>
      <c r="O150" s="217"/>
      <c r="P150" s="217"/>
    </row>
    <row r="151" spans="1:16">
      <c r="A151" s="244" t="s">
        <v>16806</v>
      </c>
      <c r="C151" s="691"/>
      <c r="D151" s="2093"/>
      <c r="F151" s="338"/>
      <c r="G151" s="217"/>
      <c r="H151" s="510"/>
      <c r="I151" s="217"/>
      <c r="K151" s="217"/>
      <c r="L151" s="217"/>
      <c r="M151" s="510"/>
      <c r="N151" s="217"/>
      <c r="O151" s="217"/>
      <c r="P151" s="217"/>
    </row>
    <row r="152" spans="1:16">
      <c r="A152" s="216">
        <v>5006100</v>
      </c>
      <c r="B152" s="216" t="s">
        <v>5093</v>
      </c>
      <c r="C152" s="691" t="s">
        <v>16820</v>
      </c>
      <c r="D152" s="2093">
        <v>475000</v>
      </c>
      <c r="F152" s="338">
        <v>333000</v>
      </c>
      <c r="G152" s="217" t="s">
        <v>110</v>
      </c>
      <c r="H152" s="510">
        <v>42544</v>
      </c>
      <c r="I152" s="217" t="s">
        <v>3208</v>
      </c>
      <c r="K152" s="217"/>
      <c r="L152" s="217" t="s">
        <v>67</v>
      </c>
      <c r="M152" s="510">
        <v>42648</v>
      </c>
      <c r="N152" s="217" t="s">
        <v>728</v>
      </c>
      <c r="O152" s="217" t="s">
        <v>2236</v>
      </c>
      <c r="P152" s="217"/>
    </row>
    <row r="153" spans="1:16">
      <c r="C153" s="691"/>
      <c r="D153" s="2093"/>
      <c r="F153" s="338"/>
      <c r="G153" s="217"/>
      <c r="H153" s="510"/>
      <c r="I153" s="217"/>
      <c r="K153" s="217"/>
      <c r="L153" s="217"/>
      <c r="M153" s="510"/>
      <c r="N153" s="217"/>
      <c r="O153" s="217"/>
      <c r="P153" s="217"/>
    </row>
    <row r="155" spans="1:16">
      <c r="A155" s="210" t="s">
        <v>732</v>
      </c>
      <c r="B155" s="675"/>
      <c r="C155" s="2094"/>
      <c r="D155" s="2093"/>
      <c r="F155" s="338"/>
      <c r="G155" s="217"/>
      <c r="H155" s="510"/>
      <c r="I155" s="217"/>
      <c r="K155" s="217"/>
      <c r="L155" s="217"/>
      <c r="M155" s="510"/>
      <c r="N155" s="217"/>
      <c r="O155" s="217"/>
      <c r="P155" s="217"/>
    </row>
    <row r="156" spans="1:16">
      <c r="B156" s="675" t="s">
        <v>7</v>
      </c>
      <c r="C156" s="680"/>
    </row>
    <row r="157" spans="1:16">
      <c r="A157" s="184"/>
      <c r="D157" s="2093"/>
      <c r="F157" s="338"/>
      <c r="G157" s="217"/>
      <c r="H157" s="510"/>
      <c r="I157" s="217"/>
      <c r="K157" s="217"/>
      <c r="L157" s="217"/>
      <c r="M157" s="510"/>
      <c r="N157" s="217"/>
      <c r="O157" s="217"/>
      <c r="P157" s="217"/>
    </row>
    <row r="158" spans="1:16">
      <c r="A158" s="184"/>
      <c r="B158" s="244" t="s">
        <v>733</v>
      </c>
      <c r="C158" s="710">
        <f>SUM(D144:D154)+SUM(C155:C157)</f>
        <v>1435000</v>
      </c>
      <c r="D158" s="2093"/>
      <c r="F158" s="338"/>
      <c r="G158" s="217"/>
      <c r="H158" s="510"/>
      <c r="I158" s="217"/>
      <c r="K158" s="217"/>
      <c r="L158" s="217"/>
      <c r="M158" s="510"/>
      <c r="N158" s="217"/>
      <c r="O158" s="217"/>
      <c r="P158" s="217"/>
    </row>
    <row r="159" spans="1:16">
      <c r="B159" s="244"/>
      <c r="C159" s="673"/>
      <c r="D159" s="2093"/>
      <c r="F159" s="338"/>
      <c r="G159" s="217"/>
      <c r="H159" s="510"/>
      <c r="I159" s="217"/>
      <c r="K159" s="217"/>
      <c r="L159" s="217"/>
      <c r="M159" s="510"/>
      <c r="N159" s="217"/>
      <c r="O159" s="217"/>
      <c r="P159" s="217"/>
    </row>
    <row r="160" spans="1:16" s="504" customFormat="1">
      <c r="A160" s="1844"/>
      <c r="B160" s="1845"/>
      <c r="C160" s="1846"/>
      <c r="D160" s="2563"/>
      <c r="E160" s="1833"/>
      <c r="F160" s="1830"/>
      <c r="G160" s="1831"/>
      <c r="H160" s="1832"/>
      <c r="I160" s="1831"/>
      <c r="J160" s="1831"/>
      <c r="K160" s="1831"/>
      <c r="L160" s="1831"/>
      <c r="M160" s="1832"/>
      <c r="N160" s="1831"/>
      <c r="O160" s="1831"/>
      <c r="P160" s="1831"/>
    </row>
    <row r="161" spans="1:16">
      <c r="A161" s="244" t="s">
        <v>1072</v>
      </c>
      <c r="B161" s="244"/>
      <c r="C161" s="681" t="s">
        <v>16821</v>
      </c>
      <c r="D161" s="2093"/>
      <c r="F161" s="338"/>
      <c r="G161" s="217"/>
      <c r="H161" s="510"/>
      <c r="I161" s="217"/>
      <c r="K161" s="217"/>
      <c r="L161" s="217"/>
      <c r="M161" s="510"/>
      <c r="N161" s="217"/>
      <c r="O161" s="217"/>
      <c r="P161" s="217"/>
    </row>
    <row r="162" spans="1:16">
      <c r="A162" s="216">
        <v>5006061</v>
      </c>
      <c r="B162" s="216" t="s">
        <v>2687</v>
      </c>
      <c r="C162" s="691" t="s">
        <v>16822</v>
      </c>
      <c r="D162" s="2093">
        <v>685000</v>
      </c>
      <c r="F162" s="338">
        <v>480000</v>
      </c>
      <c r="G162" s="217" t="s">
        <v>98</v>
      </c>
      <c r="H162" s="510">
        <v>42535</v>
      </c>
      <c r="I162" s="217" t="s">
        <v>303</v>
      </c>
      <c r="K162" s="217"/>
      <c r="L162" s="217" t="s">
        <v>2065</v>
      </c>
      <c r="M162" s="510">
        <v>42655</v>
      </c>
      <c r="N162" s="217" t="s">
        <v>728</v>
      </c>
      <c r="O162" s="217" t="s">
        <v>729</v>
      </c>
      <c r="P162" s="217"/>
    </row>
    <row r="163" spans="1:16">
      <c r="C163" s="691"/>
      <c r="D163" s="2093"/>
      <c r="F163" s="338"/>
      <c r="G163" s="217"/>
      <c r="H163" s="510"/>
      <c r="I163" s="217"/>
      <c r="K163" s="217"/>
      <c r="L163" s="217"/>
      <c r="M163" s="510"/>
      <c r="N163" s="217"/>
      <c r="O163" s="217"/>
      <c r="P163" s="217"/>
    </row>
    <row r="164" spans="1:16">
      <c r="A164" s="244" t="s">
        <v>16823</v>
      </c>
      <c r="C164" s="691"/>
      <c r="D164" s="2093"/>
      <c r="F164" s="338"/>
      <c r="G164" s="217"/>
      <c r="H164" s="510"/>
      <c r="I164" s="217"/>
      <c r="K164" s="217"/>
      <c r="L164" s="217"/>
      <c r="M164" s="510"/>
      <c r="N164" s="217"/>
      <c r="O164" s="217"/>
      <c r="P164" s="217"/>
    </row>
    <row r="165" spans="1:16">
      <c r="A165" s="216">
        <v>5006092</v>
      </c>
      <c r="B165" s="216" t="s">
        <v>2574</v>
      </c>
      <c r="C165" s="691" t="s">
        <v>16824</v>
      </c>
      <c r="D165" s="2093">
        <v>515000</v>
      </c>
      <c r="F165" s="338">
        <v>219000</v>
      </c>
      <c r="G165" s="217" t="s">
        <v>98</v>
      </c>
      <c r="H165" s="510">
        <v>42543</v>
      </c>
      <c r="I165" s="217" t="s">
        <v>3153</v>
      </c>
      <c r="J165" s="217" t="s">
        <v>449</v>
      </c>
      <c r="K165" s="217"/>
      <c r="L165" s="217" t="s">
        <v>41</v>
      </c>
      <c r="M165" s="510">
        <v>42671</v>
      </c>
      <c r="N165" s="874" t="s">
        <v>728</v>
      </c>
      <c r="O165" s="216" t="s">
        <v>2265</v>
      </c>
      <c r="P165" s="217"/>
    </row>
    <row r="166" spans="1:16">
      <c r="A166" s="216">
        <v>5009034</v>
      </c>
      <c r="B166" s="216" t="s">
        <v>2574</v>
      </c>
      <c r="C166" s="691" t="s">
        <v>16825</v>
      </c>
      <c r="D166" s="2093">
        <v>690000</v>
      </c>
      <c r="F166" s="338">
        <v>535000</v>
      </c>
      <c r="G166" s="217" t="s">
        <v>98</v>
      </c>
      <c r="H166" s="510">
        <v>42620</v>
      </c>
      <c r="I166" s="217" t="s">
        <v>3153</v>
      </c>
      <c r="J166" s="217" t="s">
        <v>449</v>
      </c>
      <c r="K166" s="217"/>
      <c r="L166" s="217" t="s">
        <v>41</v>
      </c>
      <c r="M166" s="510">
        <v>42671</v>
      </c>
      <c r="N166" s="874" t="s">
        <v>728</v>
      </c>
      <c r="O166" s="217" t="s">
        <v>729</v>
      </c>
      <c r="P166" s="217"/>
    </row>
    <row r="167" spans="1:16">
      <c r="C167" s="691"/>
      <c r="D167" s="2093"/>
      <c r="F167" s="338"/>
      <c r="G167" s="217"/>
      <c r="H167" s="510"/>
      <c r="I167" s="217"/>
      <c r="K167" s="217"/>
      <c r="L167" s="217"/>
      <c r="M167" s="510"/>
      <c r="N167" s="217"/>
      <c r="O167" s="217"/>
      <c r="P167" s="217"/>
    </row>
    <row r="168" spans="1:16">
      <c r="A168" s="244" t="s">
        <v>16826</v>
      </c>
      <c r="C168" s="691"/>
      <c r="D168" s="2093"/>
      <c r="F168" s="338"/>
      <c r="G168" s="217"/>
      <c r="H168" s="510"/>
      <c r="I168" s="217"/>
      <c r="K168" s="217"/>
      <c r="L168" s="217"/>
      <c r="M168" s="510"/>
      <c r="N168" s="217"/>
      <c r="O168" s="217"/>
      <c r="P168" s="217"/>
    </row>
    <row r="169" spans="1:16">
      <c r="A169" s="216">
        <v>5009132</v>
      </c>
      <c r="B169" s="216" t="s">
        <v>16827</v>
      </c>
      <c r="C169" s="691" t="s">
        <v>16828</v>
      </c>
      <c r="D169" s="2093">
        <v>395000</v>
      </c>
      <c r="F169" s="338">
        <v>254000</v>
      </c>
      <c r="G169" s="217" t="s">
        <v>98</v>
      </c>
      <c r="H169" s="510">
        <v>42642</v>
      </c>
      <c r="I169" s="217" t="s">
        <v>16829</v>
      </c>
      <c r="K169" s="217"/>
      <c r="L169" s="217" t="s">
        <v>41</v>
      </c>
      <c r="M169" s="510">
        <v>42654</v>
      </c>
      <c r="N169" s="217" t="s">
        <v>728</v>
      </c>
      <c r="O169" s="216" t="s">
        <v>2265</v>
      </c>
      <c r="P169" s="217"/>
    </row>
    <row r="170" spans="1:16">
      <c r="C170" s="691"/>
      <c r="D170" s="2093"/>
      <c r="F170" s="338"/>
      <c r="G170" s="217"/>
      <c r="H170" s="510"/>
      <c r="I170" s="217"/>
      <c r="K170" s="217"/>
      <c r="L170" s="217"/>
      <c r="M170" s="510"/>
      <c r="N170" s="217"/>
      <c r="O170" s="217"/>
      <c r="P170" s="217"/>
    </row>
    <row r="171" spans="1:16">
      <c r="A171" s="244" t="s">
        <v>16830</v>
      </c>
      <c r="C171" s="681" t="s">
        <v>16831</v>
      </c>
      <c r="D171" s="2093"/>
      <c r="F171" s="338"/>
      <c r="G171" s="217"/>
      <c r="H171" s="510"/>
      <c r="I171" s="217"/>
      <c r="K171" s="217"/>
      <c r="L171" s="217"/>
      <c r="M171" s="510"/>
      <c r="N171" s="217"/>
      <c r="O171" s="217"/>
      <c r="P171" s="217"/>
    </row>
    <row r="172" spans="1:16">
      <c r="A172" s="216">
        <v>5003069</v>
      </c>
      <c r="B172" s="216" t="s">
        <v>3402</v>
      </c>
      <c r="C172" s="691" t="s">
        <v>16832</v>
      </c>
      <c r="D172" s="2093">
        <v>650000</v>
      </c>
      <c r="F172" s="338">
        <v>593000</v>
      </c>
      <c r="G172" s="217" t="s">
        <v>98</v>
      </c>
      <c r="H172" s="510">
        <v>42438</v>
      </c>
      <c r="I172" s="217" t="s">
        <v>192</v>
      </c>
      <c r="K172" s="217"/>
      <c r="L172" s="217" t="s">
        <v>67</v>
      </c>
      <c r="M172" s="510">
        <v>42673</v>
      </c>
      <c r="N172" s="874" t="s">
        <v>728</v>
      </c>
      <c r="O172" s="216" t="s">
        <v>2265</v>
      </c>
      <c r="P172" s="217"/>
    </row>
    <row r="173" spans="1:16">
      <c r="C173" s="691"/>
      <c r="D173" s="2093"/>
      <c r="F173" s="338"/>
      <c r="G173" s="217"/>
      <c r="H173" s="510"/>
      <c r="I173" s="217"/>
      <c r="K173" s="217"/>
      <c r="L173" s="217"/>
      <c r="M173" s="510"/>
      <c r="N173" s="217"/>
      <c r="O173" s="217"/>
      <c r="P173" s="217"/>
    </row>
    <row r="174" spans="1:16">
      <c r="A174" s="244" t="s">
        <v>12303</v>
      </c>
      <c r="C174" s="691"/>
      <c r="D174" s="2093"/>
      <c r="F174" s="338"/>
      <c r="G174" s="217"/>
      <c r="H174" s="510"/>
      <c r="I174" s="217"/>
      <c r="K174" s="217"/>
      <c r="L174" s="217"/>
      <c r="M174" s="510"/>
      <c r="N174" s="217"/>
      <c r="O174" s="217"/>
      <c r="P174" s="217"/>
    </row>
    <row r="175" spans="1:16">
      <c r="A175" s="216">
        <v>5010053</v>
      </c>
      <c r="B175" s="216" t="s">
        <v>16833</v>
      </c>
      <c r="C175" s="691" t="s">
        <v>16834</v>
      </c>
      <c r="D175" s="2093">
        <v>670000</v>
      </c>
      <c r="F175" s="338">
        <v>405000</v>
      </c>
      <c r="G175" s="217" t="s">
        <v>110</v>
      </c>
      <c r="H175" s="510">
        <v>42658</v>
      </c>
      <c r="I175" s="217" t="s">
        <v>448</v>
      </c>
      <c r="J175" s="217" t="s">
        <v>449</v>
      </c>
      <c r="K175" s="217"/>
      <c r="L175" s="217" t="s">
        <v>41</v>
      </c>
      <c r="M175" s="510">
        <v>42692</v>
      </c>
      <c r="N175" s="874" t="s">
        <v>728</v>
      </c>
      <c r="O175" s="217" t="s">
        <v>729</v>
      </c>
      <c r="P175" s="217"/>
    </row>
    <row r="176" spans="1:16">
      <c r="B176" s="244"/>
      <c r="C176" s="673"/>
      <c r="D176" s="2093"/>
      <c r="F176" s="338"/>
      <c r="G176" s="217"/>
      <c r="H176" s="510"/>
      <c r="I176" s="217"/>
      <c r="K176" s="217"/>
      <c r="L176" s="217"/>
      <c r="M176" s="510"/>
      <c r="N176" s="217"/>
      <c r="O176" s="217"/>
      <c r="P176" s="217"/>
    </row>
    <row r="177" spans="1:16">
      <c r="B177" s="244"/>
      <c r="C177" s="673"/>
      <c r="D177" s="2093"/>
      <c r="F177" s="338"/>
      <c r="G177" s="217"/>
      <c r="H177" s="510"/>
      <c r="I177" s="217"/>
      <c r="K177" s="217"/>
      <c r="L177" s="217"/>
      <c r="M177" s="510"/>
      <c r="N177" s="217"/>
      <c r="O177" s="217"/>
      <c r="P177" s="217"/>
    </row>
    <row r="178" spans="1:16">
      <c r="A178" s="210" t="s">
        <v>732</v>
      </c>
      <c r="B178" s="675"/>
      <c r="C178" s="2094"/>
      <c r="D178" s="2093"/>
      <c r="F178" s="338"/>
      <c r="G178" s="217"/>
      <c r="H178" s="510"/>
      <c r="I178" s="217"/>
      <c r="K178" s="217"/>
      <c r="L178" s="217"/>
      <c r="M178" s="510"/>
      <c r="N178" s="217"/>
      <c r="O178" s="217"/>
      <c r="P178" s="217"/>
    </row>
    <row r="179" spans="1:16">
      <c r="B179" s="675" t="s">
        <v>7</v>
      </c>
      <c r="C179" s="680"/>
    </row>
    <row r="180" spans="1:16">
      <c r="A180" s="184"/>
      <c r="D180" s="2093"/>
      <c r="F180" s="338"/>
      <c r="G180" s="217"/>
      <c r="H180" s="510"/>
      <c r="I180" s="217"/>
      <c r="K180" s="217"/>
      <c r="L180" s="217"/>
      <c r="M180" s="510"/>
      <c r="N180" s="217"/>
      <c r="O180" s="217"/>
      <c r="P180" s="217"/>
    </row>
    <row r="181" spans="1:16">
      <c r="A181" s="184"/>
      <c r="B181" s="244" t="s">
        <v>733</v>
      </c>
      <c r="C181" s="710">
        <f>SUM(D160:D177)+SUM(C178:C180)</f>
        <v>3605000</v>
      </c>
      <c r="D181" s="2093"/>
      <c r="F181" s="338"/>
      <c r="G181" s="217"/>
      <c r="H181" s="510"/>
      <c r="I181" s="217"/>
      <c r="K181" s="217"/>
      <c r="L181" s="217"/>
      <c r="M181" s="510"/>
      <c r="N181" s="217"/>
      <c r="O181" s="217"/>
      <c r="P181" s="217"/>
    </row>
    <row r="182" spans="1:16">
      <c r="B182" s="244"/>
      <c r="C182" s="673"/>
      <c r="D182" s="2093"/>
      <c r="F182" s="338"/>
      <c r="G182" s="217"/>
      <c r="H182" s="510"/>
      <c r="I182" s="217"/>
      <c r="K182" s="217"/>
      <c r="L182" s="217"/>
      <c r="M182" s="510"/>
      <c r="N182" s="217"/>
      <c r="O182" s="217"/>
      <c r="P182" s="217"/>
    </row>
    <row r="183" spans="1:16" s="504" customFormat="1">
      <c r="A183" s="1844"/>
      <c r="B183" s="1845"/>
      <c r="C183" s="1846"/>
      <c r="D183" s="2563"/>
      <c r="E183" s="1833"/>
      <c r="F183" s="1830"/>
      <c r="G183" s="1831"/>
      <c r="H183" s="1832"/>
      <c r="I183" s="1831"/>
      <c r="J183" s="1831"/>
      <c r="K183" s="1831"/>
      <c r="L183" s="1831"/>
      <c r="M183" s="1832"/>
      <c r="N183" s="1831"/>
      <c r="O183" s="1831"/>
      <c r="P183" s="1831"/>
    </row>
    <row r="184" spans="1:16">
      <c r="A184" s="244" t="s">
        <v>12303</v>
      </c>
      <c r="B184" s="244"/>
      <c r="C184" s="681" t="s">
        <v>16835</v>
      </c>
      <c r="D184" s="2093"/>
      <c r="F184" s="338"/>
      <c r="G184" s="217"/>
      <c r="H184" s="510"/>
      <c r="I184" s="217"/>
      <c r="K184" s="217"/>
      <c r="L184" s="217"/>
      <c r="M184" s="510"/>
      <c r="N184" s="217"/>
      <c r="O184" s="217"/>
      <c r="P184" s="217"/>
    </row>
    <row r="185" spans="1:16">
      <c r="A185" s="216">
        <v>5001047</v>
      </c>
      <c r="B185" s="216" t="s">
        <v>3461</v>
      </c>
      <c r="C185" s="691" t="s">
        <v>16836</v>
      </c>
      <c r="D185" s="2093">
        <v>770000</v>
      </c>
      <c r="F185" s="338">
        <v>628000</v>
      </c>
      <c r="G185" s="217" t="s">
        <v>110</v>
      </c>
      <c r="H185" s="510">
        <v>42382</v>
      </c>
      <c r="I185" s="217" t="s">
        <v>3153</v>
      </c>
      <c r="K185" s="217"/>
      <c r="L185" s="217" t="s">
        <v>41</v>
      </c>
      <c r="M185" s="510">
        <v>42692</v>
      </c>
      <c r="N185" s="874" t="s">
        <v>728</v>
      </c>
      <c r="O185" s="217" t="s">
        <v>729</v>
      </c>
      <c r="P185" s="217"/>
    </row>
    <row r="186" spans="1:16">
      <c r="C186" s="691"/>
      <c r="D186" s="2093"/>
      <c r="F186" s="338"/>
      <c r="G186" s="217"/>
      <c r="H186" s="510"/>
      <c r="I186" s="217"/>
      <c r="K186" s="217"/>
      <c r="L186" s="217"/>
      <c r="M186" s="510"/>
      <c r="N186" s="217"/>
      <c r="O186" s="217"/>
      <c r="P186" s="217"/>
    </row>
    <row r="187" spans="1:16">
      <c r="A187" s="244" t="s">
        <v>16837</v>
      </c>
      <c r="C187" s="691"/>
      <c r="D187" s="2093"/>
      <c r="F187" s="338"/>
      <c r="G187" s="217"/>
      <c r="H187" s="510"/>
      <c r="I187" s="217"/>
      <c r="K187" s="217"/>
      <c r="L187" s="217"/>
      <c r="M187" s="510"/>
      <c r="N187" s="217"/>
      <c r="O187" s="217"/>
      <c r="P187" s="217"/>
    </row>
    <row r="188" spans="1:16">
      <c r="A188" s="216">
        <v>5010105</v>
      </c>
      <c r="B188" s="216" t="s">
        <v>2574</v>
      </c>
      <c r="C188" s="691" t="s">
        <v>16838</v>
      </c>
      <c r="D188" s="2093">
        <v>590000</v>
      </c>
      <c r="F188" s="338">
        <v>437000</v>
      </c>
      <c r="G188" s="217" t="s">
        <v>98</v>
      </c>
      <c r="H188" s="510">
        <v>42671</v>
      </c>
      <c r="I188" s="217" t="s">
        <v>262</v>
      </c>
      <c r="K188" s="217"/>
      <c r="L188" s="217" t="s">
        <v>67</v>
      </c>
      <c r="M188" s="510">
        <v>42690</v>
      </c>
      <c r="N188" s="874" t="s">
        <v>728</v>
      </c>
      <c r="O188" s="216" t="s">
        <v>2236</v>
      </c>
      <c r="P188" s="217"/>
    </row>
    <row r="189" spans="1:16">
      <c r="A189" s="184">
        <v>5010064</v>
      </c>
      <c r="B189" s="2145" t="s">
        <v>3161</v>
      </c>
      <c r="C189" s="2104" t="s">
        <v>16839</v>
      </c>
      <c r="D189" s="2093">
        <v>520000</v>
      </c>
      <c r="F189" s="338">
        <v>401000</v>
      </c>
      <c r="G189" s="217" t="s">
        <v>98</v>
      </c>
      <c r="H189" s="510">
        <v>42661</v>
      </c>
      <c r="I189" s="217" t="s">
        <v>979</v>
      </c>
      <c r="K189" s="217"/>
      <c r="L189" s="217" t="s">
        <v>67</v>
      </c>
      <c r="M189" s="510">
        <v>42690</v>
      </c>
      <c r="N189" s="874" t="s">
        <v>728</v>
      </c>
      <c r="O189" s="217" t="s">
        <v>729</v>
      </c>
      <c r="P189" s="217"/>
    </row>
    <row r="190" spans="1:16">
      <c r="B190" s="2145"/>
      <c r="C190" s="2104"/>
      <c r="D190" s="2093"/>
      <c r="F190" s="338"/>
      <c r="G190" s="217"/>
      <c r="H190" s="510"/>
      <c r="I190" s="217"/>
      <c r="K190" s="217"/>
      <c r="L190" s="217"/>
      <c r="M190" s="510"/>
      <c r="N190" s="217"/>
      <c r="O190" s="217"/>
      <c r="P190" s="217"/>
    </row>
    <row r="191" spans="1:16">
      <c r="A191" s="878" t="s">
        <v>16840</v>
      </c>
      <c r="B191" s="2145"/>
      <c r="C191" s="681" t="s">
        <v>16841</v>
      </c>
      <c r="D191" s="2093"/>
      <c r="F191" s="338"/>
      <c r="G191" s="217"/>
      <c r="H191" s="510"/>
      <c r="I191" s="217"/>
      <c r="K191" s="217"/>
      <c r="L191" s="217"/>
      <c r="M191" s="510"/>
      <c r="N191" s="217"/>
      <c r="O191" s="217"/>
      <c r="P191" s="217"/>
    </row>
    <row r="192" spans="1:16">
      <c r="A192" s="216">
        <v>5008080</v>
      </c>
      <c r="B192" s="2145" t="s">
        <v>9187</v>
      </c>
      <c r="C192" s="2104" t="s">
        <v>16842</v>
      </c>
      <c r="D192" s="2093">
        <v>600000</v>
      </c>
      <c r="F192" s="338">
        <v>471000</v>
      </c>
      <c r="G192" s="217" t="s">
        <v>98</v>
      </c>
      <c r="H192" s="510">
        <v>42606</v>
      </c>
      <c r="I192" s="217" t="s">
        <v>355</v>
      </c>
      <c r="K192" s="217"/>
      <c r="L192" s="217" t="s">
        <v>67</v>
      </c>
      <c r="M192" s="510">
        <v>42702</v>
      </c>
      <c r="N192" s="874" t="s">
        <v>728</v>
      </c>
      <c r="O192" s="217" t="s">
        <v>729</v>
      </c>
      <c r="P192" s="217"/>
    </row>
    <row r="193" spans="1:16">
      <c r="B193" s="2145"/>
      <c r="C193" s="2104"/>
      <c r="D193" s="2093"/>
      <c r="F193" s="338"/>
      <c r="G193" s="217"/>
      <c r="H193" s="510"/>
      <c r="I193" s="217"/>
      <c r="K193" s="217"/>
      <c r="L193" s="217"/>
      <c r="M193" s="510"/>
      <c r="N193" s="217"/>
      <c r="O193" s="217"/>
      <c r="P193" s="217"/>
    </row>
    <row r="194" spans="1:16">
      <c r="A194" s="878" t="s">
        <v>14041</v>
      </c>
      <c r="B194" s="2145"/>
      <c r="C194" s="2104"/>
      <c r="D194" s="2093"/>
      <c r="F194" s="338"/>
      <c r="G194" s="217"/>
      <c r="H194" s="510"/>
      <c r="I194" s="217"/>
      <c r="K194" s="217"/>
      <c r="L194" s="217"/>
      <c r="M194" s="510"/>
      <c r="N194" s="217"/>
      <c r="O194" s="217"/>
      <c r="P194" s="217"/>
    </row>
    <row r="195" spans="1:16">
      <c r="A195" s="216">
        <v>5011096</v>
      </c>
      <c r="B195" s="2145" t="s">
        <v>2574</v>
      </c>
      <c r="C195" s="2104" t="s">
        <v>16843</v>
      </c>
      <c r="D195" s="2093">
        <v>550000</v>
      </c>
      <c r="F195" s="338">
        <v>345000</v>
      </c>
      <c r="G195" s="217" t="s">
        <v>98</v>
      </c>
      <c r="H195" s="510">
        <v>42690</v>
      </c>
      <c r="I195" s="217" t="s">
        <v>3153</v>
      </c>
      <c r="K195" s="217"/>
      <c r="L195" s="217" t="s">
        <v>67</v>
      </c>
      <c r="M195" s="510">
        <v>42716</v>
      </c>
      <c r="N195" s="874" t="s">
        <v>728</v>
      </c>
      <c r="O195" s="217" t="s">
        <v>729</v>
      </c>
      <c r="P195" s="217"/>
    </row>
    <row r="196" spans="1:16">
      <c r="C196" s="691"/>
      <c r="D196" s="2093"/>
      <c r="F196" s="338"/>
      <c r="G196" s="217"/>
      <c r="H196" s="510"/>
      <c r="I196" s="217"/>
      <c r="K196" s="217"/>
      <c r="L196" s="217"/>
      <c r="M196" s="510"/>
      <c r="N196" s="217"/>
      <c r="O196" s="217"/>
      <c r="P196" s="217"/>
    </row>
    <row r="197" spans="1:16">
      <c r="A197" s="878" t="s">
        <v>16844</v>
      </c>
      <c r="C197" s="691"/>
      <c r="D197" s="2093"/>
      <c r="F197" s="338"/>
      <c r="G197" s="217"/>
      <c r="H197" s="510"/>
      <c r="I197" s="217"/>
      <c r="K197" s="217"/>
      <c r="L197" s="217"/>
      <c r="M197" s="510"/>
      <c r="N197" s="217"/>
      <c r="O197" s="217"/>
      <c r="P197" s="217"/>
    </row>
    <row r="198" spans="1:16">
      <c r="A198" s="216">
        <v>5006097</v>
      </c>
      <c r="B198" s="216" t="s">
        <v>3461</v>
      </c>
      <c r="C198" s="691" t="s">
        <v>16845</v>
      </c>
      <c r="D198" s="2093">
        <v>715000</v>
      </c>
      <c r="F198" s="338">
        <v>523000</v>
      </c>
      <c r="G198" s="217" t="s">
        <v>98</v>
      </c>
      <c r="H198" s="510">
        <v>42544</v>
      </c>
      <c r="I198" s="217" t="s">
        <v>4367</v>
      </c>
      <c r="K198" s="217"/>
      <c r="L198" s="217" t="s">
        <v>41</v>
      </c>
      <c r="M198" s="510">
        <v>42704</v>
      </c>
      <c r="N198" s="874" t="s">
        <v>728</v>
      </c>
      <c r="O198" s="217" t="s">
        <v>729</v>
      </c>
      <c r="P198" s="217"/>
    </row>
    <row r="199" spans="1:16">
      <c r="C199" s="691"/>
      <c r="D199" s="2093"/>
      <c r="F199" s="338"/>
      <c r="G199" s="217"/>
      <c r="H199" s="510"/>
      <c r="I199" s="217"/>
      <c r="K199" s="217"/>
      <c r="L199" s="217"/>
      <c r="M199" s="510"/>
      <c r="N199" s="217"/>
      <c r="O199" s="217"/>
      <c r="P199" s="217"/>
    </row>
    <row r="200" spans="1:16">
      <c r="A200" s="244" t="s">
        <v>16846</v>
      </c>
      <c r="C200" s="681" t="s">
        <v>16847</v>
      </c>
      <c r="D200" s="2093"/>
      <c r="F200" s="338"/>
      <c r="G200" s="217"/>
      <c r="H200" s="510"/>
      <c r="I200" s="217"/>
      <c r="K200" s="217"/>
      <c r="L200" s="217"/>
      <c r="M200" s="510"/>
      <c r="N200" s="217"/>
      <c r="O200" s="217"/>
      <c r="P200" s="217"/>
    </row>
    <row r="201" spans="1:16">
      <c r="A201" s="184">
        <v>5010085</v>
      </c>
      <c r="B201" s="2145" t="s">
        <v>7586</v>
      </c>
      <c r="C201" s="2104" t="s">
        <v>16848</v>
      </c>
      <c r="D201" s="2093">
        <v>645000</v>
      </c>
      <c r="F201" s="338">
        <v>285000</v>
      </c>
      <c r="G201" s="217" t="s">
        <v>110</v>
      </c>
      <c r="H201" s="510">
        <v>42665</v>
      </c>
      <c r="I201" s="217" t="s">
        <v>448</v>
      </c>
      <c r="K201" s="217"/>
      <c r="L201" s="217" t="s">
        <v>107</v>
      </c>
      <c r="M201" s="510">
        <v>42734</v>
      </c>
      <c r="N201" s="217" t="s">
        <v>728</v>
      </c>
      <c r="O201" s="217" t="s">
        <v>729</v>
      </c>
      <c r="P201" s="217"/>
    </row>
    <row r="202" spans="1:16">
      <c r="A202" s="184"/>
      <c r="C202" s="691"/>
      <c r="D202" s="2093"/>
      <c r="F202" s="338"/>
      <c r="G202" s="217"/>
      <c r="H202" s="510"/>
      <c r="I202" s="217"/>
      <c r="K202" s="217"/>
      <c r="L202" s="217"/>
      <c r="M202" s="510"/>
      <c r="N202" s="217"/>
      <c r="O202" s="217"/>
      <c r="P202" s="217"/>
    </row>
    <row r="203" spans="1:16">
      <c r="A203" s="244" t="s">
        <v>16849</v>
      </c>
      <c r="C203" s="691"/>
      <c r="D203" s="2093"/>
      <c r="F203" s="338"/>
      <c r="G203" s="217"/>
      <c r="H203" s="510"/>
      <c r="I203" s="217"/>
      <c r="K203" s="217"/>
      <c r="L203" s="217"/>
      <c r="M203" s="510"/>
      <c r="N203" s="217"/>
      <c r="O203" s="217"/>
      <c r="P203" s="217"/>
    </row>
    <row r="204" spans="1:16">
      <c r="A204" s="184">
        <v>5011114</v>
      </c>
      <c r="B204" s="2145" t="s">
        <v>8277</v>
      </c>
      <c r="C204" s="2104" t="s">
        <v>16850</v>
      </c>
      <c r="D204" s="2093">
        <v>465000</v>
      </c>
      <c r="F204" s="338">
        <v>342000</v>
      </c>
      <c r="G204" s="217" t="s">
        <v>98</v>
      </c>
      <c r="H204" s="510">
        <v>42693</v>
      </c>
      <c r="I204" s="217" t="s">
        <v>960</v>
      </c>
      <c r="K204" s="217"/>
      <c r="L204" s="217" t="s">
        <v>5733</v>
      </c>
      <c r="M204" s="510">
        <v>42713</v>
      </c>
      <c r="N204" s="217" t="s">
        <v>728</v>
      </c>
      <c r="O204" s="217" t="s">
        <v>729</v>
      </c>
      <c r="P204" s="217"/>
    </row>
    <row r="205" spans="1:16">
      <c r="C205" s="691"/>
      <c r="D205" s="2093"/>
      <c r="F205" s="338"/>
      <c r="G205" s="217"/>
      <c r="H205" s="510"/>
      <c r="I205" s="217"/>
      <c r="K205" s="217"/>
      <c r="L205" s="217"/>
      <c r="M205" s="510"/>
      <c r="N205" s="217"/>
      <c r="O205" s="217"/>
      <c r="P205" s="217"/>
    </row>
    <row r="206" spans="1:16">
      <c r="A206" s="210" t="s">
        <v>732</v>
      </c>
      <c r="B206" s="675"/>
      <c r="C206" s="2094"/>
      <c r="D206" s="2093"/>
      <c r="F206" s="338"/>
      <c r="G206" s="217"/>
      <c r="H206" s="510"/>
      <c r="I206" s="217"/>
      <c r="K206" s="217"/>
      <c r="L206" s="217"/>
      <c r="M206" s="510"/>
      <c r="N206" s="217"/>
      <c r="O206" s="217"/>
      <c r="P206" s="217"/>
    </row>
    <row r="207" spans="1:16">
      <c r="B207" s="675" t="s">
        <v>7</v>
      </c>
      <c r="C207" s="680"/>
    </row>
    <row r="208" spans="1:16">
      <c r="A208" s="184"/>
      <c r="D208" s="2093"/>
      <c r="F208" s="338"/>
      <c r="G208" s="217"/>
      <c r="H208" s="510"/>
      <c r="I208" s="217"/>
      <c r="K208" s="217"/>
      <c r="L208" s="217"/>
      <c r="M208" s="510"/>
      <c r="N208" s="217"/>
      <c r="O208" s="217"/>
      <c r="P208" s="217"/>
    </row>
    <row r="209" spans="1:16">
      <c r="A209" s="184"/>
      <c r="B209" s="244" t="s">
        <v>733</v>
      </c>
      <c r="C209" s="710">
        <f>SUM(D183:D198)+SUM(C206:C208)</f>
        <v>3745000</v>
      </c>
      <c r="D209" s="2093"/>
      <c r="F209" s="338"/>
      <c r="G209" s="217"/>
      <c r="H209" s="510"/>
      <c r="I209" s="217"/>
      <c r="K209" s="217"/>
      <c r="L209" s="217"/>
      <c r="M209" s="510"/>
      <c r="N209" s="217"/>
      <c r="O209" s="217"/>
      <c r="P209" s="217"/>
    </row>
    <row r="210" spans="1:16">
      <c r="B210" s="244"/>
      <c r="C210" s="673"/>
      <c r="D210" s="2093"/>
      <c r="F210" s="338"/>
      <c r="G210" s="217"/>
      <c r="H210" s="510"/>
      <c r="I210" s="217"/>
      <c r="K210" s="217"/>
      <c r="L210" s="217"/>
      <c r="M210" s="510"/>
      <c r="N210" s="217"/>
      <c r="O210" s="217"/>
      <c r="P210" s="217"/>
    </row>
    <row r="211" spans="1:16" s="504" customFormat="1">
      <c r="A211" s="1844"/>
      <c r="B211" s="1845"/>
      <c r="C211" s="1846"/>
      <c r="D211" s="2563"/>
      <c r="E211" s="1833"/>
      <c r="F211" s="1830"/>
      <c r="G211" s="1831"/>
      <c r="H211" s="1832"/>
      <c r="I211" s="1831"/>
      <c r="J211" s="1831"/>
      <c r="K211" s="1831"/>
      <c r="L211" s="1831"/>
      <c r="M211" s="1832"/>
      <c r="N211" s="1831"/>
      <c r="O211" s="1831"/>
      <c r="P211" s="1831"/>
    </row>
    <row r="212" spans="1:16">
      <c r="A212" s="244" t="s">
        <v>16851</v>
      </c>
      <c r="B212" s="244"/>
      <c r="C212" s="681" t="s">
        <v>16852</v>
      </c>
      <c r="D212" s="2093"/>
      <c r="F212" s="338"/>
      <c r="G212" s="217"/>
      <c r="H212" s="510"/>
      <c r="I212" s="217"/>
      <c r="K212" s="217"/>
      <c r="L212" s="217"/>
      <c r="M212" s="510"/>
      <c r="N212" s="217"/>
      <c r="O212" s="217"/>
      <c r="P212" s="217"/>
    </row>
    <row r="213" spans="1:16">
      <c r="A213" s="216">
        <v>5101023</v>
      </c>
      <c r="B213" s="216" t="s">
        <v>13997</v>
      </c>
      <c r="C213" s="691" t="s">
        <v>16853</v>
      </c>
      <c r="D213" s="2093">
        <v>303000</v>
      </c>
      <c r="F213" s="338">
        <v>163000</v>
      </c>
      <c r="G213" s="217" t="s">
        <v>98</v>
      </c>
      <c r="H213" s="510">
        <v>42748</v>
      </c>
      <c r="I213" s="217" t="s">
        <v>307</v>
      </c>
      <c r="K213" s="217"/>
      <c r="L213" s="217" t="s">
        <v>41</v>
      </c>
      <c r="M213" s="510">
        <v>42766</v>
      </c>
      <c r="N213" s="874" t="s">
        <v>728</v>
      </c>
      <c r="O213" s="217" t="s">
        <v>729</v>
      </c>
      <c r="P213" s="217"/>
    </row>
    <row r="214" spans="1:16">
      <c r="C214" s="691"/>
      <c r="D214" s="2093"/>
      <c r="F214" s="338"/>
      <c r="G214" s="217"/>
      <c r="H214" s="510"/>
      <c r="I214" s="217"/>
      <c r="K214" s="217"/>
      <c r="L214" s="217"/>
      <c r="M214" s="510"/>
      <c r="N214" s="217"/>
      <c r="O214" s="217"/>
      <c r="P214" s="217"/>
    </row>
    <row r="215" spans="1:16">
      <c r="B215" s="216" t="s">
        <v>16854</v>
      </c>
      <c r="C215" s="691"/>
      <c r="D215" s="2093"/>
      <c r="F215" s="338"/>
      <c r="G215" s="217"/>
      <c r="H215" s="510"/>
      <c r="I215" s="217"/>
      <c r="K215" s="217"/>
      <c r="L215" s="217"/>
      <c r="M215" s="510"/>
      <c r="N215" s="217"/>
      <c r="O215" s="217"/>
      <c r="P215" s="217"/>
    </row>
    <row r="216" spans="1:16">
      <c r="B216" s="216" t="s">
        <v>731</v>
      </c>
      <c r="C216" s="691"/>
      <c r="D216" s="2093"/>
      <c r="F216" s="338"/>
      <c r="G216" s="217"/>
      <c r="H216" s="510"/>
      <c r="I216" s="217"/>
      <c r="K216" s="217"/>
      <c r="L216" s="217"/>
      <c r="M216" s="510"/>
      <c r="N216" s="217"/>
      <c r="O216" s="217"/>
      <c r="P216" s="217"/>
    </row>
    <row r="217" spans="1:16">
      <c r="C217" s="691"/>
      <c r="D217" s="2093"/>
      <c r="F217" s="338"/>
      <c r="G217" s="217"/>
      <c r="H217" s="510"/>
      <c r="I217" s="217"/>
      <c r="K217" s="217"/>
      <c r="L217" s="217"/>
      <c r="M217" s="510"/>
      <c r="N217" s="217"/>
      <c r="O217" s="217"/>
      <c r="P217" s="217"/>
    </row>
    <row r="218" spans="1:16">
      <c r="A218" s="244" t="s">
        <v>16855</v>
      </c>
      <c r="C218" s="691"/>
      <c r="D218" s="2093"/>
      <c r="F218" s="338"/>
      <c r="G218" s="217"/>
      <c r="H218" s="510"/>
      <c r="I218" s="217"/>
      <c r="K218" s="217"/>
      <c r="L218" s="217"/>
      <c r="M218" s="510"/>
      <c r="N218" s="217"/>
      <c r="O218" s="217"/>
      <c r="P218" s="217"/>
    </row>
    <row r="219" spans="1:16">
      <c r="A219" s="216">
        <v>5101025</v>
      </c>
      <c r="B219" s="216" t="s">
        <v>14625</v>
      </c>
      <c r="C219" s="691" t="s">
        <v>16856</v>
      </c>
      <c r="D219" s="2093">
        <v>440000</v>
      </c>
      <c r="F219" s="338">
        <v>300000</v>
      </c>
      <c r="G219" s="217" t="s">
        <v>98</v>
      </c>
      <c r="H219" s="510">
        <v>42749</v>
      </c>
      <c r="I219" s="217" t="s">
        <v>448</v>
      </c>
      <c r="K219" s="217"/>
      <c r="L219" s="217" t="s">
        <v>41</v>
      </c>
      <c r="M219" s="510">
        <v>42780</v>
      </c>
      <c r="N219" s="217" t="s">
        <v>728</v>
      </c>
      <c r="O219" s="217" t="s">
        <v>729</v>
      </c>
      <c r="P219" s="217"/>
    </row>
    <row r="220" spans="1:16">
      <c r="B220" s="244"/>
      <c r="C220" s="673"/>
      <c r="D220" s="2093"/>
      <c r="F220" s="338"/>
      <c r="G220" s="217"/>
      <c r="H220" s="510"/>
      <c r="I220" s="217"/>
      <c r="K220" s="217"/>
      <c r="M220" s="510"/>
      <c r="N220" s="217"/>
      <c r="O220" s="217"/>
      <c r="P220" s="217"/>
    </row>
    <row r="221" spans="1:16">
      <c r="B221" s="216" t="s">
        <v>16857</v>
      </c>
      <c r="C221" s="673"/>
      <c r="D221" s="2093"/>
      <c r="F221" s="338"/>
      <c r="G221" s="217"/>
      <c r="H221" s="510"/>
      <c r="I221" s="217"/>
      <c r="K221" s="217"/>
      <c r="M221" s="510"/>
      <c r="N221" s="217"/>
      <c r="O221" s="217"/>
      <c r="P221" s="217"/>
    </row>
    <row r="222" spans="1:16">
      <c r="B222" s="216" t="s">
        <v>731</v>
      </c>
      <c r="C222" s="673"/>
      <c r="D222" s="2093"/>
      <c r="F222" s="338"/>
      <c r="G222" s="217"/>
      <c r="H222" s="510"/>
      <c r="I222" s="217"/>
      <c r="K222" s="217"/>
      <c r="L222" s="217"/>
      <c r="M222" s="510"/>
      <c r="N222" s="217"/>
      <c r="O222" s="217"/>
      <c r="P222" s="217"/>
    </row>
    <row r="223" spans="1:16">
      <c r="B223" s="244"/>
      <c r="C223" s="673"/>
      <c r="D223" s="2093"/>
      <c r="F223" s="338"/>
      <c r="G223" s="217"/>
      <c r="H223" s="510"/>
      <c r="I223" s="217"/>
      <c r="K223" s="217"/>
      <c r="L223" s="217"/>
      <c r="M223" s="510"/>
      <c r="N223" s="217"/>
      <c r="O223" s="217"/>
      <c r="P223" s="217"/>
    </row>
    <row r="224" spans="1:16">
      <c r="A224" s="210" t="s">
        <v>732</v>
      </c>
      <c r="B224" s="675"/>
      <c r="C224" s="2094"/>
      <c r="D224" s="2093"/>
      <c r="F224" s="338"/>
      <c r="G224" s="217"/>
      <c r="H224" s="510"/>
      <c r="I224" s="217"/>
      <c r="K224" s="217"/>
      <c r="L224" s="217"/>
      <c r="M224" s="510"/>
      <c r="N224" s="217"/>
      <c r="O224" s="217"/>
      <c r="P224" s="217"/>
    </row>
    <row r="225" spans="1:16">
      <c r="B225" s="955" t="s">
        <v>16858</v>
      </c>
      <c r="C225" s="680">
        <v>-743000</v>
      </c>
    </row>
    <row r="226" spans="1:16">
      <c r="A226" s="184"/>
      <c r="C226" s="108"/>
      <c r="D226" s="2093"/>
      <c r="F226" s="338"/>
      <c r="G226" s="217"/>
      <c r="H226" s="510"/>
      <c r="I226" s="217"/>
      <c r="K226" s="217"/>
      <c r="L226" s="217"/>
      <c r="M226" s="510"/>
      <c r="N226" s="217"/>
      <c r="O226" s="217"/>
      <c r="P226" s="217"/>
    </row>
    <row r="227" spans="1:16">
      <c r="A227" s="184"/>
      <c r="B227" s="244" t="s">
        <v>733</v>
      </c>
      <c r="C227" s="710">
        <f>SUM(D211:D223)+SUM(C224:C225)</f>
        <v>0</v>
      </c>
      <c r="D227" s="2093"/>
      <c r="F227" s="338"/>
      <c r="G227" s="217"/>
      <c r="H227" s="510"/>
      <c r="I227" s="217"/>
      <c r="K227" s="217"/>
      <c r="L227" s="217"/>
      <c r="M227" s="510"/>
      <c r="N227" s="217"/>
      <c r="O227" s="217"/>
      <c r="P227" s="217"/>
    </row>
    <row r="228" spans="1:16">
      <c r="B228" s="244"/>
      <c r="C228" s="673"/>
      <c r="D228" s="2093"/>
      <c r="F228" s="338"/>
      <c r="G228" s="217"/>
      <c r="H228" s="510"/>
      <c r="I228" s="217"/>
      <c r="K228" s="217"/>
      <c r="L228" s="217"/>
      <c r="M228" s="510"/>
      <c r="N228" s="217"/>
      <c r="O228" s="217"/>
      <c r="P228" s="217"/>
    </row>
    <row r="229" spans="1:16">
      <c r="B229" s="244"/>
      <c r="C229" s="673"/>
      <c r="D229" s="2093"/>
      <c r="F229" s="338"/>
      <c r="G229" s="217"/>
      <c r="H229" s="510"/>
      <c r="I229" s="217"/>
      <c r="K229" s="217"/>
      <c r="L229" s="217"/>
      <c r="M229" s="510"/>
      <c r="N229" s="217"/>
      <c r="O229" s="217"/>
      <c r="P229" s="217"/>
    </row>
    <row r="230" spans="1:16">
      <c r="B230" s="244"/>
      <c r="C230" s="673"/>
      <c r="D230" s="2093"/>
      <c r="F230" s="338"/>
      <c r="G230" s="217"/>
      <c r="H230" s="510"/>
      <c r="I230" s="217"/>
      <c r="K230" s="217"/>
      <c r="L230" s="217"/>
      <c r="M230" s="510"/>
      <c r="N230" s="217"/>
      <c r="O230" s="217"/>
      <c r="P230" s="217"/>
    </row>
    <row r="231" spans="1:16">
      <c r="B231" s="244"/>
      <c r="C231" s="673"/>
      <c r="D231" s="2093"/>
      <c r="F231" s="338"/>
      <c r="G231" s="217"/>
      <c r="H231" s="510"/>
      <c r="I231" s="217"/>
      <c r="K231" s="217"/>
      <c r="L231" s="217"/>
      <c r="M231" s="510"/>
      <c r="N231" s="217"/>
      <c r="O231" s="217"/>
      <c r="P231" s="217"/>
    </row>
    <row r="232" spans="1:16">
      <c r="B232" s="244"/>
      <c r="C232" s="673"/>
      <c r="D232" s="2093"/>
      <c r="F232" s="338"/>
      <c r="G232" s="217"/>
      <c r="H232" s="510"/>
      <c r="I232" s="217"/>
      <c r="K232" s="217"/>
      <c r="L232" s="217"/>
      <c r="M232" s="510"/>
      <c r="N232" s="217"/>
      <c r="O232" s="217"/>
      <c r="P232" s="217"/>
    </row>
    <row r="233" spans="1:16">
      <c r="B233" s="2322" t="s">
        <v>16859</v>
      </c>
      <c r="C233" s="2186"/>
      <c r="D233" s="2093"/>
      <c r="F233" s="338"/>
      <c r="G233" s="217"/>
      <c r="H233" s="510"/>
      <c r="I233" s="217"/>
      <c r="K233" s="217"/>
      <c r="L233" s="217"/>
      <c r="M233" s="510"/>
      <c r="N233" s="217"/>
      <c r="O233" s="217"/>
      <c r="P233" s="217"/>
    </row>
    <row r="234" spans="1:16">
      <c r="B234" s="244"/>
      <c r="C234" s="673"/>
      <c r="D234" s="2093"/>
      <c r="F234" s="338"/>
      <c r="G234" s="217"/>
      <c r="H234" s="510"/>
      <c r="I234" s="217"/>
      <c r="K234" s="217"/>
      <c r="L234" s="217"/>
      <c r="M234" s="510"/>
      <c r="N234" s="217"/>
      <c r="O234" s="217"/>
      <c r="P234" s="217"/>
    </row>
    <row r="235" spans="1:16">
      <c r="B235" s="244"/>
      <c r="C235" s="673"/>
      <c r="D235" s="2093"/>
      <c r="F235" s="338"/>
      <c r="G235" s="217"/>
      <c r="H235" s="510"/>
      <c r="I235" s="217"/>
      <c r="K235" s="217"/>
      <c r="L235" s="217"/>
      <c r="M235" s="510"/>
      <c r="N235" s="217"/>
      <c r="O235" s="217"/>
      <c r="P235" s="217"/>
    </row>
    <row r="236" spans="1:16">
      <c r="B236" s="244"/>
      <c r="C236" s="673"/>
      <c r="D236" s="2093"/>
      <c r="F236" s="338"/>
      <c r="G236" s="217"/>
      <c r="H236" s="510"/>
      <c r="I236" s="217"/>
      <c r="K236" s="217"/>
      <c r="L236" s="217"/>
      <c r="M236" s="510"/>
      <c r="N236" s="217"/>
      <c r="O236" s="217"/>
      <c r="P236" s="217"/>
    </row>
    <row r="237" spans="1:16">
      <c r="B237" s="2145"/>
      <c r="C237" s="2146"/>
      <c r="D237" s="318"/>
      <c r="F237" s="338"/>
      <c r="G237" s="217"/>
      <c r="H237" s="510"/>
      <c r="I237" s="217"/>
      <c r="K237" s="217"/>
      <c r="L237" s="217"/>
      <c r="M237" s="510"/>
      <c r="N237" s="217"/>
      <c r="O237" s="217"/>
      <c r="P237" s="217"/>
    </row>
    <row r="238" spans="1:16" ht="13.5" thickBot="1">
      <c r="A238" s="280"/>
      <c r="B238" s="324"/>
      <c r="C238" s="324"/>
      <c r="D238" s="325"/>
      <c r="F238" s="338"/>
      <c r="G238" s="217"/>
      <c r="H238" s="510"/>
      <c r="I238" s="217"/>
      <c r="K238" s="217"/>
      <c r="L238" s="217"/>
      <c r="M238" s="510"/>
      <c r="N238" s="217"/>
      <c r="O238" s="217"/>
      <c r="P238" s="217"/>
    </row>
    <row r="239" spans="1:16">
      <c r="A239" s="15" t="s">
        <v>557</v>
      </c>
      <c r="C239" s="216"/>
      <c r="D239" s="318"/>
      <c r="F239" s="269"/>
    </row>
    <row r="240" spans="1:16">
      <c r="A240" s="118"/>
      <c r="B240" s="232"/>
      <c r="C240" s="233"/>
      <c r="D240" s="318"/>
      <c r="F240" s="269"/>
    </row>
    <row r="241" spans="2:6">
      <c r="B241" s="232" t="s">
        <v>16860</v>
      </c>
      <c r="C241" s="233" t="s">
        <v>16861</v>
      </c>
      <c r="D241" s="318">
        <v>-1780000</v>
      </c>
      <c r="E241" s="216">
        <v>6083875</v>
      </c>
      <c r="F241" s="269"/>
    </row>
    <row r="242" spans="2:6">
      <c r="B242" s="232" t="s">
        <v>16860</v>
      </c>
      <c r="C242" s="233" t="s">
        <v>16862</v>
      </c>
      <c r="D242" s="771">
        <v>-1530000</v>
      </c>
      <c r="E242" s="216">
        <v>6184556</v>
      </c>
      <c r="F242" s="269"/>
    </row>
    <row r="243" spans="2:6">
      <c r="B243" s="232" t="s">
        <v>16860</v>
      </c>
      <c r="C243" s="233" t="s">
        <v>16863</v>
      </c>
      <c r="D243" s="318">
        <v>-1330000</v>
      </c>
      <c r="E243" s="216">
        <v>5690701</v>
      </c>
      <c r="F243" s="269"/>
    </row>
    <row r="244" spans="2:6">
      <c r="B244" s="232" t="s">
        <v>16860</v>
      </c>
      <c r="C244" s="233" t="s">
        <v>16864</v>
      </c>
      <c r="D244" s="318">
        <v>-1203000</v>
      </c>
      <c r="E244" s="216">
        <v>5764136</v>
      </c>
      <c r="F244" s="269"/>
    </row>
    <row r="245" spans="2:6">
      <c r="B245" s="232" t="s">
        <v>16860</v>
      </c>
      <c r="C245" s="233" t="s">
        <v>16865</v>
      </c>
      <c r="D245" s="318">
        <v>-2458000</v>
      </c>
      <c r="E245" s="216">
        <v>5852036</v>
      </c>
      <c r="F245" s="269"/>
    </row>
    <row r="246" spans="2:6">
      <c r="B246" s="232" t="s">
        <v>16860</v>
      </c>
      <c r="C246" s="233" t="s">
        <v>16866</v>
      </c>
      <c r="D246" s="318">
        <v>-1460000</v>
      </c>
      <c r="E246" s="216">
        <v>5963718</v>
      </c>
      <c r="F246" s="269"/>
    </row>
    <row r="247" spans="2:6">
      <c r="B247" s="232" t="s">
        <v>16860</v>
      </c>
      <c r="C247" s="233" t="s">
        <v>16867</v>
      </c>
      <c r="D247" s="318">
        <v>-1060000</v>
      </c>
      <c r="E247" s="216">
        <v>6119033</v>
      </c>
      <c r="F247" s="269"/>
    </row>
    <row r="248" spans="2:6">
      <c r="B248" s="232" t="s">
        <v>16860</v>
      </c>
      <c r="C248" s="233" t="s">
        <v>6376</v>
      </c>
      <c r="D248" s="318">
        <v>-1310000</v>
      </c>
      <c r="E248" s="216">
        <v>5636766</v>
      </c>
      <c r="F248" s="269"/>
    </row>
    <row r="249" spans="2:6">
      <c r="B249" s="232" t="s">
        <v>16860</v>
      </c>
      <c r="C249" s="233" t="s">
        <v>9778</v>
      </c>
      <c r="D249" s="318">
        <v>-400000</v>
      </c>
      <c r="E249" s="216">
        <v>5759938</v>
      </c>
      <c r="F249" s="269"/>
    </row>
    <row r="250" spans="2:6">
      <c r="B250" s="232" t="s">
        <v>6383</v>
      </c>
      <c r="C250" s="233" t="s">
        <v>16868</v>
      </c>
      <c r="D250" s="318">
        <v>-6000</v>
      </c>
      <c r="E250" s="216" t="s">
        <v>16869</v>
      </c>
      <c r="F250" s="269"/>
    </row>
    <row r="251" spans="2:6">
      <c r="B251" s="232" t="s">
        <v>16860</v>
      </c>
      <c r="C251" s="233" t="s">
        <v>6378</v>
      </c>
      <c r="D251" s="318">
        <v>-1145000</v>
      </c>
      <c r="E251" s="216">
        <v>5798196</v>
      </c>
    </row>
    <row r="252" spans="2:6">
      <c r="B252" s="232" t="s">
        <v>14066</v>
      </c>
      <c r="C252" s="681" t="s">
        <v>16870</v>
      </c>
      <c r="D252" s="318">
        <v>-775000</v>
      </c>
      <c r="E252" s="216">
        <v>5934640</v>
      </c>
    </row>
    <row r="253" spans="2:6">
      <c r="B253" s="232" t="s">
        <v>14066</v>
      </c>
      <c r="C253" s="681" t="s">
        <v>16871</v>
      </c>
      <c r="D253" s="318">
        <v>-1645000</v>
      </c>
      <c r="E253" s="216">
        <v>6130604</v>
      </c>
    </row>
    <row r="254" spans="2:6">
      <c r="B254" s="232" t="s">
        <v>14066</v>
      </c>
      <c r="C254" s="681" t="s">
        <v>5754</v>
      </c>
      <c r="D254" s="318">
        <v>-1855000</v>
      </c>
      <c r="E254" s="216">
        <v>6198802</v>
      </c>
    </row>
    <row r="255" spans="2:6">
      <c r="B255" s="232" t="s">
        <v>14066</v>
      </c>
      <c r="C255" s="681" t="s">
        <v>11823</v>
      </c>
      <c r="D255" s="318">
        <v>-1545000</v>
      </c>
      <c r="E255" s="216">
        <v>5764667</v>
      </c>
    </row>
    <row r="256" spans="2:6">
      <c r="B256" s="232" t="s">
        <v>16872</v>
      </c>
      <c r="C256" s="681" t="s">
        <v>16873</v>
      </c>
      <c r="D256" s="318">
        <v>-20000</v>
      </c>
      <c r="E256" s="216"/>
      <c r="F256" s="269"/>
    </row>
    <row r="257" spans="2:6">
      <c r="B257" s="642" t="s">
        <v>16874</v>
      </c>
      <c r="C257" s="681" t="s">
        <v>16873</v>
      </c>
      <c r="D257" s="318">
        <v>-10000</v>
      </c>
      <c r="E257" s="216"/>
      <c r="F257" s="269"/>
    </row>
    <row r="258" spans="2:6">
      <c r="B258" s="232" t="s">
        <v>14066</v>
      </c>
      <c r="C258" s="681" t="s">
        <v>16875</v>
      </c>
      <c r="D258" s="318">
        <v>-1360000</v>
      </c>
      <c r="E258" s="216">
        <v>5797770</v>
      </c>
      <c r="F258" s="269"/>
    </row>
    <row r="259" spans="2:6">
      <c r="B259" s="232" t="s">
        <v>14066</v>
      </c>
      <c r="C259" s="681" t="s">
        <v>16876</v>
      </c>
      <c r="D259" s="318">
        <v>-1090000</v>
      </c>
      <c r="E259" s="216">
        <v>5835761</v>
      </c>
      <c r="F259" s="269"/>
    </row>
    <row r="260" spans="2:6">
      <c r="B260" s="232" t="s">
        <v>14066</v>
      </c>
      <c r="C260" s="681" t="s">
        <v>16877</v>
      </c>
      <c r="D260" s="318">
        <v>-1000000</v>
      </c>
      <c r="E260" s="216">
        <v>6055418</v>
      </c>
      <c r="F260" s="269"/>
    </row>
    <row r="261" spans="2:6">
      <c r="B261" s="232" t="s">
        <v>14066</v>
      </c>
      <c r="C261" s="681" t="s">
        <v>6384</v>
      </c>
      <c r="D261" s="318">
        <v>-1341500</v>
      </c>
      <c r="E261" s="216">
        <v>5236455</v>
      </c>
      <c r="F261" s="269"/>
    </row>
    <row r="262" spans="2:6">
      <c r="B262" s="232" t="s">
        <v>16878</v>
      </c>
      <c r="C262" s="681" t="s">
        <v>6384</v>
      </c>
      <c r="D262" s="318">
        <v>-33500</v>
      </c>
      <c r="E262" s="216"/>
      <c r="F262" s="269"/>
    </row>
    <row r="263" spans="2:6">
      <c r="B263" s="232" t="s">
        <v>14066</v>
      </c>
      <c r="C263" s="681" t="s">
        <v>16858</v>
      </c>
      <c r="D263" s="318">
        <v>-743000</v>
      </c>
      <c r="E263" s="216">
        <v>5332113</v>
      </c>
      <c r="F263" s="269"/>
    </row>
    <row r="264" spans="2:6">
      <c r="B264" s="232" t="s">
        <v>14066</v>
      </c>
      <c r="C264" s="681" t="s">
        <v>16879</v>
      </c>
      <c r="D264" s="318">
        <v>-490000</v>
      </c>
      <c r="E264" s="216">
        <v>5678227</v>
      </c>
      <c r="F264" s="269"/>
    </row>
    <row r="265" spans="2:6">
      <c r="B265" s="232" t="s">
        <v>14066</v>
      </c>
      <c r="C265" s="681" t="s">
        <v>9784</v>
      </c>
      <c r="D265" s="318">
        <v>-921000</v>
      </c>
      <c r="E265" s="216">
        <v>5799373</v>
      </c>
      <c r="F265" s="269"/>
    </row>
    <row r="266" spans="2:6">
      <c r="B266" s="232"/>
      <c r="C266" s="681"/>
      <c r="D266" s="318"/>
      <c r="E266" s="216"/>
      <c r="F266" s="269"/>
    </row>
    <row r="267" spans="2:6">
      <c r="B267" s="232"/>
      <c r="C267" s="681"/>
      <c r="D267" s="318"/>
      <c r="E267" s="216"/>
      <c r="F267" s="269"/>
    </row>
    <row r="268" spans="2:6">
      <c r="D268" s="318"/>
      <c r="F268" s="269"/>
    </row>
    <row r="269" spans="2:6">
      <c r="B269" s="244" t="s">
        <v>13322</v>
      </c>
      <c r="C269" s="245"/>
      <c r="D269" s="320">
        <f>SUM(D4:D268)</f>
        <v>-1411000</v>
      </c>
      <c r="F269" s="269"/>
    </row>
    <row r="273" spans="1:3" ht="13.5" thickBot="1"/>
    <row r="274" spans="1:3" ht="15.75" thickBot="1">
      <c r="A274" s="2887" t="s">
        <v>682</v>
      </c>
      <c r="B274" s="2888"/>
      <c r="C274" s="706" t="s">
        <v>16739</v>
      </c>
    </row>
    <row r="275" spans="1:3" ht="15.75" thickBot="1">
      <c r="A275" s="707" t="s">
        <v>684</v>
      </c>
      <c r="B275" s="1721"/>
      <c r="C275" s="706" t="s">
        <v>16739</v>
      </c>
    </row>
    <row r="276" spans="1:3" ht="15.75" thickBot="1">
      <c r="A276" s="2887" t="s">
        <v>685</v>
      </c>
      <c r="B276" s="2888"/>
      <c r="C276" s="706" t="s">
        <v>16739</v>
      </c>
    </row>
    <row r="277" spans="1:3" ht="45.75" thickBot="1">
      <c r="A277" s="2887" t="s">
        <v>686</v>
      </c>
      <c r="B277" s="2888"/>
      <c r="C277" s="712" t="s">
        <v>16741</v>
      </c>
    </row>
    <row r="278" spans="1:3" ht="15.75" thickBot="1">
      <c r="A278" s="2887" t="s">
        <v>688</v>
      </c>
      <c r="B278" s="2888"/>
      <c r="C278" s="706"/>
    </row>
    <row r="279" spans="1:3" ht="15.75" thickBot="1">
      <c r="A279" s="2887" t="s">
        <v>690</v>
      </c>
      <c r="B279" s="2888"/>
      <c r="C279" s="706" t="s">
        <v>14077</v>
      </c>
    </row>
    <row r="280" spans="1:3" ht="15.75" thickBot="1">
      <c r="A280" s="2887" t="s">
        <v>692</v>
      </c>
      <c r="B280" s="2888"/>
      <c r="C280" s="706" t="s">
        <v>13329</v>
      </c>
    </row>
    <row r="281" spans="1:3" ht="15.75" thickBot="1">
      <c r="A281" s="2883" t="s">
        <v>693</v>
      </c>
      <c r="B281" s="2884"/>
      <c r="C281" s="705" t="s">
        <v>694</v>
      </c>
    </row>
    <row r="282" spans="1:3" ht="15.75" thickBot="1">
      <c r="A282" s="2883" t="s">
        <v>695</v>
      </c>
      <c r="B282" s="2884"/>
      <c r="C282" s="717" t="s">
        <v>696</v>
      </c>
    </row>
    <row r="283" spans="1:3" ht="15.75" thickBot="1">
      <c r="A283" s="2883" t="s">
        <v>697</v>
      </c>
      <c r="B283" s="2884"/>
      <c r="C283" s="711">
        <v>959979758641</v>
      </c>
    </row>
    <row r="284" spans="1:3" ht="15.75" thickBot="1">
      <c r="A284" s="2883" t="s">
        <v>13331</v>
      </c>
      <c r="B284" s="2884"/>
      <c r="C284" s="705">
        <v>95949304202</v>
      </c>
    </row>
    <row r="285" spans="1:3" ht="15.75" thickBot="1">
      <c r="A285" s="2883" t="s">
        <v>700</v>
      </c>
      <c r="B285" s="2884"/>
      <c r="C285" s="709" t="s">
        <v>16742</v>
      </c>
    </row>
    <row r="286" spans="1:3" ht="15.75" thickBot="1">
      <c r="A286" s="2883" t="s">
        <v>702</v>
      </c>
      <c r="B286" s="2884"/>
      <c r="C286" s="705" t="s">
        <v>760</v>
      </c>
    </row>
    <row r="287" spans="1:3" ht="15.75" thickBot="1">
      <c r="A287" s="2883" t="s">
        <v>704</v>
      </c>
      <c r="B287" s="2884"/>
      <c r="C287" s="709" t="s">
        <v>705</v>
      </c>
    </row>
    <row r="288" spans="1:3" ht="75.75" thickBot="1">
      <c r="A288" s="2885" t="s">
        <v>706</v>
      </c>
      <c r="B288" s="2886"/>
      <c r="C288" s="712" t="s">
        <v>16743</v>
      </c>
    </row>
  </sheetData>
  <mergeCells count="15">
    <mergeCell ref="A279:B279"/>
    <mergeCell ref="A285:B285"/>
    <mergeCell ref="A286:B286"/>
    <mergeCell ref="A287:B287"/>
    <mergeCell ref="A288:B288"/>
    <mergeCell ref="A280:B280"/>
    <mergeCell ref="A281:B281"/>
    <mergeCell ref="A282:B282"/>
    <mergeCell ref="A283:B283"/>
    <mergeCell ref="A284:B284"/>
    <mergeCell ref="L1:N1"/>
    <mergeCell ref="A274:B274"/>
    <mergeCell ref="A276:B276"/>
    <mergeCell ref="A277:B277"/>
    <mergeCell ref="A278:B278"/>
  </mergeCells>
  <phoneticPr fontId="124"/>
  <conditionalFormatting sqref="B213:C218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21:B2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rintOptions horizontalCentered="1" verticalCentered="1"/>
  <pageMargins left="0.25" right="0.25" top="0.25" bottom="0.25" header="0" footer="0"/>
  <pageSetup paperSize="9" scale="13" orientation="portrait" horizontalDpi="300" verticalDpi="300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59">
    <tabColor theme="1" tint="0.499984740745262"/>
    <pageSetUpPr fitToPage="1"/>
  </sheetPr>
  <dimension ref="A1:Q270"/>
  <sheetViews>
    <sheetView zoomScaleNormal="100" workbookViewId="0">
      <pane ySplit="2" topLeftCell="A228" activePane="bottomLeft" state="frozen"/>
      <selection activeCell="D49" sqref="D49"/>
      <selection pane="bottomLeft" activeCell="D49" sqref="D49"/>
    </sheetView>
  </sheetViews>
  <sheetFormatPr defaultColWidth="9" defaultRowHeight="12.75"/>
  <cols>
    <col min="1" max="1" width="10" style="216" customWidth="1"/>
    <col min="2" max="2" width="32.7109375" style="216" customWidth="1"/>
    <col min="3" max="3" width="28.7109375" style="217" customWidth="1"/>
    <col min="4" max="4" width="16.42578125" style="248" customWidth="1"/>
    <col min="5" max="5" width="13" style="108" customWidth="1"/>
    <col min="6" max="6" width="10.140625" style="108" bestFit="1" customWidth="1"/>
    <col min="7" max="7" width="9" style="108"/>
    <col min="8" max="8" width="10.140625" style="502" bestFit="1" customWidth="1"/>
    <col min="9" max="9" width="12.7109375" style="108" customWidth="1"/>
    <col min="10" max="10" width="9" style="217"/>
    <col min="11" max="12" width="9" style="108"/>
    <col min="13" max="13" width="10.140625" style="502" bestFit="1" customWidth="1"/>
    <col min="14" max="16384" width="9" style="108"/>
  </cols>
  <sheetData>
    <row r="1" spans="1:17" s="23" customFormat="1" ht="13.5" customHeight="1">
      <c r="A1" s="3"/>
      <c r="B1" s="2876" t="s">
        <v>9</v>
      </c>
      <c r="C1" s="1"/>
      <c r="D1" s="246" t="s">
        <v>9002</v>
      </c>
      <c r="E1" s="209"/>
      <c r="F1" s="1" t="s">
        <v>1595</v>
      </c>
      <c r="G1" s="2876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</row>
    <row r="2" spans="1:17" s="22" customFormat="1">
      <c r="A2" s="260" t="s">
        <v>1596</v>
      </c>
      <c r="B2" s="5" t="s">
        <v>1</v>
      </c>
      <c r="C2" s="5" t="s">
        <v>1597</v>
      </c>
      <c r="D2" s="45" t="s">
        <v>1598</v>
      </c>
      <c r="E2" s="20" t="s">
        <v>13018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  <c r="P2" s="29" t="s">
        <v>722</v>
      </c>
      <c r="Q2" s="2005"/>
    </row>
    <row r="3" spans="1:17" s="22" customFormat="1">
      <c r="A3" s="15"/>
      <c r="B3" s="2876"/>
      <c r="C3" s="2876"/>
      <c r="D3" s="331"/>
      <c r="E3" s="490"/>
      <c r="F3" s="1"/>
      <c r="G3" s="1"/>
      <c r="H3" s="27"/>
      <c r="I3" s="1"/>
      <c r="J3" s="2876"/>
      <c r="K3" s="27"/>
      <c r="L3" s="1"/>
      <c r="M3" s="27"/>
      <c r="N3" s="2"/>
      <c r="O3" s="1"/>
      <c r="P3" s="151"/>
      <c r="Q3" s="2004"/>
    </row>
    <row r="4" spans="1:17">
      <c r="A4" s="213" t="s">
        <v>16880</v>
      </c>
      <c r="C4" s="233" t="s">
        <v>16881</v>
      </c>
      <c r="D4" s="318"/>
      <c r="F4" s="269"/>
    </row>
    <row r="5" spans="1:17">
      <c r="A5" s="309">
        <v>4903165</v>
      </c>
      <c r="B5" s="2145" t="s">
        <v>16882</v>
      </c>
      <c r="C5" s="2209" t="s">
        <v>16883</v>
      </c>
      <c r="D5" s="594">
        <v>560000</v>
      </c>
      <c r="F5" s="338">
        <v>385000</v>
      </c>
      <c r="G5" s="217" t="s">
        <v>3217</v>
      </c>
      <c r="H5" s="510">
        <v>42089</v>
      </c>
      <c r="I5" s="217" t="s">
        <v>7611</v>
      </c>
      <c r="K5" s="217"/>
      <c r="L5" s="217" t="s">
        <v>1082</v>
      </c>
      <c r="M5" s="510">
        <v>42109</v>
      </c>
      <c r="N5" s="217"/>
      <c r="O5" s="217"/>
      <c r="P5" s="217"/>
    </row>
    <row r="6" spans="1:17">
      <c r="A6" s="2275"/>
      <c r="B6" s="2170"/>
      <c r="D6" s="2323"/>
      <c r="F6" s="338"/>
      <c r="G6" s="217"/>
      <c r="H6" s="510"/>
      <c r="I6" s="217"/>
      <c r="K6" s="217"/>
      <c r="L6" s="217"/>
      <c r="M6" s="510"/>
      <c r="N6" s="217"/>
      <c r="O6" s="217"/>
      <c r="P6" s="217"/>
    </row>
    <row r="7" spans="1:17">
      <c r="A7" s="499" t="s">
        <v>16884</v>
      </c>
      <c r="C7" s="233" t="s">
        <v>16885</v>
      </c>
      <c r="D7" s="694"/>
      <c r="F7" s="338"/>
      <c r="G7" s="217"/>
      <c r="H7" s="510"/>
      <c r="I7" s="217"/>
      <c r="K7" s="217"/>
      <c r="L7" s="217"/>
      <c r="M7" s="510"/>
      <c r="N7" s="217"/>
      <c r="O7" s="217"/>
      <c r="P7" s="217"/>
    </row>
    <row r="8" spans="1:17">
      <c r="A8" s="184">
        <v>4904035</v>
      </c>
      <c r="B8" s="216" t="s">
        <v>16886</v>
      </c>
      <c r="C8" s="217" t="s">
        <v>16887</v>
      </c>
      <c r="D8" s="694">
        <v>590000</v>
      </c>
      <c r="F8" s="338">
        <v>450000</v>
      </c>
      <c r="G8" s="217" t="s">
        <v>3217</v>
      </c>
      <c r="H8" s="510">
        <v>42098</v>
      </c>
      <c r="I8" s="217" t="s">
        <v>6564</v>
      </c>
      <c r="K8" s="217"/>
      <c r="L8" s="217" t="s">
        <v>1069</v>
      </c>
      <c r="M8" s="510">
        <v>42122</v>
      </c>
      <c r="N8" s="217"/>
      <c r="O8" s="217"/>
      <c r="P8" s="217"/>
    </row>
    <row r="9" spans="1:17">
      <c r="A9" s="184"/>
      <c r="D9" s="694"/>
      <c r="F9" s="338"/>
      <c r="G9" s="217"/>
      <c r="H9" s="510"/>
      <c r="I9" s="217"/>
      <c r="K9" s="217"/>
      <c r="L9" s="217"/>
      <c r="M9" s="510"/>
      <c r="N9" s="217"/>
      <c r="O9" s="217"/>
      <c r="P9" s="217"/>
    </row>
    <row r="10" spans="1:17">
      <c r="A10" s="499" t="s">
        <v>16888</v>
      </c>
      <c r="B10" s="2170"/>
      <c r="C10" s="233" t="s">
        <v>16889</v>
      </c>
      <c r="D10" s="2323"/>
      <c r="F10" s="338"/>
      <c r="G10" s="217"/>
      <c r="H10" s="510"/>
      <c r="I10" s="217"/>
      <c r="K10" s="217"/>
      <c r="L10" s="217"/>
      <c r="M10" s="510"/>
      <c r="N10" s="217"/>
      <c r="O10" s="217"/>
      <c r="P10" s="217"/>
    </row>
    <row r="11" spans="1:17">
      <c r="A11" s="2275">
        <v>4904142</v>
      </c>
      <c r="B11" s="2170" t="s">
        <v>16890</v>
      </c>
      <c r="C11" s="217" t="s">
        <v>16891</v>
      </c>
      <c r="D11" s="2323">
        <v>595000</v>
      </c>
      <c r="F11" s="338">
        <v>410000</v>
      </c>
      <c r="G11" s="217" t="s">
        <v>98</v>
      </c>
      <c r="H11" s="510">
        <v>42109</v>
      </c>
      <c r="I11" s="217" t="s">
        <v>16892</v>
      </c>
      <c r="K11" s="217"/>
      <c r="L11" s="217" t="s">
        <v>41</v>
      </c>
      <c r="M11" s="510">
        <v>42133</v>
      </c>
      <c r="N11" s="217"/>
      <c r="O11" s="217"/>
      <c r="P11" s="217"/>
    </row>
    <row r="12" spans="1:17">
      <c r="A12" s="2275"/>
      <c r="B12" s="2170"/>
      <c r="D12" s="2323"/>
      <c r="F12" s="338"/>
      <c r="G12" s="217"/>
      <c r="H12" s="510"/>
      <c r="I12" s="217"/>
      <c r="K12" s="217"/>
      <c r="L12" s="217"/>
      <c r="M12" s="510"/>
      <c r="N12" s="217"/>
      <c r="O12" s="217"/>
      <c r="P12" s="217"/>
    </row>
    <row r="13" spans="1:17">
      <c r="A13" s="2275"/>
      <c r="B13" s="2170"/>
      <c r="D13" s="2323"/>
      <c r="F13" s="338"/>
      <c r="G13" s="217"/>
      <c r="H13" s="510"/>
      <c r="I13" s="217"/>
      <c r="K13" s="217"/>
      <c r="L13" s="217"/>
      <c r="M13" s="510"/>
      <c r="N13" s="217"/>
      <c r="O13" s="217"/>
      <c r="P13" s="217"/>
    </row>
    <row r="14" spans="1:17">
      <c r="A14" s="210" t="s">
        <v>732</v>
      </c>
      <c r="B14" s="2145"/>
      <c r="C14" s="2146"/>
      <c r="D14" s="2323"/>
      <c r="F14" s="338"/>
      <c r="G14" s="217"/>
      <c r="H14" s="510"/>
      <c r="I14" s="217"/>
      <c r="K14" s="217"/>
      <c r="L14" s="217"/>
      <c r="M14" s="510"/>
      <c r="N14" s="217"/>
      <c r="O14" s="217"/>
      <c r="P14" s="217"/>
    </row>
    <row r="15" spans="1:17">
      <c r="B15" s="675">
        <v>42097</v>
      </c>
      <c r="C15" s="695">
        <v>-560000</v>
      </c>
      <c r="D15" s="2323"/>
      <c r="F15" s="338"/>
      <c r="G15" s="217"/>
      <c r="H15" s="510"/>
      <c r="I15" s="217"/>
      <c r="K15" s="217"/>
      <c r="L15" s="217"/>
      <c r="M15" s="510"/>
      <c r="N15" s="217"/>
      <c r="O15" s="217"/>
      <c r="P15" s="217"/>
    </row>
    <row r="16" spans="1:17">
      <c r="B16" s="675">
        <v>42103</v>
      </c>
      <c r="C16" s="680">
        <v>-590000</v>
      </c>
      <c r="D16" s="2323"/>
      <c r="F16" s="338"/>
      <c r="G16" s="217"/>
      <c r="H16" s="510"/>
      <c r="I16" s="217"/>
      <c r="K16" s="217"/>
      <c r="L16" s="217"/>
      <c r="M16" s="510"/>
      <c r="N16" s="217"/>
      <c r="O16" s="217"/>
      <c r="P16" s="217"/>
    </row>
    <row r="17" spans="1:16">
      <c r="A17" s="108"/>
      <c r="B17" s="675">
        <v>42117</v>
      </c>
      <c r="C17" s="680">
        <v>-595000</v>
      </c>
      <c r="D17" s="2323"/>
      <c r="F17" s="338"/>
      <c r="G17" s="217"/>
      <c r="H17" s="510"/>
      <c r="I17" s="217"/>
      <c r="K17" s="217"/>
      <c r="L17" s="217"/>
      <c r="M17" s="510"/>
      <c r="N17" s="217"/>
      <c r="O17" s="217"/>
      <c r="P17" s="217"/>
    </row>
    <row r="18" spans="1:16">
      <c r="A18" s="184"/>
      <c r="D18" s="2323"/>
      <c r="F18" s="338"/>
      <c r="G18" s="217"/>
      <c r="H18" s="510"/>
      <c r="I18" s="217"/>
      <c r="K18" s="217"/>
      <c r="L18" s="217"/>
      <c r="M18" s="510"/>
      <c r="N18" s="217"/>
      <c r="O18" s="217"/>
      <c r="P18" s="217"/>
    </row>
    <row r="19" spans="1:16">
      <c r="A19" s="184"/>
      <c r="B19" s="244" t="s">
        <v>733</v>
      </c>
      <c r="C19" s="710">
        <f>SUM(D3:D13)+SUM(C14:C18)</f>
        <v>0</v>
      </c>
      <c r="D19" s="2323"/>
      <c r="F19" s="338"/>
      <c r="G19" s="217"/>
      <c r="H19" s="510"/>
      <c r="I19" s="217"/>
      <c r="K19" s="217"/>
      <c r="L19" s="217"/>
      <c r="M19" s="510"/>
      <c r="N19" s="217"/>
      <c r="O19" s="217"/>
      <c r="P19" s="217"/>
    </row>
    <row r="20" spans="1:16">
      <c r="A20" s="184"/>
      <c r="D20" s="694"/>
      <c r="F20" s="338"/>
      <c r="G20" s="217"/>
      <c r="H20" s="510"/>
      <c r="I20" s="217"/>
      <c r="K20" s="217"/>
      <c r="L20" s="217"/>
      <c r="M20" s="510"/>
      <c r="N20" s="217"/>
      <c r="O20" s="217"/>
      <c r="P20" s="217"/>
    </row>
    <row r="21" spans="1:16" s="504" customFormat="1">
      <c r="A21" s="1819"/>
      <c r="B21" s="1844"/>
      <c r="C21" s="1831"/>
      <c r="D21" s="2577"/>
      <c r="E21" s="1833"/>
      <c r="F21" s="1830"/>
      <c r="G21" s="1831"/>
      <c r="H21" s="1832"/>
      <c r="I21" s="1831"/>
      <c r="J21" s="1831"/>
      <c r="K21" s="1831"/>
      <c r="L21" s="1831"/>
      <c r="M21" s="1832"/>
      <c r="N21" s="1831"/>
      <c r="O21" s="1831"/>
      <c r="P21" s="1831"/>
    </row>
    <row r="22" spans="1:16">
      <c r="A22" s="499" t="s">
        <v>16893</v>
      </c>
      <c r="B22" s="567"/>
      <c r="C22" s="233" t="s">
        <v>16894</v>
      </c>
      <c r="D22" s="318"/>
      <c r="F22" s="338"/>
      <c r="G22" s="217"/>
      <c r="H22" s="510"/>
      <c r="I22" s="217"/>
      <c r="K22" s="217"/>
      <c r="L22" s="217"/>
      <c r="M22" s="510"/>
      <c r="N22" s="217"/>
      <c r="O22" s="217"/>
      <c r="P22" s="217"/>
    </row>
    <row r="23" spans="1:16">
      <c r="A23" s="184">
        <v>4903049</v>
      </c>
      <c r="B23" s="548" t="s">
        <v>16895</v>
      </c>
      <c r="C23" s="547" t="s">
        <v>16896</v>
      </c>
      <c r="D23" s="318">
        <v>570000</v>
      </c>
      <c r="F23" s="338">
        <v>420000</v>
      </c>
      <c r="G23" s="217" t="s">
        <v>98</v>
      </c>
      <c r="H23" s="510">
        <v>42074</v>
      </c>
      <c r="I23" s="217" t="s">
        <v>66</v>
      </c>
      <c r="J23" s="217" t="s">
        <v>449</v>
      </c>
      <c r="K23" s="217"/>
      <c r="L23" s="217" t="s">
        <v>67</v>
      </c>
      <c r="M23" s="510">
        <v>42147</v>
      </c>
      <c r="N23" s="217"/>
      <c r="O23" s="548" t="s">
        <v>16897</v>
      </c>
      <c r="P23" s="217"/>
    </row>
    <row r="24" spans="1:16">
      <c r="A24" s="396"/>
      <c r="C24" s="406"/>
      <c r="D24" s="318">
        <v>12000</v>
      </c>
      <c r="F24" s="338"/>
      <c r="G24" s="217"/>
      <c r="H24" s="510"/>
      <c r="I24" s="217"/>
      <c r="K24" s="217"/>
      <c r="L24" s="217"/>
      <c r="M24" s="510"/>
      <c r="N24" s="217"/>
      <c r="O24" s="217"/>
      <c r="P24" s="217"/>
    </row>
    <row r="25" spans="1:16">
      <c r="A25" s="396"/>
      <c r="B25" s="567"/>
      <c r="C25" s="406"/>
      <c r="D25" s="318"/>
      <c r="F25" s="338"/>
      <c r="G25" s="217"/>
      <c r="H25" s="510"/>
      <c r="I25" s="217"/>
      <c r="K25" s="217"/>
      <c r="L25" s="217"/>
      <c r="M25" s="510"/>
      <c r="N25" s="217"/>
      <c r="O25" s="217"/>
      <c r="P25" s="217"/>
    </row>
    <row r="26" spans="1:16">
      <c r="A26" s="213" t="s">
        <v>529</v>
      </c>
      <c r="B26" s="567"/>
      <c r="C26" s="233" t="s">
        <v>16898</v>
      </c>
      <c r="D26" s="318"/>
      <c r="F26" s="338"/>
      <c r="G26" s="217"/>
      <c r="H26" s="510"/>
      <c r="I26" s="217"/>
      <c r="K26" s="217"/>
      <c r="L26" s="217"/>
      <c r="M26" s="510"/>
      <c r="N26" s="217"/>
      <c r="O26" s="217"/>
      <c r="P26" s="217"/>
    </row>
    <row r="27" spans="1:16">
      <c r="A27" s="118">
        <v>4905010</v>
      </c>
      <c r="B27" s="216" t="s">
        <v>13995</v>
      </c>
      <c r="C27" s="217" t="s">
        <v>16899</v>
      </c>
      <c r="D27" s="318">
        <v>400000</v>
      </c>
      <c r="F27" s="338">
        <v>240000</v>
      </c>
      <c r="G27" s="217" t="s">
        <v>98</v>
      </c>
      <c r="H27" s="510">
        <v>42132</v>
      </c>
      <c r="I27" s="217" t="s">
        <v>75</v>
      </c>
      <c r="K27" s="217"/>
      <c r="L27" s="217" t="s">
        <v>67</v>
      </c>
      <c r="M27" s="510">
        <v>42165</v>
      </c>
      <c r="N27" s="217" t="s">
        <v>9468</v>
      </c>
      <c r="O27" s="217"/>
      <c r="P27" s="217"/>
    </row>
    <row r="28" spans="1:16">
      <c r="A28" s="118">
        <v>4904113</v>
      </c>
      <c r="B28" s="216" t="s">
        <v>13995</v>
      </c>
      <c r="C28" s="217" t="s">
        <v>16900</v>
      </c>
      <c r="D28" s="318">
        <v>646000</v>
      </c>
      <c r="F28" s="338">
        <v>506000</v>
      </c>
      <c r="G28" s="217" t="s">
        <v>25</v>
      </c>
      <c r="H28" s="510">
        <v>42104</v>
      </c>
      <c r="I28" s="217" t="s">
        <v>262</v>
      </c>
      <c r="K28" s="217"/>
      <c r="L28" s="217" t="s">
        <v>67</v>
      </c>
      <c r="M28" s="510">
        <v>42165</v>
      </c>
      <c r="N28" s="217" t="s">
        <v>9468</v>
      </c>
      <c r="O28" s="217"/>
      <c r="P28" s="217"/>
    </row>
    <row r="29" spans="1:16">
      <c r="A29" s="184">
        <v>4905089</v>
      </c>
      <c r="B29" s="216" t="s">
        <v>13995</v>
      </c>
      <c r="C29" s="217" t="s">
        <v>16901</v>
      </c>
      <c r="D29" s="318">
        <v>560000</v>
      </c>
      <c r="F29" s="338">
        <v>390000</v>
      </c>
      <c r="G29" s="217" t="s">
        <v>98</v>
      </c>
      <c r="H29" s="510">
        <v>42139</v>
      </c>
      <c r="I29" s="217" t="s">
        <v>75</v>
      </c>
      <c r="K29" s="217"/>
      <c r="L29" s="217" t="s">
        <v>67</v>
      </c>
      <c r="M29" s="510">
        <v>42165</v>
      </c>
      <c r="N29" s="217" t="s">
        <v>9468</v>
      </c>
      <c r="O29" s="217"/>
      <c r="P29" s="217"/>
    </row>
    <row r="30" spans="1:16">
      <c r="A30" s="184">
        <v>4905091</v>
      </c>
      <c r="B30" s="216" t="s">
        <v>16691</v>
      </c>
      <c r="C30" s="217" t="s">
        <v>16902</v>
      </c>
      <c r="D30" s="318">
        <v>440000</v>
      </c>
      <c r="F30" s="338">
        <v>296000</v>
      </c>
      <c r="G30" s="217" t="s">
        <v>98</v>
      </c>
      <c r="H30" s="510">
        <v>42139</v>
      </c>
      <c r="I30" s="217" t="s">
        <v>262</v>
      </c>
      <c r="K30" s="217"/>
      <c r="L30" s="217" t="s">
        <v>67</v>
      </c>
      <c r="M30" s="510">
        <v>42165</v>
      </c>
      <c r="N30" s="217" t="s">
        <v>9468</v>
      </c>
      <c r="O30" s="217"/>
      <c r="P30" s="217"/>
    </row>
    <row r="31" spans="1:16" ht="14.25">
      <c r="A31" s="462"/>
      <c r="B31" s="315"/>
      <c r="C31" s="455"/>
      <c r="D31" s="317"/>
      <c r="F31" s="338"/>
      <c r="G31" s="217"/>
      <c r="H31" s="510"/>
      <c r="I31" s="217"/>
      <c r="K31" s="217"/>
      <c r="L31" s="217"/>
      <c r="M31" s="510"/>
      <c r="N31" s="217"/>
      <c r="O31" s="217"/>
      <c r="P31" s="217"/>
    </row>
    <row r="32" spans="1:16" s="226" customFormat="1" ht="14.25">
      <c r="A32" s="213" t="s">
        <v>16903</v>
      </c>
      <c r="B32" s="216"/>
      <c r="C32" s="233" t="s">
        <v>16904</v>
      </c>
      <c r="D32" s="318"/>
      <c r="F32" s="491"/>
      <c r="G32" s="492"/>
      <c r="H32" s="516"/>
      <c r="I32" s="492"/>
      <c r="J32" s="492"/>
      <c r="K32" s="492"/>
      <c r="L32" s="492"/>
      <c r="M32" s="516"/>
      <c r="N32" s="492"/>
      <c r="O32" s="492"/>
      <c r="P32" s="492"/>
    </row>
    <row r="33" spans="1:16">
      <c r="A33" s="216">
        <v>4905011</v>
      </c>
      <c r="B33" s="216" t="s">
        <v>16703</v>
      </c>
      <c r="C33" s="217" t="s">
        <v>16905</v>
      </c>
      <c r="D33" s="318">
        <v>385000</v>
      </c>
      <c r="F33" s="338">
        <v>235000</v>
      </c>
      <c r="G33" s="217" t="s">
        <v>98</v>
      </c>
      <c r="H33" s="510">
        <v>42132</v>
      </c>
      <c r="I33" s="217" t="s">
        <v>400</v>
      </c>
      <c r="K33" s="217"/>
      <c r="L33" s="217" t="s">
        <v>67</v>
      </c>
      <c r="M33" s="510">
        <v>42184</v>
      </c>
      <c r="N33" s="217"/>
      <c r="O33" s="217"/>
      <c r="P33" s="217"/>
    </row>
    <row r="34" spans="1:16">
      <c r="D34" s="318"/>
      <c r="F34" s="338"/>
      <c r="G34" s="217"/>
      <c r="H34" s="510"/>
      <c r="I34" s="217"/>
      <c r="K34" s="217"/>
      <c r="L34" s="217"/>
      <c r="M34" s="510"/>
      <c r="N34" s="217"/>
      <c r="O34" s="217"/>
      <c r="P34" s="217"/>
    </row>
    <row r="35" spans="1:16">
      <c r="A35" s="213" t="s">
        <v>16903</v>
      </c>
      <c r="C35" s="233" t="s">
        <v>16906</v>
      </c>
      <c r="D35" s="318"/>
      <c r="F35" s="338"/>
      <c r="G35" s="217"/>
      <c r="H35" s="510"/>
      <c r="I35" s="217"/>
      <c r="K35" s="217"/>
      <c r="L35" s="217"/>
      <c r="M35" s="510"/>
      <c r="N35" s="217"/>
      <c r="O35" s="217"/>
      <c r="P35" s="217"/>
    </row>
    <row r="36" spans="1:16">
      <c r="A36" s="216">
        <v>4906077</v>
      </c>
      <c r="B36" s="216" t="s">
        <v>16907</v>
      </c>
      <c r="C36" s="217" t="s">
        <v>16908</v>
      </c>
      <c r="D36" s="318">
        <v>640000</v>
      </c>
      <c r="F36" s="338">
        <v>426000</v>
      </c>
      <c r="G36" s="217" t="s">
        <v>98</v>
      </c>
      <c r="H36" s="510">
        <v>42167</v>
      </c>
      <c r="I36" s="217" t="s">
        <v>3263</v>
      </c>
      <c r="K36" s="217"/>
      <c r="L36" s="217" t="s">
        <v>67</v>
      </c>
      <c r="M36" s="510">
        <v>42184</v>
      </c>
      <c r="N36" s="217"/>
      <c r="O36" s="217"/>
      <c r="P36" s="217"/>
    </row>
    <row r="37" spans="1:16">
      <c r="D37" s="318"/>
      <c r="F37" s="338"/>
      <c r="G37" s="217"/>
      <c r="H37" s="510"/>
      <c r="I37" s="217"/>
      <c r="K37" s="217"/>
      <c r="L37" s="217"/>
      <c r="M37" s="510"/>
      <c r="N37" s="217"/>
      <c r="O37" s="217"/>
      <c r="P37" s="217"/>
    </row>
    <row r="38" spans="1:16">
      <c r="A38" s="213" t="s">
        <v>16909</v>
      </c>
      <c r="D38" s="318"/>
      <c r="F38" s="338"/>
      <c r="G38" s="217"/>
      <c r="H38" s="510"/>
      <c r="I38" s="217"/>
      <c r="K38" s="217"/>
      <c r="L38" s="217"/>
      <c r="M38" s="510"/>
      <c r="N38" s="217"/>
      <c r="O38" s="217"/>
      <c r="P38" s="217"/>
    </row>
    <row r="39" spans="1:16">
      <c r="A39" s="216">
        <v>4904115</v>
      </c>
      <c r="B39" s="216" t="s">
        <v>14014</v>
      </c>
      <c r="C39" s="217" t="s">
        <v>16910</v>
      </c>
      <c r="D39" s="318">
        <v>665000</v>
      </c>
      <c r="F39" s="338">
        <v>520000</v>
      </c>
      <c r="G39" s="217" t="s">
        <v>6607</v>
      </c>
      <c r="H39" s="510">
        <v>42104</v>
      </c>
      <c r="I39" s="217" t="s">
        <v>262</v>
      </c>
      <c r="K39" s="217"/>
      <c r="L39" s="217" t="s">
        <v>67</v>
      </c>
      <c r="M39" s="510">
        <v>42198</v>
      </c>
      <c r="N39" s="217" t="s">
        <v>9468</v>
      </c>
      <c r="O39" s="217"/>
      <c r="P39" s="217"/>
    </row>
    <row r="40" spans="1:16">
      <c r="D40" s="318"/>
      <c r="F40" s="338"/>
      <c r="G40" s="217"/>
      <c r="H40" s="510"/>
      <c r="I40" s="217"/>
      <c r="K40" s="217"/>
      <c r="L40" s="217"/>
      <c r="M40" s="510"/>
      <c r="N40" s="217"/>
      <c r="O40" s="217"/>
      <c r="P40" s="217"/>
    </row>
    <row r="41" spans="1:16">
      <c r="A41" s="213" t="s">
        <v>16911</v>
      </c>
      <c r="D41" s="211"/>
      <c r="F41" s="338"/>
      <c r="G41" s="217"/>
      <c r="H41" s="510"/>
      <c r="I41" s="217"/>
      <c r="K41" s="217"/>
      <c r="L41" s="217"/>
      <c r="M41" s="510"/>
      <c r="N41" s="217"/>
      <c r="O41" s="217"/>
      <c r="P41" s="217"/>
    </row>
    <row r="42" spans="1:16">
      <c r="A42" s="216">
        <v>4904021</v>
      </c>
      <c r="B42" s="216" t="s">
        <v>14014</v>
      </c>
      <c r="C42" s="217" t="s">
        <v>16912</v>
      </c>
      <c r="D42" s="318">
        <v>645000</v>
      </c>
      <c r="F42" s="338">
        <v>498000</v>
      </c>
      <c r="G42" s="217" t="s">
        <v>110</v>
      </c>
      <c r="H42" s="510">
        <v>42097</v>
      </c>
      <c r="I42" s="217" t="s">
        <v>307</v>
      </c>
      <c r="K42" s="217"/>
      <c r="L42" s="217" t="s">
        <v>41</v>
      </c>
      <c r="M42" s="510">
        <v>42200</v>
      </c>
      <c r="N42" s="217" t="s">
        <v>9468</v>
      </c>
      <c r="O42" s="217"/>
      <c r="P42" s="217"/>
    </row>
    <row r="43" spans="1:16">
      <c r="A43" s="216">
        <v>4906075</v>
      </c>
      <c r="B43" s="216" t="s">
        <v>9459</v>
      </c>
      <c r="C43" s="217" t="s">
        <v>16913</v>
      </c>
      <c r="D43" s="318">
        <v>700000</v>
      </c>
      <c r="F43" s="338">
        <v>489000</v>
      </c>
      <c r="G43" s="217" t="s">
        <v>98</v>
      </c>
      <c r="H43" s="510">
        <v>42166</v>
      </c>
      <c r="I43" s="217" t="s">
        <v>284</v>
      </c>
      <c r="K43" s="217"/>
      <c r="L43" s="217" t="s">
        <v>41</v>
      </c>
      <c r="M43" s="510">
        <v>42200</v>
      </c>
      <c r="N43" s="217" t="s">
        <v>9468</v>
      </c>
      <c r="O43" s="217"/>
      <c r="P43" s="217"/>
    </row>
    <row r="44" spans="1:16">
      <c r="D44" s="318"/>
      <c r="F44" s="338"/>
      <c r="G44" s="217"/>
      <c r="H44" s="510"/>
      <c r="I44" s="217"/>
      <c r="K44" s="217"/>
      <c r="L44" s="217"/>
      <c r="M44" s="510"/>
      <c r="N44" s="217"/>
      <c r="O44" s="217"/>
      <c r="P44" s="217"/>
    </row>
    <row r="45" spans="1:16">
      <c r="D45" s="318"/>
      <c r="F45" s="338"/>
      <c r="G45" s="217"/>
      <c r="H45" s="510"/>
      <c r="I45" s="217"/>
      <c r="K45" s="217"/>
      <c r="L45" s="217"/>
      <c r="M45" s="510"/>
      <c r="N45" s="217"/>
      <c r="O45" s="217"/>
      <c r="P45" s="217"/>
    </row>
    <row r="46" spans="1:16">
      <c r="A46" s="210" t="s">
        <v>732</v>
      </c>
      <c r="B46" s="2145"/>
      <c r="C46" s="2146"/>
      <c r="D46" s="318"/>
      <c r="F46" s="338"/>
      <c r="G46" s="217"/>
      <c r="H46" s="510"/>
      <c r="I46" s="217"/>
      <c r="K46" s="217"/>
      <c r="L46" s="217"/>
      <c r="M46" s="510"/>
      <c r="N46" s="217"/>
      <c r="O46" s="217"/>
      <c r="P46" s="217"/>
    </row>
    <row r="47" spans="1:16">
      <c r="B47" s="675">
        <v>42503</v>
      </c>
      <c r="C47" s="680">
        <v>-582000</v>
      </c>
      <c r="D47" s="318"/>
      <c r="F47" s="338"/>
      <c r="G47" s="217"/>
      <c r="H47" s="510"/>
      <c r="I47" s="217"/>
      <c r="K47" s="217"/>
      <c r="L47" s="217"/>
      <c r="M47" s="510"/>
      <c r="N47" s="217"/>
      <c r="O47" s="217"/>
      <c r="P47" s="217"/>
    </row>
    <row r="48" spans="1:16">
      <c r="B48" s="675">
        <v>42510</v>
      </c>
      <c r="C48" s="680">
        <v>-2046000</v>
      </c>
      <c r="D48" s="318"/>
      <c r="F48" s="338"/>
      <c r="G48" s="217"/>
      <c r="H48" s="510"/>
      <c r="I48" s="217"/>
      <c r="K48" s="217"/>
      <c r="L48" s="217"/>
      <c r="M48" s="510"/>
      <c r="N48" s="217"/>
      <c r="O48" s="217"/>
      <c r="P48" s="217"/>
    </row>
    <row r="49" spans="1:16">
      <c r="B49" s="675">
        <v>42532</v>
      </c>
      <c r="C49" s="680">
        <v>-385000</v>
      </c>
      <c r="D49" s="318"/>
      <c r="F49" s="338"/>
      <c r="G49" s="217"/>
      <c r="H49" s="510"/>
      <c r="I49" s="217"/>
      <c r="K49" s="217"/>
      <c r="L49" s="217"/>
      <c r="M49" s="510"/>
      <c r="N49" s="217"/>
      <c r="O49" s="217"/>
      <c r="P49" s="217"/>
    </row>
    <row r="50" spans="1:16">
      <c r="B50" s="675">
        <v>42545</v>
      </c>
      <c r="C50" s="680">
        <v>-1950000</v>
      </c>
      <c r="D50" s="318"/>
      <c r="F50" s="338"/>
      <c r="G50" s="217"/>
      <c r="H50" s="510"/>
      <c r="I50" s="217"/>
      <c r="K50" s="217"/>
      <c r="L50" s="217"/>
      <c r="M50" s="510"/>
      <c r="N50" s="217"/>
      <c r="O50" s="217"/>
      <c r="P50" s="217"/>
    </row>
    <row r="51" spans="1:16">
      <c r="A51" s="108"/>
      <c r="B51" s="675">
        <v>42553</v>
      </c>
      <c r="C51" s="695">
        <v>-700000</v>
      </c>
      <c r="D51" s="318"/>
      <c r="F51" s="338"/>
      <c r="G51" s="217"/>
      <c r="H51" s="510"/>
      <c r="I51" s="217"/>
      <c r="K51" s="217"/>
      <c r="L51" s="217"/>
      <c r="M51" s="510"/>
      <c r="N51" s="217"/>
      <c r="O51" s="217"/>
      <c r="P51" s="217"/>
    </row>
    <row r="52" spans="1:16">
      <c r="A52" s="184"/>
      <c r="D52" s="318"/>
      <c r="F52" s="338"/>
      <c r="G52" s="217"/>
      <c r="H52" s="510"/>
      <c r="I52" s="217"/>
      <c r="K52" s="217"/>
      <c r="L52" s="217"/>
      <c r="M52" s="510"/>
      <c r="N52" s="217"/>
      <c r="O52" s="217"/>
      <c r="P52" s="217"/>
    </row>
    <row r="53" spans="1:16">
      <c r="A53" s="184"/>
      <c r="B53" s="244" t="s">
        <v>733</v>
      </c>
      <c r="C53" s="710">
        <f>SUM(D21:D45)+SUM(C46:C52)</f>
        <v>0</v>
      </c>
      <c r="D53" s="318"/>
      <c r="F53" s="338"/>
      <c r="G53" s="217"/>
      <c r="H53" s="510"/>
      <c r="I53" s="217"/>
      <c r="K53" s="217"/>
      <c r="L53" s="217"/>
      <c r="M53" s="510"/>
      <c r="N53" s="217"/>
      <c r="O53" s="217"/>
      <c r="P53" s="217"/>
    </row>
    <row r="54" spans="1:16">
      <c r="D54" s="318"/>
      <c r="F54" s="338"/>
      <c r="G54" s="217"/>
      <c r="H54" s="510"/>
      <c r="I54" s="217"/>
      <c r="K54" s="217"/>
      <c r="L54" s="217"/>
      <c r="M54" s="510"/>
      <c r="N54" s="217"/>
      <c r="O54" s="217"/>
      <c r="P54" s="217"/>
    </row>
    <row r="55" spans="1:16" s="504" customFormat="1">
      <c r="A55" s="1844"/>
      <c r="B55" s="1844"/>
      <c r="C55" s="1831"/>
      <c r="D55" s="2550"/>
      <c r="E55" s="1833"/>
      <c r="F55" s="1830"/>
      <c r="G55" s="1831"/>
      <c r="H55" s="1832"/>
      <c r="I55" s="1831"/>
      <c r="J55" s="1831"/>
      <c r="K55" s="1831"/>
      <c r="L55" s="1831"/>
      <c r="M55" s="1832"/>
      <c r="N55" s="1831"/>
      <c r="O55" s="1831"/>
      <c r="P55" s="1831"/>
    </row>
    <row r="56" spans="1:16">
      <c r="A56" s="213" t="s">
        <v>6282</v>
      </c>
      <c r="C56" s="233" t="s">
        <v>16914</v>
      </c>
      <c r="D56" s="318"/>
      <c r="F56" s="338"/>
      <c r="G56" s="217"/>
      <c r="H56" s="510"/>
      <c r="I56" s="217"/>
      <c r="K56" s="217"/>
      <c r="L56" s="217"/>
      <c r="M56" s="510"/>
      <c r="N56" s="217"/>
      <c r="O56" s="217"/>
      <c r="P56" s="217"/>
    </row>
    <row r="57" spans="1:16">
      <c r="A57" s="216">
        <v>4907047</v>
      </c>
      <c r="B57" s="216" t="s">
        <v>14014</v>
      </c>
      <c r="C57" s="217" t="s">
        <v>16915</v>
      </c>
      <c r="D57" s="318">
        <v>395000</v>
      </c>
      <c r="F57" s="338">
        <v>237000</v>
      </c>
      <c r="G57" s="217" t="s">
        <v>98</v>
      </c>
      <c r="H57" s="510">
        <v>42194</v>
      </c>
      <c r="I57" s="217" t="s">
        <v>145</v>
      </c>
      <c r="K57" s="217"/>
      <c r="L57" s="217" t="s">
        <v>67</v>
      </c>
      <c r="M57" s="510">
        <v>42217</v>
      </c>
      <c r="N57" s="217" t="s">
        <v>9468</v>
      </c>
      <c r="O57" s="217"/>
      <c r="P57" s="217"/>
    </row>
    <row r="58" spans="1:16">
      <c r="D58" s="318"/>
      <c r="F58" s="338"/>
      <c r="G58" s="217"/>
      <c r="H58" s="510"/>
      <c r="I58" s="217"/>
      <c r="K58" s="217"/>
      <c r="L58" s="217"/>
      <c r="M58" s="510"/>
      <c r="N58" s="217"/>
      <c r="O58" s="217"/>
      <c r="P58" s="217"/>
    </row>
    <row r="59" spans="1:16">
      <c r="A59" s="213" t="s">
        <v>6408</v>
      </c>
      <c r="B59" s="108"/>
      <c r="C59" s="233" t="s">
        <v>16916</v>
      </c>
      <c r="D59" s="318"/>
      <c r="F59" s="338"/>
      <c r="G59" s="217"/>
      <c r="H59" s="510"/>
      <c r="I59" s="217"/>
      <c r="K59" s="217"/>
      <c r="L59" s="217"/>
      <c r="M59" s="510"/>
      <c r="N59" s="217"/>
      <c r="O59" s="217"/>
      <c r="P59" s="217"/>
    </row>
    <row r="60" spans="1:16">
      <c r="A60" s="216">
        <v>4907106</v>
      </c>
      <c r="B60" s="216" t="s">
        <v>13973</v>
      </c>
      <c r="C60" s="217" t="s">
        <v>16917</v>
      </c>
      <c r="D60" s="318">
        <v>590000</v>
      </c>
      <c r="F60" s="338">
        <v>405000</v>
      </c>
      <c r="G60" s="217" t="s">
        <v>25</v>
      </c>
      <c r="H60" s="510">
        <v>42207</v>
      </c>
      <c r="I60" s="217" t="s">
        <v>355</v>
      </c>
      <c r="K60" s="217"/>
      <c r="L60" s="217" t="s">
        <v>67</v>
      </c>
      <c r="M60" s="510">
        <v>42242</v>
      </c>
      <c r="N60" s="217" t="s">
        <v>9468</v>
      </c>
      <c r="O60" s="217"/>
      <c r="P60" s="217"/>
    </row>
    <row r="61" spans="1:16">
      <c r="D61" s="318"/>
      <c r="F61" s="338"/>
      <c r="G61" s="217"/>
      <c r="H61" s="510"/>
      <c r="I61" s="217"/>
      <c r="K61" s="217"/>
      <c r="L61" s="217"/>
      <c r="M61" s="510"/>
      <c r="N61" s="217"/>
      <c r="O61" s="217"/>
      <c r="P61" s="217"/>
    </row>
    <row r="62" spans="1:16">
      <c r="A62" s="213" t="s">
        <v>16918</v>
      </c>
      <c r="C62" s="233" t="s">
        <v>16919</v>
      </c>
      <c r="D62" s="318"/>
      <c r="F62" s="338"/>
      <c r="G62" s="217"/>
      <c r="H62" s="510"/>
      <c r="I62" s="217"/>
      <c r="K62" s="217"/>
      <c r="L62" s="217"/>
      <c r="M62" s="510"/>
      <c r="N62" s="217"/>
      <c r="O62" s="217"/>
      <c r="P62" s="217"/>
    </row>
    <row r="63" spans="1:16">
      <c r="A63" s="216">
        <v>4907151</v>
      </c>
      <c r="B63" s="216" t="s">
        <v>16920</v>
      </c>
      <c r="C63" s="217" t="s">
        <v>16921</v>
      </c>
      <c r="D63" s="318">
        <v>400000</v>
      </c>
      <c r="F63" s="338">
        <v>252000</v>
      </c>
      <c r="G63" s="217" t="s">
        <v>98</v>
      </c>
      <c r="H63" s="510">
        <v>42214</v>
      </c>
      <c r="I63" s="217" t="s">
        <v>13892</v>
      </c>
      <c r="K63" s="217"/>
      <c r="L63" s="217" t="s">
        <v>2065</v>
      </c>
      <c r="M63" s="510">
        <v>42244</v>
      </c>
      <c r="N63" s="217" t="s">
        <v>9468</v>
      </c>
      <c r="O63" s="217"/>
      <c r="P63" s="217"/>
    </row>
    <row r="64" spans="1:16">
      <c r="D64" s="318"/>
      <c r="F64" s="338"/>
      <c r="G64" s="217"/>
      <c r="H64" s="510"/>
      <c r="I64" s="217"/>
      <c r="K64" s="217"/>
      <c r="L64" s="217"/>
      <c r="M64" s="510"/>
      <c r="N64" s="217"/>
      <c r="O64" s="217"/>
      <c r="P64" s="217"/>
    </row>
    <row r="65" spans="1:16">
      <c r="A65" s="213" t="s">
        <v>6408</v>
      </c>
      <c r="D65" s="318"/>
      <c r="F65" s="338"/>
      <c r="G65" s="217"/>
      <c r="H65" s="510"/>
      <c r="I65" s="217"/>
      <c r="K65" s="217"/>
      <c r="L65" s="217"/>
      <c r="M65" s="510"/>
      <c r="N65" s="217"/>
      <c r="O65" s="217"/>
      <c r="P65" s="217"/>
    </row>
    <row r="66" spans="1:16">
      <c r="A66" s="216">
        <v>4908010</v>
      </c>
      <c r="B66" s="216" t="s">
        <v>3161</v>
      </c>
      <c r="C66" s="217" t="s">
        <v>16922</v>
      </c>
      <c r="D66" s="318">
        <v>527000</v>
      </c>
      <c r="F66" s="338">
        <v>377000</v>
      </c>
      <c r="G66" s="217" t="s">
        <v>25</v>
      </c>
      <c r="H66" s="510">
        <v>42220</v>
      </c>
      <c r="I66" s="217" t="s">
        <v>27</v>
      </c>
      <c r="K66" s="217"/>
      <c r="L66" s="217" t="s">
        <v>67</v>
      </c>
      <c r="M66" s="510">
        <v>42242</v>
      </c>
      <c r="N66" s="217" t="s">
        <v>9468</v>
      </c>
      <c r="O66" s="217"/>
      <c r="P66" s="217"/>
    </row>
    <row r="67" spans="1:16">
      <c r="A67" s="216">
        <v>4906111</v>
      </c>
      <c r="B67" s="216" t="s">
        <v>16792</v>
      </c>
      <c r="C67" s="217" t="s">
        <v>16923</v>
      </c>
      <c r="D67" s="318">
        <v>530000</v>
      </c>
      <c r="F67" s="338">
        <v>286000</v>
      </c>
      <c r="G67" s="217" t="s">
        <v>98</v>
      </c>
      <c r="H67" s="510">
        <v>42174</v>
      </c>
      <c r="I67" s="217" t="s">
        <v>262</v>
      </c>
      <c r="K67" s="217"/>
      <c r="L67" s="217" t="s">
        <v>67</v>
      </c>
      <c r="M67" s="510">
        <v>42242</v>
      </c>
      <c r="N67" s="217" t="s">
        <v>9468</v>
      </c>
      <c r="O67" s="217"/>
      <c r="P67" s="217"/>
    </row>
    <row r="68" spans="1:16">
      <c r="D68" s="318"/>
      <c r="F68" s="338"/>
      <c r="G68" s="217"/>
      <c r="H68" s="510"/>
      <c r="I68" s="217"/>
      <c r="K68" s="217"/>
      <c r="L68" s="217"/>
      <c r="M68" s="510"/>
      <c r="N68" s="217"/>
      <c r="O68" s="217"/>
      <c r="P68" s="217"/>
    </row>
    <row r="69" spans="1:16">
      <c r="A69" s="213" t="s">
        <v>6408</v>
      </c>
      <c r="C69" s="233" t="s">
        <v>16924</v>
      </c>
      <c r="D69" s="318"/>
      <c r="F69" s="338"/>
      <c r="G69" s="217"/>
      <c r="H69" s="510"/>
      <c r="I69" s="217"/>
      <c r="K69" s="217"/>
      <c r="L69" s="217"/>
      <c r="M69" s="510"/>
      <c r="N69" s="217"/>
      <c r="O69" s="217"/>
      <c r="P69" s="217"/>
    </row>
    <row r="70" spans="1:16">
      <c r="A70" s="216">
        <v>4908024</v>
      </c>
      <c r="B70" s="216" t="s">
        <v>16792</v>
      </c>
      <c r="C70" s="217" t="s">
        <v>16925</v>
      </c>
      <c r="D70" s="318">
        <v>426000</v>
      </c>
      <c r="F70" s="338">
        <v>276000</v>
      </c>
      <c r="G70" s="217" t="s">
        <v>98</v>
      </c>
      <c r="H70" s="510">
        <v>42223</v>
      </c>
      <c r="I70" s="217" t="s">
        <v>262</v>
      </c>
      <c r="K70" s="217"/>
      <c r="L70" s="217" t="s">
        <v>67</v>
      </c>
      <c r="M70" s="510">
        <v>42242</v>
      </c>
      <c r="N70" s="217" t="s">
        <v>9468</v>
      </c>
      <c r="O70" s="217"/>
      <c r="P70" s="217"/>
    </row>
    <row r="71" spans="1:16">
      <c r="D71" s="318"/>
      <c r="F71" s="338"/>
      <c r="G71" s="217"/>
      <c r="H71" s="510"/>
      <c r="I71" s="217"/>
      <c r="K71" s="217"/>
      <c r="L71" s="217"/>
      <c r="M71" s="510"/>
      <c r="N71" s="217"/>
      <c r="O71" s="217"/>
      <c r="P71" s="217"/>
    </row>
    <row r="72" spans="1:16">
      <c r="A72" s="213" t="s">
        <v>5968</v>
      </c>
      <c r="D72" s="318"/>
      <c r="F72" s="338"/>
      <c r="G72" s="217"/>
      <c r="H72" s="510"/>
      <c r="I72" s="217"/>
      <c r="K72" s="217"/>
      <c r="L72" s="217"/>
      <c r="M72" s="510"/>
      <c r="N72" s="217"/>
      <c r="O72" s="217"/>
      <c r="P72" s="217"/>
    </row>
    <row r="73" spans="1:16">
      <c r="A73" s="216">
        <v>4907164</v>
      </c>
      <c r="B73" s="216" t="s">
        <v>16890</v>
      </c>
      <c r="C73" s="217" t="s">
        <v>16926</v>
      </c>
      <c r="D73" s="318">
        <v>620000</v>
      </c>
      <c r="F73" s="338">
        <v>435000</v>
      </c>
      <c r="G73" s="217" t="s">
        <v>98</v>
      </c>
      <c r="H73" s="510">
        <v>42215</v>
      </c>
      <c r="I73" s="217" t="s">
        <v>6594</v>
      </c>
      <c r="K73" s="217"/>
      <c r="L73" s="217" t="s">
        <v>41</v>
      </c>
      <c r="M73" s="510">
        <v>42245</v>
      </c>
      <c r="N73" s="217" t="s">
        <v>9468</v>
      </c>
      <c r="O73" s="217" t="s">
        <v>2247</v>
      </c>
      <c r="P73" s="217"/>
    </row>
    <row r="74" spans="1:16">
      <c r="D74" s="318"/>
      <c r="F74" s="338"/>
      <c r="G74" s="217"/>
      <c r="H74" s="510"/>
      <c r="I74" s="217"/>
      <c r="K74" s="217"/>
      <c r="L74" s="217"/>
      <c r="M74" s="510"/>
      <c r="N74" s="217"/>
      <c r="O74" s="217"/>
      <c r="P74" s="217"/>
    </row>
    <row r="75" spans="1:16">
      <c r="A75" s="213" t="s">
        <v>11656</v>
      </c>
      <c r="C75" s="233" t="s">
        <v>16927</v>
      </c>
      <c r="D75" s="318"/>
      <c r="F75" s="338"/>
      <c r="G75" s="217"/>
      <c r="H75" s="510"/>
      <c r="I75" s="217"/>
      <c r="K75" s="217"/>
      <c r="L75" s="217"/>
      <c r="M75" s="510"/>
      <c r="N75" s="217"/>
      <c r="O75" s="217"/>
      <c r="P75" s="217"/>
    </row>
    <row r="76" spans="1:16">
      <c r="A76" s="216">
        <v>4908117</v>
      </c>
      <c r="B76" s="2145" t="s">
        <v>13995</v>
      </c>
      <c r="C76" s="2146" t="s">
        <v>16928</v>
      </c>
      <c r="D76" s="318">
        <v>495000</v>
      </c>
      <c r="F76" s="338">
        <v>343000</v>
      </c>
      <c r="G76" s="217" t="s">
        <v>98</v>
      </c>
      <c r="H76" s="510">
        <v>42244</v>
      </c>
      <c r="I76" s="217" t="s">
        <v>782</v>
      </c>
      <c r="K76" s="217"/>
      <c r="L76" s="217" t="s">
        <v>67</v>
      </c>
      <c r="M76" s="510">
        <v>42263</v>
      </c>
      <c r="N76" s="217" t="s">
        <v>9468</v>
      </c>
      <c r="O76" s="217"/>
      <c r="P76" s="217"/>
    </row>
    <row r="77" spans="1:16">
      <c r="B77" s="2145"/>
      <c r="C77" s="2146"/>
      <c r="D77" s="318"/>
      <c r="F77" s="338"/>
      <c r="G77" s="217"/>
      <c r="H77" s="510"/>
      <c r="I77" s="217"/>
      <c r="K77" s="217"/>
      <c r="L77" s="217"/>
      <c r="M77" s="510"/>
      <c r="N77" s="217"/>
      <c r="O77" s="217"/>
      <c r="P77" s="217"/>
    </row>
    <row r="78" spans="1:16">
      <c r="A78" s="244" t="s">
        <v>16929</v>
      </c>
      <c r="B78" s="2145"/>
      <c r="C78" s="2146"/>
      <c r="D78" s="318"/>
      <c r="F78" s="338"/>
      <c r="G78" s="217"/>
      <c r="H78" s="510"/>
      <c r="I78" s="217"/>
      <c r="K78" s="217"/>
      <c r="L78" s="217"/>
      <c r="M78" s="510"/>
      <c r="N78" s="217"/>
      <c r="O78" s="217"/>
      <c r="P78" s="217"/>
    </row>
    <row r="79" spans="1:16">
      <c r="A79" s="216">
        <v>4909003</v>
      </c>
      <c r="B79" s="2145" t="s">
        <v>13968</v>
      </c>
      <c r="C79" s="2146" t="s">
        <v>16930</v>
      </c>
      <c r="D79" s="318">
        <v>550000</v>
      </c>
      <c r="F79" s="338">
        <v>397000</v>
      </c>
      <c r="G79" s="217" t="s">
        <v>98</v>
      </c>
      <c r="H79" s="510">
        <v>42248</v>
      </c>
      <c r="I79" s="217" t="s">
        <v>16931</v>
      </c>
      <c r="K79" s="217"/>
      <c r="L79" s="217" t="s">
        <v>16932</v>
      </c>
      <c r="M79" s="510">
        <v>42264</v>
      </c>
      <c r="N79" s="217" t="s">
        <v>9468</v>
      </c>
      <c r="O79" s="217"/>
      <c r="P79" s="217"/>
    </row>
    <row r="80" spans="1:16">
      <c r="D80" s="318"/>
      <c r="F80" s="338"/>
      <c r="G80" s="217"/>
      <c r="H80" s="510"/>
      <c r="I80" s="217"/>
      <c r="K80" s="217"/>
      <c r="L80" s="217"/>
      <c r="M80" s="510"/>
      <c r="N80" s="217"/>
      <c r="O80" s="217"/>
      <c r="P80" s="217"/>
    </row>
    <row r="81" spans="1:16">
      <c r="A81" s="213" t="s">
        <v>16933</v>
      </c>
      <c r="C81" s="233" t="s">
        <v>16934</v>
      </c>
      <c r="D81" s="318"/>
      <c r="F81" s="338"/>
      <c r="G81" s="217"/>
      <c r="H81" s="510"/>
      <c r="I81" s="217"/>
      <c r="K81" s="217"/>
      <c r="L81" s="217"/>
      <c r="M81" s="510"/>
      <c r="N81" s="217"/>
      <c r="O81" s="217"/>
      <c r="P81" s="217"/>
    </row>
    <row r="82" spans="1:16">
      <c r="A82" s="216">
        <v>4908096</v>
      </c>
      <c r="B82" s="2145" t="s">
        <v>16935</v>
      </c>
      <c r="C82" s="2146" t="s">
        <v>16936</v>
      </c>
      <c r="D82" s="318">
        <v>560000</v>
      </c>
      <c r="F82" s="338">
        <v>369000</v>
      </c>
      <c r="G82" s="217" t="s">
        <v>98</v>
      </c>
      <c r="H82" s="510">
        <v>42242</v>
      </c>
      <c r="I82" s="217" t="s">
        <v>192</v>
      </c>
      <c r="K82" s="217"/>
      <c r="L82" s="217" t="s">
        <v>67</v>
      </c>
      <c r="M82" s="510">
        <v>42277</v>
      </c>
      <c r="N82" s="217"/>
      <c r="O82" s="217" t="s">
        <v>2247</v>
      </c>
      <c r="P82" s="217"/>
    </row>
    <row r="83" spans="1:16">
      <c r="B83" s="2145"/>
      <c r="C83" s="2146"/>
      <c r="D83" s="318"/>
      <c r="F83" s="338"/>
      <c r="G83" s="217"/>
      <c r="H83" s="510"/>
      <c r="I83" s="217"/>
      <c r="K83" s="217"/>
      <c r="L83" s="217"/>
      <c r="M83" s="510"/>
      <c r="N83" s="217"/>
      <c r="O83" s="217"/>
      <c r="P83" s="217"/>
    </row>
    <row r="84" spans="1:16">
      <c r="A84" s="244" t="s">
        <v>14805</v>
      </c>
      <c r="B84" s="2145"/>
      <c r="C84" s="2146"/>
      <c r="D84" s="318"/>
      <c r="F84" s="338"/>
      <c r="G84" s="217"/>
      <c r="H84" s="510"/>
      <c r="I84" s="217"/>
      <c r="K84" s="217"/>
      <c r="L84" s="217"/>
      <c r="M84" s="510"/>
      <c r="N84" s="217"/>
      <c r="O84" s="217"/>
      <c r="P84" s="217"/>
    </row>
    <row r="85" spans="1:16">
      <c r="A85" s="216">
        <v>4908100</v>
      </c>
      <c r="B85" s="2145" t="s">
        <v>13973</v>
      </c>
      <c r="C85" s="2146" t="s">
        <v>16937</v>
      </c>
      <c r="D85" s="318">
        <v>600000</v>
      </c>
      <c r="F85" s="338">
        <v>453000</v>
      </c>
      <c r="G85" s="217" t="s">
        <v>98</v>
      </c>
      <c r="H85" s="510">
        <v>42242</v>
      </c>
      <c r="I85" s="217" t="s">
        <v>355</v>
      </c>
      <c r="K85" s="217"/>
      <c r="L85" s="217" t="s">
        <v>67</v>
      </c>
      <c r="M85" s="510">
        <v>42278</v>
      </c>
      <c r="N85" s="217"/>
      <c r="O85" s="217"/>
      <c r="P85" s="217"/>
    </row>
    <row r="86" spans="1:16">
      <c r="B86" s="2145"/>
      <c r="C86" s="2146"/>
      <c r="D86" s="318"/>
      <c r="F86" s="338"/>
      <c r="G86" s="217"/>
      <c r="H86" s="510"/>
      <c r="I86" s="217"/>
      <c r="K86" s="217"/>
      <c r="L86" s="217"/>
      <c r="M86" s="510"/>
      <c r="N86" s="217"/>
      <c r="O86" s="217"/>
      <c r="P86" s="217"/>
    </row>
    <row r="87" spans="1:16">
      <c r="A87" s="213" t="s">
        <v>16938</v>
      </c>
      <c r="B87" s="2145"/>
      <c r="C87" s="233" t="s">
        <v>16939</v>
      </c>
      <c r="D87" s="318"/>
      <c r="F87" s="338"/>
      <c r="G87" s="217"/>
      <c r="H87" s="510"/>
      <c r="I87" s="217"/>
      <c r="K87" s="217"/>
      <c r="L87" s="217"/>
      <c r="M87" s="510"/>
      <c r="N87" s="217"/>
      <c r="O87" s="217"/>
      <c r="P87" s="217"/>
    </row>
    <row r="88" spans="1:16">
      <c r="A88" s="216">
        <v>4909188</v>
      </c>
      <c r="B88" s="2145" t="s">
        <v>13981</v>
      </c>
      <c r="C88" s="2146" t="s">
        <v>16940</v>
      </c>
      <c r="D88" s="318">
        <v>630000</v>
      </c>
      <c r="F88" s="338">
        <v>430000</v>
      </c>
      <c r="G88" s="217" t="s">
        <v>98</v>
      </c>
      <c r="H88" s="510">
        <v>42270</v>
      </c>
      <c r="I88" s="217" t="s">
        <v>6256</v>
      </c>
      <c r="K88" s="217"/>
      <c r="L88" s="217" t="s">
        <v>67</v>
      </c>
      <c r="M88" s="510">
        <v>42288</v>
      </c>
      <c r="N88" s="217" t="s">
        <v>9468</v>
      </c>
      <c r="O88" s="217"/>
      <c r="P88" s="217"/>
    </row>
    <row r="89" spans="1:16">
      <c r="A89" s="216">
        <v>4907158</v>
      </c>
      <c r="B89" s="2145" t="s">
        <v>16920</v>
      </c>
      <c r="C89" s="2146" t="s">
        <v>16941</v>
      </c>
      <c r="D89" s="318">
        <v>340000</v>
      </c>
      <c r="F89" s="338">
        <v>223000</v>
      </c>
      <c r="G89" s="217" t="s">
        <v>98</v>
      </c>
      <c r="H89" s="510">
        <v>42215</v>
      </c>
      <c r="I89" s="217" t="s">
        <v>8295</v>
      </c>
      <c r="K89" s="217"/>
      <c r="L89" s="217" t="s">
        <v>67</v>
      </c>
      <c r="M89" s="510">
        <v>42288</v>
      </c>
      <c r="N89" s="217" t="s">
        <v>9468</v>
      </c>
      <c r="O89" s="217"/>
      <c r="P89" s="217"/>
    </row>
    <row r="90" spans="1:16">
      <c r="B90" s="2145"/>
      <c r="C90" s="2146"/>
      <c r="D90" s="318"/>
      <c r="F90" s="338"/>
      <c r="G90" s="217"/>
      <c r="H90" s="510"/>
      <c r="I90" s="217"/>
      <c r="K90" s="217"/>
      <c r="L90" s="217"/>
      <c r="M90" s="510"/>
      <c r="N90" s="217"/>
      <c r="O90" s="217"/>
      <c r="P90" s="217"/>
    </row>
    <row r="91" spans="1:16">
      <c r="B91" s="2145"/>
      <c r="C91" s="2146"/>
      <c r="D91" s="318"/>
      <c r="F91" s="338"/>
      <c r="G91" s="217"/>
      <c r="H91" s="510"/>
      <c r="I91" s="217"/>
      <c r="K91" s="217"/>
      <c r="L91" s="217"/>
      <c r="M91" s="510"/>
      <c r="N91" s="217"/>
      <c r="O91" s="217"/>
      <c r="P91" s="217"/>
    </row>
    <row r="92" spans="1:16">
      <c r="A92" s="210" t="s">
        <v>732</v>
      </c>
      <c r="B92" s="2145"/>
      <c r="C92" s="2146"/>
      <c r="D92" s="318"/>
      <c r="F92" s="338"/>
      <c r="G92" s="217"/>
      <c r="H92" s="510"/>
      <c r="I92" s="217"/>
      <c r="K92" s="217"/>
      <c r="L92" s="217"/>
      <c r="M92" s="510"/>
      <c r="N92" s="217"/>
      <c r="O92" s="217"/>
      <c r="P92" s="217"/>
    </row>
    <row r="93" spans="1:16">
      <c r="A93" s="244"/>
      <c r="B93" s="675">
        <v>42209</v>
      </c>
      <c r="C93" s="680">
        <v>-1000000</v>
      </c>
      <c r="D93" s="318"/>
      <c r="F93" s="338"/>
      <c r="G93" s="217"/>
      <c r="H93" s="510"/>
      <c r="I93" s="217"/>
      <c r="K93" s="217"/>
      <c r="L93" s="217"/>
      <c r="M93" s="510"/>
      <c r="N93" s="217"/>
      <c r="O93" s="217"/>
      <c r="P93" s="217"/>
    </row>
    <row r="94" spans="1:16">
      <c r="A94" s="244"/>
      <c r="B94" s="675">
        <v>42226</v>
      </c>
      <c r="C94" s="680">
        <v>-13000</v>
      </c>
      <c r="D94" s="318"/>
      <c r="F94" s="338"/>
      <c r="G94" s="217"/>
      <c r="H94" s="510"/>
      <c r="I94" s="217"/>
      <c r="K94" s="217"/>
      <c r="L94" s="217"/>
      <c r="M94" s="510"/>
      <c r="N94" s="217"/>
      <c r="O94" s="217"/>
      <c r="P94" s="217"/>
    </row>
    <row r="95" spans="1:16">
      <c r="A95" s="244"/>
      <c r="B95" s="675">
        <v>42227</v>
      </c>
      <c r="C95" s="680">
        <v>-1429000</v>
      </c>
      <c r="D95" s="318"/>
      <c r="F95" s="338"/>
      <c r="G95" s="217"/>
      <c r="H95" s="510"/>
      <c r="I95" s="217"/>
      <c r="K95" s="217"/>
      <c r="L95" s="217"/>
      <c r="M95" s="510"/>
      <c r="N95" s="217"/>
      <c r="O95" s="217"/>
      <c r="P95" s="217"/>
    </row>
    <row r="96" spans="1:16">
      <c r="A96" s="244"/>
      <c r="B96" s="675">
        <v>42240</v>
      </c>
      <c r="C96" s="680">
        <v>-1046000</v>
      </c>
      <c r="D96" s="318"/>
      <c r="F96" s="338"/>
      <c r="G96" s="217"/>
      <c r="H96" s="510"/>
      <c r="I96" s="217"/>
      <c r="K96" s="217"/>
      <c r="L96" s="217"/>
      <c r="M96" s="510"/>
      <c r="N96" s="217"/>
      <c r="O96" s="217"/>
      <c r="P96" s="217"/>
    </row>
    <row r="97" spans="1:17">
      <c r="A97" s="184"/>
    </row>
    <row r="98" spans="1:17">
      <c r="A98" s="184"/>
      <c r="B98" s="244" t="s">
        <v>733</v>
      </c>
      <c r="C98" s="710">
        <f>SUM(D55:D91)+SUM(C92:C97)</f>
        <v>3175000</v>
      </c>
    </row>
    <row r="100" spans="1:17" s="504" customFormat="1">
      <c r="A100" s="1844"/>
      <c r="B100" s="1844"/>
      <c r="C100" s="1831"/>
      <c r="D100" s="2567"/>
      <c r="E100" s="1833"/>
      <c r="F100" s="1833"/>
      <c r="G100" s="1833"/>
      <c r="H100" s="1887"/>
      <c r="I100" s="1833"/>
      <c r="J100" s="1831"/>
      <c r="K100" s="1833"/>
      <c r="L100" s="1833"/>
      <c r="M100" s="1887"/>
      <c r="N100" s="1833"/>
      <c r="O100" s="1833"/>
      <c r="P100" s="1833"/>
      <c r="Q100" s="1833"/>
    </row>
    <row r="101" spans="1:17">
      <c r="A101" s="213" t="s">
        <v>16823</v>
      </c>
      <c r="B101" s="2145"/>
      <c r="C101" s="233" t="s">
        <v>16942</v>
      </c>
      <c r="D101" s="318"/>
      <c r="F101" s="338"/>
      <c r="G101" s="217"/>
      <c r="H101" s="510"/>
      <c r="I101" s="217"/>
      <c r="K101" s="217"/>
      <c r="L101" s="217"/>
      <c r="M101" s="510"/>
      <c r="N101" s="217"/>
      <c r="O101" s="217"/>
      <c r="P101" s="217"/>
    </row>
    <row r="102" spans="1:17">
      <c r="A102" s="216">
        <v>4907092</v>
      </c>
      <c r="B102" s="2145" t="s">
        <v>11689</v>
      </c>
      <c r="C102" s="2146" t="s">
        <v>16943</v>
      </c>
      <c r="D102" s="318">
        <v>605000</v>
      </c>
      <c r="F102" s="338">
        <v>463000</v>
      </c>
      <c r="G102" s="217" t="s">
        <v>98</v>
      </c>
      <c r="H102" s="510">
        <v>42206</v>
      </c>
      <c r="I102" s="217" t="s">
        <v>2144</v>
      </c>
      <c r="K102" s="217"/>
      <c r="L102" s="217" t="s">
        <v>41</v>
      </c>
      <c r="M102" s="510">
        <v>42305</v>
      </c>
      <c r="N102" s="217" t="s">
        <v>5746</v>
      </c>
      <c r="O102" s="217"/>
      <c r="P102" s="217"/>
    </row>
    <row r="103" spans="1:17">
      <c r="B103" s="2145"/>
      <c r="C103" s="2146"/>
      <c r="D103" s="318"/>
      <c r="F103" s="338"/>
      <c r="G103" s="217"/>
      <c r="H103" s="510"/>
      <c r="I103" s="217"/>
      <c r="K103" s="217"/>
      <c r="L103" s="217"/>
      <c r="M103" s="510"/>
      <c r="N103" s="217"/>
      <c r="O103" s="217"/>
      <c r="P103" s="217"/>
    </row>
    <row r="104" spans="1:17">
      <c r="A104" s="244" t="s">
        <v>2280</v>
      </c>
      <c r="B104" s="2145"/>
      <c r="C104" s="233" t="s">
        <v>16944</v>
      </c>
      <c r="D104" s="318"/>
      <c r="F104" s="338"/>
      <c r="G104" s="217"/>
      <c r="H104" s="510"/>
      <c r="I104" s="217"/>
      <c r="K104" s="217"/>
      <c r="L104" s="217"/>
      <c r="M104" s="510"/>
      <c r="N104" s="217"/>
      <c r="O104" s="217"/>
      <c r="P104" s="217"/>
    </row>
    <row r="105" spans="1:17">
      <c r="A105" s="216">
        <v>4910113</v>
      </c>
      <c r="B105" s="2145" t="s">
        <v>13973</v>
      </c>
      <c r="C105" s="217" t="s">
        <v>16945</v>
      </c>
      <c r="D105" s="318">
        <v>435000</v>
      </c>
      <c r="F105" s="338">
        <v>270000</v>
      </c>
      <c r="G105" s="217" t="s">
        <v>98</v>
      </c>
      <c r="H105" s="510">
        <v>42291</v>
      </c>
      <c r="I105" s="217" t="s">
        <v>16946</v>
      </c>
      <c r="K105" s="217"/>
      <c r="L105" s="217" t="s">
        <v>67</v>
      </c>
      <c r="M105" s="510">
        <v>42306</v>
      </c>
      <c r="N105" s="217" t="s">
        <v>5746</v>
      </c>
      <c r="O105" s="217"/>
      <c r="P105" s="217"/>
    </row>
    <row r="106" spans="1:17">
      <c r="B106" s="2145"/>
      <c r="C106" s="2146"/>
      <c r="D106" s="318"/>
      <c r="F106" s="338"/>
      <c r="G106" s="217"/>
      <c r="H106" s="510"/>
      <c r="I106" s="217"/>
      <c r="K106" s="217"/>
      <c r="L106" s="217"/>
      <c r="M106" s="510"/>
      <c r="N106" s="217"/>
      <c r="O106" s="217"/>
      <c r="P106" s="217"/>
    </row>
    <row r="107" spans="1:17">
      <c r="A107" s="213" t="s">
        <v>16947</v>
      </c>
      <c r="B107" s="2145"/>
      <c r="C107" s="233" t="s">
        <v>16948</v>
      </c>
      <c r="D107" s="318"/>
      <c r="F107" s="338"/>
      <c r="G107" s="217"/>
      <c r="H107" s="510"/>
      <c r="I107" s="217"/>
      <c r="K107" s="217"/>
      <c r="L107" s="217"/>
      <c r="M107" s="510"/>
      <c r="N107" s="217"/>
      <c r="O107" s="217"/>
      <c r="P107" s="217"/>
    </row>
    <row r="108" spans="1:17">
      <c r="A108" s="216">
        <v>4909044</v>
      </c>
      <c r="B108" s="2145" t="s">
        <v>16792</v>
      </c>
      <c r="C108" s="2146" t="s">
        <v>16949</v>
      </c>
      <c r="D108" s="318">
        <v>375000</v>
      </c>
      <c r="F108" s="338">
        <v>216000</v>
      </c>
      <c r="G108" s="217" t="s">
        <v>98</v>
      </c>
      <c r="H108" s="510">
        <v>42251</v>
      </c>
      <c r="I108" s="217" t="s">
        <v>359</v>
      </c>
      <c r="K108" s="217"/>
      <c r="L108" s="217" t="s">
        <v>107</v>
      </c>
      <c r="M108" s="510">
        <v>42280</v>
      </c>
      <c r="N108" s="217" t="s">
        <v>9468</v>
      </c>
      <c r="O108" s="217"/>
      <c r="P108" s="217"/>
    </row>
    <row r="109" spans="1:17">
      <c r="B109" s="2145"/>
      <c r="C109" s="2146"/>
      <c r="D109" s="318"/>
      <c r="F109" s="338"/>
      <c r="G109" s="217"/>
      <c r="H109" s="510"/>
      <c r="I109" s="217"/>
      <c r="K109" s="217"/>
      <c r="L109" s="217"/>
      <c r="M109" s="510"/>
      <c r="N109" s="217"/>
      <c r="O109" s="217"/>
      <c r="P109" s="217"/>
    </row>
    <row r="110" spans="1:17" s="23" customFormat="1">
      <c r="A110" s="7" t="s">
        <v>16950</v>
      </c>
      <c r="B110" s="2012"/>
      <c r="C110" s="8" t="s">
        <v>16951</v>
      </c>
      <c r="D110" s="2093"/>
      <c r="E110" s="2007"/>
      <c r="F110" s="2008"/>
      <c r="G110" s="2005"/>
      <c r="H110" s="2010"/>
      <c r="I110" s="2005"/>
      <c r="J110" s="2005"/>
      <c r="K110" s="2010"/>
      <c r="L110" s="2005"/>
      <c r="M110" s="2052"/>
      <c r="N110" s="2004"/>
      <c r="O110" s="2004"/>
      <c r="P110" s="2004"/>
      <c r="Q110" s="2004"/>
    </row>
    <row r="111" spans="1:17" s="23" customFormat="1">
      <c r="A111" s="2012">
        <v>4910090</v>
      </c>
      <c r="B111" s="2012" t="s">
        <v>13968</v>
      </c>
      <c r="C111" s="2013" t="s">
        <v>16952</v>
      </c>
      <c r="D111" s="2093">
        <v>368000</v>
      </c>
      <c r="E111" s="2007"/>
      <c r="F111" s="2008">
        <v>217000</v>
      </c>
      <c r="G111" s="2005" t="s">
        <v>98</v>
      </c>
      <c r="H111" s="2010">
        <v>42290</v>
      </c>
      <c r="I111" s="2005" t="s">
        <v>979</v>
      </c>
      <c r="J111" s="2005"/>
      <c r="K111" s="2010"/>
      <c r="L111" s="2005" t="s">
        <v>67</v>
      </c>
      <c r="M111" s="2052">
        <v>42316</v>
      </c>
      <c r="N111" s="217" t="s">
        <v>5746</v>
      </c>
      <c r="O111" s="2004"/>
      <c r="P111" s="2004"/>
      <c r="Q111" s="2004"/>
    </row>
    <row r="112" spans="1:17" s="23" customFormat="1">
      <c r="A112" s="2012">
        <v>4910170</v>
      </c>
      <c r="B112" s="2012" t="s">
        <v>13981</v>
      </c>
      <c r="C112" s="2013" t="s">
        <v>16953</v>
      </c>
      <c r="D112" s="2093">
        <v>710000</v>
      </c>
      <c r="E112" s="2007"/>
      <c r="F112" s="2008">
        <v>543000</v>
      </c>
      <c r="G112" s="2005" t="s">
        <v>98</v>
      </c>
      <c r="H112" s="2010">
        <v>42299</v>
      </c>
      <c r="I112" s="2005" t="s">
        <v>6402</v>
      </c>
      <c r="J112" s="2005"/>
      <c r="K112" s="2010"/>
      <c r="L112" s="2005" t="s">
        <v>67</v>
      </c>
      <c r="M112" s="2052">
        <v>42316</v>
      </c>
      <c r="N112" s="217" t="s">
        <v>5746</v>
      </c>
      <c r="O112" s="2004"/>
      <c r="P112" s="2004"/>
      <c r="Q112" s="2004"/>
    </row>
    <row r="113" spans="1:17">
      <c r="B113" s="2145"/>
      <c r="C113" s="2146"/>
      <c r="D113" s="318"/>
      <c r="F113" s="338"/>
      <c r="G113" s="217"/>
      <c r="H113" s="510"/>
      <c r="I113" s="217"/>
      <c r="K113" s="217"/>
      <c r="L113" s="217"/>
      <c r="M113" s="510"/>
      <c r="N113" s="217"/>
      <c r="O113" s="217"/>
      <c r="P113" s="217"/>
    </row>
    <row r="114" spans="1:17">
      <c r="A114" s="244" t="s">
        <v>16954</v>
      </c>
      <c r="B114" s="2145"/>
      <c r="C114" s="8" t="s">
        <v>16955</v>
      </c>
      <c r="D114" s="211"/>
      <c r="F114" s="338"/>
      <c r="G114" s="217"/>
      <c r="H114" s="510"/>
      <c r="I114" s="217"/>
      <c r="K114" s="217"/>
      <c r="L114" s="217"/>
      <c r="M114" s="510"/>
      <c r="N114" s="217"/>
      <c r="O114" s="217"/>
      <c r="P114" s="217"/>
    </row>
    <row r="115" spans="1:17">
      <c r="A115" s="216">
        <v>4908074</v>
      </c>
      <c r="B115" s="2145" t="s">
        <v>13962</v>
      </c>
      <c r="C115" s="2146" t="s">
        <v>16956</v>
      </c>
      <c r="D115" s="2093">
        <v>670000</v>
      </c>
      <c r="F115" s="338">
        <v>470000</v>
      </c>
      <c r="G115" s="217" t="s">
        <v>6147</v>
      </c>
      <c r="H115" s="510">
        <v>42238</v>
      </c>
      <c r="I115" s="217" t="s">
        <v>448</v>
      </c>
      <c r="K115" s="217"/>
      <c r="L115" s="217" t="s">
        <v>41</v>
      </c>
      <c r="M115" s="510">
        <v>42333</v>
      </c>
      <c r="N115" s="217" t="s">
        <v>5746</v>
      </c>
      <c r="O115" s="217"/>
      <c r="P115" s="217"/>
    </row>
    <row r="116" spans="1:17">
      <c r="B116" s="2145"/>
      <c r="C116" s="108"/>
      <c r="D116" s="2093"/>
      <c r="F116" s="338"/>
      <c r="G116" s="217"/>
      <c r="H116" s="510"/>
      <c r="I116" s="217"/>
      <c r="K116" s="217"/>
      <c r="L116" s="217"/>
      <c r="M116" s="510"/>
      <c r="N116" s="217"/>
      <c r="O116" s="217"/>
      <c r="P116" s="217"/>
    </row>
    <row r="117" spans="1:17">
      <c r="A117" s="244" t="s">
        <v>16954</v>
      </c>
      <c r="B117" s="2145"/>
      <c r="C117" s="233" t="s">
        <v>16957</v>
      </c>
      <c r="D117" s="2093"/>
      <c r="F117" s="338"/>
      <c r="G117" s="217"/>
      <c r="H117" s="510"/>
      <c r="I117" s="217"/>
      <c r="K117" s="217"/>
      <c r="L117" s="217"/>
      <c r="M117" s="510"/>
      <c r="N117" s="217"/>
      <c r="O117" s="217"/>
      <c r="P117" s="217"/>
    </row>
    <row r="118" spans="1:17">
      <c r="A118" s="216">
        <v>4905161</v>
      </c>
      <c r="B118" s="2145" t="s">
        <v>3461</v>
      </c>
      <c r="C118" s="2146" t="s">
        <v>16958</v>
      </c>
      <c r="D118" s="2093">
        <v>740000</v>
      </c>
      <c r="F118" s="338">
        <v>565000</v>
      </c>
      <c r="G118" s="217" t="s">
        <v>98</v>
      </c>
      <c r="H118" s="510">
        <v>42150</v>
      </c>
      <c r="I118" s="217" t="s">
        <v>2144</v>
      </c>
      <c r="K118" s="217"/>
      <c r="L118" s="217" t="s">
        <v>41</v>
      </c>
      <c r="M118" s="510">
        <v>42333</v>
      </c>
      <c r="N118" s="217" t="s">
        <v>5746</v>
      </c>
      <c r="O118" s="217"/>
      <c r="P118" s="217"/>
    </row>
    <row r="119" spans="1:17">
      <c r="B119" s="2145"/>
      <c r="C119" s="2146"/>
      <c r="D119" s="211"/>
      <c r="F119" s="338"/>
      <c r="G119" s="217"/>
      <c r="H119" s="510"/>
      <c r="I119" s="217"/>
      <c r="K119" s="217"/>
      <c r="L119" s="217"/>
      <c r="M119" s="510"/>
      <c r="N119" s="217"/>
      <c r="O119" s="217"/>
      <c r="P119" s="217"/>
    </row>
    <row r="120" spans="1:17" s="23" customFormat="1">
      <c r="A120" s="7" t="s">
        <v>13554</v>
      </c>
      <c r="B120" s="2012"/>
      <c r="C120" s="8" t="s">
        <v>16951</v>
      </c>
      <c r="D120" s="2093"/>
      <c r="E120" s="2007"/>
      <c r="F120" s="2008"/>
      <c r="G120" s="2005"/>
      <c r="H120" s="2010"/>
      <c r="I120" s="2005"/>
      <c r="J120" s="2005"/>
      <c r="K120" s="2010"/>
      <c r="L120" s="2005"/>
      <c r="M120" s="2052"/>
      <c r="N120" s="217"/>
      <c r="O120" s="2004"/>
      <c r="P120" s="2004"/>
      <c r="Q120" s="2004"/>
    </row>
    <row r="121" spans="1:17" s="23" customFormat="1">
      <c r="A121" s="2012">
        <v>4910123</v>
      </c>
      <c r="B121" s="2012" t="s">
        <v>16959</v>
      </c>
      <c r="C121" s="2013" t="s">
        <v>16960</v>
      </c>
      <c r="D121" s="2093">
        <v>440000</v>
      </c>
      <c r="E121" s="2007"/>
      <c r="F121" s="2008">
        <v>293000</v>
      </c>
      <c r="G121" s="2005" t="s">
        <v>98</v>
      </c>
      <c r="H121" s="2010">
        <v>42292</v>
      </c>
      <c r="I121" s="2005" t="s">
        <v>8295</v>
      </c>
      <c r="J121" s="2005"/>
      <c r="K121" s="2010"/>
      <c r="L121" s="2005" t="s">
        <v>67</v>
      </c>
      <c r="M121" s="2052">
        <v>42335</v>
      </c>
      <c r="N121" s="217" t="s">
        <v>5746</v>
      </c>
      <c r="O121" s="2004"/>
      <c r="P121" s="2004"/>
      <c r="Q121" s="2004"/>
    </row>
    <row r="122" spans="1:17" s="23" customFormat="1">
      <c r="A122" s="2012"/>
      <c r="B122" s="2012"/>
      <c r="C122" s="2013"/>
      <c r="D122" s="2093"/>
      <c r="E122" s="2007"/>
      <c r="F122" s="2008"/>
      <c r="G122" s="2005"/>
      <c r="H122" s="2010"/>
      <c r="I122" s="2005"/>
      <c r="J122" s="2005"/>
      <c r="K122" s="2010"/>
      <c r="L122" s="2005"/>
      <c r="M122" s="2052"/>
      <c r="N122" s="217"/>
      <c r="O122" s="2004"/>
      <c r="P122" s="2004"/>
      <c r="Q122" s="2004"/>
    </row>
    <row r="123" spans="1:17" s="23" customFormat="1">
      <c r="A123" s="2012"/>
      <c r="B123" s="2012"/>
      <c r="C123" s="2013"/>
      <c r="D123" s="2093"/>
      <c r="E123" s="2007"/>
      <c r="F123" s="2008"/>
      <c r="G123" s="2005"/>
      <c r="H123" s="2010"/>
      <c r="I123" s="2005"/>
      <c r="J123" s="2005"/>
      <c r="K123" s="2010"/>
      <c r="L123" s="2005"/>
      <c r="M123" s="2052"/>
      <c r="N123" s="217"/>
      <c r="O123" s="2004"/>
      <c r="P123" s="2004"/>
      <c r="Q123" s="2004"/>
    </row>
    <row r="124" spans="1:17" s="23" customFormat="1">
      <c r="A124" s="141" t="s">
        <v>16757</v>
      </c>
      <c r="B124" s="2012"/>
      <c r="C124" s="2094">
        <v>3175000</v>
      </c>
      <c r="D124" s="2093"/>
      <c r="E124" s="2007"/>
      <c r="F124" s="2008"/>
      <c r="G124" s="2005"/>
      <c r="H124" s="2010"/>
      <c r="I124" s="2005"/>
      <c r="J124" s="2005"/>
      <c r="K124" s="2010"/>
      <c r="L124" s="2005"/>
      <c r="M124" s="2052"/>
      <c r="N124" s="217"/>
      <c r="O124" s="2004"/>
      <c r="P124" s="2004"/>
      <c r="Q124" s="2004"/>
    </row>
    <row r="125" spans="1:17" s="23" customFormat="1">
      <c r="A125" s="210" t="s">
        <v>732</v>
      </c>
      <c r="B125" s="2145"/>
      <c r="C125" s="2146"/>
      <c r="D125" s="2093"/>
      <c r="E125" s="2007"/>
      <c r="F125" s="2008"/>
      <c r="G125" s="2005"/>
      <c r="H125" s="2010"/>
      <c r="I125" s="2005"/>
      <c r="J125" s="2005"/>
      <c r="K125" s="2010"/>
      <c r="L125" s="2005"/>
      <c r="M125" s="2052"/>
      <c r="N125" s="217"/>
      <c r="O125" s="2004"/>
      <c r="P125" s="2004"/>
      <c r="Q125" s="2004"/>
    </row>
    <row r="126" spans="1:17" s="23" customFormat="1">
      <c r="A126" s="216"/>
      <c r="B126" s="675">
        <v>42258</v>
      </c>
      <c r="C126" s="680">
        <v>-1160000</v>
      </c>
      <c r="D126" s="2093"/>
      <c r="E126" s="2007"/>
      <c r="F126" s="2008"/>
      <c r="G126" s="2005"/>
      <c r="H126" s="2010"/>
      <c r="I126" s="2005"/>
      <c r="J126" s="2005"/>
      <c r="K126" s="2010"/>
      <c r="L126" s="2005"/>
      <c r="M126" s="2052"/>
      <c r="N126" s="217"/>
      <c r="O126" s="2004"/>
      <c r="P126" s="2004"/>
      <c r="Q126" s="2004"/>
    </row>
    <row r="127" spans="1:17" s="23" customFormat="1">
      <c r="A127" s="216"/>
      <c r="B127" s="675">
        <v>42271</v>
      </c>
      <c r="C127" s="680">
        <v>-1500000</v>
      </c>
      <c r="D127" s="2093"/>
      <c r="E127" s="2007"/>
      <c r="F127" s="2008"/>
      <c r="G127" s="2005"/>
      <c r="H127" s="2010"/>
      <c r="I127" s="2005"/>
      <c r="J127" s="2005"/>
      <c r="K127" s="2010"/>
      <c r="L127" s="2005"/>
      <c r="M127" s="2052"/>
      <c r="N127" s="217"/>
      <c r="O127" s="2004"/>
      <c r="P127" s="2004"/>
      <c r="Q127" s="2004"/>
    </row>
    <row r="128" spans="1:17" s="23" customFormat="1">
      <c r="A128" s="184"/>
      <c r="B128" s="216"/>
      <c r="C128" s="217"/>
      <c r="D128" s="2093"/>
      <c r="E128" s="2007"/>
      <c r="F128" s="2008"/>
      <c r="G128" s="2005"/>
      <c r="H128" s="2010"/>
      <c r="I128" s="2005"/>
      <c r="J128" s="2005"/>
      <c r="K128" s="2010"/>
      <c r="L128" s="2005"/>
      <c r="M128" s="2052"/>
      <c r="N128" s="217"/>
      <c r="O128" s="2004"/>
      <c r="P128" s="2004"/>
      <c r="Q128" s="2004"/>
    </row>
    <row r="129" spans="1:17" s="23" customFormat="1">
      <c r="A129" s="184"/>
      <c r="B129" s="244" t="s">
        <v>733</v>
      </c>
      <c r="C129" s="710">
        <f>SUM(D100:D123)+SUM(C124:C128)</f>
        <v>4858000</v>
      </c>
      <c r="D129" s="2093"/>
      <c r="E129" s="2007"/>
      <c r="F129" s="2008"/>
      <c r="G129" s="2005"/>
      <c r="H129" s="2010"/>
      <c r="I129" s="2005"/>
      <c r="J129" s="2005"/>
      <c r="K129" s="2010"/>
      <c r="L129" s="2005"/>
      <c r="M129" s="2052"/>
      <c r="N129" s="217"/>
      <c r="O129" s="2004"/>
      <c r="P129" s="2004"/>
      <c r="Q129" s="2004"/>
    </row>
    <row r="130" spans="1:17" s="23" customFormat="1">
      <c r="A130" s="2012"/>
      <c r="B130" s="2012"/>
      <c r="C130" s="2013"/>
      <c r="D130" s="2093"/>
      <c r="E130" s="2007"/>
      <c r="F130" s="2008"/>
      <c r="G130" s="2005"/>
      <c r="H130" s="2010"/>
      <c r="I130" s="2005"/>
      <c r="J130" s="2005"/>
      <c r="K130" s="2010"/>
      <c r="L130" s="2005"/>
      <c r="M130" s="2052"/>
      <c r="N130" s="217"/>
      <c r="O130" s="2004"/>
      <c r="P130" s="2004"/>
      <c r="Q130" s="2004"/>
    </row>
    <row r="131" spans="1:17" s="497" customFormat="1">
      <c r="A131" s="2014"/>
      <c r="B131" s="2014"/>
      <c r="C131" s="2015"/>
      <c r="D131" s="2563"/>
      <c r="E131" s="2017"/>
      <c r="F131" s="2018"/>
      <c r="G131" s="2019"/>
      <c r="H131" s="2021"/>
      <c r="I131" s="2019"/>
      <c r="J131" s="2019"/>
      <c r="K131" s="2021"/>
      <c r="L131" s="2019"/>
      <c r="M131" s="2080"/>
      <c r="N131" s="2023"/>
      <c r="O131" s="2023"/>
      <c r="P131" s="2023"/>
      <c r="Q131" s="2023"/>
    </row>
    <row r="132" spans="1:17" s="23" customFormat="1">
      <c r="A132" s="7" t="s">
        <v>13554</v>
      </c>
      <c r="B132" s="2012"/>
      <c r="C132" s="8" t="s">
        <v>16955</v>
      </c>
      <c r="D132" s="2093"/>
      <c r="E132" s="2007"/>
      <c r="F132" s="2008"/>
      <c r="G132" s="2005"/>
      <c r="H132" s="2010"/>
      <c r="I132" s="2005"/>
      <c r="J132" s="2005"/>
      <c r="K132" s="2010"/>
      <c r="L132" s="2005"/>
      <c r="M132" s="2052"/>
      <c r="N132" s="2004"/>
      <c r="O132" s="2004"/>
      <c r="P132" s="2004"/>
      <c r="Q132" s="2004"/>
    </row>
    <row r="133" spans="1:17" s="23" customFormat="1">
      <c r="A133" s="2012">
        <v>4909036</v>
      </c>
      <c r="B133" s="2012" t="s">
        <v>13973</v>
      </c>
      <c r="C133" s="2013" t="s">
        <v>16961</v>
      </c>
      <c r="D133" s="2324">
        <v>435000</v>
      </c>
      <c r="E133" s="2007"/>
      <c r="F133" s="2008">
        <v>300000</v>
      </c>
      <c r="G133" s="2005" t="s">
        <v>6607</v>
      </c>
      <c r="H133" s="2010">
        <v>42251</v>
      </c>
      <c r="I133" s="2005" t="s">
        <v>262</v>
      </c>
      <c r="J133" s="2005"/>
      <c r="K133" s="2010"/>
      <c r="L133" s="2005" t="s">
        <v>67</v>
      </c>
      <c r="M133" s="2052">
        <v>42335</v>
      </c>
      <c r="N133" s="217" t="s">
        <v>5746</v>
      </c>
      <c r="O133" s="2004" t="s">
        <v>2230</v>
      </c>
      <c r="P133" s="2004"/>
      <c r="Q133" s="2004"/>
    </row>
    <row r="134" spans="1:17" s="23" customFormat="1">
      <c r="A134" s="2012"/>
      <c r="B134" s="2012"/>
      <c r="C134" s="2013"/>
      <c r="D134" s="2324"/>
      <c r="E134" s="2007"/>
      <c r="F134" s="2008"/>
      <c r="G134" s="2005"/>
      <c r="H134" s="2010"/>
      <c r="I134" s="2005"/>
      <c r="J134" s="2005"/>
      <c r="K134" s="2010"/>
      <c r="L134" s="2005"/>
      <c r="M134" s="2052"/>
      <c r="N134" s="217"/>
      <c r="O134" s="2004"/>
      <c r="P134" s="2004"/>
      <c r="Q134" s="2004"/>
    </row>
    <row r="135" spans="1:17">
      <c r="A135" s="244" t="s">
        <v>16962</v>
      </c>
      <c r="B135" s="2145"/>
      <c r="C135" s="233" t="s">
        <v>16957</v>
      </c>
      <c r="D135" s="2324"/>
      <c r="F135" s="338"/>
      <c r="G135" s="217"/>
      <c r="H135" s="510"/>
      <c r="I135" s="217"/>
      <c r="K135" s="217"/>
      <c r="L135" s="217"/>
      <c r="M135" s="510"/>
      <c r="N135" s="217"/>
      <c r="O135" s="217"/>
      <c r="P135" s="217"/>
    </row>
    <row r="136" spans="1:17">
      <c r="A136" s="184">
        <v>4911100</v>
      </c>
      <c r="B136" s="2145" t="s">
        <v>13962</v>
      </c>
      <c r="C136" s="2146" t="s">
        <v>16963</v>
      </c>
      <c r="D136" s="2324">
        <v>590000</v>
      </c>
      <c r="F136" s="338">
        <v>336000</v>
      </c>
      <c r="G136" s="217" t="s">
        <v>98</v>
      </c>
      <c r="H136" s="510">
        <v>42328</v>
      </c>
      <c r="I136" s="217" t="s">
        <v>262</v>
      </c>
      <c r="K136" s="217"/>
      <c r="L136" s="217" t="s">
        <v>67</v>
      </c>
      <c r="M136" s="510">
        <v>42348</v>
      </c>
      <c r="N136" s="217" t="s">
        <v>5746</v>
      </c>
      <c r="O136" s="217"/>
      <c r="P136" s="217"/>
    </row>
    <row r="137" spans="1:17" s="23" customFormat="1">
      <c r="A137" s="2012"/>
      <c r="B137" s="2012"/>
      <c r="C137" s="2013"/>
      <c r="D137" s="2324"/>
      <c r="E137" s="2007"/>
      <c r="F137" s="2008"/>
      <c r="G137" s="2005"/>
      <c r="H137" s="2010"/>
      <c r="I137" s="2005"/>
      <c r="J137" s="2005"/>
      <c r="K137" s="2010"/>
      <c r="L137" s="2005"/>
      <c r="M137" s="2052"/>
      <c r="N137" s="217"/>
      <c r="O137" s="2004"/>
      <c r="P137" s="2004"/>
      <c r="Q137" s="2004"/>
    </row>
    <row r="138" spans="1:17">
      <c r="A138" s="244" t="s">
        <v>16962</v>
      </c>
      <c r="B138" s="2145"/>
      <c r="C138" s="233" t="s">
        <v>16964</v>
      </c>
      <c r="D138" s="2324"/>
      <c r="F138" s="338"/>
      <c r="G138" s="217"/>
      <c r="H138" s="510"/>
      <c r="I138" s="217"/>
      <c r="K138" s="217"/>
      <c r="L138" s="217"/>
      <c r="M138" s="510"/>
      <c r="N138" s="217"/>
      <c r="O138" s="217"/>
      <c r="P138" s="217"/>
    </row>
    <row r="139" spans="1:17">
      <c r="A139" s="216">
        <v>4911129</v>
      </c>
      <c r="B139" s="2145" t="s">
        <v>11689</v>
      </c>
      <c r="C139" s="2146" t="s">
        <v>16965</v>
      </c>
      <c r="D139" s="2324">
        <v>540000</v>
      </c>
      <c r="F139" s="338">
        <v>358000</v>
      </c>
      <c r="G139" s="217" t="s">
        <v>98</v>
      </c>
      <c r="H139" s="510">
        <v>42333</v>
      </c>
      <c r="I139" s="217" t="s">
        <v>355</v>
      </c>
      <c r="K139" s="217"/>
      <c r="L139" s="217" t="s">
        <v>67</v>
      </c>
      <c r="M139" s="510">
        <v>42348</v>
      </c>
      <c r="N139" s="217" t="s">
        <v>5746</v>
      </c>
      <c r="O139" s="217"/>
      <c r="P139" s="217"/>
    </row>
    <row r="140" spans="1:17" s="23" customFormat="1">
      <c r="A140" s="2012"/>
      <c r="B140" s="2012"/>
      <c r="C140" s="2013"/>
      <c r="D140" s="2324"/>
      <c r="E140" s="2007"/>
      <c r="F140" s="2008"/>
      <c r="G140" s="2005"/>
      <c r="H140" s="2010"/>
      <c r="I140" s="2005"/>
      <c r="J140" s="2005"/>
      <c r="K140" s="2010"/>
      <c r="L140" s="2005"/>
      <c r="M140" s="2052"/>
      <c r="N140" s="217"/>
      <c r="O140" s="2004"/>
      <c r="P140" s="2004"/>
      <c r="Q140" s="2004"/>
    </row>
    <row r="141" spans="1:17">
      <c r="A141" s="244" t="s">
        <v>16966</v>
      </c>
      <c r="B141" s="2145"/>
      <c r="C141" s="233" t="s">
        <v>16964</v>
      </c>
      <c r="D141" s="2324"/>
      <c r="F141" s="338"/>
      <c r="G141" s="217"/>
      <c r="H141" s="510"/>
      <c r="I141" s="217"/>
      <c r="K141" s="217"/>
      <c r="L141" s="217"/>
      <c r="M141" s="510"/>
      <c r="N141" s="217"/>
      <c r="O141" s="217"/>
      <c r="P141" s="217"/>
    </row>
    <row r="142" spans="1:17">
      <c r="A142" s="216">
        <v>4911150</v>
      </c>
      <c r="B142" s="2145" t="s">
        <v>8277</v>
      </c>
      <c r="C142" s="2146" t="s">
        <v>16967</v>
      </c>
      <c r="D142" s="2324">
        <v>615000</v>
      </c>
      <c r="F142" s="338">
        <v>420000</v>
      </c>
      <c r="G142" s="217" t="s">
        <v>98</v>
      </c>
      <c r="H142" s="510">
        <v>42335</v>
      </c>
      <c r="I142" s="217" t="s">
        <v>400</v>
      </c>
      <c r="K142" s="217"/>
      <c r="L142" s="217" t="s">
        <v>5733</v>
      </c>
      <c r="M142" s="510">
        <v>42350</v>
      </c>
      <c r="N142" s="217" t="s">
        <v>5746</v>
      </c>
      <c r="O142" s="217"/>
      <c r="P142" s="217"/>
    </row>
    <row r="143" spans="1:17" s="23" customFormat="1">
      <c r="A143" s="2012"/>
      <c r="B143" s="2012"/>
      <c r="C143" s="2013"/>
      <c r="D143" s="2324"/>
      <c r="E143" s="2007"/>
      <c r="F143" s="2008"/>
      <c r="G143" s="2005"/>
      <c r="H143" s="2010"/>
      <c r="I143" s="2005"/>
      <c r="J143" s="2005"/>
      <c r="K143" s="2010"/>
      <c r="L143" s="2005"/>
      <c r="M143" s="2052"/>
      <c r="N143" s="217"/>
      <c r="O143" s="2004"/>
      <c r="P143" s="2004"/>
      <c r="Q143" s="2004"/>
    </row>
    <row r="144" spans="1:17">
      <c r="A144" s="244" t="s">
        <v>15744</v>
      </c>
      <c r="B144" s="2145"/>
      <c r="C144" s="233" t="s">
        <v>16957</v>
      </c>
      <c r="D144" s="2324"/>
      <c r="F144" s="338"/>
      <c r="G144" s="217"/>
      <c r="H144" s="510"/>
      <c r="I144" s="217"/>
      <c r="K144" s="217"/>
      <c r="L144" s="217"/>
      <c r="M144" s="510"/>
      <c r="N144" s="217"/>
      <c r="O144" s="217"/>
      <c r="P144" s="217"/>
    </row>
    <row r="145" spans="1:16">
      <c r="A145" s="216">
        <v>4906007</v>
      </c>
      <c r="B145" s="2145" t="s">
        <v>16968</v>
      </c>
      <c r="C145" s="2146" t="s">
        <v>16969</v>
      </c>
      <c r="D145" s="2324">
        <v>310000</v>
      </c>
      <c r="F145" s="338">
        <v>313000</v>
      </c>
      <c r="G145" s="217" t="s">
        <v>98</v>
      </c>
      <c r="H145" s="510">
        <v>42158</v>
      </c>
      <c r="I145" s="217" t="s">
        <v>386</v>
      </c>
      <c r="K145" s="217"/>
      <c r="L145" s="217" t="s">
        <v>41</v>
      </c>
      <c r="M145" s="510">
        <v>42352</v>
      </c>
      <c r="N145" s="217" t="s">
        <v>5746</v>
      </c>
      <c r="O145" s="217"/>
      <c r="P145" s="217"/>
    </row>
    <row r="146" spans="1:16">
      <c r="B146" s="2145"/>
      <c r="C146" s="2146"/>
      <c r="D146" s="2324"/>
      <c r="F146" s="338"/>
      <c r="G146" s="217"/>
      <c r="H146" s="510"/>
      <c r="I146" s="217"/>
      <c r="K146" s="217"/>
      <c r="L146" s="217"/>
      <c r="M146" s="510"/>
      <c r="N146" s="217"/>
      <c r="O146" s="217"/>
      <c r="P146" s="217"/>
    </row>
    <row r="147" spans="1:16">
      <c r="A147" s="244" t="s">
        <v>16970</v>
      </c>
      <c r="B147" s="2145"/>
      <c r="C147" s="2146"/>
      <c r="D147" s="2324"/>
      <c r="F147" s="338"/>
      <c r="G147" s="217"/>
      <c r="H147" s="510"/>
      <c r="I147" s="217"/>
      <c r="K147" s="217"/>
      <c r="L147" s="217"/>
      <c r="M147" s="510"/>
      <c r="N147" s="217"/>
      <c r="O147" s="217"/>
      <c r="P147" s="217"/>
    </row>
    <row r="148" spans="1:16">
      <c r="A148" s="216">
        <v>4910091</v>
      </c>
      <c r="B148" s="2145" t="s">
        <v>16968</v>
      </c>
      <c r="C148" s="2146" t="s">
        <v>16971</v>
      </c>
      <c r="D148" s="2324">
        <v>420000</v>
      </c>
      <c r="F148" s="338">
        <v>305000</v>
      </c>
      <c r="G148" s="217" t="s">
        <v>98</v>
      </c>
      <c r="H148" s="510">
        <v>42290</v>
      </c>
      <c r="I148" s="217" t="s">
        <v>106</v>
      </c>
      <c r="K148" s="217"/>
      <c r="L148" s="217" t="s">
        <v>107</v>
      </c>
      <c r="M148" s="510">
        <v>42352</v>
      </c>
      <c r="N148" s="217" t="s">
        <v>5746</v>
      </c>
      <c r="O148" s="217"/>
      <c r="P148" s="217"/>
    </row>
    <row r="149" spans="1:16">
      <c r="B149" s="2145"/>
      <c r="C149" s="2146"/>
      <c r="D149" s="2324"/>
      <c r="F149" s="338"/>
      <c r="G149" s="217"/>
      <c r="H149" s="510"/>
      <c r="I149" s="217"/>
      <c r="K149" s="217"/>
      <c r="L149" s="217"/>
      <c r="M149" s="510"/>
      <c r="N149" s="217"/>
      <c r="O149" s="217"/>
      <c r="P149" s="217"/>
    </row>
    <row r="150" spans="1:16">
      <c r="A150" s="244" t="s">
        <v>16972</v>
      </c>
      <c r="B150" s="2145"/>
      <c r="C150" s="233" t="s">
        <v>16964</v>
      </c>
      <c r="D150" s="2324"/>
      <c r="F150" s="338"/>
      <c r="G150" s="217"/>
      <c r="H150" s="510"/>
      <c r="I150" s="217"/>
      <c r="K150" s="217"/>
      <c r="L150" s="217"/>
      <c r="M150" s="510"/>
      <c r="N150" s="217"/>
      <c r="O150" s="217"/>
      <c r="P150" s="217"/>
    </row>
    <row r="151" spans="1:16">
      <c r="A151" s="216">
        <v>4911086</v>
      </c>
      <c r="B151" s="2145" t="s">
        <v>16935</v>
      </c>
      <c r="C151" s="2146" t="s">
        <v>16973</v>
      </c>
      <c r="D151" s="2324">
        <v>440000</v>
      </c>
      <c r="F151" s="338">
        <v>274000</v>
      </c>
      <c r="G151" s="217" t="s">
        <v>98</v>
      </c>
      <c r="H151" s="510">
        <v>42327</v>
      </c>
      <c r="I151" s="217" t="s">
        <v>15983</v>
      </c>
      <c r="K151" s="217"/>
      <c r="L151" s="217" t="s">
        <v>5733</v>
      </c>
      <c r="M151" s="510">
        <v>42353</v>
      </c>
      <c r="N151" s="217" t="s">
        <v>5746</v>
      </c>
      <c r="O151" s="217"/>
      <c r="P151" s="217"/>
    </row>
    <row r="152" spans="1:16">
      <c r="B152" s="2145"/>
      <c r="C152" s="2146"/>
      <c r="D152" s="2324"/>
      <c r="F152" s="338"/>
      <c r="G152" s="217"/>
      <c r="H152" s="510"/>
      <c r="I152" s="217"/>
      <c r="K152" s="217"/>
      <c r="L152" s="217"/>
      <c r="M152" s="510"/>
      <c r="N152" s="217"/>
      <c r="O152" s="217"/>
      <c r="P152" s="217"/>
    </row>
    <row r="153" spans="1:16">
      <c r="A153" s="244" t="s">
        <v>3287</v>
      </c>
      <c r="C153" s="233" t="s">
        <v>16974</v>
      </c>
      <c r="D153" s="2324"/>
      <c r="F153" s="338"/>
      <c r="G153" s="217"/>
      <c r="H153" s="510"/>
      <c r="I153" s="217"/>
      <c r="K153" s="217"/>
      <c r="L153" s="217"/>
      <c r="M153" s="510"/>
      <c r="N153" s="217"/>
      <c r="O153" s="217"/>
      <c r="P153" s="217"/>
    </row>
    <row r="154" spans="1:16">
      <c r="A154" s="216">
        <v>4909177</v>
      </c>
      <c r="B154" s="2145" t="s">
        <v>3181</v>
      </c>
      <c r="C154" s="2146" t="s">
        <v>16975</v>
      </c>
      <c r="D154" s="2324">
        <v>450000</v>
      </c>
      <c r="F154" s="338">
        <v>354000</v>
      </c>
      <c r="G154" s="217" t="s">
        <v>98</v>
      </c>
      <c r="H154" s="510">
        <v>42269</v>
      </c>
      <c r="I154" s="217" t="s">
        <v>402</v>
      </c>
      <c r="K154" s="217"/>
      <c r="L154" s="217" t="s">
        <v>67</v>
      </c>
      <c r="M154" s="510">
        <v>42365</v>
      </c>
      <c r="N154" s="217" t="s">
        <v>5746</v>
      </c>
      <c r="O154" s="217"/>
      <c r="P154" s="217"/>
    </row>
    <row r="155" spans="1:16">
      <c r="A155" s="216">
        <v>4912022</v>
      </c>
      <c r="B155" s="2145" t="s">
        <v>3161</v>
      </c>
      <c r="C155" s="2146" t="s">
        <v>16976</v>
      </c>
      <c r="D155" s="2324">
        <v>642000</v>
      </c>
      <c r="F155" s="338">
        <v>623000</v>
      </c>
      <c r="G155" s="217" t="s">
        <v>98</v>
      </c>
      <c r="H155" s="510">
        <v>42346</v>
      </c>
      <c r="I155" s="217" t="s">
        <v>979</v>
      </c>
      <c r="J155" s="217" t="s">
        <v>449</v>
      </c>
      <c r="K155" s="217"/>
      <c r="L155" s="217" t="s">
        <v>67</v>
      </c>
      <c r="M155" s="510">
        <v>42365</v>
      </c>
      <c r="N155" s="217" t="s">
        <v>5746</v>
      </c>
      <c r="O155" s="217"/>
      <c r="P155" s="217"/>
    </row>
    <row r="156" spans="1:16">
      <c r="A156" s="216">
        <v>4901059</v>
      </c>
      <c r="B156" s="2145" t="s">
        <v>11689</v>
      </c>
      <c r="C156" s="2146" t="s">
        <v>16977</v>
      </c>
      <c r="D156" s="2324">
        <v>800000</v>
      </c>
      <c r="F156" s="338">
        <v>683000</v>
      </c>
      <c r="G156" s="217" t="s">
        <v>98</v>
      </c>
      <c r="H156" s="510">
        <v>42020</v>
      </c>
      <c r="I156" s="217" t="s">
        <v>6656</v>
      </c>
      <c r="K156" s="217"/>
      <c r="L156" s="217" t="s">
        <v>67</v>
      </c>
      <c r="M156" s="510">
        <v>42365</v>
      </c>
      <c r="N156" s="217" t="s">
        <v>5746</v>
      </c>
      <c r="O156" s="217"/>
      <c r="P156" s="217"/>
    </row>
    <row r="157" spans="1:16">
      <c r="B157" s="2145"/>
      <c r="C157" s="2146"/>
      <c r="D157" s="2324"/>
      <c r="F157" s="338"/>
      <c r="G157" s="217"/>
      <c r="H157" s="510"/>
      <c r="I157" s="217"/>
      <c r="K157" s="217"/>
      <c r="L157" s="217"/>
      <c r="M157" s="510"/>
      <c r="N157" s="217"/>
      <c r="O157" s="217"/>
      <c r="P157" s="217"/>
    </row>
    <row r="158" spans="1:16">
      <c r="A158" s="244" t="s">
        <v>16978</v>
      </c>
      <c r="B158" s="2145"/>
      <c r="C158" s="2146"/>
      <c r="D158" s="2324"/>
      <c r="F158" s="338"/>
      <c r="G158" s="217"/>
      <c r="H158" s="510"/>
      <c r="I158" s="217"/>
      <c r="K158" s="217"/>
      <c r="L158" s="217"/>
      <c r="M158" s="510"/>
      <c r="N158" s="217"/>
      <c r="O158" s="217"/>
      <c r="P158" s="217"/>
    </row>
    <row r="159" spans="1:16">
      <c r="A159" s="216">
        <v>4911157</v>
      </c>
      <c r="B159" s="2145" t="s">
        <v>8277</v>
      </c>
      <c r="C159" s="2146" t="s">
        <v>16979</v>
      </c>
      <c r="D159" s="2324">
        <v>355000</v>
      </c>
      <c r="F159" s="338">
        <v>195000</v>
      </c>
      <c r="G159" s="217" t="s">
        <v>98</v>
      </c>
      <c r="H159" s="510">
        <v>42338</v>
      </c>
      <c r="I159" s="216" t="s">
        <v>2468</v>
      </c>
      <c r="K159" s="217"/>
      <c r="L159" s="217" t="s">
        <v>67</v>
      </c>
      <c r="M159" s="510">
        <v>42368</v>
      </c>
      <c r="N159" s="217" t="s">
        <v>5746</v>
      </c>
      <c r="O159" s="217"/>
      <c r="P159" s="217"/>
    </row>
    <row r="160" spans="1:16">
      <c r="B160" s="2145"/>
      <c r="C160" s="2146"/>
      <c r="D160" s="2324"/>
      <c r="F160" s="338"/>
      <c r="G160" s="217"/>
      <c r="H160" s="510"/>
      <c r="I160" s="217"/>
      <c r="K160" s="217"/>
      <c r="L160" s="217"/>
      <c r="M160" s="510"/>
      <c r="N160" s="217"/>
      <c r="O160" s="217"/>
      <c r="P160" s="217"/>
    </row>
    <row r="161" spans="1:16">
      <c r="A161" s="244" t="s">
        <v>16980</v>
      </c>
      <c r="B161" s="2145"/>
      <c r="C161" s="2146"/>
      <c r="D161" s="2093"/>
      <c r="F161" s="338"/>
      <c r="G161" s="217"/>
      <c r="H161" s="510"/>
      <c r="I161" s="217"/>
      <c r="K161" s="217"/>
      <c r="L161" s="217"/>
      <c r="M161" s="510"/>
      <c r="N161" s="217"/>
      <c r="O161" s="217"/>
      <c r="P161" s="217"/>
    </row>
    <row r="162" spans="1:16">
      <c r="A162" s="216">
        <v>4911121</v>
      </c>
      <c r="B162" s="2145" t="s">
        <v>16792</v>
      </c>
      <c r="C162" s="2146" t="s">
        <v>16981</v>
      </c>
      <c r="D162" s="2093">
        <v>520000</v>
      </c>
      <c r="F162" s="338">
        <v>401000</v>
      </c>
      <c r="G162" s="217" t="s">
        <v>25</v>
      </c>
      <c r="H162" s="510">
        <v>42332</v>
      </c>
      <c r="I162" s="217" t="s">
        <v>979</v>
      </c>
      <c r="K162" s="217"/>
      <c r="L162" s="217" t="s">
        <v>67</v>
      </c>
      <c r="M162" s="510">
        <v>42385</v>
      </c>
      <c r="N162" s="217" t="s">
        <v>5746</v>
      </c>
      <c r="O162" s="217"/>
      <c r="P162" s="217"/>
    </row>
    <row r="163" spans="1:16">
      <c r="B163" s="2145"/>
      <c r="C163" s="2146"/>
      <c r="D163" s="2093"/>
      <c r="F163" s="338"/>
      <c r="G163" s="217"/>
      <c r="H163" s="510"/>
      <c r="I163" s="217"/>
      <c r="K163" s="217"/>
      <c r="L163" s="217"/>
      <c r="M163" s="510"/>
      <c r="N163" s="217"/>
      <c r="O163" s="217"/>
      <c r="P163" s="217"/>
    </row>
    <row r="164" spans="1:16">
      <c r="B164" s="2145"/>
      <c r="C164" s="2146"/>
      <c r="D164" s="2093"/>
      <c r="F164" s="338"/>
      <c r="G164" s="217"/>
      <c r="H164" s="510"/>
      <c r="I164" s="217"/>
      <c r="K164" s="217"/>
      <c r="L164" s="217"/>
      <c r="M164" s="510"/>
      <c r="N164" s="217"/>
      <c r="O164" s="217"/>
      <c r="P164" s="217"/>
    </row>
    <row r="165" spans="1:16">
      <c r="A165" s="141" t="s">
        <v>16757</v>
      </c>
      <c r="B165" s="2145"/>
      <c r="C165" s="696">
        <v>4858000</v>
      </c>
      <c r="D165" s="2093"/>
      <c r="F165" s="338"/>
      <c r="G165" s="217"/>
      <c r="H165" s="510"/>
      <c r="I165" s="217"/>
      <c r="K165" s="217"/>
      <c r="L165" s="217"/>
      <c r="M165" s="510"/>
      <c r="N165" s="217"/>
      <c r="O165" s="217"/>
      <c r="P165" s="217"/>
    </row>
    <row r="166" spans="1:16">
      <c r="A166" s="210" t="s">
        <v>732</v>
      </c>
      <c r="B166" s="2145"/>
      <c r="C166" s="2146"/>
      <c r="D166" s="2093"/>
      <c r="F166" s="338"/>
      <c r="G166" s="217"/>
      <c r="H166" s="510"/>
      <c r="I166" s="217"/>
      <c r="K166" s="217"/>
      <c r="L166" s="217"/>
      <c r="M166" s="510"/>
      <c r="N166" s="217"/>
      <c r="O166" s="217"/>
      <c r="P166" s="217"/>
    </row>
    <row r="167" spans="1:16">
      <c r="B167" s="675">
        <v>42278</v>
      </c>
      <c r="C167" s="680">
        <v>-890000</v>
      </c>
      <c r="D167" s="2093"/>
      <c r="F167" s="338"/>
      <c r="G167" s="217"/>
      <c r="H167" s="510"/>
      <c r="I167" s="217"/>
      <c r="K167" s="217"/>
      <c r="L167" s="217"/>
      <c r="M167" s="510"/>
      <c r="N167" s="217"/>
      <c r="O167" s="217"/>
      <c r="P167" s="217"/>
    </row>
    <row r="168" spans="1:16">
      <c r="B168" s="675">
        <v>42299</v>
      </c>
      <c r="C168" s="680">
        <v>-1000000</v>
      </c>
      <c r="D168" s="2093"/>
      <c r="F168" s="338"/>
      <c r="G168" s="217"/>
      <c r="H168" s="510"/>
      <c r="I168" s="217"/>
      <c r="K168" s="217"/>
      <c r="L168" s="217"/>
      <c r="M168" s="510"/>
      <c r="N168" s="217"/>
      <c r="O168" s="217"/>
      <c r="P168" s="217"/>
    </row>
    <row r="169" spans="1:16">
      <c r="A169" s="210"/>
      <c r="B169" s="675">
        <v>42340</v>
      </c>
      <c r="C169" s="680">
        <v>-2200000</v>
      </c>
      <c r="D169" s="2093"/>
      <c r="F169" s="338"/>
      <c r="G169" s="217"/>
      <c r="H169" s="510"/>
      <c r="I169" s="217"/>
      <c r="K169" s="217"/>
      <c r="L169" s="217"/>
      <c r="M169" s="510"/>
      <c r="N169" s="217"/>
      <c r="O169" s="217"/>
      <c r="P169" s="217"/>
    </row>
    <row r="170" spans="1:16">
      <c r="A170" s="210"/>
      <c r="B170" s="675">
        <v>42348</v>
      </c>
      <c r="C170" s="680">
        <v>-1570000</v>
      </c>
      <c r="D170" s="2093"/>
      <c r="F170" s="338"/>
      <c r="G170" s="217"/>
      <c r="H170" s="510"/>
      <c r="I170" s="217"/>
      <c r="K170" s="217"/>
      <c r="L170" s="217"/>
      <c r="M170" s="510"/>
      <c r="N170" s="217"/>
      <c r="O170" s="217"/>
      <c r="P170" s="217"/>
    </row>
    <row r="171" spans="1:16">
      <c r="A171" s="210"/>
      <c r="B171" s="675">
        <v>42368</v>
      </c>
      <c r="C171" s="680">
        <v>-1827000</v>
      </c>
      <c r="D171" s="2093"/>
      <c r="F171" s="338"/>
      <c r="G171" s="217"/>
      <c r="H171" s="510"/>
      <c r="I171" s="217"/>
      <c r="K171" s="217"/>
      <c r="L171" s="217"/>
      <c r="M171" s="510"/>
      <c r="N171" s="217"/>
      <c r="O171" s="217"/>
      <c r="P171" s="217"/>
    </row>
    <row r="172" spans="1:16">
      <c r="B172" s="675"/>
      <c r="C172" s="680"/>
      <c r="D172" s="2093"/>
      <c r="F172" s="338"/>
      <c r="G172" s="217"/>
      <c r="H172" s="510"/>
      <c r="I172" s="217"/>
      <c r="K172" s="217"/>
      <c r="L172" s="217"/>
      <c r="M172" s="510"/>
      <c r="N172" s="217"/>
      <c r="O172" s="217"/>
      <c r="P172" s="217"/>
    </row>
    <row r="173" spans="1:16">
      <c r="A173" s="184"/>
      <c r="D173" s="2093"/>
      <c r="F173" s="338"/>
      <c r="G173" s="217"/>
      <c r="H173" s="510"/>
      <c r="I173" s="217"/>
      <c r="K173" s="217"/>
      <c r="L173" s="217"/>
      <c r="M173" s="510"/>
      <c r="N173" s="217"/>
      <c r="O173" s="217"/>
      <c r="P173" s="217"/>
    </row>
    <row r="174" spans="1:16">
      <c r="A174" s="184"/>
      <c r="B174" s="244" t="s">
        <v>733</v>
      </c>
      <c r="C174" s="710">
        <f>SUM(D131:D164)+SUM(C165:C173)</f>
        <v>3488000</v>
      </c>
      <c r="D174" s="2093"/>
      <c r="F174" s="338"/>
      <c r="G174" s="217"/>
      <c r="H174" s="510"/>
      <c r="I174" s="217"/>
      <c r="K174" s="217"/>
      <c r="L174" s="217"/>
      <c r="M174" s="510"/>
      <c r="N174" s="217"/>
      <c r="O174" s="217"/>
      <c r="P174" s="217"/>
    </row>
    <row r="175" spans="1:16">
      <c r="B175" s="2145"/>
      <c r="C175" s="2146"/>
      <c r="D175" s="2093"/>
      <c r="F175" s="338"/>
      <c r="G175" s="217"/>
      <c r="H175" s="510"/>
      <c r="I175" s="217"/>
      <c r="K175" s="217"/>
      <c r="L175" s="217"/>
      <c r="M175" s="510"/>
      <c r="N175" s="217"/>
      <c r="O175" s="217"/>
      <c r="P175" s="217"/>
    </row>
    <row r="176" spans="1:16" s="504" customFormat="1">
      <c r="A176" s="1844"/>
      <c r="B176" s="2167"/>
      <c r="C176" s="2168"/>
      <c r="D176" s="2563"/>
      <c r="E176" s="1833"/>
      <c r="F176" s="1830"/>
      <c r="G176" s="1831"/>
      <c r="H176" s="1832"/>
      <c r="I176" s="1831"/>
      <c r="J176" s="1831"/>
      <c r="K176" s="1831"/>
      <c r="L176" s="1831"/>
      <c r="M176" s="1832"/>
      <c r="N176" s="1831"/>
      <c r="O176" s="1831"/>
      <c r="P176" s="1831"/>
    </row>
    <row r="177" spans="1:16">
      <c r="A177" s="244" t="s">
        <v>16982</v>
      </c>
      <c r="B177" s="2145"/>
      <c r="C177" s="233" t="s">
        <v>16983</v>
      </c>
      <c r="D177" s="2093"/>
      <c r="H177" s="108"/>
      <c r="J177" s="108"/>
      <c r="M177" s="108"/>
      <c r="N177" s="217"/>
      <c r="O177" s="217"/>
      <c r="P177" s="217"/>
    </row>
    <row r="178" spans="1:16">
      <c r="A178" s="216">
        <v>5001044</v>
      </c>
      <c r="B178" s="2145" t="s">
        <v>3435</v>
      </c>
      <c r="C178" s="2146" t="s">
        <v>16984</v>
      </c>
      <c r="D178" s="2325">
        <v>535000</v>
      </c>
      <c r="F178" s="338">
        <v>343000</v>
      </c>
      <c r="G178" s="217" t="s">
        <v>98</v>
      </c>
      <c r="H178" s="510">
        <v>42382</v>
      </c>
      <c r="I178" s="217" t="s">
        <v>6690</v>
      </c>
      <c r="K178" s="217"/>
      <c r="L178" s="510" t="s">
        <v>41</v>
      </c>
      <c r="M178" s="510">
        <v>42409</v>
      </c>
      <c r="N178" s="217" t="s">
        <v>5746</v>
      </c>
      <c r="O178" s="217"/>
      <c r="P178" s="217"/>
    </row>
    <row r="179" spans="1:16">
      <c r="B179" s="2145"/>
      <c r="C179" s="2146"/>
      <c r="D179" s="2325"/>
      <c r="F179" s="338"/>
      <c r="G179" s="217"/>
      <c r="H179" s="510"/>
      <c r="I179" s="217"/>
      <c r="K179" s="217"/>
      <c r="L179" s="510"/>
      <c r="M179" s="510"/>
      <c r="N179" s="217"/>
      <c r="O179" s="217"/>
      <c r="P179" s="217"/>
    </row>
    <row r="180" spans="1:16">
      <c r="A180" s="244" t="s">
        <v>16985</v>
      </c>
      <c r="B180" s="2145"/>
      <c r="C180" s="2146"/>
      <c r="D180" s="2325"/>
      <c r="F180" s="338"/>
      <c r="G180" s="217"/>
      <c r="H180" s="510"/>
      <c r="I180" s="217"/>
      <c r="K180" s="217"/>
      <c r="L180" s="510"/>
      <c r="M180" s="510"/>
      <c r="N180" s="217"/>
      <c r="O180" s="217"/>
      <c r="P180" s="217"/>
    </row>
    <row r="181" spans="1:16">
      <c r="A181" s="216">
        <v>5001136</v>
      </c>
      <c r="B181" s="2145" t="s">
        <v>3181</v>
      </c>
      <c r="C181" s="2146" t="s">
        <v>16986</v>
      </c>
      <c r="D181" s="2325">
        <v>480000</v>
      </c>
      <c r="F181" s="338">
        <v>293000</v>
      </c>
      <c r="G181" s="217" t="s">
        <v>98</v>
      </c>
      <c r="H181" s="510">
        <v>42396</v>
      </c>
      <c r="I181" s="217" t="s">
        <v>6690</v>
      </c>
      <c r="K181" s="217"/>
      <c r="L181" s="217" t="s">
        <v>41</v>
      </c>
      <c r="M181" s="510">
        <v>42416</v>
      </c>
      <c r="N181" s="217" t="s">
        <v>5746</v>
      </c>
      <c r="O181" s="217"/>
      <c r="P181" s="217"/>
    </row>
    <row r="182" spans="1:16">
      <c r="B182" s="2145"/>
      <c r="C182" s="2146"/>
      <c r="D182" s="2325"/>
      <c r="F182" s="338"/>
      <c r="G182" s="217"/>
      <c r="H182" s="510"/>
      <c r="I182" s="217"/>
      <c r="K182" s="217"/>
      <c r="L182" s="217"/>
      <c r="M182" s="510"/>
      <c r="N182" s="217"/>
      <c r="O182" s="217"/>
      <c r="P182" s="217"/>
    </row>
    <row r="183" spans="1:16">
      <c r="A183" s="244" t="s">
        <v>16987</v>
      </c>
      <c r="B183" s="2145"/>
      <c r="C183" s="2146"/>
      <c r="D183" s="2325"/>
      <c r="F183" s="338"/>
      <c r="G183" s="217"/>
      <c r="H183" s="510"/>
      <c r="I183" s="217"/>
      <c r="K183" s="217"/>
      <c r="L183" s="217"/>
      <c r="M183" s="510"/>
      <c r="N183" s="217"/>
      <c r="O183" s="217"/>
      <c r="P183" s="217"/>
    </row>
    <row r="184" spans="1:16">
      <c r="A184" s="216">
        <v>5001164</v>
      </c>
      <c r="B184" s="2145" t="s">
        <v>16988</v>
      </c>
      <c r="C184" s="2146" t="s">
        <v>16989</v>
      </c>
      <c r="D184" s="2325">
        <v>300000</v>
      </c>
      <c r="F184" s="338">
        <v>193000</v>
      </c>
      <c r="G184" s="217" t="s">
        <v>98</v>
      </c>
      <c r="H184" s="510">
        <v>42398</v>
      </c>
      <c r="I184" s="217" t="s">
        <v>262</v>
      </c>
      <c r="K184" s="217"/>
      <c r="L184" s="217" t="s">
        <v>67</v>
      </c>
      <c r="M184" s="510">
        <v>42418</v>
      </c>
      <c r="N184" s="217" t="s">
        <v>5746</v>
      </c>
      <c r="O184" s="217"/>
      <c r="P184" s="217"/>
    </row>
    <row r="185" spans="1:16">
      <c r="B185" s="2145"/>
      <c r="C185" s="2146"/>
      <c r="D185" s="2325"/>
      <c r="F185" s="338"/>
      <c r="G185" s="217"/>
      <c r="H185" s="510"/>
      <c r="I185" s="217"/>
      <c r="K185" s="217"/>
      <c r="L185" s="217"/>
      <c r="M185" s="510"/>
      <c r="N185" s="217"/>
      <c r="O185" s="217"/>
      <c r="P185" s="217"/>
    </row>
    <row r="186" spans="1:16">
      <c r="A186" s="244" t="s">
        <v>6062</v>
      </c>
      <c r="B186" s="2145"/>
      <c r="C186" s="233" t="s">
        <v>16990</v>
      </c>
      <c r="D186" s="2325"/>
      <c r="F186" s="338"/>
      <c r="G186" s="217"/>
      <c r="H186" s="510"/>
      <c r="I186" s="217"/>
      <c r="K186" s="217"/>
      <c r="L186" s="217"/>
      <c r="M186" s="510"/>
      <c r="N186" s="217"/>
      <c r="O186" s="217"/>
      <c r="P186" s="217"/>
    </row>
    <row r="187" spans="1:16">
      <c r="A187" s="216">
        <v>5002024</v>
      </c>
      <c r="B187" s="2145" t="s">
        <v>16988</v>
      </c>
      <c r="C187" s="2146" t="s">
        <v>16991</v>
      </c>
      <c r="D187" s="2325">
        <v>318000</v>
      </c>
      <c r="F187" s="338">
        <v>215000</v>
      </c>
      <c r="G187" s="217" t="s">
        <v>98</v>
      </c>
      <c r="H187" s="510">
        <v>42404</v>
      </c>
      <c r="I187" s="217" t="s">
        <v>100</v>
      </c>
      <c r="K187" s="217"/>
      <c r="L187" s="217" t="s">
        <v>41</v>
      </c>
      <c r="M187" s="510">
        <v>42427</v>
      </c>
      <c r="N187" s="217" t="s">
        <v>5746</v>
      </c>
      <c r="O187" s="217"/>
      <c r="P187" s="217"/>
    </row>
    <row r="188" spans="1:16">
      <c r="A188" s="216">
        <v>5002025</v>
      </c>
      <c r="B188" s="2145" t="s">
        <v>16992</v>
      </c>
      <c r="C188" s="2146" t="s">
        <v>16993</v>
      </c>
      <c r="D188" s="2325">
        <v>332000</v>
      </c>
      <c r="F188" s="338">
        <v>220000</v>
      </c>
      <c r="G188" s="217" t="s">
        <v>98</v>
      </c>
      <c r="H188" s="510">
        <v>42404</v>
      </c>
      <c r="I188" s="217" t="s">
        <v>100</v>
      </c>
      <c r="K188" s="217"/>
      <c r="L188" s="217" t="s">
        <v>41</v>
      </c>
      <c r="M188" s="510">
        <v>42427</v>
      </c>
      <c r="N188" s="217" t="s">
        <v>5746</v>
      </c>
      <c r="O188" s="217"/>
      <c r="P188" s="217"/>
    </row>
    <row r="189" spans="1:16">
      <c r="B189" s="2145"/>
      <c r="C189" s="2146"/>
      <c r="D189" s="2325"/>
      <c r="F189" s="338"/>
      <c r="G189" s="217"/>
      <c r="H189" s="510"/>
      <c r="I189" s="217"/>
      <c r="K189" s="217"/>
      <c r="L189" s="217"/>
      <c r="M189" s="510"/>
      <c r="N189" s="217"/>
      <c r="O189" s="217"/>
      <c r="P189" s="217"/>
    </row>
    <row r="190" spans="1:16">
      <c r="A190" s="244" t="s">
        <v>16994</v>
      </c>
      <c r="B190" s="2145"/>
      <c r="C190" s="2146"/>
      <c r="D190" s="2325"/>
      <c r="F190" s="338"/>
      <c r="G190" s="217"/>
      <c r="H190" s="510"/>
      <c r="I190" s="217"/>
      <c r="K190" s="217"/>
      <c r="L190" s="217"/>
      <c r="M190" s="510"/>
      <c r="N190" s="217"/>
      <c r="O190" s="217"/>
      <c r="P190" s="217"/>
    </row>
    <row r="191" spans="1:16">
      <c r="A191" s="216">
        <v>5002052</v>
      </c>
      <c r="B191" s="2145" t="s">
        <v>16792</v>
      </c>
      <c r="C191" s="2146" t="s">
        <v>16995</v>
      </c>
      <c r="D191" s="2325">
        <v>380000</v>
      </c>
      <c r="F191" s="338">
        <v>195000</v>
      </c>
      <c r="G191" s="217" t="s">
        <v>98</v>
      </c>
      <c r="H191" s="510">
        <v>42410</v>
      </c>
      <c r="I191" s="217" t="s">
        <v>2415</v>
      </c>
      <c r="K191" s="217"/>
      <c r="L191" s="217" t="s">
        <v>5733</v>
      </c>
      <c r="M191" s="510">
        <v>42440</v>
      </c>
      <c r="N191" s="217" t="s">
        <v>5746</v>
      </c>
      <c r="O191" s="217" t="s">
        <v>2247</v>
      </c>
      <c r="P191" s="217"/>
    </row>
    <row r="192" spans="1:16">
      <c r="B192" s="2145"/>
      <c r="C192" s="2146"/>
      <c r="D192" s="2325"/>
      <c r="F192" s="338"/>
      <c r="G192" s="217"/>
      <c r="H192" s="510"/>
      <c r="I192" s="217"/>
      <c r="K192" s="217"/>
      <c r="L192" s="217"/>
      <c r="M192" s="510"/>
      <c r="N192" s="217"/>
      <c r="O192" s="217"/>
      <c r="P192" s="217"/>
    </row>
    <row r="193" spans="1:16">
      <c r="A193" s="244" t="s">
        <v>16996</v>
      </c>
      <c r="B193" s="2145"/>
      <c r="C193" s="233" t="s">
        <v>16997</v>
      </c>
      <c r="D193" s="2093"/>
      <c r="F193" s="338"/>
      <c r="G193" s="217"/>
      <c r="H193" s="510"/>
      <c r="I193" s="217"/>
      <c r="K193" s="217"/>
      <c r="L193" s="217"/>
      <c r="M193" s="510"/>
      <c r="N193" s="217"/>
      <c r="O193" s="217"/>
      <c r="P193" s="217"/>
    </row>
    <row r="194" spans="1:16">
      <c r="A194" s="216">
        <v>5001079</v>
      </c>
      <c r="B194" s="2145" t="s">
        <v>8277</v>
      </c>
      <c r="C194" s="2146" t="s">
        <v>16998</v>
      </c>
      <c r="D194" s="2093">
        <v>450000</v>
      </c>
      <c r="F194" s="338">
        <v>314000</v>
      </c>
      <c r="G194" s="217" t="s">
        <v>98</v>
      </c>
      <c r="H194" s="510">
        <v>42388</v>
      </c>
      <c r="I194" s="217" t="s">
        <v>106</v>
      </c>
      <c r="K194" s="217"/>
      <c r="L194" s="217" t="s">
        <v>41</v>
      </c>
      <c r="M194" s="510">
        <v>42440</v>
      </c>
      <c r="N194" s="217" t="s">
        <v>5746</v>
      </c>
      <c r="O194" s="217"/>
      <c r="P194" s="217"/>
    </row>
    <row r="195" spans="1:16">
      <c r="A195" s="216">
        <v>5002091</v>
      </c>
      <c r="B195" s="2145" t="s">
        <v>16895</v>
      </c>
      <c r="C195" s="2146" t="s">
        <v>16999</v>
      </c>
      <c r="D195" s="2093">
        <v>665000</v>
      </c>
      <c r="F195" s="338">
        <v>515000</v>
      </c>
      <c r="G195" s="217" t="s">
        <v>98</v>
      </c>
      <c r="H195" s="510">
        <v>42420</v>
      </c>
      <c r="I195" s="217" t="s">
        <v>448</v>
      </c>
      <c r="K195" s="217"/>
      <c r="L195" s="217" t="s">
        <v>41</v>
      </c>
      <c r="M195" s="510">
        <v>42440</v>
      </c>
      <c r="N195" s="217" t="s">
        <v>5746</v>
      </c>
      <c r="O195" s="217"/>
      <c r="P195" s="217"/>
    </row>
    <row r="196" spans="1:16">
      <c r="B196" s="2145"/>
      <c r="C196" s="2146"/>
      <c r="D196" s="2093"/>
      <c r="F196" s="338"/>
      <c r="G196" s="217"/>
      <c r="H196" s="510"/>
      <c r="I196" s="217"/>
      <c r="K196" s="217"/>
      <c r="L196" s="217"/>
      <c r="M196" s="510"/>
      <c r="N196" s="217"/>
      <c r="O196" s="217"/>
      <c r="P196" s="217"/>
    </row>
    <row r="197" spans="1:16">
      <c r="B197" s="2145"/>
      <c r="C197" s="2146"/>
      <c r="D197" s="2093"/>
      <c r="F197" s="338"/>
      <c r="G197" s="217"/>
      <c r="H197" s="510"/>
      <c r="I197" s="217"/>
      <c r="K197" s="217"/>
      <c r="L197" s="217"/>
      <c r="M197" s="510"/>
      <c r="N197" s="217"/>
      <c r="O197" s="217"/>
      <c r="P197" s="217"/>
    </row>
    <row r="198" spans="1:16">
      <c r="A198" s="244" t="s">
        <v>16757</v>
      </c>
      <c r="B198" s="2145"/>
      <c r="C198" s="2094">
        <v>3488000</v>
      </c>
      <c r="D198" s="2093"/>
      <c r="F198" s="338"/>
      <c r="G198" s="217"/>
      <c r="H198" s="510"/>
      <c r="I198" s="217"/>
      <c r="K198" s="217"/>
      <c r="L198" s="217"/>
      <c r="M198" s="510"/>
      <c r="N198" s="217"/>
      <c r="O198" s="217"/>
      <c r="P198" s="217"/>
    </row>
    <row r="199" spans="1:16">
      <c r="A199" s="210" t="s">
        <v>732</v>
      </c>
      <c r="B199" s="108"/>
      <c r="C199" s="676"/>
      <c r="D199" s="2093"/>
      <c r="F199" s="338"/>
      <c r="G199" s="217"/>
      <c r="H199" s="510"/>
      <c r="I199" s="217"/>
      <c r="K199" s="217"/>
      <c r="L199" s="217"/>
      <c r="M199" s="510"/>
      <c r="N199" s="217"/>
      <c r="O199" s="217"/>
      <c r="P199" s="217"/>
    </row>
    <row r="200" spans="1:16">
      <c r="A200" s="210"/>
      <c r="B200" s="675">
        <v>42314</v>
      </c>
      <c r="C200" s="680">
        <v>-1553000</v>
      </c>
      <c r="D200" s="2093"/>
      <c r="F200" s="338"/>
      <c r="G200" s="217"/>
      <c r="H200" s="510"/>
      <c r="I200" s="217"/>
      <c r="K200" s="217"/>
      <c r="L200" s="217"/>
      <c r="M200" s="510"/>
      <c r="N200" s="217"/>
      <c r="O200" s="217"/>
      <c r="P200" s="217"/>
    </row>
    <row r="201" spans="1:16">
      <c r="A201" s="210"/>
      <c r="B201" s="675">
        <v>42314</v>
      </c>
      <c r="C201" s="680">
        <v>-5000</v>
      </c>
      <c r="D201" s="2093"/>
      <c r="F201" s="338"/>
      <c r="G201" s="217"/>
      <c r="H201" s="510"/>
      <c r="I201" s="217"/>
      <c r="K201" s="217"/>
      <c r="L201" s="217"/>
      <c r="M201" s="510"/>
      <c r="N201" s="217"/>
      <c r="O201" s="217"/>
      <c r="P201" s="217"/>
    </row>
    <row r="202" spans="1:16">
      <c r="A202" s="210"/>
      <c r="B202" s="675">
        <v>42326</v>
      </c>
      <c r="C202" s="680">
        <v>-1115000</v>
      </c>
      <c r="D202" s="2093"/>
      <c r="F202" s="338"/>
      <c r="G202" s="217"/>
      <c r="H202" s="510"/>
      <c r="I202" s="217"/>
      <c r="K202" s="217"/>
      <c r="L202" s="217"/>
      <c r="M202" s="510"/>
      <c r="N202" s="217"/>
      <c r="O202" s="217"/>
      <c r="P202" s="217"/>
    </row>
    <row r="203" spans="1:16">
      <c r="A203" s="210"/>
      <c r="B203" s="675">
        <v>42326</v>
      </c>
      <c r="C203" s="680">
        <v>-15000</v>
      </c>
      <c r="D203" s="2093"/>
      <c r="F203" s="338"/>
      <c r="G203" s="217"/>
      <c r="H203" s="510"/>
      <c r="I203" s="217"/>
      <c r="K203" s="217"/>
      <c r="L203" s="217"/>
      <c r="M203" s="510"/>
      <c r="N203" s="217"/>
      <c r="O203" s="217"/>
      <c r="P203" s="217"/>
    </row>
    <row r="204" spans="1:16">
      <c r="A204" s="210"/>
      <c r="B204" s="675">
        <v>42402</v>
      </c>
      <c r="C204" s="680">
        <v>-1215000</v>
      </c>
      <c r="D204" s="2093"/>
      <c r="F204" s="338"/>
      <c r="G204" s="217"/>
      <c r="H204" s="510"/>
      <c r="I204" s="217"/>
      <c r="K204" s="217"/>
      <c r="L204" s="217"/>
      <c r="M204" s="510"/>
      <c r="N204" s="217"/>
      <c r="O204" s="217"/>
      <c r="P204" s="217"/>
    </row>
    <row r="205" spans="1:16">
      <c r="A205" s="210"/>
      <c r="B205" s="675">
        <v>42416</v>
      </c>
      <c r="C205" s="680">
        <v>-1080000</v>
      </c>
      <c r="D205" s="2093"/>
      <c r="F205" s="338"/>
      <c r="G205" s="217"/>
      <c r="H205" s="510"/>
      <c r="I205" s="217"/>
      <c r="K205" s="217"/>
      <c r="L205" s="217"/>
      <c r="M205" s="510"/>
      <c r="N205" s="217"/>
      <c r="O205" s="217"/>
      <c r="P205" s="217"/>
    </row>
    <row r="206" spans="1:16">
      <c r="A206" s="210"/>
      <c r="B206" s="675">
        <v>42416</v>
      </c>
      <c r="C206" s="680">
        <v>-50000</v>
      </c>
      <c r="D206" s="2093"/>
      <c r="F206" s="338"/>
      <c r="G206" s="217"/>
      <c r="H206" s="510"/>
      <c r="I206" s="217"/>
      <c r="K206" s="217"/>
      <c r="L206" s="217"/>
      <c r="M206" s="510"/>
      <c r="N206" s="217"/>
      <c r="O206" s="217"/>
      <c r="P206" s="217"/>
    </row>
    <row r="207" spans="1:16">
      <c r="A207" s="184"/>
      <c r="D207" s="2093"/>
      <c r="F207" s="338"/>
      <c r="G207" s="217"/>
      <c r="H207" s="510"/>
      <c r="I207" s="217"/>
      <c r="K207" s="217"/>
      <c r="L207" s="217"/>
      <c r="M207" s="510"/>
      <c r="N207" s="217"/>
      <c r="O207" s="217"/>
      <c r="P207" s="217"/>
    </row>
    <row r="208" spans="1:16">
      <c r="A208" s="184"/>
      <c r="B208" s="244" t="s">
        <v>733</v>
      </c>
      <c r="C208" s="710">
        <f>SUM(D176:D197)+SUM(C198:C207)</f>
        <v>1915000</v>
      </c>
      <c r="D208" s="2093"/>
      <c r="F208" s="338"/>
      <c r="G208" s="217"/>
      <c r="H208" s="510"/>
      <c r="I208" s="217"/>
      <c r="K208" s="217"/>
      <c r="L208" s="217"/>
      <c r="M208" s="510"/>
      <c r="N208" s="217"/>
      <c r="O208" s="217"/>
      <c r="P208" s="217"/>
    </row>
    <row r="209" spans="1:16">
      <c r="B209" s="2145"/>
      <c r="C209" s="2146"/>
      <c r="D209" s="2093"/>
      <c r="F209" s="338"/>
      <c r="G209" s="217"/>
      <c r="H209" s="510"/>
      <c r="I209" s="217"/>
      <c r="K209" s="217"/>
      <c r="L209" s="217"/>
      <c r="M209" s="510"/>
      <c r="N209" s="217"/>
      <c r="O209" s="217"/>
      <c r="P209" s="217"/>
    </row>
    <row r="210" spans="1:16" s="504" customFormat="1">
      <c r="A210" s="1844"/>
      <c r="B210" s="1844"/>
      <c r="C210" s="1831"/>
      <c r="D210" s="2567"/>
      <c r="E210" s="1833"/>
      <c r="F210" s="1833"/>
      <c r="G210" s="1833"/>
      <c r="H210" s="1887"/>
      <c r="I210" s="1833"/>
      <c r="J210" s="1831"/>
      <c r="K210" s="1833"/>
      <c r="L210" s="1833"/>
      <c r="M210" s="1887"/>
      <c r="N210" s="1833"/>
      <c r="O210" s="1833"/>
      <c r="P210" s="1833"/>
    </row>
    <row r="211" spans="1:16">
      <c r="A211" s="244" t="s">
        <v>17000</v>
      </c>
      <c r="C211" s="233" t="s">
        <v>17001</v>
      </c>
    </row>
    <row r="212" spans="1:16">
      <c r="A212" s="216">
        <v>5001080</v>
      </c>
      <c r="B212" s="2145" t="s">
        <v>13968</v>
      </c>
      <c r="C212" s="2146" t="s">
        <v>17002</v>
      </c>
      <c r="D212" s="719">
        <v>565000</v>
      </c>
      <c r="F212" s="338">
        <v>423000</v>
      </c>
      <c r="G212" s="217" t="s">
        <v>98</v>
      </c>
      <c r="H212" s="510">
        <v>42388</v>
      </c>
      <c r="I212" s="217" t="s">
        <v>17003</v>
      </c>
      <c r="K212" s="217"/>
      <c r="L212" s="217" t="s">
        <v>67</v>
      </c>
      <c r="M212" s="510">
        <v>42452</v>
      </c>
      <c r="N212" s="217" t="s">
        <v>5746</v>
      </c>
      <c r="O212" s="217"/>
      <c r="P212" s="217"/>
    </row>
    <row r="213" spans="1:16">
      <c r="B213" s="2145"/>
      <c r="C213" s="2146"/>
      <c r="D213" s="2093"/>
      <c r="F213" s="338"/>
      <c r="G213" s="217"/>
      <c r="H213" s="510"/>
      <c r="I213" s="217"/>
      <c r="K213" s="217"/>
      <c r="L213" s="217"/>
      <c r="M213" s="510"/>
      <c r="N213" s="217"/>
      <c r="O213" s="217"/>
      <c r="P213" s="217"/>
    </row>
    <row r="214" spans="1:16">
      <c r="B214" s="244"/>
      <c r="C214" s="673"/>
      <c r="D214" s="2093"/>
      <c r="F214" s="338"/>
      <c r="G214" s="217"/>
      <c r="H214" s="510"/>
      <c r="I214" s="217"/>
      <c r="K214" s="217"/>
      <c r="L214" s="217"/>
      <c r="M214" s="510"/>
      <c r="N214" s="217"/>
      <c r="O214" s="217"/>
      <c r="P214" s="217"/>
    </row>
    <row r="215" spans="1:16">
      <c r="B215" s="560" t="s">
        <v>6168</v>
      </c>
      <c r="C215" s="2146"/>
      <c r="D215" s="318"/>
      <c r="F215" s="338"/>
      <c r="G215" s="217"/>
      <c r="H215" s="510"/>
      <c r="I215" s="217"/>
      <c r="K215" s="217"/>
      <c r="L215" s="217"/>
      <c r="M215" s="510"/>
      <c r="N215" s="217"/>
      <c r="O215" s="217"/>
      <c r="P215" s="217"/>
    </row>
    <row r="216" spans="1:16" ht="13.5" thickBot="1">
      <c r="A216" s="280"/>
      <c r="B216" s="324"/>
      <c r="C216" s="324"/>
      <c r="D216" s="325"/>
      <c r="F216" s="338"/>
      <c r="G216" s="217"/>
      <c r="H216" s="510"/>
      <c r="I216" s="217"/>
      <c r="K216" s="217"/>
      <c r="L216" s="217"/>
      <c r="M216" s="510"/>
      <c r="N216" s="217"/>
      <c r="O216" s="217"/>
      <c r="P216" s="217"/>
    </row>
    <row r="217" spans="1:16">
      <c r="A217" s="15" t="s">
        <v>557</v>
      </c>
      <c r="C217" s="216"/>
      <c r="D217" s="318"/>
      <c r="F217" s="269"/>
    </row>
    <row r="218" spans="1:16">
      <c r="A218" s="118"/>
      <c r="B218" s="232"/>
      <c r="C218" s="233"/>
      <c r="D218" s="318"/>
      <c r="F218" s="269"/>
    </row>
    <row r="219" spans="1:16">
      <c r="A219" s="118"/>
      <c r="C219" s="216"/>
      <c r="D219" s="318"/>
      <c r="F219" s="269"/>
    </row>
    <row r="220" spans="1:16">
      <c r="A220" s="210"/>
      <c r="B220" s="232" t="s">
        <v>16860</v>
      </c>
      <c r="C220" s="233" t="s">
        <v>17004</v>
      </c>
      <c r="D220" s="484">
        <v>-560000</v>
      </c>
      <c r="E220" s="216">
        <v>5919002</v>
      </c>
      <c r="F220" s="269"/>
    </row>
    <row r="221" spans="1:16">
      <c r="B221" s="232" t="s">
        <v>16860</v>
      </c>
      <c r="C221" s="233" t="s">
        <v>17005</v>
      </c>
      <c r="D221" s="318">
        <v>-590000</v>
      </c>
      <c r="E221" s="216">
        <v>5946135</v>
      </c>
      <c r="F221" s="269"/>
    </row>
    <row r="222" spans="1:16">
      <c r="B222" s="232" t="s">
        <v>16860</v>
      </c>
      <c r="C222" s="233" t="s">
        <v>17006</v>
      </c>
      <c r="D222" s="318">
        <v>-595000</v>
      </c>
      <c r="E222" s="216">
        <v>6041637</v>
      </c>
      <c r="F222" s="269"/>
    </row>
    <row r="223" spans="1:16">
      <c r="B223" s="232" t="s">
        <v>16860</v>
      </c>
      <c r="C223" s="233" t="s">
        <v>6209</v>
      </c>
      <c r="D223" s="318">
        <v>-582000</v>
      </c>
      <c r="E223" s="216">
        <v>6177418</v>
      </c>
      <c r="F223" s="269"/>
    </row>
    <row r="224" spans="1:16">
      <c r="B224" s="232" t="s">
        <v>16860</v>
      </c>
      <c r="C224" s="233" t="s">
        <v>9489</v>
      </c>
      <c r="D224" s="318">
        <v>-2046000</v>
      </c>
      <c r="E224" s="216">
        <v>5623365</v>
      </c>
      <c r="F224" s="269"/>
    </row>
    <row r="225" spans="2:6">
      <c r="B225" s="232" t="s">
        <v>16860</v>
      </c>
      <c r="C225" s="233" t="s">
        <v>6210</v>
      </c>
      <c r="D225" s="318">
        <v>-385000</v>
      </c>
      <c r="E225" s="216">
        <v>5793382</v>
      </c>
      <c r="F225" s="269"/>
    </row>
    <row r="226" spans="2:6">
      <c r="B226" s="232" t="s">
        <v>16860</v>
      </c>
      <c r="C226" s="233" t="s">
        <v>17007</v>
      </c>
      <c r="D226" s="318">
        <v>-1950000</v>
      </c>
      <c r="E226" s="216">
        <v>5876761</v>
      </c>
      <c r="F226" s="269"/>
    </row>
    <row r="227" spans="2:6">
      <c r="B227" s="232" t="s">
        <v>16860</v>
      </c>
      <c r="C227" s="233" t="s">
        <v>6844</v>
      </c>
      <c r="D227" s="484">
        <v>-700000</v>
      </c>
      <c r="E227" s="216">
        <v>5953932</v>
      </c>
      <c r="F227" s="269"/>
    </row>
    <row r="228" spans="2:6">
      <c r="B228" s="232" t="s">
        <v>16860</v>
      </c>
      <c r="C228" s="233" t="s">
        <v>17008</v>
      </c>
      <c r="D228" s="318">
        <v>-1000000</v>
      </c>
      <c r="E228" s="216">
        <v>6094396</v>
      </c>
      <c r="F228" s="269"/>
    </row>
    <row r="229" spans="2:6">
      <c r="B229" s="232" t="s">
        <v>17009</v>
      </c>
      <c r="C229" s="233" t="s">
        <v>8144</v>
      </c>
      <c r="D229" s="318">
        <v>-13000</v>
      </c>
      <c r="F229" s="269"/>
    </row>
    <row r="230" spans="2:6">
      <c r="B230" s="232" t="s">
        <v>16860</v>
      </c>
      <c r="C230" s="233" t="s">
        <v>6211</v>
      </c>
      <c r="D230" s="318">
        <v>-1429000</v>
      </c>
      <c r="E230" s="216">
        <v>5619240</v>
      </c>
      <c r="F230" s="269"/>
    </row>
    <row r="231" spans="2:6">
      <c r="B231" s="232" t="s">
        <v>16860</v>
      </c>
      <c r="C231" s="233" t="s">
        <v>17010</v>
      </c>
      <c r="D231" s="318">
        <v>-1046000</v>
      </c>
      <c r="E231" s="216">
        <v>5692467</v>
      </c>
      <c r="F231" s="269"/>
    </row>
    <row r="232" spans="2:6" ht="15">
      <c r="B232" s="232" t="s">
        <v>16860</v>
      </c>
      <c r="C232" s="630" t="s">
        <v>6849</v>
      </c>
      <c r="D232" s="318">
        <v>-1160000</v>
      </c>
      <c r="E232" s="185">
        <v>5834363</v>
      </c>
      <c r="F232" s="269"/>
    </row>
    <row r="233" spans="2:6">
      <c r="B233" s="232" t="s">
        <v>16860</v>
      </c>
      <c r="C233" s="233" t="s">
        <v>14092</v>
      </c>
      <c r="D233" s="318">
        <v>-1500000</v>
      </c>
      <c r="E233" s="216">
        <v>5898377</v>
      </c>
      <c r="F233" s="269"/>
    </row>
    <row r="234" spans="2:6">
      <c r="B234" s="232" t="s">
        <v>16860</v>
      </c>
      <c r="C234" s="233" t="s">
        <v>17011</v>
      </c>
      <c r="D234" s="318">
        <v>-890000</v>
      </c>
      <c r="E234" s="216">
        <v>5975963</v>
      </c>
      <c r="F234" s="269"/>
    </row>
    <row r="235" spans="2:6">
      <c r="B235" s="232" t="s">
        <v>16860</v>
      </c>
      <c r="C235" s="233" t="s">
        <v>17012</v>
      </c>
      <c r="D235" s="318">
        <v>-1000000</v>
      </c>
      <c r="E235" s="216">
        <v>6111193</v>
      </c>
      <c r="F235" s="269"/>
    </row>
    <row r="236" spans="2:6">
      <c r="B236" s="232" t="s">
        <v>16860</v>
      </c>
      <c r="C236" s="233" t="s">
        <v>17013</v>
      </c>
      <c r="D236" s="318">
        <v>-1553000</v>
      </c>
      <c r="E236" s="216">
        <v>5628693</v>
      </c>
      <c r="F236" s="269"/>
    </row>
    <row r="237" spans="2:6">
      <c r="B237" s="232" t="s">
        <v>17014</v>
      </c>
      <c r="C237" s="233"/>
      <c r="D237" s="318">
        <v>-5000</v>
      </c>
      <c r="E237" s="216"/>
      <c r="F237" s="269"/>
    </row>
    <row r="238" spans="2:6">
      <c r="B238" s="232" t="s">
        <v>16860</v>
      </c>
      <c r="C238" s="233" t="s">
        <v>6215</v>
      </c>
      <c r="D238" s="318">
        <v>-1115000</v>
      </c>
      <c r="E238" s="216">
        <v>5699334</v>
      </c>
      <c r="F238" s="269"/>
    </row>
    <row r="239" spans="2:6">
      <c r="B239" s="232" t="s">
        <v>17015</v>
      </c>
      <c r="C239" s="233"/>
      <c r="D239" s="318">
        <v>-15000</v>
      </c>
      <c r="E239" s="216"/>
      <c r="F239" s="269"/>
    </row>
    <row r="240" spans="2:6">
      <c r="B240" s="232" t="s">
        <v>16860</v>
      </c>
      <c r="C240" s="233" t="s">
        <v>17016</v>
      </c>
      <c r="D240" s="728">
        <v>-2200000</v>
      </c>
      <c r="E240" s="216">
        <v>5810370</v>
      </c>
      <c r="F240" s="269"/>
    </row>
    <row r="241" spans="1:6">
      <c r="B241" s="232" t="s">
        <v>16860</v>
      </c>
      <c r="C241" s="233" t="s">
        <v>17017</v>
      </c>
      <c r="D241" s="728">
        <v>-1570000</v>
      </c>
      <c r="E241" s="216">
        <v>5862824</v>
      </c>
      <c r="F241" s="269"/>
    </row>
    <row r="242" spans="1:6">
      <c r="B242" s="232" t="s">
        <v>16860</v>
      </c>
      <c r="C242" s="233" t="s">
        <v>17018</v>
      </c>
      <c r="D242" s="728">
        <v>-1827000</v>
      </c>
      <c r="E242" s="216">
        <v>6003671</v>
      </c>
      <c r="F242" s="269"/>
    </row>
    <row r="243" spans="1:6">
      <c r="B243" s="232" t="s">
        <v>16860</v>
      </c>
      <c r="C243" s="233" t="s">
        <v>17019</v>
      </c>
      <c r="D243" s="726">
        <v>-1215000</v>
      </c>
      <c r="E243" s="216">
        <v>5621406</v>
      </c>
      <c r="F243" s="269"/>
    </row>
    <row r="244" spans="1:6">
      <c r="B244" s="232" t="s">
        <v>16860</v>
      </c>
      <c r="C244" s="233" t="s">
        <v>6861</v>
      </c>
      <c r="D244" s="726">
        <v>-1080000</v>
      </c>
      <c r="E244" s="216">
        <v>5693766</v>
      </c>
      <c r="F244" s="269"/>
    </row>
    <row r="245" spans="1:6">
      <c r="B245" s="232" t="s">
        <v>17020</v>
      </c>
      <c r="C245" s="233" t="s">
        <v>6861</v>
      </c>
      <c r="D245" s="726">
        <v>-50000</v>
      </c>
      <c r="E245" s="216"/>
      <c r="F245" s="269"/>
    </row>
    <row r="246" spans="1:6">
      <c r="B246" s="232" t="s">
        <v>16860</v>
      </c>
      <c r="C246" s="233" t="s">
        <v>11599</v>
      </c>
      <c r="D246" s="318">
        <v>-2446000</v>
      </c>
      <c r="E246" s="216">
        <v>5837086</v>
      </c>
      <c r="F246" s="269"/>
    </row>
    <row r="247" spans="1:6">
      <c r="B247" s="232" t="s">
        <v>17021</v>
      </c>
      <c r="C247" s="233" t="s">
        <v>11599</v>
      </c>
      <c r="D247" s="318">
        <v>-59000</v>
      </c>
      <c r="E247" s="216"/>
      <c r="F247" s="269"/>
    </row>
    <row r="248" spans="1:6">
      <c r="B248" s="232" t="s">
        <v>16860</v>
      </c>
      <c r="C248" s="233" t="s">
        <v>17022</v>
      </c>
      <c r="D248" s="727">
        <v>-1625000</v>
      </c>
      <c r="E248" s="216">
        <v>5945732</v>
      </c>
      <c r="F248" s="269"/>
    </row>
    <row r="249" spans="1:6">
      <c r="B249" s="232"/>
      <c r="C249" s="233"/>
      <c r="D249" s="318"/>
      <c r="E249" s="216"/>
      <c r="F249" s="269"/>
    </row>
    <row r="250" spans="1:6">
      <c r="D250" s="318"/>
      <c r="F250" s="269"/>
    </row>
    <row r="251" spans="1:6">
      <c r="B251" s="244" t="s">
        <v>13322</v>
      </c>
      <c r="C251" s="245"/>
      <c r="D251" s="320">
        <f>SUM(D5:D250)</f>
        <v>-1650000</v>
      </c>
      <c r="F251" s="269"/>
    </row>
    <row r="255" spans="1:6" ht="13.5" thickBot="1"/>
    <row r="256" spans="1:6" ht="15.75" thickBot="1">
      <c r="A256" s="2887" t="s">
        <v>682</v>
      </c>
      <c r="B256" s="2888"/>
      <c r="C256" s="706" t="s">
        <v>16739</v>
      </c>
    </row>
    <row r="257" spans="1:3" ht="15.75" thickBot="1">
      <c r="A257" s="707" t="s">
        <v>684</v>
      </c>
      <c r="B257" s="1721"/>
      <c r="C257" s="706" t="s">
        <v>16739</v>
      </c>
    </row>
    <row r="258" spans="1:3" ht="15.75" thickBot="1">
      <c r="A258" s="2887" t="s">
        <v>685</v>
      </c>
      <c r="B258" s="2888"/>
      <c r="C258" s="706" t="s">
        <v>16739</v>
      </c>
    </row>
    <row r="259" spans="1:3" ht="45.75" thickBot="1">
      <c r="A259" s="2887" t="s">
        <v>686</v>
      </c>
      <c r="B259" s="2888"/>
      <c r="C259" s="712" t="s">
        <v>16741</v>
      </c>
    </row>
    <row r="260" spans="1:3" ht="15.75" thickBot="1">
      <c r="A260" s="2887" t="s">
        <v>688</v>
      </c>
      <c r="B260" s="2888"/>
      <c r="C260" s="706"/>
    </row>
    <row r="261" spans="1:3" ht="15.75" thickBot="1">
      <c r="A261" s="2887" t="s">
        <v>690</v>
      </c>
      <c r="B261" s="2888"/>
      <c r="C261" s="706" t="s">
        <v>14077</v>
      </c>
    </row>
    <row r="262" spans="1:3" ht="15.75" thickBot="1">
      <c r="A262" s="2887" t="s">
        <v>692</v>
      </c>
      <c r="B262" s="2888"/>
      <c r="C262" s="706" t="s">
        <v>13329</v>
      </c>
    </row>
    <row r="263" spans="1:3" ht="15.75" thickBot="1">
      <c r="A263" s="2883" t="s">
        <v>693</v>
      </c>
      <c r="B263" s="2884"/>
      <c r="C263" s="705" t="s">
        <v>694</v>
      </c>
    </row>
    <row r="264" spans="1:3" ht="15.75" thickBot="1">
      <c r="A264" s="2883" t="s">
        <v>695</v>
      </c>
      <c r="B264" s="2884"/>
      <c r="C264" s="717" t="s">
        <v>696</v>
      </c>
    </row>
    <row r="265" spans="1:3" ht="15.75" thickBot="1">
      <c r="A265" s="2883" t="s">
        <v>697</v>
      </c>
      <c r="B265" s="2884"/>
      <c r="C265" s="711">
        <v>959979758641</v>
      </c>
    </row>
    <row r="266" spans="1:3" ht="15.75" thickBot="1">
      <c r="A266" s="2883" t="s">
        <v>13331</v>
      </c>
      <c r="B266" s="2884"/>
      <c r="C266" s="705">
        <v>95949304202</v>
      </c>
    </row>
    <row r="267" spans="1:3" ht="15.75" thickBot="1">
      <c r="A267" s="2883" t="s">
        <v>700</v>
      </c>
      <c r="B267" s="2884"/>
      <c r="C267" s="709" t="s">
        <v>16742</v>
      </c>
    </row>
    <row r="268" spans="1:3" ht="15.75" thickBot="1">
      <c r="A268" s="2883" t="s">
        <v>702</v>
      </c>
      <c r="B268" s="2884"/>
      <c r="C268" s="705" t="s">
        <v>760</v>
      </c>
    </row>
    <row r="269" spans="1:3" ht="15.75" thickBot="1">
      <c r="A269" s="2883" t="s">
        <v>704</v>
      </c>
      <c r="B269" s="2884"/>
      <c r="C269" s="709" t="s">
        <v>705</v>
      </c>
    </row>
    <row r="270" spans="1:3" ht="75.75" thickBot="1">
      <c r="A270" s="2885" t="s">
        <v>706</v>
      </c>
      <c r="B270" s="2886"/>
      <c r="C270" s="712" t="s">
        <v>16743</v>
      </c>
    </row>
  </sheetData>
  <mergeCells count="15">
    <mergeCell ref="A268:B268"/>
    <mergeCell ref="A269:B269"/>
    <mergeCell ref="A270:B270"/>
    <mergeCell ref="A262:B262"/>
    <mergeCell ref="A263:B263"/>
    <mergeCell ref="A264:B264"/>
    <mergeCell ref="A265:B265"/>
    <mergeCell ref="A266:B266"/>
    <mergeCell ref="A267:B267"/>
    <mergeCell ref="A261:B261"/>
    <mergeCell ref="L1:N1"/>
    <mergeCell ref="A256:B256"/>
    <mergeCell ref="A258:B258"/>
    <mergeCell ref="A259:B259"/>
    <mergeCell ref="A260:B260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45">
    <tabColor theme="1" tint="0.499984740745262"/>
    <pageSetUpPr fitToPage="1"/>
  </sheetPr>
  <dimension ref="A1:Q259"/>
  <sheetViews>
    <sheetView zoomScaleNormal="100" workbookViewId="0">
      <pane ySplit="2" topLeftCell="A217" activePane="bottomLeft" state="frozen"/>
      <selection activeCell="C100" sqref="C100"/>
      <selection pane="bottomLeft" activeCell="A222" sqref="A222:XFD233"/>
    </sheetView>
  </sheetViews>
  <sheetFormatPr defaultColWidth="9" defaultRowHeight="12.75"/>
  <cols>
    <col min="1" max="1" width="10" style="216" customWidth="1"/>
    <col min="2" max="2" width="32.7109375" style="216" customWidth="1"/>
    <col min="3" max="3" width="28.7109375" style="217" customWidth="1"/>
    <col min="4" max="4" width="16.42578125" style="248" customWidth="1"/>
    <col min="5" max="5" width="13" style="108" customWidth="1"/>
    <col min="6" max="6" width="10.140625" style="108" bestFit="1" customWidth="1"/>
    <col min="7" max="7" width="9" style="108"/>
    <col min="8" max="8" width="10.140625" style="502" bestFit="1" customWidth="1"/>
    <col min="9" max="9" width="10.85546875" style="108" customWidth="1"/>
    <col min="10" max="10" width="9" style="217"/>
    <col min="11" max="12" width="9" style="108"/>
    <col min="13" max="13" width="10.140625" style="502" bestFit="1" customWidth="1"/>
    <col min="14" max="16384" width="9" style="108"/>
  </cols>
  <sheetData>
    <row r="1" spans="1:17" s="23" customFormat="1" ht="13.5" customHeight="1">
      <c r="A1" s="3"/>
      <c r="B1" s="2876" t="s">
        <v>9</v>
      </c>
      <c r="C1" s="1"/>
      <c r="D1" s="246" t="s">
        <v>9002</v>
      </c>
      <c r="E1" s="209"/>
      <c r="F1" s="1" t="s">
        <v>1595</v>
      </c>
      <c r="G1" s="2876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</row>
    <row r="2" spans="1:17" s="22" customFormat="1">
      <c r="A2" s="260" t="s">
        <v>1596</v>
      </c>
      <c r="B2" s="5" t="s">
        <v>1</v>
      </c>
      <c r="C2" s="5" t="s">
        <v>1597</v>
      </c>
      <c r="D2" s="45" t="s">
        <v>1598</v>
      </c>
      <c r="E2" s="20" t="s">
        <v>13018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  <c r="P2" s="29" t="s">
        <v>722</v>
      </c>
      <c r="Q2" s="2005"/>
    </row>
    <row r="3" spans="1:17" s="22" customFormat="1">
      <c r="A3" s="15"/>
      <c r="B3" s="2876"/>
      <c r="C3" s="2876"/>
      <c r="D3" s="331"/>
      <c r="E3" s="490"/>
      <c r="F3" s="1"/>
      <c r="G3" s="1"/>
      <c r="H3" s="27"/>
      <c r="I3" s="1"/>
      <c r="J3" s="2876"/>
      <c r="K3" s="27"/>
      <c r="L3" s="1"/>
      <c r="M3" s="27"/>
      <c r="N3" s="2"/>
      <c r="O3" s="1"/>
      <c r="P3" s="151"/>
      <c r="Q3" s="2004"/>
    </row>
    <row r="4" spans="1:17">
      <c r="A4" s="244" t="s">
        <v>17023</v>
      </c>
      <c r="C4" s="233" t="s">
        <v>17024</v>
      </c>
    </row>
    <row r="5" spans="1:17">
      <c r="A5" s="2326">
        <v>5003147</v>
      </c>
      <c r="B5" s="2293" t="s">
        <v>17025</v>
      </c>
      <c r="C5" s="2117" t="s">
        <v>17026</v>
      </c>
      <c r="D5" s="701">
        <v>6820000</v>
      </c>
      <c r="F5" s="338">
        <v>6400000</v>
      </c>
      <c r="G5" s="217" t="s">
        <v>31</v>
      </c>
      <c r="H5" s="510">
        <v>42447</v>
      </c>
      <c r="I5" s="217" t="s">
        <v>17027</v>
      </c>
      <c r="K5" s="217"/>
      <c r="L5" s="217" t="s">
        <v>798</v>
      </c>
      <c r="M5" s="510">
        <v>42468</v>
      </c>
      <c r="N5" s="217" t="s">
        <v>5746</v>
      </c>
      <c r="O5" s="217"/>
      <c r="P5" s="216" t="s">
        <v>17028</v>
      </c>
    </row>
    <row r="6" spans="1:17">
      <c r="A6" s="2327">
        <v>5003148</v>
      </c>
      <c r="B6" s="2293" t="s">
        <v>17025</v>
      </c>
      <c r="C6" s="2117" t="s">
        <v>17029</v>
      </c>
      <c r="D6" s="701">
        <v>7220000</v>
      </c>
      <c r="F6" s="338">
        <v>6710000</v>
      </c>
      <c r="G6" s="217" t="s">
        <v>31</v>
      </c>
      <c r="H6" s="510">
        <v>42451</v>
      </c>
      <c r="I6" s="217" t="s">
        <v>17027</v>
      </c>
      <c r="K6" s="217"/>
      <c r="L6" s="217" t="s">
        <v>798</v>
      </c>
      <c r="M6" s="510">
        <v>42468</v>
      </c>
      <c r="N6" s="217" t="s">
        <v>5746</v>
      </c>
      <c r="O6" s="217"/>
      <c r="P6" s="216" t="s">
        <v>17028</v>
      </c>
    </row>
    <row r="7" spans="1:17">
      <c r="A7" s="2328"/>
      <c r="B7" s="2293"/>
      <c r="C7" s="2117"/>
      <c r="D7" s="701"/>
      <c r="F7" s="338"/>
      <c r="G7" s="217"/>
      <c r="H7" s="510"/>
      <c r="I7" s="217"/>
      <c r="K7" s="217"/>
      <c r="L7" s="217"/>
      <c r="M7" s="510"/>
      <c r="N7" s="217"/>
      <c r="O7" s="217"/>
      <c r="P7" s="217"/>
    </row>
    <row r="9" spans="1:17">
      <c r="A9" s="30" t="s">
        <v>16750</v>
      </c>
      <c r="B9" s="2145"/>
      <c r="C9" s="233" t="s">
        <v>17030</v>
      </c>
      <c r="D9" s="2093"/>
      <c r="F9" s="338"/>
      <c r="G9" s="217"/>
      <c r="H9" s="510"/>
      <c r="I9" s="217"/>
      <c r="K9" s="217"/>
      <c r="L9" s="217"/>
      <c r="M9" s="510"/>
      <c r="N9" s="217"/>
      <c r="O9" s="217"/>
      <c r="P9" s="217"/>
    </row>
    <row r="10" spans="1:17">
      <c r="A10" s="216">
        <v>5003138</v>
      </c>
      <c r="B10" s="2173" t="s">
        <v>3616</v>
      </c>
      <c r="C10" s="2172" t="s">
        <v>17031</v>
      </c>
      <c r="D10" s="633">
        <v>1110000</v>
      </c>
      <c r="F10" s="338">
        <v>920000</v>
      </c>
      <c r="G10" s="217" t="s">
        <v>98</v>
      </c>
      <c r="H10" s="510">
        <v>42448</v>
      </c>
      <c r="I10" s="217" t="s">
        <v>448</v>
      </c>
      <c r="K10" s="217"/>
      <c r="L10" s="217" t="s">
        <v>5733</v>
      </c>
      <c r="M10" s="510">
        <v>42471</v>
      </c>
      <c r="N10" s="217" t="s">
        <v>5746</v>
      </c>
      <c r="O10" s="217"/>
      <c r="P10" s="217"/>
    </row>
    <row r="11" spans="1:17">
      <c r="B11" s="2173"/>
      <c r="C11" s="2172"/>
      <c r="D11" s="633"/>
      <c r="F11" s="338"/>
      <c r="G11" s="217"/>
      <c r="H11" s="510"/>
      <c r="I11" s="217"/>
      <c r="K11" s="217"/>
      <c r="L11" s="217"/>
      <c r="M11" s="510"/>
      <c r="N11" s="217"/>
      <c r="O11" s="217"/>
      <c r="P11" s="217"/>
    </row>
    <row r="12" spans="1:17">
      <c r="A12" s="30" t="s">
        <v>9458</v>
      </c>
      <c r="B12" s="2173"/>
      <c r="C12" s="2172"/>
      <c r="D12" s="633"/>
      <c r="F12" s="338"/>
      <c r="G12" s="217"/>
      <c r="H12" s="510"/>
      <c r="I12" s="217"/>
      <c r="K12" s="217"/>
      <c r="L12" s="217"/>
      <c r="M12" s="510"/>
      <c r="N12" s="217"/>
      <c r="O12" s="217"/>
      <c r="P12" s="217"/>
    </row>
    <row r="13" spans="1:17">
      <c r="A13" s="216">
        <v>5003139</v>
      </c>
      <c r="B13" s="2067" t="s">
        <v>17032</v>
      </c>
      <c r="C13" s="2172" t="s">
        <v>17033</v>
      </c>
      <c r="D13" s="633">
        <v>925000</v>
      </c>
      <c r="F13" s="338">
        <v>725000</v>
      </c>
      <c r="G13" s="217" t="s">
        <v>98</v>
      </c>
      <c r="H13" s="510">
        <v>42448</v>
      </c>
      <c r="I13" s="217" t="s">
        <v>448</v>
      </c>
      <c r="K13" s="217"/>
      <c r="L13" s="217" t="s">
        <v>107</v>
      </c>
      <c r="M13" s="510">
        <v>42471</v>
      </c>
      <c r="N13" s="217" t="s">
        <v>5746</v>
      </c>
      <c r="O13" s="217"/>
      <c r="P13" s="217"/>
    </row>
    <row r="14" spans="1:17">
      <c r="A14" s="216">
        <v>5003140</v>
      </c>
      <c r="B14" s="2067" t="s">
        <v>17034</v>
      </c>
      <c r="C14" s="2172" t="s">
        <v>17035</v>
      </c>
      <c r="D14" s="2152">
        <v>730000</v>
      </c>
      <c r="F14" s="338">
        <v>580000</v>
      </c>
      <c r="G14" s="217" t="s">
        <v>110</v>
      </c>
      <c r="H14" s="510">
        <v>42448</v>
      </c>
      <c r="I14" s="217" t="s">
        <v>448</v>
      </c>
      <c r="K14" s="217"/>
      <c r="L14" s="217" t="s">
        <v>107</v>
      </c>
      <c r="M14" s="510">
        <v>42471</v>
      </c>
      <c r="N14" s="217" t="s">
        <v>5746</v>
      </c>
      <c r="O14" s="217"/>
      <c r="P14" s="217"/>
    </row>
    <row r="15" spans="1:17">
      <c r="A15" s="216">
        <v>5003141</v>
      </c>
      <c r="B15" s="2067" t="s">
        <v>17036</v>
      </c>
      <c r="C15" s="2172" t="s">
        <v>17037</v>
      </c>
      <c r="D15" s="633">
        <v>1100000</v>
      </c>
      <c r="F15" s="338">
        <v>895000</v>
      </c>
      <c r="G15" s="217" t="s">
        <v>98</v>
      </c>
      <c r="H15" s="510">
        <v>42448</v>
      </c>
      <c r="I15" s="217" t="s">
        <v>448</v>
      </c>
      <c r="K15" s="217"/>
      <c r="L15" s="217" t="s">
        <v>107</v>
      </c>
      <c r="M15" s="510">
        <v>42471</v>
      </c>
      <c r="N15" s="217" t="s">
        <v>5746</v>
      </c>
      <c r="O15" s="217"/>
      <c r="P15" s="217"/>
    </row>
    <row r="16" spans="1:17">
      <c r="A16" s="634">
        <v>5003142</v>
      </c>
      <c r="B16" s="2067" t="s">
        <v>11689</v>
      </c>
      <c r="C16" s="2117" t="s">
        <v>17038</v>
      </c>
      <c r="D16" s="633">
        <v>845000</v>
      </c>
      <c r="F16" s="338">
        <v>690000</v>
      </c>
      <c r="G16" s="217" t="s">
        <v>98</v>
      </c>
      <c r="H16" s="510">
        <v>42448</v>
      </c>
      <c r="I16" s="217" t="s">
        <v>448</v>
      </c>
      <c r="K16" s="217"/>
      <c r="L16" s="217" t="s">
        <v>107</v>
      </c>
      <c r="M16" s="510">
        <v>42471</v>
      </c>
      <c r="N16" s="217" t="s">
        <v>5746</v>
      </c>
      <c r="O16" s="217"/>
      <c r="P16" s="217"/>
    </row>
    <row r="17" spans="1:16">
      <c r="A17" s="216">
        <v>5003143</v>
      </c>
      <c r="B17" s="2173" t="s">
        <v>16907</v>
      </c>
      <c r="C17" s="2172" t="s">
        <v>17039</v>
      </c>
      <c r="D17" s="633">
        <v>595000</v>
      </c>
      <c r="F17" s="338">
        <v>395000</v>
      </c>
      <c r="G17" s="217" t="s">
        <v>98</v>
      </c>
      <c r="H17" s="510">
        <v>42448</v>
      </c>
      <c r="I17" s="217" t="s">
        <v>448</v>
      </c>
      <c r="K17" s="217"/>
      <c r="L17" s="217" t="s">
        <v>107</v>
      </c>
      <c r="M17" s="510">
        <v>42471</v>
      </c>
      <c r="N17" s="217" t="s">
        <v>5746</v>
      </c>
      <c r="O17" s="217"/>
      <c r="P17" s="217"/>
    </row>
    <row r="18" spans="1:16">
      <c r="A18" s="216">
        <v>5003144</v>
      </c>
      <c r="B18" s="2173" t="s">
        <v>17040</v>
      </c>
      <c r="C18" s="2172" t="s">
        <v>17041</v>
      </c>
      <c r="D18" s="633">
        <v>450000</v>
      </c>
      <c r="F18" s="338">
        <v>245000</v>
      </c>
      <c r="G18" s="217" t="s">
        <v>98</v>
      </c>
      <c r="H18" s="510">
        <v>42448</v>
      </c>
      <c r="I18" s="217" t="s">
        <v>448</v>
      </c>
      <c r="K18" s="217"/>
      <c r="L18" s="217" t="s">
        <v>107</v>
      </c>
      <c r="M18" s="510">
        <v>42471</v>
      </c>
      <c r="N18" s="217" t="s">
        <v>5746</v>
      </c>
      <c r="O18" s="217"/>
      <c r="P18" s="217"/>
    </row>
    <row r="19" spans="1:16">
      <c r="A19" s="216">
        <v>5003145</v>
      </c>
      <c r="B19" s="2067" t="s">
        <v>17042</v>
      </c>
      <c r="C19" s="2172" t="s">
        <v>17043</v>
      </c>
      <c r="D19" s="633">
        <v>3615000</v>
      </c>
      <c r="F19" s="338">
        <v>3270000</v>
      </c>
      <c r="G19" s="217" t="s">
        <v>110</v>
      </c>
      <c r="H19" s="510">
        <v>42448</v>
      </c>
      <c r="I19" s="217" t="s">
        <v>448</v>
      </c>
      <c r="K19" s="217"/>
      <c r="L19" s="217" t="s">
        <v>107</v>
      </c>
      <c r="M19" s="510">
        <v>42471</v>
      </c>
      <c r="N19" s="217" t="s">
        <v>5746</v>
      </c>
      <c r="O19" s="217"/>
      <c r="P19" s="217"/>
    </row>
    <row r="20" spans="1:16">
      <c r="A20" s="216">
        <v>5003146</v>
      </c>
      <c r="B20" s="2173" t="s">
        <v>17034</v>
      </c>
      <c r="C20" s="2172" t="s">
        <v>17044</v>
      </c>
      <c r="D20" s="2152">
        <v>635000</v>
      </c>
      <c r="F20" s="338">
        <v>410000</v>
      </c>
      <c r="G20" s="217" t="s">
        <v>354</v>
      </c>
      <c r="H20" s="510">
        <v>42448</v>
      </c>
      <c r="I20" s="217" t="s">
        <v>448</v>
      </c>
      <c r="K20" s="217"/>
      <c r="L20" s="217" t="s">
        <v>107</v>
      </c>
      <c r="M20" s="510">
        <v>42471</v>
      </c>
      <c r="N20" s="217" t="s">
        <v>5746</v>
      </c>
      <c r="O20" s="217"/>
      <c r="P20" s="217"/>
    </row>
    <row r="22" spans="1:16">
      <c r="A22" s="30" t="s">
        <v>16744</v>
      </c>
      <c r="B22" s="2067"/>
      <c r="C22" s="721" t="s">
        <v>17045</v>
      </c>
      <c r="D22" s="633"/>
      <c r="F22" s="338"/>
      <c r="G22" s="217"/>
      <c r="H22" s="510"/>
      <c r="I22" s="217"/>
      <c r="K22" s="217"/>
      <c r="L22" s="217"/>
      <c r="M22" s="510"/>
      <c r="N22" s="217"/>
      <c r="O22" s="217"/>
      <c r="P22" s="217"/>
    </row>
    <row r="23" spans="1:16">
      <c r="A23" s="720">
        <v>5003167</v>
      </c>
      <c r="B23" s="2067" t="s">
        <v>17046</v>
      </c>
      <c r="C23" s="2117" t="s">
        <v>17047</v>
      </c>
      <c r="D23" s="633">
        <v>5015000</v>
      </c>
      <c r="F23" s="338">
        <v>4605000</v>
      </c>
      <c r="G23" s="217" t="s">
        <v>354</v>
      </c>
      <c r="H23" s="510">
        <v>42452</v>
      </c>
      <c r="I23" s="217" t="s">
        <v>6407</v>
      </c>
      <c r="K23" s="217"/>
      <c r="L23" s="217" t="s">
        <v>41</v>
      </c>
      <c r="M23" s="510">
        <v>42471</v>
      </c>
      <c r="N23" s="217" t="s">
        <v>5746</v>
      </c>
      <c r="O23" s="217"/>
      <c r="P23" s="217"/>
    </row>
    <row r="24" spans="1:16">
      <c r="A24" s="720"/>
      <c r="B24" s="2067"/>
      <c r="C24" s="2117"/>
      <c r="D24" s="633"/>
      <c r="F24" s="338"/>
      <c r="G24" s="217"/>
      <c r="H24" s="510"/>
      <c r="I24" s="217"/>
      <c r="K24" s="217"/>
      <c r="L24" s="217"/>
      <c r="M24" s="510"/>
      <c r="N24" s="217"/>
      <c r="O24" s="217"/>
      <c r="P24" s="217"/>
    </row>
    <row r="25" spans="1:16">
      <c r="B25" s="2145"/>
      <c r="C25" s="2146"/>
      <c r="D25" s="2093"/>
      <c r="F25" s="338"/>
      <c r="G25" s="217"/>
      <c r="H25" s="510"/>
      <c r="I25" s="217"/>
      <c r="K25" s="217"/>
      <c r="L25" s="217"/>
      <c r="M25" s="510"/>
      <c r="N25" s="217"/>
      <c r="O25" s="217"/>
      <c r="P25" s="217"/>
    </row>
    <row r="26" spans="1:16">
      <c r="A26" s="210" t="s">
        <v>732</v>
      </c>
      <c r="B26" s="675"/>
      <c r="C26" s="2094"/>
      <c r="D26" s="2093"/>
      <c r="F26" s="338"/>
      <c r="G26" s="217"/>
      <c r="H26" s="510"/>
      <c r="I26" s="217"/>
      <c r="K26" s="217"/>
      <c r="L26" s="217"/>
      <c r="M26" s="510"/>
      <c r="N26" s="217"/>
      <c r="O26" s="217"/>
      <c r="P26" s="217"/>
    </row>
    <row r="27" spans="1:16">
      <c r="A27" s="210"/>
      <c r="B27" s="675">
        <v>42452</v>
      </c>
      <c r="C27" s="2094">
        <v>-22314000</v>
      </c>
      <c r="D27" s="2093"/>
      <c r="F27" s="338"/>
      <c r="G27" s="217"/>
      <c r="H27" s="510"/>
      <c r="I27" s="217"/>
      <c r="K27" s="217"/>
      <c r="L27" s="217"/>
      <c r="M27" s="510"/>
      <c r="N27" s="217"/>
      <c r="O27" s="217"/>
      <c r="P27" s="217"/>
    </row>
    <row r="28" spans="1:16">
      <c r="A28" s="184"/>
      <c r="D28" s="2093"/>
      <c r="F28" s="338"/>
      <c r="G28" s="217"/>
      <c r="H28" s="510"/>
      <c r="I28" s="217"/>
      <c r="K28" s="217"/>
      <c r="L28" s="217"/>
      <c r="M28" s="510"/>
      <c r="N28" s="217"/>
      <c r="O28" s="217"/>
      <c r="P28" s="217"/>
    </row>
    <row r="29" spans="1:16">
      <c r="A29" s="184"/>
      <c r="B29" s="244" t="s">
        <v>733</v>
      </c>
      <c r="C29" s="506">
        <f>SUM(D3:D25)+SUM(C26:C28)</f>
        <v>6746000</v>
      </c>
      <c r="D29" s="2093"/>
      <c r="F29" s="338"/>
      <c r="G29" s="217"/>
      <c r="H29" s="510"/>
      <c r="I29" s="217"/>
      <c r="K29" s="217"/>
      <c r="L29" s="217"/>
      <c r="M29" s="510"/>
      <c r="N29" s="217"/>
      <c r="O29" s="217"/>
      <c r="P29" s="217"/>
    </row>
    <row r="30" spans="1:16">
      <c r="B30" s="244"/>
      <c r="C30" s="673"/>
      <c r="D30" s="2093"/>
      <c r="F30" s="338"/>
      <c r="G30" s="217"/>
      <c r="H30" s="510"/>
      <c r="I30" s="217"/>
      <c r="K30" s="217"/>
      <c r="L30" s="217"/>
      <c r="M30" s="510"/>
      <c r="N30" s="217"/>
      <c r="O30" s="217"/>
      <c r="P30" s="217"/>
    </row>
    <row r="31" spans="1:16" s="504" customFormat="1">
      <c r="A31" s="1844"/>
      <c r="B31" s="1844"/>
      <c r="C31" s="1954"/>
      <c r="D31" s="2563"/>
      <c r="E31" s="1833"/>
      <c r="F31" s="1830"/>
      <c r="G31" s="1831"/>
      <c r="H31" s="1832"/>
      <c r="I31" s="1831"/>
      <c r="J31" s="1831"/>
      <c r="K31" s="1831"/>
      <c r="L31" s="1831"/>
      <c r="M31" s="1832"/>
      <c r="N31" s="1831"/>
      <c r="O31" s="1831"/>
      <c r="P31" s="1831"/>
    </row>
    <row r="32" spans="1:16">
      <c r="A32" s="30" t="s">
        <v>3148</v>
      </c>
      <c r="C32" s="681" t="s">
        <v>17048</v>
      </c>
      <c r="D32" s="2093"/>
      <c r="F32" s="338"/>
      <c r="G32" s="217"/>
      <c r="H32" s="510"/>
      <c r="I32" s="217"/>
      <c r="K32" s="217"/>
      <c r="L32" s="217"/>
      <c r="M32" s="510"/>
      <c r="N32" s="217"/>
      <c r="O32" s="217"/>
      <c r="P32" s="217"/>
    </row>
    <row r="33" spans="1:16">
      <c r="A33" s="184">
        <v>5003213</v>
      </c>
      <c r="B33" s="216" t="s">
        <v>17049</v>
      </c>
      <c r="C33" s="691" t="s">
        <v>17050</v>
      </c>
      <c r="D33" s="2093">
        <v>6185000</v>
      </c>
      <c r="F33" s="338">
        <v>5775000</v>
      </c>
      <c r="G33" s="217" t="s">
        <v>110</v>
      </c>
      <c r="H33" s="510">
        <v>42459</v>
      </c>
      <c r="I33" s="217" t="s">
        <v>66</v>
      </c>
      <c r="K33" s="217"/>
      <c r="L33" s="217" t="s">
        <v>67</v>
      </c>
      <c r="M33" s="510">
        <v>42487</v>
      </c>
      <c r="N33" s="217" t="s">
        <v>5746</v>
      </c>
      <c r="O33" s="217" t="s">
        <v>2230</v>
      </c>
      <c r="P33" s="217"/>
    </row>
    <row r="34" spans="1:16">
      <c r="A34" s="184"/>
      <c r="C34" s="691"/>
      <c r="D34" s="2093"/>
      <c r="F34" s="338"/>
      <c r="G34" s="217"/>
      <c r="H34" s="510"/>
      <c r="I34" s="217"/>
      <c r="K34" s="217"/>
      <c r="L34" s="217"/>
      <c r="M34" s="510"/>
      <c r="N34" s="217"/>
      <c r="O34" s="217"/>
      <c r="P34" s="217"/>
    </row>
    <row r="35" spans="1:16">
      <c r="A35" s="30" t="s">
        <v>17051</v>
      </c>
      <c r="C35" s="691"/>
      <c r="D35" s="2093"/>
      <c r="F35" s="338"/>
      <c r="G35" s="217"/>
      <c r="H35" s="510"/>
      <c r="I35" s="217"/>
      <c r="K35" s="217"/>
      <c r="L35" s="217"/>
      <c r="M35" s="510"/>
      <c r="N35" s="217"/>
      <c r="O35" s="217"/>
      <c r="P35" s="217"/>
    </row>
    <row r="36" spans="1:16">
      <c r="A36" s="184">
        <v>5003227</v>
      </c>
      <c r="B36" s="216" t="s">
        <v>2783</v>
      </c>
      <c r="C36" s="691" t="s">
        <v>17052</v>
      </c>
      <c r="D36" s="2093">
        <v>795000</v>
      </c>
      <c r="F36" s="338">
        <v>613000</v>
      </c>
      <c r="G36" s="217" t="s">
        <v>98</v>
      </c>
      <c r="H36" s="510">
        <v>42460</v>
      </c>
      <c r="I36" s="217" t="s">
        <v>527</v>
      </c>
      <c r="J36" s="217" t="s">
        <v>449</v>
      </c>
      <c r="K36" s="217"/>
      <c r="L36" s="217" t="s">
        <v>67</v>
      </c>
      <c r="M36" s="510">
        <v>42508</v>
      </c>
      <c r="N36" s="217" t="s">
        <v>5746</v>
      </c>
      <c r="O36" s="216" t="s">
        <v>17053</v>
      </c>
      <c r="P36" s="217"/>
    </row>
    <row r="37" spans="1:16">
      <c r="A37" s="184"/>
      <c r="B37" s="108"/>
      <c r="C37" s="108"/>
      <c r="D37" s="211"/>
      <c r="H37" s="510"/>
      <c r="I37" s="217"/>
      <c r="K37" s="217"/>
      <c r="L37" s="217"/>
      <c r="M37" s="510"/>
      <c r="N37" s="217"/>
      <c r="O37" s="217"/>
      <c r="P37" s="217"/>
    </row>
    <row r="38" spans="1:16">
      <c r="A38" s="30" t="s">
        <v>16768</v>
      </c>
      <c r="C38" s="691"/>
      <c r="D38" s="2093"/>
      <c r="F38" s="338"/>
      <c r="G38" s="217"/>
      <c r="H38" s="510"/>
      <c r="I38" s="217"/>
      <c r="K38" s="217"/>
      <c r="L38" s="217"/>
      <c r="M38" s="510"/>
      <c r="N38" s="217"/>
      <c r="O38" s="217"/>
      <c r="P38" s="217"/>
    </row>
    <row r="39" spans="1:16">
      <c r="A39" s="184">
        <v>5003214</v>
      </c>
      <c r="B39" s="216" t="s">
        <v>16890</v>
      </c>
      <c r="C39" s="691" t="s">
        <v>17054</v>
      </c>
      <c r="D39" s="2093">
        <v>575000</v>
      </c>
      <c r="F39" s="338">
        <v>407000</v>
      </c>
      <c r="G39" s="217" t="s">
        <v>476</v>
      </c>
      <c r="H39" s="510">
        <v>42459</v>
      </c>
      <c r="I39" s="217" t="s">
        <v>6407</v>
      </c>
      <c r="K39" s="217"/>
      <c r="L39" s="217" t="s">
        <v>41</v>
      </c>
      <c r="M39" s="510">
        <v>42510</v>
      </c>
      <c r="N39" s="217" t="s">
        <v>5746</v>
      </c>
      <c r="O39" s="217"/>
      <c r="P39" s="217"/>
    </row>
    <row r="40" spans="1:16">
      <c r="C40" s="691"/>
      <c r="D40" s="2093"/>
      <c r="F40" s="338"/>
      <c r="G40" s="217"/>
      <c r="H40" s="510"/>
      <c r="I40" s="217"/>
      <c r="K40" s="217"/>
      <c r="L40" s="217"/>
      <c r="M40" s="510"/>
      <c r="N40" s="217"/>
      <c r="O40" s="217"/>
      <c r="P40" s="217"/>
    </row>
    <row r="41" spans="1:16">
      <c r="A41" s="30" t="s">
        <v>17051</v>
      </c>
      <c r="C41" s="681" t="s">
        <v>17055</v>
      </c>
      <c r="D41" s="2093"/>
      <c r="F41" s="338"/>
      <c r="G41" s="217"/>
      <c r="H41" s="510"/>
      <c r="I41" s="217"/>
      <c r="K41" s="217"/>
      <c r="L41" s="217"/>
      <c r="M41" s="510"/>
      <c r="N41" s="217"/>
      <c r="O41" s="217"/>
      <c r="P41" s="217"/>
    </row>
    <row r="42" spans="1:16">
      <c r="A42" s="216">
        <v>5004003</v>
      </c>
      <c r="B42" s="216" t="s">
        <v>7586</v>
      </c>
      <c r="C42" s="691" t="s">
        <v>17056</v>
      </c>
      <c r="D42" s="2093">
        <v>680000</v>
      </c>
      <c r="F42" s="338">
        <v>491000</v>
      </c>
      <c r="G42" s="217" t="s">
        <v>98</v>
      </c>
      <c r="H42" s="510">
        <v>42461</v>
      </c>
      <c r="I42" s="217" t="s">
        <v>6656</v>
      </c>
      <c r="K42" s="217"/>
      <c r="L42" s="217" t="s">
        <v>67</v>
      </c>
      <c r="M42" s="510">
        <v>42508</v>
      </c>
      <c r="N42" s="217" t="s">
        <v>5746</v>
      </c>
      <c r="O42" s="216" t="s">
        <v>2265</v>
      </c>
      <c r="P42" s="217"/>
    </row>
    <row r="43" spans="1:16">
      <c r="A43" s="216">
        <v>5004004</v>
      </c>
      <c r="B43" s="216" t="s">
        <v>7586</v>
      </c>
      <c r="C43" s="691" t="s">
        <v>17057</v>
      </c>
      <c r="D43" s="2093">
        <v>710000</v>
      </c>
      <c r="F43" s="338">
        <v>519000</v>
      </c>
      <c r="G43" s="217" t="s">
        <v>98</v>
      </c>
      <c r="H43" s="510">
        <v>42461</v>
      </c>
      <c r="I43" s="217" t="s">
        <v>262</v>
      </c>
      <c r="K43" s="217"/>
      <c r="L43" s="217" t="s">
        <v>67</v>
      </c>
      <c r="M43" s="510">
        <v>42508</v>
      </c>
      <c r="N43" s="217" t="s">
        <v>5746</v>
      </c>
      <c r="O43" s="216" t="s">
        <v>17058</v>
      </c>
      <c r="P43" s="217"/>
    </row>
    <row r="44" spans="1:16">
      <c r="C44" s="691"/>
      <c r="D44" s="2093"/>
      <c r="F44" s="338"/>
      <c r="G44" s="217"/>
      <c r="H44" s="510"/>
      <c r="I44" s="217"/>
      <c r="K44" s="217"/>
      <c r="L44" s="217"/>
      <c r="M44" s="510"/>
      <c r="N44" s="217"/>
      <c r="O44" s="217"/>
      <c r="P44" s="217"/>
    </row>
    <row r="45" spans="1:16">
      <c r="A45" s="30" t="s">
        <v>17059</v>
      </c>
      <c r="C45" s="691"/>
      <c r="D45" s="2093"/>
      <c r="F45" s="338"/>
      <c r="G45" s="217"/>
      <c r="H45" s="510"/>
      <c r="I45" s="217"/>
      <c r="K45" s="217"/>
      <c r="L45" s="217"/>
      <c r="M45" s="510"/>
      <c r="N45" s="217"/>
      <c r="O45" s="217"/>
      <c r="P45" s="217"/>
    </row>
    <row r="46" spans="1:16">
      <c r="A46" s="216">
        <v>5004009</v>
      </c>
      <c r="B46" s="216" t="s">
        <v>13962</v>
      </c>
      <c r="C46" s="691" t="s">
        <v>17060</v>
      </c>
      <c r="D46" s="2093">
        <v>850000</v>
      </c>
      <c r="F46" s="338">
        <v>685000</v>
      </c>
      <c r="G46" s="217" t="s">
        <v>104</v>
      </c>
      <c r="H46" s="510">
        <v>42462</v>
      </c>
      <c r="I46" s="217" t="s">
        <v>448</v>
      </c>
      <c r="K46" s="217"/>
      <c r="L46" s="217" t="s">
        <v>41</v>
      </c>
      <c r="M46" s="510">
        <v>42510</v>
      </c>
      <c r="N46" s="217" t="s">
        <v>5746</v>
      </c>
      <c r="O46" s="217"/>
      <c r="P46" s="217"/>
    </row>
    <row r="47" spans="1:16">
      <c r="C47" s="691"/>
      <c r="D47" s="2093"/>
      <c r="F47" s="338"/>
      <c r="G47" s="217"/>
      <c r="H47" s="510"/>
      <c r="I47" s="217"/>
      <c r="K47" s="217"/>
      <c r="L47" s="217"/>
      <c r="M47" s="510"/>
      <c r="N47" s="217"/>
      <c r="O47" s="217"/>
      <c r="P47" s="217"/>
    </row>
    <row r="48" spans="1:16">
      <c r="A48" s="30" t="s">
        <v>2201</v>
      </c>
      <c r="C48" s="691"/>
      <c r="D48" s="2093"/>
      <c r="F48" s="338"/>
      <c r="G48" s="217"/>
      <c r="H48" s="510"/>
      <c r="I48" s="217"/>
      <c r="K48" s="217"/>
      <c r="L48" s="217"/>
      <c r="M48" s="510"/>
      <c r="N48" s="217"/>
      <c r="O48" s="217"/>
      <c r="P48" s="217"/>
    </row>
    <row r="49" spans="1:16">
      <c r="A49" s="216">
        <v>5004103</v>
      </c>
      <c r="B49" s="216" t="s">
        <v>17061</v>
      </c>
      <c r="C49" s="217" t="s">
        <v>17062</v>
      </c>
      <c r="D49" s="2093">
        <v>460000</v>
      </c>
      <c r="F49" s="338">
        <v>305000</v>
      </c>
      <c r="G49" s="217" t="s">
        <v>98</v>
      </c>
      <c r="H49" s="510">
        <v>42472</v>
      </c>
      <c r="I49" s="217" t="s">
        <v>106</v>
      </c>
      <c r="K49" s="217"/>
      <c r="L49" s="217" t="s">
        <v>41</v>
      </c>
      <c r="M49" s="510">
        <v>42517</v>
      </c>
      <c r="N49" s="217" t="s">
        <v>5746</v>
      </c>
      <c r="O49" s="217"/>
      <c r="P49" s="217"/>
    </row>
    <row r="50" spans="1:16">
      <c r="A50" s="216">
        <v>5004134</v>
      </c>
      <c r="B50" s="216" t="s">
        <v>17061</v>
      </c>
      <c r="C50" s="217" t="s">
        <v>17063</v>
      </c>
      <c r="D50" s="2093">
        <v>465000</v>
      </c>
      <c r="F50" s="338">
        <v>155000</v>
      </c>
      <c r="G50" s="217" t="s">
        <v>98</v>
      </c>
      <c r="H50" s="510">
        <v>42474</v>
      </c>
      <c r="I50" s="217" t="s">
        <v>100</v>
      </c>
      <c r="J50" s="217" t="s">
        <v>449</v>
      </c>
      <c r="K50" s="217"/>
      <c r="L50" s="217" t="s">
        <v>41</v>
      </c>
      <c r="M50" s="510">
        <v>42517</v>
      </c>
      <c r="N50" s="217" t="s">
        <v>5746</v>
      </c>
      <c r="O50" s="216" t="s">
        <v>2230</v>
      </c>
      <c r="P50" s="217"/>
    </row>
    <row r="51" spans="1:16">
      <c r="C51" s="691"/>
      <c r="D51" s="2093"/>
      <c r="F51" s="338"/>
      <c r="G51" s="217"/>
      <c r="H51" s="510"/>
      <c r="I51" s="217"/>
      <c r="K51" s="217"/>
      <c r="L51" s="217"/>
      <c r="M51" s="510"/>
      <c r="N51" s="217"/>
      <c r="O51" s="217"/>
      <c r="P51" s="217"/>
    </row>
    <row r="52" spans="1:16">
      <c r="A52" s="108"/>
      <c r="C52" s="108"/>
      <c r="D52" s="2093"/>
      <c r="F52" s="338"/>
      <c r="G52" s="217"/>
      <c r="H52" s="510"/>
      <c r="I52" s="217"/>
      <c r="J52" s="108"/>
      <c r="K52" s="217"/>
      <c r="L52" s="217"/>
      <c r="M52" s="510"/>
      <c r="N52" s="217"/>
      <c r="P52" s="217"/>
    </row>
    <row r="53" spans="1:16">
      <c r="A53" s="108"/>
      <c r="B53" s="245" t="s">
        <v>17064</v>
      </c>
      <c r="C53" s="681" t="s">
        <v>17065</v>
      </c>
      <c r="D53" s="2093"/>
      <c r="F53" s="338"/>
      <c r="G53" s="217"/>
      <c r="H53" s="510"/>
      <c r="I53" s="217"/>
      <c r="J53" s="108"/>
      <c r="K53" s="217"/>
      <c r="L53" s="217"/>
      <c r="M53" s="510"/>
      <c r="N53" s="217"/>
      <c r="P53" s="217"/>
    </row>
    <row r="54" spans="1:16">
      <c r="A54" s="244" t="s">
        <v>17066</v>
      </c>
      <c r="B54" s="108"/>
      <c r="C54" s="691"/>
      <c r="D54" s="2093"/>
      <c r="F54" s="338"/>
      <c r="G54" s="217"/>
      <c r="H54" s="510"/>
      <c r="I54" s="217"/>
      <c r="K54" s="217"/>
      <c r="L54" s="217"/>
      <c r="M54" s="510"/>
      <c r="N54" s="217"/>
      <c r="O54" s="217"/>
      <c r="P54" s="217"/>
    </row>
    <row r="55" spans="1:16">
      <c r="A55" s="216">
        <v>5004010</v>
      </c>
      <c r="B55" s="216" t="s">
        <v>17067</v>
      </c>
      <c r="C55" s="691" t="s">
        <v>17068</v>
      </c>
      <c r="D55" s="2093">
        <v>2345000</v>
      </c>
      <c r="F55" s="338">
        <v>2110000</v>
      </c>
      <c r="G55" s="217" t="s">
        <v>476</v>
      </c>
      <c r="H55" s="510">
        <v>42462</v>
      </c>
      <c r="I55" s="217" t="s">
        <v>448</v>
      </c>
      <c r="K55" s="217"/>
      <c r="L55" s="217" t="s">
        <v>107</v>
      </c>
      <c r="M55" s="510">
        <v>42517</v>
      </c>
      <c r="N55" s="217" t="s">
        <v>5746</v>
      </c>
      <c r="O55" s="217"/>
      <c r="P55" s="217"/>
    </row>
    <row r="56" spans="1:16">
      <c r="A56" s="216">
        <v>5004014</v>
      </c>
      <c r="B56" s="216" t="s">
        <v>17069</v>
      </c>
      <c r="C56" s="691" t="s">
        <v>17070</v>
      </c>
      <c r="D56" s="2093">
        <v>2525000</v>
      </c>
      <c r="F56" s="338">
        <v>2275000</v>
      </c>
      <c r="G56" s="217" t="s">
        <v>1188</v>
      </c>
      <c r="H56" s="510">
        <v>42462</v>
      </c>
      <c r="I56" s="217" t="s">
        <v>448</v>
      </c>
      <c r="K56" s="217"/>
      <c r="L56" s="217" t="s">
        <v>107</v>
      </c>
      <c r="M56" s="510">
        <v>42517</v>
      </c>
      <c r="N56" s="217" t="s">
        <v>5746</v>
      </c>
      <c r="O56" s="217"/>
      <c r="P56" s="217"/>
    </row>
    <row r="57" spans="1:16">
      <c r="C57" s="691"/>
      <c r="D57" s="2093"/>
      <c r="F57" s="338"/>
      <c r="G57" s="217"/>
      <c r="H57" s="510"/>
      <c r="I57" s="217"/>
      <c r="K57" s="217"/>
      <c r="L57" s="217"/>
      <c r="M57" s="510"/>
      <c r="N57" s="217"/>
      <c r="O57" s="217"/>
      <c r="P57" s="217"/>
    </row>
    <row r="58" spans="1:16">
      <c r="A58" s="244" t="s">
        <v>17071</v>
      </c>
      <c r="C58" s="691"/>
      <c r="D58" s="2093"/>
      <c r="F58" s="338"/>
      <c r="G58" s="217"/>
      <c r="H58" s="510"/>
      <c r="I58" s="217"/>
      <c r="K58" s="217"/>
      <c r="L58" s="217"/>
      <c r="M58" s="510"/>
      <c r="N58" s="217"/>
      <c r="O58" s="217"/>
      <c r="P58" s="217"/>
    </row>
    <row r="59" spans="1:16">
      <c r="A59" s="216">
        <v>5004012</v>
      </c>
      <c r="B59" s="216" t="s">
        <v>17072</v>
      </c>
      <c r="C59" s="691" t="s">
        <v>17073</v>
      </c>
      <c r="D59" s="2093">
        <v>1245000</v>
      </c>
      <c r="F59" s="338">
        <v>1010000</v>
      </c>
      <c r="G59" s="217" t="s">
        <v>476</v>
      </c>
      <c r="H59" s="510">
        <v>42462</v>
      </c>
      <c r="I59" s="217" t="s">
        <v>448</v>
      </c>
      <c r="K59" s="217"/>
      <c r="L59" s="217" t="s">
        <v>107</v>
      </c>
      <c r="M59" s="510">
        <v>42536</v>
      </c>
      <c r="N59" s="217" t="s">
        <v>5746</v>
      </c>
      <c r="O59" s="217"/>
      <c r="P59" s="217"/>
    </row>
    <row r="60" spans="1:16">
      <c r="C60" s="691"/>
      <c r="D60" s="2093"/>
      <c r="F60" s="338"/>
      <c r="G60" s="217"/>
      <c r="H60" s="510"/>
      <c r="I60" s="217"/>
      <c r="K60" s="217"/>
      <c r="L60" s="217"/>
      <c r="M60" s="510"/>
      <c r="N60" s="217"/>
      <c r="O60" s="217"/>
      <c r="P60" s="217"/>
    </row>
    <row r="61" spans="1:16">
      <c r="A61" s="244" t="s">
        <v>17074</v>
      </c>
      <c r="C61" s="691"/>
      <c r="D61" s="2093"/>
      <c r="F61" s="338"/>
      <c r="G61" s="217"/>
      <c r="H61" s="510"/>
      <c r="I61" s="217"/>
      <c r="K61" s="217"/>
      <c r="L61" s="217"/>
      <c r="M61" s="510"/>
      <c r="N61" s="217"/>
      <c r="O61" s="217"/>
      <c r="P61" s="217"/>
    </row>
    <row r="62" spans="1:16">
      <c r="A62" s="216">
        <v>5004011</v>
      </c>
      <c r="B62" s="216" t="s">
        <v>17075</v>
      </c>
      <c r="C62" s="691" t="s">
        <v>17076</v>
      </c>
      <c r="D62" s="2093">
        <v>1065000</v>
      </c>
      <c r="F62" s="338">
        <v>900000</v>
      </c>
      <c r="G62" s="217" t="s">
        <v>25</v>
      </c>
      <c r="H62" s="510">
        <v>42462</v>
      </c>
      <c r="I62" s="217" t="s">
        <v>448</v>
      </c>
      <c r="K62" s="217"/>
      <c r="L62" s="217" t="s">
        <v>107</v>
      </c>
      <c r="M62" s="510">
        <v>42530</v>
      </c>
      <c r="N62" s="217" t="s">
        <v>5746</v>
      </c>
      <c r="O62" s="217"/>
      <c r="P62" s="217"/>
    </row>
    <row r="63" spans="1:16">
      <c r="A63" s="216">
        <v>5004013</v>
      </c>
      <c r="B63" s="216" t="s">
        <v>17077</v>
      </c>
      <c r="C63" s="691" t="s">
        <v>17078</v>
      </c>
      <c r="D63" s="2093">
        <v>1675000</v>
      </c>
      <c r="F63" s="338">
        <v>1505000</v>
      </c>
      <c r="G63" s="217" t="s">
        <v>476</v>
      </c>
      <c r="H63" s="510">
        <v>42462</v>
      </c>
      <c r="I63" s="217" t="s">
        <v>448</v>
      </c>
      <c r="K63" s="217"/>
      <c r="L63" s="217" t="s">
        <v>107</v>
      </c>
      <c r="M63" s="510">
        <v>42530</v>
      </c>
      <c r="N63" s="217" t="s">
        <v>5746</v>
      </c>
      <c r="O63" s="217"/>
      <c r="P63" s="217"/>
    </row>
    <row r="64" spans="1:16">
      <c r="A64" s="108"/>
      <c r="C64" s="681"/>
      <c r="D64" s="2093"/>
      <c r="F64" s="338"/>
      <c r="G64" s="217"/>
      <c r="H64" s="510"/>
      <c r="I64" s="217"/>
      <c r="J64" s="108"/>
      <c r="K64" s="217"/>
      <c r="L64" s="217"/>
      <c r="M64" s="510"/>
      <c r="N64" s="217"/>
      <c r="P64" s="217"/>
    </row>
    <row r="65" spans="1:16">
      <c r="A65" s="244" t="s">
        <v>17059</v>
      </c>
      <c r="C65" s="681"/>
      <c r="D65" s="2093"/>
      <c r="F65" s="338"/>
      <c r="G65" s="217"/>
      <c r="H65" s="510"/>
      <c r="I65" s="217"/>
      <c r="J65" s="108"/>
      <c r="K65" s="217"/>
      <c r="L65" s="217"/>
      <c r="M65" s="510"/>
      <c r="N65" s="217"/>
      <c r="P65" s="217"/>
    </row>
    <row r="66" spans="1:16">
      <c r="A66" s="216">
        <v>5004026</v>
      </c>
      <c r="B66" s="216" t="s">
        <v>13962</v>
      </c>
      <c r="C66" s="691" t="s">
        <v>17079</v>
      </c>
      <c r="D66" s="2093">
        <v>600000</v>
      </c>
      <c r="F66" s="338">
        <v>357000</v>
      </c>
      <c r="G66" s="217" t="s">
        <v>98</v>
      </c>
      <c r="H66" s="510">
        <v>42465</v>
      </c>
      <c r="I66" s="217" t="s">
        <v>1856</v>
      </c>
      <c r="J66" s="217" t="s">
        <v>449</v>
      </c>
      <c r="K66" s="217"/>
      <c r="L66" s="217" t="s">
        <v>107</v>
      </c>
      <c r="M66" s="510">
        <v>42510</v>
      </c>
      <c r="N66" s="217" t="s">
        <v>5746</v>
      </c>
      <c r="O66" s="216" t="s">
        <v>17080</v>
      </c>
      <c r="P66" s="217"/>
    </row>
    <row r="67" spans="1:16">
      <c r="C67" s="691"/>
      <c r="D67" s="2093"/>
      <c r="F67" s="338"/>
      <c r="G67" s="217"/>
      <c r="H67" s="510"/>
      <c r="I67" s="217"/>
      <c r="K67" s="217"/>
      <c r="L67" s="217"/>
      <c r="M67" s="510"/>
      <c r="N67" s="217"/>
      <c r="O67" s="216"/>
      <c r="P67" s="217"/>
    </row>
    <row r="68" spans="1:16">
      <c r="A68" s="244" t="s">
        <v>11147</v>
      </c>
      <c r="C68" s="691"/>
      <c r="D68" s="2093"/>
      <c r="F68" s="338"/>
      <c r="G68" s="217"/>
      <c r="H68" s="510"/>
      <c r="I68" s="217"/>
      <c r="K68" s="217"/>
      <c r="L68" s="217"/>
      <c r="M68" s="510"/>
      <c r="N68" s="217"/>
      <c r="O68" s="216"/>
      <c r="P68" s="217"/>
    </row>
    <row r="69" spans="1:16">
      <c r="A69" s="216">
        <v>5004027</v>
      </c>
      <c r="B69" s="216" t="s">
        <v>17081</v>
      </c>
      <c r="C69" s="691" t="s">
        <v>17082</v>
      </c>
      <c r="D69" s="656">
        <v>490000</v>
      </c>
      <c r="F69" s="338">
        <v>280000</v>
      </c>
      <c r="G69" s="217" t="s">
        <v>207</v>
      </c>
      <c r="H69" s="510">
        <v>42465</v>
      </c>
      <c r="I69" s="217" t="s">
        <v>106</v>
      </c>
      <c r="K69" s="217"/>
      <c r="L69" s="217" t="s">
        <v>107</v>
      </c>
      <c r="M69" s="510">
        <v>42487</v>
      </c>
      <c r="N69" s="217" t="s">
        <v>5746</v>
      </c>
      <c r="O69" s="217"/>
      <c r="P69" s="217"/>
    </row>
    <row r="70" spans="1:16">
      <c r="C70" s="691"/>
      <c r="D70" s="2093"/>
      <c r="F70" s="338"/>
      <c r="G70" s="217"/>
      <c r="H70" s="510"/>
      <c r="I70" s="217"/>
      <c r="K70" s="217"/>
      <c r="L70" s="217"/>
      <c r="M70" s="510"/>
      <c r="N70" s="217"/>
      <c r="O70" s="217"/>
      <c r="P70" s="217"/>
    </row>
    <row r="71" spans="1:16">
      <c r="A71" s="244" t="s">
        <v>9213</v>
      </c>
      <c r="C71" s="691"/>
      <c r="D71" s="2093"/>
      <c r="F71" s="338"/>
      <c r="G71" s="217"/>
      <c r="H71" s="510"/>
      <c r="I71" s="217"/>
      <c r="K71" s="217"/>
      <c r="L71" s="217"/>
      <c r="M71" s="510"/>
      <c r="N71" s="217"/>
      <c r="O71" s="217"/>
      <c r="P71" s="217"/>
    </row>
    <row r="72" spans="1:16">
      <c r="A72" s="216">
        <v>5004022</v>
      </c>
      <c r="B72" s="216" t="s">
        <v>17049</v>
      </c>
      <c r="C72" s="691" t="s">
        <v>17083</v>
      </c>
      <c r="D72" s="656">
        <v>3913000</v>
      </c>
      <c r="F72" s="338">
        <v>3503000</v>
      </c>
      <c r="G72" s="217" t="s">
        <v>110</v>
      </c>
      <c r="H72" s="510">
        <v>42465</v>
      </c>
      <c r="I72" s="217" t="s">
        <v>727</v>
      </c>
      <c r="K72" s="217"/>
      <c r="L72" s="217" t="s">
        <v>67</v>
      </c>
      <c r="M72" s="510">
        <v>42489</v>
      </c>
      <c r="N72" s="217" t="s">
        <v>5746</v>
      </c>
      <c r="O72" s="217"/>
      <c r="P72" s="217"/>
    </row>
    <row r="73" spans="1:16">
      <c r="C73" s="691"/>
      <c r="D73" s="2093"/>
      <c r="F73" s="338"/>
      <c r="G73" s="217"/>
      <c r="H73" s="510"/>
      <c r="I73" s="217"/>
      <c r="K73" s="217"/>
      <c r="L73" s="217"/>
      <c r="M73" s="510"/>
      <c r="N73" s="217"/>
      <c r="O73" s="217"/>
      <c r="P73" s="217"/>
    </row>
    <row r="74" spans="1:16">
      <c r="A74" s="2328"/>
      <c r="B74" s="2293" t="s">
        <v>17084</v>
      </c>
      <c r="C74" s="2117" t="s">
        <v>17085</v>
      </c>
      <c r="D74" s="701">
        <v>200000</v>
      </c>
      <c r="F74" s="338"/>
      <c r="G74" s="217"/>
      <c r="H74" s="510"/>
      <c r="I74" s="217"/>
      <c r="K74" s="217"/>
      <c r="L74" s="217"/>
      <c r="M74" s="510"/>
      <c r="N74" s="217"/>
      <c r="O74" s="217"/>
      <c r="P74" s="217"/>
    </row>
    <row r="75" spans="1:16">
      <c r="A75" s="2328"/>
      <c r="B75" s="2293"/>
      <c r="C75" s="2117"/>
      <c r="D75" s="701"/>
      <c r="F75" s="338"/>
      <c r="G75" s="217"/>
      <c r="H75" s="510"/>
      <c r="I75" s="217"/>
      <c r="K75" s="217"/>
      <c r="L75" s="217"/>
      <c r="M75" s="510"/>
      <c r="N75" s="217"/>
      <c r="O75" s="217"/>
      <c r="P75" s="217"/>
    </row>
    <row r="76" spans="1:16">
      <c r="A76" s="2328"/>
      <c r="B76" s="732" t="s">
        <v>838</v>
      </c>
      <c r="C76" s="2117"/>
      <c r="D76" s="701"/>
      <c r="E76" s="2176"/>
      <c r="F76" s="671" t="s">
        <v>2216</v>
      </c>
      <c r="G76" s="672"/>
      <c r="H76" s="2176"/>
      <c r="I76" s="670" t="s">
        <v>1016</v>
      </c>
      <c r="K76" s="217"/>
      <c r="L76" s="217"/>
      <c r="M76" s="510"/>
      <c r="N76" s="217"/>
      <c r="O76" s="217"/>
      <c r="P76" s="217"/>
    </row>
    <row r="77" spans="1:16">
      <c r="A77" s="2328"/>
      <c r="B77" s="2293" t="s">
        <v>17086</v>
      </c>
      <c r="C77" s="2117"/>
      <c r="D77" s="701">
        <v>285000</v>
      </c>
      <c r="F77" s="338">
        <v>186000</v>
      </c>
      <c r="G77" s="217"/>
      <c r="H77" s="510"/>
      <c r="I77" s="338">
        <f>SUM(D77-F77)</f>
        <v>99000</v>
      </c>
      <c r="K77" s="217"/>
      <c r="L77" s="217"/>
      <c r="M77" s="510"/>
      <c r="N77" s="217"/>
      <c r="O77" s="217"/>
      <c r="P77" s="217"/>
    </row>
    <row r="78" spans="1:16">
      <c r="A78" s="2328"/>
      <c r="B78" s="2293" t="s">
        <v>17087</v>
      </c>
      <c r="C78" s="2117"/>
      <c r="D78" s="701">
        <v>45000</v>
      </c>
      <c r="F78" s="338">
        <v>0</v>
      </c>
      <c r="G78" s="217"/>
      <c r="H78" s="510"/>
      <c r="I78" s="338">
        <f>SUM(D78-F78)</f>
        <v>45000</v>
      </c>
      <c r="K78" s="217"/>
      <c r="L78" s="217"/>
      <c r="M78" s="510"/>
      <c r="N78" s="217"/>
      <c r="O78" s="217"/>
      <c r="P78" s="217"/>
    </row>
    <row r="79" spans="1:16">
      <c r="A79" s="2328"/>
      <c r="B79" s="2293"/>
      <c r="C79" s="2117"/>
      <c r="D79" s="701"/>
      <c r="F79" s="338"/>
      <c r="G79" s="217"/>
      <c r="H79" s="510"/>
      <c r="I79" s="338"/>
      <c r="K79" s="217"/>
      <c r="L79" s="217"/>
      <c r="M79" s="510"/>
      <c r="N79" s="217"/>
      <c r="O79" s="217"/>
      <c r="P79" s="217"/>
    </row>
    <row r="80" spans="1:16">
      <c r="A80" s="782" t="s">
        <v>9213</v>
      </c>
      <c r="B80" s="2293"/>
      <c r="C80" s="721" t="s">
        <v>17088</v>
      </c>
      <c r="D80" s="701"/>
      <c r="F80" s="338"/>
      <c r="G80" s="217"/>
      <c r="H80" s="510"/>
      <c r="I80" s="338"/>
      <c r="K80" s="217"/>
      <c r="L80" s="217"/>
      <c r="M80" s="510"/>
      <c r="N80" s="217"/>
      <c r="O80" s="217"/>
      <c r="P80" s="217"/>
    </row>
    <row r="81" spans="1:16">
      <c r="A81" s="2328">
        <v>5004072</v>
      </c>
      <c r="B81" s="2293" t="s">
        <v>9448</v>
      </c>
      <c r="C81" s="2117" t="s">
        <v>17089</v>
      </c>
      <c r="D81" s="701">
        <v>475000</v>
      </c>
      <c r="F81" s="338">
        <v>169000</v>
      </c>
      <c r="G81" s="217" t="s">
        <v>98</v>
      </c>
      <c r="H81" s="510">
        <v>42468</v>
      </c>
      <c r="I81" s="338" t="s">
        <v>782</v>
      </c>
      <c r="K81" s="217"/>
      <c r="L81" s="217" t="s">
        <v>67</v>
      </c>
      <c r="M81" s="510">
        <v>42489</v>
      </c>
      <c r="N81" s="217" t="s">
        <v>5746</v>
      </c>
      <c r="O81" s="217"/>
      <c r="P81" s="217"/>
    </row>
    <row r="82" spans="1:16">
      <c r="A82" s="2328">
        <v>5004076</v>
      </c>
      <c r="B82" s="2293" t="s">
        <v>17090</v>
      </c>
      <c r="C82" s="2117" t="s">
        <v>17091</v>
      </c>
      <c r="D82" s="701">
        <v>3235000</v>
      </c>
      <c r="F82" s="338">
        <v>2825000</v>
      </c>
      <c r="G82" s="217" t="s">
        <v>6306</v>
      </c>
      <c r="H82" s="510">
        <v>42468</v>
      </c>
      <c r="I82" s="338" t="s">
        <v>782</v>
      </c>
      <c r="K82" s="217"/>
      <c r="L82" s="217" t="s">
        <v>67</v>
      </c>
      <c r="M82" s="510">
        <v>42489</v>
      </c>
      <c r="N82" s="217" t="s">
        <v>5746</v>
      </c>
      <c r="O82" s="217"/>
      <c r="P82" s="217"/>
    </row>
    <row r="83" spans="1:16">
      <c r="A83" s="2328">
        <v>5004078</v>
      </c>
      <c r="B83" s="2293" t="s">
        <v>17092</v>
      </c>
      <c r="C83" s="2117" t="s">
        <v>17093</v>
      </c>
      <c r="D83" s="701">
        <v>2755000</v>
      </c>
      <c r="F83" s="338">
        <v>2345000</v>
      </c>
      <c r="G83" s="217" t="s">
        <v>73</v>
      </c>
      <c r="H83" s="510">
        <v>42468</v>
      </c>
      <c r="I83" s="338" t="s">
        <v>782</v>
      </c>
      <c r="K83" s="217"/>
      <c r="L83" s="217" t="s">
        <v>67</v>
      </c>
      <c r="M83" s="510">
        <v>42489</v>
      </c>
      <c r="N83" s="217" t="s">
        <v>5746</v>
      </c>
      <c r="O83" s="217"/>
      <c r="P83" s="217"/>
    </row>
    <row r="85" spans="1:16">
      <c r="A85" s="782" t="s">
        <v>13999</v>
      </c>
      <c r="B85" s="2293"/>
      <c r="C85" s="2117"/>
      <c r="D85" s="701"/>
      <c r="F85" s="338"/>
      <c r="G85" s="217"/>
      <c r="H85" s="510"/>
      <c r="I85" s="338"/>
      <c r="K85" s="217"/>
      <c r="L85" s="217"/>
      <c r="M85" s="510"/>
      <c r="N85" s="217"/>
      <c r="O85" s="217"/>
      <c r="P85" s="217"/>
    </row>
    <row r="86" spans="1:16">
      <c r="A86" s="2328">
        <v>5004084</v>
      </c>
      <c r="B86" s="2293" t="s">
        <v>17094</v>
      </c>
      <c r="C86" s="2117" t="s">
        <v>17095</v>
      </c>
      <c r="D86" s="701">
        <v>995000</v>
      </c>
      <c r="F86" s="338">
        <v>700000</v>
      </c>
      <c r="G86" s="217" t="s">
        <v>104</v>
      </c>
      <c r="H86" s="510">
        <v>42468</v>
      </c>
      <c r="I86" s="338" t="s">
        <v>400</v>
      </c>
      <c r="K86" s="217"/>
      <c r="L86" s="217" t="s">
        <v>5733</v>
      </c>
      <c r="M86" s="510">
        <v>42551</v>
      </c>
      <c r="N86" s="217" t="s">
        <v>5746</v>
      </c>
      <c r="O86" s="217"/>
      <c r="P86" s="217"/>
    </row>
    <row r="87" spans="1:16">
      <c r="A87" s="2328"/>
      <c r="B87" s="2293"/>
      <c r="C87" s="2117"/>
      <c r="D87" s="701"/>
      <c r="F87" s="338"/>
      <c r="G87" s="217"/>
      <c r="H87" s="510"/>
      <c r="I87" s="338"/>
      <c r="K87" s="217"/>
      <c r="L87" s="217"/>
      <c r="M87" s="510"/>
      <c r="N87" s="217"/>
      <c r="O87" s="217"/>
      <c r="P87" s="217"/>
    </row>
    <row r="88" spans="1:16">
      <c r="A88" s="782" t="s">
        <v>2201</v>
      </c>
      <c r="B88" s="2293"/>
      <c r="C88" s="2117"/>
      <c r="D88" s="701"/>
      <c r="F88" s="338"/>
      <c r="G88" s="217"/>
      <c r="H88" s="510"/>
      <c r="I88" s="338"/>
      <c r="K88" s="217"/>
      <c r="L88" s="217"/>
      <c r="M88" s="510"/>
      <c r="N88" s="217"/>
      <c r="O88" s="217"/>
      <c r="P88" s="217"/>
    </row>
    <row r="89" spans="1:16">
      <c r="A89" s="2328">
        <v>5004085</v>
      </c>
      <c r="B89" s="2293" t="s">
        <v>13962</v>
      </c>
      <c r="C89" s="2117" t="s">
        <v>17096</v>
      </c>
      <c r="D89" s="701">
        <v>475000</v>
      </c>
      <c r="F89" s="338">
        <v>275000</v>
      </c>
      <c r="G89" s="217" t="s">
        <v>98</v>
      </c>
      <c r="H89" s="510">
        <v>42469</v>
      </c>
      <c r="I89" s="338" t="s">
        <v>448</v>
      </c>
      <c r="K89" s="217"/>
      <c r="L89" s="217" t="s">
        <v>41</v>
      </c>
      <c r="M89" s="510">
        <v>42517</v>
      </c>
      <c r="N89" s="217" t="s">
        <v>5746</v>
      </c>
      <c r="O89" s="217"/>
      <c r="P89" s="217"/>
    </row>
    <row r="90" spans="1:16">
      <c r="A90" s="2328"/>
      <c r="B90" s="2293"/>
      <c r="C90" s="2117"/>
      <c r="D90" s="701"/>
      <c r="F90" s="338"/>
      <c r="G90" s="217"/>
      <c r="H90" s="510"/>
      <c r="I90" s="338"/>
      <c r="K90" s="217"/>
      <c r="L90" s="217"/>
      <c r="M90" s="510"/>
      <c r="N90" s="217"/>
      <c r="O90" s="217"/>
      <c r="P90" s="217"/>
    </row>
    <row r="91" spans="1:16">
      <c r="A91" s="782" t="s">
        <v>17097</v>
      </c>
      <c r="B91" s="2293"/>
      <c r="C91" s="2117"/>
      <c r="D91" s="701"/>
      <c r="F91" s="338"/>
      <c r="G91" s="217"/>
      <c r="H91" s="510"/>
      <c r="I91" s="338"/>
      <c r="K91" s="217"/>
      <c r="L91" s="217"/>
      <c r="M91" s="510"/>
      <c r="N91" s="217"/>
      <c r="O91" s="217"/>
      <c r="P91" s="217"/>
    </row>
    <row r="92" spans="1:16">
      <c r="A92" s="2328">
        <v>5004090</v>
      </c>
      <c r="B92" s="2293" t="s">
        <v>17098</v>
      </c>
      <c r="C92" s="2117" t="s">
        <v>17099</v>
      </c>
      <c r="D92" s="701">
        <v>710000</v>
      </c>
      <c r="F92" s="338">
        <v>540000</v>
      </c>
      <c r="G92" s="217" t="s">
        <v>98</v>
      </c>
      <c r="H92" s="510">
        <v>42469</v>
      </c>
      <c r="I92" s="338" t="s">
        <v>448</v>
      </c>
      <c r="K92" s="217"/>
      <c r="L92" s="217" t="s">
        <v>41</v>
      </c>
      <c r="M92" s="510">
        <v>42487</v>
      </c>
      <c r="N92" s="217" t="s">
        <v>5746</v>
      </c>
      <c r="O92" s="217"/>
      <c r="P92" s="217"/>
    </row>
    <row r="93" spans="1:16">
      <c r="A93" s="2328"/>
      <c r="B93" s="2293"/>
      <c r="C93" s="2117"/>
      <c r="D93" s="701"/>
      <c r="F93" s="338"/>
      <c r="G93" s="217"/>
      <c r="H93" s="510"/>
      <c r="I93" s="338"/>
      <c r="K93" s="217"/>
      <c r="L93" s="217"/>
      <c r="M93" s="510"/>
      <c r="N93" s="217"/>
      <c r="O93" s="217"/>
      <c r="P93" s="217"/>
    </row>
    <row r="94" spans="1:16">
      <c r="A94" s="782" t="s">
        <v>13349</v>
      </c>
      <c r="B94" s="2293"/>
      <c r="C94" s="2117"/>
      <c r="D94" s="701"/>
      <c r="F94" s="338"/>
      <c r="G94" s="217"/>
      <c r="H94" s="510"/>
      <c r="I94" s="338"/>
      <c r="K94" s="217"/>
      <c r="L94" s="217"/>
      <c r="M94" s="510"/>
      <c r="N94" s="217"/>
      <c r="O94" s="217"/>
      <c r="P94" s="217"/>
    </row>
    <row r="95" spans="1:16">
      <c r="A95" s="2328">
        <v>5004087</v>
      </c>
      <c r="B95" s="2293" t="s">
        <v>17100</v>
      </c>
      <c r="C95" s="2117" t="s">
        <v>17101</v>
      </c>
      <c r="D95" s="701">
        <v>1070000</v>
      </c>
      <c r="F95" s="338">
        <v>865000</v>
      </c>
      <c r="G95" s="217" t="s">
        <v>98</v>
      </c>
      <c r="H95" s="510">
        <v>42469</v>
      </c>
      <c r="I95" s="338" t="s">
        <v>448</v>
      </c>
      <c r="K95" s="217"/>
      <c r="L95" s="217" t="s">
        <v>107</v>
      </c>
      <c r="M95" s="510">
        <v>42517</v>
      </c>
      <c r="N95" s="217" t="s">
        <v>5746</v>
      </c>
      <c r="O95" s="559" t="s">
        <v>17102</v>
      </c>
      <c r="P95" s="560"/>
    </row>
    <row r="96" spans="1:16">
      <c r="A96" s="2328"/>
      <c r="B96" s="2293"/>
      <c r="C96" s="2117"/>
      <c r="D96" s="701"/>
      <c r="F96" s="338"/>
      <c r="G96" s="217"/>
      <c r="H96" s="510"/>
      <c r="I96" s="338"/>
      <c r="K96" s="217"/>
      <c r="L96" s="217"/>
      <c r="M96" s="510"/>
      <c r="N96" s="217"/>
      <c r="O96" s="217"/>
      <c r="P96" s="217"/>
    </row>
    <row r="97" spans="1:16">
      <c r="A97" s="782" t="s">
        <v>11147</v>
      </c>
      <c r="B97" s="2293"/>
      <c r="C97" s="2117"/>
      <c r="D97" s="701"/>
      <c r="F97" s="338"/>
      <c r="G97" s="217"/>
      <c r="H97" s="510"/>
      <c r="I97" s="338"/>
      <c r="K97" s="217"/>
      <c r="L97" s="217"/>
      <c r="M97" s="510"/>
      <c r="N97" s="217"/>
      <c r="O97" s="217"/>
      <c r="P97" s="217"/>
    </row>
    <row r="98" spans="1:16">
      <c r="A98" s="2328">
        <v>5004088</v>
      </c>
      <c r="B98" s="2293" t="s">
        <v>17103</v>
      </c>
      <c r="C98" s="2117" t="s">
        <v>17104</v>
      </c>
      <c r="D98" s="701">
        <v>550000</v>
      </c>
      <c r="F98" s="338">
        <v>350000</v>
      </c>
      <c r="G98" s="217" t="s">
        <v>98</v>
      </c>
      <c r="H98" s="510">
        <v>42469</v>
      </c>
      <c r="I98" s="338" t="s">
        <v>448</v>
      </c>
      <c r="K98" s="217"/>
      <c r="L98" s="217" t="s">
        <v>107</v>
      </c>
      <c r="M98" s="510">
        <v>42487</v>
      </c>
      <c r="N98" s="217" t="s">
        <v>5746</v>
      </c>
      <c r="O98" s="217"/>
      <c r="P98" s="217"/>
    </row>
    <row r="99" spans="1:16">
      <c r="A99" s="2328"/>
      <c r="B99" s="2293"/>
      <c r="C99" s="2117"/>
      <c r="D99" s="701"/>
      <c r="F99" s="338"/>
      <c r="G99" s="217"/>
      <c r="H99" s="510"/>
      <c r="I99" s="338"/>
      <c r="K99" s="217"/>
      <c r="L99" s="217"/>
      <c r="M99" s="510"/>
      <c r="N99" s="217"/>
      <c r="O99" s="217"/>
      <c r="P99" s="217"/>
    </row>
    <row r="100" spans="1:16">
      <c r="A100" s="782" t="s">
        <v>9532</v>
      </c>
      <c r="B100" s="2293"/>
      <c r="C100" s="2117"/>
      <c r="D100" s="701"/>
      <c r="F100" s="338"/>
      <c r="G100" s="217"/>
      <c r="H100" s="510"/>
      <c r="I100" s="338"/>
      <c r="K100" s="217"/>
      <c r="L100" s="217"/>
      <c r="M100" s="510"/>
      <c r="N100" s="217"/>
      <c r="O100" s="217"/>
      <c r="P100" s="217"/>
    </row>
    <row r="101" spans="1:16">
      <c r="A101" s="2328">
        <v>5004093</v>
      </c>
      <c r="B101" s="2293" t="s">
        <v>17105</v>
      </c>
      <c r="C101" s="2117" t="s">
        <v>17106</v>
      </c>
      <c r="D101" s="701">
        <v>3910000</v>
      </c>
      <c r="F101" s="338">
        <v>3505000</v>
      </c>
      <c r="G101" s="217" t="s">
        <v>354</v>
      </c>
      <c r="H101" s="510">
        <v>42469</v>
      </c>
      <c r="I101" s="338" t="s">
        <v>448</v>
      </c>
      <c r="K101" s="217"/>
      <c r="L101" s="217" t="s">
        <v>107</v>
      </c>
      <c r="M101" s="510">
        <v>42490</v>
      </c>
      <c r="N101" s="217" t="s">
        <v>5746</v>
      </c>
      <c r="O101" s="217"/>
      <c r="P101" s="217"/>
    </row>
    <row r="102" spans="1:16">
      <c r="A102" s="2328">
        <v>5004092</v>
      </c>
      <c r="B102" s="2293" t="s">
        <v>17107</v>
      </c>
      <c r="C102" s="2117" t="s">
        <v>17108</v>
      </c>
      <c r="D102" s="701">
        <v>3250000</v>
      </c>
      <c r="F102" s="338">
        <v>2845000</v>
      </c>
      <c r="G102" s="217" t="s">
        <v>98</v>
      </c>
      <c r="H102" s="510">
        <v>42469</v>
      </c>
      <c r="I102" s="338" t="s">
        <v>448</v>
      </c>
      <c r="K102" s="217"/>
      <c r="L102" s="217" t="s">
        <v>107</v>
      </c>
      <c r="M102" s="510">
        <v>42490</v>
      </c>
      <c r="N102" s="217" t="s">
        <v>5746</v>
      </c>
      <c r="O102" s="559" t="s">
        <v>17102</v>
      </c>
      <c r="P102" s="560"/>
    </row>
    <row r="104" spans="1:16">
      <c r="B104" s="732" t="s">
        <v>13055</v>
      </c>
    </row>
    <row r="105" spans="1:16">
      <c r="A105" s="244" t="s">
        <v>17109</v>
      </c>
      <c r="B105" s="108"/>
      <c r="C105" s="2117"/>
      <c r="D105" s="701"/>
      <c r="F105" s="338"/>
      <c r="G105" s="217"/>
      <c r="H105" s="510"/>
      <c r="I105" s="338"/>
      <c r="K105" s="217"/>
      <c r="L105" s="217"/>
      <c r="M105" s="510"/>
      <c r="N105" s="217"/>
      <c r="O105" s="217"/>
      <c r="P105" s="217"/>
    </row>
    <row r="106" spans="1:16">
      <c r="A106" s="2328">
        <v>5004094</v>
      </c>
      <c r="B106" s="2293" t="s">
        <v>17110</v>
      </c>
      <c r="C106" s="2117" t="s">
        <v>17111</v>
      </c>
      <c r="D106" s="701">
        <v>1275000</v>
      </c>
      <c r="F106" s="338">
        <v>1100000</v>
      </c>
      <c r="G106" s="217" t="s">
        <v>354</v>
      </c>
      <c r="H106" s="510">
        <v>42469</v>
      </c>
      <c r="I106" s="338" t="s">
        <v>448</v>
      </c>
      <c r="K106" s="217"/>
      <c r="L106" s="217" t="s">
        <v>107</v>
      </c>
      <c r="M106" s="510">
        <v>42530</v>
      </c>
      <c r="N106" s="217" t="s">
        <v>5746</v>
      </c>
      <c r="O106" s="217"/>
      <c r="P106" s="217"/>
    </row>
    <row r="107" spans="1:16">
      <c r="A107" s="2328">
        <v>5004095</v>
      </c>
      <c r="B107" s="2293" t="s">
        <v>17112</v>
      </c>
      <c r="C107" s="2117" t="s">
        <v>17113</v>
      </c>
      <c r="D107" s="701">
        <v>940000</v>
      </c>
      <c r="F107" s="338">
        <v>775000</v>
      </c>
      <c r="G107" s="217" t="s">
        <v>354</v>
      </c>
      <c r="H107" s="510">
        <v>42469</v>
      </c>
      <c r="I107" s="338" t="s">
        <v>448</v>
      </c>
      <c r="K107" s="217"/>
      <c r="L107" s="217" t="s">
        <v>107</v>
      </c>
      <c r="M107" s="510">
        <v>42530</v>
      </c>
      <c r="N107" s="217" t="s">
        <v>5746</v>
      </c>
      <c r="O107" s="217" t="s">
        <v>729</v>
      </c>
      <c r="P107" s="217"/>
    </row>
    <row r="108" spans="1:16">
      <c r="A108" s="2328"/>
      <c r="B108" s="2293"/>
      <c r="C108" s="2117"/>
      <c r="D108" s="701"/>
      <c r="F108" s="338"/>
      <c r="G108" s="217"/>
      <c r="H108" s="510"/>
      <c r="I108" s="338"/>
      <c r="K108" s="217"/>
      <c r="L108" s="217"/>
      <c r="M108" s="510"/>
      <c r="N108" s="217"/>
      <c r="P108" s="217"/>
    </row>
    <row r="109" spans="1:16">
      <c r="A109" s="806" t="s">
        <v>13349</v>
      </c>
      <c r="B109" s="2293"/>
      <c r="C109" s="2117"/>
      <c r="D109" s="701"/>
      <c r="F109" s="338"/>
      <c r="G109" s="217"/>
      <c r="H109" s="510"/>
      <c r="I109" s="338"/>
      <c r="K109" s="217"/>
      <c r="L109" s="217"/>
      <c r="M109" s="510"/>
      <c r="N109" s="217"/>
      <c r="O109" s="217"/>
      <c r="P109" s="217"/>
    </row>
    <row r="110" spans="1:16">
      <c r="A110" s="2328">
        <v>5004096</v>
      </c>
      <c r="B110" s="2293" t="s">
        <v>17114</v>
      </c>
      <c r="C110" s="2117" t="s">
        <v>17115</v>
      </c>
      <c r="D110" s="701">
        <v>1395000</v>
      </c>
      <c r="F110" s="338">
        <v>1160000</v>
      </c>
      <c r="G110" s="217" t="s">
        <v>1188</v>
      </c>
      <c r="H110" s="510">
        <v>42469</v>
      </c>
      <c r="I110" s="338" t="s">
        <v>448</v>
      </c>
      <c r="K110" s="217"/>
      <c r="L110" s="217" t="s">
        <v>107</v>
      </c>
      <c r="M110" s="510">
        <v>42517</v>
      </c>
      <c r="N110" s="217" t="s">
        <v>5746</v>
      </c>
      <c r="O110" s="217"/>
      <c r="P110" s="217"/>
    </row>
    <row r="112" spans="1:16">
      <c r="C112" s="691"/>
      <c r="D112" s="2093"/>
      <c r="F112" s="338"/>
      <c r="G112" s="217"/>
      <c r="H112" s="510"/>
      <c r="I112" s="217"/>
      <c r="K112" s="217"/>
      <c r="L112" s="217"/>
      <c r="M112" s="510"/>
      <c r="N112" s="217"/>
      <c r="O112" s="217"/>
      <c r="P112" s="217"/>
    </row>
    <row r="113" spans="1:16">
      <c r="A113" s="244" t="s">
        <v>16757</v>
      </c>
      <c r="C113" s="980">
        <v>6746000</v>
      </c>
      <c r="D113" s="2093"/>
      <c r="F113" s="338"/>
      <c r="G113" s="217"/>
      <c r="H113" s="510"/>
      <c r="I113" s="217"/>
      <c r="K113" s="217"/>
      <c r="L113" s="217"/>
      <c r="M113" s="510"/>
      <c r="N113" s="217"/>
      <c r="O113" s="217"/>
      <c r="P113" s="217"/>
    </row>
    <row r="114" spans="1:16">
      <c r="A114" s="210" t="s">
        <v>732</v>
      </c>
      <c r="B114" s="675"/>
      <c r="C114" s="2094"/>
      <c r="D114" s="2093"/>
      <c r="F114" s="338"/>
      <c r="G114" s="217"/>
      <c r="H114" s="510"/>
      <c r="I114" s="217"/>
      <c r="K114" s="217"/>
      <c r="L114" s="217"/>
      <c r="M114" s="510"/>
      <c r="N114" s="217"/>
      <c r="O114" s="217"/>
      <c r="P114" s="217"/>
    </row>
    <row r="115" spans="1:16">
      <c r="A115" s="210"/>
      <c r="B115" s="675">
        <v>42465</v>
      </c>
      <c r="C115" s="2094">
        <v>-16668365</v>
      </c>
      <c r="D115" s="2093"/>
      <c r="F115" s="338"/>
      <c r="G115" s="217"/>
      <c r="H115" s="510"/>
      <c r="I115" s="217"/>
      <c r="K115" s="217"/>
      <c r="L115" s="217"/>
      <c r="M115" s="510"/>
      <c r="N115" s="217"/>
      <c r="O115" s="217"/>
      <c r="P115" s="217"/>
    </row>
    <row r="116" spans="1:16">
      <c r="A116" s="210"/>
      <c r="B116" s="675">
        <v>42472</v>
      </c>
      <c r="C116" s="2094">
        <v>-10729000</v>
      </c>
      <c r="D116" s="2093"/>
      <c r="F116" s="338"/>
      <c r="G116" s="217"/>
      <c r="H116" s="510"/>
      <c r="I116" s="217"/>
      <c r="K116" s="217"/>
      <c r="L116" s="217"/>
      <c r="M116" s="510"/>
      <c r="N116" s="217"/>
      <c r="O116" s="217"/>
      <c r="P116" s="217"/>
    </row>
    <row r="117" spans="1:16">
      <c r="A117" s="210"/>
      <c r="B117" s="675">
        <v>42485</v>
      </c>
      <c r="C117" s="2094">
        <v>-16360500</v>
      </c>
      <c r="D117" s="2093"/>
      <c r="F117" s="338"/>
      <c r="G117" s="217"/>
      <c r="H117" s="510"/>
      <c r="I117" s="217"/>
      <c r="K117" s="217"/>
      <c r="L117" s="217"/>
      <c r="M117" s="510"/>
      <c r="N117" s="217"/>
      <c r="O117" s="217"/>
      <c r="P117" s="217"/>
    </row>
    <row r="118" spans="1:16">
      <c r="A118" s="210"/>
      <c r="B118" s="675"/>
      <c r="C118" s="2094"/>
      <c r="D118" s="2093"/>
      <c r="F118" s="338"/>
      <c r="G118" s="217"/>
      <c r="H118" s="510"/>
      <c r="I118" s="217"/>
      <c r="K118" s="217"/>
      <c r="L118" s="217"/>
      <c r="M118" s="510"/>
      <c r="N118" s="217"/>
      <c r="O118" s="217"/>
      <c r="P118" s="217"/>
    </row>
    <row r="119" spans="1:16">
      <c r="A119" s="184"/>
      <c r="D119" s="2093"/>
      <c r="F119" s="338"/>
      <c r="G119" s="217"/>
      <c r="H119" s="510"/>
      <c r="I119" s="217"/>
      <c r="K119" s="217"/>
      <c r="L119" s="217"/>
      <c r="M119" s="510"/>
      <c r="N119" s="217"/>
      <c r="O119" s="217"/>
      <c r="P119" s="217"/>
    </row>
    <row r="120" spans="1:16">
      <c r="A120" s="184"/>
      <c r="B120" s="244" t="s">
        <v>733</v>
      </c>
      <c r="C120" s="506">
        <f>SUM(D31:D112)+SUM(C113:C119)</f>
        <v>9131135</v>
      </c>
      <c r="D120" s="2093"/>
      <c r="F120" s="338"/>
      <c r="G120" s="217"/>
      <c r="H120" s="510"/>
      <c r="I120" s="217"/>
      <c r="K120" s="217"/>
      <c r="L120" s="217"/>
      <c r="M120" s="510"/>
      <c r="N120" s="217"/>
      <c r="O120" s="217"/>
      <c r="P120" s="217"/>
    </row>
    <row r="121" spans="1:16">
      <c r="B121" s="244"/>
      <c r="C121" s="506"/>
      <c r="D121" s="2093"/>
      <c r="F121" s="338"/>
      <c r="G121" s="217"/>
      <c r="H121" s="510"/>
      <c r="I121" s="217"/>
      <c r="K121" s="217"/>
      <c r="L121" s="217"/>
      <c r="M121" s="510"/>
      <c r="N121" s="217"/>
      <c r="O121" s="217"/>
      <c r="P121" s="217"/>
    </row>
    <row r="122" spans="1:16" s="504" customFormat="1">
      <c r="A122" s="1844"/>
      <c r="B122" s="1845"/>
      <c r="C122" s="1853"/>
      <c r="D122" s="2563"/>
      <c r="E122" s="1833"/>
      <c r="F122" s="1830"/>
      <c r="G122" s="1831"/>
      <c r="H122" s="1832"/>
      <c r="I122" s="1831"/>
      <c r="J122" s="1831"/>
      <c r="K122" s="1831"/>
      <c r="L122" s="1831"/>
      <c r="M122" s="1832"/>
      <c r="N122" s="1831"/>
      <c r="O122" s="1831"/>
      <c r="P122" s="1831"/>
    </row>
    <row r="123" spans="1:16">
      <c r="A123" s="244" t="s">
        <v>2201</v>
      </c>
      <c r="B123" s="244"/>
      <c r="C123" s="519" t="s">
        <v>17116</v>
      </c>
      <c r="D123" s="2093"/>
      <c r="F123" s="338"/>
      <c r="G123" s="217"/>
      <c r="H123" s="510"/>
      <c r="I123" s="217"/>
      <c r="K123" s="217"/>
      <c r="L123" s="217"/>
      <c r="M123" s="510"/>
      <c r="N123" s="217"/>
      <c r="O123" s="217"/>
      <c r="P123" s="217"/>
    </row>
    <row r="124" spans="1:16">
      <c r="A124" s="216">
        <v>5004144</v>
      </c>
      <c r="B124" s="216" t="s">
        <v>17061</v>
      </c>
      <c r="C124" s="338" t="s">
        <v>17117</v>
      </c>
      <c r="D124" s="2093">
        <v>410000</v>
      </c>
      <c r="F124" s="338">
        <v>260000</v>
      </c>
      <c r="G124" s="217" t="s">
        <v>98</v>
      </c>
      <c r="H124" s="510">
        <v>42479</v>
      </c>
      <c r="I124" s="217" t="s">
        <v>106</v>
      </c>
      <c r="K124" s="217"/>
      <c r="L124" s="217" t="s">
        <v>41</v>
      </c>
      <c r="M124" s="510">
        <v>42517</v>
      </c>
      <c r="N124" s="217" t="s">
        <v>5746</v>
      </c>
      <c r="O124" s="217"/>
      <c r="P124" s="217"/>
    </row>
    <row r="125" spans="1:16">
      <c r="B125" s="244"/>
      <c r="C125" s="506"/>
      <c r="D125" s="2093"/>
      <c r="F125" s="338"/>
      <c r="G125" s="217"/>
      <c r="H125" s="510"/>
      <c r="I125" s="217"/>
      <c r="K125" s="217"/>
      <c r="L125" s="217"/>
      <c r="M125" s="510"/>
      <c r="N125" s="217"/>
      <c r="O125" s="217"/>
      <c r="P125" s="217"/>
    </row>
    <row r="126" spans="1:16">
      <c r="A126" s="244" t="s">
        <v>17118</v>
      </c>
      <c r="B126" s="244"/>
      <c r="C126" s="506"/>
      <c r="D126" s="2093"/>
      <c r="F126" s="338"/>
      <c r="G126" s="217"/>
      <c r="H126" s="510"/>
      <c r="I126" s="217"/>
      <c r="K126" s="217"/>
      <c r="L126" s="217"/>
      <c r="M126" s="510"/>
      <c r="N126" s="217"/>
      <c r="O126" s="217"/>
      <c r="P126" s="217"/>
    </row>
    <row r="127" spans="1:16">
      <c r="A127" s="216">
        <v>5005030</v>
      </c>
      <c r="B127" s="216" t="s">
        <v>17098</v>
      </c>
      <c r="C127" s="338" t="s">
        <v>17119</v>
      </c>
      <c r="D127" s="2093">
        <v>450000</v>
      </c>
      <c r="F127" s="338">
        <v>220000</v>
      </c>
      <c r="G127" s="217" t="s">
        <v>98</v>
      </c>
      <c r="H127" s="510">
        <v>42509</v>
      </c>
      <c r="I127" s="217" t="s">
        <v>3186</v>
      </c>
      <c r="K127" s="217"/>
      <c r="L127" s="217" t="s">
        <v>2065</v>
      </c>
      <c r="M127" s="510">
        <v>42534</v>
      </c>
      <c r="N127" s="217" t="s">
        <v>5746</v>
      </c>
      <c r="O127" s="217"/>
      <c r="P127" s="217"/>
    </row>
    <row r="128" spans="1:16">
      <c r="B128" s="244"/>
      <c r="C128" s="506"/>
      <c r="D128" s="2093"/>
      <c r="F128" s="338"/>
      <c r="G128" s="217"/>
      <c r="H128" s="510"/>
      <c r="I128" s="217"/>
      <c r="K128" s="217"/>
      <c r="L128" s="217"/>
      <c r="M128" s="510"/>
      <c r="N128" s="217"/>
      <c r="O128" s="217"/>
      <c r="P128" s="217"/>
    </row>
    <row r="129" spans="1:16">
      <c r="B129" s="244"/>
      <c r="C129" s="506"/>
      <c r="D129" s="2093"/>
      <c r="F129" s="338"/>
      <c r="G129" s="217"/>
      <c r="H129" s="510"/>
      <c r="I129" s="217"/>
      <c r="K129" s="217"/>
      <c r="L129" s="217"/>
      <c r="M129" s="510"/>
      <c r="N129" s="217"/>
      <c r="O129" s="217"/>
      <c r="P129" s="217"/>
    </row>
    <row r="130" spans="1:16">
      <c r="A130" s="210" t="s">
        <v>732</v>
      </c>
      <c r="B130" s="675"/>
      <c r="C130" s="2094"/>
      <c r="D130" s="2093"/>
      <c r="F130" s="338"/>
      <c r="G130" s="217"/>
      <c r="H130" s="510"/>
      <c r="I130" s="217"/>
      <c r="K130" s="217"/>
      <c r="L130" s="217"/>
      <c r="M130" s="510"/>
      <c r="N130" s="217"/>
      <c r="O130" s="217"/>
      <c r="P130" s="217"/>
    </row>
    <row r="131" spans="1:16">
      <c r="A131" s="210"/>
      <c r="B131" s="675" t="s">
        <v>7</v>
      </c>
      <c r="C131" s="2094"/>
      <c r="D131" s="2093"/>
      <c r="F131" s="338"/>
      <c r="G131" s="217"/>
      <c r="H131" s="510"/>
      <c r="I131" s="217"/>
      <c r="K131" s="217"/>
      <c r="L131" s="217"/>
      <c r="M131" s="510"/>
      <c r="N131" s="217"/>
      <c r="O131" s="217"/>
      <c r="P131" s="217"/>
    </row>
    <row r="132" spans="1:16">
      <c r="A132" s="184"/>
      <c r="D132" s="2093"/>
      <c r="F132" s="338"/>
      <c r="G132" s="217"/>
      <c r="H132" s="510"/>
      <c r="I132" s="217"/>
      <c r="K132" s="217"/>
      <c r="L132" s="217"/>
      <c r="M132" s="510"/>
      <c r="N132" s="217"/>
      <c r="O132" s="217"/>
      <c r="P132" s="217"/>
    </row>
    <row r="133" spans="1:16">
      <c r="A133" s="184"/>
      <c r="B133" s="244" t="s">
        <v>733</v>
      </c>
      <c r="C133" s="506">
        <f>SUM(D122:D129)+SUM(C130:C132)</f>
        <v>860000</v>
      </c>
      <c r="D133" s="2093"/>
      <c r="F133" s="338"/>
      <c r="G133" s="217"/>
      <c r="H133" s="510"/>
      <c r="I133" s="217"/>
      <c r="K133" s="217"/>
      <c r="L133" s="217"/>
      <c r="M133" s="510"/>
      <c r="N133" s="217"/>
      <c r="O133" s="217"/>
      <c r="P133" s="217"/>
    </row>
    <row r="134" spans="1:16">
      <c r="B134" s="244"/>
      <c r="C134" s="506"/>
      <c r="D134" s="2093"/>
      <c r="F134" s="338"/>
      <c r="G134" s="217"/>
      <c r="H134" s="510"/>
      <c r="I134" s="217"/>
      <c r="K134" s="217"/>
      <c r="L134" s="217"/>
      <c r="M134" s="510"/>
      <c r="N134" s="217"/>
      <c r="O134" s="217"/>
      <c r="P134" s="217"/>
    </row>
    <row r="135" spans="1:16" s="504" customFormat="1">
      <c r="A135" s="1844"/>
      <c r="B135" s="1845"/>
      <c r="C135" s="1853"/>
      <c r="D135" s="2563"/>
      <c r="E135" s="1833"/>
      <c r="F135" s="1830"/>
      <c r="G135" s="1831"/>
      <c r="H135" s="1832"/>
      <c r="I135" s="1831"/>
      <c r="J135" s="1831"/>
      <c r="K135" s="1831"/>
      <c r="L135" s="1831"/>
      <c r="M135" s="1832"/>
      <c r="N135" s="1831"/>
      <c r="O135" s="1831"/>
      <c r="P135" s="1831"/>
    </row>
    <row r="136" spans="1:16">
      <c r="A136" s="244" t="s">
        <v>12781</v>
      </c>
      <c r="B136" s="244"/>
      <c r="C136" s="519" t="s">
        <v>17120</v>
      </c>
      <c r="D136" s="2093"/>
      <c r="F136" s="338"/>
      <c r="G136" s="217"/>
      <c r="H136" s="510"/>
      <c r="I136" s="217"/>
      <c r="K136" s="217"/>
      <c r="L136" s="217"/>
      <c r="M136" s="510"/>
      <c r="N136" s="217"/>
      <c r="O136" s="217"/>
      <c r="P136" s="217"/>
    </row>
    <row r="137" spans="1:16">
      <c r="A137" s="216">
        <v>5004226</v>
      </c>
      <c r="B137" s="216" t="s">
        <v>17098</v>
      </c>
      <c r="C137" s="338" t="s">
        <v>17121</v>
      </c>
      <c r="D137" s="2093">
        <v>510000</v>
      </c>
      <c r="F137" s="338">
        <v>300000</v>
      </c>
      <c r="G137" s="217" t="s">
        <v>98</v>
      </c>
      <c r="H137" s="510">
        <v>42489</v>
      </c>
      <c r="I137" s="217" t="s">
        <v>782</v>
      </c>
      <c r="K137" s="217"/>
      <c r="L137" s="217" t="s">
        <v>67</v>
      </c>
      <c r="M137" s="510">
        <v>42552</v>
      </c>
      <c r="N137" s="217" t="s">
        <v>5746</v>
      </c>
      <c r="O137" s="217"/>
      <c r="P137" s="217"/>
    </row>
    <row r="138" spans="1:16">
      <c r="C138" s="338"/>
      <c r="D138" s="2093"/>
      <c r="F138" s="338"/>
      <c r="G138" s="217"/>
      <c r="H138" s="510"/>
      <c r="I138" s="217"/>
      <c r="K138" s="217"/>
      <c r="L138" s="217"/>
      <c r="M138" s="510"/>
      <c r="N138" s="217"/>
      <c r="O138" s="217"/>
      <c r="P138" s="217"/>
    </row>
    <row r="139" spans="1:16">
      <c r="A139" s="682"/>
      <c r="B139" s="245" t="s">
        <v>17064</v>
      </c>
      <c r="C139" s="519" t="s">
        <v>17122</v>
      </c>
      <c r="D139" s="2093"/>
      <c r="F139" s="338"/>
      <c r="G139" s="217"/>
      <c r="H139" s="510"/>
      <c r="I139" s="217"/>
      <c r="K139" s="217"/>
      <c r="L139" s="217"/>
      <c r="M139" s="510"/>
      <c r="N139" s="217"/>
      <c r="O139" s="217"/>
      <c r="P139" s="217"/>
    </row>
    <row r="140" spans="1:16">
      <c r="A140" s="244" t="s">
        <v>17123</v>
      </c>
      <c r="B140" s="245"/>
      <c r="C140" s="519"/>
      <c r="D140" s="2093"/>
      <c r="F140" s="338"/>
      <c r="G140" s="217"/>
      <c r="H140" s="510"/>
      <c r="I140" s="217"/>
      <c r="K140" s="217"/>
      <c r="L140" s="217"/>
      <c r="M140" s="510"/>
      <c r="N140" s="217"/>
      <c r="O140" s="217"/>
      <c r="P140" s="217"/>
    </row>
    <row r="141" spans="1:16">
      <c r="A141" s="216">
        <v>5006068</v>
      </c>
      <c r="B141" s="216" t="s">
        <v>17124</v>
      </c>
      <c r="C141" s="338" t="s">
        <v>17125</v>
      </c>
      <c r="D141" s="2093">
        <v>1450000</v>
      </c>
      <c r="F141" s="338">
        <v>1250000</v>
      </c>
      <c r="G141" s="217" t="s">
        <v>476</v>
      </c>
      <c r="H141" s="510">
        <v>42537</v>
      </c>
      <c r="I141" s="217" t="s">
        <v>219</v>
      </c>
      <c r="K141" s="217"/>
      <c r="L141" s="217" t="s">
        <v>107</v>
      </c>
      <c r="M141" s="510">
        <v>42583</v>
      </c>
      <c r="N141" s="217" t="s">
        <v>5746</v>
      </c>
      <c r="O141" s="216" t="s">
        <v>17126</v>
      </c>
      <c r="P141" s="217"/>
    </row>
    <row r="142" spans="1:16">
      <c r="A142" s="216">
        <v>5006069</v>
      </c>
      <c r="B142" s="216" t="s">
        <v>17127</v>
      </c>
      <c r="C142" s="338" t="s">
        <v>17128</v>
      </c>
      <c r="D142" s="2093">
        <v>1312000</v>
      </c>
      <c r="F142" s="338">
        <v>1112000</v>
      </c>
      <c r="G142" s="217" t="s">
        <v>1188</v>
      </c>
      <c r="H142" s="510">
        <v>42537</v>
      </c>
      <c r="I142" s="217" t="s">
        <v>219</v>
      </c>
      <c r="K142" s="217"/>
      <c r="L142" s="217" t="s">
        <v>107</v>
      </c>
      <c r="M142" s="510">
        <v>42583</v>
      </c>
      <c r="N142" s="217" t="s">
        <v>5746</v>
      </c>
      <c r="O142" s="216" t="s">
        <v>17129</v>
      </c>
      <c r="P142" s="217"/>
    </row>
    <row r="143" spans="1:16">
      <c r="A143" s="216">
        <v>5006070</v>
      </c>
      <c r="B143" s="216" t="s">
        <v>17130</v>
      </c>
      <c r="C143" s="338" t="s">
        <v>17131</v>
      </c>
      <c r="D143" s="2093">
        <v>1503000</v>
      </c>
      <c r="F143" s="338">
        <v>1303000</v>
      </c>
      <c r="G143" s="217" t="s">
        <v>1188</v>
      </c>
      <c r="H143" s="510">
        <v>42537</v>
      </c>
      <c r="I143" s="217" t="s">
        <v>219</v>
      </c>
      <c r="K143" s="217"/>
      <c r="L143" s="217" t="s">
        <v>107</v>
      </c>
      <c r="M143" s="510">
        <v>42583</v>
      </c>
      <c r="N143" s="217" t="s">
        <v>5746</v>
      </c>
      <c r="O143" s="216" t="s">
        <v>17126</v>
      </c>
      <c r="P143" s="217"/>
    </row>
    <row r="144" spans="1:16">
      <c r="C144" s="338"/>
      <c r="D144" s="2093"/>
      <c r="F144" s="338"/>
      <c r="G144" s="217"/>
      <c r="H144" s="510"/>
      <c r="I144" s="217"/>
      <c r="K144" s="217"/>
      <c r="L144" s="217"/>
      <c r="M144" s="510"/>
      <c r="N144" s="217"/>
      <c r="O144" s="217"/>
      <c r="P144" s="217"/>
    </row>
    <row r="145" spans="1:16">
      <c r="A145" s="244" t="s">
        <v>17132</v>
      </c>
      <c r="C145" s="338"/>
      <c r="D145" s="2093"/>
      <c r="F145" s="338"/>
      <c r="G145" s="217"/>
      <c r="H145" s="510"/>
      <c r="I145" s="217"/>
      <c r="K145" s="217"/>
      <c r="L145" s="217"/>
      <c r="M145" s="510"/>
      <c r="N145" s="217"/>
      <c r="O145" s="217"/>
      <c r="P145" s="217"/>
    </row>
    <row r="146" spans="1:16">
      <c r="A146" s="216">
        <v>5006071</v>
      </c>
      <c r="B146" s="216" t="s">
        <v>17133</v>
      </c>
      <c r="C146" s="338" t="s">
        <v>17134</v>
      </c>
      <c r="D146" s="2093">
        <v>2975000</v>
      </c>
      <c r="F146" s="338">
        <v>2661000</v>
      </c>
      <c r="G146" s="217" t="s">
        <v>1188</v>
      </c>
      <c r="H146" s="510">
        <v>42537</v>
      </c>
      <c r="I146" s="217" t="s">
        <v>6582</v>
      </c>
      <c r="K146" s="217"/>
      <c r="L146" s="217" t="s">
        <v>11966</v>
      </c>
      <c r="M146" s="510">
        <v>42583</v>
      </c>
      <c r="N146" s="217" t="s">
        <v>5746</v>
      </c>
      <c r="O146" s="217"/>
      <c r="P146" s="217"/>
    </row>
    <row r="147" spans="1:16">
      <c r="C147" s="338"/>
      <c r="D147" s="2093"/>
      <c r="F147" s="338"/>
      <c r="G147" s="217"/>
      <c r="H147" s="510"/>
      <c r="I147" s="217"/>
      <c r="K147" s="217"/>
      <c r="L147" s="217"/>
      <c r="M147" s="510"/>
      <c r="N147" s="217"/>
      <c r="O147" s="217"/>
      <c r="P147" s="217"/>
    </row>
    <row r="148" spans="1:16">
      <c r="A148" s="244" t="s">
        <v>17135</v>
      </c>
      <c r="B148" s="244"/>
      <c r="C148" s="506"/>
      <c r="D148" s="2093"/>
      <c r="F148" s="338"/>
      <c r="G148" s="217"/>
      <c r="H148" s="510"/>
      <c r="I148" s="217"/>
      <c r="K148" s="217"/>
      <c r="L148" s="217"/>
      <c r="M148" s="510"/>
      <c r="N148" s="217"/>
      <c r="O148" s="217"/>
      <c r="P148" s="217"/>
    </row>
    <row r="149" spans="1:16">
      <c r="A149" s="216">
        <v>5006072</v>
      </c>
      <c r="B149" s="216" t="s">
        <v>17136</v>
      </c>
      <c r="C149" s="338" t="s">
        <v>17137</v>
      </c>
      <c r="D149" s="2093">
        <v>1300000</v>
      </c>
      <c r="F149" s="338">
        <v>1079000</v>
      </c>
      <c r="G149" s="217" t="s">
        <v>1188</v>
      </c>
      <c r="H149" s="510">
        <v>42537</v>
      </c>
      <c r="I149" s="217" t="s">
        <v>523</v>
      </c>
      <c r="K149" s="217"/>
      <c r="L149" s="217" t="s">
        <v>5733</v>
      </c>
      <c r="M149" s="510">
        <v>42581</v>
      </c>
      <c r="N149" s="217" t="s">
        <v>5746</v>
      </c>
      <c r="O149" s="217"/>
      <c r="P149" s="217"/>
    </row>
    <row r="150" spans="1:16">
      <c r="A150" s="682"/>
      <c r="B150" s="244"/>
      <c r="C150" s="506"/>
      <c r="D150" s="2093"/>
      <c r="F150" s="338"/>
      <c r="G150" s="217"/>
      <c r="H150" s="510"/>
      <c r="I150" s="217"/>
      <c r="K150" s="217"/>
      <c r="L150" s="217"/>
      <c r="M150" s="510"/>
      <c r="N150" s="217"/>
      <c r="O150" s="217"/>
      <c r="P150" s="217"/>
    </row>
    <row r="151" spans="1:16">
      <c r="B151" s="244"/>
      <c r="C151" s="506"/>
      <c r="D151" s="2093"/>
      <c r="F151" s="338"/>
      <c r="G151" s="217"/>
      <c r="H151" s="510"/>
      <c r="I151" s="217"/>
      <c r="K151" s="217"/>
      <c r="L151" s="217"/>
      <c r="M151" s="510"/>
      <c r="N151" s="217"/>
      <c r="O151" s="217"/>
      <c r="P151" s="217"/>
    </row>
    <row r="152" spans="1:16">
      <c r="A152" s="210" t="s">
        <v>732</v>
      </c>
      <c r="B152" s="675"/>
      <c r="C152" s="2094"/>
      <c r="D152" s="2093"/>
      <c r="F152" s="338"/>
      <c r="G152" s="217"/>
      <c r="H152" s="510"/>
      <c r="I152" s="217"/>
      <c r="K152" s="217"/>
      <c r="L152" s="217"/>
      <c r="M152" s="510"/>
      <c r="N152" s="217"/>
      <c r="O152" s="217"/>
      <c r="P152" s="217"/>
    </row>
    <row r="153" spans="1:16">
      <c r="A153" s="210"/>
      <c r="B153" s="675" t="s">
        <v>7</v>
      </c>
      <c r="C153" s="2094"/>
      <c r="D153" s="2093"/>
      <c r="F153" s="338"/>
      <c r="G153" s="217"/>
      <c r="H153" s="510"/>
      <c r="I153" s="217"/>
      <c r="K153" s="217"/>
      <c r="L153" s="217"/>
      <c r="M153" s="510"/>
      <c r="N153" s="217"/>
      <c r="O153" s="217"/>
      <c r="P153" s="217"/>
    </row>
    <row r="154" spans="1:16">
      <c r="A154" s="184"/>
      <c r="D154" s="2093"/>
      <c r="F154" s="338"/>
      <c r="G154" s="217"/>
      <c r="H154" s="510"/>
      <c r="I154" s="217"/>
      <c r="K154" s="217"/>
      <c r="L154" s="217"/>
      <c r="M154" s="510"/>
      <c r="N154" s="217"/>
      <c r="O154" s="217"/>
      <c r="P154" s="217"/>
    </row>
    <row r="155" spans="1:16">
      <c r="A155" s="184"/>
      <c r="B155" s="244" t="s">
        <v>733</v>
      </c>
      <c r="C155" s="506">
        <f>SUM(D135:D151)+SUM(C152:C154)</f>
        <v>9050000</v>
      </c>
      <c r="D155" s="2093"/>
      <c r="F155" s="338"/>
      <c r="G155" s="217"/>
      <c r="H155" s="510"/>
      <c r="I155" s="217"/>
      <c r="K155" s="217"/>
      <c r="L155" s="217"/>
      <c r="M155" s="510"/>
      <c r="N155" s="217"/>
      <c r="O155" s="217"/>
      <c r="P155" s="217"/>
    </row>
    <row r="156" spans="1:16">
      <c r="B156" s="244"/>
      <c r="C156" s="506"/>
      <c r="D156" s="2093"/>
      <c r="F156" s="338"/>
      <c r="G156" s="217"/>
      <c r="H156" s="510"/>
      <c r="I156" s="217"/>
      <c r="K156" s="217"/>
      <c r="L156" s="217"/>
      <c r="M156" s="510"/>
      <c r="N156" s="217"/>
      <c r="O156" s="217"/>
      <c r="P156" s="217"/>
    </row>
    <row r="157" spans="1:16" s="504" customFormat="1">
      <c r="A157" s="1844"/>
      <c r="B157" s="1845"/>
      <c r="C157" s="1853"/>
      <c r="D157" s="2563"/>
      <c r="E157" s="1833"/>
      <c r="F157" s="1830"/>
      <c r="G157" s="1831"/>
      <c r="H157" s="1832"/>
      <c r="I157" s="1831"/>
      <c r="J157" s="1831"/>
      <c r="K157" s="1831"/>
      <c r="L157" s="1831"/>
      <c r="M157" s="1832"/>
      <c r="N157" s="1831"/>
      <c r="O157" s="1831"/>
      <c r="P157" s="1831"/>
    </row>
    <row r="158" spans="1:16">
      <c r="A158" s="244" t="s">
        <v>11003</v>
      </c>
      <c r="B158" s="244"/>
      <c r="C158" s="519" t="s">
        <v>17138</v>
      </c>
      <c r="D158" s="2093"/>
      <c r="F158" s="338"/>
      <c r="G158" s="217"/>
      <c r="H158" s="510"/>
      <c r="I158" s="217"/>
      <c r="K158" s="217"/>
      <c r="L158" s="217"/>
      <c r="M158" s="510"/>
      <c r="N158" s="217"/>
      <c r="O158" s="217"/>
      <c r="P158" s="217"/>
    </row>
    <row r="159" spans="1:16">
      <c r="A159" s="216">
        <v>5007120</v>
      </c>
      <c r="B159" s="216" t="s">
        <v>17139</v>
      </c>
      <c r="C159" s="338" t="s">
        <v>17140</v>
      </c>
      <c r="D159" s="2093">
        <v>2550000</v>
      </c>
      <c r="F159" s="338">
        <v>2245000</v>
      </c>
      <c r="G159" s="217" t="s">
        <v>25</v>
      </c>
      <c r="H159" s="510">
        <v>42579</v>
      </c>
      <c r="I159" s="217" t="s">
        <v>100</v>
      </c>
      <c r="K159" s="217"/>
      <c r="L159" s="217" t="s">
        <v>41</v>
      </c>
      <c r="M159" s="510">
        <v>42617</v>
      </c>
      <c r="N159" s="217" t="s">
        <v>5746</v>
      </c>
      <c r="O159" s="217" t="s">
        <v>729</v>
      </c>
      <c r="P159" s="217"/>
    </row>
    <row r="160" spans="1:16">
      <c r="C160" s="338"/>
      <c r="D160" s="2093"/>
      <c r="F160" s="338"/>
      <c r="G160" s="217"/>
      <c r="H160" s="510"/>
      <c r="I160" s="217"/>
      <c r="K160" s="217"/>
      <c r="L160" s="217"/>
      <c r="M160" s="510"/>
      <c r="N160" s="217"/>
      <c r="O160" s="217"/>
      <c r="P160" s="217"/>
    </row>
    <row r="161" spans="1:16">
      <c r="B161" s="244"/>
      <c r="C161" s="506"/>
      <c r="D161" s="2093"/>
      <c r="F161" s="338"/>
      <c r="G161" s="217"/>
      <c r="H161" s="510"/>
      <c r="I161" s="217"/>
      <c r="K161" s="217"/>
      <c r="L161" s="217"/>
      <c r="M161" s="510"/>
      <c r="N161" s="217"/>
      <c r="O161" s="217"/>
      <c r="P161" s="217"/>
    </row>
    <row r="162" spans="1:16">
      <c r="A162" s="210" t="s">
        <v>732</v>
      </c>
      <c r="B162" s="675"/>
      <c r="C162" s="2094"/>
      <c r="D162" s="2093"/>
      <c r="F162" s="338"/>
      <c r="G162" s="217"/>
      <c r="H162" s="510"/>
      <c r="I162" s="217"/>
      <c r="K162" s="217"/>
      <c r="L162" s="217"/>
      <c r="M162" s="510"/>
      <c r="N162" s="217"/>
      <c r="O162" s="217"/>
      <c r="P162" s="217"/>
    </row>
    <row r="163" spans="1:16">
      <c r="A163" s="210"/>
      <c r="B163" s="675" t="s">
        <v>7</v>
      </c>
      <c r="C163" s="2094"/>
      <c r="D163" s="2093"/>
      <c r="F163" s="338"/>
      <c r="G163" s="217"/>
      <c r="H163" s="510"/>
      <c r="I163" s="217"/>
      <c r="K163" s="217"/>
      <c r="L163" s="217"/>
      <c r="M163" s="510"/>
      <c r="N163" s="217"/>
      <c r="O163" s="217"/>
      <c r="P163" s="217"/>
    </row>
    <row r="164" spans="1:16">
      <c r="A164" s="184"/>
      <c r="D164" s="2093"/>
      <c r="F164" s="338"/>
      <c r="G164" s="217"/>
      <c r="H164" s="510"/>
      <c r="I164" s="217"/>
      <c r="K164" s="217"/>
      <c r="L164" s="217"/>
      <c r="M164" s="510"/>
      <c r="N164" s="217"/>
      <c r="O164" s="217"/>
      <c r="P164" s="217"/>
    </row>
    <row r="165" spans="1:16">
      <c r="A165" s="184"/>
      <c r="B165" s="244" t="s">
        <v>733</v>
      </c>
      <c r="C165" s="506">
        <f>SUM(D157:D161)+SUM(C162:C164)</f>
        <v>2550000</v>
      </c>
      <c r="D165" s="2093"/>
      <c r="F165" s="338"/>
      <c r="G165" s="217"/>
      <c r="H165" s="510"/>
      <c r="I165" s="217"/>
      <c r="K165" s="217"/>
      <c r="L165" s="217"/>
      <c r="M165" s="510"/>
      <c r="N165" s="217"/>
      <c r="O165" s="217"/>
      <c r="P165" s="217"/>
    </row>
    <row r="166" spans="1:16">
      <c r="B166" s="244"/>
      <c r="C166" s="506"/>
      <c r="D166" s="2093"/>
      <c r="F166" s="338"/>
      <c r="G166" s="217"/>
      <c r="H166" s="510"/>
      <c r="I166" s="217"/>
      <c r="K166" s="217"/>
      <c r="L166" s="217"/>
      <c r="M166" s="510"/>
      <c r="N166" s="217"/>
      <c r="O166" s="217"/>
      <c r="P166" s="217"/>
    </row>
    <row r="167" spans="1:16" s="504" customFormat="1">
      <c r="A167" s="1844"/>
      <c r="B167" s="1845"/>
      <c r="C167" s="1853"/>
      <c r="D167" s="2563"/>
      <c r="E167" s="1833"/>
      <c r="F167" s="1830"/>
      <c r="G167" s="1831"/>
      <c r="H167" s="1832"/>
      <c r="I167" s="1831"/>
      <c r="J167" s="1831"/>
      <c r="K167" s="1831"/>
      <c r="L167" s="1831"/>
      <c r="M167" s="1832"/>
      <c r="N167" s="1831"/>
      <c r="O167" s="1831"/>
      <c r="P167" s="1831"/>
    </row>
    <row r="168" spans="1:16">
      <c r="B168" s="245" t="s">
        <v>17141</v>
      </c>
      <c r="C168" s="519" t="s">
        <v>17142</v>
      </c>
      <c r="D168" s="2093"/>
      <c r="F168" s="338"/>
      <c r="G168" s="217"/>
      <c r="H168" s="510"/>
      <c r="I168" s="217"/>
      <c r="K168" s="217"/>
      <c r="L168" s="217"/>
      <c r="M168" s="510"/>
      <c r="N168" s="217"/>
      <c r="O168" s="217"/>
      <c r="P168" s="217"/>
    </row>
    <row r="169" spans="1:16">
      <c r="A169" s="244" t="s">
        <v>17143</v>
      </c>
      <c r="B169" s="244"/>
      <c r="C169" s="108"/>
      <c r="D169" s="2093"/>
      <c r="F169" s="338"/>
      <c r="G169" s="217"/>
      <c r="H169" s="510"/>
      <c r="I169" s="217"/>
      <c r="K169" s="217"/>
      <c r="L169" s="217"/>
      <c r="M169" s="510"/>
      <c r="N169" s="217"/>
      <c r="O169" s="217"/>
      <c r="P169" s="217"/>
    </row>
    <row r="170" spans="1:16">
      <c r="A170" s="216">
        <v>5009105</v>
      </c>
      <c r="B170" s="216" t="s">
        <v>17144</v>
      </c>
      <c r="C170" s="338" t="s">
        <v>17145</v>
      </c>
      <c r="D170" s="2093">
        <v>850000</v>
      </c>
      <c r="F170" s="338">
        <v>690000</v>
      </c>
      <c r="G170" s="217" t="s">
        <v>110</v>
      </c>
      <c r="H170" s="510">
        <v>42637</v>
      </c>
      <c r="I170" s="217" t="s">
        <v>448</v>
      </c>
      <c r="K170" s="217"/>
      <c r="L170" s="217" t="s">
        <v>798</v>
      </c>
      <c r="M170" s="510">
        <v>42699</v>
      </c>
      <c r="N170" s="217" t="s">
        <v>5746</v>
      </c>
      <c r="O170" s="217"/>
      <c r="P170" s="217"/>
    </row>
    <row r="171" spans="1:16">
      <c r="A171" s="216">
        <v>5009106</v>
      </c>
      <c r="B171" s="216" t="s">
        <v>13029</v>
      </c>
      <c r="C171" s="338" t="s">
        <v>17146</v>
      </c>
      <c r="D171" s="2093">
        <v>935000</v>
      </c>
      <c r="F171" s="338">
        <v>775000</v>
      </c>
      <c r="G171" s="217" t="s">
        <v>64</v>
      </c>
      <c r="H171" s="510">
        <v>42637</v>
      </c>
      <c r="I171" s="217" t="s">
        <v>448</v>
      </c>
      <c r="K171" s="217"/>
      <c r="L171" s="217" t="s">
        <v>798</v>
      </c>
      <c r="M171" s="510">
        <v>42699</v>
      </c>
      <c r="N171" s="217" t="s">
        <v>5746</v>
      </c>
      <c r="O171" s="217"/>
      <c r="P171" s="217"/>
    </row>
    <row r="172" spans="1:16">
      <c r="A172" s="216">
        <v>5009107</v>
      </c>
      <c r="B172" s="216" t="s">
        <v>17147</v>
      </c>
      <c r="C172" s="338" t="s">
        <v>17148</v>
      </c>
      <c r="D172" s="2093">
        <v>540000</v>
      </c>
      <c r="F172" s="338">
        <v>380000</v>
      </c>
      <c r="G172" s="217" t="s">
        <v>354</v>
      </c>
      <c r="H172" s="510">
        <v>42637</v>
      </c>
      <c r="I172" s="217" t="s">
        <v>448</v>
      </c>
      <c r="K172" s="217"/>
      <c r="L172" s="217" t="s">
        <v>798</v>
      </c>
      <c r="M172" s="510">
        <v>42699</v>
      </c>
      <c r="N172" s="217" t="s">
        <v>5746</v>
      </c>
      <c r="O172" s="217"/>
      <c r="P172" s="217"/>
    </row>
    <row r="173" spans="1:16">
      <c r="A173" s="216">
        <v>5009108</v>
      </c>
      <c r="B173" s="216" t="s">
        <v>17149</v>
      </c>
      <c r="C173" s="338" t="s">
        <v>17150</v>
      </c>
      <c r="D173" s="2093">
        <v>860000</v>
      </c>
      <c r="F173" s="338">
        <v>700000</v>
      </c>
      <c r="G173" s="217" t="s">
        <v>64</v>
      </c>
      <c r="H173" s="510">
        <v>42637</v>
      </c>
      <c r="I173" s="217" t="s">
        <v>448</v>
      </c>
      <c r="K173" s="217"/>
      <c r="L173" s="217" t="s">
        <v>798</v>
      </c>
      <c r="M173" s="510">
        <v>42699</v>
      </c>
      <c r="N173" s="217" t="s">
        <v>5746</v>
      </c>
      <c r="O173" s="217"/>
      <c r="P173" s="217"/>
    </row>
    <row r="174" spans="1:16">
      <c r="A174" s="216">
        <v>5009109</v>
      </c>
      <c r="B174" s="216" t="s">
        <v>13045</v>
      </c>
      <c r="C174" s="338" t="s">
        <v>17151</v>
      </c>
      <c r="D174" s="2093">
        <v>790000</v>
      </c>
      <c r="F174" s="338">
        <v>630000</v>
      </c>
      <c r="G174" s="217" t="s">
        <v>64</v>
      </c>
      <c r="H174" s="510">
        <v>42637</v>
      </c>
      <c r="I174" s="217" t="s">
        <v>448</v>
      </c>
      <c r="K174" s="217"/>
      <c r="L174" s="217" t="s">
        <v>798</v>
      </c>
      <c r="M174" s="510">
        <v>42699</v>
      </c>
      <c r="N174" s="217" t="s">
        <v>5746</v>
      </c>
      <c r="O174" s="217"/>
      <c r="P174" s="217"/>
    </row>
    <row r="175" spans="1:16">
      <c r="A175" s="216">
        <v>5009110</v>
      </c>
      <c r="B175" s="216" t="s">
        <v>13052</v>
      </c>
      <c r="C175" s="338" t="s">
        <v>17152</v>
      </c>
      <c r="D175" s="2093">
        <v>470000</v>
      </c>
      <c r="F175" s="338">
        <v>310000</v>
      </c>
      <c r="G175" s="217" t="s">
        <v>354</v>
      </c>
      <c r="H175" s="510">
        <v>42637</v>
      </c>
      <c r="I175" s="217" t="s">
        <v>448</v>
      </c>
      <c r="K175" s="217"/>
      <c r="L175" s="217" t="s">
        <v>798</v>
      </c>
      <c r="M175" s="510">
        <v>42699</v>
      </c>
      <c r="N175" s="217" t="s">
        <v>5746</v>
      </c>
      <c r="O175" s="217"/>
      <c r="P175" s="217"/>
    </row>
    <row r="176" spans="1:16">
      <c r="A176" s="216">
        <v>5009111</v>
      </c>
      <c r="B176" s="216" t="s">
        <v>13052</v>
      </c>
      <c r="C176" s="338" t="s">
        <v>17153</v>
      </c>
      <c r="D176" s="2093">
        <v>625000</v>
      </c>
      <c r="F176" s="338">
        <v>465000</v>
      </c>
      <c r="G176" s="217" t="s">
        <v>110</v>
      </c>
      <c r="H176" s="510">
        <v>42637</v>
      </c>
      <c r="I176" s="217" t="s">
        <v>448</v>
      </c>
      <c r="K176" s="217"/>
      <c r="L176" s="217" t="s">
        <v>798</v>
      </c>
      <c r="M176" s="510">
        <v>42699</v>
      </c>
      <c r="N176" s="217" t="s">
        <v>5746</v>
      </c>
      <c r="O176" s="217"/>
      <c r="P176" s="217"/>
    </row>
    <row r="177" spans="1:16">
      <c r="A177" s="216">
        <v>5009112</v>
      </c>
      <c r="B177" s="216" t="s">
        <v>17154</v>
      </c>
      <c r="C177" s="338" t="s">
        <v>17155</v>
      </c>
      <c r="D177" s="2093">
        <v>635000</v>
      </c>
      <c r="F177" s="338">
        <v>475000</v>
      </c>
      <c r="G177" s="217" t="s">
        <v>98</v>
      </c>
      <c r="H177" s="510">
        <v>42637</v>
      </c>
      <c r="I177" s="217" t="s">
        <v>448</v>
      </c>
      <c r="K177" s="217"/>
      <c r="L177" s="217" t="s">
        <v>798</v>
      </c>
      <c r="M177" s="510">
        <v>42699</v>
      </c>
      <c r="N177" s="217" t="s">
        <v>5746</v>
      </c>
      <c r="O177" s="217"/>
      <c r="P177" s="217"/>
    </row>
    <row r="178" spans="1:16">
      <c r="A178" s="216">
        <v>5009113</v>
      </c>
      <c r="B178" s="216" t="s">
        <v>17156</v>
      </c>
      <c r="C178" s="338" t="s">
        <v>17157</v>
      </c>
      <c r="D178" s="2093">
        <v>840000</v>
      </c>
      <c r="F178" s="338">
        <v>680000</v>
      </c>
      <c r="G178" s="217" t="s">
        <v>1188</v>
      </c>
      <c r="H178" s="510">
        <v>42637</v>
      </c>
      <c r="I178" s="217" t="s">
        <v>448</v>
      </c>
      <c r="K178" s="217"/>
      <c r="L178" s="217" t="s">
        <v>798</v>
      </c>
      <c r="M178" s="510">
        <v>42699</v>
      </c>
      <c r="N178" s="217" t="s">
        <v>5746</v>
      </c>
      <c r="O178" s="217"/>
      <c r="P178" s="217"/>
    </row>
    <row r="179" spans="1:16">
      <c r="C179" s="338"/>
      <c r="D179" s="2093"/>
      <c r="F179" s="338"/>
      <c r="G179" s="217"/>
      <c r="H179" s="510"/>
      <c r="I179" s="217"/>
      <c r="K179" s="217"/>
      <c r="L179" s="217"/>
      <c r="M179" s="510"/>
      <c r="N179" s="217"/>
      <c r="O179" s="217"/>
      <c r="P179" s="217"/>
    </row>
    <row r="180" spans="1:16">
      <c r="B180" s="216" t="s">
        <v>17158</v>
      </c>
      <c r="C180" s="338"/>
      <c r="D180" s="2093"/>
      <c r="F180" s="338"/>
      <c r="G180" s="217"/>
      <c r="H180" s="510"/>
      <c r="I180" s="217"/>
      <c r="K180" s="217"/>
      <c r="L180" s="217"/>
      <c r="M180" s="510"/>
      <c r="N180" s="217"/>
      <c r="O180" s="217"/>
      <c r="P180" s="217"/>
    </row>
    <row r="181" spans="1:16">
      <c r="B181" s="216" t="s">
        <v>731</v>
      </c>
      <c r="C181" s="338"/>
      <c r="D181" s="2093"/>
      <c r="F181" s="338"/>
      <c r="G181" s="217"/>
      <c r="H181" s="510"/>
      <c r="I181" s="217"/>
      <c r="K181" s="217"/>
      <c r="L181" s="217"/>
      <c r="M181" s="510"/>
      <c r="N181" s="217"/>
      <c r="O181" s="217"/>
      <c r="P181" s="217"/>
    </row>
    <row r="182" spans="1:16">
      <c r="C182" s="338"/>
      <c r="D182" s="2093"/>
      <c r="F182" s="338"/>
      <c r="G182" s="217"/>
      <c r="H182" s="510"/>
      <c r="I182" s="217"/>
      <c r="K182" s="217"/>
      <c r="L182" s="217"/>
      <c r="M182" s="510"/>
      <c r="N182" s="217"/>
      <c r="O182" s="217"/>
      <c r="P182" s="217"/>
    </row>
    <row r="183" spans="1:16">
      <c r="B183" s="245" t="s">
        <v>13055</v>
      </c>
      <c r="C183" s="338"/>
      <c r="D183" s="2093"/>
      <c r="F183" s="338"/>
      <c r="G183" s="217"/>
      <c r="H183" s="510"/>
      <c r="I183" s="217"/>
      <c r="K183" s="217"/>
      <c r="L183" s="217"/>
      <c r="M183" s="510"/>
      <c r="N183" s="217"/>
      <c r="O183" s="217"/>
      <c r="P183" s="217"/>
    </row>
    <row r="184" spans="1:16">
      <c r="A184" s="244" t="s">
        <v>17159</v>
      </c>
      <c r="B184" s="108"/>
      <c r="C184" s="338"/>
      <c r="D184" s="2093"/>
      <c r="F184" s="338"/>
      <c r="G184" s="217"/>
      <c r="H184" s="510"/>
      <c r="I184" s="217"/>
      <c r="K184" s="217"/>
      <c r="L184" s="217"/>
      <c r="M184" s="510"/>
      <c r="N184" s="217"/>
      <c r="O184" s="217"/>
      <c r="P184" s="217"/>
    </row>
    <row r="185" spans="1:16">
      <c r="A185" s="216">
        <v>5009114</v>
      </c>
      <c r="B185" s="216" t="s">
        <v>17160</v>
      </c>
      <c r="C185" s="338" t="s">
        <v>17161</v>
      </c>
      <c r="D185" s="2093">
        <v>1575000</v>
      </c>
      <c r="F185" s="338">
        <v>1355000</v>
      </c>
      <c r="G185" s="217" t="s">
        <v>1188</v>
      </c>
      <c r="H185" s="510">
        <v>42637</v>
      </c>
      <c r="I185" s="217" t="s">
        <v>448</v>
      </c>
      <c r="K185" s="217"/>
      <c r="L185" s="217" t="s">
        <v>798</v>
      </c>
      <c r="M185" s="510">
        <v>42700</v>
      </c>
      <c r="N185" s="874" t="s">
        <v>5746</v>
      </c>
      <c r="O185" s="217"/>
      <c r="P185" s="217"/>
    </row>
    <row r="186" spans="1:16">
      <c r="C186" s="506"/>
      <c r="D186" s="2093"/>
      <c r="F186" s="338"/>
      <c r="G186" s="217"/>
      <c r="H186" s="510"/>
      <c r="I186" s="217"/>
      <c r="K186" s="217"/>
      <c r="L186" s="217"/>
      <c r="M186" s="510"/>
      <c r="N186" s="217"/>
      <c r="O186" s="217"/>
      <c r="P186" s="217"/>
    </row>
    <row r="187" spans="1:16">
      <c r="B187" s="216" t="s">
        <v>17162</v>
      </c>
      <c r="C187" s="506"/>
      <c r="D187" s="2093"/>
      <c r="F187" s="338"/>
      <c r="G187" s="217"/>
      <c r="H187" s="510"/>
      <c r="I187" s="217"/>
      <c r="K187" s="217"/>
      <c r="L187" s="217"/>
      <c r="M187" s="510"/>
      <c r="N187" s="217"/>
      <c r="O187" s="217"/>
      <c r="P187" s="217"/>
    </row>
    <row r="188" spans="1:16">
      <c r="B188" s="216" t="s">
        <v>731</v>
      </c>
      <c r="C188" s="506"/>
      <c r="D188" s="2093"/>
      <c r="F188" s="338"/>
      <c r="G188" s="217"/>
      <c r="H188" s="510"/>
      <c r="I188" s="217"/>
      <c r="K188" s="217"/>
      <c r="L188" s="217"/>
      <c r="M188" s="510"/>
      <c r="N188" s="217"/>
      <c r="O188" s="217"/>
      <c r="P188" s="217"/>
    </row>
    <row r="189" spans="1:16">
      <c r="C189" s="506"/>
      <c r="D189" s="2093"/>
      <c r="F189" s="338"/>
      <c r="G189" s="217"/>
      <c r="H189" s="510"/>
      <c r="I189" s="217"/>
      <c r="K189" s="217"/>
      <c r="L189" s="217"/>
      <c r="M189" s="510"/>
      <c r="N189" s="217"/>
      <c r="O189" s="217"/>
      <c r="P189" s="217"/>
    </row>
    <row r="190" spans="1:16">
      <c r="A190" s="210" t="s">
        <v>732</v>
      </c>
      <c r="B190" s="675"/>
      <c r="C190" s="2094"/>
      <c r="D190" s="2093"/>
      <c r="F190" s="338"/>
      <c r="G190" s="217"/>
      <c r="H190" s="510"/>
      <c r="I190" s="217"/>
      <c r="K190" s="217"/>
      <c r="L190" s="217"/>
      <c r="M190" s="510"/>
      <c r="N190" s="217"/>
      <c r="O190" s="217"/>
      <c r="P190" s="217"/>
    </row>
    <row r="191" spans="1:16">
      <c r="A191" s="210"/>
      <c r="B191" s="675" t="s">
        <v>7</v>
      </c>
      <c r="C191" s="2094"/>
      <c r="D191" s="2093"/>
      <c r="F191" s="338"/>
      <c r="G191" s="217"/>
      <c r="H191" s="510"/>
      <c r="I191" s="217"/>
      <c r="K191" s="217"/>
      <c r="L191" s="217"/>
      <c r="M191" s="510"/>
      <c r="N191" s="217"/>
      <c r="O191" s="217"/>
      <c r="P191" s="217"/>
    </row>
    <row r="192" spans="1:16">
      <c r="A192" s="184"/>
      <c r="D192" s="2093"/>
      <c r="F192" s="338"/>
      <c r="G192" s="217"/>
      <c r="H192" s="510"/>
      <c r="I192" s="217"/>
      <c r="K192" s="217"/>
      <c r="L192" s="217"/>
      <c r="M192" s="510"/>
      <c r="N192" s="217"/>
      <c r="O192" s="217"/>
      <c r="P192" s="217"/>
    </row>
    <row r="193" spans="1:16">
      <c r="A193" s="184"/>
      <c r="B193" s="244" t="s">
        <v>733</v>
      </c>
      <c r="C193" s="506">
        <f>SUM(D167:D188)+SUM(C190:C192)</f>
        <v>8120000</v>
      </c>
      <c r="D193" s="2093"/>
      <c r="F193" s="338"/>
      <c r="G193" s="217"/>
      <c r="H193" s="510"/>
      <c r="I193" s="217"/>
      <c r="K193" s="217"/>
      <c r="L193" s="217"/>
      <c r="M193" s="510"/>
      <c r="N193" s="217"/>
      <c r="O193" s="217"/>
      <c r="P193" s="217"/>
    </row>
    <row r="194" spans="1:16">
      <c r="B194" s="244"/>
      <c r="C194" s="506"/>
      <c r="D194" s="2093"/>
      <c r="F194" s="338"/>
      <c r="G194" s="217"/>
      <c r="H194" s="510"/>
      <c r="I194" s="217"/>
      <c r="K194" s="217"/>
      <c r="L194" s="217"/>
      <c r="M194" s="510"/>
      <c r="N194" s="217"/>
      <c r="O194" s="217"/>
      <c r="P194" s="217"/>
    </row>
    <row r="195" spans="1:16" s="504" customFormat="1">
      <c r="A195" s="1844"/>
      <c r="B195" s="1845"/>
      <c r="C195" s="1853"/>
      <c r="D195" s="2563"/>
      <c r="E195" s="1833"/>
      <c r="F195" s="1830"/>
      <c r="G195" s="1831"/>
      <c r="H195" s="1832"/>
      <c r="I195" s="1831"/>
      <c r="J195" s="1831"/>
      <c r="K195" s="1831"/>
      <c r="L195" s="1831"/>
      <c r="M195" s="1832"/>
      <c r="N195" s="1831"/>
      <c r="O195" s="1831"/>
      <c r="P195" s="1831"/>
    </row>
    <row r="196" spans="1:16">
      <c r="A196" s="108"/>
      <c r="B196" s="245" t="s">
        <v>13055</v>
      </c>
      <c r="C196" s="519" t="s">
        <v>17163</v>
      </c>
      <c r="D196" s="2093"/>
      <c r="F196" s="338"/>
      <c r="G196" s="217"/>
      <c r="H196" s="510"/>
      <c r="I196" s="217"/>
      <c r="K196" s="217"/>
      <c r="L196" s="217"/>
      <c r="M196" s="510"/>
      <c r="N196" s="217"/>
      <c r="O196" s="217"/>
      <c r="P196" s="217"/>
    </row>
    <row r="197" spans="1:16">
      <c r="A197" s="244" t="s">
        <v>17164</v>
      </c>
      <c r="B197" s="244"/>
      <c r="C197" s="506"/>
      <c r="D197" s="2093"/>
      <c r="F197" s="338"/>
      <c r="G197" s="217"/>
      <c r="H197" s="510"/>
      <c r="I197" s="217"/>
      <c r="K197" s="217"/>
      <c r="L197" s="217"/>
      <c r="M197" s="510"/>
      <c r="N197" s="217"/>
      <c r="O197" s="217"/>
      <c r="P197" s="217"/>
    </row>
    <row r="198" spans="1:16">
      <c r="A198" s="216">
        <v>5010050</v>
      </c>
      <c r="B198" s="216" t="s">
        <v>17165</v>
      </c>
      <c r="C198" s="338" t="s">
        <v>17166</v>
      </c>
      <c r="D198" s="2093">
        <v>1620000</v>
      </c>
      <c r="F198" s="338">
        <v>1250000</v>
      </c>
      <c r="G198" s="217" t="s">
        <v>476</v>
      </c>
      <c r="H198" s="510">
        <v>42657</v>
      </c>
      <c r="I198" s="217" t="s">
        <v>17167</v>
      </c>
      <c r="K198" s="217"/>
      <c r="L198" s="217"/>
      <c r="M198" s="510">
        <v>42713</v>
      </c>
      <c r="N198" s="874" t="s">
        <v>5746</v>
      </c>
      <c r="O198" s="217"/>
      <c r="P198" s="217"/>
    </row>
    <row r="199" spans="1:16">
      <c r="B199" s="244"/>
      <c r="C199" s="506"/>
      <c r="D199" s="2093"/>
      <c r="F199" s="338"/>
      <c r="G199" s="217"/>
      <c r="H199" s="510"/>
      <c r="I199" s="217"/>
      <c r="K199" s="217"/>
      <c r="L199" s="217"/>
      <c r="M199" s="510"/>
      <c r="N199" s="217"/>
      <c r="O199" s="217"/>
      <c r="P199" s="217"/>
    </row>
    <row r="200" spans="1:16">
      <c r="B200" s="245" t="s">
        <v>17168</v>
      </c>
      <c r="C200" s="506"/>
      <c r="D200" s="2093"/>
      <c r="F200" s="338"/>
      <c r="G200" s="217"/>
      <c r="H200" s="510"/>
      <c r="I200" s="217"/>
      <c r="K200" s="217"/>
      <c r="L200" s="217"/>
      <c r="M200" s="510"/>
      <c r="N200" s="217"/>
      <c r="O200" s="217"/>
      <c r="P200" s="217"/>
    </row>
    <row r="201" spans="1:16">
      <c r="A201" s="244" t="s">
        <v>17169</v>
      </c>
      <c r="B201" s="244"/>
      <c r="C201" s="506"/>
      <c r="D201" s="2093"/>
      <c r="F201" s="338"/>
      <c r="G201" s="217"/>
      <c r="H201" s="510"/>
      <c r="I201" s="217"/>
      <c r="K201" s="217"/>
      <c r="L201" s="217"/>
      <c r="M201" s="510"/>
      <c r="N201" s="217"/>
      <c r="O201" s="217"/>
      <c r="P201" s="217"/>
    </row>
    <row r="202" spans="1:16">
      <c r="A202" s="216">
        <v>5010056</v>
      </c>
      <c r="B202" s="216" t="s">
        <v>17170</v>
      </c>
      <c r="C202" s="338" t="s">
        <v>17171</v>
      </c>
      <c r="D202" s="2093">
        <v>660000</v>
      </c>
      <c r="F202" s="338">
        <v>500000</v>
      </c>
      <c r="G202" s="217" t="s">
        <v>476</v>
      </c>
      <c r="H202" s="510">
        <v>42658</v>
      </c>
      <c r="I202" s="217" t="s">
        <v>448</v>
      </c>
      <c r="K202" s="217"/>
      <c r="L202" s="217" t="s">
        <v>798</v>
      </c>
      <c r="M202" s="510">
        <v>42713</v>
      </c>
      <c r="N202" s="874" t="s">
        <v>5746</v>
      </c>
      <c r="O202" s="217"/>
      <c r="P202" s="217"/>
    </row>
    <row r="203" spans="1:16">
      <c r="A203" s="216">
        <v>5010057</v>
      </c>
      <c r="B203" s="216" t="s">
        <v>13031</v>
      </c>
      <c r="C203" s="338" t="s">
        <v>17172</v>
      </c>
      <c r="D203" s="2093">
        <v>540000</v>
      </c>
      <c r="F203" s="338">
        <v>380000</v>
      </c>
      <c r="G203" s="217" t="s">
        <v>476</v>
      </c>
      <c r="H203" s="510">
        <v>42658</v>
      </c>
      <c r="I203" s="217" t="s">
        <v>448</v>
      </c>
      <c r="K203" s="217"/>
      <c r="L203" s="217" t="s">
        <v>798</v>
      </c>
      <c r="M203" s="510">
        <v>42713</v>
      </c>
      <c r="N203" s="874" t="s">
        <v>5746</v>
      </c>
      <c r="O203" s="217"/>
      <c r="P203" s="217"/>
    </row>
    <row r="204" spans="1:16">
      <c r="A204" s="216">
        <v>5010058</v>
      </c>
      <c r="B204" s="216" t="s">
        <v>13031</v>
      </c>
      <c r="C204" s="338" t="s">
        <v>17173</v>
      </c>
      <c r="D204" s="2093">
        <v>505000</v>
      </c>
      <c r="F204" s="338">
        <v>345000</v>
      </c>
      <c r="G204" s="217" t="s">
        <v>476</v>
      </c>
      <c r="H204" s="510">
        <v>42658</v>
      </c>
      <c r="I204" s="217" t="s">
        <v>448</v>
      </c>
      <c r="K204" s="217"/>
      <c r="L204" s="217" t="s">
        <v>798</v>
      </c>
      <c r="M204" s="510">
        <v>42713</v>
      </c>
      <c r="N204" s="874" t="s">
        <v>5746</v>
      </c>
      <c r="O204" s="217"/>
      <c r="P204" s="217"/>
    </row>
    <row r="205" spans="1:16">
      <c r="A205" s="216">
        <v>5010059</v>
      </c>
      <c r="B205" s="216" t="s">
        <v>17174</v>
      </c>
      <c r="C205" s="338" t="s">
        <v>17175</v>
      </c>
      <c r="D205" s="2093">
        <v>520000</v>
      </c>
      <c r="F205" s="338">
        <v>360000</v>
      </c>
      <c r="G205" s="217" t="s">
        <v>110</v>
      </c>
      <c r="H205" s="510">
        <v>42658</v>
      </c>
      <c r="I205" s="217" t="s">
        <v>448</v>
      </c>
      <c r="K205" s="217"/>
      <c r="L205" s="217" t="s">
        <v>798</v>
      </c>
      <c r="M205" s="510">
        <v>42713</v>
      </c>
      <c r="N205" s="874" t="s">
        <v>5746</v>
      </c>
      <c r="O205" s="217"/>
      <c r="P205" s="217"/>
    </row>
    <row r="206" spans="1:16">
      <c r="A206" s="216">
        <v>5010060</v>
      </c>
      <c r="B206" s="216" t="s">
        <v>13031</v>
      </c>
      <c r="C206" s="338" t="s">
        <v>17176</v>
      </c>
      <c r="D206" s="2093">
        <v>585000</v>
      </c>
      <c r="F206" s="338">
        <v>425000</v>
      </c>
      <c r="G206" s="217" t="s">
        <v>110</v>
      </c>
      <c r="H206" s="510">
        <v>42658</v>
      </c>
      <c r="I206" s="217" t="s">
        <v>448</v>
      </c>
      <c r="K206" s="217"/>
      <c r="L206" s="217" t="s">
        <v>798</v>
      </c>
      <c r="M206" s="510">
        <v>42713</v>
      </c>
      <c r="N206" s="874" t="s">
        <v>5746</v>
      </c>
      <c r="O206" s="217"/>
      <c r="P206" s="217"/>
    </row>
    <row r="207" spans="1:16">
      <c r="A207" s="216">
        <v>5010061</v>
      </c>
      <c r="B207" s="216" t="s">
        <v>13031</v>
      </c>
      <c r="C207" s="338" t="s">
        <v>17177</v>
      </c>
      <c r="D207" s="2093">
        <v>710000</v>
      </c>
      <c r="F207" s="338">
        <v>550000</v>
      </c>
      <c r="G207" s="217" t="s">
        <v>1091</v>
      </c>
      <c r="H207" s="510">
        <v>42658</v>
      </c>
      <c r="I207" s="217" t="s">
        <v>448</v>
      </c>
      <c r="K207" s="217"/>
      <c r="L207" s="217" t="s">
        <v>798</v>
      </c>
      <c r="M207" s="510">
        <v>42713</v>
      </c>
      <c r="N207" s="874" t="s">
        <v>5746</v>
      </c>
      <c r="O207" s="217"/>
      <c r="P207" s="217"/>
    </row>
    <row r="208" spans="1:16">
      <c r="A208" s="216">
        <v>5010062</v>
      </c>
      <c r="B208" s="216" t="s">
        <v>13031</v>
      </c>
      <c r="C208" s="338" t="s">
        <v>17178</v>
      </c>
      <c r="D208" s="2093">
        <v>665000</v>
      </c>
      <c r="F208" s="338">
        <v>475000</v>
      </c>
      <c r="G208" s="217" t="s">
        <v>110</v>
      </c>
      <c r="H208" s="510">
        <v>42658</v>
      </c>
      <c r="I208" s="217" t="s">
        <v>448</v>
      </c>
      <c r="K208" s="217"/>
      <c r="L208" s="217" t="s">
        <v>798</v>
      </c>
      <c r="M208" s="510">
        <v>42713</v>
      </c>
      <c r="N208" s="874" t="s">
        <v>5746</v>
      </c>
      <c r="O208" s="217"/>
      <c r="P208" s="217"/>
    </row>
    <row r="209" spans="1:16">
      <c r="A209" s="216">
        <v>5010086</v>
      </c>
      <c r="B209" s="216" t="s">
        <v>13036</v>
      </c>
      <c r="C209" s="338" t="s">
        <v>17179</v>
      </c>
      <c r="D209" s="2093">
        <v>485000</v>
      </c>
      <c r="F209" s="338">
        <v>325000</v>
      </c>
      <c r="G209" s="217" t="s">
        <v>110</v>
      </c>
      <c r="H209" s="510">
        <v>42665</v>
      </c>
      <c r="I209" s="217" t="s">
        <v>448</v>
      </c>
      <c r="K209" s="217"/>
      <c r="L209" s="217" t="s">
        <v>798</v>
      </c>
      <c r="M209" s="510">
        <v>42713</v>
      </c>
      <c r="N209" s="874" t="s">
        <v>5746</v>
      </c>
      <c r="O209" s="217"/>
      <c r="P209" s="217"/>
    </row>
    <row r="210" spans="1:16">
      <c r="A210" s="216">
        <v>5010087</v>
      </c>
      <c r="B210" s="216" t="s">
        <v>17149</v>
      </c>
      <c r="C210" s="338" t="s">
        <v>17180</v>
      </c>
      <c r="D210" s="2093">
        <v>690000</v>
      </c>
      <c r="F210" s="338">
        <v>530000</v>
      </c>
      <c r="G210" s="217" t="s">
        <v>1091</v>
      </c>
      <c r="H210" s="510">
        <v>42665</v>
      </c>
      <c r="I210" s="217" t="s">
        <v>448</v>
      </c>
      <c r="K210" s="217"/>
      <c r="L210" s="217" t="s">
        <v>798</v>
      </c>
      <c r="M210" s="510">
        <v>42713</v>
      </c>
      <c r="N210" s="874" t="s">
        <v>5746</v>
      </c>
      <c r="O210" s="217"/>
      <c r="P210" s="217"/>
    </row>
    <row r="211" spans="1:16">
      <c r="A211" s="216">
        <v>5010113</v>
      </c>
      <c r="B211" s="216" t="s">
        <v>13052</v>
      </c>
      <c r="C211" s="338" t="s">
        <v>17181</v>
      </c>
      <c r="D211" s="2093">
        <v>535000</v>
      </c>
      <c r="F211" s="338">
        <v>370000</v>
      </c>
      <c r="G211" s="217" t="s">
        <v>110</v>
      </c>
      <c r="H211" s="510">
        <v>42672</v>
      </c>
      <c r="I211" s="217" t="s">
        <v>448</v>
      </c>
      <c r="K211" s="217"/>
      <c r="L211" s="217" t="s">
        <v>798</v>
      </c>
      <c r="M211" s="510">
        <v>42713</v>
      </c>
      <c r="N211" s="874" t="s">
        <v>5746</v>
      </c>
      <c r="O211" s="217"/>
      <c r="P211" s="217"/>
    </row>
    <row r="212" spans="1:16">
      <c r="A212" s="216">
        <v>5010114</v>
      </c>
      <c r="B212" s="216" t="s">
        <v>13031</v>
      </c>
      <c r="C212" s="338" t="s">
        <v>17182</v>
      </c>
      <c r="D212" s="2093">
        <v>465000</v>
      </c>
      <c r="F212" s="338">
        <v>315000</v>
      </c>
      <c r="G212" s="217" t="s">
        <v>110</v>
      </c>
      <c r="H212" s="510">
        <v>42672</v>
      </c>
      <c r="I212" s="217" t="s">
        <v>448</v>
      </c>
      <c r="K212" s="217"/>
      <c r="L212" s="217" t="s">
        <v>798</v>
      </c>
      <c r="M212" s="510">
        <v>42713</v>
      </c>
      <c r="N212" s="874" t="s">
        <v>5746</v>
      </c>
      <c r="O212" s="217"/>
      <c r="P212" s="217"/>
    </row>
    <row r="213" spans="1:16">
      <c r="A213" s="216">
        <v>5010115</v>
      </c>
      <c r="B213" s="216" t="s">
        <v>13052</v>
      </c>
      <c r="C213" s="338" t="s">
        <v>17183</v>
      </c>
      <c r="D213" s="2093">
        <v>475000</v>
      </c>
      <c r="F213" s="338">
        <v>315000</v>
      </c>
      <c r="G213" s="217" t="s">
        <v>110</v>
      </c>
      <c r="H213" s="510">
        <v>42672</v>
      </c>
      <c r="I213" s="217" t="s">
        <v>448</v>
      </c>
      <c r="K213" s="217"/>
      <c r="L213" s="217" t="s">
        <v>798</v>
      </c>
      <c r="M213" s="510">
        <v>42713</v>
      </c>
      <c r="N213" s="874" t="s">
        <v>5746</v>
      </c>
      <c r="O213" s="217"/>
      <c r="P213" s="217"/>
    </row>
    <row r="214" spans="1:16">
      <c r="A214" s="216">
        <v>5010116</v>
      </c>
      <c r="B214" s="216" t="s">
        <v>17156</v>
      </c>
      <c r="C214" s="338" t="s">
        <v>17184</v>
      </c>
      <c r="D214" s="2093">
        <v>700000</v>
      </c>
      <c r="F214" s="338">
        <v>535000</v>
      </c>
      <c r="G214" s="217" t="s">
        <v>1091</v>
      </c>
      <c r="H214" s="510">
        <v>42672</v>
      </c>
      <c r="I214" s="217" t="s">
        <v>448</v>
      </c>
      <c r="K214" s="217"/>
      <c r="L214" s="217" t="s">
        <v>798</v>
      </c>
      <c r="M214" s="510">
        <v>42713</v>
      </c>
      <c r="N214" s="874" t="s">
        <v>5746</v>
      </c>
      <c r="O214" s="217"/>
      <c r="P214" s="217"/>
    </row>
    <row r="215" spans="1:16">
      <c r="A215" s="216">
        <v>5010117</v>
      </c>
      <c r="B215" s="216" t="s">
        <v>13138</v>
      </c>
      <c r="C215" s="338" t="s">
        <v>17185</v>
      </c>
      <c r="D215" s="2093">
        <v>735000</v>
      </c>
      <c r="F215" s="338">
        <v>575000</v>
      </c>
      <c r="G215" s="217" t="s">
        <v>110</v>
      </c>
      <c r="H215" s="510">
        <v>42672</v>
      </c>
      <c r="I215" s="217" t="s">
        <v>448</v>
      </c>
      <c r="K215" s="217"/>
      <c r="L215" s="217" t="s">
        <v>798</v>
      </c>
      <c r="M215" s="510">
        <v>42713</v>
      </c>
      <c r="N215" s="874" t="s">
        <v>5746</v>
      </c>
      <c r="O215" s="217"/>
      <c r="P215" s="217"/>
    </row>
    <row r="216" spans="1:16">
      <c r="B216" s="244"/>
      <c r="C216" s="506"/>
      <c r="D216" s="2093"/>
      <c r="F216" s="338"/>
      <c r="G216" s="217"/>
      <c r="H216" s="510"/>
      <c r="I216" s="217"/>
      <c r="K216" s="217"/>
      <c r="L216" s="217"/>
      <c r="M216" s="510"/>
      <c r="N216" s="217"/>
      <c r="O216" s="217"/>
      <c r="P216" s="217"/>
    </row>
    <row r="217" spans="1:16">
      <c r="B217" s="244"/>
      <c r="C217" s="506"/>
      <c r="D217" s="2093"/>
      <c r="F217" s="338"/>
      <c r="G217" s="217"/>
      <c r="H217" s="510"/>
      <c r="I217" s="217"/>
      <c r="K217" s="217"/>
      <c r="L217" s="217"/>
      <c r="M217" s="510"/>
      <c r="N217" s="217"/>
      <c r="O217" s="217"/>
      <c r="P217" s="217"/>
    </row>
    <row r="218" spans="1:16">
      <c r="A218" s="210" t="s">
        <v>732</v>
      </c>
      <c r="B218" s="675"/>
      <c r="C218" s="2094"/>
      <c r="D218" s="2093"/>
      <c r="F218" s="338"/>
      <c r="G218" s="217"/>
      <c r="H218" s="510"/>
      <c r="I218" s="217"/>
      <c r="K218" s="217"/>
      <c r="L218" s="217"/>
      <c r="M218" s="510"/>
      <c r="N218" s="217"/>
      <c r="O218" s="217"/>
      <c r="P218" s="217"/>
    </row>
    <row r="219" spans="1:16">
      <c r="A219" s="210"/>
      <c r="B219" s="675" t="s">
        <v>7</v>
      </c>
      <c r="C219" s="2094"/>
      <c r="D219" s="2093"/>
      <c r="F219" s="338"/>
      <c r="G219" s="217"/>
      <c r="H219" s="510"/>
      <c r="I219" s="217"/>
      <c r="K219" s="217"/>
      <c r="L219" s="217"/>
      <c r="M219" s="510"/>
      <c r="N219" s="217"/>
      <c r="O219" s="217"/>
      <c r="P219" s="217"/>
    </row>
    <row r="220" spans="1:16">
      <c r="A220" s="184"/>
      <c r="D220" s="2093"/>
      <c r="F220" s="338"/>
      <c r="G220" s="217"/>
      <c r="H220" s="510"/>
      <c r="I220" s="217"/>
      <c r="K220" s="217"/>
      <c r="L220" s="217"/>
      <c r="M220" s="510"/>
      <c r="N220" s="217"/>
      <c r="O220" s="217"/>
      <c r="P220" s="217"/>
    </row>
    <row r="221" spans="1:16">
      <c r="A221" s="184"/>
      <c r="B221" s="244" t="s">
        <v>733</v>
      </c>
      <c r="C221" s="506">
        <f>SUM(D195:D217)+SUM(C218:C220)</f>
        <v>9890000</v>
      </c>
      <c r="D221" s="2093"/>
      <c r="F221" s="338"/>
      <c r="G221" s="217"/>
      <c r="H221" s="510"/>
      <c r="I221" s="217"/>
      <c r="K221" s="217"/>
      <c r="L221" s="217"/>
      <c r="M221" s="510"/>
      <c r="N221" s="217"/>
      <c r="O221" s="217"/>
      <c r="P221" s="217"/>
    </row>
    <row r="222" spans="1:16">
      <c r="B222" s="244"/>
      <c r="C222" s="506"/>
      <c r="D222" s="2093"/>
      <c r="F222" s="338"/>
      <c r="G222" s="217"/>
      <c r="H222" s="510"/>
      <c r="I222" s="217"/>
      <c r="K222" s="217"/>
      <c r="L222" s="217"/>
      <c r="M222" s="510"/>
      <c r="N222" s="217"/>
      <c r="O222" s="217"/>
      <c r="P222" s="217"/>
    </row>
    <row r="223" spans="1:16">
      <c r="B223" s="244"/>
      <c r="C223" s="506"/>
      <c r="D223" s="2093"/>
      <c r="F223" s="338"/>
      <c r="G223" s="217"/>
      <c r="H223" s="510"/>
      <c r="I223" s="217"/>
      <c r="K223" s="217"/>
      <c r="L223" s="217"/>
      <c r="M223" s="510"/>
      <c r="N223" s="217"/>
      <c r="O223" s="217"/>
      <c r="P223" s="217"/>
    </row>
    <row r="224" spans="1:16">
      <c r="B224" s="244"/>
      <c r="C224" s="506"/>
      <c r="D224" s="2093"/>
      <c r="F224" s="338"/>
      <c r="G224" s="217"/>
      <c r="H224" s="510"/>
      <c r="I224" s="217"/>
      <c r="K224" s="217"/>
      <c r="L224" s="217"/>
      <c r="M224" s="510"/>
      <c r="N224" s="217"/>
      <c r="O224" s="217"/>
      <c r="P224" s="217"/>
    </row>
    <row r="225" spans="1:16">
      <c r="B225" s="2145"/>
      <c r="C225" s="2146"/>
      <c r="D225" s="318"/>
      <c r="F225" s="338"/>
      <c r="G225" s="217"/>
      <c r="H225" s="510"/>
      <c r="I225" s="217"/>
      <c r="K225" s="217"/>
      <c r="L225" s="217"/>
      <c r="M225" s="510"/>
      <c r="N225" s="217"/>
      <c r="O225" s="217"/>
      <c r="P225" s="217"/>
    </row>
    <row r="226" spans="1:16" ht="13.5" thickBot="1">
      <c r="A226" s="280"/>
      <c r="B226" s="324"/>
      <c r="C226" s="324"/>
      <c r="D226" s="325"/>
      <c r="F226" s="338"/>
      <c r="G226" s="217"/>
      <c r="H226" s="510"/>
      <c r="I226" s="217"/>
      <c r="K226" s="217"/>
      <c r="L226" s="217"/>
      <c r="M226" s="510"/>
      <c r="N226" s="217"/>
      <c r="O226" s="217"/>
      <c r="P226" s="217"/>
    </row>
    <row r="227" spans="1:16">
      <c r="A227" s="15" t="s">
        <v>557</v>
      </c>
      <c r="C227" s="216"/>
      <c r="D227" s="318"/>
      <c r="F227" s="269"/>
    </row>
    <row r="228" spans="1:16">
      <c r="A228" s="118"/>
      <c r="B228" s="232"/>
      <c r="C228" s="233"/>
      <c r="D228" s="318"/>
      <c r="F228" s="269"/>
    </row>
    <row r="229" spans="1:16">
      <c r="B229" s="232" t="s">
        <v>13306</v>
      </c>
      <c r="C229" s="681" t="s">
        <v>17186</v>
      </c>
      <c r="D229" s="318">
        <v>-22314000</v>
      </c>
      <c r="E229" s="216">
        <v>5963126</v>
      </c>
      <c r="F229" s="718" t="s">
        <v>17187</v>
      </c>
      <c r="G229" s="217"/>
    </row>
    <row r="230" spans="1:16">
      <c r="B230" s="232" t="s">
        <v>17188</v>
      </c>
      <c r="C230" s="681" t="s">
        <v>17189</v>
      </c>
      <c r="D230" s="318">
        <v>-16668365</v>
      </c>
      <c r="E230" s="216">
        <v>6067994</v>
      </c>
      <c r="F230" s="2288" t="s">
        <v>17190</v>
      </c>
      <c r="G230" s="217"/>
    </row>
    <row r="231" spans="1:16">
      <c r="B231" s="232" t="s">
        <v>17188</v>
      </c>
      <c r="C231" s="681" t="s">
        <v>17191</v>
      </c>
      <c r="D231" s="318">
        <v>-10729000</v>
      </c>
      <c r="E231" s="216">
        <v>6113616</v>
      </c>
      <c r="F231" s="269" t="s">
        <v>17192</v>
      </c>
    </row>
    <row r="232" spans="1:16">
      <c r="B232" s="232" t="s">
        <v>17188</v>
      </c>
      <c r="C232" s="233" t="s">
        <v>17193</v>
      </c>
      <c r="D232" s="318">
        <v>-16360500</v>
      </c>
      <c r="E232" s="216">
        <v>6196916</v>
      </c>
      <c r="F232" s="269" t="s">
        <v>17194</v>
      </c>
    </row>
    <row r="233" spans="1:16">
      <c r="B233" s="232" t="s">
        <v>17188</v>
      </c>
      <c r="C233" s="233" t="s">
        <v>14056</v>
      </c>
      <c r="D233" s="318">
        <v>-7673900</v>
      </c>
      <c r="E233" s="216">
        <v>5831744</v>
      </c>
      <c r="F233" s="269" t="s">
        <v>14057</v>
      </c>
    </row>
    <row r="234" spans="1:16">
      <c r="B234" s="232" t="s">
        <v>17188</v>
      </c>
      <c r="C234" s="233" t="s">
        <v>6375</v>
      </c>
      <c r="D234" s="318">
        <v>-10000000</v>
      </c>
      <c r="E234" s="216">
        <v>6161458</v>
      </c>
      <c r="F234" s="269"/>
    </row>
    <row r="235" spans="1:16">
      <c r="B235" s="232" t="s">
        <v>17188</v>
      </c>
      <c r="C235" s="233" t="s">
        <v>9412</v>
      </c>
      <c r="D235" s="318">
        <v>-2600000</v>
      </c>
      <c r="E235" s="216">
        <v>5871979</v>
      </c>
      <c r="F235" s="269"/>
    </row>
    <row r="236" spans="1:16">
      <c r="B236" s="232" t="s">
        <v>17188</v>
      </c>
      <c r="C236" s="233" t="s">
        <v>9422</v>
      </c>
      <c r="D236" s="318">
        <v>-9024300</v>
      </c>
      <c r="E236" s="216">
        <v>6043353</v>
      </c>
      <c r="F236" s="269"/>
    </row>
    <row r="237" spans="1:16">
      <c r="B237" s="232" t="s">
        <v>17188</v>
      </c>
      <c r="C237" s="233" t="s">
        <v>17195</v>
      </c>
      <c r="D237" s="318">
        <v>-2700000</v>
      </c>
      <c r="E237" s="216">
        <v>5952248</v>
      </c>
      <c r="F237" s="269"/>
    </row>
    <row r="238" spans="1:16">
      <c r="B238" s="232" t="s">
        <v>17188</v>
      </c>
      <c r="C238" s="233" t="s">
        <v>17196</v>
      </c>
      <c r="D238" s="318">
        <v>-3421500</v>
      </c>
      <c r="E238" s="216">
        <v>5978240</v>
      </c>
      <c r="F238" s="269"/>
    </row>
    <row r="239" spans="1:16">
      <c r="B239" s="232" t="s">
        <v>17188</v>
      </c>
      <c r="C239" s="233" t="s">
        <v>17197</v>
      </c>
      <c r="D239" s="318">
        <v>-4634000</v>
      </c>
      <c r="E239" s="216">
        <v>5229636</v>
      </c>
      <c r="F239" s="269"/>
    </row>
    <row r="240" spans="1:16">
      <c r="D240" s="318"/>
      <c r="F240" s="269"/>
    </row>
    <row r="241" spans="1:17">
      <c r="B241" s="244" t="s">
        <v>13322</v>
      </c>
      <c r="C241" s="245"/>
      <c r="D241" s="320">
        <f>SUM(D4:D240)</f>
        <v>-452565</v>
      </c>
      <c r="F241" s="269"/>
    </row>
    <row r="244" spans="1:17" ht="13.5" thickBot="1"/>
    <row r="245" spans="1:17" ht="15.75" thickBot="1">
      <c r="A245" s="2887" t="s">
        <v>682</v>
      </c>
      <c r="B245" s="2888"/>
      <c r="C245" s="706" t="s">
        <v>13323</v>
      </c>
      <c r="D245" s="704"/>
      <c r="E245" s="702"/>
      <c r="F245" s="702"/>
      <c r="G245" s="702"/>
    </row>
    <row r="246" spans="1:17" ht="15.75" thickBot="1">
      <c r="A246" s="707" t="s">
        <v>684</v>
      </c>
      <c r="B246" s="1721"/>
      <c r="C246" s="706" t="s">
        <v>13324</v>
      </c>
      <c r="D246" s="704"/>
      <c r="E246" s="702"/>
      <c r="F246" s="702"/>
      <c r="G246" s="702"/>
    </row>
    <row r="247" spans="1:17" s="502" customFormat="1" ht="15.75" thickBot="1">
      <c r="A247" s="2887" t="s">
        <v>685</v>
      </c>
      <c r="B247" s="2888"/>
      <c r="C247" s="706" t="s">
        <v>13325</v>
      </c>
      <c r="D247" s="704"/>
      <c r="E247" s="702"/>
      <c r="F247" s="702"/>
      <c r="G247" s="702"/>
      <c r="I247" s="108"/>
      <c r="J247" s="217"/>
      <c r="K247" s="108"/>
      <c r="L247" s="108"/>
      <c r="N247" s="108"/>
      <c r="O247" s="108"/>
      <c r="P247" s="108"/>
      <c r="Q247" s="108"/>
    </row>
    <row r="248" spans="1:17" s="502" customFormat="1" ht="60.75" thickBot="1">
      <c r="A248" s="2887" t="s">
        <v>686</v>
      </c>
      <c r="B248" s="2888"/>
      <c r="C248" s="705" t="s">
        <v>13326</v>
      </c>
      <c r="D248" s="704"/>
      <c r="E248" s="702"/>
      <c r="F248" s="702"/>
      <c r="G248" s="702"/>
      <c r="I248" s="108"/>
      <c r="J248" s="217"/>
      <c r="K248" s="108"/>
      <c r="L248" s="108"/>
      <c r="N248" s="108"/>
      <c r="O248" s="108"/>
      <c r="P248" s="108"/>
      <c r="Q248" s="108"/>
    </row>
    <row r="249" spans="1:17" s="502" customFormat="1" ht="15.75" thickBot="1">
      <c r="A249" s="2887" t="s">
        <v>688</v>
      </c>
      <c r="B249" s="2888"/>
      <c r="C249" s="706" t="s">
        <v>13327</v>
      </c>
      <c r="D249" s="704"/>
      <c r="E249" s="702"/>
      <c r="F249" s="702"/>
      <c r="G249" s="702"/>
      <c r="I249" s="108"/>
      <c r="J249" s="217"/>
      <c r="K249" s="108"/>
      <c r="L249" s="108"/>
      <c r="N249" s="108"/>
      <c r="O249" s="108"/>
      <c r="P249" s="108"/>
      <c r="Q249" s="108"/>
    </row>
    <row r="250" spans="1:17" s="502" customFormat="1" ht="15.75" thickBot="1">
      <c r="A250" s="2887" t="s">
        <v>690</v>
      </c>
      <c r="B250" s="2888"/>
      <c r="C250" s="706" t="s">
        <v>13328</v>
      </c>
      <c r="D250" s="704"/>
      <c r="E250" s="702"/>
      <c r="F250" s="702"/>
      <c r="G250" s="702"/>
      <c r="I250" s="108"/>
      <c r="J250" s="217"/>
      <c r="K250" s="108"/>
      <c r="L250" s="108"/>
      <c r="N250" s="108"/>
      <c r="O250" s="108"/>
      <c r="P250" s="108"/>
      <c r="Q250" s="108"/>
    </row>
    <row r="251" spans="1:17" s="502" customFormat="1" ht="15.75" thickBot="1">
      <c r="A251" s="2887" t="s">
        <v>692</v>
      </c>
      <c r="B251" s="2888"/>
      <c r="C251" s="706" t="s">
        <v>13329</v>
      </c>
      <c r="D251" s="704"/>
      <c r="E251" s="702"/>
      <c r="F251" s="702"/>
      <c r="G251" s="702"/>
      <c r="I251" s="108"/>
      <c r="J251" s="217"/>
      <c r="K251" s="108"/>
      <c r="L251" s="108"/>
      <c r="N251" s="108"/>
      <c r="O251" s="108"/>
      <c r="P251" s="108"/>
      <c r="Q251" s="108"/>
    </row>
    <row r="252" spans="1:17" s="502" customFormat="1" ht="15.75" thickBot="1">
      <c r="A252" s="2883" t="s">
        <v>693</v>
      </c>
      <c r="B252" s="2884"/>
      <c r="C252" s="705" t="s">
        <v>694</v>
      </c>
      <c r="D252" s="704"/>
      <c r="E252" s="2879"/>
      <c r="F252" s="702"/>
      <c r="G252" s="2879"/>
      <c r="I252" s="108"/>
      <c r="J252" s="217"/>
      <c r="K252" s="108"/>
      <c r="L252" s="108"/>
      <c r="N252" s="108"/>
      <c r="O252" s="108"/>
      <c r="P252" s="108"/>
      <c r="Q252" s="108"/>
    </row>
    <row r="253" spans="1:17" s="502" customFormat="1" ht="15.75" thickBot="1">
      <c r="A253" s="2883" t="s">
        <v>695</v>
      </c>
      <c r="B253" s="2884"/>
      <c r="C253" s="717" t="s">
        <v>696</v>
      </c>
      <c r="D253" s="704"/>
      <c r="E253" s="2879"/>
      <c r="F253" s="702"/>
      <c r="G253" s="2879"/>
      <c r="I253" s="108"/>
      <c r="J253" s="217"/>
      <c r="K253" s="108"/>
      <c r="L253" s="108"/>
      <c r="N253" s="108"/>
      <c r="O253" s="108"/>
      <c r="P253" s="108"/>
      <c r="Q253" s="108"/>
    </row>
    <row r="254" spans="1:17" s="502" customFormat="1" ht="30.75" thickBot="1">
      <c r="A254" s="2885" t="s">
        <v>697</v>
      </c>
      <c r="B254" s="2886"/>
      <c r="C254" s="705" t="s">
        <v>13330</v>
      </c>
      <c r="D254" s="704"/>
      <c r="E254" s="2879"/>
      <c r="F254" s="702"/>
      <c r="G254" s="703"/>
      <c r="I254" s="108"/>
      <c r="J254" s="217"/>
      <c r="K254" s="108"/>
      <c r="L254" s="108"/>
      <c r="N254" s="108"/>
      <c r="O254" s="108"/>
      <c r="P254" s="108"/>
      <c r="Q254" s="108"/>
    </row>
    <row r="255" spans="1:17" s="502" customFormat="1" ht="13.5" customHeight="1" thickBot="1">
      <c r="A255" s="2883" t="s">
        <v>13331</v>
      </c>
      <c r="B255" s="2884"/>
      <c r="C255" s="705" t="s">
        <v>13332</v>
      </c>
      <c r="D255" s="704"/>
      <c r="E255" s="2879"/>
      <c r="F255" s="2879"/>
      <c r="G255" s="2879"/>
      <c r="I255" s="108"/>
      <c r="J255" s="217"/>
      <c r="K255" s="108"/>
      <c r="L255" s="108"/>
      <c r="N255" s="108"/>
      <c r="O255" s="108"/>
      <c r="P255" s="108"/>
      <c r="Q255" s="108"/>
    </row>
    <row r="256" spans="1:17" s="502" customFormat="1" ht="13.5" customHeight="1" thickBot="1">
      <c r="A256" s="2883" t="s">
        <v>700</v>
      </c>
      <c r="B256" s="2884"/>
      <c r="C256" s="716" t="s">
        <v>13333</v>
      </c>
      <c r="D256" s="704"/>
      <c r="E256" s="2879"/>
      <c r="F256" s="2879"/>
      <c r="G256" s="2879"/>
      <c r="I256" s="108"/>
      <c r="J256" s="217"/>
      <c r="K256" s="108"/>
      <c r="L256" s="108"/>
      <c r="N256" s="108"/>
      <c r="O256" s="108"/>
      <c r="P256" s="108"/>
      <c r="Q256" s="108"/>
    </row>
    <row r="257" spans="1:17" s="502" customFormat="1" ht="15.75" thickBot="1">
      <c r="A257" s="2883" t="s">
        <v>702</v>
      </c>
      <c r="B257" s="2884"/>
      <c r="C257" s="705"/>
      <c r="D257" s="704"/>
      <c r="E257" s="2917"/>
      <c r="F257" s="2917"/>
      <c r="G257" s="2917"/>
      <c r="I257" s="108"/>
      <c r="J257" s="217"/>
      <c r="K257" s="108"/>
      <c r="L257" s="108"/>
      <c r="N257" s="108"/>
      <c r="O257" s="108"/>
      <c r="P257" s="108"/>
      <c r="Q257" s="108"/>
    </row>
    <row r="258" spans="1:17" s="502" customFormat="1" ht="15.75" thickBot="1">
      <c r="A258" s="2883" t="s">
        <v>704</v>
      </c>
      <c r="B258" s="2884"/>
      <c r="C258" s="709" t="s">
        <v>705</v>
      </c>
      <c r="D258" s="704"/>
      <c r="E258" s="2917"/>
      <c r="F258" s="2917"/>
      <c r="G258" s="2917"/>
      <c r="I258" s="108"/>
      <c r="J258" s="217"/>
      <c r="K258" s="108"/>
      <c r="L258" s="108"/>
      <c r="N258" s="108"/>
      <c r="O258" s="108"/>
      <c r="P258" s="108"/>
      <c r="Q258" s="108"/>
    </row>
    <row r="259" spans="1:17" ht="15.75" thickBot="1">
      <c r="A259" s="2918" t="s">
        <v>706</v>
      </c>
      <c r="B259" s="2919"/>
      <c r="C259" s="709" t="s">
        <v>13334</v>
      </c>
    </row>
  </sheetData>
  <mergeCells count="17">
    <mergeCell ref="A253:B253"/>
    <mergeCell ref="A248:B248"/>
    <mergeCell ref="A249:B249"/>
    <mergeCell ref="A254:B254"/>
    <mergeCell ref="A255:B255"/>
    <mergeCell ref="L1:N1"/>
    <mergeCell ref="A245:B245"/>
    <mergeCell ref="A247:B247"/>
    <mergeCell ref="A252:B252"/>
    <mergeCell ref="A250:B250"/>
    <mergeCell ref="A251:B251"/>
    <mergeCell ref="A256:B256"/>
    <mergeCell ref="A259:B259"/>
    <mergeCell ref="A258:B258"/>
    <mergeCell ref="E258:G258"/>
    <mergeCell ref="E257:G257"/>
    <mergeCell ref="A257:B257"/>
  </mergeCells>
  <phoneticPr fontId="124"/>
  <printOptions horizontalCentered="1" verticalCentered="1"/>
  <pageMargins left="0.25" right="0.25" top="0.25" bottom="0.25" header="0" footer="0"/>
  <pageSetup paperSize="9" scale="24" orientation="portrait" horizontalDpi="300" verticalDpi="300" r:id="rId1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95">
    <tabColor theme="0" tint="-0.499984740745262"/>
    <pageSetUpPr fitToPage="1"/>
  </sheetPr>
  <dimension ref="A1:Q47"/>
  <sheetViews>
    <sheetView workbookViewId="0">
      <pane ySplit="2" topLeftCell="A24" activePane="bottomLeft" state="frozen"/>
      <selection pane="bottomLeft" activeCell="I71" sqref="I71"/>
    </sheetView>
  </sheetViews>
  <sheetFormatPr defaultColWidth="9" defaultRowHeight="12.75"/>
  <cols>
    <col min="1" max="1" width="10" style="216" customWidth="1"/>
    <col min="2" max="2" width="32.7109375" style="216" customWidth="1"/>
    <col min="3" max="3" width="29.42578125" style="217" customWidth="1"/>
    <col min="4" max="4" width="15.7109375" style="248" customWidth="1"/>
    <col min="5" max="5" width="16.42578125" style="108" customWidth="1"/>
    <col min="6" max="6" width="9" style="108"/>
    <col min="7" max="7" width="9" style="502"/>
    <col min="8" max="8" width="10.140625" style="108" customWidth="1"/>
    <col min="9" max="9" width="11.42578125" style="108" customWidth="1"/>
    <col min="10" max="10" width="9" style="217"/>
    <col min="11" max="12" width="9" style="108"/>
    <col min="13" max="13" width="10.140625" style="502" customWidth="1"/>
    <col min="14" max="16384" width="9" style="108"/>
  </cols>
  <sheetData>
    <row r="1" spans="1:17" s="23" customFormat="1" ht="14.25" customHeight="1">
      <c r="A1" s="3"/>
      <c r="B1" s="2876" t="s">
        <v>9</v>
      </c>
      <c r="C1" s="1"/>
      <c r="D1" s="246" t="s">
        <v>9002</v>
      </c>
      <c r="E1" s="209" t="s">
        <v>1594</v>
      </c>
      <c r="F1" s="1" t="s">
        <v>1595</v>
      </c>
      <c r="G1" s="48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</row>
    <row r="2" spans="1:17" s="22" customFormat="1">
      <c r="A2" s="260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" t="s">
        <v>944</v>
      </c>
      <c r="G2" s="11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  <c r="P2" s="2005"/>
      <c r="Q2" s="2005"/>
    </row>
    <row r="3" spans="1:17" s="22" customFormat="1">
      <c r="A3" s="15"/>
      <c r="B3" s="2876"/>
      <c r="C3" s="2876"/>
      <c r="D3" s="818"/>
      <c r="E3" s="93"/>
      <c r="F3" s="93"/>
      <c r="G3" s="48"/>
      <c r="H3" s="48"/>
      <c r="I3" s="2876"/>
      <c r="J3" s="2876"/>
      <c r="K3" s="48"/>
      <c r="L3" s="2876"/>
      <c r="M3" s="48"/>
      <c r="N3" s="49"/>
      <c r="O3" s="80"/>
      <c r="P3" s="2005"/>
      <c r="Q3" s="2005"/>
    </row>
    <row r="4" spans="1:17" s="22" customFormat="1">
      <c r="A4" s="15"/>
      <c r="B4" s="245" t="s">
        <v>2187</v>
      </c>
      <c r="C4" s="2876"/>
      <c r="D4" s="633">
        <v>0</v>
      </c>
      <c r="E4" s="93"/>
      <c r="F4" s="93"/>
      <c r="G4" s="48"/>
      <c r="H4" s="48"/>
      <c r="I4" s="2876"/>
      <c r="J4" s="2876"/>
      <c r="K4" s="48"/>
      <c r="L4" s="2876"/>
      <c r="M4" s="48"/>
      <c r="N4" s="49"/>
      <c r="O4" s="80"/>
      <c r="P4" s="2005"/>
      <c r="Q4" s="2005"/>
    </row>
    <row r="5" spans="1:17">
      <c r="A5" s="634"/>
      <c r="B5" s="632"/>
      <c r="C5" s="644"/>
      <c r="D5" s="633"/>
      <c r="E5" s="338"/>
      <c r="F5" s="338"/>
      <c r="G5" s="510"/>
      <c r="H5" s="327"/>
      <c r="I5" s="217"/>
      <c r="K5" s="217"/>
      <c r="L5" s="217"/>
      <c r="M5" s="510"/>
    </row>
    <row r="6" spans="1:17">
      <c r="A6" s="634"/>
      <c r="B6" s="632"/>
      <c r="C6" s="644"/>
      <c r="D6" s="633"/>
      <c r="E6" s="338"/>
      <c r="F6" s="338"/>
      <c r="G6" s="510"/>
      <c r="H6" s="327"/>
      <c r="I6" s="217"/>
      <c r="K6" s="217"/>
      <c r="L6" s="217"/>
      <c r="M6" s="510"/>
    </row>
    <row r="7" spans="1:17">
      <c r="A7" s="634"/>
      <c r="B7" s="632"/>
      <c r="C7" s="644"/>
      <c r="D7" s="633"/>
      <c r="E7" s="338"/>
      <c r="F7" s="338"/>
      <c r="G7" s="510"/>
      <c r="H7" s="327"/>
      <c r="I7" s="217"/>
      <c r="K7" s="217"/>
      <c r="L7" s="217"/>
      <c r="M7" s="510"/>
    </row>
    <row r="8" spans="1:17">
      <c r="A8" s="634"/>
      <c r="B8" s="632"/>
      <c r="C8" s="644"/>
      <c r="D8" s="633"/>
      <c r="E8" s="338"/>
      <c r="F8" s="338"/>
      <c r="G8" s="510"/>
      <c r="H8" s="327"/>
      <c r="I8" s="217"/>
      <c r="K8" s="217"/>
      <c r="L8" s="217"/>
      <c r="M8" s="510"/>
    </row>
    <row r="9" spans="1:17">
      <c r="A9" s="634"/>
      <c r="B9" s="632"/>
      <c r="C9" s="644"/>
      <c r="D9" s="633"/>
      <c r="E9" s="338"/>
      <c r="F9" s="338"/>
      <c r="G9" s="510"/>
      <c r="H9" s="327"/>
      <c r="I9" s="217"/>
      <c r="K9" s="217"/>
      <c r="L9" s="217"/>
      <c r="M9" s="510"/>
    </row>
    <row r="10" spans="1:17">
      <c r="A10" s="634"/>
      <c r="B10" s="632"/>
      <c r="C10" s="644"/>
      <c r="D10" s="633"/>
      <c r="E10" s="338"/>
      <c r="F10" s="338"/>
      <c r="G10" s="510"/>
      <c r="H10" s="327"/>
      <c r="I10" s="217"/>
      <c r="K10" s="217"/>
      <c r="L10" s="217"/>
      <c r="M10" s="510"/>
    </row>
    <row r="11" spans="1:17">
      <c r="A11" s="634"/>
      <c r="B11" s="632"/>
      <c r="C11" s="644"/>
      <c r="D11" s="633"/>
      <c r="E11" s="338"/>
      <c r="F11" s="338"/>
      <c r="G11" s="510"/>
      <c r="H11" s="327"/>
      <c r="I11" s="217"/>
      <c r="K11" s="217"/>
      <c r="L11" s="217"/>
      <c r="M11" s="510"/>
    </row>
    <row r="12" spans="1:17">
      <c r="A12" s="634"/>
      <c r="B12" s="2067"/>
      <c r="C12" s="2172"/>
      <c r="D12" s="633"/>
      <c r="E12" s="338"/>
      <c r="F12" s="338"/>
      <c r="G12" s="510"/>
      <c r="H12" s="327"/>
      <c r="I12" s="217"/>
      <c r="K12" s="217"/>
      <c r="L12" s="217"/>
      <c r="M12" s="510"/>
    </row>
    <row r="13" spans="1:17">
      <c r="A13" s="817"/>
      <c r="B13" s="2067"/>
      <c r="C13" s="637"/>
      <c r="D13" s="2329"/>
      <c r="E13" s="338"/>
      <c r="F13" s="338"/>
      <c r="G13" s="510"/>
      <c r="H13" s="327"/>
      <c r="I13" s="217"/>
      <c r="K13" s="217"/>
      <c r="L13" s="217"/>
      <c r="M13" s="510"/>
    </row>
    <row r="14" spans="1:17">
      <c r="A14" s="634"/>
      <c r="B14" s="2067"/>
      <c r="C14" s="2172"/>
      <c r="D14" s="2329"/>
      <c r="E14" s="338"/>
      <c r="F14" s="338"/>
      <c r="G14" s="510"/>
      <c r="H14" s="327"/>
      <c r="I14" s="217"/>
      <c r="K14" s="217"/>
      <c r="L14" s="217"/>
      <c r="M14" s="510"/>
    </row>
    <row r="15" spans="1:17">
      <c r="A15" s="396"/>
      <c r="B15" s="2151"/>
      <c r="C15" s="2153"/>
      <c r="D15" s="2329"/>
      <c r="E15" s="338"/>
      <c r="F15" s="338"/>
      <c r="G15" s="510"/>
      <c r="H15" s="327"/>
      <c r="I15" s="217"/>
      <c r="K15" s="217"/>
      <c r="L15" s="217"/>
      <c r="M15" s="510"/>
    </row>
    <row r="16" spans="1:17">
      <c r="A16" s="2066"/>
      <c r="B16" s="2012"/>
      <c r="C16" s="2153"/>
      <c r="D16" s="2091"/>
      <c r="E16" s="338"/>
      <c r="F16" s="338"/>
      <c r="G16" s="510"/>
      <c r="H16" s="217"/>
      <c r="I16" s="217"/>
      <c r="K16" s="217"/>
      <c r="L16" s="217"/>
      <c r="M16" s="510"/>
    </row>
    <row r="17" spans="1:13">
      <c r="A17" s="2066"/>
      <c r="B17" s="567"/>
      <c r="C17" s="406"/>
      <c r="D17" s="187"/>
      <c r="E17" s="338"/>
      <c r="F17" s="338"/>
      <c r="G17" s="510"/>
      <c r="H17" s="217"/>
      <c r="I17" s="217"/>
      <c r="K17" s="217"/>
      <c r="L17" s="217"/>
      <c r="M17" s="510"/>
    </row>
    <row r="18" spans="1:13">
      <c r="A18" s="39"/>
      <c r="B18" s="567"/>
      <c r="C18" s="406"/>
      <c r="D18" s="187"/>
      <c r="E18" s="338"/>
      <c r="F18" s="338"/>
      <c r="G18" s="510"/>
      <c r="H18" s="217"/>
      <c r="I18" s="217"/>
      <c r="K18" s="217"/>
      <c r="L18" s="217"/>
      <c r="M18" s="510"/>
    </row>
    <row r="19" spans="1:13">
      <c r="A19" s="39"/>
      <c r="B19" s="567"/>
      <c r="C19" s="406"/>
      <c r="D19" s="187"/>
      <c r="E19" s="338"/>
      <c r="F19" s="338"/>
      <c r="G19" s="510"/>
      <c r="H19" s="217"/>
      <c r="I19" s="217"/>
      <c r="K19" s="217"/>
      <c r="L19" s="217"/>
      <c r="M19" s="510"/>
    </row>
    <row r="20" spans="1:13">
      <c r="A20" s="184"/>
      <c r="B20" s="548"/>
      <c r="C20" s="547"/>
      <c r="D20" s="187"/>
      <c r="E20" s="338"/>
      <c r="F20" s="338"/>
      <c r="G20" s="510"/>
      <c r="H20" s="217"/>
      <c r="I20" s="217"/>
      <c r="K20" s="217"/>
      <c r="L20" s="217"/>
      <c r="M20" s="510"/>
    </row>
    <row r="21" spans="1:13" s="272" customFormat="1">
      <c r="A21" s="323"/>
      <c r="B21" s="558"/>
      <c r="C21" s="568"/>
      <c r="D21" s="271"/>
      <c r="E21" s="519"/>
      <c r="F21" s="519"/>
      <c r="G21" s="529"/>
      <c r="H21" s="233"/>
      <c r="I21" s="233"/>
      <c r="J21" s="233"/>
      <c r="K21" s="233"/>
      <c r="L21" s="233"/>
      <c r="M21" s="529"/>
    </row>
    <row r="22" spans="1:13" ht="13.5" thickBot="1">
      <c r="A22" s="280"/>
      <c r="B22" s="324"/>
      <c r="C22" s="324"/>
      <c r="D22" s="821"/>
      <c r="E22" s="338"/>
      <c r="F22" s="338"/>
      <c r="G22" s="510"/>
      <c r="H22" s="217"/>
      <c r="I22" s="217"/>
      <c r="K22" s="217"/>
      <c r="L22" s="217"/>
      <c r="M22" s="510"/>
    </row>
    <row r="23" spans="1:13">
      <c r="A23" s="15" t="s">
        <v>557</v>
      </c>
      <c r="C23" s="216"/>
      <c r="D23" s="187"/>
    </row>
    <row r="24" spans="1:13">
      <c r="A24" s="118"/>
      <c r="B24" s="232"/>
      <c r="C24" s="233"/>
      <c r="D24" s="187"/>
    </row>
    <row r="25" spans="1:13">
      <c r="A25" s="210"/>
      <c r="B25" s="233" t="s">
        <v>6815</v>
      </c>
      <c r="C25" s="630"/>
      <c r="D25" s="826"/>
      <c r="E25" s="2012"/>
    </row>
    <row r="26" spans="1:13">
      <c r="A26" s="184"/>
      <c r="B26" s="233" t="s">
        <v>6815</v>
      </c>
      <c r="C26" s="630"/>
      <c r="D26" s="826"/>
      <c r="E26" s="216"/>
    </row>
    <row r="27" spans="1:13">
      <c r="B27" s="233"/>
      <c r="C27" s="233"/>
      <c r="D27" s="271"/>
    </row>
    <row r="28" spans="1:13">
      <c r="A28" s="243"/>
      <c r="B28" s="232"/>
      <c r="C28" s="346"/>
      <c r="D28" s="822"/>
    </row>
    <row r="29" spans="1:13">
      <c r="A29" s="244"/>
      <c r="B29" s="244" t="s">
        <v>1619</v>
      </c>
      <c r="C29" s="245"/>
      <c r="D29" s="823">
        <f>SUM(D5:D27)</f>
        <v>0</v>
      </c>
    </row>
    <row r="30" spans="1:13" s="226" customFormat="1" ht="14.25">
      <c r="A30" s="216"/>
      <c r="B30" s="216"/>
      <c r="C30" s="217"/>
      <c r="D30" s="187"/>
      <c r="G30" s="513"/>
      <c r="J30" s="492"/>
      <c r="M30" s="513"/>
    </row>
    <row r="31" spans="1:13">
      <c r="D31" s="187"/>
    </row>
    <row r="32" spans="1:13" ht="13.5" thickBot="1">
      <c r="D32" s="187"/>
    </row>
    <row r="33" spans="1:17" ht="15.75" thickBot="1">
      <c r="A33" s="2887" t="s">
        <v>682</v>
      </c>
      <c r="B33" s="2888"/>
      <c r="C33" s="706" t="s">
        <v>17198</v>
      </c>
    </row>
    <row r="34" spans="1:17" ht="15.75" thickBot="1">
      <c r="A34" s="707" t="s">
        <v>684</v>
      </c>
      <c r="B34" s="1721"/>
      <c r="C34" s="706" t="s">
        <v>17199</v>
      </c>
    </row>
    <row r="35" spans="1:17" ht="15.75" thickBot="1">
      <c r="A35" s="2887" t="s">
        <v>685</v>
      </c>
      <c r="B35" s="2888"/>
      <c r="C35" s="706" t="s">
        <v>17199</v>
      </c>
    </row>
    <row r="36" spans="1:17" ht="30.75" thickBot="1">
      <c r="A36" s="2887" t="s">
        <v>686</v>
      </c>
      <c r="B36" s="2888"/>
      <c r="C36" s="712" t="s">
        <v>17200</v>
      </c>
    </row>
    <row r="37" spans="1:17" ht="15.75" thickBot="1">
      <c r="A37" s="2887" t="s">
        <v>688</v>
      </c>
      <c r="B37" s="2888"/>
      <c r="C37" s="706" t="s">
        <v>13327</v>
      </c>
    </row>
    <row r="38" spans="1:17" s="1015" customFormat="1" ht="15.75" thickBot="1">
      <c r="A38" s="2887" t="s">
        <v>690</v>
      </c>
      <c r="B38" s="2888"/>
      <c r="C38" s="706" t="s">
        <v>14077</v>
      </c>
      <c r="D38" s="248"/>
      <c r="E38" s="108"/>
      <c r="F38" s="108"/>
      <c r="G38" s="502"/>
      <c r="H38" s="108"/>
      <c r="I38" s="108"/>
      <c r="J38" s="217"/>
      <c r="K38" s="108"/>
      <c r="L38" s="108"/>
      <c r="M38" s="502"/>
      <c r="N38" s="108"/>
      <c r="O38" s="108"/>
      <c r="P38" s="108"/>
      <c r="Q38" s="108"/>
    </row>
    <row r="39" spans="1:17" s="1015" customFormat="1" ht="15.75" thickBot="1">
      <c r="A39" s="2887" t="s">
        <v>692</v>
      </c>
      <c r="B39" s="2888"/>
      <c r="C39" s="706" t="s">
        <v>4214</v>
      </c>
      <c r="D39" s="248"/>
      <c r="E39" s="108"/>
      <c r="F39" s="108"/>
      <c r="G39" s="502"/>
      <c r="H39" s="108"/>
      <c r="I39" s="108"/>
      <c r="J39" s="217"/>
      <c r="K39" s="108"/>
      <c r="L39" s="108"/>
      <c r="M39" s="502"/>
      <c r="N39" s="108"/>
      <c r="O39" s="108"/>
      <c r="P39" s="108"/>
      <c r="Q39" s="108"/>
    </row>
    <row r="40" spans="1:17" s="1015" customFormat="1" ht="15.75" thickBot="1">
      <c r="A40" s="2883" t="s">
        <v>693</v>
      </c>
      <c r="B40" s="2884"/>
      <c r="C40" s="705" t="s">
        <v>694</v>
      </c>
      <c r="D40" s="248"/>
      <c r="E40" s="108"/>
      <c r="F40" s="108"/>
      <c r="G40" s="502"/>
      <c r="H40" s="108"/>
      <c r="I40" s="108"/>
      <c r="J40" s="217"/>
      <c r="K40" s="108"/>
      <c r="L40" s="108"/>
      <c r="M40" s="502"/>
      <c r="N40" s="108"/>
      <c r="O40" s="108"/>
      <c r="P40" s="108"/>
      <c r="Q40" s="108"/>
    </row>
    <row r="41" spans="1:17" s="1015" customFormat="1" ht="15.75" thickBot="1">
      <c r="A41" s="2883" t="s">
        <v>695</v>
      </c>
      <c r="B41" s="2884"/>
      <c r="C41" s="714" t="s">
        <v>9427</v>
      </c>
      <c r="D41" s="248"/>
      <c r="E41" s="108"/>
      <c r="F41" s="108"/>
      <c r="G41" s="502"/>
      <c r="H41" s="108"/>
      <c r="I41" s="108"/>
      <c r="J41" s="217"/>
      <c r="K41" s="108"/>
      <c r="L41" s="108"/>
      <c r="M41" s="502"/>
      <c r="N41" s="108"/>
      <c r="O41" s="108"/>
      <c r="P41" s="108"/>
      <c r="Q41" s="108"/>
    </row>
    <row r="42" spans="1:17" s="1015" customFormat="1" ht="15.75" thickBot="1">
      <c r="A42" s="2883" t="s">
        <v>697</v>
      </c>
      <c r="B42" s="2884"/>
      <c r="C42" s="705" t="s">
        <v>17201</v>
      </c>
      <c r="D42" s="248"/>
      <c r="E42" s="108"/>
      <c r="F42" s="108"/>
      <c r="G42" s="502"/>
      <c r="H42" s="108"/>
      <c r="I42" s="108"/>
      <c r="J42" s="217"/>
      <c r="K42" s="108"/>
      <c r="L42" s="108"/>
      <c r="M42" s="502"/>
      <c r="N42" s="108"/>
      <c r="O42" s="108"/>
      <c r="P42" s="108"/>
      <c r="Q42" s="108"/>
    </row>
    <row r="43" spans="1:17" s="1015" customFormat="1" ht="15.75" thickBot="1">
      <c r="A43" s="2883" t="s">
        <v>13331</v>
      </c>
      <c r="B43" s="2884"/>
      <c r="C43" s="705" t="s">
        <v>17202</v>
      </c>
      <c r="D43" s="248"/>
      <c r="E43" s="108"/>
      <c r="F43" s="108"/>
      <c r="G43" s="502"/>
      <c r="H43" s="108"/>
      <c r="I43" s="108"/>
      <c r="J43" s="217"/>
      <c r="K43" s="108"/>
      <c r="L43" s="108"/>
      <c r="M43" s="502"/>
      <c r="N43" s="108"/>
      <c r="O43" s="108"/>
      <c r="P43" s="108"/>
      <c r="Q43" s="108"/>
    </row>
    <row r="44" spans="1:17" s="1015" customFormat="1" ht="15.75" thickBot="1">
      <c r="A44" s="2883" t="s">
        <v>700</v>
      </c>
      <c r="B44" s="2884"/>
      <c r="C44" s="709" t="s">
        <v>17203</v>
      </c>
      <c r="D44" s="248"/>
      <c r="E44" s="108"/>
      <c r="F44" s="108"/>
      <c r="G44" s="502"/>
      <c r="H44" s="108"/>
      <c r="I44" s="108"/>
      <c r="J44" s="217"/>
      <c r="K44" s="108"/>
      <c r="L44" s="108"/>
      <c r="M44" s="502"/>
      <c r="N44" s="108"/>
      <c r="O44" s="108"/>
      <c r="P44" s="108"/>
      <c r="Q44" s="108"/>
    </row>
    <row r="45" spans="1:17" s="1015" customFormat="1" ht="15.75" thickBot="1">
      <c r="A45" s="2883" t="s">
        <v>702</v>
      </c>
      <c r="B45" s="2884"/>
      <c r="C45" s="705" t="s">
        <v>760</v>
      </c>
      <c r="D45" s="248"/>
      <c r="E45" s="108"/>
      <c r="F45" s="108"/>
      <c r="G45" s="502"/>
      <c r="H45" s="108"/>
      <c r="I45" s="108"/>
      <c r="J45" s="217"/>
      <c r="K45" s="108"/>
      <c r="L45" s="108"/>
      <c r="M45" s="502"/>
      <c r="N45" s="108"/>
      <c r="O45" s="108"/>
      <c r="P45" s="108"/>
      <c r="Q45" s="108"/>
    </row>
    <row r="46" spans="1:17" s="1015" customFormat="1" ht="15.75" thickBot="1">
      <c r="A46" s="2883" t="s">
        <v>704</v>
      </c>
      <c r="B46" s="2884"/>
      <c r="C46" s="709" t="s">
        <v>705</v>
      </c>
      <c r="D46" s="248"/>
      <c r="E46" s="108"/>
      <c r="F46" s="108"/>
      <c r="G46" s="502"/>
      <c r="H46" s="108"/>
      <c r="I46" s="108"/>
      <c r="J46" s="217"/>
      <c r="K46" s="108"/>
      <c r="L46" s="108"/>
      <c r="M46" s="502"/>
      <c r="N46" s="108"/>
      <c r="O46" s="108"/>
      <c r="P46" s="108"/>
      <c r="Q46" s="108"/>
    </row>
    <row r="47" spans="1:17" s="1015" customFormat="1" ht="105.75" thickBot="1">
      <c r="A47" s="2885" t="s">
        <v>706</v>
      </c>
      <c r="B47" s="2886"/>
      <c r="C47" s="712" t="s">
        <v>17204</v>
      </c>
      <c r="D47" s="248"/>
      <c r="E47" s="108"/>
      <c r="F47" s="108"/>
      <c r="G47" s="502"/>
      <c r="H47" s="108"/>
      <c r="I47" s="108"/>
      <c r="J47" s="217"/>
      <c r="K47" s="108"/>
      <c r="L47" s="108"/>
      <c r="M47" s="502"/>
      <c r="N47" s="108"/>
      <c r="O47" s="108"/>
      <c r="P47" s="108"/>
      <c r="Q47" s="108"/>
    </row>
  </sheetData>
  <mergeCells count="15">
    <mergeCell ref="A38:B38"/>
    <mergeCell ref="L1:N1"/>
    <mergeCell ref="A33:B33"/>
    <mergeCell ref="A35:B35"/>
    <mergeCell ref="A36:B36"/>
    <mergeCell ref="A37:B37"/>
    <mergeCell ref="A45:B45"/>
    <mergeCell ref="A46:B46"/>
    <mergeCell ref="A47:B47"/>
    <mergeCell ref="A39:B39"/>
    <mergeCell ref="A40:B40"/>
    <mergeCell ref="A41:B41"/>
    <mergeCell ref="A42:B42"/>
    <mergeCell ref="A43:B43"/>
    <mergeCell ref="A44:B44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2">
    <tabColor theme="1" tint="0.499984740745262"/>
    <pageSetUpPr fitToPage="1"/>
  </sheetPr>
  <dimension ref="A1:Q46"/>
  <sheetViews>
    <sheetView workbookViewId="0">
      <pane ySplit="2" topLeftCell="A3" activePane="bottomLeft" state="frozen"/>
      <selection pane="bottomLeft" activeCell="A17" sqref="A17:XFD25"/>
    </sheetView>
  </sheetViews>
  <sheetFormatPr defaultColWidth="9" defaultRowHeight="12.75"/>
  <cols>
    <col min="1" max="1" width="10" style="216" customWidth="1"/>
    <col min="2" max="2" width="32.7109375" style="216" customWidth="1"/>
    <col min="3" max="3" width="29.42578125" style="217" customWidth="1"/>
    <col min="4" max="4" width="15.7109375" style="248" customWidth="1"/>
    <col min="5" max="5" width="16.42578125" style="108" customWidth="1"/>
    <col min="6" max="6" width="9" style="108"/>
    <col min="7" max="7" width="9" style="502"/>
    <col min="8" max="8" width="10.140625" style="108" customWidth="1"/>
    <col min="9" max="9" width="11.42578125" style="108" customWidth="1"/>
    <col min="10" max="10" width="9" style="217"/>
    <col min="11" max="12" width="9" style="108"/>
    <col min="13" max="13" width="10.140625" style="502" bestFit="1" customWidth="1"/>
    <col min="14" max="16384" width="9" style="108"/>
  </cols>
  <sheetData>
    <row r="1" spans="1:17" s="23" customFormat="1" ht="14.25" customHeight="1">
      <c r="A1" s="3"/>
      <c r="B1" s="2876" t="s">
        <v>9</v>
      </c>
      <c r="C1" s="1"/>
      <c r="D1" s="246" t="s">
        <v>9002</v>
      </c>
      <c r="E1" s="209" t="s">
        <v>1594</v>
      </c>
      <c r="F1" s="1" t="s">
        <v>1595</v>
      </c>
      <c r="G1" s="48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</row>
    <row r="2" spans="1:17" s="22" customFormat="1">
      <c r="A2" s="260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" t="s">
        <v>944</v>
      </c>
      <c r="G2" s="11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  <c r="P2" s="2005"/>
      <c r="Q2" s="2005"/>
    </row>
    <row r="3" spans="1:17" s="22" customFormat="1">
      <c r="A3" s="15"/>
      <c r="B3" s="2876"/>
      <c r="C3" s="2876"/>
      <c r="D3" s="818"/>
      <c r="E3" s="93"/>
      <c r="F3" s="93"/>
      <c r="G3" s="48"/>
      <c r="H3" s="48"/>
      <c r="I3" s="2876"/>
      <c r="J3" s="2876"/>
      <c r="K3" s="48"/>
      <c r="L3" s="2876"/>
      <c r="M3" s="48"/>
      <c r="N3" s="49"/>
      <c r="O3" s="80"/>
      <c r="P3" s="2005"/>
      <c r="Q3" s="2005"/>
    </row>
    <row r="4" spans="1:17">
      <c r="A4" s="829" t="s">
        <v>17205</v>
      </c>
      <c r="B4" s="636"/>
      <c r="C4" s="8" t="s">
        <v>17206</v>
      </c>
      <c r="D4" s="633"/>
      <c r="E4" s="338"/>
      <c r="F4" s="338"/>
      <c r="G4" s="510"/>
      <c r="H4" s="327"/>
      <c r="I4" s="217"/>
      <c r="K4" s="217"/>
      <c r="L4" s="217"/>
      <c r="M4" s="510"/>
    </row>
    <row r="5" spans="1:17">
      <c r="A5" s="2326">
        <v>5006036</v>
      </c>
      <c r="B5" s="2330" t="s">
        <v>3181</v>
      </c>
      <c r="C5" s="2172" t="s">
        <v>17207</v>
      </c>
      <c r="D5" s="633">
        <v>670000</v>
      </c>
      <c r="E5" s="338"/>
      <c r="F5" s="338">
        <v>477000</v>
      </c>
      <c r="G5" s="510" t="s">
        <v>98</v>
      </c>
      <c r="H5" s="327">
        <v>42529</v>
      </c>
      <c r="I5" s="217" t="s">
        <v>192</v>
      </c>
      <c r="K5" s="217"/>
      <c r="L5" s="217" t="s">
        <v>5733</v>
      </c>
      <c r="M5" s="510">
        <v>42564</v>
      </c>
      <c r="N5" s="108" t="s">
        <v>728</v>
      </c>
      <c r="O5" s="108" t="s">
        <v>5739</v>
      </c>
    </row>
    <row r="6" spans="1:17">
      <c r="A6" s="634"/>
      <c r="B6" s="2067"/>
      <c r="C6" s="2172"/>
      <c r="D6" s="820"/>
      <c r="E6" s="338"/>
      <c r="F6" s="338"/>
      <c r="G6" s="510"/>
      <c r="H6" s="327"/>
      <c r="I6" s="217"/>
      <c r="K6" s="217"/>
      <c r="L6" s="217"/>
      <c r="M6" s="510"/>
    </row>
    <row r="7" spans="1:17">
      <c r="A7" s="653" t="s">
        <v>16837</v>
      </c>
      <c r="B7" s="2067"/>
      <c r="C7" s="8" t="s">
        <v>17208</v>
      </c>
      <c r="D7" s="820"/>
      <c r="E7" s="338"/>
      <c r="F7" s="338"/>
      <c r="G7" s="510"/>
      <c r="H7" s="327"/>
      <c r="I7" s="217"/>
      <c r="K7" s="217"/>
      <c r="L7" s="217"/>
      <c r="M7" s="510"/>
    </row>
    <row r="8" spans="1:17">
      <c r="A8" s="634">
        <v>5011007</v>
      </c>
      <c r="B8" s="2067" t="s">
        <v>9507</v>
      </c>
      <c r="C8" s="2172" t="s">
        <v>17209</v>
      </c>
      <c r="D8" s="2329">
        <v>290000</v>
      </c>
      <c r="E8" s="338"/>
      <c r="F8" s="338">
        <v>167000</v>
      </c>
      <c r="G8" s="510" t="s">
        <v>369</v>
      </c>
      <c r="H8" s="327">
        <v>42675</v>
      </c>
      <c r="I8" s="217" t="s">
        <v>979</v>
      </c>
      <c r="K8" s="217"/>
      <c r="L8" s="217" t="s">
        <v>67</v>
      </c>
      <c r="M8" s="510">
        <v>42690</v>
      </c>
      <c r="N8" s="875" t="s">
        <v>728</v>
      </c>
      <c r="O8" s="108" t="s">
        <v>729</v>
      </c>
    </row>
    <row r="9" spans="1:17">
      <c r="A9" s="634"/>
      <c r="B9" s="2067"/>
      <c r="C9" s="2172"/>
      <c r="D9" s="2329"/>
      <c r="E9" s="338"/>
      <c r="F9" s="338"/>
      <c r="G9" s="510"/>
      <c r="H9" s="327"/>
      <c r="I9" s="217"/>
      <c r="K9" s="217"/>
      <c r="L9" s="217"/>
      <c r="M9" s="510"/>
    </row>
    <row r="10" spans="1:17">
      <c r="A10" s="634"/>
      <c r="B10" s="2067" t="s">
        <v>17210</v>
      </c>
      <c r="C10" s="2172"/>
      <c r="D10" s="2329"/>
      <c r="E10" s="338"/>
      <c r="F10" s="338"/>
      <c r="G10" s="510"/>
      <c r="H10" s="327"/>
      <c r="I10" s="217"/>
      <c r="K10" s="217"/>
      <c r="L10" s="217"/>
      <c r="M10" s="510"/>
    </row>
    <row r="11" spans="1:17">
      <c r="A11" s="634"/>
      <c r="B11" s="2067" t="s">
        <v>731</v>
      </c>
      <c r="C11" s="2172"/>
      <c r="D11" s="2329"/>
      <c r="E11" s="338"/>
      <c r="F11" s="338"/>
      <c r="G11" s="510"/>
      <c r="H11" s="327"/>
      <c r="I11" s="217"/>
      <c r="K11" s="217"/>
      <c r="L11" s="217"/>
      <c r="M11" s="510"/>
    </row>
    <row r="12" spans="1:17">
      <c r="A12" s="396"/>
      <c r="B12" s="2151"/>
      <c r="C12" s="2153"/>
      <c r="D12" s="2329"/>
      <c r="E12" s="338"/>
      <c r="F12" s="338"/>
      <c r="G12" s="510"/>
      <c r="H12" s="327"/>
      <c r="I12" s="217"/>
      <c r="K12" s="217"/>
      <c r="L12" s="217"/>
      <c r="M12" s="510"/>
    </row>
    <row r="13" spans="1:17">
      <c r="A13" s="210" t="s">
        <v>732</v>
      </c>
      <c r="B13" s="675"/>
      <c r="C13" s="2094"/>
      <c r="D13" s="2329"/>
      <c r="F13" s="338"/>
      <c r="G13" s="217"/>
      <c r="H13" s="510"/>
      <c r="I13" s="217"/>
      <c r="K13" s="217"/>
      <c r="L13" s="217"/>
      <c r="M13" s="510"/>
      <c r="N13" s="217"/>
      <c r="O13" s="217"/>
      <c r="P13" s="217"/>
    </row>
    <row r="14" spans="1:17">
      <c r="A14" s="210"/>
      <c r="B14" s="675" t="s">
        <v>7</v>
      </c>
      <c r="C14" s="2094"/>
      <c r="D14" s="2329"/>
      <c r="F14" s="338"/>
      <c r="G14" s="217"/>
      <c r="H14" s="510"/>
      <c r="I14" s="217"/>
      <c r="K14" s="217"/>
      <c r="L14" s="217"/>
      <c r="M14" s="510"/>
      <c r="N14" s="217"/>
      <c r="O14" s="217"/>
      <c r="P14" s="217"/>
    </row>
    <row r="15" spans="1:17">
      <c r="A15" s="184"/>
      <c r="D15" s="2329"/>
      <c r="F15" s="338"/>
      <c r="G15" s="217"/>
      <c r="H15" s="510"/>
      <c r="I15" s="217"/>
      <c r="K15" s="217"/>
      <c r="L15" s="217"/>
      <c r="M15" s="510"/>
      <c r="N15" s="217"/>
      <c r="O15" s="217"/>
      <c r="P15" s="217"/>
    </row>
    <row r="16" spans="1:17">
      <c r="A16" s="184"/>
      <c r="B16" s="244" t="s">
        <v>733</v>
      </c>
      <c r="C16" s="506">
        <f>SUM(D4:D12)+SUM(C13:C15)</f>
        <v>960000</v>
      </c>
      <c r="D16" s="2329"/>
      <c r="F16" s="338"/>
      <c r="G16" s="217"/>
      <c r="H16" s="510"/>
      <c r="I16" s="217"/>
      <c r="K16" s="217"/>
      <c r="L16" s="217"/>
      <c r="M16" s="510"/>
      <c r="N16" s="217"/>
      <c r="O16" s="217"/>
      <c r="P16" s="217"/>
    </row>
    <row r="17" spans="1:13">
      <c r="A17" s="2066"/>
      <c r="B17" s="567"/>
      <c r="C17" s="406"/>
      <c r="D17" s="187"/>
      <c r="E17" s="338"/>
      <c r="F17" s="338"/>
      <c r="G17" s="510"/>
      <c r="H17" s="217"/>
      <c r="I17" s="217"/>
      <c r="K17" s="217"/>
      <c r="L17" s="217"/>
      <c r="M17" s="510"/>
    </row>
    <row r="18" spans="1:13">
      <c r="A18" s="39"/>
      <c r="B18" s="567"/>
      <c r="C18" s="406"/>
      <c r="D18" s="187"/>
      <c r="E18" s="338"/>
      <c r="F18" s="338"/>
      <c r="G18" s="510"/>
      <c r="H18" s="217"/>
      <c r="I18" s="217"/>
      <c r="K18" s="217"/>
      <c r="L18" s="217"/>
      <c r="M18" s="510"/>
    </row>
    <row r="19" spans="1:13">
      <c r="A19" s="39"/>
      <c r="B19" s="567"/>
      <c r="C19" s="406"/>
      <c r="D19" s="187"/>
      <c r="E19" s="338"/>
      <c r="F19" s="338"/>
      <c r="G19" s="510"/>
      <c r="H19" s="217"/>
      <c r="I19" s="217"/>
      <c r="K19" s="217"/>
      <c r="L19" s="217"/>
      <c r="M19" s="510"/>
    </row>
    <row r="20" spans="1:13">
      <c r="A20" s="184"/>
      <c r="B20" s="548"/>
      <c r="C20" s="547"/>
      <c r="D20" s="187"/>
      <c r="E20" s="338"/>
      <c r="F20" s="338"/>
      <c r="G20" s="510"/>
      <c r="H20" s="217"/>
      <c r="I20" s="217"/>
      <c r="K20" s="217"/>
      <c r="L20" s="217"/>
      <c r="M20" s="510"/>
    </row>
    <row r="21" spans="1:13" s="272" customFormat="1">
      <c r="A21" s="323"/>
      <c r="B21" s="558"/>
      <c r="C21" s="568"/>
      <c r="D21" s="271"/>
      <c r="E21" s="519"/>
      <c r="F21" s="519"/>
      <c r="G21" s="529"/>
      <c r="H21" s="233"/>
      <c r="I21" s="233"/>
      <c r="J21" s="233"/>
      <c r="K21" s="233"/>
      <c r="L21" s="233"/>
      <c r="M21" s="529"/>
    </row>
    <row r="22" spans="1:13" ht="13.5" thickBot="1">
      <c r="A22" s="280"/>
      <c r="B22" s="324"/>
      <c r="C22" s="324"/>
      <c r="D22" s="821"/>
      <c r="E22" s="338"/>
      <c r="F22" s="338"/>
      <c r="G22" s="510"/>
      <c r="H22" s="217"/>
      <c r="I22" s="217"/>
      <c r="K22" s="217"/>
      <c r="L22" s="217"/>
      <c r="M22" s="510"/>
    </row>
    <row r="23" spans="1:13">
      <c r="A23" s="15" t="s">
        <v>557</v>
      </c>
      <c r="C23" s="216"/>
      <c r="D23" s="187"/>
    </row>
    <row r="24" spans="1:13">
      <c r="A24" s="118"/>
      <c r="B24" s="232"/>
      <c r="C24" s="233"/>
      <c r="D24" s="187"/>
    </row>
    <row r="25" spans="1:13">
      <c r="A25" s="210"/>
      <c r="B25" s="233" t="s">
        <v>6815</v>
      </c>
      <c r="C25" s="630" t="s">
        <v>17211</v>
      </c>
      <c r="D25" s="826">
        <v>-670000</v>
      </c>
      <c r="E25" s="2012">
        <v>6047189</v>
      </c>
    </row>
    <row r="26" spans="1:13">
      <c r="A26" s="184"/>
      <c r="B26" s="233" t="s">
        <v>6815</v>
      </c>
      <c r="C26" s="630" t="s">
        <v>17212</v>
      </c>
      <c r="D26" s="826">
        <v>-290000</v>
      </c>
      <c r="E26" s="216">
        <v>5791617</v>
      </c>
    </row>
    <row r="27" spans="1:13">
      <c r="A27" s="243"/>
      <c r="B27" s="232"/>
      <c r="C27" s="346"/>
      <c r="D27" s="822"/>
    </row>
    <row r="28" spans="1:13">
      <c r="A28" s="244"/>
      <c r="B28" s="244" t="s">
        <v>1619</v>
      </c>
      <c r="C28" s="245"/>
      <c r="D28" s="823">
        <f>SUM(D4:D26)</f>
        <v>0</v>
      </c>
    </row>
    <row r="29" spans="1:13" s="226" customFormat="1" ht="14.25">
      <c r="A29" s="216"/>
      <c r="B29" s="216"/>
      <c r="C29" s="217"/>
      <c r="D29" s="187"/>
      <c r="G29" s="513"/>
      <c r="J29" s="492"/>
      <c r="M29" s="513"/>
    </row>
    <row r="30" spans="1:13">
      <c r="D30" s="187"/>
    </row>
    <row r="31" spans="1:13" ht="13.5" thickBot="1">
      <c r="D31" s="187"/>
    </row>
    <row r="32" spans="1:13" ht="15.75" thickBot="1">
      <c r="A32" s="2887" t="s">
        <v>682</v>
      </c>
      <c r="B32" s="2888"/>
      <c r="C32" s="706" t="s">
        <v>17198</v>
      </c>
    </row>
    <row r="33" spans="1:17" ht="15.75" thickBot="1">
      <c r="A33" s="707" t="s">
        <v>684</v>
      </c>
      <c r="B33" s="1721"/>
      <c r="C33" s="706" t="s">
        <v>17199</v>
      </c>
    </row>
    <row r="34" spans="1:17" ht="15.75" thickBot="1">
      <c r="A34" s="2887" t="s">
        <v>685</v>
      </c>
      <c r="B34" s="2888"/>
      <c r="C34" s="706" t="s">
        <v>17199</v>
      </c>
    </row>
    <row r="35" spans="1:17" ht="30.75" thickBot="1">
      <c r="A35" s="2887" t="s">
        <v>686</v>
      </c>
      <c r="B35" s="2888"/>
      <c r="C35" s="712" t="s">
        <v>17200</v>
      </c>
    </row>
    <row r="36" spans="1:17" ht="15.75" thickBot="1">
      <c r="A36" s="2887" t="s">
        <v>688</v>
      </c>
      <c r="B36" s="2888"/>
      <c r="C36" s="706" t="s">
        <v>13327</v>
      </c>
    </row>
    <row r="37" spans="1:17" s="248" customFormat="1" ht="15.75" thickBot="1">
      <c r="A37" s="2887" t="s">
        <v>690</v>
      </c>
      <c r="B37" s="2888"/>
      <c r="C37" s="706" t="s">
        <v>14077</v>
      </c>
      <c r="E37" s="108"/>
      <c r="F37" s="108"/>
      <c r="G37" s="502"/>
      <c r="H37" s="108"/>
      <c r="I37" s="108"/>
      <c r="J37" s="217"/>
      <c r="K37" s="108"/>
      <c r="L37" s="108"/>
      <c r="M37" s="502"/>
      <c r="N37" s="108"/>
      <c r="O37" s="108"/>
      <c r="P37" s="108"/>
      <c r="Q37" s="108"/>
    </row>
    <row r="38" spans="1:17" s="248" customFormat="1" ht="15.75" thickBot="1">
      <c r="A38" s="2887" t="s">
        <v>692</v>
      </c>
      <c r="B38" s="2888"/>
      <c r="C38" s="706" t="s">
        <v>4214</v>
      </c>
      <c r="E38" s="108"/>
      <c r="F38" s="108"/>
      <c r="G38" s="502"/>
      <c r="H38" s="108"/>
      <c r="I38" s="108"/>
      <c r="J38" s="217"/>
      <c r="K38" s="108"/>
      <c r="L38" s="108"/>
      <c r="M38" s="502"/>
      <c r="N38" s="108"/>
      <c r="O38" s="108"/>
      <c r="P38" s="108"/>
      <c r="Q38" s="108"/>
    </row>
    <row r="39" spans="1:17" s="248" customFormat="1" ht="15.75" thickBot="1">
      <c r="A39" s="2883" t="s">
        <v>693</v>
      </c>
      <c r="B39" s="2884"/>
      <c r="C39" s="705" t="s">
        <v>694</v>
      </c>
      <c r="E39" s="108"/>
      <c r="F39" s="108"/>
      <c r="G39" s="502"/>
      <c r="H39" s="108"/>
      <c r="I39" s="108"/>
      <c r="J39" s="217"/>
      <c r="K39" s="108"/>
      <c r="L39" s="108"/>
      <c r="M39" s="502"/>
      <c r="N39" s="108"/>
      <c r="O39" s="108"/>
      <c r="P39" s="108"/>
      <c r="Q39" s="108"/>
    </row>
    <row r="40" spans="1:17" s="248" customFormat="1" ht="15.75" thickBot="1">
      <c r="A40" s="2883" t="s">
        <v>695</v>
      </c>
      <c r="B40" s="2884"/>
      <c r="C40" s="714" t="s">
        <v>9427</v>
      </c>
      <c r="E40" s="108"/>
      <c r="F40" s="108"/>
      <c r="G40" s="502"/>
      <c r="H40" s="108"/>
      <c r="I40" s="108"/>
      <c r="J40" s="217"/>
      <c r="K40" s="108"/>
      <c r="L40" s="108"/>
      <c r="M40" s="502"/>
      <c r="N40" s="108"/>
      <c r="O40" s="108"/>
      <c r="P40" s="108"/>
      <c r="Q40" s="108"/>
    </row>
    <row r="41" spans="1:17" s="248" customFormat="1" ht="15.75" thickBot="1">
      <c r="A41" s="2883" t="s">
        <v>697</v>
      </c>
      <c r="B41" s="2884"/>
      <c r="C41" s="705" t="s">
        <v>17201</v>
      </c>
      <c r="E41" s="108"/>
      <c r="F41" s="108"/>
      <c r="G41" s="502"/>
      <c r="H41" s="108"/>
      <c r="I41" s="108"/>
      <c r="J41" s="217"/>
      <c r="K41" s="108"/>
      <c r="L41" s="108"/>
      <c r="M41" s="502"/>
      <c r="N41" s="108"/>
      <c r="O41" s="108"/>
      <c r="P41" s="108"/>
      <c r="Q41" s="108"/>
    </row>
    <row r="42" spans="1:17" s="248" customFormat="1" ht="15.75" thickBot="1">
      <c r="A42" s="2883" t="s">
        <v>13331</v>
      </c>
      <c r="B42" s="2884"/>
      <c r="C42" s="705" t="s">
        <v>17202</v>
      </c>
      <c r="E42" s="108"/>
      <c r="F42" s="108"/>
      <c r="G42" s="502"/>
      <c r="H42" s="108"/>
      <c r="I42" s="108"/>
      <c r="J42" s="217"/>
      <c r="K42" s="108"/>
      <c r="L42" s="108"/>
      <c r="M42" s="502"/>
      <c r="N42" s="108"/>
      <c r="O42" s="108"/>
      <c r="P42" s="108"/>
      <c r="Q42" s="108"/>
    </row>
    <row r="43" spans="1:17" s="248" customFormat="1" ht="15.75" thickBot="1">
      <c r="A43" s="2883" t="s">
        <v>700</v>
      </c>
      <c r="B43" s="2884"/>
      <c r="C43" s="709" t="s">
        <v>17203</v>
      </c>
      <c r="E43" s="108"/>
      <c r="F43" s="108"/>
      <c r="G43" s="502"/>
      <c r="H43" s="108"/>
      <c r="I43" s="108"/>
      <c r="J43" s="217"/>
      <c r="K43" s="108"/>
      <c r="L43" s="108"/>
      <c r="M43" s="502"/>
      <c r="N43" s="108"/>
      <c r="O43" s="108"/>
      <c r="P43" s="108"/>
      <c r="Q43" s="108"/>
    </row>
    <row r="44" spans="1:17" s="248" customFormat="1" ht="15.75" thickBot="1">
      <c r="A44" s="2883" t="s">
        <v>702</v>
      </c>
      <c r="B44" s="2884"/>
      <c r="C44" s="705" t="s">
        <v>760</v>
      </c>
      <c r="E44" s="108"/>
      <c r="F44" s="108"/>
      <c r="G44" s="502"/>
      <c r="H44" s="108"/>
      <c r="I44" s="108"/>
      <c r="J44" s="217"/>
      <c r="K44" s="108"/>
      <c r="L44" s="108"/>
      <c r="M44" s="502"/>
      <c r="N44" s="108"/>
      <c r="O44" s="108"/>
      <c r="P44" s="108"/>
      <c r="Q44" s="108"/>
    </row>
    <row r="45" spans="1:17" s="248" customFormat="1" ht="15.75" thickBot="1">
      <c r="A45" s="2883" t="s">
        <v>704</v>
      </c>
      <c r="B45" s="2884"/>
      <c r="C45" s="709" t="s">
        <v>705</v>
      </c>
      <c r="E45" s="108"/>
      <c r="F45" s="108"/>
      <c r="G45" s="502"/>
      <c r="H45" s="108"/>
      <c r="I45" s="108"/>
      <c r="J45" s="217"/>
      <c r="K45" s="108"/>
      <c r="L45" s="108"/>
      <c r="M45" s="502"/>
      <c r="N45" s="108"/>
      <c r="O45" s="108"/>
      <c r="P45" s="108"/>
      <c r="Q45" s="108"/>
    </row>
    <row r="46" spans="1:17" s="248" customFormat="1" ht="105.75" thickBot="1">
      <c r="A46" s="2885" t="s">
        <v>706</v>
      </c>
      <c r="B46" s="2886"/>
      <c r="C46" s="712" t="s">
        <v>17204</v>
      </c>
      <c r="E46" s="108"/>
      <c r="F46" s="108"/>
      <c r="G46" s="502"/>
      <c r="H46" s="108"/>
      <c r="I46" s="108"/>
      <c r="J46" s="217"/>
      <c r="K46" s="108"/>
      <c r="L46" s="108"/>
      <c r="M46" s="502"/>
      <c r="N46" s="108"/>
      <c r="O46" s="108"/>
      <c r="P46" s="108"/>
      <c r="Q46" s="108"/>
    </row>
  </sheetData>
  <mergeCells count="15">
    <mergeCell ref="A37:B37"/>
    <mergeCell ref="L1:N1"/>
    <mergeCell ref="A32:B32"/>
    <mergeCell ref="A34:B34"/>
    <mergeCell ref="A35:B35"/>
    <mergeCell ref="A36:B36"/>
    <mergeCell ref="A44:B44"/>
    <mergeCell ref="A45:B45"/>
    <mergeCell ref="A46:B46"/>
    <mergeCell ref="A38:B38"/>
    <mergeCell ref="A39:B39"/>
    <mergeCell ref="A40:B40"/>
    <mergeCell ref="A41:B41"/>
    <mergeCell ref="A42:B42"/>
    <mergeCell ref="A43:B43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3">
    <tabColor theme="1" tint="0.499984740745262"/>
    <pageSetUpPr fitToPage="1"/>
  </sheetPr>
  <dimension ref="A1:O42"/>
  <sheetViews>
    <sheetView workbookViewId="0">
      <pane ySplit="2" topLeftCell="A3" activePane="bottomLeft" state="frozen"/>
      <selection pane="bottomLeft" activeCell="B4" sqref="B4"/>
    </sheetView>
  </sheetViews>
  <sheetFormatPr defaultColWidth="9" defaultRowHeight="12.75"/>
  <cols>
    <col min="1" max="1" width="10" style="216" customWidth="1"/>
    <col min="2" max="2" width="32.7109375" style="216" customWidth="1"/>
    <col min="3" max="3" width="29.42578125" style="217" customWidth="1"/>
    <col min="4" max="4" width="15.7109375" style="248" customWidth="1"/>
    <col min="5" max="5" width="16.42578125" style="108" customWidth="1"/>
    <col min="6" max="6" width="9" style="108"/>
    <col min="7" max="7" width="9" style="502"/>
    <col min="8" max="8" width="10.140625" style="108" customWidth="1"/>
    <col min="9" max="9" width="11.42578125" style="108" customWidth="1"/>
    <col min="10" max="10" width="9" style="217"/>
    <col min="11" max="12" width="9" style="108"/>
    <col min="13" max="13" width="10.140625" style="502" bestFit="1" customWidth="1"/>
    <col min="14" max="16384" width="9" style="108"/>
  </cols>
  <sheetData>
    <row r="1" spans="1:15" s="23" customFormat="1" ht="14.25" customHeight="1">
      <c r="A1" s="3"/>
      <c r="B1" s="2876" t="s">
        <v>9</v>
      </c>
      <c r="C1" s="1"/>
      <c r="D1" s="246" t="s">
        <v>9002</v>
      </c>
      <c r="E1" s="209" t="s">
        <v>1594</v>
      </c>
      <c r="F1" s="1" t="s">
        <v>1595</v>
      </c>
      <c r="G1" s="48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260" t="s">
        <v>1596</v>
      </c>
      <c r="B2" s="5" t="s">
        <v>1</v>
      </c>
      <c r="C2" s="5" t="s">
        <v>1597</v>
      </c>
      <c r="D2" s="45" t="s">
        <v>758</v>
      </c>
      <c r="E2" s="20" t="s">
        <v>10</v>
      </c>
      <c r="F2" s="5" t="s">
        <v>944</v>
      </c>
      <c r="G2" s="11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</row>
    <row r="3" spans="1:15" s="22" customFormat="1">
      <c r="A3" s="15"/>
      <c r="B3" s="2876"/>
      <c r="C3" s="2876"/>
      <c r="D3" s="331"/>
      <c r="E3" s="93"/>
      <c r="F3" s="93"/>
      <c r="G3" s="48"/>
      <c r="H3" s="48"/>
      <c r="I3" s="2876"/>
      <c r="J3" s="2876"/>
      <c r="K3" s="48"/>
      <c r="L3" s="2876"/>
      <c r="M3" s="48"/>
      <c r="N3" s="49"/>
      <c r="O3" s="80"/>
    </row>
    <row r="4" spans="1:15" s="22" customFormat="1">
      <c r="A4" s="15"/>
      <c r="B4" s="2876" t="s">
        <v>5713</v>
      </c>
      <c r="C4" s="2876"/>
      <c r="D4" s="46">
        <v>0</v>
      </c>
      <c r="E4" s="93"/>
      <c r="F4" s="93"/>
      <c r="G4" s="48"/>
      <c r="H4" s="48"/>
      <c r="I4" s="2876"/>
      <c r="J4" s="2876"/>
      <c r="K4" s="48"/>
      <c r="L4" s="2876"/>
      <c r="M4" s="48"/>
      <c r="N4" s="49"/>
      <c r="O4" s="80"/>
    </row>
    <row r="5" spans="1:15" s="22" customFormat="1">
      <c r="A5" s="15"/>
      <c r="B5" s="2876"/>
      <c r="C5" s="2876"/>
      <c r="D5" s="331"/>
      <c r="E5" s="93"/>
      <c r="F5" s="93"/>
      <c r="G5" s="48"/>
      <c r="H5" s="48"/>
      <c r="I5" s="2876"/>
      <c r="J5" s="2876"/>
      <c r="K5" s="48"/>
      <c r="L5" s="2876"/>
      <c r="M5" s="48"/>
      <c r="N5" s="49"/>
      <c r="O5" s="80"/>
    </row>
    <row r="6" spans="1:15">
      <c r="A6" s="423" t="s">
        <v>17213</v>
      </c>
      <c r="B6" s="7"/>
      <c r="C6" s="8" t="s">
        <v>17214</v>
      </c>
      <c r="D6" s="819"/>
      <c r="E6" s="338"/>
      <c r="F6" s="338"/>
      <c r="G6" s="510"/>
      <c r="H6" s="327"/>
      <c r="I6" s="217"/>
      <c r="K6" s="217"/>
      <c r="L6" s="217"/>
      <c r="M6" s="510"/>
    </row>
    <row r="7" spans="1:15" s="752" customFormat="1">
      <c r="A7" s="634">
        <v>5004141</v>
      </c>
      <c r="B7" s="632" t="s">
        <v>7586</v>
      </c>
      <c r="C7" s="644" t="s">
        <v>17215</v>
      </c>
      <c r="D7" s="2331">
        <v>5495</v>
      </c>
      <c r="E7" s="338">
        <v>577000</v>
      </c>
      <c r="F7" s="338">
        <v>435000</v>
      </c>
      <c r="G7" s="510" t="s">
        <v>73</v>
      </c>
      <c r="H7" s="327">
        <v>42476</v>
      </c>
      <c r="I7" s="217" t="s">
        <v>448</v>
      </c>
      <c r="J7" s="217"/>
      <c r="K7" s="217"/>
      <c r="L7" s="217" t="s">
        <v>11966</v>
      </c>
      <c r="M7" s="510">
        <v>42565</v>
      </c>
      <c r="N7" s="108" t="s">
        <v>728</v>
      </c>
      <c r="O7" s="108" t="s">
        <v>5739</v>
      </c>
    </row>
    <row r="8" spans="1:15">
      <c r="A8" s="634"/>
      <c r="B8" s="2067"/>
      <c r="C8" s="2172"/>
      <c r="D8" s="820"/>
      <c r="E8" s="338"/>
      <c r="F8" s="338"/>
      <c r="G8" s="510"/>
      <c r="H8" s="327"/>
      <c r="I8" s="217"/>
      <c r="K8" s="217"/>
      <c r="L8" s="217"/>
      <c r="M8" s="510"/>
    </row>
    <row r="9" spans="1:15">
      <c r="A9" s="653" t="s">
        <v>13993</v>
      </c>
      <c r="B9" s="2067"/>
      <c r="C9" s="637"/>
      <c r="D9" s="820"/>
      <c r="E9" s="338"/>
      <c r="F9" s="338"/>
      <c r="G9" s="510"/>
      <c r="H9" s="327"/>
      <c r="I9" s="217"/>
      <c r="K9" s="217"/>
      <c r="L9" s="217"/>
      <c r="M9" s="510"/>
    </row>
    <row r="10" spans="1:15">
      <c r="A10" s="634">
        <v>5006002</v>
      </c>
      <c r="B10" s="2067" t="s">
        <v>7586</v>
      </c>
      <c r="C10" s="2172" t="s">
        <v>17216</v>
      </c>
      <c r="D10" s="2331">
        <v>5810</v>
      </c>
      <c r="E10" s="338">
        <v>610000</v>
      </c>
      <c r="F10" s="338">
        <v>445000</v>
      </c>
      <c r="G10" s="510" t="s">
        <v>110</v>
      </c>
      <c r="H10" s="327">
        <v>42523</v>
      </c>
      <c r="I10" s="217" t="s">
        <v>3153</v>
      </c>
      <c r="K10" s="217"/>
      <c r="L10" s="217" t="s">
        <v>41</v>
      </c>
      <c r="M10" s="510">
        <v>42550</v>
      </c>
      <c r="N10" s="108" t="s">
        <v>728</v>
      </c>
      <c r="O10" s="108" t="s">
        <v>5739</v>
      </c>
    </row>
    <row r="11" spans="1:15">
      <c r="A11" s="634"/>
      <c r="B11" s="2067"/>
      <c r="C11" s="2172"/>
      <c r="D11" s="2331"/>
      <c r="E11" s="338"/>
      <c r="F11" s="338"/>
      <c r="G11" s="510"/>
      <c r="H11" s="327"/>
      <c r="I11" s="217"/>
      <c r="K11" s="217"/>
      <c r="L11" s="217"/>
      <c r="M11" s="510"/>
    </row>
    <row r="12" spans="1:15">
      <c r="A12" s="634"/>
      <c r="B12" s="2067"/>
      <c r="C12" s="2172"/>
      <c r="D12" s="2331"/>
      <c r="E12" s="338"/>
      <c r="F12" s="338"/>
      <c r="G12" s="510"/>
      <c r="H12" s="327"/>
      <c r="I12" s="217"/>
      <c r="K12" s="217"/>
      <c r="L12" s="217"/>
      <c r="M12" s="510"/>
    </row>
    <row r="13" spans="1:15">
      <c r="A13" s="634"/>
      <c r="B13" s="2067"/>
      <c r="C13" s="2172"/>
      <c r="D13" s="2331"/>
      <c r="E13" s="338"/>
      <c r="F13" s="338"/>
      <c r="G13" s="510"/>
      <c r="H13" s="327"/>
      <c r="I13" s="217"/>
      <c r="K13" s="217"/>
      <c r="L13" s="217"/>
      <c r="M13" s="510"/>
    </row>
    <row r="14" spans="1:15">
      <c r="A14" s="634"/>
      <c r="B14" s="2067"/>
      <c r="C14" s="2172"/>
      <c r="D14" s="2331"/>
      <c r="E14" s="338"/>
      <c r="F14" s="338"/>
      <c r="G14" s="510"/>
      <c r="H14" s="327"/>
      <c r="I14" s="217"/>
      <c r="K14" s="217"/>
      <c r="L14" s="217"/>
      <c r="M14" s="510"/>
    </row>
    <row r="15" spans="1:15">
      <c r="A15" s="634"/>
      <c r="B15" s="2067"/>
      <c r="C15" s="2172"/>
      <c r="D15" s="2331"/>
      <c r="E15" s="338"/>
      <c r="F15" s="338"/>
      <c r="G15" s="510"/>
      <c r="H15" s="327"/>
      <c r="I15" s="217"/>
      <c r="K15" s="217"/>
      <c r="L15" s="217"/>
      <c r="M15" s="510"/>
    </row>
    <row r="16" spans="1:15">
      <c r="A16" s="634"/>
      <c r="B16" s="2067"/>
      <c r="C16" s="2172"/>
      <c r="D16" s="2331"/>
      <c r="E16" s="338"/>
      <c r="F16" s="338"/>
      <c r="G16" s="510"/>
      <c r="H16" s="327"/>
      <c r="I16" s="217"/>
      <c r="K16" s="217"/>
      <c r="L16" s="217"/>
      <c r="M16" s="510"/>
    </row>
    <row r="17" spans="1:13">
      <c r="A17" s="396"/>
      <c r="B17" s="2151"/>
      <c r="C17" s="2153"/>
      <c r="D17" s="2331"/>
      <c r="E17" s="338"/>
      <c r="F17" s="338"/>
      <c r="G17" s="510"/>
      <c r="H17" s="327"/>
      <c r="I17" s="217"/>
      <c r="K17" s="217"/>
      <c r="L17" s="217"/>
      <c r="M17" s="510"/>
    </row>
    <row r="18" spans="1:13" s="272" customFormat="1">
      <c r="A18" s="323"/>
      <c r="B18" s="558"/>
      <c r="C18" s="568"/>
      <c r="D18" s="311"/>
      <c r="E18" s="519"/>
      <c r="F18" s="519"/>
      <c r="G18" s="529"/>
      <c r="H18" s="233"/>
      <c r="I18" s="233"/>
      <c r="J18" s="233"/>
      <c r="K18" s="233"/>
      <c r="L18" s="233"/>
      <c r="M18" s="529"/>
    </row>
    <row r="19" spans="1:13" ht="13.5" thickBot="1">
      <c r="A19" s="280"/>
      <c r="B19" s="324"/>
      <c r="C19" s="324"/>
      <c r="D19" s="325"/>
      <c r="E19" s="338"/>
      <c r="F19" s="338"/>
      <c r="G19" s="510"/>
      <c r="H19" s="217"/>
      <c r="I19" s="217"/>
      <c r="K19" s="217"/>
      <c r="L19" s="217"/>
      <c r="M19" s="510"/>
    </row>
    <row r="20" spans="1:13">
      <c r="A20" s="15" t="s">
        <v>557</v>
      </c>
      <c r="C20" s="216"/>
      <c r="D20" s="318"/>
    </row>
    <row r="21" spans="1:13">
      <c r="A21" s="118"/>
      <c r="B21" s="232"/>
      <c r="C21" s="233"/>
      <c r="D21" s="229"/>
    </row>
    <row r="22" spans="1:13">
      <c r="A22" s="119"/>
      <c r="B22" s="233" t="s">
        <v>17217</v>
      </c>
      <c r="C22" s="233" t="s">
        <v>17218</v>
      </c>
      <c r="D22" s="229">
        <v>-11305</v>
      </c>
      <c r="E22" s="216">
        <v>5984714</v>
      </c>
    </row>
    <row r="23" spans="1:13">
      <c r="A23" s="243"/>
      <c r="B23" s="232"/>
      <c r="C23" s="346"/>
      <c r="D23" s="347"/>
    </row>
    <row r="24" spans="1:13">
      <c r="A24" s="244"/>
      <c r="B24" s="244" t="s">
        <v>1619</v>
      </c>
      <c r="C24" s="245"/>
      <c r="D24" s="247">
        <f>SUM(D3:D22)</f>
        <v>0</v>
      </c>
    </row>
    <row r="25" spans="1:13" s="226" customFormat="1" ht="14.25">
      <c r="A25" s="216"/>
      <c r="B25" s="216"/>
      <c r="C25" s="217"/>
      <c r="D25" s="248"/>
      <c r="G25" s="513"/>
      <c r="J25" s="492"/>
      <c r="M25" s="513"/>
    </row>
    <row r="27" spans="1:13" ht="13.5" thickBot="1"/>
    <row r="28" spans="1:13" ht="15.75" thickBot="1">
      <c r="A28" s="2887" t="s">
        <v>682</v>
      </c>
      <c r="B28" s="2888"/>
      <c r="C28" s="706" t="s">
        <v>17198</v>
      </c>
    </row>
    <row r="29" spans="1:13" ht="15.75" thickBot="1">
      <c r="A29" s="707" t="s">
        <v>684</v>
      </c>
      <c r="B29" s="1721"/>
      <c r="C29" s="706" t="s">
        <v>17199</v>
      </c>
    </row>
    <row r="30" spans="1:13" ht="15.75" thickBot="1">
      <c r="A30" s="2887" t="s">
        <v>685</v>
      </c>
      <c r="B30" s="2888"/>
      <c r="C30" s="706" t="s">
        <v>17199</v>
      </c>
    </row>
    <row r="31" spans="1:13" ht="30.75" thickBot="1">
      <c r="A31" s="2887" t="s">
        <v>686</v>
      </c>
      <c r="B31" s="2888"/>
      <c r="C31" s="712" t="s">
        <v>17200</v>
      </c>
    </row>
    <row r="32" spans="1:13" ht="15.75" thickBot="1">
      <c r="A32" s="2887" t="s">
        <v>688</v>
      </c>
      <c r="B32" s="2888"/>
      <c r="C32" s="706" t="s">
        <v>13327</v>
      </c>
    </row>
    <row r="33" spans="1:15" ht="15.75" thickBot="1">
      <c r="A33" s="2887" t="s">
        <v>690</v>
      </c>
      <c r="B33" s="2888"/>
      <c r="C33" s="706" t="s">
        <v>14077</v>
      </c>
    </row>
    <row r="34" spans="1:15" ht="15.75" thickBot="1">
      <c r="A34" s="2887" t="s">
        <v>692</v>
      </c>
      <c r="B34" s="2888"/>
      <c r="C34" s="706" t="s">
        <v>758</v>
      </c>
    </row>
    <row r="35" spans="1:15" ht="15.75" thickBot="1">
      <c r="A35" s="2883" t="s">
        <v>693</v>
      </c>
      <c r="B35" s="2884"/>
      <c r="C35" s="705" t="s">
        <v>694</v>
      </c>
    </row>
    <row r="36" spans="1:15" ht="15.75" thickBot="1">
      <c r="A36" s="2883" t="s">
        <v>695</v>
      </c>
      <c r="B36" s="2884"/>
      <c r="C36" s="714" t="s">
        <v>9427</v>
      </c>
    </row>
    <row r="37" spans="1:15" ht="15.75" thickBot="1">
      <c r="A37" s="2883" t="s">
        <v>697</v>
      </c>
      <c r="B37" s="2884"/>
      <c r="C37" s="705" t="s">
        <v>17201</v>
      </c>
    </row>
    <row r="38" spans="1:15" s="248" customFormat="1" ht="15.75" thickBot="1">
      <c r="A38" s="2883" t="s">
        <v>13331</v>
      </c>
      <c r="B38" s="2884"/>
      <c r="C38" s="705" t="s">
        <v>17202</v>
      </c>
      <c r="E38" s="108"/>
      <c r="F38" s="108"/>
      <c r="G38" s="502"/>
      <c r="H38" s="108"/>
      <c r="I38" s="108"/>
      <c r="J38" s="217"/>
      <c r="K38" s="108"/>
      <c r="L38" s="108"/>
      <c r="M38" s="502"/>
      <c r="N38" s="108"/>
      <c r="O38" s="108"/>
    </row>
    <row r="39" spans="1:15" s="248" customFormat="1" ht="15.75" thickBot="1">
      <c r="A39" s="2883" t="s">
        <v>700</v>
      </c>
      <c r="B39" s="2884"/>
      <c r="C39" s="709" t="s">
        <v>17203</v>
      </c>
      <c r="E39" s="108"/>
      <c r="F39" s="108"/>
      <c r="G39" s="502"/>
      <c r="H39" s="108"/>
      <c r="I39" s="108"/>
      <c r="J39" s="217"/>
      <c r="K39" s="108"/>
      <c r="L39" s="108"/>
      <c r="M39" s="502"/>
      <c r="N39" s="108"/>
      <c r="O39" s="108"/>
    </row>
    <row r="40" spans="1:15" s="248" customFormat="1" ht="15.75" thickBot="1">
      <c r="A40" s="2883" t="s">
        <v>702</v>
      </c>
      <c r="B40" s="2884"/>
      <c r="C40" s="705" t="s">
        <v>760</v>
      </c>
      <c r="E40" s="108"/>
      <c r="F40" s="108"/>
      <c r="G40" s="502"/>
      <c r="H40" s="108"/>
      <c r="I40" s="108"/>
      <c r="J40" s="217"/>
      <c r="K40" s="108"/>
      <c r="L40" s="108"/>
      <c r="M40" s="502"/>
      <c r="N40" s="108"/>
      <c r="O40" s="108"/>
    </row>
    <row r="41" spans="1:15" s="248" customFormat="1" ht="15.75" thickBot="1">
      <c r="A41" s="2883" t="s">
        <v>704</v>
      </c>
      <c r="B41" s="2884"/>
      <c r="C41" s="709" t="s">
        <v>705</v>
      </c>
      <c r="E41" s="108"/>
      <c r="F41" s="108"/>
      <c r="G41" s="502"/>
      <c r="H41" s="108"/>
      <c r="I41" s="108"/>
      <c r="J41" s="217"/>
      <c r="K41" s="108"/>
      <c r="L41" s="108"/>
      <c r="M41" s="502"/>
      <c r="N41" s="108"/>
      <c r="O41" s="108"/>
    </row>
    <row r="42" spans="1:15" s="248" customFormat="1" ht="105.75" thickBot="1">
      <c r="A42" s="2885" t="s">
        <v>706</v>
      </c>
      <c r="B42" s="2886"/>
      <c r="C42" s="712" t="s">
        <v>17204</v>
      </c>
      <c r="E42" s="108"/>
      <c r="F42" s="108"/>
      <c r="G42" s="502"/>
      <c r="H42" s="108"/>
      <c r="I42" s="108"/>
      <c r="J42" s="217"/>
      <c r="K42" s="108"/>
      <c r="L42" s="108"/>
      <c r="M42" s="502"/>
      <c r="N42" s="108"/>
      <c r="O42" s="108"/>
    </row>
  </sheetData>
  <mergeCells count="15">
    <mergeCell ref="A40:B40"/>
    <mergeCell ref="A41:B41"/>
    <mergeCell ref="A42:B42"/>
    <mergeCell ref="A34:B34"/>
    <mergeCell ref="A35:B35"/>
    <mergeCell ref="A36:B36"/>
    <mergeCell ref="A37:B37"/>
    <mergeCell ref="A38:B38"/>
    <mergeCell ref="A39:B39"/>
    <mergeCell ref="A33:B33"/>
    <mergeCell ref="L1:N1"/>
    <mergeCell ref="A28:B28"/>
    <mergeCell ref="A30:B30"/>
    <mergeCell ref="A31:B31"/>
    <mergeCell ref="A32:B32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28">
    <tabColor theme="1" tint="0.499984740745262"/>
    <pageSetUpPr fitToPage="1"/>
  </sheetPr>
  <dimension ref="A1:O63"/>
  <sheetViews>
    <sheetView workbookViewId="0">
      <pane ySplit="2" topLeftCell="A21" activePane="bottomLeft" state="frozen"/>
      <selection activeCell="D49" sqref="D49"/>
      <selection pane="bottomLeft" activeCell="D49" sqref="D49"/>
    </sheetView>
  </sheetViews>
  <sheetFormatPr defaultColWidth="9" defaultRowHeight="12.75"/>
  <cols>
    <col min="1" max="1" width="10" style="216" customWidth="1"/>
    <col min="2" max="2" width="32.7109375" style="216" customWidth="1"/>
    <col min="3" max="3" width="29.42578125" style="217" customWidth="1"/>
    <col min="4" max="4" width="15.7109375" style="248" customWidth="1"/>
    <col min="5" max="5" width="16.42578125" style="108" customWidth="1"/>
    <col min="6" max="6" width="9" style="108"/>
    <col min="7" max="7" width="9" style="502"/>
    <col min="8" max="8" width="10.140625" style="108" customWidth="1"/>
    <col min="9" max="9" width="11.42578125" style="108" customWidth="1"/>
    <col min="10" max="10" width="9" style="217"/>
    <col min="11" max="12" width="9" style="108"/>
    <col min="13" max="13" width="10.140625" style="502" bestFit="1" customWidth="1"/>
    <col min="14" max="16384" width="9" style="108"/>
  </cols>
  <sheetData>
    <row r="1" spans="1:15" s="23" customFormat="1" ht="14.25" customHeight="1">
      <c r="A1" s="3"/>
      <c r="B1" s="2876" t="s">
        <v>9</v>
      </c>
      <c r="C1" s="1"/>
      <c r="D1" s="246" t="s">
        <v>9002</v>
      </c>
      <c r="E1" s="209" t="s">
        <v>1594</v>
      </c>
      <c r="F1" s="1" t="s">
        <v>1595</v>
      </c>
      <c r="G1" s="48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260" t="s">
        <v>1596</v>
      </c>
      <c r="B2" s="5" t="s">
        <v>1</v>
      </c>
      <c r="C2" s="5" t="s">
        <v>1597</v>
      </c>
      <c r="D2" s="45" t="s">
        <v>758</v>
      </c>
      <c r="E2" s="20" t="s">
        <v>10</v>
      </c>
      <c r="F2" s="5" t="s">
        <v>944</v>
      </c>
      <c r="G2" s="11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</row>
    <row r="3" spans="1:15" s="22" customFormat="1">
      <c r="A3" s="15"/>
      <c r="B3" s="2876"/>
      <c r="C3" s="2876"/>
      <c r="D3" s="331"/>
      <c r="E3" s="93"/>
      <c r="F3" s="93"/>
      <c r="G3" s="48"/>
      <c r="H3" s="48"/>
      <c r="I3" s="2876"/>
      <c r="J3" s="2876"/>
      <c r="K3" s="48"/>
      <c r="L3" s="2876"/>
      <c r="M3" s="48"/>
      <c r="N3" s="49"/>
      <c r="O3" s="80"/>
    </row>
    <row r="4" spans="1:15" s="22" customFormat="1">
      <c r="A4" s="15" t="s">
        <v>17219</v>
      </c>
      <c r="B4" s="2876"/>
      <c r="C4" s="104" t="s">
        <v>17220</v>
      </c>
      <c r="D4" s="331"/>
      <c r="E4" s="93"/>
      <c r="F4" s="93"/>
      <c r="G4" s="48"/>
      <c r="H4" s="48"/>
      <c r="I4" s="2876"/>
      <c r="J4" s="2876"/>
      <c r="K4" s="48"/>
      <c r="L4" s="2876"/>
      <c r="M4" s="48"/>
      <c r="N4" s="49"/>
      <c r="O4" s="80"/>
    </row>
    <row r="5" spans="1:15">
      <c r="A5" s="57">
        <v>4806016</v>
      </c>
      <c r="B5" s="2012" t="s">
        <v>17221</v>
      </c>
      <c r="C5" s="2013" t="s">
        <v>17222</v>
      </c>
      <c r="D5" s="2332">
        <v>3900</v>
      </c>
      <c r="E5" s="338">
        <v>400000</v>
      </c>
      <c r="F5" s="338">
        <v>245000</v>
      </c>
      <c r="G5" s="510" t="s">
        <v>98</v>
      </c>
      <c r="H5" s="327">
        <v>41795</v>
      </c>
      <c r="I5" s="217" t="s">
        <v>17223</v>
      </c>
      <c r="K5" s="217"/>
      <c r="L5" s="217" t="s">
        <v>107</v>
      </c>
      <c r="M5" s="510">
        <v>41815</v>
      </c>
    </row>
    <row r="6" spans="1:15">
      <c r="A6" s="57"/>
      <c r="B6" s="2012"/>
      <c r="C6" s="2013"/>
      <c r="D6" s="2332"/>
      <c r="E6" s="338"/>
      <c r="F6" s="338"/>
      <c r="G6" s="510"/>
      <c r="H6" s="217"/>
      <c r="I6" s="217"/>
      <c r="K6" s="217"/>
      <c r="L6" s="217"/>
      <c r="M6" s="510"/>
    </row>
    <row r="7" spans="1:15">
      <c r="A7" s="30" t="s">
        <v>17224</v>
      </c>
      <c r="B7" s="2012"/>
      <c r="C7" s="2013"/>
      <c r="D7" s="2332"/>
      <c r="E7" s="338"/>
      <c r="F7" s="338"/>
      <c r="G7" s="510"/>
      <c r="H7" s="217"/>
      <c r="I7" s="217"/>
      <c r="K7" s="217"/>
      <c r="L7" s="217"/>
      <c r="M7" s="510"/>
    </row>
    <row r="8" spans="1:15">
      <c r="A8" s="2066">
        <v>4806020</v>
      </c>
      <c r="B8" s="2012" t="s">
        <v>17225</v>
      </c>
      <c r="C8" s="2013" t="s">
        <v>17226</v>
      </c>
      <c r="D8" s="2332">
        <v>2450</v>
      </c>
      <c r="E8" s="338">
        <v>245000</v>
      </c>
      <c r="F8" s="338">
        <v>121000</v>
      </c>
      <c r="G8" s="510" t="s">
        <v>25</v>
      </c>
      <c r="H8" s="327">
        <v>41795</v>
      </c>
      <c r="I8" s="217" t="s">
        <v>203</v>
      </c>
      <c r="K8" s="217"/>
      <c r="L8" s="217" t="s">
        <v>67</v>
      </c>
      <c r="M8" s="510">
        <v>41819</v>
      </c>
    </row>
    <row r="9" spans="1:15">
      <c r="A9" s="2333">
        <v>4806021</v>
      </c>
      <c r="B9" s="2012" t="s">
        <v>17227</v>
      </c>
      <c r="C9" s="2153" t="s">
        <v>17228</v>
      </c>
      <c r="D9" s="2332">
        <v>2500</v>
      </c>
      <c r="E9" s="338">
        <v>250000</v>
      </c>
      <c r="F9" s="338">
        <v>127000</v>
      </c>
      <c r="G9" s="510" t="s">
        <v>98</v>
      </c>
      <c r="H9" s="327">
        <v>41795</v>
      </c>
      <c r="I9" s="217" t="s">
        <v>203</v>
      </c>
      <c r="K9" s="217"/>
      <c r="L9" s="217" t="s">
        <v>67</v>
      </c>
      <c r="M9" s="510">
        <v>41819</v>
      </c>
    </row>
    <row r="10" spans="1:15">
      <c r="A10" s="2333"/>
      <c r="B10" s="2012"/>
      <c r="C10" s="2153"/>
      <c r="D10" s="2332"/>
      <c r="E10" s="338"/>
      <c r="F10" s="338"/>
      <c r="G10" s="510"/>
      <c r="H10" s="217"/>
      <c r="I10" s="217"/>
      <c r="K10" s="217"/>
      <c r="L10" s="217"/>
      <c r="M10" s="510"/>
    </row>
    <row r="11" spans="1:15">
      <c r="A11" s="362" t="s">
        <v>7903</v>
      </c>
      <c r="B11" s="2012"/>
      <c r="C11" s="2153"/>
      <c r="D11" s="2332"/>
      <c r="E11" s="338"/>
      <c r="F11" s="338"/>
      <c r="G11" s="510"/>
      <c r="H11" s="217"/>
      <c r="I11" s="217"/>
      <c r="K11" s="217"/>
      <c r="L11" s="217"/>
      <c r="M11" s="510"/>
    </row>
    <row r="12" spans="1:15">
      <c r="A12" s="1997">
        <v>4806031</v>
      </c>
      <c r="B12" s="2012" t="s">
        <v>17229</v>
      </c>
      <c r="C12" s="2013" t="s">
        <v>17230</v>
      </c>
      <c r="D12" s="2332">
        <v>4000</v>
      </c>
      <c r="E12" s="338">
        <v>390000</v>
      </c>
      <c r="F12" s="338">
        <v>297000</v>
      </c>
      <c r="G12" s="510" t="s">
        <v>25</v>
      </c>
      <c r="H12" s="327">
        <v>41795</v>
      </c>
      <c r="I12" s="217" t="s">
        <v>100</v>
      </c>
      <c r="K12" s="217"/>
      <c r="L12" s="217" t="s">
        <v>41</v>
      </c>
      <c r="M12" s="510">
        <v>41815</v>
      </c>
    </row>
    <row r="13" spans="1:15">
      <c r="A13" s="396"/>
      <c r="B13" s="567"/>
      <c r="C13" s="406"/>
      <c r="D13" s="219"/>
      <c r="E13" s="338"/>
      <c r="F13" s="338"/>
      <c r="G13" s="510"/>
      <c r="H13" s="217"/>
      <c r="I13" s="217"/>
      <c r="K13" s="217"/>
      <c r="L13" s="217"/>
      <c r="M13" s="510"/>
    </row>
    <row r="14" spans="1:15">
      <c r="A14" s="349" t="s">
        <v>17231</v>
      </c>
      <c r="B14" s="2334"/>
      <c r="C14" s="8" t="s">
        <v>17232</v>
      </c>
      <c r="D14" s="326"/>
      <c r="E14" s="338"/>
      <c r="F14" s="338"/>
      <c r="G14" s="510"/>
      <c r="H14" s="217"/>
      <c r="I14" s="217"/>
      <c r="K14" s="217"/>
      <c r="L14" s="217"/>
      <c r="M14" s="510"/>
    </row>
    <row r="15" spans="1:15">
      <c r="A15" s="1997">
        <v>4807016</v>
      </c>
      <c r="B15" s="2012" t="s">
        <v>17233</v>
      </c>
      <c r="C15" s="2013" t="s">
        <v>17234</v>
      </c>
      <c r="D15" s="2332">
        <v>2700</v>
      </c>
      <c r="E15" s="338">
        <v>270000</v>
      </c>
      <c r="F15" s="338">
        <v>138000</v>
      </c>
      <c r="G15" s="510" t="s">
        <v>98</v>
      </c>
      <c r="H15" s="327">
        <v>41824</v>
      </c>
      <c r="I15" s="217" t="s">
        <v>552</v>
      </c>
      <c r="K15" s="217"/>
      <c r="L15" s="217" t="s">
        <v>107</v>
      </c>
      <c r="M15" s="510">
        <v>41850</v>
      </c>
    </row>
    <row r="16" spans="1:15">
      <c r="A16" s="2066"/>
      <c r="B16" s="2098"/>
      <c r="C16" s="2013"/>
      <c r="D16" s="326"/>
      <c r="E16" s="338"/>
      <c r="F16" s="338"/>
      <c r="G16" s="510"/>
      <c r="H16" s="217"/>
      <c r="I16" s="217"/>
      <c r="K16" s="217"/>
      <c r="L16" s="217"/>
      <c r="M16" s="510"/>
    </row>
    <row r="17" spans="1:13">
      <c r="A17" s="221" t="s">
        <v>17235</v>
      </c>
      <c r="B17" s="2012"/>
      <c r="C17" s="8" t="s">
        <v>17236</v>
      </c>
      <c r="D17" s="2029"/>
      <c r="E17" s="338"/>
      <c r="F17" s="338"/>
      <c r="G17" s="510"/>
      <c r="H17" s="217"/>
      <c r="I17" s="217"/>
      <c r="K17" s="217"/>
      <c r="L17" s="217"/>
      <c r="M17" s="510"/>
    </row>
    <row r="18" spans="1:13">
      <c r="A18" s="2066">
        <v>4809057</v>
      </c>
      <c r="B18" s="2012" t="s">
        <v>17237</v>
      </c>
      <c r="C18" s="2013" t="s">
        <v>17238</v>
      </c>
      <c r="D18" s="2029">
        <v>6250</v>
      </c>
      <c r="E18" s="338">
        <v>662500</v>
      </c>
      <c r="F18" s="338">
        <v>426000</v>
      </c>
      <c r="G18" s="510" t="s">
        <v>3217</v>
      </c>
      <c r="H18" s="327">
        <v>41892</v>
      </c>
      <c r="I18" s="217" t="s">
        <v>6518</v>
      </c>
      <c r="K18" s="217"/>
      <c r="L18" s="217" t="s">
        <v>41</v>
      </c>
      <c r="M18" s="510">
        <v>41943</v>
      </c>
    </row>
    <row r="19" spans="1:13">
      <c r="A19" s="549"/>
      <c r="B19" s="2012"/>
      <c r="C19" s="2013"/>
      <c r="D19" s="2029"/>
      <c r="E19" s="338"/>
      <c r="F19" s="338"/>
      <c r="G19" s="510"/>
      <c r="H19" s="217"/>
      <c r="I19" s="217"/>
      <c r="K19" s="217"/>
      <c r="L19" s="217"/>
      <c r="M19" s="510"/>
    </row>
    <row r="20" spans="1:13">
      <c r="A20" s="221" t="s">
        <v>17239</v>
      </c>
      <c r="B20" s="2012"/>
      <c r="C20" s="8" t="s">
        <v>17240</v>
      </c>
      <c r="D20" s="2029"/>
      <c r="E20" s="338"/>
      <c r="F20" s="338"/>
      <c r="G20" s="510"/>
      <c r="H20" s="217"/>
      <c r="I20" s="217"/>
      <c r="K20" s="217"/>
      <c r="L20" s="217"/>
      <c r="M20" s="510"/>
    </row>
    <row r="21" spans="1:13">
      <c r="A21" s="2066">
        <v>4810133</v>
      </c>
      <c r="B21" s="2098" t="s">
        <v>17241</v>
      </c>
      <c r="C21" s="2013" t="s">
        <v>17242</v>
      </c>
      <c r="D21" s="2029">
        <v>3200</v>
      </c>
      <c r="E21" s="338">
        <v>336000</v>
      </c>
      <c r="F21" s="338">
        <v>215000</v>
      </c>
      <c r="G21" s="510" t="s">
        <v>3217</v>
      </c>
      <c r="H21" s="327">
        <v>41934</v>
      </c>
      <c r="I21" s="217" t="s">
        <v>7628</v>
      </c>
      <c r="K21" s="217"/>
      <c r="L21" s="217" t="s">
        <v>41</v>
      </c>
      <c r="M21" s="510">
        <v>41954</v>
      </c>
    </row>
    <row r="22" spans="1:13">
      <c r="A22" s="2066">
        <v>4810134</v>
      </c>
      <c r="B22" s="2098" t="s">
        <v>17241</v>
      </c>
      <c r="C22" s="341" t="s">
        <v>17243</v>
      </c>
      <c r="D22" s="2029">
        <v>3150</v>
      </c>
      <c r="E22" s="338">
        <v>331000</v>
      </c>
      <c r="F22" s="338">
        <v>213000</v>
      </c>
      <c r="G22" s="510" t="s">
        <v>3217</v>
      </c>
      <c r="H22" s="327">
        <v>41934</v>
      </c>
      <c r="I22" s="217" t="s">
        <v>7628</v>
      </c>
      <c r="K22" s="217"/>
      <c r="L22" s="217" t="s">
        <v>41</v>
      </c>
      <c r="M22" s="510">
        <v>41954</v>
      </c>
    </row>
    <row r="23" spans="1:13">
      <c r="A23" s="221"/>
      <c r="B23" s="2151"/>
      <c r="C23" s="2153"/>
      <c r="D23" s="2331"/>
      <c r="E23" s="338"/>
      <c r="F23" s="338"/>
      <c r="G23" s="510"/>
      <c r="H23" s="217"/>
      <c r="I23" s="217"/>
      <c r="K23" s="217"/>
      <c r="L23" s="217"/>
      <c r="M23" s="510"/>
    </row>
    <row r="24" spans="1:13">
      <c r="A24" s="349" t="s">
        <v>17244</v>
      </c>
      <c r="B24" s="2151"/>
      <c r="C24" s="8" t="s">
        <v>17245</v>
      </c>
      <c r="D24" s="2331"/>
      <c r="E24" s="338"/>
      <c r="F24" s="338"/>
      <c r="G24" s="510"/>
      <c r="H24" s="217"/>
      <c r="I24" s="217"/>
      <c r="K24" s="217"/>
      <c r="L24" s="217"/>
      <c r="M24" s="510"/>
    </row>
    <row r="25" spans="1:13">
      <c r="A25" s="396">
        <v>4902046</v>
      </c>
      <c r="B25" s="2151" t="s">
        <v>17246</v>
      </c>
      <c r="C25" s="2153" t="s">
        <v>17247</v>
      </c>
      <c r="D25" s="2331">
        <v>4400</v>
      </c>
      <c r="E25" s="338">
        <v>515000</v>
      </c>
      <c r="F25" s="338">
        <v>330000</v>
      </c>
      <c r="G25" s="510" t="s">
        <v>3217</v>
      </c>
      <c r="H25" s="327">
        <v>42045</v>
      </c>
      <c r="I25" s="217" t="s">
        <v>7709</v>
      </c>
      <c r="K25" s="217"/>
      <c r="L25" s="217" t="s">
        <v>1069</v>
      </c>
      <c r="M25" s="510">
        <v>42062</v>
      </c>
    </row>
    <row r="26" spans="1:13">
      <c r="A26" s="396">
        <v>4902066</v>
      </c>
      <c r="B26" s="2151" t="s">
        <v>17248</v>
      </c>
      <c r="C26" s="2153" t="s">
        <v>17249</v>
      </c>
      <c r="D26" s="2331">
        <v>6700</v>
      </c>
      <c r="E26" s="338">
        <v>784000</v>
      </c>
      <c r="F26" s="338">
        <v>601000</v>
      </c>
      <c r="G26" s="510" t="s">
        <v>3217</v>
      </c>
      <c r="H26" s="327">
        <v>42048</v>
      </c>
      <c r="I26" s="217" t="s">
        <v>14814</v>
      </c>
      <c r="K26" s="217"/>
      <c r="L26" s="217" t="s">
        <v>1069</v>
      </c>
      <c r="M26" s="510">
        <v>42062</v>
      </c>
    </row>
    <row r="27" spans="1:13">
      <c r="A27" s="396"/>
      <c r="B27" s="2151"/>
      <c r="C27" s="2153"/>
      <c r="D27" s="2331"/>
      <c r="E27" s="338"/>
      <c r="F27" s="338"/>
      <c r="G27" s="510"/>
      <c r="H27" s="217"/>
      <c r="I27" s="217"/>
      <c r="K27" s="217"/>
      <c r="L27" s="217"/>
      <c r="M27" s="510"/>
    </row>
    <row r="28" spans="1:13">
      <c r="A28" s="349" t="s">
        <v>6451</v>
      </c>
      <c r="B28" s="2151"/>
      <c r="C28" s="8" t="s">
        <v>17250</v>
      </c>
      <c r="D28" s="2331"/>
      <c r="E28" s="338"/>
      <c r="F28" s="338"/>
      <c r="G28" s="510"/>
      <c r="H28" s="217"/>
      <c r="I28" s="217"/>
      <c r="K28" s="217"/>
      <c r="L28" s="217"/>
      <c r="M28" s="510"/>
    </row>
    <row r="29" spans="1:13">
      <c r="A29" s="396">
        <v>4902167</v>
      </c>
      <c r="B29" s="2151" t="s">
        <v>17251</v>
      </c>
      <c r="C29" s="2153" t="s">
        <v>17252</v>
      </c>
      <c r="D29" s="2331">
        <v>6400</v>
      </c>
      <c r="E29" s="338">
        <v>761000</v>
      </c>
      <c r="F29" s="338">
        <v>563000</v>
      </c>
      <c r="G29" s="510" t="s">
        <v>6548</v>
      </c>
      <c r="H29" s="327">
        <v>42060</v>
      </c>
      <c r="I29" s="217" t="s">
        <v>6518</v>
      </c>
      <c r="K29" s="217"/>
      <c r="L29" s="217" t="s">
        <v>41</v>
      </c>
      <c r="M29" s="510">
        <v>42090</v>
      </c>
    </row>
    <row r="30" spans="1:13">
      <c r="A30" s="423"/>
      <c r="B30" s="7"/>
      <c r="C30" s="8"/>
      <c r="D30" s="819"/>
      <c r="E30" s="338"/>
      <c r="F30" s="338"/>
      <c r="G30" s="510"/>
      <c r="H30" s="327"/>
      <c r="I30" s="217"/>
      <c r="K30" s="217"/>
      <c r="L30" s="217"/>
      <c r="M30" s="510"/>
    </row>
    <row r="31" spans="1:13">
      <c r="A31" s="634"/>
      <c r="B31" s="2067"/>
      <c r="C31" s="2172"/>
      <c r="D31" s="2331"/>
      <c r="E31" s="338"/>
      <c r="F31" s="338"/>
      <c r="G31" s="510"/>
      <c r="H31" s="327"/>
      <c r="I31" s="217"/>
      <c r="K31" s="217"/>
      <c r="L31" s="217"/>
      <c r="M31" s="510"/>
    </row>
    <row r="32" spans="1:13">
      <c r="A32" s="396"/>
      <c r="B32" s="2151"/>
      <c r="C32" s="2153"/>
      <c r="D32" s="2331"/>
      <c r="E32" s="338"/>
      <c r="F32" s="338"/>
      <c r="G32" s="510"/>
      <c r="H32" s="327"/>
      <c r="I32" s="217"/>
      <c r="K32" s="217"/>
      <c r="L32" s="217"/>
      <c r="M32" s="510"/>
    </row>
    <row r="33" spans="1:13" s="272" customFormat="1">
      <c r="A33" s="323"/>
      <c r="B33" s="560" t="s">
        <v>6168</v>
      </c>
      <c r="C33" s="568"/>
      <c r="D33" s="311"/>
      <c r="E33" s="519"/>
      <c r="F33" s="519"/>
      <c r="G33" s="529"/>
      <c r="H33" s="233"/>
      <c r="I33" s="233"/>
      <c r="J33" s="233"/>
      <c r="K33" s="233"/>
      <c r="L33" s="233"/>
      <c r="M33" s="529"/>
    </row>
    <row r="34" spans="1:13" ht="13.5" thickBot="1">
      <c r="A34" s="280"/>
      <c r="B34" s="324"/>
      <c r="C34" s="324"/>
      <c r="D34" s="325"/>
      <c r="E34" s="338"/>
      <c r="F34" s="338"/>
      <c r="G34" s="510"/>
      <c r="H34" s="217"/>
      <c r="I34" s="217"/>
      <c r="K34" s="217"/>
      <c r="L34" s="217"/>
      <c r="M34" s="510"/>
    </row>
    <row r="35" spans="1:13">
      <c r="A35" s="15" t="s">
        <v>557</v>
      </c>
      <c r="C35" s="216"/>
      <c r="D35" s="318"/>
    </row>
    <row r="36" spans="1:13">
      <c r="A36" s="118"/>
      <c r="B36" s="232"/>
      <c r="C36" s="233"/>
      <c r="D36" s="229"/>
    </row>
    <row r="37" spans="1:13">
      <c r="A37" s="118"/>
      <c r="B37" s="233" t="s">
        <v>17217</v>
      </c>
      <c r="C37" s="233" t="s">
        <v>17253</v>
      </c>
      <c r="D37" s="229">
        <v>-12850</v>
      </c>
      <c r="E37" s="108" t="s">
        <v>17254</v>
      </c>
    </row>
    <row r="38" spans="1:13">
      <c r="A38" s="210"/>
      <c r="B38" s="233" t="s">
        <v>17217</v>
      </c>
      <c r="C38" s="233" t="s">
        <v>17255</v>
      </c>
      <c r="D38" s="229">
        <v>-2700</v>
      </c>
      <c r="E38" s="2264" t="s">
        <v>17256</v>
      </c>
    </row>
    <row r="39" spans="1:13">
      <c r="A39" s="184"/>
      <c r="B39" s="8" t="s">
        <v>17257</v>
      </c>
      <c r="C39" s="2013"/>
      <c r="D39" s="2332">
        <v>-50</v>
      </c>
    </row>
    <row r="40" spans="1:13">
      <c r="B40" s="233" t="s">
        <v>17217</v>
      </c>
      <c r="C40" s="233" t="s">
        <v>17258</v>
      </c>
      <c r="D40" s="311">
        <v>-7150</v>
      </c>
      <c r="E40" s="108" t="s">
        <v>17259</v>
      </c>
    </row>
    <row r="41" spans="1:13">
      <c r="A41" s="119"/>
      <c r="B41" s="233" t="s">
        <v>17217</v>
      </c>
      <c r="C41" s="233" t="s">
        <v>17260</v>
      </c>
      <c r="D41" s="229">
        <v>-6250</v>
      </c>
      <c r="E41" s="108" t="s">
        <v>17261</v>
      </c>
    </row>
    <row r="42" spans="1:13">
      <c r="A42" s="119"/>
      <c r="B42" s="233" t="s">
        <v>17217</v>
      </c>
      <c r="C42" s="233" t="s">
        <v>17262</v>
      </c>
      <c r="D42" s="229">
        <v>-10250</v>
      </c>
      <c r="E42" s="108" t="s">
        <v>17263</v>
      </c>
    </row>
    <row r="43" spans="1:13">
      <c r="A43" s="119"/>
      <c r="B43" s="233" t="s">
        <v>17217</v>
      </c>
      <c r="C43" s="233" t="s">
        <v>17264</v>
      </c>
      <c r="D43" s="229">
        <v>-6400</v>
      </c>
      <c r="E43" s="108" t="s">
        <v>17265</v>
      </c>
    </row>
    <row r="44" spans="1:13">
      <c r="A44" s="243"/>
      <c r="B44" s="232"/>
      <c r="C44" s="346"/>
      <c r="D44" s="347"/>
    </row>
    <row r="45" spans="1:13">
      <c r="A45" s="244"/>
      <c r="B45" s="244" t="s">
        <v>1619</v>
      </c>
      <c r="C45" s="245"/>
      <c r="D45" s="247">
        <f>SUM(D5:D43)</f>
        <v>0</v>
      </c>
    </row>
    <row r="46" spans="1:13" s="226" customFormat="1" ht="14.25">
      <c r="A46" s="216"/>
      <c r="B46" s="216"/>
      <c r="C46" s="217"/>
      <c r="D46" s="248"/>
      <c r="G46" s="513"/>
      <c r="J46" s="492"/>
      <c r="M46" s="513"/>
    </row>
    <row r="48" spans="1:13" ht="13.5" thickBot="1"/>
    <row r="49" spans="1:3" ht="15.75" thickBot="1">
      <c r="A49" s="2887" t="s">
        <v>682</v>
      </c>
      <c r="B49" s="2888"/>
      <c r="C49" s="706" t="s">
        <v>17198</v>
      </c>
    </row>
    <row r="50" spans="1:3" ht="15.75" thickBot="1">
      <c r="A50" s="707" t="s">
        <v>684</v>
      </c>
      <c r="B50" s="1721"/>
      <c r="C50" s="706" t="s">
        <v>17199</v>
      </c>
    </row>
    <row r="51" spans="1:3" ht="15.75" thickBot="1">
      <c r="A51" s="2887" t="s">
        <v>685</v>
      </c>
      <c r="B51" s="2888"/>
      <c r="C51" s="706" t="s">
        <v>17199</v>
      </c>
    </row>
    <row r="52" spans="1:3" ht="30.75" thickBot="1">
      <c r="A52" s="2887" t="s">
        <v>686</v>
      </c>
      <c r="B52" s="2888"/>
      <c r="C52" s="712" t="s">
        <v>17200</v>
      </c>
    </row>
    <row r="53" spans="1:3" ht="15.75" thickBot="1">
      <c r="A53" s="2887" t="s">
        <v>688</v>
      </c>
      <c r="B53" s="2888"/>
      <c r="C53" s="706" t="s">
        <v>13327</v>
      </c>
    </row>
    <row r="54" spans="1:3" ht="15.75" thickBot="1">
      <c r="A54" s="2887" t="s">
        <v>690</v>
      </c>
      <c r="B54" s="2888"/>
      <c r="C54" s="706" t="s">
        <v>14077</v>
      </c>
    </row>
    <row r="55" spans="1:3" ht="15.75" thickBot="1">
      <c r="A55" s="2887" t="s">
        <v>692</v>
      </c>
      <c r="B55" s="2888"/>
      <c r="C55" s="706" t="s">
        <v>758</v>
      </c>
    </row>
    <row r="56" spans="1:3" ht="15.75" thickBot="1">
      <c r="A56" s="2883" t="s">
        <v>693</v>
      </c>
      <c r="B56" s="2884"/>
      <c r="C56" s="705" t="s">
        <v>694</v>
      </c>
    </row>
    <row r="57" spans="1:3" ht="15.75" thickBot="1">
      <c r="A57" s="2883" t="s">
        <v>695</v>
      </c>
      <c r="B57" s="2884"/>
      <c r="C57" s="714" t="s">
        <v>9427</v>
      </c>
    </row>
    <row r="58" spans="1:3" ht="15.75" thickBot="1">
      <c r="A58" s="2883" t="s">
        <v>697</v>
      </c>
      <c r="B58" s="2884"/>
      <c r="C58" s="705" t="s">
        <v>17201</v>
      </c>
    </row>
    <row r="59" spans="1:3" ht="15.75" thickBot="1">
      <c r="A59" s="2883" t="s">
        <v>13331</v>
      </c>
      <c r="B59" s="2884"/>
      <c r="C59" s="705" t="s">
        <v>17202</v>
      </c>
    </row>
    <row r="60" spans="1:3" ht="15.75" thickBot="1">
      <c r="A60" s="2883" t="s">
        <v>700</v>
      </c>
      <c r="B60" s="2884"/>
      <c r="C60" s="709" t="s">
        <v>17203</v>
      </c>
    </row>
    <row r="61" spans="1:3" ht="15.75" thickBot="1">
      <c r="A61" s="2883" t="s">
        <v>702</v>
      </c>
      <c r="B61" s="2884"/>
      <c r="C61" s="705" t="s">
        <v>760</v>
      </c>
    </row>
    <row r="62" spans="1:3" ht="15.75" thickBot="1">
      <c r="A62" s="2883" t="s">
        <v>704</v>
      </c>
      <c r="B62" s="2884"/>
      <c r="C62" s="709" t="s">
        <v>705</v>
      </c>
    </row>
    <row r="63" spans="1:3" ht="105.75" thickBot="1">
      <c r="A63" s="2885" t="s">
        <v>706</v>
      </c>
      <c r="B63" s="2886"/>
      <c r="C63" s="712" t="s">
        <v>17204</v>
      </c>
    </row>
  </sheetData>
  <mergeCells count="15">
    <mergeCell ref="A54:B54"/>
    <mergeCell ref="A55:B55"/>
    <mergeCell ref="A56:B56"/>
    <mergeCell ref="A57:B57"/>
    <mergeCell ref="A63:B63"/>
    <mergeCell ref="A58:B58"/>
    <mergeCell ref="A59:B59"/>
    <mergeCell ref="A60:B60"/>
    <mergeCell ref="A61:B61"/>
    <mergeCell ref="A62:B62"/>
    <mergeCell ref="L1:N1"/>
    <mergeCell ref="A49:B49"/>
    <mergeCell ref="A51:B51"/>
    <mergeCell ref="A52:B52"/>
    <mergeCell ref="A53:B53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97">
    <tabColor theme="0" tint="-0.499984740745262"/>
    <pageSetUpPr fitToPage="1"/>
  </sheetPr>
  <dimension ref="A1:Q118"/>
  <sheetViews>
    <sheetView zoomScaleNormal="100" workbookViewId="0">
      <pane ySplit="2" topLeftCell="A93" activePane="bottomLeft" state="frozen"/>
      <selection pane="bottomLeft" activeCell="C112" sqref="C112"/>
    </sheetView>
  </sheetViews>
  <sheetFormatPr defaultColWidth="9" defaultRowHeight="12.75"/>
  <cols>
    <col min="1" max="1" width="10" style="216" customWidth="1"/>
    <col min="2" max="2" width="32.7109375" style="216" customWidth="1"/>
    <col min="3" max="3" width="28.7109375" style="217" customWidth="1"/>
    <col min="4" max="4" width="16.42578125" style="248" customWidth="1"/>
    <col min="5" max="5" width="13" style="108" customWidth="1"/>
    <col min="6" max="6" width="10.140625" style="108" customWidth="1"/>
    <col min="7" max="7" width="9" style="108"/>
    <col min="8" max="8" width="10.140625" style="502" customWidth="1"/>
    <col min="9" max="9" width="13" style="108" customWidth="1"/>
    <col min="10" max="10" width="9" style="217"/>
    <col min="11" max="12" width="9" style="108"/>
    <col min="13" max="13" width="10.140625" style="502" customWidth="1"/>
    <col min="14" max="16384" width="9" style="108"/>
  </cols>
  <sheetData>
    <row r="1" spans="1:17" s="23" customFormat="1" ht="13.5" customHeight="1">
      <c r="A1" s="3"/>
      <c r="B1" s="2876" t="s">
        <v>9</v>
      </c>
      <c r="C1" s="1"/>
      <c r="D1" s="246" t="s">
        <v>11600</v>
      </c>
      <c r="E1" s="209"/>
      <c r="F1" s="1" t="s">
        <v>1595</v>
      </c>
      <c r="G1" s="2876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</row>
    <row r="2" spans="1:17" s="22" customFormat="1">
      <c r="A2" s="260" t="s">
        <v>1596</v>
      </c>
      <c r="B2" s="5" t="s">
        <v>1</v>
      </c>
      <c r="C2" s="5" t="s">
        <v>1597</v>
      </c>
      <c r="D2" s="45" t="s">
        <v>1598</v>
      </c>
      <c r="E2" s="20" t="s">
        <v>13018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  <c r="P2" s="29" t="s">
        <v>722</v>
      </c>
      <c r="Q2" s="2005"/>
    </row>
    <row r="3" spans="1:17" s="22" customFormat="1">
      <c r="A3" s="15"/>
      <c r="B3" s="2876"/>
      <c r="C3" s="2876"/>
      <c r="D3" s="331"/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1"/>
      <c r="P3" s="151"/>
      <c r="Q3" s="2004"/>
    </row>
    <row r="4" spans="1:17" s="22" customFormat="1">
      <c r="A4" s="80"/>
      <c r="B4" s="2876" t="s">
        <v>2187</v>
      </c>
      <c r="C4" s="2876"/>
      <c r="D4" s="331">
        <v>0</v>
      </c>
      <c r="E4" s="47"/>
      <c r="F4" s="2876"/>
      <c r="G4" s="2876"/>
      <c r="H4" s="48"/>
      <c r="I4" s="2876"/>
      <c r="J4" s="2876"/>
      <c r="K4" s="48"/>
      <c r="L4" s="2876"/>
      <c r="M4" s="48"/>
      <c r="N4" s="49"/>
      <c r="O4" s="1"/>
      <c r="P4" s="151"/>
      <c r="Q4" s="2004"/>
    </row>
    <row r="5" spans="1:17" s="22" customFormat="1">
      <c r="A5" s="80"/>
      <c r="B5" s="2876"/>
      <c r="C5" s="2876"/>
      <c r="D5" s="331"/>
      <c r="E5" s="47"/>
      <c r="F5" s="2876"/>
      <c r="G5" s="2876"/>
      <c r="H5" s="48"/>
      <c r="I5" s="2876"/>
      <c r="J5" s="2876"/>
      <c r="K5" s="48"/>
      <c r="L5" s="2876"/>
      <c r="M5" s="48"/>
      <c r="N5" s="49"/>
      <c r="O5" s="1"/>
      <c r="P5" s="151"/>
      <c r="Q5" s="2004"/>
    </row>
    <row r="6" spans="1:17">
      <c r="A6" s="244" t="s">
        <v>10930</v>
      </c>
      <c r="B6" s="244"/>
      <c r="C6" s="519" t="s">
        <v>17266</v>
      </c>
      <c r="D6" s="2093"/>
      <c r="E6" s="217"/>
      <c r="F6" s="338"/>
      <c r="G6" s="217"/>
      <c r="H6" s="510"/>
      <c r="I6" s="217"/>
      <c r="K6" s="217"/>
      <c r="L6" s="217"/>
      <c r="M6" s="510"/>
      <c r="N6" s="217"/>
      <c r="O6" s="217"/>
      <c r="P6" s="217"/>
    </row>
    <row r="7" spans="1:17">
      <c r="A7" s="216">
        <v>5106004</v>
      </c>
      <c r="B7" s="216" t="s">
        <v>2646</v>
      </c>
      <c r="C7" s="338" t="s">
        <v>17267</v>
      </c>
      <c r="D7" s="2093">
        <v>805000</v>
      </c>
      <c r="E7" s="217"/>
      <c r="F7" s="338">
        <v>690000</v>
      </c>
      <c r="G7" s="217" t="s">
        <v>98</v>
      </c>
      <c r="H7" s="510">
        <v>42888</v>
      </c>
      <c r="I7" s="217" t="s">
        <v>770</v>
      </c>
      <c r="K7" s="217"/>
      <c r="L7" s="217" t="s">
        <v>67</v>
      </c>
      <c r="M7" s="510">
        <v>42908</v>
      </c>
      <c r="N7" s="874" t="s">
        <v>728</v>
      </c>
      <c r="O7" s="217" t="s">
        <v>2236</v>
      </c>
      <c r="P7" s="217"/>
    </row>
    <row r="8" spans="1:17">
      <c r="C8" s="338"/>
      <c r="D8" s="2093"/>
      <c r="E8" s="217"/>
      <c r="F8" s="338"/>
      <c r="G8" s="217"/>
      <c r="H8" s="510"/>
      <c r="I8" s="217"/>
      <c r="K8" s="217"/>
      <c r="L8" s="217"/>
      <c r="M8" s="510"/>
      <c r="N8" s="217"/>
      <c r="O8" s="217"/>
      <c r="P8" s="217"/>
    </row>
    <row r="9" spans="1:17">
      <c r="B9" s="216" t="s">
        <v>17268</v>
      </c>
      <c r="C9" s="338"/>
      <c r="D9" s="2093"/>
      <c r="E9" s="217"/>
      <c r="F9" s="338"/>
      <c r="G9" s="217"/>
      <c r="H9" s="510"/>
      <c r="I9" s="217"/>
      <c r="K9" s="217"/>
      <c r="L9" s="217"/>
      <c r="M9" s="510"/>
      <c r="N9" s="217"/>
      <c r="O9" s="217"/>
      <c r="P9" s="217"/>
    </row>
    <row r="10" spans="1:17">
      <c r="B10" s="216" t="s">
        <v>18</v>
      </c>
      <c r="C10" s="338"/>
      <c r="D10" s="2093"/>
      <c r="E10" s="217"/>
      <c r="F10" s="338"/>
      <c r="G10" s="217"/>
      <c r="H10" s="510"/>
      <c r="I10" s="217"/>
      <c r="K10" s="217"/>
      <c r="L10" s="217"/>
      <c r="M10" s="510"/>
      <c r="N10" s="217"/>
      <c r="O10" s="217"/>
      <c r="P10" s="217"/>
    </row>
    <row r="11" spans="1:17">
      <c r="C11" s="338"/>
      <c r="D11" s="2093"/>
      <c r="E11" s="217"/>
      <c r="F11" s="338"/>
      <c r="G11" s="217"/>
      <c r="H11" s="510"/>
      <c r="I11" s="217"/>
      <c r="K11" s="217"/>
      <c r="L11" s="217"/>
      <c r="M11" s="510"/>
      <c r="N11" s="217"/>
      <c r="O11" s="217"/>
      <c r="P11" s="217"/>
    </row>
    <row r="12" spans="1:17">
      <c r="B12" s="244"/>
      <c r="C12" s="506"/>
      <c r="D12" s="2093"/>
      <c r="E12" s="217"/>
      <c r="F12" s="338"/>
      <c r="G12" s="217"/>
      <c r="H12" s="510"/>
      <c r="I12" s="217"/>
      <c r="K12" s="217"/>
      <c r="L12" s="217"/>
      <c r="M12" s="510"/>
      <c r="N12" s="217"/>
      <c r="O12" s="217"/>
      <c r="P12" s="217"/>
    </row>
    <row r="13" spans="1:17">
      <c r="A13" s="244" t="s">
        <v>14623</v>
      </c>
      <c r="B13" s="2145"/>
      <c r="C13" s="519" t="s">
        <v>17269</v>
      </c>
      <c r="D13" s="2093"/>
      <c r="E13" s="217"/>
      <c r="F13" s="338"/>
      <c r="G13" s="217"/>
      <c r="H13" s="510"/>
      <c r="I13" s="217"/>
      <c r="K13" s="217"/>
      <c r="L13" s="217"/>
      <c r="M13" s="510"/>
      <c r="N13" s="217"/>
      <c r="O13" s="217"/>
      <c r="P13" s="217"/>
    </row>
    <row r="14" spans="1:17">
      <c r="A14" s="184">
        <v>5106101</v>
      </c>
      <c r="B14" s="2151" t="s">
        <v>17270</v>
      </c>
      <c r="C14" s="2153" t="s">
        <v>17271</v>
      </c>
      <c r="D14" s="187">
        <v>676000</v>
      </c>
      <c r="F14" s="338">
        <v>581000</v>
      </c>
      <c r="G14" s="217" t="s">
        <v>98</v>
      </c>
      <c r="H14" s="510">
        <v>42907</v>
      </c>
      <c r="I14" s="217" t="s">
        <v>1256</v>
      </c>
      <c r="K14" s="217"/>
      <c r="L14" s="217" t="s">
        <v>67</v>
      </c>
      <c r="M14" s="510">
        <v>42922</v>
      </c>
      <c r="N14" s="217" t="s">
        <v>728</v>
      </c>
      <c r="O14" s="217" t="s">
        <v>729</v>
      </c>
      <c r="P14" s="217"/>
    </row>
    <row r="15" spans="1:17">
      <c r="B15" s="244"/>
      <c r="C15" s="506"/>
      <c r="D15" s="2093"/>
      <c r="E15" s="217"/>
      <c r="F15" s="338"/>
      <c r="G15" s="217"/>
      <c r="H15" s="510"/>
      <c r="I15" s="217"/>
      <c r="K15" s="217"/>
      <c r="L15" s="217"/>
      <c r="M15" s="510"/>
      <c r="N15" s="217"/>
      <c r="O15" s="217"/>
      <c r="P15" s="217"/>
    </row>
    <row r="16" spans="1:17">
      <c r="B16" s="216" t="s">
        <v>17272</v>
      </c>
      <c r="C16" s="506"/>
      <c r="D16" s="2093"/>
      <c r="E16" s="217"/>
      <c r="F16" s="338"/>
      <c r="G16" s="217"/>
      <c r="H16" s="510"/>
      <c r="I16" s="217"/>
      <c r="K16" s="217"/>
      <c r="L16" s="217"/>
      <c r="M16" s="510"/>
      <c r="N16" s="217"/>
      <c r="O16" s="217"/>
      <c r="P16" s="217"/>
    </row>
    <row r="17" spans="1:16">
      <c r="B17" s="216" t="s">
        <v>18</v>
      </c>
      <c r="C17" s="506"/>
      <c r="D17" s="2093"/>
      <c r="E17" s="217"/>
      <c r="F17" s="338"/>
      <c r="G17" s="217"/>
      <c r="H17" s="510"/>
      <c r="I17" s="217"/>
      <c r="K17" s="217"/>
      <c r="L17" s="217"/>
      <c r="M17" s="510"/>
      <c r="N17" s="217"/>
      <c r="O17" s="217"/>
      <c r="P17" s="217"/>
    </row>
    <row r="18" spans="1:16">
      <c r="B18" s="244"/>
      <c r="C18" s="506"/>
      <c r="D18" s="2093"/>
      <c r="E18" s="217"/>
      <c r="F18" s="338"/>
      <c r="G18" s="217"/>
      <c r="H18" s="510"/>
      <c r="I18" s="217"/>
      <c r="K18" s="217"/>
      <c r="L18" s="217"/>
      <c r="M18" s="510"/>
      <c r="N18" s="217"/>
      <c r="O18" s="217"/>
      <c r="P18" s="217"/>
    </row>
    <row r="19" spans="1:16">
      <c r="A19" s="210" t="s">
        <v>732</v>
      </c>
      <c r="B19" s="675"/>
      <c r="C19" s="2094"/>
      <c r="D19" s="2093"/>
      <c r="E19" s="217"/>
      <c r="F19" s="338"/>
      <c r="G19" s="217"/>
      <c r="H19" s="510"/>
      <c r="I19" s="217"/>
      <c r="K19" s="217"/>
      <c r="L19" s="217"/>
      <c r="M19" s="510"/>
      <c r="N19" s="217"/>
      <c r="O19" s="217"/>
      <c r="P19" s="217"/>
    </row>
    <row r="20" spans="1:16">
      <c r="A20" s="210"/>
      <c r="B20" s="232" t="s">
        <v>7</v>
      </c>
      <c r="C20" s="680"/>
      <c r="D20" s="2093"/>
      <c r="E20" s="217"/>
      <c r="F20" s="338"/>
      <c r="G20" s="217"/>
      <c r="H20" s="510"/>
      <c r="I20" s="217"/>
      <c r="K20" s="217"/>
      <c r="L20" s="217"/>
      <c r="M20" s="510"/>
      <c r="N20" s="217"/>
      <c r="O20" s="217"/>
      <c r="P20" s="217"/>
    </row>
    <row r="21" spans="1:16">
      <c r="A21" s="210"/>
      <c r="B21" s="675"/>
      <c r="C21" s="2094"/>
      <c r="D21" s="2093"/>
      <c r="E21" s="217"/>
      <c r="F21" s="338"/>
      <c r="G21" s="217"/>
      <c r="H21" s="510"/>
      <c r="I21" s="217"/>
      <c r="K21" s="217"/>
      <c r="L21" s="217"/>
      <c r="M21" s="510"/>
      <c r="N21" s="217"/>
      <c r="O21" s="217"/>
      <c r="P21" s="217"/>
    </row>
    <row r="22" spans="1:16">
      <c r="A22" s="184"/>
      <c r="B22" s="244" t="s">
        <v>733</v>
      </c>
      <c r="C22" s="506">
        <f>SUM(D6:D18)+SUM(C19:C21)</f>
        <v>1481000</v>
      </c>
      <c r="D22" s="2093"/>
      <c r="E22" s="217"/>
      <c r="F22" s="338"/>
      <c r="G22" s="217"/>
      <c r="H22" s="510"/>
      <c r="I22" s="217"/>
      <c r="K22" s="217"/>
      <c r="L22" s="217"/>
      <c r="M22" s="510"/>
      <c r="N22" s="217"/>
      <c r="O22" s="217"/>
      <c r="P22" s="217"/>
    </row>
    <row r="23" spans="1:16">
      <c r="B23" s="244"/>
      <c r="C23" s="506"/>
      <c r="D23" s="2093"/>
      <c r="E23" s="217"/>
      <c r="F23" s="338"/>
      <c r="G23" s="217"/>
      <c r="H23" s="510"/>
      <c r="I23" s="217"/>
      <c r="K23" s="217"/>
      <c r="L23" s="217"/>
      <c r="M23" s="510"/>
      <c r="N23" s="217"/>
      <c r="O23" s="217"/>
      <c r="P23" s="217"/>
    </row>
    <row r="24" spans="1:16">
      <c r="A24" s="1844"/>
      <c r="B24" s="1845"/>
      <c r="C24" s="1853"/>
      <c r="D24" s="2563"/>
      <c r="E24" s="217"/>
      <c r="F24" s="338"/>
      <c r="G24" s="217"/>
      <c r="H24" s="510"/>
      <c r="I24" s="217"/>
      <c r="K24" s="217"/>
      <c r="L24" s="217"/>
      <c r="M24" s="510"/>
      <c r="N24" s="217"/>
      <c r="O24" s="217"/>
      <c r="P24" s="217"/>
    </row>
    <row r="25" spans="1:16">
      <c r="A25" s="244" t="s">
        <v>9281</v>
      </c>
      <c r="C25" s="519" t="s">
        <v>17273</v>
      </c>
    </row>
    <row r="26" spans="1:16">
      <c r="A26" s="216">
        <v>5107026</v>
      </c>
      <c r="B26" s="216" t="s">
        <v>16691</v>
      </c>
      <c r="C26" s="217" t="s">
        <v>17274</v>
      </c>
      <c r="D26" s="187">
        <v>642000</v>
      </c>
      <c r="F26" s="338">
        <v>482000</v>
      </c>
      <c r="G26" s="217" t="s">
        <v>98</v>
      </c>
      <c r="H26" s="510">
        <v>42922</v>
      </c>
      <c r="I26" s="108" t="s">
        <v>2133</v>
      </c>
      <c r="L26" s="108" t="s">
        <v>2065</v>
      </c>
      <c r="M26" s="502">
        <v>42952</v>
      </c>
      <c r="N26" s="1024" t="s">
        <v>728</v>
      </c>
      <c r="O26" s="108" t="s">
        <v>729</v>
      </c>
    </row>
    <row r="27" spans="1:16">
      <c r="B27" s="244"/>
      <c r="C27" s="506"/>
      <c r="D27" s="2093"/>
      <c r="F27" s="338"/>
      <c r="G27" s="217"/>
      <c r="H27" s="510"/>
      <c r="I27" s="217"/>
      <c r="K27" s="217"/>
      <c r="L27" s="217"/>
      <c r="M27" s="510"/>
      <c r="N27" s="217"/>
      <c r="O27" s="217"/>
      <c r="P27" s="217"/>
    </row>
    <row r="28" spans="1:16">
      <c r="B28" s="216" t="s">
        <v>17275</v>
      </c>
      <c r="C28" s="216"/>
      <c r="D28" s="2093"/>
      <c r="F28" s="338"/>
      <c r="G28" s="217"/>
      <c r="H28" s="510"/>
      <c r="I28" s="217"/>
      <c r="K28" s="217"/>
      <c r="L28" s="217"/>
      <c r="M28" s="510"/>
      <c r="N28" s="217"/>
      <c r="O28" s="217"/>
      <c r="P28" s="217"/>
    </row>
    <row r="29" spans="1:16">
      <c r="B29" s="216" t="s">
        <v>18</v>
      </c>
      <c r="C29" s="506"/>
      <c r="D29" s="2093"/>
      <c r="F29" s="338"/>
      <c r="G29" s="217"/>
      <c r="H29" s="510"/>
      <c r="I29" s="217"/>
      <c r="K29" s="217"/>
      <c r="L29" s="217"/>
      <c r="M29" s="510"/>
      <c r="N29" s="217"/>
      <c r="O29" s="217"/>
      <c r="P29" s="217"/>
    </row>
    <row r="30" spans="1:16">
      <c r="B30" s="244"/>
      <c r="C30" s="506"/>
      <c r="D30" s="2093"/>
      <c r="F30" s="338"/>
      <c r="G30" s="217"/>
      <c r="H30" s="510"/>
      <c r="I30" s="217"/>
      <c r="K30" s="217"/>
      <c r="L30" s="217"/>
      <c r="M30" s="510"/>
      <c r="N30" s="217"/>
      <c r="O30" s="217"/>
      <c r="P30" s="217"/>
    </row>
    <row r="31" spans="1:16">
      <c r="B31" s="244"/>
      <c r="C31" s="506"/>
      <c r="D31" s="2093"/>
      <c r="F31" s="338"/>
      <c r="G31" s="217"/>
      <c r="H31" s="510"/>
      <c r="I31" s="217"/>
      <c r="K31" s="217"/>
      <c r="L31" s="217"/>
      <c r="M31" s="510"/>
      <c r="N31" s="217"/>
      <c r="O31" s="217"/>
      <c r="P31" s="217"/>
    </row>
    <row r="32" spans="1:16">
      <c r="A32" s="210" t="s">
        <v>732</v>
      </c>
      <c r="B32" s="675"/>
      <c r="C32" s="2094"/>
      <c r="D32" s="2093"/>
      <c r="E32" s="217"/>
      <c r="F32" s="338"/>
      <c r="G32" s="217"/>
      <c r="H32" s="510"/>
      <c r="I32" s="217"/>
      <c r="K32" s="217"/>
      <c r="L32" s="217"/>
      <c r="M32" s="510"/>
      <c r="N32" s="217"/>
      <c r="O32" s="217"/>
      <c r="P32" s="217"/>
    </row>
    <row r="33" spans="1:16">
      <c r="A33" s="210"/>
      <c r="B33" s="232" t="s">
        <v>7</v>
      </c>
      <c r="C33" s="680"/>
      <c r="D33" s="2093"/>
      <c r="E33" s="217"/>
      <c r="F33" s="338"/>
      <c r="G33" s="217"/>
      <c r="H33" s="510"/>
      <c r="I33" s="217"/>
      <c r="K33" s="217"/>
      <c r="L33" s="217"/>
      <c r="M33" s="510"/>
      <c r="N33" s="217"/>
      <c r="O33" s="217"/>
      <c r="P33" s="217"/>
    </row>
    <row r="34" spans="1:16">
      <c r="A34" s="210"/>
      <c r="B34" s="675"/>
      <c r="C34" s="2094"/>
      <c r="D34" s="2093"/>
      <c r="E34" s="217"/>
      <c r="F34" s="338"/>
      <c r="G34" s="217"/>
      <c r="H34" s="510"/>
      <c r="I34" s="217"/>
      <c r="K34" s="217"/>
      <c r="L34" s="217"/>
      <c r="M34" s="510"/>
      <c r="N34" s="217"/>
      <c r="O34" s="217"/>
      <c r="P34" s="217"/>
    </row>
    <row r="35" spans="1:16">
      <c r="A35" s="184"/>
      <c r="B35" s="244" t="s">
        <v>733</v>
      </c>
      <c r="C35" s="506">
        <f>SUM(D24:D31)+SUM(C32:C34)</f>
        <v>642000</v>
      </c>
      <c r="D35" s="2093"/>
      <c r="E35" s="217"/>
      <c r="F35" s="338"/>
      <c r="G35" s="217"/>
      <c r="H35" s="510"/>
      <c r="I35" s="217"/>
      <c r="K35" s="217"/>
      <c r="L35" s="217"/>
      <c r="M35" s="510"/>
      <c r="N35" s="217"/>
      <c r="O35" s="217"/>
      <c r="P35" s="217"/>
    </row>
    <row r="36" spans="1:16">
      <c r="B36" s="244"/>
      <c r="C36" s="506"/>
      <c r="D36" s="2093"/>
      <c r="E36" s="217"/>
      <c r="F36" s="338"/>
      <c r="G36" s="217"/>
      <c r="H36" s="510"/>
      <c r="I36" s="217"/>
      <c r="K36" s="217"/>
      <c r="L36" s="217"/>
      <c r="M36" s="510"/>
      <c r="N36" s="217"/>
      <c r="O36" s="217"/>
      <c r="P36" s="217"/>
    </row>
    <row r="37" spans="1:16">
      <c r="A37" s="1844"/>
      <c r="B37" s="1845"/>
      <c r="C37" s="1853"/>
      <c r="D37" s="2563"/>
      <c r="E37" s="217"/>
      <c r="F37" s="338"/>
      <c r="G37" s="217"/>
      <c r="H37" s="510"/>
      <c r="I37" s="217"/>
      <c r="K37" s="217"/>
      <c r="L37" s="217"/>
      <c r="M37" s="510"/>
      <c r="N37" s="217"/>
      <c r="O37" s="217"/>
      <c r="P37" s="217"/>
    </row>
    <row r="38" spans="1:16">
      <c r="A38" s="244" t="s">
        <v>14794</v>
      </c>
      <c r="B38" s="244"/>
      <c r="C38" s="519" t="s">
        <v>17276</v>
      </c>
      <c r="D38" s="2093"/>
      <c r="E38" s="217"/>
      <c r="F38" s="338"/>
      <c r="G38" s="217"/>
      <c r="H38" s="510"/>
      <c r="I38" s="217"/>
      <c r="K38" s="217"/>
      <c r="L38" s="217"/>
      <c r="M38" s="510"/>
      <c r="N38" s="217"/>
      <c r="O38" s="217"/>
      <c r="P38" s="217"/>
    </row>
    <row r="39" spans="1:16">
      <c r="A39" s="216">
        <v>5108059</v>
      </c>
      <c r="B39" s="216" t="s">
        <v>3616</v>
      </c>
      <c r="C39" s="338" t="s">
        <v>17277</v>
      </c>
      <c r="D39" s="2093">
        <v>1440000</v>
      </c>
      <c r="E39" s="217"/>
      <c r="F39" s="338">
        <v>1260000</v>
      </c>
      <c r="G39" s="217" t="s">
        <v>98</v>
      </c>
      <c r="H39" s="510">
        <v>42964</v>
      </c>
      <c r="I39" s="217" t="s">
        <v>1446</v>
      </c>
      <c r="K39" s="217"/>
      <c r="L39" s="217" t="s">
        <v>67</v>
      </c>
      <c r="M39" s="510">
        <v>42987</v>
      </c>
      <c r="N39" s="217" t="s">
        <v>728</v>
      </c>
      <c r="O39" s="216" t="s">
        <v>2236</v>
      </c>
      <c r="P39" s="217"/>
    </row>
    <row r="40" spans="1:16">
      <c r="C40" s="338"/>
      <c r="D40" s="2093"/>
      <c r="E40" s="217"/>
      <c r="F40" s="338"/>
      <c r="G40" s="217"/>
      <c r="H40" s="510"/>
      <c r="I40" s="217"/>
      <c r="K40" s="217"/>
      <c r="L40" s="217"/>
      <c r="M40" s="510"/>
      <c r="N40" s="217"/>
      <c r="O40" s="217"/>
      <c r="P40" s="217"/>
    </row>
    <row r="41" spans="1:16">
      <c r="A41" s="244" t="s">
        <v>17278</v>
      </c>
      <c r="C41" s="338"/>
      <c r="D41" s="2093"/>
      <c r="E41" s="217"/>
      <c r="F41" s="338"/>
      <c r="G41" s="217"/>
      <c r="H41" s="510"/>
      <c r="I41" s="217"/>
      <c r="K41" s="217"/>
      <c r="L41" s="217"/>
      <c r="M41" s="510"/>
      <c r="N41" s="217"/>
      <c r="O41" s="217"/>
      <c r="P41" s="217"/>
    </row>
    <row r="42" spans="1:16">
      <c r="A42" s="216">
        <v>5108084</v>
      </c>
      <c r="B42" s="216" t="s">
        <v>17279</v>
      </c>
      <c r="C42" s="338" t="s">
        <v>17280</v>
      </c>
      <c r="D42" s="2093">
        <v>2390000</v>
      </c>
      <c r="E42" s="217"/>
      <c r="F42" s="338">
        <v>2000000</v>
      </c>
      <c r="G42" s="217" t="s">
        <v>110</v>
      </c>
      <c r="H42" s="510">
        <v>42969</v>
      </c>
      <c r="I42" s="217" t="s">
        <v>2871</v>
      </c>
      <c r="K42" s="217"/>
      <c r="L42" s="217" t="s">
        <v>11966</v>
      </c>
      <c r="M42" s="510">
        <v>42985</v>
      </c>
      <c r="N42" s="217" t="s">
        <v>728</v>
      </c>
      <c r="O42" s="217" t="s">
        <v>729</v>
      </c>
      <c r="P42" s="217"/>
    </row>
    <row r="43" spans="1:16">
      <c r="C43" s="338"/>
      <c r="D43" s="2093"/>
      <c r="E43" s="217"/>
      <c r="F43" s="338"/>
      <c r="G43" s="217"/>
      <c r="H43" s="510"/>
      <c r="I43" s="217"/>
      <c r="K43" s="217"/>
      <c r="L43" s="217"/>
      <c r="M43" s="510"/>
      <c r="N43" s="217"/>
      <c r="O43" s="217"/>
      <c r="P43" s="217"/>
    </row>
    <row r="44" spans="1:16">
      <c r="B44" s="216" t="s">
        <v>17281</v>
      </c>
      <c r="C44" s="338"/>
      <c r="D44" s="2093"/>
      <c r="E44" s="217"/>
      <c r="F44" s="338"/>
      <c r="G44" s="217"/>
      <c r="H44" s="510"/>
      <c r="I44" s="217"/>
      <c r="K44" s="217"/>
      <c r="L44" s="217"/>
      <c r="M44" s="510"/>
      <c r="N44" s="217"/>
      <c r="O44" s="217"/>
      <c r="P44" s="217"/>
    </row>
    <row r="45" spans="1:16">
      <c r="B45" s="216" t="s">
        <v>18</v>
      </c>
      <c r="C45" s="338"/>
      <c r="D45" s="2093"/>
      <c r="E45" s="217"/>
      <c r="F45" s="338"/>
      <c r="G45" s="217"/>
      <c r="H45" s="510"/>
      <c r="I45" s="217"/>
      <c r="K45" s="217"/>
      <c r="L45" s="217"/>
      <c r="M45" s="510"/>
      <c r="N45" s="217"/>
      <c r="O45" s="217"/>
      <c r="P45" s="217"/>
    </row>
    <row r="46" spans="1:16">
      <c r="B46" s="244"/>
      <c r="C46" s="506"/>
      <c r="D46" s="2093"/>
      <c r="E46" s="217"/>
      <c r="F46" s="338"/>
      <c r="G46" s="217"/>
      <c r="H46" s="510"/>
      <c r="I46" s="217"/>
      <c r="K46" s="217"/>
      <c r="L46" s="217"/>
      <c r="M46" s="510"/>
      <c r="N46" s="217"/>
      <c r="O46" s="217"/>
      <c r="P46" s="217"/>
    </row>
    <row r="47" spans="1:16">
      <c r="A47" s="210" t="s">
        <v>732</v>
      </c>
      <c r="B47" s="675"/>
      <c r="C47" s="2094"/>
      <c r="D47" s="2093"/>
      <c r="E47" s="217"/>
      <c r="F47" s="338"/>
      <c r="G47" s="217"/>
      <c r="H47" s="510"/>
      <c r="I47" s="217"/>
      <c r="K47" s="217"/>
      <c r="L47" s="217"/>
      <c r="M47" s="510"/>
      <c r="N47" s="217"/>
      <c r="O47" s="217"/>
      <c r="P47" s="217"/>
    </row>
    <row r="48" spans="1:16">
      <c r="A48" s="210"/>
      <c r="B48" s="232" t="s">
        <v>7</v>
      </c>
      <c r="C48" s="680"/>
      <c r="D48" s="2093"/>
      <c r="E48" s="217"/>
      <c r="F48" s="338"/>
      <c r="G48" s="217"/>
      <c r="H48" s="510"/>
      <c r="I48" s="217"/>
      <c r="K48" s="217"/>
      <c r="L48" s="217"/>
      <c r="M48" s="510"/>
      <c r="N48" s="217"/>
      <c r="O48" s="217"/>
      <c r="P48" s="217"/>
    </row>
    <row r="49" spans="1:16">
      <c r="A49" s="210"/>
      <c r="B49" s="675"/>
      <c r="C49" s="2094"/>
      <c r="D49" s="2093"/>
      <c r="E49" s="217"/>
      <c r="F49" s="338"/>
      <c r="G49" s="217"/>
      <c r="H49" s="510"/>
      <c r="I49" s="217"/>
      <c r="K49" s="217"/>
      <c r="L49" s="217"/>
      <c r="M49" s="510"/>
      <c r="N49" s="217"/>
      <c r="O49" s="217"/>
      <c r="P49" s="217"/>
    </row>
    <row r="50" spans="1:16">
      <c r="A50" s="184"/>
      <c r="B50" s="244" t="s">
        <v>733</v>
      </c>
      <c r="C50" s="506">
        <f>SUM(D37:D46)+SUM(C47:C49)</f>
        <v>3830000</v>
      </c>
      <c r="D50" s="2093"/>
      <c r="E50" s="217"/>
      <c r="F50" s="338"/>
      <c r="G50" s="217"/>
      <c r="H50" s="510"/>
      <c r="I50" s="217"/>
      <c r="K50" s="217"/>
      <c r="L50" s="217"/>
      <c r="M50" s="510"/>
      <c r="N50" s="217"/>
      <c r="O50" s="217"/>
      <c r="P50" s="217"/>
    </row>
    <row r="51" spans="1:16">
      <c r="B51" s="244"/>
      <c r="C51" s="506"/>
      <c r="D51" s="2093"/>
      <c r="E51" s="217"/>
      <c r="F51" s="338"/>
      <c r="G51" s="217"/>
      <c r="H51" s="510"/>
      <c r="I51" s="217"/>
      <c r="K51" s="217"/>
      <c r="L51" s="217"/>
      <c r="M51" s="510"/>
      <c r="N51" s="217"/>
      <c r="O51" s="217"/>
      <c r="P51" s="217"/>
    </row>
    <row r="52" spans="1:16">
      <c r="A52" s="1844"/>
      <c r="B52" s="1845"/>
      <c r="C52" s="1853"/>
      <c r="D52" s="2563"/>
      <c r="E52" s="217"/>
      <c r="F52" s="338"/>
      <c r="G52" s="217"/>
      <c r="H52" s="510"/>
      <c r="I52" s="217"/>
      <c r="K52" s="217"/>
      <c r="L52" s="217"/>
      <c r="M52" s="510"/>
      <c r="N52" s="217"/>
      <c r="O52" s="217"/>
      <c r="P52" s="217"/>
    </row>
    <row r="53" spans="1:16">
      <c r="A53" s="244" t="s">
        <v>17282</v>
      </c>
      <c r="B53" s="244"/>
      <c r="C53" s="519" t="s">
        <v>17283</v>
      </c>
      <c r="D53" s="2093"/>
      <c r="E53" s="217"/>
      <c r="F53" s="338"/>
      <c r="G53" s="217"/>
      <c r="H53" s="510"/>
      <c r="I53" s="217"/>
      <c r="K53" s="217"/>
      <c r="L53" s="217"/>
      <c r="M53" s="510"/>
      <c r="N53" s="217"/>
      <c r="O53" s="217"/>
      <c r="P53" s="217"/>
    </row>
    <row r="54" spans="1:16">
      <c r="A54" s="216">
        <v>5109032</v>
      </c>
      <c r="B54" s="216" t="s">
        <v>6769</v>
      </c>
      <c r="C54" s="338" t="s">
        <v>17284</v>
      </c>
      <c r="D54" s="2093">
        <v>910000</v>
      </c>
      <c r="E54" s="217"/>
      <c r="F54" s="338">
        <v>730000</v>
      </c>
      <c r="G54" s="217" t="s">
        <v>3217</v>
      </c>
      <c r="H54" s="510">
        <v>42987</v>
      </c>
      <c r="I54" s="217" t="s">
        <v>6468</v>
      </c>
      <c r="K54" s="217"/>
      <c r="L54" s="217" t="s">
        <v>17285</v>
      </c>
      <c r="M54" s="510">
        <v>43006</v>
      </c>
      <c r="N54" s="987" t="s">
        <v>728</v>
      </c>
      <c r="O54" s="217" t="s">
        <v>729</v>
      </c>
      <c r="P54" s="217"/>
    </row>
    <row r="55" spans="1:16">
      <c r="C55" s="338"/>
      <c r="D55" s="2093"/>
      <c r="E55" s="217"/>
      <c r="F55" s="338"/>
      <c r="G55" s="217"/>
      <c r="H55" s="510"/>
      <c r="I55" s="217"/>
      <c r="K55" s="217"/>
      <c r="L55" s="217"/>
      <c r="M55" s="510"/>
      <c r="N55" s="217"/>
      <c r="O55" s="217"/>
      <c r="P55" s="217"/>
    </row>
    <row r="56" spans="1:16">
      <c r="B56" s="216" t="s">
        <v>17286</v>
      </c>
      <c r="C56" s="338"/>
      <c r="D56" s="2093"/>
      <c r="E56" s="217"/>
      <c r="F56" s="338"/>
      <c r="G56" s="217"/>
      <c r="H56" s="510"/>
      <c r="I56" s="217"/>
      <c r="K56" s="217"/>
      <c r="L56" s="217"/>
      <c r="M56" s="510"/>
      <c r="N56" s="217"/>
      <c r="O56" s="217"/>
      <c r="P56" s="217"/>
    </row>
    <row r="57" spans="1:16">
      <c r="B57" s="216" t="s">
        <v>18</v>
      </c>
      <c r="C57" s="338"/>
      <c r="D57" s="2093"/>
      <c r="E57" s="217"/>
      <c r="F57" s="338"/>
      <c r="G57" s="217"/>
      <c r="H57" s="510"/>
      <c r="I57" s="217"/>
      <c r="K57" s="217"/>
      <c r="L57" s="217"/>
      <c r="M57" s="510"/>
      <c r="N57" s="217"/>
      <c r="O57" s="217"/>
      <c r="P57" s="217"/>
    </row>
    <row r="58" spans="1:16">
      <c r="C58" s="338"/>
      <c r="D58" s="2093"/>
      <c r="E58" s="217"/>
      <c r="F58" s="338"/>
      <c r="G58" s="217"/>
      <c r="H58" s="510"/>
      <c r="I58" s="217"/>
      <c r="K58" s="217"/>
      <c r="L58" s="217"/>
      <c r="M58" s="510"/>
      <c r="N58" s="217"/>
      <c r="O58" s="217"/>
      <c r="P58" s="217"/>
    </row>
    <row r="59" spans="1:16">
      <c r="B59" s="244"/>
      <c r="C59" s="506"/>
      <c r="D59" s="2093"/>
      <c r="E59" s="217"/>
      <c r="F59" s="338"/>
      <c r="G59" s="217"/>
      <c r="H59" s="510"/>
      <c r="I59" s="217"/>
      <c r="K59" s="217"/>
      <c r="L59" s="217"/>
      <c r="M59" s="510"/>
      <c r="N59" s="217"/>
      <c r="O59" s="217"/>
      <c r="P59" s="217"/>
    </row>
    <row r="60" spans="1:16">
      <c r="A60" s="244" t="s">
        <v>16707</v>
      </c>
      <c r="B60" s="244"/>
      <c r="C60" s="519" t="s">
        <v>17287</v>
      </c>
      <c r="D60" s="2093"/>
      <c r="E60" s="217"/>
      <c r="F60" s="338"/>
      <c r="G60" s="217"/>
      <c r="H60" s="510"/>
      <c r="I60" s="217"/>
      <c r="K60" s="217"/>
      <c r="L60" s="217"/>
      <c r="M60" s="510"/>
      <c r="N60" s="217"/>
      <c r="O60" s="217"/>
      <c r="P60" s="217"/>
    </row>
    <row r="61" spans="1:16">
      <c r="A61" s="216">
        <v>5109069</v>
      </c>
      <c r="B61" s="216" t="s">
        <v>14625</v>
      </c>
      <c r="C61" s="338" t="s">
        <v>17288</v>
      </c>
      <c r="D61" s="2093">
        <v>810000</v>
      </c>
      <c r="E61" s="217"/>
      <c r="F61" s="338">
        <v>680000</v>
      </c>
      <c r="G61" s="217" t="s">
        <v>98</v>
      </c>
      <c r="H61" s="510">
        <v>42997</v>
      </c>
      <c r="I61" s="217" t="s">
        <v>17289</v>
      </c>
      <c r="K61" s="217"/>
      <c r="L61" s="217" t="s">
        <v>2065</v>
      </c>
      <c r="M61" s="510">
        <v>43031</v>
      </c>
      <c r="N61" s="987" t="s">
        <v>728</v>
      </c>
      <c r="O61" s="217" t="s">
        <v>2210</v>
      </c>
      <c r="P61" s="217"/>
    </row>
    <row r="62" spans="1:16">
      <c r="B62" s="244"/>
      <c r="C62" s="506"/>
      <c r="D62" s="2093"/>
      <c r="E62" s="217"/>
      <c r="F62" s="338"/>
      <c r="G62" s="217"/>
      <c r="H62" s="510"/>
      <c r="I62" s="217"/>
      <c r="K62" s="217"/>
      <c r="L62" s="217"/>
      <c r="M62" s="510"/>
      <c r="N62" s="217"/>
      <c r="O62" s="217"/>
      <c r="P62" s="217"/>
    </row>
    <row r="63" spans="1:16">
      <c r="B63" s="216" t="s">
        <v>17290</v>
      </c>
      <c r="C63" s="506"/>
      <c r="D63" s="2093"/>
      <c r="E63" s="217"/>
      <c r="F63" s="338"/>
      <c r="G63" s="217"/>
      <c r="H63" s="510"/>
      <c r="I63" s="217"/>
      <c r="K63" s="217"/>
      <c r="L63" s="217"/>
      <c r="M63" s="510"/>
      <c r="N63" s="217"/>
      <c r="O63" s="217"/>
      <c r="P63" s="217"/>
    </row>
    <row r="64" spans="1:16">
      <c r="B64" s="216" t="s">
        <v>18</v>
      </c>
      <c r="C64" s="506"/>
      <c r="D64" s="2093"/>
      <c r="E64" s="217"/>
      <c r="F64" s="338"/>
      <c r="G64" s="217"/>
      <c r="H64" s="510"/>
      <c r="I64" s="217"/>
      <c r="K64" s="217"/>
      <c r="L64" s="217"/>
      <c r="M64" s="510"/>
      <c r="N64" s="217"/>
      <c r="O64" s="217"/>
      <c r="P64" s="217"/>
    </row>
    <row r="65" spans="1:16">
      <c r="B65" s="244"/>
      <c r="C65" s="506"/>
      <c r="D65" s="2093"/>
      <c r="E65" s="217"/>
      <c r="F65" s="338"/>
      <c r="G65" s="217"/>
      <c r="H65" s="510"/>
      <c r="I65" s="217"/>
      <c r="K65" s="217"/>
      <c r="L65" s="217"/>
      <c r="M65" s="510"/>
      <c r="N65" s="217"/>
      <c r="O65" s="217"/>
      <c r="P65" s="217"/>
    </row>
    <row r="66" spans="1:16">
      <c r="A66" s="210" t="s">
        <v>732</v>
      </c>
      <c r="B66" s="675"/>
      <c r="C66" s="2094"/>
      <c r="D66" s="2093"/>
      <c r="E66" s="217"/>
      <c r="F66" s="338"/>
      <c r="G66" s="217"/>
      <c r="H66" s="510"/>
      <c r="I66" s="217"/>
      <c r="K66" s="217"/>
      <c r="L66" s="217"/>
      <c r="M66" s="510"/>
      <c r="N66" s="217"/>
      <c r="O66" s="217"/>
      <c r="P66" s="217"/>
    </row>
    <row r="67" spans="1:16">
      <c r="A67" s="210"/>
      <c r="B67" s="232" t="s">
        <v>7</v>
      </c>
      <c r="C67" s="680"/>
      <c r="D67" s="2093"/>
      <c r="E67" s="217"/>
      <c r="F67" s="338"/>
      <c r="G67" s="217"/>
      <c r="H67" s="510"/>
      <c r="I67" s="217"/>
      <c r="K67" s="217"/>
      <c r="L67" s="217"/>
      <c r="M67" s="510"/>
      <c r="N67" s="217"/>
      <c r="O67" s="217"/>
      <c r="P67" s="217"/>
    </row>
    <row r="68" spans="1:16">
      <c r="A68" s="210"/>
      <c r="B68" s="675"/>
      <c r="C68" s="2094"/>
      <c r="D68" s="2093"/>
      <c r="E68" s="217"/>
      <c r="F68" s="338"/>
      <c r="G68" s="217"/>
      <c r="H68" s="510"/>
      <c r="I68" s="217"/>
      <c r="K68" s="217"/>
      <c r="L68" s="217"/>
      <c r="M68" s="510"/>
      <c r="N68" s="217"/>
      <c r="O68" s="217"/>
      <c r="P68" s="217"/>
    </row>
    <row r="69" spans="1:16">
      <c r="A69" s="184"/>
      <c r="B69" s="244" t="s">
        <v>733</v>
      </c>
      <c r="C69" s="506">
        <f>SUM(D52:D65)+SUM(C66:C68)</f>
        <v>1720000</v>
      </c>
      <c r="D69" s="2093"/>
      <c r="E69" s="217"/>
      <c r="F69" s="338"/>
      <c r="G69" s="217"/>
      <c r="H69" s="510"/>
      <c r="I69" s="217"/>
      <c r="K69" s="217"/>
      <c r="L69" s="217"/>
      <c r="M69" s="510"/>
      <c r="N69" s="217"/>
      <c r="O69" s="217"/>
      <c r="P69" s="217"/>
    </row>
    <row r="70" spans="1:16">
      <c r="B70" s="244"/>
      <c r="C70" s="506"/>
      <c r="D70" s="2093"/>
      <c r="E70" s="217"/>
      <c r="F70" s="338"/>
      <c r="G70" s="217"/>
      <c r="H70" s="510"/>
      <c r="I70" s="217"/>
      <c r="K70" s="217"/>
      <c r="L70" s="217"/>
      <c r="M70" s="510"/>
      <c r="N70" s="217"/>
      <c r="O70" s="217"/>
      <c r="P70" s="217"/>
    </row>
    <row r="71" spans="1:16">
      <c r="A71" s="1844"/>
      <c r="B71" s="1845"/>
      <c r="C71" s="1853"/>
      <c r="D71" s="2563"/>
      <c r="E71" s="217"/>
      <c r="F71" s="338"/>
      <c r="G71" s="217"/>
      <c r="H71" s="510"/>
      <c r="I71" s="217"/>
      <c r="K71" s="217"/>
      <c r="L71" s="217"/>
      <c r="M71" s="510"/>
      <c r="N71" s="217"/>
      <c r="O71" s="217"/>
      <c r="P71" s="217"/>
    </row>
    <row r="72" spans="1:16">
      <c r="B72" s="244"/>
      <c r="C72" s="506"/>
      <c r="D72" s="2093"/>
      <c r="E72" s="217"/>
      <c r="F72" s="338"/>
      <c r="G72" s="217"/>
      <c r="H72" s="510"/>
      <c r="I72" s="217"/>
      <c r="K72" s="217"/>
      <c r="L72" s="217"/>
      <c r="M72" s="510"/>
      <c r="N72" s="217"/>
      <c r="O72" s="217"/>
      <c r="P72" s="217"/>
    </row>
    <row r="73" spans="1:16">
      <c r="B73" s="244"/>
      <c r="C73" s="506"/>
      <c r="D73" s="2093"/>
      <c r="E73" s="217"/>
      <c r="F73" s="338"/>
      <c r="G73" s="217"/>
      <c r="H73" s="510"/>
      <c r="I73" s="217"/>
      <c r="K73" s="217"/>
      <c r="L73" s="217"/>
      <c r="M73" s="510"/>
      <c r="N73" s="217"/>
      <c r="O73" s="217"/>
      <c r="P73" s="217"/>
    </row>
    <row r="74" spans="1:16">
      <c r="B74" s="244"/>
      <c r="C74" s="506"/>
      <c r="D74" s="2093"/>
      <c r="E74" s="217"/>
      <c r="F74" s="338"/>
      <c r="G74" s="217"/>
      <c r="H74" s="510"/>
      <c r="I74" s="217"/>
      <c r="K74" s="217"/>
      <c r="L74" s="217"/>
      <c r="M74" s="510"/>
      <c r="N74" s="217"/>
      <c r="O74" s="217"/>
      <c r="P74" s="217"/>
    </row>
    <row r="75" spans="1:16">
      <c r="B75" s="244"/>
      <c r="C75" s="506"/>
      <c r="D75" s="2093"/>
      <c r="E75" s="217"/>
      <c r="F75" s="338"/>
      <c r="G75" s="217"/>
      <c r="H75" s="510"/>
      <c r="I75" s="217"/>
      <c r="K75" s="217"/>
      <c r="L75" s="217"/>
      <c r="M75" s="510"/>
      <c r="N75" s="217"/>
      <c r="O75" s="217"/>
      <c r="P75" s="217"/>
    </row>
    <row r="76" spans="1:16">
      <c r="B76" s="244"/>
      <c r="C76" s="506"/>
      <c r="D76" s="2093"/>
      <c r="E76" s="217"/>
      <c r="F76" s="338"/>
      <c r="G76" s="217"/>
      <c r="H76" s="510"/>
      <c r="I76" s="217"/>
      <c r="K76" s="217"/>
      <c r="L76" s="217"/>
      <c r="M76" s="510"/>
      <c r="N76" s="217"/>
      <c r="O76" s="217"/>
      <c r="P76" s="217"/>
    </row>
    <row r="77" spans="1:16">
      <c r="B77" s="244"/>
      <c r="C77" s="506"/>
      <c r="D77" s="2093"/>
      <c r="E77" s="217"/>
      <c r="F77" s="338"/>
      <c r="G77" s="217"/>
      <c r="H77" s="510"/>
      <c r="I77" s="217"/>
      <c r="K77" s="217"/>
      <c r="L77" s="217"/>
      <c r="M77" s="510"/>
      <c r="N77" s="217"/>
      <c r="O77" s="217"/>
      <c r="P77" s="217"/>
    </row>
    <row r="78" spans="1:16">
      <c r="B78" s="244"/>
      <c r="C78" s="506"/>
      <c r="D78" s="2093"/>
      <c r="E78" s="217"/>
      <c r="F78" s="338"/>
      <c r="G78" s="217"/>
      <c r="H78" s="510"/>
      <c r="I78" s="217"/>
      <c r="K78" s="217"/>
      <c r="L78" s="217"/>
      <c r="M78" s="510"/>
      <c r="N78" s="217"/>
      <c r="O78" s="217"/>
      <c r="P78" s="217"/>
    </row>
    <row r="79" spans="1:16">
      <c r="B79" s="244"/>
      <c r="C79" s="506"/>
      <c r="D79" s="2093"/>
      <c r="E79" s="217"/>
      <c r="F79" s="338"/>
      <c r="G79" s="217"/>
      <c r="H79" s="510"/>
      <c r="I79" s="217"/>
      <c r="K79" s="217"/>
      <c r="L79" s="217"/>
      <c r="M79" s="510"/>
      <c r="N79" s="217"/>
      <c r="O79" s="217"/>
      <c r="P79" s="217"/>
    </row>
    <row r="80" spans="1:16">
      <c r="B80" s="244"/>
      <c r="C80" s="506"/>
      <c r="D80" s="2093"/>
      <c r="E80" s="217"/>
      <c r="F80" s="338"/>
      <c r="G80" s="217"/>
      <c r="H80" s="510"/>
      <c r="I80" s="217"/>
      <c r="K80" s="217"/>
      <c r="L80" s="217"/>
      <c r="M80" s="510"/>
      <c r="N80" s="217"/>
      <c r="O80" s="217"/>
      <c r="P80" s="217"/>
    </row>
    <row r="81" spans="1:16">
      <c r="B81" s="244"/>
      <c r="C81" s="506"/>
      <c r="D81" s="2093"/>
      <c r="F81" s="338"/>
      <c r="G81" s="217"/>
      <c r="H81" s="510"/>
      <c r="I81" s="217"/>
      <c r="K81" s="217"/>
      <c r="L81" s="217"/>
      <c r="M81" s="510"/>
      <c r="N81" s="217"/>
      <c r="O81" s="217"/>
      <c r="P81" s="217"/>
    </row>
    <row r="82" spans="1:16">
      <c r="B82" s="244"/>
      <c r="C82" s="506"/>
      <c r="D82" s="2093"/>
      <c r="F82" s="338"/>
      <c r="G82" s="217"/>
      <c r="H82" s="510"/>
      <c r="I82" s="217"/>
      <c r="K82" s="217"/>
      <c r="L82" s="217"/>
      <c r="M82" s="510"/>
      <c r="N82" s="217"/>
      <c r="O82" s="217"/>
      <c r="P82" s="217"/>
    </row>
    <row r="83" spans="1:16">
      <c r="B83" s="244"/>
      <c r="C83" s="506"/>
      <c r="D83" s="2093"/>
      <c r="F83" s="338"/>
      <c r="G83" s="217"/>
      <c r="H83" s="510"/>
      <c r="I83" s="217"/>
      <c r="K83" s="217"/>
      <c r="L83" s="217"/>
      <c r="M83" s="510"/>
      <c r="N83" s="217"/>
      <c r="O83" s="217"/>
      <c r="P83" s="217"/>
    </row>
    <row r="84" spans="1:16">
      <c r="B84" s="244"/>
      <c r="C84" s="506"/>
      <c r="D84" s="2093"/>
      <c r="F84" s="338"/>
      <c r="G84" s="217"/>
      <c r="H84" s="510"/>
      <c r="I84" s="217"/>
      <c r="K84" s="217"/>
      <c r="L84" s="217"/>
      <c r="M84" s="510"/>
      <c r="N84" s="217"/>
      <c r="O84" s="217"/>
      <c r="P84" s="217"/>
    </row>
    <row r="85" spans="1:16">
      <c r="B85" s="244"/>
      <c r="C85" s="506"/>
      <c r="D85" s="2093"/>
      <c r="F85" s="338"/>
      <c r="G85" s="217"/>
      <c r="H85" s="510"/>
      <c r="I85" s="217"/>
      <c r="K85" s="217"/>
      <c r="L85" s="217"/>
      <c r="M85" s="510"/>
      <c r="N85" s="217"/>
      <c r="O85" s="217"/>
      <c r="P85" s="217"/>
    </row>
    <row r="86" spans="1:16">
      <c r="B86" s="2145"/>
      <c r="C86" s="2146"/>
      <c r="D86" s="318"/>
      <c r="F86" s="338"/>
      <c r="G86" s="217"/>
      <c r="H86" s="510"/>
      <c r="I86" s="217"/>
      <c r="K86" s="217"/>
      <c r="L86" s="217"/>
      <c r="M86" s="510"/>
      <c r="N86" s="217"/>
      <c r="O86" s="217"/>
      <c r="P86" s="217"/>
    </row>
    <row r="87" spans="1:16" ht="13.5" thickBot="1">
      <c r="A87" s="280"/>
      <c r="B87" s="324"/>
      <c r="C87" s="324"/>
      <c r="D87" s="325"/>
      <c r="F87" s="338"/>
      <c r="G87" s="217"/>
      <c r="H87" s="510"/>
      <c r="I87" s="217"/>
      <c r="K87" s="217"/>
      <c r="L87" s="217"/>
      <c r="M87" s="510"/>
      <c r="N87" s="217"/>
      <c r="O87" s="217"/>
      <c r="P87" s="217"/>
    </row>
    <row r="88" spans="1:16">
      <c r="A88" s="15" t="s">
        <v>557</v>
      </c>
      <c r="C88" s="216"/>
      <c r="D88" s="318"/>
      <c r="F88" s="269"/>
    </row>
    <row r="89" spans="1:16">
      <c r="A89" s="118"/>
      <c r="B89" s="232"/>
      <c r="C89" s="233"/>
      <c r="D89" s="318"/>
      <c r="F89" s="269"/>
    </row>
    <row r="90" spans="1:16">
      <c r="B90" s="232" t="s">
        <v>14851</v>
      </c>
      <c r="C90" s="233" t="s">
        <v>17291</v>
      </c>
      <c r="D90" s="318">
        <v>-805000</v>
      </c>
      <c r="E90" s="216">
        <v>5294576</v>
      </c>
      <c r="F90" s="269"/>
    </row>
    <row r="91" spans="1:16">
      <c r="B91" s="232" t="s">
        <v>14851</v>
      </c>
      <c r="C91" s="233" t="s">
        <v>14700</v>
      </c>
      <c r="D91" s="318">
        <v>-676000</v>
      </c>
      <c r="E91" s="216">
        <v>5448958</v>
      </c>
      <c r="F91" s="269"/>
    </row>
    <row r="92" spans="1:16">
      <c r="B92" s="232" t="s">
        <v>14851</v>
      </c>
      <c r="C92" s="233" t="s">
        <v>4136</v>
      </c>
      <c r="D92" s="318">
        <v>-642000</v>
      </c>
      <c r="E92" s="216">
        <v>5552377</v>
      </c>
      <c r="F92" s="269"/>
    </row>
    <row r="93" spans="1:16">
      <c r="B93" s="232" t="s">
        <v>2625</v>
      </c>
      <c r="C93" s="233" t="s">
        <v>16732</v>
      </c>
      <c r="D93" s="318">
        <v>-1440000</v>
      </c>
      <c r="E93" s="216">
        <v>5839804</v>
      </c>
      <c r="F93" s="269"/>
    </row>
    <row r="94" spans="1:16">
      <c r="B94" s="232" t="s">
        <v>2625</v>
      </c>
      <c r="C94" s="233" t="s">
        <v>17292</v>
      </c>
      <c r="D94" s="318">
        <v>-2390000</v>
      </c>
      <c r="E94" s="216">
        <v>5886517</v>
      </c>
      <c r="F94" s="269"/>
    </row>
    <row r="95" spans="1:16">
      <c r="B95" s="232" t="s">
        <v>2625</v>
      </c>
      <c r="C95" s="233" t="s">
        <v>5686</v>
      </c>
      <c r="D95" s="318">
        <v>-910000</v>
      </c>
      <c r="E95" s="216">
        <v>5993040</v>
      </c>
      <c r="F95" s="269"/>
    </row>
    <row r="96" spans="1:16">
      <c r="B96" s="232" t="s">
        <v>2625</v>
      </c>
      <c r="C96" s="233" t="s">
        <v>17293</v>
      </c>
      <c r="D96" s="318">
        <v>-810000</v>
      </c>
      <c r="E96" s="216">
        <v>6073869</v>
      </c>
      <c r="F96" s="269"/>
    </row>
    <row r="97" spans="1:17">
      <c r="D97" s="318"/>
      <c r="F97" s="269"/>
    </row>
    <row r="98" spans="1:17">
      <c r="B98" s="244" t="s">
        <v>13322</v>
      </c>
      <c r="C98" s="245"/>
      <c r="D98" s="320">
        <f>SUM(D3:D97)</f>
        <v>0</v>
      </c>
      <c r="F98" s="269"/>
    </row>
    <row r="103" spans="1:17" ht="13.5" thickBot="1">
      <c r="A103" s="386"/>
      <c r="B103" s="386"/>
      <c r="C103" s="385"/>
    </row>
    <row r="104" spans="1:17" ht="15.75" thickBot="1">
      <c r="A104" s="2887" t="s">
        <v>682</v>
      </c>
      <c r="B104" s="2888"/>
      <c r="C104" s="706" t="s">
        <v>17294</v>
      </c>
    </row>
    <row r="105" spans="1:17" s="1015" customFormat="1" ht="15.75" thickBot="1">
      <c r="A105" s="707" t="s">
        <v>684</v>
      </c>
      <c r="B105" s="1721"/>
      <c r="C105" s="706" t="s">
        <v>17295</v>
      </c>
      <c r="D105" s="248"/>
      <c r="E105" s="108"/>
      <c r="F105" s="108"/>
      <c r="G105" s="108"/>
      <c r="H105" s="502"/>
      <c r="I105" s="108"/>
      <c r="J105" s="217"/>
      <c r="K105" s="108"/>
      <c r="L105" s="108"/>
      <c r="M105" s="502"/>
      <c r="N105" s="108"/>
      <c r="O105" s="108"/>
      <c r="P105" s="108"/>
      <c r="Q105" s="108"/>
    </row>
    <row r="106" spans="1:17" s="1015" customFormat="1" ht="15.75" thickBot="1">
      <c r="A106" s="2887" t="s">
        <v>685</v>
      </c>
      <c r="B106" s="2888"/>
      <c r="C106" s="706" t="s">
        <v>17295</v>
      </c>
      <c r="D106" s="248"/>
      <c r="E106" s="108"/>
      <c r="F106" s="108"/>
      <c r="G106" s="108"/>
      <c r="H106" s="502"/>
      <c r="I106" s="108"/>
      <c r="J106" s="217"/>
      <c r="K106" s="108"/>
      <c r="L106" s="108"/>
      <c r="M106" s="502"/>
      <c r="N106" s="108"/>
      <c r="O106" s="108"/>
      <c r="P106" s="108"/>
      <c r="Q106" s="108"/>
    </row>
    <row r="107" spans="1:17" s="1015" customFormat="1" ht="30.75" thickBot="1">
      <c r="A107" s="2887" t="s">
        <v>686</v>
      </c>
      <c r="B107" s="2888"/>
      <c r="C107" s="712" t="s">
        <v>17296</v>
      </c>
      <c r="D107" s="248"/>
      <c r="E107" s="108"/>
      <c r="F107" s="108"/>
      <c r="G107" s="108"/>
      <c r="H107" s="502"/>
      <c r="I107" s="108"/>
      <c r="J107" s="217"/>
      <c r="K107" s="108"/>
      <c r="L107" s="108"/>
      <c r="M107" s="502"/>
      <c r="N107" s="108"/>
      <c r="O107" s="108"/>
      <c r="P107" s="108"/>
      <c r="Q107" s="108"/>
    </row>
    <row r="108" spans="1:17" s="1015" customFormat="1" ht="15.75" thickBot="1">
      <c r="A108" s="2887" t="s">
        <v>688</v>
      </c>
      <c r="B108" s="2888"/>
      <c r="C108" s="706"/>
      <c r="D108" s="248"/>
      <c r="E108" s="108"/>
      <c r="F108" s="108"/>
      <c r="G108" s="108"/>
      <c r="H108" s="502"/>
      <c r="I108" s="108"/>
      <c r="J108" s="217"/>
      <c r="K108" s="108"/>
      <c r="L108" s="108"/>
      <c r="M108" s="502"/>
      <c r="N108" s="108"/>
      <c r="O108" s="108"/>
      <c r="P108" s="108"/>
      <c r="Q108" s="108"/>
    </row>
    <row r="109" spans="1:17" s="1015" customFormat="1" ht="15.75" thickBot="1">
      <c r="A109" s="2887" t="s">
        <v>690</v>
      </c>
      <c r="B109" s="2888"/>
      <c r="C109" s="706" t="s">
        <v>14077</v>
      </c>
      <c r="D109" s="248"/>
      <c r="E109" s="108"/>
      <c r="F109" s="108"/>
      <c r="G109" s="108"/>
      <c r="H109" s="502"/>
      <c r="I109" s="108"/>
      <c r="J109" s="217"/>
      <c r="K109" s="108"/>
      <c r="L109" s="108"/>
      <c r="M109" s="502"/>
      <c r="N109" s="108"/>
      <c r="O109" s="108"/>
      <c r="P109" s="108"/>
      <c r="Q109" s="108"/>
    </row>
    <row r="110" spans="1:17" s="1015" customFormat="1" ht="15.75" thickBot="1">
      <c r="A110" s="2887" t="s">
        <v>692</v>
      </c>
      <c r="B110" s="2888"/>
      <c r="C110" s="706" t="s">
        <v>10</v>
      </c>
      <c r="D110" s="248"/>
      <c r="E110" s="108"/>
      <c r="F110" s="108"/>
      <c r="G110" s="108"/>
      <c r="H110" s="502"/>
      <c r="I110" s="108"/>
      <c r="J110" s="217"/>
      <c r="K110" s="108"/>
      <c r="L110" s="108"/>
      <c r="M110" s="502"/>
      <c r="N110" s="108"/>
      <c r="O110" s="108"/>
      <c r="P110" s="108"/>
      <c r="Q110" s="108"/>
    </row>
    <row r="111" spans="1:17" s="1015" customFormat="1" ht="15.75" thickBot="1">
      <c r="A111" s="2883" t="s">
        <v>693</v>
      </c>
      <c r="B111" s="2884"/>
      <c r="C111" s="705" t="s">
        <v>694</v>
      </c>
      <c r="D111" s="248"/>
      <c r="E111" s="108"/>
      <c r="F111" s="108"/>
      <c r="G111" s="108"/>
      <c r="H111" s="502"/>
      <c r="I111" s="108"/>
      <c r="J111" s="217"/>
      <c r="K111" s="108"/>
      <c r="L111" s="108"/>
      <c r="M111" s="502"/>
      <c r="N111" s="108"/>
      <c r="O111" s="108"/>
      <c r="P111" s="108"/>
      <c r="Q111" s="108"/>
    </row>
    <row r="112" spans="1:17" s="1015" customFormat="1" ht="15.75" thickBot="1">
      <c r="A112" s="2883" t="s">
        <v>695</v>
      </c>
      <c r="B112" s="2884"/>
      <c r="C112" s="714" t="s">
        <v>9427</v>
      </c>
      <c r="D112" s="248"/>
      <c r="E112" s="108"/>
      <c r="F112" s="108"/>
      <c r="G112" s="108"/>
      <c r="H112" s="502"/>
      <c r="I112" s="108"/>
      <c r="J112" s="217"/>
      <c r="K112" s="108"/>
      <c r="L112" s="108"/>
      <c r="M112" s="502"/>
      <c r="N112" s="108"/>
      <c r="O112" s="108"/>
      <c r="P112" s="108"/>
      <c r="Q112" s="108"/>
    </row>
    <row r="113" spans="1:17" s="1015" customFormat="1" ht="15.75" thickBot="1">
      <c r="A113" s="2883" t="s">
        <v>697</v>
      </c>
      <c r="B113" s="2884"/>
      <c r="C113" s="705"/>
      <c r="D113" s="248"/>
      <c r="E113" s="108"/>
      <c r="F113" s="108"/>
      <c r="G113" s="108"/>
      <c r="H113" s="502"/>
      <c r="I113" s="108"/>
      <c r="J113" s="217"/>
      <c r="K113" s="108"/>
      <c r="L113" s="108"/>
      <c r="M113" s="502"/>
      <c r="N113" s="108"/>
      <c r="O113" s="108"/>
      <c r="P113" s="108"/>
      <c r="Q113" s="108"/>
    </row>
    <row r="114" spans="1:17" s="1015" customFormat="1" ht="15.75" thickBot="1">
      <c r="A114" s="2883" t="s">
        <v>13331</v>
      </c>
      <c r="B114" s="2884"/>
      <c r="C114" s="705">
        <v>95126766</v>
      </c>
      <c r="D114" s="248"/>
      <c r="E114" s="108"/>
      <c r="F114" s="108"/>
      <c r="G114" s="108"/>
      <c r="H114" s="502"/>
      <c r="I114" s="108"/>
      <c r="J114" s="217"/>
      <c r="K114" s="108"/>
      <c r="L114" s="108"/>
      <c r="M114" s="502"/>
      <c r="N114" s="108"/>
      <c r="O114" s="108"/>
      <c r="P114" s="108"/>
      <c r="Q114" s="108"/>
    </row>
    <row r="115" spans="1:17" s="1015" customFormat="1" ht="15.75" thickBot="1">
      <c r="A115" s="2883" t="s">
        <v>700</v>
      </c>
      <c r="B115" s="2884"/>
      <c r="C115" s="709" t="s">
        <v>17297</v>
      </c>
      <c r="D115" s="248"/>
      <c r="E115" s="108"/>
      <c r="F115" s="108"/>
      <c r="G115" s="108"/>
      <c r="H115" s="502"/>
      <c r="I115" s="108"/>
      <c r="J115" s="217"/>
      <c r="K115" s="108"/>
      <c r="L115" s="108"/>
      <c r="M115" s="502"/>
      <c r="N115" s="108"/>
      <c r="O115" s="108"/>
      <c r="P115" s="108"/>
      <c r="Q115" s="108"/>
    </row>
    <row r="116" spans="1:17" s="1015" customFormat="1" ht="15.75" thickBot="1">
      <c r="A116" s="2883" t="s">
        <v>702</v>
      </c>
      <c r="B116" s="2884"/>
      <c r="C116" s="705" t="s">
        <v>760</v>
      </c>
      <c r="D116" s="248"/>
      <c r="E116" s="108"/>
      <c r="F116" s="108"/>
      <c r="G116" s="108"/>
      <c r="H116" s="502"/>
      <c r="I116" s="108"/>
      <c r="J116" s="217"/>
      <c r="K116" s="108"/>
      <c r="L116" s="108"/>
      <c r="M116" s="502"/>
      <c r="N116" s="108"/>
      <c r="O116" s="108"/>
      <c r="P116" s="108"/>
      <c r="Q116" s="108"/>
    </row>
    <row r="117" spans="1:17" s="1015" customFormat="1" ht="15.75" thickBot="1">
      <c r="A117" s="2883" t="s">
        <v>704</v>
      </c>
      <c r="B117" s="2884"/>
      <c r="C117" s="709" t="s">
        <v>705</v>
      </c>
      <c r="D117" s="248"/>
      <c r="E117" s="108"/>
      <c r="F117" s="108"/>
      <c r="G117" s="108"/>
      <c r="H117" s="502"/>
      <c r="I117" s="108"/>
      <c r="J117" s="217"/>
      <c r="K117" s="108"/>
      <c r="L117" s="108"/>
      <c r="M117" s="502"/>
      <c r="N117" s="108"/>
      <c r="O117" s="108"/>
      <c r="P117" s="108"/>
      <c r="Q117" s="108"/>
    </row>
    <row r="118" spans="1:17" s="1015" customFormat="1" ht="15.75" thickBot="1">
      <c r="A118" s="2885" t="s">
        <v>706</v>
      </c>
      <c r="B118" s="2886"/>
      <c r="C118" s="712"/>
      <c r="D118" s="248"/>
      <c r="E118" s="108"/>
      <c r="F118" s="108"/>
      <c r="G118" s="108"/>
      <c r="H118" s="502"/>
      <c r="I118" s="108"/>
      <c r="J118" s="217"/>
      <c r="K118" s="108"/>
      <c r="L118" s="108"/>
      <c r="M118" s="502"/>
      <c r="N118" s="108"/>
      <c r="O118" s="108"/>
      <c r="P118" s="108"/>
      <c r="Q118" s="108"/>
    </row>
  </sheetData>
  <mergeCells count="15">
    <mergeCell ref="A109:B109"/>
    <mergeCell ref="L1:N1"/>
    <mergeCell ref="A104:B104"/>
    <mergeCell ref="A106:B106"/>
    <mergeCell ref="A107:B107"/>
    <mergeCell ref="A108:B108"/>
    <mergeCell ref="A116:B116"/>
    <mergeCell ref="A117:B117"/>
    <mergeCell ref="A118:B118"/>
    <mergeCell ref="A110:B110"/>
    <mergeCell ref="A111:B111"/>
    <mergeCell ref="A112:B112"/>
    <mergeCell ref="A113:B113"/>
    <mergeCell ref="A114:B114"/>
    <mergeCell ref="A115:B115"/>
  </mergeCells>
  <phoneticPr fontId="124"/>
  <printOptions horizontalCentered="1" verticalCentered="1"/>
  <pageMargins left="0.25" right="0.25" top="0.25" bottom="0.25" header="0" footer="0"/>
  <pageSetup paperSize="9" scale="47" orientation="portrait" horizontalDpi="300" verticalDpi="300" r:id="rId1"/>
  <headerFooter alignWithMargins="0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4">
    <tabColor theme="1" tint="0.499984740745262"/>
    <pageSetUpPr fitToPage="1"/>
  </sheetPr>
  <dimension ref="A1:Q166"/>
  <sheetViews>
    <sheetView zoomScaleNormal="100" workbookViewId="0">
      <pane ySplit="2" topLeftCell="A117" activePane="bottomLeft" state="frozen"/>
      <selection pane="bottomLeft" activeCell="B122" sqref="B122"/>
    </sheetView>
  </sheetViews>
  <sheetFormatPr defaultColWidth="9" defaultRowHeight="12.75"/>
  <cols>
    <col min="1" max="1" width="10" style="216" customWidth="1"/>
    <col min="2" max="2" width="32.7109375" style="216" customWidth="1"/>
    <col min="3" max="3" width="28.7109375" style="217" customWidth="1"/>
    <col min="4" max="4" width="16.42578125" style="248" customWidth="1"/>
    <col min="5" max="5" width="13" style="108" customWidth="1"/>
    <col min="6" max="6" width="10.140625" style="108" bestFit="1" customWidth="1"/>
    <col min="7" max="7" width="9" style="108"/>
    <col min="8" max="8" width="10.140625" style="502" bestFit="1" customWidth="1"/>
    <col min="9" max="9" width="13" style="108" customWidth="1"/>
    <col min="10" max="10" width="9" style="217"/>
    <col min="11" max="12" width="9" style="108"/>
    <col min="13" max="13" width="10.140625" style="502" bestFit="1" customWidth="1"/>
    <col min="14" max="16384" width="9" style="108"/>
  </cols>
  <sheetData>
    <row r="1" spans="1:17" s="23" customFormat="1" ht="13.5" customHeight="1">
      <c r="A1" s="3"/>
      <c r="B1" s="2876" t="s">
        <v>9</v>
      </c>
      <c r="C1" s="1"/>
      <c r="D1" s="246" t="s">
        <v>11600</v>
      </c>
      <c r="E1" s="209"/>
      <c r="F1" s="1" t="s">
        <v>1595</v>
      </c>
      <c r="G1" s="2876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</row>
    <row r="2" spans="1:17" s="22" customFormat="1">
      <c r="A2" s="260" t="s">
        <v>1596</v>
      </c>
      <c r="B2" s="5" t="s">
        <v>1</v>
      </c>
      <c r="C2" s="5" t="s">
        <v>1597</v>
      </c>
      <c r="D2" s="45" t="s">
        <v>1598</v>
      </c>
      <c r="E2" s="20" t="s">
        <v>13018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  <c r="P2" s="29" t="s">
        <v>722</v>
      </c>
      <c r="Q2" s="2005"/>
    </row>
    <row r="3" spans="1:17" s="22" customFormat="1">
      <c r="A3" s="15"/>
      <c r="B3" s="2876"/>
      <c r="C3" s="2876"/>
      <c r="D3" s="331"/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1"/>
      <c r="P3" s="151"/>
      <c r="Q3" s="2004"/>
    </row>
    <row r="4" spans="1:17" s="22" customFormat="1">
      <c r="A4" s="80" t="s">
        <v>13993</v>
      </c>
      <c r="B4" s="2876"/>
      <c r="C4" s="104" t="s">
        <v>17298</v>
      </c>
      <c r="D4" s="331"/>
      <c r="E4" s="47"/>
      <c r="F4" s="2876"/>
      <c r="G4" s="2876"/>
      <c r="H4" s="48"/>
      <c r="I4" s="2876"/>
      <c r="J4" s="2876"/>
      <c r="K4" s="48"/>
      <c r="L4" s="2876"/>
      <c r="M4" s="48"/>
      <c r="N4" s="49"/>
      <c r="O4" s="1"/>
      <c r="P4" s="151"/>
      <c r="Q4" s="2004"/>
    </row>
    <row r="5" spans="1:17" s="22" customFormat="1">
      <c r="A5" s="41">
        <v>5004091</v>
      </c>
      <c r="B5" s="41" t="s">
        <v>8277</v>
      </c>
      <c r="C5" s="338" t="s">
        <v>17299</v>
      </c>
      <c r="D5" s="2093">
        <v>500000</v>
      </c>
      <c r="E5" s="82"/>
      <c r="F5" s="2335">
        <v>345000</v>
      </c>
      <c r="G5" s="17" t="s">
        <v>98</v>
      </c>
      <c r="H5" s="83">
        <v>42469</v>
      </c>
      <c r="I5" s="17" t="s">
        <v>448</v>
      </c>
      <c r="J5" s="17"/>
      <c r="K5" s="83"/>
      <c r="L5" s="17" t="s">
        <v>41</v>
      </c>
      <c r="M5" s="83">
        <v>42550</v>
      </c>
      <c r="N5" s="85" t="s">
        <v>728</v>
      </c>
      <c r="O5" s="1"/>
      <c r="P5" s="151"/>
      <c r="Q5" s="2004"/>
    </row>
    <row r="6" spans="1:17" s="22" customFormat="1">
      <c r="A6" s="80"/>
      <c r="B6" s="2876"/>
      <c r="C6" s="104"/>
      <c r="D6" s="331"/>
      <c r="E6" s="82"/>
      <c r="F6" s="17"/>
      <c r="G6" s="17"/>
      <c r="H6" s="83"/>
      <c r="I6" s="17"/>
      <c r="J6" s="17"/>
      <c r="K6" s="83"/>
      <c r="L6" s="17"/>
      <c r="M6" s="48"/>
      <c r="N6" s="49"/>
      <c r="O6" s="1"/>
      <c r="P6" s="151"/>
      <c r="Q6" s="2004"/>
    </row>
    <row r="7" spans="1:17">
      <c r="B7" s="244"/>
      <c r="C7" s="506"/>
      <c r="D7" s="2093"/>
      <c r="E7" s="217"/>
      <c r="F7" s="338"/>
      <c r="G7" s="217"/>
      <c r="H7" s="510"/>
      <c r="I7" s="217"/>
      <c r="K7" s="217"/>
      <c r="L7" s="217"/>
      <c r="M7" s="510"/>
      <c r="N7" s="217"/>
      <c r="O7" s="217"/>
      <c r="P7" s="217"/>
    </row>
    <row r="8" spans="1:17">
      <c r="A8" s="244" t="s">
        <v>804</v>
      </c>
      <c r="B8" s="244"/>
      <c r="C8" s="104" t="s">
        <v>17300</v>
      </c>
      <c r="D8" s="2093"/>
      <c r="E8" s="217"/>
      <c r="F8" s="338"/>
      <c r="G8" s="217"/>
      <c r="H8" s="510"/>
      <c r="I8" s="217"/>
      <c r="K8" s="217"/>
      <c r="L8" s="217"/>
      <c r="M8" s="510"/>
      <c r="N8" s="217"/>
      <c r="O8" s="217"/>
      <c r="P8" s="217"/>
    </row>
    <row r="9" spans="1:17">
      <c r="A9" s="216">
        <v>5005065</v>
      </c>
      <c r="B9" s="216" t="s">
        <v>7586</v>
      </c>
      <c r="C9" s="338" t="s">
        <v>17301</v>
      </c>
      <c r="D9" s="2093">
        <v>470000</v>
      </c>
      <c r="E9" s="217"/>
      <c r="F9" s="338">
        <v>260000</v>
      </c>
      <c r="G9" s="217" t="s">
        <v>98</v>
      </c>
      <c r="H9" s="510">
        <v>42515</v>
      </c>
      <c r="I9" s="217" t="s">
        <v>66</v>
      </c>
      <c r="K9" s="217"/>
      <c r="L9" s="217" t="s">
        <v>67</v>
      </c>
      <c r="M9" s="510">
        <v>42563</v>
      </c>
      <c r="N9" s="85" t="s">
        <v>728</v>
      </c>
      <c r="O9" s="217" t="s">
        <v>5739</v>
      </c>
      <c r="P9" s="217"/>
    </row>
    <row r="10" spans="1:17">
      <c r="B10" s="244"/>
      <c r="C10" s="506"/>
      <c r="D10" s="2093"/>
      <c r="E10" s="217"/>
      <c r="F10" s="338"/>
      <c r="G10" s="217"/>
      <c r="H10" s="510"/>
      <c r="I10" s="217"/>
      <c r="K10" s="217"/>
      <c r="L10" s="217"/>
      <c r="M10" s="510"/>
      <c r="N10" s="217"/>
      <c r="O10" s="217"/>
      <c r="P10" s="217"/>
    </row>
    <row r="11" spans="1:17">
      <c r="B11" s="244"/>
      <c r="C11" s="506"/>
      <c r="D11" s="2093"/>
      <c r="E11" s="217"/>
      <c r="F11" s="856"/>
      <c r="G11" s="217"/>
      <c r="H11" s="510"/>
      <c r="I11" s="217"/>
      <c r="K11" s="217"/>
      <c r="L11" s="217"/>
      <c r="M11" s="510"/>
      <c r="N11" s="217"/>
      <c r="O11" s="217"/>
      <c r="P11" s="217"/>
    </row>
    <row r="12" spans="1:17">
      <c r="A12" s="210" t="s">
        <v>732</v>
      </c>
      <c r="B12" s="675"/>
      <c r="C12" s="2094"/>
      <c r="D12" s="2093"/>
      <c r="E12" s="217"/>
      <c r="F12" s="956"/>
      <c r="G12" s="217"/>
      <c r="H12" s="510"/>
      <c r="I12" s="217"/>
      <c r="K12" s="217"/>
      <c r="L12" s="217"/>
      <c r="M12" s="510"/>
      <c r="N12" s="217"/>
      <c r="O12" s="217"/>
      <c r="P12" s="217"/>
    </row>
    <row r="13" spans="1:17">
      <c r="A13" s="210"/>
      <c r="B13" s="955" t="s">
        <v>17302</v>
      </c>
      <c r="C13" s="2094">
        <v>-500000</v>
      </c>
      <c r="D13" s="2093"/>
      <c r="E13" s="217"/>
      <c r="F13" s="856"/>
      <c r="G13" s="217"/>
      <c r="H13" s="510"/>
      <c r="I13" s="217"/>
      <c r="K13" s="217"/>
      <c r="L13" s="217"/>
      <c r="M13" s="510"/>
      <c r="N13" s="217"/>
      <c r="O13" s="217"/>
      <c r="P13" s="217"/>
    </row>
    <row r="14" spans="1:17">
      <c r="A14" s="184"/>
      <c r="D14" s="2093"/>
      <c r="E14" s="217"/>
      <c r="F14" s="856"/>
      <c r="G14" s="217"/>
      <c r="H14" s="510"/>
      <c r="I14" s="217"/>
      <c r="K14" s="217"/>
      <c r="L14" s="217"/>
      <c r="M14" s="510"/>
      <c r="N14" s="217"/>
      <c r="O14" s="217"/>
      <c r="P14" s="217"/>
    </row>
    <row r="15" spans="1:17">
      <c r="A15" s="184"/>
      <c r="B15" s="244" t="s">
        <v>733</v>
      </c>
      <c r="C15" s="506">
        <f>SUM(D3:D11)+SUM(C12:C14)</f>
        <v>470000</v>
      </c>
      <c r="D15" s="2093"/>
      <c r="E15" s="217"/>
      <c r="F15" s="856"/>
      <c r="G15" s="217"/>
      <c r="H15" s="510"/>
      <c r="I15" s="217"/>
      <c r="K15" s="217"/>
      <c r="L15" s="217"/>
      <c r="M15" s="510"/>
      <c r="N15" s="217"/>
      <c r="O15" s="217"/>
      <c r="P15" s="217"/>
    </row>
    <row r="16" spans="1:17">
      <c r="B16" s="244"/>
      <c r="C16" s="506"/>
      <c r="D16" s="2093"/>
      <c r="E16" s="217"/>
      <c r="F16" s="338"/>
      <c r="G16" s="217"/>
      <c r="H16" s="510"/>
      <c r="I16" s="217"/>
      <c r="K16" s="217"/>
      <c r="L16" s="217"/>
      <c r="M16" s="510"/>
      <c r="N16" s="217"/>
      <c r="O16" s="217"/>
      <c r="P16" s="217"/>
    </row>
    <row r="17" spans="1:16">
      <c r="A17" s="1844"/>
      <c r="B17" s="1845"/>
      <c r="C17" s="1853"/>
      <c r="D17" s="2563"/>
      <c r="F17" s="338"/>
      <c r="G17" s="217"/>
      <c r="H17" s="510"/>
      <c r="I17" s="217"/>
      <c r="K17" s="217"/>
      <c r="L17" s="217"/>
      <c r="M17" s="510"/>
      <c r="N17" s="217"/>
      <c r="O17" s="217"/>
      <c r="P17" s="217"/>
    </row>
    <row r="18" spans="1:16">
      <c r="A18" s="244" t="s">
        <v>804</v>
      </c>
      <c r="B18" s="244"/>
      <c r="C18" s="104" t="s">
        <v>17303</v>
      </c>
      <c r="D18" s="2093"/>
      <c r="E18" s="217"/>
      <c r="F18" s="338"/>
      <c r="G18" s="217"/>
      <c r="H18" s="510"/>
      <c r="I18" s="217"/>
      <c r="K18" s="217"/>
      <c r="L18" s="217"/>
      <c r="M18" s="510"/>
      <c r="N18" s="217"/>
      <c r="O18" s="217"/>
      <c r="P18" s="217"/>
    </row>
    <row r="19" spans="1:16">
      <c r="A19" s="216">
        <v>5004059</v>
      </c>
      <c r="B19" s="216" t="s">
        <v>17304</v>
      </c>
      <c r="C19" s="338" t="s">
        <v>17305</v>
      </c>
      <c r="D19" s="2093">
        <v>485000</v>
      </c>
      <c r="E19" s="217"/>
      <c r="F19" s="338">
        <v>373000</v>
      </c>
      <c r="G19" s="217" t="s">
        <v>98</v>
      </c>
      <c r="H19" s="510">
        <v>42467</v>
      </c>
      <c r="I19" s="217" t="s">
        <v>527</v>
      </c>
      <c r="K19" s="217"/>
      <c r="L19" s="217" t="s">
        <v>67</v>
      </c>
      <c r="M19" s="510">
        <v>42563</v>
      </c>
      <c r="N19" s="85" t="s">
        <v>728</v>
      </c>
      <c r="O19" s="217" t="s">
        <v>5739</v>
      </c>
      <c r="P19" s="217"/>
    </row>
    <row r="20" spans="1:16">
      <c r="C20" s="338"/>
      <c r="D20" s="2093"/>
      <c r="E20" s="217"/>
      <c r="F20" s="338"/>
      <c r="G20" s="217"/>
      <c r="H20" s="510"/>
      <c r="I20" s="217"/>
      <c r="K20" s="217"/>
      <c r="L20" s="217"/>
      <c r="M20" s="510"/>
      <c r="N20" s="217"/>
      <c r="O20" s="217"/>
      <c r="P20" s="217"/>
    </row>
    <row r="21" spans="1:16">
      <c r="A21" s="244" t="s">
        <v>14010</v>
      </c>
      <c r="B21" s="244"/>
      <c r="C21" s="519" t="s">
        <v>17306</v>
      </c>
      <c r="D21" s="2093"/>
      <c r="F21" s="338"/>
      <c r="G21" s="217"/>
      <c r="H21" s="510"/>
      <c r="I21" s="217"/>
      <c r="K21" s="217"/>
      <c r="L21" s="217"/>
      <c r="M21" s="510"/>
      <c r="N21" s="217"/>
      <c r="O21" s="217"/>
      <c r="P21" s="217"/>
    </row>
    <row r="22" spans="1:16">
      <c r="A22" s="216">
        <v>5007028</v>
      </c>
      <c r="B22" s="216" t="s">
        <v>6769</v>
      </c>
      <c r="C22" s="338" t="s">
        <v>17307</v>
      </c>
      <c r="D22" s="2093">
        <v>565000</v>
      </c>
      <c r="F22" s="338">
        <v>450000</v>
      </c>
      <c r="G22" s="217" t="s">
        <v>98</v>
      </c>
      <c r="H22" s="510">
        <v>42559</v>
      </c>
      <c r="I22" s="217" t="s">
        <v>782</v>
      </c>
      <c r="K22" s="217"/>
      <c r="L22" s="217" t="s">
        <v>67</v>
      </c>
      <c r="M22" s="510">
        <v>42578</v>
      </c>
      <c r="N22" s="217" t="s">
        <v>728</v>
      </c>
      <c r="O22" s="217" t="s">
        <v>5739</v>
      </c>
      <c r="P22" s="217"/>
    </row>
    <row r="23" spans="1:16">
      <c r="C23" s="338"/>
      <c r="D23" s="2093"/>
      <c r="E23" s="217"/>
      <c r="F23" s="338"/>
      <c r="G23" s="217"/>
      <c r="H23" s="510"/>
      <c r="I23" s="217"/>
      <c r="K23" s="217"/>
      <c r="L23" s="217"/>
      <c r="M23" s="510"/>
      <c r="N23" s="217"/>
      <c r="O23" s="217"/>
      <c r="P23" s="217"/>
    </row>
    <row r="24" spans="1:16">
      <c r="A24" s="244" t="s">
        <v>17308</v>
      </c>
      <c r="C24" s="519" t="s">
        <v>17309</v>
      </c>
      <c r="D24" s="2093"/>
      <c r="E24" s="217"/>
      <c r="F24" s="338"/>
      <c r="G24" s="217"/>
      <c r="H24" s="510"/>
      <c r="I24" s="217"/>
      <c r="K24" s="217"/>
      <c r="L24" s="217"/>
      <c r="M24" s="510"/>
      <c r="N24" s="217"/>
      <c r="O24" s="217"/>
      <c r="P24" s="217"/>
    </row>
    <row r="25" spans="1:16">
      <c r="A25" s="216">
        <v>5007071</v>
      </c>
      <c r="B25" s="216" t="s">
        <v>17310</v>
      </c>
      <c r="C25" s="338" t="s">
        <v>17311</v>
      </c>
      <c r="D25" s="2093">
        <v>415000</v>
      </c>
      <c r="E25" s="217"/>
      <c r="F25" s="338">
        <v>319000</v>
      </c>
      <c r="G25" s="217" t="s">
        <v>98</v>
      </c>
      <c r="H25" s="510">
        <v>42567</v>
      </c>
      <c r="I25" s="217" t="s">
        <v>394</v>
      </c>
      <c r="K25" s="217"/>
      <c r="L25" s="217" t="s">
        <v>5733</v>
      </c>
      <c r="M25" s="510">
        <v>42601</v>
      </c>
      <c r="N25" s="217" t="s">
        <v>728</v>
      </c>
      <c r="O25" s="217" t="s">
        <v>5739</v>
      </c>
      <c r="P25" s="217"/>
    </row>
    <row r="26" spans="1:16">
      <c r="C26" s="338"/>
      <c r="D26" s="2093"/>
      <c r="E26" s="217"/>
      <c r="F26" s="338"/>
      <c r="G26" s="217"/>
      <c r="H26" s="510"/>
      <c r="I26" s="217"/>
      <c r="K26" s="217"/>
      <c r="L26" s="217"/>
      <c r="M26" s="510"/>
      <c r="N26" s="217"/>
      <c r="O26" s="217"/>
      <c r="P26" s="217"/>
    </row>
    <row r="27" spans="1:16">
      <c r="A27" s="244" t="s">
        <v>10624</v>
      </c>
      <c r="C27" s="519" t="s">
        <v>17312</v>
      </c>
      <c r="D27" s="2093"/>
      <c r="E27" s="217"/>
      <c r="F27" s="338"/>
      <c r="G27" s="217"/>
      <c r="H27" s="510"/>
      <c r="I27" s="217"/>
      <c r="K27" s="217"/>
      <c r="L27" s="217"/>
      <c r="M27" s="510"/>
      <c r="N27" s="217"/>
      <c r="O27" s="217"/>
      <c r="P27" s="217"/>
    </row>
    <row r="28" spans="1:16">
      <c r="A28" s="216">
        <v>5007087</v>
      </c>
      <c r="B28" s="216" t="s">
        <v>17313</v>
      </c>
      <c r="C28" s="217" t="s">
        <v>17314</v>
      </c>
      <c r="D28" s="2093">
        <v>3995000</v>
      </c>
      <c r="E28" s="217"/>
      <c r="F28" s="338">
        <v>3525000</v>
      </c>
      <c r="G28" s="217" t="s">
        <v>98</v>
      </c>
      <c r="H28" s="510">
        <v>42573</v>
      </c>
      <c r="I28" s="217" t="s">
        <v>782</v>
      </c>
      <c r="K28" s="217"/>
      <c r="L28" s="217" t="s">
        <v>67</v>
      </c>
      <c r="M28" s="510">
        <v>42592</v>
      </c>
      <c r="N28" s="217" t="s">
        <v>728</v>
      </c>
      <c r="O28" s="217" t="s">
        <v>5739</v>
      </c>
      <c r="P28" s="217"/>
    </row>
    <row r="29" spans="1:16">
      <c r="D29" s="2093"/>
      <c r="E29" s="217"/>
      <c r="H29" s="108"/>
      <c r="J29" s="108"/>
      <c r="M29" s="510"/>
      <c r="N29" s="217"/>
      <c r="O29" s="217"/>
      <c r="P29" s="217"/>
    </row>
    <row r="30" spans="1:16">
      <c r="A30" s="244" t="s">
        <v>14012</v>
      </c>
      <c r="D30" s="2093"/>
      <c r="E30" s="217"/>
      <c r="F30" s="338"/>
      <c r="G30" s="217"/>
      <c r="H30" s="510"/>
      <c r="I30" s="217"/>
      <c r="K30" s="217"/>
      <c r="L30" s="217"/>
      <c r="M30" s="510"/>
      <c r="N30" s="217"/>
      <c r="O30" s="217"/>
      <c r="P30" s="217"/>
    </row>
    <row r="31" spans="1:16">
      <c r="A31" s="216">
        <v>5007091</v>
      </c>
      <c r="B31" s="216" t="s">
        <v>17315</v>
      </c>
      <c r="C31" s="338" t="s">
        <v>17316</v>
      </c>
      <c r="D31" s="2093">
        <v>460000</v>
      </c>
      <c r="E31" s="217"/>
      <c r="F31" s="338">
        <v>365000</v>
      </c>
      <c r="G31" s="217" t="s">
        <v>98</v>
      </c>
      <c r="H31" s="510">
        <v>42573</v>
      </c>
      <c r="I31" s="217" t="s">
        <v>400</v>
      </c>
      <c r="K31" s="217"/>
      <c r="L31" s="217" t="s">
        <v>67</v>
      </c>
      <c r="M31" s="510">
        <v>42600</v>
      </c>
      <c r="N31" s="217" t="s">
        <v>728</v>
      </c>
      <c r="O31" s="216" t="s">
        <v>2206</v>
      </c>
      <c r="P31" s="217"/>
    </row>
    <row r="32" spans="1:16">
      <c r="C32" s="338"/>
      <c r="D32" s="2093"/>
      <c r="E32" s="217"/>
      <c r="F32" s="338"/>
      <c r="G32" s="217"/>
      <c r="H32" s="510"/>
      <c r="I32" s="217"/>
      <c r="K32" s="217"/>
      <c r="L32" s="217"/>
      <c r="M32" s="510"/>
      <c r="N32" s="217"/>
      <c r="O32" s="217"/>
      <c r="P32" s="217"/>
    </row>
    <row r="33" spans="1:16">
      <c r="C33" s="338"/>
      <c r="D33" s="2093"/>
      <c r="E33" s="217"/>
      <c r="F33" s="338"/>
      <c r="G33" s="217"/>
      <c r="H33" s="510"/>
      <c r="I33" s="217"/>
      <c r="K33" s="217"/>
      <c r="L33" s="217"/>
      <c r="M33" s="510"/>
      <c r="N33" s="217"/>
      <c r="O33" s="217"/>
      <c r="P33" s="217"/>
    </row>
    <row r="34" spans="1:16">
      <c r="A34" s="210" t="s">
        <v>732</v>
      </c>
      <c r="B34" s="675"/>
      <c r="C34" s="2094"/>
      <c r="D34" s="2093"/>
      <c r="E34" s="217"/>
      <c r="F34" s="338"/>
      <c r="G34" s="217"/>
      <c r="H34" s="510"/>
      <c r="I34" s="217"/>
      <c r="K34" s="217"/>
      <c r="L34" s="217"/>
      <c r="M34" s="510"/>
      <c r="N34" s="217"/>
      <c r="O34" s="217"/>
      <c r="P34" s="217"/>
    </row>
    <row r="35" spans="1:16">
      <c r="A35" s="210"/>
      <c r="B35" s="675" t="s">
        <v>17317</v>
      </c>
      <c r="C35" s="2094">
        <v>470000</v>
      </c>
      <c r="D35" s="2093"/>
      <c r="E35" s="217"/>
      <c r="F35" s="338"/>
      <c r="G35" s="217"/>
      <c r="H35" s="510"/>
      <c r="I35" s="217"/>
      <c r="K35" s="217"/>
      <c r="L35" s="217"/>
      <c r="M35" s="510"/>
      <c r="N35" s="217"/>
      <c r="O35" s="217"/>
      <c r="P35" s="217"/>
    </row>
    <row r="36" spans="1:16">
      <c r="A36" s="210"/>
      <c r="B36" s="631" t="s">
        <v>17318</v>
      </c>
      <c r="C36" s="956">
        <v>-1000000</v>
      </c>
      <c r="D36" s="2093"/>
      <c r="E36" s="217"/>
      <c r="F36" s="338"/>
      <c r="G36" s="217"/>
      <c r="H36" s="510"/>
      <c r="I36" s="217"/>
      <c r="K36" s="217"/>
      <c r="L36" s="217"/>
      <c r="M36" s="510"/>
      <c r="N36" s="217"/>
      <c r="O36" s="217"/>
      <c r="P36" s="217"/>
    </row>
    <row r="37" spans="1:16">
      <c r="A37" s="210"/>
      <c r="B37" s="631" t="s">
        <v>6375</v>
      </c>
      <c r="C37" s="856">
        <v>-520000</v>
      </c>
      <c r="D37" s="2093"/>
      <c r="E37" s="217"/>
      <c r="F37" s="338"/>
      <c r="G37" s="217"/>
      <c r="H37" s="510"/>
      <c r="I37" s="217"/>
      <c r="K37" s="217"/>
      <c r="L37" s="217"/>
      <c r="M37" s="510"/>
      <c r="N37" s="217"/>
      <c r="O37" s="217"/>
      <c r="P37" s="217"/>
    </row>
    <row r="38" spans="1:16">
      <c r="A38" s="210"/>
      <c r="B38" s="631" t="s">
        <v>17319</v>
      </c>
      <c r="C38" s="856">
        <v>-4410000</v>
      </c>
      <c r="D38" s="2093"/>
      <c r="E38" s="217"/>
      <c r="F38" s="338"/>
      <c r="G38" s="217"/>
      <c r="H38" s="510"/>
      <c r="I38" s="217"/>
      <c r="K38" s="217"/>
      <c r="L38" s="217"/>
      <c r="M38" s="510"/>
      <c r="N38" s="217"/>
      <c r="O38" s="217"/>
      <c r="P38" s="217"/>
    </row>
    <row r="39" spans="1:16">
      <c r="A39" s="210"/>
      <c r="B39" s="631" t="s">
        <v>17320</v>
      </c>
      <c r="C39" s="856">
        <v>-460000</v>
      </c>
      <c r="D39" s="2093"/>
      <c r="E39" s="217"/>
      <c r="F39" s="338"/>
      <c r="G39" s="217"/>
      <c r="H39" s="510"/>
      <c r="I39" s="217"/>
      <c r="K39" s="217"/>
      <c r="L39" s="217"/>
      <c r="M39" s="510"/>
      <c r="N39" s="217"/>
      <c r="O39" s="217"/>
      <c r="P39" s="217"/>
    </row>
    <row r="40" spans="1:16">
      <c r="A40" s="184"/>
      <c r="D40" s="2093"/>
      <c r="E40" s="217"/>
      <c r="F40" s="338"/>
      <c r="G40" s="217"/>
      <c r="H40" s="510"/>
      <c r="I40" s="217"/>
      <c r="K40" s="217"/>
      <c r="L40" s="217"/>
      <c r="M40" s="510"/>
      <c r="N40" s="217"/>
      <c r="O40" s="217"/>
      <c r="P40" s="217"/>
    </row>
    <row r="41" spans="1:16">
      <c r="A41" s="184"/>
      <c r="B41" s="244" t="s">
        <v>733</v>
      </c>
      <c r="C41" s="506">
        <f>SUM(D17:D31)+SUM(C34:C40)</f>
        <v>0</v>
      </c>
      <c r="D41" s="2093"/>
      <c r="E41" s="217"/>
      <c r="F41" s="338"/>
      <c r="G41" s="217"/>
      <c r="H41" s="510"/>
      <c r="I41" s="217"/>
      <c r="K41" s="217"/>
      <c r="L41" s="217"/>
      <c r="M41" s="510"/>
      <c r="N41" s="217"/>
      <c r="O41" s="217"/>
      <c r="P41" s="217"/>
    </row>
    <row r="42" spans="1:16">
      <c r="B42" s="244"/>
      <c r="C42" s="506"/>
      <c r="D42" s="2093"/>
      <c r="E42" s="217"/>
      <c r="F42" s="338"/>
      <c r="G42" s="217"/>
      <c r="H42" s="510"/>
      <c r="I42" s="217"/>
      <c r="K42" s="217"/>
      <c r="L42" s="217"/>
      <c r="M42" s="510"/>
      <c r="N42" s="217"/>
      <c r="O42" s="217"/>
      <c r="P42" s="217"/>
    </row>
    <row r="43" spans="1:16">
      <c r="A43" s="1844"/>
      <c r="B43" s="1845"/>
      <c r="C43" s="1853"/>
      <c r="D43" s="2563"/>
      <c r="F43" s="338"/>
      <c r="G43" s="217"/>
      <c r="H43" s="510"/>
      <c r="I43" s="217"/>
      <c r="K43" s="217"/>
      <c r="L43" s="217"/>
      <c r="M43" s="510"/>
      <c r="N43" s="217"/>
      <c r="O43" s="217"/>
      <c r="P43" s="217"/>
    </row>
    <row r="44" spans="1:16">
      <c r="A44" s="244" t="s">
        <v>14026</v>
      </c>
      <c r="B44" s="244"/>
      <c r="C44" s="519" t="s">
        <v>17321</v>
      </c>
      <c r="D44" s="2093"/>
      <c r="F44" s="338"/>
      <c r="G44" s="217"/>
      <c r="H44" s="510"/>
      <c r="I44" s="217"/>
      <c r="K44" s="217"/>
      <c r="L44" s="217"/>
      <c r="M44" s="510"/>
      <c r="N44" s="217"/>
      <c r="O44" s="217"/>
      <c r="P44" s="217"/>
    </row>
    <row r="45" spans="1:16">
      <c r="A45" s="216">
        <v>5008047</v>
      </c>
      <c r="B45" s="216" t="s">
        <v>17322</v>
      </c>
      <c r="C45" s="338" t="s">
        <v>17323</v>
      </c>
      <c r="D45" s="2093">
        <v>3715000</v>
      </c>
      <c r="F45" s="338">
        <v>3440000</v>
      </c>
      <c r="G45" s="217" t="s">
        <v>98</v>
      </c>
      <c r="H45" s="510">
        <v>42594</v>
      </c>
      <c r="I45" s="217" t="s">
        <v>782</v>
      </c>
      <c r="K45" s="217"/>
      <c r="L45" s="217" t="s">
        <v>67</v>
      </c>
      <c r="M45" s="510">
        <v>42621</v>
      </c>
      <c r="N45" s="217" t="s">
        <v>728</v>
      </c>
      <c r="O45" s="217" t="s">
        <v>5739</v>
      </c>
      <c r="P45" s="217"/>
    </row>
    <row r="46" spans="1:16">
      <c r="B46" s="244"/>
      <c r="C46" s="506"/>
      <c r="D46" s="2093"/>
      <c r="F46" s="338"/>
      <c r="G46" s="217"/>
      <c r="H46" s="510"/>
      <c r="I46" s="217"/>
      <c r="K46" s="217"/>
      <c r="L46" s="217"/>
      <c r="M46" s="510"/>
      <c r="N46" s="217"/>
      <c r="O46" s="217"/>
      <c r="P46" s="217"/>
    </row>
    <row r="47" spans="1:16">
      <c r="A47" s="244" t="s">
        <v>14026</v>
      </c>
      <c r="B47" s="244"/>
      <c r="C47" s="519" t="s">
        <v>17324</v>
      </c>
      <c r="D47" s="2093"/>
      <c r="F47" s="338"/>
      <c r="G47" s="217"/>
      <c r="H47" s="510"/>
      <c r="I47" s="217"/>
      <c r="K47" s="217"/>
      <c r="L47" s="217"/>
      <c r="M47" s="510"/>
      <c r="N47" s="217"/>
      <c r="O47" s="217"/>
      <c r="P47" s="217"/>
    </row>
    <row r="48" spans="1:16">
      <c r="A48" s="216">
        <v>5008004</v>
      </c>
      <c r="B48" s="216" t="s">
        <v>6489</v>
      </c>
      <c r="C48" s="338" t="s">
        <v>17325</v>
      </c>
      <c r="D48" s="2093">
        <v>447000</v>
      </c>
      <c r="F48" s="338">
        <v>337000</v>
      </c>
      <c r="G48" s="217" t="s">
        <v>98</v>
      </c>
      <c r="H48" s="510">
        <v>42584</v>
      </c>
      <c r="I48" s="217" t="s">
        <v>979</v>
      </c>
      <c r="K48" s="217"/>
      <c r="L48" s="217" t="s">
        <v>67</v>
      </c>
      <c r="M48" s="510">
        <v>42621</v>
      </c>
      <c r="N48" s="217" t="s">
        <v>728</v>
      </c>
      <c r="O48" s="217" t="s">
        <v>5739</v>
      </c>
      <c r="P48" s="217"/>
    </row>
    <row r="49" spans="1:16">
      <c r="C49" s="338"/>
      <c r="D49" s="2093"/>
      <c r="F49" s="338"/>
      <c r="G49" s="217"/>
      <c r="H49" s="510"/>
      <c r="I49" s="217"/>
      <c r="K49" s="217"/>
      <c r="L49" s="217"/>
      <c r="M49" s="510"/>
      <c r="N49" s="217"/>
      <c r="O49" s="217"/>
      <c r="P49" s="217"/>
    </row>
    <row r="50" spans="1:16">
      <c r="A50" s="210" t="s">
        <v>13082</v>
      </c>
      <c r="C50" s="338"/>
      <c r="D50" s="2093"/>
      <c r="F50" s="338"/>
      <c r="G50" s="217"/>
      <c r="H50" s="510"/>
      <c r="I50" s="217"/>
      <c r="K50" s="217"/>
      <c r="L50" s="217"/>
      <c r="M50" s="510"/>
      <c r="N50" s="217"/>
      <c r="O50" s="217"/>
      <c r="P50" s="217"/>
    </row>
    <row r="51" spans="1:16">
      <c r="A51" s="216">
        <v>5008082</v>
      </c>
      <c r="B51" s="216" t="s">
        <v>17326</v>
      </c>
      <c r="C51" s="338" t="s">
        <v>17327</v>
      </c>
      <c r="D51" s="2093">
        <v>3923000</v>
      </c>
      <c r="F51" s="338">
        <v>3460000</v>
      </c>
      <c r="G51" s="217" t="s">
        <v>110</v>
      </c>
      <c r="H51" s="510">
        <v>42606</v>
      </c>
      <c r="I51" s="217" t="s">
        <v>504</v>
      </c>
      <c r="K51" s="217"/>
      <c r="L51" s="217" t="s">
        <v>67</v>
      </c>
      <c r="M51" s="510">
        <v>42623</v>
      </c>
      <c r="N51" s="217" t="s">
        <v>728</v>
      </c>
      <c r="O51" s="216" t="s">
        <v>2236</v>
      </c>
      <c r="P51" s="217"/>
    </row>
    <row r="52" spans="1:16">
      <c r="A52" s="216">
        <v>5008101</v>
      </c>
      <c r="B52" s="216" t="s">
        <v>2452</v>
      </c>
      <c r="C52" s="338" t="s">
        <v>17328</v>
      </c>
      <c r="D52" s="2093">
        <v>536000</v>
      </c>
      <c r="F52" s="338">
        <v>446000</v>
      </c>
      <c r="G52" s="217" t="s">
        <v>25</v>
      </c>
      <c r="H52" s="510">
        <v>42611</v>
      </c>
      <c r="I52" s="217" t="s">
        <v>17329</v>
      </c>
      <c r="K52" s="217"/>
      <c r="L52" s="217" t="s">
        <v>67</v>
      </c>
      <c r="M52" s="510">
        <v>42623</v>
      </c>
      <c r="N52" s="217" t="s">
        <v>728</v>
      </c>
      <c r="O52" s="216" t="s">
        <v>17330</v>
      </c>
      <c r="P52" s="217"/>
    </row>
    <row r="53" spans="1:16">
      <c r="C53" s="338"/>
      <c r="D53" s="2093"/>
      <c r="F53" s="338"/>
      <c r="G53" s="217"/>
      <c r="H53" s="510"/>
      <c r="I53" s="217"/>
      <c r="K53" s="217"/>
      <c r="L53" s="217"/>
      <c r="M53" s="510"/>
      <c r="N53" s="217"/>
      <c r="O53" s="217"/>
      <c r="P53" s="217"/>
    </row>
    <row r="54" spans="1:16">
      <c r="C54" s="338"/>
      <c r="D54" s="2093"/>
      <c r="F54" s="338"/>
      <c r="G54" s="217"/>
      <c r="H54" s="510"/>
      <c r="I54" s="217"/>
      <c r="K54" s="217"/>
      <c r="L54" s="217"/>
      <c r="M54" s="510"/>
      <c r="N54" s="217"/>
      <c r="O54" s="217"/>
      <c r="P54" s="217"/>
    </row>
    <row r="55" spans="1:16">
      <c r="A55" s="210" t="s">
        <v>732</v>
      </c>
      <c r="B55" s="675"/>
      <c r="C55" s="2094"/>
      <c r="D55" s="2093"/>
      <c r="E55" s="217"/>
      <c r="F55" s="338"/>
      <c r="G55" s="217"/>
      <c r="H55" s="510"/>
      <c r="I55" s="217"/>
      <c r="K55" s="217"/>
      <c r="L55" s="217"/>
      <c r="M55" s="510"/>
      <c r="N55" s="217"/>
      <c r="O55" s="217"/>
      <c r="P55" s="217"/>
    </row>
    <row r="56" spans="1:16">
      <c r="A56" s="210"/>
      <c r="B56" s="631" t="s">
        <v>17331</v>
      </c>
      <c r="C56" s="2094">
        <v>-3715000</v>
      </c>
      <c r="D56" s="2093"/>
      <c r="E56" s="217"/>
      <c r="F56" s="338"/>
      <c r="G56" s="217"/>
      <c r="H56" s="510"/>
      <c r="I56" s="217"/>
      <c r="K56" s="217"/>
      <c r="L56" s="217"/>
      <c r="M56" s="510"/>
      <c r="N56" s="217"/>
      <c r="O56" s="217"/>
      <c r="P56" s="217"/>
    </row>
    <row r="57" spans="1:16">
      <c r="A57" s="210"/>
      <c r="B57" s="675"/>
      <c r="C57" s="2094"/>
      <c r="D57" s="2093"/>
      <c r="E57" s="217"/>
      <c r="F57" s="338"/>
      <c r="G57" s="217"/>
      <c r="H57" s="510"/>
      <c r="I57" s="217"/>
      <c r="K57" s="217"/>
      <c r="L57" s="217"/>
      <c r="M57" s="510"/>
      <c r="N57" s="217"/>
      <c r="O57" s="217"/>
      <c r="P57" s="217"/>
    </row>
    <row r="58" spans="1:16">
      <c r="A58" s="184"/>
      <c r="B58" s="244" t="s">
        <v>733</v>
      </c>
      <c r="C58" s="506">
        <f>SUM(D43:D54)+SUM(C55:C57)</f>
        <v>4906000</v>
      </c>
      <c r="D58" s="2093"/>
      <c r="E58" s="217"/>
      <c r="F58" s="338"/>
      <c r="G58" s="217"/>
      <c r="H58" s="510"/>
      <c r="I58" s="217"/>
      <c r="K58" s="217"/>
      <c r="L58" s="217"/>
      <c r="M58" s="510"/>
      <c r="N58" s="217"/>
      <c r="O58" s="217"/>
      <c r="P58" s="217"/>
    </row>
    <row r="59" spans="1:16">
      <c r="B59" s="244"/>
      <c r="C59" s="506"/>
      <c r="D59" s="2093"/>
      <c r="E59" s="217"/>
      <c r="F59" s="338"/>
      <c r="G59" s="217"/>
      <c r="H59" s="510"/>
      <c r="I59" s="217"/>
      <c r="K59" s="217"/>
      <c r="L59" s="217"/>
      <c r="M59" s="510"/>
      <c r="N59" s="217"/>
      <c r="O59" s="217"/>
      <c r="P59" s="217"/>
    </row>
    <row r="60" spans="1:16">
      <c r="A60" s="1844"/>
      <c r="B60" s="1845"/>
      <c r="C60" s="1853"/>
      <c r="D60" s="2563"/>
      <c r="F60" s="338"/>
      <c r="G60" s="217"/>
      <c r="H60" s="510"/>
      <c r="I60" s="217"/>
      <c r="K60" s="217"/>
      <c r="L60" s="217"/>
      <c r="M60" s="510"/>
      <c r="N60" s="217"/>
      <c r="O60" s="217"/>
      <c r="P60" s="217"/>
    </row>
    <row r="61" spans="1:16">
      <c r="A61" s="244" t="s">
        <v>17332</v>
      </c>
      <c r="B61" s="244"/>
      <c r="C61" s="519" t="s">
        <v>17333</v>
      </c>
      <c r="D61" s="2093"/>
      <c r="F61" s="338"/>
      <c r="G61" s="217"/>
      <c r="H61" s="510"/>
      <c r="I61" s="217"/>
      <c r="K61" s="217"/>
      <c r="L61" s="217"/>
      <c r="M61" s="510"/>
      <c r="N61" s="217"/>
      <c r="O61" s="217"/>
      <c r="P61" s="217"/>
    </row>
    <row r="62" spans="1:16">
      <c r="A62" s="216">
        <v>5009055</v>
      </c>
      <c r="B62" s="216" t="s">
        <v>2268</v>
      </c>
      <c r="C62" s="338" t="s">
        <v>17334</v>
      </c>
      <c r="D62" s="2093">
        <v>610000</v>
      </c>
      <c r="F62" s="338">
        <v>520000</v>
      </c>
      <c r="G62" s="217" t="s">
        <v>110</v>
      </c>
      <c r="H62" s="510">
        <v>42626</v>
      </c>
      <c r="I62" s="217" t="s">
        <v>27</v>
      </c>
      <c r="K62" s="217"/>
      <c r="L62" s="217" t="s">
        <v>2065</v>
      </c>
      <c r="M62" s="510">
        <v>42648</v>
      </c>
      <c r="N62" s="217" t="s">
        <v>728</v>
      </c>
      <c r="O62" s="217" t="s">
        <v>729</v>
      </c>
      <c r="P62" s="217"/>
    </row>
    <row r="63" spans="1:16">
      <c r="C63" s="338"/>
      <c r="D63" s="2093"/>
      <c r="F63" s="338"/>
      <c r="G63" s="217"/>
      <c r="H63" s="510"/>
      <c r="I63" s="217"/>
      <c r="K63" s="217"/>
      <c r="L63" s="217"/>
      <c r="M63" s="510"/>
      <c r="N63" s="217"/>
      <c r="O63" s="217"/>
      <c r="P63" s="217"/>
    </row>
    <row r="64" spans="1:16">
      <c r="A64" s="244" t="s">
        <v>17335</v>
      </c>
      <c r="C64" s="338"/>
      <c r="D64" s="2093"/>
      <c r="F64" s="338"/>
      <c r="G64" s="217"/>
      <c r="H64" s="510"/>
      <c r="I64" s="217"/>
      <c r="K64" s="217"/>
      <c r="L64" s="217"/>
      <c r="M64" s="510"/>
      <c r="N64" s="217"/>
      <c r="O64" s="217"/>
      <c r="P64" s="217"/>
    </row>
    <row r="65" spans="1:16">
      <c r="A65" s="216">
        <v>5009065</v>
      </c>
      <c r="B65" s="216" t="s">
        <v>9507</v>
      </c>
      <c r="C65" s="338" t="s">
        <v>17336</v>
      </c>
      <c r="D65" s="2093">
        <v>289000</v>
      </c>
      <c r="F65" s="338">
        <v>184000</v>
      </c>
      <c r="G65" s="217" t="s">
        <v>25</v>
      </c>
      <c r="H65" s="510">
        <v>42627</v>
      </c>
      <c r="I65" s="217" t="s">
        <v>3924</v>
      </c>
      <c r="K65" s="217"/>
      <c r="L65" s="217" t="s">
        <v>2065</v>
      </c>
      <c r="M65" s="510">
        <v>42656</v>
      </c>
      <c r="N65" s="217" t="s">
        <v>728</v>
      </c>
      <c r="O65" s="216" t="s">
        <v>2265</v>
      </c>
      <c r="P65" s="217"/>
    </row>
    <row r="66" spans="1:16">
      <c r="C66" s="338"/>
      <c r="D66" s="2093"/>
      <c r="F66" s="338"/>
      <c r="G66" s="217"/>
      <c r="H66" s="510"/>
      <c r="I66" s="217"/>
      <c r="K66" s="217"/>
      <c r="L66" s="217"/>
      <c r="M66" s="510"/>
      <c r="N66" s="217"/>
      <c r="O66" s="217"/>
      <c r="P66" s="217"/>
    </row>
    <row r="67" spans="1:16">
      <c r="A67" s="244" t="s">
        <v>17337</v>
      </c>
      <c r="C67" s="338"/>
      <c r="D67" s="2093"/>
      <c r="F67" s="338"/>
      <c r="G67" s="217"/>
      <c r="H67" s="510"/>
      <c r="I67" s="217"/>
      <c r="K67" s="217"/>
      <c r="L67" s="217"/>
      <c r="M67" s="510"/>
      <c r="N67" s="217"/>
      <c r="O67" s="217"/>
      <c r="P67" s="217"/>
    </row>
    <row r="68" spans="1:16">
      <c r="A68" s="216">
        <v>5009070</v>
      </c>
      <c r="B68" s="216" t="s">
        <v>1459</v>
      </c>
      <c r="C68" s="338" t="s">
        <v>17338</v>
      </c>
      <c r="D68" s="2093">
        <v>416000</v>
      </c>
      <c r="F68" s="338">
        <v>316000</v>
      </c>
      <c r="G68" s="217" t="s">
        <v>98</v>
      </c>
      <c r="H68" s="510">
        <v>42627</v>
      </c>
      <c r="I68" s="217" t="s">
        <v>1259</v>
      </c>
      <c r="K68" s="217"/>
      <c r="L68" s="217" t="s">
        <v>107</v>
      </c>
      <c r="M68" s="510">
        <v>42644</v>
      </c>
      <c r="N68" s="217" t="s">
        <v>728</v>
      </c>
      <c r="O68" s="216" t="s">
        <v>2236</v>
      </c>
      <c r="P68" s="217"/>
    </row>
    <row r="69" spans="1:16">
      <c r="C69" s="338"/>
      <c r="D69" s="2093"/>
      <c r="F69" s="338"/>
      <c r="G69" s="217"/>
      <c r="H69" s="510"/>
      <c r="I69" s="217"/>
      <c r="K69" s="217"/>
      <c r="L69" s="217"/>
      <c r="M69" s="510"/>
      <c r="N69" s="217"/>
      <c r="O69" s="217"/>
      <c r="P69" s="217"/>
    </row>
    <row r="70" spans="1:16">
      <c r="A70" s="244" t="s">
        <v>17339</v>
      </c>
      <c r="C70" s="338"/>
      <c r="D70" s="2093"/>
      <c r="F70" s="338"/>
      <c r="G70" s="217"/>
      <c r="H70" s="510"/>
      <c r="I70" s="217"/>
      <c r="K70" s="217"/>
      <c r="L70" s="217"/>
      <c r="M70" s="510"/>
      <c r="N70" s="217"/>
      <c r="O70" s="217"/>
      <c r="P70" s="217"/>
    </row>
    <row r="71" spans="1:16">
      <c r="A71" s="216">
        <v>5009075</v>
      </c>
      <c r="B71" s="216" t="s">
        <v>5135</v>
      </c>
      <c r="C71" s="338" t="s">
        <v>17340</v>
      </c>
      <c r="D71" s="2093">
        <v>625000</v>
      </c>
      <c r="F71" s="338">
        <v>450000</v>
      </c>
      <c r="G71" s="217" t="s">
        <v>98</v>
      </c>
      <c r="H71" s="510">
        <v>42629</v>
      </c>
      <c r="I71" s="217" t="s">
        <v>262</v>
      </c>
      <c r="J71" s="217" t="s">
        <v>449</v>
      </c>
      <c r="K71" s="217"/>
      <c r="L71" s="217" t="s">
        <v>67</v>
      </c>
      <c r="M71" s="510">
        <v>42656</v>
      </c>
      <c r="N71" s="217" t="s">
        <v>728</v>
      </c>
      <c r="O71" s="216" t="s">
        <v>17341</v>
      </c>
      <c r="P71" s="217"/>
    </row>
    <row r="72" spans="1:16">
      <c r="B72" s="244"/>
      <c r="C72" s="506"/>
      <c r="D72" s="2093"/>
      <c r="F72" s="338"/>
      <c r="G72" s="217"/>
      <c r="H72" s="510"/>
      <c r="I72" s="217"/>
      <c r="K72" s="217"/>
      <c r="L72" s="217"/>
      <c r="M72" s="510"/>
      <c r="N72" s="217"/>
      <c r="O72" s="217"/>
      <c r="P72" s="217"/>
    </row>
    <row r="73" spans="1:16">
      <c r="B73" s="244"/>
      <c r="C73" s="506"/>
      <c r="D73" s="2093"/>
      <c r="F73" s="338"/>
      <c r="G73" s="217"/>
      <c r="H73" s="510"/>
      <c r="I73" s="217"/>
      <c r="K73" s="217"/>
      <c r="L73" s="217"/>
      <c r="M73" s="510"/>
      <c r="N73" s="217"/>
      <c r="O73" s="217"/>
      <c r="P73" s="217"/>
    </row>
    <row r="74" spans="1:16">
      <c r="A74" s="210" t="s">
        <v>732</v>
      </c>
      <c r="B74" s="675"/>
      <c r="C74" s="2094"/>
      <c r="D74" s="2093"/>
      <c r="E74" s="217"/>
      <c r="F74" s="338"/>
      <c r="G74" s="217"/>
      <c r="H74" s="510"/>
      <c r="I74" s="217"/>
      <c r="K74" s="217"/>
      <c r="L74" s="217"/>
      <c r="M74" s="510"/>
      <c r="N74" s="217"/>
      <c r="O74" s="217"/>
      <c r="P74" s="217"/>
    </row>
    <row r="75" spans="1:16">
      <c r="A75" s="210"/>
      <c r="B75" s="675" t="s">
        <v>17317</v>
      </c>
      <c r="C75" s="2094">
        <v>4906000</v>
      </c>
      <c r="D75" s="2093"/>
      <c r="E75" s="217"/>
      <c r="F75" s="338"/>
      <c r="G75" s="217"/>
      <c r="H75" s="510"/>
      <c r="I75" s="217"/>
      <c r="K75" s="217"/>
      <c r="L75" s="217"/>
      <c r="M75" s="510"/>
      <c r="N75" s="217"/>
      <c r="O75" s="217"/>
      <c r="P75" s="217"/>
    </row>
    <row r="76" spans="1:16">
      <c r="A76" s="210"/>
      <c r="B76" s="631" t="s">
        <v>17342</v>
      </c>
      <c r="C76" s="856">
        <v>-5000000</v>
      </c>
      <c r="D76" s="2093"/>
      <c r="E76" s="217"/>
      <c r="F76" s="338"/>
      <c r="G76" s="217"/>
      <c r="H76" s="510"/>
      <c r="I76" s="217"/>
      <c r="K76" s="217"/>
      <c r="L76" s="217"/>
      <c r="M76" s="510"/>
      <c r="N76" s="217"/>
      <c r="O76" s="217"/>
      <c r="P76" s="217"/>
    </row>
    <row r="77" spans="1:16">
      <c r="A77" s="210"/>
      <c r="B77" s="955" t="s">
        <v>17343</v>
      </c>
      <c r="C77" s="856">
        <v>-1250000</v>
      </c>
      <c r="D77" s="2093"/>
      <c r="E77" s="217"/>
      <c r="F77" s="338"/>
      <c r="G77" s="217"/>
      <c r="H77" s="510"/>
      <c r="I77" s="217"/>
      <c r="K77" s="217"/>
      <c r="L77" s="217"/>
      <c r="M77" s="510"/>
      <c r="N77" s="217"/>
      <c r="O77" s="217"/>
      <c r="P77" s="217"/>
    </row>
    <row r="78" spans="1:16">
      <c r="A78" s="210"/>
      <c r="B78" s="955" t="s">
        <v>17344</v>
      </c>
      <c r="C78" s="856">
        <v>-596000</v>
      </c>
      <c r="D78" s="2093"/>
      <c r="E78" s="217"/>
      <c r="F78" s="338"/>
      <c r="G78" s="217"/>
      <c r="H78" s="510"/>
      <c r="I78" s="217"/>
      <c r="K78" s="217"/>
      <c r="L78" s="217"/>
      <c r="M78" s="510"/>
      <c r="N78" s="217"/>
      <c r="O78" s="217"/>
      <c r="P78" s="217"/>
    </row>
    <row r="79" spans="1:16">
      <c r="A79" s="210"/>
      <c r="B79" s="675"/>
      <c r="C79" s="2094"/>
      <c r="D79" s="2093"/>
      <c r="E79" s="217"/>
      <c r="F79" s="338"/>
      <c r="G79" s="217"/>
      <c r="H79" s="510"/>
      <c r="I79" s="217"/>
      <c r="K79" s="217"/>
      <c r="L79" s="217"/>
      <c r="M79" s="510"/>
      <c r="N79" s="217"/>
      <c r="O79" s="217"/>
      <c r="P79" s="217"/>
    </row>
    <row r="80" spans="1:16">
      <c r="A80" s="184"/>
      <c r="B80" s="244" t="s">
        <v>733</v>
      </c>
      <c r="C80" s="506">
        <f>SUM(D60:D73)+SUM(C74:C79)</f>
        <v>0</v>
      </c>
      <c r="D80" s="2093"/>
      <c r="E80" s="217"/>
      <c r="F80" s="338"/>
      <c r="G80" s="217"/>
      <c r="H80" s="510"/>
      <c r="I80" s="217"/>
      <c r="K80" s="217"/>
      <c r="L80" s="217"/>
      <c r="M80" s="510"/>
      <c r="N80" s="217"/>
      <c r="O80" s="217"/>
      <c r="P80" s="217"/>
    </row>
    <row r="81" spans="1:16">
      <c r="B81" s="244"/>
      <c r="C81" s="506"/>
      <c r="D81" s="2093"/>
      <c r="E81" s="217"/>
      <c r="F81" s="338"/>
      <c r="G81" s="217"/>
      <c r="H81" s="510"/>
      <c r="I81" s="217"/>
      <c r="K81" s="217"/>
      <c r="L81" s="217"/>
      <c r="M81" s="510"/>
      <c r="N81" s="217"/>
      <c r="O81" s="217"/>
      <c r="P81" s="217"/>
    </row>
    <row r="82" spans="1:16">
      <c r="A82" s="1844"/>
      <c r="B82" s="1845"/>
      <c r="C82" s="1853"/>
      <c r="D82" s="2563"/>
      <c r="E82" s="217"/>
      <c r="F82" s="338"/>
      <c r="G82" s="217"/>
      <c r="H82" s="510"/>
      <c r="I82" s="217"/>
      <c r="K82" s="217"/>
      <c r="L82" s="217"/>
      <c r="M82" s="510"/>
      <c r="N82" s="217"/>
      <c r="O82" s="217"/>
      <c r="P82" s="217"/>
    </row>
    <row r="83" spans="1:16">
      <c r="A83" s="244" t="s">
        <v>11692</v>
      </c>
      <c r="B83" s="244"/>
      <c r="C83" s="519" t="s">
        <v>17345</v>
      </c>
      <c r="D83" s="2093"/>
      <c r="E83" s="217"/>
      <c r="F83" s="338"/>
      <c r="G83" s="217"/>
      <c r="H83" s="510"/>
      <c r="I83" s="217"/>
      <c r="K83" s="217"/>
      <c r="L83" s="217"/>
      <c r="M83" s="510"/>
      <c r="N83" s="217"/>
      <c r="O83" s="217"/>
      <c r="P83" s="217"/>
    </row>
    <row r="84" spans="1:16">
      <c r="A84" s="216">
        <v>5010024</v>
      </c>
      <c r="B84" s="216" t="s">
        <v>17346</v>
      </c>
      <c r="C84" s="2289" t="s">
        <v>17347</v>
      </c>
      <c r="D84" s="2093">
        <v>531000</v>
      </c>
      <c r="E84" s="217"/>
      <c r="F84" s="338">
        <v>441000</v>
      </c>
      <c r="G84" s="217" t="s">
        <v>2661</v>
      </c>
      <c r="H84" s="510">
        <v>42654</v>
      </c>
      <c r="I84" s="217" t="s">
        <v>3611</v>
      </c>
      <c r="K84" s="217"/>
      <c r="L84" s="217" t="s">
        <v>107</v>
      </c>
      <c r="M84" s="510">
        <v>42671</v>
      </c>
      <c r="N84" s="874" t="s">
        <v>728</v>
      </c>
      <c r="O84" s="217" t="s">
        <v>729</v>
      </c>
      <c r="P84" s="217"/>
    </row>
    <row r="85" spans="1:16">
      <c r="B85" s="244"/>
      <c r="C85" s="506"/>
      <c r="D85" s="2093"/>
      <c r="E85" s="217"/>
      <c r="F85" s="338"/>
      <c r="G85" s="217"/>
      <c r="H85" s="510"/>
      <c r="I85" s="217"/>
      <c r="K85" s="217"/>
      <c r="L85" s="217"/>
      <c r="M85" s="510"/>
      <c r="N85" s="217"/>
      <c r="O85" s="217"/>
      <c r="P85" s="217"/>
    </row>
    <row r="86" spans="1:16">
      <c r="A86" s="244" t="s">
        <v>17348</v>
      </c>
      <c r="B86" s="244"/>
      <c r="C86" s="108"/>
      <c r="D86" s="2093"/>
      <c r="E86" s="217"/>
      <c r="F86" s="338"/>
      <c r="G86" s="217"/>
      <c r="H86" s="510"/>
      <c r="I86" s="217"/>
      <c r="K86" s="217"/>
      <c r="L86" s="217"/>
      <c r="M86" s="510"/>
      <c r="N86" s="217"/>
      <c r="O86" s="217"/>
      <c r="P86" s="217"/>
    </row>
    <row r="87" spans="1:16">
      <c r="A87" s="216">
        <v>5010026</v>
      </c>
      <c r="B87" s="216" t="s">
        <v>17346</v>
      </c>
      <c r="C87" s="2289" t="s">
        <v>17349</v>
      </c>
      <c r="D87" s="2093">
        <v>525000</v>
      </c>
      <c r="E87" s="217"/>
      <c r="F87" s="338">
        <v>435000</v>
      </c>
      <c r="G87" s="217" t="s">
        <v>369</v>
      </c>
      <c r="H87" s="510">
        <v>42654</v>
      </c>
      <c r="I87" s="217" t="s">
        <v>727</v>
      </c>
      <c r="K87" s="217"/>
      <c r="L87" s="217" t="s">
        <v>67</v>
      </c>
      <c r="M87" s="510">
        <v>42673</v>
      </c>
      <c r="N87" s="874" t="s">
        <v>728</v>
      </c>
      <c r="O87" s="216" t="s">
        <v>2265</v>
      </c>
      <c r="P87" s="217"/>
    </row>
    <row r="88" spans="1:16">
      <c r="C88" s="2289"/>
      <c r="D88" s="2093"/>
      <c r="E88" s="217"/>
      <c r="F88" s="338"/>
      <c r="G88" s="217"/>
      <c r="H88" s="510"/>
      <c r="I88" s="217"/>
      <c r="K88" s="217"/>
      <c r="L88" s="217"/>
      <c r="M88" s="510"/>
      <c r="N88" s="217"/>
      <c r="O88" s="216"/>
      <c r="P88" s="217"/>
    </row>
    <row r="89" spans="1:16">
      <c r="B89" s="216" t="s">
        <v>17350</v>
      </c>
      <c r="C89" s="2289"/>
      <c r="D89" s="2093"/>
      <c r="E89" s="217"/>
      <c r="F89" s="338"/>
      <c r="G89" s="217"/>
      <c r="H89" s="510"/>
      <c r="I89" s="217"/>
      <c r="K89" s="217"/>
      <c r="L89" s="217"/>
      <c r="M89" s="510"/>
      <c r="N89" s="217"/>
      <c r="O89" s="216"/>
      <c r="P89" s="217"/>
    </row>
    <row r="90" spans="1:16">
      <c r="B90" s="216" t="s">
        <v>731</v>
      </c>
      <c r="C90" s="2289"/>
      <c r="D90" s="2093"/>
      <c r="E90" s="217"/>
      <c r="F90" s="338"/>
      <c r="G90" s="217"/>
      <c r="H90" s="510"/>
      <c r="I90" s="217"/>
      <c r="K90" s="217"/>
      <c r="L90" s="217"/>
      <c r="M90" s="510"/>
      <c r="N90" s="217"/>
      <c r="O90" s="216"/>
      <c r="P90" s="217"/>
    </row>
    <row r="91" spans="1:16">
      <c r="C91" s="2289"/>
      <c r="D91" s="2093"/>
      <c r="E91" s="217"/>
      <c r="F91" s="338"/>
      <c r="G91" s="217"/>
      <c r="H91" s="510"/>
      <c r="I91" s="217"/>
      <c r="K91" s="217"/>
      <c r="L91" s="217"/>
      <c r="M91" s="510"/>
      <c r="N91" s="217"/>
      <c r="O91" s="217"/>
      <c r="P91" s="217"/>
    </row>
    <row r="92" spans="1:16">
      <c r="A92" s="244" t="s">
        <v>16837</v>
      </c>
      <c r="C92" s="2289"/>
      <c r="D92" s="2093"/>
      <c r="E92" s="217"/>
      <c r="F92" s="338"/>
      <c r="G92" s="217"/>
      <c r="H92" s="510"/>
      <c r="I92" s="217"/>
      <c r="K92" s="217"/>
      <c r="L92" s="217"/>
      <c r="M92" s="510"/>
      <c r="N92" s="217"/>
      <c r="O92" s="217"/>
      <c r="P92" s="217"/>
    </row>
    <row r="93" spans="1:16">
      <c r="A93" s="216">
        <v>5010068</v>
      </c>
      <c r="B93" s="216" t="s">
        <v>3435</v>
      </c>
      <c r="C93" s="2289" t="s">
        <v>17351</v>
      </c>
      <c r="D93" s="2093">
        <v>582000</v>
      </c>
      <c r="E93" s="217"/>
      <c r="F93" s="338">
        <v>422000</v>
      </c>
      <c r="G93" s="217" t="s">
        <v>98</v>
      </c>
      <c r="H93" s="510">
        <v>42661</v>
      </c>
      <c r="I93" s="217" t="s">
        <v>727</v>
      </c>
      <c r="K93" s="217"/>
      <c r="L93" s="217" t="s">
        <v>67</v>
      </c>
      <c r="M93" s="510">
        <v>42690</v>
      </c>
      <c r="N93" s="874" t="s">
        <v>728</v>
      </c>
      <c r="O93" s="217" t="s">
        <v>729</v>
      </c>
      <c r="P93" s="217"/>
    </row>
    <row r="94" spans="1:16">
      <c r="C94" s="2289"/>
      <c r="D94" s="2093"/>
      <c r="E94" s="217"/>
      <c r="F94" s="338"/>
      <c r="G94" s="217"/>
      <c r="H94" s="510"/>
      <c r="I94" s="217"/>
      <c r="K94" s="217"/>
      <c r="L94" s="217"/>
      <c r="M94" s="510"/>
      <c r="N94" s="217"/>
      <c r="O94" s="217"/>
      <c r="P94" s="217"/>
    </row>
    <row r="95" spans="1:16">
      <c r="B95" s="216" t="s">
        <v>17352</v>
      </c>
      <c r="C95" s="2289"/>
      <c r="D95" s="2093"/>
      <c r="E95" s="217"/>
      <c r="F95" s="338"/>
      <c r="G95" s="217"/>
      <c r="H95" s="510"/>
      <c r="I95" s="217"/>
      <c r="K95" s="217"/>
      <c r="L95" s="217"/>
      <c r="M95" s="510"/>
      <c r="N95" s="217"/>
      <c r="O95" s="217"/>
      <c r="P95" s="217"/>
    </row>
    <row r="96" spans="1:16">
      <c r="B96" s="216" t="s">
        <v>731</v>
      </c>
      <c r="C96" s="506"/>
      <c r="D96" s="2093"/>
      <c r="E96" s="217"/>
      <c r="F96" s="338"/>
      <c r="G96" s="217"/>
      <c r="H96" s="510"/>
      <c r="I96" s="217"/>
      <c r="K96" s="217"/>
      <c r="L96" s="217"/>
      <c r="M96" s="510"/>
      <c r="N96" s="217"/>
      <c r="O96" s="217"/>
      <c r="P96" s="217"/>
    </row>
    <row r="97" spans="1:16">
      <c r="B97" s="244"/>
      <c r="C97" s="506"/>
      <c r="D97" s="2093"/>
      <c r="E97" s="217"/>
      <c r="F97" s="338"/>
      <c r="G97" s="217"/>
      <c r="H97" s="510"/>
      <c r="I97" s="217"/>
      <c r="K97" s="217"/>
      <c r="L97" s="217"/>
      <c r="M97" s="510"/>
      <c r="N97" s="217"/>
      <c r="O97" s="217"/>
      <c r="P97" s="217"/>
    </row>
    <row r="98" spans="1:16">
      <c r="A98" s="210" t="s">
        <v>732</v>
      </c>
      <c r="B98" s="675"/>
      <c r="C98" s="2094"/>
      <c r="D98" s="2093"/>
      <c r="E98" s="217"/>
      <c r="F98" s="338"/>
      <c r="G98" s="217"/>
      <c r="H98" s="510"/>
      <c r="I98" s="217"/>
      <c r="K98" s="217"/>
      <c r="L98" s="217"/>
      <c r="M98" s="510"/>
      <c r="N98" s="217"/>
      <c r="O98" s="217"/>
      <c r="P98" s="217"/>
    </row>
    <row r="99" spans="1:16">
      <c r="A99" s="210"/>
      <c r="B99" s="232" t="s">
        <v>17353</v>
      </c>
      <c r="C99" s="2094">
        <v>-1000000</v>
      </c>
      <c r="D99" s="2093"/>
      <c r="E99" s="217"/>
      <c r="F99" s="338"/>
      <c r="G99" s="217"/>
      <c r="H99" s="510"/>
      <c r="I99" s="217"/>
      <c r="K99" s="217"/>
      <c r="L99" s="217"/>
      <c r="M99" s="510"/>
      <c r="N99" s="217"/>
      <c r="O99" s="217"/>
      <c r="P99" s="217"/>
    </row>
    <row r="100" spans="1:16">
      <c r="A100" s="210"/>
      <c r="B100" s="232" t="s">
        <v>13772</v>
      </c>
      <c r="C100" s="2094">
        <v>-638000</v>
      </c>
      <c r="D100" s="2093"/>
      <c r="E100" s="217"/>
      <c r="F100" s="338"/>
      <c r="G100" s="217"/>
      <c r="H100" s="510"/>
      <c r="I100" s="217"/>
      <c r="K100" s="217"/>
      <c r="L100" s="217"/>
      <c r="M100" s="510"/>
      <c r="N100" s="217"/>
      <c r="O100" s="217"/>
      <c r="P100" s="217"/>
    </row>
    <row r="101" spans="1:16">
      <c r="A101" s="184"/>
      <c r="D101" s="2093"/>
      <c r="E101" s="217"/>
      <c r="F101" s="338"/>
      <c r="G101" s="217"/>
      <c r="H101" s="510"/>
      <c r="I101" s="217"/>
      <c r="K101" s="217"/>
      <c r="L101" s="217"/>
      <c r="M101" s="510"/>
      <c r="N101" s="217"/>
      <c r="O101" s="217"/>
      <c r="P101" s="217"/>
    </row>
    <row r="102" spans="1:16">
      <c r="A102" s="184"/>
      <c r="B102" s="244" t="s">
        <v>733</v>
      </c>
      <c r="C102" s="506">
        <f>SUM(D82:D97)+SUM(C98:C101)</f>
        <v>0</v>
      </c>
      <c r="D102" s="2093"/>
      <c r="E102" s="217"/>
      <c r="F102" s="338"/>
      <c r="G102" s="217"/>
      <c r="H102" s="510"/>
      <c r="I102" s="217"/>
      <c r="K102" s="217"/>
      <c r="L102" s="217"/>
      <c r="M102" s="510"/>
      <c r="N102" s="217"/>
      <c r="O102" s="217"/>
      <c r="P102" s="217"/>
    </row>
    <row r="103" spans="1:16">
      <c r="B103" s="244"/>
      <c r="C103" s="506"/>
      <c r="D103" s="2093"/>
      <c r="E103" s="217"/>
      <c r="F103" s="338"/>
      <c r="G103" s="217"/>
      <c r="H103" s="510"/>
      <c r="I103" s="217"/>
      <c r="K103" s="217"/>
      <c r="L103" s="217"/>
      <c r="M103" s="510"/>
      <c r="N103" s="217"/>
      <c r="O103" s="217"/>
      <c r="P103" s="217"/>
    </row>
    <row r="104" spans="1:16">
      <c r="A104" s="1844"/>
      <c r="B104" s="1845"/>
      <c r="C104" s="1853"/>
      <c r="D104" s="2563"/>
      <c r="E104" s="217"/>
      <c r="F104" s="338"/>
      <c r="G104" s="217"/>
      <c r="H104" s="510"/>
      <c r="I104" s="217"/>
      <c r="K104" s="217"/>
      <c r="L104" s="217"/>
      <c r="M104" s="510"/>
      <c r="N104" s="217"/>
      <c r="O104" s="217"/>
      <c r="P104" s="217"/>
    </row>
    <row r="105" spans="1:16">
      <c r="A105" s="244" t="s">
        <v>12303</v>
      </c>
      <c r="B105" s="244"/>
      <c r="C105" s="519" t="s">
        <v>17354</v>
      </c>
      <c r="D105" s="2093"/>
      <c r="E105" s="217"/>
      <c r="F105" s="338"/>
      <c r="G105" s="217"/>
      <c r="H105" s="510"/>
      <c r="I105" s="217"/>
      <c r="K105" s="217"/>
      <c r="L105" s="217"/>
      <c r="M105" s="510"/>
      <c r="N105" s="217"/>
      <c r="O105" s="217"/>
      <c r="P105" s="217"/>
    </row>
    <row r="106" spans="1:16">
      <c r="A106" s="216">
        <v>5008058</v>
      </c>
      <c r="B106" s="216" t="s">
        <v>2574</v>
      </c>
      <c r="C106" s="338" t="s">
        <v>17355</v>
      </c>
      <c r="D106" s="2093">
        <v>660000</v>
      </c>
      <c r="E106" s="217"/>
      <c r="F106" s="338">
        <v>279000</v>
      </c>
      <c r="G106" s="217" t="s">
        <v>98</v>
      </c>
      <c r="H106" s="510">
        <v>42600</v>
      </c>
      <c r="I106" s="217" t="s">
        <v>523</v>
      </c>
      <c r="K106" s="217"/>
      <c r="L106" s="217" t="s">
        <v>41</v>
      </c>
      <c r="M106" s="510">
        <v>42692</v>
      </c>
      <c r="N106" s="874" t="s">
        <v>728</v>
      </c>
      <c r="O106" s="216" t="s">
        <v>2265</v>
      </c>
      <c r="P106" s="217"/>
    </row>
    <row r="107" spans="1:16">
      <c r="C107" s="338"/>
      <c r="D107" s="2093"/>
      <c r="E107" s="217"/>
      <c r="F107" s="338"/>
      <c r="G107" s="217"/>
      <c r="H107" s="510"/>
      <c r="I107" s="217"/>
      <c r="K107" s="217"/>
      <c r="L107" s="217"/>
      <c r="M107" s="510"/>
      <c r="N107" s="217"/>
      <c r="O107" s="216"/>
      <c r="P107" s="217"/>
    </row>
    <row r="108" spans="1:16">
      <c r="B108" s="216" t="s">
        <v>17356</v>
      </c>
      <c r="C108" s="338"/>
      <c r="D108" s="2093"/>
      <c r="E108" s="217"/>
      <c r="F108" s="338"/>
      <c r="G108" s="217"/>
      <c r="H108" s="510"/>
      <c r="I108" s="217"/>
      <c r="K108" s="217"/>
      <c r="L108" s="217"/>
      <c r="M108" s="510"/>
      <c r="N108" s="217"/>
      <c r="O108" s="216"/>
      <c r="P108" s="217"/>
    </row>
    <row r="109" spans="1:16">
      <c r="B109" s="216" t="s">
        <v>731</v>
      </c>
      <c r="C109" s="338"/>
      <c r="D109" s="2093"/>
      <c r="E109" s="217"/>
      <c r="F109" s="338"/>
      <c r="G109" s="217"/>
      <c r="H109" s="510"/>
      <c r="I109" s="217"/>
      <c r="K109" s="217"/>
      <c r="L109" s="217"/>
      <c r="M109" s="510"/>
      <c r="N109" s="217"/>
      <c r="O109" s="216"/>
      <c r="P109" s="217"/>
    </row>
    <row r="110" spans="1:16">
      <c r="C110" s="338"/>
      <c r="D110" s="2093"/>
      <c r="E110" s="217"/>
      <c r="F110" s="338"/>
      <c r="G110" s="217"/>
      <c r="H110" s="510"/>
      <c r="I110" s="217"/>
      <c r="K110" s="217"/>
      <c r="L110" s="217"/>
      <c r="M110" s="510"/>
      <c r="N110" s="217"/>
      <c r="O110" s="217"/>
      <c r="P110" s="217"/>
    </row>
    <row r="111" spans="1:16">
      <c r="A111" s="244" t="s">
        <v>17357</v>
      </c>
      <c r="C111" s="519" t="s">
        <v>17358</v>
      </c>
      <c r="D111" s="2093"/>
      <c r="E111" s="217"/>
      <c r="F111" s="338"/>
      <c r="G111" s="217"/>
      <c r="H111" s="510"/>
      <c r="I111" s="217"/>
      <c r="K111" s="217"/>
      <c r="L111" s="217"/>
      <c r="M111" s="510"/>
      <c r="N111" s="217"/>
      <c r="O111" s="217"/>
      <c r="P111" s="217"/>
    </row>
    <row r="112" spans="1:16">
      <c r="A112" s="184">
        <v>5011099</v>
      </c>
      <c r="B112" s="2145" t="s">
        <v>14018</v>
      </c>
      <c r="C112" s="2289" t="s">
        <v>17359</v>
      </c>
      <c r="D112" s="2093">
        <v>560000</v>
      </c>
      <c r="E112" s="217"/>
      <c r="F112" s="338">
        <v>470000</v>
      </c>
      <c r="G112" s="217" t="s">
        <v>31</v>
      </c>
      <c r="H112" s="510">
        <v>42691</v>
      </c>
      <c r="I112" s="217" t="s">
        <v>100</v>
      </c>
      <c r="K112" s="217"/>
      <c r="L112" s="217" t="s">
        <v>41</v>
      </c>
      <c r="M112" s="510">
        <v>42719</v>
      </c>
      <c r="N112" s="874" t="s">
        <v>728</v>
      </c>
      <c r="O112" s="216"/>
      <c r="P112" s="217"/>
    </row>
    <row r="113" spans="1:16">
      <c r="C113" s="338"/>
      <c r="D113" s="2093"/>
      <c r="E113" s="217"/>
      <c r="F113" s="338"/>
      <c r="G113" s="217"/>
      <c r="H113" s="510"/>
      <c r="I113" s="217"/>
      <c r="K113" s="217"/>
      <c r="L113" s="217"/>
      <c r="M113" s="510"/>
      <c r="N113" s="217"/>
      <c r="O113" s="217"/>
      <c r="P113" s="217"/>
    </row>
    <row r="114" spans="1:16">
      <c r="B114" s="216" t="s">
        <v>17360</v>
      </c>
      <c r="C114" s="338"/>
      <c r="D114" s="2093"/>
      <c r="E114" s="217"/>
      <c r="F114" s="338"/>
      <c r="G114" s="217"/>
      <c r="H114" s="510"/>
      <c r="I114" s="217"/>
      <c r="K114" s="217"/>
      <c r="L114" s="217"/>
      <c r="M114" s="510"/>
      <c r="N114" s="217"/>
      <c r="O114" s="217"/>
      <c r="P114" s="217"/>
    </row>
    <row r="115" spans="1:16">
      <c r="B115" s="216" t="s">
        <v>18</v>
      </c>
      <c r="C115" s="506"/>
      <c r="D115" s="2093"/>
      <c r="E115" s="217"/>
      <c r="F115" s="338"/>
      <c r="G115" s="217"/>
      <c r="H115" s="510"/>
      <c r="I115" s="217"/>
      <c r="K115" s="217"/>
      <c r="L115" s="217"/>
      <c r="M115" s="510"/>
      <c r="N115" s="217"/>
      <c r="O115" s="217"/>
      <c r="P115" s="217"/>
    </row>
    <row r="116" spans="1:16">
      <c r="A116" s="210" t="s">
        <v>732</v>
      </c>
      <c r="B116" s="675"/>
      <c r="C116" s="2094"/>
      <c r="D116" s="2093"/>
      <c r="E116" s="217"/>
      <c r="F116" s="338"/>
      <c r="G116" s="217"/>
      <c r="H116" s="510"/>
      <c r="I116" s="217"/>
      <c r="K116" s="217"/>
      <c r="L116" s="217"/>
      <c r="M116" s="510"/>
      <c r="N116" s="217"/>
      <c r="O116" s="217"/>
      <c r="P116" s="217"/>
    </row>
    <row r="117" spans="1:16">
      <c r="A117" s="210"/>
      <c r="B117" s="232" t="s">
        <v>16873</v>
      </c>
      <c r="C117" s="680">
        <v>-660000</v>
      </c>
      <c r="D117" s="2093"/>
      <c r="E117" s="217"/>
      <c r="F117" s="338"/>
      <c r="G117" s="217"/>
      <c r="H117" s="510"/>
      <c r="I117" s="217"/>
      <c r="K117" s="217"/>
      <c r="L117" s="217"/>
      <c r="M117" s="510"/>
      <c r="N117" s="217"/>
      <c r="O117" s="217"/>
      <c r="P117" s="217"/>
    </row>
    <row r="118" spans="1:16">
      <c r="A118" s="210"/>
      <c r="B118" s="232" t="s">
        <v>14139</v>
      </c>
      <c r="C118" s="680">
        <v>-500000</v>
      </c>
      <c r="D118" s="2093"/>
      <c r="E118" s="217"/>
      <c r="F118" s="338"/>
      <c r="G118" s="217"/>
      <c r="H118" s="510"/>
      <c r="I118" s="217"/>
      <c r="K118" s="217"/>
      <c r="L118" s="217"/>
      <c r="M118" s="510"/>
      <c r="N118" s="217"/>
      <c r="O118" s="217"/>
      <c r="P118" s="217"/>
    </row>
    <row r="119" spans="1:16">
      <c r="A119" s="210"/>
      <c r="B119" s="232" t="s">
        <v>751</v>
      </c>
      <c r="C119" s="680">
        <v>-60000</v>
      </c>
      <c r="D119" s="2093"/>
      <c r="E119" s="217"/>
      <c r="F119" s="338"/>
      <c r="G119" s="217"/>
      <c r="H119" s="510"/>
      <c r="I119" s="217"/>
      <c r="K119" s="217"/>
      <c r="L119" s="217"/>
      <c r="M119" s="510"/>
      <c r="N119" s="217"/>
      <c r="O119" s="217"/>
      <c r="P119" s="217"/>
    </row>
    <row r="120" spans="1:16">
      <c r="A120" s="210"/>
      <c r="B120" s="675"/>
      <c r="C120" s="2094"/>
      <c r="D120" s="2093"/>
      <c r="E120" s="217"/>
      <c r="F120" s="338"/>
      <c r="G120" s="217"/>
      <c r="H120" s="510"/>
      <c r="I120" s="217"/>
      <c r="K120" s="217"/>
      <c r="L120" s="217"/>
      <c r="M120" s="510"/>
      <c r="N120" s="217"/>
      <c r="O120" s="217"/>
      <c r="P120" s="217"/>
    </row>
    <row r="121" spans="1:16">
      <c r="A121" s="184"/>
      <c r="B121" s="244" t="s">
        <v>733</v>
      </c>
      <c r="C121" s="506">
        <f>SUM(D104:D115)+SUM(C116:C120)</f>
        <v>0</v>
      </c>
      <c r="D121" s="2093"/>
      <c r="E121" s="217"/>
      <c r="F121" s="338"/>
      <c r="G121" s="217"/>
      <c r="H121" s="510"/>
      <c r="I121" s="217"/>
      <c r="K121" s="217"/>
      <c r="L121" s="217"/>
      <c r="M121" s="510"/>
      <c r="N121" s="217"/>
      <c r="O121" s="217"/>
      <c r="P121" s="217"/>
    </row>
    <row r="122" spans="1:16">
      <c r="B122" s="244"/>
      <c r="C122" s="506"/>
      <c r="D122" s="2093"/>
      <c r="E122" s="217"/>
      <c r="F122" s="338"/>
      <c r="G122" s="217"/>
      <c r="H122" s="510"/>
      <c r="I122" s="217"/>
      <c r="K122" s="217"/>
      <c r="L122" s="217"/>
      <c r="M122" s="510"/>
      <c r="N122" s="217"/>
      <c r="O122" s="217"/>
      <c r="P122" s="217"/>
    </row>
    <row r="123" spans="1:16">
      <c r="B123" s="244"/>
      <c r="C123" s="506"/>
      <c r="D123" s="2093"/>
      <c r="E123" s="217"/>
      <c r="F123" s="338"/>
      <c r="G123" s="217"/>
      <c r="H123" s="510"/>
      <c r="I123" s="217"/>
      <c r="K123" s="217"/>
      <c r="L123" s="217"/>
      <c r="M123" s="510"/>
      <c r="N123" s="217"/>
      <c r="O123" s="217"/>
      <c r="P123" s="217"/>
    </row>
    <row r="124" spans="1:16">
      <c r="B124" s="244"/>
      <c r="C124" s="506"/>
      <c r="D124" s="2093"/>
      <c r="F124" s="338"/>
      <c r="G124" s="217"/>
      <c r="H124" s="510"/>
      <c r="I124" s="217"/>
      <c r="K124" s="217"/>
      <c r="L124" s="217"/>
      <c r="M124" s="510"/>
      <c r="N124" s="217"/>
      <c r="O124" s="217"/>
      <c r="P124" s="217"/>
    </row>
    <row r="125" spans="1:16">
      <c r="B125" s="244"/>
      <c r="C125" s="506"/>
      <c r="D125" s="2093"/>
      <c r="F125" s="338"/>
      <c r="G125" s="217"/>
      <c r="H125" s="510"/>
      <c r="I125" s="217"/>
      <c r="K125" s="217"/>
      <c r="L125" s="217"/>
      <c r="M125" s="510"/>
      <c r="N125" s="217"/>
      <c r="O125" s="217"/>
      <c r="P125" s="217"/>
    </row>
    <row r="126" spans="1:16">
      <c r="B126" s="2145"/>
      <c r="C126" s="2146"/>
      <c r="D126" s="318"/>
      <c r="F126" s="338"/>
      <c r="G126" s="217"/>
      <c r="H126" s="510"/>
      <c r="I126" s="217"/>
      <c r="K126" s="217"/>
      <c r="L126" s="217"/>
      <c r="M126" s="510"/>
      <c r="N126" s="217"/>
      <c r="O126" s="217"/>
      <c r="P126" s="217"/>
    </row>
    <row r="127" spans="1:16" ht="13.5" thickBot="1">
      <c r="A127" s="280"/>
      <c r="B127" s="324"/>
      <c r="C127" s="324"/>
      <c r="D127" s="325"/>
      <c r="F127" s="338"/>
      <c r="G127" s="217"/>
      <c r="H127" s="510"/>
      <c r="I127" s="217"/>
      <c r="K127" s="217"/>
      <c r="L127" s="217"/>
      <c r="M127" s="510"/>
      <c r="N127" s="217"/>
      <c r="O127" s="217"/>
      <c r="P127" s="217"/>
    </row>
    <row r="128" spans="1:16">
      <c r="A128" s="15" t="s">
        <v>557</v>
      </c>
      <c r="C128" s="216"/>
      <c r="D128" s="318"/>
      <c r="F128" s="269"/>
    </row>
    <row r="129" spans="1:8">
      <c r="A129" s="118"/>
      <c r="B129" s="232"/>
      <c r="C129" s="233"/>
      <c r="D129" s="318"/>
      <c r="F129" s="269"/>
    </row>
    <row r="130" spans="1:8">
      <c r="B130" s="232" t="s">
        <v>13306</v>
      </c>
      <c r="C130" s="681" t="s">
        <v>17302</v>
      </c>
      <c r="D130" s="719">
        <v>-500000</v>
      </c>
      <c r="E130" s="216">
        <v>5955428</v>
      </c>
      <c r="F130" s="718" t="s">
        <v>17361</v>
      </c>
      <c r="G130" s="217"/>
    </row>
    <row r="131" spans="1:8">
      <c r="A131" s="184"/>
      <c r="B131" s="232" t="s">
        <v>6815</v>
      </c>
      <c r="C131" s="630" t="s">
        <v>17318</v>
      </c>
      <c r="D131" s="826">
        <v>-1000000</v>
      </c>
      <c r="E131" s="216">
        <v>6103461</v>
      </c>
      <c r="F131" s="718"/>
      <c r="G131" s="502"/>
      <c r="H131" s="108"/>
    </row>
    <row r="132" spans="1:8">
      <c r="B132" s="232" t="s">
        <v>6815</v>
      </c>
      <c r="C132" s="630" t="s">
        <v>6375</v>
      </c>
      <c r="D132" s="719">
        <v>-520000</v>
      </c>
      <c r="E132" s="216">
        <v>6161276</v>
      </c>
      <c r="F132" s="718"/>
      <c r="G132" s="217"/>
    </row>
    <row r="133" spans="1:8">
      <c r="B133" s="232" t="s">
        <v>6815</v>
      </c>
      <c r="C133" s="630" t="s">
        <v>17319</v>
      </c>
      <c r="D133" s="719">
        <v>-4410000</v>
      </c>
      <c r="E133" s="216">
        <v>5660293</v>
      </c>
      <c r="F133" s="718"/>
      <c r="G133" s="217"/>
    </row>
    <row r="134" spans="1:8">
      <c r="B134" s="232" t="s">
        <v>6815</v>
      </c>
      <c r="C134" s="630" t="s">
        <v>17320</v>
      </c>
      <c r="D134" s="719">
        <v>-460000</v>
      </c>
      <c r="E134" s="216">
        <v>5379656</v>
      </c>
      <c r="F134" s="718"/>
      <c r="G134" s="217"/>
    </row>
    <row r="135" spans="1:8">
      <c r="B135" s="232" t="s">
        <v>6815</v>
      </c>
      <c r="C135" s="630" t="s">
        <v>17331</v>
      </c>
      <c r="D135" s="719">
        <v>-3715000</v>
      </c>
      <c r="E135" s="216">
        <v>5793197</v>
      </c>
      <c r="F135" s="718"/>
      <c r="G135" s="217"/>
    </row>
    <row r="136" spans="1:8">
      <c r="B136" s="232" t="s">
        <v>6815</v>
      </c>
      <c r="C136" s="630" t="s">
        <v>17342</v>
      </c>
      <c r="D136" s="719">
        <v>-5000000</v>
      </c>
      <c r="E136" s="216">
        <v>5429336</v>
      </c>
      <c r="F136" s="718"/>
      <c r="G136" s="217"/>
    </row>
    <row r="137" spans="1:8">
      <c r="B137" s="232" t="s">
        <v>6815</v>
      </c>
      <c r="C137" s="681" t="s">
        <v>17343</v>
      </c>
      <c r="D137" s="719">
        <v>-1250000</v>
      </c>
      <c r="E137" s="216">
        <v>6010802</v>
      </c>
      <c r="F137" s="269"/>
    </row>
    <row r="138" spans="1:8">
      <c r="B138" s="232" t="s">
        <v>6815</v>
      </c>
      <c r="C138" s="681" t="s">
        <v>17344</v>
      </c>
      <c r="D138" s="719">
        <v>-596000</v>
      </c>
      <c r="E138" s="216">
        <v>6074252</v>
      </c>
      <c r="F138" s="269"/>
    </row>
    <row r="139" spans="1:8">
      <c r="B139" s="232" t="s">
        <v>6815</v>
      </c>
      <c r="C139" s="233" t="s">
        <v>17353</v>
      </c>
      <c r="D139" s="318">
        <v>-1000000</v>
      </c>
      <c r="E139" s="216">
        <v>5635903</v>
      </c>
      <c r="F139" s="269"/>
    </row>
    <row r="140" spans="1:8">
      <c r="B140" s="232" t="s">
        <v>6815</v>
      </c>
      <c r="C140" s="233" t="s">
        <v>13772</v>
      </c>
      <c r="D140" s="318">
        <v>-638000</v>
      </c>
      <c r="E140" s="216">
        <v>5666721</v>
      </c>
      <c r="F140" s="269"/>
    </row>
    <row r="141" spans="1:8">
      <c r="B141" s="232" t="s">
        <v>6815</v>
      </c>
      <c r="C141" s="233" t="s">
        <v>16873</v>
      </c>
      <c r="D141" s="318">
        <v>-660000</v>
      </c>
      <c r="E141" s="216">
        <v>5779092</v>
      </c>
      <c r="F141" s="269"/>
    </row>
    <row r="142" spans="1:8">
      <c r="B142" s="232" t="s">
        <v>14851</v>
      </c>
      <c r="C142" s="233" t="s">
        <v>14139</v>
      </c>
      <c r="D142" s="318">
        <v>-500000</v>
      </c>
      <c r="E142" s="216">
        <v>5909229</v>
      </c>
      <c r="F142" s="269"/>
    </row>
    <row r="143" spans="1:8">
      <c r="B143" s="232" t="s">
        <v>14851</v>
      </c>
      <c r="C143" s="233" t="s">
        <v>751</v>
      </c>
      <c r="D143" s="318">
        <v>-60000</v>
      </c>
      <c r="E143" s="216">
        <v>6022787</v>
      </c>
      <c r="F143" s="269"/>
    </row>
    <row r="144" spans="1:8">
      <c r="B144" s="232"/>
      <c r="C144" s="233"/>
      <c r="D144" s="318"/>
      <c r="E144" s="216"/>
      <c r="F144" s="269"/>
    </row>
    <row r="145" spans="1:6">
      <c r="D145" s="318"/>
      <c r="F145" s="269"/>
    </row>
    <row r="146" spans="1:6">
      <c r="B146" s="244" t="s">
        <v>13322</v>
      </c>
      <c r="C146" s="245"/>
      <c r="D146" s="320">
        <f>SUM(D3:D145)</f>
        <v>0</v>
      </c>
      <c r="F146" s="269"/>
    </row>
    <row r="151" spans="1:6" ht="13.5" thickBot="1">
      <c r="A151" s="386"/>
      <c r="B151" s="386"/>
      <c r="C151" s="385"/>
    </row>
    <row r="152" spans="1:6" ht="15.75" thickBot="1">
      <c r="A152" s="2887" t="s">
        <v>682</v>
      </c>
      <c r="B152" s="2888"/>
      <c r="C152" s="706" t="s">
        <v>17294</v>
      </c>
    </row>
    <row r="153" spans="1:6" ht="15.75" thickBot="1">
      <c r="A153" s="707" t="s">
        <v>684</v>
      </c>
      <c r="B153" s="1721"/>
      <c r="C153" s="706" t="s">
        <v>17295</v>
      </c>
    </row>
    <row r="154" spans="1:6" ht="15.75" thickBot="1">
      <c r="A154" s="2887" t="s">
        <v>685</v>
      </c>
      <c r="B154" s="2888"/>
      <c r="C154" s="706" t="s">
        <v>17295</v>
      </c>
    </row>
    <row r="155" spans="1:6" ht="30.75" thickBot="1">
      <c r="A155" s="2887" t="s">
        <v>686</v>
      </c>
      <c r="B155" s="2888"/>
      <c r="C155" s="712" t="s">
        <v>17296</v>
      </c>
    </row>
    <row r="156" spans="1:6" ht="15.75" thickBot="1">
      <c r="A156" s="2887" t="s">
        <v>688</v>
      </c>
      <c r="B156" s="2888"/>
      <c r="C156" s="706"/>
    </row>
    <row r="157" spans="1:6" ht="15.75" thickBot="1">
      <c r="A157" s="2887" t="s">
        <v>690</v>
      </c>
      <c r="B157" s="2888"/>
      <c r="C157" s="706" t="s">
        <v>14077</v>
      </c>
    </row>
    <row r="158" spans="1:6" ht="15.75" thickBot="1">
      <c r="A158" s="2887" t="s">
        <v>692</v>
      </c>
      <c r="B158" s="2888"/>
      <c r="C158" s="706" t="s">
        <v>10</v>
      </c>
    </row>
    <row r="159" spans="1:6" ht="15.75" thickBot="1">
      <c r="A159" s="2883" t="s">
        <v>693</v>
      </c>
      <c r="B159" s="2884"/>
      <c r="C159" s="705" t="s">
        <v>694</v>
      </c>
    </row>
    <row r="160" spans="1:6" ht="15.75" thickBot="1">
      <c r="A160" s="2883" t="s">
        <v>695</v>
      </c>
      <c r="B160" s="2884"/>
      <c r="C160" s="717" t="s">
        <v>696</v>
      </c>
    </row>
    <row r="161" spans="1:3" ht="15.75" thickBot="1">
      <c r="A161" s="2883" t="s">
        <v>697</v>
      </c>
      <c r="B161" s="2884"/>
      <c r="C161" s="705"/>
    </row>
    <row r="162" spans="1:3" ht="15.75" thickBot="1">
      <c r="A162" s="2883" t="s">
        <v>13331</v>
      </c>
      <c r="B162" s="2884"/>
      <c r="C162" s="705">
        <v>95126766</v>
      </c>
    </row>
    <row r="163" spans="1:3" ht="15.75" thickBot="1">
      <c r="A163" s="2883" t="s">
        <v>700</v>
      </c>
      <c r="B163" s="2884"/>
      <c r="C163" s="709" t="s">
        <v>17297</v>
      </c>
    </row>
    <row r="164" spans="1:3" ht="15.75" thickBot="1">
      <c r="A164" s="2883" t="s">
        <v>702</v>
      </c>
      <c r="B164" s="2884"/>
      <c r="C164" s="705" t="s">
        <v>760</v>
      </c>
    </row>
    <row r="165" spans="1:3" ht="15.75" thickBot="1">
      <c r="A165" s="2883" t="s">
        <v>704</v>
      </c>
      <c r="B165" s="2884"/>
      <c r="C165" s="709" t="s">
        <v>705</v>
      </c>
    </row>
    <row r="166" spans="1:3" ht="15.75" thickBot="1">
      <c r="A166" s="2885" t="s">
        <v>706</v>
      </c>
      <c r="B166" s="2886"/>
      <c r="C166" s="712"/>
    </row>
  </sheetData>
  <mergeCells count="15">
    <mergeCell ref="A165:B165"/>
    <mergeCell ref="A166:B166"/>
    <mergeCell ref="A162:B162"/>
    <mergeCell ref="A163:B163"/>
    <mergeCell ref="A164:B164"/>
    <mergeCell ref="A158:B158"/>
    <mergeCell ref="A159:B159"/>
    <mergeCell ref="A160:B160"/>
    <mergeCell ref="A161:B161"/>
    <mergeCell ref="L1:N1"/>
    <mergeCell ref="A152:B152"/>
    <mergeCell ref="A154:B154"/>
    <mergeCell ref="A155:B155"/>
    <mergeCell ref="A156:B156"/>
    <mergeCell ref="A157:B157"/>
  </mergeCells>
  <phoneticPr fontId="124"/>
  <printOptions horizontalCentered="1" verticalCentered="1"/>
  <pageMargins left="0.25" right="0.25" top="0.25" bottom="0.25" header="0" footer="0"/>
  <pageSetup paperSize="9" scale="38" orientation="portrait" horizontalDpi="300" verticalDpi="300" r:id="rId1"/>
  <headerFooter alignWithMargins="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37">
    <tabColor theme="1" tint="0.499984740745262"/>
    <pageSetUpPr fitToPage="1"/>
  </sheetPr>
  <dimension ref="A1:R107"/>
  <sheetViews>
    <sheetView zoomScaleNormal="100" workbookViewId="0">
      <pane ySplit="2" topLeftCell="A3" activePane="bottomLeft" state="frozen"/>
      <selection activeCell="D49" sqref="D49"/>
      <selection pane="bottomLeft" activeCell="C20" sqref="C20"/>
    </sheetView>
  </sheetViews>
  <sheetFormatPr defaultColWidth="8" defaultRowHeight="12.75"/>
  <cols>
    <col min="1" max="1" width="13" style="386" customWidth="1"/>
    <col min="2" max="2" width="33.42578125" style="386" customWidth="1"/>
    <col min="3" max="3" width="25.28515625" style="385" customWidth="1"/>
    <col min="4" max="4" width="13.42578125" style="384" customWidth="1"/>
    <col min="5" max="5" width="13" style="383" customWidth="1"/>
    <col min="6" max="6" width="11.140625" style="533" customWidth="1"/>
    <col min="7" max="7" width="17" style="382" customWidth="1"/>
    <col min="8" max="8" width="11.140625" style="381" customWidth="1"/>
    <col min="9" max="9" width="11.140625" style="538" customWidth="1"/>
    <col min="10" max="10" width="8" style="379"/>
    <col min="11" max="11" width="11.7109375" style="380" customWidth="1"/>
    <col min="12" max="12" width="12.85546875" style="380" customWidth="1"/>
    <col min="13" max="13" width="11.140625" style="535" customWidth="1"/>
    <col min="14" max="14" width="11.42578125" style="379" bestFit="1" customWidth="1"/>
    <col min="15" max="15" width="9.42578125" style="379" bestFit="1" customWidth="1"/>
    <col min="16" max="16" width="8" style="379"/>
    <col min="17" max="17" width="14.28515625" style="379" bestFit="1" customWidth="1"/>
    <col min="18" max="18" width="9.7109375" style="379" bestFit="1" customWidth="1"/>
    <col min="19" max="16384" width="8" style="379"/>
  </cols>
  <sheetData>
    <row r="1" spans="1:18" ht="12.75" customHeight="1">
      <c r="A1" s="2920" t="s">
        <v>17362</v>
      </c>
      <c r="B1" s="443" t="s">
        <v>1</v>
      </c>
      <c r="C1" s="2920" t="s">
        <v>2</v>
      </c>
      <c r="D1" s="2921" t="s">
        <v>17363</v>
      </c>
      <c r="E1" s="209" t="s">
        <v>1594</v>
      </c>
      <c r="F1" s="530" t="s">
        <v>5</v>
      </c>
      <c r="G1" s="442" t="s">
        <v>5</v>
      </c>
      <c r="H1" s="441" t="s">
        <v>5</v>
      </c>
      <c r="I1" s="530" t="s">
        <v>17364</v>
      </c>
      <c r="J1" s="2920" t="s">
        <v>17365</v>
      </c>
      <c r="K1" s="2920" t="s">
        <v>17366</v>
      </c>
      <c r="L1" s="440" t="s">
        <v>1313</v>
      </c>
      <c r="M1" s="534" t="s">
        <v>1313</v>
      </c>
      <c r="N1" s="2880"/>
      <c r="O1" s="2881"/>
    </row>
    <row r="2" spans="1:18">
      <c r="A2" s="2920"/>
      <c r="B2" s="443" t="s">
        <v>9</v>
      </c>
      <c r="C2" s="2920"/>
      <c r="D2" s="2921"/>
      <c r="E2" s="20" t="s">
        <v>1598</v>
      </c>
      <c r="F2" s="530" t="s">
        <v>11</v>
      </c>
      <c r="G2" s="442" t="s">
        <v>12</v>
      </c>
      <c r="H2" s="441" t="s">
        <v>17367</v>
      </c>
      <c r="I2" s="536" t="s">
        <v>11</v>
      </c>
      <c r="J2" s="2920"/>
      <c r="K2" s="2920"/>
      <c r="L2" s="440" t="s">
        <v>15</v>
      </c>
      <c r="M2" s="534" t="s">
        <v>11</v>
      </c>
      <c r="N2" s="439" t="s">
        <v>17368</v>
      </c>
      <c r="O2" s="439" t="s">
        <v>17369</v>
      </c>
      <c r="P2" s="438" t="s">
        <v>17370</v>
      </c>
      <c r="Q2" s="438" t="s">
        <v>17371</v>
      </c>
      <c r="R2" s="437" t="s">
        <v>17372</v>
      </c>
    </row>
    <row r="3" spans="1:18" s="436" customFormat="1">
      <c r="A3" s="1862"/>
      <c r="B3" s="1863"/>
      <c r="C3" s="1864"/>
      <c r="D3" s="2546"/>
      <c r="E3" s="1865"/>
      <c r="F3" s="1866"/>
      <c r="G3" s="1867"/>
      <c r="H3" s="1868"/>
      <c r="I3" s="1866"/>
      <c r="J3" s="1869"/>
      <c r="K3" s="1870"/>
      <c r="L3" s="1870"/>
      <c r="M3" s="1871"/>
      <c r="N3" s="1869"/>
      <c r="O3" s="1869"/>
      <c r="P3" s="1869"/>
      <c r="Q3" s="1869"/>
      <c r="R3" s="1869"/>
    </row>
    <row r="4" spans="1:18">
      <c r="A4" s="577" t="s">
        <v>17373</v>
      </c>
      <c r="B4" s="399"/>
      <c r="C4" s="398"/>
      <c r="D4" s="394"/>
      <c r="E4" s="2336"/>
      <c r="F4" s="531"/>
      <c r="H4" s="405"/>
      <c r="I4" s="537"/>
    </row>
    <row r="5" spans="1:18">
      <c r="A5" s="435" t="s">
        <v>17374</v>
      </c>
      <c r="B5" s="399"/>
      <c r="C5" s="232" t="s">
        <v>17375</v>
      </c>
      <c r="D5" s="394"/>
      <c r="E5" s="2311"/>
      <c r="F5" s="532"/>
      <c r="H5" s="407"/>
      <c r="I5" s="532"/>
      <c r="J5" s="406"/>
      <c r="L5" s="405"/>
    </row>
    <row r="6" spans="1:18">
      <c r="A6" s="434" t="s">
        <v>17376</v>
      </c>
      <c r="B6" s="216" t="s">
        <v>17377</v>
      </c>
      <c r="C6" s="433" t="s">
        <v>17378</v>
      </c>
      <c r="D6" s="394">
        <v>5900</v>
      </c>
      <c r="E6" s="2311"/>
      <c r="F6" s="532">
        <v>41850</v>
      </c>
      <c r="G6" s="382" t="s">
        <v>66</v>
      </c>
      <c r="H6" s="407">
        <v>420000</v>
      </c>
      <c r="I6" s="532">
        <v>41762</v>
      </c>
      <c r="J6" s="406"/>
      <c r="L6" s="405" t="s">
        <v>798</v>
      </c>
      <c r="M6" s="535">
        <v>41913</v>
      </c>
    </row>
    <row r="7" spans="1:18">
      <c r="A7" s="434"/>
      <c r="B7" s="216"/>
      <c r="C7" s="433"/>
      <c r="D7" s="394"/>
      <c r="E7" s="2311"/>
      <c r="F7" s="532"/>
      <c r="H7" s="407"/>
      <c r="I7" s="532"/>
      <c r="J7" s="406"/>
      <c r="L7" s="405"/>
    </row>
    <row r="8" spans="1:18">
      <c r="A8" s="542" t="s">
        <v>17379</v>
      </c>
      <c r="B8" s="216"/>
      <c r="C8" s="433"/>
      <c r="D8" s="394"/>
      <c r="E8" s="2311"/>
      <c r="F8" s="532"/>
      <c r="H8" s="407"/>
      <c r="I8" s="532"/>
      <c r="J8" s="406"/>
      <c r="L8" s="405"/>
    </row>
    <row r="9" spans="1:18">
      <c r="A9" s="118">
        <v>4808091</v>
      </c>
      <c r="B9" s="399" t="s">
        <v>17380</v>
      </c>
      <c r="C9" s="422" t="s">
        <v>17381</v>
      </c>
      <c r="D9" s="394">
        <v>5300</v>
      </c>
      <c r="E9" s="2311"/>
      <c r="F9" s="532">
        <v>41872</v>
      </c>
      <c r="G9" s="382" t="s">
        <v>523</v>
      </c>
      <c r="H9" s="407">
        <v>393000</v>
      </c>
      <c r="I9" s="532">
        <v>41762</v>
      </c>
      <c r="J9" s="406"/>
      <c r="L9" s="405" t="s">
        <v>67</v>
      </c>
      <c r="M9" s="535">
        <v>41922</v>
      </c>
    </row>
    <row r="10" spans="1:18">
      <c r="A10" s="118"/>
      <c r="B10" s="399" t="s">
        <v>17382</v>
      </c>
      <c r="C10" s="422"/>
      <c r="D10" s="394"/>
      <c r="E10" s="2311"/>
      <c r="F10" s="532"/>
      <c r="H10" s="407"/>
      <c r="I10" s="532"/>
      <c r="J10" s="406"/>
      <c r="L10" s="405"/>
    </row>
    <row r="11" spans="1:18">
      <c r="A11" s="396"/>
      <c r="B11" s="399"/>
      <c r="C11" s="422"/>
      <c r="D11" s="408"/>
      <c r="E11" s="2311"/>
      <c r="F11" s="532"/>
      <c r="H11" s="407"/>
      <c r="I11" s="532"/>
      <c r="J11" s="406"/>
      <c r="L11" s="405"/>
    </row>
    <row r="12" spans="1:18">
      <c r="A12" s="423" t="s">
        <v>557</v>
      </c>
      <c r="B12" s="432"/>
      <c r="C12" s="431"/>
      <c r="D12" s="408"/>
      <c r="E12" s="2337"/>
      <c r="F12" s="532"/>
      <c r="H12" s="407"/>
      <c r="I12" s="532"/>
      <c r="J12" s="406"/>
      <c r="L12" s="405"/>
    </row>
    <row r="13" spans="1:18">
      <c r="A13" s="410"/>
      <c r="B13" s="232" t="s">
        <v>17383</v>
      </c>
      <c r="C13" s="540">
        <v>-11200</v>
      </c>
      <c r="D13" s="408"/>
      <c r="E13" s="2311" t="s">
        <v>17384</v>
      </c>
      <c r="F13" s="532"/>
      <c r="H13" s="407"/>
      <c r="I13" s="532"/>
      <c r="J13" s="406"/>
      <c r="L13" s="405"/>
    </row>
    <row r="14" spans="1:18">
      <c r="A14" s="410"/>
      <c r="B14" s="232" t="s">
        <v>14599</v>
      </c>
      <c r="C14" s="430"/>
      <c r="D14" s="408"/>
      <c r="E14" s="2338"/>
      <c r="F14" s="532"/>
      <c r="H14" s="407"/>
      <c r="I14" s="532"/>
      <c r="J14" s="406"/>
      <c r="L14" s="405"/>
    </row>
    <row r="15" spans="1:18">
      <c r="A15" s="410"/>
      <c r="B15" s="417" t="s">
        <v>17385</v>
      </c>
      <c r="C15" s="539">
        <f>SUM(D5:D11)+SUM(C12:C14)</f>
        <v>0</v>
      </c>
      <c r="D15" s="408"/>
      <c r="E15" s="2311"/>
      <c r="F15" s="532"/>
      <c r="H15" s="407"/>
      <c r="I15" s="532"/>
      <c r="J15" s="406"/>
      <c r="L15" s="405"/>
    </row>
    <row r="16" spans="1:18">
      <c r="A16" s="2871" t="s">
        <v>17386</v>
      </c>
      <c r="B16" s="1955"/>
      <c r="C16" s="1956"/>
      <c r="D16" s="2547"/>
      <c r="E16" s="2311"/>
      <c r="F16" s="532"/>
      <c r="H16" s="407"/>
      <c r="I16" s="532"/>
      <c r="J16" s="406"/>
      <c r="L16" s="405"/>
    </row>
    <row r="17" spans="1:13">
      <c r="A17" s="423" t="s">
        <v>17387</v>
      </c>
      <c r="B17" s="379"/>
      <c r="C17" s="232" t="s">
        <v>17388</v>
      </c>
      <c r="D17" s="415"/>
      <c r="E17" s="2311"/>
      <c r="F17" s="532"/>
      <c r="H17" s="407"/>
      <c r="I17" s="532"/>
      <c r="J17" s="406"/>
      <c r="L17" s="405"/>
    </row>
    <row r="18" spans="1:13">
      <c r="A18" s="418">
        <v>4910059</v>
      </c>
      <c r="B18" s="419" t="s">
        <v>17389</v>
      </c>
      <c r="C18" s="422" t="s">
        <v>17390</v>
      </c>
      <c r="D18" s="415">
        <v>2500</v>
      </c>
      <c r="E18" s="2311"/>
      <c r="F18" s="532">
        <v>41922</v>
      </c>
      <c r="G18" s="382" t="s">
        <v>262</v>
      </c>
      <c r="H18" s="407">
        <v>174000</v>
      </c>
      <c r="I18" s="532"/>
      <c r="J18" s="406"/>
      <c r="L18" s="405" t="s">
        <v>67</v>
      </c>
      <c r="M18" s="535">
        <v>41956</v>
      </c>
    </row>
    <row r="19" spans="1:13">
      <c r="A19" s="418"/>
      <c r="B19" s="419"/>
      <c r="C19" s="416"/>
      <c r="D19" s="415"/>
      <c r="E19" s="2311"/>
      <c r="F19" s="532"/>
      <c r="H19" s="407"/>
      <c r="I19" s="532"/>
      <c r="J19" s="406"/>
      <c r="L19" s="405"/>
    </row>
    <row r="20" spans="1:13">
      <c r="A20" s="418"/>
      <c r="B20" s="417"/>
      <c r="C20" s="416"/>
      <c r="D20" s="415"/>
      <c r="E20" s="2311"/>
      <c r="F20" s="532"/>
      <c r="H20" s="407"/>
      <c r="I20" s="532"/>
      <c r="J20" s="406"/>
      <c r="L20" s="405"/>
    </row>
    <row r="21" spans="1:13">
      <c r="A21" s="423" t="s">
        <v>557</v>
      </c>
      <c r="B21" s="417"/>
      <c r="C21" s="416"/>
      <c r="D21" s="415"/>
      <c r="E21" s="2311"/>
      <c r="F21" s="532"/>
      <c r="H21" s="407"/>
      <c r="I21" s="532"/>
      <c r="J21" s="406"/>
      <c r="L21" s="405"/>
    </row>
    <row r="22" spans="1:13">
      <c r="A22" s="418"/>
      <c r="B22" s="429" t="s">
        <v>17391</v>
      </c>
      <c r="C22" s="541">
        <v>-2500</v>
      </c>
      <c r="D22" s="415"/>
      <c r="E22" s="2311" t="s">
        <v>17392</v>
      </c>
      <c r="F22" s="532"/>
      <c r="H22" s="407"/>
      <c r="I22" s="532"/>
      <c r="J22" s="406"/>
      <c r="L22" s="405"/>
    </row>
    <row r="23" spans="1:13">
      <c r="A23" s="418"/>
      <c r="B23" s="417"/>
      <c r="C23" s="416"/>
      <c r="D23" s="415"/>
      <c r="E23" s="2311"/>
      <c r="F23" s="532"/>
      <c r="H23" s="407"/>
      <c r="I23" s="532"/>
      <c r="J23" s="406"/>
      <c r="L23" s="405"/>
    </row>
    <row r="24" spans="1:13">
      <c r="A24" s="418"/>
      <c r="B24" s="417"/>
      <c r="C24" s="416"/>
      <c r="D24" s="415"/>
      <c r="E24" s="2311"/>
      <c r="F24" s="532"/>
      <c r="H24" s="407"/>
      <c r="I24" s="532"/>
      <c r="J24" s="406"/>
      <c r="L24" s="405"/>
    </row>
    <row r="25" spans="1:13">
      <c r="A25" s="414"/>
      <c r="B25" s="413" t="s">
        <v>14093</v>
      </c>
      <c r="C25" s="539">
        <f>SUM(D17:D21)+SUM(C22:C24)</f>
        <v>0</v>
      </c>
      <c r="D25" s="411"/>
      <c r="E25" s="2311"/>
      <c r="F25" s="532"/>
      <c r="H25" s="407"/>
      <c r="I25" s="532"/>
      <c r="J25" s="406"/>
      <c r="L25" s="405"/>
    </row>
    <row r="26" spans="1:13">
      <c r="A26" s="2871" t="s">
        <v>17393</v>
      </c>
      <c r="B26" s="1955"/>
      <c r="C26" s="1956"/>
      <c r="D26" s="2547"/>
      <c r="E26" s="2311"/>
      <c r="F26" s="532"/>
      <c r="H26" s="407"/>
      <c r="I26" s="532"/>
      <c r="J26" s="406"/>
      <c r="L26" s="405"/>
    </row>
    <row r="27" spans="1:13">
      <c r="A27" s="423" t="s">
        <v>17394</v>
      </c>
      <c r="B27" s="419"/>
      <c r="C27" s="475" t="s">
        <v>17395</v>
      </c>
      <c r="D27" s="415"/>
      <c r="E27" s="2311"/>
      <c r="F27" s="532"/>
      <c r="H27" s="407"/>
      <c r="I27" s="532"/>
      <c r="J27" s="406"/>
      <c r="L27" s="405"/>
    </row>
    <row r="28" spans="1:13">
      <c r="A28" s="418">
        <v>4811023</v>
      </c>
      <c r="B28" s="419" t="s">
        <v>17396</v>
      </c>
      <c r="C28" s="422" t="s">
        <v>17397</v>
      </c>
      <c r="D28" s="415">
        <v>5900</v>
      </c>
      <c r="E28" s="2311"/>
      <c r="F28" s="532">
        <v>41949</v>
      </c>
      <c r="G28" s="382" t="s">
        <v>100</v>
      </c>
      <c r="H28" s="407">
        <v>430000</v>
      </c>
      <c r="I28" s="532"/>
      <c r="J28" s="406"/>
      <c r="L28" s="405" t="s">
        <v>41</v>
      </c>
      <c r="M28" s="535">
        <v>41969</v>
      </c>
    </row>
    <row r="29" spans="1:13">
      <c r="A29" s="418"/>
      <c r="B29" s="419"/>
      <c r="C29" s="422"/>
      <c r="D29" s="415"/>
      <c r="E29" s="2311"/>
      <c r="F29" s="532"/>
      <c r="H29" s="407"/>
      <c r="I29" s="532"/>
      <c r="J29" s="406"/>
      <c r="L29" s="405"/>
    </row>
    <row r="30" spans="1:13">
      <c r="A30" s="423" t="s">
        <v>17398</v>
      </c>
      <c r="B30" s="419"/>
      <c r="C30" s="422"/>
      <c r="D30" s="415"/>
      <c r="E30" s="2311"/>
      <c r="F30" s="532"/>
      <c r="H30" s="407"/>
      <c r="I30" s="532"/>
      <c r="J30" s="406"/>
      <c r="L30" s="405"/>
    </row>
    <row r="31" spans="1:13">
      <c r="A31" s="418">
        <v>4810058</v>
      </c>
      <c r="B31" s="419" t="s">
        <v>17399</v>
      </c>
      <c r="C31" s="422" t="s">
        <v>17400</v>
      </c>
      <c r="D31" s="415">
        <v>5800</v>
      </c>
      <c r="E31" s="2311"/>
      <c r="F31" s="532">
        <v>41922</v>
      </c>
      <c r="G31" s="382" t="s">
        <v>262</v>
      </c>
      <c r="H31" s="407">
        <v>434000</v>
      </c>
      <c r="I31" s="532"/>
      <c r="J31" s="406"/>
      <c r="L31" s="405" t="s">
        <v>67</v>
      </c>
      <c r="M31" s="535">
        <v>41967</v>
      </c>
    </row>
    <row r="32" spans="1:13">
      <c r="A32" s="418"/>
      <c r="B32" s="419"/>
      <c r="C32" s="416"/>
      <c r="D32" s="415"/>
      <c r="E32" s="2311"/>
      <c r="F32" s="532"/>
      <c r="H32" s="407"/>
      <c r="I32" s="532"/>
      <c r="J32" s="406"/>
      <c r="L32" s="405"/>
    </row>
    <row r="33" spans="1:13">
      <c r="A33" s="418"/>
      <c r="B33" s="417"/>
      <c r="C33" s="416"/>
      <c r="D33" s="415"/>
      <c r="E33" s="2311"/>
      <c r="F33" s="532"/>
      <c r="H33" s="407"/>
      <c r="I33" s="532"/>
      <c r="J33" s="406"/>
      <c r="L33" s="405"/>
    </row>
    <row r="34" spans="1:13">
      <c r="A34" s="423" t="s">
        <v>557</v>
      </c>
      <c r="B34" s="417"/>
      <c r="C34" s="416"/>
      <c r="D34" s="415"/>
      <c r="E34" s="2311"/>
      <c r="F34" s="532"/>
      <c r="H34" s="407"/>
      <c r="I34" s="532"/>
      <c r="J34" s="406"/>
      <c r="L34" s="405"/>
    </row>
    <row r="35" spans="1:13">
      <c r="A35" s="418"/>
      <c r="B35" s="429" t="s">
        <v>17401</v>
      </c>
      <c r="C35" s="541">
        <v>-11700</v>
      </c>
      <c r="D35" s="415"/>
      <c r="E35" s="2311" t="s">
        <v>17402</v>
      </c>
      <c r="F35" s="532"/>
      <c r="H35" s="407"/>
      <c r="I35" s="532"/>
      <c r="J35" s="406"/>
      <c r="L35" s="405"/>
    </row>
    <row r="36" spans="1:13">
      <c r="A36" s="418"/>
      <c r="B36" s="417"/>
      <c r="C36" s="416"/>
      <c r="D36" s="415"/>
      <c r="E36" s="2311"/>
      <c r="F36" s="532"/>
      <c r="H36" s="407"/>
      <c r="I36" s="532"/>
      <c r="J36" s="406"/>
      <c r="L36" s="405"/>
    </row>
    <row r="37" spans="1:13">
      <c r="A37" s="418"/>
      <c r="B37" s="417"/>
      <c r="C37" s="416"/>
      <c r="D37" s="415"/>
      <c r="E37" s="2311"/>
      <c r="F37" s="532"/>
      <c r="H37" s="407"/>
      <c r="I37" s="532"/>
      <c r="J37" s="406"/>
      <c r="L37" s="405"/>
    </row>
    <row r="38" spans="1:13">
      <c r="A38" s="418"/>
      <c r="B38" s="417"/>
      <c r="C38" s="416"/>
      <c r="D38" s="415"/>
      <c r="E38" s="2311"/>
      <c r="F38" s="532"/>
      <c r="H38" s="407"/>
      <c r="I38" s="532"/>
      <c r="J38" s="406"/>
      <c r="L38" s="405"/>
    </row>
    <row r="39" spans="1:13">
      <c r="A39" s="418"/>
      <c r="B39" s="428" t="s">
        <v>14093</v>
      </c>
      <c r="C39" s="539">
        <f>SUM(D26:D33)+SUM(C34:C38)</f>
        <v>0</v>
      </c>
      <c r="D39" s="415"/>
      <c r="E39" s="2311"/>
      <c r="F39" s="532"/>
      <c r="H39" s="407"/>
      <c r="I39" s="532"/>
      <c r="J39" s="406"/>
      <c r="L39" s="405"/>
    </row>
    <row r="40" spans="1:13">
      <c r="A40" s="427"/>
      <c r="B40" s="426"/>
      <c r="C40" s="425"/>
      <c r="D40" s="424"/>
      <c r="E40" s="2311"/>
      <c r="F40" s="532"/>
      <c r="H40" s="407"/>
      <c r="I40" s="532"/>
      <c r="J40" s="406"/>
      <c r="L40" s="405"/>
    </row>
    <row r="41" spans="1:13">
      <c r="A41" s="423" t="s">
        <v>17403</v>
      </c>
      <c r="B41" s="417"/>
      <c r="C41" s="416"/>
      <c r="D41" s="415"/>
      <c r="E41" s="2311"/>
      <c r="F41" s="532"/>
      <c r="H41" s="407"/>
      <c r="I41" s="532"/>
      <c r="J41" s="406"/>
      <c r="L41" s="405"/>
    </row>
    <row r="42" spans="1:13">
      <c r="A42" s="423" t="s">
        <v>13554</v>
      </c>
      <c r="B42" s="417"/>
      <c r="C42" s="475" t="s">
        <v>17404</v>
      </c>
      <c r="D42" s="415"/>
      <c r="E42" s="2311"/>
      <c r="F42" s="532"/>
      <c r="H42" s="407"/>
      <c r="I42" s="532"/>
      <c r="J42" s="406"/>
      <c r="L42" s="405"/>
    </row>
    <row r="43" spans="1:13">
      <c r="A43" s="421">
        <v>4810066</v>
      </c>
      <c r="B43" s="419" t="s">
        <v>17405</v>
      </c>
      <c r="C43" s="420" t="s">
        <v>17406</v>
      </c>
      <c r="D43" s="415">
        <v>4800</v>
      </c>
      <c r="E43" s="2311"/>
      <c r="F43" s="532">
        <v>41922</v>
      </c>
      <c r="G43" s="382" t="s">
        <v>3263</v>
      </c>
      <c r="H43" s="407">
        <v>385000</v>
      </c>
      <c r="I43" s="532"/>
      <c r="J43" s="406"/>
      <c r="L43" s="405" t="s">
        <v>67</v>
      </c>
      <c r="M43" s="535">
        <v>41970</v>
      </c>
    </row>
    <row r="44" spans="1:13">
      <c r="A44" s="419"/>
      <c r="B44" s="419"/>
      <c r="C44" s="419"/>
      <c r="D44" s="415"/>
      <c r="E44" s="2311"/>
      <c r="F44" s="532"/>
      <c r="H44" s="407"/>
      <c r="I44" s="532"/>
      <c r="J44" s="406"/>
      <c r="L44" s="405"/>
    </row>
    <row r="45" spans="1:13">
      <c r="A45" s="418"/>
      <c r="B45" s="417" t="s">
        <v>17407</v>
      </c>
      <c r="C45" s="422">
        <v>-4800</v>
      </c>
      <c r="D45" s="415"/>
      <c r="E45" s="2099" t="s">
        <v>17408</v>
      </c>
      <c r="F45" s="532"/>
      <c r="H45" s="407"/>
      <c r="I45" s="532"/>
      <c r="J45" s="406"/>
      <c r="L45" s="405"/>
    </row>
    <row r="46" spans="1:13">
      <c r="A46" s="418"/>
      <c r="B46" s="417"/>
      <c r="C46" s="422"/>
      <c r="D46" s="415"/>
      <c r="E46" s="2311"/>
      <c r="F46" s="532"/>
      <c r="H46" s="407"/>
      <c r="I46" s="532"/>
      <c r="J46" s="406"/>
      <c r="L46" s="405"/>
    </row>
    <row r="47" spans="1:13">
      <c r="A47" s="418"/>
      <c r="B47" s="428" t="s">
        <v>14093</v>
      </c>
      <c r="C47" s="409">
        <f>SUM(D43:D44)+SUM(C45:C46)</f>
        <v>0</v>
      </c>
      <c r="D47" s="415"/>
      <c r="E47" s="2311"/>
      <c r="F47" s="532"/>
      <c r="H47" s="407"/>
      <c r="I47" s="532"/>
      <c r="J47" s="406"/>
      <c r="L47" s="405"/>
    </row>
    <row r="48" spans="1:13">
      <c r="A48" s="427"/>
      <c r="B48" s="426"/>
      <c r="C48" s="425"/>
      <c r="D48" s="424"/>
      <c r="E48" s="2311"/>
      <c r="F48" s="532"/>
      <c r="H48" s="407"/>
      <c r="I48" s="532"/>
      <c r="J48" s="406"/>
      <c r="L48" s="405"/>
    </row>
    <row r="49" spans="1:13">
      <c r="A49" s="418"/>
      <c r="B49" s="417"/>
      <c r="C49" s="416"/>
      <c r="D49" s="415"/>
      <c r="E49" s="2311"/>
      <c r="F49" s="532"/>
      <c r="H49" s="407"/>
      <c r="I49" s="532"/>
      <c r="J49" s="406"/>
      <c r="L49" s="405"/>
    </row>
    <row r="50" spans="1:13">
      <c r="A50" s="423" t="s">
        <v>17409</v>
      </c>
      <c r="B50" s="417"/>
      <c r="C50" s="416"/>
      <c r="D50" s="415"/>
      <c r="E50" s="2311"/>
      <c r="F50" s="532"/>
      <c r="H50" s="407"/>
      <c r="I50" s="532"/>
      <c r="J50" s="406"/>
      <c r="L50" s="405"/>
    </row>
    <row r="51" spans="1:13">
      <c r="A51" s="423" t="s">
        <v>11409</v>
      </c>
      <c r="B51" s="417"/>
      <c r="C51" s="475" t="s">
        <v>17410</v>
      </c>
      <c r="D51" s="415"/>
      <c r="E51" s="2311"/>
      <c r="F51" s="532"/>
      <c r="H51" s="407"/>
      <c r="I51" s="532"/>
      <c r="J51" s="406"/>
      <c r="L51" s="405"/>
    </row>
    <row r="52" spans="1:13">
      <c r="A52" s="418">
        <v>4901034</v>
      </c>
      <c r="B52" s="419" t="s">
        <v>17411</v>
      </c>
      <c r="C52" s="422" t="s">
        <v>17412</v>
      </c>
      <c r="D52" s="415">
        <v>4550</v>
      </c>
      <c r="E52" s="2311"/>
      <c r="F52" s="532">
        <v>42018</v>
      </c>
      <c r="G52" s="382" t="s">
        <v>66</v>
      </c>
      <c r="H52" s="407">
        <v>340000</v>
      </c>
      <c r="I52" s="532"/>
      <c r="J52" s="406"/>
      <c r="L52" s="405" t="s">
        <v>67</v>
      </c>
      <c r="M52" s="535">
        <v>42062</v>
      </c>
    </row>
    <row r="53" spans="1:13">
      <c r="A53" s="418"/>
      <c r="B53" s="419"/>
      <c r="C53" s="422"/>
      <c r="D53" s="415"/>
      <c r="E53" s="2311"/>
      <c r="F53" s="532"/>
      <c r="H53" s="407"/>
      <c r="I53" s="532"/>
      <c r="J53" s="406"/>
      <c r="L53" s="405"/>
    </row>
    <row r="54" spans="1:13">
      <c r="A54" s="418"/>
      <c r="B54" s="419"/>
      <c r="C54" s="422"/>
      <c r="D54" s="415"/>
      <c r="E54" s="2311"/>
      <c r="F54" s="532"/>
      <c r="H54" s="407"/>
      <c r="I54" s="532"/>
      <c r="J54" s="406"/>
      <c r="L54" s="405"/>
    </row>
    <row r="55" spans="1:13">
      <c r="A55" s="418"/>
      <c r="B55" s="417" t="s">
        <v>17413</v>
      </c>
      <c r="C55" s="416">
        <v>-4550</v>
      </c>
      <c r="D55" s="415"/>
      <c r="E55" s="2099" t="s">
        <v>17414</v>
      </c>
      <c r="F55" s="532"/>
      <c r="H55" s="407"/>
      <c r="I55" s="532"/>
      <c r="J55" s="406"/>
      <c r="L55" s="405"/>
    </row>
    <row r="56" spans="1:13">
      <c r="A56" s="418"/>
      <c r="B56" s="417"/>
      <c r="C56" s="416"/>
      <c r="D56" s="415"/>
      <c r="E56" s="2311"/>
      <c r="F56" s="532"/>
      <c r="H56" s="407"/>
      <c r="I56" s="532"/>
      <c r="J56" s="406"/>
      <c r="L56" s="405"/>
    </row>
    <row r="57" spans="1:13">
      <c r="A57" s="418"/>
      <c r="B57" s="428" t="s">
        <v>14093</v>
      </c>
      <c r="C57" s="409">
        <f>SUM(D52:D54)+SUM(C55:C56)</f>
        <v>0</v>
      </c>
      <c r="D57" s="415"/>
      <c r="E57" s="2311"/>
      <c r="F57" s="532"/>
      <c r="H57" s="407"/>
      <c r="I57" s="532"/>
      <c r="J57" s="406"/>
      <c r="L57" s="405"/>
    </row>
    <row r="58" spans="1:13">
      <c r="A58" s="427"/>
      <c r="B58" s="426"/>
      <c r="C58" s="425"/>
      <c r="D58" s="424"/>
      <c r="E58" s="2311"/>
      <c r="F58" s="532"/>
      <c r="H58" s="407"/>
      <c r="I58" s="532"/>
      <c r="J58" s="406"/>
      <c r="L58" s="405"/>
    </row>
    <row r="59" spans="1:13">
      <c r="A59" s="418"/>
      <c r="B59" s="417"/>
      <c r="C59" s="416"/>
      <c r="D59" s="415"/>
      <c r="E59" s="2311"/>
      <c r="F59" s="532"/>
      <c r="H59" s="407"/>
      <c r="I59" s="532"/>
      <c r="J59" s="406"/>
      <c r="L59" s="405"/>
    </row>
    <row r="60" spans="1:13">
      <c r="A60" s="423" t="s">
        <v>17415</v>
      </c>
      <c r="B60" s="417"/>
      <c r="C60" s="416"/>
      <c r="D60" s="415"/>
      <c r="E60" s="2311"/>
      <c r="F60" s="532"/>
      <c r="H60" s="407"/>
      <c r="I60" s="532"/>
      <c r="J60" s="406"/>
      <c r="L60" s="405"/>
    </row>
    <row r="61" spans="1:13">
      <c r="A61" s="423" t="s">
        <v>8168</v>
      </c>
      <c r="B61" s="417"/>
      <c r="C61" s="416"/>
      <c r="D61" s="415"/>
      <c r="E61" s="2311"/>
      <c r="F61" s="532"/>
      <c r="H61" s="407"/>
      <c r="I61" s="532"/>
      <c r="J61" s="406"/>
      <c r="L61" s="405"/>
    </row>
    <row r="62" spans="1:13">
      <c r="A62" s="418">
        <v>4902162</v>
      </c>
      <c r="B62" s="419" t="s">
        <v>17246</v>
      </c>
      <c r="C62" s="422" t="s">
        <v>17416</v>
      </c>
      <c r="D62" s="415">
        <v>4400</v>
      </c>
      <c r="E62" s="2311"/>
      <c r="F62" s="532">
        <v>42060</v>
      </c>
      <c r="G62" s="382" t="s">
        <v>355</v>
      </c>
      <c r="H62" s="407">
        <v>366000</v>
      </c>
      <c r="I62" s="532"/>
      <c r="J62" s="406"/>
      <c r="L62" s="405" t="s">
        <v>67</v>
      </c>
      <c r="M62" s="535">
        <v>42088</v>
      </c>
    </row>
    <row r="63" spans="1:13">
      <c r="A63" s="418"/>
      <c r="B63" s="417"/>
      <c r="C63" s="416"/>
      <c r="D63" s="415"/>
      <c r="E63" s="2311"/>
      <c r="F63" s="532"/>
      <c r="H63" s="407"/>
      <c r="I63" s="532"/>
      <c r="J63" s="406"/>
      <c r="L63" s="405"/>
    </row>
    <row r="64" spans="1:13">
      <c r="A64" s="418"/>
      <c r="B64" s="417" t="s">
        <v>17417</v>
      </c>
      <c r="C64" s="416">
        <v>-4400</v>
      </c>
      <c r="D64" s="415"/>
      <c r="E64" s="2311" t="s">
        <v>17418</v>
      </c>
      <c r="F64" s="532"/>
      <c r="H64" s="407"/>
      <c r="I64" s="532"/>
      <c r="J64" s="406"/>
      <c r="L64" s="405"/>
    </row>
    <row r="65" spans="1:18">
      <c r="A65" s="418"/>
      <c r="B65" s="417"/>
      <c r="C65" s="416"/>
      <c r="D65" s="415"/>
      <c r="E65" s="2311"/>
      <c r="F65" s="532"/>
      <c r="H65" s="407"/>
      <c r="I65" s="532"/>
      <c r="J65" s="406"/>
      <c r="L65" s="405"/>
    </row>
    <row r="66" spans="1:18">
      <c r="A66" s="418"/>
      <c r="B66" s="417"/>
      <c r="C66" s="416"/>
      <c r="D66" s="415"/>
      <c r="E66" s="2311"/>
      <c r="F66" s="532"/>
      <c r="H66" s="407"/>
      <c r="I66" s="532"/>
      <c r="J66" s="406"/>
      <c r="L66" s="405"/>
    </row>
    <row r="67" spans="1:18">
      <c r="A67" s="418"/>
      <c r="B67" s="428" t="s">
        <v>14093</v>
      </c>
      <c r="C67" s="409">
        <f>SUM(D61:D63)+SUM(C64:C65)</f>
        <v>0</v>
      </c>
      <c r="D67" s="415"/>
      <c r="E67" s="2311"/>
      <c r="F67" s="532"/>
      <c r="H67" s="407"/>
      <c r="I67" s="532"/>
      <c r="J67" s="406"/>
      <c r="L67" s="405"/>
    </row>
    <row r="68" spans="1:18">
      <c r="A68" s="418"/>
      <c r="B68" s="428"/>
      <c r="C68" s="409"/>
      <c r="D68" s="415"/>
      <c r="E68" s="2311"/>
      <c r="F68" s="532"/>
      <c r="H68" s="407"/>
      <c r="I68" s="532"/>
      <c r="J68" s="406"/>
      <c r="L68" s="405"/>
    </row>
    <row r="69" spans="1:18">
      <c r="A69" s="418"/>
      <c r="B69" s="417"/>
      <c r="C69" s="416"/>
      <c r="D69" s="415"/>
      <c r="E69" s="2311"/>
      <c r="F69" s="532"/>
      <c r="H69" s="407"/>
      <c r="I69" s="532"/>
      <c r="J69" s="406"/>
      <c r="L69" s="405"/>
    </row>
    <row r="70" spans="1:18">
      <c r="A70" s="118"/>
      <c r="B70" s="560" t="s">
        <v>6168</v>
      </c>
      <c r="C70" s="409"/>
      <c r="D70" s="394"/>
      <c r="E70" s="2311"/>
      <c r="F70" s="532"/>
      <c r="H70" s="407"/>
      <c r="I70" s="532"/>
      <c r="J70" s="406"/>
      <c r="L70" s="405"/>
    </row>
    <row r="71" spans="1:18">
      <c r="A71" s="410"/>
      <c r="B71" s="244"/>
      <c r="C71" s="409"/>
      <c r="D71" s="408"/>
      <c r="E71" s="2311"/>
      <c r="F71" s="532"/>
      <c r="H71" s="407"/>
      <c r="I71" s="532"/>
      <c r="J71" s="406"/>
      <c r="L71" s="405"/>
    </row>
    <row r="72" spans="1:18" s="397" customFormat="1">
      <c r="A72" s="404" t="s">
        <v>557</v>
      </c>
      <c r="B72" s="403"/>
      <c r="C72" s="402"/>
      <c r="D72" s="401"/>
      <c r="E72" s="2336"/>
      <c r="F72" s="531"/>
      <c r="G72" s="400"/>
      <c r="H72" s="381"/>
      <c r="I72" s="538"/>
      <c r="J72" s="379"/>
      <c r="K72" s="380"/>
      <c r="L72" s="380"/>
      <c r="M72" s="535"/>
      <c r="N72" s="379"/>
      <c r="O72" s="379"/>
      <c r="P72" s="379"/>
      <c r="Q72" s="379"/>
      <c r="R72" s="379"/>
    </row>
    <row r="73" spans="1:18" s="397" customFormat="1">
      <c r="A73" s="118"/>
      <c r="B73" s="399"/>
      <c r="C73" s="398"/>
      <c r="D73" s="394"/>
      <c r="E73" s="2336"/>
      <c r="F73" s="531"/>
      <c r="G73" s="382"/>
      <c r="H73" s="381"/>
      <c r="I73" s="538"/>
      <c r="J73" s="379"/>
      <c r="K73" s="380"/>
      <c r="L73" s="380"/>
      <c r="M73" s="535"/>
      <c r="N73" s="379"/>
      <c r="O73" s="379"/>
      <c r="P73" s="379"/>
      <c r="Q73" s="379"/>
      <c r="R73" s="379"/>
    </row>
    <row r="74" spans="1:18" s="397" customFormat="1">
      <c r="A74" s="118"/>
      <c r="B74" s="216" t="s">
        <v>17419</v>
      </c>
      <c r="C74" s="395" t="s">
        <v>17420</v>
      </c>
      <c r="D74" s="394">
        <v>-11200</v>
      </c>
      <c r="E74" s="2339" t="s">
        <v>17384</v>
      </c>
      <c r="F74" s="531"/>
      <c r="G74" s="382"/>
      <c r="H74" s="381"/>
      <c r="I74" s="538"/>
      <c r="J74" s="379"/>
      <c r="K74" s="380"/>
      <c r="L74" s="380"/>
      <c r="M74" s="535"/>
      <c r="N74" s="379"/>
      <c r="O74" s="379"/>
      <c r="P74" s="379"/>
      <c r="Q74" s="379"/>
      <c r="R74" s="379"/>
    </row>
    <row r="75" spans="1:18" s="387" customFormat="1">
      <c r="A75" s="396"/>
      <c r="B75" s="216" t="s">
        <v>17419</v>
      </c>
      <c r="C75" s="395" t="s">
        <v>17421</v>
      </c>
      <c r="D75" s="394">
        <v>-2500</v>
      </c>
      <c r="E75" s="2099" t="s">
        <v>17392</v>
      </c>
      <c r="F75" s="533"/>
      <c r="G75" s="382"/>
      <c r="H75" s="381"/>
      <c r="I75" s="538"/>
      <c r="J75" s="379"/>
      <c r="K75" s="380"/>
      <c r="L75" s="380"/>
      <c r="M75" s="535"/>
      <c r="N75" s="379"/>
      <c r="O75" s="379"/>
      <c r="P75" s="379"/>
      <c r="Q75" s="379"/>
      <c r="R75" s="379"/>
    </row>
    <row r="76" spans="1:18" s="387" customFormat="1">
      <c r="A76" s="396"/>
      <c r="B76" s="216" t="s">
        <v>17419</v>
      </c>
      <c r="C76" s="395" t="s">
        <v>6831</v>
      </c>
      <c r="D76" s="394">
        <v>-11700</v>
      </c>
      <c r="E76" s="2340" t="s">
        <v>17402</v>
      </c>
      <c r="F76" s="533"/>
      <c r="G76" s="382"/>
      <c r="H76" s="381"/>
      <c r="I76" s="538"/>
      <c r="J76" s="379"/>
      <c r="K76" s="380"/>
      <c r="L76" s="380"/>
      <c r="M76" s="535"/>
      <c r="N76" s="379"/>
      <c r="O76" s="379"/>
      <c r="P76" s="379"/>
      <c r="Q76" s="379"/>
      <c r="R76" s="379"/>
    </row>
    <row r="77" spans="1:18" s="387" customFormat="1">
      <c r="A77" s="396"/>
      <c r="B77" s="216" t="s">
        <v>17419</v>
      </c>
      <c r="C77" s="395" t="s">
        <v>17422</v>
      </c>
      <c r="D77" s="394">
        <v>-4800</v>
      </c>
      <c r="E77" s="2099" t="s">
        <v>17408</v>
      </c>
      <c r="F77" s="533"/>
      <c r="G77" s="382"/>
      <c r="H77" s="381"/>
      <c r="I77" s="538"/>
      <c r="J77" s="379"/>
      <c r="K77" s="380"/>
      <c r="L77" s="380"/>
      <c r="M77" s="535"/>
      <c r="N77" s="379"/>
      <c r="O77" s="379"/>
      <c r="P77" s="379"/>
      <c r="Q77" s="379"/>
      <c r="R77" s="379"/>
    </row>
    <row r="78" spans="1:18" s="387" customFormat="1">
      <c r="A78" s="396"/>
      <c r="B78" s="216" t="s">
        <v>17419</v>
      </c>
      <c r="C78" s="395" t="s">
        <v>17423</v>
      </c>
      <c r="D78" s="394">
        <v>-4550</v>
      </c>
      <c r="E78" s="2099" t="s">
        <v>17414</v>
      </c>
      <c r="F78" s="533"/>
      <c r="G78" s="382"/>
      <c r="H78" s="381"/>
      <c r="I78" s="538"/>
      <c r="J78" s="379"/>
      <c r="K78" s="380"/>
      <c r="L78" s="380"/>
      <c r="M78" s="535"/>
      <c r="N78" s="379"/>
      <c r="O78" s="379"/>
      <c r="P78" s="379"/>
      <c r="Q78" s="379"/>
      <c r="R78" s="379"/>
    </row>
    <row r="79" spans="1:18" s="387" customFormat="1">
      <c r="A79" s="396"/>
      <c r="B79" s="216" t="s">
        <v>17419</v>
      </c>
      <c r="C79" s="395" t="s">
        <v>17424</v>
      </c>
      <c r="D79" s="394">
        <v>-4400</v>
      </c>
      <c r="E79" s="2311" t="s">
        <v>17418</v>
      </c>
      <c r="F79" s="533"/>
      <c r="G79" s="382"/>
      <c r="H79" s="381"/>
      <c r="I79" s="538"/>
      <c r="J79" s="379"/>
      <c r="K79" s="380"/>
      <c r="L79" s="380"/>
      <c r="M79" s="535"/>
      <c r="N79" s="379"/>
      <c r="O79" s="379"/>
      <c r="P79" s="379"/>
      <c r="Q79" s="379"/>
      <c r="R79" s="379"/>
    </row>
    <row r="80" spans="1:18" s="387" customFormat="1">
      <c r="A80" s="396"/>
      <c r="B80" s="216" t="s">
        <v>2625</v>
      </c>
      <c r="C80" s="395" t="s">
        <v>17425</v>
      </c>
      <c r="D80" s="394">
        <v>-9995</v>
      </c>
      <c r="E80" s="2099" t="s">
        <v>17426</v>
      </c>
      <c r="F80" s="533"/>
      <c r="G80" s="382"/>
      <c r="H80" s="381"/>
      <c r="I80" s="538"/>
      <c r="J80" s="379"/>
      <c r="K80" s="380"/>
      <c r="L80" s="380"/>
      <c r="M80" s="535"/>
      <c r="N80" s="379"/>
      <c r="O80" s="379"/>
      <c r="P80" s="379"/>
      <c r="Q80" s="379"/>
      <c r="R80" s="379"/>
    </row>
    <row r="81" spans="1:18" s="387" customFormat="1">
      <c r="A81" s="396"/>
      <c r="B81" s="216" t="s">
        <v>2625</v>
      </c>
      <c r="C81" s="395" t="s">
        <v>17425</v>
      </c>
      <c r="D81" s="394">
        <v>-5</v>
      </c>
      <c r="E81" s="2099" t="s">
        <v>17427</v>
      </c>
      <c r="F81" s="533"/>
      <c r="G81" s="382"/>
      <c r="H81" s="381"/>
      <c r="I81" s="538"/>
      <c r="J81" s="379"/>
      <c r="K81" s="380"/>
      <c r="L81" s="380"/>
      <c r="M81" s="535"/>
      <c r="N81" s="379"/>
      <c r="O81" s="379"/>
      <c r="P81" s="379"/>
      <c r="Q81" s="379"/>
      <c r="R81" s="379"/>
    </row>
    <row r="82" spans="1:18" s="387" customFormat="1">
      <c r="A82" s="396"/>
      <c r="B82" s="216" t="s">
        <v>17419</v>
      </c>
      <c r="C82" s="395" t="s">
        <v>17428</v>
      </c>
      <c r="D82" s="394">
        <v>-4200</v>
      </c>
      <c r="E82" s="2099" t="s">
        <v>17429</v>
      </c>
      <c r="F82" s="533"/>
      <c r="G82" s="382"/>
      <c r="H82" s="381"/>
      <c r="I82" s="538"/>
      <c r="J82" s="379"/>
      <c r="K82" s="380"/>
      <c r="L82" s="380"/>
      <c r="M82" s="535"/>
      <c r="N82" s="379"/>
      <c r="O82" s="379"/>
      <c r="P82" s="379"/>
      <c r="Q82" s="379"/>
      <c r="R82" s="379"/>
    </row>
    <row r="83" spans="1:18" s="387" customFormat="1">
      <c r="A83" s="396"/>
      <c r="B83" s="216" t="s">
        <v>2625</v>
      </c>
      <c r="C83" s="395" t="s">
        <v>6210</v>
      </c>
      <c r="D83" s="394">
        <v>-11943</v>
      </c>
      <c r="E83" s="576" t="s">
        <v>17430</v>
      </c>
      <c r="F83" s="533"/>
      <c r="G83" s="382"/>
      <c r="H83" s="381"/>
      <c r="I83" s="538"/>
      <c r="J83" s="379"/>
      <c r="K83" s="380"/>
      <c r="L83" s="380"/>
      <c r="M83" s="535"/>
      <c r="N83" s="379"/>
      <c r="O83" s="379"/>
      <c r="P83" s="379"/>
      <c r="Q83" s="379"/>
      <c r="R83" s="379"/>
    </row>
    <row r="84" spans="1:18" s="387" customFormat="1">
      <c r="A84" s="396"/>
      <c r="B84" s="216" t="s">
        <v>2625</v>
      </c>
      <c r="C84" s="395" t="s">
        <v>17431</v>
      </c>
      <c r="D84" s="394">
        <v>-5250</v>
      </c>
      <c r="E84" s="2099">
        <v>5916602</v>
      </c>
      <c r="F84" s="533"/>
      <c r="G84" s="382"/>
      <c r="H84" s="381"/>
      <c r="I84" s="538"/>
      <c r="J84" s="379"/>
      <c r="K84" s="380"/>
      <c r="L84" s="380"/>
      <c r="M84" s="535"/>
      <c r="N84" s="379"/>
      <c r="O84" s="379"/>
      <c r="P84" s="379"/>
      <c r="Q84" s="379"/>
      <c r="R84" s="379"/>
    </row>
    <row r="85" spans="1:18" s="387" customFormat="1" ht="13.5">
      <c r="A85" s="396"/>
      <c r="B85" s="216"/>
      <c r="C85" s="395"/>
      <c r="D85" s="394"/>
      <c r="E85" s="393"/>
      <c r="F85" s="533"/>
      <c r="G85" s="382"/>
      <c r="H85" s="381"/>
      <c r="I85" s="538"/>
      <c r="J85" s="379"/>
      <c r="K85" s="380"/>
      <c r="L85" s="380"/>
      <c r="M85" s="535"/>
      <c r="N85" s="379"/>
      <c r="O85" s="379"/>
      <c r="P85" s="379"/>
      <c r="Q85" s="379"/>
      <c r="R85" s="379"/>
    </row>
    <row r="86" spans="1:18" s="387" customFormat="1" ht="15.75">
      <c r="A86" s="392" t="s">
        <v>17432</v>
      </c>
      <c r="B86" s="391"/>
      <c r="C86" s="390"/>
      <c r="D86" s="389">
        <f>SUM(D3:D85)</f>
        <v>-31393</v>
      </c>
      <c r="E86" s="388"/>
      <c r="F86" s="533"/>
      <c r="G86" s="382"/>
      <c r="H86" s="381"/>
      <c r="I86" s="538"/>
      <c r="J86" s="379"/>
      <c r="K86" s="380"/>
      <c r="L86" s="380"/>
      <c r="M86" s="535"/>
      <c r="N86" s="379"/>
      <c r="O86" s="379"/>
      <c r="P86" s="379"/>
      <c r="Q86" s="379"/>
      <c r="R86" s="379"/>
    </row>
    <row r="88" spans="1:18">
      <c r="B88" s="386" t="s">
        <v>14599</v>
      </c>
    </row>
    <row r="92" spans="1:18" ht="13.5" thickBot="1"/>
    <row r="93" spans="1:18" ht="15.75" thickBot="1">
      <c r="A93" s="2887" t="s">
        <v>682</v>
      </c>
      <c r="B93" s="2888"/>
      <c r="C93" s="706" t="s">
        <v>17294</v>
      </c>
    </row>
    <row r="94" spans="1:18" ht="15.75" thickBot="1">
      <c r="A94" s="707" t="s">
        <v>684</v>
      </c>
      <c r="B94" s="1721"/>
      <c r="C94" s="706" t="s">
        <v>17295</v>
      </c>
    </row>
    <row r="95" spans="1:18" ht="15.75" thickBot="1">
      <c r="A95" s="2887" t="s">
        <v>685</v>
      </c>
      <c r="B95" s="2888"/>
      <c r="C95" s="706" t="s">
        <v>17295</v>
      </c>
    </row>
    <row r="96" spans="1:18" ht="45.75" thickBot="1">
      <c r="A96" s="2887" t="s">
        <v>686</v>
      </c>
      <c r="B96" s="2888"/>
      <c r="C96" s="712" t="s">
        <v>17296</v>
      </c>
    </row>
    <row r="97" spans="1:3" ht="15.75" thickBot="1">
      <c r="A97" s="2887" t="s">
        <v>688</v>
      </c>
      <c r="B97" s="2888"/>
      <c r="C97" s="706"/>
    </row>
    <row r="98" spans="1:3" ht="15.75" thickBot="1">
      <c r="A98" s="2887" t="s">
        <v>690</v>
      </c>
      <c r="B98" s="2888"/>
      <c r="C98" s="706" t="s">
        <v>14077</v>
      </c>
    </row>
    <row r="99" spans="1:3" ht="15.75" thickBot="1">
      <c r="A99" s="2887" t="s">
        <v>692</v>
      </c>
      <c r="B99" s="2888"/>
      <c r="C99" s="706" t="s">
        <v>758</v>
      </c>
    </row>
    <row r="100" spans="1:3" ht="15.75" thickBot="1">
      <c r="A100" s="2883" t="s">
        <v>693</v>
      </c>
      <c r="B100" s="2884"/>
      <c r="C100" s="705" t="s">
        <v>694</v>
      </c>
    </row>
    <row r="101" spans="1:3" ht="15.75" thickBot="1">
      <c r="A101" s="2883" t="s">
        <v>695</v>
      </c>
      <c r="B101" s="2884"/>
      <c r="C101" s="714" t="s">
        <v>9427</v>
      </c>
    </row>
    <row r="102" spans="1:3" ht="15.75" thickBot="1">
      <c r="A102" s="2883" t="s">
        <v>697</v>
      </c>
      <c r="B102" s="2884"/>
      <c r="C102" s="705"/>
    </row>
    <row r="103" spans="1:3" ht="15.75" thickBot="1">
      <c r="A103" s="2883" t="s">
        <v>13331</v>
      </c>
      <c r="B103" s="2884"/>
      <c r="C103" s="705">
        <v>95126766</v>
      </c>
    </row>
    <row r="104" spans="1:3" ht="15.75" thickBot="1">
      <c r="A104" s="2883" t="s">
        <v>700</v>
      </c>
      <c r="B104" s="2884"/>
      <c r="C104" s="709" t="s">
        <v>17297</v>
      </c>
    </row>
    <row r="105" spans="1:3" ht="15.75" thickBot="1">
      <c r="A105" s="2883" t="s">
        <v>702</v>
      </c>
      <c r="B105" s="2884"/>
      <c r="C105" s="705" t="s">
        <v>760</v>
      </c>
    </row>
    <row r="106" spans="1:3" ht="15.75" thickBot="1">
      <c r="A106" s="2883" t="s">
        <v>704</v>
      </c>
      <c r="B106" s="2884"/>
      <c r="C106" s="709" t="s">
        <v>705</v>
      </c>
    </row>
    <row r="107" spans="1:3" ht="15.75" thickBot="1">
      <c r="A107" s="2885" t="s">
        <v>706</v>
      </c>
      <c r="B107" s="2886"/>
      <c r="C107" s="712"/>
    </row>
  </sheetData>
  <mergeCells count="19">
    <mergeCell ref="A104:B104"/>
    <mergeCell ref="A105:B105"/>
    <mergeCell ref="A106:B106"/>
    <mergeCell ref="A107:B107"/>
    <mergeCell ref="A99:B99"/>
    <mergeCell ref="A100:B100"/>
    <mergeCell ref="A101:B101"/>
    <mergeCell ref="A102:B102"/>
    <mergeCell ref="A103:B103"/>
    <mergeCell ref="A93:B93"/>
    <mergeCell ref="A95:B95"/>
    <mergeCell ref="A96:B96"/>
    <mergeCell ref="A97:B97"/>
    <mergeCell ref="A98:B98"/>
    <mergeCell ref="J1:J2"/>
    <mergeCell ref="K1:K2"/>
    <mergeCell ref="A1:A2"/>
    <mergeCell ref="C1:C2"/>
    <mergeCell ref="D1:D2"/>
  </mergeCells>
  <phoneticPr fontId="124"/>
  <printOptions horizontalCentered="1"/>
  <pageMargins left="0.5" right="0.5" top="0.5" bottom="0.5" header="0.51180555555555551" footer="0.51180555555555551"/>
  <pageSetup paperSize="9" scale="37" firstPageNumber="0" orientation="portrait" horizontalDpi="300" verticalDpi="300" r:id="rId1"/>
  <headerFooter alignWithMargins="0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0">
    <tabColor theme="1" tint="0.499984740745262"/>
  </sheetPr>
  <dimension ref="A1:X72"/>
  <sheetViews>
    <sheetView workbookViewId="0">
      <pane xSplit="4" ySplit="2" topLeftCell="E29" activePane="bottomRight" state="frozen"/>
      <selection pane="topRight" activeCell="E1" sqref="E1"/>
      <selection pane="bottomLeft" activeCell="A3" sqref="A3"/>
      <selection pane="bottomRight" activeCell="A37" sqref="A37:XFD46"/>
    </sheetView>
  </sheetViews>
  <sheetFormatPr defaultColWidth="9" defaultRowHeight="12.75"/>
  <cols>
    <col min="1" max="1" width="12.28515625" style="1010" customWidth="1"/>
    <col min="2" max="2" width="26" style="1012" customWidth="1"/>
    <col min="3" max="3" width="24.140625" style="1012" customWidth="1"/>
    <col min="4" max="4" width="13" style="1017" customWidth="1"/>
    <col min="5" max="5" width="10" style="1009" customWidth="1"/>
    <col min="6" max="6" width="10" style="1012" customWidth="1"/>
    <col min="7" max="7" width="8.7109375" style="1010" customWidth="1"/>
    <col min="8" max="8" width="10.28515625" style="1016" customWidth="1"/>
    <col min="9" max="9" width="13.42578125" style="1010" customWidth="1"/>
    <col min="10" max="10" width="10.7109375" style="1010" customWidth="1"/>
    <col min="11" max="11" width="9.42578125" style="1016" customWidth="1"/>
    <col min="12" max="12" width="9.7109375" style="1010" customWidth="1"/>
    <col min="13" max="13" width="10.140625" style="1011" customWidth="1"/>
    <col min="14" max="14" width="9.28515625" style="1012" customWidth="1"/>
    <col min="15" max="15" width="19.7109375" style="1012" customWidth="1"/>
    <col min="16" max="16" width="16.85546875" style="1012" customWidth="1"/>
    <col min="17" max="16384" width="9" style="1012"/>
  </cols>
  <sheetData>
    <row r="1" spans="1:24">
      <c r="A1" s="3"/>
      <c r="B1" s="2876" t="s">
        <v>9</v>
      </c>
      <c r="C1" s="1"/>
      <c r="D1" s="209" t="s">
        <v>9002</v>
      </c>
      <c r="E1" s="209" t="s">
        <v>1594</v>
      </c>
      <c r="F1" s="1" t="s">
        <v>1595</v>
      </c>
      <c r="G1" s="2876"/>
      <c r="H1" s="1" t="s">
        <v>1595</v>
      </c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  <c r="R1" s="2004"/>
      <c r="S1" s="2004"/>
      <c r="T1" s="2004"/>
      <c r="U1" s="2004"/>
      <c r="V1" s="2004"/>
      <c r="W1" s="2004"/>
      <c r="X1" s="2004"/>
    </row>
    <row r="2" spans="1:24" s="1010" customFormat="1">
      <c r="A2" s="4" t="s">
        <v>1596</v>
      </c>
      <c r="B2" s="5" t="s">
        <v>1</v>
      </c>
      <c r="C2" s="5" t="s">
        <v>1597</v>
      </c>
      <c r="D2" s="10" t="s">
        <v>1598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  <c r="P2" s="29" t="s">
        <v>722</v>
      </c>
      <c r="Q2" s="2005"/>
      <c r="R2" s="2005"/>
      <c r="S2" s="2005"/>
      <c r="T2" s="2005"/>
      <c r="U2" s="2005"/>
      <c r="V2" s="2005"/>
      <c r="W2" s="2005"/>
      <c r="X2" s="2005"/>
    </row>
    <row r="3" spans="1:24" s="1010" customFormat="1">
      <c r="A3" s="3"/>
      <c r="B3" s="7"/>
      <c r="C3" s="2876"/>
      <c r="D3" s="50"/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2876"/>
      <c r="P3" s="2005"/>
      <c r="Q3" s="2005"/>
      <c r="R3" s="2005"/>
      <c r="S3" s="2005"/>
      <c r="T3" s="2005"/>
      <c r="U3" s="2005"/>
      <c r="V3" s="2005"/>
      <c r="W3" s="2005"/>
      <c r="X3" s="2005"/>
    </row>
    <row r="4" spans="1:24" s="1010" customFormat="1">
      <c r="A4" s="210" t="s">
        <v>16840</v>
      </c>
      <c r="B4" s="244"/>
      <c r="C4" s="681" t="s">
        <v>17433</v>
      </c>
      <c r="D4" s="2093"/>
      <c r="E4" s="47"/>
      <c r="F4" s="2876"/>
      <c r="G4" s="2876"/>
      <c r="H4" s="48"/>
      <c r="I4" s="2876"/>
      <c r="J4" s="2876"/>
      <c r="K4" s="48"/>
      <c r="L4" s="2876"/>
      <c r="M4" s="48"/>
      <c r="N4" s="49"/>
      <c r="O4" s="2876"/>
      <c r="P4" s="2005"/>
      <c r="Q4" s="2005"/>
      <c r="R4" s="2005"/>
      <c r="S4" s="2005"/>
      <c r="T4" s="2005"/>
      <c r="U4" s="2005"/>
      <c r="V4" s="2005"/>
      <c r="W4" s="2005"/>
      <c r="X4" s="2005"/>
    </row>
    <row r="5" spans="1:24" s="1009" customFormat="1">
      <c r="A5" s="634">
        <v>5010043</v>
      </c>
      <c r="B5" s="2067" t="s">
        <v>5093</v>
      </c>
      <c r="C5" s="2117" t="s">
        <v>17434</v>
      </c>
      <c r="D5" s="701">
        <v>770000</v>
      </c>
      <c r="E5" s="2083"/>
      <c r="F5" s="2083">
        <v>583000</v>
      </c>
      <c r="G5" s="2005" t="s">
        <v>98</v>
      </c>
      <c r="H5" s="2010">
        <v>42657</v>
      </c>
      <c r="I5" s="2005" t="s">
        <v>770</v>
      </c>
      <c r="J5" s="2005"/>
      <c r="K5" s="2010"/>
      <c r="L5" s="2005" t="s">
        <v>67</v>
      </c>
      <c r="M5" s="2052">
        <v>42702</v>
      </c>
      <c r="N5" s="2184" t="s">
        <v>17435</v>
      </c>
      <c r="O5" s="2004" t="s">
        <v>729</v>
      </c>
      <c r="P5" s="2004"/>
      <c r="Q5" s="2004"/>
      <c r="R5" s="2004"/>
      <c r="S5" s="2004"/>
      <c r="T5" s="2004"/>
      <c r="U5" s="2004"/>
      <c r="V5" s="2004"/>
      <c r="W5" s="2004"/>
      <c r="X5" s="2004"/>
    </row>
    <row r="6" spans="1:24" s="1009" customFormat="1">
      <c r="A6" s="720"/>
      <c r="B6" s="2067"/>
      <c r="C6" s="2117"/>
      <c r="D6" s="701"/>
      <c r="E6" s="2083"/>
      <c r="F6" s="2083"/>
      <c r="G6" s="2005"/>
      <c r="H6" s="2010"/>
      <c r="I6" s="2005"/>
      <c r="J6" s="2005"/>
      <c r="K6" s="2010"/>
      <c r="L6" s="2005"/>
      <c r="M6" s="2052"/>
      <c r="N6" s="2004"/>
      <c r="O6" s="2004"/>
      <c r="P6" s="2004"/>
      <c r="Q6" s="2004"/>
      <c r="R6" s="2004"/>
      <c r="S6" s="2004"/>
      <c r="T6" s="2004"/>
      <c r="U6" s="2004"/>
      <c r="V6" s="2004"/>
      <c r="W6" s="2004"/>
      <c r="X6" s="2004"/>
    </row>
    <row r="7" spans="1:24" s="1009" customFormat="1">
      <c r="A7" s="720"/>
      <c r="B7" s="216" t="s">
        <v>17436</v>
      </c>
      <c r="C7" s="2117"/>
      <c r="D7" s="701"/>
      <c r="E7" s="2083"/>
      <c r="F7" s="2083"/>
      <c r="G7" s="2005"/>
      <c r="H7" s="2010"/>
      <c r="I7" s="2005"/>
      <c r="J7" s="2005"/>
      <c r="K7" s="2010"/>
      <c r="L7" s="2005"/>
      <c r="M7" s="2052"/>
      <c r="N7" s="2004"/>
      <c r="O7" s="2004"/>
      <c r="P7" s="2004"/>
      <c r="Q7" s="2004"/>
      <c r="R7" s="2004"/>
      <c r="S7" s="2004"/>
      <c r="T7" s="2004"/>
      <c r="U7" s="2004"/>
      <c r="V7" s="2004"/>
      <c r="W7" s="2004"/>
      <c r="X7" s="2004"/>
    </row>
    <row r="8" spans="1:24" s="1009" customFormat="1">
      <c r="A8" s="720"/>
      <c r="B8" s="216" t="s">
        <v>731</v>
      </c>
      <c r="C8" s="2117"/>
      <c r="D8" s="701"/>
      <c r="E8" s="2083"/>
      <c r="F8" s="2083"/>
      <c r="G8" s="2005"/>
      <c r="H8" s="2010"/>
      <c r="I8" s="2005"/>
      <c r="J8" s="2005"/>
      <c r="K8" s="2010"/>
      <c r="L8" s="2005"/>
      <c r="M8" s="2052"/>
      <c r="N8" s="2004"/>
      <c r="O8" s="2004"/>
      <c r="P8" s="2004"/>
      <c r="Q8" s="2004"/>
      <c r="R8" s="2004"/>
      <c r="S8" s="2004"/>
      <c r="T8" s="2004"/>
      <c r="U8" s="2004"/>
      <c r="V8" s="2004"/>
      <c r="W8" s="2004"/>
      <c r="X8" s="2004"/>
    </row>
    <row r="9" spans="1:24" s="1009" customFormat="1">
      <c r="A9" s="720"/>
      <c r="B9" s="216"/>
      <c r="C9" s="2117"/>
      <c r="D9" s="701"/>
      <c r="E9" s="2083"/>
      <c r="F9" s="2083"/>
      <c r="G9" s="2005"/>
      <c r="H9" s="2010"/>
      <c r="I9" s="2005"/>
      <c r="J9" s="2005"/>
      <c r="K9" s="2010"/>
      <c r="L9" s="2005"/>
      <c r="M9" s="2052"/>
      <c r="N9" s="2004"/>
      <c r="O9" s="2004"/>
      <c r="P9" s="2004"/>
      <c r="Q9" s="2004"/>
      <c r="R9" s="2004"/>
      <c r="S9" s="2004"/>
      <c r="T9" s="2004"/>
      <c r="U9" s="2004"/>
      <c r="V9" s="2004"/>
      <c r="W9" s="2004"/>
      <c r="X9" s="2004"/>
    </row>
    <row r="10" spans="1:24" s="1009" customFormat="1">
      <c r="A10" s="720"/>
      <c r="B10" s="216"/>
      <c r="C10" s="2117"/>
      <c r="D10" s="701"/>
      <c r="E10" s="2083"/>
      <c r="F10" s="2083"/>
      <c r="G10" s="2005"/>
      <c r="H10" s="2010"/>
      <c r="I10" s="2005"/>
      <c r="J10" s="2005"/>
      <c r="K10" s="2010"/>
      <c r="L10" s="2005"/>
      <c r="M10" s="2052"/>
      <c r="N10" s="2004"/>
      <c r="O10" s="2004"/>
      <c r="P10" s="2004"/>
      <c r="Q10" s="2004"/>
      <c r="R10" s="2004"/>
      <c r="S10" s="2004"/>
      <c r="T10" s="2004"/>
      <c r="U10" s="2004"/>
      <c r="V10" s="2004"/>
      <c r="W10" s="2004"/>
      <c r="X10" s="2004"/>
    </row>
    <row r="11" spans="1:24" s="108" customFormat="1">
      <c r="A11" s="244" t="s">
        <v>12303</v>
      </c>
      <c r="B11" s="216"/>
      <c r="C11" s="681"/>
      <c r="D11" s="2093"/>
      <c r="F11" s="338"/>
      <c r="G11" s="217"/>
      <c r="H11" s="510"/>
      <c r="I11" s="217"/>
      <c r="J11" s="217"/>
      <c r="K11" s="217"/>
      <c r="L11" s="217"/>
      <c r="M11" s="510"/>
      <c r="N11" s="217"/>
      <c r="O11" s="217"/>
      <c r="P11" s="217"/>
    </row>
    <row r="12" spans="1:24" s="108" customFormat="1">
      <c r="A12" s="216">
        <v>4905162</v>
      </c>
      <c r="B12" s="216" t="s">
        <v>3953</v>
      </c>
      <c r="C12" s="691" t="s">
        <v>17437</v>
      </c>
      <c r="D12" s="2093">
        <v>1000000</v>
      </c>
      <c r="F12" s="338">
        <v>932000</v>
      </c>
      <c r="G12" s="217" t="s">
        <v>98</v>
      </c>
      <c r="H12" s="510">
        <v>42516</v>
      </c>
      <c r="I12" s="217" t="s">
        <v>106</v>
      </c>
      <c r="J12" s="217"/>
      <c r="K12" s="217"/>
      <c r="L12" s="217" t="s">
        <v>41</v>
      </c>
      <c r="M12" s="510">
        <v>42692</v>
      </c>
      <c r="N12" s="874" t="s">
        <v>728</v>
      </c>
      <c r="O12" s="217" t="s">
        <v>729</v>
      </c>
      <c r="P12" s="217"/>
    </row>
    <row r="13" spans="1:24" s="108" customFormat="1">
      <c r="A13" s="216"/>
      <c r="B13" s="216"/>
      <c r="C13" s="691"/>
      <c r="D13" s="2093"/>
      <c r="F13" s="338"/>
      <c r="G13" s="217"/>
      <c r="H13" s="510"/>
      <c r="I13" s="217"/>
      <c r="J13" s="217"/>
      <c r="K13" s="217"/>
      <c r="L13" s="217"/>
      <c r="M13" s="510"/>
      <c r="N13" s="217"/>
      <c r="O13" s="217"/>
      <c r="P13" s="217"/>
    </row>
    <row r="14" spans="1:24" s="108" customFormat="1">
      <c r="A14" s="216"/>
      <c r="B14" s="216" t="s">
        <v>17438</v>
      </c>
      <c r="C14" s="691"/>
      <c r="D14" s="2093"/>
      <c r="F14" s="338"/>
      <c r="G14" s="217"/>
      <c r="H14" s="510"/>
      <c r="I14" s="217"/>
      <c r="J14" s="217"/>
      <c r="K14" s="217"/>
      <c r="L14" s="217"/>
      <c r="M14" s="510"/>
      <c r="N14" s="217"/>
      <c r="O14" s="217"/>
      <c r="P14" s="217"/>
    </row>
    <row r="15" spans="1:24" s="379" customFormat="1">
      <c r="A15" s="184"/>
      <c r="B15" s="216"/>
      <c r="C15" s="673"/>
      <c r="D15" s="415"/>
      <c r="E15" s="2311"/>
      <c r="F15" s="532"/>
      <c r="G15" s="382"/>
      <c r="H15" s="407"/>
      <c r="I15" s="532"/>
      <c r="J15" s="406"/>
      <c r="K15" s="380"/>
      <c r="L15" s="405"/>
      <c r="M15" s="535"/>
    </row>
    <row r="16" spans="1:24" s="1009" customFormat="1">
      <c r="A16" s="720"/>
      <c r="B16" s="216"/>
      <c r="C16" s="2117"/>
      <c r="D16" s="701"/>
      <c r="E16" s="2083"/>
      <c r="F16" s="2083"/>
      <c r="G16" s="2005"/>
      <c r="H16" s="2010"/>
      <c r="I16" s="2005"/>
      <c r="J16" s="2005"/>
      <c r="K16" s="2010"/>
      <c r="L16" s="2005"/>
      <c r="M16" s="2052"/>
      <c r="N16" s="2004"/>
      <c r="O16" s="2004"/>
      <c r="P16" s="2004"/>
      <c r="Q16" s="2004"/>
      <c r="R16" s="2004"/>
      <c r="S16" s="2004"/>
      <c r="T16" s="2004"/>
      <c r="U16" s="2004"/>
      <c r="V16" s="2004"/>
      <c r="W16" s="2004"/>
      <c r="X16" s="2004"/>
    </row>
    <row r="17" spans="1:24" s="1009" customFormat="1">
      <c r="A17" s="720"/>
      <c r="B17" s="2067"/>
      <c r="C17" s="2117"/>
      <c r="D17" s="701"/>
      <c r="E17" s="2083"/>
      <c r="F17" s="2083"/>
      <c r="G17" s="2005"/>
      <c r="H17" s="2010"/>
      <c r="I17" s="2005"/>
      <c r="J17" s="2005"/>
      <c r="K17" s="2010"/>
      <c r="L17" s="2005"/>
      <c r="M17" s="2052"/>
      <c r="N17" s="2004"/>
      <c r="O17" s="2004"/>
      <c r="P17" s="2004"/>
      <c r="Q17" s="2004"/>
      <c r="R17" s="2004"/>
      <c r="S17" s="2004"/>
      <c r="T17" s="2004"/>
      <c r="U17" s="2004"/>
      <c r="V17" s="2004"/>
      <c r="W17" s="2004"/>
      <c r="X17" s="2004"/>
    </row>
    <row r="18" spans="1:24" s="1009" customFormat="1">
      <c r="A18" s="210" t="s">
        <v>732</v>
      </c>
      <c r="B18" s="675"/>
      <c r="C18" s="2117"/>
      <c r="D18" s="701"/>
      <c r="E18" s="2083"/>
      <c r="F18" s="2083"/>
      <c r="G18" s="2005"/>
      <c r="H18" s="2010"/>
      <c r="I18" s="2005"/>
      <c r="J18" s="2005"/>
      <c r="K18" s="2010"/>
      <c r="L18" s="2005"/>
      <c r="M18" s="2052"/>
      <c r="N18" s="2004"/>
      <c r="O18" s="2004"/>
      <c r="P18" s="2004"/>
      <c r="Q18" s="2004"/>
      <c r="R18" s="2004"/>
      <c r="S18" s="2004"/>
      <c r="T18" s="2004"/>
      <c r="U18" s="2004"/>
      <c r="V18" s="2004"/>
      <c r="W18" s="2004"/>
      <c r="X18" s="2004"/>
    </row>
    <row r="19" spans="1:24" s="1009" customFormat="1">
      <c r="A19" s="210"/>
      <c r="B19" s="631" t="s">
        <v>14069</v>
      </c>
      <c r="C19" s="67">
        <v>-770000</v>
      </c>
      <c r="D19" s="701"/>
      <c r="E19" s="2083"/>
      <c r="F19" s="2083"/>
      <c r="G19" s="2005"/>
      <c r="H19" s="2010"/>
      <c r="I19" s="2005"/>
      <c r="J19" s="2005"/>
      <c r="K19" s="2010"/>
      <c r="L19" s="2005"/>
      <c r="M19" s="2052"/>
      <c r="N19" s="2004"/>
      <c r="O19" s="2004"/>
      <c r="P19" s="2004"/>
      <c r="Q19" s="2004"/>
      <c r="R19" s="2004"/>
      <c r="S19" s="2004"/>
      <c r="T19" s="2004"/>
      <c r="U19" s="2004"/>
      <c r="V19" s="2004"/>
      <c r="W19" s="2004"/>
      <c r="X19" s="2004"/>
    </row>
    <row r="20" spans="1:24" s="1009" customFormat="1">
      <c r="A20" s="720"/>
      <c r="B20" s="2067"/>
      <c r="C20" s="2117"/>
      <c r="D20" s="2117"/>
      <c r="E20" s="2083"/>
      <c r="F20" s="2083"/>
      <c r="G20" s="2005"/>
      <c r="H20" s="2010"/>
      <c r="I20" s="2005"/>
      <c r="J20" s="2005"/>
      <c r="K20" s="2010"/>
      <c r="L20" s="2005"/>
      <c r="M20" s="2052"/>
      <c r="N20" s="2004"/>
      <c r="O20" s="2004"/>
      <c r="P20" s="2004"/>
      <c r="Q20" s="2004"/>
      <c r="R20" s="2004"/>
      <c r="S20" s="2004"/>
      <c r="T20" s="2004"/>
      <c r="U20" s="2004"/>
      <c r="V20" s="2004"/>
      <c r="W20" s="2004"/>
      <c r="X20" s="2004"/>
    </row>
    <row r="21" spans="1:24" s="379" customFormat="1">
      <c r="A21" s="184"/>
      <c r="B21" s="244" t="s">
        <v>733</v>
      </c>
      <c r="C21" s="710">
        <f>SUM(D3:D18)+SUM(C19:C20)</f>
        <v>1000000</v>
      </c>
      <c r="D21" s="415"/>
      <c r="E21" s="2311"/>
      <c r="F21" s="532"/>
      <c r="G21" s="382"/>
      <c r="H21" s="407"/>
      <c r="I21" s="532"/>
      <c r="J21" s="406"/>
      <c r="K21" s="380"/>
      <c r="L21" s="405"/>
      <c r="M21" s="535"/>
    </row>
    <row r="22" spans="1:24" s="379" customFormat="1">
      <c r="A22" s="418"/>
      <c r="B22" s="399"/>
      <c r="C22" s="430"/>
      <c r="D22" s="415"/>
      <c r="E22" s="2311"/>
      <c r="F22" s="532"/>
      <c r="G22" s="382"/>
      <c r="H22" s="407"/>
      <c r="I22" s="532"/>
      <c r="J22" s="406"/>
      <c r="K22" s="380"/>
      <c r="L22" s="405"/>
      <c r="M22" s="535"/>
    </row>
    <row r="23" spans="1:24" s="436" customFormat="1">
      <c r="A23" s="1820"/>
      <c r="B23" s="1863"/>
      <c r="C23" s="1872"/>
      <c r="D23" s="2547"/>
      <c r="E23" s="2312"/>
      <c r="F23" s="1873"/>
      <c r="G23" s="1874"/>
      <c r="H23" s="1875"/>
      <c r="I23" s="1873"/>
      <c r="J23" s="1859"/>
      <c r="K23" s="1870"/>
      <c r="L23" s="1876"/>
      <c r="M23" s="1871"/>
      <c r="N23" s="1869"/>
      <c r="O23" s="1869"/>
      <c r="P23" s="1869"/>
      <c r="Q23" s="1869"/>
      <c r="R23" s="1869"/>
      <c r="S23" s="1869"/>
      <c r="T23" s="1869"/>
      <c r="U23" s="1869"/>
      <c r="V23" s="1869"/>
      <c r="W23" s="1869"/>
      <c r="X23" s="1869"/>
    </row>
    <row r="24" spans="1:24" s="108" customFormat="1">
      <c r="A24" s="244" t="s">
        <v>17439</v>
      </c>
      <c r="B24" s="216"/>
      <c r="C24" s="519" t="s">
        <v>17440</v>
      </c>
      <c r="D24" s="2093"/>
      <c r="E24" s="217"/>
      <c r="F24" s="338"/>
      <c r="G24" s="217"/>
      <c r="H24" s="510"/>
      <c r="I24" s="217"/>
      <c r="J24" s="217"/>
      <c r="K24" s="217"/>
      <c r="L24" s="217"/>
      <c r="M24" s="510"/>
      <c r="N24" s="217"/>
      <c r="O24" s="217"/>
      <c r="P24" s="217"/>
    </row>
    <row r="25" spans="1:24" s="108" customFormat="1">
      <c r="A25" s="216">
        <v>5008109</v>
      </c>
      <c r="B25" s="216" t="s">
        <v>16895</v>
      </c>
      <c r="C25" s="338" t="s">
        <v>17441</v>
      </c>
      <c r="D25" s="2093">
        <v>620000</v>
      </c>
      <c r="E25" s="217"/>
      <c r="F25" s="338">
        <v>492000</v>
      </c>
      <c r="G25" s="217" t="s">
        <v>98</v>
      </c>
      <c r="H25" s="510">
        <v>42612</v>
      </c>
      <c r="I25" s="217" t="s">
        <v>299</v>
      </c>
      <c r="J25" s="217"/>
      <c r="K25" s="217"/>
      <c r="L25" s="217" t="s">
        <v>67</v>
      </c>
      <c r="M25" s="510">
        <v>42762</v>
      </c>
      <c r="N25" s="2184" t="s">
        <v>17435</v>
      </c>
      <c r="O25" s="216" t="s">
        <v>729</v>
      </c>
      <c r="P25" s="217"/>
    </row>
    <row r="26" spans="1:24" s="108" customFormat="1">
      <c r="A26" s="682"/>
      <c r="B26" s="216"/>
      <c r="C26" s="338"/>
      <c r="D26" s="2093"/>
      <c r="E26" s="217"/>
      <c r="F26" s="338"/>
      <c r="G26" s="217"/>
      <c r="H26" s="510"/>
      <c r="I26" s="217"/>
      <c r="J26" s="217"/>
      <c r="K26" s="217"/>
      <c r="L26" s="217"/>
      <c r="M26" s="510"/>
      <c r="N26" s="217"/>
      <c r="O26" s="217"/>
      <c r="P26" s="217"/>
    </row>
    <row r="27" spans="1:24" s="108" customFormat="1">
      <c r="A27" s="244" t="s">
        <v>17442</v>
      </c>
      <c r="B27" s="216"/>
      <c r="C27" s="338"/>
      <c r="D27" s="2093"/>
      <c r="E27" s="217"/>
      <c r="F27" s="338"/>
      <c r="G27" s="217"/>
      <c r="H27" s="510"/>
      <c r="I27" s="217"/>
      <c r="J27" s="217"/>
      <c r="K27" s="217"/>
      <c r="L27" s="217"/>
      <c r="M27" s="510"/>
      <c r="N27" s="217"/>
      <c r="O27" s="217"/>
      <c r="P27" s="217"/>
    </row>
    <row r="28" spans="1:24" s="108" customFormat="1">
      <c r="A28" s="216">
        <v>5010111</v>
      </c>
      <c r="B28" s="216" t="s">
        <v>5093</v>
      </c>
      <c r="C28" s="338" t="s">
        <v>17443</v>
      </c>
      <c r="D28" s="2093">
        <v>950000</v>
      </c>
      <c r="E28" s="217"/>
      <c r="F28" s="338">
        <v>720000</v>
      </c>
      <c r="G28" s="217" t="s">
        <v>98</v>
      </c>
      <c r="H28" s="510">
        <v>42672</v>
      </c>
      <c r="I28" s="217" t="s">
        <v>448</v>
      </c>
      <c r="J28" s="217"/>
      <c r="K28" s="217"/>
      <c r="L28" s="217" t="s">
        <v>41</v>
      </c>
      <c r="M28" s="510">
        <v>42765</v>
      </c>
      <c r="N28" s="2184" t="s">
        <v>17435</v>
      </c>
      <c r="O28" s="216" t="s">
        <v>729</v>
      </c>
      <c r="P28" s="217"/>
    </row>
    <row r="29" spans="1:24" s="108" customFormat="1">
      <c r="A29" s="682"/>
      <c r="B29" s="216"/>
      <c r="C29" s="338"/>
      <c r="D29" s="2093"/>
      <c r="E29" s="217"/>
      <c r="F29" s="338"/>
      <c r="G29" s="217"/>
      <c r="H29" s="510"/>
      <c r="I29" s="217"/>
      <c r="J29" s="217"/>
      <c r="K29" s="217"/>
      <c r="L29" s="217"/>
      <c r="M29" s="510"/>
      <c r="N29" s="217"/>
      <c r="O29" s="217"/>
      <c r="P29" s="217"/>
    </row>
    <row r="30" spans="1:24" s="108" customFormat="1">
      <c r="A30" s="682"/>
      <c r="B30" s="216" t="s">
        <v>17444</v>
      </c>
      <c r="C30" s="338"/>
      <c r="D30" s="2094"/>
      <c r="E30" s="217"/>
      <c r="F30" s="338"/>
      <c r="G30" s="217"/>
      <c r="H30" s="510"/>
      <c r="I30" s="217"/>
      <c r="J30" s="217"/>
      <c r="K30" s="217"/>
      <c r="L30" s="217"/>
      <c r="M30" s="510"/>
      <c r="N30" s="217"/>
      <c r="O30" s="217"/>
      <c r="P30" s="217"/>
    </row>
    <row r="31" spans="1:24" s="108" customFormat="1">
      <c r="A31" s="682"/>
      <c r="B31" s="216" t="s">
        <v>731</v>
      </c>
      <c r="C31" s="338"/>
      <c r="D31" s="2094"/>
      <c r="E31" s="217"/>
      <c r="F31" s="338"/>
      <c r="G31" s="217"/>
      <c r="H31" s="510"/>
      <c r="I31" s="217"/>
      <c r="J31" s="217"/>
      <c r="K31" s="217"/>
      <c r="L31" s="217"/>
      <c r="M31" s="510"/>
      <c r="N31" s="217"/>
      <c r="O31" s="217"/>
      <c r="P31" s="217"/>
    </row>
    <row r="32" spans="1:24" s="1009" customFormat="1">
      <c r="A32" s="2098"/>
      <c r="B32" s="2004"/>
      <c r="C32" s="21"/>
      <c r="D32" s="2083"/>
      <c r="E32" s="2083"/>
      <c r="F32" s="2083"/>
      <c r="G32" s="2005"/>
      <c r="H32" s="2010"/>
      <c r="I32" s="2005"/>
      <c r="J32" s="2005"/>
      <c r="K32" s="2010"/>
      <c r="L32" s="2005"/>
      <c r="M32" s="2052"/>
      <c r="N32" s="2004"/>
      <c r="O32" s="2004"/>
      <c r="P32" s="2004"/>
      <c r="Q32" s="2004"/>
      <c r="R32" s="2004"/>
      <c r="S32" s="2004"/>
      <c r="T32" s="2004"/>
      <c r="U32" s="2004"/>
      <c r="V32" s="2004"/>
      <c r="W32" s="2004"/>
      <c r="X32" s="2004"/>
    </row>
    <row r="33" spans="1:24" s="1009" customFormat="1">
      <c r="A33" s="210" t="s">
        <v>732</v>
      </c>
      <c r="B33" s="675"/>
      <c r="C33" s="2117"/>
      <c r="D33" s="701"/>
      <c r="E33" s="2083"/>
      <c r="F33" s="2083"/>
      <c r="G33" s="2005"/>
      <c r="H33" s="2010"/>
      <c r="I33" s="2005"/>
      <c r="J33" s="2005"/>
      <c r="K33" s="2010"/>
      <c r="L33" s="2005"/>
      <c r="M33" s="2052"/>
      <c r="N33" s="2004"/>
      <c r="O33" s="2004"/>
      <c r="P33" s="2004"/>
      <c r="Q33" s="2004"/>
      <c r="R33" s="2004"/>
      <c r="S33" s="2004"/>
      <c r="T33" s="2004"/>
      <c r="U33" s="2004"/>
      <c r="V33" s="2004"/>
      <c r="W33" s="2004"/>
      <c r="X33" s="2004"/>
    </row>
    <row r="34" spans="1:24" s="1009" customFormat="1">
      <c r="A34" s="210"/>
      <c r="B34" s="631" t="s">
        <v>17445</v>
      </c>
      <c r="C34" s="67">
        <v>-1570000</v>
      </c>
      <c r="D34" s="701"/>
      <c r="E34" s="2083"/>
      <c r="F34" s="2083"/>
      <c r="G34" s="2005"/>
      <c r="H34" s="2010"/>
      <c r="I34" s="2005"/>
      <c r="J34" s="2005"/>
      <c r="K34" s="2010"/>
      <c r="L34" s="2005"/>
      <c r="M34" s="2052"/>
      <c r="N34" s="2004"/>
      <c r="O34" s="2004"/>
      <c r="P34" s="2004"/>
      <c r="Q34" s="2004"/>
      <c r="R34" s="2004"/>
      <c r="S34" s="2004"/>
      <c r="T34" s="2004"/>
      <c r="U34" s="2004"/>
      <c r="V34" s="2004"/>
      <c r="W34" s="2004"/>
      <c r="X34" s="2004"/>
    </row>
    <row r="35" spans="1:24" s="1009" customFormat="1">
      <c r="A35" s="720"/>
      <c r="B35" s="2067"/>
      <c r="C35" s="2117"/>
      <c r="D35" s="2117"/>
      <c r="E35" s="2083"/>
      <c r="F35" s="2083"/>
      <c r="G35" s="2005"/>
      <c r="H35" s="2010"/>
      <c r="I35" s="2005"/>
      <c r="J35" s="2005"/>
      <c r="K35" s="2010"/>
      <c r="L35" s="2005"/>
      <c r="M35" s="2052"/>
      <c r="N35" s="2004"/>
      <c r="O35" s="2004"/>
      <c r="P35" s="2004"/>
      <c r="Q35" s="2004"/>
      <c r="R35" s="2004"/>
      <c r="S35" s="2004"/>
      <c r="T35" s="2004"/>
      <c r="U35" s="2004"/>
      <c r="V35" s="2004"/>
      <c r="W35" s="2004"/>
      <c r="X35" s="2004"/>
    </row>
    <row r="36" spans="1:24" s="379" customFormat="1">
      <c r="A36" s="184"/>
      <c r="B36" s="244" t="s">
        <v>733</v>
      </c>
      <c r="C36" s="710">
        <f>SUM(D23:D33)+SUM(C34:C35)</f>
        <v>0</v>
      </c>
      <c r="D36" s="415"/>
      <c r="E36" s="2311"/>
      <c r="F36" s="532"/>
      <c r="G36" s="382"/>
      <c r="H36" s="407"/>
      <c r="I36" s="532"/>
      <c r="J36" s="406"/>
      <c r="K36" s="380"/>
      <c r="L36" s="405"/>
      <c r="M36" s="535"/>
    </row>
    <row r="37" spans="1:24" s="379" customFormat="1">
      <c r="A37" s="184"/>
      <c r="B37" s="244"/>
      <c r="C37" s="673"/>
      <c r="D37" s="415"/>
      <c r="E37" s="2311"/>
      <c r="F37" s="532"/>
      <c r="G37" s="382"/>
      <c r="H37" s="407"/>
      <c r="I37" s="532"/>
      <c r="J37" s="406"/>
      <c r="K37" s="380"/>
      <c r="L37" s="405"/>
      <c r="M37" s="535"/>
    </row>
    <row r="38" spans="1:24" s="379" customFormat="1">
      <c r="A38" s="184"/>
      <c r="B38" s="244"/>
      <c r="C38" s="673"/>
      <c r="D38" s="415"/>
      <c r="E38" s="2311"/>
      <c r="F38" s="532"/>
      <c r="G38" s="382"/>
      <c r="H38" s="407"/>
      <c r="I38" s="532"/>
      <c r="J38" s="406"/>
      <c r="K38" s="380"/>
      <c r="L38" s="405"/>
      <c r="M38" s="535"/>
    </row>
    <row r="39" spans="1:24" s="379" customFormat="1">
      <c r="A39" s="184"/>
      <c r="B39" s="244"/>
      <c r="C39" s="673"/>
      <c r="D39" s="415"/>
      <c r="E39" s="2311"/>
      <c r="F39" s="532"/>
      <c r="G39" s="382"/>
      <c r="H39" s="407"/>
      <c r="I39" s="532"/>
      <c r="J39" s="406"/>
      <c r="K39" s="380"/>
      <c r="L39" s="405"/>
      <c r="M39" s="535"/>
    </row>
    <row r="40" spans="1:24" s="379" customFormat="1">
      <c r="A40" s="184"/>
      <c r="B40" s="244"/>
      <c r="C40" s="673"/>
      <c r="D40" s="415"/>
      <c r="E40" s="2311"/>
      <c r="F40" s="532"/>
      <c r="G40" s="382"/>
      <c r="H40" s="407"/>
      <c r="I40" s="532"/>
      <c r="J40" s="406"/>
      <c r="K40" s="380"/>
      <c r="L40" s="405"/>
      <c r="M40" s="535"/>
    </row>
    <row r="41" spans="1:24" s="379" customFormat="1">
      <c r="A41" s="184"/>
      <c r="B41" s="244"/>
      <c r="C41" s="673"/>
      <c r="D41" s="415"/>
      <c r="E41" s="2311"/>
      <c r="F41" s="532"/>
      <c r="G41" s="382"/>
      <c r="H41" s="407"/>
      <c r="I41" s="532"/>
      <c r="J41" s="406"/>
      <c r="K41" s="380"/>
      <c r="L41" s="405"/>
      <c r="M41" s="535"/>
    </row>
    <row r="42" spans="1:24" s="379" customFormat="1">
      <c r="A42" s="184"/>
      <c r="B42" s="244"/>
      <c r="C42" s="673"/>
      <c r="D42" s="415"/>
      <c r="E42" s="2311"/>
      <c r="F42" s="532"/>
      <c r="G42" s="382"/>
      <c r="H42" s="407"/>
      <c r="I42" s="532"/>
      <c r="J42" s="406"/>
      <c r="K42" s="380"/>
      <c r="L42" s="405"/>
      <c r="M42" s="535"/>
    </row>
    <row r="43" spans="1:24" s="379" customFormat="1">
      <c r="A43" s="184"/>
      <c r="B43" s="244"/>
      <c r="C43" s="673"/>
      <c r="D43" s="415"/>
      <c r="E43" s="2311"/>
      <c r="F43" s="532"/>
      <c r="G43" s="382"/>
      <c r="H43" s="407"/>
      <c r="I43" s="532"/>
      <c r="J43" s="406"/>
      <c r="K43" s="380"/>
      <c r="L43" s="405"/>
      <c r="M43" s="535"/>
    </row>
    <row r="44" spans="1:24" ht="13.5" thickBot="1">
      <c r="A44" s="2053"/>
      <c r="B44" s="2054"/>
      <c r="C44" s="2054"/>
      <c r="D44" s="2266"/>
      <c r="E44" s="2007"/>
      <c r="F44" s="2004"/>
      <c r="G44" s="2005"/>
      <c r="H44" s="2010"/>
      <c r="I44" s="2005"/>
      <c r="J44" s="2005"/>
      <c r="K44" s="2010"/>
      <c r="L44" s="2005"/>
      <c r="M44" s="2052"/>
      <c r="N44" s="2004"/>
      <c r="O44" s="2004"/>
      <c r="P44" s="2004"/>
      <c r="Q44" s="2004"/>
      <c r="R44" s="2004"/>
      <c r="S44" s="2004"/>
      <c r="T44" s="2004"/>
      <c r="U44" s="2004"/>
      <c r="V44" s="2004"/>
      <c r="W44" s="2004"/>
      <c r="X44" s="2004"/>
    </row>
    <row r="45" spans="1:24" s="1010" customFormat="1">
      <c r="A45" s="15" t="s">
        <v>557</v>
      </c>
      <c r="B45" s="16"/>
      <c r="C45" s="17"/>
      <c r="D45" s="46"/>
      <c r="E45" s="2007"/>
      <c r="F45" s="2004"/>
      <c r="G45" s="2005"/>
      <c r="H45" s="2010"/>
      <c r="I45" s="2005"/>
      <c r="J45" s="2005"/>
      <c r="K45" s="2010"/>
      <c r="L45" s="2005"/>
      <c r="M45" s="2052"/>
      <c r="N45" s="2004"/>
      <c r="O45" s="2004"/>
      <c r="P45" s="2005"/>
      <c r="Q45" s="2005"/>
      <c r="R45" s="2005"/>
      <c r="S45" s="2005"/>
      <c r="T45" s="2005"/>
      <c r="U45" s="2005"/>
      <c r="V45" s="2005"/>
      <c r="W45" s="2005"/>
      <c r="X45" s="2005"/>
    </row>
    <row r="46" spans="1:24" s="1010" customFormat="1">
      <c r="A46" s="2876"/>
      <c r="B46" s="16"/>
      <c r="C46" s="104"/>
      <c r="D46" s="46"/>
      <c r="E46" s="2064"/>
      <c r="F46" s="2004"/>
      <c r="G46" s="2005"/>
      <c r="H46" s="2010"/>
      <c r="I46" s="2005"/>
      <c r="J46" s="2005"/>
      <c r="K46" s="2010"/>
      <c r="L46" s="2005"/>
      <c r="M46" s="2052"/>
      <c r="N46" s="2004"/>
      <c r="O46" s="2004"/>
      <c r="P46" s="2005"/>
      <c r="Q46" s="2005"/>
      <c r="R46" s="2005"/>
      <c r="S46" s="2005"/>
      <c r="T46" s="2005"/>
      <c r="U46" s="2005"/>
      <c r="V46" s="2005"/>
      <c r="W46" s="2005"/>
      <c r="X46" s="2005"/>
    </row>
    <row r="47" spans="1:24" s="1010" customFormat="1">
      <c r="A47" s="2876"/>
      <c r="B47" s="232" t="s">
        <v>14851</v>
      </c>
      <c r="C47" s="630" t="s">
        <v>14069</v>
      </c>
      <c r="D47" s="46">
        <v>-770000</v>
      </c>
      <c r="E47" s="2267">
        <v>5868691</v>
      </c>
      <c r="F47" s="2004"/>
      <c r="G47" s="2005"/>
      <c r="H47" s="2010"/>
      <c r="I47" s="2005"/>
      <c r="J47" s="2005"/>
      <c r="K47" s="2010"/>
      <c r="L47" s="2005"/>
      <c r="M47" s="2052"/>
      <c r="N47" s="2004"/>
      <c r="O47" s="2004"/>
      <c r="P47" s="2005"/>
      <c r="Q47" s="2005"/>
      <c r="R47" s="2005"/>
      <c r="S47" s="2005"/>
      <c r="T47" s="2005"/>
      <c r="U47" s="2005"/>
      <c r="V47" s="2005"/>
      <c r="W47" s="2005"/>
      <c r="X47" s="2005"/>
    </row>
    <row r="48" spans="1:24" s="1010" customFormat="1">
      <c r="A48" s="2876"/>
      <c r="B48" s="232" t="s">
        <v>14851</v>
      </c>
      <c r="C48" s="630" t="s">
        <v>17445</v>
      </c>
      <c r="D48" s="46">
        <v>-1570000</v>
      </c>
      <c r="E48" s="2267">
        <v>5293098</v>
      </c>
      <c r="F48" s="2004"/>
      <c r="G48" s="2005"/>
      <c r="H48" s="2010"/>
      <c r="I48" s="2005"/>
      <c r="J48" s="2005"/>
      <c r="K48" s="2010"/>
      <c r="L48" s="2005"/>
      <c r="M48" s="2052"/>
      <c r="N48" s="2004"/>
      <c r="O48" s="2004"/>
      <c r="P48" s="2005"/>
      <c r="Q48" s="2005"/>
      <c r="R48" s="2005"/>
      <c r="S48" s="2005"/>
      <c r="T48" s="2005"/>
      <c r="U48" s="2005"/>
      <c r="V48" s="2005"/>
      <c r="W48" s="2005"/>
      <c r="X48" s="2005"/>
    </row>
    <row r="49" spans="1:24" s="1010" customFormat="1">
      <c r="A49" s="2876"/>
      <c r="B49" s="232" t="s">
        <v>14851</v>
      </c>
      <c r="C49" s="630" t="s">
        <v>11837</v>
      </c>
      <c r="D49" s="46">
        <v>-1015000</v>
      </c>
      <c r="E49" s="2267">
        <v>5707752</v>
      </c>
      <c r="F49" s="2004"/>
      <c r="G49" s="2005"/>
      <c r="H49" s="2010"/>
      <c r="I49" s="2005"/>
      <c r="J49" s="2005"/>
      <c r="K49" s="2010"/>
      <c r="L49" s="2005"/>
      <c r="M49" s="2052"/>
      <c r="N49" s="2004"/>
      <c r="O49" s="2004"/>
      <c r="P49" s="2005"/>
      <c r="Q49" s="2005"/>
      <c r="R49" s="2005"/>
      <c r="S49" s="2005"/>
      <c r="T49" s="2005"/>
      <c r="U49" s="2005"/>
      <c r="V49" s="2005"/>
      <c r="W49" s="2005"/>
      <c r="X49" s="2005"/>
    </row>
    <row r="50" spans="1:24" s="1010" customFormat="1">
      <c r="A50" s="2876"/>
      <c r="B50" s="232"/>
      <c r="C50" s="630"/>
      <c r="D50" s="2218"/>
      <c r="E50" s="2267"/>
      <c r="F50" s="2004"/>
      <c r="G50" s="2005"/>
      <c r="H50" s="2010"/>
      <c r="I50" s="2005"/>
      <c r="J50" s="2005"/>
      <c r="K50" s="2010"/>
      <c r="L50" s="2005"/>
      <c r="M50" s="2052"/>
      <c r="N50" s="2004"/>
      <c r="O50" s="2004"/>
      <c r="P50" s="2005"/>
      <c r="Q50" s="2005"/>
      <c r="R50" s="2005"/>
      <c r="S50" s="2005"/>
      <c r="T50" s="2005"/>
      <c r="U50" s="2005"/>
      <c r="V50" s="2005"/>
      <c r="W50" s="2005"/>
      <c r="X50" s="2005"/>
    </row>
    <row r="51" spans="1:24" s="1010" customFormat="1" ht="15">
      <c r="A51" s="2876"/>
      <c r="B51" s="9"/>
      <c r="C51" s="28"/>
      <c r="D51" s="453"/>
      <c r="E51" s="33"/>
      <c r="F51" s="2004"/>
      <c r="G51" s="2005"/>
      <c r="H51" s="2010"/>
      <c r="I51" s="2005"/>
      <c r="J51" s="2005"/>
      <c r="K51" s="2010"/>
      <c r="L51" s="2005"/>
      <c r="M51" s="2052"/>
      <c r="N51" s="2004"/>
      <c r="O51" s="2004"/>
      <c r="P51" s="2005"/>
      <c r="Q51" s="2005"/>
      <c r="R51" s="2005"/>
      <c r="S51" s="2005"/>
      <c r="T51" s="2005"/>
      <c r="U51" s="2005"/>
      <c r="V51" s="2005"/>
      <c r="W51" s="2005"/>
      <c r="X51" s="2005"/>
    </row>
    <row r="52" spans="1:24" s="1009" customFormat="1">
      <c r="A52" s="44" t="s">
        <v>1619</v>
      </c>
      <c r="B52" s="2007"/>
      <c r="C52" s="2007"/>
      <c r="D52" s="117">
        <f>SUM(D3:D51)</f>
        <v>-15000</v>
      </c>
      <c r="E52" s="2007"/>
      <c r="F52" s="2004"/>
      <c r="G52" s="2005"/>
      <c r="H52" s="2010"/>
      <c r="I52" s="2005"/>
      <c r="J52" s="2005"/>
      <c r="K52" s="2010"/>
      <c r="L52" s="2005"/>
      <c r="M52" s="2052"/>
      <c r="N52" s="2004"/>
      <c r="O52" s="2004"/>
      <c r="P52" s="2007"/>
      <c r="Q52" s="2007"/>
      <c r="R52" s="2007"/>
      <c r="S52" s="2007"/>
      <c r="T52" s="2007"/>
      <c r="U52" s="2007"/>
      <c r="V52" s="2007"/>
      <c r="W52" s="2007"/>
      <c r="X52" s="2007"/>
    </row>
    <row r="57" spans="1:24" ht="15.75" thickBot="1">
      <c r="A57" s="377"/>
      <c r="B57" s="377"/>
      <c r="C57" s="847"/>
      <c r="D57" s="848"/>
      <c r="E57" s="848"/>
      <c r="F57" s="849"/>
      <c r="G57" s="2005"/>
      <c r="H57" s="2010"/>
      <c r="I57" s="2005"/>
      <c r="J57" s="2005"/>
      <c r="K57" s="2010"/>
      <c r="L57" s="2005"/>
      <c r="M57" s="2052"/>
      <c r="N57" s="2004"/>
      <c r="O57" s="2004"/>
      <c r="P57" s="2004"/>
      <c r="Q57" s="2004"/>
      <c r="R57" s="2004"/>
      <c r="S57" s="2004"/>
      <c r="T57" s="2004"/>
      <c r="U57" s="2004"/>
      <c r="V57" s="2004"/>
      <c r="W57" s="2004"/>
      <c r="X57" s="2004"/>
    </row>
    <row r="58" spans="1:24" ht="15.75" thickBot="1">
      <c r="A58" s="2887" t="s">
        <v>682</v>
      </c>
      <c r="B58" s="2888"/>
      <c r="C58" s="706" t="s">
        <v>14872</v>
      </c>
      <c r="D58" s="848"/>
      <c r="E58" s="848"/>
      <c r="F58" s="849"/>
      <c r="G58" s="2005"/>
      <c r="H58" s="2010"/>
      <c r="I58" s="2005"/>
      <c r="J58" s="2005"/>
      <c r="K58" s="2010"/>
      <c r="L58" s="2005"/>
      <c r="M58" s="2052"/>
      <c r="N58" s="2004"/>
      <c r="O58" s="2004"/>
      <c r="P58" s="2004"/>
      <c r="Q58" s="2004"/>
      <c r="R58" s="2004"/>
      <c r="S58" s="2004"/>
      <c r="T58" s="2004"/>
      <c r="U58" s="2004"/>
      <c r="V58" s="2004"/>
      <c r="W58" s="2004"/>
      <c r="X58" s="2004"/>
    </row>
    <row r="59" spans="1:24" s="1010" customFormat="1" ht="15.75" thickBot="1">
      <c r="A59" s="707" t="s">
        <v>684</v>
      </c>
      <c r="B59" s="1721"/>
      <c r="C59" s="706" t="s">
        <v>14872</v>
      </c>
      <c r="D59" s="848"/>
      <c r="E59" s="848"/>
      <c r="F59" s="849"/>
      <c r="G59" s="2005"/>
      <c r="H59" s="2010"/>
      <c r="I59" s="2005"/>
      <c r="J59" s="2005"/>
      <c r="K59" s="2010"/>
      <c r="L59" s="2005"/>
      <c r="M59" s="2052"/>
      <c r="N59" s="2004"/>
      <c r="O59" s="2004"/>
      <c r="P59" s="2004"/>
      <c r="Q59" s="2004"/>
      <c r="R59" s="2004"/>
      <c r="S59" s="2004"/>
      <c r="T59" s="2004"/>
      <c r="U59" s="2004"/>
      <c r="V59" s="2004"/>
      <c r="W59" s="2004"/>
      <c r="X59" s="2004"/>
    </row>
    <row r="60" spans="1:24" s="1010" customFormat="1" ht="15.75" thickBot="1">
      <c r="A60" s="2887" t="s">
        <v>685</v>
      </c>
      <c r="B60" s="2888"/>
      <c r="C60" s="706" t="s">
        <v>14872</v>
      </c>
      <c r="D60" s="848"/>
      <c r="E60" s="848"/>
      <c r="F60" s="849"/>
      <c r="G60" s="2005"/>
      <c r="H60" s="2010"/>
      <c r="I60" s="2005"/>
      <c r="J60" s="2005"/>
      <c r="K60" s="2010"/>
      <c r="L60" s="2005"/>
      <c r="M60" s="2052"/>
      <c r="N60" s="2004"/>
      <c r="O60" s="2004"/>
      <c r="P60" s="2004"/>
      <c r="Q60" s="2004"/>
      <c r="R60" s="2004"/>
      <c r="S60" s="2004"/>
      <c r="T60" s="2004"/>
      <c r="U60" s="2004"/>
      <c r="V60" s="2004"/>
      <c r="W60" s="2004"/>
      <c r="X60" s="2004"/>
    </row>
    <row r="61" spans="1:24" s="1010" customFormat="1" ht="135.75" thickBot="1">
      <c r="A61" s="2887" t="s">
        <v>686</v>
      </c>
      <c r="B61" s="2888"/>
      <c r="C61" s="712" t="s">
        <v>14873</v>
      </c>
      <c r="D61" s="848"/>
      <c r="E61" s="848"/>
      <c r="F61" s="849"/>
      <c r="G61" s="2005"/>
      <c r="H61" s="2010"/>
      <c r="I61" s="2005"/>
      <c r="J61" s="2005"/>
      <c r="K61" s="2010"/>
      <c r="L61" s="2005"/>
      <c r="M61" s="2052"/>
      <c r="N61" s="2004"/>
      <c r="O61" s="2004"/>
      <c r="P61" s="2004"/>
      <c r="Q61" s="2004"/>
      <c r="R61" s="2004"/>
      <c r="S61" s="2004"/>
      <c r="T61" s="2004"/>
      <c r="U61" s="2004"/>
      <c r="V61" s="2004"/>
      <c r="W61" s="2004"/>
      <c r="X61" s="2004"/>
    </row>
    <row r="62" spans="1:24" s="1010" customFormat="1" ht="15.75" thickBot="1">
      <c r="A62" s="2887" t="s">
        <v>688</v>
      </c>
      <c r="B62" s="2888"/>
      <c r="C62" s="706" t="s">
        <v>13327</v>
      </c>
      <c r="D62" s="2025"/>
      <c r="E62" s="2007"/>
      <c r="F62" s="2004"/>
      <c r="G62" s="2005"/>
      <c r="H62" s="2010"/>
      <c r="I62" s="2005"/>
      <c r="J62" s="2005"/>
      <c r="K62" s="2010"/>
      <c r="L62" s="2005"/>
      <c r="M62" s="2052"/>
      <c r="N62" s="2004"/>
      <c r="O62" s="2004"/>
      <c r="P62" s="2004"/>
      <c r="Q62" s="2004"/>
      <c r="R62" s="2004"/>
      <c r="S62" s="2004"/>
      <c r="T62" s="2004"/>
      <c r="U62" s="2004"/>
      <c r="V62" s="2004"/>
      <c r="W62" s="2004"/>
      <c r="X62" s="2004"/>
    </row>
    <row r="63" spans="1:24" s="1010" customFormat="1" ht="15.75" thickBot="1">
      <c r="A63" s="2887" t="s">
        <v>690</v>
      </c>
      <c r="B63" s="2888"/>
      <c r="C63" s="706" t="s">
        <v>14077</v>
      </c>
      <c r="D63" s="2025"/>
      <c r="E63" s="2007"/>
      <c r="F63" s="2004"/>
      <c r="G63" s="2005"/>
      <c r="H63" s="2010"/>
      <c r="I63" s="2005"/>
      <c r="J63" s="2005"/>
      <c r="K63" s="2010"/>
      <c r="L63" s="2005"/>
      <c r="M63" s="2052"/>
      <c r="N63" s="2004"/>
      <c r="O63" s="2004"/>
      <c r="P63" s="2004"/>
      <c r="Q63" s="2004"/>
      <c r="R63" s="2004"/>
      <c r="S63" s="2004"/>
      <c r="T63" s="2004"/>
      <c r="U63" s="2004"/>
      <c r="V63" s="2004"/>
      <c r="W63" s="2004"/>
      <c r="X63" s="2004"/>
    </row>
    <row r="64" spans="1:24" s="1010" customFormat="1" ht="15.75" thickBot="1">
      <c r="A64" s="2887" t="s">
        <v>692</v>
      </c>
      <c r="B64" s="2888"/>
      <c r="C64" s="706" t="s">
        <v>10</v>
      </c>
      <c r="D64" s="2025"/>
      <c r="E64" s="2007"/>
      <c r="F64" s="2004"/>
      <c r="G64" s="2005"/>
      <c r="H64" s="2010"/>
      <c r="I64" s="2005"/>
      <c r="J64" s="2005"/>
      <c r="K64" s="2010"/>
      <c r="L64" s="2005"/>
      <c r="M64" s="2052"/>
      <c r="N64" s="2004"/>
      <c r="O64" s="2004"/>
      <c r="P64" s="2004"/>
      <c r="Q64" s="2004"/>
      <c r="R64" s="2004"/>
      <c r="S64" s="2004"/>
      <c r="T64" s="2004"/>
      <c r="U64" s="2004"/>
      <c r="V64" s="2004"/>
      <c r="W64" s="2004"/>
      <c r="X64" s="2004"/>
    </row>
    <row r="65" spans="1:24" s="1010" customFormat="1" ht="15.75" thickBot="1">
      <c r="A65" s="2883" t="s">
        <v>693</v>
      </c>
      <c r="B65" s="2884"/>
      <c r="C65" s="705" t="s">
        <v>694</v>
      </c>
      <c r="D65" s="2025"/>
      <c r="E65" s="2007"/>
      <c r="F65" s="2004"/>
      <c r="G65" s="2005"/>
      <c r="H65" s="2010"/>
      <c r="I65" s="2005"/>
      <c r="J65" s="2005"/>
      <c r="K65" s="2010"/>
      <c r="L65" s="2005"/>
      <c r="M65" s="2052"/>
      <c r="N65" s="2004"/>
      <c r="O65" s="2004"/>
      <c r="P65" s="2004"/>
      <c r="Q65" s="2004"/>
      <c r="R65" s="2004"/>
      <c r="S65" s="2004"/>
      <c r="T65" s="2004"/>
      <c r="U65" s="2004"/>
      <c r="V65" s="2004"/>
      <c r="W65" s="2004"/>
      <c r="X65" s="2004"/>
    </row>
    <row r="66" spans="1:24" s="1010" customFormat="1" ht="15.75" thickBot="1">
      <c r="A66" s="2883" t="s">
        <v>695</v>
      </c>
      <c r="B66" s="2884"/>
      <c r="C66" s="717" t="s">
        <v>696</v>
      </c>
      <c r="D66" s="2025"/>
      <c r="E66" s="2007"/>
      <c r="F66" s="2004"/>
      <c r="G66" s="2005"/>
      <c r="H66" s="2010"/>
      <c r="I66" s="2005"/>
      <c r="J66" s="2005"/>
      <c r="K66" s="2010"/>
      <c r="L66" s="2005"/>
      <c r="M66" s="2052"/>
      <c r="N66" s="2004"/>
      <c r="O66" s="2004"/>
      <c r="P66" s="2004"/>
      <c r="Q66" s="2004"/>
      <c r="R66" s="2004"/>
      <c r="S66" s="2004"/>
      <c r="T66" s="2004"/>
      <c r="U66" s="2004"/>
      <c r="V66" s="2004"/>
      <c r="W66" s="2004"/>
      <c r="X66" s="2004"/>
    </row>
    <row r="67" spans="1:24" s="1010" customFormat="1" ht="30.75" thickBot="1">
      <c r="A67" s="2883" t="s">
        <v>697</v>
      </c>
      <c r="B67" s="2884"/>
      <c r="C67" s="705" t="s">
        <v>14874</v>
      </c>
      <c r="D67" s="2025"/>
      <c r="E67" s="2007"/>
      <c r="F67" s="2004"/>
      <c r="G67" s="2005"/>
      <c r="H67" s="2010"/>
      <c r="I67" s="2005"/>
      <c r="J67" s="2005"/>
      <c r="K67" s="2010"/>
      <c r="L67" s="2005"/>
      <c r="M67" s="2052"/>
      <c r="N67" s="2004"/>
      <c r="O67" s="2004"/>
      <c r="P67" s="2004"/>
      <c r="Q67" s="2004"/>
      <c r="R67" s="2004"/>
      <c r="S67" s="2004"/>
      <c r="T67" s="2004"/>
      <c r="U67" s="2004"/>
      <c r="V67" s="2004"/>
      <c r="W67" s="2004"/>
      <c r="X67" s="2004"/>
    </row>
    <row r="68" spans="1:24" s="1010" customFormat="1" ht="15.75" thickBot="1">
      <c r="A68" s="2883" t="s">
        <v>13331</v>
      </c>
      <c r="B68" s="2884"/>
      <c r="C68" s="862"/>
      <c r="D68" s="2025"/>
      <c r="E68" s="2007"/>
      <c r="F68" s="2004"/>
      <c r="G68" s="2005"/>
      <c r="H68" s="2010"/>
      <c r="I68" s="2005"/>
      <c r="J68" s="2005"/>
      <c r="K68" s="2010"/>
      <c r="L68" s="2005"/>
      <c r="M68" s="2052"/>
      <c r="N68" s="2004"/>
      <c r="O68" s="2004"/>
      <c r="P68" s="2004"/>
      <c r="Q68" s="2004"/>
      <c r="R68" s="2004"/>
      <c r="S68" s="2004"/>
      <c r="T68" s="2004"/>
      <c r="U68" s="2004"/>
      <c r="V68" s="2004"/>
      <c r="W68" s="2004"/>
      <c r="X68" s="2004"/>
    </row>
    <row r="69" spans="1:24" s="1010" customFormat="1" ht="15.75" thickBot="1">
      <c r="A69" s="2883" t="s">
        <v>700</v>
      </c>
      <c r="B69" s="2884"/>
      <c r="C69" s="880" t="s">
        <v>14875</v>
      </c>
      <c r="D69" s="2025"/>
      <c r="E69" s="2007"/>
      <c r="F69" s="2004"/>
      <c r="G69" s="2005"/>
      <c r="H69" s="2010"/>
      <c r="I69" s="2005"/>
      <c r="J69" s="2005"/>
      <c r="K69" s="2010"/>
      <c r="L69" s="2005"/>
      <c r="M69" s="2052"/>
      <c r="N69" s="2004"/>
      <c r="O69" s="2004"/>
      <c r="P69" s="2004"/>
      <c r="Q69" s="2004"/>
      <c r="R69" s="2004"/>
      <c r="S69" s="2004"/>
      <c r="T69" s="2004"/>
      <c r="U69" s="2004"/>
      <c r="V69" s="2004"/>
      <c r="W69" s="2004"/>
      <c r="X69" s="2004"/>
    </row>
    <row r="70" spans="1:24" s="1010" customFormat="1" ht="15.75" thickBot="1">
      <c r="A70" s="2883" t="s">
        <v>702</v>
      </c>
      <c r="B70" s="2884"/>
      <c r="C70" s="705" t="s">
        <v>760</v>
      </c>
      <c r="D70" s="2025"/>
      <c r="E70" s="2007"/>
      <c r="F70" s="2004"/>
      <c r="G70" s="2005"/>
      <c r="H70" s="2010"/>
      <c r="I70" s="2005"/>
      <c r="J70" s="2005"/>
      <c r="K70" s="2010"/>
      <c r="L70" s="2005"/>
      <c r="M70" s="2052"/>
      <c r="N70" s="2004"/>
      <c r="O70" s="2004"/>
      <c r="P70" s="2004"/>
      <c r="Q70" s="2004"/>
      <c r="R70" s="2004"/>
      <c r="S70" s="2004"/>
      <c r="T70" s="2004"/>
      <c r="U70" s="2004"/>
      <c r="V70" s="2004"/>
      <c r="W70" s="2004"/>
      <c r="X70" s="2004"/>
    </row>
    <row r="71" spans="1:24" s="1010" customFormat="1" ht="15.75" thickBot="1">
      <c r="A71" s="2883" t="s">
        <v>704</v>
      </c>
      <c r="B71" s="2884"/>
      <c r="C71" s="709" t="s">
        <v>705</v>
      </c>
      <c r="D71" s="2025"/>
      <c r="E71" s="2007"/>
      <c r="F71" s="2004"/>
      <c r="G71" s="2005"/>
      <c r="H71" s="2010"/>
      <c r="I71" s="2005"/>
      <c r="J71" s="2005"/>
      <c r="K71" s="2010"/>
      <c r="L71" s="2005"/>
      <c r="M71" s="2052"/>
      <c r="N71" s="2004"/>
      <c r="O71" s="2004"/>
      <c r="P71" s="2004"/>
      <c r="Q71" s="2004"/>
      <c r="R71" s="2004"/>
      <c r="S71" s="2004"/>
      <c r="T71" s="2004"/>
      <c r="U71" s="2004"/>
      <c r="V71" s="2004"/>
      <c r="W71" s="2004"/>
      <c r="X71" s="2004"/>
    </row>
    <row r="72" spans="1:24" s="1010" customFormat="1" ht="15.75" thickBot="1">
      <c r="A72" s="2885" t="s">
        <v>706</v>
      </c>
      <c r="B72" s="2886"/>
      <c r="C72" s="712"/>
      <c r="D72" s="2025"/>
      <c r="E72" s="2007"/>
      <c r="F72" s="2004"/>
      <c r="G72" s="2005"/>
      <c r="H72" s="2010"/>
      <c r="I72" s="2005"/>
      <c r="J72" s="2005"/>
      <c r="K72" s="2010"/>
      <c r="L72" s="2005"/>
      <c r="M72" s="2052"/>
      <c r="N72" s="2004"/>
      <c r="O72" s="2004"/>
      <c r="P72" s="2004"/>
      <c r="Q72" s="2004"/>
      <c r="R72" s="2004"/>
      <c r="S72" s="2004"/>
      <c r="T72" s="2004"/>
      <c r="U72" s="2004"/>
      <c r="V72" s="2004"/>
      <c r="W72" s="2004"/>
      <c r="X72" s="2004"/>
    </row>
  </sheetData>
  <mergeCells count="15">
    <mergeCell ref="A63:B63"/>
    <mergeCell ref="L1:N1"/>
    <mergeCell ref="A58:B58"/>
    <mergeCell ref="A60:B60"/>
    <mergeCell ref="A61:B61"/>
    <mergeCell ref="A62:B62"/>
    <mergeCell ref="A70:B70"/>
    <mergeCell ref="A71:B71"/>
    <mergeCell ref="A72:B72"/>
    <mergeCell ref="A64:B64"/>
    <mergeCell ref="A65:B65"/>
    <mergeCell ref="A66:B66"/>
    <mergeCell ref="A67:B67"/>
    <mergeCell ref="A68:B68"/>
    <mergeCell ref="A69:B69"/>
  </mergeCells>
  <phoneticPr fontId="124"/>
  <pageMargins left="0.7" right="0.7" top="0.75" bottom="0.75" header="0.3" footer="0.3"/>
  <pageSetup paperSize="9" orientation="portrait" horizontalDpi="4294967292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68">
    <tabColor theme="0" tint="-0.499984740745262"/>
  </sheetPr>
  <dimension ref="B3:B4"/>
  <sheetViews>
    <sheetView workbookViewId="0">
      <selection activeCell="B30" sqref="B30"/>
    </sheetView>
  </sheetViews>
  <sheetFormatPr defaultRowHeight="15"/>
  <cols>
    <col min="2" max="2" width="55.140625" customWidth="1"/>
  </cols>
  <sheetData>
    <row r="3" spans="2:2">
      <c r="B3" s="2004" t="s">
        <v>17446</v>
      </c>
    </row>
    <row r="4" spans="2:2">
      <c r="B4" s="2341" t="s">
        <v>17447</v>
      </c>
    </row>
  </sheetData>
  <phoneticPr fontId="124"/>
  <pageMargins left="0.7" right="0.7" top="0.75" bottom="0.75" header="0.3" footer="0.3"/>
  <pageSetup orientation="portrait" horizontalDpi="4294967292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5">
    <tabColor theme="0" tint="-0.499984740745262"/>
    <pageSetUpPr fitToPage="1"/>
  </sheetPr>
  <dimension ref="A1:Q43"/>
  <sheetViews>
    <sheetView zoomScaleNormal="100" workbookViewId="0">
      <pane ySplit="2" topLeftCell="A3" activePane="bottomLeft" state="frozen"/>
      <selection activeCell="C322" sqref="C322"/>
      <selection pane="bottomLeft" activeCell="C24" sqref="C24"/>
    </sheetView>
  </sheetViews>
  <sheetFormatPr defaultColWidth="9" defaultRowHeight="12.75"/>
  <cols>
    <col min="1" max="1" width="11.42578125" style="216" customWidth="1"/>
    <col min="2" max="2" width="31.140625" style="216" customWidth="1"/>
    <col min="3" max="3" width="28.7109375" style="217" customWidth="1"/>
    <col min="4" max="4" width="16.7109375" style="248" customWidth="1"/>
    <col min="5" max="5" width="10.42578125" style="108" customWidth="1"/>
    <col min="6" max="6" width="10" style="108" customWidth="1"/>
    <col min="7" max="7" width="9" style="217"/>
    <col min="8" max="8" width="10.140625" style="217" customWidth="1"/>
    <col min="9" max="9" width="11.7109375" style="217" customWidth="1"/>
    <col min="10" max="10" width="9" style="182"/>
    <col min="11" max="12" width="9" style="108"/>
    <col min="13" max="13" width="9.85546875" style="108" customWidth="1"/>
    <col min="14" max="16384" width="9" style="108"/>
  </cols>
  <sheetData>
    <row r="1" spans="1:16" s="23" customFormat="1" ht="13.5" customHeight="1">
      <c r="A1" s="3"/>
      <c r="B1" s="2876" t="s">
        <v>9</v>
      </c>
      <c r="C1" s="1"/>
      <c r="D1" s="246" t="s">
        <v>14584</v>
      </c>
      <c r="E1" s="209" t="s">
        <v>1594</v>
      </c>
      <c r="F1" s="1" t="s">
        <v>1595</v>
      </c>
      <c r="G1" s="2876"/>
      <c r="H1" s="2876"/>
      <c r="I1" s="2876"/>
      <c r="J1" s="2876" t="s">
        <v>943</v>
      </c>
      <c r="K1" s="27"/>
      <c r="L1" s="2893" t="s">
        <v>4216</v>
      </c>
      <c r="M1" s="2893"/>
      <c r="N1" s="2893"/>
      <c r="O1" s="1"/>
      <c r="P1" s="2004"/>
    </row>
    <row r="2" spans="1:16" s="22" customFormat="1">
      <c r="A2" s="763" t="s">
        <v>1596</v>
      </c>
      <c r="B2" s="5" t="s">
        <v>1</v>
      </c>
      <c r="C2" s="5" t="s">
        <v>1597</v>
      </c>
      <c r="D2" s="10" t="s">
        <v>758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  <c r="P2" s="2005"/>
    </row>
    <row r="3" spans="1:16" s="22" customFormat="1">
      <c r="A3" s="30"/>
      <c r="B3" s="2876"/>
      <c r="C3" s="2876"/>
      <c r="D3" s="566"/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2876"/>
      <c r="P3" s="2005"/>
    </row>
    <row r="4" spans="1:16">
      <c r="A4" s="184"/>
      <c r="B4" s="245" t="s">
        <v>2187</v>
      </c>
      <c r="C4" s="673"/>
      <c r="D4" s="610">
        <v>0</v>
      </c>
      <c r="E4" s="338"/>
      <c r="F4" s="338"/>
      <c r="H4" s="510"/>
      <c r="K4" s="217"/>
      <c r="L4" s="217"/>
      <c r="M4" s="510"/>
      <c r="N4" s="217"/>
      <c r="O4" s="217"/>
      <c r="P4" s="217"/>
    </row>
    <row r="5" spans="1:16">
      <c r="A5" s="184"/>
      <c r="B5" s="245"/>
      <c r="C5" s="673"/>
      <c r="D5" s="610"/>
      <c r="E5" s="338"/>
      <c r="F5" s="338"/>
      <c r="H5" s="510"/>
      <c r="K5" s="217"/>
      <c r="L5" s="217"/>
      <c r="M5" s="510"/>
      <c r="N5" s="217"/>
      <c r="O5" s="217"/>
      <c r="P5" s="217"/>
    </row>
    <row r="6" spans="1:16">
      <c r="A6" s="184"/>
      <c r="B6" s="245"/>
      <c r="C6" s="673"/>
      <c r="D6" s="610"/>
      <c r="E6" s="338"/>
      <c r="F6" s="338"/>
      <c r="H6" s="510"/>
      <c r="K6" s="217"/>
      <c r="L6" s="217"/>
      <c r="M6" s="510"/>
      <c r="N6" s="217"/>
      <c r="O6" s="217"/>
      <c r="P6" s="217"/>
    </row>
    <row r="7" spans="1:16">
      <c r="A7" s="184"/>
      <c r="B7" s="245"/>
      <c r="C7" s="673"/>
      <c r="D7" s="610"/>
      <c r="E7" s="338"/>
      <c r="F7" s="338"/>
      <c r="H7" s="510"/>
      <c r="K7" s="217"/>
      <c r="L7" s="217"/>
      <c r="M7" s="510"/>
      <c r="N7" s="217"/>
      <c r="O7" s="217"/>
      <c r="P7" s="217"/>
    </row>
    <row r="8" spans="1:16">
      <c r="A8" s="184"/>
      <c r="B8" s="245"/>
      <c r="C8" s="673"/>
      <c r="D8" s="610"/>
      <c r="E8" s="338"/>
      <c r="F8" s="338"/>
      <c r="H8" s="510"/>
      <c r="K8" s="217"/>
      <c r="L8" s="217"/>
      <c r="M8" s="510"/>
      <c r="N8" s="217"/>
      <c r="O8" s="217"/>
      <c r="P8" s="217"/>
    </row>
    <row r="9" spans="1:16">
      <c r="A9" s="184"/>
      <c r="B9" s="245"/>
      <c r="C9" s="673"/>
      <c r="D9" s="610"/>
      <c r="E9" s="338"/>
      <c r="F9" s="338"/>
      <c r="H9" s="510"/>
      <c r="K9" s="217"/>
      <c r="L9" s="217"/>
      <c r="M9" s="510"/>
      <c r="N9" s="217"/>
      <c r="O9" s="217"/>
      <c r="P9" s="217"/>
    </row>
    <row r="10" spans="1:16">
      <c r="A10" s="184"/>
      <c r="B10" s="245"/>
      <c r="C10" s="673"/>
      <c r="D10" s="610"/>
      <c r="E10" s="338"/>
      <c r="F10" s="338"/>
      <c r="H10" s="510"/>
      <c r="K10" s="217"/>
      <c r="L10" s="217"/>
      <c r="M10" s="510"/>
      <c r="N10" s="217"/>
      <c r="O10" s="217"/>
      <c r="P10" s="217"/>
    </row>
    <row r="11" spans="1:16">
      <c r="A11" s="210"/>
      <c r="B11" s="245"/>
      <c r="C11" s="681"/>
      <c r="D11" s="610"/>
      <c r="E11" s="338"/>
      <c r="F11" s="338"/>
      <c r="H11" s="510"/>
      <c r="K11" s="217"/>
      <c r="L11" s="217"/>
      <c r="M11" s="510"/>
      <c r="N11" s="217"/>
      <c r="O11" s="217"/>
      <c r="P11" s="217"/>
    </row>
    <row r="12" spans="1:16">
      <c r="A12" s="184"/>
      <c r="C12" s="691"/>
      <c r="D12" s="610"/>
      <c r="E12" s="338"/>
      <c r="F12" s="338"/>
      <c r="H12" s="510"/>
      <c r="K12" s="217"/>
      <c r="L12" s="217"/>
      <c r="M12" s="510"/>
      <c r="N12" s="217"/>
      <c r="O12" s="217"/>
      <c r="P12" s="217"/>
    </row>
    <row r="13" spans="1:16">
      <c r="A13" s="184"/>
      <c r="C13" s="691"/>
      <c r="D13" s="610"/>
      <c r="E13" s="338"/>
      <c r="F13" s="338"/>
      <c r="H13" s="510"/>
      <c r="K13" s="217"/>
      <c r="L13" s="217"/>
      <c r="M13" s="510"/>
      <c r="N13" s="217"/>
      <c r="O13" s="217"/>
      <c r="P13" s="217"/>
    </row>
    <row r="14" spans="1:16">
      <c r="A14" s="184"/>
      <c r="C14" s="691"/>
      <c r="D14" s="610"/>
      <c r="E14" s="338"/>
      <c r="F14" s="338"/>
      <c r="H14" s="510"/>
      <c r="K14" s="217"/>
      <c r="L14" s="217"/>
      <c r="M14" s="510"/>
      <c r="N14" s="217"/>
      <c r="O14" s="217"/>
      <c r="P14" s="217"/>
    </row>
    <row r="15" spans="1:16">
      <c r="A15" s="396"/>
      <c r="C15" s="406"/>
      <c r="D15" s="610"/>
      <c r="E15" s="338"/>
      <c r="F15" s="338"/>
      <c r="H15" s="510"/>
      <c r="K15" s="217"/>
      <c r="L15" s="217"/>
      <c r="M15" s="510"/>
      <c r="N15" s="217"/>
      <c r="O15" s="217"/>
      <c r="P15" s="217"/>
    </row>
    <row r="16" spans="1:16" ht="14.25">
      <c r="A16" s="118"/>
      <c r="B16" s="315"/>
      <c r="C16" s="315"/>
      <c r="D16" s="611"/>
      <c r="E16" s="269"/>
      <c r="F16" s="269"/>
      <c r="H16" s="510"/>
      <c r="M16" s="502"/>
    </row>
    <row r="17" spans="1:13" ht="14.25">
      <c r="A17" s="465"/>
      <c r="B17" s="315"/>
      <c r="C17" s="315"/>
      <c r="D17" s="611"/>
      <c r="E17" s="269"/>
      <c r="F17" s="269"/>
      <c r="H17" s="510"/>
      <c r="M17" s="502"/>
    </row>
    <row r="18" spans="1:13" ht="13.5" thickBot="1">
      <c r="A18" s="2053"/>
      <c r="B18" s="2054"/>
      <c r="C18" s="2054"/>
      <c r="D18" s="2305"/>
      <c r="E18" s="269"/>
      <c r="F18" s="269"/>
      <c r="H18" s="510"/>
      <c r="M18" s="502"/>
    </row>
    <row r="19" spans="1:13">
      <c r="A19" s="15" t="s">
        <v>557</v>
      </c>
      <c r="B19" s="16"/>
      <c r="C19" s="17"/>
      <c r="D19" s="18"/>
      <c r="E19" s="269"/>
    </row>
    <row r="20" spans="1:13">
      <c r="D20" s="612"/>
    </row>
    <row r="21" spans="1:13">
      <c r="B21" s="232" t="s">
        <v>1618</v>
      </c>
      <c r="C21" s="233"/>
      <c r="D21" s="615"/>
    </row>
    <row r="22" spans="1:13">
      <c r="B22" s="232" t="s">
        <v>1618</v>
      </c>
      <c r="C22" s="233"/>
      <c r="D22" s="615"/>
    </row>
    <row r="23" spans="1:13">
      <c r="B23" s="232"/>
      <c r="C23" s="233"/>
      <c r="D23" s="615"/>
    </row>
    <row r="24" spans="1:13">
      <c r="D24" s="612"/>
    </row>
    <row r="25" spans="1:13">
      <c r="A25" s="38" t="s">
        <v>1619</v>
      </c>
      <c r="D25" s="607">
        <f>SUM(D3:D24)</f>
        <v>0</v>
      </c>
    </row>
    <row r="28" spans="1:13" ht="13.5" thickBot="1"/>
    <row r="29" spans="1:13" ht="15.75" thickBot="1">
      <c r="A29" s="2887" t="s">
        <v>682</v>
      </c>
      <c r="B29" s="2888"/>
      <c r="C29" s="706" t="s">
        <v>14601</v>
      </c>
    </row>
    <row r="30" spans="1:13" ht="15.75" thickBot="1">
      <c r="A30" s="707" t="s">
        <v>684</v>
      </c>
      <c r="B30" s="1721"/>
      <c r="C30" s="706" t="s">
        <v>14602</v>
      </c>
    </row>
    <row r="31" spans="1:13" ht="15.75" thickBot="1">
      <c r="A31" s="2887" t="s">
        <v>685</v>
      </c>
      <c r="B31" s="2888"/>
      <c r="C31" s="706" t="s">
        <v>14602</v>
      </c>
    </row>
    <row r="32" spans="1:13" ht="15.75" thickBot="1">
      <c r="A32" s="2887" t="s">
        <v>686</v>
      </c>
      <c r="B32" s="2888"/>
      <c r="C32" s="705" t="s">
        <v>14603</v>
      </c>
    </row>
    <row r="33" spans="1:17" ht="15.75" thickBot="1">
      <c r="A33" s="2887" t="s">
        <v>688</v>
      </c>
      <c r="B33" s="2888"/>
      <c r="C33" s="706" t="s">
        <v>14604</v>
      </c>
    </row>
    <row r="34" spans="1:17" ht="15.75" thickBot="1">
      <c r="A34" s="2887" t="s">
        <v>690</v>
      </c>
      <c r="B34" s="2888"/>
      <c r="C34" s="706" t="s">
        <v>14605</v>
      </c>
    </row>
    <row r="35" spans="1:17" ht="15.75" thickBot="1">
      <c r="A35" s="2887" t="s">
        <v>692</v>
      </c>
      <c r="B35" s="2888"/>
      <c r="C35" s="706" t="s">
        <v>758</v>
      </c>
    </row>
    <row r="36" spans="1:17" ht="15.75" thickBot="1">
      <c r="A36" s="2883" t="s">
        <v>693</v>
      </c>
      <c r="B36" s="2884"/>
      <c r="C36" s="705" t="s">
        <v>694</v>
      </c>
    </row>
    <row r="37" spans="1:17" ht="15.75" thickBot="1">
      <c r="A37" s="2883" t="s">
        <v>695</v>
      </c>
      <c r="B37" s="2884"/>
      <c r="C37" s="714" t="s">
        <v>9427</v>
      </c>
    </row>
    <row r="38" spans="1:17" ht="15.75" thickBot="1">
      <c r="A38" s="2883" t="s">
        <v>697</v>
      </c>
      <c r="B38" s="2884"/>
      <c r="C38" s="705" t="s">
        <v>14606</v>
      </c>
    </row>
    <row r="39" spans="1:17" ht="15.75" thickBot="1">
      <c r="A39" s="2883" t="s">
        <v>699</v>
      </c>
      <c r="B39" s="2884"/>
      <c r="C39" s="705"/>
    </row>
    <row r="40" spans="1:17" s="1015" customFormat="1" ht="15.75" thickBot="1">
      <c r="A40" s="2883" t="s">
        <v>700</v>
      </c>
      <c r="B40" s="2884"/>
      <c r="C40" s="709" t="s">
        <v>14607</v>
      </c>
      <c r="D40" s="248"/>
      <c r="E40" s="108"/>
      <c r="F40" s="108"/>
      <c r="G40" s="217"/>
      <c r="H40" s="217"/>
      <c r="I40" s="217"/>
      <c r="J40" s="182"/>
      <c r="K40" s="108"/>
      <c r="L40" s="108"/>
      <c r="M40" s="108"/>
      <c r="N40" s="108"/>
      <c r="O40" s="108"/>
      <c r="P40" s="108"/>
      <c r="Q40" s="108"/>
    </row>
    <row r="41" spans="1:17" s="1015" customFormat="1" ht="15.75" thickBot="1">
      <c r="A41" s="2883" t="s">
        <v>702</v>
      </c>
      <c r="B41" s="2884"/>
      <c r="C41" s="705" t="s">
        <v>5761</v>
      </c>
      <c r="D41" s="248"/>
      <c r="E41" s="108"/>
      <c r="F41" s="108"/>
      <c r="G41" s="217"/>
      <c r="H41" s="217"/>
      <c r="I41" s="217"/>
      <c r="J41" s="182"/>
      <c r="K41" s="108"/>
      <c r="L41" s="108"/>
      <c r="M41" s="108"/>
      <c r="N41" s="108"/>
      <c r="O41" s="108"/>
      <c r="P41" s="108"/>
      <c r="Q41" s="108"/>
    </row>
    <row r="42" spans="1:17" s="1015" customFormat="1" ht="15.75" thickBot="1">
      <c r="A42" s="2883" t="s">
        <v>704</v>
      </c>
      <c r="B42" s="2884"/>
      <c r="C42" s="709" t="s">
        <v>705</v>
      </c>
      <c r="D42" s="248"/>
      <c r="E42" s="108"/>
      <c r="F42" s="108"/>
      <c r="G42" s="217"/>
      <c r="H42" s="217"/>
      <c r="I42" s="217"/>
      <c r="J42" s="182"/>
      <c r="K42" s="108"/>
      <c r="L42" s="108"/>
      <c r="M42" s="108"/>
      <c r="N42" s="108"/>
      <c r="O42" s="108"/>
      <c r="P42" s="108"/>
      <c r="Q42" s="108"/>
    </row>
    <row r="43" spans="1:17" s="1015" customFormat="1" ht="15.75" thickBot="1">
      <c r="A43" s="2885" t="s">
        <v>706</v>
      </c>
      <c r="B43" s="2886"/>
      <c r="C43" s="705"/>
      <c r="D43" s="248"/>
      <c r="E43" s="108"/>
      <c r="F43" s="108"/>
      <c r="G43" s="217"/>
      <c r="H43" s="217"/>
      <c r="I43" s="217"/>
      <c r="J43" s="182"/>
      <c r="K43" s="108"/>
      <c r="L43" s="108"/>
      <c r="M43" s="108"/>
      <c r="N43" s="108"/>
      <c r="O43" s="108"/>
      <c r="P43" s="108"/>
      <c r="Q43" s="108"/>
    </row>
  </sheetData>
  <mergeCells count="15">
    <mergeCell ref="A34:B34"/>
    <mergeCell ref="L1:N1"/>
    <mergeCell ref="A29:B29"/>
    <mergeCell ref="A31:B31"/>
    <mergeCell ref="A32:B32"/>
    <mergeCell ref="A33:B33"/>
    <mergeCell ref="A41:B41"/>
    <mergeCell ref="A42:B42"/>
    <mergeCell ref="A43:B43"/>
    <mergeCell ref="A35:B35"/>
    <mergeCell ref="A36:B36"/>
    <mergeCell ref="A37:B37"/>
    <mergeCell ref="A38:B38"/>
    <mergeCell ref="A39:B39"/>
    <mergeCell ref="A40:B40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10">
    <tabColor theme="1" tint="0.499984740745262"/>
    <pageSetUpPr fitToPage="1"/>
  </sheetPr>
  <dimension ref="A1:P229"/>
  <sheetViews>
    <sheetView zoomScale="90" zoomScaleNormal="90" workbookViewId="0">
      <pane ySplit="2" topLeftCell="A171" activePane="bottomLeft" state="frozen"/>
      <selection pane="bottomLeft" activeCell="E221" sqref="E221"/>
    </sheetView>
  </sheetViews>
  <sheetFormatPr defaultColWidth="9" defaultRowHeight="12.75"/>
  <cols>
    <col min="1" max="1" width="11.42578125" style="216" customWidth="1"/>
    <col min="2" max="2" width="32.7109375" style="216" customWidth="1"/>
    <col min="3" max="3" width="26.140625" style="217" customWidth="1"/>
    <col min="4" max="4" width="16.42578125" style="248" customWidth="1"/>
    <col min="5" max="5" width="14.42578125" style="108" customWidth="1"/>
    <col min="6" max="6" width="9.28515625" style="108" bestFit="1" customWidth="1"/>
    <col min="7" max="7" width="11" style="108" bestFit="1" customWidth="1"/>
    <col min="8" max="8" width="11.28515625" style="217" customWidth="1"/>
    <col min="9" max="9" width="11.140625" style="217" bestFit="1" customWidth="1"/>
    <col min="10" max="10" width="10" style="217" customWidth="1"/>
    <col min="11" max="11" width="9" style="108"/>
    <col min="12" max="12" width="8.28515625" style="217" customWidth="1"/>
    <col min="13" max="13" width="10.42578125" style="108" customWidth="1"/>
    <col min="14" max="14" width="9" style="108"/>
    <col min="15" max="15" width="19" style="108" bestFit="1" customWidth="1"/>
    <col min="16" max="16" width="27.85546875" style="108" bestFit="1" customWidth="1"/>
    <col min="17" max="16384" width="9" style="108"/>
  </cols>
  <sheetData>
    <row r="1" spans="1:16" s="23" customFormat="1">
      <c r="A1" s="3"/>
      <c r="B1" s="2876" t="s">
        <v>9</v>
      </c>
      <c r="C1" s="1"/>
      <c r="D1" s="246" t="s">
        <v>9002</v>
      </c>
      <c r="E1" s="209" t="s">
        <v>1594</v>
      </c>
      <c r="F1" s="1" t="s">
        <v>1595</v>
      </c>
      <c r="G1" s="2876"/>
      <c r="H1" s="2876" t="s">
        <v>1595</v>
      </c>
      <c r="I1" s="2876"/>
      <c r="J1" s="2876" t="s">
        <v>943</v>
      </c>
      <c r="K1" s="27"/>
      <c r="L1" s="2893" t="s">
        <v>4216</v>
      </c>
      <c r="M1" s="2893"/>
      <c r="N1" s="2893"/>
      <c r="O1" s="1"/>
      <c r="P1" s="2004"/>
    </row>
    <row r="2" spans="1:16" s="22" customFormat="1">
      <c r="A2" s="4" t="s">
        <v>1596</v>
      </c>
      <c r="B2" s="5" t="s">
        <v>1</v>
      </c>
      <c r="C2" s="5" t="s">
        <v>1597</v>
      </c>
      <c r="D2" s="10" t="s">
        <v>9003</v>
      </c>
      <c r="E2" s="98" t="s">
        <v>1598</v>
      </c>
      <c r="F2" s="98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  <c r="P2" s="29" t="s">
        <v>722</v>
      </c>
    </row>
    <row r="3" spans="1:16">
      <c r="A3" s="1819"/>
      <c r="C3" s="228"/>
      <c r="D3" s="229"/>
      <c r="E3" s="269"/>
      <c r="F3" s="269"/>
    </row>
    <row r="4" spans="1:16">
      <c r="A4" s="314" t="s">
        <v>17448</v>
      </c>
      <c r="C4" s="228"/>
      <c r="D4" s="229"/>
      <c r="E4" s="506"/>
      <c r="F4" s="338"/>
      <c r="G4" s="217"/>
    </row>
    <row r="5" spans="1:16">
      <c r="A5" s="213" t="s">
        <v>17449</v>
      </c>
      <c r="C5" s="547"/>
      <c r="D5" s="229"/>
      <c r="E5" s="338"/>
      <c r="F5" s="338"/>
      <c r="G5" s="217"/>
    </row>
    <row r="6" spans="1:16">
      <c r="A6" s="215">
        <v>4609047</v>
      </c>
      <c r="B6" s="567" t="s">
        <v>17450</v>
      </c>
      <c r="C6" s="406" t="s">
        <v>17451</v>
      </c>
      <c r="D6" s="229">
        <v>4100</v>
      </c>
      <c r="E6" s="338">
        <v>375000</v>
      </c>
      <c r="F6" s="338">
        <v>300000</v>
      </c>
      <c r="G6" s="217" t="s">
        <v>25</v>
      </c>
      <c r="H6" s="327">
        <v>41169</v>
      </c>
      <c r="I6" s="217" t="s">
        <v>481</v>
      </c>
      <c r="M6" s="328">
        <v>41333</v>
      </c>
    </row>
    <row r="7" spans="1:16">
      <c r="A7" s="215">
        <v>4611050</v>
      </c>
      <c r="B7" s="216" t="s">
        <v>17452</v>
      </c>
      <c r="C7" s="225" t="s">
        <v>17453</v>
      </c>
      <c r="D7" s="229">
        <v>5250</v>
      </c>
      <c r="E7" s="338">
        <v>485000</v>
      </c>
      <c r="F7" s="338">
        <v>183000</v>
      </c>
      <c r="G7" s="217" t="s">
        <v>25</v>
      </c>
      <c r="H7" s="327">
        <v>41579</v>
      </c>
      <c r="I7" s="217" t="s">
        <v>106</v>
      </c>
      <c r="M7" s="328">
        <v>41333</v>
      </c>
    </row>
    <row r="8" spans="1:16">
      <c r="A8" s="215"/>
      <c r="B8" s="567"/>
      <c r="C8" s="406"/>
      <c r="D8" s="229"/>
      <c r="E8" s="338"/>
      <c r="F8" s="338"/>
      <c r="G8" s="217"/>
    </row>
    <row r="9" spans="1:16">
      <c r="A9" s="221" t="s">
        <v>17454</v>
      </c>
      <c r="B9" s="567"/>
      <c r="C9" s="406"/>
      <c r="D9" s="229"/>
      <c r="E9" s="338"/>
      <c r="F9" s="338"/>
      <c r="G9" s="217"/>
    </row>
    <row r="10" spans="1:16">
      <c r="A10" s="396">
        <v>4702040</v>
      </c>
      <c r="B10" s="567" t="s">
        <v>17455</v>
      </c>
      <c r="C10" s="406" t="s">
        <v>17456</v>
      </c>
      <c r="D10" s="219">
        <v>6400</v>
      </c>
      <c r="E10" s="338">
        <v>600000</v>
      </c>
      <c r="F10" s="338">
        <v>365000</v>
      </c>
      <c r="G10" s="217" t="s">
        <v>369</v>
      </c>
      <c r="H10" s="327">
        <v>41319</v>
      </c>
      <c r="I10" s="217" t="s">
        <v>100</v>
      </c>
      <c r="L10" s="217" t="s">
        <v>41</v>
      </c>
      <c r="M10" s="328">
        <v>41375</v>
      </c>
    </row>
    <row r="11" spans="1:16">
      <c r="A11" s="396"/>
      <c r="B11" s="567"/>
      <c r="C11" s="406"/>
      <c r="D11" s="219"/>
      <c r="E11" s="338"/>
      <c r="F11" s="338"/>
      <c r="G11" s="217"/>
    </row>
    <row r="12" spans="1:16">
      <c r="A12" s="221" t="s">
        <v>17457</v>
      </c>
      <c r="B12" s="567"/>
      <c r="C12" s="406"/>
      <c r="D12" s="219"/>
      <c r="E12" s="338"/>
      <c r="F12" s="338"/>
      <c r="G12" s="217"/>
    </row>
    <row r="13" spans="1:16">
      <c r="A13" s="396">
        <v>4702045</v>
      </c>
      <c r="B13" s="567" t="s">
        <v>17455</v>
      </c>
      <c r="C13" s="406" t="s">
        <v>17458</v>
      </c>
      <c r="D13" s="219">
        <v>6400</v>
      </c>
      <c r="E13" s="338">
        <v>600000</v>
      </c>
      <c r="F13" s="338">
        <v>375000</v>
      </c>
      <c r="G13" s="217" t="s">
        <v>98</v>
      </c>
      <c r="H13" s="327">
        <v>41319</v>
      </c>
      <c r="I13" s="217" t="s">
        <v>2270</v>
      </c>
      <c r="M13" s="328">
        <v>41363</v>
      </c>
    </row>
    <row r="14" spans="1:16">
      <c r="A14" s="396"/>
      <c r="B14" s="567"/>
      <c r="C14" s="406"/>
      <c r="D14" s="219"/>
      <c r="E14" s="338"/>
      <c r="F14" s="338"/>
      <c r="G14" s="217"/>
    </row>
    <row r="15" spans="1:16">
      <c r="A15" s="213" t="s">
        <v>17459</v>
      </c>
      <c r="C15" s="406"/>
      <c r="D15" s="229"/>
      <c r="E15" s="338"/>
      <c r="F15" s="338"/>
      <c r="G15" s="217"/>
    </row>
    <row r="16" spans="1:16">
      <c r="A16" s="184">
        <v>4704024</v>
      </c>
      <c r="B16" s="567" t="s">
        <v>17460</v>
      </c>
      <c r="C16" s="406" t="s">
        <v>17461</v>
      </c>
      <c r="D16" s="229">
        <v>6300</v>
      </c>
      <c r="E16" s="338">
        <v>625000</v>
      </c>
      <c r="F16" s="338">
        <v>394000</v>
      </c>
      <c r="G16" s="217" t="s">
        <v>25</v>
      </c>
      <c r="H16" s="327">
        <v>41369</v>
      </c>
      <c r="I16" s="217" t="s">
        <v>6614</v>
      </c>
      <c r="M16" s="328">
        <v>41425</v>
      </c>
      <c r="P16" s="108" t="s">
        <v>10933</v>
      </c>
    </row>
    <row r="17" spans="1:16">
      <c r="A17" s="184">
        <v>4705033</v>
      </c>
      <c r="B17" s="567" t="s">
        <v>17462</v>
      </c>
      <c r="C17" s="406" t="s">
        <v>17463</v>
      </c>
      <c r="D17" s="229">
        <v>5600</v>
      </c>
      <c r="E17" s="338">
        <v>568000</v>
      </c>
      <c r="F17" s="338">
        <v>352000</v>
      </c>
      <c r="G17" s="217" t="s">
        <v>25</v>
      </c>
      <c r="H17" s="327">
        <v>41408</v>
      </c>
      <c r="I17" s="217" t="s">
        <v>1856</v>
      </c>
      <c r="M17" s="328">
        <v>41425</v>
      </c>
      <c r="P17" s="108" t="s">
        <v>17464</v>
      </c>
    </row>
    <row r="18" spans="1:16">
      <c r="A18" s="184">
        <v>4705034</v>
      </c>
      <c r="B18" s="567" t="s">
        <v>17465</v>
      </c>
      <c r="C18" s="406" t="s">
        <v>17466</v>
      </c>
      <c r="D18" s="229">
        <v>11500</v>
      </c>
      <c r="E18" s="338">
        <v>1170000</v>
      </c>
      <c r="F18" s="338">
        <v>900000</v>
      </c>
      <c r="G18" s="217" t="s">
        <v>25</v>
      </c>
      <c r="H18" s="327">
        <v>41408</v>
      </c>
      <c r="I18" s="217" t="s">
        <v>1856</v>
      </c>
      <c r="M18" s="328">
        <v>41425</v>
      </c>
    </row>
    <row r="19" spans="1:16">
      <c r="A19" s="184">
        <v>4704025</v>
      </c>
      <c r="B19" s="567" t="s">
        <v>17460</v>
      </c>
      <c r="C19" s="406" t="s">
        <v>17467</v>
      </c>
      <c r="D19" s="229">
        <v>6150</v>
      </c>
      <c r="E19" s="338">
        <v>625000</v>
      </c>
      <c r="F19" s="338">
        <v>387000</v>
      </c>
      <c r="G19" s="217" t="s">
        <v>25</v>
      </c>
      <c r="H19" s="327">
        <v>41369</v>
      </c>
      <c r="I19" s="217" t="s">
        <v>6614</v>
      </c>
      <c r="L19" s="217" t="s">
        <v>41</v>
      </c>
      <c r="M19" s="328">
        <v>41425</v>
      </c>
    </row>
    <row r="20" spans="1:16">
      <c r="A20" s="222"/>
      <c r="B20" s="567"/>
      <c r="C20" s="406"/>
      <c r="D20" s="229"/>
      <c r="E20" s="338"/>
      <c r="F20" s="338"/>
      <c r="G20" s="217"/>
      <c r="M20" s="328">
        <v>41425</v>
      </c>
    </row>
    <row r="21" spans="1:16">
      <c r="A21" s="213" t="s">
        <v>17468</v>
      </c>
      <c r="B21" s="567"/>
      <c r="C21" s="406"/>
      <c r="D21" s="229"/>
      <c r="E21" s="338"/>
      <c r="F21" s="338"/>
      <c r="G21" s="217"/>
    </row>
    <row r="22" spans="1:16">
      <c r="A22" s="184">
        <v>4704079</v>
      </c>
      <c r="B22" s="567" t="s">
        <v>17462</v>
      </c>
      <c r="C22" s="406" t="s">
        <v>17469</v>
      </c>
      <c r="D22" s="229">
        <v>5600</v>
      </c>
      <c r="E22" s="338">
        <v>555000</v>
      </c>
      <c r="F22" s="338">
        <v>331000</v>
      </c>
      <c r="G22" s="217" t="s">
        <v>98</v>
      </c>
      <c r="H22" s="327">
        <v>41380</v>
      </c>
      <c r="I22" s="217" t="s">
        <v>17470</v>
      </c>
      <c r="L22" s="217" t="s">
        <v>67</v>
      </c>
      <c r="M22" s="328">
        <v>41423</v>
      </c>
    </row>
    <row r="23" spans="1:16">
      <c r="A23" s="396">
        <v>4704080</v>
      </c>
      <c r="B23" s="567" t="s">
        <v>17462</v>
      </c>
      <c r="C23" s="406" t="s">
        <v>17471</v>
      </c>
      <c r="D23" s="229">
        <v>5600</v>
      </c>
      <c r="E23" s="338">
        <v>555000</v>
      </c>
      <c r="F23" s="338">
        <v>331000</v>
      </c>
      <c r="G23" s="217" t="s">
        <v>98</v>
      </c>
      <c r="H23" s="327">
        <v>41380</v>
      </c>
      <c r="I23" s="217" t="s">
        <v>17470</v>
      </c>
      <c r="L23" s="217" t="s">
        <v>67</v>
      </c>
      <c r="M23" s="328">
        <v>41423</v>
      </c>
    </row>
    <row r="24" spans="1:16">
      <c r="A24" s="396"/>
      <c r="B24" s="567"/>
      <c r="C24" s="406"/>
      <c r="D24" s="229"/>
      <c r="E24" s="338"/>
      <c r="F24" s="338"/>
      <c r="G24" s="217"/>
    </row>
    <row r="25" spans="1:16">
      <c r="A25" s="314" t="s">
        <v>17472</v>
      </c>
      <c r="B25" s="567"/>
      <c r="C25" s="406"/>
      <c r="D25" s="229"/>
      <c r="E25" s="338"/>
      <c r="F25" s="338"/>
      <c r="G25" s="217"/>
    </row>
    <row r="26" spans="1:16">
      <c r="A26" s="221" t="s">
        <v>17473</v>
      </c>
      <c r="B26" s="567"/>
      <c r="C26" s="406"/>
      <c r="D26" s="229"/>
      <c r="E26" s="338"/>
      <c r="F26" s="338"/>
      <c r="G26" s="217"/>
    </row>
    <row r="27" spans="1:16">
      <c r="A27" s="396">
        <v>4705123</v>
      </c>
      <c r="B27" s="567" t="s">
        <v>17455</v>
      </c>
      <c r="C27" s="406" t="s">
        <v>17474</v>
      </c>
      <c r="D27" s="229">
        <v>6400</v>
      </c>
      <c r="E27" s="338">
        <v>655000</v>
      </c>
      <c r="F27" s="338">
        <v>395000</v>
      </c>
      <c r="G27" s="217" t="s">
        <v>31</v>
      </c>
      <c r="H27" s="327">
        <v>41424</v>
      </c>
      <c r="I27" s="217" t="s">
        <v>17475</v>
      </c>
      <c r="L27" s="217" t="s">
        <v>798</v>
      </c>
      <c r="M27" s="328">
        <v>41459</v>
      </c>
      <c r="P27" s="108" t="s">
        <v>10912</v>
      </c>
    </row>
    <row r="28" spans="1:16">
      <c r="A28" s="396"/>
      <c r="B28" s="567"/>
      <c r="C28" s="406"/>
      <c r="D28" s="229"/>
      <c r="E28" s="338"/>
      <c r="F28" s="338"/>
      <c r="G28" s="217"/>
    </row>
    <row r="29" spans="1:16">
      <c r="A29" s="221" t="s">
        <v>17476</v>
      </c>
      <c r="B29" s="567"/>
      <c r="C29" s="406"/>
      <c r="D29" s="229"/>
      <c r="E29" s="338"/>
      <c r="F29" s="338"/>
      <c r="G29" s="217"/>
    </row>
    <row r="30" spans="1:16">
      <c r="A30" s="396">
        <v>4707016</v>
      </c>
      <c r="B30" s="567" t="s">
        <v>17477</v>
      </c>
      <c r="C30" s="406" t="s">
        <v>17478</v>
      </c>
      <c r="D30" s="229">
        <v>6200</v>
      </c>
      <c r="E30" s="338">
        <v>610000</v>
      </c>
      <c r="F30" s="338">
        <v>374000</v>
      </c>
      <c r="G30" s="217" t="s">
        <v>25</v>
      </c>
      <c r="H30" s="327">
        <v>41460</v>
      </c>
      <c r="I30" s="217" t="s">
        <v>8631</v>
      </c>
      <c r="L30" s="217" t="s">
        <v>107</v>
      </c>
      <c r="M30" s="328">
        <v>41496</v>
      </c>
      <c r="P30" s="108" t="s">
        <v>17479</v>
      </c>
    </row>
    <row r="31" spans="1:16">
      <c r="A31" s="396">
        <v>4707017</v>
      </c>
      <c r="B31" s="567" t="s">
        <v>17462</v>
      </c>
      <c r="C31" s="406" t="s">
        <v>17480</v>
      </c>
      <c r="D31" s="229">
        <v>5300</v>
      </c>
      <c r="E31" s="338">
        <v>520000</v>
      </c>
      <c r="F31" s="338">
        <v>258000</v>
      </c>
      <c r="G31" s="217" t="s">
        <v>25</v>
      </c>
      <c r="H31" s="327">
        <v>41460</v>
      </c>
      <c r="I31" s="217" t="s">
        <v>17481</v>
      </c>
      <c r="L31" s="217" t="s">
        <v>107</v>
      </c>
      <c r="M31" s="328">
        <v>41496</v>
      </c>
      <c r="P31" s="108" t="s">
        <v>17482</v>
      </c>
    </row>
    <row r="32" spans="1:16">
      <c r="A32" s="396"/>
      <c r="B32" s="567"/>
      <c r="C32" s="406"/>
      <c r="D32" s="229"/>
      <c r="E32" s="338"/>
      <c r="F32" s="338"/>
      <c r="G32" s="217"/>
    </row>
    <row r="33" spans="1:13">
      <c r="A33" s="221" t="s">
        <v>17483</v>
      </c>
      <c r="B33" s="567"/>
      <c r="C33" s="406"/>
      <c r="D33" s="229"/>
      <c r="E33" s="338"/>
      <c r="F33" s="338"/>
      <c r="G33" s="217"/>
    </row>
    <row r="34" spans="1:13">
      <c r="A34" s="396">
        <v>4707023</v>
      </c>
      <c r="B34" s="567" t="s">
        <v>17462</v>
      </c>
      <c r="C34" s="406" t="s">
        <v>17484</v>
      </c>
      <c r="D34" s="229">
        <v>5300</v>
      </c>
      <c r="E34" s="338">
        <v>520000</v>
      </c>
      <c r="F34" s="338">
        <v>301000</v>
      </c>
      <c r="G34" s="217" t="s">
        <v>98</v>
      </c>
      <c r="H34" s="327">
        <v>41460</v>
      </c>
      <c r="I34" s="217" t="s">
        <v>8703</v>
      </c>
      <c r="L34" s="217" t="s">
        <v>67</v>
      </c>
      <c r="M34" s="328">
        <v>41494</v>
      </c>
    </row>
    <row r="35" spans="1:13">
      <c r="A35" s="396"/>
      <c r="B35" s="567"/>
      <c r="C35" s="406"/>
      <c r="D35" s="229"/>
      <c r="E35" s="338"/>
      <c r="F35" s="338"/>
      <c r="G35" s="217"/>
    </row>
    <row r="36" spans="1:13">
      <c r="A36" s="213" t="s">
        <v>17485</v>
      </c>
      <c r="B36" s="567"/>
      <c r="C36" s="406"/>
      <c r="D36" s="229"/>
      <c r="E36" s="338"/>
      <c r="F36" s="338"/>
      <c r="G36" s="217"/>
    </row>
    <row r="37" spans="1:13">
      <c r="A37" s="184">
        <v>4704020</v>
      </c>
      <c r="B37" s="567" t="s">
        <v>17486</v>
      </c>
      <c r="C37" s="406" t="s">
        <v>17487</v>
      </c>
      <c r="D37" s="229">
        <v>6200</v>
      </c>
      <c r="E37" s="338">
        <v>460000</v>
      </c>
      <c r="F37" s="338">
        <v>316000</v>
      </c>
      <c r="G37" s="217" t="s">
        <v>98</v>
      </c>
      <c r="H37" s="327">
        <v>41369</v>
      </c>
      <c r="I37" s="217" t="s">
        <v>307</v>
      </c>
      <c r="L37" s="217" t="s">
        <v>107</v>
      </c>
      <c r="M37" s="328">
        <v>41496</v>
      </c>
    </row>
    <row r="38" spans="1:13">
      <c r="A38" s="396"/>
      <c r="B38" s="567"/>
      <c r="C38" s="406"/>
      <c r="D38" s="229"/>
      <c r="E38" s="338"/>
      <c r="F38" s="338"/>
      <c r="G38" s="217"/>
    </row>
    <row r="39" spans="1:13">
      <c r="A39" s="221" t="s">
        <v>16918</v>
      </c>
      <c r="B39" s="567"/>
      <c r="C39" s="406"/>
      <c r="D39" s="229"/>
      <c r="E39" s="338"/>
      <c r="F39" s="338"/>
      <c r="G39" s="217"/>
    </row>
    <row r="40" spans="1:13">
      <c r="A40" s="396">
        <v>4707042</v>
      </c>
      <c r="B40" s="567" t="s">
        <v>17452</v>
      </c>
      <c r="C40" s="406" t="s">
        <v>17488</v>
      </c>
      <c r="D40" s="229">
        <v>5500</v>
      </c>
      <c r="E40" s="338">
        <v>540000</v>
      </c>
      <c r="F40" s="338">
        <v>301000</v>
      </c>
      <c r="G40" s="217" t="s">
        <v>6147</v>
      </c>
      <c r="H40" s="327">
        <v>41464</v>
      </c>
      <c r="I40" s="217" t="s">
        <v>303</v>
      </c>
      <c r="L40" s="217" t="s">
        <v>2065</v>
      </c>
      <c r="M40" s="328">
        <v>41514</v>
      </c>
    </row>
    <row r="41" spans="1:13">
      <c r="A41" s="222"/>
      <c r="B41" s="567"/>
      <c r="C41" s="406"/>
      <c r="D41" s="229"/>
      <c r="E41" s="338"/>
      <c r="F41" s="338"/>
      <c r="G41" s="217"/>
    </row>
    <row r="42" spans="1:13">
      <c r="A42" s="213" t="s">
        <v>17489</v>
      </c>
      <c r="B42" s="567"/>
      <c r="C42" s="406"/>
      <c r="D42" s="229"/>
      <c r="E42" s="338"/>
      <c r="F42" s="338"/>
      <c r="G42" s="217"/>
    </row>
    <row r="43" spans="1:13">
      <c r="A43" s="184">
        <v>4707162</v>
      </c>
      <c r="B43" s="567" t="s">
        <v>17490</v>
      </c>
      <c r="C43" s="406" t="s">
        <v>17491</v>
      </c>
      <c r="D43" s="229">
        <v>5300</v>
      </c>
      <c r="E43" s="338">
        <v>520000</v>
      </c>
      <c r="F43" s="338">
        <v>288000</v>
      </c>
      <c r="G43" s="217" t="s">
        <v>98</v>
      </c>
      <c r="H43" s="327">
        <v>41480</v>
      </c>
      <c r="I43" s="217" t="s">
        <v>17492</v>
      </c>
      <c r="L43" s="217" t="s">
        <v>41</v>
      </c>
      <c r="M43" s="328">
        <v>41520</v>
      </c>
    </row>
    <row r="44" spans="1:13">
      <c r="A44" s="184"/>
      <c r="B44" s="567"/>
      <c r="C44" s="406"/>
      <c r="D44" s="229"/>
      <c r="E44" s="338"/>
      <c r="F44" s="338"/>
      <c r="G44" s="217"/>
    </row>
    <row r="45" spans="1:13">
      <c r="A45" s="221" t="s">
        <v>10704</v>
      </c>
      <c r="B45" s="567"/>
      <c r="C45" s="406"/>
      <c r="D45" s="229"/>
      <c r="E45" s="338"/>
      <c r="F45" s="338"/>
      <c r="G45" s="217"/>
    </row>
    <row r="46" spans="1:13">
      <c r="A46" s="396">
        <v>4707019</v>
      </c>
      <c r="B46" s="567" t="s">
        <v>17493</v>
      </c>
      <c r="C46" s="406" t="s">
        <v>17494</v>
      </c>
      <c r="D46" s="229">
        <v>6100</v>
      </c>
      <c r="E46" s="338">
        <v>600000</v>
      </c>
      <c r="F46" s="338">
        <v>355000</v>
      </c>
      <c r="G46" s="217" t="s">
        <v>391</v>
      </c>
      <c r="H46" s="327">
        <v>41463</v>
      </c>
      <c r="I46" s="217" t="s">
        <v>400</v>
      </c>
      <c r="L46" s="217" t="s">
        <v>67</v>
      </c>
      <c r="M46" s="328">
        <v>41564</v>
      </c>
    </row>
    <row r="47" spans="1:13">
      <c r="A47" s="184"/>
      <c r="B47" s="567"/>
      <c r="C47" s="406"/>
      <c r="D47" s="229"/>
      <c r="E47" s="338"/>
      <c r="F47" s="338"/>
      <c r="G47" s="217"/>
    </row>
    <row r="48" spans="1:13">
      <c r="A48" s="213" t="s">
        <v>17495</v>
      </c>
      <c r="B48" s="567"/>
      <c r="C48" s="406"/>
      <c r="D48" s="229"/>
      <c r="E48" s="338"/>
      <c r="F48" s="338"/>
      <c r="G48" s="217"/>
    </row>
    <row r="49" spans="1:16">
      <c r="A49" s="184">
        <v>4707170</v>
      </c>
      <c r="B49" s="567" t="s">
        <v>17496</v>
      </c>
      <c r="C49" s="406" t="s">
        <v>17497</v>
      </c>
      <c r="D49" s="229">
        <v>6200</v>
      </c>
      <c r="E49" s="338">
        <v>475000</v>
      </c>
      <c r="F49" s="338">
        <v>363000</v>
      </c>
      <c r="G49" s="217" t="s">
        <v>6147</v>
      </c>
      <c r="H49" s="217" t="s">
        <v>17498</v>
      </c>
      <c r="I49" s="217" t="s">
        <v>4072</v>
      </c>
      <c r="L49" s="217" t="s">
        <v>41</v>
      </c>
      <c r="M49" s="328">
        <v>41584</v>
      </c>
      <c r="P49" s="108" t="s">
        <v>10912</v>
      </c>
    </row>
    <row r="50" spans="1:16">
      <c r="A50" s="184"/>
      <c r="B50" s="567"/>
      <c r="C50" s="406"/>
      <c r="D50" s="229"/>
      <c r="E50" s="338"/>
      <c r="F50" s="338"/>
      <c r="G50" s="217"/>
    </row>
    <row r="51" spans="1:16">
      <c r="A51" s="213" t="s">
        <v>6424</v>
      </c>
      <c r="B51" s="567"/>
      <c r="C51" s="568" t="s">
        <v>17499</v>
      </c>
      <c r="D51" s="229"/>
      <c r="E51" s="338"/>
      <c r="F51" s="338"/>
      <c r="G51" s="217"/>
    </row>
    <row r="52" spans="1:16">
      <c r="A52" s="184">
        <v>4709003</v>
      </c>
      <c r="B52" s="567" t="s">
        <v>17450</v>
      </c>
      <c r="C52" s="406" t="s">
        <v>17500</v>
      </c>
      <c r="D52" s="229">
        <v>3600</v>
      </c>
      <c r="E52" s="338">
        <v>355000</v>
      </c>
      <c r="F52" s="338">
        <v>135000</v>
      </c>
      <c r="G52" s="217" t="s">
        <v>98</v>
      </c>
      <c r="H52" s="327">
        <v>41520</v>
      </c>
      <c r="I52" s="217" t="s">
        <v>40</v>
      </c>
      <c r="L52" s="217" t="s">
        <v>41</v>
      </c>
      <c r="M52" s="328">
        <v>41576</v>
      </c>
    </row>
    <row r="53" spans="1:16">
      <c r="A53" s="184">
        <v>4708034</v>
      </c>
      <c r="B53" s="567" t="s">
        <v>17501</v>
      </c>
      <c r="C53" s="406" t="s">
        <v>17502</v>
      </c>
      <c r="D53" s="229">
        <v>3200</v>
      </c>
      <c r="E53" s="338">
        <v>320000</v>
      </c>
      <c r="F53" s="338">
        <v>90000</v>
      </c>
      <c r="G53" s="217" t="s">
        <v>98</v>
      </c>
      <c r="H53" s="327">
        <v>41506</v>
      </c>
      <c r="I53" s="217" t="s">
        <v>40</v>
      </c>
      <c r="L53" s="217" t="s">
        <v>41</v>
      </c>
      <c r="M53" s="328">
        <v>41576</v>
      </c>
      <c r="P53" s="108" t="s">
        <v>17503</v>
      </c>
    </row>
    <row r="54" spans="1:16">
      <c r="A54" s="184">
        <v>4709055</v>
      </c>
      <c r="B54" s="567" t="s">
        <v>17452</v>
      </c>
      <c r="C54" s="406" t="s">
        <v>17504</v>
      </c>
      <c r="D54" s="229">
        <v>5500</v>
      </c>
      <c r="E54" s="338">
        <v>535000</v>
      </c>
      <c r="F54" s="338">
        <v>303000</v>
      </c>
      <c r="G54" s="217" t="s">
        <v>98</v>
      </c>
      <c r="H54" s="327">
        <v>41529</v>
      </c>
      <c r="I54" s="217" t="s">
        <v>100</v>
      </c>
      <c r="L54" s="217" t="s">
        <v>41</v>
      </c>
      <c r="M54" s="328">
        <v>41576</v>
      </c>
    </row>
    <row r="55" spans="1:16">
      <c r="A55" s="184"/>
      <c r="B55" s="567"/>
      <c r="C55" s="406"/>
      <c r="D55" s="229"/>
      <c r="E55" s="338"/>
      <c r="F55" s="338"/>
      <c r="G55" s="217"/>
    </row>
    <row r="56" spans="1:16">
      <c r="A56" s="213" t="s">
        <v>2395</v>
      </c>
      <c r="B56" s="567"/>
      <c r="D56" s="229"/>
      <c r="E56" s="338"/>
      <c r="F56" s="338"/>
      <c r="G56" s="217"/>
    </row>
    <row r="57" spans="1:16">
      <c r="A57" s="184">
        <v>4710043</v>
      </c>
      <c r="B57" s="567" t="s">
        <v>17450</v>
      </c>
      <c r="C57" s="406" t="s">
        <v>17505</v>
      </c>
      <c r="D57" s="229">
        <v>3450</v>
      </c>
      <c r="E57" s="338">
        <v>355000</v>
      </c>
      <c r="F57" s="338">
        <v>125000</v>
      </c>
      <c r="G57" s="217" t="s">
        <v>98</v>
      </c>
      <c r="H57" s="327">
        <v>41557</v>
      </c>
      <c r="I57" s="217" t="s">
        <v>17506</v>
      </c>
      <c r="L57" s="217" t="s">
        <v>67</v>
      </c>
      <c r="M57" s="328">
        <v>41578</v>
      </c>
    </row>
    <row r="58" spans="1:16">
      <c r="A58" s="184"/>
      <c r="B58" s="567"/>
      <c r="C58" s="406"/>
      <c r="D58" s="229"/>
      <c r="E58" s="338"/>
      <c r="F58" s="338"/>
      <c r="G58" s="217"/>
    </row>
    <row r="59" spans="1:16">
      <c r="A59" s="210" t="s">
        <v>14045</v>
      </c>
      <c r="B59" s="567"/>
      <c r="C59" s="568" t="s">
        <v>17507</v>
      </c>
      <c r="D59" s="229"/>
      <c r="E59" s="338"/>
      <c r="F59" s="338"/>
      <c r="G59" s="217"/>
    </row>
    <row r="60" spans="1:16">
      <c r="A60" s="184">
        <v>4709177</v>
      </c>
      <c r="B60" s="567" t="s">
        <v>17508</v>
      </c>
      <c r="C60" s="406" t="s">
        <v>17509</v>
      </c>
      <c r="D60" s="229">
        <v>3550</v>
      </c>
      <c r="E60" s="338">
        <v>355000</v>
      </c>
      <c r="F60" s="338">
        <v>33000</v>
      </c>
      <c r="G60" s="217" t="s">
        <v>25</v>
      </c>
      <c r="H60" s="327">
        <v>41547</v>
      </c>
      <c r="I60" s="217" t="s">
        <v>2364</v>
      </c>
      <c r="L60" s="217" t="s">
        <v>41</v>
      </c>
      <c r="M60" s="328">
        <v>41625</v>
      </c>
    </row>
    <row r="61" spans="1:16">
      <c r="A61" s="184"/>
      <c r="B61" s="567"/>
      <c r="C61" s="406"/>
      <c r="D61" s="229"/>
      <c r="E61" s="338"/>
      <c r="F61" s="338"/>
      <c r="G61" s="217"/>
    </row>
    <row r="62" spans="1:16">
      <c r="A62" s="210" t="s">
        <v>17510</v>
      </c>
      <c r="B62" s="567"/>
      <c r="C62" s="406"/>
      <c r="D62" s="229"/>
      <c r="E62" s="338"/>
      <c r="F62" s="338"/>
      <c r="G62" s="217"/>
    </row>
    <row r="63" spans="1:16">
      <c r="A63" s="184">
        <v>4710187</v>
      </c>
      <c r="B63" s="567" t="s">
        <v>17511</v>
      </c>
      <c r="C63" s="406" t="s">
        <v>17512</v>
      </c>
      <c r="D63" s="229">
        <v>3550</v>
      </c>
      <c r="E63" s="338">
        <v>355000</v>
      </c>
      <c r="F63" s="338">
        <v>108000</v>
      </c>
      <c r="G63" s="217" t="s">
        <v>98</v>
      </c>
      <c r="H63" s="327">
        <v>41575</v>
      </c>
      <c r="I63" s="217" t="s">
        <v>2364</v>
      </c>
      <c r="L63" s="217" t="s">
        <v>17513</v>
      </c>
      <c r="M63" s="328">
        <v>41621</v>
      </c>
    </row>
    <row r="64" spans="1:16">
      <c r="A64" s="184"/>
      <c r="B64" s="567"/>
      <c r="C64" s="406"/>
      <c r="D64" s="229"/>
      <c r="E64" s="338"/>
      <c r="F64" s="338"/>
      <c r="G64" s="217"/>
    </row>
    <row r="65" spans="1:16">
      <c r="A65" s="210" t="s">
        <v>17510</v>
      </c>
      <c r="B65" s="567"/>
      <c r="C65" s="406"/>
      <c r="D65" s="229"/>
      <c r="E65" s="338"/>
      <c r="F65" s="338"/>
      <c r="G65" s="217"/>
    </row>
    <row r="66" spans="1:16">
      <c r="A66" s="184">
        <v>4709180</v>
      </c>
      <c r="B66" s="567" t="s">
        <v>17514</v>
      </c>
      <c r="C66" s="406" t="s">
        <v>17515</v>
      </c>
      <c r="D66" s="229">
        <v>3700</v>
      </c>
      <c r="E66" s="338">
        <v>370000</v>
      </c>
      <c r="F66" s="338">
        <v>96000</v>
      </c>
      <c r="G66" s="217" t="s">
        <v>98</v>
      </c>
      <c r="H66" s="327">
        <v>41547</v>
      </c>
      <c r="I66" s="217" t="s">
        <v>2364</v>
      </c>
      <c r="L66" s="217" t="s">
        <v>17513</v>
      </c>
      <c r="M66" s="328">
        <v>41621</v>
      </c>
    </row>
    <row r="67" spans="1:16">
      <c r="A67" s="184"/>
      <c r="B67" s="567"/>
      <c r="C67" s="406"/>
      <c r="D67" s="229"/>
      <c r="E67" s="338"/>
      <c r="F67" s="338"/>
      <c r="G67" s="217"/>
      <c r="H67" s="327"/>
      <c r="M67" s="328"/>
    </row>
    <row r="68" spans="1:16" s="504" customFormat="1">
      <c r="A68" s="1819"/>
      <c r="B68" s="1904"/>
      <c r="C68" s="1859"/>
      <c r="D68" s="2545"/>
      <c r="E68" s="1830"/>
      <c r="F68" s="1830"/>
      <c r="G68" s="1831"/>
      <c r="H68" s="1831"/>
      <c r="I68" s="1831"/>
      <c r="J68" s="1831"/>
      <c r="K68" s="1833"/>
      <c r="L68" s="1831"/>
      <c r="M68" s="1833"/>
      <c r="N68" s="1833"/>
      <c r="O68" s="1833"/>
      <c r="P68" s="1833"/>
    </row>
    <row r="69" spans="1:16">
      <c r="A69" s="210" t="s">
        <v>17516</v>
      </c>
      <c r="B69" s="567"/>
      <c r="C69" s="568" t="s">
        <v>17517</v>
      </c>
      <c r="D69" s="229"/>
      <c r="E69" s="338"/>
      <c r="F69" s="338"/>
      <c r="G69" s="217"/>
      <c r="M69" s="328"/>
    </row>
    <row r="70" spans="1:16">
      <c r="A70" s="184">
        <v>4712078</v>
      </c>
      <c r="B70" s="567" t="s">
        <v>17518</v>
      </c>
      <c r="C70" s="406" t="s">
        <v>17519</v>
      </c>
      <c r="D70" s="229">
        <v>2600</v>
      </c>
      <c r="E70" s="338">
        <v>260000</v>
      </c>
      <c r="F70" s="338">
        <v>42000</v>
      </c>
      <c r="G70" s="327" t="s">
        <v>98</v>
      </c>
      <c r="H70" s="217" t="s">
        <v>17520</v>
      </c>
      <c r="I70" s="217" t="s">
        <v>481</v>
      </c>
      <c r="L70" s="217" t="s">
        <v>41</v>
      </c>
      <c r="M70" s="328">
        <v>41681</v>
      </c>
    </row>
    <row r="71" spans="1:16">
      <c r="A71" s="184"/>
      <c r="B71" s="567"/>
      <c r="C71" s="406"/>
      <c r="D71" s="229"/>
      <c r="E71" s="338"/>
      <c r="F71" s="338"/>
      <c r="G71" s="217"/>
    </row>
    <row r="72" spans="1:16">
      <c r="A72" s="210" t="s">
        <v>17521</v>
      </c>
      <c r="B72" s="567"/>
      <c r="C72" s="406"/>
      <c r="D72" s="229"/>
      <c r="E72" s="338"/>
      <c r="F72" s="338"/>
      <c r="G72" s="217"/>
    </row>
    <row r="73" spans="1:16">
      <c r="A73" s="184">
        <v>4710185</v>
      </c>
      <c r="B73" s="567" t="s">
        <v>17522</v>
      </c>
      <c r="C73" s="406" t="s">
        <v>17523</v>
      </c>
      <c r="D73" s="229">
        <v>5800</v>
      </c>
      <c r="E73" s="338">
        <v>580000</v>
      </c>
      <c r="F73" s="338">
        <v>269000</v>
      </c>
      <c r="G73" s="217" t="s">
        <v>25</v>
      </c>
      <c r="H73" s="327">
        <v>41575</v>
      </c>
      <c r="I73" s="217" t="s">
        <v>17524</v>
      </c>
      <c r="L73" s="217" t="s">
        <v>67</v>
      </c>
      <c r="M73" s="328">
        <v>41725</v>
      </c>
      <c r="P73" s="108" t="s">
        <v>17525</v>
      </c>
    </row>
    <row r="74" spans="1:16">
      <c r="A74" s="184"/>
      <c r="B74" s="567"/>
      <c r="C74" s="406"/>
      <c r="D74" s="229"/>
      <c r="E74" s="338"/>
      <c r="F74" s="338"/>
      <c r="G74" s="217"/>
    </row>
    <row r="75" spans="1:16">
      <c r="A75" s="210" t="s">
        <v>17526</v>
      </c>
      <c r="B75" s="567"/>
      <c r="C75" s="568" t="s">
        <v>17527</v>
      </c>
      <c r="D75" s="229"/>
      <c r="E75" s="338"/>
      <c r="F75" s="338"/>
      <c r="G75" s="217"/>
    </row>
    <row r="76" spans="1:16">
      <c r="A76" s="184">
        <v>4803064</v>
      </c>
      <c r="B76" s="567" t="s">
        <v>17528</v>
      </c>
      <c r="C76" s="406" t="s">
        <v>17529</v>
      </c>
      <c r="D76" s="229">
        <v>5500</v>
      </c>
      <c r="E76" s="338">
        <v>550000</v>
      </c>
      <c r="F76" s="338">
        <v>325000</v>
      </c>
      <c r="G76" s="217" t="s">
        <v>1080</v>
      </c>
      <c r="H76" s="327">
        <v>41713</v>
      </c>
      <c r="I76" s="217" t="s">
        <v>6564</v>
      </c>
      <c r="L76" s="217" t="s">
        <v>67</v>
      </c>
      <c r="M76" s="328">
        <v>41771</v>
      </c>
    </row>
    <row r="77" spans="1:16">
      <c r="A77" s="184"/>
      <c r="B77" s="567"/>
      <c r="C77" s="406"/>
      <c r="D77" s="229"/>
      <c r="E77" s="338"/>
      <c r="F77" s="338"/>
      <c r="G77" s="217"/>
      <c r="H77" s="327"/>
    </row>
    <row r="78" spans="1:16">
      <c r="A78" s="210" t="s">
        <v>17530</v>
      </c>
      <c r="B78" s="567"/>
      <c r="C78" s="568" t="s">
        <v>17531</v>
      </c>
      <c r="D78" s="229"/>
      <c r="E78" s="338"/>
      <c r="F78" s="338"/>
      <c r="G78" s="217"/>
      <c r="H78" s="327"/>
    </row>
    <row r="79" spans="1:16">
      <c r="A79" s="184">
        <v>4805004</v>
      </c>
      <c r="B79" s="567" t="s">
        <v>17528</v>
      </c>
      <c r="C79" s="406" t="s">
        <v>17532</v>
      </c>
      <c r="D79" s="229">
        <v>4450</v>
      </c>
      <c r="E79" s="338">
        <v>445000</v>
      </c>
      <c r="F79" s="338">
        <v>228000</v>
      </c>
      <c r="G79" s="217" t="s">
        <v>3217</v>
      </c>
      <c r="H79" s="327">
        <v>41736</v>
      </c>
      <c r="I79" s="217" t="s">
        <v>17533</v>
      </c>
      <c r="L79" s="217" t="s">
        <v>17534</v>
      </c>
      <c r="M79" s="328">
        <v>41800</v>
      </c>
    </row>
    <row r="80" spans="1:16">
      <c r="A80" s="184"/>
      <c r="B80" s="567"/>
      <c r="C80" s="406"/>
      <c r="D80" s="229"/>
      <c r="E80" s="338"/>
      <c r="F80" s="338"/>
      <c r="G80" s="217"/>
      <c r="H80" s="327"/>
    </row>
    <row r="81" spans="1:13">
      <c r="A81" s="210" t="s">
        <v>15725</v>
      </c>
      <c r="B81" s="567"/>
      <c r="C81" s="568" t="s">
        <v>17535</v>
      </c>
      <c r="D81" s="229"/>
      <c r="E81" s="338"/>
      <c r="F81" s="338"/>
      <c r="G81" s="217"/>
      <c r="H81" s="327"/>
    </row>
    <row r="82" spans="1:13">
      <c r="A82" s="184">
        <v>4807155</v>
      </c>
      <c r="B82" s="567" t="s">
        <v>17536</v>
      </c>
      <c r="C82" s="406" t="s">
        <v>17537</v>
      </c>
      <c r="D82" s="229">
        <v>5000</v>
      </c>
      <c r="E82" s="338">
        <v>500000</v>
      </c>
      <c r="F82" s="338">
        <v>188000</v>
      </c>
      <c r="G82" s="217" t="s">
        <v>3217</v>
      </c>
      <c r="H82" s="327">
        <v>41848</v>
      </c>
      <c r="I82" s="217" t="s">
        <v>17538</v>
      </c>
      <c r="L82" s="217" t="s">
        <v>1082</v>
      </c>
      <c r="M82" s="328">
        <v>41908</v>
      </c>
    </row>
    <row r="83" spans="1:13">
      <c r="A83" s="184">
        <v>4808036</v>
      </c>
      <c r="B83" s="567" t="s">
        <v>17536</v>
      </c>
      <c r="C83" s="406" t="s">
        <v>17539</v>
      </c>
      <c r="D83" s="229">
        <v>4700</v>
      </c>
      <c r="E83" s="338">
        <v>470000</v>
      </c>
      <c r="F83" s="338">
        <v>195000</v>
      </c>
      <c r="G83" s="217" t="s">
        <v>3217</v>
      </c>
      <c r="H83" s="327">
        <v>41859</v>
      </c>
      <c r="I83" s="217" t="s">
        <v>7843</v>
      </c>
      <c r="L83" s="217" t="s">
        <v>1082</v>
      </c>
      <c r="M83" s="328">
        <v>41908</v>
      </c>
    </row>
    <row r="84" spans="1:13" ht="15">
      <c r="A84" s="375"/>
      <c r="B84" s="567"/>
      <c r="C84" s="406"/>
      <c r="D84" s="229"/>
      <c r="E84" s="338"/>
      <c r="F84" s="338"/>
      <c r="G84" s="217"/>
      <c r="H84" s="327"/>
    </row>
    <row r="85" spans="1:13">
      <c r="A85" s="210" t="s">
        <v>17540</v>
      </c>
      <c r="B85" s="567"/>
      <c r="C85" s="568" t="s">
        <v>17541</v>
      </c>
      <c r="D85" s="229"/>
      <c r="E85" s="338"/>
      <c r="F85" s="338"/>
      <c r="G85" s="217"/>
      <c r="H85" s="327"/>
    </row>
    <row r="86" spans="1:13">
      <c r="A86" s="184">
        <v>4808135</v>
      </c>
      <c r="B86" s="567" t="s">
        <v>17536</v>
      </c>
      <c r="C86" s="406" t="s">
        <v>17542</v>
      </c>
      <c r="D86" s="229">
        <v>4400</v>
      </c>
      <c r="E86" s="338">
        <v>440000</v>
      </c>
      <c r="F86" s="338">
        <v>179000</v>
      </c>
      <c r="G86" s="217" t="s">
        <v>2288</v>
      </c>
      <c r="H86" s="327">
        <v>41876</v>
      </c>
      <c r="I86" s="217" t="s">
        <v>13843</v>
      </c>
      <c r="L86" s="217" t="s">
        <v>1082</v>
      </c>
      <c r="M86" s="328">
        <v>41910</v>
      </c>
    </row>
    <row r="87" spans="1:13">
      <c r="A87" s="184">
        <v>4808138</v>
      </c>
      <c r="B87" s="567" t="s">
        <v>17543</v>
      </c>
      <c r="C87" s="406" t="s">
        <v>17544</v>
      </c>
      <c r="D87" s="229">
        <v>3600</v>
      </c>
      <c r="E87" s="338">
        <v>360000</v>
      </c>
      <c r="F87" s="338">
        <v>141000</v>
      </c>
      <c r="G87" s="217" t="s">
        <v>3217</v>
      </c>
      <c r="H87" s="327">
        <v>41876</v>
      </c>
      <c r="I87" s="217" t="s">
        <v>13843</v>
      </c>
      <c r="L87" s="217" t="s">
        <v>1082</v>
      </c>
      <c r="M87" s="328">
        <v>41910</v>
      </c>
    </row>
    <row r="88" spans="1:13">
      <c r="A88" s="184">
        <v>4809019</v>
      </c>
      <c r="B88" s="567" t="s">
        <v>17522</v>
      </c>
      <c r="C88" s="406" t="s">
        <v>17545</v>
      </c>
      <c r="D88" s="229">
        <v>4850</v>
      </c>
      <c r="E88" s="338">
        <v>494700</v>
      </c>
      <c r="F88" s="338">
        <v>255000</v>
      </c>
      <c r="G88" s="217" t="s">
        <v>2288</v>
      </c>
      <c r="H88" s="327">
        <v>43711</v>
      </c>
      <c r="I88" s="217" t="s">
        <v>13795</v>
      </c>
      <c r="L88" s="217" t="s">
        <v>1082</v>
      </c>
      <c r="M88" s="328">
        <v>41910</v>
      </c>
    </row>
    <row r="89" spans="1:13">
      <c r="A89" s="184"/>
      <c r="B89" s="567"/>
      <c r="C89" s="406"/>
      <c r="D89" s="229"/>
      <c r="E89" s="338"/>
      <c r="F89" s="338"/>
      <c r="G89" s="217"/>
      <c r="H89" s="327"/>
    </row>
    <row r="90" spans="1:13">
      <c r="A90" s="210" t="s">
        <v>17546</v>
      </c>
      <c r="B90" s="567"/>
      <c r="C90" s="568" t="s">
        <v>17547</v>
      </c>
      <c r="D90" s="229"/>
      <c r="E90" s="338"/>
      <c r="F90" s="338"/>
      <c r="G90" s="217"/>
      <c r="H90" s="327"/>
    </row>
    <row r="91" spans="1:13">
      <c r="A91" s="184">
        <v>4809094</v>
      </c>
      <c r="B91" s="567" t="s">
        <v>17536</v>
      </c>
      <c r="C91" s="406" t="s">
        <v>17548</v>
      </c>
      <c r="D91" s="229">
        <v>4700</v>
      </c>
      <c r="E91" s="338">
        <v>488000</v>
      </c>
      <c r="F91" s="338">
        <v>216000</v>
      </c>
      <c r="G91" s="217" t="s">
        <v>2288</v>
      </c>
      <c r="H91" s="327">
        <v>41898</v>
      </c>
      <c r="I91" s="217" t="s">
        <v>7641</v>
      </c>
      <c r="L91" s="217" t="s">
        <v>1069</v>
      </c>
      <c r="M91" s="328">
        <v>41951</v>
      </c>
    </row>
    <row r="92" spans="1:13">
      <c r="A92" s="184">
        <v>4809123</v>
      </c>
      <c r="B92" s="567" t="s">
        <v>17549</v>
      </c>
      <c r="C92" s="406" t="s">
        <v>17550</v>
      </c>
      <c r="D92" s="229">
        <v>3500</v>
      </c>
      <c r="E92" s="338">
        <v>364000</v>
      </c>
      <c r="F92" s="338">
        <v>130000</v>
      </c>
      <c r="G92" s="217" t="s">
        <v>3217</v>
      </c>
      <c r="H92" s="327">
        <v>41901</v>
      </c>
      <c r="I92" s="217" t="s">
        <v>6484</v>
      </c>
      <c r="L92" s="217" t="s">
        <v>1069</v>
      </c>
      <c r="M92" s="328">
        <v>41951</v>
      </c>
    </row>
    <row r="93" spans="1:13">
      <c r="A93" s="184"/>
      <c r="B93" s="567"/>
      <c r="C93" s="406"/>
      <c r="D93" s="229"/>
      <c r="E93" s="338"/>
      <c r="F93" s="338"/>
      <c r="G93" s="217"/>
      <c r="H93" s="327"/>
    </row>
    <row r="94" spans="1:13">
      <c r="A94" s="210" t="s">
        <v>17551</v>
      </c>
      <c r="B94" s="567"/>
      <c r="C94" s="568" t="s">
        <v>17552</v>
      </c>
      <c r="D94" s="229"/>
      <c r="E94" s="338"/>
      <c r="F94" s="338"/>
      <c r="G94" s="217"/>
      <c r="H94" s="327"/>
    </row>
    <row r="95" spans="1:13">
      <c r="A95" s="184">
        <v>4810009</v>
      </c>
      <c r="B95" s="567" t="s">
        <v>17553</v>
      </c>
      <c r="C95" s="406" t="s">
        <v>17554</v>
      </c>
      <c r="D95" s="229">
        <v>4400</v>
      </c>
      <c r="E95" s="338">
        <v>506000</v>
      </c>
      <c r="F95" s="338">
        <v>261000</v>
      </c>
      <c r="G95" s="217" t="s">
        <v>1080</v>
      </c>
      <c r="H95" s="327">
        <v>41913</v>
      </c>
      <c r="I95" s="217" t="s">
        <v>17555</v>
      </c>
      <c r="L95" s="217" t="s">
        <v>13881</v>
      </c>
      <c r="M95" s="328">
        <v>41972</v>
      </c>
    </row>
    <row r="96" spans="1:13">
      <c r="A96" s="330"/>
      <c r="B96" s="567"/>
      <c r="C96" s="406"/>
      <c r="D96" s="229"/>
      <c r="E96" s="338"/>
      <c r="F96" s="338"/>
      <c r="G96" s="217"/>
      <c r="H96" s="327"/>
    </row>
    <row r="97" spans="1:13">
      <c r="A97" s="210" t="s">
        <v>2333</v>
      </c>
      <c r="B97" s="567"/>
      <c r="C97" s="568" t="s">
        <v>17556</v>
      </c>
      <c r="D97" s="229"/>
      <c r="E97" s="338"/>
      <c r="F97" s="338"/>
      <c r="G97" s="217"/>
      <c r="H97" s="327"/>
    </row>
    <row r="98" spans="1:13">
      <c r="A98" s="184">
        <v>4809138</v>
      </c>
      <c r="B98" s="567" t="s">
        <v>17557</v>
      </c>
      <c r="C98" s="406" t="s">
        <v>17558</v>
      </c>
      <c r="D98" s="229">
        <v>2700</v>
      </c>
      <c r="E98" s="338">
        <v>316000</v>
      </c>
      <c r="F98" s="338">
        <v>93000</v>
      </c>
      <c r="G98" s="217" t="s">
        <v>3217</v>
      </c>
      <c r="H98" s="327">
        <v>41904</v>
      </c>
      <c r="I98" s="217" t="s">
        <v>13843</v>
      </c>
      <c r="L98" s="217" t="s">
        <v>17559</v>
      </c>
      <c r="M98" s="328">
        <v>42037</v>
      </c>
    </row>
    <row r="99" spans="1:13">
      <c r="A99" s="184"/>
      <c r="B99" s="567"/>
      <c r="C99" s="406"/>
      <c r="D99" s="229"/>
      <c r="E99" s="338"/>
      <c r="F99" s="338"/>
      <c r="G99" s="217"/>
      <c r="H99" s="327"/>
    </row>
    <row r="100" spans="1:13" s="504" customFormat="1">
      <c r="A100" s="1819"/>
      <c r="B100" s="1904"/>
      <c r="C100" s="1859"/>
      <c r="D100" s="2545"/>
      <c r="E100" s="1830"/>
      <c r="F100" s="1830"/>
      <c r="G100" s="1831"/>
      <c r="H100" s="1957"/>
      <c r="I100" s="1831"/>
      <c r="J100" s="1831"/>
      <c r="K100" s="1833"/>
      <c r="L100" s="1831"/>
      <c r="M100" s="1833"/>
    </row>
    <row r="101" spans="1:13">
      <c r="A101" s="210" t="s">
        <v>17560</v>
      </c>
      <c r="B101" s="567"/>
      <c r="C101" s="406"/>
      <c r="D101" s="229"/>
      <c r="E101" s="338"/>
      <c r="F101" s="338"/>
      <c r="G101" s="217"/>
      <c r="H101" s="327"/>
    </row>
    <row r="102" spans="1:13">
      <c r="A102" s="184">
        <v>4808142</v>
      </c>
      <c r="B102" s="567" t="s">
        <v>17561</v>
      </c>
      <c r="C102" s="406" t="s">
        <v>17562</v>
      </c>
      <c r="D102" s="229">
        <v>5600</v>
      </c>
      <c r="E102" s="338">
        <v>644000</v>
      </c>
      <c r="F102" s="338">
        <v>375000</v>
      </c>
      <c r="G102" s="217" t="s">
        <v>2288</v>
      </c>
      <c r="H102" s="327">
        <v>41877</v>
      </c>
      <c r="I102" s="217" t="s">
        <v>7616</v>
      </c>
      <c r="L102" s="217" t="s">
        <v>1082</v>
      </c>
      <c r="M102" s="328">
        <v>42064</v>
      </c>
    </row>
    <row r="103" spans="1:13">
      <c r="A103" s="184">
        <v>4901107</v>
      </c>
      <c r="B103" s="567" t="s">
        <v>17563</v>
      </c>
      <c r="C103" s="406" t="s">
        <v>17564</v>
      </c>
      <c r="D103" s="229">
        <v>5000</v>
      </c>
      <c r="E103" s="338">
        <v>575000</v>
      </c>
      <c r="F103" s="338">
        <v>330000</v>
      </c>
      <c r="G103" s="217" t="s">
        <v>3217</v>
      </c>
      <c r="H103" s="327">
        <v>42026</v>
      </c>
      <c r="I103" s="217" t="s">
        <v>6540</v>
      </c>
      <c r="L103" s="217" t="s">
        <v>1082</v>
      </c>
      <c r="M103" s="328">
        <v>42064</v>
      </c>
    </row>
    <row r="104" spans="1:13">
      <c r="A104" s="184">
        <v>4901149</v>
      </c>
      <c r="B104" s="567" t="s">
        <v>17565</v>
      </c>
      <c r="C104" s="406" t="s">
        <v>17566</v>
      </c>
      <c r="D104" s="229">
        <v>4900</v>
      </c>
      <c r="E104" s="338">
        <v>568000</v>
      </c>
      <c r="F104" s="338">
        <v>300000</v>
      </c>
      <c r="G104" s="217" t="s">
        <v>3217</v>
      </c>
      <c r="H104" s="327">
        <v>42030</v>
      </c>
      <c r="I104" s="217" t="s">
        <v>17567</v>
      </c>
      <c r="L104" s="217" t="s">
        <v>1082</v>
      </c>
      <c r="M104" s="328">
        <v>42064</v>
      </c>
    </row>
    <row r="105" spans="1:13">
      <c r="A105" s="184"/>
      <c r="B105" s="567"/>
      <c r="C105" s="406"/>
      <c r="D105" s="229"/>
      <c r="E105" s="338"/>
      <c r="F105" s="338"/>
      <c r="G105" s="217"/>
      <c r="H105" s="327"/>
    </row>
    <row r="106" spans="1:13">
      <c r="A106" s="210" t="s">
        <v>17568</v>
      </c>
      <c r="B106" s="567"/>
      <c r="C106" s="568" t="s">
        <v>17569</v>
      </c>
      <c r="D106" s="229"/>
      <c r="E106" s="338"/>
      <c r="F106" s="338"/>
      <c r="G106" s="217"/>
      <c r="H106" s="327"/>
    </row>
    <row r="107" spans="1:13">
      <c r="A107" s="184">
        <v>4812003</v>
      </c>
      <c r="B107" s="567" t="s">
        <v>17570</v>
      </c>
      <c r="C107" s="406" t="s">
        <v>17571</v>
      </c>
      <c r="D107" s="229">
        <v>3700</v>
      </c>
      <c r="E107" s="338">
        <v>425000</v>
      </c>
      <c r="F107" s="338">
        <v>136000</v>
      </c>
      <c r="G107" s="217" t="s">
        <v>3217</v>
      </c>
      <c r="H107" s="327">
        <v>41975</v>
      </c>
      <c r="I107" s="217" t="s">
        <v>17572</v>
      </c>
      <c r="L107" s="217" t="s">
        <v>1069</v>
      </c>
      <c r="M107" s="328">
        <v>42090</v>
      </c>
    </row>
    <row r="108" spans="1:13">
      <c r="A108" s="184">
        <v>4901071</v>
      </c>
      <c r="B108" s="567" t="s">
        <v>17573</v>
      </c>
      <c r="C108" s="406" t="s">
        <v>17574</v>
      </c>
      <c r="D108" s="229">
        <v>5000</v>
      </c>
      <c r="E108" s="338">
        <v>575000</v>
      </c>
      <c r="F108" s="338">
        <v>345000</v>
      </c>
      <c r="G108" s="217" t="s">
        <v>3217</v>
      </c>
      <c r="H108" s="327">
        <v>42024</v>
      </c>
      <c r="I108" s="217" t="s">
        <v>17575</v>
      </c>
      <c r="L108" s="217" t="s">
        <v>1069</v>
      </c>
      <c r="M108" s="328">
        <v>42090</v>
      </c>
    </row>
    <row r="109" spans="1:13">
      <c r="A109" s="184"/>
      <c r="B109" s="567"/>
      <c r="C109" s="406"/>
      <c r="D109" s="229"/>
      <c r="E109" s="338"/>
      <c r="F109" s="338"/>
      <c r="G109" s="217"/>
      <c r="H109" s="327"/>
    </row>
    <row r="110" spans="1:13">
      <c r="A110" s="210" t="s">
        <v>17568</v>
      </c>
      <c r="B110" s="567"/>
      <c r="C110" s="568" t="s">
        <v>17576</v>
      </c>
      <c r="D110" s="229"/>
      <c r="E110" s="338"/>
      <c r="F110" s="338"/>
      <c r="G110" s="217"/>
      <c r="H110" s="327"/>
    </row>
    <row r="111" spans="1:13">
      <c r="A111" s="184">
        <v>4902140</v>
      </c>
      <c r="B111" s="567" t="s">
        <v>17528</v>
      </c>
      <c r="C111" s="406" t="s">
        <v>17577</v>
      </c>
      <c r="D111" s="229">
        <v>4700</v>
      </c>
      <c r="E111" s="338">
        <v>554000</v>
      </c>
      <c r="F111" s="338">
        <v>250000</v>
      </c>
      <c r="G111" s="217" t="s">
        <v>2288</v>
      </c>
      <c r="H111" s="327">
        <v>42058</v>
      </c>
      <c r="I111" s="217" t="s">
        <v>17578</v>
      </c>
      <c r="L111" s="217" t="s">
        <v>1069</v>
      </c>
      <c r="M111" s="328">
        <v>42090</v>
      </c>
    </row>
    <row r="112" spans="1:13">
      <c r="A112" s="184"/>
      <c r="B112" s="567"/>
      <c r="C112" s="406"/>
      <c r="D112" s="229"/>
      <c r="E112" s="338"/>
      <c r="F112" s="338"/>
      <c r="G112" s="217"/>
      <c r="H112" s="327"/>
    </row>
    <row r="113" spans="1:13">
      <c r="A113" s="210" t="s">
        <v>1604</v>
      </c>
      <c r="B113" s="567"/>
      <c r="C113" s="406"/>
      <c r="D113" s="229"/>
      <c r="E113" s="338"/>
      <c r="F113" s="338"/>
      <c r="G113" s="217"/>
      <c r="H113" s="327"/>
    </row>
    <row r="114" spans="1:13">
      <c r="A114" s="184">
        <v>4902142</v>
      </c>
      <c r="B114" s="567" t="s">
        <v>17565</v>
      </c>
      <c r="C114" s="406" t="s">
        <v>17579</v>
      </c>
      <c r="D114" s="229">
        <v>4700</v>
      </c>
      <c r="E114" s="338">
        <v>554000</v>
      </c>
      <c r="F114" s="338">
        <v>270000</v>
      </c>
      <c r="G114" s="217" t="s">
        <v>3217</v>
      </c>
      <c r="H114" s="327">
        <v>42058</v>
      </c>
      <c r="I114" s="217" t="s">
        <v>17578</v>
      </c>
      <c r="L114" s="217" t="s">
        <v>1082</v>
      </c>
      <c r="M114" s="328">
        <v>42092</v>
      </c>
    </row>
    <row r="115" spans="1:13">
      <c r="A115" s="184"/>
      <c r="B115" s="567"/>
      <c r="C115" s="406"/>
      <c r="D115" s="229"/>
      <c r="E115" s="338"/>
      <c r="F115" s="338"/>
      <c r="G115" s="217"/>
      <c r="H115" s="327"/>
    </row>
    <row r="116" spans="1:13">
      <c r="A116" s="210" t="s">
        <v>16768</v>
      </c>
      <c r="B116" s="567"/>
      <c r="C116" s="406"/>
      <c r="D116" s="229"/>
      <c r="E116" s="338"/>
      <c r="F116" s="338"/>
      <c r="G116" s="217"/>
      <c r="H116" s="327"/>
    </row>
    <row r="117" spans="1:13">
      <c r="A117" s="184">
        <v>4902141</v>
      </c>
      <c r="B117" s="567" t="s">
        <v>17565</v>
      </c>
      <c r="C117" s="406" t="s">
        <v>17580</v>
      </c>
      <c r="D117" s="229">
        <v>4700</v>
      </c>
      <c r="E117" s="338">
        <v>554000</v>
      </c>
      <c r="F117" s="338">
        <v>260000</v>
      </c>
      <c r="G117" s="217" t="s">
        <v>3217</v>
      </c>
      <c r="H117" s="327">
        <v>42058</v>
      </c>
      <c r="I117" s="217" t="s">
        <v>17578</v>
      </c>
      <c r="L117" s="217" t="s">
        <v>1082</v>
      </c>
      <c r="M117" s="328">
        <v>42144</v>
      </c>
    </row>
    <row r="118" spans="1:13">
      <c r="A118" s="184"/>
      <c r="B118" s="567"/>
      <c r="C118" s="406"/>
      <c r="D118" s="229"/>
      <c r="E118" s="338"/>
      <c r="F118" s="338"/>
      <c r="G118" s="217"/>
      <c r="H118" s="327"/>
    </row>
    <row r="119" spans="1:13">
      <c r="A119" s="210" t="s">
        <v>17581</v>
      </c>
      <c r="B119" s="567"/>
      <c r="C119" s="568" t="s">
        <v>17582</v>
      </c>
      <c r="D119" s="229"/>
      <c r="E119" s="338"/>
      <c r="F119" s="338"/>
      <c r="G119" s="217"/>
      <c r="H119" s="327"/>
    </row>
    <row r="120" spans="1:13">
      <c r="A120" s="184">
        <v>4905012</v>
      </c>
      <c r="B120" s="567" t="s">
        <v>17229</v>
      </c>
      <c r="C120" s="406" t="s">
        <v>17583</v>
      </c>
      <c r="D120" s="229">
        <v>2900</v>
      </c>
      <c r="E120" s="338">
        <v>354000</v>
      </c>
      <c r="F120" s="338">
        <v>100000</v>
      </c>
      <c r="G120" s="217" t="s">
        <v>98</v>
      </c>
      <c r="H120" s="327">
        <v>43317</v>
      </c>
      <c r="I120" s="217" t="s">
        <v>17584</v>
      </c>
      <c r="L120" s="217" t="s">
        <v>67</v>
      </c>
      <c r="M120" s="328">
        <v>42153</v>
      </c>
    </row>
    <row r="121" spans="1:13">
      <c r="A121" s="184"/>
      <c r="B121" s="567"/>
      <c r="C121" s="406"/>
      <c r="D121" s="229"/>
      <c r="E121" s="338"/>
      <c r="F121" s="338"/>
      <c r="G121" s="217"/>
      <c r="H121" s="327"/>
    </row>
    <row r="122" spans="1:13">
      <c r="A122" s="210" t="s">
        <v>17585</v>
      </c>
      <c r="B122" s="567"/>
      <c r="C122" s="568" t="s">
        <v>17586</v>
      </c>
      <c r="D122" s="229"/>
      <c r="E122" s="338"/>
      <c r="F122" s="338"/>
      <c r="G122" s="217"/>
      <c r="H122" s="327"/>
    </row>
    <row r="123" spans="1:13">
      <c r="A123" s="184">
        <v>4902056</v>
      </c>
      <c r="B123" s="567" t="s">
        <v>17587</v>
      </c>
      <c r="C123" s="406" t="s">
        <v>17588</v>
      </c>
      <c r="D123" s="229">
        <v>4800</v>
      </c>
      <c r="E123" s="338">
        <v>576000</v>
      </c>
      <c r="F123" s="338">
        <v>340000</v>
      </c>
      <c r="G123" s="217" t="s">
        <v>25</v>
      </c>
      <c r="H123" s="327">
        <v>42047</v>
      </c>
      <c r="I123" s="217" t="s">
        <v>219</v>
      </c>
      <c r="L123" s="217" t="s">
        <v>41</v>
      </c>
      <c r="M123" s="328">
        <v>42187</v>
      </c>
    </row>
    <row r="124" spans="1:13">
      <c r="A124" s="184"/>
      <c r="B124" s="567"/>
      <c r="C124" s="406"/>
      <c r="D124" s="229"/>
      <c r="E124" s="338"/>
      <c r="F124" s="338"/>
      <c r="G124" s="217"/>
      <c r="H124" s="327"/>
    </row>
    <row r="125" spans="1:13">
      <c r="A125" s="210" t="s">
        <v>17589</v>
      </c>
      <c r="B125" s="567"/>
      <c r="C125" s="568" t="s">
        <v>17590</v>
      </c>
      <c r="D125" s="229"/>
      <c r="E125" s="338"/>
      <c r="F125" s="338"/>
      <c r="G125" s="217"/>
      <c r="H125" s="327"/>
    </row>
    <row r="126" spans="1:13">
      <c r="A126" s="184">
        <v>4906108</v>
      </c>
      <c r="B126" s="567" t="s">
        <v>17587</v>
      </c>
      <c r="C126" s="406" t="s">
        <v>17591</v>
      </c>
      <c r="D126" s="229">
        <v>4500</v>
      </c>
      <c r="E126" s="338">
        <v>545000</v>
      </c>
      <c r="F126" s="338">
        <v>219000</v>
      </c>
      <c r="G126" s="217" t="s">
        <v>98</v>
      </c>
      <c r="H126" s="327">
        <v>42173</v>
      </c>
      <c r="I126" s="217" t="s">
        <v>2256</v>
      </c>
      <c r="L126" s="217" t="s">
        <v>2065</v>
      </c>
      <c r="M126" s="328">
        <v>42213</v>
      </c>
    </row>
    <row r="127" spans="1:13">
      <c r="A127" s="184"/>
      <c r="B127" s="567"/>
      <c r="C127" s="406"/>
      <c r="D127" s="229"/>
      <c r="E127" s="338"/>
      <c r="F127" s="338"/>
      <c r="G127" s="217"/>
      <c r="H127" s="327"/>
    </row>
    <row r="128" spans="1:13">
      <c r="A128" s="210" t="s">
        <v>17592</v>
      </c>
      <c r="B128" s="567"/>
      <c r="C128" s="568" t="s">
        <v>17593</v>
      </c>
      <c r="D128" s="229"/>
      <c r="E128" s="338"/>
      <c r="F128" s="338"/>
      <c r="G128" s="217"/>
      <c r="H128" s="327"/>
    </row>
    <row r="129" spans="1:14" ht="14.25">
      <c r="A129" s="184">
        <v>4903003</v>
      </c>
      <c r="B129" s="605" t="s">
        <v>17594</v>
      </c>
      <c r="C129" s="606" t="s">
        <v>17595</v>
      </c>
      <c r="D129" s="229">
        <v>3000</v>
      </c>
      <c r="E129" s="338">
        <v>363000</v>
      </c>
      <c r="F129" s="338">
        <v>210000</v>
      </c>
      <c r="G129" s="217" t="s">
        <v>25</v>
      </c>
      <c r="H129" s="327">
        <v>42066</v>
      </c>
      <c r="I129" s="217" t="s">
        <v>106</v>
      </c>
      <c r="L129" s="217" t="s">
        <v>41</v>
      </c>
      <c r="M129" s="328">
        <v>42228</v>
      </c>
    </row>
    <row r="130" spans="1:14">
      <c r="A130" s="184"/>
      <c r="B130" s="567"/>
      <c r="C130" s="406"/>
      <c r="D130" s="229"/>
      <c r="E130" s="338"/>
      <c r="F130" s="338"/>
      <c r="G130" s="217"/>
      <c r="H130" s="327"/>
    </row>
    <row r="131" spans="1:14">
      <c r="A131" s="210" t="s">
        <v>17596</v>
      </c>
      <c r="B131" s="567"/>
      <c r="C131" s="406"/>
      <c r="D131" s="229"/>
      <c r="E131" s="338"/>
      <c r="F131" s="338"/>
      <c r="G131" s="217"/>
      <c r="H131" s="327"/>
    </row>
    <row r="132" spans="1:14" ht="14.25">
      <c r="A132" s="184">
        <v>4907102</v>
      </c>
      <c r="B132" s="605" t="s">
        <v>17229</v>
      </c>
      <c r="C132" s="606" t="s">
        <v>17597</v>
      </c>
      <c r="D132" s="229">
        <v>3000</v>
      </c>
      <c r="E132" s="338">
        <v>363000</v>
      </c>
      <c r="F132" s="338">
        <v>103000</v>
      </c>
      <c r="G132" s="217" t="s">
        <v>25</v>
      </c>
      <c r="H132" s="327">
        <v>42207</v>
      </c>
      <c r="I132" s="217" t="s">
        <v>17598</v>
      </c>
      <c r="L132" s="217" t="s">
        <v>107</v>
      </c>
      <c r="M132" s="328">
        <v>42255</v>
      </c>
      <c r="N132" s="108" t="s">
        <v>5746</v>
      </c>
    </row>
    <row r="133" spans="1:14" ht="14.25">
      <c r="A133" s="184"/>
      <c r="B133" s="605"/>
      <c r="C133" s="606"/>
      <c r="D133" s="229"/>
      <c r="E133" s="338"/>
      <c r="F133" s="338"/>
      <c r="G133" s="217"/>
      <c r="H133" s="327"/>
    </row>
    <row r="134" spans="1:14" ht="14.25">
      <c r="A134" s="210" t="s">
        <v>17599</v>
      </c>
      <c r="B134" s="605"/>
      <c r="C134" s="606"/>
      <c r="D134" s="229"/>
      <c r="E134" s="338"/>
      <c r="F134" s="338"/>
      <c r="G134" s="217"/>
      <c r="H134" s="327"/>
    </row>
    <row r="135" spans="1:14" ht="14.25">
      <c r="A135" s="184">
        <v>4907105</v>
      </c>
      <c r="B135" s="605" t="s">
        <v>17229</v>
      </c>
      <c r="C135" s="606" t="s">
        <v>17600</v>
      </c>
      <c r="D135" s="229">
        <v>3000</v>
      </c>
      <c r="E135" s="338">
        <v>363000</v>
      </c>
      <c r="F135" s="338">
        <v>103000</v>
      </c>
      <c r="G135" s="217" t="s">
        <v>98</v>
      </c>
      <c r="H135" s="327">
        <v>42207</v>
      </c>
      <c r="I135" s="217" t="s">
        <v>17601</v>
      </c>
      <c r="L135" s="217" t="s">
        <v>41</v>
      </c>
      <c r="M135" s="328">
        <v>42255</v>
      </c>
      <c r="N135" s="108" t="s">
        <v>5746</v>
      </c>
    </row>
    <row r="136" spans="1:14" ht="14.25">
      <c r="A136" s="184"/>
      <c r="B136" s="605"/>
      <c r="C136" s="606"/>
      <c r="D136" s="229"/>
      <c r="E136" s="338"/>
      <c r="F136" s="338"/>
      <c r="G136" s="217"/>
      <c r="H136" s="327"/>
    </row>
    <row r="137" spans="1:14" ht="14.25">
      <c r="A137" s="210" t="s">
        <v>17599</v>
      </c>
      <c r="B137" s="605"/>
      <c r="C137" s="461" t="s">
        <v>17602</v>
      </c>
      <c r="D137" s="229"/>
      <c r="E137" s="338"/>
      <c r="F137" s="338"/>
      <c r="G137" s="217"/>
      <c r="H137" s="327"/>
    </row>
    <row r="138" spans="1:14" ht="14.25">
      <c r="A138" s="184">
        <v>4907132</v>
      </c>
      <c r="B138" s="605" t="s">
        <v>17603</v>
      </c>
      <c r="C138" s="606" t="s">
        <v>17604</v>
      </c>
      <c r="D138" s="229">
        <v>4200</v>
      </c>
      <c r="E138" s="338">
        <v>508000</v>
      </c>
      <c r="F138" s="338">
        <v>264000</v>
      </c>
      <c r="G138" s="217" t="s">
        <v>25</v>
      </c>
      <c r="H138" s="327">
        <v>42213</v>
      </c>
      <c r="I138" s="217" t="s">
        <v>11209</v>
      </c>
      <c r="L138" s="217" t="s">
        <v>41</v>
      </c>
      <c r="M138" s="328">
        <v>42255</v>
      </c>
      <c r="N138" s="108" t="s">
        <v>5746</v>
      </c>
    </row>
    <row r="139" spans="1:14" ht="14.25">
      <c r="A139" s="184"/>
      <c r="B139" s="605"/>
      <c r="C139" s="606"/>
      <c r="D139" s="229"/>
      <c r="E139" s="338"/>
      <c r="F139" s="338"/>
      <c r="G139" s="217"/>
      <c r="H139" s="327"/>
    </row>
    <row r="140" spans="1:14" ht="14.25">
      <c r="A140" s="210" t="s">
        <v>17605</v>
      </c>
      <c r="B140" s="605"/>
      <c r="C140" s="461" t="s">
        <v>17606</v>
      </c>
      <c r="D140" s="229"/>
      <c r="E140" s="338"/>
      <c r="F140" s="338"/>
      <c r="G140" s="217"/>
      <c r="H140" s="327"/>
    </row>
    <row r="141" spans="1:14" ht="14.25">
      <c r="A141" s="184">
        <v>4908075</v>
      </c>
      <c r="B141" s="605" t="s">
        <v>17229</v>
      </c>
      <c r="C141" s="606" t="s">
        <v>17607</v>
      </c>
      <c r="D141" s="229">
        <v>2800</v>
      </c>
      <c r="E141" s="338">
        <v>333000</v>
      </c>
      <c r="F141" s="338">
        <v>85000</v>
      </c>
      <c r="G141" s="217" t="s">
        <v>98</v>
      </c>
      <c r="H141" s="327">
        <v>42240</v>
      </c>
      <c r="I141" s="217" t="s">
        <v>481</v>
      </c>
      <c r="L141" s="217" t="s">
        <v>41</v>
      </c>
      <c r="M141" s="328">
        <v>42264</v>
      </c>
      <c r="N141" s="108" t="s">
        <v>5746</v>
      </c>
    </row>
    <row r="142" spans="1:14" ht="14.25">
      <c r="A142" s="184">
        <v>4908082</v>
      </c>
      <c r="B142" s="605" t="s">
        <v>17603</v>
      </c>
      <c r="C142" s="606" t="s">
        <v>17608</v>
      </c>
      <c r="D142" s="229">
        <v>4100</v>
      </c>
      <c r="E142" s="338">
        <v>488000</v>
      </c>
      <c r="F142" s="338">
        <v>243000</v>
      </c>
      <c r="G142" s="217" t="s">
        <v>98</v>
      </c>
      <c r="H142" s="327">
        <v>42241</v>
      </c>
      <c r="I142" s="217" t="s">
        <v>6759</v>
      </c>
      <c r="L142" s="217" t="s">
        <v>41</v>
      </c>
      <c r="M142" s="328">
        <v>42264</v>
      </c>
      <c r="N142" s="108" t="s">
        <v>5746</v>
      </c>
    </row>
    <row r="143" spans="1:14" ht="14.25">
      <c r="A143" s="184"/>
      <c r="B143" s="605"/>
      <c r="C143" s="606"/>
      <c r="D143" s="229"/>
      <c r="E143" s="338"/>
      <c r="F143" s="338"/>
      <c r="G143" s="217"/>
      <c r="H143" s="327"/>
    </row>
    <row r="144" spans="1:14" ht="14.25">
      <c r="A144" s="210" t="s">
        <v>11656</v>
      </c>
      <c r="B144" s="605"/>
      <c r="C144" s="606"/>
      <c r="D144" s="229"/>
      <c r="E144" s="338"/>
      <c r="F144" s="338"/>
      <c r="G144" s="217"/>
      <c r="H144" s="327"/>
    </row>
    <row r="145" spans="1:14" ht="14.25">
      <c r="A145" s="184">
        <v>4908086</v>
      </c>
      <c r="B145" s="605" t="s">
        <v>17603</v>
      </c>
      <c r="C145" s="606" t="s">
        <v>17609</v>
      </c>
      <c r="D145" s="229">
        <v>4000</v>
      </c>
      <c r="E145" s="338">
        <v>476000</v>
      </c>
      <c r="F145" s="338">
        <v>188000</v>
      </c>
      <c r="G145" s="217" t="s">
        <v>25</v>
      </c>
      <c r="H145" s="327">
        <v>42241</v>
      </c>
      <c r="I145" s="217" t="s">
        <v>334</v>
      </c>
      <c r="L145" s="217" t="s">
        <v>67</v>
      </c>
      <c r="M145" s="328">
        <v>42263</v>
      </c>
      <c r="N145" s="108" t="s">
        <v>5746</v>
      </c>
    </row>
    <row r="146" spans="1:14" ht="14.25">
      <c r="A146" s="184"/>
      <c r="B146" s="605"/>
      <c r="C146" s="606"/>
      <c r="D146" s="229"/>
      <c r="E146" s="338"/>
      <c r="F146" s="338"/>
      <c r="G146" s="217"/>
      <c r="H146" s="327"/>
      <c r="M146" s="328"/>
    </row>
    <row r="147" spans="1:14">
      <c r="A147" s="210" t="s">
        <v>17235</v>
      </c>
      <c r="B147" s="2151"/>
      <c r="C147" s="568" t="s">
        <v>17610</v>
      </c>
      <c r="D147" s="229"/>
      <c r="E147" s="338"/>
      <c r="F147" s="338"/>
      <c r="G147" s="217"/>
      <c r="H147" s="327"/>
      <c r="M147" s="328"/>
    </row>
    <row r="148" spans="1:14">
      <c r="A148" s="184">
        <v>4909114</v>
      </c>
      <c r="B148" s="2151" t="s">
        <v>17229</v>
      </c>
      <c r="C148" s="2153" t="s">
        <v>17611</v>
      </c>
      <c r="D148" s="229">
        <v>2700</v>
      </c>
      <c r="E148" s="338">
        <v>270000</v>
      </c>
      <c r="F148" s="338">
        <v>66000</v>
      </c>
      <c r="G148" s="217" t="s">
        <v>25</v>
      </c>
      <c r="H148" s="327">
        <v>42261</v>
      </c>
      <c r="I148" s="217" t="s">
        <v>481</v>
      </c>
      <c r="L148" s="217" t="s">
        <v>41</v>
      </c>
      <c r="M148" s="328">
        <v>42308</v>
      </c>
      <c r="N148" s="108" t="s">
        <v>5746</v>
      </c>
    </row>
    <row r="149" spans="1:14">
      <c r="A149" s="184"/>
      <c r="B149" s="2151"/>
      <c r="C149" s="2153"/>
      <c r="D149" s="229"/>
      <c r="E149" s="338"/>
      <c r="F149" s="338"/>
      <c r="G149" s="217"/>
      <c r="H149" s="327"/>
      <c r="M149" s="328"/>
    </row>
    <row r="150" spans="1:14">
      <c r="A150" s="210" t="s">
        <v>17612</v>
      </c>
      <c r="B150" s="567"/>
      <c r="C150" s="568" t="s">
        <v>17613</v>
      </c>
      <c r="D150" s="229"/>
      <c r="E150" s="338"/>
      <c r="F150" s="338"/>
      <c r="G150" s="217"/>
      <c r="H150" s="327"/>
      <c r="M150" s="328"/>
    </row>
    <row r="151" spans="1:14">
      <c r="A151" s="184">
        <v>4911057</v>
      </c>
      <c r="B151" s="567" t="s">
        <v>17603</v>
      </c>
      <c r="C151" s="406" t="s">
        <v>17614</v>
      </c>
      <c r="D151" s="229">
        <v>4100</v>
      </c>
      <c r="E151" s="338">
        <v>496000</v>
      </c>
      <c r="F151" s="338">
        <v>238000</v>
      </c>
      <c r="G151" s="217" t="s">
        <v>25</v>
      </c>
      <c r="H151" s="327">
        <v>42320</v>
      </c>
      <c r="I151" s="217" t="s">
        <v>203</v>
      </c>
      <c r="L151" s="217" t="s">
        <v>67</v>
      </c>
      <c r="M151" s="328">
        <v>42349</v>
      </c>
      <c r="N151" s="108" t="s">
        <v>5746</v>
      </c>
    </row>
    <row r="152" spans="1:14">
      <c r="A152" s="184"/>
      <c r="B152" s="567"/>
      <c r="C152" s="406"/>
      <c r="D152" s="229"/>
      <c r="E152" s="338"/>
      <c r="F152" s="338"/>
      <c r="G152" s="217"/>
      <c r="H152" s="327"/>
      <c r="M152" s="328"/>
    </row>
    <row r="153" spans="1:14">
      <c r="A153" s="210" t="s">
        <v>17615</v>
      </c>
      <c r="B153" s="567"/>
      <c r="C153" s="406"/>
      <c r="D153" s="229"/>
      <c r="E153" s="338"/>
      <c r="F153" s="338"/>
      <c r="G153" s="217"/>
      <c r="H153" s="327"/>
      <c r="M153" s="328"/>
    </row>
    <row r="154" spans="1:14">
      <c r="A154" s="184">
        <v>4911063</v>
      </c>
      <c r="B154" s="567" t="s">
        <v>15144</v>
      </c>
      <c r="C154" s="406" t="s">
        <v>17616</v>
      </c>
      <c r="D154" s="229">
        <v>4100</v>
      </c>
      <c r="E154" s="338">
        <v>496000</v>
      </c>
      <c r="F154" s="338">
        <v>237000</v>
      </c>
      <c r="G154" s="217" t="s">
        <v>369</v>
      </c>
      <c r="H154" s="327">
        <v>42321</v>
      </c>
      <c r="I154" s="217" t="s">
        <v>359</v>
      </c>
      <c r="L154" s="217" t="s">
        <v>107</v>
      </c>
      <c r="M154" s="328">
        <v>42351</v>
      </c>
      <c r="N154" s="108" t="s">
        <v>5746</v>
      </c>
    </row>
    <row r="155" spans="1:14">
      <c r="A155" s="184">
        <v>4911088</v>
      </c>
      <c r="B155" s="567" t="s">
        <v>15144</v>
      </c>
      <c r="C155" s="406" t="s">
        <v>17617</v>
      </c>
      <c r="D155" s="229">
        <v>3400</v>
      </c>
      <c r="E155" s="338">
        <v>408000</v>
      </c>
      <c r="F155" s="338">
        <v>121000</v>
      </c>
      <c r="G155" s="217" t="s">
        <v>98</v>
      </c>
      <c r="H155" s="327">
        <v>42327</v>
      </c>
      <c r="I155" s="217" t="s">
        <v>383</v>
      </c>
      <c r="L155" s="217" t="s">
        <v>107</v>
      </c>
      <c r="M155" s="328">
        <v>42351</v>
      </c>
      <c r="N155" s="108" t="s">
        <v>5746</v>
      </c>
    </row>
    <row r="156" spans="1:14">
      <c r="A156" s="184"/>
      <c r="B156" s="567"/>
      <c r="C156" s="406"/>
      <c r="D156" s="229"/>
      <c r="E156" s="338"/>
      <c r="F156" s="338"/>
      <c r="G156" s="217"/>
      <c r="H156" s="327"/>
      <c r="M156" s="328"/>
    </row>
    <row r="157" spans="1:14">
      <c r="A157" s="184"/>
      <c r="B157" s="567"/>
      <c r="C157" s="406"/>
      <c r="D157" s="229"/>
      <c r="E157" s="338"/>
      <c r="F157" s="338"/>
      <c r="G157" s="217"/>
      <c r="H157" s="327"/>
      <c r="M157" s="328"/>
    </row>
    <row r="158" spans="1:14">
      <c r="A158" s="184"/>
      <c r="B158" s="807" t="s">
        <v>17618</v>
      </c>
      <c r="C158" s="406"/>
      <c r="D158" s="229"/>
      <c r="E158" s="338"/>
      <c r="F158" s="338"/>
      <c r="G158" s="217"/>
      <c r="H158" s="327"/>
    </row>
    <row r="159" spans="1:14">
      <c r="A159" s="184"/>
      <c r="B159" s="567"/>
      <c r="C159" s="406"/>
      <c r="D159" s="836"/>
      <c r="E159" s="338"/>
      <c r="F159" s="338"/>
      <c r="G159" s="217"/>
      <c r="H159" s="327"/>
    </row>
    <row r="160" spans="1:14">
      <c r="A160" s="184"/>
      <c r="B160" s="567"/>
      <c r="C160" s="406"/>
      <c r="D160" s="836"/>
      <c r="E160" s="217"/>
      <c r="F160" s="217"/>
      <c r="G160" s="217"/>
    </row>
    <row r="161" spans="1:7" ht="13.5" thickBot="1">
      <c r="A161" s="2053"/>
      <c r="B161" s="2054"/>
      <c r="C161" s="2054"/>
      <c r="D161" s="2175"/>
      <c r="E161" s="217"/>
      <c r="F161" s="217"/>
      <c r="G161" s="217"/>
    </row>
    <row r="162" spans="1:7">
      <c r="A162" s="15" t="s">
        <v>557</v>
      </c>
      <c r="B162" s="16"/>
      <c r="C162" s="17"/>
      <c r="D162" s="18"/>
    </row>
    <row r="163" spans="1:7">
      <c r="A163" s="184"/>
      <c r="B163" s="232" t="s">
        <v>6796</v>
      </c>
      <c r="C163" s="233" t="s">
        <v>17619</v>
      </c>
      <c r="D163" s="229">
        <v>-5000</v>
      </c>
      <c r="E163" s="216">
        <v>6013293</v>
      </c>
    </row>
    <row r="164" spans="1:7">
      <c r="A164" s="396"/>
      <c r="B164" s="232" t="s">
        <v>6796</v>
      </c>
      <c r="C164" s="568" t="s">
        <v>17620</v>
      </c>
      <c r="D164" s="229">
        <v>-3125</v>
      </c>
      <c r="E164" s="216">
        <v>5601989</v>
      </c>
    </row>
    <row r="165" spans="1:7">
      <c r="A165" s="396"/>
      <c r="B165" s="232" t="s">
        <v>6796</v>
      </c>
      <c r="C165" s="568" t="s">
        <v>17621</v>
      </c>
      <c r="D165" s="229">
        <v>-4350</v>
      </c>
      <c r="E165" s="216">
        <v>5683347</v>
      </c>
    </row>
    <row r="166" spans="1:7">
      <c r="A166" s="396"/>
      <c r="B166" s="232" t="s">
        <v>6796</v>
      </c>
      <c r="C166" s="568" t="s">
        <v>17622</v>
      </c>
      <c r="D166" s="229">
        <v>-6000</v>
      </c>
      <c r="E166" s="216">
        <v>5914313</v>
      </c>
    </row>
    <row r="167" spans="1:7">
      <c r="A167" s="118"/>
      <c r="B167" s="232" t="s">
        <v>6796</v>
      </c>
      <c r="C167" s="233" t="s">
        <v>17623</v>
      </c>
      <c r="D167" s="229">
        <v>-6000</v>
      </c>
      <c r="E167" s="216">
        <v>5923661</v>
      </c>
    </row>
    <row r="168" spans="1:7">
      <c r="A168" s="118"/>
      <c r="B168" s="232" t="s">
        <v>6796</v>
      </c>
      <c r="C168" s="233" t="s">
        <v>17624</v>
      </c>
      <c r="D168" s="229">
        <v>-5000</v>
      </c>
      <c r="E168" s="216">
        <v>6025966</v>
      </c>
    </row>
    <row r="169" spans="1:7">
      <c r="A169" s="118"/>
      <c r="B169" s="232" t="s">
        <v>6796</v>
      </c>
      <c r="C169" s="233" t="s">
        <v>6797</v>
      </c>
      <c r="D169" s="229">
        <v>-8500</v>
      </c>
      <c r="E169" s="216">
        <v>6056811</v>
      </c>
    </row>
    <row r="170" spans="1:7">
      <c r="A170" s="118"/>
      <c r="B170" s="232" t="s">
        <v>6796</v>
      </c>
      <c r="C170" s="233" t="s">
        <v>17625</v>
      </c>
      <c r="D170" s="229">
        <v>-8000</v>
      </c>
      <c r="E170" s="216">
        <v>5260967</v>
      </c>
    </row>
    <row r="171" spans="1:7">
      <c r="A171" s="118"/>
      <c r="B171" s="232" t="s">
        <v>6796</v>
      </c>
      <c r="C171" s="233" t="s">
        <v>17626</v>
      </c>
      <c r="D171" s="229">
        <v>-6000</v>
      </c>
      <c r="E171" s="216">
        <v>5636651</v>
      </c>
    </row>
    <row r="172" spans="1:7">
      <c r="A172" s="210"/>
      <c r="B172" s="232" t="s">
        <v>6796</v>
      </c>
      <c r="C172" s="233" t="s">
        <v>17627</v>
      </c>
      <c r="D172" s="229">
        <v>-7000</v>
      </c>
      <c r="E172" s="216">
        <v>5767454</v>
      </c>
    </row>
    <row r="173" spans="1:7">
      <c r="A173" s="210"/>
      <c r="B173" s="232" t="s">
        <v>6796</v>
      </c>
      <c r="C173" s="233" t="s">
        <v>17628</v>
      </c>
      <c r="D173" s="229">
        <v>-3000</v>
      </c>
      <c r="E173" s="216">
        <v>5809638</v>
      </c>
    </row>
    <row r="174" spans="1:7">
      <c r="A174" s="210"/>
      <c r="B174" s="232" t="s">
        <v>6796</v>
      </c>
      <c r="C174" s="233" t="s">
        <v>17629</v>
      </c>
      <c r="D174" s="229">
        <v>-3000</v>
      </c>
      <c r="E174" s="216">
        <v>5819945</v>
      </c>
    </row>
    <row r="175" spans="1:7">
      <c r="A175" s="210"/>
      <c r="B175" s="232" t="s">
        <v>6796</v>
      </c>
      <c r="C175" s="233" t="s">
        <v>6801</v>
      </c>
      <c r="D175" s="229">
        <v>-8000</v>
      </c>
      <c r="E175" s="216">
        <v>5890492</v>
      </c>
    </row>
    <row r="176" spans="1:7">
      <c r="A176" s="210"/>
      <c r="B176" s="232" t="s">
        <v>6796</v>
      </c>
      <c r="C176" s="233" t="s">
        <v>17630</v>
      </c>
      <c r="D176" s="229">
        <v>-7000</v>
      </c>
      <c r="E176" s="216">
        <v>5991881</v>
      </c>
    </row>
    <row r="177" spans="1:6">
      <c r="A177" s="210"/>
      <c r="B177" s="232" t="s">
        <v>6796</v>
      </c>
      <c r="C177" s="233" t="s">
        <v>17631</v>
      </c>
      <c r="D177" s="229">
        <v>-6500</v>
      </c>
      <c r="E177" s="216">
        <v>6450494</v>
      </c>
    </row>
    <row r="178" spans="1:6">
      <c r="A178" s="210"/>
      <c r="B178" s="232" t="s">
        <v>6796</v>
      </c>
      <c r="C178" s="233" t="s">
        <v>17632</v>
      </c>
      <c r="D178" s="229">
        <v>-8000</v>
      </c>
      <c r="E178" s="216">
        <v>5629724</v>
      </c>
    </row>
    <row r="179" spans="1:6">
      <c r="A179" s="210"/>
      <c r="B179" s="232" t="s">
        <v>6796</v>
      </c>
      <c r="C179" s="233" t="s">
        <v>17633</v>
      </c>
      <c r="D179" s="229">
        <v>-6000</v>
      </c>
      <c r="E179" s="216">
        <v>5816654</v>
      </c>
    </row>
    <row r="180" spans="1:6">
      <c r="A180" s="210"/>
      <c r="B180" s="232" t="s">
        <v>6796</v>
      </c>
      <c r="C180" s="233" t="s">
        <v>17634</v>
      </c>
      <c r="D180" s="229">
        <v>-6500</v>
      </c>
      <c r="E180" s="216">
        <v>5883523</v>
      </c>
      <c r="F180" s="108" t="s">
        <v>17635</v>
      </c>
    </row>
    <row r="181" spans="1:6">
      <c r="A181" s="210"/>
      <c r="B181" s="232" t="s">
        <v>6796</v>
      </c>
      <c r="C181" s="233" t="s">
        <v>17636</v>
      </c>
      <c r="D181" s="229">
        <v>-9000</v>
      </c>
      <c r="E181" s="216">
        <v>6071729</v>
      </c>
    </row>
    <row r="182" spans="1:6">
      <c r="A182" s="210"/>
      <c r="B182" s="232" t="s">
        <v>6796</v>
      </c>
      <c r="C182" s="233" t="s">
        <v>17637</v>
      </c>
      <c r="D182" s="229">
        <v>-6870</v>
      </c>
      <c r="E182" s="216">
        <v>6196167</v>
      </c>
    </row>
    <row r="183" spans="1:6">
      <c r="A183" s="210"/>
      <c r="B183" s="232" t="s">
        <v>6796</v>
      </c>
      <c r="C183" s="233" t="s">
        <v>17637</v>
      </c>
      <c r="D183" s="229">
        <v>-9000</v>
      </c>
      <c r="E183" s="216">
        <v>6195757</v>
      </c>
    </row>
    <row r="184" spans="1:6">
      <c r="A184" s="210"/>
      <c r="B184" s="9" t="s">
        <v>6796</v>
      </c>
      <c r="C184" s="8" t="s">
        <v>17638</v>
      </c>
      <c r="D184" s="326">
        <v>-8605</v>
      </c>
      <c r="E184" s="2012">
        <v>5893351</v>
      </c>
    </row>
    <row r="185" spans="1:6">
      <c r="A185" s="210"/>
      <c r="B185" s="9" t="s">
        <v>6796</v>
      </c>
      <c r="C185" s="8" t="s">
        <v>17639</v>
      </c>
      <c r="D185" s="326">
        <v>-3900</v>
      </c>
      <c r="E185" s="2012">
        <v>5927639</v>
      </c>
    </row>
    <row r="186" spans="1:6">
      <c r="A186" s="210"/>
      <c r="B186" s="9" t="s">
        <v>17640</v>
      </c>
      <c r="C186" s="8"/>
      <c r="D186" s="326">
        <v>-200</v>
      </c>
      <c r="E186" s="2012"/>
    </row>
    <row r="187" spans="1:6">
      <c r="A187" s="210"/>
      <c r="B187" s="9" t="s">
        <v>6796</v>
      </c>
      <c r="C187" s="233" t="s">
        <v>17641</v>
      </c>
      <c r="D187" s="229">
        <v>-2500</v>
      </c>
      <c r="E187" s="216">
        <v>5601175</v>
      </c>
    </row>
    <row r="188" spans="1:6">
      <c r="A188" s="210"/>
      <c r="B188" s="9" t="s">
        <v>6796</v>
      </c>
      <c r="C188" s="233" t="s">
        <v>17642</v>
      </c>
      <c r="D188" s="229">
        <v>-10000</v>
      </c>
      <c r="E188" s="216">
        <v>5969067</v>
      </c>
      <c r="F188" s="108" t="s">
        <v>17643</v>
      </c>
    </row>
    <row r="189" spans="1:6">
      <c r="A189" s="210"/>
      <c r="B189" s="9" t="s">
        <v>6796</v>
      </c>
      <c r="C189" s="233" t="s">
        <v>17644</v>
      </c>
      <c r="D189" s="229">
        <v>-3250</v>
      </c>
      <c r="E189" s="216">
        <v>5961522</v>
      </c>
    </row>
    <row r="190" spans="1:6">
      <c r="A190" s="210"/>
      <c r="B190" s="9" t="s">
        <v>6796</v>
      </c>
      <c r="C190" s="233" t="s">
        <v>17645</v>
      </c>
      <c r="D190" s="229">
        <v>-5000</v>
      </c>
      <c r="E190" s="216">
        <v>6037481</v>
      </c>
    </row>
    <row r="191" spans="1:6">
      <c r="A191" s="210"/>
      <c r="B191" s="9" t="s">
        <v>8129</v>
      </c>
      <c r="C191" s="233" t="s">
        <v>17646</v>
      </c>
      <c r="D191" s="229">
        <v>-20000</v>
      </c>
      <c r="E191" s="216">
        <v>30582638</v>
      </c>
    </row>
    <row r="192" spans="1:6">
      <c r="A192" s="210"/>
      <c r="B192" s="9" t="s">
        <v>8129</v>
      </c>
      <c r="C192" s="233" t="s">
        <v>17647</v>
      </c>
      <c r="D192" s="229">
        <v>-7000</v>
      </c>
      <c r="E192" s="216">
        <v>40007639</v>
      </c>
    </row>
    <row r="193" spans="1:6">
      <c r="A193" s="210"/>
      <c r="B193" s="9" t="s">
        <v>8129</v>
      </c>
      <c r="C193" s="233" t="s">
        <v>17648</v>
      </c>
      <c r="D193" s="229">
        <v>-7000</v>
      </c>
      <c r="E193" s="216">
        <v>40114568</v>
      </c>
    </row>
    <row r="194" spans="1:6">
      <c r="A194" s="210"/>
      <c r="B194" s="9" t="s">
        <v>8129</v>
      </c>
      <c r="C194" s="233" t="s">
        <v>17649</v>
      </c>
      <c r="D194" s="229">
        <v>-15000</v>
      </c>
      <c r="E194" s="216">
        <v>40214533</v>
      </c>
    </row>
    <row r="195" spans="1:6">
      <c r="A195" s="210"/>
      <c r="B195" s="9" t="s">
        <v>8129</v>
      </c>
      <c r="C195" s="233" t="s">
        <v>17650</v>
      </c>
      <c r="D195" s="229">
        <v>-6722</v>
      </c>
      <c r="E195" s="216">
        <v>40428616</v>
      </c>
    </row>
    <row r="196" spans="1:6">
      <c r="A196" s="210"/>
      <c r="B196" s="9" t="s">
        <v>2625</v>
      </c>
      <c r="C196" s="233" t="s">
        <v>17651</v>
      </c>
      <c r="D196" s="229">
        <v>-10000</v>
      </c>
      <c r="E196" s="216">
        <v>6170767</v>
      </c>
    </row>
    <row r="197" spans="1:6">
      <c r="A197" s="210"/>
      <c r="B197" s="9" t="s">
        <v>8129</v>
      </c>
      <c r="C197" s="233" t="s">
        <v>17652</v>
      </c>
      <c r="D197" s="229">
        <v>-10000</v>
      </c>
      <c r="E197" s="216">
        <v>40674594</v>
      </c>
    </row>
    <row r="198" spans="1:6">
      <c r="A198" s="210"/>
      <c r="B198" s="9" t="s">
        <v>8129</v>
      </c>
      <c r="C198" s="233" t="s">
        <v>11590</v>
      </c>
      <c r="D198" s="229">
        <v>-10000</v>
      </c>
      <c r="E198" s="216">
        <v>40817598</v>
      </c>
    </row>
    <row r="199" spans="1:6">
      <c r="A199" s="210"/>
      <c r="B199" s="9" t="s">
        <v>8129</v>
      </c>
      <c r="C199" s="233" t="s">
        <v>17653</v>
      </c>
      <c r="D199" s="229">
        <v>-10000</v>
      </c>
      <c r="E199" s="216">
        <v>40882252</v>
      </c>
    </row>
    <row r="200" spans="1:6">
      <c r="A200" s="210"/>
      <c r="B200" s="9" t="s">
        <v>8129</v>
      </c>
      <c r="C200" s="233" t="s">
        <v>14113</v>
      </c>
      <c r="D200" s="229">
        <v>-7000</v>
      </c>
      <c r="E200" s="216">
        <v>40982897</v>
      </c>
    </row>
    <row r="201" spans="1:6">
      <c r="A201" s="210"/>
      <c r="B201" s="9" t="s">
        <v>8129</v>
      </c>
      <c r="C201" s="233" t="s">
        <v>17013</v>
      </c>
      <c r="D201" s="229">
        <v>-3000</v>
      </c>
      <c r="E201" s="216">
        <v>41061127</v>
      </c>
    </row>
    <row r="202" spans="1:6">
      <c r="A202" s="210"/>
      <c r="B202" s="9" t="s">
        <v>8129</v>
      </c>
      <c r="C202" s="233" t="s">
        <v>17654</v>
      </c>
      <c r="D202" s="229">
        <v>-10000</v>
      </c>
      <c r="E202" s="216">
        <v>41161173</v>
      </c>
    </row>
    <row r="203" spans="1:6">
      <c r="A203" s="210"/>
      <c r="B203" s="9" t="s">
        <v>8129</v>
      </c>
      <c r="C203" s="233" t="s">
        <v>17655</v>
      </c>
      <c r="D203" s="229">
        <v>-5400</v>
      </c>
      <c r="E203" s="216">
        <v>41258176</v>
      </c>
    </row>
    <row r="204" spans="1:6">
      <c r="A204" s="210"/>
      <c r="B204" s="9" t="s">
        <v>17656</v>
      </c>
      <c r="C204" s="233" t="s">
        <v>17657</v>
      </c>
      <c r="D204" s="229">
        <v>-500</v>
      </c>
      <c r="E204" s="216"/>
    </row>
    <row r="205" spans="1:6">
      <c r="A205" s="244"/>
      <c r="B205" s="9" t="s">
        <v>8129</v>
      </c>
      <c r="C205" s="233" t="s">
        <v>17658</v>
      </c>
      <c r="D205" s="229">
        <v>-128</v>
      </c>
      <c r="E205" s="216">
        <v>41598872</v>
      </c>
      <c r="F205" s="108" t="s">
        <v>17659</v>
      </c>
    </row>
    <row r="206" spans="1:6">
      <c r="A206" s="244"/>
      <c r="B206" s="9"/>
      <c r="C206" s="233"/>
      <c r="D206" s="229"/>
    </row>
    <row r="207" spans="1:6">
      <c r="A207" s="244"/>
      <c r="B207" s="9"/>
      <c r="C207" s="233"/>
      <c r="D207" s="229"/>
    </row>
    <row r="208" spans="1:6">
      <c r="A208" s="243"/>
      <c r="C208" s="234"/>
      <c r="D208" s="235"/>
    </row>
    <row r="209" spans="1:4">
      <c r="A209" s="38" t="s">
        <v>1619</v>
      </c>
      <c r="B209" s="244"/>
      <c r="C209" s="245"/>
      <c r="D209" s="247">
        <f>SUM(D5:D208)</f>
        <v>0</v>
      </c>
    </row>
    <row r="210" spans="1:4" ht="14.25" customHeight="1">
      <c r="A210" s="239"/>
      <c r="B210" s="239"/>
      <c r="C210" s="240"/>
      <c r="D210" s="304"/>
    </row>
    <row r="214" spans="1:4" ht="13.5" thickBot="1"/>
    <row r="215" spans="1:4" ht="15.75" thickBot="1">
      <c r="A215" s="2887" t="s">
        <v>682</v>
      </c>
      <c r="B215" s="2888"/>
      <c r="C215" s="706" t="s">
        <v>17660</v>
      </c>
    </row>
    <row r="216" spans="1:4" ht="15.75" thickBot="1">
      <c r="A216" s="707" t="s">
        <v>684</v>
      </c>
      <c r="B216" s="1721"/>
      <c r="C216" s="706" t="s">
        <v>17661</v>
      </c>
    </row>
    <row r="217" spans="1:4" ht="15.75" thickBot="1">
      <c r="A217" s="2887" t="s">
        <v>685</v>
      </c>
      <c r="B217" s="2888"/>
      <c r="C217" s="706" t="s">
        <v>17660</v>
      </c>
    </row>
    <row r="218" spans="1:4" ht="30.75" thickBot="1">
      <c r="A218" s="2887" t="s">
        <v>686</v>
      </c>
      <c r="B218" s="2888"/>
      <c r="C218" s="705" t="s">
        <v>17662</v>
      </c>
    </row>
    <row r="219" spans="1:4" ht="15.75" thickBot="1">
      <c r="A219" s="2887" t="s">
        <v>688</v>
      </c>
      <c r="B219" s="2888"/>
      <c r="C219" s="706"/>
    </row>
    <row r="220" spans="1:4" ht="15.75" thickBot="1">
      <c r="A220" s="2887" t="s">
        <v>690</v>
      </c>
      <c r="B220" s="2888"/>
      <c r="C220" s="706" t="s">
        <v>17663</v>
      </c>
    </row>
    <row r="221" spans="1:4" ht="15.75" thickBot="1">
      <c r="A221" s="2887" t="s">
        <v>692</v>
      </c>
      <c r="B221" s="2888"/>
      <c r="C221" s="706" t="s">
        <v>758</v>
      </c>
    </row>
    <row r="222" spans="1:4" ht="15.75" thickBot="1">
      <c r="A222" s="2883" t="s">
        <v>693</v>
      </c>
      <c r="B222" s="2884"/>
      <c r="C222" s="705" t="s">
        <v>694</v>
      </c>
    </row>
    <row r="223" spans="1:4" ht="15.75" thickBot="1">
      <c r="A223" s="2883" t="s">
        <v>695</v>
      </c>
      <c r="B223" s="2884"/>
      <c r="C223" s="717" t="s">
        <v>696</v>
      </c>
    </row>
    <row r="224" spans="1:4" ht="15.75" thickBot="1">
      <c r="A224" s="2883" t="s">
        <v>697</v>
      </c>
      <c r="B224" s="2884"/>
      <c r="C224" s="705">
        <v>18686581329</v>
      </c>
    </row>
    <row r="225" spans="1:3" ht="15.75" thickBot="1">
      <c r="A225" s="2883" t="s">
        <v>699</v>
      </c>
      <c r="B225" s="2884"/>
      <c r="C225" s="705">
        <v>18684994685</v>
      </c>
    </row>
    <row r="226" spans="1:3" ht="30.75" thickBot="1">
      <c r="A226" s="2883" t="s">
        <v>700</v>
      </c>
      <c r="B226" s="2884"/>
      <c r="C226" s="715" t="s">
        <v>17664</v>
      </c>
    </row>
    <row r="227" spans="1:3" ht="15.75" thickBot="1">
      <c r="A227" s="2883" t="s">
        <v>702</v>
      </c>
      <c r="B227" s="2884"/>
      <c r="C227" s="705" t="s">
        <v>5761</v>
      </c>
    </row>
    <row r="228" spans="1:3" ht="15.75" thickBot="1">
      <c r="A228" s="2883" t="s">
        <v>704</v>
      </c>
      <c r="B228" s="2884"/>
      <c r="C228" s="708" t="s">
        <v>705</v>
      </c>
    </row>
    <row r="229" spans="1:3" ht="45.75" thickBot="1">
      <c r="A229" s="2885" t="s">
        <v>706</v>
      </c>
      <c r="B229" s="2886"/>
      <c r="C229" s="705" t="s">
        <v>17665</v>
      </c>
    </row>
  </sheetData>
  <mergeCells count="15">
    <mergeCell ref="A220:B220"/>
    <mergeCell ref="A221:B221"/>
    <mergeCell ref="A222:B222"/>
    <mergeCell ref="A228:B228"/>
    <mergeCell ref="A229:B229"/>
    <mergeCell ref="A223:B223"/>
    <mergeCell ref="A224:B224"/>
    <mergeCell ref="A225:B225"/>
    <mergeCell ref="A226:B226"/>
    <mergeCell ref="A227:B227"/>
    <mergeCell ref="L1:N1"/>
    <mergeCell ref="A215:B215"/>
    <mergeCell ref="A217:B217"/>
    <mergeCell ref="A218:B218"/>
    <mergeCell ref="A219:B219"/>
  </mergeCells>
  <phoneticPr fontId="124"/>
  <printOptions horizontalCentered="1" verticalCentered="1"/>
  <pageMargins left="0.25" right="0.25" top="0.25" bottom="0.25" header="0" footer="0"/>
  <pageSetup paperSize="9" scale="30" orientation="portrait" horizontalDpi="300" verticalDpi="300" r:id="rId1"/>
  <headerFooter alignWithMargins="0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20">
    <tabColor theme="1" tint="0.499984740745262"/>
    <pageSetUpPr fitToPage="1"/>
  </sheetPr>
  <dimension ref="A1:Q60"/>
  <sheetViews>
    <sheetView zoomScaleNormal="100" workbookViewId="0">
      <pane ySplit="2" topLeftCell="A27" activePane="bottomLeft" state="frozen"/>
      <selection activeCell="C322" sqref="C322"/>
      <selection pane="bottomLeft" activeCell="B31" sqref="B31"/>
    </sheetView>
  </sheetViews>
  <sheetFormatPr defaultColWidth="9" defaultRowHeight="12.75"/>
  <cols>
    <col min="1" max="1" width="11.42578125" style="216" customWidth="1"/>
    <col min="2" max="2" width="31.140625" style="216" customWidth="1"/>
    <col min="3" max="3" width="28.7109375" style="217" customWidth="1"/>
    <col min="4" max="4" width="16.7109375" style="248" customWidth="1"/>
    <col min="5" max="5" width="10.42578125" style="108" customWidth="1"/>
    <col min="6" max="6" width="10" style="108" customWidth="1"/>
    <col min="7" max="7" width="9" style="217"/>
    <col min="8" max="8" width="10.140625" style="217" bestFit="1" customWidth="1"/>
    <col min="9" max="9" width="11.7109375" style="217" customWidth="1"/>
    <col min="10" max="10" width="9" style="182"/>
    <col min="11" max="12" width="9" style="108"/>
    <col min="13" max="13" width="9.85546875" style="108" customWidth="1"/>
    <col min="14" max="16384" width="9" style="108"/>
  </cols>
  <sheetData>
    <row r="1" spans="1:16" s="23" customFormat="1" ht="13.5" customHeight="1">
      <c r="A1" s="3"/>
      <c r="B1" s="2876" t="s">
        <v>9</v>
      </c>
      <c r="C1" s="1"/>
      <c r="D1" s="246" t="s">
        <v>14584</v>
      </c>
      <c r="E1" s="209" t="s">
        <v>1594</v>
      </c>
      <c r="F1" s="1" t="s">
        <v>1595</v>
      </c>
      <c r="G1" s="2876"/>
      <c r="H1" s="2876"/>
      <c r="I1" s="2876"/>
      <c r="J1" s="2876" t="s">
        <v>943</v>
      </c>
      <c r="K1" s="27"/>
      <c r="L1" s="2893" t="s">
        <v>4216</v>
      </c>
      <c r="M1" s="2893"/>
      <c r="N1" s="2893"/>
      <c r="O1" s="1"/>
      <c r="P1" s="2004"/>
    </row>
    <row r="2" spans="1:16" s="22" customFormat="1">
      <c r="A2" s="763" t="s">
        <v>1596</v>
      </c>
      <c r="B2" s="5" t="s">
        <v>1</v>
      </c>
      <c r="C2" s="5" t="s">
        <v>1597</v>
      </c>
      <c r="D2" s="10" t="s">
        <v>758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  <c r="P2" s="2005"/>
    </row>
    <row r="3" spans="1:16" s="22" customFormat="1">
      <c r="A3" s="30"/>
      <c r="B3" s="2876"/>
      <c r="C3" s="2876"/>
      <c r="D3" s="566"/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2876"/>
      <c r="P3" s="2005"/>
    </row>
    <row r="4" spans="1:16">
      <c r="A4" s="184"/>
      <c r="B4" s="245" t="s">
        <v>5713</v>
      </c>
      <c r="C4" s="673"/>
      <c r="D4" s="610">
        <v>3800</v>
      </c>
      <c r="E4" s="338"/>
      <c r="F4" s="338"/>
      <c r="H4" s="510"/>
      <c r="K4" s="217"/>
      <c r="L4" s="217"/>
      <c r="M4" s="510"/>
      <c r="N4" s="217"/>
      <c r="O4" s="217"/>
      <c r="P4" s="217"/>
    </row>
    <row r="5" spans="1:16">
      <c r="A5" s="184"/>
      <c r="B5" s="245"/>
      <c r="C5" s="673"/>
      <c r="D5" s="610"/>
      <c r="E5" s="338"/>
      <c r="F5" s="338"/>
      <c r="H5" s="510"/>
      <c r="K5" s="217"/>
      <c r="L5" s="217"/>
      <c r="M5" s="510"/>
      <c r="N5" s="217"/>
      <c r="O5" s="217"/>
      <c r="P5" s="217"/>
    </row>
    <row r="6" spans="1:16">
      <c r="A6" s="210" t="s">
        <v>6291</v>
      </c>
      <c r="B6" s="245"/>
      <c r="C6" s="681" t="s">
        <v>17666</v>
      </c>
      <c r="D6" s="610"/>
      <c r="E6" s="338"/>
      <c r="F6" s="338"/>
      <c r="H6" s="510"/>
      <c r="K6" s="217"/>
      <c r="L6" s="217"/>
      <c r="M6" s="510"/>
      <c r="N6" s="217"/>
      <c r="O6" s="217"/>
      <c r="P6" s="217"/>
    </row>
    <row r="7" spans="1:16">
      <c r="A7" s="184">
        <v>4904161</v>
      </c>
      <c r="B7" s="216" t="s">
        <v>17667</v>
      </c>
      <c r="C7" s="691" t="s">
        <v>17668</v>
      </c>
      <c r="D7" s="610">
        <v>3500</v>
      </c>
      <c r="E7" s="338">
        <v>350000</v>
      </c>
      <c r="F7" s="338">
        <v>479000</v>
      </c>
      <c r="G7" s="217" t="s">
        <v>98</v>
      </c>
      <c r="H7" s="510">
        <v>42111</v>
      </c>
      <c r="I7" s="217" t="s">
        <v>782</v>
      </c>
      <c r="K7" s="217"/>
      <c r="L7" s="217" t="s">
        <v>67</v>
      </c>
      <c r="M7" s="510">
        <v>42619</v>
      </c>
      <c r="N7" s="217" t="s">
        <v>728</v>
      </c>
      <c r="O7" s="217" t="s">
        <v>729</v>
      </c>
      <c r="P7" s="217"/>
    </row>
    <row r="8" spans="1:16">
      <c r="A8" s="184">
        <v>5007026</v>
      </c>
      <c r="B8" s="216" t="s">
        <v>13962</v>
      </c>
      <c r="C8" s="691" t="s">
        <v>17669</v>
      </c>
      <c r="D8" s="610">
        <v>6000</v>
      </c>
      <c r="E8" s="338">
        <v>600000</v>
      </c>
      <c r="F8" s="338">
        <v>412000</v>
      </c>
      <c r="G8" s="217" t="s">
        <v>98</v>
      </c>
      <c r="H8" s="510">
        <v>42559</v>
      </c>
      <c r="I8" s="217" t="s">
        <v>782</v>
      </c>
      <c r="K8" s="217"/>
      <c r="L8" s="217" t="s">
        <v>67</v>
      </c>
      <c r="M8" s="510">
        <v>42619</v>
      </c>
      <c r="N8" s="217" t="s">
        <v>728</v>
      </c>
      <c r="O8" s="217" t="s">
        <v>729</v>
      </c>
      <c r="P8" s="217"/>
    </row>
    <row r="9" spans="1:16">
      <c r="A9" s="184">
        <v>5007123</v>
      </c>
      <c r="B9" s="216" t="s">
        <v>7586</v>
      </c>
      <c r="C9" s="691" t="s">
        <v>17670</v>
      </c>
      <c r="D9" s="610">
        <v>8500</v>
      </c>
      <c r="E9" s="338">
        <v>1030000</v>
      </c>
      <c r="F9" s="338">
        <v>732000</v>
      </c>
      <c r="G9" s="217" t="s">
        <v>98</v>
      </c>
      <c r="H9" s="510">
        <v>42580</v>
      </c>
      <c r="I9" s="217" t="s">
        <v>3263</v>
      </c>
      <c r="K9" s="217"/>
      <c r="L9" s="217" t="s">
        <v>67</v>
      </c>
      <c r="M9" s="510">
        <v>42619</v>
      </c>
      <c r="N9" s="217" t="s">
        <v>728</v>
      </c>
      <c r="O9" s="217" t="s">
        <v>729</v>
      </c>
      <c r="P9" s="217"/>
    </row>
    <row r="10" spans="1:16">
      <c r="A10" s="184"/>
      <c r="B10" s="245" t="s">
        <v>838</v>
      </c>
      <c r="C10" s="691"/>
      <c r="D10" s="610"/>
      <c r="E10" s="338"/>
      <c r="F10" s="338"/>
      <c r="H10" s="510"/>
      <c r="K10" s="217"/>
      <c r="L10" s="217"/>
      <c r="M10" s="510"/>
      <c r="N10" s="217"/>
      <c r="O10" s="217"/>
      <c r="P10" s="217"/>
    </row>
    <row r="11" spans="1:16">
      <c r="A11" s="184"/>
      <c r="B11" s="216" t="s">
        <v>17671</v>
      </c>
      <c r="C11" s="691"/>
      <c r="D11" s="610">
        <v>300</v>
      </c>
      <c r="E11" s="338"/>
      <c r="F11" s="338"/>
      <c r="H11" s="510"/>
      <c r="K11" s="217"/>
      <c r="L11" s="217"/>
      <c r="M11" s="510"/>
      <c r="N11" s="217"/>
      <c r="O11" s="217"/>
      <c r="P11" s="217"/>
    </row>
    <row r="12" spans="1:16">
      <c r="A12" s="184"/>
      <c r="C12" s="691"/>
      <c r="D12" s="610"/>
      <c r="E12" s="338"/>
      <c r="F12" s="338"/>
      <c r="H12" s="510"/>
      <c r="K12" s="217"/>
      <c r="L12" s="217"/>
      <c r="M12" s="510"/>
      <c r="N12" s="217"/>
      <c r="O12" s="217"/>
      <c r="P12" s="217"/>
    </row>
    <row r="13" spans="1:16">
      <c r="A13" s="184"/>
      <c r="B13" s="245" t="s">
        <v>4231</v>
      </c>
      <c r="D13" s="608"/>
      <c r="E13" s="338"/>
      <c r="F13" s="338"/>
      <c r="H13" s="510"/>
      <c r="K13" s="217"/>
      <c r="L13" s="217"/>
      <c r="M13" s="510"/>
      <c r="N13" s="217"/>
      <c r="O13" s="217"/>
      <c r="P13" s="217"/>
    </row>
    <row r="14" spans="1:16">
      <c r="A14" s="184">
        <v>5007086</v>
      </c>
      <c r="B14" s="216" t="s">
        <v>13968</v>
      </c>
      <c r="C14" s="691" t="s">
        <v>17672</v>
      </c>
      <c r="D14" s="610">
        <v>4400</v>
      </c>
      <c r="E14" s="338">
        <v>458000</v>
      </c>
      <c r="F14" s="338">
        <v>256000</v>
      </c>
      <c r="G14" s="217" t="s">
        <v>98</v>
      </c>
      <c r="H14" s="510">
        <v>42573</v>
      </c>
      <c r="I14" s="217" t="s">
        <v>782</v>
      </c>
      <c r="K14" s="217"/>
      <c r="L14" s="217" t="s">
        <v>67</v>
      </c>
      <c r="M14" s="510">
        <v>42619</v>
      </c>
      <c r="N14" s="217" t="s">
        <v>728</v>
      </c>
      <c r="O14" s="217" t="s">
        <v>729</v>
      </c>
      <c r="P14" s="217"/>
    </row>
    <row r="15" spans="1:16">
      <c r="A15" s="184"/>
      <c r="D15" s="608"/>
      <c r="E15" s="338"/>
      <c r="F15" s="338"/>
      <c r="H15" s="510"/>
      <c r="K15" s="217"/>
      <c r="L15" s="217"/>
      <c r="M15" s="510"/>
      <c r="N15" s="217"/>
      <c r="O15" s="217"/>
      <c r="P15" s="217"/>
    </row>
    <row r="16" spans="1:16">
      <c r="A16" s="184"/>
      <c r="B16" s="216" t="s">
        <v>17673</v>
      </c>
      <c r="D16" s="608">
        <v>8000</v>
      </c>
      <c r="G16" s="108"/>
      <c r="H16" s="108"/>
      <c r="I16" s="108"/>
      <c r="J16" s="108"/>
      <c r="M16" s="510"/>
      <c r="N16" s="217"/>
      <c r="O16" s="217"/>
      <c r="P16" s="217"/>
    </row>
    <row r="17" spans="1:16">
      <c r="A17" s="184"/>
      <c r="C17" s="691"/>
      <c r="D17" s="610"/>
      <c r="E17" s="338"/>
      <c r="F17" s="338"/>
      <c r="H17" s="510"/>
      <c r="K17" s="217"/>
      <c r="L17" s="217"/>
      <c r="M17" s="510"/>
      <c r="N17" s="217"/>
      <c r="O17" s="217"/>
      <c r="P17" s="217"/>
    </row>
    <row r="18" spans="1:16">
      <c r="A18" s="210" t="s">
        <v>14026</v>
      </c>
      <c r="B18" s="636"/>
      <c r="C18" s="630" t="s">
        <v>17674</v>
      </c>
      <c r="D18" s="646"/>
      <c r="E18" s="338"/>
      <c r="F18" s="338"/>
      <c r="H18" s="510"/>
      <c r="K18" s="217"/>
      <c r="L18" s="217"/>
      <c r="M18" s="510"/>
      <c r="N18" s="217"/>
      <c r="O18" s="217"/>
      <c r="P18" s="217"/>
    </row>
    <row r="19" spans="1:16">
      <c r="A19" s="184">
        <v>5005028</v>
      </c>
      <c r="B19" s="216" t="s">
        <v>16180</v>
      </c>
      <c r="C19" s="691" t="s">
        <v>17675</v>
      </c>
      <c r="D19" s="610">
        <v>1800</v>
      </c>
      <c r="E19" s="338">
        <v>350000</v>
      </c>
      <c r="F19" s="338">
        <v>64000</v>
      </c>
      <c r="G19" s="217" t="s">
        <v>369</v>
      </c>
      <c r="H19" s="510">
        <v>42508</v>
      </c>
      <c r="I19" s="217" t="s">
        <v>192</v>
      </c>
      <c r="K19" s="217"/>
      <c r="L19" s="217" t="s">
        <v>67</v>
      </c>
      <c r="M19" s="510">
        <v>42619</v>
      </c>
      <c r="N19" s="217" t="s">
        <v>728</v>
      </c>
      <c r="O19" s="216" t="s">
        <v>17676</v>
      </c>
    </row>
    <row r="20" spans="1:16">
      <c r="A20" s="184"/>
      <c r="C20" s="691"/>
      <c r="D20" s="610"/>
      <c r="E20" s="338"/>
      <c r="F20" s="338"/>
      <c r="H20" s="510"/>
      <c r="K20" s="217"/>
      <c r="L20" s="217"/>
      <c r="M20" s="510"/>
      <c r="N20" s="217"/>
      <c r="O20" s="217"/>
      <c r="P20" s="217"/>
    </row>
    <row r="21" spans="1:16">
      <c r="A21" s="184"/>
      <c r="B21" s="2145" t="s">
        <v>17677</v>
      </c>
      <c r="C21" s="691"/>
      <c r="D21" s="610">
        <v>1800</v>
      </c>
      <c r="E21" s="338"/>
      <c r="F21" s="338"/>
      <c r="H21" s="510"/>
      <c r="K21" s="217"/>
      <c r="L21" s="217"/>
      <c r="M21" s="510"/>
      <c r="N21" s="217"/>
      <c r="O21" s="217"/>
      <c r="P21" s="217"/>
    </row>
    <row r="22" spans="1:16">
      <c r="A22" s="184"/>
      <c r="C22" s="691"/>
      <c r="D22" s="610"/>
      <c r="E22" s="338"/>
      <c r="F22" s="338"/>
      <c r="H22" s="510"/>
      <c r="K22" s="217"/>
      <c r="L22" s="217"/>
      <c r="M22" s="510"/>
      <c r="N22" s="217"/>
      <c r="O22" s="217"/>
      <c r="P22" s="217"/>
    </row>
    <row r="23" spans="1:16">
      <c r="A23" s="184"/>
      <c r="C23" s="691"/>
      <c r="D23" s="610"/>
      <c r="E23" s="338"/>
      <c r="F23" s="338"/>
      <c r="H23" s="510"/>
      <c r="K23" s="217"/>
      <c r="L23" s="217"/>
      <c r="M23" s="510"/>
      <c r="N23" s="217"/>
      <c r="O23" s="217"/>
      <c r="P23" s="217"/>
    </row>
    <row r="24" spans="1:16">
      <c r="A24" s="210" t="s">
        <v>732</v>
      </c>
      <c r="D24" s="229"/>
      <c r="E24" s="338"/>
      <c r="F24" s="338"/>
      <c r="H24" s="510"/>
      <c r="J24" s="217"/>
      <c r="K24" s="217"/>
      <c r="L24" s="217"/>
      <c r="M24" s="502"/>
    </row>
    <row r="25" spans="1:16">
      <c r="A25" s="184"/>
      <c r="B25" s="232" t="s">
        <v>17678</v>
      </c>
      <c r="C25" s="958">
        <v>-3800</v>
      </c>
      <c r="D25" s="229"/>
      <c r="E25" s="338"/>
      <c r="F25" s="338"/>
      <c r="H25" s="510"/>
      <c r="J25" s="217"/>
      <c r="K25" s="217"/>
      <c r="L25" s="217"/>
      <c r="M25" s="502"/>
    </row>
    <row r="26" spans="1:16">
      <c r="A26" s="184"/>
      <c r="B26" s="232" t="s">
        <v>17679</v>
      </c>
      <c r="C26" s="958">
        <v>-32200</v>
      </c>
      <c r="D26" s="229"/>
      <c r="E26" s="338"/>
      <c r="F26" s="338"/>
      <c r="H26" s="510"/>
      <c r="J26" s="217"/>
      <c r="K26" s="217"/>
      <c r="L26" s="217"/>
      <c r="M26" s="502"/>
    </row>
    <row r="27" spans="1:16">
      <c r="A27" s="184"/>
      <c r="B27" s="232" t="s">
        <v>17680</v>
      </c>
      <c r="C27" s="958">
        <v>-2100</v>
      </c>
      <c r="D27" s="229"/>
      <c r="E27" s="338"/>
      <c r="F27" s="338"/>
      <c r="H27" s="510"/>
      <c r="J27" s="217"/>
      <c r="K27" s="217"/>
      <c r="L27" s="217"/>
      <c r="M27" s="502"/>
    </row>
    <row r="28" spans="1:16">
      <c r="A28" s="184"/>
      <c r="B28" s="232"/>
      <c r="C28" s="679"/>
      <c r="D28" s="229"/>
      <c r="E28" s="338"/>
      <c r="F28" s="338"/>
      <c r="H28" s="510"/>
      <c r="J28" s="217"/>
      <c r="K28" s="217"/>
      <c r="L28" s="217"/>
      <c r="M28" s="502"/>
    </row>
    <row r="29" spans="1:16">
      <c r="A29" s="184"/>
      <c r="B29" s="244" t="s">
        <v>733</v>
      </c>
      <c r="C29" s="757">
        <f>SUM(D3:D23)+SUM(C24:C27)</f>
        <v>0</v>
      </c>
      <c r="D29" s="229"/>
      <c r="E29" s="338"/>
      <c r="F29" s="338"/>
      <c r="H29" s="510"/>
      <c r="J29" s="217"/>
      <c r="K29" s="217"/>
      <c r="L29" s="217"/>
      <c r="M29" s="502"/>
    </row>
    <row r="30" spans="1:16">
      <c r="A30" s="184"/>
      <c r="C30" s="691"/>
      <c r="D30" s="610"/>
      <c r="E30" s="338"/>
      <c r="F30" s="338"/>
      <c r="H30" s="510"/>
      <c r="K30" s="217"/>
      <c r="L30" s="217"/>
      <c r="M30" s="510"/>
      <c r="N30" s="217"/>
      <c r="O30" s="217"/>
      <c r="P30" s="217"/>
    </row>
    <row r="31" spans="1:16">
      <c r="A31" s="396"/>
      <c r="C31" s="406"/>
      <c r="D31" s="610"/>
      <c r="E31" s="338"/>
      <c r="F31" s="338"/>
      <c r="H31" s="510"/>
      <c r="K31" s="217"/>
      <c r="L31" s="217"/>
      <c r="M31" s="510"/>
      <c r="N31" s="217"/>
      <c r="O31" s="217"/>
      <c r="P31" s="217"/>
    </row>
    <row r="32" spans="1:16" ht="14.25">
      <c r="A32" s="118"/>
      <c r="B32" s="315"/>
      <c r="C32" s="315"/>
      <c r="D32" s="611"/>
      <c r="E32" s="269"/>
      <c r="F32" s="269"/>
      <c r="H32" s="510"/>
      <c r="M32" s="502"/>
    </row>
    <row r="33" spans="1:13" ht="14.25">
      <c r="A33" s="465"/>
      <c r="B33" s="315"/>
      <c r="C33" s="315"/>
      <c r="D33" s="611"/>
      <c r="E33" s="269"/>
      <c r="F33" s="269"/>
      <c r="H33" s="510"/>
      <c r="M33" s="502"/>
    </row>
    <row r="34" spans="1:13" ht="13.5" thickBot="1">
      <c r="A34" s="2053"/>
      <c r="B34" s="2054"/>
      <c r="C34" s="2054"/>
      <c r="D34" s="2305"/>
      <c r="E34" s="269"/>
      <c r="F34" s="269"/>
      <c r="H34" s="510"/>
      <c r="M34" s="502"/>
    </row>
    <row r="35" spans="1:13">
      <c r="A35" s="15" t="s">
        <v>557</v>
      </c>
      <c r="B35" s="16"/>
      <c r="C35" s="17"/>
      <c r="D35" s="18"/>
      <c r="E35" s="269"/>
    </row>
    <row r="36" spans="1:13">
      <c r="D36" s="612"/>
    </row>
    <row r="37" spans="1:13">
      <c r="B37" s="232" t="s">
        <v>1618</v>
      </c>
      <c r="C37" s="233" t="s">
        <v>17678</v>
      </c>
      <c r="D37" s="615">
        <v>-3800</v>
      </c>
      <c r="E37" s="108">
        <v>41556225</v>
      </c>
    </row>
    <row r="38" spans="1:13">
      <c r="B38" s="232" t="s">
        <v>1618</v>
      </c>
      <c r="C38" s="233" t="s">
        <v>17679</v>
      </c>
      <c r="D38" s="615">
        <v>-32200</v>
      </c>
      <c r="E38" s="108">
        <v>41931631</v>
      </c>
    </row>
    <row r="39" spans="1:13">
      <c r="B39" s="232" t="s">
        <v>1618</v>
      </c>
      <c r="C39" s="233" t="s">
        <v>17680</v>
      </c>
      <c r="D39" s="615">
        <v>-2100</v>
      </c>
      <c r="E39" s="108">
        <v>42135309</v>
      </c>
    </row>
    <row r="40" spans="1:13">
      <c r="B40" s="232"/>
      <c r="C40" s="233"/>
      <c r="D40" s="615"/>
    </row>
    <row r="41" spans="1:13">
      <c r="D41" s="612"/>
    </row>
    <row r="42" spans="1:13">
      <c r="A42" s="38" t="s">
        <v>1619</v>
      </c>
      <c r="D42" s="607">
        <f>SUM(D3:D41)</f>
        <v>0</v>
      </c>
    </row>
    <row r="45" spans="1:13" ht="13.5" thickBot="1"/>
    <row r="46" spans="1:13" ht="15.75" thickBot="1">
      <c r="A46" s="2887" t="s">
        <v>682</v>
      </c>
      <c r="B46" s="2888"/>
      <c r="C46" s="706" t="s">
        <v>14601</v>
      </c>
    </row>
    <row r="47" spans="1:13" ht="15.75" thickBot="1">
      <c r="A47" s="707" t="s">
        <v>684</v>
      </c>
      <c r="B47" s="1721"/>
      <c r="C47" s="706" t="s">
        <v>14602</v>
      </c>
    </row>
    <row r="48" spans="1:13" ht="15.75" thickBot="1">
      <c r="A48" s="2887" t="s">
        <v>685</v>
      </c>
      <c r="B48" s="2888"/>
      <c r="C48" s="706" t="s">
        <v>14602</v>
      </c>
    </row>
    <row r="49" spans="1:17" ht="15.75" thickBot="1">
      <c r="A49" s="2887" t="s">
        <v>686</v>
      </c>
      <c r="B49" s="2888"/>
      <c r="C49" s="705" t="s">
        <v>14603</v>
      </c>
    </row>
    <row r="50" spans="1:17" ht="15.75" thickBot="1">
      <c r="A50" s="2887" t="s">
        <v>688</v>
      </c>
      <c r="B50" s="2888"/>
      <c r="C50" s="706" t="s">
        <v>14604</v>
      </c>
    </row>
    <row r="51" spans="1:17" ht="15.75" thickBot="1">
      <c r="A51" s="2887" t="s">
        <v>690</v>
      </c>
      <c r="B51" s="2888"/>
      <c r="C51" s="706" t="s">
        <v>14605</v>
      </c>
    </row>
    <row r="52" spans="1:17" ht="15.75" thickBot="1">
      <c r="A52" s="2887" t="s">
        <v>692</v>
      </c>
      <c r="B52" s="2888"/>
      <c r="C52" s="706" t="s">
        <v>758</v>
      </c>
    </row>
    <row r="53" spans="1:17" ht="15.75" thickBot="1">
      <c r="A53" s="2883" t="s">
        <v>693</v>
      </c>
      <c r="B53" s="2884"/>
      <c r="C53" s="705" t="s">
        <v>694</v>
      </c>
    </row>
    <row r="54" spans="1:17" ht="15.75" thickBot="1">
      <c r="A54" s="2883" t="s">
        <v>695</v>
      </c>
      <c r="B54" s="2884"/>
      <c r="C54" s="714" t="s">
        <v>9427</v>
      </c>
    </row>
    <row r="55" spans="1:17" ht="15.75" thickBot="1">
      <c r="A55" s="2883" t="s">
        <v>697</v>
      </c>
      <c r="B55" s="2884"/>
      <c r="C55" s="705" t="s">
        <v>14606</v>
      </c>
    </row>
    <row r="56" spans="1:17" ht="15.75" thickBot="1">
      <c r="A56" s="2883" t="s">
        <v>699</v>
      </c>
      <c r="B56" s="2884"/>
      <c r="C56" s="705"/>
    </row>
    <row r="57" spans="1:17" s="248" customFormat="1" ht="15.75" thickBot="1">
      <c r="A57" s="2883" t="s">
        <v>700</v>
      </c>
      <c r="B57" s="2884"/>
      <c r="C57" s="709" t="s">
        <v>14607</v>
      </c>
      <c r="E57" s="108"/>
      <c r="F57" s="108"/>
      <c r="G57" s="217"/>
      <c r="H57" s="217"/>
      <c r="I57" s="217"/>
      <c r="J57" s="182"/>
      <c r="K57" s="108"/>
      <c r="L57" s="108"/>
      <c r="M57" s="108"/>
      <c r="N57" s="108"/>
      <c r="O57" s="108"/>
      <c r="P57" s="108"/>
      <c r="Q57" s="108"/>
    </row>
    <row r="58" spans="1:17" s="248" customFormat="1" ht="15.75" thickBot="1">
      <c r="A58" s="2883" t="s">
        <v>702</v>
      </c>
      <c r="B58" s="2884"/>
      <c r="C58" s="705" t="s">
        <v>5761</v>
      </c>
      <c r="E58" s="108"/>
      <c r="F58" s="108"/>
      <c r="G58" s="217"/>
      <c r="H58" s="217"/>
      <c r="I58" s="217"/>
      <c r="J58" s="182"/>
      <c r="K58" s="108"/>
      <c r="L58" s="108"/>
      <c r="M58" s="108"/>
      <c r="N58" s="108"/>
      <c r="O58" s="108"/>
      <c r="P58" s="108"/>
      <c r="Q58" s="108"/>
    </row>
    <row r="59" spans="1:17" s="248" customFormat="1" ht="15.75" thickBot="1">
      <c r="A59" s="2883" t="s">
        <v>704</v>
      </c>
      <c r="B59" s="2884"/>
      <c r="C59" s="709" t="s">
        <v>705</v>
      </c>
      <c r="E59" s="108"/>
      <c r="F59" s="108"/>
      <c r="G59" s="217"/>
      <c r="H59" s="217"/>
      <c r="I59" s="217"/>
      <c r="J59" s="182"/>
      <c r="K59" s="108"/>
      <c r="L59" s="108"/>
      <c r="M59" s="108"/>
      <c r="N59" s="108"/>
      <c r="O59" s="108"/>
      <c r="P59" s="108"/>
      <c r="Q59" s="108"/>
    </row>
    <row r="60" spans="1:17" s="248" customFormat="1" ht="15.75" thickBot="1">
      <c r="A60" s="2885" t="s">
        <v>706</v>
      </c>
      <c r="B60" s="2886"/>
      <c r="C60" s="705"/>
      <c r="E60" s="108"/>
      <c r="F60" s="108"/>
      <c r="G60" s="217"/>
      <c r="H60" s="217"/>
      <c r="I60" s="217"/>
      <c r="J60" s="182"/>
      <c r="K60" s="108"/>
      <c r="L60" s="108"/>
      <c r="M60" s="108"/>
      <c r="N60" s="108"/>
      <c r="O60" s="108"/>
      <c r="P60" s="108"/>
      <c r="Q60" s="108"/>
    </row>
  </sheetData>
  <mergeCells count="15">
    <mergeCell ref="A58:B58"/>
    <mergeCell ref="A59:B59"/>
    <mergeCell ref="A60:B60"/>
    <mergeCell ref="A52:B52"/>
    <mergeCell ref="A53:B53"/>
    <mergeCell ref="A54:B54"/>
    <mergeCell ref="A55:B55"/>
    <mergeCell ref="A56:B56"/>
    <mergeCell ref="A57:B57"/>
    <mergeCell ref="A51:B51"/>
    <mergeCell ref="L1:N1"/>
    <mergeCell ref="A46:B46"/>
    <mergeCell ref="A48:B48"/>
    <mergeCell ref="A49:B49"/>
    <mergeCell ref="A50:B50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">
    <tabColor theme="1" tint="0.499984740745262"/>
    <pageSetUpPr fitToPage="1"/>
  </sheetPr>
  <dimension ref="A1:Q81"/>
  <sheetViews>
    <sheetView zoomScaleNormal="100" workbookViewId="0">
      <pane ySplit="2" topLeftCell="A33" activePane="bottomLeft" state="frozen"/>
      <selection activeCell="B31" sqref="B31"/>
      <selection pane="bottomLeft" activeCell="B31" sqref="B31"/>
    </sheetView>
  </sheetViews>
  <sheetFormatPr defaultColWidth="9" defaultRowHeight="12.75"/>
  <cols>
    <col min="1" max="1" width="11.42578125" style="216" customWidth="1"/>
    <col min="2" max="2" width="31.140625" style="216" customWidth="1"/>
    <col min="3" max="3" width="28.7109375" style="217" customWidth="1"/>
    <col min="4" max="4" width="16.7109375" style="248" customWidth="1"/>
    <col min="5" max="5" width="10.42578125" style="108" customWidth="1"/>
    <col min="6" max="6" width="10" style="108" customWidth="1"/>
    <col min="7" max="7" width="9" style="217"/>
    <col min="8" max="8" width="10.140625" style="217" bestFit="1" customWidth="1"/>
    <col min="9" max="9" width="11.7109375" style="217" customWidth="1"/>
    <col min="10" max="10" width="9" style="182"/>
    <col min="11" max="12" width="9" style="108"/>
    <col min="13" max="13" width="9.85546875" style="108" customWidth="1"/>
    <col min="14" max="16384" width="9" style="108"/>
  </cols>
  <sheetData>
    <row r="1" spans="1:17" s="23" customFormat="1" ht="13.5" customHeight="1">
      <c r="A1" s="3"/>
      <c r="B1" s="2876" t="s">
        <v>9</v>
      </c>
      <c r="C1" s="1"/>
      <c r="D1" s="246" t="s">
        <v>14584</v>
      </c>
      <c r="E1" s="209" t="s">
        <v>1594</v>
      </c>
      <c r="F1" s="1" t="s">
        <v>1595</v>
      </c>
      <c r="G1" s="2876"/>
      <c r="H1" s="2876"/>
      <c r="I1" s="2876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</row>
    <row r="2" spans="1:17" s="22" customFormat="1">
      <c r="A2" s="763" t="s">
        <v>1596</v>
      </c>
      <c r="B2" s="5" t="s">
        <v>1</v>
      </c>
      <c r="C2" s="5" t="s">
        <v>1597</v>
      </c>
      <c r="D2" s="10" t="s">
        <v>758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  <c r="P2" s="2005"/>
      <c r="Q2" s="2005"/>
    </row>
    <row r="3" spans="1:17" s="22" customFormat="1">
      <c r="A3" s="30"/>
      <c r="B3" s="2876"/>
      <c r="C3" s="2876"/>
      <c r="D3" s="566"/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2876"/>
      <c r="P3" s="2005"/>
      <c r="Q3" s="2005"/>
    </row>
    <row r="4" spans="1:17">
      <c r="A4" s="651" t="s">
        <v>12680</v>
      </c>
      <c r="B4" s="340"/>
      <c r="C4" s="8" t="s">
        <v>17681</v>
      </c>
      <c r="D4" s="609"/>
      <c r="E4" s="338"/>
      <c r="F4" s="338"/>
      <c r="H4" s="510"/>
      <c r="K4" s="217"/>
      <c r="L4" s="217"/>
      <c r="M4" s="510"/>
      <c r="N4" s="217"/>
      <c r="O4" s="216"/>
    </row>
    <row r="5" spans="1:17">
      <c r="A5" s="343">
        <v>4906058</v>
      </c>
      <c r="B5" s="340" t="s">
        <v>16890</v>
      </c>
      <c r="C5" s="341" t="s">
        <v>17682</v>
      </c>
      <c r="D5" s="609">
        <v>5792</v>
      </c>
      <c r="E5" s="338">
        <v>689000</v>
      </c>
      <c r="F5" s="338">
        <v>545000</v>
      </c>
      <c r="G5" s="217" t="s">
        <v>98</v>
      </c>
      <c r="H5" s="510">
        <v>42165</v>
      </c>
      <c r="I5" s="217" t="s">
        <v>66</v>
      </c>
      <c r="K5" s="217"/>
      <c r="L5" s="217" t="s">
        <v>67</v>
      </c>
      <c r="M5" s="510">
        <v>42292</v>
      </c>
      <c r="N5" s="217" t="s">
        <v>5746</v>
      </c>
      <c r="O5" s="216"/>
    </row>
    <row r="6" spans="1:17">
      <c r="A6" s="343">
        <v>4907120</v>
      </c>
      <c r="B6" s="340" t="s">
        <v>17396</v>
      </c>
      <c r="C6" s="341" t="s">
        <v>17683</v>
      </c>
      <c r="D6" s="609">
        <v>5792</v>
      </c>
      <c r="E6" s="338">
        <v>689000</v>
      </c>
      <c r="F6" s="338">
        <v>541000</v>
      </c>
      <c r="G6" s="217" t="s">
        <v>98</v>
      </c>
      <c r="H6" s="510">
        <v>42209</v>
      </c>
      <c r="I6" s="217" t="s">
        <v>262</v>
      </c>
      <c r="K6" s="217"/>
      <c r="L6" s="217" t="s">
        <v>67</v>
      </c>
      <c r="M6" s="510">
        <v>42292</v>
      </c>
      <c r="N6" s="217" t="s">
        <v>5746</v>
      </c>
      <c r="O6" s="216"/>
    </row>
    <row r="7" spans="1:17">
      <c r="A7" s="184"/>
      <c r="D7" s="608"/>
      <c r="E7" s="338"/>
      <c r="F7" s="338"/>
      <c r="H7" s="510"/>
      <c r="K7" s="217"/>
      <c r="L7" s="217"/>
      <c r="M7" s="510"/>
      <c r="N7" s="217"/>
      <c r="O7" s="548"/>
      <c r="P7" s="217"/>
    </row>
    <row r="8" spans="1:17">
      <c r="A8" s="184"/>
      <c r="D8" s="608"/>
      <c r="E8" s="338"/>
      <c r="F8" s="338"/>
      <c r="H8" s="510"/>
      <c r="K8" s="217"/>
      <c r="L8" s="217"/>
      <c r="M8" s="510"/>
      <c r="N8" s="217"/>
      <c r="O8" s="548"/>
      <c r="P8" s="217"/>
    </row>
    <row r="9" spans="1:17">
      <c r="A9" s="210" t="s">
        <v>732</v>
      </c>
      <c r="D9" s="608"/>
      <c r="E9" s="338"/>
      <c r="F9" s="338"/>
      <c r="H9" s="510"/>
      <c r="K9" s="217"/>
      <c r="L9" s="217"/>
      <c r="M9" s="510"/>
      <c r="N9" s="217"/>
      <c r="O9" s="548"/>
      <c r="P9" s="217"/>
    </row>
    <row r="10" spans="1:17">
      <c r="A10" s="184"/>
      <c r="D10" s="608"/>
      <c r="E10" s="338"/>
      <c r="F10" s="338"/>
      <c r="H10" s="510"/>
      <c r="K10" s="217"/>
      <c r="L10" s="217"/>
      <c r="M10" s="510"/>
      <c r="N10" s="217"/>
      <c r="O10" s="548"/>
      <c r="P10" s="217"/>
    </row>
    <row r="11" spans="1:17">
      <c r="A11" s="184"/>
      <c r="B11" s="244" t="s">
        <v>733</v>
      </c>
      <c r="C11" s="673">
        <f>SUM(D3:D8)+SUM(C9:C10)</f>
        <v>11584</v>
      </c>
      <c r="D11" s="608"/>
      <c r="E11" s="338"/>
      <c r="F11" s="338"/>
      <c r="H11" s="510"/>
      <c r="K11" s="217"/>
      <c r="L11" s="217"/>
      <c r="M11" s="510"/>
      <c r="N11" s="217"/>
      <c r="O11" s="548"/>
      <c r="P11" s="217"/>
    </row>
    <row r="12" spans="1:17">
      <c r="A12" s="184"/>
      <c r="D12" s="608"/>
      <c r="E12" s="338"/>
      <c r="F12" s="338"/>
      <c r="H12" s="510"/>
      <c r="K12" s="217"/>
      <c r="L12" s="217"/>
      <c r="M12" s="510"/>
      <c r="N12" s="217"/>
      <c r="O12" s="548"/>
      <c r="P12" s="217"/>
    </row>
    <row r="13" spans="1:17" s="504" customFormat="1">
      <c r="A13" s="1819"/>
      <c r="B13" s="1844"/>
      <c r="C13" s="1831"/>
      <c r="D13" s="2578"/>
      <c r="E13" s="1830"/>
      <c r="F13" s="1830"/>
      <c r="G13" s="1831"/>
      <c r="H13" s="1832"/>
      <c r="I13" s="1831"/>
      <c r="J13" s="1883"/>
      <c r="K13" s="1831"/>
      <c r="L13" s="1831"/>
      <c r="M13" s="1832"/>
      <c r="N13" s="1831"/>
      <c r="O13" s="1834"/>
      <c r="P13" s="1831"/>
      <c r="Q13" s="1833"/>
    </row>
    <row r="14" spans="1:17">
      <c r="A14" s="651" t="s">
        <v>12680</v>
      </c>
      <c r="C14" s="233" t="s">
        <v>17684</v>
      </c>
      <c r="D14" s="608"/>
      <c r="E14" s="338"/>
      <c r="F14" s="338"/>
      <c r="H14" s="510"/>
      <c r="K14" s="217"/>
      <c r="L14" s="217"/>
      <c r="M14" s="510"/>
      <c r="N14" s="217"/>
      <c r="O14" s="548"/>
      <c r="P14" s="217"/>
    </row>
    <row r="15" spans="1:17">
      <c r="A15" s="184">
        <v>4909087</v>
      </c>
      <c r="B15" s="216" t="s">
        <v>9767</v>
      </c>
      <c r="C15" s="217" t="s">
        <v>17685</v>
      </c>
      <c r="D15" s="608">
        <v>1700</v>
      </c>
      <c r="E15" s="338">
        <v>201000</v>
      </c>
      <c r="F15" s="338">
        <v>85000</v>
      </c>
      <c r="G15" s="217" t="s">
        <v>25</v>
      </c>
      <c r="H15" s="510">
        <v>42257</v>
      </c>
      <c r="I15" s="217" t="s">
        <v>145</v>
      </c>
      <c r="K15" s="217"/>
      <c r="L15" s="217" t="s">
        <v>67</v>
      </c>
      <c r="M15" s="510">
        <v>42292</v>
      </c>
      <c r="N15" s="217" t="s">
        <v>5746</v>
      </c>
      <c r="O15" s="548"/>
      <c r="P15" s="217"/>
    </row>
    <row r="16" spans="1:17">
      <c r="A16" s="184">
        <v>4909112</v>
      </c>
      <c r="B16" s="216" t="s">
        <v>17686</v>
      </c>
      <c r="C16" s="217" t="s">
        <v>17687</v>
      </c>
      <c r="D16" s="608">
        <v>2000</v>
      </c>
      <c r="E16" s="338">
        <v>236000</v>
      </c>
      <c r="F16" s="338">
        <v>102000</v>
      </c>
      <c r="G16" s="217" t="s">
        <v>391</v>
      </c>
      <c r="H16" s="510">
        <v>42259</v>
      </c>
      <c r="I16" s="217" t="s">
        <v>17688</v>
      </c>
      <c r="K16" s="217"/>
      <c r="L16" s="217" t="s">
        <v>67</v>
      </c>
      <c r="M16" s="510">
        <v>42292</v>
      </c>
      <c r="N16" s="217" t="s">
        <v>5746</v>
      </c>
      <c r="O16" s="548" t="s">
        <v>2230</v>
      </c>
      <c r="P16" s="217"/>
    </row>
    <row r="17" spans="1:16">
      <c r="A17" s="184"/>
      <c r="D17" s="608"/>
      <c r="E17" s="338"/>
      <c r="F17" s="338"/>
      <c r="H17" s="510"/>
      <c r="K17" s="217"/>
      <c r="M17" s="510"/>
      <c r="N17" s="217"/>
      <c r="O17" s="548"/>
      <c r="P17" s="217"/>
    </row>
    <row r="18" spans="1:16">
      <c r="A18" s="184"/>
      <c r="B18" s="216" t="s">
        <v>17689</v>
      </c>
      <c r="C18" s="217" t="s">
        <v>17690</v>
      </c>
      <c r="D18" s="608">
        <v>7716</v>
      </c>
      <c r="E18" s="338"/>
      <c r="F18" s="338"/>
      <c r="H18" s="510"/>
      <c r="K18" s="217"/>
      <c r="L18" s="217"/>
      <c r="M18" s="510"/>
      <c r="N18" s="217"/>
      <c r="O18" s="548"/>
      <c r="P18" s="217"/>
    </row>
    <row r="19" spans="1:16">
      <c r="A19" s="184"/>
      <c r="D19" s="608"/>
      <c r="E19" s="338"/>
      <c r="F19" s="338"/>
      <c r="H19" s="510"/>
      <c r="K19" s="217"/>
      <c r="L19" s="217"/>
      <c r="M19" s="510"/>
      <c r="N19" s="217"/>
      <c r="O19" s="548"/>
      <c r="P19" s="217"/>
    </row>
    <row r="20" spans="1:16">
      <c r="A20" s="184"/>
      <c r="D20" s="608"/>
      <c r="E20" s="338"/>
      <c r="F20" s="338"/>
      <c r="H20" s="510"/>
      <c r="K20" s="217"/>
      <c r="L20" s="217"/>
      <c r="M20" s="510"/>
      <c r="N20" s="217"/>
      <c r="O20" s="548"/>
      <c r="P20" s="217"/>
    </row>
    <row r="21" spans="1:16">
      <c r="A21" s="210" t="s">
        <v>732</v>
      </c>
      <c r="B21" s="675"/>
      <c r="C21" s="674"/>
      <c r="D21" s="608"/>
      <c r="E21" s="338"/>
      <c r="F21" s="338"/>
      <c r="H21" s="510"/>
      <c r="K21" s="217"/>
      <c r="L21" s="217"/>
      <c r="M21" s="510"/>
      <c r="N21" s="217"/>
      <c r="O21" s="548"/>
      <c r="P21" s="217"/>
    </row>
    <row r="22" spans="1:16">
      <c r="A22" s="184"/>
      <c r="D22" s="608"/>
      <c r="E22" s="338"/>
      <c r="F22" s="338"/>
      <c r="H22" s="510"/>
      <c r="K22" s="217"/>
      <c r="L22" s="217"/>
      <c r="M22" s="510"/>
      <c r="N22" s="217"/>
      <c r="O22" s="548"/>
      <c r="P22" s="217"/>
    </row>
    <row r="23" spans="1:16">
      <c r="A23" s="184"/>
      <c r="D23" s="608"/>
      <c r="E23" s="338"/>
      <c r="F23" s="338"/>
      <c r="H23" s="510"/>
      <c r="K23" s="217"/>
      <c r="L23" s="217"/>
      <c r="M23" s="510"/>
      <c r="N23" s="217"/>
      <c r="O23" s="548"/>
      <c r="P23" s="217"/>
    </row>
    <row r="24" spans="1:16">
      <c r="A24" s="184"/>
      <c r="B24" s="244" t="s">
        <v>733</v>
      </c>
      <c r="C24" s="673">
        <f>SUM(D13:D20)+SUM(C21:C23)</f>
        <v>11416</v>
      </c>
      <c r="D24" s="608"/>
      <c r="E24" s="338"/>
      <c r="F24" s="338"/>
      <c r="H24" s="510"/>
      <c r="K24" s="217"/>
      <c r="L24" s="217"/>
      <c r="M24" s="510"/>
      <c r="N24" s="217"/>
      <c r="O24" s="548"/>
      <c r="P24" s="217"/>
    </row>
    <row r="25" spans="1:16">
      <c r="A25" s="184"/>
      <c r="D25" s="608"/>
      <c r="E25" s="338"/>
      <c r="F25" s="338"/>
      <c r="H25" s="510"/>
      <c r="K25" s="217"/>
      <c r="L25" s="217"/>
      <c r="M25" s="510"/>
      <c r="N25" s="217"/>
      <c r="O25" s="548"/>
      <c r="P25" s="217"/>
    </row>
    <row r="26" spans="1:16" s="504" customFormat="1">
      <c r="A26" s="1819"/>
      <c r="B26" s="1844"/>
      <c r="C26" s="1831"/>
      <c r="D26" s="2578"/>
      <c r="E26" s="1830"/>
      <c r="F26" s="1830"/>
      <c r="G26" s="1831"/>
      <c r="H26" s="1832"/>
      <c r="I26" s="1831"/>
      <c r="J26" s="1883"/>
      <c r="K26" s="1831"/>
      <c r="L26" s="1831"/>
      <c r="M26" s="1832"/>
      <c r="N26" s="1831"/>
      <c r="O26" s="1834"/>
      <c r="P26" s="1831"/>
    </row>
    <row r="27" spans="1:16">
      <c r="A27" s="210" t="s">
        <v>17691</v>
      </c>
      <c r="C27" s="233" t="s">
        <v>17692</v>
      </c>
      <c r="D27" s="608"/>
      <c r="E27" s="338"/>
      <c r="F27" s="338"/>
      <c r="H27" s="510"/>
      <c r="K27" s="217"/>
      <c r="L27" s="217"/>
      <c r="M27" s="510"/>
      <c r="N27" s="217"/>
      <c r="O27" s="548"/>
      <c r="P27" s="217"/>
    </row>
    <row r="28" spans="1:16">
      <c r="A28" s="184">
        <v>4904049</v>
      </c>
      <c r="B28" s="216" t="s">
        <v>2027</v>
      </c>
      <c r="C28" s="217" t="s">
        <v>17693</v>
      </c>
      <c r="D28" s="608">
        <v>6500</v>
      </c>
      <c r="E28" s="338">
        <v>774000</v>
      </c>
      <c r="F28" s="338">
        <v>451000</v>
      </c>
      <c r="G28" s="217" t="s">
        <v>25</v>
      </c>
      <c r="H28" s="510">
        <v>42101</v>
      </c>
      <c r="I28" s="217" t="s">
        <v>27</v>
      </c>
      <c r="K28" s="217"/>
      <c r="L28" s="217" t="s">
        <v>67</v>
      </c>
      <c r="M28" s="510">
        <v>42383</v>
      </c>
      <c r="N28" s="217" t="s">
        <v>5746</v>
      </c>
      <c r="O28" s="548"/>
      <c r="P28" s="217"/>
    </row>
    <row r="29" spans="1:16">
      <c r="A29" s="184"/>
      <c r="D29" s="608"/>
      <c r="E29" s="338"/>
      <c r="F29" s="338"/>
      <c r="H29" s="510"/>
      <c r="K29" s="217"/>
      <c r="L29" s="217"/>
      <c r="M29" s="510"/>
      <c r="N29" s="217"/>
      <c r="O29" s="548"/>
      <c r="P29" s="217"/>
    </row>
    <row r="30" spans="1:16">
      <c r="A30" s="210"/>
      <c r="D30" s="608"/>
      <c r="E30" s="338"/>
      <c r="F30" s="338"/>
      <c r="H30" s="510"/>
      <c r="K30" s="217"/>
      <c r="L30" s="217"/>
      <c r="M30" s="510"/>
      <c r="N30" s="217"/>
      <c r="O30" s="548"/>
      <c r="P30" s="217"/>
    </row>
    <row r="31" spans="1:16">
      <c r="A31" s="210" t="s">
        <v>732</v>
      </c>
      <c r="D31" s="608"/>
      <c r="E31" s="338"/>
      <c r="F31" s="338"/>
      <c r="H31" s="510"/>
      <c r="K31" s="217"/>
      <c r="L31" s="217"/>
      <c r="M31" s="510"/>
      <c r="N31" s="217"/>
      <c r="O31" s="548"/>
      <c r="P31" s="217"/>
    </row>
    <row r="32" spans="1:16">
      <c r="A32" s="184"/>
      <c r="D32" s="608"/>
      <c r="E32" s="338"/>
      <c r="F32" s="338"/>
      <c r="H32" s="510"/>
      <c r="K32" s="217"/>
      <c r="L32" s="217"/>
      <c r="M32" s="510"/>
      <c r="N32" s="217"/>
      <c r="O32" s="548"/>
      <c r="P32" s="217"/>
    </row>
    <row r="33" spans="1:16">
      <c r="A33" s="184"/>
      <c r="B33" s="244" t="s">
        <v>733</v>
      </c>
      <c r="C33" s="673">
        <f>SUM(D26:D30)+SUM(C31:C32)</f>
        <v>6500</v>
      </c>
      <c r="D33" s="608"/>
      <c r="E33" s="338"/>
      <c r="F33" s="338"/>
      <c r="H33" s="510"/>
      <c r="K33" s="217"/>
      <c r="L33" s="217"/>
      <c r="M33" s="510"/>
      <c r="N33" s="217"/>
      <c r="O33" s="548"/>
      <c r="P33" s="217"/>
    </row>
    <row r="34" spans="1:16">
      <c r="A34" s="184"/>
      <c r="D34" s="608"/>
      <c r="E34" s="338"/>
      <c r="F34" s="338"/>
      <c r="H34" s="510"/>
      <c r="K34" s="217"/>
      <c r="L34" s="217"/>
      <c r="M34" s="510"/>
      <c r="N34" s="217"/>
      <c r="O34" s="548"/>
      <c r="P34" s="217"/>
    </row>
    <row r="35" spans="1:16" s="504" customFormat="1">
      <c r="A35" s="1819"/>
      <c r="B35" s="1844"/>
      <c r="C35" s="1831"/>
      <c r="D35" s="2578"/>
      <c r="E35" s="1830"/>
      <c r="F35" s="1830"/>
      <c r="G35" s="1831"/>
      <c r="H35" s="1832"/>
      <c r="I35" s="1831"/>
      <c r="J35" s="1883"/>
      <c r="K35" s="1831"/>
      <c r="L35" s="1831"/>
      <c r="M35" s="1832"/>
      <c r="N35" s="1831"/>
      <c r="O35" s="1834"/>
      <c r="P35" s="1831"/>
    </row>
    <row r="36" spans="1:16">
      <c r="A36" s="210" t="s">
        <v>17694</v>
      </c>
      <c r="C36" s="233" t="s">
        <v>17695</v>
      </c>
      <c r="D36" s="608"/>
      <c r="E36" s="338"/>
      <c r="F36" s="338"/>
      <c r="H36" s="510"/>
      <c r="K36" s="217"/>
      <c r="L36" s="217"/>
      <c r="M36" s="510"/>
      <c r="N36" s="217"/>
      <c r="O36" s="548"/>
      <c r="P36" s="217"/>
    </row>
    <row r="37" spans="1:16">
      <c r="A37" s="184">
        <v>4904042</v>
      </c>
      <c r="B37" s="216" t="s">
        <v>17696</v>
      </c>
      <c r="C37" s="217" t="s">
        <v>17697</v>
      </c>
      <c r="D37" s="608">
        <v>3500</v>
      </c>
      <c r="E37" s="338">
        <v>406000</v>
      </c>
      <c r="F37" s="338">
        <v>251000</v>
      </c>
      <c r="G37" s="217" t="s">
        <v>25</v>
      </c>
      <c r="H37" s="510">
        <v>42101</v>
      </c>
      <c r="I37" s="217" t="s">
        <v>979</v>
      </c>
      <c r="K37" s="217"/>
      <c r="L37" s="217" t="s">
        <v>67</v>
      </c>
      <c r="M37" s="510">
        <v>42453</v>
      </c>
      <c r="N37" s="217" t="s">
        <v>5746</v>
      </c>
      <c r="O37" s="548"/>
      <c r="P37" s="217"/>
    </row>
    <row r="38" spans="1:16">
      <c r="A38" s="396">
        <v>5001139</v>
      </c>
      <c r="B38" s="567" t="s">
        <v>17698</v>
      </c>
      <c r="C38" s="406" t="s">
        <v>17699</v>
      </c>
      <c r="D38" s="610">
        <v>8000</v>
      </c>
      <c r="E38" s="338">
        <v>952000</v>
      </c>
      <c r="F38" s="338">
        <v>717000</v>
      </c>
      <c r="G38" s="217" t="s">
        <v>98</v>
      </c>
      <c r="H38" s="510">
        <v>42396</v>
      </c>
      <c r="I38" s="217" t="s">
        <v>135</v>
      </c>
      <c r="K38" s="217"/>
      <c r="L38" s="217" t="s">
        <v>67</v>
      </c>
      <c r="M38" s="510">
        <v>42453</v>
      </c>
      <c r="N38" s="217" t="s">
        <v>5746</v>
      </c>
      <c r="O38" s="217"/>
      <c r="P38" s="217"/>
    </row>
    <row r="39" spans="1:16">
      <c r="A39" s="396">
        <v>5002109</v>
      </c>
      <c r="B39" s="567" t="s">
        <v>3409</v>
      </c>
      <c r="C39" s="406" t="s">
        <v>17700</v>
      </c>
      <c r="D39" s="610">
        <v>8000</v>
      </c>
      <c r="E39" s="338">
        <v>880000</v>
      </c>
      <c r="F39" s="338">
        <v>661000</v>
      </c>
      <c r="G39" s="217" t="s">
        <v>98</v>
      </c>
      <c r="H39" s="510">
        <v>42424</v>
      </c>
      <c r="I39" s="217" t="s">
        <v>17701</v>
      </c>
      <c r="K39" s="217"/>
      <c r="L39" s="217" t="s">
        <v>67</v>
      </c>
      <c r="M39" s="510">
        <v>42453</v>
      </c>
      <c r="N39" s="217" t="s">
        <v>5746</v>
      </c>
      <c r="O39" s="217"/>
      <c r="P39" s="217"/>
    </row>
    <row r="40" spans="1:16">
      <c r="A40" s="396"/>
      <c r="B40" s="567"/>
      <c r="C40" s="406"/>
      <c r="D40" s="610"/>
      <c r="E40" s="338"/>
      <c r="F40" s="338"/>
      <c r="H40" s="510"/>
      <c r="K40" s="217"/>
      <c r="L40" s="217"/>
      <c r="M40" s="510"/>
      <c r="N40" s="217"/>
      <c r="O40" s="217"/>
      <c r="P40" s="217"/>
    </row>
    <row r="41" spans="1:16">
      <c r="A41" s="108"/>
      <c r="B41" s="583" t="s">
        <v>4228</v>
      </c>
      <c r="C41" s="406"/>
      <c r="D41" s="610"/>
      <c r="E41" s="338"/>
      <c r="F41" s="338"/>
      <c r="H41" s="510"/>
      <c r="K41" s="217"/>
      <c r="L41" s="217"/>
      <c r="M41" s="510"/>
      <c r="N41" s="217"/>
      <c r="O41" s="217"/>
      <c r="P41" s="217"/>
    </row>
    <row r="42" spans="1:16">
      <c r="A42" s="184">
        <v>4909165</v>
      </c>
      <c r="B42" s="2145" t="s">
        <v>11689</v>
      </c>
      <c r="C42" s="2146" t="s">
        <v>17702</v>
      </c>
      <c r="D42" s="608">
        <v>4000</v>
      </c>
      <c r="E42" s="338">
        <v>464000</v>
      </c>
      <c r="F42" s="338">
        <v>405000</v>
      </c>
      <c r="G42" s="217" t="s">
        <v>25</v>
      </c>
      <c r="H42" s="510">
        <v>42265</v>
      </c>
      <c r="I42" s="217" t="s">
        <v>262</v>
      </c>
      <c r="J42" s="182" t="s">
        <v>449</v>
      </c>
      <c r="K42" s="217"/>
      <c r="L42" s="217" t="s">
        <v>67</v>
      </c>
      <c r="M42" s="510">
        <v>42453</v>
      </c>
      <c r="N42" s="217"/>
      <c r="O42" s="217" t="s">
        <v>17703</v>
      </c>
    </row>
    <row r="43" spans="1:16">
      <c r="A43" s="396">
        <v>5001165</v>
      </c>
      <c r="B43" s="567" t="s">
        <v>17061</v>
      </c>
      <c r="C43" s="406" t="s">
        <v>17704</v>
      </c>
      <c r="D43" s="610">
        <v>4000</v>
      </c>
      <c r="E43" s="338">
        <v>464000</v>
      </c>
      <c r="F43" s="338">
        <v>243000</v>
      </c>
      <c r="G43" s="217" t="s">
        <v>98</v>
      </c>
      <c r="H43" s="510">
        <v>42398</v>
      </c>
      <c r="I43" s="217" t="s">
        <v>262</v>
      </c>
      <c r="J43" s="182" t="s">
        <v>449</v>
      </c>
      <c r="K43" s="217"/>
      <c r="L43" s="217" t="s">
        <v>67</v>
      </c>
      <c r="M43" s="510">
        <v>42453</v>
      </c>
      <c r="N43" s="217"/>
      <c r="O43" s="217" t="s">
        <v>17703</v>
      </c>
      <c r="P43" s="217"/>
    </row>
    <row r="44" spans="1:16">
      <c r="A44" s="396"/>
      <c r="B44" s="567"/>
      <c r="C44" s="406"/>
      <c r="D44" s="610"/>
      <c r="E44" s="338"/>
      <c r="F44" s="338"/>
      <c r="H44" s="510"/>
      <c r="K44" s="217"/>
      <c r="L44" s="217"/>
      <c r="M44" s="510"/>
      <c r="N44" s="217"/>
      <c r="O44" s="217"/>
      <c r="P44" s="217"/>
    </row>
    <row r="45" spans="1:16">
      <c r="A45" s="396"/>
      <c r="B45" s="216" t="s">
        <v>17689</v>
      </c>
      <c r="C45" s="217" t="s">
        <v>17690</v>
      </c>
      <c r="D45" s="610">
        <v>8000</v>
      </c>
      <c r="E45" s="338"/>
      <c r="F45" s="338"/>
      <c r="H45" s="510"/>
      <c r="K45" s="217"/>
      <c r="L45" s="217"/>
      <c r="M45" s="510"/>
      <c r="N45" s="217"/>
      <c r="O45" s="217"/>
      <c r="P45" s="217"/>
    </row>
    <row r="46" spans="1:16">
      <c r="A46" s="396"/>
      <c r="C46" s="406"/>
      <c r="D46" s="610"/>
      <c r="E46" s="338"/>
      <c r="F46" s="338"/>
      <c r="H46" s="510"/>
      <c r="K46" s="217"/>
      <c r="L46" s="217"/>
      <c r="M46" s="510"/>
      <c r="N46" s="217"/>
      <c r="O46" s="217"/>
      <c r="P46" s="217"/>
    </row>
    <row r="47" spans="1:16">
      <c r="A47" s="396"/>
      <c r="C47" s="406"/>
      <c r="D47" s="610"/>
      <c r="E47" s="338"/>
      <c r="F47" s="338"/>
      <c r="H47" s="510"/>
      <c r="K47" s="217"/>
      <c r="L47" s="217"/>
      <c r="M47" s="510"/>
      <c r="N47" s="217"/>
      <c r="O47" s="217"/>
      <c r="P47" s="217"/>
    </row>
    <row r="48" spans="1:16">
      <c r="A48" s="210" t="s">
        <v>732</v>
      </c>
      <c r="D48" s="610"/>
      <c r="E48" s="338"/>
      <c r="F48" s="338"/>
      <c r="H48" s="510"/>
      <c r="K48" s="217"/>
      <c r="L48" s="217"/>
      <c r="M48" s="510"/>
      <c r="N48" s="217"/>
      <c r="O48" s="217"/>
      <c r="P48" s="217"/>
    </row>
    <row r="49" spans="1:16">
      <c r="A49" s="210"/>
      <c r="B49" s="108"/>
      <c r="C49" s="108"/>
      <c r="D49" s="610"/>
      <c r="E49" s="338"/>
      <c r="F49" s="338"/>
      <c r="H49" s="510"/>
      <c r="K49" s="217"/>
      <c r="L49" s="217"/>
      <c r="M49" s="510"/>
      <c r="N49" s="217"/>
      <c r="O49" s="217"/>
      <c r="P49" s="217"/>
    </row>
    <row r="50" spans="1:16">
      <c r="A50" s="184"/>
      <c r="D50" s="610"/>
      <c r="E50" s="338"/>
      <c r="F50" s="338"/>
      <c r="H50" s="510"/>
      <c r="K50" s="217"/>
      <c r="L50" s="217"/>
      <c r="M50" s="510"/>
      <c r="N50" s="217"/>
      <c r="O50" s="217"/>
      <c r="P50" s="217"/>
    </row>
    <row r="51" spans="1:16">
      <c r="A51" s="184"/>
      <c r="B51" s="244" t="s">
        <v>733</v>
      </c>
      <c r="C51" s="673">
        <f>SUM(D35:D47)+SUM(C48:C50)</f>
        <v>35500</v>
      </c>
      <c r="D51" s="610"/>
      <c r="E51" s="338"/>
      <c r="F51" s="338"/>
      <c r="H51" s="510"/>
      <c r="K51" s="217"/>
      <c r="L51" s="217"/>
      <c r="M51" s="510"/>
      <c r="N51" s="217"/>
      <c r="O51" s="217"/>
      <c r="P51" s="217"/>
    </row>
    <row r="52" spans="1:16" ht="14.25">
      <c r="A52" s="118"/>
      <c r="B52" s="315"/>
      <c r="C52" s="315"/>
      <c r="D52" s="611"/>
      <c r="E52" s="269"/>
      <c r="F52" s="269"/>
      <c r="H52" s="510"/>
      <c r="M52" s="502"/>
    </row>
    <row r="53" spans="1:16" ht="14.25">
      <c r="A53" s="465"/>
      <c r="B53" s="560" t="s">
        <v>6168</v>
      </c>
      <c r="C53" s="315"/>
      <c r="D53" s="611"/>
      <c r="E53" s="269"/>
      <c r="F53" s="269"/>
      <c r="H53" s="510"/>
      <c r="M53" s="502"/>
    </row>
    <row r="54" spans="1:16" ht="13.5" thickBot="1">
      <c r="A54" s="2053"/>
      <c r="B54" s="2054"/>
      <c r="C54" s="2054"/>
      <c r="D54" s="2305"/>
      <c r="E54" s="269"/>
      <c r="F54" s="269"/>
      <c r="H54" s="510"/>
      <c r="M54" s="502"/>
    </row>
    <row r="55" spans="1:16">
      <c r="A55" s="15" t="s">
        <v>557</v>
      </c>
      <c r="B55" s="16"/>
      <c r="C55" s="17"/>
      <c r="D55" s="18"/>
      <c r="E55" s="269"/>
    </row>
    <row r="56" spans="1:16">
      <c r="D56" s="612"/>
    </row>
    <row r="57" spans="1:16">
      <c r="B57" s="232" t="s">
        <v>1618</v>
      </c>
      <c r="C57" s="233" t="s">
        <v>17705</v>
      </c>
      <c r="D57" s="615">
        <v>-3000</v>
      </c>
      <c r="E57" s="108">
        <v>40850974</v>
      </c>
    </row>
    <row r="58" spans="1:16">
      <c r="B58" s="232" t="s">
        <v>1618</v>
      </c>
      <c r="C58" s="8" t="s">
        <v>14092</v>
      </c>
      <c r="D58" s="613">
        <v>-20000</v>
      </c>
      <c r="E58" s="108">
        <v>40914261</v>
      </c>
    </row>
    <row r="59" spans="1:16">
      <c r="B59" s="232" t="s">
        <v>1618</v>
      </c>
      <c r="C59" s="233" t="s">
        <v>17706</v>
      </c>
      <c r="D59" s="614">
        <v>-6500</v>
      </c>
      <c r="E59" s="108">
        <v>41244096</v>
      </c>
    </row>
    <row r="60" spans="1:16">
      <c r="B60" s="232" t="s">
        <v>1618</v>
      </c>
      <c r="C60" s="233" t="s">
        <v>17707</v>
      </c>
      <c r="D60" s="614">
        <v>-11700</v>
      </c>
      <c r="E60" s="108">
        <v>41312783</v>
      </c>
    </row>
    <row r="61" spans="1:16">
      <c r="B61" s="232" t="s">
        <v>1618</v>
      </c>
      <c r="C61" s="233" t="s">
        <v>11599</v>
      </c>
      <c r="D61" s="614">
        <v>-20000</v>
      </c>
      <c r="E61" s="108">
        <v>41426237</v>
      </c>
    </row>
    <row r="62" spans="1:16">
      <c r="D62" s="612"/>
    </row>
    <row r="63" spans="1:16">
      <c r="A63" s="38" t="s">
        <v>1619</v>
      </c>
      <c r="D63" s="607">
        <f>SUM(D4:D62)</f>
        <v>3800</v>
      </c>
    </row>
    <row r="66" spans="1:3" ht="13.5" thickBot="1"/>
    <row r="67" spans="1:3" ht="15.75" thickBot="1">
      <c r="A67" s="2887" t="s">
        <v>682</v>
      </c>
      <c r="B67" s="2888"/>
      <c r="C67" s="706" t="s">
        <v>14601</v>
      </c>
    </row>
    <row r="68" spans="1:3" ht="15.75" thickBot="1">
      <c r="A68" s="707" t="s">
        <v>684</v>
      </c>
      <c r="B68" s="1721"/>
      <c r="C68" s="706" t="s">
        <v>14602</v>
      </c>
    </row>
    <row r="69" spans="1:3" ht="15.75" thickBot="1">
      <c r="A69" s="2887" t="s">
        <v>685</v>
      </c>
      <c r="B69" s="2888"/>
      <c r="C69" s="706" t="s">
        <v>14602</v>
      </c>
    </row>
    <row r="70" spans="1:3" ht="15.75" thickBot="1">
      <c r="A70" s="2887" t="s">
        <v>686</v>
      </c>
      <c r="B70" s="2888"/>
      <c r="C70" s="705" t="s">
        <v>14603</v>
      </c>
    </row>
    <row r="71" spans="1:3" ht="15.75" thickBot="1">
      <c r="A71" s="2887" t="s">
        <v>688</v>
      </c>
      <c r="B71" s="2888"/>
      <c r="C71" s="706" t="s">
        <v>14604</v>
      </c>
    </row>
    <row r="72" spans="1:3" ht="15.75" thickBot="1">
      <c r="A72" s="2887" t="s">
        <v>690</v>
      </c>
      <c r="B72" s="2888"/>
      <c r="C72" s="706" t="s">
        <v>14605</v>
      </c>
    </row>
    <row r="73" spans="1:3" ht="15.75" thickBot="1">
      <c r="A73" s="2887" t="s">
        <v>692</v>
      </c>
      <c r="B73" s="2888"/>
      <c r="C73" s="706" t="s">
        <v>758</v>
      </c>
    </row>
    <row r="74" spans="1:3" ht="15.75" thickBot="1">
      <c r="A74" s="2883" t="s">
        <v>693</v>
      </c>
      <c r="B74" s="2884"/>
      <c r="C74" s="705" t="s">
        <v>694</v>
      </c>
    </row>
    <row r="75" spans="1:3" ht="15.75" thickBot="1">
      <c r="A75" s="2883" t="s">
        <v>695</v>
      </c>
      <c r="B75" s="2884"/>
      <c r="C75" s="717" t="s">
        <v>696</v>
      </c>
    </row>
    <row r="76" spans="1:3" ht="15.75" thickBot="1">
      <c r="A76" s="2883" t="s">
        <v>697</v>
      </c>
      <c r="B76" s="2884"/>
      <c r="C76" s="705" t="s">
        <v>14606</v>
      </c>
    </row>
    <row r="77" spans="1:3" ht="15.75" thickBot="1">
      <c r="A77" s="2883" t="s">
        <v>699</v>
      </c>
      <c r="B77" s="2884"/>
      <c r="C77" s="705"/>
    </row>
    <row r="78" spans="1:3" ht="15.75" thickBot="1">
      <c r="A78" s="2883" t="s">
        <v>700</v>
      </c>
      <c r="B78" s="2884"/>
      <c r="C78" s="709" t="s">
        <v>14607</v>
      </c>
    </row>
    <row r="79" spans="1:3" ht="15.75" thickBot="1">
      <c r="A79" s="2883" t="s">
        <v>702</v>
      </c>
      <c r="B79" s="2884"/>
      <c r="C79" s="705" t="s">
        <v>5761</v>
      </c>
    </row>
    <row r="80" spans="1:3" ht="15.75" thickBot="1">
      <c r="A80" s="2883" t="s">
        <v>704</v>
      </c>
      <c r="B80" s="2884"/>
      <c r="C80" s="709" t="s">
        <v>705</v>
      </c>
    </row>
    <row r="81" spans="1:3" ht="15.75" thickBot="1">
      <c r="A81" s="2885" t="s">
        <v>706</v>
      </c>
      <c r="B81" s="2886"/>
      <c r="C81" s="705"/>
    </row>
  </sheetData>
  <mergeCells count="15">
    <mergeCell ref="A72:B72"/>
    <mergeCell ref="A73:B73"/>
    <mergeCell ref="A74:B74"/>
    <mergeCell ref="A80:B80"/>
    <mergeCell ref="A81:B81"/>
    <mergeCell ref="A75:B75"/>
    <mergeCell ref="A76:B76"/>
    <mergeCell ref="A77:B77"/>
    <mergeCell ref="A78:B78"/>
    <mergeCell ref="A79:B79"/>
    <mergeCell ref="L1:N1"/>
    <mergeCell ref="A67:B67"/>
    <mergeCell ref="A69:B69"/>
    <mergeCell ref="A70:B70"/>
    <mergeCell ref="A71:B71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46">
    <tabColor theme="0" tint="-0.499984740745262"/>
    <pageSetUpPr fitToPage="1"/>
  </sheetPr>
  <dimension ref="A1:O40"/>
  <sheetViews>
    <sheetView zoomScaleNormal="100" workbookViewId="0">
      <pane ySplit="2" topLeftCell="A3" activePane="bottomLeft" state="frozen"/>
      <selection activeCell="A44" sqref="A44:B44"/>
      <selection pane="bottomLeft" activeCell="A44" sqref="A44:B44"/>
    </sheetView>
  </sheetViews>
  <sheetFormatPr defaultColWidth="9" defaultRowHeight="12.75"/>
  <cols>
    <col min="1" max="1" width="11.42578125" style="216" customWidth="1"/>
    <col min="2" max="2" width="32.7109375" style="216" customWidth="1"/>
    <col min="3" max="3" width="28.7109375" style="217" customWidth="1"/>
    <col min="4" max="4" width="16.7109375" style="248" customWidth="1"/>
    <col min="5" max="5" width="14.42578125" style="108" customWidth="1"/>
    <col min="6" max="6" width="10.140625" style="108" bestFit="1" customWidth="1"/>
    <col min="7" max="7" width="9" style="108"/>
    <col min="8" max="8" width="10.140625" style="108" bestFit="1" customWidth="1"/>
    <col min="9" max="9" width="11" style="108" customWidth="1"/>
    <col min="10" max="10" width="9" style="217"/>
    <col min="11" max="12" width="9" style="108"/>
    <col min="13" max="13" width="9.85546875" style="108" customWidth="1"/>
    <col min="14" max="16384" width="9" style="108"/>
  </cols>
  <sheetData>
    <row r="1" spans="1:15" s="23" customFormat="1" ht="13.5" customHeight="1">
      <c r="A1" s="3"/>
      <c r="B1" s="2876" t="s">
        <v>9</v>
      </c>
      <c r="C1" s="1"/>
      <c r="D1" s="246" t="s">
        <v>1593</v>
      </c>
      <c r="E1" s="209" t="s">
        <v>1594</v>
      </c>
      <c r="F1" s="1" t="s">
        <v>1595</v>
      </c>
      <c r="G1" s="2876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260" t="s">
        <v>1596</v>
      </c>
      <c r="B2" s="5" t="s">
        <v>1</v>
      </c>
      <c r="C2" s="5" t="s">
        <v>1597</v>
      </c>
      <c r="D2" s="10" t="s">
        <v>9003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78" t="s">
        <v>949</v>
      </c>
    </row>
    <row r="3" spans="1:15" s="22" customFormat="1">
      <c r="A3" s="15"/>
      <c r="B3" s="2876"/>
      <c r="C3" s="2876"/>
      <c r="D3" s="566"/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1"/>
    </row>
    <row r="4" spans="1:15" s="22" customFormat="1">
      <c r="A4" s="80"/>
      <c r="B4" s="2876" t="s">
        <v>2187</v>
      </c>
      <c r="C4" s="2876"/>
      <c r="D4" s="56">
        <v>0</v>
      </c>
      <c r="E4" s="47"/>
      <c r="F4" s="2876"/>
      <c r="G4" s="2876"/>
      <c r="H4" s="48"/>
      <c r="I4" s="2876"/>
      <c r="J4" s="2876"/>
      <c r="K4" s="48"/>
      <c r="L4" s="2876"/>
      <c r="M4" s="48"/>
      <c r="N4" s="49"/>
      <c r="O4" s="1"/>
    </row>
    <row r="5" spans="1:15" s="22" customFormat="1">
      <c r="A5" s="80"/>
      <c r="B5" s="2876"/>
      <c r="C5" s="2876"/>
      <c r="D5" s="566"/>
      <c r="E5" s="47"/>
      <c r="F5" s="2876"/>
      <c r="G5" s="2876"/>
      <c r="H5" s="48"/>
      <c r="I5" s="2876"/>
      <c r="J5" s="2876"/>
      <c r="K5" s="48"/>
      <c r="L5" s="2876"/>
      <c r="M5" s="48"/>
      <c r="N5" s="49"/>
      <c r="O5" s="1"/>
    </row>
    <row r="6" spans="1:15" s="22" customFormat="1">
      <c r="A6" s="80"/>
      <c r="B6" s="2876"/>
      <c r="C6" s="2876"/>
      <c r="D6" s="566"/>
      <c r="E6" s="47"/>
      <c r="F6" s="2876"/>
      <c r="G6" s="2876"/>
      <c r="H6" s="48"/>
      <c r="I6" s="2876"/>
      <c r="J6" s="2876"/>
      <c r="K6" s="48"/>
      <c r="L6" s="2876"/>
      <c r="M6" s="48"/>
      <c r="N6" s="49"/>
      <c r="O6" s="1"/>
    </row>
    <row r="7" spans="1:15" s="22" customFormat="1">
      <c r="A7" s="80"/>
      <c r="B7" s="2876"/>
      <c r="C7" s="2876"/>
      <c r="D7" s="566"/>
      <c r="E7" s="47"/>
      <c r="F7" s="2876"/>
      <c r="G7" s="2876"/>
      <c r="H7" s="48"/>
      <c r="I7" s="2876"/>
      <c r="J7" s="2876"/>
      <c r="K7" s="48"/>
      <c r="L7" s="2876"/>
      <c r="M7" s="48"/>
      <c r="N7" s="49"/>
      <c r="O7" s="1"/>
    </row>
    <row r="8" spans="1:15" s="22" customFormat="1">
      <c r="A8" s="80"/>
      <c r="B8" s="2876"/>
      <c r="C8" s="2876"/>
      <c r="D8" s="566"/>
      <c r="E8" s="47"/>
      <c r="F8" s="2876"/>
      <c r="G8" s="2876"/>
      <c r="H8" s="48"/>
      <c r="I8" s="2876"/>
      <c r="J8" s="2876"/>
      <c r="K8" s="48"/>
      <c r="L8" s="2876"/>
      <c r="M8" s="48"/>
      <c r="N8" s="49"/>
      <c r="O8" s="1"/>
    </row>
    <row r="9" spans="1:15" s="22" customFormat="1">
      <c r="A9" s="80"/>
      <c r="B9" s="2876"/>
      <c r="C9" s="2876"/>
      <c r="D9" s="566"/>
      <c r="E9" s="47"/>
      <c r="F9" s="2876"/>
      <c r="G9" s="2876"/>
      <c r="H9" s="48"/>
      <c r="I9" s="2876"/>
      <c r="J9" s="2876"/>
      <c r="K9" s="48"/>
      <c r="L9" s="2876"/>
      <c r="M9" s="48"/>
      <c r="N9" s="49"/>
      <c r="O9" s="1"/>
    </row>
    <row r="10" spans="1:15">
      <c r="A10" s="244"/>
      <c r="C10" s="233"/>
      <c r="D10" s="229"/>
      <c r="E10" s="338"/>
      <c r="F10" s="338"/>
      <c r="G10" s="217"/>
      <c r="H10" s="510"/>
      <c r="I10" s="217"/>
      <c r="K10" s="217"/>
      <c r="L10" s="217"/>
      <c r="M10" s="502"/>
    </row>
    <row r="11" spans="1:15">
      <c r="D11" s="229"/>
      <c r="E11" s="338"/>
      <c r="F11" s="338"/>
      <c r="G11" s="217"/>
      <c r="H11" s="510"/>
      <c r="I11" s="217"/>
      <c r="K11" s="217"/>
      <c r="L11" s="217"/>
      <c r="M11" s="502"/>
    </row>
    <row r="12" spans="1:15">
      <c r="D12" s="229"/>
      <c r="E12" s="338"/>
      <c r="F12" s="338"/>
      <c r="G12" s="217"/>
      <c r="H12" s="510"/>
      <c r="I12" s="217"/>
      <c r="K12" s="217"/>
      <c r="L12" s="217"/>
      <c r="M12" s="502"/>
    </row>
    <row r="13" spans="1:15">
      <c r="D13" s="229"/>
      <c r="E13" s="338"/>
      <c r="F13" s="338"/>
      <c r="G13" s="217"/>
      <c r="H13" s="510"/>
      <c r="I13" s="217"/>
      <c r="K13" s="217"/>
      <c r="L13" s="217"/>
      <c r="M13" s="502"/>
    </row>
    <row r="14" spans="1:15">
      <c r="D14" s="229"/>
      <c r="E14" s="338"/>
      <c r="F14" s="338"/>
      <c r="G14" s="217"/>
      <c r="H14" s="510"/>
      <c r="I14" s="217"/>
      <c r="K14" s="217"/>
      <c r="L14" s="217"/>
      <c r="M14" s="502"/>
    </row>
    <row r="15" spans="1:15">
      <c r="D15" s="229"/>
      <c r="E15" s="338"/>
      <c r="F15" s="338"/>
      <c r="G15" s="217"/>
      <c r="H15" s="510"/>
      <c r="I15" s="217"/>
      <c r="K15" s="217"/>
      <c r="L15" s="217"/>
      <c r="M15" s="502"/>
    </row>
    <row r="16" spans="1:15" ht="13.5" thickBot="1">
      <c r="A16" s="2053"/>
      <c r="B16" s="2054"/>
      <c r="C16" s="2053"/>
      <c r="D16" s="2175"/>
      <c r="E16" s="269"/>
      <c r="F16" s="269"/>
      <c r="H16" s="502"/>
      <c r="M16" s="502"/>
    </row>
    <row r="17" spans="1:4">
      <c r="A17" s="15" t="s">
        <v>557</v>
      </c>
      <c r="B17" s="16"/>
      <c r="C17" s="17"/>
      <c r="D17" s="18"/>
    </row>
    <row r="19" spans="1:4">
      <c r="B19" s="9" t="s">
        <v>17708</v>
      </c>
      <c r="C19" s="233"/>
      <c r="D19" s="366"/>
    </row>
    <row r="20" spans="1:4">
      <c r="B20" s="9"/>
      <c r="C20" s="233"/>
      <c r="D20" s="366"/>
    </row>
    <row r="21" spans="1:4">
      <c r="B21" s="9"/>
      <c r="C21" s="233"/>
      <c r="D21" s="366"/>
    </row>
    <row r="22" spans="1:4">
      <c r="A22" s="38" t="s">
        <v>1619</v>
      </c>
      <c r="D22" s="697">
        <f>SUM(D10:D20)</f>
        <v>0</v>
      </c>
    </row>
    <row r="25" spans="1:4" ht="13.5" thickBot="1"/>
    <row r="26" spans="1:4" ht="15.75" thickBot="1">
      <c r="A26" s="2887" t="s">
        <v>682</v>
      </c>
      <c r="B26" s="2888"/>
      <c r="C26" s="706" t="s">
        <v>17709</v>
      </c>
    </row>
    <row r="27" spans="1:4" ht="15.75" thickBot="1">
      <c r="A27" s="707" t="s">
        <v>684</v>
      </c>
      <c r="B27" s="1721"/>
      <c r="C27" s="706" t="s">
        <v>17710</v>
      </c>
    </row>
    <row r="28" spans="1:4" ht="15.75" thickBot="1">
      <c r="A28" s="2887" t="s">
        <v>685</v>
      </c>
      <c r="B28" s="2888"/>
      <c r="C28" s="706" t="s">
        <v>17710</v>
      </c>
    </row>
    <row r="29" spans="1:4" ht="15.75" thickBot="1">
      <c r="A29" s="2887" t="s">
        <v>686</v>
      </c>
      <c r="B29" s="2888"/>
      <c r="C29" s="705" t="s">
        <v>17711</v>
      </c>
    </row>
    <row r="30" spans="1:4" ht="15.75" thickBot="1">
      <c r="A30" s="2887" t="s">
        <v>688</v>
      </c>
      <c r="B30" s="2888"/>
      <c r="C30" s="706" t="s">
        <v>17712</v>
      </c>
    </row>
    <row r="31" spans="1:4" ht="15.75" thickBot="1">
      <c r="A31" s="2887" t="s">
        <v>690</v>
      </c>
      <c r="B31" s="2888"/>
      <c r="C31" s="706" t="s">
        <v>1625</v>
      </c>
    </row>
    <row r="32" spans="1:4" ht="15.75" thickBot="1">
      <c r="A32" s="2887" t="s">
        <v>692</v>
      </c>
      <c r="B32" s="2888"/>
      <c r="C32" s="706" t="s">
        <v>758</v>
      </c>
    </row>
    <row r="33" spans="1:3" ht="15.75" thickBot="1">
      <c r="A33" s="2883" t="s">
        <v>693</v>
      </c>
      <c r="B33" s="2884"/>
      <c r="C33" s="705" t="s">
        <v>694</v>
      </c>
    </row>
    <row r="34" spans="1:3" ht="15.75" thickBot="1">
      <c r="A34" s="2883" t="s">
        <v>695</v>
      </c>
      <c r="B34" s="2884"/>
      <c r="C34" s="714" t="s">
        <v>9427</v>
      </c>
    </row>
    <row r="35" spans="1:3" ht="15.75" thickBot="1">
      <c r="A35" s="2883" t="s">
        <v>697</v>
      </c>
      <c r="B35" s="2884"/>
      <c r="C35" s="705"/>
    </row>
    <row r="36" spans="1:3" ht="15.75" thickBot="1">
      <c r="A36" s="2883" t="s">
        <v>699</v>
      </c>
      <c r="B36" s="2884"/>
      <c r="C36" s="705"/>
    </row>
    <row r="37" spans="1:3" ht="15.75" thickBot="1">
      <c r="A37" s="2883" t="s">
        <v>700</v>
      </c>
      <c r="B37" s="2884"/>
      <c r="C37" s="713"/>
    </row>
    <row r="38" spans="1:3" ht="15.75" thickBot="1">
      <c r="A38" s="2883" t="s">
        <v>702</v>
      </c>
      <c r="B38" s="2884"/>
      <c r="C38" s="705" t="s">
        <v>5761</v>
      </c>
    </row>
    <row r="39" spans="1:3" ht="15.75" thickBot="1">
      <c r="A39" s="2883" t="s">
        <v>704</v>
      </c>
      <c r="B39" s="2884"/>
      <c r="C39" s="709" t="s">
        <v>705</v>
      </c>
    </row>
    <row r="40" spans="1:3" ht="15.75" thickBot="1">
      <c r="A40" s="2885" t="s">
        <v>706</v>
      </c>
      <c r="B40" s="2886"/>
      <c r="C40" s="705"/>
    </row>
  </sheetData>
  <mergeCells count="15">
    <mergeCell ref="A38:B38"/>
    <mergeCell ref="A39:B39"/>
    <mergeCell ref="A40:B40"/>
    <mergeCell ref="A32:B32"/>
    <mergeCell ref="A33:B33"/>
    <mergeCell ref="A34:B34"/>
    <mergeCell ref="A35:B35"/>
    <mergeCell ref="A36:B36"/>
    <mergeCell ref="A37:B37"/>
    <mergeCell ref="A31:B31"/>
    <mergeCell ref="L1:N1"/>
    <mergeCell ref="A26:B26"/>
    <mergeCell ref="A28:B28"/>
    <mergeCell ref="A29:B29"/>
    <mergeCell ref="A30:B30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6">
    <tabColor theme="1" tint="0.499984740745262"/>
    <pageSetUpPr fitToPage="1"/>
  </sheetPr>
  <dimension ref="A1:O67"/>
  <sheetViews>
    <sheetView zoomScaleNormal="100" workbookViewId="0">
      <pane ySplit="2" topLeftCell="A24" activePane="bottomLeft" state="frozen"/>
      <selection activeCell="B1957" sqref="B1957"/>
      <selection pane="bottomLeft" activeCell="B40" sqref="B40"/>
    </sheetView>
  </sheetViews>
  <sheetFormatPr defaultColWidth="9" defaultRowHeight="12.75"/>
  <cols>
    <col min="1" max="1" width="11.42578125" style="216" customWidth="1"/>
    <col min="2" max="2" width="32.7109375" style="216" customWidth="1"/>
    <col min="3" max="3" width="28.7109375" style="217" customWidth="1"/>
    <col min="4" max="4" width="16.7109375" style="248" customWidth="1"/>
    <col min="5" max="5" width="14.42578125" style="108" customWidth="1"/>
    <col min="6" max="6" width="10.140625" style="108" customWidth="1"/>
    <col min="7" max="7" width="9" style="108"/>
    <col min="8" max="8" width="10.140625" style="108" customWidth="1"/>
    <col min="9" max="9" width="11" style="108" customWidth="1"/>
    <col min="10" max="10" width="9" style="217"/>
    <col min="11" max="12" width="9" style="108"/>
    <col min="13" max="13" width="9.85546875" style="108" customWidth="1"/>
    <col min="14" max="16384" width="9" style="108"/>
  </cols>
  <sheetData>
    <row r="1" spans="1:15" s="23" customFormat="1" ht="13.5" customHeight="1">
      <c r="A1" s="3"/>
      <c r="B1" s="2876" t="s">
        <v>9</v>
      </c>
      <c r="C1" s="1"/>
      <c r="D1" s="246" t="s">
        <v>1593</v>
      </c>
      <c r="E1" s="209" t="s">
        <v>1594</v>
      </c>
      <c r="F1" s="1" t="s">
        <v>1595</v>
      </c>
      <c r="G1" s="2876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260" t="s">
        <v>1596</v>
      </c>
      <c r="B2" s="5" t="s">
        <v>1</v>
      </c>
      <c r="C2" s="5" t="s">
        <v>1597</v>
      </c>
      <c r="D2" s="10" t="s">
        <v>9003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78" t="s">
        <v>949</v>
      </c>
    </row>
    <row r="3" spans="1:15" s="22" customFormat="1">
      <c r="A3" s="15"/>
      <c r="B3" s="2876"/>
      <c r="C3" s="2876"/>
      <c r="D3" s="566"/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1"/>
    </row>
    <row r="4" spans="1:15" s="22" customFormat="1">
      <c r="A4" s="80"/>
      <c r="B4" s="2876" t="s">
        <v>5713</v>
      </c>
      <c r="C4" s="2876"/>
      <c r="D4" s="56">
        <v>0</v>
      </c>
      <c r="E4" s="47"/>
      <c r="F4" s="2876"/>
      <c r="G4" s="2876"/>
      <c r="H4" s="48"/>
      <c r="I4" s="2876"/>
      <c r="J4" s="2876"/>
      <c r="K4" s="48"/>
      <c r="L4" s="2876"/>
      <c r="M4" s="48"/>
      <c r="N4" s="49"/>
      <c r="O4" s="1"/>
    </row>
    <row r="5" spans="1:15" s="22" customFormat="1">
      <c r="A5" s="80"/>
      <c r="B5" s="2876"/>
      <c r="C5" s="2876"/>
      <c r="D5" s="566"/>
      <c r="E5" s="47"/>
      <c r="F5" s="2876"/>
      <c r="G5" s="2876"/>
      <c r="H5" s="48"/>
      <c r="I5" s="2876"/>
      <c r="J5" s="2876"/>
      <c r="K5" s="48"/>
      <c r="L5" s="2876"/>
      <c r="M5" s="48"/>
      <c r="N5" s="49"/>
      <c r="O5" s="1"/>
    </row>
    <row r="6" spans="1:15">
      <c r="A6" s="244" t="s">
        <v>17713</v>
      </c>
      <c r="C6" s="233" t="s">
        <v>17714</v>
      </c>
      <c r="D6" s="229"/>
      <c r="E6" s="338"/>
      <c r="F6" s="338"/>
      <c r="G6" s="217"/>
      <c r="H6" s="510"/>
      <c r="I6" s="217"/>
      <c r="K6" s="217"/>
      <c r="L6" s="217"/>
      <c r="M6" s="502"/>
    </row>
    <row r="7" spans="1:15">
      <c r="A7" s="216">
        <v>4910083</v>
      </c>
      <c r="B7" s="216" t="s">
        <v>3231</v>
      </c>
      <c r="C7" s="217" t="s">
        <v>17715</v>
      </c>
      <c r="D7" s="229">
        <v>6500</v>
      </c>
      <c r="E7" s="338">
        <v>715000</v>
      </c>
      <c r="F7" s="338">
        <v>653000</v>
      </c>
      <c r="G7" s="217" t="s">
        <v>98</v>
      </c>
      <c r="H7" s="510">
        <v>42286</v>
      </c>
      <c r="I7" s="217" t="s">
        <v>770</v>
      </c>
      <c r="K7" s="217"/>
      <c r="L7" s="217" t="s">
        <v>67</v>
      </c>
      <c r="M7" s="502">
        <v>42490</v>
      </c>
      <c r="N7" s="108" t="s">
        <v>5746</v>
      </c>
    </row>
    <row r="8" spans="1:15">
      <c r="D8" s="229"/>
      <c r="E8" s="338"/>
      <c r="F8" s="338"/>
      <c r="G8" s="217"/>
      <c r="H8" s="510"/>
      <c r="I8" s="217"/>
      <c r="K8" s="217"/>
      <c r="L8" s="217"/>
      <c r="M8" s="502"/>
    </row>
    <row r="9" spans="1:15">
      <c r="A9" s="210" t="s">
        <v>732</v>
      </c>
      <c r="D9" s="229"/>
      <c r="E9" s="338"/>
      <c r="F9" s="338"/>
      <c r="G9" s="217"/>
      <c r="H9" s="510"/>
      <c r="I9" s="217"/>
      <c r="K9" s="217"/>
      <c r="L9" s="217"/>
      <c r="M9" s="502"/>
    </row>
    <row r="10" spans="1:15">
      <c r="A10" s="184"/>
      <c r="B10" s="232" t="s">
        <v>17716</v>
      </c>
      <c r="C10" s="953">
        <v>-6500</v>
      </c>
      <c r="D10" s="229"/>
      <c r="E10" s="338"/>
      <c r="F10" s="338"/>
      <c r="G10" s="217"/>
      <c r="H10" s="510"/>
      <c r="I10" s="217"/>
      <c r="K10" s="217"/>
      <c r="L10" s="217"/>
      <c r="M10" s="502"/>
    </row>
    <row r="11" spans="1:15">
      <c r="A11" s="184"/>
      <c r="C11" s="108"/>
      <c r="D11" s="229"/>
      <c r="E11" s="338"/>
      <c r="F11" s="338"/>
      <c r="G11" s="217"/>
      <c r="H11" s="510"/>
      <c r="I11" s="217"/>
      <c r="K11" s="217"/>
      <c r="L11" s="217"/>
      <c r="M11" s="502"/>
    </row>
    <row r="12" spans="1:15">
      <c r="A12" s="184"/>
      <c r="B12" s="244" t="s">
        <v>733</v>
      </c>
      <c r="C12" s="757">
        <f>SUM(D6:D8)+SUM(C9:C10)</f>
        <v>0</v>
      </c>
      <c r="D12" s="229"/>
      <c r="E12" s="338"/>
      <c r="F12" s="338"/>
      <c r="G12" s="217"/>
      <c r="H12" s="510"/>
      <c r="I12" s="217"/>
      <c r="K12" s="217"/>
      <c r="L12" s="217"/>
      <c r="M12" s="502"/>
    </row>
    <row r="13" spans="1:15">
      <c r="D13" s="229"/>
      <c r="E13" s="338"/>
      <c r="F13" s="338"/>
      <c r="G13" s="217"/>
      <c r="H13" s="510"/>
      <c r="I13" s="217"/>
      <c r="K13" s="217"/>
      <c r="L13" s="217"/>
      <c r="M13" s="502"/>
    </row>
    <row r="14" spans="1:15" s="504" customFormat="1">
      <c r="A14" s="1844"/>
      <c r="B14" s="1844"/>
      <c r="C14" s="1831"/>
      <c r="D14" s="2545"/>
      <c r="E14" s="1830"/>
      <c r="F14" s="1830"/>
      <c r="G14" s="1831"/>
      <c r="H14" s="1832"/>
      <c r="I14" s="1831"/>
      <c r="J14" s="1831"/>
      <c r="K14" s="1831"/>
      <c r="L14" s="1831"/>
      <c r="M14" s="1887"/>
      <c r="N14" s="1833"/>
      <c r="O14" s="1833"/>
    </row>
    <row r="15" spans="1:15">
      <c r="A15" s="244" t="s">
        <v>5724</v>
      </c>
      <c r="C15" s="233" t="s">
        <v>17717</v>
      </c>
      <c r="D15" s="229"/>
      <c r="E15" s="338"/>
      <c r="F15" s="338"/>
      <c r="G15" s="217"/>
      <c r="H15" s="510"/>
      <c r="I15" s="217"/>
      <c r="K15" s="217"/>
      <c r="L15" s="217"/>
      <c r="M15" s="502"/>
    </row>
    <row r="16" spans="1:15">
      <c r="A16" s="216">
        <v>5003070</v>
      </c>
      <c r="B16" s="216" t="s">
        <v>3231</v>
      </c>
      <c r="C16" s="217" t="s">
        <v>17718</v>
      </c>
      <c r="D16" s="229">
        <v>9500</v>
      </c>
      <c r="E16" s="338">
        <v>1026000</v>
      </c>
      <c r="F16" s="338">
        <v>885000</v>
      </c>
      <c r="G16" s="217" t="s">
        <v>354</v>
      </c>
      <c r="H16" s="510">
        <v>42438</v>
      </c>
      <c r="I16" s="217" t="s">
        <v>3153</v>
      </c>
      <c r="K16" s="217"/>
      <c r="L16" s="217" t="s">
        <v>41</v>
      </c>
      <c r="M16" s="502">
        <v>42518</v>
      </c>
      <c r="N16" s="108" t="s">
        <v>728</v>
      </c>
      <c r="O16" s="108" t="s">
        <v>729</v>
      </c>
    </row>
    <row r="17" spans="1:15">
      <c r="D17" s="229"/>
      <c r="E17" s="338"/>
      <c r="F17" s="338"/>
      <c r="G17" s="217"/>
      <c r="H17" s="510"/>
      <c r="I17" s="217"/>
      <c r="K17" s="217"/>
      <c r="L17" s="217"/>
      <c r="M17" s="502"/>
    </row>
    <row r="18" spans="1:15">
      <c r="A18" s="210" t="s">
        <v>732</v>
      </c>
      <c r="D18" s="229"/>
      <c r="E18" s="338"/>
      <c r="F18" s="338"/>
      <c r="G18" s="217"/>
      <c r="H18" s="510"/>
      <c r="I18" s="217"/>
      <c r="K18" s="217"/>
      <c r="L18" s="217"/>
      <c r="M18" s="502"/>
    </row>
    <row r="19" spans="1:15">
      <c r="A19" s="184"/>
      <c r="B19" s="232" t="s">
        <v>16864</v>
      </c>
      <c r="C19" s="679">
        <v>-9500</v>
      </c>
      <c r="D19" s="229"/>
      <c r="E19" s="338"/>
      <c r="F19" s="338"/>
      <c r="G19" s="217"/>
      <c r="H19" s="510"/>
      <c r="I19" s="217"/>
      <c r="K19" s="217"/>
      <c r="L19" s="217"/>
      <c r="M19" s="502"/>
    </row>
    <row r="20" spans="1:15">
      <c r="A20" s="184"/>
      <c r="B20" s="233"/>
      <c r="C20" s="679"/>
      <c r="D20" s="229"/>
      <c r="E20" s="338"/>
      <c r="F20" s="338"/>
      <c r="G20" s="217"/>
      <c r="H20" s="510"/>
      <c r="I20" s="217"/>
      <c r="K20" s="217"/>
      <c r="L20" s="217"/>
      <c r="M20" s="502"/>
    </row>
    <row r="21" spans="1:15">
      <c r="A21" s="184"/>
      <c r="B21" s="244" t="s">
        <v>733</v>
      </c>
      <c r="C21" s="757">
        <f>SUM(D14:D17)+SUM(C18:C19)</f>
        <v>0</v>
      </c>
      <c r="D21" s="229"/>
      <c r="E21" s="338"/>
      <c r="F21" s="338"/>
      <c r="G21" s="217"/>
      <c r="H21" s="510"/>
      <c r="I21" s="217"/>
      <c r="K21" s="217"/>
      <c r="L21" s="217"/>
      <c r="M21" s="502"/>
    </row>
    <row r="22" spans="1:15">
      <c r="D22" s="229"/>
      <c r="E22" s="338"/>
      <c r="F22" s="338"/>
      <c r="G22" s="217"/>
      <c r="H22" s="510"/>
      <c r="I22" s="217"/>
      <c r="K22" s="217"/>
      <c r="L22" s="217"/>
      <c r="M22" s="502"/>
    </row>
    <row r="23" spans="1:15" s="504" customFormat="1">
      <c r="A23" s="1844"/>
      <c r="B23" s="1844"/>
      <c r="C23" s="1831"/>
      <c r="D23" s="2545"/>
      <c r="E23" s="1830"/>
      <c r="F23" s="1830"/>
      <c r="G23" s="1831"/>
      <c r="H23" s="1832"/>
      <c r="I23" s="1831"/>
      <c r="J23" s="1831"/>
      <c r="K23" s="1831"/>
      <c r="L23" s="1831"/>
      <c r="M23" s="1887"/>
      <c r="N23" s="1833"/>
      <c r="O23" s="1833"/>
    </row>
    <row r="24" spans="1:15">
      <c r="A24" s="244" t="s">
        <v>13711</v>
      </c>
      <c r="C24" s="233" t="s">
        <v>17719</v>
      </c>
      <c r="D24" s="229"/>
      <c r="E24" s="338"/>
      <c r="F24" s="338"/>
      <c r="G24" s="217"/>
      <c r="H24" s="510"/>
      <c r="I24" s="217"/>
      <c r="K24" s="217"/>
      <c r="L24" s="217"/>
      <c r="M24" s="502"/>
    </row>
    <row r="25" spans="1:15">
      <c r="A25" s="216">
        <v>5007102</v>
      </c>
      <c r="B25" s="216" t="s">
        <v>3231</v>
      </c>
      <c r="C25" s="217" t="s">
        <v>17720</v>
      </c>
      <c r="D25" s="229">
        <v>12000</v>
      </c>
      <c r="E25" s="338">
        <v>1224000</v>
      </c>
      <c r="F25" s="338">
        <v>1143000</v>
      </c>
      <c r="G25" s="217" t="s">
        <v>98</v>
      </c>
      <c r="H25" s="510">
        <v>42577</v>
      </c>
      <c r="I25" s="217" t="s">
        <v>2144</v>
      </c>
      <c r="J25" s="217" t="s">
        <v>449</v>
      </c>
      <c r="K25" s="217"/>
      <c r="L25" s="217" t="s">
        <v>41</v>
      </c>
      <c r="M25" s="502">
        <v>42615</v>
      </c>
      <c r="N25" s="108" t="s">
        <v>728</v>
      </c>
      <c r="O25" s="108" t="s">
        <v>2236</v>
      </c>
    </row>
    <row r="26" spans="1:15">
      <c r="D26" s="229"/>
      <c r="E26" s="338"/>
      <c r="F26" s="338"/>
      <c r="G26" s="217"/>
      <c r="H26" s="510"/>
      <c r="I26" s="217"/>
      <c r="K26" s="217"/>
      <c r="L26" s="217"/>
      <c r="M26" s="502"/>
    </row>
    <row r="27" spans="1:15">
      <c r="A27" s="244" t="s">
        <v>814</v>
      </c>
      <c r="D27" s="229"/>
      <c r="E27" s="338"/>
      <c r="F27" s="338"/>
      <c r="G27" s="217"/>
      <c r="H27" s="510"/>
      <c r="I27" s="217"/>
      <c r="K27" s="217"/>
      <c r="L27" s="217"/>
      <c r="M27" s="502"/>
    </row>
    <row r="28" spans="1:15">
      <c r="A28" s="216">
        <v>5007068</v>
      </c>
      <c r="B28" s="216" t="s">
        <v>3621</v>
      </c>
      <c r="C28" s="217" t="s">
        <v>17721</v>
      </c>
      <c r="D28" s="229">
        <v>6500</v>
      </c>
      <c r="E28" s="338">
        <v>650000</v>
      </c>
      <c r="F28" s="338">
        <v>556000</v>
      </c>
      <c r="G28" s="217" t="s">
        <v>25</v>
      </c>
      <c r="H28" s="510">
        <v>42566</v>
      </c>
      <c r="I28" s="217" t="s">
        <v>782</v>
      </c>
      <c r="K28" s="217"/>
      <c r="L28" s="217" t="s">
        <v>67</v>
      </c>
      <c r="M28" s="502">
        <v>42607</v>
      </c>
      <c r="N28" s="108" t="s">
        <v>728</v>
      </c>
      <c r="O28" s="108" t="s">
        <v>729</v>
      </c>
    </row>
    <row r="29" spans="1:15">
      <c r="D29" s="229"/>
      <c r="E29" s="338"/>
      <c r="F29" s="338"/>
      <c r="G29" s="217"/>
      <c r="H29" s="510"/>
      <c r="I29" s="217"/>
      <c r="K29" s="217"/>
      <c r="L29" s="217"/>
      <c r="M29" s="502"/>
    </row>
    <row r="30" spans="1:15">
      <c r="A30" s="210" t="s">
        <v>732</v>
      </c>
      <c r="D30" s="229"/>
      <c r="E30" s="338"/>
      <c r="F30" s="338"/>
      <c r="G30" s="217"/>
      <c r="H30" s="510"/>
      <c r="I30" s="217"/>
      <c r="K30" s="217"/>
      <c r="L30" s="217"/>
      <c r="M30" s="502"/>
    </row>
    <row r="31" spans="1:15">
      <c r="A31" s="184"/>
      <c r="B31" s="232" t="s">
        <v>17722</v>
      </c>
      <c r="C31" s="679">
        <v>-12000</v>
      </c>
      <c r="D31" s="229"/>
      <c r="E31" s="338"/>
      <c r="F31" s="338"/>
      <c r="G31" s="217"/>
      <c r="H31" s="510"/>
      <c r="I31" s="217"/>
      <c r="K31" s="217"/>
      <c r="L31" s="217"/>
      <c r="M31" s="502"/>
    </row>
    <row r="32" spans="1:15">
      <c r="A32" s="184"/>
      <c r="B32" s="232" t="s">
        <v>17723</v>
      </c>
      <c r="C32" s="679">
        <v>-6500</v>
      </c>
      <c r="D32" s="229"/>
      <c r="E32" s="338"/>
      <c r="F32" s="338"/>
      <c r="G32" s="217"/>
      <c r="H32" s="510"/>
      <c r="I32" s="217"/>
      <c r="K32" s="217"/>
      <c r="L32" s="217"/>
      <c r="M32" s="502"/>
    </row>
    <row r="33" spans="1:13">
      <c r="A33" s="184"/>
      <c r="C33" s="679"/>
      <c r="D33" s="229"/>
      <c r="E33" s="338"/>
      <c r="F33" s="338"/>
      <c r="G33" s="217"/>
      <c r="H33" s="510"/>
      <c r="I33" s="217"/>
      <c r="K33" s="217"/>
      <c r="L33" s="217"/>
      <c r="M33" s="502"/>
    </row>
    <row r="34" spans="1:13">
      <c r="A34" s="184"/>
      <c r="B34" s="244" t="s">
        <v>733</v>
      </c>
      <c r="C34" s="757">
        <f>SUM(D23:D29)+SUM(C30:C32)</f>
        <v>0</v>
      </c>
      <c r="D34" s="229"/>
      <c r="E34" s="338"/>
      <c r="F34" s="338"/>
      <c r="G34" s="217"/>
      <c r="H34" s="510"/>
      <c r="I34" s="217"/>
      <c r="K34" s="217"/>
      <c r="L34" s="217"/>
      <c r="M34" s="502"/>
    </row>
    <row r="35" spans="1:13">
      <c r="D35" s="229"/>
      <c r="E35" s="338"/>
      <c r="F35" s="338"/>
      <c r="G35" s="217"/>
      <c r="H35" s="510"/>
      <c r="I35" s="217"/>
      <c r="K35" s="217"/>
      <c r="L35" s="217"/>
      <c r="M35" s="502"/>
    </row>
    <row r="36" spans="1:13">
      <c r="D36" s="229"/>
      <c r="E36" s="338"/>
      <c r="F36" s="338"/>
      <c r="G36" s="217"/>
      <c r="H36" s="510"/>
      <c r="I36" s="217"/>
      <c r="K36" s="217"/>
      <c r="L36" s="217"/>
      <c r="M36" s="502"/>
    </row>
    <row r="37" spans="1:13">
      <c r="D37" s="229"/>
      <c r="E37" s="338"/>
      <c r="F37" s="338"/>
      <c r="G37" s="217"/>
      <c r="H37" s="510"/>
      <c r="I37" s="217"/>
      <c r="K37" s="217"/>
      <c r="L37" s="217"/>
      <c r="M37" s="502"/>
    </row>
    <row r="38" spans="1:13">
      <c r="D38" s="229"/>
      <c r="E38" s="338"/>
      <c r="F38" s="338"/>
      <c r="G38" s="217"/>
      <c r="H38" s="510"/>
      <c r="I38" s="217"/>
      <c r="K38" s="217"/>
      <c r="L38" s="217"/>
      <c r="M38" s="502"/>
    </row>
    <row r="39" spans="1:13">
      <c r="D39" s="229"/>
      <c r="E39" s="338"/>
      <c r="F39" s="338"/>
      <c r="G39" s="217"/>
      <c r="H39" s="510"/>
      <c r="I39" s="217"/>
      <c r="K39" s="217"/>
      <c r="L39" s="217"/>
      <c r="M39" s="502"/>
    </row>
    <row r="40" spans="1:13">
      <c r="D40" s="229"/>
      <c r="E40" s="338"/>
      <c r="F40" s="338"/>
      <c r="G40" s="217"/>
      <c r="H40" s="510"/>
      <c r="I40" s="217"/>
      <c r="K40" s="217"/>
      <c r="L40" s="217"/>
      <c r="M40" s="502"/>
    </row>
    <row r="41" spans="1:13" ht="13.5" thickBot="1">
      <c r="A41" s="2053"/>
      <c r="B41" s="2054"/>
      <c r="C41" s="2053"/>
      <c r="D41" s="2175"/>
      <c r="E41" s="269"/>
      <c r="F41" s="269"/>
      <c r="H41" s="502"/>
      <c r="M41" s="502"/>
    </row>
    <row r="42" spans="1:13">
      <c r="A42" s="15" t="s">
        <v>557</v>
      </c>
      <c r="B42" s="16"/>
      <c r="C42" s="17"/>
      <c r="D42" s="18"/>
    </row>
    <row r="44" spans="1:13">
      <c r="B44" s="9" t="s">
        <v>17708</v>
      </c>
      <c r="C44" s="233" t="s">
        <v>17716</v>
      </c>
      <c r="D44" s="366">
        <v>-6500</v>
      </c>
      <c r="E44" s="108">
        <v>41568500</v>
      </c>
    </row>
    <row r="45" spans="1:13">
      <c r="B45" s="9" t="s">
        <v>17708</v>
      </c>
      <c r="C45" s="233" t="s">
        <v>16864</v>
      </c>
      <c r="D45" s="366">
        <v>-9500</v>
      </c>
      <c r="E45" s="108">
        <v>41663512</v>
      </c>
    </row>
    <row r="46" spans="1:13">
      <c r="B46" s="9" t="s">
        <v>17708</v>
      </c>
      <c r="C46" s="233" t="s">
        <v>17722</v>
      </c>
      <c r="D46" s="366">
        <v>-12000</v>
      </c>
      <c r="E46" s="108">
        <v>41928251</v>
      </c>
    </row>
    <row r="47" spans="1:13">
      <c r="B47" s="9" t="s">
        <v>17708</v>
      </c>
      <c r="C47" s="233" t="s">
        <v>17723</v>
      </c>
      <c r="D47" s="366">
        <v>-6500</v>
      </c>
      <c r="E47" s="108">
        <v>41951850</v>
      </c>
    </row>
    <row r="48" spans="1:13">
      <c r="B48" s="9"/>
      <c r="C48" s="233"/>
      <c r="D48" s="366"/>
    </row>
    <row r="49" spans="1:4">
      <c r="A49" s="38" t="s">
        <v>1619</v>
      </c>
      <c r="D49" s="697">
        <f>SUM(D6:D47)</f>
        <v>0</v>
      </c>
    </row>
    <row r="52" spans="1:4" ht="13.5" thickBot="1"/>
    <row r="53" spans="1:4" ht="15.75" thickBot="1">
      <c r="A53" s="2887" t="s">
        <v>682</v>
      </c>
      <c r="B53" s="2888"/>
      <c r="C53" s="706" t="s">
        <v>17709</v>
      </c>
    </row>
    <row r="54" spans="1:4" ht="15.75" thickBot="1">
      <c r="A54" s="707" t="s">
        <v>684</v>
      </c>
      <c r="B54" s="1721"/>
      <c r="C54" s="706" t="s">
        <v>17710</v>
      </c>
    </row>
    <row r="55" spans="1:4" ht="15.75" thickBot="1">
      <c r="A55" s="2887" t="s">
        <v>685</v>
      </c>
      <c r="B55" s="2888"/>
      <c r="C55" s="706" t="s">
        <v>17710</v>
      </c>
    </row>
    <row r="56" spans="1:4" ht="15.75" thickBot="1">
      <c r="A56" s="2887" t="s">
        <v>686</v>
      </c>
      <c r="B56" s="2888"/>
      <c r="C56" s="705" t="s">
        <v>17711</v>
      </c>
    </row>
    <row r="57" spans="1:4" ht="15.75" thickBot="1">
      <c r="A57" s="2887" t="s">
        <v>688</v>
      </c>
      <c r="B57" s="2888"/>
      <c r="C57" s="706" t="s">
        <v>17712</v>
      </c>
    </row>
    <row r="58" spans="1:4" ht="15.75" thickBot="1">
      <c r="A58" s="2887" t="s">
        <v>690</v>
      </c>
      <c r="B58" s="2888"/>
      <c r="C58" s="706" t="s">
        <v>1625</v>
      </c>
    </row>
    <row r="59" spans="1:4" ht="15.75" thickBot="1">
      <c r="A59" s="2887" t="s">
        <v>692</v>
      </c>
      <c r="B59" s="2888"/>
      <c r="C59" s="706" t="s">
        <v>758</v>
      </c>
    </row>
    <row r="60" spans="1:4" ht="15.75" thickBot="1">
      <c r="A60" s="2883" t="s">
        <v>693</v>
      </c>
      <c r="B60" s="2884"/>
      <c r="C60" s="705" t="s">
        <v>694</v>
      </c>
    </row>
    <row r="61" spans="1:4" ht="15.75" thickBot="1">
      <c r="A61" s="2883" t="s">
        <v>695</v>
      </c>
      <c r="B61" s="2884"/>
      <c r="C61" s="714" t="s">
        <v>9427</v>
      </c>
    </row>
    <row r="62" spans="1:4" ht="15.75" thickBot="1">
      <c r="A62" s="2883" t="s">
        <v>697</v>
      </c>
      <c r="B62" s="2884"/>
      <c r="C62" s="705"/>
    </row>
    <row r="63" spans="1:4" ht="15.75" thickBot="1">
      <c r="A63" s="2883" t="s">
        <v>699</v>
      </c>
      <c r="B63" s="2884"/>
      <c r="C63" s="705"/>
    </row>
    <row r="64" spans="1:4" ht="15.75" thickBot="1">
      <c r="A64" s="2883" t="s">
        <v>700</v>
      </c>
      <c r="B64" s="2884"/>
      <c r="C64" s="713"/>
    </row>
    <row r="65" spans="1:3" ht="15.75" thickBot="1">
      <c r="A65" s="2883" t="s">
        <v>702</v>
      </c>
      <c r="B65" s="2884"/>
      <c r="C65" s="705" t="s">
        <v>5761</v>
      </c>
    </row>
    <row r="66" spans="1:3" ht="15.75" thickBot="1">
      <c r="A66" s="2883" t="s">
        <v>704</v>
      </c>
      <c r="B66" s="2884"/>
      <c r="C66" s="709" t="s">
        <v>705</v>
      </c>
    </row>
    <row r="67" spans="1:3" ht="15.75" thickBot="1">
      <c r="A67" s="2885" t="s">
        <v>706</v>
      </c>
      <c r="B67" s="2886"/>
      <c r="C67" s="705"/>
    </row>
  </sheetData>
  <mergeCells count="15">
    <mergeCell ref="A58:B58"/>
    <mergeCell ref="L1:N1"/>
    <mergeCell ref="A53:B53"/>
    <mergeCell ref="A55:B55"/>
    <mergeCell ref="A56:B56"/>
    <mergeCell ref="A57:B57"/>
    <mergeCell ref="A65:B65"/>
    <mergeCell ref="A66:B66"/>
    <mergeCell ref="A67:B67"/>
    <mergeCell ref="A59:B59"/>
    <mergeCell ref="A60:B60"/>
    <mergeCell ref="A61:B61"/>
    <mergeCell ref="A62:B62"/>
    <mergeCell ref="A63:B63"/>
    <mergeCell ref="A64:B64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18">
    <tabColor theme="1" tint="0.499984740745262"/>
    <pageSetUpPr fitToPage="1"/>
  </sheetPr>
  <dimension ref="A1:P130"/>
  <sheetViews>
    <sheetView zoomScaleNormal="100" workbookViewId="0">
      <pane ySplit="2" topLeftCell="A75" activePane="bottomLeft" state="frozen"/>
      <selection activeCell="B40" sqref="B40"/>
      <selection pane="bottomLeft" activeCell="B40" sqref="B40"/>
    </sheetView>
  </sheetViews>
  <sheetFormatPr defaultColWidth="9" defaultRowHeight="12.75"/>
  <cols>
    <col min="1" max="1" width="11.42578125" style="216" customWidth="1"/>
    <col min="2" max="2" width="32.7109375" style="216" customWidth="1"/>
    <col min="3" max="3" width="28.7109375" style="217" customWidth="1"/>
    <col min="4" max="4" width="16.7109375" style="248" customWidth="1"/>
    <col min="5" max="5" width="14.42578125" style="108" customWidth="1"/>
    <col min="6" max="6" width="10.140625" style="108" bestFit="1" customWidth="1"/>
    <col min="7" max="7" width="9" style="108"/>
    <col min="8" max="8" width="10.140625" style="108" bestFit="1" customWidth="1"/>
    <col min="9" max="9" width="10.140625" style="108" customWidth="1"/>
    <col min="10" max="10" width="9" style="217"/>
    <col min="11" max="12" width="9" style="108"/>
    <col min="13" max="13" width="9.85546875" style="108" customWidth="1"/>
    <col min="14" max="16384" width="9" style="108"/>
  </cols>
  <sheetData>
    <row r="1" spans="1:15" s="23" customFormat="1" ht="13.5" customHeight="1">
      <c r="A1" s="3"/>
      <c r="B1" s="2876" t="s">
        <v>9</v>
      </c>
      <c r="C1" s="1"/>
      <c r="D1" s="246" t="s">
        <v>1593</v>
      </c>
      <c r="E1" s="209" t="s">
        <v>1594</v>
      </c>
      <c r="F1" s="1" t="s">
        <v>1595</v>
      </c>
      <c r="G1" s="2876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260" t="s">
        <v>1596</v>
      </c>
      <c r="B2" s="5" t="s">
        <v>1</v>
      </c>
      <c r="C2" s="5" t="s">
        <v>1597</v>
      </c>
      <c r="D2" s="10" t="s">
        <v>9003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78" t="s">
        <v>949</v>
      </c>
    </row>
    <row r="3" spans="1:15" s="22" customFormat="1">
      <c r="A3" s="15"/>
      <c r="B3" s="2876"/>
      <c r="C3" s="2876"/>
      <c r="D3" s="566"/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1"/>
    </row>
    <row r="4" spans="1:15">
      <c r="A4" s="329" t="s">
        <v>12744</v>
      </c>
      <c r="C4" s="233" t="s">
        <v>17724</v>
      </c>
      <c r="D4" s="457"/>
      <c r="E4" s="338"/>
      <c r="F4" s="338"/>
      <c r="G4" s="217"/>
      <c r="H4" s="510"/>
      <c r="I4" s="217"/>
      <c r="K4" s="217"/>
      <c r="L4" s="217"/>
      <c r="M4" s="510"/>
      <c r="N4" s="217"/>
    </row>
    <row r="5" spans="1:15">
      <c r="A5" s="184">
        <v>4902072</v>
      </c>
      <c r="B5" s="216" t="s">
        <v>17725</v>
      </c>
      <c r="C5" s="217" t="s">
        <v>17726</v>
      </c>
      <c r="D5" s="457">
        <v>8000</v>
      </c>
      <c r="E5" s="338">
        <v>936000</v>
      </c>
      <c r="F5" s="338">
        <v>765000</v>
      </c>
      <c r="G5" s="217" t="s">
        <v>3217</v>
      </c>
      <c r="H5" s="510">
        <v>42049</v>
      </c>
      <c r="I5" s="217" t="s">
        <v>2539</v>
      </c>
      <c r="J5" s="217" t="s">
        <v>449</v>
      </c>
      <c r="K5" s="217" t="s">
        <v>9436</v>
      </c>
      <c r="L5" s="217" t="s">
        <v>6549</v>
      </c>
      <c r="M5" s="510">
        <v>42082</v>
      </c>
      <c r="N5" s="217"/>
      <c r="O5" s="108" t="s">
        <v>17727</v>
      </c>
    </row>
    <row r="6" spans="1:15" ht="15">
      <c r="A6" s="477"/>
      <c r="B6" s="315"/>
      <c r="C6" s="478"/>
      <c r="D6" s="322"/>
      <c r="H6" s="502"/>
      <c r="M6" s="502"/>
    </row>
    <row r="7" spans="1:15" ht="14.25">
      <c r="A7" s="329" t="s">
        <v>17728</v>
      </c>
      <c r="B7" s="315"/>
      <c r="C7" s="108"/>
      <c r="D7" s="322"/>
      <c r="H7" s="502"/>
      <c r="M7" s="502"/>
    </row>
    <row r="8" spans="1:15">
      <c r="A8" s="309">
        <v>4901062</v>
      </c>
      <c r="B8" s="216" t="s">
        <v>6588</v>
      </c>
      <c r="C8" s="182" t="s">
        <v>17729</v>
      </c>
      <c r="D8" s="310">
        <v>8300</v>
      </c>
      <c r="E8" s="338">
        <v>971000</v>
      </c>
      <c r="F8" s="338">
        <v>901000</v>
      </c>
      <c r="G8" s="217" t="s">
        <v>3217</v>
      </c>
      <c r="H8" s="510">
        <v>42020</v>
      </c>
      <c r="I8" s="217" t="s">
        <v>17730</v>
      </c>
      <c r="J8" s="217" t="s">
        <v>449</v>
      </c>
      <c r="K8" s="217" t="s">
        <v>9436</v>
      </c>
      <c r="L8" s="217" t="s">
        <v>13881</v>
      </c>
      <c r="M8" s="510">
        <v>42086</v>
      </c>
      <c r="N8" s="217"/>
      <c r="O8" s="108" t="s">
        <v>17727</v>
      </c>
    </row>
    <row r="9" spans="1:15">
      <c r="A9" s="309"/>
      <c r="C9" s="182"/>
      <c r="D9" s="310"/>
      <c r="E9" s="338"/>
      <c r="F9" s="338"/>
      <c r="G9" s="217"/>
      <c r="H9" s="510"/>
      <c r="I9" s="217"/>
      <c r="K9" s="217"/>
      <c r="L9" s="217"/>
      <c r="M9" s="510"/>
      <c r="N9" s="217"/>
    </row>
    <row r="10" spans="1:15">
      <c r="A10" s="329" t="s">
        <v>6573</v>
      </c>
      <c r="C10" s="182"/>
      <c r="D10" s="310"/>
      <c r="E10" s="338"/>
      <c r="F10" s="338"/>
      <c r="G10" s="217"/>
      <c r="H10" s="510"/>
      <c r="I10" s="217"/>
      <c r="K10" s="217"/>
      <c r="L10" s="217"/>
      <c r="M10" s="510"/>
      <c r="N10" s="217"/>
    </row>
    <row r="11" spans="1:15">
      <c r="A11" s="184">
        <v>4901128</v>
      </c>
      <c r="B11" s="216" t="s">
        <v>17725</v>
      </c>
      <c r="C11" s="217" t="s">
        <v>17731</v>
      </c>
      <c r="D11" s="457">
        <v>8300</v>
      </c>
      <c r="E11" s="338">
        <v>971000</v>
      </c>
      <c r="F11" s="338">
        <v>802000</v>
      </c>
      <c r="G11" s="217" t="s">
        <v>3217</v>
      </c>
      <c r="H11" s="510">
        <v>42026</v>
      </c>
      <c r="I11" s="217" t="s">
        <v>17732</v>
      </c>
      <c r="J11" s="217" t="s">
        <v>449</v>
      </c>
      <c r="K11" s="217" t="s">
        <v>9436</v>
      </c>
      <c r="L11" s="217" t="s">
        <v>1069</v>
      </c>
      <c r="M11" s="510">
        <v>42087</v>
      </c>
      <c r="N11" s="217"/>
      <c r="O11" s="108" t="s">
        <v>17727</v>
      </c>
    </row>
    <row r="12" spans="1:15">
      <c r="A12" s="184">
        <v>4902088</v>
      </c>
      <c r="B12" s="216" t="s">
        <v>17733</v>
      </c>
      <c r="C12" s="217" t="s">
        <v>17734</v>
      </c>
      <c r="D12" s="457">
        <v>5425</v>
      </c>
      <c r="E12" s="338">
        <v>645000</v>
      </c>
      <c r="F12" s="338">
        <v>575000</v>
      </c>
      <c r="G12" s="217" t="s">
        <v>3217</v>
      </c>
      <c r="H12" s="510">
        <v>42052</v>
      </c>
      <c r="I12" s="217" t="s">
        <v>5792</v>
      </c>
      <c r="J12" s="217" t="s">
        <v>449</v>
      </c>
      <c r="K12" s="217" t="s">
        <v>9436</v>
      </c>
      <c r="L12" s="217" t="s">
        <v>1069</v>
      </c>
      <c r="M12" s="510">
        <v>42087</v>
      </c>
      <c r="N12" s="217"/>
      <c r="O12" s="108" t="s">
        <v>17727</v>
      </c>
    </row>
    <row r="13" spans="1:15">
      <c r="A13" s="184"/>
      <c r="D13" s="457"/>
      <c r="E13" s="338"/>
      <c r="F13" s="338"/>
      <c r="G13" s="217"/>
      <c r="H13" s="510"/>
      <c r="I13" s="217"/>
      <c r="K13" s="217"/>
      <c r="L13" s="217"/>
      <c r="M13" s="510"/>
      <c r="N13" s="217"/>
    </row>
    <row r="14" spans="1:15">
      <c r="A14" s="210" t="s">
        <v>6107</v>
      </c>
      <c r="C14" s="217" t="s">
        <v>17735</v>
      </c>
      <c r="D14" s="457"/>
      <c r="E14" s="338"/>
      <c r="F14" s="338"/>
      <c r="G14" s="217"/>
      <c r="H14" s="510"/>
      <c r="I14" s="217"/>
      <c r="K14" s="217"/>
      <c r="L14" s="217"/>
      <c r="M14" s="510"/>
      <c r="N14" s="217"/>
    </row>
    <row r="15" spans="1:15">
      <c r="A15" s="2275">
        <v>4903107</v>
      </c>
      <c r="B15" s="2170" t="s">
        <v>6603</v>
      </c>
      <c r="C15" s="182" t="s">
        <v>17736</v>
      </c>
      <c r="D15" s="2342">
        <v>8700</v>
      </c>
      <c r="E15" s="338">
        <v>1035000</v>
      </c>
      <c r="F15" s="338">
        <v>852000</v>
      </c>
      <c r="G15" s="217" t="s">
        <v>17737</v>
      </c>
      <c r="H15" s="510">
        <v>42081</v>
      </c>
      <c r="I15" s="108" t="s">
        <v>6518</v>
      </c>
      <c r="K15" s="217" t="s">
        <v>9436</v>
      </c>
      <c r="L15" s="217" t="s">
        <v>1082</v>
      </c>
      <c r="M15" s="502">
        <v>42116</v>
      </c>
    </row>
    <row r="16" spans="1:15">
      <c r="A16" s="458"/>
      <c r="B16" s="2170"/>
      <c r="D16" s="2342"/>
      <c r="E16" s="269"/>
      <c r="F16" s="269"/>
      <c r="H16" s="502"/>
      <c r="M16" s="502"/>
    </row>
    <row r="17" spans="1:16" ht="14.25">
      <c r="A17" s="210" t="s">
        <v>6113</v>
      </c>
      <c r="B17" s="357"/>
      <c r="C17" s="233" t="s">
        <v>17738</v>
      </c>
      <c r="D17" s="322"/>
      <c r="E17" s="338"/>
      <c r="F17" s="338"/>
      <c r="G17" s="217"/>
      <c r="H17" s="510"/>
      <c r="I17" s="217"/>
      <c r="K17" s="217"/>
      <c r="L17" s="217"/>
      <c r="M17" s="510"/>
      <c r="N17" s="217"/>
      <c r="P17" s="217"/>
    </row>
    <row r="18" spans="1:16">
      <c r="A18" s="118">
        <v>4904134</v>
      </c>
      <c r="B18" s="216" t="s">
        <v>2254</v>
      </c>
      <c r="C18" s="217" t="s">
        <v>17739</v>
      </c>
      <c r="D18" s="229">
        <v>2750</v>
      </c>
      <c r="E18" s="338">
        <v>325000</v>
      </c>
      <c r="F18" s="338">
        <v>231000</v>
      </c>
      <c r="G18" s="217" t="s">
        <v>31</v>
      </c>
      <c r="H18" s="510">
        <v>42108</v>
      </c>
      <c r="I18" s="217" t="s">
        <v>40</v>
      </c>
      <c r="K18" s="217" t="s">
        <v>9467</v>
      </c>
      <c r="L18" s="217" t="s">
        <v>41</v>
      </c>
      <c r="M18" s="510">
        <v>42143</v>
      </c>
      <c r="N18" s="217"/>
      <c r="O18" s="108" t="s">
        <v>2230</v>
      </c>
      <c r="P18" s="217"/>
    </row>
    <row r="19" spans="1:16">
      <c r="A19" s="118">
        <v>4904138</v>
      </c>
      <c r="B19" s="216" t="s">
        <v>6116</v>
      </c>
      <c r="C19" s="217" t="s">
        <v>17740</v>
      </c>
      <c r="D19" s="229">
        <v>2750</v>
      </c>
      <c r="E19" s="338">
        <v>325000</v>
      </c>
      <c r="F19" s="338">
        <v>226000</v>
      </c>
      <c r="G19" s="217" t="s">
        <v>110</v>
      </c>
      <c r="H19" s="510">
        <v>42108</v>
      </c>
      <c r="I19" s="217" t="s">
        <v>17741</v>
      </c>
      <c r="K19" s="217" t="s">
        <v>9467</v>
      </c>
      <c r="L19" s="217" t="s">
        <v>41</v>
      </c>
      <c r="M19" s="510">
        <v>42143</v>
      </c>
      <c r="N19" s="217"/>
      <c r="O19" s="108" t="s">
        <v>2247</v>
      </c>
      <c r="P19" s="217"/>
    </row>
    <row r="20" spans="1:16">
      <c r="A20" s="118"/>
      <c r="D20" s="229"/>
      <c r="E20" s="338"/>
      <c r="F20" s="338"/>
      <c r="G20" s="217"/>
      <c r="H20" s="510"/>
      <c r="I20" s="217"/>
      <c r="K20" s="217"/>
      <c r="L20" s="217"/>
      <c r="M20" s="510"/>
      <c r="N20" s="217"/>
      <c r="P20" s="217"/>
    </row>
    <row r="21" spans="1:16">
      <c r="A21" s="210" t="s">
        <v>6131</v>
      </c>
      <c r="C21" s="233" t="s">
        <v>17738</v>
      </c>
      <c r="D21" s="457"/>
      <c r="E21" s="269"/>
      <c r="F21" s="269"/>
      <c r="H21" s="502"/>
      <c r="M21" s="502"/>
    </row>
    <row r="22" spans="1:16">
      <c r="A22" s="396">
        <v>4903163</v>
      </c>
      <c r="B22" s="567" t="s">
        <v>5794</v>
      </c>
      <c r="C22" s="406" t="s">
        <v>17742</v>
      </c>
      <c r="D22" s="229">
        <v>2430</v>
      </c>
      <c r="E22" s="338">
        <v>287000</v>
      </c>
      <c r="F22" s="338">
        <v>181000</v>
      </c>
      <c r="G22" s="217" t="s">
        <v>354</v>
      </c>
      <c r="H22" s="510">
        <v>42089</v>
      </c>
      <c r="I22" s="217" t="s">
        <v>6876</v>
      </c>
      <c r="J22" s="217" t="s">
        <v>449</v>
      </c>
      <c r="K22" s="217" t="s">
        <v>9467</v>
      </c>
      <c r="L22" s="217" t="s">
        <v>67</v>
      </c>
      <c r="M22" s="510"/>
      <c r="N22" s="217"/>
      <c r="O22" s="108" t="s">
        <v>17727</v>
      </c>
      <c r="P22" s="217"/>
    </row>
    <row r="23" spans="1:16">
      <c r="A23" s="184">
        <v>4904079</v>
      </c>
      <c r="B23" s="548" t="s">
        <v>4229</v>
      </c>
      <c r="C23" s="547" t="s">
        <v>17743</v>
      </c>
      <c r="D23" s="229">
        <v>2430</v>
      </c>
      <c r="E23" s="338">
        <v>287000</v>
      </c>
      <c r="F23" s="338">
        <v>174000</v>
      </c>
      <c r="G23" s="217" t="s">
        <v>17744</v>
      </c>
      <c r="H23" s="510">
        <v>42102</v>
      </c>
      <c r="I23" s="217" t="s">
        <v>192</v>
      </c>
      <c r="K23" s="217" t="s">
        <v>9467</v>
      </c>
      <c r="L23" s="217" t="s">
        <v>67</v>
      </c>
      <c r="M23" s="510"/>
      <c r="N23" s="217"/>
      <c r="P23" s="217"/>
    </row>
    <row r="24" spans="1:16">
      <c r="A24" s="396">
        <v>4904164</v>
      </c>
      <c r="B24" s="567" t="s">
        <v>8349</v>
      </c>
      <c r="C24" s="406" t="s">
        <v>17745</v>
      </c>
      <c r="D24" s="229">
        <v>1800</v>
      </c>
      <c r="E24" s="338">
        <v>212000</v>
      </c>
      <c r="F24" s="338">
        <v>120000</v>
      </c>
      <c r="G24" s="217" t="s">
        <v>2661</v>
      </c>
      <c r="H24" s="510">
        <v>42111</v>
      </c>
      <c r="I24" s="217" t="s">
        <v>6582</v>
      </c>
      <c r="K24" s="217" t="s">
        <v>9467</v>
      </c>
      <c r="L24" s="217" t="s">
        <v>67</v>
      </c>
      <c r="M24" s="510"/>
      <c r="N24" s="217"/>
      <c r="P24" s="217"/>
    </row>
    <row r="25" spans="1:16" ht="14.25">
      <c r="A25" s="118"/>
      <c r="B25" s="315"/>
      <c r="C25" s="315"/>
      <c r="D25" s="322"/>
      <c r="E25" s="269"/>
      <c r="F25" s="269"/>
      <c r="H25" s="502"/>
      <c r="M25" s="502"/>
    </row>
    <row r="26" spans="1:16">
      <c r="A26" s="210" t="s">
        <v>6652</v>
      </c>
      <c r="C26" s="233" t="s">
        <v>17746</v>
      </c>
      <c r="D26" s="229"/>
      <c r="E26" s="338"/>
      <c r="F26" s="338"/>
      <c r="G26" s="217"/>
      <c r="H26" s="510"/>
      <c r="I26" s="217"/>
      <c r="K26" s="217"/>
      <c r="L26" s="217"/>
      <c r="M26" s="502"/>
    </row>
    <row r="27" spans="1:16">
      <c r="A27" s="216">
        <v>4905019</v>
      </c>
      <c r="B27" s="216" t="s">
        <v>4229</v>
      </c>
      <c r="C27" s="217" t="s">
        <v>17747</v>
      </c>
      <c r="D27" s="229">
        <v>2300</v>
      </c>
      <c r="E27" s="338">
        <v>281000</v>
      </c>
      <c r="F27" s="338">
        <v>120000</v>
      </c>
      <c r="G27" s="217" t="s">
        <v>17748</v>
      </c>
      <c r="H27" s="510">
        <v>42121</v>
      </c>
      <c r="I27" s="217" t="s">
        <v>2364</v>
      </c>
      <c r="K27" s="217"/>
      <c r="L27" s="217" t="s">
        <v>41</v>
      </c>
      <c r="M27" s="502">
        <v>42209</v>
      </c>
      <c r="N27" s="108" t="s">
        <v>5746</v>
      </c>
    </row>
    <row r="28" spans="1:16">
      <c r="A28" s="216">
        <v>4906039</v>
      </c>
      <c r="B28" s="216" t="s">
        <v>8382</v>
      </c>
      <c r="C28" s="217" t="s">
        <v>17749</v>
      </c>
      <c r="D28" s="229">
        <v>1350</v>
      </c>
      <c r="E28" s="338">
        <v>165000</v>
      </c>
      <c r="F28" s="338">
        <v>30000</v>
      </c>
      <c r="G28" s="217" t="s">
        <v>25</v>
      </c>
      <c r="H28" s="510">
        <v>42149</v>
      </c>
      <c r="I28" s="217" t="s">
        <v>2364</v>
      </c>
      <c r="J28" s="217" t="s">
        <v>449</v>
      </c>
      <c r="K28" s="217"/>
      <c r="L28" s="217" t="s">
        <v>41</v>
      </c>
      <c r="M28" s="502">
        <v>42209</v>
      </c>
      <c r="N28" s="108" t="s">
        <v>5746</v>
      </c>
      <c r="O28" s="108" t="s">
        <v>17727</v>
      </c>
    </row>
    <row r="29" spans="1:16">
      <c r="A29" s="216">
        <v>4906073</v>
      </c>
      <c r="B29" s="216" t="s">
        <v>8466</v>
      </c>
      <c r="C29" s="217" t="s">
        <v>17750</v>
      </c>
      <c r="D29" s="229">
        <v>1700</v>
      </c>
      <c r="E29" s="338">
        <v>207000</v>
      </c>
      <c r="F29" s="338">
        <v>115000</v>
      </c>
      <c r="G29" s="217" t="s">
        <v>98</v>
      </c>
      <c r="H29" s="510">
        <v>42166</v>
      </c>
      <c r="I29" s="217" t="s">
        <v>284</v>
      </c>
      <c r="K29" s="217"/>
      <c r="L29" s="217" t="s">
        <v>41</v>
      </c>
      <c r="M29" s="502">
        <v>42209</v>
      </c>
      <c r="N29" s="108" t="s">
        <v>5746</v>
      </c>
    </row>
    <row r="31" spans="1:16">
      <c r="A31" s="244" t="s">
        <v>6652</v>
      </c>
      <c r="C31" s="233" t="s">
        <v>17751</v>
      </c>
      <c r="D31" s="229"/>
      <c r="E31" s="338"/>
      <c r="F31" s="338"/>
      <c r="G31" s="217"/>
      <c r="H31" s="510"/>
      <c r="I31" s="217"/>
      <c r="K31" s="217"/>
      <c r="L31" s="217"/>
      <c r="M31" s="502"/>
    </row>
    <row r="32" spans="1:16">
      <c r="A32" s="216">
        <v>4903094</v>
      </c>
      <c r="B32" s="216" t="s">
        <v>2720</v>
      </c>
      <c r="C32" s="217" t="s">
        <v>17752</v>
      </c>
      <c r="D32" s="229">
        <v>6200</v>
      </c>
      <c r="E32" s="338">
        <v>620000</v>
      </c>
      <c r="F32" s="338">
        <v>680000</v>
      </c>
      <c r="G32" s="217" t="s">
        <v>1188</v>
      </c>
      <c r="H32" s="510">
        <v>42077</v>
      </c>
      <c r="I32" s="217" t="s">
        <v>448</v>
      </c>
      <c r="K32" s="217"/>
      <c r="L32" s="217" t="s">
        <v>41</v>
      </c>
      <c r="M32" s="502">
        <v>42209</v>
      </c>
      <c r="N32" s="108" t="s">
        <v>5746</v>
      </c>
    </row>
    <row r="34" spans="1:14" ht="14.25">
      <c r="A34" s="210" t="s">
        <v>2227</v>
      </c>
      <c r="B34" s="315"/>
      <c r="C34" s="233" t="s">
        <v>17746</v>
      </c>
      <c r="D34" s="322"/>
      <c r="E34" s="338"/>
      <c r="F34" s="338"/>
      <c r="G34" s="217"/>
      <c r="H34" s="510"/>
      <c r="I34" s="217"/>
      <c r="K34" s="217"/>
      <c r="L34" s="217"/>
      <c r="M34" s="502"/>
    </row>
    <row r="35" spans="1:14">
      <c r="A35" s="216">
        <v>4810192</v>
      </c>
      <c r="B35" s="216" t="s">
        <v>2742</v>
      </c>
      <c r="C35" s="217" t="s">
        <v>17753</v>
      </c>
      <c r="D35" s="229">
        <v>6400</v>
      </c>
      <c r="E35" s="338">
        <v>781000</v>
      </c>
      <c r="F35" s="338">
        <v>673000</v>
      </c>
      <c r="G35" s="217" t="s">
        <v>98</v>
      </c>
      <c r="H35" s="510">
        <v>41940</v>
      </c>
      <c r="I35" s="217" t="s">
        <v>727</v>
      </c>
      <c r="K35" s="217"/>
      <c r="L35" s="217" t="s">
        <v>67</v>
      </c>
      <c r="M35" s="502">
        <v>42211</v>
      </c>
      <c r="N35" s="108" t="s">
        <v>5746</v>
      </c>
    </row>
    <row r="37" spans="1:14">
      <c r="A37" s="244" t="s">
        <v>2227</v>
      </c>
      <c r="C37" s="233" t="s">
        <v>17754</v>
      </c>
      <c r="D37" s="229"/>
      <c r="E37" s="338"/>
      <c r="F37" s="338"/>
      <c r="G37" s="217"/>
      <c r="H37" s="510"/>
      <c r="I37" s="217"/>
      <c r="K37" s="217"/>
      <c r="L37" s="217"/>
      <c r="M37" s="502"/>
    </row>
    <row r="38" spans="1:14">
      <c r="A38" s="216">
        <v>4905073</v>
      </c>
      <c r="B38" s="216" t="s">
        <v>6588</v>
      </c>
      <c r="C38" s="217" t="s">
        <v>17755</v>
      </c>
      <c r="D38" s="229">
        <v>8250</v>
      </c>
      <c r="E38" s="338">
        <v>990000</v>
      </c>
      <c r="F38" s="338">
        <v>873000</v>
      </c>
      <c r="G38" s="217" t="s">
        <v>98</v>
      </c>
      <c r="H38" s="510">
        <v>42138</v>
      </c>
      <c r="I38" s="217" t="s">
        <v>8295</v>
      </c>
      <c r="K38" s="217"/>
      <c r="L38" s="217" t="s">
        <v>67</v>
      </c>
      <c r="M38" s="502">
        <v>42211</v>
      </c>
      <c r="N38" s="108" t="s">
        <v>5746</v>
      </c>
    </row>
    <row r="40" spans="1:14">
      <c r="A40" s="244" t="s">
        <v>2227</v>
      </c>
      <c r="C40" s="233" t="s">
        <v>17751</v>
      </c>
      <c r="D40" s="229"/>
      <c r="E40" s="338"/>
      <c r="F40" s="338"/>
      <c r="G40" s="217"/>
      <c r="H40" s="510"/>
      <c r="I40" s="217"/>
      <c r="K40" s="217"/>
      <c r="L40" s="217"/>
      <c r="M40" s="502"/>
    </row>
    <row r="41" spans="1:14">
      <c r="A41" s="216">
        <v>4904103</v>
      </c>
      <c r="B41" s="216" t="s">
        <v>2241</v>
      </c>
      <c r="C41" s="217" t="s">
        <v>17756</v>
      </c>
      <c r="D41" s="229">
        <v>2750</v>
      </c>
      <c r="E41" s="338">
        <v>275000</v>
      </c>
      <c r="F41" s="338">
        <v>237000</v>
      </c>
      <c r="G41" s="217" t="s">
        <v>104</v>
      </c>
      <c r="H41" s="510">
        <v>42103</v>
      </c>
      <c r="I41" s="217" t="s">
        <v>203</v>
      </c>
      <c r="K41" s="217"/>
      <c r="L41" s="217" t="s">
        <v>67</v>
      </c>
      <c r="M41" s="502">
        <v>42211</v>
      </c>
      <c r="N41" s="108" t="s">
        <v>5746</v>
      </c>
    </row>
    <row r="43" spans="1:14">
      <c r="A43" s="210" t="s">
        <v>6145</v>
      </c>
      <c r="C43" s="233" t="s">
        <v>17746</v>
      </c>
      <c r="D43" s="229"/>
      <c r="E43" s="338"/>
      <c r="F43" s="338"/>
      <c r="G43" s="217"/>
      <c r="H43" s="510"/>
      <c r="I43" s="217"/>
      <c r="K43" s="217"/>
      <c r="L43" s="217"/>
      <c r="M43" s="502"/>
    </row>
    <row r="44" spans="1:14">
      <c r="A44" s="216">
        <v>4904163</v>
      </c>
      <c r="B44" s="216" t="s">
        <v>5801</v>
      </c>
      <c r="C44" s="217" t="s">
        <v>17757</v>
      </c>
      <c r="D44" s="229">
        <v>2400</v>
      </c>
      <c r="E44" s="338">
        <v>293000</v>
      </c>
      <c r="F44" s="338">
        <v>213000</v>
      </c>
      <c r="G44" s="217" t="s">
        <v>354</v>
      </c>
      <c r="H44" s="510">
        <v>42111</v>
      </c>
      <c r="I44" s="217" t="s">
        <v>17758</v>
      </c>
      <c r="K44" s="217"/>
      <c r="L44" s="217" t="s">
        <v>10953</v>
      </c>
      <c r="M44" s="502">
        <v>42243</v>
      </c>
      <c r="N44" s="108" t="s">
        <v>5746</v>
      </c>
    </row>
    <row r="45" spans="1:14">
      <c r="D45" s="229"/>
      <c r="E45" s="338"/>
      <c r="F45" s="338"/>
      <c r="G45" s="217"/>
      <c r="H45" s="510"/>
      <c r="I45" s="217"/>
      <c r="K45" s="217"/>
      <c r="L45" s="217"/>
      <c r="M45" s="502"/>
    </row>
    <row r="46" spans="1:14">
      <c r="A46" s="210" t="s">
        <v>6145</v>
      </c>
      <c r="C46" s="233" t="s">
        <v>17751</v>
      </c>
      <c r="D46" s="229"/>
      <c r="E46" s="338"/>
      <c r="F46" s="338"/>
      <c r="G46" s="217"/>
      <c r="H46" s="510"/>
      <c r="I46" s="217"/>
      <c r="K46" s="217"/>
      <c r="L46" s="217"/>
      <c r="M46" s="502"/>
    </row>
    <row r="47" spans="1:14">
      <c r="A47" s="216">
        <v>4905028</v>
      </c>
      <c r="B47" s="216" t="s">
        <v>2257</v>
      </c>
      <c r="C47" s="217" t="s">
        <v>17759</v>
      </c>
      <c r="D47" s="229">
        <v>2350</v>
      </c>
      <c r="E47" s="338">
        <v>282000</v>
      </c>
      <c r="F47" s="338">
        <v>170000</v>
      </c>
      <c r="G47" s="217" t="s">
        <v>25</v>
      </c>
      <c r="H47" s="510">
        <v>42121</v>
      </c>
      <c r="I47" s="217" t="s">
        <v>2364</v>
      </c>
      <c r="K47" s="217"/>
      <c r="L47" s="217" t="s">
        <v>67</v>
      </c>
      <c r="M47" s="502">
        <v>42243</v>
      </c>
      <c r="N47" s="108" t="s">
        <v>5746</v>
      </c>
    </row>
    <row r="48" spans="1:14">
      <c r="A48" s="216">
        <v>4906041</v>
      </c>
      <c r="B48" s="216" t="s">
        <v>2257</v>
      </c>
      <c r="C48" s="217" t="s">
        <v>17760</v>
      </c>
      <c r="D48" s="229">
        <v>2800</v>
      </c>
      <c r="E48" s="338">
        <v>280000</v>
      </c>
      <c r="F48" s="338">
        <v>247000</v>
      </c>
      <c r="G48" s="217" t="s">
        <v>25</v>
      </c>
      <c r="H48" s="510">
        <v>42159</v>
      </c>
      <c r="I48" s="217" t="s">
        <v>8295</v>
      </c>
      <c r="K48" s="217"/>
      <c r="L48" s="217" t="s">
        <v>67</v>
      </c>
      <c r="M48" s="502">
        <v>42243</v>
      </c>
      <c r="N48" s="108" t="s">
        <v>5746</v>
      </c>
    </row>
    <row r="49" spans="1:15">
      <c r="A49" s="216">
        <v>4906090</v>
      </c>
      <c r="B49" s="216" t="s">
        <v>8022</v>
      </c>
      <c r="C49" s="217" t="s">
        <v>17761</v>
      </c>
      <c r="D49" s="229">
        <v>2400</v>
      </c>
      <c r="E49" s="338">
        <v>288000</v>
      </c>
      <c r="F49" s="338">
        <v>161000</v>
      </c>
      <c r="G49" s="217" t="s">
        <v>110</v>
      </c>
      <c r="H49" s="510">
        <v>42171</v>
      </c>
      <c r="I49" s="217" t="s">
        <v>979</v>
      </c>
      <c r="K49" s="217"/>
      <c r="L49" s="217" t="s">
        <v>67</v>
      </c>
      <c r="M49" s="502">
        <v>42243</v>
      </c>
      <c r="N49" s="108" t="s">
        <v>5746</v>
      </c>
    </row>
    <row r="50" spans="1:15">
      <c r="D50" s="229"/>
      <c r="E50" s="338"/>
      <c r="F50" s="338"/>
      <c r="G50" s="217"/>
      <c r="H50" s="510"/>
      <c r="I50" s="217"/>
      <c r="K50" s="217"/>
      <c r="L50" s="217"/>
      <c r="M50" s="502"/>
    </row>
    <row r="51" spans="1:15">
      <c r="A51" s="244" t="s">
        <v>6139</v>
      </c>
      <c r="D51" s="229"/>
      <c r="E51" s="338"/>
      <c r="F51" s="338"/>
      <c r="G51" s="217"/>
      <c r="H51" s="510"/>
      <c r="I51" s="217"/>
      <c r="K51" s="217"/>
      <c r="L51" s="217"/>
      <c r="M51" s="502"/>
    </row>
    <row r="52" spans="1:15">
      <c r="A52" s="216">
        <v>4906117</v>
      </c>
      <c r="B52" s="216" t="s">
        <v>7045</v>
      </c>
      <c r="C52" s="217" t="s">
        <v>17762</v>
      </c>
      <c r="D52" s="229">
        <v>3800</v>
      </c>
      <c r="E52" s="338">
        <v>380000</v>
      </c>
      <c r="F52" s="338">
        <v>330000</v>
      </c>
      <c r="G52" s="217" t="s">
        <v>110</v>
      </c>
      <c r="H52" s="510">
        <v>42174</v>
      </c>
      <c r="I52" s="217" t="s">
        <v>2335</v>
      </c>
      <c r="K52" s="217"/>
      <c r="L52" s="217" t="s">
        <v>41</v>
      </c>
      <c r="M52" s="502">
        <v>42241</v>
      </c>
      <c r="N52" s="108" t="s">
        <v>5746</v>
      </c>
    </row>
    <row r="53" spans="1:15">
      <c r="D53" s="229"/>
      <c r="E53" s="338"/>
      <c r="F53" s="338"/>
      <c r="G53" s="217"/>
      <c r="H53" s="510"/>
      <c r="I53" s="217"/>
      <c r="K53" s="217"/>
      <c r="L53" s="217"/>
      <c r="M53" s="502"/>
    </row>
    <row r="54" spans="1:15">
      <c r="A54" s="244" t="s">
        <v>6686</v>
      </c>
      <c r="C54" s="233" t="s">
        <v>17763</v>
      </c>
      <c r="D54" s="229"/>
      <c r="E54" s="338"/>
      <c r="F54" s="338"/>
      <c r="G54" s="217"/>
      <c r="H54" s="510"/>
      <c r="I54" s="217"/>
      <c r="K54" s="217"/>
      <c r="L54" s="217"/>
      <c r="M54" s="502"/>
    </row>
    <row r="55" spans="1:15">
      <c r="A55" s="216">
        <v>4908041</v>
      </c>
      <c r="B55" s="216" t="s">
        <v>6603</v>
      </c>
      <c r="C55" s="217" t="s">
        <v>17764</v>
      </c>
      <c r="D55" s="229">
        <v>10000</v>
      </c>
      <c r="E55" s="338">
        <v>1190000</v>
      </c>
      <c r="F55" s="338">
        <v>1065000</v>
      </c>
      <c r="G55" s="217" t="s">
        <v>98</v>
      </c>
      <c r="H55" s="510">
        <v>42234</v>
      </c>
      <c r="I55" s="217" t="s">
        <v>2144</v>
      </c>
      <c r="K55" s="217"/>
      <c r="L55" s="217" t="s">
        <v>41</v>
      </c>
      <c r="M55" s="502">
        <v>42268</v>
      </c>
      <c r="N55" s="108" t="s">
        <v>5746</v>
      </c>
    </row>
    <row r="56" spans="1:15">
      <c r="D56" s="229"/>
      <c r="E56" s="338"/>
      <c r="F56" s="338"/>
      <c r="G56" s="217"/>
      <c r="H56" s="510"/>
      <c r="I56" s="217"/>
      <c r="K56" s="217"/>
      <c r="L56" s="217"/>
      <c r="M56" s="502"/>
    </row>
    <row r="57" spans="1:15">
      <c r="A57" s="244" t="s">
        <v>6686</v>
      </c>
      <c r="C57" s="233" t="s">
        <v>17765</v>
      </c>
      <c r="D57" s="229"/>
      <c r="E57" s="338"/>
      <c r="F57" s="338"/>
      <c r="G57" s="217"/>
      <c r="H57" s="510"/>
      <c r="I57" s="217"/>
      <c r="K57" s="217"/>
      <c r="L57" s="217"/>
      <c r="M57" s="502"/>
    </row>
    <row r="58" spans="1:15">
      <c r="A58" s="216">
        <v>4902073</v>
      </c>
      <c r="B58" s="216" t="s">
        <v>2783</v>
      </c>
      <c r="C58" s="217" t="s">
        <v>17766</v>
      </c>
      <c r="D58" s="229">
        <v>7700</v>
      </c>
      <c r="E58" s="338">
        <v>916000</v>
      </c>
      <c r="F58" s="338">
        <v>825000</v>
      </c>
      <c r="G58" s="217" t="s">
        <v>98</v>
      </c>
      <c r="H58" s="510">
        <v>42049</v>
      </c>
      <c r="I58" s="217" t="s">
        <v>448</v>
      </c>
      <c r="K58" s="217"/>
      <c r="L58" s="217" t="s">
        <v>41</v>
      </c>
      <c r="M58" s="502">
        <v>42268</v>
      </c>
      <c r="N58" s="108" t="s">
        <v>5746</v>
      </c>
    </row>
    <row r="59" spans="1:15">
      <c r="D59" s="229"/>
      <c r="E59" s="338"/>
      <c r="F59" s="338"/>
      <c r="G59" s="217"/>
      <c r="H59" s="510"/>
      <c r="I59" s="217"/>
      <c r="K59" s="217"/>
      <c r="L59" s="217"/>
      <c r="M59" s="502"/>
    </row>
    <row r="60" spans="1:15">
      <c r="A60" s="244" t="s">
        <v>6695</v>
      </c>
      <c r="C60" s="233" t="s">
        <v>17767</v>
      </c>
      <c r="D60" s="229"/>
      <c r="E60" s="338"/>
      <c r="F60" s="338"/>
      <c r="G60" s="217"/>
      <c r="H60" s="510"/>
      <c r="I60" s="217"/>
      <c r="K60" s="217"/>
      <c r="L60" s="217"/>
      <c r="M60" s="502"/>
    </row>
    <row r="61" spans="1:15">
      <c r="A61" s="216">
        <v>4905081</v>
      </c>
      <c r="B61" s="108" t="s">
        <v>2241</v>
      </c>
      <c r="C61" s="217" t="s">
        <v>17768</v>
      </c>
      <c r="D61" s="229">
        <v>2750</v>
      </c>
      <c r="E61" s="338">
        <v>336000</v>
      </c>
      <c r="F61" s="338">
        <v>241000</v>
      </c>
      <c r="G61" s="217" t="s">
        <v>25</v>
      </c>
      <c r="H61" s="510">
        <v>42139</v>
      </c>
      <c r="I61" s="217" t="s">
        <v>17492</v>
      </c>
      <c r="K61" s="217"/>
      <c r="L61" s="217" t="s">
        <v>67</v>
      </c>
      <c r="M61" s="502">
        <v>42270</v>
      </c>
      <c r="N61" s="108" t="s">
        <v>5746</v>
      </c>
      <c r="O61" s="328" t="s">
        <v>17769</v>
      </c>
    </row>
    <row r="62" spans="1:15">
      <c r="A62" s="216">
        <v>4906049</v>
      </c>
      <c r="B62" s="216" t="s">
        <v>2742</v>
      </c>
      <c r="C62" s="217" t="s">
        <v>17770</v>
      </c>
      <c r="D62" s="229">
        <v>7200</v>
      </c>
      <c r="E62" s="338">
        <v>878000</v>
      </c>
      <c r="F62" s="338">
        <v>783000</v>
      </c>
      <c r="G62" s="217" t="s">
        <v>98</v>
      </c>
      <c r="H62" s="510">
        <v>42164</v>
      </c>
      <c r="I62" s="217" t="s">
        <v>727</v>
      </c>
      <c r="K62" s="217"/>
      <c r="L62" s="217" t="s">
        <v>67</v>
      </c>
      <c r="M62" s="502">
        <v>42270</v>
      </c>
      <c r="N62" s="108" t="s">
        <v>5746</v>
      </c>
    </row>
    <row r="63" spans="1:15">
      <c r="A63" s="216">
        <v>4907136</v>
      </c>
      <c r="B63" s="216" t="s">
        <v>17771</v>
      </c>
      <c r="C63" s="217" t="s">
        <v>17772</v>
      </c>
      <c r="D63" s="229">
        <v>3100</v>
      </c>
      <c r="E63" s="338">
        <v>378000</v>
      </c>
      <c r="F63" s="338">
        <v>260000</v>
      </c>
      <c r="G63" s="217" t="s">
        <v>73</v>
      </c>
      <c r="H63" s="510">
        <v>42213</v>
      </c>
      <c r="I63" s="217" t="s">
        <v>17773</v>
      </c>
      <c r="K63" s="217"/>
      <c r="L63" s="217" t="s">
        <v>67</v>
      </c>
      <c r="M63" s="502">
        <v>42270</v>
      </c>
      <c r="N63" s="108" t="s">
        <v>5746</v>
      </c>
      <c r="O63" s="328" t="s">
        <v>17769</v>
      </c>
    </row>
    <row r="64" spans="1:15">
      <c r="A64" s="216">
        <v>4907139</v>
      </c>
      <c r="B64" s="216" t="s">
        <v>2257</v>
      </c>
      <c r="C64" s="217" t="s">
        <v>17774</v>
      </c>
      <c r="D64" s="229">
        <v>2750</v>
      </c>
      <c r="E64" s="338">
        <v>336000</v>
      </c>
      <c r="F64" s="338">
        <v>255000</v>
      </c>
      <c r="G64" s="217" t="s">
        <v>25</v>
      </c>
      <c r="H64" s="510">
        <v>42213</v>
      </c>
      <c r="I64" s="217" t="s">
        <v>727</v>
      </c>
      <c r="K64" s="217"/>
      <c r="L64" s="217" t="s">
        <v>67</v>
      </c>
      <c r="M64" s="502">
        <v>42270</v>
      </c>
      <c r="N64" s="108" t="s">
        <v>5746</v>
      </c>
      <c r="O64" s="328" t="s">
        <v>17769</v>
      </c>
    </row>
    <row r="65" spans="1:15" ht="15">
      <c r="A65" s="184">
        <v>4908012</v>
      </c>
      <c r="B65" s="185" t="s">
        <v>4229</v>
      </c>
      <c r="C65" s="2146" t="s">
        <v>17775</v>
      </c>
      <c r="D65" s="229">
        <v>2400</v>
      </c>
      <c r="E65" s="338">
        <v>286000</v>
      </c>
      <c r="F65" s="338">
        <v>192000</v>
      </c>
      <c r="G65" s="217" t="s">
        <v>25</v>
      </c>
      <c r="H65" s="510">
        <v>42220</v>
      </c>
      <c r="I65" s="217" t="s">
        <v>979</v>
      </c>
      <c r="K65" s="217"/>
      <c r="L65" s="217" t="s">
        <v>67</v>
      </c>
      <c r="M65" s="502">
        <v>42270</v>
      </c>
      <c r="N65" s="108" t="s">
        <v>5746</v>
      </c>
      <c r="O65" s="328" t="s">
        <v>17769</v>
      </c>
    </row>
    <row r="66" spans="1:15">
      <c r="D66" s="229"/>
      <c r="E66" s="338"/>
      <c r="F66" s="338"/>
      <c r="G66" s="217"/>
      <c r="H66" s="510"/>
      <c r="I66" s="217"/>
      <c r="K66" s="217"/>
      <c r="L66" s="217"/>
      <c r="M66" s="502"/>
    </row>
    <row r="67" spans="1:15">
      <c r="A67" s="244" t="s">
        <v>6695</v>
      </c>
      <c r="C67" s="233" t="s">
        <v>17763</v>
      </c>
      <c r="D67" s="229"/>
      <c r="E67" s="338"/>
      <c r="F67" s="338"/>
      <c r="G67" s="217"/>
      <c r="H67" s="510"/>
      <c r="I67" s="217"/>
      <c r="K67" s="217"/>
      <c r="L67" s="217"/>
      <c r="M67" s="502"/>
    </row>
    <row r="68" spans="1:15">
      <c r="A68" s="216">
        <v>4908066</v>
      </c>
      <c r="B68" s="216" t="s">
        <v>2783</v>
      </c>
      <c r="C68" s="217" t="s">
        <v>17776</v>
      </c>
      <c r="D68" s="229">
        <v>8100</v>
      </c>
      <c r="E68" s="338">
        <v>964000</v>
      </c>
      <c r="F68" s="338">
        <v>878000</v>
      </c>
      <c r="G68" s="217" t="s">
        <v>98</v>
      </c>
      <c r="H68" s="510">
        <v>42237</v>
      </c>
      <c r="I68" s="217" t="s">
        <v>3263</v>
      </c>
      <c r="K68" s="217"/>
      <c r="L68" s="217" t="s">
        <v>67</v>
      </c>
      <c r="M68" s="502">
        <v>42270</v>
      </c>
      <c r="N68" s="108" t="s">
        <v>5746</v>
      </c>
    </row>
    <row r="69" spans="1:15">
      <c r="D69" s="229"/>
      <c r="E69" s="338"/>
      <c r="F69" s="338"/>
      <c r="G69" s="217"/>
      <c r="H69" s="510"/>
      <c r="I69" s="217"/>
      <c r="K69" s="217"/>
      <c r="L69" s="217"/>
      <c r="M69" s="502"/>
    </row>
    <row r="70" spans="1:15">
      <c r="A70" s="244" t="s">
        <v>6695</v>
      </c>
      <c r="B70" s="108"/>
      <c r="C70" s="233" t="s">
        <v>17765</v>
      </c>
      <c r="D70" s="211"/>
      <c r="E70" s="338"/>
      <c r="F70" s="338"/>
      <c r="G70" s="217"/>
      <c r="H70" s="510"/>
      <c r="I70" s="217"/>
      <c r="K70" s="217"/>
      <c r="L70" s="217"/>
      <c r="M70" s="502"/>
    </row>
    <row r="71" spans="1:15">
      <c r="A71" s="216">
        <v>4908078</v>
      </c>
      <c r="B71" s="216" t="s">
        <v>8610</v>
      </c>
      <c r="C71" s="217" t="s">
        <v>17777</v>
      </c>
      <c r="D71" s="229">
        <v>2350</v>
      </c>
      <c r="E71" s="338">
        <v>280000</v>
      </c>
      <c r="F71" s="338">
        <v>150000</v>
      </c>
      <c r="G71" s="217" t="s">
        <v>31</v>
      </c>
      <c r="H71" s="510">
        <v>42240</v>
      </c>
      <c r="I71" s="217" t="s">
        <v>2364</v>
      </c>
      <c r="K71" s="217"/>
      <c r="L71" s="217" t="s">
        <v>67</v>
      </c>
      <c r="M71" s="502">
        <v>42270</v>
      </c>
      <c r="N71" s="108" t="s">
        <v>5746</v>
      </c>
      <c r="O71" s="328" t="s">
        <v>17778</v>
      </c>
    </row>
    <row r="72" spans="1:15">
      <c r="D72" s="229"/>
      <c r="E72" s="338"/>
      <c r="F72" s="338"/>
      <c r="G72" s="217"/>
      <c r="H72" s="510"/>
      <c r="I72" s="217"/>
      <c r="K72" s="217"/>
      <c r="L72" s="217"/>
      <c r="M72" s="502"/>
      <c r="O72" s="328"/>
    </row>
    <row r="73" spans="1:15">
      <c r="A73" s="244" t="s">
        <v>6740</v>
      </c>
      <c r="C73" s="233" t="s">
        <v>17779</v>
      </c>
      <c r="D73" s="229"/>
      <c r="E73" s="338"/>
      <c r="F73" s="338"/>
      <c r="G73" s="217"/>
      <c r="H73" s="510"/>
      <c r="I73" s="217"/>
      <c r="K73" s="217"/>
      <c r="L73" s="217"/>
      <c r="M73" s="502"/>
    </row>
    <row r="74" spans="1:15">
      <c r="A74" s="216">
        <v>4908108</v>
      </c>
      <c r="B74" s="216" t="s">
        <v>6136</v>
      </c>
      <c r="C74" s="217" t="s">
        <v>17780</v>
      </c>
      <c r="D74" s="229">
        <v>3100</v>
      </c>
      <c r="E74" s="338">
        <v>310000</v>
      </c>
      <c r="F74" s="338">
        <v>282000</v>
      </c>
      <c r="G74" s="217" t="s">
        <v>31</v>
      </c>
      <c r="H74" s="510">
        <v>42243</v>
      </c>
      <c r="I74" s="217" t="s">
        <v>17781</v>
      </c>
      <c r="K74" s="217"/>
      <c r="L74" s="217" t="s">
        <v>41</v>
      </c>
      <c r="M74" s="502">
        <v>42360</v>
      </c>
      <c r="N74" s="108" t="s">
        <v>5746</v>
      </c>
      <c r="O74" s="108" t="s">
        <v>2230</v>
      </c>
    </row>
    <row r="76" spans="1:15">
      <c r="A76" s="244" t="s">
        <v>6740</v>
      </c>
      <c r="C76" s="233" t="s">
        <v>17767</v>
      </c>
      <c r="D76" s="229"/>
      <c r="E76" s="338"/>
      <c r="F76" s="338"/>
      <c r="G76" s="217"/>
      <c r="H76" s="510"/>
      <c r="I76" s="217"/>
      <c r="K76" s="217"/>
      <c r="L76" s="217"/>
      <c r="M76" s="502"/>
    </row>
    <row r="77" spans="1:15">
      <c r="A77" s="216">
        <v>4908036</v>
      </c>
      <c r="B77" s="216" t="s">
        <v>2257</v>
      </c>
      <c r="C77" s="217" t="s">
        <v>17782</v>
      </c>
      <c r="D77" s="229">
        <v>2750</v>
      </c>
      <c r="E77" s="338">
        <v>330000</v>
      </c>
      <c r="F77" s="338">
        <v>252000</v>
      </c>
      <c r="G77" s="217" t="s">
        <v>25</v>
      </c>
      <c r="H77" s="510">
        <v>42226</v>
      </c>
      <c r="I77" s="217" t="s">
        <v>2364</v>
      </c>
      <c r="K77" s="217"/>
      <c r="L77" s="217" t="s">
        <v>41</v>
      </c>
      <c r="M77" s="502">
        <v>42360</v>
      </c>
      <c r="N77" s="108" t="s">
        <v>5746</v>
      </c>
    </row>
    <row r="78" spans="1:15">
      <c r="D78" s="229"/>
      <c r="E78" s="338"/>
      <c r="F78" s="338"/>
      <c r="G78" s="217"/>
      <c r="H78" s="510"/>
      <c r="I78" s="217"/>
      <c r="K78" s="217"/>
      <c r="L78" s="217"/>
      <c r="M78" s="502"/>
    </row>
    <row r="79" spans="1:15">
      <c r="A79" s="244" t="s">
        <v>6740</v>
      </c>
      <c r="C79" s="233" t="s">
        <v>17765</v>
      </c>
      <c r="D79" s="229"/>
      <c r="E79" s="338"/>
      <c r="F79" s="338"/>
      <c r="G79" s="217"/>
      <c r="H79" s="510"/>
      <c r="I79" s="217"/>
      <c r="K79" s="217"/>
      <c r="L79" s="217"/>
      <c r="M79" s="502"/>
    </row>
    <row r="80" spans="1:15">
      <c r="A80" s="216">
        <v>4908087</v>
      </c>
      <c r="B80" s="216" t="s">
        <v>2257</v>
      </c>
      <c r="C80" s="217" t="s">
        <v>17783</v>
      </c>
      <c r="D80" s="229">
        <v>3300</v>
      </c>
      <c r="E80" s="338">
        <v>393000</v>
      </c>
      <c r="F80" s="338">
        <v>135000</v>
      </c>
      <c r="G80" s="217" t="s">
        <v>98</v>
      </c>
      <c r="H80" s="510">
        <v>42241</v>
      </c>
      <c r="I80" s="217" t="s">
        <v>40</v>
      </c>
      <c r="K80" s="217"/>
      <c r="L80" s="217" t="s">
        <v>41</v>
      </c>
      <c r="M80" s="502">
        <v>42360</v>
      </c>
      <c r="N80" s="108" t="s">
        <v>5746</v>
      </c>
      <c r="O80" s="108" t="s">
        <v>2230</v>
      </c>
    </row>
    <row r="81" spans="1:15">
      <c r="D81" s="229"/>
      <c r="E81" s="338"/>
      <c r="F81" s="338"/>
      <c r="G81" s="217"/>
      <c r="H81" s="510"/>
      <c r="I81" s="217"/>
      <c r="K81" s="217"/>
      <c r="L81" s="217"/>
      <c r="M81" s="502"/>
    </row>
    <row r="82" spans="1:15">
      <c r="A82" s="244" t="s">
        <v>3287</v>
      </c>
      <c r="C82" s="233" t="s">
        <v>17779</v>
      </c>
      <c r="D82" s="229"/>
      <c r="E82" s="338"/>
      <c r="F82" s="338"/>
      <c r="G82" s="217"/>
      <c r="H82" s="510"/>
      <c r="I82" s="217"/>
      <c r="K82" s="217"/>
      <c r="L82" s="217"/>
      <c r="M82" s="502"/>
    </row>
    <row r="83" spans="1:15">
      <c r="A83" s="216">
        <v>4904126</v>
      </c>
      <c r="B83" s="216" t="s">
        <v>2241</v>
      </c>
      <c r="C83" s="217" t="s">
        <v>17784</v>
      </c>
      <c r="D83" s="229">
        <v>2850</v>
      </c>
      <c r="E83" s="338">
        <v>285000</v>
      </c>
      <c r="F83" s="338">
        <v>268000</v>
      </c>
      <c r="G83" s="217" t="s">
        <v>25</v>
      </c>
      <c r="H83" s="510">
        <v>42108</v>
      </c>
      <c r="I83" s="217" t="s">
        <v>979</v>
      </c>
      <c r="K83" s="217"/>
      <c r="L83" s="217" t="s">
        <v>67</v>
      </c>
      <c r="M83" s="502">
        <v>42365</v>
      </c>
      <c r="N83" s="108" t="s">
        <v>5746</v>
      </c>
    </row>
    <row r="84" spans="1:15">
      <c r="A84" s="216">
        <v>4906050</v>
      </c>
      <c r="B84" s="216" t="s">
        <v>5801</v>
      </c>
      <c r="C84" s="217" t="s">
        <v>17785</v>
      </c>
      <c r="D84" s="229">
        <v>2850</v>
      </c>
      <c r="E84" s="338">
        <v>285000</v>
      </c>
      <c r="F84" s="338">
        <v>250000</v>
      </c>
      <c r="G84" s="217" t="s">
        <v>31</v>
      </c>
      <c r="H84" s="510">
        <v>42164</v>
      </c>
      <c r="I84" s="217" t="s">
        <v>17786</v>
      </c>
      <c r="K84" s="217"/>
      <c r="L84" s="217" t="s">
        <v>67</v>
      </c>
      <c r="M84" s="502">
        <v>42365</v>
      </c>
      <c r="N84" s="108" t="s">
        <v>5746</v>
      </c>
      <c r="O84" s="108" t="s">
        <v>17787</v>
      </c>
    </row>
    <row r="85" spans="1:15">
      <c r="A85" s="216">
        <v>4909106</v>
      </c>
      <c r="B85" s="216" t="s">
        <v>2320</v>
      </c>
      <c r="C85" s="217" t="s">
        <v>17788</v>
      </c>
      <c r="D85" s="229">
        <v>4200</v>
      </c>
      <c r="E85" s="338">
        <v>420000</v>
      </c>
      <c r="F85" s="338">
        <v>371000</v>
      </c>
      <c r="G85" s="217" t="s">
        <v>25</v>
      </c>
      <c r="H85" s="510">
        <v>42259</v>
      </c>
      <c r="I85" s="217" t="s">
        <v>6708</v>
      </c>
      <c r="K85" s="217"/>
      <c r="L85" s="217" t="s">
        <v>67</v>
      </c>
      <c r="M85" s="502">
        <v>42365</v>
      </c>
      <c r="N85" s="108" t="s">
        <v>5746</v>
      </c>
    </row>
    <row r="86" spans="1:15">
      <c r="A86" s="216">
        <v>4909107</v>
      </c>
      <c r="B86" s="216" t="s">
        <v>2320</v>
      </c>
      <c r="C86" s="217" t="s">
        <v>17789</v>
      </c>
      <c r="D86" s="229">
        <v>4200</v>
      </c>
      <c r="E86" s="338">
        <v>420000</v>
      </c>
      <c r="F86" s="338">
        <v>404000</v>
      </c>
      <c r="G86" s="217" t="s">
        <v>64</v>
      </c>
      <c r="H86" s="510">
        <v>42259</v>
      </c>
      <c r="I86" s="217" t="s">
        <v>6708</v>
      </c>
      <c r="K86" s="217"/>
      <c r="L86" s="217" t="s">
        <v>67</v>
      </c>
      <c r="M86" s="502">
        <v>42365</v>
      </c>
      <c r="N86" s="108" t="s">
        <v>5746</v>
      </c>
    </row>
    <row r="87" spans="1:15">
      <c r="A87" s="216">
        <v>4910189</v>
      </c>
      <c r="B87" s="216" t="s">
        <v>2207</v>
      </c>
      <c r="C87" s="217" t="s">
        <v>17790</v>
      </c>
      <c r="D87" s="229">
        <v>3900</v>
      </c>
      <c r="E87" s="338">
        <v>468000</v>
      </c>
      <c r="F87" s="338">
        <v>392000</v>
      </c>
      <c r="G87" s="217" t="s">
        <v>25</v>
      </c>
      <c r="H87" s="510">
        <v>42304</v>
      </c>
      <c r="I87" s="217" t="s">
        <v>27</v>
      </c>
      <c r="K87" s="217"/>
      <c r="L87" s="217" t="s">
        <v>67</v>
      </c>
      <c r="M87" s="502">
        <v>42365</v>
      </c>
      <c r="N87" s="108" t="s">
        <v>5746</v>
      </c>
    </row>
    <row r="88" spans="1:15">
      <c r="D88" s="229"/>
      <c r="E88" s="338"/>
      <c r="F88" s="338"/>
      <c r="G88" s="217"/>
      <c r="H88" s="510"/>
      <c r="I88" s="217"/>
      <c r="K88" s="217"/>
      <c r="L88" s="217"/>
      <c r="M88" s="502"/>
    </row>
    <row r="89" spans="1:15">
      <c r="A89" s="244" t="s">
        <v>3287</v>
      </c>
      <c r="C89" s="233" t="s">
        <v>17767</v>
      </c>
      <c r="D89" s="229"/>
      <c r="E89" s="338"/>
      <c r="F89" s="338"/>
      <c r="G89" s="217"/>
      <c r="H89" s="510"/>
      <c r="I89" s="217"/>
      <c r="K89" s="217"/>
      <c r="L89" s="217"/>
      <c r="M89" s="502"/>
    </row>
    <row r="90" spans="1:15">
      <c r="A90" s="216">
        <v>4907119</v>
      </c>
      <c r="B90" s="216" t="s">
        <v>2207</v>
      </c>
      <c r="C90" s="217" t="s">
        <v>17791</v>
      </c>
      <c r="D90" s="229">
        <v>4500</v>
      </c>
      <c r="E90" s="338">
        <v>536000</v>
      </c>
      <c r="F90" s="338">
        <v>366000</v>
      </c>
      <c r="G90" s="217" t="s">
        <v>354</v>
      </c>
      <c r="H90" s="510">
        <v>42209</v>
      </c>
      <c r="I90" s="217" t="s">
        <v>262</v>
      </c>
      <c r="K90" s="217"/>
      <c r="L90" s="217" t="s">
        <v>67</v>
      </c>
      <c r="M90" s="502">
        <v>42365</v>
      </c>
      <c r="N90" s="108" t="s">
        <v>5746</v>
      </c>
    </row>
    <row r="91" spans="1:15">
      <c r="D91" s="229"/>
      <c r="E91" s="338"/>
      <c r="F91" s="338"/>
      <c r="G91" s="217"/>
      <c r="H91" s="510"/>
      <c r="I91" s="217"/>
      <c r="K91" s="217"/>
      <c r="L91" s="217"/>
      <c r="M91" s="502"/>
    </row>
    <row r="92" spans="1:15">
      <c r="D92" s="229"/>
      <c r="E92" s="338"/>
      <c r="F92" s="338"/>
      <c r="G92" s="217"/>
      <c r="H92" s="510"/>
      <c r="I92" s="217"/>
      <c r="K92" s="217"/>
      <c r="L92" s="217"/>
      <c r="M92" s="502"/>
    </row>
    <row r="93" spans="1:15">
      <c r="B93" s="560" t="s">
        <v>6168</v>
      </c>
      <c r="D93" s="229"/>
      <c r="E93" s="338"/>
      <c r="F93" s="338"/>
      <c r="G93" s="217"/>
      <c r="H93" s="510"/>
      <c r="I93" s="217"/>
      <c r="K93" s="217"/>
      <c r="L93" s="217"/>
      <c r="M93" s="502"/>
    </row>
    <row r="94" spans="1:15" ht="13.5" thickBot="1">
      <c r="A94" s="2053"/>
      <c r="B94" s="2054"/>
      <c r="C94" s="2053"/>
      <c r="D94" s="2175"/>
      <c r="E94" s="269"/>
      <c r="F94" s="269"/>
      <c r="H94" s="502"/>
      <c r="M94" s="502"/>
    </row>
    <row r="95" spans="1:15">
      <c r="A95" s="15" t="s">
        <v>557</v>
      </c>
      <c r="B95" s="16"/>
      <c r="C95" s="17"/>
      <c r="D95" s="18"/>
    </row>
    <row r="98" spans="1:5">
      <c r="B98" s="9" t="s">
        <v>8129</v>
      </c>
      <c r="C98" s="8" t="s">
        <v>17792</v>
      </c>
      <c r="D98" s="366">
        <v>-24600</v>
      </c>
      <c r="E98" s="108">
        <v>40248555</v>
      </c>
    </row>
    <row r="99" spans="1:5">
      <c r="B99" s="9" t="s">
        <v>8129</v>
      </c>
      <c r="C99" s="233" t="s">
        <v>17793</v>
      </c>
      <c r="D99" s="366">
        <v>-14125</v>
      </c>
      <c r="E99" s="108">
        <v>40423440</v>
      </c>
    </row>
    <row r="100" spans="1:5">
      <c r="B100" s="9" t="s">
        <v>17794</v>
      </c>
      <c r="C100" s="233" t="s">
        <v>17795</v>
      </c>
      <c r="D100" s="366">
        <v>-12160</v>
      </c>
      <c r="E100" s="108">
        <v>40585177</v>
      </c>
    </row>
    <row r="101" spans="1:5">
      <c r="B101" s="9" t="s">
        <v>17794</v>
      </c>
      <c r="C101" s="233" t="s">
        <v>17431</v>
      </c>
      <c r="D101" s="366">
        <v>-7075</v>
      </c>
      <c r="E101" s="108">
        <v>40649488</v>
      </c>
    </row>
    <row r="102" spans="1:5">
      <c r="B102" s="9" t="s">
        <v>6835</v>
      </c>
      <c r="C102" s="233" t="s">
        <v>17796</v>
      </c>
      <c r="D102" s="366">
        <v>-675</v>
      </c>
      <c r="E102" s="108">
        <v>40681898</v>
      </c>
    </row>
    <row r="103" spans="1:5">
      <c r="B103" s="9" t="s">
        <v>17708</v>
      </c>
      <c r="C103" s="233" t="s">
        <v>17796</v>
      </c>
      <c r="D103" s="366">
        <v>-6400</v>
      </c>
      <c r="E103" s="108">
        <v>40681888</v>
      </c>
    </row>
    <row r="104" spans="1:5">
      <c r="B104" s="9" t="s">
        <v>17708</v>
      </c>
      <c r="C104" s="233" t="s">
        <v>17797</v>
      </c>
      <c r="D104" s="366">
        <v>-8250</v>
      </c>
      <c r="E104" s="108">
        <v>40711360</v>
      </c>
    </row>
    <row r="105" spans="1:5">
      <c r="B105" s="9" t="s">
        <v>17708</v>
      </c>
      <c r="C105" s="233" t="s">
        <v>17798</v>
      </c>
      <c r="D105" s="366">
        <v>-6200</v>
      </c>
      <c r="E105" s="108">
        <v>40805128</v>
      </c>
    </row>
    <row r="106" spans="1:5">
      <c r="B106" s="9" t="s">
        <v>17708</v>
      </c>
      <c r="C106" s="233" t="s">
        <v>17798</v>
      </c>
      <c r="D106" s="366">
        <v>-3950</v>
      </c>
      <c r="E106" s="108">
        <v>40805120</v>
      </c>
    </row>
    <row r="107" spans="1:5">
      <c r="B107" s="9" t="s">
        <v>17708</v>
      </c>
      <c r="C107" s="233" t="s">
        <v>6850</v>
      </c>
      <c r="D107" s="366">
        <v>-10150</v>
      </c>
      <c r="E107" s="108">
        <v>40894453</v>
      </c>
    </row>
    <row r="108" spans="1:5">
      <c r="B108" s="9" t="s">
        <v>17708</v>
      </c>
      <c r="C108" s="233" t="s">
        <v>14100</v>
      </c>
      <c r="D108" s="366">
        <v>-10000</v>
      </c>
      <c r="E108" s="108">
        <v>40925429</v>
      </c>
    </row>
    <row r="109" spans="1:5">
      <c r="B109" s="9" t="s">
        <v>17708</v>
      </c>
      <c r="C109" s="233" t="s">
        <v>17799</v>
      </c>
      <c r="D109" s="366">
        <v>-45000</v>
      </c>
      <c r="E109" s="108">
        <v>41033071</v>
      </c>
    </row>
    <row r="110" spans="1:5">
      <c r="B110" s="9" t="s">
        <v>17708</v>
      </c>
      <c r="C110" s="233" t="s">
        <v>17800</v>
      </c>
      <c r="D110" s="366">
        <v>-23000</v>
      </c>
      <c r="E110" s="108">
        <v>41344836</v>
      </c>
    </row>
    <row r="112" spans="1:5">
      <c r="A112" s="38" t="s">
        <v>1619</v>
      </c>
      <c r="D112" s="697">
        <f>SUM(D4:D111)</f>
        <v>0</v>
      </c>
    </row>
    <row r="115" spans="1:3" ht="13.5" thickBot="1"/>
    <row r="116" spans="1:3" ht="15.75" thickBot="1">
      <c r="A116" s="2887" t="s">
        <v>682</v>
      </c>
      <c r="B116" s="2888"/>
      <c r="C116" s="706" t="s">
        <v>17709</v>
      </c>
    </row>
    <row r="117" spans="1:3" ht="15.75" thickBot="1">
      <c r="A117" s="707" t="s">
        <v>684</v>
      </c>
      <c r="B117" s="1721"/>
      <c r="C117" s="706" t="s">
        <v>17710</v>
      </c>
    </row>
    <row r="118" spans="1:3" ht="15.75" thickBot="1">
      <c r="A118" s="2887" t="s">
        <v>685</v>
      </c>
      <c r="B118" s="2888"/>
      <c r="C118" s="706" t="s">
        <v>17710</v>
      </c>
    </row>
    <row r="119" spans="1:3" ht="15.75" thickBot="1">
      <c r="A119" s="2887" t="s">
        <v>686</v>
      </c>
      <c r="B119" s="2888"/>
      <c r="C119" s="705" t="s">
        <v>17711</v>
      </c>
    </row>
    <row r="120" spans="1:3" ht="15.75" thickBot="1">
      <c r="A120" s="2887" t="s">
        <v>688</v>
      </c>
      <c r="B120" s="2888"/>
      <c r="C120" s="706" t="s">
        <v>17712</v>
      </c>
    </row>
    <row r="121" spans="1:3" ht="15.75" thickBot="1">
      <c r="A121" s="2887" t="s">
        <v>690</v>
      </c>
      <c r="B121" s="2888"/>
      <c r="C121" s="706" t="s">
        <v>1625</v>
      </c>
    </row>
    <row r="122" spans="1:3" ht="15.75" thickBot="1">
      <c r="A122" s="2887" t="s">
        <v>692</v>
      </c>
      <c r="B122" s="2888"/>
      <c r="C122" s="706" t="s">
        <v>758</v>
      </c>
    </row>
    <row r="123" spans="1:3" ht="15.75" thickBot="1">
      <c r="A123" s="2883" t="s">
        <v>693</v>
      </c>
      <c r="B123" s="2884"/>
      <c r="C123" s="705" t="s">
        <v>694</v>
      </c>
    </row>
    <row r="124" spans="1:3" ht="15.75" thickBot="1">
      <c r="A124" s="2883" t="s">
        <v>695</v>
      </c>
      <c r="B124" s="2884"/>
      <c r="C124" s="717" t="s">
        <v>696</v>
      </c>
    </row>
    <row r="125" spans="1:3" ht="15.75" thickBot="1">
      <c r="A125" s="2883" t="s">
        <v>697</v>
      </c>
      <c r="B125" s="2884"/>
      <c r="C125" s="705"/>
    </row>
    <row r="126" spans="1:3" ht="15.75" thickBot="1">
      <c r="A126" s="2883" t="s">
        <v>699</v>
      </c>
      <c r="B126" s="2884"/>
      <c r="C126" s="705"/>
    </row>
    <row r="127" spans="1:3" ht="15.75" thickBot="1">
      <c r="A127" s="2883" t="s">
        <v>700</v>
      </c>
      <c r="B127" s="2884"/>
      <c r="C127" s="713"/>
    </row>
    <row r="128" spans="1:3" ht="15.75" thickBot="1">
      <c r="A128" s="2883" t="s">
        <v>702</v>
      </c>
      <c r="B128" s="2884"/>
      <c r="C128" s="705" t="s">
        <v>5761</v>
      </c>
    </row>
    <row r="129" spans="1:3" ht="15.75" thickBot="1">
      <c r="A129" s="2883" t="s">
        <v>704</v>
      </c>
      <c r="B129" s="2884"/>
      <c r="C129" s="709" t="s">
        <v>705</v>
      </c>
    </row>
    <row r="130" spans="1:3" ht="15.75" thickBot="1">
      <c r="A130" s="2885" t="s">
        <v>706</v>
      </c>
      <c r="B130" s="2886"/>
      <c r="C130" s="705"/>
    </row>
  </sheetData>
  <mergeCells count="15">
    <mergeCell ref="A126:B126"/>
    <mergeCell ref="A127:B127"/>
    <mergeCell ref="A128:B128"/>
    <mergeCell ref="A129:B129"/>
    <mergeCell ref="A130:B130"/>
    <mergeCell ref="A121:B121"/>
    <mergeCell ref="A122:B122"/>
    <mergeCell ref="A123:B123"/>
    <mergeCell ref="A124:B124"/>
    <mergeCell ref="A125:B125"/>
    <mergeCell ref="L1:N1"/>
    <mergeCell ref="A116:B116"/>
    <mergeCell ref="A118:B118"/>
    <mergeCell ref="A119:B119"/>
    <mergeCell ref="A120:B120"/>
  </mergeCells>
  <phoneticPr fontId="124"/>
  <printOptions horizontalCentered="1" verticalCentered="1"/>
  <pageMargins left="0.25" right="0.25" top="0.25" bottom="0.25" header="0" footer="0"/>
  <pageSetup paperSize="9" scale="69" orientation="portrait" horizontalDpi="300" verticalDpi="300" r:id="rId1"/>
  <headerFooter alignWithMargins="0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>
    <tabColor theme="0" tint="-0.499984740745262"/>
    <pageSetUpPr fitToPage="1"/>
  </sheetPr>
  <dimension ref="A1:P52"/>
  <sheetViews>
    <sheetView zoomScaleNormal="100" workbookViewId="0">
      <pane ySplit="2" topLeftCell="A3" activePane="bottomLeft" state="frozen"/>
      <selection activeCell="A44" sqref="A44:B44"/>
      <selection pane="bottomLeft" activeCell="A44" sqref="A44:B44"/>
    </sheetView>
  </sheetViews>
  <sheetFormatPr defaultColWidth="9" defaultRowHeight="12.75"/>
  <cols>
    <col min="1" max="1" width="12" style="216" customWidth="1"/>
    <col min="2" max="2" width="32.7109375" style="216" customWidth="1"/>
    <col min="3" max="3" width="28.7109375" style="217" customWidth="1"/>
    <col min="4" max="4" width="16.7109375" style="248" customWidth="1"/>
    <col min="5" max="5" width="14.42578125" style="108" customWidth="1"/>
    <col min="6" max="6" width="10.140625" style="108" customWidth="1"/>
    <col min="7" max="7" width="9" style="108"/>
    <col min="8" max="8" width="10.140625" style="108" customWidth="1"/>
    <col min="9" max="9" width="13" style="108" customWidth="1"/>
    <col min="10" max="10" width="9" style="217"/>
    <col min="11" max="12" width="9" style="108"/>
    <col min="13" max="13" width="9.85546875" style="108" customWidth="1"/>
    <col min="14" max="16384" width="9" style="108"/>
  </cols>
  <sheetData>
    <row r="1" spans="1:15" s="23" customFormat="1" ht="13.5" customHeight="1">
      <c r="A1" s="3"/>
      <c r="B1" s="2876" t="s">
        <v>9</v>
      </c>
      <c r="C1" s="1"/>
      <c r="D1" s="246" t="s">
        <v>1593</v>
      </c>
      <c r="E1" s="209" t="s">
        <v>1594</v>
      </c>
      <c r="F1" s="1" t="s">
        <v>1595</v>
      </c>
      <c r="G1" s="2876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260" t="s">
        <v>1596</v>
      </c>
      <c r="B2" s="5" t="s">
        <v>1</v>
      </c>
      <c r="C2" s="5" t="s">
        <v>1597</v>
      </c>
      <c r="D2" s="10" t="s">
        <v>10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78" t="s">
        <v>949</v>
      </c>
    </row>
    <row r="3" spans="1:15" s="22" customFormat="1">
      <c r="A3" s="15"/>
      <c r="B3" s="2876"/>
      <c r="C3" s="2876"/>
      <c r="D3" s="566"/>
      <c r="E3" s="47"/>
      <c r="F3" s="639"/>
      <c r="G3" s="2876"/>
      <c r="H3" s="48"/>
      <c r="I3" s="2876"/>
      <c r="J3" s="2876"/>
      <c r="K3" s="48"/>
      <c r="L3" s="2876"/>
      <c r="M3" s="48"/>
      <c r="N3" s="49"/>
      <c r="O3" s="1"/>
    </row>
    <row r="4" spans="1:15" s="22" customFormat="1">
      <c r="A4" s="15"/>
      <c r="B4" s="245" t="s">
        <v>2187</v>
      </c>
      <c r="C4" s="2876"/>
      <c r="D4" s="56">
        <v>0</v>
      </c>
      <c r="E4" s="47"/>
      <c r="F4" s="639"/>
      <c r="G4" s="2876"/>
      <c r="H4" s="48"/>
      <c r="I4" s="2876"/>
      <c r="J4" s="2876"/>
      <c r="K4" s="48"/>
      <c r="L4" s="2876"/>
      <c r="M4" s="48"/>
      <c r="N4" s="49"/>
      <c r="O4" s="1"/>
    </row>
    <row r="5" spans="1:15" s="22" customFormat="1">
      <c r="A5" s="15"/>
      <c r="B5" s="245"/>
      <c r="C5" s="2876"/>
      <c r="D5" s="56"/>
      <c r="E5" s="47"/>
      <c r="F5" s="639"/>
      <c r="G5" s="2876"/>
      <c r="H5" s="48"/>
      <c r="I5" s="2876"/>
      <c r="J5" s="2876"/>
      <c r="K5" s="48"/>
      <c r="L5" s="2876"/>
      <c r="M5" s="48"/>
      <c r="N5" s="49"/>
      <c r="O5" s="1"/>
    </row>
    <row r="6" spans="1:15">
      <c r="A6" s="2171"/>
      <c r="B6" s="2067"/>
      <c r="C6" s="2172"/>
      <c r="D6" s="2152"/>
      <c r="E6" s="338"/>
      <c r="F6" s="589"/>
      <c r="G6" s="217"/>
      <c r="H6" s="510"/>
      <c r="I6" s="217"/>
      <c r="K6" s="217"/>
      <c r="L6" s="217"/>
      <c r="M6" s="510"/>
      <c r="N6" s="217"/>
    </row>
    <row r="7" spans="1:15">
      <c r="A7" s="210"/>
      <c r="B7" s="108"/>
      <c r="C7" s="108"/>
      <c r="D7" s="2152"/>
      <c r="E7" s="338"/>
      <c r="F7" s="589"/>
      <c r="G7" s="217"/>
      <c r="H7" s="510"/>
      <c r="I7" s="217"/>
      <c r="K7" s="217"/>
      <c r="L7" s="217"/>
      <c r="M7" s="510"/>
      <c r="N7" s="217"/>
    </row>
    <row r="8" spans="1:15">
      <c r="A8" s="210"/>
      <c r="B8" s="675"/>
      <c r="C8" s="677"/>
      <c r="D8" s="2152"/>
      <c r="E8" s="338"/>
      <c r="F8" s="589"/>
      <c r="G8" s="217"/>
      <c r="H8" s="510"/>
      <c r="I8" s="217"/>
      <c r="K8" s="217"/>
      <c r="L8" s="217"/>
      <c r="M8" s="510"/>
      <c r="N8" s="217"/>
    </row>
    <row r="9" spans="1:15">
      <c r="A9" s="184"/>
      <c r="C9" s="677"/>
      <c r="D9" s="2152"/>
      <c r="E9" s="338"/>
      <c r="F9" s="589"/>
      <c r="G9" s="217"/>
      <c r="H9" s="510"/>
      <c r="I9" s="217"/>
      <c r="K9" s="217"/>
      <c r="L9" s="217"/>
      <c r="M9" s="510"/>
      <c r="N9" s="217"/>
    </row>
    <row r="10" spans="1:15">
      <c r="A10" s="184"/>
      <c r="B10" s="244"/>
      <c r="C10" s="710"/>
      <c r="D10" s="2152"/>
      <c r="E10" s="338"/>
      <c r="F10" s="589"/>
      <c r="G10" s="217"/>
      <c r="H10" s="510"/>
      <c r="I10" s="217"/>
      <c r="K10" s="217"/>
      <c r="L10" s="217"/>
      <c r="M10" s="510"/>
      <c r="N10" s="217"/>
    </row>
    <row r="11" spans="1:15">
      <c r="A11" s="2171"/>
      <c r="B11" s="2067"/>
      <c r="C11" s="2172"/>
      <c r="D11" s="2152"/>
      <c r="E11" s="338"/>
      <c r="F11" s="589"/>
      <c r="G11" s="217"/>
      <c r="H11" s="510"/>
      <c r="I11" s="217"/>
      <c r="K11" s="217"/>
      <c r="L11" s="217"/>
      <c r="M11" s="510"/>
      <c r="N11" s="217"/>
    </row>
    <row r="12" spans="1:15">
      <c r="B12" s="244"/>
      <c r="C12" s="673"/>
      <c r="D12" s="641"/>
      <c r="E12" s="338"/>
      <c r="F12" s="589"/>
      <c r="G12" s="217"/>
      <c r="H12" s="510"/>
      <c r="I12" s="217"/>
      <c r="K12" s="217"/>
      <c r="L12" s="217"/>
      <c r="M12" s="502"/>
    </row>
    <row r="13" spans="1:15">
      <c r="B13" s="244"/>
      <c r="C13" s="673"/>
      <c r="D13" s="641"/>
      <c r="E13" s="338"/>
      <c r="F13" s="589"/>
      <c r="G13" s="217"/>
      <c r="H13" s="510"/>
      <c r="I13" s="217"/>
      <c r="K13" s="217"/>
      <c r="L13" s="217"/>
      <c r="M13" s="502"/>
    </row>
    <row r="14" spans="1:15">
      <c r="B14" s="244"/>
      <c r="C14" s="673"/>
      <c r="D14" s="641"/>
      <c r="E14" s="338"/>
      <c r="F14" s="589"/>
      <c r="G14" s="217"/>
      <c r="H14" s="510"/>
      <c r="I14" s="217"/>
      <c r="K14" s="217"/>
      <c r="L14" s="217"/>
      <c r="M14" s="502"/>
    </row>
    <row r="15" spans="1:15">
      <c r="B15" s="244"/>
      <c r="C15" s="673"/>
      <c r="D15" s="641"/>
      <c r="E15" s="338"/>
      <c r="F15" s="589"/>
      <c r="G15" s="217"/>
      <c r="H15" s="510"/>
      <c r="I15" s="217"/>
      <c r="K15" s="217"/>
      <c r="L15" s="217"/>
      <c r="M15" s="502"/>
    </row>
    <row r="16" spans="1:15">
      <c r="B16" s="244"/>
      <c r="C16" s="673"/>
      <c r="D16" s="641"/>
      <c r="E16" s="338"/>
      <c r="F16" s="589"/>
      <c r="G16" s="217"/>
      <c r="H16" s="510"/>
      <c r="I16" s="217"/>
      <c r="K16" s="217"/>
      <c r="L16" s="217"/>
      <c r="M16" s="502"/>
    </row>
    <row r="17" spans="1:13">
      <c r="B17" s="244"/>
      <c r="C17" s="673"/>
      <c r="D17" s="641"/>
      <c r="E17" s="338"/>
      <c r="F17" s="589"/>
      <c r="G17" s="217"/>
      <c r="H17" s="510"/>
      <c r="I17" s="217"/>
      <c r="K17" s="217"/>
      <c r="L17" s="217"/>
      <c r="M17" s="502"/>
    </row>
    <row r="18" spans="1:13">
      <c r="D18" s="641"/>
      <c r="E18" s="338"/>
      <c r="F18" s="589"/>
      <c r="G18" s="217"/>
      <c r="H18" s="510"/>
      <c r="I18" s="217"/>
      <c r="K18" s="217"/>
      <c r="L18" s="217"/>
      <c r="M18" s="502"/>
    </row>
    <row r="19" spans="1:13">
      <c r="D19" s="641"/>
      <c r="E19" s="338"/>
      <c r="F19" s="589"/>
      <c r="G19" s="217"/>
      <c r="H19" s="510"/>
      <c r="I19" s="217"/>
      <c r="K19" s="217"/>
      <c r="L19" s="217"/>
      <c r="M19" s="502"/>
    </row>
    <row r="20" spans="1:13">
      <c r="D20" s="641"/>
      <c r="E20" s="338"/>
      <c r="F20" s="589"/>
      <c r="G20" s="217"/>
      <c r="H20" s="510"/>
      <c r="I20" s="217"/>
      <c r="K20" s="217"/>
      <c r="L20" s="217"/>
      <c r="M20" s="502"/>
    </row>
    <row r="21" spans="1:13">
      <c r="D21" s="641"/>
      <c r="E21" s="338"/>
      <c r="F21" s="589"/>
      <c r="G21" s="217"/>
      <c r="H21" s="510"/>
      <c r="I21" s="217"/>
      <c r="K21" s="217"/>
      <c r="L21" s="217"/>
      <c r="M21" s="502"/>
    </row>
    <row r="22" spans="1:13" ht="13.5" thickBot="1">
      <c r="A22" s="2053"/>
      <c r="B22" s="2054"/>
      <c r="C22" s="2053"/>
      <c r="D22" s="2175"/>
      <c r="E22" s="269"/>
      <c r="F22" s="638"/>
      <c r="G22" s="217"/>
      <c r="H22" s="510"/>
      <c r="I22" s="217"/>
      <c r="K22" s="217"/>
      <c r="L22" s="217"/>
      <c r="M22" s="502"/>
    </row>
    <row r="23" spans="1:13">
      <c r="A23" s="15" t="s">
        <v>557</v>
      </c>
      <c r="B23" s="16"/>
      <c r="C23" s="17"/>
      <c r="D23" s="18"/>
    </row>
    <row r="25" spans="1:13">
      <c r="B25" s="16" t="s">
        <v>2625</v>
      </c>
      <c r="C25" s="104"/>
      <c r="D25" s="554"/>
      <c r="E25" s="2012"/>
    </row>
    <row r="26" spans="1:13">
      <c r="B26" s="642"/>
      <c r="C26" s="233"/>
      <c r="D26" s="554"/>
      <c r="E26" s="2012"/>
    </row>
    <row r="27" spans="1:13">
      <c r="B27" s="642"/>
      <c r="C27" s="233"/>
      <c r="D27" s="554"/>
      <c r="E27" s="2012"/>
    </row>
    <row r="28" spans="1:13">
      <c r="B28" s="642"/>
      <c r="C28" s="630"/>
      <c r="D28" s="554"/>
      <c r="E28" s="2012"/>
    </row>
    <row r="29" spans="1:13">
      <c r="B29" s="642"/>
      <c r="C29" s="233"/>
      <c r="D29" s="36"/>
      <c r="E29" s="2012"/>
    </row>
    <row r="30" spans="1:13" ht="15">
      <c r="B30" s="642"/>
      <c r="C30" s="233"/>
      <c r="D30" s="659"/>
      <c r="E30" s="43"/>
    </row>
    <row r="31" spans="1:13">
      <c r="B31" s="9"/>
      <c r="C31" s="233"/>
      <c r="D31" s="659"/>
    </row>
    <row r="32" spans="1:13">
      <c r="D32" s="660"/>
    </row>
    <row r="33" spans="1:16">
      <c r="A33" s="38" t="s">
        <v>1619</v>
      </c>
      <c r="D33" s="640">
        <f>SUM(D6:D32)</f>
        <v>0</v>
      </c>
    </row>
    <row r="37" spans="1:16" ht="13.5" thickBot="1"/>
    <row r="38" spans="1:16" ht="15.75" thickBot="1">
      <c r="A38" s="2887" t="s">
        <v>682</v>
      </c>
      <c r="B38" s="2888"/>
      <c r="C38" s="706" t="s">
        <v>17801</v>
      </c>
    </row>
    <row r="39" spans="1:16" ht="15.75" thickBot="1">
      <c r="A39" s="707" t="s">
        <v>684</v>
      </c>
      <c r="B39" s="1721"/>
      <c r="C39" s="706" t="s">
        <v>17802</v>
      </c>
    </row>
    <row r="40" spans="1:16" ht="15.75" thickBot="1">
      <c r="A40" s="2887" t="s">
        <v>685</v>
      </c>
      <c r="B40" s="2888"/>
      <c r="C40" s="706" t="s">
        <v>17802</v>
      </c>
    </row>
    <row r="41" spans="1:16" ht="30.75" thickBot="1">
      <c r="A41" s="2887" t="s">
        <v>686</v>
      </c>
      <c r="B41" s="2888"/>
      <c r="C41" s="705" t="s">
        <v>17803</v>
      </c>
    </row>
    <row r="42" spans="1:16" ht="15.75" thickBot="1">
      <c r="A42" s="2887" t="s">
        <v>688</v>
      </c>
      <c r="B42" s="2888"/>
      <c r="C42" s="706"/>
    </row>
    <row r="43" spans="1:16" ht="15.75" thickBot="1">
      <c r="A43" s="2887" t="s">
        <v>690</v>
      </c>
      <c r="B43" s="2888"/>
      <c r="C43" s="706" t="s">
        <v>1625</v>
      </c>
    </row>
    <row r="44" spans="1:16" ht="15.75" thickBot="1">
      <c r="A44" s="2887" t="s">
        <v>692</v>
      </c>
      <c r="B44" s="2888"/>
      <c r="C44" s="706" t="s">
        <v>4214</v>
      </c>
    </row>
    <row r="45" spans="1:16" ht="15.75" thickBot="1">
      <c r="A45" s="2883" t="s">
        <v>693</v>
      </c>
      <c r="B45" s="2884"/>
      <c r="C45" s="705" t="s">
        <v>694</v>
      </c>
    </row>
    <row r="46" spans="1:16" ht="15.75" thickBot="1">
      <c r="A46" s="2883" t="s">
        <v>695</v>
      </c>
      <c r="B46" s="2884"/>
      <c r="C46" s="714" t="s">
        <v>9427</v>
      </c>
    </row>
    <row r="47" spans="1:16" ht="15.75" thickBot="1">
      <c r="A47" s="2883" t="s">
        <v>697</v>
      </c>
      <c r="B47" s="2884"/>
      <c r="C47" s="705" t="s">
        <v>17804</v>
      </c>
    </row>
    <row r="48" spans="1:16" s="1015" customFormat="1" ht="15.75" thickBot="1">
      <c r="A48" s="2883" t="s">
        <v>699</v>
      </c>
      <c r="B48" s="2884"/>
      <c r="C48" s="705" t="s">
        <v>17805</v>
      </c>
      <c r="D48" s="248"/>
      <c r="E48" s="108"/>
      <c r="F48" s="108"/>
      <c r="G48" s="108"/>
      <c r="H48" s="108"/>
      <c r="I48" s="108"/>
      <c r="J48" s="217"/>
      <c r="K48" s="108"/>
      <c r="L48" s="108"/>
      <c r="M48" s="108"/>
      <c r="N48" s="108"/>
      <c r="O48" s="108"/>
      <c r="P48" s="108"/>
    </row>
    <row r="49" spans="1:16" s="1015" customFormat="1" ht="15.75" thickBot="1">
      <c r="A49" s="2883" t="s">
        <v>700</v>
      </c>
      <c r="B49" s="2884"/>
      <c r="C49" s="709" t="s">
        <v>17806</v>
      </c>
      <c r="D49" s="248"/>
      <c r="E49" s="108"/>
      <c r="F49" s="108"/>
      <c r="G49" s="108"/>
      <c r="H49" s="108"/>
      <c r="I49" s="108"/>
      <c r="J49" s="217"/>
      <c r="K49" s="108"/>
      <c r="L49" s="108"/>
      <c r="M49" s="108"/>
      <c r="N49" s="108"/>
      <c r="O49" s="108"/>
      <c r="P49" s="108"/>
    </row>
    <row r="50" spans="1:16" s="1015" customFormat="1" ht="15.75" thickBot="1">
      <c r="A50" s="2883" t="s">
        <v>702</v>
      </c>
      <c r="B50" s="2884"/>
      <c r="C50" s="705" t="s">
        <v>5761</v>
      </c>
      <c r="D50" s="248"/>
      <c r="E50" s="108"/>
      <c r="F50" s="108"/>
      <c r="G50" s="108"/>
      <c r="H50" s="108"/>
      <c r="I50" s="108"/>
      <c r="J50" s="217"/>
      <c r="K50" s="108"/>
      <c r="L50" s="108"/>
      <c r="M50" s="108"/>
      <c r="N50" s="108"/>
      <c r="O50" s="108"/>
      <c r="P50" s="108"/>
    </row>
    <row r="51" spans="1:16" s="1015" customFormat="1" ht="15.75" thickBot="1">
      <c r="A51" s="2883" t="s">
        <v>704</v>
      </c>
      <c r="B51" s="2884"/>
      <c r="C51" s="709" t="s">
        <v>705</v>
      </c>
      <c r="D51" s="248"/>
      <c r="E51" s="108"/>
      <c r="F51" s="108"/>
      <c r="G51" s="108"/>
      <c r="H51" s="108"/>
      <c r="I51" s="108"/>
      <c r="J51" s="217"/>
      <c r="K51" s="108"/>
      <c r="L51" s="108"/>
      <c r="M51" s="108"/>
      <c r="N51" s="108"/>
      <c r="O51" s="108"/>
      <c r="P51" s="108"/>
    </row>
    <row r="52" spans="1:16" s="1015" customFormat="1" ht="15.75" thickBot="1">
      <c r="A52" s="2885" t="s">
        <v>706</v>
      </c>
      <c r="B52" s="2886"/>
      <c r="C52" s="705"/>
      <c r="D52" s="248"/>
      <c r="E52" s="108"/>
      <c r="F52" s="108"/>
      <c r="G52" s="108"/>
      <c r="H52" s="108"/>
      <c r="I52" s="108"/>
      <c r="J52" s="217"/>
      <c r="K52" s="108"/>
      <c r="L52" s="108"/>
      <c r="M52" s="108"/>
      <c r="N52" s="108"/>
      <c r="O52" s="108"/>
      <c r="P52" s="108"/>
    </row>
  </sheetData>
  <mergeCells count="15">
    <mergeCell ref="A43:B43"/>
    <mergeCell ref="L1:N1"/>
    <mergeCell ref="A38:B38"/>
    <mergeCell ref="A40:B40"/>
    <mergeCell ref="A41:B41"/>
    <mergeCell ref="A42:B42"/>
    <mergeCell ref="A50:B50"/>
    <mergeCell ref="A51:B51"/>
    <mergeCell ref="A52:B52"/>
    <mergeCell ref="A44:B44"/>
    <mergeCell ref="A45:B45"/>
    <mergeCell ref="A46:B46"/>
    <mergeCell ref="A47:B47"/>
    <mergeCell ref="A48:B48"/>
    <mergeCell ref="A49:B49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50">
    <tabColor theme="1" tint="0.499984740745262"/>
    <pageSetUpPr fitToPage="1"/>
  </sheetPr>
  <dimension ref="A1:P49"/>
  <sheetViews>
    <sheetView zoomScaleNormal="100" workbookViewId="0">
      <pane ySplit="2" topLeftCell="A3" activePane="bottomLeft" state="frozen"/>
      <selection pane="bottomLeft" activeCell="A14" sqref="A14:XFD28"/>
    </sheetView>
  </sheetViews>
  <sheetFormatPr defaultColWidth="9" defaultRowHeight="12.75"/>
  <cols>
    <col min="1" max="1" width="12" style="216" customWidth="1"/>
    <col min="2" max="2" width="32.7109375" style="216" customWidth="1"/>
    <col min="3" max="3" width="28.7109375" style="217" customWidth="1"/>
    <col min="4" max="4" width="16.7109375" style="248" customWidth="1"/>
    <col min="5" max="5" width="14.42578125" style="108" customWidth="1"/>
    <col min="6" max="6" width="10.140625" style="108" bestFit="1" customWidth="1"/>
    <col min="7" max="7" width="9" style="108"/>
    <col min="8" max="8" width="10.140625" style="108" bestFit="1" customWidth="1"/>
    <col min="9" max="9" width="13" style="108" customWidth="1"/>
    <col min="10" max="10" width="9" style="217"/>
    <col min="11" max="12" width="9" style="108"/>
    <col min="13" max="13" width="9.85546875" style="108" customWidth="1"/>
    <col min="14" max="16384" width="9" style="108"/>
  </cols>
  <sheetData>
    <row r="1" spans="1:15" s="23" customFormat="1" ht="13.5" customHeight="1">
      <c r="A1" s="3"/>
      <c r="B1" s="2876" t="s">
        <v>9</v>
      </c>
      <c r="C1" s="1"/>
      <c r="D1" s="246" t="s">
        <v>1593</v>
      </c>
      <c r="E1" s="209" t="s">
        <v>1594</v>
      </c>
      <c r="F1" s="1" t="s">
        <v>1595</v>
      </c>
      <c r="G1" s="2876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260" t="s">
        <v>1596</v>
      </c>
      <c r="B2" s="5" t="s">
        <v>1</v>
      </c>
      <c r="C2" s="5" t="s">
        <v>1597</v>
      </c>
      <c r="D2" s="10" t="s">
        <v>10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78" t="s">
        <v>949</v>
      </c>
    </row>
    <row r="3" spans="1:15" s="22" customFormat="1">
      <c r="A3" s="15"/>
      <c r="B3" s="2876"/>
      <c r="C3" s="2876"/>
      <c r="D3" s="566"/>
      <c r="E3" s="47"/>
      <c r="F3" s="639"/>
      <c r="G3" s="2876"/>
      <c r="H3" s="48"/>
      <c r="I3" s="2876"/>
      <c r="J3" s="2876"/>
      <c r="K3" s="48"/>
      <c r="L3" s="2876"/>
      <c r="M3" s="48"/>
      <c r="N3" s="49"/>
      <c r="O3" s="1"/>
    </row>
    <row r="4" spans="1:15" s="22" customFormat="1">
      <c r="A4" s="15"/>
      <c r="B4" s="245" t="s">
        <v>5713</v>
      </c>
      <c r="C4" s="2876"/>
      <c r="D4" s="56">
        <v>0</v>
      </c>
      <c r="E4" s="47"/>
      <c r="F4" s="639"/>
      <c r="G4" s="2876"/>
      <c r="H4" s="48"/>
      <c r="I4" s="2876"/>
      <c r="J4" s="2876"/>
      <c r="K4" s="48"/>
      <c r="L4" s="2876"/>
      <c r="M4" s="48"/>
      <c r="N4" s="49"/>
      <c r="O4" s="1"/>
    </row>
    <row r="5" spans="1:15" s="22" customFormat="1">
      <c r="A5" s="15"/>
      <c r="B5" s="245"/>
      <c r="C5" s="2876"/>
      <c r="D5" s="56"/>
      <c r="E5" s="47"/>
      <c r="F5" s="639"/>
      <c r="G5" s="2876"/>
      <c r="H5" s="48"/>
      <c r="I5" s="2876"/>
      <c r="J5" s="2876"/>
      <c r="K5" s="48"/>
      <c r="L5" s="2876"/>
      <c r="M5" s="48"/>
      <c r="N5" s="49"/>
      <c r="O5" s="1"/>
    </row>
    <row r="6" spans="1:15" s="22" customFormat="1">
      <c r="A6" s="15" t="s">
        <v>2238</v>
      </c>
      <c r="B6" s="2876"/>
      <c r="C6" s="104" t="s">
        <v>17807</v>
      </c>
      <c r="D6" s="566"/>
      <c r="E6" s="47"/>
      <c r="F6" s="639"/>
      <c r="G6" s="2876"/>
      <c r="H6" s="48"/>
      <c r="I6" s="2876"/>
      <c r="J6" s="2876"/>
      <c r="K6" s="48"/>
      <c r="L6" s="2876"/>
      <c r="M6" s="48"/>
      <c r="N6" s="49"/>
      <c r="O6" s="1"/>
    </row>
    <row r="7" spans="1:15">
      <c r="A7" s="845">
        <v>5008099</v>
      </c>
      <c r="B7" s="632" t="s">
        <v>5794</v>
      </c>
      <c r="C7" s="637" t="s">
        <v>17808</v>
      </c>
      <c r="D7" s="633">
        <v>275000</v>
      </c>
      <c r="E7" s="338"/>
      <c r="F7" s="589">
        <v>181000</v>
      </c>
      <c r="G7" s="217" t="s">
        <v>64</v>
      </c>
      <c r="H7" s="510">
        <v>42608</v>
      </c>
      <c r="I7" s="217" t="s">
        <v>16796</v>
      </c>
      <c r="K7" s="217"/>
      <c r="L7" s="217" t="s">
        <v>67</v>
      </c>
      <c r="M7" s="510">
        <v>42638</v>
      </c>
      <c r="N7" s="217" t="s">
        <v>728</v>
      </c>
      <c r="O7" s="108" t="s">
        <v>729</v>
      </c>
    </row>
    <row r="8" spans="1:15">
      <c r="A8" s="634"/>
      <c r="B8" s="2067"/>
      <c r="C8" s="2172"/>
      <c r="D8" s="633"/>
      <c r="E8" s="338"/>
      <c r="F8" s="589"/>
      <c r="G8" s="217"/>
      <c r="H8" s="510"/>
      <c r="I8" s="217"/>
      <c r="K8" s="217"/>
      <c r="L8" s="217"/>
      <c r="M8" s="510"/>
      <c r="N8" s="217"/>
    </row>
    <row r="9" spans="1:15">
      <c r="A9" s="2195"/>
      <c r="B9" s="2067"/>
      <c r="C9" s="2172"/>
      <c r="D9" s="633"/>
      <c r="F9" s="589"/>
      <c r="G9" s="217"/>
      <c r="H9" s="510"/>
      <c r="I9" s="217"/>
      <c r="K9" s="217"/>
      <c r="L9" s="217"/>
      <c r="M9" s="510"/>
      <c r="N9" s="217"/>
    </row>
    <row r="10" spans="1:15" s="23" customFormat="1">
      <c r="A10" s="210" t="s">
        <v>732</v>
      </c>
      <c r="B10" s="216"/>
      <c r="C10" s="217"/>
      <c r="D10" s="144"/>
      <c r="E10" s="2007"/>
      <c r="F10" s="2008"/>
      <c r="G10" s="2005"/>
      <c r="H10" s="2010"/>
      <c r="I10" s="2002"/>
      <c r="J10" s="2005"/>
      <c r="K10" s="2010"/>
      <c r="L10" s="2005"/>
      <c r="M10" s="2052"/>
      <c r="N10" s="2004"/>
      <c r="O10" s="2004"/>
    </row>
    <row r="11" spans="1:15" s="23" customFormat="1">
      <c r="A11" s="184"/>
      <c r="B11" s="115" t="s">
        <v>7574</v>
      </c>
      <c r="C11" s="760">
        <v>-275000</v>
      </c>
      <c r="D11" s="144"/>
      <c r="E11" s="2007"/>
      <c r="F11" s="2008"/>
      <c r="G11" s="2005"/>
      <c r="H11" s="2010"/>
      <c r="I11" s="2002"/>
      <c r="J11" s="2005"/>
      <c r="K11" s="2010"/>
      <c r="L11" s="2005"/>
      <c r="M11" s="2052"/>
      <c r="N11" s="2004"/>
      <c r="O11" s="2004"/>
    </row>
    <row r="12" spans="1:15" s="23" customFormat="1">
      <c r="A12" s="184"/>
      <c r="B12" s="216"/>
      <c r="C12" s="217"/>
      <c r="D12" s="144"/>
      <c r="E12" s="2007"/>
      <c r="F12" s="2008"/>
      <c r="G12" s="2005"/>
      <c r="H12" s="2010"/>
      <c r="I12" s="2002"/>
      <c r="J12" s="2005"/>
      <c r="K12" s="2010"/>
      <c r="L12" s="2005"/>
      <c r="M12" s="2052"/>
      <c r="N12" s="2004"/>
      <c r="O12" s="2004"/>
    </row>
    <row r="13" spans="1:15" s="23" customFormat="1">
      <c r="A13" s="184"/>
      <c r="B13" s="244" t="s">
        <v>733</v>
      </c>
      <c r="C13" s="710">
        <f>SUM(D6:D9)+SUM(C10:C12)</f>
        <v>0</v>
      </c>
      <c r="D13" s="144"/>
      <c r="E13" s="2007"/>
      <c r="F13" s="2008"/>
      <c r="G13" s="2005"/>
      <c r="H13" s="2010"/>
      <c r="I13" s="2002"/>
      <c r="J13" s="2005"/>
      <c r="K13" s="2010"/>
      <c r="L13" s="2005"/>
      <c r="M13" s="2052"/>
      <c r="N13" s="2004"/>
      <c r="O13" s="2004"/>
    </row>
    <row r="14" spans="1:15">
      <c r="B14" s="244"/>
      <c r="C14" s="673"/>
      <c r="D14" s="641"/>
      <c r="E14" s="338"/>
      <c r="F14" s="589"/>
      <c r="G14" s="217"/>
      <c r="H14" s="510"/>
      <c r="I14" s="217"/>
      <c r="K14" s="217"/>
      <c r="L14" s="217"/>
      <c r="M14" s="502"/>
    </row>
    <row r="15" spans="1:15">
      <c r="D15" s="641"/>
      <c r="E15" s="338"/>
      <c r="F15" s="589"/>
      <c r="G15" s="217"/>
      <c r="H15" s="510"/>
      <c r="I15" s="217"/>
      <c r="K15" s="217"/>
      <c r="L15" s="217"/>
      <c r="M15" s="502"/>
    </row>
    <row r="16" spans="1:15">
      <c r="D16" s="641"/>
      <c r="E16" s="338"/>
      <c r="F16" s="589"/>
      <c r="G16" s="217"/>
      <c r="H16" s="510"/>
      <c r="I16" s="217"/>
      <c r="K16" s="217"/>
      <c r="L16" s="217"/>
      <c r="M16" s="502"/>
    </row>
    <row r="17" spans="1:13">
      <c r="D17" s="641"/>
      <c r="E17" s="338"/>
      <c r="F17" s="589"/>
      <c r="G17" s="217"/>
      <c r="H17" s="510"/>
      <c r="I17" s="217"/>
      <c r="K17" s="217"/>
      <c r="L17" s="217"/>
      <c r="M17" s="502"/>
    </row>
    <row r="18" spans="1:13">
      <c r="D18" s="641"/>
      <c r="E18" s="338"/>
      <c r="F18" s="589"/>
      <c r="G18" s="217"/>
      <c r="H18" s="510"/>
      <c r="I18" s="217"/>
      <c r="K18" s="217"/>
      <c r="L18" s="217"/>
      <c r="M18" s="502"/>
    </row>
    <row r="19" spans="1:13" ht="13.5" thickBot="1">
      <c r="A19" s="2053"/>
      <c r="B19" s="2054"/>
      <c r="C19" s="2053"/>
      <c r="D19" s="2175"/>
      <c r="E19" s="269"/>
      <c r="F19" s="638"/>
      <c r="G19" s="217"/>
      <c r="H19" s="510"/>
      <c r="I19" s="217"/>
      <c r="K19" s="217"/>
      <c r="L19" s="217"/>
      <c r="M19" s="502"/>
    </row>
    <row r="20" spans="1:13">
      <c r="A20" s="15" t="s">
        <v>557</v>
      </c>
      <c r="B20" s="16"/>
      <c r="C20" s="17"/>
      <c r="D20" s="18"/>
    </row>
    <row r="22" spans="1:13">
      <c r="B22" s="16" t="s">
        <v>2625</v>
      </c>
      <c r="C22" s="104" t="s">
        <v>7574</v>
      </c>
      <c r="D22" s="554">
        <v>-275000</v>
      </c>
      <c r="E22" s="2012">
        <v>5627899</v>
      </c>
    </row>
    <row r="23" spans="1:13">
      <c r="B23" s="642"/>
      <c r="C23" s="233"/>
      <c r="D23" s="554"/>
      <c r="E23" s="2012"/>
    </row>
    <row r="24" spans="1:13">
      <c r="B24" s="642"/>
      <c r="C24" s="233"/>
      <c r="D24" s="554"/>
      <c r="E24" s="2012"/>
    </row>
    <row r="25" spans="1:13">
      <c r="B25" s="642"/>
      <c r="C25" s="630"/>
      <c r="D25" s="554"/>
      <c r="E25" s="2012"/>
    </row>
    <row r="26" spans="1:13">
      <c r="B26" s="642"/>
      <c r="C26" s="233"/>
      <c r="D26" s="36"/>
      <c r="E26" s="2012"/>
    </row>
    <row r="27" spans="1:13" ht="15">
      <c r="B27" s="642"/>
      <c r="C27" s="233"/>
      <c r="D27" s="659"/>
      <c r="E27" s="43"/>
    </row>
    <row r="28" spans="1:13">
      <c r="B28" s="9"/>
      <c r="C28" s="233"/>
      <c r="D28" s="659"/>
    </row>
    <row r="29" spans="1:13">
      <c r="D29" s="660"/>
    </row>
    <row r="30" spans="1:13">
      <c r="A30" s="38" t="s">
        <v>1619</v>
      </c>
      <c r="D30" s="640">
        <f>SUM(D7:D29)</f>
        <v>0</v>
      </c>
    </row>
    <row r="34" spans="1:16" ht="13.5" thickBot="1"/>
    <row r="35" spans="1:16" ht="15.75" thickBot="1">
      <c r="A35" s="2887" t="s">
        <v>682</v>
      </c>
      <c r="B35" s="2888"/>
      <c r="C35" s="706" t="s">
        <v>17801</v>
      </c>
    </row>
    <row r="36" spans="1:16" ht="15.75" thickBot="1">
      <c r="A36" s="707" t="s">
        <v>684</v>
      </c>
      <c r="B36" s="1721"/>
      <c r="C36" s="706" t="s">
        <v>17802</v>
      </c>
    </row>
    <row r="37" spans="1:16" ht="15.75" thickBot="1">
      <c r="A37" s="2887" t="s">
        <v>685</v>
      </c>
      <c r="B37" s="2888"/>
      <c r="C37" s="706" t="s">
        <v>17802</v>
      </c>
    </row>
    <row r="38" spans="1:16" ht="30.75" thickBot="1">
      <c r="A38" s="2887" t="s">
        <v>686</v>
      </c>
      <c r="B38" s="2888"/>
      <c r="C38" s="705" t="s">
        <v>17803</v>
      </c>
    </row>
    <row r="39" spans="1:16" ht="15.75" thickBot="1">
      <c r="A39" s="2887" t="s">
        <v>688</v>
      </c>
      <c r="B39" s="2888"/>
      <c r="C39" s="706"/>
    </row>
    <row r="40" spans="1:16" ht="15.75" thickBot="1">
      <c r="A40" s="2887" t="s">
        <v>690</v>
      </c>
      <c r="B40" s="2888"/>
      <c r="C40" s="706" t="s">
        <v>1625</v>
      </c>
    </row>
    <row r="41" spans="1:16" ht="15.75" thickBot="1">
      <c r="A41" s="2887" t="s">
        <v>692</v>
      </c>
      <c r="B41" s="2888"/>
      <c r="C41" s="706" t="s">
        <v>4214</v>
      </c>
    </row>
    <row r="42" spans="1:16" ht="15.75" thickBot="1">
      <c r="A42" s="2883" t="s">
        <v>693</v>
      </c>
      <c r="B42" s="2884"/>
      <c r="C42" s="705" t="s">
        <v>694</v>
      </c>
    </row>
    <row r="43" spans="1:16" ht="15.75" thickBot="1">
      <c r="A43" s="2883" t="s">
        <v>695</v>
      </c>
      <c r="B43" s="2884"/>
      <c r="C43" s="714" t="s">
        <v>9427</v>
      </c>
    </row>
    <row r="44" spans="1:16" ht="15.75" thickBot="1">
      <c r="A44" s="2883" t="s">
        <v>697</v>
      </c>
      <c r="B44" s="2884"/>
      <c r="C44" s="705" t="s">
        <v>17804</v>
      </c>
    </row>
    <row r="45" spans="1:16" s="248" customFormat="1" ht="15.75" thickBot="1">
      <c r="A45" s="2883" t="s">
        <v>699</v>
      </c>
      <c r="B45" s="2884"/>
      <c r="C45" s="705" t="s">
        <v>17805</v>
      </c>
      <c r="E45" s="108"/>
      <c r="F45" s="108"/>
      <c r="G45" s="108"/>
      <c r="H45" s="108"/>
      <c r="I45" s="108"/>
      <c r="J45" s="217"/>
      <c r="K45" s="108"/>
      <c r="L45" s="108"/>
      <c r="M45" s="108"/>
      <c r="N45" s="108"/>
      <c r="O45" s="108"/>
      <c r="P45" s="108"/>
    </row>
    <row r="46" spans="1:16" s="248" customFormat="1" ht="15.75" thickBot="1">
      <c r="A46" s="2883" t="s">
        <v>700</v>
      </c>
      <c r="B46" s="2884"/>
      <c r="C46" s="709" t="s">
        <v>17806</v>
      </c>
      <c r="E46" s="108"/>
      <c r="F46" s="108"/>
      <c r="G46" s="108"/>
      <c r="H46" s="108"/>
      <c r="I46" s="108"/>
      <c r="J46" s="217"/>
      <c r="K46" s="108"/>
      <c r="L46" s="108"/>
      <c r="M46" s="108"/>
      <c r="N46" s="108"/>
      <c r="O46" s="108"/>
      <c r="P46" s="108"/>
    </row>
    <row r="47" spans="1:16" s="248" customFormat="1" ht="15.75" thickBot="1">
      <c r="A47" s="2883" t="s">
        <v>702</v>
      </c>
      <c r="B47" s="2884"/>
      <c r="C47" s="705" t="s">
        <v>5761</v>
      </c>
      <c r="E47" s="108"/>
      <c r="F47" s="108"/>
      <c r="G47" s="108"/>
      <c r="H47" s="108"/>
      <c r="I47" s="108"/>
      <c r="J47" s="217"/>
      <c r="K47" s="108"/>
      <c r="L47" s="108"/>
      <c r="M47" s="108"/>
      <c r="N47" s="108"/>
      <c r="O47" s="108"/>
      <c r="P47" s="108"/>
    </row>
    <row r="48" spans="1:16" s="248" customFormat="1" ht="15.75" thickBot="1">
      <c r="A48" s="2883" t="s">
        <v>704</v>
      </c>
      <c r="B48" s="2884"/>
      <c r="C48" s="709" t="s">
        <v>705</v>
      </c>
      <c r="E48" s="108"/>
      <c r="F48" s="108"/>
      <c r="G48" s="108"/>
      <c r="H48" s="108"/>
      <c r="I48" s="108"/>
      <c r="J48" s="217"/>
      <c r="K48" s="108"/>
      <c r="L48" s="108"/>
      <c r="M48" s="108"/>
      <c r="N48" s="108"/>
      <c r="O48" s="108"/>
      <c r="P48" s="108"/>
    </row>
    <row r="49" spans="1:16" s="248" customFormat="1" ht="15.75" thickBot="1">
      <c r="A49" s="2885" t="s">
        <v>706</v>
      </c>
      <c r="B49" s="2886"/>
      <c r="C49" s="705"/>
      <c r="E49" s="108"/>
      <c r="F49" s="108"/>
      <c r="G49" s="108"/>
      <c r="H49" s="108"/>
      <c r="I49" s="108"/>
      <c r="J49" s="217"/>
      <c r="K49" s="108"/>
      <c r="L49" s="108"/>
      <c r="M49" s="108"/>
      <c r="N49" s="108"/>
      <c r="O49" s="108"/>
      <c r="P49" s="108"/>
    </row>
  </sheetData>
  <mergeCells count="15">
    <mergeCell ref="A47:B47"/>
    <mergeCell ref="A48:B48"/>
    <mergeCell ref="A49:B49"/>
    <mergeCell ref="A41:B41"/>
    <mergeCell ref="A42:B42"/>
    <mergeCell ref="A43:B43"/>
    <mergeCell ref="A44:B44"/>
    <mergeCell ref="A45:B45"/>
    <mergeCell ref="A46:B46"/>
    <mergeCell ref="A40:B40"/>
    <mergeCell ref="L1:N1"/>
    <mergeCell ref="A35:B35"/>
    <mergeCell ref="A37:B37"/>
    <mergeCell ref="A38:B38"/>
    <mergeCell ref="A39:B39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29">
    <tabColor theme="1" tint="0.499984740745262"/>
    <pageSetUpPr fitToPage="1"/>
  </sheetPr>
  <dimension ref="A1:O78"/>
  <sheetViews>
    <sheetView zoomScaleNormal="100" workbookViewId="0">
      <pane ySplit="2" topLeftCell="A3" activePane="bottomLeft" state="frozen"/>
      <selection activeCell="A14" sqref="A14:XFD28"/>
      <selection pane="bottomLeft" activeCell="A14" sqref="A14:XFD28"/>
    </sheetView>
  </sheetViews>
  <sheetFormatPr defaultColWidth="9" defaultRowHeight="12.75"/>
  <cols>
    <col min="1" max="1" width="12" style="216" customWidth="1"/>
    <col min="2" max="2" width="32.7109375" style="216" customWidth="1"/>
    <col min="3" max="3" width="28.7109375" style="217" customWidth="1"/>
    <col min="4" max="4" width="16.7109375" style="248" customWidth="1"/>
    <col min="5" max="5" width="14.42578125" style="108" customWidth="1"/>
    <col min="6" max="6" width="10.140625" style="108" bestFit="1" customWidth="1"/>
    <col min="7" max="7" width="9" style="108"/>
    <col min="8" max="8" width="10.140625" style="108" bestFit="1" customWidth="1"/>
    <col min="9" max="9" width="13" style="108" customWidth="1"/>
    <col min="10" max="10" width="9" style="217"/>
    <col min="11" max="12" width="9" style="108"/>
    <col min="13" max="13" width="9.85546875" style="108" customWidth="1"/>
    <col min="14" max="16384" width="9" style="108"/>
  </cols>
  <sheetData>
    <row r="1" spans="1:15" s="23" customFormat="1" ht="13.5" customHeight="1">
      <c r="A1" s="3"/>
      <c r="B1" s="2876" t="s">
        <v>9</v>
      </c>
      <c r="C1" s="1"/>
      <c r="D1" s="246" t="s">
        <v>1593</v>
      </c>
      <c r="E1" s="209" t="s">
        <v>1594</v>
      </c>
      <c r="F1" s="1" t="s">
        <v>1595</v>
      </c>
      <c r="G1" s="2876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260" t="s">
        <v>1596</v>
      </c>
      <c r="B2" s="5" t="s">
        <v>1</v>
      </c>
      <c r="C2" s="5" t="s">
        <v>1597</v>
      </c>
      <c r="D2" s="10" t="s">
        <v>10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78" t="s">
        <v>949</v>
      </c>
    </row>
    <row r="3" spans="1:15" s="22" customFormat="1">
      <c r="A3" s="15"/>
      <c r="B3" s="2876"/>
      <c r="C3" s="2876"/>
      <c r="D3" s="566"/>
      <c r="E3" s="47"/>
      <c r="F3" s="639"/>
      <c r="G3" s="2876"/>
      <c r="H3" s="48"/>
      <c r="I3" s="2876"/>
      <c r="J3" s="2876"/>
      <c r="K3" s="48"/>
      <c r="L3" s="2876"/>
      <c r="M3" s="48"/>
      <c r="N3" s="49"/>
      <c r="O3" s="1"/>
    </row>
    <row r="4" spans="1:15">
      <c r="A4" s="653" t="s">
        <v>6151</v>
      </c>
      <c r="B4" s="632"/>
      <c r="C4" s="630" t="s">
        <v>17809</v>
      </c>
      <c r="D4" s="633"/>
      <c r="E4" s="338"/>
      <c r="F4" s="589"/>
      <c r="G4" s="217"/>
      <c r="H4" s="510"/>
      <c r="I4" s="217"/>
      <c r="K4" s="217"/>
      <c r="L4" s="217"/>
      <c r="M4" s="510"/>
      <c r="N4" s="217"/>
    </row>
    <row r="5" spans="1:15">
      <c r="A5" s="634">
        <v>4909083</v>
      </c>
      <c r="B5" s="2067" t="s">
        <v>2207</v>
      </c>
      <c r="C5" s="2172" t="s">
        <v>17810</v>
      </c>
      <c r="D5" s="633">
        <v>540000</v>
      </c>
      <c r="E5" s="338"/>
      <c r="F5" s="589">
        <v>455000</v>
      </c>
      <c r="G5" s="217" t="s">
        <v>64</v>
      </c>
      <c r="H5" s="510">
        <v>42257</v>
      </c>
      <c r="I5" s="217" t="s">
        <v>6710</v>
      </c>
      <c r="K5" s="217"/>
      <c r="L5" s="217" t="s">
        <v>41</v>
      </c>
      <c r="M5" s="510">
        <v>42303</v>
      </c>
      <c r="N5" s="217" t="s">
        <v>5746</v>
      </c>
    </row>
    <row r="6" spans="1:15">
      <c r="A6" s="2195" t="s">
        <v>17811</v>
      </c>
      <c r="B6" s="2067" t="s">
        <v>2320</v>
      </c>
      <c r="C6" s="2172" t="s">
        <v>17812</v>
      </c>
      <c r="D6" s="633">
        <v>475000</v>
      </c>
      <c r="F6" s="589">
        <v>404000</v>
      </c>
      <c r="G6" s="217" t="s">
        <v>25</v>
      </c>
      <c r="H6" s="510">
        <v>42258</v>
      </c>
      <c r="I6" s="217" t="s">
        <v>359</v>
      </c>
      <c r="K6" s="217"/>
      <c r="L6" s="217" t="s">
        <v>41</v>
      </c>
      <c r="M6" s="510">
        <v>42303</v>
      </c>
      <c r="N6" s="217" t="s">
        <v>5746</v>
      </c>
      <c r="O6" s="108" t="s">
        <v>17813</v>
      </c>
    </row>
    <row r="7" spans="1:15">
      <c r="A7" s="2195" t="s">
        <v>17814</v>
      </c>
      <c r="B7" s="2173" t="s">
        <v>7138</v>
      </c>
      <c r="C7" s="2172" t="s">
        <v>17815</v>
      </c>
      <c r="D7" s="2152">
        <v>380000</v>
      </c>
      <c r="E7" s="338"/>
      <c r="F7" s="589">
        <v>266000</v>
      </c>
      <c r="G7" s="217" t="s">
        <v>207</v>
      </c>
      <c r="H7" s="510">
        <v>42270</v>
      </c>
      <c r="I7" s="217" t="s">
        <v>274</v>
      </c>
      <c r="J7" s="217" t="s">
        <v>449</v>
      </c>
      <c r="K7" s="217"/>
      <c r="L7" s="217" t="s">
        <v>41</v>
      </c>
      <c r="M7" s="510">
        <v>42303</v>
      </c>
      <c r="N7" s="217" t="s">
        <v>5746</v>
      </c>
      <c r="O7" s="108" t="s">
        <v>17816</v>
      </c>
    </row>
    <row r="8" spans="1:15">
      <c r="A8" s="635"/>
      <c r="B8" s="636"/>
      <c r="C8" s="637"/>
      <c r="D8" s="633"/>
      <c r="F8" s="589"/>
      <c r="G8" s="217"/>
      <c r="H8" s="217"/>
      <c r="I8" s="217"/>
      <c r="K8" s="217"/>
      <c r="L8" s="217"/>
    </row>
    <row r="9" spans="1:15">
      <c r="A9" s="653" t="s">
        <v>831</v>
      </c>
      <c r="B9" s="636"/>
      <c r="C9" s="637"/>
      <c r="D9" s="633"/>
      <c r="E9" s="338"/>
      <c r="F9" s="589"/>
      <c r="G9" s="217"/>
      <c r="H9" s="510"/>
      <c r="I9" s="217"/>
      <c r="K9" s="217"/>
      <c r="L9" s="217"/>
      <c r="M9" s="502"/>
    </row>
    <row r="10" spans="1:15">
      <c r="A10" s="2195" t="s">
        <v>17817</v>
      </c>
      <c r="B10" s="2067" t="s">
        <v>7138</v>
      </c>
      <c r="C10" s="2172" t="s">
        <v>17818</v>
      </c>
      <c r="D10" s="633">
        <v>420000</v>
      </c>
      <c r="E10" s="338"/>
      <c r="F10" s="589">
        <v>338000</v>
      </c>
      <c r="G10" s="217" t="s">
        <v>25</v>
      </c>
      <c r="H10" s="510">
        <v>42257</v>
      </c>
      <c r="I10" s="217" t="s">
        <v>17819</v>
      </c>
      <c r="K10" s="217"/>
      <c r="L10" s="217" t="s">
        <v>67</v>
      </c>
      <c r="M10" s="510">
        <v>42303</v>
      </c>
      <c r="N10" s="217" t="s">
        <v>5746</v>
      </c>
      <c r="O10" s="108" t="s">
        <v>17813</v>
      </c>
    </row>
    <row r="11" spans="1:15">
      <c r="A11" s="2195" t="s">
        <v>17820</v>
      </c>
      <c r="B11" s="2067" t="s">
        <v>2207</v>
      </c>
      <c r="C11" s="2172" t="s">
        <v>17821</v>
      </c>
      <c r="D11" s="2152">
        <v>575000</v>
      </c>
      <c r="E11" s="338"/>
      <c r="F11" s="589">
        <v>495000</v>
      </c>
      <c r="G11" s="217" t="s">
        <v>25</v>
      </c>
      <c r="H11" s="510">
        <v>42270</v>
      </c>
      <c r="I11" s="217" t="s">
        <v>3924</v>
      </c>
      <c r="K11" s="217"/>
      <c r="L11" s="217" t="s">
        <v>67</v>
      </c>
      <c r="M11" s="510">
        <v>42303</v>
      </c>
      <c r="N11" s="217" t="s">
        <v>5746</v>
      </c>
    </row>
    <row r="12" spans="1:15">
      <c r="A12" s="2171"/>
      <c r="B12" s="2067"/>
      <c r="C12" s="2172"/>
      <c r="D12" s="2152"/>
      <c r="E12" s="338"/>
      <c r="F12" s="589"/>
      <c r="G12" s="217"/>
      <c r="H12" s="510"/>
      <c r="I12" s="217"/>
      <c r="K12" s="217"/>
      <c r="L12" s="217"/>
      <c r="M12" s="510"/>
      <c r="N12" s="217"/>
    </row>
    <row r="13" spans="1:15">
      <c r="A13" s="2171"/>
      <c r="B13" s="2067"/>
      <c r="C13" s="2172"/>
      <c r="D13" s="2152"/>
      <c r="E13" s="338"/>
      <c r="F13" s="589"/>
      <c r="G13" s="217"/>
      <c r="H13" s="510"/>
      <c r="I13" s="217"/>
      <c r="K13" s="217"/>
      <c r="L13" s="217"/>
      <c r="M13" s="510"/>
      <c r="N13" s="217"/>
    </row>
    <row r="14" spans="1:15">
      <c r="A14" s="210" t="s">
        <v>732</v>
      </c>
      <c r="B14" s="108"/>
      <c r="C14" s="108"/>
      <c r="D14" s="2152"/>
      <c r="E14" s="338"/>
      <c r="F14" s="589"/>
      <c r="G14" s="217"/>
      <c r="H14" s="510"/>
      <c r="I14" s="217"/>
      <c r="K14" s="217"/>
      <c r="L14" s="217"/>
      <c r="M14" s="510"/>
      <c r="N14" s="217"/>
    </row>
    <row r="15" spans="1:15">
      <c r="A15" s="210"/>
      <c r="B15" s="675">
        <v>42285</v>
      </c>
      <c r="C15" s="677">
        <v>-717000</v>
      </c>
      <c r="D15" s="2152"/>
      <c r="E15" s="338"/>
      <c r="F15" s="589"/>
      <c r="G15" s="217"/>
      <c r="H15" s="510"/>
      <c r="I15" s="217"/>
      <c r="K15" s="217"/>
      <c r="L15" s="217"/>
      <c r="M15" s="510"/>
      <c r="N15" s="217"/>
    </row>
    <row r="16" spans="1:15">
      <c r="A16" s="184"/>
      <c r="C16" s="677"/>
      <c r="D16" s="2152"/>
      <c r="E16" s="338"/>
      <c r="F16" s="589"/>
      <c r="G16" s="217"/>
      <c r="H16" s="510"/>
      <c r="I16" s="217"/>
      <c r="K16" s="217"/>
      <c r="L16" s="217"/>
      <c r="M16" s="510"/>
      <c r="N16" s="217"/>
    </row>
    <row r="17" spans="1:15">
      <c r="A17" s="184"/>
      <c r="B17" s="244" t="s">
        <v>733</v>
      </c>
      <c r="C17" s="710">
        <f>SUM(D3:D13)+SUM(C14:C16)</f>
        <v>1673000</v>
      </c>
      <c r="D17" s="2152"/>
      <c r="E17" s="338"/>
      <c r="F17" s="589"/>
      <c r="G17" s="217"/>
      <c r="H17" s="510"/>
      <c r="I17" s="217"/>
      <c r="K17" s="217"/>
      <c r="L17" s="217"/>
      <c r="M17" s="510"/>
      <c r="N17" s="217"/>
    </row>
    <row r="18" spans="1:15">
      <c r="A18" s="2171"/>
      <c r="B18" s="2067"/>
      <c r="C18" s="2172"/>
      <c r="D18" s="2152"/>
      <c r="E18" s="338"/>
      <c r="F18" s="589"/>
      <c r="G18" s="217"/>
      <c r="H18" s="510"/>
      <c r="I18" s="217"/>
      <c r="K18" s="217"/>
      <c r="L18" s="217"/>
      <c r="M18" s="510"/>
      <c r="N18" s="217"/>
    </row>
    <row r="19" spans="1:15">
      <c r="A19" s="2171"/>
      <c r="B19" s="2067"/>
      <c r="C19" s="2172"/>
      <c r="D19" s="2152"/>
      <c r="E19" s="338"/>
      <c r="F19" s="589"/>
      <c r="G19" s="217"/>
      <c r="H19" s="510"/>
      <c r="I19" s="217"/>
      <c r="K19" s="217"/>
      <c r="L19" s="217"/>
      <c r="M19" s="510"/>
      <c r="N19" s="217"/>
    </row>
    <row r="20" spans="1:15" s="504" customFormat="1">
      <c r="A20" s="1844"/>
      <c r="B20" s="1844"/>
      <c r="C20" s="1831"/>
      <c r="D20" s="2545"/>
      <c r="E20" s="1830"/>
      <c r="F20" s="1913"/>
      <c r="G20" s="1831"/>
      <c r="H20" s="1832"/>
      <c r="I20" s="1831"/>
      <c r="J20" s="1831"/>
      <c r="K20" s="1831"/>
      <c r="L20" s="1831"/>
      <c r="M20" s="1887"/>
      <c r="N20" s="1833"/>
      <c r="O20" s="1833"/>
    </row>
    <row r="21" spans="1:15">
      <c r="A21" s="653" t="s">
        <v>6722</v>
      </c>
      <c r="C21" s="233" t="s">
        <v>17822</v>
      </c>
      <c r="D21" s="229"/>
      <c r="E21" s="338"/>
      <c r="F21" s="589"/>
      <c r="G21" s="217"/>
      <c r="H21" s="510"/>
      <c r="I21" s="217"/>
      <c r="K21" s="217"/>
      <c r="L21" s="217"/>
      <c r="M21" s="502"/>
    </row>
    <row r="22" spans="1:15">
      <c r="A22" s="216">
        <v>4910055</v>
      </c>
      <c r="B22" s="216" t="s">
        <v>2320</v>
      </c>
      <c r="C22" s="217" t="s">
        <v>17823</v>
      </c>
      <c r="D22" s="641">
        <v>440000</v>
      </c>
      <c r="E22" s="338"/>
      <c r="F22" s="589">
        <v>305000</v>
      </c>
      <c r="G22" s="217" t="s">
        <v>25</v>
      </c>
      <c r="H22" s="510">
        <v>42284</v>
      </c>
      <c r="I22" s="217" t="s">
        <v>165</v>
      </c>
      <c r="K22" s="217"/>
      <c r="L22" s="217" t="s">
        <v>41</v>
      </c>
      <c r="M22" s="502">
        <v>42337</v>
      </c>
      <c r="O22" s="108" t="s">
        <v>6882</v>
      </c>
    </row>
    <row r="23" spans="1:15">
      <c r="A23" s="216">
        <v>4910061</v>
      </c>
      <c r="B23" s="216" t="s">
        <v>2320</v>
      </c>
      <c r="C23" s="217" t="s">
        <v>17824</v>
      </c>
      <c r="D23" s="641">
        <v>440000</v>
      </c>
      <c r="E23" s="338"/>
      <c r="F23" s="589">
        <v>305000</v>
      </c>
      <c r="G23" s="217" t="s">
        <v>25</v>
      </c>
      <c r="H23" s="510">
        <v>42284</v>
      </c>
      <c r="I23" s="217" t="s">
        <v>165</v>
      </c>
      <c r="K23" s="217"/>
      <c r="L23" s="217" t="s">
        <v>41</v>
      </c>
      <c r="M23" s="502">
        <v>42337</v>
      </c>
      <c r="O23" s="108" t="s">
        <v>6882</v>
      </c>
    </row>
    <row r="24" spans="1:15">
      <c r="D24" s="641"/>
      <c r="E24" s="338"/>
      <c r="F24" s="589"/>
      <c r="G24" s="217"/>
      <c r="H24" s="510"/>
      <c r="I24" s="217"/>
      <c r="K24" s="217"/>
      <c r="L24" s="217"/>
      <c r="M24" s="502"/>
    </row>
    <row r="25" spans="1:15">
      <c r="D25" s="641"/>
      <c r="E25" s="338"/>
      <c r="F25" s="589"/>
      <c r="G25" s="217"/>
      <c r="H25" s="510"/>
      <c r="I25" s="217"/>
      <c r="K25" s="217"/>
      <c r="L25" s="217"/>
      <c r="M25" s="502"/>
    </row>
    <row r="26" spans="1:15">
      <c r="A26" s="108"/>
      <c r="C26" s="108"/>
      <c r="D26" s="641"/>
      <c r="E26" s="338"/>
      <c r="F26" s="589"/>
      <c r="G26" s="217"/>
      <c r="H26" s="510"/>
      <c r="I26" s="217"/>
      <c r="K26" s="217"/>
      <c r="L26" s="217"/>
      <c r="M26" s="502"/>
    </row>
    <row r="27" spans="1:15">
      <c r="A27" s="244" t="s">
        <v>17825</v>
      </c>
      <c r="C27" s="678">
        <v>1673000</v>
      </c>
      <c r="D27" s="641"/>
      <c r="E27" s="338"/>
      <c r="F27" s="589"/>
      <c r="G27" s="217"/>
      <c r="H27" s="510"/>
      <c r="I27" s="217"/>
      <c r="K27" s="217"/>
      <c r="L27" s="217"/>
      <c r="M27" s="502"/>
    </row>
    <row r="28" spans="1:15">
      <c r="A28" s="210" t="s">
        <v>732</v>
      </c>
      <c r="B28" s="108"/>
      <c r="C28" s="108"/>
      <c r="D28" s="641"/>
      <c r="E28" s="338"/>
      <c r="F28" s="589"/>
      <c r="G28" s="217"/>
      <c r="H28" s="510"/>
      <c r="I28" s="217"/>
      <c r="K28" s="217"/>
      <c r="L28" s="217"/>
      <c r="M28" s="502"/>
    </row>
    <row r="29" spans="1:15">
      <c r="A29" s="184"/>
      <c r="B29" s="675">
        <v>42324</v>
      </c>
      <c r="C29" s="678">
        <v>-1673000</v>
      </c>
      <c r="D29" s="641"/>
      <c r="E29" s="338"/>
      <c r="F29" s="589"/>
      <c r="G29" s="217"/>
      <c r="H29" s="510"/>
      <c r="I29" s="217"/>
      <c r="K29" s="217"/>
      <c r="L29" s="217"/>
      <c r="M29" s="502"/>
    </row>
    <row r="30" spans="1:15">
      <c r="A30" s="184"/>
      <c r="B30" s="675">
        <v>42347</v>
      </c>
      <c r="C30" s="677">
        <v>-860000</v>
      </c>
      <c r="D30" s="641"/>
      <c r="E30" s="338"/>
      <c r="F30" s="589"/>
      <c r="G30" s="217"/>
      <c r="H30" s="510"/>
      <c r="I30" s="217"/>
      <c r="K30" s="217"/>
      <c r="L30" s="217"/>
      <c r="M30" s="502"/>
    </row>
    <row r="31" spans="1:15">
      <c r="A31" s="184"/>
      <c r="B31" s="675">
        <v>42347</v>
      </c>
      <c r="C31" s="677">
        <v>-20000</v>
      </c>
      <c r="D31" s="641"/>
      <c r="E31" s="338"/>
      <c r="F31" s="589"/>
      <c r="G31" s="217"/>
      <c r="H31" s="510"/>
      <c r="I31" s="217"/>
      <c r="K31" s="217"/>
      <c r="L31" s="217"/>
      <c r="M31" s="502"/>
    </row>
    <row r="32" spans="1:15">
      <c r="A32" s="184"/>
      <c r="C32" s="677"/>
      <c r="D32" s="641"/>
      <c r="E32" s="338"/>
      <c r="F32" s="589"/>
      <c r="G32" s="217"/>
      <c r="H32" s="510"/>
      <c r="I32" s="217"/>
      <c r="K32" s="217"/>
      <c r="L32" s="217"/>
      <c r="M32" s="502"/>
    </row>
    <row r="33" spans="1:15">
      <c r="A33" s="184"/>
      <c r="B33" s="244" t="s">
        <v>733</v>
      </c>
      <c r="C33" s="710">
        <f>SUM(D20:D26)+SUM(C27:C31)</f>
        <v>0</v>
      </c>
      <c r="D33" s="641"/>
      <c r="E33" s="338"/>
      <c r="F33" s="589"/>
      <c r="G33" s="217"/>
      <c r="H33" s="510"/>
      <c r="I33" s="217"/>
      <c r="K33" s="217"/>
      <c r="L33" s="217"/>
      <c r="M33" s="502"/>
    </row>
    <row r="34" spans="1:15">
      <c r="D34" s="641"/>
      <c r="E34" s="338"/>
      <c r="F34" s="589"/>
      <c r="G34" s="217"/>
      <c r="H34" s="510"/>
      <c r="I34" s="217"/>
      <c r="K34" s="217"/>
      <c r="L34" s="217"/>
      <c r="M34" s="502"/>
    </row>
    <row r="35" spans="1:15" s="504" customFormat="1">
      <c r="A35" s="1844"/>
      <c r="B35" s="1844"/>
      <c r="C35" s="1831"/>
      <c r="D35" s="2579"/>
      <c r="E35" s="1830"/>
      <c r="F35" s="1913"/>
      <c r="G35" s="1831"/>
      <c r="H35" s="1832"/>
      <c r="I35" s="1831"/>
      <c r="J35" s="1831"/>
      <c r="K35" s="1831"/>
      <c r="L35" s="1831"/>
      <c r="M35" s="1887"/>
      <c r="N35" s="1833"/>
      <c r="O35" s="1833"/>
    </row>
    <row r="36" spans="1:15">
      <c r="A36" s="244" t="s">
        <v>3287</v>
      </c>
      <c r="C36" s="233" t="s">
        <v>17826</v>
      </c>
      <c r="D36" s="641"/>
      <c r="E36" s="338"/>
      <c r="F36" s="589"/>
      <c r="G36" s="217"/>
      <c r="H36" s="510"/>
      <c r="I36" s="217"/>
      <c r="K36" s="217"/>
      <c r="L36" s="217"/>
      <c r="M36" s="502"/>
    </row>
    <row r="37" spans="1:15">
      <c r="A37" s="216">
        <v>4910191</v>
      </c>
      <c r="B37" s="216" t="s">
        <v>2207</v>
      </c>
      <c r="C37" s="217" t="s">
        <v>17827</v>
      </c>
      <c r="D37" s="641">
        <v>570000</v>
      </c>
      <c r="E37" s="338"/>
      <c r="F37" s="589">
        <v>448000</v>
      </c>
      <c r="G37" s="217" t="s">
        <v>98</v>
      </c>
      <c r="H37" s="510">
        <v>42304</v>
      </c>
      <c r="I37" s="217" t="s">
        <v>303</v>
      </c>
      <c r="K37" s="217"/>
      <c r="L37" s="217" t="s">
        <v>67</v>
      </c>
      <c r="M37" s="502">
        <v>42365</v>
      </c>
      <c r="N37" s="217" t="s">
        <v>5746</v>
      </c>
      <c r="O37" s="108" t="s">
        <v>17828</v>
      </c>
    </row>
    <row r="38" spans="1:15">
      <c r="A38" s="216">
        <v>4911076</v>
      </c>
      <c r="B38" s="216" t="s">
        <v>7138</v>
      </c>
      <c r="C38" s="217" t="s">
        <v>17829</v>
      </c>
      <c r="D38" s="641">
        <v>340000</v>
      </c>
      <c r="E38" s="338"/>
      <c r="F38" s="589">
        <v>241000</v>
      </c>
      <c r="G38" s="217" t="s">
        <v>25</v>
      </c>
      <c r="H38" s="510">
        <v>42326</v>
      </c>
      <c r="I38" s="217" t="s">
        <v>192</v>
      </c>
      <c r="K38" s="217"/>
      <c r="L38" s="217" t="s">
        <v>67</v>
      </c>
      <c r="M38" s="502">
        <v>42365</v>
      </c>
      <c r="N38" s="217" t="s">
        <v>5746</v>
      </c>
    </row>
    <row r="39" spans="1:15">
      <c r="D39" s="641"/>
      <c r="E39" s="338"/>
      <c r="F39" s="589"/>
      <c r="G39" s="217"/>
      <c r="H39" s="510"/>
      <c r="I39" s="217"/>
      <c r="K39" s="217"/>
      <c r="L39" s="217"/>
      <c r="M39" s="502"/>
    </row>
    <row r="40" spans="1:15">
      <c r="D40" s="641"/>
      <c r="E40" s="338"/>
      <c r="F40" s="589"/>
      <c r="G40" s="217"/>
      <c r="H40" s="510"/>
      <c r="I40" s="217"/>
      <c r="K40" s="217"/>
      <c r="L40" s="217"/>
      <c r="M40" s="502"/>
    </row>
    <row r="41" spans="1:15">
      <c r="A41" s="210" t="s">
        <v>732</v>
      </c>
      <c r="B41" s="108"/>
      <c r="C41" s="108"/>
      <c r="D41" s="641"/>
      <c r="E41" s="338"/>
      <c r="F41" s="589"/>
      <c r="G41" s="217"/>
      <c r="H41" s="510"/>
      <c r="I41" s="217"/>
      <c r="K41" s="217"/>
      <c r="L41" s="217"/>
      <c r="M41" s="502"/>
    </row>
    <row r="42" spans="1:15">
      <c r="A42" s="210"/>
      <c r="B42" s="675">
        <v>42022</v>
      </c>
      <c r="C42" s="677">
        <v>-910000</v>
      </c>
      <c r="D42" s="641"/>
      <c r="E42" s="338"/>
      <c r="F42" s="589"/>
      <c r="G42" s="217"/>
      <c r="H42" s="510"/>
      <c r="I42" s="217"/>
      <c r="K42" s="217"/>
      <c r="L42" s="217"/>
      <c r="M42" s="502"/>
    </row>
    <row r="43" spans="1:15">
      <c r="A43" s="184"/>
      <c r="D43" s="641"/>
      <c r="E43" s="338"/>
      <c r="F43" s="589"/>
      <c r="G43" s="217"/>
      <c r="H43" s="510"/>
      <c r="I43" s="217"/>
      <c r="K43" s="217"/>
      <c r="L43" s="217"/>
      <c r="M43" s="502"/>
    </row>
    <row r="44" spans="1:15">
      <c r="A44" s="184"/>
      <c r="B44" s="244" t="s">
        <v>733</v>
      </c>
      <c r="C44" s="710">
        <f>SUM(D36:D40)+SUM(C41:C43)</f>
        <v>0</v>
      </c>
      <c r="D44" s="641"/>
      <c r="E44" s="338"/>
      <c r="F44" s="589"/>
      <c r="G44" s="217"/>
      <c r="H44" s="510"/>
      <c r="I44" s="217"/>
      <c r="K44" s="217"/>
      <c r="L44" s="217"/>
      <c r="M44" s="502"/>
    </row>
    <row r="45" spans="1:15">
      <c r="B45" s="244"/>
      <c r="C45" s="710"/>
      <c r="D45" s="641"/>
      <c r="E45" s="338"/>
      <c r="F45" s="589"/>
      <c r="G45" s="217"/>
      <c r="H45" s="510"/>
      <c r="I45" s="217"/>
      <c r="K45" s="217"/>
      <c r="L45" s="217"/>
      <c r="M45" s="502"/>
    </row>
    <row r="46" spans="1:15">
      <c r="D46" s="641"/>
      <c r="E46" s="338"/>
      <c r="F46" s="589"/>
      <c r="G46" s="217"/>
      <c r="H46" s="510"/>
      <c r="I46" s="217"/>
      <c r="K46" s="217"/>
      <c r="L46" s="217"/>
      <c r="M46" s="502"/>
    </row>
    <row r="47" spans="1:15">
      <c r="B47" s="560" t="s">
        <v>6168</v>
      </c>
      <c r="D47" s="641"/>
      <c r="E47" s="338"/>
      <c r="F47" s="589"/>
      <c r="G47" s="217"/>
      <c r="H47" s="510"/>
      <c r="I47" s="217"/>
      <c r="K47" s="217"/>
      <c r="L47" s="217"/>
      <c r="M47" s="502"/>
    </row>
    <row r="48" spans="1:15" ht="13.5" thickBot="1">
      <c r="A48" s="2053"/>
      <c r="B48" s="2054"/>
      <c r="C48" s="2053"/>
      <c r="D48" s="2175"/>
      <c r="E48" s="269"/>
      <c r="F48" s="638"/>
      <c r="G48" s="217"/>
      <c r="H48" s="510"/>
      <c r="I48" s="217"/>
      <c r="K48" s="217"/>
      <c r="L48" s="217"/>
      <c r="M48" s="502"/>
    </row>
    <row r="49" spans="1:5">
      <c r="A49" s="15" t="s">
        <v>557</v>
      </c>
      <c r="B49" s="16"/>
      <c r="C49" s="17"/>
      <c r="D49" s="18"/>
    </row>
    <row r="51" spans="1:5">
      <c r="B51" s="642" t="s">
        <v>2625</v>
      </c>
      <c r="C51" s="630" t="s">
        <v>17830</v>
      </c>
      <c r="D51" s="554">
        <v>-717000</v>
      </c>
      <c r="E51" s="2012">
        <v>6015774</v>
      </c>
    </row>
    <row r="52" spans="1:5">
      <c r="B52" s="642" t="s">
        <v>2625</v>
      </c>
      <c r="C52" s="233" t="s">
        <v>17831</v>
      </c>
      <c r="D52" s="554">
        <v>-1673000</v>
      </c>
      <c r="E52" s="2012">
        <v>5682576</v>
      </c>
    </row>
    <row r="53" spans="1:5">
      <c r="B53" s="642" t="s">
        <v>2625</v>
      </c>
      <c r="C53" s="233" t="s">
        <v>17654</v>
      </c>
      <c r="D53" s="554">
        <v>-860000</v>
      </c>
      <c r="E53" s="2012">
        <v>5855256</v>
      </c>
    </row>
    <row r="54" spans="1:5">
      <c r="B54" s="642" t="s">
        <v>17832</v>
      </c>
      <c r="C54" s="630" t="s">
        <v>17654</v>
      </c>
      <c r="D54" s="554">
        <v>-20000</v>
      </c>
      <c r="E54" s="2012"/>
    </row>
    <row r="55" spans="1:5">
      <c r="B55" s="642" t="s">
        <v>2625</v>
      </c>
      <c r="C55" s="233" t="s">
        <v>17833</v>
      </c>
      <c r="D55" s="36">
        <v>-910000</v>
      </c>
      <c r="E55" s="2012">
        <v>6094479</v>
      </c>
    </row>
    <row r="56" spans="1:5" ht="15">
      <c r="B56" s="642"/>
      <c r="C56" s="233"/>
      <c r="D56" s="659"/>
      <c r="E56" s="43"/>
    </row>
    <row r="57" spans="1:5">
      <c r="B57" s="9"/>
      <c r="C57" s="233"/>
      <c r="D57" s="659"/>
    </row>
    <row r="58" spans="1:5">
      <c r="D58" s="660"/>
    </row>
    <row r="59" spans="1:5">
      <c r="A59" s="38" t="s">
        <v>1619</v>
      </c>
      <c r="D59" s="640">
        <f>SUM(D4:D58)</f>
        <v>0</v>
      </c>
    </row>
    <row r="63" spans="1:5" ht="13.5" thickBot="1"/>
    <row r="64" spans="1:5" ht="15.75" thickBot="1">
      <c r="A64" s="2887" t="s">
        <v>682</v>
      </c>
      <c r="B64" s="2888"/>
      <c r="C64" s="706" t="s">
        <v>17801</v>
      </c>
    </row>
    <row r="65" spans="1:3" ht="15.75" thickBot="1">
      <c r="A65" s="707" t="s">
        <v>684</v>
      </c>
      <c r="B65" s="1721"/>
      <c r="C65" s="706" t="s">
        <v>17802</v>
      </c>
    </row>
    <row r="66" spans="1:3" ht="15.75" thickBot="1">
      <c r="A66" s="2887" t="s">
        <v>685</v>
      </c>
      <c r="B66" s="2888"/>
      <c r="C66" s="706" t="s">
        <v>17802</v>
      </c>
    </row>
    <row r="67" spans="1:3" ht="30.75" thickBot="1">
      <c r="A67" s="2887" t="s">
        <v>686</v>
      </c>
      <c r="B67" s="2888"/>
      <c r="C67" s="705" t="s">
        <v>17803</v>
      </c>
    </row>
    <row r="68" spans="1:3" ht="15.75" thickBot="1">
      <c r="A68" s="2887" t="s">
        <v>688</v>
      </c>
      <c r="B68" s="2888"/>
      <c r="C68" s="706"/>
    </row>
    <row r="69" spans="1:3" ht="15.75" thickBot="1">
      <c r="A69" s="2887" t="s">
        <v>690</v>
      </c>
      <c r="B69" s="2888"/>
      <c r="C69" s="706" t="s">
        <v>1625</v>
      </c>
    </row>
    <row r="70" spans="1:3" ht="15.75" thickBot="1">
      <c r="A70" s="2887" t="s">
        <v>692</v>
      </c>
      <c r="B70" s="2888"/>
      <c r="C70" s="706" t="s">
        <v>4214</v>
      </c>
    </row>
    <row r="71" spans="1:3" ht="15.75" thickBot="1">
      <c r="A71" s="2883" t="s">
        <v>693</v>
      </c>
      <c r="B71" s="2884"/>
      <c r="C71" s="705" t="s">
        <v>694</v>
      </c>
    </row>
    <row r="72" spans="1:3" ht="15.75" thickBot="1">
      <c r="A72" s="2883" t="s">
        <v>695</v>
      </c>
      <c r="B72" s="2884"/>
      <c r="C72" s="714" t="s">
        <v>9427</v>
      </c>
    </row>
    <row r="73" spans="1:3" ht="15.75" thickBot="1">
      <c r="A73" s="2883" t="s">
        <v>697</v>
      </c>
      <c r="B73" s="2884"/>
      <c r="C73" s="705" t="s">
        <v>17804</v>
      </c>
    </row>
    <row r="74" spans="1:3" ht="15.75" thickBot="1">
      <c r="A74" s="2883" t="s">
        <v>699</v>
      </c>
      <c r="B74" s="2884"/>
      <c r="C74" s="705" t="s">
        <v>17805</v>
      </c>
    </row>
    <row r="75" spans="1:3" ht="15.75" thickBot="1">
      <c r="A75" s="2883" t="s">
        <v>700</v>
      </c>
      <c r="B75" s="2884"/>
      <c r="C75" s="709" t="s">
        <v>17806</v>
      </c>
    </row>
    <row r="76" spans="1:3" ht="15.75" thickBot="1">
      <c r="A76" s="2883" t="s">
        <v>702</v>
      </c>
      <c r="B76" s="2884"/>
      <c r="C76" s="705" t="s">
        <v>5761</v>
      </c>
    </row>
    <row r="77" spans="1:3" ht="15.75" thickBot="1">
      <c r="A77" s="2883" t="s">
        <v>704</v>
      </c>
      <c r="B77" s="2884"/>
      <c r="C77" s="709" t="s">
        <v>705</v>
      </c>
    </row>
    <row r="78" spans="1:3" ht="15.75" thickBot="1">
      <c r="A78" s="2885" t="s">
        <v>706</v>
      </c>
      <c r="B78" s="2886"/>
      <c r="C78" s="705"/>
    </row>
  </sheetData>
  <mergeCells count="15">
    <mergeCell ref="A69:B69"/>
    <mergeCell ref="A70:B70"/>
    <mergeCell ref="A71:B71"/>
    <mergeCell ref="A77:B77"/>
    <mergeCell ref="A78:B78"/>
    <mergeCell ref="A72:B72"/>
    <mergeCell ref="A73:B73"/>
    <mergeCell ref="A74:B74"/>
    <mergeCell ref="A75:B75"/>
    <mergeCell ref="A76:B76"/>
    <mergeCell ref="L1:N1"/>
    <mergeCell ref="A64:B64"/>
    <mergeCell ref="A66:B66"/>
    <mergeCell ref="A67:B67"/>
    <mergeCell ref="A68:B68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96">
    <tabColor theme="0" tint="-0.499984740745262"/>
    <pageSetUpPr fitToPage="1"/>
  </sheetPr>
  <dimension ref="A1:O42"/>
  <sheetViews>
    <sheetView workbookViewId="0">
      <pane ySplit="2" topLeftCell="A3" activePane="bottomLeft" state="frozen"/>
      <selection activeCell="H36" sqref="H36"/>
      <selection pane="bottomLeft" activeCell="H36" sqref="H36"/>
    </sheetView>
  </sheetViews>
  <sheetFormatPr defaultColWidth="9" defaultRowHeight="12.75"/>
  <cols>
    <col min="1" max="1" width="10" style="216" customWidth="1"/>
    <col min="2" max="2" width="32.7109375" style="216" customWidth="1"/>
    <col min="3" max="3" width="29.42578125" style="217" customWidth="1"/>
    <col min="4" max="4" width="15.7109375" style="248" customWidth="1"/>
    <col min="5" max="5" width="16.42578125" style="108" customWidth="1"/>
    <col min="6" max="6" width="9" style="108"/>
    <col min="7" max="7" width="9" style="502"/>
    <col min="8" max="8" width="10.140625" style="108" customWidth="1"/>
    <col min="9" max="9" width="11.42578125" style="108" customWidth="1"/>
    <col min="10" max="10" width="9" style="217"/>
    <col min="11" max="12" width="9" style="108"/>
    <col min="13" max="13" width="10.140625" style="502" customWidth="1"/>
    <col min="14" max="16384" width="9" style="108"/>
  </cols>
  <sheetData>
    <row r="1" spans="1:15" s="23" customFormat="1" ht="14.25" customHeight="1">
      <c r="A1" s="3"/>
      <c r="B1" s="2876" t="s">
        <v>9</v>
      </c>
      <c r="C1" s="1"/>
      <c r="D1" s="246" t="s">
        <v>9002</v>
      </c>
      <c r="E1" s="209" t="s">
        <v>1594</v>
      </c>
      <c r="F1" s="1" t="s">
        <v>1595</v>
      </c>
      <c r="G1" s="48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260" t="s">
        <v>1596</v>
      </c>
      <c r="B2" s="5" t="s">
        <v>1</v>
      </c>
      <c r="C2" s="5" t="s">
        <v>1597</v>
      </c>
      <c r="D2" s="45" t="s">
        <v>758</v>
      </c>
      <c r="E2" s="20" t="s">
        <v>10</v>
      </c>
      <c r="F2" s="5" t="s">
        <v>944</v>
      </c>
      <c r="G2" s="11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</row>
    <row r="3" spans="1:15" s="22" customFormat="1">
      <c r="A3" s="15"/>
      <c r="B3" s="2876"/>
      <c r="C3" s="2876"/>
      <c r="D3" s="331"/>
      <c r="E3" s="93"/>
      <c r="F3" s="93"/>
      <c r="G3" s="48"/>
      <c r="H3" s="48"/>
      <c r="I3" s="2876"/>
      <c r="J3" s="2876"/>
      <c r="K3" s="48"/>
      <c r="L3" s="2876"/>
      <c r="M3" s="48"/>
      <c r="N3" s="49"/>
      <c r="O3" s="80"/>
    </row>
    <row r="4" spans="1:15" s="22" customFormat="1">
      <c r="A4" s="15"/>
      <c r="B4" s="2876" t="s">
        <v>2187</v>
      </c>
      <c r="C4" s="2876"/>
      <c r="D4" s="46">
        <v>0</v>
      </c>
      <c r="E4" s="93"/>
      <c r="F4" s="93"/>
      <c r="G4" s="48"/>
      <c r="H4" s="48"/>
      <c r="I4" s="2876"/>
      <c r="J4" s="2876"/>
      <c r="K4" s="48"/>
      <c r="L4" s="2876"/>
      <c r="M4" s="48"/>
      <c r="N4" s="49"/>
      <c r="O4" s="80"/>
    </row>
    <row r="5" spans="1:15" s="22" customFormat="1">
      <c r="A5" s="15"/>
      <c r="B5" s="2876"/>
      <c r="C5" s="2876"/>
      <c r="D5" s="331"/>
      <c r="E5" s="93"/>
      <c r="F5" s="93"/>
      <c r="G5" s="48"/>
      <c r="H5" s="48"/>
      <c r="I5" s="2876"/>
      <c r="J5" s="2876"/>
      <c r="K5" s="48"/>
      <c r="L5" s="2876"/>
      <c r="M5" s="48"/>
      <c r="N5" s="49"/>
      <c r="O5" s="80"/>
    </row>
    <row r="6" spans="1:15">
      <c r="A6" s="423"/>
      <c r="B6" s="7"/>
      <c r="C6" s="8"/>
      <c r="D6" s="819"/>
      <c r="E6" s="338"/>
      <c r="F6" s="338"/>
      <c r="G6" s="510"/>
      <c r="H6" s="327"/>
      <c r="I6" s="217"/>
      <c r="K6" s="217"/>
      <c r="L6" s="217"/>
      <c r="M6" s="510"/>
    </row>
    <row r="7" spans="1:15" s="752" customFormat="1">
      <c r="A7" s="634"/>
      <c r="B7" s="632"/>
      <c r="C7" s="644"/>
      <c r="D7" s="2331"/>
      <c r="E7" s="338"/>
      <c r="F7" s="338"/>
      <c r="G7" s="510"/>
      <c r="H7" s="327"/>
      <c r="I7" s="217"/>
      <c r="J7" s="217"/>
      <c r="K7" s="217"/>
      <c r="L7" s="217"/>
      <c r="M7" s="510"/>
      <c r="N7" s="108"/>
      <c r="O7" s="108"/>
    </row>
    <row r="8" spans="1:15">
      <c r="A8" s="634"/>
      <c r="B8" s="2067"/>
      <c r="C8" s="2172"/>
      <c r="D8" s="820"/>
      <c r="E8" s="338"/>
      <c r="F8" s="338"/>
      <c r="G8" s="510"/>
      <c r="H8" s="327"/>
      <c r="I8" s="217"/>
      <c r="K8" s="217"/>
      <c r="L8" s="217"/>
      <c r="M8" s="510"/>
    </row>
    <row r="9" spans="1:15">
      <c r="A9" s="653"/>
      <c r="B9" s="2067"/>
      <c r="C9" s="637"/>
      <c r="D9" s="820"/>
      <c r="E9" s="338"/>
      <c r="F9" s="338"/>
      <c r="G9" s="510"/>
      <c r="H9" s="327"/>
      <c r="I9" s="217"/>
      <c r="K9" s="217"/>
      <c r="L9" s="217"/>
      <c r="M9" s="510"/>
    </row>
    <row r="10" spans="1:15">
      <c r="A10" s="634"/>
      <c r="B10" s="2067"/>
      <c r="C10" s="2172"/>
      <c r="D10" s="2331"/>
      <c r="E10" s="338"/>
      <c r="F10" s="338"/>
      <c r="G10" s="510"/>
      <c r="H10" s="327"/>
      <c r="I10" s="217"/>
      <c r="K10" s="217"/>
      <c r="L10" s="217"/>
      <c r="M10" s="510"/>
    </row>
    <row r="11" spans="1:15">
      <c r="A11" s="634"/>
      <c r="B11" s="2067"/>
      <c r="C11" s="2172"/>
      <c r="D11" s="2331"/>
      <c r="E11" s="338"/>
      <c r="F11" s="338"/>
      <c r="G11" s="510"/>
      <c r="H11" s="327"/>
      <c r="I11" s="217"/>
      <c r="K11" s="217"/>
      <c r="L11" s="217"/>
      <c r="M11" s="510"/>
    </row>
    <row r="12" spans="1:15">
      <c r="A12" s="634"/>
      <c r="B12" s="2067"/>
      <c r="C12" s="2172"/>
      <c r="D12" s="2331"/>
      <c r="E12" s="338"/>
      <c r="F12" s="338"/>
      <c r="G12" s="510"/>
      <c r="H12" s="327"/>
      <c r="I12" s="217"/>
      <c r="K12" s="217"/>
      <c r="L12" s="217"/>
      <c r="M12" s="510"/>
    </row>
    <row r="13" spans="1:15">
      <c r="A13" s="634"/>
      <c r="B13" s="2067"/>
      <c r="C13" s="2172"/>
      <c r="D13" s="2331"/>
      <c r="E13" s="338"/>
      <c r="F13" s="338"/>
      <c r="G13" s="510"/>
      <c r="H13" s="327"/>
      <c r="I13" s="217"/>
      <c r="K13" s="217"/>
      <c r="L13" s="217"/>
      <c r="M13" s="510"/>
    </row>
    <row r="14" spans="1:15">
      <c r="A14" s="634"/>
      <c r="B14" s="2067"/>
      <c r="C14" s="2172"/>
      <c r="D14" s="2331"/>
      <c r="E14" s="338"/>
      <c r="F14" s="338"/>
      <c r="G14" s="510"/>
      <c r="H14" s="327"/>
      <c r="I14" s="217"/>
      <c r="K14" s="217"/>
      <c r="L14" s="217"/>
      <c r="M14" s="510"/>
    </row>
    <row r="15" spans="1:15">
      <c r="A15" s="634"/>
      <c r="B15" s="2067"/>
      <c r="C15" s="2172"/>
      <c r="D15" s="2331"/>
      <c r="E15" s="338"/>
      <c r="F15" s="338"/>
      <c r="G15" s="510"/>
      <c r="H15" s="327"/>
      <c r="I15" s="217"/>
      <c r="K15" s="217"/>
      <c r="L15" s="217"/>
      <c r="M15" s="510"/>
    </row>
    <row r="16" spans="1:15">
      <c r="A16" s="634"/>
      <c r="B16" s="2067"/>
      <c r="C16" s="2172"/>
      <c r="D16" s="2331"/>
      <c r="E16" s="338"/>
      <c r="F16" s="338"/>
      <c r="G16" s="510"/>
      <c r="H16" s="327"/>
      <c r="I16" s="217"/>
      <c r="K16" s="217"/>
      <c r="L16" s="217"/>
      <c r="M16" s="510"/>
    </row>
    <row r="17" spans="1:13">
      <c r="A17" s="396"/>
      <c r="B17" s="2151"/>
      <c r="C17" s="2153"/>
      <c r="D17" s="2331"/>
      <c r="E17" s="338"/>
      <c r="F17" s="338"/>
      <c r="G17" s="510"/>
      <c r="H17" s="327"/>
      <c r="I17" s="217"/>
      <c r="K17" s="217"/>
      <c r="L17" s="217"/>
      <c r="M17" s="510"/>
    </row>
    <row r="18" spans="1:13" s="272" customFormat="1">
      <c r="A18" s="323"/>
      <c r="B18" s="558"/>
      <c r="C18" s="568"/>
      <c r="D18" s="311"/>
      <c r="E18" s="519"/>
      <c r="F18" s="519"/>
      <c r="G18" s="529"/>
      <c r="H18" s="233"/>
      <c r="I18" s="233"/>
      <c r="J18" s="233"/>
      <c r="K18" s="233"/>
      <c r="L18" s="233"/>
      <c r="M18" s="529"/>
    </row>
    <row r="19" spans="1:13" ht="13.5" thickBot="1">
      <c r="A19" s="280"/>
      <c r="B19" s="324"/>
      <c r="C19" s="324"/>
      <c r="D19" s="325"/>
      <c r="E19" s="338"/>
      <c r="F19" s="338"/>
      <c r="G19" s="510"/>
      <c r="H19" s="217"/>
      <c r="I19" s="217"/>
      <c r="K19" s="217"/>
      <c r="L19" s="217"/>
      <c r="M19" s="510"/>
    </row>
    <row r="20" spans="1:13">
      <c r="A20" s="15" t="s">
        <v>557</v>
      </c>
      <c r="C20" s="216"/>
      <c r="D20" s="318"/>
    </row>
    <row r="21" spans="1:13">
      <c r="A21" s="118"/>
      <c r="B21" s="232"/>
      <c r="C21" s="233"/>
      <c r="D21" s="229"/>
    </row>
    <row r="22" spans="1:13">
      <c r="A22" s="119"/>
      <c r="B22" s="233" t="s">
        <v>17217</v>
      </c>
      <c r="C22" s="233"/>
      <c r="D22" s="229"/>
      <c r="E22" s="216"/>
    </row>
    <row r="23" spans="1:13">
      <c r="A23" s="243"/>
      <c r="B23" s="232"/>
      <c r="C23" s="346"/>
      <c r="D23" s="347"/>
    </row>
    <row r="24" spans="1:13">
      <c r="A24" s="244"/>
      <c r="B24" s="244" t="s">
        <v>1619</v>
      </c>
      <c r="C24" s="245"/>
      <c r="D24" s="247">
        <f>SUM(D3:D22)</f>
        <v>0</v>
      </c>
    </row>
    <row r="25" spans="1:13" s="226" customFormat="1" ht="14.25">
      <c r="A25" s="216"/>
      <c r="B25" s="216"/>
      <c r="C25" s="217"/>
      <c r="D25" s="248"/>
      <c r="G25" s="513"/>
      <c r="J25" s="492"/>
      <c r="M25" s="513"/>
    </row>
    <row r="27" spans="1:13" ht="13.5" thickBot="1"/>
    <row r="28" spans="1:13" ht="15.75" thickBot="1">
      <c r="A28" s="2887" t="s">
        <v>682</v>
      </c>
      <c r="B28" s="2888"/>
      <c r="C28" s="706" t="s">
        <v>17198</v>
      </c>
    </row>
    <row r="29" spans="1:13" ht="15.75" thickBot="1">
      <c r="A29" s="707" t="s">
        <v>684</v>
      </c>
      <c r="B29" s="1721"/>
      <c r="C29" s="706" t="s">
        <v>17199</v>
      </c>
    </row>
    <row r="30" spans="1:13" ht="15.75" thickBot="1">
      <c r="A30" s="2887" t="s">
        <v>685</v>
      </c>
      <c r="B30" s="2888"/>
      <c r="C30" s="706" t="s">
        <v>17199</v>
      </c>
    </row>
    <row r="31" spans="1:13" ht="30.75" thickBot="1">
      <c r="A31" s="2887" t="s">
        <v>686</v>
      </c>
      <c r="B31" s="2888"/>
      <c r="C31" s="712" t="s">
        <v>17200</v>
      </c>
    </row>
    <row r="32" spans="1:13" ht="15.75" thickBot="1">
      <c r="A32" s="2887" t="s">
        <v>688</v>
      </c>
      <c r="B32" s="2888"/>
      <c r="C32" s="706" t="s">
        <v>13327</v>
      </c>
    </row>
    <row r="33" spans="1:15" ht="15.75" thickBot="1">
      <c r="A33" s="2887" t="s">
        <v>690</v>
      </c>
      <c r="B33" s="2888"/>
      <c r="C33" s="706" t="s">
        <v>14077</v>
      </c>
    </row>
    <row r="34" spans="1:15" ht="15.75" thickBot="1">
      <c r="A34" s="2887" t="s">
        <v>692</v>
      </c>
      <c r="B34" s="2888"/>
      <c r="C34" s="706" t="s">
        <v>758</v>
      </c>
    </row>
    <row r="35" spans="1:15" ht="15.75" thickBot="1">
      <c r="A35" s="2883" t="s">
        <v>693</v>
      </c>
      <c r="B35" s="2884"/>
      <c r="C35" s="705" t="s">
        <v>694</v>
      </c>
    </row>
    <row r="36" spans="1:15" ht="15.75" thickBot="1">
      <c r="A36" s="2883" t="s">
        <v>695</v>
      </c>
      <c r="B36" s="2884"/>
      <c r="C36" s="714" t="s">
        <v>9427</v>
      </c>
    </row>
    <row r="37" spans="1:15" ht="15.75" thickBot="1">
      <c r="A37" s="2883" t="s">
        <v>697</v>
      </c>
      <c r="B37" s="2884"/>
      <c r="C37" s="705" t="s">
        <v>17201</v>
      </c>
    </row>
    <row r="38" spans="1:15" s="1015" customFormat="1" ht="15.75" thickBot="1">
      <c r="A38" s="2883" t="s">
        <v>13331</v>
      </c>
      <c r="B38" s="2884"/>
      <c r="C38" s="705" t="s">
        <v>17202</v>
      </c>
      <c r="D38" s="248"/>
      <c r="E38" s="108"/>
      <c r="F38" s="108"/>
      <c r="G38" s="502"/>
      <c r="H38" s="108"/>
      <c r="I38" s="108"/>
      <c r="J38" s="217"/>
      <c r="K38" s="108"/>
      <c r="L38" s="108"/>
      <c r="M38" s="502"/>
      <c r="N38" s="108"/>
      <c r="O38" s="108"/>
    </row>
    <row r="39" spans="1:15" s="1015" customFormat="1" ht="15.75" thickBot="1">
      <c r="A39" s="2883" t="s">
        <v>700</v>
      </c>
      <c r="B39" s="2884"/>
      <c r="C39" s="709" t="s">
        <v>17203</v>
      </c>
      <c r="D39" s="248"/>
      <c r="E39" s="108"/>
      <c r="F39" s="108"/>
      <c r="G39" s="502"/>
      <c r="H39" s="108"/>
      <c r="I39" s="108"/>
      <c r="J39" s="217"/>
      <c r="K39" s="108"/>
      <c r="L39" s="108"/>
      <c r="M39" s="502"/>
      <c r="N39" s="108"/>
      <c r="O39" s="108"/>
    </row>
    <row r="40" spans="1:15" s="1015" customFormat="1" ht="15.75" thickBot="1">
      <c r="A40" s="2883" t="s">
        <v>702</v>
      </c>
      <c r="B40" s="2884"/>
      <c r="C40" s="705" t="s">
        <v>760</v>
      </c>
      <c r="D40" s="248"/>
      <c r="E40" s="108"/>
      <c r="F40" s="108"/>
      <c r="G40" s="502"/>
      <c r="H40" s="108"/>
      <c r="I40" s="108"/>
      <c r="J40" s="217"/>
      <c r="K40" s="108"/>
      <c r="L40" s="108"/>
      <c r="M40" s="502"/>
      <c r="N40" s="108"/>
      <c r="O40" s="108"/>
    </row>
    <row r="41" spans="1:15" s="1015" customFormat="1" ht="15.75" thickBot="1">
      <c r="A41" s="2883" t="s">
        <v>704</v>
      </c>
      <c r="B41" s="2884"/>
      <c r="C41" s="709" t="s">
        <v>705</v>
      </c>
      <c r="D41" s="248"/>
      <c r="E41" s="108"/>
      <c r="F41" s="108"/>
      <c r="G41" s="502"/>
      <c r="H41" s="108"/>
      <c r="I41" s="108"/>
      <c r="J41" s="217"/>
      <c r="K41" s="108"/>
      <c r="L41" s="108"/>
      <c r="M41" s="502"/>
      <c r="N41" s="108"/>
      <c r="O41" s="108"/>
    </row>
    <row r="42" spans="1:15" s="1015" customFormat="1" ht="105.75" thickBot="1">
      <c r="A42" s="2885" t="s">
        <v>706</v>
      </c>
      <c r="B42" s="2886"/>
      <c r="C42" s="712" t="s">
        <v>17204</v>
      </c>
      <c r="D42" s="248"/>
      <c r="E42" s="108"/>
      <c r="F42" s="108"/>
      <c r="G42" s="502"/>
      <c r="H42" s="108"/>
      <c r="I42" s="108"/>
      <c r="J42" s="217"/>
      <c r="K42" s="108"/>
      <c r="L42" s="108"/>
      <c r="M42" s="502"/>
      <c r="N42" s="108"/>
      <c r="O42" s="108"/>
    </row>
  </sheetData>
  <mergeCells count="15">
    <mergeCell ref="A33:B33"/>
    <mergeCell ref="L1:N1"/>
    <mergeCell ref="A28:B28"/>
    <mergeCell ref="A30:B30"/>
    <mergeCell ref="A31:B31"/>
    <mergeCell ref="A32:B32"/>
    <mergeCell ref="A40:B40"/>
    <mergeCell ref="A41:B41"/>
    <mergeCell ref="A42:B42"/>
    <mergeCell ref="A34:B34"/>
    <mergeCell ref="A35:B35"/>
    <mergeCell ref="A36:B36"/>
    <mergeCell ref="A37:B37"/>
    <mergeCell ref="A38:B38"/>
    <mergeCell ref="A39:B39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100">
    <tabColor theme="0" tint="-0.499984740745262"/>
  </sheetPr>
  <dimension ref="A1:X67"/>
  <sheetViews>
    <sheetView workbookViewId="0">
      <pane xSplit="4" ySplit="2" topLeftCell="E3" activePane="bottomRight" state="frozen"/>
      <selection pane="topRight" activeCell="H36" sqref="H36"/>
      <selection pane="bottomLeft" activeCell="H36" sqref="H36"/>
      <selection pane="bottomRight" activeCell="H36" sqref="H36"/>
    </sheetView>
  </sheetViews>
  <sheetFormatPr defaultColWidth="9" defaultRowHeight="12.75"/>
  <cols>
    <col min="1" max="1" width="12.28515625" style="1010" customWidth="1"/>
    <col min="2" max="3" width="26" style="1012" customWidth="1"/>
    <col min="4" max="4" width="13" style="1017" customWidth="1"/>
    <col min="5" max="5" width="10" style="1009" customWidth="1"/>
    <col min="6" max="6" width="10" style="1012" customWidth="1"/>
    <col min="7" max="7" width="8.7109375" style="1010" customWidth="1"/>
    <col min="8" max="8" width="10.28515625" style="1016" customWidth="1"/>
    <col min="9" max="9" width="13.42578125" style="1010" customWidth="1"/>
    <col min="10" max="10" width="10.7109375" style="1010" customWidth="1"/>
    <col min="11" max="11" width="9.42578125" style="1016" customWidth="1"/>
    <col min="12" max="12" width="9.7109375" style="1010" customWidth="1"/>
    <col min="13" max="13" width="10.140625" style="1011" customWidth="1"/>
    <col min="14" max="14" width="9.28515625" style="1012" customWidth="1"/>
    <col min="15" max="15" width="19.7109375" style="1018" customWidth="1"/>
    <col min="16" max="16" width="16.85546875" style="1012" customWidth="1"/>
    <col min="17" max="16384" width="9" style="1012"/>
  </cols>
  <sheetData>
    <row r="1" spans="1:24">
      <c r="A1" s="3"/>
      <c r="B1" s="2876" t="s">
        <v>9</v>
      </c>
      <c r="C1" s="1"/>
      <c r="D1" s="209" t="s">
        <v>9002</v>
      </c>
      <c r="E1" s="209" t="s">
        <v>1594</v>
      </c>
      <c r="F1" s="1" t="s">
        <v>1595</v>
      </c>
      <c r="G1" s="2876"/>
      <c r="H1" s="1" t="s">
        <v>1595</v>
      </c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  <c r="R1" s="2004"/>
      <c r="S1" s="2004"/>
      <c r="T1" s="2004"/>
      <c r="U1" s="2004"/>
      <c r="V1" s="2004"/>
      <c r="W1" s="2004"/>
      <c r="X1" s="2004"/>
    </row>
    <row r="2" spans="1:24" s="1010" customFormat="1">
      <c r="A2" s="4" t="s">
        <v>1596</v>
      </c>
      <c r="B2" s="5" t="s">
        <v>1</v>
      </c>
      <c r="C2" s="5" t="s">
        <v>1597</v>
      </c>
      <c r="D2" s="10" t="s">
        <v>1598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  <c r="P2" s="29" t="s">
        <v>722</v>
      </c>
      <c r="Q2" s="2005"/>
      <c r="R2" s="2005"/>
      <c r="S2" s="2005"/>
      <c r="T2" s="2005"/>
      <c r="U2" s="2005"/>
      <c r="V2" s="2005"/>
      <c r="W2" s="2005"/>
      <c r="X2" s="2005"/>
    </row>
    <row r="3" spans="1:24" s="1010" customFormat="1">
      <c r="A3" s="3"/>
      <c r="B3" s="2876"/>
      <c r="C3" s="2876"/>
      <c r="D3" s="565"/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2876"/>
      <c r="P3" s="29"/>
      <c r="Q3" s="2005"/>
      <c r="R3" s="2005"/>
      <c r="S3" s="2005"/>
      <c r="T3" s="2005"/>
      <c r="U3" s="2005"/>
      <c r="V3" s="2005"/>
      <c r="W3" s="2005"/>
      <c r="X3" s="2005"/>
    </row>
    <row r="4" spans="1:24" s="1010" customFormat="1">
      <c r="A4" s="3"/>
      <c r="B4" s="2876"/>
      <c r="C4" s="2876"/>
      <c r="D4" s="2093"/>
      <c r="E4" s="47"/>
      <c r="F4" s="2876"/>
      <c r="G4" s="2876"/>
      <c r="H4" s="48"/>
      <c r="I4" s="2876"/>
      <c r="J4" s="2876"/>
      <c r="K4" s="48"/>
      <c r="L4" s="2876"/>
      <c r="M4" s="48"/>
      <c r="N4" s="49"/>
      <c r="O4" s="2876"/>
      <c r="P4" s="29"/>
      <c r="Q4" s="2005"/>
      <c r="R4" s="2005"/>
      <c r="S4" s="2005"/>
      <c r="T4" s="2005"/>
      <c r="U4" s="2005"/>
      <c r="V4" s="2005"/>
      <c r="W4" s="2005"/>
      <c r="X4" s="2005"/>
    </row>
    <row r="5" spans="1:24" s="1010" customFormat="1">
      <c r="A5" s="3"/>
      <c r="B5" s="7"/>
      <c r="C5" s="2876"/>
      <c r="D5" s="50"/>
      <c r="E5" s="47"/>
      <c r="F5" s="2876"/>
      <c r="G5" s="2876"/>
      <c r="H5" s="48"/>
      <c r="I5" s="2876"/>
      <c r="J5" s="2876"/>
      <c r="K5" s="48"/>
      <c r="L5" s="2876"/>
      <c r="M5" s="48"/>
      <c r="N5" s="49"/>
      <c r="O5" s="2876"/>
      <c r="P5" s="2005"/>
      <c r="Q5" s="2005"/>
      <c r="R5" s="2005"/>
      <c r="S5" s="2005"/>
      <c r="T5" s="2005"/>
      <c r="U5" s="2005"/>
      <c r="V5" s="2005"/>
      <c r="W5" s="2005"/>
      <c r="X5" s="2005"/>
    </row>
    <row r="6" spans="1:24" s="379" customFormat="1">
      <c r="A6" s="184"/>
      <c r="B6" s="216"/>
      <c r="C6" s="681"/>
      <c r="D6" s="415"/>
      <c r="E6" s="2311"/>
      <c r="F6" s="532"/>
      <c r="G6" s="382"/>
      <c r="H6" s="407"/>
      <c r="I6" s="532"/>
      <c r="J6" s="406"/>
      <c r="K6" s="380"/>
      <c r="L6" s="405"/>
      <c r="M6" s="535"/>
      <c r="O6" s="380"/>
    </row>
    <row r="7" spans="1:24" s="379" customFormat="1">
      <c r="A7" s="184"/>
      <c r="B7" s="216"/>
      <c r="C7" s="673"/>
      <c r="D7" s="415"/>
      <c r="E7" s="2311"/>
      <c r="F7" s="532"/>
      <c r="G7" s="382"/>
      <c r="H7" s="407"/>
      <c r="I7" s="532"/>
      <c r="J7" s="406"/>
      <c r="K7" s="380"/>
      <c r="L7" s="405"/>
      <c r="M7" s="535"/>
      <c r="O7" s="380"/>
    </row>
    <row r="8" spans="1:24" s="379" customFormat="1">
      <c r="A8" s="184"/>
      <c r="B8" s="216"/>
      <c r="C8" s="673"/>
      <c r="D8" s="415"/>
      <c r="E8" s="2311"/>
      <c r="F8" s="532"/>
      <c r="G8" s="382"/>
      <c r="H8" s="407"/>
      <c r="I8" s="532"/>
      <c r="J8" s="406"/>
      <c r="K8" s="380"/>
      <c r="L8" s="405"/>
      <c r="M8" s="535"/>
      <c r="O8" s="380"/>
    </row>
    <row r="9" spans="1:24" s="1009" customFormat="1">
      <c r="A9" s="210" t="s">
        <v>732</v>
      </c>
      <c r="B9" s="675"/>
      <c r="C9" s="2117"/>
      <c r="D9" s="701"/>
      <c r="E9" s="2083"/>
      <c r="F9" s="2083"/>
      <c r="G9" s="2005"/>
      <c r="H9" s="2010"/>
      <c r="I9" s="2005"/>
      <c r="J9" s="2005"/>
      <c r="K9" s="2010"/>
      <c r="L9" s="2005"/>
      <c r="M9" s="2052"/>
      <c r="N9" s="2004"/>
      <c r="O9" s="2004"/>
      <c r="P9" s="2004"/>
      <c r="Q9" s="2004"/>
      <c r="R9" s="2004"/>
      <c r="S9" s="2004"/>
      <c r="T9" s="2004"/>
      <c r="U9" s="2004"/>
      <c r="V9" s="2004"/>
      <c r="W9" s="2004"/>
      <c r="X9" s="2004"/>
    </row>
    <row r="10" spans="1:24" s="1009" customFormat="1">
      <c r="A10" s="210"/>
      <c r="B10" s="631"/>
      <c r="C10" s="67"/>
      <c r="D10" s="701"/>
      <c r="E10" s="2083"/>
      <c r="F10" s="2083"/>
      <c r="G10" s="2005"/>
      <c r="H10" s="2010"/>
      <c r="I10" s="2005"/>
      <c r="J10" s="2005"/>
      <c r="K10" s="2010"/>
      <c r="L10" s="2005"/>
      <c r="M10" s="2052"/>
      <c r="N10" s="2004"/>
      <c r="O10" s="2004"/>
      <c r="P10" s="2004"/>
      <c r="Q10" s="2004"/>
      <c r="R10" s="2004"/>
      <c r="S10" s="2004"/>
      <c r="T10" s="2004"/>
      <c r="U10" s="2004"/>
      <c r="V10" s="2004"/>
      <c r="W10" s="2004"/>
      <c r="X10" s="2004"/>
    </row>
    <row r="11" spans="1:24" s="1009" customFormat="1">
      <c r="A11" s="210"/>
      <c r="B11" s="631"/>
      <c r="C11" s="67"/>
      <c r="D11" s="701"/>
      <c r="E11" s="2083"/>
      <c r="F11" s="2083"/>
      <c r="G11" s="2005"/>
      <c r="H11" s="2010"/>
      <c r="I11" s="2005"/>
      <c r="J11" s="2005"/>
      <c r="K11" s="2010"/>
      <c r="L11" s="2005"/>
      <c r="M11" s="2052"/>
      <c r="N11" s="2004"/>
      <c r="O11" s="2004"/>
      <c r="P11" s="2004"/>
      <c r="Q11" s="2004"/>
      <c r="R11" s="2004"/>
      <c r="S11" s="2004"/>
      <c r="T11" s="2004"/>
      <c r="U11" s="2004"/>
      <c r="V11" s="2004"/>
      <c r="W11" s="2004"/>
      <c r="X11" s="2004"/>
    </row>
    <row r="12" spans="1:24" s="1009" customFormat="1">
      <c r="A12" s="720"/>
      <c r="B12" s="2067"/>
      <c r="C12" s="2117"/>
      <c r="D12" s="2117"/>
      <c r="E12" s="2083"/>
      <c r="F12" s="2083"/>
      <c r="G12" s="2005"/>
      <c r="H12" s="2010"/>
      <c r="I12" s="2005"/>
      <c r="J12" s="2005"/>
      <c r="K12" s="2010"/>
      <c r="L12" s="2005"/>
      <c r="M12" s="2052"/>
      <c r="N12" s="2004"/>
      <c r="O12" s="2004"/>
      <c r="P12" s="2004"/>
      <c r="Q12" s="2004"/>
      <c r="R12" s="2004"/>
      <c r="S12" s="2004"/>
      <c r="T12" s="2004"/>
      <c r="U12" s="2004"/>
      <c r="V12" s="2004"/>
      <c r="W12" s="2004"/>
      <c r="X12" s="2004"/>
    </row>
    <row r="13" spans="1:24" s="379" customFormat="1">
      <c r="A13" s="184"/>
      <c r="B13" s="244" t="s">
        <v>733</v>
      </c>
      <c r="C13" s="710">
        <f>SUM(D6:D9)+SUM(C10:C12)</f>
        <v>0</v>
      </c>
      <c r="D13" s="415"/>
      <c r="E13" s="2311"/>
      <c r="F13" s="532"/>
      <c r="G13" s="382"/>
      <c r="H13" s="407"/>
      <c r="I13" s="532"/>
      <c r="J13" s="406"/>
      <c r="K13" s="380"/>
      <c r="L13" s="405"/>
      <c r="M13" s="535"/>
      <c r="O13" s="380"/>
    </row>
    <row r="14" spans="1:24" s="379" customFormat="1">
      <c r="A14" s="184"/>
      <c r="B14" s="244"/>
      <c r="C14" s="673"/>
      <c r="D14" s="415"/>
      <c r="E14" s="2311"/>
      <c r="F14" s="532"/>
      <c r="G14" s="382"/>
      <c r="H14" s="407"/>
      <c r="I14" s="532"/>
      <c r="J14" s="406"/>
      <c r="K14" s="380"/>
      <c r="L14" s="405"/>
      <c r="M14" s="535"/>
      <c r="O14" s="380"/>
    </row>
    <row r="15" spans="1:24" s="436" customFormat="1">
      <c r="A15" s="1819"/>
      <c r="B15" s="1845"/>
      <c r="C15" s="1846"/>
      <c r="D15" s="2547"/>
      <c r="E15" s="2312"/>
      <c r="F15" s="1873"/>
      <c r="G15" s="1874"/>
      <c r="H15" s="1875"/>
      <c r="I15" s="1873"/>
      <c r="J15" s="1859"/>
      <c r="K15" s="1870"/>
      <c r="L15" s="1876"/>
      <c r="M15" s="1871"/>
      <c r="N15" s="1869"/>
      <c r="O15" s="1870"/>
      <c r="P15" s="1869"/>
      <c r="Q15" s="1869"/>
      <c r="R15" s="1869"/>
      <c r="S15" s="1869"/>
      <c r="T15" s="1869"/>
      <c r="U15" s="1869"/>
      <c r="V15" s="1869"/>
      <c r="W15" s="1869"/>
      <c r="X15" s="1869"/>
    </row>
    <row r="16" spans="1:24" s="379" customFormat="1">
      <c r="A16" s="184"/>
      <c r="B16" s="244"/>
      <c r="C16" s="673"/>
      <c r="D16" s="1003"/>
      <c r="E16" s="2311"/>
      <c r="F16" s="532"/>
      <c r="G16" s="382"/>
      <c r="H16" s="407"/>
      <c r="I16" s="532"/>
      <c r="J16" s="406"/>
      <c r="K16" s="380"/>
      <c r="L16" s="405"/>
      <c r="M16" s="535"/>
      <c r="O16" s="380"/>
    </row>
    <row r="17" spans="1:15" s="379" customFormat="1">
      <c r="A17" s="184"/>
      <c r="B17" s="244"/>
      <c r="C17" s="673"/>
      <c r="D17" s="1003"/>
      <c r="E17" s="2311"/>
      <c r="F17" s="532"/>
      <c r="G17" s="382"/>
      <c r="H17" s="407"/>
      <c r="I17" s="532"/>
      <c r="J17" s="406"/>
      <c r="K17" s="380"/>
      <c r="L17" s="405"/>
      <c r="M17" s="535"/>
      <c r="O17" s="380"/>
    </row>
    <row r="18" spans="1:15" s="379" customFormat="1">
      <c r="A18" s="184"/>
      <c r="B18" s="244"/>
      <c r="C18" s="673"/>
      <c r="D18" s="1003"/>
      <c r="E18" s="2311"/>
      <c r="F18" s="532"/>
      <c r="G18" s="382"/>
      <c r="H18" s="407"/>
      <c r="I18" s="532"/>
      <c r="J18" s="406"/>
      <c r="K18" s="380"/>
      <c r="L18" s="405"/>
      <c r="M18" s="535"/>
      <c r="O18" s="380"/>
    </row>
    <row r="19" spans="1:15" s="379" customFormat="1">
      <c r="A19" s="184"/>
      <c r="B19" s="244"/>
      <c r="C19" s="673"/>
      <c r="D19" s="1003"/>
      <c r="E19" s="2311"/>
      <c r="F19" s="532"/>
      <c r="G19" s="382"/>
      <c r="H19" s="407"/>
      <c r="I19" s="532"/>
      <c r="J19" s="406"/>
      <c r="K19" s="380"/>
      <c r="L19" s="405"/>
      <c r="M19" s="535"/>
      <c r="O19" s="380"/>
    </row>
    <row r="20" spans="1:15" s="379" customFormat="1">
      <c r="A20" s="184"/>
      <c r="B20" s="244"/>
      <c r="C20" s="673"/>
      <c r="D20" s="1003"/>
      <c r="E20" s="2311"/>
      <c r="F20" s="532"/>
      <c r="G20" s="382"/>
      <c r="H20" s="407"/>
      <c r="I20" s="532"/>
      <c r="J20" s="406"/>
      <c r="K20" s="380"/>
      <c r="L20" s="405"/>
      <c r="M20" s="535"/>
      <c r="O20" s="380"/>
    </row>
    <row r="21" spans="1:15" s="379" customFormat="1">
      <c r="A21" s="184"/>
      <c r="B21" s="244"/>
      <c r="C21" s="673"/>
      <c r="D21" s="1003"/>
      <c r="E21" s="2311"/>
      <c r="F21" s="532"/>
      <c r="G21" s="382"/>
      <c r="H21" s="407"/>
      <c r="I21" s="532"/>
      <c r="J21" s="406"/>
      <c r="K21" s="380"/>
      <c r="L21" s="405"/>
      <c r="M21" s="535"/>
      <c r="O21" s="380"/>
    </row>
    <row r="22" spans="1:15" s="379" customFormat="1">
      <c r="A22" s="184"/>
      <c r="B22" s="244"/>
      <c r="C22" s="673"/>
      <c r="D22" s="1003"/>
      <c r="E22" s="2311"/>
      <c r="F22" s="532"/>
      <c r="G22" s="382"/>
      <c r="H22" s="407"/>
      <c r="I22" s="532"/>
      <c r="J22" s="406"/>
      <c r="K22" s="380"/>
      <c r="L22" s="405"/>
      <c r="M22" s="535"/>
      <c r="O22" s="380"/>
    </row>
    <row r="23" spans="1:15" s="379" customFormat="1">
      <c r="A23" s="184"/>
      <c r="B23" s="244"/>
      <c r="C23" s="673"/>
      <c r="D23" s="1003"/>
      <c r="E23" s="2311"/>
      <c r="F23" s="532"/>
      <c r="G23" s="382"/>
      <c r="H23" s="407"/>
      <c r="I23" s="532"/>
      <c r="J23" s="406"/>
      <c r="K23" s="380"/>
      <c r="L23" s="405"/>
      <c r="M23" s="535"/>
      <c r="O23" s="380"/>
    </row>
    <row r="24" spans="1:15" s="379" customFormat="1">
      <c r="A24" s="184"/>
      <c r="B24" s="244"/>
      <c r="C24" s="673"/>
      <c r="D24" s="1003"/>
      <c r="E24" s="2311"/>
      <c r="F24" s="532"/>
      <c r="G24" s="382"/>
      <c r="H24" s="407"/>
      <c r="I24" s="532"/>
      <c r="J24" s="406"/>
      <c r="K24" s="380"/>
      <c r="L24" s="405"/>
      <c r="M24" s="535"/>
      <c r="O24" s="380"/>
    </row>
    <row r="25" spans="1:15" s="379" customFormat="1">
      <c r="A25" s="184"/>
      <c r="B25" s="244"/>
      <c r="C25" s="673"/>
      <c r="D25" s="1003"/>
      <c r="E25" s="2311"/>
      <c r="F25" s="532"/>
      <c r="G25" s="382"/>
      <c r="H25" s="407"/>
      <c r="I25" s="532"/>
      <c r="J25" s="406"/>
      <c r="K25" s="380"/>
      <c r="L25" s="405"/>
      <c r="M25" s="535"/>
      <c r="O25" s="380"/>
    </row>
    <row r="26" spans="1:15" s="379" customFormat="1">
      <c r="A26" s="184"/>
      <c r="B26" s="244"/>
      <c r="C26" s="673"/>
      <c r="D26" s="1003"/>
      <c r="E26" s="2311"/>
      <c r="F26" s="532"/>
      <c r="G26" s="382"/>
      <c r="H26" s="407"/>
      <c r="I26" s="532"/>
      <c r="J26" s="406"/>
      <c r="K26" s="380"/>
      <c r="L26" s="405"/>
      <c r="M26" s="535"/>
      <c r="O26" s="380"/>
    </row>
    <row r="27" spans="1:15" s="379" customFormat="1">
      <c r="A27" s="184"/>
      <c r="B27" s="244"/>
      <c r="C27" s="673"/>
      <c r="D27" s="1003"/>
      <c r="E27" s="2311"/>
      <c r="F27" s="532"/>
      <c r="G27" s="382"/>
      <c r="H27" s="407"/>
      <c r="I27" s="532"/>
      <c r="J27" s="406"/>
      <c r="K27" s="380"/>
      <c r="L27" s="405"/>
      <c r="M27" s="535"/>
      <c r="O27" s="380"/>
    </row>
    <row r="28" spans="1:15" s="379" customFormat="1">
      <c r="A28" s="184"/>
      <c r="B28" s="244"/>
      <c r="C28" s="673"/>
      <c r="D28" s="415"/>
      <c r="E28" s="2311"/>
      <c r="F28" s="532"/>
      <c r="G28" s="382"/>
      <c r="H28" s="407"/>
      <c r="I28" s="532"/>
      <c r="J28" s="406"/>
      <c r="K28" s="380"/>
      <c r="L28" s="405"/>
      <c r="M28" s="535"/>
      <c r="O28" s="380"/>
    </row>
    <row r="29" spans="1:15" s="379" customFormat="1">
      <c r="A29" s="184"/>
      <c r="B29" s="244"/>
      <c r="C29" s="673"/>
      <c r="D29" s="415"/>
      <c r="E29" s="2311"/>
      <c r="F29" s="532"/>
      <c r="G29" s="382"/>
      <c r="H29" s="407"/>
      <c r="I29" s="532"/>
      <c r="J29" s="406"/>
      <c r="K29" s="380"/>
      <c r="L29" s="405"/>
      <c r="M29" s="535"/>
      <c r="O29" s="380"/>
    </row>
    <row r="30" spans="1:15" s="379" customFormat="1">
      <c r="A30" s="184"/>
      <c r="B30" s="244"/>
      <c r="C30" s="673"/>
      <c r="D30" s="415"/>
      <c r="E30" s="2311"/>
      <c r="F30" s="532"/>
      <c r="G30" s="382"/>
      <c r="H30" s="407"/>
      <c r="I30" s="532"/>
      <c r="J30" s="406"/>
      <c r="K30" s="380"/>
      <c r="L30" s="405"/>
      <c r="M30" s="535"/>
      <c r="O30" s="380"/>
    </row>
    <row r="31" spans="1:15" ht="13.5" thickBot="1">
      <c r="A31" s="2053"/>
      <c r="B31" s="2054"/>
      <c r="C31" s="2054"/>
      <c r="D31" s="2266"/>
      <c r="E31" s="2007"/>
      <c r="F31" s="2004"/>
      <c r="G31" s="2005"/>
      <c r="H31" s="2010"/>
      <c r="I31" s="2005"/>
      <c r="J31" s="2005"/>
      <c r="K31" s="2010"/>
      <c r="L31" s="2005"/>
      <c r="M31" s="2052"/>
      <c r="N31" s="2004"/>
      <c r="O31" s="2004"/>
    </row>
    <row r="32" spans="1:15" s="1010" customFormat="1">
      <c r="A32" s="15" t="s">
        <v>557</v>
      </c>
      <c r="B32" s="16"/>
      <c r="C32" s="17"/>
      <c r="D32" s="46"/>
      <c r="E32" s="2007"/>
      <c r="F32" s="2004"/>
      <c r="G32" s="2005"/>
      <c r="H32" s="2010"/>
      <c r="I32" s="2005"/>
      <c r="J32" s="2005"/>
      <c r="K32" s="2010"/>
      <c r="L32" s="2005"/>
      <c r="M32" s="2052"/>
      <c r="N32" s="2004"/>
      <c r="O32" s="2004"/>
    </row>
    <row r="33" spans="1:15" s="1010" customFormat="1">
      <c r="A33" s="2876"/>
      <c r="B33" s="16"/>
      <c r="C33" s="104"/>
      <c r="D33" s="46"/>
      <c r="E33" s="2064"/>
      <c r="F33" s="2004"/>
      <c r="G33" s="2005"/>
      <c r="H33" s="2010"/>
      <c r="I33" s="2005"/>
      <c r="J33" s="2005"/>
      <c r="K33" s="2010"/>
      <c r="L33" s="2005"/>
      <c r="M33" s="2052"/>
      <c r="N33" s="2004"/>
      <c r="O33" s="2004"/>
    </row>
    <row r="34" spans="1:15" s="1010" customFormat="1">
      <c r="A34" s="2876"/>
      <c r="B34" s="232" t="s">
        <v>14851</v>
      </c>
      <c r="C34" s="1034" t="s">
        <v>14767</v>
      </c>
      <c r="D34" s="46"/>
      <c r="E34" s="2267"/>
      <c r="F34" s="2004"/>
      <c r="G34" s="2005"/>
      <c r="H34" s="2010"/>
      <c r="I34" s="2005"/>
      <c r="J34" s="2005"/>
      <c r="K34" s="2010"/>
      <c r="L34" s="2005"/>
      <c r="M34" s="2052"/>
      <c r="N34" s="2004"/>
      <c r="O34" s="2004"/>
    </row>
    <row r="35" spans="1:15" s="1010" customFormat="1">
      <c r="A35" s="2876"/>
      <c r="B35" s="232"/>
      <c r="C35" s="630"/>
      <c r="D35" s="2314"/>
      <c r="E35" s="2267"/>
      <c r="F35" s="2004"/>
      <c r="G35" s="2005"/>
      <c r="H35" s="2010"/>
      <c r="I35" s="2005"/>
      <c r="J35" s="2005"/>
      <c r="K35" s="2010"/>
      <c r="L35" s="2005"/>
      <c r="M35" s="2052"/>
      <c r="N35" s="2004"/>
      <c r="O35" s="2004"/>
    </row>
    <row r="36" spans="1:15" s="1010" customFormat="1">
      <c r="A36" s="2876"/>
      <c r="B36" s="232"/>
      <c r="C36" s="630"/>
      <c r="D36" s="2314"/>
      <c r="E36" s="2267"/>
      <c r="F36" s="2004"/>
      <c r="G36" s="2005"/>
      <c r="H36" s="2010"/>
      <c r="I36" s="2005"/>
      <c r="J36" s="2005"/>
      <c r="K36" s="2010"/>
      <c r="L36" s="2005"/>
      <c r="M36" s="2052"/>
      <c r="N36" s="2004"/>
      <c r="O36" s="2004"/>
    </row>
    <row r="37" spans="1:15" s="1010" customFormat="1">
      <c r="A37" s="2876"/>
      <c r="B37" s="232"/>
      <c r="C37" s="630"/>
      <c r="D37" s="2218"/>
      <c r="E37" s="2267"/>
      <c r="F37" s="2004"/>
      <c r="G37" s="2005"/>
      <c r="H37" s="2010"/>
      <c r="I37" s="2005"/>
      <c r="J37" s="2005"/>
      <c r="K37" s="2010"/>
      <c r="L37" s="2005"/>
      <c r="M37" s="2052"/>
      <c r="N37" s="2004"/>
      <c r="O37" s="2004"/>
    </row>
    <row r="38" spans="1:15" s="1010" customFormat="1">
      <c r="A38" s="2876"/>
      <c r="B38" s="232"/>
      <c r="C38" s="630"/>
      <c r="D38" s="2218"/>
      <c r="E38" s="2267"/>
      <c r="F38" s="2004"/>
      <c r="G38" s="2005"/>
      <c r="H38" s="2010"/>
      <c r="I38" s="2005"/>
      <c r="J38" s="2005"/>
      <c r="K38" s="2010"/>
      <c r="L38" s="2005"/>
      <c r="M38" s="2052"/>
      <c r="N38" s="2004"/>
      <c r="O38" s="2004"/>
    </row>
    <row r="39" spans="1:15" s="1010" customFormat="1">
      <c r="A39" s="2876"/>
      <c r="B39" s="232"/>
      <c r="C39" s="630"/>
      <c r="D39" s="2218"/>
      <c r="E39" s="2267"/>
      <c r="F39" s="2004"/>
      <c r="G39" s="2005"/>
      <c r="H39" s="2010"/>
      <c r="I39" s="2005"/>
      <c r="J39" s="2005"/>
      <c r="K39" s="2010"/>
      <c r="L39" s="2005"/>
      <c r="M39" s="2052"/>
      <c r="N39" s="2004"/>
      <c r="O39" s="2004"/>
    </row>
    <row r="40" spans="1:15" s="1010" customFormat="1">
      <c r="A40" s="2876"/>
      <c r="B40" s="232"/>
      <c r="C40" s="630"/>
      <c r="D40" s="2218"/>
      <c r="E40" s="2267"/>
      <c r="F40" s="2004"/>
      <c r="G40" s="2005"/>
      <c r="H40" s="2010"/>
      <c r="I40" s="2005"/>
      <c r="J40" s="2005"/>
      <c r="K40" s="2010"/>
      <c r="L40" s="2005"/>
      <c r="M40" s="2052"/>
      <c r="N40" s="2004"/>
      <c r="O40" s="2004"/>
    </row>
    <row r="41" spans="1:15" s="1010" customFormat="1">
      <c r="A41" s="2876"/>
      <c r="B41" s="232"/>
      <c r="C41" s="630"/>
      <c r="D41" s="2218"/>
      <c r="E41" s="2267"/>
      <c r="F41" s="2004"/>
      <c r="G41" s="2005"/>
      <c r="H41" s="2010"/>
      <c r="I41" s="2005"/>
      <c r="J41" s="2005"/>
      <c r="K41" s="2010"/>
      <c r="L41" s="2005"/>
      <c r="M41" s="2052"/>
      <c r="N41" s="2004"/>
      <c r="O41" s="2004"/>
    </row>
    <row r="42" spans="1:15" s="1010" customFormat="1">
      <c r="A42" s="2876"/>
      <c r="B42" s="232"/>
      <c r="C42" s="630"/>
      <c r="D42" s="2218"/>
      <c r="E42" s="2267"/>
      <c r="F42" s="2004"/>
      <c r="G42" s="2005"/>
      <c r="H42" s="2010"/>
      <c r="I42" s="2005"/>
      <c r="J42" s="2005"/>
      <c r="K42" s="2010"/>
      <c r="L42" s="2005"/>
      <c r="M42" s="2052"/>
      <c r="N42" s="2004"/>
      <c r="O42" s="2004"/>
    </row>
    <row r="43" spans="1:15" s="1010" customFormat="1">
      <c r="A43" s="2876"/>
      <c r="B43" s="232"/>
      <c r="C43" s="630"/>
      <c r="D43" s="2218"/>
      <c r="E43" s="2267"/>
      <c r="F43" s="2004"/>
      <c r="G43" s="2005"/>
      <c r="H43" s="2010"/>
      <c r="I43" s="2005"/>
      <c r="J43" s="2005"/>
      <c r="K43" s="2010"/>
      <c r="L43" s="2005"/>
      <c r="M43" s="2052"/>
      <c r="N43" s="2004"/>
      <c r="O43" s="2004"/>
    </row>
    <row r="44" spans="1:15" s="1010" customFormat="1">
      <c r="A44" s="2876"/>
      <c r="B44" s="232"/>
      <c r="C44" s="630"/>
      <c r="D44" s="2218"/>
      <c r="E44" s="2267"/>
      <c r="F44" s="2004"/>
      <c r="G44" s="2005"/>
      <c r="H44" s="2010"/>
      <c r="I44" s="2005"/>
      <c r="J44" s="2005"/>
      <c r="K44" s="2010"/>
      <c r="L44" s="2005"/>
      <c r="M44" s="2052"/>
      <c r="N44" s="2004"/>
      <c r="O44" s="2004"/>
    </row>
    <row r="45" spans="1:15" s="1010" customFormat="1">
      <c r="A45" s="2876"/>
      <c r="B45" s="232"/>
      <c r="C45" s="630"/>
      <c r="D45" s="2218"/>
      <c r="E45" s="2267"/>
      <c r="F45" s="2004"/>
      <c r="G45" s="2005"/>
      <c r="H45" s="2010"/>
      <c r="I45" s="2005"/>
      <c r="J45" s="2005"/>
      <c r="K45" s="2010"/>
      <c r="L45" s="2005"/>
      <c r="M45" s="2052"/>
      <c r="N45" s="2004"/>
      <c r="O45" s="2004"/>
    </row>
    <row r="46" spans="1:15" s="1010" customFormat="1" ht="15">
      <c r="A46" s="2876"/>
      <c r="B46" s="9"/>
      <c r="C46" s="28"/>
      <c r="D46" s="453"/>
      <c r="E46" s="33"/>
      <c r="F46" s="2004"/>
      <c r="G46" s="2005"/>
      <c r="H46" s="2010"/>
      <c r="I46" s="2005"/>
      <c r="J46" s="2005"/>
      <c r="K46" s="2010"/>
      <c r="L46" s="2005"/>
      <c r="M46" s="2052"/>
      <c r="N46" s="2004"/>
      <c r="O46" s="2004"/>
    </row>
    <row r="47" spans="1:15" s="1009" customFormat="1">
      <c r="A47" s="44" t="s">
        <v>1619</v>
      </c>
      <c r="B47" s="2007"/>
      <c r="C47" s="2007"/>
      <c r="D47" s="117">
        <f>SUM(D3:D46)</f>
        <v>0</v>
      </c>
      <c r="E47" s="2007"/>
      <c r="F47" s="2004"/>
      <c r="G47" s="2005"/>
      <c r="H47" s="2010"/>
      <c r="I47" s="2005"/>
      <c r="J47" s="2005"/>
      <c r="K47" s="2010"/>
      <c r="L47" s="2005"/>
      <c r="M47" s="2052"/>
      <c r="N47" s="2004"/>
      <c r="O47" s="2004"/>
    </row>
    <row r="52" spans="1:24" ht="15.75" thickBot="1">
      <c r="A52" s="377"/>
      <c r="B52" s="377"/>
      <c r="C52" s="847"/>
      <c r="D52" s="848"/>
      <c r="E52" s="848"/>
      <c r="F52" s="849"/>
      <c r="G52" s="2005"/>
      <c r="H52" s="2010"/>
      <c r="I52" s="2005"/>
      <c r="J52" s="2005"/>
      <c r="K52" s="2010"/>
      <c r="L52" s="2005"/>
      <c r="M52" s="2052"/>
      <c r="N52" s="2004"/>
      <c r="O52" s="2004"/>
      <c r="P52" s="2004"/>
      <c r="Q52" s="2004"/>
      <c r="R52" s="2004"/>
      <c r="S52" s="2004"/>
      <c r="T52" s="2004"/>
      <c r="U52" s="2004"/>
      <c r="V52" s="2004"/>
      <c r="W52" s="2004"/>
      <c r="X52" s="2004"/>
    </row>
    <row r="53" spans="1:24" ht="15.75" thickBot="1">
      <c r="A53" s="2887" t="s">
        <v>682</v>
      </c>
      <c r="B53" s="2888"/>
      <c r="C53" s="706" t="s">
        <v>17834</v>
      </c>
      <c r="D53" s="848"/>
      <c r="E53" s="848"/>
      <c r="F53" s="849"/>
      <c r="G53" s="2005"/>
      <c r="H53" s="2010"/>
      <c r="I53" s="2005"/>
      <c r="J53" s="2005"/>
      <c r="K53" s="2010"/>
      <c r="L53" s="2005"/>
      <c r="M53" s="2052"/>
      <c r="N53" s="2004"/>
      <c r="O53" s="2004"/>
      <c r="P53" s="2004"/>
      <c r="Q53" s="2004"/>
      <c r="R53" s="2004"/>
      <c r="S53" s="2004"/>
      <c r="T53" s="2004"/>
      <c r="U53" s="2004"/>
      <c r="V53" s="2004"/>
      <c r="W53" s="2004"/>
      <c r="X53" s="2004"/>
    </row>
    <row r="54" spans="1:24" s="1010" customFormat="1" ht="15.75" thickBot="1">
      <c r="A54" s="707" t="s">
        <v>684</v>
      </c>
      <c r="B54" s="1721"/>
      <c r="C54" s="706" t="s">
        <v>17834</v>
      </c>
      <c r="D54" s="848"/>
      <c r="E54" s="848"/>
      <c r="F54" s="849"/>
      <c r="G54" s="2005"/>
      <c r="H54" s="2010"/>
      <c r="I54" s="2005"/>
      <c r="J54" s="2005"/>
      <c r="K54" s="2010"/>
      <c r="L54" s="2005"/>
      <c r="M54" s="2052"/>
      <c r="N54" s="2004"/>
      <c r="O54" s="2004"/>
      <c r="P54" s="2004"/>
      <c r="Q54" s="2004"/>
      <c r="R54" s="2004"/>
      <c r="S54" s="2004"/>
      <c r="T54" s="2004"/>
      <c r="U54" s="2004"/>
      <c r="V54" s="2004"/>
      <c r="W54" s="2004"/>
      <c r="X54" s="2004"/>
    </row>
    <row r="55" spans="1:24" s="1010" customFormat="1" ht="15.75" thickBot="1">
      <c r="A55" s="2887" t="s">
        <v>685</v>
      </c>
      <c r="B55" s="2888"/>
      <c r="C55" s="706" t="s">
        <v>17834</v>
      </c>
      <c r="D55" s="848"/>
      <c r="E55" s="848"/>
      <c r="F55" s="849"/>
      <c r="G55" s="2005"/>
      <c r="H55" s="2010"/>
      <c r="I55" s="2005"/>
      <c r="J55" s="2005"/>
      <c r="K55" s="2010"/>
      <c r="L55" s="2005"/>
      <c r="M55" s="2052"/>
      <c r="N55" s="2004"/>
      <c r="O55" s="2004"/>
      <c r="P55" s="2004"/>
      <c r="Q55" s="2004"/>
      <c r="R55" s="2004"/>
      <c r="S55" s="2004"/>
      <c r="T55" s="2004"/>
      <c r="U55" s="2004"/>
      <c r="V55" s="2004"/>
      <c r="W55" s="2004"/>
      <c r="X55" s="2004"/>
    </row>
    <row r="56" spans="1:24" s="1010" customFormat="1" ht="15.75" thickBot="1">
      <c r="A56" s="2887" t="s">
        <v>686</v>
      </c>
      <c r="B56" s="2888"/>
      <c r="C56" s="712"/>
      <c r="D56" s="848"/>
      <c r="E56" s="848"/>
      <c r="F56" s="849"/>
      <c r="G56" s="2005"/>
      <c r="H56" s="2010"/>
      <c r="I56" s="2005"/>
      <c r="J56" s="2005"/>
      <c r="K56" s="2010"/>
      <c r="L56" s="2005"/>
      <c r="M56" s="2052"/>
      <c r="N56" s="2004"/>
      <c r="O56" s="2004"/>
      <c r="P56" s="2004"/>
      <c r="Q56" s="2004"/>
      <c r="R56" s="2004"/>
      <c r="S56" s="2004"/>
      <c r="T56" s="2004"/>
      <c r="U56" s="2004"/>
      <c r="V56" s="2004"/>
      <c r="W56" s="2004"/>
      <c r="X56" s="2004"/>
    </row>
    <row r="57" spans="1:24" s="1010" customFormat="1" ht="15.75" thickBot="1">
      <c r="A57" s="2887" t="s">
        <v>688</v>
      </c>
      <c r="B57" s="2888"/>
      <c r="C57" s="706" t="s">
        <v>13327</v>
      </c>
      <c r="D57" s="2025"/>
      <c r="E57" s="2007"/>
      <c r="F57" s="2004"/>
      <c r="G57" s="2005"/>
      <c r="H57" s="2010"/>
      <c r="I57" s="2005"/>
      <c r="J57" s="2005"/>
      <c r="K57" s="2010"/>
      <c r="L57" s="2005"/>
      <c r="M57" s="2052"/>
      <c r="N57" s="2004"/>
      <c r="O57" s="2004"/>
      <c r="P57" s="2004"/>
      <c r="Q57" s="2004"/>
      <c r="R57" s="2004"/>
      <c r="S57" s="2004"/>
      <c r="T57" s="2004"/>
      <c r="U57" s="2004"/>
      <c r="V57" s="2004"/>
      <c r="W57" s="2004"/>
      <c r="X57" s="2004"/>
    </row>
    <row r="58" spans="1:24" s="1010" customFormat="1" ht="15.75" thickBot="1">
      <c r="A58" s="2887" t="s">
        <v>690</v>
      </c>
      <c r="B58" s="2888"/>
      <c r="C58" s="706" t="s">
        <v>14077</v>
      </c>
      <c r="D58" s="2025"/>
      <c r="E58" s="2007"/>
      <c r="F58" s="2004"/>
      <c r="G58" s="2005"/>
      <c r="H58" s="2010"/>
      <c r="I58" s="2005"/>
      <c r="J58" s="2005"/>
      <c r="K58" s="2010"/>
      <c r="L58" s="2005"/>
      <c r="M58" s="2052"/>
      <c r="N58" s="2004"/>
      <c r="O58" s="2004"/>
      <c r="P58" s="2004"/>
      <c r="Q58" s="2004"/>
      <c r="R58" s="2004"/>
      <c r="S58" s="2004"/>
      <c r="T58" s="2004"/>
      <c r="U58" s="2004"/>
      <c r="V58" s="2004"/>
      <c r="W58" s="2004"/>
      <c r="X58" s="2004"/>
    </row>
    <row r="59" spans="1:24" s="1010" customFormat="1" ht="15.75" thickBot="1">
      <c r="A59" s="2887" t="s">
        <v>692</v>
      </c>
      <c r="B59" s="2888"/>
      <c r="C59" s="706" t="s">
        <v>10</v>
      </c>
      <c r="D59" s="2025"/>
      <c r="E59" s="2007"/>
      <c r="F59" s="2004"/>
      <c r="G59" s="2005"/>
      <c r="H59" s="2010"/>
      <c r="I59" s="2005"/>
      <c r="J59" s="2005"/>
      <c r="K59" s="2010"/>
      <c r="L59" s="2005"/>
      <c r="M59" s="2052"/>
      <c r="N59" s="2004"/>
      <c r="O59" s="2004"/>
      <c r="P59" s="2004"/>
      <c r="Q59" s="2004"/>
      <c r="R59" s="2004"/>
      <c r="S59" s="2004"/>
      <c r="T59" s="2004"/>
      <c r="U59" s="2004"/>
      <c r="V59" s="2004"/>
      <c r="W59" s="2004"/>
      <c r="X59" s="2004"/>
    </row>
    <row r="60" spans="1:24" s="1010" customFormat="1" ht="15.75" thickBot="1">
      <c r="A60" s="2883" t="s">
        <v>693</v>
      </c>
      <c r="B60" s="2884"/>
      <c r="C60" s="705" t="s">
        <v>694</v>
      </c>
      <c r="D60" s="2025"/>
      <c r="E60" s="2007"/>
      <c r="F60" s="2004"/>
      <c r="G60" s="2005"/>
      <c r="H60" s="2010"/>
      <c r="I60" s="2005"/>
      <c r="J60" s="2005"/>
      <c r="K60" s="2010"/>
      <c r="L60" s="2005"/>
      <c r="M60" s="2052"/>
      <c r="N60" s="2004"/>
      <c r="O60" s="2004"/>
      <c r="P60" s="2004"/>
      <c r="Q60" s="2004"/>
      <c r="R60" s="2004"/>
      <c r="S60" s="2004"/>
      <c r="T60" s="2004"/>
      <c r="U60" s="2004"/>
      <c r="V60" s="2004"/>
      <c r="W60" s="2004"/>
      <c r="X60" s="2004"/>
    </row>
    <row r="61" spans="1:24" s="1010" customFormat="1" ht="15.75" thickBot="1">
      <c r="A61" s="2883" t="s">
        <v>695</v>
      </c>
      <c r="B61" s="2884"/>
      <c r="C61" s="717" t="s">
        <v>696</v>
      </c>
      <c r="D61" s="2025"/>
      <c r="E61" s="2007"/>
      <c r="F61" s="2004"/>
      <c r="G61" s="2005"/>
      <c r="H61" s="2010"/>
      <c r="I61" s="2005"/>
      <c r="J61" s="2005"/>
      <c r="K61" s="2010"/>
      <c r="L61" s="2005"/>
      <c r="M61" s="2052"/>
      <c r="N61" s="2004"/>
      <c r="O61" s="2004"/>
      <c r="P61" s="2004"/>
      <c r="Q61" s="2004"/>
      <c r="R61" s="2004"/>
      <c r="S61" s="2004"/>
      <c r="T61" s="2004"/>
      <c r="U61" s="2004"/>
      <c r="V61" s="2004"/>
      <c r="W61" s="2004"/>
      <c r="X61" s="2004"/>
    </row>
    <row r="62" spans="1:24" s="1010" customFormat="1" ht="15.75" thickBot="1">
      <c r="A62" s="2883" t="s">
        <v>697</v>
      </c>
      <c r="B62" s="2884"/>
      <c r="C62" s="711">
        <v>949796619153</v>
      </c>
      <c r="D62" s="2025"/>
      <c r="E62" s="2007"/>
      <c r="F62" s="2004"/>
      <c r="G62" s="2005"/>
      <c r="H62" s="2010"/>
      <c r="I62" s="2005"/>
      <c r="J62" s="2005"/>
      <c r="K62" s="2010"/>
      <c r="L62" s="2005"/>
      <c r="M62" s="2052"/>
      <c r="N62" s="2004"/>
      <c r="O62" s="2004"/>
      <c r="P62" s="2004"/>
      <c r="Q62" s="2004"/>
      <c r="R62" s="2004"/>
      <c r="S62" s="2004"/>
      <c r="T62" s="2004"/>
      <c r="U62" s="2004"/>
      <c r="V62" s="2004"/>
      <c r="W62" s="2004"/>
      <c r="X62" s="2004"/>
    </row>
    <row r="63" spans="1:24" s="1010" customFormat="1" ht="15.75" thickBot="1">
      <c r="A63" s="2883" t="s">
        <v>13331</v>
      </c>
      <c r="B63" s="2884"/>
      <c r="C63" s="862"/>
      <c r="D63" s="2025"/>
      <c r="E63" s="2007"/>
      <c r="F63" s="2004"/>
      <c r="G63" s="2005"/>
      <c r="H63" s="2010"/>
      <c r="I63" s="2005"/>
      <c r="J63" s="2005"/>
      <c r="K63" s="2010"/>
      <c r="L63" s="2005"/>
      <c r="M63" s="2052"/>
      <c r="N63" s="2004"/>
      <c r="O63" s="2004"/>
      <c r="P63" s="2004"/>
      <c r="Q63" s="2004"/>
      <c r="R63" s="2004"/>
      <c r="S63" s="2004"/>
      <c r="T63" s="2004"/>
      <c r="U63" s="2004"/>
      <c r="V63" s="2004"/>
      <c r="W63" s="2004"/>
      <c r="X63" s="2004"/>
    </row>
    <row r="64" spans="1:24" s="1010" customFormat="1" ht="15.75" thickBot="1">
      <c r="A64" s="2883" t="s">
        <v>700</v>
      </c>
      <c r="B64" s="2884"/>
      <c r="C64" s="706" t="s">
        <v>17835</v>
      </c>
      <c r="D64" s="2025"/>
      <c r="E64" s="2007"/>
      <c r="F64" s="2004"/>
      <c r="G64" s="2005"/>
      <c r="H64" s="2010"/>
      <c r="I64" s="2005"/>
      <c r="J64" s="2005"/>
      <c r="K64" s="2010"/>
      <c r="L64" s="2005"/>
      <c r="M64" s="2052"/>
      <c r="N64" s="2004"/>
      <c r="O64" s="2004"/>
      <c r="P64" s="2004"/>
      <c r="Q64" s="2004"/>
      <c r="R64" s="2004"/>
      <c r="S64" s="2004"/>
      <c r="T64" s="2004"/>
      <c r="U64" s="2004"/>
      <c r="V64" s="2004"/>
      <c r="W64" s="2004"/>
      <c r="X64" s="2004"/>
    </row>
    <row r="65" spans="1:24" s="1010" customFormat="1" ht="15.75" thickBot="1">
      <c r="A65" s="2883" t="s">
        <v>702</v>
      </c>
      <c r="B65" s="2884"/>
      <c r="C65" s="705" t="s">
        <v>760</v>
      </c>
      <c r="D65" s="2025"/>
      <c r="E65" s="2007"/>
      <c r="F65" s="2004"/>
      <c r="G65" s="2005"/>
      <c r="H65" s="2010"/>
      <c r="I65" s="2005"/>
      <c r="J65" s="2005"/>
      <c r="K65" s="2010"/>
      <c r="L65" s="2005"/>
      <c r="M65" s="2052"/>
      <c r="N65" s="2004"/>
      <c r="O65" s="2004"/>
      <c r="P65" s="2004"/>
      <c r="Q65" s="2004"/>
      <c r="R65" s="2004"/>
      <c r="S65" s="2004"/>
      <c r="T65" s="2004"/>
      <c r="U65" s="2004"/>
      <c r="V65" s="2004"/>
      <c r="W65" s="2004"/>
      <c r="X65" s="2004"/>
    </row>
    <row r="66" spans="1:24" s="1010" customFormat="1" ht="15.75" thickBot="1">
      <c r="A66" s="2883" t="s">
        <v>704</v>
      </c>
      <c r="B66" s="2884"/>
      <c r="C66" s="709" t="s">
        <v>705</v>
      </c>
      <c r="D66" s="2025"/>
      <c r="E66" s="2007"/>
      <c r="F66" s="2004"/>
      <c r="G66" s="2005"/>
      <c r="H66" s="2010"/>
      <c r="I66" s="2005"/>
      <c r="J66" s="2005"/>
      <c r="K66" s="2010"/>
      <c r="L66" s="2005"/>
      <c r="M66" s="2052"/>
      <c r="N66" s="2004"/>
      <c r="O66" s="2004"/>
      <c r="P66" s="2004"/>
      <c r="Q66" s="2004"/>
      <c r="R66" s="2004"/>
      <c r="S66" s="2004"/>
      <c r="T66" s="2004"/>
      <c r="U66" s="2004"/>
      <c r="V66" s="2004"/>
      <c r="W66" s="2004"/>
      <c r="X66" s="2004"/>
    </row>
    <row r="67" spans="1:24" s="1010" customFormat="1" ht="15.75" thickBot="1">
      <c r="A67" s="2885" t="s">
        <v>706</v>
      </c>
      <c r="B67" s="2886"/>
      <c r="C67" s="712"/>
      <c r="D67" s="2025"/>
      <c r="E67" s="2007"/>
      <c r="F67" s="2004"/>
      <c r="G67" s="2005"/>
      <c r="H67" s="2010"/>
      <c r="I67" s="2005"/>
      <c r="J67" s="2005"/>
      <c r="K67" s="2010"/>
      <c r="L67" s="2005"/>
      <c r="M67" s="2052"/>
      <c r="N67" s="2004"/>
      <c r="O67" s="2004"/>
      <c r="P67" s="2004"/>
      <c r="Q67" s="2004"/>
      <c r="R67" s="2004"/>
      <c r="S67" s="2004"/>
      <c r="T67" s="2004"/>
      <c r="U67" s="2004"/>
      <c r="V67" s="2004"/>
      <c r="W67" s="2004"/>
      <c r="X67" s="2004"/>
    </row>
  </sheetData>
  <mergeCells count="15">
    <mergeCell ref="A65:B65"/>
    <mergeCell ref="A66:B66"/>
    <mergeCell ref="A67:B67"/>
    <mergeCell ref="A59:B59"/>
    <mergeCell ref="A60:B60"/>
    <mergeCell ref="A61:B61"/>
    <mergeCell ref="A62:B62"/>
    <mergeCell ref="A63:B63"/>
    <mergeCell ref="A64:B64"/>
    <mergeCell ref="A58:B58"/>
    <mergeCell ref="L1:N1"/>
    <mergeCell ref="A53:B53"/>
    <mergeCell ref="A55:B55"/>
    <mergeCell ref="A56:B56"/>
    <mergeCell ref="A57:B57"/>
  </mergeCells>
  <phoneticPr fontId="124"/>
  <pageMargins left="0.7" right="0.7" top="0.75" bottom="0.75" header="0.3" footer="0.3"/>
  <pageSetup paperSize="9" orientation="portrait" horizontalDpi="4294967292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99">
    <tabColor theme="0" tint="-0.499984740745262"/>
  </sheetPr>
  <dimension ref="A1:X47"/>
  <sheetViews>
    <sheetView workbookViewId="0">
      <pane xSplit="4" ySplit="2" topLeftCell="E3" activePane="bottomRight" state="frozen"/>
      <selection pane="topRight" activeCell="H36" sqref="H36"/>
      <selection pane="bottomLeft" activeCell="H36" sqref="H36"/>
      <selection pane="bottomRight" activeCell="H36" sqref="H36"/>
    </sheetView>
  </sheetViews>
  <sheetFormatPr defaultColWidth="9" defaultRowHeight="12.75"/>
  <cols>
    <col min="1" max="1" width="12.28515625" style="22" customWidth="1"/>
    <col min="2" max="2" width="26" style="23" customWidth="1"/>
    <col min="3" max="3" width="22.42578125" style="23" customWidth="1"/>
    <col min="4" max="4" width="13" style="24" customWidth="1"/>
    <col min="5" max="5" width="10" style="25" customWidth="1"/>
    <col min="6" max="6" width="11.28515625" style="23" customWidth="1"/>
    <col min="7" max="7" width="8.7109375" style="22" customWidth="1"/>
    <col min="8" max="8" width="10.28515625" style="26" customWidth="1"/>
    <col min="9" max="9" width="13.42578125" style="22" customWidth="1"/>
    <col min="10" max="10" width="10.7109375" style="22" customWidth="1"/>
    <col min="11" max="11" width="9.42578125" style="26" customWidth="1"/>
    <col min="12" max="12" width="9.7109375" style="22" customWidth="1"/>
    <col min="13" max="13" width="10.140625" style="86" customWidth="1"/>
    <col min="14" max="14" width="9.28515625" style="23" customWidth="1"/>
    <col min="15" max="15" width="19.7109375" style="23" customWidth="1"/>
    <col min="16" max="16" width="16.85546875" style="23" customWidth="1"/>
    <col min="17" max="16384" width="9" style="23"/>
  </cols>
  <sheetData>
    <row r="1" spans="1:24">
      <c r="A1" s="3"/>
      <c r="B1" s="2876" t="s">
        <v>9</v>
      </c>
      <c r="C1" s="1"/>
      <c r="D1" s="209" t="s">
        <v>9002</v>
      </c>
      <c r="E1" s="209" t="s">
        <v>1594</v>
      </c>
      <c r="F1" s="1" t="s">
        <v>1595</v>
      </c>
      <c r="G1" s="2876"/>
      <c r="H1" s="1" t="s">
        <v>1595</v>
      </c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  <c r="R1" s="2004"/>
      <c r="S1" s="2004"/>
      <c r="T1" s="2004"/>
      <c r="U1" s="2004"/>
      <c r="V1" s="2004"/>
      <c r="W1" s="2004"/>
      <c r="X1" s="2004"/>
    </row>
    <row r="2" spans="1:24" s="22" customFormat="1">
      <c r="A2" s="4" t="s">
        <v>1596</v>
      </c>
      <c r="B2" s="5" t="s">
        <v>1</v>
      </c>
      <c r="C2" s="5" t="s">
        <v>1597</v>
      </c>
      <c r="D2" s="10" t="s">
        <v>1598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  <c r="P2" s="29" t="s">
        <v>722</v>
      </c>
      <c r="Q2" s="2005"/>
      <c r="R2" s="2005"/>
      <c r="S2" s="2005"/>
      <c r="T2" s="2005"/>
      <c r="U2" s="2005"/>
      <c r="V2" s="2005"/>
      <c r="W2" s="2005"/>
      <c r="X2" s="2005"/>
    </row>
    <row r="3" spans="1:24" s="22" customFormat="1">
      <c r="A3" s="3"/>
      <c r="B3" s="7"/>
      <c r="C3" s="2876"/>
      <c r="D3" s="50"/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2876"/>
      <c r="P3" s="2005"/>
      <c r="Q3" s="2005"/>
      <c r="R3" s="2005"/>
      <c r="S3" s="2005"/>
      <c r="T3" s="2005"/>
      <c r="U3" s="2005"/>
      <c r="V3" s="2005"/>
      <c r="W3" s="2005"/>
      <c r="X3" s="2005"/>
    </row>
    <row r="4" spans="1:24" s="22" customFormat="1">
      <c r="A4" s="30"/>
      <c r="B4" s="65" t="s">
        <v>2187</v>
      </c>
      <c r="C4" s="8"/>
      <c r="D4" s="67">
        <v>310000</v>
      </c>
      <c r="E4" s="47"/>
      <c r="F4" s="2876"/>
      <c r="G4" s="2876"/>
      <c r="H4" s="48"/>
      <c r="I4" s="2876"/>
      <c r="J4" s="2876"/>
      <c r="K4" s="48"/>
      <c r="L4" s="2876"/>
      <c r="M4" s="48"/>
      <c r="N4" s="49"/>
      <c r="O4" s="2876"/>
      <c r="P4" s="2005"/>
      <c r="Q4" s="2005"/>
      <c r="R4" s="2005"/>
      <c r="S4" s="2005"/>
      <c r="T4" s="2005"/>
      <c r="U4" s="2005"/>
      <c r="V4" s="2005"/>
      <c r="W4" s="2005"/>
      <c r="X4" s="2005"/>
    </row>
    <row r="5" spans="1:24" s="22" customFormat="1">
      <c r="A5" s="7"/>
      <c r="B5" s="65"/>
      <c r="C5" s="8"/>
      <c r="D5" s="67"/>
      <c r="E5" s="47"/>
      <c r="F5" s="2876"/>
      <c r="G5" s="2876"/>
      <c r="H5" s="48"/>
      <c r="I5" s="2876"/>
      <c r="J5" s="2876"/>
      <c r="K5" s="48"/>
      <c r="L5" s="2876"/>
      <c r="M5" s="48"/>
      <c r="N5" s="49"/>
      <c r="O5" s="2876"/>
      <c r="P5" s="2005"/>
      <c r="Q5" s="2005"/>
      <c r="R5" s="2005"/>
      <c r="S5" s="2005"/>
      <c r="T5" s="2005"/>
      <c r="U5" s="2005"/>
      <c r="V5" s="2005"/>
      <c r="W5" s="2005"/>
      <c r="X5" s="2005"/>
    </row>
    <row r="6" spans="1:24" s="379" customFormat="1">
      <c r="A6" s="216"/>
      <c r="B6" s="244"/>
      <c r="C6" s="673"/>
      <c r="D6" s="981"/>
      <c r="E6" s="2311"/>
      <c r="F6" s="532"/>
      <c r="G6" s="382"/>
      <c r="H6" s="407"/>
      <c r="I6" s="532"/>
      <c r="J6" s="406"/>
      <c r="K6" s="380"/>
      <c r="L6" s="405"/>
      <c r="M6" s="535"/>
    </row>
    <row r="7" spans="1:24" s="379" customFormat="1">
      <c r="A7" s="216"/>
      <c r="B7" s="244"/>
      <c r="C7" s="673"/>
      <c r="D7" s="981"/>
      <c r="E7" s="2311"/>
      <c r="F7" s="532"/>
      <c r="G7" s="382"/>
      <c r="H7" s="407"/>
      <c r="I7" s="532"/>
      <c r="J7" s="406"/>
      <c r="K7" s="380"/>
      <c r="L7" s="405"/>
      <c r="M7" s="535"/>
    </row>
    <row r="8" spans="1:24" s="379" customFormat="1">
      <c r="A8" s="216"/>
      <c r="B8" s="244"/>
      <c r="C8" s="673"/>
      <c r="D8" s="981"/>
      <c r="E8" s="2311"/>
      <c r="F8" s="532"/>
      <c r="G8" s="382"/>
      <c r="H8" s="407"/>
      <c r="I8" s="532"/>
      <c r="J8" s="406"/>
      <c r="K8" s="380"/>
      <c r="L8" s="405"/>
      <c r="M8" s="535"/>
    </row>
    <row r="9" spans="1:24" s="379" customFormat="1">
      <c r="A9" s="216"/>
      <c r="B9" s="244"/>
      <c r="C9" s="673"/>
      <c r="D9" s="981"/>
      <c r="E9" s="2311"/>
      <c r="F9" s="532"/>
      <c r="G9" s="382"/>
      <c r="H9" s="407"/>
      <c r="I9" s="532"/>
      <c r="J9" s="406"/>
      <c r="K9" s="380"/>
      <c r="L9" s="405"/>
      <c r="M9" s="535"/>
    </row>
    <row r="10" spans="1:24" s="379" customFormat="1">
      <c r="A10" s="216"/>
      <c r="B10" s="244"/>
      <c r="C10" s="673"/>
      <c r="D10" s="981"/>
      <c r="E10" s="2311"/>
      <c r="F10" s="532"/>
      <c r="G10" s="382"/>
      <c r="H10" s="407"/>
      <c r="I10" s="532"/>
      <c r="J10" s="406"/>
      <c r="K10" s="380"/>
      <c r="L10" s="405"/>
      <c r="M10" s="535"/>
    </row>
    <row r="11" spans="1:24" s="379" customFormat="1">
      <c r="A11" s="216"/>
      <c r="B11" s="244"/>
      <c r="C11" s="673"/>
      <c r="D11" s="981"/>
      <c r="E11" s="2311"/>
      <c r="F11" s="532"/>
      <c r="G11" s="382"/>
      <c r="H11" s="407"/>
      <c r="I11" s="532"/>
      <c r="J11" s="406"/>
      <c r="K11" s="380"/>
      <c r="L11" s="405"/>
      <c r="M11" s="535"/>
    </row>
    <row r="12" spans="1:24" s="379" customFormat="1">
      <c r="A12" s="216"/>
      <c r="B12" s="244"/>
      <c r="C12" s="673"/>
      <c r="D12" s="981"/>
      <c r="E12" s="2311"/>
      <c r="F12" s="532"/>
      <c r="G12" s="382"/>
      <c r="H12" s="407"/>
      <c r="I12" s="532"/>
      <c r="J12" s="406"/>
      <c r="K12" s="380"/>
      <c r="L12" s="405"/>
      <c r="M12" s="535"/>
    </row>
    <row r="13" spans="1:24" s="379" customFormat="1">
      <c r="A13" s="216"/>
      <c r="B13" s="244"/>
      <c r="C13" s="673"/>
      <c r="D13" s="981"/>
      <c r="E13" s="2311"/>
      <c r="F13" s="532"/>
      <c r="G13" s="382"/>
      <c r="H13" s="407"/>
      <c r="I13" s="532"/>
      <c r="J13" s="406"/>
      <c r="K13" s="380"/>
      <c r="L13" s="405"/>
      <c r="M13" s="535"/>
    </row>
    <row r="14" spans="1:24" s="379" customFormat="1">
      <c r="A14" s="216"/>
      <c r="B14" s="244"/>
      <c r="C14" s="673"/>
      <c r="D14" s="981"/>
      <c r="E14" s="2311"/>
      <c r="F14" s="532"/>
      <c r="G14" s="382"/>
      <c r="H14" s="407"/>
      <c r="I14" s="532"/>
      <c r="J14" s="406"/>
      <c r="K14" s="380"/>
      <c r="L14" s="405"/>
      <c r="M14" s="535"/>
    </row>
    <row r="15" spans="1:24" s="379" customFormat="1">
      <c r="A15" s="216"/>
      <c r="B15" s="244"/>
      <c r="C15" s="673"/>
      <c r="D15" s="981"/>
      <c r="E15" s="2311"/>
      <c r="F15" s="532"/>
      <c r="G15" s="382"/>
      <c r="H15" s="407"/>
      <c r="I15" s="532"/>
      <c r="J15" s="406"/>
      <c r="K15" s="380"/>
      <c r="L15" s="405"/>
      <c r="M15" s="535"/>
    </row>
    <row r="16" spans="1:24" s="379" customFormat="1">
      <c r="A16" s="216"/>
      <c r="B16" s="244"/>
      <c r="C16" s="673"/>
      <c r="D16" s="981"/>
      <c r="E16" s="2311"/>
      <c r="F16" s="532"/>
      <c r="G16" s="382"/>
      <c r="H16" s="407"/>
      <c r="I16" s="532"/>
      <c r="J16" s="406"/>
      <c r="K16" s="380"/>
      <c r="L16" s="405"/>
      <c r="M16" s="535"/>
    </row>
    <row r="17" spans="1:24" s="379" customFormat="1">
      <c r="A17" s="216"/>
      <c r="B17" s="244"/>
      <c r="C17" s="673"/>
      <c r="D17" s="981"/>
      <c r="E17" s="2311"/>
      <c r="F17" s="532"/>
      <c r="G17" s="382"/>
      <c r="H17" s="407"/>
      <c r="I17" s="532"/>
      <c r="J17" s="406"/>
      <c r="K17" s="380"/>
      <c r="L17" s="405"/>
      <c r="M17" s="535"/>
    </row>
    <row r="18" spans="1:24" s="379" customFormat="1">
      <c r="A18" s="216"/>
      <c r="B18" s="244"/>
      <c r="C18" s="673"/>
      <c r="D18" s="981"/>
      <c r="E18" s="2311"/>
      <c r="F18" s="532"/>
      <c r="G18" s="382"/>
      <c r="H18" s="407"/>
      <c r="I18" s="532"/>
      <c r="J18" s="406"/>
      <c r="K18" s="380"/>
      <c r="L18" s="405"/>
      <c r="M18" s="535"/>
    </row>
    <row r="19" spans="1:24" s="25" customFormat="1">
      <c r="A19" s="2098"/>
      <c r="B19" s="2004"/>
      <c r="C19" s="2005"/>
      <c r="D19" s="2083"/>
      <c r="E19" s="2083"/>
      <c r="F19" s="2083"/>
      <c r="G19" s="2005"/>
      <c r="H19" s="2010"/>
      <c r="I19" s="2005"/>
      <c r="J19" s="2005"/>
      <c r="K19" s="2010"/>
      <c r="L19" s="2005"/>
      <c r="M19" s="2052"/>
      <c r="N19" s="2004"/>
      <c r="O19" s="2004"/>
      <c r="P19" s="2004"/>
      <c r="Q19" s="2004"/>
      <c r="R19" s="2004"/>
      <c r="S19" s="2004"/>
      <c r="T19" s="2004"/>
      <c r="U19" s="2004"/>
      <c r="V19" s="2004"/>
      <c r="W19" s="2004"/>
      <c r="X19" s="2004"/>
    </row>
    <row r="20" spans="1:24" s="25" customFormat="1">
      <c r="A20" s="57"/>
      <c r="B20" s="40"/>
      <c r="C20" s="21"/>
      <c r="D20" s="58"/>
      <c r="E20" s="2007"/>
      <c r="F20" s="2004"/>
      <c r="G20" s="2005"/>
      <c r="H20" s="2010"/>
      <c r="I20" s="2005"/>
      <c r="J20" s="2005"/>
      <c r="K20" s="2010"/>
      <c r="L20" s="2005"/>
      <c r="M20" s="2052"/>
      <c r="N20" s="2004"/>
      <c r="O20" s="2004"/>
      <c r="P20" s="2004"/>
      <c r="Q20" s="2004"/>
      <c r="R20" s="2004"/>
      <c r="S20" s="2004"/>
      <c r="T20" s="2004"/>
      <c r="U20" s="2004"/>
      <c r="V20" s="2004"/>
      <c r="W20" s="2004"/>
      <c r="X20" s="2004"/>
    </row>
    <row r="21" spans="1:24" ht="13.5" thickBot="1">
      <c r="A21" s="2053"/>
      <c r="B21" s="2054"/>
      <c r="C21" s="2054"/>
      <c r="D21" s="2266"/>
      <c r="E21" s="2007"/>
      <c r="F21" s="2004"/>
      <c r="G21" s="2005"/>
      <c r="H21" s="2010"/>
      <c r="I21" s="2005"/>
      <c r="J21" s="2005"/>
      <c r="K21" s="2010"/>
      <c r="L21" s="2005"/>
      <c r="M21" s="2052"/>
      <c r="N21" s="2004"/>
      <c r="O21" s="2004"/>
      <c r="P21" s="2004"/>
      <c r="Q21" s="2004"/>
      <c r="R21" s="2004"/>
      <c r="S21" s="2004"/>
      <c r="T21" s="2004"/>
      <c r="U21" s="2004"/>
      <c r="V21" s="2004"/>
      <c r="W21" s="2004"/>
      <c r="X21" s="2004"/>
    </row>
    <row r="22" spans="1:24" s="22" customFormat="1">
      <c r="A22" s="15" t="s">
        <v>557</v>
      </c>
      <c r="B22" s="16"/>
      <c r="C22" s="17"/>
      <c r="D22" s="46"/>
      <c r="E22" s="2007"/>
      <c r="F22" s="2004"/>
      <c r="G22" s="2005"/>
      <c r="H22" s="2010"/>
      <c r="I22" s="2005"/>
      <c r="J22" s="2005"/>
      <c r="K22" s="2010"/>
      <c r="L22" s="2005"/>
      <c r="M22" s="2052"/>
      <c r="N22" s="2004"/>
      <c r="O22" s="2004"/>
      <c r="P22" s="2005"/>
      <c r="Q22" s="2005"/>
      <c r="R22" s="2005"/>
      <c r="S22" s="2005"/>
      <c r="T22" s="2005"/>
      <c r="U22" s="2005"/>
      <c r="V22" s="2005"/>
      <c r="W22" s="2005"/>
      <c r="X22" s="2005"/>
    </row>
    <row r="23" spans="1:24" s="22" customFormat="1">
      <c r="A23" s="2876"/>
      <c r="B23" s="16"/>
      <c r="C23" s="104"/>
      <c r="D23" s="46"/>
      <c r="E23" s="2064"/>
      <c r="F23" s="2004"/>
      <c r="G23" s="2005"/>
      <c r="H23" s="2010"/>
      <c r="I23" s="2005"/>
      <c r="J23" s="2005"/>
      <c r="K23" s="2010"/>
      <c r="L23" s="2005"/>
      <c r="M23" s="2052"/>
      <c r="N23" s="2004"/>
      <c r="O23" s="2004"/>
      <c r="P23" s="2005"/>
      <c r="Q23" s="2005"/>
      <c r="R23" s="2005"/>
      <c r="S23" s="2005"/>
      <c r="T23" s="2005"/>
      <c r="U23" s="2005"/>
      <c r="V23" s="2005"/>
      <c r="W23" s="2005"/>
      <c r="X23" s="2005"/>
    </row>
    <row r="24" spans="1:24" s="22" customFormat="1">
      <c r="A24" s="2876"/>
      <c r="B24" s="232" t="s">
        <v>14851</v>
      </c>
      <c r="C24" s="630" t="s">
        <v>17836</v>
      </c>
      <c r="D24" s="46">
        <v>-310000</v>
      </c>
      <c r="E24" s="2064" t="s">
        <v>17837</v>
      </c>
      <c r="F24" s="2005"/>
      <c r="G24" s="2005"/>
      <c r="H24" s="2010"/>
      <c r="I24" s="2005"/>
      <c r="J24" s="2005"/>
      <c r="K24" s="2010"/>
      <c r="L24" s="2005"/>
      <c r="M24" s="2052"/>
      <c r="N24" s="2004"/>
      <c r="O24" s="2004"/>
      <c r="P24" s="2005"/>
      <c r="Q24" s="2005"/>
      <c r="R24" s="2005"/>
      <c r="S24" s="2005"/>
      <c r="T24" s="2005"/>
      <c r="U24" s="2005"/>
      <c r="V24" s="2005"/>
      <c r="W24" s="2005"/>
      <c r="X24" s="2005"/>
    </row>
    <row r="25" spans="1:24" s="22" customFormat="1">
      <c r="A25" s="2876"/>
      <c r="B25" s="16"/>
      <c r="C25" s="104"/>
      <c r="D25" s="46"/>
      <c r="E25" s="2064"/>
      <c r="F25" s="2004"/>
      <c r="G25" s="2005"/>
      <c r="H25" s="2010"/>
      <c r="I25" s="2005"/>
      <c r="J25" s="2005"/>
      <c r="K25" s="2010"/>
      <c r="L25" s="2005"/>
      <c r="M25" s="2052"/>
      <c r="N25" s="2004"/>
      <c r="O25" s="2004"/>
      <c r="P25" s="2005"/>
      <c r="Q25" s="2005"/>
      <c r="R25" s="2005"/>
      <c r="S25" s="2005"/>
      <c r="T25" s="2005"/>
      <c r="U25" s="2005"/>
      <c r="V25" s="2005"/>
      <c r="W25" s="2005"/>
      <c r="X25" s="2005"/>
    </row>
    <row r="26" spans="1:24" s="22" customFormat="1" ht="15">
      <c r="A26" s="2876"/>
      <c r="B26" s="9"/>
      <c r="C26" s="28"/>
      <c r="D26" s="453"/>
      <c r="E26" s="33"/>
      <c r="F26" s="2004"/>
      <c r="G26" s="2005"/>
      <c r="H26" s="2010"/>
      <c r="I26" s="2005"/>
      <c r="J26" s="2005"/>
      <c r="K26" s="2010"/>
      <c r="L26" s="2005"/>
      <c r="M26" s="2052"/>
      <c r="N26" s="2004"/>
      <c r="O26" s="2004"/>
      <c r="P26" s="2005"/>
      <c r="Q26" s="2005"/>
      <c r="R26" s="2005"/>
      <c r="S26" s="2005"/>
      <c r="T26" s="2005"/>
      <c r="U26" s="2005"/>
      <c r="V26" s="2005"/>
      <c r="W26" s="2005"/>
      <c r="X26" s="2005"/>
    </row>
    <row r="27" spans="1:24" s="25" customFormat="1">
      <c r="A27" s="44" t="s">
        <v>1619</v>
      </c>
      <c r="B27" s="2007"/>
      <c r="C27" s="2007"/>
      <c r="D27" s="117">
        <f>SUM(D3:D26)</f>
        <v>0</v>
      </c>
      <c r="E27" s="2007"/>
      <c r="F27" s="2004"/>
      <c r="G27" s="2005"/>
      <c r="H27" s="2010"/>
      <c r="I27" s="2005"/>
      <c r="J27" s="2005"/>
      <c r="K27" s="2010"/>
      <c r="L27" s="2005"/>
      <c r="M27" s="2052"/>
      <c r="N27" s="2004"/>
      <c r="O27" s="2004"/>
      <c r="P27" s="2007"/>
      <c r="Q27" s="2007"/>
      <c r="R27" s="2007"/>
      <c r="S27" s="2007"/>
      <c r="T27" s="2007"/>
      <c r="U27" s="2007"/>
      <c r="V27" s="2007"/>
      <c r="W27" s="2007"/>
      <c r="X27" s="2007"/>
    </row>
    <row r="32" spans="1:24" ht="13.5" thickBot="1">
      <c r="A32" s="2005"/>
      <c r="B32" s="2004"/>
      <c r="C32" s="2004"/>
      <c r="D32" s="2025"/>
      <c r="E32" s="2007"/>
      <c r="F32" s="2004"/>
      <c r="G32" s="2005"/>
      <c r="H32" s="2010"/>
      <c r="I32" s="2005"/>
      <c r="J32" s="2005"/>
      <c r="K32" s="2010"/>
      <c r="L32" s="2005"/>
      <c r="M32" s="2052"/>
      <c r="N32" s="2004"/>
      <c r="O32" s="2004"/>
      <c r="P32" s="2004"/>
      <c r="Q32" s="2004"/>
      <c r="R32" s="2004"/>
      <c r="S32" s="2004"/>
      <c r="T32" s="2004"/>
      <c r="U32" s="2004"/>
      <c r="V32" s="2004"/>
      <c r="W32" s="2004"/>
      <c r="X32" s="2004"/>
    </row>
    <row r="33" spans="1:24" ht="30.75" thickBot="1">
      <c r="A33" s="2887" t="s">
        <v>682</v>
      </c>
      <c r="B33" s="2888"/>
      <c r="C33" s="705" t="s">
        <v>17838</v>
      </c>
      <c r="D33" s="2025"/>
      <c r="E33" s="2007"/>
      <c r="F33" s="2004"/>
      <c r="G33" s="2005"/>
      <c r="H33" s="2010"/>
      <c r="I33" s="2005"/>
      <c r="J33" s="2005"/>
      <c r="K33" s="2010"/>
      <c r="L33" s="2005"/>
      <c r="M33" s="2052"/>
      <c r="N33" s="2004"/>
      <c r="O33" s="2004"/>
      <c r="P33" s="2004"/>
      <c r="Q33" s="2004"/>
      <c r="R33" s="2004"/>
      <c r="S33" s="2004"/>
      <c r="T33" s="2004"/>
      <c r="U33" s="2004"/>
      <c r="V33" s="2004"/>
      <c r="W33" s="2004"/>
      <c r="X33" s="2004"/>
    </row>
    <row r="34" spans="1:24" ht="15.75" thickBot="1">
      <c r="A34" s="707" t="s">
        <v>684</v>
      </c>
      <c r="B34" s="1721"/>
      <c r="C34" s="706" t="s">
        <v>17839</v>
      </c>
      <c r="D34" s="2025"/>
      <c r="E34" s="2007"/>
      <c r="F34" s="2004"/>
      <c r="G34" s="2005"/>
      <c r="H34" s="2010"/>
      <c r="I34" s="2005"/>
      <c r="J34" s="2005"/>
      <c r="K34" s="2010"/>
      <c r="L34" s="2005"/>
      <c r="M34" s="2052"/>
      <c r="N34" s="2004"/>
      <c r="O34" s="2004"/>
      <c r="P34" s="2004"/>
      <c r="Q34" s="2004"/>
      <c r="R34" s="2004"/>
      <c r="S34" s="2004"/>
      <c r="T34" s="2004"/>
      <c r="U34" s="2004"/>
      <c r="V34" s="2004"/>
      <c r="W34" s="2004"/>
      <c r="X34" s="2004"/>
    </row>
    <row r="35" spans="1:24" ht="15.75" thickBot="1">
      <c r="A35" s="2887" t="s">
        <v>685</v>
      </c>
      <c r="B35" s="2888"/>
      <c r="C35" s="706" t="s">
        <v>17839</v>
      </c>
      <c r="D35" s="2025"/>
      <c r="E35" s="2007"/>
      <c r="F35" s="2004"/>
      <c r="G35" s="2005"/>
      <c r="H35" s="2010"/>
      <c r="I35" s="2005"/>
      <c r="J35" s="2005"/>
      <c r="K35" s="2010"/>
      <c r="L35" s="2005"/>
      <c r="M35" s="2052"/>
      <c r="N35" s="2004"/>
      <c r="O35" s="2004"/>
      <c r="P35" s="2004"/>
      <c r="Q35" s="2004"/>
      <c r="R35" s="2004"/>
      <c r="S35" s="2004"/>
      <c r="T35" s="2004"/>
      <c r="U35" s="2004"/>
      <c r="V35" s="2004"/>
      <c r="W35" s="2004"/>
      <c r="X35" s="2004"/>
    </row>
    <row r="36" spans="1:24" ht="75.75" thickBot="1">
      <c r="A36" s="2887" t="s">
        <v>686</v>
      </c>
      <c r="B36" s="2888"/>
      <c r="C36" s="712" t="s">
        <v>17840</v>
      </c>
      <c r="D36" s="2025"/>
      <c r="E36" s="2007"/>
      <c r="F36" s="2004"/>
      <c r="G36" s="2005"/>
      <c r="H36" s="2010"/>
      <c r="I36" s="2005"/>
      <c r="J36" s="2005"/>
      <c r="K36" s="2010"/>
      <c r="L36" s="2005"/>
      <c r="M36" s="2052"/>
      <c r="N36" s="2004"/>
      <c r="O36" s="2004"/>
      <c r="P36" s="2004"/>
      <c r="Q36" s="2004"/>
      <c r="R36" s="2004"/>
      <c r="S36" s="2004"/>
      <c r="T36" s="2004"/>
      <c r="U36" s="2004"/>
      <c r="V36" s="2004"/>
      <c r="W36" s="2004"/>
      <c r="X36" s="2004"/>
    </row>
    <row r="37" spans="1:24" ht="15.75" thickBot="1">
      <c r="A37" s="2887" t="s">
        <v>688</v>
      </c>
      <c r="B37" s="2888"/>
      <c r="C37" s="706" t="s">
        <v>13327</v>
      </c>
      <c r="D37" s="2025"/>
      <c r="E37" s="2007"/>
      <c r="F37" s="2004"/>
      <c r="G37" s="2005"/>
      <c r="H37" s="2010"/>
      <c r="I37" s="2005"/>
      <c r="J37" s="2005"/>
      <c r="K37" s="2010"/>
      <c r="L37" s="2005"/>
      <c r="M37" s="2052"/>
      <c r="N37" s="2004"/>
      <c r="O37" s="2004"/>
      <c r="P37" s="2004"/>
      <c r="Q37" s="2004"/>
      <c r="R37" s="2004"/>
      <c r="S37" s="2004"/>
      <c r="T37" s="2004"/>
      <c r="U37" s="2004"/>
      <c r="V37" s="2004"/>
      <c r="W37" s="2004"/>
      <c r="X37" s="2004"/>
    </row>
    <row r="38" spans="1:24" ht="15.75" thickBot="1">
      <c r="A38" s="2887" t="s">
        <v>690</v>
      </c>
      <c r="B38" s="2888"/>
      <c r="C38" s="706" t="s">
        <v>14077</v>
      </c>
      <c r="D38" s="2025"/>
      <c r="E38" s="2007"/>
      <c r="F38" s="2004"/>
      <c r="G38" s="2005"/>
      <c r="H38" s="2010"/>
      <c r="I38" s="2005"/>
      <c r="J38" s="2005"/>
      <c r="K38" s="2010"/>
      <c r="L38" s="2005"/>
      <c r="M38" s="2052"/>
      <c r="N38" s="2004"/>
      <c r="O38" s="2004"/>
      <c r="P38" s="2004"/>
      <c r="Q38" s="2004"/>
      <c r="R38" s="2004"/>
      <c r="S38" s="2004"/>
      <c r="T38" s="2004"/>
      <c r="U38" s="2004"/>
      <c r="V38" s="2004"/>
      <c r="W38" s="2004"/>
      <c r="X38" s="2004"/>
    </row>
    <row r="39" spans="1:24" ht="15.75" thickBot="1">
      <c r="A39" s="2887" t="s">
        <v>692</v>
      </c>
      <c r="B39" s="2888"/>
      <c r="C39" s="706" t="s">
        <v>4214</v>
      </c>
      <c r="D39" s="2025"/>
      <c r="E39" s="2007"/>
      <c r="F39" s="2004"/>
      <c r="G39" s="2005"/>
      <c r="H39" s="2010"/>
      <c r="I39" s="2005"/>
      <c r="J39" s="2005"/>
      <c r="K39" s="2010"/>
      <c r="L39" s="2005"/>
      <c r="M39" s="2052"/>
      <c r="N39" s="2004"/>
      <c r="O39" s="2004"/>
      <c r="P39" s="2004"/>
      <c r="Q39" s="2004"/>
      <c r="R39" s="2004"/>
      <c r="S39" s="2004"/>
      <c r="T39" s="2004"/>
      <c r="U39" s="2004"/>
      <c r="V39" s="2004"/>
      <c r="W39" s="2004"/>
      <c r="X39" s="2004"/>
    </row>
    <row r="40" spans="1:24" s="24" customFormat="1" ht="15.75" thickBot="1">
      <c r="A40" s="2883" t="s">
        <v>693</v>
      </c>
      <c r="B40" s="2884"/>
      <c r="C40" s="705" t="s">
        <v>694</v>
      </c>
      <c r="D40" s="2025"/>
      <c r="E40" s="2007"/>
      <c r="F40" s="2004"/>
      <c r="G40" s="2005"/>
      <c r="H40" s="2010"/>
      <c r="I40" s="2005"/>
      <c r="J40" s="2005"/>
      <c r="K40" s="2010"/>
      <c r="L40" s="2005"/>
      <c r="M40" s="2052"/>
      <c r="N40" s="2004"/>
      <c r="O40" s="2004"/>
      <c r="P40" s="2004"/>
      <c r="Q40" s="2004"/>
      <c r="R40" s="2004"/>
      <c r="S40" s="2004"/>
      <c r="T40" s="2004"/>
      <c r="U40" s="2004"/>
      <c r="V40" s="2004"/>
      <c r="W40" s="2004"/>
      <c r="X40" s="2004"/>
    </row>
    <row r="41" spans="1:24" s="24" customFormat="1" ht="15.75" thickBot="1">
      <c r="A41" s="2883" t="s">
        <v>695</v>
      </c>
      <c r="B41" s="2884"/>
      <c r="C41" s="714" t="s">
        <v>9427</v>
      </c>
      <c r="D41" s="2025"/>
      <c r="E41" s="2007"/>
      <c r="F41" s="2004"/>
      <c r="G41" s="2005"/>
      <c r="H41" s="2010"/>
      <c r="I41" s="2005"/>
      <c r="J41" s="2005"/>
      <c r="K41" s="2010"/>
      <c r="L41" s="2005"/>
      <c r="M41" s="2052"/>
      <c r="N41" s="2004"/>
      <c r="O41" s="2004"/>
      <c r="P41" s="2004"/>
      <c r="Q41" s="2004"/>
      <c r="R41" s="2004"/>
      <c r="S41" s="2004"/>
      <c r="T41" s="2004"/>
      <c r="U41" s="2004"/>
      <c r="V41" s="2004"/>
      <c r="W41" s="2004"/>
      <c r="X41" s="2004"/>
    </row>
    <row r="42" spans="1:24" s="24" customFormat="1" ht="45.75" thickBot="1">
      <c r="A42" s="2885" t="s">
        <v>697</v>
      </c>
      <c r="B42" s="2886"/>
      <c r="C42" s="705" t="s">
        <v>17841</v>
      </c>
      <c r="D42" s="2025"/>
      <c r="E42" s="2007"/>
      <c r="F42" s="2004"/>
      <c r="G42" s="2005"/>
      <c r="H42" s="2010"/>
      <c r="I42" s="2005"/>
      <c r="J42" s="2005"/>
      <c r="K42" s="2010"/>
      <c r="L42" s="2005"/>
      <c r="M42" s="2052"/>
      <c r="N42" s="2004"/>
      <c r="O42" s="2004"/>
      <c r="P42" s="2004"/>
      <c r="Q42" s="2004"/>
      <c r="R42" s="2004"/>
      <c r="S42" s="2004"/>
      <c r="T42" s="2004"/>
      <c r="U42" s="2004"/>
      <c r="V42" s="2004"/>
      <c r="W42" s="2004"/>
      <c r="X42" s="2004"/>
    </row>
    <row r="43" spans="1:24" s="24" customFormat="1" ht="15.75" thickBot="1">
      <c r="A43" s="2883" t="s">
        <v>13331</v>
      </c>
      <c r="B43" s="2884"/>
      <c r="C43" s="705"/>
      <c r="D43" s="2025"/>
      <c r="E43" s="2007"/>
      <c r="F43" s="2004"/>
      <c r="G43" s="2005"/>
      <c r="H43" s="2010"/>
      <c r="I43" s="2005"/>
      <c r="J43" s="2005"/>
      <c r="K43" s="2010"/>
      <c r="L43" s="2005"/>
      <c r="M43" s="2052"/>
      <c r="N43" s="2004"/>
      <c r="O43" s="2004"/>
      <c r="P43" s="2004"/>
      <c r="Q43" s="2004"/>
      <c r="R43" s="2004"/>
      <c r="S43" s="2004"/>
      <c r="T43" s="2004"/>
      <c r="U43" s="2004"/>
      <c r="V43" s="2004"/>
      <c r="W43" s="2004"/>
      <c r="X43" s="2004"/>
    </row>
    <row r="44" spans="1:24" s="24" customFormat="1" ht="15.75" thickBot="1">
      <c r="A44" s="2883" t="s">
        <v>700</v>
      </c>
      <c r="B44" s="2884"/>
      <c r="C44" s="709" t="s">
        <v>17842</v>
      </c>
      <c r="D44" s="2025"/>
      <c r="E44" s="2007"/>
      <c r="F44" s="2004"/>
      <c r="G44" s="2005"/>
      <c r="H44" s="2010"/>
      <c r="I44" s="2005"/>
      <c r="J44" s="2005"/>
      <c r="K44" s="2010"/>
      <c r="L44" s="2005"/>
      <c r="M44" s="2052"/>
      <c r="N44" s="2004"/>
      <c r="O44" s="2004"/>
      <c r="P44" s="2004"/>
      <c r="Q44" s="2004"/>
      <c r="R44" s="2004"/>
      <c r="S44" s="2004"/>
      <c r="T44" s="2004"/>
      <c r="U44" s="2004"/>
      <c r="V44" s="2004"/>
      <c r="W44" s="2004"/>
      <c r="X44" s="2004"/>
    </row>
    <row r="45" spans="1:24" s="24" customFormat="1" ht="15.75" thickBot="1">
      <c r="A45" s="2883" t="s">
        <v>702</v>
      </c>
      <c r="B45" s="2884"/>
      <c r="C45" s="705" t="s">
        <v>5761</v>
      </c>
      <c r="D45" s="2025"/>
      <c r="E45" s="2007"/>
      <c r="F45" s="2004"/>
      <c r="G45" s="2005"/>
      <c r="H45" s="2010"/>
      <c r="I45" s="2005"/>
      <c r="J45" s="2005"/>
      <c r="K45" s="2010"/>
      <c r="L45" s="2005"/>
      <c r="M45" s="2052"/>
      <c r="N45" s="2004"/>
      <c r="O45" s="2004"/>
      <c r="P45" s="2004"/>
      <c r="Q45" s="2004"/>
      <c r="R45" s="2004"/>
      <c r="S45" s="2004"/>
      <c r="T45" s="2004"/>
      <c r="U45" s="2004"/>
      <c r="V45" s="2004"/>
      <c r="W45" s="2004"/>
      <c r="X45" s="2004"/>
    </row>
    <row r="46" spans="1:24" s="24" customFormat="1" ht="15.75" thickBot="1">
      <c r="A46" s="2883" t="s">
        <v>704</v>
      </c>
      <c r="B46" s="2884"/>
      <c r="C46" s="709" t="s">
        <v>705</v>
      </c>
      <c r="D46" s="2025"/>
      <c r="E46" s="2007"/>
      <c r="F46" s="2004"/>
      <c r="G46" s="2005"/>
      <c r="H46" s="2010"/>
      <c r="I46" s="2005"/>
      <c r="J46" s="2005"/>
      <c r="K46" s="2010"/>
      <c r="L46" s="2005"/>
      <c r="M46" s="2052"/>
      <c r="N46" s="2004"/>
      <c r="O46" s="2004"/>
      <c r="P46" s="2004"/>
      <c r="Q46" s="2004"/>
      <c r="R46" s="2004"/>
      <c r="S46" s="2004"/>
      <c r="T46" s="2004"/>
      <c r="U46" s="2004"/>
      <c r="V46" s="2004"/>
      <c r="W46" s="2004"/>
      <c r="X46" s="2004"/>
    </row>
    <row r="47" spans="1:24" s="24" customFormat="1" ht="15.75" thickBot="1">
      <c r="A47" s="2885" t="s">
        <v>706</v>
      </c>
      <c r="B47" s="2886"/>
      <c r="C47" s="712"/>
      <c r="D47" s="2025"/>
      <c r="E47" s="2007"/>
      <c r="F47" s="2004"/>
      <c r="G47" s="2005"/>
      <c r="H47" s="2010"/>
      <c r="I47" s="2005"/>
      <c r="J47" s="2005"/>
      <c r="K47" s="2010"/>
      <c r="L47" s="2005"/>
      <c r="M47" s="2052"/>
      <c r="N47" s="2004"/>
      <c r="O47" s="2004"/>
      <c r="P47" s="2004"/>
      <c r="Q47" s="2004"/>
      <c r="R47" s="2004"/>
      <c r="S47" s="2004"/>
      <c r="T47" s="2004"/>
      <c r="U47" s="2004"/>
      <c r="V47" s="2004"/>
      <c r="W47" s="2004"/>
      <c r="X47" s="2004"/>
    </row>
  </sheetData>
  <mergeCells count="15">
    <mergeCell ref="A38:B38"/>
    <mergeCell ref="L1:N1"/>
    <mergeCell ref="A33:B33"/>
    <mergeCell ref="A35:B35"/>
    <mergeCell ref="A36:B36"/>
    <mergeCell ref="A37:B37"/>
    <mergeCell ref="A45:B45"/>
    <mergeCell ref="A46:B46"/>
    <mergeCell ref="A47:B47"/>
    <mergeCell ref="A39:B39"/>
    <mergeCell ref="A40:B40"/>
    <mergeCell ref="A41:B41"/>
    <mergeCell ref="A42:B42"/>
    <mergeCell ref="A43:B43"/>
    <mergeCell ref="A44:B44"/>
  </mergeCells>
  <phoneticPr fontId="124"/>
  <pageMargins left="0.7" right="0.7" top="0.75" bottom="0.75" header="0.3" footer="0.3"/>
  <pageSetup paperSize="9" orientation="portrait" horizontalDpi="4294967292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66">
    <tabColor theme="1" tint="0.499984740745262"/>
  </sheetPr>
  <dimension ref="A1:X50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18" sqref="A18:XFD29"/>
    </sheetView>
  </sheetViews>
  <sheetFormatPr defaultColWidth="9" defaultRowHeight="12.75"/>
  <cols>
    <col min="1" max="1" width="12.28515625" style="22" customWidth="1"/>
    <col min="2" max="2" width="26" style="23" customWidth="1"/>
    <col min="3" max="3" width="22.42578125" style="23" bestFit="1" customWidth="1"/>
    <col min="4" max="4" width="13" style="24" bestFit="1" customWidth="1"/>
    <col min="5" max="5" width="10" style="25" customWidth="1"/>
    <col min="6" max="6" width="11.28515625" style="23" customWidth="1"/>
    <col min="7" max="7" width="8.7109375" style="22" customWidth="1"/>
    <col min="8" max="8" width="10.28515625" style="26" customWidth="1"/>
    <col min="9" max="9" width="13.42578125" style="22" bestFit="1" customWidth="1"/>
    <col min="10" max="10" width="10.7109375" style="22" customWidth="1"/>
    <col min="11" max="11" width="9.42578125" style="26" customWidth="1"/>
    <col min="12" max="12" width="9.7109375" style="22" customWidth="1"/>
    <col min="13" max="13" width="10.140625" style="86" bestFit="1" customWidth="1"/>
    <col min="14" max="14" width="9.28515625" style="23" bestFit="1" customWidth="1"/>
    <col min="15" max="15" width="19.7109375" style="23" bestFit="1" customWidth="1"/>
    <col min="16" max="16" width="16.85546875" style="23" bestFit="1" customWidth="1"/>
    <col min="17" max="16384" width="9" style="23"/>
  </cols>
  <sheetData>
    <row r="1" spans="1:24">
      <c r="A1" s="3"/>
      <c r="B1" s="2876" t="s">
        <v>9</v>
      </c>
      <c r="C1" s="1"/>
      <c r="D1" s="209" t="s">
        <v>9002</v>
      </c>
      <c r="E1" s="209" t="s">
        <v>1594</v>
      </c>
      <c r="F1" s="1" t="s">
        <v>1595</v>
      </c>
      <c r="G1" s="2876"/>
      <c r="H1" s="1" t="s">
        <v>1595</v>
      </c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  <c r="R1" s="2004"/>
      <c r="S1" s="2004"/>
      <c r="T1" s="2004"/>
      <c r="U1" s="2004"/>
      <c r="V1" s="2004"/>
      <c r="W1" s="2004"/>
      <c r="X1" s="2004"/>
    </row>
    <row r="2" spans="1:24" s="22" customFormat="1">
      <c r="A2" s="4" t="s">
        <v>1596</v>
      </c>
      <c r="B2" s="5" t="s">
        <v>1</v>
      </c>
      <c r="C2" s="5" t="s">
        <v>1597</v>
      </c>
      <c r="D2" s="10" t="s">
        <v>1598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  <c r="P2" s="29" t="s">
        <v>722</v>
      </c>
      <c r="Q2" s="2005"/>
      <c r="R2" s="2005"/>
      <c r="S2" s="2005"/>
      <c r="T2" s="2005"/>
      <c r="U2" s="2005"/>
      <c r="V2" s="2005"/>
      <c r="W2" s="2005"/>
      <c r="X2" s="2005"/>
    </row>
    <row r="3" spans="1:24" s="22" customFormat="1">
      <c r="A3" s="3"/>
      <c r="B3" s="7"/>
      <c r="C3" s="2876"/>
      <c r="D3" s="50"/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2876"/>
      <c r="P3" s="2005"/>
      <c r="Q3" s="2005"/>
      <c r="R3" s="2005"/>
      <c r="S3" s="2005"/>
      <c r="T3" s="2005"/>
      <c r="U3" s="2005"/>
      <c r="V3" s="2005"/>
      <c r="W3" s="2005"/>
      <c r="X3" s="2005"/>
    </row>
    <row r="4" spans="1:24" s="22" customFormat="1">
      <c r="A4" s="30"/>
      <c r="B4" s="65" t="s">
        <v>5713</v>
      </c>
      <c r="C4" s="8"/>
      <c r="D4" s="67">
        <v>0</v>
      </c>
      <c r="E4" s="47"/>
      <c r="F4" s="2876"/>
      <c r="G4" s="2876"/>
      <c r="H4" s="48"/>
      <c r="I4" s="2876"/>
      <c r="J4" s="2876"/>
      <c r="K4" s="48"/>
      <c r="L4" s="2876"/>
      <c r="M4" s="48"/>
      <c r="N4" s="49"/>
      <c r="O4" s="2876"/>
      <c r="P4" s="2005"/>
      <c r="Q4" s="2005"/>
      <c r="R4" s="2005"/>
      <c r="S4" s="2005"/>
      <c r="T4" s="2005"/>
      <c r="U4" s="2005"/>
      <c r="V4" s="2005"/>
      <c r="W4" s="2005"/>
      <c r="X4" s="2005"/>
    </row>
    <row r="5" spans="1:24" s="22" customFormat="1">
      <c r="A5" s="7"/>
      <c r="B5" s="65"/>
      <c r="C5" s="8"/>
      <c r="D5" s="67"/>
      <c r="E5" s="47"/>
      <c r="F5" s="2876"/>
      <c r="G5" s="2876"/>
      <c r="H5" s="48"/>
      <c r="I5" s="2876"/>
      <c r="J5" s="2876"/>
      <c r="K5" s="48"/>
      <c r="L5" s="2876"/>
      <c r="M5" s="48"/>
      <c r="N5" s="49"/>
      <c r="O5" s="2876"/>
      <c r="P5" s="2005"/>
      <c r="Q5" s="2005"/>
      <c r="R5" s="2005"/>
      <c r="S5" s="2005"/>
      <c r="T5" s="2005"/>
      <c r="U5" s="2005"/>
      <c r="V5" s="2005"/>
      <c r="W5" s="2005"/>
      <c r="X5" s="2005"/>
    </row>
    <row r="6" spans="1:24" s="25" customFormat="1">
      <c r="A6" s="80" t="s">
        <v>17521</v>
      </c>
      <c r="B6" s="2004"/>
      <c r="C6" s="104" t="s">
        <v>17843</v>
      </c>
      <c r="D6" s="2083"/>
      <c r="E6" s="2083"/>
      <c r="F6" s="2083"/>
      <c r="G6" s="2005"/>
      <c r="H6" s="2010"/>
      <c r="I6" s="2005"/>
      <c r="J6" s="2005"/>
      <c r="K6" s="2010"/>
      <c r="L6" s="2005"/>
      <c r="M6" s="2052"/>
      <c r="N6" s="2004"/>
      <c r="O6" s="2004"/>
      <c r="P6" s="2004"/>
      <c r="Q6" s="2004"/>
      <c r="R6" s="2004"/>
      <c r="S6" s="2004"/>
      <c r="T6" s="2004"/>
      <c r="U6" s="2004"/>
      <c r="V6" s="2004"/>
      <c r="W6" s="2004"/>
      <c r="X6" s="2004"/>
    </row>
    <row r="7" spans="1:24" s="25" customFormat="1">
      <c r="A7" s="2193">
        <v>5101018</v>
      </c>
      <c r="B7" s="2004" t="s">
        <v>2646</v>
      </c>
      <c r="C7" s="2013" t="s">
        <v>17844</v>
      </c>
      <c r="D7" s="2178">
        <v>710000</v>
      </c>
      <c r="E7" s="2083"/>
      <c r="F7" s="2083">
        <v>551000</v>
      </c>
      <c r="G7" s="2005"/>
      <c r="H7" s="2010">
        <v>42748</v>
      </c>
      <c r="I7" s="2005" t="s">
        <v>770</v>
      </c>
      <c r="J7" s="2005"/>
      <c r="K7" s="2010"/>
      <c r="L7" s="2005" t="s">
        <v>67</v>
      </c>
      <c r="M7" s="2052">
        <v>42821</v>
      </c>
      <c r="N7" s="2004" t="s">
        <v>728</v>
      </c>
      <c r="O7" s="2004" t="s">
        <v>2265</v>
      </c>
      <c r="P7" s="2004"/>
      <c r="Q7" s="2004"/>
      <c r="R7" s="2004"/>
      <c r="S7" s="2004"/>
      <c r="T7" s="2004"/>
      <c r="U7" s="2004"/>
      <c r="V7" s="2004"/>
      <c r="W7" s="2004"/>
      <c r="X7" s="2004"/>
    </row>
    <row r="8" spans="1:24" s="25" customFormat="1">
      <c r="A8" s="2098"/>
      <c r="B8" s="2004"/>
      <c r="C8" s="2005"/>
      <c r="D8" s="2083"/>
      <c r="E8" s="2083"/>
      <c r="F8" s="2083"/>
      <c r="G8" s="2005"/>
      <c r="H8" s="2010"/>
      <c r="I8" s="2005"/>
      <c r="J8" s="2005"/>
      <c r="K8" s="2010"/>
      <c r="L8" s="2005"/>
      <c r="M8" s="2052"/>
      <c r="N8" s="2004"/>
      <c r="O8" s="2004"/>
      <c r="P8" s="2004"/>
      <c r="Q8" s="2004"/>
      <c r="R8" s="2004"/>
      <c r="S8" s="2004"/>
      <c r="T8" s="2004"/>
      <c r="U8" s="2004"/>
      <c r="V8" s="2004"/>
      <c r="W8" s="2004"/>
      <c r="X8" s="2004"/>
    </row>
    <row r="9" spans="1:24" s="25" customFormat="1">
      <c r="A9" s="2098"/>
      <c r="B9" s="2004" t="s">
        <v>17845</v>
      </c>
      <c r="C9" s="2005"/>
      <c r="D9" s="2083"/>
      <c r="E9" s="2083"/>
      <c r="F9" s="2083"/>
      <c r="G9" s="2005"/>
      <c r="H9" s="2010"/>
      <c r="I9" s="2005"/>
      <c r="J9" s="2005"/>
      <c r="K9" s="2010"/>
      <c r="L9" s="2005"/>
      <c r="M9" s="2052"/>
      <c r="N9" s="2004"/>
      <c r="O9" s="2004"/>
      <c r="P9" s="2004"/>
      <c r="Q9" s="2004"/>
      <c r="R9" s="2004"/>
      <c r="S9" s="2004"/>
      <c r="T9" s="2004"/>
      <c r="U9" s="2004"/>
      <c r="V9" s="2004"/>
      <c r="W9" s="2004"/>
      <c r="X9" s="2004"/>
    </row>
    <row r="10" spans="1:24" s="25" customFormat="1">
      <c r="A10" s="2098"/>
      <c r="B10" s="2004" t="s">
        <v>731</v>
      </c>
      <c r="C10" s="2005"/>
      <c r="D10" s="2083"/>
      <c r="E10" s="2083"/>
      <c r="F10" s="2083"/>
      <c r="G10" s="2005"/>
      <c r="H10" s="2010"/>
      <c r="I10" s="2005"/>
      <c r="J10" s="2005"/>
      <c r="K10" s="2010"/>
      <c r="L10" s="2005"/>
      <c r="M10" s="2052"/>
      <c r="N10" s="2004"/>
      <c r="O10" s="2004"/>
      <c r="P10" s="2004"/>
      <c r="Q10" s="2004"/>
      <c r="R10" s="2004"/>
      <c r="S10" s="2004"/>
      <c r="T10" s="2004"/>
      <c r="U10" s="2004"/>
      <c r="V10" s="2004"/>
      <c r="W10" s="2004"/>
      <c r="X10" s="2004"/>
    </row>
    <row r="11" spans="1:24" s="25" customFormat="1">
      <c r="A11" s="2098"/>
      <c r="B11" s="2004"/>
      <c r="C11" s="2005"/>
      <c r="D11" s="2083"/>
      <c r="E11" s="2083"/>
      <c r="F11" s="2083"/>
      <c r="G11" s="2005"/>
      <c r="H11" s="2010"/>
      <c r="I11" s="2005"/>
      <c r="J11" s="2005"/>
      <c r="K11" s="2010"/>
      <c r="L11" s="2005"/>
      <c r="M11" s="2052"/>
      <c r="N11" s="2004"/>
      <c r="O11" s="2004"/>
      <c r="P11" s="2004"/>
      <c r="Q11" s="2004"/>
      <c r="R11" s="2004"/>
      <c r="S11" s="2004"/>
      <c r="T11" s="2004"/>
      <c r="U11" s="2004"/>
      <c r="V11" s="2004"/>
      <c r="W11" s="2004"/>
      <c r="X11" s="2004"/>
    </row>
    <row r="12" spans="1:24" s="25" customFormat="1">
      <c r="A12" s="2098"/>
      <c r="B12" s="2004"/>
      <c r="C12" s="2005"/>
      <c r="D12" s="2083"/>
      <c r="E12" s="2083"/>
      <c r="F12" s="2083"/>
      <c r="G12" s="2005"/>
      <c r="H12" s="2010"/>
      <c r="I12" s="2005"/>
      <c r="J12" s="2005"/>
      <c r="K12" s="2010"/>
      <c r="L12" s="2005"/>
      <c r="M12" s="2052"/>
      <c r="N12" s="2004"/>
      <c r="O12" s="2004"/>
      <c r="P12" s="2004"/>
      <c r="Q12" s="2004"/>
      <c r="R12" s="2004"/>
      <c r="S12" s="2004"/>
      <c r="T12" s="2004"/>
      <c r="U12" s="2004"/>
      <c r="V12" s="2004"/>
      <c r="W12" s="2004"/>
      <c r="X12" s="2004"/>
    </row>
    <row r="13" spans="1:24" s="869" customFormat="1">
      <c r="A13" s="210" t="s">
        <v>732</v>
      </c>
      <c r="B13" s="675"/>
      <c r="C13" s="2117"/>
      <c r="D13" s="701"/>
      <c r="E13" s="2083"/>
      <c r="F13" s="2083"/>
      <c r="G13" s="2005"/>
      <c r="H13" s="2010"/>
      <c r="I13" s="2005"/>
      <c r="J13" s="2005"/>
      <c r="K13" s="2010"/>
      <c r="L13" s="2005"/>
      <c r="M13" s="2052"/>
      <c r="N13" s="2004"/>
      <c r="O13" s="2004"/>
      <c r="P13" s="2004"/>
      <c r="Q13" s="2004"/>
      <c r="R13" s="2004"/>
      <c r="S13" s="2004"/>
      <c r="T13" s="2004"/>
      <c r="U13" s="2004"/>
      <c r="V13" s="2004"/>
      <c r="W13" s="2004"/>
      <c r="X13" s="2004"/>
    </row>
    <row r="14" spans="1:24" s="869" customFormat="1">
      <c r="A14" s="210"/>
      <c r="B14" s="631" t="s">
        <v>17846</v>
      </c>
      <c r="C14" s="67">
        <v>-400000</v>
      </c>
      <c r="D14" s="701"/>
      <c r="E14" s="2083"/>
      <c r="F14" s="2083"/>
      <c r="G14" s="2005"/>
      <c r="H14" s="2010"/>
      <c r="I14" s="2005"/>
      <c r="J14" s="2005"/>
      <c r="K14" s="2010"/>
      <c r="L14" s="2005"/>
      <c r="M14" s="2052"/>
      <c r="N14" s="2004"/>
      <c r="O14" s="2004"/>
      <c r="P14" s="2004"/>
      <c r="Q14" s="2004"/>
      <c r="R14" s="2004"/>
      <c r="S14" s="2004"/>
      <c r="T14" s="2004"/>
      <c r="U14" s="2004"/>
      <c r="V14" s="2004"/>
      <c r="W14" s="2004"/>
      <c r="X14" s="2004"/>
    </row>
    <row r="15" spans="1:24" s="869" customFormat="1">
      <c r="A15" s="244"/>
      <c r="B15" s="631" t="s">
        <v>17836</v>
      </c>
      <c r="C15" s="67">
        <v>-310000</v>
      </c>
      <c r="D15" s="957"/>
      <c r="E15" s="2083"/>
      <c r="F15" s="2083"/>
      <c r="G15" s="2005"/>
      <c r="H15" s="2010"/>
      <c r="I15" s="2005"/>
      <c r="J15" s="2005"/>
      <c r="K15" s="2010"/>
      <c r="L15" s="2005"/>
      <c r="M15" s="2052"/>
      <c r="N15" s="2004"/>
      <c r="O15" s="2004"/>
      <c r="P15" s="2004"/>
      <c r="Q15" s="2004"/>
      <c r="R15" s="2004"/>
      <c r="S15" s="2004"/>
      <c r="T15" s="2004"/>
      <c r="U15" s="2004"/>
      <c r="V15" s="2004"/>
      <c r="W15" s="2004"/>
      <c r="X15" s="2004"/>
    </row>
    <row r="16" spans="1:24" s="869" customFormat="1">
      <c r="A16" s="720"/>
      <c r="B16" s="2067"/>
      <c r="C16" s="2117"/>
      <c r="D16" s="2117"/>
      <c r="E16" s="2083"/>
      <c r="F16" s="2083"/>
      <c r="G16" s="2005"/>
      <c r="H16" s="2010"/>
      <c r="I16" s="2005"/>
      <c r="J16" s="2005"/>
      <c r="K16" s="2010"/>
      <c r="L16" s="2005"/>
      <c r="M16" s="2052"/>
      <c r="N16" s="2004"/>
      <c r="O16" s="2004"/>
      <c r="P16" s="2004"/>
      <c r="Q16" s="2004"/>
      <c r="R16" s="2004"/>
      <c r="S16" s="2004"/>
      <c r="T16" s="2004"/>
      <c r="U16" s="2004"/>
      <c r="V16" s="2004"/>
      <c r="W16" s="2004"/>
      <c r="X16" s="2004"/>
    </row>
    <row r="17" spans="1:24" s="379" customFormat="1">
      <c r="A17" s="184"/>
      <c r="B17" s="244" t="s">
        <v>733</v>
      </c>
      <c r="C17" s="710">
        <f>SUM(D6:D13)+SUM(C14:C16)</f>
        <v>0</v>
      </c>
      <c r="D17" s="415"/>
      <c r="E17" s="2311"/>
      <c r="F17" s="532"/>
      <c r="G17" s="382"/>
      <c r="H17" s="407"/>
      <c r="I17" s="532"/>
      <c r="J17" s="406"/>
      <c r="K17" s="380"/>
      <c r="L17" s="405"/>
      <c r="M17" s="535"/>
    </row>
    <row r="18" spans="1:24" s="379" customFormat="1">
      <c r="A18" s="216"/>
      <c r="B18" s="244"/>
      <c r="C18" s="673"/>
      <c r="D18" s="981"/>
      <c r="E18" s="2311"/>
      <c r="F18" s="532"/>
      <c r="G18" s="382"/>
      <c r="H18" s="407"/>
      <c r="I18" s="532"/>
      <c r="J18" s="406"/>
      <c r="K18" s="380"/>
      <c r="L18" s="405"/>
      <c r="M18" s="535"/>
    </row>
    <row r="19" spans="1:24" s="379" customFormat="1">
      <c r="A19" s="216"/>
      <c r="B19" s="244"/>
      <c r="C19" s="673"/>
      <c r="D19" s="981"/>
      <c r="E19" s="2311"/>
      <c r="F19" s="532"/>
      <c r="G19" s="382"/>
      <c r="H19" s="407"/>
      <c r="I19" s="532"/>
      <c r="J19" s="406"/>
      <c r="K19" s="380"/>
      <c r="L19" s="405"/>
      <c r="M19" s="535"/>
    </row>
    <row r="20" spans="1:24" s="379" customFormat="1">
      <c r="A20" s="216"/>
      <c r="B20" s="244"/>
      <c r="C20" s="673"/>
      <c r="D20" s="981"/>
      <c r="E20" s="2311"/>
      <c r="F20" s="532"/>
      <c r="G20" s="382"/>
      <c r="H20" s="407"/>
      <c r="I20" s="532"/>
      <c r="J20" s="406"/>
      <c r="K20" s="380"/>
      <c r="L20" s="405"/>
      <c r="M20" s="535"/>
    </row>
    <row r="21" spans="1:24" s="379" customFormat="1">
      <c r="A21" s="216"/>
      <c r="B21" s="244"/>
      <c r="C21" s="673"/>
      <c r="D21" s="981"/>
      <c r="E21" s="2311"/>
      <c r="F21" s="532"/>
      <c r="G21" s="382"/>
      <c r="H21" s="407"/>
      <c r="I21" s="532"/>
      <c r="J21" s="406"/>
      <c r="K21" s="380"/>
      <c r="L21" s="405"/>
      <c r="M21" s="535"/>
    </row>
    <row r="22" spans="1:24" s="25" customFormat="1">
      <c r="A22" s="2098"/>
      <c r="B22" s="2004"/>
      <c r="C22" s="2005"/>
      <c r="D22" s="2083"/>
      <c r="E22" s="2083"/>
      <c r="F22" s="2083"/>
      <c r="G22" s="2005"/>
      <c r="H22" s="2010"/>
      <c r="I22" s="2005"/>
      <c r="J22" s="2005"/>
      <c r="K22" s="2010"/>
      <c r="L22" s="2005"/>
      <c r="M22" s="2052"/>
      <c r="N22" s="2004"/>
      <c r="O22" s="2004"/>
      <c r="P22" s="2004"/>
      <c r="Q22" s="2004"/>
      <c r="R22" s="2004"/>
      <c r="S22" s="2004"/>
      <c r="T22" s="2004"/>
      <c r="U22" s="2004"/>
      <c r="V22" s="2004"/>
      <c r="W22" s="2004"/>
      <c r="X22" s="2004"/>
    </row>
    <row r="23" spans="1:24" s="25" customFormat="1">
      <c r="A23" s="57"/>
      <c r="B23" s="40"/>
      <c r="C23" s="21"/>
      <c r="D23" s="58"/>
      <c r="E23" s="2007"/>
      <c r="F23" s="2004"/>
      <c r="G23" s="2005"/>
      <c r="H23" s="2010"/>
      <c r="I23" s="2005"/>
      <c r="J23" s="2005"/>
      <c r="K23" s="2010"/>
      <c r="L23" s="2005"/>
      <c r="M23" s="2052"/>
      <c r="N23" s="2004"/>
      <c r="O23" s="2004"/>
      <c r="P23" s="2004"/>
      <c r="Q23" s="2004"/>
      <c r="R23" s="2004"/>
      <c r="S23" s="2004"/>
      <c r="T23" s="2004"/>
      <c r="U23" s="2004"/>
      <c r="V23" s="2004"/>
      <c r="W23" s="2004"/>
      <c r="X23" s="2004"/>
    </row>
    <row r="24" spans="1:24" ht="13.5" thickBot="1">
      <c r="A24" s="2053"/>
      <c r="B24" s="2054"/>
      <c r="C24" s="2054"/>
      <c r="D24" s="2266"/>
      <c r="E24" s="2007"/>
      <c r="F24" s="2004"/>
      <c r="G24" s="2005"/>
      <c r="H24" s="2010"/>
      <c r="I24" s="2005"/>
      <c r="J24" s="2005"/>
      <c r="K24" s="2010"/>
      <c r="L24" s="2005"/>
      <c r="M24" s="2052"/>
      <c r="N24" s="2004"/>
      <c r="O24" s="2004"/>
      <c r="P24" s="2004"/>
      <c r="Q24" s="2004"/>
      <c r="R24" s="2004"/>
      <c r="S24" s="2004"/>
      <c r="T24" s="2004"/>
      <c r="U24" s="2004"/>
      <c r="V24" s="2004"/>
      <c r="W24" s="2004"/>
      <c r="X24" s="2004"/>
    </row>
    <row r="25" spans="1:24" s="22" customFormat="1">
      <c r="A25" s="15" t="s">
        <v>557</v>
      </c>
      <c r="B25" s="16"/>
      <c r="C25" s="17"/>
      <c r="D25" s="46"/>
      <c r="E25" s="2007"/>
      <c r="F25" s="2004"/>
      <c r="G25" s="2005"/>
      <c r="H25" s="2010"/>
      <c r="I25" s="2005"/>
      <c r="J25" s="2005"/>
      <c r="K25" s="2010"/>
      <c r="L25" s="2005"/>
      <c r="M25" s="2052"/>
      <c r="N25" s="2004"/>
      <c r="O25" s="2004"/>
      <c r="P25" s="2005"/>
      <c r="Q25" s="2005"/>
      <c r="R25" s="2005"/>
      <c r="S25" s="2005"/>
      <c r="T25" s="2005"/>
      <c r="U25" s="2005"/>
      <c r="V25" s="2005"/>
      <c r="W25" s="2005"/>
      <c r="X25" s="2005"/>
    </row>
    <row r="26" spans="1:24" s="22" customFormat="1">
      <c r="A26" s="2876"/>
      <c r="B26" s="16"/>
      <c r="C26" s="104"/>
      <c r="D26" s="46"/>
      <c r="E26" s="2064"/>
      <c r="F26" s="2004"/>
      <c r="G26" s="2005"/>
      <c r="H26" s="2010"/>
      <c r="I26" s="2005"/>
      <c r="J26" s="2005"/>
      <c r="K26" s="2010"/>
      <c r="L26" s="2005"/>
      <c r="M26" s="2052"/>
      <c r="N26" s="2004"/>
      <c r="O26" s="2004"/>
      <c r="P26" s="2005"/>
      <c r="Q26" s="2005"/>
      <c r="R26" s="2005"/>
      <c r="S26" s="2005"/>
      <c r="T26" s="2005"/>
      <c r="U26" s="2005"/>
      <c r="V26" s="2005"/>
      <c r="W26" s="2005"/>
      <c r="X26" s="2005"/>
    </row>
    <row r="27" spans="1:24" s="22" customFormat="1">
      <c r="A27" s="2876"/>
      <c r="B27" s="232" t="s">
        <v>14851</v>
      </c>
      <c r="C27" s="630" t="s">
        <v>17846</v>
      </c>
      <c r="D27" s="46">
        <v>-400000</v>
      </c>
      <c r="E27" s="2064" t="s">
        <v>17837</v>
      </c>
      <c r="F27" s="2005"/>
      <c r="G27" s="2005"/>
      <c r="H27" s="2010"/>
      <c r="I27" s="2005"/>
      <c r="J27" s="2005"/>
      <c r="K27" s="2010"/>
      <c r="L27" s="2005"/>
      <c r="M27" s="2052"/>
      <c r="N27" s="2004"/>
      <c r="O27" s="2004"/>
      <c r="P27" s="2005"/>
      <c r="Q27" s="2005"/>
      <c r="R27" s="2005"/>
      <c r="S27" s="2005"/>
      <c r="T27" s="2005"/>
      <c r="U27" s="2005"/>
      <c r="V27" s="2005"/>
      <c r="W27" s="2005"/>
      <c r="X27" s="2005"/>
    </row>
    <row r="28" spans="1:24" s="22" customFormat="1">
      <c r="A28" s="2876"/>
      <c r="B28" s="16"/>
      <c r="C28" s="104"/>
      <c r="D28" s="46"/>
      <c r="E28" s="2064"/>
      <c r="F28" s="2004"/>
      <c r="G28" s="2005"/>
      <c r="H28" s="2010"/>
      <c r="I28" s="2005"/>
      <c r="J28" s="2005"/>
      <c r="K28" s="2010"/>
      <c r="L28" s="2005"/>
      <c r="M28" s="2052"/>
      <c r="N28" s="2004"/>
      <c r="O28" s="2004"/>
      <c r="P28" s="2005"/>
      <c r="Q28" s="2005"/>
      <c r="R28" s="2005"/>
      <c r="S28" s="2005"/>
      <c r="T28" s="2005"/>
      <c r="U28" s="2005"/>
      <c r="V28" s="2005"/>
      <c r="W28" s="2005"/>
      <c r="X28" s="2005"/>
    </row>
    <row r="29" spans="1:24" s="22" customFormat="1" ht="15">
      <c r="A29" s="2876"/>
      <c r="B29" s="9"/>
      <c r="C29" s="28"/>
      <c r="D29" s="453"/>
      <c r="E29" s="33"/>
      <c r="F29" s="2004"/>
      <c r="G29" s="2005"/>
      <c r="H29" s="2010"/>
      <c r="I29" s="2005"/>
      <c r="J29" s="2005"/>
      <c r="K29" s="2010"/>
      <c r="L29" s="2005"/>
      <c r="M29" s="2052"/>
      <c r="N29" s="2004"/>
      <c r="O29" s="2004"/>
      <c r="P29" s="2005"/>
      <c r="Q29" s="2005"/>
      <c r="R29" s="2005"/>
      <c r="S29" s="2005"/>
      <c r="T29" s="2005"/>
      <c r="U29" s="2005"/>
      <c r="V29" s="2005"/>
      <c r="W29" s="2005"/>
      <c r="X29" s="2005"/>
    </row>
    <row r="30" spans="1:24" s="25" customFormat="1">
      <c r="A30" s="44" t="s">
        <v>1619</v>
      </c>
      <c r="B30" s="2007"/>
      <c r="C30" s="2007"/>
      <c r="D30" s="117">
        <f>SUM(D3:D29)</f>
        <v>310000</v>
      </c>
      <c r="E30" s="2007"/>
      <c r="F30" s="2004"/>
      <c r="G30" s="2005"/>
      <c r="H30" s="2010"/>
      <c r="I30" s="2005"/>
      <c r="J30" s="2005"/>
      <c r="K30" s="2010"/>
      <c r="L30" s="2005"/>
      <c r="M30" s="2052"/>
      <c r="N30" s="2004"/>
      <c r="O30" s="2004"/>
      <c r="P30" s="2007"/>
      <c r="Q30" s="2007"/>
      <c r="R30" s="2007"/>
      <c r="S30" s="2007"/>
      <c r="T30" s="2007"/>
      <c r="U30" s="2007"/>
      <c r="V30" s="2007"/>
      <c r="W30" s="2007"/>
      <c r="X30" s="2007"/>
    </row>
    <row r="35" spans="1:24" ht="13.5" thickBot="1">
      <c r="A35" s="2005"/>
      <c r="B35" s="2004"/>
      <c r="C35" s="2004"/>
      <c r="D35" s="2025"/>
      <c r="E35" s="2007"/>
      <c r="F35" s="2004"/>
      <c r="G35" s="2005"/>
      <c r="H35" s="2010"/>
      <c r="I35" s="2005"/>
      <c r="J35" s="2005"/>
      <c r="K35" s="2010"/>
      <c r="L35" s="2005"/>
      <c r="M35" s="2052"/>
      <c r="N35" s="2004"/>
      <c r="O35" s="2004"/>
      <c r="P35" s="2004"/>
      <c r="Q35" s="2004"/>
      <c r="R35" s="2004"/>
      <c r="S35" s="2004"/>
      <c r="T35" s="2004"/>
      <c r="U35" s="2004"/>
      <c r="V35" s="2004"/>
      <c r="W35" s="2004"/>
      <c r="X35" s="2004"/>
    </row>
    <row r="36" spans="1:24" ht="30.75" thickBot="1">
      <c r="A36" s="2887" t="s">
        <v>682</v>
      </c>
      <c r="B36" s="2888"/>
      <c r="C36" s="705" t="s">
        <v>17838</v>
      </c>
      <c r="D36" s="2025"/>
      <c r="E36" s="2007"/>
      <c r="F36" s="2004"/>
      <c r="G36" s="2005"/>
      <c r="H36" s="2010"/>
      <c r="I36" s="2005"/>
      <c r="J36" s="2005"/>
      <c r="K36" s="2010"/>
      <c r="L36" s="2005"/>
      <c r="M36" s="2052"/>
      <c r="N36" s="2004"/>
      <c r="O36" s="2004"/>
      <c r="P36" s="2004"/>
      <c r="Q36" s="2004"/>
      <c r="R36" s="2004"/>
      <c r="S36" s="2004"/>
      <c r="T36" s="2004"/>
      <c r="U36" s="2004"/>
      <c r="V36" s="2004"/>
      <c r="W36" s="2004"/>
      <c r="X36" s="2004"/>
    </row>
    <row r="37" spans="1:24" ht="15.75" thickBot="1">
      <c r="A37" s="707" t="s">
        <v>684</v>
      </c>
      <c r="B37" s="1721"/>
      <c r="C37" s="706" t="s">
        <v>17839</v>
      </c>
      <c r="D37" s="2025"/>
      <c r="E37" s="2007"/>
      <c r="F37" s="2004"/>
      <c r="G37" s="2005"/>
      <c r="H37" s="2010"/>
      <c r="I37" s="2005"/>
      <c r="J37" s="2005"/>
      <c r="K37" s="2010"/>
      <c r="L37" s="2005"/>
      <c r="M37" s="2052"/>
      <c r="N37" s="2004"/>
      <c r="O37" s="2004"/>
      <c r="P37" s="2004"/>
      <c r="Q37" s="2004"/>
      <c r="R37" s="2004"/>
      <c r="S37" s="2004"/>
      <c r="T37" s="2004"/>
      <c r="U37" s="2004"/>
      <c r="V37" s="2004"/>
      <c r="W37" s="2004"/>
      <c r="X37" s="2004"/>
    </row>
    <row r="38" spans="1:24" ht="15.75" thickBot="1">
      <c r="A38" s="2887" t="s">
        <v>685</v>
      </c>
      <c r="B38" s="2888"/>
      <c r="C38" s="706" t="s">
        <v>17839</v>
      </c>
      <c r="D38" s="2025"/>
      <c r="E38" s="2007"/>
      <c r="F38" s="2004"/>
      <c r="G38" s="2005"/>
      <c r="H38" s="2010"/>
      <c r="I38" s="2005"/>
      <c r="J38" s="2005"/>
      <c r="K38" s="2010"/>
      <c r="L38" s="2005"/>
      <c r="M38" s="2052"/>
      <c r="N38" s="2004"/>
      <c r="O38" s="2004"/>
      <c r="P38" s="2004"/>
      <c r="Q38" s="2004"/>
      <c r="R38" s="2004"/>
      <c r="S38" s="2004"/>
      <c r="T38" s="2004"/>
      <c r="U38" s="2004"/>
      <c r="V38" s="2004"/>
      <c r="W38" s="2004"/>
      <c r="X38" s="2004"/>
    </row>
    <row r="39" spans="1:24" ht="75.75" thickBot="1">
      <c r="A39" s="2887" t="s">
        <v>686</v>
      </c>
      <c r="B39" s="2888"/>
      <c r="C39" s="712" t="s">
        <v>17847</v>
      </c>
      <c r="D39" s="2025"/>
      <c r="E39" s="2007"/>
      <c r="F39" s="2004"/>
      <c r="G39" s="2005"/>
      <c r="H39" s="2010"/>
      <c r="I39" s="2005"/>
      <c r="J39" s="2005"/>
      <c r="K39" s="2010"/>
      <c r="L39" s="2005"/>
      <c r="M39" s="2052"/>
      <c r="N39" s="2004"/>
      <c r="O39" s="2004"/>
      <c r="P39" s="2004"/>
      <c r="Q39" s="2004"/>
      <c r="R39" s="2004"/>
      <c r="S39" s="2004"/>
      <c r="T39" s="2004"/>
      <c r="U39" s="2004"/>
      <c r="V39" s="2004"/>
      <c r="W39" s="2004"/>
      <c r="X39" s="2004"/>
    </row>
    <row r="40" spans="1:24" ht="15.75" thickBot="1">
      <c r="A40" s="2887" t="s">
        <v>688</v>
      </c>
      <c r="B40" s="2888"/>
      <c r="C40" s="706" t="s">
        <v>13327</v>
      </c>
      <c r="D40" s="2025"/>
      <c r="E40" s="2007"/>
      <c r="F40" s="2004"/>
      <c r="G40" s="2005"/>
      <c r="H40" s="2010"/>
      <c r="I40" s="2005"/>
      <c r="J40" s="2005"/>
      <c r="K40" s="2010"/>
      <c r="L40" s="2005"/>
      <c r="M40" s="2052"/>
      <c r="N40" s="2004"/>
      <c r="O40" s="2004"/>
      <c r="P40" s="2004"/>
      <c r="Q40" s="2004"/>
      <c r="R40" s="2004"/>
      <c r="S40" s="2004"/>
      <c r="T40" s="2004"/>
      <c r="U40" s="2004"/>
      <c r="V40" s="2004"/>
      <c r="W40" s="2004"/>
      <c r="X40" s="2004"/>
    </row>
    <row r="41" spans="1:24" ht="15.75" thickBot="1">
      <c r="A41" s="2887" t="s">
        <v>690</v>
      </c>
      <c r="B41" s="2888"/>
      <c r="C41" s="706" t="s">
        <v>14077</v>
      </c>
      <c r="D41" s="2025"/>
      <c r="E41" s="2007"/>
      <c r="F41" s="2004"/>
      <c r="G41" s="2005"/>
      <c r="H41" s="2010"/>
      <c r="I41" s="2005"/>
      <c r="J41" s="2005"/>
      <c r="K41" s="2010"/>
      <c r="L41" s="2005"/>
      <c r="M41" s="2052"/>
      <c r="N41" s="2004"/>
      <c r="O41" s="2004"/>
      <c r="P41" s="2004"/>
      <c r="Q41" s="2004"/>
      <c r="R41" s="2004"/>
      <c r="S41" s="2004"/>
      <c r="T41" s="2004"/>
      <c r="U41" s="2004"/>
      <c r="V41" s="2004"/>
      <c r="W41" s="2004"/>
      <c r="X41" s="2004"/>
    </row>
    <row r="42" spans="1:24" ht="15.75" thickBot="1">
      <c r="A42" s="2887" t="s">
        <v>692</v>
      </c>
      <c r="B42" s="2888"/>
      <c r="C42" s="706" t="s">
        <v>4214</v>
      </c>
      <c r="D42" s="2025"/>
      <c r="E42" s="2007"/>
      <c r="F42" s="2004"/>
      <c r="G42" s="2005"/>
      <c r="H42" s="2010"/>
      <c r="I42" s="2005"/>
      <c r="J42" s="2005"/>
      <c r="K42" s="2010"/>
      <c r="L42" s="2005"/>
      <c r="M42" s="2052"/>
      <c r="N42" s="2004"/>
      <c r="O42" s="2004"/>
      <c r="P42" s="2004"/>
      <c r="Q42" s="2004"/>
      <c r="R42" s="2004"/>
      <c r="S42" s="2004"/>
      <c r="T42" s="2004"/>
      <c r="U42" s="2004"/>
      <c r="V42" s="2004"/>
      <c r="W42" s="2004"/>
      <c r="X42" s="2004"/>
    </row>
    <row r="43" spans="1:24" s="24" customFormat="1" ht="15.75" thickBot="1">
      <c r="A43" s="2883" t="s">
        <v>693</v>
      </c>
      <c r="B43" s="2884"/>
      <c r="C43" s="705" t="s">
        <v>694</v>
      </c>
      <c r="D43" s="2025"/>
      <c r="E43" s="2007"/>
      <c r="F43" s="2004"/>
      <c r="G43" s="2005"/>
      <c r="H43" s="2010"/>
      <c r="I43" s="2005"/>
      <c r="J43" s="2005"/>
      <c r="K43" s="2010"/>
      <c r="L43" s="2005"/>
      <c r="M43" s="2052"/>
      <c r="N43" s="2004"/>
      <c r="O43" s="2004"/>
      <c r="P43" s="2004"/>
      <c r="Q43" s="2004"/>
      <c r="R43" s="2004"/>
      <c r="S43" s="2004"/>
      <c r="T43" s="2004"/>
      <c r="U43" s="2004"/>
      <c r="V43" s="2004"/>
      <c r="W43" s="2004"/>
      <c r="X43" s="2004"/>
    </row>
    <row r="44" spans="1:24" s="24" customFormat="1" ht="15.75" thickBot="1">
      <c r="A44" s="2883" t="s">
        <v>695</v>
      </c>
      <c r="B44" s="2884"/>
      <c r="C44" s="714" t="s">
        <v>9427</v>
      </c>
      <c r="D44" s="2025"/>
      <c r="E44" s="2007"/>
      <c r="F44" s="2004"/>
      <c r="G44" s="2005"/>
      <c r="H44" s="2010"/>
      <c r="I44" s="2005"/>
      <c r="J44" s="2005"/>
      <c r="K44" s="2010"/>
      <c r="L44" s="2005"/>
      <c r="M44" s="2052"/>
      <c r="N44" s="2004"/>
      <c r="O44" s="2004"/>
      <c r="P44" s="2004"/>
      <c r="Q44" s="2004"/>
      <c r="R44" s="2004"/>
      <c r="S44" s="2004"/>
      <c r="T44" s="2004"/>
      <c r="U44" s="2004"/>
      <c r="V44" s="2004"/>
      <c r="W44" s="2004"/>
      <c r="X44" s="2004"/>
    </row>
    <row r="45" spans="1:24" s="24" customFormat="1" ht="45.75" thickBot="1">
      <c r="A45" s="2885" t="s">
        <v>697</v>
      </c>
      <c r="B45" s="2886"/>
      <c r="C45" s="705" t="s">
        <v>17841</v>
      </c>
      <c r="D45" s="2025"/>
      <c r="E45" s="2007"/>
      <c r="F45" s="2004"/>
      <c r="G45" s="2005"/>
      <c r="H45" s="2010"/>
      <c r="I45" s="2005"/>
      <c r="J45" s="2005"/>
      <c r="K45" s="2010"/>
      <c r="L45" s="2005"/>
      <c r="M45" s="2052"/>
      <c r="N45" s="2004"/>
      <c r="O45" s="2004"/>
      <c r="P45" s="2004"/>
      <c r="Q45" s="2004"/>
      <c r="R45" s="2004"/>
      <c r="S45" s="2004"/>
      <c r="T45" s="2004"/>
      <c r="U45" s="2004"/>
      <c r="V45" s="2004"/>
      <c r="W45" s="2004"/>
      <c r="X45" s="2004"/>
    </row>
    <row r="46" spans="1:24" s="24" customFormat="1" ht="15.75" thickBot="1">
      <c r="A46" s="2883" t="s">
        <v>13331</v>
      </c>
      <c r="B46" s="2884"/>
      <c r="C46" s="705"/>
      <c r="D46" s="2025"/>
      <c r="E46" s="2007"/>
      <c r="F46" s="2004"/>
      <c r="G46" s="2005"/>
      <c r="H46" s="2010"/>
      <c r="I46" s="2005"/>
      <c r="J46" s="2005"/>
      <c r="K46" s="2010"/>
      <c r="L46" s="2005"/>
      <c r="M46" s="2052"/>
      <c r="N46" s="2004"/>
      <c r="O46" s="2004"/>
      <c r="P46" s="2004"/>
      <c r="Q46" s="2004"/>
      <c r="R46" s="2004"/>
      <c r="S46" s="2004"/>
      <c r="T46" s="2004"/>
      <c r="U46" s="2004"/>
      <c r="V46" s="2004"/>
      <c r="W46" s="2004"/>
      <c r="X46" s="2004"/>
    </row>
    <row r="47" spans="1:24" s="24" customFormat="1" ht="15.75" thickBot="1">
      <c r="A47" s="2883" t="s">
        <v>700</v>
      </c>
      <c r="B47" s="2884"/>
      <c r="C47" s="709" t="s">
        <v>17842</v>
      </c>
      <c r="D47" s="2025"/>
      <c r="E47" s="2007"/>
      <c r="F47" s="2004"/>
      <c r="G47" s="2005"/>
      <c r="H47" s="2010"/>
      <c r="I47" s="2005"/>
      <c r="J47" s="2005"/>
      <c r="K47" s="2010"/>
      <c r="L47" s="2005"/>
      <c r="M47" s="2052"/>
      <c r="N47" s="2004"/>
      <c r="O47" s="2004"/>
      <c r="P47" s="2004"/>
      <c r="Q47" s="2004"/>
      <c r="R47" s="2004"/>
      <c r="S47" s="2004"/>
      <c r="T47" s="2004"/>
      <c r="U47" s="2004"/>
      <c r="V47" s="2004"/>
      <c r="W47" s="2004"/>
      <c r="X47" s="2004"/>
    </row>
    <row r="48" spans="1:24" s="24" customFormat="1" ht="15.75" thickBot="1">
      <c r="A48" s="2883" t="s">
        <v>702</v>
      </c>
      <c r="B48" s="2884"/>
      <c r="C48" s="705" t="s">
        <v>5761</v>
      </c>
      <c r="D48" s="2025"/>
      <c r="E48" s="2007"/>
      <c r="F48" s="2004"/>
      <c r="G48" s="2005"/>
      <c r="H48" s="2010"/>
      <c r="I48" s="2005"/>
      <c r="J48" s="2005"/>
      <c r="K48" s="2010"/>
      <c r="L48" s="2005"/>
      <c r="M48" s="2052"/>
      <c r="N48" s="2004"/>
      <c r="O48" s="2004"/>
      <c r="P48" s="2004"/>
      <c r="Q48" s="2004"/>
      <c r="R48" s="2004"/>
      <c r="S48" s="2004"/>
      <c r="T48" s="2004"/>
      <c r="U48" s="2004"/>
      <c r="V48" s="2004"/>
      <c r="W48" s="2004"/>
      <c r="X48" s="2004"/>
    </row>
    <row r="49" spans="1:24" s="24" customFormat="1" ht="15.75" thickBot="1">
      <c r="A49" s="2883" t="s">
        <v>704</v>
      </c>
      <c r="B49" s="2884"/>
      <c r="C49" s="709" t="s">
        <v>705</v>
      </c>
      <c r="D49" s="2025"/>
      <c r="E49" s="2007"/>
      <c r="F49" s="2004"/>
      <c r="G49" s="2005"/>
      <c r="H49" s="2010"/>
      <c r="I49" s="2005"/>
      <c r="J49" s="2005"/>
      <c r="K49" s="2010"/>
      <c r="L49" s="2005"/>
      <c r="M49" s="2052"/>
      <c r="N49" s="2004"/>
      <c r="O49" s="2004"/>
      <c r="P49" s="2004"/>
      <c r="Q49" s="2004"/>
      <c r="R49" s="2004"/>
      <c r="S49" s="2004"/>
      <c r="T49" s="2004"/>
      <c r="U49" s="2004"/>
      <c r="V49" s="2004"/>
      <c r="W49" s="2004"/>
      <c r="X49" s="2004"/>
    </row>
    <row r="50" spans="1:24" s="24" customFormat="1" ht="15.75" thickBot="1">
      <c r="A50" s="2885" t="s">
        <v>706</v>
      </c>
      <c r="B50" s="2886"/>
      <c r="C50" s="712"/>
      <c r="D50" s="2025"/>
      <c r="E50" s="2007"/>
      <c r="F50" s="2004"/>
      <c r="G50" s="2005"/>
      <c r="H50" s="2010"/>
      <c r="I50" s="2005"/>
      <c r="J50" s="2005"/>
      <c r="K50" s="2010"/>
      <c r="L50" s="2005"/>
      <c r="M50" s="2052"/>
      <c r="N50" s="2004"/>
      <c r="O50" s="2004"/>
      <c r="P50" s="2004"/>
      <c r="Q50" s="2004"/>
      <c r="R50" s="2004"/>
      <c r="S50" s="2004"/>
      <c r="T50" s="2004"/>
      <c r="U50" s="2004"/>
      <c r="V50" s="2004"/>
      <c r="W50" s="2004"/>
      <c r="X50" s="2004"/>
    </row>
  </sheetData>
  <mergeCells count="15">
    <mergeCell ref="A48:B48"/>
    <mergeCell ref="A49:B49"/>
    <mergeCell ref="A50:B50"/>
    <mergeCell ref="A42:B42"/>
    <mergeCell ref="A43:B43"/>
    <mergeCell ref="A44:B44"/>
    <mergeCell ref="A45:B45"/>
    <mergeCell ref="A46:B46"/>
    <mergeCell ref="A47:B47"/>
    <mergeCell ref="A41:B41"/>
    <mergeCell ref="L1:N1"/>
    <mergeCell ref="A36:B36"/>
    <mergeCell ref="A38:B38"/>
    <mergeCell ref="A39:B39"/>
    <mergeCell ref="A40:B40"/>
  </mergeCells>
  <phoneticPr fontId="124"/>
  <pageMargins left="0.7" right="0.7" top="0.75" bottom="0.75" header="0.3" footer="0.3"/>
  <pageSetup paperSize="9" orientation="portrait" horizontalDpi="4294967292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38">
    <tabColor theme="1" tint="0.499984740745262"/>
  </sheetPr>
  <dimension ref="A1:X46"/>
  <sheetViews>
    <sheetView workbookViewId="0">
      <pane xSplit="4" ySplit="2" topLeftCell="E3" activePane="bottomRight" state="frozen"/>
      <selection pane="topRight" activeCell="A18" sqref="A18:XFD29"/>
      <selection pane="bottomLeft" activeCell="A18" sqref="A18:XFD29"/>
      <selection pane="bottomRight" activeCell="A18" sqref="A18:XFD29"/>
    </sheetView>
  </sheetViews>
  <sheetFormatPr defaultColWidth="9" defaultRowHeight="12.75"/>
  <cols>
    <col min="1" max="1" width="12.28515625" style="22" customWidth="1"/>
    <col min="2" max="2" width="26" style="23" customWidth="1"/>
    <col min="3" max="3" width="22.42578125" style="23" bestFit="1" customWidth="1"/>
    <col min="4" max="4" width="13" style="24" bestFit="1" customWidth="1"/>
    <col min="5" max="5" width="10" style="25" customWidth="1"/>
    <col min="6" max="6" width="8.85546875" style="23" customWidth="1"/>
    <col min="7" max="7" width="8.7109375" style="22" customWidth="1"/>
    <col min="8" max="8" width="10.28515625" style="26" customWidth="1"/>
    <col min="9" max="9" width="13.42578125" style="22" bestFit="1" customWidth="1"/>
    <col min="10" max="10" width="10.7109375" style="22" customWidth="1"/>
    <col min="11" max="11" width="9.42578125" style="26" customWidth="1"/>
    <col min="12" max="12" width="9.7109375" style="22" customWidth="1"/>
    <col min="13" max="13" width="10.140625" style="86" bestFit="1" customWidth="1"/>
    <col min="14" max="14" width="9.28515625" style="23" bestFit="1" customWidth="1"/>
    <col min="15" max="15" width="19.7109375" style="23" bestFit="1" customWidth="1"/>
    <col min="16" max="16" width="16.85546875" style="23" bestFit="1" customWidth="1"/>
    <col min="17" max="16384" width="9" style="23"/>
  </cols>
  <sheetData>
    <row r="1" spans="1:24">
      <c r="A1" s="3"/>
      <c r="B1" s="2876" t="s">
        <v>9</v>
      </c>
      <c r="C1" s="1"/>
      <c r="D1" s="209" t="s">
        <v>9002</v>
      </c>
      <c r="E1" s="209" t="s">
        <v>1594</v>
      </c>
      <c r="F1" s="1" t="s">
        <v>1595</v>
      </c>
      <c r="G1" s="2876"/>
      <c r="H1" s="1" t="s">
        <v>1595</v>
      </c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  <c r="R1" s="2004"/>
      <c r="S1" s="2004"/>
      <c r="T1" s="2004"/>
      <c r="U1" s="2004"/>
      <c r="V1" s="2004"/>
      <c r="W1" s="2004"/>
      <c r="X1" s="2004"/>
    </row>
    <row r="2" spans="1:24" s="22" customFormat="1">
      <c r="A2" s="4" t="s">
        <v>1596</v>
      </c>
      <c r="B2" s="5" t="s">
        <v>1</v>
      </c>
      <c r="C2" s="5" t="s">
        <v>1597</v>
      </c>
      <c r="D2" s="10" t="s">
        <v>1598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  <c r="P2" s="29" t="s">
        <v>722</v>
      </c>
      <c r="Q2" s="2005"/>
      <c r="R2" s="2005"/>
      <c r="S2" s="2005"/>
      <c r="T2" s="2005"/>
      <c r="U2" s="2005"/>
      <c r="V2" s="2005"/>
      <c r="W2" s="2005"/>
      <c r="X2" s="2005"/>
    </row>
    <row r="3" spans="1:24" s="22" customFormat="1">
      <c r="A3" s="3"/>
      <c r="B3" s="7"/>
      <c r="C3" s="2876"/>
      <c r="D3" s="50"/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2876"/>
      <c r="P3" s="2005"/>
      <c r="Q3" s="2005"/>
      <c r="R3" s="2005"/>
      <c r="S3" s="2005"/>
      <c r="T3" s="2005"/>
      <c r="U3" s="2005"/>
      <c r="V3" s="2005"/>
      <c r="W3" s="2005"/>
      <c r="X3" s="2005"/>
    </row>
    <row r="4" spans="1:24" s="22" customFormat="1">
      <c r="A4" s="30"/>
      <c r="B4" s="7"/>
      <c r="C4" s="8"/>
      <c r="D4" s="50"/>
      <c r="E4" s="47"/>
      <c r="F4" s="2876"/>
      <c r="G4" s="2876"/>
      <c r="H4" s="48"/>
      <c r="I4" s="2876"/>
      <c r="J4" s="2876"/>
      <c r="K4" s="48"/>
      <c r="L4" s="2876"/>
      <c r="M4" s="48"/>
      <c r="N4" s="49"/>
      <c r="O4" s="2876"/>
      <c r="P4" s="2005"/>
      <c r="Q4" s="2005"/>
      <c r="R4" s="2005"/>
      <c r="S4" s="2005"/>
      <c r="T4" s="2005"/>
      <c r="U4" s="2005"/>
      <c r="V4" s="2005"/>
      <c r="W4" s="2005"/>
      <c r="X4" s="2005"/>
    </row>
    <row r="5" spans="1:24" s="25" customFormat="1">
      <c r="A5" s="30" t="s">
        <v>17612</v>
      </c>
      <c r="B5" s="40"/>
      <c r="C5" s="8" t="s">
        <v>17848</v>
      </c>
      <c r="D5" s="58"/>
      <c r="E5" s="2083"/>
      <c r="F5" s="2083"/>
      <c r="G5" s="2005"/>
      <c r="H5" s="2010"/>
      <c r="I5" s="2005"/>
      <c r="J5" s="2005"/>
      <c r="K5" s="2010"/>
      <c r="L5" s="2005"/>
      <c r="M5" s="2052"/>
      <c r="N5" s="2004"/>
      <c r="O5" s="2004"/>
      <c r="P5" s="2004"/>
      <c r="Q5" s="2004"/>
      <c r="R5" s="2004"/>
      <c r="S5" s="2004"/>
      <c r="T5" s="2004"/>
      <c r="U5" s="2004"/>
      <c r="V5" s="2004"/>
      <c r="W5" s="2004"/>
      <c r="X5" s="2004"/>
    </row>
    <row r="6" spans="1:24" s="25" customFormat="1">
      <c r="A6" s="57">
        <v>4811089</v>
      </c>
      <c r="B6" s="40" t="s">
        <v>17246</v>
      </c>
      <c r="C6" s="21" t="s">
        <v>17849</v>
      </c>
      <c r="D6" s="58">
        <v>650000</v>
      </c>
      <c r="E6" s="2083"/>
      <c r="F6" s="2083">
        <v>418000</v>
      </c>
      <c r="G6" s="2005" t="s">
        <v>3217</v>
      </c>
      <c r="H6" s="2010">
        <v>41957</v>
      </c>
      <c r="I6" s="2005" t="s">
        <v>3263</v>
      </c>
      <c r="J6" s="2005"/>
      <c r="K6" s="2010"/>
      <c r="L6" s="2005" t="s">
        <v>67</v>
      </c>
      <c r="M6" s="2052">
        <v>41984</v>
      </c>
      <c r="N6" s="2004"/>
      <c r="O6" s="2004"/>
      <c r="P6" s="2004" t="s">
        <v>17850</v>
      </c>
      <c r="Q6" s="2004"/>
      <c r="R6" s="2004"/>
      <c r="S6" s="2004"/>
      <c r="T6" s="2004"/>
      <c r="U6" s="2004"/>
      <c r="V6" s="2004"/>
      <c r="W6" s="2004"/>
      <c r="X6" s="2004"/>
    </row>
    <row r="7" spans="1:24" s="25" customFormat="1">
      <c r="A7" s="57"/>
      <c r="B7" s="40"/>
      <c r="C7" s="21"/>
      <c r="D7" s="58"/>
      <c r="E7" s="2083"/>
      <c r="F7" s="2083"/>
      <c r="G7" s="2005"/>
      <c r="H7" s="2010"/>
      <c r="I7" s="2005"/>
      <c r="J7" s="2005"/>
      <c r="K7" s="2010"/>
      <c r="L7" s="2005"/>
      <c r="M7" s="2052"/>
      <c r="N7" s="2004"/>
      <c r="O7" s="2004"/>
      <c r="P7" s="2004"/>
      <c r="Q7" s="2004"/>
      <c r="R7" s="2004"/>
      <c r="S7" s="2004"/>
      <c r="T7" s="2004"/>
      <c r="U7" s="2004"/>
      <c r="V7" s="2004"/>
      <c r="W7" s="2004"/>
      <c r="X7" s="2004"/>
    </row>
    <row r="8" spans="1:24" s="25" customFormat="1">
      <c r="A8" s="38" t="s">
        <v>11666</v>
      </c>
      <c r="B8" s="2004"/>
      <c r="C8" s="103" t="s">
        <v>17851</v>
      </c>
      <c r="D8" s="2083"/>
      <c r="E8" s="2083"/>
      <c r="F8" s="2083"/>
      <c r="G8" s="2005"/>
      <c r="H8" s="2010"/>
      <c r="I8" s="2005"/>
      <c r="J8" s="2005"/>
      <c r="K8" s="2010"/>
      <c r="L8" s="2005"/>
      <c r="M8" s="2052"/>
      <c r="N8" s="2004"/>
      <c r="O8" s="2004"/>
      <c r="P8" s="2004"/>
      <c r="Q8" s="2004"/>
      <c r="R8" s="2004"/>
      <c r="S8" s="2004"/>
      <c r="T8" s="2004"/>
      <c r="U8" s="2004"/>
      <c r="V8" s="2004"/>
      <c r="W8" s="2004"/>
      <c r="X8" s="2004"/>
    </row>
    <row r="9" spans="1:24" s="25" customFormat="1">
      <c r="A9" s="2098">
        <v>4908091</v>
      </c>
      <c r="B9" s="2004" t="s">
        <v>13981</v>
      </c>
      <c r="C9" s="21" t="s">
        <v>17852</v>
      </c>
      <c r="D9" s="2083">
        <v>785000</v>
      </c>
      <c r="E9" s="2083"/>
      <c r="F9" s="2083">
        <v>573000</v>
      </c>
      <c r="G9" s="2005" t="s">
        <v>98</v>
      </c>
      <c r="H9" s="2010">
        <v>42241</v>
      </c>
      <c r="I9" s="2005" t="s">
        <v>17003</v>
      </c>
      <c r="J9" s="2005"/>
      <c r="K9" s="2010"/>
      <c r="L9" s="2005" t="s">
        <v>67</v>
      </c>
      <c r="M9" s="2052">
        <v>42277</v>
      </c>
      <c r="N9" s="2004" t="s">
        <v>5746</v>
      </c>
      <c r="O9" s="2004"/>
      <c r="P9" s="2004"/>
      <c r="Q9" s="2004"/>
      <c r="R9" s="2004"/>
      <c r="S9" s="2004"/>
      <c r="T9" s="2004"/>
      <c r="U9" s="2004"/>
      <c r="V9" s="2004"/>
      <c r="W9" s="2004"/>
      <c r="X9" s="2004"/>
    </row>
    <row r="10" spans="1:24" s="25" customFormat="1">
      <c r="A10" s="30"/>
      <c r="B10" s="40"/>
      <c r="C10" s="8"/>
      <c r="D10" s="58"/>
      <c r="E10" s="2083"/>
      <c r="F10" s="2083"/>
      <c r="G10" s="2005"/>
      <c r="H10" s="2010"/>
      <c r="I10" s="2005"/>
      <c r="J10" s="2005"/>
      <c r="K10" s="2010"/>
      <c r="L10" s="2005"/>
      <c r="M10" s="2052"/>
      <c r="N10" s="2004"/>
      <c r="O10" s="2004"/>
      <c r="P10" s="2004"/>
      <c r="Q10" s="2004"/>
      <c r="R10" s="2004"/>
      <c r="S10" s="2004"/>
      <c r="T10" s="2004"/>
      <c r="U10" s="2004"/>
      <c r="V10" s="2004"/>
      <c r="W10" s="2004"/>
      <c r="X10" s="2004"/>
    </row>
    <row r="11" spans="1:24" s="25" customFormat="1">
      <c r="A11" s="30" t="s">
        <v>16954</v>
      </c>
      <c r="B11" s="40"/>
      <c r="C11" s="8" t="s">
        <v>17853</v>
      </c>
      <c r="D11" s="58"/>
      <c r="E11" s="2083"/>
      <c r="F11" s="2083"/>
      <c r="G11" s="2005"/>
      <c r="H11" s="2010"/>
      <c r="I11" s="2005"/>
      <c r="J11" s="2005"/>
      <c r="K11" s="2010"/>
      <c r="L11" s="2005"/>
      <c r="M11" s="2052"/>
      <c r="N11" s="2004"/>
      <c r="O11" s="2004"/>
      <c r="P11" s="2004"/>
      <c r="Q11" s="2004"/>
      <c r="R11" s="2004"/>
      <c r="S11" s="2004"/>
      <c r="T11" s="2004"/>
      <c r="U11" s="2004"/>
      <c r="V11" s="2004"/>
      <c r="W11" s="2004"/>
      <c r="X11" s="2004"/>
    </row>
    <row r="12" spans="1:24" s="25" customFormat="1">
      <c r="A12" s="2098">
        <v>4910198</v>
      </c>
      <c r="B12" s="2004" t="s">
        <v>17396</v>
      </c>
      <c r="C12" s="2005" t="s">
        <v>17854</v>
      </c>
      <c r="D12" s="2083">
        <v>670000</v>
      </c>
      <c r="E12" s="2083"/>
      <c r="F12" s="2083">
        <v>402000</v>
      </c>
      <c r="G12" s="2005" t="s">
        <v>98</v>
      </c>
      <c r="H12" s="2010">
        <v>42304</v>
      </c>
      <c r="I12" s="2005" t="s">
        <v>40</v>
      </c>
      <c r="J12" s="2005"/>
      <c r="K12" s="2010"/>
      <c r="L12" s="2005" t="s">
        <v>41</v>
      </c>
      <c r="M12" s="2052">
        <v>42333</v>
      </c>
      <c r="N12" s="2004" t="s">
        <v>5746</v>
      </c>
      <c r="O12" s="2004"/>
      <c r="P12" s="2004"/>
      <c r="Q12" s="2004"/>
      <c r="R12" s="2004"/>
      <c r="S12" s="2004"/>
      <c r="T12" s="2004"/>
      <c r="U12" s="2004"/>
      <c r="V12" s="2004"/>
      <c r="W12" s="2004"/>
      <c r="X12" s="2004"/>
    </row>
    <row r="13" spans="1:24" s="25" customFormat="1">
      <c r="A13" s="2098"/>
      <c r="B13" s="2004"/>
      <c r="C13" s="2005"/>
      <c r="D13" s="2083"/>
      <c r="E13" s="2083"/>
      <c r="F13" s="2083"/>
      <c r="G13" s="2005"/>
      <c r="H13" s="2010"/>
      <c r="I13" s="2005"/>
      <c r="J13" s="2005"/>
      <c r="K13" s="2010"/>
      <c r="L13" s="2005"/>
      <c r="M13" s="2052"/>
      <c r="N13" s="2004"/>
      <c r="O13" s="2004"/>
      <c r="P13" s="2004"/>
      <c r="Q13" s="2004"/>
      <c r="R13" s="2004"/>
      <c r="S13" s="2004"/>
      <c r="T13" s="2004"/>
      <c r="U13" s="2004"/>
      <c r="V13" s="2004"/>
      <c r="W13" s="2004"/>
      <c r="X13" s="2004"/>
    </row>
    <row r="14" spans="1:24" s="25" customFormat="1">
      <c r="A14" s="2098"/>
      <c r="B14" s="2004"/>
      <c r="C14" s="2005"/>
      <c r="D14" s="2083"/>
      <c r="E14" s="2083"/>
      <c r="F14" s="2083"/>
      <c r="G14" s="2005"/>
      <c r="H14" s="2010"/>
      <c r="I14" s="2005"/>
      <c r="J14" s="2005"/>
      <c r="K14" s="2010"/>
      <c r="L14" s="2005"/>
      <c r="M14" s="2052"/>
      <c r="N14" s="2004"/>
      <c r="O14" s="2004"/>
      <c r="P14" s="2004"/>
      <c r="Q14" s="2004"/>
      <c r="R14" s="2004"/>
      <c r="S14" s="2004"/>
      <c r="T14" s="2004"/>
      <c r="U14" s="2004"/>
      <c r="V14" s="2004"/>
      <c r="W14" s="2004"/>
      <c r="X14" s="2004"/>
    </row>
    <row r="15" spans="1:24" s="25" customFormat="1">
      <c r="A15" s="57"/>
      <c r="B15" s="560" t="s">
        <v>6168</v>
      </c>
      <c r="C15" s="21"/>
      <c r="D15" s="58"/>
      <c r="E15" s="2007"/>
      <c r="F15" s="2004"/>
      <c r="G15" s="2005"/>
      <c r="H15" s="2010"/>
      <c r="I15" s="2005"/>
      <c r="J15" s="2005"/>
      <c r="K15" s="2010"/>
      <c r="L15" s="2005"/>
      <c r="M15" s="2052"/>
      <c r="N15" s="2004"/>
      <c r="O15" s="2004"/>
      <c r="P15" s="2004"/>
      <c r="Q15" s="2004"/>
      <c r="R15" s="2004"/>
      <c r="S15" s="2004"/>
      <c r="T15" s="2004"/>
      <c r="U15" s="2004"/>
      <c r="V15" s="2004"/>
      <c r="W15" s="2004"/>
      <c r="X15" s="2004"/>
    </row>
    <row r="16" spans="1:24" ht="13.5" thickBot="1">
      <c r="A16" s="2053"/>
      <c r="B16" s="2054"/>
      <c r="C16" s="2054"/>
      <c r="D16" s="2266"/>
      <c r="E16" s="2007"/>
      <c r="F16" s="2004"/>
      <c r="G16" s="2005"/>
      <c r="H16" s="2010"/>
      <c r="I16" s="2005"/>
      <c r="J16" s="2005"/>
      <c r="K16" s="2010"/>
      <c r="L16" s="2005"/>
      <c r="M16" s="2052"/>
      <c r="N16" s="2004"/>
      <c r="O16" s="2004"/>
      <c r="P16" s="2004"/>
      <c r="Q16" s="2004"/>
      <c r="R16" s="2004"/>
      <c r="S16" s="2004"/>
      <c r="T16" s="2004"/>
      <c r="U16" s="2004"/>
      <c r="V16" s="2004"/>
      <c r="W16" s="2004"/>
      <c r="X16" s="2004"/>
    </row>
    <row r="17" spans="1:15" s="22" customFormat="1">
      <c r="A17" s="15" t="s">
        <v>557</v>
      </c>
      <c r="B17" s="16"/>
      <c r="C17" s="17"/>
      <c r="D17" s="46"/>
      <c r="E17" s="2007"/>
      <c r="F17" s="2004"/>
      <c r="G17" s="2005"/>
      <c r="H17" s="2010"/>
      <c r="I17" s="2005"/>
      <c r="J17" s="2005"/>
      <c r="K17" s="2010"/>
      <c r="L17" s="2005"/>
      <c r="M17" s="2052"/>
      <c r="N17" s="2004"/>
      <c r="O17" s="2004"/>
    </row>
    <row r="18" spans="1:15" s="22" customFormat="1">
      <c r="A18" s="2876"/>
      <c r="B18" s="16"/>
      <c r="C18" s="104"/>
      <c r="D18" s="46"/>
      <c r="E18" s="2064"/>
      <c r="F18" s="2004"/>
      <c r="G18" s="2005"/>
      <c r="H18" s="2010"/>
      <c r="I18" s="2005"/>
      <c r="J18" s="2005"/>
      <c r="K18" s="2010"/>
      <c r="L18" s="2005"/>
      <c r="M18" s="2052"/>
      <c r="N18" s="2004"/>
      <c r="O18" s="2004"/>
    </row>
    <row r="19" spans="1:15" s="22" customFormat="1">
      <c r="A19" s="2876"/>
      <c r="B19" s="16" t="s">
        <v>17794</v>
      </c>
      <c r="C19" s="104" t="s">
        <v>17855</v>
      </c>
      <c r="D19" s="46">
        <v>-650000</v>
      </c>
      <c r="E19" s="2064">
        <v>32429102</v>
      </c>
      <c r="F19" s="2004"/>
      <c r="G19" s="2005"/>
      <c r="H19" s="2010"/>
      <c r="I19" s="2005"/>
      <c r="J19" s="2005"/>
      <c r="K19" s="2010"/>
      <c r="L19" s="2005"/>
      <c r="M19" s="2052"/>
      <c r="N19" s="2004"/>
      <c r="O19" s="2004"/>
    </row>
    <row r="20" spans="1:15" s="22" customFormat="1">
      <c r="A20" s="2876"/>
      <c r="B20" s="16" t="s">
        <v>2625</v>
      </c>
      <c r="C20" s="104" t="s">
        <v>13958</v>
      </c>
      <c r="D20" s="46">
        <v>-400000</v>
      </c>
      <c r="E20" s="2064">
        <v>5807577</v>
      </c>
      <c r="F20" s="2004"/>
      <c r="G20" s="2005"/>
      <c r="H20" s="2010"/>
      <c r="I20" s="2005"/>
      <c r="J20" s="2005"/>
      <c r="K20" s="2010"/>
      <c r="L20" s="2005"/>
      <c r="M20" s="2052"/>
      <c r="N20" s="2004"/>
      <c r="O20" s="2004"/>
    </row>
    <row r="21" spans="1:15" s="22" customFormat="1">
      <c r="A21" s="2876"/>
      <c r="B21" s="16" t="s">
        <v>2625</v>
      </c>
      <c r="C21" s="104" t="s">
        <v>17856</v>
      </c>
      <c r="D21" s="46">
        <v>-385000</v>
      </c>
      <c r="E21" s="2064">
        <v>6073498</v>
      </c>
      <c r="F21" s="2004"/>
      <c r="G21" s="2005"/>
      <c r="H21" s="2010"/>
      <c r="I21" s="2005"/>
      <c r="J21" s="2005"/>
      <c r="K21" s="2010"/>
      <c r="L21" s="2005"/>
      <c r="M21" s="2052"/>
      <c r="N21" s="2004"/>
      <c r="O21" s="2004"/>
    </row>
    <row r="22" spans="1:15" s="22" customFormat="1">
      <c r="A22" s="2876"/>
      <c r="B22" s="16" t="s">
        <v>2625</v>
      </c>
      <c r="C22" s="28" t="s">
        <v>17831</v>
      </c>
      <c r="D22" s="46">
        <v>-400000</v>
      </c>
      <c r="E22" s="2064">
        <v>5679958</v>
      </c>
      <c r="F22" s="2004"/>
      <c r="G22" s="2005"/>
      <c r="H22" s="2010"/>
      <c r="I22" s="2005"/>
      <c r="J22" s="2005"/>
      <c r="K22" s="2010"/>
      <c r="L22" s="2005"/>
      <c r="M22" s="2052"/>
      <c r="N22" s="2004"/>
      <c r="O22" s="2004"/>
    </row>
    <row r="23" spans="1:15" s="22" customFormat="1">
      <c r="A23" s="2876"/>
      <c r="B23" s="16" t="s">
        <v>2625</v>
      </c>
      <c r="C23" s="28" t="s">
        <v>17654</v>
      </c>
      <c r="D23" s="2314">
        <v>-270000</v>
      </c>
      <c r="E23" s="2064">
        <v>5854480</v>
      </c>
      <c r="F23" s="2004"/>
      <c r="G23" s="2005"/>
      <c r="H23" s="2010"/>
      <c r="I23" s="2005"/>
      <c r="J23" s="2005"/>
      <c r="K23" s="2010"/>
      <c r="L23" s="2005"/>
      <c r="M23" s="2052"/>
      <c r="N23" s="2004"/>
      <c r="O23" s="2004"/>
    </row>
    <row r="24" spans="1:15" s="22" customFormat="1">
      <c r="A24" s="2876"/>
      <c r="B24" s="16"/>
      <c r="C24" s="104"/>
      <c r="D24" s="46"/>
      <c r="E24" s="2064"/>
      <c r="F24" s="2004"/>
      <c r="G24" s="2005"/>
      <c r="H24" s="2010"/>
      <c r="I24" s="2005"/>
      <c r="J24" s="2005"/>
      <c r="K24" s="2010"/>
      <c r="L24" s="2005"/>
      <c r="M24" s="2052"/>
      <c r="N24" s="2004"/>
      <c r="O24" s="2004"/>
    </row>
    <row r="25" spans="1:15" s="22" customFormat="1" ht="15">
      <c r="A25" s="2876"/>
      <c r="B25" s="9"/>
      <c r="C25" s="28"/>
      <c r="D25" s="453"/>
      <c r="E25" s="33"/>
      <c r="F25" s="2004"/>
      <c r="G25" s="2005"/>
      <c r="H25" s="2010"/>
      <c r="I25" s="2005"/>
      <c r="J25" s="2005"/>
      <c r="K25" s="2010"/>
      <c r="L25" s="2005"/>
      <c r="M25" s="2052"/>
      <c r="N25" s="2004"/>
      <c r="O25" s="2004"/>
    </row>
    <row r="26" spans="1:15" s="25" customFormat="1">
      <c r="A26" s="44" t="s">
        <v>1619</v>
      </c>
      <c r="B26" s="2007"/>
      <c r="C26" s="2007"/>
      <c r="D26" s="117">
        <f>SUM(D3:D25)</f>
        <v>0</v>
      </c>
      <c r="E26" s="2007"/>
      <c r="F26" s="2004"/>
      <c r="G26" s="2005"/>
      <c r="H26" s="2010"/>
      <c r="I26" s="2005"/>
      <c r="J26" s="2005"/>
      <c r="K26" s="2010"/>
      <c r="L26" s="2005"/>
      <c r="M26" s="2052"/>
      <c r="N26" s="2004"/>
      <c r="O26" s="2004"/>
    </row>
    <row r="31" spans="1:15" ht="13.5" thickBot="1">
      <c r="A31" s="2005"/>
      <c r="B31" s="2004"/>
      <c r="C31" s="2004"/>
      <c r="D31" s="2025"/>
      <c r="E31" s="2007"/>
      <c r="F31" s="2004"/>
      <c r="G31" s="2005"/>
      <c r="H31" s="2010"/>
      <c r="I31" s="2005"/>
      <c r="J31" s="2005"/>
      <c r="K31" s="2010"/>
      <c r="L31" s="2005"/>
      <c r="M31" s="2052"/>
      <c r="N31" s="2004"/>
      <c r="O31" s="2004"/>
    </row>
    <row r="32" spans="1:15" ht="30.75" thickBot="1">
      <c r="A32" s="2887" t="s">
        <v>682</v>
      </c>
      <c r="B32" s="2888"/>
      <c r="C32" s="705" t="s">
        <v>17838</v>
      </c>
      <c r="D32" s="2025"/>
      <c r="E32" s="2007"/>
      <c r="F32" s="2004"/>
      <c r="G32" s="2005"/>
      <c r="H32" s="2010"/>
      <c r="I32" s="2005"/>
      <c r="J32" s="2005"/>
      <c r="K32" s="2010"/>
      <c r="L32" s="2005"/>
      <c r="M32" s="2052"/>
      <c r="N32" s="2004"/>
      <c r="O32" s="2004"/>
    </row>
    <row r="33" spans="1:3" ht="15.75" thickBot="1">
      <c r="A33" s="707" t="s">
        <v>684</v>
      </c>
      <c r="B33" s="1721"/>
      <c r="C33" s="706" t="s">
        <v>17839</v>
      </c>
    </row>
    <row r="34" spans="1:3" ht="15.75" thickBot="1">
      <c r="A34" s="2887" t="s">
        <v>685</v>
      </c>
      <c r="B34" s="2888"/>
      <c r="C34" s="706" t="s">
        <v>17839</v>
      </c>
    </row>
    <row r="35" spans="1:3" ht="75.75" thickBot="1">
      <c r="A35" s="2887" t="s">
        <v>686</v>
      </c>
      <c r="B35" s="2888"/>
      <c r="C35" s="712" t="s">
        <v>17847</v>
      </c>
    </row>
    <row r="36" spans="1:3" ht="15.75" thickBot="1">
      <c r="A36" s="2887" t="s">
        <v>688</v>
      </c>
      <c r="B36" s="2888"/>
      <c r="C36" s="706" t="s">
        <v>13327</v>
      </c>
    </row>
    <row r="37" spans="1:3" ht="15.75" thickBot="1">
      <c r="A37" s="2887" t="s">
        <v>690</v>
      </c>
      <c r="B37" s="2888"/>
      <c r="C37" s="706" t="s">
        <v>14077</v>
      </c>
    </row>
    <row r="38" spans="1:3" ht="15.75" thickBot="1">
      <c r="A38" s="2887" t="s">
        <v>692</v>
      </c>
      <c r="B38" s="2888"/>
      <c r="C38" s="706" t="s">
        <v>4214</v>
      </c>
    </row>
    <row r="39" spans="1:3" ht="15.75" thickBot="1">
      <c r="A39" s="2883" t="s">
        <v>693</v>
      </c>
      <c r="B39" s="2884"/>
      <c r="C39" s="705" t="s">
        <v>694</v>
      </c>
    </row>
    <row r="40" spans="1:3" ht="15.75" thickBot="1">
      <c r="A40" s="2883" t="s">
        <v>695</v>
      </c>
      <c r="B40" s="2884"/>
      <c r="C40" s="714" t="s">
        <v>9427</v>
      </c>
    </row>
    <row r="41" spans="1:3" ht="45.75" thickBot="1">
      <c r="A41" s="2885" t="s">
        <v>697</v>
      </c>
      <c r="B41" s="2886"/>
      <c r="C41" s="705" t="s">
        <v>17841</v>
      </c>
    </row>
    <row r="42" spans="1:3" ht="15.75" thickBot="1">
      <c r="A42" s="2883" t="s">
        <v>13331</v>
      </c>
      <c r="B42" s="2884"/>
      <c r="C42" s="705"/>
    </row>
    <row r="43" spans="1:3" ht="15.75" thickBot="1">
      <c r="A43" s="2883" t="s">
        <v>700</v>
      </c>
      <c r="B43" s="2884"/>
      <c r="C43" s="709" t="s">
        <v>17842</v>
      </c>
    </row>
    <row r="44" spans="1:3" ht="15.75" thickBot="1">
      <c r="A44" s="2883" t="s">
        <v>702</v>
      </c>
      <c r="B44" s="2884"/>
      <c r="C44" s="705" t="s">
        <v>5761</v>
      </c>
    </row>
    <row r="45" spans="1:3" ht="15.75" thickBot="1">
      <c r="A45" s="2883" t="s">
        <v>704</v>
      </c>
      <c r="B45" s="2884"/>
      <c r="C45" s="709" t="s">
        <v>705</v>
      </c>
    </row>
    <row r="46" spans="1:3" ht="15.75" thickBot="1">
      <c r="A46" s="2885" t="s">
        <v>706</v>
      </c>
      <c r="B46" s="2886"/>
      <c r="C46" s="712"/>
    </row>
  </sheetData>
  <mergeCells count="15"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L1:N1"/>
    <mergeCell ref="A32:B32"/>
    <mergeCell ref="A34:B34"/>
    <mergeCell ref="A35:B35"/>
    <mergeCell ref="A36:B36"/>
  </mergeCells>
  <phoneticPr fontId="124"/>
  <pageMargins left="0.7" right="0.7" top="0.75" bottom="0.75" header="0.3" footer="0.3"/>
  <pageSetup paperSize="9" orientation="portrait" horizontalDpi="4294967292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3">
    <tabColor theme="0" tint="-0.499984740745262"/>
  </sheetPr>
  <dimension ref="A1:O49"/>
  <sheetViews>
    <sheetView workbookViewId="0">
      <pane xSplit="4" ySplit="2" topLeftCell="E27" activePane="bottomRight" state="frozen"/>
      <selection pane="topRight" activeCell="C55" sqref="C55"/>
      <selection pane="bottomLeft" activeCell="C55" sqref="C55"/>
      <selection pane="bottomRight" activeCell="C55" sqref="C55"/>
    </sheetView>
  </sheetViews>
  <sheetFormatPr defaultColWidth="9" defaultRowHeight="12.75"/>
  <cols>
    <col min="1" max="1" width="12.140625" style="22" customWidth="1"/>
    <col min="2" max="2" width="26" style="23" customWidth="1"/>
    <col min="3" max="3" width="27.140625" style="23" bestFit="1" customWidth="1"/>
    <col min="4" max="4" width="10.42578125" style="24" customWidth="1"/>
    <col min="5" max="5" width="13.7109375" style="25" customWidth="1"/>
    <col min="6" max="6" width="10.42578125" style="22" customWidth="1"/>
    <col min="7" max="7" width="7.42578125" style="22" customWidth="1"/>
    <col min="8" max="8" width="10" style="86" customWidth="1"/>
    <col min="9" max="9" width="13.42578125" style="22" customWidth="1"/>
    <col min="10" max="10" width="10.7109375" style="22" customWidth="1"/>
    <col min="11" max="11" width="9.42578125" style="26" customWidth="1"/>
    <col min="12" max="12" width="9.7109375" style="22" customWidth="1"/>
    <col min="13" max="13" width="9.42578125" style="86" customWidth="1"/>
    <col min="14" max="14" width="9.28515625" style="22" customWidth="1"/>
    <col min="15" max="15" width="19.7109375" style="23" customWidth="1"/>
    <col min="16" max="16384" width="9" style="23"/>
  </cols>
  <sheetData>
    <row r="1" spans="1:15">
      <c r="A1" s="3"/>
      <c r="B1" s="2876" t="s">
        <v>9</v>
      </c>
      <c r="C1" s="1"/>
      <c r="D1" s="209" t="s">
        <v>1629</v>
      </c>
      <c r="E1" s="209" t="s">
        <v>1594</v>
      </c>
      <c r="F1" s="2876" t="s">
        <v>1595</v>
      </c>
      <c r="G1" s="2876"/>
      <c r="H1" s="2876" t="s">
        <v>1595</v>
      </c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4" t="s">
        <v>1596</v>
      </c>
      <c r="B2" s="5" t="s">
        <v>1</v>
      </c>
      <c r="C2" s="5" t="s">
        <v>1597</v>
      </c>
      <c r="D2" s="10" t="s">
        <v>10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</row>
    <row r="3" spans="1:15">
      <c r="A3" s="2005"/>
      <c r="B3" s="7"/>
      <c r="C3" s="2004"/>
      <c r="D3" s="2124"/>
      <c r="E3" s="2007"/>
      <c r="F3" s="2005"/>
      <c r="G3" s="2005"/>
      <c r="H3" s="2052"/>
      <c r="I3" s="2005"/>
      <c r="J3" s="2005"/>
      <c r="K3" s="2010"/>
      <c r="L3" s="2005"/>
      <c r="M3" s="2052"/>
      <c r="N3" s="2005"/>
      <c r="O3" s="2004"/>
    </row>
    <row r="4" spans="1:15">
      <c r="A4" s="2005"/>
      <c r="B4" s="245" t="s">
        <v>2187</v>
      </c>
      <c r="C4" s="2004"/>
      <c r="D4" s="2124">
        <v>0</v>
      </c>
      <c r="E4" s="2007"/>
      <c r="F4" s="2005"/>
      <c r="G4" s="2005"/>
      <c r="H4" s="2052"/>
      <c r="I4" s="2005"/>
      <c r="J4" s="2005"/>
      <c r="K4" s="2010"/>
      <c r="L4" s="2005"/>
      <c r="M4" s="2052"/>
      <c r="N4" s="2005"/>
      <c r="O4" s="2004"/>
    </row>
    <row r="5" spans="1:15">
      <c r="A5" s="2005"/>
      <c r="B5" s="245"/>
      <c r="C5" s="2004"/>
      <c r="D5" s="2124"/>
      <c r="E5" s="2007"/>
      <c r="F5" s="2005"/>
      <c r="G5" s="2005"/>
      <c r="H5" s="2052"/>
      <c r="I5" s="2005"/>
      <c r="J5" s="2005"/>
      <c r="K5" s="2010"/>
      <c r="L5" s="2005"/>
      <c r="M5" s="2052"/>
      <c r="N5" s="2005"/>
      <c r="O5" s="2004"/>
    </row>
    <row r="6" spans="1:15">
      <c r="A6" s="2005"/>
      <c r="B6" s="245"/>
      <c r="C6" s="2004"/>
      <c r="D6" s="2124"/>
      <c r="E6" s="2007"/>
      <c r="F6" s="2005"/>
      <c r="G6" s="2005"/>
      <c r="H6" s="2052"/>
      <c r="I6" s="2005"/>
      <c r="J6" s="2005"/>
      <c r="K6" s="2010"/>
      <c r="L6" s="2005"/>
      <c r="M6" s="2052"/>
      <c r="N6" s="2005"/>
      <c r="O6" s="2004"/>
    </row>
    <row r="7" spans="1:15">
      <c r="A7" s="2005"/>
      <c r="B7" s="245"/>
      <c r="C7" s="2004"/>
      <c r="D7" s="2124"/>
      <c r="E7" s="2007"/>
      <c r="F7" s="2005"/>
      <c r="G7" s="2005"/>
      <c r="H7" s="2052"/>
      <c r="I7" s="2005"/>
      <c r="J7" s="2005"/>
      <c r="K7" s="2010"/>
      <c r="L7" s="2005"/>
      <c r="M7" s="2052"/>
      <c r="N7" s="2005"/>
      <c r="O7" s="2004"/>
    </row>
    <row r="8" spans="1:15">
      <c r="A8" s="2005"/>
      <c r="B8" s="245"/>
      <c r="C8" s="2004"/>
      <c r="D8" s="2124"/>
      <c r="E8" s="2007"/>
      <c r="F8" s="2005"/>
      <c r="G8" s="2005"/>
      <c r="H8" s="2052"/>
      <c r="I8" s="2005"/>
      <c r="J8" s="2005"/>
      <c r="K8" s="2010"/>
      <c r="L8" s="2005"/>
      <c r="M8" s="2052"/>
      <c r="N8" s="2005"/>
      <c r="O8" s="2004"/>
    </row>
    <row r="9" spans="1:15">
      <c r="A9" s="2005"/>
      <c r="B9" s="245"/>
      <c r="C9" s="2004"/>
      <c r="D9" s="2124"/>
      <c r="E9" s="2007"/>
      <c r="F9" s="2005"/>
      <c r="G9" s="2005"/>
      <c r="H9" s="2052"/>
      <c r="I9" s="2005"/>
      <c r="J9" s="2005"/>
      <c r="K9" s="2010"/>
      <c r="L9" s="2005"/>
      <c r="M9" s="2052"/>
      <c r="N9" s="2005"/>
      <c r="O9" s="2004"/>
    </row>
    <row r="10" spans="1:15">
      <c r="A10" s="2005"/>
      <c r="B10" s="245"/>
      <c r="C10" s="2004"/>
      <c r="D10" s="2124"/>
      <c r="E10" s="2007"/>
      <c r="F10" s="2005"/>
      <c r="G10" s="2005"/>
      <c r="H10" s="2052"/>
      <c r="I10" s="2005"/>
      <c r="J10" s="2005"/>
      <c r="K10" s="2010"/>
      <c r="L10" s="2005"/>
      <c r="M10" s="2052"/>
      <c r="N10" s="2005"/>
      <c r="O10" s="2004"/>
    </row>
    <row r="11" spans="1:15">
      <c r="A11" s="2005"/>
      <c r="B11" s="245"/>
      <c r="C11" s="2004"/>
      <c r="D11" s="2124"/>
      <c r="E11" s="2007"/>
      <c r="F11" s="2005"/>
      <c r="G11" s="2005"/>
      <c r="H11" s="2052"/>
      <c r="I11" s="2005"/>
      <c r="J11" s="2005"/>
      <c r="K11" s="2010"/>
      <c r="L11" s="2005"/>
      <c r="M11" s="2052"/>
      <c r="N11" s="2005"/>
      <c r="O11" s="2004"/>
    </row>
    <row r="12" spans="1:15">
      <c r="A12" s="1996"/>
      <c r="B12" s="2004"/>
      <c r="C12" s="2104"/>
      <c r="D12" s="144"/>
      <c r="E12" s="2007"/>
      <c r="F12" s="2008"/>
      <c r="G12" s="2005"/>
      <c r="H12" s="2010"/>
      <c r="I12" s="2002"/>
      <c r="J12" s="2005"/>
      <c r="K12" s="2010"/>
      <c r="L12" s="2005"/>
      <c r="M12" s="2052"/>
      <c r="N12" s="2004"/>
      <c r="O12" s="2004"/>
    </row>
    <row r="13" spans="1:15">
      <c r="A13" s="1996"/>
      <c r="B13" s="2004"/>
      <c r="C13" s="2104"/>
      <c r="D13" s="144"/>
      <c r="E13" s="2007"/>
      <c r="F13" s="2008"/>
      <c r="G13" s="2005"/>
      <c r="H13" s="2010"/>
      <c r="I13" s="2002"/>
      <c r="J13" s="2005"/>
      <c r="K13" s="2010"/>
      <c r="L13" s="2005"/>
      <c r="M13" s="2052"/>
      <c r="N13" s="2004"/>
      <c r="O13" s="2004"/>
    </row>
    <row r="14" spans="1:15">
      <c r="A14" s="1996"/>
      <c r="B14" s="2004"/>
      <c r="C14" s="2104"/>
      <c r="D14" s="144"/>
      <c r="E14" s="2007"/>
      <c r="F14" s="2008"/>
      <c r="G14" s="2005"/>
      <c r="H14" s="2010"/>
      <c r="I14" s="2002"/>
      <c r="J14" s="2005"/>
      <c r="K14" s="2010"/>
      <c r="L14" s="2005"/>
      <c r="M14" s="2052"/>
      <c r="N14" s="2004"/>
      <c r="O14" s="2004"/>
    </row>
    <row r="15" spans="1:15">
      <c r="A15" s="1996"/>
      <c r="B15" s="2004"/>
      <c r="C15" s="2104"/>
      <c r="D15" s="144"/>
      <c r="E15" s="2007"/>
      <c r="F15" s="2008"/>
      <c r="G15" s="2005"/>
      <c r="H15" s="2010"/>
      <c r="I15" s="2002"/>
      <c r="J15" s="2005"/>
      <c r="K15" s="2010"/>
      <c r="L15" s="2005"/>
      <c r="M15" s="2052"/>
      <c r="N15" s="2004"/>
      <c r="O15" s="2004"/>
    </row>
    <row r="16" spans="1:15">
      <c r="A16" s="1996"/>
      <c r="B16" s="2004"/>
      <c r="C16" s="2104"/>
      <c r="D16" s="144"/>
      <c r="E16" s="2007"/>
      <c r="F16" s="2008"/>
      <c r="G16" s="2005"/>
      <c r="H16" s="2010"/>
      <c r="I16" s="2002"/>
      <c r="J16" s="2005"/>
      <c r="K16" s="2010"/>
      <c r="L16" s="2005"/>
      <c r="M16" s="2052"/>
      <c r="N16" s="2004"/>
      <c r="O16" s="2004"/>
    </row>
    <row r="17" spans="1:15">
      <c r="A17" s="1996"/>
      <c r="B17" s="2004"/>
      <c r="C17" s="2104"/>
      <c r="D17" s="144"/>
      <c r="E17" s="2007"/>
      <c r="F17" s="2008"/>
      <c r="G17" s="2005"/>
      <c r="H17" s="2010"/>
      <c r="I17" s="2002"/>
      <c r="J17" s="2005"/>
      <c r="K17" s="2010"/>
      <c r="L17" s="2005"/>
      <c r="M17" s="2052"/>
      <c r="N17" s="2004"/>
      <c r="O17" s="2004"/>
    </row>
    <row r="18" spans="1:15">
      <c r="A18" s="1996"/>
      <c r="B18" s="2004"/>
      <c r="C18" s="2104"/>
      <c r="D18" s="144"/>
      <c r="E18" s="2007"/>
      <c r="F18" s="2008"/>
      <c r="G18" s="2005"/>
      <c r="H18" s="2010"/>
      <c r="I18" s="2002"/>
      <c r="J18" s="2005"/>
      <c r="K18" s="2010"/>
      <c r="L18" s="2005"/>
      <c r="M18" s="2052"/>
      <c r="N18" s="2004"/>
      <c r="O18" s="2004"/>
    </row>
    <row r="19" spans="1:15">
      <c r="A19" s="1996"/>
      <c r="B19" s="2004"/>
      <c r="C19" s="2104"/>
      <c r="D19" s="144"/>
      <c r="E19" s="2007"/>
      <c r="F19" s="2008"/>
      <c r="G19" s="2005"/>
      <c r="H19" s="2010"/>
      <c r="I19" s="2002"/>
      <c r="J19" s="2005"/>
      <c r="K19" s="2010"/>
      <c r="L19" s="2005"/>
      <c r="M19" s="2052"/>
      <c r="N19" s="2004"/>
      <c r="O19" s="2004"/>
    </row>
    <row r="20" spans="1:15">
      <c r="A20" s="1996"/>
      <c r="B20" s="2004"/>
      <c r="C20" s="2104"/>
      <c r="D20" s="144"/>
      <c r="E20" s="2007"/>
      <c r="F20" s="2008"/>
      <c r="G20" s="2005"/>
      <c r="H20" s="2010"/>
      <c r="I20" s="2002"/>
      <c r="J20" s="2005"/>
      <c r="K20" s="2010"/>
      <c r="L20" s="2005"/>
      <c r="M20" s="2052"/>
      <c r="N20" s="2004"/>
      <c r="O20" s="2004"/>
    </row>
    <row r="21" spans="1:15">
      <c r="A21" s="1996"/>
      <c r="B21" s="2004"/>
      <c r="C21" s="2104"/>
      <c r="D21" s="144"/>
      <c r="E21" s="2007"/>
      <c r="F21" s="2008"/>
      <c r="G21" s="2005"/>
      <c r="H21" s="2010"/>
      <c r="I21" s="2002"/>
      <c r="J21" s="2005"/>
      <c r="K21" s="2010"/>
      <c r="L21" s="2005"/>
      <c r="M21" s="2052"/>
      <c r="N21" s="2004"/>
      <c r="O21" s="2004"/>
    </row>
    <row r="22" spans="1:15" s="22" customFormat="1" ht="13.5" thickBot="1">
      <c r="A22" s="2223"/>
      <c r="B22" s="12"/>
      <c r="C22" s="13"/>
      <c r="D22" s="842"/>
      <c r="E22" s="2083"/>
      <c r="F22" s="2224"/>
      <c r="G22" s="2005"/>
      <c r="H22" s="2052"/>
      <c r="I22" s="2005"/>
      <c r="J22" s="2005"/>
      <c r="K22" s="2052"/>
      <c r="L22" s="2005"/>
      <c r="M22" s="2052"/>
      <c r="N22" s="2005"/>
      <c r="O22" s="2004"/>
    </row>
    <row r="23" spans="1:15" s="22" customFormat="1">
      <c r="A23" s="15" t="s">
        <v>557</v>
      </c>
      <c r="B23" s="16"/>
      <c r="C23" s="17"/>
      <c r="D23" s="144"/>
      <c r="E23" s="2064"/>
      <c r="F23" s="2005"/>
      <c r="G23" s="2005"/>
      <c r="H23" s="2052"/>
      <c r="I23" s="2005"/>
      <c r="J23" s="2005"/>
      <c r="K23" s="2010"/>
      <c r="L23" s="2005"/>
      <c r="M23" s="2052"/>
      <c r="N23" s="2005"/>
      <c r="O23" s="2004"/>
    </row>
    <row r="24" spans="1:15" s="22" customFormat="1">
      <c r="A24" s="2005"/>
      <c r="B24" s="9"/>
      <c r="C24" s="28"/>
      <c r="D24" s="121"/>
      <c r="E24" s="2225"/>
      <c r="F24" s="2005"/>
      <c r="G24" s="2013"/>
      <c r="H24" s="2052"/>
      <c r="I24" s="2005"/>
      <c r="J24" s="2005"/>
      <c r="K24" s="2010"/>
      <c r="L24" s="2005"/>
      <c r="M24" s="2052"/>
      <c r="N24" s="2005"/>
      <c r="O24" s="2004"/>
    </row>
    <row r="25" spans="1:15" s="22" customFormat="1">
      <c r="A25" s="2005"/>
      <c r="B25" s="558" t="s">
        <v>2625</v>
      </c>
      <c r="C25" s="28"/>
      <c r="D25" s="326"/>
      <c r="E25" s="2012"/>
      <c r="F25" s="2005"/>
      <c r="G25" s="2013"/>
      <c r="H25" s="2052"/>
      <c r="I25" s="2005"/>
      <c r="J25" s="2005"/>
      <c r="K25" s="2010"/>
      <c r="L25" s="2005"/>
      <c r="M25" s="2052"/>
      <c r="N25" s="2005"/>
      <c r="O25" s="2004"/>
    </row>
    <row r="26" spans="1:15" s="26" customFormat="1">
      <c r="A26" s="2005"/>
      <c r="B26" s="9"/>
      <c r="C26" s="28"/>
      <c r="D26" s="121"/>
      <c r="E26" s="2013"/>
      <c r="F26" s="2005"/>
      <c r="G26" s="2013"/>
      <c r="H26" s="2052"/>
      <c r="I26" s="2005"/>
      <c r="J26" s="2005"/>
      <c r="K26" s="2010"/>
      <c r="L26" s="2005"/>
      <c r="M26" s="2052"/>
      <c r="N26" s="2005"/>
      <c r="O26" s="2004"/>
    </row>
    <row r="27" spans="1:15">
      <c r="A27" s="2005"/>
      <c r="B27" s="558"/>
      <c r="C27" s="8"/>
      <c r="D27" s="843"/>
      <c r="E27" s="2063"/>
      <c r="F27" s="2005"/>
      <c r="G27" s="2005"/>
      <c r="H27" s="2052"/>
      <c r="I27" s="2005"/>
      <c r="J27" s="2005"/>
      <c r="K27" s="2010"/>
      <c r="L27" s="2005"/>
      <c r="M27" s="2052"/>
      <c r="N27" s="2005"/>
      <c r="O27" s="2004"/>
    </row>
    <row r="28" spans="1:15">
      <c r="A28" s="2005"/>
      <c r="B28" s="558"/>
      <c r="C28" s="8"/>
      <c r="D28" s="843"/>
      <c r="E28" s="2063"/>
      <c r="F28" s="2005"/>
      <c r="G28" s="2005"/>
      <c r="H28" s="2052"/>
      <c r="I28" s="2005"/>
      <c r="J28" s="2005"/>
      <c r="K28" s="2010"/>
      <c r="L28" s="2005"/>
      <c r="M28" s="2052"/>
      <c r="N28" s="2005"/>
      <c r="O28" s="2004"/>
    </row>
    <row r="29" spans="1:15">
      <c r="A29" s="2005"/>
      <c r="B29" s="2004"/>
      <c r="C29" s="2004"/>
      <c r="D29" s="2124"/>
      <c r="E29" s="2007"/>
      <c r="F29" s="2005"/>
      <c r="G29" s="2005"/>
      <c r="H29" s="2052"/>
      <c r="I29" s="2005"/>
      <c r="J29" s="2005"/>
      <c r="K29" s="2010"/>
      <c r="L29" s="2005"/>
      <c r="M29" s="2052"/>
      <c r="N29" s="2005"/>
      <c r="O29" s="2004"/>
    </row>
    <row r="30" spans="1:15" s="26" customFormat="1">
      <c r="A30" s="38" t="s">
        <v>1619</v>
      </c>
      <c r="B30" s="2004"/>
      <c r="C30" s="2004"/>
      <c r="D30" s="844">
        <f>SUM(D3:D29)</f>
        <v>0</v>
      </c>
      <c r="E30" s="2007"/>
      <c r="F30" s="2005"/>
      <c r="G30" s="2005"/>
      <c r="H30" s="2052"/>
      <c r="I30" s="2005"/>
      <c r="J30" s="2005"/>
      <c r="K30" s="2010"/>
      <c r="L30" s="2005"/>
      <c r="M30" s="2052"/>
      <c r="N30" s="2005"/>
      <c r="O30" s="2004"/>
    </row>
    <row r="34" spans="1:15" ht="13.5" thickBot="1">
      <c r="A34" s="2005"/>
      <c r="B34" s="2004"/>
      <c r="C34" s="2004"/>
      <c r="D34" s="2025"/>
      <c r="E34" s="2007"/>
      <c r="F34" s="2005"/>
      <c r="G34" s="2005"/>
      <c r="H34" s="2052"/>
      <c r="I34" s="2005"/>
      <c r="J34" s="2005"/>
      <c r="K34" s="2010"/>
      <c r="L34" s="2005"/>
      <c r="M34" s="2052"/>
      <c r="N34" s="2005"/>
      <c r="O34" s="2004"/>
    </row>
    <row r="35" spans="1:15" ht="15.75" thickBot="1">
      <c r="A35" s="2887" t="s">
        <v>682</v>
      </c>
      <c r="B35" s="2888"/>
      <c r="C35" s="706" t="s">
        <v>17857</v>
      </c>
      <c r="D35" s="2025"/>
      <c r="E35" s="2007"/>
      <c r="F35" s="2005"/>
      <c r="G35" s="2005"/>
      <c r="H35" s="2052"/>
      <c r="I35" s="2005"/>
      <c r="J35" s="2005"/>
      <c r="K35" s="2010"/>
      <c r="L35" s="2005"/>
      <c r="M35" s="2052"/>
      <c r="N35" s="2005"/>
      <c r="O35" s="2004"/>
    </row>
    <row r="36" spans="1:15" s="24" customFormat="1" ht="15.75" thickBot="1">
      <c r="A36" s="707" t="s">
        <v>684</v>
      </c>
      <c r="B36" s="1721"/>
      <c r="C36" s="706" t="s">
        <v>17858</v>
      </c>
      <c r="D36" s="2025"/>
      <c r="E36" s="2007"/>
      <c r="F36" s="2005"/>
      <c r="G36" s="2005"/>
      <c r="H36" s="2052"/>
      <c r="I36" s="2005"/>
      <c r="J36" s="2005"/>
      <c r="K36" s="2010"/>
      <c r="L36" s="2005"/>
      <c r="M36" s="2052"/>
      <c r="N36" s="2005"/>
      <c r="O36" s="2004"/>
    </row>
    <row r="37" spans="1:15" s="24" customFormat="1" ht="15.75" thickBot="1">
      <c r="A37" s="2887" t="s">
        <v>685</v>
      </c>
      <c r="B37" s="2888"/>
      <c r="C37" s="706" t="s">
        <v>17858</v>
      </c>
      <c r="D37" s="2025"/>
      <c r="E37" s="2007"/>
      <c r="F37" s="2005"/>
      <c r="G37" s="2005"/>
      <c r="H37" s="2052"/>
      <c r="I37" s="2005"/>
      <c r="J37" s="2005"/>
      <c r="K37" s="2010"/>
      <c r="L37" s="2005"/>
      <c r="M37" s="2052"/>
      <c r="N37" s="2005"/>
      <c r="O37" s="2004"/>
    </row>
    <row r="38" spans="1:15" s="24" customFormat="1" ht="30.75" thickBot="1">
      <c r="A38" s="2887" t="s">
        <v>686</v>
      </c>
      <c r="B38" s="2888"/>
      <c r="C38" s="705" t="s">
        <v>17859</v>
      </c>
      <c r="D38" s="2025"/>
      <c r="E38" s="2007"/>
      <c r="F38" s="2005"/>
      <c r="G38" s="2005"/>
      <c r="H38" s="2052"/>
      <c r="I38" s="2005"/>
      <c r="J38" s="2005"/>
      <c r="K38" s="2010"/>
      <c r="L38" s="2005"/>
      <c r="M38" s="2052"/>
      <c r="N38" s="2005"/>
      <c r="O38" s="2004"/>
    </row>
    <row r="39" spans="1:15" s="24" customFormat="1" ht="15.75" thickBot="1">
      <c r="A39" s="2887" t="s">
        <v>688</v>
      </c>
      <c r="B39" s="2888"/>
      <c r="C39" s="706" t="s">
        <v>17860</v>
      </c>
      <c r="D39" s="2025"/>
      <c r="E39" s="2007"/>
      <c r="F39" s="2005"/>
      <c r="G39" s="2005"/>
      <c r="H39" s="2052"/>
      <c r="I39" s="2005"/>
      <c r="J39" s="2005"/>
      <c r="K39" s="2010"/>
      <c r="L39" s="2005"/>
      <c r="M39" s="2052"/>
      <c r="N39" s="2005"/>
      <c r="O39" s="2004"/>
    </row>
    <row r="40" spans="1:15" s="24" customFormat="1" ht="15.75" thickBot="1">
      <c r="A40" s="2887" t="s">
        <v>690</v>
      </c>
      <c r="B40" s="2888"/>
      <c r="C40" s="706" t="s">
        <v>17861</v>
      </c>
      <c r="D40" s="2025"/>
      <c r="E40" s="2007"/>
      <c r="F40" s="2005"/>
      <c r="G40" s="2005"/>
      <c r="H40" s="2052"/>
      <c r="I40" s="2005"/>
      <c r="J40" s="2005"/>
      <c r="K40" s="2010"/>
      <c r="L40" s="2005"/>
      <c r="M40" s="2052"/>
      <c r="N40" s="2005"/>
      <c r="O40" s="2004"/>
    </row>
    <row r="41" spans="1:15" s="24" customFormat="1" ht="15.75" thickBot="1">
      <c r="A41" s="2887" t="s">
        <v>692</v>
      </c>
      <c r="B41" s="2888"/>
      <c r="C41" s="706" t="s">
        <v>10</v>
      </c>
      <c r="D41" s="2025"/>
      <c r="E41" s="2007"/>
      <c r="F41" s="2005"/>
      <c r="G41" s="2005"/>
      <c r="H41" s="2052"/>
      <c r="I41" s="2005"/>
      <c r="J41" s="2005"/>
      <c r="K41" s="2010"/>
      <c r="L41" s="2005"/>
      <c r="M41" s="2052"/>
      <c r="N41" s="2005"/>
      <c r="O41" s="2004"/>
    </row>
    <row r="42" spans="1:15" s="24" customFormat="1" ht="15.75" thickBot="1">
      <c r="A42" s="2883" t="s">
        <v>693</v>
      </c>
      <c r="B42" s="2884"/>
      <c r="C42" s="705" t="s">
        <v>694</v>
      </c>
      <c r="D42" s="2025"/>
      <c r="E42" s="2007"/>
      <c r="F42" s="2005"/>
      <c r="G42" s="2005"/>
      <c r="H42" s="2052"/>
      <c r="I42" s="2005"/>
      <c r="J42" s="2005"/>
      <c r="K42" s="2010"/>
      <c r="L42" s="2005"/>
      <c r="M42" s="2052"/>
      <c r="N42" s="2005"/>
      <c r="O42" s="2004"/>
    </row>
    <row r="43" spans="1:15" s="24" customFormat="1" ht="15.75" thickBot="1">
      <c r="A43" s="2883" t="s">
        <v>695</v>
      </c>
      <c r="B43" s="2884"/>
      <c r="C43" s="714" t="s">
        <v>9427</v>
      </c>
      <c r="D43" s="2025"/>
      <c r="E43" s="2007"/>
      <c r="F43" s="2005"/>
      <c r="G43" s="2005"/>
      <c r="H43" s="2052"/>
      <c r="I43" s="2005"/>
      <c r="J43" s="2005"/>
      <c r="K43" s="2010"/>
      <c r="L43" s="2005"/>
      <c r="M43" s="2052"/>
      <c r="N43" s="2005"/>
      <c r="O43" s="2004"/>
    </row>
    <row r="44" spans="1:15" s="24" customFormat="1" ht="15.75" thickBot="1">
      <c r="A44" s="2883" t="s">
        <v>697</v>
      </c>
      <c r="B44" s="2884"/>
      <c r="C44" s="711" t="s">
        <v>17862</v>
      </c>
      <c r="D44" s="2025"/>
      <c r="E44" s="2007"/>
      <c r="F44" s="2005"/>
      <c r="G44" s="2005"/>
      <c r="H44" s="2052"/>
      <c r="I44" s="2005"/>
      <c r="J44" s="2005"/>
      <c r="K44" s="2010"/>
      <c r="L44" s="2005"/>
      <c r="M44" s="2052"/>
      <c r="N44" s="2005"/>
      <c r="O44" s="2004"/>
    </row>
    <row r="45" spans="1:15" s="24" customFormat="1" ht="15.75" thickBot="1">
      <c r="A45" s="2883" t="s">
        <v>699</v>
      </c>
      <c r="B45" s="2884"/>
      <c r="C45" s="705" t="s">
        <v>17863</v>
      </c>
      <c r="D45" s="2025"/>
      <c r="E45" s="2007"/>
      <c r="F45" s="2005"/>
      <c r="G45" s="2005"/>
      <c r="H45" s="2052"/>
      <c r="I45" s="2005"/>
      <c r="J45" s="2005"/>
      <c r="K45" s="2010"/>
      <c r="L45" s="2005"/>
      <c r="M45" s="2052"/>
      <c r="N45" s="2005"/>
      <c r="O45" s="2004"/>
    </row>
    <row r="46" spans="1:15" s="24" customFormat="1" ht="15.75" thickBot="1">
      <c r="A46" s="2883" t="s">
        <v>700</v>
      </c>
      <c r="B46" s="2884"/>
      <c r="C46" s="705" t="s">
        <v>17864</v>
      </c>
      <c r="D46" s="2025"/>
      <c r="E46" s="2007"/>
      <c r="F46" s="2005"/>
      <c r="G46" s="2005"/>
      <c r="H46" s="2052"/>
      <c r="I46" s="2005"/>
      <c r="J46" s="2005"/>
      <c r="K46" s="2010"/>
      <c r="L46" s="2005"/>
      <c r="M46" s="2052"/>
      <c r="N46" s="2005"/>
      <c r="O46" s="2004"/>
    </row>
    <row r="47" spans="1:15" s="24" customFormat="1" ht="15.75" thickBot="1">
      <c r="A47" s="2883" t="s">
        <v>702</v>
      </c>
      <c r="B47" s="2884"/>
      <c r="C47" s="705" t="s">
        <v>760</v>
      </c>
      <c r="D47" s="2025"/>
      <c r="E47" s="2007"/>
      <c r="F47" s="2005"/>
      <c r="G47" s="2005"/>
      <c r="H47" s="2052"/>
      <c r="I47" s="2005"/>
      <c r="J47" s="2005"/>
      <c r="K47" s="2010"/>
      <c r="L47" s="2005"/>
      <c r="M47" s="2052"/>
      <c r="N47" s="2005"/>
      <c r="O47" s="2004"/>
    </row>
    <row r="48" spans="1:15" s="24" customFormat="1" ht="15.75" thickBot="1">
      <c r="A48" s="2883" t="s">
        <v>704</v>
      </c>
      <c r="B48" s="2884"/>
      <c r="C48" s="709" t="s">
        <v>705</v>
      </c>
      <c r="D48" s="2025"/>
      <c r="E48" s="2007"/>
      <c r="F48" s="2005"/>
      <c r="G48" s="2005"/>
      <c r="H48" s="2052"/>
      <c r="I48" s="2005"/>
      <c r="J48" s="2005"/>
      <c r="K48" s="2010"/>
      <c r="L48" s="2005"/>
      <c r="M48" s="2052"/>
      <c r="N48" s="2005"/>
      <c r="O48" s="2004"/>
    </row>
    <row r="49" spans="1:15" s="24" customFormat="1" ht="15.75" thickBot="1">
      <c r="A49" s="2885" t="s">
        <v>706</v>
      </c>
      <c r="B49" s="2886"/>
      <c r="C49" s="705"/>
      <c r="D49" s="2025"/>
      <c r="E49" s="2007"/>
      <c r="F49" s="2005"/>
      <c r="G49" s="2005"/>
      <c r="H49" s="2052"/>
      <c r="I49" s="2005"/>
      <c r="J49" s="2005"/>
      <c r="K49" s="2010"/>
      <c r="L49" s="2005"/>
      <c r="M49" s="2052"/>
      <c r="N49" s="2005"/>
      <c r="O49" s="2004"/>
    </row>
  </sheetData>
  <mergeCells count="15">
    <mergeCell ref="A40:B40"/>
    <mergeCell ref="L1:N1"/>
    <mergeCell ref="A35:B35"/>
    <mergeCell ref="A37:B37"/>
    <mergeCell ref="A38:B38"/>
    <mergeCell ref="A39:B39"/>
    <mergeCell ref="A47:B47"/>
    <mergeCell ref="A48:B48"/>
    <mergeCell ref="A49:B49"/>
    <mergeCell ref="A41:B41"/>
    <mergeCell ref="A42:B42"/>
    <mergeCell ref="A43:B43"/>
    <mergeCell ref="A44:B44"/>
    <mergeCell ref="A45:B45"/>
    <mergeCell ref="A46:B46"/>
  </mergeCells>
  <phoneticPr fontId="124"/>
  <pageMargins left="0.7" right="0.7" top="0.75" bottom="0.75" header="0.3" footer="0.3"/>
  <pageSetup orientation="portrait" horizontalDpi="4294967292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67">
    <tabColor theme="1" tint="0.499984740745262"/>
  </sheetPr>
  <dimension ref="A1:O46"/>
  <sheetViews>
    <sheetView workbookViewId="0">
      <pane xSplit="4" ySplit="2" topLeftCell="E3" activePane="bottomRight" state="frozen"/>
      <selection pane="topRight" activeCell="C26" sqref="C26"/>
      <selection pane="bottomLeft" activeCell="C26" sqref="C26"/>
      <selection pane="bottomRight" activeCell="A14" sqref="A14:XFD25"/>
    </sheetView>
  </sheetViews>
  <sheetFormatPr defaultColWidth="9" defaultRowHeight="12.75"/>
  <cols>
    <col min="1" max="1" width="12.140625" style="22" customWidth="1"/>
    <col min="2" max="2" width="26" style="23" customWidth="1"/>
    <col min="3" max="3" width="24.42578125" style="23" bestFit="1" customWidth="1"/>
    <col min="4" max="4" width="10.42578125" style="24" customWidth="1"/>
    <col min="5" max="5" width="13.7109375" style="25" customWidth="1"/>
    <col min="6" max="6" width="10.42578125" style="22" customWidth="1"/>
    <col min="7" max="7" width="7.42578125" style="22" customWidth="1"/>
    <col min="8" max="8" width="10" style="86" customWidth="1"/>
    <col min="9" max="9" width="13.42578125" style="22" bestFit="1" customWidth="1"/>
    <col min="10" max="10" width="10.7109375" style="22" customWidth="1"/>
    <col min="11" max="11" width="9.42578125" style="26" customWidth="1"/>
    <col min="12" max="12" width="9.7109375" style="22" customWidth="1"/>
    <col min="13" max="13" width="9.42578125" style="86" bestFit="1" customWidth="1"/>
    <col min="14" max="14" width="9.28515625" style="22" bestFit="1" customWidth="1"/>
    <col min="15" max="15" width="19.7109375" style="23" bestFit="1" customWidth="1"/>
    <col min="16" max="16384" width="9" style="23"/>
  </cols>
  <sheetData>
    <row r="1" spans="1:15">
      <c r="A1" s="3"/>
      <c r="B1" s="2876" t="s">
        <v>9</v>
      </c>
      <c r="C1" s="1"/>
      <c r="D1" s="209" t="s">
        <v>1629</v>
      </c>
      <c r="E1" s="209" t="s">
        <v>1594</v>
      </c>
      <c r="F1" s="2876" t="s">
        <v>1595</v>
      </c>
      <c r="G1" s="2876"/>
      <c r="H1" s="2876" t="s">
        <v>1595</v>
      </c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4" t="s">
        <v>1596</v>
      </c>
      <c r="B2" s="5" t="s">
        <v>1</v>
      </c>
      <c r="C2" s="5" t="s">
        <v>1597</v>
      </c>
      <c r="D2" s="10" t="s">
        <v>10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</row>
    <row r="3" spans="1:15">
      <c r="A3" s="2005"/>
      <c r="B3" s="7"/>
      <c r="C3" s="2004"/>
      <c r="D3" s="2124"/>
      <c r="E3" s="2007"/>
      <c r="F3" s="2005"/>
      <c r="G3" s="2005"/>
      <c r="H3" s="2052"/>
      <c r="I3" s="2005"/>
      <c r="J3" s="2005"/>
      <c r="K3" s="2010"/>
      <c r="L3" s="2005"/>
      <c r="M3" s="2052"/>
      <c r="N3" s="2005"/>
      <c r="O3" s="2004"/>
    </row>
    <row r="4" spans="1:15">
      <c r="A4" s="2005"/>
      <c r="B4" s="245" t="s">
        <v>5713</v>
      </c>
      <c r="C4" s="2004"/>
      <c r="D4" s="2124">
        <v>0</v>
      </c>
      <c r="E4" s="2007"/>
      <c r="F4" s="2005"/>
      <c r="G4" s="2005"/>
      <c r="H4" s="2052"/>
      <c r="I4" s="2005"/>
      <c r="J4" s="2005"/>
      <c r="K4" s="2010"/>
      <c r="L4" s="2005"/>
      <c r="M4" s="2052"/>
      <c r="N4" s="2005"/>
      <c r="O4" s="2004"/>
    </row>
    <row r="5" spans="1:15">
      <c r="A5" s="2005"/>
      <c r="B5" s="245"/>
      <c r="C5" s="2004"/>
      <c r="D5" s="2124"/>
      <c r="E5" s="2007"/>
      <c r="F5" s="2005"/>
      <c r="G5" s="2005"/>
      <c r="H5" s="2052"/>
      <c r="I5" s="2005"/>
      <c r="J5" s="2005"/>
      <c r="K5" s="2010"/>
      <c r="L5" s="2005"/>
      <c r="M5" s="2052"/>
      <c r="N5" s="2005"/>
      <c r="O5" s="2004"/>
    </row>
    <row r="6" spans="1:15">
      <c r="A6" s="80" t="s">
        <v>16950</v>
      </c>
      <c r="B6" s="245"/>
      <c r="C6" s="721" t="s">
        <v>17865</v>
      </c>
      <c r="D6" s="2124"/>
      <c r="E6" s="2007"/>
      <c r="F6" s="2005"/>
      <c r="G6" s="2005"/>
      <c r="H6" s="2052"/>
      <c r="I6" s="2005"/>
      <c r="J6" s="2005"/>
      <c r="K6" s="2010"/>
      <c r="L6" s="2005"/>
      <c r="M6" s="2052"/>
      <c r="N6" s="2005"/>
      <c r="O6" s="2004"/>
    </row>
    <row r="7" spans="1:15">
      <c r="A7" s="57">
        <v>5006096</v>
      </c>
      <c r="B7" s="2012" t="s">
        <v>17866</v>
      </c>
      <c r="C7" s="2013" t="s">
        <v>17867</v>
      </c>
      <c r="D7" s="2091">
        <v>900000</v>
      </c>
      <c r="E7" s="2007"/>
      <c r="F7" s="2343">
        <v>1045000</v>
      </c>
      <c r="G7" s="2005" t="s">
        <v>1188</v>
      </c>
      <c r="H7" s="2052">
        <v>42543</v>
      </c>
      <c r="I7" s="2005" t="s">
        <v>66</v>
      </c>
      <c r="J7" s="2005"/>
      <c r="K7" s="2010"/>
      <c r="L7" s="2005" t="s">
        <v>67</v>
      </c>
      <c r="M7" s="2052">
        <v>42682</v>
      </c>
      <c r="N7" s="2005" t="s">
        <v>728</v>
      </c>
      <c r="O7" s="2004" t="s">
        <v>729</v>
      </c>
    </row>
    <row r="8" spans="1:15">
      <c r="A8" s="2005"/>
      <c r="B8" s="245"/>
      <c r="C8" s="2004"/>
      <c r="D8" s="2124"/>
      <c r="E8" s="2007"/>
      <c r="F8" s="2005"/>
      <c r="G8" s="2005"/>
      <c r="H8" s="2052"/>
      <c r="I8" s="2005"/>
      <c r="J8" s="2005"/>
      <c r="K8" s="2010"/>
      <c r="L8" s="2005"/>
      <c r="M8" s="2052"/>
      <c r="N8" s="2005"/>
      <c r="O8" s="2004"/>
    </row>
    <row r="9" spans="1:15">
      <c r="A9" s="2005"/>
      <c r="B9" s="245"/>
      <c r="C9" s="2004"/>
      <c r="D9" s="2124"/>
      <c r="E9" s="2007"/>
      <c r="F9" s="2005"/>
      <c r="G9" s="2005"/>
      <c r="H9" s="2052"/>
      <c r="I9" s="2005"/>
      <c r="J9" s="2005"/>
      <c r="K9" s="2010"/>
      <c r="L9" s="2005"/>
      <c r="M9" s="2052"/>
      <c r="N9" s="2005"/>
      <c r="O9" s="2004"/>
    </row>
    <row r="10" spans="1:15">
      <c r="A10" s="210" t="s">
        <v>732</v>
      </c>
      <c r="B10" s="216"/>
      <c r="C10" s="217"/>
      <c r="D10" s="144"/>
      <c r="E10" s="2007"/>
      <c r="F10" s="2008"/>
      <c r="G10" s="2005"/>
      <c r="H10" s="2010"/>
      <c r="I10" s="2002"/>
      <c r="J10" s="2005"/>
      <c r="K10" s="2010"/>
      <c r="L10" s="2005"/>
      <c r="M10" s="2052"/>
      <c r="N10" s="2004"/>
      <c r="O10" s="2004"/>
    </row>
    <row r="11" spans="1:15">
      <c r="A11" s="184"/>
      <c r="B11" s="846" t="s">
        <v>9422</v>
      </c>
      <c r="C11" s="978">
        <v>-900000</v>
      </c>
      <c r="D11" s="144"/>
      <c r="E11" s="2007"/>
      <c r="F11" s="2008"/>
      <c r="G11" s="2005"/>
      <c r="H11" s="2010"/>
      <c r="I11" s="2002"/>
      <c r="J11" s="2005"/>
      <c r="K11" s="2010"/>
      <c r="L11" s="2005"/>
      <c r="M11" s="2052"/>
      <c r="N11" s="2004"/>
      <c r="O11" s="2004"/>
    </row>
    <row r="12" spans="1:15">
      <c r="A12" s="184"/>
      <c r="B12" s="216"/>
      <c r="C12" s="217"/>
      <c r="D12" s="144"/>
      <c r="E12" s="2007"/>
      <c r="F12" s="2008"/>
      <c r="G12" s="2005"/>
      <c r="H12" s="2010"/>
      <c r="I12" s="2002"/>
      <c r="J12" s="2005"/>
      <c r="K12" s="2010"/>
      <c r="L12" s="2005"/>
      <c r="M12" s="2052"/>
      <c r="N12" s="2004"/>
      <c r="O12" s="2004"/>
    </row>
    <row r="13" spans="1:15">
      <c r="A13" s="184"/>
      <c r="B13" s="244" t="s">
        <v>733</v>
      </c>
      <c r="C13" s="710">
        <f>SUM(D5:D9)+SUM(C10:C12)</f>
        <v>0</v>
      </c>
      <c r="D13" s="144"/>
      <c r="E13" s="2007"/>
      <c r="F13" s="2008"/>
      <c r="G13" s="2005"/>
      <c r="H13" s="2010"/>
      <c r="I13" s="2002"/>
      <c r="J13" s="2005"/>
      <c r="K13" s="2010"/>
      <c r="L13" s="2005"/>
      <c r="M13" s="2052"/>
      <c r="N13" s="2004"/>
      <c r="O13" s="2004"/>
    </row>
    <row r="14" spans="1:15">
      <c r="A14" s="1996"/>
      <c r="B14" s="2004"/>
      <c r="C14" s="2104"/>
      <c r="D14" s="144"/>
      <c r="E14" s="2007"/>
      <c r="F14" s="2008"/>
      <c r="G14" s="2005"/>
      <c r="H14" s="2010"/>
      <c r="I14" s="2002"/>
      <c r="J14" s="2005"/>
      <c r="K14" s="2010"/>
      <c r="L14" s="2005"/>
      <c r="M14" s="2052"/>
      <c r="N14" s="2004"/>
      <c r="O14" s="2004"/>
    </row>
    <row r="15" spans="1:15">
      <c r="A15" s="1996"/>
      <c r="B15" s="2004"/>
      <c r="C15" s="2104"/>
      <c r="D15" s="144"/>
      <c r="E15" s="2007"/>
      <c r="F15" s="2008"/>
      <c r="G15" s="2005"/>
      <c r="H15" s="2010"/>
      <c r="I15" s="2002"/>
      <c r="J15" s="2005"/>
      <c r="K15" s="2010"/>
      <c r="L15" s="2005"/>
      <c r="M15" s="2052"/>
      <c r="N15" s="2004"/>
      <c r="O15" s="2004"/>
    </row>
    <row r="16" spans="1:15">
      <c r="A16" s="1996"/>
      <c r="B16" s="2004"/>
      <c r="C16" s="2104"/>
      <c r="D16" s="144"/>
      <c r="E16" s="2007"/>
      <c r="F16" s="2008"/>
      <c r="G16" s="2005"/>
      <c r="H16" s="2010"/>
      <c r="I16" s="2002"/>
      <c r="J16" s="2005"/>
      <c r="K16" s="2010"/>
      <c r="L16" s="2005"/>
      <c r="M16" s="2052"/>
      <c r="N16" s="2004"/>
      <c r="O16" s="2004"/>
    </row>
    <row r="17" spans="1:15">
      <c r="A17" s="1996"/>
      <c r="B17" s="2004"/>
      <c r="C17" s="2104"/>
      <c r="D17" s="144"/>
      <c r="E17" s="2007"/>
      <c r="F17" s="2008"/>
      <c r="G17" s="2005"/>
      <c r="H17" s="2010"/>
      <c r="I17" s="2002"/>
      <c r="J17" s="2005"/>
      <c r="K17" s="2010"/>
      <c r="L17" s="2005"/>
      <c r="M17" s="2052"/>
      <c r="N17" s="2004"/>
      <c r="O17" s="2004"/>
    </row>
    <row r="18" spans="1:15">
      <c r="A18" s="1996"/>
      <c r="B18" s="2004"/>
      <c r="C18" s="2104"/>
      <c r="D18" s="144"/>
      <c r="E18" s="2007"/>
      <c r="F18" s="2008"/>
      <c r="G18" s="2005"/>
      <c r="H18" s="2010"/>
      <c r="I18" s="2002"/>
      <c r="J18" s="2005"/>
      <c r="K18" s="2010"/>
      <c r="L18" s="2005"/>
      <c r="M18" s="2052"/>
      <c r="N18" s="2004"/>
      <c r="O18" s="2004"/>
    </row>
    <row r="19" spans="1:15" s="22" customFormat="1" ht="13.5" thickBot="1">
      <c r="A19" s="2223"/>
      <c r="B19" s="12"/>
      <c r="C19" s="13"/>
      <c r="D19" s="842"/>
      <c r="E19" s="2083"/>
      <c r="F19" s="2224"/>
      <c r="G19" s="2005"/>
      <c r="H19" s="2052"/>
      <c r="I19" s="2005"/>
      <c r="J19" s="2005"/>
      <c r="K19" s="2052"/>
      <c r="L19" s="2005"/>
      <c r="M19" s="2052"/>
      <c r="N19" s="2005"/>
      <c r="O19" s="2004"/>
    </row>
    <row r="20" spans="1:15" s="22" customFormat="1">
      <c r="A20" s="15" t="s">
        <v>557</v>
      </c>
      <c r="B20" s="16"/>
      <c r="C20" s="17"/>
      <c r="D20" s="144"/>
      <c r="E20" s="2064"/>
      <c r="F20" s="2005"/>
      <c r="G20" s="2005"/>
      <c r="H20" s="2052"/>
      <c r="I20" s="2005"/>
      <c r="J20" s="2005"/>
      <c r="K20" s="2010"/>
      <c r="L20" s="2005"/>
      <c r="M20" s="2052"/>
      <c r="N20" s="2005"/>
      <c r="O20" s="2004"/>
    </row>
    <row r="21" spans="1:15" s="22" customFormat="1">
      <c r="A21" s="2005"/>
      <c r="B21" s="9"/>
      <c r="C21" s="28"/>
      <c r="D21" s="121"/>
      <c r="E21" s="2225"/>
      <c r="F21" s="2005"/>
      <c r="G21" s="2013"/>
      <c r="H21" s="2052"/>
      <c r="I21" s="2005"/>
      <c r="J21" s="2005"/>
      <c r="K21" s="2010"/>
      <c r="L21" s="2005"/>
      <c r="M21" s="2052"/>
      <c r="N21" s="2005"/>
      <c r="O21" s="2004"/>
    </row>
    <row r="22" spans="1:15" s="22" customFormat="1">
      <c r="A22" s="2005"/>
      <c r="B22" s="558" t="s">
        <v>2625</v>
      </c>
      <c r="C22" s="28" t="s">
        <v>9422</v>
      </c>
      <c r="D22" s="326">
        <v>-900000</v>
      </c>
      <c r="E22" s="2012" t="s">
        <v>6216</v>
      </c>
      <c r="F22" s="2005"/>
      <c r="G22" s="2013"/>
      <c r="H22" s="2052"/>
      <c r="I22" s="2005"/>
      <c r="J22" s="2005"/>
      <c r="K22" s="2010"/>
      <c r="L22" s="2005"/>
      <c r="M22" s="2052"/>
      <c r="N22" s="2005"/>
      <c r="O22" s="2004"/>
    </row>
    <row r="23" spans="1:15" s="26" customFormat="1">
      <c r="A23" s="2005"/>
      <c r="B23" s="9"/>
      <c r="C23" s="28"/>
      <c r="D23" s="121"/>
      <c r="E23" s="2013"/>
      <c r="F23" s="2005"/>
      <c r="G23" s="2013"/>
      <c r="H23" s="2052"/>
      <c r="I23" s="2005"/>
      <c r="J23" s="2005"/>
      <c r="K23" s="2010"/>
      <c r="L23" s="2005"/>
      <c r="M23" s="2052"/>
      <c r="N23" s="2005"/>
      <c r="O23" s="2004"/>
    </row>
    <row r="24" spans="1:15">
      <c r="A24" s="2005"/>
      <c r="B24" s="558"/>
      <c r="C24" s="8"/>
      <c r="D24" s="843"/>
      <c r="E24" s="2063"/>
      <c r="F24" s="2005"/>
      <c r="G24" s="2005"/>
      <c r="H24" s="2052"/>
      <c r="I24" s="2005"/>
      <c r="J24" s="2005"/>
      <c r="K24" s="2010"/>
      <c r="L24" s="2005"/>
      <c r="M24" s="2052"/>
      <c r="N24" s="2005"/>
      <c r="O24" s="2004"/>
    </row>
    <row r="25" spans="1:15">
      <c r="A25" s="2005"/>
      <c r="B25" s="558"/>
      <c r="C25" s="8"/>
      <c r="D25" s="843"/>
      <c r="E25" s="2063"/>
      <c r="F25" s="2005"/>
      <c r="G25" s="2005"/>
      <c r="H25" s="2052"/>
      <c r="I25" s="2005"/>
      <c r="J25" s="2005"/>
      <c r="K25" s="2010"/>
      <c r="L25" s="2005"/>
      <c r="M25" s="2052"/>
      <c r="N25" s="2005"/>
      <c r="O25" s="2004"/>
    </row>
    <row r="26" spans="1:15">
      <c r="A26" s="2005"/>
      <c r="B26" s="2004"/>
      <c r="C26" s="2004"/>
      <c r="D26" s="2124"/>
      <c r="E26" s="2007"/>
      <c r="F26" s="2005"/>
      <c r="G26" s="2005"/>
      <c r="H26" s="2052"/>
      <c r="I26" s="2005"/>
      <c r="J26" s="2005"/>
      <c r="K26" s="2010"/>
      <c r="L26" s="2005"/>
      <c r="M26" s="2052"/>
      <c r="N26" s="2005"/>
      <c r="O26" s="2004"/>
    </row>
    <row r="27" spans="1:15" s="26" customFormat="1">
      <c r="A27" s="38" t="s">
        <v>1619</v>
      </c>
      <c r="B27" s="2004"/>
      <c r="C27" s="2004"/>
      <c r="D27" s="844">
        <f>SUM(D3:D26)</f>
        <v>0</v>
      </c>
      <c r="E27" s="2007"/>
      <c r="F27" s="2005"/>
      <c r="G27" s="2005"/>
      <c r="H27" s="2052"/>
      <c r="I27" s="2005"/>
      <c r="J27" s="2005"/>
      <c r="K27" s="2010"/>
      <c r="L27" s="2005"/>
      <c r="M27" s="2052"/>
      <c r="N27" s="2005"/>
      <c r="O27" s="2004"/>
    </row>
    <row r="31" spans="1:15" ht="13.5" thickBot="1">
      <c r="A31" s="2005"/>
      <c r="B31" s="2004"/>
      <c r="C31" s="2004"/>
      <c r="D31" s="2025"/>
      <c r="E31" s="2007"/>
      <c r="F31" s="2005"/>
      <c r="G31" s="2005"/>
      <c r="H31" s="2052"/>
      <c r="I31" s="2005"/>
      <c r="J31" s="2005"/>
      <c r="K31" s="2010"/>
      <c r="L31" s="2005"/>
      <c r="M31" s="2052"/>
      <c r="N31" s="2005"/>
      <c r="O31" s="2004"/>
    </row>
    <row r="32" spans="1:15" ht="15.75" thickBot="1">
      <c r="A32" s="2887" t="s">
        <v>682</v>
      </c>
      <c r="B32" s="2888"/>
      <c r="C32" s="706" t="s">
        <v>17857</v>
      </c>
      <c r="D32" s="2025"/>
      <c r="E32" s="2007"/>
      <c r="F32" s="2005"/>
      <c r="G32" s="2005"/>
      <c r="H32" s="2052"/>
      <c r="I32" s="2005"/>
      <c r="J32" s="2005"/>
      <c r="K32" s="2010"/>
      <c r="L32" s="2005"/>
      <c r="M32" s="2052"/>
      <c r="N32" s="2005"/>
      <c r="O32" s="2004"/>
    </row>
    <row r="33" spans="1:15" s="24" customFormat="1" ht="15.75" thickBot="1">
      <c r="A33" s="707" t="s">
        <v>684</v>
      </c>
      <c r="B33" s="1721"/>
      <c r="C33" s="706" t="s">
        <v>17858</v>
      </c>
      <c r="D33" s="2025"/>
      <c r="E33" s="2007"/>
      <c r="F33" s="2005"/>
      <c r="G33" s="2005"/>
      <c r="H33" s="2052"/>
      <c r="I33" s="2005"/>
      <c r="J33" s="2005"/>
      <c r="K33" s="2010"/>
      <c r="L33" s="2005"/>
      <c r="M33" s="2052"/>
      <c r="N33" s="2005"/>
      <c r="O33" s="2004"/>
    </row>
    <row r="34" spans="1:15" s="24" customFormat="1" ht="15.75" thickBot="1">
      <c r="A34" s="2887" t="s">
        <v>685</v>
      </c>
      <c r="B34" s="2888"/>
      <c r="C34" s="706" t="s">
        <v>17858</v>
      </c>
      <c r="D34" s="2025"/>
      <c r="E34" s="2007"/>
      <c r="F34" s="2005"/>
      <c r="G34" s="2005"/>
      <c r="H34" s="2052"/>
      <c r="I34" s="2005"/>
      <c r="J34" s="2005"/>
      <c r="K34" s="2010"/>
      <c r="L34" s="2005"/>
      <c r="M34" s="2052"/>
      <c r="N34" s="2005"/>
      <c r="O34" s="2004"/>
    </row>
    <row r="35" spans="1:15" s="24" customFormat="1" ht="30.75" thickBot="1">
      <c r="A35" s="2887" t="s">
        <v>686</v>
      </c>
      <c r="B35" s="2888"/>
      <c r="C35" s="705" t="s">
        <v>17859</v>
      </c>
      <c r="D35" s="2025"/>
      <c r="E35" s="2007"/>
      <c r="F35" s="2005"/>
      <c r="G35" s="2005"/>
      <c r="H35" s="2052"/>
      <c r="I35" s="2005"/>
      <c r="J35" s="2005"/>
      <c r="K35" s="2010"/>
      <c r="L35" s="2005"/>
      <c r="M35" s="2052"/>
      <c r="N35" s="2005"/>
      <c r="O35" s="2004"/>
    </row>
    <row r="36" spans="1:15" s="24" customFormat="1" ht="15.75" thickBot="1">
      <c r="A36" s="2887" t="s">
        <v>688</v>
      </c>
      <c r="B36" s="2888"/>
      <c r="C36" s="706" t="s">
        <v>17860</v>
      </c>
      <c r="D36" s="2025"/>
      <c r="E36" s="2007"/>
      <c r="F36" s="2005"/>
      <c r="G36" s="2005"/>
      <c r="H36" s="2052"/>
      <c r="I36" s="2005"/>
      <c r="J36" s="2005"/>
      <c r="K36" s="2010"/>
      <c r="L36" s="2005"/>
      <c r="M36" s="2052"/>
      <c r="N36" s="2005"/>
      <c r="O36" s="2004"/>
    </row>
    <row r="37" spans="1:15" s="24" customFormat="1" ht="15.75" thickBot="1">
      <c r="A37" s="2887" t="s">
        <v>690</v>
      </c>
      <c r="B37" s="2888"/>
      <c r="C37" s="706" t="s">
        <v>17861</v>
      </c>
      <c r="D37" s="2025"/>
      <c r="E37" s="2007"/>
      <c r="F37" s="2005"/>
      <c r="G37" s="2005"/>
      <c r="H37" s="2052"/>
      <c r="I37" s="2005"/>
      <c r="J37" s="2005"/>
      <c r="K37" s="2010"/>
      <c r="L37" s="2005"/>
      <c r="M37" s="2052"/>
      <c r="N37" s="2005"/>
      <c r="O37" s="2004"/>
    </row>
    <row r="38" spans="1:15" s="24" customFormat="1" ht="15.75" thickBot="1">
      <c r="A38" s="2887" t="s">
        <v>692</v>
      </c>
      <c r="B38" s="2888"/>
      <c r="C38" s="706" t="s">
        <v>10</v>
      </c>
      <c r="D38" s="2025"/>
      <c r="E38" s="2007"/>
      <c r="F38" s="2005"/>
      <c r="G38" s="2005"/>
      <c r="H38" s="2052"/>
      <c r="I38" s="2005"/>
      <c r="J38" s="2005"/>
      <c r="K38" s="2010"/>
      <c r="L38" s="2005"/>
      <c r="M38" s="2052"/>
      <c r="N38" s="2005"/>
      <c r="O38" s="2004"/>
    </row>
    <row r="39" spans="1:15" s="24" customFormat="1" ht="15.75" thickBot="1">
      <c r="A39" s="2883" t="s">
        <v>693</v>
      </c>
      <c r="B39" s="2884"/>
      <c r="C39" s="705" t="s">
        <v>694</v>
      </c>
      <c r="D39" s="2025"/>
      <c r="E39" s="2007"/>
      <c r="F39" s="2005"/>
      <c r="G39" s="2005"/>
      <c r="H39" s="2052"/>
      <c r="I39" s="2005"/>
      <c r="J39" s="2005"/>
      <c r="K39" s="2010"/>
      <c r="L39" s="2005"/>
      <c r="M39" s="2052"/>
      <c r="N39" s="2005"/>
      <c r="O39" s="2004"/>
    </row>
    <row r="40" spans="1:15" s="24" customFormat="1" ht="15.75" thickBot="1">
      <c r="A40" s="2883" t="s">
        <v>695</v>
      </c>
      <c r="B40" s="2884"/>
      <c r="C40" s="714" t="s">
        <v>9427</v>
      </c>
      <c r="D40" s="2025"/>
      <c r="E40" s="2007"/>
      <c r="F40" s="2005"/>
      <c r="G40" s="2005"/>
      <c r="H40" s="2052"/>
      <c r="I40" s="2005"/>
      <c r="J40" s="2005"/>
      <c r="K40" s="2010"/>
      <c r="L40" s="2005"/>
      <c r="M40" s="2052"/>
      <c r="N40" s="2005"/>
      <c r="O40" s="2004"/>
    </row>
    <row r="41" spans="1:15" s="24" customFormat="1" ht="15.75" thickBot="1">
      <c r="A41" s="2883" t="s">
        <v>697</v>
      </c>
      <c r="B41" s="2884"/>
      <c r="C41" s="711" t="s">
        <v>17862</v>
      </c>
      <c r="D41" s="2025"/>
      <c r="E41" s="2007"/>
      <c r="F41" s="2005"/>
      <c r="G41" s="2005"/>
      <c r="H41" s="2052"/>
      <c r="I41" s="2005"/>
      <c r="J41" s="2005"/>
      <c r="K41" s="2010"/>
      <c r="L41" s="2005"/>
      <c r="M41" s="2052"/>
      <c r="N41" s="2005"/>
      <c r="O41" s="2004"/>
    </row>
    <row r="42" spans="1:15" s="24" customFormat="1" ht="15.75" thickBot="1">
      <c r="A42" s="2883" t="s">
        <v>699</v>
      </c>
      <c r="B42" s="2884"/>
      <c r="C42" s="705" t="s">
        <v>17863</v>
      </c>
      <c r="D42" s="2025"/>
      <c r="E42" s="2007"/>
      <c r="F42" s="2005"/>
      <c r="G42" s="2005"/>
      <c r="H42" s="2052"/>
      <c r="I42" s="2005"/>
      <c r="J42" s="2005"/>
      <c r="K42" s="2010"/>
      <c r="L42" s="2005"/>
      <c r="M42" s="2052"/>
      <c r="N42" s="2005"/>
      <c r="O42" s="2004"/>
    </row>
    <row r="43" spans="1:15" s="24" customFormat="1" ht="15.75" thickBot="1">
      <c r="A43" s="2883" t="s">
        <v>700</v>
      </c>
      <c r="B43" s="2884"/>
      <c r="C43" t="s">
        <v>17864</v>
      </c>
      <c r="D43" s="2025"/>
      <c r="E43" s="2007"/>
      <c r="F43" s="2005"/>
      <c r="G43" s="2005"/>
      <c r="H43" s="2052"/>
      <c r="I43" s="2005"/>
      <c r="J43" s="2005"/>
      <c r="K43" s="2010"/>
      <c r="L43" s="2005"/>
      <c r="M43" s="2052"/>
      <c r="N43" s="2005"/>
      <c r="O43" s="2004"/>
    </row>
    <row r="44" spans="1:15" s="24" customFormat="1" ht="15.75" thickBot="1">
      <c r="A44" s="2883" t="s">
        <v>702</v>
      </c>
      <c r="B44" s="2884"/>
      <c r="C44" s="705" t="s">
        <v>760</v>
      </c>
      <c r="D44" s="2025"/>
      <c r="E44" s="2007"/>
      <c r="F44" s="2005"/>
      <c r="G44" s="2005"/>
      <c r="H44" s="2052"/>
      <c r="I44" s="2005"/>
      <c r="J44" s="2005"/>
      <c r="K44" s="2010"/>
      <c r="L44" s="2005"/>
      <c r="M44" s="2052"/>
      <c r="N44" s="2005"/>
      <c r="O44" s="2004"/>
    </row>
    <row r="45" spans="1:15" s="24" customFormat="1" ht="15.75" thickBot="1">
      <c r="A45" s="2883" t="s">
        <v>704</v>
      </c>
      <c r="B45" s="2884"/>
      <c r="C45" s="709" t="s">
        <v>705</v>
      </c>
      <c r="D45" s="2025"/>
      <c r="E45" s="2007"/>
      <c r="F45" s="2005"/>
      <c r="G45" s="2005"/>
      <c r="H45" s="2052"/>
      <c r="I45" s="2005"/>
      <c r="J45" s="2005"/>
      <c r="K45" s="2010"/>
      <c r="L45" s="2005"/>
      <c r="M45" s="2052"/>
      <c r="N45" s="2005"/>
      <c r="O45" s="2004"/>
    </row>
    <row r="46" spans="1:15" s="24" customFormat="1" ht="15.75" thickBot="1">
      <c r="A46" s="2885" t="s">
        <v>706</v>
      </c>
      <c r="B46" s="2886"/>
      <c r="C46" s="705"/>
      <c r="D46" s="2025"/>
      <c r="E46" s="2007"/>
      <c r="F46" s="2005"/>
      <c r="G46" s="2005"/>
      <c r="H46" s="2052"/>
      <c r="I46" s="2005"/>
      <c r="J46" s="2005"/>
      <c r="K46" s="2010"/>
      <c r="L46" s="2005"/>
      <c r="M46" s="2052"/>
      <c r="N46" s="2005"/>
      <c r="O46" s="2004"/>
    </row>
  </sheetData>
  <mergeCells count="15">
    <mergeCell ref="A44:B44"/>
    <mergeCell ref="A45:B45"/>
    <mergeCell ref="A46:B46"/>
    <mergeCell ref="A38:B38"/>
    <mergeCell ref="A39:B39"/>
    <mergeCell ref="A40:B40"/>
    <mergeCell ref="A41:B41"/>
    <mergeCell ref="A42:B42"/>
    <mergeCell ref="A43:B43"/>
    <mergeCell ref="A37:B37"/>
    <mergeCell ref="L1:N1"/>
    <mergeCell ref="A32:B32"/>
    <mergeCell ref="A34:B34"/>
    <mergeCell ref="A35:B35"/>
    <mergeCell ref="A36:B36"/>
  </mergeCells>
  <phoneticPr fontId="124"/>
  <pageMargins left="0.7" right="0.7" top="0.75" bottom="0.75" header="0.3" footer="0.3"/>
  <pageSetup orientation="portrait" horizontalDpi="4294967292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53">
    <tabColor theme="0" tint="-0.499984740745262"/>
    <pageSetUpPr fitToPage="1"/>
  </sheetPr>
  <dimension ref="A1:P45"/>
  <sheetViews>
    <sheetView workbookViewId="0">
      <pane ySplit="2" topLeftCell="A3" activePane="bottomLeft" state="frozen"/>
      <selection activeCell="C55" sqref="C55"/>
      <selection pane="bottomLeft" activeCell="C55" sqref="C55"/>
    </sheetView>
  </sheetViews>
  <sheetFormatPr defaultColWidth="9" defaultRowHeight="12.75"/>
  <cols>
    <col min="1" max="1" width="11.42578125" style="216" customWidth="1"/>
    <col min="2" max="2" width="26.140625" style="216" customWidth="1"/>
    <col min="3" max="3" width="23.85546875" style="217" customWidth="1"/>
    <col min="4" max="4" width="13.7109375" style="248" customWidth="1"/>
    <col min="5" max="5" width="11.42578125" style="108" bestFit="1" customWidth="1"/>
    <col min="6" max="6" width="10.42578125" style="108" customWidth="1"/>
    <col min="7" max="7" width="9" style="108"/>
    <col min="8" max="8" width="10.140625" style="510" bestFit="1" customWidth="1"/>
    <col min="9" max="9" width="11.28515625" style="108" customWidth="1"/>
    <col min="10" max="10" width="9" style="217"/>
    <col min="11" max="11" width="9" style="108"/>
    <col min="12" max="12" width="9" style="217"/>
    <col min="13" max="13" width="10.140625" style="510" bestFit="1" customWidth="1"/>
    <col min="14" max="14" width="9" style="108"/>
    <col min="15" max="15" width="19" style="108" bestFit="1" customWidth="1"/>
    <col min="16" max="16384" width="9" style="108"/>
  </cols>
  <sheetData>
    <row r="1" spans="1:16" s="23" customFormat="1">
      <c r="A1" s="3"/>
      <c r="B1" s="2876" t="s">
        <v>9</v>
      </c>
      <c r="C1" s="1"/>
      <c r="D1" s="209" t="s">
        <v>1593</v>
      </c>
      <c r="E1" s="209" t="s">
        <v>1594</v>
      </c>
      <c r="F1" s="2876" t="s">
        <v>1595</v>
      </c>
      <c r="G1" s="2876"/>
      <c r="H1" s="2876"/>
      <c r="I1" s="2876"/>
      <c r="J1" s="2876" t="s">
        <v>943</v>
      </c>
      <c r="K1" s="27"/>
      <c r="L1" s="2893" t="s">
        <v>4216</v>
      </c>
      <c r="M1" s="2893"/>
      <c r="N1" s="2893"/>
      <c r="O1" s="1"/>
      <c r="P1" s="2004"/>
    </row>
    <row r="2" spans="1:16" s="22" customFormat="1">
      <c r="A2" s="260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  <c r="P2" s="29" t="s">
        <v>722</v>
      </c>
    </row>
    <row r="3" spans="1:16">
      <c r="A3" s="1821"/>
      <c r="B3" s="1822"/>
      <c r="C3" s="1823"/>
      <c r="D3" s="1824"/>
      <c r="F3" s="338"/>
      <c r="G3" s="217"/>
      <c r="I3" s="217"/>
    </row>
    <row r="4" spans="1:16">
      <c r="A4" s="831"/>
      <c r="B4" s="245" t="s">
        <v>5713</v>
      </c>
      <c r="C4" s="547"/>
      <c r="D4" s="263">
        <v>0</v>
      </c>
      <c r="F4" s="338"/>
      <c r="G4" s="217"/>
      <c r="I4" s="217"/>
    </row>
    <row r="5" spans="1:16">
      <c r="A5" s="831"/>
      <c r="B5" s="245" t="s">
        <v>2187</v>
      </c>
      <c r="C5" s="547"/>
      <c r="D5" s="263">
        <v>0</v>
      </c>
      <c r="F5" s="338"/>
      <c r="G5" s="217"/>
      <c r="I5" s="217"/>
    </row>
    <row r="6" spans="1:16">
      <c r="A6" s="831"/>
      <c r="B6" s="245"/>
      <c r="C6" s="547"/>
      <c r="D6" s="262"/>
      <c r="F6" s="338"/>
      <c r="G6" s="217"/>
      <c r="I6" s="217"/>
    </row>
    <row r="7" spans="1:16">
      <c r="A7" s="831"/>
      <c r="B7" s="245"/>
      <c r="C7" s="547"/>
      <c r="D7" s="262"/>
      <c r="F7" s="338"/>
      <c r="G7" s="217"/>
      <c r="I7" s="217"/>
    </row>
    <row r="8" spans="1:16">
      <c r="A8" s="831"/>
      <c r="B8" s="245"/>
      <c r="C8" s="547"/>
      <c r="D8" s="262"/>
      <c r="F8" s="338"/>
      <c r="G8" s="217"/>
      <c r="I8" s="217"/>
    </row>
    <row r="9" spans="1:16">
      <c r="A9" s="831"/>
      <c r="B9" s="245"/>
      <c r="C9" s="547"/>
      <c r="D9" s="262"/>
      <c r="F9" s="338"/>
      <c r="G9" s="217"/>
      <c r="I9" s="217"/>
    </row>
    <row r="10" spans="1:16">
      <c r="A10" s="831"/>
      <c r="B10" s="245"/>
      <c r="C10" s="547"/>
      <c r="D10" s="262"/>
      <c r="F10" s="338"/>
      <c r="G10" s="217"/>
      <c r="I10" s="217"/>
    </row>
    <row r="11" spans="1:16">
      <c r="A11" s="831"/>
      <c r="B11" s="245"/>
      <c r="C11" s="547"/>
      <c r="D11" s="262"/>
      <c r="F11" s="338"/>
      <c r="G11" s="217"/>
      <c r="I11" s="217"/>
    </row>
    <row r="12" spans="1:16">
      <c r="A12" s="831"/>
      <c r="B12" s="245"/>
      <c r="C12" s="547"/>
      <c r="D12" s="262"/>
      <c r="F12" s="338"/>
      <c r="G12" s="217"/>
      <c r="I12" s="217"/>
    </row>
    <row r="13" spans="1:16">
      <c r="A13" s="831"/>
      <c r="B13" s="245"/>
      <c r="C13" s="547"/>
      <c r="D13" s="262"/>
      <c r="F13" s="338"/>
      <c r="G13" s="217"/>
      <c r="I13" s="217"/>
    </row>
    <row r="14" spans="1:16">
      <c r="A14" s="831"/>
      <c r="B14" s="245"/>
      <c r="C14" s="547"/>
      <c r="D14" s="262"/>
      <c r="F14" s="338"/>
      <c r="G14" s="217"/>
      <c r="I14" s="217"/>
    </row>
    <row r="15" spans="1:16" ht="12" customHeight="1">
      <c r="A15" s="207"/>
      <c r="B15" s="340"/>
      <c r="C15" s="341"/>
      <c r="D15" s="342"/>
      <c r="E15" s="500"/>
      <c r="F15" s="338"/>
      <c r="G15" s="217"/>
      <c r="I15" s="518"/>
    </row>
    <row r="16" spans="1:16" ht="12" customHeight="1">
      <c r="A16" s="207"/>
      <c r="B16" s="340"/>
      <c r="C16" s="341"/>
      <c r="D16" s="342"/>
      <c r="E16" s="500"/>
      <c r="F16" s="338"/>
      <c r="G16" s="217"/>
      <c r="I16" s="518"/>
    </row>
    <row r="17" spans="1:13" ht="12" customHeight="1">
      <c r="A17" s="343"/>
      <c r="B17" s="340"/>
      <c r="C17" s="341"/>
      <c r="D17" s="342"/>
      <c r="E17" s="500"/>
      <c r="F17" s="338"/>
      <c r="G17" s="217"/>
      <c r="I17" s="518"/>
    </row>
    <row r="18" spans="1:13" ht="12" customHeight="1">
      <c r="A18" s="343"/>
      <c r="B18" s="340"/>
      <c r="C18" s="341"/>
      <c r="D18" s="342"/>
      <c r="E18" s="500"/>
      <c r="F18" s="338"/>
      <c r="G18" s="217"/>
      <c r="I18" s="518"/>
    </row>
    <row r="19" spans="1:13" ht="12" customHeight="1" thickBot="1">
      <c r="A19" s="280"/>
      <c r="B19" s="281"/>
      <c r="C19" s="13"/>
      <c r="D19" s="14"/>
      <c r="E19" s="500"/>
      <c r="F19" s="517"/>
      <c r="G19" s="217"/>
      <c r="I19" s="518"/>
    </row>
    <row r="20" spans="1:13">
      <c r="A20" s="15" t="s">
        <v>557</v>
      </c>
      <c r="B20" s="16"/>
      <c r="C20" s="17"/>
      <c r="D20" s="46"/>
      <c r="E20" s="212"/>
      <c r="F20" s="267"/>
      <c r="I20" s="267"/>
    </row>
    <row r="21" spans="1:13">
      <c r="A21" s="184"/>
      <c r="B21" s="232" t="s">
        <v>8129</v>
      </c>
      <c r="C21" s="270"/>
      <c r="D21" s="271"/>
      <c r="E21" s="272"/>
      <c r="F21" s="267"/>
      <c r="I21" s="267"/>
    </row>
    <row r="22" spans="1:13">
      <c r="B22" s="9"/>
      <c r="C22" s="233"/>
      <c r="D22" s="274"/>
    </row>
    <row r="23" spans="1:13">
      <c r="B23" s="9"/>
      <c r="C23" s="233"/>
      <c r="D23" s="274"/>
    </row>
    <row r="24" spans="1:13">
      <c r="B24" s="9"/>
      <c r="C24" s="233"/>
      <c r="D24" s="274"/>
    </row>
    <row r="25" spans="1:13">
      <c r="B25" s="275"/>
      <c r="D25" s="187"/>
    </row>
    <row r="26" spans="1:13" ht="15.75">
      <c r="A26" s="29" t="s">
        <v>1619</v>
      </c>
      <c r="B26" s="278"/>
      <c r="C26" s="250"/>
      <c r="D26" s="265">
        <f>SUM(D15:D25)</f>
        <v>0</v>
      </c>
    </row>
    <row r="27" spans="1:13" s="227" customFormat="1" ht="15">
      <c r="B27" s="276"/>
      <c r="C27" s="277"/>
      <c r="D27" s="279"/>
      <c r="H27" s="515"/>
      <c r="J27" s="520"/>
      <c r="L27" s="520"/>
      <c r="M27" s="515"/>
    </row>
    <row r="30" spans="1:13" ht="13.5" thickBot="1"/>
    <row r="31" spans="1:13" ht="15.75" thickBot="1">
      <c r="A31" s="2887" t="s">
        <v>682</v>
      </c>
      <c r="B31" s="2888"/>
      <c r="C31" s="706" t="s">
        <v>17868</v>
      </c>
    </row>
    <row r="32" spans="1:13" ht="15.75" thickBot="1">
      <c r="A32" s="707" t="s">
        <v>684</v>
      </c>
      <c r="B32" s="1721"/>
      <c r="C32" s="706" t="s">
        <v>17869</v>
      </c>
    </row>
    <row r="33" spans="1:16" ht="15.75" thickBot="1">
      <c r="A33" s="2887" t="s">
        <v>685</v>
      </c>
      <c r="B33" s="2888"/>
      <c r="C33" s="706" t="s">
        <v>17868</v>
      </c>
    </row>
    <row r="34" spans="1:16" ht="45.75" thickBot="1">
      <c r="A34" s="2887" t="s">
        <v>686</v>
      </c>
      <c r="B34" s="2888"/>
      <c r="C34" s="705" t="s">
        <v>17870</v>
      </c>
    </row>
    <row r="35" spans="1:16" ht="15.75" thickBot="1">
      <c r="A35" s="2887" t="s">
        <v>688</v>
      </c>
      <c r="B35" s="2888"/>
      <c r="C35" s="706"/>
    </row>
    <row r="36" spans="1:16" ht="15.75" thickBot="1">
      <c r="A36" s="2887" t="s">
        <v>690</v>
      </c>
      <c r="B36" s="2888"/>
      <c r="C36" s="706" t="s">
        <v>691</v>
      </c>
    </row>
    <row r="37" spans="1:16" ht="15.75" thickBot="1">
      <c r="A37" s="2887" t="s">
        <v>692</v>
      </c>
      <c r="B37" s="2888"/>
      <c r="C37" s="706" t="s">
        <v>4214</v>
      </c>
    </row>
    <row r="38" spans="1:16" ht="15.75" thickBot="1">
      <c r="A38" s="2883" t="s">
        <v>693</v>
      </c>
      <c r="B38" s="2884"/>
      <c r="C38" s="705" t="s">
        <v>694</v>
      </c>
    </row>
    <row r="39" spans="1:16" ht="15.75" thickBot="1">
      <c r="A39" s="2883" t="s">
        <v>695</v>
      </c>
      <c r="B39" s="2884"/>
      <c r="C39" s="714" t="s">
        <v>9427</v>
      </c>
    </row>
    <row r="40" spans="1:16" ht="15.75" thickBot="1">
      <c r="A40" s="2883" t="s">
        <v>697</v>
      </c>
      <c r="B40" s="2884"/>
      <c r="C40" s="705">
        <v>2304645825</v>
      </c>
    </row>
    <row r="41" spans="1:16" s="1015" customFormat="1" ht="15.75" thickBot="1">
      <c r="A41" s="2883" t="s">
        <v>699</v>
      </c>
      <c r="B41" s="2884"/>
      <c r="C41" s="705">
        <v>2307103332</v>
      </c>
      <c r="D41" s="248"/>
      <c r="E41" s="108"/>
      <c r="F41" s="108"/>
      <c r="G41" s="108"/>
      <c r="H41" s="510"/>
      <c r="I41" s="108"/>
      <c r="J41" s="217"/>
      <c r="K41" s="108"/>
      <c r="L41" s="217"/>
      <c r="M41" s="510"/>
      <c r="N41" s="108"/>
      <c r="O41" s="108"/>
      <c r="P41" s="108"/>
    </row>
    <row r="42" spans="1:16" s="1015" customFormat="1" ht="15.75" thickBot="1">
      <c r="A42" s="2883" t="s">
        <v>700</v>
      </c>
      <c r="B42" s="2884"/>
      <c r="C42" s="709" t="s">
        <v>17871</v>
      </c>
      <c r="D42" s="248"/>
      <c r="E42" s="108"/>
      <c r="F42" s="108"/>
      <c r="G42" s="108"/>
      <c r="H42" s="510"/>
      <c r="I42" s="108"/>
      <c r="J42" s="217"/>
      <c r="K42" s="108"/>
      <c r="L42" s="217"/>
      <c r="M42" s="510"/>
      <c r="N42" s="108"/>
      <c r="O42" s="108"/>
      <c r="P42" s="108"/>
    </row>
    <row r="43" spans="1:16" s="1015" customFormat="1" ht="15.75" thickBot="1">
      <c r="A43" s="2883" t="s">
        <v>702</v>
      </c>
      <c r="B43" s="2884"/>
      <c r="C43" s="705" t="s">
        <v>5761</v>
      </c>
      <c r="D43" s="248"/>
      <c r="E43" s="108"/>
      <c r="F43" s="108"/>
      <c r="G43" s="108"/>
      <c r="H43" s="510"/>
      <c r="I43" s="108"/>
      <c r="J43" s="217"/>
      <c r="K43" s="108"/>
      <c r="L43" s="217"/>
      <c r="M43" s="510"/>
      <c r="N43" s="108"/>
      <c r="O43" s="108"/>
      <c r="P43" s="108"/>
    </row>
    <row r="44" spans="1:16" s="1015" customFormat="1" ht="15.75" thickBot="1">
      <c r="A44" s="2883" t="s">
        <v>704</v>
      </c>
      <c r="B44" s="2884"/>
      <c r="C44" s="709" t="s">
        <v>705</v>
      </c>
      <c r="D44" s="248"/>
      <c r="E44" s="108"/>
      <c r="F44" s="108"/>
      <c r="G44" s="108"/>
      <c r="H44" s="510"/>
      <c r="I44" s="108"/>
      <c r="J44" s="217"/>
      <c r="K44" s="108"/>
      <c r="L44" s="217"/>
      <c r="M44" s="510"/>
      <c r="N44" s="108"/>
      <c r="O44" s="108"/>
      <c r="P44" s="108"/>
    </row>
    <row r="45" spans="1:16" s="1015" customFormat="1" ht="15.75" thickBot="1">
      <c r="A45" s="2885" t="s">
        <v>706</v>
      </c>
      <c r="B45" s="2886"/>
      <c r="C45" s="705"/>
      <c r="D45" s="248"/>
      <c r="E45" s="108"/>
      <c r="F45" s="108"/>
      <c r="G45" s="108"/>
      <c r="H45" s="510"/>
      <c r="I45" s="108"/>
      <c r="J45" s="217"/>
      <c r="K45" s="108"/>
      <c r="L45" s="217"/>
      <c r="M45" s="510"/>
      <c r="N45" s="108"/>
      <c r="O45" s="108"/>
      <c r="P45" s="108"/>
    </row>
  </sheetData>
  <mergeCells count="15">
    <mergeCell ref="A43:B43"/>
    <mergeCell ref="A44:B44"/>
    <mergeCell ref="A45:B45"/>
    <mergeCell ref="A37:B37"/>
    <mergeCell ref="A38:B38"/>
    <mergeCell ref="A39:B39"/>
    <mergeCell ref="A40:B40"/>
    <mergeCell ref="A41:B41"/>
    <mergeCell ref="A42:B42"/>
    <mergeCell ref="A36:B36"/>
    <mergeCell ref="L1:N1"/>
    <mergeCell ref="A31:B31"/>
    <mergeCell ref="A33:B33"/>
    <mergeCell ref="A34:B34"/>
    <mergeCell ref="A35:B35"/>
  </mergeCells>
  <phoneticPr fontId="124"/>
  <printOptions horizontalCentered="1" verticalCentered="1"/>
  <pageMargins left="0.23622047244094491" right="0.23622047244094491" top="0.23622047244094491" bottom="0.23622047244094491" header="0" footer="0"/>
  <pageSetup paperSize="9" scale="49" fitToHeight="3" orientation="portrait" horizontalDpi="4294967294" verticalDpi="360" r:id="rId1"/>
  <headerFooter alignWithMargins="0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22">
    <tabColor theme="1" tint="0.499984740745262"/>
    <pageSetUpPr fitToPage="1"/>
  </sheetPr>
  <dimension ref="A1:P113"/>
  <sheetViews>
    <sheetView workbookViewId="0">
      <pane ySplit="2" topLeftCell="A53" activePane="bottomLeft" state="frozen"/>
      <selection activeCell="D49" sqref="D49"/>
      <selection pane="bottomLeft" activeCell="D49" sqref="D49"/>
    </sheetView>
  </sheetViews>
  <sheetFormatPr defaultColWidth="9" defaultRowHeight="12.75"/>
  <cols>
    <col min="1" max="1" width="11.42578125" style="216" customWidth="1"/>
    <col min="2" max="2" width="26.140625" style="216" customWidth="1"/>
    <col min="3" max="3" width="23.85546875" style="217" customWidth="1"/>
    <col min="4" max="4" width="13.7109375" style="248" customWidth="1"/>
    <col min="5" max="5" width="11.42578125" style="108" bestFit="1" customWidth="1"/>
    <col min="6" max="6" width="10.42578125" style="108" customWidth="1"/>
    <col min="7" max="7" width="9" style="108"/>
    <col min="8" max="8" width="10.140625" style="510" bestFit="1" customWidth="1"/>
    <col min="9" max="9" width="11.28515625" style="108" customWidth="1"/>
    <col min="10" max="10" width="9" style="217"/>
    <col min="11" max="11" width="9" style="108"/>
    <col min="12" max="12" width="9" style="217"/>
    <col min="13" max="13" width="10.140625" style="510" bestFit="1" customWidth="1"/>
    <col min="14" max="14" width="9" style="108"/>
    <col min="15" max="15" width="19" style="108" bestFit="1" customWidth="1"/>
    <col min="16" max="16384" width="9" style="108"/>
  </cols>
  <sheetData>
    <row r="1" spans="1:16" s="23" customFormat="1">
      <c r="A1" s="3"/>
      <c r="B1" s="2876" t="s">
        <v>9</v>
      </c>
      <c r="C1" s="1"/>
      <c r="D1" s="209" t="s">
        <v>1593</v>
      </c>
      <c r="E1" s="209" t="s">
        <v>1594</v>
      </c>
      <c r="F1" s="2876" t="s">
        <v>1595</v>
      </c>
      <c r="G1" s="2876"/>
      <c r="H1" s="2876"/>
      <c r="I1" s="2876"/>
      <c r="J1" s="2876" t="s">
        <v>943</v>
      </c>
      <c r="K1" s="27"/>
      <c r="L1" s="2893" t="s">
        <v>4216</v>
      </c>
      <c r="M1" s="2893"/>
      <c r="N1" s="2893"/>
      <c r="O1" s="1"/>
      <c r="P1" s="2004"/>
    </row>
    <row r="2" spans="1:16" s="22" customFormat="1">
      <c r="A2" s="260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  <c r="P2" s="29" t="s">
        <v>722</v>
      </c>
    </row>
    <row r="3" spans="1:16">
      <c r="A3" s="1821"/>
      <c r="B3" s="1822"/>
      <c r="C3" s="1823"/>
      <c r="D3" s="1824"/>
      <c r="F3" s="338"/>
      <c r="G3" s="217"/>
      <c r="I3" s="217"/>
    </row>
    <row r="4" spans="1:16">
      <c r="A4" s="210" t="s">
        <v>17872</v>
      </c>
      <c r="B4" s="548"/>
      <c r="C4" s="547"/>
      <c r="D4" s="262"/>
      <c r="F4" s="338"/>
      <c r="G4" s="217"/>
      <c r="I4" s="217"/>
    </row>
    <row r="5" spans="1:16" ht="13.5" customHeight="1">
      <c r="A5" s="184">
        <v>4610103</v>
      </c>
      <c r="B5" s="185" t="s">
        <v>8343</v>
      </c>
      <c r="C5" s="186" t="s">
        <v>17873</v>
      </c>
      <c r="D5" s="187">
        <v>784000</v>
      </c>
      <c r="F5" s="338">
        <v>635000</v>
      </c>
      <c r="G5" s="217" t="s">
        <v>6147</v>
      </c>
      <c r="H5" s="510">
        <v>41207</v>
      </c>
      <c r="I5" s="217" t="s">
        <v>100</v>
      </c>
      <c r="M5" s="510">
        <v>41253</v>
      </c>
    </row>
    <row r="6" spans="1:16" ht="13.5" customHeight="1">
      <c r="A6" s="546"/>
      <c r="B6" s="548" t="s">
        <v>17874</v>
      </c>
      <c r="C6" s="547"/>
      <c r="D6" s="263">
        <v>1000</v>
      </c>
      <c r="E6" s="212"/>
      <c r="F6" s="338"/>
      <c r="G6" s="217"/>
      <c r="I6" s="217"/>
    </row>
    <row r="7" spans="1:16" ht="13.5" customHeight="1">
      <c r="A7" s="546"/>
      <c r="B7" s="261"/>
      <c r="C7" s="264"/>
      <c r="D7" s="265"/>
      <c r="E7" s="212"/>
      <c r="F7" s="338"/>
      <c r="G7" s="217"/>
      <c r="I7" s="217"/>
    </row>
    <row r="8" spans="1:16" s="504" customFormat="1" ht="13.5" customHeight="1">
      <c r="A8" s="1825"/>
      <c r="B8" s="1826"/>
      <c r="C8" s="1827"/>
      <c r="D8" s="1828"/>
      <c r="E8" s="1829"/>
      <c r="F8" s="1830"/>
      <c r="G8" s="1831"/>
      <c r="H8" s="1832"/>
      <c r="I8" s="1831"/>
      <c r="J8" s="1831"/>
      <c r="K8" s="1833"/>
      <c r="L8" s="1831"/>
      <c r="M8" s="1832"/>
      <c r="N8" s="1833"/>
      <c r="O8" s="1833"/>
      <c r="P8" s="1833"/>
    </row>
    <row r="9" spans="1:16" ht="13.5" customHeight="1">
      <c r="A9" s="210" t="s">
        <v>17875</v>
      </c>
      <c r="B9" s="261"/>
      <c r="C9" s="264"/>
      <c r="D9" s="265"/>
      <c r="E9" s="212"/>
      <c r="F9" s="338"/>
      <c r="G9" s="217"/>
      <c r="I9" s="217"/>
    </row>
    <row r="10" spans="1:16" ht="13.5" customHeight="1">
      <c r="A10" s="546">
        <v>4702073</v>
      </c>
      <c r="B10" s="548" t="s">
        <v>17876</v>
      </c>
      <c r="C10" s="547" t="s">
        <v>17877</v>
      </c>
      <c r="D10" s="263">
        <v>928500</v>
      </c>
      <c r="E10" s="269"/>
      <c r="F10" s="338">
        <v>728000</v>
      </c>
      <c r="G10" s="217" t="s">
        <v>98</v>
      </c>
      <c r="H10" s="510">
        <v>41331</v>
      </c>
      <c r="I10" s="217" t="s">
        <v>27</v>
      </c>
      <c r="M10" s="510">
        <v>41375</v>
      </c>
    </row>
    <row r="11" spans="1:16" ht="13.5" customHeight="1">
      <c r="A11" s="546"/>
      <c r="B11" s="548" t="s">
        <v>17874</v>
      </c>
      <c r="C11" s="547"/>
      <c r="D11" s="263">
        <v>1500</v>
      </c>
      <c r="E11" s="500"/>
      <c r="F11" s="338"/>
      <c r="G11" s="217"/>
      <c r="I11" s="217"/>
    </row>
    <row r="12" spans="1:16" ht="13.5" customHeight="1">
      <c r="A12" s="546"/>
      <c r="B12" s="548" t="s">
        <v>17878</v>
      </c>
      <c r="C12" s="547"/>
      <c r="D12" s="263">
        <v>20000</v>
      </c>
      <c r="E12" s="500"/>
      <c r="F12" s="338"/>
      <c r="G12" s="217"/>
      <c r="I12" s="217"/>
    </row>
    <row r="13" spans="1:16" ht="13.5" customHeight="1">
      <c r="A13" s="546"/>
      <c r="B13" s="548"/>
      <c r="C13" s="547"/>
      <c r="D13" s="263"/>
      <c r="E13" s="500"/>
      <c r="F13" s="338"/>
      <c r="G13" s="217"/>
      <c r="I13" s="217"/>
    </row>
    <row r="14" spans="1:16" ht="13.5" customHeight="1">
      <c r="A14" s="210" t="s">
        <v>17875</v>
      </c>
      <c r="B14" s="548"/>
      <c r="C14" s="547"/>
      <c r="D14" s="263"/>
      <c r="E14" s="500"/>
      <c r="F14" s="338"/>
      <c r="G14" s="217"/>
      <c r="I14" s="217"/>
    </row>
    <row r="15" spans="1:16" ht="13.5" customHeight="1">
      <c r="A15" s="546">
        <v>4703003</v>
      </c>
      <c r="B15" s="548" t="s">
        <v>17879</v>
      </c>
      <c r="C15" s="547" t="s">
        <v>17880</v>
      </c>
      <c r="D15" s="263">
        <v>833500</v>
      </c>
      <c r="E15" s="500"/>
      <c r="F15" s="338">
        <v>683000</v>
      </c>
      <c r="G15" s="217" t="s">
        <v>110</v>
      </c>
      <c r="H15" s="510">
        <v>41334</v>
      </c>
      <c r="I15" s="217" t="s">
        <v>262</v>
      </c>
      <c r="M15" s="510">
        <v>41375</v>
      </c>
    </row>
    <row r="16" spans="1:16" ht="13.5" customHeight="1">
      <c r="A16" s="546"/>
      <c r="B16" s="548" t="s">
        <v>17874</v>
      </c>
      <c r="C16" s="547"/>
      <c r="D16" s="263">
        <v>1500</v>
      </c>
      <c r="E16" s="269"/>
      <c r="F16" s="338"/>
      <c r="G16" s="217"/>
      <c r="I16" s="217"/>
    </row>
    <row r="17" spans="1:15" ht="13.5" customHeight="1">
      <c r="A17" s="546"/>
      <c r="B17" s="548"/>
      <c r="C17" s="547"/>
      <c r="D17" s="263"/>
      <c r="E17" s="269"/>
      <c r="F17" s="338"/>
      <c r="G17" s="217"/>
      <c r="I17" s="217"/>
    </row>
    <row r="18" spans="1:15" ht="13.5" customHeight="1">
      <c r="A18" s="210" t="s">
        <v>17881</v>
      </c>
      <c r="B18" s="548"/>
      <c r="C18" s="547"/>
      <c r="D18" s="263"/>
      <c r="E18" s="269"/>
      <c r="F18" s="338"/>
      <c r="G18" s="217"/>
      <c r="I18" s="217"/>
    </row>
    <row r="19" spans="1:15" ht="13.5" customHeight="1">
      <c r="A19" s="546">
        <v>4706034</v>
      </c>
      <c r="B19" s="548" t="s">
        <v>17879</v>
      </c>
      <c r="C19" s="547" t="s">
        <v>17882</v>
      </c>
      <c r="D19" s="263">
        <v>888500</v>
      </c>
      <c r="E19" s="269"/>
      <c r="F19" s="338">
        <v>755000</v>
      </c>
      <c r="G19" s="217" t="s">
        <v>98</v>
      </c>
      <c r="H19" s="510">
        <v>41437</v>
      </c>
      <c r="I19" s="217" t="s">
        <v>192</v>
      </c>
      <c r="L19" s="217" t="s">
        <v>67</v>
      </c>
      <c r="M19" s="510">
        <v>41466</v>
      </c>
    </row>
    <row r="20" spans="1:15">
      <c r="A20" s="546"/>
      <c r="B20" s="548" t="s">
        <v>17874</v>
      </c>
      <c r="C20" s="547"/>
      <c r="D20" s="263">
        <v>1500</v>
      </c>
      <c r="E20" s="500"/>
      <c r="F20" s="517"/>
      <c r="G20" s="217"/>
      <c r="I20" s="518"/>
    </row>
    <row r="21" spans="1:15">
      <c r="A21" s="546"/>
      <c r="B21" s="548"/>
      <c r="C21" s="547"/>
      <c r="D21" s="263"/>
      <c r="E21" s="269"/>
      <c r="F21" s="517"/>
      <c r="G21" s="217"/>
      <c r="I21" s="518"/>
    </row>
    <row r="22" spans="1:15">
      <c r="A22" s="266" t="s">
        <v>17883</v>
      </c>
      <c r="B22" s="548"/>
      <c r="C22" s="547"/>
      <c r="D22" s="263"/>
      <c r="E22" s="500"/>
      <c r="F22" s="517"/>
      <c r="G22" s="217"/>
      <c r="I22" s="518"/>
    </row>
    <row r="23" spans="1:15">
      <c r="A23" s="546">
        <v>4707057</v>
      </c>
      <c r="B23" s="548" t="s">
        <v>17884</v>
      </c>
      <c r="C23" s="547" t="s">
        <v>17885</v>
      </c>
      <c r="D23" s="263">
        <v>988500</v>
      </c>
      <c r="E23" s="269"/>
      <c r="F23" s="338">
        <v>762000</v>
      </c>
      <c r="G23" s="217" t="s">
        <v>25</v>
      </c>
      <c r="H23" s="510">
        <v>41466</v>
      </c>
      <c r="I23" s="217" t="s">
        <v>16829</v>
      </c>
      <c r="M23" s="510">
        <v>41498</v>
      </c>
    </row>
    <row r="24" spans="1:15">
      <c r="A24" s="546"/>
      <c r="B24" s="548" t="s">
        <v>17874</v>
      </c>
      <c r="C24" s="547"/>
      <c r="D24" s="263">
        <v>1500</v>
      </c>
      <c r="E24" s="500"/>
      <c r="F24" s="517"/>
      <c r="G24" s="217"/>
      <c r="I24" s="518"/>
    </row>
    <row r="25" spans="1:15">
      <c r="A25" s="546"/>
      <c r="B25" s="548"/>
      <c r="C25" s="547"/>
      <c r="D25" s="263"/>
      <c r="E25" s="500"/>
      <c r="F25" s="517"/>
      <c r="G25" s="217"/>
      <c r="I25" s="518"/>
    </row>
    <row r="26" spans="1:15">
      <c r="A26" s="266" t="s">
        <v>17886</v>
      </c>
      <c r="B26" s="548"/>
      <c r="C26" s="547"/>
      <c r="D26" s="263"/>
      <c r="E26" s="500"/>
      <c r="F26" s="517"/>
      <c r="G26" s="217"/>
      <c r="I26" s="518"/>
      <c r="L26" s="519"/>
    </row>
    <row r="27" spans="1:15">
      <c r="A27" s="546">
        <v>4709118</v>
      </c>
      <c r="B27" s="548" t="s">
        <v>17887</v>
      </c>
      <c r="C27" s="547" t="s">
        <v>17888</v>
      </c>
      <c r="D27" s="263">
        <v>983500</v>
      </c>
      <c r="E27" s="500"/>
      <c r="F27" s="338">
        <v>776000</v>
      </c>
      <c r="G27" s="217" t="s">
        <v>104</v>
      </c>
      <c r="H27" s="514">
        <v>41538</v>
      </c>
      <c r="I27" s="217" t="s">
        <v>17889</v>
      </c>
      <c r="L27" s="338" t="s">
        <v>41</v>
      </c>
      <c r="M27" s="514">
        <v>41556</v>
      </c>
    </row>
    <row r="28" spans="1:15" ht="12" customHeight="1">
      <c r="A28" s="546"/>
      <c r="B28" s="548" t="s">
        <v>17890</v>
      </c>
      <c r="C28" s="547"/>
      <c r="D28" s="263">
        <v>1500</v>
      </c>
      <c r="E28" s="500"/>
      <c r="F28" s="517"/>
      <c r="G28" s="217"/>
      <c r="I28" s="518"/>
      <c r="L28" s="338"/>
    </row>
    <row r="29" spans="1:15" ht="12" customHeight="1">
      <c r="A29" s="546"/>
      <c r="B29" s="548"/>
      <c r="C29" s="547"/>
      <c r="D29" s="263"/>
      <c r="E29" s="500"/>
      <c r="F29" s="517"/>
      <c r="G29" s="217"/>
      <c r="I29" s="518"/>
      <c r="L29" s="338"/>
    </row>
    <row r="30" spans="1:15">
      <c r="A30" s="266" t="s">
        <v>1072</v>
      </c>
      <c r="B30" s="548"/>
      <c r="C30" s="547"/>
      <c r="D30" s="263"/>
      <c r="E30" s="500"/>
      <c r="F30" s="517"/>
      <c r="G30" s="217"/>
      <c r="I30" s="518"/>
    </row>
    <row r="31" spans="1:15">
      <c r="A31" s="546">
        <v>4709073</v>
      </c>
      <c r="B31" s="548" t="s">
        <v>17891</v>
      </c>
      <c r="C31" s="268" t="s">
        <v>17892</v>
      </c>
      <c r="D31" s="263">
        <v>1198500</v>
      </c>
      <c r="E31" s="500"/>
      <c r="F31" s="338">
        <v>1055000</v>
      </c>
      <c r="G31" s="217" t="s">
        <v>31</v>
      </c>
      <c r="H31" s="510">
        <v>41533</v>
      </c>
      <c r="I31" s="217" t="s">
        <v>2324</v>
      </c>
      <c r="J31" s="217" t="s">
        <v>449</v>
      </c>
      <c r="L31" s="338" t="s">
        <v>67</v>
      </c>
      <c r="M31" s="510">
        <v>41559</v>
      </c>
      <c r="O31" s="108" t="s">
        <v>17893</v>
      </c>
    </row>
    <row r="32" spans="1:15">
      <c r="A32" s="546"/>
      <c r="B32" s="548" t="s">
        <v>17890</v>
      </c>
      <c r="C32" s="268"/>
      <c r="D32" s="263">
        <v>1500</v>
      </c>
      <c r="E32" s="500"/>
      <c r="F32" s="517"/>
      <c r="G32" s="217"/>
      <c r="I32" s="518"/>
      <c r="L32" s="519"/>
    </row>
    <row r="33" spans="1:16">
      <c r="A33" s="546"/>
      <c r="B33" s="548" t="s">
        <v>17878</v>
      </c>
      <c r="C33" s="268"/>
      <c r="D33" s="263">
        <v>10000</v>
      </c>
      <c r="E33" s="500"/>
      <c r="F33" s="517"/>
      <c r="G33" s="217"/>
      <c r="H33" s="514"/>
      <c r="I33" s="518"/>
      <c r="L33" s="338"/>
      <c r="M33" s="514"/>
    </row>
    <row r="34" spans="1:16" ht="12" customHeight="1">
      <c r="A34" s="546"/>
      <c r="B34" s="548"/>
      <c r="C34" s="547"/>
      <c r="D34" s="263"/>
      <c r="E34" s="500"/>
      <c r="F34" s="517"/>
      <c r="G34" s="217"/>
      <c r="I34" s="518"/>
      <c r="L34" s="338"/>
    </row>
    <row r="35" spans="1:16" ht="12" customHeight="1">
      <c r="A35" s="266" t="s">
        <v>11367</v>
      </c>
      <c r="B35" s="548"/>
      <c r="C35" s="547"/>
      <c r="D35" s="263"/>
      <c r="E35" s="500"/>
      <c r="F35" s="517"/>
      <c r="G35" s="217"/>
      <c r="I35" s="518"/>
    </row>
    <row r="36" spans="1:16" ht="12" customHeight="1">
      <c r="A36" s="546">
        <v>4711054</v>
      </c>
      <c r="B36" s="548" t="s">
        <v>14949</v>
      </c>
      <c r="C36" s="547" t="s">
        <v>17894</v>
      </c>
      <c r="D36" s="263">
        <v>1048500</v>
      </c>
      <c r="E36" s="500"/>
      <c r="F36" s="338">
        <v>860000</v>
      </c>
      <c r="G36" s="217" t="s">
        <v>25</v>
      </c>
      <c r="H36" s="510">
        <v>41591</v>
      </c>
      <c r="I36" s="217" t="s">
        <v>192</v>
      </c>
      <c r="L36" s="217" t="s">
        <v>67</v>
      </c>
      <c r="M36" s="510">
        <v>41620</v>
      </c>
      <c r="P36" s="108" t="s">
        <v>17895</v>
      </c>
    </row>
    <row r="37" spans="1:16" ht="12" customHeight="1">
      <c r="A37" s="546"/>
      <c r="B37" s="548" t="s">
        <v>17874</v>
      </c>
      <c r="C37" s="547"/>
      <c r="D37" s="263">
        <v>1500</v>
      </c>
      <c r="E37" s="500"/>
      <c r="F37" s="517"/>
      <c r="G37" s="217"/>
      <c r="I37" s="518"/>
    </row>
    <row r="38" spans="1:16" ht="12" customHeight="1">
      <c r="A38" s="546"/>
      <c r="B38" s="548"/>
      <c r="C38" s="547"/>
      <c r="D38" s="263"/>
      <c r="E38" s="500"/>
      <c r="F38" s="517"/>
      <c r="G38" s="217"/>
      <c r="I38" s="518"/>
    </row>
    <row r="39" spans="1:16" s="504" customFormat="1" ht="12" customHeight="1">
      <c r="A39" s="1825"/>
      <c r="B39" s="1834"/>
      <c r="C39" s="1835"/>
      <c r="D39" s="1836"/>
      <c r="E39" s="1837"/>
      <c r="F39" s="1838"/>
      <c r="G39" s="1831"/>
      <c r="H39" s="1832"/>
      <c r="I39" s="1839"/>
      <c r="J39" s="1831"/>
      <c r="K39" s="1833"/>
      <c r="L39" s="1831"/>
      <c r="M39" s="1832"/>
      <c r="N39" s="1833"/>
      <c r="O39" s="1833"/>
      <c r="P39" s="1833"/>
    </row>
    <row r="40" spans="1:16" ht="12" customHeight="1">
      <c r="A40" s="339" t="s">
        <v>17896</v>
      </c>
      <c r="B40" s="340"/>
      <c r="C40" s="341"/>
      <c r="D40" s="342"/>
      <c r="E40" s="500"/>
      <c r="F40" s="517"/>
      <c r="G40" s="217"/>
      <c r="I40" s="518"/>
    </row>
    <row r="41" spans="1:16" ht="12" customHeight="1">
      <c r="A41" s="343">
        <v>4804058</v>
      </c>
      <c r="B41" s="340" t="s">
        <v>17897</v>
      </c>
      <c r="C41" s="341" t="s">
        <v>17898</v>
      </c>
      <c r="D41" s="342">
        <v>40000</v>
      </c>
      <c r="E41" s="500"/>
      <c r="F41" s="338">
        <v>794000</v>
      </c>
      <c r="G41" s="217" t="s">
        <v>354</v>
      </c>
      <c r="H41" s="510">
        <v>41737</v>
      </c>
      <c r="I41" s="217" t="s">
        <v>27</v>
      </c>
      <c r="L41" s="217" t="s">
        <v>67</v>
      </c>
    </row>
    <row r="42" spans="1:16" ht="12" customHeight="1">
      <c r="A42" s="343"/>
      <c r="B42" s="340"/>
      <c r="C42" s="341"/>
      <c r="D42" s="342"/>
      <c r="E42" s="500"/>
      <c r="F42" s="517"/>
      <c r="G42" s="217"/>
      <c r="I42" s="518"/>
    </row>
    <row r="43" spans="1:16" ht="12" customHeight="1">
      <c r="A43" s="30" t="s">
        <v>17899</v>
      </c>
      <c r="B43" s="340"/>
      <c r="C43" s="8" t="s">
        <v>17900</v>
      </c>
      <c r="D43" s="342"/>
      <c r="E43" s="500"/>
      <c r="F43" s="517"/>
      <c r="G43" s="217"/>
      <c r="I43" s="518"/>
    </row>
    <row r="44" spans="1:16" ht="12" customHeight="1">
      <c r="A44" s="343">
        <v>4805073</v>
      </c>
      <c r="B44" s="340" t="s">
        <v>15613</v>
      </c>
      <c r="C44" s="341" t="s">
        <v>17901</v>
      </c>
      <c r="D44" s="342">
        <v>1150000</v>
      </c>
      <c r="E44" s="500"/>
      <c r="F44" s="338">
        <v>966000</v>
      </c>
      <c r="G44" s="217" t="s">
        <v>17902</v>
      </c>
      <c r="H44" s="510">
        <v>41776</v>
      </c>
      <c r="I44" s="217" t="s">
        <v>7805</v>
      </c>
      <c r="K44" s="217"/>
      <c r="L44" s="217" t="s">
        <v>6549</v>
      </c>
      <c r="M44" s="510">
        <v>41829</v>
      </c>
      <c r="O44" s="108" t="s">
        <v>17903</v>
      </c>
      <c r="P44" s="217"/>
    </row>
    <row r="45" spans="1:16" ht="12" customHeight="1">
      <c r="A45" s="343"/>
      <c r="B45" s="340"/>
      <c r="C45" s="341"/>
      <c r="D45" s="342"/>
      <c r="E45" s="500"/>
      <c r="F45" s="517"/>
      <c r="G45" s="217"/>
      <c r="I45" s="518"/>
    </row>
    <row r="46" spans="1:16" ht="12" customHeight="1">
      <c r="A46" s="30" t="s">
        <v>17896</v>
      </c>
      <c r="B46" s="340"/>
      <c r="C46" s="8" t="s">
        <v>17904</v>
      </c>
      <c r="D46" s="342"/>
      <c r="E46" s="500"/>
      <c r="F46" s="517"/>
      <c r="G46" s="217"/>
      <c r="I46" s="518"/>
    </row>
    <row r="47" spans="1:16" s="752" customFormat="1" ht="12" customHeight="1">
      <c r="A47" s="776">
        <v>4806086</v>
      </c>
      <c r="B47" s="777" t="s">
        <v>17891</v>
      </c>
      <c r="C47" s="778" t="s">
        <v>17905</v>
      </c>
      <c r="D47" s="779">
        <v>55000</v>
      </c>
      <c r="E47" s="780"/>
      <c r="F47" s="748">
        <v>869000</v>
      </c>
      <c r="G47" s="748" t="s">
        <v>2288</v>
      </c>
      <c r="H47" s="750">
        <v>41808</v>
      </c>
      <c r="I47" s="748" t="s">
        <v>7697</v>
      </c>
      <c r="J47" s="749"/>
      <c r="L47" s="749" t="s">
        <v>1069</v>
      </c>
      <c r="M47" s="750"/>
      <c r="O47" s="752" t="s">
        <v>17906</v>
      </c>
    </row>
    <row r="48" spans="1:16" ht="12" customHeight="1">
      <c r="A48" s="343"/>
      <c r="B48" s="340"/>
      <c r="C48" s="341"/>
      <c r="D48" s="342"/>
      <c r="E48" s="500"/>
      <c r="F48" s="517"/>
      <c r="G48" s="217"/>
      <c r="I48" s="518"/>
    </row>
    <row r="49" spans="1:16" ht="12" customHeight="1">
      <c r="A49" s="339" t="s">
        <v>17886</v>
      </c>
      <c r="B49" s="340"/>
      <c r="C49" s="8" t="s">
        <v>17907</v>
      </c>
      <c r="D49" s="342"/>
      <c r="E49" s="500"/>
      <c r="F49" s="517"/>
      <c r="G49" s="217"/>
      <c r="I49" s="518"/>
    </row>
    <row r="50" spans="1:16" ht="12" customHeight="1">
      <c r="A50" s="343">
        <v>4808159</v>
      </c>
      <c r="B50" s="340" t="s">
        <v>17908</v>
      </c>
      <c r="C50" s="341" t="s">
        <v>17909</v>
      </c>
      <c r="D50" s="342">
        <v>1043500</v>
      </c>
      <c r="E50" s="500"/>
      <c r="F50" s="338">
        <v>868000</v>
      </c>
      <c r="G50" s="217" t="s">
        <v>5791</v>
      </c>
      <c r="H50" s="510">
        <v>41879</v>
      </c>
      <c r="I50" s="217" t="s">
        <v>6540</v>
      </c>
      <c r="L50" s="217" t="s">
        <v>41</v>
      </c>
      <c r="M50" s="510">
        <v>41921</v>
      </c>
    </row>
    <row r="51" spans="1:16" ht="12" customHeight="1">
      <c r="A51" s="343"/>
      <c r="B51" s="340"/>
      <c r="C51" s="341"/>
      <c r="D51" s="342">
        <v>1500</v>
      </c>
      <c r="E51" s="500"/>
      <c r="F51" s="338"/>
      <c r="G51" s="217"/>
      <c r="I51" s="518"/>
    </row>
    <row r="52" spans="1:16" ht="12" customHeight="1">
      <c r="A52" s="343"/>
      <c r="B52" s="340"/>
      <c r="C52" s="341"/>
      <c r="D52" s="342"/>
      <c r="E52" s="500"/>
      <c r="F52" s="338"/>
      <c r="G52" s="217"/>
      <c r="I52" s="518"/>
    </row>
    <row r="53" spans="1:16" s="504" customFormat="1" ht="12" customHeight="1">
      <c r="A53" s="1840"/>
      <c r="B53" s="1841"/>
      <c r="C53" s="1842"/>
      <c r="D53" s="1843"/>
      <c r="E53" s="1837"/>
      <c r="F53" s="1830"/>
      <c r="G53" s="1831"/>
      <c r="H53" s="1832"/>
      <c r="I53" s="1839"/>
      <c r="J53" s="1831"/>
      <c r="K53" s="1833"/>
      <c r="L53" s="1831"/>
      <c r="M53" s="1832"/>
      <c r="N53" s="1833"/>
      <c r="O53" s="1833"/>
      <c r="P53" s="1833"/>
    </row>
    <row r="54" spans="1:16" ht="12" customHeight="1">
      <c r="A54" s="30" t="s">
        <v>17910</v>
      </c>
      <c r="B54" s="340"/>
      <c r="C54" s="8" t="s">
        <v>17911</v>
      </c>
      <c r="D54" s="342"/>
      <c r="E54" s="500"/>
      <c r="F54" s="338"/>
      <c r="G54" s="217"/>
      <c r="I54" s="518"/>
    </row>
    <row r="55" spans="1:16" ht="12" customHeight="1">
      <c r="A55" s="343">
        <v>4812007</v>
      </c>
      <c r="B55" s="340" t="s">
        <v>13811</v>
      </c>
      <c r="C55" s="341" t="s">
        <v>17912</v>
      </c>
      <c r="D55" s="342">
        <v>930000</v>
      </c>
      <c r="E55" s="500"/>
      <c r="F55" s="338">
        <v>750000</v>
      </c>
      <c r="G55" s="217" t="s">
        <v>2288</v>
      </c>
      <c r="H55" s="510">
        <v>41976</v>
      </c>
      <c r="I55" s="217" t="s">
        <v>7661</v>
      </c>
      <c r="L55" s="217" t="s">
        <v>107</v>
      </c>
      <c r="M55" s="510">
        <v>42007</v>
      </c>
    </row>
    <row r="56" spans="1:16" ht="12" customHeight="1">
      <c r="A56" s="343"/>
      <c r="B56" s="340"/>
      <c r="C56" s="341"/>
      <c r="D56" s="342"/>
      <c r="E56" s="500"/>
      <c r="F56" s="338"/>
      <c r="G56" s="217"/>
      <c r="I56" s="518"/>
    </row>
    <row r="57" spans="1:16" ht="12" customHeight="1">
      <c r="A57" s="30" t="s">
        <v>17913</v>
      </c>
      <c r="B57" s="340"/>
      <c r="C57" s="8" t="s">
        <v>17914</v>
      </c>
      <c r="D57" s="342"/>
      <c r="E57" s="500"/>
      <c r="F57" s="338"/>
      <c r="G57" s="217"/>
      <c r="I57" s="518"/>
    </row>
    <row r="58" spans="1:16" ht="12" customHeight="1">
      <c r="A58" s="343">
        <v>4812066</v>
      </c>
      <c r="B58" s="340" t="s">
        <v>17915</v>
      </c>
      <c r="C58" s="341" t="s">
        <v>17916</v>
      </c>
      <c r="D58" s="342">
        <v>1400000</v>
      </c>
      <c r="E58" s="500"/>
      <c r="F58" s="338">
        <v>1100000</v>
      </c>
      <c r="G58" s="217" t="s">
        <v>1080</v>
      </c>
      <c r="H58" s="510">
        <v>41990</v>
      </c>
      <c r="I58" s="217" t="s">
        <v>2357</v>
      </c>
      <c r="L58" s="217" t="s">
        <v>1069</v>
      </c>
      <c r="M58" s="510">
        <v>42020</v>
      </c>
    </row>
    <row r="59" spans="1:16" ht="12" customHeight="1">
      <c r="A59" s="343"/>
      <c r="B59" s="340"/>
      <c r="C59" s="341"/>
      <c r="D59" s="342"/>
      <c r="E59" s="500"/>
      <c r="F59" s="338"/>
      <c r="G59" s="217"/>
      <c r="I59" s="518"/>
    </row>
    <row r="60" spans="1:16" ht="12" customHeight="1">
      <c r="A60" s="30" t="s">
        <v>17917</v>
      </c>
      <c r="B60" s="340"/>
      <c r="C60" s="8" t="s">
        <v>17918</v>
      </c>
      <c r="D60" s="342"/>
      <c r="E60" s="500"/>
      <c r="F60" s="338"/>
      <c r="G60" s="217"/>
      <c r="I60" s="518"/>
    </row>
    <row r="61" spans="1:16" ht="12" customHeight="1">
      <c r="A61" s="57">
        <v>4901067</v>
      </c>
      <c r="B61" s="340" t="s">
        <v>17919</v>
      </c>
      <c r="C61" s="341" t="s">
        <v>17920</v>
      </c>
      <c r="D61" s="342">
        <v>1178500</v>
      </c>
      <c r="E61" s="500"/>
      <c r="F61" s="338">
        <v>1004000</v>
      </c>
      <c r="G61" s="217" t="s">
        <v>2288</v>
      </c>
      <c r="H61" s="510">
        <v>42021</v>
      </c>
      <c r="I61" s="217" t="s">
        <v>7805</v>
      </c>
      <c r="J61" s="217" t="s">
        <v>449</v>
      </c>
      <c r="L61" s="217" t="s">
        <v>107</v>
      </c>
      <c r="M61" s="510">
        <v>42047</v>
      </c>
      <c r="O61" s="108" t="s">
        <v>17893</v>
      </c>
      <c r="P61" s="108" t="s">
        <v>2247</v>
      </c>
    </row>
    <row r="62" spans="1:16" ht="12" customHeight="1">
      <c r="A62" s="207"/>
      <c r="B62" s="340"/>
      <c r="C62" s="341"/>
      <c r="D62" s="342">
        <v>1500</v>
      </c>
      <c r="E62" s="500"/>
      <c r="F62" s="338"/>
      <c r="G62" s="217"/>
      <c r="I62" s="518"/>
    </row>
    <row r="63" spans="1:16" ht="12" customHeight="1">
      <c r="A63" s="108"/>
      <c r="B63" s="340"/>
      <c r="C63" s="341"/>
      <c r="D63" s="342"/>
      <c r="E63" s="500"/>
      <c r="F63" s="338"/>
      <c r="G63" s="217"/>
      <c r="I63" s="518"/>
    </row>
    <row r="64" spans="1:16" ht="12" customHeight="1">
      <c r="A64" s="39" t="s">
        <v>17921</v>
      </c>
      <c r="B64" s="108"/>
      <c r="C64" s="8" t="s">
        <v>17922</v>
      </c>
      <c r="D64" s="342"/>
      <c r="E64" s="500"/>
      <c r="F64" s="338"/>
      <c r="G64" s="217"/>
      <c r="I64" s="518"/>
    </row>
    <row r="65" spans="1:16" ht="12" customHeight="1">
      <c r="A65" s="57">
        <v>4908047</v>
      </c>
      <c r="B65" s="340" t="s">
        <v>981</v>
      </c>
      <c r="C65" s="341" t="s">
        <v>17923</v>
      </c>
      <c r="D65" s="342">
        <v>780000</v>
      </c>
      <c r="E65" s="500"/>
      <c r="F65" s="338">
        <v>642000</v>
      </c>
      <c r="G65" s="217" t="s">
        <v>98</v>
      </c>
      <c r="H65" s="510">
        <v>43330</v>
      </c>
      <c r="I65" s="217" t="s">
        <v>27</v>
      </c>
      <c r="J65" s="217" t="s">
        <v>449</v>
      </c>
      <c r="L65" s="217" t="s">
        <v>67</v>
      </c>
      <c r="M65" s="510">
        <v>42286</v>
      </c>
      <c r="N65" s="108" t="s">
        <v>5746</v>
      </c>
      <c r="P65" s="108" t="s">
        <v>2230</v>
      </c>
    </row>
    <row r="66" spans="1:16" ht="12" customHeight="1">
      <c r="A66" s="207"/>
      <c r="B66" s="340"/>
      <c r="C66" s="341"/>
      <c r="D66" s="342"/>
      <c r="E66" s="500"/>
      <c r="F66" s="338"/>
      <c r="G66" s="217"/>
      <c r="I66" s="518"/>
    </row>
    <row r="67" spans="1:16" ht="12" customHeight="1">
      <c r="A67" s="207"/>
      <c r="B67" s="340"/>
      <c r="C67" s="341"/>
      <c r="D67" s="342"/>
      <c r="E67" s="500"/>
      <c r="F67" s="338"/>
      <c r="G67" s="217"/>
      <c r="I67" s="518"/>
    </row>
    <row r="68" spans="1:16" ht="12" customHeight="1">
      <c r="A68" s="343"/>
      <c r="B68" s="560" t="s">
        <v>6168</v>
      </c>
      <c r="C68" s="341"/>
      <c r="D68" s="342"/>
      <c r="E68" s="500"/>
      <c r="F68" s="338"/>
      <c r="G68" s="217"/>
      <c r="I68" s="518"/>
    </row>
    <row r="69" spans="1:16" ht="12" customHeight="1">
      <c r="A69" s="343"/>
      <c r="B69" s="340"/>
      <c r="C69" s="341"/>
      <c r="D69" s="342"/>
      <c r="E69" s="500"/>
      <c r="F69" s="338"/>
      <c r="G69" s="217"/>
      <c r="I69" s="518"/>
    </row>
    <row r="70" spans="1:16" ht="12" customHeight="1" thickBot="1">
      <c r="A70" s="280"/>
      <c r="B70" s="281"/>
      <c r="C70" s="13"/>
      <c r="D70" s="14"/>
      <c r="E70" s="500"/>
      <c r="F70" s="517"/>
      <c r="G70" s="217"/>
      <c r="I70" s="518"/>
    </row>
    <row r="71" spans="1:16">
      <c r="A71" s="15" t="s">
        <v>557</v>
      </c>
      <c r="B71" s="16"/>
      <c r="C71" s="17"/>
      <c r="D71" s="46"/>
      <c r="E71" s="212"/>
      <c r="F71" s="267"/>
      <c r="I71" s="267"/>
    </row>
    <row r="72" spans="1:16">
      <c r="A72" s="184"/>
      <c r="B72" s="232" t="s">
        <v>8129</v>
      </c>
      <c r="C72" s="270" t="s">
        <v>17924</v>
      </c>
      <c r="D72" s="271">
        <v>-785000</v>
      </c>
      <c r="E72" s="272"/>
      <c r="F72" s="267"/>
      <c r="I72" s="267"/>
    </row>
    <row r="73" spans="1:16">
      <c r="A73" s="184"/>
      <c r="B73" s="232" t="s">
        <v>8129</v>
      </c>
      <c r="C73" s="270" t="s">
        <v>17925</v>
      </c>
      <c r="D73" s="271">
        <v>-90000</v>
      </c>
      <c r="E73" s="108">
        <v>30681628</v>
      </c>
      <c r="F73" s="273">
        <v>1000</v>
      </c>
      <c r="I73" s="267"/>
    </row>
    <row r="74" spans="1:16">
      <c r="A74" s="184"/>
      <c r="B74" s="232" t="s">
        <v>8129</v>
      </c>
      <c r="C74" s="270" t="s">
        <v>17620</v>
      </c>
      <c r="D74" s="271">
        <v>-930000</v>
      </c>
      <c r="E74" s="108">
        <v>32237236</v>
      </c>
      <c r="F74" s="273"/>
      <c r="I74" s="267"/>
    </row>
    <row r="75" spans="1:16">
      <c r="A75" s="184"/>
      <c r="B75" s="232" t="s">
        <v>8129</v>
      </c>
      <c r="C75" s="270" t="s">
        <v>17926</v>
      </c>
      <c r="D75" s="271">
        <v>-835000</v>
      </c>
      <c r="E75" s="108">
        <v>32238680</v>
      </c>
      <c r="F75" s="273"/>
      <c r="I75" s="267"/>
    </row>
    <row r="76" spans="1:16">
      <c r="A76" s="184"/>
      <c r="B76" s="232" t="s">
        <v>8129</v>
      </c>
      <c r="C76" s="270" t="s">
        <v>17927</v>
      </c>
      <c r="D76" s="271">
        <v>-930000</v>
      </c>
      <c r="E76" s="108">
        <v>30162397</v>
      </c>
      <c r="F76" s="273"/>
      <c r="I76" s="267"/>
    </row>
    <row r="77" spans="1:16">
      <c r="A77" s="184"/>
      <c r="B77" s="232" t="s">
        <v>8129</v>
      </c>
      <c r="C77" s="270" t="s">
        <v>17928</v>
      </c>
      <c r="D77" s="271">
        <v>-1030000</v>
      </c>
      <c r="E77" s="108">
        <v>32281620</v>
      </c>
      <c r="F77" s="273"/>
      <c r="I77" s="267"/>
    </row>
    <row r="78" spans="1:16">
      <c r="A78" s="184"/>
      <c r="B78" s="232" t="s">
        <v>8129</v>
      </c>
      <c r="C78" s="270" t="s">
        <v>17929</v>
      </c>
      <c r="D78" s="271">
        <v>-985000</v>
      </c>
      <c r="E78" s="108">
        <v>32304350</v>
      </c>
      <c r="F78" s="273"/>
      <c r="I78" s="267"/>
    </row>
    <row r="79" spans="1:16">
      <c r="A79" s="184"/>
      <c r="B79" s="232" t="s">
        <v>8129</v>
      </c>
      <c r="C79" s="270" t="s">
        <v>17930</v>
      </c>
      <c r="D79" s="271">
        <v>-1200000</v>
      </c>
      <c r="E79" s="108">
        <v>32306507</v>
      </c>
      <c r="F79" s="273"/>
      <c r="I79" s="267"/>
    </row>
    <row r="80" spans="1:16">
      <c r="A80" s="184"/>
      <c r="B80" s="232" t="s">
        <v>8129</v>
      </c>
      <c r="C80" s="270" t="s">
        <v>8131</v>
      </c>
      <c r="D80" s="271">
        <v>-1080000</v>
      </c>
      <c r="E80" s="108">
        <v>30621600</v>
      </c>
      <c r="F80" s="273"/>
      <c r="I80" s="267"/>
    </row>
    <row r="81" spans="1:13">
      <c r="A81" s="184"/>
      <c r="B81" s="9" t="s">
        <v>8129</v>
      </c>
      <c r="C81" s="355" t="s">
        <v>17931</v>
      </c>
      <c r="D81" s="36">
        <v>-1190000</v>
      </c>
      <c r="E81" s="108">
        <v>32376533</v>
      </c>
      <c r="F81" s="273"/>
      <c r="I81" s="267"/>
    </row>
    <row r="82" spans="1:13">
      <c r="A82" s="184"/>
      <c r="B82" s="9" t="s">
        <v>8129</v>
      </c>
      <c r="C82" s="233" t="s">
        <v>17932</v>
      </c>
      <c r="D82" s="271">
        <v>-100000</v>
      </c>
      <c r="E82" s="108">
        <v>32401955</v>
      </c>
      <c r="F82" s="267"/>
      <c r="I82" s="267"/>
    </row>
    <row r="83" spans="1:13">
      <c r="A83" s="184"/>
      <c r="B83" s="9" t="s">
        <v>8129</v>
      </c>
      <c r="C83" s="233" t="s">
        <v>17933</v>
      </c>
      <c r="D83" s="271">
        <v>-980000</v>
      </c>
      <c r="E83" s="108">
        <v>32408221</v>
      </c>
      <c r="F83" s="267"/>
      <c r="I83" s="267"/>
    </row>
    <row r="84" spans="1:13">
      <c r="A84" s="184"/>
      <c r="B84" s="9" t="s">
        <v>8129</v>
      </c>
      <c r="C84" s="233" t="s">
        <v>17934</v>
      </c>
      <c r="D84" s="274">
        <v>-100000</v>
      </c>
      <c r="E84" s="108">
        <v>32424235</v>
      </c>
    </row>
    <row r="85" spans="1:13">
      <c r="B85" s="9" t="s">
        <v>8129</v>
      </c>
      <c r="C85" s="233" t="s">
        <v>17935</v>
      </c>
      <c r="D85" s="274">
        <v>-100000</v>
      </c>
      <c r="E85" s="108">
        <v>32427357</v>
      </c>
    </row>
    <row r="86" spans="1:13">
      <c r="B86" s="9" t="s">
        <v>8129</v>
      </c>
      <c r="C86" s="233" t="s">
        <v>17936</v>
      </c>
      <c r="D86" s="274">
        <v>-865000</v>
      </c>
      <c r="E86" s="108">
        <v>48008449</v>
      </c>
    </row>
    <row r="87" spans="1:13">
      <c r="B87" s="9" t="s">
        <v>8129</v>
      </c>
      <c r="C87" s="233" t="s">
        <v>17936</v>
      </c>
      <c r="D87" s="274">
        <v>-100000</v>
      </c>
      <c r="E87" s="108">
        <v>48008408</v>
      </c>
    </row>
    <row r="88" spans="1:13">
      <c r="B88" s="9" t="s">
        <v>8129</v>
      </c>
      <c r="C88" s="233" t="s">
        <v>17937</v>
      </c>
      <c r="D88" s="274">
        <v>-1390000</v>
      </c>
      <c r="E88" s="108">
        <v>48009841</v>
      </c>
    </row>
    <row r="89" spans="1:13">
      <c r="B89" s="9" t="s">
        <v>8129</v>
      </c>
      <c r="C89" s="233" t="s">
        <v>17938</v>
      </c>
      <c r="D89" s="274">
        <v>-1115000</v>
      </c>
      <c r="E89" s="108">
        <v>48019506</v>
      </c>
    </row>
    <row r="90" spans="1:13">
      <c r="B90" s="9" t="s">
        <v>17939</v>
      </c>
      <c r="C90" s="233" t="s">
        <v>17940</v>
      </c>
      <c r="D90" s="274">
        <v>310000</v>
      </c>
    </row>
    <row r="91" spans="1:13">
      <c r="B91" s="9" t="s">
        <v>8129</v>
      </c>
      <c r="C91" s="233" t="s">
        <v>17941</v>
      </c>
      <c r="D91" s="274">
        <v>-780000</v>
      </c>
      <c r="E91" s="108">
        <v>48092003</v>
      </c>
    </row>
    <row r="92" spans="1:13">
      <c r="B92" s="9"/>
      <c r="C92" s="233"/>
      <c r="D92" s="274"/>
    </row>
    <row r="93" spans="1:13">
      <c r="B93" s="275"/>
      <c r="D93" s="187"/>
    </row>
    <row r="94" spans="1:13" ht="15.75">
      <c r="A94" s="29" t="s">
        <v>1619</v>
      </c>
      <c r="B94" s="278"/>
      <c r="C94" s="250"/>
      <c r="D94" s="265">
        <f>SUM(D5:D93)</f>
        <v>0</v>
      </c>
    </row>
    <row r="95" spans="1:13" s="227" customFormat="1" ht="15">
      <c r="B95" s="276"/>
      <c r="C95" s="277"/>
      <c r="D95" s="279"/>
      <c r="H95" s="515"/>
      <c r="J95" s="520"/>
      <c r="L95" s="520"/>
      <c r="M95" s="515"/>
    </row>
    <row r="98" spans="1:3" ht="13.5" thickBot="1"/>
    <row r="99" spans="1:3" ht="15.75" thickBot="1">
      <c r="A99" s="2887" t="s">
        <v>682</v>
      </c>
      <c r="B99" s="2888"/>
      <c r="C99" s="706" t="s">
        <v>17868</v>
      </c>
    </row>
    <row r="100" spans="1:3" ht="15.75" thickBot="1">
      <c r="A100" s="707" t="s">
        <v>684</v>
      </c>
      <c r="B100" s="1721"/>
      <c r="C100" s="706" t="s">
        <v>17869</v>
      </c>
    </row>
    <row r="101" spans="1:3" ht="15.75" thickBot="1">
      <c r="A101" s="2887" t="s">
        <v>685</v>
      </c>
      <c r="B101" s="2888"/>
      <c r="C101" s="706" t="s">
        <v>17868</v>
      </c>
    </row>
    <row r="102" spans="1:3" ht="45.75" thickBot="1">
      <c r="A102" s="2887" t="s">
        <v>686</v>
      </c>
      <c r="B102" s="2888"/>
      <c r="C102" s="705" t="s">
        <v>17870</v>
      </c>
    </row>
    <row r="103" spans="1:3" ht="15.75" thickBot="1">
      <c r="A103" s="2887" t="s">
        <v>688</v>
      </c>
      <c r="B103" s="2888"/>
      <c r="C103" s="706"/>
    </row>
    <row r="104" spans="1:3" ht="15.75" thickBot="1">
      <c r="A104" s="2887" t="s">
        <v>690</v>
      </c>
      <c r="B104" s="2888"/>
      <c r="C104" s="706" t="s">
        <v>691</v>
      </c>
    </row>
    <row r="105" spans="1:3" ht="15.75" thickBot="1">
      <c r="A105" s="2887" t="s">
        <v>692</v>
      </c>
      <c r="B105" s="2888"/>
      <c r="C105" s="706" t="s">
        <v>4214</v>
      </c>
    </row>
    <row r="106" spans="1:3" ht="15.75" thickBot="1">
      <c r="A106" s="2883" t="s">
        <v>693</v>
      </c>
      <c r="B106" s="2884"/>
      <c r="C106" s="705" t="s">
        <v>694</v>
      </c>
    </row>
    <row r="107" spans="1:3" ht="15.75" thickBot="1">
      <c r="A107" s="2883" t="s">
        <v>695</v>
      </c>
      <c r="B107" s="2884"/>
      <c r="C107" s="714" t="s">
        <v>9427</v>
      </c>
    </row>
    <row r="108" spans="1:3" ht="15.75" thickBot="1">
      <c r="A108" s="2883" t="s">
        <v>697</v>
      </c>
      <c r="B108" s="2884"/>
      <c r="C108" s="705">
        <v>2304645825</v>
      </c>
    </row>
    <row r="109" spans="1:3" ht="15.75" thickBot="1">
      <c r="A109" s="2883" t="s">
        <v>699</v>
      </c>
      <c r="B109" s="2884"/>
      <c r="C109" s="705">
        <v>2307103332</v>
      </c>
    </row>
    <row r="110" spans="1:3" ht="15.75" thickBot="1">
      <c r="A110" s="2883" t="s">
        <v>700</v>
      </c>
      <c r="B110" s="2884"/>
      <c r="C110" s="709" t="s">
        <v>17871</v>
      </c>
    </row>
    <row r="111" spans="1:3" ht="15.75" thickBot="1">
      <c r="A111" s="2883" t="s">
        <v>702</v>
      </c>
      <c r="B111" s="2884"/>
      <c r="C111" s="705" t="s">
        <v>5761</v>
      </c>
    </row>
    <row r="112" spans="1:3" ht="15.75" thickBot="1">
      <c r="A112" s="2883" t="s">
        <v>704</v>
      </c>
      <c r="B112" s="2884"/>
      <c r="C112" s="709" t="s">
        <v>705</v>
      </c>
    </row>
    <row r="113" spans="1:3" ht="15.75" thickBot="1">
      <c r="A113" s="2885" t="s">
        <v>706</v>
      </c>
      <c r="B113" s="2886"/>
      <c r="C113" s="705"/>
    </row>
  </sheetData>
  <mergeCells count="15">
    <mergeCell ref="A104:B104"/>
    <mergeCell ref="A105:B105"/>
    <mergeCell ref="A106:B106"/>
    <mergeCell ref="A107:B107"/>
    <mergeCell ref="A113:B113"/>
    <mergeCell ref="A108:B108"/>
    <mergeCell ref="A109:B109"/>
    <mergeCell ref="A110:B110"/>
    <mergeCell ref="A111:B111"/>
    <mergeCell ref="A112:B112"/>
    <mergeCell ref="L1:N1"/>
    <mergeCell ref="A99:B99"/>
    <mergeCell ref="A101:B101"/>
    <mergeCell ref="A102:B102"/>
    <mergeCell ref="A103:B103"/>
  </mergeCells>
  <phoneticPr fontId="124"/>
  <printOptions horizontalCentered="1" verticalCentered="1"/>
  <pageMargins left="0.23622047244094491" right="0.23622047244094491" top="0.23622047244094491" bottom="0.23622047244094491" header="0" footer="0"/>
  <pageSetup paperSize="9" scale="47" fitToHeight="3" orientation="portrait" horizontalDpi="4294967294" verticalDpi="360" r:id="rId1"/>
  <headerFooter alignWithMargins="0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54">
    <tabColor theme="1" tint="0.499984740745262"/>
  </sheetPr>
  <dimension ref="A1:Z68"/>
  <sheetViews>
    <sheetView workbookViewId="0">
      <pane xSplit="4" ySplit="2" topLeftCell="E12" activePane="bottomRight" state="frozen"/>
      <selection pane="topRight" activeCell="D98" sqref="D98:D100"/>
      <selection pane="bottomLeft" activeCell="D98" sqref="D98:D100"/>
      <selection pane="bottomRight" activeCell="C39" sqref="C39"/>
    </sheetView>
  </sheetViews>
  <sheetFormatPr defaultColWidth="9" defaultRowHeight="12.75"/>
  <cols>
    <col min="1" max="1" width="12.140625" style="22" customWidth="1"/>
    <col min="2" max="2" width="26" style="23" customWidth="1"/>
    <col min="3" max="3" width="23.42578125" style="23" customWidth="1"/>
    <col min="4" max="4" width="13" style="37" bestFit="1" customWidth="1"/>
    <col min="5" max="5" width="10" style="25" customWidth="1"/>
    <col min="6" max="6" width="11.42578125" style="154" customWidth="1"/>
    <col min="7" max="7" width="11" style="154" customWidth="1"/>
    <col min="8" max="8" width="10.140625" style="87" bestFit="1" customWidth="1"/>
    <col min="9" max="9" width="8.7109375" style="22" customWidth="1"/>
    <col min="10" max="10" width="10.140625" style="26" bestFit="1" customWidth="1"/>
    <col min="11" max="11" width="13.42578125" style="22" bestFit="1" customWidth="1"/>
    <col min="12" max="12" width="10.7109375" style="23" customWidth="1"/>
    <col min="13" max="13" width="9.42578125" style="26" customWidth="1"/>
    <col min="14" max="14" width="9.7109375" style="22" customWidth="1"/>
    <col min="15" max="15" width="11.140625" style="86" bestFit="1" customWidth="1"/>
    <col min="16" max="16" width="9.28515625" style="23" bestFit="1" customWidth="1"/>
    <col min="17" max="17" width="19.7109375" style="23" bestFit="1" customWidth="1"/>
    <col min="18" max="16384" width="9" style="23"/>
  </cols>
  <sheetData>
    <row r="1" spans="1:17">
      <c r="A1" s="3"/>
      <c r="B1" s="2876" t="s">
        <v>9</v>
      </c>
      <c r="C1" s="1"/>
      <c r="D1" s="209" t="s">
        <v>11600</v>
      </c>
      <c r="E1" s="209" t="s">
        <v>1594</v>
      </c>
      <c r="F1" s="97"/>
      <c r="G1" s="97"/>
      <c r="H1" s="1" t="s">
        <v>1595</v>
      </c>
      <c r="I1" s="2876"/>
      <c r="J1" s="1"/>
      <c r="K1" s="1"/>
      <c r="L1" s="1"/>
      <c r="M1" s="27"/>
      <c r="N1" s="2893" t="s">
        <v>4216</v>
      </c>
      <c r="O1" s="2893"/>
      <c r="P1" s="2893"/>
      <c r="Q1" s="1"/>
    </row>
    <row r="2" spans="1:17" s="22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85" t="s">
        <v>11607</v>
      </c>
      <c r="G2" s="585" t="s">
        <v>11608</v>
      </c>
      <c r="H2" s="88" t="s">
        <v>944</v>
      </c>
      <c r="I2" s="5" t="s">
        <v>1599</v>
      </c>
      <c r="J2" s="11" t="s">
        <v>3112</v>
      </c>
      <c r="K2" s="5" t="s">
        <v>1600</v>
      </c>
      <c r="L2" s="5" t="s">
        <v>11638</v>
      </c>
      <c r="M2" s="11" t="s">
        <v>1601</v>
      </c>
      <c r="N2" s="5" t="s">
        <v>1602</v>
      </c>
      <c r="O2" s="11" t="s">
        <v>3112</v>
      </c>
      <c r="P2" s="6" t="s">
        <v>18</v>
      </c>
      <c r="Q2" s="5" t="s">
        <v>949</v>
      </c>
    </row>
    <row r="3" spans="1:17" s="22" customFormat="1">
      <c r="A3" s="3"/>
      <c r="B3" s="7"/>
      <c r="C3" s="2876"/>
      <c r="D3" s="50"/>
      <c r="E3" s="47"/>
      <c r="F3" s="97"/>
      <c r="G3" s="97"/>
      <c r="H3" s="93"/>
      <c r="I3" s="2876"/>
      <c r="J3" s="48"/>
      <c r="K3" s="2876"/>
      <c r="L3" s="2876"/>
      <c r="M3" s="48"/>
      <c r="N3" s="2876"/>
      <c r="O3" s="48"/>
      <c r="P3" s="49"/>
      <c r="Q3" s="2876"/>
    </row>
    <row r="4" spans="1:17" s="22" customFormat="1">
      <c r="A4" s="3"/>
      <c r="B4" s="245" t="s">
        <v>5713</v>
      </c>
      <c r="C4" s="2876"/>
      <c r="D4" s="67">
        <v>0</v>
      </c>
      <c r="E4" s="47"/>
      <c r="F4" s="97"/>
      <c r="G4" s="97"/>
      <c r="H4" s="93"/>
      <c r="I4" s="2876"/>
      <c r="J4" s="48"/>
      <c r="K4" s="2876"/>
      <c r="L4" s="2876"/>
      <c r="M4" s="48"/>
      <c r="N4" s="2876"/>
      <c r="O4" s="48"/>
      <c r="P4" s="49"/>
      <c r="Q4" s="2876"/>
    </row>
    <row r="5" spans="1:17" s="22" customFormat="1">
      <c r="A5" s="3"/>
      <c r="B5" s="7"/>
      <c r="C5" s="2876"/>
      <c r="D5" s="50"/>
      <c r="E5" s="47"/>
      <c r="F5" s="97"/>
      <c r="G5" s="97"/>
      <c r="H5" s="93"/>
      <c r="I5" s="2876"/>
      <c r="J5" s="48"/>
      <c r="K5" s="2876"/>
      <c r="L5" s="2876"/>
      <c r="M5" s="48"/>
      <c r="N5" s="2876"/>
      <c r="O5" s="48"/>
      <c r="P5" s="49"/>
      <c r="Q5" s="2876"/>
    </row>
    <row r="6" spans="1:17">
      <c r="A6" s="80" t="s">
        <v>17942</v>
      </c>
      <c r="B6" s="61"/>
      <c r="C6" s="104" t="s">
        <v>17943</v>
      </c>
      <c r="D6" s="58"/>
      <c r="E6" s="2007"/>
      <c r="F6" s="2224"/>
      <c r="G6" s="2224"/>
      <c r="H6" s="2008"/>
      <c r="I6" s="2005"/>
      <c r="J6" s="2010"/>
      <c r="K6" s="2005"/>
      <c r="L6" s="2004"/>
      <c r="M6" s="2010"/>
      <c r="N6" s="2005"/>
      <c r="O6" s="2052"/>
      <c r="P6" s="2004"/>
      <c r="Q6" s="2004"/>
    </row>
    <row r="7" spans="1:17">
      <c r="A7" s="2098">
        <v>5006012</v>
      </c>
      <c r="B7" s="61" t="s">
        <v>17944</v>
      </c>
      <c r="C7" s="17" t="s">
        <v>17945</v>
      </c>
      <c r="D7" s="58">
        <v>2150000</v>
      </c>
      <c r="E7" s="2007"/>
      <c r="F7" s="2224">
        <v>2080000</v>
      </c>
      <c r="G7" s="2224">
        <f t="shared" ref="G7:G8" si="0">(D7)-(F7)</f>
        <v>70000</v>
      </c>
      <c r="H7" s="2008">
        <v>1865000</v>
      </c>
      <c r="I7" s="2005" t="s">
        <v>369</v>
      </c>
      <c r="J7" s="2010">
        <v>42524</v>
      </c>
      <c r="K7" s="2005" t="s">
        <v>400</v>
      </c>
      <c r="L7" s="2004"/>
      <c r="M7" s="2010"/>
      <c r="N7" s="2005" t="s">
        <v>5733</v>
      </c>
      <c r="O7" s="2052">
        <v>42566</v>
      </c>
      <c r="P7" s="2004" t="s">
        <v>729</v>
      </c>
      <c r="Q7" s="2004"/>
    </row>
    <row r="8" spans="1:17">
      <c r="A8" s="2098">
        <v>5006013</v>
      </c>
      <c r="B8" s="61" t="s">
        <v>17946</v>
      </c>
      <c r="C8" s="17" t="s">
        <v>17947</v>
      </c>
      <c r="D8" s="58">
        <v>1150000</v>
      </c>
      <c r="E8" s="2007"/>
      <c r="F8" s="2224">
        <v>1035000</v>
      </c>
      <c r="G8" s="2224">
        <f t="shared" si="0"/>
        <v>115000</v>
      </c>
      <c r="H8" s="2008">
        <v>915000</v>
      </c>
      <c r="I8" s="2005" t="s">
        <v>25</v>
      </c>
      <c r="J8" s="2010">
        <v>42524</v>
      </c>
      <c r="K8" s="2005" t="s">
        <v>400</v>
      </c>
      <c r="L8" s="2004"/>
      <c r="M8" s="2010"/>
      <c r="N8" s="2005" t="s">
        <v>5733</v>
      </c>
      <c r="O8" s="2052">
        <v>42566</v>
      </c>
      <c r="P8" s="2004" t="s">
        <v>2200</v>
      </c>
      <c r="Q8" s="2004"/>
    </row>
    <row r="9" spans="1:17">
      <c r="A9" s="2098">
        <v>5006047</v>
      </c>
      <c r="B9" s="61" t="s">
        <v>11643</v>
      </c>
      <c r="C9" s="17" t="s">
        <v>17948</v>
      </c>
      <c r="D9" s="58">
        <v>1150000</v>
      </c>
      <c r="E9" s="2007"/>
      <c r="F9" s="2224">
        <v>1150000</v>
      </c>
      <c r="G9" s="2224">
        <f>(D9)-(F9)</f>
        <v>0</v>
      </c>
      <c r="H9" s="2008">
        <v>805000</v>
      </c>
      <c r="I9" s="2005" t="s">
        <v>104</v>
      </c>
      <c r="J9" s="2010">
        <v>42531</v>
      </c>
      <c r="K9" s="2005" t="s">
        <v>400</v>
      </c>
      <c r="L9" s="2004"/>
      <c r="M9" s="2010"/>
      <c r="N9" s="2005" t="s">
        <v>5733</v>
      </c>
      <c r="O9" s="2052">
        <v>42566</v>
      </c>
      <c r="P9" s="2004" t="s">
        <v>729</v>
      </c>
      <c r="Q9" s="2004"/>
    </row>
    <row r="10" spans="1:17">
      <c r="A10" s="2098"/>
      <c r="B10" s="61"/>
      <c r="C10" s="17"/>
      <c r="D10" s="58"/>
      <c r="E10" s="2007"/>
      <c r="F10" s="2224"/>
      <c r="G10" s="2224"/>
      <c r="H10" s="2008"/>
      <c r="I10" s="2005"/>
      <c r="J10" s="2010"/>
      <c r="K10" s="2005"/>
      <c r="L10" s="2004"/>
      <c r="M10" s="2010"/>
      <c r="N10" s="2005"/>
      <c r="O10" s="2052"/>
      <c r="P10" s="2004"/>
      <c r="Q10" s="2004"/>
    </row>
    <row r="11" spans="1:17">
      <c r="A11" s="2098"/>
      <c r="B11" s="61"/>
      <c r="C11" s="17"/>
      <c r="D11" s="58"/>
      <c r="E11" s="2007"/>
      <c r="F11" s="2224"/>
      <c r="G11" s="2224"/>
      <c r="H11" s="2008"/>
      <c r="I11" s="2005"/>
      <c r="J11" s="2010"/>
      <c r="K11" s="2005"/>
      <c r="L11" s="2004"/>
      <c r="M11" s="2010"/>
      <c r="N11" s="2005"/>
      <c r="O11" s="2052"/>
      <c r="P11" s="2004"/>
      <c r="Q11" s="2004"/>
    </row>
    <row r="12" spans="1:17">
      <c r="A12" s="2098"/>
      <c r="B12" s="61"/>
      <c r="C12" s="17"/>
      <c r="D12" s="58"/>
      <c r="E12" s="2007"/>
      <c r="F12" s="2224"/>
      <c r="G12" s="2224"/>
      <c r="H12" s="2008"/>
      <c r="I12" s="2005"/>
      <c r="J12" s="2010"/>
      <c r="K12" s="2005"/>
      <c r="L12" s="2004"/>
      <c r="M12" s="2010"/>
      <c r="N12" s="2005"/>
      <c r="O12" s="2052"/>
      <c r="P12" s="2004"/>
      <c r="Q12" s="2004"/>
    </row>
    <row r="13" spans="1:17">
      <c r="A13" s="210" t="s">
        <v>732</v>
      </c>
      <c r="B13" s="675"/>
      <c r="C13" s="2004"/>
      <c r="D13" s="58"/>
      <c r="E13" s="2007"/>
      <c r="F13" s="595"/>
      <c r="G13" s="2265"/>
      <c r="H13" s="2008"/>
      <c r="I13" s="2005"/>
      <c r="J13" s="2010"/>
      <c r="K13" s="2005"/>
      <c r="L13" s="2004"/>
      <c r="M13" s="2010"/>
      <c r="N13" s="2005"/>
      <c r="O13" s="2052"/>
      <c r="P13" s="2004"/>
      <c r="Q13" s="2004"/>
    </row>
    <row r="14" spans="1:17">
      <c r="A14" s="210"/>
      <c r="B14" s="954" t="s">
        <v>17949</v>
      </c>
      <c r="C14" s="843">
        <v>-4265000</v>
      </c>
      <c r="D14" s="58"/>
      <c r="E14" s="2007"/>
      <c r="F14" s="595"/>
      <c r="G14" s="2265"/>
      <c r="H14" s="2008"/>
      <c r="I14" s="2005"/>
      <c r="J14" s="2010"/>
      <c r="K14" s="2005"/>
      <c r="L14" s="2004"/>
      <c r="M14" s="2010"/>
      <c r="N14" s="2005"/>
      <c r="O14" s="2052"/>
      <c r="P14" s="2004"/>
      <c r="Q14" s="2004"/>
    </row>
    <row r="15" spans="1:17">
      <c r="A15" s="184"/>
      <c r="B15" s="216"/>
      <c r="C15" s="217"/>
      <c r="D15" s="58"/>
      <c r="E15" s="2007"/>
      <c r="F15" s="595"/>
      <c r="G15" s="2265"/>
      <c r="H15" s="2008"/>
      <c r="I15" s="2005"/>
      <c r="J15" s="2010"/>
      <c r="K15" s="2005"/>
      <c r="L15" s="2004"/>
      <c r="M15" s="2010"/>
      <c r="N15" s="2005"/>
      <c r="O15" s="2052"/>
      <c r="P15" s="2004"/>
      <c r="Q15" s="2004"/>
    </row>
    <row r="16" spans="1:17">
      <c r="A16" s="184"/>
      <c r="B16" s="244" t="s">
        <v>733</v>
      </c>
      <c r="C16" s="506">
        <f>SUM(D5:D12)+SUM(C13:C15)</f>
        <v>185000</v>
      </c>
      <c r="D16" s="58"/>
      <c r="E16" s="2007"/>
      <c r="F16" s="2004"/>
      <c r="G16" s="2265"/>
      <c r="H16" s="2008"/>
      <c r="I16" s="2005"/>
      <c r="J16" s="2010"/>
      <c r="K16" s="2005"/>
      <c r="L16" s="2004"/>
      <c r="M16" s="2010"/>
      <c r="N16" s="2005"/>
      <c r="O16" s="2052"/>
      <c r="P16" s="2004"/>
      <c r="Q16" s="2004"/>
    </row>
    <row r="17" spans="1:17">
      <c r="A17" s="216"/>
      <c r="B17" s="244"/>
      <c r="C17" s="673"/>
      <c r="D17" s="58"/>
      <c r="E17" s="2007"/>
      <c r="F17" s="2004"/>
      <c r="G17" s="2265"/>
      <c r="H17" s="2008"/>
      <c r="I17" s="2005"/>
      <c r="J17" s="2010"/>
      <c r="K17" s="2005"/>
      <c r="L17" s="2004"/>
      <c r="M17" s="2010"/>
      <c r="N17" s="2005"/>
      <c r="O17" s="2052"/>
      <c r="P17" s="2004"/>
      <c r="Q17" s="2004"/>
    </row>
    <row r="18" spans="1:17" s="497" customFormat="1">
      <c r="A18" s="1844"/>
      <c r="B18" s="1845"/>
      <c r="C18" s="1846"/>
      <c r="D18" s="1847"/>
      <c r="E18" s="2017"/>
      <c r="F18" s="2023"/>
      <c r="G18" s="2344"/>
      <c r="H18" s="2018"/>
      <c r="I18" s="2019"/>
      <c r="J18" s="2021"/>
      <c r="K18" s="2019"/>
      <c r="L18" s="2023"/>
      <c r="M18" s="2021"/>
      <c r="N18" s="2019"/>
      <c r="O18" s="2080"/>
      <c r="P18" s="2023"/>
      <c r="Q18" s="2023"/>
    </row>
    <row r="19" spans="1:17">
      <c r="A19" s="80" t="s">
        <v>8168</v>
      </c>
      <c r="B19" s="61"/>
      <c r="C19" s="104" t="s">
        <v>17950</v>
      </c>
      <c r="D19" s="58"/>
      <c r="E19" s="2007"/>
      <c r="F19" s="2224"/>
      <c r="G19" s="2224"/>
      <c r="H19" s="2008"/>
      <c r="I19" s="2005"/>
      <c r="J19" s="2010"/>
      <c r="K19" s="2005"/>
      <c r="L19" s="2004"/>
      <c r="M19" s="2010"/>
      <c r="N19" s="2005"/>
      <c r="O19" s="2052"/>
      <c r="P19" s="2004"/>
      <c r="Q19" s="2004"/>
    </row>
    <row r="20" spans="1:17">
      <c r="A20" s="2098">
        <v>5007134</v>
      </c>
      <c r="B20" s="61" t="s">
        <v>17951</v>
      </c>
      <c r="C20" s="17" t="s">
        <v>17952</v>
      </c>
      <c r="D20" s="58">
        <v>910000</v>
      </c>
      <c r="E20" s="2007"/>
      <c r="F20" s="2224">
        <v>910000</v>
      </c>
      <c r="G20" s="2224">
        <f>(D20)-(F20)</f>
        <v>0</v>
      </c>
      <c r="H20" s="2008">
        <v>793000</v>
      </c>
      <c r="I20" s="2005" t="s">
        <v>31</v>
      </c>
      <c r="J20" s="2010">
        <v>42581</v>
      </c>
      <c r="K20" s="2005" t="s">
        <v>394</v>
      </c>
      <c r="L20" s="2004"/>
      <c r="M20" s="2010"/>
      <c r="N20" s="2005" t="s">
        <v>67</v>
      </c>
      <c r="O20" s="2052">
        <v>42819</v>
      </c>
      <c r="P20" s="2004" t="s">
        <v>11648</v>
      </c>
      <c r="Q20" s="2004"/>
    </row>
    <row r="21" spans="1:17">
      <c r="A21" s="2098"/>
      <c r="B21" s="61"/>
      <c r="C21" s="17"/>
      <c r="D21" s="58"/>
      <c r="E21" s="2007"/>
      <c r="F21" s="2224"/>
      <c r="G21" s="2224"/>
      <c r="H21" s="2008"/>
      <c r="I21" s="2005"/>
      <c r="J21" s="2010"/>
      <c r="K21" s="2005"/>
      <c r="L21" s="2004"/>
      <c r="M21" s="2010"/>
      <c r="N21" s="2005"/>
      <c r="O21" s="2052"/>
      <c r="P21" s="2004"/>
      <c r="Q21" s="2004"/>
    </row>
    <row r="22" spans="1:17">
      <c r="A22" s="2098"/>
      <c r="B22" s="61" t="s">
        <v>17953</v>
      </c>
      <c r="C22" s="17"/>
      <c r="D22" s="58">
        <v>0</v>
      </c>
      <c r="E22" s="2007"/>
      <c r="F22" s="2224"/>
      <c r="G22" s="2224"/>
      <c r="H22" s="2008"/>
      <c r="I22" s="2005"/>
      <c r="J22" s="2010"/>
      <c r="K22" s="2005"/>
      <c r="L22" s="2004"/>
      <c r="M22" s="2010"/>
      <c r="N22" s="2005"/>
      <c r="O22" s="2052"/>
      <c r="P22" s="2004"/>
      <c r="Q22" s="2004"/>
    </row>
    <row r="23" spans="1:17">
      <c r="A23" s="2098"/>
      <c r="B23" s="61" t="s">
        <v>17954</v>
      </c>
      <c r="C23" s="17"/>
      <c r="D23" s="58">
        <v>0</v>
      </c>
      <c r="E23" s="2007"/>
      <c r="F23" s="2224"/>
      <c r="G23" s="2224"/>
      <c r="H23" s="2008"/>
      <c r="I23" s="2005"/>
      <c r="J23" s="2010"/>
      <c r="K23" s="2005"/>
      <c r="L23" s="2004"/>
      <c r="M23" s="2010"/>
      <c r="N23" s="2005"/>
      <c r="O23" s="2052"/>
      <c r="P23" s="2004"/>
      <c r="Q23" s="2004"/>
    </row>
    <row r="24" spans="1:17">
      <c r="A24" s="2098"/>
      <c r="B24" s="61"/>
      <c r="C24" s="17"/>
      <c r="D24" s="58"/>
      <c r="E24" s="2007"/>
      <c r="F24" s="2224"/>
      <c r="G24" s="2224"/>
      <c r="H24" s="2008"/>
      <c r="I24" s="2005"/>
      <c r="J24" s="2010"/>
      <c r="K24" s="2005"/>
      <c r="L24" s="2004"/>
      <c r="M24" s="2010"/>
      <c r="N24" s="2005"/>
      <c r="O24" s="2052"/>
      <c r="P24" s="2004"/>
      <c r="Q24" s="2004"/>
    </row>
    <row r="25" spans="1:17">
      <c r="A25" s="80" t="s">
        <v>9764</v>
      </c>
      <c r="B25" s="61"/>
      <c r="C25" s="17"/>
      <c r="D25" s="58"/>
      <c r="E25" s="2007"/>
      <c r="F25" s="2224"/>
      <c r="G25" s="2224"/>
      <c r="H25" s="2008"/>
      <c r="I25" s="2005"/>
      <c r="J25" s="2010"/>
      <c r="K25" s="2005"/>
      <c r="L25" s="2004"/>
      <c r="M25" s="2010"/>
      <c r="N25" s="2005"/>
      <c r="O25" s="2052"/>
      <c r="P25" s="2004"/>
      <c r="Q25" s="2004"/>
    </row>
    <row r="26" spans="1:17">
      <c r="A26" s="2098">
        <v>5102085</v>
      </c>
      <c r="B26" s="61" t="s">
        <v>17955</v>
      </c>
      <c r="C26" s="17" t="s">
        <v>17956</v>
      </c>
      <c r="D26" s="58">
        <v>910000</v>
      </c>
      <c r="E26" s="2007"/>
      <c r="F26" s="2224">
        <v>910000</v>
      </c>
      <c r="G26" s="2224">
        <f>(D26)-(F26)</f>
        <v>0</v>
      </c>
      <c r="H26" s="2008">
        <v>685000</v>
      </c>
      <c r="I26" s="2005" t="s">
        <v>110</v>
      </c>
      <c r="J26" s="2010">
        <v>42787</v>
      </c>
      <c r="K26" s="2005" t="s">
        <v>40</v>
      </c>
      <c r="L26" s="2004" t="s">
        <v>449</v>
      </c>
      <c r="M26" s="2010"/>
      <c r="N26" s="2005" t="s">
        <v>107</v>
      </c>
      <c r="O26" s="2052">
        <v>42825</v>
      </c>
      <c r="P26" s="2004" t="s">
        <v>17957</v>
      </c>
      <c r="Q26" s="2004"/>
    </row>
    <row r="27" spans="1:17">
      <c r="A27" s="2098"/>
      <c r="B27" s="61"/>
      <c r="C27" s="17"/>
      <c r="D27" s="58"/>
      <c r="E27" s="2007"/>
      <c r="F27" s="2224"/>
      <c r="G27" s="2224"/>
      <c r="H27" s="2008"/>
      <c r="I27" s="2005"/>
      <c r="J27" s="2010"/>
      <c r="K27" s="2005"/>
      <c r="L27" s="2004"/>
      <c r="M27" s="2010"/>
      <c r="N27" s="2005"/>
      <c r="O27" s="2052"/>
      <c r="P27" s="2004"/>
      <c r="Q27" s="2004"/>
    </row>
    <row r="28" spans="1:17">
      <c r="A28" s="2098"/>
      <c r="B28" s="2004" t="s">
        <v>17958</v>
      </c>
      <c r="C28" s="17"/>
      <c r="D28" s="58"/>
      <c r="E28" s="2007"/>
      <c r="F28" s="2224"/>
      <c r="G28" s="2224"/>
      <c r="H28" s="2008"/>
      <c r="I28" s="2005"/>
      <c r="J28" s="2010"/>
      <c r="K28" s="2005"/>
      <c r="L28" s="2004"/>
      <c r="M28" s="2010"/>
      <c r="N28" s="2005"/>
      <c r="O28" s="2052"/>
      <c r="P28" s="2004"/>
      <c r="Q28" s="2004"/>
    </row>
    <row r="29" spans="1:17">
      <c r="A29" s="2098"/>
      <c r="B29" s="2004" t="s">
        <v>731</v>
      </c>
      <c r="C29" s="17"/>
      <c r="D29" s="58"/>
      <c r="E29" s="2007"/>
      <c r="F29" s="2224"/>
      <c r="G29" s="2224"/>
      <c r="H29" s="2008"/>
      <c r="I29" s="2005"/>
      <c r="J29" s="2010"/>
      <c r="K29" s="2005"/>
      <c r="L29" s="2004"/>
      <c r="M29" s="2010"/>
      <c r="N29" s="2005"/>
      <c r="O29" s="2052"/>
      <c r="P29" s="2004"/>
      <c r="Q29" s="2004"/>
    </row>
    <row r="30" spans="1:17">
      <c r="A30" s="2098"/>
      <c r="B30" s="61"/>
      <c r="C30" s="17"/>
      <c r="D30" s="58"/>
      <c r="E30" s="2007"/>
      <c r="F30" s="2224"/>
      <c r="G30" s="2224"/>
      <c r="H30" s="2008"/>
      <c r="I30" s="2005"/>
      <c r="J30" s="2010"/>
      <c r="K30" s="2005"/>
      <c r="L30" s="2004"/>
      <c r="M30" s="2010"/>
      <c r="N30" s="2005"/>
      <c r="O30" s="2052"/>
      <c r="P30" s="2004"/>
      <c r="Q30" s="2004"/>
    </row>
    <row r="31" spans="1:17">
      <c r="A31" s="210" t="s">
        <v>732</v>
      </c>
      <c r="B31" s="675"/>
      <c r="C31" s="2004"/>
      <c r="D31" s="58"/>
      <c r="E31" s="2007"/>
      <c r="F31" s="595"/>
      <c r="G31" s="2265"/>
      <c r="H31" s="2008"/>
      <c r="I31" s="2005"/>
      <c r="J31" s="2010"/>
      <c r="K31" s="2005"/>
      <c r="L31" s="2004"/>
      <c r="M31" s="2010"/>
      <c r="N31" s="2005"/>
      <c r="O31" s="2052"/>
      <c r="P31" s="2004"/>
      <c r="Q31" s="2004"/>
    </row>
    <row r="32" spans="1:17">
      <c r="A32" s="210"/>
      <c r="B32" s="675" t="s">
        <v>17317</v>
      </c>
      <c r="C32" s="979">
        <v>185000</v>
      </c>
      <c r="D32" s="58"/>
      <c r="E32" s="2007"/>
      <c r="F32" s="595"/>
      <c r="G32" s="2265"/>
      <c r="H32" s="2008"/>
      <c r="I32" s="2005"/>
      <c r="J32" s="2010"/>
      <c r="K32" s="2005"/>
      <c r="L32" s="2004"/>
      <c r="M32" s="2010"/>
      <c r="N32" s="2005"/>
      <c r="O32" s="2052"/>
      <c r="P32" s="2004"/>
      <c r="Q32" s="2004"/>
    </row>
    <row r="33" spans="1:17">
      <c r="A33" s="210"/>
      <c r="B33" s="954" t="s">
        <v>13648</v>
      </c>
      <c r="C33" s="676">
        <v>-1820000</v>
      </c>
      <c r="D33" s="58"/>
      <c r="E33" s="2007"/>
      <c r="F33" s="595"/>
      <c r="G33" s="2265"/>
      <c r="H33" s="2008"/>
      <c r="I33" s="2005"/>
      <c r="J33" s="2010"/>
      <c r="K33" s="2005"/>
      <c r="L33" s="2004"/>
      <c r="M33" s="2010"/>
      <c r="N33" s="2005"/>
      <c r="O33" s="2052"/>
      <c r="P33" s="2004"/>
      <c r="Q33" s="2004"/>
    </row>
    <row r="34" spans="1:17">
      <c r="A34" s="184"/>
      <c r="B34" s="216"/>
      <c r="C34" s="217"/>
      <c r="D34" s="58"/>
      <c r="E34" s="2007"/>
      <c r="F34" s="595"/>
      <c r="G34" s="2265"/>
      <c r="H34" s="2008"/>
      <c r="I34" s="2005"/>
      <c r="J34" s="2010"/>
      <c r="K34" s="2005"/>
      <c r="L34" s="2004"/>
      <c r="M34" s="2010"/>
      <c r="N34" s="2005"/>
      <c r="O34" s="2052"/>
      <c r="P34" s="2004"/>
      <c r="Q34" s="2004"/>
    </row>
    <row r="35" spans="1:17">
      <c r="A35" s="184"/>
      <c r="B35" s="244" t="s">
        <v>733</v>
      </c>
      <c r="C35" s="506">
        <f>SUM(D18:D30)+SUM(C31:C34)</f>
        <v>185000</v>
      </c>
      <c r="D35" s="58"/>
      <c r="E35" s="2007"/>
      <c r="F35" s="2004"/>
      <c r="G35" s="2265"/>
      <c r="H35" s="2008"/>
      <c r="I35" s="2005"/>
      <c r="J35" s="2010"/>
      <c r="K35" s="2005"/>
      <c r="L35" s="2004"/>
      <c r="M35" s="2010"/>
      <c r="N35" s="2005"/>
      <c r="O35" s="2052"/>
      <c r="P35" s="2004"/>
      <c r="Q35" s="2004"/>
    </row>
    <row r="36" spans="1:17">
      <c r="A36" s="2098"/>
      <c r="B36" s="61"/>
      <c r="C36" s="17"/>
      <c r="D36" s="58"/>
      <c r="E36" s="2007"/>
      <c r="F36" s="2224"/>
      <c r="G36" s="2224"/>
      <c r="H36" s="2008"/>
      <c r="I36" s="2005"/>
      <c r="J36" s="2010"/>
      <c r="K36" s="2005"/>
      <c r="L36" s="2004"/>
      <c r="M36" s="2010"/>
      <c r="N36" s="2005"/>
      <c r="O36" s="2052"/>
      <c r="P36" s="2004"/>
      <c r="Q36" s="2004"/>
    </row>
    <row r="37" spans="1:17">
      <c r="A37" s="2098"/>
      <c r="B37" s="61"/>
      <c r="C37" s="17"/>
      <c r="D37" s="58"/>
      <c r="E37" s="2007"/>
      <c r="F37" s="2224"/>
      <c r="G37" s="2224"/>
      <c r="H37" s="2008"/>
      <c r="I37" s="2005"/>
      <c r="J37" s="2010"/>
      <c r="K37" s="2005"/>
      <c r="L37" s="2004"/>
      <c r="M37" s="2010"/>
      <c r="N37" s="2005"/>
      <c r="O37" s="2052"/>
      <c r="P37" s="2004"/>
      <c r="Q37" s="2004"/>
    </row>
    <row r="38" spans="1:17">
      <c r="A38" s="2098"/>
      <c r="B38" s="61"/>
      <c r="C38" s="2004"/>
      <c r="D38" s="58"/>
      <c r="E38" s="2007"/>
      <c r="F38" s="2224"/>
      <c r="G38" s="2224"/>
      <c r="H38" s="2008"/>
      <c r="I38" s="2005"/>
      <c r="J38" s="2010"/>
      <c r="K38" s="2005"/>
      <c r="L38" s="2004"/>
      <c r="M38" s="2010"/>
      <c r="N38" s="2005"/>
      <c r="O38" s="2052"/>
      <c r="P38" s="2004"/>
      <c r="Q38" s="2004"/>
    </row>
    <row r="39" spans="1:17">
      <c r="A39" s="2098"/>
      <c r="B39" s="61"/>
      <c r="C39" s="17"/>
      <c r="D39" s="58"/>
      <c r="E39" s="2007"/>
      <c r="F39" s="2224"/>
      <c r="G39" s="2224"/>
      <c r="H39" s="2008"/>
      <c r="I39" s="2005"/>
      <c r="J39" s="2010"/>
      <c r="K39" s="2005"/>
      <c r="L39" s="2004"/>
      <c r="M39" s="2010"/>
      <c r="N39" s="2005"/>
      <c r="O39" s="2052"/>
      <c r="P39" s="2004"/>
      <c r="Q39" s="2004"/>
    </row>
    <row r="40" spans="1:17">
      <c r="A40" s="2098"/>
      <c r="B40" s="61"/>
      <c r="C40" s="17"/>
      <c r="D40" s="58"/>
      <c r="E40" s="2007"/>
      <c r="F40" s="2224"/>
      <c r="G40" s="2224"/>
      <c r="H40" s="2008"/>
      <c r="I40" s="2005"/>
      <c r="J40" s="2010"/>
      <c r="K40" s="2005"/>
      <c r="L40" s="2004"/>
      <c r="M40" s="2010"/>
      <c r="N40" s="2005"/>
      <c r="O40" s="2052"/>
      <c r="P40" s="2004"/>
      <c r="Q40" s="2004"/>
    </row>
    <row r="41" spans="1:17">
      <c r="A41" s="41"/>
      <c r="B41" s="61"/>
      <c r="C41" s="17"/>
      <c r="D41" s="58"/>
      <c r="E41" s="2007"/>
      <c r="F41" s="2224"/>
      <c r="G41" s="2224"/>
      <c r="H41" s="2008"/>
      <c r="I41" s="2005"/>
      <c r="J41" s="2010"/>
      <c r="K41" s="2005"/>
      <c r="L41" s="2004"/>
      <c r="M41" s="2010"/>
      <c r="N41" s="2005"/>
      <c r="O41" s="2052"/>
      <c r="P41" s="2004"/>
      <c r="Q41" s="2004"/>
    </row>
    <row r="42" spans="1:17">
      <c r="A42" s="2098"/>
      <c r="B42" s="61"/>
      <c r="C42" s="61"/>
      <c r="D42" s="58"/>
      <c r="E42" s="2007"/>
      <c r="F42" s="2224"/>
      <c r="G42" s="2224"/>
      <c r="H42" s="2008"/>
      <c r="I42" s="2005"/>
      <c r="J42" s="2010"/>
      <c r="K42" s="2005"/>
      <c r="L42" s="2004"/>
      <c r="M42" s="2010"/>
      <c r="N42" s="2005"/>
      <c r="O42" s="2052"/>
      <c r="P42" s="2004"/>
      <c r="Q42" s="2004"/>
    </row>
    <row r="43" spans="1:17" ht="13.5" thickBot="1">
      <c r="A43" s="2053"/>
      <c r="B43" s="2054"/>
      <c r="C43" s="2054"/>
      <c r="D43" s="2266"/>
      <c r="E43" s="2007"/>
      <c r="F43" s="2224"/>
      <c r="G43" s="2224"/>
      <c r="H43" s="2008"/>
      <c r="I43" s="2005"/>
      <c r="J43" s="2010"/>
      <c r="K43" s="2005"/>
      <c r="L43" s="2004"/>
      <c r="M43" s="2010"/>
      <c r="N43" s="2005"/>
      <c r="O43" s="2052"/>
      <c r="P43" s="2004"/>
      <c r="Q43" s="2004"/>
    </row>
    <row r="44" spans="1:17" s="22" customFormat="1">
      <c r="A44" s="15" t="s">
        <v>557</v>
      </c>
      <c r="B44" s="16"/>
      <c r="C44" s="17"/>
      <c r="D44" s="46"/>
      <c r="E44" s="2007"/>
      <c r="F44" s="2224"/>
      <c r="G44" s="2224"/>
      <c r="H44" s="2041"/>
      <c r="I44" s="2005"/>
      <c r="J44" s="2010"/>
      <c r="K44" s="2005"/>
      <c r="L44" s="2004"/>
      <c r="M44" s="2010"/>
      <c r="N44" s="2005"/>
      <c r="O44" s="2052"/>
      <c r="P44" s="2004"/>
      <c r="Q44" s="2004"/>
    </row>
    <row r="45" spans="1:17" s="22" customFormat="1">
      <c r="A45" s="2876"/>
      <c r="B45" s="16"/>
      <c r="C45" s="17"/>
      <c r="D45" s="46"/>
      <c r="E45" s="2007"/>
      <c r="F45" s="2224"/>
      <c r="G45" s="2224"/>
      <c r="H45" s="2041"/>
      <c r="I45" s="2005"/>
      <c r="J45" s="2010"/>
      <c r="K45" s="2005"/>
      <c r="L45" s="2004"/>
      <c r="M45" s="2010"/>
      <c r="N45" s="2005"/>
      <c r="O45" s="2052"/>
      <c r="P45" s="2004"/>
      <c r="Q45" s="2004"/>
    </row>
    <row r="46" spans="1:17" s="22" customFormat="1">
      <c r="A46" s="2876"/>
      <c r="B46" s="16" t="s">
        <v>14723</v>
      </c>
      <c r="C46" s="130" t="s">
        <v>17949</v>
      </c>
      <c r="D46" s="36">
        <v>-4265000</v>
      </c>
      <c r="E46" s="2306" t="s">
        <v>17959</v>
      </c>
      <c r="F46" s="2306" t="s">
        <v>14725</v>
      </c>
      <c r="G46" s="2224"/>
      <c r="H46" s="2041"/>
      <c r="I46" s="2005"/>
      <c r="J46" s="2010"/>
      <c r="K46" s="2005"/>
      <c r="L46" s="2004"/>
      <c r="M46" s="2010"/>
      <c r="N46" s="2005"/>
      <c r="O46" s="2052"/>
      <c r="P46" s="2004"/>
      <c r="Q46" s="2004"/>
    </row>
    <row r="47" spans="1:17" s="22" customFormat="1">
      <c r="A47" s="2876"/>
      <c r="B47" s="9"/>
      <c r="C47" s="8"/>
      <c r="D47" s="36"/>
      <c r="E47" s="2007"/>
      <c r="F47" s="2224"/>
      <c r="G47" s="2224"/>
      <c r="H47" s="2041"/>
      <c r="I47" s="2005"/>
      <c r="J47" s="2010"/>
      <c r="K47" s="2005"/>
      <c r="L47" s="2004"/>
      <c r="M47" s="2010"/>
      <c r="N47" s="2005"/>
      <c r="O47" s="2052"/>
      <c r="P47" s="2004"/>
      <c r="Q47" s="2004"/>
    </row>
    <row r="48" spans="1:17" s="22" customFormat="1">
      <c r="A48" s="2876"/>
      <c r="B48" s="16"/>
      <c r="C48" s="28"/>
      <c r="D48" s="46"/>
      <c r="E48" s="2007"/>
      <c r="F48" s="2224"/>
      <c r="G48" s="2224"/>
      <c r="H48" s="2041"/>
      <c r="I48" s="2005"/>
      <c r="J48" s="2010"/>
      <c r="K48" s="2005"/>
      <c r="L48" s="2004"/>
      <c r="M48" s="2010"/>
      <c r="N48" s="2005"/>
      <c r="O48" s="2052"/>
      <c r="P48" s="2004"/>
      <c r="Q48" s="2004"/>
    </row>
    <row r="49" spans="1:26" s="25" customFormat="1">
      <c r="A49" s="44" t="s">
        <v>1619</v>
      </c>
      <c r="B49" s="2007"/>
      <c r="C49" s="2007"/>
      <c r="D49" s="117">
        <f>SUM(D3:D48)</f>
        <v>2005000</v>
      </c>
      <c r="E49" s="2007"/>
      <c r="F49" s="2224"/>
      <c r="G49" s="2224"/>
      <c r="H49" s="2041"/>
      <c r="I49" s="2005"/>
      <c r="J49" s="2010"/>
      <c r="K49" s="2005"/>
      <c r="L49" s="2004"/>
      <c r="M49" s="2010"/>
      <c r="N49" s="2005"/>
      <c r="O49" s="2052"/>
      <c r="P49" s="2004"/>
      <c r="Q49" s="2004"/>
      <c r="R49" s="2007"/>
      <c r="S49" s="2007"/>
      <c r="T49" s="2007"/>
      <c r="U49" s="2007"/>
      <c r="V49" s="2007"/>
      <c r="W49" s="2007"/>
      <c r="X49" s="2007"/>
      <c r="Y49" s="2007"/>
      <c r="Z49" s="2007"/>
    </row>
    <row r="53" spans="1:26" ht="13.5" thickBot="1">
      <c r="A53" s="2005"/>
      <c r="B53" s="2004"/>
      <c r="C53" s="2004"/>
      <c r="D53" s="2083"/>
      <c r="E53" s="2007"/>
      <c r="F53" s="2224"/>
      <c r="G53" s="2224"/>
      <c r="H53" s="2041"/>
      <c r="I53" s="2005"/>
      <c r="J53" s="2010"/>
      <c r="K53" s="2005"/>
      <c r="L53" s="2004"/>
      <c r="M53" s="2010"/>
      <c r="N53" s="2005"/>
      <c r="O53" s="2052"/>
      <c r="P53" s="2004"/>
      <c r="Q53" s="2004"/>
      <c r="R53" s="2004"/>
      <c r="S53" s="2004"/>
      <c r="T53" s="2004"/>
      <c r="U53" s="2004"/>
      <c r="V53" s="2004"/>
      <c r="W53" s="2004"/>
      <c r="X53" s="2004"/>
      <c r="Y53" s="2004"/>
      <c r="Z53" s="2004"/>
    </row>
    <row r="54" spans="1:26" ht="15.75" thickBot="1">
      <c r="A54" s="2887" t="s">
        <v>682</v>
      </c>
      <c r="B54" s="2888"/>
      <c r="C54" s="706" t="s">
        <v>14731</v>
      </c>
      <c r="D54" s="2083"/>
      <c r="E54" s="2007"/>
      <c r="F54" s="2224"/>
      <c r="G54" s="2224"/>
      <c r="H54" s="2041"/>
      <c r="I54" s="2005"/>
      <c r="J54" s="2010"/>
      <c r="K54" s="2005"/>
      <c r="L54" s="2004"/>
      <c r="M54" s="2010"/>
      <c r="N54" s="2005"/>
      <c r="O54" s="2052"/>
      <c r="P54" s="2004"/>
      <c r="Q54" s="2004"/>
      <c r="R54" s="2004"/>
      <c r="S54" s="2004"/>
      <c r="T54" s="2004"/>
      <c r="U54" s="2004"/>
      <c r="V54" s="2004"/>
      <c r="W54" s="2004"/>
      <c r="X54" s="2004"/>
      <c r="Y54" s="2004"/>
      <c r="Z54" s="2004"/>
    </row>
    <row r="55" spans="1:26" ht="15.75" thickBot="1">
      <c r="A55" s="707" t="s">
        <v>684</v>
      </c>
      <c r="B55" s="1721"/>
      <c r="C55" s="706" t="s">
        <v>14731</v>
      </c>
      <c r="D55" s="2083"/>
      <c r="E55" s="2007"/>
      <c r="F55" s="2224"/>
      <c r="G55" s="2224"/>
      <c r="H55" s="2041"/>
      <c r="I55" s="2005"/>
      <c r="J55" s="2010"/>
      <c r="K55" s="2005"/>
      <c r="L55" s="2004"/>
      <c r="M55" s="2010"/>
      <c r="N55" s="2005"/>
      <c r="O55" s="2052"/>
      <c r="P55" s="2004"/>
      <c r="Q55" s="2004"/>
      <c r="R55" s="2004"/>
      <c r="S55" s="2004"/>
      <c r="T55" s="2004"/>
      <c r="U55" s="2004"/>
      <c r="V55" s="2004"/>
      <c r="W55" s="2004"/>
      <c r="X55" s="2004"/>
      <c r="Y55" s="2004"/>
      <c r="Z55" s="2004"/>
    </row>
    <row r="56" spans="1:26" ht="15.75" thickBot="1">
      <c r="A56" s="2887" t="s">
        <v>685</v>
      </c>
      <c r="B56" s="2888"/>
      <c r="C56" s="706" t="s">
        <v>14731</v>
      </c>
      <c r="D56" s="2083"/>
      <c r="E56" s="2007"/>
      <c r="F56" s="2224"/>
      <c r="G56" s="2224"/>
      <c r="H56" s="2041"/>
      <c r="I56" s="2005"/>
      <c r="J56" s="2010"/>
      <c r="K56" s="2005"/>
      <c r="L56" s="2004"/>
      <c r="M56" s="2010"/>
      <c r="N56" s="2005"/>
      <c r="O56" s="2052"/>
      <c r="P56" s="2004"/>
      <c r="Q56" s="2004"/>
      <c r="R56" s="2004"/>
      <c r="S56" s="2004"/>
      <c r="T56" s="2004"/>
      <c r="U56" s="2004"/>
      <c r="V56" s="2004"/>
      <c r="W56" s="2004"/>
      <c r="X56" s="2004"/>
      <c r="Y56" s="2004"/>
      <c r="Z56" s="2004"/>
    </row>
    <row r="57" spans="1:26" ht="90.75" thickBot="1">
      <c r="A57" s="2887" t="s">
        <v>686</v>
      </c>
      <c r="B57" s="2888"/>
      <c r="C57" s="705" t="s">
        <v>14732</v>
      </c>
      <c r="D57" s="2083"/>
      <c r="E57" s="2007"/>
      <c r="F57" s="2224"/>
      <c r="G57" s="2224"/>
      <c r="H57" s="2041"/>
      <c r="I57" s="2005"/>
      <c r="J57" s="2010"/>
      <c r="K57" s="2005"/>
      <c r="L57" s="2004"/>
      <c r="M57" s="2010"/>
      <c r="N57" s="2005"/>
      <c r="O57" s="2052"/>
      <c r="P57" s="2004"/>
      <c r="Q57" s="2004"/>
      <c r="R57" s="2004"/>
      <c r="S57" s="2004"/>
      <c r="T57" s="2004"/>
      <c r="U57" s="2004"/>
      <c r="V57" s="2004"/>
      <c r="W57" s="2004"/>
      <c r="X57" s="2004"/>
      <c r="Y57" s="2004"/>
      <c r="Z57" s="2004"/>
    </row>
    <row r="58" spans="1:26" ht="15.75" thickBot="1">
      <c r="A58" s="2887" t="s">
        <v>688</v>
      </c>
      <c r="B58" s="2888"/>
      <c r="C58" s="706" t="s">
        <v>14733</v>
      </c>
      <c r="D58" s="2083"/>
      <c r="E58" s="2007"/>
      <c r="F58" s="2224"/>
      <c r="G58" s="2224"/>
      <c r="H58" s="2041"/>
      <c r="I58" s="2005"/>
      <c r="J58" s="2010"/>
      <c r="K58" s="2005"/>
      <c r="L58" s="2004"/>
      <c r="M58" s="2010"/>
      <c r="N58" s="2005"/>
      <c r="O58" s="2052"/>
      <c r="P58" s="2004"/>
      <c r="Q58" s="2004"/>
      <c r="R58" s="2004"/>
      <c r="S58" s="2004"/>
      <c r="T58" s="2004"/>
      <c r="U58" s="2004"/>
      <c r="V58" s="2004"/>
      <c r="W58" s="2004"/>
      <c r="X58" s="2004"/>
      <c r="Y58" s="2004"/>
      <c r="Z58" s="2004"/>
    </row>
    <row r="59" spans="1:26" ht="15.75" thickBot="1">
      <c r="A59" s="2887" t="s">
        <v>690</v>
      </c>
      <c r="B59" s="2888"/>
      <c r="C59" s="706" t="s">
        <v>11634</v>
      </c>
      <c r="D59" s="2083"/>
      <c r="E59" s="2007"/>
      <c r="F59" s="2224"/>
      <c r="G59" s="2224"/>
      <c r="H59" s="2041"/>
      <c r="I59" s="2005"/>
      <c r="J59" s="2010"/>
      <c r="K59" s="2005"/>
      <c r="L59" s="2004"/>
      <c r="M59" s="2010"/>
      <c r="N59" s="2005"/>
      <c r="O59" s="2052"/>
      <c r="P59" s="2004"/>
      <c r="Q59" s="2004"/>
      <c r="R59" s="2004"/>
      <c r="S59" s="2004"/>
      <c r="T59" s="2004"/>
      <c r="U59" s="2004"/>
      <c r="V59" s="2004"/>
      <c r="W59" s="2004"/>
      <c r="X59" s="2004"/>
      <c r="Y59" s="2004"/>
      <c r="Z59" s="2004"/>
    </row>
    <row r="60" spans="1:26" ht="15.75" thickBot="1">
      <c r="A60" s="2887" t="s">
        <v>692</v>
      </c>
      <c r="B60" s="2888"/>
      <c r="C60" s="706" t="s">
        <v>4214</v>
      </c>
      <c r="D60" s="2083"/>
      <c r="E60" s="2007"/>
      <c r="F60" s="2224"/>
      <c r="G60" s="2224"/>
      <c r="H60" s="2041"/>
      <c r="I60" s="2005"/>
      <c r="J60" s="2010"/>
      <c r="K60" s="2005"/>
      <c r="L60" s="2004"/>
      <c r="M60" s="2010"/>
      <c r="N60" s="2005"/>
      <c r="O60" s="2052"/>
      <c r="P60" s="2004"/>
      <c r="Q60" s="2004"/>
      <c r="R60" s="2004"/>
      <c r="S60" s="2004"/>
      <c r="T60" s="2004"/>
      <c r="U60" s="2004"/>
      <c r="V60" s="2004"/>
      <c r="W60" s="2004"/>
      <c r="X60" s="2004"/>
      <c r="Y60" s="2004"/>
      <c r="Z60" s="2004"/>
    </row>
    <row r="61" spans="1:26" s="37" customFormat="1" ht="15.75" thickBot="1">
      <c r="A61" s="2883" t="s">
        <v>693</v>
      </c>
      <c r="B61" s="2884"/>
      <c r="C61" s="705" t="s">
        <v>694</v>
      </c>
      <c r="D61" s="2083"/>
      <c r="E61" s="2007"/>
      <c r="F61" s="2224"/>
      <c r="G61" s="2224"/>
      <c r="H61" s="2041"/>
      <c r="I61" s="2005"/>
      <c r="J61" s="2010"/>
      <c r="K61" s="2005"/>
      <c r="L61" s="2004"/>
      <c r="M61" s="2010"/>
      <c r="N61" s="2005"/>
      <c r="O61" s="2052"/>
      <c r="P61" s="2004"/>
      <c r="Q61" s="2004"/>
      <c r="R61" s="2004"/>
      <c r="S61" s="2004"/>
      <c r="T61" s="2004"/>
      <c r="U61" s="2004"/>
      <c r="V61" s="2004"/>
      <c r="W61" s="2004"/>
      <c r="X61" s="2004"/>
      <c r="Y61" s="2004"/>
      <c r="Z61" s="2004"/>
    </row>
    <row r="62" spans="1:26" s="37" customFormat="1" ht="15.75" thickBot="1">
      <c r="A62" s="2883" t="s">
        <v>695</v>
      </c>
      <c r="B62" s="2884"/>
      <c r="C62" s="717" t="s">
        <v>696</v>
      </c>
      <c r="D62" s="2083"/>
      <c r="E62" s="2007"/>
      <c r="F62" s="2224"/>
      <c r="G62" s="2224"/>
      <c r="H62" s="2041"/>
      <c r="I62" s="2005"/>
      <c r="J62" s="2010"/>
      <c r="K62" s="2005"/>
      <c r="L62" s="2004"/>
      <c r="M62" s="2010"/>
      <c r="N62" s="2005"/>
      <c r="O62" s="2052"/>
      <c r="P62" s="2004"/>
      <c r="Q62" s="2004"/>
      <c r="R62" s="2004"/>
      <c r="S62" s="2004"/>
      <c r="T62" s="2004"/>
      <c r="U62" s="2004"/>
      <c r="V62" s="2004"/>
      <c r="W62" s="2004"/>
      <c r="X62" s="2004"/>
      <c r="Y62" s="2004"/>
      <c r="Z62" s="2004"/>
    </row>
    <row r="63" spans="1:26" s="37" customFormat="1" ht="15.75" thickBot="1">
      <c r="A63" s="2883" t="s">
        <v>697</v>
      </c>
      <c r="B63" s="2884"/>
      <c r="C63" s="705" t="s">
        <v>14734</v>
      </c>
      <c r="D63" s="2083"/>
      <c r="E63" s="2007"/>
      <c r="F63" s="2224"/>
      <c r="G63" s="2224"/>
      <c r="H63" s="2041"/>
      <c r="I63" s="2005"/>
      <c r="J63" s="2010"/>
      <c r="K63" s="2005"/>
      <c r="L63" s="2004"/>
      <c r="M63" s="2010"/>
      <c r="N63" s="2005"/>
      <c r="O63" s="2052"/>
      <c r="P63" s="2004"/>
      <c r="Q63" s="2004"/>
      <c r="R63" s="2004"/>
      <c r="S63" s="2004"/>
      <c r="T63" s="2004"/>
      <c r="U63" s="2004"/>
      <c r="V63" s="2004"/>
      <c r="W63" s="2004"/>
      <c r="X63" s="2004"/>
      <c r="Y63" s="2004"/>
      <c r="Z63" s="2004"/>
    </row>
    <row r="64" spans="1:26" s="37" customFormat="1" ht="15.75" thickBot="1">
      <c r="A64" s="2883" t="s">
        <v>699</v>
      </c>
      <c r="B64" s="2884"/>
      <c r="C64" s="705" t="s">
        <v>14735</v>
      </c>
      <c r="D64" s="2083"/>
      <c r="E64" s="2007"/>
      <c r="F64" s="2224"/>
      <c r="G64" s="2224"/>
      <c r="H64" s="2041"/>
      <c r="I64" s="2005"/>
      <c r="J64" s="2010"/>
      <c r="K64" s="2005"/>
      <c r="L64" s="2004"/>
      <c r="M64" s="2010"/>
      <c r="N64" s="2005"/>
      <c r="O64" s="2052"/>
      <c r="P64" s="2004"/>
      <c r="Q64" s="2004"/>
      <c r="R64" s="2004"/>
      <c r="S64" s="2004"/>
      <c r="T64" s="2004"/>
      <c r="U64" s="2004"/>
      <c r="V64" s="2004"/>
      <c r="W64" s="2004"/>
      <c r="X64" s="2004"/>
      <c r="Y64" s="2004"/>
      <c r="Z64" s="2004"/>
    </row>
    <row r="65" spans="1:26" s="37" customFormat="1" ht="30.75" thickBot="1">
      <c r="A65" s="2885" t="s">
        <v>700</v>
      </c>
      <c r="B65" s="2886"/>
      <c r="C65" s="713" t="s">
        <v>14736</v>
      </c>
      <c r="D65" s="2083"/>
      <c r="E65" s="2007"/>
      <c r="F65" s="2224"/>
      <c r="G65" s="2224"/>
      <c r="H65" s="2041"/>
      <c r="I65" s="2005"/>
      <c r="J65" s="2010"/>
      <c r="K65" s="2005"/>
      <c r="L65" s="2004"/>
      <c r="M65" s="2010"/>
      <c r="N65" s="2005"/>
      <c r="O65" s="2052"/>
      <c r="P65" s="2004"/>
      <c r="Q65" s="2004"/>
      <c r="R65" s="2004"/>
      <c r="S65" s="2004"/>
      <c r="T65" s="2004"/>
      <c r="U65" s="2004"/>
      <c r="V65" s="2004"/>
      <c r="W65" s="2004"/>
      <c r="X65" s="2004"/>
      <c r="Y65" s="2004"/>
      <c r="Z65" s="2004"/>
    </row>
    <row r="66" spans="1:26" s="37" customFormat="1" ht="15.75" thickBot="1">
      <c r="A66" s="2883" t="s">
        <v>702</v>
      </c>
      <c r="B66" s="2884"/>
      <c r="C66" s="705" t="s">
        <v>5761</v>
      </c>
      <c r="D66" s="2083"/>
      <c r="E66" s="2007"/>
      <c r="F66" s="2224"/>
      <c r="G66" s="2224"/>
      <c r="H66" s="2041"/>
      <c r="I66" s="2005"/>
      <c r="J66" s="2010"/>
      <c r="K66" s="2005"/>
      <c r="L66" s="2004"/>
      <c r="M66" s="2010"/>
      <c r="N66" s="2005"/>
      <c r="O66" s="2052"/>
      <c r="P66" s="2004"/>
      <c r="Q66" s="2004"/>
      <c r="R66" s="2004"/>
      <c r="S66" s="2004"/>
      <c r="T66" s="2004"/>
      <c r="U66" s="2004"/>
      <c r="V66" s="2004"/>
      <c r="W66" s="2004"/>
      <c r="X66" s="2004"/>
      <c r="Y66" s="2004"/>
      <c r="Z66" s="2004"/>
    </row>
    <row r="67" spans="1:26" s="37" customFormat="1" ht="15.75" thickBot="1">
      <c r="A67" s="2883" t="s">
        <v>704</v>
      </c>
      <c r="B67" s="2884"/>
      <c r="C67" s="709" t="s">
        <v>705</v>
      </c>
      <c r="D67" s="2083"/>
      <c r="E67" s="2007"/>
      <c r="F67" s="2224"/>
      <c r="G67" s="2224"/>
      <c r="H67" s="2041"/>
      <c r="I67" s="2005"/>
      <c r="J67" s="2010"/>
      <c r="K67" s="2005"/>
      <c r="L67" s="2004"/>
      <c r="M67" s="2010"/>
      <c r="N67" s="2005"/>
      <c r="O67" s="2052"/>
      <c r="P67" s="2004"/>
      <c r="Q67" s="2004"/>
      <c r="R67" s="2004"/>
      <c r="S67" s="2004"/>
      <c r="T67" s="2004"/>
      <c r="U67" s="2004"/>
      <c r="V67" s="2004"/>
      <c r="W67" s="2004"/>
      <c r="X67" s="2004"/>
      <c r="Y67" s="2004"/>
      <c r="Z67" s="2004"/>
    </row>
    <row r="68" spans="1:26" s="37" customFormat="1" ht="60.75" thickBot="1">
      <c r="A68" s="2885" t="s">
        <v>706</v>
      </c>
      <c r="B68" s="2886"/>
      <c r="C68" s="705" t="s">
        <v>14737</v>
      </c>
      <c r="D68" s="2083"/>
      <c r="E68" s="2007"/>
      <c r="F68" s="2224"/>
      <c r="G68" s="2224"/>
      <c r="H68" s="2041"/>
      <c r="I68" s="2005"/>
      <c r="J68" s="2010"/>
      <c r="K68" s="2005"/>
      <c r="L68" s="2004"/>
      <c r="M68" s="2010"/>
      <c r="N68" s="2005"/>
      <c r="O68" s="2052"/>
      <c r="P68" s="2004"/>
      <c r="Q68" s="2004"/>
      <c r="R68" s="2004"/>
      <c r="S68" s="2004"/>
      <c r="T68" s="2004"/>
      <c r="U68" s="2004"/>
      <c r="V68" s="2004"/>
      <c r="W68" s="2004"/>
      <c r="X68" s="2004"/>
      <c r="Y68" s="2004"/>
      <c r="Z68" s="2004"/>
    </row>
  </sheetData>
  <mergeCells count="15">
    <mergeCell ref="A66:B66"/>
    <mergeCell ref="A67:B67"/>
    <mergeCell ref="A68:B68"/>
    <mergeCell ref="A60:B60"/>
    <mergeCell ref="A61:B61"/>
    <mergeCell ref="A62:B62"/>
    <mergeCell ref="A63:B63"/>
    <mergeCell ref="A64:B64"/>
    <mergeCell ref="A65:B65"/>
    <mergeCell ref="A59:B59"/>
    <mergeCell ref="N1:P1"/>
    <mergeCell ref="A54:B54"/>
    <mergeCell ref="A56:B56"/>
    <mergeCell ref="A57:B57"/>
    <mergeCell ref="A58:B58"/>
  </mergeCells>
  <phoneticPr fontId="124"/>
  <pageMargins left="0.7" right="0.7" top="0.75" bottom="0.75" header="0.3" footer="0.3"/>
  <pageSetup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17">
    <tabColor theme="1" tint="0.499984740745262"/>
  </sheetPr>
  <dimension ref="A1:Z292"/>
  <sheetViews>
    <sheetView workbookViewId="0">
      <pane xSplit="4" ySplit="2" topLeftCell="E181" activePane="bottomRight" state="frozen"/>
      <selection pane="topRight" activeCell="A36" sqref="A36:XFD41"/>
      <selection pane="bottomLeft" activeCell="A36" sqref="A36:XFD41"/>
      <selection pane="bottomRight" activeCell="A36" sqref="A36:XFD41"/>
    </sheetView>
  </sheetViews>
  <sheetFormatPr defaultColWidth="9" defaultRowHeight="12.75"/>
  <cols>
    <col min="1" max="1" width="12.140625" style="22" customWidth="1"/>
    <col min="2" max="2" width="26" style="23" customWidth="1"/>
    <col min="3" max="3" width="23.42578125" style="23" customWidth="1"/>
    <col min="4" max="4" width="13" style="37" bestFit="1" customWidth="1"/>
    <col min="5" max="5" width="10" style="25" customWidth="1"/>
    <col min="6" max="6" width="11.42578125" style="154" customWidth="1"/>
    <col min="7" max="7" width="11" style="154" customWidth="1"/>
    <col min="8" max="8" width="10.140625" style="87" bestFit="1" customWidth="1"/>
    <col min="9" max="9" width="8.7109375" style="22" customWidth="1"/>
    <col min="10" max="10" width="10.140625" style="26" bestFit="1" customWidth="1"/>
    <col min="11" max="11" width="13.42578125" style="22" bestFit="1" customWidth="1"/>
    <col min="12" max="12" width="10.7109375" style="23" customWidth="1"/>
    <col min="13" max="13" width="9.42578125" style="26" customWidth="1"/>
    <col min="14" max="14" width="9.7109375" style="22" customWidth="1"/>
    <col min="15" max="15" width="11.140625" style="86" bestFit="1" customWidth="1"/>
    <col min="16" max="16" width="9.28515625" style="23" bestFit="1" customWidth="1"/>
    <col min="17" max="17" width="19.7109375" style="23" bestFit="1" customWidth="1"/>
    <col min="18" max="16384" width="9" style="23"/>
  </cols>
  <sheetData>
    <row r="1" spans="1:26">
      <c r="A1" s="3"/>
      <c r="B1" s="2876" t="s">
        <v>9</v>
      </c>
      <c r="C1" s="1"/>
      <c r="D1" s="209" t="s">
        <v>11600</v>
      </c>
      <c r="E1" s="209" t="s">
        <v>1594</v>
      </c>
      <c r="F1" s="97"/>
      <c r="G1" s="97"/>
      <c r="H1" s="1" t="s">
        <v>1595</v>
      </c>
      <c r="I1" s="2876"/>
      <c r="J1" s="1"/>
      <c r="K1" s="1"/>
      <c r="L1" s="1"/>
      <c r="M1" s="27"/>
      <c r="N1" s="2893" t="s">
        <v>4216</v>
      </c>
      <c r="O1" s="2893"/>
      <c r="P1" s="2893"/>
      <c r="Q1" s="1"/>
      <c r="R1" s="2004"/>
      <c r="S1" s="2004"/>
      <c r="T1" s="2004"/>
      <c r="U1" s="2004"/>
      <c r="V1" s="2004"/>
      <c r="W1" s="2004"/>
      <c r="X1" s="2004"/>
      <c r="Y1" s="2004"/>
      <c r="Z1" s="2004"/>
    </row>
    <row r="2" spans="1:26" s="22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85" t="s">
        <v>11607</v>
      </c>
      <c r="G2" s="585" t="s">
        <v>11608</v>
      </c>
      <c r="H2" s="88" t="s">
        <v>944</v>
      </c>
      <c r="I2" s="5" t="s">
        <v>1599</v>
      </c>
      <c r="J2" s="11" t="s">
        <v>3112</v>
      </c>
      <c r="K2" s="5" t="s">
        <v>1600</v>
      </c>
      <c r="L2" s="5" t="s">
        <v>11638</v>
      </c>
      <c r="M2" s="11" t="s">
        <v>1601</v>
      </c>
      <c r="N2" s="5" t="s">
        <v>1602</v>
      </c>
      <c r="O2" s="11" t="s">
        <v>3112</v>
      </c>
      <c r="P2" s="6" t="s">
        <v>18</v>
      </c>
      <c r="Q2" s="5" t="s">
        <v>949</v>
      </c>
      <c r="R2" s="2005"/>
      <c r="S2" s="2005"/>
      <c r="T2" s="2005"/>
      <c r="U2" s="2005"/>
      <c r="V2" s="2005"/>
      <c r="W2" s="2005"/>
      <c r="X2" s="2005"/>
      <c r="Y2" s="2005"/>
      <c r="Z2" s="2005"/>
    </row>
    <row r="3" spans="1:26" s="22" customFormat="1">
      <c r="A3" s="3"/>
      <c r="B3" s="7" t="s">
        <v>7580</v>
      </c>
      <c r="C3" s="2876"/>
      <c r="D3" s="50">
        <v>10235000</v>
      </c>
      <c r="E3" s="47"/>
      <c r="F3" s="97"/>
      <c r="G3" s="97"/>
      <c r="H3" s="93"/>
      <c r="I3" s="2876"/>
      <c r="J3" s="48"/>
      <c r="K3" s="2876"/>
      <c r="L3" s="2876"/>
      <c r="M3" s="48"/>
      <c r="N3" s="2876"/>
      <c r="O3" s="48"/>
      <c r="P3" s="49"/>
      <c r="Q3" s="2876"/>
      <c r="R3" s="2005"/>
      <c r="S3" s="2005"/>
      <c r="T3" s="2005"/>
      <c r="U3" s="2005"/>
      <c r="V3" s="2005"/>
      <c r="W3" s="2005"/>
      <c r="X3" s="2005"/>
      <c r="Y3" s="2005"/>
      <c r="Z3" s="2005"/>
    </row>
    <row r="4" spans="1:26" s="22" customFormat="1">
      <c r="A4" s="3"/>
      <c r="B4" s="7"/>
      <c r="C4" s="2876"/>
      <c r="D4" s="50"/>
      <c r="E4" s="47"/>
      <c r="F4" s="97"/>
      <c r="G4" s="97"/>
      <c r="H4" s="93"/>
      <c r="I4" s="2876"/>
      <c r="J4" s="48"/>
      <c r="K4" s="2876"/>
      <c r="L4" s="2876"/>
      <c r="M4" s="48"/>
      <c r="N4" s="2876"/>
      <c r="O4" s="48"/>
      <c r="P4" s="49"/>
      <c r="Q4" s="2876"/>
      <c r="R4" s="2005"/>
      <c r="S4" s="2005"/>
      <c r="T4" s="2005"/>
      <c r="U4" s="2005"/>
      <c r="V4" s="2005"/>
      <c r="W4" s="2005"/>
      <c r="X4" s="2005"/>
      <c r="Y4" s="2005"/>
      <c r="Z4" s="2005"/>
    </row>
    <row r="5" spans="1:26" s="25" customFormat="1">
      <c r="A5" s="38" t="s">
        <v>17960</v>
      </c>
      <c r="B5" s="2004"/>
      <c r="C5" s="9" t="s">
        <v>17961</v>
      </c>
      <c r="D5" s="2083"/>
      <c r="E5" s="2007"/>
      <c r="F5" s="2224"/>
      <c r="G5" s="2224"/>
      <c r="H5" s="2008"/>
      <c r="I5" s="2005"/>
      <c r="J5" s="2010"/>
      <c r="K5" s="2005"/>
      <c r="L5" s="2004"/>
      <c r="M5" s="2010"/>
      <c r="N5" s="2005"/>
      <c r="O5" s="2052"/>
      <c r="P5" s="2004"/>
      <c r="Q5" s="2004"/>
      <c r="R5" s="2004"/>
      <c r="S5" s="2004"/>
      <c r="T5" s="2004"/>
      <c r="U5" s="2004"/>
      <c r="V5" s="2004"/>
      <c r="W5" s="2004"/>
      <c r="X5" s="2004"/>
      <c r="Y5" s="2004"/>
      <c r="Z5" s="2004"/>
    </row>
    <row r="6" spans="1:26" s="25" customFormat="1">
      <c r="A6" s="57">
        <v>4505012</v>
      </c>
      <c r="B6" s="40" t="s">
        <v>17962</v>
      </c>
      <c r="C6" s="21" t="s">
        <v>17963</v>
      </c>
      <c r="D6" s="58">
        <v>960000</v>
      </c>
      <c r="E6" s="2007"/>
      <c r="F6" s="2224">
        <v>800000</v>
      </c>
      <c r="G6" s="2224">
        <v>160000</v>
      </c>
      <c r="H6" s="2008">
        <v>707000</v>
      </c>
      <c r="I6" s="2005" t="s">
        <v>73</v>
      </c>
      <c r="J6" s="2010">
        <v>40677</v>
      </c>
      <c r="K6" s="2005" t="s">
        <v>7674</v>
      </c>
      <c r="L6" s="2004"/>
      <c r="M6" s="2010"/>
      <c r="N6" s="2005" t="s">
        <v>1069</v>
      </c>
      <c r="O6" s="2052">
        <v>40708</v>
      </c>
      <c r="P6" s="2004"/>
      <c r="Q6" s="2004"/>
      <c r="R6" s="2004"/>
      <c r="S6" s="2004"/>
      <c r="T6" s="2004"/>
      <c r="U6" s="2004"/>
      <c r="V6" s="2004"/>
      <c r="W6" s="2004"/>
      <c r="X6" s="2004"/>
      <c r="Y6" s="2004"/>
      <c r="Z6" s="2004"/>
    </row>
    <row r="7" spans="1:26" s="25" customFormat="1">
      <c r="A7" s="57">
        <v>4505018</v>
      </c>
      <c r="B7" s="40" t="s">
        <v>17964</v>
      </c>
      <c r="C7" s="21" t="s">
        <v>17965</v>
      </c>
      <c r="D7" s="58">
        <v>2120000</v>
      </c>
      <c r="E7" s="2007"/>
      <c r="F7" s="2224">
        <v>1650000</v>
      </c>
      <c r="G7" s="2224">
        <v>470000</v>
      </c>
      <c r="H7" s="2008">
        <v>1826000</v>
      </c>
      <c r="I7" s="2005" t="s">
        <v>1080</v>
      </c>
      <c r="J7" s="2010">
        <v>40680</v>
      </c>
      <c r="K7" s="2005" t="s">
        <v>7769</v>
      </c>
      <c r="L7" s="2004"/>
      <c r="M7" s="2010"/>
      <c r="N7" s="2005" t="s">
        <v>1069</v>
      </c>
      <c r="O7" s="2052">
        <v>40717</v>
      </c>
      <c r="P7" s="2004"/>
      <c r="Q7" s="2004"/>
      <c r="R7" s="2004"/>
      <c r="S7" s="2004"/>
      <c r="T7" s="2004"/>
      <c r="U7" s="2004"/>
      <c r="V7" s="2004"/>
      <c r="W7" s="2004"/>
      <c r="X7" s="2004"/>
      <c r="Y7" s="2004"/>
      <c r="Z7" s="2004"/>
    </row>
    <row r="8" spans="1:26" s="25" customFormat="1">
      <c r="A8" s="2098"/>
      <c r="B8" s="2004"/>
      <c r="C8" s="2004"/>
      <c r="D8" s="2083"/>
      <c r="E8" s="2007"/>
      <c r="F8" s="2224"/>
      <c r="G8" s="2224"/>
      <c r="H8" s="2008"/>
      <c r="I8" s="2005"/>
      <c r="J8" s="2010"/>
      <c r="K8" s="2005"/>
      <c r="L8" s="2004"/>
      <c r="M8" s="2010"/>
      <c r="N8" s="2005"/>
      <c r="O8" s="2052"/>
      <c r="P8" s="2004"/>
      <c r="Q8" s="2004"/>
      <c r="R8" s="2004"/>
      <c r="S8" s="2004"/>
      <c r="T8" s="2004"/>
      <c r="U8" s="2004"/>
      <c r="V8" s="2004"/>
      <c r="W8" s="2004"/>
      <c r="X8" s="2004"/>
      <c r="Y8" s="2004"/>
      <c r="Z8" s="2004"/>
    </row>
    <row r="9" spans="1:26" s="25" customFormat="1">
      <c r="A9" s="38" t="s">
        <v>17960</v>
      </c>
      <c r="B9" s="2004"/>
      <c r="C9" s="9" t="s">
        <v>17966</v>
      </c>
      <c r="D9" s="2083"/>
      <c r="E9" s="2007"/>
      <c r="F9" s="2224"/>
      <c r="G9" s="2224"/>
      <c r="H9" s="2008"/>
      <c r="I9" s="2005"/>
      <c r="J9" s="2010"/>
      <c r="K9" s="2005"/>
      <c r="L9" s="2004"/>
      <c r="M9" s="2010"/>
      <c r="N9" s="2005"/>
      <c r="O9" s="2052"/>
      <c r="P9" s="2004"/>
      <c r="Q9" s="2004"/>
      <c r="R9" s="2004"/>
      <c r="S9" s="2004"/>
      <c r="T9" s="2004"/>
      <c r="U9" s="2004"/>
      <c r="V9" s="2004"/>
      <c r="W9" s="2004"/>
      <c r="X9" s="2004"/>
      <c r="Y9" s="2004"/>
      <c r="Z9" s="2004"/>
    </row>
    <row r="10" spans="1:26" s="25" customFormat="1">
      <c r="A10" s="57">
        <v>4505026</v>
      </c>
      <c r="B10" s="40" t="s">
        <v>17967</v>
      </c>
      <c r="C10" s="21" t="s">
        <v>17968</v>
      </c>
      <c r="D10" s="58">
        <v>1770000</v>
      </c>
      <c r="E10" s="2007"/>
      <c r="F10" s="2224">
        <v>1525000</v>
      </c>
      <c r="G10" s="2224">
        <v>245000</v>
      </c>
      <c r="H10" s="2008">
        <v>1510000</v>
      </c>
      <c r="I10" s="2005" t="s">
        <v>7727</v>
      </c>
      <c r="J10" s="2010">
        <v>40683</v>
      </c>
      <c r="K10" s="2005" t="s">
        <v>7843</v>
      </c>
      <c r="L10" s="2004"/>
      <c r="M10" s="2010"/>
      <c r="N10" s="2005" t="s">
        <v>1069</v>
      </c>
      <c r="O10" s="2052">
        <v>40708</v>
      </c>
      <c r="P10" s="2004"/>
      <c r="Q10" s="2004"/>
      <c r="R10" s="2004"/>
      <c r="S10" s="2004"/>
      <c r="T10" s="2004"/>
      <c r="U10" s="2004"/>
      <c r="V10" s="2004"/>
      <c r="W10" s="2004"/>
      <c r="X10" s="2004"/>
      <c r="Y10" s="2004"/>
      <c r="Z10" s="2004"/>
    </row>
    <row r="11" spans="1:26" s="25" customFormat="1">
      <c r="A11" s="2098"/>
      <c r="B11" s="2004"/>
      <c r="C11" s="2004"/>
      <c r="D11" s="2083"/>
      <c r="E11" s="2007"/>
      <c r="F11" s="2224"/>
      <c r="G11" s="2224"/>
      <c r="H11" s="2008"/>
      <c r="I11" s="2005"/>
      <c r="J11" s="2010"/>
      <c r="K11" s="2005"/>
      <c r="L11" s="2004"/>
      <c r="M11" s="2010"/>
      <c r="N11" s="2005"/>
      <c r="O11" s="2052"/>
      <c r="P11" s="2004"/>
      <c r="Q11" s="2004"/>
      <c r="R11" s="2004"/>
      <c r="S11" s="2004"/>
      <c r="T11" s="2004"/>
      <c r="U11" s="2004"/>
      <c r="V11" s="2004"/>
      <c r="W11" s="2004"/>
      <c r="X11" s="2004"/>
      <c r="Y11" s="2004"/>
      <c r="Z11" s="2004"/>
    </row>
    <row r="12" spans="1:26" s="25" customFormat="1">
      <c r="A12" s="7" t="s">
        <v>17960</v>
      </c>
      <c r="B12" s="9"/>
      <c r="C12" s="9" t="s">
        <v>17969</v>
      </c>
      <c r="D12" s="2083"/>
      <c r="E12" s="2007"/>
      <c r="F12" s="2224"/>
      <c r="G12" s="2224"/>
      <c r="H12" s="2008"/>
      <c r="I12" s="2005"/>
      <c r="J12" s="2010"/>
      <c r="K12" s="2005"/>
      <c r="L12" s="2004"/>
      <c r="M12" s="2010"/>
      <c r="N12" s="2005"/>
      <c r="O12" s="2052"/>
      <c r="P12" s="2004"/>
      <c r="Q12" s="2004"/>
      <c r="R12" s="2004"/>
      <c r="S12" s="2004"/>
      <c r="T12" s="2004"/>
      <c r="U12" s="2004"/>
      <c r="V12" s="2004"/>
      <c r="W12" s="2004"/>
      <c r="X12" s="2004"/>
      <c r="Y12" s="2004"/>
      <c r="Z12" s="2004"/>
    </row>
    <row r="13" spans="1:26" s="25" customFormat="1">
      <c r="A13" s="57">
        <v>4506002</v>
      </c>
      <c r="B13" s="40" t="s">
        <v>17970</v>
      </c>
      <c r="C13" s="21" t="s">
        <v>17971</v>
      </c>
      <c r="D13" s="58">
        <v>1350000</v>
      </c>
      <c r="E13" s="2007"/>
      <c r="F13" s="2224">
        <v>790000</v>
      </c>
      <c r="G13" s="2224">
        <v>560000</v>
      </c>
      <c r="H13" s="2008">
        <v>1030000</v>
      </c>
      <c r="I13" s="2005" t="s">
        <v>3217</v>
      </c>
      <c r="J13" s="2010">
        <v>40695</v>
      </c>
      <c r="K13" s="2005" t="s">
        <v>2357</v>
      </c>
      <c r="L13" s="2004"/>
      <c r="M13" s="2010"/>
      <c r="N13" s="2005" t="s">
        <v>1069</v>
      </c>
      <c r="O13" s="2052">
        <v>40708</v>
      </c>
      <c r="P13" s="2004"/>
      <c r="Q13" s="2004"/>
      <c r="R13" s="2004"/>
      <c r="S13" s="2004"/>
      <c r="T13" s="2004"/>
      <c r="U13" s="2004"/>
      <c r="V13" s="2004"/>
      <c r="W13" s="2004"/>
      <c r="X13" s="2004"/>
      <c r="Y13" s="2004"/>
      <c r="Z13" s="2004"/>
    </row>
    <row r="14" spans="1:26" s="25" customFormat="1">
      <c r="A14" s="30"/>
      <c r="B14" s="9"/>
      <c r="C14" s="8"/>
      <c r="D14" s="2083"/>
      <c r="E14" s="2007"/>
      <c r="F14" s="2224"/>
      <c r="G14" s="2224"/>
      <c r="H14" s="2008"/>
      <c r="I14" s="2005"/>
      <c r="J14" s="2010"/>
      <c r="K14" s="2005"/>
      <c r="L14" s="2004"/>
      <c r="M14" s="2010"/>
      <c r="N14" s="2005"/>
      <c r="O14" s="2052"/>
      <c r="P14" s="2004"/>
      <c r="Q14" s="2004"/>
      <c r="R14" s="2004"/>
      <c r="S14" s="2004"/>
      <c r="T14" s="2004"/>
      <c r="U14" s="2004"/>
      <c r="V14" s="2004"/>
      <c r="W14" s="2004"/>
      <c r="X14" s="2004"/>
      <c r="Y14" s="2004"/>
      <c r="Z14" s="2004"/>
    </row>
    <row r="15" spans="1:26" s="25" customFormat="1">
      <c r="A15" s="38" t="s">
        <v>14772</v>
      </c>
      <c r="B15" s="2004"/>
      <c r="C15" s="9" t="s">
        <v>17972</v>
      </c>
      <c r="D15" s="2083"/>
      <c r="E15" s="2007"/>
      <c r="F15" s="2224"/>
      <c r="G15" s="2224"/>
      <c r="H15" s="2008"/>
      <c r="I15" s="2005"/>
      <c r="J15" s="2010"/>
      <c r="K15" s="2005"/>
      <c r="L15" s="2004"/>
      <c r="M15" s="2010"/>
      <c r="N15" s="2005"/>
      <c r="O15" s="2052"/>
      <c r="P15" s="2004"/>
      <c r="Q15" s="2004"/>
      <c r="R15" s="2004"/>
      <c r="S15" s="2004"/>
      <c r="T15" s="2004"/>
      <c r="U15" s="2004"/>
      <c r="V15" s="2004"/>
      <c r="W15" s="2004"/>
      <c r="X15" s="2004"/>
      <c r="Y15" s="2004"/>
      <c r="Z15" s="2004"/>
    </row>
    <row r="16" spans="1:26" s="25" customFormat="1">
      <c r="A16" s="57">
        <v>4504025</v>
      </c>
      <c r="B16" s="40" t="s">
        <v>17973</v>
      </c>
      <c r="C16" s="21" t="s">
        <v>17974</v>
      </c>
      <c r="D16" s="58">
        <v>2200000</v>
      </c>
      <c r="E16" s="2007"/>
      <c r="F16" s="2224">
        <v>2190000</v>
      </c>
      <c r="G16" s="2224">
        <v>10000</v>
      </c>
      <c r="H16" s="2008">
        <v>1860000</v>
      </c>
      <c r="I16" s="2005" t="s">
        <v>110</v>
      </c>
      <c r="J16" s="2010">
        <v>40641</v>
      </c>
      <c r="K16" s="2005" t="s">
        <v>6449</v>
      </c>
      <c r="L16" s="2004"/>
      <c r="M16" s="2010"/>
      <c r="N16" s="2005" t="s">
        <v>1069</v>
      </c>
      <c r="O16" s="2052">
        <v>40709</v>
      </c>
      <c r="P16" s="2004"/>
      <c r="Q16" s="2004"/>
      <c r="R16" s="2004"/>
      <c r="S16" s="2004"/>
      <c r="T16" s="2004"/>
      <c r="U16" s="2004"/>
      <c r="V16" s="2004"/>
      <c r="W16" s="2004"/>
      <c r="X16" s="2004"/>
      <c r="Y16" s="2004"/>
      <c r="Z16" s="2004"/>
    </row>
    <row r="17" spans="1:26" s="25" customFormat="1">
      <c r="A17" s="2098"/>
      <c r="B17" s="2004"/>
      <c r="C17" s="2004"/>
      <c r="D17" s="2083"/>
      <c r="E17" s="2007"/>
      <c r="F17" s="2224"/>
      <c r="G17" s="2224"/>
      <c r="H17" s="2008"/>
      <c r="I17" s="2005"/>
      <c r="J17" s="2010"/>
      <c r="K17" s="2005"/>
      <c r="L17" s="2004"/>
      <c r="M17" s="2010"/>
      <c r="N17" s="2005"/>
      <c r="O17" s="2052"/>
      <c r="P17" s="2004"/>
      <c r="Q17" s="2004"/>
      <c r="R17" s="2004"/>
      <c r="S17" s="2004"/>
      <c r="T17" s="2004"/>
      <c r="U17" s="2004"/>
      <c r="V17" s="2004"/>
      <c r="W17" s="2004"/>
      <c r="X17" s="2004"/>
      <c r="Y17" s="2004"/>
      <c r="Z17" s="2004"/>
    </row>
    <row r="18" spans="1:26" s="25" customFormat="1">
      <c r="A18" s="38" t="s">
        <v>17071</v>
      </c>
      <c r="B18" s="2004"/>
      <c r="C18" s="9" t="s">
        <v>17975</v>
      </c>
      <c r="D18" s="2083"/>
      <c r="E18" s="2007"/>
      <c r="F18" s="2224"/>
      <c r="G18" s="2224"/>
      <c r="H18" s="2008"/>
      <c r="I18" s="2005"/>
      <c r="J18" s="2010"/>
      <c r="K18" s="2005"/>
      <c r="L18" s="2004"/>
      <c r="M18" s="2010"/>
      <c r="N18" s="2005"/>
      <c r="O18" s="2052"/>
      <c r="P18" s="2004"/>
      <c r="Q18" s="2004"/>
      <c r="R18" s="2004"/>
      <c r="S18" s="2004"/>
      <c r="T18" s="2004"/>
      <c r="U18" s="2004"/>
      <c r="V18" s="2004"/>
      <c r="W18" s="2004"/>
      <c r="X18" s="2004"/>
      <c r="Y18" s="2004"/>
      <c r="Z18" s="2004"/>
    </row>
    <row r="19" spans="1:26" s="25" customFormat="1">
      <c r="A19" s="57">
        <v>4506008</v>
      </c>
      <c r="B19" s="40" t="s">
        <v>17964</v>
      </c>
      <c r="C19" s="21" t="s">
        <v>17976</v>
      </c>
      <c r="D19" s="58">
        <v>2040000</v>
      </c>
      <c r="E19" s="2007"/>
      <c r="F19" s="2224">
        <v>1650000</v>
      </c>
      <c r="G19" s="2224">
        <v>390000</v>
      </c>
      <c r="H19" s="2008">
        <v>1790000</v>
      </c>
      <c r="I19" s="2005" t="s">
        <v>7607</v>
      </c>
      <c r="J19" s="2010">
        <v>40696</v>
      </c>
      <c r="K19" s="2005" t="s">
        <v>6494</v>
      </c>
      <c r="L19" s="2004"/>
      <c r="M19" s="2010"/>
      <c r="N19" s="2005" t="s">
        <v>798</v>
      </c>
      <c r="O19" s="2052">
        <v>40709</v>
      </c>
      <c r="P19" s="2004"/>
      <c r="Q19" s="2004"/>
      <c r="R19" s="2004"/>
      <c r="S19" s="2004"/>
      <c r="T19" s="2004"/>
      <c r="U19" s="2004"/>
      <c r="V19" s="2004"/>
      <c r="W19" s="2004"/>
      <c r="X19" s="2004"/>
      <c r="Y19" s="2004"/>
      <c r="Z19" s="2004"/>
    </row>
    <row r="20" spans="1:26" s="25" customFormat="1" ht="15">
      <c r="A20" s="30"/>
      <c r="B20" s="42"/>
      <c r="C20" s="8"/>
      <c r="D20" s="2083"/>
      <c r="E20" s="2007"/>
      <c r="F20" s="2224"/>
      <c r="G20" s="2224"/>
      <c r="H20" s="2008"/>
      <c r="I20" s="2005"/>
      <c r="J20" s="2010"/>
      <c r="K20" s="2005"/>
      <c r="L20" s="2004"/>
      <c r="M20" s="2010"/>
      <c r="N20" s="2005"/>
      <c r="O20" s="2052"/>
      <c r="P20" s="2004"/>
      <c r="Q20" s="2004"/>
      <c r="R20" s="2004"/>
      <c r="S20" s="2004"/>
      <c r="T20" s="2004"/>
      <c r="U20" s="2004"/>
      <c r="V20" s="2004"/>
      <c r="W20" s="2004"/>
      <c r="X20" s="2004"/>
      <c r="Y20" s="2004"/>
      <c r="Z20" s="2004"/>
    </row>
    <row r="21" spans="1:26" s="25" customFormat="1">
      <c r="A21" s="38" t="s">
        <v>17977</v>
      </c>
      <c r="B21" s="2004"/>
      <c r="C21" s="9" t="s">
        <v>17978</v>
      </c>
      <c r="D21" s="2083"/>
      <c r="E21" s="2007"/>
      <c r="F21" s="2224"/>
      <c r="G21" s="2224"/>
      <c r="H21" s="2008"/>
      <c r="I21" s="2005"/>
      <c r="J21" s="2010"/>
      <c r="K21" s="2005"/>
      <c r="L21" s="2004"/>
      <c r="M21" s="2010"/>
      <c r="N21" s="2005"/>
      <c r="O21" s="2052"/>
      <c r="P21" s="2004"/>
      <c r="Q21" s="2004"/>
      <c r="R21" s="2004"/>
      <c r="S21" s="2004"/>
      <c r="T21" s="2004"/>
      <c r="U21" s="2004"/>
      <c r="V21" s="2004"/>
      <c r="W21" s="2004"/>
      <c r="X21" s="2004"/>
      <c r="Y21" s="2004"/>
      <c r="Z21" s="2004"/>
    </row>
    <row r="22" spans="1:26" s="25" customFormat="1">
      <c r="A22" s="57">
        <v>4506003</v>
      </c>
      <c r="B22" s="40" t="s">
        <v>17979</v>
      </c>
      <c r="C22" s="21" t="s">
        <v>17980</v>
      </c>
      <c r="D22" s="58">
        <v>675000</v>
      </c>
      <c r="E22" s="2007"/>
      <c r="F22" s="2224">
        <v>315000</v>
      </c>
      <c r="G22" s="2224">
        <v>360000</v>
      </c>
      <c r="H22" s="2008">
        <v>475000</v>
      </c>
      <c r="I22" s="2005" t="s">
        <v>3217</v>
      </c>
      <c r="J22" s="2010">
        <v>40695</v>
      </c>
      <c r="K22" s="2005" t="s">
        <v>6505</v>
      </c>
      <c r="L22" s="2004"/>
      <c r="M22" s="2010"/>
      <c r="N22" s="2005" t="s">
        <v>798</v>
      </c>
      <c r="O22" s="2052">
        <v>40710</v>
      </c>
      <c r="P22" s="2004"/>
      <c r="Q22" s="2004"/>
      <c r="R22" s="2004"/>
      <c r="S22" s="2004"/>
      <c r="T22" s="2004"/>
      <c r="U22" s="2004"/>
      <c r="V22" s="2004"/>
      <c r="W22" s="2004"/>
      <c r="X22" s="2004"/>
      <c r="Y22" s="2004"/>
      <c r="Z22" s="2004"/>
    </row>
    <row r="23" spans="1:26" s="25" customFormat="1">
      <c r="A23" s="57">
        <v>4506005</v>
      </c>
      <c r="B23" s="40" t="s">
        <v>17979</v>
      </c>
      <c r="C23" s="21" t="s">
        <v>17981</v>
      </c>
      <c r="D23" s="58">
        <v>660000</v>
      </c>
      <c r="E23" s="2007"/>
      <c r="F23" s="2224">
        <v>315000</v>
      </c>
      <c r="G23" s="2224">
        <v>345000</v>
      </c>
      <c r="H23" s="2008">
        <v>451000</v>
      </c>
      <c r="I23" s="2005" t="s">
        <v>3217</v>
      </c>
      <c r="J23" s="2010">
        <v>40695</v>
      </c>
      <c r="K23" s="2005" t="s">
        <v>17982</v>
      </c>
      <c r="L23" s="2004"/>
      <c r="M23" s="2010"/>
      <c r="N23" s="2005" t="s">
        <v>798</v>
      </c>
      <c r="O23" s="2052">
        <v>40710</v>
      </c>
      <c r="P23" s="2004"/>
      <c r="Q23" s="2004"/>
      <c r="R23" s="2004"/>
      <c r="S23" s="2004"/>
      <c r="T23" s="2004"/>
      <c r="U23" s="2004"/>
      <c r="V23" s="2004"/>
      <c r="W23" s="2004"/>
      <c r="X23" s="2004"/>
      <c r="Y23" s="2004"/>
      <c r="Z23" s="2004"/>
    </row>
    <row r="24" spans="1:26" s="25" customFormat="1">
      <c r="A24" s="57"/>
      <c r="B24" s="40"/>
      <c r="C24" s="21"/>
      <c r="D24" s="58"/>
      <c r="E24" s="2007"/>
      <c r="F24" s="2224"/>
      <c r="G24" s="2224"/>
      <c r="H24" s="2008"/>
      <c r="I24" s="2005"/>
      <c r="J24" s="2010"/>
      <c r="K24" s="2005"/>
      <c r="L24" s="2004"/>
      <c r="M24" s="2010"/>
      <c r="N24" s="2005"/>
      <c r="O24" s="2052"/>
      <c r="P24" s="2004"/>
      <c r="Q24" s="2004"/>
      <c r="R24" s="2004"/>
      <c r="S24" s="2004"/>
      <c r="T24" s="2004"/>
      <c r="U24" s="2004"/>
      <c r="V24" s="2004"/>
      <c r="W24" s="2004"/>
      <c r="X24" s="2004"/>
      <c r="Y24" s="2004"/>
      <c r="Z24" s="2004"/>
    </row>
    <row r="25" spans="1:26" s="25" customFormat="1">
      <c r="A25" s="38" t="s">
        <v>7129</v>
      </c>
      <c r="B25" s="2004"/>
      <c r="C25" s="9" t="s">
        <v>17983</v>
      </c>
      <c r="D25" s="2083"/>
      <c r="E25" s="2007"/>
      <c r="F25" s="2224"/>
      <c r="G25" s="2224"/>
      <c r="H25" s="2008"/>
      <c r="I25" s="2005"/>
      <c r="J25" s="2010"/>
      <c r="K25" s="2005"/>
      <c r="L25" s="2004"/>
      <c r="M25" s="2010"/>
      <c r="N25" s="2005"/>
      <c r="O25" s="2052"/>
      <c r="P25" s="2004"/>
      <c r="Q25" s="2004"/>
      <c r="R25" s="2004"/>
      <c r="S25" s="2004"/>
      <c r="T25" s="2004"/>
      <c r="U25" s="2004"/>
      <c r="V25" s="2004"/>
      <c r="W25" s="2004"/>
      <c r="X25" s="2004"/>
      <c r="Y25" s="2004"/>
      <c r="Z25" s="2004"/>
    </row>
    <row r="26" spans="1:26" s="25" customFormat="1">
      <c r="A26" s="57">
        <v>4506028</v>
      </c>
      <c r="B26" s="40" t="s">
        <v>17964</v>
      </c>
      <c r="C26" s="21" t="s">
        <v>17984</v>
      </c>
      <c r="D26" s="58">
        <v>2500000</v>
      </c>
      <c r="E26" s="2007"/>
      <c r="F26" s="2224">
        <v>1650000</v>
      </c>
      <c r="G26" s="2224">
        <v>850000</v>
      </c>
      <c r="H26" s="2008">
        <v>2200000</v>
      </c>
      <c r="I26" s="2005" t="s">
        <v>1080</v>
      </c>
      <c r="J26" s="2010">
        <v>40703</v>
      </c>
      <c r="K26" s="2005" t="s">
        <v>6494</v>
      </c>
      <c r="L26" s="2004"/>
      <c r="M26" s="2010"/>
      <c r="N26" s="2005" t="s">
        <v>107</v>
      </c>
      <c r="O26" s="2052">
        <v>40718</v>
      </c>
      <c r="P26" s="2004"/>
      <c r="Q26" s="2004"/>
      <c r="R26" s="2004"/>
      <c r="S26" s="2004"/>
      <c r="T26" s="2004"/>
      <c r="U26" s="2004"/>
      <c r="V26" s="2004"/>
      <c r="W26" s="2004"/>
      <c r="X26" s="2004"/>
      <c r="Y26" s="2004"/>
      <c r="Z26" s="2004"/>
    </row>
    <row r="27" spans="1:26" s="25" customFormat="1">
      <c r="A27" s="57"/>
      <c r="B27" s="40"/>
      <c r="C27" s="21"/>
      <c r="D27" s="58"/>
      <c r="E27" s="2007"/>
      <c r="F27" s="2224"/>
      <c r="G27" s="2224"/>
      <c r="H27" s="2008"/>
      <c r="I27" s="2005"/>
      <c r="J27" s="2010"/>
      <c r="K27" s="2005"/>
      <c r="L27" s="2004"/>
      <c r="M27" s="2010"/>
      <c r="N27" s="2005"/>
      <c r="O27" s="2052"/>
      <c r="P27" s="2004"/>
      <c r="Q27" s="2004"/>
      <c r="R27" s="2004"/>
      <c r="S27" s="2004"/>
      <c r="T27" s="2004"/>
      <c r="U27" s="2004"/>
      <c r="V27" s="2004"/>
      <c r="W27" s="2004"/>
      <c r="X27" s="2004"/>
      <c r="Y27" s="2004"/>
      <c r="Z27" s="2004"/>
    </row>
    <row r="28" spans="1:26" s="25" customFormat="1">
      <c r="A28" s="7" t="s">
        <v>17985</v>
      </c>
      <c r="B28" s="9"/>
      <c r="C28" s="9" t="s">
        <v>17986</v>
      </c>
      <c r="D28" s="2083"/>
      <c r="E28" s="2007"/>
      <c r="F28" s="2224"/>
      <c r="G28" s="2224"/>
      <c r="H28" s="2008"/>
      <c r="I28" s="2005"/>
      <c r="J28" s="2010"/>
      <c r="K28" s="2005"/>
      <c r="L28" s="2004"/>
      <c r="M28" s="2010"/>
      <c r="N28" s="2005"/>
      <c r="O28" s="2052"/>
      <c r="P28" s="2004"/>
      <c r="Q28" s="2004"/>
      <c r="R28" s="2004"/>
      <c r="S28" s="2004"/>
      <c r="T28" s="2004"/>
      <c r="U28" s="2004"/>
      <c r="V28" s="2004"/>
      <c r="W28" s="2004"/>
      <c r="X28" s="2004"/>
      <c r="Y28" s="2004"/>
      <c r="Z28" s="2004"/>
    </row>
    <row r="29" spans="1:26" s="25" customFormat="1">
      <c r="A29" s="57">
        <v>4505038</v>
      </c>
      <c r="B29" s="40" t="s">
        <v>17987</v>
      </c>
      <c r="C29" s="21" t="s">
        <v>17988</v>
      </c>
      <c r="D29" s="58">
        <v>1700000</v>
      </c>
      <c r="E29" s="2007"/>
      <c r="F29" s="2224">
        <v>1525000</v>
      </c>
      <c r="G29" s="2224">
        <v>175000</v>
      </c>
      <c r="H29" s="2008">
        <v>1440000</v>
      </c>
      <c r="I29" s="2005" t="s">
        <v>6548</v>
      </c>
      <c r="J29" s="2010">
        <v>40689</v>
      </c>
      <c r="K29" s="2005" t="s">
        <v>6494</v>
      </c>
      <c r="L29" s="2004"/>
      <c r="M29" s="2010"/>
      <c r="N29" s="2005" t="s">
        <v>798</v>
      </c>
      <c r="O29" s="2052">
        <v>40744</v>
      </c>
      <c r="P29" s="2004"/>
      <c r="Q29" s="2004"/>
      <c r="R29" s="2004"/>
      <c r="S29" s="2004"/>
      <c r="T29" s="2004"/>
      <c r="U29" s="2004"/>
      <c r="V29" s="2004"/>
      <c r="W29" s="2004"/>
      <c r="X29" s="2004"/>
      <c r="Y29" s="2004"/>
      <c r="Z29" s="2004"/>
    </row>
    <row r="30" spans="1:26" s="25" customFormat="1" ht="15">
      <c r="A30" s="30"/>
      <c r="B30" s="42"/>
      <c r="C30" s="8"/>
      <c r="D30" s="2083"/>
      <c r="E30" s="2007"/>
      <c r="F30" s="2224"/>
      <c r="G30" s="2224"/>
      <c r="H30" s="2008"/>
      <c r="I30" s="2005"/>
      <c r="J30" s="2010"/>
      <c r="K30" s="2005"/>
      <c r="L30" s="2004"/>
      <c r="M30" s="2010"/>
      <c r="N30" s="2005"/>
      <c r="O30" s="2052"/>
      <c r="P30" s="2004"/>
      <c r="Q30" s="2004"/>
      <c r="R30" s="2004"/>
      <c r="S30" s="2004"/>
      <c r="T30" s="2004"/>
      <c r="U30" s="2004"/>
      <c r="V30" s="2004"/>
      <c r="W30" s="2004"/>
      <c r="X30" s="2004"/>
      <c r="Y30" s="2004"/>
      <c r="Z30" s="2004"/>
    </row>
    <row r="31" spans="1:26" s="25" customFormat="1">
      <c r="A31" s="38" t="s">
        <v>10581</v>
      </c>
      <c r="B31" s="2004"/>
      <c r="C31" s="9" t="s">
        <v>17989</v>
      </c>
      <c r="D31" s="2083"/>
      <c r="E31" s="2007"/>
      <c r="F31" s="2224"/>
      <c r="G31" s="2224"/>
      <c r="H31" s="2008"/>
      <c r="I31" s="2005"/>
      <c r="J31" s="2010"/>
      <c r="K31" s="2005"/>
      <c r="L31" s="2004"/>
      <c r="M31" s="2010"/>
      <c r="N31" s="2005"/>
      <c r="O31" s="2052"/>
      <c r="P31" s="2004"/>
      <c r="Q31" s="2004"/>
      <c r="R31" s="2004"/>
      <c r="S31" s="2004"/>
      <c r="T31" s="2004"/>
      <c r="U31" s="2004"/>
      <c r="V31" s="2004"/>
      <c r="W31" s="2004"/>
      <c r="X31" s="2004"/>
      <c r="Y31" s="2004"/>
      <c r="Z31" s="2004"/>
    </row>
    <row r="32" spans="1:26" s="25" customFormat="1">
      <c r="A32" s="57">
        <v>4507001</v>
      </c>
      <c r="B32" s="40" t="s">
        <v>17990</v>
      </c>
      <c r="C32" s="21" t="s">
        <v>17991</v>
      </c>
      <c r="D32" s="58">
        <v>1170000</v>
      </c>
      <c r="E32" s="2007"/>
      <c r="F32" s="2224">
        <v>670000</v>
      </c>
      <c r="G32" s="2224">
        <v>500000</v>
      </c>
      <c r="H32" s="2008">
        <v>825000</v>
      </c>
      <c r="I32" s="2005" t="s">
        <v>3217</v>
      </c>
      <c r="J32" s="2010">
        <v>40695</v>
      </c>
      <c r="K32" s="2005" t="s">
        <v>6576</v>
      </c>
      <c r="L32" s="2004"/>
      <c r="M32" s="2010"/>
      <c r="N32" s="2005" t="s">
        <v>1069</v>
      </c>
      <c r="O32" s="2052">
        <v>40744</v>
      </c>
      <c r="P32" s="2004"/>
      <c r="Q32" s="2004"/>
      <c r="R32" s="2004"/>
      <c r="S32" s="2004"/>
      <c r="T32" s="2004"/>
      <c r="U32" s="2004"/>
      <c r="V32" s="2004"/>
      <c r="W32" s="2004"/>
      <c r="X32" s="2004"/>
      <c r="Y32" s="2004"/>
      <c r="Z32" s="2004"/>
    </row>
    <row r="33" spans="1:26" s="25" customFormat="1">
      <c r="A33" s="2098"/>
      <c r="B33" s="2004"/>
      <c r="C33" s="2004"/>
      <c r="D33" s="2083"/>
      <c r="E33" s="2007"/>
      <c r="F33" s="2224"/>
      <c r="G33" s="2224"/>
      <c r="H33" s="2008"/>
      <c r="I33" s="2005"/>
      <c r="J33" s="2010"/>
      <c r="K33" s="2005"/>
      <c r="L33" s="2004"/>
      <c r="M33" s="2010"/>
      <c r="N33" s="2005"/>
      <c r="O33" s="2052"/>
      <c r="P33" s="2004"/>
      <c r="Q33" s="2004"/>
      <c r="R33" s="2004"/>
      <c r="S33" s="2004"/>
      <c r="T33" s="2004"/>
      <c r="U33" s="2004"/>
      <c r="V33" s="2004"/>
      <c r="W33" s="2004"/>
      <c r="X33" s="2004"/>
      <c r="Y33" s="2004"/>
      <c r="Z33" s="2004"/>
    </row>
    <row r="34" spans="1:26">
      <c r="A34" s="38" t="s">
        <v>17992</v>
      </c>
      <c r="B34" s="2004"/>
      <c r="C34" s="9" t="s">
        <v>17993</v>
      </c>
      <c r="D34" s="2083"/>
      <c r="E34" s="2007"/>
      <c r="F34" s="2224"/>
      <c r="G34" s="2224"/>
      <c r="H34" s="2008"/>
      <c r="I34" s="2005"/>
      <c r="J34" s="2010"/>
      <c r="K34" s="2005"/>
      <c r="L34" s="2004"/>
      <c r="M34" s="2010"/>
      <c r="N34" s="2005"/>
      <c r="O34" s="2052"/>
      <c r="P34" s="2004"/>
      <c r="Q34" s="2004"/>
      <c r="R34" s="2004"/>
      <c r="S34" s="2004"/>
      <c r="T34" s="2004"/>
      <c r="U34" s="2004"/>
      <c r="V34" s="2004"/>
      <c r="W34" s="2004"/>
      <c r="X34" s="2004"/>
      <c r="Y34" s="2004"/>
      <c r="Z34" s="2004"/>
    </row>
    <row r="35" spans="1:26">
      <c r="A35" s="57">
        <v>4507009</v>
      </c>
      <c r="B35" s="40" t="s">
        <v>17994</v>
      </c>
      <c r="C35" s="21" t="s">
        <v>17995</v>
      </c>
      <c r="D35" s="58">
        <v>870000</v>
      </c>
      <c r="E35" s="2007"/>
      <c r="F35" s="2224">
        <v>664000</v>
      </c>
      <c r="G35" s="2224">
        <v>206000</v>
      </c>
      <c r="H35" s="2008">
        <v>590000</v>
      </c>
      <c r="I35" s="2005" t="s">
        <v>1080</v>
      </c>
      <c r="J35" s="2010">
        <v>40729</v>
      </c>
      <c r="K35" s="2005" t="s">
        <v>5780</v>
      </c>
      <c r="L35" s="2004"/>
      <c r="M35" s="2010"/>
      <c r="N35" s="2005" t="s">
        <v>798</v>
      </c>
      <c r="O35" s="2052">
        <v>40761</v>
      </c>
      <c r="P35" s="2004"/>
      <c r="Q35" s="2004"/>
      <c r="R35" s="2004"/>
      <c r="S35" s="2004"/>
      <c r="T35" s="2004"/>
      <c r="U35" s="2004"/>
      <c r="V35" s="2004"/>
      <c r="W35" s="2004"/>
      <c r="X35" s="2004"/>
      <c r="Y35" s="2004"/>
      <c r="Z35" s="2004"/>
    </row>
    <row r="36" spans="1:26">
      <c r="A36" s="57">
        <v>4507010</v>
      </c>
      <c r="B36" s="40" t="s">
        <v>17996</v>
      </c>
      <c r="C36" s="21" t="s">
        <v>17997</v>
      </c>
      <c r="D36" s="58">
        <v>950000</v>
      </c>
      <c r="E36" s="2007"/>
      <c r="F36" s="2224">
        <v>853000</v>
      </c>
      <c r="G36" s="2224">
        <v>97000</v>
      </c>
      <c r="H36" s="2008">
        <v>535000</v>
      </c>
      <c r="I36" s="2005" t="s">
        <v>1009</v>
      </c>
      <c r="J36" s="2010">
        <v>40729</v>
      </c>
      <c r="K36" s="2005" t="s">
        <v>5780</v>
      </c>
      <c r="L36" s="2004"/>
      <c r="M36" s="2010"/>
      <c r="N36" s="2005" t="s">
        <v>798</v>
      </c>
      <c r="O36" s="2052">
        <v>40761</v>
      </c>
      <c r="P36" s="2004"/>
      <c r="Q36" s="2004"/>
      <c r="R36" s="2004"/>
      <c r="S36" s="2004"/>
      <c r="T36" s="2004"/>
      <c r="U36" s="2004"/>
      <c r="V36" s="2004"/>
      <c r="W36" s="2004"/>
      <c r="X36" s="2004"/>
      <c r="Y36" s="2004"/>
      <c r="Z36" s="2004"/>
    </row>
    <row r="37" spans="1:26">
      <c r="A37" s="57">
        <v>4507014</v>
      </c>
      <c r="B37" s="40" t="s">
        <v>17998</v>
      </c>
      <c r="C37" s="21" t="s">
        <v>17999</v>
      </c>
      <c r="D37" s="58">
        <v>1090000</v>
      </c>
      <c r="E37" s="2007"/>
      <c r="F37" s="2224">
        <v>739000</v>
      </c>
      <c r="G37" s="2224">
        <v>351000</v>
      </c>
      <c r="H37" s="2008">
        <v>830000</v>
      </c>
      <c r="I37" s="2005" t="s">
        <v>2288</v>
      </c>
      <c r="J37" s="2010">
        <v>40730</v>
      </c>
      <c r="K37" s="2005" t="s">
        <v>2357</v>
      </c>
      <c r="L37" s="2004"/>
      <c r="M37" s="2010"/>
      <c r="N37" s="2005" t="s">
        <v>1069</v>
      </c>
      <c r="O37" s="2052">
        <v>40766</v>
      </c>
      <c r="P37" s="2004"/>
      <c r="Q37" s="2004"/>
      <c r="R37" s="2004"/>
      <c r="S37" s="2004"/>
      <c r="T37" s="2004"/>
      <c r="U37" s="2004"/>
      <c r="V37" s="2004"/>
      <c r="W37" s="2004"/>
      <c r="X37" s="2004"/>
      <c r="Y37" s="2004"/>
      <c r="Z37" s="2004"/>
    </row>
    <row r="38" spans="1:26">
      <c r="A38" s="57">
        <v>4507030</v>
      </c>
      <c r="B38" s="40" t="s">
        <v>18000</v>
      </c>
      <c r="C38" s="21" t="s">
        <v>18001</v>
      </c>
      <c r="D38" s="58">
        <v>1465000</v>
      </c>
      <c r="E38" s="2007"/>
      <c r="F38" s="2224">
        <v>1525000</v>
      </c>
      <c r="G38" s="2224">
        <v>-60000</v>
      </c>
      <c r="H38" s="2008">
        <v>1220000</v>
      </c>
      <c r="I38" s="2005" t="s">
        <v>2288</v>
      </c>
      <c r="J38" s="2010">
        <v>40735</v>
      </c>
      <c r="K38" s="2005" t="s">
        <v>6464</v>
      </c>
      <c r="L38" s="2004"/>
      <c r="M38" s="2010"/>
      <c r="N38" s="2005" t="s">
        <v>798</v>
      </c>
      <c r="O38" s="2052">
        <v>40761</v>
      </c>
      <c r="P38" s="2004"/>
      <c r="Q38" s="2004"/>
      <c r="R38" s="2004"/>
      <c r="S38" s="2004"/>
      <c r="T38" s="2004"/>
      <c r="U38" s="2004"/>
      <c r="V38" s="2004"/>
      <c r="W38" s="2004"/>
      <c r="X38" s="2004"/>
      <c r="Y38" s="2004"/>
      <c r="Z38" s="2004"/>
    </row>
    <row r="39" spans="1:26">
      <c r="A39" s="2098"/>
      <c r="B39" s="2004"/>
      <c r="C39" s="8"/>
      <c r="D39" s="2083"/>
      <c r="E39" s="2007"/>
      <c r="F39" s="2224"/>
      <c r="G39" s="2224"/>
      <c r="H39" s="2008"/>
      <c r="I39" s="2005"/>
      <c r="J39" s="2010"/>
      <c r="K39" s="2005"/>
      <c r="L39" s="2004"/>
      <c r="M39" s="2010"/>
      <c r="N39" s="2005"/>
      <c r="O39" s="2052"/>
      <c r="P39" s="2004"/>
      <c r="Q39" s="2004"/>
      <c r="R39" s="2004"/>
      <c r="S39" s="2004"/>
      <c r="T39" s="2004"/>
      <c r="U39" s="2004"/>
      <c r="V39" s="2004"/>
      <c r="W39" s="2004"/>
      <c r="X39" s="2004"/>
      <c r="Y39" s="2004"/>
      <c r="Z39" s="2004"/>
    </row>
    <row r="40" spans="1:26">
      <c r="A40" s="38" t="s">
        <v>10989</v>
      </c>
      <c r="B40" s="2004"/>
      <c r="C40" s="9" t="s">
        <v>18002</v>
      </c>
      <c r="D40" s="2083"/>
      <c r="E40" s="2007"/>
      <c r="F40" s="2224"/>
      <c r="G40" s="2224"/>
      <c r="H40" s="2008"/>
      <c r="I40" s="2005"/>
      <c r="J40" s="2010"/>
      <c r="K40" s="2005"/>
      <c r="L40" s="2004"/>
      <c r="M40" s="2010"/>
      <c r="N40" s="2005"/>
      <c r="O40" s="2052"/>
      <c r="P40" s="2004"/>
      <c r="Q40" s="2004"/>
      <c r="R40" s="2004"/>
      <c r="S40" s="2004"/>
      <c r="T40" s="2004"/>
      <c r="U40" s="2004"/>
      <c r="V40" s="2004"/>
      <c r="W40" s="2004"/>
      <c r="X40" s="2004"/>
      <c r="Y40" s="2004"/>
      <c r="Z40" s="2004"/>
    </row>
    <row r="41" spans="1:26">
      <c r="A41" s="57">
        <v>4507019</v>
      </c>
      <c r="B41" s="40" t="s">
        <v>18003</v>
      </c>
      <c r="C41" s="21" t="s">
        <v>18004</v>
      </c>
      <c r="D41" s="58">
        <v>1990000</v>
      </c>
      <c r="E41" s="2007"/>
      <c r="F41" s="2224">
        <v>1276000</v>
      </c>
      <c r="G41" s="2224">
        <v>714000</v>
      </c>
      <c r="H41" s="2008">
        <v>1730000</v>
      </c>
      <c r="I41" s="2005" t="s">
        <v>7625</v>
      </c>
      <c r="J41" s="2010">
        <v>40731</v>
      </c>
      <c r="K41" s="2005" t="s">
        <v>6494</v>
      </c>
      <c r="L41" s="2004"/>
      <c r="M41" s="2010"/>
      <c r="N41" s="2005" t="s">
        <v>1069</v>
      </c>
      <c r="O41" s="2052">
        <v>40767</v>
      </c>
      <c r="P41" s="2004"/>
      <c r="Q41" s="2004"/>
      <c r="R41" s="2004"/>
      <c r="S41" s="2004"/>
      <c r="T41" s="2004"/>
      <c r="U41" s="2004"/>
      <c r="V41" s="2004"/>
      <c r="W41" s="2004"/>
      <c r="X41" s="2004"/>
      <c r="Y41" s="2004"/>
      <c r="Z41" s="2004"/>
    </row>
    <row r="42" spans="1:26">
      <c r="A42" s="40"/>
      <c r="B42" s="40"/>
      <c r="C42" s="21"/>
      <c r="D42" s="58"/>
      <c r="E42" s="2007"/>
      <c r="F42" s="2224"/>
      <c r="G42" s="2224"/>
      <c r="H42" s="2008"/>
      <c r="I42" s="2005"/>
      <c r="J42" s="2010"/>
      <c r="K42" s="2005"/>
      <c r="L42" s="2004"/>
      <c r="M42" s="2010"/>
      <c r="N42" s="2005"/>
      <c r="O42" s="2052"/>
      <c r="P42" s="2004"/>
      <c r="Q42" s="2004"/>
      <c r="R42" s="2004"/>
      <c r="S42" s="2004"/>
      <c r="T42" s="2004"/>
      <c r="U42" s="2004"/>
      <c r="V42" s="2004"/>
      <c r="W42" s="2004"/>
      <c r="X42" s="2004"/>
      <c r="Y42" s="2004"/>
      <c r="Z42" s="2004"/>
    </row>
    <row r="43" spans="1:26">
      <c r="A43" s="38" t="s">
        <v>18005</v>
      </c>
      <c r="B43" s="2004"/>
      <c r="C43" s="9" t="s">
        <v>18006</v>
      </c>
      <c r="D43" s="2083"/>
      <c r="E43" s="2007"/>
      <c r="F43" s="2224"/>
      <c r="G43" s="2224"/>
      <c r="H43" s="2008"/>
      <c r="I43" s="2005"/>
      <c r="J43" s="2010"/>
      <c r="K43" s="2005"/>
      <c r="L43" s="2004"/>
      <c r="M43" s="2010"/>
      <c r="N43" s="2005"/>
      <c r="O43" s="2052"/>
      <c r="P43" s="2004"/>
      <c r="Q43" s="2004"/>
      <c r="R43" s="2004"/>
      <c r="S43" s="2004"/>
      <c r="T43" s="2004"/>
      <c r="U43" s="2004"/>
      <c r="V43" s="2004"/>
      <c r="W43" s="2004"/>
      <c r="X43" s="2004"/>
      <c r="Y43" s="2004"/>
      <c r="Z43" s="2004"/>
    </row>
    <row r="44" spans="1:26">
      <c r="A44" s="57">
        <v>4507085</v>
      </c>
      <c r="B44" s="40" t="s">
        <v>18007</v>
      </c>
      <c r="C44" s="21" t="s">
        <v>18008</v>
      </c>
      <c r="D44" s="58">
        <v>2460000</v>
      </c>
      <c r="E44" s="2007"/>
      <c r="F44" s="2224">
        <v>1650000</v>
      </c>
      <c r="G44" s="2224">
        <v>810000</v>
      </c>
      <c r="H44" s="2008">
        <v>2060000</v>
      </c>
      <c r="I44" s="2005" t="s">
        <v>7607</v>
      </c>
      <c r="J44" s="2010">
        <v>40754</v>
      </c>
      <c r="K44" s="2005" t="s">
        <v>7674</v>
      </c>
      <c r="L44" s="2004"/>
      <c r="M44" s="2010"/>
      <c r="N44" s="2005" t="s">
        <v>1069</v>
      </c>
      <c r="O44" s="2052">
        <v>40770</v>
      </c>
      <c r="P44" s="2004"/>
      <c r="Q44" s="2004"/>
      <c r="R44" s="2004"/>
      <c r="S44" s="2004"/>
      <c r="T44" s="2004"/>
      <c r="U44" s="2004"/>
      <c r="V44" s="2004"/>
      <c r="W44" s="2004"/>
      <c r="X44" s="2004"/>
      <c r="Y44" s="2004"/>
      <c r="Z44" s="2004"/>
    </row>
    <row r="45" spans="1:26">
      <c r="A45" s="40"/>
      <c r="B45" s="40"/>
      <c r="C45" s="21"/>
      <c r="D45" s="58"/>
      <c r="E45" s="2007"/>
      <c r="F45" s="2224"/>
      <c r="G45" s="2224"/>
      <c r="H45" s="2008"/>
      <c r="I45" s="2005"/>
      <c r="J45" s="2010"/>
      <c r="K45" s="2005"/>
      <c r="L45" s="2004"/>
      <c r="M45" s="2010"/>
      <c r="N45" s="2005"/>
      <c r="O45" s="2052"/>
      <c r="P45" s="2004"/>
      <c r="Q45" s="2004"/>
      <c r="R45" s="2004"/>
      <c r="S45" s="2004"/>
      <c r="T45" s="2004"/>
      <c r="U45" s="2004"/>
      <c r="V45" s="2004"/>
      <c r="W45" s="2004"/>
      <c r="X45" s="2004"/>
      <c r="Y45" s="2004"/>
      <c r="Z45" s="2004"/>
    </row>
    <row r="46" spans="1:26">
      <c r="A46" s="38" t="s">
        <v>18009</v>
      </c>
      <c r="B46" s="2004"/>
      <c r="C46" s="9" t="s">
        <v>18010</v>
      </c>
      <c r="D46" s="2083"/>
      <c r="E46" s="2007"/>
      <c r="F46" s="2224"/>
      <c r="G46" s="2224"/>
      <c r="H46" s="2008"/>
      <c r="I46" s="2005"/>
      <c r="J46" s="2010"/>
      <c r="K46" s="2005"/>
      <c r="L46" s="2004"/>
      <c r="M46" s="2010"/>
      <c r="N46" s="2005"/>
      <c r="O46" s="2052"/>
      <c r="P46" s="2004"/>
      <c r="Q46" s="2004"/>
      <c r="R46" s="2004"/>
      <c r="S46" s="2004"/>
      <c r="T46" s="2004"/>
      <c r="U46" s="2004"/>
      <c r="V46" s="2004"/>
      <c r="W46" s="2004"/>
      <c r="X46" s="2004"/>
      <c r="Y46" s="2004"/>
      <c r="Z46" s="2004"/>
    </row>
    <row r="47" spans="1:26">
      <c r="A47" s="57">
        <v>4508039</v>
      </c>
      <c r="B47" s="40" t="s">
        <v>18011</v>
      </c>
      <c r="C47" s="21" t="s">
        <v>18012</v>
      </c>
      <c r="D47" s="58">
        <v>910000</v>
      </c>
      <c r="E47" s="2007"/>
      <c r="F47" s="2224">
        <v>685000</v>
      </c>
      <c r="G47" s="2224">
        <v>225000</v>
      </c>
      <c r="H47" s="2008">
        <v>685000</v>
      </c>
      <c r="I47" s="2005" t="s">
        <v>1009</v>
      </c>
      <c r="J47" s="2010">
        <v>40773</v>
      </c>
      <c r="K47" s="2005" t="s">
        <v>6494</v>
      </c>
      <c r="L47" s="2004"/>
      <c r="M47" s="2010"/>
      <c r="N47" s="2005" t="s">
        <v>798</v>
      </c>
      <c r="O47" s="2052">
        <v>40826</v>
      </c>
      <c r="P47" s="2004"/>
      <c r="Q47" s="2004"/>
      <c r="R47" s="2004"/>
      <c r="S47" s="2004"/>
      <c r="T47" s="2004"/>
      <c r="U47" s="2004"/>
      <c r="V47" s="2004"/>
      <c r="W47" s="2004"/>
      <c r="X47" s="2004"/>
      <c r="Y47" s="2004"/>
      <c r="Z47" s="2004"/>
    </row>
    <row r="48" spans="1:26">
      <c r="A48" s="57">
        <v>4508040</v>
      </c>
      <c r="B48" s="40" t="s">
        <v>18013</v>
      </c>
      <c r="C48" s="21" t="s">
        <v>18014</v>
      </c>
      <c r="D48" s="58">
        <v>1600000</v>
      </c>
      <c r="E48" s="2007"/>
      <c r="F48" s="2224">
        <v>800000</v>
      </c>
      <c r="G48" s="2224">
        <v>800000</v>
      </c>
      <c r="H48" s="2008">
        <v>1280000</v>
      </c>
      <c r="I48" s="2005" t="s">
        <v>3217</v>
      </c>
      <c r="J48" s="2010">
        <v>40773</v>
      </c>
      <c r="K48" s="2005" t="s">
        <v>18015</v>
      </c>
      <c r="L48" s="2004"/>
      <c r="M48" s="2010"/>
      <c r="N48" s="2005" t="s">
        <v>1069</v>
      </c>
      <c r="O48" s="2052">
        <v>40828</v>
      </c>
      <c r="P48" s="2004"/>
      <c r="Q48" s="2004"/>
      <c r="R48" s="2004"/>
      <c r="S48" s="2004"/>
      <c r="T48" s="2004"/>
      <c r="U48" s="2004"/>
      <c r="V48" s="2004"/>
      <c r="W48" s="2004"/>
      <c r="X48" s="2004"/>
      <c r="Y48" s="2004"/>
      <c r="Z48" s="2004"/>
    </row>
    <row r="49" spans="1:15">
      <c r="A49" s="2098"/>
      <c r="B49" s="2004"/>
      <c r="C49" s="8"/>
      <c r="D49" s="2083"/>
      <c r="E49" s="2007"/>
      <c r="F49" s="2224"/>
      <c r="G49" s="2224"/>
      <c r="H49" s="2008"/>
      <c r="I49" s="2005"/>
      <c r="J49" s="2010"/>
      <c r="K49" s="2005"/>
      <c r="L49" s="2004"/>
      <c r="M49" s="2010"/>
      <c r="N49" s="2005"/>
      <c r="O49" s="2052"/>
    </row>
    <row r="50" spans="1:15">
      <c r="A50" s="38" t="s">
        <v>1072</v>
      </c>
      <c r="B50" s="2004"/>
      <c r="C50" s="9" t="s">
        <v>18016</v>
      </c>
      <c r="D50" s="2083"/>
      <c r="E50" s="2007"/>
      <c r="F50" s="2224"/>
      <c r="G50" s="2224"/>
      <c r="H50" s="2008"/>
      <c r="I50" s="2005"/>
      <c r="J50" s="2010"/>
      <c r="K50" s="2005"/>
      <c r="L50" s="2004"/>
      <c r="M50" s="2010"/>
      <c r="N50" s="2005"/>
      <c r="O50" s="2052"/>
    </row>
    <row r="51" spans="1:15">
      <c r="A51" s="57">
        <v>4507037</v>
      </c>
      <c r="B51" s="40" t="s">
        <v>18017</v>
      </c>
      <c r="C51" s="21" t="s">
        <v>18018</v>
      </c>
      <c r="D51" s="58">
        <v>1200000</v>
      </c>
      <c r="E51" s="2007"/>
      <c r="F51" s="2224">
        <v>925000</v>
      </c>
      <c r="G51" s="2224">
        <v>275000</v>
      </c>
      <c r="H51" s="2008">
        <v>966000</v>
      </c>
      <c r="I51" s="2005" t="s">
        <v>2288</v>
      </c>
      <c r="J51" s="2010">
        <v>40737</v>
      </c>
      <c r="K51" s="2005" t="s">
        <v>2357</v>
      </c>
      <c r="L51" s="2004"/>
      <c r="M51" s="2010"/>
      <c r="N51" s="2005" t="s">
        <v>1069</v>
      </c>
      <c r="O51" s="2052">
        <v>40828</v>
      </c>
    </row>
    <row r="52" spans="1:15">
      <c r="A52" s="57">
        <v>4507046</v>
      </c>
      <c r="B52" s="40" t="s">
        <v>18019</v>
      </c>
      <c r="C52" s="21" t="s">
        <v>18020</v>
      </c>
      <c r="D52" s="58">
        <v>1150000</v>
      </c>
      <c r="E52" s="2007"/>
      <c r="F52" s="2224">
        <v>933000</v>
      </c>
      <c r="G52" s="2224">
        <v>217000</v>
      </c>
      <c r="H52" s="2008">
        <v>970000</v>
      </c>
      <c r="I52" s="2005" t="s">
        <v>2288</v>
      </c>
      <c r="J52" s="2010">
        <v>40740</v>
      </c>
      <c r="K52" s="2005" t="s">
        <v>7850</v>
      </c>
      <c r="L52" s="2004"/>
      <c r="M52" s="2010"/>
      <c r="N52" s="2005" t="s">
        <v>798</v>
      </c>
      <c r="O52" s="2052">
        <v>40903</v>
      </c>
    </row>
    <row r="53" spans="1:15">
      <c r="A53" s="57">
        <v>4507056</v>
      </c>
      <c r="B53" s="40" t="s">
        <v>18021</v>
      </c>
      <c r="C53" s="21" t="s">
        <v>18022</v>
      </c>
      <c r="D53" s="58">
        <v>915000</v>
      </c>
      <c r="E53" s="2007"/>
      <c r="F53" s="2224">
        <v>688000</v>
      </c>
      <c r="G53" s="2224">
        <v>227000</v>
      </c>
      <c r="H53" s="2008">
        <v>687000</v>
      </c>
      <c r="I53" s="2005" t="s">
        <v>2288</v>
      </c>
      <c r="J53" s="2010">
        <v>40744</v>
      </c>
      <c r="K53" s="2005" t="s">
        <v>2357</v>
      </c>
      <c r="L53" s="2004"/>
      <c r="M53" s="2010"/>
      <c r="N53" s="2005" t="s">
        <v>1069</v>
      </c>
      <c r="O53" s="2052">
        <v>40770</v>
      </c>
    </row>
    <row r="54" spans="1:15">
      <c r="A54" s="57">
        <v>4507067</v>
      </c>
      <c r="B54" s="40" t="s">
        <v>18023</v>
      </c>
      <c r="C54" s="21" t="s">
        <v>18024</v>
      </c>
      <c r="D54" s="67" t="s">
        <v>18025</v>
      </c>
      <c r="E54" s="2007"/>
      <c r="F54" s="2224" t="s">
        <v>18026</v>
      </c>
      <c r="G54" s="2224" t="s">
        <v>18027</v>
      </c>
      <c r="H54" s="2008">
        <v>908000</v>
      </c>
      <c r="I54" s="2005" t="s">
        <v>2288</v>
      </c>
      <c r="J54" s="2010">
        <v>40745</v>
      </c>
      <c r="K54" s="2005" t="s">
        <v>7697</v>
      </c>
      <c r="L54" s="2004"/>
      <c r="M54" s="2010"/>
      <c r="N54" s="2005"/>
      <c r="O54" s="2052"/>
    </row>
    <row r="55" spans="1:15">
      <c r="A55" s="57">
        <v>4507070</v>
      </c>
      <c r="B55" s="40" t="s">
        <v>18019</v>
      </c>
      <c r="C55" s="21" t="s">
        <v>18028</v>
      </c>
      <c r="D55" s="58">
        <v>1200000</v>
      </c>
      <c r="E55" s="2007"/>
      <c r="F55" s="2224">
        <v>933000</v>
      </c>
      <c r="G55" s="2224">
        <v>267000</v>
      </c>
      <c r="H55" s="2008">
        <v>894000</v>
      </c>
      <c r="I55" s="2005" t="s">
        <v>110</v>
      </c>
      <c r="J55" s="2010">
        <v>40745</v>
      </c>
      <c r="K55" s="2005" t="s">
        <v>7646</v>
      </c>
      <c r="L55" s="2004"/>
      <c r="M55" s="2010"/>
      <c r="N55" s="2005" t="s">
        <v>798</v>
      </c>
      <c r="O55" s="2052">
        <v>40767</v>
      </c>
    </row>
    <row r="56" spans="1:15">
      <c r="A56" s="57">
        <v>4508002</v>
      </c>
      <c r="B56" s="40" t="s">
        <v>17987</v>
      </c>
      <c r="C56" s="21" t="s">
        <v>18029</v>
      </c>
      <c r="D56" s="58">
        <v>1440000</v>
      </c>
      <c r="E56" s="2007"/>
      <c r="F56" s="2224">
        <v>1525000</v>
      </c>
      <c r="G56" s="2224">
        <v>-85000</v>
      </c>
      <c r="H56" s="2008">
        <v>1173000</v>
      </c>
      <c r="I56" s="2005" t="s">
        <v>7598</v>
      </c>
      <c r="J56" s="2010">
        <v>40756</v>
      </c>
      <c r="K56" s="2005" t="s">
        <v>18030</v>
      </c>
      <c r="L56" s="2004"/>
      <c r="M56" s="2010"/>
      <c r="N56" s="2005" t="s">
        <v>1069</v>
      </c>
      <c r="O56" s="2052">
        <v>40843</v>
      </c>
    </row>
    <row r="57" spans="1:15">
      <c r="A57" s="57">
        <v>4508014</v>
      </c>
      <c r="B57" s="40" t="s">
        <v>18031</v>
      </c>
      <c r="C57" s="21" t="s">
        <v>18032</v>
      </c>
      <c r="D57" s="58">
        <v>1040000</v>
      </c>
      <c r="E57" s="2007"/>
      <c r="F57" s="2224">
        <v>670000</v>
      </c>
      <c r="G57" s="2224">
        <v>370000</v>
      </c>
      <c r="H57" s="2008">
        <v>780000</v>
      </c>
      <c r="I57" s="2005" t="s">
        <v>3217</v>
      </c>
      <c r="J57" s="2010">
        <v>40759</v>
      </c>
      <c r="K57" s="2005" t="s">
        <v>6494</v>
      </c>
      <c r="L57" s="2004"/>
      <c r="M57" s="2010"/>
      <c r="N57" s="2005" t="s">
        <v>1069</v>
      </c>
      <c r="O57" s="2052">
        <v>40843</v>
      </c>
    </row>
    <row r="58" spans="1:15">
      <c r="A58" s="57">
        <v>4508074</v>
      </c>
      <c r="B58" s="40" t="s">
        <v>18033</v>
      </c>
      <c r="C58" s="21" t="s">
        <v>18034</v>
      </c>
      <c r="D58" s="58">
        <v>1870000</v>
      </c>
      <c r="E58" s="2007"/>
      <c r="F58" s="2224">
        <v>862000</v>
      </c>
      <c r="G58" s="2224">
        <v>1008000</v>
      </c>
      <c r="H58" s="2008">
        <v>1600000</v>
      </c>
      <c r="I58" s="2005" t="s">
        <v>3217</v>
      </c>
      <c r="J58" s="2010">
        <v>40785</v>
      </c>
      <c r="K58" s="2005" t="s">
        <v>5780</v>
      </c>
      <c r="L58" s="2004"/>
      <c r="M58" s="2010"/>
      <c r="N58" s="2005" t="s">
        <v>798</v>
      </c>
      <c r="O58" s="2052">
        <v>40844</v>
      </c>
    </row>
    <row r="59" spans="1:15">
      <c r="A59" s="40"/>
      <c r="B59" s="40"/>
      <c r="C59" s="21"/>
      <c r="D59" s="58"/>
      <c r="E59" s="2007"/>
      <c r="F59" s="2224"/>
      <c r="G59" s="2224"/>
      <c r="H59" s="2008"/>
      <c r="I59" s="2005"/>
      <c r="J59" s="2010"/>
      <c r="K59" s="2005"/>
      <c r="L59" s="2004"/>
      <c r="M59" s="2010"/>
      <c r="N59" s="2005"/>
      <c r="O59" s="2052"/>
    </row>
    <row r="60" spans="1:15">
      <c r="A60" s="7" t="s">
        <v>831</v>
      </c>
      <c r="B60" s="40"/>
      <c r="C60" s="9" t="s">
        <v>18035</v>
      </c>
      <c r="D60" s="58"/>
      <c r="E60" s="2007"/>
      <c r="F60" s="2224"/>
      <c r="G60" s="2224"/>
      <c r="H60" s="2008"/>
      <c r="I60" s="2005"/>
      <c r="J60" s="2010"/>
      <c r="K60" s="2005"/>
      <c r="L60" s="2004"/>
      <c r="M60" s="2010"/>
      <c r="N60" s="2005"/>
      <c r="O60" s="2052"/>
    </row>
    <row r="61" spans="1:15">
      <c r="A61" s="40">
        <v>4510006</v>
      </c>
      <c r="B61" s="40" t="s">
        <v>18036</v>
      </c>
      <c r="C61" s="21" t="s">
        <v>18037</v>
      </c>
      <c r="D61" s="58">
        <v>730000</v>
      </c>
      <c r="E61" s="2007"/>
      <c r="F61" s="2224">
        <v>850000</v>
      </c>
      <c r="G61" s="2224">
        <v>-120000</v>
      </c>
      <c r="H61" s="2008">
        <v>505000</v>
      </c>
      <c r="I61" s="2005" t="s">
        <v>7625</v>
      </c>
      <c r="J61" s="2010">
        <v>40821</v>
      </c>
      <c r="K61" s="2005" t="s">
        <v>5796</v>
      </c>
      <c r="L61" s="2004"/>
      <c r="M61" s="2010"/>
      <c r="N61" s="2005" t="s">
        <v>1069</v>
      </c>
      <c r="O61" s="2052">
        <v>40842</v>
      </c>
    </row>
    <row r="62" spans="1:15">
      <c r="A62" s="40">
        <v>4510008</v>
      </c>
      <c r="B62" s="40" t="s">
        <v>18036</v>
      </c>
      <c r="C62" s="21" t="s">
        <v>18038</v>
      </c>
      <c r="D62" s="58">
        <v>685000</v>
      </c>
      <c r="E62" s="2007"/>
      <c r="F62" s="2224">
        <v>850000</v>
      </c>
      <c r="G62" s="2224">
        <v>-165000</v>
      </c>
      <c r="H62" s="2008">
        <v>444000</v>
      </c>
      <c r="I62" s="2005" t="s">
        <v>2288</v>
      </c>
      <c r="J62" s="2010">
        <v>40821</v>
      </c>
      <c r="K62" s="2005" t="s">
        <v>5796</v>
      </c>
      <c r="L62" s="2004"/>
      <c r="M62" s="2010"/>
      <c r="N62" s="2005" t="s">
        <v>1069</v>
      </c>
      <c r="O62" s="2052">
        <v>40842</v>
      </c>
    </row>
    <row r="63" spans="1:15">
      <c r="A63" s="40"/>
      <c r="B63" s="40"/>
      <c r="C63" s="21"/>
      <c r="D63" s="58"/>
      <c r="E63" s="2007"/>
      <c r="F63" s="2224"/>
      <c r="G63" s="2224"/>
      <c r="H63" s="2008"/>
      <c r="I63" s="2005"/>
      <c r="J63" s="2010"/>
      <c r="K63" s="2005"/>
      <c r="L63" s="2004"/>
      <c r="M63" s="2010"/>
      <c r="N63" s="2005"/>
      <c r="O63" s="2052"/>
    </row>
    <row r="64" spans="1:15">
      <c r="A64" s="7" t="s">
        <v>831</v>
      </c>
      <c r="B64" s="40"/>
      <c r="C64" s="9" t="s">
        <v>18039</v>
      </c>
      <c r="D64" s="58"/>
      <c r="E64" s="2007"/>
      <c r="F64" s="2224"/>
      <c r="G64" s="2224"/>
      <c r="H64" s="2008"/>
      <c r="I64" s="2005"/>
      <c r="J64" s="2010"/>
      <c r="K64" s="2005"/>
      <c r="L64" s="2004"/>
      <c r="M64" s="2010"/>
      <c r="N64" s="2005"/>
      <c r="O64" s="2052"/>
    </row>
    <row r="65" spans="1:15">
      <c r="A65" s="40">
        <v>4510037</v>
      </c>
      <c r="B65" s="40" t="s">
        <v>18040</v>
      </c>
      <c r="C65" s="21" t="s">
        <v>18041</v>
      </c>
      <c r="D65" s="58">
        <v>1930000</v>
      </c>
      <c r="E65" s="2007"/>
      <c r="F65" s="2224">
        <v>1650000</v>
      </c>
      <c r="G65" s="2224">
        <v>280000</v>
      </c>
      <c r="H65" s="2008">
        <v>1650000</v>
      </c>
      <c r="I65" s="2005" t="s">
        <v>7607</v>
      </c>
      <c r="J65" s="2010">
        <v>40828</v>
      </c>
      <c r="K65" s="2005" t="s">
        <v>2357</v>
      </c>
      <c r="L65" s="2004"/>
      <c r="M65" s="2010"/>
      <c r="N65" s="2005" t="s">
        <v>1069</v>
      </c>
      <c r="O65" s="2052">
        <v>40842</v>
      </c>
    </row>
    <row r="66" spans="1:15">
      <c r="A66" s="2098"/>
      <c r="B66" s="2004"/>
      <c r="C66" s="8"/>
      <c r="D66" s="2083"/>
      <c r="E66" s="2007"/>
      <c r="F66" s="2224"/>
      <c r="G66" s="2224"/>
      <c r="H66" s="2008"/>
      <c r="I66" s="2005"/>
      <c r="J66" s="2010"/>
      <c r="K66" s="2005"/>
      <c r="L66" s="2004"/>
      <c r="M66" s="2010"/>
      <c r="N66" s="2005"/>
      <c r="O66" s="2052"/>
    </row>
    <row r="67" spans="1:15">
      <c r="A67" s="38" t="s">
        <v>18042</v>
      </c>
      <c r="B67" s="2004"/>
      <c r="C67" s="9" t="s">
        <v>18043</v>
      </c>
      <c r="D67" s="2083"/>
      <c r="E67" s="2007"/>
      <c r="F67" s="2224"/>
      <c r="G67" s="2224"/>
      <c r="H67" s="2008"/>
      <c r="I67" s="2005"/>
      <c r="J67" s="2010"/>
      <c r="K67" s="2005"/>
      <c r="L67" s="2004"/>
      <c r="M67" s="2010"/>
      <c r="N67" s="2005"/>
      <c r="O67" s="2052"/>
    </row>
    <row r="68" spans="1:15">
      <c r="A68" s="40">
        <v>4511024</v>
      </c>
      <c r="B68" s="40" t="s">
        <v>18044</v>
      </c>
      <c r="C68" s="21" t="s">
        <v>18045</v>
      </c>
      <c r="D68" s="58">
        <v>1365000</v>
      </c>
      <c r="E68" s="2007"/>
      <c r="F68" s="2224">
        <v>1365000</v>
      </c>
      <c r="G68" s="2224">
        <v>0</v>
      </c>
      <c r="H68" s="2008">
        <v>1105000</v>
      </c>
      <c r="I68" s="2005" t="s">
        <v>6548</v>
      </c>
      <c r="J68" s="2010">
        <v>40856</v>
      </c>
      <c r="K68" s="2005" t="s">
        <v>7661</v>
      </c>
      <c r="L68" s="2004"/>
      <c r="M68" s="2010"/>
      <c r="N68" s="2005" t="s">
        <v>798</v>
      </c>
      <c r="O68" s="2052">
        <v>40894</v>
      </c>
    </row>
    <row r="69" spans="1:15">
      <c r="A69" s="2098"/>
      <c r="B69" s="2004"/>
      <c r="C69" s="2004"/>
      <c r="D69" s="2083"/>
      <c r="E69" s="2007"/>
      <c r="F69" s="2224"/>
      <c r="G69" s="2224"/>
      <c r="H69" s="2008"/>
      <c r="I69" s="2005"/>
      <c r="J69" s="2010"/>
      <c r="K69" s="2005"/>
      <c r="L69" s="2004"/>
      <c r="M69" s="2010"/>
      <c r="N69" s="2005"/>
      <c r="O69" s="2052"/>
    </row>
    <row r="70" spans="1:15">
      <c r="A70" s="2098"/>
      <c r="B70" s="59" t="s">
        <v>18046</v>
      </c>
      <c r="C70" s="59"/>
      <c r="D70" s="60">
        <v>-92000</v>
      </c>
      <c r="E70" s="2007"/>
      <c r="F70" s="2224"/>
      <c r="G70" s="2224"/>
      <c r="H70" s="2008"/>
      <c r="I70" s="2005"/>
      <c r="J70" s="2010"/>
      <c r="K70" s="2005"/>
      <c r="L70" s="2004"/>
      <c r="M70" s="2010"/>
      <c r="N70" s="2005"/>
      <c r="O70" s="2052"/>
    </row>
    <row r="71" spans="1:15">
      <c r="A71" s="38" t="s">
        <v>18047</v>
      </c>
      <c r="B71" s="61"/>
      <c r="C71" s="61"/>
      <c r="D71" s="58"/>
      <c r="E71" s="2007"/>
      <c r="F71" s="2224"/>
      <c r="G71" s="2224"/>
      <c r="H71" s="2008"/>
      <c r="I71" s="2005"/>
      <c r="J71" s="2010"/>
      <c r="K71" s="2005"/>
      <c r="L71" s="2004"/>
      <c r="M71" s="2010"/>
      <c r="N71" s="2005"/>
      <c r="O71" s="2052"/>
    </row>
    <row r="72" spans="1:15">
      <c r="A72" s="2098"/>
      <c r="B72" s="61" t="s">
        <v>18048</v>
      </c>
      <c r="C72" s="61"/>
      <c r="D72" s="58">
        <v>100</v>
      </c>
      <c r="E72" s="2007"/>
      <c r="F72" s="2224"/>
      <c r="G72" s="2224"/>
      <c r="H72" s="2008"/>
      <c r="I72" s="2005"/>
      <c r="J72" s="2010"/>
      <c r="K72" s="2005"/>
      <c r="L72" s="2004"/>
      <c r="M72" s="2010"/>
      <c r="N72" s="2005"/>
      <c r="O72" s="2052"/>
    </row>
    <row r="73" spans="1:15" s="101" customFormat="1">
      <c r="A73" s="2189"/>
      <c r="B73" s="112"/>
      <c r="C73" s="112"/>
      <c r="D73" s="113"/>
      <c r="E73" s="2270"/>
      <c r="F73" s="2345"/>
      <c r="G73" s="2345"/>
      <c r="H73" s="2346"/>
      <c r="I73" s="2177"/>
      <c r="J73" s="2273"/>
      <c r="K73" s="2177"/>
      <c r="L73" s="2176"/>
      <c r="M73" s="2273"/>
      <c r="N73" s="2177"/>
      <c r="O73" s="2274"/>
    </row>
    <row r="74" spans="1:15">
      <c r="A74" s="2098"/>
      <c r="B74" s="61"/>
      <c r="C74" s="61"/>
      <c r="D74" s="58"/>
      <c r="E74" s="2007"/>
      <c r="F74" s="2224"/>
      <c r="G74" s="2224"/>
      <c r="H74" s="2008"/>
      <c r="I74" s="2005"/>
      <c r="J74" s="2010"/>
      <c r="K74" s="2005"/>
      <c r="L74" s="2004"/>
      <c r="M74" s="2010"/>
      <c r="N74" s="2005"/>
      <c r="O74" s="2052"/>
    </row>
    <row r="75" spans="1:15">
      <c r="A75" s="38" t="s">
        <v>18049</v>
      </c>
      <c r="B75" s="61"/>
      <c r="C75" s="9" t="s">
        <v>18050</v>
      </c>
      <c r="D75" s="58"/>
      <c r="E75" s="2008"/>
      <c r="F75" s="2224"/>
      <c r="G75" s="2224"/>
      <c r="H75" s="2008"/>
      <c r="I75" s="2005"/>
      <c r="J75" s="2010"/>
      <c r="K75" s="2005"/>
      <c r="L75" s="2004"/>
      <c r="M75" s="2010"/>
      <c r="N75" s="2005"/>
      <c r="O75" s="2052"/>
    </row>
    <row r="76" spans="1:15">
      <c r="A76" s="2098">
        <v>4712085</v>
      </c>
      <c r="B76" s="61" t="s">
        <v>18051</v>
      </c>
      <c r="C76" s="17" t="s">
        <v>18052</v>
      </c>
      <c r="D76" s="58">
        <v>1610000</v>
      </c>
      <c r="E76" s="2004"/>
      <c r="F76" s="2008">
        <v>1350000</v>
      </c>
      <c r="G76" s="2224">
        <v>260000</v>
      </c>
      <c r="H76" s="2008">
        <v>1320000</v>
      </c>
      <c r="I76" s="2005" t="s">
        <v>1080</v>
      </c>
      <c r="J76" s="2010">
        <v>41626</v>
      </c>
      <c r="K76" s="2005" t="s">
        <v>18053</v>
      </c>
      <c r="L76" s="2004"/>
      <c r="M76" s="2010"/>
      <c r="N76" s="2005" t="s">
        <v>107</v>
      </c>
      <c r="O76" s="2052">
        <v>41666</v>
      </c>
    </row>
    <row r="77" spans="1:15">
      <c r="A77" s="2098"/>
      <c r="B77" s="61"/>
      <c r="C77" s="61"/>
      <c r="D77" s="58"/>
      <c r="E77" s="2007"/>
      <c r="F77" s="2224"/>
      <c r="G77" s="2224"/>
      <c r="H77" s="2008"/>
      <c r="I77" s="2005"/>
      <c r="J77" s="2010"/>
      <c r="K77" s="2005"/>
      <c r="L77" s="2004"/>
      <c r="M77" s="2010"/>
      <c r="N77" s="2005"/>
      <c r="O77" s="2052"/>
    </row>
    <row r="78" spans="1:15">
      <c r="A78" s="38" t="s">
        <v>11110</v>
      </c>
      <c r="B78" s="61"/>
      <c r="C78" s="17"/>
      <c r="D78" s="58"/>
      <c r="E78" s="2008"/>
      <c r="F78" s="2224"/>
      <c r="G78" s="2224"/>
      <c r="H78" s="2008"/>
      <c r="I78" s="2005"/>
      <c r="J78" s="2010"/>
      <c r="K78" s="2005"/>
      <c r="L78" s="2004"/>
      <c r="M78" s="2010"/>
      <c r="N78" s="2005"/>
      <c r="O78" s="2052"/>
    </row>
    <row r="79" spans="1:15">
      <c r="A79" s="2098">
        <v>4712084</v>
      </c>
      <c r="B79" s="61" t="s">
        <v>18054</v>
      </c>
      <c r="C79" s="17" t="s">
        <v>18055</v>
      </c>
      <c r="D79" s="58">
        <v>1520000</v>
      </c>
      <c r="E79" s="2004"/>
      <c r="F79" s="2008">
        <v>1350000</v>
      </c>
      <c r="G79" s="2224">
        <v>170000</v>
      </c>
      <c r="H79" s="2008">
        <v>1340000</v>
      </c>
      <c r="I79" s="2005" t="s">
        <v>2288</v>
      </c>
      <c r="J79" s="2010">
        <v>41626</v>
      </c>
      <c r="K79" s="2005" t="s">
        <v>2357</v>
      </c>
      <c r="L79" s="2004"/>
      <c r="M79" s="2010"/>
      <c r="N79" s="2005" t="s">
        <v>1069</v>
      </c>
      <c r="O79" s="2052">
        <v>41668</v>
      </c>
    </row>
    <row r="80" spans="1:15">
      <c r="A80" s="2098"/>
      <c r="B80" s="61"/>
      <c r="C80" s="17"/>
      <c r="D80" s="58"/>
      <c r="E80" s="2008"/>
      <c r="F80" s="2224"/>
      <c r="G80" s="2224"/>
      <c r="H80" s="2008"/>
      <c r="I80" s="2005"/>
      <c r="J80" s="2010"/>
      <c r="K80" s="2005"/>
      <c r="L80" s="2004"/>
      <c r="M80" s="2010"/>
      <c r="N80" s="2005"/>
      <c r="O80" s="2052"/>
    </row>
    <row r="81" spans="1:17">
      <c r="A81" s="38" t="s">
        <v>18056</v>
      </c>
      <c r="B81" s="61"/>
      <c r="C81" s="9" t="s">
        <v>18050</v>
      </c>
      <c r="D81" s="58"/>
      <c r="E81" s="2008"/>
      <c r="F81" s="2224"/>
      <c r="G81" s="2224"/>
      <c r="H81" s="2008"/>
      <c r="I81" s="2005"/>
      <c r="J81" s="2010"/>
      <c r="K81" s="2005"/>
      <c r="L81" s="2004"/>
      <c r="M81" s="2010"/>
      <c r="N81" s="2005"/>
      <c r="O81" s="2052"/>
      <c r="P81" s="2004"/>
      <c r="Q81" s="2004"/>
    </row>
    <row r="82" spans="1:17">
      <c r="A82" s="2098">
        <v>4712081</v>
      </c>
      <c r="B82" s="61" t="s">
        <v>18057</v>
      </c>
      <c r="C82" s="17" t="s">
        <v>18058</v>
      </c>
      <c r="D82" s="58">
        <v>1650000</v>
      </c>
      <c r="E82" s="2004"/>
      <c r="F82" s="2008">
        <v>1300000</v>
      </c>
      <c r="G82" s="2224">
        <v>350000</v>
      </c>
      <c r="H82" s="2008">
        <v>1358000</v>
      </c>
      <c r="I82" s="2005" t="s">
        <v>18059</v>
      </c>
      <c r="J82" s="2010">
        <v>41625</v>
      </c>
      <c r="K82" s="2005" t="s">
        <v>18060</v>
      </c>
      <c r="L82" s="2004"/>
      <c r="M82" s="2010"/>
      <c r="N82" s="2005" t="s">
        <v>41</v>
      </c>
      <c r="O82" s="2052">
        <v>41687</v>
      </c>
      <c r="P82" s="2004"/>
      <c r="Q82" s="2004"/>
    </row>
    <row r="83" spans="1:17">
      <c r="A83" s="2098"/>
      <c r="B83" s="61"/>
      <c r="C83" s="17"/>
      <c r="D83" s="58"/>
      <c r="E83" s="2008"/>
      <c r="F83" s="2224"/>
      <c r="G83" s="2224"/>
      <c r="H83" s="2008"/>
      <c r="I83" s="2005"/>
      <c r="J83" s="2010"/>
      <c r="K83" s="2005"/>
      <c r="L83" s="2004"/>
      <c r="M83" s="2010"/>
      <c r="N83" s="2005"/>
      <c r="O83" s="2052"/>
      <c r="P83" s="2004"/>
      <c r="Q83" s="2004"/>
    </row>
    <row r="84" spans="1:17">
      <c r="A84" s="80" t="s">
        <v>18005</v>
      </c>
      <c r="B84" s="61"/>
      <c r="C84" s="9" t="s">
        <v>18061</v>
      </c>
      <c r="D84" s="58"/>
      <c r="E84" s="2007"/>
      <c r="F84" s="2224"/>
      <c r="G84" s="2224"/>
      <c r="H84" s="2008"/>
      <c r="I84" s="2005"/>
      <c r="J84" s="2010"/>
      <c r="K84" s="2005"/>
      <c r="L84" s="2004"/>
      <c r="M84" s="2010"/>
      <c r="N84" s="2005"/>
      <c r="O84" s="2052"/>
      <c r="P84" s="2004"/>
      <c r="Q84" s="2004"/>
    </row>
    <row r="85" spans="1:17">
      <c r="A85" s="2098">
        <v>4807138</v>
      </c>
      <c r="B85" s="61" t="s">
        <v>18062</v>
      </c>
      <c r="C85" s="17" t="s">
        <v>18063</v>
      </c>
      <c r="D85" s="58">
        <v>1675000</v>
      </c>
      <c r="E85" s="2050"/>
      <c r="F85" s="2224">
        <v>1550000</v>
      </c>
      <c r="G85" s="2224">
        <v>125000</v>
      </c>
      <c r="H85" s="2008">
        <v>1405000</v>
      </c>
      <c r="I85" s="2005" t="s">
        <v>6548</v>
      </c>
      <c r="J85" s="2010">
        <v>41845</v>
      </c>
      <c r="K85" s="2005" t="s">
        <v>6449</v>
      </c>
      <c r="L85" s="2004"/>
      <c r="M85" s="2010"/>
      <c r="N85" s="2005" t="s">
        <v>1069</v>
      </c>
      <c r="O85" s="2052">
        <v>41866</v>
      </c>
      <c r="P85" s="2004"/>
      <c r="Q85" s="2004" t="s">
        <v>18064</v>
      </c>
    </row>
    <row r="86" spans="1:17">
      <c r="A86" s="2098">
        <v>4807139</v>
      </c>
      <c r="B86" s="61" t="s">
        <v>18065</v>
      </c>
      <c r="C86" s="17" t="s">
        <v>18066</v>
      </c>
      <c r="D86" s="58">
        <v>2830000</v>
      </c>
      <c r="E86" s="2050"/>
      <c r="F86" s="2224">
        <v>2200000</v>
      </c>
      <c r="G86" s="2224">
        <v>630000</v>
      </c>
      <c r="H86" s="2008">
        <v>2580000</v>
      </c>
      <c r="I86" s="2005" t="s">
        <v>1009</v>
      </c>
      <c r="J86" s="2010">
        <v>41845</v>
      </c>
      <c r="K86" s="2005" t="s">
        <v>6449</v>
      </c>
      <c r="L86" s="2004"/>
      <c r="M86" s="2010"/>
      <c r="N86" s="2005" t="s">
        <v>1069</v>
      </c>
      <c r="O86" s="2052">
        <v>41866</v>
      </c>
      <c r="P86" s="2004"/>
      <c r="Q86" s="2004" t="s">
        <v>18064</v>
      </c>
    </row>
    <row r="87" spans="1:17">
      <c r="A87" s="2098"/>
      <c r="B87" s="61"/>
      <c r="C87" s="17"/>
      <c r="D87" s="58"/>
      <c r="E87" s="2050"/>
      <c r="F87" s="2224"/>
      <c r="G87" s="2224"/>
      <c r="H87" s="2008"/>
      <c r="I87" s="2005"/>
      <c r="J87" s="2010"/>
      <c r="K87" s="2005"/>
      <c r="L87" s="2004"/>
      <c r="M87" s="2010"/>
      <c r="N87" s="2005"/>
      <c r="O87" s="2052"/>
      <c r="P87" s="2004"/>
      <c r="Q87" s="2004"/>
    </row>
    <row r="88" spans="1:17">
      <c r="A88" s="80" t="s">
        <v>18067</v>
      </c>
      <c r="B88" s="61"/>
      <c r="C88" s="17"/>
      <c r="D88" s="58"/>
      <c r="E88" s="2050"/>
      <c r="F88" s="2224"/>
      <c r="G88" s="2224"/>
      <c r="H88" s="2008"/>
      <c r="I88" s="2005"/>
      <c r="J88" s="2010"/>
      <c r="K88" s="2005"/>
      <c r="L88" s="2004"/>
      <c r="M88" s="2010"/>
      <c r="N88" s="2005"/>
      <c r="O88" s="2052"/>
      <c r="P88" s="2004"/>
      <c r="Q88" s="2004"/>
    </row>
    <row r="89" spans="1:17">
      <c r="A89" s="2193">
        <v>4807187</v>
      </c>
      <c r="B89" s="2098" t="s">
        <v>18068</v>
      </c>
      <c r="C89" s="17" t="s">
        <v>18069</v>
      </c>
      <c r="D89" s="58">
        <v>1565000</v>
      </c>
      <c r="E89" s="2050"/>
      <c r="F89" s="2224">
        <v>1420000</v>
      </c>
      <c r="G89" s="2224">
        <v>145000</v>
      </c>
      <c r="H89" s="2008">
        <v>1295000</v>
      </c>
      <c r="I89" s="2005" t="s">
        <v>2288</v>
      </c>
      <c r="J89" s="2010">
        <v>41851</v>
      </c>
      <c r="K89" s="2005" t="s">
        <v>6494</v>
      </c>
      <c r="L89" s="2004"/>
      <c r="M89" s="2010"/>
      <c r="N89" s="2005" t="s">
        <v>1082</v>
      </c>
      <c r="O89" s="2052">
        <v>41868</v>
      </c>
      <c r="P89" s="2004"/>
      <c r="Q89" s="2004" t="s">
        <v>18064</v>
      </c>
    </row>
    <row r="91" spans="1:17">
      <c r="A91" s="38" t="s">
        <v>18070</v>
      </c>
      <c r="B91" s="2098"/>
      <c r="C91" s="9" t="s">
        <v>18071</v>
      </c>
      <c r="D91" s="58"/>
      <c r="E91" s="2050"/>
      <c r="F91" s="2224"/>
      <c r="G91" s="2224"/>
      <c r="H91" s="2008"/>
      <c r="I91" s="2005"/>
      <c r="J91" s="2010"/>
      <c r="K91" s="2005"/>
      <c r="L91" s="2004"/>
      <c r="M91" s="2010"/>
      <c r="N91" s="2005"/>
      <c r="O91" s="2052"/>
      <c r="P91" s="2004"/>
      <c r="Q91" s="2004"/>
    </row>
    <row r="92" spans="1:17">
      <c r="A92" s="41">
        <v>4808100</v>
      </c>
      <c r="B92" s="2098" t="s">
        <v>18072</v>
      </c>
      <c r="C92" s="17" t="s">
        <v>18073</v>
      </c>
      <c r="D92" s="58">
        <v>1450000</v>
      </c>
      <c r="E92" s="2050"/>
      <c r="F92" s="2224">
        <v>1575000</v>
      </c>
      <c r="G92" s="2224">
        <v>-125000</v>
      </c>
      <c r="H92" s="2008">
        <v>1220000</v>
      </c>
      <c r="I92" s="2005" t="s">
        <v>2307</v>
      </c>
      <c r="J92" s="2010">
        <v>41872</v>
      </c>
      <c r="K92" s="2005" t="s">
        <v>6494</v>
      </c>
      <c r="L92" s="2004"/>
      <c r="M92" s="2010"/>
      <c r="N92" s="2005" t="s">
        <v>1082</v>
      </c>
      <c r="O92" s="2052">
        <v>41900</v>
      </c>
      <c r="P92" s="2004"/>
      <c r="Q92" s="2004"/>
    </row>
    <row r="93" spans="1:17">
      <c r="A93" s="2098">
        <v>4808101</v>
      </c>
      <c r="B93" s="2098" t="s">
        <v>18074</v>
      </c>
      <c r="C93" s="17" t="s">
        <v>18075</v>
      </c>
      <c r="D93" s="58">
        <v>1425000</v>
      </c>
      <c r="E93" s="2050"/>
      <c r="F93" s="2224">
        <v>1500000</v>
      </c>
      <c r="G93" s="2224">
        <v>-75000</v>
      </c>
      <c r="H93" s="2008">
        <v>1185000</v>
      </c>
      <c r="I93" s="2005" t="s">
        <v>2288</v>
      </c>
      <c r="J93" s="2010">
        <v>41872</v>
      </c>
      <c r="K93" s="2005" t="s">
        <v>6494</v>
      </c>
      <c r="L93" s="2004"/>
      <c r="M93" s="2010"/>
      <c r="N93" s="2005" t="s">
        <v>1082</v>
      </c>
      <c r="O93" s="2052">
        <v>41900</v>
      </c>
      <c r="P93" s="2004"/>
      <c r="Q93" s="2004" t="s">
        <v>18064</v>
      </c>
    </row>
    <row r="94" spans="1:17">
      <c r="A94" s="2098"/>
      <c r="B94" s="2098"/>
      <c r="C94" s="17"/>
      <c r="D94" s="58"/>
      <c r="E94" s="2050"/>
      <c r="F94" s="2004"/>
      <c r="G94" s="2004"/>
      <c r="H94" s="2008"/>
      <c r="I94" s="2005"/>
      <c r="J94" s="2010"/>
      <c r="K94" s="2005"/>
      <c r="L94" s="2004"/>
      <c r="M94" s="2010"/>
      <c r="N94" s="2005"/>
      <c r="O94" s="2052"/>
      <c r="P94" s="2004"/>
      <c r="Q94" s="2004"/>
    </row>
    <row r="95" spans="1:17">
      <c r="A95" s="38" t="s">
        <v>18076</v>
      </c>
      <c r="B95" s="61"/>
      <c r="C95" s="61"/>
      <c r="D95" s="58"/>
      <c r="E95" s="2007"/>
      <c r="F95" s="2224"/>
      <c r="G95" s="2224"/>
      <c r="H95" s="2008"/>
      <c r="I95" s="2005"/>
      <c r="J95" s="2010"/>
      <c r="K95" s="2005"/>
      <c r="L95" s="2004"/>
      <c r="M95" s="2010"/>
      <c r="N95" s="2005"/>
      <c r="O95" s="2052"/>
      <c r="P95" s="2004"/>
      <c r="Q95" s="2004"/>
    </row>
    <row r="96" spans="1:17">
      <c r="A96" s="41">
        <v>4808125</v>
      </c>
      <c r="B96" s="61" t="s">
        <v>18077</v>
      </c>
      <c r="C96" s="17" t="s">
        <v>18078</v>
      </c>
      <c r="D96" s="58">
        <v>1725000</v>
      </c>
      <c r="E96" s="2007"/>
      <c r="F96" s="2224">
        <v>1425000</v>
      </c>
      <c r="G96" s="2224">
        <v>300000</v>
      </c>
      <c r="H96" s="2008">
        <v>1450000</v>
      </c>
      <c r="I96" s="2005" t="s">
        <v>6548</v>
      </c>
      <c r="J96" s="2010">
        <v>41876</v>
      </c>
      <c r="K96" s="2005" t="s">
        <v>18079</v>
      </c>
      <c r="L96" s="2004"/>
      <c r="M96" s="2010"/>
      <c r="N96" s="2005" t="s">
        <v>1069</v>
      </c>
      <c r="O96" s="2052">
        <v>41902</v>
      </c>
      <c r="P96" s="2004"/>
      <c r="Q96" s="2004" t="s">
        <v>18064</v>
      </c>
    </row>
    <row r="97" spans="1:17">
      <c r="A97" s="2098"/>
      <c r="B97" s="2098"/>
      <c r="C97" s="17"/>
      <c r="D97" s="58"/>
      <c r="E97" s="2050"/>
      <c r="F97" s="2224"/>
      <c r="G97" s="2224"/>
      <c r="H97" s="2008"/>
      <c r="I97" s="2005"/>
      <c r="J97" s="2010"/>
      <c r="K97" s="2005"/>
      <c r="L97" s="2004"/>
      <c r="M97" s="2010"/>
      <c r="N97" s="2005"/>
      <c r="O97" s="2052"/>
      <c r="P97" s="2004"/>
      <c r="Q97" s="2004"/>
    </row>
    <row r="98" spans="1:17">
      <c r="A98" s="80" t="s">
        <v>18080</v>
      </c>
      <c r="B98" s="2098"/>
      <c r="C98" s="17"/>
      <c r="D98" s="58"/>
      <c r="E98" s="2050"/>
      <c r="F98" s="2224"/>
      <c r="G98" s="2224"/>
      <c r="H98" s="2008"/>
      <c r="I98" s="2005"/>
      <c r="J98" s="2010"/>
      <c r="K98" s="2005"/>
      <c r="L98" s="2004"/>
      <c r="M98" s="2010"/>
      <c r="N98" s="2005"/>
      <c r="O98" s="2052"/>
      <c r="P98" s="2004"/>
      <c r="Q98" s="2004"/>
    </row>
    <row r="99" spans="1:17">
      <c r="A99" s="2098">
        <v>4809018</v>
      </c>
      <c r="B99" s="2098" t="s">
        <v>18081</v>
      </c>
      <c r="C99" s="17" t="s">
        <v>18082</v>
      </c>
      <c r="D99" s="58">
        <v>2085000</v>
      </c>
      <c r="E99" s="2050"/>
      <c r="F99" s="2224">
        <v>1700000</v>
      </c>
      <c r="G99" s="2224">
        <v>385000</v>
      </c>
      <c r="H99" s="2008">
        <v>1770000</v>
      </c>
      <c r="I99" s="2005" t="s">
        <v>7607</v>
      </c>
      <c r="J99" s="2010">
        <v>41887</v>
      </c>
      <c r="K99" s="2005" t="s">
        <v>18053</v>
      </c>
      <c r="L99" s="2004"/>
      <c r="M99" s="2010"/>
      <c r="N99" s="2005" t="s">
        <v>107</v>
      </c>
      <c r="O99" s="2052">
        <v>41906</v>
      </c>
      <c r="P99" s="2004"/>
      <c r="Q99" s="2004" t="s">
        <v>18083</v>
      </c>
    </row>
    <row r="100" spans="1:17">
      <c r="A100" s="41"/>
      <c r="B100" s="61"/>
      <c r="C100" s="17"/>
      <c r="D100" s="58"/>
      <c r="E100" s="2007"/>
      <c r="F100" s="2224"/>
      <c r="G100" s="2224"/>
      <c r="H100" s="2008"/>
      <c r="I100" s="2005"/>
      <c r="J100" s="2010"/>
      <c r="K100" s="2005"/>
      <c r="L100" s="2004"/>
      <c r="M100" s="2010"/>
      <c r="N100" s="2005"/>
      <c r="O100" s="2052"/>
      <c r="P100" s="2004"/>
      <c r="Q100" s="2004"/>
    </row>
    <row r="101" spans="1:17">
      <c r="A101" s="80" t="s">
        <v>18084</v>
      </c>
      <c r="B101" s="61"/>
      <c r="C101" s="17"/>
      <c r="D101" s="58"/>
      <c r="E101" s="2007"/>
      <c r="F101" s="2224"/>
      <c r="G101" s="2224"/>
      <c r="H101" s="2008"/>
      <c r="I101" s="2005"/>
      <c r="J101" s="2010"/>
      <c r="K101" s="2005"/>
      <c r="L101" s="2004"/>
      <c r="M101" s="2010"/>
      <c r="N101" s="2005"/>
      <c r="O101" s="2052"/>
      <c r="P101" s="2004"/>
      <c r="Q101" s="2004"/>
    </row>
    <row r="102" spans="1:17">
      <c r="A102" s="41">
        <v>4809046</v>
      </c>
      <c r="B102" s="61" t="s">
        <v>18085</v>
      </c>
      <c r="C102" s="17" t="s">
        <v>18086</v>
      </c>
      <c r="D102" s="58">
        <v>2850000</v>
      </c>
      <c r="E102" s="2007"/>
      <c r="F102" s="2224">
        <v>2400000</v>
      </c>
      <c r="G102" s="2224">
        <v>450000</v>
      </c>
      <c r="H102" s="2008">
        <v>2582000</v>
      </c>
      <c r="I102" s="2005" t="s">
        <v>5791</v>
      </c>
      <c r="J102" s="2010">
        <v>41891</v>
      </c>
      <c r="K102" s="2005" t="s">
        <v>5792</v>
      </c>
      <c r="L102" s="2004"/>
      <c r="M102" s="2010"/>
      <c r="N102" s="2005" t="s">
        <v>1069</v>
      </c>
      <c r="O102" s="2052">
        <v>41910</v>
      </c>
      <c r="P102" s="2004"/>
      <c r="Q102" s="2004"/>
    </row>
    <row r="104" spans="1:17">
      <c r="A104" s="349" t="s">
        <v>17339</v>
      </c>
      <c r="B104" s="2012"/>
      <c r="C104" s="9" t="s">
        <v>18087</v>
      </c>
      <c r="D104" s="121"/>
      <c r="E104" s="2050"/>
      <c r="F104" s="2224"/>
      <c r="G104" s="2224"/>
      <c r="H104" s="2008"/>
      <c r="I104" s="2005"/>
      <c r="J104" s="2010"/>
      <c r="K104" s="2005"/>
      <c r="L104" s="2004"/>
      <c r="M104" s="2010"/>
      <c r="N104" s="2005"/>
      <c r="O104" s="2052"/>
      <c r="P104" s="2004"/>
      <c r="Q104" s="2004"/>
    </row>
    <row r="105" spans="1:17">
      <c r="A105" s="2066">
        <v>4709174</v>
      </c>
      <c r="B105" s="2012" t="s">
        <v>2452</v>
      </c>
      <c r="C105" s="2292" t="s">
        <v>18088</v>
      </c>
      <c r="D105" s="121">
        <v>1400000</v>
      </c>
      <c r="E105" s="2007"/>
      <c r="F105" s="2224">
        <v>1250000</v>
      </c>
      <c r="G105" s="2224">
        <v>150000</v>
      </c>
      <c r="H105" s="2008">
        <v>1131000</v>
      </c>
      <c r="I105" s="2005" t="s">
        <v>2288</v>
      </c>
      <c r="J105" s="2010">
        <v>41547</v>
      </c>
      <c r="K105" s="2005" t="s">
        <v>18089</v>
      </c>
      <c r="L105" s="2004"/>
      <c r="M105" s="2010"/>
      <c r="N105" s="2005" t="s">
        <v>1069</v>
      </c>
      <c r="O105" s="2052">
        <v>41578</v>
      </c>
      <c r="P105" s="2004"/>
      <c r="Q105" s="2004"/>
    </row>
    <row r="106" spans="1:17">
      <c r="A106" s="2066">
        <v>4709178</v>
      </c>
      <c r="B106" s="2012" t="s">
        <v>2452</v>
      </c>
      <c r="C106" s="2292" t="s">
        <v>18090</v>
      </c>
      <c r="D106" s="121">
        <v>1365000</v>
      </c>
      <c r="E106" s="2007"/>
      <c r="F106" s="2224">
        <v>1250000</v>
      </c>
      <c r="G106" s="2224">
        <v>115000</v>
      </c>
      <c r="H106" s="2008">
        <v>923000</v>
      </c>
      <c r="I106" s="2005" t="s">
        <v>2288</v>
      </c>
      <c r="J106" s="2010">
        <v>41547</v>
      </c>
      <c r="K106" s="2005" t="s">
        <v>13843</v>
      </c>
      <c r="L106" s="2004"/>
      <c r="M106" s="2010"/>
      <c r="N106" s="2005" t="s">
        <v>41</v>
      </c>
      <c r="O106" s="2052">
        <v>41578</v>
      </c>
      <c r="P106" s="2004"/>
      <c r="Q106" s="2004"/>
    </row>
    <row r="108" spans="1:17">
      <c r="A108" s="80" t="s">
        <v>18091</v>
      </c>
      <c r="B108" s="61"/>
      <c r="C108" s="9" t="s">
        <v>18092</v>
      </c>
      <c r="D108" s="58"/>
      <c r="E108" s="2007"/>
      <c r="F108" s="2224"/>
      <c r="G108" s="2224"/>
      <c r="H108" s="2008"/>
      <c r="I108" s="2005"/>
      <c r="J108" s="2010"/>
      <c r="K108" s="2005"/>
      <c r="L108" s="2004"/>
      <c r="M108" s="2010"/>
      <c r="N108" s="2005"/>
      <c r="O108" s="2052"/>
      <c r="P108" s="2004"/>
      <c r="Q108" s="2004"/>
    </row>
    <row r="109" spans="1:17">
      <c r="A109" s="41">
        <v>4809172</v>
      </c>
      <c r="B109" s="61" t="s">
        <v>18093</v>
      </c>
      <c r="C109" s="17" t="s">
        <v>18094</v>
      </c>
      <c r="D109" s="58">
        <v>1510000</v>
      </c>
      <c r="E109" s="2007"/>
      <c r="F109" s="2224">
        <v>1510000</v>
      </c>
      <c r="G109" s="2224">
        <v>0</v>
      </c>
      <c r="H109" s="2008">
        <v>1235000</v>
      </c>
      <c r="I109" s="2005" t="s">
        <v>6548</v>
      </c>
      <c r="J109" s="2010">
        <v>41911</v>
      </c>
      <c r="K109" s="2005" t="s">
        <v>18095</v>
      </c>
      <c r="L109" s="2004"/>
      <c r="M109" s="2010"/>
      <c r="N109" s="2005" t="s">
        <v>1069</v>
      </c>
      <c r="O109" s="2052">
        <v>41921</v>
      </c>
      <c r="P109" s="2004"/>
      <c r="Q109" s="2004" t="s">
        <v>18096</v>
      </c>
    </row>
    <row r="111" spans="1:17">
      <c r="A111" s="80" t="s">
        <v>18097</v>
      </c>
      <c r="B111" s="61"/>
      <c r="C111" s="9"/>
      <c r="D111" s="58"/>
      <c r="E111" s="2007"/>
      <c r="F111" s="2224"/>
      <c r="G111" s="2224"/>
      <c r="H111" s="2008"/>
      <c r="I111" s="2005"/>
      <c r="J111" s="2010"/>
      <c r="K111" s="2005"/>
      <c r="L111" s="2004"/>
      <c r="M111" s="2010"/>
      <c r="N111" s="2005"/>
      <c r="O111" s="2052"/>
      <c r="P111" s="2004"/>
      <c r="Q111" s="2004"/>
    </row>
    <row r="112" spans="1:17">
      <c r="A112" s="41">
        <v>4809149</v>
      </c>
      <c r="B112" s="61" t="s">
        <v>18098</v>
      </c>
      <c r="C112" s="17" t="s">
        <v>18099</v>
      </c>
      <c r="D112" s="58">
        <v>2100000</v>
      </c>
      <c r="E112" s="2007"/>
      <c r="F112" s="2224">
        <v>2450000</v>
      </c>
      <c r="G112" s="2224">
        <v>-350000</v>
      </c>
      <c r="H112" s="2008">
        <v>1800000</v>
      </c>
      <c r="I112" s="2005" t="s">
        <v>7598</v>
      </c>
      <c r="J112" s="2010">
        <v>41906</v>
      </c>
      <c r="K112" s="2005" t="s">
        <v>7661</v>
      </c>
      <c r="L112" s="2004"/>
      <c r="M112" s="2010"/>
      <c r="N112" s="2005" t="s">
        <v>41</v>
      </c>
      <c r="O112" s="2052">
        <v>41931</v>
      </c>
      <c r="P112" s="2004"/>
      <c r="Q112" s="2004" t="s">
        <v>18083</v>
      </c>
    </row>
    <row r="113" spans="1:17">
      <c r="A113" s="41">
        <v>4809150</v>
      </c>
      <c r="B113" s="61" t="s">
        <v>18098</v>
      </c>
      <c r="C113" s="17" t="s">
        <v>18100</v>
      </c>
      <c r="D113" s="58">
        <v>2120000</v>
      </c>
      <c r="E113" s="2007"/>
      <c r="F113" s="2224">
        <v>2450000</v>
      </c>
      <c r="G113" s="2224">
        <v>-330000</v>
      </c>
      <c r="H113" s="2008">
        <v>1870000</v>
      </c>
      <c r="I113" s="2005" t="s">
        <v>1080</v>
      </c>
      <c r="J113" s="2010">
        <v>41906</v>
      </c>
      <c r="K113" s="2005" t="s">
        <v>7661</v>
      </c>
      <c r="L113" s="2004"/>
      <c r="M113" s="2010"/>
      <c r="N113" s="2005" t="s">
        <v>41</v>
      </c>
      <c r="O113" s="2052">
        <v>41931</v>
      </c>
      <c r="P113" s="2004"/>
      <c r="Q113" s="2004" t="s">
        <v>18101</v>
      </c>
    </row>
    <row r="114" spans="1:17">
      <c r="A114" s="41">
        <v>4809153</v>
      </c>
      <c r="B114" s="61" t="s">
        <v>18102</v>
      </c>
      <c r="C114" s="17" t="s">
        <v>18103</v>
      </c>
      <c r="D114" s="58">
        <v>1900000</v>
      </c>
      <c r="E114" s="2007"/>
      <c r="F114" s="2224">
        <v>1625000</v>
      </c>
      <c r="G114" s="2224">
        <v>275000</v>
      </c>
      <c r="H114" s="2008">
        <v>1665000</v>
      </c>
      <c r="I114" s="2005" t="s">
        <v>6548</v>
      </c>
      <c r="J114" s="2010">
        <v>41907</v>
      </c>
      <c r="K114" s="2005" t="s">
        <v>6494</v>
      </c>
      <c r="L114" s="2004"/>
      <c r="M114" s="2010"/>
      <c r="N114" s="2005" t="s">
        <v>41</v>
      </c>
      <c r="O114" s="2052">
        <v>41931</v>
      </c>
      <c r="P114" s="2004"/>
      <c r="Q114" s="2004" t="s">
        <v>18083</v>
      </c>
    </row>
    <row r="115" spans="1:17">
      <c r="A115" s="41"/>
      <c r="B115" s="61"/>
      <c r="C115" s="17"/>
      <c r="D115" s="58"/>
      <c r="E115" s="2007"/>
      <c r="F115" s="2224"/>
      <c r="G115" s="2224"/>
      <c r="H115" s="2008"/>
      <c r="I115" s="2005"/>
      <c r="J115" s="2010"/>
      <c r="K115" s="2005"/>
      <c r="L115" s="2004"/>
      <c r="M115" s="2010"/>
      <c r="N115" s="2005"/>
      <c r="O115" s="2052"/>
      <c r="P115" s="2004"/>
      <c r="Q115" s="2004"/>
    </row>
    <row r="116" spans="1:17">
      <c r="A116" s="80" t="s">
        <v>10729</v>
      </c>
      <c r="B116" s="61"/>
      <c r="C116" s="17"/>
      <c r="D116" s="58"/>
      <c r="E116" s="2007"/>
      <c r="F116" s="2224"/>
      <c r="G116" s="2224"/>
      <c r="H116" s="2008"/>
      <c r="I116" s="2005"/>
      <c r="J116" s="2010"/>
      <c r="K116" s="2005"/>
      <c r="L116" s="2004"/>
      <c r="M116" s="2010"/>
      <c r="N116" s="2005"/>
      <c r="O116" s="2052"/>
      <c r="P116" s="2004"/>
      <c r="Q116" s="2004"/>
    </row>
    <row r="117" spans="1:17">
      <c r="A117" s="2098">
        <v>4809157</v>
      </c>
      <c r="B117" s="61" t="s">
        <v>18104</v>
      </c>
      <c r="C117" s="17" t="s">
        <v>18105</v>
      </c>
      <c r="D117" s="58">
        <v>2760000</v>
      </c>
      <c r="E117" s="2007"/>
      <c r="F117" s="2224">
        <v>2400000</v>
      </c>
      <c r="G117" s="2224">
        <v>360000</v>
      </c>
      <c r="H117" s="2008">
        <v>2480000</v>
      </c>
      <c r="I117" s="2005" t="s">
        <v>7607</v>
      </c>
      <c r="J117" s="2010">
        <v>41907</v>
      </c>
      <c r="K117" s="2005" t="s">
        <v>6494</v>
      </c>
      <c r="L117" s="2004"/>
      <c r="M117" s="2010"/>
      <c r="N117" s="2005" t="s">
        <v>107</v>
      </c>
      <c r="O117" s="2052">
        <v>41931</v>
      </c>
      <c r="P117" s="2004"/>
      <c r="Q117" s="2004" t="s">
        <v>18083</v>
      </c>
    </row>
    <row r="119" spans="1:17">
      <c r="A119" s="349" t="s">
        <v>18106</v>
      </c>
      <c r="B119" s="2012"/>
      <c r="C119" s="9" t="s">
        <v>18107</v>
      </c>
      <c r="D119" s="121"/>
      <c r="E119" s="2007"/>
      <c r="F119" s="2224"/>
      <c r="G119" s="2224"/>
      <c r="H119" s="2008"/>
      <c r="I119" s="2005"/>
      <c r="J119" s="2010"/>
      <c r="K119" s="2005"/>
      <c r="L119" s="2004"/>
      <c r="M119" s="2010"/>
      <c r="N119" s="2005"/>
      <c r="O119" s="2052"/>
      <c r="P119" s="2004"/>
      <c r="Q119" s="2004"/>
    </row>
    <row r="120" spans="1:17">
      <c r="A120" s="2066">
        <v>4710142</v>
      </c>
      <c r="B120" s="2012" t="s">
        <v>18108</v>
      </c>
      <c r="C120" s="2292" t="s">
        <v>18109</v>
      </c>
      <c r="D120" s="121">
        <v>1560000</v>
      </c>
      <c r="E120" s="2004"/>
      <c r="F120" s="2008">
        <v>1200000</v>
      </c>
      <c r="G120" s="2224">
        <v>360000</v>
      </c>
      <c r="H120" s="2008">
        <v>1260000</v>
      </c>
      <c r="I120" s="2005" t="s">
        <v>6548</v>
      </c>
      <c r="J120" s="2010">
        <v>41569</v>
      </c>
      <c r="K120" s="2005" t="s">
        <v>7613</v>
      </c>
      <c r="L120" s="2004"/>
      <c r="M120" s="2010"/>
      <c r="N120" s="2005" t="s">
        <v>41</v>
      </c>
      <c r="O120" s="2052">
        <v>41590</v>
      </c>
      <c r="P120" s="2004"/>
      <c r="Q120" s="2004" t="s">
        <v>18096</v>
      </c>
    </row>
    <row r="122" spans="1:17">
      <c r="A122" s="80" t="s">
        <v>18110</v>
      </c>
      <c r="B122" s="61"/>
      <c r="C122" s="9" t="s">
        <v>18111</v>
      </c>
      <c r="D122" s="58"/>
      <c r="E122" s="2007"/>
      <c r="F122" s="2224"/>
      <c r="G122" s="2224"/>
      <c r="H122" s="2008"/>
      <c r="I122" s="2005"/>
      <c r="J122" s="2010"/>
      <c r="K122" s="2005"/>
      <c r="L122" s="2004"/>
      <c r="M122" s="2010"/>
      <c r="N122" s="2005"/>
      <c r="O122" s="2052"/>
      <c r="P122" s="2004"/>
      <c r="Q122" s="2004"/>
    </row>
    <row r="123" spans="1:17">
      <c r="A123" s="2193">
        <v>4810061</v>
      </c>
      <c r="B123" s="61" t="s">
        <v>18112</v>
      </c>
      <c r="C123" s="17" t="s">
        <v>18113</v>
      </c>
      <c r="D123" s="58">
        <v>2340000</v>
      </c>
      <c r="E123" s="2007"/>
      <c r="F123" s="2224">
        <v>1850000</v>
      </c>
      <c r="G123" s="2224">
        <v>490000</v>
      </c>
      <c r="H123" s="2008">
        <v>2040000</v>
      </c>
      <c r="I123" s="2005" t="s">
        <v>1009</v>
      </c>
      <c r="J123" s="2010">
        <v>41922</v>
      </c>
      <c r="K123" s="2005" t="s">
        <v>6449</v>
      </c>
      <c r="L123" s="2004"/>
      <c r="M123" s="2010"/>
      <c r="N123" s="2005" t="s">
        <v>1069</v>
      </c>
      <c r="O123" s="2052">
        <v>41958</v>
      </c>
      <c r="P123" s="2004"/>
      <c r="Q123" s="2004" t="s">
        <v>18114</v>
      </c>
    </row>
    <row r="124" spans="1:17">
      <c r="A124" s="2098"/>
      <c r="B124" s="61"/>
      <c r="C124" s="17"/>
      <c r="D124" s="58"/>
      <c r="E124" s="2007"/>
      <c r="F124" s="2224"/>
      <c r="G124" s="2224"/>
      <c r="H124" s="2008"/>
      <c r="I124" s="2005"/>
      <c r="J124" s="2010"/>
      <c r="K124" s="2005"/>
      <c r="L124" s="2004"/>
      <c r="M124" s="2010"/>
      <c r="N124" s="2005"/>
      <c r="O124" s="2052"/>
      <c r="P124" s="2004"/>
      <c r="Q124" s="2004"/>
    </row>
    <row r="125" spans="1:17">
      <c r="A125" s="80" t="s">
        <v>6722</v>
      </c>
      <c r="B125" s="61"/>
      <c r="C125" s="9" t="s">
        <v>18115</v>
      </c>
      <c r="D125" s="58"/>
      <c r="E125" s="2007"/>
      <c r="F125" s="2224"/>
      <c r="G125" s="2224"/>
      <c r="H125" s="2008"/>
      <c r="I125" s="2005"/>
      <c r="J125" s="2010"/>
      <c r="K125" s="2005"/>
      <c r="L125" s="2004"/>
      <c r="M125" s="2010"/>
      <c r="N125" s="2005"/>
      <c r="O125" s="2052"/>
      <c r="P125" s="2004"/>
      <c r="Q125" s="2004"/>
    </row>
    <row r="126" spans="1:17">
      <c r="A126" s="41">
        <v>4811047</v>
      </c>
      <c r="B126" s="61" t="s">
        <v>18116</v>
      </c>
      <c r="C126" s="17" t="s">
        <v>18117</v>
      </c>
      <c r="D126" s="58">
        <v>1650000</v>
      </c>
      <c r="E126" s="2007"/>
      <c r="F126" s="2224">
        <v>1490000</v>
      </c>
      <c r="G126" s="2224">
        <v>160000</v>
      </c>
      <c r="H126" s="2008">
        <v>1412000</v>
      </c>
      <c r="I126" s="2005" t="s">
        <v>2288</v>
      </c>
      <c r="J126" s="2010">
        <v>41953</v>
      </c>
      <c r="K126" s="2005" t="s">
        <v>6464</v>
      </c>
      <c r="L126" s="2004"/>
      <c r="M126" s="2010"/>
      <c r="N126" s="2005" t="s">
        <v>1082</v>
      </c>
      <c r="O126" s="2052">
        <v>41972</v>
      </c>
      <c r="P126" s="2004"/>
      <c r="Q126" s="2004" t="s">
        <v>18118</v>
      </c>
    </row>
    <row r="127" spans="1:17">
      <c r="A127" s="2098"/>
      <c r="B127" s="61"/>
      <c r="C127" s="17"/>
      <c r="D127" s="58"/>
      <c r="E127" s="2007"/>
      <c r="F127" s="2224"/>
      <c r="G127" s="2224"/>
      <c r="H127" s="2008"/>
      <c r="I127" s="2005"/>
      <c r="J127" s="2010"/>
      <c r="K127" s="2005"/>
      <c r="L127" s="2004"/>
      <c r="M127" s="2010"/>
      <c r="N127" s="2005"/>
      <c r="O127" s="2052"/>
      <c r="P127" s="2004"/>
      <c r="Q127" s="2004"/>
    </row>
    <row r="128" spans="1:17">
      <c r="A128" s="80" t="s">
        <v>18119</v>
      </c>
      <c r="B128" s="61"/>
      <c r="C128" s="9" t="s">
        <v>18120</v>
      </c>
      <c r="D128" s="58"/>
      <c r="E128" s="2007"/>
      <c r="F128" s="2224"/>
      <c r="G128" s="2224"/>
      <c r="H128" s="2008"/>
      <c r="I128" s="2005"/>
      <c r="J128" s="2010"/>
      <c r="K128" s="2005"/>
      <c r="L128" s="2004"/>
      <c r="M128" s="2010"/>
      <c r="N128" s="2005"/>
      <c r="O128" s="2052"/>
      <c r="P128" s="2004"/>
      <c r="Q128" s="2004"/>
    </row>
    <row r="129" spans="1:17">
      <c r="A129" s="2098">
        <v>4811087</v>
      </c>
      <c r="B129" s="61" t="s">
        <v>18121</v>
      </c>
      <c r="C129" s="17" t="s">
        <v>18122</v>
      </c>
      <c r="D129" s="58">
        <v>1600000</v>
      </c>
      <c r="E129" s="2007"/>
      <c r="F129" s="2224">
        <v>1650000</v>
      </c>
      <c r="G129" s="2224">
        <v>-50000</v>
      </c>
      <c r="H129" s="2008">
        <v>1260000</v>
      </c>
      <c r="I129" s="2005" t="s">
        <v>1080</v>
      </c>
      <c r="J129" s="2010">
        <v>41956</v>
      </c>
      <c r="K129" s="2005" t="s">
        <v>6494</v>
      </c>
      <c r="L129" s="2004"/>
      <c r="M129" s="2010"/>
      <c r="N129" s="2005" t="s">
        <v>1082</v>
      </c>
      <c r="O129" s="2052">
        <v>41976</v>
      </c>
      <c r="P129" s="2004"/>
      <c r="Q129" s="2004" t="s">
        <v>18123</v>
      </c>
    </row>
    <row r="130" spans="1:17">
      <c r="A130" s="2098"/>
      <c r="B130" s="61"/>
      <c r="C130" s="17"/>
      <c r="D130" s="58"/>
      <c r="E130" s="2007"/>
      <c r="F130" s="2224"/>
      <c r="G130" s="2224"/>
      <c r="H130" s="2008"/>
      <c r="I130" s="2005"/>
      <c r="J130" s="2010"/>
      <c r="K130" s="2005"/>
      <c r="L130" s="2004"/>
      <c r="M130" s="2010"/>
      <c r="N130" s="2005"/>
      <c r="O130" s="2052"/>
      <c r="P130" s="2004"/>
      <c r="Q130" s="2004"/>
    </row>
    <row r="131" spans="1:17">
      <c r="A131" s="80" t="s">
        <v>18124</v>
      </c>
      <c r="B131" s="61"/>
      <c r="C131" s="17"/>
      <c r="D131" s="58"/>
      <c r="E131" s="2007"/>
      <c r="F131" s="2224"/>
      <c r="G131" s="2224"/>
      <c r="H131" s="2008"/>
      <c r="I131" s="2005"/>
      <c r="J131" s="2010"/>
      <c r="K131" s="2005"/>
      <c r="L131" s="2004"/>
      <c r="M131" s="2010"/>
      <c r="N131" s="2005"/>
      <c r="O131" s="2052"/>
      <c r="P131" s="2004"/>
      <c r="Q131" s="2004"/>
    </row>
    <row r="132" spans="1:17">
      <c r="A132" s="2098">
        <v>4811095</v>
      </c>
      <c r="B132" s="61" t="s">
        <v>18125</v>
      </c>
      <c r="C132" s="17" t="s">
        <v>18126</v>
      </c>
      <c r="D132" s="58">
        <v>1430000</v>
      </c>
      <c r="E132" s="2007"/>
      <c r="F132" s="2224">
        <v>1520000</v>
      </c>
      <c r="G132" s="2224">
        <v>-90000</v>
      </c>
      <c r="H132" s="2008">
        <v>1160000</v>
      </c>
      <c r="I132" s="2005" t="s">
        <v>6548</v>
      </c>
      <c r="J132" s="2010">
        <v>41957</v>
      </c>
      <c r="K132" s="2005" t="s">
        <v>6449</v>
      </c>
      <c r="L132" s="2004"/>
      <c r="M132" s="2010"/>
      <c r="N132" s="2005" t="s">
        <v>1069</v>
      </c>
      <c r="O132" s="2052">
        <v>41979</v>
      </c>
      <c r="P132" s="2004"/>
      <c r="Q132" s="2004" t="s">
        <v>18096</v>
      </c>
    </row>
    <row r="133" spans="1:17">
      <c r="A133" s="2098"/>
      <c r="B133" s="61"/>
      <c r="C133" s="17"/>
      <c r="D133" s="58"/>
      <c r="E133" s="2007"/>
      <c r="F133" s="2224"/>
      <c r="G133" s="2224"/>
      <c r="H133" s="2008"/>
      <c r="I133" s="2005"/>
      <c r="J133" s="2010"/>
      <c r="K133" s="2005"/>
      <c r="L133" s="2004"/>
      <c r="M133" s="2010"/>
      <c r="N133" s="2005"/>
      <c r="O133" s="2052"/>
      <c r="P133" s="2004"/>
      <c r="Q133" s="2004"/>
    </row>
    <row r="134" spans="1:17" s="497" customFormat="1">
      <c r="A134" s="2188"/>
      <c r="B134" s="1848"/>
      <c r="C134" s="1849"/>
      <c r="D134" s="1847"/>
      <c r="E134" s="2017"/>
      <c r="F134" s="2229"/>
      <c r="G134" s="2229"/>
      <c r="H134" s="2018"/>
      <c r="I134" s="2019"/>
      <c r="J134" s="2021"/>
      <c r="K134" s="2019"/>
      <c r="L134" s="2023"/>
      <c r="M134" s="2021"/>
      <c r="N134" s="2019"/>
      <c r="O134" s="2080"/>
      <c r="P134" s="2023"/>
      <c r="Q134" s="2023"/>
    </row>
    <row r="135" spans="1:17">
      <c r="A135" s="15" t="s">
        <v>18127</v>
      </c>
      <c r="B135" s="2004"/>
      <c r="C135" s="8" t="s">
        <v>18128</v>
      </c>
      <c r="D135" s="2178"/>
      <c r="E135" s="2007"/>
      <c r="F135" s="2224"/>
      <c r="G135" s="2224"/>
      <c r="H135" s="2008"/>
      <c r="I135" s="2005"/>
      <c r="J135" s="2010"/>
      <c r="K135" s="2005"/>
      <c r="L135" s="2004"/>
      <c r="M135" s="2010"/>
      <c r="N135" s="2005"/>
      <c r="O135" s="2052"/>
      <c r="P135" s="2004"/>
      <c r="Q135" s="2004"/>
    </row>
    <row r="136" spans="1:17">
      <c r="A136" s="2193">
        <v>4812086</v>
      </c>
      <c r="B136" s="2004" t="s">
        <v>18129</v>
      </c>
      <c r="C136" s="2005" t="s">
        <v>18130</v>
      </c>
      <c r="D136" s="356">
        <v>1650000</v>
      </c>
      <c r="E136" s="2007"/>
      <c r="F136" s="2224">
        <v>1520000</v>
      </c>
      <c r="G136" s="2224">
        <v>130000</v>
      </c>
      <c r="H136" s="2008">
        <v>1400000</v>
      </c>
      <c r="I136" s="2005" t="s">
        <v>2288</v>
      </c>
      <c r="J136" s="2010">
        <v>41995</v>
      </c>
      <c r="K136" s="2005" t="s">
        <v>6464</v>
      </c>
      <c r="L136" s="2004"/>
      <c r="M136" s="2010"/>
      <c r="N136" s="2005" t="s">
        <v>1082</v>
      </c>
      <c r="O136" s="2052">
        <v>42025</v>
      </c>
      <c r="P136" s="2004"/>
      <c r="Q136" s="2004" t="s">
        <v>18131</v>
      </c>
    </row>
    <row r="137" spans="1:17">
      <c r="A137" s="2098"/>
      <c r="B137" s="2004"/>
      <c r="C137" s="2005"/>
      <c r="D137" s="58"/>
      <c r="E137" s="2007"/>
      <c r="F137" s="2224"/>
      <c r="G137" s="2224"/>
      <c r="H137" s="2008"/>
      <c r="I137" s="2005"/>
      <c r="J137" s="2010"/>
      <c r="K137" s="2005"/>
      <c r="L137" s="2004"/>
      <c r="M137" s="2010"/>
      <c r="N137" s="2005"/>
      <c r="O137" s="2052"/>
      <c r="P137" s="2004"/>
      <c r="Q137" s="2004"/>
    </row>
    <row r="138" spans="1:17">
      <c r="A138" s="15" t="s">
        <v>18132</v>
      </c>
      <c r="B138" s="61"/>
      <c r="C138" s="8" t="s">
        <v>18133</v>
      </c>
      <c r="D138" s="58"/>
      <c r="E138" s="2007"/>
      <c r="F138" s="2224"/>
      <c r="G138" s="2224"/>
      <c r="H138" s="2008"/>
      <c r="I138" s="2005"/>
      <c r="J138" s="2010"/>
      <c r="K138" s="2005"/>
      <c r="L138" s="2004"/>
      <c r="M138" s="2010"/>
      <c r="N138" s="2005"/>
      <c r="O138" s="2052"/>
      <c r="P138" s="2004"/>
      <c r="Q138" s="2004"/>
    </row>
    <row r="139" spans="1:17">
      <c r="A139" s="2098">
        <v>4901068</v>
      </c>
      <c r="B139" s="61" t="s">
        <v>18134</v>
      </c>
      <c r="C139" s="17" t="s">
        <v>18135</v>
      </c>
      <c r="D139" s="58">
        <v>3250000</v>
      </c>
      <c r="E139" s="2007"/>
      <c r="F139" s="2224">
        <v>2320000</v>
      </c>
      <c r="G139" s="2224">
        <v>930000</v>
      </c>
      <c r="H139" s="2008">
        <v>2973000</v>
      </c>
      <c r="I139" s="2005" t="s">
        <v>1009</v>
      </c>
      <c r="J139" s="2010">
        <v>42021</v>
      </c>
      <c r="K139" s="2005" t="s">
        <v>6522</v>
      </c>
      <c r="L139" s="2004"/>
      <c r="M139" s="2010"/>
      <c r="N139" s="2005" t="s">
        <v>1069</v>
      </c>
      <c r="O139" s="2052">
        <v>42040</v>
      </c>
      <c r="P139" s="2004"/>
      <c r="Q139" s="2004" t="s">
        <v>18096</v>
      </c>
    </row>
    <row r="140" spans="1:17">
      <c r="A140" s="2098"/>
      <c r="B140" s="2004"/>
      <c r="C140" s="2005"/>
      <c r="D140" s="58"/>
      <c r="E140" s="2007"/>
      <c r="F140" s="2224"/>
      <c r="G140" s="2224"/>
      <c r="H140" s="2008"/>
      <c r="I140" s="2005"/>
      <c r="J140" s="2010"/>
      <c r="K140" s="2005"/>
      <c r="L140" s="2004"/>
      <c r="M140" s="2010"/>
      <c r="N140" s="2005"/>
      <c r="O140" s="2052"/>
      <c r="P140" s="2004"/>
      <c r="Q140" s="2004"/>
    </row>
    <row r="141" spans="1:17">
      <c r="A141" s="15" t="s">
        <v>18136</v>
      </c>
      <c r="B141" s="61"/>
      <c r="C141" s="8" t="s">
        <v>18137</v>
      </c>
      <c r="D141" s="58"/>
      <c r="E141" s="2007"/>
      <c r="F141" s="2224"/>
      <c r="G141" s="2224"/>
      <c r="H141" s="2008"/>
      <c r="I141" s="2005"/>
      <c r="J141" s="2010"/>
      <c r="K141" s="2005"/>
      <c r="L141" s="2004"/>
      <c r="M141" s="2010"/>
      <c r="N141" s="2005"/>
      <c r="O141" s="2052"/>
      <c r="P141" s="2004"/>
      <c r="Q141" s="2004"/>
    </row>
    <row r="142" spans="1:17">
      <c r="A142" s="2098">
        <v>4901069</v>
      </c>
      <c r="B142" s="61" t="s">
        <v>18138</v>
      </c>
      <c r="C142" s="17" t="s">
        <v>18139</v>
      </c>
      <c r="D142" s="2224">
        <v>1335000</v>
      </c>
      <c r="E142" s="2004"/>
      <c r="F142" s="2224">
        <v>1335000</v>
      </c>
      <c r="G142" s="2224">
        <v>485000</v>
      </c>
      <c r="H142" s="2008">
        <v>1509000</v>
      </c>
      <c r="I142" s="2005" t="s">
        <v>2288</v>
      </c>
      <c r="J142" s="2010">
        <v>42024</v>
      </c>
      <c r="K142" s="2005" t="s">
        <v>18140</v>
      </c>
      <c r="L142" s="2004"/>
      <c r="M142" s="2010"/>
      <c r="N142" s="2005" t="s">
        <v>1082</v>
      </c>
      <c r="O142" s="2052">
        <v>42043</v>
      </c>
      <c r="P142" s="2004"/>
      <c r="Q142" s="2079" t="s">
        <v>18141</v>
      </c>
    </row>
    <row r="143" spans="1:17">
      <c r="A143" s="2098"/>
      <c r="B143" s="2004"/>
      <c r="C143" s="2005"/>
      <c r="D143" s="58"/>
      <c r="E143" s="2007"/>
      <c r="F143" s="2224"/>
      <c r="G143" s="2224"/>
      <c r="H143" s="2008"/>
      <c r="I143" s="2005"/>
      <c r="J143" s="2010"/>
      <c r="K143" s="2005"/>
      <c r="L143" s="2004"/>
      <c r="M143" s="2010"/>
      <c r="N143" s="2005"/>
      <c r="O143" s="2052"/>
      <c r="P143" s="2004"/>
      <c r="Q143" s="2004"/>
    </row>
    <row r="144" spans="1:17">
      <c r="A144" s="15" t="s">
        <v>18142</v>
      </c>
      <c r="B144" s="61"/>
      <c r="C144" s="8" t="s">
        <v>18143</v>
      </c>
      <c r="D144" s="58"/>
      <c r="E144" s="2007"/>
      <c r="F144" s="2224"/>
      <c r="G144" s="2224"/>
      <c r="H144" s="2008"/>
      <c r="I144" s="2005"/>
      <c r="J144" s="2010"/>
      <c r="K144" s="2005"/>
      <c r="L144" s="2004"/>
      <c r="M144" s="2010"/>
      <c r="N144" s="2005"/>
      <c r="O144" s="2052"/>
      <c r="P144" s="2004"/>
      <c r="Q144" s="2004"/>
    </row>
    <row r="145" spans="1:17">
      <c r="A145" s="2098">
        <v>4901020</v>
      </c>
      <c r="B145" s="61" t="s">
        <v>18144</v>
      </c>
      <c r="C145" s="17" t="s">
        <v>18145</v>
      </c>
      <c r="D145" s="58">
        <v>1600000</v>
      </c>
      <c r="E145" s="2007"/>
      <c r="F145" s="2224">
        <v>1520000</v>
      </c>
      <c r="G145" s="2224">
        <v>80000</v>
      </c>
      <c r="H145" s="2008">
        <v>1374000</v>
      </c>
      <c r="I145" s="2005" t="s">
        <v>18059</v>
      </c>
      <c r="J145" s="2010">
        <v>42017</v>
      </c>
      <c r="K145" s="2005" t="s">
        <v>5792</v>
      </c>
      <c r="L145" s="2004"/>
      <c r="M145" s="2010"/>
      <c r="N145" s="2005" t="s">
        <v>1069</v>
      </c>
      <c r="O145" s="2052">
        <v>42047</v>
      </c>
      <c r="P145" s="2004"/>
      <c r="Q145" s="2004" t="s">
        <v>18096</v>
      </c>
    </row>
    <row r="147" spans="1:17">
      <c r="A147" s="15" t="s">
        <v>18142</v>
      </c>
      <c r="B147" s="61"/>
      <c r="C147" s="8" t="s">
        <v>18133</v>
      </c>
      <c r="D147" s="58"/>
      <c r="E147" s="2007"/>
      <c r="F147" s="2224"/>
      <c r="G147" s="2224"/>
      <c r="H147" s="2008"/>
      <c r="I147" s="2005"/>
      <c r="J147" s="2010"/>
      <c r="K147" s="2005"/>
      <c r="L147" s="2004"/>
      <c r="M147" s="2010"/>
      <c r="N147" s="2005"/>
      <c r="O147" s="2052"/>
      <c r="P147" s="2004"/>
      <c r="Q147" s="2004"/>
    </row>
    <row r="148" spans="1:17">
      <c r="A148" s="2098">
        <v>4901090</v>
      </c>
      <c r="B148" s="61" t="s">
        <v>18146</v>
      </c>
      <c r="C148" s="17" t="s">
        <v>18147</v>
      </c>
      <c r="D148" s="58">
        <v>2300000</v>
      </c>
      <c r="E148" s="2007"/>
      <c r="F148" s="2224">
        <v>1775000</v>
      </c>
      <c r="G148" s="2224">
        <v>525000</v>
      </c>
      <c r="H148" s="2008">
        <v>2052000</v>
      </c>
      <c r="I148" s="2005" t="s">
        <v>2288</v>
      </c>
      <c r="J148" s="2010">
        <v>42025</v>
      </c>
      <c r="K148" s="2005" t="s">
        <v>2357</v>
      </c>
      <c r="L148" s="2004"/>
      <c r="M148" s="2010"/>
      <c r="N148" s="2005" t="s">
        <v>1069</v>
      </c>
      <c r="O148" s="2052">
        <v>42047</v>
      </c>
      <c r="P148" s="2004"/>
      <c r="Q148" s="2004" t="s">
        <v>18131</v>
      </c>
    </row>
    <row r="149" spans="1:17">
      <c r="A149" s="2098"/>
      <c r="B149" s="61"/>
      <c r="C149" s="17"/>
      <c r="D149" s="58"/>
      <c r="E149" s="2007"/>
      <c r="F149" s="2224"/>
      <c r="G149" s="2224"/>
      <c r="H149" s="2008"/>
      <c r="I149" s="2005"/>
      <c r="J149" s="2010"/>
      <c r="K149" s="2005"/>
      <c r="L149" s="2004"/>
      <c r="M149" s="2010"/>
      <c r="N149" s="2005"/>
      <c r="O149" s="2052"/>
      <c r="P149" s="2004"/>
      <c r="Q149" s="2004"/>
    </row>
    <row r="150" spans="1:17">
      <c r="A150" s="15" t="s">
        <v>18148</v>
      </c>
      <c r="B150" s="61"/>
      <c r="C150" s="17"/>
      <c r="D150" s="58"/>
      <c r="E150" s="2007"/>
      <c r="F150" s="2224"/>
      <c r="G150" s="2224"/>
      <c r="H150" s="2008"/>
      <c r="I150" s="2005"/>
      <c r="J150" s="2010"/>
      <c r="K150" s="2005"/>
      <c r="L150" s="2004"/>
      <c r="M150" s="2010"/>
      <c r="N150" s="2005"/>
      <c r="O150" s="2052"/>
      <c r="P150" s="2004"/>
      <c r="Q150" s="2004"/>
    </row>
    <row r="151" spans="1:17">
      <c r="A151" s="2098">
        <v>4901181</v>
      </c>
      <c r="B151" s="61" t="s">
        <v>18149</v>
      </c>
      <c r="C151" s="17" t="s">
        <v>18150</v>
      </c>
      <c r="D151" s="58">
        <v>1700000</v>
      </c>
      <c r="E151" s="2007"/>
      <c r="F151" s="2224">
        <v>1600000</v>
      </c>
      <c r="G151" s="2224">
        <v>100000</v>
      </c>
      <c r="H151" s="2008">
        <v>1424000</v>
      </c>
      <c r="I151" s="2005" t="s">
        <v>1080</v>
      </c>
      <c r="J151" s="2010">
        <v>42032</v>
      </c>
      <c r="K151" s="2005" t="s">
        <v>18053</v>
      </c>
      <c r="L151" s="2004"/>
      <c r="M151" s="2010"/>
      <c r="N151" s="2005" t="s">
        <v>6549</v>
      </c>
      <c r="O151" s="2052">
        <v>42049</v>
      </c>
      <c r="P151" s="2004"/>
      <c r="Q151" s="2004" t="s">
        <v>18151</v>
      </c>
    </row>
    <row r="152" spans="1:17">
      <c r="A152" s="2098"/>
      <c r="B152" s="61"/>
      <c r="C152" s="17"/>
      <c r="D152" s="58"/>
      <c r="E152" s="2007"/>
      <c r="F152" s="2224"/>
      <c r="G152" s="2224"/>
      <c r="H152" s="2008"/>
      <c r="I152" s="2005"/>
      <c r="J152" s="2010"/>
      <c r="K152" s="2005"/>
      <c r="L152" s="2004"/>
      <c r="M152" s="2010"/>
      <c r="N152" s="2005"/>
      <c r="O152" s="2052"/>
      <c r="P152" s="2004"/>
      <c r="Q152" s="2004"/>
    </row>
    <row r="153" spans="1:17">
      <c r="A153" s="15" t="s">
        <v>18152</v>
      </c>
      <c r="B153" s="61"/>
      <c r="C153" s="8" t="s">
        <v>18133</v>
      </c>
      <c r="D153" s="58"/>
      <c r="E153" s="2007"/>
      <c r="F153" s="2224"/>
      <c r="G153" s="2224"/>
      <c r="H153" s="2008"/>
      <c r="I153" s="2005"/>
      <c r="J153" s="2010"/>
      <c r="K153" s="2005"/>
      <c r="L153" s="2004"/>
      <c r="M153" s="2010"/>
      <c r="N153" s="2005"/>
      <c r="O153" s="2052"/>
      <c r="P153" s="2004"/>
      <c r="Q153" s="2004"/>
    </row>
    <row r="154" spans="1:17">
      <c r="A154" s="2193">
        <v>4901072</v>
      </c>
      <c r="B154" s="2004" t="s">
        <v>18153</v>
      </c>
      <c r="C154" s="17" t="s">
        <v>18154</v>
      </c>
      <c r="D154" s="58">
        <v>1480000</v>
      </c>
      <c r="E154" s="2007"/>
      <c r="F154" s="2224">
        <v>1520000</v>
      </c>
      <c r="G154" s="2224">
        <v>-40000</v>
      </c>
      <c r="H154" s="2008">
        <v>1097000</v>
      </c>
      <c r="I154" s="2005" t="s">
        <v>2288</v>
      </c>
      <c r="J154" s="2010">
        <v>42024</v>
      </c>
      <c r="K154" s="2005" t="s">
        <v>5792</v>
      </c>
      <c r="L154" s="2004"/>
      <c r="M154" s="2010"/>
      <c r="N154" s="2005" t="s">
        <v>1069</v>
      </c>
      <c r="O154" s="2052">
        <v>42063</v>
      </c>
      <c r="P154" s="2261" t="s">
        <v>18155</v>
      </c>
      <c r="Q154" s="2004" t="s">
        <v>18096</v>
      </c>
    </row>
    <row r="155" spans="1:17">
      <c r="A155" s="2098"/>
      <c r="B155" s="61"/>
      <c r="C155" s="17"/>
      <c r="D155" s="58"/>
      <c r="E155" s="2007"/>
      <c r="F155" s="2224"/>
      <c r="G155" s="2224"/>
      <c r="H155" s="2008"/>
      <c r="I155" s="2005"/>
      <c r="J155" s="2010"/>
      <c r="K155" s="2005"/>
      <c r="L155" s="2004"/>
      <c r="M155" s="2010"/>
      <c r="N155" s="2005"/>
      <c r="O155" s="2052"/>
      <c r="P155" s="2004"/>
      <c r="Q155" s="2004"/>
    </row>
    <row r="156" spans="1:17">
      <c r="A156" s="15" t="s">
        <v>18156</v>
      </c>
      <c r="B156" s="61"/>
      <c r="C156" s="8" t="s">
        <v>18157</v>
      </c>
      <c r="D156" s="58"/>
      <c r="E156" s="2007"/>
      <c r="F156" s="2224"/>
      <c r="G156" s="2224"/>
      <c r="H156" s="2008"/>
      <c r="I156" s="2005"/>
      <c r="J156" s="2010"/>
      <c r="K156" s="2005"/>
      <c r="L156" s="2004"/>
      <c r="M156" s="2010"/>
      <c r="N156" s="2005"/>
      <c r="O156" s="2052"/>
      <c r="P156" s="2004"/>
      <c r="Q156" s="2004"/>
    </row>
    <row r="157" spans="1:17">
      <c r="A157" s="2098">
        <v>4902190</v>
      </c>
      <c r="B157" s="61" t="s">
        <v>18158</v>
      </c>
      <c r="C157" s="17" t="s">
        <v>18159</v>
      </c>
      <c r="D157" s="58">
        <v>1320000</v>
      </c>
      <c r="E157" s="2007"/>
      <c r="F157" s="2224">
        <v>1420000</v>
      </c>
      <c r="G157" s="2224">
        <v>-100000</v>
      </c>
      <c r="H157" s="2008">
        <v>900000</v>
      </c>
      <c r="I157" s="2005" t="s">
        <v>6548</v>
      </c>
      <c r="J157" s="2010">
        <v>42062</v>
      </c>
      <c r="K157" s="2005" t="s">
        <v>6449</v>
      </c>
      <c r="L157" s="2004"/>
      <c r="M157" s="2010"/>
      <c r="N157" s="2005" t="s">
        <v>1069</v>
      </c>
      <c r="O157" s="2052">
        <v>42107</v>
      </c>
      <c r="P157" s="2004"/>
      <c r="Q157" s="2004" t="s">
        <v>18160</v>
      </c>
    </row>
    <row r="158" spans="1:17">
      <c r="A158" s="2098"/>
      <c r="B158" s="61"/>
      <c r="C158" s="17"/>
      <c r="D158" s="58"/>
      <c r="E158" s="2007"/>
      <c r="F158" s="2224"/>
      <c r="G158" s="2224"/>
      <c r="H158" s="2008"/>
      <c r="I158" s="2005"/>
      <c r="J158" s="2010"/>
      <c r="K158" s="2005"/>
      <c r="L158" s="2004"/>
      <c r="M158" s="2010"/>
      <c r="N158" s="2005"/>
      <c r="O158" s="2052"/>
      <c r="P158" s="2004"/>
      <c r="Q158" s="2004"/>
    </row>
    <row r="159" spans="1:17">
      <c r="A159" s="15" t="s">
        <v>16880</v>
      </c>
      <c r="B159" s="61"/>
      <c r="C159" s="8"/>
      <c r="D159" s="58"/>
      <c r="E159" s="2007"/>
      <c r="F159" s="2224"/>
      <c r="G159" s="2224"/>
      <c r="H159" s="2008"/>
      <c r="I159" s="2005"/>
      <c r="J159" s="2010"/>
      <c r="K159" s="2005"/>
      <c r="L159" s="2004"/>
      <c r="M159" s="2010"/>
      <c r="N159" s="2005"/>
      <c r="O159" s="2052"/>
      <c r="P159" s="2004"/>
      <c r="Q159" s="2004"/>
    </row>
    <row r="160" spans="1:17">
      <c r="A160" s="2098">
        <v>4902186</v>
      </c>
      <c r="B160" s="61" t="s">
        <v>18158</v>
      </c>
      <c r="C160" s="17" t="s">
        <v>18161</v>
      </c>
      <c r="D160" s="58">
        <v>1280000</v>
      </c>
      <c r="E160" s="2007"/>
      <c r="F160" s="2224">
        <v>1380000</v>
      </c>
      <c r="G160" s="2224">
        <v>-100000</v>
      </c>
      <c r="H160" s="2008">
        <v>863000</v>
      </c>
      <c r="I160" s="2005" t="s">
        <v>2288</v>
      </c>
      <c r="J160" s="2010">
        <v>42062</v>
      </c>
      <c r="K160" s="2005" t="s">
        <v>7843</v>
      </c>
      <c r="L160" s="2004"/>
      <c r="M160" s="2010"/>
      <c r="N160" s="2005" t="s">
        <v>1082</v>
      </c>
      <c r="O160" s="2052">
        <v>42109</v>
      </c>
      <c r="P160" s="2004"/>
      <c r="Q160" s="2079" t="s">
        <v>18160</v>
      </c>
    </row>
    <row r="161" spans="1:17">
      <c r="A161" s="2098"/>
      <c r="B161" s="61"/>
      <c r="C161" s="17"/>
      <c r="D161" s="58"/>
      <c r="E161" s="2007"/>
      <c r="F161" s="2224"/>
      <c r="G161" s="2224"/>
      <c r="H161" s="2008"/>
      <c r="I161" s="2005"/>
      <c r="J161" s="2010"/>
      <c r="K161" s="2005"/>
      <c r="L161" s="2004"/>
      <c r="M161" s="2010"/>
      <c r="N161" s="2005"/>
      <c r="O161" s="2052"/>
      <c r="P161" s="2004"/>
      <c r="Q161" s="2004"/>
    </row>
    <row r="162" spans="1:17">
      <c r="A162" s="80" t="s">
        <v>17585</v>
      </c>
      <c r="B162" s="61"/>
      <c r="C162" s="104" t="s">
        <v>18162</v>
      </c>
      <c r="D162" s="58"/>
      <c r="E162" s="2007"/>
      <c r="F162" s="2224"/>
      <c r="G162" s="2224"/>
      <c r="H162" s="2008"/>
      <c r="I162" s="2005"/>
      <c r="J162" s="2010"/>
      <c r="K162" s="2005"/>
      <c r="L162" s="2004"/>
      <c r="M162" s="2010"/>
      <c r="N162" s="2005"/>
      <c r="O162" s="2052"/>
      <c r="P162" s="2004"/>
      <c r="Q162" s="2004"/>
    </row>
    <row r="163" spans="1:17">
      <c r="A163" s="2098">
        <v>4906005</v>
      </c>
      <c r="B163" s="61" t="s">
        <v>18163</v>
      </c>
      <c r="C163" s="17" t="s">
        <v>18164</v>
      </c>
      <c r="D163" s="58">
        <v>1500000</v>
      </c>
      <c r="E163" s="2007"/>
      <c r="F163" s="2224">
        <v>1575000</v>
      </c>
      <c r="G163" s="2224">
        <v>-75000</v>
      </c>
      <c r="H163" s="2008">
        <v>1223000</v>
      </c>
      <c r="I163" s="2005" t="s">
        <v>25</v>
      </c>
      <c r="J163" s="2010">
        <v>42157</v>
      </c>
      <c r="K163" s="2005" t="s">
        <v>6430</v>
      </c>
      <c r="L163" s="2004"/>
      <c r="M163" s="2010"/>
      <c r="N163" s="2005" t="s">
        <v>41</v>
      </c>
      <c r="O163" s="2052">
        <v>42187</v>
      </c>
      <c r="P163" s="2004"/>
      <c r="Q163" s="2004" t="s">
        <v>18165</v>
      </c>
    </row>
    <row r="164" spans="1:17">
      <c r="A164" s="2098"/>
      <c r="B164" s="61"/>
      <c r="C164" s="17"/>
      <c r="D164" s="58"/>
      <c r="E164" s="2007"/>
      <c r="F164" s="2224"/>
      <c r="G164" s="2224"/>
      <c r="H164" s="2008"/>
      <c r="I164" s="2005"/>
      <c r="J164" s="2010"/>
      <c r="K164" s="2005"/>
      <c r="L164" s="2004"/>
      <c r="M164" s="2010"/>
      <c r="N164" s="2005"/>
      <c r="O164" s="2052"/>
      <c r="P164" s="2004"/>
      <c r="Q164" s="2004"/>
    </row>
    <row r="165" spans="1:17">
      <c r="A165" s="80" t="s">
        <v>18166</v>
      </c>
      <c r="B165" s="61"/>
      <c r="C165" s="17"/>
      <c r="D165" s="58"/>
      <c r="E165" s="2007"/>
      <c r="F165" s="2224"/>
      <c r="G165" s="2224"/>
      <c r="H165" s="2008"/>
      <c r="I165" s="2005"/>
      <c r="J165" s="2010"/>
      <c r="K165" s="2005"/>
      <c r="L165" s="2004"/>
      <c r="M165" s="2010"/>
      <c r="N165" s="2005"/>
      <c r="O165" s="2052"/>
      <c r="P165" s="2004"/>
      <c r="Q165" s="2004"/>
    </row>
    <row r="166" spans="1:17">
      <c r="A166" s="2098">
        <v>4906016</v>
      </c>
      <c r="B166" s="61" t="s">
        <v>18167</v>
      </c>
      <c r="C166" s="17" t="s">
        <v>18168</v>
      </c>
      <c r="D166" s="58">
        <v>1370000</v>
      </c>
      <c r="E166" s="2007"/>
      <c r="F166" s="2224">
        <v>1575000</v>
      </c>
      <c r="G166" s="2224">
        <v>-205000</v>
      </c>
      <c r="H166" s="2008">
        <v>1108000</v>
      </c>
      <c r="I166" s="2005" t="s">
        <v>2278</v>
      </c>
      <c r="J166" s="2010">
        <v>42159</v>
      </c>
      <c r="K166" s="2005" t="s">
        <v>1661</v>
      </c>
      <c r="L166" s="2004"/>
      <c r="M166" s="2010"/>
      <c r="N166" s="2005" t="s">
        <v>107</v>
      </c>
      <c r="O166" s="2052">
        <v>42192</v>
      </c>
      <c r="P166" s="2004"/>
      <c r="Q166" s="2004" t="s">
        <v>18169</v>
      </c>
    </row>
    <row r="167" spans="1:17">
      <c r="A167" s="2098"/>
      <c r="B167" s="61"/>
      <c r="C167" s="17"/>
      <c r="D167" s="58"/>
      <c r="E167" s="2007"/>
      <c r="F167" s="2224"/>
      <c r="G167" s="2224"/>
      <c r="H167" s="2008"/>
      <c r="I167" s="2005"/>
      <c r="J167" s="2010"/>
      <c r="K167" s="2005"/>
      <c r="L167" s="2004"/>
      <c r="M167" s="2010"/>
      <c r="N167" s="2005"/>
      <c r="O167" s="2052"/>
      <c r="P167" s="2004"/>
      <c r="Q167" s="2004"/>
    </row>
    <row r="168" spans="1:17">
      <c r="A168" s="80" t="s">
        <v>18170</v>
      </c>
      <c r="B168" s="61"/>
      <c r="C168" s="104"/>
      <c r="D168" s="58"/>
      <c r="E168" s="2007"/>
      <c r="F168" s="2224"/>
      <c r="G168" s="2224"/>
      <c r="H168" s="2008"/>
      <c r="I168" s="2005"/>
      <c r="J168" s="2010"/>
      <c r="K168" s="2005"/>
      <c r="L168" s="2004"/>
      <c r="M168" s="2010"/>
      <c r="N168" s="2005"/>
      <c r="O168" s="2052"/>
      <c r="P168" s="2004"/>
      <c r="Q168" s="2004"/>
    </row>
    <row r="169" spans="1:17">
      <c r="A169" s="2098">
        <v>4905173</v>
      </c>
      <c r="B169" s="61" t="s">
        <v>18171</v>
      </c>
      <c r="C169" s="17" t="s">
        <v>18172</v>
      </c>
      <c r="D169" s="58">
        <v>730000</v>
      </c>
      <c r="E169" s="2007"/>
      <c r="F169" s="2224">
        <v>790000</v>
      </c>
      <c r="G169" s="2224">
        <v>-60000</v>
      </c>
      <c r="H169" s="2008">
        <v>463000</v>
      </c>
      <c r="I169" s="2005" t="s">
        <v>98</v>
      </c>
      <c r="J169" s="2010">
        <v>42151</v>
      </c>
      <c r="K169" s="2005" t="s">
        <v>386</v>
      </c>
      <c r="L169" s="2004"/>
      <c r="M169" s="2010"/>
      <c r="N169" s="2005" t="s">
        <v>107</v>
      </c>
      <c r="O169" s="2052">
        <v>42206</v>
      </c>
      <c r="P169" s="2004"/>
      <c r="Q169" s="2004" t="s">
        <v>18173</v>
      </c>
    </row>
    <row r="170" spans="1:17">
      <c r="A170" s="2098"/>
      <c r="B170" s="61"/>
      <c r="C170" s="17"/>
      <c r="D170" s="58"/>
      <c r="E170" s="2007"/>
      <c r="F170" s="2224"/>
      <c r="G170" s="2224"/>
      <c r="H170" s="2008"/>
      <c r="I170" s="2005"/>
      <c r="J170" s="2010"/>
      <c r="K170" s="2005"/>
      <c r="L170" s="2004"/>
      <c r="M170" s="2010"/>
      <c r="N170" s="2005"/>
      <c r="O170" s="2052"/>
      <c r="P170" s="2004"/>
      <c r="Q170" s="2004"/>
    </row>
    <row r="171" spans="1:17">
      <c r="A171" s="80" t="s">
        <v>18174</v>
      </c>
      <c r="B171" s="61"/>
      <c r="C171" s="17"/>
      <c r="D171" s="58"/>
      <c r="E171" s="2007"/>
      <c r="F171" s="2224"/>
      <c r="G171" s="2224"/>
      <c r="H171" s="2008"/>
      <c r="I171" s="2005"/>
      <c r="J171" s="2010"/>
      <c r="K171" s="2005"/>
      <c r="L171" s="2004"/>
      <c r="M171" s="2010"/>
      <c r="N171" s="2005"/>
      <c r="O171" s="2052"/>
      <c r="P171" s="2004"/>
      <c r="Q171" s="2004"/>
    </row>
    <row r="172" spans="1:17">
      <c r="A172" s="2098">
        <v>4906084</v>
      </c>
      <c r="B172" s="61" t="s">
        <v>18175</v>
      </c>
      <c r="C172" s="17" t="s">
        <v>18176</v>
      </c>
      <c r="D172" s="58">
        <v>2100000</v>
      </c>
      <c r="E172" s="2007"/>
      <c r="F172" s="2224">
        <v>2100000</v>
      </c>
      <c r="G172" s="2224">
        <v>0</v>
      </c>
      <c r="H172" s="2008">
        <v>1958000</v>
      </c>
      <c r="I172" s="2005" t="s">
        <v>369</v>
      </c>
      <c r="J172" s="2010">
        <v>42168</v>
      </c>
      <c r="K172" s="2005" t="s">
        <v>1661</v>
      </c>
      <c r="L172" s="2004"/>
      <c r="M172" s="2010"/>
      <c r="N172" s="2005" t="s">
        <v>41</v>
      </c>
      <c r="O172" s="2052">
        <v>42206</v>
      </c>
      <c r="P172" s="2004"/>
      <c r="Q172" s="2004" t="s">
        <v>18177</v>
      </c>
    </row>
    <row r="173" spans="1:17">
      <c r="A173" s="2098"/>
      <c r="B173" s="61"/>
      <c r="C173" s="17"/>
      <c r="D173" s="58"/>
      <c r="E173" s="2007"/>
      <c r="F173" s="2224"/>
      <c r="G173" s="2224"/>
      <c r="H173" s="2008"/>
      <c r="I173" s="2005"/>
      <c r="J173" s="2010"/>
      <c r="K173" s="2005"/>
      <c r="L173" s="2004"/>
      <c r="M173" s="2010"/>
      <c r="N173" s="2005"/>
      <c r="O173" s="2052"/>
      <c r="P173" s="2004"/>
      <c r="Q173" s="2004"/>
    </row>
    <row r="174" spans="1:17">
      <c r="A174" s="80" t="s">
        <v>18178</v>
      </c>
      <c r="B174" s="61"/>
      <c r="C174" s="104" t="s">
        <v>18179</v>
      </c>
      <c r="D174" s="58"/>
      <c r="E174" s="2007"/>
      <c r="F174" s="2224"/>
      <c r="G174" s="2224"/>
      <c r="H174" s="2008"/>
      <c r="I174" s="2005"/>
      <c r="J174" s="2010"/>
      <c r="K174" s="2005"/>
      <c r="L174" s="2004"/>
      <c r="M174" s="2010"/>
      <c r="N174" s="2005"/>
      <c r="O174" s="2052"/>
      <c r="P174" s="2004"/>
      <c r="Q174" s="2004"/>
    </row>
    <row r="175" spans="1:17">
      <c r="A175" s="2098">
        <v>4908124</v>
      </c>
      <c r="B175" s="61" t="s">
        <v>259</v>
      </c>
      <c r="C175" s="17" t="s">
        <v>18180</v>
      </c>
      <c r="D175" s="58">
        <v>2400000</v>
      </c>
      <c r="E175" s="2007"/>
      <c r="F175" s="2224">
        <v>1850000</v>
      </c>
      <c r="G175" s="2224">
        <v>550000</v>
      </c>
      <c r="H175" s="2008">
        <v>2171000</v>
      </c>
      <c r="I175" s="2005" t="s">
        <v>98</v>
      </c>
      <c r="J175" s="2010">
        <v>42245</v>
      </c>
      <c r="K175" s="2005" t="s">
        <v>33</v>
      </c>
      <c r="L175" s="2004"/>
      <c r="M175" s="2010"/>
      <c r="N175" s="2005" t="s">
        <v>67</v>
      </c>
      <c r="O175" s="2052">
        <v>42265</v>
      </c>
      <c r="P175" s="2004"/>
      <c r="Q175" s="2004" t="s">
        <v>18181</v>
      </c>
    </row>
    <row r="176" spans="1:17">
      <c r="A176" s="2098">
        <v>4908127</v>
      </c>
      <c r="B176" s="61" t="s">
        <v>18182</v>
      </c>
      <c r="C176" s="17" t="s">
        <v>18183</v>
      </c>
      <c r="D176" s="58">
        <v>1550000</v>
      </c>
      <c r="E176" s="2007"/>
      <c r="F176" s="2224">
        <v>1583000</v>
      </c>
      <c r="G176" s="2224">
        <v>-33000</v>
      </c>
      <c r="H176" s="2008">
        <v>1296000</v>
      </c>
      <c r="I176" s="2005" t="s">
        <v>31</v>
      </c>
      <c r="J176" s="2010">
        <v>42247</v>
      </c>
      <c r="K176" s="2005" t="s">
        <v>18184</v>
      </c>
      <c r="L176" s="2004"/>
      <c r="M176" s="2010"/>
      <c r="N176" s="2005" t="s">
        <v>67</v>
      </c>
      <c r="O176" s="2052">
        <v>42265</v>
      </c>
      <c r="P176" s="2004"/>
      <c r="Q176" s="2004" t="s">
        <v>18185</v>
      </c>
    </row>
    <row r="177" spans="1:17">
      <c r="A177" s="2098">
        <v>4908081</v>
      </c>
      <c r="B177" s="61" t="s">
        <v>18186</v>
      </c>
      <c r="C177" s="17" t="s">
        <v>18187</v>
      </c>
      <c r="D177" s="58">
        <v>1420000</v>
      </c>
      <c r="E177" s="2007"/>
      <c r="F177" s="2224">
        <v>1416000</v>
      </c>
      <c r="G177" s="2224">
        <f>(D177)-(F177)</f>
        <v>4000</v>
      </c>
      <c r="H177" s="2008">
        <v>1190000</v>
      </c>
      <c r="I177" s="2005" t="s">
        <v>98</v>
      </c>
      <c r="J177" s="2010">
        <v>42240</v>
      </c>
      <c r="K177" s="2005" t="s">
        <v>2364</v>
      </c>
      <c r="L177" s="2004"/>
      <c r="M177" s="2010"/>
      <c r="N177" s="2005" t="s">
        <v>67</v>
      </c>
      <c r="O177" s="2052">
        <v>42265</v>
      </c>
      <c r="P177" s="2004"/>
      <c r="Q177" s="2004" t="s">
        <v>18188</v>
      </c>
    </row>
    <row r="178" spans="1:17">
      <c r="A178" s="2098">
        <v>4909012</v>
      </c>
      <c r="B178" s="61" t="s">
        <v>18189</v>
      </c>
      <c r="C178" s="17" t="s">
        <v>18190</v>
      </c>
      <c r="D178" s="58">
        <v>1280000</v>
      </c>
      <c r="E178" s="2007"/>
      <c r="F178" s="2224">
        <v>1685000</v>
      </c>
      <c r="G178" s="2224">
        <f>(D178)-(F178)</f>
        <v>-405000</v>
      </c>
      <c r="H178" s="2008">
        <v>1045000</v>
      </c>
      <c r="I178" s="2005" t="s">
        <v>31</v>
      </c>
      <c r="J178" s="2010">
        <v>42249</v>
      </c>
      <c r="K178" s="2005" t="s">
        <v>192</v>
      </c>
      <c r="L178" s="2004"/>
      <c r="M178" s="2010"/>
      <c r="N178" s="2005" t="s">
        <v>67</v>
      </c>
      <c r="O178" s="2052">
        <v>42265</v>
      </c>
      <c r="P178" s="2004"/>
      <c r="Q178" s="2004" t="s">
        <v>18191</v>
      </c>
    </row>
    <row r="179" spans="1:17">
      <c r="A179" s="2098"/>
      <c r="B179" s="61"/>
      <c r="C179" s="17"/>
      <c r="D179" s="58"/>
      <c r="E179" s="2007"/>
      <c r="F179" s="2224"/>
      <c r="G179" s="2224"/>
      <c r="H179" s="2008"/>
      <c r="I179" s="2005"/>
      <c r="J179" s="2010"/>
      <c r="K179" s="2005"/>
      <c r="L179" s="2004"/>
      <c r="M179" s="2010"/>
      <c r="N179" s="2005"/>
      <c r="O179" s="2052"/>
      <c r="P179" s="2004"/>
      <c r="Q179" s="2004"/>
    </row>
    <row r="180" spans="1:17">
      <c r="A180" s="80" t="s">
        <v>18192</v>
      </c>
      <c r="B180" s="61"/>
      <c r="C180" s="104" t="s">
        <v>18193</v>
      </c>
      <c r="D180" s="58"/>
      <c r="E180" s="2007"/>
      <c r="F180" s="2224"/>
      <c r="G180" s="2224"/>
      <c r="H180" s="2008"/>
      <c r="I180" s="2005"/>
      <c r="J180" s="2010"/>
      <c r="K180" s="2005"/>
      <c r="L180" s="2004"/>
      <c r="M180" s="2010"/>
      <c r="N180" s="2005"/>
      <c r="O180" s="2052"/>
      <c r="P180" s="2004"/>
      <c r="Q180" s="2004"/>
    </row>
    <row r="181" spans="1:17">
      <c r="A181" s="2098">
        <v>4909021</v>
      </c>
      <c r="B181" s="61" t="s">
        <v>259</v>
      </c>
      <c r="C181" s="17" t="s">
        <v>18194</v>
      </c>
      <c r="D181" s="58">
        <v>2450000</v>
      </c>
      <c r="E181" s="2007"/>
      <c r="F181" s="2224">
        <v>1850000</v>
      </c>
      <c r="G181" s="2224">
        <f>(D181)-(F181)</f>
        <v>600000</v>
      </c>
      <c r="H181" s="2008">
        <v>2200000</v>
      </c>
      <c r="I181" s="2005" t="s">
        <v>369</v>
      </c>
      <c r="J181" s="2010">
        <v>42250</v>
      </c>
      <c r="K181" s="2005" t="s">
        <v>100</v>
      </c>
      <c r="L181" s="2004"/>
      <c r="M181" s="2010"/>
      <c r="N181" s="2005" t="s">
        <v>107</v>
      </c>
      <c r="O181" s="2052">
        <v>42267</v>
      </c>
      <c r="P181" s="2004"/>
      <c r="Q181" s="2004" t="s">
        <v>18181</v>
      </c>
    </row>
    <row r="182" spans="1:17">
      <c r="A182" s="2098"/>
      <c r="B182" s="61"/>
      <c r="C182" s="17"/>
      <c r="D182" s="58"/>
      <c r="E182" s="2007"/>
      <c r="F182" s="2224"/>
      <c r="G182" s="2224"/>
      <c r="H182" s="2008"/>
      <c r="I182" s="2005"/>
      <c r="J182" s="2010"/>
      <c r="K182" s="2005"/>
      <c r="L182" s="2004"/>
      <c r="M182" s="2010"/>
      <c r="N182" s="2005"/>
      <c r="O182" s="2052"/>
      <c r="P182" s="2004"/>
      <c r="Q182" s="2004"/>
    </row>
    <row r="183" spans="1:17">
      <c r="A183" s="80" t="s">
        <v>16806</v>
      </c>
      <c r="B183" s="61"/>
      <c r="C183" s="104" t="s">
        <v>18195</v>
      </c>
      <c r="D183" s="58"/>
      <c r="E183" s="2007"/>
      <c r="F183" s="2224"/>
      <c r="G183" s="2224"/>
      <c r="H183" s="2008"/>
      <c r="I183" s="2005"/>
      <c r="J183" s="2010"/>
      <c r="K183" s="2005"/>
      <c r="L183" s="2004"/>
      <c r="M183" s="2010"/>
      <c r="N183" s="2005"/>
      <c r="O183" s="2052"/>
      <c r="P183" s="2004"/>
      <c r="Q183" s="2004"/>
    </row>
    <row r="184" spans="1:17">
      <c r="A184" s="2098">
        <v>4909117</v>
      </c>
      <c r="B184" s="61" t="s">
        <v>18196</v>
      </c>
      <c r="C184" s="17" t="s">
        <v>18197</v>
      </c>
      <c r="D184" s="58">
        <v>2920000</v>
      </c>
      <c r="E184" s="2007"/>
      <c r="F184" s="2224">
        <v>3300000</v>
      </c>
      <c r="G184" s="2224">
        <f>(D184)-(F184)</f>
        <v>-380000</v>
      </c>
      <c r="H184" s="2008">
        <v>2557000</v>
      </c>
      <c r="I184" s="2005" t="s">
        <v>369</v>
      </c>
      <c r="J184" s="2010">
        <v>42262</v>
      </c>
      <c r="K184" s="2005" t="s">
        <v>1420</v>
      </c>
      <c r="L184" s="2004"/>
      <c r="M184" s="2010"/>
      <c r="N184" s="2005" t="s">
        <v>67</v>
      </c>
      <c r="O184" s="2052">
        <v>42282</v>
      </c>
      <c r="P184" s="2004"/>
      <c r="Q184" s="2004" t="s">
        <v>18198</v>
      </c>
    </row>
    <row r="185" spans="1:17">
      <c r="A185" s="2098"/>
      <c r="B185" s="61"/>
      <c r="C185" s="17"/>
      <c r="D185" s="58"/>
      <c r="E185" s="2007"/>
      <c r="F185" s="2224"/>
      <c r="G185" s="2224"/>
      <c r="H185" s="2008"/>
      <c r="I185" s="2005"/>
      <c r="J185" s="2010"/>
      <c r="K185" s="2005"/>
      <c r="L185" s="2004"/>
      <c r="M185" s="2010"/>
      <c r="N185" s="2005"/>
      <c r="O185" s="2052"/>
      <c r="P185" s="2004"/>
      <c r="Q185" s="2004"/>
    </row>
    <row r="186" spans="1:17">
      <c r="A186" s="80" t="s">
        <v>1541</v>
      </c>
      <c r="B186" s="61"/>
      <c r="C186" s="104" t="s">
        <v>18193</v>
      </c>
      <c r="D186" s="58"/>
      <c r="E186" s="2007"/>
      <c r="F186" s="2224"/>
      <c r="G186" s="2224"/>
      <c r="H186" s="2008"/>
      <c r="I186" s="2005"/>
      <c r="J186" s="2010"/>
      <c r="K186" s="2005"/>
      <c r="L186" s="2004"/>
      <c r="M186" s="2010"/>
      <c r="N186" s="2005"/>
      <c r="O186" s="2052"/>
      <c r="P186" s="2004"/>
      <c r="Q186" s="2004"/>
    </row>
    <row r="187" spans="1:17">
      <c r="A187" s="2098">
        <v>4909041</v>
      </c>
      <c r="B187" s="61" t="s">
        <v>18199</v>
      </c>
      <c r="C187" s="17" t="s">
        <v>18200</v>
      </c>
      <c r="D187" s="58">
        <v>1200000</v>
      </c>
      <c r="E187" s="2007"/>
      <c r="F187" s="2224">
        <v>1685000</v>
      </c>
      <c r="G187" s="2224">
        <f>(D187)-(F187)</f>
        <v>-485000</v>
      </c>
      <c r="H187" s="2008">
        <v>793000</v>
      </c>
      <c r="I187" s="2005" t="s">
        <v>110</v>
      </c>
      <c r="J187" s="2010">
        <v>42251</v>
      </c>
      <c r="K187" s="2005" t="s">
        <v>18201</v>
      </c>
      <c r="L187" s="2004"/>
      <c r="M187" s="2010"/>
      <c r="N187" s="2005" t="s">
        <v>41</v>
      </c>
      <c r="O187" s="2052">
        <v>42287</v>
      </c>
      <c r="P187" s="2004"/>
      <c r="Q187" s="2004" t="s">
        <v>18169</v>
      </c>
    </row>
    <row r="188" spans="1:17">
      <c r="A188" s="2098"/>
      <c r="B188" s="61"/>
      <c r="C188" s="17"/>
      <c r="D188" s="58"/>
      <c r="E188" s="2007"/>
      <c r="F188" s="2224"/>
      <c r="G188" s="2224"/>
      <c r="H188" s="2008"/>
      <c r="I188" s="2005"/>
      <c r="J188" s="2010"/>
      <c r="K188" s="2005"/>
      <c r="L188" s="2004"/>
      <c r="M188" s="2010"/>
      <c r="N188" s="2005"/>
      <c r="O188" s="2052"/>
      <c r="P188" s="2004"/>
      <c r="Q188" s="2004"/>
    </row>
    <row r="189" spans="1:17">
      <c r="A189" s="41"/>
      <c r="B189" s="560" t="s">
        <v>6168</v>
      </c>
      <c r="C189" s="17"/>
      <c r="D189" s="58"/>
      <c r="E189" s="2007"/>
      <c r="F189" s="2224"/>
      <c r="G189" s="2224"/>
      <c r="H189" s="2008"/>
      <c r="I189" s="2005"/>
      <c r="J189" s="2010"/>
      <c r="K189" s="2005"/>
      <c r="L189" s="2004"/>
      <c r="M189" s="2010"/>
      <c r="N189" s="2005"/>
      <c r="O189" s="2052"/>
      <c r="P189" s="2004"/>
      <c r="Q189" s="2004"/>
    </row>
    <row r="190" spans="1:17">
      <c r="A190" s="2098"/>
      <c r="B190" s="61"/>
      <c r="C190" s="61"/>
      <c r="D190" s="58"/>
      <c r="E190" s="2007"/>
      <c r="F190" s="2224"/>
      <c r="G190" s="2224"/>
      <c r="H190" s="2008"/>
      <c r="I190" s="2005"/>
      <c r="J190" s="2010"/>
      <c r="K190" s="2005"/>
      <c r="L190" s="2004"/>
      <c r="M190" s="2010"/>
      <c r="N190" s="2005"/>
      <c r="O190" s="2052"/>
      <c r="P190" s="2004"/>
      <c r="Q190" s="2004"/>
    </row>
    <row r="191" spans="1:17" ht="13.5" thickBot="1">
      <c r="A191" s="2053"/>
      <c r="B191" s="2054"/>
      <c r="C191" s="2054"/>
      <c r="D191" s="2266"/>
      <c r="E191" s="2007"/>
      <c r="F191" s="2224"/>
      <c r="G191" s="2224"/>
      <c r="H191" s="2008"/>
      <c r="I191" s="2005"/>
      <c r="J191" s="2010"/>
      <c r="K191" s="2005"/>
      <c r="L191" s="2004"/>
      <c r="M191" s="2010"/>
      <c r="N191" s="2005"/>
      <c r="O191" s="2052"/>
      <c r="P191" s="2004"/>
      <c r="Q191" s="2004"/>
    </row>
    <row r="192" spans="1:17" s="22" customFormat="1">
      <c r="A192" s="15" t="s">
        <v>557</v>
      </c>
      <c r="B192" s="16"/>
      <c r="C192" s="17"/>
      <c r="D192" s="46"/>
      <c r="E192" s="2007"/>
      <c r="F192" s="2224"/>
      <c r="G192" s="2224"/>
      <c r="H192" s="2041"/>
      <c r="I192" s="2005"/>
      <c r="J192" s="2010"/>
      <c r="K192" s="2005"/>
      <c r="L192" s="2004"/>
      <c r="M192" s="2010"/>
      <c r="N192" s="2005"/>
      <c r="O192" s="2052"/>
      <c r="P192" s="2004"/>
      <c r="Q192" s="2004"/>
    </row>
    <row r="193" spans="1:17" s="22" customFormat="1">
      <c r="A193" s="2876"/>
      <c r="B193" s="16"/>
      <c r="C193" s="17"/>
      <c r="D193" s="46"/>
      <c r="E193" s="2007"/>
      <c r="F193" s="2224"/>
      <c r="G193" s="2224"/>
      <c r="H193" s="2041"/>
      <c r="I193" s="2005"/>
      <c r="J193" s="2010"/>
      <c r="K193" s="2005"/>
      <c r="L193" s="2004"/>
      <c r="M193" s="2010"/>
      <c r="N193" s="2005"/>
      <c r="O193" s="2052"/>
      <c r="P193" s="2004"/>
      <c r="Q193" s="2004"/>
    </row>
    <row r="194" spans="1:17" s="22" customFormat="1">
      <c r="A194" s="2876"/>
      <c r="B194" s="16" t="s">
        <v>12125</v>
      </c>
      <c r="C194" s="130" t="s">
        <v>18202</v>
      </c>
      <c r="D194" s="107">
        <v>-1000000</v>
      </c>
      <c r="E194" s="2064">
        <v>5811442</v>
      </c>
      <c r="F194" s="2224"/>
      <c r="G194" s="2224"/>
      <c r="H194" s="2041"/>
      <c r="I194" s="2005"/>
      <c r="J194" s="2010"/>
      <c r="K194" s="2005"/>
      <c r="L194" s="2004"/>
      <c r="M194" s="2010"/>
      <c r="N194" s="2005"/>
      <c r="O194" s="2052"/>
      <c r="P194" s="2004"/>
      <c r="Q194" s="2004"/>
    </row>
    <row r="195" spans="1:17" s="22" customFormat="1">
      <c r="A195" s="2876"/>
      <c r="B195" s="16" t="s">
        <v>14723</v>
      </c>
      <c r="C195" s="130" t="s">
        <v>18203</v>
      </c>
      <c r="D195" s="107">
        <v>-1380000</v>
      </c>
      <c r="E195" s="2064" t="s">
        <v>18204</v>
      </c>
      <c r="F195" s="2224"/>
      <c r="G195" s="2224"/>
      <c r="H195" s="2041"/>
      <c r="I195" s="2005"/>
      <c r="J195" s="2010"/>
      <c r="K195" s="2005"/>
      <c r="L195" s="2004"/>
      <c r="M195" s="2010"/>
      <c r="N195" s="2005"/>
      <c r="O195" s="2052"/>
      <c r="P195" s="2004"/>
      <c r="Q195" s="2004"/>
    </row>
    <row r="196" spans="1:17" s="22" customFormat="1">
      <c r="A196" s="2876"/>
      <c r="B196" s="16" t="s">
        <v>12125</v>
      </c>
      <c r="C196" s="130" t="s">
        <v>18205</v>
      </c>
      <c r="D196" s="107">
        <v>-1000000</v>
      </c>
      <c r="E196" s="2064">
        <v>5845544</v>
      </c>
      <c r="F196" s="2224"/>
      <c r="G196" s="2224"/>
      <c r="H196" s="2041"/>
      <c r="I196" s="2005"/>
      <c r="J196" s="2010"/>
      <c r="K196" s="2005"/>
      <c r="L196" s="2004"/>
      <c r="M196" s="2010"/>
      <c r="N196" s="2005"/>
      <c r="O196" s="2052"/>
      <c r="P196" s="2004"/>
      <c r="Q196" s="2004"/>
    </row>
    <row r="197" spans="1:17" s="22" customFormat="1">
      <c r="A197" s="2876"/>
      <c r="B197" s="16" t="s">
        <v>12125</v>
      </c>
      <c r="C197" s="130" t="s">
        <v>18206</v>
      </c>
      <c r="D197" s="107">
        <v>-500000</v>
      </c>
      <c r="E197" s="2064">
        <v>5873996</v>
      </c>
      <c r="F197" s="2224"/>
      <c r="G197" s="2224"/>
      <c r="H197" s="2041"/>
      <c r="I197" s="2005"/>
      <c r="J197" s="2010"/>
      <c r="K197" s="2005"/>
      <c r="L197" s="2004"/>
      <c r="M197" s="2010"/>
      <c r="N197" s="2005"/>
      <c r="O197" s="2052"/>
      <c r="P197" s="2004"/>
      <c r="Q197" s="2004"/>
    </row>
    <row r="198" spans="1:17" s="22" customFormat="1">
      <c r="A198" s="2876"/>
      <c r="B198" s="16" t="s">
        <v>14723</v>
      </c>
      <c r="C198" s="130" t="s">
        <v>18207</v>
      </c>
      <c r="D198" s="107">
        <v>-1405000</v>
      </c>
      <c r="E198" s="2064" t="s">
        <v>18208</v>
      </c>
      <c r="F198" s="2224"/>
      <c r="G198" s="2224"/>
      <c r="H198" s="2041"/>
      <c r="I198" s="2005"/>
      <c r="J198" s="2010"/>
      <c r="K198" s="2005"/>
      <c r="L198" s="2004"/>
      <c r="M198" s="2010"/>
      <c r="N198" s="2005"/>
      <c r="O198" s="2052"/>
      <c r="P198" s="2004"/>
      <c r="Q198" s="2004"/>
    </row>
    <row r="199" spans="1:17" s="22" customFormat="1">
      <c r="A199" s="2876"/>
      <c r="B199" s="16" t="s">
        <v>14723</v>
      </c>
      <c r="C199" s="130" t="s">
        <v>18207</v>
      </c>
      <c r="D199" s="107">
        <v>-675000</v>
      </c>
      <c r="E199" s="2064" t="s">
        <v>18209</v>
      </c>
      <c r="F199" s="2224"/>
      <c r="G199" s="2224"/>
      <c r="H199" s="2041"/>
      <c r="I199" s="2005"/>
      <c r="J199" s="2010"/>
      <c r="K199" s="2005"/>
      <c r="L199" s="2004"/>
      <c r="M199" s="2010"/>
      <c r="N199" s="2005"/>
      <c r="O199" s="2052"/>
      <c r="P199" s="2004"/>
      <c r="Q199" s="2004"/>
    </row>
    <row r="200" spans="1:17" s="22" customFormat="1">
      <c r="A200" s="2876"/>
      <c r="B200" s="16" t="s">
        <v>14723</v>
      </c>
      <c r="C200" s="130" t="s">
        <v>18210</v>
      </c>
      <c r="D200" s="107">
        <v>-790000</v>
      </c>
      <c r="E200" s="2064" t="s">
        <v>18211</v>
      </c>
      <c r="F200" s="2224"/>
      <c r="G200" s="2224"/>
      <c r="H200" s="2041"/>
      <c r="I200" s="2005"/>
      <c r="J200" s="2010"/>
      <c r="K200" s="2005"/>
      <c r="L200" s="2004"/>
      <c r="M200" s="2010"/>
      <c r="N200" s="2005"/>
      <c r="O200" s="2052"/>
      <c r="P200" s="2004"/>
      <c r="Q200" s="2004"/>
    </row>
    <row r="201" spans="1:17" s="22" customFormat="1">
      <c r="A201" s="2876"/>
      <c r="B201" s="16" t="s">
        <v>14723</v>
      </c>
      <c r="C201" s="130" t="s">
        <v>18212</v>
      </c>
      <c r="D201" s="107">
        <v>-3320000</v>
      </c>
      <c r="E201" s="2064" t="s">
        <v>18213</v>
      </c>
      <c r="F201" s="2224"/>
      <c r="G201" s="2224"/>
      <c r="H201" s="2041"/>
      <c r="I201" s="2005"/>
      <c r="J201" s="2010"/>
      <c r="K201" s="2005"/>
      <c r="L201" s="2004"/>
      <c r="M201" s="2010"/>
      <c r="N201" s="2005"/>
      <c r="O201" s="2052"/>
      <c r="P201" s="2004"/>
      <c r="Q201" s="2004"/>
    </row>
    <row r="202" spans="1:17" s="22" customFormat="1">
      <c r="A202" s="2876"/>
      <c r="B202" s="16" t="s">
        <v>12125</v>
      </c>
      <c r="C202" s="130" t="s">
        <v>18214</v>
      </c>
      <c r="D202" s="107">
        <v>-500000</v>
      </c>
      <c r="E202" s="2064">
        <v>6127551</v>
      </c>
      <c r="F202" s="2224"/>
      <c r="G202" s="2224"/>
      <c r="H202" s="2041"/>
      <c r="I202" s="2005"/>
      <c r="J202" s="2010"/>
      <c r="K202" s="2005"/>
      <c r="L202" s="2004"/>
      <c r="M202" s="2010"/>
      <c r="N202" s="2005"/>
      <c r="O202" s="2052"/>
      <c r="P202" s="2004"/>
      <c r="Q202" s="2004"/>
    </row>
    <row r="203" spans="1:17" s="22" customFormat="1">
      <c r="A203" s="2876"/>
      <c r="B203" s="16" t="s">
        <v>12125</v>
      </c>
      <c r="C203" s="130" t="s">
        <v>18215</v>
      </c>
      <c r="D203" s="107">
        <v>-2000000</v>
      </c>
      <c r="E203" s="2064">
        <v>5668840</v>
      </c>
      <c r="F203" s="2224"/>
      <c r="G203" s="2224"/>
      <c r="H203" s="2041"/>
      <c r="I203" s="2005"/>
      <c r="J203" s="2010"/>
      <c r="K203" s="2005"/>
      <c r="L203" s="2004"/>
      <c r="M203" s="2010"/>
      <c r="N203" s="2005"/>
      <c r="O203" s="2052"/>
      <c r="P203" s="2004"/>
      <c r="Q203" s="2004"/>
    </row>
    <row r="204" spans="1:17" s="22" customFormat="1">
      <c r="A204" s="2876"/>
      <c r="B204" s="16" t="s">
        <v>12125</v>
      </c>
      <c r="C204" s="130" t="s">
        <v>18216</v>
      </c>
      <c r="D204" s="107">
        <v>-500000</v>
      </c>
      <c r="E204" s="2064">
        <v>5760605</v>
      </c>
      <c r="F204" s="2224"/>
      <c r="G204" s="2224"/>
      <c r="H204" s="2041"/>
      <c r="I204" s="2005"/>
      <c r="J204" s="2010"/>
      <c r="K204" s="2005"/>
      <c r="L204" s="2004"/>
      <c r="M204" s="2010"/>
      <c r="N204" s="2005"/>
      <c r="O204" s="2052"/>
      <c r="P204" s="2004"/>
      <c r="Q204" s="2004"/>
    </row>
    <row r="205" spans="1:17" s="22" customFormat="1">
      <c r="A205" s="2876"/>
      <c r="B205" s="16" t="s">
        <v>14723</v>
      </c>
      <c r="C205" s="130" t="s">
        <v>18217</v>
      </c>
      <c r="D205" s="107">
        <v>-2325000</v>
      </c>
      <c r="E205" s="2064" t="s">
        <v>18218</v>
      </c>
      <c r="F205" s="2224"/>
      <c r="G205" s="2224"/>
      <c r="H205" s="2041"/>
      <c r="I205" s="2005"/>
      <c r="J205" s="2010"/>
      <c r="K205" s="2005"/>
      <c r="L205" s="2004"/>
      <c r="M205" s="2010"/>
      <c r="N205" s="2005"/>
      <c r="O205" s="2052"/>
      <c r="P205" s="2004"/>
      <c r="Q205" s="2004"/>
    </row>
    <row r="206" spans="1:17" s="22" customFormat="1">
      <c r="A206" s="2876"/>
      <c r="B206" s="16" t="s">
        <v>14723</v>
      </c>
      <c r="C206" s="130" t="s">
        <v>18219</v>
      </c>
      <c r="D206" s="107">
        <v>-1650000</v>
      </c>
      <c r="E206" s="2064" t="s">
        <v>18220</v>
      </c>
      <c r="F206" s="2224"/>
      <c r="G206" s="2224"/>
      <c r="H206" s="2041"/>
      <c r="I206" s="2005"/>
      <c r="J206" s="2010"/>
      <c r="K206" s="2005"/>
      <c r="L206" s="2004"/>
      <c r="M206" s="2010"/>
      <c r="N206" s="2005"/>
      <c r="O206" s="2052"/>
      <c r="P206" s="2004"/>
      <c r="Q206" s="2004"/>
    </row>
    <row r="207" spans="1:17" s="22" customFormat="1">
      <c r="A207" s="2876"/>
      <c r="B207" s="16" t="s">
        <v>14723</v>
      </c>
      <c r="C207" s="130" t="s">
        <v>18221</v>
      </c>
      <c r="D207" s="107">
        <v>-790000</v>
      </c>
      <c r="E207" s="2064" t="s">
        <v>18222</v>
      </c>
      <c r="F207" s="2224"/>
      <c r="G207" s="2224"/>
      <c r="H207" s="2041"/>
      <c r="I207" s="2005"/>
      <c r="J207" s="2010"/>
      <c r="K207" s="2005"/>
      <c r="L207" s="2004"/>
      <c r="M207" s="2010"/>
      <c r="N207" s="2005"/>
      <c r="O207" s="2052"/>
      <c r="P207" s="2004"/>
      <c r="Q207" s="2004"/>
    </row>
    <row r="208" spans="1:17" s="22" customFormat="1">
      <c r="A208" s="2876"/>
      <c r="B208" s="16" t="s">
        <v>14723</v>
      </c>
      <c r="C208" s="130" t="s">
        <v>18223</v>
      </c>
      <c r="D208" s="107">
        <v>-630000</v>
      </c>
      <c r="E208" s="2064" t="s">
        <v>18224</v>
      </c>
      <c r="F208" s="2224"/>
      <c r="G208" s="2224"/>
      <c r="H208" s="2041"/>
      <c r="I208" s="2005"/>
      <c r="J208" s="2010"/>
      <c r="K208" s="2005"/>
      <c r="L208" s="2004"/>
      <c r="M208" s="2010"/>
      <c r="N208" s="2005"/>
      <c r="O208" s="2052"/>
      <c r="P208" s="2004"/>
      <c r="Q208" s="2004"/>
    </row>
    <row r="209" spans="1:17" s="22" customFormat="1">
      <c r="A209" s="2876"/>
      <c r="B209" s="16" t="s">
        <v>14723</v>
      </c>
      <c r="C209" s="130" t="s">
        <v>18225</v>
      </c>
      <c r="D209" s="107">
        <v>-2190000</v>
      </c>
      <c r="E209" s="2064" t="s">
        <v>18226</v>
      </c>
      <c r="F209" s="2224"/>
      <c r="G209" s="2224"/>
      <c r="H209" s="2041"/>
      <c r="I209" s="2005"/>
      <c r="J209" s="2010"/>
      <c r="K209" s="2005"/>
      <c r="L209" s="2004"/>
      <c r="M209" s="2010"/>
      <c r="N209" s="2005"/>
      <c r="O209" s="2052"/>
      <c r="P209" s="2004"/>
      <c r="Q209" s="2004"/>
    </row>
    <row r="210" spans="1:17" s="22" customFormat="1">
      <c r="A210" s="2876"/>
      <c r="B210" s="16" t="s">
        <v>14723</v>
      </c>
      <c r="C210" s="130" t="s">
        <v>18227</v>
      </c>
      <c r="D210" s="107">
        <v>-1650000</v>
      </c>
      <c r="E210" s="2064" t="s">
        <v>18228</v>
      </c>
      <c r="F210" s="2224"/>
      <c r="G210" s="2224"/>
      <c r="H210" s="2041"/>
      <c r="I210" s="2005"/>
      <c r="J210" s="2010"/>
      <c r="K210" s="2005"/>
      <c r="L210" s="2004"/>
      <c r="M210" s="2010"/>
      <c r="N210" s="2005"/>
      <c r="O210" s="2052"/>
      <c r="P210" s="2004"/>
      <c r="Q210" s="2004"/>
    </row>
    <row r="211" spans="1:17" s="22" customFormat="1">
      <c r="A211" s="2876"/>
      <c r="B211" s="16" t="s">
        <v>12125</v>
      </c>
      <c r="C211" s="130" t="s">
        <v>18229</v>
      </c>
      <c r="D211" s="107">
        <v>-500000</v>
      </c>
      <c r="E211" s="2064">
        <v>5896032</v>
      </c>
      <c r="F211" s="2224"/>
      <c r="G211" s="2224"/>
      <c r="H211" s="2041"/>
      <c r="I211" s="2005"/>
      <c r="J211" s="2010"/>
      <c r="K211" s="2005"/>
      <c r="L211" s="2004"/>
      <c r="M211" s="2010"/>
      <c r="N211" s="2005"/>
      <c r="O211" s="2052"/>
      <c r="P211" s="2004"/>
      <c r="Q211" s="2004"/>
    </row>
    <row r="212" spans="1:17" s="22" customFormat="1">
      <c r="A212" s="2876"/>
      <c r="B212" s="16" t="s">
        <v>12125</v>
      </c>
      <c r="C212" s="130" t="s">
        <v>18230</v>
      </c>
      <c r="D212" s="107">
        <v>-1000000</v>
      </c>
      <c r="E212" s="2064">
        <v>5975970</v>
      </c>
      <c r="F212" s="2224"/>
      <c r="G212" s="2224"/>
      <c r="H212" s="2041"/>
      <c r="I212" s="2005"/>
      <c r="J212" s="2010"/>
      <c r="K212" s="2005"/>
      <c r="L212" s="2004"/>
      <c r="M212" s="2010"/>
      <c r="N212" s="2005"/>
      <c r="O212" s="2052"/>
      <c r="P212" s="2004"/>
      <c r="Q212" s="2004"/>
    </row>
    <row r="213" spans="1:17" s="22" customFormat="1">
      <c r="A213" s="2876"/>
      <c r="B213" s="16" t="s">
        <v>14723</v>
      </c>
      <c r="C213" s="130" t="s">
        <v>18231</v>
      </c>
      <c r="D213" s="107">
        <v>-670000</v>
      </c>
      <c r="E213" s="2064" t="s">
        <v>18232</v>
      </c>
      <c r="F213" s="2224"/>
      <c r="G213" s="2224"/>
      <c r="H213" s="2041"/>
      <c r="I213" s="2005"/>
      <c r="J213" s="2010"/>
      <c r="K213" s="2005"/>
      <c r="L213" s="2004"/>
      <c r="M213" s="2010"/>
      <c r="N213" s="2005"/>
      <c r="O213" s="2052"/>
      <c r="P213" s="2004"/>
      <c r="Q213" s="2004"/>
    </row>
    <row r="214" spans="1:17" s="22" customFormat="1">
      <c r="A214" s="2876"/>
      <c r="B214" s="16" t="s">
        <v>14723</v>
      </c>
      <c r="C214" s="130" t="s">
        <v>18233</v>
      </c>
      <c r="D214" s="107">
        <v>-1650000</v>
      </c>
      <c r="E214" s="2064" t="s">
        <v>18234</v>
      </c>
      <c r="F214" s="2224"/>
      <c r="G214" s="2224"/>
      <c r="H214" s="2041"/>
      <c r="I214" s="2005"/>
      <c r="J214" s="2010"/>
      <c r="K214" s="2005"/>
      <c r="L214" s="2004"/>
      <c r="M214" s="2010"/>
      <c r="N214" s="2005"/>
      <c r="O214" s="2052"/>
      <c r="P214" s="2004"/>
      <c r="Q214" s="2004"/>
    </row>
    <row r="215" spans="1:17" s="22" customFormat="1">
      <c r="A215" s="2876"/>
      <c r="B215" s="16" t="s">
        <v>14723</v>
      </c>
      <c r="C215" s="130" t="s">
        <v>18235</v>
      </c>
      <c r="D215" s="107">
        <v>-1525000</v>
      </c>
      <c r="E215" s="2064" t="s">
        <v>18236</v>
      </c>
      <c r="F215" s="2224"/>
      <c r="G215" s="2224"/>
      <c r="H215" s="2041"/>
      <c r="I215" s="2005"/>
      <c r="J215" s="2010"/>
      <c r="K215" s="2005"/>
      <c r="L215" s="2004"/>
      <c r="M215" s="2010"/>
      <c r="N215" s="2005"/>
      <c r="O215" s="2052"/>
      <c r="P215" s="2004"/>
      <c r="Q215" s="2004"/>
    </row>
    <row r="216" spans="1:17" s="22" customFormat="1">
      <c r="A216" s="2876"/>
      <c r="B216" s="16" t="s">
        <v>12125</v>
      </c>
      <c r="C216" s="130" t="s">
        <v>18237</v>
      </c>
      <c r="D216" s="107">
        <v>-1000000</v>
      </c>
      <c r="E216" s="2064">
        <v>6086200</v>
      </c>
      <c r="F216" s="2224"/>
      <c r="G216" s="2224"/>
      <c r="H216" s="2041"/>
      <c r="I216" s="2005"/>
      <c r="J216" s="2010"/>
      <c r="K216" s="2005"/>
      <c r="L216" s="2004"/>
      <c r="M216" s="2010"/>
      <c r="N216" s="2005"/>
      <c r="O216" s="2052"/>
      <c r="P216" s="2004"/>
      <c r="Q216" s="2004"/>
    </row>
    <row r="217" spans="1:17" s="22" customFormat="1">
      <c r="A217" s="2876"/>
      <c r="B217" s="16" t="s">
        <v>12125</v>
      </c>
      <c r="C217" s="130" t="s">
        <v>18238</v>
      </c>
      <c r="D217" s="107">
        <v>-550000</v>
      </c>
      <c r="E217" s="2064" t="s">
        <v>14864</v>
      </c>
      <c r="F217" s="2224"/>
      <c r="G217" s="2224"/>
      <c r="H217" s="2041"/>
      <c r="I217" s="2005"/>
      <c r="J217" s="2010"/>
      <c r="K217" s="2005"/>
      <c r="L217" s="2004"/>
      <c r="M217" s="2010"/>
      <c r="N217" s="2005"/>
      <c r="O217" s="2052"/>
      <c r="P217" s="2004"/>
      <c r="Q217" s="2004"/>
    </row>
    <row r="218" spans="1:17" s="22" customFormat="1">
      <c r="A218" s="2876"/>
      <c r="B218" s="16" t="s">
        <v>12125</v>
      </c>
      <c r="C218" s="130" t="s">
        <v>18238</v>
      </c>
      <c r="D218" s="107">
        <v>-450000</v>
      </c>
      <c r="E218" s="2064" t="s">
        <v>14864</v>
      </c>
      <c r="F218" s="2224"/>
      <c r="G218" s="2224"/>
      <c r="H218" s="2041"/>
      <c r="I218" s="2005"/>
      <c r="J218" s="2010"/>
      <c r="K218" s="2005"/>
      <c r="L218" s="2004"/>
      <c r="M218" s="2010"/>
      <c r="N218" s="2005"/>
      <c r="O218" s="2052"/>
      <c r="P218" s="2004"/>
      <c r="Q218" s="2004"/>
    </row>
    <row r="219" spans="1:17" s="22" customFormat="1">
      <c r="A219" s="2876"/>
      <c r="B219" s="16" t="s">
        <v>14723</v>
      </c>
      <c r="C219" s="130" t="s">
        <v>18239</v>
      </c>
      <c r="D219" s="107">
        <v>-1613000</v>
      </c>
      <c r="E219" s="2064" t="s">
        <v>18240</v>
      </c>
      <c r="F219" s="2224"/>
      <c r="G219" s="2224"/>
      <c r="H219" s="2041"/>
      <c r="I219" s="2005"/>
      <c r="J219" s="2010"/>
      <c r="K219" s="2005"/>
      <c r="L219" s="2004"/>
      <c r="M219" s="2010"/>
      <c r="N219" s="2005"/>
      <c r="O219" s="2052"/>
      <c r="P219" s="2004"/>
      <c r="Q219" s="2004"/>
    </row>
    <row r="220" spans="1:17" s="22" customFormat="1">
      <c r="A220" s="2876"/>
      <c r="B220" s="16" t="s">
        <v>14723</v>
      </c>
      <c r="C220" s="130" t="s">
        <v>18241</v>
      </c>
      <c r="D220" s="107">
        <v>-3781000</v>
      </c>
      <c r="E220" s="2064" t="s">
        <v>18242</v>
      </c>
      <c r="F220" s="2224"/>
      <c r="G220" s="2224"/>
      <c r="H220" s="2041"/>
      <c r="I220" s="2005"/>
      <c r="J220" s="2010"/>
      <c r="K220" s="2005"/>
      <c r="L220" s="2004"/>
      <c r="M220" s="2010"/>
      <c r="N220" s="2005"/>
      <c r="O220" s="2052"/>
      <c r="P220" s="2004"/>
      <c r="Q220" s="2004"/>
    </row>
    <row r="221" spans="1:17" s="22" customFormat="1">
      <c r="A221" s="2876"/>
      <c r="B221" s="16" t="s">
        <v>14723</v>
      </c>
      <c r="C221" s="130" t="s">
        <v>18243</v>
      </c>
      <c r="D221" s="107">
        <v>-1276800</v>
      </c>
      <c r="E221" s="2064" t="s">
        <v>18244</v>
      </c>
      <c r="F221" s="2224"/>
      <c r="G221" s="2224"/>
      <c r="H221" s="2041"/>
      <c r="I221" s="2005"/>
      <c r="J221" s="2010"/>
      <c r="K221" s="2005"/>
      <c r="L221" s="2004"/>
      <c r="M221" s="2010"/>
      <c r="N221" s="2005"/>
      <c r="O221" s="2052"/>
      <c r="P221" s="2004"/>
      <c r="Q221" s="2004"/>
    </row>
    <row r="222" spans="1:17" s="22" customFormat="1">
      <c r="A222" s="2876"/>
      <c r="B222" s="16" t="s">
        <v>14723</v>
      </c>
      <c r="C222" s="130" t="s">
        <v>18243</v>
      </c>
      <c r="D222" s="107">
        <v>-1650000</v>
      </c>
      <c r="E222" s="2064" t="s">
        <v>18245</v>
      </c>
      <c r="F222" s="2224"/>
      <c r="G222" s="2224"/>
      <c r="H222" s="2041"/>
      <c r="I222" s="2005"/>
      <c r="J222" s="2010"/>
      <c r="K222" s="2005"/>
      <c r="L222" s="2004"/>
      <c r="M222" s="2010"/>
      <c r="N222" s="2005"/>
      <c r="O222" s="2052"/>
      <c r="P222" s="2004"/>
      <c r="Q222" s="2004"/>
    </row>
    <row r="223" spans="1:17" s="22" customFormat="1">
      <c r="A223" s="2876"/>
      <c r="B223" s="16" t="s">
        <v>12125</v>
      </c>
      <c r="C223" s="130" t="s">
        <v>18246</v>
      </c>
      <c r="D223" s="107">
        <v>-1500000</v>
      </c>
      <c r="E223" s="2064">
        <v>5739158</v>
      </c>
      <c r="F223" s="2224"/>
      <c r="G223" s="2224"/>
      <c r="H223" s="2041"/>
      <c r="I223" s="2005"/>
      <c r="J223" s="2010"/>
      <c r="K223" s="2005"/>
      <c r="L223" s="2004"/>
      <c r="M223" s="2010"/>
      <c r="N223" s="2005"/>
      <c r="O223" s="2052"/>
      <c r="P223" s="2004"/>
      <c r="Q223" s="2004"/>
    </row>
    <row r="224" spans="1:17" s="22" customFormat="1">
      <c r="A224" s="2876"/>
      <c r="B224" s="16" t="s">
        <v>12125</v>
      </c>
      <c r="C224" s="130" t="s">
        <v>18247</v>
      </c>
      <c r="D224" s="107">
        <v>-1000000</v>
      </c>
      <c r="E224" s="2064">
        <v>5824880</v>
      </c>
      <c r="F224" s="2224"/>
      <c r="G224" s="2224"/>
      <c r="H224" s="2041"/>
      <c r="I224" s="2005"/>
      <c r="J224" s="2010"/>
      <c r="K224" s="2005"/>
      <c r="L224" s="2004"/>
      <c r="M224" s="2010"/>
      <c r="N224" s="2005"/>
      <c r="O224" s="2052"/>
      <c r="P224" s="2004"/>
      <c r="Q224" s="2004"/>
    </row>
    <row r="225" spans="1:26" s="22" customFormat="1">
      <c r="A225" s="2876"/>
      <c r="B225" s="16" t="s">
        <v>14723</v>
      </c>
      <c r="C225" s="130" t="s">
        <v>18248</v>
      </c>
      <c r="D225" s="107">
        <v>-915000</v>
      </c>
      <c r="E225" s="2064" t="s">
        <v>18249</v>
      </c>
      <c r="F225" s="2224"/>
      <c r="G225" s="2224"/>
      <c r="H225" s="2041"/>
      <c r="I225" s="2005"/>
      <c r="J225" s="2010"/>
      <c r="K225" s="2005"/>
      <c r="L225" s="2004"/>
      <c r="M225" s="2010"/>
      <c r="N225" s="2005"/>
      <c r="O225" s="2052"/>
      <c r="P225" s="2004"/>
      <c r="Q225" s="2004"/>
      <c r="R225" s="2005"/>
      <c r="S225" s="2005"/>
      <c r="T225" s="2005"/>
      <c r="U225" s="2005"/>
      <c r="V225" s="2005"/>
      <c r="W225" s="2005"/>
      <c r="X225" s="2005"/>
      <c r="Y225" s="2005"/>
      <c r="Z225" s="2005"/>
    </row>
    <row r="226" spans="1:26" s="22" customFormat="1">
      <c r="A226" s="2876"/>
      <c r="B226" s="16" t="s">
        <v>14723</v>
      </c>
      <c r="C226" s="130" t="s">
        <v>18250</v>
      </c>
      <c r="D226" s="107">
        <v>-1485000</v>
      </c>
      <c r="E226" s="2064" t="s">
        <v>18251</v>
      </c>
      <c r="F226" s="2224"/>
      <c r="G226" s="2224"/>
      <c r="H226" s="2041"/>
      <c r="I226" s="2005"/>
      <c r="J226" s="2010"/>
      <c r="K226" s="2005"/>
      <c r="L226" s="2004"/>
      <c r="M226" s="2010"/>
      <c r="N226" s="2005"/>
      <c r="O226" s="2052"/>
      <c r="P226" s="2004"/>
      <c r="Q226" s="2004"/>
      <c r="R226" s="2005"/>
      <c r="S226" s="2005"/>
      <c r="T226" s="2005"/>
      <c r="U226" s="2005"/>
      <c r="V226" s="2005"/>
      <c r="W226" s="2005"/>
      <c r="X226" s="2005"/>
      <c r="Y226" s="2005"/>
      <c r="Z226" s="2005"/>
    </row>
    <row r="227" spans="1:26" s="22" customFormat="1">
      <c r="A227" s="2876"/>
      <c r="B227" s="16" t="s">
        <v>14723</v>
      </c>
      <c r="C227" s="130" t="s">
        <v>18252</v>
      </c>
      <c r="D227" s="107">
        <v>-1650000</v>
      </c>
      <c r="E227" s="2064" t="s">
        <v>18253</v>
      </c>
      <c r="F227" s="2224"/>
      <c r="G227" s="2224"/>
      <c r="H227" s="2041"/>
      <c r="I227" s="2005"/>
      <c r="J227" s="2010"/>
      <c r="K227" s="2005"/>
      <c r="L227" s="2004"/>
      <c r="M227" s="2010"/>
      <c r="N227" s="2005"/>
      <c r="O227" s="2052"/>
      <c r="P227" s="2004"/>
      <c r="Q227" s="2004"/>
      <c r="R227" s="2005"/>
      <c r="S227" s="2005"/>
      <c r="T227" s="2005"/>
      <c r="U227" s="2005"/>
      <c r="V227" s="2005"/>
      <c r="W227" s="2005"/>
      <c r="X227" s="2005"/>
      <c r="Y227" s="2005"/>
      <c r="Z227" s="2005"/>
    </row>
    <row r="228" spans="1:26" s="22" customFormat="1">
      <c r="A228" s="2876"/>
      <c r="B228" s="16" t="s">
        <v>14723</v>
      </c>
      <c r="C228" s="130" t="s">
        <v>18254</v>
      </c>
      <c r="D228" s="107">
        <v>-1700000</v>
      </c>
      <c r="E228" s="2064" t="s">
        <v>18255</v>
      </c>
      <c r="F228" s="2224"/>
      <c r="G228" s="2224"/>
      <c r="H228" s="2041"/>
      <c r="I228" s="2005"/>
      <c r="J228" s="2010"/>
      <c r="K228" s="2005"/>
      <c r="L228" s="2004"/>
      <c r="M228" s="2010"/>
      <c r="N228" s="2005"/>
      <c r="O228" s="2052"/>
      <c r="P228" s="2004"/>
      <c r="Q228" s="2004"/>
      <c r="R228" s="2005"/>
      <c r="S228" s="2005"/>
      <c r="T228" s="2005"/>
      <c r="U228" s="2005"/>
      <c r="V228" s="2005"/>
      <c r="W228" s="2005"/>
      <c r="X228" s="2005"/>
      <c r="Y228" s="2005"/>
      <c r="Z228" s="2005"/>
    </row>
    <row r="229" spans="1:26" s="22" customFormat="1">
      <c r="A229" s="2876"/>
      <c r="B229" s="16" t="s">
        <v>14723</v>
      </c>
      <c r="C229" s="130" t="s">
        <v>18254</v>
      </c>
      <c r="D229" s="107">
        <v>-862000</v>
      </c>
      <c r="E229" s="2064" t="s">
        <v>18256</v>
      </c>
      <c r="F229" s="2224"/>
      <c r="G229" s="2224"/>
      <c r="H229" s="2041"/>
      <c r="I229" s="2005"/>
      <c r="J229" s="2010"/>
      <c r="K229" s="2005"/>
      <c r="L229" s="2004"/>
      <c r="M229" s="2010"/>
      <c r="N229" s="2005"/>
      <c r="O229" s="2052"/>
      <c r="P229" s="2004"/>
      <c r="Q229" s="2004"/>
      <c r="R229" s="2005"/>
      <c r="S229" s="2005"/>
      <c r="T229" s="2005"/>
      <c r="U229" s="2005"/>
      <c r="V229" s="2005"/>
      <c r="W229" s="2005"/>
      <c r="X229" s="2005"/>
      <c r="Y229" s="2005"/>
      <c r="Z229" s="2005"/>
    </row>
    <row r="230" spans="1:26" s="22" customFormat="1">
      <c r="A230" s="2876"/>
      <c r="B230" s="16" t="s">
        <v>14723</v>
      </c>
      <c r="C230" s="130" t="s">
        <v>18254</v>
      </c>
      <c r="D230" s="107">
        <v>-2195000</v>
      </c>
      <c r="E230" s="2064"/>
      <c r="F230" s="2224"/>
      <c r="G230" s="2224"/>
      <c r="H230" s="2041"/>
      <c r="I230" s="2005"/>
      <c r="J230" s="2010"/>
      <c r="K230" s="2005"/>
      <c r="L230" s="2004"/>
      <c r="M230" s="2010"/>
      <c r="N230" s="2005"/>
      <c r="O230" s="2052"/>
      <c r="P230" s="2004"/>
      <c r="Q230" s="2004"/>
      <c r="R230" s="2005"/>
      <c r="S230" s="2005"/>
      <c r="T230" s="2005"/>
      <c r="U230" s="2005"/>
      <c r="V230" s="2005"/>
      <c r="W230" s="2005"/>
      <c r="X230" s="2005"/>
      <c r="Y230" s="2005"/>
      <c r="Z230" s="2005"/>
    </row>
    <row r="231" spans="1:26" s="22" customFormat="1">
      <c r="A231" s="2876"/>
      <c r="B231" s="9" t="s">
        <v>18257</v>
      </c>
      <c r="C231" s="129" t="s">
        <v>18258</v>
      </c>
      <c r="D231" s="131">
        <v>-1365000</v>
      </c>
      <c r="E231" s="2064"/>
      <c r="F231" s="2224"/>
      <c r="G231" s="2224"/>
      <c r="H231" s="2041"/>
      <c r="I231" s="2005"/>
      <c r="J231" s="2010"/>
      <c r="K231" s="2005"/>
      <c r="L231" s="2004"/>
      <c r="M231" s="2010"/>
      <c r="N231" s="2005"/>
      <c r="O231" s="2052"/>
      <c r="P231" s="2004"/>
      <c r="Q231" s="2004"/>
      <c r="R231" s="2005"/>
      <c r="S231" s="2005"/>
      <c r="T231" s="2005"/>
      <c r="U231" s="2005"/>
      <c r="V231" s="2005"/>
      <c r="W231" s="2005"/>
      <c r="X231" s="2005"/>
      <c r="Y231" s="2005"/>
      <c r="Z231" s="2005"/>
    </row>
    <row r="232" spans="1:26" s="22" customFormat="1">
      <c r="A232" s="2876"/>
      <c r="B232" s="9" t="s">
        <v>18257</v>
      </c>
      <c r="C232" s="129" t="s">
        <v>18259</v>
      </c>
      <c r="D232" s="131">
        <v>-600000</v>
      </c>
      <c r="E232" s="2064"/>
      <c r="F232" s="2224"/>
      <c r="G232" s="2224"/>
      <c r="H232" s="2041"/>
      <c r="I232" s="2005"/>
      <c r="J232" s="2010"/>
      <c r="K232" s="2005"/>
      <c r="L232" s="2004"/>
      <c r="M232" s="2010"/>
      <c r="N232" s="2005"/>
      <c r="O232" s="2052"/>
      <c r="P232" s="2004"/>
      <c r="Q232" s="2004"/>
      <c r="R232" s="2005"/>
      <c r="S232" s="2005"/>
      <c r="T232" s="2005"/>
      <c r="U232" s="2005"/>
      <c r="V232" s="2005"/>
      <c r="W232" s="2005"/>
      <c r="X232" s="2005"/>
      <c r="Y232" s="2005"/>
      <c r="Z232" s="2005"/>
    </row>
    <row r="233" spans="1:26" s="22" customFormat="1">
      <c r="A233" s="2876"/>
      <c r="B233" s="9" t="s">
        <v>18260</v>
      </c>
      <c r="C233" s="8" t="s">
        <v>18261</v>
      </c>
      <c r="D233" s="36">
        <v>-164000</v>
      </c>
      <c r="E233" s="2007">
        <v>5632055</v>
      </c>
      <c r="F233" s="2224"/>
      <c r="G233" s="2224"/>
      <c r="H233" s="2041"/>
      <c r="I233" s="2005"/>
      <c r="J233" s="2010"/>
      <c r="K233" s="2005"/>
      <c r="L233" s="2004"/>
      <c r="M233" s="2010"/>
      <c r="N233" s="2005"/>
      <c r="O233" s="2052"/>
      <c r="P233" s="2004"/>
      <c r="Q233" s="2004"/>
      <c r="R233" s="2005"/>
      <c r="S233" s="2005"/>
      <c r="T233" s="2005"/>
      <c r="U233" s="2005"/>
      <c r="V233" s="2005"/>
      <c r="W233" s="2005"/>
      <c r="X233" s="2005"/>
      <c r="Y233" s="2005">
        <v>31428240</v>
      </c>
      <c r="Z233" s="2005" t="s">
        <v>18262</v>
      </c>
    </row>
    <row r="234" spans="1:26" s="22" customFormat="1">
      <c r="A234" s="2876"/>
      <c r="B234" s="9" t="s">
        <v>18263</v>
      </c>
      <c r="C234" s="8" t="s">
        <v>18264</v>
      </c>
      <c r="D234" s="36">
        <v>-300000</v>
      </c>
      <c r="E234" s="2007" t="s">
        <v>18265</v>
      </c>
      <c r="F234" s="2224"/>
      <c r="G234" s="2224"/>
      <c r="H234" s="2041"/>
      <c r="I234" s="2005"/>
      <c r="J234" s="2010"/>
      <c r="K234" s="2005"/>
      <c r="L234" s="2004"/>
      <c r="M234" s="2010"/>
      <c r="N234" s="2005"/>
      <c r="O234" s="2052"/>
      <c r="P234" s="2004"/>
      <c r="Q234" s="2004"/>
      <c r="R234" s="2005"/>
      <c r="S234" s="2005"/>
      <c r="T234" s="2005"/>
      <c r="U234" s="2005"/>
      <c r="V234" s="2005"/>
      <c r="W234" s="2005"/>
      <c r="X234" s="2005"/>
      <c r="Y234" s="2005"/>
      <c r="Z234" s="2005"/>
    </row>
    <row r="235" spans="1:26" s="22" customFormat="1">
      <c r="A235" s="2876"/>
      <c r="B235" s="9" t="s">
        <v>18263</v>
      </c>
      <c r="C235" s="8" t="s">
        <v>18266</v>
      </c>
      <c r="D235" s="36">
        <v>-250000</v>
      </c>
      <c r="E235" s="2007" t="s">
        <v>18265</v>
      </c>
      <c r="F235" s="2224"/>
      <c r="G235" s="2224"/>
      <c r="H235" s="2041"/>
      <c r="I235" s="2005"/>
      <c r="J235" s="2010"/>
      <c r="K235" s="2005"/>
      <c r="L235" s="2004"/>
      <c r="M235" s="2010"/>
      <c r="N235" s="2005"/>
      <c r="O235" s="2052"/>
      <c r="P235" s="2004"/>
      <c r="Q235" s="2004"/>
      <c r="R235" s="2005"/>
      <c r="S235" s="2005"/>
      <c r="T235" s="2005"/>
      <c r="U235" s="2005"/>
      <c r="V235" s="2005"/>
      <c r="W235" s="2005"/>
      <c r="X235" s="2005"/>
      <c r="Y235" s="2005"/>
      <c r="Z235" s="2005"/>
    </row>
    <row r="236" spans="1:26" s="22" customFormat="1">
      <c r="A236" s="2876"/>
      <c r="B236" s="9" t="s">
        <v>18263</v>
      </c>
      <c r="C236" s="8" t="s">
        <v>18267</v>
      </c>
      <c r="D236" s="36">
        <v>-191300</v>
      </c>
      <c r="E236" s="2004">
        <v>5797611</v>
      </c>
      <c r="F236" s="2041" t="s">
        <v>18268</v>
      </c>
      <c r="G236" s="2224"/>
      <c r="H236" s="2005"/>
      <c r="I236" s="2005"/>
      <c r="J236" s="2010"/>
      <c r="K236" s="2005"/>
      <c r="L236" s="2004"/>
      <c r="M236" s="2010"/>
      <c r="N236" s="2005"/>
      <c r="O236" s="2052"/>
      <c r="P236" s="2004"/>
      <c r="Q236" s="2004"/>
      <c r="R236" s="2005"/>
      <c r="S236" s="2005"/>
      <c r="T236" s="2005"/>
      <c r="U236" s="2005"/>
      <c r="V236" s="2005"/>
      <c r="W236" s="2005"/>
      <c r="X236" s="2005"/>
      <c r="Y236" s="2005"/>
      <c r="Z236" s="2005"/>
    </row>
    <row r="237" spans="1:26" s="850" customFormat="1" ht="14.25">
      <c r="A237" s="17"/>
      <c r="B237" s="9" t="s">
        <v>18269</v>
      </c>
      <c r="C237" s="8" t="s">
        <v>18270</v>
      </c>
      <c r="D237" s="36">
        <v>-265000</v>
      </c>
      <c r="E237" s="208" t="s">
        <v>18271</v>
      </c>
      <c r="F237" s="2041"/>
      <c r="G237" s="586"/>
      <c r="H237" s="2005"/>
      <c r="I237" s="2005"/>
      <c r="J237" s="2010"/>
      <c r="K237" s="2005"/>
      <c r="L237" s="2004"/>
      <c r="M237" s="2010"/>
      <c r="N237" s="2005"/>
      <c r="O237" s="2052"/>
      <c r="P237" s="2004"/>
      <c r="Q237" s="2004"/>
      <c r="R237" s="2005"/>
      <c r="S237" s="2005"/>
      <c r="T237" s="2005"/>
      <c r="U237" s="2005"/>
      <c r="V237" s="2005"/>
      <c r="W237" s="2005"/>
      <c r="X237" s="2005"/>
      <c r="Y237" s="2005"/>
      <c r="Z237" s="2005"/>
    </row>
    <row r="238" spans="1:26" s="22" customFormat="1" ht="14.25">
      <c r="A238" s="2876"/>
      <c r="B238" s="9" t="s">
        <v>18257</v>
      </c>
      <c r="C238" s="8" t="s">
        <v>17636</v>
      </c>
      <c r="D238" s="36">
        <v>-2500000</v>
      </c>
      <c r="E238" s="208"/>
      <c r="F238" s="2041"/>
      <c r="G238" s="586"/>
      <c r="H238" s="2005"/>
      <c r="I238" s="2005"/>
      <c r="J238" s="2010"/>
      <c r="K238" s="2005"/>
      <c r="L238" s="2004"/>
      <c r="M238" s="2010"/>
      <c r="N238" s="2005"/>
      <c r="O238" s="2052"/>
      <c r="P238" s="2004"/>
      <c r="Q238" s="2004"/>
      <c r="R238" s="2005"/>
      <c r="S238" s="2005"/>
      <c r="T238" s="2005"/>
      <c r="U238" s="2005"/>
      <c r="V238" s="2005"/>
      <c r="W238" s="2005"/>
      <c r="X238" s="2005"/>
      <c r="Y238" s="2005"/>
      <c r="Z238" s="2005"/>
    </row>
    <row r="239" spans="1:26" s="850" customFormat="1" ht="14.25">
      <c r="A239" s="17"/>
      <c r="B239" s="9" t="s">
        <v>18269</v>
      </c>
      <c r="C239" s="8" t="s">
        <v>18272</v>
      </c>
      <c r="D239" s="36">
        <v>-360000</v>
      </c>
      <c r="E239" s="208" t="s">
        <v>18271</v>
      </c>
      <c r="F239" s="2041"/>
      <c r="G239" s="586"/>
      <c r="H239" s="2005"/>
      <c r="I239" s="2005"/>
      <c r="J239" s="2010"/>
      <c r="K239" s="2005"/>
      <c r="L239" s="2004"/>
      <c r="M239" s="2010"/>
      <c r="N239" s="2005"/>
      <c r="O239" s="2052"/>
      <c r="P239" s="2004"/>
      <c r="Q239" s="2004"/>
      <c r="R239" s="2005"/>
      <c r="S239" s="2005"/>
      <c r="T239" s="2005"/>
      <c r="U239" s="2005"/>
      <c r="V239" s="2005"/>
      <c r="W239" s="2005"/>
      <c r="X239" s="2005"/>
      <c r="Y239" s="2005"/>
      <c r="Z239" s="2005"/>
    </row>
    <row r="240" spans="1:26" s="22" customFormat="1" ht="14.25">
      <c r="A240" s="2876"/>
      <c r="B240" s="9" t="s">
        <v>18257</v>
      </c>
      <c r="C240" s="8" t="s">
        <v>18273</v>
      </c>
      <c r="D240" s="36">
        <v>-1200000</v>
      </c>
      <c r="E240" s="208"/>
      <c r="F240" s="2041"/>
      <c r="G240" s="586"/>
      <c r="H240" s="2005"/>
      <c r="I240" s="2005"/>
      <c r="J240" s="2010"/>
      <c r="K240" s="2005"/>
      <c r="L240" s="2004"/>
      <c r="M240" s="2010"/>
      <c r="N240" s="2005"/>
      <c r="O240" s="2052"/>
      <c r="P240" s="2004"/>
      <c r="Q240" s="2004"/>
      <c r="R240" s="2005"/>
      <c r="S240" s="2005"/>
      <c r="T240" s="2005"/>
      <c r="U240" s="2005"/>
      <c r="V240" s="2005"/>
      <c r="W240" s="2005"/>
      <c r="X240" s="2005"/>
      <c r="Y240" s="2005"/>
      <c r="Z240" s="2005"/>
    </row>
    <row r="241" spans="1:17" s="850" customFormat="1" ht="14.25">
      <c r="A241" s="17"/>
      <c r="B241" s="9" t="s">
        <v>18269</v>
      </c>
      <c r="C241" s="8" t="s">
        <v>18274</v>
      </c>
      <c r="D241" s="36">
        <v>-400000</v>
      </c>
      <c r="E241" s="208"/>
      <c r="F241" s="2041"/>
      <c r="G241" s="586"/>
      <c r="H241" s="2005"/>
      <c r="I241" s="2005"/>
      <c r="J241" s="2010"/>
      <c r="K241" s="2005"/>
      <c r="L241" s="2004"/>
      <c r="M241" s="2010"/>
      <c r="N241" s="2005"/>
      <c r="O241" s="2052"/>
      <c r="P241" s="2004"/>
      <c r="Q241" s="2004"/>
    </row>
    <row r="242" spans="1:17" s="22" customFormat="1">
      <c r="A242" s="2876"/>
      <c r="B242" s="9" t="s">
        <v>18257</v>
      </c>
      <c r="C242" s="8" t="s">
        <v>18274</v>
      </c>
      <c r="D242" s="36">
        <v>-2700000</v>
      </c>
      <c r="E242" s="345" t="s">
        <v>18275</v>
      </c>
      <c r="F242" s="2041"/>
      <c r="G242" s="587"/>
      <c r="H242" s="2005"/>
      <c r="I242" s="2005"/>
      <c r="J242" s="2010"/>
      <c r="K242" s="2005"/>
      <c r="L242" s="2004"/>
      <c r="M242" s="2010"/>
      <c r="N242" s="2005"/>
      <c r="O242" s="2052"/>
      <c r="P242" s="2004"/>
      <c r="Q242" s="2004"/>
    </row>
    <row r="243" spans="1:17" s="22" customFormat="1">
      <c r="A243" s="2876"/>
      <c r="B243" s="9" t="s">
        <v>18257</v>
      </c>
      <c r="C243" s="8" t="s">
        <v>18276</v>
      </c>
      <c r="D243" s="36">
        <v>-1300000</v>
      </c>
      <c r="E243" s="334" t="s">
        <v>18277</v>
      </c>
      <c r="F243" s="2041"/>
      <c r="G243" s="588"/>
      <c r="H243" s="2005"/>
      <c r="I243" s="2005"/>
      <c r="J243" s="2010"/>
      <c r="K243" s="2005"/>
      <c r="L243" s="2004"/>
      <c r="M243" s="2010"/>
      <c r="N243" s="2005"/>
      <c r="O243" s="2052"/>
      <c r="P243" s="2004"/>
      <c r="Q243" s="2004"/>
    </row>
    <row r="244" spans="1:17" s="850" customFormat="1">
      <c r="A244" s="17"/>
      <c r="B244" s="9" t="s">
        <v>18269</v>
      </c>
      <c r="C244" s="8" t="s">
        <v>18278</v>
      </c>
      <c r="D244" s="36">
        <v>-380000</v>
      </c>
      <c r="E244" s="2007"/>
      <c r="F244" s="2041"/>
      <c r="G244" s="2224"/>
      <c r="H244" s="2005"/>
      <c r="I244" s="2005"/>
      <c r="J244" s="2010"/>
      <c r="K244" s="2005"/>
      <c r="L244" s="2004"/>
      <c r="M244" s="2010"/>
      <c r="N244" s="2005"/>
      <c r="O244" s="2052"/>
      <c r="P244" s="2004"/>
      <c r="Q244" s="2004"/>
    </row>
    <row r="245" spans="1:17" s="22" customFormat="1">
      <c r="A245" s="2876"/>
      <c r="B245" s="9" t="s">
        <v>18263</v>
      </c>
      <c r="C245" s="8" t="s">
        <v>18279</v>
      </c>
      <c r="D245" s="36">
        <v>-1000000</v>
      </c>
      <c r="E245" s="345">
        <v>6121758</v>
      </c>
      <c r="F245" s="2041"/>
      <c r="G245" s="587"/>
      <c r="H245" s="2005"/>
      <c r="I245" s="2005"/>
      <c r="J245" s="2010"/>
      <c r="K245" s="2005"/>
      <c r="L245" s="2004"/>
      <c r="M245" s="2010"/>
      <c r="N245" s="2005"/>
      <c r="O245" s="2052"/>
      <c r="P245" s="2004"/>
      <c r="Q245" s="2004"/>
    </row>
    <row r="246" spans="1:17" s="22" customFormat="1">
      <c r="A246" s="2876"/>
      <c r="B246" s="9" t="s">
        <v>18257</v>
      </c>
      <c r="C246" s="8" t="s">
        <v>18280</v>
      </c>
      <c r="D246" s="36">
        <v>-5170000</v>
      </c>
      <c r="E246" s="345" t="s">
        <v>18281</v>
      </c>
      <c r="F246" s="2005" t="s">
        <v>18282</v>
      </c>
      <c r="G246" s="587"/>
      <c r="H246" s="2005"/>
      <c r="I246" s="2005"/>
      <c r="J246" s="2010"/>
      <c r="K246" s="2005"/>
      <c r="L246" s="2004"/>
      <c r="M246" s="2010"/>
      <c r="N246" s="2005"/>
      <c r="O246" s="2052"/>
      <c r="P246" s="2004"/>
      <c r="Q246" s="2004"/>
    </row>
    <row r="247" spans="1:17" s="22" customFormat="1">
      <c r="A247" s="2876"/>
      <c r="B247" s="9" t="s">
        <v>18263</v>
      </c>
      <c r="C247" s="8" t="s">
        <v>18283</v>
      </c>
      <c r="D247" s="36">
        <v>-500000</v>
      </c>
      <c r="E247" s="2007" t="s">
        <v>18284</v>
      </c>
      <c r="F247" s="2005"/>
      <c r="G247" s="2224"/>
      <c r="H247" s="2005"/>
      <c r="I247" s="2005"/>
      <c r="J247" s="2010"/>
      <c r="K247" s="2005"/>
      <c r="L247" s="2004"/>
      <c r="M247" s="2010"/>
      <c r="N247" s="2005"/>
      <c r="O247" s="2052"/>
      <c r="P247" s="2004"/>
      <c r="Q247" s="2004"/>
    </row>
    <row r="248" spans="1:17" s="22" customFormat="1">
      <c r="A248" s="2876"/>
      <c r="B248" s="9" t="s">
        <v>18257</v>
      </c>
      <c r="C248" s="8" t="s">
        <v>18285</v>
      </c>
      <c r="D248" s="36">
        <v>-4500000</v>
      </c>
      <c r="E248" s="2007" t="s">
        <v>18286</v>
      </c>
      <c r="F248" s="2005" t="s">
        <v>18287</v>
      </c>
      <c r="G248" s="2224"/>
      <c r="H248" s="2005"/>
      <c r="I248" s="2005"/>
      <c r="J248" s="2010"/>
      <c r="K248" s="2005"/>
      <c r="L248" s="2004"/>
      <c r="M248" s="2010"/>
      <c r="N248" s="2005"/>
      <c r="O248" s="2052"/>
      <c r="P248" s="2004"/>
      <c r="Q248" s="2004"/>
    </row>
    <row r="249" spans="1:17" s="22" customFormat="1">
      <c r="A249" s="2876"/>
      <c r="B249" s="9" t="s">
        <v>18257</v>
      </c>
      <c r="C249" s="8" t="s">
        <v>18288</v>
      </c>
      <c r="D249" s="36">
        <v>-4100000</v>
      </c>
      <c r="E249" s="2007" t="s">
        <v>18289</v>
      </c>
      <c r="F249" s="2005" t="s">
        <v>18287</v>
      </c>
      <c r="G249" s="2224"/>
      <c r="H249" s="2005"/>
      <c r="I249" s="2005"/>
      <c r="J249" s="2010"/>
      <c r="K249" s="2005"/>
      <c r="L249" s="2004"/>
      <c r="M249" s="2010"/>
      <c r="N249" s="2005"/>
      <c r="O249" s="2052"/>
      <c r="P249" s="2004"/>
      <c r="Q249" s="2004"/>
    </row>
    <row r="250" spans="1:17" s="22" customFormat="1">
      <c r="A250" s="2876"/>
      <c r="B250" s="9" t="s">
        <v>18257</v>
      </c>
      <c r="C250" s="8" t="s">
        <v>18290</v>
      </c>
      <c r="D250" s="36">
        <v>-1510000</v>
      </c>
      <c r="E250" s="2007" t="s">
        <v>18291</v>
      </c>
      <c r="F250" s="2005" t="s">
        <v>18292</v>
      </c>
      <c r="G250" s="2224"/>
      <c r="H250" s="2005"/>
      <c r="I250" s="2005"/>
      <c r="J250" s="2010"/>
      <c r="K250" s="2005"/>
      <c r="L250" s="2004"/>
      <c r="M250" s="2010"/>
      <c r="N250" s="2005"/>
      <c r="O250" s="2052"/>
      <c r="P250" s="2004"/>
      <c r="Q250" s="2004"/>
    </row>
    <row r="251" spans="1:17" s="22" customFormat="1">
      <c r="A251" s="2876"/>
      <c r="B251" s="9" t="s">
        <v>18257</v>
      </c>
      <c r="C251" s="8" t="s">
        <v>18293</v>
      </c>
      <c r="D251" s="36">
        <v>-8925000</v>
      </c>
      <c r="E251" s="2007" t="s">
        <v>18294</v>
      </c>
      <c r="F251" s="2005" t="s">
        <v>18295</v>
      </c>
      <c r="G251" s="2224"/>
      <c r="H251" s="2005"/>
      <c r="I251" s="2005"/>
      <c r="J251" s="2010"/>
      <c r="K251" s="2005"/>
      <c r="L251" s="2004"/>
      <c r="M251" s="2010"/>
      <c r="N251" s="2005"/>
      <c r="O251" s="2052"/>
      <c r="P251" s="2004"/>
      <c r="Q251" s="2004"/>
    </row>
    <row r="252" spans="1:17" s="22" customFormat="1">
      <c r="A252" s="2876"/>
      <c r="B252" s="9" t="s">
        <v>18263</v>
      </c>
      <c r="C252" s="8" t="s">
        <v>18296</v>
      </c>
      <c r="D252" s="36">
        <v>-800000</v>
      </c>
      <c r="E252" s="2007" t="s">
        <v>6216</v>
      </c>
      <c r="F252" s="2005"/>
      <c r="G252" s="2224"/>
      <c r="H252" s="2005"/>
      <c r="I252" s="2005"/>
      <c r="J252" s="2010"/>
      <c r="K252" s="2005"/>
      <c r="L252" s="2004"/>
      <c r="M252" s="2010"/>
      <c r="N252" s="2005"/>
      <c r="O252" s="2052"/>
      <c r="P252" s="2004"/>
      <c r="Q252" s="2004"/>
    </row>
    <row r="253" spans="1:17" s="22" customFormat="1">
      <c r="A253" s="2876"/>
      <c r="B253" s="9" t="s">
        <v>11812</v>
      </c>
      <c r="C253" s="8" t="s">
        <v>18297</v>
      </c>
      <c r="D253" s="36">
        <v>-1850000</v>
      </c>
      <c r="E253" s="2007" t="s">
        <v>18298</v>
      </c>
      <c r="F253" s="2005" t="s">
        <v>18299</v>
      </c>
      <c r="G253" s="2224"/>
      <c r="H253" s="2005"/>
      <c r="I253" s="2005"/>
      <c r="J253" s="2010"/>
      <c r="K253" s="2005"/>
      <c r="L253" s="2004"/>
      <c r="M253" s="2010"/>
      <c r="N253" s="2005"/>
      <c r="O253" s="2052"/>
      <c r="P253" s="2004"/>
      <c r="Q253" s="2004"/>
    </row>
    <row r="254" spans="1:17" s="22" customFormat="1">
      <c r="A254" s="2876"/>
      <c r="B254" s="9" t="s">
        <v>11812</v>
      </c>
      <c r="C254" s="8" t="s">
        <v>18300</v>
      </c>
      <c r="D254" s="36">
        <v>-1490000</v>
      </c>
      <c r="E254" s="2007" t="s">
        <v>18301</v>
      </c>
      <c r="F254" s="2005" t="s">
        <v>18302</v>
      </c>
      <c r="G254" s="2224"/>
      <c r="H254" s="2005"/>
      <c r="I254" s="2005"/>
      <c r="J254" s="2010"/>
      <c r="K254" s="2005"/>
      <c r="L254" s="2004"/>
      <c r="M254" s="2010"/>
      <c r="N254" s="2005"/>
      <c r="O254" s="2052"/>
      <c r="P254" s="2004"/>
      <c r="Q254" s="2004"/>
    </row>
    <row r="255" spans="1:17" s="22" customFormat="1">
      <c r="A255" s="2876"/>
      <c r="B255" s="9" t="s">
        <v>11812</v>
      </c>
      <c r="C255" s="8" t="s">
        <v>18303</v>
      </c>
      <c r="D255" s="36">
        <v>-3170000</v>
      </c>
      <c r="E255" s="2007" t="s">
        <v>18304</v>
      </c>
      <c r="F255" s="2005" t="s">
        <v>18305</v>
      </c>
      <c r="G255" s="2224"/>
      <c r="H255" s="2005"/>
      <c r="I255" s="2005"/>
      <c r="J255" s="2010"/>
      <c r="K255" s="2005"/>
      <c r="L255" s="2004"/>
      <c r="M255" s="2010"/>
      <c r="N255" s="2005"/>
      <c r="O255" s="2052"/>
      <c r="P255" s="2004"/>
      <c r="Q255" s="2004"/>
    </row>
    <row r="256" spans="1:17" s="22" customFormat="1">
      <c r="A256" s="2876"/>
      <c r="B256" s="9" t="s">
        <v>11812</v>
      </c>
      <c r="C256" s="8" t="s">
        <v>18306</v>
      </c>
      <c r="D256" s="36">
        <v>-1520000</v>
      </c>
      <c r="E256" s="2007" t="s">
        <v>18307</v>
      </c>
      <c r="F256" s="2005" t="s">
        <v>18308</v>
      </c>
      <c r="G256" s="2224"/>
      <c r="H256" s="2005"/>
      <c r="I256" s="2005"/>
      <c r="J256" s="2010"/>
      <c r="K256" s="2005"/>
      <c r="L256" s="2004"/>
      <c r="M256" s="2010"/>
      <c r="N256" s="2005"/>
      <c r="O256" s="2052"/>
      <c r="P256" s="2004"/>
      <c r="Q256" s="2004"/>
    </row>
    <row r="257" spans="1:17" s="850" customFormat="1">
      <c r="A257" s="17"/>
      <c r="B257" s="9" t="s">
        <v>18309</v>
      </c>
      <c r="C257" s="8" t="s">
        <v>18310</v>
      </c>
      <c r="D257" s="36">
        <v>-515000</v>
      </c>
      <c r="E257" s="2007"/>
      <c r="F257" s="2005"/>
      <c r="G257" s="2224"/>
      <c r="H257" s="2005"/>
      <c r="I257" s="2005"/>
      <c r="J257" s="2010"/>
      <c r="K257" s="2005"/>
      <c r="L257" s="2004"/>
      <c r="M257" s="2010"/>
      <c r="N257" s="2005"/>
      <c r="O257" s="2052"/>
      <c r="P257" s="2004"/>
      <c r="Q257" s="2004"/>
    </row>
    <row r="258" spans="1:17" s="22" customFormat="1">
      <c r="A258" s="2876"/>
      <c r="B258" s="9" t="s">
        <v>11812</v>
      </c>
      <c r="C258" s="8" t="s">
        <v>18311</v>
      </c>
      <c r="D258" s="36">
        <v>-2320000</v>
      </c>
      <c r="E258" s="2007" t="s">
        <v>18312</v>
      </c>
      <c r="F258" s="2005" t="s">
        <v>18313</v>
      </c>
      <c r="G258" s="2224"/>
      <c r="H258" s="2005"/>
      <c r="I258" s="2005"/>
      <c r="J258" s="2010"/>
      <c r="K258" s="2005"/>
      <c r="L258" s="2004"/>
      <c r="M258" s="2010"/>
      <c r="N258" s="2005"/>
      <c r="O258" s="2052"/>
      <c r="P258" s="2004"/>
      <c r="Q258" s="2004"/>
    </row>
    <row r="259" spans="1:17" s="22" customFormat="1">
      <c r="A259" s="2876"/>
      <c r="B259" s="9" t="s">
        <v>11812</v>
      </c>
      <c r="C259" s="8" t="s">
        <v>18314</v>
      </c>
      <c r="D259" s="36">
        <v>-1335000</v>
      </c>
      <c r="E259" s="2007" t="s">
        <v>18315</v>
      </c>
      <c r="F259" s="2005" t="s">
        <v>18316</v>
      </c>
      <c r="G259" s="2224"/>
      <c r="H259" s="2005"/>
      <c r="I259" s="2005"/>
      <c r="J259" s="2010"/>
      <c r="K259" s="2005"/>
      <c r="L259" s="2004"/>
      <c r="M259" s="2010"/>
      <c r="N259" s="2005"/>
      <c r="O259" s="2052"/>
      <c r="P259" s="2004"/>
      <c r="Q259" s="2004"/>
    </row>
    <row r="260" spans="1:17" s="22" customFormat="1">
      <c r="A260" s="2876"/>
      <c r="B260" s="9" t="s">
        <v>11812</v>
      </c>
      <c r="C260" s="8" t="s">
        <v>17424</v>
      </c>
      <c r="D260" s="36">
        <v>-1520000</v>
      </c>
      <c r="E260" s="2007" t="s">
        <v>18317</v>
      </c>
      <c r="F260" s="2005" t="s">
        <v>18313</v>
      </c>
      <c r="G260" s="2224"/>
      <c r="H260" s="2005"/>
      <c r="I260" s="2005"/>
      <c r="J260" s="2010"/>
      <c r="K260" s="2005"/>
      <c r="L260" s="2004"/>
      <c r="M260" s="2010"/>
      <c r="N260" s="2005"/>
      <c r="O260" s="2052"/>
      <c r="P260" s="2004"/>
      <c r="Q260" s="2004"/>
    </row>
    <row r="261" spans="1:17" s="22" customFormat="1">
      <c r="A261" s="2876"/>
      <c r="B261" s="9" t="s">
        <v>11812</v>
      </c>
      <c r="C261" s="8" t="s">
        <v>18318</v>
      </c>
      <c r="D261" s="36">
        <v>-3375000</v>
      </c>
      <c r="E261" s="2007" t="s">
        <v>18319</v>
      </c>
      <c r="F261" s="2005" t="s">
        <v>18313</v>
      </c>
      <c r="G261" s="2224"/>
      <c r="H261" s="2005"/>
      <c r="I261" s="2005"/>
      <c r="J261" s="2010"/>
      <c r="K261" s="2005"/>
      <c r="L261" s="2004"/>
      <c r="M261" s="2010"/>
      <c r="N261" s="2005"/>
      <c r="O261" s="2052"/>
      <c r="P261" s="2004"/>
      <c r="Q261" s="2004"/>
    </row>
    <row r="262" spans="1:17" s="22" customFormat="1">
      <c r="A262" s="2876"/>
      <c r="B262" s="9" t="s">
        <v>11812</v>
      </c>
      <c r="C262" s="8" t="s">
        <v>18320</v>
      </c>
      <c r="D262" s="36">
        <v>-1520000</v>
      </c>
      <c r="E262" s="2007" t="s">
        <v>18321</v>
      </c>
      <c r="F262" s="2005" t="s">
        <v>18322</v>
      </c>
      <c r="G262" s="2224"/>
      <c r="H262" s="2005"/>
      <c r="I262" s="2005"/>
      <c r="J262" s="2010"/>
      <c r="K262" s="2005"/>
      <c r="L262" s="2004"/>
      <c r="M262" s="2010"/>
      <c r="N262" s="2005"/>
      <c r="O262" s="2052"/>
      <c r="P262" s="2004"/>
      <c r="Q262" s="2004"/>
    </row>
    <row r="263" spans="1:17" s="22" customFormat="1">
      <c r="A263" s="2876"/>
      <c r="B263" s="9" t="s">
        <v>11812</v>
      </c>
      <c r="C263" s="8" t="s">
        <v>18323</v>
      </c>
      <c r="D263" s="36">
        <v>-2800000</v>
      </c>
      <c r="E263" s="2007" t="s">
        <v>18324</v>
      </c>
      <c r="F263" s="2005" t="s">
        <v>18325</v>
      </c>
      <c r="G263" s="2224"/>
      <c r="H263" s="2005"/>
      <c r="I263" s="2005"/>
      <c r="J263" s="2010"/>
      <c r="K263" s="2005"/>
      <c r="L263" s="2004"/>
      <c r="M263" s="2010"/>
      <c r="N263" s="2005"/>
      <c r="O263" s="2052"/>
      <c r="P263" s="2004"/>
      <c r="Q263" s="2004"/>
    </row>
    <row r="264" spans="1:17" s="22" customFormat="1">
      <c r="A264" s="2876"/>
      <c r="B264" s="9" t="s">
        <v>11812</v>
      </c>
      <c r="C264" s="8" t="s">
        <v>9492</v>
      </c>
      <c r="D264" s="36">
        <v>-3150000</v>
      </c>
      <c r="E264" s="2007" t="s">
        <v>18326</v>
      </c>
      <c r="F264" s="2224" t="s">
        <v>18327</v>
      </c>
      <c r="G264" s="2224"/>
      <c r="H264" s="2041"/>
      <c r="I264" s="2005"/>
      <c r="J264" s="2010"/>
      <c r="K264" s="2005"/>
      <c r="L264" s="2004"/>
      <c r="M264" s="2010"/>
      <c r="N264" s="2005"/>
      <c r="O264" s="2052"/>
      <c r="P264" s="2004"/>
      <c r="Q264" s="2004"/>
    </row>
    <row r="265" spans="1:17" s="22" customFormat="1">
      <c r="A265" s="2876"/>
      <c r="B265" s="9" t="s">
        <v>11812</v>
      </c>
      <c r="C265" s="8" t="s">
        <v>18328</v>
      </c>
      <c r="D265" s="36">
        <v>-2890000</v>
      </c>
      <c r="E265" s="2007" t="s">
        <v>18329</v>
      </c>
      <c r="F265" s="2224" t="s">
        <v>18327</v>
      </c>
      <c r="G265" s="2224"/>
      <c r="H265" s="2041"/>
      <c r="I265" s="2005"/>
      <c r="J265" s="2010"/>
      <c r="K265" s="2005"/>
      <c r="L265" s="2004"/>
      <c r="M265" s="2010"/>
      <c r="N265" s="2005"/>
      <c r="O265" s="2052"/>
      <c r="P265" s="2004"/>
      <c r="Q265" s="2004"/>
    </row>
    <row r="266" spans="1:17" s="22" customFormat="1">
      <c r="A266" s="2876"/>
      <c r="B266" s="9" t="s">
        <v>11812</v>
      </c>
      <c r="C266" s="8" t="s">
        <v>6213</v>
      </c>
      <c r="D266" s="36">
        <v>-6534000</v>
      </c>
      <c r="E266" s="345" t="s">
        <v>18330</v>
      </c>
      <c r="F266" s="2224" t="s">
        <v>18331</v>
      </c>
      <c r="G266" s="2224"/>
      <c r="H266" s="2041"/>
      <c r="I266" s="2005"/>
      <c r="J266" s="2010"/>
      <c r="K266" s="2005"/>
      <c r="L266" s="2004"/>
      <c r="M266" s="2010"/>
      <c r="N266" s="2005"/>
      <c r="O266" s="2052"/>
      <c r="P266" s="2004"/>
      <c r="Q266" s="2004"/>
    </row>
    <row r="267" spans="1:17" s="22" customFormat="1">
      <c r="A267" s="2876"/>
      <c r="B267" s="9" t="s">
        <v>11812</v>
      </c>
      <c r="C267" s="8" t="s">
        <v>14113</v>
      </c>
      <c r="D267" s="36">
        <v>-1850000</v>
      </c>
      <c r="E267" s="345" t="s">
        <v>18332</v>
      </c>
      <c r="F267" s="2224" t="s">
        <v>18333</v>
      </c>
      <c r="G267" s="2224"/>
      <c r="H267" s="2041"/>
      <c r="I267" s="2005"/>
      <c r="J267" s="2010"/>
      <c r="K267" s="2005"/>
      <c r="L267" s="2004"/>
      <c r="M267" s="2010"/>
      <c r="N267" s="2005"/>
      <c r="O267" s="2052"/>
      <c r="P267" s="2004"/>
      <c r="Q267" s="2004"/>
    </row>
    <row r="268" spans="1:17" s="22" customFormat="1">
      <c r="A268" s="2876"/>
      <c r="B268" s="9" t="s">
        <v>11812</v>
      </c>
      <c r="C268" s="8" t="s">
        <v>17799</v>
      </c>
      <c r="D268" s="36">
        <v>-3300000</v>
      </c>
      <c r="E268" s="345" t="s">
        <v>18334</v>
      </c>
      <c r="F268" s="2224" t="s">
        <v>18335</v>
      </c>
      <c r="G268" s="2224"/>
      <c r="H268" s="2041"/>
      <c r="I268" s="2005"/>
      <c r="J268" s="2010"/>
      <c r="K268" s="2005"/>
      <c r="L268" s="2004"/>
      <c r="M268" s="2010"/>
      <c r="N268" s="2005"/>
      <c r="O268" s="2052"/>
      <c r="P268" s="2004"/>
      <c r="Q268" s="2004"/>
    </row>
    <row r="269" spans="1:17" s="22" customFormat="1">
      <c r="A269" s="2876"/>
      <c r="B269" s="9" t="s">
        <v>11812</v>
      </c>
      <c r="C269" s="8" t="s">
        <v>14114</v>
      </c>
      <c r="D269" s="36">
        <v>-1685000</v>
      </c>
      <c r="E269" s="345" t="s">
        <v>18336</v>
      </c>
      <c r="F269" s="2224" t="s">
        <v>18337</v>
      </c>
      <c r="G269" s="2224"/>
      <c r="H269" s="2041"/>
      <c r="I269" s="2005"/>
      <c r="J269" s="2010"/>
      <c r="K269" s="2005"/>
      <c r="L269" s="2004"/>
      <c r="M269" s="2010"/>
      <c r="N269" s="2005"/>
      <c r="O269" s="2052"/>
      <c r="P269" s="2004"/>
      <c r="Q269" s="2004"/>
    </row>
    <row r="270" spans="1:17" s="22" customFormat="1">
      <c r="A270" s="2876"/>
      <c r="B270" s="9" t="s">
        <v>18338</v>
      </c>
      <c r="C270" s="8" t="s">
        <v>18339</v>
      </c>
      <c r="D270" s="36">
        <v>-21000</v>
      </c>
      <c r="E270" s="345"/>
      <c r="F270" s="2224"/>
      <c r="G270" s="2224"/>
      <c r="H270" s="2041"/>
      <c r="I270" s="2005"/>
      <c r="J270" s="2010"/>
      <c r="K270" s="2005"/>
      <c r="L270" s="2004"/>
      <c r="M270" s="2010"/>
      <c r="N270" s="2005"/>
      <c r="O270" s="2052"/>
      <c r="P270" s="2004"/>
      <c r="Q270" s="2004"/>
    </row>
    <row r="271" spans="1:17" s="850" customFormat="1">
      <c r="A271" s="17"/>
      <c r="B271" s="9" t="s">
        <v>18340</v>
      </c>
      <c r="C271" s="8" t="s">
        <v>18341</v>
      </c>
      <c r="D271" s="36">
        <v>-500000</v>
      </c>
      <c r="E271" s="345"/>
      <c r="F271" s="2224"/>
      <c r="G271" s="2224"/>
      <c r="H271" s="2041"/>
      <c r="I271" s="2005"/>
      <c r="J271" s="2010"/>
      <c r="K271" s="2005"/>
      <c r="L271" s="2004"/>
      <c r="M271" s="2010"/>
      <c r="N271" s="2005"/>
      <c r="O271" s="2052"/>
      <c r="P271" s="2004"/>
      <c r="Q271" s="2004"/>
    </row>
    <row r="272" spans="1:17" s="22" customFormat="1">
      <c r="A272" s="2876"/>
      <c r="B272" s="16"/>
      <c r="C272" s="28"/>
      <c r="D272" s="46"/>
      <c r="E272" s="2007"/>
      <c r="F272" s="2224"/>
      <c r="G272" s="2224"/>
      <c r="H272" s="2041"/>
      <c r="I272" s="2005"/>
      <c r="J272" s="2010"/>
      <c r="K272" s="2005"/>
      <c r="L272" s="2004"/>
      <c r="M272" s="2010"/>
      <c r="N272" s="2005"/>
      <c r="O272" s="2052"/>
      <c r="P272" s="2004"/>
      <c r="Q272" s="2004"/>
    </row>
    <row r="273" spans="1:17" s="25" customFormat="1">
      <c r="A273" s="44" t="s">
        <v>1619</v>
      </c>
      <c r="B273" s="2007"/>
      <c r="C273" s="2007"/>
      <c r="D273" s="117">
        <f>SUM(D3:D272)</f>
        <v>0</v>
      </c>
      <c r="E273" s="2007"/>
      <c r="F273" s="2224"/>
      <c r="G273" s="2224"/>
      <c r="H273" s="2041"/>
      <c r="I273" s="2005"/>
      <c r="J273" s="2010"/>
      <c r="K273" s="2005"/>
      <c r="L273" s="2004"/>
      <c r="M273" s="2010"/>
      <c r="N273" s="2005"/>
      <c r="O273" s="2052"/>
      <c r="P273" s="2004"/>
      <c r="Q273" s="2004"/>
    </row>
    <row r="277" spans="1:17" ht="13.5" thickBot="1">
      <c r="A277" s="2005"/>
      <c r="B277" s="2004"/>
      <c r="C277" s="2004"/>
      <c r="D277" s="2083"/>
      <c r="E277" s="2007"/>
      <c r="F277" s="2224"/>
      <c r="G277" s="2224"/>
      <c r="H277" s="2041"/>
      <c r="I277" s="2005"/>
      <c r="J277" s="2010"/>
      <c r="K277" s="2005"/>
      <c r="L277" s="2004"/>
      <c r="M277" s="2010"/>
      <c r="N277" s="2005"/>
      <c r="O277" s="2052"/>
      <c r="P277" s="2004"/>
      <c r="Q277" s="2004"/>
    </row>
    <row r="278" spans="1:17" ht="15.75" thickBot="1">
      <c r="A278" s="2887" t="s">
        <v>682</v>
      </c>
      <c r="B278" s="2888"/>
      <c r="C278" s="706" t="s">
        <v>14731</v>
      </c>
      <c r="D278" s="2083"/>
      <c r="E278" s="2007"/>
      <c r="F278" s="2224"/>
      <c r="G278" s="2224"/>
      <c r="H278" s="2041"/>
      <c r="I278" s="2005"/>
      <c r="J278" s="2010"/>
      <c r="K278" s="2005"/>
      <c r="L278" s="2004"/>
      <c r="M278" s="2010"/>
      <c r="N278" s="2005"/>
      <c r="O278" s="2052"/>
      <c r="P278" s="2004"/>
      <c r="Q278" s="2004"/>
    </row>
    <row r="279" spans="1:17" ht="15.75" thickBot="1">
      <c r="A279" s="707" t="s">
        <v>684</v>
      </c>
      <c r="B279" s="1721"/>
      <c r="C279" s="706" t="s">
        <v>14731</v>
      </c>
      <c r="D279" s="2083"/>
      <c r="E279" s="2007"/>
      <c r="F279" s="2224"/>
      <c r="G279" s="2224"/>
      <c r="H279" s="2041"/>
      <c r="I279" s="2005"/>
      <c r="J279" s="2010"/>
      <c r="K279" s="2005"/>
      <c r="L279" s="2004"/>
      <c r="M279" s="2010"/>
      <c r="N279" s="2005"/>
      <c r="O279" s="2052"/>
      <c r="P279" s="2004"/>
      <c r="Q279" s="2004"/>
    </row>
    <row r="280" spans="1:17" ht="15.75" thickBot="1">
      <c r="A280" s="2887" t="s">
        <v>685</v>
      </c>
      <c r="B280" s="2888"/>
      <c r="C280" s="706" t="s">
        <v>14731</v>
      </c>
      <c r="D280" s="2083"/>
      <c r="E280" s="2007"/>
      <c r="F280" s="2224"/>
      <c r="G280" s="2224"/>
      <c r="H280" s="2041"/>
      <c r="I280" s="2005"/>
      <c r="J280" s="2010"/>
      <c r="K280" s="2005"/>
      <c r="L280" s="2004"/>
      <c r="M280" s="2010"/>
      <c r="N280" s="2005"/>
      <c r="O280" s="2052"/>
      <c r="P280" s="2004"/>
      <c r="Q280" s="2004"/>
    </row>
    <row r="281" spans="1:17" ht="90.75" thickBot="1">
      <c r="A281" s="2887" t="s">
        <v>686</v>
      </c>
      <c r="B281" s="2888"/>
      <c r="C281" s="705" t="s">
        <v>14732</v>
      </c>
      <c r="D281" s="2083"/>
      <c r="E281" s="2007"/>
      <c r="F281" s="2224"/>
      <c r="G281" s="2224"/>
      <c r="H281" s="2041"/>
      <c r="I281" s="2005"/>
      <c r="J281" s="2010"/>
      <c r="K281" s="2005"/>
      <c r="L281" s="2004"/>
      <c r="M281" s="2010"/>
      <c r="N281" s="2005"/>
      <c r="O281" s="2052"/>
      <c r="P281" s="2004"/>
      <c r="Q281" s="2004"/>
    </row>
    <row r="282" spans="1:17" ht="15.75" thickBot="1">
      <c r="A282" s="2887" t="s">
        <v>688</v>
      </c>
      <c r="B282" s="2888"/>
      <c r="C282" s="706" t="s">
        <v>14733</v>
      </c>
      <c r="D282" s="2083"/>
      <c r="E282" s="2007"/>
      <c r="F282" s="2224"/>
      <c r="G282" s="2224"/>
      <c r="H282" s="2041"/>
      <c r="I282" s="2005"/>
      <c r="J282" s="2010"/>
      <c r="K282" s="2005"/>
      <c r="L282" s="2004"/>
      <c r="M282" s="2010"/>
      <c r="N282" s="2005"/>
      <c r="O282" s="2052"/>
      <c r="P282" s="2004"/>
      <c r="Q282" s="2004"/>
    </row>
    <row r="283" spans="1:17" ht="15.75" thickBot="1">
      <c r="A283" s="2887" t="s">
        <v>690</v>
      </c>
      <c r="B283" s="2888"/>
      <c r="C283" s="706" t="s">
        <v>11634</v>
      </c>
      <c r="D283" s="2083"/>
      <c r="E283" s="2007"/>
      <c r="F283" s="2224"/>
      <c r="G283" s="2224"/>
      <c r="H283" s="2041"/>
      <c r="I283" s="2005"/>
      <c r="J283" s="2010"/>
      <c r="K283" s="2005"/>
      <c r="L283" s="2004"/>
      <c r="M283" s="2010"/>
      <c r="N283" s="2005"/>
      <c r="O283" s="2052"/>
      <c r="P283" s="2004"/>
      <c r="Q283" s="2004"/>
    </row>
    <row r="284" spans="1:17" ht="15.75" thickBot="1">
      <c r="A284" s="2887" t="s">
        <v>692</v>
      </c>
      <c r="B284" s="2888"/>
      <c r="C284" s="706" t="s">
        <v>4214</v>
      </c>
      <c r="D284" s="2083"/>
      <c r="E284" s="2007"/>
      <c r="F284" s="2224"/>
      <c r="G284" s="2224"/>
      <c r="H284" s="2041"/>
      <c r="I284" s="2005"/>
      <c r="J284" s="2010"/>
      <c r="K284" s="2005"/>
      <c r="L284" s="2004"/>
      <c r="M284" s="2010"/>
      <c r="N284" s="2005"/>
      <c r="O284" s="2052"/>
      <c r="P284" s="2004"/>
      <c r="Q284" s="2004"/>
    </row>
    <row r="285" spans="1:17" ht="15.75" thickBot="1">
      <c r="A285" s="2883" t="s">
        <v>693</v>
      </c>
      <c r="B285" s="2884"/>
      <c r="C285" s="705" t="s">
        <v>694</v>
      </c>
      <c r="D285" s="2083"/>
      <c r="E285" s="2007"/>
      <c r="F285" s="2224"/>
      <c r="G285" s="2224"/>
      <c r="H285" s="2041"/>
      <c r="I285" s="2005"/>
      <c r="J285" s="2010"/>
      <c r="K285" s="2005"/>
      <c r="L285" s="2004"/>
      <c r="M285" s="2010"/>
      <c r="N285" s="2005"/>
      <c r="O285" s="2052"/>
      <c r="P285" s="2004"/>
      <c r="Q285" s="2004"/>
    </row>
    <row r="286" spans="1:17" ht="15.75" thickBot="1">
      <c r="A286" s="2883" t="s">
        <v>695</v>
      </c>
      <c r="B286" s="2884"/>
      <c r="C286" s="714" t="s">
        <v>9427</v>
      </c>
      <c r="D286" s="2083"/>
      <c r="E286" s="2007"/>
      <c r="F286" s="2224"/>
      <c r="G286" s="2224"/>
      <c r="H286" s="2041"/>
      <c r="I286" s="2005"/>
      <c r="J286" s="2010"/>
      <c r="K286" s="2005"/>
      <c r="L286" s="2004"/>
      <c r="M286" s="2010"/>
      <c r="N286" s="2005"/>
      <c r="O286" s="2052"/>
      <c r="P286" s="2004"/>
      <c r="Q286" s="2004"/>
    </row>
    <row r="287" spans="1:17" ht="15.75" thickBot="1">
      <c r="A287" s="2883" t="s">
        <v>697</v>
      </c>
      <c r="B287" s="2884"/>
      <c r="C287" s="705" t="s">
        <v>14734</v>
      </c>
      <c r="D287" s="2083"/>
      <c r="E287" s="2007"/>
      <c r="F287" s="2224"/>
      <c r="G287" s="2224"/>
      <c r="H287" s="2041"/>
      <c r="I287" s="2005"/>
      <c r="J287" s="2010"/>
      <c r="K287" s="2005"/>
      <c r="L287" s="2004"/>
      <c r="M287" s="2010"/>
      <c r="N287" s="2005"/>
      <c r="O287" s="2052"/>
      <c r="P287" s="2004"/>
      <c r="Q287" s="2004"/>
    </row>
    <row r="288" spans="1:17" ht="15.75" thickBot="1">
      <c r="A288" s="2883" t="s">
        <v>699</v>
      </c>
      <c r="B288" s="2884"/>
      <c r="C288" s="705" t="s">
        <v>14735</v>
      </c>
      <c r="D288" s="2083"/>
      <c r="E288" s="2007"/>
      <c r="F288" s="2224"/>
      <c r="G288" s="2224"/>
      <c r="H288" s="2041"/>
      <c r="I288" s="2005"/>
      <c r="J288" s="2010"/>
      <c r="K288" s="2005"/>
      <c r="L288" s="2004"/>
      <c r="M288" s="2010"/>
      <c r="N288" s="2005"/>
      <c r="O288" s="2052"/>
      <c r="P288" s="2004"/>
      <c r="Q288" s="2004"/>
    </row>
    <row r="289" spans="1:3" ht="30.75" thickBot="1">
      <c r="A289" s="2885" t="s">
        <v>700</v>
      </c>
      <c r="B289" s="2886"/>
      <c r="C289" s="713" t="s">
        <v>14736</v>
      </c>
    </row>
    <row r="290" spans="1:3" ht="15.75" thickBot="1">
      <c r="A290" s="2883" t="s">
        <v>702</v>
      </c>
      <c r="B290" s="2884"/>
      <c r="C290" s="705" t="s">
        <v>5761</v>
      </c>
    </row>
    <row r="291" spans="1:3" ht="15.75" thickBot="1">
      <c r="A291" s="2883" t="s">
        <v>704</v>
      </c>
      <c r="B291" s="2884"/>
      <c r="C291" s="709" t="s">
        <v>705</v>
      </c>
    </row>
    <row r="292" spans="1:3" ht="60.75" thickBot="1">
      <c r="A292" s="2885" t="s">
        <v>706</v>
      </c>
      <c r="B292" s="2886"/>
      <c r="C292" s="705" t="s">
        <v>14737</v>
      </c>
    </row>
  </sheetData>
  <mergeCells count="15">
    <mergeCell ref="A283:B283"/>
    <mergeCell ref="A284:B284"/>
    <mergeCell ref="A285:B285"/>
    <mergeCell ref="A286:B286"/>
    <mergeCell ref="A292:B292"/>
    <mergeCell ref="A287:B287"/>
    <mergeCell ref="A288:B288"/>
    <mergeCell ref="A289:B289"/>
    <mergeCell ref="A290:B290"/>
    <mergeCell ref="A291:B291"/>
    <mergeCell ref="N1:P1"/>
    <mergeCell ref="A278:B278"/>
    <mergeCell ref="A280:B280"/>
    <mergeCell ref="A281:B281"/>
    <mergeCell ref="A282:B282"/>
  </mergeCells>
  <phoneticPr fontId="124"/>
  <pageMargins left="0.7" right="0.7" top="0.75" bottom="0.75" header="0.3" footer="0.3"/>
  <pageSetup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55">
    <tabColor theme="0" tint="-0.499984740745262"/>
  </sheetPr>
  <dimension ref="A1:Z43"/>
  <sheetViews>
    <sheetView workbookViewId="0">
      <pane xSplit="4" ySplit="2" topLeftCell="E18" activePane="bottomRight" state="frozen"/>
      <selection pane="topRight" activeCell="A46" sqref="A46:B46"/>
      <selection pane="bottomLeft" activeCell="A46" sqref="A46:B46"/>
      <selection pane="bottomRight" activeCell="A46" sqref="A46:B46"/>
    </sheetView>
  </sheetViews>
  <sheetFormatPr defaultColWidth="9" defaultRowHeight="12.75"/>
  <cols>
    <col min="1" max="1" width="12.140625" style="22" customWidth="1"/>
    <col min="2" max="2" width="26.42578125" style="23" customWidth="1"/>
    <col min="3" max="3" width="23" style="23" customWidth="1"/>
    <col min="4" max="4" width="13" style="37" bestFit="1" customWidth="1"/>
    <col min="5" max="5" width="12.28515625" style="25" customWidth="1"/>
    <col min="6" max="7" width="12.28515625" style="527" customWidth="1"/>
    <col min="8" max="8" width="11" style="87" customWidth="1"/>
    <col min="9" max="9" width="8.7109375" style="22" customWidth="1"/>
    <col min="10" max="10" width="11" style="26" customWidth="1"/>
    <col min="11" max="11" width="13.42578125" style="22" bestFit="1" customWidth="1"/>
    <col min="12" max="12" width="16.42578125" style="23" customWidth="1"/>
    <col min="13" max="13" width="9.42578125" style="26" customWidth="1"/>
    <col min="14" max="14" width="9.7109375" style="22" customWidth="1"/>
    <col min="15" max="15" width="10.85546875" style="86" customWidth="1"/>
    <col min="16" max="16" width="9.28515625" style="23" bestFit="1" customWidth="1"/>
    <col min="17" max="17" width="19.7109375" style="23" bestFit="1" customWidth="1"/>
    <col min="18" max="16384" width="9" style="23"/>
  </cols>
  <sheetData>
    <row r="1" spans="1:17">
      <c r="A1" s="3"/>
      <c r="B1" s="2876" t="s">
        <v>9</v>
      </c>
      <c r="C1" s="1"/>
      <c r="D1" s="209" t="s">
        <v>11600</v>
      </c>
      <c r="E1" s="209" t="s">
        <v>1594</v>
      </c>
      <c r="F1" s="209"/>
      <c r="G1" s="209"/>
      <c r="H1" s="503" t="s">
        <v>1595</v>
      </c>
      <c r="I1" s="2876"/>
      <c r="J1" s="1" t="s">
        <v>1595</v>
      </c>
      <c r="K1" s="1"/>
      <c r="L1" s="1"/>
      <c r="M1" s="27"/>
      <c r="N1" s="2893" t="s">
        <v>4216</v>
      </c>
      <c r="O1" s="2893"/>
      <c r="P1" s="2893"/>
      <c r="Q1" s="1"/>
    </row>
    <row r="2" spans="1:17" s="22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85" t="s">
        <v>11607</v>
      </c>
      <c r="G2" s="585" t="s">
        <v>11608</v>
      </c>
      <c r="H2" s="98" t="s">
        <v>944</v>
      </c>
      <c r="I2" s="5" t="s">
        <v>1599</v>
      </c>
      <c r="J2" s="11" t="s">
        <v>3112</v>
      </c>
      <c r="K2" s="5" t="s">
        <v>1600</v>
      </c>
      <c r="L2" s="5" t="s">
        <v>11638</v>
      </c>
      <c r="M2" s="11" t="s">
        <v>1601</v>
      </c>
      <c r="N2" s="5" t="s">
        <v>1602</v>
      </c>
      <c r="O2" s="11" t="s">
        <v>3112</v>
      </c>
      <c r="P2" s="6" t="s">
        <v>18</v>
      </c>
      <c r="Q2" s="5" t="s">
        <v>949</v>
      </c>
    </row>
    <row r="3" spans="1:17" s="22" customFormat="1">
      <c r="A3" s="3"/>
      <c r="B3" s="7"/>
      <c r="C3" s="2876"/>
      <c r="D3" s="50"/>
      <c r="E3" s="47"/>
      <c r="F3" s="591"/>
      <c r="G3" s="591"/>
      <c r="H3" s="93"/>
      <c r="I3" s="2876"/>
      <c r="J3" s="48"/>
      <c r="K3" s="2876"/>
      <c r="L3" s="2876"/>
      <c r="M3" s="48"/>
      <c r="N3" s="2876"/>
      <c r="O3" s="48"/>
      <c r="P3" s="49"/>
      <c r="Q3" s="2876"/>
    </row>
    <row r="4" spans="1:17" s="22" customFormat="1">
      <c r="A4" s="3"/>
      <c r="B4" s="245" t="s">
        <v>5713</v>
      </c>
      <c r="C4" s="2876"/>
      <c r="D4" s="67">
        <v>0</v>
      </c>
      <c r="E4" s="47"/>
      <c r="F4" s="591"/>
      <c r="G4" s="591"/>
      <c r="H4" s="93"/>
      <c r="I4" s="2876"/>
      <c r="J4" s="48"/>
      <c r="K4" s="2876"/>
      <c r="L4" s="2876"/>
      <c r="M4" s="48"/>
      <c r="N4" s="2876"/>
      <c r="O4" s="48"/>
      <c r="P4" s="49"/>
      <c r="Q4" s="2876"/>
    </row>
    <row r="5" spans="1:17" s="22" customFormat="1">
      <c r="A5" s="2876"/>
      <c r="B5" s="245" t="s">
        <v>2187</v>
      </c>
      <c r="C5" s="2876"/>
      <c r="D5" s="67">
        <v>0</v>
      </c>
      <c r="E5" s="47"/>
      <c r="F5" s="591"/>
      <c r="G5" s="591"/>
      <c r="H5" s="93"/>
      <c r="I5" s="2876"/>
      <c r="J5" s="48"/>
      <c r="K5" s="2876"/>
      <c r="L5" s="2876"/>
      <c r="M5" s="48"/>
      <c r="N5" s="2876"/>
      <c r="O5" s="48"/>
      <c r="P5" s="49"/>
      <c r="Q5" s="2876"/>
    </row>
    <row r="6" spans="1:17" s="22" customFormat="1">
      <c r="A6" s="2876"/>
      <c r="B6" s="7"/>
      <c r="C6" s="2876"/>
      <c r="D6" s="50"/>
      <c r="E6" s="47"/>
      <c r="F6" s="591"/>
      <c r="G6" s="591"/>
      <c r="H6" s="93"/>
      <c r="I6" s="2876"/>
      <c r="J6" s="48"/>
      <c r="K6" s="2876"/>
      <c r="L6" s="2876"/>
      <c r="M6" s="48"/>
      <c r="N6" s="2876"/>
      <c r="O6" s="48"/>
      <c r="P6" s="49"/>
      <c r="Q6" s="2876"/>
    </row>
    <row r="7" spans="1:17" s="22" customFormat="1">
      <c r="A7" s="2876"/>
      <c r="B7" s="7"/>
      <c r="C7" s="2876"/>
      <c r="D7" s="50"/>
      <c r="E7" s="47"/>
      <c r="F7" s="591"/>
      <c r="G7" s="591"/>
      <c r="H7" s="93"/>
      <c r="I7" s="2876"/>
      <c r="J7" s="48"/>
      <c r="K7" s="2876"/>
      <c r="L7" s="2876"/>
      <c r="M7" s="48"/>
      <c r="N7" s="2876"/>
      <c r="O7" s="48"/>
      <c r="P7" s="49"/>
      <c r="Q7" s="2876"/>
    </row>
    <row r="8" spans="1:17" s="22" customFormat="1">
      <c r="A8" s="2876"/>
      <c r="B8" s="7"/>
      <c r="C8" s="2876"/>
      <c r="D8" s="50"/>
      <c r="E8" s="47"/>
      <c r="F8" s="591"/>
      <c r="G8" s="591"/>
      <c r="H8" s="93"/>
      <c r="I8" s="2876"/>
      <c r="J8" s="48"/>
      <c r="K8" s="2876"/>
      <c r="L8" s="2876"/>
      <c r="M8" s="48"/>
      <c r="N8" s="2876"/>
      <c r="O8" s="48"/>
      <c r="P8" s="49"/>
      <c r="Q8" s="2876"/>
    </row>
    <row r="9" spans="1:17">
      <c r="A9" s="2280"/>
      <c r="B9" s="2100"/>
      <c r="C9" s="2101"/>
      <c r="D9" s="595"/>
      <c r="E9" s="2007"/>
      <c r="F9" s="595"/>
      <c r="G9" s="2265"/>
      <c r="H9" s="2008"/>
      <c r="I9" s="2005"/>
      <c r="J9" s="2010"/>
      <c r="K9" s="2005"/>
      <c r="L9" s="2004"/>
      <c r="M9" s="2010"/>
      <c r="N9" s="2005"/>
      <c r="O9" s="2052"/>
      <c r="P9" s="2004"/>
      <c r="Q9" s="2004"/>
    </row>
    <row r="10" spans="1:17">
      <c r="A10" s="2280"/>
      <c r="B10" s="2100"/>
      <c r="C10" s="2101"/>
      <c r="D10" s="595"/>
      <c r="E10" s="2007"/>
      <c r="F10" s="595"/>
      <c r="G10" s="2265"/>
      <c r="H10" s="2008"/>
      <c r="I10" s="2005"/>
      <c r="J10" s="2010"/>
      <c r="K10" s="2005"/>
      <c r="L10" s="2004"/>
      <c r="M10" s="2010"/>
      <c r="N10" s="2005"/>
      <c r="O10" s="2052"/>
      <c r="P10" s="2004"/>
      <c r="Q10" s="2004"/>
    </row>
    <row r="11" spans="1:17">
      <c r="A11" s="2280"/>
      <c r="B11" s="2100"/>
      <c r="C11" s="2101"/>
      <c r="D11" s="595"/>
      <c r="E11" s="2007"/>
      <c r="F11" s="595"/>
      <c r="G11" s="2265"/>
      <c r="H11" s="2008"/>
      <c r="I11" s="2005"/>
      <c r="J11" s="2010"/>
      <c r="K11" s="2005"/>
      <c r="L11" s="2004"/>
      <c r="M11" s="2010"/>
      <c r="N11" s="2005"/>
      <c r="O11" s="2052"/>
      <c r="P11" s="2004"/>
      <c r="Q11" s="2004"/>
    </row>
    <row r="12" spans="1:17">
      <c r="A12" s="2280"/>
      <c r="B12" s="2100"/>
      <c r="C12" s="2101"/>
      <c r="D12" s="595"/>
      <c r="E12" s="2007"/>
      <c r="F12" s="595"/>
      <c r="G12" s="2265"/>
      <c r="H12" s="2008"/>
      <c r="I12" s="2005"/>
      <c r="J12" s="2010"/>
      <c r="K12" s="2005"/>
      <c r="L12" s="2004"/>
      <c r="M12" s="2010"/>
      <c r="N12" s="2005"/>
      <c r="O12" s="2052"/>
      <c r="P12" s="2004"/>
      <c r="Q12" s="2004"/>
    </row>
    <row r="13" spans="1:17">
      <c r="A13" s="2098"/>
      <c r="B13" s="2012"/>
      <c r="C13" s="2013"/>
      <c r="D13" s="58"/>
      <c r="E13" s="2007"/>
      <c r="F13" s="2050"/>
      <c r="G13" s="2050"/>
      <c r="H13" s="2008"/>
      <c r="I13" s="2005"/>
      <c r="J13" s="2010"/>
      <c r="K13" s="2005"/>
      <c r="L13" s="2004"/>
      <c r="M13" s="2010"/>
      <c r="N13" s="2005"/>
      <c r="O13" s="2052"/>
      <c r="P13" s="2004"/>
      <c r="Q13" s="2004"/>
    </row>
    <row r="14" spans="1:17">
      <c r="A14" s="2098"/>
      <c r="B14" s="2012"/>
      <c r="C14" s="2013"/>
      <c r="D14" s="58"/>
      <c r="E14" s="2007"/>
      <c r="F14" s="2050"/>
      <c r="G14" s="2050"/>
      <c r="H14" s="2008"/>
      <c r="I14" s="2005"/>
      <c r="J14" s="2010"/>
      <c r="K14" s="2005"/>
      <c r="L14" s="2004"/>
      <c r="M14" s="2010"/>
      <c r="N14" s="2005"/>
      <c r="O14" s="2052"/>
      <c r="P14" s="2004"/>
      <c r="Q14" s="2004"/>
    </row>
    <row r="15" spans="1:17">
      <c r="A15" s="119"/>
      <c r="B15" s="2012"/>
      <c r="C15" s="17"/>
      <c r="D15" s="58"/>
      <c r="E15" s="2007"/>
      <c r="F15" s="2050"/>
      <c r="G15" s="2050"/>
      <c r="H15" s="2008"/>
      <c r="I15" s="2005"/>
      <c r="J15" s="2010"/>
      <c r="K15" s="2005"/>
      <c r="L15" s="2004"/>
      <c r="M15" s="2010"/>
      <c r="N15" s="2005"/>
      <c r="O15" s="2052"/>
      <c r="P15" s="2004"/>
      <c r="Q15" s="2004"/>
    </row>
    <row r="16" spans="1:17" ht="13.5" thickBot="1">
      <c r="A16" s="2053"/>
      <c r="B16" s="2054"/>
      <c r="C16" s="2054"/>
      <c r="D16" s="2266"/>
      <c r="E16" s="2007"/>
      <c r="F16" s="2050"/>
      <c r="G16" s="2050"/>
      <c r="H16" s="2008"/>
      <c r="I16" s="2005"/>
      <c r="J16" s="2010"/>
      <c r="K16" s="2005"/>
      <c r="L16" s="2004"/>
      <c r="M16" s="2010"/>
      <c r="N16" s="2005"/>
      <c r="O16" s="2052"/>
      <c r="P16" s="2004"/>
      <c r="Q16" s="2004"/>
    </row>
    <row r="17" spans="1:26" s="22" customFormat="1">
      <c r="A17" s="15" t="s">
        <v>11804</v>
      </c>
      <c r="B17" s="16"/>
      <c r="C17" s="17"/>
      <c r="D17" s="46"/>
      <c r="E17" s="2007"/>
      <c r="F17" s="2050"/>
      <c r="G17" s="2050"/>
      <c r="H17" s="2041"/>
      <c r="I17" s="2005"/>
      <c r="J17" s="2010"/>
      <c r="K17" s="2005"/>
      <c r="L17" s="2004"/>
      <c r="M17" s="2010"/>
      <c r="N17" s="2005"/>
      <c r="O17" s="2052"/>
      <c r="P17" s="2004"/>
      <c r="Q17" s="2004"/>
      <c r="R17" s="2005"/>
      <c r="S17" s="2005"/>
      <c r="T17" s="2005"/>
      <c r="U17" s="2005"/>
      <c r="V17" s="2005"/>
      <c r="W17" s="2005"/>
      <c r="X17" s="2005"/>
      <c r="Y17" s="2005"/>
      <c r="Z17" s="2005"/>
    </row>
    <row r="18" spans="1:26" s="22" customFormat="1">
      <c r="A18" s="2876"/>
      <c r="B18" s="16" t="s">
        <v>12125</v>
      </c>
      <c r="C18" s="104"/>
      <c r="D18" s="107"/>
      <c r="E18" s="2064"/>
      <c r="F18" s="2268"/>
      <c r="G18" s="2268"/>
      <c r="H18" s="2041"/>
      <c r="I18" s="2005"/>
      <c r="J18" s="2010"/>
      <c r="K18" s="2005"/>
      <c r="L18" s="2004"/>
      <c r="M18" s="2010"/>
      <c r="N18" s="2005"/>
      <c r="O18" s="2052"/>
      <c r="P18" s="2004"/>
      <c r="Q18" s="2004"/>
      <c r="R18" s="2005"/>
      <c r="S18" s="2005"/>
      <c r="T18" s="2005"/>
      <c r="U18" s="2005"/>
      <c r="V18" s="2005"/>
      <c r="W18" s="2005"/>
      <c r="X18" s="2005"/>
      <c r="Y18" s="2005"/>
      <c r="Z18" s="2005"/>
    </row>
    <row r="19" spans="1:26" s="22" customFormat="1">
      <c r="A19" s="2876"/>
      <c r="B19" s="16" t="s">
        <v>18342</v>
      </c>
      <c r="C19" s="104"/>
      <c r="D19" s="107"/>
      <c r="E19" s="2064"/>
      <c r="F19" s="2268"/>
      <c r="G19" s="2268"/>
      <c r="H19" s="2041"/>
      <c r="I19" s="2005"/>
      <c r="J19" s="2010"/>
      <c r="K19" s="2005"/>
      <c r="L19" s="2004"/>
      <c r="M19" s="2010"/>
      <c r="N19" s="2005"/>
      <c r="O19" s="2052"/>
      <c r="P19" s="2004"/>
      <c r="Q19" s="2004"/>
      <c r="R19" s="2005"/>
      <c r="S19" s="2005"/>
      <c r="T19" s="2005"/>
      <c r="U19" s="2005"/>
      <c r="V19" s="2005"/>
      <c r="W19" s="2005"/>
      <c r="X19" s="2005"/>
      <c r="Y19" s="2005"/>
      <c r="Z19" s="2005"/>
    </row>
    <row r="20" spans="1:26" s="22" customFormat="1">
      <c r="A20" s="2876"/>
      <c r="B20" s="16"/>
      <c r="C20" s="104"/>
      <c r="D20" s="46"/>
      <c r="E20" s="2004"/>
      <c r="F20" s="2268"/>
      <c r="G20" s="2268"/>
      <c r="H20" s="2041"/>
      <c r="I20" s="2005"/>
      <c r="J20" s="2010"/>
      <c r="K20" s="2005"/>
      <c r="L20" s="2004"/>
      <c r="M20" s="2010"/>
      <c r="N20" s="2005"/>
      <c r="O20" s="2052"/>
      <c r="P20" s="2004"/>
      <c r="Q20" s="2004"/>
      <c r="R20" s="2005"/>
      <c r="S20" s="2005"/>
      <c r="T20" s="2005"/>
      <c r="U20" s="2005"/>
      <c r="V20" s="2005"/>
      <c r="W20" s="2005"/>
      <c r="X20" s="2005"/>
      <c r="Y20" s="2005"/>
      <c r="Z20" s="2005"/>
    </row>
    <row r="21" spans="1:26" s="22" customFormat="1">
      <c r="A21" s="2876"/>
      <c r="B21" s="16"/>
      <c r="C21" s="104"/>
      <c r="D21" s="46"/>
      <c r="E21" s="2064"/>
      <c r="F21" s="2268"/>
      <c r="G21" s="2268"/>
      <c r="H21" s="2041"/>
      <c r="I21" s="2005"/>
      <c r="J21" s="2010"/>
      <c r="K21" s="2005"/>
      <c r="L21" s="2004"/>
      <c r="M21" s="2010"/>
      <c r="N21" s="2005"/>
      <c r="O21" s="2052"/>
      <c r="P21" s="2004"/>
      <c r="Q21" s="2004"/>
      <c r="R21" s="2005"/>
      <c r="S21" s="2005"/>
      <c r="T21" s="2005"/>
      <c r="U21" s="2005"/>
      <c r="V21" s="2005"/>
      <c r="W21" s="2005"/>
      <c r="X21" s="2005"/>
      <c r="Y21" s="2005"/>
      <c r="Z21" s="2005"/>
    </row>
    <row r="22" spans="1:26" s="22" customFormat="1">
      <c r="A22" s="2876"/>
      <c r="B22" s="16"/>
      <c r="C22" s="17"/>
      <c r="D22" s="46"/>
      <c r="E22" s="2064"/>
      <c r="F22" s="2268"/>
      <c r="G22" s="2268"/>
      <c r="H22" s="2041"/>
      <c r="I22" s="2005"/>
      <c r="J22" s="2010"/>
      <c r="K22" s="2005"/>
      <c r="L22" s="2004"/>
      <c r="M22" s="2010"/>
      <c r="N22" s="2005"/>
      <c r="O22" s="2052"/>
      <c r="P22" s="2004"/>
      <c r="Q22" s="2004"/>
      <c r="R22" s="2005"/>
      <c r="S22" s="2005"/>
      <c r="T22" s="2005"/>
      <c r="U22" s="2005"/>
      <c r="V22" s="2005"/>
      <c r="W22" s="2005"/>
      <c r="X22" s="2005"/>
      <c r="Y22" s="2005"/>
      <c r="Z22" s="2005"/>
    </row>
    <row r="23" spans="1:26" s="25" customFormat="1">
      <c r="A23" s="249" t="s">
        <v>1619</v>
      </c>
      <c r="B23" s="2007"/>
      <c r="C23" s="2007"/>
      <c r="D23" s="117">
        <f>SUM(D3:D22)</f>
        <v>0</v>
      </c>
      <c r="E23" s="2007"/>
      <c r="F23" s="2050"/>
      <c r="G23" s="2050"/>
      <c r="H23" s="2041"/>
      <c r="I23" s="2005"/>
      <c r="J23" s="2010"/>
      <c r="K23" s="2005"/>
      <c r="L23" s="2004"/>
      <c r="M23" s="2010"/>
      <c r="N23" s="2005"/>
      <c r="O23" s="2052"/>
      <c r="P23" s="2004"/>
      <c r="Q23" s="2004"/>
      <c r="R23" s="2007"/>
      <c r="S23" s="2007"/>
      <c r="T23" s="2007"/>
      <c r="U23" s="2007"/>
      <c r="V23" s="2007"/>
      <c r="W23" s="2007"/>
      <c r="X23" s="2007"/>
      <c r="Y23" s="2007"/>
      <c r="Z23" s="2007"/>
    </row>
    <row r="28" spans="1:26" ht="13.5" thickBot="1">
      <c r="A28" s="2005"/>
      <c r="B28" s="2004"/>
      <c r="C28" s="2004"/>
      <c r="D28" s="2083"/>
      <c r="E28" s="2007"/>
      <c r="F28" s="2050"/>
      <c r="G28" s="2050"/>
      <c r="H28" s="2041"/>
      <c r="I28" s="2005"/>
      <c r="J28" s="2010"/>
      <c r="K28" s="2005"/>
      <c r="L28" s="2004"/>
      <c r="M28" s="2010"/>
      <c r="N28" s="2005"/>
      <c r="O28" s="2052"/>
      <c r="P28" s="2004"/>
      <c r="Q28" s="2004"/>
      <c r="R28" s="2004"/>
      <c r="S28" s="2004"/>
      <c r="T28" s="2004"/>
      <c r="U28" s="2004"/>
      <c r="V28" s="2004"/>
      <c r="W28" s="2004"/>
      <c r="X28" s="2004"/>
      <c r="Y28" s="2004"/>
      <c r="Z28" s="2004"/>
    </row>
    <row r="29" spans="1:26" ht="15.75" thickBot="1">
      <c r="A29" s="2887" t="s">
        <v>682</v>
      </c>
      <c r="B29" s="2888"/>
      <c r="C29" s="706" t="s">
        <v>18343</v>
      </c>
      <c r="D29" s="2083"/>
      <c r="E29" s="2007"/>
      <c r="F29" s="2050"/>
      <c r="G29" s="2050"/>
      <c r="H29" s="2041"/>
      <c r="I29" s="2005"/>
      <c r="J29" s="2010"/>
      <c r="K29" s="2005"/>
      <c r="L29" s="2004"/>
      <c r="M29" s="2010"/>
      <c r="N29" s="2005"/>
      <c r="O29" s="2052"/>
      <c r="P29" s="2004"/>
      <c r="Q29" s="2004"/>
      <c r="R29" s="2004"/>
      <c r="S29" s="2004"/>
      <c r="T29" s="2004"/>
      <c r="U29" s="2004"/>
      <c r="V29" s="2004"/>
      <c r="W29" s="2004"/>
      <c r="X29" s="2004"/>
      <c r="Y29" s="2004"/>
      <c r="Z29" s="2004"/>
    </row>
    <row r="30" spans="1:26" ht="15.75" thickBot="1">
      <c r="A30" s="707" t="s">
        <v>684</v>
      </c>
      <c r="B30" s="1721"/>
      <c r="C30" s="706" t="s">
        <v>18344</v>
      </c>
      <c r="D30" s="2083"/>
      <c r="E30" s="2007"/>
      <c r="F30" s="2050"/>
      <c r="G30" s="2050"/>
      <c r="H30" s="2041"/>
      <c r="I30" s="2005"/>
      <c r="J30" s="2010"/>
      <c r="K30" s="2005"/>
      <c r="L30" s="2004"/>
      <c r="M30" s="2010"/>
      <c r="N30" s="2005"/>
      <c r="O30" s="2052"/>
      <c r="P30" s="2004"/>
      <c r="Q30" s="2004"/>
      <c r="R30" s="2004"/>
      <c r="S30" s="2004"/>
      <c r="T30" s="2004"/>
      <c r="U30" s="2004"/>
      <c r="V30" s="2004"/>
      <c r="W30" s="2004"/>
      <c r="X30" s="2004"/>
      <c r="Y30" s="2004"/>
      <c r="Z30" s="2004"/>
    </row>
    <row r="31" spans="1:26" ht="15.75" thickBot="1">
      <c r="A31" s="2887" t="s">
        <v>685</v>
      </c>
      <c r="B31" s="2888"/>
      <c r="C31" s="706" t="s">
        <v>18344</v>
      </c>
      <c r="D31" s="2083"/>
      <c r="E31" s="2007"/>
      <c r="F31" s="2050"/>
      <c r="G31" s="2050"/>
      <c r="H31" s="2041"/>
      <c r="I31" s="2005"/>
      <c r="J31" s="2010"/>
      <c r="K31" s="2005"/>
      <c r="L31" s="2004"/>
      <c r="M31" s="2010"/>
      <c r="N31" s="2005"/>
      <c r="O31" s="2052"/>
      <c r="P31" s="2004"/>
      <c r="Q31" s="2004"/>
      <c r="R31" s="2004"/>
      <c r="S31" s="2004"/>
      <c r="T31" s="2004"/>
      <c r="U31" s="2004"/>
      <c r="V31" s="2004"/>
      <c r="W31" s="2004"/>
      <c r="X31" s="2004"/>
      <c r="Y31" s="2004"/>
      <c r="Z31" s="2004"/>
    </row>
    <row r="32" spans="1:26" ht="45.75" thickBot="1">
      <c r="A32" s="2887" t="s">
        <v>686</v>
      </c>
      <c r="B32" s="2888"/>
      <c r="C32" s="705" t="s">
        <v>18345</v>
      </c>
      <c r="D32" s="2083"/>
      <c r="E32" s="2007"/>
      <c r="F32" s="2050"/>
      <c r="G32" s="2050"/>
      <c r="H32" s="2041"/>
      <c r="I32" s="2005"/>
      <c r="J32" s="2010"/>
      <c r="K32" s="2005"/>
      <c r="L32" s="2004"/>
      <c r="M32" s="2010"/>
      <c r="N32" s="2005"/>
      <c r="O32" s="2052"/>
      <c r="P32" s="2004"/>
      <c r="Q32" s="2004"/>
      <c r="R32" s="2004"/>
      <c r="S32" s="2004"/>
      <c r="T32" s="2004"/>
      <c r="U32" s="2004"/>
      <c r="V32" s="2004"/>
      <c r="W32" s="2004"/>
      <c r="X32" s="2004"/>
      <c r="Y32" s="2004"/>
      <c r="Z32" s="2004"/>
    </row>
    <row r="33" spans="1:26" ht="15.75" thickBot="1">
      <c r="A33" s="2887" t="s">
        <v>688</v>
      </c>
      <c r="B33" s="2888"/>
      <c r="C33" s="706" t="s">
        <v>14733</v>
      </c>
      <c r="D33" s="2083"/>
      <c r="E33" s="2007"/>
      <c r="F33" s="2050"/>
      <c r="G33" s="2050"/>
      <c r="H33" s="2041"/>
      <c r="I33" s="2005"/>
      <c r="J33" s="2010"/>
      <c r="K33" s="2005"/>
      <c r="L33" s="2004"/>
      <c r="M33" s="2010"/>
      <c r="N33" s="2005"/>
      <c r="O33" s="2052"/>
      <c r="P33" s="2004"/>
      <c r="Q33" s="2004"/>
      <c r="R33" s="2004"/>
      <c r="S33" s="2004"/>
      <c r="T33" s="2004"/>
      <c r="U33" s="2004"/>
      <c r="V33" s="2004"/>
      <c r="W33" s="2004"/>
      <c r="X33" s="2004"/>
      <c r="Y33" s="2004"/>
      <c r="Z33" s="2004"/>
    </row>
    <row r="34" spans="1:26" ht="15.75" thickBot="1">
      <c r="A34" s="2887" t="s">
        <v>690</v>
      </c>
      <c r="B34" s="2888"/>
      <c r="C34" s="706" t="s">
        <v>11634</v>
      </c>
      <c r="D34" s="2083"/>
      <c r="E34" s="2007"/>
      <c r="F34" s="2050"/>
      <c r="G34" s="2050"/>
      <c r="H34" s="2041"/>
      <c r="I34" s="2005"/>
      <c r="J34" s="2010"/>
      <c r="K34" s="2005"/>
      <c r="L34" s="2004"/>
      <c r="M34" s="2010"/>
      <c r="N34" s="2005"/>
      <c r="O34" s="2052"/>
      <c r="P34" s="2004"/>
      <c r="Q34" s="2004"/>
      <c r="R34" s="2004"/>
      <c r="S34" s="2004"/>
      <c r="T34" s="2004"/>
      <c r="U34" s="2004"/>
      <c r="V34" s="2004"/>
      <c r="W34" s="2004"/>
      <c r="X34" s="2004"/>
      <c r="Y34" s="2004"/>
      <c r="Z34" s="2004"/>
    </row>
    <row r="35" spans="1:26" ht="15.75" thickBot="1">
      <c r="A35" s="2887" t="s">
        <v>692</v>
      </c>
      <c r="B35" s="2888"/>
      <c r="C35" s="706" t="s">
        <v>4214</v>
      </c>
      <c r="D35" s="2083"/>
      <c r="E35" s="2007"/>
      <c r="F35" s="2050"/>
      <c r="G35" s="2050"/>
      <c r="H35" s="2041"/>
      <c r="I35" s="2005"/>
      <c r="J35" s="2010"/>
      <c r="K35" s="2005"/>
      <c r="L35" s="2004"/>
      <c r="M35" s="2010"/>
      <c r="N35" s="2005"/>
      <c r="O35" s="2052"/>
      <c r="P35" s="2004"/>
      <c r="Q35" s="2004"/>
      <c r="R35" s="2004"/>
      <c r="S35" s="2004"/>
      <c r="T35" s="2004"/>
      <c r="U35" s="2004"/>
      <c r="V35" s="2004"/>
      <c r="W35" s="2004"/>
      <c r="X35" s="2004"/>
      <c r="Y35" s="2004"/>
      <c r="Z35" s="2004"/>
    </row>
    <row r="36" spans="1:26" s="37" customFormat="1" ht="15.75" thickBot="1">
      <c r="A36" s="2883" t="s">
        <v>693</v>
      </c>
      <c r="B36" s="2884"/>
      <c r="C36" s="705" t="s">
        <v>694</v>
      </c>
      <c r="D36" s="2083"/>
      <c r="E36" s="2007"/>
      <c r="F36" s="2050"/>
      <c r="G36" s="2050"/>
      <c r="H36" s="2041"/>
      <c r="I36" s="2005"/>
      <c r="J36" s="2010"/>
      <c r="K36" s="2005"/>
      <c r="L36" s="2004"/>
      <c r="M36" s="2010"/>
      <c r="N36" s="2005"/>
      <c r="O36" s="2052"/>
      <c r="P36" s="2004"/>
      <c r="Q36" s="2004"/>
      <c r="R36" s="2004"/>
      <c r="S36" s="2004"/>
      <c r="T36" s="2004"/>
      <c r="U36" s="2004"/>
      <c r="V36" s="2004"/>
      <c r="W36" s="2004"/>
      <c r="X36" s="2004"/>
      <c r="Y36" s="2004"/>
      <c r="Z36" s="2004"/>
    </row>
    <row r="37" spans="1:26" s="37" customFormat="1" ht="15.75" thickBot="1">
      <c r="A37" s="2883" t="s">
        <v>695</v>
      </c>
      <c r="B37" s="2884"/>
      <c r="C37" s="714" t="s">
        <v>9427</v>
      </c>
      <c r="D37" s="2083"/>
      <c r="E37" s="2007"/>
      <c r="F37" s="2050"/>
      <c r="G37" s="2050"/>
      <c r="H37" s="2041"/>
      <c r="I37" s="2005"/>
      <c r="J37" s="2010"/>
      <c r="K37" s="2005"/>
      <c r="L37" s="2004"/>
      <c r="M37" s="2010"/>
      <c r="N37" s="2005"/>
      <c r="O37" s="2052"/>
      <c r="P37" s="2004"/>
      <c r="Q37" s="2004"/>
      <c r="R37" s="2004"/>
      <c r="S37" s="2004"/>
      <c r="T37" s="2004"/>
      <c r="U37" s="2004"/>
      <c r="V37" s="2004"/>
      <c r="W37" s="2004"/>
      <c r="X37" s="2004"/>
      <c r="Y37" s="2004"/>
      <c r="Z37" s="2004"/>
    </row>
    <row r="38" spans="1:26" s="37" customFormat="1" ht="15.75" thickBot="1">
      <c r="A38" s="2883" t="s">
        <v>697</v>
      </c>
      <c r="B38" s="2884"/>
      <c r="C38" s="705">
        <v>94777306985</v>
      </c>
      <c r="D38" s="2083"/>
      <c r="E38" s="2007"/>
      <c r="F38" s="2050"/>
      <c r="G38" s="2050"/>
      <c r="H38" s="2041"/>
      <c r="I38" s="2005"/>
      <c r="J38" s="2010"/>
      <c r="K38" s="2005"/>
      <c r="L38" s="2004"/>
      <c r="M38" s="2010"/>
      <c r="N38" s="2005"/>
      <c r="O38" s="2052"/>
      <c r="P38" s="2004"/>
      <c r="Q38" s="2004"/>
      <c r="R38" s="2004"/>
      <c r="S38" s="2004"/>
      <c r="T38" s="2004"/>
      <c r="U38" s="2004"/>
      <c r="V38" s="2004"/>
      <c r="W38" s="2004"/>
      <c r="X38" s="2004"/>
      <c r="Y38" s="2004"/>
      <c r="Z38" s="2004"/>
    </row>
    <row r="39" spans="1:26" s="37" customFormat="1" ht="15.75" thickBot="1">
      <c r="A39" s="2883" t="s">
        <v>699</v>
      </c>
      <c r="B39" s="2884"/>
      <c r="C39" s="705" t="s">
        <v>14735</v>
      </c>
      <c r="D39" s="2083"/>
      <c r="E39" s="2007"/>
      <c r="F39" s="2050"/>
      <c r="G39" s="2050"/>
      <c r="H39" s="2041"/>
      <c r="I39" s="2005"/>
      <c r="J39" s="2010"/>
      <c r="K39" s="2005"/>
      <c r="L39" s="2004"/>
      <c r="M39" s="2010"/>
      <c r="N39" s="2005"/>
      <c r="O39" s="2052"/>
      <c r="P39" s="2004"/>
      <c r="Q39" s="2004"/>
      <c r="R39" s="2004"/>
      <c r="S39" s="2004"/>
      <c r="T39" s="2004"/>
      <c r="U39" s="2004"/>
      <c r="V39" s="2004"/>
      <c r="W39" s="2004"/>
      <c r="X39" s="2004"/>
      <c r="Y39" s="2004"/>
      <c r="Z39" s="2004"/>
    </row>
    <row r="40" spans="1:26" s="37" customFormat="1" ht="60.75" thickBot="1">
      <c r="A40" s="2885" t="s">
        <v>700</v>
      </c>
      <c r="B40" s="2886"/>
      <c r="C40" s="716" t="s">
        <v>18346</v>
      </c>
      <c r="D40" s="2083"/>
      <c r="E40" s="2007"/>
      <c r="F40" s="2050"/>
      <c r="G40" s="2050"/>
      <c r="H40" s="2041"/>
      <c r="I40" s="2005"/>
      <c r="J40" s="2010"/>
      <c r="K40" s="2005"/>
      <c r="L40" s="2004"/>
      <c r="M40" s="2010"/>
      <c r="N40" s="2005"/>
      <c r="O40" s="2052"/>
      <c r="P40" s="2004"/>
      <c r="Q40" s="2004"/>
      <c r="R40" s="2004"/>
      <c r="S40" s="2004"/>
      <c r="T40" s="2004"/>
      <c r="U40" s="2004"/>
      <c r="V40" s="2004"/>
      <c r="W40" s="2004"/>
      <c r="X40" s="2004"/>
      <c r="Y40" s="2004"/>
      <c r="Z40" s="2004"/>
    </row>
    <row r="41" spans="1:26" s="37" customFormat="1" ht="15.75" thickBot="1">
      <c r="A41" s="2883" t="s">
        <v>702</v>
      </c>
      <c r="B41" s="2884"/>
      <c r="C41" s="705" t="s">
        <v>760</v>
      </c>
      <c r="D41" s="2083"/>
      <c r="E41" s="2007"/>
      <c r="F41" s="2050"/>
      <c r="G41" s="2050"/>
      <c r="H41" s="2041"/>
      <c r="I41" s="2005"/>
      <c r="J41" s="2010"/>
      <c r="K41" s="2005"/>
      <c r="L41" s="2004"/>
      <c r="M41" s="2010"/>
      <c r="N41" s="2005"/>
      <c r="O41" s="2052"/>
      <c r="P41" s="2004"/>
      <c r="Q41" s="2004"/>
      <c r="R41" s="2004"/>
      <c r="S41" s="2004"/>
      <c r="T41" s="2004"/>
      <c r="U41" s="2004"/>
      <c r="V41" s="2004"/>
      <c r="W41" s="2004"/>
      <c r="X41" s="2004"/>
      <c r="Y41" s="2004"/>
      <c r="Z41" s="2004"/>
    </row>
    <row r="42" spans="1:26" s="37" customFormat="1" ht="15.75" thickBot="1">
      <c r="A42" s="2883" t="s">
        <v>704</v>
      </c>
      <c r="B42" s="2884"/>
      <c r="C42" s="709" t="s">
        <v>705</v>
      </c>
      <c r="D42" s="2083"/>
      <c r="E42" s="2007"/>
      <c r="F42" s="2050"/>
      <c r="G42" s="2050"/>
      <c r="H42" s="2041"/>
      <c r="I42" s="2005"/>
      <c r="J42" s="2010"/>
      <c r="K42" s="2005"/>
      <c r="L42" s="2004"/>
      <c r="M42" s="2010"/>
      <c r="N42" s="2005"/>
      <c r="O42" s="2052"/>
      <c r="P42" s="2004"/>
      <c r="Q42" s="2004"/>
      <c r="R42" s="2004"/>
      <c r="S42" s="2004"/>
      <c r="T42" s="2004"/>
      <c r="U42" s="2004"/>
      <c r="V42" s="2004"/>
      <c r="W42" s="2004"/>
      <c r="X42" s="2004"/>
      <c r="Y42" s="2004"/>
      <c r="Z42" s="2004"/>
    </row>
    <row r="43" spans="1:26" s="37" customFormat="1" ht="45.75" thickBot="1">
      <c r="A43" s="2885" t="s">
        <v>706</v>
      </c>
      <c r="B43" s="2886"/>
      <c r="C43" s="705" t="s">
        <v>18347</v>
      </c>
      <c r="D43" s="2083"/>
      <c r="E43" s="2007"/>
      <c r="F43" s="2050"/>
      <c r="G43" s="2050"/>
      <c r="H43" s="2041"/>
      <c r="I43" s="2005"/>
      <c r="J43" s="2010"/>
      <c r="K43" s="2005"/>
      <c r="L43" s="2004"/>
      <c r="M43" s="2010"/>
      <c r="N43" s="2005"/>
      <c r="O43" s="2052"/>
      <c r="P43" s="2004"/>
      <c r="Q43" s="2004"/>
      <c r="R43" s="2004"/>
      <c r="S43" s="2004"/>
      <c r="T43" s="2004"/>
      <c r="U43" s="2004"/>
      <c r="V43" s="2004"/>
      <c r="W43" s="2004"/>
      <c r="X43" s="2004"/>
      <c r="Y43" s="2004"/>
      <c r="Z43" s="2004"/>
    </row>
  </sheetData>
  <mergeCells count="15">
    <mergeCell ref="A41:B41"/>
    <mergeCell ref="A42:B42"/>
    <mergeCell ref="A43:B43"/>
    <mergeCell ref="A35:B35"/>
    <mergeCell ref="A36:B36"/>
    <mergeCell ref="A37:B37"/>
    <mergeCell ref="A38:B38"/>
    <mergeCell ref="A39:B39"/>
    <mergeCell ref="A40:B40"/>
    <mergeCell ref="A34:B34"/>
    <mergeCell ref="N1:P1"/>
    <mergeCell ref="A29:B29"/>
    <mergeCell ref="A31:B31"/>
    <mergeCell ref="A32:B32"/>
    <mergeCell ref="A33:B33"/>
  </mergeCells>
  <phoneticPr fontId="124"/>
  <pageMargins left="0.7" right="0.7" top="0.75" bottom="0.75" header="0.3" footer="0.3"/>
  <pageSetup paperSize="9" orientation="portrait" horizontalDpi="300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32">
    <tabColor theme="1" tint="0.499984740745262"/>
  </sheetPr>
  <dimension ref="A1:Z324"/>
  <sheetViews>
    <sheetView workbookViewId="0">
      <pane xSplit="4" ySplit="2" topLeftCell="E207" activePane="bottomRight" state="frozen"/>
      <selection pane="topRight" activeCell="D49" sqref="D49"/>
      <selection pane="bottomLeft" activeCell="D49" sqref="D49"/>
      <selection pane="bottomRight" activeCell="D49" sqref="D49"/>
    </sheetView>
  </sheetViews>
  <sheetFormatPr defaultColWidth="9" defaultRowHeight="12.75"/>
  <cols>
    <col min="1" max="1" width="12.140625" style="22" customWidth="1"/>
    <col min="2" max="2" width="26.42578125" style="23" customWidth="1"/>
    <col min="3" max="3" width="23" style="23" customWidth="1"/>
    <col min="4" max="4" width="13" style="37" bestFit="1" customWidth="1"/>
    <col min="5" max="5" width="12.28515625" style="25" customWidth="1"/>
    <col min="6" max="7" width="12.28515625" style="527" customWidth="1"/>
    <col min="8" max="8" width="11" style="87" customWidth="1"/>
    <col min="9" max="9" width="8.7109375" style="22" customWidth="1"/>
    <col min="10" max="10" width="11" style="26" customWidth="1"/>
    <col min="11" max="11" width="13.42578125" style="22" bestFit="1" customWidth="1"/>
    <col min="12" max="12" width="16.42578125" style="23" customWidth="1"/>
    <col min="13" max="13" width="9.42578125" style="26" customWidth="1"/>
    <col min="14" max="14" width="9.7109375" style="22" customWidth="1"/>
    <col min="15" max="15" width="10.85546875" style="86" customWidth="1"/>
    <col min="16" max="16" width="9.28515625" style="23" bestFit="1" customWidth="1"/>
    <col min="17" max="17" width="19.7109375" style="23" bestFit="1" customWidth="1"/>
    <col min="18" max="16384" width="9" style="23"/>
  </cols>
  <sheetData>
    <row r="1" spans="1:26">
      <c r="A1" s="3"/>
      <c r="B1" s="2876" t="s">
        <v>9</v>
      </c>
      <c r="C1" s="1"/>
      <c r="D1" s="209" t="s">
        <v>11600</v>
      </c>
      <c r="E1" s="209" t="s">
        <v>1594</v>
      </c>
      <c r="F1" s="209"/>
      <c r="G1" s="209"/>
      <c r="H1" s="503" t="s">
        <v>1595</v>
      </c>
      <c r="I1" s="2876"/>
      <c r="J1" s="1" t="s">
        <v>1595</v>
      </c>
      <c r="K1" s="1"/>
      <c r="L1" s="1"/>
      <c r="M1" s="27"/>
      <c r="N1" s="2893" t="s">
        <v>4216</v>
      </c>
      <c r="O1" s="2893"/>
      <c r="P1" s="2893"/>
      <c r="Q1" s="1"/>
      <c r="R1" s="2004"/>
      <c r="S1" s="2004"/>
      <c r="T1" s="2004"/>
      <c r="U1" s="2004"/>
      <c r="V1" s="2004"/>
      <c r="W1" s="2004"/>
      <c r="X1" s="2004"/>
      <c r="Y1" s="2004"/>
      <c r="Z1" s="2004"/>
    </row>
    <row r="2" spans="1:26" s="22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85" t="s">
        <v>11607</v>
      </c>
      <c r="G2" s="585" t="s">
        <v>11608</v>
      </c>
      <c r="H2" s="98" t="s">
        <v>944</v>
      </c>
      <c r="I2" s="5" t="s">
        <v>1599</v>
      </c>
      <c r="J2" s="11" t="s">
        <v>3112</v>
      </c>
      <c r="K2" s="5" t="s">
        <v>1600</v>
      </c>
      <c r="L2" s="5" t="s">
        <v>11638</v>
      </c>
      <c r="M2" s="11" t="s">
        <v>1601</v>
      </c>
      <c r="N2" s="5" t="s">
        <v>1602</v>
      </c>
      <c r="O2" s="11" t="s">
        <v>3112</v>
      </c>
      <c r="P2" s="6" t="s">
        <v>18</v>
      </c>
      <c r="Q2" s="5" t="s">
        <v>949</v>
      </c>
      <c r="R2" s="2005"/>
      <c r="S2" s="2005"/>
      <c r="T2" s="2005"/>
      <c r="U2" s="2005"/>
      <c r="V2" s="2005"/>
      <c r="W2" s="2005"/>
      <c r="X2" s="2005"/>
      <c r="Y2" s="2005"/>
      <c r="Z2" s="2005"/>
    </row>
    <row r="3" spans="1:26" s="22" customFormat="1">
      <c r="A3" s="3"/>
      <c r="B3" s="7"/>
      <c r="C3" s="2876"/>
      <c r="D3" s="50"/>
      <c r="E3" s="47"/>
      <c r="F3" s="591"/>
      <c r="G3" s="591"/>
      <c r="H3" s="93"/>
      <c r="I3" s="2876"/>
      <c r="J3" s="48"/>
      <c r="K3" s="2876"/>
      <c r="L3" s="2876"/>
      <c r="M3" s="48"/>
      <c r="N3" s="2876"/>
      <c r="O3" s="48"/>
      <c r="P3" s="49"/>
      <c r="Q3" s="2876"/>
      <c r="R3" s="2005"/>
      <c r="S3" s="2005"/>
      <c r="T3" s="2005"/>
      <c r="U3" s="2005"/>
      <c r="V3" s="2005"/>
      <c r="W3" s="2005"/>
      <c r="X3" s="2005"/>
      <c r="Y3" s="2005"/>
      <c r="Z3" s="2005"/>
    </row>
    <row r="4" spans="1:26" s="22" customFormat="1">
      <c r="A4" s="3"/>
      <c r="B4" s="7"/>
      <c r="C4" s="2876"/>
      <c r="D4" s="50"/>
      <c r="E4" s="47"/>
      <c r="F4" s="591"/>
      <c r="G4" s="591"/>
      <c r="H4" s="93"/>
      <c r="I4" s="2876"/>
      <c r="J4" s="48"/>
      <c r="K4" s="2876"/>
      <c r="L4" s="2876"/>
      <c r="M4" s="48"/>
      <c r="N4" s="2876"/>
      <c r="O4" s="48"/>
      <c r="P4" s="49"/>
      <c r="Q4" s="2876"/>
      <c r="R4" s="2005"/>
      <c r="S4" s="2005"/>
      <c r="T4" s="2005"/>
      <c r="U4" s="2005"/>
      <c r="V4" s="2005"/>
      <c r="W4" s="2005"/>
      <c r="X4" s="2005"/>
      <c r="Y4" s="2005"/>
      <c r="Z4" s="2005"/>
    </row>
    <row r="5" spans="1:26" s="25" customFormat="1">
      <c r="A5" s="38" t="s">
        <v>2227</v>
      </c>
      <c r="B5" s="2004"/>
      <c r="C5" s="9" t="s">
        <v>18043</v>
      </c>
      <c r="D5" s="2083"/>
      <c r="E5" s="2007"/>
      <c r="F5" s="2308"/>
      <c r="G5" s="2308"/>
      <c r="H5" s="2008"/>
      <c r="I5" s="2005"/>
      <c r="J5" s="2010"/>
      <c r="K5" s="2005"/>
      <c r="L5" s="2004"/>
      <c r="M5" s="2010"/>
      <c r="N5" s="2005"/>
      <c r="O5" s="2052"/>
      <c r="P5" s="2004"/>
      <c r="Q5" s="2004"/>
      <c r="R5" s="2004"/>
      <c r="S5" s="2004"/>
      <c r="T5" s="2004"/>
      <c r="U5" s="2004"/>
      <c r="V5" s="2004"/>
      <c r="W5" s="2004"/>
      <c r="X5" s="2004"/>
      <c r="Y5" s="2004"/>
      <c r="Z5" s="2004"/>
    </row>
    <row r="6" spans="1:26" s="25" customFormat="1">
      <c r="A6" s="57">
        <v>4507024</v>
      </c>
      <c r="B6" s="40" t="s">
        <v>18348</v>
      </c>
      <c r="C6" s="21" t="s">
        <v>18349</v>
      </c>
      <c r="D6" s="58">
        <v>2070000</v>
      </c>
      <c r="E6" s="2007"/>
      <c r="F6" s="2308">
        <v>1500000</v>
      </c>
      <c r="G6" s="2308">
        <v>570000</v>
      </c>
      <c r="H6" s="2008">
        <v>1750000</v>
      </c>
      <c r="I6" s="2005" t="s">
        <v>1080</v>
      </c>
      <c r="J6" s="2010">
        <v>40732</v>
      </c>
      <c r="K6" s="2005" t="s">
        <v>6449</v>
      </c>
      <c r="L6" s="2004"/>
      <c r="M6" s="2010"/>
      <c r="N6" s="2005" t="s">
        <v>1069</v>
      </c>
      <c r="O6" s="2052">
        <v>40750</v>
      </c>
      <c r="P6" s="2004"/>
      <c r="Q6" s="2004"/>
      <c r="R6" s="2004"/>
      <c r="S6" s="2004"/>
      <c r="T6" s="2004"/>
      <c r="U6" s="2004"/>
      <c r="V6" s="2004"/>
      <c r="W6" s="2004"/>
      <c r="X6" s="2004"/>
      <c r="Y6" s="2004"/>
      <c r="Z6" s="2004"/>
    </row>
    <row r="7" spans="1:26" s="25" customFormat="1">
      <c r="A7" s="57"/>
      <c r="B7" s="40"/>
      <c r="C7" s="21"/>
      <c r="D7" s="58"/>
      <c r="E7" s="2007"/>
      <c r="F7" s="2308"/>
      <c r="G7" s="2308"/>
      <c r="H7" s="2008"/>
      <c r="I7" s="2005"/>
      <c r="J7" s="2010"/>
      <c r="K7" s="2005"/>
      <c r="L7" s="2004"/>
      <c r="M7" s="2010"/>
      <c r="N7" s="2005"/>
      <c r="O7" s="2052"/>
      <c r="P7" s="2004"/>
      <c r="Q7" s="2004"/>
      <c r="R7" s="2004"/>
      <c r="S7" s="2004"/>
      <c r="T7" s="2004"/>
      <c r="U7" s="2004"/>
      <c r="V7" s="2004"/>
      <c r="W7" s="2004"/>
      <c r="X7" s="2004"/>
      <c r="Y7" s="2004"/>
      <c r="Z7" s="2004"/>
    </row>
    <row r="8" spans="1:26" s="25" customFormat="1">
      <c r="A8" s="2098"/>
      <c r="B8" s="2004"/>
      <c r="C8" s="2004"/>
      <c r="D8" s="2083"/>
      <c r="E8" s="2007"/>
      <c r="F8" s="2308"/>
      <c r="G8" s="2308"/>
      <c r="H8" s="2008"/>
      <c r="I8" s="2005"/>
      <c r="J8" s="2010"/>
      <c r="K8" s="2005"/>
      <c r="L8" s="2004"/>
      <c r="M8" s="2010"/>
      <c r="N8" s="2005"/>
      <c r="O8" s="2052"/>
      <c r="P8" s="2004"/>
      <c r="Q8" s="2004"/>
      <c r="R8" s="2004"/>
      <c r="S8" s="2004"/>
      <c r="T8" s="2004"/>
      <c r="U8" s="2004"/>
      <c r="V8" s="2004"/>
      <c r="W8" s="2004"/>
      <c r="X8" s="2004"/>
      <c r="Y8" s="2004"/>
      <c r="Z8" s="2004"/>
    </row>
    <row r="9" spans="1:26" s="25" customFormat="1">
      <c r="A9" s="38" t="s">
        <v>1072</v>
      </c>
      <c r="B9" s="2004"/>
      <c r="C9" s="9" t="s">
        <v>18350</v>
      </c>
      <c r="D9" s="2083"/>
      <c r="E9" s="2007"/>
      <c r="F9" s="2308"/>
      <c r="G9" s="2308"/>
      <c r="H9" s="2008"/>
      <c r="I9" s="2005"/>
      <c r="J9" s="2010"/>
      <c r="K9" s="2005"/>
      <c r="L9" s="2004"/>
      <c r="M9" s="2010"/>
      <c r="N9" s="2005"/>
      <c r="O9" s="2052"/>
      <c r="P9" s="2004"/>
      <c r="Q9" s="2004"/>
      <c r="R9" s="2004"/>
      <c r="S9" s="2004"/>
      <c r="T9" s="2004"/>
      <c r="U9" s="2004"/>
      <c r="V9" s="2004"/>
      <c r="W9" s="2004"/>
      <c r="X9" s="2004"/>
      <c r="Y9" s="2004"/>
      <c r="Z9" s="2004"/>
    </row>
    <row r="10" spans="1:26" s="25" customFormat="1">
      <c r="A10" s="57">
        <v>4508020</v>
      </c>
      <c r="B10" s="40" t="s">
        <v>18351</v>
      </c>
      <c r="C10" s="21" t="s">
        <v>18352</v>
      </c>
      <c r="D10" s="58">
        <v>600000</v>
      </c>
      <c r="E10" s="2007"/>
      <c r="F10" s="2308">
        <v>450000</v>
      </c>
      <c r="G10" s="2308">
        <v>150000</v>
      </c>
      <c r="H10" s="2008">
        <v>364000</v>
      </c>
      <c r="I10" s="2005" t="s">
        <v>3217</v>
      </c>
      <c r="J10" s="2010">
        <v>40761</v>
      </c>
      <c r="K10" s="2005" t="s">
        <v>7674</v>
      </c>
      <c r="L10" s="2004"/>
      <c r="M10" s="2010"/>
      <c r="N10" s="2005" t="s">
        <v>1069</v>
      </c>
      <c r="O10" s="2052">
        <v>40828</v>
      </c>
      <c r="P10" s="2004"/>
      <c r="Q10" s="2004"/>
      <c r="R10" s="2004"/>
      <c r="S10" s="2004"/>
      <c r="T10" s="2004"/>
      <c r="U10" s="2004"/>
      <c r="V10" s="2004"/>
      <c r="W10" s="2004"/>
      <c r="X10" s="2004"/>
      <c r="Y10" s="2004"/>
      <c r="Z10" s="2004"/>
    </row>
    <row r="11" spans="1:26" s="25" customFormat="1">
      <c r="A11" s="57"/>
      <c r="B11" s="40"/>
      <c r="C11" s="21"/>
      <c r="D11" s="58"/>
      <c r="E11" s="2007"/>
      <c r="F11" s="2308"/>
      <c r="G11" s="2308"/>
      <c r="H11" s="2008"/>
      <c r="I11" s="2005"/>
      <c r="J11" s="2010"/>
      <c r="K11" s="2005"/>
      <c r="L11" s="2004"/>
      <c r="M11" s="2010"/>
      <c r="N11" s="2005"/>
      <c r="O11" s="2052"/>
      <c r="P11" s="2004"/>
      <c r="Q11" s="2004"/>
      <c r="R11" s="2004"/>
      <c r="S11" s="2004"/>
      <c r="T11" s="2004"/>
      <c r="U11" s="2004"/>
      <c r="V11" s="2004"/>
      <c r="W11" s="2004"/>
      <c r="X11" s="2004"/>
      <c r="Y11" s="2004"/>
      <c r="Z11" s="2004"/>
    </row>
    <row r="12" spans="1:26" s="25" customFormat="1">
      <c r="A12" s="30" t="s">
        <v>18009</v>
      </c>
      <c r="B12" s="40"/>
      <c r="C12" s="21"/>
      <c r="D12" s="58"/>
      <c r="E12" s="2007"/>
      <c r="F12" s="2308"/>
      <c r="G12" s="2308"/>
      <c r="H12" s="2008"/>
      <c r="I12" s="2005"/>
      <c r="J12" s="2010"/>
      <c r="K12" s="2005"/>
      <c r="L12" s="2004"/>
      <c r="M12" s="2010"/>
      <c r="N12" s="2005"/>
      <c r="O12" s="2052"/>
      <c r="P12" s="2004"/>
      <c r="Q12" s="2004"/>
      <c r="R12" s="2004"/>
      <c r="S12" s="2004"/>
      <c r="T12" s="2004"/>
      <c r="U12" s="2004"/>
      <c r="V12" s="2004"/>
      <c r="W12" s="2004"/>
      <c r="X12" s="2004"/>
      <c r="Y12" s="2004"/>
      <c r="Z12" s="2004"/>
    </row>
    <row r="13" spans="1:26" s="25" customFormat="1">
      <c r="A13" s="57">
        <v>4508031</v>
      </c>
      <c r="B13" s="40" t="s">
        <v>18353</v>
      </c>
      <c r="C13" s="21" t="s">
        <v>18354</v>
      </c>
      <c r="D13" s="58">
        <v>865000</v>
      </c>
      <c r="E13" s="2007"/>
      <c r="F13" s="2308">
        <v>700000</v>
      </c>
      <c r="G13" s="2308">
        <v>165000</v>
      </c>
      <c r="H13" s="2008">
        <v>630000</v>
      </c>
      <c r="I13" s="2005" t="s">
        <v>2288</v>
      </c>
      <c r="J13" s="2010">
        <v>40766</v>
      </c>
      <c r="K13" s="2005" t="s">
        <v>6494</v>
      </c>
      <c r="L13" s="2004"/>
      <c r="M13" s="2010"/>
      <c r="N13" s="2005" t="s">
        <v>798</v>
      </c>
      <c r="O13" s="2052">
        <v>40826</v>
      </c>
      <c r="P13" s="2004"/>
      <c r="Q13" s="2004"/>
      <c r="R13" s="2004"/>
      <c r="S13" s="2004"/>
      <c r="T13" s="2004"/>
      <c r="U13" s="2004"/>
      <c r="V13" s="2004"/>
      <c r="W13" s="2004"/>
      <c r="X13" s="2004"/>
      <c r="Y13" s="2004"/>
      <c r="Z13" s="2004"/>
    </row>
    <row r="14" spans="1:26" s="25" customFormat="1">
      <c r="A14" s="2098"/>
      <c r="B14" s="2004"/>
      <c r="C14" s="2004"/>
      <c r="D14" s="2083"/>
      <c r="E14" s="2007"/>
      <c r="F14" s="2308"/>
      <c r="G14" s="2308"/>
      <c r="H14" s="2008"/>
      <c r="I14" s="2005"/>
      <c r="J14" s="2010"/>
      <c r="K14" s="2005"/>
      <c r="L14" s="2004"/>
      <c r="M14" s="2010"/>
      <c r="N14" s="2005"/>
      <c r="O14" s="2052"/>
      <c r="P14" s="2004"/>
      <c r="Q14" s="2004"/>
      <c r="R14" s="2004"/>
      <c r="S14" s="2004"/>
      <c r="T14" s="2004"/>
      <c r="U14" s="2004"/>
      <c r="V14" s="2004"/>
      <c r="W14" s="2004"/>
      <c r="X14" s="2004"/>
      <c r="Y14" s="2004"/>
      <c r="Z14" s="2004"/>
    </row>
    <row r="15" spans="1:26" s="25" customFormat="1">
      <c r="A15" s="2098"/>
      <c r="B15" s="2004"/>
      <c r="C15" s="2004"/>
      <c r="D15" s="2083"/>
      <c r="E15" s="2007"/>
      <c r="F15" s="2308"/>
      <c r="G15" s="2308"/>
      <c r="H15" s="2008"/>
      <c r="I15" s="2005"/>
      <c r="J15" s="2010"/>
      <c r="K15" s="2005"/>
      <c r="L15" s="2004"/>
      <c r="M15" s="2010"/>
      <c r="N15" s="2005"/>
      <c r="O15" s="2052"/>
      <c r="P15" s="2004"/>
      <c r="Q15" s="2004"/>
      <c r="R15" s="2004"/>
      <c r="S15" s="2004"/>
      <c r="T15" s="2004"/>
      <c r="U15" s="2004"/>
      <c r="V15" s="2004"/>
      <c r="W15" s="2004"/>
      <c r="X15" s="2004"/>
      <c r="Y15" s="2004"/>
      <c r="Z15" s="2004"/>
    </row>
    <row r="16" spans="1:26" s="25" customFormat="1">
      <c r="A16" s="7" t="s">
        <v>18355</v>
      </c>
      <c r="B16" s="9"/>
      <c r="C16" s="9" t="s">
        <v>18356</v>
      </c>
      <c r="D16" s="2083"/>
      <c r="E16" s="2007"/>
      <c r="F16" s="2308"/>
      <c r="G16" s="2308"/>
      <c r="H16" s="2008"/>
      <c r="I16" s="2005"/>
      <c r="J16" s="2010"/>
      <c r="K16" s="2005"/>
      <c r="L16" s="2004"/>
      <c r="M16" s="2010"/>
      <c r="N16" s="2005"/>
      <c r="O16" s="2052"/>
      <c r="P16" s="2004"/>
      <c r="Q16" s="2004"/>
      <c r="R16" s="2004"/>
      <c r="S16" s="2004"/>
      <c r="T16" s="2004"/>
      <c r="U16" s="2004"/>
      <c r="V16" s="2004"/>
      <c r="W16" s="2004"/>
      <c r="X16" s="2004"/>
      <c r="Y16" s="2004"/>
      <c r="Z16" s="2004"/>
    </row>
    <row r="17" spans="1:26" s="25" customFormat="1">
      <c r="A17" s="57">
        <v>4509010</v>
      </c>
      <c r="B17" s="40" t="s">
        <v>18357</v>
      </c>
      <c r="C17" s="21" t="s">
        <v>18358</v>
      </c>
      <c r="D17" s="67" t="s">
        <v>18359</v>
      </c>
      <c r="E17" s="2007"/>
      <c r="F17" s="2308"/>
      <c r="G17" s="2308"/>
      <c r="H17" s="2008">
        <v>500000</v>
      </c>
      <c r="I17" s="2005" t="s">
        <v>18360</v>
      </c>
      <c r="J17" s="2010">
        <v>40788</v>
      </c>
      <c r="K17" s="2005" t="s">
        <v>6449</v>
      </c>
      <c r="L17" s="2004"/>
      <c r="M17" s="2010"/>
      <c r="N17" s="2005"/>
      <c r="O17" s="2052"/>
      <c r="P17" s="2004"/>
      <c r="Q17" s="2004"/>
      <c r="R17" s="2004"/>
      <c r="S17" s="2004"/>
      <c r="T17" s="2004"/>
      <c r="U17" s="2004"/>
      <c r="V17" s="2004"/>
      <c r="W17" s="2004"/>
      <c r="X17" s="2004"/>
      <c r="Y17" s="2004"/>
      <c r="Z17" s="2004"/>
    </row>
    <row r="18" spans="1:26" s="25" customFormat="1">
      <c r="A18" s="30"/>
      <c r="B18" s="9"/>
      <c r="C18" s="8"/>
      <c r="D18" s="2083"/>
      <c r="E18" s="2007"/>
      <c r="F18" s="2308"/>
      <c r="G18" s="2308"/>
      <c r="H18" s="2008"/>
      <c r="I18" s="2005"/>
      <c r="J18" s="2010"/>
      <c r="K18" s="2005"/>
      <c r="L18" s="2004"/>
      <c r="M18" s="2010"/>
      <c r="N18" s="2005"/>
      <c r="O18" s="2052"/>
      <c r="P18" s="2004"/>
      <c r="Q18" s="2004"/>
      <c r="R18" s="2004"/>
      <c r="S18" s="2004"/>
      <c r="T18" s="2004"/>
      <c r="U18" s="2004"/>
      <c r="V18" s="2004"/>
      <c r="W18" s="2004"/>
      <c r="X18" s="2004"/>
      <c r="Y18" s="2004"/>
      <c r="Z18" s="2004"/>
    </row>
    <row r="19" spans="1:26" s="25" customFormat="1">
      <c r="A19" s="2098"/>
      <c r="B19" s="2004"/>
      <c r="C19" s="2004"/>
      <c r="D19" s="2083"/>
      <c r="E19" s="2007"/>
      <c r="F19" s="2308"/>
      <c r="G19" s="2308"/>
      <c r="H19" s="2008"/>
      <c r="I19" s="2005"/>
      <c r="J19" s="2010"/>
      <c r="K19" s="2005"/>
      <c r="L19" s="2004"/>
      <c r="M19" s="2010"/>
      <c r="N19" s="2005"/>
      <c r="O19" s="2052"/>
      <c r="P19" s="2004"/>
      <c r="Q19" s="2004"/>
      <c r="R19" s="2004"/>
      <c r="S19" s="2004"/>
      <c r="T19" s="2004"/>
      <c r="U19" s="2004"/>
      <c r="V19" s="2004"/>
      <c r="W19" s="2004"/>
      <c r="X19" s="2004"/>
      <c r="Y19" s="2004"/>
      <c r="Z19" s="2004"/>
    </row>
    <row r="20" spans="1:26" s="25" customFormat="1">
      <c r="A20" s="38" t="s">
        <v>10296</v>
      </c>
      <c r="B20" s="2004"/>
      <c r="C20" s="9" t="s">
        <v>18356</v>
      </c>
      <c r="D20" s="2083"/>
      <c r="E20" s="2007"/>
      <c r="F20" s="2308"/>
      <c r="G20" s="2308"/>
      <c r="H20" s="2008"/>
      <c r="I20" s="2005"/>
      <c r="J20" s="2010"/>
      <c r="K20" s="2005"/>
      <c r="L20" s="2004"/>
      <c r="M20" s="2010"/>
      <c r="N20" s="2005"/>
      <c r="O20" s="2052"/>
      <c r="P20" s="2004"/>
      <c r="Q20" s="2004"/>
      <c r="R20" s="2004"/>
      <c r="S20" s="2004"/>
      <c r="T20" s="2004"/>
      <c r="U20" s="2004"/>
      <c r="V20" s="2004"/>
      <c r="W20" s="2004"/>
      <c r="X20" s="2004"/>
      <c r="Y20" s="2004"/>
      <c r="Z20" s="2004"/>
    </row>
    <row r="21" spans="1:26" s="25" customFormat="1">
      <c r="A21" s="57">
        <v>4509043</v>
      </c>
      <c r="B21" s="40" t="s">
        <v>18361</v>
      </c>
      <c r="C21" s="21" t="s">
        <v>18362</v>
      </c>
      <c r="D21" s="58">
        <v>2150000</v>
      </c>
      <c r="E21" s="2007"/>
      <c r="F21" s="2308">
        <v>1500000</v>
      </c>
      <c r="G21" s="2308">
        <v>650000</v>
      </c>
      <c r="H21" s="2008">
        <v>1830000</v>
      </c>
      <c r="I21" s="2005" t="s">
        <v>1009</v>
      </c>
      <c r="J21" s="2010">
        <v>40795</v>
      </c>
      <c r="K21" s="2005" t="s">
        <v>6449</v>
      </c>
      <c r="L21" s="2004"/>
      <c r="M21" s="2010"/>
      <c r="N21" s="2005" t="s">
        <v>1069</v>
      </c>
      <c r="O21" s="2052">
        <v>40815</v>
      </c>
      <c r="P21" s="2004"/>
      <c r="Q21" s="2004"/>
      <c r="R21" s="2004"/>
      <c r="S21" s="2004"/>
      <c r="T21" s="2004"/>
      <c r="U21" s="2004"/>
      <c r="V21" s="2004"/>
      <c r="W21" s="2004"/>
      <c r="X21" s="2004"/>
      <c r="Y21" s="2004"/>
      <c r="Z21" s="2004"/>
    </row>
    <row r="22" spans="1:26" s="25" customFormat="1">
      <c r="A22" s="2098"/>
      <c r="B22" s="2004"/>
      <c r="C22" s="2004"/>
      <c r="D22" s="2083"/>
      <c r="E22" s="2007"/>
      <c r="F22" s="2308"/>
      <c r="G22" s="2308"/>
      <c r="H22" s="2008"/>
      <c r="I22" s="2005"/>
      <c r="J22" s="2010"/>
      <c r="K22" s="2005"/>
      <c r="L22" s="2004"/>
      <c r="M22" s="2010"/>
      <c r="N22" s="2005"/>
      <c r="O22" s="2052"/>
      <c r="P22" s="2004"/>
      <c r="Q22" s="2004"/>
      <c r="R22" s="2004"/>
      <c r="S22" s="2004"/>
      <c r="T22" s="2004"/>
      <c r="U22" s="2004"/>
      <c r="V22" s="2004"/>
      <c r="W22" s="2004"/>
      <c r="X22" s="2004"/>
      <c r="Y22" s="2004"/>
      <c r="Z22" s="2004"/>
    </row>
    <row r="23" spans="1:26" s="25" customFormat="1">
      <c r="A23" s="2098"/>
      <c r="B23" s="2004"/>
      <c r="C23" s="2004"/>
      <c r="D23" s="2083"/>
      <c r="E23" s="2007"/>
      <c r="F23" s="2308"/>
      <c r="G23" s="2308"/>
      <c r="H23" s="2008"/>
      <c r="I23" s="2005"/>
      <c r="J23" s="2010"/>
      <c r="K23" s="2005"/>
      <c r="L23" s="2004"/>
      <c r="M23" s="2010"/>
      <c r="N23" s="2005"/>
      <c r="O23" s="2052"/>
      <c r="P23" s="2004"/>
      <c r="Q23" s="2004"/>
      <c r="R23" s="2004"/>
      <c r="S23" s="2004"/>
      <c r="T23" s="2004"/>
      <c r="U23" s="2004"/>
      <c r="V23" s="2004"/>
      <c r="W23" s="2004"/>
      <c r="X23" s="2004"/>
      <c r="Y23" s="2004"/>
      <c r="Z23" s="2004"/>
    </row>
    <row r="24" spans="1:26" s="25" customFormat="1">
      <c r="A24" s="7" t="s">
        <v>831</v>
      </c>
      <c r="B24" s="9"/>
      <c r="C24" s="9" t="s">
        <v>18363</v>
      </c>
      <c r="D24" s="2083"/>
      <c r="E24" s="2007"/>
      <c r="F24" s="2308"/>
      <c r="G24" s="2308"/>
      <c r="H24" s="2008"/>
      <c r="I24" s="2005"/>
      <c r="J24" s="2010"/>
      <c r="K24" s="2005"/>
      <c r="L24" s="2004"/>
      <c r="M24" s="2010"/>
      <c r="N24" s="2005"/>
      <c r="O24" s="2052"/>
      <c r="P24" s="2004"/>
      <c r="Q24" s="2004"/>
      <c r="R24" s="2004"/>
      <c r="S24" s="2004"/>
      <c r="T24" s="2004"/>
      <c r="U24" s="2004"/>
      <c r="V24" s="2004"/>
      <c r="W24" s="2004"/>
      <c r="X24" s="2004"/>
      <c r="Y24" s="2004"/>
      <c r="Z24" s="2004"/>
    </row>
    <row r="25" spans="1:26" s="25" customFormat="1">
      <c r="A25" s="57">
        <v>4510007</v>
      </c>
      <c r="B25" s="40" t="s">
        <v>18036</v>
      </c>
      <c r="C25" s="21" t="s">
        <v>18364</v>
      </c>
      <c r="D25" s="58">
        <v>700000</v>
      </c>
      <c r="E25" s="2007"/>
      <c r="F25" s="2308">
        <v>700000</v>
      </c>
      <c r="G25" s="2308">
        <v>0</v>
      </c>
      <c r="H25" s="2008">
        <v>481000</v>
      </c>
      <c r="I25" s="2005" t="s">
        <v>7625</v>
      </c>
      <c r="J25" s="2010">
        <v>40821</v>
      </c>
      <c r="K25" s="2005" t="s">
        <v>5796</v>
      </c>
      <c r="L25" s="2004"/>
      <c r="M25" s="2010"/>
      <c r="N25" s="2005" t="s">
        <v>1069</v>
      </c>
      <c r="O25" s="2052">
        <v>40842</v>
      </c>
      <c r="P25" s="2004"/>
      <c r="Q25" s="2004"/>
      <c r="R25" s="2004"/>
      <c r="S25" s="2004"/>
      <c r="T25" s="2004"/>
      <c r="U25" s="2004"/>
      <c r="V25" s="2004"/>
      <c r="W25" s="2004"/>
      <c r="X25" s="2004"/>
      <c r="Y25" s="2004"/>
      <c r="Z25" s="2004"/>
    </row>
    <row r="26" spans="1:26" s="25" customFormat="1">
      <c r="A26" s="57">
        <v>4510010</v>
      </c>
      <c r="B26" s="40" t="s">
        <v>18036</v>
      </c>
      <c r="C26" s="21" t="s">
        <v>18365</v>
      </c>
      <c r="D26" s="58">
        <v>700000</v>
      </c>
      <c r="E26" s="2007"/>
      <c r="F26" s="2308">
        <v>700000</v>
      </c>
      <c r="G26" s="2308">
        <v>0</v>
      </c>
      <c r="H26" s="2008">
        <v>432000</v>
      </c>
      <c r="I26" s="2005" t="s">
        <v>2288</v>
      </c>
      <c r="J26" s="2010">
        <v>40821</v>
      </c>
      <c r="K26" s="2005" t="s">
        <v>5796</v>
      </c>
      <c r="L26" s="2004"/>
      <c r="M26" s="2010"/>
      <c r="N26" s="2005" t="s">
        <v>1069</v>
      </c>
      <c r="O26" s="2052">
        <v>40842</v>
      </c>
      <c r="P26" s="2004"/>
      <c r="Q26" s="2004"/>
      <c r="R26" s="2004"/>
      <c r="S26" s="2004"/>
      <c r="T26" s="2004"/>
      <c r="U26" s="2004"/>
      <c r="V26" s="2004"/>
      <c r="W26" s="2004"/>
      <c r="X26" s="2004"/>
      <c r="Y26" s="2004"/>
      <c r="Z26" s="2004"/>
    </row>
    <row r="27" spans="1:26" s="25" customFormat="1">
      <c r="A27" s="2098"/>
      <c r="B27" s="2004"/>
      <c r="C27" s="2004"/>
      <c r="D27" s="2083"/>
      <c r="E27" s="2007"/>
      <c r="F27" s="2308"/>
      <c r="G27" s="2308"/>
      <c r="H27" s="2008"/>
      <c r="I27" s="2005"/>
      <c r="J27" s="2010"/>
      <c r="K27" s="2005"/>
      <c r="L27" s="2004"/>
      <c r="M27" s="2010"/>
      <c r="N27" s="2005"/>
      <c r="O27" s="2052"/>
      <c r="P27" s="2004"/>
      <c r="Q27" s="2004"/>
      <c r="R27" s="2004"/>
      <c r="S27" s="2004"/>
      <c r="T27" s="2004"/>
      <c r="U27" s="2004"/>
      <c r="V27" s="2004"/>
      <c r="W27" s="2004"/>
      <c r="X27" s="2004"/>
      <c r="Y27" s="2004"/>
      <c r="Z27" s="2004"/>
    </row>
    <row r="28" spans="1:26" s="25" customFormat="1">
      <c r="A28" s="2098"/>
      <c r="B28" s="2004"/>
      <c r="C28" s="8"/>
      <c r="D28" s="2083"/>
      <c r="E28" s="2007"/>
      <c r="F28" s="2308"/>
      <c r="G28" s="2308"/>
      <c r="H28" s="2008"/>
      <c r="I28" s="2005"/>
      <c r="J28" s="2010"/>
      <c r="K28" s="2005"/>
      <c r="L28" s="2004"/>
      <c r="M28" s="2010"/>
      <c r="N28" s="2005"/>
      <c r="O28" s="2052"/>
      <c r="P28" s="2004"/>
      <c r="Q28" s="2004"/>
      <c r="R28" s="2004"/>
      <c r="S28" s="2004"/>
      <c r="T28" s="2004"/>
      <c r="U28" s="2004"/>
      <c r="V28" s="2004"/>
      <c r="W28" s="2004"/>
      <c r="X28" s="2004"/>
      <c r="Y28" s="2004"/>
      <c r="Z28" s="2004"/>
    </row>
    <row r="29" spans="1:26" s="25" customFormat="1">
      <c r="A29" s="7" t="s">
        <v>18366</v>
      </c>
      <c r="B29" s="40"/>
      <c r="C29" s="9" t="s">
        <v>18367</v>
      </c>
      <c r="D29" s="58"/>
      <c r="E29" s="2007"/>
      <c r="F29" s="2308"/>
      <c r="G29" s="2308"/>
      <c r="H29" s="2008"/>
      <c r="I29" s="2005"/>
      <c r="J29" s="2010"/>
      <c r="K29" s="2005"/>
      <c r="L29" s="2004"/>
      <c r="M29" s="2010"/>
      <c r="N29" s="2005"/>
      <c r="O29" s="2052"/>
      <c r="P29" s="2004"/>
      <c r="Q29" s="2004"/>
      <c r="R29" s="2004"/>
      <c r="S29" s="2004"/>
      <c r="T29" s="2004"/>
      <c r="U29" s="2004"/>
      <c r="V29" s="2004"/>
      <c r="W29" s="2004"/>
      <c r="X29" s="2004"/>
      <c r="Y29" s="2004"/>
      <c r="Z29" s="2004"/>
    </row>
    <row r="30" spans="1:26" s="25" customFormat="1">
      <c r="A30" s="57">
        <v>4511005</v>
      </c>
      <c r="B30" s="40" t="s">
        <v>18368</v>
      </c>
      <c r="C30" s="21" t="s">
        <v>18369</v>
      </c>
      <c r="D30" s="58">
        <v>1060000</v>
      </c>
      <c r="E30" s="2007"/>
      <c r="F30" s="2308">
        <v>800000</v>
      </c>
      <c r="G30" s="2308">
        <v>260000</v>
      </c>
      <c r="H30" s="2008">
        <v>830000</v>
      </c>
      <c r="I30" s="2005" t="s">
        <v>7598</v>
      </c>
      <c r="J30" s="2010">
        <v>40849</v>
      </c>
      <c r="K30" s="2005" t="s">
        <v>7661</v>
      </c>
      <c r="L30" s="2004"/>
      <c r="M30" s="2010"/>
      <c r="N30" s="2005" t="s">
        <v>798</v>
      </c>
      <c r="O30" s="2052">
        <v>40865</v>
      </c>
      <c r="P30" s="2004"/>
      <c r="Q30" s="2004"/>
      <c r="R30" s="2004"/>
      <c r="S30" s="2004"/>
      <c r="T30" s="2004"/>
      <c r="U30" s="2004"/>
      <c r="V30" s="2004"/>
      <c r="W30" s="2004"/>
      <c r="X30" s="2004"/>
      <c r="Y30" s="2004"/>
      <c r="Z30" s="2004"/>
    </row>
    <row r="31" spans="1:26" s="25" customFormat="1">
      <c r="A31" s="40"/>
      <c r="B31" s="40"/>
      <c r="C31" s="21"/>
      <c r="D31" s="58"/>
      <c r="E31" s="2007"/>
      <c r="F31" s="2308"/>
      <c r="G31" s="2308"/>
      <c r="H31" s="2008"/>
      <c r="I31" s="2005"/>
      <c r="J31" s="2010"/>
      <c r="K31" s="2005"/>
      <c r="L31" s="2004"/>
      <c r="M31" s="2010"/>
      <c r="N31" s="2005"/>
      <c r="O31" s="2052"/>
      <c r="P31" s="2004"/>
      <c r="Q31" s="2004"/>
      <c r="R31" s="2004"/>
      <c r="S31" s="2004"/>
      <c r="T31" s="2004"/>
      <c r="U31" s="2004"/>
      <c r="V31" s="2004"/>
      <c r="W31" s="2004"/>
      <c r="X31" s="2004"/>
      <c r="Y31" s="2004"/>
      <c r="Z31" s="2004"/>
    </row>
    <row r="32" spans="1:26" s="25" customFormat="1">
      <c r="A32" s="2098"/>
      <c r="B32" s="2004"/>
      <c r="C32" s="2004"/>
      <c r="D32" s="2083"/>
      <c r="E32" s="2007"/>
      <c r="F32" s="2308"/>
      <c r="G32" s="2308"/>
      <c r="H32" s="2008"/>
      <c r="I32" s="2005"/>
      <c r="J32" s="2010"/>
      <c r="K32" s="2005"/>
      <c r="L32" s="2004"/>
      <c r="M32" s="2010"/>
      <c r="N32" s="2005"/>
      <c r="O32" s="2052"/>
      <c r="P32" s="2004"/>
      <c r="Q32" s="2004"/>
      <c r="R32" s="2004"/>
      <c r="S32" s="2004"/>
      <c r="T32" s="2004"/>
      <c r="U32" s="2004"/>
      <c r="V32" s="2004"/>
      <c r="W32" s="2004"/>
      <c r="X32" s="2004"/>
      <c r="Y32" s="2004"/>
      <c r="Z32" s="2004"/>
    </row>
    <row r="33" spans="1:26" s="25" customFormat="1">
      <c r="A33" s="38" t="s">
        <v>855</v>
      </c>
      <c r="B33" s="2004"/>
      <c r="C33" s="9" t="s">
        <v>18370</v>
      </c>
      <c r="D33" s="2083"/>
      <c r="E33" s="2007"/>
      <c r="F33" s="2308"/>
      <c r="G33" s="2308"/>
      <c r="H33" s="2008"/>
      <c r="I33" s="2005"/>
      <c r="J33" s="2010"/>
      <c r="K33" s="2005"/>
      <c r="L33" s="2004"/>
      <c r="M33" s="2010"/>
      <c r="N33" s="2005"/>
      <c r="O33" s="2052"/>
      <c r="P33" s="2004"/>
      <c r="Q33" s="2004"/>
      <c r="R33" s="2004"/>
      <c r="S33" s="2004"/>
      <c r="T33" s="2004"/>
      <c r="U33" s="2004"/>
      <c r="V33" s="2004"/>
      <c r="W33" s="2004"/>
      <c r="X33" s="2004"/>
      <c r="Y33" s="2004"/>
      <c r="Z33" s="2004"/>
    </row>
    <row r="34" spans="1:26">
      <c r="A34" s="118">
        <v>4602031</v>
      </c>
      <c r="B34" s="2012" t="s">
        <v>18371</v>
      </c>
      <c r="C34" s="17" t="s">
        <v>18372</v>
      </c>
      <c r="D34" s="58">
        <v>1460000</v>
      </c>
      <c r="E34" s="2007"/>
      <c r="F34" s="2308">
        <v>1000000</v>
      </c>
      <c r="G34" s="2308">
        <v>460000</v>
      </c>
      <c r="H34" s="2008">
        <v>1227000</v>
      </c>
      <c r="I34" s="2005" t="s">
        <v>3217</v>
      </c>
      <c r="J34" s="2010">
        <v>40954</v>
      </c>
      <c r="K34" s="2005" t="s">
        <v>2357</v>
      </c>
      <c r="L34" s="2004"/>
      <c r="M34" s="2010"/>
      <c r="N34" s="2005" t="s">
        <v>1069</v>
      </c>
      <c r="O34" s="2052">
        <v>40980</v>
      </c>
      <c r="P34" s="2004"/>
      <c r="Q34" s="2004"/>
      <c r="R34" s="2004"/>
      <c r="S34" s="2004"/>
      <c r="T34" s="2004"/>
      <c r="U34" s="2004"/>
      <c r="V34" s="2004"/>
      <c r="W34" s="2004"/>
      <c r="X34" s="2004"/>
      <c r="Y34" s="2004"/>
      <c r="Z34" s="2004"/>
    </row>
    <row r="35" spans="1:26" ht="15">
      <c r="A35" s="119"/>
      <c r="B35" s="2012" t="s">
        <v>18373</v>
      </c>
      <c r="C35" s="138" t="s">
        <v>18374</v>
      </c>
      <c r="D35" s="121">
        <v>737900</v>
      </c>
      <c r="E35" s="2007"/>
      <c r="F35" s="2308"/>
      <c r="G35" s="2308"/>
      <c r="H35" s="2008"/>
      <c r="I35" s="2005"/>
      <c r="J35" s="2010"/>
      <c r="K35" s="2005"/>
      <c r="L35" s="2004"/>
      <c r="M35" s="2010"/>
      <c r="N35" s="2005"/>
      <c r="O35" s="2052"/>
      <c r="P35" s="2004"/>
      <c r="Q35" s="2004"/>
      <c r="R35" s="2004"/>
      <c r="S35" s="2004"/>
      <c r="T35" s="2004"/>
      <c r="U35" s="2004"/>
      <c r="V35" s="2004"/>
      <c r="W35" s="2004"/>
      <c r="X35" s="2004"/>
      <c r="Y35" s="2004"/>
      <c r="Z35" s="2004"/>
    </row>
    <row r="36" spans="1:26" ht="15">
      <c r="A36" s="119"/>
      <c r="B36" s="2012" t="s">
        <v>18375</v>
      </c>
      <c r="C36" s="137"/>
      <c r="D36" s="121">
        <v>-385000</v>
      </c>
      <c r="E36" s="2007"/>
      <c r="F36" s="2308"/>
      <c r="G36" s="2308"/>
      <c r="H36" s="2008"/>
      <c r="I36" s="2005"/>
      <c r="J36" s="2010"/>
      <c r="K36" s="2005"/>
      <c r="L36" s="2004"/>
      <c r="M36" s="2010"/>
      <c r="N36" s="2005"/>
      <c r="O36" s="2052"/>
      <c r="P36" s="2004"/>
      <c r="Q36" s="2004"/>
      <c r="R36" s="2004"/>
      <c r="S36" s="2004"/>
      <c r="T36" s="2004"/>
      <c r="U36" s="2004"/>
      <c r="V36" s="2004"/>
      <c r="W36" s="2004"/>
      <c r="X36" s="2004"/>
      <c r="Y36" s="2004"/>
      <c r="Z36" s="2004"/>
    </row>
    <row r="37" spans="1:26" ht="15">
      <c r="A37" s="119"/>
      <c r="B37" s="2012" t="s">
        <v>18376</v>
      </c>
      <c r="C37" s="137"/>
      <c r="D37" s="121">
        <v>17100</v>
      </c>
      <c r="E37" s="2007"/>
      <c r="F37" s="2308"/>
      <c r="G37" s="2308"/>
      <c r="H37" s="2008"/>
      <c r="I37" s="2005"/>
      <c r="J37" s="2010"/>
      <c r="K37" s="2005"/>
      <c r="L37" s="2004"/>
      <c r="M37" s="2010"/>
      <c r="N37" s="2005"/>
      <c r="O37" s="2052"/>
      <c r="P37" s="2004"/>
      <c r="Q37" s="2004"/>
      <c r="R37" s="2004"/>
      <c r="S37" s="2004"/>
      <c r="T37" s="2004"/>
      <c r="U37" s="2004"/>
      <c r="V37" s="2004"/>
      <c r="W37" s="2004"/>
      <c r="X37" s="2004"/>
      <c r="Y37" s="2004"/>
      <c r="Z37" s="2004"/>
    </row>
    <row r="38" spans="1:26" s="101" customFormat="1" ht="15">
      <c r="A38" s="371"/>
      <c r="B38" s="372"/>
      <c r="C38" s="373"/>
      <c r="D38" s="523"/>
      <c r="E38" s="2270"/>
      <c r="F38" s="2271"/>
      <c r="G38" s="2271"/>
      <c r="H38" s="2346"/>
      <c r="I38" s="2177"/>
      <c r="J38" s="2273"/>
      <c r="K38" s="2177"/>
      <c r="L38" s="2176"/>
      <c r="M38" s="2273"/>
      <c r="N38" s="2177"/>
      <c r="O38" s="2274"/>
      <c r="P38" s="2176"/>
      <c r="Q38" s="2176"/>
      <c r="R38" s="2176"/>
      <c r="S38" s="2176"/>
      <c r="T38" s="2176"/>
      <c r="U38" s="2176"/>
      <c r="V38" s="2176"/>
      <c r="W38" s="2176"/>
      <c r="X38" s="2176"/>
      <c r="Y38" s="2176"/>
      <c r="Z38" s="2176"/>
    </row>
    <row r="39" spans="1:26" ht="15">
      <c r="A39" s="119"/>
      <c r="B39" s="43"/>
      <c r="C39" s="137"/>
      <c r="D39" s="121"/>
      <c r="E39" s="2007"/>
      <c r="F39" s="2050"/>
      <c r="G39" s="2050"/>
      <c r="H39" s="2008"/>
      <c r="I39" s="2005"/>
      <c r="J39" s="2010"/>
      <c r="K39" s="2005"/>
      <c r="L39" s="2004"/>
      <c r="M39" s="2010"/>
      <c r="N39" s="2005"/>
      <c r="O39" s="2052"/>
      <c r="P39" s="2004"/>
      <c r="Q39" s="2004"/>
      <c r="R39" s="2004"/>
      <c r="S39" s="2004"/>
      <c r="T39" s="2004"/>
      <c r="U39" s="2004"/>
      <c r="V39" s="2004"/>
      <c r="W39" s="2004"/>
      <c r="X39" s="2004"/>
      <c r="Y39" s="2004"/>
      <c r="Z39" s="2004"/>
    </row>
    <row r="40" spans="1:26" ht="15">
      <c r="A40" s="376" t="s">
        <v>18091</v>
      </c>
      <c r="B40" s="43"/>
      <c r="C40" s="8" t="s">
        <v>18377</v>
      </c>
      <c r="D40" s="121"/>
      <c r="E40" s="2007"/>
      <c r="F40" s="2050"/>
      <c r="G40" s="2050"/>
      <c r="H40" s="2008"/>
      <c r="I40" s="2005"/>
      <c r="J40" s="2010"/>
      <c r="K40" s="2005"/>
      <c r="L40" s="2004"/>
      <c r="M40" s="2010"/>
      <c r="N40" s="2005"/>
      <c r="O40" s="2052"/>
      <c r="P40" s="2004"/>
      <c r="Q40" s="2004"/>
      <c r="R40" s="2004"/>
      <c r="S40" s="2004"/>
      <c r="T40" s="2004"/>
      <c r="U40" s="2004"/>
      <c r="V40" s="2004"/>
      <c r="W40" s="2004"/>
      <c r="X40" s="2004"/>
      <c r="Y40" s="2004"/>
      <c r="Z40" s="2004"/>
    </row>
    <row r="41" spans="1:26">
      <c r="A41" s="119">
        <v>4809167</v>
      </c>
      <c r="B41" s="2012" t="s">
        <v>18378</v>
      </c>
      <c r="C41" s="2013" t="s">
        <v>18379</v>
      </c>
      <c r="D41" s="121">
        <v>2450000</v>
      </c>
      <c r="E41" s="2007"/>
      <c r="F41" s="589">
        <v>1800000</v>
      </c>
      <c r="G41" s="589">
        <v>650000</v>
      </c>
      <c r="H41" s="2008">
        <v>2200000</v>
      </c>
      <c r="I41" s="2005" t="s">
        <v>3217</v>
      </c>
      <c r="J41" s="2010">
        <v>41908</v>
      </c>
      <c r="K41" s="2005" t="s">
        <v>6449</v>
      </c>
      <c r="L41" s="2004"/>
      <c r="M41" s="2010"/>
      <c r="N41" s="2005" t="s">
        <v>1069</v>
      </c>
      <c r="O41" s="2052">
        <v>41921</v>
      </c>
      <c r="P41" s="2004"/>
      <c r="Q41" s="2004" t="s">
        <v>18380</v>
      </c>
      <c r="R41" s="2004"/>
      <c r="S41" s="2004"/>
      <c r="T41" s="2004"/>
      <c r="U41" s="2004"/>
      <c r="V41" s="2004"/>
      <c r="W41" s="2004"/>
      <c r="X41" s="2004"/>
      <c r="Y41" s="2004"/>
      <c r="Z41" s="2004"/>
    </row>
    <row r="42" spans="1:26">
      <c r="A42" s="119">
        <v>4809170</v>
      </c>
      <c r="B42" s="2012" t="s">
        <v>18381</v>
      </c>
      <c r="C42" s="2013" t="s">
        <v>18382</v>
      </c>
      <c r="D42" s="121">
        <v>2290000</v>
      </c>
      <c r="E42" s="2007"/>
      <c r="F42" s="589">
        <v>1600000</v>
      </c>
      <c r="G42" s="589">
        <v>690000</v>
      </c>
      <c r="H42" s="2008">
        <v>2090000</v>
      </c>
      <c r="I42" s="2005" t="s">
        <v>3217</v>
      </c>
      <c r="J42" s="2010">
        <v>41912</v>
      </c>
      <c r="K42" s="2005" t="s">
        <v>18383</v>
      </c>
      <c r="L42" s="2004"/>
      <c r="M42" s="2010"/>
      <c r="N42" s="2005" t="s">
        <v>1069</v>
      </c>
      <c r="O42" s="2052">
        <v>41921</v>
      </c>
      <c r="P42" s="2004"/>
      <c r="Q42" s="2004"/>
      <c r="R42" s="2004"/>
      <c r="S42" s="2004"/>
      <c r="T42" s="2004"/>
      <c r="U42" s="2004"/>
      <c r="V42" s="2004"/>
      <c r="W42" s="2004"/>
      <c r="X42" s="2004"/>
      <c r="Y42" s="2004"/>
      <c r="Z42" s="2004"/>
    </row>
    <row r="43" spans="1:26">
      <c r="A43" s="119"/>
      <c r="B43" s="2012"/>
      <c r="C43" s="2013"/>
      <c r="D43" s="150"/>
      <c r="E43" s="2007"/>
      <c r="F43" s="2050"/>
      <c r="G43" s="2050"/>
      <c r="H43" s="2008"/>
      <c r="I43" s="2005"/>
      <c r="J43" s="2010"/>
      <c r="K43" s="2005"/>
      <c r="L43" s="2004"/>
      <c r="M43" s="2010"/>
      <c r="N43" s="2005"/>
      <c r="O43" s="2052"/>
      <c r="P43" s="2004"/>
      <c r="Q43" s="2004"/>
      <c r="R43" s="2004"/>
      <c r="S43" s="2004"/>
      <c r="T43" s="2004"/>
      <c r="U43" s="2004"/>
      <c r="V43" s="2004"/>
      <c r="W43" s="2004"/>
      <c r="X43" s="2004"/>
      <c r="Y43" s="2004"/>
      <c r="Z43" s="2004"/>
    </row>
    <row r="44" spans="1:26" ht="15">
      <c r="A44" s="376" t="s">
        <v>10729</v>
      </c>
      <c r="B44" s="43"/>
      <c r="C44" s="8" t="s">
        <v>18384</v>
      </c>
      <c r="D44" s="121"/>
      <c r="E44" s="2007"/>
      <c r="F44" s="2050"/>
      <c r="G44" s="2050"/>
      <c r="H44" s="2008"/>
      <c r="I44" s="2005"/>
      <c r="J44" s="2010"/>
      <c r="K44" s="2005"/>
      <c r="L44" s="2004"/>
      <c r="M44" s="2010"/>
      <c r="N44" s="2005"/>
      <c r="O44" s="2052"/>
      <c r="P44" s="2004"/>
      <c r="Q44" s="2004"/>
      <c r="R44" s="2004"/>
      <c r="S44" s="2004"/>
      <c r="T44" s="2004"/>
      <c r="U44" s="2004"/>
      <c r="V44" s="2004"/>
      <c r="W44" s="2004"/>
      <c r="X44" s="2004"/>
      <c r="Y44" s="2004"/>
      <c r="Z44" s="2004"/>
    </row>
    <row r="45" spans="1:26">
      <c r="A45" s="119">
        <v>4809156</v>
      </c>
      <c r="B45" s="2012" t="s">
        <v>18104</v>
      </c>
      <c r="C45" s="2013" t="s">
        <v>18385</v>
      </c>
      <c r="D45" s="121">
        <v>2835000</v>
      </c>
      <c r="E45" s="2007"/>
      <c r="F45" s="589">
        <v>2300000</v>
      </c>
      <c r="G45" s="589">
        <v>535000</v>
      </c>
      <c r="H45" s="2008">
        <v>2450000</v>
      </c>
      <c r="I45" s="2005" t="s">
        <v>3217</v>
      </c>
      <c r="J45" s="2010">
        <v>41907</v>
      </c>
      <c r="K45" s="2005" t="s">
        <v>6494</v>
      </c>
      <c r="L45" s="2004"/>
      <c r="M45" s="2010"/>
      <c r="N45" s="2005" t="s">
        <v>6549</v>
      </c>
      <c r="O45" s="2052">
        <v>41931</v>
      </c>
      <c r="P45" s="2004"/>
      <c r="Q45" s="2004" t="s">
        <v>18380</v>
      </c>
      <c r="R45" s="2004"/>
      <c r="S45" s="2004"/>
      <c r="T45" s="2004"/>
      <c r="U45" s="2004"/>
      <c r="V45" s="2004"/>
      <c r="W45" s="2004"/>
      <c r="X45" s="2004"/>
      <c r="Y45" s="2004"/>
      <c r="Z45" s="2004"/>
    </row>
    <row r="46" spans="1:26">
      <c r="A46" s="119">
        <v>4810001</v>
      </c>
      <c r="B46" s="2012" t="s">
        <v>18378</v>
      </c>
      <c r="C46" s="2013" t="s">
        <v>18386</v>
      </c>
      <c r="D46" s="150">
        <v>1990000</v>
      </c>
      <c r="E46" s="2007"/>
      <c r="F46" s="589">
        <v>1800000</v>
      </c>
      <c r="G46" s="589">
        <v>190000</v>
      </c>
      <c r="H46" s="2008">
        <v>1749000</v>
      </c>
      <c r="I46" s="2005" t="s">
        <v>7607</v>
      </c>
      <c r="J46" s="2010">
        <v>41913</v>
      </c>
      <c r="K46" s="2005" t="s">
        <v>18053</v>
      </c>
      <c r="L46" s="2004"/>
      <c r="M46" s="2010"/>
      <c r="N46" s="2005" t="s">
        <v>6549</v>
      </c>
      <c r="O46" s="2052">
        <v>41931</v>
      </c>
      <c r="P46" s="2004"/>
      <c r="Q46" s="2004" t="s">
        <v>18380</v>
      </c>
      <c r="R46" s="2004"/>
      <c r="S46" s="2004"/>
      <c r="T46" s="2004"/>
      <c r="U46" s="2004"/>
      <c r="V46" s="2004"/>
      <c r="W46" s="2004"/>
      <c r="X46" s="2004"/>
      <c r="Y46" s="2004"/>
      <c r="Z46" s="2004"/>
    </row>
    <row r="47" spans="1:26">
      <c r="A47" s="119"/>
      <c r="B47" s="2012"/>
      <c r="C47" s="2013"/>
      <c r="D47" s="150"/>
      <c r="E47" s="2007"/>
      <c r="F47" s="2050"/>
      <c r="G47" s="2050"/>
      <c r="H47" s="2008"/>
      <c r="I47" s="2005"/>
      <c r="J47" s="2010"/>
      <c r="K47" s="2005"/>
      <c r="L47" s="2004"/>
      <c r="M47" s="2010"/>
      <c r="N47" s="2005"/>
      <c r="O47" s="2052"/>
      <c r="P47" s="2004"/>
      <c r="Q47" s="2004"/>
      <c r="R47" s="2004"/>
      <c r="S47" s="2004"/>
      <c r="T47" s="2004"/>
      <c r="U47" s="2004"/>
      <c r="V47" s="2004"/>
      <c r="W47" s="2004"/>
      <c r="X47" s="2004"/>
      <c r="Y47" s="2004"/>
      <c r="Z47" s="2004"/>
    </row>
    <row r="48" spans="1:26">
      <c r="A48" s="376" t="s">
        <v>18387</v>
      </c>
      <c r="B48" s="2012"/>
      <c r="C48" s="2013"/>
      <c r="D48" s="150"/>
      <c r="E48" s="2007"/>
      <c r="F48" s="2050"/>
      <c r="G48" s="2050"/>
      <c r="H48" s="2008"/>
      <c r="I48" s="2005"/>
      <c r="J48" s="2010"/>
      <c r="K48" s="2005"/>
      <c r="L48" s="2004"/>
      <c r="M48" s="2010"/>
      <c r="N48" s="2005"/>
      <c r="O48" s="2052"/>
      <c r="P48" s="2004"/>
      <c r="Q48" s="2004"/>
      <c r="R48" s="2004"/>
      <c r="S48" s="2004"/>
      <c r="T48" s="2004"/>
      <c r="U48" s="2004"/>
      <c r="V48" s="2004"/>
      <c r="W48" s="2004"/>
      <c r="X48" s="2004"/>
      <c r="Y48" s="2004"/>
      <c r="Z48" s="2004"/>
    </row>
    <row r="49" spans="1:17">
      <c r="A49" s="119">
        <v>4810002</v>
      </c>
      <c r="B49" s="2012" t="s">
        <v>18388</v>
      </c>
      <c r="C49" s="2013" t="s">
        <v>18389</v>
      </c>
      <c r="D49" s="150">
        <v>1850000</v>
      </c>
      <c r="E49" s="2007"/>
      <c r="F49" s="589">
        <v>1500000</v>
      </c>
      <c r="G49" s="589">
        <v>350000</v>
      </c>
      <c r="H49" s="2008">
        <v>1550000</v>
      </c>
      <c r="I49" s="2005" t="s">
        <v>1080</v>
      </c>
      <c r="J49" s="2010">
        <v>41913</v>
      </c>
      <c r="K49" s="2005" t="s">
        <v>18390</v>
      </c>
      <c r="L49" s="2004"/>
      <c r="M49" s="2010"/>
      <c r="N49" s="2005" t="s">
        <v>1069</v>
      </c>
      <c r="O49" s="2052">
        <v>41929</v>
      </c>
      <c r="P49" s="2004"/>
      <c r="Q49" s="2004" t="s">
        <v>18380</v>
      </c>
    </row>
    <row r="50" spans="1:17">
      <c r="A50" s="119">
        <v>4810021</v>
      </c>
      <c r="B50" s="2012" t="s">
        <v>18391</v>
      </c>
      <c r="C50" s="2013" t="s">
        <v>18392</v>
      </c>
      <c r="D50" s="150">
        <v>1780000</v>
      </c>
      <c r="E50" s="2007"/>
      <c r="F50" s="589">
        <v>1600000</v>
      </c>
      <c r="G50" s="589">
        <v>180000</v>
      </c>
      <c r="H50" s="2008">
        <v>1500000</v>
      </c>
      <c r="I50" s="2005" t="s">
        <v>7688</v>
      </c>
      <c r="J50" s="2010">
        <v>41915</v>
      </c>
      <c r="K50" s="2005" t="s">
        <v>6449</v>
      </c>
      <c r="L50" s="2004"/>
      <c r="M50" s="2010"/>
      <c r="N50" s="2005" t="s">
        <v>1069</v>
      </c>
      <c r="O50" s="2052">
        <v>41929</v>
      </c>
      <c r="P50" s="2004"/>
      <c r="Q50" s="2004" t="s">
        <v>18380</v>
      </c>
    </row>
    <row r="51" spans="1:17">
      <c r="A51" s="119"/>
      <c r="B51" s="2012"/>
      <c r="C51" s="2013"/>
      <c r="D51" s="150"/>
      <c r="E51" s="2007"/>
      <c r="F51" s="2050"/>
      <c r="G51" s="2050"/>
      <c r="H51" s="2008"/>
      <c r="I51" s="2005"/>
      <c r="J51" s="2010"/>
      <c r="K51" s="2005"/>
      <c r="L51" s="2004"/>
      <c r="M51" s="2010"/>
      <c r="N51" s="2005"/>
      <c r="O51" s="2052"/>
      <c r="P51" s="2004"/>
      <c r="Q51" s="2004"/>
    </row>
    <row r="52" spans="1:17">
      <c r="A52" s="376" t="s">
        <v>18110</v>
      </c>
      <c r="B52" s="2012"/>
      <c r="C52" s="8" t="s">
        <v>18393</v>
      </c>
      <c r="D52" s="150"/>
      <c r="E52" s="2007"/>
      <c r="F52" s="2050"/>
      <c r="G52" s="2050"/>
      <c r="H52" s="2008"/>
      <c r="I52" s="2005"/>
      <c r="J52" s="2010"/>
      <c r="K52" s="2005"/>
      <c r="L52" s="2004"/>
      <c r="M52" s="2010"/>
      <c r="N52" s="2005"/>
      <c r="O52" s="2052"/>
      <c r="P52" s="2004"/>
      <c r="Q52" s="2004"/>
    </row>
    <row r="53" spans="1:17">
      <c r="A53" s="119">
        <v>4810062</v>
      </c>
      <c r="B53" s="2012" t="s">
        <v>18394</v>
      </c>
      <c r="C53" s="2013" t="s">
        <v>18395</v>
      </c>
      <c r="D53" s="150">
        <v>2035000</v>
      </c>
      <c r="E53" s="2007"/>
      <c r="F53" s="589">
        <v>1750000</v>
      </c>
      <c r="G53" s="589">
        <v>285000</v>
      </c>
      <c r="H53" s="2008">
        <v>1730000</v>
      </c>
      <c r="I53" s="2005" t="s">
        <v>18396</v>
      </c>
      <c r="J53" s="2010">
        <v>41922</v>
      </c>
      <c r="K53" s="2005" t="s">
        <v>6449</v>
      </c>
      <c r="L53" s="2004"/>
      <c r="M53" s="2010"/>
      <c r="N53" s="2005" t="s">
        <v>1069</v>
      </c>
      <c r="O53" s="2052">
        <v>41958</v>
      </c>
      <c r="P53" s="2004"/>
      <c r="Q53" s="2004" t="s">
        <v>18380</v>
      </c>
    </row>
    <row r="54" spans="1:17">
      <c r="A54" s="119"/>
      <c r="B54" s="2012"/>
      <c r="C54" s="2013"/>
      <c r="D54" s="150"/>
      <c r="E54" s="2007"/>
      <c r="F54" s="2050"/>
      <c r="G54" s="2050"/>
      <c r="H54" s="2008"/>
      <c r="I54" s="2005"/>
      <c r="J54" s="2010"/>
      <c r="K54" s="2005"/>
      <c r="L54" s="2004"/>
      <c r="M54" s="2010"/>
      <c r="N54" s="2005"/>
      <c r="O54" s="2052"/>
      <c r="P54" s="2004"/>
      <c r="Q54" s="2004"/>
    </row>
    <row r="55" spans="1:17">
      <c r="A55" s="376" t="s">
        <v>17546</v>
      </c>
      <c r="B55" s="61"/>
      <c r="C55" s="8" t="s">
        <v>18397</v>
      </c>
      <c r="D55" s="58"/>
      <c r="E55" s="2007"/>
      <c r="F55" s="2050"/>
      <c r="G55" s="2050"/>
      <c r="H55" s="2008"/>
      <c r="I55" s="2005"/>
      <c r="J55" s="2010"/>
      <c r="K55" s="2005"/>
      <c r="L55" s="2004"/>
      <c r="M55" s="2010"/>
      <c r="N55" s="2005"/>
      <c r="O55" s="2052"/>
      <c r="P55" s="2004"/>
      <c r="Q55" s="2004"/>
    </row>
    <row r="56" spans="1:17">
      <c r="A56" s="41">
        <v>4810057</v>
      </c>
      <c r="B56" s="61" t="s">
        <v>18398</v>
      </c>
      <c r="C56" s="17" t="s">
        <v>18399</v>
      </c>
      <c r="D56" s="58">
        <v>2700000</v>
      </c>
      <c r="E56" s="2007"/>
      <c r="F56" s="589">
        <v>2300000</v>
      </c>
      <c r="G56" s="589">
        <v>400000</v>
      </c>
      <c r="H56" s="2008">
        <v>2290000</v>
      </c>
      <c r="I56" s="2005" t="s">
        <v>7607</v>
      </c>
      <c r="J56" s="2010">
        <v>41922</v>
      </c>
      <c r="K56" s="2005" t="s">
        <v>6576</v>
      </c>
      <c r="L56" s="2004"/>
      <c r="M56" s="2010"/>
      <c r="N56" s="2005" t="s">
        <v>1069</v>
      </c>
      <c r="O56" s="2052">
        <v>41951</v>
      </c>
      <c r="P56" s="2004"/>
      <c r="Q56" s="2004" t="s">
        <v>18380</v>
      </c>
    </row>
    <row r="57" spans="1:17">
      <c r="A57" s="41"/>
      <c r="B57" s="61"/>
      <c r="C57" s="17"/>
      <c r="D57" s="58"/>
      <c r="E57" s="2007"/>
      <c r="F57" s="2050"/>
      <c r="G57" s="2050"/>
      <c r="H57" s="2008"/>
      <c r="I57" s="2005"/>
      <c r="J57" s="2010"/>
      <c r="K57" s="2005"/>
      <c r="L57" s="2004"/>
      <c r="M57" s="2010"/>
      <c r="N57" s="2005"/>
      <c r="O57" s="2052"/>
      <c r="P57" s="2004"/>
      <c r="Q57" s="2004"/>
    </row>
    <row r="58" spans="1:17">
      <c r="A58" s="80" t="s">
        <v>6722</v>
      </c>
      <c r="B58" s="61"/>
      <c r="C58" s="8" t="s">
        <v>18400</v>
      </c>
      <c r="D58" s="58"/>
      <c r="E58" s="2007"/>
      <c r="F58" s="2050"/>
      <c r="G58" s="2050"/>
      <c r="H58" s="2008"/>
      <c r="I58" s="2005"/>
      <c r="J58" s="2010"/>
      <c r="K58" s="2005"/>
      <c r="L58" s="2004"/>
      <c r="M58" s="2010"/>
      <c r="N58" s="2005"/>
      <c r="O58" s="2052"/>
      <c r="P58" s="2004"/>
      <c r="Q58" s="2004"/>
    </row>
    <row r="59" spans="1:17">
      <c r="A59" s="41">
        <v>4811040</v>
      </c>
      <c r="B59" s="41" t="s">
        <v>18401</v>
      </c>
      <c r="C59" s="17" t="s">
        <v>18402</v>
      </c>
      <c r="D59" s="58">
        <v>1875000</v>
      </c>
      <c r="E59" s="2007"/>
      <c r="F59" s="589">
        <v>1600000</v>
      </c>
      <c r="G59" s="589">
        <v>275000</v>
      </c>
      <c r="H59" s="2008">
        <v>1645000</v>
      </c>
      <c r="I59" s="2005" t="s">
        <v>1009</v>
      </c>
      <c r="J59" s="2010">
        <v>41950</v>
      </c>
      <c r="K59" s="2005" t="s">
        <v>18403</v>
      </c>
      <c r="L59" s="2004"/>
      <c r="M59" s="2010"/>
      <c r="N59" s="2005" t="s">
        <v>107</v>
      </c>
      <c r="O59" s="2052">
        <v>41972</v>
      </c>
      <c r="P59" s="2004"/>
      <c r="Q59" s="2004" t="s">
        <v>6555</v>
      </c>
    </row>
    <row r="60" spans="1:17">
      <c r="A60" s="41"/>
      <c r="B60" s="41"/>
      <c r="C60" s="17" t="s">
        <v>18404</v>
      </c>
      <c r="D60" s="58">
        <v>15000</v>
      </c>
      <c r="E60" s="2007"/>
      <c r="F60" s="2050"/>
      <c r="G60" s="2050"/>
      <c r="H60" s="2008"/>
      <c r="I60" s="2005"/>
      <c r="J60" s="2010"/>
      <c r="K60" s="2005"/>
      <c r="L60" s="2004"/>
      <c r="M60" s="2010"/>
      <c r="N60" s="2005"/>
      <c r="O60" s="2052"/>
      <c r="P60" s="2004"/>
      <c r="Q60" s="2004"/>
    </row>
    <row r="61" spans="1:17">
      <c r="A61" s="41">
        <v>4811042</v>
      </c>
      <c r="B61" s="41" t="s">
        <v>18405</v>
      </c>
      <c r="C61" s="17" t="s">
        <v>18406</v>
      </c>
      <c r="D61" s="58">
        <v>1731000</v>
      </c>
      <c r="E61" s="2007"/>
      <c r="F61" s="589">
        <v>1400000</v>
      </c>
      <c r="G61" s="589">
        <v>331000</v>
      </c>
      <c r="H61" s="2008">
        <v>1531000</v>
      </c>
      <c r="I61" s="2005" t="s">
        <v>25</v>
      </c>
      <c r="J61" s="2010">
        <v>41951</v>
      </c>
      <c r="K61" s="2005" t="s">
        <v>18407</v>
      </c>
      <c r="L61" s="2004"/>
      <c r="M61" s="2010"/>
      <c r="N61" s="2005" t="s">
        <v>41</v>
      </c>
      <c r="O61" s="2052">
        <v>41972</v>
      </c>
      <c r="P61" s="2004"/>
      <c r="Q61" s="2004" t="s">
        <v>6555</v>
      </c>
    </row>
    <row r="62" spans="1:17">
      <c r="A62" s="41"/>
      <c r="B62" s="41"/>
      <c r="C62" s="17"/>
      <c r="D62" s="58"/>
      <c r="E62" s="2007"/>
      <c r="F62" s="2050"/>
      <c r="G62" s="2050"/>
      <c r="H62" s="2008"/>
      <c r="I62" s="2005"/>
      <c r="J62" s="2010"/>
      <c r="K62" s="2005"/>
      <c r="L62" s="2004"/>
      <c r="M62" s="2010"/>
      <c r="N62" s="2005"/>
      <c r="O62" s="2052"/>
      <c r="P62" s="2004"/>
      <c r="Q62" s="2004"/>
    </row>
    <row r="63" spans="1:17">
      <c r="A63" s="15" t="s">
        <v>18408</v>
      </c>
      <c r="B63" s="41"/>
      <c r="C63" s="17"/>
      <c r="D63" s="58"/>
      <c r="E63" s="2007"/>
      <c r="F63" s="2050"/>
      <c r="G63" s="2050"/>
      <c r="H63" s="2008"/>
      <c r="I63" s="2005"/>
      <c r="J63" s="2010"/>
      <c r="K63" s="2005"/>
      <c r="L63" s="2004"/>
      <c r="M63" s="2010"/>
      <c r="N63" s="2005"/>
      <c r="O63" s="2052"/>
      <c r="P63" s="2004"/>
      <c r="Q63" s="2004"/>
    </row>
    <row r="64" spans="1:17">
      <c r="A64" s="41">
        <v>4811045</v>
      </c>
      <c r="B64" s="41" t="s">
        <v>18401</v>
      </c>
      <c r="C64" s="17" t="s">
        <v>18409</v>
      </c>
      <c r="D64" s="58">
        <v>2217000</v>
      </c>
      <c r="E64" s="2007"/>
      <c r="F64" s="589">
        <v>1600000</v>
      </c>
      <c r="G64" s="589">
        <v>617000</v>
      </c>
      <c r="H64" s="2008">
        <v>2007000</v>
      </c>
      <c r="I64" s="2005" t="s">
        <v>1080</v>
      </c>
      <c r="J64" s="2010">
        <v>41951</v>
      </c>
      <c r="K64" s="2005" t="s">
        <v>18079</v>
      </c>
      <c r="L64" s="2004"/>
      <c r="M64" s="2010"/>
      <c r="N64" s="2005" t="s">
        <v>67</v>
      </c>
      <c r="O64" s="2052">
        <v>41970</v>
      </c>
      <c r="P64" s="2004"/>
      <c r="Q64" s="2004" t="s">
        <v>6555</v>
      </c>
    </row>
    <row r="65" spans="1:18">
      <c r="A65" s="41"/>
      <c r="B65" s="41"/>
      <c r="C65" s="17"/>
      <c r="D65" s="58"/>
      <c r="E65" s="2007"/>
      <c r="F65" s="2050"/>
      <c r="G65" s="2050"/>
      <c r="H65" s="2008"/>
      <c r="I65" s="2005"/>
      <c r="J65" s="2010"/>
      <c r="K65" s="2005"/>
      <c r="L65" s="2004"/>
      <c r="M65" s="2010"/>
      <c r="N65" s="2005"/>
      <c r="O65" s="2052"/>
      <c r="P65" s="2004"/>
      <c r="Q65" s="2004"/>
      <c r="R65" s="2004"/>
    </row>
    <row r="66" spans="1:18" ht="15">
      <c r="A66" s="15" t="s">
        <v>18408</v>
      </c>
      <c r="B66" s="377"/>
      <c r="C66" s="8" t="s">
        <v>18410</v>
      </c>
      <c r="D66" s="121"/>
      <c r="E66" s="2007"/>
      <c r="F66" s="2050"/>
      <c r="G66" s="2050"/>
      <c r="H66" s="2008"/>
      <c r="I66" s="2005"/>
      <c r="J66" s="2010"/>
      <c r="K66" s="2005"/>
      <c r="L66" s="2004"/>
      <c r="M66" s="2010"/>
      <c r="N66" s="2005"/>
      <c r="O66" s="2052"/>
      <c r="P66" s="2004"/>
      <c r="Q66" s="2004"/>
      <c r="R66" s="2004"/>
    </row>
    <row r="67" spans="1:18">
      <c r="A67" s="2193">
        <v>4811044</v>
      </c>
      <c r="B67" s="41" t="s">
        <v>18411</v>
      </c>
      <c r="C67" s="2013" t="s">
        <v>18412</v>
      </c>
      <c r="D67" s="121">
        <v>2665000</v>
      </c>
      <c r="E67" s="2007"/>
      <c r="F67" s="589">
        <v>2300000</v>
      </c>
      <c r="G67" s="589">
        <v>365000</v>
      </c>
      <c r="H67" s="2008">
        <v>2415000</v>
      </c>
      <c r="I67" s="2005" t="s">
        <v>1009</v>
      </c>
      <c r="J67" s="2010">
        <v>41953</v>
      </c>
      <c r="K67" s="2005" t="s">
        <v>18079</v>
      </c>
      <c r="L67" s="2004"/>
      <c r="M67" s="2010"/>
      <c r="N67" s="2005" t="s">
        <v>1069</v>
      </c>
      <c r="O67" s="2052">
        <v>41970</v>
      </c>
      <c r="P67" s="2004"/>
      <c r="Q67" s="2004" t="s">
        <v>18413</v>
      </c>
      <c r="R67" s="2004"/>
    </row>
    <row r="68" spans="1:18">
      <c r="A68" s="41"/>
      <c r="B68" s="61"/>
      <c r="C68" s="17"/>
      <c r="D68" s="58"/>
      <c r="E68" s="2007"/>
      <c r="F68" s="2050"/>
      <c r="G68" s="2050"/>
      <c r="H68" s="2008"/>
      <c r="I68" s="2005"/>
      <c r="J68" s="2010"/>
      <c r="K68" s="2005"/>
      <c r="L68" s="2004"/>
      <c r="M68" s="2010"/>
      <c r="N68" s="2005"/>
      <c r="O68" s="2052"/>
      <c r="P68" s="2004"/>
      <c r="Q68" s="2004"/>
      <c r="R68" s="2004"/>
    </row>
    <row r="69" spans="1:18">
      <c r="A69" s="80" t="s">
        <v>6722</v>
      </c>
      <c r="B69" s="61"/>
      <c r="C69" s="8" t="s">
        <v>18414</v>
      </c>
      <c r="D69" s="58"/>
      <c r="E69" s="2007"/>
      <c r="F69" s="2050"/>
      <c r="G69" s="2050"/>
      <c r="H69" s="2008"/>
      <c r="I69" s="2005"/>
      <c r="J69" s="2010"/>
      <c r="K69" s="2005"/>
      <c r="L69" s="2004"/>
      <c r="M69" s="2010"/>
      <c r="N69" s="2005"/>
      <c r="O69" s="2052"/>
      <c r="P69" s="2004"/>
      <c r="Q69" s="2004"/>
      <c r="R69" s="2004"/>
    </row>
    <row r="70" spans="1:18">
      <c r="A70" s="41">
        <v>4811066</v>
      </c>
      <c r="B70" s="41" t="s">
        <v>18411</v>
      </c>
      <c r="C70" s="2013" t="s">
        <v>18415</v>
      </c>
      <c r="D70" s="121">
        <v>2600000</v>
      </c>
      <c r="E70" s="2007"/>
      <c r="F70" s="589">
        <v>2300000</v>
      </c>
      <c r="G70" s="589">
        <v>300000</v>
      </c>
      <c r="H70" s="2008">
        <v>2315000</v>
      </c>
      <c r="I70" s="2005" t="s">
        <v>1009</v>
      </c>
      <c r="J70" s="2010">
        <v>41955</v>
      </c>
      <c r="K70" s="2005" t="s">
        <v>7664</v>
      </c>
      <c r="L70" s="2004"/>
      <c r="M70" s="2010"/>
      <c r="N70" s="2005" t="s">
        <v>41</v>
      </c>
      <c r="O70" s="2052">
        <v>41972</v>
      </c>
      <c r="P70" s="2004"/>
      <c r="Q70" s="2004" t="s">
        <v>18380</v>
      </c>
      <c r="R70" s="2004" t="s">
        <v>18416</v>
      </c>
    </row>
    <row r="71" spans="1:18">
      <c r="A71" s="41"/>
      <c r="B71" s="61"/>
      <c r="C71" s="17"/>
      <c r="D71" s="58"/>
      <c r="E71" s="2007"/>
      <c r="F71" s="2050"/>
      <c r="G71" s="2050"/>
      <c r="H71" s="2008"/>
      <c r="I71" s="2005"/>
      <c r="J71" s="2010"/>
      <c r="K71" s="2005"/>
      <c r="L71" s="2004"/>
      <c r="M71" s="2010"/>
      <c r="N71" s="2005"/>
      <c r="O71" s="2052"/>
      <c r="P71" s="2004"/>
      <c r="Q71" s="2004"/>
      <c r="R71" s="2004"/>
    </row>
    <row r="72" spans="1:18">
      <c r="A72" s="15" t="s">
        <v>18417</v>
      </c>
      <c r="B72" s="61"/>
      <c r="C72" s="8" t="s">
        <v>18418</v>
      </c>
      <c r="D72" s="58"/>
      <c r="E72" s="2007"/>
      <c r="F72" s="2050"/>
      <c r="G72" s="2050"/>
      <c r="H72" s="2008"/>
      <c r="I72" s="2005"/>
      <c r="J72" s="2010"/>
      <c r="K72" s="2005"/>
      <c r="L72" s="2004"/>
      <c r="M72" s="2010"/>
      <c r="N72" s="2005"/>
      <c r="O72" s="2052"/>
      <c r="P72" s="2004"/>
      <c r="Q72" s="2004"/>
      <c r="R72" s="2004"/>
    </row>
    <row r="73" spans="1:18">
      <c r="A73" s="41">
        <v>4811097</v>
      </c>
      <c r="B73" s="41" t="s">
        <v>18411</v>
      </c>
      <c r="C73" s="17" t="s">
        <v>18419</v>
      </c>
      <c r="D73" s="58">
        <v>2570000</v>
      </c>
      <c r="E73" s="2007"/>
      <c r="F73" s="589">
        <v>2300000</v>
      </c>
      <c r="G73" s="589">
        <v>270000</v>
      </c>
      <c r="H73" s="2008">
        <v>2320000</v>
      </c>
      <c r="I73" s="2005" t="s">
        <v>1009</v>
      </c>
      <c r="J73" s="2010">
        <v>41957</v>
      </c>
      <c r="K73" s="2005" t="s">
        <v>6449</v>
      </c>
      <c r="L73" s="2004"/>
      <c r="M73" s="2010"/>
      <c r="N73" s="2005" t="s">
        <v>1069</v>
      </c>
      <c r="O73" s="2052">
        <v>41979</v>
      </c>
      <c r="P73" s="2004"/>
      <c r="Q73" s="2004" t="s">
        <v>18413</v>
      </c>
      <c r="R73" s="2004"/>
    </row>
    <row r="74" spans="1:18">
      <c r="A74" s="41"/>
      <c r="B74" s="61"/>
      <c r="C74" s="17"/>
      <c r="D74" s="58"/>
      <c r="E74" s="2007"/>
      <c r="F74" s="2050"/>
      <c r="G74" s="2050"/>
      <c r="H74" s="2008"/>
      <c r="I74" s="2005"/>
      <c r="J74" s="2010"/>
      <c r="K74" s="2005"/>
      <c r="L74" s="2004"/>
      <c r="M74" s="2010"/>
      <c r="N74" s="2005"/>
      <c r="O74" s="2052"/>
      <c r="P74" s="2004"/>
      <c r="Q74" s="2004"/>
      <c r="R74" s="2004"/>
    </row>
    <row r="75" spans="1:18">
      <c r="A75" s="15" t="s">
        <v>18417</v>
      </c>
      <c r="B75" s="61"/>
      <c r="C75" s="104" t="s">
        <v>18420</v>
      </c>
      <c r="D75" s="58"/>
      <c r="E75" s="2007"/>
      <c r="F75" s="2050"/>
      <c r="G75" s="2050"/>
      <c r="H75" s="2008"/>
      <c r="I75" s="2005"/>
      <c r="J75" s="2010"/>
      <c r="K75" s="2005"/>
      <c r="L75" s="2004"/>
      <c r="M75" s="2010"/>
      <c r="N75" s="2005"/>
      <c r="O75" s="2052"/>
      <c r="P75" s="2004"/>
      <c r="Q75" s="2004"/>
      <c r="R75" s="2004"/>
    </row>
    <row r="76" spans="1:18">
      <c r="A76" s="2193">
        <v>4811110</v>
      </c>
      <c r="B76" s="41" t="s">
        <v>18401</v>
      </c>
      <c r="C76" s="17" t="s">
        <v>18421</v>
      </c>
      <c r="D76" s="58">
        <v>1925000</v>
      </c>
      <c r="E76" s="2007"/>
      <c r="F76" s="589">
        <v>1600000</v>
      </c>
      <c r="G76" s="589">
        <v>325000</v>
      </c>
      <c r="H76" s="2008">
        <v>1705000</v>
      </c>
      <c r="I76" s="2005" t="s">
        <v>7688</v>
      </c>
      <c r="J76" s="2010">
        <v>41961</v>
      </c>
      <c r="K76" s="2005" t="s">
        <v>5792</v>
      </c>
      <c r="L76" s="2004"/>
      <c r="M76" s="2010"/>
      <c r="N76" s="2005" t="s">
        <v>1069</v>
      </c>
      <c r="O76" s="2052">
        <v>41979</v>
      </c>
      <c r="P76" s="2004"/>
      <c r="Q76" s="2004" t="s">
        <v>18422</v>
      </c>
      <c r="R76" s="2004"/>
    </row>
    <row r="77" spans="1:18">
      <c r="A77" s="41"/>
      <c r="B77" s="61"/>
      <c r="C77" s="17"/>
      <c r="D77" s="58"/>
      <c r="E77" s="2007"/>
      <c r="F77" s="2050"/>
      <c r="G77" s="2050"/>
      <c r="H77" s="2008"/>
      <c r="I77" s="2005"/>
      <c r="J77" s="2010"/>
      <c r="K77" s="2005"/>
      <c r="L77" s="2004"/>
      <c r="M77" s="2010"/>
      <c r="N77" s="2005"/>
      <c r="O77" s="2052"/>
      <c r="P77" s="2004"/>
      <c r="Q77" s="2004"/>
      <c r="R77" s="2004"/>
    </row>
    <row r="78" spans="1:18">
      <c r="A78" s="15" t="s">
        <v>18417</v>
      </c>
      <c r="B78" s="61"/>
      <c r="C78" s="104" t="s">
        <v>18423</v>
      </c>
      <c r="D78" s="58"/>
      <c r="E78" s="2007"/>
      <c r="F78" s="2050"/>
      <c r="G78" s="2050"/>
      <c r="H78" s="2008"/>
      <c r="I78" s="2005"/>
      <c r="J78" s="2010"/>
      <c r="K78" s="2005"/>
      <c r="L78" s="2004"/>
      <c r="M78" s="2010"/>
      <c r="N78" s="2005"/>
      <c r="O78" s="2052"/>
      <c r="P78" s="2004"/>
      <c r="Q78" s="2004"/>
      <c r="R78" s="2004"/>
    </row>
    <row r="79" spans="1:18">
      <c r="A79" s="41">
        <v>4811111</v>
      </c>
      <c r="B79" s="41" t="s">
        <v>18411</v>
      </c>
      <c r="C79" s="17" t="s">
        <v>18424</v>
      </c>
      <c r="D79" s="58">
        <v>2600000</v>
      </c>
      <c r="E79" s="2007"/>
      <c r="F79" s="589">
        <v>2300000</v>
      </c>
      <c r="G79" s="589">
        <v>300000</v>
      </c>
      <c r="H79" s="2008">
        <v>2316000</v>
      </c>
      <c r="I79" s="2005" t="s">
        <v>1009</v>
      </c>
      <c r="J79" s="2010">
        <v>41961</v>
      </c>
      <c r="K79" s="2005" t="s">
        <v>5792</v>
      </c>
      <c r="L79" s="2004"/>
      <c r="M79" s="2010"/>
      <c r="N79" s="2005" t="s">
        <v>1069</v>
      </c>
      <c r="O79" s="2052">
        <v>41979</v>
      </c>
      <c r="P79" s="2004"/>
      <c r="Q79" s="2004" t="s">
        <v>6555</v>
      </c>
      <c r="R79" s="2004" t="s">
        <v>18416</v>
      </c>
    </row>
    <row r="80" spans="1:18">
      <c r="A80" s="41"/>
      <c r="B80" s="61"/>
      <c r="C80" s="17"/>
      <c r="D80" s="58"/>
      <c r="E80" s="2007"/>
      <c r="F80" s="2050"/>
      <c r="G80" s="2050"/>
      <c r="H80" s="2008"/>
      <c r="I80" s="2005"/>
      <c r="J80" s="2010"/>
      <c r="K80" s="2005"/>
      <c r="L80" s="2004"/>
      <c r="M80" s="2010"/>
      <c r="N80" s="2005"/>
      <c r="O80" s="2052"/>
      <c r="P80" s="2004"/>
      <c r="Q80" s="2004"/>
      <c r="R80" s="2004"/>
    </row>
    <row r="81" spans="1:17">
      <c r="A81" s="15" t="s">
        <v>18417</v>
      </c>
      <c r="B81" s="61"/>
      <c r="C81" s="104" t="s">
        <v>18425</v>
      </c>
      <c r="D81" s="58"/>
      <c r="E81" s="2007"/>
      <c r="F81" s="2050"/>
      <c r="G81" s="2050"/>
      <c r="H81" s="2008"/>
      <c r="I81" s="2005"/>
      <c r="J81" s="2010"/>
      <c r="K81" s="2005"/>
      <c r="L81" s="2004"/>
      <c r="M81" s="2010"/>
      <c r="N81" s="2005"/>
      <c r="O81" s="2052"/>
      <c r="P81" s="2004"/>
      <c r="Q81" s="2004"/>
    </row>
    <row r="82" spans="1:17">
      <c r="A82" s="41">
        <v>4811117</v>
      </c>
      <c r="B82" s="41" t="s">
        <v>18401</v>
      </c>
      <c r="C82" s="17" t="s">
        <v>18426</v>
      </c>
      <c r="D82" s="58">
        <v>1893000</v>
      </c>
      <c r="E82" s="2007"/>
      <c r="F82" s="589">
        <v>1600000</v>
      </c>
      <c r="G82" s="589">
        <v>293000</v>
      </c>
      <c r="H82" s="2008">
        <v>1673000</v>
      </c>
      <c r="I82" s="2005" t="s">
        <v>1009</v>
      </c>
      <c r="J82" s="2010">
        <v>41961</v>
      </c>
      <c r="K82" s="2005" t="s">
        <v>7793</v>
      </c>
      <c r="L82" s="2004"/>
      <c r="M82" s="2010"/>
      <c r="N82" s="2005" t="s">
        <v>1069</v>
      </c>
      <c r="O82" s="2052">
        <v>41979</v>
      </c>
      <c r="P82" s="2004"/>
      <c r="Q82" s="2004" t="s">
        <v>18413</v>
      </c>
    </row>
    <row r="83" spans="1:17">
      <c r="A83" s="41"/>
      <c r="B83" s="61"/>
      <c r="C83" s="17"/>
      <c r="D83" s="58"/>
      <c r="E83" s="2007"/>
      <c r="F83" s="2050"/>
      <c r="G83" s="2050"/>
      <c r="H83" s="2008"/>
      <c r="I83" s="2005"/>
      <c r="J83" s="2010"/>
      <c r="K83" s="2005"/>
      <c r="L83" s="2004"/>
      <c r="M83" s="2010"/>
      <c r="N83" s="2005"/>
      <c r="O83" s="2052"/>
      <c r="P83" s="2004"/>
      <c r="Q83" s="2004"/>
    </row>
    <row r="84" spans="1:17">
      <c r="A84" s="80" t="s">
        <v>18119</v>
      </c>
      <c r="B84" s="61"/>
      <c r="C84" s="104" t="s">
        <v>18427</v>
      </c>
      <c r="D84" s="58"/>
      <c r="E84" s="2007"/>
      <c r="F84" s="2050"/>
      <c r="G84" s="2050"/>
      <c r="H84" s="2008"/>
      <c r="I84" s="2005"/>
      <c r="J84" s="2010"/>
      <c r="K84" s="2005"/>
      <c r="L84" s="2004"/>
      <c r="M84" s="2010"/>
      <c r="N84" s="2005"/>
      <c r="O84" s="2052"/>
      <c r="P84" s="2004"/>
      <c r="Q84" s="2004"/>
    </row>
    <row r="85" spans="1:17">
      <c r="A85" s="41">
        <v>4811127</v>
      </c>
      <c r="B85" s="41" t="s">
        <v>18411</v>
      </c>
      <c r="C85" s="17" t="s">
        <v>18428</v>
      </c>
      <c r="D85" s="58">
        <v>2720000</v>
      </c>
      <c r="E85" s="2007"/>
      <c r="F85" s="589">
        <v>2300000</v>
      </c>
      <c r="G85" s="589">
        <v>420000</v>
      </c>
      <c r="H85" s="2008">
        <v>2470000</v>
      </c>
      <c r="I85" s="2005" t="s">
        <v>7607</v>
      </c>
      <c r="J85" s="2010">
        <v>41963</v>
      </c>
      <c r="K85" s="2005" t="s">
        <v>6494</v>
      </c>
      <c r="L85" s="2004"/>
      <c r="M85" s="2010"/>
      <c r="N85" s="2005" t="s">
        <v>1082</v>
      </c>
      <c r="O85" s="2052">
        <v>41976</v>
      </c>
      <c r="P85" s="2004"/>
      <c r="Q85" s="2004" t="s">
        <v>18413</v>
      </c>
    </row>
    <row r="86" spans="1:17">
      <c r="A86" s="41"/>
      <c r="B86" s="61"/>
      <c r="C86" s="17"/>
      <c r="D86" s="58"/>
      <c r="E86" s="2007"/>
      <c r="F86" s="2050"/>
      <c r="G86" s="2050"/>
      <c r="H86" s="2008"/>
      <c r="I86" s="2005"/>
      <c r="J86" s="2010"/>
      <c r="K86" s="2005"/>
      <c r="L86" s="2004"/>
      <c r="M86" s="2010"/>
      <c r="N86" s="2005"/>
      <c r="O86" s="2052"/>
      <c r="P86" s="2004"/>
      <c r="Q86" s="2004"/>
    </row>
    <row r="87" spans="1:17" s="497" customFormat="1">
      <c r="A87" s="1850"/>
      <c r="B87" s="1848"/>
      <c r="C87" s="1849"/>
      <c r="D87" s="1847"/>
      <c r="E87" s="2017"/>
      <c r="F87" s="2236"/>
      <c r="G87" s="2236"/>
      <c r="H87" s="2018"/>
      <c r="I87" s="2019"/>
      <c r="J87" s="2021"/>
      <c r="K87" s="2019"/>
      <c r="L87" s="2023"/>
      <c r="M87" s="2021"/>
      <c r="N87" s="2019"/>
      <c r="O87" s="2080"/>
      <c r="P87" s="2023"/>
      <c r="Q87" s="2023"/>
    </row>
    <row r="88" spans="1:17">
      <c r="A88" s="80" t="s">
        <v>18136</v>
      </c>
      <c r="B88" s="61"/>
      <c r="C88" s="104" t="s">
        <v>18429</v>
      </c>
      <c r="D88" s="58"/>
      <c r="E88" s="2007"/>
      <c r="F88" s="2050"/>
      <c r="G88" s="2050"/>
      <c r="H88" s="2008"/>
      <c r="I88" s="2005"/>
      <c r="J88" s="2010"/>
      <c r="K88" s="2005"/>
      <c r="L88" s="2004"/>
      <c r="M88" s="2010"/>
      <c r="N88" s="2005"/>
      <c r="O88" s="2052"/>
      <c r="P88" s="2004"/>
      <c r="Q88" s="2004"/>
    </row>
    <row r="89" spans="1:17">
      <c r="A89" s="41">
        <v>4901049</v>
      </c>
      <c r="B89" s="61" t="s">
        <v>18430</v>
      </c>
      <c r="C89" s="17" t="s">
        <v>18431</v>
      </c>
      <c r="D89" s="58">
        <v>1955000</v>
      </c>
      <c r="E89" s="2007"/>
      <c r="F89" s="589">
        <v>1600000</v>
      </c>
      <c r="G89" s="589">
        <v>355000</v>
      </c>
      <c r="H89" s="2008">
        <v>1735000</v>
      </c>
      <c r="I89" s="2005" t="s">
        <v>7688</v>
      </c>
      <c r="J89" s="2010">
        <v>42019</v>
      </c>
      <c r="K89" s="2005" t="s">
        <v>6494</v>
      </c>
      <c r="L89" s="2004"/>
      <c r="M89" s="2010"/>
      <c r="N89" s="2005" t="s">
        <v>41</v>
      </c>
      <c r="O89" s="2052">
        <v>42043</v>
      </c>
      <c r="P89" s="2004"/>
      <c r="Q89" s="2004" t="s">
        <v>18432</v>
      </c>
    </row>
    <row r="90" spans="1:17">
      <c r="A90" s="41"/>
      <c r="B90" s="61"/>
      <c r="C90" s="17"/>
      <c r="D90" s="58"/>
      <c r="E90" s="2007"/>
      <c r="F90" s="2050"/>
      <c r="G90" s="2050"/>
      <c r="H90" s="2008"/>
      <c r="I90" s="2005"/>
      <c r="J90" s="2010"/>
      <c r="K90" s="2005"/>
      <c r="L90" s="2004"/>
      <c r="M90" s="2010"/>
      <c r="N90" s="2005"/>
      <c r="O90" s="2052"/>
      <c r="P90" s="2004"/>
      <c r="Q90" s="2004"/>
    </row>
    <row r="91" spans="1:17">
      <c r="A91" s="80" t="s">
        <v>18136</v>
      </c>
      <c r="B91" s="61"/>
      <c r="C91" s="104" t="s">
        <v>18433</v>
      </c>
      <c r="D91" s="58"/>
      <c r="E91" s="2007"/>
      <c r="F91" s="2050"/>
      <c r="G91" s="2050"/>
      <c r="H91" s="2008"/>
      <c r="I91" s="2005"/>
      <c r="J91" s="2010"/>
      <c r="K91" s="2005"/>
      <c r="L91" s="2004"/>
      <c r="M91" s="2010"/>
      <c r="N91" s="2005"/>
      <c r="O91" s="2052"/>
      <c r="P91" s="2004"/>
      <c r="Q91" s="2004"/>
    </row>
    <row r="92" spans="1:17">
      <c r="A92" s="41">
        <v>4901052</v>
      </c>
      <c r="B92" s="61" t="s">
        <v>18430</v>
      </c>
      <c r="C92" s="17" t="s">
        <v>18434</v>
      </c>
      <c r="D92" s="58">
        <v>1965000</v>
      </c>
      <c r="E92" s="2007"/>
      <c r="F92" s="589">
        <v>1600000</v>
      </c>
      <c r="G92" s="589">
        <v>365000</v>
      </c>
      <c r="H92" s="2008">
        <v>1745000</v>
      </c>
      <c r="I92" s="2005" t="s">
        <v>1009</v>
      </c>
      <c r="J92" s="2010">
        <v>42019</v>
      </c>
      <c r="K92" s="2005" t="s">
        <v>6494</v>
      </c>
      <c r="L92" s="2004"/>
      <c r="M92" s="2010"/>
      <c r="N92" s="2005" t="s">
        <v>41</v>
      </c>
      <c r="O92" s="2052">
        <v>42043</v>
      </c>
      <c r="P92" s="2004"/>
      <c r="Q92" s="2004" t="s">
        <v>18432</v>
      </c>
    </row>
    <row r="93" spans="1:17">
      <c r="A93" s="41">
        <v>4901053</v>
      </c>
      <c r="B93" s="61" t="s">
        <v>18435</v>
      </c>
      <c r="C93" s="17" t="s">
        <v>18436</v>
      </c>
      <c r="D93" s="58">
        <v>1935000</v>
      </c>
      <c r="E93" s="2007"/>
      <c r="F93" s="589">
        <v>1500000</v>
      </c>
      <c r="G93" s="589">
        <v>435000</v>
      </c>
      <c r="H93" s="2008">
        <v>1705000</v>
      </c>
      <c r="I93" s="2005" t="s">
        <v>2288</v>
      </c>
      <c r="J93" s="2010">
        <v>42019</v>
      </c>
      <c r="K93" s="2005" t="s">
        <v>6494</v>
      </c>
      <c r="L93" s="2004"/>
      <c r="M93" s="2010"/>
      <c r="N93" s="2005" t="s">
        <v>41</v>
      </c>
      <c r="O93" s="2052">
        <v>42043</v>
      </c>
      <c r="P93" s="2004"/>
      <c r="Q93" s="2004" t="s">
        <v>18437</v>
      </c>
    </row>
    <row r="94" spans="1:17">
      <c r="A94" s="41"/>
      <c r="B94" s="61"/>
      <c r="C94" s="17"/>
      <c r="D94" s="58"/>
      <c r="E94" s="2007"/>
      <c r="F94" s="2050"/>
      <c r="G94" s="2050"/>
      <c r="H94" s="2008"/>
      <c r="I94" s="2005"/>
      <c r="J94" s="2010"/>
      <c r="K94" s="2005"/>
      <c r="L94" s="2004"/>
      <c r="M94" s="2010"/>
      <c r="N94" s="2005"/>
      <c r="O94" s="2052"/>
      <c r="P94" s="2004"/>
      <c r="Q94" s="2004"/>
    </row>
    <row r="95" spans="1:17">
      <c r="A95" s="15" t="s">
        <v>18438</v>
      </c>
      <c r="B95" s="61"/>
      <c r="C95" s="104" t="s">
        <v>18439</v>
      </c>
      <c r="D95" s="58"/>
      <c r="E95" s="2007"/>
      <c r="F95" s="2050"/>
      <c r="G95" s="2050"/>
      <c r="H95" s="2008"/>
      <c r="I95" s="2005"/>
      <c r="J95" s="2010"/>
      <c r="K95" s="2005"/>
      <c r="L95" s="2004"/>
      <c r="M95" s="2010"/>
      <c r="N95" s="2005"/>
      <c r="O95" s="2052"/>
      <c r="P95" s="2004"/>
      <c r="Q95" s="2004"/>
    </row>
    <row r="96" spans="1:17">
      <c r="A96" s="41">
        <v>4901065</v>
      </c>
      <c r="B96" s="61" t="s">
        <v>18440</v>
      </c>
      <c r="C96" s="17" t="s">
        <v>18441</v>
      </c>
      <c r="D96" s="58">
        <v>2870000</v>
      </c>
      <c r="E96" s="2007"/>
      <c r="F96" s="589">
        <v>2400000</v>
      </c>
      <c r="G96" s="589">
        <v>470000</v>
      </c>
      <c r="H96" s="2008">
        <v>2620000</v>
      </c>
      <c r="I96" s="2005" t="s">
        <v>1009</v>
      </c>
      <c r="J96" s="2010">
        <v>42021</v>
      </c>
      <c r="K96" s="2005" t="s">
        <v>6564</v>
      </c>
      <c r="L96" s="2004"/>
      <c r="M96" s="2010"/>
      <c r="N96" s="2005" t="s">
        <v>1069</v>
      </c>
      <c r="O96" s="2052">
        <v>42040</v>
      </c>
      <c r="P96" s="2004"/>
      <c r="Q96" s="2004" t="s">
        <v>18432</v>
      </c>
    </row>
    <row r="97" spans="1:17">
      <c r="A97" s="41"/>
      <c r="B97" s="61"/>
      <c r="C97" s="17"/>
      <c r="D97" s="58"/>
      <c r="E97" s="2007"/>
      <c r="F97" s="2050"/>
      <c r="G97" s="2050"/>
      <c r="H97" s="2008"/>
      <c r="I97" s="2005"/>
      <c r="J97" s="2010"/>
      <c r="K97" s="2005"/>
      <c r="L97" s="2004"/>
      <c r="M97" s="2010"/>
      <c r="N97" s="2005"/>
      <c r="O97" s="2052"/>
      <c r="P97" s="2004"/>
      <c r="Q97" s="2004"/>
    </row>
    <row r="98" spans="1:17">
      <c r="A98" s="15" t="s">
        <v>18442</v>
      </c>
      <c r="B98" s="61"/>
      <c r="C98" s="104" t="s">
        <v>18443</v>
      </c>
      <c r="D98" s="58"/>
      <c r="E98" s="2007"/>
      <c r="F98" s="2050"/>
      <c r="G98" s="2050"/>
      <c r="H98" s="2008"/>
      <c r="I98" s="2005"/>
      <c r="J98" s="2010"/>
      <c r="K98" s="2005"/>
      <c r="L98" s="2004"/>
      <c r="M98" s="2010"/>
      <c r="N98" s="2005"/>
      <c r="O98" s="2052"/>
      <c r="P98" s="2004"/>
      <c r="Q98" s="2004"/>
    </row>
    <row r="99" spans="1:17">
      <c r="A99" s="41">
        <v>4901142</v>
      </c>
      <c r="B99" s="61" t="s">
        <v>18430</v>
      </c>
      <c r="C99" s="17" t="s">
        <v>18444</v>
      </c>
      <c r="D99" s="58">
        <v>1755000</v>
      </c>
      <c r="E99" s="2007"/>
      <c r="F99" s="589">
        <v>1630000</v>
      </c>
      <c r="G99" s="589">
        <v>125000</v>
      </c>
      <c r="H99" s="2008">
        <v>1535000</v>
      </c>
      <c r="I99" s="2005" t="s">
        <v>2288</v>
      </c>
      <c r="J99" s="2010">
        <v>42028</v>
      </c>
      <c r="K99" s="2005" t="s">
        <v>6564</v>
      </c>
      <c r="L99" s="2004"/>
      <c r="M99" s="2010"/>
      <c r="N99" s="2005" t="s">
        <v>1069</v>
      </c>
      <c r="O99" s="2052">
        <v>42047</v>
      </c>
      <c r="P99" s="2004"/>
      <c r="Q99" s="2004" t="s">
        <v>18432</v>
      </c>
    </row>
    <row r="100" spans="1:17">
      <c r="A100" s="41"/>
      <c r="B100" s="61"/>
      <c r="C100" s="17"/>
      <c r="D100" s="58"/>
      <c r="E100" s="2007"/>
      <c r="F100" s="2050"/>
      <c r="G100" s="2050"/>
      <c r="H100" s="2008"/>
      <c r="I100" s="2005"/>
      <c r="J100" s="2010"/>
      <c r="K100" s="2005"/>
      <c r="L100" s="2004"/>
      <c r="M100" s="2010"/>
      <c r="N100" s="2005"/>
      <c r="O100" s="2052"/>
      <c r="P100" s="2004"/>
      <c r="Q100" s="2004"/>
    </row>
    <row r="101" spans="1:17">
      <c r="A101" s="15" t="s">
        <v>18442</v>
      </c>
      <c r="B101" s="61"/>
      <c r="C101" s="104" t="s">
        <v>18445</v>
      </c>
      <c r="D101" s="58"/>
      <c r="E101" s="2007"/>
      <c r="F101" s="2050"/>
      <c r="G101" s="2050"/>
      <c r="H101" s="2008"/>
      <c r="I101" s="2005"/>
      <c r="J101" s="2010"/>
      <c r="K101" s="2005"/>
      <c r="L101" s="2004"/>
      <c r="M101" s="2010"/>
      <c r="N101" s="2005"/>
      <c r="O101" s="2052"/>
      <c r="P101" s="2004"/>
      <c r="Q101" s="2004"/>
    </row>
    <row r="102" spans="1:17">
      <c r="A102" s="41">
        <v>4901147</v>
      </c>
      <c r="B102" s="61" t="s">
        <v>18430</v>
      </c>
      <c r="C102" s="17" t="s">
        <v>18446</v>
      </c>
      <c r="D102" s="58">
        <v>1831000</v>
      </c>
      <c r="E102" s="2007"/>
      <c r="F102" s="589">
        <v>1630000</v>
      </c>
      <c r="G102" s="589">
        <v>201000</v>
      </c>
      <c r="H102" s="2008">
        <v>1611000</v>
      </c>
      <c r="I102" s="2005" t="s">
        <v>6147</v>
      </c>
      <c r="J102" s="2010">
        <v>42030</v>
      </c>
      <c r="K102" s="2005" t="s">
        <v>18079</v>
      </c>
      <c r="L102" s="2004"/>
      <c r="M102" s="2010"/>
      <c r="N102" s="2005" t="s">
        <v>1069</v>
      </c>
      <c r="O102" s="2052">
        <v>42047</v>
      </c>
      <c r="P102" s="2004"/>
      <c r="Q102" s="2004" t="s">
        <v>18432</v>
      </c>
    </row>
    <row r="103" spans="1:17">
      <c r="A103" s="41"/>
      <c r="B103" s="61"/>
      <c r="C103" s="17"/>
      <c r="D103" s="58"/>
      <c r="E103" s="2007"/>
      <c r="F103" s="2050"/>
      <c r="G103" s="2050"/>
      <c r="H103" s="2008"/>
      <c r="I103" s="2005"/>
      <c r="J103" s="2010"/>
      <c r="K103" s="2005"/>
      <c r="L103" s="2004"/>
      <c r="M103" s="2010"/>
      <c r="N103" s="2005"/>
      <c r="O103" s="2052"/>
      <c r="P103" s="2004"/>
      <c r="Q103" s="2004"/>
    </row>
    <row r="104" spans="1:17">
      <c r="A104" s="41"/>
      <c r="B104" s="61"/>
      <c r="C104" s="17" t="s">
        <v>18447</v>
      </c>
      <c r="D104" s="58">
        <v>22000</v>
      </c>
      <c r="E104" s="2007"/>
      <c r="F104" s="2050"/>
      <c r="G104" s="2050"/>
      <c r="H104" s="2008"/>
      <c r="I104" s="2005"/>
      <c r="J104" s="2010"/>
      <c r="K104" s="2005"/>
      <c r="L104" s="2004"/>
      <c r="M104" s="2010"/>
      <c r="N104" s="2005"/>
      <c r="O104" s="2052"/>
      <c r="P104" s="2004"/>
      <c r="Q104" s="2004" t="s">
        <v>18448</v>
      </c>
    </row>
    <row r="105" spans="1:17">
      <c r="A105" s="41"/>
      <c r="B105" s="61"/>
      <c r="C105" s="17" t="s">
        <v>18449</v>
      </c>
      <c r="D105" s="58">
        <v>27000</v>
      </c>
      <c r="E105" s="2007"/>
      <c r="F105" s="2050"/>
      <c r="G105" s="2050"/>
      <c r="H105" s="2008"/>
      <c r="I105" s="2005"/>
      <c r="J105" s="2010"/>
      <c r="K105" s="2005"/>
      <c r="L105" s="2004"/>
      <c r="M105" s="2010"/>
      <c r="N105" s="2005"/>
      <c r="O105" s="2052"/>
      <c r="P105" s="2004"/>
      <c r="Q105" s="2004"/>
    </row>
    <row r="106" spans="1:17">
      <c r="A106" s="41"/>
      <c r="B106" s="61"/>
      <c r="C106" s="17" t="s">
        <v>18450</v>
      </c>
      <c r="D106" s="58">
        <v>27000</v>
      </c>
      <c r="E106" s="2007"/>
      <c r="F106" s="2050"/>
      <c r="G106" s="2050"/>
      <c r="H106" s="2008"/>
      <c r="I106" s="2005"/>
      <c r="J106" s="2010"/>
      <c r="K106" s="2005"/>
      <c r="L106" s="2004"/>
      <c r="M106" s="2010"/>
      <c r="N106" s="2005"/>
      <c r="O106" s="2052"/>
      <c r="P106" s="2004"/>
      <c r="Q106" s="2004"/>
    </row>
    <row r="107" spans="1:17">
      <c r="A107" s="41"/>
      <c r="B107" s="61"/>
      <c r="C107" s="17" t="s">
        <v>18451</v>
      </c>
      <c r="D107" s="58">
        <v>16500</v>
      </c>
      <c r="E107" s="2007"/>
      <c r="F107" s="2050"/>
      <c r="G107" s="2050"/>
      <c r="H107" s="2008"/>
      <c r="I107" s="2005"/>
      <c r="J107" s="2010"/>
      <c r="K107" s="2005"/>
      <c r="L107" s="2004"/>
      <c r="M107" s="2010"/>
      <c r="N107" s="2005"/>
      <c r="O107" s="2052"/>
      <c r="P107" s="2004"/>
      <c r="Q107" s="2004"/>
    </row>
    <row r="108" spans="1:17">
      <c r="A108" s="41"/>
      <c r="B108" s="61"/>
      <c r="C108" s="147" t="s">
        <v>18452</v>
      </c>
      <c r="D108" s="60">
        <v>4500</v>
      </c>
      <c r="E108" s="2007"/>
      <c r="F108" s="2050"/>
      <c r="G108" s="2050"/>
      <c r="H108" s="2008"/>
      <c r="I108" s="2005"/>
      <c r="J108" s="2010"/>
      <c r="K108" s="2005"/>
      <c r="L108" s="2004"/>
      <c r="M108" s="2010"/>
      <c r="N108" s="2005"/>
      <c r="O108" s="2052"/>
      <c r="P108" s="2004"/>
      <c r="Q108" s="2004"/>
    </row>
    <row r="109" spans="1:17">
      <c r="A109" s="41"/>
      <c r="B109" s="61"/>
      <c r="C109" s="17"/>
      <c r="D109" s="58"/>
      <c r="E109" s="2007"/>
      <c r="F109" s="2050"/>
      <c r="G109" s="2050"/>
      <c r="H109" s="2008"/>
      <c r="I109" s="2005"/>
      <c r="J109" s="2010"/>
      <c r="K109" s="2005"/>
      <c r="L109" s="2004"/>
      <c r="M109" s="2010"/>
      <c r="N109" s="2005"/>
      <c r="O109" s="2052"/>
      <c r="P109" s="2004"/>
      <c r="Q109" s="2004"/>
    </row>
    <row r="110" spans="1:17">
      <c r="A110" s="80" t="s">
        <v>18453</v>
      </c>
      <c r="B110" s="61"/>
      <c r="C110" s="104" t="s">
        <v>18454</v>
      </c>
      <c r="D110" s="58"/>
      <c r="E110" s="2007"/>
      <c r="F110" s="2050"/>
      <c r="G110" s="2050"/>
      <c r="H110" s="2008"/>
      <c r="I110" s="2005"/>
      <c r="J110" s="2010"/>
      <c r="K110" s="2005"/>
      <c r="L110" s="2004"/>
      <c r="M110" s="2010"/>
      <c r="N110" s="2005"/>
      <c r="O110" s="2052"/>
      <c r="P110" s="2004"/>
      <c r="Q110" s="2004"/>
    </row>
    <row r="111" spans="1:17">
      <c r="A111" s="41">
        <v>4901185</v>
      </c>
      <c r="B111" s="61" t="s">
        <v>18455</v>
      </c>
      <c r="C111" s="17" t="s">
        <v>18456</v>
      </c>
      <c r="D111" s="58">
        <v>1835000</v>
      </c>
      <c r="E111" s="2007"/>
      <c r="F111" s="589">
        <v>1630000</v>
      </c>
      <c r="G111" s="589">
        <v>205000</v>
      </c>
      <c r="H111" s="2008">
        <v>1615000</v>
      </c>
      <c r="I111" s="2005" t="s">
        <v>1009</v>
      </c>
      <c r="J111" s="2010">
        <v>42033</v>
      </c>
      <c r="K111" s="2005" t="s">
        <v>6494</v>
      </c>
      <c r="L111" s="2004"/>
      <c r="M111" s="2010"/>
      <c r="N111" s="2005" t="s">
        <v>107</v>
      </c>
      <c r="O111" s="2052">
        <v>42084</v>
      </c>
      <c r="P111" s="2004"/>
      <c r="Q111" s="2004" t="s">
        <v>18457</v>
      </c>
    </row>
    <row r="112" spans="1:17">
      <c r="A112" s="41"/>
      <c r="B112" s="61"/>
      <c r="C112" s="17"/>
      <c r="D112" s="58"/>
      <c r="E112" s="2007"/>
      <c r="F112" s="2050"/>
      <c r="G112" s="2050"/>
      <c r="H112" s="2008"/>
      <c r="I112" s="2005"/>
      <c r="J112" s="2010"/>
      <c r="K112" s="2005"/>
      <c r="L112" s="2004"/>
      <c r="M112" s="2010"/>
      <c r="N112" s="2005"/>
      <c r="O112" s="2052"/>
      <c r="P112" s="2004"/>
      <c r="Q112" s="2004"/>
    </row>
    <row r="113" spans="1:17">
      <c r="A113" s="80" t="s">
        <v>9452</v>
      </c>
      <c r="B113" s="61"/>
      <c r="C113" s="17"/>
      <c r="D113" s="58"/>
      <c r="E113" s="2007"/>
      <c r="F113" s="2050"/>
      <c r="G113" s="2050"/>
      <c r="H113" s="2008"/>
      <c r="I113" s="2005"/>
      <c r="J113" s="2010"/>
      <c r="K113" s="2005"/>
      <c r="L113" s="2004"/>
      <c r="M113" s="2010"/>
      <c r="N113" s="2005"/>
      <c r="O113" s="2052"/>
      <c r="P113" s="2004"/>
      <c r="Q113" s="2004"/>
    </row>
    <row r="114" spans="1:17">
      <c r="A114" s="41">
        <v>4902009</v>
      </c>
      <c r="B114" s="61" t="s">
        <v>18458</v>
      </c>
      <c r="C114" s="17" t="s">
        <v>18459</v>
      </c>
      <c r="D114" s="58">
        <v>2530000</v>
      </c>
      <c r="E114" s="2007"/>
      <c r="F114" s="589">
        <v>2400000</v>
      </c>
      <c r="G114" s="589">
        <v>130000</v>
      </c>
      <c r="H114" s="2008">
        <v>2280000</v>
      </c>
      <c r="I114" s="2005" t="s">
        <v>1009</v>
      </c>
      <c r="J114" s="2010">
        <v>42039</v>
      </c>
      <c r="K114" s="2005" t="s">
        <v>7661</v>
      </c>
      <c r="L114" s="2004"/>
      <c r="M114" s="2010"/>
      <c r="N114" s="2005" t="s">
        <v>1082</v>
      </c>
      <c r="O114" s="2052">
        <v>42084</v>
      </c>
      <c r="P114" s="2004"/>
      <c r="Q114" s="2004" t="s">
        <v>18457</v>
      </c>
    </row>
    <row r="115" spans="1:17">
      <c r="A115" s="41"/>
      <c r="B115" s="61"/>
      <c r="C115" s="17"/>
      <c r="D115" s="58"/>
      <c r="E115" s="2007"/>
      <c r="F115" s="2050"/>
      <c r="G115" s="2050"/>
      <c r="H115" s="2008"/>
      <c r="I115" s="2005"/>
      <c r="J115" s="2010"/>
      <c r="K115" s="2005"/>
      <c r="L115" s="2004"/>
      <c r="M115" s="2010"/>
      <c r="N115" s="2005"/>
      <c r="O115" s="2052"/>
      <c r="P115" s="2004"/>
      <c r="Q115" s="2004"/>
    </row>
    <row r="116" spans="1:17">
      <c r="A116" s="80" t="s">
        <v>9446</v>
      </c>
      <c r="B116" s="61"/>
      <c r="C116" s="17"/>
      <c r="D116" s="58"/>
      <c r="E116" s="2007"/>
      <c r="F116" s="2050"/>
      <c r="G116" s="2050"/>
      <c r="H116" s="2008"/>
      <c r="I116" s="2005"/>
      <c r="J116" s="2010"/>
      <c r="K116" s="2005"/>
      <c r="L116" s="2004"/>
      <c r="M116" s="2010"/>
      <c r="N116" s="2005"/>
      <c r="O116" s="2052"/>
      <c r="P116" s="2004"/>
      <c r="Q116" s="2004"/>
    </row>
    <row r="117" spans="1:17">
      <c r="A117" s="41">
        <v>4903007</v>
      </c>
      <c r="B117" s="61" t="s">
        <v>18460</v>
      </c>
      <c r="C117" s="17" t="s">
        <v>18461</v>
      </c>
      <c r="D117" s="58">
        <v>1900000</v>
      </c>
      <c r="E117" s="2007"/>
      <c r="F117" s="589">
        <v>1630000</v>
      </c>
      <c r="G117" s="589">
        <v>270000</v>
      </c>
      <c r="H117" s="2008">
        <v>1753000</v>
      </c>
      <c r="I117" s="2005" t="s">
        <v>1009</v>
      </c>
      <c r="J117" s="2010">
        <v>42066</v>
      </c>
      <c r="K117" s="2005" t="s">
        <v>7793</v>
      </c>
      <c r="L117" s="2004"/>
      <c r="M117" s="2010"/>
      <c r="N117" s="2005" t="s">
        <v>1069</v>
      </c>
      <c r="O117" s="2052">
        <v>42082</v>
      </c>
      <c r="P117" s="2004"/>
      <c r="Q117" s="2004" t="s">
        <v>18457</v>
      </c>
    </row>
    <row r="118" spans="1:17">
      <c r="A118" s="41"/>
      <c r="B118" s="61"/>
      <c r="C118" s="17"/>
      <c r="D118" s="58"/>
      <c r="E118" s="2007"/>
      <c r="F118" s="2050"/>
      <c r="G118" s="2050"/>
      <c r="H118" s="2008"/>
      <c r="I118" s="2005"/>
      <c r="J118" s="2010"/>
      <c r="K118" s="2005"/>
      <c r="L118" s="2004"/>
      <c r="M118" s="2010"/>
      <c r="N118" s="2005"/>
      <c r="O118" s="2052"/>
      <c r="P118" s="2004"/>
      <c r="Q118" s="2004"/>
    </row>
    <row r="119" spans="1:17">
      <c r="A119" s="15" t="s">
        <v>18462</v>
      </c>
      <c r="B119" s="61"/>
      <c r="C119" s="104" t="s">
        <v>18463</v>
      </c>
      <c r="D119" s="58"/>
      <c r="E119" s="2007"/>
      <c r="F119" s="2050"/>
      <c r="G119" s="2050"/>
      <c r="H119" s="2008"/>
      <c r="I119" s="2005"/>
      <c r="J119" s="2010"/>
      <c r="K119" s="2005"/>
      <c r="L119" s="2004"/>
      <c r="M119" s="2010"/>
      <c r="N119" s="2005"/>
      <c r="O119" s="2052"/>
      <c r="P119" s="2004"/>
      <c r="Q119" s="2004"/>
    </row>
    <row r="120" spans="1:17">
      <c r="A120" s="41">
        <v>4902034</v>
      </c>
      <c r="B120" s="61" t="s">
        <v>18464</v>
      </c>
      <c r="C120" s="17" t="s">
        <v>18465</v>
      </c>
      <c r="D120" s="58">
        <v>2140000</v>
      </c>
      <c r="E120" s="2007"/>
      <c r="F120" s="589">
        <v>1800000</v>
      </c>
      <c r="G120" s="589">
        <v>340000</v>
      </c>
      <c r="H120" s="2008">
        <v>1900000</v>
      </c>
      <c r="I120" s="2005" t="s">
        <v>1009</v>
      </c>
      <c r="J120" s="2010">
        <v>42040</v>
      </c>
      <c r="K120" s="2005" t="s">
        <v>18466</v>
      </c>
      <c r="L120" s="2004"/>
      <c r="M120" s="2010"/>
      <c r="N120" s="2005" t="s">
        <v>1069</v>
      </c>
      <c r="O120" s="2052">
        <v>42061</v>
      </c>
      <c r="P120" s="2004"/>
      <c r="Q120" s="2004" t="s">
        <v>18457</v>
      </c>
    </row>
    <row r="121" spans="1:17">
      <c r="A121" s="41"/>
      <c r="B121" s="61"/>
      <c r="C121" s="17"/>
      <c r="D121" s="58"/>
      <c r="E121" s="2007"/>
      <c r="F121" s="2050"/>
      <c r="G121" s="2050"/>
      <c r="H121" s="2008"/>
      <c r="I121" s="2005"/>
      <c r="J121" s="2010"/>
      <c r="K121" s="2005"/>
      <c r="L121" s="2004"/>
      <c r="M121" s="2010"/>
      <c r="N121" s="2005"/>
      <c r="O121" s="2052"/>
      <c r="P121" s="2004"/>
      <c r="Q121" s="2004"/>
    </row>
    <row r="122" spans="1:17">
      <c r="A122" s="80" t="s">
        <v>16880</v>
      </c>
      <c r="B122" s="61"/>
      <c r="C122" s="104" t="s">
        <v>18467</v>
      </c>
      <c r="D122" s="58"/>
      <c r="E122" s="2007"/>
      <c r="F122" s="2050"/>
      <c r="G122" s="2050"/>
      <c r="H122" s="2008"/>
      <c r="I122" s="2005"/>
      <c r="J122" s="2010"/>
      <c r="K122" s="2005"/>
      <c r="L122" s="2004"/>
      <c r="M122" s="2010"/>
      <c r="N122" s="2005"/>
      <c r="O122" s="2052"/>
      <c r="P122" s="2004"/>
      <c r="Q122" s="2004"/>
    </row>
    <row r="123" spans="1:17">
      <c r="A123" s="2193">
        <v>4903045</v>
      </c>
      <c r="B123" s="2012" t="s">
        <v>18468</v>
      </c>
      <c r="C123" s="2013" t="s">
        <v>18469</v>
      </c>
      <c r="D123" s="58">
        <v>1435000</v>
      </c>
      <c r="E123" s="2007"/>
      <c r="F123" s="589">
        <v>1435000</v>
      </c>
      <c r="G123" s="589">
        <v>0</v>
      </c>
      <c r="H123" s="2008">
        <v>1235000</v>
      </c>
      <c r="I123" s="2005" t="s">
        <v>1009</v>
      </c>
      <c r="J123" s="2010">
        <v>42074</v>
      </c>
      <c r="K123" s="2005" t="s">
        <v>7661</v>
      </c>
      <c r="L123" s="2004"/>
      <c r="M123" s="2010"/>
      <c r="N123" s="2005" t="s">
        <v>1082</v>
      </c>
      <c r="O123" s="2052">
        <v>42109</v>
      </c>
      <c r="P123" s="2004"/>
      <c r="Q123" s="2004" t="s">
        <v>18160</v>
      </c>
    </row>
    <row r="124" spans="1:17">
      <c r="A124" s="41"/>
      <c r="B124" s="61"/>
      <c r="C124" s="17"/>
      <c r="D124" s="58"/>
      <c r="E124" s="2007"/>
      <c r="F124" s="2050"/>
      <c r="G124" s="2050"/>
      <c r="H124" s="2008"/>
      <c r="I124" s="2005"/>
      <c r="J124" s="2010"/>
      <c r="K124" s="2005"/>
      <c r="L124" s="2004"/>
      <c r="M124" s="2010"/>
      <c r="N124" s="2005"/>
      <c r="O124" s="2052"/>
      <c r="P124" s="2004"/>
      <c r="Q124" s="2004"/>
    </row>
    <row r="125" spans="1:17">
      <c r="A125" s="15" t="s">
        <v>18470</v>
      </c>
      <c r="B125" s="61"/>
      <c r="C125" s="17"/>
      <c r="D125" s="58"/>
      <c r="E125" s="2007"/>
      <c r="F125" s="2050"/>
      <c r="G125" s="2050"/>
      <c r="H125" s="2008"/>
      <c r="I125" s="2005"/>
      <c r="J125" s="2010"/>
      <c r="K125" s="2005"/>
      <c r="L125" s="2004"/>
      <c r="M125" s="2010"/>
      <c r="N125" s="2005"/>
      <c r="O125" s="2052"/>
      <c r="P125" s="2004"/>
      <c r="Q125" s="2004"/>
    </row>
    <row r="126" spans="1:17">
      <c r="A126" s="2193">
        <v>4903055</v>
      </c>
      <c r="B126" s="2012" t="s">
        <v>18471</v>
      </c>
      <c r="C126" s="2013" t="s">
        <v>18472</v>
      </c>
      <c r="D126" s="58">
        <v>1381000</v>
      </c>
      <c r="E126" s="2007"/>
      <c r="F126" s="589">
        <v>1381000</v>
      </c>
      <c r="G126" s="589">
        <v>0</v>
      </c>
      <c r="H126" s="2008">
        <v>1171000</v>
      </c>
      <c r="I126" s="2005" t="s">
        <v>1009</v>
      </c>
      <c r="J126" s="2010">
        <v>42083</v>
      </c>
      <c r="K126" s="2005" t="s">
        <v>18473</v>
      </c>
      <c r="L126" s="2004"/>
      <c r="M126" s="2010"/>
      <c r="N126" s="2005" t="s">
        <v>13881</v>
      </c>
      <c r="O126" s="2052">
        <v>42107</v>
      </c>
      <c r="P126" s="2004"/>
      <c r="Q126" s="2004" t="s">
        <v>18457</v>
      </c>
    </row>
    <row r="127" spans="1:17">
      <c r="A127" s="2098"/>
      <c r="B127" s="2012"/>
      <c r="C127" s="2013"/>
      <c r="D127" s="58"/>
      <c r="E127" s="2007"/>
      <c r="F127" s="2050"/>
      <c r="G127" s="2050"/>
      <c r="H127" s="2008"/>
      <c r="I127" s="2005"/>
      <c r="J127" s="2010"/>
      <c r="K127" s="2005"/>
      <c r="L127" s="2004"/>
      <c r="M127" s="2010"/>
      <c r="N127" s="2005"/>
      <c r="O127" s="2052"/>
      <c r="P127" s="2004"/>
      <c r="Q127" s="2004"/>
    </row>
    <row r="128" spans="1:17">
      <c r="A128" s="80" t="s">
        <v>18474</v>
      </c>
      <c r="B128" s="2012"/>
      <c r="C128" s="104" t="s">
        <v>18475</v>
      </c>
      <c r="D128" s="58"/>
      <c r="E128" s="2007"/>
      <c r="F128" s="2050"/>
      <c r="G128" s="2050"/>
      <c r="H128" s="2008"/>
      <c r="I128" s="2005"/>
      <c r="J128" s="2010"/>
      <c r="K128" s="2005"/>
      <c r="L128" s="2004"/>
      <c r="M128" s="2010"/>
      <c r="N128" s="2005"/>
      <c r="O128" s="2052"/>
      <c r="P128" s="2004"/>
      <c r="Q128" s="2004"/>
    </row>
    <row r="129" spans="1:18">
      <c r="A129" s="2193">
        <v>4903158</v>
      </c>
      <c r="B129" s="2012" t="s">
        <v>18476</v>
      </c>
      <c r="C129" s="2013" t="s">
        <v>18477</v>
      </c>
      <c r="D129" s="58">
        <v>2160000</v>
      </c>
      <c r="E129" s="2007"/>
      <c r="F129" s="589">
        <v>1800000</v>
      </c>
      <c r="G129" s="589">
        <v>360000</v>
      </c>
      <c r="H129" s="2008">
        <v>1940000</v>
      </c>
      <c r="I129" s="2005" t="s">
        <v>7607</v>
      </c>
      <c r="J129" s="2010">
        <v>42089</v>
      </c>
      <c r="K129" s="2005" t="s">
        <v>6494</v>
      </c>
      <c r="L129" s="2004"/>
      <c r="M129" s="2010"/>
      <c r="N129" s="2005" t="s">
        <v>6549</v>
      </c>
      <c r="O129" s="2052">
        <v>42109</v>
      </c>
      <c r="P129" s="2004"/>
      <c r="Q129" s="2004" t="s">
        <v>18457</v>
      </c>
      <c r="R129" s="2004"/>
    </row>
    <row r="130" spans="1:18">
      <c r="A130" s="2098"/>
      <c r="B130" s="2012"/>
      <c r="C130" s="2013"/>
      <c r="D130" s="58"/>
      <c r="E130" s="2007"/>
      <c r="F130" s="2050"/>
      <c r="G130" s="2050"/>
      <c r="H130" s="2008"/>
      <c r="I130" s="2005"/>
      <c r="J130" s="2010"/>
      <c r="K130" s="2005"/>
      <c r="L130" s="2004"/>
      <c r="M130" s="2010"/>
      <c r="N130" s="2005"/>
      <c r="O130" s="2052"/>
      <c r="P130" s="2004"/>
      <c r="Q130" s="2004"/>
      <c r="R130" s="2004"/>
    </row>
    <row r="131" spans="1:18">
      <c r="A131" s="15" t="s">
        <v>766</v>
      </c>
      <c r="B131" s="2012"/>
      <c r="C131" s="104" t="s">
        <v>18478</v>
      </c>
      <c r="D131" s="356"/>
      <c r="E131" s="2007"/>
      <c r="F131" s="2050"/>
      <c r="G131" s="2050"/>
      <c r="H131" s="2008"/>
      <c r="I131" s="2005"/>
      <c r="J131" s="2010"/>
      <c r="K131" s="2005"/>
      <c r="L131" s="2004"/>
      <c r="M131" s="2010"/>
      <c r="N131" s="2005"/>
      <c r="O131" s="2052"/>
      <c r="P131" s="2004"/>
      <c r="Q131" s="2004"/>
      <c r="R131" s="2004"/>
    </row>
    <row r="132" spans="1:18">
      <c r="A132" s="2193">
        <v>4904001</v>
      </c>
      <c r="B132" s="2012" t="s">
        <v>18479</v>
      </c>
      <c r="C132" s="2013" t="s">
        <v>18480</v>
      </c>
      <c r="D132" s="356">
        <v>1360000</v>
      </c>
      <c r="E132" s="2007"/>
      <c r="F132" s="589">
        <v>1360000</v>
      </c>
      <c r="G132" s="589">
        <v>0</v>
      </c>
      <c r="H132" s="2008">
        <v>1150000</v>
      </c>
      <c r="I132" s="2005" t="s">
        <v>1009</v>
      </c>
      <c r="J132" s="2010">
        <v>42095</v>
      </c>
      <c r="K132" s="2005" t="s">
        <v>18481</v>
      </c>
      <c r="L132" s="2004"/>
      <c r="M132" s="2010"/>
      <c r="N132" s="2005" t="s">
        <v>1069</v>
      </c>
      <c r="O132" s="2052">
        <v>42124</v>
      </c>
      <c r="P132" s="2004"/>
      <c r="Q132" s="2004" t="s">
        <v>18482</v>
      </c>
      <c r="R132" s="2004" t="s">
        <v>18483</v>
      </c>
    </row>
    <row r="133" spans="1:18">
      <c r="A133" s="2005"/>
      <c r="B133" s="2004"/>
      <c r="C133" s="2004"/>
      <c r="D133" s="2083"/>
      <c r="E133" s="2007"/>
      <c r="F133" s="2050"/>
      <c r="G133" s="2050"/>
      <c r="H133" s="2041"/>
      <c r="I133" s="2005"/>
      <c r="J133" s="2010"/>
      <c r="K133" s="2005"/>
      <c r="L133" s="2004"/>
      <c r="M133" s="2010"/>
      <c r="N133" s="2005"/>
      <c r="O133" s="2052"/>
      <c r="P133" s="2004"/>
      <c r="Q133" s="2004"/>
      <c r="R133" s="2004"/>
    </row>
    <row r="134" spans="1:18">
      <c r="A134" s="15" t="s">
        <v>18484</v>
      </c>
      <c r="B134" s="2012"/>
      <c r="C134" s="104" t="s">
        <v>18485</v>
      </c>
      <c r="D134" s="58"/>
      <c r="E134" s="2007"/>
      <c r="F134" s="2050"/>
      <c r="G134" s="2050"/>
      <c r="H134" s="2008"/>
      <c r="I134" s="2005"/>
      <c r="J134" s="2010"/>
      <c r="K134" s="2005"/>
      <c r="L134" s="2004"/>
      <c r="M134" s="2010"/>
      <c r="N134" s="2005"/>
      <c r="O134" s="2052"/>
      <c r="P134" s="2004"/>
      <c r="Q134" s="2004"/>
      <c r="R134" s="2004"/>
    </row>
    <row r="135" spans="1:18">
      <c r="A135" s="41">
        <v>4904231</v>
      </c>
      <c r="B135" s="2012" t="s">
        <v>18486</v>
      </c>
      <c r="C135" s="2013" t="s">
        <v>18487</v>
      </c>
      <c r="D135" s="58">
        <v>2000000</v>
      </c>
      <c r="E135" s="2007"/>
      <c r="F135" s="589">
        <v>2000000</v>
      </c>
      <c r="G135" s="589">
        <v>12000</v>
      </c>
      <c r="H135" s="2008">
        <v>1790000</v>
      </c>
      <c r="I135" s="2005" t="s">
        <v>369</v>
      </c>
      <c r="J135" s="2010">
        <v>42121</v>
      </c>
      <c r="K135" s="2005" t="s">
        <v>18488</v>
      </c>
      <c r="L135" s="2004"/>
      <c r="M135" s="2010"/>
      <c r="N135" s="2005" t="s">
        <v>1069</v>
      </c>
      <c r="O135" s="2052">
        <v>42139</v>
      </c>
      <c r="P135" s="2004"/>
      <c r="Q135" s="2004" t="s">
        <v>18489</v>
      </c>
      <c r="R135" s="2004"/>
    </row>
    <row r="136" spans="1:18">
      <c r="A136" s="41"/>
      <c r="B136" s="2012"/>
      <c r="C136" s="2013" t="s">
        <v>18490</v>
      </c>
      <c r="D136" s="58">
        <v>12000</v>
      </c>
      <c r="E136" s="2007"/>
      <c r="F136" s="2050"/>
      <c r="G136" s="2050"/>
      <c r="H136" s="2008"/>
      <c r="I136" s="2005"/>
      <c r="J136" s="2010"/>
      <c r="K136" s="2005"/>
      <c r="L136" s="2004"/>
      <c r="M136" s="2010"/>
      <c r="N136" s="2005"/>
      <c r="O136" s="2052"/>
      <c r="P136" s="2004"/>
      <c r="Q136" s="2004"/>
      <c r="R136" s="2004"/>
    </row>
    <row r="137" spans="1:18">
      <c r="A137" s="41"/>
      <c r="B137" s="2012"/>
      <c r="C137" s="2013"/>
      <c r="D137" s="58"/>
      <c r="E137" s="2007"/>
      <c r="F137" s="2050"/>
      <c r="G137" s="2050"/>
      <c r="H137" s="2008"/>
      <c r="I137" s="2005"/>
      <c r="J137" s="2010"/>
      <c r="K137" s="2005"/>
      <c r="L137" s="2004"/>
      <c r="M137" s="2010"/>
      <c r="N137" s="2005"/>
      <c r="O137" s="2052"/>
      <c r="P137" s="2004"/>
      <c r="Q137" s="2004"/>
      <c r="R137" s="2004"/>
    </row>
    <row r="138" spans="1:18">
      <c r="A138" s="80" t="s">
        <v>18491</v>
      </c>
      <c r="B138" s="2012"/>
      <c r="C138" s="104" t="s">
        <v>18492</v>
      </c>
      <c r="D138" s="58"/>
      <c r="E138" s="2007"/>
      <c r="F138" s="2050"/>
      <c r="G138" s="2050"/>
      <c r="H138" s="2008"/>
      <c r="I138" s="2005"/>
      <c r="J138" s="2010"/>
      <c r="K138" s="2005"/>
      <c r="L138" s="2004"/>
      <c r="M138" s="2010"/>
      <c r="N138" s="2005"/>
      <c r="O138" s="2052"/>
      <c r="P138" s="2004"/>
      <c r="Q138" s="2004"/>
      <c r="R138" s="2004"/>
    </row>
    <row r="139" spans="1:18">
      <c r="A139" s="41">
        <v>4904232</v>
      </c>
      <c r="B139" s="2012" t="s">
        <v>18493</v>
      </c>
      <c r="C139" s="2013" t="s">
        <v>18494</v>
      </c>
      <c r="D139" s="58">
        <v>1345000</v>
      </c>
      <c r="E139" s="2007"/>
      <c r="F139" s="589">
        <v>1380000</v>
      </c>
      <c r="G139" s="589">
        <v>-35000</v>
      </c>
      <c r="H139" s="2008">
        <v>1135000</v>
      </c>
      <c r="I139" s="2005" t="s">
        <v>369</v>
      </c>
      <c r="J139" s="2010">
        <v>42121</v>
      </c>
      <c r="K139" s="2005" t="s">
        <v>18488</v>
      </c>
      <c r="L139" s="2004"/>
      <c r="M139" s="2010"/>
      <c r="N139" s="2005" t="s">
        <v>41</v>
      </c>
      <c r="O139" s="2052">
        <v>42142</v>
      </c>
      <c r="P139" s="2004"/>
      <c r="Q139" s="2004" t="s">
        <v>18495</v>
      </c>
      <c r="R139" s="2004"/>
    </row>
    <row r="140" spans="1:18">
      <c r="A140" s="41">
        <v>4904233</v>
      </c>
      <c r="B140" s="2012" t="s">
        <v>18496</v>
      </c>
      <c r="C140" s="2013" t="s">
        <v>18497</v>
      </c>
      <c r="D140" s="58">
        <v>858000</v>
      </c>
      <c r="E140" s="2007"/>
      <c r="F140" s="589">
        <v>800000</v>
      </c>
      <c r="G140" s="589">
        <v>58000</v>
      </c>
      <c r="H140" s="2008">
        <v>648000</v>
      </c>
      <c r="I140" s="2005" t="s">
        <v>25</v>
      </c>
      <c r="J140" s="2010">
        <v>42121</v>
      </c>
      <c r="K140" s="2005" t="s">
        <v>18488</v>
      </c>
      <c r="L140" s="2004"/>
      <c r="M140" s="2010"/>
      <c r="N140" s="2005" t="s">
        <v>107</v>
      </c>
      <c r="O140" s="2052">
        <v>42142</v>
      </c>
      <c r="P140" s="2004"/>
      <c r="Q140" s="2004" t="s">
        <v>18498</v>
      </c>
      <c r="R140" s="2004"/>
    </row>
    <row r="141" spans="1:18">
      <c r="A141" s="41"/>
      <c r="B141" s="2012"/>
      <c r="C141" s="2013"/>
      <c r="D141" s="58"/>
      <c r="E141" s="2007"/>
      <c r="F141" s="2050"/>
      <c r="G141" s="2050"/>
      <c r="H141" s="2008"/>
      <c r="I141" s="2005"/>
      <c r="J141" s="2010"/>
      <c r="K141" s="2005"/>
      <c r="L141" s="2004"/>
      <c r="M141" s="2010"/>
      <c r="N141" s="2005"/>
      <c r="O141" s="2052"/>
      <c r="P141" s="2004"/>
      <c r="Q141" s="2004"/>
      <c r="R141" s="2004"/>
    </row>
    <row r="142" spans="1:18">
      <c r="A142" s="15" t="s">
        <v>5813</v>
      </c>
      <c r="B142" s="2012"/>
      <c r="C142" s="104" t="s">
        <v>18499</v>
      </c>
      <c r="D142" s="58"/>
      <c r="E142" s="2007"/>
      <c r="F142" s="2050"/>
      <c r="G142" s="2050"/>
      <c r="H142" s="2008"/>
      <c r="I142" s="2005"/>
      <c r="J142" s="2010"/>
      <c r="K142" s="2005"/>
      <c r="L142" s="2004"/>
      <c r="M142" s="2010"/>
      <c r="N142" s="2005"/>
      <c r="O142" s="2052"/>
      <c r="P142" s="2004"/>
      <c r="Q142" s="2004"/>
      <c r="R142" s="2004"/>
    </row>
    <row r="143" spans="1:18">
      <c r="A143" s="41">
        <v>4905053</v>
      </c>
      <c r="B143" s="2012" t="s">
        <v>18500</v>
      </c>
      <c r="C143" s="2013" t="s">
        <v>18501</v>
      </c>
      <c r="D143" s="58">
        <v>1394000</v>
      </c>
      <c r="E143" s="2007"/>
      <c r="F143" s="589">
        <v>1380000</v>
      </c>
      <c r="G143" s="589">
        <v>14000</v>
      </c>
      <c r="H143" s="2008">
        <v>1184000</v>
      </c>
      <c r="I143" s="2005" t="s">
        <v>369</v>
      </c>
      <c r="J143" s="2010">
        <v>42137</v>
      </c>
      <c r="K143" s="2005" t="s">
        <v>7649</v>
      </c>
      <c r="L143" s="2004"/>
      <c r="M143" s="2010"/>
      <c r="N143" s="2005" t="s">
        <v>107</v>
      </c>
      <c r="O143" s="2052">
        <v>42154</v>
      </c>
      <c r="P143" s="2004"/>
      <c r="Q143" s="2004" t="s">
        <v>18502</v>
      </c>
      <c r="R143" s="2004"/>
    </row>
    <row r="144" spans="1:18">
      <c r="A144" s="41"/>
      <c r="B144" s="2012"/>
      <c r="C144" s="2013"/>
      <c r="D144" s="58"/>
      <c r="E144" s="2007"/>
      <c r="F144" s="2050"/>
      <c r="G144" s="2050"/>
      <c r="H144" s="2008"/>
      <c r="I144" s="2005"/>
      <c r="J144" s="2010"/>
      <c r="K144" s="2005"/>
      <c r="L144" s="2004"/>
      <c r="M144" s="2010"/>
      <c r="N144" s="2005"/>
      <c r="O144" s="2052"/>
      <c r="P144" s="2004"/>
      <c r="Q144" s="2004"/>
      <c r="R144" s="2004"/>
    </row>
    <row r="145" spans="1:17">
      <c r="A145" s="15" t="s">
        <v>17960</v>
      </c>
      <c r="B145" s="2012"/>
      <c r="C145" s="104" t="s">
        <v>18499</v>
      </c>
      <c r="D145" s="58"/>
      <c r="E145" s="2007"/>
      <c r="F145" s="2050"/>
      <c r="G145" s="2050"/>
      <c r="H145" s="2008"/>
      <c r="I145" s="2005"/>
      <c r="J145" s="2010"/>
      <c r="K145" s="2005"/>
      <c r="L145" s="2004"/>
      <c r="M145" s="2010"/>
      <c r="N145" s="2005"/>
      <c r="O145" s="2052"/>
      <c r="P145" s="2004"/>
      <c r="Q145" s="2004"/>
    </row>
    <row r="146" spans="1:17">
      <c r="A146" s="41">
        <v>4905013</v>
      </c>
      <c r="B146" s="2012" t="s">
        <v>18486</v>
      </c>
      <c r="C146" s="2013" t="s">
        <v>18503</v>
      </c>
      <c r="D146" s="58">
        <v>2195000</v>
      </c>
      <c r="E146" s="2007"/>
      <c r="F146" s="589">
        <v>2000000</v>
      </c>
      <c r="G146" s="589">
        <v>195000</v>
      </c>
      <c r="H146" s="2008">
        <v>1983000</v>
      </c>
      <c r="I146" s="2005" t="s">
        <v>6147</v>
      </c>
      <c r="J146" s="2010">
        <v>42132</v>
      </c>
      <c r="K146" s="2005" t="s">
        <v>75</v>
      </c>
      <c r="L146" s="2004"/>
      <c r="M146" s="2010"/>
      <c r="N146" s="2005" t="s">
        <v>1069</v>
      </c>
      <c r="O146" s="2052">
        <v>42169</v>
      </c>
      <c r="P146" s="2004"/>
      <c r="Q146" s="2004" t="s">
        <v>18504</v>
      </c>
    </row>
    <row r="147" spans="1:17">
      <c r="A147" s="41"/>
      <c r="B147" s="2012"/>
      <c r="C147" s="2013"/>
      <c r="D147" s="58"/>
      <c r="E147" s="2007"/>
      <c r="F147" s="2050"/>
      <c r="G147" s="2050"/>
      <c r="H147" s="2008"/>
      <c r="I147" s="2005"/>
      <c r="J147" s="2010"/>
      <c r="K147" s="2005"/>
      <c r="L147" s="2004"/>
      <c r="M147" s="2010"/>
      <c r="N147" s="2005"/>
      <c r="O147" s="2052"/>
      <c r="P147" s="2004"/>
      <c r="Q147" s="2004"/>
    </row>
    <row r="148" spans="1:17">
      <c r="A148" s="579" t="s">
        <v>17960</v>
      </c>
      <c r="B148" s="2100"/>
      <c r="C148" s="584" t="s">
        <v>18505</v>
      </c>
      <c r="D148" s="603"/>
      <c r="E148" s="2007"/>
      <c r="F148" s="2050"/>
      <c r="G148" s="2050"/>
      <c r="H148" s="2008"/>
      <c r="I148" s="2005"/>
      <c r="J148" s="2010"/>
      <c r="K148" s="2005"/>
      <c r="L148" s="2004"/>
      <c r="M148" s="2010"/>
      <c r="N148" s="2005"/>
      <c r="O148" s="2052"/>
      <c r="P148" s="2004"/>
      <c r="Q148" s="2004"/>
    </row>
    <row r="149" spans="1:17">
      <c r="A149" s="580">
        <v>4905078</v>
      </c>
      <c r="B149" s="2100" t="s">
        <v>11645</v>
      </c>
      <c r="C149" s="2101" t="s">
        <v>18506</v>
      </c>
      <c r="D149" s="603">
        <v>1490000</v>
      </c>
      <c r="E149" s="2007"/>
      <c r="F149" s="589">
        <v>1380000</v>
      </c>
      <c r="G149" s="589">
        <v>110000</v>
      </c>
      <c r="H149" s="2008">
        <v>1280000</v>
      </c>
      <c r="I149" s="2005" t="s">
        <v>369</v>
      </c>
      <c r="J149" s="2010">
        <v>42138</v>
      </c>
      <c r="K149" s="2005" t="s">
        <v>18507</v>
      </c>
      <c r="L149" s="2004"/>
      <c r="M149" s="2010"/>
      <c r="N149" s="2005" t="s">
        <v>67</v>
      </c>
      <c r="O149" s="2052">
        <v>42169</v>
      </c>
      <c r="P149" s="2004"/>
      <c r="Q149" s="2347" t="s">
        <v>18508</v>
      </c>
    </row>
    <row r="150" spans="1:17">
      <c r="A150" s="41"/>
      <c r="B150" s="2012"/>
      <c r="C150" s="2013"/>
      <c r="D150" s="58"/>
      <c r="E150" s="2007"/>
      <c r="F150" s="2050"/>
      <c r="G150" s="2050"/>
      <c r="H150" s="2008"/>
      <c r="I150" s="2005"/>
      <c r="J150" s="2010"/>
      <c r="K150" s="2005"/>
      <c r="L150" s="2004"/>
      <c r="M150" s="2010"/>
      <c r="N150" s="2005"/>
      <c r="O150" s="2052"/>
      <c r="P150" s="2004"/>
      <c r="Q150" s="2004"/>
    </row>
    <row r="151" spans="1:17">
      <c r="A151" s="15" t="s">
        <v>17960</v>
      </c>
      <c r="B151" s="2012"/>
      <c r="C151" s="104" t="s">
        <v>18509</v>
      </c>
      <c r="D151" s="58"/>
      <c r="E151" s="2007"/>
      <c r="F151" s="2050"/>
      <c r="G151" s="2050"/>
      <c r="H151" s="2008"/>
      <c r="I151" s="2005"/>
      <c r="J151" s="2010"/>
      <c r="K151" s="2005"/>
      <c r="L151" s="2004"/>
      <c r="M151" s="2010"/>
      <c r="N151" s="2005"/>
      <c r="O151" s="2052"/>
      <c r="P151" s="2004"/>
      <c r="Q151" s="2004"/>
    </row>
    <row r="152" spans="1:17">
      <c r="A152" s="2098">
        <v>4905098</v>
      </c>
      <c r="B152" s="2012" t="s">
        <v>17944</v>
      </c>
      <c r="C152" s="2013" t="s">
        <v>18510</v>
      </c>
      <c r="D152" s="58">
        <v>2558000</v>
      </c>
      <c r="E152" s="2007"/>
      <c r="F152" s="589">
        <v>2400000</v>
      </c>
      <c r="G152" s="589">
        <v>160000</v>
      </c>
      <c r="H152" s="2008">
        <v>2308000</v>
      </c>
      <c r="I152" s="2005" t="s">
        <v>369</v>
      </c>
      <c r="J152" s="2010">
        <v>42142</v>
      </c>
      <c r="K152" s="2005" t="s">
        <v>2493</v>
      </c>
      <c r="L152" s="2004"/>
      <c r="M152" s="2010"/>
      <c r="N152" s="2005" t="s">
        <v>1069</v>
      </c>
      <c r="O152" s="2052">
        <v>42169</v>
      </c>
      <c r="P152" s="2004"/>
      <c r="Q152" s="2004" t="s">
        <v>18502</v>
      </c>
    </row>
    <row r="153" spans="1:17">
      <c r="A153" s="2098"/>
      <c r="B153" s="2012"/>
      <c r="C153" s="2013"/>
      <c r="D153" s="58"/>
      <c r="E153" s="2007"/>
      <c r="F153" s="2050"/>
      <c r="G153" s="2050"/>
      <c r="H153" s="2008"/>
      <c r="I153" s="2005"/>
      <c r="J153" s="2010"/>
      <c r="K153" s="2005"/>
      <c r="L153" s="2004"/>
      <c r="M153" s="2010"/>
      <c r="N153" s="2005"/>
      <c r="O153" s="2052"/>
      <c r="P153" s="2004"/>
      <c r="Q153" s="2004"/>
    </row>
    <row r="154" spans="1:17">
      <c r="A154" s="579" t="s">
        <v>17960</v>
      </c>
      <c r="B154" s="2100"/>
      <c r="C154" s="581" t="s">
        <v>18511</v>
      </c>
      <c r="D154" s="603"/>
      <c r="E154" s="2007"/>
      <c r="F154" s="2050"/>
      <c r="G154" s="2050"/>
      <c r="H154" s="2008"/>
      <c r="I154" s="2005"/>
      <c r="J154" s="2010"/>
      <c r="K154" s="2005"/>
      <c r="L154" s="2004"/>
      <c r="M154" s="2010"/>
      <c r="N154" s="2005"/>
      <c r="O154" s="2052"/>
      <c r="P154" s="2004"/>
      <c r="Q154" s="2004"/>
    </row>
    <row r="155" spans="1:17">
      <c r="A155" s="2280">
        <v>4905150</v>
      </c>
      <c r="B155" s="2100" t="s">
        <v>18512</v>
      </c>
      <c r="C155" s="2101" t="s">
        <v>18513</v>
      </c>
      <c r="D155" s="603">
        <v>820000</v>
      </c>
      <c r="E155" s="2007"/>
      <c r="F155" s="589">
        <v>820000</v>
      </c>
      <c r="G155" s="589">
        <v>0</v>
      </c>
      <c r="H155" s="2008">
        <v>580000</v>
      </c>
      <c r="I155" s="2005" t="s">
        <v>98</v>
      </c>
      <c r="J155" s="2010">
        <v>42147</v>
      </c>
      <c r="K155" s="2005" t="s">
        <v>394</v>
      </c>
      <c r="L155" s="2004"/>
      <c r="M155" s="2010"/>
      <c r="N155" s="2005" t="s">
        <v>67</v>
      </c>
      <c r="O155" s="2052">
        <v>42169</v>
      </c>
      <c r="P155" s="2004"/>
      <c r="Q155" s="2004" t="s">
        <v>6112</v>
      </c>
    </row>
    <row r="156" spans="1:17">
      <c r="A156" s="2098"/>
      <c r="B156" s="2012"/>
      <c r="C156" s="2013"/>
      <c r="D156" s="58"/>
      <c r="E156" s="2007"/>
      <c r="F156" s="2050"/>
      <c r="G156" s="2050"/>
      <c r="H156" s="2008"/>
      <c r="I156" s="2005"/>
      <c r="J156" s="2010"/>
      <c r="K156" s="2005"/>
      <c r="L156" s="2004"/>
      <c r="M156" s="2010"/>
      <c r="N156" s="2005"/>
      <c r="O156" s="2052"/>
      <c r="P156" s="2004"/>
      <c r="Q156" s="2004"/>
    </row>
    <row r="157" spans="1:17">
      <c r="A157" s="15" t="s">
        <v>3423</v>
      </c>
      <c r="B157" s="2012"/>
      <c r="C157" s="8" t="s">
        <v>18514</v>
      </c>
      <c r="D157" s="58"/>
      <c r="E157" s="2007"/>
      <c r="F157" s="2050"/>
      <c r="G157" s="2050"/>
      <c r="H157" s="2008"/>
      <c r="I157" s="2005"/>
      <c r="J157" s="2010"/>
      <c r="K157" s="2005"/>
      <c r="L157" s="2004"/>
      <c r="M157" s="2010"/>
      <c r="N157" s="2005"/>
      <c r="O157" s="2052"/>
      <c r="P157" s="2004"/>
      <c r="Q157" s="2004"/>
    </row>
    <row r="158" spans="1:17">
      <c r="A158" s="2098">
        <v>4906031</v>
      </c>
      <c r="B158" s="2012" t="s">
        <v>18515</v>
      </c>
      <c r="C158" s="2013" t="s">
        <v>18516</v>
      </c>
      <c r="D158" s="58">
        <v>2410000</v>
      </c>
      <c r="E158" s="2007"/>
      <c r="F158" s="589">
        <v>2420000</v>
      </c>
      <c r="G158" s="589">
        <v>-10000</v>
      </c>
      <c r="H158" s="2008">
        <v>2200000</v>
      </c>
      <c r="I158" s="2005" t="s">
        <v>31</v>
      </c>
      <c r="J158" s="2010">
        <v>42163</v>
      </c>
      <c r="K158" s="2005" t="s">
        <v>1661</v>
      </c>
      <c r="L158" s="2004"/>
      <c r="M158" s="2010"/>
      <c r="N158" s="2005" t="s">
        <v>67</v>
      </c>
      <c r="O158" s="2052">
        <v>42185</v>
      </c>
      <c r="P158" s="2004"/>
      <c r="Q158" s="2004" t="s">
        <v>18517</v>
      </c>
    </row>
    <row r="159" spans="1:17">
      <c r="A159" s="2098"/>
      <c r="B159" s="2012" t="s">
        <v>18518</v>
      </c>
      <c r="C159" s="2101" t="s">
        <v>18519</v>
      </c>
      <c r="D159" s="58">
        <v>40000</v>
      </c>
      <c r="E159" s="2007"/>
      <c r="F159" s="2050"/>
      <c r="G159" s="2050"/>
      <c r="H159" s="2008"/>
      <c r="I159" s="2005"/>
      <c r="J159" s="2010"/>
      <c r="K159" s="2005"/>
      <c r="L159" s="2004"/>
      <c r="M159" s="2010"/>
      <c r="N159" s="2005"/>
      <c r="O159" s="2052"/>
      <c r="P159" s="2004"/>
      <c r="Q159" s="2004"/>
    </row>
    <row r="160" spans="1:17">
      <c r="A160" s="2098"/>
      <c r="B160" s="2012"/>
      <c r="C160" s="2101"/>
      <c r="D160" s="58"/>
      <c r="E160" s="2007"/>
      <c r="F160" s="2050"/>
      <c r="G160" s="2050"/>
      <c r="H160" s="2008"/>
      <c r="I160" s="2005"/>
      <c r="J160" s="2010"/>
      <c r="K160" s="2005"/>
      <c r="L160" s="2004"/>
      <c r="M160" s="2010"/>
      <c r="N160" s="2005"/>
      <c r="O160" s="2052"/>
      <c r="P160" s="2004"/>
      <c r="Q160" s="2004"/>
    </row>
    <row r="161" spans="1:17">
      <c r="A161" s="15" t="s">
        <v>12781</v>
      </c>
      <c r="B161" s="2012"/>
      <c r="C161" s="8" t="s">
        <v>18514</v>
      </c>
      <c r="D161" s="58"/>
      <c r="E161" s="2007"/>
      <c r="F161" s="2050"/>
      <c r="G161" s="2050"/>
      <c r="H161" s="2008"/>
      <c r="I161" s="2005"/>
      <c r="J161" s="2010"/>
      <c r="K161" s="2005"/>
      <c r="L161" s="2004"/>
      <c r="M161" s="2010"/>
      <c r="N161" s="2005"/>
      <c r="O161" s="2052"/>
      <c r="P161" s="2004"/>
      <c r="Q161" s="2004"/>
    </row>
    <row r="162" spans="1:17">
      <c r="A162" s="2098">
        <v>4906083</v>
      </c>
      <c r="B162" s="2012" t="s">
        <v>18515</v>
      </c>
      <c r="C162" s="2013" t="s">
        <v>18520</v>
      </c>
      <c r="D162" s="58">
        <v>2462000</v>
      </c>
      <c r="E162" s="2007"/>
      <c r="F162" s="589">
        <v>2492000</v>
      </c>
      <c r="G162" s="589">
        <v>-30000</v>
      </c>
      <c r="H162" s="2008">
        <v>2242000</v>
      </c>
      <c r="I162" s="2005" t="s">
        <v>369</v>
      </c>
      <c r="J162" s="2010">
        <v>42168</v>
      </c>
      <c r="K162" s="2005" t="s">
        <v>33</v>
      </c>
      <c r="L162" s="2004"/>
      <c r="M162" s="2010"/>
      <c r="N162" s="2005" t="s">
        <v>67</v>
      </c>
      <c r="O162" s="2052">
        <v>42186</v>
      </c>
      <c r="P162" s="2004"/>
      <c r="Q162" s="2004" t="s">
        <v>18517</v>
      </c>
    </row>
    <row r="163" spans="1:17">
      <c r="A163" s="2098"/>
      <c r="B163" s="2012"/>
      <c r="C163" s="2013"/>
      <c r="D163" s="58"/>
      <c r="E163" s="2007"/>
      <c r="F163" s="2050"/>
      <c r="G163" s="2050"/>
      <c r="H163" s="2008"/>
      <c r="I163" s="2005"/>
      <c r="J163" s="2010"/>
      <c r="K163" s="2005"/>
      <c r="L163" s="2004"/>
      <c r="M163" s="2010"/>
      <c r="N163" s="2005"/>
      <c r="O163" s="2052"/>
      <c r="P163" s="2004"/>
      <c r="Q163" s="2004"/>
    </row>
    <row r="164" spans="1:17">
      <c r="A164" s="15" t="s">
        <v>18521</v>
      </c>
      <c r="B164" s="2012"/>
      <c r="C164" s="8" t="s">
        <v>18522</v>
      </c>
      <c r="D164" s="58"/>
      <c r="E164" s="2007"/>
      <c r="F164" s="2050"/>
      <c r="G164" s="2050"/>
      <c r="H164" s="2008"/>
      <c r="I164" s="2005"/>
      <c r="J164" s="2010"/>
      <c r="K164" s="2005"/>
      <c r="L164" s="2004"/>
      <c r="M164" s="2010"/>
      <c r="N164" s="2005"/>
      <c r="O164" s="2052"/>
      <c r="P164" s="2004"/>
      <c r="Q164" s="2004"/>
    </row>
    <row r="165" spans="1:17">
      <c r="A165" s="2098">
        <v>4906094</v>
      </c>
      <c r="B165" s="2012" t="s">
        <v>18515</v>
      </c>
      <c r="C165" s="2013" t="s">
        <v>18523</v>
      </c>
      <c r="D165" s="58">
        <v>2450000</v>
      </c>
      <c r="E165" s="2007"/>
      <c r="F165" s="589">
        <v>2450000</v>
      </c>
      <c r="G165" s="589">
        <v>0</v>
      </c>
      <c r="H165" s="2008">
        <v>2230000</v>
      </c>
      <c r="I165" s="2005" t="s">
        <v>369</v>
      </c>
      <c r="J165" s="2010">
        <v>42172</v>
      </c>
      <c r="K165" s="2005" t="s">
        <v>6393</v>
      </c>
      <c r="L165" s="2004"/>
      <c r="M165" s="2010"/>
      <c r="N165" s="2005" t="s">
        <v>67</v>
      </c>
      <c r="O165" s="2052">
        <v>42185</v>
      </c>
      <c r="P165" s="2004" t="s">
        <v>5746</v>
      </c>
      <c r="Q165" s="2004" t="s">
        <v>18517</v>
      </c>
    </row>
    <row r="166" spans="1:17">
      <c r="A166" s="2098"/>
      <c r="B166" s="2012"/>
      <c r="C166" s="2013"/>
      <c r="D166" s="58"/>
      <c r="E166" s="2007"/>
      <c r="F166" s="589"/>
      <c r="G166" s="589"/>
      <c r="H166" s="2008"/>
      <c r="I166" s="2005"/>
      <c r="J166" s="2010"/>
      <c r="K166" s="2005"/>
      <c r="L166" s="2004"/>
      <c r="M166" s="2010"/>
      <c r="N166" s="2005"/>
      <c r="O166" s="2052"/>
      <c r="P166" s="2004"/>
      <c r="Q166" s="2004"/>
    </row>
    <row r="167" spans="1:17">
      <c r="A167" s="579" t="s">
        <v>18521</v>
      </c>
      <c r="B167" s="108"/>
      <c r="C167" s="584" t="s">
        <v>18524</v>
      </c>
      <c r="D167" s="603"/>
      <c r="E167" s="2007"/>
      <c r="F167" s="2050"/>
      <c r="G167" s="2050"/>
      <c r="H167" s="2008"/>
      <c r="I167" s="2005"/>
      <c r="J167" s="2010"/>
      <c r="K167" s="2005"/>
      <c r="L167" s="2004"/>
      <c r="M167" s="2010"/>
      <c r="N167" s="2005"/>
      <c r="O167" s="2052"/>
      <c r="P167" s="2004"/>
      <c r="Q167" s="2004"/>
    </row>
    <row r="168" spans="1:17">
      <c r="A168" s="2348">
        <v>4905143</v>
      </c>
      <c r="B168" s="2100" t="s">
        <v>259</v>
      </c>
      <c r="C168" s="2101" t="s">
        <v>18525</v>
      </c>
      <c r="D168" s="603">
        <v>2400000</v>
      </c>
      <c r="E168" s="2007"/>
      <c r="F168" s="590">
        <v>1800000</v>
      </c>
      <c r="G168" s="589">
        <v>600000</v>
      </c>
      <c r="H168" s="2008">
        <v>2275000</v>
      </c>
      <c r="I168" s="2005" t="s">
        <v>369</v>
      </c>
      <c r="J168" s="2010">
        <v>42146</v>
      </c>
      <c r="K168" s="2005" t="s">
        <v>262</v>
      </c>
      <c r="L168" s="2004"/>
      <c r="M168" s="2010"/>
      <c r="N168" s="2005" t="s">
        <v>67</v>
      </c>
      <c r="O168" s="2052">
        <v>42215</v>
      </c>
      <c r="P168" s="2004" t="s">
        <v>5746</v>
      </c>
      <c r="Q168" s="2004" t="s">
        <v>18502</v>
      </c>
    </row>
    <row r="169" spans="1:17">
      <c r="A169" s="2098"/>
      <c r="B169" s="2012"/>
      <c r="C169" s="2013"/>
      <c r="D169" s="58"/>
      <c r="E169" s="2007"/>
      <c r="F169" s="589"/>
      <c r="G169" s="589"/>
      <c r="H169" s="2008"/>
      <c r="I169" s="2005"/>
      <c r="J169" s="2010"/>
      <c r="K169" s="2005"/>
      <c r="L169" s="2004"/>
      <c r="M169" s="2010"/>
      <c r="N169" s="2005"/>
      <c r="O169" s="2052"/>
      <c r="P169" s="2004"/>
      <c r="Q169" s="2004"/>
    </row>
    <row r="170" spans="1:17">
      <c r="A170" s="579" t="s">
        <v>18526</v>
      </c>
      <c r="B170" s="2012"/>
      <c r="C170" s="8" t="s">
        <v>18527</v>
      </c>
      <c r="D170" s="58"/>
      <c r="E170" s="2007"/>
      <c r="F170" s="2050"/>
      <c r="G170" s="2050"/>
      <c r="H170" s="2008"/>
      <c r="I170" s="2005"/>
      <c r="J170" s="2010"/>
      <c r="K170" s="2005"/>
      <c r="L170" s="2004"/>
      <c r="M170" s="2010"/>
      <c r="N170" s="2005"/>
      <c r="O170" s="2052"/>
      <c r="P170" s="2004"/>
      <c r="Q170" s="2004"/>
    </row>
    <row r="171" spans="1:17">
      <c r="A171" s="2098">
        <v>4907050</v>
      </c>
      <c r="B171" s="2012" t="s">
        <v>18528</v>
      </c>
      <c r="C171" s="2013" t="s">
        <v>18529</v>
      </c>
      <c r="D171" s="58">
        <v>1308000</v>
      </c>
      <c r="E171" s="2007"/>
      <c r="F171" s="590">
        <v>1308000</v>
      </c>
      <c r="G171" s="589">
        <v>0</v>
      </c>
      <c r="H171" s="2008">
        <v>1098000</v>
      </c>
      <c r="I171" s="2005" t="s">
        <v>369</v>
      </c>
      <c r="J171" s="2010">
        <v>42198</v>
      </c>
      <c r="K171" s="2005" t="s">
        <v>1661</v>
      </c>
      <c r="L171" s="2004"/>
      <c r="M171" s="2010"/>
      <c r="N171" s="2005" t="s">
        <v>41</v>
      </c>
      <c r="O171" s="2052">
        <v>42217</v>
      </c>
      <c r="P171" s="2004" t="s">
        <v>5746</v>
      </c>
      <c r="Q171" s="2347" t="s">
        <v>18508</v>
      </c>
    </row>
    <row r="172" spans="1:17">
      <c r="A172" s="2098"/>
      <c r="B172" s="2012"/>
      <c r="C172" s="2013"/>
      <c r="D172" s="58"/>
      <c r="E172" s="2007"/>
      <c r="F172" s="590"/>
      <c r="G172" s="589"/>
      <c r="H172" s="2008"/>
      <c r="I172" s="2005"/>
      <c r="J172" s="2010"/>
      <c r="K172" s="2005"/>
      <c r="L172" s="2004"/>
      <c r="M172" s="2010"/>
      <c r="N172" s="2005"/>
      <c r="O172" s="2052"/>
      <c r="P172" s="2004"/>
      <c r="Q172" s="2347"/>
    </row>
    <row r="173" spans="1:17">
      <c r="A173" s="15" t="s">
        <v>18530</v>
      </c>
      <c r="B173" s="2012"/>
      <c r="C173" s="8" t="s">
        <v>18531</v>
      </c>
      <c r="D173" s="58"/>
      <c r="E173" s="2007"/>
      <c r="F173" s="2050"/>
      <c r="G173" s="2050"/>
      <c r="H173" s="2008"/>
      <c r="I173" s="2005"/>
      <c r="J173" s="2010"/>
      <c r="K173" s="2005"/>
      <c r="L173" s="2004"/>
      <c r="M173" s="2010"/>
      <c r="N173" s="2005"/>
      <c r="O173" s="2052"/>
      <c r="P173" s="2004"/>
      <c r="Q173" s="2004"/>
    </row>
    <row r="174" spans="1:17">
      <c r="A174" s="2098">
        <v>4906118</v>
      </c>
      <c r="B174" s="2012" t="s">
        <v>18528</v>
      </c>
      <c r="C174" s="2013" t="s">
        <v>18532</v>
      </c>
      <c r="D174" s="58">
        <v>1468000</v>
      </c>
      <c r="E174" s="2007"/>
      <c r="F174" s="589">
        <v>1380000</v>
      </c>
      <c r="G174" s="589">
        <v>88000</v>
      </c>
      <c r="H174" s="2008">
        <v>1258000</v>
      </c>
      <c r="I174" s="2005" t="s">
        <v>369</v>
      </c>
      <c r="J174" s="2010">
        <v>42174</v>
      </c>
      <c r="K174" s="2005" t="s">
        <v>1661</v>
      </c>
      <c r="L174" s="2004"/>
      <c r="M174" s="2010"/>
      <c r="N174" s="2005" t="s">
        <v>107</v>
      </c>
      <c r="O174" s="2052">
        <v>42218</v>
      </c>
      <c r="P174" s="2004" t="s">
        <v>5746</v>
      </c>
      <c r="Q174" s="2004" t="s">
        <v>18502</v>
      </c>
    </row>
    <row r="175" spans="1:17">
      <c r="A175" s="2098"/>
      <c r="B175" s="2012"/>
      <c r="C175" s="2013"/>
      <c r="D175" s="58"/>
      <c r="E175" s="2007"/>
      <c r="F175" s="589"/>
      <c r="G175" s="589"/>
      <c r="H175" s="2008"/>
      <c r="I175" s="2005"/>
      <c r="J175" s="2010"/>
      <c r="K175" s="2005"/>
      <c r="L175" s="2004"/>
      <c r="M175" s="2010"/>
      <c r="N175" s="2005"/>
      <c r="O175" s="2052"/>
      <c r="P175" s="2004"/>
      <c r="Q175" s="2004"/>
    </row>
    <row r="176" spans="1:17">
      <c r="A176" s="38" t="s">
        <v>18533</v>
      </c>
      <c r="B176" s="2012"/>
      <c r="C176" s="8" t="s">
        <v>18522</v>
      </c>
      <c r="D176" s="58"/>
      <c r="E176" s="2007"/>
      <c r="F176" s="589"/>
      <c r="G176" s="589"/>
      <c r="H176" s="2008"/>
      <c r="I176" s="2005"/>
      <c r="J176" s="2010"/>
      <c r="K176" s="2005"/>
      <c r="L176" s="2004"/>
      <c r="M176" s="2010"/>
      <c r="N176" s="2005"/>
      <c r="O176" s="2052"/>
      <c r="P176" s="2004"/>
      <c r="Q176" s="2004"/>
    </row>
    <row r="177" spans="1:17">
      <c r="A177" s="2098">
        <v>4906120</v>
      </c>
      <c r="B177" s="2012" t="s">
        <v>18528</v>
      </c>
      <c r="C177" s="2013" t="s">
        <v>18534</v>
      </c>
      <c r="D177" s="58">
        <v>1448000</v>
      </c>
      <c r="E177" s="2007"/>
      <c r="F177" s="589">
        <v>1380000</v>
      </c>
      <c r="G177" s="589">
        <v>68000</v>
      </c>
      <c r="H177" s="2008">
        <v>1238000</v>
      </c>
      <c r="I177" s="2005" t="s">
        <v>31</v>
      </c>
      <c r="J177" s="2010">
        <v>42175</v>
      </c>
      <c r="K177" s="2005" t="s">
        <v>1661</v>
      </c>
      <c r="L177" s="2004"/>
      <c r="M177" s="2010"/>
      <c r="N177" s="2005" t="s">
        <v>107</v>
      </c>
      <c r="O177" s="2052">
        <v>42185</v>
      </c>
      <c r="P177" s="2004" t="s">
        <v>5746</v>
      </c>
      <c r="Q177" s="2004" t="s">
        <v>18502</v>
      </c>
    </row>
    <row r="178" spans="1:17">
      <c r="A178" s="2098"/>
      <c r="B178" s="2012"/>
      <c r="C178" s="2013"/>
      <c r="D178" s="58"/>
      <c r="E178" s="2007"/>
      <c r="F178" s="589"/>
      <c r="G178" s="589"/>
      <c r="H178" s="2008"/>
      <c r="I178" s="2005"/>
      <c r="J178" s="2010"/>
      <c r="K178" s="2005"/>
      <c r="L178" s="2004"/>
      <c r="M178" s="2010"/>
      <c r="N178" s="2005"/>
      <c r="O178" s="2052"/>
      <c r="P178" s="2004"/>
      <c r="Q178" s="2004"/>
    </row>
    <row r="179" spans="1:17">
      <c r="A179" s="579" t="s">
        <v>18535</v>
      </c>
      <c r="B179" s="2012"/>
      <c r="C179" s="8" t="s">
        <v>18536</v>
      </c>
      <c r="D179" s="58"/>
      <c r="E179" s="2007"/>
      <c r="F179" s="2050"/>
      <c r="G179" s="2050"/>
      <c r="H179" s="2008"/>
      <c r="I179" s="2005"/>
      <c r="J179" s="2010"/>
      <c r="K179" s="2005"/>
      <c r="L179" s="2004"/>
      <c r="M179" s="2010"/>
      <c r="N179" s="2005"/>
      <c r="O179" s="2052"/>
      <c r="P179" s="2004"/>
      <c r="Q179" s="2004"/>
    </row>
    <row r="180" spans="1:17">
      <c r="A180" s="2098">
        <v>4907093</v>
      </c>
      <c r="B180" s="2012" t="s">
        <v>18528</v>
      </c>
      <c r="C180" s="2013" t="s">
        <v>18537</v>
      </c>
      <c r="D180" s="58">
        <v>1478000</v>
      </c>
      <c r="E180" s="2007"/>
      <c r="F180" s="590">
        <v>1380000</v>
      </c>
      <c r="G180" s="589">
        <v>98000</v>
      </c>
      <c r="H180" s="2008">
        <v>1268000</v>
      </c>
      <c r="I180" s="2005" t="s">
        <v>98</v>
      </c>
      <c r="J180" s="2010">
        <v>42207</v>
      </c>
      <c r="K180" s="2005" t="s">
        <v>1661</v>
      </c>
      <c r="L180" s="2004"/>
      <c r="M180" s="2010"/>
      <c r="N180" s="2005" t="s">
        <v>107</v>
      </c>
      <c r="O180" s="2052">
        <v>42223</v>
      </c>
      <c r="P180" s="2004"/>
      <c r="Q180" s="2004" t="s">
        <v>18538</v>
      </c>
    </row>
    <row r="181" spans="1:17">
      <c r="A181" s="2098"/>
      <c r="B181" s="2012"/>
      <c r="C181" s="2013"/>
      <c r="D181" s="58"/>
      <c r="E181" s="2007"/>
      <c r="F181" s="2050"/>
      <c r="G181" s="2050"/>
      <c r="H181" s="2008"/>
      <c r="I181" s="2005"/>
      <c r="J181" s="2010"/>
      <c r="K181" s="2005"/>
      <c r="L181" s="2004"/>
      <c r="M181" s="2010"/>
      <c r="N181" s="2005"/>
      <c r="O181" s="2052"/>
      <c r="P181" s="2004"/>
      <c r="Q181" s="2004"/>
    </row>
    <row r="182" spans="1:17">
      <c r="A182" s="579" t="s">
        <v>773</v>
      </c>
      <c r="B182" s="108"/>
      <c r="C182" s="108"/>
      <c r="D182" s="248"/>
      <c r="E182" s="2007"/>
      <c r="F182" s="590"/>
      <c r="G182" s="589"/>
      <c r="H182" s="2008"/>
      <c r="I182" s="2005"/>
      <c r="J182" s="2010"/>
      <c r="K182" s="2005"/>
      <c r="L182" s="2004"/>
      <c r="M182" s="2010"/>
      <c r="N182" s="2005"/>
      <c r="O182" s="2052"/>
      <c r="P182" s="2004"/>
      <c r="Q182" s="2004"/>
    </row>
    <row r="183" spans="1:17">
      <c r="A183" s="2280">
        <v>4907123</v>
      </c>
      <c r="B183" s="2100" t="s">
        <v>18528</v>
      </c>
      <c r="C183" s="2101" t="s">
        <v>18539</v>
      </c>
      <c r="D183" s="603">
        <v>1490000</v>
      </c>
      <c r="E183" s="2007"/>
      <c r="F183" s="589">
        <v>1380000</v>
      </c>
      <c r="G183" s="589">
        <v>110000</v>
      </c>
      <c r="H183" s="2008">
        <v>1280000</v>
      </c>
      <c r="I183" s="2005" t="s">
        <v>98</v>
      </c>
      <c r="J183" s="2010">
        <v>42212</v>
      </c>
      <c r="K183" s="2005" t="s">
        <v>394</v>
      </c>
      <c r="L183" s="2004"/>
      <c r="M183" s="2010"/>
      <c r="N183" s="2005" t="s">
        <v>67</v>
      </c>
      <c r="O183" s="2052">
        <v>42225</v>
      </c>
      <c r="P183" s="2004"/>
      <c r="Q183" s="2004" t="s">
        <v>18502</v>
      </c>
    </row>
    <row r="184" spans="1:17">
      <c r="A184" s="2098"/>
      <c r="B184" s="2012"/>
      <c r="C184" s="2013"/>
      <c r="D184" s="58"/>
      <c r="E184" s="2007"/>
      <c r="F184" s="2050"/>
      <c r="G184" s="2050"/>
      <c r="H184" s="2008"/>
      <c r="I184" s="2005"/>
      <c r="J184" s="2010"/>
      <c r="K184" s="2005"/>
      <c r="L184" s="2004"/>
      <c r="M184" s="2010"/>
      <c r="N184" s="2005"/>
      <c r="O184" s="2052"/>
      <c r="P184" s="2004"/>
      <c r="Q184" s="2004"/>
    </row>
    <row r="185" spans="1:17">
      <c r="A185" s="579" t="s">
        <v>18540</v>
      </c>
      <c r="B185" s="2100"/>
      <c r="C185" s="2101"/>
      <c r="D185" s="603"/>
      <c r="E185" s="2007"/>
      <c r="F185" s="590"/>
      <c r="G185" s="589"/>
      <c r="H185" s="2008"/>
      <c r="I185" s="2005"/>
      <c r="J185" s="2010"/>
      <c r="K185" s="2005"/>
      <c r="L185" s="2004"/>
      <c r="M185" s="2010"/>
      <c r="N185" s="2005"/>
      <c r="O185" s="2052"/>
      <c r="P185" s="2004"/>
      <c r="Q185" s="2004"/>
    </row>
    <row r="186" spans="1:17">
      <c r="A186" s="604">
        <v>4907124</v>
      </c>
      <c r="B186" s="2100" t="s">
        <v>18186</v>
      </c>
      <c r="C186" s="2101" t="s">
        <v>18541</v>
      </c>
      <c r="D186" s="603">
        <v>1170000</v>
      </c>
      <c r="E186" s="2007"/>
      <c r="F186" s="150">
        <v>1378000</v>
      </c>
      <c r="G186" s="150">
        <v>-208000</v>
      </c>
      <c r="H186" s="2008">
        <v>960000</v>
      </c>
      <c r="I186" s="2005" t="s">
        <v>207</v>
      </c>
      <c r="J186" s="2010">
        <v>42212</v>
      </c>
      <c r="K186" s="2005" t="s">
        <v>1661</v>
      </c>
      <c r="L186" s="2004"/>
      <c r="M186" s="2010"/>
      <c r="N186" s="2005" t="s">
        <v>107</v>
      </c>
      <c r="O186" s="2052">
        <v>42242</v>
      </c>
      <c r="P186" s="2004"/>
      <c r="Q186" s="2004" t="s">
        <v>18502</v>
      </c>
    </row>
    <row r="187" spans="1:17">
      <c r="A187" s="2098"/>
      <c r="B187" s="2012"/>
      <c r="C187" s="2013"/>
      <c r="D187" s="58"/>
      <c r="E187" s="2007"/>
      <c r="F187" s="2050"/>
      <c r="G187" s="2050"/>
      <c r="H187" s="2008"/>
      <c r="I187" s="2005"/>
      <c r="J187" s="2010"/>
      <c r="K187" s="2005"/>
      <c r="L187" s="2004"/>
      <c r="M187" s="2010"/>
      <c r="N187" s="2005"/>
      <c r="O187" s="2052"/>
      <c r="P187" s="2004"/>
      <c r="Q187" s="2004"/>
    </row>
    <row r="188" spans="1:17">
      <c r="A188" s="579" t="s">
        <v>18542</v>
      </c>
      <c r="B188" s="2100"/>
      <c r="C188" s="584" t="s">
        <v>18543</v>
      </c>
      <c r="D188" s="595"/>
      <c r="E188" s="2007"/>
      <c r="F188" s="2050"/>
      <c r="G188" s="2050"/>
      <c r="H188" s="2008"/>
      <c r="I188" s="2005"/>
      <c r="J188" s="2010"/>
      <c r="K188" s="2005"/>
      <c r="L188" s="2004"/>
      <c r="M188" s="2010"/>
      <c r="N188" s="2005"/>
      <c r="O188" s="2052"/>
      <c r="P188" s="2004"/>
      <c r="Q188" s="2004"/>
    </row>
    <row r="189" spans="1:17">
      <c r="A189" s="2280">
        <v>4907157</v>
      </c>
      <c r="B189" s="2100" t="s">
        <v>18544</v>
      </c>
      <c r="C189" s="2101" t="s">
        <v>18519</v>
      </c>
      <c r="D189" s="595">
        <v>2054000</v>
      </c>
      <c r="E189" s="2007"/>
      <c r="F189" s="595">
        <v>2054000</v>
      </c>
      <c r="G189" s="589">
        <v>0</v>
      </c>
      <c r="H189" s="2008">
        <v>1844000</v>
      </c>
      <c r="I189" s="2005" t="s">
        <v>9748</v>
      </c>
      <c r="J189" s="2010">
        <v>42215</v>
      </c>
      <c r="K189" s="2005" t="s">
        <v>18545</v>
      </c>
      <c r="L189" s="2004"/>
      <c r="M189" s="2010"/>
      <c r="N189" s="2005" t="s">
        <v>67</v>
      </c>
      <c r="O189" s="2052">
        <v>42237</v>
      </c>
      <c r="P189" s="2004"/>
      <c r="Q189" s="2004" t="s">
        <v>18546</v>
      </c>
    </row>
    <row r="190" spans="1:17">
      <c r="A190" s="2280"/>
      <c r="B190" s="2012"/>
      <c r="C190" s="2013"/>
      <c r="D190" s="58"/>
      <c r="E190" s="2007"/>
      <c r="F190" s="595"/>
      <c r="G190" s="589"/>
      <c r="H190" s="2008"/>
      <c r="I190" s="2005"/>
      <c r="J190" s="2010"/>
      <c r="K190" s="2005"/>
      <c r="L190" s="2004"/>
      <c r="M190" s="2010"/>
      <c r="N190" s="2005"/>
      <c r="O190" s="2052"/>
      <c r="P190" s="2004"/>
      <c r="Q190" s="2004"/>
    </row>
    <row r="191" spans="1:17">
      <c r="A191" s="579" t="s">
        <v>18540</v>
      </c>
      <c r="B191" s="2100"/>
      <c r="C191" s="2101"/>
      <c r="D191" s="595"/>
      <c r="E191" s="2007"/>
      <c r="F191" s="595"/>
      <c r="G191" s="589"/>
      <c r="H191" s="2008"/>
      <c r="I191" s="2005"/>
      <c r="J191" s="2010"/>
      <c r="K191" s="2005"/>
      <c r="L191" s="2004"/>
      <c r="M191" s="2010"/>
      <c r="N191" s="2005"/>
      <c r="O191" s="2052"/>
      <c r="P191" s="2004"/>
      <c r="Q191" s="2004"/>
    </row>
    <row r="192" spans="1:17">
      <c r="A192" s="2280">
        <v>4907167</v>
      </c>
      <c r="B192" s="2100" t="s">
        <v>18175</v>
      </c>
      <c r="C192" s="2101" t="s">
        <v>18547</v>
      </c>
      <c r="D192" s="603">
        <v>2095000</v>
      </c>
      <c r="E192" s="2007"/>
      <c r="F192" s="595">
        <v>2095000</v>
      </c>
      <c r="G192" s="589">
        <v>0</v>
      </c>
      <c r="H192" s="2008">
        <v>1886000</v>
      </c>
      <c r="I192" s="2005" t="s">
        <v>98</v>
      </c>
      <c r="J192" s="2010">
        <v>42216</v>
      </c>
      <c r="K192" s="2005" t="s">
        <v>2088</v>
      </c>
      <c r="L192" s="2004"/>
      <c r="M192" s="2010"/>
      <c r="N192" s="2005" t="s">
        <v>107</v>
      </c>
      <c r="O192" s="2052">
        <v>42242</v>
      </c>
      <c r="P192" s="2004"/>
      <c r="Q192" s="2004" t="s">
        <v>18546</v>
      </c>
    </row>
    <row r="193" spans="1:17">
      <c r="A193" s="2280"/>
      <c r="B193" s="2100"/>
      <c r="C193" s="2101"/>
      <c r="D193" s="595"/>
      <c r="E193" s="2007"/>
      <c r="F193" s="595"/>
      <c r="G193" s="589"/>
      <c r="H193" s="2008"/>
      <c r="I193" s="2005"/>
      <c r="J193" s="2010"/>
      <c r="K193" s="2005"/>
      <c r="L193" s="2004"/>
      <c r="M193" s="2010"/>
      <c r="N193" s="2005"/>
      <c r="O193" s="2052"/>
      <c r="P193" s="2004"/>
      <c r="Q193" s="2004"/>
    </row>
    <row r="194" spans="1:17">
      <c r="A194" s="616" t="s">
        <v>14794</v>
      </c>
      <c r="B194" s="2100"/>
      <c r="C194" s="584" t="s">
        <v>18548</v>
      </c>
      <c r="D194" s="595"/>
      <c r="E194" s="2007"/>
      <c r="F194" s="595"/>
      <c r="G194" s="589"/>
      <c r="H194" s="2008"/>
      <c r="I194" s="2005"/>
      <c r="J194" s="2010"/>
      <c r="K194" s="2005"/>
      <c r="L194" s="2004"/>
      <c r="M194" s="2010"/>
      <c r="N194" s="2005"/>
      <c r="O194" s="2052"/>
      <c r="P194" s="2004"/>
      <c r="Q194" s="2004"/>
    </row>
    <row r="195" spans="1:17">
      <c r="A195" s="2280">
        <v>4908079</v>
      </c>
      <c r="B195" s="2100" t="s">
        <v>18528</v>
      </c>
      <c r="C195" s="2101" t="s">
        <v>18549</v>
      </c>
      <c r="D195" s="595">
        <v>1395000</v>
      </c>
      <c r="E195" s="2007"/>
      <c r="F195" s="595">
        <v>1380000</v>
      </c>
      <c r="G195" s="2265">
        <f>(D195)-(F195)</f>
        <v>15000</v>
      </c>
      <c r="H195" s="2008">
        <v>1185000</v>
      </c>
      <c r="I195" s="2005" t="s">
        <v>98</v>
      </c>
      <c r="J195" s="2010">
        <v>42240</v>
      </c>
      <c r="K195" s="2005" t="s">
        <v>2364</v>
      </c>
      <c r="L195" s="2004"/>
      <c r="M195" s="2010"/>
      <c r="N195" s="2005" t="s">
        <v>67</v>
      </c>
      <c r="O195" s="2052">
        <v>42256</v>
      </c>
      <c r="P195" s="2004"/>
      <c r="Q195" s="2004" t="s">
        <v>18550</v>
      </c>
    </row>
    <row r="196" spans="1:17">
      <c r="A196" s="2280"/>
      <c r="B196" s="2100"/>
      <c r="C196" s="2101"/>
      <c r="D196" s="595"/>
      <c r="E196" s="2007"/>
      <c r="F196" s="595"/>
      <c r="G196" s="589"/>
      <c r="H196" s="2008"/>
      <c r="I196" s="2005"/>
      <c r="J196" s="2010"/>
      <c r="K196" s="2005"/>
      <c r="L196" s="2004"/>
      <c r="M196" s="2010"/>
      <c r="N196" s="2005"/>
      <c r="O196" s="2052"/>
      <c r="P196" s="2004"/>
      <c r="Q196" s="2004"/>
    </row>
    <row r="197" spans="1:17">
      <c r="A197" s="616" t="s">
        <v>18551</v>
      </c>
      <c r="B197" s="2100"/>
      <c r="C197" s="2004"/>
      <c r="D197" s="595"/>
      <c r="E197" s="2007"/>
      <c r="F197" s="595"/>
      <c r="G197" s="589"/>
      <c r="H197" s="2008"/>
      <c r="I197" s="2005"/>
      <c r="J197" s="2010"/>
      <c r="K197" s="2005"/>
      <c r="L197" s="2004"/>
      <c r="M197" s="2010"/>
      <c r="N197" s="2005"/>
      <c r="O197" s="2052"/>
      <c r="P197" s="2004"/>
      <c r="Q197" s="2004"/>
    </row>
    <row r="198" spans="1:17">
      <c r="A198" s="2280">
        <v>4908039</v>
      </c>
      <c r="B198" s="2100" t="s">
        <v>18186</v>
      </c>
      <c r="C198" s="2101" t="s">
        <v>18552</v>
      </c>
      <c r="D198" s="595">
        <v>1100000</v>
      </c>
      <c r="E198" s="2007"/>
      <c r="F198" s="595">
        <v>1100000</v>
      </c>
      <c r="G198" s="589">
        <v>0</v>
      </c>
      <c r="H198" s="2008">
        <v>910000</v>
      </c>
      <c r="I198" s="2005" t="s">
        <v>25</v>
      </c>
      <c r="J198" s="2010">
        <v>42234</v>
      </c>
      <c r="K198" s="2005" t="s">
        <v>1710</v>
      </c>
      <c r="L198" s="2004"/>
      <c r="M198" s="2010"/>
      <c r="N198" s="2005" t="s">
        <v>107</v>
      </c>
      <c r="O198" s="2052">
        <v>42258</v>
      </c>
      <c r="P198" s="2004"/>
      <c r="Q198" s="2004" t="s">
        <v>18502</v>
      </c>
    </row>
    <row r="199" spans="1:17">
      <c r="A199" s="2280"/>
      <c r="B199" s="2100"/>
      <c r="C199" s="2101"/>
      <c r="D199" s="595"/>
      <c r="E199" s="2007"/>
      <c r="F199" s="595"/>
      <c r="G199" s="589"/>
      <c r="H199" s="2008"/>
      <c r="I199" s="2005"/>
      <c r="J199" s="2010"/>
      <c r="K199" s="2005"/>
      <c r="L199" s="2004"/>
      <c r="M199" s="2010"/>
      <c r="N199" s="2005"/>
      <c r="O199" s="2052"/>
      <c r="P199" s="2004"/>
      <c r="Q199" s="2004"/>
    </row>
    <row r="200" spans="1:17">
      <c r="A200" s="616" t="s">
        <v>18178</v>
      </c>
      <c r="B200" s="2100"/>
      <c r="C200" s="584" t="s">
        <v>18553</v>
      </c>
      <c r="D200" s="603"/>
      <c r="E200" s="2007"/>
      <c r="F200" s="2050"/>
      <c r="G200" s="2050"/>
      <c r="H200" s="2008"/>
      <c r="I200" s="2005"/>
      <c r="J200" s="2010"/>
      <c r="K200" s="2005"/>
      <c r="L200" s="2004"/>
      <c r="M200" s="2010"/>
      <c r="N200" s="2005"/>
      <c r="O200" s="2052"/>
      <c r="P200" s="2004"/>
      <c r="Q200" s="2004"/>
    </row>
    <row r="201" spans="1:17">
      <c r="A201" s="2280">
        <v>4909047</v>
      </c>
      <c r="B201" s="2100" t="s">
        <v>18554</v>
      </c>
      <c r="C201" s="2101" t="s">
        <v>18555</v>
      </c>
      <c r="D201" s="603">
        <v>3140000</v>
      </c>
      <c r="E201" s="2007"/>
      <c r="F201" s="595">
        <v>3140000</v>
      </c>
      <c r="G201" s="2265">
        <f>(D201)-(F201)</f>
        <v>0</v>
      </c>
      <c r="H201" s="2008">
        <v>2890000</v>
      </c>
      <c r="I201" s="2005" t="s">
        <v>98</v>
      </c>
      <c r="J201" s="2010">
        <v>42252</v>
      </c>
      <c r="K201" s="2005" t="s">
        <v>17688</v>
      </c>
      <c r="L201" s="2004"/>
      <c r="M201" s="2010"/>
      <c r="N201" s="2005" t="s">
        <v>67</v>
      </c>
      <c r="O201" s="2052">
        <v>42265</v>
      </c>
      <c r="P201" s="2004"/>
      <c r="Q201" s="2004" t="s">
        <v>18556</v>
      </c>
    </row>
    <row r="202" spans="1:17">
      <c r="A202" s="2280"/>
      <c r="B202" s="2100" t="s">
        <v>18557</v>
      </c>
      <c r="C202" s="2101"/>
      <c r="D202" s="595">
        <v>16000</v>
      </c>
      <c r="E202" s="2007"/>
      <c r="F202" s="2050"/>
      <c r="G202" s="2050"/>
      <c r="H202" s="2008">
        <v>16000</v>
      </c>
      <c r="I202" s="2005"/>
      <c r="J202" s="2010"/>
      <c r="K202" s="2005"/>
      <c r="L202" s="2004"/>
      <c r="M202" s="2010"/>
      <c r="N202" s="2005"/>
      <c r="O202" s="2052"/>
      <c r="P202" s="2004"/>
      <c r="Q202" s="2004"/>
    </row>
    <row r="203" spans="1:17">
      <c r="A203" s="2280"/>
      <c r="B203" s="2100"/>
      <c r="C203" s="2101"/>
      <c r="D203" s="595"/>
      <c r="E203" s="2007"/>
      <c r="F203" s="2050"/>
      <c r="G203" s="2050"/>
      <c r="H203" s="2008"/>
      <c r="I203" s="2005"/>
      <c r="J203" s="2010"/>
      <c r="K203" s="2005"/>
      <c r="L203" s="2004"/>
      <c r="M203" s="2010"/>
      <c r="N203" s="2005"/>
      <c r="O203" s="2052"/>
      <c r="P203" s="2004"/>
      <c r="Q203" s="2004"/>
    </row>
    <row r="204" spans="1:17">
      <c r="A204" s="616" t="s">
        <v>16806</v>
      </c>
      <c r="B204" s="2100"/>
      <c r="C204" s="584" t="s">
        <v>18558</v>
      </c>
      <c r="D204" s="595"/>
      <c r="E204" s="2007"/>
      <c r="F204" s="2050"/>
      <c r="G204" s="2050"/>
      <c r="H204" s="2008"/>
      <c r="I204" s="2005"/>
      <c r="J204" s="2010"/>
      <c r="K204" s="2005"/>
      <c r="L204" s="2004"/>
      <c r="M204" s="2010"/>
      <c r="N204" s="2005"/>
      <c r="O204" s="2052"/>
      <c r="P204" s="2004"/>
      <c r="Q204" s="2004"/>
    </row>
    <row r="205" spans="1:17">
      <c r="A205" s="2280">
        <v>4909092</v>
      </c>
      <c r="B205" s="2100" t="s">
        <v>18554</v>
      </c>
      <c r="C205" s="2101" t="s">
        <v>18559</v>
      </c>
      <c r="D205" s="595">
        <v>3160000</v>
      </c>
      <c r="E205" s="2007"/>
      <c r="F205" s="595">
        <v>3160000</v>
      </c>
      <c r="G205" s="2265">
        <f>(D205)-(F205)</f>
        <v>0</v>
      </c>
      <c r="H205" s="2008">
        <v>2900000</v>
      </c>
      <c r="I205" s="2005" t="s">
        <v>98</v>
      </c>
      <c r="J205" s="2010">
        <v>42258</v>
      </c>
      <c r="K205" s="2005" t="s">
        <v>11652</v>
      </c>
      <c r="L205" s="2004"/>
      <c r="M205" s="2010"/>
      <c r="N205" s="2005" t="s">
        <v>67</v>
      </c>
      <c r="O205" s="2052">
        <v>42282</v>
      </c>
      <c r="P205" s="2004"/>
      <c r="Q205" s="2004" t="s">
        <v>18560</v>
      </c>
    </row>
    <row r="206" spans="1:17">
      <c r="A206" s="2098"/>
      <c r="B206" s="2012" t="s">
        <v>18561</v>
      </c>
      <c r="C206" s="2013"/>
      <c r="D206" s="58">
        <v>15000</v>
      </c>
      <c r="E206" s="2007"/>
      <c r="F206" s="2050"/>
      <c r="G206" s="2050"/>
      <c r="H206" s="2008"/>
      <c r="I206" s="2005"/>
      <c r="J206" s="2010"/>
      <c r="K206" s="2005"/>
      <c r="L206" s="2004"/>
      <c r="M206" s="2010"/>
      <c r="N206" s="2005"/>
      <c r="O206" s="2052"/>
      <c r="P206" s="2004"/>
      <c r="Q206" s="2004"/>
    </row>
    <row r="207" spans="1:17">
      <c r="A207" s="2098"/>
      <c r="B207" s="2012"/>
      <c r="C207" s="2013"/>
      <c r="D207" s="58"/>
      <c r="E207" s="2007"/>
      <c r="F207" s="2050"/>
      <c r="G207" s="2050"/>
      <c r="H207" s="2008"/>
      <c r="I207" s="2005"/>
      <c r="J207" s="2010"/>
      <c r="K207" s="2005"/>
      <c r="L207" s="2004"/>
      <c r="M207" s="2010"/>
      <c r="N207" s="2005"/>
      <c r="O207" s="2052"/>
      <c r="P207" s="2004"/>
      <c r="Q207" s="2004"/>
    </row>
    <row r="208" spans="1:17">
      <c r="A208" s="616" t="s">
        <v>18562</v>
      </c>
      <c r="B208" s="2100"/>
      <c r="C208" s="584" t="s">
        <v>18563</v>
      </c>
      <c r="D208" s="603"/>
      <c r="E208" s="2007"/>
      <c r="F208" s="2050"/>
      <c r="G208" s="2050"/>
      <c r="H208" s="2008"/>
      <c r="I208" s="2005"/>
      <c r="J208" s="2010"/>
      <c r="K208" s="2005"/>
      <c r="L208" s="2004"/>
      <c r="M208" s="2010"/>
      <c r="N208" s="2005"/>
      <c r="O208" s="2052"/>
      <c r="P208" s="2004"/>
      <c r="Q208" s="2004"/>
    </row>
    <row r="209" spans="1:17">
      <c r="A209" s="2280">
        <v>4909196</v>
      </c>
      <c r="B209" s="2100" t="s">
        <v>18515</v>
      </c>
      <c r="C209" s="2101" t="s">
        <v>18564</v>
      </c>
      <c r="D209" s="603">
        <v>2000000</v>
      </c>
      <c r="E209" s="2007"/>
      <c r="F209" s="595">
        <v>2031000</v>
      </c>
      <c r="G209" s="2265">
        <f>(D209)-(F209)</f>
        <v>-31000</v>
      </c>
      <c r="H209" s="2008">
        <v>1790000</v>
      </c>
      <c r="I209" s="2005" t="s">
        <v>98</v>
      </c>
      <c r="J209" s="2010">
        <v>42271</v>
      </c>
      <c r="K209" s="2005" t="s">
        <v>100</v>
      </c>
      <c r="L209" s="2004"/>
      <c r="M209" s="2010"/>
      <c r="N209" s="2005" t="s">
        <v>41</v>
      </c>
      <c r="O209" s="2052">
        <v>42292</v>
      </c>
      <c r="P209" s="2004"/>
      <c r="Q209" s="2004" t="s">
        <v>18565</v>
      </c>
    </row>
    <row r="210" spans="1:17">
      <c r="A210" s="2280"/>
      <c r="B210" s="2100"/>
      <c r="C210" s="2101"/>
      <c r="D210" s="595"/>
      <c r="E210" s="2007"/>
      <c r="F210" s="595"/>
      <c r="G210" s="2265"/>
      <c r="H210" s="2008"/>
      <c r="I210" s="2005"/>
      <c r="J210" s="2010"/>
      <c r="K210" s="2005"/>
      <c r="L210" s="2004"/>
      <c r="M210" s="2010"/>
      <c r="N210" s="2005"/>
      <c r="O210" s="2052"/>
      <c r="P210" s="2004"/>
      <c r="Q210" s="2004"/>
    </row>
    <row r="211" spans="1:17">
      <c r="A211" s="616" t="s">
        <v>18566</v>
      </c>
      <c r="B211" s="2100"/>
      <c r="C211" s="2101"/>
      <c r="D211" s="595"/>
      <c r="E211" s="2007"/>
      <c r="F211" s="595"/>
      <c r="G211" s="2265"/>
      <c r="H211" s="2008"/>
      <c r="I211" s="2005"/>
      <c r="J211" s="2010"/>
      <c r="K211" s="2005"/>
      <c r="L211" s="2004"/>
      <c r="M211" s="2010"/>
      <c r="N211" s="2005"/>
      <c r="O211" s="2052"/>
      <c r="P211" s="2004"/>
      <c r="Q211" s="2004"/>
    </row>
    <row r="212" spans="1:17">
      <c r="A212" s="2280">
        <v>4909208</v>
      </c>
      <c r="B212" s="2100" t="s">
        <v>18186</v>
      </c>
      <c r="C212" s="2101" t="s">
        <v>18567</v>
      </c>
      <c r="D212" s="595">
        <v>1090000</v>
      </c>
      <c r="E212" s="2007"/>
      <c r="F212" s="595">
        <v>1100000</v>
      </c>
      <c r="G212" s="2265">
        <f>(D212)-(F212)</f>
        <v>-10000</v>
      </c>
      <c r="H212" s="2008">
        <v>890000</v>
      </c>
      <c r="I212" s="2005" t="s">
        <v>18568</v>
      </c>
      <c r="J212" s="2010">
        <v>42277</v>
      </c>
      <c r="K212" s="2005" t="s">
        <v>87</v>
      </c>
      <c r="L212" s="2004"/>
      <c r="M212" s="2010"/>
      <c r="N212" s="2005" t="s">
        <v>107</v>
      </c>
      <c r="O212" s="2052">
        <v>42304</v>
      </c>
      <c r="P212" s="2004"/>
      <c r="Q212" s="2004" t="s">
        <v>18502</v>
      </c>
    </row>
    <row r="213" spans="1:17">
      <c r="A213" s="2280"/>
      <c r="B213" s="2100"/>
      <c r="C213" s="2101"/>
      <c r="D213" s="595"/>
      <c r="E213" s="2007"/>
      <c r="F213" s="595"/>
      <c r="G213" s="2265"/>
      <c r="H213" s="2008"/>
      <c r="I213" s="2005"/>
      <c r="J213" s="2010"/>
      <c r="K213" s="2005"/>
      <c r="L213" s="2004"/>
      <c r="M213" s="2010"/>
      <c r="N213" s="2005"/>
      <c r="O213" s="2052"/>
      <c r="P213" s="2004"/>
      <c r="Q213" s="2004"/>
    </row>
    <row r="214" spans="1:17">
      <c r="A214" s="616" t="s">
        <v>2280</v>
      </c>
      <c r="B214" s="2100"/>
      <c r="C214" s="584" t="s">
        <v>18569</v>
      </c>
      <c r="D214" s="595"/>
      <c r="E214" s="2007"/>
      <c r="F214" s="595"/>
      <c r="G214" s="2265"/>
      <c r="H214" s="2008"/>
      <c r="I214" s="2005"/>
      <c r="J214" s="2010"/>
      <c r="K214" s="2005"/>
      <c r="L214" s="2004"/>
      <c r="M214" s="2010"/>
      <c r="N214" s="2005"/>
      <c r="O214" s="2052"/>
      <c r="P214" s="2004"/>
      <c r="Q214" s="2004"/>
    </row>
    <row r="215" spans="1:17">
      <c r="A215" s="2280">
        <v>4910042</v>
      </c>
      <c r="B215" s="2100" t="s">
        <v>18554</v>
      </c>
      <c r="C215" s="2101" t="s">
        <v>18570</v>
      </c>
      <c r="D215" s="595">
        <v>2875000</v>
      </c>
      <c r="E215" s="2007"/>
      <c r="F215" s="595">
        <v>2875000</v>
      </c>
      <c r="G215" s="2265">
        <f>(D215)-(F215)</f>
        <v>0</v>
      </c>
      <c r="H215" s="2008">
        <v>2625000</v>
      </c>
      <c r="I215" s="2005" t="s">
        <v>369</v>
      </c>
      <c r="J215" s="2010">
        <v>42284</v>
      </c>
      <c r="K215" s="2005" t="s">
        <v>355</v>
      </c>
      <c r="L215" s="2004"/>
      <c r="M215" s="2010"/>
      <c r="N215" s="2005" t="s">
        <v>67</v>
      </c>
      <c r="O215" s="2052">
        <v>42306</v>
      </c>
      <c r="P215" s="2004"/>
      <c r="Q215" s="2004" t="s">
        <v>18571</v>
      </c>
    </row>
    <row r="216" spans="1:17">
      <c r="A216" s="2280"/>
      <c r="B216" s="2100"/>
      <c r="C216" s="2101"/>
      <c r="D216" s="595"/>
      <c r="E216" s="2007"/>
      <c r="F216" s="595"/>
      <c r="G216" s="2265"/>
      <c r="H216" s="2008"/>
      <c r="I216" s="2005"/>
      <c r="J216" s="2010"/>
      <c r="K216" s="2005"/>
      <c r="L216" s="2004"/>
      <c r="M216" s="2010"/>
      <c r="N216" s="2005"/>
      <c r="O216" s="2052"/>
      <c r="P216" s="2004"/>
      <c r="Q216" s="2004"/>
    </row>
    <row r="217" spans="1:17">
      <c r="A217" s="616" t="s">
        <v>18572</v>
      </c>
      <c r="B217" s="2100"/>
      <c r="C217" s="584" t="s">
        <v>18573</v>
      </c>
      <c r="D217" s="603"/>
      <c r="E217" s="2007"/>
      <c r="F217" s="595"/>
      <c r="G217" s="2265"/>
      <c r="H217" s="2008"/>
      <c r="I217" s="2005"/>
      <c r="J217" s="2010"/>
      <c r="K217" s="2005"/>
      <c r="L217" s="2004"/>
      <c r="M217" s="2010"/>
      <c r="N217" s="2005"/>
      <c r="O217" s="2052"/>
      <c r="P217" s="2004"/>
      <c r="Q217" s="2004"/>
    </row>
    <row r="218" spans="1:17">
      <c r="A218" s="2280">
        <v>4911012</v>
      </c>
      <c r="B218" s="2100" t="s">
        <v>18515</v>
      </c>
      <c r="C218" s="2101" t="s">
        <v>18574</v>
      </c>
      <c r="D218" s="603">
        <v>2117000</v>
      </c>
      <c r="E218" s="2007"/>
      <c r="F218" s="595">
        <v>2163000</v>
      </c>
      <c r="G218" s="2265">
        <f>(D218)-(F218)</f>
        <v>-46000</v>
      </c>
      <c r="H218" s="2008">
        <v>1897000</v>
      </c>
      <c r="I218" s="2005" t="s">
        <v>369</v>
      </c>
      <c r="J218" s="2010">
        <v>42312</v>
      </c>
      <c r="K218" s="2005" t="s">
        <v>1392</v>
      </c>
      <c r="L218" s="2004"/>
      <c r="M218" s="2010"/>
      <c r="N218" s="2005" t="s">
        <v>107</v>
      </c>
      <c r="O218" s="2052">
        <v>42328</v>
      </c>
      <c r="P218" s="2004"/>
      <c r="Q218" s="2004" t="s">
        <v>18575</v>
      </c>
    </row>
    <row r="219" spans="1:17">
      <c r="A219" s="2280"/>
      <c r="B219" s="2100"/>
      <c r="C219" s="2101"/>
      <c r="D219" s="595"/>
      <c r="E219" s="2007"/>
      <c r="F219" s="595"/>
      <c r="G219" s="2265"/>
      <c r="H219" s="2008"/>
      <c r="I219" s="2005"/>
      <c r="J219" s="2010"/>
      <c r="K219" s="2005"/>
      <c r="L219" s="2004"/>
      <c r="M219" s="2010"/>
      <c r="N219" s="2005"/>
      <c r="O219" s="2052"/>
      <c r="P219" s="2004"/>
      <c r="Q219" s="2004"/>
    </row>
    <row r="220" spans="1:17">
      <c r="A220" s="2098"/>
      <c r="B220" s="2012"/>
      <c r="C220" s="2013"/>
      <c r="D220" s="58"/>
      <c r="E220" s="2007"/>
      <c r="F220" s="2050"/>
      <c r="G220" s="2050"/>
      <c r="H220" s="2008"/>
      <c r="I220" s="2005"/>
      <c r="J220" s="2010"/>
      <c r="K220" s="2005"/>
      <c r="L220" s="2004"/>
      <c r="M220" s="2010"/>
      <c r="N220" s="2005"/>
      <c r="O220" s="2052"/>
      <c r="P220" s="2004"/>
      <c r="Q220" s="2004"/>
    </row>
    <row r="221" spans="1:17">
      <c r="A221" s="2098"/>
      <c r="B221" s="560" t="s">
        <v>6168</v>
      </c>
      <c r="C221" s="2013"/>
      <c r="D221" s="58"/>
      <c r="E221" s="2007"/>
      <c r="F221" s="2050"/>
      <c r="G221" s="2050"/>
      <c r="H221" s="2008"/>
      <c r="I221" s="2005"/>
      <c r="J221" s="2010"/>
      <c r="K221" s="2005"/>
      <c r="L221" s="2004"/>
      <c r="M221" s="2010"/>
      <c r="N221" s="2005"/>
      <c r="O221" s="2052"/>
      <c r="P221" s="2004"/>
      <c r="Q221" s="2004"/>
    </row>
    <row r="222" spans="1:17">
      <c r="A222" s="119"/>
      <c r="B222" s="2012"/>
      <c r="C222" s="17"/>
      <c r="D222" s="58"/>
      <c r="E222" s="2007"/>
      <c r="F222" s="2050"/>
      <c r="G222" s="2050"/>
      <c r="H222" s="2008"/>
      <c r="I222" s="2005"/>
      <c r="J222" s="2010"/>
      <c r="K222" s="2005"/>
      <c r="L222" s="2004"/>
      <c r="M222" s="2010"/>
      <c r="N222" s="2005"/>
      <c r="O222" s="2052"/>
      <c r="P222" s="2004"/>
      <c r="Q222" s="2004"/>
    </row>
    <row r="223" spans="1:17" ht="13.5" thickBot="1">
      <c r="A223" s="2053"/>
      <c r="B223" s="2054"/>
      <c r="C223" s="2054"/>
      <c r="D223" s="2266"/>
      <c r="E223" s="2007"/>
      <c r="F223" s="2050"/>
      <c r="G223" s="2050"/>
      <c r="H223" s="2008"/>
      <c r="I223" s="2005"/>
      <c r="J223" s="2010"/>
      <c r="K223" s="2005"/>
      <c r="L223" s="2004"/>
      <c r="M223" s="2010"/>
      <c r="N223" s="2005"/>
      <c r="O223" s="2052"/>
      <c r="P223" s="2004"/>
      <c r="Q223" s="2004"/>
    </row>
    <row r="224" spans="1:17" s="22" customFormat="1">
      <c r="A224" s="15" t="s">
        <v>11804</v>
      </c>
      <c r="B224" s="16"/>
      <c r="C224" s="17"/>
      <c r="D224" s="46"/>
      <c r="E224" s="2007"/>
      <c r="F224" s="2050"/>
      <c r="G224" s="2050"/>
      <c r="H224" s="2041"/>
      <c r="I224" s="2005"/>
      <c r="J224" s="2010"/>
      <c r="K224" s="2005"/>
      <c r="L224" s="2004"/>
      <c r="M224" s="2010"/>
      <c r="N224" s="2005"/>
      <c r="O224" s="2052"/>
      <c r="P224" s="2004"/>
      <c r="Q224" s="2004"/>
    </row>
    <row r="225" spans="1:17" s="22" customFormat="1">
      <c r="A225" s="2876"/>
      <c r="B225" s="16" t="s">
        <v>12125</v>
      </c>
      <c r="C225" s="104" t="s">
        <v>18576</v>
      </c>
      <c r="D225" s="107">
        <v>-570000</v>
      </c>
      <c r="E225" s="2064">
        <v>5861771</v>
      </c>
      <c r="F225" s="2268"/>
      <c r="G225" s="2268"/>
      <c r="H225" s="2041"/>
      <c r="I225" s="2005"/>
      <c r="J225" s="2010"/>
      <c r="K225" s="2005"/>
      <c r="L225" s="2004"/>
      <c r="M225" s="2010"/>
      <c r="N225" s="2005"/>
      <c r="O225" s="2052"/>
      <c r="P225" s="2004"/>
      <c r="Q225" s="2004"/>
    </row>
    <row r="226" spans="1:17" s="22" customFormat="1">
      <c r="A226" s="2876"/>
      <c r="B226" s="16" t="s">
        <v>18342</v>
      </c>
      <c r="C226" s="104" t="s">
        <v>18577</v>
      </c>
      <c r="D226" s="107">
        <v>-1500000</v>
      </c>
      <c r="E226" s="2064" t="s">
        <v>18578</v>
      </c>
      <c r="F226" s="2268"/>
      <c r="G226" s="2268"/>
      <c r="H226" s="2041"/>
      <c r="I226" s="2005"/>
      <c r="J226" s="2010"/>
      <c r="K226" s="2005"/>
      <c r="L226" s="2004"/>
      <c r="M226" s="2010"/>
      <c r="N226" s="2005"/>
      <c r="O226" s="2052"/>
      <c r="P226" s="2004"/>
      <c r="Q226" s="2004"/>
    </row>
    <row r="227" spans="1:17" s="22" customFormat="1">
      <c r="A227" s="2876"/>
      <c r="B227" s="16" t="s">
        <v>12125</v>
      </c>
      <c r="C227" s="104" t="s">
        <v>18577</v>
      </c>
      <c r="D227" s="107">
        <v>-150000</v>
      </c>
      <c r="E227" s="2064">
        <v>6059060</v>
      </c>
      <c r="F227" s="2268"/>
      <c r="G227" s="2268"/>
      <c r="H227" s="2041"/>
      <c r="I227" s="2005"/>
      <c r="J227" s="2010"/>
      <c r="K227" s="2005"/>
      <c r="L227" s="2004"/>
      <c r="M227" s="2010"/>
      <c r="N227" s="2005"/>
      <c r="O227" s="2052"/>
      <c r="P227" s="2004"/>
      <c r="Q227" s="2004"/>
    </row>
    <row r="228" spans="1:17" s="22" customFormat="1">
      <c r="A228" s="2876"/>
      <c r="B228" s="16" t="s">
        <v>12125</v>
      </c>
      <c r="C228" s="104" t="s">
        <v>18579</v>
      </c>
      <c r="D228" s="107">
        <v>-286500</v>
      </c>
      <c r="E228" s="2064">
        <v>5635947</v>
      </c>
      <c r="F228" s="2268"/>
      <c r="G228" s="2268"/>
      <c r="H228" s="2041"/>
      <c r="I228" s="2005"/>
      <c r="J228" s="2010"/>
      <c r="K228" s="2005"/>
      <c r="L228" s="2004"/>
      <c r="M228" s="2010"/>
      <c r="N228" s="2005"/>
      <c r="O228" s="2052"/>
      <c r="P228" s="2004"/>
      <c r="Q228" s="2004"/>
    </row>
    <row r="229" spans="1:17" s="22" customFormat="1">
      <c r="A229" s="2876"/>
      <c r="B229" s="16" t="s">
        <v>12125</v>
      </c>
      <c r="C229" s="104" t="s">
        <v>18580</v>
      </c>
      <c r="D229" s="107">
        <v>-989000</v>
      </c>
      <c r="E229" s="2064">
        <v>5664050</v>
      </c>
      <c r="F229" s="2268"/>
      <c r="G229" s="2268"/>
      <c r="H229" s="2041"/>
      <c r="I229" s="2005"/>
      <c r="J229" s="2010"/>
      <c r="K229" s="2005"/>
      <c r="L229" s="2004"/>
      <c r="M229" s="2010"/>
      <c r="N229" s="2005"/>
      <c r="O229" s="2052"/>
      <c r="P229" s="2004"/>
      <c r="Q229" s="2004"/>
    </row>
    <row r="230" spans="1:17" s="22" customFormat="1">
      <c r="A230" s="2876"/>
      <c r="B230" s="16" t="s">
        <v>12125</v>
      </c>
      <c r="C230" s="104" t="s">
        <v>18581</v>
      </c>
      <c r="D230" s="107">
        <v>-359500</v>
      </c>
      <c r="E230" s="2064">
        <v>5798345</v>
      </c>
      <c r="F230" s="2268"/>
      <c r="G230" s="2268"/>
      <c r="H230" s="2041"/>
      <c r="I230" s="2005"/>
      <c r="J230" s="2010"/>
      <c r="K230" s="2005"/>
      <c r="L230" s="2004"/>
      <c r="M230" s="2010"/>
      <c r="N230" s="2005"/>
      <c r="O230" s="2052"/>
      <c r="P230" s="2004"/>
      <c r="Q230" s="2004"/>
    </row>
    <row r="231" spans="1:17" s="22" customFormat="1">
      <c r="A231" s="2876"/>
      <c r="B231" s="16" t="s">
        <v>18342</v>
      </c>
      <c r="C231" s="104" t="s">
        <v>18582</v>
      </c>
      <c r="D231" s="107">
        <v>-1500000</v>
      </c>
      <c r="E231" s="2064"/>
      <c r="F231" s="2268"/>
      <c r="G231" s="2268"/>
      <c r="H231" s="2041"/>
      <c r="I231" s="2005"/>
      <c r="J231" s="2010"/>
      <c r="K231" s="2005"/>
      <c r="L231" s="2004"/>
      <c r="M231" s="2010"/>
      <c r="N231" s="2005"/>
      <c r="O231" s="2052"/>
      <c r="P231" s="2004"/>
      <c r="Q231" s="2004"/>
    </row>
    <row r="232" spans="1:17" s="22" customFormat="1">
      <c r="A232" s="2876"/>
      <c r="B232" s="16" t="s">
        <v>12125</v>
      </c>
      <c r="C232" s="104" t="s">
        <v>18250</v>
      </c>
      <c r="D232" s="107">
        <v>-170000</v>
      </c>
      <c r="E232" s="2064">
        <v>6008509</v>
      </c>
      <c r="F232" s="2268"/>
      <c r="G232" s="2268"/>
      <c r="H232" s="2041"/>
      <c r="I232" s="2005"/>
      <c r="J232" s="2010"/>
      <c r="K232" s="2005"/>
      <c r="L232" s="2004"/>
      <c r="M232" s="2010"/>
      <c r="N232" s="2005"/>
      <c r="O232" s="2052"/>
      <c r="P232" s="2004"/>
      <c r="Q232" s="2004"/>
    </row>
    <row r="233" spans="1:17" s="22" customFormat="1">
      <c r="A233" s="2876"/>
      <c r="B233" s="16" t="s">
        <v>18583</v>
      </c>
      <c r="C233" s="104" t="s">
        <v>18250</v>
      </c>
      <c r="D233" s="107">
        <v>-100000</v>
      </c>
      <c r="E233" s="2064"/>
      <c r="F233" s="2268"/>
      <c r="G233" s="2268"/>
      <c r="H233" s="2041"/>
      <c r="I233" s="2005"/>
      <c r="J233" s="2010"/>
      <c r="K233" s="2005"/>
      <c r="L233" s="2004"/>
      <c r="M233" s="2010"/>
      <c r="N233" s="2005"/>
      <c r="O233" s="2052"/>
      <c r="P233" s="2004"/>
      <c r="Q233" s="2004"/>
    </row>
    <row r="234" spans="1:17" s="22" customFormat="1">
      <c r="A234" s="2876"/>
      <c r="B234" s="16" t="s">
        <v>18342</v>
      </c>
      <c r="C234" s="104" t="s">
        <v>18584</v>
      </c>
      <c r="D234" s="107">
        <v>-1150000</v>
      </c>
      <c r="E234" s="2064"/>
      <c r="F234" s="2268"/>
      <c r="G234" s="2268"/>
      <c r="H234" s="2041"/>
      <c r="I234" s="2005"/>
      <c r="J234" s="2010"/>
      <c r="K234" s="2005"/>
      <c r="L234" s="2004"/>
      <c r="M234" s="2010"/>
      <c r="N234" s="2005"/>
      <c r="O234" s="2052"/>
      <c r="P234" s="2004"/>
      <c r="Q234" s="2004"/>
    </row>
    <row r="235" spans="1:17" s="22" customFormat="1">
      <c r="A235" s="2876"/>
      <c r="B235" s="16" t="s">
        <v>18342</v>
      </c>
      <c r="C235" s="104" t="s">
        <v>18585</v>
      </c>
      <c r="D235" s="107">
        <v>-1400000</v>
      </c>
      <c r="E235" s="2064" t="s">
        <v>18586</v>
      </c>
      <c r="F235" s="2268"/>
      <c r="G235" s="2268"/>
      <c r="H235" s="2041"/>
      <c r="I235" s="2005"/>
      <c r="J235" s="2010"/>
      <c r="K235" s="2005"/>
      <c r="L235" s="2004"/>
      <c r="M235" s="2010"/>
      <c r="N235" s="2005"/>
      <c r="O235" s="2052"/>
      <c r="P235" s="2004"/>
      <c r="Q235" s="2004"/>
    </row>
    <row r="236" spans="1:17" s="22" customFormat="1">
      <c r="A236" s="2876"/>
      <c r="B236" s="16" t="s">
        <v>18342</v>
      </c>
      <c r="C236" s="104" t="s">
        <v>18587</v>
      </c>
      <c r="D236" s="107">
        <v>-800000</v>
      </c>
      <c r="E236" s="2064" t="s">
        <v>18588</v>
      </c>
      <c r="F236" s="2268"/>
      <c r="G236" s="2268"/>
      <c r="H236" s="2041"/>
      <c r="I236" s="2005"/>
      <c r="J236" s="2010"/>
      <c r="K236" s="2005"/>
      <c r="L236" s="2004"/>
      <c r="M236" s="2010"/>
      <c r="N236" s="2005"/>
      <c r="O236" s="2052"/>
      <c r="P236" s="2004"/>
      <c r="Q236" s="2004"/>
    </row>
    <row r="237" spans="1:17" s="22" customFormat="1">
      <c r="A237" s="2876"/>
      <c r="B237" s="16" t="s">
        <v>18342</v>
      </c>
      <c r="C237" s="104" t="s">
        <v>18589</v>
      </c>
      <c r="D237" s="46">
        <v>-1000000</v>
      </c>
      <c r="E237" s="2064" t="s">
        <v>18590</v>
      </c>
      <c r="F237" s="2268"/>
      <c r="G237" s="2268"/>
      <c r="H237" s="2041"/>
      <c r="I237" s="2005"/>
      <c r="J237" s="2010"/>
      <c r="K237" s="2005"/>
      <c r="L237" s="2004"/>
      <c r="M237" s="2010"/>
      <c r="N237" s="2005"/>
      <c r="O237" s="2052"/>
      <c r="P237" s="2004"/>
      <c r="Q237" s="2004"/>
    </row>
    <row r="238" spans="1:17" s="22" customFormat="1">
      <c r="A238" s="17"/>
      <c r="B238" s="16" t="s">
        <v>12125</v>
      </c>
      <c r="C238" s="104" t="s">
        <v>18591</v>
      </c>
      <c r="D238" s="46">
        <v>-1925500</v>
      </c>
      <c r="E238" s="2064">
        <v>5844589</v>
      </c>
      <c r="F238" s="2268"/>
      <c r="G238" s="2268"/>
      <c r="H238" s="2041"/>
      <c r="I238" s="2005"/>
      <c r="J238" s="2010"/>
      <c r="K238" s="2005"/>
      <c r="L238" s="2004"/>
      <c r="M238" s="2010"/>
      <c r="N238" s="2005"/>
      <c r="O238" s="2052"/>
      <c r="P238" s="2004"/>
      <c r="Q238" s="2004"/>
    </row>
    <row r="239" spans="1:17" s="22" customFormat="1">
      <c r="A239" s="2876"/>
      <c r="B239" s="16" t="s">
        <v>12125</v>
      </c>
      <c r="C239" s="104" t="s">
        <v>6828</v>
      </c>
      <c r="D239" s="46">
        <v>-669500</v>
      </c>
      <c r="E239" s="2064" t="s">
        <v>14071</v>
      </c>
      <c r="F239" s="2268"/>
      <c r="G239" s="2268"/>
      <c r="H239" s="2041"/>
      <c r="I239" s="2005"/>
      <c r="J239" s="2010"/>
      <c r="K239" s="2005"/>
      <c r="L239" s="2004"/>
      <c r="M239" s="2010"/>
      <c r="N239" s="2005"/>
      <c r="O239" s="2052"/>
      <c r="P239" s="2004"/>
      <c r="Q239" s="2004"/>
    </row>
    <row r="240" spans="1:17" s="22" customFormat="1">
      <c r="A240" s="2876"/>
      <c r="B240" s="16" t="s">
        <v>12125</v>
      </c>
      <c r="C240" s="104" t="s">
        <v>17421</v>
      </c>
      <c r="D240" s="46">
        <v>-685000</v>
      </c>
      <c r="E240" s="2064" t="s">
        <v>14071</v>
      </c>
      <c r="F240" s="2268"/>
      <c r="G240" s="2268"/>
      <c r="H240" s="2041"/>
      <c r="I240" s="2005"/>
      <c r="J240" s="2010"/>
      <c r="K240" s="2005"/>
      <c r="L240" s="2004"/>
      <c r="M240" s="2010"/>
      <c r="N240" s="2005"/>
      <c r="O240" s="2052"/>
      <c r="P240" s="2004"/>
      <c r="Q240" s="2004"/>
    </row>
    <row r="241" spans="1:17" s="22" customFormat="1">
      <c r="A241" s="2876"/>
      <c r="B241" s="16" t="s">
        <v>18342</v>
      </c>
      <c r="C241" s="104" t="s">
        <v>17421</v>
      </c>
      <c r="D241" s="46">
        <v>-3400000</v>
      </c>
      <c r="E241" s="2064" t="s">
        <v>18592</v>
      </c>
      <c r="F241" s="2013" t="s">
        <v>18593</v>
      </c>
      <c r="G241" s="2268"/>
      <c r="H241" s="2005"/>
      <c r="I241" s="2005"/>
      <c r="J241" s="2010"/>
      <c r="K241" s="2005"/>
      <c r="L241" s="2004"/>
      <c r="M241" s="2010"/>
      <c r="N241" s="2005"/>
      <c r="O241" s="2052"/>
      <c r="P241" s="2004"/>
      <c r="Q241" s="2004"/>
    </row>
    <row r="242" spans="1:17" s="22" customFormat="1">
      <c r="A242" s="2876"/>
      <c r="B242" s="16" t="s">
        <v>18342</v>
      </c>
      <c r="C242" s="104" t="s">
        <v>18594</v>
      </c>
      <c r="D242" s="46">
        <v>-2300000</v>
      </c>
      <c r="E242" s="2064" t="s">
        <v>18595</v>
      </c>
      <c r="F242" s="2013" t="s">
        <v>18596</v>
      </c>
      <c r="G242" s="2268"/>
      <c r="H242" s="2005"/>
      <c r="I242" s="2005"/>
      <c r="J242" s="2010"/>
      <c r="K242" s="2005"/>
      <c r="L242" s="2004"/>
      <c r="M242" s="2010"/>
      <c r="N242" s="2005"/>
      <c r="O242" s="2052"/>
      <c r="P242" s="2004"/>
      <c r="Q242" s="2004"/>
    </row>
    <row r="243" spans="1:17" s="22" customFormat="1">
      <c r="A243" s="2876"/>
      <c r="B243" s="16" t="s">
        <v>18342</v>
      </c>
      <c r="C243" s="104" t="s">
        <v>18293</v>
      </c>
      <c r="D243" s="46">
        <v>-4900000</v>
      </c>
      <c r="E243" s="2064" t="s">
        <v>18597</v>
      </c>
      <c r="F243" s="2013" t="s">
        <v>18593</v>
      </c>
      <c r="G243" s="2268"/>
      <c r="H243" s="2005"/>
      <c r="I243" s="2005"/>
      <c r="J243" s="2010"/>
      <c r="K243" s="2005"/>
      <c r="L243" s="2004"/>
      <c r="M243" s="2010"/>
      <c r="N243" s="2005"/>
      <c r="O243" s="2052"/>
      <c r="P243" s="2004"/>
      <c r="Q243" s="2004"/>
    </row>
    <row r="244" spans="1:17" s="22" customFormat="1">
      <c r="A244" s="2876"/>
      <c r="B244" s="16" t="s">
        <v>12125</v>
      </c>
      <c r="C244" s="104" t="s">
        <v>18598</v>
      </c>
      <c r="D244" s="46">
        <v>-593500</v>
      </c>
      <c r="E244" s="2064" t="s">
        <v>14071</v>
      </c>
      <c r="F244" s="2013"/>
      <c r="G244" s="2268"/>
      <c r="H244" s="2005"/>
      <c r="I244" s="2005"/>
      <c r="J244" s="2010"/>
      <c r="K244" s="2005"/>
      <c r="L244" s="2004"/>
      <c r="M244" s="2010"/>
      <c r="N244" s="2005"/>
      <c r="O244" s="2052"/>
      <c r="P244" s="2004"/>
      <c r="Q244" s="2004"/>
    </row>
    <row r="245" spans="1:17" s="22" customFormat="1">
      <c r="A245" s="2876"/>
      <c r="B245" s="16" t="s">
        <v>12125</v>
      </c>
      <c r="C245" s="104" t="s">
        <v>6832</v>
      </c>
      <c r="D245" s="46">
        <v>-500000</v>
      </c>
      <c r="E245" s="2064" t="s">
        <v>14071</v>
      </c>
      <c r="F245" s="2013"/>
      <c r="G245" s="2268"/>
      <c r="H245" s="2005"/>
      <c r="I245" s="2005"/>
      <c r="J245" s="2010"/>
      <c r="K245" s="2005"/>
      <c r="L245" s="2004"/>
      <c r="M245" s="2010"/>
      <c r="N245" s="2005"/>
      <c r="O245" s="2052"/>
      <c r="P245" s="2004"/>
      <c r="Q245" s="2004"/>
    </row>
    <row r="246" spans="1:17" s="22" customFormat="1">
      <c r="A246" s="2876"/>
      <c r="B246" s="16" t="s">
        <v>12125</v>
      </c>
      <c r="C246" s="104" t="s">
        <v>18599</v>
      </c>
      <c r="D246" s="46">
        <v>-744500</v>
      </c>
      <c r="E246" s="2064" t="s">
        <v>14071</v>
      </c>
      <c r="F246" s="2013"/>
      <c r="G246" s="2268"/>
      <c r="H246" s="2005"/>
      <c r="I246" s="2005"/>
      <c r="J246" s="2010"/>
      <c r="K246" s="2005"/>
      <c r="L246" s="2004"/>
      <c r="M246" s="2010"/>
      <c r="N246" s="2005"/>
      <c r="O246" s="2052"/>
      <c r="P246" s="2004"/>
      <c r="Q246" s="2004"/>
    </row>
    <row r="247" spans="1:17" s="22" customFormat="1">
      <c r="A247" s="2876"/>
      <c r="B247" s="16" t="s">
        <v>18600</v>
      </c>
      <c r="C247" s="104"/>
      <c r="D247" s="46">
        <v>-40000</v>
      </c>
      <c r="E247" s="2064"/>
      <c r="F247" s="2013"/>
      <c r="G247" s="2268"/>
      <c r="H247" s="2005"/>
      <c r="I247" s="2005"/>
      <c r="J247" s="2010"/>
      <c r="K247" s="2005"/>
      <c r="L247" s="2004"/>
      <c r="M247" s="2010"/>
      <c r="N247" s="2005"/>
      <c r="O247" s="2052"/>
      <c r="P247" s="2004"/>
      <c r="Q247" s="2004"/>
    </row>
    <row r="248" spans="1:17" s="22" customFormat="1">
      <c r="A248" s="2876"/>
      <c r="B248" s="16" t="s">
        <v>12125</v>
      </c>
      <c r="C248" s="104" t="s">
        <v>17855</v>
      </c>
      <c r="D248" s="46">
        <v>-500000</v>
      </c>
      <c r="E248" s="2064" t="s">
        <v>14071</v>
      </c>
      <c r="F248" s="2013"/>
      <c r="G248" s="2268"/>
      <c r="H248" s="2005"/>
      <c r="I248" s="2005"/>
      <c r="J248" s="2010"/>
      <c r="K248" s="2005"/>
      <c r="L248" s="2004"/>
      <c r="M248" s="2010"/>
      <c r="N248" s="2005"/>
      <c r="O248" s="2052"/>
      <c r="P248" s="2004"/>
      <c r="Q248" s="2004"/>
    </row>
    <row r="249" spans="1:17" s="22" customFormat="1">
      <c r="A249" s="2876"/>
      <c r="B249" s="16" t="s">
        <v>12125</v>
      </c>
      <c r="C249" s="104" t="s">
        <v>17855</v>
      </c>
      <c r="D249" s="46">
        <v>-500000</v>
      </c>
      <c r="E249" s="2064" t="s">
        <v>14071</v>
      </c>
      <c r="F249" s="2013"/>
      <c r="G249" s="2268"/>
      <c r="H249" s="2005"/>
      <c r="I249" s="2005"/>
      <c r="J249" s="2010"/>
      <c r="K249" s="2005"/>
      <c r="L249" s="2004"/>
      <c r="M249" s="2010"/>
      <c r="N249" s="2005"/>
      <c r="O249" s="2052"/>
      <c r="P249" s="2004"/>
      <c r="Q249" s="2004"/>
    </row>
    <row r="250" spans="1:17" s="22" customFormat="1">
      <c r="A250" s="2876"/>
      <c r="B250" s="16" t="s">
        <v>18342</v>
      </c>
      <c r="C250" s="104" t="s">
        <v>18601</v>
      </c>
      <c r="D250" s="46">
        <v>-2300000</v>
      </c>
      <c r="E250" s="2064" t="s">
        <v>18602</v>
      </c>
      <c r="F250" s="2013" t="s">
        <v>12095</v>
      </c>
      <c r="G250" s="2268"/>
      <c r="H250" s="2005"/>
      <c r="I250" s="2005"/>
      <c r="J250" s="2010"/>
      <c r="K250" s="2005"/>
      <c r="L250" s="2004"/>
      <c r="M250" s="2010"/>
      <c r="N250" s="2005"/>
      <c r="O250" s="2052"/>
      <c r="P250" s="2004"/>
      <c r="Q250" s="2004"/>
    </row>
    <row r="251" spans="1:17" s="22" customFormat="1">
      <c r="A251" s="2876"/>
      <c r="B251" s="16" t="s">
        <v>12125</v>
      </c>
      <c r="C251" s="104" t="s">
        <v>18603</v>
      </c>
      <c r="D251" s="46">
        <v>-630000</v>
      </c>
      <c r="E251" s="2064" t="s">
        <v>14071</v>
      </c>
      <c r="F251" s="2013"/>
      <c r="G251" s="2268"/>
      <c r="H251" s="2005"/>
      <c r="I251" s="2005"/>
      <c r="J251" s="2010"/>
      <c r="K251" s="2005"/>
      <c r="L251" s="2004"/>
      <c r="M251" s="2010"/>
      <c r="N251" s="2005"/>
      <c r="O251" s="2052"/>
      <c r="P251" s="2004"/>
      <c r="Q251" s="2004"/>
    </row>
    <row r="252" spans="1:17" s="22" customFormat="1">
      <c r="A252" s="2876"/>
      <c r="B252" s="16" t="s">
        <v>18342</v>
      </c>
      <c r="C252" s="104" t="s">
        <v>18604</v>
      </c>
      <c r="D252" s="46">
        <v>-1750000</v>
      </c>
      <c r="E252" s="2064" t="s">
        <v>18605</v>
      </c>
      <c r="F252" s="2013" t="s">
        <v>12093</v>
      </c>
      <c r="G252" s="2268"/>
      <c r="H252" s="2005"/>
      <c r="I252" s="2005"/>
      <c r="J252" s="2010"/>
      <c r="K252" s="2005"/>
      <c r="L252" s="2004"/>
      <c r="M252" s="2010"/>
      <c r="N252" s="2005"/>
      <c r="O252" s="2052"/>
      <c r="P252" s="2004"/>
      <c r="Q252" s="2004"/>
    </row>
    <row r="253" spans="1:17" s="22" customFormat="1">
      <c r="A253" s="2876"/>
      <c r="B253" s="16" t="s">
        <v>18342</v>
      </c>
      <c r="C253" s="104" t="s">
        <v>18606</v>
      </c>
      <c r="D253" s="46">
        <v>-4600000</v>
      </c>
      <c r="E253" s="2064" t="s">
        <v>18607</v>
      </c>
      <c r="F253" s="2013" t="s">
        <v>12101</v>
      </c>
      <c r="G253" s="2268"/>
      <c r="H253" s="2005"/>
      <c r="I253" s="2005"/>
      <c r="J253" s="2010"/>
      <c r="K253" s="2005"/>
      <c r="L253" s="2004"/>
      <c r="M253" s="2010"/>
      <c r="N253" s="2005"/>
      <c r="O253" s="2052"/>
      <c r="P253" s="2004"/>
      <c r="Q253" s="2004"/>
    </row>
    <row r="254" spans="1:17" s="22" customFormat="1">
      <c r="A254" s="2876"/>
      <c r="B254" s="16" t="s">
        <v>18342</v>
      </c>
      <c r="C254" s="104" t="s">
        <v>18606</v>
      </c>
      <c r="D254" s="46">
        <v>-2300000</v>
      </c>
      <c r="E254" s="2064" t="s">
        <v>18608</v>
      </c>
      <c r="F254" s="2013" t="s">
        <v>18609</v>
      </c>
      <c r="G254" s="2268"/>
      <c r="H254" s="2005"/>
      <c r="I254" s="2005"/>
      <c r="J254" s="2010"/>
      <c r="K254" s="2005"/>
      <c r="L254" s="2004"/>
      <c r="M254" s="2010"/>
      <c r="N254" s="2005"/>
      <c r="O254" s="2052"/>
      <c r="P254" s="2004"/>
      <c r="Q254" s="2004"/>
    </row>
    <row r="255" spans="1:17" s="22" customFormat="1">
      <c r="A255" s="2876"/>
      <c r="B255" s="16" t="s">
        <v>18342</v>
      </c>
      <c r="C255" s="104" t="s">
        <v>18610</v>
      </c>
      <c r="D255" s="46">
        <v>-2300000</v>
      </c>
      <c r="E255" s="2064" t="s">
        <v>18611</v>
      </c>
      <c r="F255" s="2013" t="s">
        <v>18612</v>
      </c>
      <c r="G255" s="2268"/>
      <c r="H255" s="2005"/>
      <c r="I255" s="2005"/>
      <c r="J255" s="2010"/>
      <c r="K255" s="2005"/>
      <c r="L255" s="2004"/>
      <c r="M255" s="2010"/>
      <c r="N255" s="2005"/>
      <c r="O255" s="2052"/>
      <c r="P255" s="2004"/>
      <c r="Q255" s="2004"/>
    </row>
    <row r="256" spans="1:17" s="22" customFormat="1">
      <c r="A256" s="2876"/>
      <c r="B256" s="16" t="s">
        <v>18342</v>
      </c>
      <c r="C256" s="104" t="s">
        <v>18613</v>
      </c>
      <c r="D256" s="46">
        <v>-2300000</v>
      </c>
      <c r="E256" s="2064" t="s">
        <v>18614</v>
      </c>
      <c r="F256" s="2013" t="s">
        <v>18615</v>
      </c>
      <c r="G256" s="2268"/>
      <c r="H256" s="2005"/>
      <c r="I256" s="2005"/>
      <c r="J256" s="2010"/>
      <c r="K256" s="2005"/>
      <c r="L256" s="2004"/>
      <c r="M256" s="2010"/>
      <c r="N256" s="2005"/>
      <c r="O256" s="2052"/>
      <c r="P256" s="2004"/>
      <c r="Q256" s="2004"/>
    </row>
    <row r="257" spans="1:17" s="22" customFormat="1">
      <c r="A257" s="2876"/>
      <c r="B257" s="16" t="s">
        <v>18342</v>
      </c>
      <c r="C257" s="104" t="s">
        <v>18616</v>
      </c>
      <c r="D257" s="46">
        <v>-2300000</v>
      </c>
      <c r="E257" s="2064" t="s">
        <v>18617</v>
      </c>
      <c r="F257" s="2013" t="s">
        <v>18618</v>
      </c>
      <c r="G257" s="2268"/>
      <c r="H257" s="2005"/>
      <c r="I257" s="2005"/>
      <c r="J257" s="2010"/>
      <c r="K257" s="2005"/>
      <c r="L257" s="2004"/>
      <c r="M257" s="2010"/>
      <c r="N257" s="2005"/>
      <c r="O257" s="2052"/>
      <c r="P257" s="2004"/>
      <c r="Q257" s="2004"/>
    </row>
    <row r="258" spans="1:17" s="22" customFormat="1">
      <c r="A258" s="2876"/>
      <c r="B258" s="16" t="s">
        <v>18342</v>
      </c>
      <c r="C258" s="104" t="s">
        <v>17937</v>
      </c>
      <c r="D258" s="46">
        <v>-2300000</v>
      </c>
      <c r="E258" s="2064" t="s">
        <v>18619</v>
      </c>
      <c r="F258" s="2013" t="s">
        <v>18620</v>
      </c>
      <c r="G258" s="2268"/>
      <c r="H258" s="2005"/>
      <c r="I258" s="2005"/>
      <c r="J258" s="2010"/>
      <c r="K258" s="2005"/>
      <c r="L258" s="2004"/>
      <c r="M258" s="2010"/>
      <c r="N258" s="2005"/>
      <c r="O258" s="2052"/>
      <c r="P258" s="2004"/>
      <c r="Q258" s="2004"/>
    </row>
    <row r="259" spans="1:17" s="22" customFormat="1">
      <c r="A259" s="2876"/>
      <c r="B259" s="16" t="s">
        <v>18342</v>
      </c>
      <c r="C259" s="104" t="s">
        <v>17937</v>
      </c>
      <c r="D259" s="46">
        <v>-1600000</v>
      </c>
      <c r="E259" s="2064" t="s">
        <v>18621</v>
      </c>
      <c r="F259" s="2013" t="s">
        <v>18622</v>
      </c>
      <c r="G259" s="2268"/>
      <c r="H259" s="2005"/>
      <c r="I259" s="2005"/>
      <c r="J259" s="2010"/>
      <c r="K259" s="2005"/>
      <c r="L259" s="2004"/>
      <c r="M259" s="2010"/>
      <c r="N259" s="2005"/>
      <c r="O259" s="2052"/>
      <c r="P259" s="2004"/>
      <c r="Q259" s="2004"/>
    </row>
    <row r="260" spans="1:17" s="22" customFormat="1">
      <c r="A260" s="2876"/>
      <c r="B260" s="16" t="s">
        <v>18342</v>
      </c>
      <c r="C260" s="104" t="s">
        <v>17937</v>
      </c>
      <c r="D260" s="46">
        <v>-1600000</v>
      </c>
      <c r="E260" s="2064" t="s">
        <v>18623</v>
      </c>
      <c r="F260" s="2013" t="s">
        <v>18624</v>
      </c>
      <c r="G260" s="2268"/>
      <c r="H260" s="2005"/>
      <c r="I260" s="2005"/>
      <c r="J260" s="2010"/>
      <c r="K260" s="2005"/>
      <c r="L260" s="2004"/>
      <c r="M260" s="2010"/>
      <c r="N260" s="2005"/>
      <c r="O260" s="2052"/>
      <c r="P260" s="2004"/>
      <c r="Q260" s="2004"/>
    </row>
    <row r="261" spans="1:17" s="22" customFormat="1">
      <c r="A261" s="2876"/>
      <c r="B261" s="16" t="s">
        <v>12125</v>
      </c>
      <c r="C261" s="104" t="s">
        <v>18625</v>
      </c>
      <c r="D261" s="46">
        <v>-400000</v>
      </c>
      <c r="E261" s="2064" t="s">
        <v>14071</v>
      </c>
      <c r="F261" s="2013"/>
      <c r="G261" s="2268"/>
      <c r="H261" s="2005"/>
      <c r="I261" s="2005"/>
      <c r="J261" s="2010"/>
      <c r="K261" s="2005"/>
      <c r="L261" s="2004"/>
      <c r="M261" s="2010"/>
      <c r="N261" s="2005"/>
      <c r="O261" s="2052"/>
      <c r="P261" s="2004"/>
      <c r="Q261" s="2004"/>
    </row>
    <row r="262" spans="1:17" s="22" customFormat="1">
      <c r="A262" s="2876"/>
      <c r="B262" s="16" t="s">
        <v>12125</v>
      </c>
      <c r="C262" s="104" t="s">
        <v>18625</v>
      </c>
      <c r="D262" s="46">
        <v>-600000</v>
      </c>
      <c r="E262" s="2064" t="s">
        <v>14071</v>
      </c>
      <c r="F262" s="2013"/>
      <c r="G262" s="2268"/>
      <c r="H262" s="2005"/>
      <c r="I262" s="2005"/>
      <c r="J262" s="2010"/>
      <c r="K262" s="2005"/>
      <c r="L262" s="2004"/>
      <c r="M262" s="2010"/>
      <c r="N262" s="2005"/>
      <c r="O262" s="2052"/>
      <c r="P262" s="2004"/>
      <c r="Q262" s="2004"/>
    </row>
    <row r="263" spans="1:17" s="22" customFormat="1">
      <c r="A263" s="2876"/>
      <c r="B263" s="16" t="s">
        <v>12125</v>
      </c>
      <c r="C263" s="104" t="s">
        <v>18626</v>
      </c>
      <c r="D263" s="46">
        <v>-628000</v>
      </c>
      <c r="E263" s="2064" t="s">
        <v>14071</v>
      </c>
      <c r="F263" s="2013"/>
      <c r="G263" s="2268"/>
      <c r="H263" s="2005"/>
      <c r="I263" s="2005"/>
      <c r="J263" s="2010"/>
      <c r="K263" s="2005"/>
      <c r="L263" s="2004"/>
      <c r="M263" s="2010"/>
      <c r="N263" s="2005"/>
      <c r="O263" s="2052"/>
      <c r="P263" s="2004"/>
      <c r="Q263" s="2004"/>
    </row>
    <row r="264" spans="1:17" s="22" customFormat="1">
      <c r="A264" s="2876"/>
      <c r="B264" s="16" t="s">
        <v>12125</v>
      </c>
      <c r="C264" s="104" t="s">
        <v>18627</v>
      </c>
      <c r="D264" s="46">
        <v>-325000</v>
      </c>
      <c r="E264" s="2064" t="s">
        <v>14071</v>
      </c>
      <c r="F264" s="2013"/>
      <c r="G264" s="2268"/>
      <c r="H264" s="2005"/>
      <c r="I264" s="2005"/>
      <c r="J264" s="2010"/>
      <c r="K264" s="2005"/>
      <c r="L264" s="2004"/>
      <c r="M264" s="2010"/>
      <c r="N264" s="2005"/>
      <c r="O264" s="2052"/>
      <c r="P264" s="2004"/>
      <c r="Q264" s="2004"/>
    </row>
    <row r="265" spans="1:17" s="22" customFormat="1">
      <c r="A265" s="2876"/>
      <c r="B265" s="16" t="s">
        <v>12125</v>
      </c>
      <c r="C265" s="104" t="s">
        <v>6838</v>
      </c>
      <c r="D265" s="46">
        <v>-773500</v>
      </c>
      <c r="E265" s="2064" t="s">
        <v>14071</v>
      </c>
      <c r="F265" s="2013"/>
      <c r="G265" s="2268"/>
      <c r="H265" s="2005"/>
      <c r="I265" s="2005"/>
      <c r="J265" s="2010"/>
      <c r="K265" s="2005"/>
      <c r="L265" s="2004"/>
      <c r="M265" s="2010"/>
      <c r="N265" s="2005"/>
      <c r="O265" s="2052"/>
      <c r="P265" s="2004"/>
      <c r="Q265" s="2004"/>
    </row>
    <row r="266" spans="1:17" s="22" customFormat="1">
      <c r="A266" s="2876"/>
      <c r="B266" s="16" t="s">
        <v>18342</v>
      </c>
      <c r="C266" s="104" t="s">
        <v>18314</v>
      </c>
      <c r="D266" s="46">
        <v>-3100000</v>
      </c>
      <c r="E266" s="2064" t="s">
        <v>18628</v>
      </c>
      <c r="F266" s="2013" t="s">
        <v>18287</v>
      </c>
      <c r="G266" s="2268"/>
      <c r="H266" s="2005"/>
      <c r="I266" s="2005"/>
      <c r="J266" s="2010"/>
      <c r="K266" s="2005"/>
      <c r="L266" s="2004"/>
      <c r="M266" s="2010"/>
      <c r="N266" s="2005"/>
      <c r="O266" s="2052"/>
      <c r="P266" s="2004"/>
      <c r="Q266" s="2004"/>
    </row>
    <row r="267" spans="1:17" s="22" customFormat="1">
      <c r="A267" s="2876"/>
      <c r="B267" s="16" t="s">
        <v>18342</v>
      </c>
      <c r="C267" s="104" t="s">
        <v>18314</v>
      </c>
      <c r="D267" s="46">
        <v>-2400000</v>
      </c>
      <c r="E267" s="2064" t="s">
        <v>18629</v>
      </c>
      <c r="F267" s="2013" t="s">
        <v>18295</v>
      </c>
      <c r="G267" s="2268"/>
      <c r="H267" s="2005"/>
      <c r="I267" s="2005"/>
      <c r="J267" s="2010"/>
      <c r="K267" s="2005"/>
      <c r="L267" s="2004"/>
      <c r="M267" s="2010"/>
      <c r="N267" s="2005"/>
      <c r="O267" s="2052"/>
      <c r="P267" s="2004"/>
      <c r="Q267" s="2004"/>
    </row>
    <row r="268" spans="1:17" s="22" customFormat="1">
      <c r="A268" s="2876"/>
      <c r="B268" s="16" t="s">
        <v>18342</v>
      </c>
      <c r="C268" s="104" t="s">
        <v>18630</v>
      </c>
      <c r="D268" s="46">
        <v>-1600000</v>
      </c>
      <c r="E268" s="2064" t="s">
        <v>18631</v>
      </c>
      <c r="F268" s="2013" t="s">
        <v>18282</v>
      </c>
      <c r="G268" s="2268"/>
      <c r="H268" s="2005"/>
      <c r="I268" s="2005"/>
      <c r="J268" s="2010"/>
      <c r="K268" s="2005"/>
      <c r="L268" s="2004"/>
      <c r="M268" s="2010"/>
      <c r="N268" s="2005"/>
      <c r="O268" s="2052"/>
      <c r="P268" s="2004"/>
      <c r="Q268" s="2004"/>
    </row>
    <row r="269" spans="1:17" s="22" customFormat="1">
      <c r="A269" s="2876"/>
      <c r="B269" s="16" t="s">
        <v>18342</v>
      </c>
      <c r="C269" s="104" t="s">
        <v>18632</v>
      </c>
      <c r="D269" s="46">
        <v>-1630000</v>
      </c>
      <c r="E269" s="2064" t="s">
        <v>18633</v>
      </c>
      <c r="F269" s="2013" t="s">
        <v>18634</v>
      </c>
      <c r="G269" s="2268"/>
      <c r="H269" s="2005"/>
      <c r="I269" s="2005"/>
      <c r="J269" s="2010"/>
      <c r="K269" s="2005"/>
      <c r="L269" s="2004"/>
      <c r="M269" s="2010"/>
      <c r="N269" s="2005"/>
      <c r="O269" s="2052"/>
      <c r="P269" s="2004"/>
      <c r="Q269" s="2004"/>
    </row>
    <row r="270" spans="1:17" s="22" customFormat="1">
      <c r="A270" s="2876"/>
      <c r="B270" s="16" t="s">
        <v>18342</v>
      </c>
      <c r="C270" s="104" t="s">
        <v>18635</v>
      </c>
      <c r="D270" s="46">
        <v>-1630000</v>
      </c>
      <c r="E270" s="2064" t="s">
        <v>18636</v>
      </c>
      <c r="F270" s="2013" t="s">
        <v>18292</v>
      </c>
      <c r="G270" s="2268"/>
      <c r="H270" s="2005"/>
      <c r="I270" s="2005"/>
      <c r="J270" s="2010"/>
      <c r="K270" s="2005"/>
      <c r="L270" s="2004"/>
      <c r="M270" s="2010"/>
      <c r="N270" s="2005"/>
      <c r="O270" s="2052"/>
      <c r="P270" s="2004"/>
      <c r="Q270" s="2004"/>
    </row>
    <row r="271" spans="1:17" s="22" customFormat="1">
      <c r="A271" s="2876"/>
      <c r="B271" s="16" t="s">
        <v>12125</v>
      </c>
      <c r="C271" s="104" t="s">
        <v>18637</v>
      </c>
      <c r="D271" s="46">
        <v>-270000</v>
      </c>
      <c r="E271" s="2064" t="s">
        <v>14071</v>
      </c>
      <c r="F271" s="2013"/>
      <c r="G271" s="2268"/>
      <c r="H271" s="2005"/>
      <c r="I271" s="2005"/>
      <c r="J271" s="2010"/>
      <c r="K271" s="2005"/>
      <c r="L271" s="2004"/>
      <c r="M271" s="2010"/>
      <c r="N271" s="2005"/>
      <c r="O271" s="2052"/>
      <c r="P271" s="2004"/>
      <c r="Q271" s="2004"/>
    </row>
    <row r="272" spans="1:17" s="22" customFormat="1">
      <c r="A272" s="2876"/>
      <c r="B272" s="16" t="s">
        <v>18342</v>
      </c>
      <c r="C272" s="104" t="s">
        <v>18638</v>
      </c>
      <c r="D272" s="46">
        <v>-1800000</v>
      </c>
      <c r="E272" s="2064" t="s">
        <v>18639</v>
      </c>
      <c r="F272" s="2013" t="s">
        <v>18302</v>
      </c>
      <c r="G272" s="2268"/>
      <c r="H272" s="2005"/>
      <c r="I272" s="2005"/>
      <c r="J272" s="2010"/>
      <c r="K272" s="2005"/>
      <c r="L272" s="2004"/>
      <c r="M272" s="2010"/>
      <c r="N272" s="2005"/>
      <c r="O272" s="2052"/>
      <c r="P272" s="2004"/>
      <c r="Q272" s="2004"/>
    </row>
    <row r="273" spans="1:17" s="22" customFormat="1">
      <c r="A273" s="2876"/>
      <c r="B273" s="16" t="s">
        <v>12125</v>
      </c>
      <c r="C273" s="104" t="s">
        <v>18640</v>
      </c>
      <c r="D273" s="46">
        <v>-360000</v>
      </c>
      <c r="E273" s="2064" t="s">
        <v>18641</v>
      </c>
      <c r="F273" s="2013"/>
      <c r="G273" s="2268"/>
      <c r="H273" s="2005"/>
      <c r="I273" s="2005"/>
      <c r="J273" s="2010"/>
      <c r="K273" s="2005"/>
      <c r="L273" s="2004"/>
      <c r="M273" s="2010"/>
      <c r="N273" s="2005"/>
      <c r="O273" s="2052"/>
      <c r="P273" s="2004"/>
      <c r="Q273" s="2004"/>
    </row>
    <row r="274" spans="1:17" s="22" customFormat="1">
      <c r="A274" s="2876"/>
      <c r="B274" s="16" t="s">
        <v>18342</v>
      </c>
      <c r="C274" s="104" t="s">
        <v>11584</v>
      </c>
      <c r="D274" s="46">
        <v>-5660000</v>
      </c>
      <c r="E274" s="2064" t="s">
        <v>18642</v>
      </c>
      <c r="F274" s="2013" t="s">
        <v>18299</v>
      </c>
      <c r="G274" s="2268"/>
      <c r="H274" s="2005"/>
      <c r="I274" s="2005"/>
      <c r="J274" s="2010"/>
      <c r="K274" s="2005"/>
      <c r="L274" s="2004"/>
      <c r="M274" s="2010"/>
      <c r="N274" s="2005"/>
      <c r="O274" s="2052"/>
      <c r="P274" s="2004"/>
      <c r="Q274" s="2004"/>
    </row>
    <row r="275" spans="1:17" s="22" customFormat="1">
      <c r="A275" s="2876"/>
      <c r="B275" s="16" t="s">
        <v>18342</v>
      </c>
      <c r="C275" s="104" t="s">
        <v>18323</v>
      </c>
      <c r="D275" s="46">
        <v>-1800000</v>
      </c>
      <c r="E275" s="2064" t="s">
        <v>18643</v>
      </c>
      <c r="F275" s="2013" t="s">
        <v>18308</v>
      </c>
      <c r="G275" s="2268"/>
      <c r="H275" s="2005"/>
      <c r="I275" s="2005"/>
      <c r="J275" s="2010"/>
      <c r="K275" s="2005"/>
      <c r="L275" s="2004"/>
      <c r="M275" s="2010"/>
      <c r="N275" s="2005"/>
      <c r="O275" s="2052"/>
      <c r="P275" s="2004"/>
      <c r="Q275" s="2004"/>
    </row>
    <row r="276" spans="1:17" s="22" customFormat="1">
      <c r="A276" s="2876"/>
      <c r="B276" s="16" t="s">
        <v>18342</v>
      </c>
      <c r="C276" s="104" t="s">
        <v>18323</v>
      </c>
      <c r="D276" s="46">
        <v>-2816000</v>
      </c>
      <c r="E276" s="2064" t="s">
        <v>18644</v>
      </c>
      <c r="F276" s="2013" t="s">
        <v>18305</v>
      </c>
      <c r="G276" s="2268"/>
      <c r="H276" s="2005"/>
      <c r="I276" s="2005"/>
      <c r="J276" s="2010"/>
      <c r="K276" s="2005"/>
      <c r="L276" s="2004"/>
      <c r="M276" s="2010"/>
      <c r="N276" s="2005"/>
      <c r="O276" s="2052"/>
      <c r="P276" s="2004"/>
      <c r="Q276" s="2004"/>
    </row>
    <row r="277" spans="1:17" s="22" customFormat="1">
      <c r="A277" s="2876"/>
      <c r="B277" s="16" t="s">
        <v>12125</v>
      </c>
      <c r="C277" s="104" t="s">
        <v>18645</v>
      </c>
      <c r="D277" s="46">
        <v>-320000</v>
      </c>
      <c r="E277" s="2064" t="s">
        <v>6216</v>
      </c>
      <c r="F277" s="2013"/>
      <c r="G277" s="2268"/>
      <c r="H277" s="2005"/>
      <c r="I277" s="2005"/>
      <c r="J277" s="2010"/>
      <c r="K277" s="2005"/>
      <c r="L277" s="2004"/>
      <c r="M277" s="2010"/>
      <c r="N277" s="2005"/>
      <c r="O277" s="2052"/>
      <c r="P277" s="2004"/>
      <c r="Q277" s="2004"/>
    </row>
    <row r="278" spans="1:17" s="22" customFormat="1">
      <c r="A278" s="2876"/>
      <c r="B278" s="16" t="s">
        <v>18342</v>
      </c>
      <c r="C278" s="104" t="s">
        <v>18645</v>
      </c>
      <c r="D278" s="46">
        <v>-1360000</v>
      </c>
      <c r="E278" s="2064" t="s">
        <v>18646</v>
      </c>
      <c r="F278" s="2013" t="s">
        <v>18313</v>
      </c>
      <c r="G278" s="2268"/>
      <c r="H278" s="2005"/>
      <c r="I278" s="2005"/>
      <c r="J278" s="2010"/>
      <c r="K278" s="2005"/>
      <c r="L278" s="2004"/>
      <c r="M278" s="2010"/>
      <c r="N278" s="2005"/>
      <c r="O278" s="2052"/>
      <c r="P278" s="2004"/>
      <c r="Q278" s="2004"/>
    </row>
    <row r="279" spans="1:17" s="22" customFormat="1">
      <c r="A279" s="2876"/>
      <c r="B279" s="16" t="s">
        <v>18342</v>
      </c>
      <c r="C279" s="104" t="s">
        <v>18647</v>
      </c>
      <c r="D279" s="46">
        <v>-4180000</v>
      </c>
      <c r="E279" s="2064" t="s">
        <v>18648</v>
      </c>
      <c r="F279" s="2013" t="s">
        <v>18322</v>
      </c>
      <c r="G279" s="2268"/>
      <c r="H279" s="2005"/>
      <c r="I279" s="2005"/>
      <c r="J279" s="2010"/>
      <c r="K279" s="2005"/>
      <c r="L279" s="2004"/>
      <c r="M279" s="2010"/>
      <c r="N279" s="2005"/>
      <c r="O279" s="2052"/>
      <c r="P279" s="2004"/>
      <c r="Q279" s="2004"/>
    </row>
    <row r="280" spans="1:17" s="22" customFormat="1">
      <c r="A280" s="2876"/>
      <c r="B280" s="16" t="s">
        <v>18342</v>
      </c>
      <c r="C280" s="104" t="s">
        <v>18649</v>
      </c>
      <c r="D280" s="46">
        <v>-1380000</v>
      </c>
      <c r="E280" s="2064" t="s">
        <v>18650</v>
      </c>
      <c r="F280" s="2013" t="s">
        <v>18325</v>
      </c>
      <c r="G280" s="2268"/>
      <c r="H280" s="2005"/>
      <c r="I280" s="2005"/>
      <c r="J280" s="2010"/>
      <c r="K280" s="2005"/>
      <c r="L280" s="2004"/>
      <c r="M280" s="2010"/>
      <c r="N280" s="2005"/>
      <c r="O280" s="2052"/>
      <c r="P280" s="2004"/>
      <c r="Q280" s="2004"/>
    </row>
    <row r="281" spans="1:17" s="22" customFormat="1">
      <c r="A281" s="2876"/>
      <c r="B281" s="592" t="s">
        <v>18342</v>
      </c>
      <c r="C281" s="593" t="s">
        <v>13957</v>
      </c>
      <c r="D281" s="594">
        <v>-2000000</v>
      </c>
      <c r="E281" s="2064"/>
      <c r="F281" s="2013"/>
      <c r="G281" s="2268"/>
      <c r="H281" s="2005"/>
      <c r="I281" s="2005"/>
      <c r="J281" s="2010"/>
      <c r="K281" s="2005"/>
      <c r="L281" s="2004"/>
      <c r="M281" s="2010"/>
      <c r="N281" s="2005"/>
      <c r="O281" s="2052"/>
      <c r="P281" s="2004"/>
      <c r="Q281" s="2004"/>
    </row>
    <row r="282" spans="1:17" s="22" customFormat="1">
      <c r="A282" s="2876"/>
      <c r="B282" s="16" t="s">
        <v>18342</v>
      </c>
      <c r="C282" s="561" t="s">
        <v>17652</v>
      </c>
      <c r="D282" s="46">
        <v>-820000</v>
      </c>
      <c r="E282" s="2064" t="s">
        <v>18651</v>
      </c>
      <c r="F282" s="2056" t="s">
        <v>18331</v>
      </c>
      <c r="G282" s="2268"/>
      <c r="H282" s="2005"/>
      <c r="I282" s="2005"/>
      <c r="J282" s="2010"/>
      <c r="K282" s="2005"/>
      <c r="L282" s="2004"/>
      <c r="M282" s="2010"/>
      <c r="N282" s="2005"/>
      <c r="O282" s="2052"/>
      <c r="P282" s="2004"/>
      <c r="Q282" s="2004"/>
    </row>
    <row r="283" spans="1:17" s="22" customFormat="1">
      <c r="A283" s="2876"/>
      <c r="B283" s="16" t="s">
        <v>18342</v>
      </c>
      <c r="C283" s="561" t="s">
        <v>17652</v>
      </c>
      <c r="D283" s="46">
        <v>-2400000</v>
      </c>
      <c r="E283" s="2064" t="s">
        <v>18652</v>
      </c>
      <c r="F283" s="2056" t="s">
        <v>18327</v>
      </c>
      <c r="G283" s="2268"/>
      <c r="H283" s="2005"/>
      <c r="I283" s="2005"/>
      <c r="J283" s="2010"/>
      <c r="K283" s="2005"/>
      <c r="L283" s="2004"/>
      <c r="M283" s="2010"/>
      <c r="N283" s="2005"/>
      <c r="O283" s="2052"/>
      <c r="P283" s="2004"/>
      <c r="Q283" s="2004"/>
    </row>
    <row r="284" spans="1:17" s="22" customFormat="1">
      <c r="A284" s="2876"/>
      <c r="B284" s="592" t="s">
        <v>18342</v>
      </c>
      <c r="C284" s="593" t="s">
        <v>9490</v>
      </c>
      <c r="D284" s="594">
        <v>-1380000</v>
      </c>
      <c r="E284" s="2064"/>
      <c r="F284" s="2268"/>
      <c r="G284" s="2268"/>
      <c r="H284" s="2041"/>
      <c r="I284" s="2005"/>
      <c r="J284" s="2010"/>
      <c r="K284" s="2005"/>
      <c r="L284" s="2004"/>
      <c r="M284" s="2010"/>
      <c r="N284" s="2005"/>
      <c r="O284" s="2052"/>
      <c r="P284" s="2004"/>
      <c r="Q284" s="2004"/>
    </row>
    <row r="285" spans="1:17" s="22" customFormat="1">
      <c r="A285" s="2876"/>
      <c r="B285" s="16" t="s">
        <v>12125</v>
      </c>
      <c r="C285" s="104" t="s">
        <v>18653</v>
      </c>
      <c r="D285" s="46">
        <v>-947500</v>
      </c>
      <c r="E285" s="2064"/>
      <c r="F285" s="2268"/>
      <c r="G285" s="2268"/>
      <c r="H285" s="2041"/>
      <c r="I285" s="2005"/>
      <c r="J285" s="2010"/>
      <c r="K285" s="2005"/>
      <c r="L285" s="2004"/>
      <c r="M285" s="2010"/>
      <c r="N285" s="2005"/>
      <c r="O285" s="2052"/>
      <c r="P285" s="2004"/>
      <c r="Q285" s="2004"/>
    </row>
    <row r="286" spans="1:17" s="22" customFormat="1">
      <c r="A286" s="2876"/>
      <c r="B286" s="16" t="s">
        <v>18342</v>
      </c>
      <c r="C286" s="104" t="s">
        <v>8143</v>
      </c>
      <c r="D286" s="46">
        <v>-2420000</v>
      </c>
      <c r="E286" s="2064" t="s">
        <v>18654</v>
      </c>
      <c r="F286" s="2268" t="s">
        <v>18655</v>
      </c>
      <c r="G286" s="2268"/>
      <c r="H286" s="2041"/>
      <c r="I286" s="2005"/>
      <c r="J286" s="2010"/>
      <c r="K286" s="2005"/>
      <c r="L286" s="2004"/>
      <c r="M286" s="2010"/>
      <c r="N286" s="2005"/>
      <c r="O286" s="2052"/>
      <c r="P286" s="2004"/>
      <c r="Q286" s="2004"/>
    </row>
    <row r="287" spans="1:17" s="22" customFormat="1">
      <c r="A287" s="2876"/>
      <c r="B287" s="16" t="s">
        <v>18342</v>
      </c>
      <c r="C287" s="104" t="s">
        <v>9492</v>
      </c>
      <c r="D287" s="46">
        <v>-2492000</v>
      </c>
      <c r="E287" s="2004" t="s">
        <v>18656</v>
      </c>
      <c r="F287" s="2268" t="s">
        <v>18657</v>
      </c>
      <c r="G287" s="2268"/>
      <c r="H287" s="2041"/>
      <c r="I287" s="2005"/>
      <c r="J287" s="2010"/>
      <c r="K287" s="2005"/>
      <c r="L287" s="2004"/>
      <c r="M287" s="2010"/>
      <c r="N287" s="2005"/>
      <c r="O287" s="2052"/>
      <c r="P287" s="2004"/>
      <c r="Q287" s="2004"/>
    </row>
    <row r="288" spans="1:17" s="22" customFormat="1">
      <c r="A288" s="2876"/>
      <c r="B288" s="16" t="s">
        <v>18342</v>
      </c>
      <c r="C288" s="104" t="s">
        <v>18658</v>
      </c>
      <c r="D288" s="46">
        <v>-1308000</v>
      </c>
      <c r="E288" s="2004" t="s">
        <v>18659</v>
      </c>
      <c r="F288" s="2268" t="s">
        <v>18660</v>
      </c>
      <c r="G288" s="2268"/>
      <c r="H288" s="2041"/>
      <c r="I288" s="2005"/>
      <c r="J288" s="2010"/>
      <c r="K288" s="2005"/>
      <c r="L288" s="2004"/>
      <c r="M288" s="2010"/>
      <c r="N288" s="2005"/>
      <c r="O288" s="2052"/>
      <c r="P288" s="2004"/>
      <c r="Q288" s="2004"/>
    </row>
    <row r="289" spans="1:17" s="22" customFormat="1">
      <c r="A289" s="2876"/>
      <c r="B289" s="16" t="s">
        <v>18342</v>
      </c>
      <c r="C289" s="104" t="s">
        <v>18658</v>
      </c>
      <c r="D289" s="46">
        <v>-1380000</v>
      </c>
      <c r="E289" s="2004" t="s">
        <v>18661</v>
      </c>
      <c r="F289" s="2268" t="s">
        <v>18662</v>
      </c>
      <c r="G289" s="2268"/>
      <c r="H289" s="2041"/>
      <c r="I289" s="2005"/>
      <c r="J289" s="2010"/>
      <c r="K289" s="2005"/>
      <c r="L289" s="2004"/>
      <c r="M289" s="2010"/>
      <c r="N289" s="2005"/>
      <c r="O289" s="2052"/>
      <c r="P289" s="2004"/>
      <c r="Q289" s="2004"/>
    </row>
    <row r="290" spans="1:17" s="22" customFormat="1">
      <c r="A290" s="2876"/>
      <c r="B290" s="16" t="s">
        <v>18342</v>
      </c>
      <c r="C290" s="104" t="s">
        <v>11590</v>
      </c>
      <c r="D290" s="46">
        <v>-3830000</v>
      </c>
      <c r="E290" s="2004" t="s">
        <v>18663</v>
      </c>
      <c r="F290" s="2268" t="s">
        <v>18335</v>
      </c>
      <c r="G290" s="2268"/>
      <c r="H290" s="2041"/>
      <c r="I290" s="2005"/>
      <c r="J290" s="2010"/>
      <c r="K290" s="2005"/>
      <c r="L290" s="2004"/>
      <c r="M290" s="2010"/>
      <c r="N290" s="2005"/>
      <c r="O290" s="2052"/>
      <c r="P290" s="2004"/>
      <c r="Q290" s="2004"/>
    </row>
    <row r="291" spans="1:17" s="22" customFormat="1">
      <c r="A291" s="2876"/>
      <c r="B291" s="16" t="s">
        <v>18342</v>
      </c>
      <c r="C291" s="104" t="s">
        <v>18664</v>
      </c>
      <c r="D291" s="46">
        <v>-1800000</v>
      </c>
      <c r="E291" s="2004" t="s">
        <v>18665</v>
      </c>
      <c r="F291" s="2268" t="s">
        <v>14725</v>
      </c>
      <c r="G291" s="2268"/>
      <c r="H291" s="2041"/>
      <c r="I291" s="2005"/>
      <c r="J291" s="2010"/>
      <c r="K291" s="2005"/>
      <c r="L291" s="2004"/>
      <c r="M291" s="2010"/>
      <c r="N291" s="2005"/>
      <c r="O291" s="2052"/>
      <c r="P291" s="2004"/>
      <c r="Q291" s="2004"/>
    </row>
    <row r="292" spans="1:17" s="22" customFormat="1">
      <c r="A292" s="2876"/>
      <c r="B292" s="16" t="s">
        <v>18342</v>
      </c>
      <c r="C292" s="104" t="s">
        <v>18666</v>
      </c>
      <c r="D292" s="46">
        <v>-2760000</v>
      </c>
      <c r="E292" s="2004" t="s">
        <v>18667</v>
      </c>
      <c r="F292" s="2268" t="s">
        <v>18668</v>
      </c>
      <c r="G292" s="2268"/>
      <c r="H292" s="2041"/>
      <c r="I292" s="2005"/>
      <c r="J292" s="2010"/>
      <c r="K292" s="2005"/>
      <c r="L292" s="2004"/>
      <c r="M292" s="2010"/>
      <c r="N292" s="2005"/>
      <c r="O292" s="2052"/>
      <c r="P292" s="2004"/>
      <c r="Q292" s="2004"/>
    </row>
    <row r="293" spans="1:17" s="22" customFormat="1">
      <c r="A293" s="2876"/>
      <c r="B293" s="16" t="s">
        <v>18342</v>
      </c>
      <c r="C293" s="104" t="s">
        <v>8145</v>
      </c>
      <c r="D293" s="46">
        <v>-1378000</v>
      </c>
      <c r="E293" s="2004" t="s">
        <v>18669</v>
      </c>
      <c r="F293" s="2268" t="s">
        <v>18670</v>
      </c>
      <c r="G293" s="2268"/>
      <c r="H293" s="2041"/>
      <c r="I293" s="2005"/>
      <c r="J293" s="2010"/>
      <c r="K293" s="2005"/>
      <c r="L293" s="2004"/>
      <c r="M293" s="2010"/>
      <c r="N293" s="2005"/>
      <c r="O293" s="2052"/>
      <c r="P293" s="2004"/>
      <c r="Q293" s="2004"/>
    </row>
    <row r="294" spans="1:17" s="22" customFormat="1">
      <c r="A294" s="2876"/>
      <c r="B294" s="16" t="s">
        <v>18342</v>
      </c>
      <c r="C294" s="104" t="s">
        <v>8145</v>
      </c>
      <c r="D294" s="46">
        <v>-4149000</v>
      </c>
      <c r="E294" s="2004" t="s">
        <v>18671</v>
      </c>
      <c r="F294" s="2268" t="s">
        <v>18672</v>
      </c>
      <c r="G294" s="2268"/>
      <c r="H294" s="2041"/>
      <c r="I294" s="2005"/>
      <c r="J294" s="2010"/>
      <c r="K294" s="2005"/>
      <c r="L294" s="2004"/>
      <c r="M294" s="2010"/>
      <c r="N294" s="2005"/>
      <c r="O294" s="2052"/>
      <c r="P294" s="2004"/>
      <c r="Q294" s="2004"/>
    </row>
    <row r="295" spans="1:17" s="22" customFormat="1">
      <c r="A295" s="2876"/>
      <c r="B295" s="16" t="s">
        <v>18342</v>
      </c>
      <c r="C295" s="104" t="s">
        <v>18673</v>
      </c>
      <c r="D295" s="46">
        <v>-2480000</v>
      </c>
      <c r="E295" s="2004" t="s">
        <v>18674</v>
      </c>
      <c r="F295" s="2268" t="s">
        <v>18675</v>
      </c>
      <c r="G295" s="2268"/>
      <c r="H295" s="2041"/>
      <c r="I295" s="2005"/>
      <c r="J295" s="2010"/>
      <c r="K295" s="2005"/>
      <c r="L295" s="2004"/>
      <c r="M295" s="2010"/>
      <c r="N295" s="2005"/>
      <c r="O295" s="2052"/>
      <c r="P295" s="2004"/>
      <c r="Q295" s="2004"/>
    </row>
    <row r="296" spans="1:17" s="22" customFormat="1">
      <c r="A296" s="2876"/>
      <c r="B296" s="16" t="s">
        <v>18342</v>
      </c>
      <c r="C296" s="104" t="s">
        <v>14122</v>
      </c>
      <c r="D296" s="46">
        <v>-3140000</v>
      </c>
      <c r="E296" s="2004" t="s">
        <v>18676</v>
      </c>
      <c r="F296" s="2268" t="s">
        <v>18677</v>
      </c>
      <c r="G296" s="2268"/>
      <c r="H296" s="2041"/>
      <c r="I296" s="2005"/>
      <c r="J296" s="2010"/>
      <c r="K296" s="2005"/>
      <c r="L296" s="2004"/>
      <c r="M296" s="2010"/>
      <c r="N296" s="2005"/>
      <c r="O296" s="2052"/>
      <c r="P296" s="2004"/>
      <c r="Q296" s="2004"/>
    </row>
    <row r="297" spans="1:17" s="22" customFormat="1">
      <c r="A297" s="2876"/>
      <c r="B297" s="16" t="s">
        <v>18342</v>
      </c>
      <c r="C297" s="104" t="s">
        <v>17799</v>
      </c>
      <c r="D297" s="46">
        <v>-3160000</v>
      </c>
      <c r="E297" s="2004" t="s">
        <v>18678</v>
      </c>
      <c r="F297" s="2268" t="s">
        <v>18679</v>
      </c>
      <c r="G297" s="2268"/>
      <c r="H297" s="2041"/>
      <c r="I297" s="2005"/>
      <c r="J297" s="2010"/>
      <c r="K297" s="2005"/>
      <c r="L297" s="2004"/>
      <c r="M297" s="2010"/>
      <c r="N297" s="2005"/>
      <c r="O297" s="2052"/>
      <c r="P297" s="2004"/>
      <c r="Q297" s="2004"/>
    </row>
    <row r="298" spans="1:17" s="22" customFormat="1">
      <c r="A298" s="2876"/>
      <c r="B298" s="16" t="s">
        <v>18342</v>
      </c>
      <c r="C298" s="104" t="s">
        <v>14114</v>
      </c>
      <c r="D298" s="46">
        <v>-2000000</v>
      </c>
      <c r="E298" s="2004" t="s">
        <v>18680</v>
      </c>
      <c r="F298" s="2268" t="s">
        <v>18681</v>
      </c>
      <c r="G298" s="2268"/>
      <c r="H298" s="2041"/>
      <c r="I298" s="2005"/>
      <c r="J298" s="2010"/>
      <c r="K298" s="2005"/>
      <c r="L298" s="2004"/>
      <c r="M298" s="2010"/>
      <c r="N298" s="2005"/>
      <c r="O298" s="2052"/>
      <c r="P298" s="2004"/>
      <c r="Q298" s="2004"/>
    </row>
    <row r="299" spans="1:17" s="22" customFormat="1">
      <c r="A299" s="2876"/>
      <c r="B299" s="16" t="s">
        <v>18342</v>
      </c>
      <c r="C299" s="104" t="s">
        <v>14131</v>
      </c>
      <c r="D299" s="46">
        <v>-2875000</v>
      </c>
      <c r="E299" s="2004" t="s">
        <v>18682</v>
      </c>
      <c r="F299" s="2268" t="s">
        <v>18683</v>
      </c>
      <c r="G299" s="2268"/>
      <c r="H299" s="2041"/>
      <c r="I299" s="2005"/>
      <c r="J299" s="2010"/>
      <c r="K299" s="2005"/>
      <c r="L299" s="2004"/>
      <c r="M299" s="2010"/>
      <c r="N299" s="2005"/>
      <c r="O299" s="2052"/>
      <c r="P299" s="2004"/>
      <c r="Q299" s="2004"/>
    </row>
    <row r="300" spans="1:17" s="22" customFormat="1">
      <c r="A300" s="2876"/>
      <c r="B300" s="16" t="s">
        <v>18342</v>
      </c>
      <c r="C300" s="104" t="s">
        <v>17831</v>
      </c>
      <c r="D300" s="46">
        <v>-1090000</v>
      </c>
      <c r="E300" s="2004" t="s">
        <v>18684</v>
      </c>
      <c r="F300" s="2268" t="s">
        <v>18685</v>
      </c>
      <c r="G300" s="2268"/>
      <c r="H300" s="2041"/>
      <c r="I300" s="2005"/>
      <c r="J300" s="2010"/>
      <c r="K300" s="2005"/>
      <c r="L300" s="2004"/>
      <c r="M300" s="2010"/>
      <c r="N300" s="2005"/>
      <c r="O300" s="2052"/>
      <c r="P300" s="2004"/>
      <c r="Q300" s="2004"/>
    </row>
    <row r="301" spans="1:17" s="22" customFormat="1">
      <c r="A301" s="2876"/>
      <c r="B301" s="16" t="s">
        <v>18342</v>
      </c>
      <c r="C301" s="104" t="s">
        <v>17017</v>
      </c>
      <c r="D301" s="46">
        <v>-2163000</v>
      </c>
      <c r="E301" s="2169" t="s">
        <v>18686</v>
      </c>
      <c r="F301" s="2268" t="s">
        <v>18687</v>
      </c>
      <c r="G301" s="2268"/>
      <c r="H301" s="2041"/>
      <c r="I301" s="2005"/>
      <c r="J301" s="2010"/>
      <c r="K301" s="2005"/>
      <c r="L301" s="2004"/>
      <c r="M301" s="2010"/>
      <c r="N301" s="2005"/>
      <c r="O301" s="2052"/>
      <c r="P301" s="2004"/>
      <c r="Q301" s="2004"/>
    </row>
    <row r="302" spans="1:17" s="22" customFormat="1">
      <c r="A302" s="2876"/>
      <c r="B302" s="16"/>
      <c r="C302" s="104"/>
      <c r="D302" s="46"/>
      <c r="E302" s="2004"/>
      <c r="F302" s="2268"/>
      <c r="G302" s="2268"/>
      <c r="H302" s="2041"/>
      <c r="I302" s="2005"/>
      <c r="J302" s="2010"/>
      <c r="K302" s="2005"/>
      <c r="L302" s="2004"/>
      <c r="M302" s="2010"/>
      <c r="N302" s="2005"/>
      <c r="O302" s="2052"/>
      <c r="P302" s="2004"/>
      <c r="Q302" s="2004"/>
    </row>
    <row r="303" spans="1:17" s="22" customFormat="1">
      <c r="A303" s="2876"/>
      <c r="B303" s="16"/>
      <c r="C303" s="17"/>
      <c r="D303" s="46"/>
      <c r="E303" s="2064"/>
      <c r="F303" s="2268"/>
      <c r="G303" s="2268"/>
      <c r="H303" s="2041"/>
      <c r="I303" s="2005"/>
      <c r="J303" s="2010"/>
      <c r="K303" s="2005"/>
      <c r="L303" s="2004"/>
      <c r="M303" s="2010"/>
      <c r="N303" s="2005"/>
      <c r="O303" s="2052"/>
      <c r="P303" s="2004"/>
      <c r="Q303" s="2004"/>
    </row>
    <row r="304" spans="1:17" s="25" customFormat="1">
      <c r="A304" s="249" t="s">
        <v>1619</v>
      </c>
      <c r="B304" s="2007"/>
      <c r="C304" s="2007"/>
      <c r="D304" s="117">
        <f>SUM(D3:D303)</f>
        <v>0</v>
      </c>
      <c r="E304" s="2007"/>
      <c r="F304" s="2050"/>
      <c r="G304" s="2050"/>
      <c r="H304" s="2041"/>
      <c r="I304" s="2005"/>
      <c r="J304" s="2010"/>
      <c r="K304" s="2005"/>
      <c r="L304" s="2004"/>
      <c r="M304" s="2010"/>
      <c r="N304" s="2005"/>
      <c r="O304" s="2052"/>
      <c r="P304" s="2004"/>
      <c r="Q304" s="2004"/>
    </row>
    <row r="309" spans="1:3" ht="13.5" thickBot="1">
      <c r="A309" s="2005"/>
      <c r="B309" s="2004"/>
      <c r="C309" s="2004"/>
    </row>
    <row r="310" spans="1:3" ht="15.75" thickBot="1">
      <c r="A310" s="2887" t="s">
        <v>682</v>
      </c>
      <c r="B310" s="2888"/>
      <c r="C310" s="706" t="s">
        <v>18343</v>
      </c>
    </row>
    <row r="311" spans="1:3" ht="15.75" thickBot="1">
      <c r="A311" s="707" t="s">
        <v>684</v>
      </c>
      <c r="B311" s="1721"/>
      <c r="C311" s="706" t="s">
        <v>18344</v>
      </c>
    </row>
    <row r="312" spans="1:3" ht="15.75" thickBot="1">
      <c r="A312" s="2887" t="s">
        <v>685</v>
      </c>
      <c r="B312" s="2888"/>
      <c r="C312" s="706" t="s">
        <v>18344</v>
      </c>
    </row>
    <row r="313" spans="1:3" ht="45.75" thickBot="1">
      <c r="A313" s="2887" t="s">
        <v>686</v>
      </c>
      <c r="B313" s="2888"/>
      <c r="C313" s="705" t="s">
        <v>18345</v>
      </c>
    </row>
    <row r="314" spans="1:3" ht="15.75" thickBot="1">
      <c r="A314" s="2887" t="s">
        <v>688</v>
      </c>
      <c r="B314" s="2888"/>
      <c r="C314" s="706" t="s">
        <v>14733</v>
      </c>
    </row>
    <row r="315" spans="1:3" ht="15.75" thickBot="1">
      <c r="A315" s="2887" t="s">
        <v>690</v>
      </c>
      <c r="B315" s="2888"/>
      <c r="C315" s="706" t="s">
        <v>11634</v>
      </c>
    </row>
    <row r="316" spans="1:3" ht="15.75" thickBot="1">
      <c r="A316" s="2887" t="s">
        <v>692</v>
      </c>
      <c r="B316" s="2888"/>
      <c r="C316" s="706" t="s">
        <v>4214</v>
      </c>
    </row>
    <row r="317" spans="1:3" ht="15.75" thickBot="1">
      <c r="A317" s="2883" t="s">
        <v>693</v>
      </c>
      <c r="B317" s="2884"/>
      <c r="C317" s="705" t="s">
        <v>694</v>
      </c>
    </row>
    <row r="318" spans="1:3" ht="15.75" thickBot="1">
      <c r="A318" s="2883" t="s">
        <v>695</v>
      </c>
      <c r="B318" s="2884"/>
      <c r="C318" s="714" t="s">
        <v>9427</v>
      </c>
    </row>
    <row r="319" spans="1:3" ht="15.75" thickBot="1">
      <c r="A319" s="2883" t="s">
        <v>697</v>
      </c>
      <c r="B319" s="2884"/>
      <c r="C319" s="705">
        <v>94777306985</v>
      </c>
    </row>
    <row r="320" spans="1:3" ht="15.75" thickBot="1">
      <c r="A320" s="2883" t="s">
        <v>699</v>
      </c>
      <c r="B320" s="2884"/>
      <c r="C320" s="705" t="s">
        <v>14735</v>
      </c>
    </row>
    <row r="321" spans="1:3" ht="60.75" thickBot="1">
      <c r="A321" s="2885" t="s">
        <v>700</v>
      </c>
      <c r="B321" s="2886"/>
      <c r="C321" s="716" t="s">
        <v>18346</v>
      </c>
    </row>
    <row r="322" spans="1:3" ht="15.75" thickBot="1">
      <c r="A322" s="2883" t="s">
        <v>702</v>
      </c>
      <c r="B322" s="2884"/>
      <c r="C322" s="705" t="s">
        <v>760</v>
      </c>
    </row>
    <row r="323" spans="1:3" ht="15.75" thickBot="1">
      <c r="A323" s="2883" t="s">
        <v>704</v>
      </c>
      <c r="B323" s="2884"/>
      <c r="C323" s="709" t="s">
        <v>705</v>
      </c>
    </row>
    <row r="324" spans="1:3" ht="45.75" thickBot="1">
      <c r="A324" s="2885" t="s">
        <v>706</v>
      </c>
      <c r="B324" s="2886"/>
      <c r="C324" s="705" t="s">
        <v>18347</v>
      </c>
    </row>
  </sheetData>
  <mergeCells count="15">
    <mergeCell ref="A315:B315"/>
    <mergeCell ref="A316:B316"/>
    <mergeCell ref="A317:B317"/>
    <mergeCell ref="A318:B318"/>
    <mergeCell ref="A324:B324"/>
    <mergeCell ref="A319:B319"/>
    <mergeCell ref="A320:B320"/>
    <mergeCell ref="A321:B321"/>
    <mergeCell ref="A322:B322"/>
    <mergeCell ref="A323:B323"/>
    <mergeCell ref="N1:P1"/>
    <mergeCell ref="A310:B310"/>
    <mergeCell ref="A312:B312"/>
    <mergeCell ref="A313:B313"/>
    <mergeCell ref="A314:B314"/>
  </mergeCells>
  <phoneticPr fontId="124"/>
  <pageMargins left="0.7" right="0.7" top="0.75" bottom="0.75" header="0.3" footer="0.3"/>
  <pageSetup paperSize="9" orientation="portrait" horizontalDpi="300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2">
    <tabColor theme="0" tint="-0.499984740745262"/>
  </sheetPr>
  <dimension ref="A1:Q50"/>
  <sheetViews>
    <sheetView zoomScaleNormal="100" workbookViewId="0">
      <pane xSplit="4" ySplit="2" topLeftCell="E24" activePane="bottomRight" state="frozen"/>
      <selection pane="topRight" activeCell="A46" sqref="A46:B46"/>
      <selection pane="bottomLeft" activeCell="A46" sqref="A46:B46"/>
      <selection pane="bottomRight" activeCell="C55" sqref="C55"/>
    </sheetView>
  </sheetViews>
  <sheetFormatPr defaultColWidth="9" defaultRowHeight="12.75"/>
  <cols>
    <col min="1" max="1" width="12.140625" style="22" customWidth="1"/>
    <col min="2" max="2" width="27.42578125" style="23" customWidth="1"/>
    <col min="3" max="3" width="23.42578125" style="23" customWidth="1"/>
    <col min="4" max="4" width="13" style="37" customWidth="1"/>
    <col min="5" max="5" width="12.28515625" style="25" customWidth="1"/>
    <col min="6" max="6" width="13" style="527" customWidth="1"/>
    <col min="7" max="7" width="12.28515625" style="527" customWidth="1"/>
    <col min="8" max="8" width="11" style="87" customWidth="1"/>
    <col min="9" max="9" width="8.7109375" style="22" customWidth="1"/>
    <col min="10" max="10" width="11" style="26" customWidth="1"/>
    <col min="11" max="11" width="13.42578125" style="22" customWidth="1"/>
    <col min="12" max="12" width="16.42578125" style="23" customWidth="1"/>
    <col min="13" max="13" width="9.42578125" style="26" customWidth="1"/>
    <col min="14" max="14" width="9.7109375" style="22" customWidth="1"/>
    <col min="15" max="15" width="10.85546875" style="86" customWidth="1"/>
    <col min="16" max="16" width="9.28515625" style="23" customWidth="1"/>
    <col min="17" max="17" width="19.7109375" style="23" customWidth="1"/>
    <col min="18" max="16384" width="9" style="23"/>
  </cols>
  <sheetData>
    <row r="1" spans="1:17">
      <c r="A1" s="3"/>
      <c r="B1" s="2876" t="s">
        <v>9</v>
      </c>
      <c r="C1" s="1"/>
      <c r="D1" s="209" t="s">
        <v>11600</v>
      </c>
      <c r="E1" s="209" t="s">
        <v>1594</v>
      </c>
      <c r="F1" s="209"/>
      <c r="G1" s="209"/>
      <c r="H1" s="503" t="s">
        <v>1595</v>
      </c>
      <c r="I1" s="2876"/>
      <c r="J1" s="1" t="s">
        <v>1595</v>
      </c>
      <c r="K1" s="1"/>
      <c r="L1" s="1"/>
      <c r="M1" s="27"/>
      <c r="N1" s="2893" t="s">
        <v>4216</v>
      </c>
      <c r="O1" s="2893"/>
      <c r="P1" s="2893"/>
      <c r="Q1" s="1"/>
    </row>
    <row r="2" spans="1:17" s="22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85" t="s">
        <v>11607</v>
      </c>
      <c r="G2" s="585" t="s">
        <v>11608</v>
      </c>
      <c r="H2" s="98" t="s">
        <v>944</v>
      </c>
      <c r="I2" s="5" t="s">
        <v>1599</v>
      </c>
      <c r="J2" s="11" t="s">
        <v>3112</v>
      </c>
      <c r="K2" s="5" t="s">
        <v>1600</v>
      </c>
      <c r="L2" s="5" t="s">
        <v>11638</v>
      </c>
      <c r="M2" s="11" t="s">
        <v>1601</v>
      </c>
      <c r="N2" s="5" t="s">
        <v>1602</v>
      </c>
      <c r="O2" s="11" t="s">
        <v>3112</v>
      </c>
      <c r="P2" s="6" t="s">
        <v>18</v>
      </c>
      <c r="Q2" s="5" t="s">
        <v>949</v>
      </c>
    </row>
    <row r="3" spans="1:17" s="22" customFormat="1">
      <c r="A3" s="3"/>
      <c r="B3" s="7"/>
      <c r="C3" s="2876"/>
      <c r="D3" s="50"/>
      <c r="E3" s="47"/>
      <c r="F3" s="591"/>
      <c r="G3" s="591"/>
      <c r="H3" s="93"/>
      <c r="I3" s="2876"/>
      <c r="J3" s="48"/>
      <c r="K3" s="2876"/>
      <c r="L3" s="2876"/>
      <c r="M3" s="48"/>
      <c r="N3" s="2876"/>
      <c r="O3" s="48"/>
      <c r="P3" s="49"/>
      <c r="Q3" s="2876"/>
    </row>
    <row r="4" spans="1:17" s="22" customFormat="1">
      <c r="A4" s="2876"/>
      <c r="B4" s="245" t="s">
        <v>2187</v>
      </c>
      <c r="C4" s="2876"/>
      <c r="D4" s="50">
        <v>0</v>
      </c>
      <c r="E4" s="47"/>
      <c r="F4" s="591"/>
      <c r="G4" s="591"/>
      <c r="H4" s="93"/>
      <c r="I4" s="2876"/>
      <c r="J4" s="48"/>
      <c r="K4" s="2876"/>
      <c r="L4" s="2876"/>
      <c r="M4" s="48"/>
      <c r="N4" s="2876"/>
      <c r="O4" s="48"/>
      <c r="P4" s="49"/>
      <c r="Q4" s="2876"/>
    </row>
    <row r="5" spans="1:17" s="22" customFormat="1">
      <c r="A5" s="2876"/>
      <c r="B5" s="7"/>
      <c r="C5" s="2876"/>
      <c r="D5" s="50"/>
      <c r="E5" s="47"/>
      <c r="F5" s="591"/>
      <c r="G5" s="591"/>
      <c r="H5" s="93"/>
      <c r="I5" s="2876"/>
      <c r="J5" s="48"/>
      <c r="K5" s="2876"/>
      <c r="L5" s="2876"/>
      <c r="M5" s="48"/>
      <c r="N5" s="2876"/>
      <c r="O5" s="48"/>
      <c r="P5" s="49"/>
      <c r="Q5" s="2876"/>
    </row>
    <row r="6" spans="1:17">
      <c r="A6" s="216"/>
      <c r="B6" s="244"/>
      <c r="C6" s="506"/>
      <c r="D6" s="58"/>
      <c r="E6" s="2007"/>
      <c r="F6" s="2004"/>
      <c r="G6" s="2265"/>
      <c r="H6" s="2008"/>
      <c r="I6" s="2005"/>
      <c r="J6" s="2010"/>
      <c r="K6" s="2005"/>
      <c r="L6" s="2004"/>
      <c r="M6" s="2010"/>
      <c r="N6" s="2005"/>
      <c r="O6" s="2052"/>
      <c r="P6" s="2004"/>
      <c r="Q6" s="2004"/>
    </row>
    <row r="7" spans="1:17">
      <c r="A7" s="216"/>
      <c r="B7" s="244"/>
      <c r="C7" s="506"/>
      <c r="D7" s="58"/>
      <c r="E7" s="2007"/>
      <c r="F7" s="2004"/>
      <c r="G7" s="2265"/>
      <c r="H7" s="2008"/>
      <c r="I7" s="2005"/>
      <c r="J7" s="2010"/>
      <c r="K7" s="2005"/>
      <c r="L7" s="2004"/>
      <c r="M7" s="2010"/>
      <c r="N7" s="2005"/>
      <c r="O7" s="2052"/>
      <c r="P7" s="2004"/>
      <c r="Q7" s="2004"/>
    </row>
    <row r="8" spans="1:17">
      <c r="A8" s="216"/>
      <c r="B8" s="244"/>
      <c r="C8" s="506"/>
      <c r="D8" s="58"/>
      <c r="E8" s="2007"/>
      <c r="F8" s="2004"/>
      <c r="G8" s="2265"/>
      <c r="H8" s="2008"/>
      <c r="I8" s="2005"/>
      <c r="J8" s="2010"/>
      <c r="K8" s="2005"/>
      <c r="L8" s="2004"/>
      <c r="M8" s="2010"/>
      <c r="N8" s="2005"/>
      <c r="O8" s="2052"/>
      <c r="P8" s="2004"/>
      <c r="Q8" s="2004"/>
    </row>
    <row r="9" spans="1:17">
      <c r="A9" s="216"/>
      <c r="B9" s="244"/>
      <c r="C9" s="506"/>
      <c r="D9" s="58"/>
      <c r="E9" s="2007"/>
      <c r="F9" s="2004"/>
      <c r="G9" s="2265"/>
      <c r="H9" s="2008"/>
      <c r="I9" s="2005"/>
      <c r="J9" s="2010"/>
      <c r="K9" s="2005"/>
      <c r="L9" s="2004"/>
      <c r="M9" s="2010"/>
      <c r="N9" s="2005"/>
      <c r="O9" s="2052"/>
      <c r="P9" s="2004"/>
      <c r="Q9" s="2004"/>
    </row>
    <row r="10" spans="1:17">
      <c r="A10" s="216"/>
      <c r="B10" s="244"/>
      <c r="C10" s="506"/>
      <c r="D10" s="58"/>
      <c r="E10" s="2007"/>
      <c r="F10" s="2004"/>
      <c r="G10" s="2265"/>
      <c r="H10" s="2008"/>
      <c r="I10" s="2005"/>
      <c r="J10" s="2010"/>
      <c r="K10" s="2005"/>
      <c r="L10" s="2004"/>
      <c r="M10" s="2010"/>
      <c r="N10" s="2005"/>
      <c r="O10" s="2052"/>
      <c r="P10" s="2004"/>
      <c r="Q10" s="2004"/>
    </row>
    <row r="11" spans="1:17">
      <c r="A11" s="216"/>
      <c r="B11" s="244"/>
      <c r="C11" s="506"/>
      <c r="D11" s="58"/>
      <c r="E11" s="2007"/>
      <c r="F11" s="2004"/>
      <c r="G11" s="2265"/>
      <c r="H11" s="2008"/>
      <c r="I11" s="2005"/>
      <c r="J11" s="2010"/>
      <c r="K11" s="2005"/>
      <c r="L11" s="2004"/>
      <c r="M11" s="2010"/>
      <c r="N11" s="2005"/>
      <c r="O11" s="2052"/>
      <c r="P11" s="2004"/>
      <c r="Q11" s="2004"/>
    </row>
    <row r="12" spans="1:17">
      <c r="A12" s="216"/>
      <c r="B12" s="244"/>
      <c r="C12" s="506"/>
      <c r="D12" s="58"/>
      <c r="E12" s="2007"/>
      <c r="F12" s="2004"/>
      <c r="G12" s="2265"/>
      <c r="H12" s="2008"/>
      <c r="I12" s="2005"/>
      <c r="J12" s="2010"/>
      <c r="K12" s="2005"/>
      <c r="L12" s="2004"/>
      <c r="M12" s="2010"/>
      <c r="N12" s="2005"/>
      <c r="O12" s="2052"/>
      <c r="P12" s="2004"/>
      <c r="Q12" s="2004"/>
    </row>
    <row r="13" spans="1:17">
      <c r="A13" s="216"/>
      <c r="B13" s="244"/>
      <c r="C13" s="506"/>
      <c r="D13" s="58"/>
      <c r="E13" s="2007"/>
      <c r="F13" s="2004"/>
      <c r="G13" s="2265"/>
      <c r="H13" s="2008"/>
      <c r="I13" s="2005"/>
      <c r="J13" s="2010"/>
      <c r="K13" s="2005"/>
      <c r="L13" s="2004"/>
      <c r="M13" s="2010"/>
      <c r="N13" s="2005"/>
      <c r="O13" s="2052"/>
      <c r="P13" s="2004"/>
      <c r="Q13" s="2004"/>
    </row>
    <row r="14" spans="1:17">
      <c r="A14" s="216"/>
      <c r="B14" s="244"/>
      <c r="C14" s="506"/>
      <c r="D14" s="58"/>
      <c r="E14" s="2007"/>
      <c r="F14" s="2004"/>
      <c r="G14" s="2265"/>
      <c r="H14" s="2008"/>
      <c r="I14" s="2005"/>
      <c r="J14" s="2010"/>
      <c r="K14" s="2005"/>
      <c r="L14" s="2004"/>
      <c r="M14" s="2010"/>
      <c r="N14" s="2005"/>
      <c r="O14" s="2052"/>
      <c r="P14" s="2004"/>
      <c r="Q14" s="2004"/>
    </row>
    <row r="15" spans="1:17">
      <c r="A15" s="216"/>
      <c r="B15" s="244"/>
      <c r="C15" s="506"/>
      <c r="D15" s="58"/>
      <c r="E15" s="2007"/>
      <c r="F15" s="2004"/>
      <c r="G15" s="2265"/>
      <c r="H15" s="2008"/>
      <c r="I15" s="2005"/>
      <c r="J15" s="2010"/>
      <c r="K15" s="2005"/>
      <c r="L15" s="2004"/>
      <c r="M15" s="2010"/>
      <c r="N15" s="2005"/>
      <c r="O15" s="2052"/>
      <c r="P15" s="2004"/>
      <c r="Q15" s="2004"/>
    </row>
    <row r="16" spans="1:17">
      <c r="A16" s="216"/>
      <c r="B16" s="244"/>
      <c r="C16" s="506"/>
      <c r="D16" s="58"/>
      <c r="E16" s="2007"/>
      <c r="F16" s="2004"/>
      <c r="G16" s="2265"/>
      <c r="H16" s="2008"/>
      <c r="I16" s="2005"/>
      <c r="J16" s="2010"/>
      <c r="K16" s="2005"/>
      <c r="L16" s="2004"/>
      <c r="M16" s="2010"/>
      <c r="N16" s="2005"/>
      <c r="O16" s="2052"/>
      <c r="P16" s="2004"/>
      <c r="Q16" s="2004"/>
    </row>
    <row r="17" spans="1:17">
      <c r="A17" s="216"/>
      <c r="B17" s="244"/>
      <c r="C17" s="506"/>
      <c r="D17" s="58"/>
      <c r="E17" s="2007"/>
      <c r="F17" s="2004"/>
      <c r="G17" s="2265"/>
      <c r="H17" s="2008"/>
      <c r="I17" s="2005"/>
      <c r="J17" s="2010"/>
      <c r="K17" s="2005"/>
      <c r="L17" s="2004"/>
      <c r="M17" s="2010"/>
      <c r="N17" s="2005"/>
      <c r="O17" s="2052"/>
      <c r="P17" s="2004"/>
      <c r="Q17" s="2004"/>
    </row>
    <row r="18" spans="1:17">
      <c r="A18" s="216"/>
      <c r="B18" s="244"/>
      <c r="C18" s="506"/>
      <c r="D18" s="58"/>
      <c r="E18" s="2007"/>
      <c r="F18" s="2004"/>
      <c r="G18" s="2265"/>
      <c r="H18" s="2008"/>
      <c r="I18" s="2005"/>
      <c r="J18" s="2010"/>
      <c r="K18" s="2005"/>
      <c r="L18" s="2004"/>
      <c r="M18" s="2010"/>
      <c r="N18" s="2005"/>
      <c r="O18" s="2052"/>
      <c r="P18" s="2004"/>
      <c r="Q18" s="2004"/>
    </row>
    <row r="19" spans="1:17">
      <c r="A19" s="216"/>
      <c r="B19" s="244"/>
      <c r="C19" s="506"/>
      <c r="D19" s="58"/>
      <c r="E19" s="2007"/>
      <c r="F19" s="2004"/>
      <c r="G19" s="2265"/>
      <c r="H19" s="2008"/>
      <c r="I19" s="2005"/>
      <c r="J19" s="2010"/>
      <c r="K19" s="2005"/>
      <c r="L19" s="2004"/>
      <c r="M19" s="2010"/>
      <c r="N19" s="2005"/>
      <c r="O19" s="2052"/>
      <c r="P19" s="2004"/>
      <c r="Q19" s="2004"/>
    </row>
    <row r="20" spans="1:17">
      <c r="A20" s="216"/>
      <c r="B20" s="244"/>
      <c r="C20" s="506"/>
      <c r="D20" s="58"/>
      <c r="E20" s="2007"/>
      <c r="F20" s="2004"/>
      <c r="G20" s="2265"/>
      <c r="H20" s="2008"/>
      <c r="I20" s="2005"/>
      <c r="J20" s="2010"/>
      <c r="K20" s="2005"/>
      <c r="L20" s="2004"/>
      <c r="M20" s="2010"/>
      <c r="N20" s="2005"/>
      <c r="O20" s="2052"/>
      <c r="P20" s="2004"/>
      <c r="Q20" s="2004"/>
    </row>
    <row r="21" spans="1:17">
      <c r="A21" s="119"/>
      <c r="B21" s="675"/>
      <c r="C21" s="683"/>
      <c r="D21" s="58"/>
      <c r="E21" s="2007"/>
      <c r="F21" s="2050"/>
      <c r="G21" s="2050"/>
      <c r="H21" s="2008"/>
      <c r="I21" s="2005"/>
      <c r="J21" s="2010"/>
      <c r="K21" s="2005"/>
      <c r="L21" s="2004"/>
      <c r="M21" s="2010"/>
      <c r="N21" s="2005"/>
      <c r="O21" s="2052"/>
      <c r="P21" s="2004"/>
      <c r="Q21" s="2004"/>
    </row>
    <row r="22" spans="1:17" ht="13.5" thickBot="1">
      <c r="A22" s="2005"/>
      <c r="B22" s="2004"/>
      <c r="C22" s="2004"/>
      <c r="D22" s="2083"/>
      <c r="E22" s="2007"/>
      <c r="F22" s="2050"/>
      <c r="G22" s="2050"/>
      <c r="H22" s="2008"/>
      <c r="I22" s="2005"/>
      <c r="J22" s="2010"/>
      <c r="K22" s="2005"/>
      <c r="L22" s="2004"/>
      <c r="M22" s="2010"/>
      <c r="N22" s="2005"/>
      <c r="O22" s="2052"/>
      <c r="P22" s="2004"/>
      <c r="Q22" s="2004"/>
    </row>
    <row r="23" spans="1:17" s="739" customFormat="1" ht="13.5" thickBot="1">
      <c r="A23" s="736" t="s">
        <v>11804</v>
      </c>
      <c r="B23" s="737"/>
      <c r="C23" s="738"/>
      <c r="D23" s="740" t="s">
        <v>18688</v>
      </c>
      <c r="E23" s="2349"/>
      <c r="F23" s="741" t="s">
        <v>18689</v>
      </c>
      <c r="G23" s="741" t="s">
        <v>9467</v>
      </c>
      <c r="H23" s="2350"/>
      <c r="I23" s="2351"/>
      <c r="J23" s="2352"/>
      <c r="K23" s="2351"/>
      <c r="L23" s="2353"/>
      <c r="M23" s="2352"/>
      <c r="N23" s="2351"/>
      <c r="O23" s="2354"/>
      <c r="P23" s="2353"/>
      <c r="Q23" s="2353"/>
    </row>
    <row r="24" spans="1:17" s="22" customFormat="1">
      <c r="A24" s="80"/>
      <c r="B24" s="16"/>
      <c r="C24" s="17"/>
      <c r="D24" s="46"/>
      <c r="E24" s="2007"/>
      <c r="F24" s="2050"/>
      <c r="G24" s="2050"/>
      <c r="H24" s="2041"/>
      <c r="I24" s="2005"/>
      <c r="J24" s="2010"/>
      <c r="K24" s="2005"/>
      <c r="L24" s="2004"/>
      <c r="M24" s="2010"/>
      <c r="N24" s="2005"/>
      <c r="O24" s="2052"/>
      <c r="P24" s="2004"/>
      <c r="Q24" s="2004"/>
    </row>
    <row r="25" spans="1:17" s="22" customFormat="1">
      <c r="A25" s="2876"/>
      <c r="B25" s="16" t="s">
        <v>18690</v>
      </c>
      <c r="C25" s="104"/>
      <c r="D25" s="46"/>
      <c r="E25" s="2004"/>
      <c r="F25" s="67"/>
      <c r="G25" s="2268"/>
      <c r="H25" s="2041"/>
      <c r="I25" s="2005"/>
      <c r="J25" s="2010"/>
      <c r="K25" s="2005"/>
      <c r="L25" s="2004"/>
      <c r="M25" s="2010"/>
      <c r="N25" s="2005"/>
      <c r="O25" s="2052"/>
      <c r="P25" s="2004"/>
      <c r="Q25" s="2004"/>
    </row>
    <row r="26" spans="1:17" s="22" customFormat="1">
      <c r="A26" s="2876"/>
      <c r="B26" s="16"/>
      <c r="C26" s="104"/>
      <c r="D26" s="46"/>
      <c r="E26" s="2004"/>
      <c r="F26" s="67"/>
      <c r="G26" s="67"/>
      <c r="H26" s="2041"/>
      <c r="I26" s="2005"/>
      <c r="J26" s="2010"/>
      <c r="K26" s="2005"/>
      <c r="L26" s="2004"/>
      <c r="M26" s="2010"/>
      <c r="N26" s="2005"/>
      <c r="O26" s="2052"/>
      <c r="P26" s="2004"/>
      <c r="Q26" s="2004"/>
    </row>
    <row r="27" spans="1:17" s="22" customFormat="1">
      <c r="A27" s="2876"/>
      <c r="B27" s="16"/>
      <c r="C27" s="104"/>
      <c r="D27" s="46"/>
      <c r="E27" s="2064"/>
      <c r="F27" s="2268"/>
      <c r="G27" s="2268"/>
      <c r="H27" s="2041"/>
      <c r="I27" s="2005"/>
      <c r="J27" s="2010"/>
      <c r="K27" s="2005"/>
      <c r="L27" s="2004"/>
      <c r="M27" s="2010"/>
      <c r="N27" s="2005"/>
      <c r="O27" s="2052"/>
      <c r="P27" s="2004"/>
      <c r="Q27" s="2004"/>
    </row>
    <row r="28" spans="1:17" s="22" customFormat="1">
      <c r="A28" s="2005"/>
      <c r="B28" s="16"/>
      <c r="C28" s="17"/>
      <c r="D28" s="46"/>
      <c r="E28" s="2064"/>
      <c r="F28" s="734"/>
      <c r="G28" s="2268"/>
      <c r="H28" s="2041"/>
      <c r="I28" s="2005"/>
      <c r="J28" s="2010"/>
      <c r="K28" s="2005"/>
      <c r="L28" s="2004"/>
      <c r="M28" s="2010"/>
      <c r="N28" s="2005"/>
      <c r="O28" s="2052"/>
      <c r="P28" s="2004"/>
      <c r="Q28" s="2004"/>
    </row>
    <row r="29" spans="1:17" s="25" customFormat="1">
      <c r="A29" s="249" t="s">
        <v>1619</v>
      </c>
      <c r="B29" s="2007"/>
      <c r="C29" s="2007"/>
      <c r="D29" s="117">
        <f>SUM(D3:D28)</f>
        <v>0</v>
      </c>
      <c r="E29" s="2007"/>
      <c r="F29" s="733">
        <f>SUM(F3:F28)</f>
        <v>0</v>
      </c>
      <c r="G29" s="733">
        <f>SUM(G3:G28)</f>
        <v>0</v>
      </c>
      <c r="H29" s="2041"/>
      <c r="I29" s="2007"/>
      <c r="J29" s="2007"/>
      <c r="K29" s="735"/>
      <c r="L29" s="2004"/>
      <c r="M29" s="2010"/>
      <c r="N29" s="2005"/>
      <c r="O29" s="2052"/>
      <c r="P29" s="2004"/>
      <c r="Q29" s="2004"/>
    </row>
    <row r="35" spans="1:17" ht="13.5" thickBot="1">
      <c r="A35" s="2005"/>
      <c r="B35" s="2004"/>
      <c r="C35" s="2004"/>
      <c r="D35" s="2083"/>
      <c r="E35" s="2007"/>
      <c r="F35" s="2050"/>
      <c r="G35" s="2050"/>
      <c r="H35" s="2041"/>
      <c r="I35" s="2005"/>
      <c r="J35" s="2010"/>
      <c r="K35" s="2005"/>
      <c r="L35" s="2004"/>
      <c r="M35" s="2010"/>
      <c r="N35" s="2005"/>
      <c r="O35" s="2052"/>
      <c r="P35" s="2004"/>
      <c r="Q35" s="2004"/>
    </row>
    <row r="36" spans="1:17" ht="15.75" thickBot="1">
      <c r="A36" s="2887" t="s">
        <v>682</v>
      </c>
      <c r="B36" s="2888"/>
      <c r="C36" s="706" t="s">
        <v>18691</v>
      </c>
      <c r="D36" s="2083"/>
      <c r="E36" s="2007"/>
      <c r="F36" s="2050"/>
      <c r="G36" s="2050"/>
      <c r="H36" s="2041"/>
      <c r="I36" s="2005"/>
      <c r="J36" s="2010"/>
      <c r="K36" s="2005"/>
      <c r="L36" s="2004"/>
      <c r="M36" s="2010"/>
      <c r="N36" s="2005"/>
      <c r="O36" s="2052"/>
      <c r="P36" s="2004"/>
      <c r="Q36" s="2004"/>
    </row>
    <row r="37" spans="1:17" ht="15.75" thickBot="1">
      <c r="A37" s="2887" t="s">
        <v>684</v>
      </c>
      <c r="B37" s="2888"/>
      <c r="C37" s="706" t="s">
        <v>18692</v>
      </c>
      <c r="D37" s="2083"/>
      <c r="E37" s="2007"/>
      <c r="F37" s="2050"/>
      <c r="G37" s="2050"/>
      <c r="H37" s="2041"/>
      <c r="I37" s="2005"/>
      <c r="J37" s="2010"/>
      <c r="K37" s="2005"/>
      <c r="L37" s="2004"/>
      <c r="M37" s="2010"/>
      <c r="N37" s="2005"/>
      <c r="O37" s="2052"/>
      <c r="P37" s="2004"/>
      <c r="Q37" s="2004"/>
    </row>
    <row r="38" spans="1:17" ht="15.75" thickBot="1">
      <c r="A38" s="2887" t="s">
        <v>685</v>
      </c>
      <c r="B38" s="2888"/>
      <c r="C38" s="706" t="s">
        <v>18692</v>
      </c>
      <c r="D38" s="2083"/>
      <c r="E38" s="2007"/>
      <c r="F38" s="2050"/>
      <c r="G38" s="2050"/>
      <c r="H38" s="2041"/>
      <c r="I38" s="2005"/>
      <c r="J38" s="2010"/>
      <c r="K38" s="2005"/>
      <c r="L38" s="2004"/>
      <c r="M38" s="2010"/>
      <c r="N38" s="2005"/>
      <c r="O38" s="2052"/>
      <c r="P38" s="2004"/>
      <c r="Q38" s="2004"/>
    </row>
    <row r="39" spans="1:17" ht="30.75" thickBot="1">
      <c r="A39" s="2887" t="s">
        <v>686</v>
      </c>
      <c r="B39" s="2888"/>
      <c r="C39" s="705" t="s">
        <v>18693</v>
      </c>
      <c r="D39" s="2083"/>
      <c r="E39" s="2007"/>
      <c r="F39" s="2050"/>
      <c r="G39" s="2050"/>
      <c r="H39" s="2041"/>
      <c r="I39" s="2005"/>
      <c r="J39" s="2010"/>
      <c r="K39" s="2005"/>
      <c r="L39" s="2004"/>
      <c r="M39" s="2010"/>
      <c r="N39" s="2005"/>
      <c r="O39" s="2052"/>
      <c r="P39" s="2004"/>
      <c r="Q39" s="2004"/>
    </row>
    <row r="40" spans="1:17" ht="15.75" thickBot="1">
      <c r="A40" s="2887" t="s">
        <v>688</v>
      </c>
      <c r="B40" s="2888"/>
      <c r="C40" s="706" t="s">
        <v>18694</v>
      </c>
      <c r="D40" s="2083"/>
      <c r="E40" s="2007"/>
      <c r="F40" s="2050"/>
      <c r="G40" s="2050"/>
      <c r="H40" s="2041"/>
      <c r="I40" s="2005"/>
      <c r="J40" s="2010"/>
      <c r="K40" s="2005"/>
      <c r="L40" s="2004"/>
      <c r="M40" s="2010"/>
      <c r="N40" s="2005"/>
      <c r="O40" s="2052"/>
      <c r="P40" s="2004"/>
      <c r="Q40" s="2004"/>
    </row>
    <row r="41" spans="1:17" s="37" customFormat="1" ht="15.75" thickBot="1">
      <c r="A41" s="2887" t="s">
        <v>690</v>
      </c>
      <c r="B41" s="2888"/>
      <c r="C41" s="706" t="s">
        <v>11634</v>
      </c>
      <c r="D41" s="2083"/>
      <c r="E41" s="2007"/>
      <c r="F41" s="2050"/>
      <c r="G41" s="2050"/>
      <c r="H41" s="2041"/>
      <c r="I41" s="2005"/>
      <c r="J41" s="2010"/>
      <c r="K41" s="2005"/>
      <c r="L41" s="2004"/>
      <c r="M41" s="2010"/>
      <c r="N41" s="2005"/>
      <c r="O41" s="2052"/>
      <c r="P41" s="2004"/>
      <c r="Q41" s="2004"/>
    </row>
    <row r="42" spans="1:17" s="37" customFormat="1" ht="15.75" thickBot="1">
      <c r="A42" s="2887" t="s">
        <v>692</v>
      </c>
      <c r="B42" s="2888"/>
      <c r="C42" s="706" t="s">
        <v>4214</v>
      </c>
      <c r="D42" s="2083"/>
      <c r="E42" s="2007"/>
      <c r="F42" s="2050"/>
      <c r="G42" s="2050"/>
      <c r="H42" s="2041"/>
      <c r="I42" s="2005"/>
      <c r="J42" s="2010"/>
      <c r="K42" s="2005"/>
      <c r="L42" s="2004"/>
      <c r="M42" s="2010"/>
      <c r="N42" s="2005"/>
      <c r="O42" s="2052"/>
      <c r="P42" s="2004"/>
      <c r="Q42" s="2004"/>
    </row>
    <row r="43" spans="1:17" s="37" customFormat="1" ht="15.75" thickBot="1">
      <c r="A43" s="2883" t="s">
        <v>693</v>
      </c>
      <c r="B43" s="2884"/>
      <c r="C43" s="705" t="s">
        <v>694</v>
      </c>
      <c r="D43" s="2083"/>
      <c r="E43" s="2007"/>
      <c r="F43" s="2050"/>
      <c r="G43" s="2050"/>
      <c r="H43" s="2041"/>
      <c r="I43" s="2005"/>
      <c r="J43" s="2010"/>
      <c r="K43" s="2005"/>
      <c r="L43" s="2004"/>
      <c r="M43" s="2010"/>
      <c r="N43" s="2005"/>
      <c r="O43" s="2052"/>
      <c r="P43" s="2004"/>
      <c r="Q43" s="2004"/>
    </row>
    <row r="44" spans="1:17" s="37" customFormat="1" ht="15.75" thickBot="1">
      <c r="A44" s="2883" t="s">
        <v>695</v>
      </c>
      <c r="B44" s="2884"/>
      <c r="C44" s="714" t="s">
        <v>9427</v>
      </c>
      <c r="D44" s="2083"/>
      <c r="E44" s="2007"/>
      <c r="F44" s="2050"/>
      <c r="G44" s="2050"/>
      <c r="H44" s="2041"/>
      <c r="I44" s="2005"/>
      <c r="J44" s="2010"/>
      <c r="K44" s="2005"/>
      <c r="L44" s="2004"/>
      <c r="M44" s="2010"/>
      <c r="N44" s="2005"/>
      <c r="O44" s="2052"/>
      <c r="P44" s="2004"/>
      <c r="Q44" s="2004"/>
    </row>
    <row r="45" spans="1:17" s="37" customFormat="1" ht="15.75" thickBot="1">
      <c r="A45" s="2885" t="s">
        <v>697</v>
      </c>
      <c r="B45" s="2886"/>
      <c r="C45" s="705"/>
      <c r="D45" s="2083"/>
      <c r="E45" s="2007"/>
      <c r="F45" s="2050"/>
      <c r="G45" s="2050"/>
      <c r="H45" s="2041"/>
      <c r="I45" s="2005"/>
      <c r="J45" s="2010"/>
      <c r="K45" s="2005"/>
      <c r="L45" s="2004"/>
      <c r="M45" s="2010"/>
      <c r="N45" s="2005"/>
      <c r="O45" s="2052"/>
      <c r="P45" s="2004"/>
      <c r="Q45" s="2004"/>
    </row>
    <row r="46" spans="1:17" s="37" customFormat="1" ht="15.75" thickBot="1">
      <c r="A46" s="2883" t="s">
        <v>18695</v>
      </c>
      <c r="B46" s="2884"/>
      <c r="C46" s="705" t="s">
        <v>18696</v>
      </c>
      <c r="D46" s="2083"/>
      <c r="E46" s="2007"/>
      <c r="F46" s="2050"/>
      <c r="G46" s="2050"/>
      <c r="H46" s="2041"/>
      <c r="I46" s="2005"/>
      <c r="J46" s="2010"/>
      <c r="K46" s="2005"/>
      <c r="L46" s="2004"/>
      <c r="M46" s="2010"/>
      <c r="N46" s="2005"/>
      <c r="O46" s="2052"/>
      <c r="P46" s="2004"/>
      <c r="Q46" s="2004"/>
    </row>
    <row r="47" spans="1:17" s="37" customFormat="1" ht="30.75" thickBot="1">
      <c r="A47" s="2883" t="s">
        <v>700</v>
      </c>
      <c r="B47" s="2884"/>
      <c r="C47" s="713" t="s">
        <v>18697</v>
      </c>
      <c r="D47" s="2083"/>
      <c r="E47" s="2007"/>
      <c r="F47" s="2050"/>
      <c r="G47" s="2050"/>
      <c r="H47" s="2041"/>
      <c r="I47" s="2005"/>
      <c r="J47" s="2010"/>
      <c r="K47" s="2005"/>
      <c r="L47" s="2004"/>
      <c r="M47" s="2010"/>
      <c r="N47" s="2005"/>
      <c r="O47" s="2052"/>
      <c r="P47" s="2004"/>
      <c r="Q47" s="2004"/>
    </row>
    <row r="48" spans="1:17" s="37" customFormat="1" ht="15.75" thickBot="1">
      <c r="A48" s="2883" t="s">
        <v>702</v>
      </c>
      <c r="B48" s="2884"/>
      <c r="C48" s="705" t="s">
        <v>760</v>
      </c>
      <c r="D48" s="2083"/>
      <c r="E48" s="2007"/>
      <c r="F48" s="2050"/>
      <c r="G48" s="2050"/>
      <c r="H48" s="2041"/>
      <c r="I48" s="2005"/>
      <c r="J48" s="2010"/>
      <c r="K48" s="2005"/>
      <c r="L48" s="2004"/>
      <c r="M48" s="2010"/>
      <c r="N48" s="2005"/>
      <c r="O48" s="2052"/>
      <c r="P48" s="2004"/>
      <c r="Q48" s="2004"/>
    </row>
    <row r="49" spans="1:17" s="37" customFormat="1" ht="15.75" thickBot="1">
      <c r="A49" s="2883" t="s">
        <v>704</v>
      </c>
      <c r="B49" s="2884"/>
      <c r="C49" s="709" t="s">
        <v>705</v>
      </c>
      <c r="D49" s="2083"/>
      <c r="E49" s="2007"/>
      <c r="F49" s="2050"/>
      <c r="G49" s="2050"/>
      <c r="H49" s="2041"/>
      <c r="I49" s="2005"/>
      <c r="J49" s="2010"/>
      <c r="K49" s="2005"/>
      <c r="L49" s="2004"/>
      <c r="M49" s="2010"/>
      <c r="N49" s="2005"/>
      <c r="O49" s="2052"/>
      <c r="P49" s="2004"/>
      <c r="Q49" s="2004"/>
    </row>
    <row r="50" spans="1:17" s="37" customFormat="1" ht="15.75" thickBot="1">
      <c r="A50" s="2885" t="s">
        <v>706</v>
      </c>
      <c r="B50" s="2886"/>
      <c r="C50" s="705"/>
      <c r="D50" s="2083"/>
      <c r="E50" s="2007"/>
      <c r="F50" s="2050"/>
      <c r="G50" s="2050"/>
      <c r="H50" s="2041"/>
      <c r="I50" s="2005"/>
      <c r="J50" s="2010"/>
      <c r="K50" s="2005"/>
      <c r="L50" s="2004"/>
      <c r="M50" s="2010"/>
      <c r="N50" s="2005"/>
      <c r="O50" s="2052"/>
      <c r="P50" s="2004"/>
      <c r="Q50" s="2004"/>
    </row>
  </sheetData>
  <mergeCells count="16">
    <mergeCell ref="A40:B40"/>
    <mergeCell ref="N1:P1"/>
    <mergeCell ref="A36:B36"/>
    <mergeCell ref="A37:B37"/>
    <mergeCell ref="A38:B38"/>
    <mergeCell ref="A39:B39"/>
    <mergeCell ref="A47:B47"/>
    <mergeCell ref="A48:B48"/>
    <mergeCell ref="A49:B49"/>
    <mergeCell ref="A50:B50"/>
    <mergeCell ref="A41:B41"/>
    <mergeCell ref="A42:B42"/>
    <mergeCell ref="A43:B43"/>
    <mergeCell ref="A44:B44"/>
    <mergeCell ref="A45:B45"/>
    <mergeCell ref="A46:B46"/>
  </mergeCells>
  <phoneticPr fontId="124"/>
  <pageMargins left="0.7" right="0.7" top="0.75" bottom="0.75" header="0.3" footer="0.3"/>
  <pageSetup paperSize="9" orientation="portrait" horizontalDpi="300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57">
    <tabColor theme="1" tint="0.499984740745262"/>
  </sheetPr>
  <dimension ref="A1:Q100"/>
  <sheetViews>
    <sheetView zoomScaleNormal="100" workbookViewId="0">
      <pane xSplit="4" ySplit="2" topLeftCell="E33" activePane="bottomRight" state="frozen"/>
      <selection pane="topRight" activeCell="D27" sqref="D27"/>
      <selection pane="bottomLeft" activeCell="D27" sqref="D27"/>
      <selection pane="bottomRight" activeCell="F57" sqref="F57"/>
    </sheetView>
  </sheetViews>
  <sheetFormatPr defaultColWidth="9" defaultRowHeight="12.75"/>
  <cols>
    <col min="1" max="1" width="12.140625" style="22" customWidth="1"/>
    <col min="2" max="2" width="27.42578125" style="23" customWidth="1"/>
    <col min="3" max="3" width="23.42578125" style="23" customWidth="1"/>
    <col min="4" max="4" width="13" style="37" bestFit="1" customWidth="1"/>
    <col min="5" max="5" width="12.28515625" style="25" customWidth="1"/>
    <col min="6" max="6" width="13" style="527" customWidth="1"/>
    <col min="7" max="7" width="12.28515625" style="527" customWidth="1"/>
    <col min="8" max="8" width="11" style="87" customWidth="1"/>
    <col min="9" max="9" width="8.7109375" style="22" customWidth="1"/>
    <col min="10" max="10" width="11" style="26" customWidth="1"/>
    <col min="11" max="11" width="13.42578125" style="22" bestFit="1" customWidth="1"/>
    <col min="12" max="12" width="16.42578125" style="23" customWidth="1"/>
    <col min="13" max="13" width="9.42578125" style="26" customWidth="1"/>
    <col min="14" max="14" width="9.7109375" style="22" customWidth="1"/>
    <col min="15" max="15" width="10.85546875" style="86" customWidth="1"/>
    <col min="16" max="16" width="9.28515625" style="23" bestFit="1" customWidth="1"/>
    <col min="17" max="17" width="19.7109375" style="23" bestFit="1" customWidth="1"/>
    <col min="18" max="16384" width="9" style="23"/>
  </cols>
  <sheetData>
    <row r="1" spans="1:17">
      <c r="A1" s="3"/>
      <c r="B1" s="2876" t="s">
        <v>9</v>
      </c>
      <c r="C1" s="1"/>
      <c r="D1" s="209" t="s">
        <v>11600</v>
      </c>
      <c r="E1" s="209" t="s">
        <v>1594</v>
      </c>
      <c r="F1" s="209"/>
      <c r="G1" s="209"/>
      <c r="H1" s="503" t="s">
        <v>1595</v>
      </c>
      <c r="I1" s="2876"/>
      <c r="J1" s="1" t="s">
        <v>1595</v>
      </c>
      <c r="K1" s="1"/>
      <c r="L1" s="1"/>
      <c r="M1" s="27"/>
      <c r="N1" s="2893" t="s">
        <v>4216</v>
      </c>
      <c r="O1" s="2893"/>
      <c r="P1" s="2893"/>
      <c r="Q1" s="1"/>
    </row>
    <row r="2" spans="1:17" s="22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85" t="s">
        <v>11607</v>
      </c>
      <c r="G2" s="585" t="s">
        <v>11608</v>
      </c>
      <c r="H2" s="98" t="s">
        <v>944</v>
      </c>
      <c r="I2" s="5" t="s">
        <v>1599</v>
      </c>
      <c r="J2" s="11" t="s">
        <v>3112</v>
      </c>
      <c r="K2" s="5" t="s">
        <v>1600</v>
      </c>
      <c r="L2" s="5" t="s">
        <v>11638</v>
      </c>
      <c r="M2" s="11" t="s">
        <v>1601</v>
      </c>
      <c r="N2" s="5" t="s">
        <v>1602</v>
      </c>
      <c r="O2" s="11" t="s">
        <v>3112</v>
      </c>
      <c r="P2" s="6" t="s">
        <v>18</v>
      </c>
      <c r="Q2" s="5" t="s">
        <v>949</v>
      </c>
    </row>
    <row r="3" spans="1:17" s="22" customFormat="1">
      <c r="A3" s="3"/>
      <c r="B3" s="7"/>
      <c r="C3" s="2876"/>
      <c r="D3" s="50"/>
      <c r="E3" s="47"/>
      <c r="F3" s="591"/>
      <c r="G3" s="591"/>
      <c r="H3" s="93"/>
      <c r="I3" s="2876"/>
      <c r="J3" s="48"/>
      <c r="K3" s="2876"/>
      <c r="L3" s="2876"/>
      <c r="M3" s="48"/>
      <c r="N3" s="2876"/>
      <c r="O3" s="48"/>
      <c r="P3" s="49"/>
      <c r="Q3" s="2876"/>
    </row>
    <row r="4" spans="1:17" s="22" customFormat="1">
      <c r="A4" s="2876"/>
      <c r="B4" s="245" t="s">
        <v>5713</v>
      </c>
      <c r="C4" s="2876"/>
      <c r="D4" s="50">
        <v>3570000</v>
      </c>
      <c r="E4" s="47"/>
      <c r="F4" s="591">
        <v>3100000</v>
      </c>
      <c r="G4" s="591">
        <v>470000</v>
      </c>
      <c r="H4" s="93"/>
      <c r="I4" s="2876"/>
      <c r="J4" s="48"/>
      <c r="K4" s="2876"/>
      <c r="L4" s="2876"/>
      <c r="M4" s="48"/>
      <c r="N4" s="2876"/>
      <c r="O4" s="48"/>
      <c r="P4" s="49"/>
      <c r="Q4" s="2876"/>
    </row>
    <row r="5" spans="1:17" s="22" customFormat="1">
      <c r="A5" s="2876"/>
      <c r="B5" s="7"/>
      <c r="C5" s="2876"/>
      <c r="D5" s="50"/>
      <c r="E5" s="47"/>
      <c r="F5" s="591"/>
      <c r="G5" s="591"/>
      <c r="H5" s="93"/>
      <c r="I5" s="2876"/>
      <c r="J5" s="48"/>
      <c r="K5" s="2876"/>
      <c r="L5" s="2876"/>
      <c r="M5" s="48"/>
      <c r="N5" s="2876"/>
      <c r="O5" s="48"/>
      <c r="P5" s="49"/>
      <c r="Q5" s="2876"/>
    </row>
    <row r="6" spans="1:17">
      <c r="A6" s="244" t="s">
        <v>18698</v>
      </c>
      <c r="B6" s="683"/>
      <c r="C6" s="686" t="s">
        <v>18699</v>
      </c>
      <c r="D6" s="58"/>
      <c r="E6" s="2007"/>
      <c r="F6" s="2004"/>
      <c r="G6" s="2265"/>
      <c r="H6" s="2008"/>
      <c r="I6" s="2005"/>
      <c r="J6" s="2010"/>
      <c r="K6" s="2005"/>
      <c r="L6" s="2004"/>
      <c r="M6" s="2010"/>
      <c r="N6" s="2005"/>
      <c r="O6" s="2052"/>
      <c r="P6" s="2004"/>
      <c r="Q6" s="2004"/>
    </row>
    <row r="7" spans="1:17">
      <c r="A7" s="216">
        <v>5003065</v>
      </c>
      <c r="B7" s="675" t="s">
        <v>18189</v>
      </c>
      <c r="C7" s="683" t="s">
        <v>18700</v>
      </c>
      <c r="D7" s="58">
        <v>860000</v>
      </c>
      <c r="E7" s="2007"/>
      <c r="F7" s="595">
        <v>1050000</v>
      </c>
      <c r="G7" s="2265">
        <f t="shared" ref="G7:G8" si="0">(D7)-(F7)</f>
        <v>-190000</v>
      </c>
      <c r="H7" s="2008">
        <v>657000</v>
      </c>
      <c r="I7" s="2005" t="s">
        <v>110</v>
      </c>
      <c r="J7" s="2010">
        <v>42438</v>
      </c>
      <c r="K7" s="2005" t="s">
        <v>87</v>
      </c>
      <c r="L7" s="2004"/>
      <c r="M7" s="2010"/>
      <c r="N7" s="2005" t="s">
        <v>41</v>
      </c>
      <c r="O7" s="2052">
        <v>42489</v>
      </c>
      <c r="P7" s="2004" t="s">
        <v>729</v>
      </c>
      <c r="Q7" s="2004"/>
    </row>
    <row r="8" spans="1:17">
      <c r="A8" s="216">
        <v>5003074</v>
      </c>
      <c r="B8" s="2100" t="s">
        <v>11650</v>
      </c>
      <c r="C8" s="683" t="s">
        <v>18701</v>
      </c>
      <c r="D8" s="58">
        <v>1120000</v>
      </c>
      <c r="E8" s="2007"/>
      <c r="F8" s="595">
        <v>1180000</v>
      </c>
      <c r="G8" s="2265">
        <f t="shared" si="0"/>
        <v>-60000</v>
      </c>
      <c r="H8" s="2008">
        <v>920000</v>
      </c>
      <c r="I8" s="2005" t="s">
        <v>104</v>
      </c>
      <c r="J8" s="2010">
        <v>42439</v>
      </c>
      <c r="K8" s="2005" t="s">
        <v>100</v>
      </c>
      <c r="L8" s="2004"/>
      <c r="M8" s="2010"/>
      <c r="N8" s="2005" t="s">
        <v>41</v>
      </c>
      <c r="O8" s="2052">
        <v>42489</v>
      </c>
      <c r="P8" s="2004" t="s">
        <v>18702</v>
      </c>
      <c r="Q8" s="2004"/>
    </row>
    <row r="9" spans="1:17">
      <c r="A9" s="216"/>
      <c r="B9" s="675"/>
      <c r="C9" s="683"/>
      <c r="D9" s="58"/>
      <c r="E9" s="2007"/>
      <c r="F9" s="2004"/>
      <c r="G9" s="2265"/>
      <c r="H9" s="2008"/>
      <c r="I9" s="2005"/>
      <c r="J9" s="2010"/>
      <c r="K9" s="2005"/>
      <c r="L9" s="2004"/>
      <c r="M9" s="2010"/>
      <c r="N9" s="2005"/>
      <c r="O9" s="2052"/>
      <c r="P9" s="2004"/>
      <c r="Q9" s="2004"/>
    </row>
    <row r="10" spans="1:17">
      <c r="A10" s="244" t="s">
        <v>16764</v>
      </c>
      <c r="B10" s="675"/>
      <c r="C10" s="683"/>
      <c r="D10" s="58"/>
      <c r="E10" s="2007"/>
      <c r="F10" s="2004"/>
      <c r="G10" s="2265"/>
      <c r="H10" s="2008"/>
      <c r="I10" s="2005"/>
      <c r="J10" s="2010"/>
      <c r="K10" s="2005"/>
      <c r="L10" s="2004"/>
      <c r="M10" s="2010"/>
      <c r="N10" s="2005"/>
      <c r="O10" s="2052"/>
      <c r="P10" s="2004"/>
      <c r="Q10" s="2004"/>
    </row>
    <row r="11" spans="1:17">
      <c r="A11" s="216">
        <v>5003068</v>
      </c>
      <c r="B11" s="675" t="s">
        <v>18703</v>
      </c>
      <c r="C11" s="683" t="s">
        <v>18704</v>
      </c>
      <c r="D11" s="58">
        <v>2405000</v>
      </c>
      <c r="E11" s="2007"/>
      <c r="F11" s="595">
        <v>2350000</v>
      </c>
      <c r="G11" s="2265">
        <f t="shared" ref="G11" si="1">(D11)-(F11)</f>
        <v>55000</v>
      </c>
      <c r="H11" s="2008">
        <v>2155000</v>
      </c>
      <c r="I11" s="2005" t="s">
        <v>369</v>
      </c>
      <c r="J11" s="2010">
        <v>42438</v>
      </c>
      <c r="K11" s="2005" t="s">
        <v>192</v>
      </c>
      <c r="L11" s="2004"/>
      <c r="M11" s="2010"/>
      <c r="N11" s="2005" t="s">
        <v>5733</v>
      </c>
      <c r="O11" s="2052">
        <v>42488</v>
      </c>
      <c r="P11" s="2004" t="s">
        <v>8030</v>
      </c>
      <c r="Q11" s="2004"/>
    </row>
    <row r="12" spans="1:17">
      <c r="A12" s="216"/>
      <c r="B12" s="675"/>
      <c r="C12" s="683"/>
      <c r="D12" s="2004"/>
      <c r="E12" s="2007"/>
      <c r="F12" s="2004"/>
      <c r="G12" s="2265"/>
      <c r="H12" s="2008"/>
      <c r="I12" s="2005"/>
      <c r="J12" s="2010"/>
      <c r="K12" s="2005"/>
      <c r="L12" s="2004"/>
      <c r="M12" s="2010"/>
      <c r="N12" s="2005"/>
      <c r="O12" s="2052"/>
      <c r="P12" s="2004"/>
      <c r="Q12" s="2004"/>
    </row>
    <row r="13" spans="1:17">
      <c r="A13" s="244" t="s">
        <v>18705</v>
      </c>
      <c r="B13" s="675"/>
      <c r="C13" s="683"/>
      <c r="D13" s="58"/>
      <c r="E13" s="2007"/>
      <c r="F13" s="2004"/>
      <c r="G13" s="2265"/>
      <c r="H13" s="2008"/>
      <c r="I13" s="2005"/>
      <c r="J13" s="2010"/>
      <c r="K13" s="2005"/>
      <c r="L13" s="2004"/>
      <c r="M13" s="2010"/>
      <c r="N13" s="2005"/>
      <c r="O13" s="2052"/>
      <c r="P13" s="2004"/>
      <c r="Q13" s="2004"/>
    </row>
    <row r="14" spans="1:17">
      <c r="A14" s="216">
        <v>5003071</v>
      </c>
      <c r="B14" s="675" t="s">
        <v>259</v>
      </c>
      <c r="C14" s="683" t="s">
        <v>18706</v>
      </c>
      <c r="D14" s="58">
        <v>2130000</v>
      </c>
      <c r="E14" s="2007"/>
      <c r="F14" s="595">
        <v>2000000</v>
      </c>
      <c r="G14" s="2265">
        <f>(D14)-(F14)</f>
        <v>130000</v>
      </c>
      <c r="H14" s="2008">
        <v>1894000</v>
      </c>
      <c r="I14" s="2005" t="s">
        <v>207</v>
      </c>
      <c r="J14" s="2010">
        <v>42438</v>
      </c>
      <c r="K14" s="2005" t="s">
        <v>1953</v>
      </c>
      <c r="L14" s="2004"/>
      <c r="M14" s="2010"/>
      <c r="N14" s="2005" t="s">
        <v>107</v>
      </c>
      <c r="O14" s="2052">
        <v>42489</v>
      </c>
      <c r="P14" s="2004" t="s">
        <v>8030</v>
      </c>
      <c r="Q14" s="2004"/>
    </row>
    <row r="15" spans="1:17">
      <c r="A15" s="216"/>
      <c r="B15" s="675"/>
      <c r="C15" s="683"/>
      <c r="D15" s="58"/>
      <c r="E15" s="2007"/>
      <c r="F15" s="595"/>
      <c r="G15" s="2265"/>
      <c r="H15" s="2008"/>
      <c r="I15" s="2005"/>
      <c r="J15" s="2010"/>
      <c r="K15" s="2005"/>
      <c r="L15" s="2004"/>
      <c r="M15" s="2010"/>
      <c r="N15" s="2005"/>
      <c r="O15" s="2052"/>
      <c r="P15" s="2004"/>
      <c r="Q15" s="2004"/>
    </row>
    <row r="16" spans="1:17">
      <c r="A16" s="2098"/>
      <c r="B16" s="600" t="s">
        <v>838</v>
      </c>
      <c r="C16" s="2013"/>
      <c r="D16" s="58"/>
      <c r="E16" s="2176"/>
      <c r="F16" s="671"/>
      <c r="G16" s="672"/>
      <c r="H16" s="784" t="s">
        <v>1014</v>
      </c>
      <c r="I16" s="670" t="s">
        <v>1016</v>
      </c>
      <c r="J16" s="2010"/>
      <c r="K16" s="2005"/>
      <c r="L16" s="2004"/>
      <c r="M16" s="2010"/>
      <c r="N16" s="2005"/>
      <c r="O16" s="2052"/>
      <c r="P16" s="2004"/>
      <c r="Q16" s="2004"/>
    </row>
    <row r="17" spans="1:17">
      <c r="A17" s="2098"/>
      <c r="B17" s="2012" t="s">
        <v>18707</v>
      </c>
      <c r="C17" s="2013" t="s">
        <v>18708</v>
      </c>
      <c r="D17" s="58">
        <v>130000</v>
      </c>
      <c r="E17" s="2007" t="s">
        <v>18709</v>
      </c>
      <c r="F17" s="595"/>
      <c r="G17" s="2265">
        <v>153000</v>
      </c>
      <c r="H17" s="2008">
        <v>123000</v>
      </c>
      <c r="I17" s="2002">
        <f>SUM(D17-H17)</f>
        <v>7000</v>
      </c>
      <c r="J17" s="2010"/>
      <c r="K17" s="2005"/>
      <c r="L17" s="2004"/>
      <c r="M17" s="2010"/>
      <c r="N17" s="2005"/>
      <c r="O17" s="2052"/>
      <c r="P17" s="2004"/>
      <c r="Q17" s="2004"/>
    </row>
    <row r="18" spans="1:17">
      <c r="A18" s="2098"/>
      <c r="B18" s="2012" t="s">
        <v>18710</v>
      </c>
      <c r="C18" s="2013"/>
      <c r="D18" s="58">
        <v>5000</v>
      </c>
      <c r="E18" s="2007"/>
      <c r="F18" s="595"/>
      <c r="G18" s="2265"/>
      <c r="H18" s="2008">
        <v>0</v>
      </c>
      <c r="I18" s="2002">
        <f>SUM(D18-H18)</f>
        <v>5000</v>
      </c>
      <c r="J18" s="2010"/>
      <c r="K18" s="2005"/>
      <c r="L18" s="2004"/>
      <c r="M18" s="2010"/>
      <c r="N18" s="2005"/>
      <c r="O18" s="2052"/>
      <c r="P18" s="2004"/>
      <c r="Q18" s="2004"/>
    </row>
    <row r="19" spans="1:17">
      <c r="A19" s="2098"/>
      <c r="B19" s="2012" t="s">
        <v>18711</v>
      </c>
      <c r="C19" s="2013"/>
      <c r="D19" s="58">
        <v>18000</v>
      </c>
      <c r="E19" s="2007"/>
      <c r="F19" s="595"/>
      <c r="G19" s="2265"/>
      <c r="H19" s="2008">
        <v>0</v>
      </c>
      <c r="I19" s="2002">
        <f>SUM(D19-H19)</f>
        <v>18000</v>
      </c>
      <c r="J19" s="2010"/>
      <c r="K19" s="2005"/>
      <c r="L19" s="2004"/>
      <c r="M19" s="2010"/>
      <c r="N19" s="2005"/>
      <c r="O19" s="2052"/>
      <c r="P19" s="2004"/>
      <c r="Q19" s="2004"/>
    </row>
    <row r="20" spans="1:17">
      <c r="A20" s="216"/>
      <c r="B20" s="675" t="s">
        <v>18712</v>
      </c>
      <c r="C20" s="683"/>
      <c r="D20" s="58"/>
      <c r="E20" s="2007"/>
      <c r="F20" s="2004"/>
      <c r="G20" s="2265"/>
      <c r="H20" s="2008"/>
      <c r="I20" s="2005"/>
      <c r="J20" s="2010"/>
      <c r="K20" s="2005"/>
      <c r="L20" s="2004"/>
      <c r="M20" s="2010"/>
      <c r="N20" s="2005"/>
      <c r="O20" s="2052"/>
      <c r="P20" s="2004"/>
      <c r="Q20" s="2004"/>
    </row>
    <row r="21" spans="1:17">
      <c r="A21" s="216"/>
      <c r="B21" s="675"/>
      <c r="C21" s="683"/>
      <c r="D21" s="58"/>
      <c r="E21" s="2007"/>
      <c r="F21" s="2004"/>
      <c r="G21" s="2265"/>
      <c r="H21" s="2008"/>
      <c r="I21" s="2005"/>
      <c r="J21" s="2010"/>
      <c r="K21" s="2005"/>
      <c r="L21" s="2004"/>
      <c r="M21" s="2010"/>
      <c r="N21" s="2005"/>
      <c r="O21" s="2052"/>
      <c r="P21" s="2004"/>
      <c r="Q21" s="2004"/>
    </row>
    <row r="22" spans="1:17">
      <c r="A22" s="216"/>
      <c r="B22" s="675"/>
      <c r="C22" s="683"/>
      <c r="D22" s="58"/>
      <c r="E22" s="2007"/>
      <c r="F22" s="2004"/>
      <c r="G22" s="2265"/>
      <c r="H22" s="2008"/>
      <c r="I22" s="2005"/>
      <c r="J22" s="2010"/>
      <c r="K22" s="2005"/>
      <c r="L22" s="2004"/>
      <c r="M22" s="2010"/>
      <c r="N22" s="2005"/>
      <c r="O22" s="2052"/>
      <c r="P22" s="2004"/>
      <c r="Q22" s="2004"/>
    </row>
    <row r="23" spans="1:17">
      <c r="A23" s="210" t="s">
        <v>732</v>
      </c>
      <c r="B23" s="675"/>
      <c r="C23" s="2004"/>
      <c r="D23" s="58"/>
      <c r="E23" s="2007"/>
      <c r="F23" s="2004"/>
      <c r="G23" s="2265"/>
      <c r="H23" s="2008"/>
      <c r="I23" s="2005"/>
      <c r="J23" s="2010"/>
      <c r="K23" s="2005"/>
      <c r="L23" s="2004"/>
      <c r="M23" s="2010"/>
      <c r="N23" s="2005"/>
      <c r="O23" s="2052"/>
      <c r="P23" s="2004"/>
      <c r="Q23" s="2004"/>
    </row>
    <row r="24" spans="1:17">
      <c r="A24" s="210"/>
      <c r="B24" s="675" t="s">
        <v>7</v>
      </c>
      <c r="C24" s="676"/>
      <c r="D24" s="58"/>
      <c r="E24" s="2007"/>
      <c r="F24" s="2004"/>
      <c r="G24" s="2265"/>
      <c r="H24" s="2008"/>
      <c r="I24" s="2005"/>
      <c r="J24" s="2010"/>
      <c r="K24" s="2005"/>
      <c r="L24" s="2004"/>
      <c r="M24" s="2010"/>
      <c r="N24" s="2005"/>
      <c r="O24" s="2052"/>
      <c r="P24" s="2004"/>
      <c r="Q24" s="2004"/>
    </row>
    <row r="25" spans="1:17">
      <c r="A25" s="210"/>
      <c r="B25" s="675"/>
      <c r="C25" s="676"/>
      <c r="D25" s="58"/>
      <c r="E25" s="2007"/>
      <c r="F25" s="2004"/>
      <c r="G25" s="2265"/>
      <c r="H25" s="2008"/>
      <c r="I25" s="2005"/>
      <c r="J25" s="2010"/>
      <c r="K25" s="2005"/>
      <c r="L25" s="2004"/>
      <c r="M25" s="2010"/>
      <c r="N25" s="2005"/>
      <c r="O25" s="2052"/>
      <c r="P25" s="2004"/>
      <c r="Q25" s="2004"/>
    </row>
    <row r="26" spans="1:17">
      <c r="A26" s="184"/>
      <c r="B26" s="216"/>
      <c r="C26" s="217"/>
      <c r="D26" s="58"/>
      <c r="E26" s="2007"/>
      <c r="F26" s="2004"/>
      <c r="G26" s="2265"/>
      <c r="H26" s="2008"/>
      <c r="I26" s="2005"/>
      <c r="J26" s="2010"/>
      <c r="K26" s="2005"/>
      <c r="L26" s="2004"/>
      <c r="M26" s="2010"/>
      <c r="N26" s="2005"/>
      <c r="O26" s="2052"/>
      <c r="P26" s="2004"/>
      <c r="Q26" s="2004"/>
    </row>
    <row r="27" spans="1:17">
      <c r="A27" s="184"/>
      <c r="B27" s="244" t="s">
        <v>733</v>
      </c>
      <c r="C27" s="506">
        <f>SUM(D6:D22)+SUM(C23:C26)</f>
        <v>6668000</v>
      </c>
      <c r="D27" s="58"/>
      <c r="E27" s="2007"/>
      <c r="F27" s="2004"/>
      <c r="G27" s="2265"/>
      <c r="H27" s="2008"/>
      <c r="I27" s="2005"/>
      <c r="J27" s="2010"/>
      <c r="K27" s="2005"/>
      <c r="L27" s="2004"/>
      <c r="M27" s="2010"/>
      <c r="N27" s="2005"/>
      <c r="O27" s="2052"/>
      <c r="P27" s="2004"/>
      <c r="Q27" s="2004"/>
    </row>
    <row r="28" spans="1:17">
      <c r="A28" s="216"/>
      <c r="B28" s="675"/>
      <c r="C28" s="683"/>
      <c r="D28" s="58"/>
      <c r="E28" s="2007"/>
      <c r="F28" s="2004"/>
      <c r="G28" s="2265"/>
      <c r="H28" s="2008"/>
      <c r="I28" s="2005"/>
      <c r="J28" s="2010"/>
      <c r="K28" s="2005"/>
      <c r="L28" s="2004"/>
      <c r="M28" s="2010"/>
      <c r="N28" s="2005"/>
      <c r="O28" s="2052"/>
      <c r="P28" s="2004"/>
      <c r="Q28" s="2004"/>
    </row>
    <row r="29" spans="1:17" s="497" customFormat="1">
      <c r="A29" s="1844"/>
      <c r="B29" s="1851"/>
      <c r="C29" s="1852"/>
      <c r="D29" s="1847"/>
      <c r="E29" s="2017"/>
      <c r="F29" s="2023"/>
      <c r="G29" s="2344"/>
      <c r="H29" s="2018"/>
      <c r="I29" s="2019"/>
      <c r="J29" s="2021"/>
      <c r="K29" s="2019"/>
      <c r="L29" s="2023"/>
      <c r="M29" s="2021"/>
      <c r="N29" s="2019"/>
      <c r="O29" s="2080"/>
      <c r="P29" s="2023"/>
      <c r="Q29" s="2023"/>
    </row>
    <row r="30" spans="1:17">
      <c r="A30" s="15" t="s">
        <v>16654</v>
      </c>
      <c r="B30" s="2012"/>
      <c r="C30" s="8" t="s">
        <v>18713</v>
      </c>
      <c r="D30" s="58"/>
      <c r="E30" s="2007"/>
      <c r="F30" s="595"/>
      <c r="G30" s="2265"/>
      <c r="H30" s="2008"/>
      <c r="I30" s="2005"/>
      <c r="J30" s="2010"/>
      <c r="K30" s="2005"/>
      <c r="L30" s="2004"/>
      <c r="M30" s="2010"/>
      <c r="N30" s="2005"/>
      <c r="O30" s="2052"/>
      <c r="P30" s="2004"/>
      <c r="Q30" s="2004"/>
    </row>
    <row r="31" spans="1:17">
      <c r="A31" s="2098">
        <v>5002130</v>
      </c>
      <c r="B31" s="2012" t="s">
        <v>18714</v>
      </c>
      <c r="C31" s="2013" t="s">
        <v>18715</v>
      </c>
      <c r="D31" s="58">
        <v>2440000</v>
      </c>
      <c r="E31" s="2007"/>
      <c r="F31" s="595">
        <v>2000000</v>
      </c>
      <c r="G31" s="2265">
        <f>(D31)-(F31)</f>
        <v>440000</v>
      </c>
      <c r="H31" s="2008">
        <v>2180000</v>
      </c>
      <c r="I31" s="2005" t="s">
        <v>369</v>
      </c>
      <c r="J31" s="2010">
        <v>42425</v>
      </c>
      <c r="K31" s="2005" t="s">
        <v>6710</v>
      </c>
      <c r="L31" s="2004"/>
      <c r="M31" s="2010"/>
      <c r="N31" s="2005" t="s">
        <v>41</v>
      </c>
      <c r="O31" s="2052">
        <v>42521</v>
      </c>
      <c r="P31" s="2004" t="s">
        <v>8030</v>
      </c>
      <c r="Q31" s="2004"/>
    </row>
    <row r="32" spans="1:17">
      <c r="A32" s="2098">
        <v>5002131</v>
      </c>
      <c r="B32" s="2012" t="s">
        <v>18703</v>
      </c>
      <c r="C32" s="2013" t="s">
        <v>18716</v>
      </c>
      <c r="D32" s="58">
        <v>2485000</v>
      </c>
      <c r="E32" s="2007"/>
      <c r="F32" s="595">
        <v>2350000</v>
      </c>
      <c r="G32" s="2265">
        <f>(D32)-(F32)</f>
        <v>135000</v>
      </c>
      <c r="H32" s="2008">
        <v>2235000</v>
      </c>
      <c r="I32" s="2005" t="s">
        <v>369</v>
      </c>
      <c r="J32" s="2010">
        <v>42425</v>
      </c>
      <c r="K32" s="2005" t="s">
        <v>6710</v>
      </c>
      <c r="L32" s="2004"/>
      <c r="M32" s="2010"/>
      <c r="N32" s="2005" t="s">
        <v>41</v>
      </c>
      <c r="O32" s="2052">
        <v>42521</v>
      </c>
      <c r="P32" s="2004" t="s">
        <v>8030</v>
      </c>
      <c r="Q32" s="2004"/>
    </row>
    <row r="33" spans="1:17" s="815" customFormat="1">
      <c r="A33" s="808">
        <v>5002132</v>
      </c>
      <c r="B33" s="809" t="s">
        <v>18717</v>
      </c>
      <c r="C33" s="810" t="s">
        <v>18718</v>
      </c>
      <c r="D33" s="811" t="s">
        <v>18719</v>
      </c>
      <c r="E33" s="812"/>
      <c r="F33" s="813" t="s">
        <v>18720</v>
      </c>
      <c r="G33" s="814"/>
      <c r="H33" s="167">
        <v>2915000</v>
      </c>
      <c r="I33" s="166" t="s">
        <v>369</v>
      </c>
      <c r="J33" s="168">
        <v>42425</v>
      </c>
      <c r="K33" s="166" t="s">
        <v>6710</v>
      </c>
      <c r="M33" s="168"/>
      <c r="N33" s="166" t="s">
        <v>41</v>
      </c>
      <c r="O33" s="816"/>
      <c r="Q33" s="2079" t="s">
        <v>18721</v>
      </c>
    </row>
    <row r="34" spans="1:17">
      <c r="A34" s="2098"/>
      <c r="B34" s="2012"/>
      <c r="C34" s="2013"/>
      <c r="D34" s="58"/>
      <c r="E34" s="2007"/>
      <c r="F34" s="595"/>
      <c r="G34" s="2265"/>
      <c r="H34" s="2008"/>
      <c r="I34" s="2005"/>
      <c r="J34" s="2010"/>
      <c r="K34" s="2005"/>
      <c r="L34" s="2004"/>
      <c r="M34" s="2010"/>
      <c r="N34" s="2005"/>
      <c r="O34" s="2052"/>
      <c r="P34" s="2004"/>
      <c r="Q34" s="2004"/>
    </row>
    <row r="35" spans="1:17">
      <c r="A35" s="2098"/>
      <c r="B35" s="2012"/>
      <c r="C35" s="2013"/>
      <c r="D35" s="58"/>
      <c r="E35" s="2007"/>
      <c r="F35" s="595"/>
      <c r="G35" s="2265"/>
      <c r="H35" s="2008"/>
      <c r="I35" s="2005"/>
      <c r="J35" s="2010"/>
      <c r="K35" s="2005"/>
      <c r="L35" s="2004"/>
      <c r="M35" s="2010"/>
      <c r="N35" s="2005"/>
      <c r="O35" s="2052"/>
      <c r="P35" s="2004"/>
      <c r="Q35" s="2004"/>
    </row>
    <row r="36" spans="1:17">
      <c r="A36" s="210" t="s">
        <v>732</v>
      </c>
      <c r="B36" s="675"/>
      <c r="C36" s="2004"/>
      <c r="D36" s="58"/>
      <c r="E36" s="2007"/>
      <c r="F36" s="595"/>
      <c r="G36" s="2265"/>
      <c r="H36" s="2008"/>
      <c r="I36" s="2005"/>
      <c r="J36" s="2010"/>
      <c r="K36" s="2005"/>
      <c r="L36" s="2004"/>
      <c r="M36" s="2010"/>
      <c r="N36" s="2005"/>
      <c r="O36" s="2052"/>
      <c r="P36" s="2004"/>
      <c r="Q36" s="2004"/>
    </row>
    <row r="37" spans="1:17">
      <c r="A37" s="210"/>
      <c r="B37" s="675" t="s">
        <v>7</v>
      </c>
      <c r="C37" s="676"/>
      <c r="D37" s="58"/>
      <c r="E37" s="2007"/>
      <c r="F37" s="595"/>
      <c r="G37" s="2265"/>
      <c r="H37" s="2008"/>
      <c r="I37" s="2005"/>
      <c r="J37" s="2010"/>
      <c r="K37" s="2005"/>
      <c r="L37" s="2004"/>
      <c r="M37" s="2010"/>
      <c r="N37" s="2005"/>
      <c r="O37" s="2052"/>
      <c r="P37" s="2004"/>
      <c r="Q37" s="2004"/>
    </row>
    <row r="38" spans="1:17">
      <c r="A38" s="210"/>
      <c r="B38" s="675"/>
      <c r="C38" s="676"/>
      <c r="D38" s="58"/>
      <c r="E38" s="2007"/>
      <c r="F38" s="595"/>
      <c r="G38" s="2265"/>
      <c r="H38" s="2008"/>
      <c r="I38" s="2005"/>
      <c r="J38" s="2010"/>
      <c r="K38" s="2005"/>
      <c r="L38" s="2004"/>
      <c r="M38" s="2010"/>
      <c r="N38" s="2005"/>
      <c r="O38" s="2052"/>
      <c r="P38" s="2004"/>
      <c r="Q38" s="2004"/>
    </row>
    <row r="39" spans="1:17">
      <c r="A39" s="184"/>
      <c r="B39" s="216"/>
      <c r="C39" s="217"/>
      <c r="D39" s="58"/>
      <c r="E39" s="2007"/>
      <c r="F39" s="595"/>
      <c r="G39" s="2265"/>
      <c r="H39" s="2008"/>
      <c r="I39" s="2005"/>
      <c r="J39" s="2010"/>
      <c r="K39" s="2005"/>
      <c r="L39" s="2004"/>
      <c r="M39" s="2010"/>
      <c r="N39" s="2005"/>
      <c r="O39" s="2052"/>
      <c r="P39" s="2004"/>
      <c r="Q39" s="2004"/>
    </row>
    <row r="40" spans="1:17">
      <c r="A40" s="184"/>
      <c r="B40" s="244" t="s">
        <v>733</v>
      </c>
      <c r="C40" s="506">
        <f>SUM(D29:D35)+SUM(C36:C39)</f>
        <v>4925000</v>
      </c>
      <c r="D40" s="58"/>
      <c r="E40" s="2007"/>
      <c r="F40" s="2004"/>
      <c r="G40" s="2265"/>
      <c r="H40" s="2008"/>
      <c r="I40" s="2005"/>
      <c r="J40" s="2010"/>
      <c r="K40" s="2005"/>
      <c r="L40" s="2004"/>
      <c r="M40" s="2010"/>
      <c r="N40" s="2005"/>
      <c r="O40" s="2052"/>
      <c r="P40" s="2004"/>
      <c r="Q40" s="2004"/>
    </row>
    <row r="41" spans="1:17">
      <c r="A41" s="216"/>
      <c r="B41" s="244"/>
      <c r="C41" s="506"/>
      <c r="D41" s="58"/>
      <c r="E41" s="2007"/>
      <c r="F41" s="2004"/>
      <c r="G41" s="2265"/>
      <c r="H41" s="2008"/>
      <c r="I41" s="2005"/>
      <c r="J41" s="2010"/>
      <c r="K41" s="2005"/>
      <c r="L41" s="2004"/>
      <c r="M41" s="2010"/>
      <c r="N41" s="2005"/>
      <c r="O41" s="2052"/>
      <c r="P41" s="2004"/>
      <c r="Q41" s="2004"/>
    </row>
    <row r="42" spans="1:17" s="497" customFormat="1">
      <c r="A42" s="1844"/>
      <c r="B42" s="1845"/>
      <c r="C42" s="1853"/>
      <c r="D42" s="1847"/>
      <c r="E42" s="2017"/>
      <c r="F42" s="2023"/>
      <c r="G42" s="2344"/>
      <c r="H42" s="2018"/>
      <c r="I42" s="2019"/>
      <c r="J42" s="2021"/>
      <c r="K42" s="2019"/>
      <c r="L42" s="2023"/>
      <c r="M42" s="2021"/>
      <c r="N42" s="2019"/>
      <c r="O42" s="2080"/>
      <c r="P42" s="2023"/>
      <c r="Q42" s="2023"/>
    </row>
    <row r="43" spans="1:17">
      <c r="A43" s="15" t="s">
        <v>16806</v>
      </c>
      <c r="B43" s="2012"/>
      <c r="C43" s="8" t="s">
        <v>18722</v>
      </c>
      <c r="D43" s="58"/>
      <c r="E43" s="2007"/>
      <c r="F43" s="595"/>
      <c r="G43" s="2265"/>
      <c r="H43" s="2008"/>
      <c r="I43" s="2005"/>
      <c r="J43" s="2010"/>
      <c r="K43" s="2005"/>
      <c r="L43" s="2004"/>
      <c r="M43" s="2010"/>
      <c r="N43" s="2005"/>
      <c r="O43" s="2052"/>
      <c r="P43" s="2004"/>
      <c r="Q43" s="2004"/>
    </row>
    <row r="44" spans="1:17">
      <c r="A44" s="216">
        <v>5007130</v>
      </c>
      <c r="B44" s="216" t="s">
        <v>54</v>
      </c>
      <c r="C44" s="338" t="s">
        <v>18723</v>
      </c>
      <c r="D44" s="58">
        <v>1065000</v>
      </c>
      <c r="E44" s="2007"/>
      <c r="F44" s="595">
        <v>1050000</v>
      </c>
      <c r="G44" s="2265">
        <f>(D44)-(F44)</f>
        <v>15000</v>
      </c>
      <c r="H44" s="2008">
        <v>855000</v>
      </c>
      <c r="I44" s="2005" t="s">
        <v>31</v>
      </c>
      <c r="J44" s="2010">
        <v>42580</v>
      </c>
      <c r="K44" s="2005" t="s">
        <v>262</v>
      </c>
      <c r="L44" s="2004"/>
      <c r="M44" s="2010"/>
      <c r="N44" s="2005" t="s">
        <v>67</v>
      </c>
      <c r="O44" s="2052">
        <v>42648</v>
      </c>
      <c r="P44" s="2004"/>
      <c r="Q44" s="2004"/>
    </row>
    <row r="45" spans="1:17">
      <c r="A45" s="2098"/>
      <c r="B45" s="2012"/>
      <c r="C45" s="2013"/>
      <c r="D45" s="58"/>
      <c r="E45" s="2007"/>
      <c r="F45" s="595"/>
      <c r="G45" s="2265"/>
      <c r="H45" s="2008"/>
      <c r="I45" s="2005"/>
      <c r="J45" s="2010"/>
      <c r="K45" s="2005"/>
      <c r="L45" s="2004"/>
      <c r="M45" s="2010"/>
      <c r="N45" s="2005"/>
      <c r="O45" s="2052"/>
      <c r="P45" s="2004"/>
      <c r="Q45" s="2004"/>
    </row>
    <row r="46" spans="1:17">
      <c r="A46" s="15" t="s">
        <v>18724</v>
      </c>
      <c r="B46" s="2012"/>
      <c r="C46" s="2013"/>
      <c r="D46" s="58"/>
      <c r="E46" s="2007"/>
      <c r="F46" s="595"/>
      <c r="G46" s="2265"/>
      <c r="H46" s="2008"/>
      <c r="I46" s="2005"/>
      <c r="J46" s="2010"/>
      <c r="K46" s="2005"/>
      <c r="L46" s="2004"/>
      <c r="M46" s="2010"/>
      <c r="N46" s="2005"/>
      <c r="O46" s="2052"/>
      <c r="P46" s="2004"/>
      <c r="Q46" s="2004"/>
    </row>
    <row r="47" spans="1:17">
      <c r="A47" s="2098">
        <v>5001152</v>
      </c>
      <c r="B47" s="2012" t="s">
        <v>18714</v>
      </c>
      <c r="C47" s="2013" t="s">
        <v>18725</v>
      </c>
      <c r="D47" s="58">
        <v>2480000</v>
      </c>
      <c r="E47" s="2007"/>
      <c r="F47" s="595">
        <v>2000000</v>
      </c>
      <c r="G47" s="2265">
        <f t="shared" ref="G47" si="2">(D47)-(F47)</f>
        <v>480000</v>
      </c>
      <c r="H47" s="2008">
        <v>2245000</v>
      </c>
      <c r="I47" s="2005" t="s">
        <v>369</v>
      </c>
      <c r="J47" s="2010">
        <v>42397</v>
      </c>
      <c r="K47" s="2005" t="s">
        <v>100</v>
      </c>
      <c r="L47" s="2004" t="s">
        <v>449</v>
      </c>
      <c r="M47" s="2010"/>
      <c r="N47" s="2005" t="s">
        <v>41</v>
      </c>
      <c r="O47" s="2052">
        <v>42644</v>
      </c>
      <c r="P47" s="2004"/>
      <c r="Q47" s="2004" t="s">
        <v>18726</v>
      </c>
    </row>
    <row r="48" spans="1:17">
      <c r="A48" s="2098">
        <v>5001153</v>
      </c>
      <c r="B48" s="2012" t="s">
        <v>18714</v>
      </c>
      <c r="C48" s="2013" t="s">
        <v>18727</v>
      </c>
      <c r="D48" s="58">
        <v>2480000</v>
      </c>
      <c r="E48" s="2007"/>
      <c r="F48" s="595">
        <v>2000000</v>
      </c>
      <c r="G48" s="2265">
        <f>(D48)-(F48)</f>
        <v>480000</v>
      </c>
      <c r="H48" s="2008">
        <v>2250000</v>
      </c>
      <c r="I48" s="2005" t="s">
        <v>369</v>
      </c>
      <c r="J48" s="2010">
        <v>42397</v>
      </c>
      <c r="K48" s="2005" t="s">
        <v>100</v>
      </c>
      <c r="L48" s="2004" t="s">
        <v>449</v>
      </c>
      <c r="M48" s="2010"/>
      <c r="N48" s="2005" t="s">
        <v>41</v>
      </c>
      <c r="O48" s="2052">
        <v>42644</v>
      </c>
      <c r="P48" s="2004"/>
      <c r="Q48" s="2004" t="s">
        <v>18726</v>
      </c>
    </row>
    <row r="49" spans="1:17">
      <c r="A49" s="2098">
        <v>5002022</v>
      </c>
      <c r="B49" s="2012" t="s">
        <v>259</v>
      </c>
      <c r="C49" s="2013" t="s">
        <v>18728</v>
      </c>
      <c r="D49" s="58">
        <v>2300000</v>
      </c>
      <c r="E49" s="2007"/>
      <c r="F49" s="595">
        <v>2000000</v>
      </c>
      <c r="G49" s="2265">
        <f>(D49)-(F49)</f>
        <v>300000</v>
      </c>
      <c r="H49" s="2008">
        <v>2050000</v>
      </c>
      <c r="I49" s="2005" t="s">
        <v>207</v>
      </c>
      <c r="J49" s="2010">
        <v>42404</v>
      </c>
      <c r="K49" s="2005" t="s">
        <v>100</v>
      </c>
      <c r="L49" s="2004"/>
      <c r="M49" s="2010"/>
      <c r="N49" s="2005" t="s">
        <v>41</v>
      </c>
      <c r="O49" s="2052">
        <v>42644</v>
      </c>
      <c r="P49" s="2004"/>
      <c r="Q49" s="2004"/>
    </row>
    <row r="50" spans="1:17">
      <c r="A50" s="216"/>
      <c r="B50" s="244"/>
      <c r="C50" s="506"/>
      <c r="D50" s="58"/>
      <c r="E50" s="2007"/>
      <c r="F50" s="2004"/>
      <c r="G50" s="2265"/>
      <c r="H50" s="2008"/>
      <c r="I50" s="2005"/>
      <c r="J50" s="2010"/>
      <c r="K50" s="2005"/>
      <c r="L50" s="2004"/>
      <c r="M50" s="2010"/>
      <c r="N50" s="2005"/>
      <c r="O50" s="2052"/>
      <c r="P50" s="2004"/>
      <c r="Q50" s="2004"/>
    </row>
    <row r="51" spans="1:17">
      <c r="A51" s="216"/>
      <c r="B51" s="244"/>
      <c r="C51" s="506"/>
      <c r="D51" s="58"/>
      <c r="E51" s="2007"/>
      <c r="F51" s="2004"/>
      <c r="G51" s="2265"/>
      <c r="H51" s="2008"/>
      <c r="I51" s="2005"/>
      <c r="J51" s="2010"/>
      <c r="K51" s="2005"/>
      <c r="L51" s="2004"/>
      <c r="M51" s="2010"/>
      <c r="N51" s="2005"/>
      <c r="O51" s="2052"/>
      <c r="P51" s="2004"/>
      <c r="Q51" s="2004"/>
    </row>
    <row r="52" spans="1:17">
      <c r="A52" s="210" t="s">
        <v>732</v>
      </c>
      <c r="B52" s="675"/>
      <c r="C52" s="2004"/>
      <c r="D52" s="58"/>
      <c r="E52" s="2007"/>
      <c r="F52" s="595"/>
      <c r="G52" s="2265"/>
      <c r="H52" s="2008"/>
      <c r="I52" s="2005"/>
      <c r="J52" s="2010"/>
      <c r="K52" s="2005"/>
      <c r="L52" s="2004"/>
      <c r="M52" s="2010"/>
      <c r="N52" s="2005"/>
      <c r="O52" s="2052"/>
      <c r="P52" s="2004"/>
      <c r="Q52" s="2004"/>
    </row>
    <row r="53" spans="1:17">
      <c r="A53" s="210"/>
      <c r="B53" s="675" t="s">
        <v>7</v>
      </c>
      <c r="C53" s="676"/>
      <c r="D53" s="58"/>
      <c r="E53" s="2007"/>
      <c r="F53" s="595"/>
      <c r="G53" s="2265"/>
      <c r="H53" s="2008"/>
      <c r="I53" s="2005"/>
      <c r="J53" s="2010"/>
      <c r="K53" s="2005"/>
      <c r="L53" s="2004"/>
      <c r="M53" s="2010"/>
      <c r="N53" s="2005"/>
      <c r="O53" s="2052"/>
      <c r="P53" s="2004"/>
      <c r="Q53" s="2004"/>
    </row>
    <row r="54" spans="1:17">
      <c r="A54" s="210"/>
      <c r="B54" s="675"/>
      <c r="C54" s="676"/>
      <c r="D54" s="58"/>
      <c r="E54" s="2007"/>
      <c r="F54" s="595"/>
      <c r="G54" s="2265"/>
      <c r="H54" s="2008"/>
      <c r="I54" s="2005"/>
      <c r="J54" s="2010"/>
      <c r="K54" s="2005"/>
      <c r="L54" s="2004"/>
      <c r="M54" s="2010"/>
      <c r="N54" s="2005"/>
      <c r="O54" s="2052"/>
      <c r="P54" s="2004"/>
      <c r="Q54" s="2004"/>
    </row>
    <row r="55" spans="1:17">
      <c r="A55" s="184"/>
      <c r="B55" s="216"/>
      <c r="C55" s="217"/>
      <c r="D55" s="58"/>
      <c r="E55" s="2007"/>
      <c r="F55" s="595"/>
      <c r="G55" s="2265"/>
      <c r="H55" s="2008"/>
      <c r="I55" s="2005"/>
      <c r="J55" s="2010"/>
      <c r="K55" s="2005"/>
      <c r="L55" s="2004"/>
      <c r="M55" s="2010"/>
      <c r="N55" s="2005"/>
      <c r="O55" s="2052"/>
      <c r="P55" s="2004"/>
      <c r="Q55" s="2004"/>
    </row>
    <row r="56" spans="1:17">
      <c r="A56" s="184"/>
      <c r="B56" s="244" t="s">
        <v>733</v>
      </c>
      <c r="C56" s="506">
        <f>SUM(D42:D51)+SUM(C52:C55)</f>
        <v>8325000</v>
      </c>
      <c r="D56" s="58"/>
      <c r="E56" s="2007"/>
      <c r="F56" s="2004"/>
      <c r="G56" s="2265"/>
      <c r="H56" s="2008"/>
      <c r="I56" s="2005"/>
      <c r="J56" s="2010"/>
      <c r="K56" s="2005"/>
      <c r="L56" s="2004"/>
      <c r="M56" s="2010"/>
      <c r="N56" s="2005"/>
      <c r="O56" s="2052"/>
      <c r="P56" s="2004"/>
      <c r="Q56" s="2004"/>
    </row>
    <row r="57" spans="1:17">
      <c r="A57" s="216"/>
      <c r="B57" s="244"/>
      <c r="C57" s="506"/>
      <c r="D57" s="58"/>
      <c r="E57" s="2007"/>
      <c r="F57" s="2004"/>
      <c r="G57" s="2265"/>
      <c r="H57" s="2008"/>
      <c r="I57" s="2005"/>
      <c r="J57" s="2010"/>
      <c r="K57" s="2005"/>
      <c r="L57" s="2004"/>
      <c r="M57" s="2010"/>
      <c r="N57" s="2005"/>
      <c r="O57" s="2052"/>
      <c r="P57" s="2004"/>
      <c r="Q57" s="2004"/>
    </row>
    <row r="58" spans="1:17">
      <c r="A58" s="216"/>
      <c r="B58" s="244"/>
      <c r="C58" s="506"/>
      <c r="D58" s="58"/>
      <c r="E58" s="2007"/>
      <c r="F58" s="2004"/>
      <c r="G58" s="2265"/>
      <c r="H58" s="2008"/>
      <c r="I58" s="2005"/>
      <c r="J58" s="2010"/>
      <c r="K58" s="2005"/>
      <c r="L58" s="2004"/>
      <c r="M58" s="2010"/>
      <c r="N58" s="2005"/>
      <c r="O58" s="2052"/>
      <c r="P58" s="2004"/>
      <c r="Q58" s="2004"/>
    </row>
    <row r="59" spans="1:17">
      <c r="A59" s="216"/>
      <c r="B59" s="41" t="s">
        <v>18729</v>
      </c>
      <c r="C59" s="17" t="s">
        <v>18730</v>
      </c>
      <c r="D59" s="46">
        <v>92000</v>
      </c>
      <c r="E59" s="2007"/>
      <c r="F59" s="2004"/>
      <c r="G59" s="2265"/>
      <c r="H59" s="2008"/>
      <c r="I59" s="2005"/>
      <c r="J59" s="2010"/>
      <c r="K59" s="2005"/>
      <c r="L59" s="2004"/>
      <c r="M59" s="2010"/>
      <c r="N59" s="2005"/>
      <c r="O59" s="2052"/>
      <c r="P59" s="2004"/>
      <c r="Q59" s="2004"/>
    </row>
    <row r="60" spans="1:17">
      <c r="A60" s="216"/>
      <c r="B60" s="244"/>
      <c r="C60" s="506"/>
      <c r="D60" s="58"/>
      <c r="E60" s="2007"/>
      <c r="F60" s="2004"/>
      <c r="G60" s="2265"/>
      <c r="H60" s="2008"/>
      <c r="I60" s="2005"/>
      <c r="J60" s="2010"/>
      <c r="K60" s="2005"/>
      <c r="L60" s="2004"/>
      <c r="M60" s="2010"/>
      <c r="N60" s="2005"/>
      <c r="O60" s="2052"/>
      <c r="P60" s="2004"/>
      <c r="Q60" s="2004"/>
    </row>
    <row r="61" spans="1:17">
      <c r="A61" s="216"/>
      <c r="B61" s="244"/>
      <c r="C61" s="506"/>
      <c r="D61" s="58"/>
      <c r="E61" s="2007"/>
      <c r="F61" s="2004"/>
      <c r="G61" s="2265"/>
      <c r="H61" s="2008"/>
      <c r="I61" s="2005"/>
      <c r="J61" s="2010"/>
      <c r="K61" s="2005"/>
      <c r="L61" s="2004"/>
      <c r="M61" s="2010"/>
      <c r="N61" s="2005"/>
      <c r="O61" s="2052"/>
      <c r="P61" s="2004"/>
      <c r="Q61" s="2004"/>
    </row>
    <row r="62" spans="1:17">
      <c r="A62" s="216"/>
      <c r="B62" s="244"/>
      <c r="C62" s="506"/>
      <c r="D62" s="58"/>
      <c r="E62" s="2007"/>
      <c r="F62" s="2004"/>
      <c r="G62" s="2265"/>
      <c r="H62" s="2008"/>
      <c r="I62" s="2005"/>
      <c r="J62" s="2010"/>
      <c r="K62" s="2005"/>
      <c r="L62" s="2004"/>
      <c r="M62" s="2010"/>
      <c r="N62" s="2005"/>
      <c r="O62" s="2052"/>
      <c r="P62" s="2004"/>
      <c r="Q62" s="2004"/>
    </row>
    <row r="63" spans="1:17">
      <c r="A63" s="216"/>
      <c r="B63" s="244"/>
      <c r="C63" s="506"/>
      <c r="D63" s="58"/>
      <c r="E63" s="2007"/>
      <c r="F63" s="2004"/>
      <c r="G63" s="2265"/>
      <c r="H63" s="2008"/>
      <c r="I63" s="2005"/>
      <c r="J63" s="2010"/>
      <c r="K63" s="2005"/>
      <c r="L63" s="2004"/>
      <c r="M63" s="2010"/>
      <c r="N63" s="2005"/>
      <c r="O63" s="2052"/>
      <c r="P63" s="2004"/>
      <c r="Q63" s="2004"/>
    </row>
    <row r="64" spans="1:17">
      <c r="A64" s="119"/>
      <c r="B64" s="675"/>
      <c r="C64" s="683"/>
      <c r="D64" s="58"/>
      <c r="E64" s="2007"/>
      <c r="F64" s="2050"/>
      <c r="G64" s="2050"/>
      <c r="H64" s="2008"/>
      <c r="I64" s="2005"/>
      <c r="J64" s="2010"/>
      <c r="K64" s="2005"/>
      <c r="L64" s="2004"/>
      <c r="M64" s="2010"/>
      <c r="N64" s="2005"/>
      <c r="O64" s="2052"/>
      <c r="P64" s="2004"/>
      <c r="Q64" s="2004"/>
    </row>
    <row r="65" spans="1:17" ht="13.5" thickBot="1">
      <c r="A65" s="2005"/>
      <c r="B65" s="2004"/>
      <c r="C65" s="2004"/>
      <c r="D65" s="2083"/>
      <c r="E65" s="2007"/>
      <c r="F65" s="2050"/>
      <c r="G65" s="2050"/>
      <c r="H65" s="2008"/>
      <c r="I65" s="2005"/>
      <c r="J65" s="2010"/>
      <c r="K65" s="2005"/>
      <c r="L65" s="2004"/>
      <c r="M65" s="2010"/>
      <c r="N65" s="2005"/>
      <c r="O65" s="2052"/>
      <c r="P65" s="2004"/>
      <c r="Q65" s="2004"/>
    </row>
    <row r="66" spans="1:17" s="739" customFormat="1" ht="13.5" thickBot="1">
      <c r="A66" s="736" t="s">
        <v>11804</v>
      </c>
      <c r="B66" s="737"/>
      <c r="C66" s="738"/>
      <c r="D66" s="740" t="s">
        <v>18688</v>
      </c>
      <c r="E66" s="2349"/>
      <c r="F66" s="741" t="s">
        <v>18689</v>
      </c>
      <c r="G66" s="741" t="s">
        <v>9467</v>
      </c>
      <c r="H66" s="2350"/>
      <c r="I66" s="2351"/>
      <c r="J66" s="2352"/>
      <c r="K66" s="2351"/>
      <c r="L66" s="2353"/>
      <c r="M66" s="2352"/>
      <c r="N66" s="2351"/>
      <c r="O66" s="2354"/>
      <c r="P66" s="2353"/>
      <c r="Q66" s="2353"/>
    </row>
    <row r="67" spans="1:17" s="22" customFormat="1">
      <c r="A67" s="80"/>
      <c r="B67" s="16"/>
      <c r="C67" s="17"/>
      <c r="D67" s="46"/>
      <c r="E67" s="2007"/>
      <c r="F67" s="2050"/>
      <c r="G67" s="2050"/>
      <c r="H67" s="2041"/>
      <c r="I67" s="2005"/>
      <c r="J67" s="2010"/>
      <c r="K67" s="2005"/>
      <c r="L67" s="2004"/>
      <c r="M67" s="2010"/>
      <c r="N67" s="2005"/>
      <c r="O67" s="2052"/>
      <c r="P67" s="2004"/>
      <c r="Q67" s="2004"/>
    </row>
    <row r="68" spans="1:17" s="22" customFormat="1">
      <c r="A68" s="2876"/>
      <c r="B68" s="16" t="s">
        <v>3099</v>
      </c>
      <c r="C68" s="104" t="s">
        <v>18731</v>
      </c>
      <c r="D68" s="46">
        <v>-500000</v>
      </c>
      <c r="E68" s="2004"/>
      <c r="F68" s="67"/>
      <c r="G68" s="67">
        <v>-500000</v>
      </c>
      <c r="H68" s="2041"/>
      <c r="I68" s="2005" t="s">
        <v>18732</v>
      </c>
      <c r="J68" s="2010"/>
      <c r="K68" s="2005"/>
      <c r="L68" s="2004"/>
      <c r="M68" s="2010"/>
      <c r="N68" s="2005"/>
      <c r="O68" s="2052"/>
      <c r="P68" s="2004"/>
      <c r="Q68" s="2004"/>
    </row>
    <row r="69" spans="1:17" s="22" customFormat="1">
      <c r="A69" s="2876"/>
      <c r="B69" s="16" t="s">
        <v>18690</v>
      </c>
      <c r="C69" s="104" t="s">
        <v>18733</v>
      </c>
      <c r="D69" s="46">
        <v>-3100000</v>
      </c>
      <c r="E69" s="2004" t="s">
        <v>18734</v>
      </c>
      <c r="F69" s="67">
        <v>-3100000</v>
      </c>
      <c r="G69" s="2268"/>
      <c r="H69" s="2041"/>
      <c r="I69" s="2005"/>
      <c r="J69" s="2010"/>
      <c r="K69" s="2005"/>
      <c r="L69" s="2004"/>
      <c r="M69" s="2010"/>
      <c r="N69" s="2005"/>
      <c r="O69" s="2052"/>
      <c r="P69" s="2004"/>
      <c r="Q69" s="2004"/>
    </row>
    <row r="70" spans="1:17" s="22" customFormat="1">
      <c r="A70" s="2876"/>
      <c r="B70" s="16" t="s">
        <v>13306</v>
      </c>
      <c r="C70" s="104" t="s">
        <v>18735</v>
      </c>
      <c r="D70" s="46">
        <v>-1000000</v>
      </c>
      <c r="E70" s="2098">
        <v>5806509</v>
      </c>
      <c r="F70" s="2268"/>
      <c r="G70" s="67">
        <v>-1000000</v>
      </c>
      <c r="H70" s="2041"/>
      <c r="I70" s="2005"/>
      <c r="J70" s="2010"/>
      <c r="K70" s="2005"/>
      <c r="L70" s="2004"/>
      <c r="M70" s="2010"/>
      <c r="N70" s="2005"/>
      <c r="O70" s="2052"/>
      <c r="P70" s="2004"/>
      <c r="Q70" s="2004"/>
    </row>
    <row r="71" spans="1:17" s="22" customFormat="1">
      <c r="A71" s="2876"/>
      <c r="B71" s="16" t="s">
        <v>18690</v>
      </c>
      <c r="C71" s="104" t="s">
        <v>18736</v>
      </c>
      <c r="D71" s="46">
        <v>-2000000</v>
      </c>
      <c r="E71" s="2004" t="s">
        <v>18737</v>
      </c>
      <c r="F71" s="67">
        <v>-2000000</v>
      </c>
      <c r="G71" s="2268"/>
      <c r="H71" s="2041"/>
      <c r="I71" s="2005"/>
      <c r="J71" s="2010"/>
      <c r="K71" s="2005"/>
      <c r="L71" s="2004"/>
      <c r="M71" s="2010"/>
      <c r="N71" s="2005"/>
      <c r="O71" s="2052"/>
      <c r="P71" s="2004"/>
      <c r="Q71" s="2004"/>
    </row>
    <row r="72" spans="1:17" s="22" customFormat="1">
      <c r="A72" s="2876"/>
      <c r="B72" s="16" t="s">
        <v>18690</v>
      </c>
      <c r="C72" s="104" t="s">
        <v>18738</v>
      </c>
      <c r="D72" s="46">
        <v>-4580000</v>
      </c>
      <c r="E72" s="2004" t="s">
        <v>18739</v>
      </c>
      <c r="F72" s="67">
        <v>-4580000</v>
      </c>
      <c r="G72" s="2268"/>
      <c r="H72" s="2041"/>
      <c r="I72" s="2005"/>
      <c r="J72" s="2010"/>
      <c r="K72" s="2005"/>
      <c r="L72" s="2004"/>
      <c r="M72" s="2010"/>
      <c r="N72" s="2005"/>
      <c r="O72" s="2052"/>
      <c r="P72" s="2004"/>
      <c r="Q72" s="2004"/>
    </row>
    <row r="73" spans="1:17" s="22" customFormat="1">
      <c r="A73" s="2876"/>
      <c r="B73" s="16" t="s">
        <v>13306</v>
      </c>
      <c r="C73" s="104" t="s">
        <v>18740</v>
      </c>
      <c r="D73" s="46">
        <v>-1000000</v>
      </c>
      <c r="E73" s="2098">
        <v>6186711</v>
      </c>
      <c r="F73" s="67"/>
      <c r="G73" s="67">
        <v>-1000000</v>
      </c>
      <c r="H73" s="2041"/>
      <c r="I73" s="2005"/>
      <c r="J73" s="2010"/>
      <c r="K73" s="2005"/>
      <c r="L73" s="2004"/>
      <c r="M73" s="2010"/>
      <c r="N73" s="2005"/>
      <c r="O73" s="2052"/>
      <c r="P73" s="2004"/>
      <c r="Q73" s="2004"/>
    </row>
    <row r="74" spans="1:17" s="22" customFormat="1">
      <c r="A74" s="2876"/>
      <c r="B74" s="16" t="s">
        <v>18690</v>
      </c>
      <c r="C74" s="104" t="s">
        <v>18741</v>
      </c>
      <c r="D74" s="46">
        <v>-4350000</v>
      </c>
      <c r="E74" s="2004" t="s">
        <v>18742</v>
      </c>
      <c r="F74" s="67">
        <v>-4350000</v>
      </c>
      <c r="G74" s="2268"/>
      <c r="H74" s="2041"/>
      <c r="I74" s="2005"/>
      <c r="J74" s="2010"/>
      <c r="K74" s="2005"/>
      <c r="L74" s="2004"/>
      <c r="M74" s="2010"/>
      <c r="N74" s="2005"/>
      <c r="O74" s="2052"/>
      <c r="P74" s="2004"/>
      <c r="Q74" s="2004"/>
    </row>
    <row r="75" spans="1:17" s="22" customFormat="1">
      <c r="A75" s="2876"/>
      <c r="B75" s="16" t="s">
        <v>18690</v>
      </c>
      <c r="C75" s="104" t="s">
        <v>18743</v>
      </c>
      <c r="D75" s="46">
        <v>-7050000</v>
      </c>
      <c r="E75" s="2004" t="s">
        <v>18744</v>
      </c>
      <c r="F75" s="67">
        <v>-7050000</v>
      </c>
      <c r="G75" s="2268"/>
      <c r="H75" s="2041"/>
      <c r="I75" s="2005"/>
      <c r="J75" s="2010"/>
      <c r="K75" s="2005"/>
      <c r="L75" s="2004"/>
      <c r="M75" s="2010"/>
      <c r="N75" s="2005"/>
      <c r="O75" s="2052"/>
      <c r="P75" s="2004"/>
      <c r="Q75" s="2004"/>
    </row>
    <row r="76" spans="1:17" s="22" customFormat="1">
      <c r="A76" s="2876"/>
      <c r="B76" s="16"/>
      <c r="C76" s="104"/>
      <c r="D76" s="46"/>
      <c r="E76" s="2004"/>
      <c r="F76" s="67"/>
      <c r="G76" s="67"/>
      <c r="H76" s="2041"/>
      <c r="I76" s="2005"/>
      <c r="J76" s="2010"/>
      <c r="K76" s="2005"/>
      <c r="L76" s="2004"/>
      <c r="M76" s="2010"/>
      <c r="N76" s="2005"/>
      <c r="O76" s="2052"/>
      <c r="P76" s="2004"/>
      <c r="Q76" s="2004"/>
    </row>
    <row r="77" spans="1:17" s="22" customFormat="1">
      <c r="A77" s="2876"/>
      <c r="B77" s="16"/>
      <c r="C77" s="104"/>
      <c r="D77" s="46"/>
      <c r="E77" s="2064"/>
      <c r="F77" s="2268"/>
      <c r="G77" s="2268"/>
      <c r="H77" s="2041"/>
      <c r="I77" s="2005"/>
      <c r="J77" s="2010"/>
      <c r="K77" s="2005"/>
      <c r="L77" s="2004"/>
      <c r="M77" s="2010"/>
      <c r="N77" s="2005"/>
      <c r="O77" s="2052"/>
      <c r="P77" s="2004"/>
      <c r="Q77" s="2004"/>
    </row>
    <row r="78" spans="1:17" s="22" customFormat="1">
      <c r="A78" s="2005"/>
      <c r="B78" s="16"/>
      <c r="C78" s="17"/>
      <c r="D78" s="46"/>
      <c r="E78" s="2064"/>
      <c r="F78" s="734"/>
      <c r="G78" s="2268"/>
      <c r="H78" s="2041"/>
      <c r="I78" s="2005"/>
      <c r="J78" s="2010"/>
      <c r="K78" s="2005"/>
      <c r="L78" s="2004"/>
      <c r="M78" s="2010"/>
      <c r="N78" s="2005"/>
      <c r="O78" s="2052"/>
      <c r="P78" s="2004"/>
      <c r="Q78" s="2004"/>
    </row>
    <row r="79" spans="1:17" s="25" customFormat="1">
      <c r="A79" s="249" t="s">
        <v>1619</v>
      </c>
      <c r="B79" s="2007"/>
      <c r="C79" s="2007"/>
      <c r="D79" s="117">
        <f>SUM(D3:D78)</f>
        <v>0</v>
      </c>
      <c r="E79" s="2007"/>
      <c r="F79" s="733">
        <f>SUM(F3:F78)</f>
        <v>0</v>
      </c>
      <c r="G79" s="733">
        <f>SUM(G3:G78)</f>
        <v>-92000</v>
      </c>
      <c r="H79" s="2041"/>
      <c r="I79" s="2007"/>
      <c r="J79" s="2007"/>
      <c r="K79" s="735"/>
      <c r="L79" s="2004"/>
      <c r="M79" s="2010"/>
      <c r="N79" s="2005"/>
      <c r="O79" s="2052"/>
      <c r="P79" s="2004"/>
      <c r="Q79" s="2004"/>
    </row>
    <row r="85" spans="1:17" ht="13.5" thickBot="1">
      <c r="A85" s="2005"/>
      <c r="B85" s="2004"/>
      <c r="C85" s="2004"/>
      <c r="D85" s="2083"/>
      <c r="E85" s="2007"/>
      <c r="F85" s="2050"/>
      <c r="G85" s="2050"/>
      <c r="H85" s="2041"/>
      <c r="I85" s="2005"/>
      <c r="J85" s="2010"/>
      <c r="K85" s="2005"/>
      <c r="L85" s="2004"/>
      <c r="M85" s="2010"/>
      <c r="N85" s="2005"/>
      <c r="O85" s="2052"/>
      <c r="P85" s="2004"/>
      <c r="Q85" s="2004"/>
    </row>
    <row r="86" spans="1:17" ht="15.75" thickBot="1">
      <c r="A86" s="2887" t="s">
        <v>682</v>
      </c>
      <c r="B86" s="2888"/>
      <c r="C86" s="706" t="s">
        <v>18691</v>
      </c>
      <c r="D86" s="2083"/>
      <c r="E86" s="2007"/>
      <c r="F86" s="2050"/>
      <c r="G86" s="2050"/>
      <c r="H86" s="2041"/>
      <c r="I86" s="2005"/>
      <c r="J86" s="2010"/>
      <c r="K86" s="2005"/>
      <c r="L86" s="2004"/>
      <c r="M86" s="2010"/>
      <c r="N86" s="2005"/>
      <c r="O86" s="2052"/>
      <c r="P86" s="2004"/>
      <c r="Q86" s="2004"/>
    </row>
    <row r="87" spans="1:17" ht="15.75" thickBot="1">
      <c r="A87" s="2887" t="s">
        <v>684</v>
      </c>
      <c r="B87" s="2888"/>
      <c r="C87" s="706" t="s">
        <v>18692</v>
      </c>
      <c r="D87" s="2083"/>
      <c r="E87" s="2007"/>
      <c r="F87" s="2050"/>
      <c r="G87" s="2050"/>
      <c r="H87" s="2041"/>
      <c r="I87" s="2005"/>
      <c r="J87" s="2010"/>
      <c r="K87" s="2005"/>
      <c r="L87" s="2004"/>
      <c r="M87" s="2010"/>
      <c r="N87" s="2005"/>
      <c r="O87" s="2052"/>
      <c r="P87" s="2004"/>
      <c r="Q87" s="2004"/>
    </row>
    <row r="88" spans="1:17" ht="15.75" thickBot="1">
      <c r="A88" s="2887" t="s">
        <v>685</v>
      </c>
      <c r="B88" s="2888"/>
      <c r="C88" s="706" t="s">
        <v>18692</v>
      </c>
      <c r="D88" s="2083"/>
      <c r="E88" s="2007"/>
      <c r="F88" s="2050"/>
      <c r="G88" s="2050"/>
      <c r="H88" s="2041"/>
      <c r="I88" s="2005"/>
      <c r="J88" s="2010"/>
      <c r="K88" s="2005"/>
      <c r="L88" s="2004"/>
      <c r="M88" s="2010"/>
      <c r="N88" s="2005"/>
      <c r="O88" s="2052"/>
      <c r="P88" s="2004"/>
      <c r="Q88" s="2004"/>
    </row>
    <row r="89" spans="1:17" ht="30.75" thickBot="1">
      <c r="A89" s="2887" t="s">
        <v>686</v>
      </c>
      <c r="B89" s="2888"/>
      <c r="C89" s="705" t="s">
        <v>18693</v>
      </c>
      <c r="D89" s="2083"/>
      <c r="E89" s="2007"/>
      <c r="F89" s="2050"/>
      <c r="G89" s="2050"/>
      <c r="H89" s="2041"/>
      <c r="I89" s="2005"/>
      <c r="J89" s="2010"/>
      <c r="K89" s="2005"/>
      <c r="L89" s="2004"/>
      <c r="M89" s="2010"/>
      <c r="N89" s="2005"/>
      <c r="O89" s="2052"/>
      <c r="P89" s="2004"/>
      <c r="Q89" s="2004"/>
    </row>
    <row r="90" spans="1:17" ht="15.75" thickBot="1">
      <c r="A90" s="2887" t="s">
        <v>688</v>
      </c>
      <c r="B90" s="2888"/>
      <c r="C90" s="706" t="s">
        <v>18694</v>
      </c>
      <c r="D90" s="2083"/>
      <c r="E90" s="2007"/>
      <c r="F90" s="2050"/>
      <c r="G90" s="2050"/>
      <c r="H90" s="2041"/>
      <c r="I90" s="2005"/>
      <c r="J90" s="2010"/>
      <c r="K90" s="2005"/>
      <c r="L90" s="2004"/>
      <c r="M90" s="2010"/>
      <c r="N90" s="2005"/>
      <c r="O90" s="2052"/>
      <c r="P90" s="2004"/>
      <c r="Q90" s="2004"/>
    </row>
    <row r="91" spans="1:17" s="37" customFormat="1" ht="15.75" thickBot="1">
      <c r="A91" s="2887" t="s">
        <v>690</v>
      </c>
      <c r="B91" s="2888"/>
      <c r="C91" s="706" t="s">
        <v>11634</v>
      </c>
      <c r="D91" s="2083"/>
      <c r="E91" s="2007"/>
      <c r="F91" s="2050"/>
      <c r="G91" s="2050"/>
      <c r="H91" s="2041"/>
      <c r="I91" s="2005"/>
      <c r="J91" s="2010"/>
      <c r="K91" s="2005"/>
      <c r="L91" s="2004"/>
      <c r="M91" s="2010"/>
      <c r="N91" s="2005"/>
      <c r="O91" s="2052"/>
      <c r="P91" s="2004"/>
      <c r="Q91" s="2004"/>
    </row>
    <row r="92" spans="1:17" s="37" customFormat="1" ht="15.75" thickBot="1">
      <c r="A92" s="2887" t="s">
        <v>692</v>
      </c>
      <c r="B92" s="2888"/>
      <c r="C92" s="706" t="s">
        <v>4214</v>
      </c>
      <c r="D92" s="2083"/>
      <c r="E92" s="2007"/>
      <c r="F92" s="2050"/>
      <c r="G92" s="2050"/>
      <c r="H92" s="2041"/>
      <c r="I92" s="2005"/>
      <c r="J92" s="2010"/>
      <c r="K92" s="2005"/>
      <c r="L92" s="2004"/>
      <c r="M92" s="2010"/>
      <c r="N92" s="2005"/>
      <c r="O92" s="2052"/>
      <c r="P92" s="2004"/>
      <c r="Q92" s="2004"/>
    </row>
    <row r="93" spans="1:17" s="37" customFormat="1" ht="15.75" thickBot="1">
      <c r="A93" s="2883" t="s">
        <v>693</v>
      </c>
      <c r="B93" s="2884"/>
      <c r="C93" s="705" t="s">
        <v>694</v>
      </c>
      <c r="D93" s="2083"/>
      <c r="E93" s="2007"/>
      <c r="F93" s="2050"/>
      <c r="G93" s="2050"/>
      <c r="H93" s="2041"/>
      <c r="I93" s="2005"/>
      <c r="J93" s="2010"/>
      <c r="K93" s="2005"/>
      <c r="L93" s="2004"/>
      <c r="M93" s="2010"/>
      <c r="N93" s="2005"/>
      <c r="O93" s="2052"/>
      <c r="P93" s="2004"/>
      <c r="Q93" s="2004"/>
    </row>
    <row r="94" spans="1:17" s="37" customFormat="1" ht="15.75" thickBot="1">
      <c r="A94" s="2883" t="s">
        <v>695</v>
      </c>
      <c r="B94" s="2884"/>
      <c r="C94" s="714" t="s">
        <v>9427</v>
      </c>
      <c r="D94" s="2083"/>
      <c r="E94" s="2007"/>
      <c r="F94" s="2050"/>
      <c r="G94" s="2050"/>
      <c r="H94" s="2041"/>
      <c r="I94" s="2005"/>
      <c r="J94" s="2010"/>
      <c r="K94" s="2005"/>
      <c r="L94" s="2004"/>
      <c r="M94" s="2010"/>
      <c r="N94" s="2005"/>
      <c r="O94" s="2052"/>
      <c r="P94" s="2004"/>
      <c r="Q94" s="2004"/>
    </row>
    <row r="95" spans="1:17" s="37" customFormat="1" ht="15.75" thickBot="1">
      <c r="A95" s="2885" t="s">
        <v>697</v>
      </c>
      <c r="B95" s="2886"/>
      <c r="C95" s="705"/>
      <c r="D95" s="2083"/>
      <c r="E95" s="2007"/>
      <c r="F95" s="2050"/>
      <c r="G95" s="2050"/>
      <c r="H95" s="2041"/>
      <c r="I95" s="2005"/>
      <c r="J95" s="2010"/>
      <c r="K95" s="2005"/>
      <c r="L95" s="2004"/>
      <c r="M95" s="2010"/>
      <c r="N95" s="2005"/>
      <c r="O95" s="2052"/>
      <c r="P95" s="2004"/>
      <c r="Q95" s="2004"/>
    </row>
    <row r="96" spans="1:17" s="37" customFormat="1" ht="15.75" thickBot="1">
      <c r="A96" s="2883" t="s">
        <v>18695</v>
      </c>
      <c r="B96" s="2884"/>
      <c r="C96" s="705" t="s">
        <v>18696</v>
      </c>
      <c r="D96" s="2083"/>
      <c r="E96" s="2007"/>
      <c r="F96" s="2050"/>
      <c r="G96" s="2050"/>
      <c r="H96" s="2041"/>
      <c r="I96" s="2005"/>
      <c r="J96" s="2010"/>
      <c r="K96" s="2005"/>
      <c r="L96" s="2004"/>
      <c r="M96" s="2010"/>
      <c r="N96" s="2005"/>
      <c r="O96" s="2052"/>
      <c r="P96" s="2004"/>
      <c r="Q96" s="2004"/>
    </row>
    <row r="97" spans="1:17" s="37" customFormat="1" ht="30.75" thickBot="1">
      <c r="A97" s="2883" t="s">
        <v>700</v>
      </c>
      <c r="B97" s="2884"/>
      <c r="C97" s="713" t="s">
        <v>18697</v>
      </c>
      <c r="D97" s="2083"/>
      <c r="E97" s="2007"/>
      <c r="F97" s="2050"/>
      <c r="G97" s="2050"/>
      <c r="H97" s="2041"/>
      <c r="I97" s="2005"/>
      <c r="J97" s="2010"/>
      <c r="K97" s="2005"/>
      <c r="L97" s="2004"/>
      <c r="M97" s="2010"/>
      <c r="N97" s="2005"/>
      <c r="O97" s="2052"/>
      <c r="P97" s="2004"/>
      <c r="Q97" s="2004"/>
    </row>
    <row r="98" spans="1:17" s="37" customFormat="1" ht="15.75" thickBot="1">
      <c r="A98" s="2883" t="s">
        <v>702</v>
      </c>
      <c r="B98" s="2884"/>
      <c r="C98" s="705" t="s">
        <v>760</v>
      </c>
      <c r="D98" s="2083"/>
      <c r="E98" s="2007"/>
      <c r="F98" s="2050"/>
      <c r="G98" s="2050"/>
      <c r="H98" s="2041"/>
      <c r="I98" s="2005"/>
      <c r="J98" s="2010"/>
      <c r="K98" s="2005"/>
      <c r="L98" s="2004"/>
      <c r="M98" s="2010"/>
      <c r="N98" s="2005"/>
      <c r="O98" s="2052"/>
      <c r="P98" s="2004"/>
      <c r="Q98" s="2004"/>
    </row>
    <row r="99" spans="1:17" s="37" customFormat="1" ht="15.75" thickBot="1">
      <c r="A99" s="2883" t="s">
        <v>704</v>
      </c>
      <c r="B99" s="2884"/>
      <c r="C99" s="709" t="s">
        <v>705</v>
      </c>
      <c r="D99" s="2083"/>
      <c r="E99" s="2007"/>
      <c r="F99" s="2050"/>
      <c r="G99" s="2050"/>
      <c r="H99" s="2041"/>
      <c r="I99" s="2005"/>
      <c r="J99" s="2010"/>
      <c r="K99" s="2005"/>
      <c r="L99" s="2004"/>
      <c r="M99" s="2010"/>
      <c r="N99" s="2005"/>
      <c r="O99" s="2052"/>
      <c r="P99" s="2004"/>
      <c r="Q99" s="2004"/>
    </row>
    <row r="100" spans="1:17" s="37" customFormat="1" ht="15.75" thickBot="1">
      <c r="A100" s="2885" t="s">
        <v>706</v>
      </c>
      <c r="B100" s="2886"/>
      <c r="C100" s="705"/>
      <c r="D100" s="2083"/>
      <c r="E100" s="2007"/>
      <c r="F100" s="2050"/>
      <c r="G100" s="2050"/>
      <c r="H100" s="2041"/>
      <c r="I100" s="2005"/>
      <c r="J100" s="2010"/>
      <c r="K100" s="2005"/>
      <c r="L100" s="2004"/>
      <c r="M100" s="2010"/>
      <c r="N100" s="2005"/>
      <c r="O100" s="2052"/>
      <c r="P100" s="2004"/>
      <c r="Q100" s="2004"/>
    </row>
  </sheetData>
  <mergeCells count="16">
    <mergeCell ref="A97:B97"/>
    <mergeCell ref="A98:B98"/>
    <mergeCell ref="A99:B99"/>
    <mergeCell ref="A100:B100"/>
    <mergeCell ref="A91:B91"/>
    <mergeCell ref="A92:B92"/>
    <mergeCell ref="A93:B93"/>
    <mergeCell ref="A94:B94"/>
    <mergeCell ref="A95:B95"/>
    <mergeCell ref="A96:B96"/>
    <mergeCell ref="A90:B90"/>
    <mergeCell ref="N1:P1"/>
    <mergeCell ref="A86:B86"/>
    <mergeCell ref="A87:B87"/>
    <mergeCell ref="A88:B88"/>
    <mergeCell ref="A89:B89"/>
  </mergeCells>
  <phoneticPr fontId="124"/>
  <pageMargins left="0.7" right="0.7" top="0.75" bottom="0.75" header="0.3" footer="0.3"/>
  <pageSetup paperSize="9" orientation="portrait" horizontalDpi="300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35">
    <tabColor theme="1" tint="0.499984740745262"/>
  </sheetPr>
  <dimension ref="A1:Q80"/>
  <sheetViews>
    <sheetView zoomScaleNormal="100" workbookViewId="0">
      <pane xSplit="4" ySplit="2" topLeftCell="E39" activePane="bottomRight" state="frozen"/>
      <selection pane="topRight" activeCell="F57" sqref="F57"/>
      <selection pane="bottomLeft" activeCell="F57" sqref="F57"/>
      <selection pane="bottomRight" activeCell="F57" sqref="F57"/>
    </sheetView>
  </sheetViews>
  <sheetFormatPr defaultColWidth="9" defaultRowHeight="12.75"/>
  <cols>
    <col min="1" max="1" width="12.140625" style="22" customWidth="1"/>
    <col min="2" max="2" width="27.42578125" style="23" customWidth="1"/>
    <col min="3" max="3" width="23.42578125" style="23" customWidth="1"/>
    <col min="4" max="4" width="13" style="37" bestFit="1" customWidth="1"/>
    <col min="5" max="5" width="12.28515625" style="25" customWidth="1"/>
    <col min="6" max="6" width="13" style="527" customWidth="1"/>
    <col min="7" max="7" width="12.28515625" style="527" customWidth="1"/>
    <col min="8" max="8" width="11" style="87" customWidth="1"/>
    <col min="9" max="9" width="8.7109375" style="22" customWidth="1"/>
    <col min="10" max="10" width="11" style="26" customWidth="1"/>
    <col min="11" max="11" width="13.42578125" style="22" bestFit="1" customWidth="1"/>
    <col min="12" max="12" width="16.42578125" style="23" customWidth="1"/>
    <col min="13" max="13" width="9.42578125" style="26" customWidth="1"/>
    <col min="14" max="14" width="9.7109375" style="22" customWidth="1"/>
    <col min="15" max="15" width="10.85546875" style="86" customWidth="1"/>
    <col min="16" max="16" width="9.28515625" style="23" bestFit="1" customWidth="1"/>
    <col min="17" max="17" width="19.7109375" style="23" bestFit="1" customWidth="1"/>
    <col min="18" max="16384" width="9" style="23"/>
  </cols>
  <sheetData>
    <row r="1" spans="1:17">
      <c r="A1" s="3"/>
      <c r="B1" s="2876" t="s">
        <v>9</v>
      </c>
      <c r="C1" s="1"/>
      <c r="D1" s="209" t="s">
        <v>11600</v>
      </c>
      <c r="E1" s="209" t="s">
        <v>1594</v>
      </c>
      <c r="F1" s="209"/>
      <c r="G1" s="209"/>
      <c r="H1" s="503" t="s">
        <v>1595</v>
      </c>
      <c r="I1" s="2876"/>
      <c r="J1" s="1" t="s">
        <v>1595</v>
      </c>
      <c r="K1" s="1"/>
      <c r="L1" s="1"/>
      <c r="M1" s="27"/>
      <c r="N1" s="2893" t="s">
        <v>4216</v>
      </c>
      <c r="O1" s="2893"/>
      <c r="P1" s="2893"/>
      <c r="Q1" s="1"/>
    </row>
    <row r="2" spans="1:17" s="22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85" t="s">
        <v>11607</v>
      </c>
      <c r="G2" s="585" t="s">
        <v>11608</v>
      </c>
      <c r="H2" s="98" t="s">
        <v>944</v>
      </c>
      <c r="I2" s="5" t="s">
        <v>1599</v>
      </c>
      <c r="J2" s="11" t="s">
        <v>3112</v>
      </c>
      <c r="K2" s="5" t="s">
        <v>1600</v>
      </c>
      <c r="L2" s="5" t="s">
        <v>11638</v>
      </c>
      <c r="M2" s="11" t="s">
        <v>1601</v>
      </c>
      <c r="N2" s="5" t="s">
        <v>1602</v>
      </c>
      <c r="O2" s="11" t="s">
        <v>3112</v>
      </c>
      <c r="P2" s="6" t="s">
        <v>18</v>
      </c>
      <c r="Q2" s="5" t="s">
        <v>949</v>
      </c>
    </row>
    <row r="3" spans="1:17" s="22" customFormat="1">
      <c r="A3" s="3"/>
      <c r="B3" s="7"/>
      <c r="C3" s="2876"/>
      <c r="D3" s="50"/>
      <c r="E3" s="47"/>
      <c r="F3" s="591"/>
      <c r="G3" s="591"/>
      <c r="H3" s="93"/>
      <c r="I3" s="2876"/>
      <c r="J3" s="48"/>
      <c r="K3" s="2876"/>
      <c r="L3" s="2876"/>
      <c r="M3" s="48"/>
      <c r="N3" s="2876"/>
      <c r="O3" s="48"/>
      <c r="P3" s="49"/>
      <c r="Q3" s="2876"/>
    </row>
    <row r="4" spans="1:17" s="22" customFormat="1">
      <c r="A4" s="15" t="s">
        <v>18745</v>
      </c>
      <c r="B4" s="7"/>
      <c r="C4" s="104" t="s">
        <v>18746</v>
      </c>
      <c r="D4" s="50"/>
      <c r="E4" s="47"/>
      <c r="F4" s="591"/>
      <c r="G4" s="591"/>
      <c r="H4" s="93"/>
      <c r="I4" s="2876"/>
      <c r="J4" s="48"/>
      <c r="K4" s="2876"/>
      <c r="L4" s="2876"/>
      <c r="M4" s="48"/>
      <c r="N4" s="2876"/>
      <c r="O4" s="48"/>
      <c r="P4" s="49"/>
      <c r="Q4" s="2876"/>
    </row>
    <row r="5" spans="1:17">
      <c r="A5" s="2280">
        <v>4911020</v>
      </c>
      <c r="B5" s="2100" t="s">
        <v>11650</v>
      </c>
      <c r="C5" s="2101" t="s">
        <v>18747</v>
      </c>
      <c r="D5" s="595">
        <v>1180000</v>
      </c>
      <c r="E5" s="2007"/>
      <c r="F5" s="595">
        <v>1180000</v>
      </c>
      <c r="G5" s="2265">
        <f>(D5)-(F5)</f>
        <v>0</v>
      </c>
      <c r="H5" s="2008">
        <v>980000</v>
      </c>
      <c r="I5" s="2005" t="s">
        <v>31</v>
      </c>
      <c r="J5" s="2010">
        <v>42314</v>
      </c>
      <c r="K5" s="2005" t="s">
        <v>1747</v>
      </c>
      <c r="L5" s="2004"/>
      <c r="M5" s="2010"/>
      <c r="N5" s="2005" t="s">
        <v>67</v>
      </c>
      <c r="O5" s="2122">
        <v>42398</v>
      </c>
      <c r="P5" s="2261" t="s">
        <v>18748</v>
      </c>
      <c r="Q5" s="2004"/>
    </row>
    <row r="6" spans="1:17">
      <c r="A6" s="2280">
        <v>4911031</v>
      </c>
      <c r="B6" s="2100" t="s">
        <v>11650</v>
      </c>
      <c r="C6" s="2101" t="s">
        <v>18749</v>
      </c>
      <c r="D6" s="595">
        <v>1180000</v>
      </c>
      <c r="E6" s="2007"/>
      <c r="F6" s="595">
        <v>1180000</v>
      </c>
      <c r="G6" s="2265">
        <f>(D6)-(F6)</f>
        <v>0</v>
      </c>
      <c r="H6" s="2008">
        <v>1072440</v>
      </c>
      <c r="I6" s="2005" t="s">
        <v>25</v>
      </c>
      <c r="J6" s="2010">
        <v>42314</v>
      </c>
      <c r="K6" s="2005" t="s">
        <v>299</v>
      </c>
      <c r="L6" s="2004"/>
      <c r="M6" s="2010"/>
      <c r="N6" s="2005" t="s">
        <v>67</v>
      </c>
      <c r="O6" s="2122">
        <v>42398</v>
      </c>
      <c r="P6" s="2261" t="s">
        <v>18748</v>
      </c>
      <c r="Q6" s="2004"/>
    </row>
    <row r="7" spans="1:17">
      <c r="A7" s="649"/>
      <c r="B7" s="2100"/>
      <c r="C7" s="2101"/>
      <c r="D7" s="595"/>
      <c r="E7" s="2007"/>
      <c r="F7" s="595"/>
      <c r="G7" s="2265"/>
      <c r="H7" s="2008"/>
      <c r="I7" s="2005"/>
      <c r="J7" s="2010"/>
      <c r="K7" s="2005"/>
      <c r="L7" s="2004"/>
      <c r="M7" s="2010"/>
      <c r="N7" s="2005"/>
      <c r="O7" s="2052"/>
      <c r="P7" s="2004"/>
      <c r="Q7" s="2004"/>
    </row>
    <row r="8" spans="1:17">
      <c r="A8" s="616" t="s">
        <v>10810</v>
      </c>
      <c r="B8" s="2100"/>
      <c r="C8" s="2101"/>
      <c r="D8" s="595"/>
      <c r="E8" s="2007"/>
      <c r="F8" s="595"/>
      <c r="G8" s="2265"/>
      <c r="H8" s="2008"/>
      <c r="I8" s="2005"/>
      <c r="J8" s="2010"/>
      <c r="K8" s="2005"/>
      <c r="L8" s="2004"/>
      <c r="M8" s="2010"/>
      <c r="N8" s="2005"/>
      <c r="O8" s="2052"/>
      <c r="P8" s="2004"/>
      <c r="Q8" s="2004"/>
    </row>
    <row r="9" spans="1:17" s="108" customFormat="1">
      <c r="A9" s="396">
        <v>4911061</v>
      </c>
      <c r="B9" s="567" t="s">
        <v>18189</v>
      </c>
      <c r="C9" s="406" t="s">
        <v>18750</v>
      </c>
      <c r="D9" s="573">
        <v>1050000</v>
      </c>
      <c r="E9" s="338"/>
      <c r="F9" s="595">
        <v>1050000</v>
      </c>
      <c r="G9" s="2265">
        <f>(D9)-(F9)</f>
        <v>0</v>
      </c>
      <c r="H9" s="338">
        <v>800000</v>
      </c>
      <c r="I9" s="217" t="s">
        <v>31</v>
      </c>
      <c r="J9" s="510">
        <v>42321</v>
      </c>
      <c r="K9" s="217" t="s">
        <v>359</v>
      </c>
      <c r="M9" s="510"/>
      <c r="N9" s="217" t="s">
        <v>107</v>
      </c>
      <c r="O9" s="327">
        <v>42394</v>
      </c>
      <c r="P9" s="217" t="s">
        <v>6144</v>
      </c>
    </row>
    <row r="10" spans="1:17" s="108" customFormat="1">
      <c r="A10" s="567"/>
      <c r="B10" s="567"/>
      <c r="C10" s="406"/>
      <c r="D10" s="685"/>
      <c r="E10" s="338"/>
      <c r="F10" s="595"/>
      <c r="G10" s="2265"/>
      <c r="H10" s="338"/>
      <c r="I10" s="217"/>
      <c r="J10" s="510"/>
      <c r="K10" s="217"/>
      <c r="M10" s="510"/>
      <c r="N10" s="217"/>
      <c r="O10" s="327"/>
      <c r="P10" s="217"/>
    </row>
    <row r="11" spans="1:17">
      <c r="A11" s="474"/>
      <c r="B11" s="2012"/>
      <c r="C11" s="2013"/>
      <c r="D11" s="58"/>
      <c r="E11" s="2007"/>
      <c r="F11" s="595"/>
      <c r="G11" s="2050"/>
      <c r="H11" s="2008"/>
      <c r="I11" s="2005"/>
      <c r="J11" s="2010"/>
      <c r="K11" s="2005"/>
      <c r="L11" s="2004"/>
      <c r="M11" s="2010"/>
      <c r="N11" s="2005"/>
      <c r="O11" s="2052"/>
      <c r="P11" s="2004"/>
      <c r="Q11" s="2004"/>
    </row>
    <row r="12" spans="1:17">
      <c r="A12" s="210" t="s">
        <v>732</v>
      </c>
      <c r="B12" s="675"/>
      <c r="C12" s="2004"/>
      <c r="D12" s="58"/>
      <c r="E12" s="2007"/>
      <c r="F12" s="595"/>
      <c r="G12" s="2050"/>
      <c r="H12" s="2008"/>
      <c r="I12" s="2005"/>
      <c r="J12" s="2010"/>
      <c r="K12" s="2005"/>
      <c r="L12" s="2004"/>
      <c r="M12" s="2010"/>
      <c r="N12" s="2005"/>
      <c r="O12" s="2052"/>
      <c r="P12" s="2004"/>
      <c r="Q12" s="2004"/>
    </row>
    <row r="13" spans="1:17">
      <c r="A13" s="210"/>
      <c r="B13" s="675" t="s">
        <v>18751</v>
      </c>
      <c r="C13" s="758">
        <v>-3410000</v>
      </c>
      <c r="D13" s="58"/>
      <c r="E13" s="2007"/>
      <c r="F13" s="595"/>
      <c r="G13" s="2050"/>
      <c r="H13" s="2008"/>
      <c r="I13" s="2005"/>
      <c r="J13" s="2010"/>
      <c r="K13" s="2005"/>
      <c r="L13" s="2004"/>
      <c r="M13" s="2010"/>
      <c r="N13" s="2005"/>
      <c r="O13" s="2052"/>
      <c r="P13" s="2004"/>
      <c r="Q13" s="2004"/>
    </row>
    <row r="14" spans="1:17">
      <c r="A14" s="184"/>
      <c r="B14" s="216"/>
      <c r="C14" s="217"/>
      <c r="D14" s="58"/>
      <c r="E14" s="2007"/>
      <c r="F14" s="595"/>
      <c r="G14" s="2050"/>
      <c r="H14" s="2008"/>
      <c r="I14" s="2005"/>
      <c r="J14" s="2010"/>
      <c r="K14" s="2005"/>
      <c r="L14" s="2004"/>
      <c r="M14" s="2010"/>
      <c r="N14" s="2005"/>
      <c r="O14" s="2052"/>
      <c r="P14" s="2004"/>
      <c r="Q14" s="2004"/>
    </row>
    <row r="15" spans="1:17">
      <c r="A15" s="184"/>
      <c r="B15" s="244" t="s">
        <v>733</v>
      </c>
      <c r="C15" s="506">
        <f>SUM(D3:D11)+SUM(C13:C14)</f>
        <v>0</v>
      </c>
      <c r="D15" s="58"/>
      <c r="E15" s="2007"/>
      <c r="F15" s="595"/>
      <c r="G15" s="2050"/>
      <c r="H15" s="2008"/>
      <c r="I15" s="2005"/>
      <c r="J15" s="2010"/>
      <c r="K15" s="2005"/>
      <c r="L15" s="2004"/>
      <c r="M15" s="2010"/>
      <c r="N15" s="2005"/>
      <c r="O15" s="2052"/>
      <c r="P15" s="2004"/>
      <c r="Q15" s="2004"/>
    </row>
    <row r="16" spans="1:17">
      <c r="A16" s="474"/>
      <c r="B16" s="2012"/>
      <c r="C16" s="2013"/>
      <c r="D16" s="58"/>
      <c r="E16" s="2007"/>
      <c r="F16" s="595"/>
      <c r="G16" s="2050"/>
      <c r="H16" s="2008"/>
      <c r="I16" s="2005"/>
      <c r="J16" s="2010"/>
      <c r="K16" s="2005"/>
      <c r="L16" s="2004"/>
      <c r="M16" s="2010"/>
      <c r="N16" s="2005"/>
      <c r="O16" s="2052"/>
      <c r="P16" s="2004"/>
      <c r="Q16" s="2004"/>
    </row>
    <row r="17" spans="1:17" s="497" customFormat="1">
      <c r="A17" s="1854"/>
      <c r="B17" s="2014"/>
      <c r="C17" s="2015"/>
      <c r="D17" s="1847"/>
      <c r="E17" s="2017"/>
      <c r="F17" s="1855"/>
      <c r="G17" s="2236"/>
      <c r="H17" s="2018"/>
      <c r="I17" s="2019"/>
      <c r="J17" s="2021"/>
      <c r="K17" s="2019"/>
      <c r="L17" s="2023"/>
      <c r="M17" s="2021"/>
      <c r="N17" s="2019"/>
      <c r="O17" s="2080"/>
      <c r="P17" s="2023"/>
      <c r="Q17" s="2023"/>
    </row>
    <row r="18" spans="1:17">
      <c r="A18" s="15" t="s">
        <v>18752</v>
      </c>
      <c r="B18" s="2100"/>
      <c r="C18" s="8" t="s">
        <v>18753</v>
      </c>
      <c r="D18" s="58"/>
      <c r="E18" s="2007"/>
      <c r="F18" s="595"/>
      <c r="G18" s="2265"/>
      <c r="H18" s="2008"/>
      <c r="I18" s="2005"/>
      <c r="J18" s="2010"/>
      <c r="K18" s="2005"/>
      <c r="L18" s="2004"/>
      <c r="M18" s="2010"/>
      <c r="N18" s="2005"/>
      <c r="O18" s="2052"/>
      <c r="P18" s="2004"/>
      <c r="Q18" s="2004"/>
    </row>
    <row r="19" spans="1:17">
      <c r="A19" s="41">
        <v>5001020</v>
      </c>
      <c r="B19" s="2012" t="s">
        <v>18703</v>
      </c>
      <c r="C19" s="2013" t="s">
        <v>18754</v>
      </c>
      <c r="D19" s="58">
        <v>2650000</v>
      </c>
      <c r="E19" s="2007"/>
      <c r="F19" s="595">
        <v>2350000</v>
      </c>
      <c r="G19" s="2265">
        <f>(D19)-(F19)</f>
        <v>300000</v>
      </c>
      <c r="H19" s="2008">
        <v>2394000</v>
      </c>
      <c r="I19" s="2005" t="s">
        <v>369</v>
      </c>
      <c r="J19" s="2010">
        <v>42380</v>
      </c>
      <c r="K19" s="2005" t="s">
        <v>2493</v>
      </c>
      <c r="L19" s="2004"/>
      <c r="M19" s="2010"/>
      <c r="N19" s="2005" t="s">
        <v>67</v>
      </c>
      <c r="O19" s="2122">
        <v>42415</v>
      </c>
      <c r="P19" s="2355" t="s">
        <v>18755</v>
      </c>
      <c r="Q19" s="2004" t="s">
        <v>18756</v>
      </c>
    </row>
    <row r="20" spans="1:17">
      <c r="A20" s="474"/>
      <c r="B20" s="2012"/>
      <c r="C20" s="2013"/>
      <c r="D20" s="58"/>
      <c r="E20" s="2007"/>
      <c r="F20" s="595"/>
      <c r="G20" s="2050"/>
      <c r="H20" s="2008"/>
      <c r="I20" s="2005"/>
      <c r="J20" s="2010"/>
      <c r="K20" s="2005"/>
      <c r="L20" s="2004"/>
      <c r="M20" s="2010"/>
      <c r="N20" s="2005"/>
      <c r="O20" s="2052"/>
      <c r="P20" s="2004"/>
      <c r="Q20" s="2004"/>
    </row>
    <row r="21" spans="1:17">
      <c r="A21" s="15" t="s">
        <v>18757</v>
      </c>
      <c r="B21" s="2012"/>
      <c r="C21" s="2013"/>
      <c r="D21" s="58"/>
      <c r="E21" s="2007"/>
      <c r="F21" s="595"/>
      <c r="G21" s="2050"/>
      <c r="H21" s="2008"/>
      <c r="I21" s="2005"/>
      <c r="J21" s="2010"/>
      <c r="K21" s="2005"/>
      <c r="L21" s="2004"/>
      <c r="M21" s="2010"/>
      <c r="N21" s="2005"/>
      <c r="O21" s="2052"/>
      <c r="P21" s="2004"/>
      <c r="Q21" s="2004"/>
    </row>
    <row r="22" spans="1:17">
      <c r="A22" s="2098">
        <v>5001056</v>
      </c>
      <c r="B22" s="2012" t="s">
        <v>18758</v>
      </c>
      <c r="C22" s="2013" t="s">
        <v>18759</v>
      </c>
      <c r="D22" s="58">
        <v>2870000</v>
      </c>
      <c r="E22" s="2007"/>
      <c r="F22" s="595">
        <v>2500000</v>
      </c>
      <c r="G22" s="2265">
        <f>(D22)-(F22)</f>
        <v>370000</v>
      </c>
      <c r="H22" s="2008">
        <v>2680000</v>
      </c>
      <c r="I22" s="2005" t="s">
        <v>369</v>
      </c>
      <c r="J22" s="2010">
        <v>42383</v>
      </c>
      <c r="K22" s="2005" t="s">
        <v>100</v>
      </c>
      <c r="L22" s="2004"/>
      <c r="M22" s="2010"/>
      <c r="N22" s="2005" t="s">
        <v>41</v>
      </c>
      <c r="O22" s="2122">
        <v>42412</v>
      </c>
      <c r="P22" s="2355" t="s">
        <v>18755</v>
      </c>
      <c r="Q22" s="2004" t="s">
        <v>18756</v>
      </c>
    </row>
    <row r="23" spans="1:17">
      <c r="A23" s="2098"/>
      <c r="B23" s="2012"/>
      <c r="C23" s="2013"/>
      <c r="D23" s="58"/>
      <c r="E23" s="2007"/>
      <c r="F23" s="595"/>
      <c r="G23" s="2265"/>
      <c r="H23" s="2008"/>
      <c r="I23" s="2005"/>
      <c r="J23" s="2010"/>
      <c r="K23" s="2005"/>
      <c r="L23" s="2004"/>
      <c r="M23" s="2010"/>
      <c r="N23" s="2005"/>
      <c r="O23" s="2052"/>
      <c r="P23" s="2004"/>
      <c r="Q23" s="2004"/>
    </row>
    <row r="24" spans="1:17">
      <c r="A24" s="2098"/>
      <c r="B24" s="2012"/>
      <c r="C24" s="2013"/>
      <c r="D24" s="58"/>
      <c r="E24" s="2007"/>
      <c r="F24" s="595"/>
      <c r="G24" s="2265"/>
      <c r="H24" s="2008"/>
      <c r="I24" s="2005"/>
      <c r="J24" s="2010"/>
      <c r="K24" s="2005"/>
      <c r="L24" s="2004"/>
      <c r="M24" s="2010"/>
      <c r="N24" s="2005"/>
      <c r="O24" s="2052"/>
      <c r="P24" s="2004"/>
      <c r="Q24" s="2004"/>
    </row>
    <row r="25" spans="1:17">
      <c r="A25" s="210" t="s">
        <v>732</v>
      </c>
      <c r="B25" s="675"/>
      <c r="C25" s="2004"/>
      <c r="D25" s="58"/>
      <c r="E25" s="2007"/>
      <c r="F25" s="595"/>
      <c r="G25" s="2265"/>
      <c r="H25" s="2008"/>
      <c r="I25" s="2005"/>
      <c r="J25" s="2010"/>
      <c r="K25" s="2005"/>
      <c r="L25" s="2004"/>
      <c r="M25" s="2010"/>
      <c r="N25" s="2005"/>
      <c r="O25" s="2052"/>
      <c r="P25" s="2004"/>
      <c r="Q25" s="2004"/>
    </row>
    <row r="26" spans="1:17">
      <c r="A26" s="210"/>
      <c r="B26" s="675">
        <v>42432</v>
      </c>
      <c r="C26" s="758">
        <v>-4850000</v>
      </c>
      <c r="D26" s="58"/>
      <c r="E26" s="2007"/>
      <c r="F26" s="595"/>
      <c r="G26" s="2265"/>
      <c r="H26" s="2008"/>
      <c r="I26" s="2005"/>
      <c r="J26" s="2010"/>
      <c r="K26" s="2005"/>
      <c r="L26" s="2004"/>
      <c r="M26" s="2010"/>
      <c r="N26" s="2005"/>
      <c r="O26" s="2052"/>
      <c r="P26" s="2004"/>
      <c r="Q26" s="2004"/>
    </row>
    <row r="27" spans="1:17">
      <c r="A27" s="210"/>
      <c r="B27" s="675"/>
      <c r="C27" s="676"/>
      <c r="D27" s="58"/>
      <c r="E27" s="2007"/>
      <c r="F27" s="595"/>
      <c r="G27" s="2265"/>
      <c r="H27" s="2008"/>
      <c r="I27" s="2005"/>
      <c r="J27" s="2010"/>
      <c r="K27" s="2005"/>
      <c r="L27" s="2004"/>
      <c r="M27" s="2010"/>
      <c r="N27" s="2005"/>
      <c r="O27" s="2052"/>
      <c r="P27" s="2004"/>
      <c r="Q27" s="2004"/>
    </row>
    <row r="28" spans="1:17">
      <c r="A28" s="184"/>
      <c r="B28" s="216"/>
      <c r="C28" s="217"/>
      <c r="D28" s="58"/>
      <c r="E28" s="2007"/>
      <c r="F28" s="595"/>
      <c r="G28" s="2265"/>
      <c r="H28" s="2008"/>
      <c r="I28" s="2005"/>
      <c r="J28" s="2010"/>
      <c r="K28" s="2005"/>
      <c r="L28" s="2004"/>
      <c r="M28" s="2010"/>
      <c r="N28" s="2005"/>
      <c r="O28" s="2052"/>
      <c r="P28" s="2004"/>
      <c r="Q28" s="2004"/>
    </row>
    <row r="29" spans="1:17">
      <c r="A29" s="184"/>
      <c r="B29" s="244" t="s">
        <v>733</v>
      </c>
      <c r="C29" s="506">
        <f>SUM(D17:D25)+SUM(C26:C28)</f>
        <v>670000</v>
      </c>
      <c r="D29" s="58"/>
      <c r="E29" s="2007"/>
      <c r="F29" s="595"/>
      <c r="G29" s="2265"/>
      <c r="H29" s="2008"/>
      <c r="I29" s="2005"/>
      <c r="J29" s="2010"/>
      <c r="K29" s="2005"/>
      <c r="L29" s="2004"/>
      <c r="M29" s="2010"/>
      <c r="N29" s="2005"/>
      <c r="O29" s="2052"/>
      <c r="P29" s="2004"/>
      <c r="Q29" s="2004"/>
    </row>
    <row r="30" spans="1:17">
      <c r="A30" s="2098"/>
      <c r="B30" s="2012"/>
      <c r="C30" s="2013"/>
      <c r="D30" s="58"/>
      <c r="E30" s="2007"/>
      <c r="F30" s="595"/>
      <c r="G30" s="2265"/>
      <c r="H30" s="2008"/>
      <c r="I30" s="2005"/>
      <c r="J30" s="2010"/>
      <c r="K30" s="2005"/>
      <c r="L30" s="2004"/>
      <c r="M30" s="2010"/>
      <c r="N30" s="2005"/>
      <c r="O30" s="2052"/>
      <c r="P30" s="2004"/>
      <c r="Q30" s="2004"/>
    </row>
    <row r="31" spans="1:17" s="497" customFormat="1">
      <c r="A31" s="2188"/>
      <c r="B31" s="2014"/>
      <c r="C31" s="2015"/>
      <c r="D31" s="1847"/>
      <c r="E31" s="2017"/>
      <c r="F31" s="1855"/>
      <c r="G31" s="2344"/>
      <c r="H31" s="2018"/>
      <c r="I31" s="2019"/>
      <c r="J31" s="2021"/>
      <c r="K31" s="2019"/>
      <c r="L31" s="2023"/>
      <c r="M31" s="2021"/>
      <c r="N31" s="2019"/>
      <c r="O31" s="2080"/>
      <c r="P31" s="2023"/>
      <c r="Q31" s="2023"/>
    </row>
    <row r="32" spans="1:17">
      <c r="A32" s="15" t="s">
        <v>18752</v>
      </c>
      <c r="B32" s="2012"/>
      <c r="C32" s="8" t="s">
        <v>18760</v>
      </c>
      <c r="D32" s="58"/>
      <c r="E32" s="2007"/>
      <c r="F32" s="595"/>
      <c r="G32" s="2265"/>
      <c r="H32" s="2008"/>
      <c r="I32" s="2005"/>
      <c r="J32" s="2010"/>
      <c r="K32" s="2005"/>
      <c r="L32" s="2004"/>
      <c r="M32" s="2010"/>
      <c r="N32" s="2005"/>
      <c r="O32" s="2052"/>
      <c r="P32" s="2004"/>
      <c r="Q32" s="2004"/>
    </row>
    <row r="33" spans="1:17">
      <c r="A33" s="2098">
        <v>5001074</v>
      </c>
      <c r="B33" s="2012" t="s">
        <v>54</v>
      </c>
      <c r="C33" s="2013" t="s">
        <v>18761</v>
      </c>
      <c r="D33" s="58">
        <v>1100000</v>
      </c>
      <c r="E33" s="2007"/>
      <c r="F33" s="595">
        <v>1100000</v>
      </c>
      <c r="G33" s="2265">
        <f>(D33)-(F33)</f>
        <v>0</v>
      </c>
      <c r="H33" s="2008">
        <v>896000</v>
      </c>
      <c r="I33" s="2005" t="s">
        <v>31</v>
      </c>
      <c r="J33" s="2010">
        <v>42388</v>
      </c>
      <c r="K33" s="2005" t="s">
        <v>27</v>
      </c>
      <c r="L33" s="2004"/>
      <c r="M33" s="2010"/>
      <c r="N33" s="2005" t="s">
        <v>67</v>
      </c>
      <c r="O33" s="2052">
        <v>42415</v>
      </c>
      <c r="P33" s="2004" t="s">
        <v>18756</v>
      </c>
      <c r="Q33" s="2004"/>
    </row>
    <row r="34" spans="1:17">
      <c r="A34" s="2098"/>
      <c r="B34" s="2012"/>
      <c r="C34" s="2013"/>
      <c r="D34" s="58"/>
      <c r="E34" s="2007"/>
      <c r="F34" s="595"/>
      <c r="G34" s="2265"/>
      <c r="H34" s="2008"/>
      <c r="I34" s="2005"/>
      <c r="J34" s="2010"/>
      <c r="K34" s="2005"/>
      <c r="L34" s="2004"/>
      <c r="M34" s="2010"/>
      <c r="N34" s="2005"/>
      <c r="O34" s="2052"/>
      <c r="P34" s="2004"/>
      <c r="Q34" s="2004"/>
    </row>
    <row r="35" spans="1:17">
      <c r="A35" s="15" t="s">
        <v>17917</v>
      </c>
      <c r="B35" s="2012"/>
      <c r="C35" s="2013"/>
      <c r="D35" s="58"/>
      <c r="E35" s="2004"/>
      <c r="F35" s="595"/>
      <c r="G35" s="2004"/>
      <c r="H35" s="2004"/>
      <c r="I35" s="2004"/>
      <c r="J35" s="2004"/>
      <c r="K35" s="2004"/>
      <c r="L35" s="2004"/>
      <c r="M35" s="2004"/>
      <c r="N35" s="2004"/>
      <c r="O35" s="2052"/>
      <c r="P35" s="2004"/>
      <c r="Q35" s="2004"/>
    </row>
    <row r="36" spans="1:17">
      <c r="A36" s="2098">
        <v>5001093</v>
      </c>
      <c r="B36" s="2012" t="s">
        <v>18189</v>
      </c>
      <c r="C36" s="2013" t="s">
        <v>18762</v>
      </c>
      <c r="D36" s="58">
        <v>1100000</v>
      </c>
      <c r="E36" s="2007"/>
      <c r="F36" s="595">
        <v>1100000</v>
      </c>
      <c r="G36" s="2265">
        <f>(D36)-(F36)</f>
        <v>0</v>
      </c>
      <c r="H36" s="2008">
        <v>874000</v>
      </c>
      <c r="I36" s="2005" t="s">
        <v>98</v>
      </c>
      <c r="J36" s="2010">
        <v>42390</v>
      </c>
      <c r="K36" s="2005" t="s">
        <v>9105</v>
      </c>
      <c r="L36" s="2004"/>
      <c r="M36" s="2010"/>
      <c r="N36" s="2005" t="s">
        <v>107</v>
      </c>
      <c r="O36" s="2052">
        <v>42412</v>
      </c>
      <c r="P36" s="2004" t="s">
        <v>18763</v>
      </c>
      <c r="Q36" s="2004"/>
    </row>
    <row r="37" spans="1:17">
      <c r="A37" s="2098"/>
      <c r="B37" s="2012"/>
      <c r="C37" s="2013"/>
      <c r="D37" s="58"/>
      <c r="E37" s="2007"/>
      <c r="F37" s="595"/>
      <c r="G37" s="2265"/>
      <c r="H37" s="2008"/>
      <c r="I37" s="2005"/>
      <c r="J37" s="2010"/>
      <c r="K37" s="2005"/>
      <c r="L37" s="2004"/>
      <c r="M37" s="2010"/>
      <c r="N37" s="2005"/>
      <c r="O37" s="2052"/>
      <c r="P37" s="2004"/>
      <c r="Q37" s="2004"/>
    </row>
    <row r="38" spans="1:17">
      <c r="A38" s="15" t="s">
        <v>18764</v>
      </c>
      <c r="B38" s="2012"/>
      <c r="C38" s="8" t="s">
        <v>18765</v>
      </c>
      <c r="D38" s="356"/>
      <c r="E38" s="2007"/>
      <c r="F38" s="595"/>
      <c r="G38" s="2265"/>
      <c r="H38" s="2008"/>
      <c r="I38" s="2005"/>
      <c r="J38" s="2010"/>
      <c r="K38" s="2005"/>
      <c r="L38" s="2004"/>
      <c r="M38" s="2010"/>
      <c r="N38" s="2005"/>
      <c r="O38" s="2052"/>
      <c r="P38" s="2004"/>
      <c r="Q38" s="2004"/>
    </row>
    <row r="39" spans="1:17">
      <c r="A39" s="2098">
        <v>5002017</v>
      </c>
      <c r="B39" s="2012" t="s">
        <v>18717</v>
      </c>
      <c r="C39" s="21" t="s">
        <v>18766</v>
      </c>
      <c r="D39" s="58">
        <v>2900000</v>
      </c>
      <c r="E39" s="2007"/>
      <c r="F39" s="595">
        <v>3100000</v>
      </c>
      <c r="G39" s="2265">
        <f>(D39)-(F39)</f>
        <v>-200000</v>
      </c>
      <c r="H39" s="2008">
        <v>2580000</v>
      </c>
      <c r="I39" s="2005" t="s">
        <v>369</v>
      </c>
      <c r="J39" s="2010">
        <v>42404</v>
      </c>
      <c r="K39" s="2005" t="s">
        <v>66</v>
      </c>
      <c r="L39" s="2004"/>
      <c r="M39" s="2010"/>
      <c r="N39" s="2005" t="s">
        <v>67</v>
      </c>
      <c r="O39" s="2052">
        <v>42451</v>
      </c>
      <c r="P39" s="2004" t="s">
        <v>18767</v>
      </c>
      <c r="Q39" s="2004"/>
    </row>
    <row r="40" spans="1:17">
      <c r="A40" s="2098"/>
      <c r="B40" s="2012"/>
      <c r="C40" s="2013"/>
      <c r="D40" s="58"/>
      <c r="E40" s="2007"/>
      <c r="F40" s="595"/>
      <c r="G40" s="2265"/>
      <c r="H40" s="2008"/>
      <c r="I40" s="2005"/>
      <c r="J40" s="2010"/>
      <c r="K40" s="2005"/>
      <c r="L40" s="2004"/>
      <c r="M40" s="2010"/>
      <c r="N40" s="2005"/>
      <c r="O40" s="2052"/>
      <c r="P40" s="2004"/>
      <c r="Q40" s="2004"/>
    </row>
    <row r="41" spans="1:17">
      <c r="A41" s="2098"/>
      <c r="B41" s="2012"/>
      <c r="C41" s="2013"/>
      <c r="D41" s="58"/>
      <c r="E41" s="2007"/>
      <c r="F41" s="595"/>
      <c r="G41" s="2265"/>
      <c r="H41" s="2008"/>
      <c r="I41" s="2005"/>
      <c r="J41" s="2010"/>
      <c r="K41" s="2005"/>
      <c r="L41" s="2004"/>
      <c r="M41" s="2010"/>
      <c r="N41" s="2005"/>
      <c r="O41" s="2052"/>
      <c r="P41" s="2004"/>
      <c r="Q41" s="2004"/>
    </row>
    <row r="42" spans="1:17">
      <c r="A42" s="210" t="s">
        <v>732</v>
      </c>
      <c r="B42" s="675"/>
      <c r="C42" s="2004"/>
      <c r="D42" s="58"/>
      <c r="E42" s="2007"/>
      <c r="F42" s="595"/>
      <c r="G42" s="2265"/>
      <c r="H42" s="2008"/>
      <c r="I42" s="2005"/>
      <c r="J42" s="2010"/>
      <c r="K42" s="2005"/>
      <c r="L42" s="2004"/>
      <c r="M42" s="2010"/>
      <c r="N42" s="2005"/>
      <c r="O42" s="2052"/>
      <c r="P42" s="2004"/>
      <c r="Q42" s="2004"/>
    </row>
    <row r="43" spans="1:17">
      <c r="A43" s="210"/>
      <c r="B43" s="675">
        <v>42432</v>
      </c>
      <c r="C43" s="58">
        <v>-2200000</v>
      </c>
      <c r="D43" s="58"/>
      <c r="E43" s="2007"/>
      <c r="F43" s="595"/>
      <c r="G43" s="2265"/>
      <c r="H43" s="2008"/>
      <c r="I43" s="2005"/>
      <c r="J43" s="2010"/>
      <c r="K43" s="2005"/>
      <c r="L43" s="2004"/>
      <c r="M43" s="2010"/>
      <c r="N43" s="2005"/>
      <c r="O43" s="2052"/>
      <c r="P43" s="2004"/>
      <c r="Q43" s="2004"/>
    </row>
    <row r="44" spans="1:17">
      <c r="A44" s="210"/>
      <c r="B44" s="675">
        <v>42471</v>
      </c>
      <c r="C44" s="58">
        <v>-3100000</v>
      </c>
      <c r="D44" s="58"/>
      <c r="E44" s="2007"/>
      <c r="F44" s="595"/>
      <c r="G44" s="2265"/>
      <c r="H44" s="2008"/>
      <c r="I44" s="2005"/>
      <c r="J44" s="2010"/>
      <c r="K44" s="2005"/>
      <c r="L44" s="2004"/>
      <c r="M44" s="2010"/>
      <c r="N44" s="2005"/>
      <c r="O44" s="2052"/>
      <c r="P44" s="2004"/>
      <c r="Q44" s="2004"/>
    </row>
    <row r="45" spans="1:17">
      <c r="A45" s="210"/>
      <c r="B45" s="675"/>
      <c r="C45" s="676"/>
      <c r="D45" s="58"/>
      <c r="E45" s="2007"/>
      <c r="F45" s="595"/>
      <c r="G45" s="2265"/>
      <c r="H45" s="2008"/>
      <c r="I45" s="2005"/>
      <c r="J45" s="2010"/>
      <c r="K45" s="2005"/>
      <c r="L45" s="2004"/>
      <c r="M45" s="2010"/>
      <c r="N45" s="2005"/>
      <c r="O45" s="2052"/>
      <c r="P45" s="2004"/>
      <c r="Q45" s="2004"/>
    </row>
    <row r="46" spans="1:17">
      <c r="A46" s="184"/>
      <c r="B46" s="216"/>
      <c r="C46" s="217"/>
      <c r="D46" s="58"/>
      <c r="E46" s="2007"/>
      <c r="F46" s="595"/>
      <c r="G46" s="2265"/>
      <c r="H46" s="2008"/>
      <c r="I46" s="2005"/>
      <c r="J46" s="2010"/>
      <c r="K46" s="2005"/>
      <c r="L46" s="2004"/>
      <c r="M46" s="2010"/>
      <c r="N46" s="2005"/>
      <c r="O46" s="2052"/>
      <c r="P46" s="2004"/>
      <c r="Q46" s="2004"/>
    </row>
    <row r="47" spans="1:17">
      <c r="A47" s="184"/>
      <c r="B47" s="244" t="s">
        <v>733</v>
      </c>
      <c r="C47" s="506">
        <f>SUM(D31:D42)+SUM(C43:C46)</f>
        <v>-200000</v>
      </c>
      <c r="D47" s="58"/>
      <c r="E47" s="2007"/>
      <c r="F47" s="595"/>
      <c r="G47" s="2265"/>
      <c r="H47" s="2008"/>
      <c r="I47" s="2005"/>
      <c r="J47" s="2010"/>
      <c r="K47" s="2005"/>
      <c r="L47" s="2004"/>
      <c r="M47" s="2010"/>
      <c r="N47" s="2005"/>
      <c r="O47" s="2052"/>
      <c r="P47" s="2004"/>
      <c r="Q47" s="2004"/>
    </row>
    <row r="48" spans="1:17">
      <c r="A48" s="216"/>
      <c r="B48" s="244"/>
      <c r="C48" s="506"/>
      <c r="D48" s="58"/>
      <c r="E48" s="2007"/>
      <c r="F48" s="2004"/>
      <c r="G48" s="2265"/>
      <c r="H48" s="2008"/>
      <c r="I48" s="2005"/>
      <c r="J48" s="2010"/>
      <c r="K48" s="2005"/>
      <c r="L48" s="2004"/>
      <c r="M48" s="2010"/>
      <c r="N48" s="2005"/>
      <c r="O48" s="2052"/>
      <c r="P48" s="2004"/>
      <c r="Q48" s="2004"/>
    </row>
    <row r="49" spans="1:17">
      <c r="A49" s="216"/>
      <c r="B49" s="244"/>
      <c r="C49" s="506"/>
      <c r="D49" s="58"/>
      <c r="E49" s="2007"/>
      <c r="F49" s="2004"/>
      <c r="G49" s="2265"/>
      <c r="H49" s="2008"/>
      <c r="I49" s="2005"/>
      <c r="J49" s="2010"/>
      <c r="K49" s="2005"/>
      <c r="L49" s="2004"/>
      <c r="M49" s="2010"/>
      <c r="N49" s="2005"/>
      <c r="O49" s="2052"/>
      <c r="P49" s="2004"/>
      <c r="Q49" s="2004"/>
    </row>
    <row r="50" spans="1:17">
      <c r="A50" s="119"/>
      <c r="B50" s="560" t="s">
        <v>6168</v>
      </c>
      <c r="C50" s="683"/>
      <c r="D50" s="58"/>
      <c r="E50" s="2007"/>
      <c r="F50" s="2050"/>
      <c r="G50" s="2050"/>
      <c r="H50" s="2008"/>
      <c r="I50" s="2005"/>
      <c r="J50" s="2010"/>
      <c r="K50" s="2005"/>
      <c r="L50" s="2004"/>
      <c r="M50" s="2010"/>
      <c r="N50" s="2005"/>
      <c r="O50" s="2052"/>
      <c r="P50" s="2004"/>
      <c r="Q50" s="2004"/>
    </row>
    <row r="51" spans="1:17" ht="13.5" thickBot="1">
      <c r="A51" s="2005"/>
      <c r="B51" s="2004"/>
      <c r="C51" s="2004"/>
      <c r="D51" s="2083"/>
      <c r="E51" s="2007"/>
      <c r="F51" s="2050"/>
      <c r="G51" s="2050"/>
      <c r="H51" s="2008"/>
      <c r="I51" s="2005"/>
      <c r="J51" s="2010"/>
      <c r="K51" s="2005"/>
      <c r="L51" s="2004"/>
      <c r="M51" s="2010"/>
      <c r="N51" s="2005"/>
      <c r="O51" s="2052"/>
      <c r="P51" s="2004"/>
      <c r="Q51" s="2004"/>
    </row>
    <row r="52" spans="1:17" s="739" customFormat="1" ht="13.5" thickBot="1">
      <c r="A52" s="736" t="s">
        <v>11804</v>
      </c>
      <c r="B52" s="737"/>
      <c r="C52" s="738"/>
      <c r="D52" s="740" t="s">
        <v>18688</v>
      </c>
      <c r="E52" s="2349"/>
      <c r="F52" s="741" t="s">
        <v>18689</v>
      </c>
      <c r="G52" s="741" t="s">
        <v>9467</v>
      </c>
      <c r="H52" s="2350"/>
      <c r="I52" s="2351"/>
      <c r="J52" s="2352"/>
      <c r="K52" s="2351"/>
      <c r="L52" s="2353"/>
      <c r="M52" s="2352"/>
      <c r="N52" s="2351"/>
      <c r="O52" s="2354"/>
      <c r="P52" s="2353"/>
      <c r="Q52" s="2353"/>
    </row>
    <row r="53" spans="1:17" s="22" customFormat="1">
      <c r="A53" s="80"/>
      <c r="B53" s="16"/>
      <c r="C53" s="17"/>
      <c r="D53" s="46"/>
      <c r="E53" s="2007"/>
      <c r="F53" s="2050"/>
      <c r="G53" s="2050"/>
      <c r="H53" s="2041"/>
      <c r="I53" s="2005"/>
      <c r="J53" s="2010"/>
      <c r="K53" s="2005"/>
      <c r="L53" s="2004"/>
      <c r="M53" s="2010"/>
      <c r="N53" s="2005"/>
      <c r="O53" s="2052"/>
      <c r="P53" s="2004"/>
      <c r="Q53" s="2004"/>
    </row>
    <row r="54" spans="1:17" s="22" customFormat="1">
      <c r="A54" s="80"/>
      <c r="B54" s="16" t="s">
        <v>13306</v>
      </c>
      <c r="C54" s="104" t="s">
        <v>18768</v>
      </c>
      <c r="D54" s="46">
        <v>-3410000</v>
      </c>
      <c r="E54" s="2007" t="s">
        <v>18769</v>
      </c>
      <c r="F54" s="67">
        <v>-3410000</v>
      </c>
      <c r="G54" s="2050"/>
      <c r="H54" s="2041"/>
      <c r="I54" s="2005"/>
      <c r="J54" s="2010"/>
      <c r="K54" s="2005"/>
      <c r="L54" s="2004"/>
      <c r="M54" s="2010"/>
      <c r="N54" s="2005"/>
      <c r="O54" s="2052"/>
      <c r="P54" s="2004"/>
      <c r="Q54" s="2004"/>
    </row>
    <row r="55" spans="1:17" s="22" customFormat="1">
      <c r="A55" s="80"/>
      <c r="B55" s="16" t="s">
        <v>13306</v>
      </c>
      <c r="C55" s="104" t="s">
        <v>18770</v>
      </c>
      <c r="D55" s="46">
        <v>-4850000</v>
      </c>
      <c r="E55" s="2007" t="s">
        <v>18771</v>
      </c>
      <c r="F55" s="67">
        <v>-4850000</v>
      </c>
      <c r="G55" s="2050"/>
      <c r="H55" s="2041"/>
      <c r="I55" s="2005"/>
      <c r="J55" s="2010"/>
      <c r="K55" s="2005"/>
      <c r="L55" s="2004"/>
      <c r="M55" s="2010"/>
      <c r="N55" s="2005"/>
      <c r="O55" s="2052"/>
      <c r="P55" s="2004"/>
      <c r="Q55" s="2004"/>
    </row>
    <row r="56" spans="1:17" s="22" customFormat="1">
      <c r="A56" s="2876"/>
      <c r="B56" s="16" t="s">
        <v>13306</v>
      </c>
      <c r="C56" s="104" t="s">
        <v>18770</v>
      </c>
      <c r="D56" s="46">
        <v>-2200000</v>
      </c>
      <c r="E56" s="2004" t="s">
        <v>18772</v>
      </c>
      <c r="F56" s="67">
        <v>-2200000</v>
      </c>
      <c r="G56" s="2268"/>
      <c r="H56" s="2041"/>
      <c r="I56" s="2005"/>
      <c r="J56" s="2010"/>
      <c r="K56" s="2005"/>
      <c r="L56" s="2004"/>
      <c r="M56" s="2010"/>
      <c r="N56" s="2005"/>
      <c r="O56" s="2052"/>
      <c r="P56" s="2004"/>
      <c r="Q56" s="2004"/>
    </row>
    <row r="57" spans="1:17" s="22" customFormat="1">
      <c r="A57" s="2876"/>
      <c r="B57" s="16"/>
      <c r="C57" s="104"/>
      <c r="D57" s="46"/>
      <c r="E57" s="2064"/>
      <c r="F57" s="2268"/>
      <c r="G57" s="2268"/>
      <c r="H57" s="2041"/>
      <c r="I57" s="2005"/>
      <c r="J57" s="2010"/>
      <c r="K57" s="2005"/>
      <c r="L57" s="2004"/>
      <c r="M57" s="2010"/>
      <c r="N57" s="2005"/>
      <c r="O57" s="2052"/>
      <c r="P57" s="2004"/>
      <c r="Q57" s="2004"/>
    </row>
    <row r="58" spans="1:17" s="22" customFormat="1">
      <c r="A58" s="2005"/>
      <c r="B58" s="16"/>
      <c r="C58" s="17"/>
      <c r="D58" s="46"/>
      <c r="E58" s="2064"/>
      <c r="F58" s="734"/>
      <c r="G58" s="2268"/>
      <c r="H58" s="2041"/>
      <c r="I58" s="2005"/>
      <c r="J58" s="2010"/>
      <c r="K58" s="2005"/>
      <c r="L58" s="2004"/>
      <c r="M58" s="2010"/>
      <c r="N58" s="2005"/>
      <c r="O58" s="2052"/>
      <c r="P58" s="2004"/>
      <c r="Q58" s="2004"/>
    </row>
    <row r="59" spans="1:17" s="25" customFormat="1">
      <c r="A59" s="249" t="s">
        <v>1619</v>
      </c>
      <c r="B59" s="2007"/>
      <c r="C59" s="2007"/>
      <c r="D59" s="117">
        <f>SUM(D3:D58)</f>
        <v>3570000</v>
      </c>
      <c r="E59" s="2007"/>
      <c r="F59" s="733">
        <f>SUM(F3:F58)</f>
        <v>3100000</v>
      </c>
      <c r="G59" s="733">
        <f>SUM(G3:G58)</f>
        <v>470000</v>
      </c>
      <c r="H59" s="2041"/>
      <c r="I59" s="2007"/>
      <c r="J59" s="2007"/>
      <c r="K59" s="735"/>
      <c r="L59" s="2004"/>
      <c r="M59" s="2010"/>
      <c r="N59" s="2005"/>
      <c r="O59" s="2052"/>
      <c r="P59" s="2004"/>
      <c r="Q59" s="2004"/>
    </row>
    <row r="65" spans="1:3" ht="13.5" thickBot="1">
      <c r="A65" s="2005"/>
      <c r="B65" s="2004"/>
      <c r="C65" s="2004"/>
    </row>
    <row r="66" spans="1:3" ht="15.75" thickBot="1">
      <c r="A66" s="2887" t="s">
        <v>682</v>
      </c>
      <c r="B66" s="2888"/>
      <c r="C66" s="706" t="s">
        <v>18691</v>
      </c>
    </row>
    <row r="67" spans="1:3" ht="15.75" thickBot="1">
      <c r="A67" s="2887" t="s">
        <v>684</v>
      </c>
      <c r="B67" s="2888"/>
      <c r="C67" s="706" t="s">
        <v>18692</v>
      </c>
    </row>
    <row r="68" spans="1:3" ht="15.75" thickBot="1">
      <c r="A68" s="2887" t="s">
        <v>685</v>
      </c>
      <c r="B68" s="2888"/>
      <c r="C68" s="706" t="s">
        <v>18692</v>
      </c>
    </row>
    <row r="69" spans="1:3" ht="30.75" thickBot="1">
      <c r="A69" s="2887" t="s">
        <v>686</v>
      </c>
      <c r="B69" s="2888"/>
      <c r="C69" s="705" t="s">
        <v>18693</v>
      </c>
    </row>
    <row r="70" spans="1:3" ht="15.75" thickBot="1">
      <c r="A70" s="2887" t="s">
        <v>688</v>
      </c>
      <c r="B70" s="2888"/>
      <c r="C70" s="706" t="s">
        <v>18694</v>
      </c>
    </row>
    <row r="71" spans="1:3" ht="15.75" thickBot="1">
      <c r="A71" s="2887" t="s">
        <v>690</v>
      </c>
      <c r="B71" s="2888"/>
      <c r="C71" s="706" t="s">
        <v>11634</v>
      </c>
    </row>
    <row r="72" spans="1:3" ht="15.75" thickBot="1">
      <c r="A72" s="2887" t="s">
        <v>692</v>
      </c>
      <c r="B72" s="2888"/>
      <c r="C72" s="706" t="s">
        <v>4214</v>
      </c>
    </row>
    <row r="73" spans="1:3" ht="15.75" thickBot="1">
      <c r="A73" s="2883" t="s">
        <v>693</v>
      </c>
      <c r="B73" s="2884"/>
      <c r="C73" s="705" t="s">
        <v>694</v>
      </c>
    </row>
    <row r="74" spans="1:3" ht="15.75" thickBot="1">
      <c r="A74" s="2883" t="s">
        <v>695</v>
      </c>
      <c r="B74" s="2884"/>
      <c r="C74" s="717" t="s">
        <v>696</v>
      </c>
    </row>
    <row r="75" spans="1:3" ht="15.75" thickBot="1">
      <c r="A75" s="2885" t="s">
        <v>697</v>
      </c>
      <c r="B75" s="2886"/>
      <c r="C75" s="705"/>
    </row>
    <row r="76" spans="1:3" ht="15.75" thickBot="1">
      <c r="A76" s="2883" t="s">
        <v>18695</v>
      </c>
      <c r="B76" s="2884"/>
      <c r="C76" s="705" t="s">
        <v>18696</v>
      </c>
    </row>
    <row r="77" spans="1:3" ht="30.75" thickBot="1">
      <c r="A77" s="2883" t="s">
        <v>700</v>
      </c>
      <c r="B77" s="2884"/>
      <c r="C77" s="713" t="s">
        <v>18697</v>
      </c>
    </row>
    <row r="78" spans="1:3" ht="15.75" thickBot="1">
      <c r="A78" s="2883" t="s">
        <v>702</v>
      </c>
      <c r="B78" s="2884"/>
      <c r="C78" s="705" t="s">
        <v>760</v>
      </c>
    </row>
    <row r="79" spans="1:3" ht="15.75" thickBot="1">
      <c r="A79" s="2883" t="s">
        <v>704</v>
      </c>
      <c r="B79" s="2884"/>
      <c r="C79" s="709" t="s">
        <v>705</v>
      </c>
    </row>
    <row r="80" spans="1:3" ht="15.75" thickBot="1">
      <c r="A80" s="2885" t="s">
        <v>706</v>
      </c>
      <c r="B80" s="2886"/>
      <c r="C80" s="705"/>
    </row>
  </sheetData>
  <mergeCells count="16">
    <mergeCell ref="A80:B80"/>
    <mergeCell ref="A75:B75"/>
    <mergeCell ref="A76:B76"/>
    <mergeCell ref="A77:B77"/>
    <mergeCell ref="A78:B78"/>
    <mergeCell ref="A79:B79"/>
    <mergeCell ref="A70:B70"/>
    <mergeCell ref="A71:B71"/>
    <mergeCell ref="A72:B72"/>
    <mergeCell ref="A73:B73"/>
    <mergeCell ref="A74:B74"/>
    <mergeCell ref="N1:P1"/>
    <mergeCell ref="A66:B66"/>
    <mergeCell ref="A67:B67"/>
    <mergeCell ref="A68:B68"/>
    <mergeCell ref="A69:B69"/>
  </mergeCells>
  <phoneticPr fontId="124"/>
  <pageMargins left="0.7" right="0.7" top="0.75" bottom="0.75" header="0.3" footer="0.3"/>
  <pageSetup paperSize="9" orientation="portrait" horizontalDpi="300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69">
    <tabColor theme="0" tint="-0.499984740745262"/>
  </sheetPr>
  <dimension ref="A1:X72"/>
  <sheetViews>
    <sheetView workbookViewId="0">
      <pane xSplit="4" ySplit="2" topLeftCell="E51" activePane="bottomRight" state="frozen"/>
      <selection pane="topRight" activeCell="E1" sqref="E1"/>
      <selection pane="bottomLeft" activeCell="A3" sqref="A3"/>
      <selection pane="bottomRight" activeCell="C80" sqref="C80"/>
    </sheetView>
  </sheetViews>
  <sheetFormatPr defaultColWidth="9" defaultRowHeight="12.75"/>
  <cols>
    <col min="1" max="1" width="12.28515625" style="22" customWidth="1"/>
    <col min="2" max="2" width="26" style="23" customWidth="1"/>
    <col min="3" max="3" width="22.42578125" style="23" bestFit="1" customWidth="1"/>
    <col min="4" max="4" width="13" style="24" bestFit="1" customWidth="1"/>
    <col min="5" max="5" width="10" style="25" customWidth="1"/>
    <col min="6" max="6" width="8.85546875" style="23" customWidth="1"/>
    <col min="7" max="7" width="8.7109375" style="22" customWidth="1"/>
    <col min="8" max="8" width="10.28515625" style="26" customWidth="1"/>
    <col min="9" max="9" width="13.42578125" style="22" bestFit="1" customWidth="1"/>
    <col min="10" max="10" width="10.7109375" style="22" customWidth="1"/>
    <col min="11" max="11" width="9.42578125" style="26" customWidth="1"/>
    <col min="12" max="12" width="9.7109375" style="22" customWidth="1"/>
    <col min="13" max="13" width="10.140625" style="86" bestFit="1" customWidth="1"/>
    <col min="14" max="14" width="9.28515625" style="23" bestFit="1" customWidth="1"/>
    <col min="15" max="15" width="19.7109375" style="23" bestFit="1" customWidth="1"/>
    <col min="16" max="16" width="16.85546875" style="23" bestFit="1" customWidth="1"/>
    <col min="17" max="16384" width="9" style="23"/>
  </cols>
  <sheetData>
    <row r="1" spans="1:24">
      <c r="A1" s="3"/>
      <c r="B1" s="2876" t="s">
        <v>9</v>
      </c>
      <c r="C1" s="1"/>
      <c r="D1" s="209" t="s">
        <v>9002</v>
      </c>
      <c r="E1" s="209" t="s">
        <v>1594</v>
      </c>
      <c r="F1" s="1" t="s">
        <v>1595</v>
      </c>
      <c r="G1" s="2876"/>
      <c r="H1" s="1" t="s">
        <v>1595</v>
      </c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  <c r="R1" s="2004"/>
      <c r="S1" s="2004"/>
      <c r="T1" s="2004"/>
      <c r="U1" s="2004"/>
      <c r="V1" s="2004"/>
      <c r="W1" s="2004"/>
      <c r="X1" s="2004"/>
    </row>
    <row r="2" spans="1:24" s="22" customFormat="1">
      <c r="A2" s="4" t="s">
        <v>1596</v>
      </c>
      <c r="B2" s="5" t="s">
        <v>1</v>
      </c>
      <c r="C2" s="5" t="s">
        <v>1597</v>
      </c>
      <c r="D2" s="10" t="s">
        <v>1598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  <c r="P2" s="29" t="s">
        <v>722</v>
      </c>
      <c r="Q2" s="2005"/>
      <c r="R2" s="2005"/>
      <c r="S2" s="2005"/>
      <c r="T2" s="2005"/>
      <c r="U2" s="2005"/>
      <c r="V2" s="2005"/>
      <c r="W2" s="2005"/>
      <c r="X2" s="2005"/>
    </row>
    <row r="3" spans="1:24" s="22" customFormat="1">
      <c r="A3" s="3"/>
      <c r="B3" s="7"/>
      <c r="C3" s="2876"/>
      <c r="D3" s="50"/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2876"/>
      <c r="P3" s="2005"/>
      <c r="Q3" s="2005"/>
      <c r="R3" s="2005"/>
      <c r="S3" s="2005"/>
      <c r="T3" s="2005"/>
      <c r="U3" s="2005"/>
      <c r="V3" s="2005"/>
      <c r="W3" s="2005"/>
      <c r="X3" s="2005"/>
    </row>
    <row r="4" spans="1:24" s="22" customFormat="1">
      <c r="A4" s="30" t="s">
        <v>10688</v>
      </c>
      <c r="B4" s="7"/>
      <c r="C4" s="8" t="s">
        <v>18773</v>
      </c>
      <c r="D4" s="50"/>
      <c r="E4" s="47"/>
      <c r="F4" s="2876"/>
      <c r="G4" s="2876"/>
      <c r="H4" s="48"/>
      <c r="I4" s="2876"/>
      <c r="J4" s="2876"/>
      <c r="K4" s="48"/>
      <c r="L4" s="2876"/>
      <c r="M4" s="48"/>
      <c r="N4" s="49"/>
      <c r="O4" s="2876"/>
      <c r="P4" s="2005"/>
      <c r="Q4" s="2005"/>
      <c r="R4" s="2005"/>
      <c r="S4" s="2005"/>
      <c r="T4" s="2005"/>
      <c r="U4" s="2005"/>
      <c r="V4" s="2005"/>
      <c r="W4" s="2005"/>
      <c r="X4" s="2005"/>
    </row>
    <row r="5" spans="1:24" s="25" customFormat="1">
      <c r="A5" s="634">
        <v>5007008</v>
      </c>
      <c r="B5" s="2067" t="s">
        <v>13995</v>
      </c>
      <c r="C5" s="2117" t="s">
        <v>18774</v>
      </c>
      <c r="D5" s="701">
        <v>540000</v>
      </c>
      <c r="E5" s="2083"/>
      <c r="F5" s="2083">
        <v>404000</v>
      </c>
      <c r="G5" s="2005" t="s">
        <v>98</v>
      </c>
      <c r="H5" s="2010">
        <v>42556</v>
      </c>
      <c r="I5" s="2005" t="s">
        <v>18775</v>
      </c>
      <c r="J5" s="2005" t="s">
        <v>449</v>
      </c>
      <c r="K5" s="2010"/>
      <c r="L5" s="2005" t="s">
        <v>67</v>
      </c>
      <c r="M5" s="2052">
        <v>42642</v>
      </c>
      <c r="N5" s="2004" t="s">
        <v>728</v>
      </c>
      <c r="O5" s="2004" t="s">
        <v>729</v>
      </c>
      <c r="P5" s="2004"/>
      <c r="Q5" s="2004"/>
      <c r="R5" s="2004"/>
      <c r="S5" s="2004"/>
      <c r="T5" s="2004"/>
      <c r="U5" s="2004"/>
      <c r="V5" s="2004"/>
      <c r="W5" s="2004"/>
      <c r="X5" s="2004"/>
    </row>
    <row r="6" spans="1:24" s="25" customFormat="1">
      <c r="A6" s="57"/>
      <c r="B6" s="40"/>
      <c r="C6" s="21"/>
      <c r="D6" s="58"/>
      <c r="E6" s="2083"/>
      <c r="F6" s="2083"/>
      <c r="G6" s="2005"/>
      <c r="H6" s="2010"/>
      <c r="I6" s="2005"/>
      <c r="J6" s="2005"/>
      <c r="K6" s="2010"/>
      <c r="L6" s="2005"/>
      <c r="M6" s="2052"/>
      <c r="N6" s="2004"/>
      <c r="O6" s="2004"/>
      <c r="P6" s="2004"/>
      <c r="Q6" s="2004"/>
      <c r="R6" s="2004"/>
      <c r="S6" s="2004"/>
      <c r="T6" s="2004"/>
      <c r="U6" s="2004"/>
      <c r="V6" s="2004"/>
      <c r="W6" s="2004"/>
      <c r="X6" s="2004"/>
    </row>
    <row r="7" spans="1:24" s="108" customFormat="1">
      <c r="A7" s="244" t="s">
        <v>14109</v>
      </c>
      <c r="B7" s="216"/>
      <c r="C7" s="519" t="s">
        <v>18776</v>
      </c>
      <c r="D7" s="2093"/>
      <c r="E7" s="217"/>
      <c r="F7" s="338"/>
      <c r="G7" s="217"/>
      <c r="H7" s="510"/>
      <c r="I7" s="217"/>
      <c r="J7" s="217"/>
      <c r="K7" s="217"/>
      <c r="L7" s="217"/>
      <c r="M7" s="510"/>
      <c r="N7" s="217"/>
      <c r="O7" s="217"/>
      <c r="P7" s="217"/>
    </row>
    <row r="8" spans="1:24" s="108" customFormat="1">
      <c r="A8" s="216">
        <v>5010018</v>
      </c>
      <c r="B8" s="216" t="s">
        <v>14625</v>
      </c>
      <c r="C8" s="2289" t="s">
        <v>18777</v>
      </c>
      <c r="D8" s="2093">
        <v>470000</v>
      </c>
      <c r="E8" s="217"/>
      <c r="F8" s="338">
        <v>310000</v>
      </c>
      <c r="G8" s="217" t="s">
        <v>98</v>
      </c>
      <c r="H8" s="510">
        <v>42649</v>
      </c>
      <c r="I8" s="217" t="s">
        <v>6710</v>
      </c>
      <c r="J8" s="217" t="s">
        <v>449</v>
      </c>
      <c r="K8" s="217"/>
      <c r="L8" s="217" t="s">
        <v>41</v>
      </c>
      <c r="M8" s="510">
        <v>42684</v>
      </c>
      <c r="N8" s="2184" t="s">
        <v>728</v>
      </c>
      <c r="O8" s="2004" t="s">
        <v>729</v>
      </c>
      <c r="P8" s="217"/>
    </row>
    <row r="9" spans="1:24" s="108" customFormat="1">
      <c r="A9" s="216"/>
      <c r="B9" s="216"/>
      <c r="C9" s="2289"/>
      <c r="D9" s="2094"/>
      <c r="E9" s="217"/>
      <c r="F9" s="338"/>
      <c r="G9" s="217"/>
      <c r="H9" s="510"/>
      <c r="I9" s="217"/>
      <c r="J9" s="217"/>
      <c r="K9" s="217"/>
      <c r="L9" s="217"/>
      <c r="M9" s="510"/>
      <c r="N9" s="2004"/>
      <c r="O9" s="2004"/>
      <c r="P9" s="217"/>
    </row>
    <row r="10" spans="1:24" s="108" customFormat="1">
      <c r="A10" s="216"/>
      <c r="B10" s="216" t="s">
        <v>18778</v>
      </c>
      <c r="C10" s="2289"/>
      <c r="D10" s="2094"/>
      <c r="E10" s="217"/>
      <c r="F10" s="338"/>
      <c r="G10" s="217"/>
      <c r="H10" s="510"/>
      <c r="I10" s="217"/>
      <c r="J10" s="217"/>
      <c r="K10" s="217"/>
      <c r="L10" s="217"/>
      <c r="M10" s="510"/>
      <c r="N10" s="2004"/>
      <c r="O10" s="2004"/>
      <c r="P10" s="217"/>
    </row>
    <row r="11" spans="1:24" s="108" customFormat="1">
      <c r="A11" s="216"/>
      <c r="B11" s="216" t="s">
        <v>731</v>
      </c>
      <c r="C11" s="2289"/>
      <c r="D11" s="2094"/>
      <c r="E11" s="217"/>
      <c r="F11" s="338"/>
      <c r="G11" s="217"/>
      <c r="H11" s="510"/>
      <c r="I11" s="217"/>
      <c r="J11" s="217"/>
      <c r="K11" s="217"/>
      <c r="L11" s="217"/>
      <c r="M11" s="510"/>
      <c r="N11" s="2004"/>
      <c r="O11" s="2004"/>
      <c r="P11" s="217"/>
    </row>
    <row r="12" spans="1:24" s="108" customFormat="1">
      <c r="A12" s="216"/>
      <c r="B12" s="216"/>
      <c r="C12" s="2289"/>
      <c r="D12" s="2094"/>
      <c r="E12" s="217"/>
      <c r="F12" s="338"/>
      <c r="G12" s="217"/>
      <c r="H12" s="510"/>
      <c r="I12" s="217"/>
      <c r="J12" s="217"/>
      <c r="K12" s="217"/>
      <c r="L12" s="217"/>
      <c r="M12" s="510"/>
      <c r="N12" s="2004"/>
      <c r="O12" s="2004"/>
      <c r="P12" s="217"/>
    </row>
    <row r="13" spans="1:24" s="869" customFormat="1">
      <c r="A13" s="210" t="s">
        <v>732</v>
      </c>
      <c r="B13" s="675"/>
      <c r="C13" s="2117"/>
      <c r="D13" s="701"/>
      <c r="E13" s="2083"/>
      <c r="F13" s="2083"/>
      <c r="G13" s="2005"/>
      <c r="H13" s="2010"/>
      <c r="I13" s="2005"/>
      <c r="J13" s="2005"/>
      <c r="K13" s="2010"/>
      <c r="L13" s="2005"/>
      <c r="M13" s="2052"/>
      <c r="N13" s="2004"/>
      <c r="O13" s="2004"/>
      <c r="P13" s="2004"/>
      <c r="Q13" s="2004"/>
      <c r="R13" s="2004"/>
      <c r="S13" s="2004"/>
      <c r="T13" s="2004"/>
      <c r="U13" s="2004"/>
      <c r="V13" s="2004"/>
      <c r="W13" s="2004"/>
      <c r="X13" s="2004"/>
    </row>
    <row r="14" spans="1:24" s="869" customFormat="1">
      <c r="A14" s="210"/>
      <c r="B14" s="631" t="s">
        <v>18779</v>
      </c>
      <c r="C14" s="67">
        <v>-540000</v>
      </c>
      <c r="D14" s="701"/>
      <c r="E14" s="2083"/>
      <c r="F14" s="2083"/>
      <c r="G14" s="2005"/>
      <c r="H14" s="2010"/>
      <c r="I14" s="2005"/>
      <c r="J14" s="2005"/>
      <c r="K14" s="2010"/>
      <c r="L14" s="2005"/>
      <c r="M14" s="2052"/>
      <c r="N14" s="2004"/>
      <c r="O14" s="2004"/>
      <c r="P14" s="2004"/>
      <c r="Q14" s="2004"/>
      <c r="R14" s="2004"/>
      <c r="S14" s="2004"/>
      <c r="T14" s="2004"/>
      <c r="U14" s="2004"/>
      <c r="V14" s="2004"/>
      <c r="W14" s="2004"/>
      <c r="X14" s="2004"/>
    </row>
    <row r="15" spans="1:24" s="869" customFormat="1">
      <c r="A15" s="244"/>
      <c r="B15" s="631" t="s">
        <v>6381</v>
      </c>
      <c r="C15" s="67">
        <v>-470000</v>
      </c>
      <c r="D15" s="957"/>
      <c r="E15" s="2083"/>
      <c r="F15" s="2083"/>
      <c r="G15" s="2005"/>
      <c r="H15" s="2010"/>
      <c r="I15" s="2005"/>
      <c r="J15" s="2005"/>
      <c r="K15" s="2010"/>
      <c r="L15" s="2005"/>
      <c r="M15" s="2052"/>
      <c r="N15" s="2004"/>
      <c r="O15" s="2004"/>
      <c r="P15" s="2004"/>
      <c r="Q15" s="2004"/>
      <c r="R15" s="2004"/>
      <c r="S15" s="2004"/>
      <c r="T15" s="2004"/>
      <c r="U15" s="2004"/>
      <c r="V15" s="2004"/>
      <c r="W15" s="2004"/>
      <c r="X15" s="2004"/>
    </row>
    <row r="16" spans="1:24" s="869" customFormat="1">
      <c r="A16" s="720"/>
      <c r="B16" s="2067"/>
      <c r="C16" s="2117"/>
      <c r="D16" s="2117"/>
      <c r="E16" s="2083"/>
      <c r="F16" s="2083"/>
      <c r="G16" s="2005"/>
      <c r="H16" s="2010"/>
      <c r="I16" s="2005"/>
      <c r="J16" s="2005"/>
      <c r="K16" s="2010"/>
      <c r="L16" s="2005"/>
      <c r="M16" s="2052"/>
      <c r="N16" s="2004"/>
      <c r="O16" s="2004"/>
      <c r="P16" s="2004"/>
      <c r="Q16" s="2004"/>
      <c r="R16" s="2004"/>
      <c r="S16" s="2004"/>
      <c r="T16" s="2004"/>
      <c r="U16" s="2004"/>
      <c r="V16" s="2004"/>
      <c r="W16" s="2004"/>
      <c r="X16" s="2004"/>
    </row>
    <row r="17" spans="1:24" s="379" customFormat="1">
      <c r="A17" s="184"/>
      <c r="B17" s="244" t="s">
        <v>733</v>
      </c>
      <c r="C17" s="673">
        <f>SUM(D4:D12)+SUM(C13:C16)</f>
        <v>0</v>
      </c>
      <c r="D17" s="415"/>
      <c r="E17" s="2311"/>
      <c r="F17" s="532"/>
      <c r="G17" s="382"/>
      <c r="H17" s="407"/>
      <c r="I17" s="532"/>
      <c r="J17" s="406"/>
      <c r="K17" s="380"/>
      <c r="L17" s="405"/>
      <c r="M17" s="535"/>
    </row>
    <row r="18" spans="1:24" s="379" customFormat="1">
      <c r="A18" s="184"/>
      <c r="B18" s="244"/>
      <c r="C18" s="673"/>
      <c r="D18" s="415"/>
      <c r="E18" s="2311"/>
      <c r="F18" s="532"/>
      <c r="G18" s="382"/>
      <c r="H18" s="407"/>
      <c r="I18" s="532"/>
      <c r="J18" s="406"/>
      <c r="K18" s="380"/>
      <c r="L18" s="405"/>
      <c r="M18" s="535"/>
    </row>
    <row r="19" spans="1:24" s="498" customFormat="1">
      <c r="A19" s="1856"/>
      <c r="B19" s="1857"/>
      <c r="C19" s="1858"/>
      <c r="D19" s="1847"/>
      <c r="E19" s="2228"/>
      <c r="F19" s="2228"/>
      <c r="G19" s="2019"/>
      <c r="H19" s="2021"/>
      <c r="I19" s="2019"/>
      <c r="J19" s="2019"/>
      <c r="K19" s="2021"/>
      <c r="L19" s="2019"/>
      <c r="M19" s="2080"/>
      <c r="N19" s="2023"/>
      <c r="O19" s="2023"/>
      <c r="P19" s="2023"/>
      <c r="Q19" s="2023"/>
      <c r="R19" s="2023"/>
      <c r="S19" s="2023"/>
      <c r="T19" s="2023"/>
      <c r="U19" s="2023"/>
      <c r="V19" s="2023"/>
      <c r="W19" s="2023"/>
      <c r="X19" s="2023"/>
    </row>
    <row r="20" spans="1:24" s="25" customFormat="1">
      <c r="A20" s="30" t="s">
        <v>18780</v>
      </c>
      <c r="B20" s="40"/>
      <c r="C20" s="8" t="s">
        <v>18781</v>
      </c>
      <c r="D20" s="58"/>
      <c r="E20" s="2083"/>
      <c r="F20" s="2083"/>
      <c r="G20" s="2005"/>
      <c r="H20" s="2010"/>
      <c r="I20" s="2005"/>
      <c r="J20" s="2005"/>
      <c r="K20" s="2010"/>
      <c r="L20" s="2005"/>
      <c r="M20" s="2052"/>
      <c r="N20" s="2004"/>
      <c r="O20" s="2004"/>
      <c r="P20" s="2004"/>
      <c r="Q20" s="2004"/>
      <c r="R20" s="2004"/>
      <c r="S20" s="2004"/>
      <c r="T20" s="2004"/>
      <c r="U20" s="2004"/>
      <c r="V20" s="2004"/>
      <c r="W20" s="2004"/>
      <c r="X20" s="2004"/>
    </row>
    <row r="21" spans="1:24" s="25" customFormat="1">
      <c r="A21" s="2098">
        <v>5011084</v>
      </c>
      <c r="B21" s="2004" t="s">
        <v>9507</v>
      </c>
      <c r="C21" s="2005" t="s">
        <v>18782</v>
      </c>
      <c r="D21" s="2083">
        <v>263900</v>
      </c>
      <c r="E21" s="2083"/>
      <c r="F21" s="2083">
        <v>158000</v>
      </c>
      <c r="G21" s="2005" t="s">
        <v>31</v>
      </c>
      <c r="H21" s="2010">
        <v>42689</v>
      </c>
      <c r="I21" s="2005" t="s">
        <v>979</v>
      </c>
      <c r="J21" s="2005"/>
      <c r="K21" s="2010"/>
      <c r="L21" s="2005" t="s">
        <v>67</v>
      </c>
      <c r="M21" s="2052">
        <v>42748</v>
      </c>
      <c r="N21" s="2004" t="s">
        <v>728</v>
      </c>
      <c r="O21" s="2004" t="s">
        <v>2265</v>
      </c>
      <c r="P21" s="2004"/>
      <c r="Q21" s="2004"/>
      <c r="R21" s="2004"/>
      <c r="S21" s="2004"/>
      <c r="T21" s="2004"/>
      <c r="U21" s="2004"/>
      <c r="V21" s="2004"/>
      <c r="W21" s="2004"/>
      <c r="X21" s="2004"/>
    </row>
    <row r="22" spans="1:24" s="25" customFormat="1">
      <c r="A22" s="2098"/>
      <c r="B22" s="2004"/>
      <c r="C22" s="2005"/>
      <c r="D22" s="2083"/>
      <c r="E22" s="2083"/>
      <c r="F22" s="2083"/>
      <c r="G22" s="2005"/>
      <c r="H22" s="2010"/>
      <c r="I22" s="2005"/>
      <c r="J22" s="2005"/>
      <c r="K22" s="2010"/>
      <c r="L22" s="2005"/>
      <c r="M22" s="2052"/>
      <c r="N22" s="2004"/>
      <c r="O22" s="2004"/>
      <c r="P22" s="2004"/>
      <c r="Q22" s="2004"/>
      <c r="R22" s="2004"/>
      <c r="S22" s="2004"/>
      <c r="T22" s="2004"/>
      <c r="U22" s="2004"/>
      <c r="V22" s="2004"/>
      <c r="W22" s="2004"/>
      <c r="X22" s="2004"/>
    </row>
    <row r="23" spans="1:24" s="25" customFormat="1">
      <c r="A23" s="2098"/>
      <c r="B23" s="2004"/>
      <c r="C23" s="2005"/>
      <c r="D23" s="2083"/>
      <c r="E23" s="2083"/>
      <c r="F23" s="2083"/>
      <c r="G23" s="2005"/>
      <c r="H23" s="2010"/>
      <c r="I23" s="2005"/>
      <c r="J23" s="2005"/>
      <c r="K23" s="2010"/>
      <c r="L23" s="2005"/>
      <c r="M23" s="2052"/>
      <c r="N23" s="2004"/>
      <c r="O23" s="2004"/>
      <c r="P23" s="2004"/>
      <c r="Q23" s="2004"/>
      <c r="R23" s="2004"/>
      <c r="S23" s="2004"/>
      <c r="T23" s="2004"/>
      <c r="U23" s="2004"/>
      <c r="V23" s="2004"/>
      <c r="W23" s="2004"/>
      <c r="X23" s="2004"/>
    </row>
    <row r="24" spans="1:24" s="25" customFormat="1">
      <c r="A24" s="2098"/>
      <c r="B24" s="216" t="s">
        <v>18783</v>
      </c>
      <c r="C24" s="2005"/>
      <c r="D24" s="2083"/>
      <c r="E24" s="2083"/>
      <c r="F24" s="2083"/>
      <c r="G24" s="2005"/>
      <c r="H24" s="2010"/>
      <c r="I24" s="2005"/>
      <c r="J24" s="2005"/>
      <c r="K24" s="2010"/>
      <c r="L24" s="2005"/>
      <c r="M24" s="2052"/>
      <c r="N24" s="2004"/>
      <c r="O24" s="2004"/>
      <c r="P24" s="2004"/>
      <c r="Q24" s="2004"/>
      <c r="R24" s="2004"/>
      <c r="S24" s="2004"/>
      <c r="T24" s="2004"/>
      <c r="U24" s="2004"/>
      <c r="V24" s="2004"/>
      <c r="W24" s="2004"/>
      <c r="X24" s="2004"/>
    </row>
    <row r="25" spans="1:24" s="25" customFormat="1">
      <c r="A25" s="2098"/>
      <c r="B25" s="216" t="s">
        <v>731</v>
      </c>
      <c r="C25" s="2005"/>
      <c r="D25" s="2083"/>
      <c r="E25" s="2083"/>
      <c r="F25" s="2083"/>
      <c r="G25" s="2005"/>
      <c r="H25" s="2010"/>
      <c r="I25" s="2005"/>
      <c r="J25" s="2005"/>
      <c r="K25" s="2010"/>
      <c r="L25" s="2005"/>
      <c r="M25" s="2052"/>
      <c r="N25" s="2004"/>
      <c r="O25" s="2004"/>
      <c r="P25" s="2004"/>
      <c r="Q25" s="2004"/>
      <c r="R25" s="2004"/>
      <c r="S25" s="2004"/>
      <c r="T25" s="2004"/>
      <c r="U25" s="2004"/>
      <c r="V25" s="2004"/>
      <c r="W25" s="2004"/>
      <c r="X25" s="2004"/>
    </row>
    <row r="26" spans="1:24" s="25" customFormat="1">
      <c r="A26" s="2098"/>
      <c r="B26" s="216"/>
      <c r="C26" s="2005"/>
      <c r="D26" s="2083"/>
      <c r="E26" s="2083"/>
      <c r="F26" s="2083"/>
      <c r="G26" s="2005"/>
      <c r="H26" s="2010"/>
      <c r="I26" s="2005"/>
      <c r="J26" s="2005"/>
      <c r="K26" s="2010"/>
      <c r="L26" s="2005"/>
      <c r="M26" s="2052"/>
      <c r="N26" s="2004"/>
      <c r="O26" s="2004"/>
      <c r="P26" s="2004"/>
      <c r="Q26" s="2004"/>
      <c r="R26" s="2004"/>
      <c r="S26" s="2004"/>
      <c r="T26" s="2004"/>
      <c r="U26" s="2004"/>
      <c r="V26" s="2004"/>
      <c r="W26" s="2004"/>
      <c r="X26" s="2004"/>
    </row>
    <row r="27" spans="1:24" s="25" customFormat="1">
      <c r="A27" s="2098"/>
      <c r="B27" s="216"/>
      <c r="C27" s="2005"/>
      <c r="D27" s="2083"/>
      <c r="E27" s="2083"/>
      <c r="F27" s="2083"/>
      <c r="G27" s="2005"/>
      <c r="H27" s="2010"/>
      <c r="I27" s="2005"/>
      <c r="J27" s="2005"/>
      <c r="K27" s="2010"/>
      <c r="L27" s="2005"/>
      <c r="M27" s="2052"/>
      <c r="N27" s="2004"/>
      <c r="O27" s="2004"/>
      <c r="P27" s="2004"/>
      <c r="Q27" s="2004"/>
      <c r="R27" s="2004"/>
      <c r="S27" s="2004"/>
      <c r="T27" s="2004"/>
      <c r="U27" s="2004"/>
      <c r="V27" s="2004"/>
      <c r="W27" s="2004"/>
      <c r="X27" s="2004"/>
    </row>
    <row r="28" spans="1:24" s="869" customFormat="1">
      <c r="A28" s="210" t="s">
        <v>732</v>
      </c>
      <c r="B28" s="675"/>
      <c r="C28" s="2117"/>
      <c r="D28" s="701"/>
      <c r="E28" s="2083"/>
      <c r="F28" s="2083"/>
      <c r="G28" s="2005"/>
      <c r="H28" s="2010"/>
      <c r="I28" s="2005"/>
      <c r="J28" s="2005"/>
      <c r="K28" s="2010"/>
      <c r="L28" s="2005"/>
      <c r="M28" s="2052"/>
      <c r="N28" s="2004"/>
      <c r="O28" s="2004"/>
      <c r="P28" s="2004"/>
      <c r="Q28" s="2004"/>
      <c r="R28" s="2004"/>
      <c r="S28" s="2004"/>
      <c r="T28" s="2004"/>
      <c r="U28" s="2004"/>
      <c r="V28" s="2004"/>
      <c r="W28" s="2004"/>
      <c r="X28" s="2004"/>
    </row>
    <row r="29" spans="1:24" s="869" customFormat="1">
      <c r="A29" s="210"/>
      <c r="B29" s="232" t="s">
        <v>18784</v>
      </c>
      <c r="C29" s="67">
        <v>-263900</v>
      </c>
      <c r="D29" s="701"/>
      <c r="E29" s="2083"/>
      <c r="F29" s="2083"/>
      <c r="G29" s="2005"/>
      <c r="H29" s="2010"/>
      <c r="I29" s="2005"/>
      <c r="J29" s="2005"/>
      <c r="K29" s="2010"/>
      <c r="L29" s="2005"/>
      <c r="M29" s="2052"/>
      <c r="N29" s="2004"/>
      <c r="O29" s="2004"/>
      <c r="P29" s="2004"/>
      <c r="Q29" s="2004"/>
      <c r="R29" s="2004"/>
      <c r="S29" s="2004"/>
      <c r="T29" s="2004"/>
      <c r="U29" s="2004"/>
      <c r="V29" s="2004"/>
      <c r="W29" s="2004"/>
      <c r="X29" s="2004"/>
    </row>
    <row r="30" spans="1:24" s="869" customFormat="1">
      <c r="A30" s="244"/>
      <c r="B30" s="675"/>
      <c r="C30" s="2117"/>
      <c r="D30" s="957"/>
      <c r="E30" s="2083"/>
      <c r="F30" s="2083"/>
      <c r="G30" s="2005"/>
      <c r="H30" s="2010"/>
      <c r="I30" s="2005"/>
      <c r="J30" s="2005"/>
      <c r="K30" s="2010"/>
      <c r="L30" s="2005"/>
      <c r="M30" s="2052"/>
      <c r="N30" s="2004"/>
      <c r="O30" s="2004"/>
      <c r="P30" s="2004"/>
      <c r="Q30" s="2004"/>
      <c r="R30" s="2004"/>
      <c r="S30" s="2004"/>
      <c r="T30" s="2004"/>
      <c r="U30" s="2004"/>
      <c r="V30" s="2004"/>
      <c r="W30" s="2004"/>
      <c r="X30" s="2004"/>
    </row>
    <row r="31" spans="1:24" s="379" customFormat="1">
      <c r="A31" s="184"/>
      <c r="B31" s="244" t="s">
        <v>733</v>
      </c>
      <c r="C31" s="673">
        <f>SUM(D19:D27)+SUM(C28:C30)</f>
        <v>0</v>
      </c>
      <c r="D31" s="415"/>
      <c r="E31" s="2311"/>
      <c r="F31" s="532"/>
      <c r="G31" s="382"/>
      <c r="H31" s="407"/>
      <c r="I31" s="532"/>
      <c r="J31" s="406"/>
      <c r="K31" s="380"/>
      <c r="L31" s="405"/>
      <c r="M31" s="535"/>
    </row>
    <row r="32" spans="1:24" s="379" customFormat="1">
      <c r="A32" s="184"/>
      <c r="B32" s="244"/>
      <c r="C32" s="673"/>
      <c r="D32" s="415"/>
      <c r="E32" s="2311"/>
      <c r="F32" s="532"/>
      <c r="G32" s="382"/>
      <c r="H32" s="407"/>
      <c r="I32" s="532"/>
      <c r="J32" s="406"/>
      <c r="K32" s="380"/>
      <c r="L32" s="405"/>
      <c r="M32" s="535"/>
    </row>
    <row r="33" spans="1:24" s="498" customFormat="1">
      <c r="A33" s="1856"/>
      <c r="B33" s="1857"/>
      <c r="C33" s="1858"/>
      <c r="D33" s="1847"/>
      <c r="E33" s="2228"/>
      <c r="F33" s="2228"/>
      <c r="G33" s="2019"/>
      <c r="H33" s="2021"/>
      <c r="I33" s="2019"/>
      <c r="J33" s="2019"/>
      <c r="K33" s="2021"/>
      <c r="L33" s="2019"/>
      <c r="M33" s="2080"/>
      <c r="N33" s="2023"/>
      <c r="O33" s="2023"/>
      <c r="P33" s="2023"/>
      <c r="Q33" s="2023"/>
      <c r="R33" s="2023"/>
      <c r="S33" s="2023"/>
      <c r="T33" s="2023"/>
      <c r="U33" s="2023"/>
      <c r="V33" s="2023"/>
      <c r="W33" s="2023"/>
      <c r="X33" s="2023"/>
    </row>
    <row r="34" spans="1:24" s="25" customFormat="1">
      <c r="A34" s="7"/>
      <c r="B34" s="487"/>
      <c r="C34" s="8"/>
      <c r="D34" s="58"/>
      <c r="E34" s="2083"/>
      <c r="F34" s="2083"/>
      <c r="G34" s="2005"/>
      <c r="H34" s="2010"/>
      <c r="I34" s="2005"/>
      <c r="J34" s="2005"/>
      <c r="K34" s="2010"/>
      <c r="L34" s="2005"/>
      <c r="M34" s="2052"/>
      <c r="N34" s="2004"/>
      <c r="O34" s="2004"/>
      <c r="P34" s="2004"/>
      <c r="Q34" s="2004"/>
      <c r="R34" s="2004"/>
      <c r="S34" s="2004"/>
      <c r="T34" s="2004"/>
      <c r="U34" s="2004"/>
      <c r="V34" s="2004"/>
      <c r="W34" s="2004"/>
      <c r="X34" s="2004"/>
    </row>
    <row r="35" spans="1:24" s="25" customFormat="1">
      <c r="A35" s="7"/>
      <c r="B35" s="487"/>
      <c r="C35" s="8"/>
      <c r="D35" s="58"/>
      <c r="E35" s="2083"/>
      <c r="F35" s="2083"/>
      <c r="G35" s="2005"/>
      <c r="H35" s="2010"/>
      <c r="I35" s="2005"/>
      <c r="J35" s="2005"/>
      <c r="K35" s="2010"/>
      <c r="L35" s="2005"/>
      <c r="M35" s="2052"/>
      <c r="N35" s="2004"/>
      <c r="O35" s="2004"/>
      <c r="P35" s="2004"/>
      <c r="Q35" s="2004"/>
      <c r="R35" s="2004"/>
      <c r="S35" s="2004"/>
      <c r="T35" s="2004"/>
      <c r="U35" s="2004"/>
      <c r="V35" s="2004"/>
      <c r="W35" s="2004"/>
      <c r="X35" s="2004"/>
    </row>
    <row r="36" spans="1:24" s="25" customFormat="1">
      <c r="A36" s="7"/>
      <c r="B36" s="487"/>
      <c r="C36" s="8"/>
      <c r="D36" s="58"/>
      <c r="E36" s="2083"/>
      <c r="F36" s="2083"/>
      <c r="G36" s="2005"/>
      <c r="H36" s="2010"/>
      <c r="I36" s="2005"/>
      <c r="J36" s="2005"/>
      <c r="K36" s="2010"/>
      <c r="L36" s="2005"/>
      <c r="M36" s="2052"/>
      <c r="N36" s="2004"/>
      <c r="O36" s="2004"/>
      <c r="P36" s="2004"/>
      <c r="Q36" s="2004"/>
      <c r="R36" s="2004"/>
      <c r="S36" s="2004"/>
      <c r="T36" s="2004"/>
      <c r="U36" s="2004"/>
      <c r="V36" s="2004"/>
      <c r="W36" s="2004"/>
      <c r="X36" s="2004"/>
    </row>
    <row r="37" spans="1:24" s="25" customFormat="1">
      <c r="A37" s="7"/>
      <c r="B37" s="487"/>
      <c r="C37" s="8"/>
      <c r="D37" s="58"/>
      <c r="E37" s="2083"/>
      <c r="F37" s="2083"/>
      <c r="G37" s="2005"/>
      <c r="H37" s="2010"/>
      <c r="I37" s="2005"/>
      <c r="J37" s="2005"/>
      <c r="K37" s="2010"/>
      <c r="L37" s="2005"/>
      <c r="M37" s="2052"/>
      <c r="N37" s="2004"/>
      <c r="O37" s="2004"/>
      <c r="P37" s="2004"/>
      <c r="Q37" s="2004"/>
      <c r="R37" s="2004"/>
      <c r="S37" s="2004"/>
      <c r="T37" s="2004"/>
      <c r="U37" s="2004"/>
      <c r="V37" s="2004"/>
      <c r="W37" s="2004"/>
      <c r="X37" s="2004"/>
    </row>
    <row r="38" spans="1:24" s="25" customFormat="1">
      <c r="A38" s="2098"/>
      <c r="B38" s="216"/>
      <c r="C38" s="2005"/>
      <c r="D38" s="2083"/>
      <c r="E38" s="2083"/>
      <c r="F38" s="2083"/>
      <c r="G38" s="2005"/>
      <c r="H38" s="2010"/>
      <c r="I38" s="2005"/>
      <c r="J38" s="2005"/>
      <c r="K38" s="2010"/>
      <c r="L38" s="2005"/>
      <c r="M38" s="2052"/>
      <c r="N38" s="2004"/>
      <c r="O38" s="2004"/>
      <c r="P38" s="2004"/>
      <c r="Q38" s="2004"/>
      <c r="R38" s="2004"/>
      <c r="S38" s="2004"/>
      <c r="T38" s="2004"/>
      <c r="U38" s="2004"/>
      <c r="V38" s="2004"/>
      <c r="W38" s="2004"/>
      <c r="X38" s="2004"/>
    </row>
    <row r="39" spans="1:24" s="25" customFormat="1">
      <c r="A39" s="2098"/>
      <c r="B39" s="216"/>
      <c r="C39" s="2005"/>
      <c r="D39" s="2083"/>
      <c r="E39" s="2083"/>
      <c r="F39" s="2083"/>
      <c r="G39" s="2005"/>
      <c r="H39" s="2010"/>
      <c r="I39" s="2005"/>
      <c r="J39" s="2005"/>
      <c r="K39" s="2010"/>
      <c r="L39" s="2005"/>
      <c r="M39" s="2052"/>
      <c r="N39" s="2004"/>
      <c r="O39" s="2004"/>
      <c r="P39" s="2004"/>
      <c r="Q39" s="2004"/>
      <c r="R39" s="2004"/>
      <c r="S39" s="2004"/>
      <c r="T39" s="2004"/>
      <c r="U39" s="2004"/>
      <c r="V39" s="2004"/>
      <c r="W39" s="2004"/>
      <c r="X39" s="2004"/>
    </row>
    <row r="40" spans="1:24" s="25" customFormat="1">
      <c r="A40" s="2098"/>
      <c r="B40" s="2004"/>
      <c r="C40" s="2005"/>
      <c r="D40" s="2083"/>
      <c r="E40" s="2083"/>
      <c r="F40" s="2083"/>
      <c r="G40" s="2005"/>
      <c r="H40" s="2010"/>
      <c r="I40" s="2005"/>
      <c r="J40" s="2005"/>
      <c r="K40" s="2010"/>
      <c r="L40" s="2005"/>
      <c r="M40" s="2052"/>
      <c r="N40" s="2004"/>
      <c r="O40" s="2004"/>
      <c r="P40" s="2004"/>
      <c r="Q40" s="2004"/>
      <c r="R40" s="2004"/>
      <c r="S40" s="2004"/>
      <c r="T40" s="2004"/>
      <c r="U40" s="2004"/>
      <c r="V40" s="2004"/>
      <c r="W40" s="2004"/>
      <c r="X40" s="2004"/>
    </row>
    <row r="41" spans="1:24" s="25" customFormat="1">
      <c r="A41" s="57"/>
      <c r="B41" s="2004"/>
      <c r="C41" s="21"/>
      <c r="D41" s="58"/>
      <c r="E41" s="2007"/>
      <c r="F41" s="2004"/>
      <c r="G41" s="2005"/>
      <c r="H41" s="2010"/>
      <c r="I41" s="2005"/>
      <c r="J41" s="2005"/>
      <c r="K41" s="2010"/>
      <c r="L41" s="2005"/>
      <c r="M41" s="2052"/>
      <c r="N41" s="2004"/>
      <c r="O41" s="2004"/>
      <c r="P41" s="2004"/>
      <c r="Q41" s="2004"/>
      <c r="R41" s="2004"/>
      <c r="S41" s="2004"/>
      <c r="T41" s="2004"/>
      <c r="U41" s="2004"/>
      <c r="V41" s="2004"/>
      <c r="W41" s="2004"/>
      <c r="X41" s="2004"/>
    </row>
    <row r="42" spans="1:24" ht="13.5" thickBot="1">
      <c r="A42" s="2053"/>
      <c r="B42" s="2054"/>
      <c r="C42" s="2054"/>
      <c r="D42" s="2266"/>
      <c r="E42" s="2007"/>
      <c r="F42" s="2004"/>
      <c r="G42" s="2005"/>
      <c r="H42" s="2010"/>
      <c r="I42" s="2005"/>
      <c r="J42" s="2005"/>
      <c r="K42" s="2010"/>
      <c r="L42" s="2005"/>
      <c r="M42" s="2052"/>
      <c r="N42" s="2004"/>
      <c r="O42" s="2004"/>
      <c r="P42" s="2004"/>
      <c r="Q42" s="2004"/>
      <c r="R42" s="2004"/>
      <c r="S42" s="2004"/>
      <c r="T42" s="2004"/>
      <c r="U42" s="2004"/>
      <c r="V42" s="2004"/>
      <c r="W42" s="2004"/>
      <c r="X42" s="2004"/>
    </row>
    <row r="43" spans="1:24" s="22" customFormat="1">
      <c r="A43" s="15" t="s">
        <v>557</v>
      </c>
      <c r="B43" s="16"/>
      <c r="C43" s="17"/>
      <c r="D43" s="46"/>
      <c r="E43" s="2007"/>
      <c r="F43" s="2004"/>
      <c r="G43" s="2005"/>
      <c r="H43" s="2010"/>
      <c r="I43" s="2005"/>
      <c r="J43" s="2005"/>
      <c r="K43" s="2010"/>
      <c r="L43" s="2005"/>
      <c r="M43" s="2052"/>
      <c r="N43" s="2004"/>
      <c r="O43" s="2004"/>
      <c r="P43" s="2005"/>
      <c r="Q43" s="2005"/>
      <c r="R43" s="2005"/>
      <c r="S43" s="2005"/>
      <c r="T43" s="2005"/>
      <c r="U43" s="2005"/>
      <c r="V43" s="2005"/>
      <c r="W43" s="2005"/>
      <c r="X43" s="2005"/>
    </row>
    <row r="44" spans="1:24" s="22" customFormat="1">
      <c r="A44" s="2876"/>
      <c r="B44" s="16"/>
      <c r="C44" s="104"/>
      <c r="D44" s="46"/>
      <c r="E44" s="2064"/>
      <c r="F44" s="2004"/>
      <c r="G44" s="2005"/>
      <c r="H44" s="2010"/>
      <c r="I44" s="2005"/>
      <c r="J44" s="2005"/>
      <c r="K44" s="2010"/>
      <c r="L44" s="2005"/>
      <c r="M44" s="2052"/>
      <c r="N44" s="2004"/>
      <c r="O44" s="2004"/>
      <c r="P44" s="2005"/>
      <c r="Q44" s="2005"/>
      <c r="R44" s="2005"/>
      <c r="S44" s="2005"/>
      <c r="T44" s="2005"/>
      <c r="U44" s="2005"/>
      <c r="V44" s="2005"/>
      <c r="W44" s="2005"/>
      <c r="X44" s="2005"/>
    </row>
    <row r="45" spans="1:24" s="22" customFormat="1">
      <c r="A45" s="2876"/>
      <c r="B45" s="232" t="s">
        <v>6815</v>
      </c>
      <c r="C45" s="630" t="s">
        <v>18779</v>
      </c>
      <c r="D45" s="46">
        <v>-540000</v>
      </c>
      <c r="E45" s="2267">
        <v>5997762</v>
      </c>
      <c r="F45" s="2004"/>
      <c r="G45" s="2005"/>
      <c r="H45" s="2010"/>
      <c r="I45" s="2005"/>
      <c r="J45" s="2005"/>
      <c r="K45" s="2010"/>
      <c r="L45" s="2005"/>
      <c r="M45" s="2052"/>
      <c r="N45" s="2004"/>
      <c r="O45" s="2004"/>
      <c r="P45" s="2005"/>
      <c r="Q45" s="2005"/>
      <c r="R45" s="2005"/>
      <c r="S45" s="2005"/>
      <c r="T45" s="2005"/>
      <c r="U45" s="2005"/>
      <c r="V45" s="2005"/>
      <c r="W45" s="2005"/>
      <c r="X45" s="2005"/>
    </row>
    <row r="46" spans="1:24" s="22" customFormat="1">
      <c r="A46" s="2876"/>
      <c r="B46" s="232" t="s">
        <v>6815</v>
      </c>
      <c r="C46" s="630" t="s">
        <v>6381</v>
      </c>
      <c r="D46" s="46">
        <v>-470000</v>
      </c>
      <c r="E46" s="2267">
        <v>5670781</v>
      </c>
      <c r="F46" s="2004"/>
      <c r="G46" s="2005"/>
      <c r="H46" s="2010"/>
      <c r="I46" s="2005"/>
      <c r="J46" s="2005"/>
      <c r="K46" s="2010"/>
      <c r="L46" s="2005"/>
      <c r="M46" s="2052"/>
      <c r="N46" s="2004"/>
      <c r="O46" s="2004"/>
      <c r="P46" s="2005"/>
      <c r="Q46" s="2005"/>
      <c r="R46" s="2005"/>
      <c r="S46" s="2005"/>
      <c r="T46" s="2005"/>
      <c r="U46" s="2005"/>
      <c r="V46" s="2005"/>
      <c r="W46" s="2005"/>
      <c r="X46" s="2005"/>
    </row>
    <row r="47" spans="1:24" s="22" customFormat="1">
      <c r="A47" s="2876"/>
      <c r="B47" s="232" t="s">
        <v>14851</v>
      </c>
      <c r="C47" s="233" t="s">
        <v>18784</v>
      </c>
      <c r="D47" s="318">
        <v>-263900</v>
      </c>
      <c r="E47" s="216">
        <v>6181737</v>
      </c>
      <c r="F47" s="2004"/>
      <c r="G47" s="2005"/>
      <c r="H47" s="2010"/>
      <c r="I47" s="2005"/>
      <c r="J47" s="2005"/>
      <c r="K47" s="2010"/>
      <c r="L47" s="2005"/>
      <c r="M47" s="2052"/>
      <c r="N47" s="2004"/>
      <c r="O47" s="2004"/>
      <c r="P47" s="2005"/>
      <c r="Q47" s="2005"/>
      <c r="R47" s="2005"/>
      <c r="S47" s="2005"/>
      <c r="T47" s="2005"/>
      <c r="U47" s="2005"/>
      <c r="V47" s="2005"/>
      <c r="W47" s="2005"/>
      <c r="X47" s="2005"/>
    </row>
    <row r="48" spans="1:24" s="22" customFormat="1">
      <c r="A48" s="2876"/>
      <c r="B48" s="16"/>
      <c r="C48" s="28"/>
      <c r="D48" s="46"/>
      <c r="E48" s="2064"/>
      <c r="F48" s="2004"/>
      <c r="G48" s="2005"/>
      <c r="H48" s="2010"/>
      <c r="I48" s="2005"/>
      <c r="J48" s="2005"/>
      <c r="K48" s="2010"/>
      <c r="L48" s="2005"/>
      <c r="M48" s="2052"/>
      <c r="N48" s="2004"/>
      <c r="O48" s="2004"/>
      <c r="P48" s="2005"/>
      <c r="Q48" s="2005"/>
      <c r="R48" s="2005"/>
      <c r="S48" s="2005"/>
      <c r="T48" s="2005"/>
      <c r="U48" s="2005"/>
      <c r="V48" s="2005"/>
      <c r="W48" s="2005"/>
      <c r="X48" s="2005"/>
    </row>
    <row r="49" spans="1:15" s="22" customFormat="1">
      <c r="A49" s="2876"/>
      <c r="B49" s="1001" t="s">
        <v>18785</v>
      </c>
      <c r="C49" s="200"/>
      <c r="D49" s="2314"/>
      <c r="E49" s="2064"/>
      <c r="F49" s="2004"/>
      <c r="G49" s="2005"/>
      <c r="H49" s="2010"/>
      <c r="I49" s="2005"/>
      <c r="J49" s="2005"/>
      <c r="K49" s="2010"/>
      <c r="L49" s="2005"/>
      <c r="M49" s="2052"/>
      <c r="N49" s="2004"/>
      <c r="O49" s="2004"/>
    </row>
    <row r="50" spans="1:15" s="22" customFormat="1">
      <c r="A50" s="2876"/>
      <c r="B50" s="16"/>
      <c r="C50" s="104"/>
      <c r="D50" s="46"/>
      <c r="E50" s="2064"/>
      <c r="F50" s="2004"/>
      <c r="G50" s="2005"/>
      <c r="H50" s="2010"/>
      <c r="I50" s="2005"/>
      <c r="J50" s="2005"/>
      <c r="K50" s="2010"/>
      <c r="L50" s="2005"/>
      <c r="M50" s="2052"/>
      <c r="N50" s="2004"/>
      <c r="O50" s="2004"/>
    </row>
    <row r="51" spans="1:15" s="22" customFormat="1" ht="15">
      <c r="A51" s="2876"/>
      <c r="B51" s="9"/>
      <c r="C51" s="28"/>
      <c r="D51" s="453"/>
      <c r="E51" s="33"/>
      <c r="F51" s="2004"/>
      <c r="G51" s="2005"/>
      <c r="H51" s="2010"/>
      <c r="I51" s="2005"/>
      <c r="J51" s="2005"/>
      <c r="K51" s="2010"/>
      <c r="L51" s="2005"/>
      <c r="M51" s="2052"/>
      <c r="N51" s="2004"/>
      <c r="O51" s="2004"/>
    </row>
    <row r="52" spans="1:15" s="25" customFormat="1">
      <c r="A52" s="44" t="s">
        <v>1619</v>
      </c>
      <c r="B52" s="2007"/>
      <c r="C52" s="2007"/>
      <c r="D52" s="117">
        <f>SUM(D3:D51)</f>
        <v>0</v>
      </c>
      <c r="E52" s="2007"/>
      <c r="F52" s="2004"/>
      <c r="G52" s="2005"/>
      <c r="H52" s="2010"/>
      <c r="I52" s="2005"/>
      <c r="J52" s="2005"/>
      <c r="K52" s="2010"/>
      <c r="L52" s="2005"/>
      <c r="M52" s="2052"/>
      <c r="N52" s="2004"/>
      <c r="O52" s="2004"/>
    </row>
    <row r="57" spans="1:15" ht="15.75" thickBot="1">
      <c r="A57" s="377"/>
      <c r="B57" s="377"/>
      <c r="C57" s="847"/>
      <c r="D57" s="848"/>
      <c r="E57" s="848"/>
      <c r="F57" s="849"/>
      <c r="G57" s="2005"/>
      <c r="H57" s="2010"/>
      <c r="I57" s="2005"/>
      <c r="J57" s="2005"/>
      <c r="K57" s="2010"/>
      <c r="L57" s="2005"/>
      <c r="M57" s="2052"/>
      <c r="N57" s="2004"/>
      <c r="O57" s="2004"/>
    </row>
    <row r="58" spans="1:15" ht="15.75" thickBot="1">
      <c r="A58" s="2887" t="s">
        <v>682</v>
      </c>
      <c r="B58" s="2888"/>
      <c r="C58" s="706" t="s">
        <v>18786</v>
      </c>
      <c r="D58" s="848"/>
      <c r="E58" s="848"/>
      <c r="F58" s="849"/>
      <c r="G58" s="2005"/>
      <c r="H58" s="2010"/>
      <c r="I58" s="2005"/>
      <c r="J58" s="2005"/>
      <c r="K58" s="2010"/>
      <c r="L58" s="2005"/>
      <c r="M58" s="2052"/>
      <c r="N58" s="2004"/>
      <c r="O58" s="2004"/>
    </row>
    <row r="59" spans="1:15" ht="15.75" thickBot="1">
      <c r="A59" s="707" t="s">
        <v>684</v>
      </c>
      <c r="B59" s="1721"/>
      <c r="C59" s="706" t="s">
        <v>18786</v>
      </c>
      <c r="D59" s="848"/>
      <c r="E59" s="848"/>
      <c r="F59" s="849"/>
      <c r="G59" s="2005"/>
      <c r="H59" s="2010"/>
      <c r="I59" s="2005"/>
      <c r="J59" s="2005"/>
      <c r="K59" s="2010"/>
      <c r="L59" s="2005"/>
      <c r="M59" s="2052"/>
      <c r="N59" s="2004"/>
      <c r="O59" s="2004"/>
    </row>
    <row r="60" spans="1:15" ht="15.75" thickBot="1">
      <c r="A60" s="2887" t="s">
        <v>685</v>
      </c>
      <c r="B60" s="2888"/>
      <c r="C60" s="706" t="s">
        <v>18786</v>
      </c>
      <c r="D60" s="848"/>
      <c r="E60" s="848"/>
      <c r="F60" s="849"/>
      <c r="G60" s="2005"/>
      <c r="H60" s="2010"/>
      <c r="I60" s="2005"/>
      <c r="J60" s="2005"/>
      <c r="K60" s="2010"/>
      <c r="L60" s="2005"/>
      <c r="M60" s="2052"/>
      <c r="N60" s="2004"/>
      <c r="O60" s="2004"/>
    </row>
    <row r="61" spans="1:15" ht="60.75" thickBot="1">
      <c r="A61" s="2887" t="s">
        <v>686</v>
      </c>
      <c r="B61" s="2888"/>
      <c r="C61" s="712" t="s">
        <v>18787</v>
      </c>
      <c r="D61" s="848"/>
      <c r="E61" s="848"/>
      <c r="F61" s="849"/>
      <c r="G61" s="2005"/>
      <c r="H61" s="2010"/>
      <c r="I61" s="2005"/>
      <c r="J61" s="2005"/>
      <c r="K61" s="2010"/>
      <c r="L61" s="2005"/>
      <c r="M61" s="2052"/>
      <c r="N61" s="2004"/>
      <c r="O61" s="2004"/>
    </row>
    <row r="62" spans="1:15" ht="15.75" thickBot="1">
      <c r="A62" s="2887" t="s">
        <v>688</v>
      </c>
      <c r="B62" s="2888"/>
      <c r="C62" s="706" t="s">
        <v>13327</v>
      </c>
      <c r="D62" s="2025"/>
      <c r="E62" s="2007"/>
      <c r="F62" s="2004"/>
      <c r="G62" s="2005"/>
      <c r="H62" s="2010"/>
      <c r="I62" s="2005"/>
      <c r="J62" s="2005"/>
      <c r="K62" s="2010"/>
      <c r="L62" s="2005"/>
      <c r="M62" s="2052"/>
      <c r="N62" s="2004"/>
      <c r="O62" s="2004"/>
    </row>
    <row r="63" spans="1:15" ht="15.75" thickBot="1">
      <c r="A63" s="2887" t="s">
        <v>690</v>
      </c>
      <c r="B63" s="2888"/>
      <c r="C63" s="706" t="s">
        <v>14077</v>
      </c>
      <c r="D63" s="2025"/>
      <c r="E63" s="2007"/>
      <c r="F63" s="2004"/>
      <c r="G63" s="2005"/>
      <c r="H63" s="2010"/>
      <c r="I63" s="2005"/>
      <c r="J63" s="2005"/>
      <c r="K63" s="2010"/>
      <c r="L63" s="2005"/>
      <c r="M63" s="2052"/>
      <c r="N63" s="2004"/>
      <c r="O63" s="2004"/>
    </row>
    <row r="64" spans="1:15" ht="15.75" thickBot="1">
      <c r="A64" s="2887" t="s">
        <v>692</v>
      </c>
      <c r="B64" s="2888"/>
      <c r="C64" s="706" t="s">
        <v>10</v>
      </c>
      <c r="D64" s="2025"/>
      <c r="E64" s="2007"/>
      <c r="F64" s="2004"/>
      <c r="G64" s="2005"/>
      <c r="H64" s="2010"/>
      <c r="I64" s="2005"/>
      <c r="J64" s="2005"/>
      <c r="K64" s="2010"/>
      <c r="L64" s="2005"/>
      <c r="M64" s="2052"/>
      <c r="N64" s="2004"/>
      <c r="O64" s="2004"/>
    </row>
    <row r="65" spans="1:6" ht="15.75" thickBot="1">
      <c r="A65" s="2883" t="s">
        <v>693</v>
      </c>
      <c r="B65" s="2884"/>
      <c r="C65" s="705" t="s">
        <v>694</v>
      </c>
      <c r="D65" s="2025"/>
      <c r="E65" s="2007"/>
      <c r="F65" s="2004"/>
    </row>
    <row r="66" spans="1:6" ht="15.75" thickBot="1">
      <c r="A66" s="2883" t="s">
        <v>695</v>
      </c>
      <c r="B66" s="2884"/>
      <c r="C66" s="714" t="s">
        <v>9427</v>
      </c>
      <c r="D66" s="2025"/>
      <c r="E66" s="2007"/>
      <c r="F66" s="2004"/>
    </row>
    <row r="67" spans="1:6" ht="15.75" thickBot="1">
      <c r="A67" s="2883" t="s">
        <v>697</v>
      </c>
      <c r="B67" s="2884"/>
      <c r="C67" s="705">
        <v>9795164997</v>
      </c>
      <c r="D67" s="2025"/>
      <c r="E67" s="2007"/>
      <c r="F67" s="2004"/>
    </row>
    <row r="68" spans="1:6" ht="15.75" thickBot="1">
      <c r="A68" s="2883" t="s">
        <v>13331</v>
      </c>
      <c r="B68" s="2884"/>
      <c r="C68" s="862" t="s">
        <v>18788</v>
      </c>
      <c r="D68" s="2025"/>
      <c r="E68" s="2007"/>
      <c r="F68" s="2004"/>
    </row>
    <row r="69" spans="1:6" ht="15.75" thickBot="1">
      <c r="A69" s="2883" t="s">
        <v>700</v>
      </c>
      <c r="B69" s="2884"/>
      <c r="C69" s="862" t="s">
        <v>18789</v>
      </c>
      <c r="D69" s="2025"/>
      <c r="E69" s="2007"/>
      <c r="F69" s="2004"/>
    </row>
    <row r="70" spans="1:6" ht="15.75" thickBot="1">
      <c r="A70" s="2883" t="s">
        <v>702</v>
      </c>
      <c r="B70" s="2884"/>
      <c r="C70" s="705" t="s">
        <v>760</v>
      </c>
      <c r="D70" s="2025"/>
      <c r="E70" s="2007"/>
      <c r="F70" s="2004"/>
    </row>
    <row r="71" spans="1:6" ht="15.75" thickBot="1">
      <c r="A71" s="2883" t="s">
        <v>704</v>
      </c>
      <c r="B71" s="2884"/>
      <c r="C71" s="709" t="s">
        <v>705</v>
      </c>
      <c r="D71" s="2025"/>
      <c r="E71" s="2007"/>
      <c r="F71" s="2004"/>
    </row>
    <row r="72" spans="1:6" ht="15.75" thickBot="1">
      <c r="A72" s="2885" t="s">
        <v>706</v>
      </c>
      <c r="B72" s="2886"/>
      <c r="C72" s="712"/>
      <c r="D72" s="2025"/>
      <c r="E72" s="2007"/>
      <c r="F72" s="2004"/>
    </row>
  </sheetData>
  <mergeCells count="15">
    <mergeCell ref="A63:B63"/>
    <mergeCell ref="A64:B64"/>
    <mergeCell ref="A65:B65"/>
    <mergeCell ref="A71:B71"/>
    <mergeCell ref="A72:B72"/>
    <mergeCell ref="A66:B66"/>
    <mergeCell ref="A67:B67"/>
    <mergeCell ref="A68:B68"/>
    <mergeCell ref="A69:B69"/>
    <mergeCell ref="A70:B70"/>
    <mergeCell ref="L1:N1"/>
    <mergeCell ref="A58:B58"/>
    <mergeCell ref="A60:B60"/>
    <mergeCell ref="A61:B61"/>
    <mergeCell ref="A62:B62"/>
  </mergeCells>
  <phoneticPr fontId="124"/>
  <pageMargins left="0.7" right="0.7" top="0.75" bottom="0.75" header="0.3" footer="0.3"/>
  <pageSetup paperSize="9" orientation="portrait" horizontalDpi="4294967292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61">
    <tabColor theme="0" tint="-0.499984740745262"/>
    <pageSetUpPr fitToPage="1"/>
  </sheetPr>
  <dimension ref="A1:P163"/>
  <sheetViews>
    <sheetView zoomScaleNormal="100" workbookViewId="0">
      <pane ySplit="2" topLeftCell="A78" activePane="bottomLeft" state="frozen"/>
      <selection pane="bottomLeft" activeCell="O98" sqref="O98"/>
    </sheetView>
  </sheetViews>
  <sheetFormatPr defaultColWidth="9" defaultRowHeight="12.75"/>
  <cols>
    <col min="1" max="1" width="11" style="216" customWidth="1"/>
    <col min="2" max="2" width="32.7109375" style="216" customWidth="1"/>
    <col min="3" max="3" width="29.42578125" style="217" customWidth="1"/>
    <col min="4" max="4" width="16.28515625" style="248" customWidth="1"/>
    <col min="5" max="5" width="13" style="108" customWidth="1"/>
    <col min="6" max="6" width="10.42578125" style="108" customWidth="1"/>
    <col min="7" max="7" width="9" style="108"/>
    <col min="8" max="8" width="10.140625" style="502" bestFit="1" customWidth="1"/>
    <col min="9" max="9" width="12.140625" style="108" customWidth="1"/>
    <col min="10" max="10" width="9" style="217"/>
    <col min="11" max="12" width="9" style="108"/>
    <col min="13" max="13" width="10.140625" style="502" bestFit="1" customWidth="1"/>
    <col min="14" max="14" width="9" style="217"/>
    <col min="15" max="15" width="19" style="108" bestFit="1" customWidth="1"/>
    <col min="16" max="16" width="10.7109375" style="108" bestFit="1" customWidth="1"/>
    <col min="17" max="16384" width="9" style="108"/>
  </cols>
  <sheetData>
    <row r="1" spans="1:16" s="23" customFormat="1" ht="13.5" customHeight="1">
      <c r="A1" s="3"/>
      <c r="B1" s="2876" t="s">
        <v>9</v>
      </c>
      <c r="C1" s="1"/>
      <c r="D1" s="246" t="s">
        <v>9002</v>
      </c>
      <c r="E1" s="209" t="s">
        <v>1594</v>
      </c>
      <c r="F1" s="1" t="s">
        <v>1595</v>
      </c>
      <c r="G1" s="2876"/>
      <c r="H1" s="27"/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</row>
    <row r="2" spans="1:16" s="22" customFormat="1">
      <c r="A2" s="4" t="s">
        <v>1596</v>
      </c>
      <c r="B2" s="5" t="s">
        <v>1</v>
      </c>
      <c r="C2" s="5" t="s">
        <v>1597</v>
      </c>
      <c r="D2" s="45" t="s">
        <v>758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  <c r="P2" s="29" t="s">
        <v>722</v>
      </c>
    </row>
    <row r="3" spans="1:16">
      <c r="A3" s="1819"/>
      <c r="C3" s="228"/>
      <c r="D3" s="229"/>
      <c r="E3" s="338"/>
      <c r="F3" s="338"/>
      <c r="G3" s="217"/>
      <c r="H3" s="510"/>
      <c r="I3" s="217"/>
      <c r="K3" s="217"/>
      <c r="L3" s="217"/>
      <c r="M3" s="510"/>
    </row>
    <row r="4" spans="1:16">
      <c r="A4" s="184"/>
      <c r="B4" s="245" t="s">
        <v>5713</v>
      </c>
      <c r="C4" s="228"/>
      <c r="D4" s="229">
        <v>-38999</v>
      </c>
      <c r="E4" s="338"/>
      <c r="F4" s="338"/>
      <c r="G4" s="217"/>
      <c r="H4" s="510"/>
      <c r="I4" s="217"/>
      <c r="K4" s="217"/>
      <c r="L4" s="217"/>
      <c r="M4" s="510"/>
    </row>
    <row r="5" spans="1:16">
      <c r="A5" s="184"/>
      <c r="C5" s="228"/>
      <c r="D5" s="229"/>
      <c r="E5" s="338"/>
      <c r="F5" s="338"/>
      <c r="G5" s="217"/>
      <c r="H5" s="510"/>
      <c r="I5" s="217"/>
      <c r="K5" s="217"/>
      <c r="L5" s="217"/>
      <c r="M5" s="510"/>
    </row>
    <row r="6" spans="1:16">
      <c r="A6" s="210" t="s">
        <v>18790</v>
      </c>
      <c r="B6" s="2151"/>
      <c r="C6" s="568" t="s">
        <v>18791</v>
      </c>
      <c r="D6" s="229"/>
      <c r="E6" s="332"/>
      <c r="F6" s="332"/>
      <c r="G6" s="217"/>
      <c r="H6" s="510"/>
      <c r="I6" s="217"/>
      <c r="K6" s="217"/>
      <c r="L6" s="217"/>
      <c r="M6" s="510"/>
    </row>
    <row r="7" spans="1:16">
      <c r="A7" s="184">
        <v>5003087</v>
      </c>
      <c r="B7" s="2151" t="s">
        <v>11689</v>
      </c>
      <c r="C7" s="406" t="s">
        <v>18792</v>
      </c>
      <c r="D7" s="789">
        <v>6000</v>
      </c>
      <c r="E7" s="795">
        <v>660000</v>
      </c>
      <c r="F7" s="332">
        <v>500000</v>
      </c>
      <c r="G7" s="217" t="s">
        <v>98</v>
      </c>
      <c r="H7" s="510">
        <v>42441</v>
      </c>
      <c r="I7" s="217" t="s">
        <v>448</v>
      </c>
      <c r="J7" s="217" t="s">
        <v>449</v>
      </c>
      <c r="K7" s="217"/>
      <c r="L7" s="217" t="s">
        <v>67</v>
      </c>
      <c r="M7" s="510">
        <v>42469</v>
      </c>
      <c r="N7" s="217" t="s">
        <v>5746</v>
      </c>
      <c r="O7" s="108" t="s">
        <v>18793</v>
      </c>
    </row>
    <row r="8" spans="1:16">
      <c r="A8" s="184"/>
      <c r="B8" s="2151"/>
      <c r="C8" s="406"/>
      <c r="D8" s="789"/>
      <c r="E8" s="795"/>
      <c r="F8" s="332"/>
      <c r="G8" s="217"/>
      <c r="H8" s="510"/>
      <c r="I8" s="217"/>
      <c r="K8" s="217"/>
      <c r="L8" s="217"/>
      <c r="M8" s="510"/>
    </row>
    <row r="9" spans="1:16">
      <c r="A9" s="210" t="s">
        <v>16744</v>
      </c>
      <c r="B9" s="2151"/>
      <c r="C9" s="406"/>
      <c r="D9" s="789"/>
      <c r="E9" s="795"/>
      <c r="F9" s="332"/>
      <c r="G9" s="217"/>
      <c r="H9" s="510"/>
      <c r="I9" s="217"/>
      <c r="K9" s="217"/>
      <c r="L9" s="217"/>
      <c r="M9" s="510"/>
    </row>
    <row r="10" spans="1:16">
      <c r="A10" s="184">
        <v>5003088</v>
      </c>
      <c r="B10" s="2151" t="s">
        <v>13973</v>
      </c>
      <c r="C10" s="406" t="s">
        <v>18794</v>
      </c>
      <c r="D10" s="789">
        <v>4455</v>
      </c>
      <c r="E10" s="795">
        <v>490000</v>
      </c>
      <c r="F10" s="332">
        <v>350000</v>
      </c>
      <c r="G10" s="217" t="s">
        <v>98</v>
      </c>
      <c r="H10" s="510">
        <v>42441</v>
      </c>
      <c r="I10" s="217" t="s">
        <v>448</v>
      </c>
      <c r="K10" s="217"/>
      <c r="L10" s="217" t="s">
        <v>41</v>
      </c>
      <c r="M10" s="510">
        <v>40644</v>
      </c>
      <c r="N10" s="217" t="s">
        <v>5746</v>
      </c>
      <c r="O10" s="108" t="s">
        <v>2247</v>
      </c>
    </row>
    <row r="11" spans="1:16">
      <c r="A11" s="184">
        <v>5003089</v>
      </c>
      <c r="B11" s="2151" t="s">
        <v>13981</v>
      </c>
      <c r="C11" s="406" t="s">
        <v>18795</v>
      </c>
      <c r="D11" s="789">
        <v>5091</v>
      </c>
      <c r="E11" s="795">
        <v>560000</v>
      </c>
      <c r="F11" s="332">
        <v>430000</v>
      </c>
      <c r="G11" s="217" t="s">
        <v>98</v>
      </c>
      <c r="H11" s="510">
        <v>42441</v>
      </c>
      <c r="I11" s="217" t="s">
        <v>448</v>
      </c>
      <c r="K11" s="217"/>
      <c r="L11" s="217" t="s">
        <v>16204</v>
      </c>
      <c r="M11" s="510">
        <v>40644</v>
      </c>
      <c r="N11" s="217" t="s">
        <v>5746</v>
      </c>
    </row>
    <row r="12" spans="1:16">
      <c r="A12" s="184">
        <v>5003090</v>
      </c>
      <c r="B12" s="2151" t="s">
        <v>13981</v>
      </c>
      <c r="C12" s="406" t="s">
        <v>18796</v>
      </c>
      <c r="D12" s="789">
        <v>5364</v>
      </c>
      <c r="E12" s="795">
        <v>590000</v>
      </c>
      <c r="F12" s="332">
        <v>410000</v>
      </c>
      <c r="G12" s="217" t="s">
        <v>98</v>
      </c>
      <c r="H12" s="510">
        <v>42441</v>
      </c>
      <c r="I12" s="217" t="s">
        <v>448</v>
      </c>
      <c r="K12" s="217"/>
      <c r="L12" s="217" t="s">
        <v>41</v>
      </c>
      <c r="M12" s="510">
        <v>40644</v>
      </c>
      <c r="N12" s="217" t="s">
        <v>5746</v>
      </c>
    </row>
    <row r="13" spans="1:16">
      <c r="A13" s="184"/>
      <c r="B13" s="2151"/>
      <c r="C13" s="406"/>
      <c r="D13" s="229"/>
      <c r="E13" s="332"/>
      <c r="F13" s="332"/>
      <c r="G13" s="217"/>
      <c r="H13" s="510"/>
      <c r="I13" s="217"/>
      <c r="K13" s="217"/>
      <c r="L13" s="217"/>
      <c r="M13" s="510"/>
    </row>
    <row r="14" spans="1:16">
      <c r="A14" s="210" t="s">
        <v>16638</v>
      </c>
      <c r="B14" s="2151"/>
      <c r="C14" s="568" t="s">
        <v>18797</v>
      </c>
      <c r="D14" s="229"/>
      <c r="E14" s="332"/>
      <c r="F14" s="332"/>
      <c r="G14" s="217"/>
      <c r="H14" s="510"/>
      <c r="I14" s="217"/>
      <c r="K14" s="217"/>
      <c r="L14" s="217"/>
      <c r="M14" s="510"/>
    </row>
    <row r="15" spans="1:16">
      <c r="A15" s="184">
        <v>5003106</v>
      </c>
      <c r="B15" s="2151" t="s">
        <v>3161</v>
      </c>
      <c r="C15" s="406" t="s">
        <v>18798</v>
      </c>
      <c r="D15" s="229">
        <v>5181</v>
      </c>
      <c r="E15" s="793">
        <v>570000</v>
      </c>
      <c r="F15" s="332">
        <v>405000</v>
      </c>
      <c r="G15" s="217" t="s">
        <v>98</v>
      </c>
      <c r="H15" s="510">
        <v>42444</v>
      </c>
      <c r="I15" s="217" t="s">
        <v>979</v>
      </c>
      <c r="J15" s="217" t="s">
        <v>449</v>
      </c>
      <c r="K15" s="217"/>
      <c r="L15" s="217" t="s">
        <v>67</v>
      </c>
      <c r="M15" s="510">
        <v>42469</v>
      </c>
      <c r="N15" s="217" t="s">
        <v>5746</v>
      </c>
      <c r="O15" s="224" t="s">
        <v>16778</v>
      </c>
    </row>
    <row r="16" spans="1:16">
      <c r="A16" s="184"/>
      <c r="B16" s="2151"/>
      <c r="C16" s="406"/>
      <c r="D16" s="229"/>
      <c r="E16" s="332"/>
      <c r="F16" s="332"/>
      <c r="G16" s="217"/>
      <c r="H16" s="510"/>
      <c r="I16" s="217"/>
      <c r="K16" s="217"/>
      <c r="L16" s="217"/>
      <c r="M16" s="510"/>
    </row>
    <row r="17" spans="1:15">
      <c r="A17" s="184"/>
      <c r="B17" s="2151" t="s">
        <v>18799</v>
      </c>
      <c r="C17" s="406"/>
      <c r="D17" s="229">
        <v>182</v>
      </c>
      <c r="E17" s="793">
        <v>20000</v>
      </c>
      <c r="F17" s="332"/>
      <c r="G17" s="217"/>
      <c r="H17" s="510"/>
      <c r="I17" s="217"/>
      <c r="K17" s="217"/>
      <c r="L17" s="217"/>
      <c r="M17" s="510"/>
    </row>
    <row r="18" spans="1:15">
      <c r="A18" s="184"/>
      <c r="B18" s="2151"/>
      <c r="C18" s="406"/>
      <c r="D18" s="229"/>
      <c r="E18" s="332"/>
      <c r="F18" s="332"/>
      <c r="G18" s="217"/>
      <c r="H18" s="510"/>
      <c r="I18" s="217"/>
      <c r="K18" s="217"/>
      <c r="L18" s="217"/>
      <c r="M18" s="510"/>
    </row>
    <row r="19" spans="1:15">
      <c r="A19" s="210" t="s">
        <v>16744</v>
      </c>
      <c r="B19" s="2151"/>
      <c r="C19" s="568" t="s">
        <v>18800</v>
      </c>
      <c r="D19" s="229"/>
      <c r="E19" s="332"/>
      <c r="F19" s="332"/>
      <c r="G19" s="217"/>
      <c r="H19" s="510"/>
      <c r="I19" s="217"/>
      <c r="K19" s="217"/>
      <c r="L19" s="217"/>
      <c r="M19" s="510"/>
    </row>
    <row r="20" spans="1:15">
      <c r="A20" s="184">
        <v>5003123</v>
      </c>
      <c r="B20" s="2151" t="s">
        <v>17081</v>
      </c>
      <c r="C20" s="406" t="s">
        <v>18801</v>
      </c>
      <c r="D20" s="229">
        <v>3636</v>
      </c>
      <c r="E20" s="793">
        <v>400000</v>
      </c>
      <c r="F20" s="332">
        <v>206000</v>
      </c>
      <c r="G20" s="217" t="s">
        <v>98</v>
      </c>
      <c r="H20" s="510">
        <v>42445</v>
      </c>
      <c r="I20" s="217" t="s">
        <v>1259</v>
      </c>
      <c r="J20" s="217" t="s">
        <v>449</v>
      </c>
      <c r="K20" s="217"/>
      <c r="L20" s="217" t="s">
        <v>41</v>
      </c>
      <c r="M20" s="510">
        <v>40644</v>
      </c>
      <c r="N20" s="217" t="s">
        <v>5746</v>
      </c>
      <c r="O20" s="224" t="s">
        <v>18802</v>
      </c>
    </row>
    <row r="21" spans="1:15">
      <c r="A21" s="184"/>
      <c r="B21" s="2151"/>
      <c r="C21" s="406"/>
      <c r="D21" s="229"/>
      <c r="E21" s="332"/>
      <c r="F21" s="332"/>
      <c r="G21" s="217"/>
      <c r="H21" s="510"/>
      <c r="I21" s="217"/>
      <c r="K21" s="217"/>
      <c r="L21" s="217"/>
      <c r="M21" s="510"/>
    </row>
    <row r="22" spans="1:15">
      <c r="A22" s="210" t="s">
        <v>9458</v>
      </c>
      <c r="B22" s="2151"/>
      <c r="C22" s="568" t="s">
        <v>18803</v>
      </c>
      <c r="D22" s="229"/>
      <c r="E22" s="332"/>
      <c r="F22" s="332"/>
      <c r="G22" s="217"/>
      <c r="H22" s="510"/>
      <c r="I22" s="217"/>
      <c r="K22" s="217"/>
      <c r="L22" s="217"/>
      <c r="M22" s="510"/>
    </row>
    <row r="23" spans="1:15">
      <c r="A23" s="184">
        <v>5003156</v>
      </c>
      <c r="B23" s="2151" t="s">
        <v>7586</v>
      </c>
      <c r="C23" s="406" t="s">
        <v>18804</v>
      </c>
      <c r="D23" s="229">
        <v>5700</v>
      </c>
      <c r="E23" s="332">
        <v>627000</v>
      </c>
      <c r="F23" s="332">
        <v>470000</v>
      </c>
      <c r="G23" s="217" t="s">
        <v>98</v>
      </c>
      <c r="H23" s="510">
        <v>42451</v>
      </c>
      <c r="I23" s="217" t="s">
        <v>106</v>
      </c>
      <c r="J23" s="217" t="s">
        <v>449</v>
      </c>
      <c r="K23" s="217"/>
      <c r="L23" s="217" t="s">
        <v>107</v>
      </c>
      <c r="M23" s="510">
        <v>40644</v>
      </c>
      <c r="N23" s="217" t="s">
        <v>5746</v>
      </c>
    </row>
    <row r="24" spans="1:15">
      <c r="A24" s="184"/>
      <c r="B24" s="2151"/>
      <c r="C24" s="406"/>
      <c r="D24" s="229"/>
      <c r="E24" s="332"/>
      <c r="F24" s="332"/>
      <c r="G24" s="217"/>
      <c r="H24" s="510"/>
      <c r="I24" s="217"/>
      <c r="K24" s="217"/>
      <c r="L24" s="217"/>
      <c r="M24" s="510"/>
    </row>
    <row r="25" spans="1:15">
      <c r="A25" s="210" t="s">
        <v>16638</v>
      </c>
      <c r="B25" s="2151"/>
      <c r="C25" s="568" t="s">
        <v>18805</v>
      </c>
      <c r="D25" s="229"/>
      <c r="E25" s="332"/>
      <c r="F25" s="332"/>
      <c r="G25" s="217"/>
      <c r="H25" s="510"/>
      <c r="I25" s="217"/>
      <c r="K25" s="217"/>
      <c r="L25" s="217"/>
      <c r="M25" s="510"/>
    </row>
    <row r="26" spans="1:15">
      <c r="A26" s="184">
        <v>5003163</v>
      </c>
      <c r="B26" s="2151" t="s">
        <v>13968</v>
      </c>
      <c r="C26" s="2153" t="s">
        <v>18806</v>
      </c>
      <c r="D26" s="229">
        <v>5272</v>
      </c>
      <c r="E26" s="793">
        <v>580000</v>
      </c>
      <c r="F26" s="332">
        <v>345000</v>
      </c>
      <c r="G26" s="217" t="s">
        <v>98</v>
      </c>
      <c r="H26" s="510">
        <v>42452</v>
      </c>
      <c r="I26" s="217" t="s">
        <v>355</v>
      </c>
      <c r="K26" s="217"/>
      <c r="L26" s="217" t="s">
        <v>67</v>
      </c>
      <c r="M26" s="510">
        <v>42469</v>
      </c>
      <c r="N26" s="217" t="s">
        <v>5746</v>
      </c>
      <c r="O26" s="108" t="s">
        <v>2247</v>
      </c>
    </row>
    <row r="27" spans="1:15">
      <c r="A27" s="184"/>
      <c r="B27" s="2151"/>
      <c r="C27" s="2153"/>
      <c r="D27" s="229"/>
      <c r="E27" s="332"/>
      <c r="F27" s="332"/>
      <c r="G27" s="217"/>
      <c r="H27" s="510"/>
      <c r="I27" s="217"/>
      <c r="K27" s="217"/>
      <c r="L27" s="217"/>
      <c r="M27" s="510"/>
    </row>
    <row r="28" spans="1:15">
      <c r="A28" s="184"/>
      <c r="B28" s="2151"/>
      <c r="C28" s="406"/>
      <c r="D28" s="229"/>
      <c r="E28" s="332"/>
      <c r="F28" s="332"/>
      <c r="G28" s="217"/>
      <c r="H28" s="510"/>
      <c r="I28" s="217"/>
      <c r="K28" s="217"/>
      <c r="L28" s="217"/>
      <c r="M28" s="510"/>
    </row>
    <row r="29" spans="1:15">
      <c r="A29" s="210" t="s">
        <v>732</v>
      </c>
      <c r="B29" s="675"/>
      <c r="C29" s="676"/>
      <c r="D29" s="229"/>
      <c r="E29" s="332"/>
      <c r="F29" s="332"/>
      <c r="G29" s="217"/>
      <c r="H29" s="510"/>
      <c r="I29" s="217"/>
      <c r="K29" s="217"/>
      <c r="L29" s="217"/>
      <c r="M29" s="510"/>
    </row>
    <row r="30" spans="1:15">
      <c r="A30" s="210"/>
      <c r="B30" s="675">
        <v>42445</v>
      </c>
      <c r="C30" s="676">
        <v>-20909</v>
      </c>
      <c r="D30" s="229"/>
      <c r="E30" s="332"/>
      <c r="F30" s="332"/>
      <c r="G30" s="217"/>
      <c r="H30" s="510"/>
      <c r="I30" s="217"/>
      <c r="K30" s="217"/>
      <c r="L30" s="217"/>
      <c r="M30" s="510"/>
    </row>
    <row r="31" spans="1:15">
      <c r="A31" s="210"/>
      <c r="B31" s="675">
        <v>42452</v>
      </c>
      <c r="C31" s="676">
        <v>-9000</v>
      </c>
      <c r="D31" s="229"/>
      <c r="E31" s="332"/>
      <c r="F31" s="332"/>
      <c r="G31" s="217"/>
      <c r="H31" s="510"/>
      <c r="I31" s="217"/>
      <c r="K31" s="217"/>
      <c r="L31" s="217"/>
      <c r="M31" s="510"/>
    </row>
    <row r="32" spans="1:15">
      <c r="A32" s="210"/>
      <c r="B32" s="675">
        <v>42459</v>
      </c>
      <c r="C32" s="676">
        <v>-9090</v>
      </c>
      <c r="D32" s="229"/>
      <c r="E32" s="332"/>
      <c r="F32" s="332"/>
      <c r="G32" s="217"/>
      <c r="H32" s="510"/>
      <c r="I32" s="217"/>
      <c r="K32" s="217"/>
      <c r="L32" s="217"/>
      <c r="M32" s="510"/>
    </row>
    <row r="33" spans="1:15">
      <c r="A33" s="184"/>
      <c r="D33" s="229"/>
      <c r="E33" s="332"/>
      <c r="F33" s="332"/>
      <c r="G33" s="217"/>
      <c r="H33" s="510"/>
      <c r="I33" s="217"/>
      <c r="K33" s="217"/>
      <c r="L33" s="217"/>
      <c r="M33" s="510"/>
    </row>
    <row r="34" spans="1:15">
      <c r="A34" s="184"/>
      <c r="B34" s="244" t="s">
        <v>733</v>
      </c>
      <c r="C34" s="673">
        <f>SUM(D6:D28)+SUM(C29:C33)</f>
        <v>1882</v>
      </c>
      <c r="D34" s="229"/>
      <c r="E34" s="332"/>
      <c r="F34" s="332"/>
      <c r="G34" s="217"/>
      <c r="H34" s="510"/>
      <c r="I34" s="217"/>
      <c r="K34" s="217"/>
      <c r="L34" s="217"/>
      <c r="M34" s="510"/>
    </row>
    <row r="35" spans="1:15">
      <c r="A35" s="184"/>
      <c r="B35" s="2151"/>
      <c r="C35" s="406"/>
      <c r="D35" s="229"/>
      <c r="E35" s="332"/>
      <c r="F35" s="332"/>
      <c r="G35" s="217"/>
      <c r="H35" s="510"/>
      <c r="I35" s="217"/>
      <c r="K35" s="217"/>
      <c r="L35" s="217"/>
      <c r="M35" s="510"/>
    </row>
    <row r="36" spans="1:15" s="504" customFormat="1">
      <c r="A36" s="1819"/>
      <c r="B36" s="2155"/>
      <c r="C36" s="1859"/>
      <c r="D36" s="2545"/>
      <c r="E36" s="1860"/>
      <c r="F36" s="1860"/>
      <c r="G36" s="1831"/>
      <c r="H36" s="1832"/>
      <c r="I36" s="1831"/>
      <c r="J36" s="1831"/>
      <c r="K36" s="1831"/>
      <c r="L36" s="1831"/>
      <c r="M36" s="1832"/>
      <c r="N36" s="1831"/>
      <c r="O36" s="1833"/>
    </row>
    <row r="37" spans="1:15">
      <c r="A37" s="210" t="s">
        <v>16744</v>
      </c>
      <c r="B37" s="2151"/>
      <c r="C37" s="568" t="s">
        <v>18807</v>
      </c>
      <c r="D37" s="229"/>
      <c r="E37" s="332"/>
      <c r="F37" s="332"/>
      <c r="G37" s="217"/>
      <c r="H37" s="510"/>
      <c r="I37" s="217"/>
      <c r="K37" s="217"/>
      <c r="L37" s="217"/>
      <c r="M37" s="510"/>
    </row>
    <row r="38" spans="1:15">
      <c r="A38" s="184">
        <v>5003166</v>
      </c>
      <c r="B38" s="2151" t="s">
        <v>14625</v>
      </c>
      <c r="C38" s="406" t="s">
        <v>18808</v>
      </c>
      <c r="D38" s="229">
        <v>5636</v>
      </c>
      <c r="E38" s="793">
        <v>620000</v>
      </c>
      <c r="F38" s="332">
        <v>428000</v>
      </c>
      <c r="G38" s="217" t="s">
        <v>1188</v>
      </c>
      <c r="H38" s="510">
        <v>42452</v>
      </c>
      <c r="I38" s="217" t="s">
        <v>770</v>
      </c>
      <c r="K38" s="217"/>
      <c r="L38" s="217" t="s">
        <v>41</v>
      </c>
      <c r="M38" s="510">
        <v>42471</v>
      </c>
      <c r="N38" s="217" t="s">
        <v>5746</v>
      </c>
    </row>
    <row r="39" spans="1:15">
      <c r="A39" s="184"/>
      <c r="B39" s="2151"/>
      <c r="C39" s="406"/>
      <c r="D39" s="229"/>
      <c r="E39" s="793"/>
      <c r="F39" s="332"/>
      <c r="G39" s="217"/>
      <c r="H39" s="510"/>
      <c r="I39" s="217"/>
      <c r="K39" s="217"/>
      <c r="L39" s="217"/>
      <c r="M39" s="510"/>
    </row>
    <row r="40" spans="1:15">
      <c r="A40" s="210" t="s">
        <v>13486</v>
      </c>
      <c r="B40" s="2151"/>
      <c r="C40" s="406"/>
      <c r="D40" s="229"/>
      <c r="E40" s="793"/>
      <c r="F40" s="332"/>
      <c r="G40" s="217"/>
      <c r="H40" s="510"/>
      <c r="I40" s="217"/>
      <c r="K40" s="217"/>
      <c r="L40" s="217"/>
      <c r="M40" s="510"/>
    </row>
    <row r="41" spans="1:15">
      <c r="A41" s="184">
        <v>5004001</v>
      </c>
      <c r="B41" s="2151" t="s">
        <v>13962</v>
      </c>
      <c r="C41" s="406" t="s">
        <v>18809</v>
      </c>
      <c r="D41" s="229">
        <v>6272</v>
      </c>
      <c r="E41" s="793">
        <v>690000</v>
      </c>
      <c r="F41" s="332">
        <v>454000</v>
      </c>
      <c r="G41" s="217" t="s">
        <v>98</v>
      </c>
      <c r="H41" s="510">
        <v>42461</v>
      </c>
      <c r="I41" s="217" t="s">
        <v>14338</v>
      </c>
      <c r="J41" s="217" t="s">
        <v>449</v>
      </c>
      <c r="K41" s="217"/>
      <c r="L41" s="217" t="s">
        <v>41</v>
      </c>
      <c r="M41" s="510">
        <v>42490</v>
      </c>
      <c r="N41" s="217" t="s">
        <v>5746</v>
      </c>
      <c r="O41" s="108" t="s">
        <v>18810</v>
      </c>
    </row>
    <row r="42" spans="1:15">
      <c r="A42" s="184"/>
      <c r="B42" s="2151"/>
      <c r="C42" s="406"/>
      <c r="D42" s="229"/>
      <c r="E42" s="793"/>
      <c r="F42" s="332"/>
      <c r="G42" s="217"/>
      <c r="H42" s="510"/>
      <c r="I42" s="217"/>
      <c r="K42" s="217"/>
      <c r="L42" s="217"/>
      <c r="M42" s="510"/>
    </row>
    <row r="43" spans="1:15">
      <c r="A43" s="210" t="s">
        <v>17059</v>
      </c>
      <c r="B43" s="2151"/>
      <c r="C43" s="2153"/>
      <c r="D43" s="229"/>
      <c r="E43" s="793"/>
      <c r="F43" s="332"/>
      <c r="G43" s="217"/>
      <c r="H43" s="510"/>
      <c r="I43" s="217"/>
      <c r="K43" s="217"/>
      <c r="L43" s="217"/>
      <c r="M43" s="510"/>
    </row>
    <row r="44" spans="1:15">
      <c r="A44" s="184">
        <v>5004028</v>
      </c>
      <c r="B44" s="2151" t="s">
        <v>13997</v>
      </c>
      <c r="C44" s="2153" t="s">
        <v>18811</v>
      </c>
      <c r="D44" s="229">
        <v>6090</v>
      </c>
      <c r="E44" s="793">
        <v>670000</v>
      </c>
      <c r="F44" s="332">
        <v>537000</v>
      </c>
      <c r="G44" s="217" t="s">
        <v>110</v>
      </c>
      <c r="H44" s="510">
        <v>42465</v>
      </c>
      <c r="I44" s="217" t="s">
        <v>106</v>
      </c>
      <c r="K44" s="217"/>
      <c r="L44" s="217" t="s">
        <v>107</v>
      </c>
      <c r="M44" s="510">
        <v>42510</v>
      </c>
      <c r="N44" s="217" t="s">
        <v>5746</v>
      </c>
    </row>
    <row r="45" spans="1:15">
      <c r="A45" s="184"/>
      <c r="B45" s="2151"/>
      <c r="C45" s="2153"/>
      <c r="D45" s="229"/>
      <c r="E45" s="793"/>
      <c r="F45" s="332"/>
      <c r="G45" s="217"/>
      <c r="H45" s="510"/>
      <c r="I45" s="217"/>
      <c r="K45" s="217"/>
      <c r="L45" s="217"/>
      <c r="M45" s="510"/>
    </row>
    <row r="46" spans="1:15">
      <c r="A46" s="210" t="s">
        <v>3148</v>
      </c>
      <c r="B46" s="2151"/>
      <c r="C46" s="2153"/>
      <c r="D46" s="229"/>
      <c r="E46" s="793"/>
      <c r="F46" s="332"/>
      <c r="G46" s="217"/>
      <c r="H46" s="510"/>
      <c r="I46" s="217"/>
      <c r="K46" s="217"/>
      <c r="L46" s="217"/>
      <c r="M46" s="510"/>
    </row>
    <row r="47" spans="1:15">
      <c r="A47" s="184">
        <v>5004037</v>
      </c>
      <c r="B47" s="2151" t="s">
        <v>9680</v>
      </c>
      <c r="C47" s="2153" t="s">
        <v>18812</v>
      </c>
      <c r="D47" s="229">
        <v>6636</v>
      </c>
      <c r="E47" s="793">
        <v>730000</v>
      </c>
      <c r="F47" s="332">
        <v>582000</v>
      </c>
      <c r="G47" s="217" t="s">
        <v>369</v>
      </c>
      <c r="H47" s="510">
        <v>42465</v>
      </c>
      <c r="I47" s="217" t="s">
        <v>299</v>
      </c>
      <c r="J47" s="217" t="s">
        <v>449</v>
      </c>
      <c r="K47" s="217"/>
      <c r="L47" s="217" t="s">
        <v>67</v>
      </c>
      <c r="M47" s="510">
        <v>42487</v>
      </c>
      <c r="N47" s="217" t="s">
        <v>5746</v>
      </c>
      <c r="O47" s="108" t="s">
        <v>18813</v>
      </c>
    </row>
    <row r="48" spans="1:15">
      <c r="A48" s="184">
        <v>5004060</v>
      </c>
      <c r="B48" s="2151" t="s">
        <v>11689</v>
      </c>
      <c r="C48" s="2153" t="s">
        <v>18814</v>
      </c>
      <c r="D48" s="229">
        <v>4953</v>
      </c>
      <c r="E48" s="793">
        <v>535000</v>
      </c>
      <c r="F48" s="332">
        <v>373000</v>
      </c>
      <c r="G48" s="217" t="s">
        <v>98</v>
      </c>
      <c r="H48" s="510">
        <v>42467</v>
      </c>
      <c r="I48" s="217" t="s">
        <v>527</v>
      </c>
      <c r="K48" s="217"/>
      <c r="L48" s="217" t="s">
        <v>67</v>
      </c>
      <c r="M48" s="510">
        <v>42487</v>
      </c>
      <c r="N48" s="217" t="s">
        <v>5746</v>
      </c>
    </row>
    <row r="49" spans="1:15">
      <c r="A49" s="184"/>
      <c r="B49" s="2151"/>
      <c r="C49" s="2153"/>
      <c r="D49" s="229"/>
      <c r="E49" s="332"/>
      <c r="F49" s="332"/>
      <c r="G49" s="217"/>
      <c r="H49" s="510"/>
      <c r="I49" s="217"/>
      <c r="K49" s="217"/>
      <c r="L49" s="217"/>
      <c r="M49" s="510"/>
    </row>
    <row r="50" spans="1:15">
      <c r="A50" s="210" t="s">
        <v>10522</v>
      </c>
      <c r="B50" s="2151"/>
      <c r="C50" s="558"/>
      <c r="D50" s="229"/>
      <c r="E50" s="332"/>
      <c r="F50" s="332"/>
      <c r="G50" s="217"/>
      <c r="H50" s="510"/>
      <c r="I50" s="217"/>
      <c r="K50" s="217"/>
      <c r="L50" s="217"/>
      <c r="M50" s="510"/>
    </row>
    <row r="51" spans="1:15">
      <c r="A51" s="184">
        <v>5003158</v>
      </c>
      <c r="B51" s="2151" t="s">
        <v>4220</v>
      </c>
      <c r="C51" s="2153" t="s">
        <v>18815</v>
      </c>
      <c r="D51" s="229">
        <v>2129</v>
      </c>
      <c r="E51" s="793">
        <v>230000</v>
      </c>
      <c r="F51" s="332">
        <v>109000</v>
      </c>
      <c r="G51" s="217" t="s">
        <v>98</v>
      </c>
      <c r="H51" s="510">
        <v>42451</v>
      </c>
      <c r="I51" s="217" t="s">
        <v>979</v>
      </c>
      <c r="K51" s="217"/>
      <c r="L51" s="217" t="s">
        <v>67</v>
      </c>
      <c r="M51" s="510">
        <v>42488</v>
      </c>
      <c r="N51" s="217" t="s">
        <v>5746</v>
      </c>
      <c r="O51" s="108" t="s">
        <v>2247</v>
      </c>
    </row>
    <row r="52" spans="1:15">
      <c r="A52" s="184"/>
      <c r="B52" s="2151"/>
      <c r="C52" s="2153"/>
      <c r="D52" s="229"/>
      <c r="E52" s="793"/>
      <c r="F52" s="332"/>
      <c r="G52" s="217"/>
      <c r="H52" s="510"/>
      <c r="I52" s="217"/>
      <c r="K52" s="217"/>
      <c r="L52" s="217"/>
      <c r="M52" s="510"/>
    </row>
    <row r="53" spans="1:15">
      <c r="A53" s="210" t="s">
        <v>17051</v>
      </c>
      <c r="B53" s="2151"/>
      <c r="C53" s="2153"/>
      <c r="D53" s="229"/>
      <c r="E53" s="793"/>
      <c r="F53" s="332"/>
      <c r="G53" s="217"/>
      <c r="H53" s="510"/>
      <c r="I53" s="217"/>
      <c r="K53" s="217"/>
      <c r="L53" s="217"/>
      <c r="M53" s="510"/>
    </row>
    <row r="54" spans="1:15">
      <c r="A54" s="184">
        <v>5004150</v>
      </c>
      <c r="B54" s="2151" t="s">
        <v>13973</v>
      </c>
      <c r="C54" s="2153" t="s">
        <v>18816</v>
      </c>
      <c r="D54" s="229">
        <v>4537</v>
      </c>
      <c r="E54" s="793">
        <v>490000</v>
      </c>
      <c r="F54" s="332">
        <v>351000</v>
      </c>
      <c r="G54" s="217" t="s">
        <v>98</v>
      </c>
      <c r="H54" s="510">
        <v>42480</v>
      </c>
      <c r="I54" s="217" t="s">
        <v>2292</v>
      </c>
      <c r="K54" s="217"/>
      <c r="L54" s="217" t="s">
        <v>67</v>
      </c>
      <c r="M54" s="510">
        <v>42508</v>
      </c>
      <c r="N54" s="217" t="s">
        <v>5746</v>
      </c>
    </row>
    <row r="55" spans="1:15">
      <c r="A55" s="2356">
        <v>5004165</v>
      </c>
      <c r="B55" s="2151" t="s">
        <v>16968</v>
      </c>
      <c r="C55" s="2153" t="s">
        <v>18817</v>
      </c>
      <c r="D55" s="229">
        <v>6064</v>
      </c>
      <c r="E55" s="793">
        <v>655000</v>
      </c>
      <c r="F55" s="332">
        <v>505000</v>
      </c>
      <c r="G55" s="217" t="s">
        <v>110</v>
      </c>
      <c r="H55" s="510">
        <v>42480</v>
      </c>
      <c r="I55" s="217" t="s">
        <v>504</v>
      </c>
      <c r="K55" s="217"/>
      <c r="L55" s="217" t="s">
        <v>67</v>
      </c>
      <c r="M55" s="510">
        <v>42508</v>
      </c>
      <c r="N55" s="217" t="s">
        <v>5746</v>
      </c>
    </row>
    <row r="56" spans="1:15">
      <c r="A56" s="184"/>
      <c r="B56" s="2151"/>
      <c r="C56" s="2153"/>
      <c r="D56" s="229"/>
      <c r="E56" s="793"/>
      <c r="F56" s="332"/>
      <c r="G56" s="217"/>
      <c r="H56" s="510"/>
      <c r="I56" s="217"/>
      <c r="K56" s="217"/>
      <c r="L56" s="217"/>
      <c r="M56" s="510"/>
    </row>
    <row r="57" spans="1:15">
      <c r="A57" s="210" t="s">
        <v>9532</v>
      </c>
      <c r="B57" s="2151"/>
      <c r="C57" s="2153"/>
      <c r="D57" s="229"/>
      <c r="E57" s="793"/>
      <c r="F57" s="332"/>
      <c r="G57" s="217"/>
      <c r="H57" s="510"/>
      <c r="I57" s="217"/>
      <c r="K57" s="217"/>
      <c r="L57" s="217"/>
      <c r="M57" s="510"/>
    </row>
    <row r="58" spans="1:15">
      <c r="A58" s="184">
        <v>5004080</v>
      </c>
      <c r="B58" s="2151" t="s">
        <v>15279</v>
      </c>
      <c r="C58" s="2153" t="s">
        <v>18818</v>
      </c>
      <c r="D58" s="229">
        <v>5185</v>
      </c>
      <c r="E58" s="793">
        <v>560000</v>
      </c>
      <c r="F58" s="332">
        <v>465000</v>
      </c>
      <c r="G58" s="217" t="s">
        <v>25</v>
      </c>
      <c r="H58" s="510">
        <v>42468</v>
      </c>
      <c r="I58" s="217" t="s">
        <v>7140</v>
      </c>
      <c r="K58" s="217"/>
      <c r="L58" s="217" t="s">
        <v>107</v>
      </c>
      <c r="M58" s="510">
        <v>42490</v>
      </c>
      <c r="N58" s="217" t="s">
        <v>5746</v>
      </c>
    </row>
    <row r="59" spans="1:15">
      <c r="A59" s="184"/>
      <c r="B59" s="2151"/>
      <c r="C59" s="2153"/>
      <c r="D59" s="229"/>
      <c r="E59" s="793"/>
      <c r="F59" s="332"/>
      <c r="G59" s="217"/>
      <c r="H59" s="510"/>
      <c r="I59" s="217"/>
      <c r="K59" s="217"/>
      <c r="L59" s="217"/>
      <c r="M59" s="510"/>
    </row>
    <row r="60" spans="1:15">
      <c r="A60" s="210" t="s">
        <v>16768</v>
      </c>
      <c r="B60" s="2151"/>
      <c r="C60" s="2153"/>
      <c r="D60" s="229"/>
      <c r="E60" s="793"/>
      <c r="F60" s="332"/>
      <c r="G60" s="217"/>
      <c r="H60" s="510"/>
      <c r="I60" s="217"/>
      <c r="K60" s="217"/>
      <c r="L60" s="217"/>
      <c r="M60" s="510"/>
    </row>
    <row r="61" spans="1:15">
      <c r="A61" s="184">
        <v>5004164</v>
      </c>
      <c r="B61" s="2151" t="s">
        <v>11689</v>
      </c>
      <c r="C61" s="2153" t="s">
        <v>18819</v>
      </c>
      <c r="D61" s="229">
        <v>5925</v>
      </c>
      <c r="E61" s="793">
        <v>640000</v>
      </c>
      <c r="F61" s="332">
        <v>511000</v>
      </c>
      <c r="G61" s="217" t="s">
        <v>98</v>
      </c>
      <c r="H61" s="510">
        <v>42480</v>
      </c>
      <c r="I61" s="217" t="s">
        <v>6294</v>
      </c>
      <c r="K61" s="217"/>
      <c r="L61" s="217" t="s">
        <v>41</v>
      </c>
      <c r="M61" s="510">
        <v>42510</v>
      </c>
      <c r="N61" s="217" t="s">
        <v>5746</v>
      </c>
    </row>
    <row r="62" spans="1:15">
      <c r="A62" s="184"/>
      <c r="B62" s="2151"/>
      <c r="C62" s="2153"/>
      <c r="D62" s="229"/>
      <c r="E62" s="332"/>
      <c r="F62" s="332"/>
      <c r="G62" s="217"/>
      <c r="H62" s="510"/>
      <c r="I62" s="217"/>
      <c r="K62" s="217"/>
      <c r="L62" s="217"/>
      <c r="M62" s="510"/>
    </row>
    <row r="63" spans="1:15">
      <c r="A63" s="210" t="s">
        <v>16768</v>
      </c>
      <c r="B63" s="2151"/>
      <c r="C63" s="568" t="s">
        <v>18820</v>
      </c>
      <c r="D63" s="229"/>
      <c r="E63" s="332"/>
      <c r="F63" s="332"/>
      <c r="G63" s="217"/>
      <c r="H63" s="510"/>
      <c r="I63" s="217"/>
      <c r="K63" s="217"/>
      <c r="L63" s="217"/>
      <c r="M63" s="510"/>
    </row>
    <row r="64" spans="1:15">
      <c r="A64" s="184">
        <v>5004157</v>
      </c>
      <c r="B64" s="2151" t="s">
        <v>11689</v>
      </c>
      <c r="C64" s="2153" t="s">
        <v>18821</v>
      </c>
      <c r="D64" s="229">
        <v>3361</v>
      </c>
      <c r="E64" s="332">
        <v>363000</v>
      </c>
      <c r="F64" s="332">
        <v>223000</v>
      </c>
      <c r="G64" s="217" t="s">
        <v>98</v>
      </c>
      <c r="H64" s="510">
        <v>42480</v>
      </c>
      <c r="I64" s="217" t="s">
        <v>3551</v>
      </c>
      <c r="K64" s="217"/>
      <c r="L64" s="217" t="s">
        <v>41</v>
      </c>
      <c r="M64" s="510">
        <v>42510</v>
      </c>
      <c r="N64" s="217" t="s">
        <v>5746</v>
      </c>
    </row>
    <row r="65" spans="1:15">
      <c r="A65" s="184">
        <v>5004167</v>
      </c>
      <c r="B65" s="2151" t="s">
        <v>11689</v>
      </c>
      <c r="C65" s="2153" t="s">
        <v>18822</v>
      </c>
      <c r="D65" s="229">
        <v>3407</v>
      </c>
      <c r="E65" s="798">
        <v>368000</v>
      </c>
      <c r="F65" s="332">
        <v>228000</v>
      </c>
      <c r="G65" s="217" t="s">
        <v>98</v>
      </c>
      <c r="H65" s="510">
        <v>42481</v>
      </c>
      <c r="I65" s="217" t="s">
        <v>448</v>
      </c>
      <c r="K65" s="217"/>
      <c r="L65" s="217" t="s">
        <v>41</v>
      </c>
      <c r="M65" s="510">
        <v>42510</v>
      </c>
      <c r="N65" s="217" t="s">
        <v>5746</v>
      </c>
    </row>
    <row r="66" spans="1:15">
      <c r="A66" s="184"/>
      <c r="B66" s="2151"/>
      <c r="C66" s="2153"/>
      <c r="D66" s="229"/>
      <c r="E66" s="798"/>
      <c r="F66" s="332"/>
      <c r="G66" s="217"/>
      <c r="H66" s="510"/>
      <c r="I66" s="217"/>
      <c r="K66" s="217"/>
      <c r="L66" s="217"/>
      <c r="M66" s="510"/>
    </row>
    <row r="67" spans="1:15">
      <c r="A67" s="210" t="s">
        <v>17059</v>
      </c>
      <c r="B67" s="2151"/>
      <c r="C67" s="2153"/>
      <c r="D67" s="229"/>
      <c r="E67" s="798"/>
      <c r="F67" s="332"/>
      <c r="G67" s="217"/>
      <c r="H67" s="510"/>
      <c r="I67" s="217"/>
      <c r="K67" s="217"/>
      <c r="L67" s="217"/>
      <c r="M67" s="510"/>
    </row>
    <row r="68" spans="1:15">
      <c r="A68" s="184">
        <v>5004173</v>
      </c>
      <c r="B68" s="2151" t="s">
        <v>11689</v>
      </c>
      <c r="C68" s="2153" t="s">
        <v>18823</v>
      </c>
      <c r="D68" s="229">
        <v>3518</v>
      </c>
      <c r="E68" s="798">
        <v>380000</v>
      </c>
      <c r="F68" s="332">
        <v>195000</v>
      </c>
      <c r="G68" s="217" t="s">
        <v>98</v>
      </c>
      <c r="H68" s="510">
        <v>42481</v>
      </c>
      <c r="I68" s="217" t="s">
        <v>100</v>
      </c>
      <c r="K68" s="217"/>
      <c r="L68" s="217" t="s">
        <v>41</v>
      </c>
      <c r="M68" s="510">
        <v>42510</v>
      </c>
      <c r="N68" s="217" t="s">
        <v>5746</v>
      </c>
    </row>
    <row r="69" spans="1:15">
      <c r="A69" s="184"/>
      <c r="B69" s="2151"/>
      <c r="C69" s="2153"/>
      <c r="D69" s="229"/>
      <c r="E69" s="798"/>
      <c r="F69" s="332"/>
      <c r="G69" s="217"/>
      <c r="H69" s="510"/>
      <c r="I69" s="217"/>
      <c r="K69" s="217"/>
      <c r="L69" s="217"/>
      <c r="M69" s="510"/>
    </row>
    <row r="70" spans="1:15">
      <c r="A70" s="210" t="s">
        <v>16772</v>
      </c>
      <c r="B70" s="2151"/>
      <c r="C70" s="2153"/>
      <c r="D70" s="229"/>
      <c r="E70" s="798"/>
      <c r="F70" s="332"/>
      <c r="G70" s="217"/>
      <c r="H70" s="510"/>
      <c r="I70" s="217"/>
      <c r="K70" s="217"/>
      <c r="L70" s="217"/>
      <c r="M70" s="510"/>
    </row>
    <row r="71" spans="1:15">
      <c r="A71" s="184">
        <v>5004171</v>
      </c>
      <c r="B71" s="2151" t="s">
        <v>16935</v>
      </c>
      <c r="C71" s="2153" t="s">
        <v>18824</v>
      </c>
      <c r="D71" s="229">
        <v>3444</v>
      </c>
      <c r="E71" s="798">
        <v>372000</v>
      </c>
      <c r="F71" s="332">
        <v>232000</v>
      </c>
      <c r="G71" s="217" t="s">
        <v>98</v>
      </c>
      <c r="H71" s="510">
        <v>42481</v>
      </c>
      <c r="I71" s="217" t="s">
        <v>523</v>
      </c>
      <c r="K71" s="217"/>
      <c r="L71" s="217" t="s">
        <v>5733</v>
      </c>
      <c r="M71" s="510">
        <v>42509</v>
      </c>
      <c r="N71" s="217" t="s">
        <v>5746</v>
      </c>
    </row>
    <row r="72" spans="1:15">
      <c r="A72" s="184"/>
      <c r="B72" s="2151"/>
      <c r="C72" s="2153"/>
      <c r="D72" s="229"/>
      <c r="E72" s="798"/>
      <c r="F72" s="332"/>
      <c r="G72" s="217"/>
      <c r="H72" s="510"/>
      <c r="I72" s="217"/>
      <c r="K72" s="217"/>
      <c r="L72" s="217"/>
      <c r="M72" s="510"/>
    </row>
    <row r="73" spans="1:15">
      <c r="A73" s="210" t="s">
        <v>17059</v>
      </c>
      <c r="B73" s="2151"/>
      <c r="C73" s="2153"/>
      <c r="D73" s="229"/>
      <c r="E73" s="798"/>
      <c r="F73" s="332"/>
      <c r="G73" s="217"/>
      <c r="H73" s="510"/>
      <c r="I73" s="217"/>
      <c r="K73" s="217"/>
      <c r="L73" s="217"/>
      <c r="M73" s="510"/>
    </row>
    <row r="74" spans="1:15">
      <c r="A74" s="184">
        <v>5004184</v>
      </c>
      <c r="B74" s="2151" t="s">
        <v>13981</v>
      </c>
      <c r="C74" s="2153" t="s">
        <v>18825</v>
      </c>
      <c r="D74" s="229">
        <v>3305</v>
      </c>
      <c r="E74" s="798">
        <v>357000</v>
      </c>
      <c r="F74" s="332">
        <v>222000</v>
      </c>
      <c r="G74" s="217" t="s">
        <v>98</v>
      </c>
      <c r="H74" s="510">
        <v>42482</v>
      </c>
      <c r="I74" s="217" t="s">
        <v>307</v>
      </c>
      <c r="K74" s="217"/>
      <c r="L74" s="217" t="s">
        <v>107</v>
      </c>
      <c r="M74" s="510">
        <v>42510</v>
      </c>
      <c r="N74" s="217" t="s">
        <v>5746</v>
      </c>
      <c r="O74" s="108" t="s">
        <v>13760</v>
      </c>
    </row>
    <row r="75" spans="1:15">
      <c r="A75" s="184"/>
      <c r="B75" s="2151"/>
      <c r="C75" s="2153"/>
      <c r="D75" s="229"/>
      <c r="E75" s="798"/>
      <c r="F75" s="332"/>
      <c r="G75" s="217"/>
      <c r="H75" s="510"/>
      <c r="I75" s="217"/>
      <c r="K75" s="217"/>
      <c r="L75" s="217"/>
      <c r="M75" s="510"/>
    </row>
    <row r="76" spans="1:15" s="504" customFormat="1">
      <c r="A76" s="1819"/>
      <c r="B76" s="2155"/>
      <c r="C76" s="2156"/>
      <c r="D76" s="2545"/>
      <c r="E76" s="1861"/>
      <c r="F76" s="1860"/>
      <c r="G76" s="1831"/>
      <c r="H76" s="1832"/>
      <c r="I76" s="1831"/>
      <c r="J76" s="1831"/>
      <c r="K76" s="1831"/>
      <c r="L76" s="1831"/>
      <c r="M76" s="1832"/>
      <c r="N76" s="1831"/>
      <c r="O76" s="1833"/>
    </row>
    <row r="77" spans="1:15">
      <c r="A77" s="210" t="s">
        <v>17051</v>
      </c>
      <c r="B77" s="2151"/>
      <c r="C77" s="568" t="s">
        <v>18826</v>
      </c>
      <c r="D77" s="229"/>
      <c r="E77" s="798"/>
      <c r="F77" s="332"/>
      <c r="G77" s="217"/>
      <c r="H77" s="510"/>
      <c r="I77" s="217"/>
      <c r="K77" s="217"/>
      <c r="L77" s="217"/>
      <c r="M77" s="510"/>
    </row>
    <row r="78" spans="1:15">
      <c r="A78" s="184">
        <v>5004061</v>
      </c>
      <c r="B78" s="2151" t="s">
        <v>13981</v>
      </c>
      <c r="C78" s="406" t="s">
        <v>18827</v>
      </c>
      <c r="D78" s="229">
        <v>6157</v>
      </c>
      <c r="E78" s="798">
        <v>665000</v>
      </c>
      <c r="F78" s="332">
        <v>533000</v>
      </c>
      <c r="G78" s="217" t="s">
        <v>104</v>
      </c>
      <c r="H78" s="510">
        <v>42467</v>
      </c>
      <c r="I78" s="217" t="s">
        <v>3208</v>
      </c>
      <c r="K78" s="217"/>
      <c r="L78" s="217" t="s">
        <v>67</v>
      </c>
      <c r="M78" s="510">
        <v>42508</v>
      </c>
      <c r="N78" s="217" t="s">
        <v>5746</v>
      </c>
    </row>
    <row r="79" spans="1:15">
      <c r="A79" s="184"/>
      <c r="B79" s="2151"/>
      <c r="C79" s="406"/>
      <c r="D79" s="229"/>
      <c r="E79" s="798"/>
      <c r="F79" s="332"/>
      <c r="G79" s="217"/>
      <c r="H79" s="510"/>
      <c r="I79" s="217"/>
      <c r="K79" s="217"/>
      <c r="L79" s="217"/>
      <c r="M79" s="510"/>
    </row>
    <row r="80" spans="1:15">
      <c r="A80" s="210" t="s">
        <v>18828</v>
      </c>
      <c r="B80" s="2151"/>
      <c r="C80" s="406"/>
      <c r="D80" s="229"/>
      <c r="E80" s="798"/>
      <c r="F80" s="332"/>
      <c r="G80" s="217"/>
      <c r="H80" s="510"/>
      <c r="I80" s="217"/>
      <c r="K80" s="217"/>
      <c r="L80" s="217"/>
      <c r="M80" s="510"/>
    </row>
    <row r="81" spans="1:15">
      <c r="A81" s="184">
        <v>5004229</v>
      </c>
      <c r="B81" s="2151" t="s">
        <v>6769</v>
      </c>
      <c r="C81" s="2153" t="s">
        <v>18829</v>
      </c>
      <c r="D81" s="229">
        <v>6018</v>
      </c>
      <c r="E81" s="798">
        <v>650000</v>
      </c>
      <c r="F81" s="332">
        <v>490000</v>
      </c>
      <c r="G81" s="217" t="s">
        <v>98</v>
      </c>
      <c r="H81" s="510">
        <v>42490</v>
      </c>
      <c r="I81" s="217" t="s">
        <v>448</v>
      </c>
      <c r="K81" s="217"/>
      <c r="L81" s="217" t="s">
        <v>41</v>
      </c>
      <c r="M81" s="510">
        <v>42510</v>
      </c>
      <c r="N81" s="217" t="s">
        <v>5746</v>
      </c>
      <c r="O81" s="108" t="s">
        <v>2454</v>
      </c>
    </row>
    <row r="82" spans="1:15">
      <c r="A82" s="184"/>
      <c r="B82" s="2151"/>
      <c r="C82" s="2153"/>
      <c r="D82" s="229"/>
      <c r="E82" s="332"/>
      <c r="F82" s="332"/>
      <c r="G82" s="217"/>
      <c r="H82" s="510"/>
      <c r="I82" s="217"/>
      <c r="K82" s="217"/>
      <c r="L82" s="217"/>
      <c r="M82" s="510"/>
    </row>
    <row r="83" spans="1:15">
      <c r="A83" s="210" t="s">
        <v>18830</v>
      </c>
      <c r="B83" s="2151"/>
      <c r="C83" s="568" t="s">
        <v>18831</v>
      </c>
      <c r="D83" s="229"/>
      <c r="E83" s="332"/>
      <c r="F83" s="332"/>
      <c r="G83" s="217"/>
      <c r="H83" s="510"/>
      <c r="I83" s="217"/>
      <c r="K83" s="217"/>
      <c r="L83" s="217"/>
      <c r="M83" s="510"/>
    </row>
    <row r="84" spans="1:15">
      <c r="A84" s="184">
        <v>5004052</v>
      </c>
      <c r="B84" s="2151" t="s">
        <v>9448</v>
      </c>
      <c r="C84" s="2153" t="s">
        <v>18832</v>
      </c>
      <c r="D84" s="229">
        <v>5416</v>
      </c>
      <c r="E84" s="332">
        <v>585000</v>
      </c>
      <c r="F84" s="332">
        <v>406000</v>
      </c>
      <c r="G84" s="217" t="s">
        <v>98</v>
      </c>
      <c r="H84" s="510">
        <v>42467</v>
      </c>
      <c r="I84" s="217" t="s">
        <v>2133</v>
      </c>
      <c r="K84" s="217"/>
      <c r="L84" s="217" t="s">
        <v>2065</v>
      </c>
      <c r="M84" s="510">
        <v>42506</v>
      </c>
      <c r="N84" s="217" t="s">
        <v>5746</v>
      </c>
    </row>
    <row r="85" spans="1:15">
      <c r="A85" s="184"/>
      <c r="B85" s="2151"/>
      <c r="C85" s="2153"/>
      <c r="D85" s="229"/>
      <c r="E85" s="332"/>
      <c r="F85" s="332"/>
      <c r="G85" s="217"/>
      <c r="H85" s="510"/>
      <c r="I85" s="217"/>
      <c r="K85" s="217"/>
      <c r="L85" s="217"/>
      <c r="M85" s="510"/>
    </row>
    <row r="86" spans="1:15">
      <c r="A86" s="210" t="s">
        <v>18833</v>
      </c>
      <c r="B86" s="2151"/>
      <c r="C86" s="2153"/>
      <c r="D86" s="229"/>
      <c r="E86" s="332"/>
      <c r="F86" s="332"/>
      <c r="G86" s="217"/>
      <c r="H86" s="510"/>
      <c r="I86" s="217"/>
      <c r="K86" s="217"/>
      <c r="L86" s="217"/>
      <c r="M86" s="510"/>
    </row>
    <row r="87" spans="1:15">
      <c r="A87" s="184">
        <v>5004074</v>
      </c>
      <c r="B87" s="2151" t="s">
        <v>13962</v>
      </c>
      <c r="C87" s="406" t="s">
        <v>18834</v>
      </c>
      <c r="D87" s="229">
        <v>6574</v>
      </c>
      <c r="E87" s="798">
        <v>810000</v>
      </c>
      <c r="F87" s="332">
        <v>670000</v>
      </c>
      <c r="G87" s="217" t="s">
        <v>98</v>
      </c>
      <c r="H87" s="510">
        <v>42468</v>
      </c>
      <c r="I87" s="217" t="s">
        <v>782</v>
      </c>
      <c r="K87" s="217"/>
      <c r="L87" s="217" t="s">
        <v>67</v>
      </c>
      <c r="M87" s="510">
        <v>42508</v>
      </c>
      <c r="N87" s="217" t="s">
        <v>5746</v>
      </c>
      <c r="O87" s="108" t="s">
        <v>18835</v>
      </c>
    </row>
    <row r="88" spans="1:15">
      <c r="A88" s="184"/>
      <c r="B88" s="2151" t="s">
        <v>18836</v>
      </c>
      <c r="C88" s="406"/>
      <c r="D88" s="229">
        <v>1213</v>
      </c>
      <c r="E88" s="798"/>
      <c r="F88" s="332"/>
      <c r="G88" s="217"/>
      <c r="H88" s="510"/>
      <c r="I88" s="217"/>
      <c r="K88" s="217"/>
      <c r="L88" s="217"/>
      <c r="M88" s="510"/>
    </row>
    <row r="89" spans="1:15">
      <c r="A89" s="184"/>
      <c r="B89" s="2151"/>
      <c r="C89" s="406"/>
      <c r="D89" s="229"/>
      <c r="E89" s="332"/>
      <c r="F89" s="332"/>
      <c r="G89" s="217"/>
      <c r="H89" s="510"/>
      <c r="I89" s="217"/>
      <c r="K89" s="217"/>
      <c r="L89" s="217"/>
      <c r="M89" s="510"/>
    </row>
    <row r="90" spans="1:15">
      <c r="A90" s="210" t="s">
        <v>17051</v>
      </c>
      <c r="B90" s="2151"/>
      <c r="C90" s="568" t="s">
        <v>18837</v>
      </c>
      <c r="D90" s="229"/>
      <c r="E90" s="332"/>
      <c r="F90" s="332"/>
      <c r="G90" s="217"/>
      <c r="H90" s="510"/>
      <c r="I90" s="217"/>
      <c r="K90" s="217"/>
      <c r="L90" s="217"/>
      <c r="M90" s="510"/>
    </row>
    <row r="91" spans="1:15">
      <c r="A91" s="184">
        <v>5004075</v>
      </c>
      <c r="B91" s="2151" t="s">
        <v>9459</v>
      </c>
      <c r="C91" s="406" t="s">
        <v>18838</v>
      </c>
      <c r="D91" s="652">
        <v>7361</v>
      </c>
      <c r="E91" s="792">
        <v>795000</v>
      </c>
      <c r="F91" s="332">
        <v>598000</v>
      </c>
      <c r="G91" s="217" t="s">
        <v>98</v>
      </c>
      <c r="H91" s="510">
        <v>42468</v>
      </c>
      <c r="I91" s="217" t="s">
        <v>782</v>
      </c>
      <c r="K91" s="217"/>
      <c r="L91" s="217" t="s">
        <v>67</v>
      </c>
      <c r="M91" s="510">
        <v>42508</v>
      </c>
      <c r="N91" s="217" t="s">
        <v>5746</v>
      </c>
    </row>
    <row r="92" spans="1:15">
      <c r="A92" s="184">
        <v>5004205</v>
      </c>
      <c r="B92" s="2151" t="s">
        <v>16792</v>
      </c>
      <c r="C92" s="406" t="s">
        <v>18839</v>
      </c>
      <c r="D92" s="652">
        <v>5370</v>
      </c>
      <c r="E92" s="792">
        <v>580000</v>
      </c>
      <c r="F92" s="332">
        <v>450000</v>
      </c>
      <c r="G92" s="217" t="s">
        <v>98</v>
      </c>
      <c r="H92" s="510">
        <v>42485</v>
      </c>
      <c r="I92" s="217" t="s">
        <v>2468</v>
      </c>
      <c r="K92" s="217"/>
      <c r="L92" s="217" t="s">
        <v>67</v>
      </c>
      <c r="M92" s="510">
        <v>42508</v>
      </c>
      <c r="N92" s="217" t="s">
        <v>5746</v>
      </c>
    </row>
    <row r="93" spans="1:15">
      <c r="A93" s="184"/>
      <c r="B93" s="2151"/>
      <c r="C93" s="406"/>
      <c r="D93" s="652"/>
      <c r="E93" s="792"/>
      <c r="F93" s="332"/>
      <c r="G93" s="217"/>
      <c r="H93" s="510"/>
      <c r="I93" s="217"/>
      <c r="K93" s="217"/>
      <c r="L93" s="217"/>
      <c r="M93" s="510"/>
    </row>
    <row r="94" spans="1:15">
      <c r="A94" s="210" t="s">
        <v>16768</v>
      </c>
      <c r="B94" s="2151"/>
      <c r="C94" s="406"/>
      <c r="D94" s="652"/>
      <c r="E94" s="792"/>
      <c r="F94" s="332"/>
      <c r="G94" s="217"/>
      <c r="H94" s="510"/>
      <c r="I94" s="217"/>
      <c r="K94" s="217"/>
      <c r="L94" s="217"/>
      <c r="M94" s="510"/>
    </row>
    <row r="95" spans="1:15">
      <c r="A95" s="184">
        <v>5004148</v>
      </c>
      <c r="B95" s="2151" t="s">
        <v>14014</v>
      </c>
      <c r="C95" s="406" t="s">
        <v>18840</v>
      </c>
      <c r="D95" s="652">
        <v>5185</v>
      </c>
      <c r="E95" s="792">
        <v>560000</v>
      </c>
      <c r="F95" s="332">
        <v>428000</v>
      </c>
      <c r="G95" s="217" t="s">
        <v>98</v>
      </c>
      <c r="H95" s="510">
        <v>42479</v>
      </c>
      <c r="I95" s="217" t="s">
        <v>3611</v>
      </c>
      <c r="J95" s="217" t="s">
        <v>449</v>
      </c>
      <c r="K95" s="217"/>
      <c r="L95" s="217" t="s">
        <v>41</v>
      </c>
      <c r="M95" s="510">
        <v>42510</v>
      </c>
      <c r="N95" s="217" t="s">
        <v>5746</v>
      </c>
    </row>
    <row r="96" spans="1:15">
      <c r="A96" s="184"/>
      <c r="B96" s="2151"/>
      <c r="C96" s="406"/>
      <c r="D96" s="652"/>
      <c r="E96" s="792"/>
      <c r="F96" s="332"/>
      <c r="G96" s="217"/>
      <c r="H96" s="510"/>
      <c r="I96" s="217"/>
      <c r="K96" s="217"/>
      <c r="L96" s="217"/>
      <c r="M96" s="510"/>
    </row>
    <row r="97" spans="1:15">
      <c r="A97" s="210" t="s">
        <v>17059</v>
      </c>
      <c r="B97" s="2151"/>
      <c r="C97" s="406"/>
      <c r="D97" s="652"/>
      <c r="E97" s="792"/>
      <c r="F97" s="332"/>
      <c r="G97" s="217"/>
      <c r="H97" s="510"/>
      <c r="I97" s="217"/>
      <c r="K97" s="217"/>
      <c r="L97" s="217"/>
      <c r="M97" s="510"/>
    </row>
    <row r="98" spans="1:15">
      <c r="A98" s="184">
        <v>5004185</v>
      </c>
      <c r="B98" s="2151" t="s">
        <v>13997</v>
      </c>
      <c r="C98" s="406" t="s">
        <v>18841</v>
      </c>
      <c r="D98" s="652">
        <v>3611</v>
      </c>
      <c r="E98" s="792">
        <v>390000</v>
      </c>
      <c r="F98" s="332">
        <v>159000</v>
      </c>
      <c r="G98" s="217" t="s">
        <v>98</v>
      </c>
      <c r="H98" s="510">
        <v>42482</v>
      </c>
      <c r="I98" s="217" t="s">
        <v>18842</v>
      </c>
      <c r="K98" s="217"/>
      <c r="L98" s="217" t="s">
        <v>107</v>
      </c>
      <c r="M98" s="510">
        <v>42510</v>
      </c>
      <c r="N98" s="217" t="s">
        <v>5746</v>
      </c>
      <c r="O98" s="108" t="s">
        <v>13760</v>
      </c>
    </row>
    <row r="99" spans="1:15">
      <c r="A99" s="184"/>
      <c r="B99" s="2151"/>
      <c r="C99" s="406"/>
      <c r="D99" s="229"/>
      <c r="E99" s="332"/>
      <c r="F99" s="332"/>
      <c r="G99" s="217"/>
      <c r="H99" s="510"/>
      <c r="I99" s="217"/>
      <c r="K99" s="217"/>
      <c r="L99" s="217"/>
      <c r="M99" s="510"/>
    </row>
    <row r="100" spans="1:15">
      <c r="A100" s="184"/>
      <c r="B100" s="2151"/>
      <c r="C100" s="406"/>
      <c r="D100" s="229"/>
      <c r="E100" s="332"/>
      <c r="F100" s="332"/>
      <c r="G100" s="217"/>
      <c r="H100" s="510"/>
      <c r="I100" s="217"/>
      <c r="K100" s="217"/>
      <c r="L100" s="217"/>
      <c r="M100" s="510"/>
    </row>
    <row r="101" spans="1:15">
      <c r="A101" s="210" t="s">
        <v>16757</v>
      </c>
      <c r="B101" s="2151"/>
      <c r="C101" s="679">
        <v>1882</v>
      </c>
      <c r="D101" s="229"/>
      <c r="E101" s="332"/>
      <c r="F101" s="332"/>
      <c r="G101" s="217"/>
      <c r="H101" s="510"/>
      <c r="I101" s="217"/>
      <c r="K101" s="217"/>
      <c r="L101" s="217"/>
      <c r="M101" s="510"/>
    </row>
    <row r="102" spans="1:15">
      <c r="A102" s="210" t="s">
        <v>732</v>
      </c>
      <c r="B102" s="675"/>
      <c r="C102" s="676"/>
      <c r="D102" s="229"/>
      <c r="E102" s="332"/>
      <c r="F102" s="332"/>
      <c r="G102" s="217"/>
      <c r="H102" s="510"/>
      <c r="I102" s="217"/>
      <c r="K102" s="217"/>
      <c r="L102" s="217"/>
      <c r="M102" s="510"/>
    </row>
    <row r="103" spans="1:15">
      <c r="A103" s="210"/>
      <c r="B103" s="675">
        <v>75336</v>
      </c>
      <c r="C103" s="676">
        <v>-8014</v>
      </c>
      <c r="D103" s="229"/>
      <c r="E103" s="332"/>
      <c r="F103" s="332"/>
      <c r="G103" s="217"/>
      <c r="H103" s="510"/>
      <c r="I103" s="217"/>
      <c r="K103" s="217"/>
      <c r="L103" s="217"/>
      <c r="M103" s="510"/>
    </row>
    <row r="104" spans="1:15">
      <c r="A104" s="210"/>
      <c r="B104" s="675">
        <v>75338</v>
      </c>
      <c r="C104" s="676">
        <v>-12726</v>
      </c>
      <c r="D104" s="229"/>
      <c r="E104" s="332"/>
      <c r="F104" s="332"/>
      <c r="G104" s="217"/>
      <c r="H104" s="510"/>
      <c r="I104" s="217"/>
      <c r="K104" s="217"/>
      <c r="L104" s="217"/>
      <c r="M104" s="510"/>
    </row>
    <row r="105" spans="1:15">
      <c r="A105" s="210"/>
      <c r="B105" s="675">
        <v>75343</v>
      </c>
      <c r="C105" s="676">
        <v>-11768</v>
      </c>
      <c r="D105" s="229"/>
      <c r="E105" s="332"/>
      <c r="F105" s="332"/>
      <c r="G105" s="217"/>
      <c r="H105" s="510"/>
      <c r="I105" s="217"/>
      <c r="K105" s="217"/>
      <c r="L105" s="217"/>
      <c r="M105" s="510"/>
    </row>
    <row r="106" spans="1:15">
      <c r="A106" s="184"/>
      <c r="B106" s="675">
        <v>75356</v>
      </c>
      <c r="C106" s="676">
        <v>-16939</v>
      </c>
      <c r="D106" s="229"/>
      <c r="E106" s="332"/>
      <c r="F106" s="332"/>
      <c r="G106" s="217"/>
      <c r="H106" s="510"/>
      <c r="I106" s="217"/>
      <c r="K106" s="217"/>
      <c r="L106" s="217"/>
      <c r="M106" s="510"/>
    </row>
    <row r="107" spans="1:15">
      <c r="A107" s="184"/>
      <c r="B107" s="675">
        <v>42496</v>
      </c>
      <c r="C107" s="676">
        <v>-33148</v>
      </c>
      <c r="D107" s="229"/>
      <c r="E107" s="332"/>
      <c r="F107" s="332"/>
      <c r="G107" s="217"/>
      <c r="H107" s="510"/>
      <c r="I107" s="217"/>
      <c r="K107" s="217"/>
      <c r="L107" s="217"/>
      <c r="M107" s="510"/>
    </row>
    <row r="108" spans="1:15">
      <c r="A108" s="184"/>
      <c r="B108" s="675">
        <v>42508</v>
      </c>
      <c r="C108" s="679">
        <v>-16111</v>
      </c>
      <c r="D108" s="229"/>
      <c r="E108" s="332"/>
      <c r="F108" s="332"/>
      <c r="G108" s="217"/>
      <c r="H108" s="510"/>
      <c r="I108" s="217"/>
      <c r="K108" s="217"/>
      <c r="L108" s="217"/>
      <c r="M108" s="510"/>
    </row>
    <row r="109" spans="1:15">
      <c r="A109" s="184"/>
      <c r="B109" s="675" t="s">
        <v>3099</v>
      </c>
      <c r="C109" s="679">
        <v>-5453</v>
      </c>
      <c r="D109" s="229"/>
      <c r="E109" s="332"/>
      <c r="F109" s="332"/>
      <c r="G109" s="217"/>
      <c r="H109" s="510"/>
      <c r="I109" s="217"/>
      <c r="K109" s="217"/>
      <c r="L109" s="217"/>
      <c r="M109" s="510"/>
    </row>
    <row r="110" spans="1:15">
      <c r="A110" s="184"/>
      <c r="D110" s="229"/>
      <c r="E110" s="332"/>
      <c r="F110" s="332"/>
      <c r="G110" s="217"/>
      <c r="H110" s="510"/>
      <c r="I110" s="217"/>
      <c r="K110" s="217"/>
      <c r="L110" s="217"/>
      <c r="M110" s="510"/>
    </row>
    <row r="111" spans="1:15">
      <c r="A111" s="184"/>
      <c r="B111" s="244" t="s">
        <v>733</v>
      </c>
      <c r="C111" s="673">
        <f>SUM(D36:D100)+SUM(C101:C109)</f>
        <v>15090</v>
      </c>
      <c r="D111" s="229"/>
      <c r="E111" s="332"/>
      <c r="F111" s="332"/>
      <c r="G111" s="217"/>
      <c r="H111" s="510"/>
      <c r="I111" s="217"/>
      <c r="K111" s="217"/>
      <c r="L111" s="217"/>
      <c r="M111" s="510"/>
    </row>
    <row r="112" spans="1:15">
      <c r="A112" s="184"/>
      <c r="B112" s="2151"/>
      <c r="C112" s="406"/>
      <c r="D112" s="229"/>
      <c r="E112" s="332"/>
      <c r="F112" s="332"/>
      <c r="G112" s="217"/>
      <c r="H112" s="510"/>
      <c r="I112" s="217"/>
      <c r="K112" s="217"/>
      <c r="L112" s="217"/>
      <c r="M112" s="510"/>
    </row>
    <row r="113" spans="1:14" s="504" customFormat="1">
      <c r="A113" s="1819"/>
      <c r="B113" s="2155"/>
      <c r="C113" s="1859"/>
      <c r="D113" s="2545"/>
      <c r="E113" s="1860"/>
      <c r="F113" s="1860"/>
      <c r="G113" s="1831"/>
      <c r="H113" s="1832"/>
      <c r="I113" s="1831"/>
      <c r="J113" s="1831"/>
      <c r="K113" s="1831"/>
      <c r="L113" s="1831"/>
      <c r="M113" s="1832"/>
      <c r="N113" s="1831"/>
    </row>
    <row r="114" spans="1:14">
      <c r="A114" s="184"/>
      <c r="B114" s="2151"/>
      <c r="C114" s="406"/>
      <c r="D114" s="229"/>
      <c r="E114" s="332"/>
      <c r="F114" s="332"/>
      <c r="G114" s="217"/>
      <c r="H114" s="510"/>
      <c r="I114" s="217"/>
      <c r="K114" s="217"/>
      <c r="L114" s="217"/>
      <c r="M114" s="510"/>
    </row>
    <row r="115" spans="1:14">
      <c r="A115" s="184"/>
      <c r="B115" s="2151"/>
      <c r="C115" s="406"/>
      <c r="D115" s="229"/>
      <c r="E115" s="332"/>
      <c r="F115" s="332"/>
      <c r="G115" s="217"/>
      <c r="H115" s="510"/>
      <c r="I115" s="217"/>
      <c r="K115" s="217"/>
      <c r="L115" s="217"/>
      <c r="M115" s="510"/>
    </row>
    <row r="116" spans="1:14">
      <c r="A116" s="184"/>
      <c r="B116" s="232"/>
      <c r="C116" s="370"/>
      <c r="D116" s="229"/>
      <c r="E116" s="269"/>
      <c r="J116" s="216"/>
      <c r="M116" s="510"/>
    </row>
    <row r="117" spans="1:14">
      <c r="A117" s="184"/>
      <c r="B117" s="2151"/>
      <c r="C117" s="406"/>
      <c r="D117" s="229"/>
      <c r="E117" s="332"/>
      <c r="F117" s="332"/>
      <c r="G117" s="217"/>
      <c r="H117" s="510"/>
      <c r="I117" s="217"/>
      <c r="K117" s="217"/>
      <c r="L117" s="217"/>
      <c r="M117" s="510"/>
    </row>
    <row r="118" spans="1:14">
      <c r="A118" s="184"/>
      <c r="B118" s="2151"/>
      <c r="C118" s="406"/>
      <c r="D118" s="229"/>
      <c r="E118" s="332"/>
      <c r="F118" s="332"/>
      <c r="G118" s="217"/>
      <c r="H118" s="510"/>
      <c r="I118" s="217"/>
      <c r="K118" s="217"/>
      <c r="L118" s="217"/>
      <c r="M118" s="510"/>
    </row>
    <row r="119" spans="1:14">
      <c r="A119" s="184"/>
      <c r="B119" s="2151"/>
      <c r="C119" s="406"/>
      <c r="D119" s="229"/>
      <c r="E119" s="332"/>
      <c r="F119" s="332"/>
      <c r="G119" s="217"/>
      <c r="H119" s="510"/>
      <c r="I119" s="217"/>
      <c r="K119" s="217"/>
      <c r="L119" s="217"/>
      <c r="M119" s="510"/>
    </row>
    <row r="120" spans="1:14">
      <c r="A120" s="184"/>
      <c r="B120" s="2151"/>
      <c r="C120" s="406"/>
      <c r="D120" s="229"/>
      <c r="E120" s="332"/>
      <c r="F120" s="332"/>
      <c r="G120" s="217"/>
      <c r="H120" s="510"/>
      <c r="I120" s="217"/>
      <c r="K120" s="217"/>
      <c r="L120" s="217"/>
      <c r="M120" s="510"/>
    </row>
    <row r="121" spans="1:14">
      <c r="A121" s="184"/>
      <c r="B121" s="2151"/>
      <c r="C121" s="406"/>
      <c r="D121" s="229"/>
      <c r="E121" s="332"/>
      <c r="F121" s="332"/>
      <c r="G121" s="217"/>
      <c r="H121" s="510"/>
      <c r="I121" s="217"/>
      <c r="K121" s="217"/>
      <c r="L121" s="217"/>
      <c r="M121" s="510"/>
    </row>
    <row r="122" spans="1:14">
      <c r="A122" s="184"/>
      <c r="B122" s="2151"/>
      <c r="C122" s="406"/>
      <c r="D122" s="229"/>
      <c r="E122" s="332"/>
      <c r="F122" s="332"/>
      <c r="G122" s="217"/>
      <c r="H122" s="510"/>
      <c r="I122" s="217"/>
      <c r="K122" s="217"/>
      <c r="L122" s="217"/>
      <c r="M122" s="510"/>
    </row>
    <row r="123" spans="1:14">
      <c r="A123" s="184"/>
      <c r="B123" s="2151"/>
      <c r="C123" s="406"/>
      <c r="D123" s="229"/>
      <c r="E123" s="332"/>
      <c r="F123" s="332"/>
      <c r="G123" s="217"/>
      <c r="H123" s="510"/>
      <c r="I123" s="217"/>
      <c r="K123" s="217"/>
      <c r="L123" s="217"/>
      <c r="M123" s="510"/>
    </row>
    <row r="124" spans="1:14">
      <c r="A124" s="184"/>
      <c r="B124" s="2151"/>
      <c r="C124" s="406"/>
      <c r="D124" s="229"/>
      <c r="E124" s="332"/>
      <c r="F124" s="332"/>
      <c r="G124" s="217"/>
      <c r="H124" s="510"/>
      <c r="I124" s="217"/>
      <c r="K124" s="217"/>
      <c r="L124" s="217"/>
      <c r="M124" s="510"/>
    </row>
    <row r="125" spans="1:14">
      <c r="A125" s="184"/>
      <c r="B125" s="2151"/>
      <c r="C125" s="406"/>
      <c r="D125" s="229"/>
      <c r="E125" s="332"/>
      <c r="F125" s="332"/>
      <c r="G125" s="217"/>
      <c r="H125" s="510"/>
      <c r="I125" s="217"/>
      <c r="K125" s="217"/>
      <c r="L125" s="217"/>
      <c r="M125" s="510"/>
    </row>
    <row r="126" spans="1:14">
      <c r="A126" s="184"/>
      <c r="B126" s="2151"/>
      <c r="C126" s="406"/>
      <c r="D126" s="229"/>
      <c r="E126" s="332"/>
      <c r="F126" s="332"/>
      <c r="G126" s="217"/>
      <c r="H126" s="510"/>
      <c r="I126" s="217"/>
      <c r="K126" s="217"/>
      <c r="L126" s="217"/>
      <c r="M126" s="510"/>
    </row>
    <row r="127" spans="1:14">
      <c r="A127" s="184"/>
      <c r="B127" s="2151"/>
      <c r="C127" s="406"/>
      <c r="D127" s="229"/>
      <c r="E127" s="332"/>
      <c r="F127" s="332"/>
      <c r="G127" s="217"/>
      <c r="H127" s="510"/>
      <c r="I127" s="217"/>
      <c r="K127" s="217"/>
      <c r="L127" s="217"/>
      <c r="M127" s="510"/>
    </row>
    <row r="128" spans="1:14">
      <c r="A128" s="184"/>
      <c r="B128" s="2151"/>
      <c r="C128" s="406"/>
      <c r="D128" s="229"/>
      <c r="E128" s="332"/>
      <c r="F128" s="332"/>
      <c r="G128" s="217"/>
      <c r="H128" s="510"/>
      <c r="I128" s="217"/>
      <c r="K128" s="217"/>
      <c r="L128" s="217"/>
      <c r="M128" s="510"/>
    </row>
    <row r="129" spans="1:15">
      <c r="A129" s="601"/>
      <c r="B129" s="2357"/>
      <c r="C129" s="2358"/>
      <c r="D129" s="602"/>
      <c r="E129" s="332"/>
      <c r="F129" s="332"/>
      <c r="G129" s="217"/>
      <c r="H129" s="510"/>
      <c r="I129" s="217"/>
      <c r="K129" s="217"/>
      <c r="L129" s="217"/>
      <c r="M129" s="510"/>
    </row>
    <row r="130" spans="1:15">
      <c r="A130" s="15" t="s">
        <v>557</v>
      </c>
      <c r="B130" s="16"/>
      <c r="C130" s="17"/>
      <c r="D130" s="46"/>
    </row>
    <row r="131" spans="1:15">
      <c r="A131" s="80"/>
      <c r="B131" s="16"/>
      <c r="C131" s="17"/>
      <c r="D131" s="46"/>
    </row>
    <row r="132" spans="1:15">
      <c r="A132" s="119"/>
      <c r="B132" s="232" t="s">
        <v>18843</v>
      </c>
      <c r="C132" s="681" t="s">
        <v>18844</v>
      </c>
      <c r="D132" s="788">
        <v>-8014</v>
      </c>
      <c r="E132" s="794">
        <v>881635</v>
      </c>
      <c r="F132" s="108">
        <v>6067994</v>
      </c>
      <c r="G132" s="2288" t="s">
        <v>18845</v>
      </c>
      <c r="H132" s="217"/>
      <c r="I132" s="2063" t="s">
        <v>18846</v>
      </c>
      <c r="J132" s="2063"/>
      <c r="O132" s="224" t="s">
        <v>18847</v>
      </c>
    </row>
    <row r="133" spans="1:15">
      <c r="A133" s="119"/>
      <c r="B133" s="232" t="s">
        <v>18843</v>
      </c>
      <c r="C133" s="681" t="s">
        <v>18848</v>
      </c>
      <c r="D133" s="788">
        <v>-12726</v>
      </c>
      <c r="E133" s="794">
        <v>1400000</v>
      </c>
      <c r="F133" s="108">
        <v>6086233</v>
      </c>
      <c r="G133" s="718" t="s">
        <v>18849</v>
      </c>
      <c r="H133" s="217"/>
      <c r="I133" s="502"/>
      <c r="J133" s="108"/>
    </row>
    <row r="134" spans="1:15">
      <c r="A134" s="119"/>
      <c r="B134" s="232" t="s">
        <v>18843</v>
      </c>
      <c r="C134" s="681" t="s">
        <v>18850</v>
      </c>
      <c r="D134" s="788">
        <v>-11768</v>
      </c>
      <c r="E134" s="794">
        <v>1271000</v>
      </c>
      <c r="F134" s="108">
        <v>6113616</v>
      </c>
      <c r="G134" s="718" t="s">
        <v>18851</v>
      </c>
      <c r="H134" s="217"/>
      <c r="I134" s="2063" t="s">
        <v>18852</v>
      </c>
      <c r="J134" s="108"/>
    </row>
    <row r="135" spans="1:15">
      <c r="A135" s="119"/>
      <c r="B135" s="232" t="s">
        <v>18843</v>
      </c>
      <c r="C135" s="681" t="s">
        <v>18853</v>
      </c>
      <c r="D135" s="788">
        <v>-16939</v>
      </c>
      <c r="E135" s="794">
        <v>1829500</v>
      </c>
      <c r="F135" s="108">
        <v>6196916</v>
      </c>
      <c r="G135" s="718" t="s">
        <v>18854</v>
      </c>
      <c r="H135" s="217"/>
      <c r="I135" s="502" t="s">
        <v>18855</v>
      </c>
      <c r="J135" s="108"/>
      <c r="O135" s="224" t="s">
        <v>18856</v>
      </c>
    </row>
    <row r="136" spans="1:15">
      <c r="A136" s="119"/>
      <c r="B136" s="232" t="s">
        <v>18843</v>
      </c>
      <c r="C136" s="561" t="s">
        <v>18857</v>
      </c>
      <c r="D136" s="796">
        <v>-29074</v>
      </c>
      <c r="E136" s="797">
        <v>3580000</v>
      </c>
      <c r="F136" s="108">
        <v>5679212</v>
      </c>
      <c r="G136" s="108" t="s">
        <v>18858</v>
      </c>
      <c r="H136" s="108"/>
      <c r="I136" s="828" t="s">
        <v>18859</v>
      </c>
      <c r="J136" s="224"/>
      <c r="O136" s="224" t="s">
        <v>18856</v>
      </c>
    </row>
    <row r="137" spans="1:15">
      <c r="A137" s="119"/>
      <c r="B137" s="232" t="s">
        <v>18843</v>
      </c>
      <c r="C137" s="561" t="s">
        <v>18860</v>
      </c>
      <c r="D137" s="652">
        <v>-16111</v>
      </c>
      <c r="E137" s="781">
        <v>1736000</v>
      </c>
      <c r="F137" s="108">
        <v>5756177</v>
      </c>
      <c r="G137" s="108" t="s">
        <v>18861</v>
      </c>
      <c r="H137" s="108"/>
      <c r="I137" s="502"/>
      <c r="J137" s="108"/>
      <c r="O137" s="224" t="s">
        <v>18856</v>
      </c>
    </row>
    <row r="138" spans="1:15">
      <c r="A138" s="119"/>
      <c r="B138" s="232" t="s">
        <v>18269</v>
      </c>
      <c r="C138" s="561" t="s">
        <v>18862</v>
      </c>
      <c r="D138" s="652">
        <v>-5453</v>
      </c>
      <c r="E138" s="781">
        <v>589000</v>
      </c>
      <c r="F138" s="108" t="s">
        <v>18863</v>
      </c>
      <c r="G138" s="108" t="s">
        <v>18864</v>
      </c>
      <c r="H138" s="108"/>
      <c r="I138" s="502" t="s">
        <v>18865</v>
      </c>
      <c r="J138" s="108"/>
    </row>
    <row r="139" spans="1:15">
      <c r="A139" s="119"/>
      <c r="B139" s="232" t="s">
        <v>18843</v>
      </c>
      <c r="C139" s="561" t="s">
        <v>18866</v>
      </c>
      <c r="D139" s="229">
        <v>-5700</v>
      </c>
      <c r="E139" s="269">
        <v>627000</v>
      </c>
      <c r="F139" s="108">
        <v>5796439</v>
      </c>
      <c r="G139" s="108" t="s">
        <v>18867</v>
      </c>
    </row>
    <row r="140" spans="1:15">
      <c r="A140" s="119"/>
      <c r="B140" s="232" t="s">
        <v>18868</v>
      </c>
      <c r="C140" s="561" t="s">
        <v>18869</v>
      </c>
      <c r="D140" s="229">
        <v>-1851</v>
      </c>
      <c r="E140" s="269"/>
      <c r="I140" s="108" t="s">
        <v>18870</v>
      </c>
    </row>
    <row r="141" spans="1:15">
      <c r="A141" s="119"/>
      <c r="B141" s="232" t="s">
        <v>14066</v>
      </c>
      <c r="C141" s="681" t="s">
        <v>13772</v>
      </c>
      <c r="D141" s="229">
        <v>-8213</v>
      </c>
      <c r="E141" s="269">
        <v>887000</v>
      </c>
      <c r="F141" s="216">
        <v>5670815</v>
      </c>
    </row>
    <row r="142" spans="1:15">
      <c r="A142" s="119"/>
      <c r="B142" s="232" t="s">
        <v>18871</v>
      </c>
      <c r="C142" s="370" t="s">
        <v>18872</v>
      </c>
      <c r="D142" s="229">
        <v>-3400</v>
      </c>
      <c r="E142" s="269"/>
    </row>
    <row r="143" spans="1:15">
      <c r="A143" s="119"/>
      <c r="B143" s="232"/>
      <c r="C143" s="561"/>
      <c r="D143" s="229"/>
    </row>
    <row r="144" spans="1:15">
      <c r="A144" s="243"/>
      <c r="C144" s="234"/>
      <c r="D144" s="235"/>
    </row>
    <row r="145" spans="1:4">
      <c r="A145" s="249" t="s">
        <v>1619</v>
      </c>
      <c r="B145" s="244"/>
      <c r="C145" s="245"/>
      <c r="D145" s="247">
        <f>SUM(D3:D144)</f>
        <v>0</v>
      </c>
    </row>
    <row r="148" spans="1:4" ht="13.5" thickBot="1"/>
    <row r="149" spans="1:4" ht="15.75" thickBot="1">
      <c r="A149" s="2887" t="s">
        <v>682</v>
      </c>
      <c r="B149" s="2888"/>
      <c r="C149" s="706" t="s">
        <v>14074</v>
      </c>
    </row>
    <row r="150" spans="1:4" ht="15.75" thickBot="1">
      <c r="A150" s="707" t="s">
        <v>684</v>
      </c>
      <c r="B150" s="1721"/>
      <c r="C150" s="706" t="s">
        <v>14075</v>
      </c>
    </row>
    <row r="151" spans="1:4" ht="15.75" thickBot="1">
      <c r="A151" s="2887" t="s">
        <v>685</v>
      </c>
      <c r="B151" s="2888"/>
      <c r="C151" s="706" t="s">
        <v>14074</v>
      </c>
    </row>
    <row r="152" spans="1:4" ht="30.75" thickBot="1">
      <c r="A152" s="2887" t="s">
        <v>686</v>
      </c>
      <c r="B152" s="2888"/>
      <c r="C152" s="705" t="s">
        <v>14076</v>
      </c>
    </row>
    <row r="153" spans="1:4" ht="15.75" thickBot="1">
      <c r="A153" s="2887" t="s">
        <v>688</v>
      </c>
      <c r="B153" s="2888"/>
      <c r="C153" s="706"/>
    </row>
    <row r="154" spans="1:4" ht="15.75" thickBot="1">
      <c r="A154" s="2887" t="s">
        <v>690</v>
      </c>
      <c r="B154" s="2888"/>
      <c r="C154" s="706" t="s">
        <v>14077</v>
      </c>
    </row>
    <row r="155" spans="1:4" ht="15.75" thickBot="1">
      <c r="A155" s="2887" t="s">
        <v>692</v>
      </c>
      <c r="B155" s="2888"/>
      <c r="C155" s="706" t="s">
        <v>758</v>
      </c>
    </row>
    <row r="156" spans="1:4" ht="15.75" thickBot="1">
      <c r="A156" s="2883" t="s">
        <v>693</v>
      </c>
      <c r="B156" s="2884"/>
      <c r="C156" s="705" t="s">
        <v>694</v>
      </c>
    </row>
    <row r="157" spans="1:4" ht="15.75" thickBot="1">
      <c r="A157" s="2883" t="s">
        <v>695</v>
      </c>
      <c r="B157" s="2884"/>
      <c r="C157" s="717" t="s">
        <v>696</v>
      </c>
    </row>
    <row r="158" spans="1:4" ht="15.75" thickBot="1">
      <c r="A158" s="2883" t="s">
        <v>697</v>
      </c>
      <c r="B158" s="2884"/>
      <c r="C158" s="705"/>
    </row>
    <row r="159" spans="1:4" ht="15.75" thickBot="1">
      <c r="A159" s="2883" t="s">
        <v>699</v>
      </c>
      <c r="B159" s="2884"/>
      <c r="C159" s="705" t="s">
        <v>14078</v>
      </c>
    </row>
    <row r="160" spans="1:4" ht="15.75" thickBot="1">
      <c r="A160" s="2883" t="s">
        <v>700</v>
      </c>
      <c r="B160" s="2884"/>
      <c r="C160" s="709" t="s">
        <v>14079</v>
      </c>
    </row>
    <row r="161" spans="1:3" ht="15.75" thickBot="1">
      <c r="A161" s="2883" t="s">
        <v>702</v>
      </c>
      <c r="B161" s="2884"/>
      <c r="C161" s="705" t="s">
        <v>5761</v>
      </c>
    </row>
    <row r="162" spans="1:3" ht="15.75" thickBot="1">
      <c r="A162" s="2883" t="s">
        <v>704</v>
      </c>
      <c r="B162" s="2884"/>
      <c r="C162" s="709" t="s">
        <v>705</v>
      </c>
    </row>
    <row r="163" spans="1:3" ht="75.75" thickBot="1">
      <c r="A163" s="2885" t="s">
        <v>706</v>
      </c>
      <c r="B163" s="2886"/>
      <c r="C163" s="705" t="s">
        <v>14080</v>
      </c>
    </row>
  </sheetData>
  <mergeCells count="15">
    <mergeCell ref="A161:B161"/>
    <mergeCell ref="A162:B162"/>
    <mergeCell ref="A163:B163"/>
    <mergeCell ref="A155:B155"/>
    <mergeCell ref="A156:B156"/>
    <mergeCell ref="A157:B157"/>
    <mergeCell ref="A158:B158"/>
    <mergeCell ref="A159:B159"/>
    <mergeCell ref="A160:B160"/>
    <mergeCell ref="A154:B154"/>
    <mergeCell ref="L1:N1"/>
    <mergeCell ref="A149:B149"/>
    <mergeCell ref="A151:B151"/>
    <mergeCell ref="A152:B152"/>
    <mergeCell ref="A153:B153"/>
  </mergeCells>
  <phoneticPr fontId="124"/>
  <printOptions horizontalCentered="1" verticalCentered="1"/>
  <pageMargins left="0.25" right="0.25" top="0.25" bottom="0.25" header="0" footer="0"/>
  <pageSetup paperSize="9" scale="45" orientation="portrait" horizontalDpi="300" verticalDpi="300" r:id="rId1"/>
  <headerFooter alignWithMargins="0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24">
    <tabColor theme="1" tint="0.499984740745262"/>
    <pageSetUpPr fitToPage="1"/>
  </sheetPr>
  <dimension ref="A1:P718"/>
  <sheetViews>
    <sheetView zoomScaleNormal="100" workbookViewId="0">
      <pane ySplit="2" topLeftCell="A572" activePane="bottomLeft" state="frozen"/>
      <selection activeCell="D49" sqref="D49"/>
      <selection pane="bottomLeft" activeCell="C584" sqref="C584"/>
    </sheetView>
  </sheetViews>
  <sheetFormatPr defaultColWidth="9" defaultRowHeight="12.75"/>
  <cols>
    <col min="1" max="1" width="11" style="216" customWidth="1"/>
    <col min="2" max="2" width="32.7109375" style="216" customWidth="1"/>
    <col min="3" max="3" width="29.42578125" style="217" customWidth="1"/>
    <col min="4" max="4" width="16.28515625" style="248" customWidth="1"/>
    <col min="5" max="5" width="13" style="108" customWidth="1"/>
    <col min="6" max="6" width="10.42578125" style="108" customWidth="1"/>
    <col min="7" max="7" width="9" style="108"/>
    <col min="8" max="8" width="10.140625" style="502" bestFit="1" customWidth="1"/>
    <col min="9" max="9" width="12.140625" style="108" customWidth="1"/>
    <col min="10" max="10" width="9" style="217"/>
    <col min="11" max="12" width="9" style="108"/>
    <col min="13" max="13" width="10.140625" style="502" bestFit="1" customWidth="1"/>
    <col min="14" max="14" width="9" style="217"/>
    <col min="15" max="15" width="19" style="108" bestFit="1" customWidth="1"/>
    <col min="16" max="16" width="10.7109375" style="108" bestFit="1" customWidth="1"/>
    <col min="17" max="16384" width="9" style="108"/>
  </cols>
  <sheetData>
    <row r="1" spans="1:16" s="23" customFormat="1" ht="13.5" customHeight="1">
      <c r="A1" s="3"/>
      <c r="B1" s="2876" t="s">
        <v>9</v>
      </c>
      <c r="C1" s="1"/>
      <c r="D1" s="246" t="s">
        <v>9002</v>
      </c>
      <c r="E1" s="209" t="s">
        <v>1594</v>
      </c>
      <c r="F1" s="1" t="s">
        <v>1595</v>
      </c>
      <c r="G1" s="2876"/>
      <c r="H1" s="27"/>
      <c r="I1" s="1"/>
      <c r="J1" s="2876" t="s">
        <v>943</v>
      </c>
      <c r="K1" s="27"/>
      <c r="L1" s="2893" t="s">
        <v>4216</v>
      </c>
      <c r="M1" s="2893"/>
      <c r="N1" s="2893"/>
      <c r="O1" s="1"/>
      <c r="P1" s="2004"/>
    </row>
    <row r="2" spans="1:16" s="22" customFormat="1">
      <c r="A2" s="4" t="s">
        <v>1596</v>
      </c>
      <c r="B2" s="5" t="s">
        <v>1</v>
      </c>
      <c r="C2" s="5" t="s">
        <v>1597</v>
      </c>
      <c r="D2" s="45" t="s">
        <v>758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  <c r="P2" s="29" t="s">
        <v>722</v>
      </c>
    </row>
    <row r="3" spans="1:16">
      <c r="A3" s="1819"/>
      <c r="C3" s="228"/>
      <c r="D3" s="229"/>
      <c r="E3" s="338"/>
      <c r="F3" s="338"/>
      <c r="G3" s="217"/>
      <c r="H3" s="510"/>
      <c r="I3" s="217"/>
      <c r="K3" s="217"/>
      <c r="L3" s="217"/>
      <c r="M3" s="510"/>
    </row>
    <row r="4" spans="1:16">
      <c r="A4" s="230" t="s">
        <v>18873</v>
      </c>
      <c r="C4" s="228"/>
      <c r="D4" s="229"/>
      <c r="E4" s="506"/>
      <c r="F4" s="338"/>
      <c r="G4" s="217"/>
      <c r="H4" s="510"/>
      <c r="I4" s="217"/>
      <c r="K4" s="217"/>
      <c r="L4" s="217"/>
      <c r="M4" s="510"/>
    </row>
    <row r="5" spans="1:16">
      <c r="A5" s="213" t="s">
        <v>18874</v>
      </c>
      <c r="B5" s="2145"/>
      <c r="C5" s="214" t="s">
        <v>18875</v>
      </c>
      <c r="D5" s="229"/>
      <c r="E5" s="338"/>
      <c r="F5" s="338"/>
      <c r="G5" s="217"/>
      <c r="H5" s="510"/>
      <c r="I5" s="217"/>
      <c r="K5" s="217"/>
      <c r="L5" s="217"/>
      <c r="M5" s="510"/>
    </row>
    <row r="6" spans="1:16">
      <c r="A6" s="215">
        <v>4701034</v>
      </c>
      <c r="B6" s="216" t="s">
        <v>18876</v>
      </c>
      <c r="C6" s="2292" t="s">
        <v>18877</v>
      </c>
      <c r="D6" s="229">
        <v>7100</v>
      </c>
      <c r="E6" s="338">
        <v>705000</v>
      </c>
      <c r="F6" s="338">
        <v>370000</v>
      </c>
      <c r="G6" s="217" t="s">
        <v>110</v>
      </c>
      <c r="H6" s="510">
        <v>41291</v>
      </c>
      <c r="I6" s="217" t="s">
        <v>8295</v>
      </c>
      <c r="K6" s="217"/>
      <c r="L6" s="217" t="s">
        <v>67</v>
      </c>
      <c r="M6" s="510">
        <v>41432</v>
      </c>
    </row>
    <row r="7" spans="1:16">
      <c r="A7" s="215">
        <v>4704049</v>
      </c>
      <c r="B7" s="2151" t="s">
        <v>16801</v>
      </c>
      <c r="C7" s="217" t="s">
        <v>18878</v>
      </c>
      <c r="D7" s="229">
        <v>8000</v>
      </c>
      <c r="E7" s="338">
        <v>805000</v>
      </c>
      <c r="F7" s="338">
        <v>485000</v>
      </c>
      <c r="G7" s="217" t="s">
        <v>110</v>
      </c>
      <c r="H7" s="510">
        <v>41375</v>
      </c>
      <c r="I7" s="217" t="s">
        <v>8295</v>
      </c>
      <c r="K7" s="217"/>
      <c r="L7" s="217" t="s">
        <v>67</v>
      </c>
      <c r="M7" s="510">
        <v>41432</v>
      </c>
    </row>
    <row r="8" spans="1:16">
      <c r="A8" s="2359">
        <v>4705052</v>
      </c>
      <c r="B8" s="2151" t="s">
        <v>18879</v>
      </c>
      <c r="C8" s="217" t="s">
        <v>18880</v>
      </c>
      <c r="D8" s="229">
        <v>8000</v>
      </c>
      <c r="E8" s="338">
        <v>800000</v>
      </c>
      <c r="F8" s="338">
        <v>415000</v>
      </c>
      <c r="G8" s="217" t="s">
        <v>98</v>
      </c>
      <c r="H8" s="510">
        <v>41411</v>
      </c>
      <c r="I8" s="217" t="s">
        <v>18881</v>
      </c>
      <c r="K8" s="217"/>
      <c r="L8" s="217" t="s">
        <v>67</v>
      </c>
      <c r="M8" s="510">
        <v>41432</v>
      </c>
    </row>
    <row r="9" spans="1:16">
      <c r="A9" s="222"/>
      <c r="B9" s="567"/>
      <c r="C9" s="406"/>
      <c r="D9" s="219"/>
      <c r="E9" s="338"/>
      <c r="F9" s="338"/>
      <c r="G9" s="217"/>
      <c r="H9" s="510"/>
      <c r="I9" s="217"/>
      <c r="K9" s="217"/>
      <c r="L9" s="217"/>
      <c r="M9" s="510"/>
    </row>
    <row r="10" spans="1:16">
      <c r="A10" s="218" t="s">
        <v>18882</v>
      </c>
      <c r="B10" s="567"/>
      <c r="C10" s="568" t="s">
        <v>18883</v>
      </c>
      <c r="D10" s="219"/>
      <c r="E10" s="338"/>
      <c r="F10" s="338"/>
      <c r="G10" s="217"/>
      <c r="H10" s="510"/>
      <c r="I10" s="217"/>
      <c r="K10" s="217"/>
      <c r="L10" s="217"/>
      <c r="M10" s="510"/>
    </row>
    <row r="11" spans="1:16">
      <c r="A11" s="396">
        <v>4705061</v>
      </c>
      <c r="B11" s="567" t="s">
        <v>18884</v>
      </c>
      <c r="C11" s="406" t="s">
        <v>18885</v>
      </c>
      <c r="D11" s="219">
        <v>6100</v>
      </c>
      <c r="E11" s="338">
        <v>614000</v>
      </c>
      <c r="F11" s="338">
        <v>440000</v>
      </c>
      <c r="G11" s="217" t="s">
        <v>25</v>
      </c>
      <c r="H11" s="510">
        <v>41415</v>
      </c>
      <c r="I11" s="217" t="s">
        <v>40</v>
      </c>
      <c r="K11" s="217"/>
      <c r="L11" s="217" t="s">
        <v>41</v>
      </c>
      <c r="M11" s="510">
        <v>41430</v>
      </c>
    </row>
    <row r="12" spans="1:16">
      <c r="A12" s="222"/>
      <c r="C12" s="406"/>
      <c r="D12" s="229"/>
      <c r="E12" s="338"/>
      <c r="F12" s="338"/>
      <c r="G12" s="217"/>
      <c r="H12" s="510"/>
      <c r="I12" s="217"/>
      <c r="K12" s="217"/>
      <c r="L12" s="217"/>
      <c r="M12" s="510"/>
    </row>
    <row r="13" spans="1:16">
      <c r="A13" s="213" t="s">
        <v>18886</v>
      </c>
      <c r="C13" s="568" t="s">
        <v>18887</v>
      </c>
      <c r="D13" s="229"/>
      <c r="E13" s="338"/>
      <c r="F13" s="338"/>
      <c r="G13" s="217"/>
      <c r="H13" s="510"/>
      <c r="I13" s="217"/>
      <c r="K13" s="217"/>
      <c r="L13" s="217"/>
      <c r="M13" s="510"/>
    </row>
    <row r="14" spans="1:16">
      <c r="A14" s="220">
        <v>4705088</v>
      </c>
      <c r="B14" s="567" t="s">
        <v>18888</v>
      </c>
      <c r="C14" s="406" t="s">
        <v>18889</v>
      </c>
      <c r="D14" s="219">
        <v>8900</v>
      </c>
      <c r="E14" s="338">
        <v>895000</v>
      </c>
      <c r="F14" s="338">
        <v>611000</v>
      </c>
      <c r="G14" s="217" t="s">
        <v>1264</v>
      </c>
      <c r="H14" s="510">
        <v>41418</v>
      </c>
      <c r="I14" s="217" t="s">
        <v>3263</v>
      </c>
      <c r="K14" s="217"/>
      <c r="L14" s="217" t="s">
        <v>67</v>
      </c>
      <c r="M14" s="510">
        <v>41434</v>
      </c>
    </row>
    <row r="15" spans="1:16">
      <c r="A15" s="220">
        <v>4705089</v>
      </c>
      <c r="B15" s="567" t="s">
        <v>18879</v>
      </c>
      <c r="C15" s="406" t="s">
        <v>18890</v>
      </c>
      <c r="D15" s="219">
        <v>7300</v>
      </c>
      <c r="E15" s="338">
        <v>735000</v>
      </c>
      <c r="F15" s="338">
        <v>454000</v>
      </c>
      <c r="G15" s="217" t="s">
        <v>98</v>
      </c>
      <c r="H15" s="510">
        <v>41418</v>
      </c>
      <c r="I15" s="217" t="s">
        <v>3263</v>
      </c>
      <c r="K15" s="217"/>
      <c r="L15" s="217" t="s">
        <v>67</v>
      </c>
      <c r="M15" s="510">
        <v>41434</v>
      </c>
    </row>
    <row r="16" spans="1:16">
      <c r="A16" s="220"/>
      <c r="B16" s="567"/>
      <c r="C16" s="406"/>
      <c r="D16" s="219"/>
      <c r="E16" s="338"/>
      <c r="F16" s="338"/>
      <c r="G16" s="217"/>
      <c r="H16" s="510"/>
      <c r="I16" s="217"/>
      <c r="K16" s="217"/>
      <c r="L16" s="217"/>
      <c r="M16" s="510"/>
    </row>
    <row r="17" spans="1:13">
      <c r="A17" s="221" t="s">
        <v>18891</v>
      </c>
      <c r="B17" s="567"/>
      <c r="C17" s="406"/>
      <c r="D17" s="219"/>
      <c r="E17" s="338"/>
      <c r="F17" s="338"/>
      <c r="G17" s="217"/>
      <c r="H17" s="510"/>
      <c r="I17" s="217"/>
      <c r="K17" s="217"/>
      <c r="L17" s="217"/>
      <c r="M17" s="510"/>
    </row>
    <row r="18" spans="1:13">
      <c r="A18" s="220">
        <v>4705096</v>
      </c>
      <c r="B18" s="2151" t="s">
        <v>18892</v>
      </c>
      <c r="C18" s="2153" t="s">
        <v>18893</v>
      </c>
      <c r="D18" s="219">
        <v>6900</v>
      </c>
      <c r="E18" s="338">
        <v>685000</v>
      </c>
      <c r="F18" s="338">
        <v>498000</v>
      </c>
      <c r="G18" s="217" t="s">
        <v>98</v>
      </c>
      <c r="H18" s="510">
        <v>41419</v>
      </c>
      <c r="I18" s="217" t="s">
        <v>33</v>
      </c>
      <c r="K18" s="217"/>
      <c r="L18" s="217" t="s">
        <v>2065</v>
      </c>
      <c r="M18" s="510">
        <v>41434</v>
      </c>
    </row>
    <row r="19" spans="1:13">
      <c r="A19" s="220"/>
      <c r="B19" s="567"/>
      <c r="C19" s="406"/>
      <c r="D19" s="219"/>
      <c r="E19" s="338"/>
      <c r="F19" s="338"/>
      <c r="G19" s="217"/>
      <c r="H19" s="510"/>
      <c r="I19" s="217"/>
      <c r="K19" s="217"/>
      <c r="L19" s="217"/>
      <c r="M19" s="510"/>
    </row>
    <row r="20" spans="1:13">
      <c r="A20" s="218" t="s">
        <v>18894</v>
      </c>
      <c r="B20" s="567"/>
      <c r="C20" s="568" t="s">
        <v>18895</v>
      </c>
      <c r="D20" s="219"/>
      <c r="E20" s="338"/>
      <c r="F20" s="338"/>
      <c r="G20" s="217"/>
      <c r="H20" s="510"/>
      <c r="I20" s="217"/>
      <c r="K20" s="217"/>
      <c r="L20" s="217"/>
      <c r="M20" s="510"/>
    </row>
    <row r="21" spans="1:13">
      <c r="A21" s="220">
        <v>4705101</v>
      </c>
      <c r="B21" s="2151" t="s">
        <v>18896</v>
      </c>
      <c r="C21" s="2153" t="s">
        <v>18897</v>
      </c>
      <c r="D21" s="219">
        <v>8800</v>
      </c>
      <c r="E21" s="338">
        <v>885000</v>
      </c>
      <c r="F21" s="338">
        <v>635000</v>
      </c>
      <c r="G21" s="217" t="s">
        <v>98</v>
      </c>
      <c r="H21" s="510">
        <v>41419</v>
      </c>
      <c r="I21" s="217" t="s">
        <v>448</v>
      </c>
      <c r="K21" s="217"/>
      <c r="L21" s="217" t="s">
        <v>107</v>
      </c>
      <c r="M21" s="510">
        <v>41439</v>
      </c>
    </row>
    <row r="22" spans="1:13">
      <c r="A22" s="215">
        <v>4705102</v>
      </c>
      <c r="B22" s="216" t="s">
        <v>18888</v>
      </c>
      <c r="C22" s="2153" t="s">
        <v>18898</v>
      </c>
      <c r="D22" s="229">
        <v>9500</v>
      </c>
      <c r="E22" s="338">
        <v>950000</v>
      </c>
      <c r="F22" s="338">
        <v>685000</v>
      </c>
      <c r="G22" s="217" t="s">
        <v>98</v>
      </c>
      <c r="H22" s="510">
        <v>41419</v>
      </c>
      <c r="I22" s="217" t="s">
        <v>448</v>
      </c>
      <c r="K22" s="217"/>
      <c r="L22" s="217" t="s">
        <v>107</v>
      </c>
      <c r="M22" s="510">
        <v>41439</v>
      </c>
    </row>
    <row r="23" spans="1:13">
      <c r="A23" s="215">
        <v>4705114</v>
      </c>
      <c r="B23" s="216" t="s">
        <v>18899</v>
      </c>
      <c r="C23" s="2153" t="s">
        <v>18900</v>
      </c>
      <c r="D23" s="229">
        <v>7400</v>
      </c>
      <c r="E23" s="338">
        <v>751000</v>
      </c>
      <c r="F23" s="338">
        <v>491000</v>
      </c>
      <c r="G23" s="217" t="s">
        <v>98</v>
      </c>
      <c r="H23" s="510">
        <v>41423</v>
      </c>
      <c r="I23" s="217" t="s">
        <v>2144</v>
      </c>
      <c r="K23" s="217"/>
      <c r="L23" s="217" t="s">
        <v>107</v>
      </c>
      <c r="M23" s="510">
        <v>41439</v>
      </c>
    </row>
    <row r="24" spans="1:13">
      <c r="A24" s="222"/>
      <c r="C24" s="2153"/>
      <c r="D24" s="229"/>
      <c r="E24" s="338"/>
      <c r="F24" s="338"/>
      <c r="G24" s="217"/>
      <c r="H24" s="510"/>
      <c r="I24" s="217"/>
      <c r="K24" s="217"/>
      <c r="L24" s="217"/>
      <c r="M24" s="510"/>
    </row>
    <row r="25" spans="1:13">
      <c r="A25" s="213" t="s">
        <v>18901</v>
      </c>
      <c r="C25" s="568" t="s">
        <v>18902</v>
      </c>
      <c r="D25" s="229"/>
      <c r="E25" s="338"/>
      <c r="F25" s="338"/>
      <c r="G25" s="217"/>
      <c r="H25" s="510"/>
      <c r="I25" s="217"/>
      <c r="K25" s="217"/>
      <c r="L25" s="217"/>
      <c r="M25" s="510"/>
    </row>
    <row r="26" spans="1:13">
      <c r="A26" s="215">
        <v>4705104</v>
      </c>
      <c r="B26" s="216" t="s">
        <v>18903</v>
      </c>
      <c r="C26" s="2153" t="s">
        <v>18904</v>
      </c>
      <c r="D26" s="229">
        <v>8000</v>
      </c>
      <c r="E26" s="338">
        <v>810000</v>
      </c>
      <c r="F26" s="338">
        <v>491000</v>
      </c>
      <c r="G26" s="217" t="s">
        <v>98</v>
      </c>
      <c r="H26" s="510">
        <v>41422</v>
      </c>
      <c r="I26" s="217" t="s">
        <v>299</v>
      </c>
      <c r="K26" s="217"/>
      <c r="L26" s="217" t="s">
        <v>67</v>
      </c>
      <c r="M26" s="510">
        <v>41436</v>
      </c>
    </row>
    <row r="27" spans="1:13">
      <c r="A27" s="215">
        <v>4705106</v>
      </c>
      <c r="B27" s="216" t="s">
        <v>18899</v>
      </c>
      <c r="C27" s="2153" t="s">
        <v>18905</v>
      </c>
      <c r="D27" s="229">
        <v>9600</v>
      </c>
      <c r="E27" s="338">
        <v>975000</v>
      </c>
      <c r="F27" s="338">
        <v>651000</v>
      </c>
      <c r="G27" s="217" t="s">
        <v>104</v>
      </c>
      <c r="H27" s="510">
        <v>41422</v>
      </c>
      <c r="I27" s="217" t="s">
        <v>727</v>
      </c>
      <c r="K27" s="217"/>
      <c r="L27" s="217" t="s">
        <v>67</v>
      </c>
      <c r="M27" s="510">
        <v>41436</v>
      </c>
    </row>
    <row r="28" spans="1:13">
      <c r="A28" s="222"/>
      <c r="C28" s="2153"/>
      <c r="D28" s="229"/>
      <c r="E28" s="338"/>
      <c r="F28" s="338"/>
      <c r="G28" s="217"/>
      <c r="H28" s="510"/>
      <c r="I28" s="217"/>
      <c r="K28" s="217"/>
      <c r="L28" s="217"/>
      <c r="M28" s="510"/>
    </row>
    <row r="29" spans="1:13">
      <c r="A29" s="223" t="s">
        <v>17896</v>
      </c>
      <c r="C29" s="568" t="s">
        <v>18902</v>
      </c>
      <c r="D29" s="229"/>
      <c r="E29" s="338"/>
      <c r="F29" s="338"/>
      <c r="G29" s="217"/>
      <c r="H29" s="510"/>
      <c r="I29" s="217"/>
      <c r="K29" s="217"/>
      <c r="L29" s="217"/>
      <c r="M29" s="510"/>
    </row>
    <row r="30" spans="1:13">
      <c r="A30" s="215">
        <v>4705122</v>
      </c>
      <c r="B30" s="216" t="s">
        <v>18906</v>
      </c>
      <c r="C30" s="2153" t="s">
        <v>18907</v>
      </c>
      <c r="D30" s="229" t="s">
        <v>18908</v>
      </c>
      <c r="E30" s="338">
        <v>150000</v>
      </c>
      <c r="F30" s="338">
        <v>250000</v>
      </c>
      <c r="G30" s="217" t="s">
        <v>98</v>
      </c>
      <c r="H30" s="510">
        <v>41424</v>
      </c>
      <c r="I30" s="217" t="s">
        <v>523</v>
      </c>
      <c r="K30" s="217"/>
      <c r="L30" s="217" t="s">
        <v>18909</v>
      </c>
      <c r="M30" s="510"/>
    </row>
    <row r="31" spans="1:13">
      <c r="A31" s="215"/>
      <c r="C31" s="2153"/>
      <c r="D31" s="229"/>
      <c r="E31" s="338"/>
      <c r="F31" s="338"/>
      <c r="G31" s="217"/>
      <c r="H31" s="510"/>
      <c r="I31" s="217"/>
      <c r="K31" s="217"/>
      <c r="L31" s="217"/>
      <c r="M31" s="510"/>
    </row>
    <row r="32" spans="1:13">
      <c r="A32" s="231" t="s">
        <v>18910</v>
      </c>
      <c r="C32" s="2153"/>
      <c r="D32" s="229"/>
      <c r="E32" s="338"/>
      <c r="F32" s="338"/>
      <c r="G32" s="217"/>
      <c r="H32" s="510"/>
      <c r="I32" s="217"/>
      <c r="K32" s="217"/>
      <c r="L32" s="217"/>
      <c r="M32" s="510"/>
    </row>
    <row r="33" spans="1:13">
      <c r="A33" s="213" t="s">
        <v>18911</v>
      </c>
      <c r="C33" s="568" t="s">
        <v>18912</v>
      </c>
      <c r="D33" s="229"/>
      <c r="E33" s="338"/>
      <c r="F33" s="338"/>
      <c r="G33" s="217"/>
      <c r="H33" s="510"/>
      <c r="I33" s="217"/>
      <c r="K33" s="217"/>
      <c r="L33" s="217"/>
      <c r="M33" s="510"/>
    </row>
    <row r="34" spans="1:13">
      <c r="A34" s="215">
        <v>4705028</v>
      </c>
      <c r="B34" s="216" t="s">
        <v>6422</v>
      </c>
      <c r="C34" s="2153" t="s">
        <v>18913</v>
      </c>
      <c r="D34" s="229">
        <v>8800</v>
      </c>
      <c r="E34" s="338">
        <v>880000</v>
      </c>
      <c r="F34" s="338">
        <v>568000</v>
      </c>
      <c r="G34" s="217" t="s">
        <v>98</v>
      </c>
      <c r="H34" s="510">
        <v>41408</v>
      </c>
      <c r="I34" s="217" t="s">
        <v>27</v>
      </c>
      <c r="K34" s="217"/>
      <c r="L34" s="217" t="s">
        <v>67</v>
      </c>
      <c r="M34" s="510">
        <v>41449</v>
      </c>
    </row>
    <row r="35" spans="1:13">
      <c r="A35" s="215"/>
      <c r="C35" s="2153"/>
      <c r="D35" s="229"/>
      <c r="E35" s="338"/>
      <c r="F35" s="338"/>
      <c r="G35" s="217"/>
      <c r="H35" s="510"/>
      <c r="I35" s="217"/>
      <c r="K35" s="217"/>
      <c r="L35" s="217"/>
      <c r="M35" s="510"/>
    </row>
    <row r="36" spans="1:13">
      <c r="A36" s="215"/>
      <c r="B36" s="2151" t="s">
        <v>18914</v>
      </c>
      <c r="C36" s="2153" t="s">
        <v>18915</v>
      </c>
      <c r="D36" s="2331">
        <v>400</v>
      </c>
      <c r="E36" s="338"/>
      <c r="F36" s="338"/>
      <c r="G36" s="217"/>
      <c r="H36" s="510"/>
      <c r="I36" s="217"/>
      <c r="K36" s="217"/>
      <c r="L36" s="217"/>
      <c r="M36" s="510"/>
    </row>
    <row r="37" spans="1:13">
      <c r="A37" s="215"/>
      <c r="B37" s="2151" t="s">
        <v>18916</v>
      </c>
      <c r="C37" s="2153" t="s">
        <v>18917</v>
      </c>
      <c r="D37" s="2331">
        <v>200</v>
      </c>
      <c r="E37" s="338"/>
      <c r="F37" s="338"/>
      <c r="G37" s="217"/>
      <c r="H37" s="510"/>
      <c r="I37" s="217"/>
      <c r="K37" s="217"/>
      <c r="L37" s="217"/>
      <c r="M37" s="510"/>
    </row>
    <row r="38" spans="1:13">
      <c r="A38" s="215"/>
      <c r="B38" s="2151" t="s">
        <v>18918</v>
      </c>
      <c r="C38" s="2153" t="s">
        <v>18917</v>
      </c>
      <c r="D38" s="2331">
        <v>200</v>
      </c>
      <c r="E38" s="338"/>
      <c r="F38" s="338"/>
      <c r="G38" s="217"/>
      <c r="H38" s="510"/>
      <c r="I38" s="217"/>
      <c r="K38" s="217"/>
      <c r="L38" s="217"/>
      <c r="M38" s="510"/>
    </row>
    <row r="39" spans="1:13">
      <c r="A39" s="215"/>
      <c r="C39" s="2153"/>
      <c r="D39" s="229"/>
      <c r="E39" s="338"/>
      <c r="F39" s="338"/>
      <c r="G39" s="217"/>
      <c r="H39" s="510"/>
      <c r="I39" s="217"/>
      <c r="K39" s="217"/>
      <c r="L39" s="217"/>
      <c r="M39" s="510"/>
    </row>
    <row r="40" spans="1:13">
      <c r="A40" s="218" t="s">
        <v>6611</v>
      </c>
      <c r="C40" s="568" t="s">
        <v>18919</v>
      </c>
      <c r="D40" s="229"/>
      <c r="E40" s="338"/>
      <c r="F40" s="338"/>
      <c r="G40" s="217"/>
      <c r="H40" s="510"/>
      <c r="I40" s="217"/>
      <c r="K40" s="217"/>
      <c r="L40" s="217"/>
      <c r="M40" s="510"/>
    </row>
    <row r="41" spans="1:13">
      <c r="A41" s="215">
        <v>4706008</v>
      </c>
      <c r="B41" s="216" t="s">
        <v>18920</v>
      </c>
      <c r="C41" s="2153" t="s">
        <v>18921</v>
      </c>
      <c r="D41" s="229">
        <v>3300</v>
      </c>
      <c r="E41" s="338">
        <v>332000</v>
      </c>
      <c r="F41" s="338">
        <v>179000</v>
      </c>
      <c r="G41" s="217" t="s">
        <v>98</v>
      </c>
      <c r="H41" s="510">
        <v>41430</v>
      </c>
      <c r="I41" s="217" t="s">
        <v>2301</v>
      </c>
      <c r="K41" s="217"/>
      <c r="L41" s="217" t="s">
        <v>107</v>
      </c>
      <c r="M41" s="510">
        <v>41447</v>
      </c>
    </row>
    <row r="42" spans="1:13">
      <c r="A42" s="215">
        <v>4706011</v>
      </c>
      <c r="B42" s="216" t="s">
        <v>18920</v>
      </c>
      <c r="C42" s="2153" t="s">
        <v>18922</v>
      </c>
      <c r="D42" s="229">
        <v>3100</v>
      </c>
      <c r="E42" s="338">
        <v>312000</v>
      </c>
      <c r="F42" s="338">
        <v>161000</v>
      </c>
      <c r="G42" s="217" t="s">
        <v>98</v>
      </c>
      <c r="H42" s="510">
        <v>41430</v>
      </c>
      <c r="I42" s="217" t="s">
        <v>6690</v>
      </c>
      <c r="K42" s="217"/>
      <c r="L42" s="217" t="s">
        <v>107</v>
      </c>
      <c r="M42" s="510">
        <v>41447</v>
      </c>
    </row>
    <row r="43" spans="1:13">
      <c r="A43" s="215">
        <v>4706012</v>
      </c>
      <c r="B43" s="216" t="s">
        <v>18920</v>
      </c>
      <c r="C43" s="2153" t="s">
        <v>18923</v>
      </c>
      <c r="D43" s="229">
        <v>3100</v>
      </c>
      <c r="E43" s="338">
        <v>312000</v>
      </c>
      <c r="F43" s="338">
        <v>161000</v>
      </c>
      <c r="G43" s="217" t="s">
        <v>98</v>
      </c>
      <c r="H43" s="510">
        <v>41430</v>
      </c>
      <c r="I43" s="217" t="s">
        <v>6690</v>
      </c>
      <c r="K43" s="217"/>
      <c r="L43" s="217" t="s">
        <v>107</v>
      </c>
      <c r="M43" s="510">
        <v>41447</v>
      </c>
    </row>
    <row r="44" spans="1:13">
      <c r="A44" s="215">
        <v>4706014</v>
      </c>
      <c r="B44" s="216" t="s">
        <v>18924</v>
      </c>
      <c r="C44" s="2153" t="s">
        <v>18925</v>
      </c>
      <c r="D44" s="229">
        <v>4800</v>
      </c>
      <c r="E44" s="338">
        <v>482000</v>
      </c>
      <c r="F44" s="338">
        <v>331000</v>
      </c>
      <c r="G44" s="217" t="s">
        <v>98</v>
      </c>
      <c r="H44" s="510">
        <v>41430</v>
      </c>
      <c r="I44" s="217" t="s">
        <v>386</v>
      </c>
      <c r="K44" s="217"/>
      <c r="L44" s="217" t="s">
        <v>107</v>
      </c>
      <c r="M44" s="510">
        <v>41447</v>
      </c>
    </row>
    <row r="45" spans="1:13">
      <c r="A45" s="215"/>
      <c r="C45" s="2153"/>
      <c r="D45" s="229"/>
      <c r="E45" s="338"/>
      <c r="F45" s="338"/>
      <c r="G45" s="217"/>
      <c r="H45" s="510"/>
      <c r="I45" s="217"/>
      <c r="K45" s="217"/>
      <c r="L45" s="217"/>
      <c r="M45" s="510"/>
    </row>
    <row r="46" spans="1:13">
      <c r="A46" s="210" t="s">
        <v>6611</v>
      </c>
      <c r="C46" s="568" t="s">
        <v>18926</v>
      </c>
      <c r="D46" s="229"/>
      <c r="E46" s="338"/>
      <c r="F46" s="338"/>
      <c r="G46" s="217"/>
      <c r="H46" s="510"/>
      <c r="I46" s="217"/>
      <c r="K46" s="217"/>
      <c r="L46" s="217"/>
      <c r="M46" s="510"/>
    </row>
    <row r="47" spans="1:13">
      <c r="A47" s="220">
        <v>4705099</v>
      </c>
      <c r="B47" s="567" t="s">
        <v>18927</v>
      </c>
      <c r="C47" s="406" t="s">
        <v>18928</v>
      </c>
      <c r="D47" s="229">
        <v>9000</v>
      </c>
      <c r="E47" s="338">
        <v>900000</v>
      </c>
      <c r="F47" s="338">
        <v>637000</v>
      </c>
      <c r="G47" s="217" t="s">
        <v>98</v>
      </c>
      <c r="H47" s="510">
        <v>41419</v>
      </c>
      <c r="I47" s="217" t="s">
        <v>317</v>
      </c>
      <c r="K47" s="217"/>
      <c r="L47" s="217" t="s">
        <v>107</v>
      </c>
      <c r="M47" s="510">
        <v>41447</v>
      </c>
    </row>
    <row r="48" spans="1:13">
      <c r="A48" s="220"/>
      <c r="B48" s="567"/>
      <c r="C48" s="406"/>
      <c r="D48" s="229"/>
      <c r="E48" s="338"/>
      <c r="F48" s="338"/>
      <c r="G48" s="217"/>
      <c r="H48" s="510"/>
      <c r="I48" s="217"/>
      <c r="K48" s="217"/>
      <c r="L48" s="217"/>
      <c r="M48" s="510"/>
    </row>
    <row r="49" spans="1:13">
      <c r="A49" s="210" t="s">
        <v>18929</v>
      </c>
      <c r="B49" s="567"/>
      <c r="C49" s="568" t="s">
        <v>18926</v>
      </c>
      <c r="D49" s="229"/>
      <c r="E49" s="338"/>
      <c r="F49" s="338"/>
      <c r="G49" s="217"/>
      <c r="H49" s="510"/>
      <c r="I49" s="217"/>
      <c r="K49" s="217"/>
      <c r="L49" s="217"/>
      <c r="M49" s="510"/>
    </row>
    <row r="50" spans="1:13">
      <c r="A50" s="220">
        <v>4705113</v>
      </c>
      <c r="B50" s="216" t="s">
        <v>18930</v>
      </c>
      <c r="C50" s="406" t="s">
        <v>18931</v>
      </c>
      <c r="D50" s="229">
        <v>6000</v>
      </c>
      <c r="E50" s="338">
        <v>660000</v>
      </c>
      <c r="F50" s="338">
        <v>390000</v>
      </c>
      <c r="G50" s="217" t="s">
        <v>98</v>
      </c>
      <c r="H50" s="510">
        <v>41423</v>
      </c>
      <c r="I50" s="217" t="s">
        <v>66</v>
      </c>
      <c r="K50" s="217"/>
      <c r="L50" s="217" t="s">
        <v>67</v>
      </c>
      <c r="M50" s="510">
        <v>41445</v>
      </c>
    </row>
    <row r="51" spans="1:13">
      <c r="A51" s="220"/>
      <c r="C51" s="406"/>
      <c r="D51" s="229"/>
      <c r="E51" s="338"/>
      <c r="F51" s="338"/>
      <c r="G51" s="217"/>
      <c r="H51" s="510"/>
      <c r="I51" s="217"/>
      <c r="K51" s="217"/>
      <c r="L51" s="217"/>
      <c r="M51" s="510"/>
    </row>
    <row r="52" spans="1:13">
      <c r="A52" s="220"/>
      <c r="C52" s="406"/>
      <c r="D52" s="229"/>
      <c r="E52" s="338"/>
      <c r="F52" s="338"/>
      <c r="G52" s="217"/>
      <c r="H52" s="510"/>
      <c r="I52" s="217"/>
      <c r="K52" s="217"/>
      <c r="L52" s="217"/>
      <c r="M52" s="510"/>
    </row>
    <row r="53" spans="1:13">
      <c r="A53" s="231" t="s">
        <v>18932</v>
      </c>
      <c r="C53" s="406"/>
      <c r="D53" s="229"/>
      <c r="E53" s="338"/>
      <c r="F53" s="338"/>
      <c r="G53" s="217"/>
      <c r="H53" s="510"/>
      <c r="I53" s="217"/>
      <c r="K53" s="217"/>
      <c r="L53" s="217"/>
      <c r="M53" s="510"/>
    </row>
    <row r="54" spans="1:13">
      <c r="A54" s="221" t="s">
        <v>18933</v>
      </c>
      <c r="C54" s="568" t="s">
        <v>18934</v>
      </c>
      <c r="D54" s="229"/>
      <c r="E54" s="338"/>
      <c r="F54" s="338"/>
      <c r="G54" s="217"/>
      <c r="H54" s="510"/>
      <c r="I54" s="217"/>
      <c r="K54" s="217"/>
      <c r="L54" s="217"/>
      <c r="M54" s="510"/>
    </row>
    <row r="55" spans="1:13">
      <c r="A55" s="220">
        <v>4706016</v>
      </c>
      <c r="B55" s="216" t="s">
        <v>18879</v>
      </c>
      <c r="C55" s="2153" t="s">
        <v>18935</v>
      </c>
      <c r="D55" s="229">
        <v>9400</v>
      </c>
      <c r="E55" s="338">
        <v>875000</v>
      </c>
      <c r="F55" s="338">
        <v>594000</v>
      </c>
      <c r="G55" s="217" t="s">
        <v>354</v>
      </c>
      <c r="H55" s="510">
        <v>41431</v>
      </c>
      <c r="I55" s="217" t="s">
        <v>18936</v>
      </c>
      <c r="K55" s="217"/>
      <c r="L55" s="217" t="s">
        <v>3330</v>
      </c>
      <c r="M55" s="510">
        <v>41452</v>
      </c>
    </row>
    <row r="56" spans="1:13">
      <c r="A56" s="220"/>
      <c r="C56" s="2153"/>
      <c r="D56" s="229"/>
      <c r="E56" s="338"/>
      <c r="F56" s="338"/>
      <c r="G56" s="217"/>
      <c r="H56" s="510"/>
      <c r="I56" s="217"/>
      <c r="K56" s="217"/>
      <c r="L56" s="217"/>
      <c r="M56" s="510"/>
    </row>
    <row r="57" spans="1:13">
      <c r="A57" s="221" t="s">
        <v>18937</v>
      </c>
      <c r="C57" s="2153"/>
      <c r="D57" s="229"/>
      <c r="E57" s="338"/>
      <c r="F57" s="338"/>
      <c r="G57" s="217"/>
      <c r="H57" s="510"/>
      <c r="I57" s="217"/>
      <c r="K57" s="217"/>
      <c r="L57" s="217"/>
      <c r="M57" s="510"/>
    </row>
    <row r="58" spans="1:13">
      <c r="A58" s="220">
        <v>4706038</v>
      </c>
      <c r="B58" s="216" t="s">
        <v>18938</v>
      </c>
      <c r="C58" s="2153" t="s">
        <v>18939</v>
      </c>
      <c r="D58" s="229">
        <v>9500</v>
      </c>
      <c r="E58" s="338">
        <v>905000</v>
      </c>
      <c r="F58" s="338">
        <v>614000</v>
      </c>
      <c r="G58" s="217" t="s">
        <v>98</v>
      </c>
      <c r="H58" s="510">
        <v>41438</v>
      </c>
      <c r="I58" s="217" t="s">
        <v>18936</v>
      </c>
      <c r="K58" s="217"/>
      <c r="L58" s="217" t="s">
        <v>3330</v>
      </c>
      <c r="M58" s="510">
        <v>41461</v>
      </c>
    </row>
    <row r="59" spans="1:13">
      <c r="A59" s="220">
        <v>4706058</v>
      </c>
      <c r="B59" s="216" t="s">
        <v>18938</v>
      </c>
      <c r="C59" s="2153" t="s">
        <v>18940</v>
      </c>
      <c r="D59" s="229">
        <v>9600</v>
      </c>
      <c r="E59" s="338">
        <v>910000</v>
      </c>
      <c r="F59" s="338">
        <v>594000</v>
      </c>
      <c r="G59" s="217" t="s">
        <v>98</v>
      </c>
      <c r="H59" s="510">
        <v>41443</v>
      </c>
      <c r="I59" s="217" t="s">
        <v>303</v>
      </c>
      <c r="K59" s="217"/>
      <c r="L59" s="217" t="s">
        <v>3330</v>
      </c>
      <c r="M59" s="510">
        <v>41461</v>
      </c>
    </row>
    <row r="60" spans="1:13">
      <c r="A60" s="220">
        <v>4706065</v>
      </c>
      <c r="B60" s="216" t="s">
        <v>18941</v>
      </c>
      <c r="C60" s="2153" t="s">
        <v>18942</v>
      </c>
      <c r="D60" s="229">
        <v>9150</v>
      </c>
      <c r="E60" s="338">
        <v>771000</v>
      </c>
      <c r="F60" s="338">
        <v>645000</v>
      </c>
      <c r="G60" s="217" t="s">
        <v>98</v>
      </c>
      <c r="H60" s="510">
        <v>41443</v>
      </c>
      <c r="I60" s="217" t="s">
        <v>6430</v>
      </c>
      <c r="K60" s="217"/>
      <c r="L60" s="217" t="s">
        <v>3330</v>
      </c>
      <c r="M60" s="510">
        <v>41461</v>
      </c>
    </row>
    <row r="61" spans="1:13">
      <c r="A61" s="220"/>
      <c r="C61" s="406"/>
      <c r="D61" s="229"/>
      <c r="E61" s="338"/>
      <c r="F61" s="338"/>
      <c r="G61" s="217"/>
      <c r="H61" s="510"/>
      <c r="I61" s="217"/>
      <c r="K61" s="217"/>
      <c r="L61" s="217"/>
      <c r="M61" s="510"/>
    </row>
    <row r="62" spans="1:13">
      <c r="A62" s="210" t="s">
        <v>18943</v>
      </c>
      <c r="C62" s="568" t="s">
        <v>18944</v>
      </c>
      <c r="D62" s="229"/>
      <c r="E62" s="338"/>
      <c r="F62" s="338"/>
      <c r="G62" s="217"/>
      <c r="H62" s="510"/>
      <c r="I62" s="217"/>
      <c r="K62" s="217"/>
      <c r="L62" s="217"/>
      <c r="M62" s="510"/>
    </row>
    <row r="63" spans="1:13">
      <c r="A63" s="220">
        <v>4706032</v>
      </c>
      <c r="B63" s="216" t="s">
        <v>18945</v>
      </c>
      <c r="C63" s="2153" t="s">
        <v>18946</v>
      </c>
      <c r="D63" s="229">
        <v>8350</v>
      </c>
      <c r="E63" s="338">
        <v>754000</v>
      </c>
      <c r="F63" s="338">
        <v>476000</v>
      </c>
      <c r="G63" s="217" t="s">
        <v>1188</v>
      </c>
      <c r="H63" s="510">
        <v>41437</v>
      </c>
      <c r="I63" s="217" t="s">
        <v>6407</v>
      </c>
      <c r="K63" s="217"/>
      <c r="L63" s="217" t="s">
        <v>107</v>
      </c>
      <c r="M63" s="510">
        <v>41459</v>
      </c>
    </row>
    <row r="64" spans="1:13">
      <c r="A64" s="220"/>
      <c r="C64" s="2153"/>
      <c r="D64" s="229"/>
      <c r="E64" s="338"/>
      <c r="F64" s="338"/>
      <c r="G64" s="217"/>
      <c r="H64" s="510"/>
      <c r="I64" s="217"/>
      <c r="K64" s="217"/>
      <c r="L64" s="217"/>
      <c r="M64" s="510"/>
    </row>
    <row r="65" spans="1:13">
      <c r="A65" s="210" t="s">
        <v>18947</v>
      </c>
      <c r="C65" s="2153"/>
      <c r="D65" s="229"/>
      <c r="E65" s="338"/>
      <c r="F65" s="338"/>
      <c r="G65" s="217"/>
      <c r="H65" s="510"/>
      <c r="I65" s="217"/>
      <c r="K65" s="217"/>
      <c r="L65" s="217"/>
      <c r="M65" s="510"/>
    </row>
    <row r="66" spans="1:13">
      <c r="A66" s="220">
        <v>4706044</v>
      </c>
      <c r="B66" s="216" t="s">
        <v>18948</v>
      </c>
      <c r="C66" s="2153" t="s">
        <v>18949</v>
      </c>
      <c r="D66" s="229">
        <v>8200</v>
      </c>
      <c r="E66" s="338">
        <v>790000</v>
      </c>
      <c r="F66" s="338">
        <v>520000</v>
      </c>
      <c r="G66" s="217" t="s">
        <v>98</v>
      </c>
      <c r="H66" s="510">
        <v>41438</v>
      </c>
      <c r="I66" s="217" t="s">
        <v>100</v>
      </c>
      <c r="K66" s="217"/>
      <c r="L66" s="217" t="s">
        <v>41</v>
      </c>
      <c r="M66" s="510">
        <v>41473</v>
      </c>
    </row>
    <row r="67" spans="1:13">
      <c r="A67" s="220"/>
      <c r="C67" s="406"/>
      <c r="D67" s="229"/>
      <c r="E67" s="338"/>
      <c r="F67" s="338"/>
      <c r="G67" s="217"/>
      <c r="H67" s="510"/>
      <c r="I67" s="217"/>
      <c r="K67" s="217"/>
      <c r="L67" s="217"/>
      <c r="M67" s="510"/>
    </row>
    <row r="68" spans="1:13">
      <c r="A68" s="210" t="s">
        <v>18950</v>
      </c>
      <c r="C68" s="568" t="s">
        <v>18951</v>
      </c>
      <c r="D68" s="229"/>
      <c r="E68" s="338"/>
      <c r="F68" s="338"/>
      <c r="G68" s="217"/>
      <c r="H68" s="510"/>
      <c r="I68" s="217"/>
      <c r="K68" s="217"/>
      <c r="L68" s="217"/>
      <c r="M68" s="510"/>
    </row>
    <row r="69" spans="1:13">
      <c r="A69" s="215">
        <v>4706057</v>
      </c>
      <c r="B69" s="216" t="s">
        <v>18892</v>
      </c>
      <c r="C69" s="2153" t="s">
        <v>18952</v>
      </c>
      <c r="D69" s="229">
        <v>9250</v>
      </c>
      <c r="E69" s="338">
        <v>885000</v>
      </c>
      <c r="F69" s="338">
        <v>585000</v>
      </c>
      <c r="G69" s="217" t="s">
        <v>98</v>
      </c>
      <c r="H69" s="510">
        <v>41443</v>
      </c>
      <c r="I69" s="217" t="s">
        <v>299</v>
      </c>
      <c r="K69" s="217"/>
      <c r="L69" s="217" t="s">
        <v>67</v>
      </c>
      <c r="M69" s="510">
        <v>41459</v>
      </c>
    </row>
    <row r="70" spans="1:13">
      <c r="A70" s="215"/>
      <c r="C70" s="2153"/>
      <c r="D70" s="229"/>
      <c r="E70" s="338"/>
      <c r="F70" s="338"/>
      <c r="G70" s="217"/>
      <c r="H70" s="510"/>
      <c r="I70" s="217"/>
      <c r="K70" s="217"/>
      <c r="L70" s="217"/>
      <c r="M70" s="510"/>
    </row>
    <row r="71" spans="1:13">
      <c r="A71" s="210" t="s">
        <v>18953</v>
      </c>
      <c r="C71" s="2153"/>
      <c r="D71" s="229"/>
      <c r="E71" s="338"/>
      <c r="F71" s="338"/>
      <c r="G71" s="217"/>
      <c r="H71" s="510"/>
      <c r="I71" s="217"/>
      <c r="K71" s="217"/>
      <c r="L71" s="217"/>
      <c r="M71" s="510"/>
    </row>
    <row r="72" spans="1:13">
      <c r="A72" s="220">
        <v>4706029</v>
      </c>
      <c r="B72" s="216" t="s">
        <v>18945</v>
      </c>
      <c r="C72" s="2153" t="s">
        <v>18954</v>
      </c>
      <c r="D72" s="229">
        <v>9500</v>
      </c>
      <c r="E72" s="338">
        <v>871000</v>
      </c>
      <c r="F72" s="338">
        <v>652000</v>
      </c>
      <c r="G72" s="217" t="s">
        <v>354</v>
      </c>
      <c r="H72" s="510">
        <v>41436</v>
      </c>
      <c r="I72" s="217" t="s">
        <v>303</v>
      </c>
      <c r="K72" s="217"/>
      <c r="L72" s="217" t="s">
        <v>67</v>
      </c>
      <c r="M72" s="510">
        <v>41473</v>
      </c>
    </row>
    <row r="73" spans="1:13">
      <c r="A73" s="213"/>
      <c r="B73" s="2151" t="s">
        <v>18955</v>
      </c>
      <c r="C73" s="2153" t="s">
        <v>18917</v>
      </c>
      <c r="D73" s="2331">
        <v>200</v>
      </c>
      <c r="E73" s="338"/>
      <c r="F73" s="338"/>
      <c r="G73" s="217"/>
      <c r="H73" s="510"/>
      <c r="I73" s="217"/>
      <c r="K73" s="217"/>
      <c r="L73" s="217"/>
      <c r="M73" s="510"/>
    </row>
    <row r="74" spans="1:13">
      <c r="A74" s="213"/>
      <c r="B74" s="2151" t="s">
        <v>18956</v>
      </c>
      <c r="C74" s="2153" t="s">
        <v>18957</v>
      </c>
      <c r="D74" s="229">
        <v>300</v>
      </c>
      <c r="E74" s="338"/>
      <c r="F74" s="338"/>
      <c r="G74" s="217"/>
      <c r="H74" s="510"/>
      <c r="I74" s="217"/>
      <c r="K74" s="217"/>
      <c r="L74" s="217"/>
      <c r="M74" s="510"/>
    </row>
    <row r="75" spans="1:13">
      <c r="A75" s="213"/>
      <c r="B75" s="2151" t="s">
        <v>18958</v>
      </c>
      <c r="C75" s="2153" t="s">
        <v>18917</v>
      </c>
      <c r="D75" s="2331">
        <v>200</v>
      </c>
      <c r="E75" s="338"/>
      <c r="F75" s="338"/>
      <c r="G75" s="217"/>
      <c r="H75" s="510"/>
      <c r="I75" s="217"/>
      <c r="K75" s="217"/>
      <c r="L75" s="217"/>
      <c r="M75" s="510"/>
    </row>
    <row r="76" spans="1:13">
      <c r="A76" s="213"/>
      <c r="B76" s="2151"/>
      <c r="C76" s="2153"/>
      <c r="D76" s="2331"/>
      <c r="E76" s="338"/>
      <c r="F76" s="338"/>
      <c r="G76" s="217"/>
      <c r="H76" s="510"/>
      <c r="I76" s="217"/>
      <c r="K76" s="217"/>
      <c r="L76" s="217"/>
      <c r="M76" s="510"/>
    </row>
    <row r="77" spans="1:13">
      <c r="A77" s="231" t="s">
        <v>18959</v>
      </c>
      <c r="B77" s="2151"/>
      <c r="C77" s="2153"/>
      <c r="D77" s="2331"/>
      <c r="E77" s="338"/>
      <c r="F77" s="338"/>
      <c r="G77" s="217"/>
      <c r="H77" s="510"/>
      <c r="I77" s="217"/>
      <c r="K77" s="217"/>
      <c r="L77" s="217"/>
      <c r="M77" s="510"/>
    </row>
    <row r="78" spans="1:13">
      <c r="A78" s="210" t="s">
        <v>18960</v>
      </c>
      <c r="B78" s="2151"/>
      <c r="C78" s="568" t="s">
        <v>18961</v>
      </c>
      <c r="D78" s="2331"/>
      <c r="E78" s="338"/>
      <c r="F78" s="338"/>
      <c r="G78" s="217"/>
      <c r="H78" s="510"/>
      <c r="I78" s="217"/>
      <c r="K78" s="217"/>
      <c r="L78" s="217"/>
      <c r="M78" s="510"/>
    </row>
    <row r="79" spans="1:13">
      <c r="A79" s="215">
        <v>4706069</v>
      </c>
      <c r="B79" s="2151" t="s">
        <v>18879</v>
      </c>
      <c r="C79" s="2153" t="s">
        <v>18962</v>
      </c>
      <c r="D79" s="2331">
        <v>9400</v>
      </c>
      <c r="E79" s="338">
        <v>935000</v>
      </c>
      <c r="F79" s="338">
        <v>609000</v>
      </c>
      <c r="G79" s="217" t="s">
        <v>98</v>
      </c>
      <c r="H79" s="510">
        <v>41444</v>
      </c>
      <c r="I79" s="217" t="s">
        <v>2301</v>
      </c>
      <c r="K79" s="217"/>
      <c r="L79" s="217" t="s">
        <v>41</v>
      </c>
      <c r="M79" s="510">
        <v>41482</v>
      </c>
    </row>
    <row r="80" spans="1:13">
      <c r="A80" s="215">
        <v>4706078</v>
      </c>
      <c r="B80" s="2151" t="s">
        <v>18963</v>
      </c>
      <c r="C80" s="2153" t="s">
        <v>18964</v>
      </c>
      <c r="D80" s="2331">
        <v>9450</v>
      </c>
      <c r="E80" s="338">
        <v>935000</v>
      </c>
      <c r="F80" s="338">
        <v>595000</v>
      </c>
      <c r="G80" s="217" t="s">
        <v>98</v>
      </c>
      <c r="H80" s="510">
        <v>41445</v>
      </c>
      <c r="I80" s="217" t="s">
        <v>2270</v>
      </c>
      <c r="K80" s="217"/>
      <c r="L80" s="217" t="s">
        <v>41</v>
      </c>
      <c r="M80" s="510">
        <v>41482</v>
      </c>
    </row>
    <row r="81" spans="1:13">
      <c r="A81" s="215"/>
      <c r="B81" s="2151"/>
      <c r="C81" s="2153"/>
      <c r="D81" s="2331"/>
      <c r="E81" s="338"/>
      <c r="F81" s="338"/>
      <c r="G81" s="217"/>
      <c r="H81" s="510"/>
      <c r="I81" s="217"/>
      <c r="K81" s="217"/>
      <c r="L81" s="217"/>
      <c r="M81" s="510"/>
    </row>
    <row r="82" spans="1:13">
      <c r="A82" s="231" t="s">
        <v>18965</v>
      </c>
      <c r="B82" s="2151"/>
      <c r="C82" s="2153"/>
      <c r="D82" s="2331"/>
      <c r="E82" s="338"/>
      <c r="F82" s="338"/>
      <c r="G82" s="217"/>
      <c r="H82" s="510"/>
      <c r="I82" s="217"/>
      <c r="K82" s="217"/>
      <c r="L82" s="217"/>
      <c r="M82" s="510"/>
    </row>
    <row r="83" spans="1:13">
      <c r="A83" s="210" t="s">
        <v>18960</v>
      </c>
      <c r="B83" s="2151"/>
      <c r="C83" s="568" t="s">
        <v>18966</v>
      </c>
      <c r="D83" s="2331"/>
      <c r="E83" s="338"/>
      <c r="F83" s="338"/>
      <c r="G83" s="217"/>
      <c r="H83" s="510"/>
      <c r="I83" s="217"/>
      <c r="K83" s="217"/>
      <c r="L83" s="217"/>
      <c r="M83" s="510"/>
    </row>
    <row r="84" spans="1:13">
      <c r="A84" s="215">
        <v>4707037</v>
      </c>
      <c r="B84" s="2151" t="s">
        <v>18967</v>
      </c>
      <c r="C84" s="2153" t="s">
        <v>18968</v>
      </c>
      <c r="D84" s="2331">
        <v>5850</v>
      </c>
      <c r="E84" s="338">
        <v>560000</v>
      </c>
      <c r="F84" s="338">
        <v>325000</v>
      </c>
      <c r="G84" s="217" t="s">
        <v>98</v>
      </c>
      <c r="H84" s="510">
        <v>41461</v>
      </c>
      <c r="I84" s="217" t="s">
        <v>448</v>
      </c>
      <c r="K84" s="217"/>
      <c r="L84" s="217" t="s">
        <v>41</v>
      </c>
      <c r="M84" s="510">
        <v>41482</v>
      </c>
    </row>
    <row r="85" spans="1:13">
      <c r="A85" s="215"/>
      <c r="B85" s="2151"/>
      <c r="C85" s="2153"/>
      <c r="D85" s="2331"/>
      <c r="E85" s="338"/>
      <c r="F85" s="338"/>
      <c r="G85" s="217"/>
      <c r="H85" s="510"/>
      <c r="I85" s="217"/>
      <c r="K85" s="217"/>
      <c r="L85" s="217"/>
      <c r="M85" s="510"/>
    </row>
    <row r="86" spans="1:13">
      <c r="A86" s="210" t="s">
        <v>18969</v>
      </c>
      <c r="B86" s="2151"/>
      <c r="C86" s="568" t="s">
        <v>18970</v>
      </c>
      <c r="D86" s="2331"/>
      <c r="E86" s="338"/>
      <c r="F86" s="338"/>
      <c r="G86" s="217"/>
      <c r="H86" s="510"/>
      <c r="I86" s="217"/>
      <c r="K86" s="217"/>
      <c r="L86" s="217"/>
      <c r="M86" s="510"/>
    </row>
    <row r="87" spans="1:13">
      <c r="A87" s="215">
        <v>4707068</v>
      </c>
      <c r="B87" s="2151" t="s">
        <v>18888</v>
      </c>
      <c r="C87" s="2153" t="s">
        <v>18971</v>
      </c>
      <c r="D87" s="2331">
        <v>9600</v>
      </c>
      <c r="E87" s="338">
        <v>962000</v>
      </c>
      <c r="F87" s="338">
        <v>760000</v>
      </c>
      <c r="G87" s="217" t="s">
        <v>98</v>
      </c>
      <c r="H87" s="510">
        <v>41467</v>
      </c>
      <c r="I87" s="217" t="s">
        <v>262</v>
      </c>
      <c r="K87" s="217"/>
      <c r="L87" s="217" t="s">
        <v>67</v>
      </c>
      <c r="M87" s="510">
        <v>41480</v>
      </c>
    </row>
    <row r="88" spans="1:13">
      <c r="A88" s="215"/>
      <c r="B88" s="2151" t="s">
        <v>18972</v>
      </c>
      <c r="C88" s="2153"/>
      <c r="D88" s="2331">
        <v>120</v>
      </c>
      <c r="E88" s="338"/>
      <c r="F88" s="338"/>
      <c r="G88" s="217"/>
      <c r="H88" s="510"/>
      <c r="I88" s="217"/>
      <c r="K88" s="217"/>
      <c r="L88" s="217"/>
      <c r="M88" s="510"/>
    </row>
    <row r="89" spans="1:13">
      <c r="A89" s="215"/>
      <c r="C89" s="568"/>
      <c r="D89" s="229"/>
      <c r="E89" s="338"/>
      <c r="F89" s="338"/>
      <c r="G89" s="217"/>
      <c r="H89" s="510"/>
      <c r="I89" s="217"/>
      <c r="K89" s="217"/>
      <c r="L89" s="217"/>
      <c r="M89" s="510"/>
    </row>
    <row r="90" spans="1:13">
      <c r="A90" s="210" t="s">
        <v>18973</v>
      </c>
      <c r="C90" s="568" t="s">
        <v>18974</v>
      </c>
      <c r="D90" s="229"/>
      <c r="E90" s="338"/>
      <c r="F90" s="338"/>
      <c r="G90" s="217"/>
      <c r="H90" s="510"/>
      <c r="I90" s="217"/>
      <c r="K90" s="217"/>
      <c r="L90" s="217"/>
      <c r="M90" s="510"/>
    </row>
    <row r="91" spans="1:13">
      <c r="A91" s="215">
        <v>4707088</v>
      </c>
      <c r="B91" s="216" t="s">
        <v>18975</v>
      </c>
      <c r="C91" s="2153" t="s">
        <v>18976</v>
      </c>
      <c r="D91" s="229">
        <v>9450</v>
      </c>
      <c r="E91" s="338">
        <v>915000</v>
      </c>
      <c r="F91" s="338">
        <v>644000</v>
      </c>
      <c r="G91" s="217" t="s">
        <v>98</v>
      </c>
      <c r="H91" s="510">
        <v>41471</v>
      </c>
      <c r="I91" s="217" t="s">
        <v>303</v>
      </c>
      <c r="K91" s="217"/>
      <c r="L91" s="217" t="s">
        <v>3330</v>
      </c>
      <c r="M91" s="510">
        <v>41489</v>
      </c>
    </row>
    <row r="92" spans="1:13">
      <c r="A92" s="215">
        <v>4707089</v>
      </c>
      <c r="B92" s="216" t="s">
        <v>18975</v>
      </c>
      <c r="C92" s="2153" t="s">
        <v>18977</v>
      </c>
      <c r="D92" s="229">
        <v>9450</v>
      </c>
      <c r="E92" s="338">
        <v>915000</v>
      </c>
      <c r="F92" s="338">
        <v>647000</v>
      </c>
      <c r="G92" s="217" t="s">
        <v>98</v>
      </c>
      <c r="H92" s="510">
        <v>41471</v>
      </c>
      <c r="I92" s="217" t="s">
        <v>303</v>
      </c>
      <c r="K92" s="217"/>
      <c r="L92" s="217" t="s">
        <v>3330</v>
      </c>
      <c r="M92" s="510">
        <v>41489</v>
      </c>
    </row>
    <row r="93" spans="1:13">
      <c r="A93" s="215"/>
      <c r="C93" s="2153"/>
      <c r="D93" s="229"/>
      <c r="E93" s="338"/>
      <c r="F93" s="338"/>
      <c r="G93" s="217"/>
      <c r="H93" s="510"/>
      <c r="I93" s="217"/>
      <c r="K93" s="217"/>
      <c r="L93" s="217"/>
      <c r="M93" s="510"/>
    </row>
    <row r="94" spans="1:13">
      <c r="A94" s="210" t="s">
        <v>18978</v>
      </c>
      <c r="C94" s="568" t="s">
        <v>18979</v>
      </c>
      <c r="D94" s="229"/>
      <c r="E94" s="338"/>
      <c r="F94" s="338"/>
      <c r="G94" s="217"/>
      <c r="H94" s="510"/>
      <c r="I94" s="217"/>
      <c r="K94" s="217"/>
      <c r="L94" s="217"/>
      <c r="M94" s="510"/>
    </row>
    <row r="95" spans="1:13">
      <c r="A95" s="215">
        <v>4707091</v>
      </c>
      <c r="B95" s="216" t="s">
        <v>18980</v>
      </c>
      <c r="C95" s="406" t="s">
        <v>18981</v>
      </c>
      <c r="D95" s="229">
        <v>9500</v>
      </c>
      <c r="E95" s="338">
        <v>935000</v>
      </c>
      <c r="F95" s="338">
        <v>658000</v>
      </c>
      <c r="G95" s="217" t="s">
        <v>98</v>
      </c>
      <c r="H95" s="510">
        <v>41471</v>
      </c>
      <c r="I95" s="217" t="s">
        <v>1856</v>
      </c>
      <c r="K95" s="217"/>
      <c r="L95" s="217" t="s">
        <v>41</v>
      </c>
      <c r="M95" s="510">
        <v>41493</v>
      </c>
    </row>
    <row r="96" spans="1:13">
      <c r="A96" s="215"/>
      <c r="B96" s="2151" t="s">
        <v>18982</v>
      </c>
      <c r="C96" s="2153" t="s">
        <v>18917</v>
      </c>
      <c r="D96" s="2331">
        <v>200</v>
      </c>
      <c r="E96" s="338"/>
      <c r="F96" s="338"/>
      <c r="G96" s="217"/>
      <c r="H96" s="510"/>
      <c r="I96" s="217"/>
      <c r="K96" s="217"/>
      <c r="L96" s="217"/>
      <c r="M96" s="510"/>
    </row>
    <row r="97" spans="1:13">
      <c r="A97" s="215"/>
      <c r="B97" s="2151" t="s">
        <v>18983</v>
      </c>
      <c r="C97" s="2153" t="s">
        <v>18917</v>
      </c>
      <c r="D97" s="2331">
        <v>200</v>
      </c>
      <c r="E97" s="338"/>
      <c r="F97" s="338"/>
      <c r="G97" s="217"/>
      <c r="H97" s="510"/>
      <c r="I97" s="217"/>
      <c r="K97" s="217"/>
      <c r="L97" s="217"/>
      <c r="M97" s="510"/>
    </row>
    <row r="98" spans="1:13">
      <c r="A98" s="215"/>
      <c r="B98" s="2151"/>
      <c r="C98" s="2153"/>
      <c r="D98" s="2331"/>
      <c r="E98" s="338"/>
      <c r="F98" s="338"/>
      <c r="G98" s="217"/>
      <c r="H98" s="510"/>
      <c r="I98" s="217"/>
      <c r="K98" s="217"/>
      <c r="L98" s="217"/>
      <c r="M98" s="510"/>
    </row>
    <row r="99" spans="1:13">
      <c r="A99" s="210" t="s">
        <v>9089</v>
      </c>
      <c r="B99" s="2151"/>
      <c r="C99" s="568" t="s">
        <v>18984</v>
      </c>
      <c r="D99" s="2331"/>
      <c r="E99" s="338"/>
      <c r="F99" s="338"/>
      <c r="G99" s="217"/>
      <c r="H99" s="510"/>
      <c r="I99" s="217"/>
      <c r="K99" s="217"/>
      <c r="L99" s="217"/>
      <c r="M99" s="510"/>
    </row>
    <row r="100" spans="1:13">
      <c r="A100" s="215">
        <v>4707115</v>
      </c>
      <c r="B100" s="2151" t="s">
        <v>18930</v>
      </c>
      <c r="C100" s="2153" t="s">
        <v>18985</v>
      </c>
      <c r="D100" s="2331">
        <v>7500</v>
      </c>
      <c r="E100" s="338">
        <v>735000</v>
      </c>
      <c r="F100" s="338">
        <v>554000</v>
      </c>
      <c r="G100" s="217" t="s">
        <v>98</v>
      </c>
      <c r="H100" s="510">
        <v>41474</v>
      </c>
      <c r="I100" s="217" t="s">
        <v>3263</v>
      </c>
      <c r="K100" s="217"/>
      <c r="L100" s="217" t="s">
        <v>67</v>
      </c>
      <c r="M100" s="510">
        <v>41491</v>
      </c>
    </row>
    <row r="101" spans="1:13">
      <c r="A101" s="215"/>
      <c r="C101" s="406"/>
      <c r="D101" s="229"/>
      <c r="E101" s="338"/>
      <c r="F101" s="338"/>
      <c r="G101" s="217"/>
      <c r="H101" s="510"/>
      <c r="I101" s="217"/>
      <c r="K101" s="217"/>
      <c r="L101" s="217"/>
      <c r="M101" s="510"/>
    </row>
    <row r="102" spans="1:13">
      <c r="A102" s="210" t="s">
        <v>18986</v>
      </c>
      <c r="B102" s="2151"/>
      <c r="C102" s="568" t="s">
        <v>18984</v>
      </c>
      <c r="D102" s="2331"/>
      <c r="E102" s="338"/>
      <c r="F102" s="338"/>
      <c r="G102" s="217"/>
      <c r="H102" s="510"/>
      <c r="I102" s="217"/>
      <c r="K102" s="217"/>
      <c r="L102" s="217"/>
      <c r="M102" s="510"/>
    </row>
    <row r="103" spans="1:13">
      <c r="A103" s="215">
        <v>4707114</v>
      </c>
      <c r="B103" s="2151" t="s">
        <v>18903</v>
      </c>
      <c r="C103" s="2153" t="s">
        <v>18987</v>
      </c>
      <c r="D103" s="2331">
        <v>8000</v>
      </c>
      <c r="E103" s="338">
        <v>785000</v>
      </c>
      <c r="F103" s="338">
        <v>521000</v>
      </c>
      <c r="G103" s="217" t="s">
        <v>98</v>
      </c>
      <c r="H103" s="510">
        <v>41473</v>
      </c>
      <c r="I103" s="217" t="s">
        <v>18988</v>
      </c>
      <c r="K103" s="217"/>
      <c r="L103" s="217" t="s">
        <v>67</v>
      </c>
      <c r="M103" s="510">
        <v>41499</v>
      </c>
    </row>
    <row r="104" spans="1:13">
      <c r="A104" s="215">
        <v>4707138</v>
      </c>
      <c r="B104" s="2151" t="s">
        <v>18899</v>
      </c>
      <c r="C104" s="2153" t="s">
        <v>18989</v>
      </c>
      <c r="D104" s="2331">
        <v>10300</v>
      </c>
      <c r="E104" s="338">
        <v>1020000</v>
      </c>
      <c r="F104" s="338">
        <v>732000</v>
      </c>
      <c r="G104" s="217" t="s">
        <v>98</v>
      </c>
      <c r="H104" s="510">
        <v>41478</v>
      </c>
      <c r="I104" s="217" t="s">
        <v>727</v>
      </c>
      <c r="K104" s="217"/>
      <c r="L104" s="217" t="s">
        <v>67</v>
      </c>
      <c r="M104" s="510">
        <v>41499</v>
      </c>
    </row>
    <row r="105" spans="1:13">
      <c r="A105" s="215"/>
      <c r="C105" s="406"/>
      <c r="D105" s="229"/>
      <c r="E105" s="338"/>
      <c r="F105" s="338"/>
      <c r="G105" s="217"/>
      <c r="H105" s="510"/>
      <c r="I105" s="217"/>
      <c r="K105" s="217"/>
      <c r="L105" s="217"/>
      <c r="M105" s="510"/>
    </row>
    <row r="106" spans="1:13">
      <c r="A106" s="210" t="s">
        <v>18990</v>
      </c>
      <c r="C106" s="568" t="s">
        <v>18991</v>
      </c>
      <c r="D106" s="229"/>
      <c r="E106" s="338"/>
      <c r="F106" s="338"/>
      <c r="G106" s="217"/>
      <c r="H106" s="510"/>
      <c r="I106" s="217"/>
      <c r="K106" s="217"/>
      <c r="L106" s="217"/>
      <c r="M106" s="510"/>
    </row>
    <row r="107" spans="1:13">
      <c r="A107" s="215">
        <v>4707125</v>
      </c>
      <c r="B107" s="2151" t="s">
        <v>18899</v>
      </c>
      <c r="C107" s="2153" t="s">
        <v>18992</v>
      </c>
      <c r="D107" s="2331">
        <v>10000</v>
      </c>
      <c r="E107" s="338">
        <v>995000</v>
      </c>
      <c r="F107" s="338">
        <v>665000</v>
      </c>
      <c r="G107" s="217" t="s">
        <v>98</v>
      </c>
      <c r="H107" s="510">
        <v>41475</v>
      </c>
      <c r="I107" s="217" t="s">
        <v>448</v>
      </c>
      <c r="K107" s="217"/>
      <c r="L107" s="217" t="s">
        <v>41</v>
      </c>
      <c r="M107" s="510">
        <v>41502</v>
      </c>
    </row>
    <row r="108" spans="1:13">
      <c r="A108" s="215"/>
      <c r="B108" s="2151"/>
      <c r="C108" s="2153"/>
      <c r="D108" s="2331"/>
      <c r="E108" s="338"/>
      <c r="F108" s="338"/>
      <c r="G108" s="217"/>
      <c r="H108" s="510"/>
      <c r="I108" s="217"/>
      <c r="K108" s="217"/>
      <c r="L108" s="217"/>
      <c r="M108" s="510"/>
    </row>
    <row r="109" spans="1:13">
      <c r="A109" s="231" t="s">
        <v>18993</v>
      </c>
      <c r="B109" s="2151"/>
      <c r="C109" s="2153"/>
      <c r="D109" s="2331"/>
      <c r="E109" s="338"/>
      <c r="F109" s="338"/>
      <c r="G109" s="217"/>
      <c r="H109" s="510"/>
      <c r="I109" s="217"/>
      <c r="K109" s="217"/>
      <c r="L109" s="217"/>
      <c r="M109" s="510"/>
    </row>
    <row r="110" spans="1:13">
      <c r="A110" s="213" t="s">
        <v>18990</v>
      </c>
      <c r="B110" s="2151"/>
      <c r="C110" s="568" t="s">
        <v>18994</v>
      </c>
      <c r="D110" s="2331"/>
      <c r="E110" s="338"/>
      <c r="F110" s="338"/>
      <c r="G110" s="217"/>
      <c r="H110" s="510"/>
      <c r="I110" s="217"/>
      <c r="K110" s="217"/>
      <c r="L110" s="217"/>
      <c r="M110" s="510"/>
    </row>
    <row r="111" spans="1:13">
      <c r="A111" s="184">
        <v>4707155</v>
      </c>
      <c r="B111" s="2151" t="s">
        <v>18995</v>
      </c>
      <c r="C111" s="2153" t="s">
        <v>18996</v>
      </c>
      <c r="D111" s="2331">
        <v>5400</v>
      </c>
      <c r="E111" s="338">
        <v>512000</v>
      </c>
      <c r="F111" s="338">
        <v>285000</v>
      </c>
      <c r="G111" s="217" t="s">
        <v>98</v>
      </c>
      <c r="H111" s="510">
        <v>41479</v>
      </c>
      <c r="I111" s="217" t="s">
        <v>6407</v>
      </c>
      <c r="K111" s="217"/>
      <c r="L111" s="217" t="s">
        <v>41</v>
      </c>
      <c r="M111" s="510">
        <v>41502</v>
      </c>
    </row>
    <row r="112" spans="1:13">
      <c r="A112" s="184"/>
      <c r="B112" s="2151" t="s">
        <v>18997</v>
      </c>
      <c r="C112" s="2153" t="s">
        <v>18917</v>
      </c>
      <c r="D112" s="2331">
        <v>200</v>
      </c>
      <c r="E112" s="338"/>
      <c r="F112" s="338"/>
      <c r="G112" s="217"/>
      <c r="H112" s="510"/>
      <c r="I112" s="217"/>
      <c r="K112" s="217"/>
      <c r="L112" s="217"/>
      <c r="M112" s="510"/>
    </row>
    <row r="113" spans="1:13">
      <c r="A113" s="213"/>
      <c r="B113" s="2151" t="s">
        <v>18998</v>
      </c>
      <c r="C113" s="2153" t="s">
        <v>18917</v>
      </c>
      <c r="D113" s="2331">
        <v>200</v>
      </c>
      <c r="E113" s="338"/>
      <c r="F113" s="338"/>
      <c r="G113" s="217"/>
      <c r="H113" s="510"/>
      <c r="I113" s="217"/>
      <c r="K113" s="217"/>
      <c r="L113" s="217"/>
      <c r="M113" s="510"/>
    </row>
    <row r="114" spans="1:13">
      <c r="A114" s="213"/>
      <c r="B114" s="2151" t="s">
        <v>18999</v>
      </c>
      <c r="C114" s="2153" t="s">
        <v>18917</v>
      </c>
      <c r="D114" s="2331">
        <v>200</v>
      </c>
      <c r="E114" s="338"/>
      <c r="F114" s="338"/>
      <c r="G114" s="217"/>
      <c r="H114" s="510"/>
      <c r="I114" s="217"/>
      <c r="K114" s="217"/>
      <c r="L114" s="217"/>
      <c r="M114" s="510"/>
    </row>
    <row r="115" spans="1:13">
      <c r="A115" s="213"/>
      <c r="B115" s="2151"/>
      <c r="C115" s="2153"/>
      <c r="D115" s="2331"/>
      <c r="E115" s="338"/>
      <c r="F115" s="338"/>
      <c r="G115" s="217"/>
      <c r="H115" s="510"/>
      <c r="I115" s="217"/>
      <c r="K115" s="217"/>
      <c r="L115" s="217"/>
      <c r="M115" s="510"/>
    </row>
    <row r="116" spans="1:13">
      <c r="A116" s="184">
        <v>4707171</v>
      </c>
      <c r="B116" s="2151" t="s">
        <v>19000</v>
      </c>
      <c r="C116" s="2153" t="s">
        <v>19001</v>
      </c>
      <c r="D116" s="2331">
        <v>4000</v>
      </c>
      <c r="E116" s="338">
        <v>388000</v>
      </c>
      <c r="F116" s="338">
        <v>263000</v>
      </c>
      <c r="G116" s="217" t="s">
        <v>25</v>
      </c>
      <c r="H116" s="510">
        <v>41481</v>
      </c>
      <c r="I116" s="217" t="s">
        <v>4072</v>
      </c>
      <c r="K116" s="217"/>
      <c r="L116" s="217" t="s">
        <v>41</v>
      </c>
      <c r="M116" s="510">
        <v>41502</v>
      </c>
    </row>
    <row r="117" spans="1:13">
      <c r="A117" s="184">
        <v>4707175</v>
      </c>
      <c r="B117" s="2151" t="s">
        <v>18879</v>
      </c>
      <c r="C117" s="2153" t="s">
        <v>19002</v>
      </c>
      <c r="D117" s="2331">
        <v>8700</v>
      </c>
      <c r="E117" s="338">
        <v>843000</v>
      </c>
      <c r="F117" s="338">
        <v>583000</v>
      </c>
      <c r="G117" s="217" t="s">
        <v>98</v>
      </c>
      <c r="H117" s="510">
        <v>41481</v>
      </c>
      <c r="I117" s="217" t="s">
        <v>359</v>
      </c>
      <c r="K117" s="217"/>
      <c r="L117" s="217" t="s">
        <v>41</v>
      </c>
      <c r="M117" s="510">
        <v>41502</v>
      </c>
    </row>
    <row r="118" spans="1:13">
      <c r="A118" s="222"/>
      <c r="B118" s="2151"/>
      <c r="C118" s="2153"/>
      <c r="D118" s="2331"/>
      <c r="E118" s="338"/>
      <c r="F118" s="338"/>
      <c r="G118" s="217"/>
      <c r="H118" s="510"/>
      <c r="I118" s="217"/>
      <c r="K118" s="217"/>
      <c r="L118" s="217"/>
      <c r="M118" s="510"/>
    </row>
    <row r="119" spans="1:13">
      <c r="A119" s="213" t="s">
        <v>14797</v>
      </c>
      <c r="B119" s="2151"/>
      <c r="C119" s="568" t="s">
        <v>19003</v>
      </c>
      <c r="D119" s="2331"/>
      <c r="E119" s="338"/>
      <c r="F119" s="338"/>
      <c r="G119" s="217"/>
      <c r="H119" s="510"/>
      <c r="I119" s="217"/>
      <c r="K119" s="217"/>
      <c r="L119" s="217"/>
      <c r="M119" s="510"/>
    </row>
    <row r="120" spans="1:13">
      <c r="A120" s="184">
        <v>4707208</v>
      </c>
      <c r="B120" s="2151" t="s">
        <v>19004</v>
      </c>
      <c r="C120" s="2153" t="s">
        <v>19005</v>
      </c>
      <c r="D120" s="2331">
        <v>2700</v>
      </c>
      <c r="E120" s="338">
        <v>265000</v>
      </c>
      <c r="F120" s="338">
        <v>115000</v>
      </c>
      <c r="G120" s="217" t="s">
        <v>98</v>
      </c>
      <c r="H120" s="510">
        <v>41486</v>
      </c>
      <c r="I120" s="217" t="s">
        <v>2335</v>
      </c>
      <c r="K120" s="217"/>
      <c r="L120" s="217" t="s">
        <v>41</v>
      </c>
      <c r="M120" s="510">
        <v>41524</v>
      </c>
    </row>
    <row r="121" spans="1:13">
      <c r="A121" s="213"/>
      <c r="B121" s="2151"/>
      <c r="C121" s="2153"/>
      <c r="D121" s="2331"/>
      <c r="E121" s="338"/>
      <c r="F121" s="338"/>
      <c r="G121" s="217"/>
      <c r="H121" s="510"/>
      <c r="I121" s="217"/>
      <c r="K121" s="217"/>
      <c r="L121" s="217"/>
      <c r="M121" s="510"/>
    </row>
    <row r="122" spans="1:13">
      <c r="A122" s="213" t="s">
        <v>19006</v>
      </c>
      <c r="B122" s="2151"/>
      <c r="C122" s="2153"/>
      <c r="D122" s="2331"/>
      <c r="E122" s="338"/>
      <c r="F122" s="338"/>
      <c r="G122" s="217"/>
      <c r="H122" s="510"/>
      <c r="I122" s="217"/>
      <c r="K122" s="217"/>
      <c r="L122" s="217"/>
      <c r="M122" s="510"/>
    </row>
    <row r="123" spans="1:13">
      <c r="A123" s="184">
        <v>4708006</v>
      </c>
      <c r="B123" s="2151" t="s">
        <v>19004</v>
      </c>
      <c r="C123" s="2153" t="s">
        <v>19007</v>
      </c>
      <c r="D123" s="2331">
        <v>2700</v>
      </c>
      <c r="E123" s="338">
        <v>265000</v>
      </c>
      <c r="F123" s="338">
        <v>98000</v>
      </c>
      <c r="G123" s="217" t="s">
        <v>25</v>
      </c>
      <c r="H123" s="510">
        <v>41488</v>
      </c>
      <c r="I123" s="217" t="s">
        <v>4072</v>
      </c>
      <c r="K123" s="217"/>
      <c r="L123" s="217" t="s">
        <v>107</v>
      </c>
      <c r="M123" s="510">
        <v>41524</v>
      </c>
    </row>
    <row r="124" spans="1:13">
      <c r="A124" s="184"/>
      <c r="B124" s="2151"/>
      <c r="C124" s="2153"/>
      <c r="D124" s="2331"/>
      <c r="E124" s="338"/>
      <c r="F124" s="338"/>
      <c r="G124" s="217"/>
      <c r="H124" s="510"/>
      <c r="I124" s="217"/>
      <c r="K124" s="217"/>
      <c r="L124" s="217"/>
      <c r="M124" s="510"/>
    </row>
    <row r="125" spans="1:13">
      <c r="A125" s="213" t="s">
        <v>11028</v>
      </c>
      <c r="B125" s="2151"/>
      <c r="C125" s="2153"/>
      <c r="D125" s="2331"/>
      <c r="E125" s="338"/>
      <c r="F125" s="338"/>
      <c r="G125" s="217"/>
      <c r="H125" s="510"/>
      <c r="I125" s="217"/>
      <c r="K125" s="217"/>
      <c r="L125" s="217"/>
      <c r="M125" s="510"/>
    </row>
    <row r="126" spans="1:13">
      <c r="A126" s="184">
        <v>4708014</v>
      </c>
      <c r="B126" s="2151" t="s">
        <v>19004</v>
      </c>
      <c r="C126" s="2153" t="s">
        <v>19008</v>
      </c>
      <c r="D126" s="2331">
        <v>2700</v>
      </c>
      <c r="E126" s="338">
        <v>265000</v>
      </c>
      <c r="F126" s="338">
        <v>125000</v>
      </c>
      <c r="G126" s="217" t="s">
        <v>25</v>
      </c>
      <c r="H126" s="510">
        <v>41492</v>
      </c>
      <c r="I126" s="217" t="s">
        <v>19009</v>
      </c>
      <c r="K126" s="217"/>
      <c r="L126" s="217" t="s">
        <v>2065</v>
      </c>
      <c r="M126" s="510">
        <v>41526</v>
      </c>
    </row>
    <row r="127" spans="1:13">
      <c r="A127" s="184"/>
      <c r="B127" s="2151"/>
      <c r="C127" s="2153"/>
      <c r="D127" s="2331"/>
      <c r="E127" s="338"/>
      <c r="F127" s="338"/>
      <c r="G127" s="217"/>
      <c r="H127" s="510"/>
      <c r="I127" s="217"/>
      <c r="K127" s="217"/>
      <c r="L127" s="217"/>
      <c r="M127" s="510"/>
    </row>
    <row r="128" spans="1:13">
      <c r="A128" s="213" t="s">
        <v>14797</v>
      </c>
      <c r="B128" s="2151"/>
      <c r="C128" s="568" t="s">
        <v>19010</v>
      </c>
      <c r="D128" s="2331"/>
      <c r="E128" s="338"/>
      <c r="F128" s="338"/>
      <c r="G128" s="217"/>
      <c r="H128" s="510"/>
      <c r="I128" s="217"/>
      <c r="K128" s="217"/>
      <c r="L128" s="217"/>
      <c r="M128" s="510"/>
    </row>
    <row r="129" spans="1:13">
      <c r="A129" s="184">
        <v>4707036</v>
      </c>
      <c r="B129" s="2151" t="s">
        <v>18967</v>
      </c>
      <c r="C129" s="2153" t="s">
        <v>19011</v>
      </c>
      <c r="D129" s="2331">
        <v>6300</v>
      </c>
      <c r="E129" s="338">
        <v>618000</v>
      </c>
      <c r="F129" s="338">
        <v>370000</v>
      </c>
      <c r="G129" s="217" t="s">
        <v>98</v>
      </c>
      <c r="H129" s="510">
        <v>41461</v>
      </c>
      <c r="I129" s="217" t="s">
        <v>19012</v>
      </c>
      <c r="K129" s="217"/>
      <c r="L129" s="217" t="s">
        <v>41</v>
      </c>
      <c r="M129" s="510">
        <v>41524</v>
      </c>
    </row>
    <row r="130" spans="1:13">
      <c r="A130" s="184"/>
      <c r="B130" s="2151"/>
      <c r="C130" s="2153"/>
      <c r="D130" s="2331"/>
      <c r="E130" s="338"/>
      <c r="F130" s="338"/>
      <c r="G130" s="217"/>
      <c r="H130" s="510"/>
      <c r="I130" s="217"/>
      <c r="K130" s="217"/>
      <c r="L130" s="217"/>
      <c r="M130" s="510"/>
    </row>
    <row r="131" spans="1:13">
      <c r="A131" s="213" t="s">
        <v>19013</v>
      </c>
      <c r="B131" s="2151"/>
      <c r="C131" s="2153"/>
      <c r="D131" s="2331"/>
      <c r="E131" s="338"/>
      <c r="F131" s="338"/>
      <c r="G131" s="217"/>
      <c r="H131" s="510"/>
      <c r="I131" s="217"/>
      <c r="K131" s="217"/>
      <c r="L131" s="217"/>
      <c r="M131" s="510"/>
    </row>
    <row r="132" spans="1:13">
      <c r="A132" s="184">
        <v>4708032</v>
      </c>
      <c r="B132" s="2151" t="s">
        <v>18941</v>
      </c>
      <c r="C132" s="2153" t="s">
        <v>19014</v>
      </c>
      <c r="D132" s="2331">
        <v>8900</v>
      </c>
      <c r="E132" s="338">
        <v>870000</v>
      </c>
      <c r="F132" s="338">
        <v>605000</v>
      </c>
      <c r="G132" s="217" t="s">
        <v>98</v>
      </c>
      <c r="H132" s="510">
        <v>41495</v>
      </c>
      <c r="I132" s="217" t="s">
        <v>3263</v>
      </c>
      <c r="K132" s="217"/>
      <c r="L132" s="217" t="s">
        <v>67</v>
      </c>
      <c r="M132" s="510">
        <v>41521</v>
      </c>
    </row>
    <row r="133" spans="1:13">
      <c r="A133" s="184"/>
      <c r="B133" s="2151"/>
      <c r="C133" s="2153"/>
      <c r="D133" s="2331"/>
      <c r="E133" s="338"/>
      <c r="F133" s="338"/>
      <c r="G133" s="217"/>
      <c r="H133" s="510"/>
      <c r="I133" s="217"/>
      <c r="K133" s="217"/>
      <c r="L133" s="217"/>
      <c r="M133" s="510"/>
    </row>
    <row r="134" spans="1:13">
      <c r="A134" s="213" t="s">
        <v>13082</v>
      </c>
      <c r="B134" s="2151"/>
      <c r="C134" s="2153"/>
      <c r="D134" s="2331"/>
      <c r="E134" s="338"/>
      <c r="F134" s="338"/>
      <c r="G134" s="217"/>
      <c r="H134" s="510"/>
      <c r="I134" s="217"/>
      <c r="K134" s="217"/>
      <c r="L134" s="217"/>
      <c r="M134" s="510"/>
    </row>
    <row r="135" spans="1:13">
      <c r="A135" s="184">
        <v>4705129</v>
      </c>
      <c r="B135" s="2151" t="s">
        <v>19015</v>
      </c>
      <c r="C135" s="2153" t="s">
        <v>19016</v>
      </c>
      <c r="D135" s="2331">
        <v>6500</v>
      </c>
      <c r="E135" s="338">
        <v>650000</v>
      </c>
      <c r="F135" s="338">
        <v>425000</v>
      </c>
      <c r="G135" s="217" t="s">
        <v>98</v>
      </c>
      <c r="H135" s="510">
        <v>41425</v>
      </c>
      <c r="I135" s="217" t="s">
        <v>3263</v>
      </c>
      <c r="K135" s="217"/>
      <c r="L135" s="217" t="s">
        <v>67</v>
      </c>
      <c r="M135" s="510">
        <v>41527</v>
      </c>
    </row>
    <row r="136" spans="1:13">
      <c r="A136" s="184"/>
      <c r="B136" s="2151" t="s">
        <v>19017</v>
      </c>
      <c r="C136" s="2153" t="s">
        <v>18917</v>
      </c>
      <c r="D136" s="2331">
        <v>200</v>
      </c>
      <c r="E136" s="338"/>
      <c r="F136" s="338"/>
      <c r="G136" s="217"/>
      <c r="H136" s="510"/>
      <c r="I136" s="217"/>
      <c r="K136" s="217"/>
      <c r="L136" s="217"/>
      <c r="M136" s="510"/>
    </row>
    <row r="137" spans="1:13">
      <c r="A137" s="222"/>
      <c r="B137" s="2151"/>
      <c r="C137" s="2153"/>
      <c r="D137" s="2331"/>
      <c r="E137" s="338"/>
      <c r="F137" s="338"/>
      <c r="G137" s="217"/>
      <c r="H137" s="510"/>
      <c r="I137" s="217"/>
      <c r="K137" s="217"/>
      <c r="L137" s="217"/>
      <c r="M137" s="510"/>
    </row>
    <row r="138" spans="1:13">
      <c r="A138" s="213" t="s">
        <v>19018</v>
      </c>
      <c r="B138" s="2151"/>
      <c r="C138" s="568" t="s">
        <v>19019</v>
      </c>
      <c r="D138" s="2331"/>
      <c r="E138" s="338"/>
      <c r="F138" s="338"/>
      <c r="G138" s="217"/>
      <c r="H138" s="510"/>
      <c r="I138" s="217"/>
      <c r="K138" s="217"/>
      <c r="L138" s="217"/>
      <c r="M138" s="510"/>
    </row>
    <row r="139" spans="1:13">
      <c r="A139" s="184">
        <v>4708065</v>
      </c>
      <c r="B139" s="2151" t="s">
        <v>19020</v>
      </c>
      <c r="C139" s="2153" t="s">
        <v>19021</v>
      </c>
      <c r="D139" s="2331">
        <v>8800</v>
      </c>
      <c r="E139" s="338">
        <v>850000</v>
      </c>
      <c r="F139" s="338">
        <v>555000</v>
      </c>
      <c r="G139" s="217" t="s">
        <v>98</v>
      </c>
      <c r="H139" s="510">
        <v>41510</v>
      </c>
      <c r="I139" s="217" t="s">
        <v>448</v>
      </c>
      <c r="K139" s="217"/>
      <c r="L139" s="217" t="s">
        <v>41</v>
      </c>
      <c r="M139" s="510">
        <v>41524</v>
      </c>
    </row>
    <row r="140" spans="1:13">
      <c r="A140" s="184">
        <v>4708067</v>
      </c>
      <c r="B140" s="2151" t="s">
        <v>18995</v>
      </c>
      <c r="C140" s="2153" t="s">
        <v>19022</v>
      </c>
      <c r="D140" s="2331">
        <v>6800</v>
      </c>
      <c r="E140" s="338">
        <v>665000</v>
      </c>
      <c r="F140" s="338">
        <v>430000</v>
      </c>
      <c r="G140" s="217" t="s">
        <v>110</v>
      </c>
      <c r="H140" s="510">
        <v>41510</v>
      </c>
      <c r="I140" s="217" t="s">
        <v>448</v>
      </c>
      <c r="K140" s="217"/>
      <c r="L140" s="217" t="s">
        <v>41</v>
      </c>
      <c r="M140" s="510">
        <v>41524</v>
      </c>
    </row>
    <row r="141" spans="1:13">
      <c r="A141" s="184"/>
      <c r="B141" s="2151"/>
      <c r="C141" s="2153"/>
      <c r="D141" s="2331"/>
      <c r="E141" s="338"/>
      <c r="F141" s="338"/>
      <c r="G141" s="217"/>
      <c r="H141" s="510"/>
      <c r="I141" s="217"/>
      <c r="K141" s="217"/>
      <c r="L141" s="217"/>
      <c r="M141" s="510"/>
    </row>
    <row r="142" spans="1:13">
      <c r="A142" s="213" t="s">
        <v>13082</v>
      </c>
      <c r="B142" s="567"/>
      <c r="C142" s="406"/>
      <c r="D142" s="229"/>
      <c r="E142" s="338"/>
      <c r="F142" s="338"/>
      <c r="G142" s="217"/>
      <c r="H142" s="510"/>
      <c r="I142" s="217"/>
      <c r="K142" s="217"/>
      <c r="L142" s="217"/>
      <c r="M142" s="510"/>
    </row>
    <row r="143" spans="1:13">
      <c r="A143" s="184">
        <v>4707015</v>
      </c>
      <c r="B143" s="2151" t="s">
        <v>19023</v>
      </c>
      <c r="C143" s="2153" t="s">
        <v>19024</v>
      </c>
      <c r="D143" s="229">
        <v>6800</v>
      </c>
      <c r="E143" s="338">
        <v>665000</v>
      </c>
      <c r="F143" s="338">
        <v>440000</v>
      </c>
      <c r="G143" s="217" t="s">
        <v>110</v>
      </c>
      <c r="H143" s="510">
        <v>41459</v>
      </c>
      <c r="I143" s="217" t="s">
        <v>8295</v>
      </c>
      <c r="K143" s="217"/>
      <c r="L143" s="217" t="s">
        <v>67</v>
      </c>
      <c r="M143" s="510">
        <v>41527</v>
      </c>
    </row>
    <row r="144" spans="1:13">
      <c r="A144" s="223"/>
      <c r="B144" s="567"/>
      <c r="C144" s="406"/>
      <c r="D144" s="229"/>
      <c r="E144" s="338"/>
      <c r="F144" s="338"/>
      <c r="G144" s="217"/>
      <c r="H144" s="510"/>
      <c r="I144" s="217"/>
      <c r="K144" s="217"/>
      <c r="L144" s="217"/>
      <c r="M144" s="510"/>
    </row>
    <row r="145" spans="1:13">
      <c r="A145" s="213" t="s">
        <v>19025</v>
      </c>
      <c r="B145" s="567"/>
      <c r="C145" s="568" t="s">
        <v>19026</v>
      </c>
      <c r="D145" s="229"/>
      <c r="E145" s="338"/>
      <c r="F145" s="338"/>
      <c r="G145" s="217"/>
      <c r="H145" s="510"/>
      <c r="I145" s="217"/>
      <c r="K145" s="217"/>
      <c r="L145" s="217"/>
      <c r="M145" s="510"/>
    </row>
    <row r="146" spans="1:13">
      <c r="A146" s="184">
        <v>4708074</v>
      </c>
      <c r="B146" s="2151" t="s">
        <v>17508</v>
      </c>
      <c r="C146" s="2153" t="s">
        <v>19027</v>
      </c>
      <c r="D146" s="229">
        <v>2900</v>
      </c>
      <c r="E146" s="338">
        <v>280000</v>
      </c>
      <c r="F146" s="338">
        <v>143000</v>
      </c>
      <c r="G146" s="217" t="s">
        <v>98</v>
      </c>
      <c r="H146" s="510">
        <v>41513</v>
      </c>
      <c r="I146" s="217" t="s">
        <v>303</v>
      </c>
      <c r="K146" s="217"/>
      <c r="L146" s="217" t="s">
        <v>3330</v>
      </c>
      <c r="M146" s="510">
        <v>41529</v>
      </c>
    </row>
    <row r="147" spans="1:13">
      <c r="A147" s="222"/>
      <c r="B147" s="567"/>
      <c r="C147" s="406"/>
      <c r="D147" s="229"/>
      <c r="E147" s="338"/>
      <c r="F147" s="338"/>
      <c r="G147" s="217"/>
      <c r="H147" s="510"/>
      <c r="I147" s="217"/>
      <c r="K147" s="217"/>
      <c r="L147" s="217"/>
      <c r="M147" s="510"/>
    </row>
    <row r="148" spans="1:13">
      <c r="A148" s="213" t="s">
        <v>19028</v>
      </c>
      <c r="B148" s="567"/>
      <c r="C148" s="568" t="s">
        <v>19029</v>
      </c>
      <c r="D148" s="229"/>
      <c r="E148" s="338"/>
      <c r="F148" s="338"/>
      <c r="G148" s="217"/>
      <c r="H148" s="510"/>
      <c r="I148" s="217"/>
      <c r="K148" s="217"/>
      <c r="L148" s="217"/>
      <c r="M148" s="510"/>
    </row>
    <row r="149" spans="1:13">
      <c r="A149" s="184">
        <v>4708095</v>
      </c>
      <c r="B149" s="2151" t="s">
        <v>19030</v>
      </c>
      <c r="C149" s="2153" t="s">
        <v>19031</v>
      </c>
      <c r="D149" s="229">
        <v>5000</v>
      </c>
      <c r="E149" s="338">
        <v>495000</v>
      </c>
      <c r="F149" s="338">
        <v>228000</v>
      </c>
      <c r="G149" s="217" t="s">
        <v>110</v>
      </c>
      <c r="H149" s="510">
        <v>41516</v>
      </c>
      <c r="I149" s="217" t="s">
        <v>3263</v>
      </c>
      <c r="K149" s="217"/>
      <c r="L149" s="217" t="s">
        <v>67</v>
      </c>
      <c r="M149" s="510">
        <v>41534</v>
      </c>
    </row>
    <row r="150" spans="1:13">
      <c r="A150" s="223"/>
      <c r="B150" s="2151"/>
      <c r="C150" s="2153"/>
      <c r="D150" s="229"/>
      <c r="E150" s="338"/>
      <c r="F150" s="338"/>
      <c r="G150" s="217"/>
      <c r="H150" s="510"/>
      <c r="I150" s="217"/>
      <c r="K150" s="217"/>
      <c r="L150" s="217"/>
      <c r="M150" s="510"/>
    </row>
    <row r="151" spans="1:13">
      <c r="A151" s="213" t="s">
        <v>11662</v>
      </c>
      <c r="B151" s="2151"/>
      <c r="C151" s="2153"/>
      <c r="D151" s="229"/>
      <c r="E151" s="338"/>
      <c r="F151" s="338"/>
      <c r="G151" s="217"/>
      <c r="H151" s="510"/>
      <c r="I151" s="217"/>
      <c r="K151" s="217"/>
      <c r="L151" s="217"/>
      <c r="M151" s="510"/>
    </row>
    <row r="152" spans="1:13">
      <c r="A152" s="184">
        <v>4705109</v>
      </c>
      <c r="B152" s="2151" t="s">
        <v>19023</v>
      </c>
      <c r="C152" s="2153" t="s">
        <v>19032</v>
      </c>
      <c r="D152" s="229">
        <v>6600</v>
      </c>
      <c r="E152" s="338">
        <v>645000</v>
      </c>
      <c r="F152" s="338">
        <v>426000</v>
      </c>
      <c r="G152" s="217" t="s">
        <v>98</v>
      </c>
      <c r="H152" s="510">
        <v>41423</v>
      </c>
      <c r="I152" s="217" t="s">
        <v>6407</v>
      </c>
      <c r="K152" s="217"/>
      <c r="L152" s="217" t="s">
        <v>41</v>
      </c>
      <c r="M152" s="510">
        <v>41531</v>
      </c>
    </row>
    <row r="153" spans="1:13">
      <c r="A153" s="184">
        <v>4708041</v>
      </c>
      <c r="B153" s="2151" t="s">
        <v>18995</v>
      </c>
      <c r="C153" s="2153" t="s">
        <v>19033</v>
      </c>
      <c r="D153" s="229">
        <v>6800</v>
      </c>
      <c r="E153" s="338">
        <v>672000</v>
      </c>
      <c r="F153" s="338">
        <v>427000</v>
      </c>
      <c r="G153" s="217" t="s">
        <v>98</v>
      </c>
      <c r="H153" s="510">
        <v>41507</v>
      </c>
      <c r="I153" s="217" t="s">
        <v>6407</v>
      </c>
      <c r="K153" s="217"/>
      <c r="L153" s="217" t="s">
        <v>41</v>
      </c>
      <c r="M153" s="510">
        <v>41531</v>
      </c>
    </row>
    <row r="154" spans="1:13">
      <c r="A154" s="184"/>
      <c r="B154" s="2151"/>
      <c r="C154" s="2153"/>
      <c r="D154" s="229"/>
      <c r="E154" s="338"/>
      <c r="F154" s="338"/>
      <c r="G154" s="217"/>
      <c r="H154" s="510"/>
      <c r="I154" s="217"/>
      <c r="K154" s="217"/>
      <c r="L154" s="217"/>
      <c r="M154" s="510"/>
    </row>
    <row r="155" spans="1:13">
      <c r="A155" s="213" t="s">
        <v>17605</v>
      </c>
      <c r="B155" s="2151"/>
      <c r="C155" s="2153"/>
      <c r="D155" s="229"/>
      <c r="E155" s="338"/>
      <c r="F155" s="338"/>
      <c r="G155" s="217"/>
      <c r="H155" s="510"/>
      <c r="I155" s="217"/>
      <c r="K155" s="217"/>
      <c r="L155" s="217"/>
      <c r="M155" s="510"/>
    </row>
    <row r="156" spans="1:13">
      <c r="A156" s="184">
        <v>4708096</v>
      </c>
      <c r="B156" s="2151" t="s">
        <v>19023</v>
      </c>
      <c r="C156" s="2153" t="s">
        <v>19034</v>
      </c>
      <c r="D156" s="229">
        <v>6900</v>
      </c>
      <c r="E156" s="338">
        <v>670000</v>
      </c>
      <c r="F156" s="338">
        <v>443000</v>
      </c>
      <c r="G156" s="217" t="s">
        <v>98</v>
      </c>
      <c r="H156" s="510">
        <v>41516</v>
      </c>
      <c r="I156" s="217" t="s">
        <v>3263</v>
      </c>
      <c r="K156" s="217"/>
      <c r="L156" s="217" t="s">
        <v>41</v>
      </c>
      <c r="M156" s="510">
        <v>41534</v>
      </c>
    </row>
    <row r="157" spans="1:13">
      <c r="A157" s="184"/>
      <c r="B157" s="2151"/>
      <c r="C157" s="2153"/>
      <c r="D157" s="229"/>
      <c r="E157" s="338"/>
      <c r="F157" s="338"/>
      <c r="G157" s="217"/>
      <c r="H157" s="510"/>
      <c r="I157" s="217"/>
      <c r="K157" s="217"/>
      <c r="L157" s="217"/>
      <c r="M157" s="510"/>
    </row>
    <row r="158" spans="1:13">
      <c r="A158" s="213" t="s">
        <v>19035</v>
      </c>
      <c r="B158" s="2151"/>
      <c r="C158" s="2153"/>
      <c r="D158" s="229"/>
      <c r="E158" s="338"/>
      <c r="F158" s="338"/>
      <c r="G158" s="217"/>
      <c r="H158" s="510"/>
      <c r="I158" s="217"/>
      <c r="K158" s="217"/>
      <c r="L158" s="217"/>
      <c r="M158" s="510"/>
    </row>
    <row r="159" spans="1:13">
      <c r="A159" s="184">
        <v>4708046</v>
      </c>
      <c r="B159" s="2151" t="s">
        <v>19036</v>
      </c>
      <c r="C159" s="2153" t="s">
        <v>19037</v>
      </c>
      <c r="D159" s="229">
        <v>4350</v>
      </c>
      <c r="E159" s="338">
        <v>430000</v>
      </c>
      <c r="F159" s="338">
        <v>321000</v>
      </c>
      <c r="G159" s="217" t="s">
        <v>98</v>
      </c>
      <c r="H159" s="510">
        <v>41508</v>
      </c>
      <c r="I159" s="217" t="s">
        <v>8295</v>
      </c>
      <c r="K159" s="217"/>
      <c r="L159" s="217" t="s">
        <v>67</v>
      </c>
      <c r="M159" s="510">
        <v>41534</v>
      </c>
    </row>
    <row r="160" spans="1:13">
      <c r="A160" s="184"/>
      <c r="B160" s="567"/>
      <c r="C160" s="406"/>
      <c r="D160" s="229"/>
      <c r="E160" s="338"/>
      <c r="F160" s="338"/>
      <c r="G160" s="217"/>
      <c r="H160" s="510"/>
      <c r="I160" s="217"/>
      <c r="K160" s="217"/>
      <c r="L160" s="217"/>
      <c r="M160" s="510"/>
    </row>
    <row r="161" spans="1:13">
      <c r="A161" s="213" t="s">
        <v>17540</v>
      </c>
      <c r="B161" s="567"/>
      <c r="C161" s="568" t="s">
        <v>19038</v>
      </c>
      <c r="D161" s="229"/>
      <c r="E161" s="338"/>
      <c r="F161" s="338"/>
      <c r="G161" s="217"/>
      <c r="H161" s="510"/>
      <c r="I161" s="217"/>
      <c r="K161" s="217"/>
      <c r="L161" s="217"/>
      <c r="M161" s="510"/>
    </row>
    <row r="162" spans="1:13">
      <c r="A162" s="184">
        <v>4709008</v>
      </c>
      <c r="B162" s="567" t="s">
        <v>18938</v>
      </c>
      <c r="C162" s="406" t="s">
        <v>19039</v>
      </c>
      <c r="D162" s="229">
        <v>8800</v>
      </c>
      <c r="E162" s="338">
        <v>865000</v>
      </c>
      <c r="F162" s="338">
        <v>600000</v>
      </c>
      <c r="G162" s="217" t="s">
        <v>98</v>
      </c>
      <c r="H162" s="510">
        <v>41520</v>
      </c>
      <c r="I162" s="217" t="s">
        <v>106</v>
      </c>
      <c r="K162" s="217"/>
      <c r="L162" s="217" t="s">
        <v>41</v>
      </c>
      <c r="M162" s="510">
        <v>41545</v>
      </c>
    </row>
    <row r="163" spans="1:13">
      <c r="A163" s="184"/>
      <c r="B163" s="567"/>
      <c r="C163" s="406"/>
      <c r="D163" s="229"/>
      <c r="E163" s="338"/>
      <c r="F163" s="338"/>
      <c r="G163" s="217"/>
      <c r="H163" s="510"/>
      <c r="I163" s="217"/>
      <c r="K163" s="217"/>
      <c r="L163" s="217"/>
      <c r="M163" s="510"/>
    </row>
    <row r="164" spans="1:13">
      <c r="A164" s="213" t="s">
        <v>972</v>
      </c>
      <c r="B164" s="567"/>
      <c r="C164" s="406"/>
      <c r="D164" s="229"/>
      <c r="E164" s="338"/>
      <c r="F164" s="338"/>
      <c r="G164" s="217"/>
      <c r="H164" s="510"/>
      <c r="I164" s="217"/>
      <c r="K164" s="217"/>
      <c r="L164" s="217"/>
      <c r="M164" s="510"/>
    </row>
    <row r="165" spans="1:13">
      <c r="A165" s="184">
        <v>4709016</v>
      </c>
      <c r="B165" s="567" t="s">
        <v>19040</v>
      </c>
      <c r="C165" s="406" t="s">
        <v>19041</v>
      </c>
      <c r="D165" s="229">
        <v>6050</v>
      </c>
      <c r="E165" s="338">
        <v>590000</v>
      </c>
      <c r="F165" s="338">
        <v>434000</v>
      </c>
      <c r="G165" s="217" t="s">
        <v>110</v>
      </c>
      <c r="H165" s="510">
        <v>41521</v>
      </c>
      <c r="I165" s="217" t="s">
        <v>6407</v>
      </c>
      <c r="K165" s="217"/>
      <c r="L165" s="217" t="s">
        <v>41</v>
      </c>
      <c r="M165" s="510">
        <v>41536</v>
      </c>
    </row>
    <row r="166" spans="1:13">
      <c r="A166" s="184">
        <v>4709020</v>
      </c>
      <c r="B166" s="567" t="s">
        <v>17251</v>
      </c>
      <c r="C166" s="406" t="s">
        <v>19042</v>
      </c>
      <c r="D166" s="229">
        <v>6650</v>
      </c>
      <c r="E166" s="338">
        <v>650000</v>
      </c>
      <c r="F166" s="338">
        <v>480000</v>
      </c>
      <c r="G166" s="217" t="s">
        <v>98</v>
      </c>
      <c r="H166" s="510">
        <v>41521</v>
      </c>
      <c r="I166" s="217" t="s">
        <v>6407</v>
      </c>
      <c r="K166" s="217"/>
      <c r="L166" s="217" t="s">
        <v>41</v>
      </c>
      <c r="M166" s="510">
        <v>41536</v>
      </c>
    </row>
    <row r="167" spans="1:13">
      <c r="A167" s="184">
        <v>4709007</v>
      </c>
      <c r="B167" s="2151" t="s">
        <v>19043</v>
      </c>
      <c r="C167" s="2153" t="s">
        <v>19044</v>
      </c>
      <c r="D167" s="229">
        <v>7200</v>
      </c>
      <c r="E167" s="338">
        <v>700000</v>
      </c>
      <c r="F167" s="338">
        <v>490000</v>
      </c>
      <c r="G167" s="217" t="s">
        <v>98</v>
      </c>
      <c r="H167" s="510">
        <v>41520</v>
      </c>
      <c r="I167" s="217" t="s">
        <v>106</v>
      </c>
      <c r="K167" s="217"/>
      <c r="L167" s="217" t="s">
        <v>41</v>
      </c>
      <c r="M167" s="510">
        <v>41536</v>
      </c>
    </row>
    <row r="168" spans="1:13">
      <c r="A168" s="222"/>
      <c r="B168" s="567"/>
      <c r="C168" s="406"/>
      <c r="D168" s="229"/>
      <c r="E168" s="338"/>
      <c r="F168" s="338"/>
      <c r="G168" s="217"/>
      <c r="H168" s="510"/>
      <c r="I168" s="217"/>
      <c r="K168" s="217"/>
      <c r="L168" s="217"/>
      <c r="M168" s="510"/>
    </row>
    <row r="169" spans="1:13">
      <c r="A169" s="213" t="s">
        <v>17379</v>
      </c>
      <c r="B169" s="567"/>
      <c r="C169" s="568" t="s">
        <v>19045</v>
      </c>
      <c r="D169" s="229"/>
      <c r="E169" s="338"/>
      <c r="F169" s="338"/>
      <c r="G169" s="217"/>
      <c r="H169" s="510"/>
      <c r="I169" s="217"/>
      <c r="K169" s="217"/>
      <c r="L169" s="217"/>
      <c r="M169" s="510"/>
    </row>
    <row r="170" spans="1:13">
      <c r="A170" s="184">
        <v>4709048</v>
      </c>
      <c r="B170" s="2151" t="s">
        <v>19046</v>
      </c>
      <c r="C170" s="2153" t="s">
        <v>19047</v>
      </c>
      <c r="D170" s="229">
        <v>6200</v>
      </c>
      <c r="E170" s="338">
        <v>615000</v>
      </c>
      <c r="F170" s="338">
        <v>401000</v>
      </c>
      <c r="G170" s="217" t="s">
        <v>98</v>
      </c>
      <c r="H170" s="510">
        <v>41529</v>
      </c>
      <c r="I170" s="217" t="s">
        <v>6402</v>
      </c>
      <c r="K170" s="217"/>
      <c r="L170" s="217" t="s">
        <v>67</v>
      </c>
      <c r="M170" s="510">
        <v>41557</v>
      </c>
    </row>
    <row r="171" spans="1:13">
      <c r="A171" s="184">
        <v>4709051</v>
      </c>
      <c r="B171" s="2151" t="s">
        <v>16801</v>
      </c>
      <c r="C171" s="2153" t="s">
        <v>19048</v>
      </c>
      <c r="D171" s="229">
        <v>11300</v>
      </c>
      <c r="E171" s="338">
        <v>1115000</v>
      </c>
      <c r="F171" s="338">
        <v>769000</v>
      </c>
      <c r="G171" s="217" t="s">
        <v>98</v>
      </c>
      <c r="H171" s="510">
        <v>41529</v>
      </c>
      <c r="I171" s="217" t="s">
        <v>523</v>
      </c>
      <c r="K171" s="217"/>
      <c r="L171" s="217" t="s">
        <v>67</v>
      </c>
      <c r="M171" s="510">
        <v>41557</v>
      </c>
    </row>
    <row r="172" spans="1:13">
      <c r="A172" s="184"/>
      <c r="B172" s="2151"/>
      <c r="C172" s="2153"/>
      <c r="D172" s="229"/>
      <c r="E172" s="338"/>
      <c r="F172" s="338"/>
      <c r="G172" s="217"/>
      <c r="H172" s="510"/>
      <c r="I172" s="217"/>
      <c r="K172" s="217"/>
      <c r="L172" s="217"/>
      <c r="M172" s="510"/>
    </row>
    <row r="173" spans="1:13">
      <c r="A173" s="213" t="s">
        <v>6421</v>
      </c>
      <c r="B173" s="2151"/>
      <c r="C173" s="2153"/>
      <c r="D173" s="229"/>
      <c r="E173" s="338"/>
      <c r="F173" s="338"/>
      <c r="G173" s="217"/>
      <c r="H173" s="510"/>
      <c r="I173" s="217"/>
      <c r="K173" s="217"/>
      <c r="L173" s="217"/>
      <c r="M173" s="510"/>
    </row>
    <row r="174" spans="1:13">
      <c r="A174" s="184">
        <v>4709076</v>
      </c>
      <c r="B174" s="2151" t="s">
        <v>18967</v>
      </c>
      <c r="C174" s="2153" t="s">
        <v>19049</v>
      </c>
      <c r="D174" s="229">
        <v>8400</v>
      </c>
      <c r="E174" s="338">
        <v>825000</v>
      </c>
      <c r="F174" s="338">
        <v>560000</v>
      </c>
      <c r="G174" s="217" t="s">
        <v>73</v>
      </c>
      <c r="H174" s="510">
        <v>41531</v>
      </c>
      <c r="I174" s="217" t="s">
        <v>448</v>
      </c>
      <c r="K174" s="217"/>
      <c r="L174" s="217" t="s">
        <v>41</v>
      </c>
      <c r="M174" s="510">
        <v>41551</v>
      </c>
    </row>
    <row r="175" spans="1:13">
      <c r="A175" s="184"/>
      <c r="B175" s="2151"/>
      <c r="C175" s="2153"/>
      <c r="D175" s="229"/>
      <c r="E175" s="338"/>
      <c r="F175" s="338"/>
      <c r="G175" s="217"/>
      <c r="H175" s="510"/>
      <c r="I175" s="217"/>
      <c r="K175" s="217"/>
      <c r="L175" s="217"/>
      <c r="M175" s="510"/>
    </row>
    <row r="176" spans="1:13">
      <c r="A176" s="213" t="s">
        <v>6421</v>
      </c>
      <c r="B176" s="2151"/>
      <c r="C176" s="568" t="s">
        <v>19050</v>
      </c>
      <c r="D176" s="229"/>
      <c r="E176" s="338"/>
      <c r="F176" s="338"/>
      <c r="G176" s="217"/>
      <c r="H176" s="510"/>
      <c r="I176" s="217"/>
      <c r="K176" s="217"/>
      <c r="L176" s="217"/>
      <c r="M176" s="510"/>
    </row>
    <row r="177" spans="1:13">
      <c r="A177" s="184">
        <v>4704050</v>
      </c>
      <c r="B177" s="2151" t="s">
        <v>17486</v>
      </c>
      <c r="C177" s="2153" t="s">
        <v>19051</v>
      </c>
      <c r="D177" s="229">
        <v>6350</v>
      </c>
      <c r="E177" s="338">
        <v>630000</v>
      </c>
      <c r="F177" s="338">
        <v>450000</v>
      </c>
      <c r="G177" s="217" t="s">
        <v>98</v>
      </c>
      <c r="H177" s="510">
        <v>41375</v>
      </c>
      <c r="I177" s="217" t="s">
        <v>100</v>
      </c>
      <c r="K177" s="217"/>
      <c r="L177" s="217" t="s">
        <v>41</v>
      </c>
      <c r="M177" s="510">
        <v>41551</v>
      </c>
    </row>
    <row r="178" spans="1:13">
      <c r="A178" s="184"/>
      <c r="B178" s="2151"/>
      <c r="C178" s="2153"/>
      <c r="D178" s="229"/>
      <c r="E178" s="338"/>
      <c r="F178" s="338"/>
      <c r="G178" s="217"/>
      <c r="H178" s="510"/>
      <c r="I178" s="217"/>
      <c r="K178" s="217"/>
      <c r="L178" s="217"/>
      <c r="M178" s="510"/>
    </row>
    <row r="179" spans="1:13">
      <c r="A179" s="213" t="s">
        <v>19052</v>
      </c>
      <c r="B179" s="2151"/>
      <c r="C179" s="568" t="s">
        <v>19053</v>
      </c>
      <c r="D179" s="229"/>
      <c r="E179" s="338"/>
      <c r="F179" s="338"/>
      <c r="G179" s="217"/>
      <c r="H179" s="510"/>
      <c r="I179" s="217"/>
      <c r="K179" s="217"/>
      <c r="L179" s="217"/>
      <c r="M179" s="510"/>
    </row>
    <row r="180" spans="1:13">
      <c r="A180" s="184">
        <v>4709154</v>
      </c>
      <c r="B180" s="2151" t="s">
        <v>18899</v>
      </c>
      <c r="C180" s="2153" t="s">
        <v>19054</v>
      </c>
      <c r="D180" s="229">
        <v>10800</v>
      </c>
      <c r="E180" s="338">
        <v>1065000</v>
      </c>
      <c r="F180" s="338">
        <v>790000</v>
      </c>
      <c r="G180" s="217" t="s">
        <v>25</v>
      </c>
      <c r="H180" s="510">
        <v>41544</v>
      </c>
      <c r="I180" s="217" t="s">
        <v>3263</v>
      </c>
      <c r="K180" s="217"/>
      <c r="L180" s="217" t="s">
        <v>67</v>
      </c>
      <c r="M180" s="510">
        <v>41580</v>
      </c>
    </row>
    <row r="181" spans="1:13">
      <c r="A181" s="184"/>
      <c r="B181" s="2151"/>
      <c r="C181" s="2153"/>
      <c r="D181" s="229"/>
      <c r="E181" s="338"/>
      <c r="F181" s="338"/>
      <c r="G181" s="217"/>
      <c r="H181" s="510"/>
      <c r="I181" s="217"/>
      <c r="K181" s="217"/>
      <c r="L181" s="217"/>
      <c r="M181" s="510"/>
    </row>
    <row r="182" spans="1:13">
      <c r="A182" s="210" t="s">
        <v>19055</v>
      </c>
      <c r="B182" s="2151"/>
      <c r="C182" s="568" t="s">
        <v>19056</v>
      </c>
      <c r="D182" s="229"/>
      <c r="E182" s="338"/>
      <c r="F182" s="338"/>
      <c r="G182" s="217"/>
      <c r="H182" s="510"/>
      <c r="I182" s="217"/>
      <c r="K182" s="217"/>
      <c r="L182" s="217"/>
      <c r="M182" s="510"/>
    </row>
    <row r="183" spans="1:13">
      <c r="A183" s="184">
        <v>4709164</v>
      </c>
      <c r="B183" s="2151" t="s">
        <v>19057</v>
      </c>
      <c r="C183" s="2153" t="s">
        <v>19058</v>
      </c>
      <c r="D183" s="229">
        <v>8000</v>
      </c>
      <c r="E183" s="338">
        <v>795000</v>
      </c>
      <c r="F183" s="338">
        <v>530000</v>
      </c>
      <c r="G183" s="217" t="s">
        <v>98</v>
      </c>
      <c r="H183" s="510">
        <v>41545</v>
      </c>
      <c r="I183" s="217" t="s">
        <v>448</v>
      </c>
      <c r="K183" s="217"/>
      <c r="L183" s="217" t="s">
        <v>41</v>
      </c>
      <c r="M183" s="510">
        <v>41583</v>
      </c>
    </row>
    <row r="184" spans="1:13">
      <c r="A184" s="184"/>
      <c r="B184" s="2151"/>
      <c r="C184" s="2153"/>
      <c r="D184" s="229"/>
      <c r="E184" s="338"/>
      <c r="F184" s="338"/>
      <c r="G184" s="217"/>
      <c r="H184" s="510"/>
      <c r="I184" s="217"/>
      <c r="K184" s="217"/>
      <c r="L184" s="217"/>
      <c r="M184" s="510"/>
    </row>
    <row r="185" spans="1:13">
      <c r="A185" s="210" t="s">
        <v>12307</v>
      </c>
      <c r="B185" s="2151"/>
      <c r="C185" s="2153"/>
      <c r="D185" s="229"/>
      <c r="E185" s="338"/>
      <c r="F185" s="338"/>
      <c r="G185" s="217"/>
      <c r="H185" s="510"/>
      <c r="I185" s="217"/>
      <c r="K185" s="217"/>
      <c r="L185" s="217"/>
      <c r="M185" s="510"/>
    </row>
    <row r="186" spans="1:13">
      <c r="A186" s="184">
        <v>4710047</v>
      </c>
      <c r="B186" s="2151" t="s">
        <v>19059</v>
      </c>
      <c r="C186" s="2153" t="s">
        <v>19060</v>
      </c>
      <c r="D186" s="229">
        <v>6500</v>
      </c>
      <c r="E186" s="338">
        <v>650000</v>
      </c>
      <c r="F186" s="338">
        <v>408000</v>
      </c>
      <c r="G186" s="217" t="s">
        <v>98</v>
      </c>
      <c r="H186" s="510">
        <v>41557</v>
      </c>
      <c r="I186" s="217" t="s">
        <v>18936</v>
      </c>
      <c r="K186" s="217"/>
      <c r="L186" s="217" t="s">
        <v>2065</v>
      </c>
      <c r="M186" s="510">
        <v>41592</v>
      </c>
    </row>
    <row r="187" spans="1:13">
      <c r="A187" s="184"/>
      <c r="B187" s="2151"/>
      <c r="C187" s="2153"/>
      <c r="D187" s="229"/>
      <c r="E187" s="338"/>
      <c r="F187" s="338"/>
      <c r="G187" s="217"/>
      <c r="H187" s="510"/>
      <c r="I187" s="217"/>
      <c r="K187" s="217"/>
      <c r="L187" s="217"/>
      <c r="M187" s="510"/>
    </row>
    <row r="188" spans="1:13">
      <c r="A188" s="213" t="s">
        <v>19061</v>
      </c>
      <c r="B188" s="2151"/>
      <c r="C188" s="568" t="s">
        <v>19062</v>
      </c>
      <c r="D188" s="229"/>
      <c r="E188" s="338"/>
      <c r="F188" s="338"/>
      <c r="G188" s="217"/>
      <c r="H188" s="510"/>
      <c r="I188" s="217"/>
      <c r="K188" s="217"/>
      <c r="L188" s="217"/>
      <c r="M188" s="510"/>
    </row>
    <row r="189" spans="1:13">
      <c r="A189" s="184">
        <v>4709085</v>
      </c>
      <c r="B189" s="2151" t="s">
        <v>18903</v>
      </c>
      <c r="C189" s="2153" t="s">
        <v>19063</v>
      </c>
      <c r="D189" s="229">
        <v>9200</v>
      </c>
      <c r="E189" s="338">
        <v>780000</v>
      </c>
      <c r="F189" s="338">
        <v>644000</v>
      </c>
      <c r="G189" s="217" t="s">
        <v>98</v>
      </c>
      <c r="H189" s="510">
        <v>41534</v>
      </c>
      <c r="I189" s="217" t="s">
        <v>299</v>
      </c>
      <c r="K189" s="217"/>
      <c r="L189" s="217" t="s">
        <v>9812</v>
      </c>
      <c r="M189" s="510">
        <v>41612</v>
      </c>
    </row>
    <row r="190" spans="1:13">
      <c r="A190" s="184">
        <v>4710107</v>
      </c>
      <c r="B190" s="2151" t="s">
        <v>18975</v>
      </c>
      <c r="C190" s="2153" t="s">
        <v>19064</v>
      </c>
      <c r="D190" s="229">
        <v>7700</v>
      </c>
      <c r="E190" s="338"/>
      <c r="F190" s="338">
        <v>479000</v>
      </c>
      <c r="G190" s="217" t="s">
        <v>98</v>
      </c>
      <c r="H190" s="510">
        <v>41565</v>
      </c>
      <c r="I190" s="217" t="s">
        <v>3263</v>
      </c>
      <c r="K190" s="217"/>
      <c r="L190" s="217" t="s">
        <v>9812</v>
      </c>
      <c r="M190" s="510">
        <v>41612</v>
      </c>
    </row>
    <row r="191" spans="1:13">
      <c r="A191" s="184">
        <v>4711060</v>
      </c>
      <c r="B191" s="2151" t="s">
        <v>19030</v>
      </c>
      <c r="C191" s="2153" t="s">
        <v>19065</v>
      </c>
      <c r="D191" s="229">
        <v>9300</v>
      </c>
      <c r="E191" s="338">
        <v>902000</v>
      </c>
      <c r="F191" s="338">
        <v>659000</v>
      </c>
      <c r="G191" s="217" t="s">
        <v>98</v>
      </c>
      <c r="H191" s="510">
        <v>41591</v>
      </c>
      <c r="I191" s="217" t="s">
        <v>504</v>
      </c>
      <c r="K191" s="217"/>
      <c r="L191" s="217" t="s">
        <v>9812</v>
      </c>
      <c r="M191" s="510">
        <v>41612</v>
      </c>
    </row>
    <row r="192" spans="1:13">
      <c r="A192" s="184"/>
      <c r="B192" s="2151" t="s">
        <v>19066</v>
      </c>
      <c r="C192" s="2153"/>
      <c r="D192" s="229">
        <v>200</v>
      </c>
      <c r="E192" s="338"/>
      <c r="F192" s="338"/>
      <c r="G192" s="217"/>
      <c r="H192" s="510"/>
      <c r="I192" s="217"/>
      <c r="K192" s="217"/>
      <c r="L192" s="217"/>
      <c r="M192" s="510"/>
    </row>
    <row r="193" spans="1:13">
      <c r="A193" s="184"/>
      <c r="B193" s="2151" t="s">
        <v>19067</v>
      </c>
      <c r="C193" s="2153"/>
      <c r="D193" s="229">
        <v>200</v>
      </c>
      <c r="E193" s="338"/>
      <c r="F193" s="338"/>
      <c r="G193" s="217"/>
      <c r="H193" s="510"/>
      <c r="I193" s="217"/>
      <c r="K193" s="217"/>
      <c r="L193" s="217"/>
      <c r="M193" s="510"/>
    </row>
    <row r="194" spans="1:13">
      <c r="A194" s="184"/>
      <c r="B194" s="2151"/>
      <c r="C194" s="2153"/>
      <c r="D194" s="229"/>
      <c r="E194" s="338"/>
      <c r="F194" s="338"/>
      <c r="G194" s="217"/>
      <c r="H194" s="510"/>
      <c r="I194" s="217"/>
      <c r="K194" s="217"/>
      <c r="L194" s="217"/>
      <c r="M194" s="510"/>
    </row>
    <row r="195" spans="1:13">
      <c r="A195" s="210" t="s">
        <v>19068</v>
      </c>
      <c r="B195" s="2151"/>
      <c r="C195" s="568" t="s">
        <v>19069</v>
      </c>
      <c r="D195" s="229"/>
      <c r="E195" s="338"/>
      <c r="F195" s="338"/>
      <c r="G195" s="217"/>
      <c r="H195" s="510"/>
      <c r="I195" s="217"/>
      <c r="K195" s="217"/>
      <c r="L195" s="217"/>
      <c r="M195" s="510"/>
    </row>
    <row r="196" spans="1:13">
      <c r="A196" s="184">
        <v>4711095</v>
      </c>
      <c r="B196" s="2151" t="s">
        <v>18879</v>
      </c>
      <c r="C196" s="2153" t="s">
        <v>19070</v>
      </c>
      <c r="D196" s="229">
        <v>7900</v>
      </c>
      <c r="E196" s="338">
        <v>790000</v>
      </c>
      <c r="F196" s="338">
        <v>476000</v>
      </c>
      <c r="G196" s="217" t="s">
        <v>98</v>
      </c>
      <c r="H196" s="510">
        <v>41598</v>
      </c>
      <c r="I196" s="217" t="s">
        <v>2301</v>
      </c>
      <c r="K196" s="217"/>
      <c r="L196" s="217" t="s">
        <v>107</v>
      </c>
      <c r="M196" s="510">
        <v>41617</v>
      </c>
    </row>
    <row r="197" spans="1:13">
      <c r="A197" s="184"/>
      <c r="B197" s="2151"/>
      <c r="C197" s="2153"/>
      <c r="D197" s="229"/>
      <c r="E197" s="338"/>
      <c r="F197" s="338"/>
      <c r="G197" s="217"/>
      <c r="H197" s="510"/>
      <c r="I197" s="217"/>
      <c r="K197" s="217"/>
      <c r="L197" s="217"/>
      <c r="M197" s="510"/>
    </row>
    <row r="198" spans="1:13">
      <c r="A198" s="210" t="s">
        <v>11362</v>
      </c>
      <c r="B198" s="2151"/>
      <c r="C198" s="2153"/>
      <c r="D198" s="229"/>
      <c r="E198" s="338"/>
      <c r="F198" s="338"/>
      <c r="G198" s="217"/>
      <c r="H198" s="510"/>
      <c r="I198" s="217"/>
      <c r="K198" s="217"/>
      <c r="L198" s="217"/>
      <c r="M198" s="510"/>
    </row>
    <row r="199" spans="1:13">
      <c r="A199" s="184">
        <v>4711107</v>
      </c>
      <c r="B199" s="2151" t="s">
        <v>19023</v>
      </c>
      <c r="C199" s="2153" t="s">
        <v>19071</v>
      </c>
      <c r="D199" s="229">
        <v>6800</v>
      </c>
      <c r="E199" s="338">
        <v>680000</v>
      </c>
      <c r="F199" s="338">
        <v>469000</v>
      </c>
      <c r="G199" s="217" t="s">
        <v>98</v>
      </c>
      <c r="H199" s="510">
        <v>41599</v>
      </c>
      <c r="I199" s="217" t="s">
        <v>219</v>
      </c>
      <c r="K199" s="217"/>
      <c r="L199" s="217" t="s">
        <v>41</v>
      </c>
      <c r="M199" s="510">
        <v>41617</v>
      </c>
    </row>
    <row r="200" spans="1:13">
      <c r="A200" s="184"/>
      <c r="B200" s="2151"/>
      <c r="C200" s="2153"/>
      <c r="D200" s="229"/>
      <c r="E200" s="338"/>
      <c r="F200" s="338"/>
      <c r="G200" s="217"/>
      <c r="H200" s="510"/>
      <c r="I200" s="217"/>
      <c r="K200" s="217"/>
      <c r="L200" s="217"/>
      <c r="M200" s="510"/>
    </row>
    <row r="201" spans="1:13">
      <c r="A201" s="210" t="s">
        <v>19072</v>
      </c>
      <c r="B201" s="2151"/>
      <c r="C201" s="2153"/>
      <c r="D201" s="229"/>
      <c r="E201" s="338"/>
      <c r="F201" s="338"/>
      <c r="G201" s="217"/>
      <c r="H201" s="510"/>
      <c r="I201" s="217"/>
      <c r="K201" s="217"/>
      <c r="L201" s="217"/>
      <c r="M201" s="510"/>
    </row>
    <row r="202" spans="1:13">
      <c r="A202" s="184">
        <v>4711117</v>
      </c>
      <c r="B202" s="2151" t="s">
        <v>19073</v>
      </c>
      <c r="C202" s="2153" t="s">
        <v>19074</v>
      </c>
      <c r="D202" s="229">
        <v>7250</v>
      </c>
      <c r="E202" s="338">
        <v>703000</v>
      </c>
      <c r="F202" s="338">
        <v>548000</v>
      </c>
      <c r="G202" s="217" t="s">
        <v>98</v>
      </c>
      <c r="H202" s="510">
        <v>41600</v>
      </c>
      <c r="I202" s="217" t="s">
        <v>3263</v>
      </c>
      <c r="K202" s="217"/>
      <c r="L202" s="217" t="s">
        <v>67</v>
      </c>
      <c r="M202" s="510">
        <v>41614</v>
      </c>
    </row>
    <row r="203" spans="1:13">
      <c r="A203" s="184"/>
      <c r="B203" s="2151"/>
      <c r="C203" s="2153"/>
      <c r="D203" s="229"/>
      <c r="E203" s="338"/>
      <c r="F203" s="338"/>
      <c r="G203" s="217"/>
      <c r="H203" s="510"/>
      <c r="I203" s="217"/>
      <c r="K203" s="217"/>
      <c r="L203" s="217"/>
      <c r="M203" s="510"/>
    </row>
    <row r="204" spans="1:13">
      <c r="A204" s="210" t="s">
        <v>19075</v>
      </c>
      <c r="B204" s="2151"/>
      <c r="C204" s="568" t="s">
        <v>19076</v>
      </c>
      <c r="D204" s="229"/>
      <c r="E204" s="338"/>
      <c r="F204" s="338"/>
      <c r="G204" s="217"/>
      <c r="H204" s="510"/>
      <c r="I204" s="217"/>
      <c r="K204" s="217"/>
      <c r="L204" s="217"/>
      <c r="M204" s="510"/>
    </row>
    <row r="205" spans="1:13">
      <c r="A205" s="184">
        <v>4712017</v>
      </c>
      <c r="B205" s="2151" t="s">
        <v>19040</v>
      </c>
      <c r="C205" s="2153" t="s">
        <v>19077</v>
      </c>
      <c r="D205" s="229">
        <v>3500</v>
      </c>
      <c r="E205" s="338">
        <v>350000</v>
      </c>
      <c r="F205" s="338">
        <v>158000</v>
      </c>
      <c r="G205" s="217" t="s">
        <v>98</v>
      </c>
      <c r="H205" s="510">
        <v>41611</v>
      </c>
      <c r="I205" s="217" t="s">
        <v>303</v>
      </c>
      <c r="K205" s="217"/>
      <c r="L205" s="217" t="s">
        <v>3330</v>
      </c>
      <c r="M205" s="510">
        <v>41624</v>
      </c>
    </row>
    <row r="206" spans="1:13">
      <c r="A206" s="184"/>
      <c r="B206" s="2151"/>
      <c r="C206" s="2153"/>
      <c r="D206" s="229"/>
      <c r="E206" s="338"/>
      <c r="F206" s="338"/>
      <c r="G206" s="217"/>
      <c r="H206" s="510"/>
      <c r="I206" s="217"/>
      <c r="K206" s="217"/>
      <c r="L206" s="217"/>
      <c r="M206" s="510"/>
    </row>
    <row r="207" spans="1:13">
      <c r="A207" s="210" t="s">
        <v>3287</v>
      </c>
      <c r="B207" s="2151"/>
      <c r="C207" s="2153"/>
      <c r="D207" s="229"/>
      <c r="E207" s="338"/>
      <c r="F207" s="338"/>
      <c r="G207" s="217"/>
      <c r="H207" s="510"/>
      <c r="I207" s="217"/>
      <c r="K207" s="217"/>
      <c r="L207" s="217"/>
      <c r="M207" s="510"/>
    </row>
    <row r="208" spans="1:13">
      <c r="A208" s="184">
        <v>4712003</v>
      </c>
      <c r="B208" s="2151" t="s">
        <v>19030</v>
      </c>
      <c r="C208" s="2153" t="s">
        <v>19078</v>
      </c>
      <c r="D208" s="229">
        <v>5000</v>
      </c>
      <c r="E208" s="338">
        <v>500000</v>
      </c>
      <c r="F208" s="338">
        <v>261000</v>
      </c>
      <c r="G208" s="217" t="s">
        <v>98</v>
      </c>
      <c r="H208" s="510">
        <v>41612</v>
      </c>
      <c r="I208" s="217" t="s">
        <v>727</v>
      </c>
      <c r="K208" s="217"/>
      <c r="L208" s="217" t="s">
        <v>67</v>
      </c>
      <c r="M208" s="510">
        <v>41635</v>
      </c>
    </row>
    <row r="209" spans="1:14">
      <c r="A209" s="184"/>
      <c r="B209" s="2151"/>
      <c r="C209" s="2153"/>
      <c r="D209" s="229"/>
      <c r="E209" s="217"/>
      <c r="F209" s="217"/>
      <c r="G209" s="217"/>
      <c r="H209" s="510"/>
      <c r="I209" s="217"/>
      <c r="K209" s="217"/>
      <c r="L209" s="217"/>
      <c r="M209" s="510"/>
    </row>
    <row r="210" spans="1:14" s="504" customFormat="1">
      <c r="A210" s="1819"/>
      <c r="B210" s="2155"/>
      <c r="C210" s="2156"/>
      <c r="D210" s="2545"/>
      <c r="E210" s="1831"/>
      <c r="F210" s="1831"/>
      <c r="G210" s="1831"/>
      <c r="H210" s="1832"/>
      <c r="I210" s="1831"/>
      <c r="J210" s="1831"/>
      <c r="K210" s="1831"/>
      <c r="L210" s="1831"/>
      <c r="M210" s="1832"/>
      <c r="N210" s="1831"/>
    </row>
    <row r="211" spans="1:14">
      <c r="A211" s="210" t="s">
        <v>19079</v>
      </c>
      <c r="B211" s="2151"/>
      <c r="C211" s="568" t="s">
        <v>19080</v>
      </c>
      <c r="D211" s="229"/>
      <c r="E211" s="217"/>
      <c r="F211" s="217"/>
      <c r="G211" s="217"/>
      <c r="H211" s="510"/>
      <c r="I211" s="217"/>
      <c r="K211" s="217"/>
      <c r="L211" s="217"/>
      <c r="M211" s="510"/>
    </row>
    <row r="212" spans="1:14">
      <c r="A212" s="184">
        <v>4801128</v>
      </c>
      <c r="B212" s="2151" t="s">
        <v>19081</v>
      </c>
      <c r="C212" s="2153" t="s">
        <v>19082</v>
      </c>
      <c r="D212" s="229">
        <v>6500</v>
      </c>
      <c r="E212" s="332">
        <v>663000</v>
      </c>
      <c r="F212" s="332">
        <v>510000</v>
      </c>
      <c r="G212" s="217" t="s">
        <v>3217</v>
      </c>
      <c r="H212" s="510">
        <v>41663</v>
      </c>
      <c r="I212" s="217" t="s">
        <v>3263</v>
      </c>
      <c r="K212" s="217"/>
      <c r="L212" s="217" t="s">
        <v>1069</v>
      </c>
      <c r="M212" s="510">
        <v>41684</v>
      </c>
    </row>
    <row r="213" spans="1:14">
      <c r="A213" s="184">
        <v>4801135</v>
      </c>
      <c r="B213" s="2151" t="s">
        <v>17248</v>
      </c>
      <c r="C213" s="2153" t="s">
        <v>19083</v>
      </c>
      <c r="D213" s="229">
        <v>6900</v>
      </c>
      <c r="E213" s="332">
        <v>705000</v>
      </c>
      <c r="F213" s="332">
        <v>565000</v>
      </c>
      <c r="G213" s="217" t="s">
        <v>3217</v>
      </c>
      <c r="H213" s="510">
        <v>41664</v>
      </c>
      <c r="I213" s="217" t="s">
        <v>6564</v>
      </c>
      <c r="K213" s="217"/>
      <c r="L213" s="217" t="s">
        <v>1069</v>
      </c>
      <c r="M213" s="510">
        <v>41684</v>
      </c>
    </row>
    <row r="214" spans="1:14">
      <c r="A214" s="184"/>
      <c r="B214" s="2151"/>
      <c r="C214" s="2153"/>
      <c r="D214" s="229"/>
      <c r="E214" s="332"/>
      <c r="F214" s="332"/>
      <c r="G214" s="217"/>
      <c r="H214" s="510"/>
      <c r="I214" s="217"/>
      <c r="K214" s="217"/>
      <c r="L214" s="217"/>
      <c r="M214" s="510"/>
    </row>
    <row r="215" spans="1:14">
      <c r="A215" s="210" t="s">
        <v>19084</v>
      </c>
      <c r="B215" s="2151"/>
      <c r="C215" s="568" t="s">
        <v>19085</v>
      </c>
      <c r="D215" s="229"/>
      <c r="E215" s="332"/>
      <c r="F215" s="332"/>
      <c r="G215" s="217"/>
      <c r="H215" s="510"/>
      <c r="I215" s="217"/>
      <c r="K215" s="217"/>
      <c r="L215" s="217"/>
      <c r="M215" s="510"/>
    </row>
    <row r="216" spans="1:14">
      <c r="A216" s="184">
        <v>4801157</v>
      </c>
      <c r="B216" s="2151" t="s">
        <v>19086</v>
      </c>
      <c r="C216" s="2153" t="s">
        <v>19087</v>
      </c>
      <c r="D216" s="229">
        <v>5900</v>
      </c>
      <c r="E216" s="332">
        <v>590000</v>
      </c>
      <c r="F216" s="332">
        <v>333000</v>
      </c>
      <c r="G216" s="217" t="s">
        <v>3217</v>
      </c>
      <c r="H216" s="510">
        <v>41669</v>
      </c>
      <c r="I216" s="217" t="s">
        <v>6561</v>
      </c>
      <c r="K216" s="217"/>
      <c r="L216" s="217" t="s">
        <v>1069</v>
      </c>
      <c r="M216" s="510">
        <v>41699</v>
      </c>
    </row>
    <row r="217" spans="1:14">
      <c r="A217" s="184">
        <v>4801163</v>
      </c>
      <c r="B217" s="2151" t="s">
        <v>19088</v>
      </c>
      <c r="C217" s="2153" t="s">
        <v>19089</v>
      </c>
      <c r="D217" s="229">
        <v>6900</v>
      </c>
      <c r="E217" s="332">
        <v>690000</v>
      </c>
      <c r="F217" s="332">
        <v>483000</v>
      </c>
      <c r="G217" s="217" t="s">
        <v>3217</v>
      </c>
      <c r="H217" s="510">
        <v>41669</v>
      </c>
      <c r="I217" s="217" t="s">
        <v>19090</v>
      </c>
      <c r="K217" s="217"/>
      <c r="L217" s="217" t="s">
        <v>1069</v>
      </c>
      <c r="M217" s="510">
        <v>41699</v>
      </c>
    </row>
    <row r="218" spans="1:14">
      <c r="A218" s="184">
        <v>4801173</v>
      </c>
      <c r="B218" s="2151" t="s">
        <v>19091</v>
      </c>
      <c r="C218" s="2153" t="s">
        <v>19092</v>
      </c>
      <c r="D218" s="229">
        <v>6600</v>
      </c>
      <c r="E218" s="332">
        <v>660000</v>
      </c>
      <c r="F218" s="332">
        <v>324000</v>
      </c>
      <c r="G218" s="217" t="s">
        <v>3217</v>
      </c>
      <c r="H218" s="510">
        <v>41670</v>
      </c>
      <c r="I218" s="217" t="s">
        <v>6576</v>
      </c>
      <c r="K218" s="217"/>
      <c r="L218" s="217" t="s">
        <v>1069</v>
      </c>
      <c r="M218" s="510">
        <v>41699</v>
      </c>
    </row>
    <row r="219" spans="1:14">
      <c r="A219" s="184"/>
      <c r="B219" s="2151"/>
      <c r="C219" s="2153"/>
      <c r="D219" s="229"/>
      <c r="E219" s="332"/>
      <c r="F219" s="332"/>
      <c r="G219" s="217"/>
      <c r="H219" s="510"/>
      <c r="I219" s="217"/>
      <c r="K219" s="217"/>
      <c r="L219" s="217"/>
      <c r="M219" s="510"/>
    </row>
    <row r="220" spans="1:14">
      <c r="A220" s="210" t="s">
        <v>855</v>
      </c>
      <c r="B220" s="2151"/>
      <c r="C220" s="2153"/>
      <c r="D220" s="229"/>
      <c r="E220" s="332"/>
      <c r="F220" s="332"/>
      <c r="G220" s="217"/>
      <c r="H220" s="510"/>
      <c r="I220" s="217"/>
      <c r="K220" s="217"/>
      <c r="L220" s="217"/>
      <c r="M220" s="510"/>
    </row>
    <row r="221" spans="1:14">
      <c r="A221" s="184">
        <v>4802068</v>
      </c>
      <c r="B221" s="2151" t="s">
        <v>17411</v>
      </c>
      <c r="C221" s="2153" t="s">
        <v>19093</v>
      </c>
      <c r="D221" s="229">
        <v>4650</v>
      </c>
      <c r="E221" s="332">
        <v>465000</v>
      </c>
      <c r="F221" s="332">
        <v>273000</v>
      </c>
      <c r="G221" s="217" t="s">
        <v>3217</v>
      </c>
      <c r="H221" s="510">
        <v>41683</v>
      </c>
      <c r="I221" s="217" t="s">
        <v>3263</v>
      </c>
      <c r="K221" s="217"/>
      <c r="L221" s="217" t="s">
        <v>1069</v>
      </c>
      <c r="M221" s="510">
        <v>41710</v>
      </c>
    </row>
    <row r="222" spans="1:14">
      <c r="A222" s="184"/>
      <c r="B222" s="2151"/>
      <c r="C222" s="2153"/>
      <c r="D222" s="229"/>
      <c r="E222" s="332"/>
      <c r="F222" s="332"/>
      <c r="G222" s="217"/>
      <c r="H222" s="510"/>
      <c r="I222" s="217"/>
      <c r="K222" s="217"/>
      <c r="L222" s="217"/>
      <c r="M222" s="510"/>
    </row>
    <row r="223" spans="1:14">
      <c r="A223" s="210" t="s">
        <v>9754</v>
      </c>
      <c r="B223" s="2151"/>
      <c r="C223" s="568" t="s">
        <v>19094</v>
      </c>
      <c r="D223" s="229"/>
      <c r="E223" s="332"/>
      <c r="F223" s="332"/>
      <c r="G223" s="217"/>
      <c r="H223" s="510"/>
      <c r="I223" s="217"/>
      <c r="K223" s="217"/>
      <c r="L223" s="217"/>
      <c r="M223" s="510"/>
    </row>
    <row r="224" spans="1:14">
      <c r="A224" s="184">
        <v>4801043</v>
      </c>
      <c r="B224" s="2151" t="s">
        <v>19095</v>
      </c>
      <c r="C224" s="2153" t="s">
        <v>19096</v>
      </c>
      <c r="D224" s="229">
        <v>2300</v>
      </c>
      <c r="E224" s="332">
        <v>230000</v>
      </c>
      <c r="F224" s="332">
        <v>141000</v>
      </c>
      <c r="G224" s="217" t="s">
        <v>369</v>
      </c>
      <c r="H224" s="510" t="s">
        <v>19097</v>
      </c>
      <c r="I224" s="217" t="s">
        <v>8579</v>
      </c>
      <c r="K224" s="217"/>
      <c r="L224" s="217" t="s">
        <v>41</v>
      </c>
      <c r="M224" s="510">
        <v>41729</v>
      </c>
    </row>
    <row r="225" spans="1:13">
      <c r="A225" s="184">
        <v>4802040</v>
      </c>
      <c r="B225" s="2151" t="s">
        <v>14834</v>
      </c>
      <c r="C225" s="2153" t="s">
        <v>19098</v>
      </c>
      <c r="D225" s="229">
        <v>10150</v>
      </c>
      <c r="E225" s="332">
        <v>1015000</v>
      </c>
      <c r="F225" s="332">
        <v>806000</v>
      </c>
      <c r="G225" s="217" t="s">
        <v>110</v>
      </c>
      <c r="H225" s="510">
        <v>41975</v>
      </c>
      <c r="I225" s="217" t="s">
        <v>19099</v>
      </c>
      <c r="K225" s="217"/>
      <c r="L225" s="217" t="s">
        <v>41</v>
      </c>
      <c r="M225" s="510">
        <v>41729</v>
      </c>
    </row>
    <row r="226" spans="1:13">
      <c r="A226" s="184"/>
      <c r="B226" s="2151"/>
      <c r="C226" s="2153"/>
      <c r="D226" s="229"/>
      <c r="E226" s="332"/>
      <c r="F226" s="332"/>
      <c r="G226" s="217"/>
      <c r="H226" s="510"/>
      <c r="I226" s="217"/>
      <c r="K226" s="217"/>
      <c r="L226" s="217"/>
      <c r="M226" s="510"/>
    </row>
    <row r="227" spans="1:13">
      <c r="A227" s="210" t="s">
        <v>19100</v>
      </c>
      <c r="B227" s="2151"/>
      <c r="C227" s="2153"/>
      <c r="D227" s="229"/>
      <c r="E227" s="332"/>
      <c r="F227" s="332"/>
      <c r="G227" s="217"/>
      <c r="H227" s="510"/>
      <c r="I227" s="217"/>
      <c r="K227" s="217"/>
      <c r="L227" s="217"/>
      <c r="M227" s="510"/>
    </row>
    <row r="228" spans="1:13">
      <c r="A228" s="184">
        <v>4802049</v>
      </c>
      <c r="B228" s="2151" t="s">
        <v>13962</v>
      </c>
      <c r="C228" s="2153" t="s">
        <v>19101</v>
      </c>
      <c r="D228" s="229">
        <v>8550</v>
      </c>
      <c r="E228" s="332">
        <v>855000</v>
      </c>
      <c r="F228" s="332">
        <v>570000</v>
      </c>
      <c r="G228" s="217" t="s">
        <v>98</v>
      </c>
      <c r="H228" s="510">
        <v>41975</v>
      </c>
      <c r="I228" s="217" t="s">
        <v>541</v>
      </c>
      <c r="K228" s="217"/>
      <c r="L228" s="217" t="s">
        <v>67</v>
      </c>
      <c r="M228" s="510">
        <v>41726</v>
      </c>
    </row>
    <row r="229" spans="1:13">
      <c r="A229" s="330"/>
      <c r="B229" s="2151"/>
      <c r="C229" s="2153"/>
      <c r="D229" s="229"/>
      <c r="E229" s="332"/>
      <c r="F229" s="332"/>
      <c r="G229" s="217"/>
      <c r="H229" s="510"/>
      <c r="I229" s="217"/>
      <c r="K229" s="217"/>
      <c r="L229" s="217"/>
      <c r="M229" s="510"/>
    </row>
    <row r="230" spans="1:13">
      <c r="A230" s="210" t="s">
        <v>2201</v>
      </c>
      <c r="B230" s="2151"/>
      <c r="C230" s="568" t="s">
        <v>19102</v>
      </c>
      <c r="D230" s="229"/>
      <c r="E230" s="332"/>
      <c r="F230" s="332"/>
      <c r="G230" s="217"/>
      <c r="H230" s="510"/>
      <c r="I230" s="217"/>
      <c r="K230" s="217"/>
      <c r="L230" s="217"/>
      <c r="M230" s="510"/>
    </row>
    <row r="231" spans="1:13">
      <c r="A231" s="184">
        <v>4804113</v>
      </c>
      <c r="B231" s="2151" t="s">
        <v>18879</v>
      </c>
      <c r="C231" s="2153" t="s">
        <v>19103</v>
      </c>
      <c r="D231" s="229">
        <v>8800</v>
      </c>
      <c r="E231" s="332">
        <v>880000</v>
      </c>
      <c r="F231" s="332">
        <v>613000</v>
      </c>
      <c r="G231" s="217" t="s">
        <v>3217</v>
      </c>
      <c r="H231" s="510">
        <v>41773</v>
      </c>
      <c r="I231" s="217" t="s">
        <v>6512</v>
      </c>
      <c r="K231" s="217"/>
      <c r="L231" s="217" t="s">
        <v>1082</v>
      </c>
      <c r="M231" s="510">
        <v>41786</v>
      </c>
    </row>
    <row r="232" spans="1:13">
      <c r="A232" s="184"/>
      <c r="B232" s="2151"/>
      <c r="C232" s="2153"/>
      <c r="D232" s="229"/>
      <c r="E232" s="332"/>
      <c r="F232" s="332"/>
      <c r="G232" s="217"/>
      <c r="H232" s="510"/>
      <c r="I232" s="217"/>
      <c r="K232" s="217"/>
      <c r="L232" s="217"/>
      <c r="M232" s="510"/>
    </row>
    <row r="233" spans="1:13">
      <c r="A233" s="210" t="s">
        <v>17581</v>
      </c>
      <c r="B233" s="2151"/>
      <c r="C233" s="2153"/>
      <c r="D233" s="229"/>
      <c r="E233" s="332"/>
      <c r="F233" s="332"/>
      <c r="G233" s="217"/>
      <c r="H233" s="510"/>
      <c r="I233" s="217"/>
      <c r="K233" s="217"/>
      <c r="L233" s="217"/>
      <c r="M233" s="510"/>
    </row>
    <row r="234" spans="1:13">
      <c r="A234" s="184">
        <v>4804177</v>
      </c>
      <c r="B234" s="2151" t="s">
        <v>19104</v>
      </c>
      <c r="C234" s="2153" t="s">
        <v>19105</v>
      </c>
      <c r="D234" s="229">
        <v>6000</v>
      </c>
      <c r="E234" s="332">
        <v>600000</v>
      </c>
      <c r="F234" s="332">
        <v>428000</v>
      </c>
      <c r="G234" s="217" t="s">
        <v>2288</v>
      </c>
      <c r="H234" s="510">
        <v>41754</v>
      </c>
      <c r="I234" s="217" t="s">
        <v>6484</v>
      </c>
      <c r="K234" s="217"/>
      <c r="L234" s="217" t="s">
        <v>1069</v>
      </c>
      <c r="M234" s="510">
        <v>41788</v>
      </c>
    </row>
    <row r="235" spans="1:13">
      <c r="A235" s="184"/>
      <c r="B235" s="2151"/>
      <c r="C235" s="2153"/>
      <c r="D235" s="229"/>
      <c r="E235" s="332"/>
      <c r="F235" s="332"/>
      <c r="G235" s="217"/>
      <c r="H235" s="510"/>
      <c r="I235" s="217"/>
      <c r="K235" s="217"/>
      <c r="L235" s="217"/>
      <c r="M235" s="510"/>
    </row>
    <row r="236" spans="1:13">
      <c r="A236" s="210" t="s">
        <v>19106</v>
      </c>
      <c r="B236" s="2151"/>
      <c r="C236" s="2153"/>
      <c r="D236" s="229"/>
      <c r="E236" s="332"/>
      <c r="F236" s="332"/>
      <c r="G236" s="217"/>
      <c r="H236" s="510"/>
      <c r="I236" s="217"/>
      <c r="K236" s="217"/>
      <c r="L236" s="217"/>
      <c r="M236" s="510"/>
    </row>
    <row r="237" spans="1:13">
      <c r="A237" s="184">
        <v>4805007</v>
      </c>
      <c r="B237" s="2151" t="s">
        <v>19107</v>
      </c>
      <c r="C237" s="2153" t="s">
        <v>19108</v>
      </c>
      <c r="D237" s="229">
        <v>5200</v>
      </c>
      <c r="E237" s="332">
        <v>520000</v>
      </c>
      <c r="F237" s="332">
        <v>37300</v>
      </c>
      <c r="G237" s="217" t="s">
        <v>3217</v>
      </c>
      <c r="H237" s="510">
        <v>41766</v>
      </c>
      <c r="I237" s="217" t="s">
        <v>19109</v>
      </c>
      <c r="K237" s="217"/>
      <c r="L237" s="217" t="s">
        <v>19110</v>
      </c>
      <c r="M237" s="510">
        <v>41792</v>
      </c>
    </row>
    <row r="238" spans="1:13">
      <c r="A238" s="184"/>
      <c r="B238" s="2151"/>
      <c r="C238" s="2153"/>
      <c r="D238" s="229"/>
      <c r="E238" s="332"/>
      <c r="F238" s="332"/>
      <c r="G238" s="217"/>
      <c r="H238" s="510"/>
      <c r="I238" s="217"/>
      <c r="K238" s="217"/>
      <c r="L238" s="217"/>
      <c r="M238" s="510"/>
    </row>
    <row r="239" spans="1:13">
      <c r="A239" s="210" t="s">
        <v>19111</v>
      </c>
      <c r="B239" s="2151"/>
      <c r="C239" s="2153"/>
      <c r="D239" s="229"/>
      <c r="E239" s="332"/>
      <c r="F239" s="332"/>
      <c r="G239" s="217"/>
      <c r="H239" s="510"/>
      <c r="I239" s="217"/>
      <c r="K239" s="217"/>
      <c r="L239" s="217"/>
      <c r="M239" s="510"/>
    </row>
    <row r="240" spans="1:13">
      <c r="A240" s="184">
        <v>4803128</v>
      </c>
      <c r="B240" s="2151" t="s">
        <v>19112</v>
      </c>
      <c r="C240" s="2153" t="s">
        <v>19113</v>
      </c>
      <c r="D240" s="229">
        <v>2850</v>
      </c>
      <c r="E240" s="332">
        <v>285000</v>
      </c>
      <c r="F240" s="332">
        <v>232000</v>
      </c>
      <c r="G240" s="217" t="s">
        <v>3217</v>
      </c>
      <c r="H240" s="510">
        <v>41726</v>
      </c>
      <c r="I240" s="217" t="s">
        <v>17730</v>
      </c>
      <c r="K240" s="217"/>
      <c r="L240" s="217" t="s">
        <v>19110</v>
      </c>
      <c r="M240" s="510">
        <v>41821</v>
      </c>
    </row>
    <row r="241" spans="1:13">
      <c r="A241" s="184"/>
      <c r="B241" s="2151"/>
      <c r="C241" s="2153"/>
      <c r="D241" s="229"/>
      <c r="E241" s="332"/>
      <c r="F241" s="332"/>
      <c r="G241" s="217"/>
      <c r="H241" s="510"/>
      <c r="I241" s="217"/>
      <c r="K241" s="217"/>
      <c r="L241" s="217"/>
      <c r="M241" s="510"/>
    </row>
    <row r="242" spans="1:13">
      <c r="A242" s="210" t="s">
        <v>7903</v>
      </c>
      <c r="B242" s="2151"/>
      <c r="C242" s="568" t="s">
        <v>19114</v>
      </c>
      <c r="D242" s="229"/>
      <c r="E242" s="332"/>
      <c r="F242" s="332"/>
      <c r="G242" s="217"/>
      <c r="H242" s="510"/>
      <c r="I242" s="217"/>
      <c r="K242" s="217"/>
      <c r="L242" s="217"/>
      <c r="M242" s="510"/>
    </row>
    <row r="243" spans="1:13">
      <c r="A243" s="184">
        <v>4805094</v>
      </c>
      <c r="B243" s="2151" t="s">
        <v>19115</v>
      </c>
      <c r="C243" s="2153" t="s">
        <v>19116</v>
      </c>
      <c r="D243" s="229">
        <v>5100</v>
      </c>
      <c r="E243" s="332">
        <v>366000</v>
      </c>
      <c r="F243" s="332">
        <v>510000</v>
      </c>
      <c r="G243" s="217" t="s">
        <v>19117</v>
      </c>
      <c r="H243" s="510">
        <v>41780</v>
      </c>
      <c r="I243" s="217" t="s">
        <v>19118</v>
      </c>
      <c r="K243" s="217"/>
      <c r="L243" s="217" t="s">
        <v>7946</v>
      </c>
      <c r="M243" s="510">
        <v>41815</v>
      </c>
    </row>
    <row r="244" spans="1:13">
      <c r="A244" s="184">
        <v>4806008</v>
      </c>
      <c r="B244" s="2151" t="s">
        <v>17251</v>
      </c>
      <c r="C244" s="2153" t="s">
        <v>19119</v>
      </c>
      <c r="D244" s="229">
        <v>6600</v>
      </c>
      <c r="E244" s="332">
        <v>477000</v>
      </c>
      <c r="F244" s="332">
        <v>660000</v>
      </c>
      <c r="G244" s="217" t="s">
        <v>7879</v>
      </c>
      <c r="H244" s="510">
        <v>41794</v>
      </c>
      <c r="I244" s="217" t="s">
        <v>19118</v>
      </c>
      <c r="K244" s="217"/>
      <c r="L244" s="217" t="s">
        <v>7946</v>
      </c>
      <c r="M244" s="510">
        <v>41815</v>
      </c>
    </row>
    <row r="245" spans="1:13">
      <c r="A245" s="184">
        <v>4806028</v>
      </c>
      <c r="B245" s="2151" t="s">
        <v>18995</v>
      </c>
      <c r="C245" s="2153" t="s">
        <v>19120</v>
      </c>
      <c r="D245" s="229">
        <v>7300</v>
      </c>
      <c r="E245" s="332">
        <v>525000</v>
      </c>
      <c r="F245" s="332">
        <v>730000</v>
      </c>
      <c r="G245" s="217" t="s">
        <v>7879</v>
      </c>
      <c r="H245" s="510">
        <v>41795</v>
      </c>
      <c r="I245" s="217" t="s">
        <v>7875</v>
      </c>
      <c r="K245" s="217"/>
      <c r="L245" s="217" t="s">
        <v>7946</v>
      </c>
      <c r="M245" s="510">
        <v>41815</v>
      </c>
    </row>
    <row r="246" spans="1:13">
      <c r="A246" s="184"/>
      <c r="B246" s="2151"/>
      <c r="C246" s="2153"/>
      <c r="D246" s="229"/>
      <c r="E246" s="332"/>
      <c r="F246" s="332"/>
      <c r="G246" s="217"/>
      <c r="H246" s="510"/>
      <c r="I246" s="217"/>
      <c r="K246" s="217"/>
      <c r="L246" s="217"/>
      <c r="M246" s="510"/>
    </row>
    <row r="247" spans="1:13">
      <c r="A247" s="210" t="s">
        <v>19121</v>
      </c>
      <c r="B247" s="2151"/>
      <c r="C247" s="2153"/>
      <c r="D247" s="229"/>
      <c r="E247" s="332"/>
      <c r="F247" s="332"/>
      <c r="G247" s="217"/>
      <c r="H247" s="510"/>
      <c r="I247" s="217"/>
      <c r="K247" s="217"/>
      <c r="L247" s="217"/>
      <c r="M247" s="510"/>
    </row>
    <row r="248" spans="1:13">
      <c r="A248" s="184">
        <v>4806022</v>
      </c>
      <c r="B248" s="2151" t="s">
        <v>19122</v>
      </c>
      <c r="C248" s="2153" t="s">
        <v>19123</v>
      </c>
      <c r="D248" s="229">
        <v>6250</v>
      </c>
      <c r="E248" s="332">
        <v>440000</v>
      </c>
      <c r="F248" s="332">
        <v>625000</v>
      </c>
      <c r="G248" s="217" t="s">
        <v>7879</v>
      </c>
      <c r="H248" s="510">
        <v>41795</v>
      </c>
      <c r="I248" s="217" t="s">
        <v>7960</v>
      </c>
      <c r="K248" s="217"/>
      <c r="L248" s="217" t="s">
        <v>7881</v>
      </c>
      <c r="M248" s="510">
        <v>41819</v>
      </c>
    </row>
    <row r="249" spans="1:13">
      <c r="A249" s="184"/>
      <c r="B249" s="2151"/>
      <c r="C249" s="2153"/>
      <c r="D249" s="229"/>
      <c r="E249" s="332"/>
      <c r="F249" s="332"/>
      <c r="G249" s="217"/>
      <c r="H249" s="510"/>
      <c r="I249" s="217"/>
      <c r="K249" s="217"/>
      <c r="L249" s="217"/>
      <c r="M249" s="510"/>
    </row>
    <row r="250" spans="1:13">
      <c r="A250" s="210" t="s">
        <v>19124</v>
      </c>
      <c r="B250" s="2151"/>
      <c r="C250" s="2153"/>
      <c r="D250" s="229"/>
      <c r="E250" s="332"/>
      <c r="F250" s="332"/>
      <c r="G250" s="217"/>
      <c r="H250" s="510"/>
      <c r="I250" s="217"/>
      <c r="K250" s="217"/>
      <c r="L250" s="217"/>
      <c r="M250" s="510"/>
    </row>
    <row r="251" spans="1:13">
      <c r="A251" s="184">
        <v>4805117</v>
      </c>
      <c r="B251" s="2151" t="s">
        <v>6425</v>
      </c>
      <c r="C251" s="2153" t="s">
        <v>19125</v>
      </c>
      <c r="D251" s="229">
        <v>5250</v>
      </c>
      <c r="E251" s="332">
        <v>525000</v>
      </c>
      <c r="F251" s="332">
        <v>315000</v>
      </c>
      <c r="G251" s="217" t="s">
        <v>7879</v>
      </c>
      <c r="H251" s="510">
        <v>41781</v>
      </c>
      <c r="I251" s="217" t="s">
        <v>7875</v>
      </c>
      <c r="K251" s="217"/>
      <c r="L251" s="217" t="s">
        <v>19126</v>
      </c>
      <c r="M251" s="510">
        <v>41816</v>
      </c>
    </row>
    <row r="252" spans="1:13">
      <c r="A252" s="330"/>
      <c r="B252" s="2151"/>
      <c r="C252" s="2153"/>
      <c r="D252" s="229"/>
      <c r="E252" s="332"/>
      <c r="F252" s="332"/>
      <c r="G252" s="217"/>
      <c r="H252" s="510"/>
      <c r="I252" s="217"/>
      <c r="K252" s="217"/>
      <c r="L252" s="217"/>
      <c r="M252" s="510"/>
    </row>
    <row r="253" spans="1:13">
      <c r="A253" s="210" t="s">
        <v>19127</v>
      </c>
      <c r="B253" s="2151"/>
      <c r="C253" s="568" t="s">
        <v>19128</v>
      </c>
      <c r="D253" s="229"/>
      <c r="E253" s="332"/>
      <c r="F253" s="332"/>
      <c r="G253" s="217"/>
      <c r="H253" s="510"/>
      <c r="I253" s="217"/>
      <c r="K253" s="217"/>
      <c r="L253" s="217"/>
      <c r="M253" s="510"/>
    </row>
    <row r="254" spans="1:13">
      <c r="A254" s="184">
        <v>4806112</v>
      </c>
      <c r="B254" s="2151" t="s">
        <v>19129</v>
      </c>
      <c r="C254" s="2153" t="s">
        <v>19130</v>
      </c>
      <c r="D254" s="229">
        <v>11600</v>
      </c>
      <c r="E254" s="332">
        <v>923000</v>
      </c>
      <c r="F254" s="332">
        <v>1160000</v>
      </c>
      <c r="G254" s="217" t="s">
        <v>7879</v>
      </c>
      <c r="H254" s="510">
        <v>41816</v>
      </c>
      <c r="I254" s="217" t="s">
        <v>19131</v>
      </c>
      <c r="K254" s="217"/>
      <c r="L254" s="217" t="s">
        <v>19132</v>
      </c>
      <c r="M254" s="510">
        <v>41842</v>
      </c>
    </row>
    <row r="255" spans="1:13">
      <c r="A255" s="184"/>
      <c r="B255" s="2151"/>
      <c r="C255" s="2153"/>
      <c r="D255" s="229"/>
      <c r="E255" s="332"/>
      <c r="F255" s="332"/>
      <c r="G255" s="217"/>
      <c r="H255" s="510"/>
      <c r="I255" s="217"/>
      <c r="K255" s="217"/>
      <c r="L255" s="217"/>
      <c r="M255" s="510"/>
    </row>
    <row r="256" spans="1:13">
      <c r="A256" s="210" t="s">
        <v>19133</v>
      </c>
      <c r="B256" s="2151"/>
      <c r="C256" s="2153"/>
      <c r="D256" s="229"/>
      <c r="E256" s="332"/>
      <c r="F256" s="332"/>
      <c r="G256" s="217"/>
      <c r="H256" s="510"/>
      <c r="I256" s="217"/>
      <c r="K256" s="217"/>
      <c r="L256" s="217"/>
      <c r="M256" s="510"/>
    </row>
    <row r="257" spans="1:16">
      <c r="A257" s="184">
        <v>4804028</v>
      </c>
      <c r="B257" s="2151" t="s">
        <v>18995</v>
      </c>
      <c r="C257" s="2153" t="s">
        <v>19134</v>
      </c>
      <c r="D257" s="229">
        <v>6900</v>
      </c>
      <c r="E257" s="332">
        <v>700000</v>
      </c>
      <c r="F257" s="332">
        <v>610000</v>
      </c>
      <c r="G257" s="217" t="s">
        <v>7879</v>
      </c>
      <c r="H257" s="510">
        <v>41734</v>
      </c>
      <c r="I257" s="217" t="s">
        <v>9440</v>
      </c>
      <c r="K257" s="217"/>
      <c r="L257" s="217" t="s">
        <v>7946</v>
      </c>
      <c r="M257" s="510">
        <v>41848</v>
      </c>
    </row>
    <row r="258" spans="1:16">
      <c r="A258" s="184"/>
      <c r="B258" s="2151"/>
      <c r="C258" s="2153"/>
      <c r="D258" s="229"/>
      <c r="E258" s="332"/>
      <c r="F258" s="332"/>
      <c r="G258" s="217"/>
      <c r="H258" s="510"/>
      <c r="I258" s="217"/>
      <c r="K258" s="217"/>
      <c r="L258" s="217"/>
      <c r="M258" s="510"/>
    </row>
    <row r="259" spans="1:16">
      <c r="A259" s="210" t="s">
        <v>19135</v>
      </c>
      <c r="B259" s="2151"/>
      <c r="C259" s="568" t="s">
        <v>19136</v>
      </c>
      <c r="D259" s="229"/>
      <c r="E259" s="332"/>
      <c r="F259" s="332"/>
      <c r="G259" s="217"/>
      <c r="H259" s="510"/>
      <c r="I259" s="217"/>
      <c r="K259" s="217"/>
      <c r="L259" s="217"/>
      <c r="M259" s="510"/>
    </row>
    <row r="260" spans="1:16">
      <c r="A260" s="184">
        <v>4807026</v>
      </c>
      <c r="B260" s="2151" t="s">
        <v>18930</v>
      </c>
      <c r="C260" s="2153" t="s">
        <v>19137</v>
      </c>
      <c r="D260" s="229">
        <v>6500</v>
      </c>
      <c r="E260" s="332">
        <v>650000</v>
      </c>
      <c r="F260" s="332">
        <v>469000</v>
      </c>
      <c r="G260" s="217" t="s">
        <v>19138</v>
      </c>
      <c r="H260" s="510">
        <v>41828</v>
      </c>
      <c r="I260" s="217" t="s">
        <v>19139</v>
      </c>
      <c r="K260" s="217"/>
      <c r="L260" s="217" t="s">
        <v>107</v>
      </c>
      <c r="M260" s="510">
        <v>41865</v>
      </c>
    </row>
    <row r="261" spans="1:16">
      <c r="A261" s="184"/>
      <c r="B261" s="2151"/>
      <c r="C261" s="2153"/>
      <c r="D261" s="229"/>
      <c r="E261" s="332"/>
      <c r="F261" s="332"/>
      <c r="G261" s="217"/>
      <c r="H261" s="510"/>
      <c r="I261" s="217"/>
      <c r="K261" s="217"/>
      <c r="L261" s="217"/>
      <c r="M261" s="510"/>
    </row>
    <row r="262" spans="1:16">
      <c r="A262" s="210" t="s">
        <v>19140</v>
      </c>
      <c r="B262" s="2151"/>
      <c r="C262" s="568" t="s">
        <v>19141</v>
      </c>
      <c r="D262" s="229"/>
      <c r="E262" s="332"/>
      <c r="F262" s="332"/>
      <c r="G262" s="217"/>
      <c r="H262" s="510"/>
      <c r="I262" s="217"/>
      <c r="K262" s="217"/>
      <c r="L262" s="217"/>
      <c r="M262" s="510"/>
    </row>
    <row r="263" spans="1:16">
      <c r="A263" s="184">
        <v>4807014</v>
      </c>
      <c r="B263" s="2151" t="s">
        <v>19142</v>
      </c>
      <c r="C263" s="2153" t="s">
        <v>19143</v>
      </c>
      <c r="D263" s="229">
        <v>11300</v>
      </c>
      <c r="E263" s="332">
        <v>1130000</v>
      </c>
      <c r="F263" s="332">
        <v>905000</v>
      </c>
      <c r="G263" s="217" t="s">
        <v>98</v>
      </c>
      <c r="H263" s="510">
        <v>41823</v>
      </c>
      <c r="I263" s="217" t="s">
        <v>523</v>
      </c>
      <c r="K263" s="217"/>
      <c r="L263" s="217" t="s">
        <v>67</v>
      </c>
      <c r="M263" s="510">
        <v>41880</v>
      </c>
    </row>
    <row r="264" spans="1:16">
      <c r="A264" s="184"/>
      <c r="B264" s="2151"/>
      <c r="C264" s="2153"/>
      <c r="D264" s="229"/>
      <c r="E264" s="332"/>
      <c r="F264" s="332"/>
      <c r="G264" s="217"/>
      <c r="H264" s="510"/>
      <c r="I264" s="217"/>
      <c r="K264" s="217"/>
      <c r="L264" s="217"/>
      <c r="M264" s="510"/>
    </row>
    <row r="265" spans="1:16">
      <c r="A265" s="210" t="s">
        <v>19144</v>
      </c>
      <c r="B265" s="2151"/>
      <c r="C265" s="568" t="s">
        <v>19141</v>
      </c>
      <c r="D265" s="229"/>
      <c r="E265" s="332"/>
      <c r="F265" s="332"/>
      <c r="G265" s="217"/>
      <c r="H265" s="510"/>
      <c r="I265" s="217"/>
      <c r="K265" s="217"/>
      <c r="L265" s="217"/>
      <c r="M265" s="510"/>
    </row>
    <row r="266" spans="1:16">
      <c r="A266" s="184">
        <v>4808046</v>
      </c>
      <c r="B266" s="2151" t="s">
        <v>16935</v>
      </c>
      <c r="C266" s="2153" t="s">
        <v>19145</v>
      </c>
      <c r="D266" s="229">
        <v>3500</v>
      </c>
      <c r="E266" s="332">
        <v>350000</v>
      </c>
      <c r="F266" s="332">
        <v>232000</v>
      </c>
      <c r="G266" s="217" t="s">
        <v>98</v>
      </c>
      <c r="H266" s="510">
        <v>41864</v>
      </c>
      <c r="I266" s="217" t="s">
        <v>6124</v>
      </c>
      <c r="K266" s="217"/>
      <c r="L266" s="217" t="s">
        <v>67</v>
      </c>
      <c r="M266" s="510">
        <v>41893</v>
      </c>
    </row>
    <row r="267" spans="1:16">
      <c r="A267" s="184">
        <v>4808056</v>
      </c>
      <c r="B267" s="2151" t="s">
        <v>19146</v>
      </c>
      <c r="C267" s="2153" t="s">
        <v>19147</v>
      </c>
      <c r="D267" s="229">
        <v>5800</v>
      </c>
      <c r="E267" s="332">
        <v>580000</v>
      </c>
      <c r="F267" s="332">
        <v>357000</v>
      </c>
      <c r="G267" s="217" t="s">
        <v>7879</v>
      </c>
      <c r="H267" s="510">
        <v>41870</v>
      </c>
      <c r="I267" s="217" t="s">
        <v>19148</v>
      </c>
      <c r="K267" s="217"/>
      <c r="L267" s="217" t="s">
        <v>7881</v>
      </c>
      <c r="M267" s="510">
        <v>41893</v>
      </c>
    </row>
    <row r="268" spans="1:16">
      <c r="A268" s="184">
        <v>4808105</v>
      </c>
      <c r="B268" s="2151" t="s">
        <v>19149</v>
      </c>
      <c r="C268" s="2153" t="s">
        <v>19150</v>
      </c>
      <c r="D268" s="229">
        <v>12500</v>
      </c>
      <c r="E268" s="332">
        <v>1250000</v>
      </c>
      <c r="F268" s="332">
        <v>1000000</v>
      </c>
      <c r="G268" s="217" t="s">
        <v>7936</v>
      </c>
      <c r="H268" s="510">
        <v>41873</v>
      </c>
      <c r="I268" s="217" t="s">
        <v>9450</v>
      </c>
      <c r="K268" s="217"/>
      <c r="L268" s="217" t="s">
        <v>7881</v>
      </c>
      <c r="M268" s="510">
        <v>41893</v>
      </c>
    </row>
    <row r="269" spans="1:16">
      <c r="A269" s="184">
        <v>4808168</v>
      </c>
      <c r="B269" s="2151" t="s">
        <v>19151</v>
      </c>
      <c r="C269" s="2153" t="s">
        <v>19152</v>
      </c>
      <c r="D269" s="229">
        <v>5000</v>
      </c>
      <c r="E269" s="332">
        <v>500000</v>
      </c>
      <c r="F269" s="332">
        <v>300000</v>
      </c>
      <c r="G269" s="217" t="s">
        <v>7890</v>
      </c>
      <c r="H269" s="510">
        <v>41884</v>
      </c>
      <c r="I269" s="217" t="s">
        <v>19153</v>
      </c>
      <c r="K269" s="217"/>
      <c r="L269" s="217" t="s">
        <v>7881</v>
      </c>
      <c r="M269" s="510">
        <v>41893</v>
      </c>
      <c r="P269" s="108" t="s">
        <v>7902</v>
      </c>
    </row>
    <row r="270" spans="1:16">
      <c r="A270" s="184">
        <v>4808177</v>
      </c>
      <c r="B270" s="2151" t="s">
        <v>19154</v>
      </c>
      <c r="C270" s="2153" t="s">
        <v>19155</v>
      </c>
      <c r="D270" s="229">
        <v>9600</v>
      </c>
      <c r="E270" s="332">
        <v>960000</v>
      </c>
      <c r="F270" s="332">
        <v>784000</v>
      </c>
      <c r="G270" s="217" t="s">
        <v>7879</v>
      </c>
      <c r="H270" s="510">
        <v>41880</v>
      </c>
      <c r="I270" s="217" t="s">
        <v>9450</v>
      </c>
      <c r="K270" s="217"/>
      <c r="L270" s="217" t="s">
        <v>7881</v>
      </c>
      <c r="M270" s="510">
        <v>41893</v>
      </c>
    </row>
    <row r="271" spans="1:16">
      <c r="A271" s="184"/>
      <c r="B271" s="2151"/>
      <c r="C271" s="2153"/>
      <c r="D271" s="229"/>
      <c r="E271" s="332"/>
      <c r="F271" s="332"/>
      <c r="G271" s="217"/>
      <c r="H271" s="510"/>
      <c r="I271" s="217"/>
      <c r="K271" s="217"/>
      <c r="L271" s="217"/>
      <c r="M271" s="510"/>
    </row>
    <row r="272" spans="1:16">
      <c r="A272" s="210" t="s">
        <v>19156</v>
      </c>
      <c r="B272" s="2151"/>
      <c r="C272" s="568" t="s">
        <v>19157</v>
      </c>
      <c r="D272" s="229"/>
      <c r="E272" s="332"/>
      <c r="F272" s="332"/>
      <c r="G272" s="217"/>
      <c r="H272" s="510"/>
      <c r="I272" s="217"/>
      <c r="K272" s="217"/>
      <c r="L272" s="217"/>
      <c r="M272" s="510"/>
    </row>
    <row r="273" spans="1:16">
      <c r="A273" s="184">
        <v>4809031</v>
      </c>
      <c r="B273" s="2151" t="s">
        <v>19146</v>
      </c>
      <c r="C273" s="2153" t="s">
        <v>19158</v>
      </c>
      <c r="D273" s="229">
        <v>4150</v>
      </c>
      <c r="E273" s="332">
        <v>432000</v>
      </c>
      <c r="F273" s="332">
        <v>264000</v>
      </c>
      <c r="G273" s="217" t="s">
        <v>7879</v>
      </c>
      <c r="H273" s="510">
        <v>41887</v>
      </c>
      <c r="I273" s="217" t="s">
        <v>9450</v>
      </c>
      <c r="K273" s="217"/>
      <c r="L273" s="217" t="s">
        <v>7881</v>
      </c>
      <c r="M273" s="510">
        <v>41913</v>
      </c>
    </row>
    <row r="274" spans="1:16">
      <c r="A274" s="184">
        <v>4809049</v>
      </c>
      <c r="B274" s="2151" t="s">
        <v>19159</v>
      </c>
      <c r="C274" s="2153" t="s">
        <v>19160</v>
      </c>
      <c r="D274" s="229">
        <v>6250</v>
      </c>
      <c r="E274" s="332">
        <v>650000</v>
      </c>
      <c r="F274" s="332">
        <v>476000</v>
      </c>
      <c r="G274" s="217" t="s">
        <v>7879</v>
      </c>
      <c r="H274" s="510">
        <v>41891</v>
      </c>
      <c r="I274" s="217" t="s">
        <v>7884</v>
      </c>
      <c r="K274" s="217"/>
      <c r="L274" s="217" t="s">
        <v>7881</v>
      </c>
      <c r="M274" s="510">
        <v>41913</v>
      </c>
    </row>
    <row r="275" spans="1:16">
      <c r="A275" s="184"/>
      <c r="B275" s="2151"/>
      <c r="C275" s="2153"/>
      <c r="D275" s="229"/>
      <c r="E275" s="332"/>
      <c r="F275" s="332"/>
      <c r="G275" s="217"/>
      <c r="H275" s="510"/>
      <c r="I275" s="217"/>
      <c r="K275" s="217"/>
      <c r="L275" s="217"/>
      <c r="M275" s="510"/>
    </row>
    <row r="276" spans="1:16">
      <c r="A276" s="210" t="s">
        <v>12680</v>
      </c>
      <c r="B276" s="2151"/>
      <c r="C276" s="568" t="s">
        <v>19161</v>
      </c>
      <c r="D276" s="229"/>
      <c r="E276" s="332"/>
      <c r="F276" s="332"/>
      <c r="G276" s="217"/>
      <c r="H276" s="510"/>
      <c r="I276" s="217"/>
      <c r="K276" s="217"/>
      <c r="L276" s="217"/>
      <c r="M276" s="510"/>
    </row>
    <row r="277" spans="1:16">
      <c r="A277" s="184">
        <v>4809086</v>
      </c>
      <c r="B277" s="2151" t="s">
        <v>19122</v>
      </c>
      <c r="C277" s="2153" t="s">
        <v>19162</v>
      </c>
      <c r="D277" s="229">
        <v>3000</v>
      </c>
      <c r="E277" s="332">
        <v>324000</v>
      </c>
      <c r="F277" s="332">
        <v>117000</v>
      </c>
      <c r="G277" s="217" t="s">
        <v>7879</v>
      </c>
      <c r="H277" s="510">
        <v>41894</v>
      </c>
      <c r="I277" s="217" t="s">
        <v>9450</v>
      </c>
      <c r="K277" s="217"/>
      <c r="L277" s="217" t="s">
        <v>7881</v>
      </c>
      <c r="M277" s="510">
        <v>41927</v>
      </c>
    </row>
    <row r="278" spans="1:16">
      <c r="A278" s="184">
        <v>4809087</v>
      </c>
      <c r="B278" s="2151" t="s">
        <v>19122</v>
      </c>
      <c r="C278" s="2153" t="s">
        <v>19163</v>
      </c>
      <c r="D278" s="229">
        <v>3100</v>
      </c>
      <c r="E278" s="332">
        <v>331000</v>
      </c>
      <c r="F278" s="332">
        <v>174000</v>
      </c>
      <c r="G278" s="217" t="s">
        <v>7879</v>
      </c>
      <c r="H278" s="510">
        <v>41894</v>
      </c>
      <c r="I278" s="217" t="s">
        <v>9450</v>
      </c>
      <c r="K278" s="217"/>
      <c r="L278" s="217" t="s">
        <v>7881</v>
      </c>
      <c r="M278" s="510">
        <v>41927</v>
      </c>
    </row>
    <row r="279" spans="1:16">
      <c r="A279" s="184">
        <v>4809134</v>
      </c>
      <c r="B279" s="2151" t="s">
        <v>19122</v>
      </c>
      <c r="C279" s="2153" t="s">
        <v>19164</v>
      </c>
      <c r="D279" s="229">
        <v>4200</v>
      </c>
      <c r="E279" s="332">
        <v>450000</v>
      </c>
      <c r="F279" s="332">
        <v>140000</v>
      </c>
      <c r="G279" s="217" t="s">
        <v>7879</v>
      </c>
      <c r="H279" s="510">
        <v>41902</v>
      </c>
      <c r="I279" s="217" t="s">
        <v>19165</v>
      </c>
      <c r="K279" s="217"/>
      <c r="L279" s="217" t="s">
        <v>7881</v>
      </c>
      <c r="M279" s="510">
        <v>41927</v>
      </c>
    </row>
    <row r="280" spans="1:16">
      <c r="A280" s="184"/>
      <c r="B280" s="2151"/>
      <c r="C280" s="2153"/>
      <c r="D280" s="229"/>
      <c r="E280" s="332"/>
      <c r="F280" s="332"/>
      <c r="G280" s="217"/>
      <c r="H280" s="510"/>
      <c r="I280" s="217"/>
      <c r="K280" s="217"/>
      <c r="L280" s="217"/>
      <c r="M280" s="510"/>
    </row>
    <row r="281" spans="1:16">
      <c r="A281" s="210" t="s">
        <v>17235</v>
      </c>
      <c r="B281" s="2151"/>
      <c r="C281" s="568" t="s">
        <v>19166</v>
      </c>
      <c r="D281" s="229"/>
      <c r="E281" s="332"/>
      <c r="F281" s="332"/>
      <c r="G281" s="217"/>
      <c r="H281" s="510"/>
      <c r="I281" s="217"/>
      <c r="K281" s="217"/>
      <c r="L281" s="217"/>
      <c r="M281" s="510"/>
    </row>
    <row r="282" spans="1:16">
      <c r="A282" s="184">
        <v>4810065</v>
      </c>
      <c r="B282" s="2151" t="s">
        <v>19122</v>
      </c>
      <c r="C282" s="2153" t="s">
        <v>19167</v>
      </c>
      <c r="D282" s="229">
        <v>4800</v>
      </c>
      <c r="E282" s="332">
        <v>490000</v>
      </c>
      <c r="F282" s="332">
        <v>339000</v>
      </c>
      <c r="G282" s="217" t="s">
        <v>7879</v>
      </c>
      <c r="H282" s="510">
        <v>41922</v>
      </c>
      <c r="I282" s="217" t="s">
        <v>19168</v>
      </c>
      <c r="K282" s="217"/>
      <c r="L282" s="217" t="s">
        <v>7946</v>
      </c>
      <c r="M282" s="510">
        <v>41943</v>
      </c>
      <c r="P282" s="108" t="s">
        <v>17525</v>
      </c>
    </row>
    <row r="283" spans="1:16">
      <c r="A283" s="184"/>
      <c r="B283" s="2151"/>
      <c r="C283" s="2153"/>
      <c r="D283" s="229"/>
      <c r="E283" s="332"/>
      <c r="F283" s="332"/>
      <c r="G283" s="217"/>
      <c r="H283" s="510"/>
      <c r="I283" s="217"/>
      <c r="K283" s="217"/>
      <c r="L283" s="217"/>
      <c r="M283" s="510"/>
    </row>
    <row r="284" spans="1:16">
      <c r="A284" s="210" t="s">
        <v>17239</v>
      </c>
      <c r="B284" s="2151"/>
      <c r="C284" s="2153"/>
      <c r="D284" s="229"/>
      <c r="E284" s="332"/>
      <c r="F284" s="332"/>
      <c r="G284" s="217"/>
      <c r="H284" s="510"/>
      <c r="I284" s="217"/>
      <c r="K284" s="217"/>
      <c r="L284" s="217"/>
      <c r="M284" s="510"/>
    </row>
    <row r="285" spans="1:16">
      <c r="A285" s="184">
        <v>4810105</v>
      </c>
      <c r="B285" s="2151" t="s">
        <v>18888</v>
      </c>
      <c r="C285" s="2153" t="s">
        <v>19169</v>
      </c>
      <c r="D285" s="229">
        <v>7100</v>
      </c>
      <c r="E285" s="332">
        <v>720000</v>
      </c>
      <c r="F285" s="332">
        <v>415000</v>
      </c>
      <c r="G285" s="217" t="s">
        <v>7949</v>
      </c>
      <c r="H285" s="510">
        <v>41930</v>
      </c>
      <c r="I285" s="217" t="s">
        <v>9440</v>
      </c>
      <c r="K285" s="217"/>
      <c r="L285" s="217" t="s">
        <v>7946</v>
      </c>
      <c r="M285" s="510">
        <v>41954</v>
      </c>
    </row>
    <row r="286" spans="1:16">
      <c r="A286" s="184"/>
      <c r="B286" s="2151"/>
      <c r="C286" s="2153"/>
      <c r="D286" s="229"/>
      <c r="E286" s="332"/>
      <c r="F286" s="332"/>
      <c r="G286" s="217"/>
      <c r="H286" s="510"/>
      <c r="I286" s="217"/>
      <c r="K286" s="217"/>
      <c r="L286" s="217"/>
      <c r="M286" s="510"/>
    </row>
    <row r="287" spans="1:16">
      <c r="A287" s="210" t="s">
        <v>17239</v>
      </c>
      <c r="B287" s="2151"/>
      <c r="C287" s="568" t="s">
        <v>19170</v>
      </c>
      <c r="D287" s="229"/>
      <c r="E287" s="332"/>
      <c r="F287" s="332"/>
      <c r="G287" s="217"/>
      <c r="H287" s="510"/>
      <c r="I287" s="217"/>
      <c r="K287" s="217"/>
      <c r="L287" s="217"/>
      <c r="M287" s="510"/>
    </row>
    <row r="288" spans="1:16">
      <c r="A288" s="184">
        <v>4810097</v>
      </c>
      <c r="B288" s="2151" t="s">
        <v>17251</v>
      </c>
      <c r="C288" s="2153" t="s">
        <v>19171</v>
      </c>
      <c r="D288" s="229">
        <v>7200</v>
      </c>
      <c r="E288" s="332">
        <v>770000</v>
      </c>
      <c r="F288" s="332">
        <v>517000</v>
      </c>
      <c r="G288" s="217" t="s">
        <v>19172</v>
      </c>
      <c r="H288" s="510">
        <v>41929</v>
      </c>
      <c r="I288" s="217" t="s">
        <v>19173</v>
      </c>
      <c r="K288" s="217"/>
      <c r="L288" s="217" t="s">
        <v>7946</v>
      </c>
      <c r="M288" s="510">
        <v>41954</v>
      </c>
    </row>
    <row r="289" spans="1:16">
      <c r="A289" s="184"/>
      <c r="B289" s="2151"/>
      <c r="C289" s="2153"/>
      <c r="D289" s="229"/>
      <c r="E289" s="332"/>
      <c r="F289" s="332"/>
      <c r="G289" s="217"/>
      <c r="H289" s="510"/>
      <c r="I289" s="217"/>
      <c r="K289" s="217"/>
      <c r="L289" s="217"/>
      <c r="M289" s="510"/>
    </row>
    <row r="290" spans="1:16">
      <c r="A290" s="210" t="s">
        <v>19174</v>
      </c>
      <c r="B290" s="2151"/>
      <c r="C290" s="2153"/>
      <c r="D290" s="229"/>
      <c r="E290" s="332"/>
      <c r="F290" s="332"/>
      <c r="G290" s="217"/>
      <c r="H290" s="510"/>
      <c r="I290" s="217"/>
      <c r="K290" s="217"/>
      <c r="L290" s="217"/>
      <c r="M290" s="510"/>
    </row>
    <row r="291" spans="1:16">
      <c r="A291" s="184">
        <v>4810137</v>
      </c>
      <c r="B291" s="2151" t="s">
        <v>19146</v>
      </c>
      <c r="C291" s="2153" t="s">
        <v>19175</v>
      </c>
      <c r="D291" s="229">
        <v>4900</v>
      </c>
      <c r="E291" s="332">
        <v>524000</v>
      </c>
      <c r="F291" s="332">
        <v>319000</v>
      </c>
      <c r="G291" s="217" t="s">
        <v>7879</v>
      </c>
      <c r="H291" s="510">
        <v>41935</v>
      </c>
      <c r="I291" s="217" t="s">
        <v>19176</v>
      </c>
      <c r="K291" s="217"/>
      <c r="L291" s="217" t="s">
        <v>7881</v>
      </c>
      <c r="M291" s="510">
        <v>41956</v>
      </c>
      <c r="P291" s="108" t="s">
        <v>7902</v>
      </c>
    </row>
    <row r="292" spans="1:16">
      <c r="A292" s="330"/>
      <c r="B292" s="2151"/>
      <c r="C292" s="2153"/>
      <c r="D292" s="229"/>
      <c r="E292" s="332"/>
      <c r="F292" s="332"/>
      <c r="G292" s="217"/>
      <c r="H292" s="510"/>
      <c r="I292" s="217"/>
      <c r="K292" s="217"/>
      <c r="L292" s="217"/>
      <c r="M292" s="510"/>
    </row>
    <row r="293" spans="1:16">
      <c r="A293" s="210" t="s">
        <v>18408</v>
      </c>
      <c r="B293" s="2151"/>
      <c r="C293" s="568" t="s">
        <v>19177</v>
      </c>
      <c r="D293" s="229"/>
      <c r="E293" s="332"/>
      <c r="F293" s="332"/>
      <c r="G293" s="217"/>
      <c r="H293" s="510"/>
      <c r="I293" s="217"/>
      <c r="K293" s="217"/>
      <c r="L293" s="217"/>
      <c r="M293" s="510"/>
    </row>
    <row r="294" spans="1:16">
      <c r="A294" s="184">
        <v>4810149</v>
      </c>
      <c r="B294" s="2151" t="s">
        <v>19146</v>
      </c>
      <c r="C294" s="2153" t="s">
        <v>19178</v>
      </c>
      <c r="D294" s="229">
        <v>6700</v>
      </c>
      <c r="E294" s="332">
        <v>710000</v>
      </c>
      <c r="F294" s="332">
        <v>441000</v>
      </c>
      <c r="G294" s="217" t="s">
        <v>7879</v>
      </c>
      <c r="H294" s="510">
        <v>41936</v>
      </c>
      <c r="I294" s="217" t="s">
        <v>9450</v>
      </c>
      <c r="K294" s="217"/>
      <c r="L294" s="217" t="s">
        <v>7881</v>
      </c>
      <c r="M294" s="510">
        <v>41970</v>
      </c>
    </row>
    <row r="295" spans="1:16">
      <c r="A295" s="184"/>
      <c r="B295" s="2151"/>
      <c r="C295" s="2153"/>
      <c r="D295" s="229"/>
      <c r="E295" s="332"/>
      <c r="F295" s="332"/>
      <c r="G295" s="217"/>
      <c r="H295" s="510"/>
      <c r="I295" s="217"/>
      <c r="K295" s="217"/>
      <c r="L295" s="217"/>
      <c r="M295" s="510"/>
    </row>
    <row r="296" spans="1:16">
      <c r="A296" s="210" t="s">
        <v>18408</v>
      </c>
      <c r="B296" s="2151"/>
      <c r="C296" s="568" t="s">
        <v>19179</v>
      </c>
      <c r="D296" s="229"/>
      <c r="E296" s="332"/>
      <c r="F296" s="332"/>
      <c r="G296" s="217"/>
      <c r="H296" s="510"/>
      <c r="I296" s="217"/>
      <c r="K296" s="217"/>
      <c r="L296" s="217"/>
      <c r="M296" s="510"/>
    </row>
    <row r="297" spans="1:16">
      <c r="A297" s="184">
        <v>4810191</v>
      </c>
      <c r="B297" s="2151" t="s">
        <v>19146</v>
      </c>
      <c r="C297" s="2153" t="s">
        <v>19180</v>
      </c>
      <c r="D297" s="229">
        <v>4700</v>
      </c>
      <c r="E297" s="332">
        <v>540000</v>
      </c>
      <c r="F297" s="332">
        <v>365000</v>
      </c>
      <c r="G297" s="217" t="s">
        <v>7879</v>
      </c>
      <c r="H297" s="510">
        <v>41940</v>
      </c>
      <c r="I297" s="217" t="s">
        <v>19181</v>
      </c>
      <c r="K297" s="217"/>
      <c r="L297" s="217" t="s">
        <v>7881</v>
      </c>
      <c r="M297" s="510">
        <v>41970</v>
      </c>
    </row>
    <row r="298" spans="1:16">
      <c r="A298" s="184">
        <v>4811052</v>
      </c>
      <c r="B298" s="2151" t="s">
        <v>19146</v>
      </c>
      <c r="C298" s="2153" t="s">
        <v>19182</v>
      </c>
      <c r="D298" s="229">
        <v>5200</v>
      </c>
      <c r="E298" s="332">
        <v>598000</v>
      </c>
      <c r="F298" s="332">
        <v>454000</v>
      </c>
      <c r="G298" s="217" t="s">
        <v>7879</v>
      </c>
      <c r="H298" s="510">
        <v>41954</v>
      </c>
      <c r="I298" s="217" t="s">
        <v>7884</v>
      </c>
      <c r="K298" s="217"/>
      <c r="L298" s="217" t="s">
        <v>7881</v>
      </c>
      <c r="M298" s="510">
        <v>41970</v>
      </c>
    </row>
    <row r="299" spans="1:16">
      <c r="A299" s="184"/>
      <c r="B299" s="2151"/>
      <c r="C299" s="2153"/>
      <c r="D299" s="229"/>
      <c r="E299" s="332"/>
      <c r="F299" s="332"/>
      <c r="G299" s="217"/>
      <c r="H299" s="510"/>
      <c r="I299" s="217"/>
      <c r="K299" s="217"/>
      <c r="L299" s="217"/>
      <c r="M299" s="510"/>
    </row>
    <row r="300" spans="1:16">
      <c r="A300" s="210" t="s">
        <v>19183</v>
      </c>
      <c r="B300" s="2151"/>
      <c r="C300" s="2153"/>
      <c r="D300" s="229"/>
      <c r="E300" s="332"/>
      <c r="F300" s="332"/>
      <c r="G300" s="217"/>
      <c r="H300" s="510"/>
      <c r="I300" s="217"/>
      <c r="K300" s="217"/>
      <c r="L300" s="217"/>
      <c r="M300" s="510"/>
    </row>
    <row r="301" spans="1:16">
      <c r="A301" s="184">
        <v>4811056</v>
      </c>
      <c r="B301" s="2151" t="s">
        <v>19146</v>
      </c>
      <c r="C301" s="2153" t="s">
        <v>19184</v>
      </c>
      <c r="D301" s="229">
        <v>5500</v>
      </c>
      <c r="E301" s="332">
        <v>632000</v>
      </c>
      <c r="F301" s="332">
        <v>423000</v>
      </c>
      <c r="G301" s="217" t="s">
        <v>7879</v>
      </c>
      <c r="H301" s="510">
        <v>41954</v>
      </c>
      <c r="I301" s="217" t="s">
        <v>19185</v>
      </c>
      <c r="K301" s="217"/>
      <c r="L301" s="217" t="s">
        <v>19132</v>
      </c>
      <c r="M301" s="510">
        <v>41970</v>
      </c>
    </row>
    <row r="302" spans="1:16">
      <c r="A302" s="184"/>
      <c r="B302" s="2151"/>
      <c r="C302" s="2153"/>
      <c r="D302" s="229"/>
      <c r="E302" s="332"/>
      <c r="F302" s="332"/>
      <c r="G302" s="217"/>
      <c r="H302" s="510"/>
      <c r="I302" s="217"/>
      <c r="K302" s="217"/>
      <c r="L302" s="217"/>
      <c r="M302" s="510"/>
    </row>
    <row r="303" spans="1:16">
      <c r="A303" s="210" t="s">
        <v>19186</v>
      </c>
      <c r="B303" s="2151"/>
      <c r="C303" s="568" t="s">
        <v>19187</v>
      </c>
      <c r="D303" s="229"/>
      <c r="E303" s="332"/>
      <c r="F303" s="332"/>
      <c r="G303" s="217"/>
      <c r="H303" s="510"/>
      <c r="I303" s="217"/>
      <c r="K303" s="217"/>
      <c r="L303" s="217"/>
      <c r="M303" s="510"/>
    </row>
    <row r="304" spans="1:16">
      <c r="A304" s="184">
        <v>4810136</v>
      </c>
      <c r="B304" s="2151" t="s">
        <v>17405</v>
      </c>
      <c r="C304" s="2153" t="s">
        <v>19188</v>
      </c>
      <c r="D304" s="229">
        <v>4300</v>
      </c>
      <c r="E304" s="332">
        <v>495000</v>
      </c>
      <c r="F304" s="332">
        <v>290000</v>
      </c>
      <c r="G304" s="217" t="s">
        <v>7879</v>
      </c>
      <c r="H304" s="510">
        <v>41935</v>
      </c>
      <c r="I304" s="217" t="s">
        <v>7875</v>
      </c>
      <c r="K304" s="217"/>
      <c r="L304" s="217" t="s">
        <v>7946</v>
      </c>
      <c r="M304" s="510">
        <v>41984</v>
      </c>
    </row>
    <row r="305" spans="1:13">
      <c r="A305" s="184"/>
      <c r="B305" s="2151"/>
      <c r="C305" s="2153"/>
      <c r="D305" s="229"/>
      <c r="E305" s="332"/>
      <c r="F305" s="332"/>
      <c r="G305" s="217"/>
      <c r="H305" s="510"/>
      <c r="I305" s="217"/>
      <c r="K305" s="217"/>
      <c r="L305" s="217"/>
      <c r="M305" s="510"/>
    </row>
    <row r="306" spans="1:13">
      <c r="A306" s="210" t="s">
        <v>11362</v>
      </c>
      <c r="B306" s="2151"/>
      <c r="C306" s="568" t="s">
        <v>19189</v>
      </c>
      <c r="D306" s="229"/>
      <c r="E306" s="332"/>
      <c r="F306" s="332"/>
      <c r="G306" s="217"/>
      <c r="H306" s="510"/>
      <c r="I306" s="217"/>
      <c r="K306" s="217"/>
      <c r="L306" s="217"/>
      <c r="M306" s="510"/>
    </row>
    <row r="307" spans="1:13">
      <c r="A307" s="184">
        <v>4811068</v>
      </c>
      <c r="B307" s="2151" t="s">
        <v>6425</v>
      </c>
      <c r="C307" s="2153" t="s">
        <v>19190</v>
      </c>
      <c r="D307" s="229">
        <v>6200</v>
      </c>
      <c r="E307" s="332">
        <v>713000</v>
      </c>
      <c r="F307" s="332">
        <v>504000</v>
      </c>
      <c r="G307" s="217" t="s">
        <v>7879</v>
      </c>
      <c r="H307" s="510">
        <v>41955</v>
      </c>
      <c r="I307" s="217" t="s">
        <v>19118</v>
      </c>
      <c r="K307" s="217"/>
      <c r="L307" s="217" t="s">
        <v>7946</v>
      </c>
      <c r="M307" s="510">
        <v>41982</v>
      </c>
    </row>
    <row r="308" spans="1:13">
      <c r="A308" s="184">
        <v>4811069</v>
      </c>
      <c r="B308" s="2151" t="s">
        <v>17251</v>
      </c>
      <c r="C308" s="2153" t="s">
        <v>19191</v>
      </c>
      <c r="D308" s="229">
        <v>7450</v>
      </c>
      <c r="E308" s="332">
        <v>857000</v>
      </c>
      <c r="F308" s="332">
        <v>599000</v>
      </c>
      <c r="G308" s="217" t="s">
        <v>7879</v>
      </c>
      <c r="H308" s="510">
        <v>41955</v>
      </c>
      <c r="I308" s="217" t="s">
        <v>19118</v>
      </c>
      <c r="K308" s="217"/>
      <c r="L308" s="217" t="s">
        <v>7946</v>
      </c>
      <c r="M308" s="510">
        <v>41982</v>
      </c>
    </row>
    <row r="309" spans="1:13">
      <c r="A309" s="184"/>
      <c r="B309" s="2151"/>
      <c r="C309" s="2153"/>
      <c r="D309" s="229"/>
      <c r="E309" s="332"/>
      <c r="F309" s="332"/>
      <c r="G309" s="217"/>
      <c r="H309" s="510"/>
      <c r="I309" s="217"/>
      <c r="K309" s="217"/>
      <c r="L309" s="217"/>
      <c r="M309" s="510"/>
    </row>
    <row r="310" spans="1:13">
      <c r="A310" s="210" t="s">
        <v>19186</v>
      </c>
      <c r="B310" s="2151"/>
      <c r="C310" s="2153"/>
      <c r="D310" s="229"/>
      <c r="E310" s="332"/>
      <c r="F310" s="332"/>
      <c r="G310" s="217"/>
      <c r="H310" s="510"/>
      <c r="I310" s="217"/>
      <c r="K310" s="217"/>
      <c r="L310" s="217"/>
      <c r="M310" s="510"/>
    </row>
    <row r="311" spans="1:13">
      <c r="A311" s="184">
        <v>4811100</v>
      </c>
      <c r="B311" s="2151" t="s">
        <v>18888</v>
      </c>
      <c r="C311" s="2153" t="s">
        <v>19192</v>
      </c>
      <c r="D311" s="229">
        <v>6000</v>
      </c>
      <c r="E311" s="332">
        <v>708000</v>
      </c>
      <c r="F311" s="332">
        <v>585000</v>
      </c>
      <c r="G311" s="217" t="s">
        <v>7879</v>
      </c>
      <c r="H311" s="510">
        <v>41958</v>
      </c>
      <c r="I311" s="217" t="s">
        <v>9440</v>
      </c>
      <c r="K311" s="217"/>
      <c r="L311" s="217" t="s">
        <v>41</v>
      </c>
      <c r="M311" s="510">
        <v>41984</v>
      </c>
    </row>
    <row r="312" spans="1:13">
      <c r="A312" s="184"/>
      <c r="B312" s="2151"/>
      <c r="C312" s="2153"/>
      <c r="D312" s="229"/>
      <c r="E312" s="332"/>
      <c r="F312" s="332"/>
      <c r="G312" s="217"/>
      <c r="H312" s="510"/>
      <c r="I312" s="217"/>
      <c r="K312" s="217"/>
      <c r="L312" s="217"/>
      <c r="M312" s="510"/>
    </row>
    <row r="313" spans="1:13">
      <c r="A313" s="210" t="s">
        <v>19068</v>
      </c>
      <c r="B313" s="2151"/>
      <c r="C313" s="2153"/>
      <c r="D313" s="229"/>
      <c r="E313" s="332"/>
      <c r="F313" s="332"/>
      <c r="G313" s="217"/>
      <c r="H313" s="510"/>
      <c r="I313" s="217"/>
      <c r="K313" s="217"/>
      <c r="L313" s="217"/>
      <c r="M313" s="510"/>
    </row>
    <row r="314" spans="1:13">
      <c r="A314" s="184">
        <v>4811070</v>
      </c>
      <c r="B314" s="2151" t="s">
        <v>6541</v>
      </c>
      <c r="C314" s="2153" t="s">
        <v>19193</v>
      </c>
      <c r="D314" s="229">
        <v>6350</v>
      </c>
      <c r="E314" s="332">
        <v>730000</v>
      </c>
      <c r="F314" s="332">
        <v>488000</v>
      </c>
      <c r="G314" s="217" t="s">
        <v>7879</v>
      </c>
      <c r="H314" s="510">
        <v>41955</v>
      </c>
      <c r="I314" s="217" t="s">
        <v>19118</v>
      </c>
      <c r="K314" s="217"/>
      <c r="L314" s="217" t="s">
        <v>9462</v>
      </c>
      <c r="M314" s="510">
        <v>41982</v>
      </c>
    </row>
    <row r="315" spans="1:13">
      <c r="A315" s="184"/>
      <c r="B315" s="2151"/>
      <c r="C315" s="2153"/>
      <c r="D315" s="229"/>
      <c r="E315" s="332"/>
      <c r="F315" s="332"/>
      <c r="G315" s="217"/>
      <c r="H315" s="510"/>
      <c r="I315" s="217"/>
      <c r="K315" s="217"/>
      <c r="L315" s="217"/>
      <c r="M315" s="510"/>
    </row>
    <row r="316" spans="1:13">
      <c r="A316" s="210" t="s">
        <v>19194</v>
      </c>
      <c r="B316" s="2151"/>
      <c r="C316" s="2153"/>
      <c r="D316" s="229"/>
      <c r="E316" s="332"/>
      <c r="F316" s="332"/>
      <c r="G316" s="217"/>
      <c r="H316" s="510"/>
      <c r="I316" s="217"/>
      <c r="K316" s="217"/>
      <c r="L316" s="217"/>
      <c r="M316" s="510"/>
    </row>
    <row r="317" spans="1:13">
      <c r="A317" s="184">
        <v>4810148</v>
      </c>
      <c r="B317" s="2151" t="s">
        <v>18930</v>
      </c>
      <c r="C317" s="2153" t="s">
        <v>19195</v>
      </c>
      <c r="D317" s="229">
        <v>6000</v>
      </c>
      <c r="E317" s="332">
        <v>708000</v>
      </c>
      <c r="F317" s="332">
        <v>566000</v>
      </c>
      <c r="G317" s="217" t="s">
        <v>7879</v>
      </c>
      <c r="H317" s="510">
        <v>41936</v>
      </c>
      <c r="I317" s="217" t="s">
        <v>9450</v>
      </c>
      <c r="K317" s="217"/>
      <c r="L317" s="217" t="s">
        <v>7881</v>
      </c>
      <c r="M317" s="510">
        <v>41982</v>
      </c>
    </row>
    <row r="318" spans="1:13">
      <c r="A318" s="184"/>
      <c r="B318" s="2151"/>
      <c r="C318" s="2153"/>
      <c r="D318" s="229"/>
      <c r="E318" s="332"/>
      <c r="F318" s="332"/>
      <c r="G318" s="217"/>
      <c r="H318" s="510"/>
      <c r="I318" s="217"/>
      <c r="K318" s="217"/>
      <c r="L318" s="217"/>
      <c r="M318" s="510"/>
    </row>
    <row r="319" spans="1:13">
      <c r="A319" s="210" t="s">
        <v>17615</v>
      </c>
      <c r="B319" s="2151"/>
      <c r="C319" s="568" t="s">
        <v>19196</v>
      </c>
      <c r="D319" s="229"/>
      <c r="E319" s="332"/>
      <c r="F319" s="332"/>
      <c r="G319" s="217"/>
      <c r="H319" s="510"/>
      <c r="I319" s="217"/>
      <c r="K319" s="217"/>
      <c r="L319" s="217"/>
      <c r="M319" s="510"/>
    </row>
    <row r="320" spans="1:13">
      <c r="A320" s="184">
        <v>4810131</v>
      </c>
      <c r="B320" s="2151" t="s">
        <v>17040</v>
      </c>
      <c r="C320" s="2153" t="s">
        <v>19197</v>
      </c>
      <c r="D320" s="229">
        <v>6500</v>
      </c>
      <c r="E320" s="332">
        <v>754000</v>
      </c>
      <c r="F320" s="332">
        <v>569000</v>
      </c>
      <c r="G320" s="217" t="s">
        <v>98</v>
      </c>
      <c r="H320" s="510">
        <v>41934</v>
      </c>
      <c r="I320" s="217" t="s">
        <v>6407</v>
      </c>
      <c r="K320" s="217"/>
      <c r="L320" s="217" t="s">
        <v>107</v>
      </c>
      <c r="M320" s="510">
        <v>41986</v>
      </c>
    </row>
    <row r="321" spans="1:14">
      <c r="A321" s="184"/>
      <c r="B321" s="2151"/>
      <c r="C321" s="2153"/>
      <c r="D321" s="229"/>
      <c r="E321" s="332"/>
      <c r="F321" s="332"/>
      <c r="G321" s="217"/>
      <c r="H321" s="510"/>
      <c r="I321" s="217"/>
      <c r="K321" s="217"/>
      <c r="L321" s="217"/>
      <c r="M321" s="510"/>
    </row>
    <row r="322" spans="1:14">
      <c r="A322" s="210" t="s">
        <v>19198</v>
      </c>
      <c r="B322" s="2151"/>
      <c r="C322" s="2153"/>
      <c r="D322" s="229"/>
      <c r="E322" s="332"/>
      <c r="F322" s="332"/>
      <c r="G322" s="217"/>
      <c r="H322" s="510"/>
      <c r="I322" s="217"/>
      <c r="K322" s="217"/>
      <c r="L322" s="217"/>
      <c r="M322" s="510"/>
    </row>
    <row r="323" spans="1:14">
      <c r="A323" s="184">
        <v>4810126</v>
      </c>
      <c r="B323" s="2151" t="s">
        <v>19199</v>
      </c>
      <c r="C323" s="2153" t="s">
        <v>19200</v>
      </c>
      <c r="D323" s="229">
        <v>4000</v>
      </c>
      <c r="E323" s="332">
        <v>465000</v>
      </c>
      <c r="F323" s="332">
        <v>303000</v>
      </c>
      <c r="G323" s="217" t="s">
        <v>98</v>
      </c>
      <c r="H323" s="510">
        <v>41934</v>
      </c>
      <c r="I323" s="217" t="s">
        <v>6393</v>
      </c>
      <c r="K323" s="217"/>
      <c r="L323" s="217" t="s">
        <v>2065</v>
      </c>
      <c r="M323" s="510">
        <v>41986</v>
      </c>
    </row>
    <row r="324" spans="1:14">
      <c r="A324" s="184"/>
      <c r="B324" s="2151"/>
      <c r="C324" s="2153"/>
      <c r="D324" s="229"/>
      <c r="E324" s="332"/>
      <c r="F324" s="332"/>
      <c r="G324" s="217"/>
      <c r="H324" s="510"/>
      <c r="I324" s="217"/>
      <c r="K324" s="217"/>
      <c r="L324" s="217"/>
      <c r="M324" s="510"/>
    </row>
    <row r="325" spans="1:14" s="504" customFormat="1">
      <c r="A325" s="1819"/>
      <c r="B325" s="2155"/>
      <c r="C325" s="2156"/>
      <c r="D325" s="2545"/>
      <c r="E325" s="1860"/>
      <c r="F325" s="1860"/>
      <c r="G325" s="1831"/>
      <c r="H325" s="1832"/>
      <c r="I325" s="1831"/>
      <c r="J325" s="1831"/>
      <c r="K325" s="1831"/>
      <c r="L325" s="1831"/>
      <c r="M325" s="1832"/>
      <c r="N325" s="1831"/>
    </row>
    <row r="326" spans="1:14">
      <c r="A326" s="210" t="s">
        <v>18127</v>
      </c>
      <c r="B326" s="2151"/>
      <c r="C326" s="568" t="s">
        <v>19201</v>
      </c>
      <c r="D326" s="229"/>
      <c r="E326" s="332"/>
      <c r="F326" s="332"/>
      <c r="G326" s="217"/>
      <c r="H326" s="510"/>
      <c r="I326" s="217"/>
      <c r="K326" s="217"/>
      <c r="L326" s="217"/>
      <c r="M326" s="510"/>
    </row>
    <row r="327" spans="1:14">
      <c r="A327" s="184">
        <v>4811126</v>
      </c>
      <c r="B327" s="2151" t="s">
        <v>19146</v>
      </c>
      <c r="C327" s="2153" t="s">
        <v>19202</v>
      </c>
      <c r="D327" s="229">
        <v>4900</v>
      </c>
      <c r="E327" s="332">
        <v>568000</v>
      </c>
      <c r="F327" s="332">
        <v>416000</v>
      </c>
      <c r="G327" s="217" t="s">
        <v>7879</v>
      </c>
      <c r="H327" s="510">
        <v>41962</v>
      </c>
      <c r="I327" s="217" t="s">
        <v>19118</v>
      </c>
      <c r="K327" s="217"/>
      <c r="L327" s="217" t="s">
        <v>7946</v>
      </c>
      <c r="M327" s="510">
        <v>42025</v>
      </c>
    </row>
    <row r="328" spans="1:14">
      <c r="A328" s="184"/>
      <c r="B328" s="2151"/>
      <c r="C328" s="2153"/>
      <c r="D328" s="229"/>
      <c r="E328" s="332"/>
      <c r="F328" s="332"/>
      <c r="G328" s="217"/>
      <c r="H328" s="510"/>
      <c r="I328" s="217"/>
      <c r="K328" s="217"/>
      <c r="L328" s="217"/>
      <c r="M328" s="510"/>
    </row>
    <row r="329" spans="1:14">
      <c r="A329" s="210" t="s">
        <v>19203</v>
      </c>
      <c r="B329" s="2151"/>
      <c r="C329" s="2153"/>
      <c r="D329" s="229"/>
      <c r="E329" s="332"/>
      <c r="F329" s="332"/>
      <c r="G329" s="217"/>
      <c r="H329" s="510"/>
      <c r="I329" s="217"/>
      <c r="K329" s="217"/>
      <c r="L329" s="217"/>
      <c r="M329" s="510"/>
    </row>
    <row r="330" spans="1:14">
      <c r="A330" s="184">
        <v>4812077</v>
      </c>
      <c r="B330" s="2151" t="s">
        <v>6425</v>
      </c>
      <c r="C330" s="2153" t="s">
        <v>19204</v>
      </c>
      <c r="D330" s="229">
        <v>5800</v>
      </c>
      <c r="E330" s="332">
        <v>673000</v>
      </c>
      <c r="F330" s="332">
        <v>455000</v>
      </c>
      <c r="G330" s="217" t="s">
        <v>7879</v>
      </c>
      <c r="H330" s="510">
        <v>41992</v>
      </c>
      <c r="I330" s="217" t="s">
        <v>9450</v>
      </c>
      <c r="K330" s="217"/>
      <c r="L330" s="217" t="s">
        <v>7881</v>
      </c>
      <c r="M330" s="510">
        <v>42027</v>
      </c>
    </row>
    <row r="331" spans="1:14">
      <c r="A331" s="184">
        <v>4812076</v>
      </c>
      <c r="B331" s="2151" t="s">
        <v>17251</v>
      </c>
      <c r="C331" s="2153" t="s">
        <v>19205</v>
      </c>
      <c r="D331" s="229">
        <v>8000</v>
      </c>
      <c r="E331" s="332">
        <v>936000</v>
      </c>
      <c r="F331" s="332">
        <v>658000</v>
      </c>
      <c r="G331" s="217" t="s">
        <v>7879</v>
      </c>
      <c r="H331" s="510">
        <v>41992</v>
      </c>
      <c r="I331" s="217" t="s">
        <v>9450</v>
      </c>
      <c r="K331" s="217"/>
      <c r="L331" s="217" t="s">
        <v>7881</v>
      </c>
      <c r="M331" s="510">
        <v>42027</v>
      </c>
    </row>
    <row r="332" spans="1:14">
      <c r="A332" s="184"/>
      <c r="B332" s="2151"/>
      <c r="C332" s="2153"/>
      <c r="D332" s="229"/>
      <c r="E332" s="332"/>
      <c r="F332" s="332"/>
      <c r="G332" s="217"/>
      <c r="H332" s="510"/>
      <c r="I332" s="217"/>
      <c r="K332" s="217"/>
      <c r="L332" s="217"/>
      <c r="M332" s="510"/>
    </row>
    <row r="333" spans="1:14">
      <c r="A333" s="210" t="s">
        <v>19206</v>
      </c>
      <c r="B333" s="2151"/>
      <c r="C333" s="568" t="s">
        <v>19207</v>
      </c>
      <c r="D333" s="229"/>
      <c r="E333" s="332"/>
      <c r="F333" s="332"/>
      <c r="G333" s="217"/>
      <c r="H333" s="510"/>
      <c r="I333" s="217"/>
      <c r="K333" s="217"/>
      <c r="L333" s="217"/>
      <c r="M333" s="510"/>
    </row>
    <row r="334" spans="1:14">
      <c r="A334" s="184">
        <v>4901057</v>
      </c>
      <c r="B334" s="2151" t="s">
        <v>5914</v>
      </c>
      <c r="C334" s="2153" t="s">
        <v>19208</v>
      </c>
      <c r="D334" s="229">
        <v>6350</v>
      </c>
      <c r="E334" s="332">
        <v>737000</v>
      </c>
      <c r="F334" s="332">
        <v>602000</v>
      </c>
      <c r="G334" s="217" t="s">
        <v>7879</v>
      </c>
      <c r="H334" s="510">
        <v>42020</v>
      </c>
      <c r="I334" s="217" t="s">
        <v>9450</v>
      </c>
      <c r="K334" s="217"/>
      <c r="L334" s="217" t="s">
        <v>7881</v>
      </c>
      <c r="M334" s="510">
        <v>42051</v>
      </c>
    </row>
    <row r="335" spans="1:14">
      <c r="A335" s="184"/>
      <c r="B335" s="2151"/>
      <c r="C335" s="2153"/>
      <c r="D335" s="229"/>
      <c r="E335" s="332"/>
      <c r="F335" s="332"/>
      <c r="G335" s="217"/>
      <c r="H335" s="510"/>
      <c r="I335" s="217"/>
      <c r="K335" s="217"/>
      <c r="L335" s="217"/>
      <c r="M335" s="510"/>
    </row>
    <row r="336" spans="1:14">
      <c r="A336" s="210" t="s">
        <v>19209</v>
      </c>
      <c r="B336" s="2151"/>
      <c r="C336" s="2153"/>
      <c r="D336" s="229"/>
      <c r="E336" s="332"/>
      <c r="F336" s="332"/>
      <c r="G336" s="217"/>
      <c r="H336" s="510"/>
      <c r="I336" s="217"/>
      <c r="K336" s="217"/>
      <c r="L336" s="217"/>
      <c r="M336" s="510"/>
    </row>
    <row r="337" spans="1:13">
      <c r="A337" s="184">
        <v>4901060</v>
      </c>
      <c r="B337" s="2151" t="s">
        <v>6425</v>
      </c>
      <c r="C337" s="2153" t="s">
        <v>19210</v>
      </c>
      <c r="D337" s="229">
        <v>6100</v>
      </c>
      <c r="E337" s="332">
        <v>708000</v>
      </c>
      <c r="F337" s="332">
        <v>521000</v>
      </c>
      <c r="G337" s="217" t="s">
        <v>7879</v>
      </c>
      <c r="H337" s="510">
        <v>42020</v>
      </c>
      <c r="I337" s="217" t="s">
        <v>9450</v>
      </c>
      <c r="K337" s="217"/>
      <c r="L337" s="217" t="s">
        <v>7881</v>
      </c>
      <c r="M337" s="510">
        <v>42062</v>
      </c>
    </row>
    <row r="338" spans="1:13">
      <c r="A338" s="184"/>
      <c r="B338" s="2151"/>
      <c r="C338" s="2153"/>
      <c r="D338" s="229"/>
      <c r="E338" s="332"/>
      <c r="F338" s="332"/>
      <c r="G338" s="217"/>
      <c r="H338" s="510"/>
      <c r="I338" s="217"/>
      <c r="K338" s="217"/>
      <c r="L338" s="217"/>
      <c r="M338" s="510"/>
    </row>
    <row r="339" spans="1:13">
      <c r="A339" s="210" t="s">
        <v>19211</v>
      </c>
      <c r="B339" s="2151"/>
      <c r="C339" s="2153"/>
      <c r="D339" s="229"/>
      <c r="E339" s="332"/>
      <c r="F339" s="332"/>
      <c r="G339" s="217"/>
      <c r="H339" s="510"/>
      <c r="I339" s="217"/>
      <c r="K339" s="217"/>
      <c r="L339" s="217"/>
      <c r="M339" s="510"/>
    </row>
    <row r="340" spans="1:13">
      <c r="A340" s="184">
        <v>4810147</v>
      </c>
      <c r="B340" s="2151" t="s">
        <v>18938</v>
      </c>
      <c r="C340" s="2153" t="s">
        <v>19212</v>
      </c>
      <c r="D340" s="229">
        <v>6350</v>
      </c>
      <c r="E340" s="332">
        <v>750000</v>
      </c>
      <c r="F340" s="332">
        <v>514000</v>
      </c>
      <c r="G340" s="217" t="s">
        <v>7879</v>
      </c>
      <c r="H340" s="510">
        <v>41935</v>
      </c>
      <c r="I340" s="217" t="s">
        <v>7872</v>
      </c>
      <c r="K340" s="217"/>
      <c r="L340" s="217" t="s">
        <v>7946</v>
      </c>
      <c r="M340" s="510">
        <v>42065</v>
      </c>
    </row>
    <row r="341" spans="1:13">
      <c r="A341" s="184"/>
      <c r="B341" s="2151"/>
      <c r="C341" s="2153"/>
      <c r="D341" s="229"/>
      <c r="E341" s="332"/>
      <c r="F341" s="332"/>
      <c r="G341" s="217"/>
      <c r="H341" s="510"/>
      <c r="I341" s="217"/>
      <c r="K341" s="217"/>
      <c r="L341" s="217"/>
      <c r="M341" s="510"/>
    </row>
    <row r="342" spans="1:13">
      <c r="A342" s="210" t="s">
        <v>19213</v>
      </c>
      <c r="B342" s="2151"/>
      <c r="C342" s="2153"/>
      <c r="D342" s="229"/>
      <c r="E342" s="332"/>
      <c r="F342" s="332"/>
      <c r="G342" s="217"/>
      <c r="H342" s="510"/>
      <c r="I342" s="217"/>
      <c r="K342" s="217"/>
      <c r="L342" s="217"/>
      <c r="M342" s="510"/>
    </row>
    <row r="343" spans="1:13">
      <c r="A343" s="184">
        <v>4902076</v>
      </c>
      <c r="B343" s="2151" t="s">
        <v>19214</v>
      </c>
      <c r="C343" s="2153" t="s">
        <v>19215</v>
      </c>
      <c r="D343" s="229">
        <v>7350</v>
      </c>
      <c r="E343" s="332">
        <v>873405</v>
      </c>
      <c r="F343" s="332">
        <v>715000</v>
      </c>
      <c r="G343" s="217" t="s">
        <v>7931</v>
      </c>
      <c r="H343" s="510">
        <v>42049</v>
      </c>
      <c r="I343" s="217" t="s">
        <v>19216</v>
      </c>
      <c r="K343" s="217"/>
      <c r="L343" s="217" t="s">
        <v>19126</v>
      </c>
      <c r="M343" s="510">
        <v>42060</v>
      </c>
    </row>
    <row r="344" spans="1:13">
      <c r="A344" s="184"/>
      <c r="B344" s="2151"/>
      <c r="C344" s="2153"/>
      <c r="D344" s="229"/>
      <c r="E344" s="332"/>
      <c r="F344" s="332"/>
      <c r="G344" s="217"/>
      <c r="H344" s="510"/>
      <c r="I344" s="217"/>
      <c r="K344" s="217"/>
      <c r="L344" s="217"/>
      <c r="M344" s="510"/>
    </row>
    <row r="345" spans="1:13">
      <c r="A345" s="210" t="s">
        <v>19217</v>
      </c>
      <c r="B345" s="2151"/>
      <c r="C345" s="568" t="s">
        <v>19218</v>
      </c>
      <c r="D345" s="229"/>
      <c r="E345" s="332"/>
      <c r="F345" s="332"/>
      <c r="G345" s="217"/>
      <c r="H345" s="510"/>
      <c r="I345" s="217"/>
      <c r="K345" s="217"/>
      <c r="L345" s="217"/>
      <c r="M345" s="510"/>
    </row>
    <row r="346" spans="1:13">
      <c r="A346" s="184">
        <v>4902065</v>
      </c>
      <c r="B346" s="567" t="s">
        <v>5914</v>
      </c>
      <c r="C346" s="2153" t="s">
        <v>19219</v>
      </c>
      <c r="D346" s="229">
        <v>8000</v>
      </c>
      <c r="E346" s="332">
        <v>944000</v>
      </c>
      <c r="F346" s="332">
        <v>719000</v>
      </c>
      <c r="G346" s="217" t="s">
        <v>7879</v>
      </c>
      <c r="H346" s="510">
        <v>42048</v>
      </c>
      <c r="I346" s="217" t="s">
        <v>9450</v>
      </c>
      <c r="K346" s="217"/>
      <c r="L346" s="217" t="s">
        <v>7881</v>
      </c>
      <c r="M346" s="510">
        <v>42072</v>
      </c>
    </row>
    <row r="347" spans="1:13">
      <c r="A347" s="184">
        <v>4902128</v>
      </c>
      <c r="B347" s="567" t="s">
        <v>19122</v>
      </c>
      <c r="C347" s="2153" t="s">
        <v>19220</v>
      </c>
      <c r="D347" s="229">
        <v>4000</v>
      </c>
      <c r="E347" s="332">
        <v>472000</v>
      </c>
      <c r="F347" s="332">
        <v>275000</v>
      </c>
      <c r="G347" s="217" t="s">
        <v>7879</v>
      </c>
      <c r="H347" s="510">
        <v>42055</v>
      </c>
      <c r="I347" s="217" t="s">
        <v>9450</v>
      </c>
      <c r="K347" s="217"/>
      <c r="L347" s="217" t="s">
        <v>7881</v>
      </c>
      <c r="M347" s="510">
        <v>42072</v>
      </c>
    </row>
    <row r="348" spans="1:13">
      <c r="A348" s="330"/>
      <c r="B348" s="2151"/>
      <c r="C348" s="2153"/>
      <c r="D348" s="229"/>
      <c r="E348" s="332"/>
      <c r="F348" s="332"/>
      <c r="G348" s="217"/>
      <c r="H348" s="510"/>
      <c r="I348" s="217"/>
      <c r="K348" s="217"/>
      <c r="L348" s="217"/>
      <c r="M348" s="510"/>
    </row>
    <row r="349" spans="1:13">
      <c r="A349" s="210" t="s">
        <v>6451</v>
      </c>
      <c r="B349" s="2151"/>
      <c r="C349" s="568" t="s">
        <v>19221</v>
      </c>
      <c r="D349" s="229"/>
      <c r="E349" s="332"/>
      <c r="F349" s="332"/>
      <c r="G349" s="217"/>
      <c r="H349" s="510"/>
      <c r="I349" s="217"/>
      <c r="K349" s="217"/>
      <c r="L349" s="217"/>
      <c r="M349" s="510"/>
    </row>
    <row r="350" spans="1:13">
      <c r="A350" s="184">
        <v>4902169</v>
      </c>
      <c r="B350" s="2151" t="s">
        <v>17251</v>
      </c>
      <c r="C350" s="2153" t="s">
        <v>19222</v>
      </c>
      <c r="D350" s="229">
        <v>6100</v>
      </c>
      <c r="E350" s="332">
        <v>725000</v>
      </c>
      <c r="F350" s="332">
        <v>553000</v>
      </c>
      <c r="G350" s="217" t="s">
        <v>19223</v>
      </c>
      <c r="H350" s="510">
        <v>42060</v>
      </c>
      <c r="I350" s="217" t="s">
        <v>19118</v>
      </c>
      <c r="K350" s="217"/>
      <c r="L350" s="217" t="s">
        <v>7946</v>
      </c>
      <c r="M350" s="510">
        <v>42090</v>
      </c>
    </row>
    <row r="351" spans="1:13">
      <c r="A351" s="184">
        <v>4903011</v>
      </c>
      <c r="B351" s="2151" t="s">
        <v>18930</v>
      </c>
      <c r="C351" s="2153" t="s">
        <v>19224</v>
      </c>
      <c r="D351" s="229">
        <v>4200</v>
      </c>
      <c r="E351" s="332">
        <v>495000</v>
      </c>
      <c r="F351" s="332">
        <v>238000</v>
      </c>
      <c r="G351" s="217" t="s">
        <v>19225</v>
      </c>
      <c r="H351" s="510">
        <v>42067</v>
      </c>
      <c r="I351" s="217" t="s">
        <v>19118</v>
      </c>
      <c r="K351" s="217"/>
      <c r="L351" s="217" t="s">
        <v>7946</v>
      </c>
      <c r="M351" s="510">
        <v>42090</v>
      </c>
    </row>
    <row r="352" spans="1:13">
      <c r="A352" s="184">
        <v>4903052</v>
      </c>
      <c r="B352" s="2151" t="s">
        <v>18879</v>
      </c>
      <c r="C352" s="2153" t="s">
        <v>19226</v>
      </c>
      <c r="D352" s="229">
        <v>8000</v>
      </c>
      <c r="E352" s="332">
        <v>952000</v>
      </c>
      <c r="F352" s="332">
        <v>612000</v>
      </c>
      <c r="G352" s="217" t="s">
        <v>7879</v>
      </c>
      <c r="H352" s="510">
        <v>42079</v>
      </c>
      <c r="I352" s="217" t="s">
        <v>19118</v>
      </c>
      <c r="K352" s="217"/>
      <c r="L352" s="217" t="s">
        <v>7946</v>
      </c>
      <c r="M352" s="510">
        <v>42090</v>
      </c>
    </row>
    <row r="353" spans="1:13">
      <c r="A353" s="184"/>
      <c r="B353" s="2151"/>
      <c r="C353" s="2153"/>
      <c r="D353" s="229"/>
      <c r="E353" s="332"/>
      <c r="F353" s="332"/>
      <c r="G353" s="217"/>
      <c r="H353" s="510"/>
      <c r="I353" s="217"/>
      <c r="K353" s="217"/>
      <c r="L353" s="217"/>
      <c r="M353" s="510"/>
    </row>
    <row r="354" spans="1:13">
      <c r="A354" s="210" t="s">
        <v>19227</v>
      </c>
      <c r="B354" s="2151"/>
      <c r="C354" s="568" t="s">
        <v>19228</v>
      </c>
      <c r="D354" s="229"/>
      <c r="E354" s="332"/>
      <c r="F354" s="332"/>
      <c r="G354" s="217"/>
      <c r="H354" s="510"/>
      <c r="I354" s="217"/>
      <c r="K354" s="217"/>
      <c r="L354" s="217"/>
      <c r="M354" s="510"/>
    </row>
    <row r="355" spans="1:13">
      <c r="A355" s="184">
        <v>4903021</v>
      </c>
      <c r="B355" s="2151" t="s">
        <v>18975</v>
      </c>
      <c r="C355" s="2153" t="s">
        <v>19229</v>
      </c>
      <c r="D355" s="229">
        <v>6400</v>
      </c>
      <c r="E355" s="332">
        <v>761000</v>
      </c>
      <c r="F355" s="332">
        <v>530000</v>
      </c>
      <c r="G355" s="217" t="s">
        <v>7879</v>
      </c>
      <c r="H355" s="510">
        <v>42069</v>
      </c>
      <c r="I355" s="217" t="s">
        <v>7916</v>
      </c>
      <c r="K355" s="217"/>
      <c r="L355" s="217" t="s">
        <v>7881</v>
      </c>
      <c r="M355" s="510">
        <v>42088</v>
      </c>
    </row>
    <row r="356" spans="1:13">
      <c r="A356" s="184">
        <v>4902127</v>
      </c>
      <c r="B356" s="2151" t="s">
        <v>16801</v>
      </c>
      <c r="C356" s="2153" t="s">
        <v>19230</v>
      </c>
      <c r="D356" s="229">
        <v>7500</v>
      </c>
      <c r="E356" s="332">
        <v>893000</v>
      </c>
      <c r="F356" s="332">
        <v>723000</v>
      </c>
      <c r="G356" s="217" t="s">
        <v>7879</v>
      </c>
      <c r="H356" s="510">
        <v>42055</v>
      </c>
      <c r="I356" s="217" t="s">
        <v>9450</v>
      </c>
      <c r="K356" s="217"/>
      <c r="L356" s="217" t="s">
        <v>7881</v>
      </c>
      <c r="M356" s="510">
        <v>42088</v>
      </c>
    </row>
    <row r="357" spans="1:13">
      <c r="A357" s="184"/>
      <c r="B357" s="2151"/>
      <c r="C357" s="2153"/>
      <c r="D357" s="229"/>
      <c r="E357" s="332"/>
      <c r="F357" s="332"/>
      <c r="G357" s="217"/>
      <c r="H357" s="510"/>
      <c r="I357" s="217"/>
      <c r="K357" s="217"/>
      <c r="L357" s="217"/>
      <c r="M357" s="510"/>
    </row>
    <row r="358" spans="1:13">
      <c r="A358" s="210" t="s">
        <v>10084</v>
      </c>
      <c r="B358" s="2151"/>
      <c r="C358" s="2153"/>
      <c r="D358" s="229"/>
      <c r="E358" s="332"/>
      <c r="F358" s="332"/>
      <c r="G358" s="217"/>
      <c r="H358" s="510"/>
      <c r="I358" s="217"/>
      <c r="K358" s="217"/>
      <c r="L358" s="217"/>
      <c r="M358" s="510"/>
    </row>
    <row r="359" spans="1:13">
      <c r="A359" s="184">
        <v>4903024</v>
      </c>
      <c r="B359" s="2151" t="s">
        <v>18888</v>
      </c>
      <c r="C359" s="2153" t="s">
        <v>19231</v>
      </c>
      <c r="D359" s="229">
        <v>6000</v>
      </c>
      <c r="E359" s="332">
        <v>715000</v>
      </c>
      <c r="F359" s="332">
        <v>480000</v>
      </c>
      <c r="G359" s="217" t="s">
        <v>7879</v>
      </c>
      <c r="H359" s="510">
        <v>42070</v>
      </c>
      <c r="I359" s="217" t="s">
        <v>9440</v>
      </c>
      <c r="K359" s="217"/>
      <c r="L359" s="217" t="s">
        <v>9462</v>
      </c>
      <c r="M359" s="510">
        <v>42090</v>
      </c>
    </row>
    <row r="360" spans="1:13">
      <c r="A360" s="184"/>
      <c r="B360" s="2151"/>
      <c r="C360" s="2153"/>
      <c r="D360" s="229"/>
      <c r="E360" s="332"/>
      <c r="F360" s="332"/>
      <c r="G360" s="217"/>
      <c r="H360" s="510"/>
      <c r="I360" s="217"/>
      <c r="K360" s="217"/>
      <c r="L360" s="217"/>
      <c r="M360" s="510"/>
    </row>
    <row r="361" spans="1:13">
      <c r="A361" s="210" t="s">
        <v>16638</v>
      </c>
      <c r="B361" s="2151"/>
      <c r="C361" s="568" t="s">
        <v>19228</v>
      </c>
      <c r="D361" s="229"/>
      <c r="E361" s="332"/>
      <c r="F361" s="332"/>
      <c r="G361" s="217"/>
      <c r="H361" s="510"/>
      <c r="I361" s="217"/>
      <c r="K361" s="217"/>
      <c r="L361" s="217"/>
      <c r="M361" s="510"/>
    </row>
    <row r="362" spans="1:13">
      <c r="A362" s="184">
        <v>4903060</v>
      </c>
      <c r="B362" s="2151" t="s">
        <v>18930</v>
      </c>
      <c r="C362" s="2153" t="s">
        <v>19232</v>
      </c>
      <c r="D362" s="229">
        <v>3850</v>
      </c>
      <c r="E362" s="332">
        <v>458000</v>
      </c>
      <c r="F362" s="332">
        <v>253000</v>
      </c>
      <c r="G362" s="217" t="s">
        <v>7879</v>
      </c>
      <c r="H362" s="510">
        <v>42079</v>
      </c>
      <c r="I362" s="217" t="s">
        <v>19176</v>
      </c>
      <c r="K362" s="217"/>
      <c r="L362" s="217" t="s">
        <v>7881</v>
      </c>
      <c r="M362" s="510">
        <v>42103</v>
      </c>
    </row>
    <row r="363" spans="1:13">
      <c r="A363" s="184"/>
      <c r="B363" s="2151"/>
      <c r="C363" s="2153"/>
      <c r="D363" s="229"/>
      <c r="E363" s="332"/>
      <c r="F363" s="332"/>
      <c r="G363" s="217"/>
      <c r="H363" s="510"/>
      <c r="I363" s="217"/>
      <c r="K363" s="217"/>
      <c r="L363" s="217"/>
      <c r="M363" s="510"/>
    </row>
    <row r="364" spans="1:13">
      <c r="A364" s="210" t="s">
        <v>16880</v>
      </c>
      <c r="B364" s="2151"/>
      <c r="C364" s="568" t="s">
        <v>19233</v>
      </c>
      <c r="D364" s="229"/>
      <c r="E364" s="332"/>
      <c r="F364" s="332"/>
      <c r="G364" s="217"/>
      <c r="H364" s="510"/>
      <c r="I364" s="217"/>
      <c r="K364" s="217"/>
      <c r="L364" s="217"/>
      <c r="M364" s="510"/>
    </row>
    <row r="365" spans="1:13">
      <c r="A365" s="184">
        <v>4903105</v>
      </c>
      <c r="B365" s="2151" t="s">
        <v>6425</v>
      </c>
      <c r="C365" s="2153" t="s">
        <v>19234</v>
      </c>
      <c r="D365" s="229">
        <v>5200</v>
      </c>
      <c r="E365" s="332">
        <v>619000</v>
      </c>
      <c r="F365" s="332">
        <v>465000</v>
      </c>
      <c r="G365" s="217" t="s">
        <v>7879</v>
      </c>
      <c r="H365" s="510">
        <v>42080</v>
      </c>
      <c r="I365" s="217" t="s">
        <v>19235</v>
      </c>
      <c r="K365" s="217"/>
      <c r="L365" s="217" t="s">
        <v>7946</v>
      </c>
      <c r="M365" s="510">
        <v>42109</v>
      </c>
    </row>
    <row r="366" spans="1:13">
      <c r="A366" s="184">
        <v>4903108</v>
      </c>
      <c r="B366" s="2151" t="s">
        <v>18879</v>
      </c>
      <c r="C366" s="2153" t="s">
        <v>19236</v>
      </c>
      <c r="D366" s="229">
        <v>6300</v>
      </c>
      <c r="E366" s="332">
        <v>750000</v>
      </c>
      <c r="F366" s="332">
        <v>565000</v>
      </c>
      <c r="G366" s="217" t="s">
        <v>19223</v>
      </c>
      <c r="H366" s="510">
        <v>42081</v>
      </c>
      <c r="I366" s="217" t="s">
        <v>19118</v>
      </c>
      <c r="K366" s="217"/>
      <c r="L366" s="217" t="s">
        <v>7946</v>
      </c>
      <c r="M366" s="510">
        <v>42109</v>
      </c>
    </row>
    <row r="367" spans="1:13">
      <c r="A367" s="184"/>
      <c r="B367" s="2151"/>
      <c r="C367" s="2153"/>
      <c r="D367" s="229"/>
      <c r="E367" s="332"/>
      <c r="F367" s="332"/>
      <c r="G367" s="217"/>
      <c r="H367" s="510"/>
      <c r="I367" s="217"/>
      <c r="K367" s="217"/>
      <c r="L367" s="217"/>
      <c r="M367" s="510"/>
    </row>
    <row r="368" spans="1:13">
      <c r="A368" s="210" t="s">
        <v>19237</v>
      </c>
      <c r="B368" s="2151"/>
      <c r="C368" s="568"/>
      <c r="D368" s="229"/>
      <c r="E368" s="332"/>
      <c r="F368" s="332"/>
      <c r="G368" s="217"/>
      <c r="H368" s="510"/>
      <c r="I368" s="217"/>
      <c r="K368" s="217"/>
      <c r="L368" s="217"/>
      <c r="M368" s="510"/>
    </row>
    <row r="369" spans="1:13">
      <c r="A369" s="184">
        <v>4903035</v>
      </c>
      <c r="B369" s="2151" t="s">
        <v>16882</v>
      </c>
      <c r="C369" s="2153" t="s">
        <v>19238</v>
      </c>
      <c r="D369" s="229">
        <v>5500</v>
      </c>
      <c r="E369" s="332">
        <v>655000</v>
      </c>
      <c r="F369" s="332">
        <v>422000</v>
      </c>
      <c r="G369" s="217" t="s">
        <v>7879</v>
      </c>
      <c r="H369" s="510">
        <v>42073</v>
      </c>
      <c r="I369" s="217" t="s">
        <v>19185</v>
      </c>
      <c r="K369" s="217"/>
      <c r="L369" s="217" t="s">
        <v>19132</v>
      </c>
      <c r="M369" s="510">
        <v>42117</v>
      </c>
    </row>
    <row r="370" spans="1:13">
      <c r="A370" s="184"/>
      <c r="B370" s="2151"/>
      <c r="C370" s="2153"/>
      <c r="D370" s="229"/>
      <c r="E370" s="332"/>
      <c r="F370" s="332"/>
      <c r="G370" s="217"/>
      <c r="H370" s="510"/>
      <c r="I370" s="217"/>
      <c r="K370" s="217"/>
      <c r="L370" s="217"/>
      <c r="M370" s="510"/>
    </row>
    <row r="371" spans="1:13">
      <c r="A371" s="210" t="s">
        <v>10522</v>
      </c>
      <c r="B371" s="2151"/>
      <c r="C371" s="568" t="s">
        <v>19239</v>
      </c>
      <c r="D371" s="229"/>
      <c r="E371" s="332"/>
      <c r="F371" s="332"/>
      <c r="G371" s="217"/>
      <c r="H371" s="510"/>
      <c r="I371" s="217"/>
      <c r="K371" s="217"/>
      <c r="L371" s="217"/>
      <c r="M371" s="510"/>
    </row>
    <row r="372" spans="1:13">
      <c r="A372" s="184">
        <v>4904024</v>
      </c>
      <c r="B372" s="2151" t="s">
        <v>16907</v>
      </c>
      <c r="C372" s="2153" t="s">
        <v>19240</v>
      </c>
      <c r="D372" s="229">
        <v>7000</v>
      </c>
      <c r="E372" s="332">
        <v>833000</v>
      </c>
      <c r="F372" s="332">
        <v>562000</v>
      </c>
      <c r="G372" s="217" t="s">
        <v>354</v>
      </c>
      <c r="H372" s="510">
        <v>42097</v>
      </c>
      <c r="I372" s="217" t="s">
        <v>3263</v>
      </c>
      <c r="K372" s="217"/>
      <c r="L372" s="217" t="s">
        <v>67</v>
      </c>
      <c r="M372" s="510">
        <v>42122</v>
      </c>
    </row>
    <row r="373" spans="1:13">
      <c r="A373" s="184">
        <v>4904110</v>
      </c>
      <c r="B373" s="2151" t="s">
        <v>19241</v>
      </c>
      <c r="C373" s="2153" t="s">
        <v>19242</v>
      </c>
      <c r="D373" s="229">
        <v>5750</v>
      </c>
      <c r="E373" s="332">
        <v>685000</v>
      </c>
      <c r="F373" s="332">
        <v>411000</v>
      </c>
      <c r="G373" s="217" t="s">
        <v>110</v>
      </c>
      <c r="H373" s="510">
        <v>42104</v>
      </c>
      <c r="I373" s="217" t="s">
        <v>3263</v>
      </c>
      <c r="K373" s="217"/>
      <c r="L373" s="217" t="s">
        <v>67</v>
      </c>
      <c r="M373" s="510">
        <v>42122</v>
      </c>
    </row>
    <row r="374" spans="1:13">
      <c r="A374" s="184"/>
      <c r="B374" s="2151"/>
      <c r="C374" s="2153"/>
      <c r="D374" s="229"/>
      <c r="E374" s="332"/>
      <c r="F374" s="332"/>
      <c r="G374" s="217"/>
      <c r="H374" s="510"/>
      <c r="I374" s="217"/>
      <c r="K374" s="217"/>
      <c r="L374" s="217"/>
      <c r="M374" s="510"/>
    </row>
    <row r="375" spans="1:13">
      <c r="A375" s="210" t="s">
        <v>19243</v>
      </c>
      <c r="B375" s="2151"/>
      <c r="C375" s="568" t="s">
        <v>19244</v>
      </c>
      <c r="D375" s="229"/>
      <c r="E375" s="332"/>
      <c r="F375" s="332"/>
      <c r="G375" s="217"/>
      <c r="H375" s="510"/>
      <c r="I375" s="217"/>
      <c r="K375" s="217"/>
      <c r="L375" s="217"/>
      <c r="M375" s="510"/>
    </row>
    <row r="376" spans="1:13">
      <c r="A376" s="184">
        <v>4904032</v>
      </c>
      <c r="B376" s="2151" t="s">
        <v>19245</v>
      </c>
      <c r="C376" s="2153" t="s">
        <v>19246</v>
      </c>
      <c r="D376" s="229">
        <v>4900</v>
      </c>
      <c r="E376" s="332">
        <v>583000</v>
      </c>
      <c r="F376" s="332">
        <v>409000</v>
      </c>
      <c r="G376" s="217" t="s">
        <v>98</v>
      </c>
      <c r="H376" s="510">
        <v>42098</v>
      </c>
      <c r="I376" s="217" t="s">
        <v>394</v>
      </c>
      <c r="K376" s="217"/>
      <c r="L376" s="217" t="s">
        <v>67</v>
      </c>
      <c r="M376" s="510">
        <v>42147</v>
      </c>
    </row>
    <row r="377" spans="1:13">
      <c r="A377" s="184">
        <v>4905001</v>
      </c>
      <c r="B377" s="2151" t="s">
        <v>13962</v>
      </c>
      <c r="C377" s="2153" t="s">
        <v>19247</v>
      </c>
      <c r="D377" s="229">
        <v>7340</v>
      </c>
      <c r="E377" s="332">
        <v>873000</v>
      </c>
      <c r="F377" s="332">
        <v>595000</v>
      </c>
      <c r="G377" s="217" t="s">
        <v>98</v>
      </c>
      <c r="H377" s="510">
        <v>42125</v>
      </c>
      <c r="I377" s="217" t="s">
        <v>3263</v>
      </c>
      <c r="K377" s="217"/>
      <c r="L377" s="217" t="s">
        <v>67</v>
      </c>
      <c r="M377" s="510">
        <v>42147</v>
      </c>
    </row>
    <row r="378" spans="1:13">
      <c r="A378" s="184">
        <v>4904162</v>
      </c>
      <c r="B378" s="2151" t="s">
        <v>19241</v>
      </c>
      <c r="C378" s="2153" t="s">
        <v>19248</v>
      </c>
      <c r="D378" s="229">
        <v>5250</v>
      </c>
      <c r="E378" s="332">
        <v>625000</v>
      </c>
      <c r="F378" s="332">
        <v>400000</v>
      </c>
      <c r="G378" s="217" t="s">
        <v>98</v>
      </c>
      <c r="H378" s="510">
        <v>42111</v>
      </c>
      <c r="I378" s="217" t="s">
        <v>3263</v>
      </c>
      <c r="K378" s="217"/>
      <c r="L378" s="217" t="s">
        <v>67</v>
      </c>
      <c r="M378" s="510">
        <v>42147</v>
      </c>
    </row>
    <row r="379" spans="1:13">
      <c r="A379" s="184"/>
      <c r="B379" s="2151"/>
      <c r="C379" s="2153"/>
      <c r="D379" s="229"/>
      <c r="E379" s="332"/>
      <c r="F379" s="332"/>
      <c r="G379" s="217"/>
      <c r="H379" s="510"/>
      <c r="I379" s="217"/>
      <c r="K379" s="217"/>
      <c r="L379" s="217"/>
      <c r="M379" s="510"/>
    </row>
    <row r="380" spans="1:13">
      <c r="A380" s="210" t="s">
        <v>19249</v>
      </c>
      <c r="B380" s="2151"/>
      <c r="C380" s="2153"/>
      <c r="D380" s="229"/>
      <c r="E380" s="332"/>
      <c r="F380" s="332"/>
      <c r="G380" s="217"/>
      <c r="H380" s="510"/>
      <c r="I380" s="217"/>
      <c r="K380" s="217"/>
      <c r="L380" s="217"/>
      <c r="M380" s="510"/>
    </row>
    <row r="381" spans="1:13">
      <c r="A381" s="184">
        <v>4904226</v>
      </c>
      <c r="B381" s="2151" t="s">
        <v>13995</v>
      </c>
      <c r="C381" s="2153" t="s">
        <v>19250</v>
      </c>
      <c r="D381" s="229">
        <v>4650</v>
      </c>
      <c r="E381" s="332">
        <v>553000</v>
      </c>
      <c r="F381" s="332">
        <v>375000</v>
      </c>
      <c r="G381" s="217" t="s">
        <v>98</v>
      </c>
      <c r="H381" s="510">
        <v>42119</v>
      </c>
      <c r="I381" s="217" t="s">
        <v>448</v>
      </c>
      <c r="K381" s="217"/>
      <c r="L381" s="217" t="s">
        <v>41</v>
      </c>
      <c r="M381" s="510">
        <v>42149</v>
      </c>
    </row>
    <row r="382" spans="1:13">
      <c r="A382" s="184">
        <v>4904252</v>
      </c>
      <c r="B382" s="2151" t="s">
        <v>16890</v>
      </c>
      <c r="C382" s="2153" t="s">
        <v>19251</v>
      </c>
      <c r="D382" s="229">
        <v>5000</v>
      </c>
      <c r="E382" s="332">
        <v>595000</v>
      </c>
      <c r="F382" s="332">
        <v>384000</v>
      </c>
      <c r="G382" s="217" t="s">
        <v>98</v>
      </c>
      <c r="H382" s="510">
        <v>42123</v>
      </c>
      <c r="I382" s="217" t="s">
        <v>6407</v>
      </c>
      <c r="K382" s="217"/>
      <c r="L382" s="217" t="s">
        <v>41</v>
      </c>
      <c r="M382" s="510">
        <v>42149</v>
      </c>
    </row>
    <row r="383" spans="1:13">
      <c r="A383" s="184">
        <v>4905005</v>
      </c>
      <c r="B383" s="2151" t="s">
        <v>16890</v>
      </c>
      <c r="C383" s="2153" t="s">
        <v>19252</v>
      </c>
      <c r="D383" s="229">
        <v>6000</v>
      </c>
      <c r="E383" s="332">
        <v>714000</v>
      </c>
      <c r="F383" s="332">
        <v>455000</v>
      </c>
      <c r="G383" s="217" t="s">
        <v>98</v>
      </c>
      <c r="H383" s="510">
        <v>42126</v>
      </c>
      <c r="I383" s="217" t="s">
        <v>448</v>
      </c>
      <c r="K383" s="217"/>
      <c r="L383" s="217" t="s">
        <v>41</v>
      </c>
      <c r="M383" s="510">
        <v>42149</v>
      </c>
    </row>
    <row r="384" spans="1:13">
      <c r="A384" s="184"/>
      <c r="B384" s="2151"/>
      <c r="C384" s="2153"/>
      <c r="D384" s="229"/>
      <c r="E384" s="332"/>
      <c r="F384" s="332"/>
      <c r="G384" s="217"/>
      <c r="H384" s="510"/>
      <c r="I384" s="217"/>
      <c r="K384" s="217"/>
      <c r="L384" s="217"/>
      <c r="M384" s="510"/>
    </row>
    <row r="385" spans="1:14">
      <c r="A385" s="210" t="s">
        <v>529</v>
      </c>
      <c r="B385" s="2151"/>
      <c r="C385" s="568" t="s">
        <v>19253</v>
      </c>
      <c r="D385" s="229"/>
      <c r="E385" s="332"/>
      <c r="F385" s="332"/>
      <c r="G385" s="217"/>
      <c r="H385" s="510"/>
      <c r="I385" s="217"/>
      <c r="K385" s="217"/>
      <c r="L385" s="217"/>
      <c r="M385" s="510"/>
    </row>
    <row r="386" spans="1:14">
      <c r="A386" s="184">
        <v>4905030</v>
      </c>
      <c r="B386" s="2151" t="s">
        <v>13968</v>
      </c>
      <c r="C386" s="2153" t="s">
        <v>19254</v>
      </c>
      <c r="D386" s="229">
        <v>7500</v>
      </c>
      <c r="E386" s="332">
        <v>893000</v>
      </c>
      <c r="F386" s="332">
        <v>688000</v>
      </c>
      <c r="G386" s="217" t="s">
        <v>98</v>
      </c>
      <c r="H386" s="510">
        <v>42136</v>
      </c>
      <c r="I386" s="217" t="s">
        <v>979</v>
      </c>
      <c r="K386" s="217"/>
      <c r="L386" s="217" t="s">
        <v>67</v>
      </c>
      <c r="M386" s="510">
        <v>42165</v>
      </c>
      <c r="N386" s="217" t="s">
        <v>9468</v>
      </c>
    </row>
    <row r="387" spans="1:14">
      <c r="A387" s="184">
        <v>4905031</v>
      </c>
      <c r="B387" s="2151" t="s">
        <v>13981</v>
      </c>
      <c r="C387" s="2153" t="s">
        <v>19255</v>
      </c>
      <c r="D387" s="229">
        <v>7350</v>
      </c>
      <c r="E387" s="332">
        <v>875000</v>
      </c>
      <c r="F387" s="332">
        <v>708000</v>
      </c>
      <c r="G387" s="217" t="s">
        <v>98</v>
      </c>
      <c r="H387" s="510">
        <v>42136</v>
      </c>
      <c r="I387" s="217" t="s">
        <v>979</v>
      </c>
      <c r="K387" s="217"/>
      <c r="L387" s="217" t="s">
        <v>67</v>
      </c>
      <c r="M387" s="510">
        <v>42165</v>
      </c>
      <c r="N387" s="217" t="s">
        <v>9468</v>
      </c>
    </row>
    <row r="388" spans="1:14">
      <c r="A388" s="184"/>
      <c r="B388" s="2151"/>
      <c r="C388" s="2153"/>
      <c r="D388" s="229"/>
      <c r="E388" s="332"/>
      <c r="F388" s="332"/>
      <c r="G388" s="217"/>
      <c r="H388" s="510"/>
      <c r="I388" s="217"/>
      <c r="K388" s="217"/>
      <c r="L388" s="217"/>
      <c r="M388" s="510"/>
    </row>
    <row r="389" spans="1:14">
      <c r="A389" s="210" t="s">
        <v>529</v>
      </c>
      <c r="B389" s="2151"/>
      <c r="C389" s="568" t="s">
        <v>19256</v>
      </c>
      <c r="E389" s="332"/>
      <c r="F389" s="332"/>
      <c r="G389" s="217"/>
      <c r="H389" s="510"/>
      <c r="I389" s="217"/>
      <c r="K389" s="217"/>
      <c r="L389" s="217"/>
      <c r="M389" s="510"/>
    </row>
    <row r="390" spans="1:14">
      <c r="A390" s="184">
        <v>4905044</v>
      </c>
      <c r="B390" s="2151" t="s">
        <v>16792</v>
      </c>
      <c r="C390" s="2153" t="s">
        <v>19257</v>
      </c>
      <c r="D390" s="229">
        <v>5330</v>
      </c>
      <c r="E390" s="332">
        <v>645000</v>
      </c>
      <c r="F390" s="332">
        <v>441000</v>
      </c>
      <c r="G390" s="217" t="s">
        <v>98</v>
      </c>
      <c r="H390" s="510">
        <v>42136</v>
      </c>
      <c r="I390" s="217" t="s">
        <v>2415</v>
      </c>
      <c r="K390" s="217"/>
      <c r="L390" s="217" t="s">
        <v>67</v>
      </c>
      <c r="M390" s="510">
        <v>42165</v>
      </c>
      <c r="N390" s="217" t="s">
        <v>9468</v>
      </c>
    </row>
    <row r="391" spans="1:14">
      <c r="A391" s="184"/>
      <c r="B391" s="2151"/>
      <c r="C391" s="2153"/>
      <c r="D391" s="229"/>
      <c r="E391" s="332"/>
      <c r="F391" s="332"/>
      <c r="G391" s="217"/>
      <c r="H391" s="510"/>
      <c r="I391" s="217"/>
      <c r="K391" s="217"/>
      <c r="L391" s="217"/>
      <c r="M391" s="510"/>
    </row>
    <row r="392" spans="1:14">
      <c r="A392" s="210" t="s">
        <v>529</v>
      </c>
      <c r="B392" s="2151"/>
      <c r="C392" s="568" t="s">
        <v>19258</v>
      </c>
      <c r="D392" s="229"/>
      <c r="E392" s="332"/>
      <c r="F392" s="332"/>
      <c r="G392" s="217"/>
      <c r="H392" s="510"/>
      <c r="I392" s="217"/>
      <c r="K392" s="217"/>
      <c r="L392" s="217"/>
      <c r="M392" s="510"/>
    </row>
    <row r="393" spans="1:14">
      <c r="A393" s="184">
        <v>4905057</v>
      </c>
      <c r="B393" s="2151" t="s">
        <v>19259</v>
      </c>
      <c r="C393" s="2153" t="s">
        <v>19260</v>
      </c>
      <c r="D393" s="229">
        <v>5400</v>
      </c>
      <c r="E393" s="332">
        <v>653000</v>
      </c>
      <c r="F393" s="332">
        <v>470000</v>
      </c>
      <c r="G393" s="217" t="s">
        <v>98</v>
      </c>
      <c r="H393" s="510">
        <v>42137</v>
      </c>
      <c r="I393" s="217" t="s">
        <v>66</v>
      </c>
      <c r="K393" s="217"/>
      <c r="L393" s="217" t="s">
        <v>67</v>
      </c>
      <c r="M393" s="510">
        <v>42165</v>
      </c>
      <c r="N393" s="217" t="s">
        <v>9468</v>
      </c>
    </row>
    <row r="394" spans="1:14">
      <c r="A394" s="184">
        <v>4905087</v>
      </c>
      <c r="B394" s="2151" t="s">
        <v>17396</v>
      </c>
      <c r="C394" s="2153" t="s">
        <v>19261</v>
      </c>
      <c r="D394" s="229">
        <v>6700</v>
      </c>
      <c r="E394" s="332">
        <v>811000</v>
      </c>
      <c r="F394" s="332">
        <v>605000</v>
      </c>
      <c r="G394" s="217" t="s">
        <v>98</v>
      </c>
      <c r="H394" s="510">
        <v>42139</v>
      </c>
      <c r="I394" s="217" t="s">
        <v>3263</v>
      </c>
      <c r="K394" s="217"/>
      <c r="L394" s="217" t="s">
        <v>67</v>
      </c>
      <c r="M394" s="510">
        <v>42165</v>
      </c>
      <c r="N394" s="217" t="s">
        <v>9468</v>
      </c>
    </row>
    <row r="395" spans="1:14">
      <c r="A395" s="184">
        <v>4905145</v>
      </c>
      <c r="B395" s="2151" t="s">
        <v>13973</v>
      </c>
      <c r="C395" s="2153" t="s">
        <v>19262</v>
      </c>
      <c r="D395" s="229">
        <v>5200</v>
      </c>
      <c r="E395" s="332">
        <v>629000</v>
      </c>
      <c r="F395" s="332">
        <v>490000</v>
      </c>
      <c r="G395" s="217" t="s">
        <v>98</v>
      </c>
      <c r="H395" s="510">
        <v>42146</v>
      </c>
      <c r="I395" s="217" t="s">
        <v>400</v>
      </c>
      <c r="K395" s="217"/>
      <c r="L395" s="217" t="s">
        <v>67</v>
      </c>
      <c r="M395" s="510">
        <v>42165</v>
      </c>
      <c r="N395" s="217" t="s">
        <v>9468</v>
      </c>
    </row>
    <row r="396" spans="1:14">
      <c r="A396" s="184">
        <v>4905159</v>
      </c>
      <c r="B396" s="2151" t="s">
        <v>13968</v>
      </c>
      <c r="C396" s="2153" t="s">
        <v>19263</v>
      </c>
      <c r="D396" s="229">
        <v>5100</v>
      </c>
      <c r="E396" s="332">
        <v>617000</v>
      </c>
      <c r="F396" s="332">
        <v>393000</v>
      </c>
      <c r="G396" s="217" t="s">
        <v>98</v>
      </c>
      <c r="H396" s="510">
        <v>42150</v>
      </c>
      <c r="I396" s="217" t="s">
        <v>17003</v>
      </c>
      <c r="K396" s="217"/>
      <c r="L396" s="217" t="s">
        <v>67</v>
      </c>
      <c r="M396" s="510">
        <v>42165</v>
      </c>
      <c r="N396" s="217" t="s">
        <v>9468</v>
      </c>
    </row>
    <row r="397" spans="1:14">
      <c r="A397" s="184">
        <v>4905164</v>
      </c>
      <c r="B397" s="2151" t="s">
        <v>13968</v>
      </c>
      <c r="C397" s="2153" t="s">
        <v>19264</v>
      </c>
      <c r="D397" s="229">
        <v>5800</v>
      </c>
      <c r="E397" s="332">
        <v>702000</v>
      </c>
      <c r="F397" s="332">
        <v>576000</v>
      </c>
      <c r="G397" s="217" t="s">
        <v>98</v>
      </c>
      <c r="H397" s="510">
        <v>42150</v>
      </c>
      <c r="I397" s="217" t="s">
        <v>979</v>
      </c>
      <c r="K397" s="217"/>
      <c r="L397" s="217" t="s">
        <v>67</v>
      </c>
      <c r="M397" s="510">
        <v>42165</v>
      </c>
      <c r="N397" s="217" t="s">
        <v>9468</v>
      </c>
    </row>
    <row r="398" spans="1:14">
      <c r="A398" s="184"/>
      <c r="B398" s="2151"/>
      <c r="C398" s="2153"/>
      <c r="D398" s="229"/>
      <c r="E398" s="332"/>
      <c r="F398" s="332"/>
      <c r="G398" s="217"/>
      <c r="H398" s="510"/>
      <c r="I398" s="217"/>
      <c r="K398" s="217"/>
      <c r="L398" s="217"/>
      <c r="M398" s="510"/>
    </row>
    <row r="399" spans="1:14">
      <c r="A399" s="210" t="s">
        <v>19265</v>
      </c>
      <c r="B399" s="2151"/>
      <c r="C399" s="568" t="s">
        <v>19258</v>
      </c>
      <c r="D399" s="229"/>
      <c r="E399" s="332"/>
      <c r="F399" s="332"/>
      <c r="G399" s="217"/>
      <c r="H399" s="510"/>
      <c r="I399" s="217"/>
      <c r="K399" s="217"/>
      <c r="L399" s="217"/>
      <c r="M399" s="510"/>
    </row>
    <row r="400" spans="1:14">
      <c r="A400" s="184">
        <v>4904253</v>
      </c>
      <c r="B400" s="2151" t="s">
        <v>17396</v>
      </c>
      <c r="C400" s="2153" t="s">
        <v>19266</v>
      </c>
      <c r="D400" s="229">
        <v>6350</v>
      </c>
      <c r="E400" s="332">
        <v>768000</v>
      </c>
      <c r="F400" s="332">
        <v>652000</v>
      </c>
      <c r="G400" s="217" t="s">
        <v>98</v>
      </c>
      <c r="H400" s="510">
        <v>42124</v>
      </c>
      <c r="I400" s="217" t="s">
        <v>6590</v>
      </c>
      <c r="K400" s="217"/>
      <c r="L400" s="217" t="s">
        <v>2065</v>
      </c>
      <c r="M400" s="510">
        <v>42166</v>
      </c>
      <c r="N400" s="217" t="s">
        <v>9468</v>
      </c>
    </row>
    <row r="401" spans="1:14">
      <c r="A401" s="184"/>
      <c r="B401" s="2151"/>
      <c r="C401" s="2153"/>
      <c r="D401" s="229"/>
      <c r="E401" s="332"/>
      <c r="F401" s="332"/>
      <c r="G401" s="217"/>
      <c r="H401" s="510"/>
      <c r="I401" s="217"/>
      <c r="K401" s="217"/>
      <c r="L401" s="217"/>
      <c r="M401" s="510"/>
    </row>
    <row r="402" spans="1:14">
      <c r="A402" s="210" t="s">
        <v>19265</v>
      </c>
      <c r="B402" s="2151"/>
      <c r="C402" s="568" t="s">
        <v>19256</v>
      </c>
      <c r="D402" s="229"/>
      <c r="E402" s="332"/>
      <c r="F402" s="332"/>
      <c r="G402" s="217"/>
      <c r="H402" s="510"/>
      <c r="I402" s="217"/>
      <c r="K402" s="217"/>
      <c r="L402" s="217"/>
      <c r="M402" s="510"/>
    </row>
    <row r="403" spans="1:14">
      <c r="A403" s="184">
        <v>4905036</v>
      </c>
      <c r="B403" s="2151" t="s">
        <v>13995</v>
      </c>
      <c r="C403" s="2153" t="s">
        <v>19267</v>
      </c>
      <c r="D403" s="229">
        <v>5330</v>
      </c>
      <c r="E403" s="332">
        <v>645000</v>
      </c>
      <c r="F403" s="332">
        <v>476000</v>
      </c>
      <c r="G403" s="217" t="s">
        <v>98</v>
      </c>
      <c r="H403" s="510">
        <v>42136</v>
      </c>
      <c r="I403" s="217" t="s">
        <v>19268</v>
      </c>
      <c r="K403" s="217"/>
      <c r="L403" s="217" t="s">
        <v>2065</v>
      </c>
      <c r="M403" s="510">
        <v>42166</v>
      </c>
      <c r="N403" s="217" t="s">
        <v>9468</v>
      </c>
    </row>
    <row r="404" spans="1:14">
      <c r="A404" s="184"/>
      <c r="B404" s="2151"/>
      <c r="C404" s="2153"/>
      <c r="D404" s="229"/>
      <c r="E404" s="332"/>
      <c r="F404" s="332"/>
      <c r="G404" s="217"/>
      <c r="H404" s="510"/>
      <c r="I404" s="217"/>
      <c r="K404" s="217"/>
      <c r="L404" s="217"/>
      <c r="M404" s="510"/>
    </row>
    <row r="405" spans="1:14">
      <c r="A405" s="210" t="s">
        <v>19269</v>
      </c>
      <c r="B405" s="2151"/>
      <c r="C405" s="568" t="s">
        <v>19244</v>
      </c>
      <c r="D405" s="229"/>
      <c r="E405" s="332"/>
      <c r="F405" s="332"/>
      <c r="G405" s="217"/>
      <c r="H405" s="510"/>
      <c r="I405" s="217"/>
      <c r="K405" s="217"/>
      <c r="L405" s="217"/>
      <c r="M405" s="510"/>
    </row>
    <row r="406" spans="1:14">
      <c r="A406" s="184">
        <v>4905002</v>
      </c>
      <c r="B406" s="2151" t="s">
        <v>19270</v>
      </c>
      <c r="C406" s="2153" t="s">
        <v>19271</v>
      </c>
      <c r="D406" s="229">
        <v>5600</v>
      </c>
      <c r="E406" s="332">
        <v>666000</v>
      </c>
      <c r="F406" s="332">
        <v>440000</v>
      </c>
      <c r="G406" s="217" t="s">
        <v>98</v>
      </c>
      <c r="H406" s="510">
        <v>42125</v>
      </c>
      <c r="I406" s="217" t="s">
        <v>262</v>
      </c>
      <c r="K406" s="217"/>
      <c r="L406" s="217" t="s">
        <v>67</v>
      </c>
      <c r="M406" s="510">
        <v>42166</v>
      </c>
      <c r="N406" s="217" t="s">
        <v>9468</v>
      </c>
    </row>
    <row r="407" spans="1:14">
      <c r="A407" s="184"/>
      <c r="B407" s="2151"/>
      <c r="C407" s="2153"/>
      <c r="D407" s="229"/>
      <c r="E407" s="332"/>
      <c r="F407" s="332"/>
      <c r="G407" s="217"/>
      <c r="H407" s="510"/>
      <c r="I407" s="217"/>
      <c r="K407" s="217"/>
      <c r="L407" s="217"/>
      <c r="M407" s="510"/>
    </row>
    <row r="408" spans="1:14">
      <c r="A408" s="210" t="s">
        <v>19272</v>
      </c>
      <c r="B408" s="2151"/>
      <c r="C408" s="568" t="s">
        <v>19244</v>
      </c>
      <c r="D408" s="229"/>
      <c r="E408" s="332"/>
      <c r="F408" s="332"/>
      <c r="G408" s="217"/>
      <c r="H408" s="510"/>
      <c r="I408" s="217"/>
      <c r="K408" s="217"/>
      <c r="L408" s="217"/>
      <c r="M408" s="510"/>
    </row>
    <row r="409" spans="1:14">
      <c r="A409" s="184">
        <v>4903048</v>
      </c>
      <c r="B409" s="2151" t="s">
        <v>14034</v>
      </c>
      <c r="C409" s="2153" t="s">
        <v>19273</v>
      </c>
      <c r="D409" s="229">
        <v>7500</v>
      </c>
      <c r="E409" s="332">
        <v>893000</v>
      </c>
      <c r="F409" s="332">
        <v>613000</v>
      </c>
      <c r="G409" s="217" t="s">
        <v>98</v>
      </c>
      <c r="H409" s="510">
        <v>42074</v>
      </c>
      <c r="I409" s="217" t="s">
        <v>6690</v>
      </c>
      <c r="K409" s="217"/>
      <c r="L409" s="217" t="s">
        <v>41</v>
      </c>
      <c r="M409" s="510">
        <v>42167</v>
      </c>
      <c r="N409" s="217" t="s">
        <v>9468</v>
      </c>
    </row>
    <row r="410" spans="1:14">
      <c r="A410" s="184">
        <v>4904003</v>
      </c>
      <c r="B410" s="2151" t="s">
        <v>17396</v>
      </c>
      <c r="C410" s="2153" t="s">
        <v>19274</v>
      </c>
      <c r="D410" s="229">
        <v>6600</v>
      </c>
      <c r="E410" s="332">
        <v>785000</v>
      </c>
      <c r="F410" s="332">
        <v>531000</v>
      </c>
      <c r="G410" s="217" t="s">
        <v>98</v>
      </c>
      <c r="H410" s="510">
        <v>42095</v>
      </c>
      <c r="I410" s="217" t="s">
        <v>6407</v>
      </c>
      <c r="K410" s="217"/>
      <c r="L410" s="217" t="s">
        <v>41</v>
      </c>
      <c r="M410" s="510">
        <v>42167</v>
      </c>
    </row>
    <row r="412" spans="1:14">
      <c r="A412" s="210" t="s">
        <v>19272</v>
      </c>
      <c r="B412" s="2151"/>
      <c r="C412" s="568" t="s">
        <v>19256</v>
      </c>
      <c r="D412" s="229"/>
      <c r="E412" s="332"/>
      <c r="F412" s="332"/>
      <c r="G412" s="217"/>
      <c r="H412" s="510"/>
      <c r="I412" s="217"/>
      <c r="K412" s="217"/>
      <c r="L412" s="217"/>
      <c r="M412" s="510"/>
    </row>
    <row r="413" spans="1:14">
      <c r="A413" s="184">
        <v>4905127</v>
      </c>
      <c r="B413" s="2151" t="s">
        <v>19259</v>
      </c>
      <c r="C413" s="2153" t="s">
        <v>19275</v>
      </c>
      <c r="D413" s="229">
        <v>2900</v>
      </c>
      <c r="E413" s="332">
        <v>351000</v>
      </c>
      <c r="F413" s="332">
        <v>170000</v>
      </c>
      <c r="G413" s="217" t="s">
        <v>98</v>
      </c>
      <c r="H413" s="510">
        <v>42144</v>
      </c>
      <c r="I413" s="217" t="s">
        <v>6407</v>
      </c>
      <c r="K413" s="217"/>
      <c r="L413" s="217" t="s">
        <v>41</v>
      </c>
      <c r="M413" s="510">
        <v>42167</v>
      </c>
      <c r="N413" s="217" t="s">
        <v>9468</v>
      </c>
    </row>
    <row r="414" spans="1:14">
      <c r="A414" s="184"/>
      <c r="B414" s="2151"/>
      <c r="C414" s="2153"/>
      <c r="D414" s="229"/>
      <c r="E414" s="332"/>
      <c r="F414" s="332"/>
      <c r="G414" s="217"/>
      <c r="H414" s="510"/>
      <c r="I414" s="217"/>
      <c r="K414" s="217"/>
      <c r="L414" s="217"/>
      <c r="M414" s="510"/>
    </row>
    <row r="415" spans="1:14">
      <c r="A415" s="210" t="s">
        <v>19276</v>
      </c>
      <c r="B415" s="2151"/>
      <c r="C415" s="2153"/>
      <c r="D415" s="229"/>
      <c r="E415" s="332"/>
      <c r="F415" s="332"/>
      <c r="G415" s="217"/>
      <c r="H415" s="510"/>
      <c r="I415" s="217"/>
      <c r="K415" s="217"/>
      <c r="L415" s="217"/>
      <c r="M415" s="510"/>
    </row>
    <row r="416" spans="1:14">
      <c r="A416" s="184">
        <v>4905172</v>
      </c>
      <c r="B416" s="2151" t="s">
        <v>13962</v>
      </c>
      <c r="C416" s="2153" t="s">
        <v>19277</v>
      </c>
      <c r="D416" s="229">
        <v>6800</v>
      </c>
      <c r="E416" s="332">
        <v>823000</v>
      </c>
      <c r="F416" s="332">
        <v>613000</v>
      </c>
      <c r="G416" s="217" t="s">
        <v>98</v>
      </c>
      <c r="H416" s="510">
        <v>42151</v>
      </c>
      <c r="I416" s="217" t="s">
        <v>386</v>
      </c>
      <c r="K416" s="217"/>
      <c r="L416" s="217" t="s">
        <v>107</v>
      </c>
      <c r="M416" s="510">
        <v>42167</v>
      </c>
      <c r="N416" s="217" t="s">
        <v>9468</v>
      </c>
    </row>
    <row r="417" spans="1:14">
      <c r="A417" s="184"/>
      <c r="B417" s="2151"/>
      <c r="C417" s="2153"/>
      <c r="D417" s="229"/>
      <c r="E417" s="332"/>
      <c r="F417" s="332"/>
      <c r="G417" s="217"/>
      <c r="H417" s="510"/>
      <c r="I417" s="217"/>
      <c r="K417" s="217"/>
      <c r="L417" s="217"/>
      <c r="M417" s="510"/>
    </row>
    <row r="418" spans="1:14">
      <c r="A418" s="210" t="s">
        <v>19272</v>
      </c>
      <c r="B418" s="2151"/>
      <c r="C418" s="568" t="s">
        <v>19258</v>
      </c>
      <c r="D418" s="229"/>
      <c r="E418" s="332"/>
      <c r="F418" s="332"/>
      <c r="G418" s="217"/>
      <c r="H418" s="510"/>
      <c r="I418" s="217"/>
      <c r="K418" s="217"/>
      <c r="L418" s="217"/>
      <c r="M418" s="510"/>
    </row>
    <row r="419" spans="1:14">
      <c r="A419" s="184">
        <v>4804031</v>
      </c>
      <c r="B419" s="2151" t="s">
        <v>16890</v>
      </c>
      <c r="C419" s="2153" t="s">
        <v>19278</v>
      </c>
      <c r="D419" s="229">
        <v>5100</v>
      </c>
      <c r="E419" s="332">
        <v>618000</v>
      </c>
      <c r="F419" s="332">
        <v>525000</v>
      </c>
      <c r="G419" s="217" t="s">
        <v>98</v>
      </c>
      <c r="H419" s="510">
        <v>41734</v>
      </c>
      <c r="I419" s="217" t="s">
        <v>448</v>
      </c>
      <c r="K419" s="217"/>
      <c r="L419" s="217" t="s">
        <v>41</v>
      </c>
      <c r="M419" s="510">
        <v>42167</v>
      </c>
      <c r="N419" s="217" t="s">
        <v>9468</v>
      </c>
    </row>
    <row r="420" spans="1:14">
      <c r="A420" s="184">
        <v>4905077</v>
      </c>
      <c r="B420" s="2151" t="s">
        <v>16968</v>
      </c>
      <c r="C420" s="2153" t="s">
        <v>19279</v>
      </c>
      <c r="D420" s="229">
        <v>3400</v>
      </c>
      <c r="E420" s="332">
        <v>411000</v>
      </c>
      <c r="F420" s="332">
        <v>245000</v>
      </c>
      <c r="G420" s="217" t="s">
        <v>98</v>
      </c>
      <c r="H420" s="510">
        <v>42138</v>
      </c>
      <c r="I420" s="217" t="s">
        <v>100</v>
      </c>
      <c r="K420" s="217"/>
      <c r="L420" s="217" t="s">
        <v>41</v>
      </c>
      <c r="M420" s="510">
        <v>42167</v>
      </c>
      <c r="N420" s="217" t="s">
        <v>9468</v>
      </c>
    </row>
    <row r="421" spans="1:14">
      <c r="A421" s="184"/>
      <c r="B421" s="2151"/>
      <c r="C421" s="2153"/>
      <c r="D421" s="229"/>
      <c r="E421" s="332"/>
      <c r="F421" s="332"/>
      <c r="G421" s="217"/>
      <c r="H421" s="510"/>
      <c r="I421" s="217"/>
      <c r="K421" s="217"/>
      <c r="L421" s="217"/>
      <c r="M421" s="510"/>
    </row>
    <row r="422" spans="1:14">
      <c r="A422" s="210" t="s">
        <v>19276</v>
      </c>
      <c r="B422" s="2151"/>
      <c r="C422" s="2153"/>
      <c r="D422" s="229"/>
      <c r="E422" s="332"/>
      <c r="F422" s="332"/>
      <c r="G422" s="217"/>
      <c r="H422" s="510"/>
      <c r="I422" s="217"/>
      <c r="K422" s="217"/>
      <c r="L422" s="217"/>
      <c r="M422" s="510"/>
    </row>
    <row r="423" spans="1:14">
      <c r="A423" s="184">
        <v>4903026</v>
      </c>
      <c r="B423" s="2151" t="s">
        <v>13968</v>
      </c>
      <c r="C423" s="2153" t="s">
        <v>19280</v>
      </c>
      <c r="D423" s="229">
        <v>6000</v>
      </c>
      <c r="E423" s="332">
        <v>726000</v>
      </c>
      <c r="F423" s="332">
        <v>590000</v>
      </c>
      <c r="G423" s="217" t="s">
        <v>98</v>
      </c>
      <c r="H423" s="510">
        <v>42070</v>
      </c>
      <c r="I423" s="217" t="s">
        <v>448</v>
      </c>
      <c r="K423" s="217"/>
      <c r="L423" s="217" t="s">
        <v>107</v>
      </c>
      <c r="M423" s="510">
        <v>42167</v>
      </c>
      <c r="N423" s="217" t="s">
        <v>9468</v>
      </c>
    </row>
    <row r="424" spans="1:14">
      <c r="A424" s="184">
        <v>4905083</v>
      </c>
      <c r="B424" s="2151" t="s">
        <v>16890</v>
      </c>
      <c r="C424" s="2153" t="s">
        <v>19281</v>
      </c>
      <c r="D424" s="229">
        <v>6350</v>
      </c>
      <c r="E424" s="332">
        <v>768000</v>
      </c>
      <c r="F424" s="332">
        <v>623000</v>
      </c>
      <c r="G424" s="217" t="s">
        <v>98</v>
      </c>
      <c r="H424" s="510">
        <v>42139</v>
      </c>
      <c r="I424" s="217" t="s">
        <v>6614</v>
      </c>
      <c r="K424" s="217"/>
      <c r="L424" s="217" t="s">
        <v>107</v>
      </c>
      <c r="M424" s="510">
        <v>42167</v>
      </c>
      <c r="N424" s="217" t="s">
        <v>9468</v>
      </c>
    </row>
    <row r="425" spans="1:14">
      <c r="A425" s="184">
        <v>4905158</v>
      </c>
      <c r="B425" s="2151" t="s">
        <v>2742</v>
      </c>
      <c r="C425" s="2153" t="s">
        <v>19282</v>
      </c>
      <c r="D425" s="229">
        <v>5000</v>
      </c>
      <c r="E425" s="332">
        <v>605000</v>
      </c>
      <c r="F425" s="332">
        <v>350000</v>
      </c>
      <c r="G425" s="217" t="s">
        <v>98</v>
      </c>
      <c r="H425" s="510">
        <v>42150</v>
      </c>
      <c r="I425" s="217" t="s">
        <v>11209</v>
      </c>
      <c r="K425" s="217"/>
      <c r="L425" s="217" t="s">
        <v>107</v>
      </c>
      <c r="M425" s="510">
        <v>42167</v>
      </c>
      <c r="N425" s="217" t="s">
        <v>9468</v>
      </c>
    </row>
    <row r="426" spans="1:14">
      <c r="A426" s="184">
        <v>4905163</v>
      </c>
      <c r="B426" s="2151" t="s">
        <v>13981</v>
      </c>
      <c r="C426" s="2153" t="s">
        <v>19283</v>
      </c>
      <c r="D426" s="229">
        <v>5600</v>
      </c>
      <c r="E426" s="332">
        <v>678000</v>
      </c>
      <c r="F426" s="332">
        <v>413000</v>
      </c>
      <c r="G426" s="217" t="s">
        <v>98</v>
      </c>
      <c r="H426" s="510">
        <v>42150</v>
      </c>
      <c r="I426" s="217" t="s">
        <v>106</v>
      </c>
      <c r="K426" s="217"/>
      <c r="L426" s="217" t="s">
        <v>107</v>
      </c>
      <c r="M426" s="510">
        <v>42167</v>
      </c>
      <c r="N426" s="217" t="s">
        <v>9468</v>
      </c>
    </row>
    <row r="428" spans="1:14">
      <c r="A428" s="210" t="s">
        <v>13796</v>
      </c>
      <c r="B428" s="2151"/>
      <c r="C428" s="568" t="s">
        <v>19253</v>
      </c>
      <c r="D428" s="229"/>
      <c r="E428" s="332"/>
      <c r="F428" s="332"/>
      <c r="G428" s="217"/>
      <c r="H428" s="510"/>
      <c r="I428" s="217"/>
      <c r="K428" s="217"/>
      <c r="L428" s="217"/>
      <c r="M428" s="510"/>
    </row>
    <row r="429" spans="1:14">
      <c r="A429" s="184">
        <v>4905074</v>
      </c>
      <c r="B429" s="2151" t="s">
        <v>19284</v>
      </c>
      <c r="C429" s="2153" t="s">
        <v>19285</v>
      </c>
      <c r="D429" s="229">
        <v>7000</v>
      </c>
      <c r="E429" s="332">
        <v>833000</v>
      </c>
      <c r="F429" s="332">
        <v>622000</v>
      </c>
      <c r="G429" s="217" t="s">
        <v>98</v>
      </c>
      <c r="H429" s="510">
        <v>42138</v>
      </c>
      <c r="I429" s="217" t="s">
        <v>18936</v>
      </c>
      <c r="K429" s="217"/>
      <c r="L429" s="217" t="s">
        <v>2065</v>
      </c>
      <c r="M429" s="510">
        <v>42180</v>
      </c>
    </row>
    <row r="430" spans="1:14">
      <c r="A430" s="184"/>
      <c r="B430" s="2151"/>
      <c r="C430" s="2153"/>
      <c r="D430" s="229"/>
      <c r="E430" s="332"/>
      <c r="F430" s="332"/>
      <c r="G430" s="217"/>
      <c r="H430" s="510"/>
      <c r="I430" s="217"/>
      <c r="K430" s="217"/>
      <c r="L430" s="217"/>
      <c r="M430" s="510"/>
    </row>
    <row r="431" spans="1:14">
      <c r="A431" s="210" t="s">
        <v>13796</v>
      </c>
      <c r="C431" s="568" t="s">
        <v>19256</v>
      </c>
    </row>
    <row r="432" spans="1:14">
      <c r="A432" s="184">
        <v>4809176</v>
      </c>
      <c r="B432" s="216" t="s">
        <v>19286</v>
      </c>
      <c r="C432" s="2153" t="s">
        <v>19287</v>
      </c>
      <c r="D432" s="229">
        <v>2500</v>
      </c>
      <c r="E432" s="332">
        <v>250000</v>
      </c>
      <c r="F432" s="332">
        <v>266000</v>
      </c>
      <c r="G432" s="217" t="s">
        <v>98</v>
      </c>
      <c r="H432" s="510">
        <v>41912</v>
      </c>
      <c r="I432" s="217" t="s">
        <v>6121</v>
      </c>
      <c r="K432" s="217"/>
      <c r="L432" s="217" t="s">
        <v>2065</v>
      </c>
      <c r="M432" s="510">
        <v>42180</v>
      </c>
    </row>
    <row r="433" spans="1:15">
      <c r="A433" s="184"/>
      <c r="C433" s="2153"/>
      <c r="D433" s="229"/>
      <c r="E433" s="332"/>
      <c r="F433" s="332"/>
      <c r="G433" s="217"/>
      <c r="H433" s="510"/>
      <c r="I433" s="217"/>
      <c r="K433" s="217"/>
      <c r="L433" s="217"/>
      <c r="M433" s="510"/>
    </row>
    <row r="434" spans="1:15">
      <c r="A434" s="210" t="s">
        <v>16909</v>
      </c>
      <c r="C434" s="568" t="s">
        <v>19288</v>
      </c>
      <c r="D434" s="229"/>
      <c r="E434" s="332"/>
      <c r="F434" s="332"/>
      <c r="G434" s="217"/>
      <c r="H434" s="510"/>
      <c r="I434" s="217"/>
      <c r="K434" s="217"/>
      <c r="L434" s="217"/>
      <c r="M434" s="510"/>
    </row>
    <row r="435" spans="1:15">
      <c r="A435" s="184">
        <v>4903013</v>
      </c>
      <c r="B435" s="216" t="s">
        <v>16935</v>
      </c>
      <c r="C435" s="2153" t="s">
        <v>19289</v>
      </c>
      <c r="D435" s="229">
        <v>4500</v>
      </c>
      <c r="E435" s="332">
        <v>450000</v>
      </c>
      <c r="F435" s="332">
        <v>374000</v>
      </c>
      <c r="G435" s="217" t="s">
        <v>98</v>
      </c>
      <c r="H435" s="510">
        <v>42068</v>
      </c>
      <c r="I435" s="217" t="s">
        <v>523</v>
      </c>
      <c r="K435" s="217"/>
      <c r="L435" s="217" t="s">
        <v>67</v>
      </c>
      <c r="M435" s="510">
        <v>42198</v>
      </c>
    </row>
    <row r="436" spans="1:15">
      <c r="A436" s="184">
        <v>4905086</v>
      </c>
      <c r="B436" s="216" t="s">
        <v>13962</v>
      </c>
      <c r="C436" s="2153" t="s">
        <v>19290</v>
      </c>
      <c r="D436" s="229">
        <v>6300</v>
      </c>
      <c r="E436" s="332">
        <v>630000</v>
      </c>
      <c r="F436" s="332">
        <v>552000</v>
      </c>
      <c r="G436" s="217" t="s">
        <v>6607</v>
      </c>
      <c r="H436" s="510">
        <v>42139</v>
      </c>
      <c r="I436" s="217" t="s">
        <v>3263</v>
      </c>
      <c r="J436" s="217" t="s">
        <v>449</v>
      </c>
      <c r="K436" s="217"/>
      <c r="L436" s="217" t="s">
        <v>67</v>
      </c>
      <c r="M436" s="510">
        <v>42198</v>
      </c>
      <c r="O436" s="224" t="s">
        <v>19291</v>
      </c>
    </row>
    <row r="437" spans="1:15">
      <c r="A437" s="184">
        <v>4906025</v>
      </c>
      <c r="B437" s="216" t="s">
        <v>13973</v>
      </c>
      <c r="C437" s="2153" t="s">
        <v>19292</v>
      </c>
      <c r="D437" s="229">
        <v>3000</v>
      </c>
      <c r="E437" s="332">
        <v>300000</v>
      </c>
      <c r="F437" s="332">
        <v>182000</v>
      </c>
      <c r="G437" s="217" t="s">
        <v>98</v>
      </c>
      <c r="H437" s="510">
        <v>42160</v>
      </c>
      <c r="I437" s="217" t="s">
        <v>262</v>
      </c>
      <c r="K437" s="217"/>
      <c r="L437" s="217" t="s">
        <v>67</v>
      </c>
      <c r="M437" s="510">
        <v>42198</v>
      </c>
    </row>
    <row r="438" spans="1:15">
      <c r="A438" s="184">
        <v>4906095</v>
      </c>
      <c r="B438" s="216" t="s">
        <v>16792</v>
      </c>
      <c r="C438" s="2153" t="s">
        <v>19293</v>
      </c>
      <c r="D438" s="229">
        <v>4200</v>
      </c>
      <c r="E438" s="332">
        <v>508000</v>
      </c>
      <c r="F438" s="332">
        <v>225000</v>
      </c>
      <c r="G438" s="217" t="s">
        <v>98</v>
      </c>
      <c r="H438" s="510">
        <v>42172</v>
      </c>
      <c r="I438" s="217" t="s">
        <v>66</v>
      </c>
      <c r="K438" s="217"/>
      <c r="L438" s="217" t="s">
        <v>67</v>
      </c>
      <c r="M438" s="510">
        <v>42198</v>
      </c>
    </row>
    <row r="439" spans="1:15">
      <c r="A439" s="184"/>
      <c r="C439" s="2153"/>
      <c r="D439" s="229"/>
      <c r="E439" s="332"/>
      <c r="F439" s="332"/>
      <c r="G439" s="217"/>
      <c r="H439" s="510"/>
      <c r="I439" s="217"/>
      <c r="K439" s="217"/>
      <c r="L439" s="217"/>
      <c r="M439" s="510"/>
    </row>
    <row r="440" spans="1:15">
      <c r="A440" s="210" t="s">
        <v>16911</v>
      </c>
      <c r="C440" s="2153"/>
      <c r="D440" s="229"/>
      <c r="E440" s="332"/>
      <c r="F440" s="332"/>
      <c r="G440" s="217"/>
      <c r="H440" s="510"/>
      <c r="I440" s="217"/>
      <c r="K440" s="217"/>
      <c r="L440" s="217"/>
      <c r="M440" s="510"/>
    </row>
    <row r="441" spans="1:15">
      <c r="A441" s="184">
        <v>4905191</v>
      </c>
      <c r="B441" s="216" t="s">
        <v>3161</v>
      </c>
      <c r="C441" s="2153" t="s">
        <v>19294</v>
      </c>
      <c r="D441" s="229">
        <v>6000</v>
      </c>
      <c r="E441" s="332">
        <v>600000</v>
      </c>
      <c r="F441" s="332">
        <v>523000</v>
      </c>
      <c r="G441" s="217" t="s">
        <v>98</v>
      </c>
      <c r="H441" s="510">
        <v>42153</v>
      </c>
      <c r="I441" s="217" t="s">
        <v>1265</v>
      </c>
      <c r="K441" s="217"/>
      <c r="L441" s="217" t="s">
        <v>41</v>
      </c>
      <c r="M441" s="510">
        <v>42200</v>
      </c>
    </row>
    <row r="442" spans="1:15">
      <c r="A442" s="184"/>
      <c r="C442" s="2153"/>
      <c r="D442" s="229"/>
      <c r="E442" s="332"/>
      <c r="F442" s="332"/>
      <c r="G442" s="217"/>
      <c r="H442" s="510"/>
      <c r="I442" s="217"/>
      <c r="K442" s="217"/>
      <c r="L442" s="217"/>
      <c r="M442" s="510"/>
    </row>
    <row r="443" spans="1:15">
      <c r="A443" s="210" t="s">
        <v>19295</v>
      </c>
      <c r="C443" s="2153"/>
      <c r="D443" s="229"/>
      <c r="E443" s="332"/>
      <c r="F443" s="332"/>
      <c r="G443" s="217"/>
      <c r="H443" s="510"/>
      <c r="I443" s="217"/>
      <c r="K443" s="217"/>
      <c r="L443" s="217"/>
      <c r="M443" s="510"/>
    </row>
    <row r="444" spans="1:15">
      <c r="A444" s="184">
        <v>4905117</v>
      </c>
      <c r="B444" s="216" t="s">
        <v>13995</v>
      </c>
      <c r="C444" s="2153" t="s">
        <v>19296</v>
      </c>
      <c r="D444" s="229">
        <v>4200</v>
      </c>
      <c r="E444" s="332">
        <v>420000</v>
      </c>
      <c r="F444" s="332">
        <v>325000</v>
      </c>
      <c r="G444" s="217" t="s">
        <v>98</v>
      </c>
      <c r="H444" s="510">
        <v>42143</v>
      </c>
      <c r="I444" s="217" t="s">
        <v>106</v>
      </c>
      <c r="K444" s="217"/>
      <c r="L444" s="217" t="s">
        <v>107</v>
      </c>
      <c r="M444" s="510">
        <v>42200</v>
      </c>
    </row>
    <row r="445" spans="1:15">
      <c r="A445" s="184"/>
      <c r="C445" s="2153"/>
      <c r="D445" s="229"/>
      <c r="E445" s="332"/>
      <c r="F445" s="332"/>
      <c r="G445" s="217"/>
      <c r="H445" s="510"/>
      <c r="I445" s="217"/>
      <c r="K445" s="217"/>
      <c r="L445" s="217"/>
      <c r="M445" s="510"/>
    </row>
    <row r="446" spans="1:15">
      <c r="A446" s="210" t="s">
        <v>6282</v>
      </c>
      <c r="C446" s="568" t="s">
        <v>19297</v>
      </c>
      <c r="D446" s="229"/>
      <c r="E446" s="332"/>
      <c r="F446" s="332"/>
      <c r="G446" s="217"/>
      <c r="H446" s="510"/>
      <c r="I446" s="217"/>
      <c r="K446" s="217"/>
      <c r="L446" s="217"/>
      <c r="M446" s="510"/>
    </row>
    <row r="447" spans="1:15">
      <c r="A447" s="184">
        <v>4907028</v>
      </c>
      <c r="B447" s="216" t="s">
        <v>16935</v>
      </c>
      <c r="C447" s="2153" t="s">
        <v>19298</v>
      </c>
      <c r="D447" s="229">
        <v>5100</v>
      </c>
      <c r="E447" s="332">
        <v>636000</v>
      </c>
      <c r="F447" s="332">
        <v>437000</v>
      </c>
      <c r="G447" s="217" t="s">
        <v>98</v>
      </c>
      <c r="H447" s="510">
        <v>42192</v>
      </c>
      <c r="I447" s="217" t="s">
        <v>2415</v>
      </c>
      <c r="K447" s="217"/>
      <c r="L447" s="217" t="s">
        <v>67</v>
      </c>
      <c r="M447" s="510">
        <v>42217</v>
      </c>
      <c r="N447" s="217" t="s">
        <v>9468</v>
      </c>
    </row>
    <row r="448" spans="1:15">
      <c r="A448" s="184"/>
      <c r="B448" s="2151"/>
      <c r="C448" s="2153"/>
      <c r="D448" s="229"/>
      <c r="E448" s="332"/>
      <c r="F448" s="332"/>
      <c r="G448" s="217"/>
      <c r="H448" s="510"/>
      <c r="I448" s="217"/>
      <c r="K448" s="217"/>
      <c r="L448" s="217"/>
      <c r="M448" s="510"/>
    </row>
    <row r="449" spans="1:14">
      <c r="A449" s="210" t="s">
        <v>17592</v>
      </c>
      <c r="B449" s="2151"/>
      <c r="C449" s="2153"/>
      <c r="D449" s="229"/>
      <c r="E449" s="332"/>
      <c r="F449" s="332"/>
      <c r="G449" s="217"/>
      <c r="H449" s="510"/>
      <c r="I449" s="217"/>
      <c r="K449" s="217"/>
      <c r="L449" s="217"/>
      <c r="M449" s="510"/>
    </row>
    <row r="450" spans="1:14">
      <c r="A450" s="216">
        <v>4907058</v>
      </c>
      <c r="B450" s="2151" t="s">
        <v>16792</v>
      </c>
      <c r="C450" s="2153" t="s">
        <v>19299</v>
      </c>
      <c r="D450" s="229">
        <v>2900</v>
      </c>
      <c r="E450" s="332">
        <v>351000</v>
      </c>
      <c r="F450" s="332">
        <v>170000</v>
      </c>
      <c r="G450" s="217" t="s">
        <v>98</v>
      </c>
      <c r="H450" s="510">
        <v>42199</v>
      </c>
      <c r="I450" s="217" t="s">
        <v>106</v>
      </c>
      <c r="K450" s="217"/>
      <c r="L450" s="217" t="s">
        <v>41</v>
      </c>
      <c r="M450" s="510">
        <v>42228</v>
      </c>
      <c r="N450" s="217" t="s">
        <v>9468</v>
      </c>
    </row>
    <row r="451" spans="1:14">
      <c r="A451" s="216">
        <v>4907059</v>
      </c>
      <c r="B451" s="216" t="s">
        <v>13997</v>
      </c>
      <c r="C451" s="217" t="s">
        <v>19300</v>
      </c>
      <c r="D451" s="229">
        <v>3000</v>
      </c>
      <c r="E451" s="332">
        <v>363000</v>
      </c>
      <c r="F451" s="332">
        <v>206000</v>
      </c>
      <c r="G451" s="217" t="s">
        <v>98</v>
      </c>
      <c r="H451" s="510">
        <v>42199</v>
      </c>
      <c r="I451" s="217" t="s">
        <v>106</v>
      </c>
      <c r="L451" s="217" t="s">
        <v>41</v>
      </c>
      <c r="M451" s="510">
        <v>42228</v>
      </c>
      <c r="N451" s="217" t="s">
        <v>9468</v>
      </c>
    </row>
    <row r="452" spans="1:14">
      <c r="C452" s="108"/>
    </row>
    <row r="453" spans="1:14">
      <c r="A453" s="210" t="s">
        <v>6408</v>
      </c>
      <c r="C453" s="233" t="s">
        <v>19301</v>
      </c>
    </row>
    <row r="454" spans="1:14">
      <c r="A454" s="216">
        <v>4907140</v>
      </c>
      <c r="B454" s="216" t="s">
        <v>16792</v>
      </c>
      <c r="C454" s="217" t="s">
        <v>19302</v>
      </c>
      <c r="D454" s="229">
        <v>2650</v>
      </c>
      <c r="E454" s="332">
        <v>326000</v>
      </c>
      <c r="F454" s="332">
        <v>143000</v>
      </c>
      <c r="G454" s="108" t="s">
        <v>98</v>
      </c>
      <c r="H454" s="502">
        <v>42213</v>
      </c>
      <c r="I454" s="108" t="s">
        <v>727</v>
      </c>
      <c r="L454" s="217" t="s">
        <v>67</v>
      </c>
      <c r="M454" s="502">
        <v>42242</v>
      </c>
      <c r="N454" s="217" t="s">
        <v>9468</v>
      </c>
    </row>
    <row r="456" spans="1:14">
      <c r="A456" s="210" t="s">
        <v>5968</v>
      </c>
      <c r="D456" s="229"/>
      <c r="E456" s="332"/>
      <c r="F456" s="332"/>
      <c r="G456" s="217"/>
      <c r="H456" s="510"/>
      <c r="I456" s="217"/>
      <c r="L456" s="217"/>
    </row>
    <row r="457" spans="1:14">
      <c r="A457" s="184">
        <v>4908016</v>
      </c>
      <c r="B457" s="2151" t="s">
        <v>16907</v>
      </c>
      <c r="C457" s="2153" t="s">
        <v>19303</v>
      </c>
      <c r="D457" s="229">
        <v>5650</v>
      </c>
      <c r="E457" s="332">
        <v>695000</v>
      </c>
      <c r="F457" s="332">
        <v>504000</v>
      </c>
      <c r="G457" s="217" t="s">
        <v>98</v>
      </c>
      <c r="H457" s="510">
        <v>42221</v>
      </c>
      <c r="I457" s="217" t="s">
        <v>6656</v>
      </c>
      <c r="K457" s="217"/>
      <c r="L457" s="217" t="s">
        <v>41</v>
      </c>
      <c r="M457" s="502">
        <v>42245</v>
      </c>
      <c r="N457" s="217" t="s">
        <v>9468</v>
      </c>
    </row>
    <row r="458" spans="1:14">
      <c r="A458" s="184"/>
      <c r="B458" s="2151"/>
      <c r="C458" s="2153"/>
      <c r="D458" s="229"/>
      <c r="E458" s="332"/>
      <c r="F458" s="332"/>
      <c r="G458" s="217"/>
      <c r="H458" s="510"/>
      <c r="I458" s="217"/>
      <c r="K458" s="217"/>
      <c r="L458" s="217"/>
      <c r="M458" s="510"/>
    </row>
    <row r="459" spans="1:14">
      <c r="A459" s="210" t="s">
        <v>11656</v>
      </c>
      <c r="B459" s="2151"/>
      <c r="C459" s="568" t="s">
        <v>19304</v>
      </c>
      <c r="D459" s="229"/>
      <c r="E459" s="332"/>
      <c r="F459" s="332"/>
      <c r="G459" s="217"/>
      <c r="H459" s="510"/>
      <c r="I459" s="217"/>
      <c r="K459" s="217"/>
      <c r="L459" s="217"/>
      <c r="M459" s="510"/>
    </row>
    <row r="460" spans="1:14">
      <c r="A460" s="184">
        <v>4907073</v>
      </c>
      <c r="B460" s="2151" t="s">
        <v>3161</v>
      </c>
      <c r="C460" s="2153" t="s">
        <v>19305</v>
      </c>
      <c r="D460" s="229">
        <v>6000</v>
      </c>
      <c r="E460" s="332">
        <v>714000</v>
      </c>
      <c r="F460" s="332">
        <v>460000</v>
      </c>
      <c r="G460" s="217" t="s">
        <v>98</v>
      </c>
      <c r="H460" s="510">
        <v>42202</v>
      </c>
      <c r="I460" s="217" t="s">
        <v>262</v>
      </c>
      <c r="K460" s="217"/>
      <c r="L460" s="217" t="s">
        <v>67</v>
      </c>
      <c r="M460" s="510" t="s">
        <v>19306</v>
      </c>
      <c r="N460" s="217" t="s">
        <v>9468</v>
      </c>
    </row>
    <row r="461" spans="1:14">
      <c r="A461" s="184"/>
      <c r="B461" s="2151"/>
      <c r="C461" s="108"/>
      <c r="D461" s="229"/>
      <c r="E461" s="332"/>
      <c r="F461" s="332"/>
      <c r="G461" s="217"/>
      <c r="H461" s="510"/>
      <c r="I461" s="217"/>
      <c r="K461" s="217"/>
      <c r="L461" s="217"/>
      <c r="M461" s="510"/>
    </row>
    <row r="462" spans="1:14">
      <c r="A462" s="210" t="s">
        <v>9413</v>
      </c>
      <c r="B462" s="2151"/>
      <c r="C462" s="568" t="s">
        <v>19307</v>
      </c>
      <c r="D462" s="229"/>
      <c r="E462" s="332"/>
      <c r="F462" s="332"/>
      <c r="G462" s="217"/>
      <c r="H462" s="510"/>
      <c r="I462" s="217"/>
      <c r="K462" s="217"/>
      <c r="L462" s="217"/>
      <c r="M462" s="510"/>
    </row>
    <row r="463" spans="1:14">
      <c r="A463" s="184">
        <v>4909102</v>
      </c>
      <c r="B463" s="2151" t="s">
        <v>13973</v>
      </c>
      <c r="C463" s="2153" t="s">
        <v>19308</v>
      </c>
      <c r="D463" s="229">
        <v>4900</v>
      </c>
      <c r="E463" s="332">
        <v>578000</v>
      </c>
      <c r="F463" s="332">
        <v>456000</v>
      </c>
      <c r="G463" s="217" t="s">
        <v>98</v>
      </c>
      <c r="H463" s="510">
        <v>42258</v>
      </c>
      <c r="I463" s="217" t="s">
        <v>359</v>
      </c>
      <c r="K463" s="217"/>
      <c r="L463" s="217" t="s">
        <v>107</v>
      </c>
      <c r="M463" s="510">
        <v>42276</v>
      </c>
    </row>
    <row r="464" spans="1:14">
      <c r="A464" s="184"/>
      <c r="B464" s="2151"/>
      <c r="C464" s="2153"/>
      <c r="D464" s="229"/>
      <c r="E464" s="332"/>
      <c r="F464" s="332"/>
      <c r="G464" s="217"/>
      <c r="H464" s="510"/>
      <c r="I464" s="217"/>
      <c r="K464" s="217"/>
      <c r="L464" s="217"/>
      <c r="M464" s="510"/>
    </row>
    <row r="465" spans="1:15">
      <c r="A465" s="210" t="s">
        <v>16938</v>
      </c>
      <c r="B465" s="2151"/>
      <c r="C465" s="2153"/>
      <c r="D465" s="229"/>
      <c r="E465" s="332"/>
      <c r="F465" s="332"/>
      <c r="G465" s="217"/>
      <c r="H465" s="510"/>
      <c r="I465" s="217"/>
      <c r="K465" s="217"/>
      <c r="L465" s="217"/>
      <c r="M465" s="510"/>
    </row>
    <row r="466" spans="1:15">
      <c r="A466" s="184">
        <v>4909125</v>
      </c>
      <c r="B466" s="2151" t="s">
        <v>13973</v>
      </c>
      <c r="C466" s="2153" t="s">
        <v>19309</v>
      </c>
      <c r="D466" s="229">
        <v>2700</v>
      </c>
      <c r="E466" s="332">
        <v>319000</v>
      </c>
      <c r="F466" s="332">
        <v>145000</v>
      </c>
      <c r="G466" s="217" t="s">
        <v>98</v>
      </c>
      <c r="H466" s="510">
        <v>42262</v>
      </c>
      <c r="I466" s="217" t="s">
        <v>727</v>
      </c>
      <c r="K466" s="217"/>
      <c r="L466" s="217" t="s">
        <v>67</v>
      </c>
      <c r="M466" s="510">
        <v>42288</v>
      </c>
    </row>
    <row r="467" spans="1:15">
      <c r="A467" s="184">
        <v>4909126</v>
      </c>
      <c r="B467" s="2151" t="s">
        <v>13973</v>
      </c>
      <c r="C467" s="2153" t="s">
        <v>19310</v>
      </c>
      <c r="D467" s="229">
        <v>2600</v>
      </c>
      <c r="E467" s="332">
        <v>307000</v>
      </c>
      <c r="F467" s="332">
        <v>145000</v>
      </c>
      <c r="G467" s="217" t="s">
        <v>98</v>
      </c>
      <c r="H467" s="510">
        <v>42262</v>
      </c>
      <c r="I467" s="217" t="s">
        <v>727</v>
      </c>
      <c r="K467" s="217"/>
      <c r="L467" s="217" t="s">
        <v>67</v>
      </c>
      <c r="M467" s="510">
        <v>42288</v>
      </c>
    </row>
    <row r="468" spans="1:15">
      <c r="A468" s="184"/>
      <c r="B468" s="2151"/>
      <c r="C468" s="2153"/>
      <c r="D468" s="229"/>
      <c r="E468" s="332"/>
      <c r="F468" s="332"/>
      <c r="G468" s="217"/>
      <c r="H468" s="510"/>
      <c r="I468" s="217"/>
      <c r="K468" s="217"/>
      <c r="L468" s="217"/>
      <c r="M468" s="510"/>
    </row>
    <row r="469" spans="1:15">
      <c r="A469" s="210" t="s">
        <v>16938</v>
      </c>
      <c r="B469" s="2151"/>
      <c r="C469" s="568" t="s">
        <v>19311</v>
      </c>
      <c r="D469" s="229"/>
      <c r="E469" s="332"/>
      <c r="F469" s="332"/>
      <c r="G469" s="217"/>
      <c r="H469" s="510"/>
      <c r="I469" s="217"/>
      <c r="K469" s="217"/>
      <c r="L469" s="217"/>
      <c r="M469" s="510"/>
    </row>
    <row r="470" spans="1:15">
      <c r="A470" s="184">
        <v>4909052</v>
      </c>
      <c r="B470" s="2151" t="s">
        <v>16907</v>
      </c>
      <c r="C470" s="2153" t="s">
        <v>19312</v>
      </c>
      <c r="D470" s="229">
        <v>5600</v>
      </c>
      <c r="E470" s="332">
        <v>678000</v>
      </c>
      <c r="F470" s="332">
        <v>516000</v>
      </c>
      <c r="G470" s="217" t="s">
        <v>98</v>
      </c>
      <c r="H470" s="510">
        <v>42254</v>
      </c>
      <c r="I470" s="217" t="s">
        <v>2364</v>
      </c>
      <c r="K470" s="217"/>
      <c r="L470" s="217" t="s">
        <v>67</v>
      </c>
      <c r="M470" s="510">
        <v>42288</v>
      </c>
    </row>
    <row r="471" spans="1:15">
      <c r="A471" s="184"/>
      <c r="B471" s="2151"/>
      <c r="C471" s="2153"/>
      <c r="D471" s="229"/>
      <c r="E471" s="332"/>
      <c r="F471" s="332"/>
      <c r="G471" s="217"/>
      <c r="H471" s="510"/>
      <c r="I471" s="217"/>
      <c r="K471" s="217"/>
      <c r="L471" s="217"/>
      <c r="M471" s="510"/>
    </row>
    <row r="472" spans="1:15">
      <c r="A472" s="210" t="s">
        <v>16938</v>
      </c>
      <c r="B472" s="2151"/>
      <c r="C472" s="568" t="s">
        <v>19313</v>
      </c>
      <c r="D472" s="229"/>
      <c r="E472" s="332"/>
      <c r="F472" s="332"/>
      <c r="G472" s="217"/>
      <c r="H472" s="510"/>
      <c r="I472" s="217"/>
      <c r="K472" s="217"/>
      <c r="L472" s="217"/>
      <c r="M472" s="510"/>
    </row>
    <row r="473" spans="1:15">
      <c r="A473" s="184">
        <v>4907118</v>
      </c>
      <c r="B473" s="2151" t="s">
        <v>14014</v>
      </c>
      <c r="C473" s="2153" t="s">
        <v>19314</v>
      </c>
      <c r="D473" s="229">
        <v>4600</v>
      </c>
      <c r="E473" s="332">
        <v>460000</v>
      </c>
      <c r="F473" s="332">
        <v>454000</v>
      </c>
      <c r="G473" s="217" t="s">
        <v>98</v>
      </c>
      <c r="H473" s="510">
        <v>42209</v>
      </c>
      <c r="I473" s="217" t="s">
        <v>14120</v>
      </c>
      <c r="K473" s="217"/>
      <c r="L473" s="217" t="s">
        <v>67</v>
      </c>
      <c r="M473" s="510">
        <v>42288</v>
      </c>
    </row>
    <row r="474" spans="1:15">
      <c r="A474" s="184"/>
      <c r="B474" s="2151"/>
      <c r="C474" s="2153"/>
      <c r="D474" s="229"/>
      <c r="E474" s="332"/>
      <c r="F474" s="332"/>
      <c r="G474" s="217"/>
      <c r="H474" s="510"/>
      <c r="I474" s="217"/>
      <c r="K474" s="217"/>
      <c r="L474" s="217"/>
      <c r="M474" s="510"/>
    </row>
    <row r="475" spans="1:15">
      <c r="A475" s="210" t="s">
        <v>19315</v>
      </c>
      <c r="B475" s="2151"/>
      <c r="C475" s="568" t="s">
        <v>19311</v>
      </c>
      <c r="D475" s="229"/>
      <c r="E475" s="332"/>
      <c r="F475" s="332"/>
      <c r="G475" s="217"/>
      <c r="H475" s="510"/>
      <c r="I475" s="217"/>
      <c r="K475" s="217"/>
      <c r="L475" s="217"/>
      <c r="M475" s="510"/>
    </row>
    <row r="476" spans="1:15">
      <c r="A476" s="184">
        <v>4909146</v>
      </c>
      <c r="B476" s="2151" t="s">
        <v>8277</v>
      </c>
      <c r="C476" s="2153" t="s">
        <v>19316</v>
      </c>
      <c r="D476" s="229">
        <v>3600</v>
      </c>
      <c r="E476" s="332">
        <v>436000</v>
      </c>
      <c r="F476" s="332">
        <v>255000</v>
      </c>
      <c r="G476" s="217" t="s">
        <v>98</v>
      </c>
      <c r="H476" s="510">
        <v>42264</v>
      </c>
      <c r="I476" s="217" t="s">
        <v>6710</v>
      </c>
      <c r="K476" s="217"/>
      <c r="L476" s="217" t="s">
        <v>41</v>
      </c>
      <c r="M476" s="510">
        <v>42290</v>
      </c>
    </row>
    <row r="477" spans="1:15">
      <c r="A477" s="184"/>
      <c r="B477" s="2151"/>
      <c r="C477" s="2153"/>
      <c r="D477" s="229"/>
      <c r="E477" s="332"/>
      <c r="F477" s="332"/>
      <c r="G477" s="217"/>
      <c r="H477" s="510"/>
      <c r="I477" s="217"/>
      <c r="K477" s="217"/>
      <c r="L477" s="217"/>
      <c r="M477" s="510"/>
    </row>
    <row r="478" spans="1:15">
      <c r="A478" s="210" t="s">
        <v>19315</v>
      </c>
      <c r="B478" s="2151"/>
      <c r="C478" s="568" t="s">
        <v>19313</v>
      </c>
      <c r="D478" s="229"/>
      <c r="E478" s="332"/>
      <c r="F478" s="332"/>
      <c r="G478" s="217"/>
      <c r="H478" s="510"/>
      <c r="I478" s="217"/>
      <c r="K478" s="217"/>
      <c r="L478" s="217"/>
      <c r="M478" s="510"/>
    </row>
    <row r="479" spans="1:15">
      <c r="A479" s="184">
        <v>4908003</v>
      </c>
      <c r="B479" s="2151" t="s">
        <v>9459</v>
      </c>
      <c r="C479" s="2153" t="s">
        <v>19317</v>
      </c>
      <c r="D479" s="229">
        <v>5250</v>
      </c>
      <c r="E479" s="332">
        <v>525000</v>
      </c>
      <c r="F479" s="332">
        <v>470000</v>
      </c>
      <c r="G479" s="217" t="s">
        <v>98</v>
      </c>
      <c r="H479" s="510">
        <v>42217</v>
      </c>
      <c r="I479" s="217" t="s">
        <v>448</v>
      </c>
      <c r="K479" s="217"/>
      <c r="L479" s="217" t="s">
        <v>41</v>
      </c>
      <c r="M479" s="510">
        <v>42290</v>
      </c>
    </row>
    <row r="480" spans="1:15">
      <c r="A480" s="184">
        <v>4908123</v>
      </c>
      <c r="B480" s="2151" t="s">
        <v>16792</v>
      </c>
      <c r="C480" s="2153" t="s">
        <v>19318</v>
      </c>
      <c r="D480" s="229">
        <v>4000</v>
      </c>
      <c r="E480" s="332">
        <v>400000</v>
      </c>
      <c r="F480" s="332">
        <v>334000</v>
      </c>
      <c r="G480" s="217" t="s">
        <v>98</v>
      </c>
      <c r="H480" s="510">
        <v>42245</v>
      </c>
      <c r="I480" s="217" t="s">
        <v>960</v>
      </c>
      <c r="K480" s="217"/>
      <c r="L480" s="217" t="s">
        <v>41</v>
      </c>
      <c r="M480" s="510">
        <v>42290</v>
      </c>
      <c r="O480" s="108" t="s">
        <v>2230</v>
      </c>
    </row>
    <row r="481" spans="1:15">
      <c r="A481" s="184">
        <v>4909193</v>
      </c>
      <c r="B481" s="2151" t="s">
        <v>16935</v>
      </c>
      <c r="C481" s="2153" t="s">
        <v>19319</v>
      </c>
      <c r="D481" s="229">
        <v>3900</v>
      </c>
      <c r="E481" s="332">
        <v>390000</v>
      </c>
      <c r="F481" s="332">
        <v>291000</v>
      </c>
      <c r="G481" s="217" t="s">
        <v>98</v>
      </c>
      <c r="H481" s="510">
        <v>42270</v>
      </c>
      <c r="I481" s="217" t="s">
        <v>2341</v>
      </c>
      <c r="K481" s="217"/>
      <c r="L481" s="217" t="s">
        <v>41</v>
      </c>
      <c r="M481" s="510">
        <v>42290</v>
      </c>
    </row>
    <row r="482" spans="1:15">
      <c r="A482" s="184"/>
      <c r="B482" s="2151"/>
      <c r="C482" s="2153"/>
      <c r="D482" s="229"/>
      <c r="E482" s="332"/>
      <c r="F482" s="332"/>
      <c r="G482" s="217"/>
      <c r="H482" s="510"/>
      <c r="I482" s="217"/>
      <c r="K482" s="217"/>
      <c r="L482" s="217"/>
      <c r="M482" s="510"/>
    </row>
    <row r="483" spans="1:15">
      <c r="A483" s="210" t="s">
        <v>19320</v>
      </c>
      <c r="B483" s="2151"/>
      <c r="C483" s="2153"/>
      <c r="D483" s="229"/>
      <c r="E483" s="332"/>
      <c r="F483" s="332"/>
      <c r="G483" s="217"/>
      <c r="H483" s="510"/>
      <c r="I483" s="217"/>
      <c r="K483" s="217"/>
      <c r="L483" s="217"/>
      <c r="M483" s="510"/>
    </row>
    <row r="484" spans="1:15">
      <c r="A484" s="184">
        <v>4909138</v>
      </c>
      <c r="B484" s="2151" t="s">
        <v>16895</v>
      </c>
      <c r="C484" s="2153" t="s">
        <v>19321</v>
      </c>
      <c r="D484" s="229">
        <v>2900</v>
      </c>
      <c r="E484" s="332">
        <v>290000</v>
      </c>
      <c r="F484" s="332">
        <v>225000</v>
      </c>
      <c r="G484" s="217" t="s">
        <v>98</v>
      </c>
      <c r="H484" s="510">
        <v>42263</v>
      </c>
      <c r="I484" s="217" t="s">
        <v>6690</v>
      </c>
      <c r="K484" s="217"/>
      <c r="L484" s="217" t="s">
        <v>798</v>
      </c>
      <c r="M484" s="510">
        <v>42305</v>
      </c>
      <c r="N484" s="217" t="s">
        <v>5746</v>
      </c>
    </row>
    <row r="485" spans="1:15">
      <c r="A485" s="184"/>
      <c r="B485" s="2151"/>
      <c r="C485" s="2153"/>
      <c r="D485" s="229"/>
      <c r="E485" s="332"/>
      <c r="F485" s="332"/>
      <c r="G485" s="217"/>
      <c r="H485" s="510"/>
      <c r="I485" s="217"/>
      <c r="K485" s="217"/>
      <c r="L485" s="217"/>
      <c r="M485" s="510"/>
    </row>
    <row r="486" spans="1:15">
      <c r="A486" s="329" t="s">
        <v>16823</v>
      </c>
      <c r="B486" s="2151"/>
      <c r="C486" s="568" t="s">
        <v>19322</v>
      </c>
      <c r="D486" s="229"/>
      <c r="E486" s="332"/>
      <c r="F486" s="332"/>
      <c r="G486" s="217"/>
      <c r="H486" s="510"/>
      <c r="I486" s="217"/>
      <c r="K486" s="217"/>
      <c r="L486" s="217"/>
      <c r="M486" s="510"/>
    </row>
    <row r="487" spans="1:15">
      <c r="A487" s="184">
        <v>4910120</v>
      </c>
      <c r="B487" s="2151" t="s">
        <v>7586</v>
      </c>
      <c r="C487" s="2153" t="s">
        <v>19323</v>
      </c>
      <c r="D487" s="229">
        <v>5300</v>
      </c>
      <c r="E487" s="332">
        <v>615000</v>
      </c>
      <c r="F487" s="332">
        <v>445000</v>
      </c>
      <c r="G487" s="217" t="s">
        <v>98</v>
      </c>
      <c r="H487" s="510">
        <v>42292</v>
      </c>
      <c r="I487" s="217" t="s">
        <v>100</v>
      </c>
      <c r="K487" s="217"/>
      <c r="L487" s="217" t="s">
        <v>41</v>
      </c>
      <c r="M487" s="510">
        <v>42305</v>
      </c>
      <c r="N487" s="217" t="s">
        <v>5746</v>
      </c>
      <c r="O487" s="108" t="s">
        <v>2454</v>
      </c>
    </row>
    <row r="488" spans="1:15">
      <c r="A488" s="184">
        <v>4910121</v>
      </c>
      <c r="B488" s="2151" t="s">
        <v>7586</v>
      </c>
      <c r="C488" s="2153" t="s">
        <v>19324</v>
      </c>
      <c r="D488" s="229">
        <v>5500</v>
      </c>
      <c r="E488" s="332">
        <v>638000</v>
      </c>
      <c r="F488" s="332">
        <v>505000</v>
      </c>
      <c r="G488" s="217" t="s">
        <v>110</v>
      </c>
      <c r="H488" s="510">
        <v>42292</v>
      </c>
      <c r="I488" s="217" t="s">
        <v>100</v>
      </c>
      <c r="K488" s="217"/>
      <c r="L488" s="217" t="s">
        <v>41</v>
      </c>
      <c r="M488" s="510">
        <v>42305</v>
      </c>
      <c r="N488" s="217" t="s">
        <v>5746</v>
      </c>
    </row>
    <row r="490" spans="1:15">
      <c r="A490" s="210" t="s">
        <v>2280</v>
      </c>
      <c r="B490" s="2151"/>
      <c r="C490" s="568" t="s">
        <v>19322</v>
      </c>
      <c r="D490" s="229"/>
      <c r="E490" s="332"/>
      <c r="F490" s="332"/>
      <c r="G490" s="217"/>
      <c r="H490" s="510"/>
      <c r="I490" s="217"/>
      <c r="K490" s="217"/>
      <c r="L490" s="217"/>
      <c r="M490" s="510"/>
    </row>
    <row r="491" spans="1:15">
      <c r="A491" s="184">
        <v>4910114</v>
      </c>
      <c r="B491" s="2151" t="s">
        <v>13995</v>
      </c>
      <c r="C491" s="2153" t="s">
        <v>19325</v>
      </c>
      <c r="D491" s="229">
        <v>5500</v>
      </c>
      <c r="E491" s="332">
        <v>638000</v>
      </c>
      <c r="F491" s="332">
        <v>432000</v>
      </c>
      <c r="G491" s="217" t="s">
        <v>98</v>
      </c>
      <c r="H491" s="510">
        <v>42291</v>
      </c>
      <c r="I491" s="217" t="s">
        <v>504</v>
      </c>
      <c r="K491" s="217"/>
      <c r="L491" s="217" t="s">
        <v>67</v>
      </c>
      <c r="M491" s="510">
        <v>42306</v>
      </c>
      <c r="N491" s="217" t="s">
        <v>5746</v>
      </c>
    </row>
    <row r="493" spans="1:15">
      <c r="A493" s="210" t="s">
        <v>16950</v>
      </c>
      <c r="B493" s="2151"/>
      <c r="C493" s="2153"/>
      <c r="D493" s="229"/>
      <c r="E493" s="332"/>
      <c r="F493" s="332"/>
      <c r="G493" s="217"/>
      <c r="H493" s="510"/>
      <c r="I493" s="217"/>
      <c r="K493" s="217"/>
      <c r="L493" s="217"/>
      <c r="M493" s="510"/>
    </row>
    <row r="494" spans="1:15">
      <c r="A494" s="184">
        <v>4910164</v>
      </c>
      <c r="B494" s="2151" t="s">
        <v>11689</v>
      </c>
      <c r="C494" s="2153" t="s">
        <v>19326</v>
      </c>
      <c r="D494" s="229">
        <v>5800</v>
      </c>
      <c r="E494" s="332">
        <v>684000</v>
      </c>
      <c r="F494" s="332">
        <v>480000</v>
      </c>
      <c r="G494" s="217" t="s">
        <v>98</v>
      </c>
      <c r="H494" s="510">
        <v>42298</v>
      </c>
      <c r="I494" s="217" t="s">
        <v>66</v>
      </c>
      <c r="K494" s="217"/>
      <c r="L494" s="217" t="s">
        <v>67</v>
      </c>
      <c r="M494" s="510">
        <v>42316</v>
      </c>
      <c r="N494" s="217" t="s">
        <v>5746</v>
      </c>
    </row>
    <row r="496" spans="1:15">
      <c r="A496" s="210" t="s">
        <v>16950</v>
      </c>
      <c r="B496" s="2151"/>
      <c r="C496" s="568" t="s">
        <v>19327</v>
      </c>
      <c r="D496" s="229"/>
      <c r="E496" s="332"/>
      <c r="F496" s="332"/>
      <c r="G496" s="217"/>
      <c r="H496" s="510"/>
      <c r="I496" s="217"/>
      <c r="K496" s="217"/>
      <c r="L496" s="217"/>
      <c r="M496" s="510"/>
    </row>
    <row r="497" spans="1:14">
      <c r="A497" s="184">
        <v>4910095</v>
      </c>
      <c r="B497" s="2151" t="s">
        <v>13995</v>
      </c>
      <c r="C497" s="2153" t="s">
        <v>19328</v>
      </c>
      <c r="D497" s="229">
        <v>2700</v>
      </c>
      <c r="E497" s="332">
        <v>319000</v>
      </c>
      <c r="F497" s="332">
        <v>145000</v>
      </c>
      <c r="G497" s="217" t="s">
        <v>98</v>
      </c>
      <c r="H497" s="510">
        <v>42290</v>
      </c>
      <c r="I497" s="217" t="s">
        <v>727</v>
      </c>
      <c r="K497" s="217"/>
      <c r="L497" s="217" t="s">
        <v>67</v>
      </c>
      <c r="M497" s="510">
        <v>42316</v>
      </c>
      <c r="N497" s="217" t="s">
        <v>5746</v>
      </c>
    </row>
    <row r="498" spans="1:14">
      <c r="A498" s="184">
        <v>4910096</v>
      </c>
      <c r="B498" s="2151" t="s">
        <v>16935</v>
      </c>
      <c r="C498" s="2153" t="s">
        <v>19329</v>
      </c>
      <c r="D498" s="229">
        <v>2700</v>
      </c>
      <c r="E498" s="332">
        <v>319000</v>
      </c>
      <c r="F498" s="332">
        <v>136000</v>
      </c>
      <c r="G498" s="217" t="s">
        <v>98</v>
      </c>
      <c r="H498" s="510">
        <v>42290</v>
      </c>
      <c r="I498" s="217" t="s">
        <v>727</v>
      </c>
      <c r="K498" s="217"/>
      <c r="L498" s="217" t="s">
        <v>67</v>
      </c>
      <c r="M498" s="510">
        <v>42316</v>
      </c>
      <c r="N498" s="217" t="s">
        <v>5746</v>
      </c>
    </row>
    <row r="499" spans="1:14">
      <c r="A499" s="184"/>
      <c r="B499" s="2151"/>
      <c r="C499" s="2153"/>
      <c r="D499" s="229"/>
      <c r="E499" s="332"/>
      <c r="F499" s="332"/>
      <c r="G499" s="217"/>
      <c r="H499" s="510"/>
      <c r="I499" s="217"/>
      <c r="K499" s="217"/>
      <c r="L499" s="217"/>
      <c r="M499" s="510"/>
    </row>
    <row r="500" spans="1:14">
      <c r="A500" s="210" t="s">
        <v>17239</v>
      </c>
      <c r="B500" s="2151"/>
      <c r="C500" s="568" t="s">
        <v>19322</v>
      </c>
      <c r="D500" s="229"/>
      <c r="E500" s="332"/>
      <c r="F500" s="332"/>
      <c r="G500" s="217"/>
      <c r="H500" s="510"/>
      <c r="I500" s="217"/>
      <c r="K500" s="217"/>
      <c r="L500" s="217"/>
      <c r="M500" s="510"/>
    </row>
    <row r="501" spans="1:14">
      <c r="A501" s="184">
        <v>4910181</v>
      </c>
      <c r="B501" s="2151" t="s">
        <v>6769</v>
      </c>
      <c r="C501" s="2153" t="s">
        <v>19330</v>
      </c>
      <c r="D501" s="229">
        <v>5850</v>
      </c>
      <c r="E501" s="332">
        <v>690000</v>
      </c>
      <c r="F501" s="332">
        <v>470000</v>
      </c>
      <c r="G501" s="217" t="s">
        <v>31</v>
      </c>
      <c r="H501" s="510">
        <v>42299</v>
      </c>
      <c r="I501" s="217" t="s">
        <v>100</v>
      </c>
      <c r="K501" s="217"/>
      <c r="L501" s="217" t="s">
        <v>41</v>
      </c>
      <c r="M501" s="510">
        <v>42319</v>
      </c>
      <c r="N501" s="217" t="s">
        <v>5746</v>
      </c>
    </row>
    <row r="502" spans="1:14">
      <c r="A502" s="184"/>
      <c r="B502" s="2151"/>
      <c r="C502" s="2153"/>
      <c r="D502" s="229"/>
      <c r="E502" s="332"/>
      <c r="F502" s="332"/>
      <c r="G502" s="217"/>
      <c r="H502" s="510"/>
      <c r="I502" s="217"/>
      <c r="K502" s="217"/>
      <c r="L502" s="217"/>
      <c r="M502" s="510"/>
    </row>
    <row r="503" spans="1:14">
      <c r="A503" s="210" t="s">
        <v>19331</v>
      </c>
      <c r="B503" s="2151"/>
      <c r="C503" s="568" t="s">
        <v>19327</v>
      </c>
      <c r="D503" s="229"/>
      <c r="E503" s="332"/>
      <c r="F503" s="332"/>
      <c r="G503" s="217"/>
      <c r="H503" s="510"/>
      <c r="I503" s="217"/>
      <c r="K503" s="217"/>
      <c r="L503" s="217"/>
      <c r="M503" s="510"/>
    </row>
    <row r="504" spans="1:14">
      <c r="A504" s="184">
        <v>4910209</v>
      </c>
      <c r="B504" s="2151" t="s">
        <v>7586</v>
      </c>
      <c r="C504" s="2153" t="s">
        <v>19332</v>
      </c>
      <c r="D504" s="229">
        <v>5500</v>
      </c>
      <c r="E504" s="332">
        <v>660000</v>
      </c>
      <c r="F504" s="332">
        <v>480000</v>
      </c>
      <c r="G504" s="217" t="s">
        <v>98</v>
      </c>
      <c r="H504" s="510">
        <v>42306</v>
      </c>
      <c r="I504" s="217" t="s">
        <v>523</v>
      </c>
      <c r="J504" s="217" t="s">
        <v>449</v>
      </c>
      <c r="K504" s="217"/>
      <c r="L504" s="217" t="s">
        <v>5733</v>
      </c>
      <c r="M504" s="510">
        <v>42334</v>
      </c>
      <c r="N504" s="217" t="s">
        <v>5746</v>
      </c>
    </row>
    <row r="505" spans="1:14">
      <c r="A505" s="184"/>
      <c r="B505" s="2151"/>
      <c r="C505" s="2153"/>
      <c r="D505" s="229"/>
      <c r="E505" s="332"/>
      <c r="F505" s="332"/>
      <c r="G505" s="217"/>
      <c r="H505" s="510"/>
      <c r="I505" s="217"/>
      <c r="K505" s="217"/>
      <c r="L505" s="217"/>
      <c r="M505" s="510"/>
    </row>
    <row r="506" spans="1:14">
      <c r="A506" s="210" t="s">
        <v>13554</v>
      </c>
      <c r="B506" s="2151"/>
      <c r="C506" s="568" t="s">
        <v>19327</v>
      </c>
      <c r="D506" s="229"/>
      <c r="E506" s="332"/>
      <c r="F506" s="332"/>
      <c r="G506" s="217"/>
      <c r="H506" s="510"/>
      <c r="I506" s="217"/>
      <c r="K506" s="217"/>
      <c r="L506" s="217"/>
      <c r="M506" s="510"/>
    </row>
    <row r="507" spans="1:14">
      <c r="A507" s="184">
        <v>4910225</v>
      </c>
      <c r="B507" s="2151" t="s">
        <v>16792</v>
      </c>
      <c r="C507" s="2153" t="s">
        <v>19333</v>
      </c>
      <c r="D507" s="229">
        <v>4300</v>
      </c>
      <c r="E507" s="332">
        <v>516000</v>
      </c>
      <c r="F507" s="332">
        <v>375000</v>
      </c>
      <c r="G507" s="217" t="s">
        <v>98</v>
      </c>
      <c r="H507" s="510">
        <v>42307</v>
      </c>
      <c r="I507" s="217" t="s">
        <v>262</v>
      </c>
      <c r="K507" s="217"/>
      <c r="L507" s="217" t="s">
        <v>67</v>
      </c>
      <c r="M507" s="510">
        <v>42335</v>
      </c>
      <c r="N507" s="217" t="s">
        <v>5746</v>
      </c>
    </row>
    <row r="508" spans="1:14">
      <c r="A508" s="184"/>
      <c r="B508" s="2151"/>
      <c r="C508" s="2153"/>
      <c r="D508" s="229"/>
      <c r="E508" s="332"/>
      <c r="F508" s="332"/>
      <c r="G508" s="217"/>
      <c r="H508" s="510"/>
      <c r="I508" s="217"/>
      <c r="K508" s="217"/>
      <c r="L508" s="217"/>
      <c r="M508" s="510"/>
    </row>
    <row r="509" spans="1:14">
      <c r="A509" s="210" t="s">
        <v>13554</v>
      </c>
      <c r="B509" s="567"/>
      <c r="C509" s="568" t="s">
        <v>19334</v>
      </c>
      <c r="D509" s="229"/>
      <c r="E509" s="332"/>
      <c r="F509" s="332"/>
      <c r="G509" s="217"/>
      <c r="H509" s="510"/>
      <c r="I509" s="217"/>
      <c r="K509" s="217"/>
      <c r="L509" s="217"/>
      <c r="M509" s="510"/>
    </row>
    <row r="510" spans="1:14">
      <c r="A510" s="184">
        <v>4910221</v>
      </c>
      <c r="B510" s="567" t="s">
        <v>16935</v>
      </c>
      <c r="C510" s="406" t="s">
        <v>19335</v>
      </c>
      <c r="D510" s="229">
        <v>5300</v>
      </c>
      <c r="E510" s="332">
        <v>641000</v>
      </c>
      <c r="F510" s="332">
        <v>443000</v>
      </c>
      <c r="G510" s="217" t="s">
        <v>98</v>
      </c>
      <c r="H510" s="510">
        <v>42306</v>
      </c>
      <c r="I510" s="217" t="s">
        <v>8295</v>
      </c>
      <c r="K510" s="217"/>
      <c r="L510" s="217" t="s">
        <v>67</v>
      </c>
      <c r="M510" s="510">
        <v>42335</v>
      </c>
      <c r="N510" s="217" t="s">
        <v>5746</v>
      </c>
    </row>
    <row r="511" spans="1:14">
      <c r="A511" s="184"/>
      <c r="B511" s="567"/>
      <c r="C511" s="406"/>
      <c r="D511" s="229"/>
      <c r="E511" s="332"/>
      <c r="F511" s="332"/>
      <c r="G511" s="217"/>
      <c r="H511" s="510"/>
      <c r="I511" s="217"/>
      <c r="K511" s="217"/>
      <c r="L511" s="217"/>
      <c r="M511" s="510"/>
    </row>
    <row r="512" spans="1:14">
      <c r="A512" s="210" t="s">
        <v>16962</v>
      </c>
      <c r="B512" s="2151"/>
      <c r="C512" s="568" t="s">
        <v>19336</v>
      </c>
      <c r="D512" s="229"/>
      <c r="E512" s="332"/>
      <c r="F512" s="332"/>
      <c r="G512" s="217"/>
      <c r="H512" s="510"/>
      <c r="I512" s="217"/>
      <c r="K512" s="217"/>
      <c r="L512" s="217"/>
      <c r="M512" s="510"/>
    </row>
    <row r="513" spans="1:16">
      <c r="A513" s="216">
        <v>4911132</v>
      </c>
      <c r="B513" s="216" t="s">
        <v>16935</v>
      </c>
      <c r="C513" s="217" t="s">
        <v>19337</v>
      </c>
      <c r="D513" s="229">
        <v>3850</v>
      </c>
      <c r="E513" s="332">
        <v>462000</v>
      </c>
      <c r="F513" s="338">
        <v>275000</v>
      </c>
      <c r="G513" s="217" t="s">
        <v>98</v>
      </c>
      <c r="H513" s="510">
        <v>42334</v>
      </c>
      <c r="I513" s="217" t="s">
        <v>66</v>
      </c>
      <c r="K513" s="217"/>
      <c r="L513" s="217" t="s">
        <v>67</v>
      </c>
      <c r="M513" s="510">
        <v>42348</v>
      </c>
      <c r="N513" s="217" t="s">
        <v>5746</v>
      </c>
      <c r="O513" s="217"/>
      <c r="P513" s="217"/>
    </row>
    <row r="514" spans="1:16">
      <c r="A514" s="184"/>
      <c r="B514" s="567"/>
      <c r="C514" s="406"/>
      <c r="D514" s="229"/>
      <c r="E514" s="332"/>
      <c r="F514" s="332"/>
      <c r="G514" s="217"/>
      <c r="H514" s="510"/>
      <c r="I514" s="217"/>
      <c r="K514" s="217"/>
      <c r="L514" s="217"/>
      <c r="M514" s="510"/>
    </row>
    <row r="515" spans="1:16">
      <c r="A515" s="210" t="s">
        <v>16962</v>
      </c>
      <c r="B515" s="2151"/>
      <c r="C515" s="568" t="s">
        <v>19338</v>
      </c>
      <c r="D515" s="229"/>
      <c r="E515" s="332"/>
      <c r="F515" s="332"/>
      <c r="G515" s="217"/>
      <c r="H515" s="510"/>
      <c r="I515" s="217"/>
      <c r="K515" s="217"/>
      <c r="L515" s="217"/>
      <c r="M515" s="510"/>
    </row>
    <row r="516" spans="1:16">
      <c r="A516" s="184">
        <v>4911149</v>
      </c>
      <c r="B516" s="2151" t="s">
        <v>16792</v>
      </c>
      <c r="C516" s="2153" t="s">
        <v>19339</v>
      </c>
      <c r="D516" s="229">
        <v>4400</v>
      </c>
      <c r="E516" s="332">
        <v>528000</v>
      </c>
      <c r="F516" s="332">
        <v>364000</v>
      </c>
      <c r="G516" s="217" t="s">
        <v>98</v>
      </c>
      <c r="H516" s="510">
        <v>42335</v>
      </c>
      <c r="I516" s="217" t="s">
        <v>262</v>
      </c>
      <c r="K516" s="217"/>
      <c r="L516" s="217" t="s">
        <v>67</v>
      </c>
      <c r="M516" s="510">
        <v>42348</v>
      </c>
      <c r="N516" s="217" t="s">
        <v>5746</v>
      </c>
    </row>
    <row r="517" spans="1:16">
      <c r="A517" s="184"/>
      <c r="B517" s="244"/>
      <c r="C517" s="406"/>
      <c r="D517" s="229"/>
      <c r="E517" s="332"/>
      <c r="F517" s="332"/>
      <c r="G517" s="217"/>
      <c r="H517" s="510"/>
      <c r="I517" s="217"/>
      <c r="K517" s="217"/>
      <c r="L517" s="217"/>
      <c r="M517" s="510"/>
    </row>
    <row r="518" spans="1:16">
      <c r="A518" s="210" t="s">
        <v>15744</v>
      </c>
      <c r="B518" s="2151"/>
      <c r="C518" s="568" t="s">
        <v>19327</v>
      </c>
      <c r="D518" s="229"/>
      <c r="E518" s="332"/>
      <c r="F518" s="332"/>
      <c r="G518" s="217"/>
      <c r="H518" s="510"/>
      <c r="I518" s="217"/>
      <c r="K518" s="217"/>
      <c r="L518" s="217"/>
      <c r="M518" s="510"/>
    </row>
    <row r="519" spans="1:16">
      <c r="A519" s="184">
        <v>4911018</v>
      </c>
      <c r="B519" s="2151" t="s">
        <v>13962</v>
      </c>
      <c r="C519" s="2153" t="s">
        <v>19340</v>
      </c>
      <c r="D519" s="652">
        <v>4800</v>
      </c>
      <c r="E519" s="332">
        <v>576000</v>
      </c>
      <c r="F519" s="332">
        <v>280000</v>
      </c>
      <c r="G519" s="217" t="s">
        <v>110</v>
      </c>
      <c r="H519" s="510">
        <v>42313</v>
      </c>
      <c r="I519" s="217" t="s">
        <v>100</v>
      </c>
      <c r="K519" s="217"/>
      <c r="L519" s="217" t="s">
        <v>41</v>
      </c>
      <c r="M519" s="510">
        <v>42352</v>
      </c>
      <c r="N519" s="217" t="s">
        <v>5746</v>
      </c>
    </row>
    <row r="520" spans="1:16">
      <c r="A520" s="184"/>
      <c r="B520" s="2151"/>
      <c r="C520" s="2153"/>
      <c r="D520" s="229"/>
      <c r="E520" s="332"/>
      <c r="F520" s="332"/>
      <c r="G520" s="217"/>
      <c r="H520" s="510"/>
      <c r="I520" s="217"/>
      <c r="K520" s="217"/>
      <c r="L520" s="217"/>
      <c r="M520" s="510"/>
    </row>
    <row r="521" spans="1:16">
      <c r="A521" s="210" t="s">
        <v>19341</v>
      </c>
      <c r="B521" s="567"/>
      <c r="C521" s="568" t="s">
        <v>19336</v>
      </c>
      <c r="D521" s="229"/>
      <c r="E521" s="332"/>
      <c r="F521" s="332"/>
      <c r="G521" s="217"/>
      <c r="H521" s="510"/>
      <c r="I521" s="217"/>
      <c r="K521" s="217"/>
      <c r="L521" s="217"/>
      <c r="M521" s="510"/>
    </row>
    <row r="522" spans="1:16">
      <c r="A522" s="184">
        <v>4911078</v>
      </c>
      <c r="B522" s="2151" t="s">
        <v>16935</v>
      </c>
      <c r="C522" s="2153" t="s">
        <v>19342</v>
      </c>
      <c r="D522" s="229">
        <v>3200</v>
      </c>
      <c r="E522" s="332">
        <v>384000</v>
      </c>
      <c r="F522" s="332">
        <v>185000</v>
      </c>
      <c r="G522" s="217" t="s">
        <v>98</v>
      </c>
      <c r="H522" s="510">
        <v>42326</v>
      </c>
      <c r="I522" s="217" t="s">
        <v>66</v>
      </c>
      <c r="K522" s="217"/>
      <c r="L522" s="217" t="s">
        <v>67</v>
      </c>
      <c r="M522" s="510">
        <v>42354</v>
      </c>
    </row>
    <row r="523" spans="1:16">
      <c r="A523" s="184">
        <v>4911101</v>
      </c>
      <c r="B523" s="2151" t="s">
        <v>16792</v>
      </c>
      <c r="C523" s="2153" t="s">
        <v>19343</v>
      </c>
      <c r="D523" s="229">
        <v>3100</v>
      </c>
      <c r="E523" s="332">
        <v>372000</v>
      </c>
      <c r="F523" s="332">
        <v>153000</v>
      </c>
      <c r="G523" s="217" t="s">
        <v>98</v>
      </c>
      <c r="H523" s="510">
        <v>42328</v>
      </c>
      <c r="I523" s="217" t="s">
        <v>262</v>
      </c>
      <c r="K523" s="217"/>
      <c r="L523" s="217" t="s">
        <v>67</v>
      </c>
      <c r="M523" s="510">
        <v>42354</v>
      </c>
      <c r="O523" s="108" t="s">
        <v>2230</v>
      </c>
    </row>
    <row r="524" spans="1:16">
      <c r="A524" s="184">
        <v>4911102</v>
      </c>
      <c r="B524" s="2151" t="s">
        <v>5093</v>
      </c>
      <c r="C524" s="2153" t="s">
        <v>19344</v>
      </c>
      <c r="D524" s="229">
        <v>6950</v>
      </c>
      <c r="E524" s="332">
        <v>834000</v>
      </c>
      <c r="F524" s="332">
        <v>687000</v>
      </c>
      <c r="G524" s="217" t="s">
        <v>98</v>
      </c>
      <c r="H524" s="510">
        <v>42328</v>
      </c>
      <c r="I524" s="217" t="s">
        <v>262</v>
      </c>
      <c r="K524" s="217"/>
      <c r="L524" s="217" t="s">
        <v>67</v>
      </c>
      <c r="M524" s="510">
        <v>42354</v>
      </c>
    </row>
    <row r="525" spans="1:16">
      <c r="A525" s="184"/>
      <c r="B525" s="2151"/>
      <c r="C525" s="2153"/>
      <c r="D525" s="229"/>
      <c r="E525" s="332"/>
      <c r="F525" s="332"/>
      <c r="G525" s="217"/>
      <c r="H525" s="510"/>
      <c r="I525" s="217"/>
      <c r="K525" s="217"/>
      <c r="L525" s="217"/>
      <c r="M525" s="510"/>
    </row>
    <row r="526" spans="1:16">
      <c r="A526" s="210" t="s">
        <v>19341</v>
      </c>
      <c r="B526" s="2151"/>
      <c r="C526" s="568" t="s">
        <v>19338</v>
      </c>
      <c r="D526" s="229"/>
      <c r="E526" s="332"/>
      <c r="F526" s="332"/>
      <c r="G526" s="217"/>
      <c r="H526" s="510"/>
      <c r="I526" s="217"/>
      <c r="K526" s="217"/>
      <c r="L526" s="217"/>
      <c r="M526" s="510"/>
    </row>
    <row r="527" spans="1:16">
      <c r="A527" s="184">
        <v>4911147</v>
      </c>
      <c r="B527" s="2151" t="s">
        <v>16895</v>
      </c>
      <c r="C527" s="2153" t="s">
        <v>19345</v>
      </c>
      <c r="D527" s="229">
        <v>3400</v>
      </c>
      <c r="E527" s="332">
        <v>408000</v>
      </c>
      <c r="F527" s="332">
        <v>269000</v>
      </c>
      <c r="G527" s="217" t="s">
        <v>98</v>
      </c>
      <c r="H527" s="510">
        <v>42335</v>
      </c>
      <c r="I527" s="217" t="s">
        <v>6656</v>
      </c>
      <c r="K527" s="217"/>
      <c r="L527" s="217" t="s">
        <v>67</v>
      </c>
      <c r="M527" s="510">
        <v>42354</v>
      </c>
    </row>
    <row r="528" spans="1:16">
      <c r="A528" s="184"/>
      <c r="B528" s="2151"/>
      <c r="C528" s="2153"/>
      <c r="D528" s="229"/>
      <c r="E528" s="332"/>
      <c r="F528" s="332"/>
      <c r="G528" s="217"/>
      <c r="H528" s="510"/>
      <c r="I528" s="217"/>
      <c r="K528" s="217"/>
      <c r="L528" s="217"/>
      <c r="M528" s="510"/>
    </row>
    <row r="529" spans="1:14" s="504" customFormat="1">
      <c r="A529" s="1819"/>
      <c r="B529" s="2155"/>
      <c r="C529" s="2156"/>
      <c r="D529" s="2545"/>
      <c r="E529" s="1860"/>
      <c r="F529" s="1860"/>
      <c r="G529" s="1831"/>
      <c r="H529" s="1832"/>
      <c r="I529" s="1831"/>
      <c r="J529" s="1831"/>
      <c r="K529" s="1831"/>
      <c r="L529" s="1831"/>
      <c r="M529" s="1832"/>
      <c r="N529" s="1831"/>
    </row>
    <row r="530" spans="1:14">
      <c r="A530" s="210" t="s">
        <v>16980</v>
      </c>
      <c r="B530" s="2151"/>
      <c r="C530" s="568" t="s">
        <v>19346</v>
      </c>
      <c r="D530" s="229"/>
      <c r="E530" s="332"/>
      <c r="F530" s="332"/>
      <c r="G530" s="217"/>
      <c r="H530" s="510"/>
      <c r="I530" s="217"/>
      <c r="K530" s="217"/>
      <c r="L530" s="217"/>
      <c r="M530" s="510"/>
    </row>
    <row r="531" spans="1:14">
      <c r="A531" s="184">
        <v>4910082</v>
      </c>
      <c r="B531" s="2151" t="s">
        <v>6769</v>
      </c>
      <c r="C531" s="2153" t="s">
        <v>19347</v>
      </c>
      <c r="D531" s="229">
        <v>5500</v>
      </c>
      <c r="E531" s="332">
        <v>633000</v>
      </c>
      <c r="F531" s="332">
        <v>556000</v>
      </c>
      <c r="G531" s="217" t="s">
        <v>98</v>
      </c>
      <c r="H531" s="510">
        <v>42286</v>
      </c>
      <c r="I531" s="217" t="s">
        <v>770</v>
      </c>
      <c r="K531" s="217"/>
      <c r="L531" s="217" t="s">
        <v>67</v>
      </c>
      <c r="M531" s="510">
        <v>42385</v>
      </c>
      <c r="N531" s="217" t="s">
        <v>5746</v>
      </c>
    </row>
    <row r="532" spans="1:14">
      <c r="A532" s="184"/>
      <c r="B532" s="2151"/>
      <c r="C532" s="2153"/>
      <c r="D532" s="229"/>
      <c r="E532" s="332"/>
      <c r="F532" s="332"/>
      <c r="G532" s="217"/>
      <c r="H532" s="510"/>
      <c r="I532" s="217"/>
      <c r="K532" s="217"/>
      <c r="L532" s="217"/>
      <c r="M532" s="510"/>
    </row>
    <row r="533" spans="1:14" s="504" customFormat="1">
      <c r="A533" s="1819"/>
      <c r="B533" s="2155"/>
      <c r="C533" s="2156"/>
      <c r="D533" s="2545"/>
      <c r="E533" s="1860"/>
      <c r="F533" s="1860"/>
      <c r="G533" s="1831"/>
      <c r="H533" s="1832"/>
      <c r="I533" s="1831"/>
      <c r="J533" s="1831"/>
      <c r="K533" s="1831"/>
      <c r="L533" s="1831"/>
      <c r="M533" s="1832"/>
      <c r="N533" s="1831"/>
    </row>
    <row r="534" spans="1:14">
      <c r="A534" s="210" t="s">
        <v>19348</v>
      </c>
      <c r="B534" s="2151"/>
      <c r="C534" s="568" t="s">
        <v>19349</v>
      </c>
      <c r="D534" s="229"/>
      <c r="E534" s="332"/>
      <c r="F534" s="332"/>
      <c r="G534" s="217"/>
      <c r="H534" s="510"/>
      <c r="I534" s="217"/>
      <c r="K534" s="217"/>
      <c r="L534" s="217"/>
      <c r="M534" s="510"/>
    </row>
    <row r="535" spans="1:14">
      <c r="A535" s="184">
        <v>5001083</v>
      </c>
      <c r="B535" s="2151" t="s">
        <v>13968</v>
      </c>
      <c r="C535" s="2153" t="s">
        <v>19350</v>
      </c>
      <c r="D535" s="229">
        <v>6800</v>
      </c>
      <c r="E535" s="332">
        <v>789000</v>
      </c>
      <c r="F535" s="332">
        <v>600000</v>
      </c>
      <c r="G535" s="217" t="s">
        <v>98</v>
      </c>
      <c r="H535" s="510">
        <v>42388</v>
      </c>
      <c r="I535" s="217" t="s">
        <v>979</v>
      </c>
      <c r="K535" s="217"/>
      <c r="L535" s="217" t="s">
        <v>5733</v>
      </c>
      <c r="M535" s="510">
        <v>42410</v>
      </c>
      <c r="N535" s="217" t="s">
        <v>5746</v>
      </c>
    </row>
    <row r="536" spans="1:14">
      <c r="A536" s="184"/>
      <c r="B536" s="2151"/>
      <c r="C536" s="2153"/>
      <c r="D536" s="229"/>
      <c r="E536" s="332"/>
      <c r="F536" s="332"/>
      <c r="G536" s="217"/>
      <c r="H536" s="510"/>
      <c r="I536" s="217"/>
      <c r="K536" s="217"/>
      <c r="L536" s="217"/>
      <c r="M536" s="510"/>
    </row>
    <row r="537" spans="1:14">
      <c r="A537" s="210" t="s">
        <v>19351</v>
      </c>
      <c r="B537" s="2151"/>
      <c r="C537" s="2153"/>
      <c r="D537" s="229"/>
      <c r="E537" s="332"/>
      <c r="F537" s="332"/>
      <c r="G537" s="217"/>
      <c r="H537" s="510"/>
      <c r="I537" s="217"/>
      <c r="K537" s="217"/>
      <c r="L537" s="217"/>
      <c r="M537" s="510"/>
    </row>
    <row r="538" spans="1:14">
      <c r="A538" s="184">
        <v>5001128</v>
      </c>
      <c r="B538" s="2151" t="s">
        <v>13968</v>
      </c>
      <c r="C538" s="2153" t="s">
        <v>19352</v>
      </c>
      <c r="D538" s="229">
        <v>6200</v>
      </c>
      <c r="E538" s="332">
        <v>720000</v>
      </c>
      <c r="F538" s="332">
        <v>504000</v>
      </c>
      <c r="G538" s="217" t="s">
        <v>98</v>
      </c>
      <c r="H538" s="510">
        <v>42395</v>
      </c>
      <c r="I538" s="217" t="s">
        <v>979</v>
      </c>
      <c r="K538" s="217"/>
      <c r="L538" s="217" t="s">
        <v>5733</v>
      </c>
      <c r="M538" s="510">
        <v>42415</v>
      </c>
      <c r="N538" s="217" t="s">
        <v>5746</v>
      </c>
    </row>
    <row r="539" spans="1:14">
      <c r="A539" s="184"/>
      <c r="B539" s="2151"/>
      <c r="C539" s="2153"/>
      <c r="D539" s="229"/>
      <c r="E539" s="332"/>
      <c r="F539" s="332"/>
      <c r="G539" s="217"/>
      <c r="H539" s="510"/>
      <c r="I539" s="217"/>
      <c r="K539" s="217"/>
      <c r="L539" s="217"/>
      <c r="M539" s="510"/>
    </row>
    <row r="540" spans="1:14">
      <c r="A540" s="184"/>
      <c r="B540" s="2151"/>
      <c r="C540" s="2153"/>
      <c r="D540" s="229"/>
      <c r="E540" s="332"/>
      <c r="F540" s="332"/>
      <c r="G540" s="217"/>
      <c r="H540" s="510"/>
      <c r="I540" s="217"/>
      <c r="K540" s="217"/>
      <c r="L540" s="217"/>
      <c r="M540" s="510"/>
    </row>
    <row r="541" spans="1:14">
      <c r="A541" s="210" t="s">
        <v>732</v>
      </c>
      <c r="B541" s="108"/>
      <c r="C541" s="108"/>
      <c r="D541" s="229"/>
      <c r="E541" s="332"/>
      <c r="F541" s="332"/>
      <c r="G541" s="217"/>
      <c r="H541" s="510"/>
      <c r="I541" s="217"/>
      <c r="K541" s="217"/>
      <c r="L541" s="217"/>
      <c r="M541" s="510"/>
    </row>
    <row r="542" spans="1:14">
      <c r="A542" s="210"/>
      <c r="B542" s="675">
        <v>42026</v>
      </c>
      <c r="C542" s="679">
        <v>-6800</v>
      </c>
      <c r="D542" s="229"/>
      <c r="E542" s="332"/>
      <c r="F542" s="332"/>
      <c r="G542" s="217"/>
      <c r="H542" s="510"/>
      <c r="I542" s="217"/>
      <c r="K542" s="217"/>
      <c r="L542" s="217"/>
      <c r="M542" s="510"/>
    </row>
    <row r="543" spans="1:14">
      <c r="A543" s="184"/>
      <c r="D543" s="229"/>
      <c r="E543" s="332"/>
      <c r="F543" s="332"/>
      <c r="G543" s="217"/>
      <c r="H543" s="510"/>
      <c r="I543" s="217"/>
      <c r="K543" s="217"/>
      <c r="L543" s="217"/>
      <c r="M543" s="510"/>
    </row>
    <row r="544" spans="1:14">
      <c r="A544" s="184"/>
      <c r="B544" s="244" t="s">
        <v>733</v>
      </c>
      <c r="C544" s="673">
        <f>SUM(D533:D540)+SUM(C541:C543)</f>
        <v>6200</v>
      </c>
      <c r="D544" s="229"/>
      <c r="E544" s="332"/>
      <c r="F544" s="332"/>
      <c r="G544" s="217"/>
      <c r="H544" s="510"/>
      <c r="I544" s="217"/>
      <c r="K544" s="217"/>
      <c r="L544" s="217"/>
      <c r="M544" s="510"/>
    </row>
    <row r="545" spans="1:15">
      <c r="A545" s="184"/>
      <c r="B545" s="244"/>
      <c r="C545" s="673"/>
      <c r="D545" s="229"/>
      <c r="E545" s="332"/>
      <c r="F545" s="332"/>
      <c r="G545" s="217"/>
      <c r="H545" s="510"/>
      <c r="I545" s="217"/>
      <c r="K545" s="217"/>
      <c r="L545" s="217"/>
      <c r="M545" s="510"/>
    </row>
    <row r="546" spans="1:15">
      <c r="A546" s="184"/>
      <c r="B546" s="2151"/>
      <c r="C546" s="2153"/>
      <c r="D546" s="229"/>
      <c r="E546" s="332"/>
      <c r="F546" s="332"/>
      <c r="G546" s="217"/>
      <c r="H546" s="510"/>
      <c r="I546" s="217"/>
      <c r="K546" s="217"/>
      <c r="L546" s="217"/>
      <c r="M546" s="510"/>
    </row>
    <row r="547" spans="1:15" s="504" customFormat="1">
      <c r="A547" s="1819"/>
      <c r="B547" s="2155"/>
      <c r="C547" s="2156"/>
      <c r="D547" s="2545"/>
      <c r="E547" s="1860"/>
      <c r="F547" s="1860"/>
      <c r="G547" s="1831"/>
      <c r="H547" s="1832"/>
      <c r="I547" s="1831"/>
      <c r="J547" s="1831"/>
      <c r="K547" s="1831"/>
      <c r="L547" s="1831"/>
      <c r="M547" s="1832"/>
      <c r="N547" s="1831"/>
      <c r="O547" s="1833"/>
    </row>
    <row r="548" spans="1:15">
      <c r="A548" s="210" t="s">
        <v>12587</v>
      </c>
      <c r="B548" s="2151"/>
      <c r="C548" s="568" t="s">
        <v>19353</v>
      </c>
      <c r="D548" s="229"/>
      <c r="E548" s="332"/>
      <c r="F548" s="332"/>
      <c r="G548" s="217"/>
      <c r="H548" s="510"/>
      <c r="I548" s="217"/>
      <c r="K548" s="217"/>
      <c r="L548" s="217"/>
      <c r="M548" s="510"/>
    </row>
    <row r="549" spans="1:15">
      <c r="A549" s="184">
        <v>4909161</v>
      </c>
      <c r="B549" s="2151" t="s">
        <v>8277</v>
      </c>
      <c r="C549" s="2153" t="s">
        <v>19354</v>
      </c>
      <c r="D549" s="229">
        <v>4454</v>
      </c>
      <c r="E549" s="332">
        <v>530000</v>
      </c>
      <c r="F549" s="332">
        <v>454000</v>
      </c>
      <c r="G549" s="217" t="s">
        <v>98</v>
      </c>
      <c r="H549" s="510">
        <v>42265</v>
      </c>
      <c r="I549" s="217" t="s">
        <v>6614</v>
      </c>
      <c r="K549" s="217"/>
      <c r="L549" s="217" t="s">
        <v>107</v>
      </c>
      <c r="M549" s="510">
        <v>42416</v>
      </c>
      <c r="N549" s="217" t="s">
        <v>5746</v>
      </c>
    </row>
    <row r="550" spans="1:15">
      <c r="A550" s="184"/>
      <c r="B550" s="2151"/>
      <c r="C550" s="2153"/>
      <c r="D550" s="229"/>
      <c r="E550" s="332"/>
      <c r="F550" s="332"/>
      <c r="G550" s="217"/>
      <c r="H550" s="510"/>
      <c r="I550" s="217"/>
      <c r="K550" s="217"/>
      <c r="L550" s="217"/>
      <c r="M550" s="510"/>
    </row>
    <row r="551" spans="1:15">
      <c r="A551" s="210" t="s">
        <v>19355</v>
      </c>
      <c r="B551" s="2151"/>
      <c r="C551" s="2153"/>
      <c r="D551" s="229"/>
      <c r="E551" s="332"/>
      <c r="F551" s="332"/>
      <c r="G551" s="217"/>
      <c r="H551" s="510"/>
      <c r="I551" s="217"/>
      <c r="K551" s="217"/>
      <c r="L551" s="217"/>
      <c r="M551" s="510"/>
    </row>
    <row r="552" spans="1:15">
      <c r="A552" s="184">
        <v>5001162</v>
      </c>
      <c r="B552" s="2151" t="s">
        <v>8277</v>
      </c>
      <c r="C552" s="2153" t="s">
        <v>19356</v>
      </c>
      <c r="D552" s="229">
        <v>5462</v>
      </c>
      <c r="E552" s="332">
        <v>650000</v>
      </c>
      <c r="F552" s="332">
        <v>470000</v>
      </c>
      <c r="G552" s="217" t="s">
        <v>98</v>
      </c>
      <c r="H552" s="510">
        <v>42398</v>
      </c>
      <c r="I552" s="217" t="s">
        <v>400</v>
      </c>
      <c r="K552" s="217"/>
      <c r="L552" s="217" t="s">
        <v>5733</v>
      </c>
      <c r="M552" s="510">
        <v>42417</v>
      </c>
      <c r="N552" s="217" t="s">
        <v>5746</v>
      </c>
      <c r="O552" s="108" t="s">
        <v>2230</v>
      </c>
    </row>
    <row r="553" spans="1:15">
      <c r="A553" s="184"/>
      <c r="B553" s="2151"/>
      <c r="C553" s="2153"/>
      <c r="D553" s="229"/>
      <c r="E553" s="332"/>
      <c r="F553" s="332"/>
      <c r="G553" s="217"/>
      <c r="H553" s="510"/>
      <c r="I553" s="217"/>
      <c r="K553" s="217"/>
      <c r="L553" s="217"/>
      <c r="M553" s="510"/>
    </row>
    <row r="554" spans="1:15">
      <c r="A554" s="210" t="s">
        <v>16987</v>
      </c>
      <c r="B554" s="2151"/>
      <c r="C554" s="2153"/>
      <c r="D554" s="229"/>
      <c r="E554" s="332"/>
      <c r="F554" s="332"/>
      <c r="G554" s="217"/>
      <c r="H554" s="510"/>
      <c r="I554" s="217"/>
      <c r="K554" s="217"/>
      <c r="L554" s="217"/>
      <c r="M554" s="510"/>
    </row>
    <row r="555" spans="1:15">
      <c r="A555" s="184">
        <v>5001163</v>
      </c>
      <c r="B555" s="2151" t="s">
        <v>16895</v>
      </c>
      <c r="C555" s="2153" t="s">
        <v>19357</v>
      </c>
      <c r="D555" s="229">
        <v>4454</v>
      </c>
      <c r="E555" s="332">
        <v>530000</v>
      </c>
      <c r="F555" s="332">
        <v>335000</v>
      </c>
      <c r="G555" s="217" t="s">
        <v>3180</v>
      </c>
      <c r="H555" s="510">
        <v>42398</v>
      </c>
      <c r="I555" s="217" t="s">
        <v>400</v>
      </c>
      <c r="K555" s="217"/>
      <c r="L555" s="217" t="s">
        <v>67</v>
      </c>
      <c r="M555" s="510">
        <v>42418</v>
      </c>
      <c r="N555" s="217" t="s">
        <v>5746</v>
      </c>
      <c r="O555" s="108" t="s">
        <v>2230</v>
      </c>
    </row>
    <row r="556" spans="1:15">
      <c r="A556" s="184"/>
      <c r="B556" s="2151"/>
      <c r="C556" s="2153"/>
      <c r="D556" s="229"/>
      <c r="E556" s="332"/>
      <c r="F556" s="332"/>
      <c r="G556" s="217"/>
      <c r="H556" s="510"/>
      <c r="I556" s="217"/>
      <c r="K556" s="217"/>
      <c r="L556" s="217"/>
      <c r="M556" s="510"/>
    </row>
    <row r="557" spans="1:15">
      <c r="A557" s="210" t="s">
        <v>16985</v>
      </c>
      <c r="B557" s="2151"/>
      <c r="C557" s="2153"/>
      <c r="D557" s="229"/>
      <c r="E557" s="332"/>
      <c r="F557" s="332"/>
      <c r="G557" s="217"/>
      <c r="H557" s="510"/>
      <c r="I557" s="217"/>
      <c r="K557" s="217"/>
      <c r="L557" s="217"/>
      <c r="M557" s="510"/>
    </row>
    <row r="558" spans="1:15">
      <c r="A558" s="184">
        <v>5002005</v>
      </c>
      <c r="B558" s="2151" t="s">
        <v>7586</v>
      </c>
      <c r="C558" s="2153" t="s">
        <v>19358</v>
      </c>
      <c r="D558" s="229">
        <v>5294</v>
      </c>
      <c r="E558" s="332">
        <v>635000</v>
      </c>
      <c r="F558" s="332">
        <v>465000</v>
      </c>
      <c r="G558" s="217" t="s">
        <v>98</v>
      </c>
      <c r="H558" s="510">
        <v>42403</v>
      </c>
      <c r="I558" s="217" t="s">
        <v>19359</v>
      </c>
      <c r="K558" s="217"/>
      <c r="L558" s="217" t="s">
        <v>41</v>
      </c>
      <c r="M558" s="510">
        <v>42416</v>
      </c>
      <c r="N558" s="217" t="s">
        <v>5746</v>
      </c>
      <c r="O558" s="108" t="s">
        <v>2230</v>
      </c>
    </row>
    <row r="559" spans="1:15">
      <c r="A559" s="184"/>
      <c r="B559" s="2151"/>
      <c r="C559" s="2153"/>
      <c r="D559" s="229"/>
      <c r="E559" s="332"/>
      <c r="F559" s="332"/>
      <c r="G559" s="217"/>
      <c r="H559" s="510"/>
      <c r="I559" s="217"/>
      <c r="K559" s="217"/>
      <c r="L559" s="217"/>
      <c r="M559" s="510"/>
    </row>
    <row r="560" spans="1:15">
      <c r="A560" s="210" t="s">
        <v>16987</v>
      </c>
      <c r="B560" s="2151"/>
      <c r="C560" s="568" t="s">
        <v>19360</v>
      </c>
      <c r="D560" s="229"/>
      <c r="E560" s="332"/>
      <c r="F560" s="332"/>
      <c r="G560" s="217"/>
      <c r="H560" s="510"/>
      <c r="I560" s="217"/>
      <c r="K560" s="217"/>
      <c r="L560" s="217"/>
      <c r="M560" s="510"/>
    </row>
    <row r="561" spans="1:15">
      <c r="A561" s="184">
        <v>5001062</v>
      </c>
      <c r="B561" s="2151" t="s">
        <v>3461</v>
      </c>
      <c r="C561" s="2153" t="s">
        <v>19361</v>
      </c>
      <c r="D561" s="229">
        <v>6300</v>
      </c>
      <c r="E561" s="332">
        <v>750000</v>
      </c>
      <c r="F561" s="332">
        <v>594000</v>
      </c>
      <c r="G561" s="217" t="s">
        <v>98</v>
      </c>
      <c r="H561" s="510">
        <v>42384</v>
      </c>
      <c r="I561" s="217" t="s">
        <v>262</v>
      </c>
      <c r="K561" s="217"/>
      <c r="L561" s="217" t="s">
        <v>67</v>
      </c>
      <c r="M561" s="510">
        <v>42418</v>
      </c>
      <c r="N561" s="217" t="s">
        <v>5746</v>
      </c>
    </row>
    <row r="562" spans="1:15">
      <c r="A562" s="184"/>
      <c r="B562" s="2151"/>
      <c r="C562" s="2153"/>
      <c r="D562" s="229"/>
      <c r="E562" s="332"/>
      <c r="F562" s="332"/>
      <c r="G562" s="217"/>
      <c r="H562" s="510"/>
      <c r="I562" s="217"/>
      <c r="K562" s="217"/>
      <c r="L562" s="217"/>
      <c r="M562" s="510"/>
    </row>
    <row r="563" spans="1:15">
      <c r="A563" s="108"/>
      <c r="B563" s="108"/>
      <c r="C563" s="676"/>
      <c r="D563" s="229"/>
      <c r="E563" s="332"/>
      <c r="F563" s="332"/>
      <c r="G563" s="217"/>
      <c r="H563" s="510"/>
      <c r="I563" s="217"/>
      <c r="K563" s="217"/>
      <c r="L563" s="217"/>
      <c r="M563" s="510"/>
    </row>
    <row r="564" spans="1:15">
      <c r="A564" s="210" t="s">
        <v>16757</v>
      </c>
      <c r="B564" s="2151"/>
      <c r="C564" s="679">
        <v>6200</v>
      </c>
      <c r="D564" s="229"/>
      <c r="E564" s="332"/>
      <c r="F564" s="332"/>
      <c r="G564" s="217"/>
      <c r="H564" s="510"/>
      <c r="I564" s="217"/>
      <c r="K564" s="217"/>
      <c r="L564" s="217"/>
      <c r="M564" s="510"/>
    </row>
    <row r="565" spans="1:15">
      <c r="A565" s="210" t="s">
        <v>732</v>
      </c>
      <c r="B565" s="108"/>
      <c r="C565" s="108"/>
      <c r="D565" s="229"/>
      <c r="E565" s="332"/>
      <c r="F565" s="332"/>
      <c r="G565" s="217"/>
      <c r="H565" s="510"/>
      <c r="I565" s="217"/>
      <c r="K565" s="217"/>
      <c r="L565" s="217"/>
      <c r="M565" s="510"/>
    </row>
    <row r="566" spans="1:15">
      <c r="A566" s="210"/>
      <c r="B566" s="675">
        <v>42039</v>
      </c>
      <c r="C566" s="679">
        <v>-12500</v>
      </c>
      <c r="D566" s="229"/>
      <c r="E566" s="332"/>
      <c r="F566" s="332"/>
      <c r="G566" s="217"/>
      <c r="H566" s="510"/>
      <c r="I566" s="217"/>
      <c r="K566" s="217"/>
      <c r="L566" s="217"/>
      <c r="M566" s="510"/>
    </row>
    <row r="567" spans="1:15">
      <c r="A567" s="210"/>
      <c r="B567" s="675">
        <v>42039</v>
      </c>
      <c r="C567" s="679">
        <v>-19664</v>
      </c>
      <c r="D567" s="229"/>
      <c r="E567" s="332"/>
      <c r="F567" s="332"/>
      <c r="G567" s="217"/>
      <c r="H567" s="510"/>
      <c r="I567" s="217"/>
      <c r="K567" s="217"/>
      <c r="L567" s="217"/>
      <c r="M567" s="510"/>
    </row>
    <row r="568" spans="1:15">
      <c r="A568" s="184"/>
      <c r="D568" s="229"/>
      <c r="E568" s="332"/>
      <c r="F568" s="332"/>
      <c r="G568" s="217"/>
      <c r="H568" s="510"/>
      <c r="I568" s="217"/>
      <c r="K568" s="217"/>
      <c r="L568" s="217"/>
      <c r="M568" s="510"/>
    </row>
    <row r="569" spans="1:15">
      <c r="A569" s="184"/>
      <c r="B569" s="244" t="s">
        <v>733</v>
      </c>
      <c r="C569" s="673">
        <f>SUM(D547:D563)+SUM(C564:C568)</f>
        <v>0</v>
      </c>
      <c r="D569" s="229"/>
      <c r="E569" s="332"/>
      <c r="F569" s="332"/>
      <c r="G569" s="217"/>
      <c r="H569" s="510"/>
      <c r="I569" s="217"/>
      <c r="K569" s="217"/>
      <c r="L569" s="217"/>
      <c r="M569" s="510"/>
    </row>
    <row r="570" spans="1:15">
      <c r="A570" s="184"/>
      <c r="B570" s="2151"/>
      <c r="C570" s="2153"/>
      <c r="D570" s="229"/>
      <c r="E570" s="332"/>
      <c r="F570" s="332"/>
      <c r="G570" s="217"/>
      <c r="H570" s="510"/>
      <c r="I570" s="217"/>
      <c r="K570" s="217"/>
      <c r="L570" s="217"/>
      <c r="M570" s="510"/>
    </row>
    <row r="571" spans="1:15" s="504" customFormat="1">
      <c r="A571" s="1819"/>
      <c r="B571" s="2155"/>
      <c r="C571" s="2156"/>
      <c r="D571" s="2545"/>
      <c r="E571" s="1860"/>
      <c r="F571" s="1860"/>
      <c r="G571" s="1831"/>
      <c r="H571" s="1832"/>
      <c r="I571" s="1831"/>
      <c r="J571" s="1831"/>
      <c r="K571" s="1831"/>
      <c r="L571" s="1831"/>
      <c r="M571" s="1832"/>
      <c r="N571" s="1831"/>
      <c r="O571" s="1833"/>
    </row>
    <row r="572" spans="1:15">
      <c r="A572" s="210" t="s">
        <v>19362</v>
      </c>
      <c r="B572" s="2151"/>
      <c r="C572" s="568" t="s">
        <v>19363</v>
      </c>
      <c r="D572" s="229"/>
      <c r="E572" s="332"/>
      <c r="F572" s="332"/>
      <c r="G572" s="217"/>
      <c r="H572" s="510"/>
      <c r="I572" s="217"/>
      <c r="K572" s="217"/>
      <c r="L572" s="217"/>
      <c r="M572" s="510"/>
    </row>
    <row r="573" spans="1:15">
      <c r="A573" s="184">
        <v>5002060</v>
      </c>
      <c r="B573" s="2151" t="s">
        <v>14014</v>
      </c>
      <c r="C573" s="406" t="s">
        <v>19364</v>
      </c>
      <c r="D573" s="229">
        <v>5230</v>
      </c>
      <c r="E573" s="332">
        <v>570000</v>
      </c>
      <c r="F573" s="332">
        <v>421000</v>
      </c>
      <c r="G573" s="217" t="s">
        <v>98</v>
      </c>
      <c r="H573" s="510">
        <v>42411</v>
      </c>
      <c r="I573" s="217" t="s">
        <v>1446</v>
      </c>
      <c r="K573" s="217"/>
      <c r="L573" s="217" t="s">
        <v>67</v>
      </c>
      <c r="M573" s="510">
        <v>42439</v>
      </c>
      <c r="N573" s="217" t="s">
        <v>5746</v>
      </c>
      <c r="O573" s="108" t="s">
        <v>2247</v>
      </c>
    </row>
    <row r="574" spans="1:15">
      <c r="A574" s="184"/>
      <c r="B574" s="2151"/>
      <c r="C574" s="406"/>
      <c r="D574" s="229"/>
      <c r="E574" s="332"/>
      <c r="F574" s="332"/>
      <c r="G574" s="217"/>
      <c r="H574" s="510"/>
      <c r="I574" s="217"/>
      <c r="K574" s="217"/>
      <c r="L574" s="217"/>
      <c r="M574" s="510"/>
    </row>
    <row r="575" spans="1:15">
      <c r="A575" s="210" t="s">
        <v>11759</v>
      </c>
      <c r="B575" s="2151"/>
      <c r="C575" s="406"/>
      <c r="D575" s="229"/>
      <c r="E575" s="332"/>
      <c r="F575" s="332"/>
      <c r="G575" s="217"/>
      <c r="H575" s="510"/>
      <c r="I575" s="217"/>
      <c r="K575" s="217"/>
      <c r="L575" s="217"/>
      <c r="M575" s="510"/>
    </row>
    <row r="576" spans="1:15">
      <c r="A576" s="184">
        <v>5002062</v>
      </c>
      <c r="B576" s="2151" t="s">
        <v>7586</v>
      </c>
      <c r="C576" s="2153" t="s">
        <v>19365</v>
      </c>
      <c r="D576" s="229">
        <v>6239</v>
      </c>
      <c r="E576" s="332">
        <v>680000</v>
      </c>
      <c r="F576" s="332">
        <v>505000</v>
      </c>
      <c r="G576" s="217" t="s">
        <v>98</v>
      </c>
      <c r="H576" s="327">
        <v>42412</v>
      </c>
      <c r="I576" s="108" t="s">
        <v>782</v>
      </c>
      <c r="K576" s="217"/>
      <c r="L576" s="217" t="s">
        <v>67</v>
      </c>
      <c r="M576" s="510">
        <v>42426</v>
      </c>
      <c r="N576" s="217" t="s">
        <v>5746</v>
      </c>
    </row>
    <row r="577" spans="1:15">
      <c r="A577" s="184"/>
      <c r="B577" s="2151"/>
      <c r="C577" s="406"/>
      <c r="D577" s="229"/>
      <c r="E577" s="332"/>
      <c r="F577" s="332"/>
      <c r="G577" s="217"/>
      <c r="H577" s="510"/>
      <c r="I577" s="217"/>
      <c r="K577" s="217"/>
      <c r="L577" s="217"/>
      <c r="M577" s="510"/>
    </row>
    <row r="578" spans="1:15">
      <c r="A578" s="210" t="s">
        <v>19366</v>
      </c>
      <c r="B578" s="2151"/>
      <c r="C578" s="406"/>
      <c r="D578" s="229"/>
      <c r="E578" s="332"/>
      <c r="F578" s="332"/>
      <c r="G578" s="217"/>
      <c r="H578" s="510"/>
      <c r="I578" s="217"/>
      <c r="K578" s="217"/>
      <c r="L578" s="217"/>
      <c r="M578" s="510"/>
    </row>
    <row r="579" spans="1:15">
      <c r="A579" s="184">
        <v>5002061</v>
      </c>
      <c r="B579" s="2151" t="s">
        <v>13968</v>
      </c>
      <c r="C579" s="406" t="s">
        <v>19367</v>
      </c>
      <c r="D579" s="229">
        <v>6148</v>
      </c>
      <c r="E579" s="332">
        <v>670000</v>
      </c>
      <c r="F579" s="332">
        <v>473000</v>
      </c>
      <c r="G579" s="217" t="s">
        <v>98</v>
      </c>
      <c r="H579" s="510">
        <v>42411</v>
      </c>
      <c r="I579" s="217" t="s">
        <v>523</v>
      </c>
      <c r="K579" s="217"/>
      <c r="L579" s="217" t="s">
        <v>5733</v>
      </c>
      <c r="M579" s="510">
        <v>42431</v>
      </c>
      <c r="N579" s="217" t="s">
        <v>5746</v>
      </c>
      <c r="O579" s="108" t="s">
        <v>2342</v>
      </c>
    </row>
    <row r="580" spans="1:15">
      <c r="A580" s="184"/>
      <c r="B580" s="2151"/>
      <c r="C580" s="406"/>
      <c r="D580" s="229"/>
      <c r="E580" s="332"/>
      <c r="F580" s="332"/>
      <c r="G580" s="217"/>
      <c r="H580" s="510"/>
      <c r="I580" s="217"/>
      <c r="K580" s="217"/>
      <c r="L580" s="217"/>
      <c r="M580" s="510"/>
    </row>
    <row r="581" spans="1:15">
      <c r="A581" s="184"/>
      <c r="B581" s="369" t="s">
        <v>838</v>
      </c>
      <c r="C581" s="2153"/>
      <c r="D581" s="641"/>
      <c r="E581" s="332"/>
      <c r="F581" s="332"/>
      <c r="G581" s="217"/>
      <c r="H581" s="510"/>
      <c r="I581" s="217"/>
      <c r="K581" s="217"/>
      <c r="L581" s="217"/>
      <c r="M581" s="510"/>
    </row>
    <row r="582" spans="1:15">
      <c r="A582" s="184"/>
      <c r="B582" s="2151" t="s">
        <v>19368</v>
      </c>
      <c r="C582" s="2153"/>
      <c r="D582" s="229">
        <v>550</v>
      </c>
      <c r="E582" s="332">
        <v>48000</v>
      </c>
      <c r="G582" s="217"/>
      <c r="H582" s="510"/>
      <c r="I582" s="217"/>
      <c r="K582" s="217"/>
      <c r="L582" s="217"/>
      <c r="M582" s="510"/>
    </row>
    <row r="583" spans="1:15">
      <c r="A583" s="184"/>
      <c r="B583" s="2151" t="s">
        <v>19369</v>
      </c>
      <c r="C583" s="2153"/>
      <c r="D583" s="229">
        <v>150</v>
      </c>
      <c r="E583" s="332">
        <v>15000</v>
      </c>
      <c r="G583" s="217"/>
      <c r="H583" s="510"/>
      <c r="I583" s="217"/>
      <c r="K583" s="217"/>
      <c r="L583" s="217"/>
      <c r="M583" s="510"/>
    </row>
    <row r="584" spans="1:15">
      <c r="A584" s="184"/>
      <c r="B584" s="2151" t="s">
        <v>19370</v>
      </c>
      <c r="C584" s="2153"/>
      <c r="D584" s="229">
        <v>150</v>
      </c>
      <c r="E584" s="332">
        <v>5000</v>
      </c>
      <c r="G584" s="217"/>
      <c r="H584" s="510"/>
      <c r="I584" s="217"/>
      <c r="K584" s="217"/>
      <c r="L584" s="217"/>
      <c r="M584" s="510"/>
    </row>
    <row r="585" spans="1:15">
      <c r="A585" s="184"/>
      <c r="B585" s="2151"/>
      <c r="C585" s="2153"/>
      <c r="D585" s="229"/>
      <c r="E585" s="332"/>
      <c r="G585" s="217"/>
      <c r="H585" s="510"/>
      <c r="I585" s="217"/>
      <c r="K585" s="217"/>
      <c r="L585" s="217"/>
      <c r="M585" s="510"/>
    </row>
    <row r="586" spans="1:15">
      <c r="A586" s="184"/>
      <c r="B586" s="2151"/>
      <c r="C586" s="2153"/>
      <c r="D586" s="229"/>
      <c r="E586" s="332"/>
      <c r="G586" s="217"/>
      <c r="H586" s="510"/>
      <c r="I586" s="217"/>
      <c r="K586" s="217"/>
      <c r="L586" s="217"/>
      <c r="M586" s="510"/>
    </row>
    <row r="587" spans="1:15">
      <c r="A587" s="210" t="s">
        <v>732</v>
      </c>
      <c r="B587" s="675">
        <v>42059</v>
      </c>
      <c r="C587" s="676">
        <v>-18467</v>
      </c>
      <c r="D587" s="229"/>
      <c r="E587" s="332"/>
      <c r="G587" s="217"/>
      <c r="H587" s="510"/>
      <c r="I587" s="217"/>
      <c r="K587" s="217"/>
      <c r="L587" s="217"/>
      <c r="M587" s="510"/>
    </row>
    <row r="588" spans="1:15">
      <c r="A588" s="184"/>
      <c r="D588" s="229"/>
      <c r="E588" s="332"/>
      <c r="G588" s="217"/>
      <c r="H588" s="510"/>
      <c r="I588" s="217"/>
      <c r="K588" s="217"/>
      <c r="L588" s="217"/>
      <c r="M588" s="510"/>
    </row>
    <row r="589" spans="1:15">
      <c r="A589" s="184"/>
      <c r="B589" s="244" t="s">
        <v>733</v>
      </c>
      <c r="C589" s="673">
        <f>SUM(D572:D586)+SUM(C587:C588)</f>
        <v>0</v>
      </c>
      <c r="D589" s="229"/>
      <c r="E589" s="332"/>
      <c r="G589" s="217"/>
      <c r="H589" s="510"/>
      <c r="I589" s="217"/>
      <c r="K589" s="217"/>
      <c r="L589" s="217"/>
      <c r="M589" s="510"/>
    </row>
    <row r="590" spans="1:15">
      <c r="A590" s="184"/>
      <c r="B590" s="2151"/>
      <c r="C590" s="2153"/>
      <c r="D590" s="229"/>
      <c r="E590" s="332"/>
      <c r="G590" s="217"/>
      <c r="H590" s="510"/>
      <c r="I590" s="217"/>
      <c r="K590" s="217"/>
      <c r="L590" s="217"/>
      <c r="M590" s="510"/>
    </row>
    <row r="591" spans="1:15" s="504" customFormat="1">
      <c r="A591" s="1819"/>
      <c r="B591" s="2155"/>
      <c r="C591" s="1859"/>
      <c r="D591" s="2545"/>
      <c r="E591" s="1860"/>
      <c r="F591" s="1860"/>
      <c r="G591" s="1831"/>
      <c r="H591" s="1832"/>
      <c r="I591" s="1831"/>
      <c r="J591" s="1831"/>
      <c r="K591" s="1831"/>
      <c r="L591" s="1831"/>
      <c r="M591" s="1832"/>
      <c r="N591" s="1831"/>
      <c r="O591" s="1833"/>
    </row>
    <row r="592" spans="1:15">
      <c r="A592" s="210" t="s">
        <v>16996</v>
      </c>
      <c r="B592" s="2151"/>
      <c r="C592" s="568" t="s">
        <v>19371</v>
      </c>
      <c r="D592" s="229"/>
      <c r="E592" s="332"/>
      <c r="F592" s="332"/>
      <c r="G592" s="217"/>
      <c r="H592" s="510"/>
      <c r="I592" s="217"/>
      <c r="K592" s="217"/>
      <c r="L592" s="217"/>
      <c r="M592" s="510"/>
    </row>
    <row r="593" spans="1:15">
      <c r="A593" s="184">
        <v>4908002</v>
      </c>
      <c r="B593" s="2151" t="s">
        <v>14014</v>
      </c>
      <c r="C593" s="2153" t="s">
        <v>19372</v>
      </c>
      <c r="D593" s="229">
        <v>5000</v>
      </c>
      <c r="E593" s="332">
        <v>550000</v>
      </c>
      <c r="F593" s="332">
        <v>470000</v>
      </c>
      <c r="G593" s="217" t="s">
        <v>98</v>
      </c>
      <c r="H593" s="510">
        <v>42217</v>
      </c>
      <c r="I593" s="217" t="s">
        <v>317</v>
      </c>
      <c r="J593" s="217" t="s">
        <v>449</v>
      </c>
      <c r="K593" s="217"/>
      <c r="L593" s="217" t="s">
        <v>41</v>
      </c>
      <c r="M593" s="510">
        <v>42440</v>
      </c>
      <c r="N593" s="217" t="s">
        <v>5746</v>
      </c>
      <c r="O593" s="108" t="s">
        <v>19373</v>
      </c>
    </row>
    <row r="594" spans="1:15">
      <c r="A594" s="184">
        <v>4912089</v>
      </c>
      <c r="B594" s="2151" t="s">
        <v>16895</v>
      </c>
      <c r="C594" s="2153" t="s">
        <v>19374</v>
      </c>
      <c r="D594" s="229">
        <v>4400</v>
      </c>
      <c r="E594" s="332">
        <v>484000</v>
      </c>
      <c r="F594" s="332">
        <v>350000</v>
      </c>
      <c r="G594" s="217" t="s">
        <v>98</v>
      </c>
      <c r="H594" s="510">
        <v>42364</v>
      </c>
      <c r="I594" s="217" t="s">
        <v>448</v>
      </c>
      <c r="K594" s="217"/>
      <c r="L594" s="217" t="s">
        <v>41</v>
      </c>
      <c r="M594" s="510">
        <v>42440</v>
      </c>
      <c r="N594" s="217" t="s">
        <v>5746</v>
      </c>
    </row>
    <row r="595" spans="1:15">
      <c r="A595" s="184"/>
      <c r="B595" s="2151"/>
      <c r="C595" s="406"/>
      <c r="D595" s="229"/>
      <c r="E595" s="332"/>
      <c r="F595" s="332"/>
      <c r="G595" s="217"/>
      <c r="H595" s="510"/>
      <c r="I595" s="217"/>
      <c r="K595" s="217"/>
      <c r="L595" s="217"/>
      <c r="M595" s="510"/>
    </row>
    <row r="596" spans="1:15">
      <c r="A596" s="184"/>
      <c r="B596" s="2151"/>
      <c r="C596" s="406"/>
      <c r="D596" s="229"/>
      <c r="E596" s="332"/>
      <c r="F596" s="332"/>
      <c r="G596" s="217"/>
      <c r="H596" s="510"/>
      <c r="I596" s="217"/>
      <c r="K596" s="217"/>
      <c r="L596" s="217"/>
      <c r="M596" s="510"/>
    </row>
    <row r="597" spans="1:15">
      <c r="A597" s="210" t="s">
        <v>732</v>
      </c>
      <c r="B597" s="108"/>
      <c r="C597" s="108"/>
      <c r="D597" s="229"/>
      <c r="E597" s="332"/>
      <c r="F597" s="332"/>
      <c r="G597" s="217"/>
      <c r="H597" s="510"/>
      <c r="I597" s="217"/>
      <c r="K597" s="217"/>
      <c r="L597" s="217"/>
      <c r="M597" s="510"/>
    </row>
    <row r="598" spans="1:15">
      <c r="A598" s="210"/>
      <c r="B598" s="675">
        <v>42065</v>
      </c>
      <c r="C598" s="676">
        <v>-9400</v>
      </c>
      <c r="D598" s="229"/>
      <c r="E598" s="332"/>
      <c r="F598" s="332"/>
      <c r="G598" s="217"/>
      <c r="H598" s="510"/>
      <c r="I598" s="217"/>
      <c r="K598" s="217"/>
      <c r="L598" s="217"/>
      <c r="M598" s="510"/>
    </row>
    <row r="599" spans="1:15">
      <c r="A599" s="184"/>
      <c r="D599" s="229"/>
      <c r="E599" s="332"/>
      <c r="F599" s="332"/>
      <c r="G599" s="217"/>
      <c r="H599" s="510"/>
      <c r="I599" s="217"/>
      <c r="K599" s="217"/>
      <c r="L599" s="217"/>
      <c r="M599" s="510"/>
    </row>
    <row r="600" spans="1:15">
      <c r="A600" s="184"/>
      <c r="B600" s="244" t="s">
        <v>733</v>
      </c>
      <c r="C600" s="673">
        <f>SUM(D592:D596)+SUM(C597:C599)</f>
        <v>0</v>
      </c>
      <c r="D600" s="229"/>
      <c r="E600" s="332"/>
      <c r="F600" s="332"/>
      <c r="G600" s="217"/>
      <c r="H600" s="510"/>
      <c r="I600" s="217"/>
      <c r="K600" s="217"/>
      <c r="L600" s="217"/>
      <c r="M600" s="510"/>
    </row>
    <row r="601" spans="1:15">
      <c r="A601" s="184"/>
      <c r="B601" s="2151"/>
      <c r="C601" s="406"/>
      <c r="D601" s="229"/>
      <c r="E601" s="332"/>
      <c r="F601" s="332"/>
      <c r="G601" s="217"/>
      <c r="H601" s="510"/>
      <c r="I601" s="217"/>
      <c r="K601" s="217"/>
      <c r="L601" s="217"/>
      <c r="M601" s="510"/>
    </row>
    <row r="602" spans="1:15" s="504" customFormat="1">
      <c r="A602" s="1819"/>
      <c r="B602" s="2155"/>
      <c r="C602" s="1859"/>
      <c r="D602" s="2545"/>
      <c r="E602" s="1860"/>
      <c r="F602" s="1860"/>
      <c r="G602" s="1831"/>
      <c r="H602" s="1832"/>
      <c r="I602" s="1831"/>
      <c r="J602" s="1831"/>
      <c r="K602" s="1831"/>
      <c r="L602" s="1831"/>
      <c r="M602" s="1832"/>
      <c r="N602" s="1831"/>
      <c r="O602" s="1833"/>
    </row>
    <row r="603" spans="1:15">
      <c r="A603" s="210" t="s">
        <v>19375</v>
      </c>
      <c r="B603" s="2151"/>
      <c r="C603" s="568" t="s">
        <v>19376</v>
      </c>
      <c r="D603" s="229"/>
      <c r="E603" s="332"/>
      <c r="F603" s="332"/>
      <c r="G603" s="217"/>
      <c r="H603" s="510"/>
      <c r="I603" s="217"/>
      <c r="K603" s="217"/>
      <c r="L603" s="217"/>
      <c r="M603" s="510"/>
    </row>
    <row r="604" spans="1:15">
      <c r="A604" s="184">
        <v>5003039</v>
      </c>
      <c r="B604" s="2151" t="s">
        <v>11689</v>
      </c>
      <c r="C604" s="406" t="s">
        <v>19377</v>
      </c>
      <c r="D604" s="229">
        <v>3454</v>
      </c>
      <c r="E604" s="332">
        <v>380000</v>
      </c>
      <c r="F604" s="332">
        <v>162000</v>
      </c>
      <c r="G604" s="217" t="s">
        <v>98</v>
      </c>
      <c r="H604" s="510">
        <v>42433</v>
      </c>
      <c r="I604" s="217" t="s">
        <v>6455</v>
      </c>
      <c r="K604" s="217"/>
      <c r="L604" s="217" t="s">
        <v>41</v>
      </c>
      <c r="M604" s="510">
        <v>42454</v>
      </c>
      <c r="N604" s="217" t="s">
        <v>5746</v>
      </c>
      <c r="O604" s="108" t="s">
        <v>19378</v>
      </c>
    </row>
    <row r="605" spans="1:15">
      <c r="A605" s="184"/>
      <c r="B605" s="2151"/>
      <c r="C605" s="406"/>
      <c r="D605" s="229"/>
      <c r="E605" s="332"/>
      <c r="F605" s="332"/>
      <c r="G605" s="217"/>
      <c r="H605" s="510"/>
      <c r="I605" s="217"/>
      <c r="K605" s="217"/>
      <c r="L605" s="217"/>
      <c r="M605" s="510"/>
    </row>
    <row r="606" spans="1:15">
      <c r="A606" s="210" t="s">
        <v>17000</v>
      </c>
      <c r="B606" s="2151"/>
      <c r="C606" s="406"/>
      <c r="D606" s="229"/>
      <c r="E606" s="332"/>
      <c r="F606" s="332"/>
      <c r="G606" s="217"/>
      <c r="H606" s="510"/>
      <c r="I606" s="217"/>
      <c r="K606" s="217"/>
      <c r="L606" s="217"/>
      <c r="M606" s="510"/>
    </row>
    <row r="607" spans="1:15">
      <c r="A607" s="184">
        <v>5003043</v>
      </c>
      <c r="B607" s="2151" t="s">
        <v>12163</v>
      </c>
      <c r="C607" s="406" t="s">
        <v>19379</v>
      </c>
      <c r="D607" s="229">
        <v>4909</v>
      </c>
      <c r="E607" s="332">
        <v>540000</v>
      </c>
      <c r="F607" s="332">
        <v>380000</v>
      </c>
      <c r="G607" s="217" t="s">
        <v>31</v>
      </c>
      <c r="H607" s="510">
        <v>42433</v>
      </c>
      <c r="I607" s="217" t="s">
        <v>262</v>
      </c>
      <c r="K607" s="217"/>
      <c r="L607" s="217" t="s">
        <v>67</v>
      </c>
      <c r="M607" s="510">
        <v>42452</v>
      </c>
      <c r="N607" s="217" t="s">
        <v>5746</v>
      </c>
      <c r="O607" s="108" t="s">
        <v>9580</v>
      </c>
    </row>
    <row r="608" spans="1:15">
      <c r="A608" s="184"/>
      <c r="B608" s="2151"/>
      <c r="C608" s="406"/>
      <c r="D608" s="229"/>
      <c r="E608" s="332"/>
      <c r="F608" s="332"/>
      <c r="G608" s="217"/>
      <c r="H608" s="510"/>
      <c r="I608" s="217"/>
      <c r="K608" s="217"/>
      <c r="L608" s="217"/>
      <c r="M608" s="510"/>
    </row>
    <row r="609" spans="1:13">
      <c r="A609" s="184"/>
      <c r="B609" s="2151"/>
      <c r="C609" s="406"/>
      <c r="D609" s="229"/>
      <c r="E609" s="332"/>
      <c r="F609" s="332"/>
      <c r="G609" s="217"/>
      <c r="H609" s="510"/>
      <c r="I609" s="217"/>
      <c r="K609" s="217"/>
      <c r="L609" s="217"/>
      <c r="M609" s="510"/>
    </row>
    <row r="610" spans="1:13">
      <c r="A610" s="210" t="s">
        <v>732</v>
      </c>
      <c r="B610" s="675"/>
      <c r="C610" s="676"/>
      <c r="D610" s="229"/>
      <c r="E610" s="332"/>
      <c r="F610" s="332"/>
      <c r="G610" s="217"/>
      <c r="H610" s="510"/>
      <c r="I610" s="217"/>
      <c r="K610" s="217"/>
      <c r="L610" s="217"/>
      <c r="M610" s="510"/>
    </row>
    <row r="611" spans="1:13">
      <c r="A611" s="210"/>
      <c r="B611" s="675">
        <v>42437</v>
      </c>
      <c r="C611" s="676">
        <v>-8363</v>
      </c>
      <c r="D611" s="229"/>
      <c r="E611" s="332"/>
      <c r="F611" s="332"/>
      <c r="G611" s="217"/>
      <c r="H611" s="510"/>
      <c r="I611" s="217"/>
      <c r="K611" s="217"/>
      <c r="L611" s="217"/>
      <c r="M611" s="510"/>
    </row>
    <row r="612" spans="1:13">
      <c r="A612" s="184"/>
      <c r="D612" s="229"/>
      <c r="E612" s="332"/>
      <c r="F612" s="332"/>
      <c r="G612" s="217"/>
      <c r="H612" s="510"/>
      <c r="I612" s="217"/>
      <c r="K612" s="217"/>
      <c r="L612" s="217"/>
      <c r="M612" s="510"/>
    </row>
    <row r="613" spans="1:13">
      <c r="A613" s="184"/>
      <c r="B613" s="244" t="s">
        <v>733</v>
      </c>
      <c r="C613" s="673">
        <f>SUM(D603:D609)+SUM(C610:C612)</f>
        <v>0</v>
      </c>
      <c r="D613" s="229"/>
      <c r="E613" s="332"/>
      <c r="F613" s="332"/>
      <c r="G613" s="217"/>
      <c r="H613" s="510"/>
      <c r="I613" s="217"/>
      <c r="K613" s="217"/>
      <c r="L613" s="217"/>
      <c r="M613" s="510"/>
    </row>
    <row r="614" spans="1:13">
      <c r="A614" s="184"/>
      <c r="B614" s="2151"/>
      <c r="C614" s="406"/>
      <c r="D614" s="229"/>
      <c r="E614" s="332"/>
      <c r="F614" s="332"/>
      <c r="G614" s="217"/>
      <c r="H614" s="510"/>
      <c r="I614" s="217"/>
      <c r="K614" s="217"/>
      <c r="L614" s="217"/>
      <c r="M614" s="510"/>
    </row>
    <row r="615" spans="1:13">
      <c r="A615" s="184"/>
      <c r="B615" s="2151"/>
      <c r="C615" s="406"/>
      <c r="D615" s="229"/>
      <c r="E615" s="332"/>
      <c r="F615" s="332"/>
      <c r="G615" s="217"/>
      <c r="H615" s="510"/>
      <c r="I615" s="217"/>
      <c r="K615" s="217"/>
      <c r="L615" s="217"/>
      <c r="M615" s="510"/>
    </row>
    <row r="616" spans="1:13">
      <c r="A616" s="184"/>
      <c r="B616" s="560" t="s">
        <v>6168</v>
      </c>
      <c r="C616" s="406"/>
      <c r="D616" s="229"/>
      <c r="E616" s="332"/>
      <c r="F616" s="332"/>
      <c r="G616" s="217"/>
      <c r="H616" s="510"/>
      <c r="I616" s="217"/>
      <c r="K616" s="217"/>
      <c r="L616" s="217"/>
      <c r="M616" s="510"/>
    </row>
    <row r="617" spans="1:13">
      <c r="A617" s="601"/>
      <c r="B617" s="2357"/>
      <c r="C617" s="2358"/>
      <c r="D617" s="602"/>
      <c r="E617" s="332"/>
      <c r="F617" s="332"/>
      <c r="G617" s="217"/>
      <c r="H617" s="510"/>
      <c r="I617" s="217"/>
      <c r="K617" s="217"/>
      <c r="L617" s="217"/>
      <c r="M617" s="510"/>
    </row>
    <row r="618" spans="1:13">
      <c r="A618" s="15" t="s">
        <v>557</v>
      </c>
      <c r="B618" s="16"/>
      <c r="C618" s="17"/>
      <c r="D618" s="46"/>
    </row>
    <row r="619" spans="1:13">
      <c r="A619" s="184"/>
      <c r="B619" s="232" t="s">
        <v>6796</v>
      </c>
      <c r="C619" s="233" t="s">
        <v>19380</v>
      </c>
      <c r="D619" s="229">
        <v>-2100</v>
      </c>
      <c r="E619" s="224"/>
      <c r="F619" s="224"/>
      <c r="G619" s="108" t="s">
        <v>9063</v>
      </c>
      <c r="H619" s="108"/>
      <c r="I619" s="502"/>
      <c r="J619" s="108"/>
    </row>
    <row r="620" spans="1:13">
      <c r="A620" s="396"/>
      <c r="B620" s="232" t="s">
        <v>6796</v>
      </c>
      <c r="C620" s="568" t="s">
        <v>19381</v>
      </c>
      <c r="D620" s="229">
        <v>-11400</v>
      </c>
      <c r="F620" s="108">
        <v>6068768</v>
      </c>
      <c r="H620" s="108"/>
      <c r="I620" s="502"/>
      <c r="J620" s="108"/>
    </row>
    <row r="621" spans="1:13">
      <c r="A621" s="396"/>
      <c r="B621" s="232" t="s">
        <v>6796</v>
      </c>
      <c r="C621" s="568" t="s">
        <v>6798</v>
      </c>
      <c r="D621" s="229">
        <v>-20000</v>
      </c>
      <c r="F621" s="108">
        <v>6122547</v>
      </c>
      <c r="H621" s="108"/>
      <c r="I621" s="502"/>
      <c r="J621" s="108"/>
    </row>
    <row r="622" spans="1:13">
      <c r="A622" s="396"/>
      <c r="B622" s="232" t="s">
        <v>6796</v>
      </c>
      <c r="C622" s="568" t="s">
        <v>19382</v>
      </c>
      <c r="D622" s="229">
        <v>-27700</v>
      </c>
      <c r="F622" s="108">
        <v>6169465</v>
      </c>
      <c r="H622" s="108"/>
      <c r="I622" s="502"/>
      <c r="J622" s="108"/>
    </row>
    <row r="623" spans="1:13">
      <c r="A623" s="396"/>
      <c r="B623" s="232" t="s">
        <v>6796</v>
      </c>
      <c r="C623" s="568" t="s">
        <v>19383</v>
      </c>
      <c r="D623" s="229">
        <v>-25000</v>
      </c>
      <c r="F623" s="108">
        <v>6186085</v>
      </c>
      <c r="H623" s="108"/>
      <c r="I623" s="502"/>
      <c r="J623" s="108"/>
    </row>
    <row r="624" spans="1:13">
      <c r="A624" s="396"/>
      <c r="B624" s="232" t="s">
        <v>6796</v>
      </c>
      <c r="C624" s="568" t="s">
        <v>19384</v>
      </c>
      <c r="D624" s="229">
        <v>-20000</v>
      </c>
      <c r="F624" s="108">
        <v>5641526</v>
      </c>
      <c r="H624" s="108"/>
      <c r="I624" s="502"/>
      <c r="J624" s="108"/>
    </row>
    <row r="625" spans="1:10">
      <c r="A625" s="396"/>
      <c r="B625" s="232" t="s">
        <v>6796</v>
      </c>
      <c r="C625" s="568" t="s">
        <v>19385</v>
      </c>
      <c r="D625" s="229">
        <v>-28300</v>
      </c>
      <c r="F625" s="108">
        <v>5670615</v>
      </c>
      <c r="H625" s="108"/>
      <c r="I625" s="502"/>
      <c r="J625" s="108"/>
    </row>
    <row r="626" spans="1:10">
      <c r="A626" s="396"/>
      <c r="B626" s="232" t="s">
        <v>6796</v>
      </c>
      <c r="C626" s="568" t="s">
        <v>19386</v>
      </c>
      <c r="D626" s="229">
        <v>-33500</v>
      </c>
      <c r="F626" s="108">
        <v>5760188</v>
      </c>
      <c r="H626" s="108"/>
      <c r="I626" s="502"/>
      <c r="J626" s="108"/>
    </row>
    <row r="627" spans="1:10">
      <c r="A627" s="396"/>
      <c r="B627" s="232" t="s">
        <v>6796</v>
      </c>
      <c r="C627" s="568" t="s">
        <v>19387</v>
      </c>
      <c r="D627" s="229">
        <v>-40000</v>
      </c>
      <c r="H627" s="108"/>
      <c r="I627" s="502"/>
      <c r="J627" s="108"/>
    </row>
    <row r="628" spans="1:10">
      <c r="A628" s="396"/>
      <c r="B628" s="232" t="s">
        <v>6796</v>
      </c>
      <c r="C628" s="568" t="s">
        <v>19388</v>
      </c>
      <c r="D628" s="229">
        <v>-19000</v>
      </c>
      <c r="F628" s="108">
        <v>5836595</v>
      </c>
      <c r="H628" s="108"/>
      <c r="I628" s="502"/>
      <c r="J628" s="108"/>
    </row>
    <row r="629" spans="1:10">
      <c r="A629" s="396"/>
      <c r="B629" s="232" t="s">
        <v>6796</v>
      </c>
      <c r="C629" s="568" t="s">
        <v>6800</v>
      </c>
      <c r="D629" s="229">
        <v>-30170</v>
      </c>
      <c r="F629" s="108">
        <v>5868915</v>
      </c>
      <c r="H629" s="108"/>
      <c r="I629" s="502"/>
      <c r="J629" s="108"/>
    </row>
    <row r="630" spans="1:10">
      <c r="A630" s="396"/>
      <c r="B630" s="232" t="s">
        <v>19389</v>
      </c>
      <c r="C630" s="568" t="s">
        <v>6800</v>
      </c>
      <c r="D630" s="229">
        <v>-200</v>
      </c>
      <c r="H630" s="108"/>
      <c r="I630" s="502"/>
      <c r="J630" s="108"/>
    </row>
    <row r="631" spans="1:10">
      <c r="A631" s="396"/>
      <c r="B631" s="232" t="s">
        <v>6796</v>
      </c>
      <c r="C631" s="568" t="s">
        <v>19390</v>
      </c>
      <c r="D631" s="229">
        <v>-39500</v>
      </c>
      <c r="F631" s="108">
        <v>5916053</v>
      </c>
      <c r="H631" s="108"/>
      <c r="I631" s="502"/>
      <c r="J631" s="108"/>
    </row>
    <row r="632" spans="1:10">
      <c r="A632" s="118"/>
      <c r="B632" s="232" t="s">
        <v>6796</v>
      </c>
      <c r="C632" s="561" t="s">
        <v>19391</v>
      </c>
      <c r="D632" s="229">
        <v>-29000</v>
      </c>
      <c r="F632" s="108">
        <v>6004288</v>
      </c>
      <c r="H632" s="108"/>
      <c r="I632" s="502"/>
      <c r="J632" s="108"/>
    </row>
    <row r="633" spans="1:10">
      <c r="A633" s="118"/>
      <c r="B633" s="558" t="s">
        <v>6796</v>
      </c>
      <c r="C633" s="568" t="s">
        <v>19392</v>
      </c>
      <c r="D633" s="219">
        <v>-8100</v>
      </c>
      <c r="F633" s="108">
        <v>6070049</v>
      </c>
      <c r="H633" s="108"/>
      <c r="I633" s="502"/>
      <c r="J633" s="108"/>
    </row>
    <row r="634" spans="1:10">
      <c r="A634" s="118"/>
      <c r="B634" s="558" t="s">
        <v>6796</v>
      </c>
      <c r="C634" s="561" t="s">
        <v>19393</v>
      </c>
      <c r="D634" s="229">
        <v>-21900</v>
      </c>
      <c r="F634" s="108">
        <v>6153017</v>
      </c>
      <c r="H634" s="108"/>
      <c r="I634" s="502"/>
      <c r="J634" s="108"/>
    </row>
    <row r="635" spans="1:10">
      <c r="A635" s="118"/>
      <c r="B635" s="558" t="s">
        <v>6796</v>
      </c>
      <c r="C635" s="561" t="s">
        <v>19394</v>
      </c>
      <c r="D635" s="229">
        <v>-25300</v>
      </c>
      <c r="F635" s="108">
        <v>6174412</v>
      </c>
      <c r="H635" s="108"/>
      <c r="I635" s="502"/>
      <c r="J635" s="108"/>
    </row>
    <row r="636" spans="1:10">
      <c r="A636" s="118"/>
      <c r="B636" s="558" t="s">
        <v>6796</v>
      </c>
      <c r="C636" s="561" t="s">
        <v>6804</v>
      </c>
      <c r="D636" s="229">
        <v>-29650</v>
      </c>
      <c r="F636" s="108">
        <v>5634732</v>
      </c>
      <c r="H636" s="108"/>
      <c r="I636" s="502"/>
      <c r="J636" s="108"/>
    </row>
    <row r="637" spans="1:10">
      <c r="A637" s="118"/>
      <c r="B637" s="558" t="s">
        <v>6796</v>
      </c>
      <c r="C637" s="561" t="s">
        <v>19395</v>
      </c>
      <c r="D637" s="229">
        <v>-28700</v>
      </c>
      <c r="F637" s="108">
        <v>5651536</v>
      </c>
      <c r="H637" s="108"/>
      <c r="I637" s="502"/>
      <c r="J637" s="108"/>
    </row>
    <row r="638" spans="1:10">
      <c r="A638" s="118"/>
      <c r="B638" s="558" t="s">
        <v>6796</v>
      </c>
      <c r="C638" s="561" t="s">
        <v>19396</v>
      </c>
      <c r="D638" s="229">
        <v>-6350</v>
      </c>
      <c r="F638" s="108">
        <v>5718481</v>
      </c>
      <c r="H638" s="108"/>
      <c r="I638" s="502"/>
      <c r="J638" s="108"/>
    </row>
    <row r="639" spans="1:10">
      <c r="A639" s="118"/>
      <c r="B639" s="558" t="s">
        <v>6796</v>
      </c>
      <c r="C639" s="561" t="s">
        <v>19397</v>
      </c>
      <c r="D639" s="229">
        <v>-25900</v>
      </c>
      <c r="F639" s="108">
        <v>5768763</v>
      </c>
      <c r="H639" s="108"/>
      <c r="I639" s="502"/>
      <c r="J639" s="108"/>
    </row>
    <row r="640" spans="1:10">
      <c r="A640" s="118"/>
      <c r="B640" s="558" t="s">
        <v>6796</v>
      </c>
      <c r="C640" s="561" t="s">
        <v>17634</v>
      </c>
      <c r="D640" s="229">
        <v>-25200</v>
      </c>
      <c r="F640" s="108">
        <v>5879375</v>
      </c>
      <c r="H640" s="108"/>
      <c r="I640" s="502"/>
      <c r="J640" s="108"/>
    </row>
    <row r="641" spans="1:10">
      <c r="A641" s="118"/>
      <c r="B641" s="232" t="s">
        <v>19389</v>
      </c>
      <c r="C641" s="561" t="s">
        <v>17634</v>
      </c>
      <c r="D641" s="229">
        <v>-100</v>
      </c>
      <c r="H641" s="108"/>
      <c r="I641" s="502"/>
      <c r="J641" s="108"/>
    </row>
    <row r="642" spans="1:10">
      <c r="A642" s="118"/>
      <c r="B642" s="558" t="s">
        <v>6796</v>
      </c>
      <c r="C642" s="561" t="s">
        <v>19398</v>
      </c>
      <c r="D642" s="229">
        <v>-25600</v>
      </c>
      <c r="F642" s="108">
        <v>6138423</v>
      </c>
      <c r="H642" s="108"/>
      <c r="I642" s="502"/>
      <c r="J642" s="108"/>
    </row>
    <row r="643" spans="1:10">
      <c r="A643" s="118"/>
      <c r="B643" s="558" t="s">
        <v>19399</v>
      </c>
      <c r="C643" s="406"/>
      <c r="D643" s="229">
        <v>-850</v>
      </c>
      <c r="H643" s="108"/>
      <c r="I643" s="502"/>
      <c r="J643" s="108"/>
    </row>
    <row r="644" spans="1:10">
      <c r="A644" s="118"/>
      <c r="B644" s="558" t="s">
        <v>6796</v>
      </c>
      <c r="C644" s="561" t="s">
        <v>19400</v>
      </c>
      <c r="D644" s="229">
        <v>-22100</v>
      </c>
      <c r="F644" s="108">
        <v>5601250</v>
      </c>
      <c r="H644" s="108"/>
      <c r="I644" s="502"/>
      <c r="J644" s="108"/>
    </row>
    <row r="645" spans="1:10">
      <c r="A645" s="118"/>
      <c r="B645" s="558" t="s">
        <v>6796</v>
      </c>
      <c r="C645" s="568" t="s">
        <v>6811</v>
      </c>
      <c r="D645" s="219">
        <v>-8500</v>
      </c>
      <c r="F645" s="108">
        <v>5691565</v>
      </c>
      <c r="H645" s="108"/>
      <c r="I645" s="502"/>
      <c r="J645" s="108"/>
    </row>
    <row r="646" spans="1:10">
      <c r="A646" s="118"/>
      <c r="B646" s="558" t="s">
        <v>6796</v>
      </c>
      <c r="C646" s="561" t="s">
        <v>19401</v>
      </c>
      <c r="D646" s="229">
        <v>-13200</v>
      </c>
      <c r="F646" s="108">
        <v>5973556</v>
      </c>
      <c r="H646" s="108"/>
      <c r="I646" s="502"/>
      <c r="J646" s="108"/>
    </row>
    <row r="647" spans="1:10">
      <c r="A647" s="118"/>
      <c r="B647" s="558" t="s">
        <v>6796</v>
      </c>
      <c r="C647" s="561" t="s">
        <v>19402</v>
      </c>
      <c r="D647" s="229">
        <v>-23985</v>
      </c>
      <c r="F647" s="108">
        <v>6124966</v>
      </c>
      <c r="H647" s="108"/>
      <c r="I647" s="502"/>
      <c r="J647" s="108"/>
    </row>
    <row r="648" spans="1:10">
      <c r="A648" s="118"/>
      <c r="B648" s="232" t="s">
        <v>12083</v>
      </c>
      <c r="C648" s="561"/>
      <c r="D648" s="229">
        <v>-265</v>
      </c>
      <c r="H648" s="108"/>
      <c r="I648" s="502"/>
      <c r="J648" s="108"/>
    </row>
    <row r="649" spans="1:10">
      <c r="A649" s="118"/>
      <c r="B649" s="558" t="s">
        <v>6796</v>
      </c>
      <c r="C649" s="561" t="s">
        <v>19403</v>
      </c>
      <c r="D649" s="311">
        <v>-21000</v>
      </c>
      <c r="F649" s="108">
        <v>5707553</v>
      </c>
      <c r="H649" s="108"/>
      <c r="I649" s="502"/>
      <c r="J649" s="108"/>
    </row>
    <row r="650" spans="1:10">
      <c r="A650" s="118"/>
      <c r="B650" s="558" t="s">
        <v>19404</v>
      </c>
      <c r="C650" s="558"/>
      <c r="D650" s="311">
        <v>-1500</v>
      </c>
      <c r="H650" s="108"/>
      <c r="I650" s="502"/>
      <c r="J650" s="108"/>
    </row>
    <row r="651" spans="1:10">
      <c r="A651" s="118"/>
      <c r="B651" s="558" t="s">
        <v>6796</v>
      </c>
      <c r="C651" s="561" t="s">
        <v>19405</v>
      </c>
      <c r="D651" s="229">
        <v>-21350</v>
      </c>
      <c r="F651" s="108">
        <v>6146589</v>
      </c>
      <c r="H651" s="108"/>
      <c r="I651" s="502"/>
      <c r="J651" s="108"/>
    </row>
    <row r="652" spans="1:10">
      <c r="A652" s="119"/>
      <c r="B652" s="558" t="s">
        <v>6796</v>
      </c>
      <c r="C652" s="561" t="s">
        <v>19406</v>
      </c>
      <c r="D652" s="229">
        <v>-30500</v>
      </c>
      <c r="F652" s="108">
        <v>5756481</v>
      </c>
      <c r="H652" s="108"/>
      <c r="I652" s="502"/>
      <c r="J652" s="108"/>
    </row>
    <row r="653" spans="1:10">
      <c r="A653" s="119"/>
      <c r="B653" s="558" t="s">
        <v>6796</v>
      </c>
      <c r="C653" s="561" t="s">
        <v>19407</v>
      </c>
      <c r="D653" s="229">
        <v>-11600</v>
      </c>
      <c r="F653" s="108">
        <v>6004236</v>
      </c>
      <c r="H653" s="108"/>
      <c r="I653" s="502"/>
      <c r="J653" s="108"/>
    </row>
    <row r="654" spans="1:10">
      <c r="A654" s="119"/>
      <c r="B654" s="558" t="s">
        <v>6796</v>
      </c>
      <c r="C654" s="561" t="s">
        <v>19408</v>
      </c>
      <c r="D654" s="229">
        <v>-28200</v>
      </c>
      <c r="F654" s="108">
        <v>6120716</v>
      </c>
      <c r="H654" s="108"/>
      <c r="I654" s="502"/>
      <c r="J654" s="108"/>
    </row>
    <row r="655" spans="1:10">
      <c r="A655" s="119"/>
      <c r="B655" s="558" t="s">
        <v>6796</v>
      </c>
      <c r="C655" s="561" t="s">
        <v>19409</v>
      </c>
      <c r="D655" s="229">
        <v>-32900</v>
      </c>
      <c r="F655" s="108">
        <v>5655142</v>
      </c>
      <c r="H655" s="108"/>
      <c r="I655" s="502"/>
      <c r="J655" s="108"/>
    </row>
    <row r="656" spans="1:10">
      <c r="A656" s="119"/>
      <c r="B656" s="558" t="s">
        <v>6796</v>
      </c>
      <c r="C656" s="561" t="s">
        <v>19410</v>
      </c>
      <c r="D656" s="229">
        <v>-10400</v>
      </c>
      <c r="F656" s="108">
        <v>5777720</v>
      </c>
      <c r="H656" s="108"/>
      <c r="I656" s="502"/>
      <c r="J656" s="108"/>
    </row>
    <row r="657" spans="1:10">
      <c r="A657" s="119"/>
      <c r="B657" s="558" t="s">
        <v>6796</v>
      </c>
      <c r="C657" s="561" t="s">
        <v>19411</v>
      </c>
      <c r="D657" s="229">
        <v>-22200</v>
      </c>
      <c r="F657" s="108">
        <v>6009557</v>
      </c>
      <c r="H657" s="108"/>
      <c r="I657" s="502"/>
      <c r="J657" s="108"/>
    </row>
    <row r="658" spans="1:10">
      <c r="A658" s="119"/>
      <c r="B658" s="558" t="s">
        <v>6796</v>
      </c>
      <c r="C658" s="561" t="s">
        <v>19412</v>
      </c>
      <c r="D658" s="229">
        <v>-18500</v>
      </c>
      <c r="F658" s="108">
        <v>6119575</v>
      </c>
      <c r="H658" s="108"/>
      <c r="I658" s="502"/>
      <c r="J658" s="108"/>
    </row>
    <row r="659" spans="1:10">
      <c r="A659" s="119"/>
      <c r="B659" s="558" t="s">
        <v>6796</v>
      </c>
      <c r="C659" s="561" t="s">
        <v>18603</v>
      </c>
      <c r="D659" s="229">
        <v>-15400</v>
      </c>
      <c r="F659" s="108">
        <v>5644028</v>
      </c>
      <c r="H659" s="108"/>
      <c r="I659" s="502"/>
      <c r="J659" s="108"/>
    </row>
    <row r="660" spans="1:10">
      <c r="A660" s="119"/>
      <c r="B660" s="558" t="s">
        <v>6796</v>
      </c>
      <c r="C660" s="561" t="s">
        <v>19413</v>
      </c>
      <c r="D660" s="229">
        <v>-32000</v>
      </c>
      <c r="F660" s="108">
        <v>5708546</v>
      </c>
      <c r="H660" s="108"/>
      <c r="I660" s="502"/>
      <c r="J660" s="108"/>
    </row>
    <row r="661" spans="1:10">
      <c r="A661" s="119"/>
      <c r="B661" s="9" t="s">
        <v>19414</v>
      </c>
      <c r="C661" s="561"/>
      <c r="D661" s="229">
        <v>-400</v>
      </c>
      <c r="H661" s="108"/>
      <c r="I661" s="502"/>
      <c r="J661" s="108"/>
    </row>
    <row r="662" spans="1:10">
      <c r="A662" s="119"/>
      <c r="B662" s="558" t="s">
        <v>19415</v>
      </c>
      <c r="C662" s="561"/>
      <c r="D662" s="229">
        <v>-300</v>
      </c>
      <c r="H662" s="108"/>
      <c r="I662" s="502"/>
      <c r="J662" s="108"/>
    </row>
    <row r="663" spans="1:10">
      <c r="A663" s="119"/>
      <c r="B663" s="558" t="s">
        <v>6796</v>
      </c>
      <c r="C663" s="561" t="s">
        <v>19416</v>
      </c>
      <c r="D663" s="229">
        <v>-24800</v>
      </c>
      <c r="F663" s="108">
        <v>5958765</v>
      </c>
      <c r="H663" s="108"/>
      <c r="I663" s="502"/>
      <c r="J663" s="108"/>
    </row>
    <row r="664" spans="1:10">
      <c r="A664" s="119"/>
      <c r="B664" s="558" t="s">
        <v>6796</v>
      </c>
      <c r="C664" s="561" t="s">
        <v>19417</v>
      </c>
      <c r="D664" s="229">
        <v>-18800</v>
      </c>
      <c r="F664" s="108">
        <v>6135362</v>
      </c>
      <c r="H664" s="108"/>
      <c r="I664" s="502"/>
      <c r="J664" s="108"/>
    </row>
    <row r="665" spans="1:10">
      <c r="A665" s="119"/>
      <c r="B665" s="558" t="s">
        <v>6796</v>
      </c>
      <c r="C665" s="561" t="s">
        <v>19418</v>
      </c>
      <c r="D665" s="229">
        <v>-7350</v>
      </c>
      <c r="F665" s="108">
        <v>5606177</v>
      </c>
      <c r="H665" s="108"/>
      <c r="I665" s="502"/>
      <c r="J665" s="108"/>
    </row>
    <row r="666" spans="1:10">
      <c r="A666" s="119"/>
      <c r="B666" s="558" t="s">
        <v>6796</v>
      </c>
      <c r="C666" s="561" t="s">
        <v>19419</v>
      </c>
      <c r="D666" s="229">
        <v>-16300</v>
      </c>
      <c r="F666" s="108">
        <v>5706424</v>
      </c>
      <c r="H666" s="108"/>
      <c r="I666" s="502"/>
      <c r="J666" s="108"/>
    </row>
    <row r="667" spans="1:10">
      <c r="A667" s="119"/>
      <c r="B667" s="558" t="s">
        <v>6796</v>
      </c>
      <c r="C667" s="561" t="s">
        <v>19420</v>
      </c>
      <c r="D667" s="229">
        <v>-10300</v>
      </c>
      <c r="F667" s="108">
        <v>5721026</v>
      </c>
      <c r="H667" s="108"/>
      <c r="I667" s="502"/>
      <c r="J667" s="108"/>
    </row>
    <row r="668" spans="1:10">
      <c r="A668" s="119"/>
      <c r="B668" s="558" t="s">
        <v>6796</v>
      </c>
      <c r="C668" s="561" t="s">
        <v>19421</v>
      </c>
      <c r="D668" s="229">
        <v>-23750</v>
      </c>
      <c r="F668" s="108">
        <v>5771911</v>
      </c>
      <c r="H668" s="108"/>
      <c r="I668" s="502"/>
      <c r="J668" s="108"/>
    </row>
    <row r="669" spans="1:10">
      <c r="A669" s="119"/>
      <c r="B669" s="558" t="s">
        <v>6796</v>
      </c>
      <c r="C669" s="561" t="s">
        <v>19422</v>
      </c>
      <c r="D669" s="229">
        <v>-24800</v>
      </c>
      <c r="F669" s="108">
        <v>5931753</v>
      </c>
      <c r="H669" s="108"/>
      <c r="I669" s="502"/>
      <c r="J669" s="108"/>
    </row>
    <row r="670" spans="1:10">
      <c r="A670" s="119"/>
      <c r="B670" s="558" t="s">
        <v>6796</v>
      </c>
      <c r="C670" s="561" t="s">
        <v>19423</v>
      </c>
      <c r="D670" s="229">
        <v>-12800</v>
      </c>
      <c r="F670" s="108">
        <v>6096924</v>
      </c>
      <c r="H670" s="108"/>
      <c r="I670" s="502"/>
      <c r="J670" s="108"/>
    </row>
    <row r="671" spans="1:10">
      <c r="A671" s="119"/>
      <c r="B671" s="558" t="s">
        <v>6796</v>
      </c>
      <c r="C671" s="561" t="s">
        <v>19424</v>
      </c>
      <c r="D671" s="229">
        <v>-54600</v>
      </c>
      <c r="F671" s="108">
        <v>5607539</v>
      </c>
      <c r="H671" s="108"/>
      <c r="I671" s="502"/>
      <c r="J671" s="108"/>
    </row>
    <row r="672" spans="1:10">
      <c r="A672" s="119"/>
      <c r="B672" s="558" t="s">
        <v>6796</v>
      </c>
      <c r="C672" s="561" t="s">
        <v>19425</v>
      </c>
      <c r="D672" s="229">
        <v>-24750</v>
      </c>
      <c r="F672" s="108">
        <v>5692335</v>
      </c>
      <c r="H672" s="108"/>
      <c r="I672" s="502"/>
      <c r="J672" s="108"/>
    </row>
    <row r="673" spans="1:10">
      <c r="A673" s="119"/>
      <c r="B673" s="558" t="s">
        <v>2625</v>
      </c>
      <c r="C673" s="561" t="s">
        <v>17795</v>
      </c>
      <c r="D673" s="229">
        <v>-66000</v>
      </c>
      <c r="F673" s="108">
        <v>5776924</v>
      </c>
      <c r="H673" s="108"/>
      <c r="I673" s="502"/>
      <c r="J673" s="108"/>
    </row>
    <row r="674" spans="1:10">
      <c r="A674" s="119"/>
      <c r="B674" s="558" t="s">
        <v>19426</v>
      </c>
      <c r="C674" s="561" t="s">
        <v>19427</v>
      </c>
      <c r="D674" s="229">
        <v>-19800</v>
      </c>
      <c r="F674" s="108">
        <v>5851486</v>
      </c>
      <c r="H674" s="108"/>
      <c r="I674" s="502"/>
      <c r="J674" s="108"/>
    </row>
    <row r="675" spans="1:10">
      <c r="A675" s="119"/>
      <c r="B675" s="558" t="s">
        <v>19426</v>
      </c>
      <c r="C675" s="561" t="s">
        <v>17652</v>
      </c>
      <c r="D675" s="229">
        <v>-28500</v>
      </c>
      <c r="F675" s="108">
        <v>5971481</v>
      </c>
      <c r="H675" s="108"/>
      <c r="I675" s="502"/>
      <c r="J675" s="108"/>
    </row>
    <row r="676" spans="1:10">
      <c r="A676" s="119"/>
      <c r="B676" s="558" t="s">
        <v>16860</v>
      </c>
      <c r="C676" s="561" t="s">
        <v>19428</v>
      </c>
      <c r="D676" s="229">
        <v>-11000</v>
      </c>
      <c r="F676" s="108">
        <v>6154820</v>
      </c>
      <c r="H676" s="108"/>
      <c r="I676" s="502"/>
      <c r="J676" s="108"/>
    </row>
    <row r="677" spans="1:10">
      <c r="A677" s="119"/>
      <c r="B677" s="558" t="s">
        <v>16860</v>
      </c>
      <c r="C677" s="561" t="s">
        <v>18666</v>
      </c>
      <c r="D677" s="229">
        <v>-8300</v>
      </c>
      <c r="F677" s="108">
        <v>5768580</v>
      </c>
      <c r="H677" s="108"/>
      <c r="I677" s="502"/>
      <c r="J677" s="108"/>
    </row>
    <row r="678" spans="1:10">
      <c r="A678" s="119"/>
      <c r="B678" s="558" t="s">
        <v>16860</v>
      </c>
      <c r="C678" s="561" t="s">
        <v>14092</v>
      </c>
      <c r="D678" s="229">
        <v>-10200</v>
      </c>
      <c r="F678" s="108">
        <v>5893693</v>
      </c>
      <c r="H678" s="108"/>
      <c r="I678" s="502"/>
      <c r="J678" s="108"/>
    </row>
    <row r="679" spans="1:10">
      <c r="A679" s="119"/>
      <c r="B679" s="9" t="s">
        <v>19429</v>
      </c>
      <c r="C679" s="64" t="s">
        <v>14092</v>
      </c>
      <c r="D679" s="229">
        <v>-6000</v>
      </c>
      <c r="E679" s="2063"/>
      <c r="F679" s="2063"/>
      <c r="H679" s="108"/>
      <c r="I679" s="502"/>
      <c r="J679" s="108"/>
    </row>
    <row r="680" spans="1:10">
      <c r="A680" s="119"/>
      <c r="B680" s="558" t="s">
        <v>16860</v>
      </c>
      <c r="C680" s="64" t="s">
        <v>19430</v>
      </c>
      <c r="D680" s="229">
        <v>-9200</v>
      </c>
      <c r="E680" s="2063"/>
      <c r="F680" s="2063">
        <v>5953465</v>
      </c>
      <c r="H680" s="108"/>
      <c r="I680" s="502"/>
      <c r="J680" s="108"/>
    </row>
    <row r="681" spans="1:10">
      <c r="A681" s="119"/>
      <c r="B681" s="558" t="s">
        <v>16860</v>
      </c>
      <c r="C681" s="561" t="s">
        <v>19431</v>
      </c>
      <c r="D681" s="229">
        <v>-17750</v>
      </c>
      <c r="F681" s="108">
        <v>6007957</v>
      </c>
      <c r="H681" s="108"/>
      <c r="I681" s="502"/>
      <c r="J681" s="108"/>
    </row>
    <row r="682" spans="1:10">
      <c r="A682" s="119"/>
      <c r="B682" s="558" t="s">
        <v>16860</v>
      </c>
      <c r="C682" s="561" t="s">
        <v>19432</v>
      </c>
      <c r="D682" s="229">
        <v>-19200</v>
      </c>
      <c r="F682" s="108">
        <v>6146074</v>
      </c>
      <c r="H682" s="108"/>
      <c r="I682" s="502"/>
      <c r="J682" s="108"/>
    </row>
    <row r="683" spans="1:10">
      <c r="A683" s="119"/>
      <c r="B683" s="558" t="s">
        <v>16860</v>
      </c>
      <c r="C683" s="561" t="s">
        <v>17799</v>
      </c>
      <c r="D683" s="229">
        <v>-11650</v>
      </c>
      <c r="F683" s="108">
        <v>6166371</v>
      </c>
      <c r="H683" s="108"/>
      <c r="I683" s="502"/>
      <c r="J683" s="108"/>
    </row>
    <row r="684" spans="1:10">
      <c r="A684" s="119"/>
      <c r="B684" s="558" t="s">
        <v>16860</v>
      </c>
      <c r="C684" s="561" t="s">
        <v>19433</v>
      </c>
      <c r="D684" s="229">
        <v>-32800</v>
      </c>
      <c r="F684" s="108">
        <v>5708951</v>
      </c>
      <c r="H684" s="108"/>
      <c r="I684" s="502"/>
      <c r="J684" s="108"/>
    </row>
    <row r="685" spans="1:10">
      <c r="A685" s="119"/>
      <c r="B685" s="558" t="s">
        <v>19434</v>
      </c>
      <c r="C685" s="561" t="s">
        <v>6217</v>
      </c>
      <c r="D685" s="229">
        <v>-250</v>
      </c>
      <c r="H685" s="108"/>
      <c r="I685" s="502"/>
      <c r="J685" s="108"/>
    </row>
    <row r="686" spans="1:10">
      <c r="A686" s="119"/>
      <c r="B686" s="558" t="s">
        <v>19435</v>
      </c>
      <c r="C686" s="561"/>
      <c r="D686" s="229">
        <v>-100</v>
      </c>
      <c r="H686" s="108"/>
      <c r="I686" s="502"/>
      <c r="J686" s="108"/>
    </row>
    <row r="687" spans="1:10">
      <c r="A687" s="119"/>
      <c r="B687" s="558" t="s">
        <v>16860</v>
      </c>
      <c r="C687" s="561" t="s">
        <v>11594</v>
      </c>
      <c r="D687" s="229">
        <v>-17000</v>
      </c>
      <c r="F687" s="108">
        <v>5802886</v>
      </c>
      <c r="H687" s="108"/>
      <c r="I687" s="502"/>
      <c r="J687" s="108"/>
    </row>
    <row r="688" spans="1:10">
      <c r="A688" s="119"/>
      <c r="B688" s="558" t="s">
        <v>2625</v>
      </c>
      <c r="C688" s="561" t="s">
        <v>19436</v>
      </c>
      <c r="D688" s="229">
        <v>-7800</v>
      </c>
      <c r="F688" s="108">
        <v>5955923</v>
      </c>
      <c r="H688" s="108"/>
      <c r="I688" s="502"/>
      <c r="J688" s="108"/>
    </row>
    <row r="689" spans="1:10">
      <c r="A689" s="119"/>
      <c r="B689" s="558" t="s">
        <v>2625</v>
      </c>
      <c r="C689" s="561" t="s">
        <v>19437</v>
      </c>
      <c r="D689" s="229">
        <v>-6800</v>
      </c>
      <c r="E689" s="662"/>
      <c r="F689" s="662" t="s">
        <v>19438</v>
      </c>
      <c r="G689" s="108" t="s">
        <v>19439</v>
      </c>
      <c r="H689" s="108"/>
      <c r="I689" s="502"/>
      <c r="J689" s="108"/>
    </row>
    <row r="690" spans="1:10">
      <c r="A690" s="119"/>
      <c r="B690" s="558" t="s">
        <v>2625</v>
      </c>
      <c r="C690" s="561" t="s">
        <v>19440</v>
      </c>
      <c r="D690" s="790">
        <v>-12500</v>
      </c>
      <c r="F690" s="108">
        <v>5641435</v>
      </c>
      <c r="H690" s="108"/>
      <c r="I690" s="502"/>
      <c r="J690" s="108"/>
    </row>
    <row r="691" spans="1:10">
      <c r="A691" s="119"/>
      <c r="B691" s="558" t="s">
        <v>2625</v>
      </c>
      <c r="C691" s="561" t="s">
        <v>19440</v>
      </c>
      <c r="D691" s="790">
        <v>-19664</v>
      </c>
      <c r="F691" s="108">
        <v>5640493</v>
      </c>
      <c r="G691" s="108" t="s">
        <v>19441</v>
      </c>
      <c r="H691" s="108"/>
      <c r="I691" s="502"/>
      <c r="J691" s="108"/>
    </row>
    <row r="692" spans="1:10">
      <c r="A692" s="119"/>
      <c r="B692" s="558" t="s">
        <v>2625</v>
      </c>
      <c r="C692" s="561" t="s">
        <v>19442</v>
      </c>
      <c r="D692" s="229">
        <v>-18467</v>
      </c>
      <c r="F692" s="108">
        <v>5749886</v>
      </c>
      <c r="G692" s="108" t="s">
        <v>19443</v>
      </c>
      <c r="H692" s="108"/>
      <c r="I692" s="502"/>
      <c r="J692" s="108"/>
    </row>
    <row r="693" spans="1:10">
      <c r="A693" s="119"/>
      <c r="B693" s="558" t="s">
        <v>2625</v>
      </c>
      <c r="C693" s="561" t="s">
        <v>19444</v>
      </c>
      <c r="D693" s="229">
        <v>-9400</v>
      </c>
      <c r="F693" s="108">
        <v>5819075</v>
      </c>
      <c r="H693" s="108"/>
      <c r="I693" s="502"/>
      <c r="J693" s="108"/>
    </row>
    <row r="694" spans="1:10">
      <c r="A694" s="119"/>
      <c r="B694" s="558" t="s">
        <v>2625</v>
      </c>
      <c r="C694" s="561" t="s">
        <v>19445</v>
      </c>
      <c r="D694" s="229">
        <v>-8363</v>
      </c>
      <c r="F694" s="108">
        <v>5858537</v>
      </c>
      <c r="G694" s="108" t="s">
        <v>19446</v>
      </c>
      <c r="H694" s="108"/>
      <c r="I694" s="502"/>
      <c r="J694" s="108"/>
    </row>
    <row r="695" spans="1:10">
      <c r="A695" s="119"/>
      <c r="B695" s="558" t="s">
        <v>2625</v>
      </c>
      <c r="C695" s="561" t="s">
        <v>19447</v>
      </c>
      <c r="D695" s="789">
        <v>-20909</v>
      </c>
      <c r="E695" s="791">
        <v>2300000</v>
      </c>
      <c r="F695" s="108">
        <v>5918257</v>
      </c>
      <c r="G695" s="108" t="s">
        <v>19448</v>
      </c>
      <c r="H695" s="108"/>
      <c r="I695" s="502"/>
      <c r="J695" s="108"/>
    </row>
    <row r="696" spans="1:10">
      <c r="A696" s="119"/>
      <c r="B696" s="232" t="s">
        <v>13306</v>
      </c>
      <c r="C696" s="681" t="s">
        <v>19449</v>
      </c>
      <c r="D696" s="788">
        <v>-9000</v>
      </c>
      <c r="E696" s="794">
        <v>990000</v>
      </c>
      <c r="F696" s="108">
        <v>5963126</v>
      </c>
      <c r="G696" s="718" t="s">
        <v>19450</v>
      </c>
      <c r="H696" s="217"/>
      <c r="I696" s="502" t="s">
        <v>19451</v>
      </c>
      <c r="J696" s="108"/>
    </row>
    <row r="697" spans="1:10">
      <c r="A697" s="119"/>
      <c r="B697" s="232" t="s">
        <v>13306</v>
      </c>
      <c r="C697" s="681" t="s">
        <v>19452</v>
      </c>
      <c r="D697" s="788">
        <v>-9090</v>
      </c>
      <c r="E697" s="794">
        <v>1000000</v>
      </c>
      <c r="F697" s="108">
        <v>6018391</v>
      </c>
      <c r="G697" s="718" t="s">
        <v>19453</v>
      </c>
      <c r="H697" s="217"/>
      <c r="I697" s="502"/>
      <c r="J697" s="108"/>
    </row>
    <row r="698" spans="1:10">
      <c r="A698" s="119"/>
      <c r="B698" s="232"/>
      <c r="C698" s="561"/>
      <c r="D698" s="229"/>
    </row>
    <row r="699" spans="1:10">
      <c r="A699" s="243"/>
      <c r="C699" s="234"/>
      <c r="D699" s="235"/>
    </row>
    <row r="700" spans="1:10">
      <c r="A700" s="249" t="s">
        <v>1619</v>
      </c>
      <c r="B700" s="244"/>
      <c r="C700" s="245"/>
      <c r="D700" s="247">
        <f>SUM(D5:D699)</f>
        <v>-38999</v>
      </c>
    </row>
    <row r="703" spans="1:10" ht="13.5" thickBot="1"/>
    <row r="704" spans="1:10" ht="15.75" thickBot="1">
      <c r="A704" s="2887" t="s">
        <v>682</v>
      </c>
      <c r="B704" s="2888"/>
      <c r="C704" s="706" t="s">
        <v>14074</v>
      </c>
    </row>
    <row r="705" spans="1:3" ht="15.75" thickBot="1">
      <c r="A705" s="707" t="s">
        <v>684</v>
      </c>
      <c r="B705" s="1721"/>
      <c r="C705" s="706" t="s">
        <v>14075</v>
      </c>
    </row>
    <row r="706" spans="1:3" ht="15.75" thickBot="1">
      <c r="A706" s="2887" t="s">
        <v>685</v>
      </c>
      <c r="B706" s="2888"/>
      <c r="C706" s="706" t="s">
        <v>14074</v>
      </c>
    </row>
    <row r="707" spans="1:3" ht="30.75" thickBot="1">
      <c r="A707" s="2887" t="s">
        <v>686</v>
      </c>
      <c r="B707" s="2888"/>
      <c r="C707" s="705" t="s">
        <v>14076</v>
      </c>
    </row>
    <row r="708" spans="1:3" ht="15.75" thickBot="1">
      <c r="A708" s="2887" t="s">
        <v>688</v>
      </c>
      <c r="B708" s="2888"/>
      <c r="C708" s="706"/>
    </row>
    <row r="709" spans="1:3" ht="15.75" thickBot="1">
      <c r="A709" s="2887" t="s">
        <v>690</v>
      </c>
      <c r="B709" s="2888"/>
      <c r="C709" s="706" t="s">
        <v>14077</v>
      </c>
    </row>
    <row r="710" spans="1:3" ht="15.75" thickBot="1">
      <c r="A710" s="2887" t="s">
        <v>692</v>
      </c>
      <c r="B710" s="2888"/>
      <c r="C710" s="706" t="s">
        <v>758</v>
      </c>
    </row>
    <row r="711" spans="1:3" ht="15.75" thickBot="1">
      <c r="A711" s="2883" t="s">
        <v>693</v>
      </c>
      <c r="B711" s="2884"/>
      <c r="C711" s="705" t="s">
        <v>694</v>
      </c>
    </row>
    <row r="712" spans="1:3" ht="15.75" thickBot="1">
      <c r="A712" s="2883" t="s">
        <v>695</v>
      </c>
      <c r="B712" s="2884"/>
      <c r="C712" s="717" t="s">
        <v>696</v>
      </c>
    </row>
    <row r="713" spans="1:3" ht="15.75" thickBot="1">
      <c r="A713" s="2883" t="s">
        <v>697</v>
      </c>
      <c r="B713" s="2884"/>
      <c r="C713" s="705"/>
    </row>
    <row r="714" spans="1:3" ht="15.75" thickBot="1">
      <c r="A714" s="2883" t="s">
        <v>699</v>
      </c>
      <c r="B714" s="2884"/>
      <c r="C714" s="705" t="s">
        <v>14078</v>
      </c>
    </row>
    <row r="715" spans="1:3" ht="15.75" thickBot="1">
      <c r="A715" s="2883" t="s">
        <v>700</v>
      </c>
      <c r="B715" s="2884"/>
      <c r="C715" s="709" t="s">
        <v>14079</v>
      </c>
    </row>
    <row r="716" spans="1:3" ht="15.75" thickBot="1">
      <c r="A716" s="2883" t="s">
        <v>702</v>
      </c>
      <c r="B716" s="2884"/>
      <c r="C716" s="705" t="s">
        <v>5761</v>
      </c>
    </row>
    <row r="717" spans="1:3" ht="15.75" thickBot="1">
      <c r="A717" s="2883" t="s">
        <v>704</v>
      </c>
      <c r="B717" s="2884"/>
      <c r="C717" s="709" t="s">
        <v>705</v>
      </c>
    </row>
    <row r="718" spans="1:3" ht="75.75" thickBot="1">
      <c r="A718" s="2885" t="s">
        <v>706</v>
      </c>
      <c r="B718" s="2886"/>
      <c r="C718" s="705" t="s">
        <v>14080</v>
      </c>
    </row>
  </sheetData>
  <mergeCells count="15">
    <mergeCell ref="L1:N1"/>
    <mergeCell ref="A704:B704"/>
    <mergeCell ref="A706:B706"/>
    <mergeCell ref="A707:B707"/>
    <mergeCell ref="A718:B718"/>
    <mergeCell ref="A708:B708"/>
    <mergeCell ref="A709:B709"/>
    <mergeCell ref="A710:B710"/>
    <mergeCell ref="A711:B711"/>
    <mergeCell ref="A712:B712"/>
    <mergeCell ref="A713:B713"/>
    <mergeCell ref="A714:B714"/>
    <mergeCell ref="A716:B716"/>
    <mergeCell ref="A717:B717"/>
    <mergeCell ref="A715:B715"/>
  </mergeCells>
  <phoneticPr fontId="126"/>
  <printOptions horizontalCentered="1" verticalCentered="1"/>
  <pageMargins left="0.25" right="0.25" top="0.25" bottom="0.25" header="0" footer="0"/>
  <pageSetup paperSize="9" scale="10" orientation="portrait" horizontalDpi="300" verticalDpi="300" r:id="rId1"/>
  <headerFooter alignWithMargins="0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65">
    <tabColor theme="1" tint="0.499984740745262"/>
    <pageSetUpPr fitToPage="1"/>
  </sheetPr>
  <dimension ref="A1:R97"/>
  <sheetViews>
    <sheetView zoomScaleNormal="100" workbookViewId="0">
      <pane ySplit="2" topLeftCell="A26" activePane="bottomLeft" state="frozen"/>
      <selection pane="bottomLeft" activeCell="C60" sqref="C60"/>
    </sheetView>
  </sheetViews>
  <sheetFormatPr defaultColWidth="8" defaultRowHeight="12.75"/>
  <cols>
    <col min="1" max="1" width="13" style="386" customWidth="1"/>
    <col min="2" max="2" width="33.42578125" style="386" customWidth="1"/>
    <col min="3" max="3" width="25.28515625" style="385" customWidth="1"/>
    <col min="4" max="4" width="13.42578125" style="384" customWidth="1"/>
    <col min="5" max="5" width="13" style="383" customWidth="1"/>
    <col min="6" max="6" width="11.140625" style="533" customWidth="1"/>
    <col min="7" max="7" width="17" style="382" customWidth="1"/>
    <col min="8" max="8" width="11.140625" style="381" customWidth="1"/>
    <col min="9" max="9" width="11.140625" style="538" customWidth="1"/>
    <col min="10" max="10" width="8" style="379"/>
    <col min="11" max="11" width="11.7109375" style="380" customWidth="1"/>
    <col min="12" max="12" width="12.85546875" style="380" customWidth="1"/>
    <col min="13" max="13" width="11.140625" style="535" customWidth="1"/>
    <col min="14" max="14" width="11.42578125" style="379" bestFit="1" customWidth="1"/>
    <col min="15" max="15" width="9.42578125" style="379" bestFit="1" customWidth="1"/>
    <col min="16" max="16" width="8" style="379"/>
    <col min="17" max="17" width="14.28515625" style="379" bestFit="1" customWidth="1"/>
    <col min="18" max="18" width="9.7109375" style="379" bestFit="1" customWidth="1"/>
    <col min="19" max="16384" width="8" style="379"/>
  </cols>
  <sheetData>
    <row r="1" spans="1:18" ht="12.75" customHeight="1">
      <c r="A1" s="2920" t="s">
        <v>17362</v>
      </c>
      <c r="B1" s="443" t="s">
        <v>1</v>
      </c>
      <c r="C1" s="2920" t="s">
        <v>2</v>
      </c>
      <c r="D1" s="2921" t="s">
        <v>17363</v>
      </c>
      <c r="E1" s="209" t="s">
        <v>1594</v>
      </c>
      <c r="F1" s="530" t="s">
        <v>5</v>
      </c>
      <c r="G1" s="442" t="s">
        <v>5</v>
      </c>
      <c r="H1" s="441" t="s">
        <v>5</v>
      </c>
      <c r="I1" s="530" t="s">
        <v>17364</v>
      </c>
      <c r="J1" s="2920" t="s">
        <v>17365</v>
      </c>
      <c r="K1" s="2920" t="s">
        <v>17366</v>
      </c>
      <c r="L1" s="440" t="s">
        <v>1313</v>
      </c>
      <c r="M1" s="534" t="s">
        <v>1313</v>
      </c>
      <c r="N1" s="2880"/>
      <c r="O1" s="2881"/>
    </row>
    <row r="2" spans="1:18">
      <c r="A2" s="2920"/>
      <c r="B2" s="443" t="s">
        <v>9</v>
      </c>
      <c r="C2" s="2920"/>
      <c r="D2" s="2921"/>
      <c r="E2" s="20" t="s">
        <v>1598</v>
      </c>
      <c r="F2" s="530" t="s">
        <v>11</v>
      </c>
      <c r="G2" s="442" t="s">
        <v>12</v>
      </c>
      <c r="H2" s="441" t="s">
        <v>17367</v>
      </c>
      <c r="I2" s="536" t="s">
        <v>11</v>
      </c>
      <c r="J2" s="2920"/>
      <c r="K2" s="2920"/>
      <c r="L2" s="440" t="s">
        <v>15</v>
      </c>
      <c r="M2" s="534" t="s">
        <v>11</v>
      </c>
      <c r="N2" s="439" t="s">
        <v>17368</v>
      </c>
      <c r="O2" s="439" t="s">
        <v>17369</v>
      </c>
      <c r="P2" s="438" t="s">
        <v>17370</v>
      </c>
      <c r="Q2" s="438" t="s">
        <v>17371</v>
      </c>
      <c r="R2" s="437" t="s">
        <v>17372</v>
      </c>
    </row>
    <row r="3" spans="1:18" s="436" customFormat="1">
      <c r="A3" s="1862"/>
      <c r="B3" s="1863"/>
      <c r="C3" s="1864"/>
      <c r="D3" s="2546"/>
      <c r="E3" s="1865"/>
      <c r="F3" s="1866"/>
      <c r="G3" s="1867"/>
      <c r="H3" s="1868"/>
      <c r="I3" s="1866"/>
      <c r="J3" s="1869"/>
      <c r="K3" s="1870"/>
      <c r="L3" s="1870"/>
      <c r="M3" s="1871"/>
      <c r="N3" s="1869"/>
      <c r="O3" s="1869"/>
      <c r="P3" s="1869"/>
      <c r="Q3" s="1869"/>
      <c r="R3" s="1869"/>
    </row>
    <row r="4" spans="1:18">
      <c r="A4" s="583"/>
      <c r="B4" s="442" t="s">
        <v>5713</v>
      </c>
      <c r="C4" s="832"/>
      <c r="D4" s="835">
        <v>-31393</v>
      </c>
      <c r="E4" s="834"/>
      <c r="F4" s="534"/>
      <c r="G4" s="2880"/>
      <c r="H4" s="440"/>
      <c r="I4" s="534"/>
    </row>
    <row r="5" spans="1:18">
      <c r="A5" s="583"/>
      <c r="B5" s="399"/>
      <c r="C5" s="832"/>
      <c r="D5" s="833"/>
      <c r="E5" s="834"/>
      <c r="F5" s="534"/>
      <c r="G5" s="2880"/>
      <c r="H5" s="440"/>
      <c r="I5" s="534"/>
    </row>
    <row r="6" spans="1:18">
      <c r="A6" s="423" t="s">
        <v>6236</v>
      </c>
      <c r="B6" s="428"/>
      <c r="C6" s="493" t="s">
        <v>19454</v>
      </c>
      <c r="D6" s="415"/>
      <c r="E6" s="2311"/>
      <c r="F6" s="532"/>
      <c r="H6" s="407"/>
      <c r="I6" s="532"/>
      <c r="J6" s="406"/>
      <c r="L6" s="405"/>
    </row>
    <row r="7" spans="1:18">
      <c r="A7" s="418">
        <v>4904069</v>
      </c>
      <c r="B7" s="399" t="s">
        <v>16890</v>
      </c>
      <c r="C7" s="430" t="s">
        <v>19455</v>
      </c>
      <c r="D7" s="415">
        <v>5400</v>
      </c>
      <c r="E7" s="2311"/>
      <c r="F7" s="532">
        <v>42102</v>
      </c>
      <c r="G7" s="382" t="s">
        <v>6407</v>
      </c>
      <c r="H7" s="407">
        <v>470000</v>
      </c>
      <c r="I7" s="532"/>
      <c r="J7" s="406"/>
      <c r="L7" s="405" t="s">
        <v>41</v>
      </c>
      <c r="M7" s="535">
        <v>42118</v>
      </c>
    </row>
    <row r="8" spans="1:18">
      <c r="A8" s="418"/>
      <c r="B8" s="399"/>
      <c r="C8" s="430"/>
      <c r="D8" s="415"/>
      <c r="E8" s="2311"/>
      <c r="F8" s="532"/>
      <c r="H8" s="407"/>
      <c r="I8" s="532"/>
      <c r="J8" s="406"/>
      <c r="L8" s="405"/>
    </row>
    <row r="9" spans="1:18">
      <c r="A9" s="423" t="s">
        <v>10522</v>
      </c>
      <c r="B9" s="399"/>
      <c r="C9" s="430"/>
      <c r="D9" s="415"/>
      <c r="E9" s="2311"/>
      <c r="F9" s="532"/>
      <c r="H9" s="407"/>
      <c r="I9" s="532"/>
      <c r="J9" s="406"/>
      <c r="L9" s="405"/>
    </row>
    <row r="10" spans="1:18">
      <c r="A10" s="418">
        <v>4904090</v>
      </c>
      <c r="B10" s="399" t="s">
        <v>13995</v>
      </c>
      <c r="C10" s="430" t="s">
        <v>19456</v>
      </c>
      <c r="D10" s="415">
        <v>4600</v>
      </c>
      <c r="E10" s="2311"/>
      <c r="F10" s="532">
        <v>42102</v>
      </c>
      <c r="G10" s="382" t="s">
        <v>66</v>
      </c>
      <c r="H10" s="407">
        <v>410000</v>
      </c>
      <c r="I10" s="532"/>
      <c r="J10" s="406"/>
      <c r="L10" s="405" t="s">
        <v>67</v>
      </c>
      <c r="M10" s="535">
        <v>42122</v>
      </c>
    </row>
    <row r="11" spans="1:18">
      <c r="A11" s="418"/>
      <c r="B11" s="428"/>
      <c r="C11" s="409"/>
      <c r="D11" s="415"/>
      <c r="E11" s="2311"/>
      <c r="F11" s="532"/>
      <c r="H11" s="407"/>
      <c r="I11" s="532"/>
      <c r="J11" s="406"/>
      <c r="L11" s="405"/>
    </row>
    <row r="12" spans="1:18">
      <c r="A12" s="427"/>
      <c r="B12" s="413"/>
      <c r="C12" s="412"/>
      <c r="D12" s="424"/>
      <c r="E12" s="2311"/>
      <c r="F12" s="532"/>
      <c r="H12" s="407"/>
      <c r="I12" s="532"/>
      <c r="J12" s="406"/>
      <c r="L12" s="405"/>
    </row>
    <row r="13" spans="1:18">
      <c r="A13" s="418"/>
      <c r="B13" s="428"/>
      <c r="C13" s="409"/>
      <c r="D13" s="415"/>
      <c r="E13" s="2311"/>
      <c r="F13" s="532"/>
      <c r="H13" s="407"/>
      <c r="I13" s="532"/>
      <c r="J13" s="406"/>
      <c r="L13" s="405"/>
    </row>
    <row r="14" spans="1:18">
      <c r="A14" s="423" t="s">
        <v>19272</v>
      </c>
      <c r="B14" s="428"/>
      <c r="C14" s="493" t="s">
        <v>19457</v>
      </c>
      <c r="D14" s="415"/>
      <c r="E14" s="2311"/>
      <c r="F14" s="532"/>
      <c r="H14" s="407"/>
      <c r="I14" s="532"/>
      <c r="J14" s="406"/>
      <c r="L14" s="405"/>
    </row>
    <row r="15" spans="1:18">
      <c r="A15" s="418">
        <v>4905076</v>
      </c>
      <c r="B15" s="399" t="s">
        <v>13995</v>
      </c>
      <c r="C15" s="430" t="s">
        <v>19458</v>
      </c>
      <c r="D15" s="415">
        <v>4200</v>
      </c>
      <c r="E15" s="2311"/>
      <c r="F15" s="532">
        <v>42138</v>
      </c>
      <c r="G15" s="382" t="s">
        <v>100</v>
      </c>
      <c r="H15" s="407">
        <v>330000</v>
      </c>
      <c r="I15" s="532"/>
      <c r="J15" s="406"/>
      <c r="L15" s="405" t="s">
        <v>41</v>
      </c>
      <c r="M15" s="535">
        <v>42167</v>
      </c>
    </row>
    <row r="16" spans="1:18">
      <c r="A16" s="418"/>
      <c r="B16" s="399"/>
      <c r="C16" s="430"/>
      <c r="D16" s="415"/>
      <c r="E16" s="2311"/>
      <c r="F16" s="532"/>
      <c r="H16" s="407"/>
      <c r="I16" s="532"/>
      <c r="J16" s="406"/>
      <c r="L16" s="405"/>
    </row>
    <row r="17" spans="1:14">
      <c r="A17" s="427"/>
      <c r="B17" s="556"/>
      <c r="C17" s="557"/>
      <c r="D17" s="424"/>
      <c r="E17" s="2311"/>
      <c r="F17" s="532"/>
      <c r="H17" s="407"/>
      <c r="I17" s="532"/>
      <c r="J17" s="406"/>
      <c r="L17" s="405"/>
    </row>
    <row r="18" spans="1:14">
      <c r="A18" s="418"/>
      <c r="B18" s="399"/>
      <c r="C18" s="430"/>
      <c r="D18" s="415"/>
      <c r="E18" s="2311"/>
      <c r="F18" s="532"/>
      <c r="H18" s="407"/>
      <c r="I18" s="532"/>
      <c r="J18" s="406"/>
      <c r="L18" s="405"/>
    </row>
    <row r="19" spans="1:14">
      <c r="A19" s="423" t="s">
        <v>16903</v>
      </c>
      <c r="B19" s="399"/>
      <c r="C19" s="493" t="s">
        <v>19459</v>
      </c>
      <c r="D19" s="415"/>
      <c r="E19" s="2311"/>
      <c r="F19" s="532"/>
      <c r="H19" s="407"/>
      <c r="I19" s="532"/>
      <c r="J19" s="406"/>
      <c r="L19" s="405"/>
    </row>
    <row r="20" spans="1:14">
      <c r="A20" s="418">
        <v>4904116</v>
      </c>
      <c r="B20" s="399" t="s">
        <v>13973</v>
      </c>
      <c r="C20" s="430" t="s">
        <v>19460</v>
      </c>
      <c r="D20" s="415">
        <v>5579</v>
      </c>
      <c r="E20" s="2311"/>
      <c r="F20" s="532">
        <v>42104</v>
      </c>
      <c r="G20" s="382" t="s">
        <v>262</v>
      </c>
      <c r="H20" s="407">
        <v>514000</v>
      </c>
      <c r="I20" s="532"/>
      <c r="J20" s="406"/>
      <c r="L20" s="405" t="s">
        <v>67</v>
      </c>
      <c r="N20" s="380" t="s">
        <v>729</v>
      </c>
    </row>
    <row r="21" spans="1:14">
      <c r="A21" s="418"/>
      <c r="B21" s="399"/>
      <c r="C21" s="430"/>
      <c r="D21" s="415"/>
      <c r="E21" s="2311"/>
      <c r="F21" s="532"/>
      <c r="H21" s="407"/>
      <c r="I21" s="532"/>
      <c r="J21" s="406"/>
      <c r="L21" s="405"/>
    </row>
    <row r="22" spans="1:14">
      <c r="A22" s="423" t="s">
        <v>6261</v>
      </c>
      <c r="B22" s="399"/>
      <c r="C22" s="430"/>
      <c r="D22" s="415"/>
      <c r="E22" s="2311"/>
      <c r="F22" s="532"/>
      <c r="H22" s="407"/>
      <c r="I22" s="532"/>
      <c r="J22" s="406"/>
      <c r="L22" s="405"/>
    </row>
    <row r="23" spans="1:14">
      <c r="A23" s="418">
        <v>4905004</v>
      </c>
      <c r="B23" s="399" t="s">
        <v>13995</v>
      </c>
      <c r="C23" s="430" t="s">
        <v>19461</v>
      </c>
      <c r="D23" s="415">
        <v>6364</v>
      </c>
      <c r="E23" s="2311"/>
      <c r="F23" s="532">
        <v>42126</v>
      </c>
      <c r="G23" s="382" t="s">
        <v>317</v>
      </c>
      <c r="H23" s="407">
        <v>553000</v>
      </c>
      <c r="I23" s="532"/>
      <c r="J23" s="406"/>
      <c r="L23" s="405" t="s">
        <v>41</v>
      </c>
    </row>
    <row r="24" spans="1:14">
      <c r="A24" s="418"/>
      <c r="B24" s="399"/>
      <c r="C24" s="430"/>
      <c r="D24" s="415"/>
      <c r="E24" s="2311"/>
      <c r="F24" s="532"/>
      <c r="H24" s="407"/>
      <c r="I24" s="532"/>
      <c r="J24" s="406"/>
      <c r="L24" s="405"/>
    </row>
    <row r="25" spans="1:14">
      <c r="A25" s="423" t="s">
        <v>16909</v>
      </c>
      <c r="B25" s="399"/>
      <c r="C25" s="493" t="s">
        <v>19462</v>
      </c>
      <c r="D25" s="415"/>
      <c r="E25" s="2311"/>
      <c r="F25" s="532"/>
      <c r="H25" s="407"/>
      <c r="I25" s="532"/>
      <c r="J25" s="406"/>
      <c r="L25" s="405"/>
    </row>
    <row r="26" spans="1:14">
      <c r="A26" s="418">
        <v>4904174</v>
      </c>
      <c r="B26" s="399" t="s">
        <v>14014</v>
      </c>
      <c r="C26" s="430" t="s">
        <v>19463</v>
      </c>
      <c r="D26" s="415">
        <v>5250</v>
      </c>
      <c r="E26" s="2311"/>
      <c r="F26" s="532">
        <v>42115</v>
      </c>
      <c r="G26" s="382" t="s">
        <v>27</v>
      </c>
      <c r="H26" s="407">
        <v>516000</v>
      </c>
      <c r="I26" s="532"/>
      <c r="J26" s="406" t="s">
        <v>728</v>
      </c>
      <c r="L26" s="405" t="s">
        <v>67</v>
      </c>
      <c r="M26" s="535">
        <v>42198</v>
      </c>
    </row>
    <row r="27" spans="1:14">
      <c r="A27" s="418"/>
      <c r="B27" s="399"/>
      <c r="C27" s="430"/>
      <c r="D27" s="415"/>
      <c r="E27" s="2311"/>
      <c r="F27" s="532"/>
      <c r="H27" s="407"/>
      <c r="I27" s="532"/>
      <c r="J27" s="406"/>
      <c r="L27" s="405"/>
    </row>
    <row r="28" spans="1:14" s="436" customFormat="1">
      <c r="A28" s="1820"/>
      <c r="B28" s="1863"/>
      <c r="C28" s="1872"/>
      <c r="D28" s="2547"/>
      <c r="E28" s="2312"/>
      <c r="F28" s="1873"/>
      <c r="G28" s="1874"/>
      <c r="H28" s="1875"/>
      <c r="I28" s="1873"/>
      <c r="J28" s="1859"/>
      <c r="K28" s="1870"/>
      <c r="L28" s="1876"/>
      <c r="M28" s="1871"/>
      <c r="N28" s="1869"/>
    </row>
    <row r="29" spans="1:14">
      <c r="A29" s="423" t="s">
        <v>16768</v>
      </c>
      <c r="B29" s="399"/>
      <c r="C29" s="493" t="s">
        <v>19464</v>
      </c>
      <c r="D29" s="415"/>
      <c r="E29" s="2311"/>
      <c r="F29" s="532"/>
      <c r="H29" s="407"/>
      <c r="I29" s="532"/>
      <c r="J29" s="406"/>
      <c r="L29" s="405"/>
    </row>
    <row r="30" spans="1:14">
      <c r="A30" s="418">
        <v>5004124</v>
      </c>
      <c r="B30" s="399" t="s">
        <v>6769</v>
      </c>
      <c r="C30" s="430" t="s">
        <v>19465</v>
      </c>
      <c r="D30" s="415">
        <v>6944</v>
      </c>
      <c r="E30" s="2311"/>
      <c r="F30" s="532">
        <v>42473</v>
      </c>
      <c r="G30" s="382" t="s">
        <v>19466</v>
      </c>
      <c r="H30" s="407">
        <v>539000</v>
      </c>
      <c r="I30" s="532"/>
      <c r="J30" s="406"/>
      <c r="L30" s="405" t="s">
        <v>41</v>
      </c>
      <c r="M30" s="535">
        <v>42510</v>
      </c>
    </row>
    <row r="31" spans="1:14">
      <c r="A31" s="418"/>
      <c r="B31" s="399"/>
      <c r="C31" s="430"/>
      <c r="D31" s="415"/>
      <c r="E31" s="2311"/>
      <c r="F31" s="532"/>
      <c r="H31" s="407"/>
      <c r="I31" s="532"/>
      <c r="J31" s="406"/>
      <c r="L31" s="405"/>
    </row>
    <row r="32" spans="1:14">
      <c r="A32" s="418"/>
      <c r="B32" s="399"/>
      <c r="C32" s="430"/>
      <c r="D32" s="415"/>
      <c r="E32" s="2311"/>
      <c r="F32" s="532"/>
      <c r="H32" s="407"/>
      <c r="I32" s="532"/>
      <c r="J32" s="406"/>
      <c r="L32" s="405"/>
    </row>
    <row r="33" spans="1:14">
      <c r="A33" s="210" t="s">
        <v>732</v>
      </c>
      <c r="B33" s="108"/>
      <c r="C33" s="108"/>
      <c r="D33" s="415"/>
      <c r="E33" s="2311"/>
      <c r="F33" s="532"/>
      <c r="H33" s="407"/>
      <c r="I33" s="532"/>
      <c r="J33" s="406"/>
      <c r="L33" s="405"/>
    </row>
    <row r="34" spans="1:14">
      <c r="A34" s="210"/>
      <c r="B34" s="805">
        <v>42499</v>
      </c>
      <c r="C34" s="804">
        <v>-6944</v>
      </c>
      <c r="D34" s="415"/>
      <c r="E34" s="2311"/>
      <c r="F34" s="532"/>
      <c r="H34" s="407"/>
      <c r="I34" s="532"/>
      <c r="J34" s="406"/>
      <c r="L34" s="405"/>
    </row>
    <row r="35" spans="1:14">
      <c r="A35" s="184"/>
      <c r="B35" s="216"/>
      <c r="C35" s="217"/>
      <c r="D35" s="415"/>
      <c r="E35" s="2311"/>
      <c r="F35" s="532"/>
      <c r="H35" s="407"/>
      <c r="I35" s="532"/>
      <c r="J35" s="406"/>
      <c r="L35" s="405"/>
    </row>
    <row r="36" spans="1:14">
      <c r="A36" s="184"/>
      <c r="B36" s="244" t="s">
        <v>733</v>
      </c>
      <c r="C36" s="673">
        <f>SUM(D28:D32)+SUM(C33:C35)</f>
        <v>0</v>
      </c>
      <c r="D36" s="415"/>
      <c r="E36" s="2311"/>
      <c r="F36" s="532"/>
      <c r="H36" s="407"/>
      <c r="I36" s="532"/>
      <c r="J36" s="406"/>
      <c r="L36" s="405"/>
    </row>
    <row r="37" spans="1:14">
      <c r="A37" s="418"/>
      <c r="B37" s="399"/>
      <c r="C37" s="430"/>
      <c r="D37" s="415"/>
      <c r="E37" s="2311"/>
      <c r="F37" s="532"/>
      <c r="H37" s="407"/>
      <c r="I37" s="532"/>
      <c r="J37" s="406"/>
      <c r="L37" s="405"/>
    </row>
    <row r="38" spans="1:14" s="436" customFormat="1">
      <c r="A38" s="1820"/>
      <c r="B38" s="1863"/>
      <c r="C38" s="1872"/>
      <c r="D38" s="2547"/>
      <c r="E38" s="2312"/>
      <c r="F38" s="1873"/>
      <c r="G38" s="1874"/>
      <c r="H38" s="1875"/>
      <c r="I38" s="1873"/>
      <c r="J38" s="1859"/>
      <c r="K38" s="1870"/>
      <c r="L38" s="1876"/>
      <c r="M38" s="1871"/>
      <c r="N38" s="1869"/>
    </row>
    <row r="39" spans="1:14">
      <c r="A39" s="423" t="s">
        <v>19467</v>
      </c>
      <c r="B39" s="399"/>
      <c r="C39" s="493" t="s">
        <v>19468</v>
      </c>
      <c r="D39" s="415"/>
      <c r="E39" s="2311"/>
      <c r="F39" s="532"/>
      <c r="H39" s="407"/>
      <c r="I39" s="532"/>
      <c r="J39" s="406"/>
      <c r="L39" s="405"/>
    </row>
    <row r="40" spans="1:14">
      <c r="A40" s="418">
        <v>5004123</v>
      </c>
      <c r="B40" s="399" t="s">
        <v>7586</v>
      </c>
      <c r="C40" s="430" t="s">
        <v>19469</v>
      </c>
      <c r="D40" s="415">
        <v>5981</v>
      </c>
      <c r="E40" s="2311">
        <v>640000</v>
      </c>
      <c r="F40" s="532">
        <v>42473</v>
      </c>
      <c r="G40" s="382" t="s">
        <v>3153</v>
      </c>
      <c r="H40" s="407">
        <v>520000</v>
      </c>
      <c r="I40" s="532"/>
      <c r="J40" s="406" t="s">
        <v>728</v>
      </c>
      <c r="L40" s="405" t="s">
        <v>41</v>
      </c>
      <c r="M40" s="535">
        <v>42517</v>
      </c>
    </row>
    <row r="41" spans="1:14">
      <c r="A41" s="418"/>
      <c r="B41" s="399"/>
      <c r="C41" s="430"/>
      <c r="D41" s="415"/>
      <c r="E41" s="2311"/>
      <c r="F41" s="532"/>
      <c r="H41" s="407"/>
      <c r="I41" s="532"/>
      <c r="J41" s="406"/>
      <c r="L41" s="405"/>
    </row>
    <row r="42" spans="1:14">
      <c r="A42" s="423" t="s">
        <v>13967</v>
      </c>
      <c r="B42" s="399"/>
      <c r="C42" s="493" t="s">
        <v>19470</v>
      </c>
      <c r="D42" s="415"/>
      <c r="E42" s="2311"/>
      <c r="F42" s="532"/>
      <c r="H42" s="407"/>
      <c r="I42" s="532"/>
      <c r="J42" s="406"/>
      <c r="L42" s="405"/>
    </row>
    <row r="43" spans="1:14">
      <c r="A43" s="418">
        <v>5005042</v>
      </c>
      <c r="B43" s="2099" t="s">
        <v>3409</v>
      </c>
      <c r="C43" s="2360" t="s">
        <v>19471</v>
      </c>
      <c r="D43" s="415">
        <v>9701</v>
      </c>
      <c r="E43" s="2311">
        <v>1047755</v>
      </c>
      <c r="F43" s="532">
        <v>42510</v>
      </c>
      <c r="G43" s="382" t="s">
        <v>400</v>
      </c>
      <c r="H43" s="407">
        <v>870000</v>
      </c>
      <c r="I43" s="532"/>
      <c r="J43" s="406"/>
      <c r="L43" s="405" t="s">
        <v>5733</v>
      </c>
      <c r="M43" s="535">
        <v>42530</v>
      </c>
      <c r="N43" s="405" t="s">
        <v>729</v>
      </c>
    </row>
    <row r="44" spans="1:14">
      <c r="A44" s="418"/>
      <c r="B44" s="2099" t="s">
        <v>19472</v>
      </c>
      <c r="C44" s="2360"/>
      <c r="D44" s="415">
        <v>69</v>
      </c>
      <c r="E44" s="2311" t="s">
        <v>19473</v>
      </c>
      <c r="F44" s="532"/>
      <c r="H44" s="407"/>
      <c r="I44" s="532"/>
      <c r="J44" s="406"/>
      <c r="L44" s="405"/>
    </row>
    <row r="45" spans="1:14">
      <c r="A45" s="418"/>
      <c r="B45" s="399"/>
      <c r="C45" s="430"/>
      <c r="D45" s="415"/>
      <c r="E45" s="2311"/>
      <c r="F45" s="532"/>
      <c r="H45" s="407"/>
      <c r="I45" s="532"/>
      <c r="J45" s="406"/>
      <c r="L45" s="405"/>
    </row>
    <row r="46" spans="1:14">
      <c r="A46" s="210" t="s">
        <v>732</v>
      </c>
      <c r="B46" s="108"/>
      <c r="C46" s="108"/>
      <c r="D46" s="415"/>
      <c r="E46" s="2311"/>
      <c r="F46" s="532"/>
      <c r="H46" s="407"/>
      <c r="I46" s="532"/>
      <c r="J46" s="406"/>
      <c r="L46" s="405"/>
    </row>
    <row r="47" spans="1:14">
      <c r="A47" s="210"/>
      <c r="B47" s="805">
        <v>42516</v>
      </c>
      <c r="C47" s="804">
        <v>-15682</v>
      </c>
      <c r="D47" s="415"/>
      <c r="E47" s="2311"/>
      <c r="F47" s="532"/>
      <c r="H47" s="407"/>
      <c r="I47" s="532"/>
      <c r="J47" s="406"/>
      <c r="L47" s="405"/>
    </row>
    <row r="48" spans="1:14">
      <c r="A48" s="184"/>
      <c r="B48" s="216"/>
      <c r="C48" s="217"/>
      <c r="D48" s="415"/>
      <c r="E48" s="2311"/>
      <c r="F48" s="532"/>
      <c r="H48" s="407"/>
      <c r="I48" s="532"/>
      <c r="J48" s="406"/>
      <c r="L48" s="405"/>
    </row>
    <row r="49" spans="1:13">
      <c r="A49" s="184"/>
      <c r="B49" s="244" t="s">
        <v>19474</v>
      </c>
      <c r="C49" s="673">
        <v>-69</v>
      </c>
      <c r="D49" s="415"/>
      <c r="E49" s="2311"/>
      <c r="F49" s="532"/>
      <c r="H49" s="407"/>
      <c r="I49" s="532"/>
      <c r="J49" s="406"/>
      <c r="L49" s="405"/>
    </row>
    <row r="50" spans="1:13">
      <c r="A50" s="184"/>
      <c r="B50" s="244" t="s">
        <v>733</v>
      </c>
      <c r="C50" s="673">
        <f>SUM(D38:D46)+SUM(C47:C49)</f>
        <v>0</v>
      </c>
      <c r="D50" s="415"/>
      <c r="E50" s="2311"/>
      <c r="F50" s="532"/>
      <c r="H50" s="407"/>
      <c r="I50" s="532"/>
      <c r="J50" s="406"/>
      <c r="L50" s="405"/>
    </row>
    <row r="51" spans="1:13">
      <c r="A51" s="418"/>
      <c r="B51" s="399"/>
      <c r="C51" s="430"/>
      <c r="D51" s="415"/>
      <c r="E51" s="2311"/>
      <c r="F51" s="532"/>
      <c r="H51" s="407"/>
      <c r="I51" s="532"/>
      <c r="J51" s="406"/>
      <c r="L51" s="405"/>
    </row>
    <row r="52" spans="1:13" s="436" customFormat="1">
      <c r="A52" s="1820"/>
      <c r="B52" s="1863"/>
      <c r="C52" s="1872"/>
      <c r="D52" s="2547"/>
      <c r="E52" s="2312"/>
      <c r="F52" s="1873"/>
      <c r="G52" s="1874"/>
      <c r="H52" s="1875"/>
      <c r="I52" s="1873"/>
      <c r="J52" s="1859"/>
      <c r="K52" s="1870"/>
      <c r="L52" s="1876"/>
      <c r="M52" s="1871"/>
    </row>
    <row r="53" spans="1:13">
      <c r="A53" s="418"/>
      <c r="B53" s="399"/>
      <c r="C53" s="430"/>
      <c r="D53" s="415"/>
      <c r="E53" s="2311"/>
      <c r="F53" s="532"/>
      <c r="H53" s="407"/>
      <c r="I53" s="532"/>
      <c r="J53" s="406"/>
      <c r="L53" s="405"/>
    </row>
    <row r="54" spans="1:13">
      <c r="A54" s="418"/>
      <c r="B54" s="399"/>
      <c r="C54" s="430"/>
      <c r="D54" s="415"/>
      <c r="E54" s="2311"/>
      <c r="F54" s="532"/>
      <c r="H54" s="407"/>
      <c r="I54" s="532"/>
      <c r="J54" s="406"/>
      <c r="L54" s="405"/>
    </row>
    <row r="55" spans="1:13">
      <c r="A55" s="418"/>
      <c r="B55" s="399"/>
      <c r="C55" s="430"/>
      <c r="D55" s="415"/>
      <c r="E55" s="2311"/>
      <c r="F55" s="532"/>
      <c r="H55" s="407"/>
      <c r="I55" s="532"/>
      <c r="J55" s="406"/>
      <c r="L55" s="405"/>
    </row>
    <row r="56" spans="1:13">
      <c r="A56" s="418"/>
      <c r="B56" s="399"/>
      <c r="C56" s="430"/>
      <c r="D56" s="415"/>
      <c r="E56" s="2311"/>
      <c r="F56" s="532"/>
      <c r="H56" s="407"/>
      <c r="I56" s="532"/>
      <c r="J56" s="406"/>
      <c r="L56" s="405"/>
    </row>
    <row r="57" spans="1:13">
      <c r="A57" s="418"/>
      <c r="B57" s="399"/>
      <c r="C57" s="430"/>
      <c r="D57" s="415"/>
      <c r="E57" s="2311"/>
      <c r="F57" s="532"/>
      <c r="H57" s="407"/>
      <c r="I57" s="532"/>
      <c r="J57" s="406"/>
      <c r="L57" s="405"/>
    </row>
    <row r="58" spans="1:13">
      <c r="A58" s="418"/>
      <c r="B58" s="399"/>
      <c r="C58" s="430"/>
      <c r="D58" s="415"/>
      <c r="E58" s="2311"/>
      <c r="F58" s="532"/>
      <c r="H58" s="407"/>
      <c r="I58" s="532"/>
      <c r="J58" s="406"/>
      <c r="L58" s="405"/>
    </row>
    <row r="59" spans="1:13">
      <c r="A59" s="418"/>
      <c r="B59" s="399"/>
      <c r="C59" s="430"/>
      <c r="D59" s="415"/>
      <c r="E59" s="2311"/>
      <c r="F59" s="532"/>
      <c r="H59" s="407"/>
      <c r="I59" s="532"/>
      <c r="J59" s="406"/>
      <c r="L59" s="405"/>
    </row>
    <row r="60" spans="1:13">
      <c r="A60" s="418"/>
      <c r="B60" s="399"/>
      <c r="C60" s="430"/>
      <c r="D60" s="415"/>
      <c r="E60" s="2311"/>
      <c r="F60" s="532"/>
      <c r="H60" s="407"/>
      <c r="I60" s="532"/>
      <c r="J60" s="406"/>
      <c r="L60" s="405"/>
    </row>
    <row r="61" spans="1:13">
      <c r="A61" s="418"/>
      <c r="B61" s="399"/>
      <c r="C61" s="430"/>
      <c r="D61" s="415"/>
      <c r="E61" s="2311"/>
      <c r="F61" s="532"/>
      <c r="H61" s="407"/>
      <c r="I61" s="532"/>
      <c r="J61" s="406"/>
      <c r="L61" s="405"/>
    </row>
    <row r="62" spans="1:13">
      <c r="A62" s="418"/>
      <c r="B62" s="399"/>
      <c r="C62" s="430"/>
      <c r="D62" s="415"/>
      <c r="E62" s="2311"/>
      <c r="F62" s="532"/>
      <c r="H62" s="407"/>
      <c r="I62" s="532"/>
      <c r="J62" s="406"/>
      <c r="L62" s="405"/>
    </row>
    <row r="63" spans="1:13">
      <c r="A63" s="418"/>
      <c r="B63" s="399"/>
      <c r="C63" s="430"/>
      <c r="D63" s="415"/>
      <c r="E63" s="2311"/>
      <c r="F63" s="532"/>
      <c r="H63" s="407"/>
      <c r="I63" s="532"/>
      <c r="J63" s="406"/>
      <c r="L63" s="405"/>
    </row>
    <row r="64" spans="1:13">
      <c r="A64" s="418"/>
      <c r="B64" s="399"/>
      <c r="C64" s="430"/>
      <c r="D64" s="415"/>
      <c r="E64" s="2311"/>
      <c r="F64" s="532"/>
      <c r="H64" s="407"/>
      <c r="I64" s="532"/>
      <c r="J64" s="406"/>
      <c r="L64" s="405"/>
    </row>
    <row r="65" spans="1:18">
      <c r="A65" s="418"/>
      <c r="B65" s="399"/>
      <c r="C65" s="430"/>
      <c r="D65" s="415"/>
      <c r="E65" s="2311"/>
      <c r="F65" s="532"/>
      <c r="H65" s="407"/>
      <c r="I65" s="532"/>
      <c r="J65" s="406"/>
      <c r="L65" s="405"/>
    </row>
    <row r="66" spans="1:18">
      <c r="A66" s="418"/>
      <c r="B66" s="428"/>
      <c r="C66" s="409"/>
      <c r="D66" s="415"/>
      <c r="E66" s="2311"/>
      <c r="F66" s="532"/>
      <c r="H66" s="407"/>
      <c r="I66" s="532"/>
      <c r="J66" s="406"/>
      <c r="L66" s="405"/>
    </row>
    <row r="67" spans="1:18">
      <c r="A67" s="418"/>
      <c r="B67" s="417"/>
      <c r="C67" s="416"/>
      <c r="D67" s="415"/>
      <c r="E67" s="2311"/>
      <c r="F67" s="532"/>
      <c r="H67" s="407"/>
      <c r="I67" s="532"/>
      <c r="J67" s="406"/>
      <c r="L67" s="405"/>
    </row>
    <row r="68" spans="1:18">
      <c r="A68" s="118"/>
      <c r="B68" s="428"/>
      <c r="C68" s="409"/>
      <c r="D68" s="394"/>
      <c r="E68" s="2311"/>
      <c r="F68" s="532"/>
      <c r="H68" s="407"/>
      <c r="I68" s="532"/>
      <c r="J68" s="406"/>
      <c r="L68" s="405"/>
    </row>
    <row r="69" spans="1:18">
      <c r="A69" s="410"/>
      <c r="B69" s="244"/>
      <c r="C69" s="409"/>
      <c r="D69" s="408"/>
      <c r="E69" s="2311"/>
      <c r="F69" s="532"/>
      <c r="H69" s="407"/>
      <c r="I69" s="532"/>
      <c r="J69" s="406"/>
      <c r="L69" s="405"/>
    </row>
    <row r="70" spans="1:18" s="397" customFormat="1">
      <c r="A70" s="404" t="s">
        <v>557</v>
      </c>
      <c r="B70" s="403"/>
      <c r="C70" s="402"/>
      <c r="D70" s="401"/>
      <c r="E70" s="2336"/>
      <c r="F70" s="531"/>
      <c r="G70" s="400"/>
      <c r="H70" s="381"/>
      <c r="I70" s="538"/>
      <c r="J70" s="379"/>
      <c r="K70" s="380"/>
      <c r="L70" s="380"/>
      <c r="M70" s="535"/>
      <c r="N70" s="379"/>
      <c r="O70" s="379"/>
      <c r="P70" s="379"/>
      <c r="Q70" s="379"/>
      <c r="R70" s="379"/>
    </row>
    <row r="71" spans="1:18" s="397" customFormat="1">
      <c r="A71" s="118"/>
      <c r="B71" s="399"/>
      <c r="C71" s="398"/>
      <c r="D71" s="394"/>
      <c r="E71" s="2336"/>
      <c r="F71" s="531"/>
      <c r="G71" s="382"/>
      <c r="H71" s="381"/>
      <c r="I71" s="538"/>
      <c r="J71" s="379"/>
      <c r="K71" s="380"/>
      <c r="L71" s="380"/>
      <c r="M71" s="535"/>
      <c r="N71" s="379"/>
      <c r="O71" s="379"/>
      <c r="P71" s="379"/>
      <c r="Q71" s="379"/>
      <c r="R71" s="379"/>
    </row>
    <row r="72" spans="1:18" s="387" customFormat="1">
      <c r="A72" s="396"/>
      <c r="B72" s="216" t="s">
        <v>2625</v>
      </c>
      <c r="C72" s="395" t="s">
        <v>16863</v>
      </c>
      <c r="D72" s="394">
        <v>-6944</v>
      </c>
      <c r="E72" s="2099">
        <v>5692906</v>
      </c>
      <c r="F72" s="803" t="s">
        <v>19475</v>
      </c>
      <c r="G72" s="382"/>
      <c r="H72" s="381"/>
      <c r="I72" s="538"/>
      <c r="J72" s="379"/>
      <c r="K72" s="380"/>
      <c r="L72" s="380"/>
      <c r="M72" s="535"/>
      <c r="N72" s="379"/>
      <c r="O72" s="379"/>
      <c r="P72" s="379"/>
      <c r="Q72" s="379"/>
      <c r="R72" s="379"/>
    </row>
    <row r="73" spans="1:18" s="387" customFormat="1">
      <c r="A73" s="396"/>
      <c r="B73" s="216" t="s">
        <v>2625</v>
      </c>
      <c r="C73" s="395" t="s">
        <v>19476</v>
      </c>
      <c r="D73" s="394">
        <v>-15682</v>
      </c>
      <c r="E73" s="2099">
        <v>5819624</v>
      </c>
      <c r="F73" s="803" t="s">
        <v>19477</v>
      </c>
      <c r="G73" s="382"/>
      <c r="H73" s="381"/>
      <c r="I73" s="538"/>
      <c r="J73" s="379"/>
      <c r="K73" s="380"/>
      <c r="L73" s="380"/>
      <c r="M73" s="535"/>
      <c r="N73" s="379"/>
      <c r="O73" s="379"/>
      <c r="P73" s="379"/>
      <c r="Q73" s="379"/>
      <c r="R73" s="379"/>
    </row>
    <row r="74" spans="1:18" s="387" customFormat="1">
      <c r="A74" s="396"/>
      <c r="B74" s="216" t="s">
        <v>19478</v>
      </c>
      <c r="C74" s="395" t="s">
        <v>19479</v>
      </c>
      <c r="D74" s="394">
        <v>-69</v>
      </c>
      <c r="E74" s="216">
        <v>5955428</v>
      </c>
      <c r="F74" s="718" t="s">
        <v>19480</v>
      </c>
      <c r="G74" s="217"/>
      <c r="H74" s="381"/>
      <c r="I74" s="538"/>
      <c r="J74" s="379"/>
      <c r="K74" s="380"/>
      <c r="L74" s="380"/>
      <c r="M74" s="535"/>
      <c r="N74" s="379"/>
      <c r="O74" s="379"/>
      <c r="P74" s="379"/>
      <c r="Q74" s="379"/>
      <c r="R74" s="379"/>
    </row>
    <row r="75" spans="1:18" s="387" customFormat="1" ht="13.5">
      <c r="A75" s="396"/>
      <c r="B75" s="216"/>
      <c r="C75" s="395"/>
      <c r="D75" s="394"/>
      <c r="E75" s="393"/>
      <c r="F75" s="533"/>
      <c r="G75" s="382"/>
      <c r="H75" s="381"/>
      <c r="I75" s="538"/>
      <c r="J75" s="379"/>
      <c r="K75" s="380"/>
      <c r="L75" s="380"/>
      <c r="M75" s="535"/>
      <c r="N75" s="379"/>
      <c r="O75" s="379"/>
      <c r="P75" s="379"/>
      <c r="Q75" s="379"/>
      <c r="R75" s="379"/>
    </row>
    <row r="76" spans="1:18" s="387" customFormat="1" ht="15.75">
      <c r="A76" s="392" t="s">
        <v>17432</v>
      </c>
      <c r="B76" s="391"/>
      <c r="C76" s="390"/>
      <c r="D76" s="389">
        <f>SUM(D3:D75)</f>
        <v>0</v>
      </c>
      <c r="E76" s="388"/>
      <c r="F76" s="533"/>
      <c r="G76" s="382"/>
      <c r="H76" s="381"/>
      <c r="I76" s="538"/>
      <c r="J76" s="379"/>
      <c r="K76" s="380"/>
      <c r="L76" s="380"/>
      <c r="M76" s="535"/>
      <c r="N76" s="379"/>
      <c r="O76" s="379"/>
      <c r="P76" s="379"/>
      <c r="Q76" s="379"/>
      <c r="R76" s="379"/>
    </row>
    <row r="78" spans="1:18">
      <c r="B78" s="386" t="s">
        <v>14599</v>
      </c>
    </row>
    <row r="82" spans="1:18" ht="13.5" thickBot="1"/>
    <row r="83" spans="1:18" ht="15.75" thickBot="1">
      <c r="A83" s="2887" t="s">
        <v>682</v>
      </c>
      <c r="B83" s="2888"/>
      <c r="C83" s="706" t="s">
        <v>17294</v>
      </c>
    </row>
    <row r="84" spans="1:18" ht="15.75" thickBot="1">
      <c r="A84" s="707" t="s">
        <v>684</v>
      </c>
      <c r="B84" s="1721"/>
      <c r="C84" s="706" t="s">
        <v>17295</v>
      </c>
    </row>
    <row r="85" spans="1:18" ht="15.75" thickBot="1">
      <c r="A85" s="2887" t="s">
        <v>685</v>
      </c>
      <c r="B85" s="2888"/>
      <c r="C85" s="706" t="s">
        <v>17295</v>
      </c>
    </row>
    <row r="86" spans="1:18" s="384" customFormat="1" ht="45.75" thickBot="1">
      <c r="A86" s="2887" t="s">
        <v>686</v>
      </c>
      <c r="B86" s="2888"/>
      <c r="C86" s="712" t="s">
        <v>17296</v>
      </c>
      <c r="E86" s="383"/>
      <c r="F86" s="533"/>
      <c r="G86" s="382"/>
      <c r="H86" s="381"/>
      <c r="I86" s="538"/>
      <c r="J86" s="379"/>
      <c r="K86" s="380"/>
      <c r="L86" s="380"/>
      <c r="M86" s="535"/>
      <c r="N86" s="379"/>
      <c r="O86" s="379"/>
      <c r="P86" s="379"/>
      <c r="Q86" s="379"/>
      <c r="R86" s="379"/>
    </row>
    <row r="87" spans="1:18" s="384" customFormat="1" ht="15.75" thickBot="1">
      <c r="A87" s="2887" t="s">
        <v>688</v>
      </c>
      <c r="B87" s="2888"/>
      <c r="C87" s="706"/>
      <c r="E87" s="383"/>
      <c r="F87" s="533"/>
      <c r="G87" s="382"/>
      <c r="H87" s="381"/>
      <c r="I87" s="538"/>
      <c r="J87" s="379"/>
      <c r="K87" s="380"/>
      <c r="L87" s="380"/>
      <c r="M87" s="535"/>
      <c r="N87" s="379"/>
      <c r="O87" s="379"/>
      <c r="P87" s="379"/>
      <c r="Q87" s="379"/>
      <c r="R87" s="379"/>
    </row>
    <row r="88" spans="1:18" s="384" customFormat="1" ht="15.75" thickBot="1">
      <c r="A88" s="2887" t="s">
        <v>690</v>
      </c>
      <c r="B88" s="2888"/>
      <c r="C88" s="706" t="s">
        <v>14077</v>
      </c>
      <c r="E88" s="383"/>
      <c r="F88" s="533"/>
      <c r="G88" s="382"/>
      <c r="H88" s="381"/>
      <c r="I88" s="538"/>
      <c r="J88" s="379"/>
      <c r="K88" s="380"/>
      <c r="L88" s="380"/>
      <c r="M88" s="535"/>
      <c r="N88" s="379"/>
      <c r="O88" s="379"/>
      <c r="P88" s="379"/>
      <c r="Q88" s="379"/>
      <c r="R88" s="379"/>
    </row>
    <row r="89" spans="1:18" s="384" customFormat="1" ht="15.75" thickBot="1">
      <c r="A89" s="2887" t="s">
        <v>692</v>
      </c>
      <c r="B89" s="2888"/>
      <c r="C89" s="706" t="s">
        <v>758</v>
      </c>
      <c r="E89" s="383"/>
      <c r="F89" s="533"/>
      <c r="G89" s="382"/>
      <c r="H89" s="381"/>
      <c r="I89" s="538"/>
      <c r="J89" s="379"/>
      <c r="K89" s="380"/>
      <c r="L89" s="380"/>
      <c r="M89" s="535"/>
      <c r="N89" s="379"/>
      <c r="O89" s="379"/>
      <c r="P89" s="379"/>
      <c r="Q89" s="379"/>
      <c r="R89" s="379"/>
    </row>
    <row r="90" spans="1:18" s="384" customFormat="1" ht="15.75" thickBot="1">
      <c r="A90" s="2883" t="s">
        <v>693</v>
      </c>
      <c r="B90" s="2884"/>
      <c r="C90" s="705" t="s">
        <v>694</v>
      </c>
      <c r="E90" s="383"/>
      <c r="F90" s="533"/>
      <c r="G90" s="382"/>
      <c r="H90" s="381"/>
      <c r="I90" s="538"/>
      <c r="J90" s="379"/>
      <c r="K90" s="380"/>
      <c r="L90" s="380"/>
      <c r="M90" s="535"/>
      <c r="N90" s="379"/>
      <c r="O90" s="379"/>
      <c r="P90" s="379"/>
      <c r="Q90" s="379"/>
      <c r="R90" s="379"/>
    </row>
    <row r="91" spans="1:18" s="384" customFormat="1" ht="15.75" thickBot="1">
      <c r="A91" s="2883" t="s">
        <v>695</v>
      </c>
      <c r="B91" s="2884"/>
      <c r="C91" s="714" t="s">
        <v>9427</v>
      </c>
      <c r="E91" s="383"/>
      <c r="F91" s="533"/>
      <c r="G91" s="382"/>
      <c r="H91" s="381"/>
      <c r="I91" s="538"/>
      <c r="J91" s="379"/>
      <c r="K91" s="380"/>
      <c r="L91" s="380"/>
      <c r="M91" s="535"/>
      <c r="N91" s="379"/>
      <c r="O91" s="379"/>
      <c r="P91" s="379"/>
      <c r="Q91" s="379"/>
      <c r="R91" s="379"/>
    </row>
    <row r="92" spans="1:18" s="384" customFormat="1" ht="15.75" thickBot="1">
      <c r="A92" s="2883" t="s">
        <v>697</v>
      </c>
      <c r="B92" s="2884"/>
      <c r="C92" s="705"/>
      <c r="E92" s="383"/>
      <c r="F92" s="533"/>
      <c r="G92" s="382"/>
      <c r="H92" s="381"/>
      <c r="I92" s="538"/>
      <c r="J92" s="379"/>
      <c r="K92" s="380"/>
      <c r="L92" s="380"/>
      <c r="M92" s="535"/>
      <c r="N92" s="379"/>
      <c r="O92" s="379"/>
      <c r="P92" s="379"/>
      <c r="Q92" s="379"/>
      <c r="R92" s="379"/>
    </row>
    <row r="93" spans="1:18" s="384" customFormat="1" ht="15.75" thickBot="1">
      <c r="A93" s="2883" t="s">
        <v>13331</v>
      </c>
      <c r="B93" s="2884"/>
      <c r="C93" s="705">
        <v>95126766</v>
      </c>
      <c r="E93" s="383"/>
      <c r="F93" s="533"/>
      <c r="G93" s="382"/>
      <c r="H93" s="381"/>
      <c r="I93" s="538"/>
      <c r="J93" s="379"/>
      <c r="K93" s="380"/>
      <c r="L93" s="380"/>
      <c r="M93" s="535"/>
      <c r="N93" s="379"/>
      <c r="O93" s="379"/>
      <c r="P93" s="379"/>
      <c r="Q93" s="379"/>
      <c r="R93" s="379"/>
    </row>
    <row r="94" spans="1:18" s="384" customFormat="1" ht="15.75" thickBot="1">
      <c r="A94" s="2883" t="s">
        <v>700</v>
      </c>
      <c r="B94" s="2884"/>
      <c r="C94" s="709" t="s">
        <v>17297</v>
      </c>
      <c r="E94" s="383"/>
      <c r="F94" s="533"/>
      <c r="G94" s="382"/>
      <c r="H94" s="381"/>
      <c r="I94" s="538"/>
      <c r="J94" s="379"/>
      <c r="K94" s="380"/>
      <c r="L94" s="380"/>
      <c r="M94" s="535"/>
      <c r="N94" s="379"/>
      <c r="O94" s="379"/>
      <c r="P94" s="379"/>
      <c r="Q94" s="379"/>
      <c r="R94" s="379"/>
    </row>
    <row r="95" spans="1:18" s="384" customFormat="1" ht="15.75" thickBot="1">
      <c r="A95" s="2883" t="s">
        <v>702</v>
      </c>
      <c r="B95" s="2884"/>
      <c r="C95" s="705" t="s">
        <v>760</v>
      </c>
      <c r="E95" s="383"/>
      <c r="F95" s="533"/>
      <c r="G95" s="382"/>
      <c r="H95" s="381"/>
      <c r="I95" s="538"/>
      <c r="J95" s="379"/>
      <c r="K95" s="380"/>
      <c r="L95" s="380"/>
      <c r="M95" s="535"/>
      <c r="N95" s="379"/>
      <c r="O95" s="379"/>
      <c r="P95" s="379"/>
      <c r="Q95" s="379"/>
      <c r="R95" s="379"/>
    </row>
    <row r="96" spans="1:18" s="384" customFormat="1" ht="15.75" thickBot="1">
      <c r="A96" s="2883" t="s">
        <v>704</v>
      </c>
      <c r="B96" s="2884"/>
      <c r="C96" s="709" t="s">
        <v>705</v>
      </c>
      <c r="E96" s="383"/>
      <c r="F96" s="533"/>
      <c r="G96" s="382"/>
      <c r="H96" s="381"/>
      <c r="I96" s="538"/>
      <c r="J96" s="379"/>
      <c r="K96" s="380"/>
      <c r="L96" s="380"/>
      <c r="M96" s="535"/>
      <c r="N96" s="379"/>
      <c r="O96" s="379"/>
      <c r="P96" s="379"/>
      <c r="Q96" s="379"/>
      <c r="R96" s="379"/>
    </row>
    <row r="97" spans="1:18" s="384" customFormat="1" ht="15.75" thickBot="1">
      <c r="A97" s="2885" t="s">
        <v>706</v>
      </c>
      <c r="B97" s="2886"/>
      <c r="C97" s="712"/>
      <c r="E97" s="383"/>
      <c r="F97" s="533"/>
      <c r="G97" s="382"/>
      <c r="H97" s="381"/>
      <c r="I97" s="538"/>
      <c r="J97" s="379"/>
      <c r="K97" s="380"/>
      <c r="L97" s="380"/>
      <c r="M97" s="535"/>
      <c r="N97" s="379"/>
      <c r="O97" s="379"/>
      <c r="P97" s="379"/>
      <c r="Q97" s="379"/>
      <c r="R97" s="379"/>
    </row>
  </sheetData>
  <mergeCells count="19">
    <mergeCell ref="A97:B97"/>
    <mergeCell ref="A91:B91"/>
    <mergeCell ref="A92:B92"/>
    <mergeCell ref="A93:B93"/>
    <mergeCell ref="A94:B94"/>
    <mergeCell ref="A95:B95"/>
    <mergeCell ref="A96:B96"/>
    <mergeCell ref="K1:K2"/>
    <mergeCell ref="A83:B83"/>
    <mergeCell ref="A90:B90"/>
    <mergeCell ref="A1:A2"/>
    <mergeCell ref="C1:C2"/>
    <mergeCell ref="D1:D2"/>
    <mergeCell ref="J1:J2"/>
    <mergeCell ref="A85:B85"/>
    <mergeCell ref="A86:B86"/>
    <mergeCell ref="A87:B87"/>
    <mergeCell ref="A88:B88"/>
    <mergeCell ref="A89:B89"/>
  </mergeCells>
  <phoneticPr fontId="124"/>
  <printOptions horizontalCentered="1"/>
  <pageMargins left="0.5" right="0.5" top="0.5" bottom="0.5" header="0.51180555555555551" footer="0.51180555555555551"/>
  <pageSetup paperSize="9" scale="37" firstPageNumber="0" orientation="portrait" horizontalDpi="300" verticalDpi="300" r:id="rId1"/>
  <headerFooter alignWithMargins="0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31">
    <tabColor theme="0" tint="-0.499984740745262"/>
    <pageSetUpPr fitToPage="1"/>
  </sheetPr>
  <dimension ref="A1:Q112"/>
  <sheetViews>
    <sheetView zoomScaleNormal="100" workbookViewId="0">
      <pane ySplit="2" topLeftCell="A86" activePane="bottomLeft" state="frozen"/>
      <selection pane="bottomLeft" activeCell="F109" sqref="F109"/>
    </sheetView>
  </sheetViews>
  <sheetFormatPr defaultColWidth="9" defaultRowHeight="12.75"/>
  <cols>
    <col min="1" max="1" width="11.42578125" style="216" customWidth="1"/>
    <col min="2" max="2" width="32.7109375" style="216" customWidth="1"/>
    <col min="3" max="3" width="28.7109375" style="217" customWidth="1"/>
    <col min="4" max="4" width="16.7109375" style="248" customWidth="1"/>
    <col min="5" max="5" width="10.42578125" style="108" customWidth="1"/>
    <col min="6" max="6" width="10.140625" style="108" bestFit="1" customWidth="1"/>
    <col min="7" max="7" width="9" style="217"/>
    <col min="8" max="8" width="10.7109375" style="217" bestFit="1" customWidth="1"/>
    <col min="9" max="9" width="11.7109375" style="217" customWidth="1"/>
    <col min="10" max="10" width="9" style="182"/>
    <col min="11" max="12" width="9" style="108"/>
    <col min="13" max="13" width="9.85546875" style="108" customWidth="1"/>
    <col min="14" max="16384" width="9" style="108"/>
  </cols>
  <sheetData>
    <row r="1" spans="1:17" s="23" customFormat="1" ht="13.5" customHeight="1">
      <c r="A1" s="3"/>
      <c r="B1" s="2876" t="s">
        <v>9</v>
      </c>
      <c r="C1" s="1"/>
      <c r="D1" s="246" t="s">
        <v>11600</v>
      </c>
      <c r="E1" s="209" t="s">
        <v>1594</v>
      </c>
      <c r="F1" s="1" t="s">
        <v>1595</v>
      </c>
      <c r="G1" s="2876"/>
      <c r="H1" s="2876"/>
      <c r="I1" s="2876"/>
      <c r="J1" s="2876" t="s">
        <v>943</v>
      </c>
      <c r="K1" s="27"/>
      <c r="L1" s="2893" t="s">
        <v>4216</v>
      </c>
      <c r="M1" s="2893"/>
      <c r="N1" s="2893"/>
      <c r="O1" s="1"/>
      <c r="P1" s="2004"/>
      <c r="Q1" s="2004"/>
    </row>
    <row r="2" spans="1:17" s="22" customFormat="1">
      <c r="A2" s="260" t="s">
        <v>1596</v>
      </c>
      <c r="B2" s="5" t="s">
        <v>1</v>
      </c>
      <c r="C2" s="5" t="s">
        <v>1597</v>
      </c>
      <c r="D2" s="10" t="s">
        <v>10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  <c r="P2" s="2005"/>
      <c r="Q2" s="2005"/>
    </row>
    <row r="3" spans="1:17" ht="15">
      <c r="A3" s="477"/>
      <c r="B3" s="315"/>
      <c r="C3" s="478"/>
      <c r="D3" s="550"/>
      <c r="E3" s="269"/>
      <c r="H3" s="510"/>
      <c r="M3" s="502"/>
    </row>
    <row r="4" spans="1:17">
      <c r="A4" s="30" t="s">
        <v>5768</v>
      </c>
      <c r="B4" s="340"/>
      <c r="C4" s="8" t="s">
        <v>19481</v>
      </c>
      <c r="D4" s="342"/>
      <c r="E4" s="269"/>
      <c r="H4" s="510"/>
      <c r="M4" s="502"/>
    </row>
    <row r="5" spans="1:17">
      <c r="A5" s="343">
        <v>4905063</v>
      </c>
      <c r="B5" s="340" t="s">
        <v>981</v>
      </c>
      <c r="C5" s="341" t="s">
        <v>19482</v>
      </c>
      <c r="D5" s="342">
        <v>750000</v>
      </c>
      <c r="E5" s="338"/>
      <c r="F5" s="338">
        <v>576000</v>
      </c>
      <c r="G5" s="217" t="s">
        <v>98</v>
      </c>
      <c r="H5" s="510">
        <v>42138</v>
      </c>
      <c r="I5" s="217" t="s">
        <v>203</v>
      </c>
      <c r="J5" s="182" t="s">
        <v>449</v>
      </c>
      <c r="K5" s="217"/>
      <c r="L5" s="217" t="s">
        <v>67</v>
      </c>
      <c r="M5" s="510">
        <v>42200</v>
      </c>
      <c r="N5" s="217" t="s">
        <v>5746</v>
      </c>
      <c r="O5" s="559" t="s">
        <v>19483</v>
      </c>
      <c r="P5" s="224"/>
    </row>
    <row r="6" spans="1:17">
      <c r="A6" s="343">
        <v>4905178</v>
      </c>
      <c r="B6" s="340" t="s">
        <v>981</v>
      </c>
      <c r="C6" s="341" t="s">
        <v>19484</v>
      </c>
      <c r="D6" s="342">
        <v>680000</v>
      </c>
      <c r="E6" s="338"/>
      <c r="F6" s="338">
        <v>535000</v>
      </c>
      <c r="G6" s="217" t="s">
        <v>98</v>
      </c>
      <c r="H6" s="510">
        <v>42152</v>
      </c>
      <c r="I6" s="217" t="s">
        <v>203</v>
      </c>
      <c r="J6" s="182" t="s">
        <v>449</v>
      </c>
      <c r="K6" s="217"/>
      <c r="L6" s="217" t="s">
        <v>67</v>
      </c>
      <c r="M6" s="510">
        <v>42200</v>
      </c>
      <c r="N6" s="217" t="s">
        <v>5746</v>
      </c>
      <c r="O6" s="559" t="s">
        <v>19485</v>
      </c>
      <c r="P6" s="224"/>
      <c r="Q6" s="108" t="s">
        <v>19486</v>
      </c>
    </row>
    <row r="7" spans="1:17">
      <c r="A7" s="184">
        <v>4906021</v>
      </c>
      <c r="B7" s="216" t="s">
        <v>981</v>
      </c>
      <c r="C7" s="217" t="s">
        <v>19487</v>
      </c>
      <c r="D7" s="552">
        <v>645000</v>
      </c>
      <c r="E7" s="338"/>
      <c r="F7" s="338">
        <v>553000</v>
      </c>
      <c r="G7" s="217" t="s">
        <v>98</v>
      </c>
      <c r="H7" s="510">
        <v>42159</v>
      </c>
      <c r="I7" s="217" t="s">
        <v>203</v>
      </c>
      <c r="J7" s="182" t="s">
        <v>449</v>
      </c>
      <c r="K7" s="217"/>
      <c r="L7" s="217" t="s">
        <v>67</v>
      </c>
      <c r="M7" s="510">
        <v>42200</v>
      </c>
      <c r="N7" s="217" t="s">
        <v>5746</v>
      </c>
      <c r="O7" s="559" t="s">
        <v>19488</v>
      </c>
      <c r="P7" s="224"/>
      <c r="Q7" s="108" t="s">
        <v>19486</v>
      </c>
    </row>
    <row r="8" spans="1:17">
      <c r="A8" s="184">
        <v>4906022</v>
      </c>
      <c r="B8" s="216" t="s">
        <v>981</v>
      </c>
      <c r="C8" s="217" t="s">
        <v>19489</v>
      </c>
      <c r="D8" s="550">
        <v>700000</v>
      </c>
      <c r="E8" s="338"/>
      <c r="F8" s="338">
        <v>499000</v>
      </c>
      <c r="G8" s="217" t="s">
        <v>98</v>
      </c>
      <c r="H8" s="510">
        <v>42159</v>
      </c>
      <c r="I8" s="217" t="s">
        <v>203</v>
      </c>
      <c r="J8" s="182" t="s">
        <v>449</v>
      </c>
      <c r="K8" s="217"/>
      <c r="L8" s="217" t="s">
        <v>67</v>
      </c>
      <c r="M8" s="510">
        <v>42200</v>
      </c>
      <c r="N8" s="217" t="s">
        <v>5746</v>
      </c>
      <c r="O8" s="563" t="s">
        <v>19490</v>
      </c>
      <c r="P8" s="560"/>
    </row>
    <row r="9" spans="1:17">
      <c r="A9" s="184">
        <v>4906047</v>
      </c>
      <c r="B9" s="2145" t="s">
        <v>71</v>
      </c>
      <c r="C9" s="2146" t="s">
        <v>19491</v>
      </c>
      <c r="D9" s="550">
        <v>600000</v>
      </c>
      <c r="E9" s="338"/>
      <c r="F9" s="338">
        <v>452000</v>
      </c>
      <c r="G9" s="217" t="s">
        <v>25</v>
      </c>
      <c r="H9" s="510">
        <v>42164</v>
      </c>
      <c r="I9" s="217" t="s">
        <v>334</v>
      </c>
      <c r="J9" s="182" t="s">
        <v>449</v>
      </c>
      <c r="K9" s="217"/>
      <c r="L9" s="217" t="s">
        <v>67</v>
      </c>
      <c r="M9" s="510">
        <v>42200</v>
      </c>
      <c r="N9" s="217" t="s">
        <v>5746</v>
      </c>
      <c r="O9" s="217"/>
    </row>
    <row r="10" spans="1:17">
      <c r="A10" s="2333"/>
      <c r="B10" s="340"/>
      <c r="C10" s="341"/>
      <c r="D10" s="2152"/>
      <c r="E10" s="338"/>
      <c r="F10" s="338"/>
      <c r="H10" s="510"/>
      <c r="K10" s="217"/>
      <c r="L10" s="217"/>
      <c r="M10" s="510"/>
      <c r="N10" s="217"/>
      <c r="O10" s="217"/>
    </row>
    <row r="11" spans="1:17">
      <c r="A11" s="221" t="s">
        <v>18535</v>
      </c>
      <c r="B11" s="340"/>
      <c r="C11" s="8" t="s">
        <v>19492</v>
      </c>
      <c r="D11" s="253"/>
      <c r="E11" s="338"/>
      <c r="F11" s="338"/>
      <c r="H11" s="510"/>
      <c r="K11" s="217"/>
      <c r="L11" s="217"/>
      <c r="M11" s="510"/>
      <c r="N11" s="217"/>
      <c r="O11" s="217"/>
    </row>
    <row r="12" spans="1:17">
      <c r="A12" s="396">
        <v>4905080</v>
      </c>
      <c r="B12" s="340" t="s">
        <v>71</v>
      </c>
      <c r="C12" s="341" t="s">
        <v>19493</v>
      </c>
      <c r="D12" s="253">
        <v>625000</v>
      </c>
      <c r="E12" s="338"/>
      <c r="F12" s="338">
        <v>455000</v>
      </c>
      <c r="G12" s="217" t="s">
        <v>73</v>
      </c>
      <c r="H12" s="510">
        <v>42139</v>
      </c>
      <c r="I12" s="217" t="s">
        <v>307</v>
      </c>
      <c r="J12" s="182" t="s">
        <v>449</v>
      </c>
      <c r="K12" s="217"/>
      <c r="L12" s="217" t="s">
        <v>41</v>
      </c>
      <c r="M12" s="510">
        <v>42223</v>
      </c>
      <c r="N12" s="217" t="s">
        <v>5746</v>
      </c>
      <c r="O12" s="563" t="s">
        <v>19494</v>
      </c>
      <c r="P12" s="224"/>
      <c r="Q12" s="108" t="s">
        <v>19495</v>
      </c>
    </row>
    <row r="13" spans="1:17">
      <c r="A13" s="396">
        <v>4905082</v>
      </c>
      <c r="B13" s="340" t="s">
        <v>71</v>
      </c>
      <c r="C13" s="341" t="s">
        <v>19496</v>
      </c>
      <c r="D13" s="253">
        <v>605000</v>
      </c>
      <c r="E13" s="338"/>
      <c r="F13" s="338">
        <v>428000</v>
      </c>
      <c r="G13" s="217" t="s">
        <v>25</v>
      </c>
      <c r="H13" s="510">
        <v>42139</v>
      </c>
      <c r="I13" s="217" t="s">
        <v>6614</v>
      </c>
      <c r="J13" s="182" t="s">
        <v>449</v>
      </c>
      <c r="K13" s="217"/>
      <c r="L13" s="217" t="s">
        <v>41</v>
      </c>
      <c r="M13" s="510">
        <v>42223</v>
      </c>
      <c r="N13" s="217" t="s">
        <v>5746</v>
      </c>
      <c r="O13" s="563" t="s">
        <v>19497</v>
      </c>
      <c r="P13" s="224"/>
      <c r="Q13" s="108" t="s">
        <v>19498</v>
      </c>
    </row>
    <row r="14" spans="1:17">
      <c r="A14" s="2356">
        <v>4906004</v>
      </c>
      <c r="B14" s="216" t="s">
        <v>2194</v>
      </c>
      <c r="C14" s="217" t="s">
        <v>19499</v>
      </c>
      <c r="D14" s="552">
        <v>515000</v>
      </c>
      <c r="E14" s="338"/>
      <c r="F14" s="338">
        <v>370000</v>
      </c>
      <c r="G14" s="217" t="s">
        <v>25</v>
      </c>
      <c r="H14" s="510">
        <v>42157</v>
      </c>
      <c r="I14" s="217" t="s">
        <v>1710</v>
      </c>
      <c r="J14" s="182" t="s">
        <v>449</v>
      </c>
      <c r="K14" s="217"/>
      <c r="L14" s="217" t="s">
        <v>41</v>
      </c>
      <c r="M14" s="510">
        <v>42223</v>
      </c>
      <c r="N14" s="217" t="s">
        <v>5746</v>
      </c>
      <c r="O14" s="559" t="s">
        <v>19500</v>
      </c>
      <c r="P14" s="224"/>
      <c r="Q14" s="108" t="s">
        <v>19501</v>
      </c>
    </row>
    <row r="15" spans="1:17">
      <c r="A15" s="2356">
        <v>4906104</v>
      </c>
      <c r="B15" s="216" t="s">
        <v>19502</v>
      </c>
      <c r="C15" s="217" t="s">
        <v>19503</v>
      </c>
      <c r="D15" s="552">
        <v>880000</v>
      </c>
      <c r="E15" s="338"/>
      <c r="F15" s="338">
        <v>730000</v>
      </c>
      <c r="G15" s="217" t="s">
        <v>98</v>
      </c>
      <c r="H15" s="510">
        <v>42173</v>
      </c>
      <c r="I15" s="217" t="s">
        <v>219</v>
      </c>
      <c r="J15" s="182" t="s">
        <v>449</v>
      </c>
      <c r="K15" s="217"/>
      <c r="L15" s="217" t="s">
        <v>41</v>
      </c>
      <c r="M15" s="510">
        <v>42223</v>
      </c>
      <c r="N15" s="217" t="s">
        <v>5746</v>
      </c>
      <c r="O15" s="216"/>
    </row>
    <row r="16" spans="1:17">
      <c r="A16" s="2356">
        <v>4906033</v>
      </c>
      <c r="B16" s="216" t="s">
        <v>1098</v>
      </c>
      <c r="C16" s="217" t="s">
        <v>19504</v>
      </c>
      <c r="D16" s="552">
        <v>750000</v>
      </c>
      <c r="E16" s="338"/>
      <c r="F16" s="338">
        <v>494000</v>
      </c>
      <c r="G16" s="217" t="s">
        <v>25</v>
      </c>
      <c r="H16" s="510">
        <v>42163</v>
      </c>
      <c r="I16" s="217" t="s">
        <v>2364</v>
      </c>
      <c r="K16" s="217"/>
      <c r="L16" s="217" t="s">
        <v>41</v>
      </c>
      <c r="M16" s="510">
        <v>42223</v>
      </c>
      <c r="N16" s="217" t="s">
        <v>5746</v>
      </c>
      <c r="O16" s="216"/>
    </row>
    <row r="17" spans="1:16">
      <c r="A17" s="350"/>
      <c r="C17" s="571"/>
      <c r="D17" s="2152"/>
      <c r="E17" s="338"/>
      <c r="F17" s="338"/>
      <c r="H17" s="510"/>
      <c r="K17" s="217"/>
      <c r="L17" s="217"/>
      <c r="M17" s="510"/>
      <c r="N17" s="217"/>
      <c r="O17" s="217"/>
    </row>
    <row r="18" spans="1:16">
      <c r="A18" s="221" t="s">
        <v>6695</v>
      </c>
      <c r="B18" s="572"/>
      <c r="C18" s="8" t="s">
        <v>19505</v>
      </c>
      <c r="D18" s="2152"/>
    </row>
    <row r="19" spans="1:16">
      <c r="A19" s="2066">
        <v>4906048</v>
      </c>
      <c r="B19" s="340" t="s">
        <v>71</v>
      </c>
      <c r="C19" s="341" t="s">
        <v>19506</v>
      </c>
      <c r="D19" s="251">
        <v>600000</v>
      </c>
      <c r="E19" s="338"/>
      <c r="F19" s="338">
        <v>455000</v>
      </c>
      <c r="G19" s="217" t="s">
        <v>25</v>
      </c>
      <c r="H19" s="510">
        <v>42164</v>
      </c>
      <c r="I19" s="217" t="s">
        <v>334</v>
      </c>
      <c r="K19" s="217"/>
      <c r="L19" s="217" t="s">
        <v>67</v>
      </c>
      <c r="M19" s="510">
        <v>42270</v>
      </c>
      <c r="N19" s="217" t="s">
        <v>5746</v>
      </c>
      <c r="O19" s="217"/>
      <c r="P19" s="217"/>
    </row>
    <row r="20" spans="1:16">
      <c r="A20" s="216">
        <v>4906119</v>
      </c>
      <c r="B20" s="216" t="s">
        <v>9219</v>
      </c>
      <c r="C20" s="217" t="s">
        <v>19507</v>
      </c>
      <c r="D20" s="573">
        <v>980000</v>
      </c>
      <c r="F20" s="338">
        <v>830000</v>
      </c>
      <c r="G20" s="217" t="s">
        <v>98</v>
      </c>
      <c r="H20" s="510">
        <v>42175</v>
      </c>
      <c r="I20" s="217" t="s">
        <v>2324</v>
      </c>
      <c r="L20" s="217" t="s">
        <v>67</v>
      </c>
      <c r="M20" s="510">
        <v>42270</v>
      </c>
      <c r="N20" s="217" t="s">
        <v>5746</v>
      </c>
    </row>
    <row r="21" spans="1:16">
      <c r="A21" s="216">
        <v>4906142</v>
      </c>
      <c r="B21" s="216" t="s">
        <v>1098</v>
      </c>
      <c r="C21" s="217" t="s">
        <v>19508</v>
      </c>
      <c r="D21" s="573">
        <v>750000</v>
      </c>
      <c r="F21" s="338">
        <v>578000</v>
      </c>
      <c r="G21" s="217" t="s">
        <v>25</v>
      </c>
      <c r="H21" s="510">
        <v>42184</v>
      </c>
      <c r="I21" s="217" t="s">
        <v>2364</v>
      </c>
      <c r="L21" s="217" t="s">
        <v>67</v>
      </c>
      <c r="M21" s="510">
        <v>42270</v>
      </c>
      <c r="N21" s="217" t="s">
        <v>5746</v>
      </c>
    </row>
    <row r="22" spans="1:16">
      <c r="A22" s="216">
        <v>4906143</v>
      </c>
      <c r="B22" s="216" t="s">
        <v>2452</v>
      </c>
      <c r="C22" s="217" t="s">
        <v>19509</v>
      </c>
      <c r="D22" s="573">
        <v>750000</v>
      </c>
      <c r="F22" s="338">
        <v>595000</v>
      </c>
      <c r="G22" s="217" t="s">
        <v>207</v>
      </c>
      <c r="H22" s="510">
        <v>42184</v>
      </c>
      <c r="I22" s="217" t="s">
        <v>1767</v>
      </c>
      <c r="L22" s="217" t="s">
        <v>67</v>
      </c>
      <c r="M22" s="510">
        <v>42270</v>
      </c>
      <c r="N22" s="217" t="s">
        <v>5746</v>
      </c>
      <c r="O22" s="108" t="s">
        <v>19510</v>
      </c>
    </row>
    <row r="23" spans="1:16">
      <c r="A23" s="216">
        <v>4907052</v>
      </c>
      <c r="B23" s="216" t="s">
        <v>981</v>
      </c>
      <c r="C23" s="217" t="s">
        <v>19511</v>
      </c>
      <c r="D23" s="573">
        <v>730000</v>
      </c>
      <c r="F23" s="338">
        <v>576000</v>
      </c>
      <c r="G23" s="217" t="s">
        <v>98</v>
      </c>
      <c r="H23" s="510">
        <v>42199</v>
      </c>
      <c r="I23" s="217" t="s">
        <v>299</v>
      </c>
      <c r="L23" s="217" t="s">
        <v>67</v>
      </c>
      <c r="M23" s="510">
        <v>42270</v>
      </c>
      <c r="N23" s="217" t="s">
        <v>5746</v>
      </c>
      <c r="O23" s="108" t="s">
        <v>19486</v>
      </c>
    </row>
    <row r="24" spans="1:16">
      <c r="B24" s="450" t="s">
        <v>19512</v>
      </c>
      <c r="D24" s="573"/>
      <c r="F24" s="338"/>
      <c r="H24" s="510"/>
      <c r="L24" s="217"/>
      <c r="M24" s="510"/>
      <c r="N24" s="217"/>
    </row>
    <row r="25" spans="1:16">
      <c r="B25" s="216" t="s">
        <v>19513</v>
      </c>
      <c r="C25" s="216"/>
      <c r="D25" s="252">
        <v>50000</v>
      </c>
      <c r="F25" s="338"/>
      <c r="H25" s="510"/>
      <c r="L25" s="217"/>
    </row>
    <row r="26" spans="1:16">
      <c r="C26" s="216"/>
      <c r="D26" s="252"/>
      <c r="F26" s="338"/>
      <c r="H26" s="510"/>
      <c r="L26" s="217"/>
    </row>
    <row r="27" spans="1:16">
      <c r="A27" s="221" t="s">
        <v>9096</v>
      </c>
      <c r="C27" s="233" t="s">
        <v>19514</v>
      </c>
      <c r="D27" s="573"/>
      <c r="F27" s="338"/>
      <c r="H27" s="510"/>
      <c r="L27" s="217"/>
    </row>
    <row r="28" spans="1:16" ht="15">
      <c r="A28" s="396">
        <v>4906093</v>
      </c>
      <c r="B28" s="567" t="s">
        <v>981</v>
      </c>
      <c r="C28" s="406" t="s">
        <v>19515</v>
      </c>
      <c r="D28" s="573">
        <v>640000</v>
      </c>
      <c r="F28" s="338">
        <v>590000</v>
      </c>
      <c r="G28" s="217" t="s">
        <v>98</v>
      </c>
      <c r="H28" s="510">
        <v>42172</v>
      </c>
      <c r="I28" s="217" t="s">
        <v>192</v>
      </c>
      <c r="K28" s="217"/>
      <c r="L28" s="217" t="s">
        <v>41</v>
      </c>
      <c r="M28" s="328">
        <v>42279</v>
      </c>
      <c r="N28" s="217" t="s">
        <v>5746</v>
      </c>
      <c r="O28" s="33" t="s">
        <v>19516</v>
      </c>
      <c r="P28" s="217"/>
    </row>
    <row r="29" spans="1:16" ht="15">
      <c r="A29" s="396">
        <v>4907065</v>
      </c>
      <c r="B29" s="599" t="s">
        <v>981</v>
      </c>
      <c r="C29" s="2153" t="s">
        <v>19517</v>
      </c>
      <c r="D29" s="573">
        <v>685000</v>
      </c>
      <c r="E29" s="338"/>
      <c r="F29" s="338">
        <v>534000</v>
      </c>
      <c r="G29" s="217" t="s">
        <v>98</v>
      </c>
      <c r="H29" s="510">
        <v>42201</v>
      </c>
      <c r="I29" s="217" t="s">
        <v>219</v>
      </c>
      <c r="K29" s="217"/>
      <c r="L29" s="217" t="s">
        <v>41</v>
      </c>
      <c r="M29" s="328">
        <v>42279</v>
      </c>
      <c r="N29" s="217" t="s">
        <v>5746</v>
      </c>
      <c r="O29" s="217"/>
      <c r="P29" s="217"/>
    </row>
    <row r="30" spans="1:16" ht="15">
      <c r="A30" s="396">
        <v>4907079</v>
      </c>
      <c r="B30" s="599" t="s">
        <v>2452</v>
      </c>
      <c r="C30" s="2153" t="s">
        <v>19518</v>
      </c>
      <c r="D30" s="573">
        <v>745000</v>
      </c>
      <c r="E30" s="338"/>
      <c r="F30" s="338">
        <v>606000</v>
      </c>
      <c r="G30" s="217" t="s">
        <v>104</v>
      </c>
      <c r="H30" s="510">
        <v>42203</v>
      </c>
      <c r="I30" s="217" t="s">
        <v>19519</v>
      </c>
      <c r="K30" s="217"/>
      <c r="L30" s="217" t="s">
        <v>41</v>
      </c>
      <c r="M30" s="328">
        <v>42279</v>
      </c>
      <c r="N30" s="217" t="s">
        <v>5746</v>
      </c>
      <c r="O30" s="217" t="s">
        <v>2230</v>
      </c>
      <c r="P30" s="217"/>
    </row>
    <row r="31" spans="1:16" ht="15">
      <c r="A31" s="396">
        <v>4907081</v>
      </c>
      <c r="B31" s="599" t="s">
        <v>2452</v>
      </c>
      <c r="C31" s="406" t="s">
        <v>19520</v>
      </c>
      <c r="D31" s="573">
        <v>715000</v>
      </c>
      <c r="E31" s="338"/>
      <c r="F31" s="338">
        <v>531000</v>
      </c>
      <c r="G31" s="217" t="s">
        <v>25</v>
      </c>
      <c r="H31" s="510">
        <v>42205</v>
      </c>
      <c r="I31" s="217" t="s">
        <v>2364</v>
      </c>
      <c r="K31" s="217"/>
      <c r="L31" s="217" t="s">
        <v>41</v>
      </c>
      <c r="M31" s="328">
        <v>42279</v>
      </c>
      <c r="N31" s="217" t="s">
        <v>5746</v>
      </c>
      <c r="O31" s="216" t="s">
        <v>19521</v>
      </c>
      <c r="P31" s="217"/>
    </row>
    <row r="32" spans="1:16">
      <c r="A32" s="396">
        <v>4907126</v>
      </c>
      <c r="B32" s="567" t="s">
        <v>2194</v>
      </c>
      <c r="C32" s="406" t="s">
        <v>19522</v>
      </c>
      <c r="D32" s="573">
        <v>540000</v>
      </c>
      <c r="E32" s="338"/>
      <c r="F32" s="338">
        <v>351000</v>
      </c>
      <c r="G32" s="217" t="s">
        <v>110</v>
      </c>
      <c r="H32" s="510">
        <v>42212</v>
      </c>
      <c r="I32" s="217" t="s">
        <v>2364</v>
      </c>
      <c r="K32" s="217"/>
      <c r="L32" s="217" t="s">
        <v>41</v>
      </c>
      <c r="M32" s="328">
        <v>42279</v>
      </c>
      <c r="N32" s="217" t="s">
        <v>5746</v>
      </c>
      <c r="O32" s="217" t="s">
        <v>2230</v>
      </c>
      <c r="P32" s="217"/>
    </row>
    <row r="33" spans="1:16">
      <c r="A33" s="396"/>
      <c r="B33" s="450" t="s">
        <v>19512</v>
      </c>
      <c r="C33" s="406"/>
      <c r="D33" s="573"/>
      <c r="E33" s="338"/>
      <c r="F33" s="338"/>
      <c r="H33" s="510"/>
      <c r="K33" s="217"/>
      <c r="L33" s="217"/>
      <c r="M33" s="328"/>
      <c r="N33" s="217"/>
      <c r="O33" s="217"/>
      <c r="P33" s="217"/>
    </row>
    <row r="34" spans="1:16">
      <c r="A34" s="396"/>
      <c r="B34" s="567" t="s">
        <v>19523</v>
      </c>
      <c r="C34" s="406"/>
      <c r="D34" s="252">
        <v>50000</v>
      </c>
      <c r="E34" s="338"/>
      <c r="F34" s="338"/>
      <c r="H34" s="510"/>
      <c r="K34" s="217"/>
      <c r="L34" s="217"/>
      <c r="M34" s="328"/>
      <c r="N34" s="217"/>
      <c r="O34" s="217"/>
      <c r="P34" s="217"/>
    </row>
    <row r="35" spans="1:16">
      <c r="A35" s="396"/>
      <c r="B35" s="567"/>
      <c r="C35" s="406"/>
      <c r="D35" s="573"/>
      <c r="E35" s="338"/>
      <c r="F35" s="338"/>
      <c r="H35" s="510"/>
      <c r="K35" s="217"/>
      <c r="L35" s="217"/>
      <c r="M35" s="510"/>
      <c r="N35" s="217"/>
      <c r="O35" s="217"/>
      <c r="P35" s="217"/>
    </row>
    <row r="36" spans="1:16">
      <c r="A36" s="221" t="s">
        <v>19524</v>
      </c>
      <c r="B36" s="567"/>
      <c r="C36" s="568" t="s">
        <v>19525</v>
      </c>
      <c r="D36" s="573"/>
      <c r="E36" s="338"/>
      <c r="F36" s="338"/>
      <c r="H36" s="510"/>
      <c r="K36" s="217"/>
      <c r="L36" s="217"/>
      <c r="M36" s="510"/>
      <c r="N36" s="217"/>
      <c r="O36" s="217"/>
      <c r="P36" s="217"/>
    </row>
    <row r="37" spans="1:16">
      <c r="A37" s="396">
        <v>4907053</v>
      </c>
      <c r="B37" s="567" t="s">
        <v>981</v>
      </c>
      <c r="C37" s="406" t="s">
        <v>19526</v>
      </c>
      <c r="D37" s="573">
        <v>730000</v>
      </c>
      <c r="E37" s="338"/>
      <c r="F37" s="338">
        <v>565000</v>
      </c>
      <c r="G37" s="217" t="s">
        <v>98</v>
      </c>
      <c r="H37" s="510">
        <v>42199</v>
      </c>
      <c r="I37" s="217" t="s">
        <v>19527</v>
      </c>
      <c r="K37" s="217"/>
      <c r="L37" s="217" t="s">
        <v>67</v>
      </c>
      <c r="M37" s="510">
        <v>42320</v>
      </c>
      <c r="N37" s="217" t="s">
        <v>5746</v>
      </c>
      <c r="O37" s="217"/>
      <c r="P37" s="217"/>
    </row>
    <row r="38" spans="1:16">
      <c r="A38" s="396">
        <v>4908076</v>
      </c>
      <c r="B38" s="567" t="s">
        <v>2452</v>
      </c>
      <c r="C38" s="406" t="s">
        <v>19528</v>
      </c>
      <c r="D38" s="573">
        <v>685000</v>
      </c>
      <c r="E38" s="338"/>
      <c r="F38" s="338">
        <v>531000</v>
      </c>
      <c r="G38" s="217" t="s">
        <v>98</v>
      </c>
      <c r="H38" s="510">
        <v>42240</v>
      </c>
      <c r="I38" s="217" t="s">
        <v>2493</v>
      </c>
      <c r="K38" s="217"/>
      <c r="L38" s="217" t="s">
        <v>67</v>
      </c>
      <c r="M38" s="510">
        <v>42320</v>
      </c>
      <c r="N38" s="217" t="s">
        <v>5746</v>
      </c>
      <c r="O38" s="216" t="s">
        <v>19529</v>
      </c>
      <c r="P38" s="217"/>
    </row>
    <row r="39" spans="1:16">
      <c r="A39" s="567">
        <v>4908119</v>
      </c>
      <c r="B39" s="567" t="s">
        <v>19502</v>
      </c>
      <c r="C39" s="406" t="s">
        <v>19530</v>
      </c>
      <c r="D39" s="573">
        <v>870000</v>
      </c>
      <c r="E39" s="338"/>
      <c r="F39" s="338">
        <v>725000</v>
      </c>
      <c r="G39" s="217" t="s">
        <v>98</v>
      </c>
      <c r="H39" s="510">
        <v>42244</v>
      </c>
      <c r="I39" s="217" t="s">
        <v>394</v>
      </c>
      <c r="K39" s="217"/>
      <c r="L39" s="217" t="s">
        <v>67</v>
      </c>
      <c r="M39" s="510">
        <v>42320</v>
      </c>
      <c r="N39" s="217" t="s">
        <v>5746</v>
      </c>
      <c r="O39" s="217"/>
      <c r="P39" s="217"/>
    </row>
    <row r="40" spans="1:16">
      <c r="A40" s="567"/>
      <c r="B40" s="567" t="s">
        <v>18561</v>
      </c>
      <c r="C40" s="406"/>
      <c r="D40" s="573">
        <v>35000</v>
      </c>
      <c r="E40" s="338"/>
      <c r="F40" s="338"/>
      <c r="H40" s="510"/>
      <c r="K40" s="217"/>
      <c r="L40" s="217"/>
      <c r="M40" s="510"/>
      <c r="N40" s="217"/>
      <c r="O40" s="217"/>
      <c r="P40" s="217"/>
    </row>
    <row r="41" spans="1:16">
      <c r="A41" s="567">
        <v>4909060</v>
      </c>
      <c r="B41" s="567" t="s">
        <v>981</v>
      </c>
      <c r="C41" s="406" t="s">
        <v>19531</v>
      </c>
      <c r="D41" s="573">
        <v>675000</v>
      </c>
      <c r="E41" s="338"/>
      <c r="F41" s="338">
        <v>532000</v>
      </c>
      <c r="G41" s="217" t="s">
        <v>98</v>
      </c>
      <c r="H41" s="510">
        <v>42255</v>
      </c>
      <c r="I41" s="217" t="s">
        <v>19527</v>
      </c>
      <c r="K41" s="217"/>
      <c r="L41" s="217" t="s">
        <v>67</v>
      </c>
      <c r="M41" s="510">
        <v>42320</v>
      </c>
      <c r="N41" s="217" t="s">
        <v>5746</v>
      </c>
      <c r="O41" s="217"/>
      <c r="P41" s="217"/>
    </row>
    <row r="42" spans="1:16" s="33" customFormat="1" ht="15">
      <c r="A42" s="396">
        <v>4910185</v>
      </c>
      <c r="B42" s="567" t="s">
        <v>8794</v>
      </c>
      <c r="C42" s="406" t="s">
        <v>19532</v>
      </c>
      <c r="D42" s="573">
        <v>515000</v>
      </c>
      <c r="F42" s="338">
        <v>334000</v>
      </c>
      <c r="G42" s="217" t="s">
        <v>104</v>
      </c>
      <c r="H42" s="657">
        <v>42301</v>
      </c>
      <c r="I42" s="217" t="s">
        <v>317</v>
      </c>
      <c r="L42" s="217" t="s">
        <v>67</v>
      </c>
      <c r="M42" s="510">
        <v>42320</v>
      </c>
      <c r="N42" s="217" t="s">
        <v>5746</v>
      </c>
      <c r="O42" s="33" t="s">
        <v>17813</v>
      </c>
    </row>
    <row r="43" spans="1:16" s="33" customFormat="1" ht="15">
      <c r="A43" s="396"/>
      <c r="B43" s="599"/>
      <c r="C43" s="647"/>
      <c r="D43" s="573"/>
    </row>
    <row r="44" spans="1:16">
      <c r="A44" s="549" t="s">
        <v>3918</v>
      </c>
      <c r="C44" s="233" t="s">
        <v>19533</v>
      </c>
    </row>
    <row r="45" spans="1:16" s="752" customFormat="1">
      <c r="A45" s="753">
        <v>4907145</v>
      </c>
      <c r="B45" s="754" t="s">
        <v>1098</v>
      </c>
      <c r="C45" s="755" t="s">
        <v>19534</v>
      </c>
      <c r="D45" s="747" t="s">
        <v>19535</v>
      </c>
      <c r="E45" s="748"/>
      <c r="F45" s="748">
        <v>528000</v>
      </c>
      <c r="G45" s="749" t="s">
        <v>110</v>
      </c>
      <c r="H45" s="750">
        <v>42214</v>
      </c>
      <c r="I45" s="749" t="s">
        <v>2301</v>
      </c>
      <c r="J45" s="751"/>
      <c r="K45" s="749"/>
      <c r="L45" s="749" t="s">
        <v>41</v>
      </c>
      <c r="M45" s="750"/>
      <c r="N45" s="216" t="s">
        <v>19536</v>
      </c>
      <c r="O45" s="749"/>
      <c r="P45" s="749"/>
    </row>
    <row r="46" spans="1:16">
      <c r="A46" s="756">
        <v>4907048</v>
      </c>
      <c r="B46" s="745" t="s">
        <v>19537</v>
      </c>
      <c r="C46" s="746" t="s">
        <v>19538</v>
      </c>
      <c r="D46" s="785">
        <v>1000000</v>
      </c>
      <c r="E46" s="748"/>
      <c r="F46" s="748">
        <v>730000</v>
      </c>
      <c r="G46" s="749" t="s">
        <v>98</v>
      </c>
      <c r="H46" s="750">
        <v>42194</v>
      </c>
      <c r="I46" s="749" t="s">
        <v>6710</v>
      </c>
      <c r="J46" s="751"/>
      <c r="K46" s="749"/>
      <c r="L46" s="749" t="s">
        <v>41</v>
      </c>
      <c r="M46" s="510"/>
      <c r="N46" s="216" t="s">
        <v>19539</v>
      </c>
      <c r="O46" s="217"/>
      <c r="P46" s="217"/>
    </row>
    <row r="47" spans="1:16" s="752" customFormat="1">
      <c r="A47" s="753">
        <v>4910053</v>
      </c>
      <c r="B47" s="754" t="s">
        <v>2581</v>
      </c>
      <c r="C47" s="755" t="s">
        <v>19540</v>
      </c>
      <c r="D47" s="747">
        <v>1000000</v>
      </c>
      <c r="E47" s="748"/>
      <c r="F47" s="748">
        <v>853000</v>
      </c>
      <c r="G47" s="749" t="s">
        <v>98</v>
      </c>
      <c r="H47" s="750">
        <v>42284</v>
      </c>
      <c r="I47" s="749" t="s">
        <v>770</v>
      </c>
      <c r="J47" s="751" t="s">
        <v>449</v>
      </c>
      <c r="K47" s="749"/>
      <c r="L47" s="749" t="s">
        <v>41</v>
      </c>
      <c r="M47" s="750"/>
      <c r="N47" s="216" t="s">
        <v>19536</v>
      </c>
      <c r="O47" s="749"/>
      <c r="P47" s="749"/>
    </row>
    <row r="48" spans="1:16" s="752" customFormat="1">
      <c r="A48" s="756">
        <v>4910146</v>
      </c>
      <c r="B48" s="745" t="s">
        <v>1098</v>
      </c>
      <c r="C48" s="746" t="s">
        <v>19541</v>
      </c>
      <c r="D48" s="747" t="s">
        <v>19542</v>
      </c>
      <c r="E48" s="748"/>
      <c r="F48" s="748">
        <v>486000</v>
      </c>
      <c r="G48" s="749" t="s">
        <v>25</v>
      </c>
      <c r="H48" s="750">
        <v>42296</v>
      </c>
      <c r="I48" s="749" t="s">
        <v>2364</v>
      </c>
      <c r="J48" s="751"/>
      <c r="K48" s="749"/>
      <c r="L48" s="749" t="s">
        <v>41</v>
      </c>
      <c r="M48" s="750"/>
      <c r="N48" s="216" t="s">
        <v>19536</v>
      </c>
      <c r="O48" s="749"/>
      <c r="P48" s="749"/>
    </row>
    <row r="49" spans="1:16">
      <c r="A49" s="396"/>
      <c r="B49" s="567"/>
      <c r="C49" s="406"/>
      <c r="D49" s="573"/>
      <c r="E49" s="338"/>
      <c r="F49" s="338"/>
      <c r="H49" s="510"/>
      <c r="K49" s="217"/>
      <c r="L49" s="217"/>
      <c r="M49" s="510"/>
      <c r="N49" s="217"/>
      <c r="O49" s="217"/>
      <c r="P49" s="217"/>
    </row>
    <row r="50" spans="1:16">
      <c r="A50" s="549" t="s">
        <v>519</v>
      </c>
      <c r="B50" s="2145"/>
      <c r="C50" s="233" t="s">
        <v>19543</v>
      </c>
      <c r="D50" s="2361"/>
      <c r="E50" s="338"/>
      <c r="F50" s="338"/>
      <c r="H50" s="510"/>
      <c r="K50" s="217"/>
      <c r="L50" s="217"/>
      <c r="M50" s="510"/>
      <c r="N50" s="217"/>
      <c r="O50" s="217"/>
      <c r="P50" s="217"/>
    </row>
    <row r="51" spans="1:16">
      <c r="A51" s="744">
        <v>4907076</v>
      </c>
      <c r="B51" s="745" t="s">
        <v>2687</v>
      </c>
      <c r="C51" s="746" t="s">
        <v>19544</v>
      </c>
      <c r="D51" s="785">
        <v>1060000</v>
      </c>
      <c r="E51" s="338"/>
      <c r="F51" s="748">
        <v>881000</v>
      </c>
      <c r="G51" s="749" t="s">
        <v>98</v>
      </c>
      <c r="H51" s="750">
        <v>42202</v>
      </c>
      <c r="I51" s="749" t="s">
        <v>3263</v>
      </c>
      <c r="K51" s="217"/>
      <c r="L51" s="749" t="s">
        <v>67</v>
      </c>
      <c r="M51" s="510"/>
      <c r="N51" s="216" t="s">
        <v>19545</v>
      </c>
      <c r="O51" s="217"/>
      <c r="P51" s="217"/>
    </row>
    <row r="52" spans="1:16" s="752" customFormat="1">
      <c r="A52" s="753">
        <v>4909144</v>
      </c>
      <c r="B52" s="754" t="s">
        <v>2029</v>
      </c>
      <c r="C52" s="755" t="s">
        <v>19546</v>
      </c>
      <c r="D52" s="747" t="s">
        <v>19547</v>
      </c>
      <c r="E52" s="748"/>
      <c r="F52" s="748">
        <v>1103000</v>
      </c>
      <c r="G52" s="749" t="s">
        <v>98</v>
      </c>
      <c r="H52" s="750">
        <v>42264</v>
      </c>
      <c r="I52" s="749" t="s">
        <v>8295</v>
      </c>
      <c r="J52" s="751"/>
      <c r="K52" s="749"/>
      <c r="L52" s="749" t="s">
        <v>67</v>
      </c>
      <c r="M52" s="750"/>
      <c r="N52" s="108" t="s">
        <v>19548</v>
      </c>
      <c r="O52" s="108"/>
      <c r="P52" s="108"/>
    </row>
    <row r="53" spans="1:16" s="752" customFormat="1">
      <c r="A53" s="744">
        <v>4910035</v>
      </c>
      <c r="B53" s="745" t="s">
        <v>19549</v>
      </c>
      <c r="C53" s="746" t="s">
        <v>19550</v>
      </c>
      <c r="D53" s="747" t="s">
        <v>19551</v>
      </c>
      <c r="E53" s="748"/>
      <c r="F53" s="748">
        <v>1039000</v>
      </c>
      <c r="G53" s="749" t="s">
        <v>25</v>
      </c>
      <c r="H53" s="750">
        <v>42283</v>
      </c>
      <c r="I53" s="749" t="s">
        <v>1323</v>
      </c>
      <c r="J53" s="751"/>
      <c r="K53" s="749"/>
      <c r="L53" s="749" t="s">
        <v>67</v>
      </c>
      <c r="M53" s="750"/>
      <c r="N53" s="216" t="s">
        <v>19536</v>
      </c>
      <c r="O53" s="749"/>
      <c r="P53" s="749"/>
    </row>
    <row r="54" spans="1:16" s="752" customFormat="1">
      <c r="A54" s="753">
        <v>4910097</v>
      </c>
      <c r="B54" s="754" t="s">
        <v>981</v>
      </c>
      <c r="C54" s="755" t="s">
        <v>19552</v>
      </c>
      <c r="D54" s="747" t="s">
        <v>19553</v>
      </c>
      <c r="E54" s="748"/>
      <c r="F54" s="748">
        <v>583000</v>
      </c>
      <c r="G54" s="749" t="s">
        <v>98</v>
      </c>
      <c r="H54" s="750">
        <v>42290</v>
      </c>
      <c r="I54" s="749" t="s">
        <v>871</v>
      </c>
      <c r="J54" s="751"/>
      <c r="K54" s="749"/>
      <c r="L54" s="749" t="s">
        <v>67</v>
      </c>
      <c r="M54" s="750"/>
      <c r="N54" s="216" t="s">
        <v>19536</v>
      </c>
      <c r="O54" s="749"/>
      <c r="P54" s="749"/>
    </row>
    <row r="55" spans="1:16">
      <c r="A55" s="396"/>
      <c r="B55" s="567"/>
      <c r="C55" s="406"/>
      <c r="D55" s="573"/>
      <c r="E55" s="338"/>
      <c r="F55" s="338"/>
      <c r="H55" s="510"/>
      <c r="K55" s="217"/>
      <c r="L55" s="217"/>
      <c r="M55" s="510"/>
      <c r="N55" s="217"/>
      <c r="O55" s="217"/>
      <c r="P55" s="217"/>
    </row>
    <row r="56" spans="1:16">
      <c r="A56" s="549" t="s">
        <v>519</v>
      </c>
      <c r="B56" s="567"/>
      <c r="C56" s="568" t="s">
        <v>19554</v>
      </c>
      <c r="D56" s="573"/>
      <c r="E56" s="338"/>
      <c r="F56" s="338"/>
      <c r="H56" s="510"/>
      <c r="K56" s="217"/>
      <c r="L56" s="217"/>
      <c r="M56" s="510"/>
      <c r="N56" s="217"/>
      <c r="O56" s="217"/>
      <c r="P56" s="217"/>
    </row>
    <row r="57" spans="1:16" s="752" customFormat="1">
      <c r="A57" s="753">
        <v>4910098</v>
      </c>
      <c r="B57" s="754" t="s">
        <v>981</v>
      </c>
      <c r="C57" s="755" t="s">
        <v>19555</v>
      </c>
      <c r="D57" s="747" t="s">
        <v>19553</v>
      </c>
      <c r="E57" s="748"/>
      <c r="F57" s="748">
        <v>583000</v>
      </c>
      <c r="G57" s="749" t="s">
        <v>98</v>
      </c>
      <c r="H57" s="750">
        <v>42290</v>
      </c>
      <c r="I57" s="749" t="s">
        <v>871</v>
      </c>
      <c r="J57" s="751"/>
      <c r="K57" s="749"/>
      <c r="L57" s="749" t="s">
        <v>67</v>
      </c>
      <c r="M57" s="750"/>
      <c r="N57" s="216" t="s">
        <v>19536</v>
      </c>
      <c r="O57" s="749"/>
      <c r="P57" s="749"/>
    </row>
    <row r="58" spans="1:16">
      <c r="A58" s="786">
        <v>4910106</v>
      </c>
      <c r="B58" s="2362" t="s">
        <v>2452</v>
      </c>
      <c r="C58" s="2363" t="s">
        <v>19556</v>
      </c>
      <c r="D58" s="787">
        <v>865000</v>
      </c>
      <c r="E58" s="338"/>
      <c r="F58" s="824">
        <v>723000</v>
      </c>
      <c r="G58" s="560" t="s">
        <v>110</v>
      </c>
      <c r="H58" s="825">
        <v>42291</v>
      </c>
      <c r="I58" s="560" t="s">
        <v>192</v>
      </c>
      <c r="K58" s="217"/>
      <c r="L58" s="560" t="s">
        <v>67</v>
      </c>
      <c r="M58" s="510"/>
      <c r="N58" s="217"/>
      <c r="O58" s="217"/>
      <c r="P58" s="217"/>
    </row>
    <row r="59" spans="1:16" s="752" customFormat="1">
      <c r="A59" s="753">
        <v>4910220</v>
      </c>
      <c r="B59" s="754" t="s">
        <v>981</v>
      </c>
      <c r="C59" s="755" t="s">
        <v>13727</v>
      </c>
      <c r="D59" s="747" t="s">
        <v>19557</v>
      </c>
      <c r="E59" s="748"/>
      <c r="F59" s="748">
        <v>550000</v>
      </c>
      <c r="G59" s="749" t="s">
        <v>98</v>
      </c>
      <c r="H59" s="750">
        <v>42306</v>
      </c>
      <c r="I59" s="749" t="s">
        <v>203</v>
      </c>
      <c r="J59" s="751"/>
      <c r="K59" s="749"/>
      <c r="L59" s="749" t="s">
        <v>67</v>
      </c>
      <c r="M59" s="750"/>
      <c r="N59" s="216" t="s">
        <v>19536</v>
      </c>
      <c r="O59" s="749"/>
      <c r="P59" s="749"/>
    </row>
    <row r="60" spans="1:16">
      <c r="A60" s="396"/>
      <c r="B60" s="567"/>
      <c r="C60" s="406"/>
      <c r="D60" s="573"/>
      <c r="E60" s="338"/>
      <c r="F60" s="338"/>
      <c r="H60" s="510"/>
      <c r="K60" s="217"/>
      <c r="L60" s="217"/>
      <c r="M60" s="510"/>
      <c r="N60" s="217"/>
      <c r="O60" s="217"/>
      <c r="P60" s="217"/>
    </row>
    <row r="61" spans="1:16">
      <c r="A61" s="396"/>
      <c r="B61" s="567"/>
      <c r="C61" s="406"/>
      <c r="D61" s="573"/>
      <c r="E61" s="338"/>
      <c r="F61" s="338"/>
      <c r="H61" s="510"/>
      <c r="K61" s="217"/>
      <c r="L61" s="217"/>
      <c r="M61" s="510"/>
      <c r="N61" s="217"/>
      <c r="O61" s="217"/>
      <c r="P61" s="217"/>
    </row>
    <row r="62" spans="1:16">
      <c r="A62" s="549"/>
      <c r="B62" s="567"/>
      <c r="C62" s="568"/>
      <c r="D62" s="573"/>
      <c r="E62" s="338"/>
      <c r="F62" s="338"/>
      <c r="H62" s="510"/>
      <c r="K62" s="217"/>
      <c r="L62" s="217"/>
      <c r="M62" s="510"/>
      <c r="N62" s="217"/>
      <c r="O62" s="217"/>
      <c r="P62" s="217"/>
    </row>
    <row r="63" spans="1:16">
      <c r="A63" s="396"/>
      <c r="B63" s="567"/>
      <c r="C63" s="406"/>
      <c r="D63" s="573"/>
      <c r="E63" s="338"/>
      <c r="F63" s="338"/>
      <c r="H63" s="510"/>
      <c r="K63" s="217"/>
      <c r="L63" s="217"/>
      <c r="M63" s="510"/>
      <c r="N63" s="217"/>
      <c r="O63" s="217"/>
      <c r="P63" s="217"/>
    </row>
    <row r="65" spans="1:16">
      <c r="A65" s="396"/>
      <c r="B65" s="567"/>
      <c r="C65" s="406"/>
      <c r="D65" s="573"/>
      <c r="E65" s="338"/>
      <c r="F65" s="338"/>
      <c r="H65" s="510"/>
      <c r="K65" s="217"/>
      <c r="L65" s="217"/>
      <c r="M65" s="510"/>
      <c r="N65" s="217"/>
      <c r="O65" s="217"/>
      <c r="P65" s="217"/>
    </row>
    <row r="66" spans="1:16">
      <c r="A66" s="396"/>
      <c r="B66" s="567"/>
      <c r="C66" s="406"/>
      <c r="D66" s="573"/>
      <c r="E66" s="338"/>
      <c r="F66" s="338"/>
      <c r="H66" s="510"/>
      <c r="K66" s="217"/>
      <c r="L66" s="217"/>
      <c r="M66" s="510"/>
      <c r="N66" s="217"/>
      <c r="O66" s="217"/>
      <c r="P66" s="217"/>
    </row>
    <row r="67" spans="1:16">
      <c r="A67" s="396"/>
      <c r="B67" s="567"/>
      <c r="C67" s="406"/>
      <c r="D67" s="573"/>
      <c r="E67" s="338"/>
      <c r="F67" s="338"/>
      <c r="H67" s="510"/>
      <c r="K67" s="217"/>
      <c r="L67" s="217"/>
      <c r="M67" s="510"/>
      <c r="N67" s="217"/>
      <c r="O67" s="217"/>
      <c r="P67" s="217"/>
    </row>
    <row r="68" spans="1:16">
      <c r="A68" s="396"/>
      <c r="B68" s="108"/>
      <c r="C68" s="108"/>
      <c r="D68" s="211"/>
      <c r="E68" s="338"/>
      <c r="F68" s="338"/>
      <c r="H68" s="510"/>
      <c r="K68" s="217"/>
      <c r="L68" s="217"/>
      <c r="M68" s="510"/>
      <c r="N68" s="217"/>
      <c r="O68" s="217"/>
      <c r="P68" s="217"/>
    </row>
    <row r="69" spans="1:16">
      <c r="A69" s="118"/>
      <c r="C69" s="216"/>
      <c r="D69" s="252"/>
      <c r="E69" s="269"/>
      <c r="F69" s="269"/>
      <c r="H69" s="510"/>
      <c r="M69" s="502"/>
    </row>
    <row r="70" spans="1:16" ht="14.25">
      <c r="A70" s="465"/>
      <c r="B70" s="315"/>
      <c r="C70" s="315"/>
      <c r="D70" s="551"/>
      <c r="E70" s="269"/>
      <c r="F70" s="269"/>
      <c r="H70" s="510"/>
      <c r="M70" s="502"/>
    </row>
    <row r="71" spans="1:16" ht="13.5" thickBot="1">
      <c r="A71" s="2053"/>
      <c r="B71" s="2054"/>
      <c r="C71" s="2054"/>
      <c r="D71" s="2364"/>
      <c r="E71" s="269"/>
      <c r="F71" s="269"/>
      <c r="H71" s="510"/>
      <c r="M71" s="502"/>
    </row>
    <row r="72" spans="1:16">
      <c r="A72" s="15" t="s">
        <v>557</v>
      </c>
      <c r="B72" s="16"/>
      <c r="C72" s="17"/>
      <c r="D72" s="553"/>
      <c r="E72" s="269"/>
    </row>
    <row r="73" spans="1:16">
      <c r="D73" s="252"/>
    </row>
    <row r="74" spans="1:16">
      <c r="D74" s="252"/>
    </row>
    <row r="75" spans="1:16">
      <c r="B75" s="9" t="s">
        <v>2625</v>
      </c>
      <c r="C75" s="8" t="s">
        <v>6210</v>
      </c>
      <c r="D75" s="554">
        <v>-1375000</v>
      </c>
      <c r="E75" s="108">
        <v>48061809</v>
      </c>
    </row>
    <row r="76" spans="1:16" ht="15">
      <c r="B76" s="9" t="s">
        <v>1618</v>
      </c>
      <c r="C76" s="233" t="s">
        <v>19558</v>
      </c>
      <c r="D76" s="596">
        <v>-1350000</v>
      </c>
      <c r="E76" s="33">
        <v>48071643</v>
      </c>
    </row>
    <row r="77" spans="1:16" ht="15">
      <c r="B77" s="9" t="s">
        <v>1618</v>
      </c>
      <c r="C77" s="233" t="s">
        <v>8144</v>
      </c>
      <c r="D77" s="596">
        <v>-2000000</v>
      </c>
      <c r="E77" s="33">
        <v>48080577</v>
      </c>
    </row>
    <row r="78" spans="1:16" ht="15">
      <c r="B78" s="9" t="s">
        <v>1618</v>
      </c>
      <c r="C78" s="233" t="s">
        <v>17798</v>
      </c>
      <c r="D78" s="596">
        <v>-2025000</v>
      </c>
      <c r="E78" s="33">
        <v>48082600</v>
      </c>
    </row>
    <row r="79" spans="1:16" ht="15">
      <c r="B79" s="9" t="s">
        <v>1618</v>
      </c>
      <c r="C79" s="233" t="s">
        <v>17705</v>
      </c>
      <c r="D79" s="596">
        <v>-1000000</v>
      </c>
      <c r="E79" s="33">
        <v>48087019</v>
      </c>
    </row>
    <row r="80" spans="1:16">
      <c r="B80" s="9" t="s">
        <v>1618</v>
      </c>
      <c r="C80" s="64" t="s">
        <v>18673</v>
      </c>
      <c r="D80" s="573">
        <v>-1000000</v>
      </c>
      <c r="E80" s="2063">
        <v>48095276</v>
      </c>
    </row>
    <row r="81" spans="1:5">
      <c r="B81" s="9" t="s">
        <v>1618</v>
      </c>
      <c r="C81" s="64" t="s">
        <v>17011</v>
      </c>
      <c r="D81" s="573">
        <v>-760000</v>
      </c>
      <c r="E81" s="2063">
        <v>40946548</v>
      </c>
    </row>
    <row r="82" spans="1:5">
      <c r="B82" s="9" t="s">
        <v>1618</v>
      </c>
      <c r="C82" s="64" t="s">
        <v>19559</v>
      </c>
      <c r="D82" s="573">
        <v>-750000</v>
      </c>
      <c r="E82" s="2063">
        <v>40953100</v>
      </c>
    </row>
    <row r="83" spans="1:5">
      <c r="B83" s="9" t="s">
        <v>1618</v>
      </c>
      <c r="C83" s="64" t="s">
        <v>17012</v>
      </c>
      <c r="D83" s="573">
        <v>-1500000</v>
      </c>
      <c r="E83" s="2063">
        <v>48103503</v>
      </c>
    </row>
    <row r="84" spans="1:5">
      <c r="B84" s="9" t="s">
        <v>1618</v>
      </c>
      <c r="C84" s="64" t="s">
        <v>14107</v>
      </c>
      <c r="D84" s="573">
        <v>-900000</v>
      </c>
      <c r="E84" s="2063">
        <v>48105630</v>
      </c>
    </row>
    <row r="85" spans="1:5">
      <c r="B85" s="9" t="s">
        <v>1618</v>
      </c>
      <c r="C85" s="64" t="s">
        <v>14107</v>
      </c>
      <c r="D85" s="573">
        <v>-1200000</v>
      </c>
      <c r="E85" s="2063">
        <v>48105764</v>
      </c>
    </row>
    <row r="86" spans="1:5">
      <c r="B86" s="9" t="s">
        <v>1618</v>
      </c>
      <c r="C86" s="64" t="s">
        <v>13959</v>
      </c>
      <c r="D86" s="573">
        <v>-800000</v>
      </c>
      <c r="E86" s="2063">
        <v>48108742</v>
      </c>
    </row>
    <row r="87" spans="1:5">
      <c r="B87" s="9" t="s">
        <v>1618</v>
      </c>
      <c r="C87" s="64" t="s">
        <v>17831</v>
      </c>
      <c r="D87" s="573">
        <v>-750000</v>
      </c>
      <c r="E87" s="2063">
        <v>41083544</v>
      </c>
    </row>
    <row r="88" spans="1:5">
      <c r="B88" s="9" t="s">
        <v>1618</v>
      </c>
      <c r="C88" s="64" t="s">
        <v>19560</v>
      </c>
      <c r="D88" s="573">
        <v>-750000</v>
      </c>
      <c r="E88" s="2063">
        <v>41106840</v>
      </c>
    </row>
    <row r="89" spans="1:5">
      <c r="B89" s="9" t="s">
        <v>1618</v>
      </c>
      <c r="C89" s="64" t="s">
        <v>11851</v>
      </c>
      <c r="D89" s="573">
        <v>-1225000</v>
      </c>
      <c r="E89" s="2063">
        <v>48123368</v>
      </c>
    </row>
    <row r="90" spans="1:5">
      <c r="B90" s="9"/>
      <c r="C90" s="64"/>
      <c r="D90" s="573"/>
      <c r="E90" s="2063"/>
    </row>
    <row r="91" spans="1:5">
      <c r="B91" s="9"/>
      <c r="C91" s="64"/>
      <c r="D91" s="573"/>
      <c r="E91" s="2063"/>
    </row>
    <row r="92" spans="1:5">
      <c r="D92" s="252"/>
    </row>
    <row r="93" spans="1:5">
      <c r="A93" s="38" t="s">
        <v>1619</v>
      </c>
      <c r="D93" s="555">
        <f>SUM(D3:D92)</f>
        <v>4035000</v>
      </c>
    </row>
    <row r="97" spans="1:3" ht="13.5" thickBot="1"/>
    <row r="98" spans="1:3" ht="15.75" thickBot="1">
      <c r="A98" s="2887" t="s">
        <v>682</v>
      </c>
      <c r="B98" s="2888"/>
      <c r="C98" s="706" t="s">
        <v>19561</v>
      </c>
    </row>
    <row r="99" spans="1:3" ht="15.75" thickBot="1">
      <c r="A99" s="707" t="s">
        <v>684</v>
      </c>
      <c r="B99" s="1721"/>
      <c r="C99" s="706" t="s">
        <v>19562</v>
      </c>
    </row>
    <row r="100" spans="1:3" ht="15.75" thickBot="1">
      <c r="A100" s="2887" t="s">
        <v>685</v>
      </c>
      <c r="B100" s="2888"/>
      <c r="C100" s="706" t="s">
        <v>19561</v>
      </c>
    </row>
    <row r="101" spans="1:3" ht="30.75" thickBot="1">
      <c r="A101" s="2887" t="s">
        <v>686</v>
      </c>
      <c r="B101" s="2888"/>
      <c r="C101" s="705" t="s">
        <v>19563</v>
      </c>
    </row>
    <row r="102" spans="1:3" ht="15.75" thickBot="1">
      <c r="A102" s="2887" t="s">
        <v>688</v>
      </c>
      <c r="B102" s="2888"/>
      <c r="C102" s="706"/>
    </row>
    <row r="103" spans="1:3" ht="15.75" thickBot="1">
      <c r="A103" s="2887" t="s">
        <v>690</v>
      </c>
      <c r="B103" s="2888"/>
      <c r="C103" s="706" t="s">
        <v>691</v>
      </c>
    </row>
    <row r="104" spans="1:3" ht="15.75" thickBot="1">
      <c r="A104" s="2887" t="s">
        <v>692</v>
      </c>
      <c r="B104" s="2888"/>
      <c r="C104" s="706" t="s">
        <v>4214</v>
      </c>
    </row>
    <row r="105" spans="1:3" ht="15.75" thickBot="1">
      <c r="A105" s="2883" t="s">
        <v>693</v>
      </c>
      <c r="B105" s="2884"/>
      <c r="C105" s="705" t="s">
        <v>694</v>
      </c>
    </row>
    <row r="106" spans="1:3" ht="15.75" thickBot="1">
      <c r="A106" s="2883" t="s">
        <v>695</v>
      </c>
      <c r="B106" s="2884"/>
      <c r="C106" s="714" t="s">
        <v>9427</v>
      </c>
    </row>
    <row r="107" spans="1:3" ht="15.75" thickBot="1">
      <c r="A107" s="2883" t="s">
        <v>697</v>
      </c>
      <c r="B107" s="2884"/>
      <c r="C107" s="705" t="s">
        <v>19564</v>
      </c>
    </row>
    <row r="108" spans="1:3" ht="15.75" thickBot="1">
      <c r="A108" s="2883" t="s">
        <v>699</v>
      </c>
      <c r="B108" s="2884"/>
      <c r="C108" s="705" t="s">
        <v>19565</v>
      </c>
    </row>
    <row r="109" spans="1:3" ht="30.75" thickBot="1">
      <c r="A109" s="2885" t="s">
        <v>700</v>
      </c>
      <c r="B109" s="2886"/>
      <c r="C109" s="713" t="s">
        <v>19566</v>
      </c>
    </row>
    <row r="110" spans="1:3" ht="15.75" thickBot="1">
      <c r="A110" s="2883" t="s">
        <v>702</v>
      </c>
      <c r="B110" s="2884"/>
      <c r="C110" s="705" t="s">
        <v>760</v>
      </c>
    </row>
    <row r="111" spans="1:3" ht="15.75" thickBot="1">
      <c r="A111" s="2883" t="s">
        <v>704</v>
      </c>
      <c r="B111" s="2884"/>
      <c r="C111" s="709" t="s">
        <v>705</v>
      </c>
    </row>
    <row r="112" spans="1:3" ht="165.75" thickBot="1">
      <c r="A112" s="2885" t="s">
        <v>706</v>
      </c>
      <c r="B112" s="2886"/>
      <c r="C112" s="705" t="s">
        <v>19567</v>
      </c>
    </row>
  </sheetData>
  <mergeCells count="15">
    <mergeCell ref="A108:B108"/>
    <mergeCell ref="A109:B109"/>
    <mergeCell ref="A110:B110"/>
    <mergeCell ref="A111:B111"/>
    <mergeCell ref="A112:B112"/>
    <mergeCell ref="A103:B103"/>
    <mergeCell ref="A104:B104"/>
    <mergeCell ref="A105:B105"/>
    <mergeCell ref="A106:B106"/>
    <mergeCell ref="A107:B107"/>
    <mergeCell ref="L1:N1"/>
    <mergeCell ref="A98:B98"/>
    <mergeCell ref="A100:B100"/>
    <mergeCell ref="A101:B101"/>
    <mergeCell ref="A102:B102"/>
  </mergeCells>
  <phoneticPr fontId="124"/>
  <printOptions horizontalCentered="1" verticalCentered="1"/>
  <pageMargins left="0.25" right="0.25" top="0.25" bottom="0.25" header="0" footer="0"/>
  <pageSetup paperSize="9" scale="90" orientation="portrait" horizontalDpi="300" verticalDpi="300" r:id="rId1"/>
  <headerFooter alignWithMargins="0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34">
    <tabColor theme="0" tint="-0.499984740745262"/>
  </sheetPr>
  <dimension ref="A1:Q44"/>
  <sheetViews>
    <sheetView workbookViewId="0">
      <pane xSplit="4" ySplit="2" topLeftCell="H15" activePane="bottomRight" state="frozen"/>
      <selection pane="topRight" activeCell="D27" sqref="D27"/>
      <selection pane="bottomLeft" activeCell="D27" sqref="D27"/>
      <selection pane="bottomRight" activeCell="J27" sqref="J27"/>
    </sheetView>
  </sheetViews>
  <sheetFormatPr defaultColWidth="9" defaultRowHeight="12.75"/>
  <cols>
    <col min="1" max="1" width="12.140625" style="22" customWidth="1"/>
    <col min="2" max="2" width="27.42578125" style="23" customWidth="1"/>
    <col min="3" max="3" width="23" style="23" customWidth="1"/>
    <col min="4" max="4" width="13" style="37" bestFit="1" customWidth="1"/>
    <col min="5" max="5" width="12.28515625" style="25" customWidth="1"/>
    <col min="6" max="7" width="12.28515625" style="527" customWidth="1"/>
    <col min="8" max="8" width="11" style="87" customWidth="1"/>
    <col min="9" max="9" width="8.7109375" style="22" customWidth="1"/>
    <col min="10" max="10" width="11" style="26" customWidth="1"/>
    <col min="11" max="11" width="13.42578125" style="22" bestFit="1" customWidth="1"/>
    <col min="12" max="12" width="16.42578125" style="23" customWidth="1"/>
    <col min="13" max="13" width="9.42578125" style="26" customWidth="1"/>
    <col min="14" max="14" width="9.7109375" style="22" customWidth="1"/>
    <col min="15" max="15" width="10.85546875" style="86" customWidth="1"/>
    <col min="16" max="16" width="9.28515625" style="23" bestFit="1" customWidth="1"/>
    <col min="17" max="17" width="19.7109375" style="23" bestFit="1" customWidth="1"/>
    <col min="18" max="16384" width="9" style="23"/>
  </cols>
  <sheetData>
    <row r="1" spans="1:17">
      <c r="A1" s="3"/>
      <c r="B1" s="2876" t="s">
        <v>9</v>
      </c>
      <c r="C1" s="1"/>
      <c r="D1" s="209" t="s">
        <v>11600</v>
      </c>
      <c r="E1" s="209" t="s">
        <v>1594</v>
      </c>
      <c r="F1" s="209"/>
      <c r="G1" s="209"/>
      <c r="H1" s="503" t="s">
        <v>1595</v>
      </c>
      <c r="I1" s="2876"/>
      <c r="J1" s="1" t="s">
        <v>1595</v>
      </c>
      <c r="K1" s="1"/>
      <c r="L1" s="1"/>
      <c r="M1" s="27"/>
      <c r="N1" s="2893" t="s">
        <v>4216</v>
      </c>
      <c r="O1" s="2893"/>
      <c r="P1" s="2893"/>
      <c r="Q1" s="1"/>
    </row>
    <row r="2" spans="1:17" s="22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85" t="s">
        <v>11607</v>
      </c>
      <c r="G2" s="585" t="s">
        <v>11608</v>
      </c>
      <c r="H2" s="98" t="s">
        <v>944</v>
      </c>
      <c r="I2" s="5" t="s">
        <v>1599</v>
      </c>
      <c r="J2" s="11" t="s">
        <v>3112</v>
      </c>
      <c r="K2" s="5" t="s">
        <v>1600</v>
      </c>
      <c r="L2" s="5" t="s">
        <v>11638</v>
      </c>
      <c r="M2" s="11" t="s">
        <v>1601</v>
      </c>
      <c r="N2" s="5" t="s">
        <v>1602</v>
      </c>
      <c r="O2" s="11" t="s">
        <v>3112</v>
      </c>
      <c r="P2" s="6" t="s">
        <v>18</v>
      </c>
      <c r="Q2" s="5" t="s">
        <v>949</v>
      </c>
    </row>
    <row r="3" spans="1:17" s="22" customFormat="1">
      <c r="A3" s="3"/>
      <c r="B3" s="7"/>
      <c r="C3" s="2876"/>
      <c r="D3" s="50"/>
      <c r="E3" s="47"/>
      <c r="F3" s="591"/>
      <c r="G3" s="591"/>
      <c r="H3" s="93"/>
      <c r="I3" s="2876"/>
      <c r="J3" s="48"/>
      <c r="K3" s="2876"/>
      <c r="L3" s="2876"/>
      <c r="M3" s="48"/>
      <c r="N3" s="2876"/>
      <c r="O3" s="48"/>
      <c r="P3" s="49"/>
      <c r="Q3" s="2876"/>
    </row>
    <row r="4" spans="1:17" s="22" customFormat="1">
      <c r="A4" s="368"/>
      <c r="B4" s="7"/>
      <c r="C4" s="104"/>
      <c r="D4" s="50"/>
      <c r="E4" s="47"/>
      <c r="F4" s="591"/>
      <c r="G4" s="591"/>
      <c r="H4" s="93"/>
      <c r="I4" s="2876"/>
      <c r="J4" s="48"/>
      <c r="K4" s="2876"/>
      <c r="L4" s="2876"/>
      <c r="M4" s="48"/>
      <c r="N4" s="2876"/>
      <c r="O4" s="48"/>
      <c r="P4" s="49"/>
      <c r="Q4" s="2876"/>
    </row>
    <row r="5" spans="1:17">
      <c r="A5" s="2280"/>
      <c r="B5" s="2100"/>
      <c r="C5" s="2101"/>
      <c r="D5" s="595"/>
      <c r="E5" s="2007"/>
      <c r="F5" s="595"/>
      <c r="G5" s="2265"/>
      <c r="H5" s="2008"/>
      <c r="I5" s="2005"/>
      <c r="J5" s="2010"/>
      <c r="K5" s="2005"/>
      <c r="L5" s="2004"/>
      <c r="M5" s="2010"/>
      <c r="N5" s="2005"/>
      <c r="O5" s="2052"/>
      <c r="P5" s="2004"/>
      <c r="Q5" s="2004"/>
    </row>
    <row r="6" spans="1:17">
      <c r="A6" s="2280"/>
      <c r="B6" s="2100"/>
      <c r="C6" s="2101"/>
      <c r="D6" s="595"/>
      <c r="E6" s="2007"/>
      <c r="F6" s="595"/>
      <c r="G6" s="2265"/>
      <c r="H6" s="2008"/>
      <c r="I6" s="2005"/>
      <c r="J6" s="2010"/>
      <c r="K6" s="2005"/>
      <c r="L6" s="2004"/>
      <c r="M6" s="2010"/>
      <c r="N6" s="2005"/>
      <c r="O6" s="2052"/>
      <c r="P6" s="2004"/>
      <c r="Q6" s="2004"/>
    </row>
    <row r="7" spans="1:17">
      <c r="A7" s="649"/>
      <c r="B7" s="2100"/>
      <c r="C7" s="2101"/>
      <c r="D7" s="595"/>
      <c r="E7" s="2007"/>
      <c r="F7" s="595"/>
      <c r="G7" s="2265"/>
      <c r="H7" s="2008"/>
      <c r="I7" s="2005"/>
      <c r="J7" s="2010"/>
      <c r="K7" s="2005"/>
      <c r="L7" s="2004"/>
      <c r="M7" s="2010"/>
      <c r="N7" s="2005"/>
      <c r="O7" s="2052"/>
      <c r="P7" s="2004"/>
      <c r="Q7" s="2004"/>
    </row>
    <row r="8" spans="1:17">
      <c r="A8" s="2280"/>
      <c r="B8" s="2100"/>
      <c r="C8" s="2101"/>
      <c r="D8" s="595"/>
      <c r="E8" s="2007"/>
      <c r="F8" s="595"/>
      <c r="G8" s="2265"/>
      <c r="H8" s="2008"/>
      <c r="I8" s="2005"/>
      <c r="J8" s="2010"/>
      <c r="K8" s="2005"/>
      <c r="L8" s="2004"/>
      <c r="M8" s="2010"/>
      <c r="N8" s="2005"/>
      <c r="O8" s="2052"/>
      <c r="P8" s="2004"/>
      <c r="Q8" s="2004"/>
    </row>
    <row r="9" spans="1:17">
      <c r="A9" s="2098"/>
      <c r="B9" s="2012"/>
      <c r="C9" s="2013"/>
      <c r="D9" s="58"/>
      <c r="E9" s="2007"/>
      <c r="F9" s="2050"/>
      <c r="G9" s="2050"/>
      <c r="H9" s="2008"/>
      <c r="I9" s="2005"/>
      <c r="J9" s="2010"/>
      <c r="K9" s="2005"/>
      <c r="L9" s="2004"/>
      <c r="M9" s="2010"/>
      <c r="N9" s="2005"/>
      <c r="O9" s="2052"/>
      <c r="P9" s="2004"/>
      <c r="Q9" s="2004"/>
    </row>
    <row r="10" spans="1:17">
      <c r="A10" s="474"/>
      <c r="B10" s="2012"/>
      <c r="C10" s="2013"/>
      <c r="D10" s="58"/>
      <c r="E10" s="2007"/>
      <c r="F10" s="2050"/>
      <c r="G10" s="2050"/>
      <c r="H10" s="2008"/>
      <c r="I10" s="2005"/>
      <c r="J10" s="2010"/>
      <c r="K10" s="2005"/>
      <c r="L10" s="2004"/>
      <c r="M10" s="2010"/>
      <c r="N10" s="2005"/>
      <c r="O10" s="2052"/>
      <c r="P10" s="2004"/>
      <c r="Q10" s="2004"/>
    </row>
    <row r="11" spans="1:17">
      <c r="A11" s="41"/>
      <c r="B11" s="2100"/>
      <c r="C11" s="2013"/>
      <c r="D11" s="58"/>
      <c r="E11" s="2007"/>
      <c r="F11" s="2050"/>
      <c r="G11" s="2265"/>
      <c r="H11" s="2008"/>
      <c r="I11" s="2005"/>
      <c r="J11" s="2010"/>
      <c r="K11" s="2005"/>
      <c r="L11" s="2004"/>
      <c r="M11" s="2010"/>
      <c r="N11" s="2005"/>
      <c r="O11" s="2052"/>
      <c r="P11" s="2004"/>
      <c r="Q11" s="2004"/>
    </row>
    <row r="12" spans="1:17">
      <c r="A12" s="474"/>
      <c r="B12" s="2012"/>
      <c r="C12" s="2013"/>
      <c r="D12" s="58"/>
      <c r="E12" s="2007"/>
      <c r="F12" s="2050"/>
      <c r="G12" s="2050"/>
      <c r="H12" s="2008"/>
      <c r="I12" s="2005"/>
      <c r="J12" s="2010"/>
      <c r="K12" s="2005"/>
      <c r="L12" s="2004"/>
      <c r="M12" s="2010"/>
      <c r="N12" s="2005"/>
      <c r="O12" s="2052"/>
      <c r="P12" s="2004"/>
      <c r="Q12" s="2004"/>
    </row>
    <row r="13" spans="1:17">
      <c r="A13" s="474"/>
      <c r="B13" s="2012"/>
      <c r="C13" s="2013"/>
      <c r="D13" s="58"/>
      <c r="E13" s="2007"/>
      <c r="F13" s="2050"/>
      <c r="G13" s="2050"/>
      <c r="H13" s="2008"/>
      <c r="I13" s="2005"/>
      <c r="J13" s="2010"/>
      <c r="K13" s="2005"/>
      <c r="L13" s="2004"/>
      <c r="M13" s="2010"/>
      <c r="N13" s="2005"/>
      <c r="O13" s="2052"/>
      <c r="P13" s="2004"/>
      <c r="Q13" s="2004"/>
    </row>
    <row r="14" spans="1:17">
      <c r="A14" s="2098"/>
      <c r="B14" s="2012"/>
      <c r="C14" s="2013"/>
      <c r="D14" s="58"/>
      <c r="E14" s="2007"/>
      <c r="F14" s="2050"/>
      <c r="G14" s="2050"/>
      <c r="H14" s="2008"/>
      <c r="I14" s="2005"/>
      <c r="J14" s="2010"/>
      <c r="K14" s="2005"/>
      <c r="L14" s="2004"/>
      <c r="M14" s="2010"/>
      <c r="N14" s="2005"/>
      <c r="O14" s="2052"/>
      <c r="P14" s="2004"/>
      <c r="Q14" s="2004"/>
    </row>
    <row r="15" spans="1:17">
      <c r="A15" s="2098"/>
      <c r="B15" s="2012"/>
      <c r="C15" s="2013"/>
      <c r="D15" s="58"/>
      <c r="E15" s="2007"/>
      <c r="F15" s="2050"/>
      <c r="G15" s="2050"/>
      <c r="H15" s="2008"/>
      <c r="I15" s="2005"/>
      <c r="J15" s="2010"/>
      <c r="K15" s="2005"/>
      <c r="L15" s="2004"/>
      <c r="M15" s="2010"/>
      <c r="N15" s="2005"/>
      <c r="O15" s="2052"/>
      <c r="P15" s="2004"/>
      <c r="Q15" s="2004"/>
    </row>
    <row r="16" spans="1:17">
      <c r="A16" s="119"/>
      <c r="B16" s="2012"/>
      <c r="C16" s="17"/>
      <c r="D16" s="58"/>
      <c r="E16" s="2007"/>
      <c r="F16" s="2050"/>
      <c r="G16" s="2050"/>
      <c r="H16" s="2008"/>
      <c r="I16" s="2005"/>
      <c r="J16" s="2010"/>
      <c r="K16" s="2005"/>
      <c r="L16" s="2004"/>
      <c r="M16" s="2010"/>
      <c r="N16" s="2005"/>
      <c r="O16" s="2052"/>
      <c r="P16" s="2004"/>
      <c r="Q16" s="2004"/>
    </row>
    <row r="17" spans="1:17" ht="13.5" thickBot="1">
      <c r="A17" s="2053"/>
      <c r="B17" s="2054"/>
      <c r="C17" s="2054"/>
      <c r="D17" s="2266"/>
      <c r="E17" s="2007"/>
      <c r="F17" s="2050"/>
      <c r="G17" s="2050"/>
      <c r="H17" s="2008"/>
      <c r="I17" s="2005"/>
      <c r="J17" s="2010"/>
      <c r="K17" s="2005"/>
      <c r="L17" s="2004"/>
      <c r="M17" s="2010"/>
      <c r="N17" s="2005"/>
      <c r="O17" s="2052"/>
      <c r="P17" s="2004"/>
      <c r="Q17" s="2004"/>
    </row>
    <row r="18" spans="1:17" s="22" customFormat="1">
      <c r="A18" s="15" t="s">
        <v>11804</v>
      </c>
      <c r="B18" s="16"/>
      <c r="C18" s="17"/>
      <c r="D18" s="46"/>
      <c r="E18" s="2007"/>
      <c r="F18" s="2050"/>
      <c r="G18" s="2050"/>
      <c r="H18" s="2041"/>
      <c r="I18" s="2005"/>
      <c r="J18" s="2010"/>
      <c r="K18" s="2005"/>
      <c r="L18" s="2004"/>
      <c r="M18" s="2010"/>
      <c r="N18" s="2005"/>
      <c r="O18" s="2052"/>
      <c r="P18" s="2004"/>
      <c r="Q18" s="2004"/>
    </row>
    <row r="19" spans="1:17" s="22" customFormat="1">
      <c r="A19" s="80"/>
      <c r="B19" s="16"/>
      <c r="C19" s="17"/>
      <c r="D19" s="46"/>
      <c r="E19" s="2007"/>
      <c r="F19" s="2050"/>
      <c r="G19" s="2050"/>
      <c r="H19" s="2041"/>
      <c r="I19" s="2005"/>
      <c r="J19" s="2010"/>
      <c r="K19" s="2005"/>
      <c r="L19" s="2004"/>
      <c r="M19" s="2010"/>
      <c r="N19" s="2005"/>
      <c r="O19" s="2052"/>
      <c r="P19" s="2004"/>
      <c r="Q19" s="2004"/>
    </row>
    <row r="20" spans="1:17" s="22" customFormat="1">
      <c r="A20" s="80"/>
      <c r="B20" s="16"/>
      <c r="C20" s="17"/>
      <c r="D20" s="46"/>
      <c r="E20" s="2007"/>
      <c r="F20" s="2050"/>
      <c r="G20" s="2050"/>
      <c r="H20" s="2041"/>
      <c r="I20" s="2005"/>
      <c r="J20" s="2010"/>
      <c r="K20" s="2005"/>
      <c r="L20" s="2004"/>
      <c r="M20" s="2010"/>
      <c r="N20" s="2005"/>
      <c r="O20" s="2052"/>
      <c r="P20" s="2004"/>
      <c r="Q20" s="2004"/>
    </row>
    <row r="21" spans="1:17" s="22" customFormat="1">
      <c r="A21" s="80"/>
      <c r="B21" s="16"/>
      <c r="C21" s="17"/>
      <c r="D21" s="46"/>
      <c r="E21" s="2007"/>
      <c r="F21" s="2050"/>
      <c r="G21" s="2050"/>
      <c r="H21" s="2041"/>
      <c r="I21" s="2005"/>
      <c r="J21" s="2010"/>
      <c r="K21" s="2005"/>
      <c r="L21" s="2004"/>
      <c r="M21" s="2010"/>
      <c r="N21" s="2005"/>
      <c r="O21" s="2052"/>
      <c r="P21" s="2004"/>
      <c r="Q21" s="2004"/>
    </row>
    <row r="22" spans="1:17" s="22" customFormat="1">
      <c r="A22" s="2876"/>
      <c r="B22" s="16"/>
      <c r="C22" s="104"/>
      <c r="D22" s="46"/>
      <c r="E22" s="345"/>
      <c r="F22" s="2268"/>
      <c r="G22" s="2268"/>
      <c r="H22" s="2041"/>
      <c r="I22" s="2005"/>
      <c r="J22" s="2010"/>
      <c r="K22" s="2005"/>
      <c r="L22" s="2004"/>
      <c r="M22" s="2010"/>
      <c r="N22" s="2005"/>
      <c r="O22" s="2052"/>
      <c r="P22" s="2004"/>
      <c r="Q22" s="2004"/>
    </row>
    <row r="23" spans="1:17" s="22" customFormat="1">
      <c r="A23" s="2876"/>
      <c r="B23" s="16"/>
      <c r="C23" s="104"/>
      <c r="D23" s="46"/>
      <c r="E23" s="2064"/>
      <c r="F23" s="2268"/>
      <c r="G23" s="2268"/>
      <c r="H23" s="2041"/>
      <c r="I23" s="2005"/>
      <c r="J23" s="2010"/>
      <c r="K23" s="2005"/>
      <c r="L23" s="2004"/>
      <c r="M23" s="2010"/>
      <c r="N23" s="2005"/>
      <c r="O23" s="2052"/>
      <c r="P23" s="2004"/>
      <c r="Q23" s="2004"/>
    </row>
    <row r="24" spans="1:17" s="22" customFormat="1">
      <c r="A24" s="2876"/>
      <c r="B24" s="16"/>
      <c r="C24" s="17"/>
      <c r="D24" s="46"/>
      <c r="E24" s="2064"/>
      <c r="F24" s="2268"/>
      <c r="G24" s="2268"/>
      <c r="H24" s="2041"/>
      <c r="I24" s="2005"/>
      <c r="J24" s="2010"/>
      <c r="K24" s="2005"/>
      <c r="L24" s="2004"/>
      <c r="M24" s="2010"/>
      <c r="N24" s="2005"/>
      <c r="O24" s="2052"/>
      <c r="P24" s="2004"/>
      <c r="Q24" s="2004"/>
    </row>
    <row r="25" spans="1:17" s="25" customFormat="1">
      <c r="A25" s="249" t="s">
        <v>1619</v>
      </c>
      <c r="B25" s="2007"/>
      <c r="C25" s="2007"/>
      <c r="D25" s="117">
        <f>SUM(D3:D24)</f>
        <v>0</v>
      </c>
      <c r="E25" s="2007"/>
      <c r="F25" s="2050"/>
      <c r="G25" s="2050"/>
      <c r="H25" s="2041"/>
      <c r="I25" s="2005"/>
      <c r="J25" s="2010"/>
      <c r="K25" s="2005"/>
      <c r="L25" s="2004"/>
      <c r="M25" s="2010"/>
      <c r="N25" s="2005"/>
      <c r="O25" s="2052"/>
      <c r="P25" s="2004"/>
      <c r="Q25" s="2004"/>
    </row>
    <row r="29" spans="1:17" ht="13.5" thickBot="1">
      <c r="A29" s="2005"/>
      <c r="B29" s="2004"/>
      <c r="C29" s="2004"/>
      <c r="D29" s="2083"/>
      <c r="E29" s="2007"/>
      <c r="F29" s="2050"/>
      <c r="G29" s="2050"/>
      <c r="H29" s="2041"/>
      <c r="I29" s="2005"/>
      <c r="J29" s="2010"/>
      <c r="K29" s="2005"/>
      <c r="L29" s="2004"/>
      <c r="M29" s="2010"/>
      <c r="N29" s="2005"/>
      <c r="O29" s="2052"/>
      <c r="P29" s="2004"/>
      <c r="Q29" s="2004"/>
    </row>
    <row r="30" spans="1:17" ht="15.75" thickBot="1">
      <c r="A30" s="2887" t="s">
        <v>682</v>
      </c>
      <c r="B30" s="2888"/>
      <c r="C30" s="706" t="s">
        <v>19568</v>
      </c>
      <c r="D30" s="2083"/>
      <c r="E30" s="2007"/>
      <c r="F30" s="2050"/>
      <c r="G30" s="2050"/>
      <c r="H30" s="2041"/>
      <c r="I30" s="2005"/>
      <c r="J30" s="2010"/>
      <c r="K30" s="2005"/>
      <c r="L30" s="2004"/>
      <c r="M30" s="2010"/>
      <c r="N30" s="2005"/>
      <c r="O30" s="2052"/>
      <c r="P30" s="2004"/>
      <c r="Q30" s="2004"/>
    </row>
    <row r="31" spans="1:17" ht="15.75" thickBot="1">
      <c r="A31" s="707" t="s">
        <v>684</v>
      </c>
      <c r="B31" s="1721"/>
      <c r="C31" s="706" t="s">
        <v>19569</v>
      </c>
      <c r="D31" s="2083"/>
      <c r="E31" s="2007"/>
      <c r="F31" s="2050"/>
      <c r="G31" s="2050"/>
      <c r="H31" s="2041"/>
      <c r="I31" s="2005"/>
      <c r="J31" s="2010"/>
      <c r="K31" s="2005"/>
      <c r="L31" s="2004"/>
      <c r="M31" s="2010"/>
      <c r="N31" s="2005"/>
      <c r="O31" s="2052"/>
      <c r="P31" s="2004"/>
      <c r="Q31" s="2004"/>
    </row>
    <row r="32" spans="1:17" ht="15.75" thickBot="1">
      <c r="A32" s="2887" t="s">
        <v>685</v>
      </c>
      <c r="B32" s="2888"/>
      <c r="C32" s="706" t="s">
        <v>19569</v>
      </c>
      <c r="D32" s="2083"/>
      <c r="E32" s="2007"/>
      <c r="F32" s="2050"/>
      <c r="G32" s="2050"/>
      <c r="H32" s="2041"/>
      <c r="I32" s="2005"/>
      <c r="J32" s="2010"/>
      <c r="K32" s="2005"/>
      <c r="L32" s="2004"/>
      <c r="M32" s="2010"/>
      <c r="N32" s="2005"/>
      <c r="O32" s="2052"/>
      <c r="P32" s="2004"/>
      <c r="Q32" s="2004"/>
    </row>
    <row r="33" spans="1:3" ht="45.75" thickBot="1">
      <c r="A33" s="2887" t="s">
        <v>686</v>
      </c>
      <c r="B33" s="2888"/>
      <c r="C33" s="705" t="s">
        <v>19570</v>
      </c>
    </row>
    <row r="34" spans="1:3" ht="15.75" thickBot="1">
      <c r="A34" s="2887" t="s">
        <v>688</v>
      </c>
      <c r="B34" s="2888"/>
      <c r="C34" s="706" t="s">
        <v>19571</v>
      </c>
    </row>
    <row r="35" spans="1:3" ht="15.75" thickBot="1">
      <c r="A35" s="2887" t="s">
        <v>690</v>
      </c>
      <c r="B35" s="2888"/>
      <c r="C35" s="706" t="s">
        <v>11634</v>
      </c>
    </row>
    <row r="36" spans="1:3" ht="15.75" thickBot="1">
      <c r="A36" s="2887" t="s">
        <v>692</v>
      </c>
      <c r="B36" s="2888"/>
      <c r="C36" s="706" t="s">
        <v>4214</v>
      </c>
    </row>
    <row r="37" spans="1:3" ht="15.75" thickBot="1">
      <c r="A37" s="2883" t="s">
        <v>693</v>
      </c>
      <c r="B37" s="2884"/>
      <c r="C37" s="705" t="s">
        <v>694</v>
      </c>
    </row>
    <row r="38" spans="1:3" ht="15.75" thickBot="1">
      <c r="A38" s="2883" t="s">
        <v>695</v>
      </c>
      <c r="B38" s="2884"/>
      <c r="C38" s="714" t="s">
        <v>9427</v>
      </c>
    </row>
    <row r="39" spans="1:3" ht="15.75" thickBot="1">
      <c r="A39" s="2883" t="s">
        <v>697</v>
      </c>
      <c r="B39" s="2884"/>
      <c r="C39" s="705" t="s">
        <v>19572</v>
      </c>
    </row>
    <row r="40" spans="1:3" ht="15.75" thickBot="1">
      <c r="A40" s="2883" t="s">
        <v>699</v>
      </c>
      <c r="B40" s="2884"/>
      <c r="C40" s="705"/>
    </row>
    <row r="41" spans="1:3" ht="30.75" thickBot="1">
      <c r="A41" s="2885" t="s">
        <v>700</v>
      </c>
      <c r="B41" s="2886"/>
      <c r="C41" s="713" t="s">
        <v>19573</v>
      </c>
    </row>
    <row r="42" spans="1:3" ht="15.75" thickBot="1">
      <c r="A42" s="2883" t="s">
        <v>702</v>
      </c>
      <c r="B42" s="2884"/>
      <c r="C42" s="705" t="s">
        <v>760</v>
      </c>
    </row>
    <row r="43" spans="1:3" ht="15.75" thickBot="1">
      <c r="A43" s="2883" t="s">
        <v>704</v>
      </c>
      <c r="B43" s="2884"/>
      <c r="C43" s="709" t="s">
        <v>705</v>
      </c>
    </row>
    <row r="44" spans="1:3" ht="15.75" thickBot="1">
      <c r="A44" s="2885" t="s">
        <v>706</v>
      </c>
      <c r="B44" s="2886"/>
      <c r="C44" s="709" t="s">
        <v>19574</v>
      </c>
    </row>
  </sheetData>
  <mergeCells count="15">
    <mergeCell ref="A35:B35"/>
    <mergeCell ref="A36:B36"/>
    <mergeCell ref="A37:B37"/>
    <mergeCell ref="A38:B38"/>
    <mergeCell ref="A44:B44"/>
    <mergeCell ref="A39:B39"/>
    <mergeCell ref="A40:B40"/>
    <mergeCell ref="A41:B41"/>
    <mergeCell ref="A42:B42"/>
    <mergeCell ref="A43:B43"/>
    <mergeCell ref="N1:P1"/>
    <mergeCell ref="A30:B30"/>
    <mergeCell ref="A32:B32"/>
    <mergeCell ref="A33:B33"/>
    <mergeCell ref="A34:B34"/>
  </mergeCells>
  <phoneticPr fontId="124"/>
  <pageMargins left="0.7" right="0.7" top="0.75" bottom="0.75" header="0.3" footer="0.3"/>
  <pageSetup paperSize="9" orientation="portrait" horizontalDpi="300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1">
    <tabColor theme="0" tint="-0.499984740745262"/>
  </sheetPr>
  <dimension ref="A1:P384"/>
  <sheetViews>
    <sheetView workbookViewId="0">
      <pane xSplit="4" ySplit="2" topLeftCell="G370" activePane="bottomRight" state="frozen"/>
      <selection pane="topRight" activeCell="E1" sqref="E1"/>
      <selection pane="bottomLeft" activeCell="A3" sqref="A3"/>
      <selection pane="bottomRight" activeCell="D383" sqref="D383:F383"/>
    </sheetView>
  </sheetViews>
  <sheetFormatPr defaultColWidth="9" defaultRowHeight="12.75"/>
  <cols>
    <col min="1" max="1" width="12.140625" style="22" customWidth="1"/>
    <col min="2" max="2" width="26" style="23" customWidth="1"/>
    <col min="3" max="3" width="16.42578125" style="31" bestFit="1" customWidth="1"/>
    <col min="4" max="4" width="8.85546875" style="24" customWidth="1"/>
    <col min="5" max="5" width="11" style="25" hidden="1" customWidth="1"/>
    <col min="6" max="6" width="10.42578125" style="23" customWidth="1"/>
    <col min="7" max="7" width="6.7109375" style="22" bestFit="1" customWidth="1"/>
    <col min="8" max="8" width="10.140625" style="26" bestFit="1" customWidth="1"/>
    <col min="9" max="9" width="13.42578125" style="22" bestFit="1" customWidth="1"/>
    <col min="10" max="10" width="10.7109375" style="22" customWidth="1"/>
    <col min="11" max="11" width="9.42578125" style="23" customWidth="1"/>
    <col min="12" max="12" width="8.7109375" style="22" bestFit="1" customWidth="1"/>
    <col min="13" max="13" width="10.140625" style="86" bestFit="1" customWidth="1"/>
    <col min="14" max="14" width="9.28515625" style="23" bestFit="1" customWidth="1"/>
    <col min="15" max="15" width="19.7109375" style="23" bestFit="1" customWidth="1"/>
    <col min="16" max="16" width="30" style="23" bestFit="1" customWidth="1"/>
    <col min="17" max="16384" width="9" style="23"/>
  </cols>
  <sheetData>
    <row r="1" spans="1:16">
      <c r="A1" s="3"/>
      <c r="B1" s="2876" t="s">
        <v>9</v>
      </c>
      <c r="C1" s="80"/>
      <c r="D1" s="209" t="s">
        <v>9002</v>
      </c>
      <c r="E1" s="209" t="s">
        <v>14738</v>
      </c>
      <c r="F1" s="1" t="s">
        <v>1595</v>
      </c>
      <c r="G1" s="2876"/>
      <c r="H1" s="1"/>
      <c r="I1" s="1"/>
      <c r="J1" s="2876" t="s">
        <v>14739</v>
      </c>
      <c r="K1" s="2"/>
      <c r="L1" s="2893" t="s">
        <v>4216</v>
      </c>
      <c r="M1" s="2893"/>
      <c r="N1" s="2893"/>
      <c r="O1" s="1"/>
      <c r="P1" s="2004"/>
    </row>
    <row r="2" spans="1:16" s="22" customFormat="1">
      <c r="A2" s="4" t="s">
        <v>1596</v>
      </c>
      <c r="B2" s="5" t="s">
        <v>1</v>
      </c>
      <c r="C2" s="81" t="s">
        <v>1597</v>
      </c>
      <c r="D2" s="10" t="s">
        <v>9003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14740</v>
      </c>
      <c r="K2" s="6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  <c r="P2" s="29" t="s">
        <v>722</v>
      </c>
    </row>
    <row r="3" spans="1:16">
      <c r="A3" s="2005"/>
      <c r="B3" s="7" t="s">
        <v>19575</v>
      </c>
      <c r="C3" s="2098"/>
      <c r="D3" s="2025">
        <v>5700</v>
      </c>
      <c r="E3" s="2007"/>
      <c r="F3" s="2004"/>
      <c r="G3" s="2005"/>
      <c r="H3" s="2010"/>
      <c r="I3" s="2005"/>
      <c r="J3" s="2005"/>
      <c r="K3" s="2004"/>
      <c r="L3" s="2005"/>
      <c r="M3" s="2052"/>
      <c r="N3" s="2004"/>
      <c r="O3" s="2004"/>
      <c r="P3" s="2004"/>
    </row>
    <row r="5" spans="1:16">
      <c r="A5" s="30" t="s">
        <v>19576</v>
      </c>
      <c r="B5" s="2004"/>
      <c r="C5" s="9" t="s">
        <v>19577</v>
      </c>
      <c r="D5" s="2025"/>
      <c r="E5" s="2007"/>
      <c r="F5" s="2004"/>
      <c r="G5" s="2005"/>
      <c r="H5" s="2010"/>
      <c r="I5" s="2005"/>
      <c r="J5" s="2005"/>
      <c r="K5" s="2004"/>
      <c r="L5" s="2005"/>
      <c r="M5" s="2052"/>
      <c r="N5" s="2004"/>
      <c r="O5" s="2004"/>
      <c r="P5" s="2004"/>
    </row>
    <row r="6" spans="1:16">
      <c r="A6" s="2005">
        <v>4503071</v>
      </c>
      <c r="B6" s="2004" t="s">
        <v>19578</v>
      </c>
      <c r="C6" s="2005" t="s">
        <v>19579</v>
      </c>
      <c r="D6" s="2025">
        <v>9250</v>
      </c>
      <c r="E6" s="2083">
        <v>749250</v>
      </c>
      <c r="F6" s="2083">
        <v>502000</v>
      </c>
      <c r="G6" s="2005" t="s">
        <v>2288</v>
      </c>
      <c r="H6" s="2010">
        <v>40613</v>
      </c>
      <c r="I6" s="2005" t="s">
        <v>6576</v>
      </c>
      <c r="J6" s="2005"/>
      <c r="K6" s="2004"/>
      <c r="L6" s="2005" t="s">
        <v>1069</v>
      </c>
      <c r="M6" s="2052">
        <v>40657</v>
      </c>
      <c r="N6" s="2004"/>
      <c r="O6" s="2004"/>
      <c r="P6" s="2004"/>
    </row>
    <row r="7" spans="1:16">
      <c r="A7" s="2005"/>
      <c r="B7" s="2004"/>
      <c r="C7" s="2098"/>
      <c r="D7" s="2025"/>
      <c r="E7" s="2083"/>
      <c r="F7" s="2083"/>
      <c r="G7" s="2005"/>
      <c r="H7" s="2010"/>
      <c r="I7" s="2005"/>
      <c r="J7" s="2005"/>
      <c r="K7" s="2004"/>
      <c r="L7" s="2005"/>
      <c r="M7" s="2052"/>
      <c r="N7" s="2004"/>
      <c r="O7" s="2004"/>
      <c r="P7" s="2004"/>
    </row>
    <row r="8" spans="1:16">
      <c r="A8" s="2005"/>
      <c r="B8" s="2004"/>
      <c r="C8" s="2098"/>
      <c r="D8" s="2025"/>
      <c r="E8" s="2083"/>
      <c r="F8" s="2083"/>
      <c r="G8" s="2005"/>
      <c r="H8" s="2010"/>
      <c r="I8" s="2005"/>
      <c r="J8" s="2005"/>
      <c r="K8" s="2004"/>
      <c r="L8" s="2005"/>
      <c r="M8" s="2052"/>
      <c r="N8" s="2004"/>
      <c r="O8" s="2004"/>
      <c r="P8" s="2004"/>
    </row>
    <row r="9" spans="1:16">
      <c r="A9" s="30" t="s">
        <v>19580</v>
      </c>
      <c r="B9" s="2004"/>
      <c r="C9" s="9" t="s">
        <v>19581</v>
      </c>
      <c r="D9" s="2025"/>
      <c r="E9" s="2083"/>
      <c r="F9" s="2083"/>
      <c r="G9" s="2005"/>
      <c r="H9" s="2010"/>
      <c r="I9" s="2005"/>
      <c r="J9" s="2005"/>
      <c r="K9" s="2004"/>
      <c r="L9" s="2005"/>
      <c r="M9" s="2052"/>
      <c r="N9" s="2004"/>
      <c r="O9" s="2004"/>
      <c r="P9" s="2004"/>
    </row>
    <row r="10" spans="1:16">
      <c r="A10" s="2005">
        <v>4507084</v>
      </c>
      <c r="B10" s="2004" t="s">
        <v>19582</v>
      </c>
      <c r="C10" s="2005" t="s">
        <v>19583</v>
      </c>
      <c r="D10" s="2025">
        <v>5200</v>
      </c>
      <c r="E10" s="2083">
        <v>405600</v>
      </c>
      <c r="F10" s="2083">
        <v>195000</v>
      </c>
      <c r="G10" s="2005" t="s">
        <v>2288</v>
      </c>
      <c r="H10" s="2010">
        <v>40754</v>
      </c>
      <c r="I10" s="2005" t="s">
        <v>7599</v>
      </c>
      <c r="J10" s="2005"/>
      <c r="K10" s="2004"/>
      <c r="L10" s="2005" t="s">
        <v>1069</v>
      </c>
      <c r="M10" s="2052">
        <v>40779</v>
      </c>
      <c r="N10" s="2004"/>
      <c r="O10" s="2004"/>
      <c r="P10" s="2004"/>
    </row>
    <row r="11" spans="1:16">
      <c r="A11" s="2005">
        <v>4507087</v>
      </c>
      <c r="B11" s="2004" t="s">
        <v>19584</v>
      </c>
      <c r="C11" s="2005" t="s">
        <v>19585</v>
      </c>
      <c r="D11" s="2025">
        <v>5800</v>
      </c>
      <c r="E11" s="2083">
        <v>452000</v>
      </c>
      <c r="F11" s="2083">
        <v>223000</v>
      </c>
      <c r="G11" s="2005" t="s">
        <v>2288</v>
      </c>
      <c r="H11" s="2010">
        <v>40754</v>
      </c>
      <c r="I11" s="2005" t="s">
        <v>6564</v>
      </c>
      <c r="J11" s="2005"/>
      <c r="K11" s="2004"/>
      <c r="L11" s="2005" t="s">
        <v>1069</v>
      </c>
      <c r="M11" s="2052">
        <v>40779</v>
      </c>
      <c r="N11" s="2004"/>
      <c r="O11" s="2004"/>
      <c r="P11" s="2004"/>
    </row>
    <row r="12" spans="1:16">
      <c r="A12" s="2005"/>
      <c r="B12" s="2004"/>
      <c r="C12" s="2098"/>
      <c r="D12" s="2025"/>
      <c r="E12" s="2083"/>
      <c r="F12" s="2083"/>
      <c r="G12" s="2005"/>
      <c r="H12" s="2010"/>
      <c r="I12" s="2005"/>
      <c r="J12" s="2005"/>
      <c r="K12" s="2004"/>
      <c r="L12" s="2005"/>
      <c r="M12" s="2052"/>
      <c r="N12" s="2004"/>
      <c r="O12" s="2004"/>
      <c r="P12" s="2004"/>
    </row>
    <row r="13" spans="1:16">
      <c r="A13" s="2005"/>
      <c r="B13" s="2004"/>
      <c r="C13" s="2098"/>
      <c r="D13" s="2025"/>
      <c r="E13" s="2083"/>
      <c r="F13" s="2083"/>
      <c r="G13" s="2005"/>
      <c r="H13" s="2010"/>
      <c r="I13" s="2005"/>
      <c r="J13" s="2005"/>
      <c r="K13" s="2004"/>
      <c r="L13" s="2005"/>
      <c r="M13" s="2052"/>
      <c r="N13" s="2004"/>
      <c r="O13" s="2004"/>
      <c r="P13" s="2004"/>
    </row>
    <row r="14" spans="1:16">
      <c r="A14" s="30" t="s">
        <v>19586</v>
      </c>
      <c r="B14" s="2004"/>
      <c r="C14" s="9" t="s">
        <v>19587</v>
      </c>
      <c r="D14" s="2025"/>
      <c r="E14" s="2083"/>
      <c r="F14" s="2083"/>
      <c r="G14" s="2005"/>
      <c r="H14" s="2010"/>
      <c r="I14" s="2005"/>
      <c r="J14" s="2005"/>
      <c r="K14" s="2004"/>
      <c r="L14" s="2005"/>
      <c r="M14" s="2052"/>
      <c r="N14" s="2004"/>
      <c r="O14" s="2004"/>
      <c r="P14" s="2004"/>
    </row>
    <row r="15" spans="1:16">
      <c r="A15" s="2005">
        <v>4508043</v>
      </c>
      <c r="B15" s="2004" t="s">
        <v>19588</v>
      </c>
      <c r="C15" s="2005" t="s">
        <v>19589</v>
      </c>
      <c r="D15" s="2025">
        <v>5400</v>
      </c>
      <c r="E15" s="2083">
        <v>415800</v>
      </c>
      <c r="F15" s="2083">
        <v>230000</v>
      </c>
      <c r="G15" s="2005" t="s">
        <v>1080</v>
      </c>
      <c r="H15" s="2010">
        <v>40773</v>
      </c>
      <c r="I15" s="2005" t="s">
        <v>19590</v>
      </c>
      <c r="J15" s="2005"/>
      <c r="K15" s="2004"/>
      <c r="L15" s="2005" t="s">
        <v>1069</v>
      </c>
      <c r="M15" s="2052">
        <v>40823</v>
      </c>
      <c r="N15" s="2004"/>
      <c r="O15" s="2004"/>
      <c r="P15" s="2004"/>
    </row>
    <row r="16" spans="1:16">
      <c r="A16" s="2005">
        <v>4508063</v>
      </c>
      <c r="B16" s="2004" t="s">
        <v>19591</v>
      </c>
      <c r="C16" s="2005" t="s">
        <v>19592</v>
      </c>
      <c r="D16" s="2025">
        <v>5400</v>
      </c>
      <c r="E16" s="2083">
        <v>415800</v>
      </c>
      <c r="F16" s="2083">
        <v>330000</v>
      </c>
      <c r="G16" s="2005" t="s">
        <v>1080</v>
      </c>
      <c r="H16" s="2010">
        <v>40781</v>
      </c>
      <c r="I16" s="2005" t="s">
        <v>6576</v>
      </c>
      <c r="J16" s="2005"/>
      <c r="K16" s="2004"/>
      <c r="L16" s="2005" t="s">
        <v>1069</v>
      </c>
      <c r="M16" s="2052">
        <v>40823</v>
      </c>
      <c r="N16" s="2004"/>
      <c r="O16" s="2004"/>
      <c r="P16" s="2004"/>
    </row>
    <row r="17" spans="1:13">
      <c r="A17" s="2005">
        <v>4509078</v>
      </c>
      <c r="B17" s="2004" t="s">
        <v>19593</v>
      </c>
      <c r="C17" s="2005" t="s">
        <v>19594</v>
      </c>
      <c r="D17" s="2025">
        <v>14900</v>
      </c>
      <c r="E17" s="2083">
        <v>1132400</v>
      </c>
      <c r="F17" s="2083">
        <v>855000</v>
      </c>
      <c r="G17" s="2005" t="s">
        <v>1009</v>
      </c>
      <c r="H17" s="2010">
        <v>40802</v>
      </c>
      <c r="I17" s="2005" t="s">
        <v>6449</v>
      </c>
      <c r="J17" s="2005"/>
      <c r="K17" s="2004"/>
      <c r="L17" s="2005" t="s">
        <v>1069</v>
      </c>
      <c r="M17" s="2052">
        <v>40823</v>
      </c>
    </row>
    <row r="18" spans="1:13">
      <c r="A18" s="2005">
        <v>4509079</v>
      </c>
      <c r="B18" s="2004" t="s">
        <v>19595</v>
      </c>
      <c r="C18" s="2005" t="s">
        <v>19596</v>
      </c>
      <c r="D18" s="2025">
        <v>6700</v>
      </c>
      <c r="E18" s="2083">
        <v>509200</v>
      </c>
      <c r="F18" s="2083">
        <v>272000</v>
      </c>
      <c r="G18" s="2005" t="s">
        <v>2288</v>
      </c>
      <c r="H18" s="2010">
        <v>40806</v>
      </c>
      <c r="I18" s="2005" t="s">
        <v>7641</v>
      </c>
      <c r="J18" s="2005"/>
      <c r="K18" s="2004"/>
      <c r="L18" s="2005" t="s">
        <v>1069</v>
      </c>
      <c r="M18" s="2052">
        <v>40823</v>
      </c>
    </row>
    <row r="19" spans="1:13">
      <c r="A19" s="2005">
        <v>4509089</v>
      </c>
      <c r="B19" s="2004" t="s">
        <v>19597</v>
      </c>
      <c r="C19" s="2005" t="s">
        <v>19598</v>
      </c>
      <c r="D19" s="2025">
        <v>6300</v>
      </c>
      <c r="E19" s="2083">
        <v>478800</v>
      </c>
      <c r="F19" s="2083">
        <v>260000</v>
      </c>
      <c r="G19" s="2005" t="s">
        <v>2288</v>
      </c>
      <c r="H19" s="2010">
        <v>40808</v>
      </c>
      <c r="I19" s="2005" t="s">
        <v>7697</v>
      </c>
      <c r="J19" s="2005"/>
      <c r="K19" s="2004"/>
      <c r="L19" s="2005" t="s">
        <v>1069</v>
      </c>
      <c r="M19" s="2052">
        <v>40823</v>
      </c>
    </row>
    <row r="20" spans="1:13">
      <c r="A20" s="2005"/>
      <c r="B20" s="2004"/>
      <c r="C20" s="2098"/>
      <c r="D20" s="2025"/>
      <c r="E20" s="2083"/>
      <c r="F20" s="2083"/>
      <c r="G20" s="2005"/>
      <c r="H20" s="2010"/>
      <c r="I20" s="2005"/>
      <c r="J20" s="2005"/>
      <c r="K20" s="2004"/>
      <c r="L20" s="2005"/>
      <c r="M20" s="2052"/>
    </row>
    <row r="21" spans="1:13">
      <c r="A21" s="2005"/>
      <c r="B21" s="2004"/>
      <c r="C21" s="2098"/>
      <c r="D21" s="2025"/>
      <c r="E21" s="2083"/>
      <c r="F21" s="2083"/>
      <c r="G21" s="2005"/>
      <c r="H21" s="2010"/>
      <c r="I21" s="2005"/>
      <c r="J21" s="2005"/>
      <c r="K21" s="2004"/>
      <c r="L21" s="2005"/>
      <c r="M21" s="2052"/>
    </row>
    <row r="22" spans="1:13">
      <c r="A22" s="30" t="s">
        <v>19599</v>
      </c>
      <c r="B22" s="2004"/>
      <c r="C22" s="9" t="s">
        <v>19600</v>
      </c>
      <c r="D22" s="2025"/>
      <c r="E22" s="2083"/>
      <c r="F22" s="2083"/>
      <c r="G22" s="2005"/>
      <c r="H22" s="2010"/>
      <c r="I22" s="2005"/>
      <c r="J22" s="2005"/>
      <c r="K22" s="2004"/>
      <c r="L22" s="2005"/>
      <c r="M22" s="2052"/>
    </row>
    <row r="23" spans="1:13">
      <c r="A23" s="2005">
        <v>4508066</v>
      </c>
      <c r="B23" s="2004" t="s">
        <v>19601</v>
      </c>
      <c r="C23" s="2005" t="s">
        <v>19602</v>
      </c>
      <c r="D23" s="2025">
        <v>5400</v>
      </c>
      <c r="E23" s="2083">
        <v>410400</v>
      </c>
      <c r="F23" s="2083">
        <v>229000</v>
      </c>
      <c r="G23" s="2005" t="s">
        <v>6548</v>
      </c>
      <c r="H23" s="2010">
        <v>40782</v>
      </c>
      <c r="I23" s="2005" t="s">
        <v>7599</v>
      </c>
      <c r="J23" s="2005"/>
      <c r="K23" s="2004"/>
      <c r="L23" s="2005" t="s">
        <v>798</v>
      </c>
      <c r="M23" s="2052">
        <v>40821</v>
      </c>
    </row>
    <row r="24" spans="1:13">
      <c r="A24" s="2005"/>
      <c r="B24" s="2004"/>
      <c r="C24" s="2098"/>
      <c r="D24" s="2025"/>
      <c r="E24" s="2083"/>
      <c r="F24" s="2083"/>
      <c r="G24" s="2005"/>
      <c r="H24" s="2010"/>
      <c r="I24" s="2005"/>
      <c r="J24" s="2005"/>
      <c r="K24" s="2004"/>
      <c r="L24" s="2005"/>
      <c r="M24" s="2052"/>
    </row>
    <row r="25" spans="1:13">
      <c r="A25" s="2005"/>
      <c r="B25" s="2004"/>
      <c r="C25" s="2098"/>
      <c r="D25" s="2025"/>
      <c r="E25" s="2083"/>
      <c r="F25" s="2083"/>
      <c r="G25" s="2005"/>
      <c r="H25" s="2010"/>
      <c r="I25" s="2005"/>
      <c r="J25" s="2005"/>
      <c r="K25" s="2004"/>
      <c r="L25" s="2005"/>
      <c r="M25" s="2052"/>
    </row>
    <row r="26" spans="1:13">
      <c r="A26" s="30" t="s">
        <v>19603</v>
      </c>
      <c r="B26" s="2004"/>
      <c r="C26" s="9" t="s">
        <v>19604</v>
      </c>
      <c r="D26" s="2025"/>
      <c r="E26" s="2083"/>
      <c r="F26" s="2083"/>
      <c r="G26" s="2005"/>
      <c r="H26" s="2010"/>
      <c r="I26" s="2005"/>
      <c r="J26" s="2005"/>
      <c r="K26" s="2004"/>
      <c r="L26" s="2005"/>
      <c r="M26" s="2052"/>
    </row>
    <row r="27" spans="1:13">
      <c r="A27" s="2005">
        <v>4509095</v>
      </c>
      <c r="B27" s="2004" t="s">
        <v>19605</v>
      </c>
      <c r="C27" s="2005" t="s">
        <v>19606</v>
      </c>
      <c r="D27" s="2025">
        <v>16000</v>
      </c>
      <c r="E27" s="2083">
        <v>1216000</v>
      </c>
      <c r="F27" s="2083">
        <v>937000</v>
      </c>
      <c r="G27" s="2005" t="s">
        <v>1009</v>
      </c>
      <c r="H27" s="2010">
        <v>40809</v>
      </c>
      <c r="I27" s="2005" t="s">
        <v>6449</v>
      </c>
      <c r="J27" s="2005"/>
      <c r="K27" s="2004"/>
      <c r="L27" s="2005" t="s">
        <v>1069</v>
      </c>
      <c r="M27" s="2052">
        <v>40828</v>
      </c>
    </row>
    <row r="28" spans="1:13">
      <c r="A28" s="2005"/>
      <c r="B28" s="2004"/>
      <c r="C28" s="2098"/>
      <c r="D28" s="2025"/>
      <c r="E28" s="2083"/>
      <c r="F28" s="2083"/>
      <c r="G28" s="2005"/>
      <c r="H28" s="2010"/>
      <c r="I28" s="2005"/>
      <c r="J28" s="2005"/>
      <c r="K28" s="2004"/>
      <c r="L28" s="2005"/>
      <c r="M28" s="2052"/>
    </row>
    <row r="29" spans="1:13">
      <c r="A29" s="2005"/>
      <c r="B29" s="2004"/>
      <c r="C29" s="2098"/>
      <c r="D29" s="2025"/>
      <c r="E29" s="2083"/>
      <c r="F29" s="2083"/>
      <c r="G29" s="2005"/>
      <c r="H29" s="2010"/>
      <c r="I29" s="2005"/>
      <c r="J29" s="2005"/>
      <c r="K29" s="2004"/>
      <c r="L29" s="2005"/>
      <c r="M29" s="2052"/>
    </row>
    <row r="30" spans="1:13">
      <c r="A30" s="30" t="s">
        <v>19607</v>
      </c>
      <c r="B30" s="2004"/>
      <c r="C30" s="9" t="s">
        <v>19608</v>
      </c>
      <c r="D30" s="2025"/>
      <c r="E30" s="2083"/>
      <c r="F30" s="2083"/>
      <c r="G30" s="2005"/>
      <c r="H30" s="2010"/>
      <c r="I30" s="2005"/>
      <c r="J30" s="2005"/>
      <c r="K30" s="2004"/>
      <c r="L30" s="2005"/>
      <c r="M30" s="2052"/>
    </row>
    <row r="31" spans="1:13">
      <c r="A31" s="2005">
        <v>4509111</v>
      </c>
      <c r="B31" s="2004" t="s">
        <v>19609</v>
      </c>
      <c r="C31" s="2005" t="s">
        <v>19610</v>
      </c>
      <c r="D31" s="2025">
        <v>6000</v>
      </c>
      <c r="E31" s="2083">
        <v>456000</v>
      </c>
      <c r="F31" s="2083">
        <v>217000</v>
      </c>
      <c r="G31" s="2005" t="s">
        <v>2288</v>
      </c>
      <c r="H31" s="2010">
        <v>40814</v>
      </c>
      <c r="I31" s="2005" t="s">
        <v>19611</v>
      </c>
      <c r="J31" s="2005"/>
      <c r="K31" s="2004"/>
      <c r="L31" s="2005" t="s">
        <v>107</v>
      </c>
      <c r="M31" s="2052">
        <v>40831</v>
      </c>
    </row>
    <row r="32" spans="1:13">
      <c r="A32" s="2005"/>
      <c r="B32" s="2004"/>
      <c r="C32" s="2098"/>
      <c r="D32" s="2025"/>
      <c r="E32" s="2083"/>
      <c r="F32" s="2083"/>
      <c r="G32" s="2005"/>
      <c r="H32" s="2010"/>
      <c r="I32" s="2005"/>
      <c r="J32" s="2005"/>
      <c r="K32" s="2004"/>
      <c r="L32" s="2005"/>
      <c r="M32" s="2052"/>
    </row>
    <row r="33" spans="1:13">
      <c r="A33" s="2005"/>
      <c r="B33" s="2004"/>
      <c r="C33" s="2098"/>
      <c r="D33" s="2025"/>
      <c r="E33" s="2083"/>
      <c r="F33" s="2083"/>
      <c r="G33" s="2005"/>
      <c r="H33" s="2010"/>
      <c r="I33" s="2005"/>
      <c r="J33" s="2005"/>
      <c r="K33" s="2004"/>
      <c r="L33" s="2005"/>
      <c r="M33" s="2052"/>
    </row>
    <row r="34" spans="1:13">
      <c r="A34" s="30" t="s">
        <v>19612</v>
      </c>
      <c r="B34" s="2004"/>
      <c r="C34" s="9" t="s">
        <v>19613</v>
      </c>
      <c r="D34" s="2025"/>
      <c r="E34" s="2083"/>
      <c r="F34" s="2083"/>
      <c r="G34" s="2005"/>
      <c r="H34" s="2010"/>
      <c r="I34" s="2005"/>
      <c r="J34" s="2005"/>
      <c r="K34" s="2004"/>
      <c r="L34" s="2005"/>
      <c r="M34" s="2052"/>
    </row>
    <row r="35" spans="1:13">
      <c r="A35" s="2005">
        <v>4509101</v>
      </c>
      <c r="B35" s="2004" t="s">
        <v>19614</v>
      </c>
      <c r="C35" s="2005" t="s">
        <v>19615</v>
      </c>
      <c r="D35" s="2025">
        <v>3700</v>
      </c>
      <c r="E35" s="2083"/>
      <c r="F35" s="2083">
        <v>102000</v>
      </c>
      <c r="G35" s="2005" t="s">
        <v>31</v>
      </c>
      <c r="H35" s="2010">
        <v>40812</v>
      </c>
      <c r="I35" s="2005" t="s">
        <v>75</v>
      </c>
      <c r="J35" s="2005"/>
      <c r="K35" s="2004"/>
      <c r="L35" s="2005"/>
      <c r="M35" s="2052">
        <v>40843</v>
      </c>
    </row>
    <row r="36" spans="1:13">
      <c r="A36" s="2005">
        <v>4510015</v>
      </c>
      <c r="B36" s="2004" t="s">
        <v>19616</v>
      </c>
      <c r="C36" s="2005" t="s">
        <v>19617</v>
      </c>
      <c r="D36" s="2025">
        <v>6200</v>
      </c>
      <c r="E36" s="2083">
        <v>471200</v>
      </c>
      <c r="F36" s="2083">
        <v>272000</v>
      </c>
      <c r="G36" s="2005" t="s">
        <v>3217</v>
      </c>
      <c r="H36" s="2010">
        <v>40823</v>
      </c>
      <c r="I36" s="2005" t="s">
        <v>19618</v>
      </c>
      <c r="J36" s="2005"/>
      <c r="K36" s="2004"/>
      <c r="L36" s="2005" t="s">
        <v>1069</v>
      </c>
      <c r="M36" s="2052">
        <v>40843</v>
      </c>
    </row>
    <row r="37" spans="1:13">
      <c r="A37" s="2005">
        <v>4510016</v>
      </c>
      <c r="B37" s="2004" t="s">
        <v>19619</v>
      </c>
      <c r="C37" s="2005" t="s">
        <v>19620</v>
      </c>
      <c r="D37" s="2025">
        <v>5400</v>
      </c>
      <c r="E37" s="2083">
        <v>410400</v>
      </c>
      <c r="F37" s="2083">
        <v>220000</v>
      </c>
      <c r="G37" s="2005" t="s">
        <v>7688</v>
      </c>
      <c r="H37" s="2010">
        <v>40823</v>
      </c>
      <c r="I37" s="2005" t="s">
        <v>6449</v>
      </c>
      <c r="J37" s="2005"/>
      <c r="K37" s="2004"/>
      <c r="L37" s="2005" t="s">
        <v>1069</v>
      </c>
      <c r="M37" s="2052">
        <v>40843</v>
      </c>
    </row>
    <row r="38" spans="1:13">
      <c r="A38" s="2005">
        <v>4510018</v>
      </c>
      <c r="B38" s="2004" t="s">
        <v>19621</v>
      </c>
      <c r="C38" s="2005" t="s">
        <v>19622</v>
      </c>
      <c r="D38" s="2025">
        <v>4400</v>
      </c>
      <c r="E38" s="2083">
        <v>334400</v>
      </c>
      <c r="F38" s="2083">
        <v>148000</v>
      </c>
      <c r="G38" s="2005" t="s">
        <v>2288</v>
      </c>
      <c r="H38" s="2010">
        <v>40823</v>
      </c>
      <c r="I38" s="2005" t="s">
        <v>6576</v>
      </c>
      <c r="J38" s="2005"/>
      <c r="K38" s="2004"/>
      <c r="L38" s="2005" t="s">
        <v>1069</v>
      </c>
      <c r="M38" s="2052">
        <v>40843</v>
      </c>
    </row>
    <row r="39" spans="1:13">
      <c r="A39" s="2005">
        <v>4510021</v>
      </c>
      <c r="B39" s="2004" t="s">
        <v>19623</v>
      </c>
      <c r="C39" s="2005" t="s">
        <v>19624</v>
      </c>
      <c r="D39" s="2025">
        <v>5900</v>
      </c>
      <c r="E39" s="2083">
        <v>448400</v>
      </c>
      <c r="F39" s="2083">
        <v>243000</v>
      </c>
      <c r="G39" s="2005" t="s">
        <v>2288</v>
      </c>
      <c r="H39" s="2010">
        <v>40827</v>
      </c>
      <c r="I39" s="2005" t="s">
        <v>7641</v>
      </c>
      <c r="J39" s="2005"/>
      <c r="K39" s="2004"/>
      <c r="L39" s="2005" t="s">
        <v>1069</v>
      </c>
      <c r="M39" s="2052">
        <v>40843</v>
      </c>
    </row>
    <row r="40" spans="1:13">
      <c r="A40" s="2005">
        <v>4510030</v>
      </c>
      <c r="B40" s="2004" t="s">
        <v>19625</v>
      </c>
      <c r="C40" s="2005" t="s">
        <v>19626</v>
      </c>
      <c r="D40" s="2025">
        <v>5900</v>
      </c>
      <c r="E40" s="2083">
        <v>448400</v>
      </c>
      <c r="F40" s="2083">
        <v>265000</v>
      </c>
      <c r="G40" s="2005" t="s">
        <v>19627</v>
      </c>
      <c r="H40" s="2010">
        <v>40827</v>
      </c>
      <c r="I40" s="2005" t="s">
        <v>7595</v>
      </c>
      <c r="J40" s="2005"/>
      <c r="K40" s="2004"/>
      <c r="L40" s="2005" t="s">
        <v>1069</v>
      </c>
      <c r="M40" s="2052">
        <v>40843</v>
      </c>
    </row>
    <row r="41" spans="1:13">
      <c r="A41" s="2005"/>
      <c r="B41" s="2004"/>
      <c r="C41" s="2098"/>
      <c r="D41" s="2025"/>
      <c r="E41" s="2083"/>
      <c r="F41" s="2083"/>
      <c r="G41" s="2005"/>
      <c r="H41" s="2010"/>
      <c r="I41" s="2005"/>
      <c r="J41" s="2005"/>
      <c r="K41" s="2004"/>
      <c r="L41" s="2005"/>
      <c r="M41" s="2052"/>
    </row>
    <row r="42" spans="1:13">
      <c r="A42" s="2005"/>
      <c r="B42" s="2004"/>
      <c r="C42" s="2098"/>
      <c r="D42" s="2025"/>
      <c r="E42" s="2083"/>
      <c r="F42" s="2083"/>
      <c r="G42" s="2005"/>
      <c r="H42" s="2010"/>
      <c r="I42" s="2005"/>
      <c r="J42" s="2005"/>
      <c r="K42" s="2004"/>
      <c r="L42" s="2005"/>
      <c r="M42" s="2052"/>
    </row>
    <row r="43" spans="1:13">
      <c r="A43" s="30" t="s">
        <v>19628</v>
      </c>
      <c r="B43" s="2004"/>
      <c r="C43" s="9" t="s">
        <v>19613</v>
      </c>
      <c r="D43" s="2025"/>
      <c r="E43" s="2083"/>
      <c r="F43" s="2083"/>
      <c r="G43" s="2005"/>
      <c r="H43" s="2010"/>
      <c r="I43" s="2005"/>
      <c r="J43" s="2005"/>
      <c r="K43" s="2004"/>
      <c r="L43" s="2005"/>
      <c r="M43" s="2052"/>
    </row>
    <row r="44" spans="1:13">
      <c r="A44" s="2005">
        <v>4510002</v>
      </c>
      <c r="B44" s="2004" t="s">
        <v>19629</v>
      </c>
      <c r="C44" s="2005" t="s">
        <v>19630</v>
      </c>
      <c r="D44" s="2025">
        <v>5900</v>
      </c>
      <c r="E44" s="2083">
        <v>448400</v>
      </c>
      <c r="F44" s="2083">
        <v>265000</v>
      </c>
      <c r="G44" s="2005" t="s">
        <v>7688</v>
      </c>
      <c r="H44" s="2010">
        <v>40820</v>
      </c>
      <c r="I44" s="2005" t="s">
        <v>5780</v>
      </c>
      <c r="J44" s="2005"/>
      <c r="K44" s="2004"/>
      <c r="L44" s="2005" t="s">
        <v>107</v>
      </c>
      <c r="M44" s="2052">
        <v>40845</v>
      </c>
    </row>
    <row r="45" spans="1:13">
      <c r="A45" s="2005">
        <v>4510013</v>
      </c>
      <c r="B45" s="2004" t="s">
        <v>19631</v>
      </c>
      <c r="C45" s="2005" t="s">
        <v>19632</v>
      </c>
      <c r="D45" s="2025">
        <v>5750</v>
      </c>
      <c r="E45" s="2083">
        <v>437000</v>
      </c>
      <c r="F45" s="2083">
        <v>255000</v>
      </c>
      <c r="G45" s="2005" t="s">
        <v>3217</v>
      </c>
      <c r="H45" s="2010">
        <v>40822</v>
      </c>
      <c r="I45" s="2005" t="s">
        <v>6494</v>
      </c>
      <c r="J45" s="2005"/>
      <c r="K45" s="2004"/>
      <c r="L45" s="2005" t="s">
        <v>107</v>
      </c>
      <c r="M45" s="2052">
        <v>40845</v>
      </c>
    </row>
    <row r="46" spans="1:13">
      <c r="A46" s="2005">
        <v>4510019</v>
      </c>
      <c r="B46" s="2004" t="s">
        <v>19633</v>
      </c>
      <c r="C46" s="2005" t="s">
        <v>19634</v>
      </c>
      <c r="D46" s="2025">
        <v>5500</v>
      </c>
      <c r="E46" s="2083">
        <v>418000</v>
      </c>
      <c r="F46" s="2083">
        <v>238000</v>
      </c>
      <c r="G46" s="2005" t="s">
        <v>19627</v>
      </c>
      <c r="H46" s="2010">
        <v>40824</v>
      </c>
      <c r="I46" s="2005" t="s">
        <v>7601</v>
      </c>
      <c r="J46" s="2005"/>
      <c r="K46" s="2004"/>
      <c r="L46" s="2005" t="s">
        <v>107</v>
      </c>
      <c r="M46" s="2052">
        <v>40845</v>
      </c>
    </row>
    <row r="47" spans="1:13">
      <c r="A47" s="2005">
        <v>4510035</v>
      </c>
      <c r="B47" s="2004" t="s">
        <v>19635</v>
      </c>
      <c r="C47" s="2005" t="s">
        <v>19636</v>
      </c>
      <c r="D47" s="2025">
        <v>11000</v>
      </c>
      <c r="E47" s="2083">
        <v>836000</v>
      </c>
      <c r="F47" s="2083">
        <v>558000</v>
      </c>
      <c r="G47" s="2005" t="s">
        <v>19627</v>
      </c>
      <c r="H47" s="2010">
        <v>40828</v>
      </c>
      <c r="I47" s="2005" t="s">
        <v>7616</v>
      </c>
      <c r="J47" s="2005"/>
      <c r="K47" s="2004"/>
      <c r="L47" s="2005" t="s">
        <v>107</v>
      </c>
      <c r="M47" s="2052">
        <v>40845</v>
      </c>
    </row>
    <row r="48" spans="1:13">
      <c r="A48" s="2005">
        <v>4510036</v>
      </c>
      <c r="B48" s="2004" t="s">
        <v>19637</v>
      </c>
      <c r="C48" s="2005" t="s">
        <v>19638</v>
      </c>
      <c r="D48" s="2025">
        <v>5750</v>
      </c>
      <c r="E48" s="2083">
        <v>437000</v>
      </c>
      <c r="F48" s="2083">
        <v>252000</v>
      </c>
      <c r="G48" s="2005" t="s">
        <v>2288</v>
      </c>
      <c r="H48" s="2010">
        <v>40828</v>
      </c>
      <c r="I48" s="2005" t="s">
        <v>7616</v>
      </c>
      <c r="J48" s="2005"/>
      <c r="K48" s="2004"/>
      <c r="L48" s="2005" t="s">
        <v>107</v>
      </c>
      <c r="M48" s="2052">
        <v>40845</v>
      </c>
    </row>
    <row r="49" spans="1:15">
      <c r="A49" s="2005"/>
      <c r="B49" s="2004"/>
      <c r="C49" s="2098"/>
      <c r="D49" s="2025"/>
      <c r="E49" s="2083"/>
      <c r="F49" s="2083"/>
      <c r="G49" s="2005"/>
      <c r="H49" s="2010"/>
      <c r="I49" s="2005"/>
      <c r="J49" s="2005"/>
      <c r="K49" s="2004"/>
      <c r="L49" s="2005"/>
      <c r="M49" s="2052"/>
      <c r="N49" s="2004"/>
      <c r="O49" s="2004"/>
    </row>
    <row r="50" spans="1:15">
      <c r="A50" s="2005"/>
      <c r="B50" s="2004"/>
      <c r="C50" s="2098"/>
      <c r="D50" s="2025"/>
      <c r="E50" s="2083"/>
      <c r="F50" s="2083"/>
      <c r="G50" s="2005"/>
      <c r="H50" s="2010"/>
      <c r="I50" s="2005"/>
      <c r="J50" s="2005"/>
      <c r="K50" s="2004"/>
      <c r="L50" s="2005"/>
      <c r="M50" s="2052"/>
      <c r="N50" s="2004"/>
      <c r="O50" s="2004"/>
    </row>
    <row r="51" spans="1:15">
      <c r="A51" s="30" t="s">
        <v>19639</v>
      </c>
      <c r="B51" s="2004"/>
      <c r="C51" s="9" t="s">
        <v>19640</v>
      </c>
      <c r="D51" s="2025"/>
      <c r="E51" s="2083"/>
      <c r="F51" s="2083"/>
      <c r="G51" s="2005"/>
      <c r="H51" s="2010"/>
      <c r="I51" s="2005"/>
      <c r="J51" s="2005"/>
      <c r="K51" s="2004"/>
      <c r="L51" s="2005"/>
      <c r="M51" s="2052"/>
      <c r="N51" s="2004"/>
      <c r="O51" s="2004"/>
    </row>
    <row r="52" spans="1:15">
      <c r="A52" s="2005">
        <v>4510014</v>
      </c>
      <c r="B52" s="2004" t="s">
        <v>19641</v>
      </c>
      <c r="C52" s="2005" t="s">
        <v>19642</v>
      </c>
      <c r="D52" s="2025">
        <v>11300</v>
      </c>
      <c r="E52" s="2083">
        <v>858800</v>
      </c>
      <c r="F52" s="2083">
        <v>575000</v>
      </c>
      <c r="G52" s="2005" t="s">
        <v>1009</v>
      </c>
      <c r="H52" s="2010">
        <v>40823</v>
      </c>
      <c r="I52" s="2005" t="s">
        <v>19618</v>
      </c>
      <c r="J52" s="2005"/>
      <c r="K52" s="2004"/>
      <c r="L52" s="2005" t="s">
        <v>1069</v>
      </c>
      <c r="M52" s="2052">
        <v>40904</v>
      </c>
      <c r="N52" s="2004"/>
      <c r="O52" s="2004"/>
    </row>
    <row r="53" spans="1:15">
      <c r="A53" s="2005"/>
      <c r="B53" s="2004"/>
      <c r="C53" s="2005"/>
      <c r="D53" s="2025"/>
      <c r="E53" s="2083"/>
      <c r="F53" s="2083"/>
      <c r="G53" s="2005"/>
      <c r="H53" s="2010"/>
      <c r="I53" s="2005"/>
      <c r="J53" s="2005"/>
      <c r="K53" s="2004"/>
      <c r="L53" s="2005"/>
      <c r="M53" s="2052"/>
      <c r="N53" s="2004"/>
      <c r="O53" s="2004"/>
    </row>
    <row r="54" spans="1:15" s="497" customFormat="1">
      <c r="A54" s="2019"/>
      <c r="B54" s="2023"/>
      <c r="C54" s="2019"/>
      <c r="D54" s="2226"/>
      <c r="E54" s="2228"/>
      <c r="F54" s="2228"/>
      <c r="G54" s="2019"/>
      <c r="H54" s="2021"/>
      <c r="I54" s="2019"/>
      <c r="J54" s="2019"/>
      <c r="K54" s="2023"/>
      <c r="L54" s="2019"/>
      <c r="M54" s="2080"/>
      <c r="N54" s="2023"/>
      <c r="O54" s="2023"/>
    </row>
    <row r="55" spans="1:15">
      <c r="A55" s="38" t="s">
        <v>19643</v>
      </c>
      <c r="B55" s="2004"/>
      <c r="C55" s="9" t="s">
        <v>19644</v>
      </c>
      <c r="D55" s="2025"/>
      <c r="E55" s="2083"/>
      <c r="F55" s="2083"/>
      <c r="G55" s="2005"/>
      <c r="H55" s="2010"/>
      <c r="I55" s="2005"/>
      <c r="J55" s="2005"/>
      <c r="K55" s="2004"/>
      <c r="L55" s="2005"/>
      <c r="M55" s="2052"/>
      <c r="N55" s="2004"/>
      <c r="O55" s="2004"/>
    </row>
    <row r="56" spans="1:15">
      <c r="A56" s="2005">
        <v>4510071</v>
      </c>
      <c r="B56" s="2004" t="s">
        <v>19645</v>
      </c>
      <c r="C56" s="2005" t="s">
        <v>19646</v>
      </c>
      <c r="D56" s="2025">
        <v>6800</v>
      </c>
      <c r="E56" s="2083">
        <v>516800</v>
      </c>
      <c r="F56" s="2083">
        <v>243000</v>
      </c>
      <c r="G56" s="2005" t="s">
        <v>3217</v>
      </c>
      <c r="H56" s="2010">
        <v>41201</v>
      </c>
      <c r="I56" s="2005" t="s">
        <v>7628</v>
      </c>
      <c r="J56" s="2005"/>
      <c r="K56" s="2004"/>
      <c r="L56" s="2005" t="s">
        <v>107</v>
      </c>
      <c r="M56" s="2052">
        <v>40964</v>
      </c>
      <c r="N56" s="2004"/>
      <c r="O56" s="2004" t="s">
        <v>19647</v>
      </c>
    </row>
    <row r="57" spans="1:15">
      <c r="A57" s="2005">
        <v>4601020</v>
      </c>
      <c r="B57" s="2004" t="s">
        <v>19648</v>
      </c>
      <c r="C57" s="2005" t="s">
        <v>19649</v>
      </c>
      <c r="D57" s="2025">
        <v>10200</v>
      </c>
      <c r="E57" s="2083">
        <v>775200</v>
      </c>
      <c r="F57" s="2083">
        <v>556000</v>
      </c>
      <c r="G57" s="2005" t="s">
        <v>19627</v>
      </c>
      <c r="H57" s="2010">
        <v>40928</v>
      </c>
      <c r="I57" s="2005" t="s">
        <v>1081</v>
      </c>
      <c r="J57" s="2005"/>
      <c r="K57" s="2004"/>
      <c r="L57" s="2005" t="s">
        <v>107</v>
      </c>
      <c r="M57" s="2052">
        <v>40964</v>
      </c>
      <c r="N57" s="2004"/>
      <c r="O57" s="2004" t="s">
        <v>19650</v>
      </c>
    </row>
    <row r="58" spans="1:15">
      <c r="A58" s="2005">
        <v>4601046</v>
      </c>
      <c r="B58" s="2004" t="s">
        <v>19651</v>
      </c>
      <c r="C58" s="2005" t="s">
        <v>19652</v>
      </c>
      <c r="D58" s="2025">
        <v>5300</v>
      </c>
      <c r="E58" s="2083">
        <v>402800</v>
      </c>
      <c r="F58" s="2083">
        <v>207000</v>
      </c>
      <c r="G58" s="2005" t="s">
        <v>7890</v>
      </c>
      <c r="H58" s="2010">
        <v>40938</v>
      </c>
      <c r="I58" s="2005" t="s">
        <v>19653</v>
      </c>
      <c r="J58" s="2005"/>
      <c r="K58" s="2004"/>
      <c r="L58" s="2005" t="s">
        <v>107</v>
      </c>
      <c r="M58" s="2052">
        <v>40964</v>
      </c>
      <c r="N58" s="2004"/>
      <c r="O58" s="2004"/>
    </row>
    <row r="59" spans="1:15">
      <c r="A59" s="2005">
        <v>4602014</v>
      </c>
      <c r="B59" s="2004" t="s">
        <v>19654</v>
      </c>
      <c r="C59" s="2005" t="s">
        <v>19655</v>
      </c>
      <c r="D59" s="2025">
        <v>8500</v>
      </c>
      <c r="E59" s="2083">
        <v>646000</v>
      </c>
      <c r="F59" s="2083">
        <v>400000</v>
      </c>
      <c r="G59" s="2005" t="s">
        <v>1009</v>
      </c>
      <c r="H59" s="2010">
        <v>40943</v>
      </c>
      <c r="I59" s="2005" t="s">
        <v>7599</v>
      </c>
      <c r="J59" s="2005"/>
      <c r="K59" s="2004"/>
      <c r="L59" s="2005" t="s">
        <v>107</v>
      </c>
      <c r="M59" s="2052">
        <v>40964</v>
      </c>
      <c r="N59" s="2004"/>
      <c r="O59" s="2004" t="s">
        <v>19656</v>
      </c>
    </row>
    <row r="60" spans="1:15">
      <c r="A60" s="2005">
        <v>4602015</v>
      </c>
      <c r="B60" s="2004" t="s">
        <v>19657</v>
      </c>
      <c r="C60" s="2005" t="s">
        <v>19658</v>
      </c>
      <c r="D60" s="2025">
        <v>6400</v>
      </c>
      <c r="E60" s="2083">
        <v>486400</v>
      </c>
      <c r="F60" s="2083">
        <v>272000</v>
      </c>
      <c r="G60" s="2005" t="s">
        <v>6548</v>
      </c>
      <c r="H60" s="2010">
        <v>40943</v>
      </c>
      <c r="I60" s="2005" t="s">
        <v>7850</v>
      </c>
      <c r="J60" s="2005"/>
      <c r="K60" s="2004"/>
      <c r="L60" s="2005" t="s">
        <v>107</v>
      </c>
      <c r="M60" s="2052">
        <v>40964</v>
      </c>
      <c r="N60" s="2004"/>
      <c r="O60" s="2004"/>
    </row>
    <row r="61" spans="1:15">
      <c r="A61" s="2005"/>
      <c r="B61" s="2004"/>
      <c r="C61" s="2005"/>
      <c r="D61" s="2025"/>
      <c r="E61" s="2083"/>
      <c r="F61" s="2083"/>
      <c r="G61" s="2005"/>
      <c r="H61" s="2010"/>
      <c r="I61" s="2005"/>
      <c r="J61" s="2005"/>
      <c r="K61" s="2004"/>
      <c r="L61" s="2005"/>
      <c r="M61" s="2052"/>
      <c r="N61" s="2004"/>
      <c r="O61" s="2004"/>
    </row>
    <row r="62" spans="1:15">
      <c r="A62" s="2005"/>
      <c r="B62" s="2004"/>
      <c r="C62" s="2005"/>
      <c r="D62" s="2025"/>
      <c r="E62" s="2083"/>
      <c r="F62" s="2083"/>
      <c r="G62" s="2005"/>
      <c r="H62" s="2010"/>
      <c r="I62" s="2005"/>
      <c r="J62" s="2005"/>
      <c r="K62" s="2004"/>
      <c r="L62" s="2005"/>
      <c r="M62" s="2052"/>
      <c r="N62" s="2004"/>
      <c r="O62" s="2004"/>
    </row>
    <row r="63" spans="1:15">
      <c r="A63" s="38" t="s">
        <v>19659</v>
      </c>
      <c r="B63" s="2004"/>
      <c r="C63" s="9" t="s">
        <v>19660</v>
      </c>
      <c r="D63" s="2025"/>
      <c r="E63" s="2083"/>
      <c r="F63" s="2083"/>
      <c r="G63" s="2005"/>
      <c r="H63" s="2010"/>
      <c r="I63" s="2005"/>
      <c r="J63" s="2005"/>
      <c r="K63" s="2004"/>
      <c r="L63" s="2005"/>
      <c r="M63" s="2052"/>
      <c r="N63" s="2004"/>
      <c r="O63" s="2004"/>
    </row>
    <row r="64" spans="1:15">
      <c r="A64" s="2005">
        <v>4510066</v>
      </c>
      <c r="B64" s="2004" t="s">
        <v>19661</v>
      </c>
      <c r="C64" s="2005" t="s">
        <v>19662</v>
      </c>
      <c r="D64" s="2025">
        <v>4000</v>
      </c>
      <c r="E64" s="2083">
        <v>304000</v>
      </c>
      <c r="F64" s="2083">
        <v>91000</v>
      </c>
      <c r="G64" s="2005" t="s">
        <v>1080</v>
      </c>
      <c r="H64" s="2010">
        <v>41200</v>
      </c>
      <c r="I64" s="2005" t="s">
        <v>7769</v>
      </c>
      <c r="J64" s="2005"/>
      <c r="K64" s="2004"/>
      <c r="L64" s="2005" t="s">
        <v>7881</v>
      </c>
      <c r="M64" s="2052">
        <v>40962</v>
      </c>
      <c r="N64" s="2004"/>
      <c r="O64" s="2004" t="s">
        <v>19663</v>
      </c>
    </row>
    <row r="65" spans="1:13">
      <c r="A65" s="2005"/>
      <c r="B65" s="2004"/>
      <c r="C65" s="2005"/>
      <c r="D65" s="2025"/>
      <c r="E65" s="2083"/>
      <c r="F65" s="2083"/>
      <c r="G65" s="2005"/>
      <c r="H65" s="2010"/>
      <c r="I65" s="2005"/>
      <c r="J65" s="2005"/>
      <c r="K65" s="2004"/>
      <c r="L65" s="2005"/>
      <c r="M65" s="2052"/>
    </row>
    <row r="66" spans="1:13">
      <c r="A66" s="2005"/>
      <c r="B66" s="2004"/>
      <c r="C66" s="2005"/>
      <c r="D66" s="2025"/>
      <c r="E66" s="2083"/>
      <c r="F66" s="2083"/>
      <c r="G66" s="2005"/>
      <c r="H66" s="2010"/>
      <c r="I66" s="2005"/>
      <c r="J66" s="2005"/>
      <c r="K66" s="2004"/>
      <c r="L66" s="2005"/>
      <c r="M66" s="2052"/>
    </row>
    <row r="67" spans="1:13">
      <c r="A67" s="38" t="s">
        <v>19664</v>
      </c>
      <c r="B67" s="2004"/>
      <c r="C67" s="9" t="s">
        <v>19644</v>
      </c>
      <c r="D67" s="2025"/>
      <c r="E67" s="2083"/>
      <c r="F67" s="2083"/>
      <c r="G67" s="2005"/>
      <c r="H67" s="2010"/>
      <c r="I67" s="2005"/>
      <c r="J67" s="2005"/>
      <c r="K67" s="2004"/>
      <c r="L67" s="2005"/>
      <c r="M67" s="2052"/>
    </row>
    <row r="68" spans="1:13">
      <c r="A68" s="2005">
        <v>4510054</v>
      </c>
      <c r="B68" s="2004" t="s">
        <v>19665</v>
      </c>
      <c r="C68" s="2005" t="s">
        <v>19666</v>
      </c>
      <c r="D68" s="2025">
        <v>6600</v>
      </c>
      <c r="E68" s="2083">
        <v>501600</v>
      </c>
      <c r="F68" s="2083">
        <v>328000</v>
      </c>
      <c r="G68" s="2005" t="s">
        <v>1009</v>
      </c>
      <c r="H68" s="2010">
        <v>41196</v>
      </c>
      <c r="I68" s="2005" t="s">
        <v>19667</v>
      </c>
      <c r="J68" s="2005"/>
      <c r="K68" s="2004"/>
      <c r="L68" s="2005" t="s">
        <v>107</v>
      </c>
      <c r="M68" s="2052">
        <v>40986</v>
      </c>
    </row>
    <row r="69" spans="1:13">
      <c r="A69" s="2005">
        <v>4602044</v>
      </c>
      <c r="B69" s="2004" t="s">
        <v>19668</v>
      </c>
      <c r="C69" s="2005" t="s">
        <v>19669</v>
      </c>
      <c r="D69" s="2025">
        <v>7500</v>
      </c>
      <c r="E69" s="2083">
        <v>570000</v>
      </c>
      <c r="F69" s="2083">
        <v>400000</v>
      </c>
      <c r="G69" s="2005" t="s">
        <v>7598</v>
      </c>
      <c r="H69" s="2010">
        <v>40961</v>
      </c>
      <c r="I69" s="2005" t="s">
        <v>7661</v>
      </c>
      <c r="J69" s="2005"/>
      <c r="K69" s="2004"/>
      <c r="L69" s="2005" t="s">
        <v>107</v>
      </c>
      <c r="M69" s="2052">
        <v>40986</v>
      </c>
    </row>
    <row r="70" spans="1:13">
      <c r="A70" s="2005"/>
      <c r="B70" s="2004"/>
      <c r="C70" s="2005"/>
      <c r="D70" s="2025"/>
      <c r="E70" s="2083"/>
      <c r="F70" s="2083"/>
      <c r="G70" s="2005"/>
      <c r="H70" s="2010"/>
      <c r="I70" s="2005"/>
      <c r="J70" s="2005"/>
      <c r="K70" s="2004"/>
      <c r="L70" s="2005"/>
      <c r="M70" s="2052"/>
    </row>
    <row r="71" spans="1:13">
      <c r="A71" s="2005"/>
      <c r="B71" s="2004"/>
      <c r="C71" s="2005"/>
      <c r="D71" s="2025"/>
      <c r="E71" s="2083"/>
      <c r="F71" s="2083"/>
      <c r="G71" s="2005"/>
      <c r="H71" s="2010"/>
      <c r="I71" s="2005"/>
      <c r="J71" s="2005"/>
      <c r="K71" s="2004"/>
      <c r="L71" s="2005"/>
      <c r="M71" s="2052"/>
    </row>
    <row r="72" spans="1:13">
      <c r="A72" s="38" t="s">
        <v>19670</v>
      </c>
      <c r="B72" s="2004"/>
      <c r="C72" s="9" t="s">
        <v>19671</v>
      </c>
      <c r="D72" s="2025"/>
      <c r="E72" s="2083"/>
      <c r="F72" s="2083"/>
      <c r="G72" s="2005"/>
      <c r="H72" s="2010"/>
      <c r="I72" s="2005"/>
      <c r="J72" s="2005"/>
      <c r="K72" s="2004"/>
      <c r="L72" s="2005"/>
      <c r="M72" s="2052"/>
    </row>
    <row r="73" spans="1:13">
      <c r="A73" s="2005">
        <v>4602058</v>
      </c>
      <c r="B73" s="2004" t="s">
        <v>19672</v>
      </c>
      <c r="C73" s="2005" t="s">
        <v>19673</v>
      </c>
      <c r="D73" s="2025">
        <v>6100</v>
      </c>
      <c r="E73" s="2083">
        <v>475800</v>
      </c>
      <c r="F73" s="2083">
        <v>240000</v>
      </c>
      <c r="G73" s="2005" t="s">
        <v>19674</v>
      </c>
      <c r="H73" s="2010">
        <v>40964</v>
      </c>
      <c r="I73" s="2005" t="s">
        <v>7986</v>
      </c>
      <c r="J73" s="2005"/>
      <c r="K73" s="2004"/>
      <c r="L73" s="2005" t="s">
        <v>7881</v>
      </c>
      <c r="M73" s="2052">
        <v>40983</v>
      </c>
    </row>
    <row r="74" spans="1:13">
      <c r="A74" s="2005"/>
      <c r="B74" s="2004"/>
      <c r="C74" s="2005"/>
      <c r="D74" s="2025"/>
      <c r="E74" s="2083"/>
      <c r="F74" s="2083"/>
      <c r="G74" s="2005"/>
      <c r="H74" s="2010"/>
      <c r="I74" s="2005"/>
      <c r="J74" s="2005"/>
      <c r="K74" s="2004"/>
      <c r="L74" s="2005"/>
      <c r="M74" s="2052"/>
    </row>
    <row r="75" spans="1:13">
      <c r="A75" s="2005"/>
      <c r="B75" s="2004"/>
      <c r="C75" s="2005"/>
      <c r="D75" s="2025"/>
      <c r="E75" s="2083"/>
      <c r="F75" s="2083"/>
      <c r="G75" s="2005"/>
      <c r="H75" s="2010"/>
      <c r="I75" s="2005"/>
      <c r="J75" s="2005"/>
      <c r="K75" s="2004"/>
      <c r="L75" s="2005"/>
      <c r="M75" s="2052"/>
    </row>
    <row r="76" spans="1:13">
      <c r="A76" s="38" t="s">
        <v>19675</v>
      </c>
      <c r="B76" s="2004"/>
      <c r="C76" s="9" t="s">
        <v>19676</v>
      </c>
      <c r="D76" s="2025"/>
      <c r="E76" s="2083"/>
      <c r="F76" s="2083"/>
      <c r="G76" s="2005"/>
      <c r="H76" s="2010"/>
      <c r="I76" s="2005"/>
      <c r="J76" s="2005"/>
      <c r="K76" s="2004"/>
      <c r="L76" s="2005"/>
      <c r="M76" s="2052"/>
    </row>
    <row r="77" spans="1:13">
      <c r="A77" s="2005">
        <v>4603003</v>
      </c>
      <c r="B77" s="2004" t="s">
        <v>19672</v>
      </c>
      <c r="C77" s="2005" t="s">
        <v>19677</v>
      </c>
      <c r="D77" s="2025">
        <v>5600</v>
      </c>
      <c r="E77" s="2083">
        <v>436800</v>
      </c>
      <c r="F77" s="2083">
        <v>150000</v>
      </c>
      <c r="G77" s="2005" t="s">
        <v>7871</v>
      </c>
      <c r="H77" s="2010">
        <v>40970</v>
      </c>
      <c r="I77" s="2005" t="s">
        <v>7916</v>
      </c>
      <c r="J77" s="2005"/>
      <c r="K77" s="2004"/>
      <c r="L77" s="2005" t="s">
        <v>7881</v>
      </c>
      <c r="M77" s="2052">
        <v>40995</v>
      </c>
    </row>
    <row r="78" spans="1:13">
      <c r="A78" s="2005"/>
      <c r="B78" s="2004"/>
      <c r="C78" s="2005"/>
      <c r="D78" s="2025"/>
      <c r="E78" s="2083"/>
      <c r="F78" s="2083"/>
      <c r="G78" s="2005"/>
      <c r="H78" s="2010"/>
      <c r="I78" s="2005"/>
      <c r="J78" s="2005"/>
      <c r="K78" s="2004"/>
      <c r="L78" s="2005"/>
      <c r="M78" s="2052"/>
    </row>
    <row r="79" spans="1:13">
      <c r="A79" s="2005"/>
      <c r="B79" s="2004"/>
      <c r="C79" s="2005"/>
      <c r="D79" s="2025"/>
      <c r="E79" s="2083"/>
      <c r="F79" s="2083"/>
      <c r="G79" s="2005"/>
      <c r="H79" s="2010"/>
      <c r="I79" s="2005"/>
      <c r="J79" s="2005"/>
      <c r="K79" s="2004"/>
      <c r="L79" s="2005"/>
      <c r="M79" s="2052"/>
    </row>
    <row r="80" spans="1:13">
      <c r="A80" s="29" t="s">
        <v>784</v>
      </c>
      <c r="B80" s="2004"/>
      <c r="C80" s="9" t="s">
        <v>19678</v>
      </c>
      <c r="D80" s="2025"/>
      <c r="E80" s="2083"/>
      <c r="F80" s="2083"/>
      <c r="G80" s="2005"/>
      <c r="H80" s="2010"/>
      <c r="I80" s="2005"/>
      <c r="J80" s="2005"/>
      <c r="K80" s="2004"/>
      <c r="L80" s="2005"/>
      <c r="M80" s="2052"/>
    </row>
    <row r="81" spans="1:13">
      <c r="A81" s="2005">
        <v>4603065</v>
      </c>
      <c r="B81" s="2004" t="s">
        <v>19679</v>
      </c>
      <c r="C81" s="2005" t="s">
        <v>19680</v>
      </c>
      <c r="D81" s="2025">
        <v>7600</v>
      </c>
      <c r="E81" s="2083">
        <v>592800</v>
      </c>
      <c r="F81" s="2083">
        <v>330000</v>
      </c>
      <c r="G81" s="2005" t="s">
        <v>7879</v>
      </c>
      <c r="H81" s="2010">
        <v>40997</v>
      </c>
      <c r="I81" s="2005" t="s">
        <v>7960</v>
      </c>
      <c r="J81" s="2005"/>
      <c r="K81" s="2004"/>
      <c r="L81" s="2005" t="s">
        <v>7881</v>
      </c>
      <c r="M81" s="2052">
        <v>41021</v>
      </c>
    </row>
    <row r="82" spans="1:13">
      <c r="A82" s="2005"/>
      <c r="B82" s="2004"/>
      <c r="C82" s="2005"/>
      <c r="D82" s="2025"/>
      <c r="E82" s="2083"/>
      <c r="F82" s="2083"/>
      <c r="G82" s="2005"/>
      <c r="H82" s="2010"/>
      <c r="I82" s="2005"/>
      <c r="J82" s="2005"/>
      <c r="K82" s="2004"/>
      <c r="L82" s="2005"/>
      <c r="M82" s="2052"/>
    </row>
    <row r="83" spans="1:13">
      <c r="A83" s="2005"/>
      <c r="B83" s="2004"/>
      <c r="C83" s="2005"/>
      <c r="D83" s="2025"/>
      <c r="E83" s="2083"/>
      <c r="F83" s="2083"/>
      <c r="G83" s="2005"/>
      <c r="H83" s="2010"/>
      <c r="I83" s="2005"/>
      <c r="J83" s="2005"/>
      <c r="K83" s="2004"/>
      <c r="L83" s="2005"/>
      <c r="M83" s="2052"/>
    </row>
    <row r="84" spans="1:13">
      <c r="A84" s="38" t="s">
        <v>19681</v>
      </c>
      <c r="B84" s="2004"/>
      <c r="C84" s="9" t="s">
        <v>19682</v>
      </c>
      <c r="D84" s="2025"/>
      <c r="E84" s="2083"/>
      <c r="F84" s="2083"/>
      <c r="G84" s="2005"/>
      <c r="H84" s="2010"/>
      <c r="I84" s="2005"/>
      <c r="J84" s="2005"/>
      <c r="K84" s="2004"/>
      <c r="L84" s="2005"/>
      <c r="M84" s="2052"/>
    </row>
    <row r="85" spans="1:13">
      <c r="A85" s="2005">
        <v>4604001</v>
      </c>
      <c r="B85" s="2004" t="s">
        <v>19683</v>
      </c>
      <c r="C85" s="2005" t="s">
        <v>19684</v>
      </c>
      <c r="D85" s="2025">
        <v>13000</v>
      </c>
      <c r="E85" s="2083">
        <v>1037400</v>
      </c>
      <c r="F85" s="2083">
        <v>842000</v>
      </c>
      <c r="G85" s="2005" t="s">
        <v>7871</v>
      </c>
      <c r="H85" s="2010">
        <v>41001</v>
      </c>
      <c r="I85" s="2005" t="s">
        <v>19685</v>
      </c>
      <c r="J85" s="2005"/>
      <c r="K85" s="2004"/>
      <c r="L85" s="2005" t="s">
        <v>798</v>
      </c>
      <c r="M85" s="2052">
        <v>41037</v>
      </c>
    </row>
    <row r="86" spans="1:13">
      <c r="A86" s="2005">
        <v>4604026</v>
      </c>
      <c r="B86" s="2004" t="s">
        <v>19686</v>
      </c>
      <c r="C86" s="2005" t="s">
        <v>19687</v>
      </c>
      <c r="D86" s="2025">
        <v>8200</v>
      </c>
      <c r="E86" s="2083">
        <v>639600</v>
      </c>
      <c r="F86" s="2083">
        <v>354000</v>
      </c>
      <c r="G86" s="2005" t="s">
        <v>7879</v>
      </c>
      <c r="H86" s="2010">
        <v>41012</v>
      </c>
      <c r="I86" s="2005" t="s">
        <v>19688</v>
      </c>
      <c r="J86" s="2005"/>
      <c r="K86" s="2004"/>
      <c r="L86" s="2005" t="s">
        <v>798</v>
      </c>
      <c r="M86" s="2052">
        <v>41037</v>
      </c>
    </row>
    <row r="87" spans="1:13">
      <c r="A87" s="2005"/>
      <c r="B87" s="2004"/>
      <c r="C87" s="2005"/>
      <c r="D87" s="2025"/>
      <c r="E87" s="2083"/>
      <c r="F87" s="2083"/>
      <c r="G87" s="2005"/>
      <c r="H87" s="2010"/>
      <c r="I87" s="2005"/>
      <c r="J87" s="2005"/>
      <c r="K87" s="2004"/>
      <c r="L87" s="2005"/>
      <c r="M87" s="2052"/>
    </row>
    <row r="88" spans="1:13">
      <c r="A88" s="2005"/>
      <c r="B88" s="2004"/>
      <c r="C88" s="2005"/>
      <c r="D88" s="2025"/>
      <c r="E88" s="2083"/>
      <c r="F88" s="2083"/>
      <c r="G88" s="2005"/>
      <c r="H88" s="2010"/>
      <c r="I88" s="2005"/>
      <c r="J88" s="2005"/>
      <c r="K88" s="2004"/>
      <c r="L88" s="2005"/>
      <c r="M88" s="2052"/>
    </row>
    <row r="89" spans="1:13">
      <c r="A89" s="29" t="s">
        <v>19689</v>
      </c>
      <c r="B89" s="2004"/>
      <c r="C89" s="9" t="s">
        <v>19690</v>
      </c>
      <c r="D89" s="2025"/>
      <c r="E89" s="2083"/>
      <c r="F89" s="2083"/>
      <c r="G89" s="2005"/>
      <c r="H89" s="2010"/>
      <c r="I89" s="2005"/>
      <c r="J89" s="2005"/>
      <c r="K89" s="2004"/>
      <c r="L89" s="2005"/>
      <c r="M89" s="2052"/>
    </row>
    <row r="90" spans="1:13">
      <c r="A90" s="2005">
        <v>4601005</v>
      </c>
      <c r="B90" s="2004" t="s">
        <v>9033</v>
      </c>
      <c r="C90" s="2005" t="s">
        <v>19691</v>
      </c>
      <c r="D90" s="2025">
        <v>4100</v>
      </c>
      <c r="E90" s="2083">
        <v>319800</v>
      </c>
      <c r="F90" s="2083">
        <v>162000</v>
      </c>
      <c r="G90" s="2005" t="s">
        <v>7879</v>
      </c>
      <c r="H90" s="2010">
        <v>40920</v>
      </c>
      <c r="I90" s="2005" t="s">
        <v>19692</v>
      </c>
      <c r="J90" s="2005"/>
      <c r="K90" s="2004"/>
      <c r="L90" s="2005" t="s">
        <v>798</v>
      </c>
      <c r="M90" s="2052">
        <v>41068</v>
      </c>
    </row>
    <row r="91" spans="1:13">
      <c r="A91" s="2005">
        <v>4601042</v>
      </c>
      <c r="B91" s="2004" t="s">
        <v>19693</v>
      </c>
      <c r="C91" s="2005" t="s">
        <v>19694</v>
      </c>
      <c r="D91" s="2025">
        <v>4650</v>
      </c>
      <c r="E91" s="2083">
        <v>362700</v>
      </c>
      <c r="F91" s="2083">
        <v>188000</v>
      </c>
      <c r="G91" s="2005" t="s">
        <v>7926</v>
      </c>
      <c r="H91" s="2010">
        <v>40936</v>
      </c>
      <c r="I91" s="2005" t="s">
        <v>7971</v>
      </c>
      <c r="J91" s="2005"/>
      <c r="K91" s="2004"/>
      <c r="L91" s="2005" t="s">
        <v>798</v>
      </c>
      <c r="M91" s="2052">
        <v>41068</v>
      </c>
    </row>
    <row r="92" spans="1:13">
      <c r="A92" s="2005"/>
      <c r="B92" s="2004"/>
      <c r="C92" s="2005"/>
      <c r="D92" s="2025"/>
      <c r="E92" s="2083"/>
      <c r="F92" s="2083"/>
      <c r="G92" s="2005"/>
      <c r="H92" s="2010"/>
      <c r="I92" s="2005"/>
      <c r="J92" s="2005"/>
      <c r="K92" s="2004"/>
      <c r="L92" s="2005"/>
      <c r="M92" s="2052"/>
    </row>
    <row r="93" spans="1:13">
      <c r="A93" s="38" t="s">
        <v>19695</v>
      </c>
      <c r="B93" s="2004"/>
      <c r="C93" s="9" t="s">
        <v>19696</v>
      </c>
      <c r="D93" s="2025"/>
      <c r="E93" s="2083"/>
      <c r="F93" s="2083"/>
      <c r="G93" s="2005"/>
      <c r="H93" s="2010"/>
      <c r="I93" s="2005"/>
      <c r="J93" s="2005"/>
      <c r="K93" s="2004"/>
      <c r="L93" s="2005"/>
      <c r="M93" s="2052"/>
    </row>
    <row r="94" spans="1:13">
      <c r="A94" s="2005">
        <v>4604021</v>
      </c>
      <c r="B94" s="2004" t="s">
        <v>9503</v>
      </c>
      <c r="C94" s="2005" t="s">
        <v>19697</v>
      </c>
      <c r="D94" s="2025">
        <v>4650</v>
      </c>
      <c r="E94" s="2083">
        <v>362700</v>
      </c>
      <c r="F94" s="2083">
        <v>202000</v>
      </c>
      <c r="G94" s="2005" t="s">
        <v>7871</v>
      </c>
      <c r="H94" s="2010">
        <v>41011</v>
      </c>
      <c r="I94" s="2005" t="s">
        <v>7980</v>
      </c>
      <c r="J94" s="2005"/>
      <c r="K94" s="2004"/>
      <c r="L94" s="2005" t="s">
        <v>7881</v>
      </c>
      <c r="M94" s="2052">
        <v>41067</v>
      </c>
    </row>
    <row r="95" spans="1:13">
      <c r="A95" s="2005"/>
      <c r="B95" s="2004"/>
      <c r="C95" s="2005"/>
      <c r="D95" s="2025"/>
      <c r="E95" s="2083"/>
      <c r="F95" s="2083"/>
      <c r="G95" s="2005"/>
      <c r="H95" s="2010"/>
      <c r="I95" s="2005"/>
      <c r="J95" s="2005"/>
      <c r="K95" s="2004"/>
      <c r="L95" s="2005"/>
      <c r="M95" s="2052"/>
    </row>
    <row r="96" spans="1:13">
      <c r="A96" s="38" t="s">
        <v>19698</v>
      </c>
      <c r="B96" s="2004"/>
      <c r="C96" s="9" t="s">
        <v>19699</v>
      </c>
      <c r="D96" s="2025"/>
      <c r="E96" s="2083"/>
      <c r="F96" s="2083"/>
      <c r="G96" s="2005"/>
      <c r="H96" s="2010"/>
      <c r="I96" s="2005"/>
      <c r="J96" s="2005"/>
      <c r="K96" s="2004"/>
      <c r="L96" s="2005"/>
      <c r="M96" s="2052"/>
    </row>
    <row r="97" spans="1:13">
      <c r="A97" s="2005">
        <v>4606026</v>
      </c>
      <c r="B97" s="2004" t="s">
        <v>19700</v>
      </c>
      <c r="C97" s="2005" t="s">
        <v>19701</v>
      </c>
      <c r="D97" s="2025">
        <v>9200</v>
      </c>
      <c r="E97" s="2083">
        <v>717600</v>
      </c>
      <c r="F97" s="2083">
        <v>410000</v>
      </c>
      <c r="G97" s="2005" t="s">
        <v>19702</v>
      </c>
      <c r="H97" s="2010">
        <v>41073</v>
      </c>
      <c r="I97" s="2005" t="s">
        <v>248</v>
      </c>
      <c r="J97" s="2005"/>
      <c r="K97" s="2004"/>
      <c r="L97" s="2005" t="s">
        <v>798</v>
      </c>
      <c r="M97" s="2052">
        <v>41098</v>
      </c>
    </row>
    <row r="98" spans="1:13">
      <c r="A98" s="2005">
        <v>4606041</v>
      </c>
      <c r="B98" s="2004" t="s">
        <v>19703</v>
      </c>
      <c r="C98" s="2005" t="s">
        <v>19704</v>
      </c>
      <c r="D98" s="2025">
        <v>9000</v>
      </c>
      <c r="E98" s="2083">
        <v>702000</v>
      </c>
      <c r="F98" s="2083">
        <v>423000</v>
      </c>
      <c r="G98" s="2005" t="s">
        <v>7959</v>
      </c>
      <c r="H98" s="2010">
        <v>41079</v>
      </c>
      <c r="I98" s="2005" t="s">
        <v>7953</v>
      </c>
      <c r="J98" s="2005"/>
      <c r="K98" s="2004"/>
      <c r="L98" s="2005" t="s">
        <v>798</v>
      </c>
      <c r="M98" s="2052">
        <v>41098</v>
      </c>
    </row>
    <row r="99" spans="1:13">
      <c r="A99" s="2005"/>
      <c r="B99" s="2004"/>
      <c r="C99" s="2005"/>
      <c r="D99" s="2025"/>
      <c r="E99" s="2083"/>
      <c r="F99" s="2083"/>
      <c r="G99" s="2005"/>
      <c r="H99" s="2010"/>
      <c r="I99" s="2005"/>
      <c r="J99" s="2005"/>
      <c r="K99" s="2004"/>
      <c r="L99" s="2005"/>
      <c r="M99" s="2052"/>
    </row>
    <row r="100" spans="1:13">
      <c r="A100" s="38" t="s">
        <v>19705</v>
      </c>
      <c r="B100" s="2004"/>
      <c r="C100" s="115" t="s">
        <v>19706</v>
      </c>
      <c r="D100" s="2025"/>
      <c r="E100" s="2083"/>
      <c r="F100" s="2083"/>
      <c r="G100" s="2005"/>
      <c r="H100" s="2010"/>
      <c r="I100" s="2005"/>
      <c r="J100" s="2005"/>
      <c r="K100" s="2004"/>
      <c r="L100" s="2005"/>
      <c r="M100" s="2052"/>
    </row>
    <row r="101" spans="1:13">
      <c r="A101" s="2005">
        <v>4607021</v>
      </c>
      <c r="B101" s="2004" t="s">
        <v>19707</v>
      </c>
      <c r="C101" s="2005" t="s">
        <v>19708</v>
      </c>
      <c r="D101" s="2025">
        <v>5600</v>
      </c>
      <c r="E101" s="2083">
        <v>437000</v>
      </c>
      <c r="F101" s="2083">
        <v>240000</v>
      </c>
      <c r="G101" s="2005" t="s">
        <v>7890</v>
      </c>
      <c r="H101" s="2010">
        <v>41096</v>
      </c>
      <c r="I101" s="2005" t="s">
        <v>19709</v>
      </c>
      <c r="J101" s="2005"/>
      <c r="K101" s="2004"/>
      <c r="L101" s="2005" t="s">
        <v>7881</v>
      </c>
      <c r="M101" s="2052">
        <v>41118</v>
      </c>
    </row>
    <row r="102" spans="1:13">
      <c r="A102" s="2005">
        <v>4606032</v>
      </c>
      <c r="B102" s="2004" t="s">
        <v>19710</v>
      </c>
      <c r="C102" s="2005" t="s">
        <v>19711</v>
      </c>
      <c r="D102" s="2025">
        <v>5700</v>
      </c>
      <c r="E102" s="2083">
        <v>444600</v>
      </c>
      <c r="F102" s="2083">
        <v>237000</v>
      </c>
      <c r="G102" s="2005" t="s">
        <v>7890</v>
      </c>
      <c r="H102" s="2010">
        <v>41074</v>
      </c>
      <c r="I102" s="2005" t="s">
        <v>19712</v>
      </c>
      <c r="J102" s="2005"/>
      <c r="K102" s="2004"/>
      <c r="L102" s="2005" t="s">
        <v>7881</v>
      </c>
      <c r="M102" s="2052">
        <v>41118</v>
      </c>
    </row>
    <row r="103" spans="1:13">
      <c r="A103" s="2005"/>
      <c r="B103" s="2004"/>
      <c r="C103" s="2005"/>
      <c r="D103" s="2025"/>
      <c r="E103" s="2083"/>
      <c r="F103" s="2083"/>
      <c r="G103" s="2005"/>
      <c r="H103" s="2010"/>
      <c r="I103" s="2005"/>
      <c r="J103" s="2005"/>
      <c r="K103" s="2004"/>
      <c r="L103" s="2005"/>
      <c r="M103" s="2052"/>
    </row>
    <row r="104" spans="1:13">
      <c r="A104" s="38" t="s">
        <v>19713</v>
      </c>
      <c r="B104" s="2004"/>
      <c r="C104" s="115" t="s">
        <v>19714</v>
      </c>
      <c r="D104" s="2025"/>
      <c r="E104" s="2083"/>
      <c r="F104" s="2083"/>
      <c r="G104" s="2005"/>
      <c r="H104" s="2010"/>
      <c r="I104" s="2005"/>
      <c r="J104" s="2005"/>
      <c r="K104" s="2004"/>
      <c r="L104" s="2005"/>
      <c r="M104" s="2052"/>
    </row>
    <row r="105" spans="1:13">
      <c r="A105" s="2005">
        <v>4609035</v>
      </c>
      <c r="B105" s="2004" t="s">
        <v>19715</v>
      </c>
      <c r="C105" s="2005" t="s">
        <v>19716</v>
      </c>
      <c r="D105" s="2025">
        <v>5650</v>
      </c>
      <c r="E105" s="2083">
        <v>438900</v>
      </c>
      <c r="F105" s="2083">
        <v>265000</v>
      </c>
      <c r="G105" s="2005" t="s">
        <v>7871</v>
      </c>
      <c r="H105" s="2010">
        <v>41166</v>
      </c>
      <c r="I105" s="2005" t="s">
        <v>7916</v>
      </c>
      <c r="J105" s="2005"/>
      <c r="K105" s="2004"/>
      <c r="L105" s="2005" t="s">
        <v>7881</v>
      </c>
      <c r="M105" s="2052">
        <v>41211</v>
      </c>
    </row>
    <row r="106" spans="1:13">
      <c r="A106" s="2005">
        <v>4609041</v>
      </c>
      <c r="B106" s="2004" t="s">
        <v>19672</v>
      </c>
      <c r="C106" s="2005" t="s">
        <v>19717</v>
      </c>
      <c r="D106" s="2025">
        <v>4300</v>
      </c>
      <c r="E106" s="2083">
        <v>335400</v>
      </c>
      <c r="F106" s="2083">
        <v>103000</v>
      </c>
      <c r="G106" s="2005" t="s">
        <v>7890</v>
      </c>
      <c r="H106" s="2010">
        <v>41167</v>
      </c>
      <c r="I106" s="2005" t="s">
        <v>7886</v>
      </c>
      <c r="J106" s="2005"/>
      <c r="K106" s="2004"/>
      <c r="L106" s="2005" t="s">
        <v>7881</v>
      </c>
      <c r="M106" s="2052">
        <v>41211</v>
      </c>
    </row>
    <row r="107" spans="1:13">
      <c r="A107" s="2005">
        <v>4609091</v>
      </c>
      <c r="B107" s="2004" t="s">
        <v>19718</v>
      </c>
      <c r="C107" s="2005" t="s">
        <v>19719</v>
      </c>
      <c r="D107" s="2025">
        <v>6600</v>
      </c>
      <c r="E107" s="2083">
        <v>514800</v>
      </c>
      <c r="F107" s="2083">
        <v>329000</v>
      </c>
      <c r="G107" s="2005" t="s">
        <v>7974</v>
      </c>
      <c r="H107" s="2010">
        <v>41179</v>
      </c>
      <c r="I107" s="2005" t="s">
        <v>7960</v>
      </c>
      <c r="J107" s="2005"/>
      <c r="K107" s="2004"/>
      <c r="L107" s="2005" t="s">
        <v>7881</v>
      </c>
      <c r="M107" s="2052">
        <v>41211</v>
      </c>
    </row>
    <row r="108" spans="1:13">
      <c r="A108" s="2005">
        <v>4609094</v>
      </c>
      <c r="B108" s="2004" t="s">
        <v>19672</v>
      </c>
      <c r="C108" s="2005" t="s">
        <v>19720</v>
      </c>
      <c r="D108" s="2025">
        <v>5300</v>
      </c>
      <c r="E108" s="2083">
        <v>413400</v>
      </c>
      <c r="F108" s="2083">
        <v>193000</v>
      </c>
      <c r="G108" s="2005" t="s">
        <v>7871</v>
      </c>
      <c r="H108" s="2010">
        <v>41179</v>
      </c>
      <c r="I108" s="2005" t="s">
        <v>7980</v>
      </c>
      <c r="J108" s="2005"/>
      <c r="K108" s="2004"/>
      <c r="L108" s="2005" t="s">
        <v>7881</v>
      </c>
      <c r="M108" s="2052">
        <v>41211</v>
      </c>
    </row>
    <row r="109" spans="1:13">
      <c r="A109" s="2005">
        <v>4609097</v>
      </c>
      <c r="B109" s="2004" t="s">
        <v>19721</v>
      </c>
      <c r="C109" s="2005" t="s">
        <v>19722</v>
      </c>
      <c r="D109" s="2025">
        <v>7100</v>
      </c>
      <c r="E109" s="2083">
        <v>553800</v>
      </c>
      <c r="F109" s="2083">
        <v>300000</v>
      </c>
      <c r="G109" s="2005" t="s">
        <v>19723</v>
      </c>
      <c r="H109" s="2010">
        <v>41180</v>
      </c>
      <c r="I109" s="2005" t="s">
        <v>7916</v>
      </c>
      <c r="J109" s="2005"/>
      <c r="K109" s="2004"/>
      <c r="L109" s="2005" t="s">
        <v>7881</v>
      </c>
      <c r="M109" s="2052">
        <v>41211</v>
      </c>
    </row>
    <row r="111" spans="1:13">
      <c r="A111" s="38" t="s">
        <v>19724</v>
      </c>
      <c r="B111" s="2004"/>
      <c r="C111" s="115" t="s">
        <v>19725</v>
      </c>
      <c r="D111" s="2025"/>
      <c r="E111" s="2083"/>
      <c r="F111" s="2083"/>
      <c r="G111" s="2005"/>
      <c r="H111" s="2010"/>
      <c r="I111" s="2005"/>
      <c r="J111" s="2005"/>
      <c r="K111" s="2004"/>
      <c r="L111" s="2005"/>
      <c r="M111" s="2052"/>
    </row>
    <row r="112" spans="1:13">
      <c r="A112" s="2005">
        <v>4609074</v>
      </c>
      <c r="B112" s="2004" t="s">
        <v>9033</v>
      </c>
      <c r="C112" s="2005" t="s">
        <v>19726</v>
      </c>
      <c r="D112" s="2025">
        <v>4200</v>
      </c>
      <c r="E112" s="2083">
        <v>327600</v>
      </c>
      <c r="F112" s="2083">
        <v>153000</v>
      </c>
      <c r="G112" s="2005" t="s">
        <v>7959</v>
      </c>
      <c r="H112" s="2010">
        <v>41178</v>
      </c>
      <c r="I112" s="2005" t="s">
        <v>19727</v>
      </c>
      <c r="J112" s="2005"/>
      <c r="K112" s="2004"/>
      <c r="L112" s="2005" t="s">
        <v>19728</v>
      </c>
      <c r="M112" s="2052">
        <v>41214</v>
      </c>
    </row>
    <row r="113" spans="1:15">
      <c r="A113" s="2005">
        <v>4609086</v>
      </c>
      <c r="B113" s="2004" t="s">
        <v>19729</v>
      </c>
      <c r="C113" s="2005" t="s">
        <v>19730</v>
      </c>
      <c r="D113" s="2025">
        <v>6300</v>
      </c>
      <c r="E113" s="2083">
        <v>491400</v>
      </c>
      <c r="F113" s="2083">
        <v>295000</v>
      </c>
      <c r="G113" s="2005" t="s">
        <v>7926</v>
      </c>
      <c r="H113" s="2010">
        <v>41179</v>
      </c>
      <c r="I113" s="2005" t="s">
        <v>7875</v>
      </c>
      <c r="J113" s="2005"/>
      <c r="K113" s="2004"/>
      <c r="L113" s="2005" t="s">
        <v>19728</v>
      </c>
      <c r="M113" s="2052">
        <v>41214</v>
      </c>
      <c r="N113" s="2004"/>
      <c r="O113" s="2004"/>
    </row>
    <row r="114" spans="1:15">
      <c r="A114" s="2005">
        <v>4609099</v>
      </c>
      <c r="B114" s="2004" t="s">
        <v>19672</v>
      </c>
      <c r="C114" s="2005" t="s">
        <v>19731</v>
      </c>
      <c r="D114" s="2025">
        <v>5350</v>
      </c>
      <c r="E114" s="2083">
        <v>417300</v>
      </c>
      <c r="F114" s="2083">
        <v>187000</v>
      </c>
      <c r="G114" s="2005" t="s">
        <v>7926</v>
      </c>
      <c r="H114" s="2010">
        <v>41180</v>
      </c>
      <c r="I114" s="2005" t="s">
        <v>19732</v>
      </c>
      <c r="J114" s="2005"/>
      <c r="K114" s="2004"/>
      <c r="L114" s="2005" t="s">
        <v>19728</v>
      </c>
      <c r="M114" s="2052">
        <v>41214</v>
      </c>
      <c r="N114" s="2004"/>
      <c r="O114" s="2004"/>
    </row>
    <row r="115" spans="1:15">
      <c r="A115" s="2005"/>
      <c r="B115" s="2004"/>
      <c r="C115" s="2005"/>
      <c r="D115" s="2025"/>
      <c r="E115" s="2083"/>
      <c r="F115" s="2083"/>
      <c r="G115" s="2005"/>
      <c r="H115" s="2010"/>
      <c r="I115" s="2005"/>
      <c r="J115" s="2005"/>
      <c r="K115" s="2004"/>
      <c r="L115" s="2005"/>
      <c r="M115" s="2052"/>
      <c r="N115" s="2004"/>
      <c r="O115" s="2004"/>
    </row>
    <row r="116" spans="1:15">
      <c r="A116" s="38" t="s">
        <v>19733</v>
      </c>
      <c r="B116" s="2004"/>
      <c r="C116" s="115" t="s">
        <v>19734</v>
      </c>
      <c r="D116" s="2025"/>
      <c r="E116" s="2083"/>
      <c r="F116" s="2083"/>
      <c r="G116" s="2005"/>
      <c r="H116" s="2010"/>
      <c r="I116" s="2005"/>
      <c r="J116" s="2005"/>
      <c r="K116" s="2004"/>
      <c r="L116" s="2005"/>
      <c r="M116" s="2052"/>
      <c r="N116" s="2004"/>
      <c r="O116" s="2004"/>
    </row>
    <row r="117" spans="1:15">
      <c r="A117" s="2005">
        <v>4610095</v>
      </c>
      <c r="B117" s="2004" t="s">
        <v>6453</v>
      </c>
      <c r="C117" s="2005" t="s">
        <v>19735</v>
      </c>
      <c r="D117" s="2025">
        <v>9300</v>
      </c>
      <c r="E117" s="2083">
        <v>716100</v>
      </c>
      <c r="F117" s="2083">
        <v>440000</v>
      </c>
      <c r="G117" s="2005" t="s">
        <v>19223</v>
      </c>
      <c r="H117" s="2010">
        <v>41200</v>
      </c>
      <c r="I117" s="2005" t="s">
        <v>19736</v>
      </c>
      <c r="J117" s="2005" t="s">
        <v>449</v>
      </c>
      <c r="K117" s="2004"/>
      <c r="L117" s="2005" t="s">
        <v>7881</v>
      </c>
      <c r="M117" s="2052">
        <v>41216</v>
      </c>
      <c r="N117" s="2004"/>
      <c r="O117" s="2079" t="s">
        <v>19737</v>
      </c>
    </row>
    <row r="118" spans="1:15">
      <c r="A118" s="2005"/>
      <c r="B118" s="2004"/>
      <c r="C118" s="2005"/>
      <c r="D118" s="2025"/>
      <c r="E118" s="2083"/>
      <c r="F118" s="2083"/>
      <c r="G118" s="2005"/>
      <c r="H118" s="2010"/>
      <c r="I118" s="2005"/>
      <c r="J118" s="2005"/>
      <c r="K118" s="2004"/>
      <c r="L118" s="2005"/>
      <c r="M118" s="2052"/>
      <c r="N118" s="2004"/>
      <c r="O118" s="2004"/>
    </row>
    <row r="119" spans="1:15">
      <c r="A119" s="38" t="s">
        <v>19738</v>
      </c>
      <c r="B119" s="2004"/>
      <c r="C119" s="115" t="s">
        <v>19739</v>
      </c>
      <c r="D119" s="2025"/>
      <c r="E119" s="2083"/>
      <c r="F119" s="2083"/>
      <c r="G119" s="2005"/>
      <c r="H119" s="2010"/>
      <c r="I119" s="2005"/>
      <c r="J119" s="2005"/>
      <c r="K119" s="2004"/>
      <c r="L119" s="2005"/>
      <c r="M119" s="2052"/>
      <c r="N119" s="2004"/>
      <c r="O119" s="2004"/>
    </row>
    <row r="120" spans="1:15">
      <c r="A120" s="2005">
        <v>4610112</v>
      </c>
      <c r="B120" s="2004" t="s">
        <v>19740</v>
      </c>
      <c r="C120" s="2005" t="s">
        <v>19741</v>
      </c>
      <c r="D120" s="2251">
        <v>12100</v>
      </c>
      <c r="E120" s="2083">
        <v>700700</v>
      </c>
      <c r="F120" s="2083">
        <v>440000</v>
      </c>
      <c r="G120" s="2005" t="s">
        <v>7890</v>
      </c>
      <c r="H120" s="2010">
        <v>41208</v>
      </c>
      <c r="I120" s="2005" t="s">
        <v>19742</v>
      </c>
      <c r="J120" s="181" t="s">
        <v>19743</v>
      </c>
      <c r="K120" s="2079"/>
      <c r="L120" s="2005"/>
      <c r="M120" s="2052">
        <v>41241</v>
      </c>
      <c r="N120" s="2004"/>
      <c r="O120" s="2079" t="s">
        <v>19737</v>
      </c>
    </row>
    <row r="121" spans="1:15">
      <c r="A121" s="2005"/>
      <c r="B121" s="160" t="s">
        <v>5880</v>
      </c>
      <c r="C121" s="161">
        <v>41214</v>
      </c>
      <c r="D121" s="162">
        <v>-3000</v>
      </c>
      <c r="E121" s="2083"/>
      <c r="F121" s="2083"/>
      <c r="G121" s="2005"/>
      <c r="H121" s="2010"/>
      <c r="I121" s="2005"/>
      <c r="J121" s="2005"/>
      <c r="K121" s="2004"/>
      <c r="L121" s="2005"/>
      <c r="M121" s="2052"/>
      <c r="N121" s="2004"/>
      <c r="O121" s="2004"/>
    </row>
    <row r="122" spans="1:15">
      <c r="A122" s="2005"/>
      <c r="B122" s="9"/>
      <c r="C122" s="120"/>
      <c r="D122" s="136"/>
      <c r="E122" s="2083"/>
      <c r="F122" s="2083"/>
      <c r="G122" s="2005"/>
      <c r="H122" s="2010"/>
      <c r="I122" s="2005"/>
      <c r="J122" s="2005"/>
      <c r="K122" s="2004"/>
      <c r="L122" s="2005"/>
      <c r="M122" s="2052"/>
      <c r="N122" s="2004"/>
      <c r="O122" s="2004"/>
    </row>
    <row r="123" spans="1:15" s="497" customFormat="1">
      <c r="A123" s="2019"/>
      <c r="B123" s="1877"/>
      <c r="C123" s="1878"/>
      <c r="D123" s="1879"/>
      <c r="E123" s="2228"/>
      <c r="F123" s="2228"/>
      <c r="G123" s="2019"/>
      <c r="H123" s="2021"/>
      <c r="I123" s="2019"/>
      <c r="J123" s="2019"/>
      <c r="K123" s="2023"/>
      <c r="L123" s="2019"/>
      <c r="M123" s="2080"/>
      <c r="N123" s="2023"/>
      <c r="O123" s="2023"/>
    </row>
    <row r="124" spans="1:15">
      <c r="A124" s="29" t="s">
        <v>19744</v>
      </c>
      <c r="B124" s="9"/>
      <c r="C124" s="115" t="s">
        <v>19745</v>
      </c>
      <c r="D124" s="136"/>
      <c r="E124" s="2083"/>
      <c r="F124" s="2083"/>
      <c r="G124" s="2005"/>
      <c r="H124" s="2010"/>
      <c r="I124" s="2005"/>
      <c r="J124" s="2005"/>
      <c r="K124" s="2004"/>
      <c r="L124" s="2005"/>
      <c r="M124" s="2052"/>
      <c r="N124" s="2004"/>
      <c r="O124" s="2004"/>
    </row>
    <row r="125" spans="1:15">
      <c r="A125" s="2005">
        <v>4612015</v>
      </c>
      <c r="B125" s="2004" t="s">
        <v>19746</v>
      </c>
      <c r="C125" s="2005" t="s">
        <v>19747</v>
      </c>
      <c r="D125" s="2025">
        <v>7800</v>
      </c>
      <c r="E125" s="2083">
        <v>600600</v>
      </c>
      <c r="F125" s="2083">
        <v>419000</v>
      </c>
      <c r="G125" s="2005" t="s">
        <v>7959</v>
      </c>
      <c r="H125" s="2010">
        <v>41248</v>
      </c>
      <c r="I125" s="2005" t="s">
        <v>19748</v>
      </c>
      <c r="J125" s="2005"/>
      <c r="K125" s="2004"/>
      <c r="L125" s="2005" t="s">
        <v>19728</v>
      </c>
      <c r="M125" s="2052">
        <v>41305</v>
      </c>
      <c r="N125" s="2004"/>
      <c r="O125" s="2004"/>
    </row>
    <row r="126" spans="1:15">
      <c r="A126" s="2005"/>
      <c r="B126" s="2004"/>
      <c r="C126" s="2005"/>
      <c r="D126" s="2025"/>
      <c r="E126" s="2083"/>
      <c r="F126" s="2083"/>
      <c r="G126" s="2005"/>
      <c r="H126" s="2010"/>
      <c r="I126" s="2005"/>
      <c r="J126" s="2005"/>
      <c r="K126" s="2004"/>
      <c r="L126" s="2005"/>
      <c r="M126" s="2052"/>
      <c r="N126" s="2004"/>
      <c r="O126" s="2004"/>
    </row>
    <row r="127" spans="1:15">
      <c r="A127" s="38" t="s">
        <v>19749</v>
      </c>
      <c r="B127" s="9"/>
      <c r="C127" s="115" t="s">
        <v>19750</v>
      </c>
      <c r="D127" s="136"/>
      <c r="E127" s="2083"/>
      <c r="F127" s="2083"/>
      <c r="G127" s="2005"/>
      <c r="H127" s="2010"/>
      <c r="I127" s="2005"/>
      <c r="J127" s="2005"/>
      <c r="K127" s="2004"/>
      <c r="L127" s="2005"/>
      <c r="M127" s="2052"/>
      <c r="N127" s="2004"/>
      <c r="O127" s="2004"/>
    </row>
    <row r="128" spans="1:15">
      <c r="A128" s="2005">
        <v>4701054</v>
      </c>
      <c r="B128" s="2004" t="s">
        <v>19751</v>
      </c>
      <c r="C128" s="2005" t="s">
        <v>19752</v>
      </c>
      <c r="D128" s="2025">
        <v>6350</v>
      </c>
      <c r="E128" s="2083">
        <v>552450</v>
      </c>
      <c r="F128" s="2083">
        <v>325000</v>
      </c>
      <c r="G128" s="2005" t="s">
        <v>7959</v>
      </c>
      <c r="H128" s="2010">
        <v>41297</v>
      </c>
      <c r="I128" s="2005" t="s">
        <v>19753</v>
      </c>
      <c r="J128" s="2005"/>
      <c r="K128" s="2004"/>
      <c r="L128" s="2005" t="s">
        <v>19728</v>
      </c>
      <c r="M128" s="2052">
        <v>41335</v>
      </c>
      <c r="N128" s="2004"/>
      <c r="O128" s="2004"/>
    </row>
    <row r="129" spans="1:15">
      <c r="A129" s="2005">
        <v>4702025</v>
      </c>
      <c r="B129" s="2004" t="s">
        <v>19754</v>
      </c>
      <c r="C129" s="2005" t="s">
        <v>19755</v>
      </c>
      <c r="D129" s="2025">
        <v>17000</v>
      </c>
      <c r="E129" s="2083">
        <v>1564000</v>
      </c>
      <c r="F129" s="2083">
        <v>1298000</v>
      </c>
      <c r="G129" s="2005" t="s">
        <v>1991</v>
      </c>
      <c r="H129" s="2010">
        <v>41314</v>
      </c>
      <c r="I129" s="2005" t="s">
        <v>19756</v>
      </c>
      <c r="J129" s="2005"/>
      <c r="K129" s="2004"/>
      <c r="L129" s="2005" t="s">
        <v>19728</v>
      </c>
      <c r="M129" s="2052">
        <v>41335</v>
      </c>
      <c r="N129" s="2004"/>
      <c r="O129" s="2004"/>
    </row>
    <row r="130" spans="1:15">
      <c r="A130" s="2005">
        <v>4702028</v>
      </c>
      <c r="B130" s="2004" t="s">
        <v>19754</v>
      </c>
      <c r="C130" s="2005" t="s">
        <v>19757</v>
      </c>
      <c r="D130" s="2025">
        <v>16600</v>
      </c>
      <c r="E130" s="2083">
        <v>1564000</v>
      </c>
      <c r="F130" s="2083">
        <v>1246000</v>
      </c>
      <c r="G130" s="2005" t="s">
        <v>6147</v>
      </c>
      <c r="H130" s="2010">
        <v>41316</v>
      </c>
      <c r="I130" s="2005" t="s">
        <v>7967</v>
      </c>
      <c r="J130" s="2005"/>
      <c r="K130" s="2004"/>
      <c r="L130" s="2005" t="s">
        <v>19728</v>
      </c>
      <c r="M130" s="2052">
        <v>41335</v>
      </c>
      <c r="N130" s="2004"/>
      <c r="O130" s="2004"/>
    </row>
    <row r="131" spans="1:15">
      <c r="A131" s="2005"/>
      <c r="B131" s="2004"/>
      <c r="C131" s="2005"/>
      <c r="D131" s="2025"/>
      <c r="E131" s="2083"/>
      <c r="F131" s="2083"/>
      <c r="G131" s="2005"/>
      <c r="H131" s="2010"/>
      <c r="I131" s="2005"/>
      <c r="J131" s="2005"/>
      <c r="K131" s="2004"/>
      <c r="L131" s="2005"/>
      <c r="M131" s="2052"/>
      <c r="N131" s="2004"/>
      <c r="O131" s="2004"/>
    </row>
    <row r="132" spans="1:15">
      <c r="A132" s="152" t="s">
        <v>19758</v>
      </c>
      <c r="B132" s="2004"/>
      <c r="C132" s="115" t="s">
        <v>19759</v>
      </c>
      <c r="D132" s="2025"/>
      <c r="E132" s="2083"/>
      <c r="F132" s="2083"/>
      <c r="G132" s="2005"/>
      <c r="H132" s="2010"/>
      <c r="I132" s="2005"/>
      <c r="J132" s="2005"/>
      <c r="K132" s="2004"/>
      <c r="L132" s="2005"/>
      <c r="M132" s="2052"/>
      <c r="N132" s="2004"/>
      <c r="O132" s="2004"/>
    </row>
    <row r="133" spans="1:15">
      <c r="A133" s="2005">
        <v>4609090</v>
      </c>
      <c r="B133" s="2004" t="s">
        <v>19760</v>
      </c>
      <c r="C133" s="2005" t="s">
        <v>19761</v>
      </c>
      <c r="D133" s="2025">
        <v>1000</v>
      </c>
      <c r="E133" s="2083">
        <v>77000</v>
      </c>
      <c r="F133" s="2083">
        <v>25000</v>
      </c>
      <c r="G133" s="2005" t="s">
        <v>7949</v>
      </c>
      <c r="H133" s="2010">
        <v>41179</v>
      </c>
      <c r="I133" s="2005" t="s">
        <v>19762</v>
      </c>
      <c r="J133" s="2005"/>
      <c r="K133" s="2004"/>
      <c r="L133" s="2005" t="s">
        <v>7881</v>
      </c>
      <c r="M133" s="2052">
        <v>41247</v>
      </c>
      <c r="N133" s="2004"/>
      <c r="O133" s="2079" t="s">
        <v>19763</v>
      </c>
    </row>
    <row r="134" spans="1:15">
      <c r="A134" s="2005"/>
      <c r="B134" s="2004"/>
      <c r="C134" s="2005"/>
      <c r="D134" s="2025"/>
      <c r="E134" s="2083"/>
      <c r="F134" s="2083"/>
      <c r="G134" s="2005"/>
      <c r="H134" s="2010"/>
      <c r="I134" s="2005"/>
      <c r="J134" s="2005"/>
      <c r="K134" s="2004"/>
      <c r="L134" s="2005"/>
      <c r="M134" s="2052"/>
      <c r="N134" s="2004"/>
      <c r="O134" s="2004"/>
    </row>
    <row r="135" spans="1:15">
      <c r="A135" s="38" t="s">
        <v>19764</v>
      </c>
      <c r="B135" s="2004"/>
      <c r="C135" s="115" t="s">
        <v>19765</v>
      </c>
      <c r="D135" s="2025"/>
      <c r="E135" s="2083"/>
      <c r="F135" s="2083"/>
      <c r="G135" s="2005"/>
      <c r="H135" s="2010"/>
      <c r="I135" s="2005"/>
      <c r="J135" s="2005"/>
      <c r="K135" s="2004"/>
      <c r="L135" s="2005"/>
      <c r="M135" s="2052"/>
      <c r="N135" s="2004"/>
      <c r="O135" s="2004"/>
    </row>
    <row r="136" spans="1:15">
      <c r="A136" s="2005">
        <v>4610118</v>
      </c>
      <c r="B136" s="2004" t="s">
        <v>11266</v>
      </c>
      <c r="C136" s="2005" t="s">
        <v>19766</v>
      </c>
      <c r="D136" s="2025">
        <v>2000</v>
      </c>
      <c r="E136" s="2083">
        <v>154000</v>
      </c>
      <c r="F136" s="2083">
        <v>123000</v>
      </c>
      <c r="G136" s="2005" t="s">
        <v>7871</v>
      </c>
      <c r="H136" s="2010">
        <v>41211</v>
      </c>
      <c r="I136" s="2005" t="s">
        <v>19685</v>
      </c>
      <c r="J136" s="2005"/>
      <c r="K136" s="2004"/>
      <c r="L136" s="2005" t="s">
        <v>19767</v>
      </c>
      <c r="M136" s="2052">
        <v>41249</v>
      </c>
      <c r="N136" s="2004"/>
      <c r="O136" s="2079" t="s">
        <v>19763</v>
      </c>
    </row>
    <row r="137" spans="1:15">
      <c r="A137" s="2005">
        <v>4611029</v>
      </c>
      <c r="B137" s="2004" t="s">
        <v>19760</v>
      </c>
      <c r="C137" s="2005" t="s">
        <v>19768</v>
      </c>
      <c r="D137" s="2025">
        <v>1000</v>
      </c>
      <c r="E137" s="2083">
        <v>77000</v>
      </c>
      <c r="F137" s="2083">
        <v>41000</v>
      </c>
      <c r="G137" s="2005" t="s">
        <v>7959</v>
      </c>
      <c r="H137" s="2010">
        <v>41220</v>
      </c>
      <c r="I137" s="2005" t="s">
        <v>7896</v>
      </c>
      <c r="J137" s="2005"/>
      <c r="K137" s="2004"/>
      <c r="L137" s="2005" t="s">
        <v>19767</v>
      </c>
      <c r="M137" s="2052">
        <v>41249</v>
      </c>
      <c r="N137" s="2004"/>
      <c r="O137" s="2079" t="s">
        <v>19763</v>
      </c>
    </row>
    <row r="138" spans="1:15">
      <c r="A138" s="2005"/>
      <c r="B138" s="2004"/>
      <c r="C138" s="2005"/>
      <c r="D138" s="2025"/>
      <c r="E138" s="2083"/>
      <c r="F138" s="2083"/>
      <c r="G138" s="2005"/>
      <c r="H138" s="2010"/>
      <c r="I138" s="2005"/>
      <c r="J138" s="2005"/>
      <c r="K138" s="2004"/>
      <c r="L138" s="2005"/>
      <c r="M138" s="2052"/>
      <c r="N138" s="2004"/>
      <c r="O138" s="2004"/>
    </row>
    <row r="139" spans="1:15">
      <c r="A139" s="152" t="s">
        <v>19769</v>
      </c>
      <c r="B139" s="2004"/>
      <c r="C139" s="115" t="s">
        <v>19770</v>
      </c>
      <c r="D139" s="2257"/>
      <c r="E139" s="2083"/>
      <c r="F139" s="2083"/>
      <c r="G139" s="2005"/>
      <c r="H139" s="2010"/>
      <c r="I139" s="2005"/>
      <c r="J139" s="2005"/>
      <c r="K139" s="2004"/>
      <c r="L139" s="2005"/>
      <c r="M139" s="2052"/>
      <c r="N139" s="2004"/>
      <c r="O139" s="2004"/>
    </row>
    <row r="140" spans="1:15">
      <c r="A140" s="2307">
        <v>4702042</v>
      </c>
      <c r="B140" s="2004" t="s">
        <v>19771</v>
      </c>
      <c r="C140" s="2005" t="s">
        <v>19772</v>
      </c>
      <c r="D140" s="2257">
        <v>8200</v>
      </c>
      <c r="E140" s="2083">
        <v>762000</v>
      </c>
      <c r="F140" s="2083">
        <v>531000</v>
      </c>
      <c r="G140" s="2005" t="s">
        <v>7874</v>
      </c>
      <c r="H140" s="2010">
        <v>41319</v>
      </c>
      <c r="I140" s="2005" t="s">
        <v>7998</v>
      </c>
      <c r="J140" s="2005"/>
      <c r="K140" s="2004"/>
      <c r="L140" s="2005" t="s">
        <v>7881</v>
      </c>
      <c r="M140" s="2052">
        <v>41361</v>
      </c>
      <c r="N140" s="2004"/>
      <c r="O140" s="2004"/>
    </row>
    <row r="141" spans="1:15">
      <c r="A141" s="2005">
        <v>4703026</v>
      </c>
      <c r="B141" s="2004" t="s">
        <v>19773</v>
      </c>
      <c r="C141" s="2005" t="s">
        <v>19774</v>
      </c>
      <c r="D141" s="2025">
        <v>19000</v>
      </c>
      <c r="E141" s="2083">
        <v>1805000</v>
      </c>
      <c r="F141" s="2083">
        <v>1401000</v>
      </c>
      <c r="G141" s="2005" t="s">
        <v>7871</v>
      </c>
      <c r="H141" s="2010">
        <v>41345</v>
      </c>
      <c r="I141" s="2005" t="s">
        <v>19775</v>
      </c>
      <c r="J141" s="2005"/>
      <c r="K141" s="2004"/>
      <c r="L141" s="2005" t="s">
        <v>7881</v>
      </c>
      <c r="M141" s="2052">
        <v>41361</v>
      </c>
      <c r="N141" s="2004"/>
      <c r="O141" s="2004"/>
    </row>
    <row r="142" spans="1:15">
      <c r="A142" s="2005"/>
      <c r="B142" s="9"/>
      <c r="C142" s="120"/>
      <c r="D142" s="136"/>
      <c r="E142" s="2083"/>
      <c r="F142" s="2083"/>
      <c r="G142" s="2005"/>
      <c r="H142" s="2010"/>
      <c r="I142" s="2005"/>
      <c r="J142" s="2005"/>
      <c r="K142" s="2004"/>
      <c r="L142" s="2005"/>
      <c r="M142" s="2052"/>
      <c r="N142" s="2004"/>
      <c r="O142" s="2004"/>
    </row>
    <row r="143" spans="1:15">
      <c r="A143" s="152" t="s">
        <v>19776</v>
      </c>
      <c r="B143" s="2004"/>
      <c r="C143" s="115" t="s">
        <v>19777</v>
      </c>
      <c r="D143" s="2257"/>
      <c r="E143" s="2083"/>
      <c r="F143" s="2083"/>
      <c r="G143" s="2005"/>
      <c r="H143" s="2010"/>
      <c r="I143" s="2005"/>
      <c r="J143" s="2005"/>
      <c r="K143" s="2004"/>
      <c r="L143" s="2005"/>
      <c r="M143" s="2052"/>
      <c r="N143" s="2004"/>
      <c r="O143" s="2004"/>
    </row>
    <row r="144" spans="1:15">
      <c r="A144" s="2307">
        <v>4703016</v>
      </c>
      <c r="B144" s="2004" t="s">
        <v>19778</v>
      </c>
      <c r="C144" s="2005" t="s">
        <v>19779</v>
      </c>
      <c r="D144" s="2257">
        <v>5900</v>
      </c>
      <c r="E144" s="2083">
        <v>548700</v>
      </c>
      <c r="F144" s="2083">
        <v>263000</v>
      </c>
      <c r="G144" s="2005" t="s">
        <v>7871</v>
      </c>
      <c r="H144" s="2010">
        <v>41340</v>
      </c>
      <c r="I144" s="2005" t="s">
        <v>7872</v>
      </c>
      <c r="J144" s="2005"/>
      <c r="K144" s="2004"/>
      <c r="L144" s="2005" t="s">
        <v>19728</v>
      </c>
      <c r="M144" s="2052">
        <v>41363</v>
      </c>
      <c r="N144" s="2004"/>
      <c r="O144" s="2004"/>
    </row>
    <row r="145" spans="1:15">
      <c r="A145" s="2005"/>
      <c r="B145" s="2004"/>
      <c r="C145" s="2005"/>
      <c r="D145" s="2025"/>
      <c r="E145" s="2083"/>
      <c r="F145" s="2083"/>
      <c r="G145" s="2005"/>
      <c r="H145" s="2010"/>
      <c r="I145" s="2005"/>
      <c r="J145" s="2005"/>
      <c r="K145" s="2004"/>
      <c r="L145" s="2005"/>
      <c r="M145" s="2052"/>
      <c r="N145" s="2004"/>
      <c r="O145" s="2004"/>
    </row>
    <row r="146" spans="1:15">
      <c r="A146" s="152" t="s">
        <v>19780</v>
      </c>
      <c r="B146" s="2004"/>
      <c r="C146" s="115" t="s">
        <v>19781</v>
      </c>
      <c r="D146" s="2025"/>
      <c r="E146" s="2083"/>
      <c r="F146" s="2083"/>
      <c r="G146" s="2005"/>
      <c r="H146" s="2010"/>
      <c r="I146" s="2005"/>
      <c r="J146" s="2005"/>
      <c r="K146" s="2004"/>
      <c r="L146" s="2005"/>
      <c r="M146" s="2052"/>
      <c r="N146" s="2004"/>
      <c r="O146" s="2004"/>
    </row>
    <row r="147" spans="1:15">
      <c r="A147" s="2005">
        <v>4704026</v>
      </c>
      <c r="B147" s="2004" t="s">
        <v>19782</v>
      </c>
      <c r="C147" s="2005" t="s">
        <v>19783</v>
      </c>
      <c r="D147" s="2025">
        <v>4500</v>
      </c>
      <c r="E147" s="2083">
        <v>437000</v>
      </c>
      <c r="F147" s="2083">
        <v>180000</v>
      </c>
      <c r="G147" s="2005" t="s">
        <v>7871</v>
      </c>
      <c r="H147" s="2010">
        <v>41370</v>
      </c>
      <c r="I147" s="2005" t="s">
        <v>7986</v>
      </c>
      <c r="J147" s="2005"/>
      <c r="K147" s="2004"/>
      <c r="L147" s="2005" t="s">
        <v>7881</v>
      </c>
      <c r="M147" s="2052">
        <v>41393</v>
      </c>
      <c r="N147" s="2004"/>
      <c r="O147" s="2004"/>
    </row>
    <row r="148" spans="1:15">
      <c r="A148" s="2005"/>
      <c r="B148" s="2004"/>
      <c r="C148" s="2005"/>
      <c r="D148" s="2025"/>
      <c r="E148" s="2083"/>
      <c r="F148" s="2083"/>
      <c r="G148" s="2005"/>
      <c r="H148" s="2010"/>
      <c r="I148" s="2005"/>
      <c r="J148" s="2005"/>
      <c r="K148" s="2004"/>
      <c r="L148" s="2005"/>
      <c r="M148" s="2052"/>
      <c r="N148" s="2004"/>
      <c r="O148" s="2004"/>
    </row>
    <row r="149" spans="1:15">
      <c r="A149" s="152" t="s">
        <v>19784</v>
      </c>
      <c r="B149" s="2004"/>
      <c r="C149" s="115" t="s">
        <v>19785</v>
      </c>
      <c r="D149" s="2257"/>
      <c r="E149" s="2083"/>
      <c r="F149" s="2083"/>
      <c r="G149" s="2005"/>
      <c r="H149" s="2010"/>
      <c r="I149" s="2005"/>
      <c r="J149" s="2005"/>
      <c r="K149" s="2004"/>
      <c r="L149" s="2005"/>
      <c r="M149" s="2052"/>
      <c r="N149" s="2004"/>
      <c r="O149" s="2004"/>
    </row>
    <row r="150" spans="1:15" ht="11.25" customHeight="1">
      <c r="A150" s="2307">
        <v>4705031</v>
      </c>
      <c r="B150" s="2004" t="s">
        <v>19786</v>
      </c>
      <c r="C150" s="2005" t="s">
        <v>19787</v>
      </c>
      <c r="D150" s="2257">
        <v>4300</v>
      </c>
      <c r="E150" s="2083">
        <v>430000</v>
      </c>
      <c r="F150" s="2083">
        <v>131000</v>
      </c>
      <c r="G150" s="2005" t="s">
        <v>7890</v>
      </c>
      <c r="H150" s="2010">
        <v>41408</v>
      </c>
      <c r="I150" s="2005" t="s">
        <v>9461</v>
      </c>
      <c r="J150" s="2005"/>
      <c r="K150" s="2004"/>
      <c r="L150" s="2005" t="s">
        <v>9462</v>
      </c>
      <c r="M150" s="2052">
        <v>41425</v>
      </c>
      <c r="N150" s="2004"/>
      <c r="O150" s="2004"/>
    </row>
    <row r="151" spans="1:15" ht="11.25" customHeight="1">
      <c r="A151" s="2307"/>
      <c r="B151" s="2004"/>
      <c r="C151" s="2005"/>
      <c r="D151" s="2257"/>
      <c r="E151" s="2083"/>
      <c r="F151" s="2083"/>
      <c r="G151" s="2005"/>
      <c r="H151" s="2010"/>
      <c r="I151" s="2005"/>
      <c r="J151" s="2005"/>
      <c r="K151" s="2004"/>
      <c r="L151" s="2005"/>
      <c r="M151" s="2052"/>
      <c r="N151" s="2004"/>
      <c r="O151" s="2004"/>
    </row>
    <row r="152" spans="1:15" ht="11.25" customHeight="1">
      <c r="A152" s="152" t="s">
        <v>19788</v>
      </c>
      <c r="B152" s="2004"/>
      <c r="C152" s="9" t="s">
        <v>19789</v>
      </c>
      <c r="D152" s="2257"/>
      <c r="E152" s="2083"/>
      <c r="F152" s="2083"/>
      <c r="G152" s="2005"/>
      <c r="H152" s="2010"/>
      <c r="I152" s="2005"/>
      <c r="J152" s="2005"/>
      <c r="K152" s="2004"/>
      <c r="L152" s="2005"/>
      <c r="M152" s="2052"/>
      <c r="N152" s="2004"/>
      <c r="O152" s="2004"/>
    </row>
    <row r="153" spans="1:15" ht="11.25" customHeight="1">
      <c r="A153" s="2307">
        <v>4705054</v>
      </c>
      <c r="B153" s="2004" t="s">
        <v>19790</v>
      </c>
      <c r="C153" s="2005" t="s">
        <v>19791</v>
      </c>
      <c r="D153" s="2257">
        <v>5400</v>
      </c>
      <c r="E153" s="2083">
        <v>540000</v>
      </c>
      <c r="F153" s="2083">
        <v>258000</v>
      </c>
      <c r="G153" s="2005" t="s">
        <v>7931</v>
      </c>
      <c r="H153" s="2010">
        <v>41412</v>
      </c>
      <c r="I153" s="2005" t="s">
        <v>7971</v>
      </c>
      <c r="J153" s="2005" t="s">
        <v>449</v>
      </c>
      <c r="K153" s="2004"/>
      <c r="L153" s="2005" t="s">
        <v>9462</v>
      </c>
      <c r="M153" s="2052">
        <v>41434</v>
      </c>
      <c r="N153" s="2004"/>
      <c r="O153" s="2004" t="s">
        <v>19792</v>
      </c>
    </row>
    <row r="154" spans="1:15" ht="11.25" customHeight="1">
      <c r="A154" s="2307">
        <v>4705080</v>
      </c>
      <c r="B154" s="2004" t="s">
        <v>19793</v>
      </c>
      <c r="C154" s="2005" t="s">
        <v>19794</v>
      </c>
      <c r="D154" s="2257">
        <v>4500</v>
      </c>
      <c r="E154" s="2083">
        <v>459000</v>
      </c>
      <c r="F154" s="2083">
        <v>253000</v>
      </c>
      <c r="G154" s="2005" t="s">
        <v>7874</v>
      </c>
      <c r="H154" s="2010">
        <v>41417</v>
      </c>
      <c r="I154" s="2005" t="s">
        <v>19795</v>
      </c>
      <c r="J154" s="2005"/>
      <c r="K154" s="2004"/>
      <c r="L154" s="2005" t="s">
        <v>9462</v>
      </c>
      <c r="M154" s="2052">
        <v>41434</v>
      </c>
      <c r="N154" s="2004"/>
      <c r="O154" s="2004"/>
    </row>
    <row r="155" spans="1:15" ht="11.25" customHeight="1">
      <c r="A155" s="2307">
        <v>4705082</v>
      </c>
      <c r="B155" s="2004" t="s">
        <v>19793</v>
      </c>
      <c r="C155" s="2005" t="s">
        <v>19796</v>
      </c>
      <c r="D155" s="2257">
        <v>4600</v>
      </c>
      <c r="E155" s="2083">
        <v>469000</v>
      </c>
      <c r="F155" s="2083">
        <v>265000</v>
      </c>
      <c r="G155" s="2005" t="s">
        <v>7931</v>
      </c>
      <c r="H155" s="2010">
        <v>41417</v>
      </c>
      <c r="I155" s="2005" t="s">
        <v>7872</v>
      </c>
      <c r="J155" s="2005"/>
      <c r="K155" s="2004"/>
      <c r="L155" s="2005" t="s">
        <v>9462</v>
      </c>
      <c r="M155" s="2052">
        <v>41434</v>
      </c>
      <c r="N155" s="2004"/>
      <c r="O155" s="2004" t="s">
        <v>19797</v>
      </c>
    </row>
    <row r="156" spans="1:15" ht="11.25" customHeight="1">
      <c r="A156" s="2307">
        <v>4705085</v>
      </c>
      <c r="B156" s="2004" t="s">
        <v>19793</v>
      </c>
      <c r="C156" s="2005" t="s">
        <v>19798</v>
      </c>
      <c r="D156" s="2257">
        <v>4500</v>
      </c>
      <c r="E156" s="2083">
        <v>459000</v>
      </c>
      <c r="F156" s="2083">
        <v>265000</v>
      </c>
      <c r="G156" s="2005" t="s">
        <v>7879</v>
      </c>
      <c r="H156" s="2010">
        <v>41417</v>
      </c>
      <c r="I156" s="2005" t="s">
        <v>7875</v>
      </c>
      <c r="J156" s="2005"/>
      <c r="K156" s="2004"/>
      <c r="L156" s="2005" t="s">
        <v>9462</v>
      </c>
      <c r="M156" s="2052">
        <v>41434</v>
      </c>
      <c r="N156" s="2004"/>
      <c r="O156" s="2004"/>
    </row>
    <row r="157" spans="1:15" ht="11.25" customHeight="1">
      <c r="A157" s="2307">
        <v>4705095</v>
      </c>
      <c r="B157" s="2004" t="s">
        <v>19799</v>
      </c>
      <c r="C157" s="2005" t="s">
        <v>19800</v>
      </c>
      <c r="D157" s="2257">
        <v>5700</v>
      </c>
      <c r="E157" s="2083">
        <v>581000</v>
      </c>
      <c r="F157" s="2083">
        <v>348000</v>
      </c>
      <c r="G157" s="2005" t="s">
        <v>7931</v>
      </c>
      <c r="H157" s="2010">
        <v>41419</v>
      </c>
      <c r="I157" s="2005" t="s">
        <v>19801</v>
      </c>
      <c r="J157" s="2005"/>
      <c r="K157" s="2004"/>
      <c r="L157" s="2005" t="s">
        <v>9462</v>
      </c>
      <c r="M157" s="2052">
        <v>41434</v>
      </c>
      <c r="N157" s="2004"/>
      <c r="O157" s="2004"/>
    </row>
    <row r="158" spans="1:15" ht="11.25" customHeight="1">
      <c r="A158" s="2307"/>
      <c r="B158" s="2004"/>
      <c r="C158" s="2005"/>
      <c r="D158" s="2257"/>
      <c r="E158" s="2083"/>
      <c r="F158" s="2083"/>
      <c r="G158" s="2005"/>
      <c r="H158" s="2010"/>
      <c r="I158" s="2005"/>
      <c r="J158" s="2005"/>
      <c r="K158" s="2004"/>
      <c r="L158" s="2005"/>
      <c r="M158" s="2052"/>
      <c r="N158" s="2004"/>
      <c r="O158" s="2004"/>
    </row>
    <row r="159" spans="1:15" ht="11.25" customHeight="1">
      <c r="A159" s="152" t="s">
        <v>19802</v>
      </c>
      <c r="B159" s="2004"/>
      <c r="C159" s="9" t="s">
        <v>19803</v>
      </c>
      <c r="D159" s="2257"/>
      <c r="E159" s="2083"/>
      <c r="F159" s="2083"/>
      <c r="G159" s="2005"/>
      <c r="H159" s="2010"/>
      <c r="I159" s="2005"/>
      <c r="J159" s="2005"/>
      <c r="K159" s="2004"/>
      <c r="L159" s="2005"/>
      <c r="M159" s="2052"/>
      <c r="N159" s="2004"/>
      <c r="O159" s="2004"/>
    </row>
    <row r="160" spans="1:15" ht="11.25" customHeight="1">
      <c r="A160" s="2307">
        <v>4705047</v>
      </c>
      <c r="B160" s="2004" t="s">
        <v>19804</v>
      </c>
      <c r="C160" s="2005" t="s">
        <v>19805</v>
      </c>
      <c r="D160" s="2257">
        <v>5600</v>
      </c>
      <c r="E160" s="2083">
        <v>560000</v>
      </c>
      <c r="F160" s="2083">
        <v>240000</v>
      </c>
      <c r="G160" s="2005" t="s">
        <v>7879</v>
      </c>
      <c r="H160" s="2010">
        <v>41410</v>
      </c>
      <c r="I160" s="2005" t="s">
        <v>7875</v>
      </c>
      <c r="J160" s="2005"/>
      <c r="K160" s="2004"/>
      <c r="L160" s="2005" t="s">
        <v>7946</v>
      </c>
      <c r="M160" s="2052">
        <v>41434</v>
      </c>
      <c r="N160" s="2004"/>
      <c r="O160" s="2004"/>
    </row>
    <row r="161" spans="1:15" ht="11.25" customHeight="1">
      <c r="A161" s="2193"/>
      <c r="B161" s="2004"/>
      <c r="C161" s="2005"/>
      <c r="D161" s="2257"/>
      <c r="E161" s="2083"/>
      <c r="F161" s="2083"/>
      <c r="G161" s="2005"/>
      <c r="H161" s="2010"/>
      <c r="I161" s="2005"/>
      <c r="J161" s="2005"/>
      <c r="K161" s="2004"/>
      <c r="L161" s="2005"/>
      <c r="M161" s="2052"/>
      <c r="N161" s="2004"/>
      <c r="O161" s="2004"/>
    </row>
    <row r="162" spans="1:15" ht="11.25" customHeight="1">
      <c r="A162" s="152" t="s">
        <v>19806</v>
      </c>
      <c r="B162" s="2004"/>
      <c r="C162" s="191" t="s">
        <v>19807</v>
      </c>
      <c r="D162" s="2257"/>
      <c r="E162" s="2083"/>
      <c r="F162" s="2083"/>
      <c r="G162" s="2005"/>
      <c r="H162" s="2010"/>
      <c r="I162" s="2005"/>
      <c r="J162" s="2005"/>
      <c r="K162" s="2004"/>
      <c r="L162" s="2005"/>
      <c r="M162" s="2052"/>
      <c r="N162" s="2004"/>
      <c r="O162" s="2004"/>
    </row>
    <row r="163" spans="1:15" ht="11.25" customHeight="1">
      <c r="A163" s="2307">
        <v>4705056</v>
      </c>
      <c r="B163" s="2004" t="s">
        <v>19808</v>
      </c>
      <c r="C163" s="2005" t="s">
        <v>19809</v>
      </c>
      <c r="D163" s="2257">
        <v>7800</v>
      </c>
      <c r="E163" s="2083">
        <v>780000</v>
      </c>
      <c r="F163" s="2083">
        <v>500000</v>
      </c>
      <c r="G163" s="2005" t="s">
        <v>7871</v>
      </c>
      <c r="H163" s="2010">
        <v>41412</v>
      </c>
      <c r="I163" s="2005" t="s">
        <v>7975</v>
      </c>
      <c r="J163" s="2005"/>
      <c r="K163" s="2004"/>
      <c r="L163" s="2005" t="s">
        <v>7881</v>
      </c>
      <c r="M163" s="2052">
        <v>41432</v>
      </c>
      <c r="N163" s="2004"/>
      <c r="O163" s="2004"/>
    </row>
    <row r="164" spans="1:15" ht="11.25" customHeight="1">
      <c r="A164" s="2307">
        <v>4705057</v>
      </c>
      <c r="B164" s="2004" t="s">
        <v>19810</v>
      </c>
      <c r="C164" s="2005" t="s">
        <v>19811</v>
      </c>
      <c r="D164" s="2257">
        <v>8600</v>
      </c>
      <c r="E164" s="2083">
        <v>860000</v>
      </c>
      <c r="F164" s="2083">
        <v>570000</v>
      </c>
      <c r="G164" s="2005" t="s">
        <v>7874</v>
      </c>
      <c r="H164" s="2010">
        <v>41412</v>
      </c>
      <c r="I164" s="2005" t="s">
        <v>7975</v>
      </c>
      <c r="J164" s="2005"/>
      <c r="K164" s="2004"/>
      <c r="L164" s="2005" t="s">
        <v>7881</v>
      </c>
      <c r="M164" s="2052">
        <v>41432</v>
      </c>
      <c r="N164" s="2004"/>
      <c r="O164" s="2004"/>
    </row>
    <row r="165" spans="1:15" ht="11.25" customHeight="1">
      <c r="A165" s="2365">
        <v>4705068</v>
      </c>
      <c r="B165" s="2012" t="s">
        <v>19812</v>
      </c>
      <c r="C165" s="2013" t="s">
        <v>19813</v>
      </c>
      <c r="D165" s="2211">
        <v>10900</v>
      </c>
      <c r="E165" s="2083">
        <v>1090000</v>
      </c>
      <c r="F165" s="2083">
        <v>797000</v>
      </c>
      <c r="G165" s="2005" t="s">
        <v>7874</v>
      </c>
      <c r="H165" s="2010">
        <v>41415</v>
      </c>
      <c r="I165" s="2005" t="s">
        <v>7884</v>
      </c>
      <c r="J165" s="2005"/>
      <c r="K165" s="2004"/>
      <c r="L165" s="2005" t="s">
        <v>7881</v>
      </c>
      <c r="M165" s="2052">
        <v>41432</v>
      </c>
      <c r="N165" s="2004"/>
      <c r="O165" s="2004"/>
    </row>
    <row r="166" spans="1:15" ht="11.25" customHeight="1">
      <c r="A166" s="2365">
        <v>4705073</v>
      </c>
      <c r="B166" s="2012" t="s">
        <v>19793</v>
      </c>
      <c r="C166" s="2013" t="s">
        <v>19814</v>
      </c>
      <c r="D166" s="2211">
        <v>4500</v>
      </c>
      <c r="E166" s="2083">
        <v>459000</v>
      </c>
      <c r="F166" s="2083">
        <v>239000</v>
      </c>
      <c r="G166" s="2005" t="s">
        <v>7890</v>
      </c>
      <c r="H166" s="2010">
        <v>41416</v>
      </c>
      <c r="I166" s="2005" t="s">
        <v>19815</v>
      </c>
      <c r="J166" s="2005"/>
      <c r="K166" s="2004"/>
      <c r="L166" s="2005" t="s">
        <v>7881</v>
      </c>
      <c r="M166" s="2052">
        <v>41432</v>
      </c>
      <c r="N166" s="2004"/>
      <c r="O166" s="2004"/>
    </row>
    <row r="167" spans="1:15" ht="11.25" customHeight="1">
      <c r="A167" s="2365">
        <v>4705081</v>
      </c>
      <c r="B167" s="2012" t="s">
        <v>19793</v>
      </c>
      <c r="C167" s="2013" t="s">
        <v>19816</v>
      </c>
      <c r="D167" s="2211">
        <v>4600</v>
      </c>
      <c r="E167" s="2083">
        <v>469000</v>
      </c>
      <c r="F167" s="2083">
        <v>263000</v>
      </c>
      <c r="G167" s="2005" t="s">
        <v>7959</v>
      </c>
      <c r="H167" s="2010">
        <v>41417</v>
      </c>
      <c r="I167" s="2005" t="s">
        <v>7980</v>
      </c>
      <c r="J167" s="2005"/>
      <c r="K167" s="2004"/>
      <c r="L167" s="2005" t="s">
        <v>7881</v>
      </c>
      <c r="M167" s="2052">
        <v>41432</v>
      </c>
      <c r="N167" s="2004"/>
      <c r="O167" s="2004"/>
    </row>
    <row r="168" spans="1:15" ht="11.25" customHeight="1">
      <c r="A168" s="2365"/>
      <c r="B168" s="2012"/>
      <c r="C168" s="2013"/>
      <c r="D168" s="2211"/>
      <c r="E168" s="2083"/>
      <c r="F168" s="2083"/>
      <c r="G168" s="2005"/>
      <c r="H168" s="2010"/>
      <c r="I168" s="2005"/>
      <c r="J168" s="2005"/>
      <c r="K168" s="2004"/>
      <c r="L168" s="2005"/>
      <c r="M168" s="2052"/>
      <c r="N168" s="2004"/>
      <c r="O168" s="2004"/>
    </row>
    <row r="169" spans="1:15" ht="11.25" customHeight="1">
      <c r="A169" s="152" t="s">
        <v>19817</v>
      </c>
      <c r="B169" s="2012"/>
      <c r="C169" s="191" t="s">
        <v>19818</v>
      </c>
      <c r="D169" s="2211"/>
      <c r="E169" s="2083"/>
      <c r="F169" s="2083"/>
      <c r="G169" s="2005"/>
      <c r="H169" s="2010"/>
      <c r="I169" s="2005"/>
      <c r="J169" s="2005"/>
      <c r="K169" s="2004"/>
      <c r="L169" s="2005"/>
      <c r="M169" s="2052"/>
      <c r="N169" s="2004"/>
      <c r="O169" s="2004"/>
    </row>
    <row r="170" spans="1:15" ht="11.25" customHeight="1">
      <c r="A170" s="2365">
        <v>4705119</v>
      </c>
      <c r="B170" s="2012" t="s">
        <v>19793</v>
      </c>
      <c r="C170" s="2013" t="s">
        <v>19819</v>
      </c>
      <c r="D170" s="2211">
        <v>4400</v>
      </c>
      <c r="E170" s="2083">
        <v>440000</v>
      </c>
      <c r="F170" s="2083">
        <v>241000</v>
      </c>
      <c r="G170" s="2005" t="s">
        <v>7890</v>
      </c>
      <c r="H170" s="2010">
        <v>41424</v>
      </c>
      <c r="I170" s="2005" t="s">
        <v>7880</v>
      </c>
      <c r="J170" s="2005"/>
      <c r="K170" s="2004"/>
      <c r="L170" s="2005" t="s">
        <v>7881</v>
      </c>
      <c r="M170" s="2052">
        <v>41485</v>
      </c>
      <c r="N170" s="2004"/>
      <c r="O170" s="2004"/>
    </row>
    <row r="171" spans="1:15" ht="11.25" customHeight="1">
      <c r="A171" s="2365">
        <v>4705127</v>
      </c>
      <c r="B171" s="2012" t="s">
        <v>19820</v>
      </c>
      <c r="C171" s="2013" t="s">
        <v>19821</v>
      </c>
      <c r="D171" s="2211">
        <v>5900</v>
      </c>
      <c r="E171" s="2083">
        <v>590000</v>
      </c>
      <c r="F171" s="2083">
        <v>375000</v>
      </c>
      <c r="G171" s="2005" t="s">
        <v>7879</v>
      </c>
      <c r="H171" s="2010">
        <v>41425</v>
      </c>
      <c r="I171" s="2005" t="s">
        <v>7916</v>
      </c>
      <c r="J171" s="2005"/>
      <c r="K171" s="2004"/>
      <c r="L171" s="2005" t="s">
        <v>67</v>
      </c>
      <c r="M171" s="2052">
        <v>41485</v>
      </c>
      <c r="N171" s="2004"/>
      <c r="O171" s="2004" t="s">
        <v>19797</v>
      </c>
    </row>
    <row r="172" spans="1:15" ht="11.25" customHeight="1">
      <c r="A172" s="2365">
        <v>4706039</v>
      </c>
      <c r="B172" s="2012" t="s">
        <v>19822</v>
      </c>
      <c r="C172" s="2013" t="s">
        <v>19823</v>
      </c>
      <c r="D172" s="2211">
        <v>13500</v>
      </c>
      <c r="E172" s="2083">
        <v>1255000</v>
      </c>
      <c r="F172" s="2083">
        <v>1057000</v>
      </c>
      <c r="G172" s="2005" t="s">
        <v>7874</v>
      </c>
      <c r="H172" s="2010">
        <v>41438</v>
      </c>
      <c r="I172" s="2005" t="s">
        <v>19824</v>
      </c>
      <c r="J172" s="2005"/>
      <c r="K172" s="2004"/>
      <c r="L172" s="2005" t="s">
        <v>7881</v>
      </c>
      <c r="M172" s="2052">
        <v>41485</v>
      </c>
      <c r="N172" s="2004"/>
      <c r="O172" s="2004" t="s">
        <v>19797</v>
      </c>
    </row>
    <row r="173" spans="1:15" ht="11.25" customHeight="1">
      <c r="A173" s="2365">
        <v>4706041</v>
      </c>
      <c r="B173" s="2012" t="s">
        <v>19825</v>
      </c>
      <c r="C173" s="2013" t="s">
        <v>19826</v>
      </c>
      <c r="D173" s="2211">
        <v>5500</v>
      </c>
      <c r="E173" s="2083">
        <v>511000</v>
      </c>
      <c r="F173" s="2083">
        <v>316000</v>
      </c>
      <c r="G173" s="2005" t="s">
        <v>7890</v>
      </c>
      <c r="H173" s="2010">
        <v>41438</v>
      </c>
      <c r="I173" s="2005" t="s">
        <v>19824</v>
      </c>
      <c r="J173" s="2005"/>
      <c r="K173" s="2004"/>
      <c r="L173" s="2005" t="s">
        <v>7881</v>
      </c>
      <c r="M173" s="2052">
        <v>41485</v>
      </c>
      <c r="N173" s="2004"/>
      <c r="O173" s="2004" t="s">
        <v>19797</v>
      </c>
    </row>
    <row r="174" spans="1:15" ht="11.25" customHeight="1">
      <c r="A174" s="2365">
        <v>4706062</v>
      </c>
      <c r="B174" s="2012" t="s">
        <v>19827</v>
      </c>
      <c r="C174" s="2013" t="s">
        <v>19828</v>
      </c>
      <c r="D174" s="2211">
        <v>4800</v>
      </c>
      <c r="E174" s="2083">
        <v>465000</v>
      </c>
      <c r="F174" s="2083">
        <v>234000</v>
      </c>
      <c r="G174" s="2005" t="s">
        <v>7890</v>
      </c>
      <c r="H174" s="2010">
        <v>41443</v>
      </c>
      <c r="I174" s="2005" t="s">
        <v>19829</v>
      </c>
      <c r="J174" s="2005"/>
      <c r="K174" s="2004"/>
      <c r="L174" s="2005" t="s">
        <v>7881</v>
      </c>
      <c r="M174" s="2052">
        <v>41485</v>
      </c>
      <c r="N174" s="2004"/>
      <c r="O174" s="2004" t="s">
        <v>19797</v>
      </c>
    </row>
    <row r="175" spans="1:15" ht="11.25" customHeight="1">
      <c r="A175" s="2365"/>
      <c r="B175" s="2012"/>
      <c r="C175" s="2013"/>
      <c r="D175" s="2211"/>
      <c r="E175" s="2083"/>
      <c r="F175" s="2083"/>
      <c r="G175" s="2005"/>
      <c r="H175" s="2010"/>
      <c r="I175" s="2005"/>
      <c r="J175" s="2005"/>
      <c r="K175" s="2004"/>
      <c r="L175" s="2005"/>
      <c r="M175" s="2052"/>
      <c r="N175" s="2004"/>
      <c r="O175" s="2004"/>
    </row>
    <row r="176" spans="1:15" ht="11.25" customHeight="1">
      <c r="A176" s="152" t="s">
        <v>17123</v>
      </c>
      <c r="B176" s="2012"/>
      <c r="C176" s="9" t="s">
        <v>19830</v>
      </c>
      <c r="D176" s="2211"/>
      <c r="E176" s="2083"/>
      <c r="F176" s="2083"/>
      <c r="G176" s="2005"/>
      <c r="H176" s="2010"/>
      <c r="I176" s="2005"/>
      <c r="J176" s="2005"/>
      <c r="K176" s="2004"/>
      <c r="L176" s="2005"/>
      <c r="M176" s="2052"/>
      <c r="N176" s="2004"/>
      <c r="O176" s="2004"/>
    </row>
    <row r="177" spans="1:15" ht="11.25" customHeight="1">
      <c r="A177" s="2365">
        <v>4706002</v>
      </c>
      <c r="B177" s="2012" t="s">
        <v>19831</v>
      </c>
      <c r="C177" s="2013" t="s">
        <v>19832</v>
      </c>
      <c r="D177" s="2211">
        <v>7500</v>
      </c>
      <c r="E177" s="2083">
        <v>750000</v>
      </c>
      <c r="F177" s="2083">
        <v>534000</v>
      </c>
      <c r="G177" s="2005" t="s">
        <v>7890</v>
      </c>
      <c r="H177" s="2010">
        <v>41426</v>
      </c>
      <c r="I177" s="2005" t="s">
        <v>19833</v>
      </c>
      <c r="J177" s="2005"/>
      <c r="K177" s="2004"/>
      <c r="L177" s="2005" t="s">
        <v>9462</v>
      </c>
      <c r="M177" s="2052">
        <v>41487</v>
      </c>
      <c r="N177" s="2004"/>
      <c r="O177" s="2004"/>
    </row>
    <row r="178" spans="1:15" ht="11.25" customHeight="1">
      <c r="A178" s="2365">
        <v>4706005</v>
      </c>
      <c r="B178" s="2012" t="s">
        <v>19778</v>
      </c>
      <c r="C178" s="2013" t="s">
        <v>19834</v>
      </c>
      <c r="D178" s="2211">
        <v>5300</v>
      </c>
      <c r="E178" s="2083">
        <v>530000</v>
      </c>
      <c r="F178" s="2083">
        <v>258000</v>
      </c>
      <c r="G178" s="2005" t="s">
        <v>7931</v>
      </c>
      <c r="H178" s="2010">
        <v>41429</v>
      </c>
      <c r="I178" s="2005" t="s">
        <v>19835</v>
      </c>
      <c r="J178" s="2005"/>
      <c r="K178" s="2004"/>
      <c r="L178" s="2005" t="s">
        <v>9462</v>
      </c>
      <c r="M178" s="2052">
        <v>41487</v>
      </c>
      <c r="N178" s="2004"/>
      <c r="O178" s="2004" t="s">
        <v>19797</v>
      </c>
    </row>
    <row r="179" spans="1:15" ht="11.25" customHeight="1">
      <c r="A179" s="2365"/>
      <c r="B179" s="2012"/>
      <c r="C179" s="2013"/>
      <c r="D179" s="2211"/>
      <c r="E179" s="2083"/>
      <c r="F179" s="2083"/>
      <c r="G179" s="2005"/>
      <c r="H179" s="2010"/>
      <c r="I179" s="2005"/>
      <c r="J179" s="2005"/>
      <c r="K179" s="2004"/>
      <c r="L179" s="2005"/>
      <c r="M179" s="2052"/>
      <c r="N179" s="2004"/>
      <c r="O179" s="2004"/>
    </row>
    <row r="180" spans="1:15" ht="11.25" customHeight="1">
      <c r="A180" s="152" t="s">
        <v>17483</v>
      </c>
      <c r="B180" s="2004"/>
      <c r="C180" s="115" t="s">
        <v>19836</v>
      </c>
      <c r="D180" s="2211"/>
      <c r="E180" s="2083"/>
      <c r="F180" s="2083"/>
      <c r="G180" s="2005"/>
      <c r="H180" s="2010"/>
      <c r="I180" s="2005"/>
      <c r="J180" s="2005"/>
      <c r="K180" s="2004"/>
      <c r="L180" s="2005"/>
      <c r="M180" s="2052"/>
      <c r="N180" s="2004"/>
      <c r="O180" s="2004"/>
    </row>
    <row r="181" spans="1:15" ht="11.25" customHeight="1">
      <c r="A181" s="2307">
        <v>4707133</v>
      </c>
      <c r="B181" s="2004" t="s">
        <v>19837</v>
      </c>
      <c r="C181" s="2005" t="s">
        <v>19838</v>
      </c>
      <c r="D181" s="2211">
        <v>5300</v>
      </c>
      <c r="E181" s="2083">
        <v>530000</v>
      </c>
      <c r="F181" s="2083">
        <v>254000</v>
      </c>
      <c r="G181" s="2005" t="s">
        <v>7871</v>
      </c>
      <c r="H181" s="2010">
        <v>41478</v>
      </c>
      <c r="I181" s="2005" t="s">
        <v>19839</v>
      </c>
      <c r="J181" s="2005"/>
      <c r="K181" s="2004"/>
      <c r="L181" s="2005" t="s">
        <v>7881</v>
      </c>
      <c r="M181" s="2052">
        <v>41494</v>
      </c>
      <c r="N181" s="2004"/>
      <c r="O181" s="2004" t="s">
        <v>19797</v>
      </c>
    </row>
    <row r="182" spans="1:15" ht="11.25" customHeight="1">
      <c r="A182" s="2307">
        <v>4705012</v>
      </c>
      <c r="B182" s="2004" t="s">
        <v>19804</v>
      </c>
      <c r="C182" s="2005" t="s">
        <v>19840</v>
      </c>
      <c r="D182" s="2211">
        <v>4400</v>
      </c>
      <c r="E182" s="2083">
        <v>440000</v>
      </c>
      <c r="F182" s="2083">
        <v>220000</v>
      </c>
      <c r="G182" s="2005" t="s">
        <v>7871</v>
      </c>
      <c r="H182" s="2010">
        <v>41404</v>
      </c>
      <c r="I182" s="2005" t="s">
        <v>19742</v>
      </c>
      <c r="J182" s="2005"/>
      <c r="K182" s="2004"/>
      <c r="L182" s="2005" t="s">
        <v>7881</v>
      </c>
      <c r="M182" s="2052">
        <v>41494</v>
      </c>
      <c r="N182" s="2004"/>
      <c r="O182" s="2004"/>
    </row>
    <row r="183" spans="1:15" ht="11.25" customHeight="1">
      <c r="A183" s="2307">
        <v>4706030</v>
      </c>
      <c r="B183" s="2004" t="s">
        <v>19841</v>
      </c>
      <c r="C183" s="2005" t="s">
        <v>19842</v>
      </c>
      <c r="D183" s="2211">
        <v>3900</v>
      </c>
      <c r="E183" s="2083">
        <v>390000</v>
      </c>
      <c r="F183" s="2083">
        <v>246000</v>
      </c>
      <c r="G183" s="2005" t="s">
        <v>7890</v>
      </c>
      <c r="H183" s="2010">
        <v>41436</v>
      </c>
      <c r="I183" s="2005" t="s">
        <v>19829</v>
      </c>
      <c r="J183" s="2005"/>
      <c r="K183" s="2004"/>
      <c r="L183" s="2005" t="s">
        <v>7881</v>
      </c>
      <c r="M183" s="2052">
        <v>41494</v>
      </c>
      <c r="N183" s="2004"/>
      <c r="O183" s="2004"/>
    </row>
    <row r="184" spans="1:15" ht="11.25" customHeight="1">
      <c r="A184" s="2307">
        <v>4706031</v>
      </c>
      <c r="B184" s="2004" t="s">
        <v>19843</v>
      </c>
      <c r="C184" s="2005" t="s">
        <v>19844</v>
      </c>
      <c r="D184" s="2211">
        <v>6150</v>
      </c>
      <c r="E184" s="2083">
        <v>615000</v>
      </c>
      <c r="F184" s="2083">
        <v>379000</v>
      </c>
      <c r="G184" s="2005" t="s">
        <v>7890</v>
      </c>
      <c r="H184" s="2010">
        <v>41436</v>
      </c>
      <c r="I184" s="2005" t="s">
        <v>19829</v>
      </c>
      <c r="J184" s="2005"/>
      <c r="K184" s="2004"/>
      <c r="L184" s="2005" t="s">
        <v>7881</v>
      </c>
      <c r="M184" s="2052">
        <v>41494</v>
      </c>
      <c r="N184" s="2004"/>
      <c r="O184" s="2004"/>
    </row>
    <row r="185" spans="1:15" ht="11.25" customHeight="1">
      <c r="A185" s="2307">
        <v>4706122</v>
      </c>
      <c r="B185" s="2004" t="s">
        <v>19718</v>
      </c>
      <c r="C185" s="2005" t="s">
        <v>19845</v>
      </c>
      <c r="D185" s="2211">
        <v>5000</v>
      </c>
      <c r="E185" s="2083">
        <v>500000</v>
      </c>
      <c r="F185" s="2083">
        <v>241000</v>
      </c>
      <c r="G185" s="2005" t="s">
        <v>7879</v>
      </c>
      <c r="H185" s="2010">
        <v>41454</v>
      </c>
      <c r="I185" s="2005" t="s">
        <v>7975</v>
      </c>
      <c r="J185" s="2005"/>
      <c r="K185" s="2004"/>
      <c r="L185" s="2005" t="s">
        <v>7881</v>
      </c>
      <c r="M185" s="2052">
        <v>41494</v>
      </c>
      <c r="N185" s="2004"/>
      <c r="O185" s="2004"/>
    </row>
    <row r="186" spans="1:15" ht="11.25" customHeight="1">
      <c r="A186" s="2307"/>
      <c r="B186" s="2004"/>
      <c r="C186" s="2005"/>
      <c r="D186" s="2211"/>
      <c r="E186" s="2083"/>
      <c r="F186" s="2083"/>
      <c r="G186" s="2005"/>
      <c r="H186" s="2010"/>
      <c r="I186" s="2005"/>
      <c r="J186" s="2005"/>
      <c r="K186" s="2004"/>
      <c r="L186" s="2005"/>
      <c r="M186" s="2052"/>
      <c r="N186" s="2004"/>
      <c r="O186" s="2004"/>
    </row>
    <row r="187" spans="1:15" ht="11.25" customHeight="1">
      <c r="A187" s="152" t="s">
        <v>17489</v>
      </c>
      <c r="B187" s="2004"/>
      <c r="C187" s="115" t="s">
        <v>19846</v>
      </c>
      <c r="D187" s="2211"/>
      <c r="E187" s="2083"/>
      <c r="F187" s="2083"/>
      <c r="G187" s="2005"/>
      <c r="H187" s="2010"/>
      <c r="I187" s="2005"/>
      <c r="J187" s="2005"/>
      <c r="K187" s="2004"/>
      <c r="L187" s="2005"/>
      <c r="M187" s="2052"/>
      <c r="N187" s="2004"/>
      <c r="O187" s="2004"/>
    </row>
    <row r="188" spans="1:15" ht="11.25" customHeight="1">
      <c r="A188" s="2307">
        <v>4708019</v>
      </c>
      <c r="B188" s="2004" t="s">
        <v>19847</v>
      </c>
      <c r="C188" s="2005" t="s">
        <v>19848</v>
      </c>
      <c r="D188" s="2211">
        <v>5600</v>
      </c>
      <c r="E188" s="2083">
        <v>538000</v>
      </c>
      <c r="F188" s="2083">
        <v>303000</v>
      </c>
      <c r="G188" s="2005" t="s">
        <v>7890</v>
      </c>
      <c r="H188" s="2010">
        <v>41493</v>
      </c>
      <c r="I188" s="2005" t="s">
        <v>19849</v>
      </c>
      <c r="J188" s="2005"/>
      <c r="K188" s="2004"/>
      <c r="L188" s="2005" t="s">
        <v>9457</v>
      </c>
      <c r="M188" s="2052">
        <v>41520</v>
      </c>
      <c r="N188" s="2004"/>
      <c r="O188" s="2004" t="s">
        <v>19797</v>
      </c>
    </row>
    <row r="189" spans="1:15" ht="11.25" customHeight="1">
      <c r="A189" s="2307">
        <v>4708020</v>
      </c>
      <c r="B189" s="2004" t="s">
        <v>19850</v>
      </c>
      <c r="C189" s="2005" t="s">
        <v>19851</v>
      </c>
      <c r="D189" s="2211">
        <v>8500</v>
      </c>
      <c r="E189" s="2083">
        <v>492000</v>
      </c>
      <c r="F189" s="2083">
        <v>816000</v>
      </c>
      <c r="G189" s="2005" t="s">
        <v>7874</v>
      </c>
      <c r="H189" s="2010">
        <v>41494</v>
      </c>
      <c r="I189" s="2005" t="s">
        <v>7875</v>
      </c>
      <c r="J189" s="2005"/>
      <c r="K189" s="2004"/>
      <c r="L189" s="2005" t="s">
        <v>9457</v>
      </c>
      <c r="M189" s="2052">
        <v>41520</v>
      </c>
      <c r="N189" s="2004"/>
      <c r="O189" s="2004" t="s">
        <v>19797</v>
      </c>
    </row>
    <row r="190" spans="1:15" ht="11.25" customHeight="1">
      <c r="A190" s="2307"/>
      <c r="B190" s="2004"/>
      <c r="C190" s="2005"/>
      <c r="D190" s="2211"/>
      <c r="E190" s="2083"/>
      <c r="F190" s="2083"/>
      <c r="G190" s="2005"/>
      <c r="H190" s="2010"/>
      <c r="I190" s="2005"/>
      <c r="J190" s="2005"/>
      <c r="K190" s="2004"/>
      <c r="L190" s="2005"/>
      <c r="M190" s="2052"/>
      <c r="N190" s="2004"/>
      <c r="O190" s="2004"/>
    </row>
    <row r="191" spans="1:15" ht="11.25" customHeight="1">
      <c r="A191" s="152" t="s">
        <v>19852</v>
      </c>
      <c r="B191" s="2004"/>
      <c r="C191" s="115" t="s">
        <v>19853</v>
      </c>
      <c r="D191" s="2211"/>
      <c r="E191" s="2083"/>
      <c r="F191" s="2083"/>
      <c r="G191" s="2005"/>
      <c r="H191" s="2010"/>
      <c r="I191" s="2005"/>
      <c r="J191" s="2005"/>
      <c r="K191" s="2004"/>
      <c r="L191" s="2005"/>
      <c r="M191" s="2052"/>
      <c r="N191" s="2004"/>
      <c r="O191" s="2004"/>
    </row>
    <row r="192" spans="1:15" ht="11.25" customHeight="1">
      <c r="A192" s="2193">
        <v>4708033</v>
      </c>
      <c r="B192" s="2004" t="s">
        <v>19822</v>
      </c>
      <c r="C192" s="2005" t="s">
        <v>19854</v>
      </c>
      <c r="D192" s="2211">
        <v>13000</v>
      </c>
      <c r="E192" s="2083">
        <v>1248000</v>
      </c>
      <c r="F192" s="2083">
        <v>975000</v>
      </c>
      <c r="G192" s="2005" t="s">
        <v>19855</v>
      </c>
      <c r="H192" s="2010">
        <v>41505</v>
      </c>
      <c r="I192" s="2005" t="s">
        <v>19856</v>
      </c>
      <c r="J192" s="2005"/>
      <c r="K192" s="2004"/>
      <c r="L192" s="2005" t="s">
        <v>7881</v>
      </c>
      <c r="M192" s="2052">
        <v>41524</v>
      </c>
      <c r="N192" s="2004"/>
      <c r="O192" s="2004"/>
    </row>
    <row r="193" spans="1:16" ht="11.25" customHeight="1">
      <c r="A193" s="2193"/>
      <c r="B193" s="2004"/>
      <c r="C193" s="2005"/>
      <c r="D193" s="2211"/>
      <c r="E193" s="2083"/>
      <c r="F193" s="2083"/>
      <c r="G193" s="2005"/>
      <c r="H193" s="2010"/>
      <c r="I193" s="2005"/>
      <c r="J193" s="2005"/>
      <c r="K193" s="2004"/>
      <c r="L193" s="2005"/>
      <c r="M193" s="2052"/>
      <c r="N193" s="2004"/>
      <c r="O193" s="2004"/>
      <c r="P193" s="2004"/>
    </row>
    <row r="194" spans="1:16" ht="11.25" customHeight="1">
      <c r="A194" s="152" t="s">
        <v>18724</v>
      </c>
      <c r="B194" s="2004"/>
      <c r="C194" s="115" t="s">
        <v>19857</v>
      </c>
      <c r="D194" s="2211"/>
      <c r="E194" s="2083"/>
      <c r="F194" s="2083"/>
      <c r="G194" s="2005"/>
      <c r="H194" s="2010"/>
      <c r="I194" s="2005"/>
      <c r="J194" s="2005"/>
      <c r="K194" s="2004"/>
      <c r="L194" s="2005"/>
      <c r="M194" s="2052"/>
      <c r="N194" s="2004"/>
      <c r="O194" s="2004"/>
      <c r="P194" s="2004"/>
    </row>
    <row r="195" spans="1:16" ht="11.25" customHeight="1">
      <c r="A195" s="2193">
        <v>4709035</v>
      </c>
      <c r="B195" s="2004" t="s">
        <v>19858</v>
      </c>
      <c r="C195" s="2005" t="s">
        <v>19859</v>
      </c>
      <c r="D195" s="2211">
        <v>5300</v>
      </c>
      <c r="E195" s="2083">
        <v>520000</v>
      </c>
      <c r="F195" s="2083">
        <v>293000</v>
      </c>
      <c r="G195" s="2005" t="s">
        <v>7890</v>
      </c>
      <c r="H195" s="2010">
        <v>41527</v>
      </c>
      <c r="I195" s="2005" t="s">
        <v>7953</v>
      </c>
      <c r="J195" s="2005"/>
      <c r="K195" s="2004"/>
      <c r="L195" s="2005" t="s">
        <v>9457</v>
      </c>
      <c r="M195" s="2052">
        <v>41548</v>
      </c>
      <c r="N195" s="2004"/>
      <c r="O195" s="2004" t="s">
        <v>19797</v>
      </c>
      <c r="P195" s="2004"/>
    </row>
    <row r="196" spans="1:16" ht="11.25" customHeight="1">
      <c r="A196" s="2193">
        <v>4709040</v>
      </c>
      <c r="B196" s="2004" t="s">
        <v>19860</v>
      </c>
      <c r="C196" s="2005" t="s">
        <v>19861</v>
      </c>
      <c r="D196" s="2211">
        <v>8000</v>
      </c>
      <c r="E196" s="2083">
        <v>784000</v>
      </c>
      <c r="F196" s="2083">
        <v>505000</v>
      </c>
      <c r="G196" s="2005" t="s">
        <v>7871</v>
      </c>
      <c r="H196" s="2010">
        <v>41527</v>
      </c>
      <c r="I196" s="2005" t="s">
        <v>19862</v>
      </c>
      <c r="J196" s="2005"/>
      <c r="K196" s="2004"/>
      <c r="L196" s="2005" t="s">
        <v>9457</v>
      </c>
      <c r="M196" s="2052">
        <v>41548</v>
      </c>
      <c r="N196" s="2004"/>
      <c r="O196" s="2004" t="s">
        <v>19797</v>
      </c>
      <c r="P196" s="2004"/>
    </row>
    <row r="197" spans="1:16" ht="11.25" customHeight="1">
      <c r="A197" s="2193"/>
      <c r="B197" s="2004"/>
      <c r="C197" s="2005"/>
      <c r="D197" s="2211"/>
      <c r="E197" s="2083"/>
      <c r="F197" s="2083"/>
      <c r="G197" s="2005"/>
      <c r="H197" s="2010"/>
      <c r="I197" s="2005"/>
      <c r="J197" s="2005"/>
      <c r="K197" s="2004"/>
      <c r="L197" s="2005"/>
      <c r="M197" s="2052"/>
      <c r="N197" s="2004"/>
      <c r="O197" s="2004"/>
      <c r="P197" s="2004"/>
    </row>
    <row r="198" spans="1:16" ht="11.25" customHeight="1">
      <c r="A198" s="15" t="s">
        <v>19863</v>
      </c>
      <c r="B198" s="2004"/>
      <c r="C198" s="115" t="s">
        <v>19864</v>
      </c>
      <c r="D198" s="2211"/>
      <c r="E198" s="2083"/>
      <c r="F198" s="2083"/>
      <c r="G198" s="2005"/>
      <c r="H198" s="2010"/>
      <c r="I198" s="2005"/>
      <c r="J198" s="2005"/>
      <c r="K198" s="2004"/>
      <c r="L198" s="2005"/>
      <c r="M198" s="2052"/>
      <c r="N198" s="2004"/>
      <c r="O198" s="2004"/>
      <c r="P198" s="2004"/>
    </row>
    <row r="199" spans="1:16" ht="11.25" customHeight="1">
      <c r="A199" s="2193">
        <v>4709092</v>
      </c>
      <c r="B199" s="2004" t="s">
        <v>19865</v>
      </c>
      <c r="C199" s="2005" t="s">
        <v>19866</v>
      </c>
      <c r="D199" s="2211">
        <v>5200</v>
      </c>
      <c r="E199" s="2083">
        <v>510000</v>
      </c>
      <c r="F199" s="2083">
        <v>266000</v>
      </c>
      <c r="G199" s="2005" t="s">
        <v>7874</v>
      </c>
      <c r="H199" s="2010">
        <v>41529</v>
      </c>
      <c r="I199" s="2005" t="s">
        <v>19867</v>
      </c>
      <c r="J199" s="2005"/>
      <c r="K199" s="2004"/>
      <c r="L199" s="2005" t="s">
        <v>9462</v>
      </c>
      <c r="M199" s="2052">
        <v>41584</v>
      </c>
      <c r="N199" s="2004"/>
      <c r="O199" s="2004" t="s">
        <v>19797</v>
      </c>
      <c r="P199" s="2004"/>
    </row>
    <row r="200" spans="1:16" ht="11.25" customHeight="1">
      <c r="A200" s="2193"/>
      <c r="B200" s="2004"/>
      <c r="C200" s="2005"/>
      <c r="D200" s="2211"/>
      <c r="E200" s="2083"/>
      <c r="F200" s="2083"/>
      <c r="G200" s="2005"/>
      <c r="H200" s="2010"/>
      <c r="I200" s="2005"/>
      <c r="J200" s="2005"/>
      <c r="K200" s="2004"/>
      <c r="L200" s="2005"/>
      <c r="M200" s="2052"/>
      <c r="N200" s="2004"/>
      <c r="O200" s="2004"/>
      <c r="P200" s="2004"/>
    </row>
    <row r="201" spans="1:16" ht="11.25" customHeight="1">
      <c r="A201" s="15" t="s">
        <v>17495</v>
      </c>
      <c r="B201" s="2004"/>
      <c r="C201" s="2005"/>
      <c r="D201" s="2211"/>
      <c r="E201" s="2083"/>
      <c r="F201" s="2083"/>
      <c r="G201" s="2005"/>
      <c r="H201" s="2010"/>
      <c r="I201" s="2005"/>
      <c r="J201" s="2005"/>
      <c r="K201" s="2004"/>
      <c r="L201" s="2005"/>
      <c r="M201" s="2052"/>
      <c r="N201" s="2004"/>
      <c r="O201" s="2004"/>
      <c r="P201" s="2004"/>
    </row>
    <row r="202" spans="1:16" ht="11.25" customHeight="1">
      <c r="A202" s="2193">
        <v>4709098</v>
      </c>
      <c r="B202" s="2004" t="s">
        <v>19831</v>
      </c>
      <c r="C202" s="2005" t="s">
        <v>19868</v>
      </c>
      <c r="D202" s="2211">
        <v>6850</v>
      </c>
      <c r="E202" s="2083">
        <v>672000</v>
      </c>
      <c r="F202" s="2083">
        <v>466000</v>
      </c>
      <c r="G202" s="2005" t="s">
        <v>7890</v>
      </c>
      <c r="H202" s="2010">
        <v>41536</v>
      </c>
      <c r="I202" s="2005" t="s">
        <v>7900</v>
      </c>
      <c r="J202" s="2005"/>
      <c r="K202" s="2004"/>
      <c r="L202" s="2005" t="s">
        <v>9457</v>
      </c>
      <c r="M202" s="2052">
        <v>41584</v>
      </c>
      <c r="N202" s="2004"/>
      <c r="O202" s="2004" t="s">
        <v>19797</v>
      </c>
      <c r="P202" s="2004"/>
    </row>
    <row r="203" spans="1:16" ht="11.25" customHeight="1">
      <c r="A203" s="2193">
        <v>4710004</v>
      </c>
      <c r="B203" s="2004" t="s">
        <v>19869</v>
      </c>
      <c r="C203" s="2005" t="s">
        <v>19870</v>
      </c>
      <c r="D203" s="2211">
        <v>4500</v>
      </c>
      <c r="E203" s="2083">
        <v>445000</v>
      </c>
      <c r="F203" s="2083">
        <v>258000</v>
      </c>
      <c r="G203" s="2005" t="s">
        <v>19855</v>
      </c>
      <c r="H203" s="2010">
        <v>41548</v>
      </c>
      <c r="I203" s="2005" t="s">
        <v>9456</v>
      </c>
      <c r="J203" s="2005"/>
      <c r="K203" s="2004"/>
      <c r="L203" s="2005" t="s">
        <v>9457</v>
      </c>
      <c r="M203" s="2052">
        <v>41584</v>
      </c>
      <c r="N203" s="2004"/>
      <c r="O203" s="2004" t="s">
        <v>19797</v>
      </c>
      <c r="P203" s="2004"/>
    </row>
    <row r="204" spans="1:16" ht="11.25" customHeight="1">
      <c r="A204" s="2193">
        <v>4709104</v>
      </c>
      <c r="B204" s="2004" t="s">
        <v>19860</v>
      </c>
      <c r="C204" s="2005" t="s">
        <v>19871</v>
      </c>
      <c r="D204" s="2211">
        <v>7150</v>
      </c>
      <c r="E204" s="2083">
        <v>700000</v>
      </c>
      <c r="F204" s="2083">
        <v>423000</v>
      </c>
      <c r="G204" s="2005" t="s">
        <v>19872</v>
      </c>
      <c r="H204" s="2010">
        <v>41536</v>
      </c>
      <c r="I204" s="2005" t="s">
        <v>7875</v>
      </c>
      <c r="J204" s="2005"/>
      <c r="K204" s="2004"/>
      <c r="L204" s="2005" t="s">
        <v>9457</v>
      </c>
      <c r="M204" s="2052">
        <v>41584</v>
      </c>
      <c r="N204" s="2004"/>
      <c r="O204" s="2004" t="s">
        <v>19797</v>
      </c>
      <c r="P204" s="2004"/>
    </row>
    <row r="205" spans="1:16" ht="11.25" customHeight="1">
      <c r="A205" s="2193">
        <v>4709148</v>
      </c>
      <c r="B205" s="2004" t="s">
        <v>19778</v>
      </c>
      <c r="C205" s="2005" t="s">
        <v>19873</v>
      </c>
      <c r="D205" s="2211">
        <v>5300</v>
      </c>
      <c r="E205" s="2083">
        <v>520000</v>
      </c>
      <c r="F205" s="2083">
        <v>189000</v>
      </c>
      <c r="G205" s="2005" t="s">
        <v>7931</v>
      </c>
      <c r="H205" s="2010">
        <v>41543</v>
      </c>
      <c r="I205" s="2005" t="s">
        <v>7875</v>
      </c>
      <c r="J205" s="2005"/>
      <c r="K205" s="2004"/>
      <c r="L205" s="2005" t="s">
        <v>9457</v>
      </c>
      <c r="M205" s="2052">
        <v>41584</v>
      </c>
      <c r="N205" s="2004"/>
      <c r="O205" s="2004" t="s">
        <v>19797</v>
      </c>
      <c r="P205" s="2004" t="s">
        <v>19874</v>
      </c>
    </row>
    <row r="206" spans="1:16" ht="11.25" customHeight="1">
      <c r="A206" s="2193"/>
      <c r="B206" s="2004"/>
      <c r="C206" s="2098"/>
      <c r="D206" s="2211"/>
      <c r="E206" s="2083"/>
      <c r="F206" s="2083"/>
      <c r="G206" s="2005"/>
      <c r="H206" s="2010"/>
      <c r="I206" s="2005"/>
      <c r="J206" s="2005"/>
      <c r="K206" s="2004"/>
      <c r="L206" s="2005"/>
      <c r="M206" s="2052"/>
      <c r="N206" s="2004"/>
      <c r="O206" s="2004"/>
      <c r="P206" s="2004"/>
    </row>
    <row r="207" spans="1:16" ht="11.25" customHeight="1">
      <c r="A207" s="15" t="s">
        <v>19875</v>
      </c>
      <c r="B207" s="2004"/>
      <c r="C207" s="115" t="s">
        <v>19876</v>
      </c>
      <c r="D207" s="2211"/>
      <c r="E207" s="2083"/>
      <c r="F207" s="2083"/>
      <c r="G207" s="2005"/>
      <c r="H207" s="2010"/>
      <c r="I207" s="2005"/>
      <c r="J207" s="2005"/>
      <c r="K207" s="2004"/>
      <c r="L207" s="2005"/>
      <c r="M207" s="2052"/>
      <c r="N207" s="2004"/>
      <c r="O207" s="2004"/>
      <c r="P207" s="2004"/>
    </row>
    <row r="208" spans="1:16" ht="11.25" customHeight="1">
      <c r="A208" s="2066">
        <v>4709064</v>
      </c>
      <c r="B208" s="2012" t="s">
        <v>19778</v>
      </c>
      <c r="C208" s="2013" t="s">
        <v>19877</v>
      </c>
      <c r="D208" s="2211">
        <v>4600</v>
      </c>
      <c r="E208" s="2083">
        <v>440000</v>
      </c>
      <c r="F208" s="2083">
        <v>160000</v>
      </c>
      <c r="G208" s="2005" t="s">
        <v>7931</v>
      </c>
      <c r="H208" s="2010">
        <v>41533</v>
      </c>
      <c r="I208" s="2005" t="s">
        <v>19878</v>
      </c>
      <c r="J208" s="2005"/>
      <c r="K208" s="2004"/>
      <c r="L208" s="2005" t="s">
        <v>9457</v>
      </c>
      <c r="M208" s="2052">
        <v>41614</v>
      </c>
      <c r="N208" s="2004"/>
      <c r="O208" s="2004" t="s">
        <v>19797</v>
      </c>
      <c r="P208" s="2004"/>
    </row>
    <row r="209" spans="1:16" ht="11.25" customHeight="1">
      <c r="A209" s="2193">
        <v>4710132</v>
      </c>
      <c r="B209" s="2004" t="s">
        <v>19879</v>
      </c>
      <c r="C209" s="2005" t="s">
        <v>19880</v>
      </c>
      <c r="D209" s="2211">
        <v>5500</v>
      </c>
      <c r="E209" s="2083">
        <v>540000</v>
      </c>
      <c r="F209" s="2083">
        <v>311000</v>
      </c>
      <c r="G209" s="2005" t="s">
        <v>7890</v>
      </c>
      <c r="H209" s="2010">
        <v>41566</v>
      </c>
      <c r="I209" s="2005" t="s">
        <v>7971</v>
      </c>
      <c r="J209" s="2005"/>
      <c r="K209" s="2004"/>
      <c r="L209" s="2005" t="s">
        <v>9457</v>
      </c>
      <c r="M209" s="2052">
        <v>41614</v>
      </c>
      <c r="N209" s="2004"/>
      <c r="O209" s="2004" t="s">
        <v>19797</v>
      </c>
      <c r="P209" s="2004"/>
    </row>
    <row r="210" spans="1:16" ht="11.25" customHeight="1">
      <c r="A210" s="2193">
        <v>4710122</v>
      </c>
      <c r="B210" s="2012" t="s">
        <v>19881</v>
      </c>
      <c r="C210" s="2013" t="s">
        <v>19882</v>
      </c>
      <c r="D210" s="2211">
        <v>5500</v>
      </c>
      <c r="E210" s="2083">
        <v>540000</v>
      </c>
      <c r="F210" s="2083">
        <v>328000</v>
      </c>
      <c r="G210" s="2005" t="s">
        <v>7890</v>
      </c>
      <c r="H210" s="2010">
        <v>41566</v>
      </c>
      <c r="I210" s="2005" t="s">
        <v>19833</v>
      </c>
      <c r="J210" s="2005"/>
      <c r="K210" s="2004"/>
      <c r="L210" s="2005" t="s">
        <v>9457</v>
      </c>
      <c r="M210" s="2052">
        <v>41614</v>
      </c>
      <c r="N210" s="2004"/>
      <c r="O210" s="2004" t="s">
        <v>19797</v>
      </c>
      <c r="P210" s="2004"/>
    </row>
    <row r="211" spans="1:16" ht="11.25" customHeight="1">
      <c r="A211" s="2193">
        <v>4709114</v>
      </c>
      <c r="B211" s="2012" t="s">
        <v>19782</v>
      </c>
      <c r="C211" s="2013" t="s">
        <v>19883</v>
      </c>
      <c r="D211" s="2211">
        <v>3300</v>
      </c>
      <c r="E211" s="2083">
        <v>323000</v>
      </c>
      <c r="F211" s="2083">
        <v>117000</v>
      </c>
      <c r="G211" s="2005" t="s">
        <v>19872</v>
      </c>
      <c r="H211" s="2010">
        <v>41537</v>
      </c>
      <c r="I211" s="2005" t="s">
        <v>19884</v>
      </c>
      <c r="J211" s="2005"/>
      <c r="K211" s="2004"/>
      <c r="L211" s="2005" t="s">
        <v>9457</v>
      </c>
      <c r="M211" s="2052">
        <v>41614</v>
      </c>
      <c r="N211" s="2004"/>
      <c r="O211" s="2004"/>
      <c r="P211" s="2004"/>
    </row>
    <row r="212" spans="1:16" ht="11.25" customHeight="1">
      <c r="A212" s="2066">
        <v>4710158</v>
      </c>
      <c r="B212" s="2012" t="s">
        <v>19778</v>
      </c>
      <c r="C212" s="2013" t="s">
        <v>19885</v>
      </c>
      <c r="D212" s="2211">
        <v>5200</v>
      </c>
      <c r="E212" s="2083">
        <v>510000</v>
      </c>
      <c r="F212" s="2083">
        <v>270000</v>
      </c>
      <c r="G212" s="2005" t="s">
        <v>7974</v>
      </c>
      <c r="H212" s="2010">
        <v>41570</v>
      </c>
      <c r="I212" s="2005" t="s">
        <v>19886</v>
      </c>
      <c r="J212" s="2005"/>
      <c r="K212" s="2004"/>
      <c r="L212" s="2005" t="s">
        <v>9457</v>
      </c>
      <c r="M212" s="2052">
        <v>41614</v>
      </c>
      <c r="N212" s="2004"/>
      <c r="O212" s="2004" t="s">
        <v>19797</v>
      </c>
      <c r="P212" s="2004"/>
    </row>
    <row r="213" spans="1:16" ht="11.25" customHeight="1">
      <c r="A213" s="2066">
        <v>4710159</v>
      </c>
      <c r="B213" s="2012" t="s">
        <v>19841</v>
      </c>
      <c r="C213" s="2013" t="s">
        <v>19887</v>
      </c>
      <c r="D213" s="2211">
        <v>4300</v>
      </c>
      <c r="E213" s="2083">
        <v>420000</v>
      </c>
      <c r="F213" s="2083">
        <v>224000</v>
      </c>
      <c r="G213" s="2005" t="s">
        <v>7874</v>
      </c>
      <c r="H213" s="2010">
        <v>41570</v>
      </c>
      <c r="I213" s="2005" t="s">
        <v>19867</v>
      </c>
      <c r="J213" s="2005"/>
      <c r="K213" s="2004"/>
      <c r="L213" s="2005" t="s">
        <v>9457</v>
      </c>
      <c r="M213" s="2052">
        <v>41614</v>
      </c>
      <c r="N213" s="2004"/>
      <c r="O213" s="2004" t="s">
        <v>19797</v>
      </c>
      <c r="P213" s="2004"/>
    </row>
    <row r="214" spans="1:16" ht="11.25" customHeight="1">
      <c r="A214" s="2193">
        <v>4709103</v>
      </c>
      <c r="B214" s="2004" t="s">
        <v>19888</v>
      </c>
      <c r="C214" s="2005" t="s">
        <v>19889</v>
      </c>
      <c r="D214" s="2211">
        <v>7400</v>
      </c>
      <c r="E214" s="2083">
        <v>725000</v>
      </c>
      <c r="F214" s="2083">
        <v>465000</v>
      </c>
      <c r="G214" s="2005" t="s">
        <v>7871</v>
      </c>
      <c r="H214" s="2010">
        <v>41536</v>
      </c>
      <c r="I214" s="2005" t="s">
        <v>7875</v>
      </c>
      <c r="J214" s="2005"/>
      <c r="K214" s="2004"/>
      <c r="L214" s="2005" t="s">
        <v>9457</v>
      </c>
      <c r="M214" s="2052">
        <v>41614</v>
      </c>
      <c r="N214" s="2004"/>
      <c r="O214" s="2004" t="s">
        <v>19797</v>
      </c>
      <c r="P214" s="2004"/>
    </row>
    <row r="215" spans="1:16" ht="11.25" customHeight="1">
      <c r="A215" s="2193">
        <v>4711007</v>
      </c>
      <c r="B215" s="2004" t="s">
        <v>19841</v>
      </c>
      <c r="C215" s="2005" t="s">
        <v>19890</v>
      </c>
      <c r="D215" s="2211">
        <v>3800</v>
      </c>
      <c r="E215" s="2083">
        <v>380000</v>
      </c>
      <c r="F215" s="2083">
        <v>255000</v>
      </c>
      <c r="G215" s="2005" t="s">
        <v>7959</v>
      </c>
      <c r="H215" s="2010">
        <v>41580</v>
      </c>
      <c r="I215" s="2005" t="s">
        <v>7971</v>
      </c>
      <c r="J215" s="2005"/>
      <c r="K215" s="2004"/>
      <c r="L215" s="2005" t="s">
        <v>9457</v>
      </c>
      <c r="M215" s="2052">
        <v>41614</v>
      </c>
      <c r="N215" s="2004"/>
      <c r="O215" s="2004" t="s">
        <v>19797</v>
      </c>
      <c r="P215" s="2004" t="s">
        <v>10933</v>
      </c>
    </row>
    <row r="216" spans="1:16" ht="11.25" customHeight="1">
      <c r="A216" s="2193"/>
      <c r="B216" s="2012"/>
      <c r="C216" s="2013"/>
      <c r="D216" s="2211"/>
      <c r="E216" s="2083"/>
      <c r="F216" s="2083"/>
      <c r="G216" s="2005"/>
      <c r="H216" s="2010"/>
      <c r="I216" s="2005"/>
      <c r="J216" s="2005"/>
      <c r="K216" s="2004"/>
      <c r="L216" s="2005"/>
      <c r="M216" s="2052"/>
      <c r="N216" s="2004"/>
      <c r="O216" s="2004"/>
      <c r="P216" s="2004"/>
    </row>
    <row r="217" spans="1:16" ht="11.25" customHeight="1">
      <c r="A217" s="2193"/>
      <c r="B217" s="2012"/>
      <c r="C217" s="2013"/>
      <c r="D217" s="2211"/>
      <c r="E217" s="2083"/>
      <c r="F217" s="2083"/>
      <c r="G217" s="2005"/>
      <c r="H217" s="2010"/>
      <c r="I217" s="2005"/>
      <c r="J217" s="2005"/>
      <c r="K217" s="2004"/>
      <c r="L217" s="2005"/>
      <c r="M217" s="2052"/>
      <c r="N217" s="2004"/>
      <c r="O217" s="2004"/>
      <c r="P217" s="2004"/>
    </row>
    <row r="218" spans="1:16" ht="11.25" customHeight="1">
      <c r="A218" s="15" t="s">
        <v>19891</v>
      </c>
      <c r="B218" s="2012"/>
      <c r="C218" s="115" t="s">
        <v>19892</v>
      </c>
      <c r="D218" s="2211"/>
      <c r="E218" s="2083"/>
      <c r="F218" s="2083"/>
      <c r="G218" s="2005"/>
      <c r="H218" s="2010"/>
      <c r="I218" s="2005"/>
      <c r="J218" s="2005"/>
      <c r="K218" s="2004"/>
      <c r="L218" s="2005"/>
      <c r="M218" s="2052"/>
      <c r="N218" s="2004"/>
      <c r="O218" s="2004"/>
      <c r="P218" s="2004"/>
    </row>
    <row r="219" spans="1:16" ht="11.25" customHeight="1">
      <c r="A219" s="2066">
        <v>4710111</v>
      </c>
      <c r="B219" s="2012" t="s">
        <v>19879</v>
      </c>
      <c r="C219" s="2013" t="s">
        <v>19893</v>
      </c>
      <c r="D219" s="2211">
        <v>5300</v>
      </c>
      <c r="E219" s="2083">
        <v>515000</v>
      </c>
      <c r="F219" s="2083">
        <v>310000</v>
      </c>
      <c r="G219" s="2005" t="s">
        <v>7879</v>
      </c>
      <c r="H219" s="2010">
        <v>41565</v>
      </c>
      <c r="I219" s="2005" t="s">
        <v>19894</v>
      </c>
      <c r="J219" s="2005"/>
      <c r="K219" s="2004"/>
      <c r="L219" s="2005" t="s">
        <v>7881</v>
      </c>
      <c r="M219" s="2052">
        <v>41611</v>
      </c>
      <c r="N219" s="2004"/>
      <c r="O219" s="2004" t="s">
        <v>19797</v>
      </c>
      <c r="P219" s="2004"/>
    </row>
    <row r="220" spans="1:16" ht="11.25" customHeight="1">
      <c r="A220" s="2193">
        <v>4710099</v>
      </c>
      <c r="B220" s="2012" t="s">
        <v>19879</v>
      </c>
      <c r="C220" s="2013" t="s">
        <v>19895</v>
      </c>
      <c r="D220" s="2211">
        <v>5500</v>
      </c>
      <c r="E220" s="2083">
        <v>540000</v>
      </c>
      <c r="F220" s="2083">
        <v>322000</v>
      </c>
      <c r="G220" s="2005" t="s">
        <v>7959</v>
      </c>
      <c r="H220" s="2010">
        <v>41564</v>
      </c>
      <c r="I220" s="2005" t="s">
        <v>7960</v>
      </c>
      <c r="J220" s="2005"/>
      <c r="K220" s="2004"/>
      <c r="L220" s="2005" t="s">
        <v>7881</v>
      </c>
      <c r="M220" s="2052">
        <v>41611</v>
      </c>
      <c r="N220" s="2004"/>
      <c r="O220" s="2004" t="s">
        <v>19797</v>
      </c>
      <c r="P220" s="2004"/>
    </row>
    <row r="221" spans="1:16" ht="11.25" customHeight="1">
      <c r="A221" s="2193">
        <v>4706042</v>
      </c>
      <c r="B221" s="2004" t="s">
        <v>19896</v>
      </c>
      <c r="C221" s="2005" t="s">
        <v>19897</v>
      </c>
      <c r="D221" s="2211">
        <v>4600</v>
      </c>
      <c r="E221" s="2083">
        <v>450000</v>
      </c>
      <c r="F221" s="2083">
        <v>223000</v>
      </c>
      <c r="G221" s="2005" t="s">
        <v>7890</v>
      </c>
      <c r="H221" s="2010">
        <v>41570</v>
      </c>
      <c r="I221" s="2005" t="s">
        <v>7980</v>
      </c>
      <c r="J221" s="2005"/>
      <c r="K221" s="2004"/>
      <c r="L221" s="2005" t="s">
        <v>7881</v>
      </c>
      <c r="M221" s="2052">
        <v>41611</v>
      </c>
      <c r="N221" s="2004"/>
      <c r="O221" s="2004"/>
      <c r="P221" s="2004"/>
    </row>
    <row r="222" spans="1:16" ht="11.25" customHeight="1">
      <c r="A222" s="2193">
        <v>4710143</v>
      </c>
      <c r="B222" s="2004" t="s">
        <v>19881</v>
      </c>
      <c r="C222" s="2005" t="s">
        <v>19898</v>
      </c>
      <c r="D222" s="2211">
        <v>5200</v>
      </c>
      <c r="E222" s="2083">
        <v>510000</v>
      </c>
      <c r="F222" s="2083">
        <v>284000</v>
      </c>
      <c r="G222" s="2005" t="s">
        <v>7890</v>
      </c>
      <c r="H222" s="2010">
        <v>41569</v>
      </c>
      <c r="I222" s="2005" t="s">
        <v>19829</v>
      </c>
      <c r="J222" s="2005"/>
      <c r="K222" s="2004"/>
      <c r="L222" s="2005" t="s">
        <v>7881</v>
      </c>
      <c r="M222" s="2052">
        <v>41611</v>
      </c>
      <c r="N222" s="2004"/>
      <c r="O222" s="2004"/>
      <c r="P222" s="2004"/>
    </row>
    <row r="223" spans="1:16" ht="11.25" customHeight="1">
      <c r="A223" s="2193">
        <v>4710144</v>
      </c>
      <c r="B223" s="2004" t="s">
        <v>19899</v>
      </c>
      <c r="C223" s="2005" t="s">
        <v>19900</v>
      </c>
      <c r="D223" s="2211">
        <v>5300</v>
      </c>
      <c r="E223" s="2083">
        <v>520000</v>
      </c>
      <c r="F223" s="2083">
        <v>278000</v>
      </c>
      <c r="G223" s="2005" t="s">
        <v>7874</v>
      </c>
      <c r="H223" s="2010">
        <v>41569</v>
      </c>
      <c r="I223" s="2005" t="s">
        <v>19829</v>
      </c>
      <c r="J223" s="2005"/>
      <c r="K223" s="2004"/>
      <c r="L223" s="2005" t="s">
        <v>7881</v>
      </c>
      <c r="M223" s="2052">
        <v>41611</v>
      </c>
      <c r="N223" s="2004"/>
      <c r="O223" s="2004"/>
      <c r="P223" s="2004"/>
    </row>
    <row r="224" spans="1:16" ht="11.25" customHeight="1">
      <c r="A224" s="2066">
        <v>4710145</v>
      </c>
      <c r="B224" s="2004" t="s">
        <v>19790</v>
      </c>
      <c r="C224" s="2013" t="s">
        <v>19901</v>
      </c>
      <c r="D224" s="2211">
        <v>5300</v>
      </c>
      <c r="E224" s="2083">
        <v>520000</v>
      </c>
      <c r="F224" s="2083">
        <v>284000</v>
      </c>
      <c r="G224" s="2005" t="s">
        <v>7879</v>
      </c>
      <c r="H224" s="2010">
        <v>41569</v>
      </c>
      <c r="I224" s="2005" t="s">
        <v>19829</v>
      </c>
      <c r="J224" s="2005"/>
      <c r="K224" s="2004"/>
      <c r="L224" s="2005" t="s">
        <v>7881</v>
      </c>
      <c r="M224" s="2052">
        <v>41611</v>
      </c>
      <c r="N224" s="2004"/>
      <c r="O224" s="2004"/>
      <c r="P224" s="2004"/>
    </row>
    <row r="225" spans="1:15" ht="11.25" customHeight="1">
      <c r="A225" s="2066">
        <v>4706040</v>
      </c>
      <c r="B225" s="2012" t="s">
        <v>19902</v>
      </c>
      <c r="C225" s="2013" t="s">
        <v>19903</v>
      </c>
      <c r="D225" s="2211">
        <v>3750</v>
      </c>
      <c r="E225" s="2083">
        <v>365000</v>
      </c>
      <c r="F225" s="2083">
        <v>169000</v>
      </c>
      <c r="G225" s="2005" t="s">
        <v>7879</v>
      </c>
      <c r="H225" s="2010">
        <v>41438</v>
      </c>
      <c r="I225" s="2005" t="s">
        <v>19824</v>
      </c>
      <c r="J225" s="2005"/>
      <c r="K225" s="2004"/>
      <c r="L225" s="2005" t="s">
        <v>7881</v>
      </c>
      <c r="M225" s="2052">
        <v>41611</v>
      </c>
      <c r="N225" s="2004"/>
      <c r="O225" s="2004"/>
    </row>
    <row r="226" spans="1:15" ht="11.25" customHeight="1">
      <c r="A226" s="2365"/>
      <c r="B226" s="2012"/>
      <c r="C226" s="2013"/>
      <c r="D226" s="2211"/>
      <c r="E226" s="2083"/>
      <c r="F226" s="2083"/>
      <c r="G226" s="2005"/>
      <c r="H226" s="2010"/>
      <c r="I226" s="2005"/>
      <c r="J226" s="2005"/>
      <c r="K226" s="2004"/>
      <c r="L226" s="2005"/>
      <c r="M226" s="2052"/>
      <c r="N226" s="2004"/>
      <c r="O226" s="2004"/>
    </row>
    <row r="227" spans="1:15" ht="11.25" customHeight="1">
      <c r="A227" s="15" t="s">
        <v>19904</v>
      </c>
      <c r="B227" s="2012"/>
      <c r="C227" s="115" t="s">
        <v>19905</v>
      </c>
      <c r="D227" s="2211"/>
      <c r="E227" s="2083"/>
      <c r="F227" s="2083"/>
      <c r="G227" s="2005"/>
      <c r="H227" s="2010"/>
      <c r="I227" s="2005"/>
      <c r="J227" s="2005"/>
      <c r="K227" s="2004"/>
      <c r="L227" s="2005"/>
      <c r="M227" s="2052"/>
      <c r="N227" s="2004"/>
      <c r="O227" s="2004"/>
    </row>
    <row r="228" spans="1:15" ht="11.25" customHeight="1">
      <c r="A228" s="2066">
        <v>4710139</v>
      </c>
      <c r="B228" s="2012" t="s">
        <v>19879</v>
      </c>
      <c r="C228" s="2013" t="s">
        <v>19906</v>
      </c>
      <c r="D228" s="2211">
        <v>7600</v>
      </c>
      <c r="E228" s="2083">
        <v>520000</v>
      </c>
      <c r="F228" s="2083">
        <v>302000</v>
      </c>
      <c r="G228" s="2005" t="s">
        <v>19872</v>
      </c>
      <c r="H228" s="2010">
        <v>41569</v>
      </c>
      <c r="I228" s="2005" t="s">
        <v>7932</v>
      </c>
      <c r="J228" s="181" t="s">
        <v>19907</v>
      </c>
      <c r="K228" s="2079"/>
      <c r="L228" s="2005" t="s">
        <v>19132</v>
      </c>
      <c r="M228" s="2052">
        <v>41611</v>
      </c>
      <c r="N228" s="2004"/>
      <c r="O228" s="2004" t="s">
        <v>19797</v>
      </c>
    </row>
    <row r="229" spans="1:15" ht="11.25" customHeight="1">
      <c r="A229" s="2365"/>
      <c r="B229" s="160" t="s">
        <v>5880</v>
      </c>
      <c r="C229" s="200">
        <v>41579</v>
      </c>
      <c r="D229" s="2366">
        <v>-2300</v>
      </c>
      <c r="E229" s="2083"/>
      <c r="F229" s="2083"/>
      <c r="G229" s="2005"/>
      <c r="H229" s="2010"/>
      <c r="I229" s="2005"/>
      <c r="J229" s="2005"/>
      <c r="K229" s="2004"/>
      <c r="L229" s="2005"/>
      <c r="M229" s="2052"/>
      <c r="N229" s="2004"/>
      <c r="O229" s="2004"/>
    </row>
    <row r="230" spans="1:15" ht="11.25" customHeight="1">
      <c r="A230" s="2066">
        <v>4711015</v>
      </c>
      <c r="B230" s="2012" t="s">
        <v>19841</v>
      </c>
      <c r="C230" s="2013" t="s">
        <v>19908</v>
      </c>
      <c r="D230" s="2211">
        <v>3800</v>
      </c>
      <c r="E230" s="2083">
        <v>380000</v>
      </c>
      <c r="F230" s="2083">
        <v>182000</v>
      </c>
      <c r="G230" s="2005" t="s">
        <v>7879</v>
      </c>
      <c r="H230" s="2010">
        <v>41583</v>
      </c>
      <c r="I230" s="2005" t="s">
        <v>7932</v>
      </c>
      <c r="J230" s="2005"/>
      <c r="K230" s="2004"/>
      <c r="L230" s="2005" t="s">
        <v>19132</v>
      </c>
      <c r="M230" s="2052">
        <v>41611</v>
      </c>
      <c r="N230" s="2004"/>
      <c r="O230" s="2004" t="s">
        <v>19797</v>
      </c>
    </row>
    <row r="231" spans="1:15" ht="11.25" customHeight="1">
      <c r="A231" s="2365"/>
      <c r="B231" s="9"/>
      <c r="C231" s="2013"/>
      <c r="D231" s="2211"/>
      <c r="E231" s="2083"/>
      <c r="F231" s="2083"/>
      <c r="G231" s="2005"/>
      <c r="H231" s="2010"/>
      <c r="I231" s="2005"/>
      <c r="J231" s="2005"/>
      <c r="K231" s="2004"/>
      <c r="L231" s="2005"/>
      <c r="M231" s="2052"/>
      <c r="N231" s="2004"/>
      <c r="O231" s="2004"/>
    </row>
    <row r="232" spans="1:15" ht="11.25" customHeight="1">
      <c r="A232" s="30" t="s">
        <v>19909</v>
      </c>
      <c r="B232" s="2012"/>
      <c r="C232" s="115" t="s">
        <v>19910</v>
      </c>
      <c r="D232" s="2211"/>
      <c r="E232" s="2083"/>
      <c r="F232" s="2083"/>
      <c r="G232" s="2005"/>
      <c r="H232" s="2010"/>
      <c r="I232" s="2005"/>
      <c r="J232" s="2005"/>
      <c r="K232" s="2004"/>
      <c r="L232" s="2005"/>
      <c r="M232" s="2052"/>
      <c r="N232" s="2004"/>
      <c r="O232" s="2004"/>
    </row>
    <row r="233" spans="1:15" ht="11.25" customHeight="1">
      <c r="A233" s="57">
        <v>4712016</v>
      </c>
      <c r="B233" s="2012" t="s">
        <v>19911</v>
      </c>
      <c r="C233" s="2013" t="s">
        <v>19912</v>
      </c>
      <c r="D233" s="2211">
        <v>4500</v>
      </c>
      <c r="E233" s="2083">
        <v>452000</v>
      </c>
      <c r="F233" s="2083">
        <v>158000</v>
      </c>
      <c r="G233" s="2005" t="s">
        <v>7890</v>
      </c>
      <c r="H233" s="2010">
        <v>41613</v>
      </c>
      <c r="I233" s="2005" t="s">
        <v>7932</v>
      </c>
      <c r="J233" s="2005"/>
      <c r="K233" s="2004"/>
      <c r="L233" s="2005" t="s">
        <v>19913</v>
      </c>
      <c r="M233" s="2052">
        <v>41635</v>
      </c>
      <c r="N233" s="2004"/>
      <c r="O233" s="2004" t="s">
        <v>19797</v>
      </c>
    </row>
    <row r="234" spans="1:15" ht="11.25" customHeight="1">
      <c r="A234" s="207"/>
      <c r="B234" s="2012"/>
      <c r="C234" s="2013"/>
      <c r="D234" s="2211"/>
      <c r="E234" s="2083"/>
      <c r="F234" s="2083"/>
      <c r="G234" s="2005"/>
      <c r="H234" s="2010"/>
      <c r="I234" s="2005"/>
      <c r="J234" s="2005"/>
      <c r="K234" s="2004"/>
      <c r="L234" s="2005"/>
      <c r="M234" s="2052"/>
      <c r="N234" s="2004"/>
      <c r="O234" s="2004"/>
    </row>
    <row r="235" spans="1:15" s="497" customFormat="1" ht="11.25" customHeight="1">
      <c r="A235" s="1880"/>
      <c r="B235" s="2014"/>
      <c r="C235" s="2015"/>
      <c r="D235" s="2548"/>
      <c r="E235" s="2228"/>
      <c r="F235" s="2228"/>
      <c r="G235" s="2019"/>
      <c r="H235" s="2021"/>
      <c r="I235" s="2019"/>
      <c r="J235" s="2019"/>
      <c r="K235" s="2023"/>
      <c r="L235" s="2019"/>
      <c r="M235" s="2080"/>
      <c r="N235" s="2023"/>
      <c r="O235" s="2023"/>
    </row>
    <row r="236" spans="1:15" ht="11.25" customHeight="1">
      <c r="A236" s="15" t="s">
        <v>19914</v>
      </c>
      <c r="B236" s="9"/>
      <c r="C236" s="115" t="s">
        <v>19910</v>
      </c>
      <c r="D236" s="2211"/>
      <c r="E236" s="2083"/>
      <c r="F236" s="2083"/>
      <c r="G236" s="2005"/>
      <c r="H236" s="2010"/>
      <c r="I236" s="2005"/>
      <c r="J236" s="2005"/>
      <c r="K236" s="2004"/>
      <c r="L236" s="2005"/>
      <c r="M236" s="2052"/>
      <c r="N236" s="2004"/>
      <c r="O236" s="2004"/>
    </row>
    <row r="237" spans="1:15" ht="11.25" customHeight="1">
      <c r="A237" s="2066">
        <v>4711108</v>
      </c>
      <c r="B237" s="2012" t="s">
        <v>19915</v>
      </c>
      <c r="C237" s="2013" t="s">
        <v>19916</v>
      </c>
      <c r="D237" s="2211">
        <v>4600</v>
      </c>
      <c r="E237" s="2083">
        <v>465000</v>
      </c>
      <c r="F237" s="2083">
        <v>222000</v>
      </c>
      <c r="G237" s="2005" t="s">
        <v>7931</v>
      </c>
      <c r="H237" s="2010">
        <v>41599</v>
      </c>
      <c r="I237" s="2005" t="s">
        <v>19692</v>
      </c>
      <c r="J237" s="2005"/>
      <c r="K237" s="2004"/>
      <c r="L237" s="2005" t="s">
        <v>19126</v>
      </c>
      <c r="M237" s="2052">
        <v>41644</v>
      </c>
      <c r="N237" s="2004"/>
      <c r="O237" s="2004" t="s">
        <v>19797</v>
      </c>
    </row>
    <row r="238" spans="1:15" ht="11.25" customHeight="1">
      <c r="A238" s="476"/>
      <c r="B238" s="2012"/>
      <c r="C238" s="2013"/>
      <c r="D238" s="2367"/>
      <c r="E238" s="2083"/>
      <c r="F238" s="2083"/>
      <c r="G238" s="2005"/>
      <c r="H238" s="2010"/>
      <c r="I238" s="2005"/>
      <c r="J238" s="2005"/>
      <c r="K238" s="2004"/>
      <c r="L238" s="2005"/>
      <c r="M238" s="2052"/>
      <c r="N238" s="2004"/>
      <c r="O238" s="2004"/>
    </row>
    <row r="239" spans="1:15" ht="11.25" customHeight="1">
      <c r="A239" s="15" t="s">
        <v>18438</v>
      </c>
      <c r="B239" s="2012"/>
      <c r="C239" s="2013"/>
      <c r="D239" s="2211"/>
      <c r="E239" s="2083"/>
      <c r="F239" s="2083"/>
      <c r="G239" s="2005"/>
      <c r="H239" s="2010"/>
      <c r="I239" s="2005"/>
      <c r="J239" s="2005"/>
      <c r="K239" s="2004"/>
      <c r="L239" s="2005"/>
      <c r="M239" s="2052"/>
      <c r="N239" s="2004"/>
      <c r="O239" s="2004"/>
    </row>
    <row r="240" spans="1:15" ht="11.25" customHeight="1">
      <c r="A240" s="57">
        <v>4712049</v>
      </c>
      <c r="B240" s="2012" t="s">
        <v>19911</v>
      </c>
      <c r="C240" s="2013" t="s">
        <v>19917</v>
      </c>
      <c r="D240" s="2211">
        <v>4100</v>
      </c>
      <c r="E240" s="2083">
        <v>415000</v>
      </c>
      <c r="F240" s="2083">
        <v>190000</v>
      </c>
      <c r="G240" s="2005" t="s">
        <v>7890</v>
      </c>
      <c r="H240" s="2010">
        <v>41618</v>
      </c>
      <c r="I240" s="2005" t="s">
        <v>7884</v>
      </c>
      <c r="J240" s="2005"/>
      <c r="K240" s="2004"/>
      <c r="L240" s="2005" t="s">
        <v>7881</v>
      </c>
      <c r="M240" s="2052">
        <v>41675</v>
      </c>
      <c r="N240" s="2004"/>
      <c r="O240" s="2004" t="s">
        <v>19797</v>
      </c>
    </row>
    <row r="241" spans="1:16" ht="11.25" customHeight="1">
      <c r="A241" s="207"/>
      <c r="B241" s="2012"/>
      <c r="C241" s="2013"/>
      <c r="D241" s="2211"/>
      <c r="E241" s="2083"/>
      <c r="F241" s="2083"/>
      <c r="G241" s="2005"/>
      <c r="H241" s="2010"/>
      <c r="I241" s="2005"/>
      <c r="J241" s="2005"/>
      <c r="K241" s="2004"/>
      <c r="L241" s="2005"/>
      <c r="M241" s="2052"/>
      <c r="N241" s="2004"/>
      <c r="O241" s="2004"/>
      <c r="P241" s="2004"/>
    </row>
    <row r="242" spans="1:16" ht="11.25" customHeight="1">
      <c r="A242" s="15" t="s">
        <v>19918</v>
      </c>
      <c r="B242" s="2004"/>
      <c r="C242" s="115" t="s">
        <v>19876</v>
      </c>
      <c r="D242" s="2211"/>
      <c r="E242" s="2083"/>
      <c r="F242" s="2083"/>
      <c r="G242" s="2005"/>
      <c r="H242" s="2010"/>
      <c r="I242" s="2005"/>
      <c r="J242" s="2005"/>
      <c r="K242" s="2004"/>
      <c r="L242" s="2005"/>
      <c r="M242" s="2052"/>
      <c r="N242" s="2004"/>
      <c r="O242" s="2004"/>
      <c r="P242" s="2004"/>
    </row>
    <row r="243" spans="1:16" ht="11.25" customHeight="1">
      <c r="A243" s="2066">
        <v>4708077</v>
      </c>
      <c r="B243" s="2012" t="s">
        <v>19718</v>
      </c>
      <c r="C243" s="2013" t="s">
        <v>19919</v>
      </c>
      <c r="D243" s="2211">
        <v>5500</v>
      </c>
      <c r="E243" s="2083">
        <v>540000</v>
      </c>
      <c r="F243" s="2083">
        <v>273000</v>
      </c>
      <c r="G243" s="2005" t="s">
        <v>7931</v>
      </c>
      <c r="H243" s="2010">
        <v>41513</v>
      </c>
      <c r="I243" s="2005" t="s">
        <v>19920</v>
      </c>
      <c r="J243" s="2005"/>
      <c r="K243" s="2004"/>
      <c r="L243" s="2005" t="s">
        <v>9457</v>
      </c>
      <c r="M243" s="2052">
        <v>41677</v>
      </c>
      <c r="N243" s="2004"/>
      <c r="O243" s="2004"/>
      <c r="P243" s="2004"/>
    </row>
    <row r="244" spans="1:16" ht="11.25" customHeight="1">
      <c r="A244" s="2066"/>
      <c r="B244" s="2012"/>
      <c r="C244" s="2013"/>
      <c r="D244" s="2211"/>
      <c r="E244" s="2083"/>
      <c r="F244" s="2083"/>
      <c r="G244" s="2005"/>
      <c r="H244" s="2010"/>
      <c r="I244" s="2005"/>
      <c r="J244" s="2005"/>
      <c r="K244" s="2004"/>
      <c r="L244" s="2005"/>
      <c r="M244" s="2052"/>
      <c r="N244" s="2004"/>
      <c r="O244" s="2004"/>
      <c r="P244" s="2004"/>
    </row>
    <row r="245" spans="1:16" ht="11.25" customHeight="1">
      <c r="A245" s="15" t="s">
        <v>17516</v>
      </c>
      <c r="B245" s="2012"/>
      <c r="C245" s="115" t="s">
        <v>19921</v>
      </c>
      <c r="D245" s="2211"/>
      <c r="E245" s="2083"/>
      <c r="F245" s="2083"/>
      <c r="G245" s="2005"/>
      <c r="H245" s="2010"/>
      <c r="I245" s="2005"/>
      <c r="J245" s="2005"/>
      <c r="K245" s="2004"/>
      <c r="L245" s="2005"/>
      <c r="M245" s="2052"/>
      <c r="N245" s="2004"/>
      <c r="O245" s="2004"/>
      <c r="P245" s="2004"/>
    </row>
    <row r="246" spans="1:16" ht="11.25" customHeight="1">
      <c r="A246" s="178">
        <v>4801065</v>
      </c>
      <c r="B246" s="2012" t="s">
        <v>19922</v>
      </c>
      <c r="C246" s="17" t="s">
        <v>19923</v>
      </c>
      <c r="D246" s="2211">
        <v>8200</v>
      </c>
      <c r="E246" s="2083">
        <v>845000</v>
      </c>
      <c r="F246" s="2083">
        <v>595000</v>
      </c>
      <c r="G246" s="2005" t="s">
        <v>7874</v>
      </c>
      <c r="H246" s="2010">
        <v>41290</v>
      </c>
      <c r="I246" s="2005" t="s">
        <v>7875</v>
      </c>
      <c r="J246" s="2005"/>
      <c r="K246" s="2004"/>
      <c r="L246" s="2005" t="s">
        <v>9457</v>
      </c>
      <c r="M246" s="2052">
        <v>41681</v>
      </c>
      <c r="N246" s="2004"/>
      <c r="O246" s="2004"/>
      <c r="P246" s="2004"/>
    </row>
    <row r="247" spans="1:16" ht="11.25" customHeight="1">
      <c r="A247" s="178"/>
      <c r="B247" s="2012"/>
      <c r="C247" s="17"/>
      <c r="D247" s="2211"/>
      <c r="E247" s="2083"/>
      <c r="F247" s="2083"/>
      <c r="G247" s="2005"/>
      <c r="H247" s="2010"/>
      <c r="I247" s="2005"/>
      <c r="J247" s="2005"/>
      <c r="K247" s="2004"/>
      <c r="L247" s="2005"/>
      <c r="M247" s="2052"/>
      <c r="N247" s="2004"/>
      <c r="O247" s="2004"/>
      <c r="P247" s="2004"/>
    </row>
    <row r="248" spans="1:16" ht="11.25" customHeight="1">
      <c r="A248" s="15" t="s">
        <v>19924</v>
      </c>
      <c r="B248" s="2012"/>
      <c r="C248" s="17"/>
      <c r="D248" s="2211"/>
      <c r="E248" s="2083"/>
      <c r="F248" s="2083"/>
      <c r="G248" s="2005"/>
      <c r="H248" s="2010"/>
      <c r="I248" s="2005"/>
      <c r="J248" s="2005"/>
      <c r="K248" s="2004"/>
      <c r="L248" s="2005"/>
      <c r="M248" s="2052"/>
      <c r="N248" s="2004"/>
      <c r="O248" s="2004"/>
      <c r="P248" s="2004"/>
    </row>
    <row r="249" spans="1:16" ht="11.25" customHeight="1">
      <c r="A249" s="178">
        <v>4801061</v>
      </c>
      <c r="B249" s="2012" t="s">
        <v>19922</v>
      </c>
      <c r="C249" s="17" t="s">
        <v>19925</v>
      </c>
      <c r="D249" s="2211">
        <v>8200</v>
      </c>
      <c r="E249" s="2083">
        <v>845000</v>
      </c>
      <c r="F249" s="2083">
        <v>589000</v>
      </c>
      <c r="G249" s="2005" t="s">
        <v>7874</v>
      </c>
      <c r="H249" s="2010">
        <v>41290</v>
      </c>
      <c r="I249" s="2005" t="s">
        <v>7980</v>
      </c>
      <c r="J249" s="2005"/>
      <c r="K249" s="2004"/>
      <c r="L249" s="2005" t="s">
        <v>7881</v>
      </c>
      <c r="M249" s="2052">
        <v>41678</v>
      </c>
      <c r="N249" s="2004"/>
      <c r="O249" s="2004"/>
      <c r="P249" s="2004"/>
    </row>
    <row r="250" spans="1:16" ht="11.25" customHeight="1">
      <c r="A250" s="57"/>
      <c r="B250" s="2012"/>
      <c r="C250" s="21"/>
      <c r="D250" s="2211"/>
      <c r="E250" s="2083"/>
      <c r="F250" s="2083"/>
      <c r="G250" s="2005"/>
      <c r="H250" s="2010"/>
      <c r="I250" s="2005"/>
      <c r="J250" s="2005"/>
      <c r="K250" s="2004"/>
      <c r="L250" s="2005"/>
      <c r="M250" s="2052"/>
      <c r="N250" s="2004"/>
      <c r="O250" s="2004"/>
      <c r="P250" s="2004"/>
    </row>
    <row r="251" spans="1:16" ht="11.25" customHeight="1">
      <c r="A251" s="30" t="s">
        <v>19926</v>
      </c>
      <c r="B251" s="2012"/>
      <c r="C251" s="21"/>
      <c r="D251" s="2211"/>
      <c r="E251" s="2083"/>
      <c r="F251" s="2083"/>
      <c r="G251" s="2005"/>
      <c r="H251" s="2010"/>
      <c r="I251" s="2005"/>
      <c r="J251" s="2005"/>
      <c r="K251" s="2004"/>
      <c r="L251" s="2005"/>
      <c r="M251" s="2052"/>
      <c r="N251" s="2004"/>
      <c r="O251" s="2004"/>
      <c r="P251" s="2004"/>
    </row>
    <row r="252" spans="1:16" ht="11.25" customHeight="1">
      <c r="A252" s="57">
        <v>4801085</v>
      </c>
      <c r="B252" s="2012" t="s">
        <v>19927</v>
      </c>
      <c r="C252" s="21" t="s">
        <v>19928</v>
      </c>
      <c r="D252" s="2211">
        <v>7600</v>
      </c>
      <c r="E252" s="2083">
        <v>780000</v>
      </c>
      <c r="F252" s="2083">
        <v>474000</v>
      </c>
      <c r="G252" s="2005" t="s">
        <v>7871</v>
      </c>
      <c r="H252" s="2010">
        <v>41292</v>
      </c>
      <c r="I252" s="2005" t="s">
        <v>7986</v>
      </c>
      <c r="J252" s="2005"/>
      <c r="K252" s="2004"/>
      <c r="L252" s="2005" t="s">
        <v>19929</v>
      </c>
      <c r="M252" s="2052">
        <v>41706</v>
      </c>
      <c r="N252" s="2004"/>
      <c r="O252" s="2004"/>
      <c r="P252" s="2004"/>
    </row>
    <row r="253" spans="1:16" ht="11.25" customHeight="1">
      <c r="A253" s="207"/>
      <c r="B253" s="2012"/>
      <c r="C253" s="21"/>
      <c r="D253" s="2211"/>
      <c r="E253" s="2083"/>
      <c r="F253" s="2083"/>
      <c r="G253" s="2005"/>
      <c r="H253" s="2010"/>
      <c r="I253" s="2005"/>
      <c r="J253" s="2005"/>
      <c r="K253" s="2004"/>
      <c r="L253" s="2005"/>
      <c r="M253" s="2052"/>
      <c r="N253" s="2004"/>
      <c r="O253" s="2004"/>
      <c r="P253" s="2004"/>
    </row>
    <row r="254" spans="1:16" ht="11.25" customHeight="1">
      <c r="A254" s="30" t="s">
        <v>6364</v>
      </c>
      <c r="B254" s="2012"/>
      <c r="C254" s="115" t="s">
        <v>19930</v>
      </c>
      <c r="D254" s="2211"/>
      <c r="E254" s="2083"/>
      <c r="F254" s="2083"/>
      <c r="G254" s="2005"/>
      <c r="H254" s="2010"/>
      <c r="I254" s="2005"/>
      <c r="J254" s="2005"/>
      <c r="K254" s="2004"/>
      <c r="L254" s="2005"/>
      <c r="M254" s="2052"/>
      <c r="N254" s="2004"/>
      <c r="O254" s="2004"/>
      <c r="P254" s="2004"/>
    </row>
    <row r="255" spans="1:16" ht="11.25" customHeight="1">
      <c r="A255" s="57">
        <v>4801068</v>
      </c>
      <c r="B255" s="2012" t="s">
        <v>19888</v>
      </c>
      <c r="C255" s="2013" t="s">
        <v>19931</v>
      </c>
      <c r="D255" s="2211">
        <v>7250</v>
      </c>
      <c r="E255" s="2083">
        <v>740000</v>
      </c>
      <c r="F255" s="2083">
        <v>435000</v>
      </c>
      <c r="G255" s="2005" t="s">
        <v>7926</v>
      </c>
      <c r="H255" s="2010">
        <v>41655</v>
      </c>
      <c r="I255" s="2005" t="s">
        <v>7875</v>
      </c>
      <c r="J255" s="2005"/>
      <c r="K255" s="2004"/>
      <c r="L255" s="2005" t="s">
        <v>9457</v>
      </c>
      <c r="M255" s="2052">
        <v>41708</v>
      </c>
      <c r="N255" s="2004"/>
      <c r="O255" s="2004"/>
      <c r="P255" s="2004" t="s">
        <v>19932</v>
      </c>
    </row>
    <row r="256" spans="1:16" ht="11.25" customHeight="1">
      <c r="A256" s="57">
        <v>4802015</v>
      </c>
      <c r="B256" s="2012" t="s">
        <v>19933</v>
      </c>
      <c r="C256" s="2013" t="s">
        <v>19934</v>
      </c>
      <c r="D256" s="2211">
        <v>5200</v>
      </c>
      <c r="E256" s="2083">
        <v>525000</v>
      </c>
      <c r="F256" s="2083">
        <v>313000</v>
      </c>
      <c r="G256" s="2005" t="s">
        <v>7890</v>
      </c>
      <c r="H256" s="2010">
        <v>41676</v>
      </c>
      <c r="I256" s="2005" t="s">
        <v>19748</v>
      </c>
      <c r="J256" s="2005"/>
      <c r="K256" s="2004"/>
      <c r="L256" s="2005" t="s">
        <v>9457</v>
      </c>
      <c r="M256" s="2052">
        <v>41708</v>
      </c>
      <c r="N256" s="2004"/>
      <c r="O256" s="2004"/>
      <c r="P256" s="2004"/>
    </row>
    <row r="257" spans="1:16" ht="11.25" customHeight="1">
      <c r="A257" s="57">
        <v>4802047</v>
      </c>
      <c r="B257" s="2012" t="s">
        <v>19935</v>
      </c>
      <c r="C257" s="2013" t="s">
        <v>19936</v>
      </c>
      <c r="D257" s="2211">
        <v>7800</v>
      </c>
      <c r="E257" s="2083">
        <v>780000</v>
      </c>
      <c r="F257" s="2083">
        <v>583000</v>
      </c>
      <c r="G257" s="2005" t="s">
        <v>7890</v>
      </c>
      <c r="H257" s="2010">
        <v>41683</v>
      </c>
      <c r="I257" s="2005" t="s">
        <v>7953</v>
      </c>
      <c r="J257" s="2005"/>
      <c r="K257" s="2004"/>
      <c r="L257" s="2005" t="s">
        <v>9457</v>
      </c>
      <c r="M257" s="2052">
        <v>41708</v>
      </c>
      <c r="N257" s="2004"/>
      <c r="O257" s="2004"/>
      <c r="P257" s="2004"/>
    </row>
    <row r="258" spans="1:16" ht="11.25" customHeight="1">
      <c r="A258" s="57"/>
      <c r="B258" s="2012"/>
      <c r="C258" s="2013"/>
      <c r="D258" s="2211"/>
      <c r="E258" s="2083"/>
      <c r="F258" s="2083"/>
      <c r="G258" s="2005"/>
      <c r="H258" s="2010"/>
      <c r="I258" s="2005"/>
      <c r="J258" s="2005"/>
      <c r="K258" s="2004"/>
      <c r="L258" s="2005"/>
      <c r="M258" s="2052"/>
      <c r="N258" s="2004"/>
      <c r="O258" s="2004"/>
      <c r="P258" s="2004"/>
    </row>
    <row r="259" spans="1:16" ht="11.25" customHeight="1">
      <c r="A259" s="30" t="s">
        <v>19937</v>
      </c>
      <c r="B259" s="2012"/>
      <c r="C259" s="2013"/>
      <c r="D259" s="2211"/>
      <c r="E259" s="2083"/>
      <c r="F259" s="2083"/>
      <c r="G259" s="2005"/>
      <c r="H259" s="2010"/>
      <c r="I259" s="2005"/>
      <c r="J259" s="2005"/>
      <c r="K259" s="2004"/>
      <c r="L259" s="2005"/>
      <c r="M259" s="2052"/>
      <c r="N259" s="2004"/>
      <c r="O259" s="2004"/>
      <c r="P259" s="2004"/>
    </row>
    <row r="260" spans="1:16" ht="11.25" customHeight="1">
      <c r="A260" s="57">
        <v>4801123</v>
      </c>
      <c r="B260" s="2012" t="s">
        <v>19938</v>
      </c>
      <c r="C260" s="2013" t="s">
        <v>19939</v>
      </c>
      <c r="D260" s="2211">
        <v>5600</v>
      </c>
      <c r="E260" s="2083">
        <v>572000</v>
      </c>
      <c r="F260" s="2083">
        <v>330000</v>
      </c>
      <c r="G260" s="2005" t="s">
        <v>19940</v>
      </c>
      <c r="H260" s="2010">
        <v>41663</v>
      </c>
      <c r="I260" s="2005" t="s">
        <v>7916</v>
      </c>
      <c r="J260" s="2005"/>
      <c r="K260" s="2004"/>
      <c r="L260" s="2005" t="s">
        <v>7881</v>
      </c>
      <c r="M260" s="2052">
        <v>41706</v>
      </c>
      <c r="N260" s="2004"/>
      <c r="O260" s="2004"/>
      <c r="P260" s="2004"/>
    </row>
    <row r="261" spans="1:16" ht="11.25" customHeight="1">
      <c r="A261" s="57">
        <v>4801125</v>
      </c>
      <c r="B261" s="2012" t="s">
        <v>19941</v>
      </c>
      <c r="C261" s="2013" t="s">
        <v>19942</v>
      </c>
      <c r="D261" s="2211">
        <v>5300</v>
      </c>
      <c r="E261" s="2083">
        <v>540000</v>
      </c>
      <c r="F261" s="2083">
        <v>300000</v>
      </c>
      <c r="G261" s="2005" t="s">
        <v>7890</v>
      </c>
      <c r="H261" s="2010">
        <v>41663</v>
      </c>
      <c r="I261" s="2005" t="s">
        <v>19742</v>
      </c>
      <c r="J261" s="2005"/>
      <c r="K261" s="2004"/>
      <c r="L261" s="2005" t="s">
        <v>7881</v>
      </c>
      <c r="M261" s="2052">
        <v>41706</v>
      </c>
      <c r="N261" s="2004"/>
      <c r="O261" s="2004"/>
      <c r="P261" s="2004"/>
    </row>
    <row r="262" spans="1:16" ht="11.25" customHeight="1">
      <c r="A262" s="57">
        <v>4801169</v>
      </c>
      <c r="B262" s="2012" t="s">
        <v>19831</v>
      </c>
      <c r="C262" s="2013" t="s">
        <v>19943</v>
      </c>
      <c r="D262" s="2211">
        <v>7300</v>
      </c>
      <c r="E262" s="2083">
        <v>735000</v>
      </c>
      <c r="F262" s="2083">
        <v>550000</v>
      </c>
      <c r="G262" s="2005" t="s">
        <v>7890</v>
      </c>
      <c r="H262" s="2010">
        <v>41669</v>
      </c>
      <c r="I262" s="2005" t="s">
        <v>19176</v>
      </c>
      <c r="J262" s="2005"/>
      <c r="K262" s="2004"/>
      <c r="L262" s="2005" t="s">
        <v>7881</v>
      </c>
      <c r="M262" s="2052">
        <v>41706</v>
      </c>
      <c r="N262" s="2004"/>
      <c r="O262" s="2004"/>
      <c r="P262" s="2004"/>
    </row>
    <row r="263" spans="1:16" ht="11.25" customHeight="1">
      <c r="A263" s="57">
        <v>4802023</v>
      </c>
      <c r="B263" s="2012" t="s">
        <v>19944</v>
      </c>
      <c r="C263" s="2013" t="s">
        <v>19945</v>
      </c>
      <c r="D263" s="2211">
        <v>5600</v>
      </c>
      <c r="E263" s="2083">
        <v>565000</v>
      </c>
      <c r="F263" s="2083">
        <v>365000</v>
      </c>
      <c r="G263" s="2005" t="s">
        <v>7874</v>
      </c>
      <c r="H263" s="2010">
        <v>41677</v>
      </c>
      <c r="I263" s="2005" t="s">
        <v>7916</v>
      </c>
      <c r="J263" s="2005"/>
      <c r="K263" s="2004"/>
      <c r="L263" s="2005" t="s">
        <v>7881</v>
      </c>
      <c r="M263" s="2052">
        <v>41706</v>
      </c>
      <c r="N263" s="2004"/>
      <c r="O263" s="2004"/>
      <c r="P263" s="2004" t="s">
        <v>19946</v>
      </c>
    </row>
    <row r="264" spans="1:16" ht="11.25" customHeight="1">
      <c r="A264" s="57">
        <v>4802025</v>
      </c>
      <c r="B264" s="2012" t="s">
        <v>19927</v>
      </c>
      <c r="C264" s="2013" t="s">
        <v>19947</v>
      </c>
      <c r="D264" s="2211">
        <v>7500</v>
      </c>
      <c r="E264" s="2083">
        <v>755000</v>
      </c>
      <c r="F264" s="2083">
        <v>400000</v>
      </c>
      <c r="G264" s="2005" t="s">
        <v>19855</v>
      </c>
      <c r="H264" s="2010">
        <v>41677</v>
      </c>
      <c r="I264" s="2005" t="s">
        <v>19742</v>
      </c>
      <c r="J264" s="2005"/>
      <c r="K264" s="2004"/>
      <c r="L264" s="2005" t="s">
        <v>7881</v>
      </c>
      <c r="M264" s="2052">
        <v>41706</v>
      </c>
      <c r="N264" s="2004"/>
      <c r="O264" s="2004"/>
      <c r="P264" s="2004" t="s">
        <v>19948</v>
      </c>
    </row>
    <row r="265" spans="1:16" ht="11.25" customHeight="1">
      <c r="A265" s="57">
        <v>4802019</v>
      </c>
      <c r="B265" s="2012" t="s">
        <v>19927</v>
      </c>
      <c r="C265" s="2013" t="s">
        <v>19949</v>
      </c>
      <c r="D265" s="19">
        <v>7200</v>
      </c>
      <c r="E265" s="58">
        <v>720000</v>
      </c>
      <c r="F265" s="2083">
        <v>388000</v>
      </c>
      <c r="G265" s="2005" t="s">
        <v>7890</v>
      </c>
      <c r="H265" s="2010">
        <v>41676</v>
      </c>
      <c r="I265" s="2005" t="s">
        <v>7960</v>
      </c>
      <c r="J265" s="2005"/>
      <c r="K265" s="2004"/>
      <c r="L265" s="2005" t="s">
        <v>7881</v>
      </c>
      <c r="M265" s="2052">
        <v>41706</v>
      </c>
      <c r="N265" s="2004"/>
      <c r="O265" s="2004"/>
      <c r="P265" s="2004"/>
    </row>
    <row r="266" spans="1:16" ht="11.25" customHeight="1">
      <c r="A266" s="57">
        <v>4802032</v>
      </c>
      <c r="B266" s="2012" t="s">
        <v>19831</v>
      </c>
      <c r="C266" s="2013" t="s">
        <v>19950</v>
      </c>
      <c r="D266" s="2211">
        <v>7150</v>
      </c>
      <c r="E266" s="2083">
        <v>715000</v>
      </c>
      <c r="F266" s="2083">
        <v>523000</v>
      </c>
      <c r="G266" s="2005" t="s">
        <v>7871</v>
      </c>
      <c r="H266" s="2010">
        <v>41682</v>
      </c>
      <c r="I266" s="2005" t="s">
        <v>19951</v>
      </c>
      <c r="J266" s="2005"/>
      <c r="K266" s="2004"/>
      <c r="L266" s="2005" t="s">
        <v>7881</v>
      </c>
      <c r="M266" s="2052">
        <v>41706</v>
      </c>
      <c r="N266" s="2004"/>
      <c r="O266" s="2004"/>
      <c r="P266" s="2004"/>
    </row>
    <row r="267" spans="1:16" ht="11.25" customHeight="1">
      <c r="A267" s="57"/>
      <c r="B267" s="2012"/>
      <c r="C267" s="2013"/>
      <c r="D267" s="2211"/>
      <c r="E267" s="2083"/>
      <c r="F267" s="2083"/>
      <c r="G267" s="2005"/>
      <c r="H267" s="2010"/>
      <c r="I267" s="2005"/>
      <c r="J267" s="2005"/>
      <c r="K267" s="2004"/>
      <c r="L267" s="2005"/>
      <c r="M267" s="2052"/>
      <c r="N267" s="2004"/>
      <c r="O267" s="2004"/>
      <c r="P267" s="2004"/>
    </row>
    <row r="268" spans="1:16" ht="11.25" customHeight="1">
      <c r="A268" s="30" t="s">
        <v>19952</v>
      </c>
      <c r="B268" s="2012"/>
      <c r="C268" s="2013"/>
      <c r="D268" s="2211"/>
      <c r="E268" s="2083"/>
      <c r="F268" s="2083"/>
      <c r="G268" s="2005"/>
      <c r="H268" s="2010"/>
      <c r="I268" s="2005"/>
      <c r="J268" s="2005"/>
      <c r="K268" s="2004"/>
      <c r="L268" s="2005"/>
      <c r="M268" s="2052"/>
      <c r="N268" s="2004"/>
      <c r="O268" s="2004"/>
      <c r="P268" s="2004"/>
    </row>
    <row r="269" spans="1:16" ht="11.25" customHeight="1">
      <c r="A269" s="57">
        <v>4802048</v>
      </c>
      <c r="B269" s="2012" t="s">
        <v>19911</v>
      </c>
      <c r="C269" s="2013" t="s">
        <v>19953</v>
      </c>
      <c r="D269" s="2211">
        <v>5100</v>
      </c>
      <c r="E269" s="2083">
        <v>510000</v>
      </c>
      <c r="F269" s="2083">
        <v>259000</v>
      </c>
      <c r="G269" s="2005" t="s">
        <v>7890</v>
      </c>
      <c r="H269" s="2010">
        <v>41682</v>
      </c>
      <c r="I269" s="2005" t="s">
        <v>19886</v>
      </c>
      <c r="J269" s="2005"/>
      <c r="K269" s="2004"/>
      <c r="L269" s="2005" t="s">
        <v>19728</v>
      </c>
      <c r="M269" s="2052">
        <v>41708</v>
      </c>
      <c r="N269" s="2004"/>
      <c r="O269" s="2004"/>
      <c r="P269" s="2004"/>
    </row>
    <row r="270" spans="1:16" ht="11.25" customHeight="1">
      <c r="A270" s="57"/>
      <c r="B270" s="2012"/>
      <c r="C270" s="2013"/>
      <c r="D270" s="2211"/>
      <c r="E270" s="2083"/>
      <c r="F270" s="2083"/>
      <c r="G270" s="2005"/>
      <c r="H270" s="2010"/>
      <c r="I270" s="2005"/>
      <c r="J270" s="2005"/>
      <c r="K270" s="2004"/>
      <c r="L270" s="2005"/>
      <c r="M270" s="2052"/>
      <c r="N270" s="2004"/>
      <c r="O270" s="2004"/>
      <c r="P270" s="2004"/>
    </row>
    <row r="271" spans="1:16" ht="11.25" customHeight="1">
      <c r="A271" s="30" t="s">
        <v>19954</v>
      </c>
      <c r="B271" s="2012"/>
      <c r="C271" s="115" t="s">
        <v>19955</v>
      </c>
      <c r="D271" s="2211"/>
      <c r="E271" s="2083"/>
      <c r="F271" s="2083"/>
      <c r="G271" s="2005"/>
      <c r="H271" s="2010"/>
      <c r="I271" s="2005"/>
      <c r="J271" s="2005"/>
      <c r="K271" s="2004"/>
      <c r="L271" s="2005"/>
      <c r="M271" s="2052"/>
      <c r="N271" s="2004"/>
      <c r="O271" s="2004"/>
      <c r="P271" s="2004"/>
    </row>
    <row r="272" spans="1:16" ht="11.25" customHeight="1">
      <c r="A272" s="57">
        <v>4804001</v>
      </c>
      <c r="B272" s="2012" t="s">
        <v>19956</v>
      </c>
      <c r="C272" s="2013" t="s">
        <v>19957</v>
      </c>
      <c r="D272" s="2211">
        <v>4000</v>
      </c>
      <c r="E272" s="2083">
        <v>400000</v>
      </c>
      <c r="F272" s="2083">
        <v>170000</v>
      </c>
      <c r="G272" s="2005" t="s">
        <v>7879</v>
      </c>
      <c r="H272" s="2010">
        <v>41730</v>
      </c>
      <c r="I272" s="2005" t="s">
        <v>19958</v>
      </c>
      <c r="J272" s="2005"/>
      <c r="K272" s="2004"/>
      <c r="L272" s="2005" t="s">
        <v>7881</v>
      </c>
      <c r="M272" s="2052">
        <v>41758</v>
      </c>
      <c r="N272" s="2004"/>
      <c r="O272" s="2004"/>
      <c r="P272" s="2004"/>
    </row>
    <row r="273" spans="1:13" ht="11.25" customHeight="1">
      <c r="A273" s="57">
        <v>4804047</v>
      </c>
      <c r="B273" s="2012" t="s">
        <v>19959</v>
      </c>
      <c r="C273" s="2013" t="s">
        <v>19960</v>
      </c>
      <c r="D273" s="2211">
        <v>5400</v>
      </c>
      <c r="E273" s="2083">
        <v>540000</v>
      </c>
      <c r="F273" s="2083">
        <v>349000</v>
      </c>
      <c r="G273" s="2005" t="s">
        <v>7890</v>
      </c>
      <c r="H273" s="2010">
        <v>41734</v>
      </c>
      <c r="I273" s="2005" t="s">
        <v>7986</v>
      </c>
      <c r="J273" s="2005"/>
      <c r="K273" s="2004"/>
      <c r="L273" s="2005" t="s">
        <v>7881</v>
      </c>
      <c r="M273" s="2052">
        <v>41758</v>
      </c>
    </row>
    <row r="274" spans="1:13" ht="11.25" customHeight="1">
      <c r="A274" s="57">
        <v>4804062</v>
      </c>
      <c r="B274" s="2012" t="s">
        <v>19956</v>
      </c>
      <c r="C274" s="2013" t="s">
        <v>19961</v>
      </c>
      <c r="D274" s="2211">
        <v>4300</v>
      </c>
      <c r="E274" s="2083">
        <v>430000</v>
      </c>
      <c r="F274" s="2083">
        <v>217000</v>
      </c>
      <c r="G274" s="2005" t="s">
        <v>7879</v>
      </c>
      <c r="H274" s="2010">
        <v>41737</v>
      </c>
      <c r="I274" s="2005" t="s">
        <v>19839</v>
      </c>
      <c r="J274" s="2005"/>
      <c r="K274" s="2004"/>
      <c r="L274" s="2005" t="s">
        <v>7881</v>
      </c>
      <c r="M274" s="2052">
        <v>41758</v>
      </c>
    </row>
    <row r="275" spans="1:13" ht="11.25" customHeight="1">
      <c r="A275" s="57">
        <v>4804118</v>
      </c>
      <c r="B275" s="2012" t="s">
        <v>19962</v>
      </c>
      <c r="C275" s="2013" t="s">
        <v>19963</v>
      </c>
      <c r="D275" s="2211">
        <v>7300</v>
      </c>
      <c r="E275" s="2083">
        <v>730000</v>
      </c>
      <c r="F275" s="2083">
        <v>473000</v>
      </c>
      <c r="G275" s="2005" t="s">
        <v>7890</v>
      </c>
      <c r="H275" s="2010">
        <v>41747</v>
      </c>
      <c r="I275" s="2005" t="s">
        <v>7884</v>
      </c>
      <c r="J275" s="2005"/>
      <c r="K275" s="2004"/>
      <c r="L275" s="2005" t="s">
        <v>7881</v>
      </c>
      <c r="M275" s="2052">
        <v>41758</v>
      </c>
    </row>
    <row r="276" spans="1:13" ht="11.25" customHeight="1">
      <c r="A276" s="207"/>
      <c r="B276" s="2012"/>
      <c r="C276" s="2013"/>
      <c r="D276" s="2211"/>
      <c r="E276" s="2083"/>
      <c r="F276" s="2083"/>
      <c r="G276" s="2005"/>
      <c r="H276" s="2010"/>
      <c r="I276" s="2005"/>
      <c r="J276" s="2005"/>
      <c r="K276" s="2004"/>
      <c r="L276" s="2005"/>
      <c r="M276" s="2052"/>
    </row>
    <row r="277" spans="1:13" ht="11.25" customHeight="1">
      <c r="A277" s="39" t="s">
        <v>19964</v>
      </c>
      <c r="B277" s="2012"/>
      <c r="C277" s="2013"/>
      <c r="D277" s="2211"/>
      <c r="E277" s="2083"/>
      <c r="F277" s="2083"/>
      <c r="G277" s="2005"/>
      <c r="H277" s="2010"/>
      <c r="I277" s="2005"/>
      <c r="J277" s="2005"/>
      <c r="K277" s="2004"/>
      <c r="L277" s="2005"/>
      <c r="M277" s="2052"/>
    </row>
    <row r="278" spans="1:13" ht="11.25" customHeight="1">
      <c r="A278" s="57">
        <v>4804042</v>
      </c>
      <c r="B278" s="2012" t="s">
        <v>19965</v>
      </c>
      <c r="C278" s="2013" t="s">
        <v>19966</v>
      </c>
      <c r="D278" s="2211">
        <v>4000</v>
      </c>
      <c r="E278" s="2083">
        <v>400000</v>
      </c>
      <c r="F278" s="2083">
        <v>176000</v>
      </c>
      <c r="G278" s="2005" t="s">
        <v>7890</v>
      </c>
      <c r="H278" s="2010">
        <v>41736</v>
      </c>
      <c r="I278" s="2005" t="s">
        <v>19833</v>
      </c>
      <c r="J278" s="2005"/>
      <c r="K278" s="2004"/>
      <c r="L278" s="2005" t="s">
        <v>9457</v>
      </c>
      <c r="M278" s="2052">
        <v>41760</v>
      </c>
    </row>
    <row r="279" spans="1:13" ht="11.25" customHeight="1">
      <c r="A279" s="207"/>
      <c r="B279" s="2012"/>
      <c r="C279" s="2013"/>
      <c r="D279" s="2211"/>
      <c r="E279" s="2083"/>
      <c r="F279" s="2083"/>
      <c r="G279" s="2005"/>
      <c r="H279" s="2010"/>
      <c r="I279" s="2005"/>
      <c r="J279" s="2005"/>
      <c r="K279" s="2004"/>
      <c r="L279" s="2005"/>
      <c r="M279" s="2052"/>
    </row>
    <row r="280" spans="1:13" ht="11.25" customHeight="1">
      <c r="A280" s="30" t="s">
        <v>19967</v>
      </c>
      <c r="B280" s="2012"/>
      <c r="C280" s="2013"/>
      <c r="D280" s="2211"/>
      <c r="E280" s="2083"/>
      <c r="F280" s="2083"/>
      <c r="G280" s="2005"/>
      <c r="H280" s="2010"/>
      <c r="I280" s="2005"/>
      <c r="J280" s="2005"/>
      <c r="K280" s="2004"/>
      <c r="L280" s="2005"/>
      <c r="M280" s="2052"/>
    </row>
    <row r="281" spans="1:13" ht="11.25" customHeight="1">
      <c r="A281" s="57">
        <v>4804045</v>
      </c>
      <c r="B281" s="2012" t="s">
        <v>19822</v>
      </c>
      <c r="C281" s="2013" t="s">
        <v>19968</v>
      </c>
      <c r="D281" s="2211">
        <v>12300</v>
      </c>
      <c r="E281" s="2083">
        <v>1230000</v>
      </c>
      <c r="F281" s="2083">
        <v>957000</v>
      </c>
      <c r="G281" s="2005" t="s">
        <v>7890</v>
      </c>
      <c r="H281" s="2010">
        <v>41734</v>
      </c>
      <c r="I281" s="2005" t="s">
        <v>7986</v>
      </c>
      <c r="J281" s="2005"/>
      <c r="K281" s="2004"/>
      <c r="L281" s="2005" t="s">
        <v>7881</v>
      </c>
      <c r="M281" s="2052">
        <v>41758</v>
      </c>
    </row>
    <row r="282" spans="1:13" ht="11.25" customHeight="1">
      <c r="A282" s="57">
        <v>4804104</v>
      </c>
      <c r="B282" s="2012" t="s">
        <v>19956</v>
      </c>
      <c r="C282" s="2013" t="s">
        <v>19969</v>
      </c>
      <c r="D282" s="2211">
        <v>4300</v>
      </c>
      <c r="E282" s="2083">
        <v>430000</v>
      </c>
      <c r="F282" s="2083">
        <v>234000</v>
      </c>
      <c r="G282" s="2005" t="s">
        <v>7874</v>
      </c>
      <c r="H282" s="2010">
        <v>41741</v>
      </c>
      <c r="I282" s="2005" t="s">
        <v>7986</v>
      </c>
      <c r="J282" s="2005"/>
      <c r="K282" s="2004"/>
      <c r="L282" s="2005" t="s">
        <v>7881</v>
      </c>
      <c r="M282" s="2052">
        <v>41758</v>
      </c>
    </row>
    <row r="283" spans="1:13" ht="11.25" customHeight="1">
      <c r="A283" s="57">
        <v>4804105</v>
      </c>
      <c r="B283" s="2012" t="s">
        <v>19956</v>
      </c>
      <c r="C283" s="2013" t="s">
        <v>19970</v>
      </c>
      <c r="D283" s="2211">
        <v>4300</v>
      </c>
      <c r="E283" s="2083">
        <v>430000</v>
      </c>
      <c r="F283" s="2083">
        <v>231000</v>
      </c>
      <c r="G283" s="2005" t="s">
        <v>7890</v>
      </c>
      <c r="H283" s="2010">
        <v>41741</v>
      </c>
      <c r="I283" s="2005" t="s">
        <v>7986</v>
      </c>
      <c r="J283" s="2005"/>
      <c r="K283" s="2004"/>
      <c r="L283" s="2005" t="s">
        <v>7881</v>
      </c>
      <c r="M283" s="2052">
        <v>41758</v>
      </c>
    </row>
    <row r="284" spans="1:13" ht="11.25" customHeight="1">
      <c r="A284" s="57"/>
      <c r="B284" s="2012"/>
      <c r="C284" s="2013"/>
      <c r="D284" s="2211"/>
      <c r="E284" s="2083"/>
      <c r="F284" s="2083"/>
      <c r="G284" s="2005"/>
      <c r="H284" s="2010"/>
      <c r="I284" s="2005"/>
      <c r="J284" s="2005"/>
      <c r="K284" s="2004"/>
      <c r="L284" s="2005"/>
      <c r="M284" s="2052"/>
    </row>
    <row r="285" spans="1:13" ht="11.25" customHeight="1">
      <c r="A285" s="30" t="s">
        <v>19971</v>
      </c>
      <c r="B285" s="2012"/>
      <c r="C285" s="115" t="s">
        <v>19955</v>
      </c>
      <c r="D285" s="2211"/>
      <c r="E285" s="2083"/>
      <c r="F285" s="2083"/>
      <c r="G285" s="2005"/>
      <c r="H285" s="2010"/>
      <c r="I285" s="2005"/>
      <c r="J285" s="2005"/>
      <c r="K285" s="2004"/>
      <c r="L285" s="2005"/>
      <c r="M285" s="2052"/>
    </row>
    <row r="286" spans="1:13" ht="11.25" customHeight="1">
      <c r="A286" s="57">
        <v>4804183</v>
      </c>
      <c r="B286" s="2012" t="s">
        <v>19972</v>
      </c>
      <c r="C286" s="2013" t="s">
        <v>19973</v>
      </c>
      <c r="D286" s="2211">
        <v>5100</v>
      </c>
      <c r="E286" s="2083">
        <v>260000</v>
      </c>
      <c r="F286" s="2083">
        <v>260000</v>
      </c>
      <c r="G286" s="2005" t="s">
        <v>7890</v>
      </c>
      <c r="H286" s="2010">
        <v>41755</v>
      </c>
      <c r="I286" s="2005" t="s">
        <v>7975</v>
      </c>
      <c r="J286" s="2005"/>
      <c r="K286" s="2004"/>
      <c r="L286" s="2005" t="s">
        <v>7881</v>
      </c>
      <c r="M286" s="2052">
        <v>41799</v>
      </c>
    </row>
    <row r="287" spans="1:13" ht="11.25" customHeight="1">
      <c r="A287" s="57"/>
      <c r="B287" s="2012"/>
      <c r="C287" s="2013"/>
      <c r="D287" s="2211"/>
      <c r="E287" s="2083"/>
      <c r="F287" s="2083"/>
      <c r="G287" s="2005"/>
      <c r="H287" s="2010"/>
      <c r="I287" s="2005"/>
      <c r="J287" s="2005"/>
      <c r="K287" s="2004"/>
      <c r="L287" s="2005"/>
      <c r="M287" s="2052"/>
    </row>
    <row r="288" spans="1:13" ht="11.25" customHeight="1">
      <c r="A288" s="30" t="s">
        <v>19974</v>
      </c>
      <c r="B288" s="2012"/>
      <c r="C288" s="115" t="s">
        <v>19975</v>
      </c>
      <c r="D288" s="2211"/>
      <c r="E288" s="2083"/>
      <c r="F288" s="2083"/>
      <c r="G288" s="2005"/>
      <c r="H288" s="2010"/>
      <c r="I288" s="2005"/>
      <c r="J288" s="2005"/>
      <c r="K288" s="2004"/>
      <c r="L288" s="2005"/>
      <c r="M288" s="2052"/>
    </row>
    <row r="289" spans="1:16" ht="11.25" customHeight="1">
      <c r="A289" s="57">
        <v>4806026</v>
      </c>
      <c r="B289" s="2012" t="s">
        <v>19976</v>
      </c>
      <c r="C289" s="2013" t="s">
        <v>19977</v>
      </c>
      <c r="D289" s="2211">
        <v>8600</v>
      </c>
      <c r="E289" s="2083">
        <v>860000</v>
      </c>
      <c r="F289" s="2083">
        <v>595000</v>
      </c>
      <c r="G289" s="2005" t="s">
        <v>7890</v>
      </c>
      <c r="H289" s="2010">
        <v>41795</v>
      </c>
      <c r="I289" s="2005" t="s">
        <v>7875</v>
      </c>
      <c r="J289" s="2005"/>
      <c r="K289" s="2004"/>
      <c r="L289" s="2005" t="s">
        <v>7946</v>
      </c>
      <c r="M289" s="2052">
        <v>41822</v>
      </c>
      <c r="N289" s="2004"/>
      <c r="O289" s="2004"/>
      <c r="P289" s="2004"/>
    </row>
    <row r="290" spans="1:16" ht="11.25" customHeight="1">
      <c r="A290" s="57"/>
      <c r="B290" s="2012"/>
      <c r="C290" s="2013"/>
      <c r="D290" s="2211"/>
      <c r="E290" s="2083"/>
      <c r="F290" s="2083"/>
      <c r="G290" s="2005"/>
      <c r="H290" s="2010"/>
      <c r="I290" s="2005"/>
      <c r="J290" s="2005"/>
      <c r="K290" s="2004"/>
      <c r="L290" s="2005"/>
      <c r="M290" s="2052"/>
      <c r="N290" s="2004"/>
      <c r="O290" s="2004"/>
      <c r="P290" s="2004"/>
    </row>
    <row r="291" spans="1:16" ht="11.25" customHeight="1">
      <c r="A291" s="30" t="s">
        <v>10989</v>
      </c>
      <c r="B291" s="2012"/>
      <c r="C291" s="115" t="s">
        <v>19978</v>
      </c>
      <c r="D291" s="2211"/>
      <c r="E291" s="2083"/>
      <c r="F291" s="2083"/>
      <c r="G291" s="2005"/>
      <c r="H291" s="2010"/>
      <c r="I291" s="2005"/>
      <c r="J291" s="2005"/>
      <c r="K291" s="2004"/>
      <c r="L291" s="2005"/>
      <c r="M291" s="2052"/>
      <c r="N291" s="2004"/>
      <c r="O291" s="2004"/>
      <c r="P291" s="2004"/>
    </row>
    <row r="292" spans="1:16" ht="11.25" customHeight="1">
      <c r="A292" s="57">
        <v>4804112</v>
      </c>
      <c r="B292" s="2012" t="s">
        <v>19941</v>
      </c>
      <c r="C292" s="2013" t="s">
        <v>19979</v>
      </c>
      <c r="D292" s="2211">
        <v>4500</v>
      </c>
      <c r="E292" s="2083">
        <v>450000</v>
      </c>
      <c r="F292" s="2083">
        <v>220000</v>
      </c>
      <c r="G292" s="2005" t="s">
        <v>7879</v>
      </c>
      <c r="H292" s="2010">
        <v>41744</v>
      </c>
      <c r="I292" s="2005" t="s">
        <v>19951</v>
      </c>
      <c r="J292" s="2005"/>
      <c r="K292" s="2004"/>
      <c r="L292" s="2005" t="s">
        <v>7881</v>
      </c>
      <c r="M292" s="2052">
        <v>41863</v>
      </c>
      <c r="N292" s="2004"/>
      <c r="O292" s="2004"/>
      <c r="P292" s="2004"/>
    </row>
    <row r="293" spans="1:16" ht="11.25" customHeight="1">
      <c r="A293" s="57"/>
      <c r="B293" s="2012"/>
      <c r="C293" s="2013"/>
      <c r="D293" s="2211"/>
      <c r="E293" s="2083"/>
      <c r="F293" s="2083"/>
      <c r="G293" s="2005"/>
      <c r="H293" s="2010"/>
      <c r="I293" s="2005"/>
      <c r="J293" s="2005"/>
      <c r="K293" s="2004"/>
      <c r="L293" s="2005"/>
      <c r="M293" s="2052"/>
      <c r="N293" s="2004"/>
      <c r="O293" s="2004"/>
      <c r="P293" s="2004"/>
    </row>
    <row r="294" spans="1:16" ht="11.25" customHeight="1">
      <c r="A294" s="30" t="s">
        <v>19980</v>
      </c>
      <c r="B294" s="2012"/>
      <c r="C294" s="115" t="s">
        <v>19981</v>
      </c>
      <c r="D294" s="2211"/>
      <c r="E294" s="2083"/>
      <c r="F294" s="2083"/>
      <c r="G294" s="2005"/>
      <c r="H294" s="2010"/>
      <c r="I294" s="2005"/>
      <c r="J294" s="2005"/>
      <c r="K294" s="2004"/>
      <c r="L294" s="2005"/>
      <c r="M294" s="2052"/>
      <c r="N294" s="2004"/>
      <c r="O294" s="2004"/>
      <c r="P294" s="2004"/>
    </row>
    <row r="295" spans="1:16" ht="11.25" customHeight="1">
      <c r="A295" s="57">
        <v>4808053</v>
      </c>
      <c r="B295" s="2012" t="s">
        <v>19982</v>
      </c>
      <c r="C295" s="2013" t="s">
        <v>19983</v>
      </c>
      <c r="D295" s="2211">
        <v>3100</v>
      </c>
      <c r="E295" s="2083">
        <v>310000</v>
      </c>
      <c r="F295" s="2083">
        <v>161000</v>
      </c>
      <c r="G295" s="2005" t="s">
        <v>7931</v>
      </c>
      <c r="H295" s="2010">
        <v>41870</v>
      </c>
      <c r="I295" s="2005" t="s">
        <v>7932</v>
      </c>
      <c r="J295" s="2005"/>
      <c r="K295" s="2004"/>
      <c r="L295" s="2005" t="s">
        <v>19132</v>
      </c>
      <c r="M295" s="2052">
        <v>41907</v>
      </c>
      <c r="N295" s="2004"/>
      <c r="O295" s="2004"/>
      <c r="P295" s="2004" t="s">
        <v>7902</v>
      </c>
    </row>
    <row r="296" spans="1:16" ht="11.25" customHeight="1">
      <c r="A296" s="30"/>
      <c r="B296" s="2012"/>
      <c r="C296" s="2013"/>
      <c r="D296" s="2211"/>
      <c r="E296" s="2083"/>
      <c r="F296" s="2083"/>
      <c r="G296" s="2005"/>
      <c r="H296" s="2010"/>
      <c r="I296" s="2005"/>
      <c r="J296" s="2005"/>
      <c r="K296" s="2004"/>
      <c r="L296" s="2005"/>
      <c r="M296" s="2052"/>
      <c r="N296" s="2004"/>
      <c r="O296" s="2004"/>
      <c r="P296" s="2004"/>
    </row>
    <row r="297" spans="1:16" ht="11.25" customHeight="1">
      <c r="A297" s="30" t="s">
        <v>17540</v>
      </c>
      <c r="B297" s="2012"/>
      <c r="C297" s="2013"/>
      <c r="D297" s="2211"/>
      <c r="E297" s="2083"/>
      <c r="F297" s="2083"/>
      <c r="G297" s="2005"/>
      <c r="H297" s="2010"/>
      <c r="I297" s="2005"/>
      <c r="J297" s="2005"/>
      <c r="K297" s="2004"/>
      <c r="L297" s="2005"/>
      <c r="M297" s="2052"/>
      <c r="N297" s="2004"/>
      <c r="O297" s="2004"/>
      <c r="P297" s="2004"/>
    </row>
    <row r="298" spans="1:16" ht="11.25" customHeight="1">
      <c r="A298" s="57">
        <v>4809068</v>
      </c>
      <c r="B298" s="2012" t="s">
        <v>19984</v>
      </c>
      <c r="C298" s="2013" t="s">
        <v>19985</v>
      </c>
      <c r="D298" s="2211">
        <v>4500</v>
      </c>
      <c r="E298" s="2083">
        <v>470000</v>
      </c>
      <c r="F298" s="2083">
        <v>240000</v>
      </c>
      <c r="G298" s="2005" t="s">
        <v>7874</v>
      </c>
      <c r="H298" s="2010">
        <v>41893</v>
      </c>
      <c r="I298" s="2005" t="s">
        <v>9440</v>
      </c>
      <c r="J298" s="2005"/>
      <c r="K298" s="2004"/>
      <c r="L298" s="2005" t="s">
        <v>9457</v>
      </c>
      <c r="M298" s="2052">
        <v>41910</v>
      </c>
      <c r="N298" s="2004"/>
      <c r="O298" s="2004"/>
      <c r="P298" s="2004"/>
    </row>
    <row r="299" spans="1:16" ht="11.25" customHeight="1">
      <c r="A299" s="30"/>
      <c r="B299" s="2012"/>
      <c r="C299" s="2013"/>
      <c r="D299" s="2211"/>
      <c r="E299" s="2083"/>
      <c r="F299" s="2083"/>
      <c r="G299" s="2005"/>
      <c r="H299" s="2010"/>
      <c r="I299" s="2005"/>
      <c r="J299" s="2005"/>
      <c r="K299" s="2004"/>
      <c r="L299" s="2005"/>
      <c r="M299" s="2052"/>
      <c r="N299" s="2004"/>
      <c r="O299" s="2004"/>
      <c r="P299" s="2004"/>
    </row>
    <row r="300" spans="1:16" ht="11.25" customHeight="1">
      <c r="A300" s="30" t="s">
        <v>19986</v>
      </c>
      <c r="B300" s="2012"/>
      <c r="C300" s="115" t="s">
        <v>19987</v>
      </c>
      <c r="D300" s="2211"/>
      <c r="E300" s="2083"/>
      <c r="F300" s="2083"/>
      <c r="G300" s="2005"/>
      <c r="H300" s="2010"/>
      <c r="I300" s="2005"/>
      <c r="J300" s="2005"/>
      <c r="K300" s="2004"/>
      <c r="L300" s="2005"/>
      <c r="M300" s="2052"/>
      <c r="N300" s="2004"/>
      <c r="O300" s="2004"/>
      <c r="P300" s="2004"/>
    </row>
    <row r="301" spans="1:16" ht="11.25" customHeight="1">
      <c r="A301" s="2066">
        <v>4810038</v>
      </c>
      <c r="B301" s="2012" t="s">
        <v>19956</v>
      </c>
      <c r="C301" s="2013" t="s">
        <v>19988</v>
      </c>
      <c r="D301" s="2211">
        <v>4100</v>
      </c>
      <c r="E301" s="2083">
        <v>420000</v>
      </c>
      <c r="F301" s="2083">
        <v>253000</v>
      </c>
      <c r="G301" s="2005" t="s">
        <v>7879</v>
      </c>
      <c r="H301" s="2010">
        <v>41921</v>
      </c>
      <c r="I301" s="2005" t="s">
        <v>19829</v>
      </c>
      <c r="J301" s="2005"/>
      <c r="K301" s="2004"/>
      <c r="L301" s="2005" t="s">
        <v>7881</v>
      </c>
      <c r="M301" s="2052">
        <v>41940</v>
      </c>
      <c r="N301" s="2004"/>
      <c r="O301" s="2004"/>
      <c r="P301" s="2004"/>
    </row>
    <row r="302" spans="1:16" ht="11.25" customHeight="1">
      <c r="A302" s="2066"/>
      <c r="B302" s="2012"/>
      <c r="C302" s="2013"/>
      <c r="D302" s="2211"/>
      <c r="E302" s="2083"/>
      <c r="F302" s="2083"/>
      <c r="G302" s="2005"/>
      <c r="H302" s="2010"/>
      <c r="I302" s="2005"/>
      <c r="J302" s="2005"/>
      <c r="K302" s="2004"/>
      <c r="L302" s="2005"/>
      <c r="M302" s="2052"/>
      <c r="N302" s="2004"/>
      <c r="O302" s="2004"/>
      <c r="P302" s="2004"/>
    </row>
    <row r="303" spans="1:16" s="497" customFormat="1" ht="11.25" customHeight="1">
      <c r="A303" s="2212"/>
      <c r="B303" s="2014"/>
      <c r="C303" s="2015"/>
      <c r="D303" s="2548"/>
      <c r="E303" s="2228"/>
      <c r="F303" s="2228"/>
      <c r="G303" s="2019"/>
      <c r="H303" s="2021"/>
      <c r="I303" s="2019"/>
      <c r="J303" s="2019"/>
      <c r="K303" s="2023"/>
      <c r="L303" s="2019"/>
      <c r="M303" s="2080"/>
      <c r="N303" s="2023"/>
      <c r="O303" s="2023"/>
      <c r="P303" s="2023"/>
    </row>
    <row r="304" spans="1:16" ht="11.25" customHeight="1">
      <c r="A304" s="30" t="s">
        <v>19989</v>
      </c>
      <c r="B304" s="2012"/>
      <c r="C304" s="115" t="s">
        <v>19990</v>
      </c>
      <c r="D304" s="2211"/>
      <c r="E304" s="2083"/>
      <c r="F304" s="2083"/>
      <c r="G304" s="2005"/>
      <c r="H304" s="2010"/>
      <c r="I304" s="2005"/>
      <c r="J304" s="2005"/>
      <c r="K304" s="2004"/>
      <c r="L304" s="2005"/>
      <c r="M304" s="2052"/>
      <c r="N304" s="2004"/>
      <c r="O304" s="2004"/>
      <c r="P304" s="2004"/>
    </row>
    <row r="305" spans="1:13" ht="11.25" customHeight="1">
      <c r="A305" s="2066">
        <v>4901075</v>
      </c>
      <c r="B305" s="2012" t="s">
        <v>19991</v>
      </c>
      <c r="C305" s="2013" t="s">
        <v>19992</v>
      </c>
      <c r="D305" s="2211">
        <v>8100</v>
      </c>
      <c r="E305" s="2083">
        <v>939000</v>
      </c>
      <c r="F305" s="2083">
        <v>659000</v>
      </c>
      <c r="G305" s="2005" t="s">
        <v>7879</v>
      </c>
      <c r="H305" s="2010">
        <v>42024</v>
      </c>
      <c r="I305" s="2005" t="s">
        <v>19775</v>
      </c>
      <c r="J305" s="2005"/>
      <c r="K305" s="2004"/>
      <c r="L305" s="2005" t="s">
        <v>7881</v>
      </c>
      <c r="M305" s="2052">
        <v>42041</v>
      </c>
    </row>
    <row r="306" spans="1:13" ht="11.25" customHeight="1">
      <c r="A306" s="2066"/>
      <c r="B306" s="2012"/>
      <c r="C306" s="2013"/>
      <c r="D306" s="2211"/>
      <c r="E306" s="2083"/>
      <c r="F306" s="2083"/>
      <c r="G306" s="2005"/>
      <c r="H306" s="2010"/>
      <c r="I306" s="2005"/>
      <c r="J306" s="2005"/>
      <c r="K306" s="2004"/>
      <c r="L306" s="2005"/>
      <c r="M306" s="2052"/>
    </row>
    <row r="307" spans="1:13" ht="11.25" customHeight="1">
      <c r="A307" s="30" t="s">
        <v>18462</v>
      </c>
      <c r="B307" s="2012"/>
      <c r="C307" s="2013"/>
      <c r="D307" s="2211"/>
      <c r="E307" s="2083"/>
      <c r="F307" s="2083"/>
      <c r="G307" s="2005"/>
      <c r="H307" s="2010"/>
      <c r="I307" s="2005"/>
      <c r="J307" s="2005"/>
      <c r="K307" s="2004"/>
      <c r="L307" s="2005"/>
      <c r="M307" s="2052"/>
    </row>
    <row r="308" spans="1:13" ht="11.25" customHeight="1">
      <c r="A308" s="2066">
        <v>4902045</v>
      </c>
      <c r="B308" s="2012" t="s">
        <v>19993</v>
      </c>
      <c r="C308" s="2013" t="s">
        <v>19994</v>
      </c>
      <c r="D308" s="2211">
        <v>7000</v>
      </c>
      <c r="E308" s="2083">
        <v>819000</v>
      </c>
      <c r="F308" s="2083">
        <v>500000</v>
      </c>
      <c r="G308" s="2005" t="s">
        <v>7890</v>
      </c>
      <c r="H308" s="2010">
        <v>42045</v>
      </c>
      <c r="I308" s="2005" t="s">
        <v>19995</v>
      </c>
      <c r="J308" s="2005"/>
      <c r="K308" s="2004"/>
      <c r="L308" s="2005" t="s">
        <v>7881</v>
      </c>
      <c r="M308" s="2052">
        <v>42061</v>
      </c>
    </row>
    <row r="309" spans="1:13" ht="11.25" customHeight="1">
      <c r="A309" s="2066"/>
      <c r="B309" s="2012"/>
      <c r="C309" s="2013"/>
      <c r="D309" s="2211"/>
      <c r="E309" s="2083"/>
      <c r="F309" s="2083"/>
      <c r="G309" s="2005"/>
      <c r="H309" s="2010"/>
      <c r="I309" s="2005"/>
      <c r="J309" s="2005"/>
      <c r="K309" s="2004"/>
      <c r="L309" s="2005"/>
      <c r="M309" s="2052"/>
    </row>
    <row r="310" spans="1:13" ht="11.25" customHeight="1">
      <c r="A310" s="30" t="s">
        <v>17560</v>
      </c>
      <c r="B310" s="2012"/>
      <c r="C310" s="2013"/>
      <c r="D310" s="2211"/>
      <c r="E310" s="2083"/>
      <c r="F310" s="2083"/>
      <c r="G310" s="2005"/>
      <c r="H310" s="2010"/>
      <c r="I310" s="2005"/>
      <c r="J310" s="2005"/>
      <c r="K310" s="2004"/>
      <c r="L310" s="2005"/>
      <c r="M310" s="2052"/>
    </row>
    <row r="311" spans="1:13" ht="11.25" customHeight="1">
      <c r="A311" s="2066">
        <v>4901136</v>
      </c>
      <c r="B311" s="2012" t="s">
        <v>19996</v>
      </c>
      <c r="C311" s="2013" t="s">
        <v>19997</v>
      </c>
      <c r="D311" s="2211">
        <v>6400</v>
      </c>
      <c r="E311" s="2083">
        <v>742000</v>
      </c>
      <c r="F311" s="2083">
        <v>495000</v>
      </c>
      <c r="G311" s="2005" t="s">
        <v>7890</v>
      </c>
      <c r="H311" s="2010">
        <v>42028</v>
      </c>
      <c r="I311" s="2005" t="s">
        <v>7971</v>
      </c>
      <c r="J311" s="2005"/>
      <c r="K311" s="2004"/>
      <c r="L311" s="2005" t="s">
        <v>7946</v>
      </c>
      <c r="M311" s="2052">
        <v>42064</v>
      </c>
    </row>
    <row r="312" spans="1:13" ht="11.25" customHeight="1">
      <c r="A312" s="2066">
        <v>4901146</v>
      </c>
      <c r="B312" s="2012" t="s">
        <v>19822</v>
      </c>
      <c r="C312" s="2013" t="s">
        <v>19998</v>
      </c>
      <c r="D312" s="2211">
        <v>8000</v>
      </c>
      <c r="E312" s="2083">
        <v>928000</v>
      </c>
      <c r="F312" s="2083">
        <v>630000</v>
      </c>
      <c r="G312" s="2005" t="s">
        <v>7931</v>
      </c>
      <c r="H312" s="2010">
        <v>42030</v>
      </c>
      <c r="I312" s="2005" t="s">
        <v>19685</v>
      </c>
      <c r="J312" s="2005"/>
      <c r="K312" s="2004"/>
      <c r="L312" s="2005" t="s">
        <v>7946</v>
      </c>
      <c r="M312" s="2052">
        <v>42064</v>
      </c>
    </row>
    <row r="313" spans="1:13" ht="11.25" customHeight="1">
      <c r="A313" s="2066"/>
      <c r="B313" s="2012"/>
      <c r="C313" s="2013"/>
      <c r="D313" s="2211"/>
      <c r="E313" s="2083"/>
      <c r="F313" s="2083"/>
      <c r="G313" s="2005"/>
      <c r="H313" s="2010"/>
      <c r="I313" s="2005"/>
      <c r="J313" s="2005"/>
      <c r="K313" s="2004"/>
      <c r="L313" s="2005"/>
      <c r="M313" s="2052"/>
    </row>
    <row r="314" spans="1:13" ht="11.25" customHeight="1">
      <c r="A314" s="2066"/>
      <c r="B314" s="2368" t="s">
        <v>19999</v>
      </c>
      <c r="C314" s="2369"/>
      <c r="D314" s="2211"/>
      <c r="E314" s="2083"/>
      <c r="F314" s="2083"/>
      <c r="G314" s="2005"/>
      <c r="H314" s="2010"/>
      <c r="I314" s="2005"/>
      <c r="J314" s="2005"/>
      <c r="K314" s="2004"/>
      <c r="L314" s="2005"/>
      <c r="M314" s="2052"/>
    </row>
    <row r="315" spans="1:13" ht="11.25" customHeight="1">
      <c r="A315" s="2066"/>
      <c r="B315" s="2012"/>
      <c r="C315" s="2013"/>
      <c r="D315" s="2211"/>
      <c r="E315" s="2083"/>
      <c r="F315" s="2083"/>
      <c r="G315" s="2005"/>
      <c r="H315" s="2010"/>
      <c r="I315" s="2005"/>
      <c r="J315" s="2005"/>
      <c r="K315" s="2004"/>
      <c r="L315" s="2005"/>
      <c r="M315" s="2052"/>
    </row>
    <row r="316" spans="1:13" ht="11.25" customHeight="1">
      <c r="A316" s="2066"/>
      <c r="B316" s="2012"/>
      <c r="C316" s="2013"/>
      <c r="D316" s="2211"/>
      <c r="E316" s="2083"/>
      <c r="F316" s="2083"/>
      <c r="G316" s="2005"/>
      <c r="H316" s="2010"/>
      <c r="I316" s="2005"/>
      <c r="J316" s="2005"/>
      <c r="K316" s="2004"/>
      <c r="L316" s="2005"/>
      <c r="M316" s="2052"/>
    </row>
    <row r="317" spans="1:13">
      <c r="A317" s="15" t="s">
        <v>557</v>
      </c>
      <c r="B317" s="16"/>
      <c r="C317" s="41"/>
      <c r="D317" s="18"/>
      <c r="E317" s="2064"/>
      <c r="F317" s="2004"/>
      <c r="G317" s="2005"/>
      <c r="H317" s="2010"/>
      <c r="I317" s="2005"/>
      <c r="J317" s="2005"/>
      <c r="K317" s="2004"/>
      <c r="L317" s="2005"/>
      <c r="M317" s="2052"/>
    </row>
    <row r="318" spans="1:13">
      <c r="A318" s="2005"/>
      <c r="B318" s="9" t="s">
        <v>20000</v>
      </c>
      <c r="C318" s="120" t="s">
        <v>20001</v>
      </c>
      <c r="D318" s="122">
        <v>-14950</v>
      </c>
      <c r="E318" s="2225">
        <v>30124524</v>
      </c>
      <c r="F318" s="2013" t="s">
        <v>20002</v>
      </c>
      <c r="G318" s="2013"/>
      <c r="H318" s="2010"/>
      <c r="I318" s="2005"/>
      <c r="J318" s="2013"/>
      <c r="K318" s="2012"/>
      <c r="L318" s="2005"/>
      <c r="M318" s="2052"/>
    </row>
    <row r="319" spans="1:13">
      <c r="A319" s="2005"/>
      <c r="B319" s="9" t="s">
        <v>20000</v>
      </c>
      <c r="C319" s="120" t="s">
        <v>20003</v>
      </c>
      <c r="D319" s="122">
        <v>-5500</v>
      </c>
      <c r="E319" s="2225">
        <v>30519609</v>
      </c>
      <c r="F319" s="2013" t="s">
        <v>20002</v>
      </c>
      <c r="G319" s="2013"/>
      <c r="H319" s="2010"/>
      <c r="I319" s="2005"/>
      <c r="J319" s="2013"/>
      <c r="K319" s="2012"/>
      <c r="L319" s="2005"/>
      <c r="M319" s="2052"/>
    </row>
    <row r="320" spans="1:13">
      <c r="A320" s="2005"/>
      <c r="B320" s="9" t="s">
        <v>20000</v>
      </c>
      <c r="C320" s="120" t="s">
        <v>20004</v>
      </c>
      <c r="D320" s="122">
        <v>-8200</v>
      </c>
      <c r="E320" s="2225"/>
      <c r="F320" s="2013"/>
      <c r="G320" s="2013"/>
      <c r="H320" s="2010"/>
      <c r="I320" s="2005"/>
      <c r="J320" s="2013"/>
      <c r="K320" s="2012"/>
      <c r="L320" s="2005"/>
      <c r="M320" s="2052"/>
    </row>
    <row r="321" spans="2:11">
      <c r="B321" s="9" t="s">
        <v>20000</v>
      </c>
      <c r="C321" s="120" t="s">
        <v>20005</v>
      </c>
      <c r="D321" s="122">
        <v>-5400</v>
      </c>
      <c r="E321" s="2225">
        <v>5622141</v>
      </c>
      <c r="F321" s="2013" t="s">
        <v>20006</v>
      </c>
      <c r="G321" s="2013"/>
      <c r="H321" s="2010"/>
      <c r="I321" s="2005"/>
      <c r="J321" s="2013"/>
      <c r="K321" s="2012"/>
    </row>
    <row r="322" spans="2:11">
      <c r="B322" s="9" t="s">
        <v>20000</v>
      </c>
      <c r="C322" s="120" t="s">
        <v>20007</v>
      </c>
      <c r="D322" s="2370">
        <v>-33050</v>
      </c>
      <c r="E322" s="2225">
        <v>5799060</v>
      </c>
      <c r="F322" s="2005" t="s">
        <v>20008</v>
      </c>
      <c r="G322" s="2005"/>
      <c r="H322" s="2010"/>
      <c r="I322" s="2005"/>
      <c r="J322" s="2013"/>
      <c r="K322" s="2012"/>
    </row>
    <row r="323" spans="2:11">
      <c r="B323" s="9" t="s">
        <v>20000</v>
      </c>
      <c r="C323" s="120" t="s">
        <v>20009</v>
      </c>
      <c r="D323" s="2370">
        <v>-25125</v>
      </c>
      <c r="E323" s="2225">
        <v>5888935</v>
      </c>
      <c r="F323" s="2005" t="s">
        <v>20008</v>
      </c>
      <c r="G323" s="2005"/>
      <c r="H323" s="2010"/>
      <c r="I323" s="2005"/>
      <c r="J323" s="2013"/>
      <c r="K323" s="2012"/>
    </row>
    <row r="324" spans="2:11">
      <c r="B324" s="9" t="s">
        <v>20010</v>
      </c>
      <c r="C324" s="120" t="s">
        <v>20011</v>
      </c>
      <c r="D324" s="2370">
        <v>-49875</v>
      </c>
      <c r="E324" s="2225">
        <v>6016851</v>
      </c>
      <c r="F324" s="2005" t="s">
        <v>20008</v>
      </c>
      <c r="G324" s="2005"/>
      <c r="H324" s="2010"/>
      <c r="I324" s="2005"/>
      <c r="J324" s="2013"/>
      <c r="K324" s="2012"/>
    </row>
    <row r="325" spans="2:11">
      <c r="B325" s="9" t="s">
        <v>20010</v>
      </c>
      <c r="C325" s="120" t="s">
        <v>20012</v>
      </c>
      <c r="D325" s="2370">
        <v>-26650</v>
      </c>
      <c r="E325" s="2225">
        <v>6075597</v>
      </c>
      <c r="F325" s="2005" t="s">
        <v>20008</v>
      </c>
      <c r="G325" s="2005"/>
      <c r="H325" s="2010"/>
      <c r="I325" s="2005"/>
      <c r="J325" s="2013"/>
      <c r="K325" s="2012"/>
    </row>
    <row r="326" spans="2:11">
      <c r="B326" s="9" t="s">
        <v>20000</v>
      </c>
      <c r="C326" s="120" t="s">
        <v>20013</v>
      </c>
      <c r="D326" s="2370">
        <v>-5100</v>
      </c>
      <c r="E326" s="2225">
        <v>5965003</v>
      </c>
      <c r="F326" s="2005" t="s">
        <v>20008</v>
      </c>
      <c r="G326" s="2005"/>
      <c r="H326" s="2010"/>
      <c r="I326" s="2005"/>
      <c r="J326" s="2013"/>
      <c r="K326" s="2012"/>
    </row>
    <row r="327" spans="2:11">
      <c r="B327" s="9" t="s">
        <v>20000</v>
      </c>
      <c r="C327" s="120" t="s">
        <v>20014</v>
      </c>
      <c r="D327" s="2370">
        <v>-12100</v>
      </c>
      <c r="E327" s="2225">
        <v>6018731</v>
      </c>
      <c r="F327" s="2310" t="s">
        <v>20006</v>
      </c>
      <c r="G327" s="2005"/>
      <c r="H327" s="2010"/>
      <c r="I327" s="2005"/>
      <c r="J327" s="2013"/>
      <c r="K327" s="2012"/>
    </row>
    <row r="328" spans="2:11">
      <c r="B328" s="9" t="s">
        <v>20000</v>
      </c>
      <c r="C328" s="120" t="s">
        <v>20015</v>
      </c>
      <c r="D328" s="105">
        <v>-38100</v>
      </c>
      <c r="E328" s="2225">
        <v>6094002</v>
      </c>
      <c r="F328" s="2310" t="s">
        <v>20006</v>
      </c>
      <c r="G328" s="2005"/>
      <c r="H328" s="2010"/>
      <c r="I328" s="2005"/>
      <c r="J328" s="2013"/>
      <c r="K328" s="2012"/>
    </row>
    <row r="329" spans="2:11">
      <c r="B329" s="9" t="s">
        <v>20000</v>
      </c>
      <c r="C329" s="120" t="s">
        <v>20016</v>
      </c>
      <c r="D329" s="105">
        <v>-11700</v>
      </c>
      <c r="E329" s="2225">
        <v>5623175</v>
      </c>
      <c r="F329" s="2310" t="s">
        <v>20006</v>
      </c>
      <c r="G329" s="2005"/>
      <c r="H329" s="2010"/>
      <c r="I329" s="2005"/>
      <c r="J329" s="2013"/>
      <c r="K329" s="2012"/>
    </row>
    <row r="330" spans="2:11">
      <c r="B330" s="9" t="s">
        <v>20000</v>
      </c>
      <c r="C330" s="120" t="s">
        <v>20017</v>
      </c>
      <c r="D330" s="105">
        <v>-10450</v>
      </c>
      <c r="E330" s="2225">
        <v>5789770</v>
      </c>
      <c r="F330" s="2310" t="s">
        <v>20006</v>
      </c>
      <c r="G330" s="2005"/>
      <c r="H330" s="2010"/>
      <c r="I330" s="2005"/>
      <c r="J330" s="2013"/>
      <c r="K330" s="2012"/>
    </row>
    <row r="331" spans="2:11">
      <c r="B331" s="9" t="s">
        <v>20000</v>
      </c>
      <c r="C331" s="120" t="s">
        <v>20018</v>
      </c>
      <c r="D331" s="136">
        <v>-4000</v>
      </c>
      <c r="E331" s="2225">
        <v>5836228</v>
      </c>
      <c r="F331" s="2310" t="s">
        <v>20006</v>
      </c>
      <c r="G331" s="2005"/>
      <c r="H331" s="2010"/>
      <c r="I331" s="2005"/>
      <c r="J331" s="2310"/>
      <c r="K331" s="2309"/>
    </row>
    <row r="332" spans="2:11">
      <c r="B332" s="9" t="s">
        <v>20000</v>
      </c>
      <c r="C332" s="120" t="s">
        <v>20019</v>
      </c>
      <c r="D332" s="105">
        <v>-15025</v>
      </c>
      <c r="E332" s="2225">
        <v>6018947</v>
      </c>
      <c r="F332" s="2310" t="s">
        <v>20006</v>
      </c>
      <c r="G332" s="2005"/>
      <c r="H332" s="2010"/>
      <c r="I332" s="2005"/>
      <c r="J332" s="2310"/>
      <c r="K332" s="2309"/>
    </row>
    <row r="333" spans="2:11">
      <c r="B333" s="9" t="s">
        <v>20020</v>
      </c>
      <c r="C333" s="120" t="s">
        <v>20019</v>
      </c>
      <c r="D333" s="105">
        <v>-1850</v>
      </c>
      <c r="E333" s="2225"/>
      <c r="F333" s="2310"/>
      <c r="G333" s="2005"/>
      <c r="H333" s="2010"/>
      <c r="I333" s="2005"/>
      <c r="J333" s="2310"/>
      <c r="K333" s="2309"/>
    </row>
    <row r="334" spans="2:11">
      <c r="B334" s="9" t="s">
        <v>20021</v>
      </c>
      <c r="C334" s="120" t="s">
        <v>20022</v>
      </c>
      <c r="D334" s="136">
        <v>-347</v>
      </c>
      <c r="E334" s="2225"/>
      <c r="F334" s="2310"/>
      <c r="G334" s="2005"/>
      <c r="H334" s="2010"/>
      <c r="I334" s="2005"/>
      <c r="J334" s="2310"/>
      <c r="K334" s="2309"/>
    </row>
    <row r="335" spans="2:11">
      <c r="B335" s="9" t="s">
        <v>20010</v>
      </c>
      <c r="C335" s="120" t="s">
        <v>20023</v>
      </c>
      <c r="D335" s="136">
        <v>-4027</v>
      </c>
      <c r="E335" s="2225">
        <v>6118387</v>
      </c>
      <c r="F335" s="2310" t="s">
        <v>20008</v>
      </c>
      <c r="G335" s="2005"/>
      <c r="H335" s="2010"/>
      <c r="I335" s="2005"/>
      <c r="J335" s="2310"/>
      <c r="K335" s="2309"/>
    </row>
    <row r="336" spans="2:11">
      <c r="B336" s="9" t="s">
        <v>20010</v>
      </c>
      <c r="C336" s="120" t="s">
        <v>20024</v>
      </c>
      <c r="D336" s="136">
        <v>-11101</v>
      </c>
      <c r="E336" s="2225" t="s">
        <v>20025</v>
      </c>
      <c r="F336" s="2310" t="s">
        <v>9063</v>
      </c>
      <c r="G336" s="2005"/>
      <c r="H336" s="2010"/>
      <c r="I336" s="2005"/>
      <c r="J336" s="2310"/>
      <c r="K336" s="2309"/>
    </row>
    <row r="337" spans="2:11">
      <c r="B337" s="9" t="s">
        <v>20010</v>
      </c>
      <c r="C337" s="120" t="s">
        <v>20026</v>
      </c>
      <c r="D337" s="105">
        <v>-16400</v>
      </c>
      <c r="E337" s="2225" t="s">
        <v>20027</v>
      </c>
      <c r="F337" s="2310" t="s">
        <v>9063</v>
      </c>
      <c r="G337" s="2005"/>
      <c r="H337" s="2010"/>
      <c r="I337" s="2005"/>
      <c r="J337" s="2310"/>
      <c r="K337" s="2309"/>
    </row>
    <row r="338" spans="2:11">
      <c r="B338" s="9" t="s">
        <v>20010</v>
      </c>
      <c r="C338" s="120" t="s">
        <v>20028</v>
      </c>
      <c r="D338" s="136">
        <v>-8500</v>
      </c>
      <c r="E338" s="2225" t="s">
        <v>20029</v>
      </c>
      <c r="F338" s="2310" t="s">
        <v>9063</v>
      </c>
      <c r="G338" s="2005"/>
      <c r="H338" s="2010"/>
      <c r="I338" s="2005"/>
      <c r="J338" s="2005"/>
      <c r="K338" s="2004"/>
    </row>
    <row r="339" spans="2:11">
      <c r="B339" s="9" t="s">
        <v>20010</v>
      </c>
      <c r="C339" s="120" t="s">
        <v>20030</v>
      </c>
      <c r="D339" s="136">
        <v>-22400</v>
      </c>
      <c r="E339" s="2225" t="s">
        <v>20031</v>
      </c>
      <c r="F339" s="2310" t="s">
        <v>9063</v>
      </c>
      <c r="G339" s="2005"/>
      <c r="H339" s="2010"/>
      <c r="I339" s="2005"/>
      <c r="J339" s="2005"/>
      <c r="K339" s="2004"/>
    </row>
    <row r="340" spans="2:11">
      <c r="B340" s="9" t="s">
        <v>20010</v>
      </c>
      <c r="C340" s="120" t="s">
        <v>20032</v>
      </c>
      <c r="D340" s="105">
        <v>-40800</v>
      </c>
      <c r="E340" s="2225" t="s">
        <v>20033</v>
      </c>
      <c r="F340" s="2310" t="s">
        <v>9063</v>
      </c>
      <c r="G340" s="2005"/>
      <c r="H340" s="2010"/>
      <c r="I340" s="2005"/>
      <c r="J340" s="2005"/>
      <c r="K340" s="2004"/>
    </row>
    <row r="341" spans="2:11">
      <c r="B341" s="9" t="s">
        <v>20010</v>
      </c>
      <c r="C341" s="120" t="s">
        <v>20034</v>
      </c>
      <c r="D341" s="136">
        <v>-3900</v>
      </c>
      <c r="E341" s="2225" t="s">
        <v>20035</v>
      </c>
      <c r="F341" s="2310" t="s">
        <v>9063</v>
      </c>
      <c r="G341" s="2005"/>
      <c r="H341" s="2010"/>
      <c r="I341" s="2005"/>
      <c r="J341" s="2005"/>
      <c r="K341" s="2004"/>
    </row>
    <row r="342" spans="2:11">
      <c r="B342" s="9" t="s">
        <v>20010</v>
      </c>
      <c r="C342" s="120" t="s">
        <v>20036</v>
      </c>
      <c r="D342" s="136">
        <v>-27975</v>
      </c>
      <c r="E342" s="179"/>
      <c r="F342" s="2310" t="s">
        <v>9063</v>
      </c>
      <c r="G342" s="2005"/>
      <c r="H342" s="2010"/>
      <c r="I342" s="2005"/>
      <c r="J342" s="2005"/>
      <c r="K342" s="2004"/>
    </row>
    <row r="343" spans="2:11">
      <c r="B343" s="9" t="s">
        <v>20010</v>
      </c>
      <c r="C343" s="120" t="s">
        <v>20037</v>
      </c>
      <c r="D343" s="136">
        <v>-16450</v>
      </c>
      <c r="E343" s="179"/>
      <c r="F343" s="2310" t="s">
        <v>9063</v>
      </c>
      <c r="G343" s="2005"/>
      <c r="H343" s="2010"/>
      <c r="I343" s="2005"/>
      <c r="J343" s="2005"/>
      <c r="K343" s="2004"/>
    </row>
    <row r="344" spans="2:11">
      <c r="B344" s="9" t="s">
        <v>20010</v>
      </c>
      <c r="C344" s="120" t="s">
        <v>20038</v>
      </c>
      <c r="D344" s="136">
        <v>-19975</v>
      </c>
      <c r="E344" s="179"/>
      <c r="F344" s="2310" t="s">
        <v>9063</v>
      </c>
      <c r="G344" s="2005"/>
      <c r="H344" s="2010"/>
      <c r="I344" s="2005"/>
      <c r="J344" s="2005"/>
      <c r="K344" s="2004"/>
    </row>
    <row r="345" spans="2:11">
      <c r="B345" s="9" t="s">
        <v>20010</v>
      </c>
      <c r="C345" s="120" t="s">
        <v>20039</v>
      </c>
      <c r="D345" s="105">
        <v>-21050</v>
      </c>
      <c r="E345" s="179"/>
      <c r="F345" s="2310" t="s">
        <v>9063</v>
      </c>
      <c r="G345" s="2005"/>
      <c r="H345" s="2010"/>
      <c r="I345" s="2005"/>
      <c r="J345" s="2005"/>
      <c r="K345" s="2004"/>
    </row>
    <row r="346" spans="2:11">
      <c r="B346" s="9" t="s">
        <v>20010</v>
      </c>
      <c r="C346" s="120" t="s">
        <v>20040</v>
      </c>
      <c r="D346" s="105">
        <v>-29770</v>
      </c>
      <c r="E346" s="179"/>
      <c r="F346" s="2310" t="s">
        <v>9063</v>
      </c>
      <c r="G346" s="2005"/>
      <c r="H346" s="2010"/>
      <c r="I346" s="2005"/>
      <c r="J346" s="2005"/>
      <c r="K346" s="2004"/>
    </row>
    <row r="347" spans="2:11">
      <c r="B347" s="9" t="s">
        <v>20041</v>
      </c>
      <c r="C347" s="120"/>
      <c r="D347" s="105">
        <v>-980</v>
      </c>
      <c r="E347" s="159"/>
      <c r="F347" s="2310"/>
      <c r="G347" s="2005"/>
      <c r="H347" s="2010"/>
      <c r="I347" s="2005"/>
      <c r="J347" s="2005"/>
      <c r="K347" s="2004"/>
    </row>
    <row r="348" spans="2:11">
      <c r="B348" s="9" t="s">
        <v>20010</v>
      </c>
      <c r="C348" s="120" t="s">
        <v>20042</v>
      </c>
      <c r="D348" s="105">
        <v>-17880</v>
      </c>
      <c r="E348" s="179"/>
      <c r="F348" s="2310" t="s">
        <v>9063</v>
      </c>
      <c r="G348" s="2005"/>
      <c r="H348" s="2010"/>
      <c r="I348" s="2005"/>
      <c r="J348" s="2005"/>
      <c r="K348" s="2004"/>
    </row>
    <row r="349" spans="2:11">
      <c r="B349" s="9" t="s">
        <v>20010</v>
      </c>
      <c r="C349" s="120" t="s">
        <v>20043</v>
      </c>
      <c r="D349" s="105">
        <v>-56550</v>
      </c>
      <c r="E349" s="179"/>
      <c r="F349" s="2310" t="s">
        <v>9063</v>
      </c>
      <c r="G349" s="2005"/>
      <c r="H349" s="2010"/>
      <c r="I349" s="2005"/>
      <c r="J349" s="2005"/>
      <c r="K349" s="2004"/>
    </row>
    <row r="350" spans="2:11">
      <c r="B350" s="9" t="s">
        <v>20010</v>
      </c>
      <c r="C350" s="120" t="s">
        <v>17630</v>
      </c>
      <c r="D350" s="105">
        <v>-25140</v>
      </c>
      <c r="E350" s="179"/>
      <c r="F350" s="2310" t="s">
        <v>9063</v>
      </c>
      <c r="G350" s="2005"/>
      <c r="H350" s="2010"/>
      <c r="I350" s="2005"/>
      <c r="J350" s="2005"/>
      <c r="K350" s="2004"/>
    </row>
    <row r="351" spans="2:11">
      <c r="B351" s="9" t="s">
        <v>20010</v>
      </c>
      <c r="C351" s="120" t="s">
        <v>19394</v>
      </c>
      <c r="D351" s="136">
        <v>-25920</v>
      </c>
      <c r="E351" s="196" t="s">
        <v>20044</v>
      </c>
      <c r="F351" s="2310" t="s">
        <v>9063</v>
      </c>
      <c r="G351" s="2005"/>
      <c r="H351" s="2010"/>
      <c r="I351" s="2005"/>
      <c r="J351" s="2005"/>
      <c r="K351" s="2004"/>
    </row>
    <row r="352" spans="2:11">
      <c r="B352" s="9" t="s">
        <v>20010</v>
      </c>
      <c r="C352" s="120" t="s">
        <v>19396</v>
      </c>
      <c r="D352" s="136">
        <v>-33500</v>
      </c>
      <c r="E352" s="196" t="s">
        <v>20045</v>
      </c>
      <c r="F352" s="2310" t="s">
        <v>9063</v>
      </c>
      <c r="G352" s="2005"/>
      <c r="H352" s="2010"/>
      <c r="I352" s="2005"/>
      <c r="J352" s="2005"/>
      <c r="K352" s="2004"/>
    </row>
    <row r="353" spans="2:6">
      <c r="B353" s="9" t="s">
        <v>20010</v>
      </c>
      <c r="C353" s="120" t="s">
        <v>20046</v>
      </c>
      <c r="D353" s="136">
        <v>-48625</v>
      </c>
      <c r="E353" s="196" t="s">
        <v>20047</v>
      </c>
      <c r="F353" s="2310" t="s">
        <v>9063</v>
      </c>
    </row>
    <row r="354" spans="2:6">
      <c r="B354" s="9" t="s">
        <v>20010</v>
      </c>
      <c r="C354" s="120" t="s">
        <v>8130</v>
      </c>
      <c r="D354" s="136">
        <v>-27600</v>
      </c>
      <c r="E354" s="196" t="s">
        <v>20048</v>
      </c>
      <c r="F354" s="2310" t="s">
        <v>9063</v>
      </c>
    </row>
    <row r="355" spans="2:6">
      <c r="B355" s="9" t="s">
        <v>20010</v>
      </c>
      <c r="C355" s="120" t="s">
        <v>20049</v>
      </c>
      <c r="D355" s="136">
        <v>-39835</v>
      </c>
      <c r="E355" s="196" t="s">
        <v>20050</v>
      </c>
      <c r="F355" s="2310" t="s">
        <v>9063</v>
      </c>
    </row>
    <row r="356" spans="2:6">
      <c r="B356" s="9" t="s">
        <v>20010</v>
      </c>
      <c r="C356" s="120" t="s">
        <v>20051</v>
      </c>
      <c r="D356" s="105">
        <v>-8600</v>
      </c>
      <c r="E356" s="196" t="s">
        <v>20052</v>
      </c>
      <c r="F356" s="2310" t="s">
        <v>9063</v>
      </c>
    </row>
    <row r="357" spans="2:6">
      <c r="B357" s="51" t="s">
        <v>6183</v>
      </c>
      <c r="C357" s="35" t="s">
        <v>20053</v>
      </c>
      <c r="D357" s="205">
        <v>-28625</v>
      </c>
      <c r="E357" s="2063" t="s">
        <v>20054</v>
      </c>
      <c r="F357" s="2310" t="s">
        <v>9063</v>
      </c>
    </row>
    <row r="358" spans="2:6">
      <c r="B358" s="51" t="s">
        <v>6183</v>
      </c>
      <c r="C358" s="120" t="s">
        <v>19402</v>
      </c>
      <c r="D358" s="136">
        <v>-22775</v>
      </c>
      <c r="E358" s="196" t="s">
        <v>20055</v>
      </c>
      <c r="F358" s="2310" t="s">
        <v>20056</v>
      </c>
    </row>
    <row r="359" spans="2:6">
      <c r="B359" s="51" t="s">
        <v>6183</v>
      </c>
      <c r="C359" s="35" t="s">
        <v>11560</v>
      </c>
      <c r="D359" s="598">
        <v>-49090</v>
      </c>
      <c r="E359" s="2063" t="s">
        <v>20057</v>
      </c>
      <c r="F359" s="2310" t="s">
        <v>20056</v>
      </c>
    </row>
    <row r="360" spans="2:6">
      <c r="B360" s="51" t="s">
        <v>6183</v>
      </c>
      <c r="C360" s="120" t="s">
        <v>20058</v>
      </c>
      <c r="D360" s="351">
        <v>-15400</v>
      </c>
      <c r="E360" s="196" t="s">
        <v>20059</v>
      </c>
      <c r="F360" s="2310" t="s">
        <v>9063</v>
      </c>
    </row>
    <row r="361" spans="2:6">
      <c r="B361" s="51" t="s">
        <v>20060</v>
      </c>
      <c r="C361" s="120" t="s">
        <v>20058</v>
      </c>
      <c r="D361" s="363">
        <v>-2310</v>
      </c>
      <c r="E361" s="196"/>
      <c r="F361" s="2310"/>
    </row>
    <row r="362" spans="2:6">
      <c r="B362" s="51" t="s">
        <v>6183</v>
      </c>
      <c r="C362" s="120" t="s">
        <v>20061</v>
      </c>
      <c r="D362" s="136">
        <v>-35600</v>
      </c>
      <c r="E362" s="196" t="s">
        <v>20062</v>
      </c>
      <c r="F362" s="2310" t="s">
        <v>9063</v>
      </c>
    </row>
    <row r="363" spans="2:6">
      <c r="B363" s="51" t="s">
        <v>6183</v>
      </c>
      <c r="C363" s="120" t="s">
        <v>20063</v>
      </c>
      <c r="D363" s="136">
        <v>-800</v>
      </c>
      <c r="E363" s="196" t="s">
        <v>20064</v>
      </c>
      <c r="F363" s="2310" t="s">
        <v>9063</v>
      </c>
    </row>
    <row r="364" spans="2:6">
      <c r="B364" s="51" t="s">
        <v>6183</v>
      </c>
      <c r="C364" s="120" t="s">
        <v>20065</v>
      </c>
      <c r="D364" s="136">
        <v>-4500</v>
      </c>
      <c r="E364" s="196" t="s">
        <v>20066</v>
      </c>
      <c r="F364" s="2310" t="s">
        <v>9063</v>
      </c>
    </row>
    <row r="365" spans="2:6">
      <c r="B365" s="51" t="s">
        <v>6183</v>
      </c>
      <c r="C365" s="120" t="s">
        <v>20067</v>
      </c>
      <c r="D365" s="136">
        <v>-3100</v>
      </c>
      <c r="E365" s="196" t="s">
        <v>20068</v>
      </c>
      <c r="F365" s="2310" t="s">
        <v>9063</v>
      </c>
    </row>
    <row r="366" spans="2:6">
      <c r="B366" s="51" t="s">
        <v>6183</v>
      </c>
      <c r="C366" s="120" t="s">
        <v>20069</v>
      </c>
      <c r="D366" s="136">
        <v>-4500</v>
      </c>
      <c r="E366" s="196" t="s">
        <v>20070</v>
      </c>
      <c r="F366" s="2310" t="s">
        <v>9063</v>
      </c>
    </row>
    <row r="367" spans="2:6">
      <c r="B367" s="51" t="s">
        <v>6169</v>
      </c>
      <c r="C367" s="120" t="s">
        <v>19411</v>
      </c>
      <c r="D367" s="136">
        <v>-4100</v>
      </c>
      <c r="E367" s="196">
        <v>30600011</v>
      </c>
      <c r="F367" s="2310" t="s">
        <v>20002</v>
      </c>
    </row>
    <row r="368" spans="2:6">
      <c r="B368" s="51" t="s">
        <v>6183</v>
      </c>
      <c r="C368" s="120" t="s">
        <v>20071</v>
      </c>
      <c r="D368" s="136">
        <v>-11250</v>
      </c>
      <c r="E368" s="196" t="s">
        <v>20072</v>
      </c>
      <c r="F368" s="2310" t="s">
        <v>9063</v>
      </c>
    </row>
    <row r="369" spans="1:6">
      <c r="A369" s="2005"/>
      <c r="B369" s="51" t="s">
        <v>6183</v>
      </c>
      <c r="C369" s="120" t="s">
        <v>20073</v>
      </c>
      <c r="D369" s="136">
        <v>-18250</v>
      </c>
      <c r="E369" s="196" t="s">
        <v>20074</v>
      </c>
      <c r="F369" s="2310" t="s">
        <v>9063</v>
      </c>
    </row>
    <row r="370" spans="1:6">
      <c r="A370" s="2005"/>
      <c r="B370" s="51"/>
      <c r="C370" s="120"/>
      <c r="D370" s="136"/>
      <c r="E370" s="196"/>
      <c r="F370" s="2310"/>
    </row>
    <row r="371" spans="1:6">
      <c r="A371" s="2005"/>
      <c r="B371" s="9"/>
      <c r="C371" s="120"/>
      <c r="D371" s="136"/>
      <c r="E371" s="159"/>
      <c r="F371" s="2310"/>
    </row>
    <row r="372" spans="1:6">
      <c r="A372" s="29" t="s">
        <v>1619</v>
      </c>
      <c r="B372" s="2004"/>
      <c r="C372" s="2098"/>
      <c r="D372" s="114">
        <f>SUM(D3:D371)</f>
        <v>0</v>
      </c>
      <c r="E372" s="2007"/>
      <c r="F372" s="2004"/>
    </row>
    <row r="377" spans="1:6" ht="13.5" thickBot="1">
      <c r="A377" s="80" t="s">
        <v>20075</v>
      </c>
      <c r="B377" s="2004"/>
      <c r="C377" s="2098"/>
      <c r="D377" s="2025"/>
      <c r="E377" s="2007"/>
      <c r="F377" s="2004"/>
    </row>
    <row r="378" spans="1:6" ht="13.5" thickBot="1">
      <c r="A378" s="446" t="s">
        <v>682</v>
      </c>
      <c r="B378" s="446" t="s">
        <v>14749</v>
      </c>
      <c r="C378" s="446" t="s">
        <v>20076</v>
      </c>
      <c r="D378" s="446" t="s">
        <v>14750</v>
      </c>
      <c r="E378" s="446"/>
      <c r="F378" s="446"/>
    </row>
    <row r="379" spans="1:6" ht="13.5" thickBot="1">
      <c r="A379" s="446" t="s">
        <v>20077</v>
      </c>
      <c r="B379" s="446" t="s">
        <v>14750</v>
      </c>
      <c r="C379" s="446" t="s">
        <v>20078</v>
      </c>
      <c r="D379" s="446" t="s">
        <v>14753</v>
      </c>
      <c r="E379" s="446" t="s">
        <v>20079</v>
      </c>
      <c r="F379" s="446" t="s">
        <v>20080</v>
      </c>
    </row>
    <row r="380" spans="1:6" ht="13.5" thickBot="1">
      <c r="A380" s="446" t="s">
        <v>20081</v>
      </c>
      <c r="B380" s="448" t="s">
        <v>20082</v>
      </c>
      <c r="C380" s="446" t="s">
        <v>20083</v>
      </c>
      <c r="D380" s="448" t="s">
        <v>20084</v>
      </c>
      <c r="E380" s="446"/>
      <c r="F380" s="448"/>
    </row>
    <row r="381" spans="1:6" ht="34.5" thickBot="1">
      <c r="A381" s="446" t="s">
        <v>20085</v>
      </c>
      <c r="B381" s="448" t="s">
        <v>20086</v>
      </c>
      <c r="C381" s="446" t="s">
        <v>20087</v>
      </c>
      <c r="D381" s="448" t="s">
        <v>20088</v>
      </c>
      <c r="E381" s="446" t="s">
        <v>20089</v>
      </c>
      <c r="F381" s="448" t="s">
        <v>14755</v>
      </c>
    </row>
    <row r="382" spans="1:6" ht="102" thickBot="1">
      <c r="A382" s="446" t="s">
        <v>20090</v>
      </c>
      <c r="B382" s="448" t="s">
        <v>20091</v>
      </c>
      <c r="C382" s="446" t="s">
        <v>20092</v>
      </c>
      <c r="D382" s="448" t="s">
        <v>20093</v>
      </c>
      <c r="E382" s="446" t="s">
        <v>20094</v>
      </c>
      <c r="F382" s="448" t="s">
        <v>20095</v>
      </c>
    </row>
    <row r="383" spans="1:6" ht="13.5" thickBot="1">
      <c r="A383" s="446" t="s">
        <v>20096</v>
      </c>
      <c r="B383" s="448" t="s">
        <v>14752</v>
      </c>
      <c r="C383" s="446" t="s">
        <v>20097</v>
      </c>
      <c r="D383" s="2922" t="s">
        <v>20098</v>
      </c>
      <c r="E383" s="2923"/>
      <c r="F383" s="2924"/>
    </row>
    <row r="384" spans="1:6" ht="13.5" thickBot="1">
      <c r="A384" s="446" t="s">
        <v>20099</v>
      </c>
      <c r="B384" s="448" t="s">
        <v>20100</v>
      </c>
      <c r="C384" s="446"/>
      <c r="D384" s="2922"/>
      <c r="E384" s="2923"/>
      <c r="F384" s="2924"/>
    </row>
  </sheetData>
  <mergeCells count="3">
    <mergeCell ref="L1:N1"/>
    <mergeCell ref="D383:F383"/>
    <mergeCell ref="D384:F384"/>
  </mergeCells>
  <phoneticPr fontId="126"/>
  <pageMargins left="0.7" right="0.7" top="0.75" bottom="0.75" header="0.3" footer="0.3"/>
  <pageSetup paperSize="9" orientation="portrait" horizontalDpi="4294967292"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40">
    <tabColor theme="0" tint="-0.499984740745262"/>
    <pageSetUpPr fitToPage="1"/>
  </sheetPr>
  <dimension ref="A1:P47"/>
  <sheetViews>
    <sheetView workbookViewId="0">
      <pane ySplit="2" topLeftCell="A24" activePane="bottomLeft" state="frozen"/>
      <selection pane="bottomLeft" activeCell="I80" sqref="I80"/>
    </sheetView>
  </sheetViews>
  <sheetFormatPr defaultColWidth="9" defaultRowHeight="12.75"/>
  <cols>
    <col min="1" max="1" width="11.7109375" style="216" customWidth="1"/>
    <col min="2" max="2" width="32.7109375" style="216" customWidth="1"/>
    <col min="3" max="3" width="28.7109375" style="217" customWidth="1"/>
    <col min="4" max="4" width="16.42578125" style="248" customWidth="1"/>
    <col min="5" max="5" width="15.42578125" style="108" customWidth="1"/>
    <col min="6" max="6" width="11.28515625" style="108" customWidth="1"/>
    <col min="7" max="7" width="9" style="108"/>
    <col min="8" max="8" width="10.140625" style="502" bestFit="1" customWidth="1"/>
    <col min="9" max="9" width="11.42578125" style="108" customWidth="1"/>
    <col min="10" max="10" width="9.28515625" style="217" customWidth="1"/>
    <col min="11" max="11" width="9" style="108"/>
    <col min="12" max="12" width="9" style="217"/>
    <col min="13" max="13" width="9" style="502"/>
    <col min="14" max="16384" width="9" style="108"/>
  </cols>
  <sheetData>
    <row r="1" spans="1:16" s="23" customFormat="1">
      <c r="A1" s="3"/>
      <c r="B1" s="2876" t="s">
        <v>9</v>
      </c>
      <c r="C1" s="80"/>
      <c r="D1" s="209" t="s">
        <v>9002</v>
      </c>
      <c r="E1" s="209" t="s">
        <v>14738</v>
      </c>
      <c r="F1" s="1" t="s">
        <v>1595</v>
      </c>
      <c r="G1" s="2876"/>
      <c r="H1" s="27"/>
      <c r="I1" s="1"/>
      <c r="J1" s="2876" t="s">
        <v>14739</v>
      </c>
      <c r="K1" s="2"/>
      <c r="L1" s="2893" t="s">
        <v>4216</v>
      </c>
      <c r="M1" s="2893"/>
      <c r="N1" s="2893"/>
      <c r="O1" s="1"/>
      <c r="P1" s="2004"/>
    </row>
    <row r="2" spans="1:16" s="22" customFormat="1">
      <c r="A2" s="260" t="s">
        <v>1596</v>
      </c>
      <c r="B2" s="5" t="s">
        <v>1</v>
      </c>
      <c r="C2" s="81" t="s">
        <v>1597</v>
      </c>
      <c r="D2" s="10" t="s">
        <v>9003</v>
      </c>
      <c r="E2" s="98" t="s">
        <v>1598</v>
      </c>
      <c r="F2" s="98" t="s">
        <v>944</v>
      </c>
      <c r="G2" s="5" t="s">
        <v>1599</v>
      </c>
      <c r="H2" s="11" t="s">
        <v>3112</v>
      </c>
      <c r="I2" s="5" t="s">
        <v>1600</v>
      </c>
      <c r="J2" s="5" t="s">
        <v>14740</v>
      </c>
      <c r="K2" s="6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  <c r="P2" s="29" t="s">
        <v>722</v>
      </c>
    </row>
    <row r="3" spans="1:16" ht="14.25">
      <c r="A3" s="1881"/>
      <c r="B3" s="315"/>
      <c r="C3" s="316"/>
      <c r="D3" s="322"/>
      <c r="E3" s="269"/>
      <c r="F3" s="269"/>
    </row>
    <row r="4" spans="1:16" ht="14.25">
      <c r="A4" s="152" t="s">
        <v>20101</v>
      </c>
      <c r="B4" s="315"/>
      <c r="C4" s="316"/>
      <c r="D4" s="322"/>
      <c r="E4" s="500"/>
      <c r="F4" s="269"/>
    </row>
    <row r="5" spans="1:16">
      <c r="A5" s="184">
        <v>4807078</v>
      </c>
      <c r="B5" s="216" t="s">
        <v>20102</v>
      </c>
      <c r="C5" s="547" t="s">
        <v>20103</v>
      </c>
      <c r="D5" s="229">
        <v>13500</v>
      </c>
      <c r="E5" s="269">
        <v>1350000</v>
      </c>
      <c r="F5" s="269">
        <v>855000</v>
      </c>
      <c r="G5" s="108" t="s">
        <v>98</v>
      </c>
      <c r="H5" s="502">
        <v>41835</v>
      </c>
      <c r="I5" s="108" t="s">
        <v>20104</v>
      </c>
      <c r="L5" s="217" t="s">
        <v>41</v>
      </c>
      <c r="M5" s="2052">
        <v>41878</v>
      </c>
    </row>
    <row r="6" spans="1:16">
      <c r="A6" s="309">
        <v>4807146</v>
      </c>
      <c r="B6" s="216" t="s">
        <v>17377</v>
      </c>
      <c r="C6" s="182" t="s">
        <v>20105</v>
      </c>
      <c r="D6" s="310">
        <v>18200</v>
      </c>
      <c r="E6" s="269">
        <v>1820000</v>
      </c>
      <c r="F6" s="269">
        <v>1415000</v>
      </c>
      <c r="G6" s="108" t="s">
        <v>98</v>
      </c>
      <c r="H6" s="502">
        <v>41846</v>
      </c>
      <c r="I6" s="108" t="s">
        <v>448</v>
      </c>
      <c r="L6" s="217" t="s">
        <v>41</v>
      </c>
      <c r="M6" s="2052">
        <v>41878</v>
      </c>
    </row>
    <row r="7" spans="1:16">
      <c r="A7" s="2275">
        <v>4807177</v>
      </c>
      <c r="B7" s="2205" t="s">
        <v>20106</v>
      </c>
      <c r="C7" s="217" t="s">
        <v>20107</v>
      </c>
      <c r="D7" s="2342">
        <v>13500</v>
      </c>
      <c r="E7" s="269">
        <v>1350000</v>
      </c>
      <c r="F7" s="269">
        <v>923000</v>
      </c>
      <c r="G7" s="108" t="s">
        <v>98</v>
      </c>
      <c r="H7" s="502">
        <v>41851</v>
      </c>
      <c r="I7" s="108" t="s">
        <v>219</v>
      </c>
      <c r="L7" s="217" t="s">
        <v>41</v>
      </c>
      <c r="M7" s="2052">
        <v>41878</v>
      </c>
    </row>
    <row r="8" spans="1:16">
      <c r="A8" s="184">
        <v>4808007</v>
      </c>
      <c r="B8" s="216" t="s">
        <v>20102</v>
      </c>
      <c r="C8" s="217" t="s">
        <v>20108</v>
      </c>
      <c r="D8" s="457">
        <v>13500</v>
      </c>
      <c r="E8" s="269">
        <v>1350000</v>
      </c>
      <c r="F8" s="269">
        <v>826000</v>
      </c>
      <c r="G8" s="108" t="s">
        <v>98</v>
      </c>
      <c r="H8" s="502">
        <v>41856</v>
      </c>
      <c r="I8" s="108" t="s">
        <v>359</v>
      </c>
      <c r="L8" s="217" t="s">
        <v>41</v>
      </c>
      <c r="M8" s="2052">
        <v>41878</v>
      </c>
    </row>
    <row r="9" spans="1:16">
      <c r="A9" s="184"/>
      <c r="D9" s="457"/>
      <c r="E9" s="269"/>
      <c r="F9" s="269"/>
    </row>
    <row r="10" spans="1:16">
      <c r="A10" s="184"/>
      <c r="D10" s="457"/>
      <c r="E10" s="269"/>
      <c r="F10" s="269"/>
    </row>
    <row r="11" spans="1:16">
      <c r="A11" s="458" t="s">
        <v>20109</v>
      </c>
      <c r="B11" s="2170"/>
      <c r="C11" s="593" t="s">
        <v>20110</v>
      </c>
      <c r="D11" s="2342"/>
      <c r="E11" s="269"/>
      <c r="F11" s="269"/>
    </row>
    <row r="12" spans="1:16">
      <c r="A12" s="2275">
        <v>4811137</v>
      </c>
      <c r="B12" s="2170" t="s">
        <v>5914</v>
      </c>
      <c r="C12" s="217" t="s">
        <v>20111</v>
      </c>
      <c r="D12" s="2342">
        <v>28500</v>
      </c>
      <c r="E12" s="269">
        <v>3306000</v>
      </c>
      <c r="F12" s="269">
        <v>1397000</v>
      </c>
      <c r="G12" s="108" t="s">
        <v>98</v>
      </c>
      <c r="H12" s="502">
        <v>41969</v>
      </c>
      <c r="I12" s="108" t="s">
        <v>192</v>
      </c>
      <c r="L12" s="217" t="s">
        <v>41</v>
      </c>
      <c r="M12" s="2052">
        <v>42022</v>
      </c>
    </row>
    <row r="13" spans="1:16">
      <c r="A13" s="184"/>
      <c r="D13" s="457"/>
      <c r="E13" s="269"/>
      <c r="F13" s="269"/>
    </row>
    <row r="14" spans="1:16" ht="14.25">
      <c r="A14" s="459"/>
      <c r="B14" s="357"/>
      <c r="C14" s="358"/>
      <c r="D14" s="322"/>
      <c r="E14" s="269"/>
      <c r="F14" s="269"/>
    </row>
    <row r="15" spans="1:16">
      <c r="A15" s="15" t="s">
        <v>557</v>
      </c>
      <c r="B15" s="16"/>
      <c r="C15" s="41"/>
      <c r="D15" s="18"/>
      <c r="E15" s="269"/>
      <c r="F15" s="269"/>
    </row>
    <row r="16" spans="1:16">
      <c r="A16" s="15"/>
      <c r="B16" s="16"/>
      <c r="C16" s="41"/>
      <c r="D16" s="18"/>
      <c r="E16" s="269"/>
      <c r="F16" s="269"/>
    </row>
    <row r="17" spans="1:6">
      <c r="A17" s="15"/>
      <c r="B17" s="16"/>
      <c r="C17" s="41"/>
      <c r="D17" s="18"/>
      <c r="E17" s="269"/>
      <c r="F17" s="269"/>
    </row>
    <row r="18" spans="1:6" ht="14.25">
      <c r="A18" s="459"/>
      <c r="B18" s="357"/>
      <c r="C18" s="358"/>
      <c r="D18" s="322"/>
      <c r="E18" s="269"/>
      <c r="F18" s="269"/>
    </row>
    <row r="19" spans="1:6" ht="14.25">
      <c r="A19" s="459"/>
      <c r="B19" s="460" t="s">
        <v>6796</v>
      </c>
      <c r="C19" s="461" t="s">
        <v>20112</v>
      </c>
      <c r="D19" s="322">
        <v>-13500</v>
      </c>
      <c r="E19" s="501">
        <v>5947264</v>
      </c>
    </row>
    <row r="20" spans="1:6" ht="14.25">
      <c r="A20" s="462"/>
      <c r="B20" s="460" t="s">
        <v>6796</v>
      </c>
      <c r="C20" s="463" t="s">
        <v>20113</v>
      </c>
      <c r="D20" s="322">
        <v>-18200</v>
      </c>
      <c r="E20" s="501">
        <v>6042407</v>
      </c>
    </row>
    <row r="21" spans="1:6" ht="14.25">
      <c r="A21" s="462"/>
      <c r="B21" s="460" t="s">
        <v>6796</v>
      </c>
      <c r="C21" s="463" t="s">
        <v>20114</v>
      </c>
      <c r="D21" s="322">
        <v>-27000</v>
      </c>
      <c r="E21" s="501">
        <v>6050811</v>
      </c>
    </row>
    <row r="22" spans="1:6" ht="14.25">
      <c r="A22" s="462"/>
      <c r="B22" s="460" t="s">
        <v>6796</v>
      </c>
      <c r="C22" s="463" t="s">
        <v>20115</v>
      </c>
      <c r="D22" s="322">
        <v>-28500</v>
      </c>
      <c r="E22" s="501">
        <v>5687097</v>
      </c>
    </row>
    <row r="23" spans="1:6" ht="14.25">
      <c r="A23" s="462"/>
      <c r="B23" s="460"/>
      <c r="C23" s="463"/>
      <c r="D23" s="322"/>
      <c r="E23" s="269"/>
    </row>
    <row r="24" spans="1:6" ht="14.25">
      <c r="A24" s="462"/>
      <c r="B24" s="460"/>
      <c r="C24" s="463"/>
      <c r="D24" s="322"/>
      <c r="E24" s="269"/>
    </row>
    <row r="25" spans="1:6" ht="14.25">
      <c r="A25" s="462"/>
      <c r="B25" s="460"/>
      <c r="C25" s="463"/>
      <c r="D25" s="322"/>
      <c r="E25" s="269"/>
    </row>
    <row r="26" spans="1:6" ht="14.25">
      <c r="A26" s="462"/>
      <c r="B26" s="460"/>
      <c r="C26" s="463"/>
      <c r="D26" s="322"/>
      <c r="E26" s="269"/>
    </row>
    <row r="27" spans="1:6" ht="14.25">
      <c r="A27" s="462"/>
      <c r="B27" s="460"/>
      <c r="C27" s="463"/>
      <c r="D27" s="322"/>
      <c r="E27" s="269"/>
    </row>
    <row r="28" spans="1:6" ht="14.25">
      <c r="A28" s="462"/>
      <c r="B28" s="460"/>
      <c r="C28" s="463"/>
      <c r="D28" s="322"/>
      <c r="E28" s="269"/>
    </row>
    <row r="29" spans="1:6" ht="14.25">
      <c r="A29" s="38" t="s">
        <v>1619</v>
      </c>
      <c r="B29" s="460"/>
      <c r="C29" s="463"/>
      <c r="D29" s="322">
        <f>SUM(D5:D28)</f>
        <v>0</v>
      </c>
    </row>
    <row r="30" spans="1:6" ht="14.25">
      <c r="A30" s="462"/>
      <c r="B30" s="460"/>
      <c r="C30" s="463"/>
      <c r="D30" s="322"/>
    </row>
    <row r="31" spans="1:6" ht="14.25">
      <c r="A31" s="462"/>
      <c r="B31" s="460"/>
      <c r="C31" s="463"/>
      <c r="D31" s="322"/>
    </row>
    <row r="32" spans="1:6" ht="14.25">
      <c r="A32" s="462"/>
      <c r="B32" s="460"/>
      <c r="C32" s="463"/>
      <c r="D32" s="322"/>
    </row>
    <row r="33" spans="1:13" ht="15">
      <c r="A33" s="464"/>
      <c r="B33" s="460"/>
      <c r="C33" s="315"/>
      <c r="D33" s="322"/>
    </row>
    <row r="34" spans="1:13" ht="14.25">
      <c r="A34" s="465"/>
      <c r="B34" s="315"/>
      <c r="C34" s="315"/>
      <c r="D34" s="322"/>
    </row>
    <row r="35" spans="1:13" s="226" customFormat="1" ht="14.25" customHeight="1">
      <c r="A35" s="466"/>
      <c r="B35" s="466"/>
      <c r="C35" s="467"/>
      <c r="D35" s="471"/>
      <c r="H35" s="513"/>
      <c r="J35" s="492"/>
      <c r="L35" s="492"/>
      <c r="M35" s="513"/>
    </row>
    <row r="36" spans="1:13" s="226" customFormat="1" ht="14.25">
      <c r="A36" s="216"/>
      <c r="B36" s="216"/>
      <c r="C36" s="217"/>
      <c r="D36" s="248"/>
      <c r="H36" s="513"/>
      <c r="J36" s="492"/>
      <c r="L36" s="492"/>
      <c r="M36" s="513"/>
    </row>
    <row r="37" spans="1:13" s="226" customFormat="1" ht="14.25">
      <c r="A37" s="216"/>
      <c r="B37" s="216"/>
      <c r="C37" s="217"/>
      <c r="D37" s="248"/>
      <c r="H37" s="513"/>
      <c r="J37" s="492"/>
      <c r="L37" s="492"/>
      <c r="M37" s="513"/>
    </row>
    <row r="40" spans="1:13" ht="13.5" thickBot="1">
      <c r="A40" s="244" t="s">
        <v>20116</v>
      </c>
      <c r="B40" s="450" t="s">
        <v>20117</v>
      </c>
    </row>
    <row r="41" spans="1:13" ht="13.5" thickBot="1">
      <c r="A41" s="468" t="s">
        <v>682</v>
      </c>
      <c r="B41" s="468" t="s">
        <v>20118</v>
      </c>
      <c r="C41" s="468" t="s">
        <v>20076</v>
      </c>
      <c r="D41" s="472" t="s">
        <v>20119</v>
      </c>
      <c r="E41" s="470"/>
      <c r="F41" s="468"/>
    </row>
    <row r="42" spans="1:13" ht="13.5" thickBot="1">
      <c r="A42" s="468" t="s">
        <v>20077</v>
      </c>
      <c r="B42" s="468" t="s">
        <v>20119</v>
      </c>
      <c r="C42" s="468" t="s">
        <v>20078</v>
      </c>
      <c r="D42" s="472" t="s">
        <v>20120</v>
      </c>
      <c r="E42" s="470" t="s">
        <v>20079</v>
      </c>
      <c r="F42" s="468" t="s">
        <v>20080</v>
      </c>
    </row>
    <row r="43" spans="1:13" ht="13.5" thickBot="1">
      <c r="A43" s="468" t="s">
        <v>20081</v>
      </c>
      <c r="B43" s="469" t="s">
        <v>20082</v>
      </c>
      <c r="C43" s="468" t="s">
        <v>20083</v>
      </c>
      <c r="D43" s="473" t="s">
        <v>20084</v>
      </c>
      <c r="E43" s="470"/>
      <c r="F43" s="469"/>
    </row>
    <row r="44" spans="1:13" ht="23.25" thickBot="1">
      <c r="A44" s="468" t="s">
        <v>20085</v>
      </c>
      <c r="B44" s="469" t="s">
        <v>20121</v>
      </c>
      <c r="C44" s="468" t="s">
        <v>20087</v>
      </c>
      <c r="D44" s="473" t="s">
        <v>20122</v>
      </c>
      <c r="E44" s="470" t="s">
        <v>20089</v>
      </c>
      <c r="F44" s="469" t="s">
        <v>20123</v>
      </c>
    </row>
    <row r="45" spans="1:13" ht="13.5" thickBot="1">
      <c r="A45" s="468" t="s">
        <v>20090</v>
      </c>
      <c r="B45" s="469" t="s">
        <v>20124</v>
      </c>
      <c r="C45" s="468" t="s">
        <v>20092</v>
      </c>
      <c r="D45" s="473" t="s">
        <v>20125</v>
      </c>
      <c r="E45" s="470" t="s">
        <v>20094</v>
      </c>
      <c r="F45" s="469"/>
    </row>
    <row r="46" spans="1:13" ht="13.5" thickBot="1">
      <c r="A46" s="468" t="s">
        <v>20096</v>
      </c>
      <c r="B46" s="469" t="s">
        <v>20126</v>
      </c>
      <c r="C46" s="468" t="s">
        <v>20097</v>
      </c>
      <c r="D46" s="2925" t="s">
        <v>20127</v>
      </c>
      <c r="E46" s="2926"/>
      <c r="F46" s="2927"/>
    </row>
    <row r="47" spans="1:13" ht="13.5" thickBot="1">
      <c r="A47" s="468" t="s">
        <v>20099</v>
      </c>
      <c r="B47" s="469" t="s">
        <v>20100</v>
      </c>
      <c r="C47" s="468"/>
      <c r="D47" s="2925"/>
      <c r="E47" s="2926"/>
      <c r="F47" s="2927"/>
    </row>
  </sheetData>
  <mergeCells count="3">
    <mergeCell ref="L1:N1"/>
    <mergeCell ref="D46:F46"/>
    <mergeCell ref="D47:F47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21">
    <tabColor theme="0" tint="-0.499984740745262"/>
  </sheetPr>
  <dimension ref="A1:O47"/>
  <sheetViews>
    <sheetView workbookViewId="0">
      <pane ySplit="2" topLeftCell="A36" activePane="bottomLeft" state="frozen"/>
      <selection activeCell="A23" sqref="A23"/>
      <selection pane="bottomLeft" activeCell="A23" sqref="A23"/>
    </sheetView>
  </sheetViews>
  <sheetFormatPr defaultColWidth="9" defaultRowHeight="12.75"/>
  <cols>
    <col min="1" max="1" width="11.28515625" style="216" customWidth="1"/>
    <col min="2" max="2" width="29.28515625" style="216" customWidth="1"/>
    <col min="3" max="3" width="22.28515625" style="217" customWidth="1"/>
    <col min="4" max="4" width="13.7109375" style="248" customWidth="1"/>
    <col min="5" max="5" width="8.42578125" style="108" bestFit="1" customWidth="1"/>
    <col min="6" max="7" width="9" style="108"/>
    <col min="8" max="8" width="10.140625" style="108" bestFit="1" customWidth="1"/>
    <col min="9" max="9" width="10.42578125" style="108" customWidth="1"/>
    <col min="10" max="10" width="10.42578125" style="217" customWidth="1"/>
    <col min="11" max="12" width="9" style="108"/>
    <col min="13" max="13" width="10.140625" style="502" bestFit="1" customWidth="1"/>
    <col min="14" max="16384" width="9" style="108"/>
  </cols>
  <sheetData>
    <row r="1" spans="1:15" s="23" customFormat="1">
      <c r="A1" s="3"/>
      <c r="B1" s="2876" t="s">
        <v>9</v>
      </c>
      <c r="C1" s="1"/>
      <c r="D1" s="209" t="s">
        <v>1593</v>
      </c>
      <c r="E1" s="209" t="s">
        <v>1594</v>
      </c>
      <c r="F1" s="1" t="s">
        <v>1595</v>
      </c>
      <c r="G1" s="2876"/>
      <c r="H1" s="1" t="s">
        <v>1595</v>
      </c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4" t="s">
        <v>1596</v>
      </c>
      <c r="B2" s="5" t="s">
        <v>1</v>
      </c>
      <c r="C2" s="5" t="s">
        <v>1597</v>
      </c>
      <c r="D2" s="45" t="s">
        <v>758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</row>
    <row r="3" spans="1:15">
      <c r="A3" s="305"/>
      <c r="C3" s="306"/>
      <c r="D3" s="307"/>
    </row>
    <row r="4" spans="1:15">
      <c r="A4" s="210" t="s">
        <v>13542</v>
      </c>
      <c r="C4" s="308"/>
      <c r="D4" s="229"/>
      <c r="L4" s="217"/>
    </row>
    <row r="5" spans="1:15">
      <c r="A5" s="184">
        <v>4608076</v>
      </c>
      <c r="B5" s="216" t="s">
        <v>20128</v>
      </c>
      <c r="C5" s="217" t="s">
        <v>20129</v>
      </c>
      <c r="D5" s="229">
        <v>4900</v>
      </c>
      <c r="E5" s="338">
        <v>336000</v>
      </c>
      <c r="F5" s="338">
        <v>250000</v>
      </c>
      <c r="G5" s="217" t="s">
        <v>369</v>
      </c>
      <c r="H5" s="327">
        <v>41152</v>
      </c>
      <c r="I5" s="217" t="s">
        <v>400</v>
      </c>
      <c r="L5" s="217" t="s">
        <v>67</v>
      </c>
      <c r="M5" s="510">
        <v>41221</v>
      </c>
    </row>
    <row r="6" spans="1:15">
      <c r="A6" s="210"/>
      <c r="D6" s="229"/>
      <c r="E6" s="338"/>
      <c r="F6" s="338"/>
      <c r="G6" s="217"/>
      <c r="H6" s="217"/>
      <c r="I6" s="217"/>
      <c r="L6" s="217"/>
      <c r="M6" s="510"/>
    </row>
    <row r="7" spans="1:15">
      <c r="A7" s="210" t="s">
        <v>734</v>
      </c>
      <c r="D7" s="229"/>
      <c r="E7" s="338"/>
      <c r="F7" s="338"/>
      <c r="G7" s="217"/>
      <c r="H7" s="217"/>
      <c r="I7" s="217"/>
      <c r="L7" s="217"/>
      <c r="M7" s="510"/>
    </row>
    <row r="8" spans="1:15">
      <c r="A8" s="184">
        <v>4611008</v>
      </c>
      <c r="B8" s="216" t="s">
        <v>20130</v>
      </c>
      <c r="C8" s="217" t="s">
        <v>20131</v>
      </c>
      <c r="D8" s="229">
        <v>4500</v>
      </c>
      <c r="E8" s="338">
        <v>368000</v>
      </c>
      <c r="F8" s="338">
        <v>211000</v>
      </c>
      <c r="G8" s="217" t="s">
        <v>25</v>
      </c>
      <c r="H8" s="327">
        <v>41215</v>
      </c>
      <c r="I8" s="217" t="s">
        <v>262</v>
      </c>
      <c r="J8" s="217" t="s">
        <v>449</v>
      </c>
      <c r="L8" s="217" t="s">
        <v>67</v>
      </c>
      <c r="M8" s="510">
        <v>41258</v>
      </c>
      <c r="O8" s="183" t="s">
        <v>20132</v>
      </c>
    </row>
    <row r="9" spans="1:15">
      <c r="A9" s="309"/>
      <c r="C9" s="182"/>
      <c r="D9" s="310">
        <v>100</v>
      </c>
      <c r="E9" s="338"/>
      <c r="F9" s="338"/>
      <c r="G9" s="217"/>
      <c r="H9" s="217"/>
      <c r="I9" s="217"/>
      <c r="L9" s="217"/>
      <c r="M9" s="510"/>
    </row>
    <row r="10" spans="1:15">
      <c r="A10" s="309"/>
      <c r="B10" s="183"/>
      <c r="C10" s="182"/>
      <c r="D10" s="310"/>
      <c r="E10" s="338"/>
      <c r="F10" s="338"/>
      <c r="G10" s="217"/>
      <c r="H10" s="217"/>
      <c r="I10" s="217"/>
      <c r="L10" s="217"/>
      <c r="M10" s="510"/>
    </row>
    <row r="11" spans="1:15" s="504" customFormat="1">
      <c r="A11" s="1818"/>
      <c r="B11" s="1882"/>
      <c r="C11" s="1883"/>
      <c r="D11" s="2549"/>
      <c r="E11" s="1830"/>
      <c r="F11" s="1830"/>
      <c r="G11" s="1831"/>
      <c r="H11" s="1831"/>
      <c r="I11" s="1831"/>
      <c r="J11" s="1831"/>
      <c r="K11" s="1833"/>
      <c r="L11" s="1831"/>
      <c r="M11" s="1832"/>
      <c r="N11" s="1833"/>
      <c r="O11" s="1833"/>
    </row>
    <row r="12" spans="1:15">
      <c r="A12" s="210" t="s">
        <v>10624</v>
      </c>
      <c r="B12" s="183"/>
      <c r="C12" s="182"/>
      <c r="D12" s="310"/>
      <c r="E12" s="338"/>
      <c r="F12" s="338"/>
      <c r="G12" s="217"/>
      <c r="H12" s="217"/>
      <c r="I12" s="217"/>
      <c r="L12" s="217"/>
      <c r="M12" s="510"/>
    </row>
    <row r="13" spans="1:15">
      <c r="A13" s="309">
        <v>4702052</v>
      </c>
      <c r="B13" s="183" t="s">
        <v>20133</v>
      </c>
      <c r="C13" s="182" t="s">
        <v>20134</v>
      </c>
      <c r="D13" s="310">
        <v>3200</v>
      </c>
      <c r="E13" s="338">
        <v>312000</v>
      </c>
      <c r="F13" s="338">
        <v>166000</v>
      </c>
      <c r="G13" s="217" t="s">
        <v>6147</v>
      </c>
      <c r="H13" s="327">
        <v>41324</v>
      </c>
      <c r="I13" s="217" t="s">
        <v>27</v>
      </c>
      <c r="L13" s="217" t="s">
        <v>67</v>
      </c>
      <c r="M13" s="510">
        <v>41496</v>
      </c>
    </row>
    <row r="14" spans="1:15">
      <c r="A14" s="309"/>
      <c r="B14" s="183"/>
      <c r="D14" s="310"/>
      <c r="E14" s="338"/>
      <c r="F14" s="338"/>
      <c r="G14" s="217"/>
      <c r="H14" s="217"/>
      <c r="I14" s="217"/>
      <c r="L14" s="217"/>
      <c r="M14" s="510"/>
    </row>
    <row r="15" spans="1:15">
      <c r="A15" s="210" t="s">
        <v>16840</v>
      </c>
      <c r="B15" s="183"/>
      <c r="C15" s="182"/>
      <c r="D15" s="310"/>
      <c r="E15" s="338"/>
      <c r="F15" s="338"/>
      <c r="G15" s="217"/>
      <c r="H15" s="217"/>
      <c r="I15" s="217"/>
      <c r="L15" s="217"/>
      <c r="M15" s="510"/>
    </row>
    <row r="16" spans="1:15">
      <c r="A16" s="309">
        <v>4711010</v>
      </c>
      <c r="B16" s="183" t="s">
        <v>20135</v>
      </c>
      <c r="C16" s="182" t="s">
        <v>20136</v>
      </c>
      <c r="D16" s="310">
        <v>3700</v>
      </c>
      <c r="E16" s="338">
        <v>370000</v>
      </c>
      <c r="F16" s="338">
        <v>193000</v>
      </c>
      <c r="G16" s="217" t="s">
        <v>2661</v>
      </c>
      <c r="H16" s="327">
        <v>41584</v>
      </c>
      <c r="I16" s="217" t="s">
        <v>402</v>
      </c>
      <c r="L16" s="217" t="s">
        <v>67</v>
      </c>
      <c r="M16" s="510">
        <v>41606</v>
      </c>
    </row>
    <row r="17" spans="1:13">
      <c r="A17" s="309"/>
      <c r="B17" s="183"/>
      <c r="C17" s="182"/>
      <c r="D17" s="310"/>
      <c r="E17" s="338"/>
      <c r="F17" s="338"/>
      <c r="G17" s="217"/>
      <c r="H17" s="327"/>
      <c r="I17" s="217"/>
      <c r="L17" s="217"/>
      <c r="M17" s="510"/>
    </row>
    <row r="18" spans="1:13" s="504" customFormat="1">
      <c r="A18" s="1818"/>
      <c r="B18" s="1884"/>
      <c r="C18" s="1885"/>
      <c r="D18" s="2549"/>
      <c r="E18" s="1830"/>
      <c r="F18" s="1830"/>
      <c r="G18" s="1831"/>
      <c r="H18" s="1831"/>
      <c r="I18" s="1831"/>
      <c r="J18" s="1831"/>
      <c r="K18" s="1833"/>
      <c r="L18" s="1831"/>
      <c r="M18" s="1832"/>
    </row>
    <row r="19" spans="1:13">
      <c r="A19" s="15" t="s">
        <v>20137</v>
      </c>
      <c r="B19" s="2004"/>
      <c r="C19" s="2013"/>
      <c r="D19" s="2371"/>
      <c r="E19" s="338"/>
      <c r="F19" s="338"/>
      <c r="G19" s="217"/>
      <c r="H19" s="217"/>
      <c r="I19" s="217"/>
      <c r="L19" s="217"/>
      <c r="M19" s="510"/>
    </row>
    <row r="20" spans="1:13">
      <c r="A20" s="2066">
        <v>4711119</v>
      </c>
      <c r="B20" s="2012" t="s">
        <v>20133</v>
      </c>
      <c r="C20" s="2013" t="s">
        <v>20138</v>
      </c>
      <c r="D20" s="2029">
        <v>3450</v>
      </c>
      <c r="E20" s="338">
        <v>352000</v>
      </c>
      <c r="F20" s="338">
        <v>180000</v>
      </c>
      <c r="G20" s="217" t="s">
        <v>1991</v>
      </c>
      <c r="H20" s="327">
        <v>41600</v>
      </c>
      <c r="I20" s="217" t="s">
        <v>1358</v>
      </c>
      <c r="L20" s="217" t="s">
        <v>41</v>
      </c>
      <c r="M20" s="510">
        <v>41664</v>
      </c>
    </row>
    <row r="21" spans="1:13">
      <c r="A21" s="2066"/>
      <c r="B21" s="2012"/>
      <c r="C21" s="2013"/>
      <c r="D21" s="2029"/>
      <c r="E21" s="338"/>
      <c r="F21" s="338"/>
      <c r="G21" s="217"/>
      <c r="H21" s="217"/>
      <c r="I21" s="217"/>
      <c r="L21" s="217"/>
      <c r="M21" s="510"/>
    </row>
    <row r="22" spans="1:13" ht="15">
      <c r="A22" s="15" t="s">
        <v>20139</v>
      </c>
      <c r="B22" s="43"/>
      <c r="C22" s="8" t="s">
        <v>20140</v>
      </c>
      <c r="D22" s="378"/>
      <c r="E22" s="338"/>
      <c r="F22" s="338"/>
      <c r="G22" s="217"/>
      <c r="H22" s="217"/>
      <c r="I22" s="217"/>
      <c r="L22" s="217"/>
      <c r="M22" s="510"/>
    </row>
    <row r="23" spans="1:13">
      <c r="A23" s="2012">
        <v>4803134</v>
      </c>
      <c r="B23" s="2013" t="s">
        <v>20141</v>
      </c>
      <c r="C23" s="2013" t="s">
        <v>20142</v>
      </c>
      <c r="D23" s="2029">
        <v>3400</v>
      </c>
      <c r="E23" s="338">
        <v>340000</v>
      </c>
      <c r="F23" s="338">
        <v>288000</v>
      </c>
      <c r="G23" s="217" t="s">
        <v>1991</v>
      </c>
      <c r="H23" s="327">
        <v>41727</v>
      </c>
      <c r="I23" s="217" t="s">
        <v>8554</v>
      </c>
      <c r="L23" s="217" t="s">
        <v>67</v>
      </c>
      <c r="M23" s="510">
        <v>41974</v>
      </c>
    </row>
    <row r="24" spans="1:13">
      <c r="A24" s="2013"/>
      <c r="B24" s="2013"/>
      <c r="C24" s="2013"/>
      <c r="D24" s="2029"/>
      <c r="E24" s="338"/>
      <c r="F24" s="338"/>
      <c r="G24" s="217"/>
      <c r="H24" s="327"/>
      <c r="I24" s="217"/>
      <c r="L24" s="217"/>
      <c r="M24" s="510"/>
    </row>
    <row r="25" spans="1:13">
      <c r="A25" s="2013"/>
      <c r="B25" s="2013"/>
      <c r="C25" s="2013"/>
      <c r="D25" s="2029"/>
      <c r="E25" s="338"/>
      <c r="F25" s="338"/>
      <c r="G25" s="217"/>
      <c r="H25" s="327"/>
      <c r="I25" s="217"/>
      <c r="L25" s="217"/>
      <c r="M25" s="510"/>
    </row>
    <row r="26" spans="1:13">
      <c r="A26" s="2013"/>
      <c r="B26" s="2013"/>
      <c r="C26" s="2013"/>
      <c r="D26" s="2029"/>
      <c r="E26" s="338"/>
      <c r="F26" s="338"/>
      <c r="G26" s="217"/>
      <c r="H26" s="327"/>
      <c r="I26" s="217"/>
      <c r="L26" s="217"/>
      <c r="M26" s="510"/>
    </row>
    <row r="27" spans="1:13" ht="13.5" thickBot="1">
      <c r="A27" s="282"/>
      <c r="B27" s="283"/>
      <c r="C27" s="284"/>
      <c r="D27" s="285"/>
    </row>
    <row r="28" spans="1:13">
      <c r="A28" s="15" t="s">
        <v>557</v>
      </c>
      <c r="B28" s="16"/>
      <c r="C28" s="17"/>
      <c r="D28" s="46"/>
    </row>
    <row r="29" spans="1:13">
      <c r="A29" s="309"/>
      <c r="B29" s="232" t="s">
        <v>20143</v>
      </c>
      <c r="C29" s="233" t="s">
        <v>20144</v>
      </c>
      <c r="D29" s="229">
        <v>-4900</v>
      </c>
      <c r="E29" s="108" t="s">
        <v>20145</v>
      </c>
    </row>
    <row r="30" spans="1:13">
      <c r="A30" s="309"/>
      <c r="B30" s="232" t="s">
        <v>20143</v>
      </c>
      <c r="C30" s="233" t="s">
        <v>20146</v>
      </c>
      <c r="D30" s="310">
        <v>-4600</v>
      </c>
      <c r="E30" s="108" t="s">
        <v>20147</v>
      </c>
    </row>
    <row r="31" spans="1:13">
      <c r="A31" s="184"/>
      <c r="B31" s="232" t="s">
        <v>20143</v>
      </c>
      <c r="C31" s="233" t="s">
        <v>20148</v>
      </c>
      <c r="D31" s="229">
        <v>-3200</v>
      </c>
      <c r="E31" s="108" t="s">
        <v>20149</v>
      </c>
    </row>
    <row r="32" spans="1:13">
      <c r="A32" s="184"/>
      <c r="B32" s="232" t="s">
        <v>20143</v>
      </c>
      <c r="C32" s="308" t="s">
        <v>6808</v>
      </c>
      <c r="D32" s="312">
        <v>-3700</v>
      </c>
      <c r="E32" s="108" t="s">
        <v>20150</v>
      </c>
    </row>
    <row r="33" spans="1:13">
      <c r="B33" s="9" t="s">
        <v>20143</v>
      </c>
      <c r="C33" s="35" t="s">
        <v>20151</v>
      </c>
      <c r="D33" s="321">
        <v>-3450</v>
      </c>
      <c r="E33" s="108" t="s">
        <v>20152</v>
      </c>
    </row>
    <row r="34" spans="1:13">
      <c r="B34" s="9" t="s">
        <v>20143</v>
      </c>
      <c r="C34" s="35" t="s">
        <v>18598</v>
      </c>
      <c r="D34" s="321">
        <v>-3400</v>
      </c>
      <c r="E34" s="108" t="s">
        <v>20153</v>
      </c>
    </row>
    <row r="35" spans="1:13">
      <c r="B35" s="232"/>
      <c r="C35" s="308"/>
      <c r="D35" s="312"/>
    </row>
    <row r="36" spans="1:13">
      <c r="B36" s="232"/>
      <c r="C36" s="308"/>
      <c r="D36" s="312"/>
    </row>
    <row r="37" spans="1:13">
      <c r="D37" s="229"/>
    </row>
    <row r="38" spans="1:13">
      <c r="A38" s="38" t="s">
        <v>1619</v>
      </c>
      <c r="B38" s="301"/>
      <c r="C38" s="245"/>
      <c r="D38" s="313">
        <f>SUM(D4:D37)</f>
        <v>0</v>
      </c>
    </row>
    <row r="39" spans="1:13" s="236" customFormat="1" ht="13.5">
      <c r="B39" s="237"/>
      <c r="C39" s="238"/>
      <c r="D39" s="303"/>
      <c r="J39" s="575"/>
      <c r="M39" s="512"/>
    </row>
    <row r="40" spans="1:13" ht="14.25" customHeight="1">
      <c r="A40" s="239"/>
      <c r="B40" s="239"/>
      <c r="C40" s="240"/>
      <c r="D40" s="304"/>
    </row>
    <row r="41" spans="1:13" ht="14.25" customHeight="1" thickBot="1">
      <c r="A41" s="451" t="s">
        <v>20154</v>
      </c>
      <c r="B41" s="452" t="s">
        <v>20155</v>
      </c>
      <c r="C41" s="240"/>
      <c r="D41" s="304"/>
    </row>
    <row r="42" spans="1:13" ht="13.5" thickBot="1">
      <c r="A42" s="446" t="s">
        <v>682</v>
      </c>
      <c r="B42" s="446" t="s">
        <v>20156</v>
      </c>
      <c r="C42" s="446" t="s">
        <v>20076</v>
      </c>
      <c r="D42" s="446" t="s">
        <v>20157</v>
      </c>
      <c r="E42" s="446"/>
      <c r="F42" s="446"/>
    </row>
    <row r="43" spans="1:13" ht="13.5" thickBot="1">
      <c r="A43" s="446" t="s">
        <v>20077</v>
      </c>
      <c r="B43" s="446" t="s">
        <v>20156</v>
      </c>
      <c r="C43" s="446" t="s">
        <v>20078</v>
      </c>
      <c r="D43" s="446" t="s">
        <v>20158</v>
      </c>
      <c r="E43" s="446" t="s">
        <v>20079</v>
      </c>
      <c r="F43" s="446" t="s">
        <v>20080</v>
      </c>
    </row>
    <row r="44" spans="1:13" ht="13.5" thickBot="1">
      <c r="A44" s="446" t="s">
        <v>20081</v>
      </c>
      <c r="B44" s="448" t="s">
        <v>20082</v>
      </c>
      <c r="C44" s="446" t="s">
        <v>20083</v>
      </c>
      <c r="D44" s="448" t="s">
        <v>20084</v>
      </c>
      <c r="E44" s="446"/>
      <c r="F44" s="448"/>
    </row>
    <row r="45" spans="1:13" ht="34.5" thickBot="1">
      <c r="A45" s="446" t="s">
        <v>20085</v>
      </c>
      <c r="B45" s="448" t="s">
        <v>20159</v>
      </c>
      <c r="C45" s="446" t="s">
        <v>20087</v>
      </c>
      <c r="D45" s="448" t="s">
        <v>20086</v>
      </c>
      <c r="E45" s="446" t="s">
        <v>20089</v>
      </c>
      <c r="F45" s="448" t="s">
        <v>20160</v>
      </c>
    </row>
    <row r="46" spans="1:13" ht="68.25" thickBot="1">
      <c r="A46" s="446" t="s">
        <v>20090</v>
      </c>
      <c r="B46" s="448" t="s">
        <v>20086</v>
      </c>
      <c r="C46" s="446" t="s">
        <v>20092</v>
      </c>
      <c r="D46" s="448" t="s">
        <v>20093</v>
      </c>
      <c r="E46" s="446" t="s">
        <v>20094</v>
      </c>
      <c r="F46" s="448" t="s">
        <v>20161</v>
      </c>
    </row>
    <row r="47" spans="1:13" ht="13.5" thickBot="1">
      <c r="A47" s="446" t="s">
        <v>20096</v>
      </c>
      <c r="B47" s="448"/>
      <c r="C47" s="446" t="s">
        <v>20097</v>
      </c>
      <c r="D47" s="2922" t="s">
        <v>20162</v>
      </c>
      <c r="E47" s="2923"/>
      <c r="F47" s="2924"/>
    </row>
  </sheetData>
  <mergeCells count="2">
    <mergeCell ref="L1:N1"/>
    <mergeCell ref="D47:F47"/>
  </mergeCells>
  <phoneticPr fontId="126"/>
  <printOptions horizontalCentered="1" verticalCentered="1"/>
  <pageMargins left="0.23622047244094491" right="0.23622047244094491" top="0.23622047244094491" bottom="0.23622047244094491" header="0" footer="0"/>
  <pageSetup paperSize="9" orientation="portrait" horizontalDpi="4294967293" verticalDpi="4294967293" r:id="rId1"/>
  <headerFooter alignWithMargins="0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25">
    <tabColor theme="0" tint="-0.499984740745262"/>
    <pageSetUpPr fitToPage="1"/>
  </sheetPr>
  <dimension ref="A1:O46"/>
  <sheetViews>
    <sheetView workbookViewId="0">
      <pane ySplit="2" topLeftCell="A30" activePane="bottomLeft" state="frozen"/>
      <selection pane="bottomLeft" activeCell="C19" sqref="C19"/>
    </sheetView>
  </sheetViews>
  <sheetFormatPr defaultColWidth="9" defaultRowHeight="12.75"/>
  <cols>
    <col min="1" max="1" width="10" style="216" customWidth="1"/>
    <col min="2" max="2" width="32.7109375" style="216" customWidth="1"/>
    <col min="3" max="3" width="29.42578125" style="217" customWidth="1"/>
    <col min="4" max="4" width="15.7109375" style="248" customWidth="1"/>
    <col min="5" max="5" width="16.42578125" style="108" customWidth="1"/>
    <col min="6" max="7" width="9" style="108"/>
    <col min="8" max="8" width="10.140625" style="108" bestFit="1" customWidth="1"/>
    <col min="9" max="9" width="9" style="108"/>
    <col min="10" max="10" width="9" style="217"/>
    <col min="11" max="12" width="9" style="108"/>
    <col min="13" max="13" width="10.140625" style="108" bestFit="1" customWidth="1"/>
    <col min="14" max="16384" width="9" style="108"/>
  </cols>
  <sheetData>
    <row r="1" spans="1:15" s="23" customFormat="1" ht="13.5" customHeight="1">
      <c r="A1" s="3"/>
      <c r="B1" s="2876" t="s">
        <v>9</v>
      </c>
      <c r="C1" s="1"/>
      <c r="D1" s="246" t="s">
        <v>9002</v>
      </c>
      <c r="E1" s="209" t="s">
        <v>1594</v>
      </c>
      <c r="F1" s="1" t="s">
        <v>1595</v>
      </c>
      <c r="G1" s="2876"/>
      <c r="H1" s="1"/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260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</row>
    <row r="3" spans="1:15" ht="14.25">
      <c r="A3" s="1881"/>
      <c r="B3" s="315"/>
      <c r="C3" s="316"/>
      <c r="D3" s="317"/>
      <c r="F3" s="269"/>
      <c r="H3" s="502"/>
      <c r="M3" s="502"/>
    </row>
    <row r="4" spans="1:15">
      <c r="A4" s="184"/>
      <c r="B4" s="216" t="s">
        <v>20163</v>
      </c>
      <c r="C4" s="228"/>
      <c r="D4" s="318"/>
      <c r="E4" s="212"/>
      <c r="F4" s="269"/>
      <c r="H4" s="502"/>
      <c r="M4" s="502"/>
    </row>
    <row r="5" spans="1:15">
      <c r="A5" s="184"/>
      <c r="C5" s="228"/>
      <c r="D5" s="318"/>
      <c r="E5" s="212"/>
      <c r="F5" s="269"/>
      <c r="H5" s="502"/>
      <c r="M5" s="502"/>
    </row>
    <row r="6" spans="1:15">
      <c r="A6" s="213" t="s">
        <v>20164</v>
      </c>
      <c r="B6" s="2145"/>
      <c r="C6" s="233" t="s">
        <v>20165</v>
      </c>
      <c r="D6" s="318"/>
      <c r="F6" s="269"/>
      <c r="H6" s="502"/>
      <c r="M6" s="502"/>
    </row>
    <row r="7" spans="1:15">
      <c r="A7" s="215">
        <v>4710076</v>
      </c>
      <c r="B7" s="216" t="s">
        <v>20166</v>
      </c>
      <c r="C7" s="2292" t="s">
        <v>20167</v>
      </c>
      <c r="D7" s="318">
        <v>320000</v>
      </c>
      <c r="F7" s="269">
        <v>162000</v>
      </c>
      <c r="G7" s="108" t="s">
        <v>98</v>
      </c>
      <c r="H7" s="502">
        <v>41562</v>
      </c>
      <c r="I7" s="108" t="s">
        <v>979</v>
      </c>
      <c r="L7" s="108" t="s">
        <v>67</v>
      </c>
      <c r="M7" s="502">
        <v>41621</v>
      </c>
    </row>
    <row r="8" spans="1:15">
      <c r="A8" s="184"/>
      <c r="B8" s="2151"/>
      <c r="C8" s="2153"/>
      <c r="D8" s="318"/>
      <c r="F8" s="269"/>
      <c r="H8" s="502"/>
      <c r="M8" s="502"/>
    </row>
    <row r="9" spans="1:15" s="504" customFormat="1">
      <c r="A9" s="1819"/>
      <c r="B9" s="2155"/>
      <c r="C9" s="2156"/>
      <c r="D9" s="2550"/>
      <c r="E9" s="1833"/>
      <c r="F9" s="1886"/>
      <c r="G9" s="1833"/>
      <c r="H9" s="1887"/>
      <c r="I9" s="1833"/>
      <c r="J9" s="1831"/>
      <c r="K9" s="1833"/>
      <c r="L9" s="1833"/>
      <c r="M9" s="1887"/>
      <c r="N9" s="1833"/>
      <c r="O9" s="1833"/>
    </row>
    <row r="10" spans="1:15">
      <c r="A10" s="221" t="s">
        <v>20168</v>
      </c>
      <c r="B10" s="2151"/>
      <c r="C10" s="568" t="s">
        <v>20169</v>
      </c>
      <c r="D10" s="318"/>
      <c r="F10" s="269"/>
      <c r="H10" s="502"/>
      <c r="M10" s="502"/>
    </row>
    <row r="11" spans="1:15">
      <c r="A11" s="2333">
        <v>4712048</v>
      </c>
      <c r="B11" s="2151" t="s">
        <v>20170</v>
      </c>
      <c r="C11" s="2153" t="s">
        <v>20171</v>
      </c>
      <c r="D11" s="2372">
        <v>290000</v>
      </c>
      <c r="F11" s="269">
        <v>117000</v>
      </c>
      <c r="G11" s="108" t="s">
        <v>25</v>
      </c>
      <c r="H11" s="502">
        <v>41612</v>
      </c>
      <c r="I11" s="108" t="s">
        <v>2301</v>
      </c>
      <c r="L11" s="108" t="s">
        <v>41</v>
      </c>
      <c r="M11" s="502">
        <v>41667</v>
      </c>
    </row>
    <row r="12" spans="1:15">
      <c r="A12" s="2333"/>
      <c r="B12" s="2151"/>
      <c r="C12" s="2153"/>
      <c r="D12" s="2372"/>
      <c r="F12" s="269"/>
      <c r="H12" s="502"/>
      <c r="M12" s="502"/>
    </row>
    <row r="13" spans="1:15">
      <c r="A13" s="396"/>
      <c r="B13" s="567"/>
      <c r="C13" s="406"/>
      <c r="D13" s="319"/>
      <c r="F13" s="269"/>
      <c r="H13" s="502"/>
      <c r="M13" s="502"/>
    </row>
    <row r="14" spans="1:15">
      <c r="A14" s="222"/>
      <c r="C14" s="406"/>
      <c r="D14" s="318"/>
      <c r="F14" s="269"/>
      <c r="H14" s="502"/>
      <c r="M14" s="502"/>
    </row>
    <row r="15" spans="1:15">
      <c r="A15" s="213"/>
      <c r="B15" s="567"/>
      <c r="C15" s="406"/>
      <c r="D15" s="318"/>
      <c r="F15" s="269"/>
      <c r="H15" s="502"/>
      <c r="M15" s="502"/>
    </row>
    <row r="16" spans="1:15">
      <c r="A16" s="396"/>
      <c r="B16" s="567"/>
      <c r="C16" s="406"/>
      <c r="D16" s="318"/>
      <c r="F16" s="269"/>
      <c r="H16" s="502"/>
      <c r="M16" s="502"/>
    </row>
    <row r="17" spans="1:13">
      <c r="A17" s="184"/>
      <c r="B17" s="548"/>
      <c r="C17" s="547"/>
      <c r="D17" s="318"/>
      <c r="F17" s="269"/>
      <c r="H17" s="502"/>
      <c r="M17" s="502"/>
    </row>
    <row r="18" spans="1:13">
      <c r="A18" s="396"/>
      <c r="B18" s="567"/>
      <c r="C18" s="406"/>
      <c r="D18" s="318"/>
      <c r="F18" s="269"/>
      <c r="H18" s="502"/>
      <c r="M18" s="502"/>
    </row>
    <row r="19" spans="1:13">
      <c r="A19" s="396"/>
      <c r="B19" s="567"/>
      <c r="C19" s="406"/>
      <c r="D19" s="318"/>
      <c r="F19" s="269"/>
      <c r="H19" s="502"/>
      <c r="M19" s="502"/>
    </row>
    <row r="20" spans="1:13">
      <c r="A20" s="118"/>
      <c r="B20" s="567"/>
      <c r="D20" s="318"/>
      <c r="F20" s="269"/>
      <c r="H20" s="502"/>
      <c r="M20" s="502"/>
    </row>
    <row r="21" spans="1:13">
      <c r="A21" s="118"/>
      <c r="D21" s="318"/>
      <c r="F21" s="269"/>
      <c r="H21" s="502"/>
      <c r="M21" s="502"/>
    </row>
    <row r="22" spans="1:13">
      <c r="A22" s="118"/>
      <c r="C22" s="216"/>
      <c r="D22" s="318"/>
      <c r="F22" s="269"/>
      <c r="H22" s="502"/>
      <c r="M22" s="502"/>
    </row>
    <row r="23" spans="1:13" ht="13.5" thickBot="1">
      <c r="A23" s="280"/>
      <c r="B23" s="324"/>
      <c r="C23" s="324"/>
      <c r="D23" s="325"/>
      <c r="F23" s="269"/>
      <c r="H23" s="502"/>
      <c r="M23" s="502"/>
    </row>
    <row r="24" spans="1:13">
      <c r="A24" s="15" t="s">
        <v>557</v>
      </c>
      <c r="C24" s="216"/>
      <c r="D24" s="318"/>
      <c r="F24" s="269"/>
      <c r="M24" s="502"/>
    </row>
    <row r="25" spans="1:13">
      <c r="A25" s="15"/>
      <c r="C25" s="216"/>
      <c r="D25" s="318"/>
      <c r="F25" s="269"/>
    </row>
    <row r="26" spans="1:13">
      <c r="A26" s="118"/>
      <c r="B26" s="558" t="s">
        <v>6796</v>
      </c>
      <c r="C26" s="568" t="s">
        <v>18273</v>
      </c>
      <c r="D26" s="194">
        <v>-320000</v>
      </c>
      <c r="E26" s="2063" t="s">
        <v>20172</v>
      </c>
    </row>
    <row r="27" spans="1:13">
      <c r="B27" s="558" t="s">
        <v>6796</v>
      </c>
      <c r="C27" s="8" t="s">
        <v>20151</v>
      </c>
      <c r="D27" s="194">
        <v>-290000</v>
      </c>
      <c r="E27" s="2063" t="s">
        <v>20172</v>
      </c>
    </row>
    <row r="28" spans="1:13">
      <c r="D28" s="318"/>
    </row>
    <row r="29" spans="1:13">
      <c r="D29" s="318"/>
    </row>
    <row r="30" spans="1:13">
      <c r="D30" s="318"/>
    </row>
    <row r="31" spans="1:13">
      <c r="D31" s="318"/>
    </row>
    <row r="32" spans="1:13">
      <c r="D32" s="318"/>
    </row>
    <row r="33" spans="1:6">
      <c r="D33" s="318"/>
    </row>
    <row r="34" spans="1:6">
      <c r="D34" s="318"/>
    </row>
    <row r="35" spans="1:6">
      <c r="B35" s="244" t="s">
        <v>1619</v>
      </c>
      <c r="C35" s="245"/>
      <c r="D35" s="320">
        <f>SUM(D6:D34)</f>
        <v>0</v>
      </c>
    </row>
    <row r="40" spans="1:6" ht="13.5" thickBot="1">
      <c r="A40" s="244" t="s">
        <v>20173</v>
      </c>
      <c r="B40" s="216" t="s">
        <v>20174</v>
      </c>
    </row>
    <row r="41" spans="1:6" ht="13.5" thickBot="1">
      <c r="A41" s="445" t="s">
        <v>682</v>
      </c>
      <c r="B41" s="445" t="s">
        <v>20175</v>
      </c>
      <c r="C41" s="445" t="s">
        <v>20076</v>
      </c>
      <c r="D41" s="445" t="s">
        <v>20176</v>
      </c>
      <c r="E41" s="445"/>
      <c r="F41" s="445"/>
    </row>
    <row r="42" spans="1:6" ht="13.5" thickBot="1">
      <c r="A42" s="445" t="s">
        <v>20077</v>
      </c>
      <c r="B42" s="445" t="s">
        <v>20177</v>
      </c>
      <c r="C42" s="445" t="s">
        <v>20078</v>
      </c>
      <c r="D42" s="445" t="s">
        <v>20178</v>
      </c>
      <c r="E42" s="445" t="s">
        <v>20079</v>
      </c>
      <c r="F42" s="445" t="s">
        <v>20179</v>
      </c>
    </row>
    <row r="43" spans="1:6" ht="13.5" thickBot="1">
      <c r="A43" s="446" t="s">
        <v>20081</v>
      </c>
      <c r="B43" s="447" t="s">
        <v>20082</v>
      </c>
      <c r="C43" s="445" t="s">
        <v>20083</v>
      </c>
      <c r="D43" s="447" t="s">
        <v>20084</v>
      </c>
      <c r="E43" s="445"/>
      <c r="F43" s="447"/>
    </row>
    <row r="44" spans="1:6" ht="34.5" thickBot="1">
      <c r="A44" s="446" t="s">
        <v>20085</v>
      </c>
      <c r="B44" s="448" t="s">
        <v>20180</v>
      </c>
      <c r="C44" s="445" t="s">
        <v>20087</v>
      </c>
      <c r="D44" s="447"/>
      <c r="E44" s="445" t="s">
        <v>20089</v>
      </c>
      <c r="F44" s="447" t="s">
        <v>20181</v>
      </c>
    </row>
    <row r="45" spans="1:6" ht="124.5" thickBot="1">
      <c r="A45" s="446" t="s">
        <v>20090</v>
      </c>
      <c r="B45" s="448" t="s">
        <v>20182</v>
      </c>
      <c r="C45" s="445" t="s">
        <v>20092</v>
      </c>
      <c r="D45" s="447" t="s">
        <v>20093</v>
      </c>
      <c r="E45" s="445" t="s">
        <v>20094</v>
      </c>
      <c r="F45" s="447" t="s">
        <v>20183</v>
      </c>
    </row>
    <row r="46" spans="1:6" ht="45" customHeight="1" thickBot="1">
      <c r="A46" s="446" t="s">
        <v>20096</v>
      </c>
      <c r="B46" s="448" t="s">
        <v>20184</v>
      </c>
      <c r="C46" s="445" t="s">
        <v>20097</v>
      </c>
      <c r="D46" s="2928" t="s">
        <v>20185</v>
      </c>
      <c r="E46" s="2929"/>
      <c r="F46" s="2930"/>
    </row>
  </sheetData>
  <mergeCells count="2">
    <mergeCell ref="L1:N1"/>
    <mergeCell ref="D46:F46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41">
    <tabColor theme="0" tint="-0.499984740745262"/>
    <pageSetUpPr fitToPage="1"/>
  </sheetPr>
  <dimension ref="A1:O73"/>
  <sheetViews>
    <sheetView workbookViewId="0">
      <pane ySplit="2" topLeftCell="A61" activePane="bottomLeft" state="frozen"/>
      <selection activeCell="C60" sqref="C59:C60"/>
      <selection pane="bottomLeft" activeCell="C71" sqref="C71"/>
    </sheetView>
  </sheetViews>
  <sheetFormatPr defaultColWidth="9" defaultRowHeight="12.75"/>
  <cols>
    <col min="1" max="1" width="10" style="216" customWidth="1"/>
    <col min="2" max="2" width="32.7109375" style="216" customWidth="1"/>
    <col min="3" max="3" width="29.42578125" style="217" customWidth="1"/>
    <col min="4" max="4" width="15.7109375" style="248" customWidth="1"/>
    <col min="5" max="5" width="16.42578125" style="108" customWidth="1"/>
    <col min="6" max="7" width="9" style="108"/>
    <col min="8" max="8" width="10.140625" style="502" bestFit="1" customWidth="1"/>
    <col min="9" max="9" width="10.140625" style="108" customWidth="1"/>
    <col min="10" max="10" width="9" style="217"/>
    <col min="11" max="11" width="9" style="108"/>
    <col min="12" max="12" width="9" style="217"/>
    <col min="13" max="13" width="9" style="502"/>
    <col min="14" max="16384" width="9" style="108"/>
  </cols>
  <sheetData>
    <row r="1" spans="1:15" s="23" customFormat="1" ht="14.25" customHeight="1">
      <c r="A1" s="3"/>
      <c r="B1" s="2876" t="s">
        <v>9</v>
      </c>
      <c r="C1" s="1"/>
      <c r="D1" s="246" t="s">
        <v>9002</v>
      </c>
      <c r="E1" s="209" t="s">
        <v>1594</v>
      </c>
      <c r="F1" s="1" t="s">
        <v>1595</v>
      </c>
      <c r="G1" s="2876"/>
      <c r="H1" s="27"/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260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</row>
    <row r="3" spans="1:15" s="22" customFormat="1">
      <c r="A3" s="15"/>
      <c r="B3" s="2876"/>
      <c r="C3" s="2876"/>
      <c r="D3" s="331"/>
      <c r="E3" s="93"/>
      <c r="F3" s="93"/>
      <c r="G3" s="2876"/>
      <c r="H3" s="48"/>
      <c r="I3" s="2876"/>
      <c r="J3" s="2876"/>
      <c r="K3" s="48"/>
      <c r="L3" s="2876"/>
      <c r="M3" s="48"/>
      <c r="N3" s="49"/>
      <c r="O3" s="80"/>
    </row>
    <row r="4" spans="1:15" s="22" customFormat="1">
      <c r="A4" s="350" t="s">
        <v>18474</v>
      </c>
      <c r="B4" s="216"/>
      <c r="C4" s="568" t="s">
        <v>20186</v>
      </c>
      <c r="D4" s="194"/>
      <c r="E4" s="93"/>
      <c r="F4" s="93"/>
      <c r="G4" s="2876"/>
      <c r="H4" s="48"/>
      <c r="I4" s="2876"/>
      <c r="J4" s="2876"/>
      <c r="K4" s="48"/>
      <c r="L4" s="2876"/>
      <c r="M4" s="48"/>
      <c r="N4" s="49"/>
      <c r="O4" s="80"/>
    </row>
    <row r="5" spans="1:15">
      <c r="A5" s="2193">
        <v>4903023</v>
      </c>
      <c r="B5" s="2012" t="s">
        <v>20187</v>
      </c>
      <c r="C5" s="2005" t="s">
        <v>20188</v>
      </c>
      <c r="D5" s="46">
        <v>865000</v>
      </c>
      <c r="E5" s="338"/>
      <c r="F5" s="338">
        <v>680000</v>
      </c>
      <c r="G5" s="217" t="s">
        <v>3217</v>
      </c>
      <c r="H5" s="510">
        <v>42070</v>
      </c>
      <c r="I5" s="217" t="s">
        <v>2539</v>
      </c>
      <c r="K5" s="217"/>
      <c r="L5" s="217" t="s">
        <v>107</v>
      </c>
      <c r="M5" s="510">
        <v>42109</v>
      </c>
    </row>
    <row r="6" spans="1:15">
      <c r="A6" s="2193"/>
      <c r="B6" s="2004"/>
      <c r="C6" s="21"/>
      <c r="D6" s="2178"/>
      <c r="E6" s="338"/>
      <c r="F6" s="338"/>
      <c r="G6" s="217"/>
      <c r="H6" s="510"/>
      <c r="I6" s="217"/>
      <c r="K6" s="217"/>
      <c r="M6" s="510"/>
    </row>
    <row r="7" spans="1:15">
      <c r="A7" s="350" t="s">
        <v>18156</v>
      </c>
      <c r="B7" s="40"/>
      <c r="C7" s="568"/>
      <c r="D7" s="356"/>
      <c r="E7" s="338"/>
      <c r="F7" s="338"/>
      <c r="G7" s="217"/>
      <c r="H7" s="510"/>
      <c r="I7" s="217"/>
      <c r="K7" s="217"/>
      <c r="M7" s="510"/>
    </row>
    <row r="8" spans="1:15">
      <c r="A8" s="2066">
        <v>4903167</v>
      </c>
      <c r="B8" s="2012" t="s">
        <v>17411</v>
      </c>
      <c r="C8" s="2013" t="s">
        <v>20189</v>
      </c>
      <c r="D8" s="356">
        <v>690000</v>
      </c>
      <c r="E8" s="338"/>
      <c r="F8" s="338">
        <v>541000</v>
      </c>
      <c r="G8" s="217" t="s">
        <v>3217</v>
      </c>
      <c r="H8" s="510">
        <v>42089</v>
      </c>
      <c r="I8" s="217" t="s">
        <v>6561</v>
      </c>
      <c r="K8" s="217"/>
      <c r="L8" s="217" t="s">
        <v>67</v>
      </c>
      <c r="M8" s="510">
        <v>42107</v>
      </c>
    </row>
    <row r="9" spans="1:15">
      <c r="A9" s="57"/>
      <c r="B9" s="40"/>
      <c r="C9" s="21"/>
      <c r="D9" s="356"/>
      <c r="E9" s="338"/>
      <c r="F9" s="338"/>
      <c r="G9" s="217"/>
      <c r="H9" s="510"/>
      <c r="I9" s="217"/>
      <c r="K9" s="217"/>
      <c r="M9" s="510"/>
    </row>
    <row r="10" spans="1:15">
      <c r="A10" s="350" t="s">
        <v>20190</v>
      </c>
      <c r="B10" s="2004"/>
      <c r="C10" s="568" t="s">
        <v>20191</v>
      </c>
      <c r="D10" s="2178"/>
      <c r="E10" s="338"/>
      <c r="F10" s="338"/>
      <c r="G10" s="217"/>
      <c r="H10" s="510"/>
      <c r="I10" s="217"/>
      <c r="K10" s="217"/>
      <c r="M10" s="510"/>
    </row>
    <row r="11" spans="1:15">
      <c r="A11" s="57">
        <v>4904016</v>
      </c>
      <c r="B11" s="2004" t="s">
        <v>17246</v>
      </c>
      <c r="C11" s="406" t="s">
        <v>20192</v>
      </c>
      <c r="D11" s="2178">
        <v>390000</v>
      </c>
      <c r="E11" s="338"/>
      <c r="F11" s="338">
        <v>227000</v>
      </c>
      <c r="G11" s="217" t="s">
        <v>3217</v>
      </c>
      <c r="H11" s="510">
        <v>42096</v>
      </c>
      <c r="I11" s="217" t="s">
        <v>6561</v>
      </c>
      <c r="K11" s="217"/>
      <c r="L11" s="217" t="s">
        <v>41</v>
      </c>
      <c r="M11" s="510">
        <v>42120</v>
      </c>
    </row>
    <row r="12" spans="1:15">
      <c r="A12" s="57"/>
      <c r="B12" s="40"/>
      <c r="C12" s="21"/>
      <c r="D12" s="356"/>
      <c r="E12" s="338"/>
      <c r="F12" s="338"/>
      <c r="G12" s="217"/>
      <c r="H12" s="510"/>
      <c r="I12" s="217"/>
      <c r="K12" s="217"/>
      <c r="M12" s="510"/>
    </row>
    <row r="13" spans="1:15">
      <c r="A13" s="350" t="s">
        <v>20193</v>
      </c>
      <c r="B13" s="567"/>
      <c r="C13" s="568"/>
      <c r="D13" s="194"/>
      <c r="E13" s="338"/>
      <c r="F13" s="338"/>
      <c r="G13" s="217"/>
      <c r="H13" s="510"/>
      <c r="I13" s="217"/>
      <c r="K13" s="217"/>
      <c r="M13" s="510"/>
    </row>
    <row r="14" spans="1:15">
      <c r="A14" s="57">
        <v>4904028</v>
      </c>
      <c r="B14" s="2012" t="s">
        <v>20194</v>
      </c>
      <c r="C14" s="406" t="s">
        <v>20195</v>
      </c>
      <c r="D14" s="2373">
        <v>910000</v>
      </c>
      <c r="E14" s="338"/>
      <c r="F14" s="338">
        <v>757000</v>
      </c>
      <c r="G14" s="217" t="s">
        <v>3217</v>
      </c>
      <c r="H14" s="510">
        <v>42098</v>
      </c>
      <c r="I14" s="217" t="s">
        <v>20196</v>
      </c>
      <c r="K14" s="217"/>
      <c r="L14" s="217" t="s">
        <v>1082</v>
      </c>
      <c r="M14" s="510">
        <v>42118</v>
      </c>
    </row>
    <row r="15" spans="1:15">
      <c r="A15" s="1997"/>
      <c r="B15" s="2012"/>
      <c r="C15" s="2013"/>
      <c r="D15" s="2084"/>
      <c r="E15" s="338"/>
      <c r="F15" s="338"/>
      <c r="G15" s="217"/>
      <c r="H15" s="510"/>
      <c r="I15" s="217"/>
      <c r="K15" s="217"/>
      <c r="M15" s="510"/>
    </row>
    <row r="16" spans="1:15">
      <c r="A16" s="2066"/>
      <c r="B16" s="2098"/>
      <c r="C16" s="2013"/>
      <c r="D16" s="194"/>
      <c r="E16" s="338"/>
      <c r="F16" s="338"/>
      <c r="G16" s="217"/>
      <c r="H16" s="510"/>
      <c r="I16" s="217"/>
      <c r="K16" s="217"/>
      <c r="M16" s="510"/>
    </row>
    <row r="17" spans="1:13">
      <c r="A17" s="350"/>
      <c r="B17" s="2012"/>
      <c r="C17" s="341"/>
      <c r="D17" s="2084"/>
      <c r="E17" s="338"/>
      <c r="F17" s="338"/>
      <c r="G17" s="217"/>
      <c r="H17" s="510"/>
      <c r="I17" s="217"/>
      <c r="K17" s="217"/>
      <c r="M17" s="510"/>
    </row>
    <row r="18" spans="1:13">
      <c r="A18" s="349"/>
      <c r="B18" s="2151"/>
      <c r="C18" s="8"/>
      <c r="D18" s="2084"/>
      <c r="E18" s="338"/>
      <c r="F18" s="338"/>
      <c r="G18" s="217"/>
      <c r="H18" s="510"/>
      <c r="I18" s="217"/>
      <c r="K18" s="217"/>
      <c r="M18" s="510"/>
    </row>
    <row r="19" spans="1:13">
      <c r="A19" s="2066"/>
      <c r="B19" s="2012"/>
      <c r="C19" s="2013"/>
      <c r="D19" s="2084"/>
      <c r="E19" s="338"/>
      <c r="F19" s="338"/>
      <c r="G19" s="217"/>
      <c r="H19" s="510"/>
      <c r="I19" s="217"/>
      <c r="K19" s="217"/>
      <c r="M19" s="510"/>
    </row>
    <row r="20" spans="1:13">
      <c r="A20" s="2066"/>
      <c r="B20" s="2012"/>
      <c r="C20" s="2013"/>
      <c r="D20" s="2084"/>
      <c r="E20" s="338"/>
      <c r="F20" s="338"/>
      <c r="G20" s="217"/>
      <c r="H20" s="510"/>
      <c r="I20" s="217"/>
      <c r="K20" s="217"/>
      <c r="M20" s="510"/>
    </row>
    <row r="21" spans="1:13">
      <c r="A21" s="349"/>
      <c r="B21" s="2012"/>
      <c r="C21" s="2013"/>
      <c r="D21" s="2084"/>
      <c r="E21" s="338"/>
      <c r="F21" s="338"/>
      <c r="G21" s="217"/>
      <c r="H21" s="510"/>
      <c r="I21" s="217"/>
      <c r="K21" s="217"/>
      <c r="M21" s="510"/>
    </row>
    <row r="22" spans="1:13">
      <c r="A22" s="2066"/>
      <c r="B22" s="2098"/>
      <c r="C22" s="2013"/>
      <c r="D22" s="2084"/>
      <c r="E22" s="338"/>
      <c r="F22" s="338"/>
      <c r="G22" s="217"/>
      <c r="H22" s="510"/>
      <c r="I22" s="217"/>
      <c r="K22" s="217"/>
      <c r="M22" s="510"/>
    </row>
    <row r="23" spans="1:13">
      <c r="A23" s="2066"/>
      <c r="B23" s="2151"/>
      <c r="C23" s="341"/>
      <c r="D23" s="2084"/>
      <c r="E23" s="338"/>
      <c r="F23" s="338"/>
      <c r="G23" s="217"/>
      <c r="H23" s="510"/>
      <c r="I23" s="217"/>
      <c r="K23" s="217"/>
      <c r="M23" s="510"/>
    </row>
    <row r="24" spans="1:13">
      <c r="A24" s="221"/>
      <c r="B24" s="2151"/>
      <c r="C24" s="2153"/>
      <c r="D24" s="2372"/>
      <c r="E24" s="338"/>
      <c r="F24" s="338"/>
      <c r="G24" s="217"/>
      <c r="H24" s="510"/>
      <c r="I24" s="217"/>
      <c r="K24" s="217"/>
      <c r="M24" s="510"/>
    </row>
    <row r="25" spans="1:13">
      <c r="A25" s="349"/>
      <c r="B25" s="2151"/>
      <c r="C25" s="8"/>
      <c r="D25" s="2372"/>
      <c r="E25" s="338"/>
      <c r="F25" s="338"/>
      <c r="G25" s="217"/>
      <c r="H25" s="510"/>
      <c r="I25" s="217"/>
      <c r="K25" s="217"/>
      <c r="M25" s="510"/>
    </row>
    <row r="26" spans="1:13">
      <c r="A26" s="396"/>
      <c r="B26" s="2151"/>
      <c r="C26" s="2153"/>
      <c r="D26" s="2372"/>
      <c r="E26" s="338"/>
      <c r="F26" s="338"/>
      <c r="G26" s="217"/>
      <c r="H26" s="510"/>
      <c r="I26" s="217"/>
      <c r="K26" s="217"/>
      <c r="M26" s="510"/>
    </row>
    <row r="27" spans="1:13">
      <c r="A27" s="396"/>
      <c r="B27" s="2151"/>
      <c r="C27" s="2153"/>
      <c r="D27" s="2372"/>
      <c r="E27" s="338"/>
      <c r="F27" s="338"/>
      <c r="G27" s="217"/>
      <c r="H27" s="510"/>
      <c r="I27" s="217"/>
      <c r="K27" s="217"/>
      <c r="M27" s="510"/>
    </row>
    <row r="28" spans="1:13">
      <c r="A28" s="396"/>
      <c r="B28" s="2151"/>
      <c r="C28" s="2153"/>
      <c r="D28" s="2372"/>
      <c r="E28" s="338"/>
      <c r="F28" s="338"/>
      <c r="G28" s="217"/>
      <c r="H28" s="510"/>
      <c r="I28" s="217"/>
      <c r="K28" s="217"/>
      <c r="M28" s="510"/>
    </row>
    <row r="29" spans="1:13">
      <c r="A29" s="2333"/>
      <c r="B29" s="2151"/>
      <c r="C29" s="2153"/>
      <c r="D29" s="2372"/>
      <c r="E29" s="338"/>
      <c r="F29" s="338"/>
      <c r="G29" s="217"/>
      <c r="H29" s="510"/>
      <c r="I29" s="217"/>
      <c r="K29" s="217"/>
      <c r="M29" s="510"/>
    </row>
    <row r="30" spans="1:13">
      <c r="A30" s="2066"/>
      <c r="B30" s="2012"/>
      <c r="C30" s="2153"/>
      <c r="D30" s="2084"/>
      <c r="E30" s="338"/>
      <c r="F30" s="338"/>
      <c r="G30" s="217"/>
      <c r="H30" s="510"/>
      <c r="I30" s="217"/>
      <c r="K30" s="217"/>
      <c r="M30" s="510"/>
    </row>
    <row r="31" spans="1:13">
      <c r="A31" s="2066"/>
      <c r="B31" s="2012"/>
      <c r="C31" s="2153"/>
      <c r="D31" s="2084"/>
      <c r="E31" s="338"/>
      <c r="F31" s="338"/>
      <c r="G31" s="217"/>
      <c r="H31" s="510"/>
      <c r="I31" s="217"/>
      <c r="K31" s="217"/>
      <c r="M31" s="510"/>
    </row>
    <row r="32" spans="1:13">
      <c r="A32" s="39"/>
      <c r="B32" s="2151"/>
      <c r="C32" s="2153"/>
      <c r="D32" s="2084"/>
      <c r="E32" s="338"/>
      <c r="F32" s="338"/>
      <c r="G32" s="217"/>
      <c r="H32" s="510"/>
      <c r="I32" s="217"/>
      <c r="K32" s="217"/>
      <c r="M32" s="510"/>
    </row>
    <row r="33" spans="1:13">
      <c r="A33" s="396"/>
      <c r="B33" s="567"/>
      <c r="C33" s="406"/>
      <c r="D33" s="318"/>
      <c r="E33" s="338"/>
      <c r="F33" s="338"/>
      <c r="G33" s="217"/>
      <c r="H33" s="510"/>
      <c r="I33" s="217"/>
      <c r="K33" s="217"/>
      <c r="M33" s="510"/>
    </row>
    <row r="34" spans="1:13">
      <c r="A34" s="396"/>
      <c r="B34" s="567"/>
      <c r="C34" s="406"/>
      <c r="D34" s="318"/>
      <c r="E34" s="338"/>
      <c r="F34" s="338"/>
      <c r="G34" s="217"/>
      <c r="H34" s="510"/>
      <c r="I34" s="217"/>
      <c r="K34" s="217"/>
      <c r="M34" s="510"/>
    </row>
    <row r="35" spans="1:13">
      <c r="A35" s="396"/>
      <c r="B35" s="567"/>
      <c r="C35" s="406"/>
      <c r="D35" s="318"/>
      <c r="E35" s="338"/>
      <c r="F35" s="338"/>
      <c r="G35" s="217"/>
      <c r="H35" s="510"/>
      <c r="I35" s="217"/>
      <c r="K35" s="217"/>
      <c r="M35" s="510"/>
    </row>
    <row r="36" spans="1:13">
      <c r="A36" s="39"/>
      <c r="B36" s="567"/>
      <c r="C36" s="406"/>
      <c r="D36" s="318"/>
      <c r="E36" s="338"/>
      <c r="F36" s="338"/>
      <c r="G36" s="217"/>
      <c r="H36" s="510"/>
      <c r="I36" s="217"/>
      <c r="K36" s="217"/>
      <c r="M36" s="510"/>
    </row>
    <row r="37" spans="1:13">
      <c r="A37" s="2066"/>
      <c r="B37" s="567"/>
      <c r="C37" s="406"/>
      <c r="D37" s="318"/>
      <c r="E37" s="338"/>
      <c r="F37" s="338"/>
      <c r="G37" s="217"/>
      <c r="H37" s="510"/>
      <c r="I37" s="217"/>
      <c r="K37" s="217"/>
      <c r="M37" s="510"/>
    </row>
    <row r="38" spans="1:13">
      <c r="A38" s="39"/>
      <c r="B38" s="567"/>
      <c r="C38" s="406"/>
      <c r="D38" s="318"/>
      <c r="E38" s="338"/>
      <c r="F38" s="338"/>
      <c r="G38" s="217"/>
      <c r="H38" s="510"/>
      <c r="I38" s="217"/>
      <c r="K38" s="217"/>
      <c r="M38" s="510"/>
    </row>
    <row r="39" spans="1:13">
      <c r="A39" s="39"/>
      <c r="B39" s="567"/>
      <c r="C39" s="406"/>
      <c r="D39" s="318"/>
      <c r="E39" s="338"/>
      <c r="F39" s="338"/>
      <c r="G39" s="217"/>
      <c r="H39" s="510"/>
      <c r="I39" s="217"/>
      <c r="K39" s="217"/>
      <c r="M39" s="510"/>
    </row>
    <row r="40" spans="1:13">
      <c r="A40" s="184"/>
      <c r="B40" s="548"/>
      <c r="C40" s="547"/>
      <c r="D40" s="318"/>
      <c r="E40" s="338"/>
      <c r="F40" s="338"/>
      <c r="G40" s="217"/>
      <c r="H40" s="510"/>
      <c r="I40" s="217"/>
      <c r="K40" s="217"/>
      <c r="M40" s="510"/>
    </row>
    <row r="41" spans="1:13" s="272" customFormat="1">
      <c r="A41" s="323"/>
      <c r="B41" s="558"/>
      <c r="C41" s="568"/>
      <c r="D41" s="484"/>
      <c r="E41" s="519"/>
      <c r="F41" s="519"/>
      <c r="G41" s="233"/>
      <c r="H41" s="529"/>
      <c r="I41" s="233"/>
      <c r="J41" s="233"/>
      <c r="K41" s="233"/>
      <c r="L41" s="233"/>
      <c r="M41" s="529"/>
    </row>
    <row r="42" spans="1:13" ht="13.5" thickBot="1">
      <c r="A42" s="280"/>
      <c r="B42" s="324"/>
      <c r="C42" s="324"/>
      <c r="D42" s="325"/>
      <c r="E42" s="338"/>
      <c r="F42" s="338"/>
      <c r="G42" s="217"/>
      <c r="H42" s="510"/>
      <c r="I42" s="217"/>
      <c r="K42" s="217"/>
      <c r="M42" s="510"/>
    </row>
    <row r="43" spans="1:13">
      <c r="A43" s="15" t="s">
        <v>557</v>
      </c>
      <c r="C43" s="216"/>
      <c r="D43" s="318"/>
    </row>
    <row r="44" spans="1:13">
      <c r="A44" s="118"/>
      <c r="B44" s="232"/>
      <c r="C44" s="233"/>
      <c r="D44" s="318"/>
    </row>
    <row r="45" spans="1:13" ht="15">
      <c r="A45" s="118"/>
      <c r="B45" s="77"/>
      <c r="C45" s="78"/>
      <c r="D45" s="359"/>
      <c r="E45" s="33"/>
    </row>
    <row r="46" spans="1:13" ht="14.25">
      <c r="A46" s="210"/>
      <c r="B46" s="77" t="s">
        <v>2625</v>
      </c>
      <c r="C46" s="78" t="s">
        <v>17425</v>
      </c>
      <c r="D46" s="359">
        <v>-1500000</v>
      </c>
      <c r="E46" s="108">
        <v>5972326</v>
      </c>
    </row>
    <row r="47" spans="1:13" ht="14.25">
      <c r="A47" s="184"/>
      <c r="B47" s="77" t="s">
        <v>2625</v>
      </c>
      <c r="C47" s="78" t="s">
        <v>20197</v>
      </c>
      <c r="D47" s="359">
        <v>-1355000</v>
      </c>
      <c r="E47" s="108">
        <v>6076723</v>
      </c>
    </row>
    <row r="48" spans="1:13">
      <c r="B48" s="558"/>
      <c r="C48" s="233"/>
      <c r="D48" s="484"/>
    </row>
    <row r="49" spans="1:13">
      <c r="B49" s="558"/>
      <c r="C49" s="233"/>
      <c r="D49" s="484"/>
    </row>
    <row r="50" spans="1:13">
      <c r="A50" s="119"/>
      <c r="B50" s="558"/>
      <c r="C50" s="370"/>
      <c r="D50" s="484"/>
    </row>
    <row r="51" spans="1:13">
      <c r="A51" s="243"/>
      <c r="B51" s="232"/>
      <c r="C51" s="346"/>
      <c r="D51" s="485"/>
    </row>
    <row r="52" spans="1:13">
      <c r="A52" s="244"/>
      <c r="B52" s="244" t="s">
        <v>1619</v>
      </c>
      <c r="C52" s="245"/>
      <c r="D52" s="486">
        <f>SUM(D5:D51)</f>
        <v>0</v>
      </c>
    </row>
    <row r="53" spans="1:13">
      <c r="A53" s="244"/>
      <c r="B53" s="244"/>
      <c r="C53" s="245"/>
      <c r="D53" s="486"/>
    </row>
    <row r="54" spans="1:13">
      <c r="A54" s="244"/>
      <c r="B54" s="244"/>
      <c r="C54" s="245"/>
      <c r="D54" s="486"/>
    </row>
    <row r="55" spans="1:13">
      <c r="A55" s="244"/>
      <c r="B55" s="244"/>
      <c r="C55" s="245"/>
      <c r="D55" s="486"/>
    </row>
    <row r="56" spans="1:13">
      <c r="A56" s="244"/>
      <c r="B56" s="244"/>
      <c r="C56" s="245"/>
      <c r="D56" s="486"/>
    </row>
    <row r="57" spans="1:13">
      <c r="A57" s="244"/>
      <c r="B57" s="244"/>
      <c r="C57" s="245"/>
      <c r="D57" s="486"/>
    </row>
    <row r="58" spans="1:13">
      <c r="A58" s="244"/>
      <c r="B58" s="244"/>
      <c r="C58" s="245"/>
      <c r="D58" s="486"/>
    </row>
    <row r="59" spans="1:13">
      <c r="A59" s="244"/>
      <c r="B59" s="244"/>
      <c r="C59" s="245"/>
      <c r="D59" s="486"/>
    </row>
    <row r="60" spans="1:13">
      <c r="A60" s="244"/>
      <c r="B60" s="244"/>
      <c r="C60" s="245"/>
      <c r="D60" s="486"/>
    </row>
    <row r="61" spans="1:13">
      <c r="A61" s="244"/>
      <c r="B61" s="244"/>
      <c r="C61" s="245"/>
      <c r="D61" s="486"/>
    </row>
    <row r="62" spans="1:13">
      <c r="A62" s="244"/>
      <c r="B62" s="244"/>
      <c r="C62" s="245"/>
      <c r="D62" s="486"/>
    </row>
    <row r="63" spans="1:13" s="226" customFormat="1" ht="14.25">
      <c r="A63" s="216"/>
      <c r="B63" s="216"/>
      <c r="C63" s="217"/>
      <c r="D63" s="248"/>
      <c r="H63" s="513"/>
      <c r="J63" s="492"/>
      <c r="L63" s="492"/>
      <c r="M63" s="513"/>
    </row>
    <row r="64" spans="1:13" s="226" customFormat="1" ht="14.25">
      <c r="A64" s="216"/>
      <c r="B64" s="216"/>
      <c r="C64" s="217"/>
      <c r="D64" s="248"/>
      <c r="H64" s="513"/>
      <c r="J64" s="492"/>
      <c r="L64" s="492"/>
      <c r="M64" s="513"/>
    </row>
    <row r="66" spans="1:6" ht="13.5" thickBot="1">
      <c r="A66" s="244" t="s">
        <v>20198</v>
      </c>
      <c r="B66" s="450" t="s">
        <v>20199</v>
      </c>
    </row>
    <row r="67" spans="1:6" ht="13.5" thickBot="1">
      <c r="A67" s="446" t="s">
        <v>20200</v>
      </c>
      <c r="B67" s="446" t="s">
        <v>20201</v>
      </c>
      <c r="C67" s="446" t="s">
        <v>20076</v>
      </c>
      <c r="D67" s="446" t="s">
        <v>20202</v>
      </c>
      <c r="E67" s="446"/>
      <c r="F67" s="446"/>
    </row>
    <row r="68" spans="1:6" ht="13.5" thickBot="1">
      <c r="A68" s="446" t="s">
        <v>20077</v>
      </c>
      <c r="B68" s="446" t="s">
        <v>20202</v>
      </c>
      <c r="C68" s="446" t="s">
        <v>20078</v>
      </c>
      <c r="D68" s="446" t="s">
        <v>20178</v>
      </c>
      <c r="E68" s="446" t="s">
        <v>20079</v>
      </c>
      <c r="F68" s="446" t="s">
        <v>20080</v>
      </c>
    </row>
    <row r="69" spans="1:6" ht="13.5" thickBot="1">
      <c r="A69" s="446" t="s">
        <v>20081</v>
      </c>
      <c r="B69" s="448" t="s">
        <v>20082</v>
      </c>
      <c r="C69" s="446" t="s">
        <v>20083</v>
      </c>
      <c r="D69" s="448" t="s">
        <v>20084</v>
      </c>
      <c r="E69" s="446"/>
      <c r="F69" s="448"/>
    </row>
    <row r="70" spans="1:6" ht="34.5" thickBot="1">
      <c r="A70" s="446" t="s">
        <v>20085</v>
      </c>
      <c r="B70" s="448" t="s">
        <v>20203</v>
      </c>
      <c r="C70" s="446" t="s">
        <v>20087</v>
      </c>
      <c r="D70" s="448"/>
      <c r="E70" s="446" t="s">
        <v>20089</v>
      </c>
      <c r="F70" s="448" t="s">
        <v>20204</v>
      </c>
    </row>
    <row r="71" spans="1:6" ht="293.25" thickBot="1">
      <c r="A71" s="446" t="s">
        <v>20090</v>
      </c>
      <c r="B71" s="448" t="s">
        <v>20205</v>
      </c>
      <c r="C71" s="446" t="s">
        <v>20092</v>
      </c>
      <c r="D71" s="448" t="s">
        <v>20093</v>
      </c>
      <c r="E71" s="446" t="s">
        <v>20094</v>
      </c>
      <c r="F71" s="448" t="s">
        <v>20206</v>
      </c>
    </row>
    <row r="72" spans="1:6" ht="56.25" customHeight="1" thickBot="1">
      <c r="A72" s="446" t="s">
        <v>20096</v>
      </c>
      <c r="B72" s="448" t="s">
        <v>20207</v>
      </c>
      <c r="C72" s="446" t="s">
        <v>20097</v>
      </c>
      <c r="D72" s="2922" t="s">
        <v>20208</v>
      </c>
      <c r="E72" s="2923"/>
      <c r="F72" s="2924"/>
    </row>
    <row r="73" spans="1:6" ht="13.5" thickBot="1">
      <c r="A73" s="446" t="s">
        <v>20099</v>
      </c>
      <c r="B73" s="448" t="s">
        <v>20100</v>
      </c>
      <c r="C73" s="446"/>
      <c r="D73" s="2922"/>
      <c r="E73" s="2923"/>
      <c r="F73" s="2924"/>
    </row>
  </sheetData>
  <mergeCells count="3">
    <mergeCell ref="L1:N1"/>
    <mergeCell ref="D72:F72"/>
    <mergeCell ref="D73:F73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42">
    <tabColor theme="0" tint="-0.499984740745262"/>
    <pageSetUpPr fitToPage="1"/>
  </sheetPr>
  <dimension ref="A1:O62"/>
  <sheetViews>
    <sheetView workbookViewId="0">
      <pane ySplit="2" topLeftCell="A51" activePane="bottomLeft" state="frozen"/>
      <selection activeCell="C60" sqref="C59:C60"/>
      <selection pane="bottomLeft" activeCell="C60" sqref="C59:C60"/>
    </sheetView>
  </sheetViews>
  <sheetFormatPr defaultColWidth="9" defaultRowHeight="12.75"/>
  <cols>
    <col min="1" max="1" width="10" style="216" customWidth="1"/>
    <col min="2" max="2" width="32.7109375" style="216" customWidth="1"/>
    <col min="3" max="3" width="29.42578125" style="217" customWidth="1"/>
    <col min="4" max="4" width="15.7109375" style="248" customWidth="1"/>
    <col min="5" max="5" width="11.7109375" style="108" customWidth="1"/>
    <col min="6" max="7" width="9" style="108"/>
    <col min="8" max="8" width="9.85546875" style="502" customWidth="1"/>
    <col min="9" max="9" width="10.42578125" style="108" customWidth="1"/>
    <col min="10" max="10" width="9" style="217"/>
    <col min="11" max="12" width="9" style="108"/>
    <col min="13" max="13" width="10.140625" style="502" bestFit="1" customWidth="1"/>
    <col min="14" max="16384" width="9" style="108"/>
  </cols>
  <sheetData>
    <row r="1" spans="1:15" s="23" customFormat="1" ht="14.25" customHeight="1">
      <c r="A1" s="3"/>
      <c r="B1" s="2876" t="s">
        <v>9</v>
      </c>
      <c r="C1" s="1"/>
      <c r="D1" s="246" t="s">
        <v>9002</v>
      </c>
      <c r="E1" s="209" t="s">
        <v>1594</v>
      </c>
      <c r="F1" s="1" t="s">
        <v>1595</v>
      </c>
      <c r="G1" s="2876"/>
      <c r="H1" s="27"/>
      <c r="I1" s="1"/>
      <c r="J1" s="2876" t="s">
        <v>943</v>
      </c>
      <c r="K1" s="27"/>
      <c r="L1" s="2893" t="s">
        <v>4216</v>
      </c>
      <c r="M1" s="2893"/>
      <c r="N1" s="2893"/>
      <c r="O1" s="1"/>
    </row>
    <row r="2" spans="1:15" s="22" customFormat="1">
      <c r="A2" s="260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945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</row>
    <row r="3" spans="1:15" s="22" customFormat="1">
      <c r="A3" s="15"/>
      <c r="B3" s="2876"/>
      <c r="C3" s="2876"/>
      <c r="D3" s="331"/>
      <c r="E3" s="93"/>
      <c r="F3" s="93"/>
      <c r="G3" s="2876"/>
      <c r="H3" s="48"/>
      <c r="I3" s="2876"/>
      <c r="J3" s="2876"/>
      <c r="K3" s="48"/>
      <c r="L3" s="2876"/>
      <c r="M3" s="48"/>
      <c r="N3" s="49"/>
      <c r="O3" s="80"/>
    </row>
    <row r="4" spans="1:15" s="22" customFormat="1">
      <c r="A4" s="350" t="s">
        <v>7852</v>
      </c>
      <c r="B4" s="216"/>
      <c r="C4" s="568" t="s">
        <v>20209</v>
      </c>
      <c r="D4" s="326"/>
      <c r="E4" s="93"/>
      <c r="F4" s="93"/>
      <c r="G4" s="2876"/>
      <c r="H4" s="48"/>
      <c r="I4" s="2876"/>
      <c r="J4" s="2876"/>
      <c r="K4" s="48"/>
      <c r="L4" s="2876"/>
      <c r="M4" s="48"/>
      <c r="N4" s="49"/>
      <c r="O4" s="80"/>
    </row>
    <row r="5" spans="1:15">
      <c r="A5" s="2193">
        <v>4809037</v>
      </c>
      <c r="B5" s="2012" t="s">
        <v>20210</v>
      </c>
      <c r="C5" s="2005" t="s">
        <v>20211</v>
      </c>
      <c r="D5" s="56">
        <v>7300</v>
      </c>
      <c r="E5" s="338">
        <v>759000</v>
      </c>
      <c r="F5" s="338">
        <v>505000</v>
      </c>
      <c r="G5" s="217" t="s">
        <v>3217</v>
      </c>
      <c r="H5" s="510">
        <v>41888</v>
      </c>
      <c r="I5" s="217" t="s">
        <v>2539</v>
      </c>
      <c r="K5" s="217"/>
      <c r="L5" s="217" t="s">
        <v>41</v>
      </c>
      <c r="M5" s="510">
        <v>41969</v>
      </c>
    </row>
    <row r="6" spans="1:15">
      <c r="A6" s="2193"/>
      <c r="B6" s="2004"/>
      <c r="C6" s="21"/>
      <c r="D6" s="2257"/>
      <c r="E6" s="338"/>
      <c r="F6" s="338"/>
      <c r="G6" s="217"/>
      <c r="H6" s="510"/>
      <c r="I6" s="217"/>
      <c r="K6" s="217"/>
      <c r="L6" s="217"/>
      <c r="M6" s="510"/>
    </row>
    <row r="7" spans="1:15">
      <c r="A7" s="350" t="s">
        <v>20212</v>
      </c>
      <c r="B7" s="40"/>
      <c r="C7" s="568"/>
      <c r="D7" s="367"/>
      <c r="E7" s="338"/>
      <c r="F7" s="338"/>
      <c r="G7" s="217"/>
      <c r="H7" s="510"/>
      <c r="I7" s="217"/>
      <c r="K7" s="217"/>
      <c r="L7" s="217"/>
      <c r="M7" s="510"/>
    </row>
    <row r="8" spans="1:15">
      <c r="A8" s="2066">
        <v>4810098</v>
      </c>
      <c r="B8" s="2012" t="s">
        <v>19091</v>
      </c>
      <c r="C8" s="2013" t="s">
        <v>20213</v>
      </c>
      <c r="D8" s="367">
        <v>8000</v>
      </c>
      <c r="E8" s="338">
        <v>800000</v>
      </c>
      <c r="F8" s="338">
        <v>614000</v>
      </c>
      <c r="G8" s="217" t="s">
        <v>3217</v>
      </c>
      <c r="H8" s="510">
        <v>41929</v>
      </c>
      <c r="I8" s="217" t="s">
        <v>6484</v>
      </c>
      <c r="K8" s="217"/>
      <c r="L8" s="217" t="s">
        <v>1069</v>
      </c>
      <c r="M8" s="510">
        <v>41967</v>
      </c>
    </row>
    <row r="9" spans="1:15">
      <c r="A9" s="57">
        <v>4810178</v>
      </c>
      <c r="B9" s="40" t="s">
        <v>20214</v>
      </c>
      <c r="C9" s="21" t="s">
        <v>20215</v>
      </c>
      <c r="D9" s="367">
        <v>6400</v>
      </c>
      <c r="E9" s="338">
        <v>640000</v>
      </c>
      <c r="F9" s="338">
        <v>420000</v>
      </c>
      <c r="G9" s="217" t="s">
        <v>3217</v>
      </c>
      <c r="H9" s="510">
        <v>41940</v>
      </c>
      <c r="I9" s="217" t="s">
        <v>5792</v>
      </c>
      <c r="K9" s="217"/>
      <c r="L9" s="217" t="s">
        <v>1069</v>
      </c>
      <c r="M9" s="510">
        <v>42332</v>
      </c>
    </row>
    <row r="10" spans="1:15">
      <c r="A10" s="15"/>
      <c r="B10" s="2004"/>
      <c r="C10" s="17"/>
      <c r="D10" s="2257"/>
      <c r="E10" s="338"/>
      <c r="F10" s="338"/>
      <c r="G10" s="217"/>
      <c r="H10" s="510"/>
      <c r="I10" s="217"/>
      <c r="K10" s="217"/>
      <c r="L10" s="217"/>
      <c r="M10" s="510"/>
    </row>
    <row r="11" spans="1:15">
      <c r="A11" s="350" t="s">
        <v>20216</v>
      </c>
      <c r="B11" s="2004"/>
      <c r="C11" s="568" t="s">
        <v>20217</v>
      </c>
      <c r="D11" s="2257"/>
      <c r="E11" s="338"/>
      <c r="F11" s="338"/>
      <c r="G11" s="217"/>
      <c r="H11" s="510"/>
      <c r="I11" s="217"/>
      <c r="K11" s="217"/>
      <c r="L11" s="217"/>
      <c r="M11" s="510"/>
    </row>
    <row r="12" spans="1:15">
      <c r="A12" s="57">
        <v>4811099</v>
      </c>
      <c r="B12" s="40" t="s">
        <v>20214</v>
      </c>
      <c r="C12" s="21" t="s">
        <v>20218</v>
      </c>
      <c r="D12" s="367">
        <v>6750</v>
      </c>
      <c r="E12" s="338">
        <v>675000</v>
      </c>
      <c r="F12" s="338">
        <v>783000</v>
      </c>
      <c r="G12" s="217" t="s">
        <v>3217</v>
      </c>
      <c r="H12" s="510">
        <v>41963</v>
      </c>
      <c r="I12" s="217" t="s">
        <v>2539</v>
      </c>
      <c r="K12" s="217"/>
      <c r="L12" s="217" t="s">
        <v>41</v>
      </c>
      <c r="M12" s="510">
        <v>41984</v>
      </c>
    </row>
    <row r="13" spans="1:15">
      <c r="A13" s="368"/>
      <c r="B13" s="567"/>
      <c r="C13" s="568"/>
      <c r="D13" s="326"/>
      <c r="E13" s="338"/>
      <c r="F13" s="338"/>
      <c r="G13" s="217"/>
      <c r="H13" s="510"/>
      <c r="I13" s="217"/>
      <c r="K13" s="217"/>
      <c r="L13" s="217"/>
      <c r="M13" s="510"/>
    </row>
    <row r="14" spans="1:15">
      <c r="A14" s="350" t="s">
        <v>20219</v>
      </c>
      <c r="B14" s="2012"/>
      <c r="C14" s="568" t="s">
        <v>20220</v>
      </c>
      <c r="D14" s="2374"/>
      <c r="E14" s="338"/>
      <c r="F14" s="338"/>
      <c r="G14" s="217"/>
      <c r="H14" s="510"/>
      <c r="I14" s="217"/>
      <c r="K14" s="217"/>
      <c r="L14" s="217"/>
      <c r="M14" s="510"/>
    </row>
    <row r="15" spans="1:15">
      <c r="A15" s="1997">
        <v>4811086</v>
      </c>
      <c r="B15" s="2012" t="s">
        <v>20221</v>
      </c>
      <c r="C15" s="2013" t="s">
        <v>20222</v>
      </c>
      <c r="D15" s="2332">
        <v>7900</v>
      </c>
      <c r="E15" s="338">
        <v>909000</v>
      </c>
      <c r="F15" s="338">
        <v>687000</v>
      </c>
      <c r="G15" s="217" t="s">
        <v>3217</v>
      </c>
      <c r="H15" s="510">
        <v>41956</v>
      </c>
      <c r="I15" s="217" t="s">
        <v>17732</v>
      </c>
      <c r="K15" s="217"/>
      <c r="L15" s="217" t="s">
        <v>1069</v>
      </c>
      <c r="M15" s="510">
        <v>41984</v>
      </c>
    </row>
    <row r="16" spans="1:15">
      <c r="A16" s="2066"/>
      <c r="B16" s="2098"/>
      <c r="C16" s="2013"/>
      <c r="D16" s="326"/>
      <c r="E16" s="338"/>
      <c r="F16" s="338"/>
      <c r="G16" s="217"/>
      <c r="H16" s="510"/>
      <c r="I16" s="217"/>
      <c r="K16" s="217"/>
      <c r="L16" s="217"/>
      <c r="M16" s="510"/>
    </row>
    <row r="17" spans="1:13">
      <c r="A17" s="350"/>
      <c r="B17" s="2012"/>
      <c r="C17" s="341"/>
      <c r="D17" s="2029"/>
      <c r="E17" s="338"/>
      <c r="F17" s="338"/>
      <c r="G17" s="217"/>
      <c r="H17" s="510"/>
      <c r="I17" s="217"/>
      <c r="K17" s="217"/>
      <c r="L17" s="217"/>
      <c r="M17" s="510"/>
    </row>
    <row r="18" spans="1:13">
      <c r="A18" s="349"/>
      <c r="B18" s="2151"/>
      <c r="C18" s="8"/>
      <c r="D18" s="2029"/>
      <c r="E18" s="338"/>
      <c r="F18" s="338"/>
      <c r="G18" s="217"/>
      <c r="H18" s="510"/>
      <c r="I18" s="217"/>
      <c r="K18" s="217"/>
      <c r="L18" s="217"/>
      <c r="M18" s="510"/>
    </row>
    <row r="19" spans="1:13">
      <c r="A19" s="2066"/>
      <c r="B19" s="2012"/>
      <c r="C19" s="2013"/>
      <c r="D19" s="2029"/>
      <c r="E19" s="338"/>
      <c r="F19" s="338"/>
      <c r="G19" s="217"/>
      <c r="H19" s="510"/>
      <c r="I19" s="217"/>
      <c r="K19" s="217"/>
      <c r="L19" s="217"/>
      <c r="M19" s="510"/>
    </row>
    <row r="20" spans="1:13">
      <c r="A20" s="2066"/>
      <c r="B20" s="2012"/>
      <c r="C20" s="2013"/>
      <c r="D20" s="2029"/>
      <c r="E20" s="338"/>
      <c r="F20" s="338"/>
      <c r="G20" s="217"/>
      <c r="H20" s="510"/>
      <c r="I20" s="217"/>
      <c r="K20" s="217"/>
      <c r="L20" s="217"/>
      <c r="M20" s="510"/>
    </row>
    <row r="21" spans="1:13">
      <c r="A21" s="349"/>
      <c r="B21" s="2012"/>
      <c r="C21" s="2013"/>
      <c r="D21" s="2029"/>
      <c r="E21" s="338"/>
      <c r="F21" s="338"/>
      <c r="G21" s="217"/>
      <c r="H21" s="510"/>
      <c r="I21" s="217"/>
      <c r="K21" s="217"/>
      <c r="L21" s="217"/>
      <c r="M21" s="510"/>
    </row>
    <row r="22" spans="1:13">
      <c r="A22" s="2066"/>
      <c r="B22" s="2098"/>
      <c r="C22" s="2013"/>
      <c r="D22" s="2029"/>
      <c r="E22" s="338"/>
      <c r="F22" s="338"/>
      <c r="G22" s="217"/>
      <c r="H22" s="510"/>
      <c r="I22" s="217"/>
      <c r="K22" s="217"/>
      <c r="L22" s="217"/>
      <c r="M22" s="510"/>
    </row>
    <row r="23" spans="1:13">
      <c r="A23" s="2066"/>
      <c r="B23" s="2151"/>
      <c r="C23" s="341"/>
      <c r="D23" s="2029"/>
      <c r="E23" s="338"/>
      <c r="F23" s="338"/>
      <c r="G23" s="217"/>
      <c r="H23" s="510"/>
      <c r="I23" s="217"/>
      <c r="K23" s="217"/>
      <c r="L23" s="217"/>
      <c r="M23" s="510"/>
    </row>
    <row r="24" spans="1:13">
      <c r="A24" s="221"/>
      <c r="B24" s="2151"/>
      <c r="C24" s="2153"/>
      <c r="D24" s="2331"/>
      <c r="E24" s="338"/>
      <c r="F24" s="338"/>
      <c r="G24" s="217"/>
      <c r="H24" s="510"/>
      <c r="I24" s="217"/>
      <c r="K24" s="217"/>
      <c r="L24" s="217"/>
      <c r="M24" s="510"/>
    </row>
    <row r="25" spans="1:13">
      <c r="A25" s="349"/>
      <c r="B25" s="2151"/>
      <c r="C25" s="8"/>
      <c r="D25" s="2331"/>
      <c r="E25" s="338"/>
      <c r="F25" s="338"/>
      <c r="G25" s="217"/>
      <c r="H25" s="510"/>
      <c r="I25" s="217"/>
      <c r="K25" s="217"/>
      <c r="L25" s="217"/>
      <c r="M25" s="510"/>
    </row>
    <row r="26" spans="1:13">
      <c r="A26" s="396"/>
      <c r="B26" s="2151"/>
      <c r="C26" s="2153"/>
      <c r="D26" s="2331"/>
      <c r="E26" s="338"/>
      <c r="F26" s="338"/>
      <c r="G26" s="217"/>
      <c r="H26" s="510"/>
      <c r="I26" s="217"/>
      <c r="K26" s="217"/>
      <c r="L26" s="217"/>
      <c r="M26" s="510"/>
    </row>
    <row r="27" spans="1:13">
      <c r="A27" s="396"/>
      <c r="B27" s="2151"/>
      <c r="C27" s="2153"/>
      <c r="D27" s="2331"/>
      <c r="E27" s="338"/>
      <c r="F27" s="338"/>
      <c r="G27" s="217"/>
      <c r="H27" s="510"/>
      <c r="I27" s="217"/>
      <c r="K27" s="217"/>
      <c r="L27" s="217"/>
      <c r="M27" s="510"/>
    </row>
    <row r="28" spans="1:13">
      <c r="A28" s="396"/>
      <c r="B28" s="2151"/>
      <c r="C28" s="2153"/>
      <c r="D28" s="2331"/>
      <c r="E28" s="338"/>
      <c r="F28" s="338"/>
      <c r="G28" s="217"/>
      <c r="H28" s="510"/>
      <c r="I28" s="217"/>
      <c r="K28" s="217"/>
      <c r="L28" s="217"/>
      <c r="M28" s="510"/>
    </row>
    <row r="29" spans="1:13">
      <c r="A29" s="2333"/>
      <c r="B29" s="2151"/>
      <c r="C29" s="2153"/>
      <c r="D29" s="2331"/>
      <c r="E29" s="338"/>
      <c r="F29" s="338"/>
      <c r="G29" s="217"/>
      <c r="H29" s="510"/>
      <c r="I29" s="217"/>
      <c r="K29" s="217"/>
      <c r="L29" s="217"/>
      <c r="M29" s="510"/>
    </row>
    <row r="30" spans="1:13">
      <c r="A30" s="2066"/>
      <c r="B30" s="2012"/>
      <c r="C30" s="2153"/>
      <c r="D30" s="2029"/>
      <c r="E30" s="338"/>
      <c r="F30" s="338"/>
      <c r="G30" s="217"/>
      <c r="H30" s="510"/>
      <c r="I30" s="217"/>
      <c r="K30" s="217"/>
      <c r="L30" s="217"/>
      <c r="M30" s="510"/>
    </row>
    <row r="31" spans="1:13">
      <c r="A31" s="2066"/>
      <c r="B31" s="2012"/>
      <c r="C31" s="2153"/>
      <c r="D31" s="2029"/>
      <c r="E31" s="338"/>
      <c r="F31" s="338"/>
      <c r="G31" s="217"/>
      <c r="H31" s="510"/>
      <c r="I31" s="217"/>
      <c r="K31" s="217"/>
      <c r="L31" s="217"/>
      <c r="M31" s="510"/>
    </row>
    <row r="32" spans="1:13">
      <c r="A32" s="39"/>
      <c r="B32" s="2151"/>
      <c r="C32" s="2153"/>
      <c r="D32" s="2029"/>
      <c r="E32" s="338"/>
      <c r="F32" s="338"/>
      <c r="G32" s="217"/>
      <c r="H32" s="510"/>
      <c r="I32" s="217"/>
      <c r="K32" s="217"/>
      <c r="L32" s="217"/>
      <c r="M32" s="510"/>
    </row>
    <row r="33" spans="1:13">
      <c r="A33" s="396"/>
      <c r="B33" s="567"/>
      <c r="C33" s="406"/>
      <c r="D33" s="229"/>
      <c r="E33" s="338"/>
      <c r="F33" s="338"/>
      <c r="G33" s="217"/>
      <c r="H33" s="510"/>
      <c r="I33" s="217"/>
      <c r="K33" s="217"/>
      <c r="L33" s="217"/>
      <c r="M33" s="510"/>
    </row>
    <row r="34" spans="1:13">
      <c r="A34" s="396"/>
      <c r="B34" s="567"/>
      <c r="C34" s="406"/>
      <c r="D34" s="229"/>
      <c r="E34" s="338"/>
      <c r="F34" s="338"/>
      <c r="G34" s="217"/>
      <c r="H34" s="510"/>
      <c r="I34" s="217"/>
      <c r="K34" s="217"/>
      <c r="L34" s="217"/>
      <c r="M34" s="510"/>
    </row>
    <row r="35" spans="1:13">
      <c r="A35" s="396"/>
      <c r="B35" s="567"/>
      <c r="C35" s="406"/>
      <c r="D35" s="229"/>
      <c r="E35" s="338"/>
      <c r="F35" s="338"/>
      <c r="G35" s="217"/>
      <c r="H35" s="510"/>
      <c r="I35" s="217"/>
      <c r="K35" s="217"/>
      <c r="L35" s="217"/>
      <c r="M35" s="510"/>
    </row>
    <row r="36" spans="1:13">
      <c r="A36" s="39"/>
      <c r="B36" s="567"/>
      <c r="C36" s="406"/>
      <c r="D36" s="229"/>
      <c r="E36" s="338"/>
      <c r="F36" s="338"/>
      <c r="G36" s="217"/>
      <c r="H36" s="510"/>
      <c r="I36" s="217"/>
      <c r="K36" s="217"/>
      <c r="L36" s="217"/>
      <c r="M36" s="510"/>
    </row>
    <row r="37" spans="1:13">
      <c r="A37" s="2066"/>
      <c r="B37" s="567"/>
      <c r="C37" s="406"/>
      <c r="D37" s="229"/>
      <c r="E37" s="338"/>
      <c r="F37" s="338"/>
      <c r="G37" s="217"/>
      <c r="H37" s="510"/>
      <c r="I37" s="217"/>
      <c r="K37" s="217"/>
      <c r="L37" s="217"/>
      <c r="M37" s="510"/>
    </row>
    <row r="38" spans="1:13">
      <c r="A38" s="39"/>
      <c r="B38" s="567"/>
      <c r="C38" s="406"/>
      <c r="D38" s="229"/>
      <c r="E38" s="338"/>
      <c r="F38" s="338"/>
      <c r="G38" s="217"/>
      <c r="H38" s="510"/>
      <c r="I38" s="217"/>
      <c r="K38" s="217"/>
      <c r="L38" s="217"/>
      <c r="M38" s="510"/>
    </row>
    <row r="39" spans="1:13">
      <c r="A39" s="39"/>
      <c r="B39" s="567"/>
      <c r="C39" s="406"/>
      <c r="D39" s="229"/>
      <c r="E39" s="338"/>
      <c r="F39" s="338"/>
      <c r="G39" s="217"/>
      <c r="H39" s="510"/>
      <c r="I39" s="217"/>
      <c r="K39" s="217"/>
      <c r="L39" s="217"/>
      <c r="M39" s="510"/>
    </row>
    <row r="40" spans="1:13">
      <c r="A40" s="184"/>
      <c r="B40" s="548"/>
      <c r="C40" s="547"/>
      <c r="D40" s="229"/>
      <c r="E40" s="338"/>
      <c r="F40" s="338"/>
      <c r="G40" s="217"/>
      <c r="H40" s="510"/>
      <c r="I40" s="217"/>
      <c r="K40" s="217"/>
      <c r="L40" s="217"/>
      <c r="M40" s="510"/>
    </row>
    <row r="41" spans="1:13" s="272" customFormat="1">
      <c r="A41" s="323"/>
      <c r="B41" s="558"/>
      <c r="C41" s="568"/>
      <c r="D41" s="311"/>
      <c r="E41" s="519"/>
      <c r="F41" s="519"/>
      <c r="G41" s="233"/>
      <c r="H41" s="529"/>
      <c r="I41" s="233"/>
      <c r="J41" s="233"/>
      <c r="K41" s="233"/>
      <c r="L41" s="233"/>
      <c r="M41" s="529"/>
    </row>
    <row r="42" spans="1:13" ht="13.5" thickBot="1">
      <c r="A42" s="280"/>
      <c r="B42" s="324"/>
      <c r="C42" s="324"/>
      <c r="D42" s="325"/>
      <c r="E42" s="269"/>
      <c r="F42" s="269"/>
    </row>
    <row r="43" spans="1:13">
      <c r="A43" s="15" t="s">
        <v>557</v>
      </c>
      <c r="C43" s="216"/>
      <c r="D43" s="318"/>
    </row>
    <row r="44" spans="1:13">
      <c r="A44" s="118"/>
      <c r="B44" s="232"/>
      <c r="C44" s="233"/>
      <c r="D44" s="229"/>
    </row>
    <row r="45" spans="1:13" ht="15">
      <c r="A45" s="118"/>
      <c r="B45" s="77" t="s">
        <v>8129</v>
      </c>
      <c r="C45" s="78" t="s">
        <v>20223</v>
      </c>
      <c r="D45" s="444">
        <v>-11000</v>
      </c>
      <c r="E45" s="33">
        <v>30655325</v>
      </c>
    </row>
    <row r="46" spans="1:13" ht="14.25">
      <c r="A46" s="210"/>
      <c r="B46" s="77" t="s">
        <v>8129</v>
      </c>
      <c r="C46" s="78" t="s">
        <v>20115</v>
      </c>
      <c r="D46" s="444">
        <v>-25350</v>
      </c>
      <c r="E46" s="108">
        <v>40033552</v>
      </c>
    </row>
    <row r="47" spans="1:13">
      <c r="A47" s="184"/>
      <c r="B47" s="558"/>
      <c r="C47" s="233"/>
      <c r="D47" s="311"/>
    </row>
    <row r="48" spans="1:13">
      <c r="B48" s="558"/>
      <c r="C48" s="233"/>
      <c r="D48" s="311"/>
    </row>
    <row r="49" spans="1:13">
      <c r="A49" s="119"/>
      <c r="B49" s="558"/>
      <c r="C49" s="370"/>
      <c r="D49" s="311"/>
    </row>
    <row r="50" spans="1:13">
      <c r="A50" s="243"/>
      <c r="B50" s="232"/>
      <c r="C50" s="346"/>
      <c r="D50" s="347"/>
    </row>
    <row r="51" spans="1:13">
      <c r="A51" s="244"/>
      <c r="B51" s="244" t="s">
        <v>1619</v>
      </c>
      <c r="C51" s="245"/>
      <c r="D51" s="247">
        <f>SUM(D5:D50)</f>
        <v>0</v>
      </c>
    </row>
    <row r="52" spans="1:13" s="226" customFormat="1" ht="14.25">
      <c r="A52" s="216"/>
      <c r="B52" s="216"/>
      <c r="C52" s="217"/>
      <c r="D52" s="248"/>
      <c r="H52" s="513"/>
      <c r="J52" s="492"/>
      <c r="M52" s="513"/>
    </row>
    <row r="53" spans="1:13" s="226" customFormat="1" ht="14.25">
      <c r="A53" s="216"/>
      <c r="B53" s="216"/>
      <c r="C53" s="217"/>
      <c r="D53" s="248"/>
      <c r="H53" s="513"/>
      <c r="J53" s="492"/>
      <c r="M53" s="513"/>
    </row>
    <row r="55" spans="1:13" ht="13.5" thickBot="1">
      <c r="A55" s="244" t="s">
        <v>20198</v>
      </c>
      <c r="B55" s="450" t="s">
        <v>20199</v>
      </c>
    </row>
    <row r="56" spans="1:13" ht="13.5" thickBot="1">
      <c r="A56" s="446" t="s">
        <v>20200</v>
      </c>
      <c r="B56" s="446" t="s">
        <v>20201</v>
      </c>
      <c r="C56" s="446" t="s">
        <v>20076</v>
      </c>
      <c r="D56" s="446" t="s">
        <v>20202</v>
      </c>
      <c r="E56" s="446"/>
      <c r="F56" s="446"/>
    </row>
    <row r="57" spans="1:13" ht="13.5" thickBot="1">
      <c r="A57" s="446" t="s">
        <v>20077</v>
      </c>
      <c r="B57" s="446" t="s">
        <v>20202</v>
      </c>
      <c r="C57" s="446" t="s">
        <v>20078</v>
      </c>
      <c r="D57" s="446" t="s">
        <v>20178</v>
      </c>
      <c r="E57" s="446" t="s">
        <v>20079</v>
      </c>
      <c r="F57" s="446" t="s">
        <v>20080</v>
      </c>
    </row>
    <row r="58" spans="1:13" ht="13.5" thickBot="1">
      <c r="A58" s="446" t="s">
        <v>20081</v>
      </c>
      <c r="B58" s="448" t="s">
        <v>20082</v>
      </c>
      <c r="C58" s="446" t="s">
        <v>20083</v>
      </c>
      <c r="D58" s="448" t="s">
        <v>20084</v>
      </c>
      <c r="E58" s="446"/>
      <c r="F58" s="448"/>
    </row>
    <row r="59" spans="1:13" ht="34.5" thickBot="1">
      <c r="A59" s="446" t="s">
        <v>20085</v>
      </c>
      <c r="B59" s="448" t="s">
        <v>20203</v>
      </c>
      <c r="C59" s="446" t="s">
        <v>20087</v>
      </c>
      <c r="D59" s="448"/>
      <c r="E59" s="446" t="s">
        <v>20089</v>
      </c>
      <c r="F59" s="448" t="s">
        <v>20204</v>
      </c>
    </row>
    <row r="60" spans="1:13" ht="293.25" thickBot="1">
      <c r="A60" s="446" t="s">
        <v>20090</v>
      </c>
      <c r="B60" s="448" t="s">
        <v>20205</v>
      </c>
      <c r="C60" s="446" t="s">
        <v>20092</v>
      </c>
      <c r="D60" s="448" t="s">
        <v>20093</v>
      </c>
      <c r="E60" s="446" t="s">
        <v>20094</v>
      </c>
      <c r="F60" s="448" t="s">
        <v>20206</v>
      </c>
    </row>
    <row r="61" spans="1:13" ht="56.25" customHeight="1" thickBot="1">
      <c r="A61" s="446" t="s">
        <v>20096</v>
      </c>
      <c r="B61" s="448" t="s">
        <v>20207</v>
      </c>
      <c r="C61" s="446" t="s">
        <v>20097</v>
      </c>
      <c r="D61" s="2922" t="s">
        <v>20208</v>
      </c>
      <c r="E61" s="2923"/>
      <c r="F61" s="2924"/>
    </row>
    <row r="62" spans="1:13" ht="13.5" thickBot="1">
      <c r="A62" s="446" t="s">
        <v>20099</v>
      </c>
      <c r="B62" s="448" t="s">
        <v>20100</v>
      </c>
      <c r="C62" s="446"/>
      <c r="D62" s="2922"/>
      <c r="E62" s="2923"/>
      <c r="F62" s="2924"/>
    </row>
  </sheetData>
  <mergeCells count="3">
    <mergeCell ref="L1:N1"/>
    <mergeCell ref="D61:F61"/>
    <mergeCell ref="D62:F62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Sheet27">
    <tabColor theme="0" tint="-0.499984740745262"/>
    <pageSetUpPr fitToPage="1"/>
  </sheetPr>
  <dimension ref="A1:O59"/>
  <sheetViews>
    <sheetView workbookViewId="0">
      <pane ySplit="2" topLeftCell="A33" activePane="bottomLeft" state="frozen"/>
      <selection pane="bottomLeft" activeCell="I44" sqref="I44"/>
    </sheetView>
  </sheetViews>
  <sheetFormatPr defaultColWidth="9" defaultRowHeight="12.75"/>
  <cols>
    <col min="1" max="1" width="10" style="216" customWidth="1"/>
    <col min="2" max="2" width="32.7109375" style="216" customWidth="1"/>
    <col min="3" max="3" width="29.42578125" style="217" customWidth="1"/>
    <col min="4" max="4" width="15.7109375" style="248" customWidth="1"/>
    <col min="5" max="5" width="16.42578125" style="108" customWidth="1"/>
    <col min="6" max="7" width="9" style="108"/>
    <col min="8" max="8" width="10.140625" style="108" bestFit="1" customWidth="1"/>
    <col min="9" max="9" width="11.140625" style="108" customWidth="1"/>
    <col min="10" max="12" width="9" style="108"/>
    <col min="13" max="13" width="10.140625" style="108" bestFit="1" customWidth="1"/>
    <col min="14" max="16384" width="9" style="108"/>
  </cols>
  <sheetData>
    <row r="1" spans="1:15" s="23" customFormat="1" ht="13.5" customHeight="1">
      <c r="A1" s="3"/>
      <c r="B1" s="2876" t="s">
        <v>9</v>
      </c>
      <c r="C1" s="1"/>
      <c r="D1" s="246" t="s">
        <v>9002</v>
      </c>
      <c r="E1" s="209" t="s">
        <v>1594</v>
      </c>
      <c r="F1" s="1" t="s">
        <v>1595</v>
      </c>
      <c r="G1" s="2876"/>
      <c r="H1" s="1"/>
      <c r="I1" s="1"/>
      <c r="J1" s="1"/>
      <c r="K1" s="27"/>
      <c r="L1" s="2893" t="s">
        <v>4216</v>
      </c>
      <c r="M1" s="2893"/>
      <c r="N1" s="2893"/>
      <c r="O1" s="1"/>
    </row>
    <row r="2" spans="1:15" s="22" customFormat="1">
      <c r="A2" s="260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11638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</row>
    <row r="3" spans="1:15" s="22" customFormat="1">
      <c r="A3" s="15"/>
      <c r="B3" s="2876"/>
      <c r="C3" s="2876"/>
      <c r="D3" s="331"/>
      <c r="E3" s="93"/>
      <c r="F3" s="93"/>
      <c r="G3" s="2876"/>
      <c r="H3" s="48"/>
      <c r="I3" s="2876"/>
      <c r="J3" s="2876"/>
      <c r="K3" s="48"/>
      <c r="L3" s="2876"/>
      <c r="M3" s="48"/>
      <c r="N3" s="49"/>
      <c r="O3" s="80"/>
    </row>
    <row r="4" spans="1:15">
      <c r="A4" s="213"/>
      <c r="C4" s="547"/>
      <c r="D4" s="229"/>
      <c r="E4" s="269"/>
      <c r="F4" s="269"/>
    </row>
    <row r="5" spans="1:15">
      <c r="A5" s="210" t="s">
        <v>19100</v>
      </c>
      <c r="C5" s="233" t="s">
        <v>20224</v>
      </c>
      <c r="D5" s="229"/>
      <c r="E5" s="269"/>
      <c r="F5" s="269"/>
    </row>
    <row r="6" spans="1:15">
      <c r="A6" s="118">
        <v>4802062</v>
      </c>
      <c r="B6" s="2004" t="s">
        <v>20225</v>
      </c>
      <c r="C6" s="2013" t="s">
        <v>20226</v>
      </c>
      <c r="D6" s="335">
        <v>3400</v>
      </c>
      <c r="E6" s="269">
        <v>340000</v>
      </c>
      <c r="F6" s="269">
        <v>230000</v>
      </c>
      <c r="G6" s="108" t="s">
        <v>6147</v>
      </c>
      <c r="H6" s="328">
        <v>41683</v>
      </c>
      <c r="I6" s="108" t="s">
        <v>20227</v>
      </c>
      <c r="L6" s="108" t="s">
        <v>67</v>
      </c>
      <c r="M6" s="328">
        <v>41726</v>
      </c>
    </row>
    <row r="7" spans="1:15">
      <c r="A7" s="2066">
        <v>4802110</v>
      </c>
      <c r="B7" s="2004" t="s">
        <v>20228</v>
      </c>
      <c r="C7" s="2013" t="s">
        <v>20229</v>
      </c>
      <c r="D7" s="335">
        <v>6600</v>
      </c>
      <c r="E7" s="269">
        <v>660000</v>
      </c>
      <c r="F7" s="269">
        <v>469000</v>
      </c>
      <c r="G7" s="108" t="s">
        <v>110</v>
      </c>
      <c r="H7" s="328">
        <v>41691</v>
      </c>
      <c r="I7" s="108" t="s">
        <v>3263</v>
      </c>
      <c r="L7" s="108" t="s">
        <v>67</v>
      </c>
      <c r="M7" s="328">
        <v>41726</v>
      </c>
    </row>
    <row r="8" spans="1:15">
      <c r="A8" s="396"/>
      <c r="B8" s="567"/>
      <c r="C8" s="406"/>
      <c r="D8" s="219"/>
      <c r="E8" s="269"/>
      <c r="F8" s="269"/>
    </row>
    <row r="9" spans="1:15">
      <c r="A9" s="349" t="s">
        <v>20230</v>
      </c>
      <c r="B9" s="2334"/>
      <c r="C9" s="8" t="s">
        <v>20231</v>
      </c>
      <c r="D9" s="326"/>
      <c r="E9" s="269"/>
      <c r="F9" s="269"/>
    </row>
    <row r="10" spans="1:15">
      <c r="A10" s="2066">
        <v>4803083</v>
      </c>
      <c r="B10" s="2098" t="s">
        <v>20232</v>
      </c>
      <c r="C10" s="2013" t="s">
        <v>20233</v>
      </c>
      <c r="D10" s="326">
        <v>3700</v>
      </c>
      <c r="E10" s="269">
        <v>370000</v>
      </c>
      <c r="F10" s="269">
        <v>266000</v>
      </c>
      <c r="G10" s="108" t="s">
        <v>6147</v>
      </c>
      <c r="H10" s="328">
        <v>41718</v>
      </c>
      <c r="I10" s="108" t="s">
        <v>219</v>
      </c>
      <c r="L10" s="108" t="s">
        <v>67</v>
      </c>
      <c r="M10" s="328">
        <v>41786</v>
      </c>
    </row>
    <row r="11" spans="1:15">
      <c r="A11" s="2066"/>
      <c r="B11" s="2098"/>
      <c r="C11" s="2013"/>
      <c r="D11" s="326"/>
      <c r="E11" s="269"/>
      <c r="F11" s="269"/>
    </row>
    <row r="12" spans="1:15">
      <c r="A12" s="349" t="s">
        <v>20234</v>
      </c>
      <c r="B12" s="2151"/>
      <c r="C12" s="8" t="s">
        <v>20235</v>
      </c>
      <c r="D12" s="2029"/>
      <c r="E12" s="269"/>
      <c r="F12" s="269"/>
    </row>
    <row r="13" spans="1:15">
      <c r="A13" s="2066">
        <v>4804022</v>
      </c>
      <c r="B13" s="2012" t="s">
        <v>19122</v>
      </c>
      <c r="C13" s="2013" t="s">
        <v>20236</v>
      </c>
      <c r="D13" s="2029">
        <v>6000</v>
      </c>
      <c r="E13" s="269">
        <v>600000</v>
      </c>
      <c r="F13" s="269">
        <v>429000</v>
      </c>
      <c r="G13" s="108" t="s">
        <v>98</v>
      </c>
      <c r="H13" s="328">
        <v>41734</v>
      </c>
      <c r="I13" s="108" t="s">
        <v>2318</v>
      </c>
      <c r="L13" s="108" t="s">
        <v>67</v>
      </c>
      <c r="M13" s="328">
        <v>41806</v>
      </c>
    </row>
    <row r="14" spans="1:15">
      <c r="A14" s="2066"/>
      <c r="B14" s="2012"/>
      <c r="C14" s="2013"/>
      <c r="D14" s="2029"/>
      <c r="E14" s="269"/>
      <c r="F14" s="269"/>
    </row>
    <row r="15" spans="1:15">
      <c r="A15" s="349" t="s">
        <v>10921</v>
      </c>
      <c r="B15" s="2012"/>
      <c r="C15" s="2013"/>
      <c r="D15" s="2029"/>
      <c r="E15" s="269"/>
      <c r="F15" s="269"/>
    </row>
    <row r="16" spans="1:15">
      <c r="A16" s="2066">
        <v>4804026</v>
      </c>
      <c r="B16" s="2098" t="s">
        <v>20237</v>
      </c>
      <c r="C16" s="2013" t="s">
        <v>20238</v>
      </c>
      <c r="D16" s="2029">
        <v>9800</v>
      </c>
      <c r="E16" s="269"/>
      <c r="F16" s="269"/>
    </row>
    <row r="17" spans="1:15">
      <c r="A17" s="2066">
        <v>4804187</v>
      </c>
      <c r="B17" s="2151" t="s">
        <v>18995</v>
      </c>
      <c r="C17" s="341" t="s">
        <v>20239</v>
      </c>
      <c r="D17" s="2029">
        <v>6600</v>
      </c>
      <c r="E17" s="269">
        <v>660000</v>
      </c>
      <c r="F17" s="269">
        <v>470000</v>
      </c>
      <c r="G17" s="108" t="s">
        <v>98</v>
      </c>
      <c r="H17" s="328">
        <v>41758</v>
      </c>
      <c r="I17" s="108" t="s">
        <v>106</v>
      </c>
      <c r="L17" s="108" t="s">
        <v>107</v>
      </c>
      <c r="M17" s="328">
        <v>41810</v>
      </c>
    </row>
    <row r="18" spans="1:15">
      <c r="A18" s="221"/>
      <c r="B18" s="2151"/>
      <c r="C18" s="2153"/>
      <c r="D18" s="2331"/>
      <c r="E18" s="269"/>
      <c r="F18" s="269"/>
      <c r="M18" s="328">
        <v>41810</v>
      </c>
    </row>
    <row r="19" spans="1:15">
      <c r="A19" s="349" t="s">
        <v>20240</v>
      </c>
      <c r="B19" s="2151"/>
      <c r="C19" s="8" t="s">
        <v>20241</v>
      </c>
      <c r="D19" s="2331"/>
      <c r="E19" s="269"/>
      <c r="F19" s="269"/>
    </row>
    <row r="20" spans="1:15">
      <c r="A20" s="396">
        <v>4803059</v>
      </c>
      <c r="B20" s="2151" t="s">
        <v>17246</v>
      </c>
      <c r="C20" s="2153" t="s">
        <v>20242</v>
      </c>
      <c r="D20" s="2331">
        <v>7600</v>
      </c>
      <c r="E20" s="269">
        <v>760000</v>
      </c>
      <c r="F20" s="269">
        <v>610000</v>
      </c>
      <c r="G20" s="108" t="s">
        <v>1991</v>
      </c>
      <c r="H20" s="328">
        <v>41712</v>
      </c>
      <c r="I20" s="108" t="s">
        <v>3263</v>
      </c>
      <c r="L20" s="108" t="s">
        <v>67</v>
      </c>
      <c r="M20" s="328">
        <v>41863</v>
      </c>
    </row>
    <row r="21" spans="1:15">
      <c r="A21" s="323">
        <v>4804015</v>
      </c>
      <c r="B21" s="558" t="s">
        <v>20243</v>
      </c>
      <c r="C21" s="568" t="s">
        <v>20244</v>
      </c>
      <c r="D21" s="364" t="s">
        <v>20245</v>
      </c>
      <c r="E21" s="269">
        <v>690000</v>
      </c>
      <c r="F21" s="269">
        <v>554000</v>
      </c>
      <c r="G21" s="108" t="s">
        <v>98</v>
      </c>
      <c r="H21" s="328">
        <v>41733</v>
      </c>
      <c r="I21" s="108" t="s">
        <v>3263</v>
      </c>
      <c r="L21" s="108" t="s">
        <v>67</v>
      </c>
      <c r="M21" s="328"/>
      <c r="O21" s="108" t="s">
        <v>20246</v>
      </c>
    </row>
    <row r="22" spans="1:15">
      <c r="A22" s="323">
        <v>4804017</v>
      </c>
      <c r="B22" s="558" t="s">
        <v>20247</v>
      </c>
      <c r="C22" s="568" t="s">
        <v>20248</v>
      </c>
      <c r="D22" s="364" t="s">
        <v>20249</v>
      </c>
      <c r="E22" s="269">
        <v>700000</v>
      </c>
      <c r="F22" s="269">
        <v>587000</v>
      </c>
      <c r="G22" s="108" t="s">
        <v>98</v>
      </c>
      <c r="H22" s="328">
        <v>41733</v>
      </c>
      <c r="I22" s="108" t="s">
        <v>3263</v>
      </c>
      <c r="L22" s="108" t="s">
        <v>67</v>
      </c>
      <c r="M22" s="328"/>
      <c r="O22" s="108" t="s">
        <v>20246</v>
      </c>
    </row>
    <row r="23" spans="1:15">
      <c r="A23" s="323">
        <v>4804178</v>
      </c>
      <c r="B23" s="558" t="s">
        <v>20250</v>
      </c>
      <c r="C23" s="568" t="s">
        <v>20251</v>
      </c>
      <c r="D23" s="364" t="s">
        <v>20252</v>
      </c>
      <c r="E23" s="269">
        <v>580000</v>
      </c>
      <c r="F23" s="269">
        <v>389000</v>
      </c>
      <c r="G23" s="108" t="s">
        <v>98</v>
      </c>
      <c r="H23" s="328">
        <v>41754</v>
      </c>
      <c r="I23" s="108" t="s">
        <v>3263</v>
      </c>
      <c r="L23" s="108" t="s">
        <v>67</v>
      </c>
      <c r="M23" s="328"/>
      <c r="O23" s="108" t="s">
        <v>20246</v>
      </c>
    </row>
    <row r="24" spans="1:15">
      <c r="A24" s="365">
        <v>4802069</v>
      </c>
      <c r="B24" s="9" t="s">
        <v>20194</v>
      </c>
      <c r="C24" s="568" t="s">
        <v>20253</v>
      </c>
      <c r="D24" s="366" t="s">
        <v>20254</v>
      </c>
      <c r="E24" s="269">
        <v>880000</v>
      </c>
      <c r="F24" s="269">
        <v>648000</v>
      </c>
      <c r="G24" s="108" t="s">
        <v>98</v>
      </c>
      <c r="H24" s="328">
        <v>41684</v>
      </c>
      <c r="I24" s="108" t="s">
        <v>3263</v>
      </c>
      <c r="L24" s="108" t="s">
        <v>67</v>
      </c>
      <c r="M24" s="328"/>
      <c r="O24" s="108" t="s">
        <v>20246</v>
      </c>
    </row>
    <row r="25" spans="1:15">
      <c r="A25" s="2066"/>
      <c r="B25" s="2012"/>
      <c r="C25" s="2153"/>
      <c r="D25" s="2029"/>
      <c r="E25" s="269"/>
      <c r="F25" s="269"/>
    </row>
    <row r="26" spans="1:15">
      <c r="A26" s="30" t="s">
        <v>20255</v>
      </c>
      <c r="B26" s="2151"/>
      <c r="C26" s="2153"/>
      <c r="D26" s="2029"/>
      <c r="E26" s="269"/>
      <c r="F26" s="269"/>
    </row>
    <row r="27" spans="1:15">
      <c r="A27" s="396">
        <v>4802081</v>
      </c>
      <c r="B27" s="567" t="s">
        <v>20256</v>
      </c>
      <c r="C27" s="406" t="s">
        <v>20257</v>
      </c>
      <c r="D27" s="229">
        <v>10000</v>
      </c>
      <c r="E27" s="269">
        <v>1000000</v>
      </c>
      <c r="F27" s="269">
        <v>780000</v>
      </c>
      <c r="G27" s="108" t="s">
        <v>98</v>
      </c>
      <c r="H27" s="328">
        <v>41685</v>
      </c>
      <c r="I27" s="108" t="s">
        <v>448</v>
      </c>
      <c r="L27" s="108" t="s">
        <v>41</v>
      </c>
      <c r="M27" s="328">
        <v>41865</v>
      </c>
    </row>
    <row r="28" spans="1:15">
      <c r="A28" s="396">
        <v>4803137</v>
      </c>
      <c r="B28" s="567" t="s">
        <v>20258</v>
      </c>
      <c r="C28" s="406" t="s">
        <v>20259</v>
      </c>
      <c r="D28" s="229">
        <v>2550</v>
      </c>
      <c r="E28" s="269">
        <v>255000</v>
      </c>
      <c r="F28" s="269">
        <v>138000</v>
      </c>
      <c r="G28" s="108" t="s">
        <v>369</v>
      </c>
      <c r="H28" s="328">
        <v>41727</v>
      </c>
      <c r="I28" s="108" t="s">
        <v>2007</v>
      </c>
      <c r="L28" s="108" t="s">
        <v>41</v>
      </c>
      <c r="M28" s="328">
        <v>41865</v>
      </c>
    </row>
    <row r="29" spans="1:15">
      <c r="A29" s="396">
        <v>4804041</v>
      </c>
      <c r="B29" s="567" t="s">
        <v>20260</v>
      </c>
      <c r="C29" s="406" t="s">
        <v>20261</v>
      </c>
      <c r="D29" s="229">
        <v>3700</v>
      </c>
      <c r="E29" s="269">
        <v>370000</v>
      </c>
      <c r="F29" s="269">
        <v>230000</v>
      </c>
      <c r="G29" s="108" t="s">
        <v>25</v>
      </c>
      <c r="H29" s="328">
        <v>41736</v>
      </c>
      <c r="I29" s="108" t="s">
        <v>317</v>
      </c>
      <c r="L29" s="108" t="s">
        <v>41</v>
      </c>
      <c r="M29" s="328">
        <v>41865</v>
      </c>
    </row>
    <row r="30" spans="1:15">
      <c r="A30" s="323">
        <v>4806011</v>
      </c>
      <c r="B30" s="558" t="s">
        <v>20262</v>
      </c>
      <c r="C30" s="568" t="s">
        <v>20263</v>
      </c>
      <c r="D30" s="311" t="s">
        <v>20264</v>
      </c>
      <c r="E30" s="269">
        <v>600000</v>
      </c>
      <c r="F30" s="269">
        <v>350000</v>
      </c>
      <c r="G30" s="108" t="s">
        <v>98</v>
      </c>
      <c r="H30" s="328">
        <v>41794</v>
      </c>
      <c r="I30" s="108" t="s">
        <v>2335</v>
      </c>
      <c r="L30" s="108" t="s">
        <v>41</v>
      </c>
      <c r="O30" s="108" t="s">
        <v>20246</v>
      </c>
    </row>
    <row r="31" spans="1:15">
      <c r="A31" s="396"/>
      <c r="B31" s="567"/>
      <c r="C31" s="406"/>
      <c r="D31" s="229"/>
      <c r="E31" s="269"/>
      <c r="F31" s="269"/>
    </row>
    <row r="32" spans="1:15">
      <c r="A32" s="30" t="s">
        <v>20265</v>
      </c>
      <c r="B32" s="567"/>
      <c r="C32" s="406"/>
      <c r="D32" s="229"/>
      <c r="E32" s="269"/>
      <c r="F32" s="269"/>
    </row>
    <row r="33" spans="1:13">
      <c r="A33" s="2066">
        <v>4804032</v>
      </c>
      <c r="B33" s="567" t="s">
        <v>20194</v>
      </c>
      <c r="C33" s="406" t="s">
        <v>20266</v>
      </c>
      <c r="D33" s="229">
        <v>9600</v>
      </c>
      <c r="E33" s="269">
        <v>960000</v>
      </c>
      <c r="F33" s="269">
        <v>725000</v>
      </c>
      <c r="G33" s="108" t="s">
        <v>98</v>
      </c>
      <c r="H33" s="328">
        <v>41734</v>
      </c>
      <c r="I33" s="108" t="s">
        <v>448</v>
      </c>
      <c r="L33" s="108" t="s">
        <v>107</v>
      </c>
      <c r="M33" s="328">
        <v>41867</v>
      </c>
    </row>
    <row r="34" spans="1:13">
      <c r="A34" s="39"/>
      <c r="B34" s="567"/>
      <c r="C34" s="406"/>
      <c r="D34" s="229"/>
      <c r="E34" s="269"/>
      <c r="F34" s="269"/>
    </row>
    <row r="35" spans="1:13">
      <c r="A35" s="39"/>
      <c r="B35" s="567"/>
      <c r="C35" s="406"/>
      <c r="D35" s="229"/>
      <c r="E35" s="269"/>
      <c r="F35" s="269"/>
    </row>
    <row r="36" spans="1:13">
      <c r="A36" s="184"/>
      <c r="B36" s="548" t="s">
        <v>20267</v>
      </c>
      <c r="C36" s="547"/>
      <c r="D36" s="229">
        <v>897</v>
      </c>
      <c r="E36" s="269"/>
      <c r="F36" s="269"/>
    </row>
    <row r="37" spans="1:13" s="272" customFormat="1">
      <c r="A37" s="323"/>
      <c r="B37" s="558"/>
      <c r="C37" s="568"/>
      <c r="D37" s="311"/>
      <c r="E37" s="528"/>
      <c r="F37" s="528"/>
    </row>
    <row r="38" spans="1:13" ht="13.5" thickBot="1">
      <c r="A38" s="280"/>
      <c r="B38" s="324"/>
      <c r="C38" s="324"/>
      <c r="D38" s="325"/>
      <c r="E38" s="269"/>
      <c r="F38" s="269"/>
    </row>
    <row r="39" spans="1:13">
      <c r="A39" s="15" t="s">
        <v>557</v>
      </c>
      <c r="C39" s="216"/>
      <c r="D39" s="318"/>
    </row>
    <row r="40" spans="1:13">
      <c r="A40" s="118"/>
      <c r="B40" s="232"/>
      <c r="C40" s="233"/>
      <c r="D40" s="229"/>
    </row>
    <row r="41" spans="1:13">
      <c r="A41" s="118"/>
      <c r="C41" s="216"/>
      <c r="D41" s="229"/>
    </row>
    <row r="42" spans="1:13">
      <c r="A42" s="210"/>
      <c r="B42" s="232" t="s">
        <v>16860</v>
      </c>
      <c r="C42" s="233" t="s">
        <v>20268</v>
      </c>
      <c r="D42" s="311">
        <v>-10000</v>
      </c>
      <c r="E42" s="216">
        <v>5955974</v>
      </c>
      <c r="F42" s="108">
        <v>-9961</v>
      </c>
    </row>
    <row r="43" spans="1:13">
      <c r="A43" s="184"/>
      <c r="B43" s="232" t="s">
        <v>16860</v>
      </c>
      <c r="C43" s="233" t="s">
        <v>20269</v>
      </c>
      <c r="D43" s="311">
        <v>-3700</v>
      </c>
      <c r="E43" s="216">
        <v>6104139</v>
      </c>
      <c r="F43" s="108" t="s">
        <v>20270</v>
      </c>
    </row>
    <row r="44" spans="1:13">
      <c r="B44" s="232" t="s">
        <v>16860</v>
      </c>
      <c r="C44" s="233" t="s">
        <v>20271</v>
      </c>
      <c r="D44" s="311">
        <v>-16000</v>
      </c>
      <c r="E44" s="216">
        <v>5601014</v>
      </c>
      <c r="F44" s="108" t="s">
        <v>20272</v>
      </c>
    </row>
    <row r="45" spans="1:13">
      <c r="B45" s="232" t="s">
        <v>16860</v>
      </c>
      <c r="C45" s="233" t="s">
        <v>20273</v>
      </c>
      <c r="D45" s="311">
        <v>-19960</v>
      </c>
      <c r="E45" s="216" t="s">
        <v>20274</v>
      </c>
    </row>
    <row r="46" spans="1:13">
      <c r="B46" s="232" t="s">
        <v>20275</v>
      </c>
      <c r="C46" s="233"/>
      <c r="D46" s="311">
        <v>-2800</v>
      </c>
    </row>
    <row r="47" spans="1:13">
      <c r="A47" s="119"/>
      <c r="B47" s="232" t="s">
        <v>16860</v>
      </c>
      <c r="C47" s="370" t="s">
        <v>20276</v>
      </c>
      <c r="D47" s="311">
        <v>-17987</v>
      </c>
      <c r="E47" s="216">
        <v>5613292</v>
      </c>
    </row>
    <row r="48" spans="1:13">
      <c r="A48" s="119"/>
      <c r="B48" s="232"/>
      <c r="C48" s="370"/>
      <c r="D48" s="311"/>
      <c r="E48" s="216"/>
    </row>
    <row r="49" spans="1:6">
      <c r="A49" s="243"/>
      <c r="B49" s="232"/>
      <c r="C49" s="346"/>
      <c r="D49" s="347"/>
    </row>
    <row r="50" spans="1:6">
      <c r="A50" s="244"/>
      <c r="B50" s="244" t="s">
        <v>1619</v>
      </c>
      <c r="C50" s="245"/>
      <c r="D50" s="247">
        <f>SUM(D4:D49)</f>
        <v>0</v>
      </c>
    </row>
    <row r="51" spans="1:6" s="226" customFormat="1" ht="14.25">
      <c r="A51" s="216"/>
      <c r="B51" s="216"/>
      <c r="C51" s="217"/>
      <c r="D51" s="248"/>
    </row>
    <row r="52" spans="1:6" s="226" customFormat="1" ht="14.25">
      <c r="A52" s="216"/>
      <c r="B52" s="216"/>
      <c r="C52" s="217"/>
      <c r="D52" s="248"/>
    </row>
    <row r="53" spans="1:6" ht="13.5" thickBot="1">
      <c r="A53" s="244" t="s">
        <v>20277</v>
      </c>
      <c r="B53" s="450" t="s">
        <v>20278</v>
      </c>
    </row>
    <row r="54" spans="1:6" ht="13.5" thickBot="1">
      <c r="A54" s="446" t="s">
        <v>20200</v>
      </c>
      <c r="B54" s="446" t="s">
        <v>20279</v>
      </c>
      <c r="C54" s="446" t="s">
        <v>20076</v>
      </c>
      <c r="D54" s="446" t="s">
        <v>20280</v>
      </c>
      <c r="E54" s="446"/>
      <c r="F54" s="446"/>
    </row>
    <row r="55" spans="1:6" ht="13.5" thickBot="1">
      <c r="A55" s="446" t="s">
        <v>20077</v>
      </c>
      <c r="B55" s="446" t="s">
        <v>20280</v>
      </c>
      <c r="C55" s="446" t="s">
        <v>20078</v>
      </c>
      <c r="D55" s="446" t="s">
        <v>20178</v>
      </c>
      <c r="E55" s="446" t="s">
        <v>20079</v>
      </c>
      <c r="F55" s="446" t="s">
        <v>20080</v>
      </c>
    </row>
    <row r="56" spans="1:6" ht="13.5" thickBot="1">
      <c r="A56" s="446" t="s">
        <v>20081</v>
      </c>
      <c r="B56" s="448" t="s">
        <v>20082</v>
      </c>
      <c r="C56" s="446" t="s">
        <v>20083</v>
      </c>
      <c r="D56" s="448" t="s">
        <v>20084</v>
      </c>
      <c r="E56" s="446"/>
      <c r="F56" s="448"/>
    </row>
    <row r="57" spans="1:6" ht="34.5" thickBot="1">
      <c r="A57" s="446" t="s">
        <v>20085</v>
      </c>
      <c r="B57" s="448" t="s">
        <v>20086</v>
      </c>
      <c r="C57" s="446" t="s">
        <v>20087</v>
      </c>
      <c r="D57" s="448" t="s">
        <v>20086</v>
      </c>
      <c r="E57" s="446" t="s">
        <v>20089</v>
      </c>
      <c r="F57" s="448" t="s">
        <v>20281</v>
      </c>
    </row>
    <row r="58" spans="1:6" ht="13.5" customHeight="1" thickBot="1">
      <c r="A58" s="446" t="s">
        <v>20090</v>
      </c>
      <c r="B58" s="448" t="s">
        <v>20282</v>
      </c>
      <c r="C58" s="446" t="s">
        <v>20092</v>
      </c>
      <c r="D58" s="448" t="s">
        <v>20093</v>
      </c>
      <c r="E58" s="446" t="s">
        <v>20094</v>
      </c>
      <c r="F58" s="448" t="s">
        <v>20283</v>
      </c>
    </row>
    <row r="59" spans="1:6" ht="22.5" customHeight="1" thickBot="1">
      <c r="A59" s="446" t="s">
        <v>20096</v>
      </c>
      <c r="B59" s="448" t="s">
        <v>20284</v>
      </c>
      <c r="C59" s="446" t="s">
        <v>20097</v>
      </c>
      <c r="D59" s="2922" t="s">
        <v>20285</v>
      </c>
      <c r="E59" s="2923"/>
      <c r="F59" s="2924"/>
    </row>
  </sheetData>
  <mergeCells count="2">
    <mergeCell ref="L1:N1"/>
    <mergeCell ref="D59:F59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Sheet43">
    <tabColor theme="0" tint="-0.499984740745262"/>
  </sheetPr>
  <dimension ref="A1:O56"/>
  <sheetViews>
    <sheetView workbookViewId="0">
      <pane xSplit="4" ySplit="2" topLeftCell="E33" activePane="bottomRight" state="frozen"/>
      <selection pane="topRight" activeCell="D98" sqref="D98:D100"/>
      <selection pane="bottomLeft" activeCell="D98" sqref="D98:D100"/>
      <selection pane="bottomRight" activeCell="C29" sqref="C29"/>
    </sheetView>
  </sheetViews>
  <sheetFormatPr defaultColWidth="9" defaultRowHeight="12.75"/>
  <cols>
    <col min="1" max="1" width="12.140625" style="22" customWidth="1"/>
    <col min="2" max="2" width="26" style="23" customWidth="1"/>
    <col min="3" max="3" width="22.42578125" style="23" bestFit="1" customWidth="1"/>
    <col min="4" max="4" width="13" style="37" bestFit="1" customWidth="1"/>
    <col min="5" max="5" width="10" style="25" customWidth="1"/>
    <col min="6" max="6" width="10.140625" style="99" bestFit="1" customWidth="1"/>
    <col min="7" max="7" width="8.7109375" style="22" customWidth="1"/>
    <col min="8" max="8" width="9.42578125" style="26" bestFit="1" customWidth="1"/>
    <col min="9" max="9" width="13.42578125" style="22" bestFit="1" customWidth="1"/>
    <col min="10" max="10" width="10.7109375" style="23" customWidth="1"/>
    <col min="11" max="11" width="9.42578125" style="26" customWidth="1"/>
    <col min="12" max="12" width="9.7109375" style="22" customWidth="1"/>
    <col min="13" max="13" width="9.42578125" style="86" bestFit="1" customWidth="1"/>
    <col min="14" max="14" width="9.28515625" style="23" bestFit="1" customWidth="1"/>
    <col min="15" max="15" width="19.7109375" style="23" bestFit="1" customWidth="1"/>
    <col min="16" max="16384" width="9" style="23"/>
  </cols>
  <sheetData>
    <row r="1" spans="1:15">
      <c r="A1" s="3"/>
      <c r="B1" s="2876" t="s">
        <v>9</v>
      </c>
      <c r="C1" s="1"/>
      <c r="D1" s="209" t="s">
        <v>9002</v>
      </c>
      <c r="E1" s="209" t="s">
        <v>1594</v>
      </c>
      <c r="F1" s="503" t="s">
        <v>1595</v>
      </c>
      <c r="G1" s="2876"/>
      <c r="H1" s="1"/>
      <c r="I1" s="1"/>
      <c r="J1" s="1"/>
      <c r="K1" s="27"/>
      <c r="L1" s="2893" t="s">
        <v>4216</v>
      </c>
      <c r="M1" s="2893"/>
      <c r="N1" s="2893"/>
      <c r="O1" s="1"/>
    </row>
    <row r="2" spans="1:15" s="22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98" t="s">
        <v>944</v>
      </c>
      <c r="G2" s="5" t="s">
        <v>1599</v>
      </c>
      <c r="H2" s="11" t="s">
        <v>3112</v>
      </c>
      <c r="I2" s="5" t="s">
        <v>1600</v>
      </c>
      <c r="J2" s="5" t="s">
        <v>11638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</row>
    <row r="3" spans="1:15" s="22" customFormat="1">
      <c r="A3" s="3"/>
      <c r="B3" s="7"/>
      <c r="C3" s="2876"/>
      <c r="D3" s="50"/>
      <c r="E3" s="47"/>
      <c r="F3" s="93"/>
      <c r="G3" s="2876"/>
      <c r="H3" s="48"/>
      <c r="I3" s="2876"/>
      <c r="J3" s="2876"/>
      <c r="K3" s="48"/>
      <c r="L3" s="2876"/>
      <c r="M3" s="48"/>
      <c r="N3" s="49"/>
      <c r="O3" s="2876"/>
    </row>
    <row r="4" spans="1:15" s="22" customFormat="1">
      <c r="A4" s="368" t="s">
        <v>20286</v>
      </c>
      <c r="B4" s="7"/>
      <c r="C4" s="104" t="s">
        <v>20287</v>
      </c>
      <c r="D4" s="50"/>
      <c r="E4" s="47"/>
      <c r="F4" s="93"/>
      <c r="G4" s="2876"/>
      <c r="H4" s="48"/>
      <c r="I4" s="2876"/>
      <c r="J4" s="2876"/>
      <c r="K4" s="48"/>
      <c r="L4" s="2876"/>
      <c r="M4" s="48"/>
      <c r="N4" s="49"/>
      <c r="O4" s="2876"/>
    </row>
    <row r="5" spans="1:15">
      <c r="A5" s="2098">
        <v>4812008</v>
      </c>
      <c r="B5" s="61" t="s">
        <v>20288</v>
      </c>
      <c r="C5" s="17" t="s">
        <v>20289</v>
      </c>
      <c r="D5" s="58">
        <v>435000</v>
      </c>
      <c r="E5" s="2007"/>
      <c r="F5" s="2105">
        <v>200000</v>
      </c>
      <c r="G5" s="2005" t="s">
        <v>98</v>
      </c>
      <c r="H5" s="2052">
        <v>41976</v>
      </c>
      <c r="I5" s="2005" t="s">
        <v>165</v>
      </c>
      <c r="J5" s="2005"/>
      <c r="K5" s="2052"/>
      <c r="L5" s="2005" t="s">
        <v>107</v>
      </c>
      <c r="M5" s="2052"/>
      <c r="N5" s="2004"/>
      <c r="O5" s="2004" t="s">
        <v>20290</v>
      </c>
    </row>
    <row r="6" spans="1:15">
      <c r="A6" s="2098"/>
      <c r="B6" s="61"/>
      <c r="C6" s="17"/>
      <c r="D6" s="58"/>
      <c r="E6" s="2007"/>
      <c r="F6" s="2105"/>
      <c r="G6" s="2005"/>
      <c r="H6" s="2052"/>
      <c r="I6" s="2005"/>
      <c r="J6" s="2005"/>
      <c r="K6" s="2052"/>
      <c r="L6" s="2005"/>
      <c r="M6" s="2052"/>
      <c r="N6" s="2004"/>
      <c r="O6" s="2004"/>
    </row>
    <row r="7" spans="1:15">
      <c r="A7" s="368" t="s">
        <v>20291</v>
      </c>
      <c r="B7" s="61"/>
      <c r="C7" s="104" t="s">
        <v>20292</v>
      </c>
      <c r="D7" s="58"/>
      <c r="E7" s="2007"/>
      <c r="F7" s="2105"/>
      <c r="G7" s="2005"/>
      <c r="H7" s="2052"/>
      <c r="I7" s="2005"/>
      <c r="J7" s="2005"/>
      <c r="K7" s="2052"/>
      <c r="L7" s="2005"/>
      <c r="M7" s="2052"/>
      <c r="N7" s="2004"/>
      <c r="O7" s="2004"/>
    </row>
    <row r="8" spans="1:15">
      <c r="A8" s="2098">
        <v>4902182</v>
      </c>
      <c r="B8" s="61" t="s">
        <v>18158</v>
      </c>
      <c r="C8" s="17" t="s">
        <v>20293</v>
      </c>
      <c r="D8" s="67" t="s">
        <v>20294</v>
      </c>
      <c r="E8" s="2007"/>
      <c r="F8" s="2105">
        <v>1150000</v>
      </c>
      <c r="G8" s="2005" t="s">
        <v>369</v>
      </c>
      <c r="H8" s="2052">
        <v>42062</v>
      </c>
      <c r="I8" s="2005" t="s">
        <v>1661</v>
      </c>
      <c r="J8" s="2005"/>
      <c r="K8" s="2052"/>
      <c r="L8" s="2005" t="s">
        <v>67</v>
      </c>
      <c r="M8" s="2052"/>
      <c r="N8" s="2004"/>
      <c r="O8" s="181" t="s">
        <v>14130</v>
      </c>
    </row>
    <row r="9" spans="1:15">
      <c r="A9" s="2098">
        <v>4902187</v>
      </c>
      <c r="B9" s="61" t="s">
        <v>18158</v>
      </c>
      <c r="C9" s="17" t="s">
        <v>20295</v>
      </c>
      <c r="D9" s="67" t="s">
        <v>20296</v>
      </c>
      <c r="E9" s="2007"/>
      <c r="F9" s="2105">
        <v>1000000</v>
      </c>
      <c r="G9" s="2005" t="s">
        <v>31</v>
      </c>
      <c r="H9" s="2052">
        <v>42062</v>
      </c>
      <c r="I9" s="2005" t="s">
        <v>1747</v>
      </c>
      <c r="J9" s="2005"/>
      <c r="K9" s="2052"/>
      <c r="L9" s="2005" t="s">
        <v>67</v>
      </c>
      <c r="M9" s="2052"/>
      <c r="N9" s="2004"/>
      <c r="O9" s="181" t="s">
        <v>14130</v>
      </c>
    </row>
    <row r="10" spans="1:15">
      <c r="A10" s="2098">
        <v>4902188</v>
      </c>
      <c r="B10" s="61" t="s">
        <v>20297</v>
      </c>
      <c r="C10" s="17" t="s">
        <v>20298</v>
      </c>
      <c r="D10" s="67" t="s">
        <v>20299</v>
      </c>
      <c r="E10" s="2007"/>
      <c r="F10" s="2105">
        <v>900000</v>
      </c>
      <c r="G10" s="2005" t="s">
        <v>369</v>
      </c>
      <c r="H10" s="2260">
        <v>42062</v>
      </c>
      <c r="I10" s="2005" t="s">
        <v>262</v>
      </c>
      <c r="J10" s="2005"/>
      <c r="K10" s="2005"/>
      <c r="L10" s="2005" t="s">
        <v>67</v>
      </c>
      <c r="M10" s="2052"/>
      <c r="N10" s="2004"/>
      <c r="O10" s="181" t="s">
        <v>14130</v>
      </c>
    </row>
    <row r="11" spans="1:15">
      <c r="A11" s="2098"/>
      <c r="B11" s="61"/>
      <c r="C11" s="17"/>
      <c r="D11" s="67"/>
      <c r="E11" s="2007"/>
      <c r="F11" s="2105"/>
      <c r="G11" s="2005"/>
      <c r="H11" s="2052"/>
      <c r="I11" s="2005"/>
      <c r="J11" s="2005"/>
      <c r="K11" s="2052"/>
      <c r="L11" s="2005"/>
      <c r="M11" s="2052"/>
      <c r="N11" s="2004"/>
      <c r="O11" s="2004"/>
    </row>
    <row r="12" spans="1:15">
      <c r="A12" s="368" t="s">
        <v>20286</v>
      </c>
      <c r="B12" s="61"/>
      <c r="C12" s="17"/>
      <c r="D12" s="67"/>
      <c r="E12" s="2007"/>
      <c r="F12" s="2105"/>
      <c r="G12" s="2005"/>
      <c r="H12" s="2052"/>
      <c r="I12" s="2005"/>
      <c r="J12" s="2005"/>
      <c r="K12" s="2052"/>
      <c r="L12" s="2005"/>
      <c r="M12" s="2052"/>
      <c r="N12" s="2004"/>
      <c r="O12" s="2004"/>
    </row>
    <row r="13" spans="1:15">
      <c r="A13" s="2098">
        <v>4902193</v>
      </c>
      <c r="B13" s="61" t="s">
        <v>20297</v>
      </c>
      <c r="C13" s="17" t="s">
        <v>20300</v>
      </c>
      <c r="D13" s="67" t="s">
        <v>20296</v>
      </c>
      <c r="E13" s="2007"/>
      <c r="F13" s="2105">
        <v>1050000</v>
      </c>
      <c r="G13" s="2005" t="s">
        <v>369</v>
      </c>
      <c r="H13" s="2052">
        <v>42062</v>
      </c>
      <c r="I13" s="2005" t="s">
        <v>87</v>
      </c>
      <c r="J13" s="2005"/>
      <c r="K13" s="2052"/>
      <c r="L13" s="2005" t="s">
        <v>107</v>
      </c>
      <c r="M13" s="2052"/>
      <c r="N13" s="2004"/>
      <c r="O13" s="181" t="s">
        <v>14130</v>
      </c>
    </row>
    <row r="14" spans="1:15">
      <c r="A14" s="2098"/>
      <c r="B14" s="61"/>
      <c r="C14" s="17"/>
      <c r="D14" s="58"/>
      <c r="E14" s="2007"/>
      <c r="F14" s="2105"/>
      <c r="G14" s="2005"/>
      <c r="H14" s="2052"/>
      <c r="I14" s="2005"/>
      <c r="J14" s="2005"/>
      <c r="K14" s="2052"/>
      <c r="L14" s="2005"/>
      <c r="M14" s="2052"/>
      <c r="N14" s="2004"/>
      <c r="O14" s="2004"/>
    </row>
    <row r="15" spans="1:15">
      <c r="A15" s="2098"/>
      <c r="B15" s="61"/>
      <c r="C15" s="17"/>
      <c r="D15" s="58"/>
      <c r="E15" s="2007"/>
      <c r="F15" s="2105"/>
      <c r="G15" s="2005"/>
      <c r="H15" s="2052"/>
      <c r="I15" s="2005"/>
      <c r="J15" s="2005"/>
      <c r="K15" s="2052"/>
      <c r="L15" s="2005"/>
      <c r="M15" s="2052"/>
      <c r="N15" s="2004"/>
      <c r="O15" s="2004"/>
    </row>
    <row r="16" spans="1:15">
      <c r="A16" s="41"/>
      <c r="B16" s="61"/>
      <c r="C16" s="17"/>
      <c r="D16" s="58"/>
      <c r="E16" s="2007"/>
      <c r="F16" s="2105"/>
      <c r="G16" s="2005"/>
      <c r="H16" s="2052"/>
      <c r="I16" s="2005"/>
      <c r="J16" s="2005"/>
      <c r="K16" s="2052"/>
      <c r="L16" s="2005"/>
      <c r="M16" s="2052"/>
      <c r="N16" s="2004"/>
      <c r="O16" s="2004"/>
    </row>
    <row r="17" spans="1:15">
      <c r="A17" s="2098"/>
      <c r="B17" s="61"/>
      <c r="C17" s="61"/>
      <c r="D17" s="58"/>
      <c r="E17" s="2007"/>
      <c r="F17" s="2105"/>
      <c r="G17" s="2005"/>
      <c r="H17" s="2052"/>
      <c r="I17" s="2005"/>
      <c r="J17" s="2005"/>
      <c r="K17" s="2052"/>
      <c r="L17" s="2005"/>
      <c r="M17" s="2052"/>
      <c r="N17" s="2004"/>
      <c r="O17" s="2004"/>
    </row>
    <row r="18" spans="1:15" ht="13.5" thickBot="1">
      <c r="A18" s="2053"/>
      <c r="B18" s="2054"/>
      <c r="C18" s="2054"/>
      <c r="D18" s="2266"/>
      <c r="E18" s="2007"/>
      <c r="F18" s="2008"/>
      <c r="G18" s="2005"/>
      <c r="H18" s="2010"/>
      <c r="I18" s="2005"/>
      <c r="J18" s="2004"/>
      <c r="K18" s="2010"/>
      <c r="L18" s="2005"/>
      <c r="M18" s="2052"/>
      <c r="N18" s="2004"/>
      <c r="O18" s="2004"/>
    </row>
    <row r="19" spans="1:15" s="22" customFormat="1">
      <c r="A19" s="15" t="s">
        <v>557</v>
      </c>
      <c r="B19" s="16"/>
      <c r="C19" s="17"/>
      <c r="D19" s="46"/>
      <c r="E19" s="2007"/>
      <c r="F19" s="2008"/>
      <c r="G19" s="2005"/>
      <c r="H19" s="2010"/>
      <c r="I19" s="2005"/>
      <c r="J19" s="2004"/>
      <c r="K19" s="2010"/>
      <c r="L19" s="2005"/>
      <c r="M19" s="2052"/>
      <c r="N19" s="2004"/>
      <c r="O19" s="2004"/>
    </row>
    <row r="20" spans="1:15" s="22" customFormat="1">
      <c r="A20" s="2876"/>
      <c r="B20" s="16"/>
      <c r="C20" s="17"/>
      <c r="D20" s="46"/>
      <c r="E20" s="2007"/>
      <c r="F20" s="2008"/>
      <c r="G20" s="2005"/>
      <c r="H20" s="2010"/>
      <c r="I20" s="2005"/>
      <c r="J20" s="2004"/>
      <c r="K20" s="2010"/>
      <c r="L20" s="2005"/>
      <c r="M20" s="2052"/>
      <c r="N20" s="2004"/>
      <c r="O20" s="2004"/>
    </row>
    <row r="21" spans="1:15" s="22" customFormat="1">
      <c r="A21" s="2876"/>
      <c r="B21" s="16" t="s">
        <v>18342</v>
      </c>
      <c r="C21" s="104" t="s">
        <v>17264</v>
      </c>
      <c r="D21" s="2083">
        <v>-435000</v>
      </c>
      <c r="E21" s="2007" t="s">
        <v>20301</v>
      </c>
      <c r="F21" s="2008"/>
      <c r="G21" s="2005"/>
      <c r="H21" s="2010"/>
      <c r="I21" s="2005"/>
      <c r="J21" s="2004"/>
      <c r="K21" s="2010"/>
      <c r="L21" s="2005"/>
      <c r="M21" s="2052"/>
      <c r="N21" s="2004"/>
      <c r="O21" s="2004"/>
    </row>
    <row r="22" spans="1:15" s="22" customFormat="1">
      <c r="A22" s="2876"/>
      <c r="B22" s="16"/>
      <c r="C22" s="28"/>
      <c r="D22" s="46"/>
      <c r="E22" s="2007"/>
      <c r="F22" s="2008"/>
      <c r="G22" s="2005"/>
      <c r="H22" s="2010"/>
      <c r="I22" s="2005"/>
      <c r="J22" s="2004"/>
      <c r="K22" s="2010"/>
      <c r="L22" s="2005"/>
      <c r="M22" s="2052"/>
      <c r="N22" s="2004"/>
      <c r="O22" s="2004"/>
    </row>
    <row r="23" spans="1:15" s="25" customFormat="1">
      <c r="A23" s="249" t="s">
        <v>1619</v>
      </c>
      <c r="B23" s="2007"/>
      <c r="C23" s="2007"/>
      <c r="D23" s="117">
        <f>SUM(D3:D22)</f>
        <v>0</v>
      </c>
      <c r="E23" s="2007"/>
      <c r="F23" s="2008"/>
      <c r="G23" s="2005"/>
      <c r="H23" s="2010"/>
      <c r="I23" s="2005"/>
      <c r="J23" s="2004"/>
      <c r="K23" s="2010"/>
      <c r="L23" s="2005"/>
      <c r="M23" s="2052"/>
      <c r="N23" s="2004"/>
      <c r="O23" s="2004"/>
    </row>
    <row r="25" spans="1:15">
      <c r="A25" s="2005"/>
      <c r="B25" s="16"/>
      <c r="C25" s="104"/>
      <c r="D25" s="2083"/>
      <c r="E25" s="2007"/>
      <c r="F25" s="2008"/>
      <c r="G25" s="2005"/>
      <c r="H25" s="2010"/>
      <c r="I25" s="2005"/>
      <c r="J25" s="2004"/>
      <c r="K25" s="2010"/>
      <c r="L25" s="2005"/>
      <c r="M25" s="2052"/>
      <c r="N25" s="2004"/>
      <c r="O25" s="2004"/>
    </row>
    <row r="46" spans="1:4">
      <c r="A46" s="2177"/>
      <c r="B46" s="2176"/>
      <c r="C46" s="2176"/>
      <c r="D46" s="2269"/>
    </row>
    <row r="50" spans="1:6" ht="13.5" thickBot="1">
      <c r="A50" s="29" t="s">
        <v>20198</v>
      </c>
      <c r="B50" s="449" t="s">
        <v>20302</v>
      </c>
      <c r="C50" s="2004"/>
      <c r="D50" s="2083"/>
      <c r="E50" s="2007"/>
      <c r="F50" s="2008"/>
    </row>
    <row r="51" spans="1:6" ht="13.5" thickBot="1">
      <c r="A51" s="446" t="s">
        <v>20200</v>
      </c>
      <c r="B51" s="446" t="s">
        <v>20303</v>
      </c>
      <c r="C51" s="446" t="s">
        <v>20076</v>
      </c>
      <c r="D51" s="446" t="s">
        <v>20304</v>
      </c>
      <c r="E51" s="446"/>
      <c r="F51" s="521"/>
    </row>
    <row r="52" spans="1:6" ht="13.5" thickBot="1">
      <c r="A52" s="446" t="s">
        <v>20077</v>
      </c>
      <c r="B52" s="446" t="s">
        <v>20304</v>
      </c>
      <c r="C52" s="446" t="s">
        <v>20078</v>
      </c>
      <c r="D52" s="446" t="s">
        <v>20305</v>
      </c>
      <c r="E52" s="446" t="s">
        <v>20079</v>
      </c>
      <c r="F52" s="521" t="s">
        <v>20179</v>
      </c>
    </row>
    <row r="53" spans="1:6" ht="13.5" thickBot="1">
      <c r="A53" s="446" t="s">
        <v>20081</v>
      </c>
      <c r="B53" s="448" t="s">
        <v>20082</v>
      </c>
      <c r="C53" s="446" t="s">
        <v>20083</v>
      </c>
      <c r="D53" s="448" t="s">
        <v>20084</v>
      </c>
      <c r="E53" s="446"/>
      <c r="F53" s="522"/>
    </row>
    <row r="54" spans="1:6" ht="23.25" thickBot="1">
      <c r="A54" s="446" t="s">
        <v>20085</v>
      </c>
      <c r="B54" s="448" t="s">
        <v>20306</v>
      </c>
      <c r="C54" s="446" t="s">
        <v>20087</v>
      </c>
      <c r="D54" s="448" t="s">
        <v>20086</v>
      </c>
      <c r="E54" s="446" t="s">
        <v>20089</v>
      </c>
      <c r="F54" s="522" t="s">
        <v>20307</v>
      </c>
    </row>
    <row r="55" spans="1:6" ht="13.5" thickBot="1">
      <c r="A55" s="446" t="s">
        <v>20090</v>
      </c>
      <c r="B55" s="448" t="s">
        <v>20086</v>
      </c>
      <c r="C55" s="446" t="s">
        <v>20092</v>
      </c>
      <c r="D55" s="448" t="s">
        <v>20093</v>
      </c>
      <c r="E55" s="446" t="s">
        <v>20094</v>
      </c>
      <c r="F55" s="522" t="s">
        <v>20086</v>
      </c>
    </row>
    <row r="56" spans="1:6" ht="13.5" thickBot="1">
      <c r="A56" s="446" t="s">
        <v>20096</v>
      </c>
      <c r="B56" s="448"/>
      <c r="C56" s="446" t="s">
        <v>20097</v>
      </c>
      <c r="D56" s="2922" t="s">
        <v>20308</v>
      </c>
      <c r="E56" s="2923"/>
      <c r="F56" s="2924"/>
    </row>
  </sheetData>
  <mergeCells count="2">
    <mergeCell ref="L1:N1"/>
    <mergeCell ref="D56:F56"/>
  </mergeCells>
  <phoneticPr fontId="124"/>
  <pageMargins left="0.7" right="0.7" top="0.75" bottom="0.75" header="0.3" footer="0.3"/>
  <pageSetup orientation="portrait" r:id="rId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Sheet44">
    <tabColor theme="0" tint="-0.499984740745262"/>
    <pageSetUpPr fitToPage="1"/>
  </sheetPr>
  <dimension ref="A1:O64"/>
  <sheetViews>
    <sheetView workbookViewId="0">
      <pane ySplit="2" topLeftCell="A54" activePane="bottomLeft" state="frozen"/>
      <selection pane="bottomLeft" activeCell="K24" sqref="K24"/>
    </sheetView>
  </sheetViews>
  <sheetFormatPr defaultColWidth="9" defaultRowHeight="12.75"/>
  <cols>
    <col min="1" max="1" width="10" style="216" customWidth="1"/>
    <col min="2" max="2" width="32.7109375" style="216" customWidth="1"/>
    <col min="3" max="3" width="29.42578125" style="217" customWidth="1"/>
    <col min="4" max="4" width="15.7109375" style="248" customWidth="1"/>
    <col min="5" max="5" width="16.42578125" style="108" customWidth="1"/>
    <col min="6" max="12" width="9" style="108"/>
    <col min="13" max="13" width="10.140625" style="108" bestFit="1" customWidth="1"/>
    <col min="14" max="16384" width="9" style="108"/>
  </cols>
  <sheetData>
    <row r="1" spans="1:15" s="23" customFormat="1" ht="14.25" customHeight="1">
      <c r="A1" s="3"/>
      <c r="B1" s="2876" t="s">
        <v>9</v>
      </c>
      <c r="C1" s="1"/>
      <c r="D1" s="246" t="s">
        <v>9002</v>
      </c>
      <c r="E1" s="209" t="s">
        <v>1594</v>
      </c>
      <c r="F1" s="1" t="s">
        <v>1595</v>
      </c>
      <c r="G1" s="2876"/>
      <c r="H1" s="1"/>
      <c r="I1" s="1"/>
      <c r="J1" s="1"/>
      <c r="K1" s="27"/>
      <c r="L1" s="2893" t="s">
        <v>4216</v>
      </c>
      <c r="M1" s="2893"/>
      <c r="N1" s="2893"/>
      <c r="O1" s="1"/>
    </row>
    <row r="2" spans="1:15" s="22" customFormat="1">
      <c r="A2" s="260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11638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</row>
    <row r="3" spans="1:15" s="22" customFormat="1">
      <c r="A3" s="15"/>
      <c r="B3" s="2876"/>
      <c r="C3" s="2876"/>
      <c r="D3" s="331"/>
      <c r="E3" s="93"/>
      <c r="F3" s="93"/>
      <c r="G3" s="2876"/>
      <c r="H3" s="48"/>
      <c r="I3" s="2876"/>
      <c r="J3" s="2876"/>
      <c r="K3" s="48"/>
      <c r="L3" s="2876"/>
      <c r="M3" s="48"/>
      <c r="N3" s="49"/>
      <c r="O3" s="80"/>
    </row>
    <row r="4" spans="1:15" s="22" customFormat="1">
      <c r="A4" s="350" t="s">
        <v>14775</v>
      </c>
      <c r="B4" s="216"/>
      <c r="C4" s="568" t="s">
        <v>20309</v>
      </c>
      <c r="D4" s="326"/>
      <c r="E4" s="93"/>
      <c r="F4" s="93"/>
      <c r="G4" s="2876"/>
      <c r="H4" s="48"/>
      <c r="I4" s="2876"/>
      <c r="J4" s="2876"/>
      <c r="K4" s="48"/>
      <c r="L4" s="2876"/>
      <c r="M4" s="48"/>
      <c r="N4" s="49"/>
      <c r="O4" s="80"/>
    </row>
    <row r="5" spans="1:15">
      <c r="A5" s="2193">
        <v>4804030</v>
      </c>
      <c r="B5" s="2012" t="s">
        <v>20310</v>
      </c>
      <c r="C5" s="2005" t="s">
        <v>20311</v>
      </c>
      <c r="D5" s="56">
        <v>10150</v>
      </c>
      <c r="E5" s="269">
        <v>10115000</v>
      </c>
      <c r="F5" s="269">
        <v>830000</v>
      </c>
      <c r="G5" s="108" t="s">
        <v>98</v>
      </c>
      <c r="H5" s="502">
        <v>41734</v>
      </c>
      <c r="I5" s="108" t="s">
        <v>448</v>
      </c>
      <c r="L5" s="108" t="s">
        <v>41</v>
      </c>
      <c r="M5" s="502">
        <v>41803</v>
      </c>
    </row>
    <row r="6" spans="1:15">
      <c r="A6" s="2193"/>
      <c r="B6" s="2004"/>
      <c r="C6" s="21"/>
      <c r="D6" s="2257"/>
      <c r="E6" s="269"/>
      <c r="F6" s="269"/>
      <c r="H6" s="502"/>
      <c r="M6" s="502"/>
    </row>
    <row r="7" spans="1:15">
      <c r="A7" s="30" t="s">
        <v>17231</v>
      </c>
      <c r="B7" s="40"/>
      <c r="C7" s="568" t="s">
        <v>20312</v>
      </c>
      <c r="D7" s="367"/>
      <c r="E7" s="269"/>
      <c r="F7" s="269"/>
      <c r="H7" s="502"/>
      <c r="M7" s="502"/>
    </row>
    <row r="8" spans="1:15">
      <c r="A8" s="2066">
        <v>4806115</v>
      </c>
      <c r="B8" s="2012" t="s">
        <v>20313</v>
      </c>
      <c r="C8" s="2013" t="s">
        <v>20314</v>
      </c>
      <c r="D8" s="367">
        <v>5400</v>
      </c>
      <c r="E8" s="269">
        <v>540000</v>
      </c>
      <c r="F8" s="269">
        <v>396000</v>
      </c>
      <c r="G8" s="108" t="s">
        <v>25</v>
      </c>
      <c r="H8" s="502">
        <v>41817</v>
      </c>
      <c r="I8" s="108" t="s">
        <v>359</v>
      </c>
      <c r="L8" s="108" t="s">
        <v>41</v>
      </c>
      <c r="M8" s="502">
        <v>41850</v>
      </c>
    </row>
    <row r="9" spans="1:15">
      <c r="A9" s="30"/>
      <c r="B9" s="40"/>
      <c r="C9" s="21"/>
      <c r="D9" s="367"/>
      <c r="E9" s="269"/>
      <c r="F9" s="269"/>
      <c r="H9" s="502"/>
      <c r="M9" s="502"/>
    </row>
    <row r="10" spans="1:15">
      <c r="A10" s="15" t="s">
        <v>19144</v>
      </c>
      <c r="B10" s="2004"/>
      <c r="C10" s="17"/>
      <c r="D10" s="2257"/>
      <c r="E10" s="269"/>
      <c r="F10" s="269"/>
      <c r="H10" s="502"/>
      <c r="M10" s="502"/>
    </row>
    <row r="11" spans="1:15">
      <c r="A11" s="2193">
        <v>4806120</v>
      </c>
      <c r="B11" s="2004" t="s">
        <v>20313</v>
      </c>
      <c r="C11" s="2013" t="s">
        <v>20315</v>
      </c>
      <c r="D11" s="2257">
        <v>5800</v>
      </c>
      <c r="E11" s="269">
        <v>580000</v>
      </c>
      <c r="F11" s="269">
        <v>435000</v>
      </c>
      <c r="G11" s="108" t="s">
        <v>6147</v>
      </c>
      <c r="H11" s="502">
        <v>41817</v>
      </c>
      <c r="I11" s="108" t="s">
        <v>262</v>
      </c>
      <c r="L11" s="108" t="s">
        <v>67</v>
      </c>
      <c r="M11" s="502">
        <v>41893</v>
      </c>
      <c r="O11" s="108" t="s">
        <v>2230</v>
      </c>
    </row>
    <row r="12" spans="1:15">
      <c r="A12" s="57"/>
      <c r="B12" s="40"/>
      <c r="C12" s="21"/>
      <c r="D12" s="367"/>
      <c r="E12" s="269"/>
      <c r="F12" s="269"/>
      <c r="H12" s="502"/>
      <c r="M12" s="502"/>
    </row>
    <row r="13" spans="1:15">
      <c r="A13" s="15" t="s">
        <v>20219</v>
      </c>
      <c r="B13" s="567"/>
      <c r="C13" s="568" t="s">
        <v>20316</v>
      </c>
      <c r="D13" s="326"/>
      <c r="E13" s="269"/>
      <c r="F13" s="269"/>
      <c r="H13" s="502"/>
      <c r="M13" s="502"/>
    </row>
    <row r="14" spans="1:15">
      <c r="A14" s="2066">
        <v>4802069</v>
      </c>
      <c r="B14" s="2012" t="s">
        <v>20194</v>
      </c>
      <c r="C14" s="2153" t="s">
        <v>20253</v>
      </c>
      <c r="D14" s="2374">
        <v>8800</v>
      </c>
      <c r="E14" s="269">
        <v>880000</v>
      </c>
      <c r="F14" s="269">
        <v>648000</v>
      </c>
      <c r="G14" s="108" t="s">
        <v>98</v>
      </c>
      <c r="H14" s="502">
        <v>41684</v>
      </c>
      <c r="I14" s="108" t="s">
        <v>3263</v>
      </c>
      <c r="L14" s="108" t="s">
        <v>67</v>
      </c>
      <c r="M14" s="502">
        <v>41984</v>
      </c>
      <c r="O14" s="108" t="s">
        <v>20317</v>
      </c>
    </row>
    <row r="15" spans="1:15">
      <c r="A15" s="1997"/>
      <c r="B15" s="2012"/>
      <c r="C15" s="2013"/>
      <c r="D15" s="2332"/>
      <c r="E15" s="269"/>
      <c r="F15" s="269"/>
      <c r="H15" s="502"/>
      <c r="M15" s="502"/>
    </row>
    <row r="16" spans="1:15">
      <c r="A16" s="2066"/>
      <c r="B16" s="2098" t="s">
        <v>20318</v>
      </c>
      <c r="C16" s="2013"/>
      <c r="D16" s="326">
        <v>1000</v>
      </c>
      <c r="E16" s="269"/>
      <c r="F16" s="269"/>
      <c r="H16" s="502"/>
      <c r="M16" s="502"/>
    </row>
    <row r="17" spans="1:13">
      <c r="A17" s="350"/>
      <c r="B17" s="2012"/>
      <c r="C17" s="341"/>
      <c r="D17" s="2029"/>
      <c r="E17" s="269"/>
      <c r="F17" s="269"/>
      <c r="H17" s="502"/>
      <c r="M17" s="502"/>
    </row>
    <row r="18" spans="1:13">
      <c r="A18" s="349"/>
      <c r="B18" s="2151"/>
      <c r="C18" s="8"/>
      <c r="D18" s="2029"/>
      <c r="E18" s="269"/>
      <c r="F18" s="269"/>
      <c r="H18" s="502"/>
      <c r="M18" s="502"/>
    </row>
    <row r="19" spans="1:13">
      <c r="A19" s="2066"/>
      <c r="B19" s="2012"/>
      <c r="C19" s="2013"/>
      <c r="D19" s="2029"/>
      <c r="E19" s="269"/>
      <c r="F19" s="269"/>
      <c r="H19" s="502"/>
      <c r="M19" s="502"/>
    </row>
    <row r="20" spans="1:13">
      <c r="A20" s="2066"/>
      <c r="B20" s="2012"/>
      <c r="C20" s="2013"/>
      <c r="D20" s="2029"/>
      <c r="E20" s="269"/>
      <c r="F20" s="269"/>
      <c r="H20" s="502"/>
      <c r="M20" s="502"/>
    </row>
    <row r="21" spans="1:13">
      <c r="A21" s="349"/>
      <c r="B21" s="2012"/>
      <c r="C21" s="2013"/>
      <c r="D21" s="2029"/>
      <c r="E21" s="269"/>
      <c r="F21" s="269"/>
      <c r="H21" s="502"/>
      <c r="M21" s="502"/>
    </row>
    <row r="22" spans="1:13">
      <c r="A22" s="2066"/>
      <c r="B22" s="2098"/>
      <c r="C22" s="2013"/>
      <c r="D22" s="2029"/>
      <c r="E22" s="269"/>
      <c r="F22" s="269"/>
      <c r="H22" s="502"/>
      <c r="M22" s="502"/>
    </row>
    <row r="23" spans="1:13">
      <c r="A23" s="2066"/>
      <c r="B23" s="2151"/>
      <c r="C23" s="341"/>
      <c r="D23" s="2029"/>
      <c r="E23" s="269"/>
      <c r="F23" s="269"/>
      <c r="H23" s="502"/>
      <c r="M23" s="502"/>
    </row>
    <row r="24" spans="1:13">
      <c r="A24" s="221"/>
      <c r="B24" s="2151"/>
      <c r="C24" s="2153"/>
      <c r="D24" s="2331"/>
      <c r="E24" s="269"/>
      <c r="F24" s="269"/>
      <c r="H24" s="502"/>
      <c r="M24" s="502"/>
    </row>
    <row r="25" spans="1:13">
      <c r="A25" s="349"/>
      <c r="B25" s="2151"/>
      <c r="C25" s="8"/>
      <c r="D25" s="2331"/>
      <c r="E25" s="269"/>
      <c r="F25" s="269"/>
      <c r="H25" s="502"/>
      <c r="M25" s="502"/>
    </row>
    <row r="26" spans="1:13">
      <c r="A26" s="396"/>
      <c r="B26" s="2151"/>
      <c r="C26" s="2153"/>
      <c r="D26" s="2331"/>
      <c r="E26" s="269"/>
      <c r="F26" s="269"/>
      <c r="H26" s="502"/>
      <c r="M26" s="502"/>
    </row>
    <row r="27" spans="1:13">
      <c r="A27" s="396"/>
      <c r="B27" s="2151"/>
      <c r="C27" s="2153"/>
      <c r="D27" s="2331"/>
      <c r="E27" s="269"/>
      <c r="F27" s="269"/>
      <c r="H27" s="502"/>
      <c r="M27" s="502"/>
    </row>
    <row r="28" spans="1:13">
      <c r="A28" s="396"/>
      <c r="B28" s="2151"/>
      <c r="C28" s="2153"/>
      <c r="D28" s="2331"/>
      <c r="E28" s="269"/>
      <c r="F28" s="269"/>
      <c r="H28" s="502"/>
      <c r="M28" s="502"/>
    </row>
    <row r="29" spans="1:13">
      <c r="A29" s="2333"/>
      <c r="B29" s="2151"/>
      <c r="C29" s="2153"/>
      <c r="D29" s="2331"/>
      <c r="E29" s="269"/>
      <c r="F29" s="269"/>
      <c r="H29" s="502"/>
      <c r="M29" s="502"/>
    </row>
    <row r="30" spans="1:13">
      <c r="A30" s="2066"/>
      <c r="B30" s="2012"/>
      <c r="C30" s="2153"/>
      <c r="D30" s="2029"/>
      <c r="E30" s="269"/>
      <c r="F30" s="269"/>
      <c r="H30" s="502"/>
      <c r="M30" s="502"/>
    </row>
    <row r="31" spans="1:13">
      <c r="A31" s="2066"/>
      <c r="B31" s="2012"/>
      <c r="C31" s="2153"/>
      <c r="D31" s="2029"/>
      <c r="E31" s="269"/>
      <c r="F31" s="269"/>
      <c r="H31" s="502"/>
      <c r="M31" s="502"/>
    </row>
    <row r="32" spans="1:13">
      <c r="A32" s="39"/>
      <c r="B32" s="2151"/>
      <c r="C32" s="2153"/>
      <c r="D32" s="2029"/>
      <c r="E32" s="269"/>
      <c r="F32" s="269"/>
      <c r="H32" s="502"/>
      <c r="M32" s="502"/>
    </row>
    <row r="33" spans="1:13">
      <c r="A33" s="396"/>
      <c r="B33" s="567"/>
      <c r="C33" s="406"/>
      <c r="D33" s="229"/>
      <c r="E33" s="269"/>
      <c r="F33" s="269"/>
      <c r="H33" s="502"/>
      <c r="M33" s="502"/>
    </row>
    <row r="34" spans="1:13">
      <c r="A34" s="396"/>
      <c r="B34" s="567"/>
      <c r="C34" s="406"/>
      <c r="D34" s="229"/>
      <c r="E34" s="269"/>
      <c r="F34" s="269"/>
      <c r="H34" s="502"/>
      <c r="M34" s="502"/>
    </row>
    <row r="35" spans="1:13">
      <c r="A35" s="396"/>
      <c r="B35" s="567"/>
      <c r="C35" s="406"/>
      <c r="D35" s="229"/>
      <c r="E35" s="269"/>
      <c r="F35" s="269"/>
      <c r="H35" s="502"/>
      <c r="M35" s="502"/>
    </row>
    <row r="36" spans="1:13">
      <c r="A36" s="39"/>
      <c r="B36" s="567"/>
      <c r="C36" s="406"/>
      <c r="D36" s="229"/>
      <c r="E36" s="269"/>
      <c r="F36" s="269"/>
      <c r="H36" s="502"/>
      <c r="M36" s="502"/>
    </row>
    <row r="37" spans="1:13">
      <c r="A37" s="2066"/>
      <c r="B37" s="567"/>
      <c r="C37" s="406"/>
      <c r="D37" s="229"/>
      <c r="E37" s="269"/>
      <c r="F37" s="269"/>
      <c r="H37" s="502"/>
      <c r="M37" s="502"/>
    </row>
    <row r="38" spans="1:13">
      <c r="A38" s="39"/>
      <c r="B38" s="567"/>
      <c r="C38" s="406"/>
      <c r="D38" s="229"/>
      <c r="E38" s="269"/>
      <c r="F38" s="269"/>
      <c r="H38" s="502"/>
      <c r="M38" s="502"/>
    </row>
    <row r="39" spans="1:13">
      <c r="A39" s="39"/>
      <c r="B39" s="567"/>
      <c r="C39" s="406"/>
      <c r="D39" s="229"/>
      <c r="E39" s="269"/>
      <c r="F39" s="269"/>
      <c r="H39" s="502"/>
      <c r="M39" s="502"/>
    </row>
    <row r="40" spans="1:13">
      <c r="A40" s="184"/>
      <c r="B40" s="548"/>
      <c r="C40" s="547"/>
      <c r="D40" s="229"/>
      <c r="E40" s="269"/>
      <c r="F40" s="269"/>
      <c r="H40" s="502"/>
      <c r="M40" s="502"/>
    </row>
    <row r="41" spans="1:13" s="272" customFormat="1">
      <c r="A41" s="323"/>
      <c r="B41" s="558"/>
      <c r="C41" s="568"/>
      <c r="D41" s="311"/>
      <c r="E41" s="528"/>
      <c r="F41" s="528"/>
      <c r="M41" s="543"/>
    </row>
    <row r="42" spans="1:13" ht="13.5" thickBot="1">
      <c r="A42" s="280"/>
      <c r="B42" s="324"/>
      <c r="C42" s="324"/>
      <c r="D42" s="325"/>
      <c r="E42" s="269"/>
      <c r="F42" s="269"/>
    </row>
    <row r="43" spans="1:13">
      <c r="A43" s="15" t="s">
        <v>557</v>
      </c>
      <c r="C43" s="216"/>
      <c r="D43" s="318"/>
    </row>
    <row r="44" spans="1:13">
      <c r="A44" s="118"/>
      <c r="B44" s="232"/>
      <c r="C44" s="233"/>
      <c r="D44" s="229"/>
    </row>
    <row r="45" spans="1:13">
      <c r="A45" s="118"/>
      <c r="B45" s="558" t="s">
        <v>6796</v>
      </c>
      <c r="C45" s="8" t="s">
        <v>20319</v>
      </c>
      <c r="D45" s="326">
        <v>-10150</v>
      </c>
      <c r="E45" s="108">
        <v>6166682</v>
      </c>
    </row>
    <row r="46" spans="1:13">
      <c r="A46" s="210"/>
      <c r="B46" s="558" t="s">
        <v>6796</v>
      </c>
      <c r="C46" s="8" t="s">
        <v>20320</v>
      </c>
      <c r="D46" s="326">
        <v>-5800</v>
      </c>
      <c r="E46" s="108">
        <v>5844009</v>
      </c>
    </row>
    <row r="47" spans="1:13">
      <c r="A47" s="184"/>
      <c r="B47" s="558" t="s">
        <v>6796</v>
      </c>
      <c r="C47" s="233" t="s">
        <v>20321</v>
      </c>
      <c r="D47" s="311">
        <v>-3400</v>
      </c>
      <c r="E47" s="108">
        <v>5975150</v>
      </c>
    </row>
    <row r="48" spans="1:13">
      <c r="B48" s="558" t="s">
        <v>6796</v>
      </c>
      <c r="C48" s="233" t="s">
        <v>20322</v>
      </c>
      <c r="D48" s="311">
        <v>-2000</v>
      </c>
      <c r="E48" s="108">
        <v>5624507</v>
      </c>
    </row>
    <row r="49" spans="1:6">
      <c r="A49" s="119"/>
      <c r="B49" s="558" t="s">
        <v>6796</v>
      </c>
      <c r="C49" s="370" t="s">
        <v>13955</v>
      </c>
      <c r="D49" s="311">
        <v>-4000</v>
      </c>
      <c r="E49" s="108">
        <v>5786523</v>
      </c>
    </row>
    <row r="50" spans="1:6" ht="14.25">
      <c r="A50" s="243"/>
      <c r="B50" s="77" t="s">
        <v>20323</v>
      </c>
      <c r="C50" s="561" t="s">
        <v>20324</v>
      </c>
      <c r="D50" s="444">
        <v>-400</v>
      </c>
    </row>
    <row r="51" spans="1:6" ht="15">
      <c r="A51" s="243"/>
      <c r="B51" s="558" t="s">
        <v>6796</v>
      </c>
      <c r="C51" s="561" t="s">
        <v>20325</v>
      </c>
      <c r="D51" s="326">
        <v>-5400</v>
      </c>
      <c r="E51" s="33">
        <v>5805417</v>
      </c>
    </row>
    <row r="52" spans="1:6" ht="14.25">
      <c r="A52" s="243"/>
      <c r="B52" s="77"/>
      <c r="C52" s="455"/>
      <c r="D52" s="444"/>
    </row>
    <row r="53" spans="1:6" ht="14.25">
      <c r="A53" s="243"/>
      <c r="B53" s="77"/>
      <c r="C53" s="455"/>
      <c r="D53" s="444"/>
    </row>
    <row r="54" spans="1:6">
      <c r="A54" s="244"/>
      <c r="B54" s="244" t="s">
        <v>1619</v>
      </c>
      <c r="C54" s="245"/>
      <c r="D54" s="247">
        <f>SUM(D5:D53)</f>
        <v>0</v>
      </c>
    </row>
    <row r="55" spans="1:6" s="226" customFormat="1" ht="14.25">
      <c r="A55" s="216"/>
      <c r="B55" s="216"/>
      <c r="C55" s="217"/>
      <c r="D55" s="248"/>
    </row>
    <row r="56" spans="1:6" s="226" customFormat="1" ht="14.25">
      <c r="A56" s="216"/>
      <c r="B56" s="216"/>
      <c r="C56" s="217"/>
      <c r="D56" s="248"/>
    </row>
    <row r="58" spans="1:6" ht="13.5" thickBot="1">
      <c r="A58" s="244" t="s">
        <v>20198</v>
      </c>
      <c r="B58" s="450" t="s">
        <v>20326</v>
      </c>
    </row>
    <row r="59" spans="1:6" ht="13.5" thickBot="1">
      <c r="A59" s="445" t="s">
        <v>682</v>
      </c>
      <c r="B59" s="445" t="s">
        <v>20327</v>
      </c>
      <c r="C59" s="445" t="s">
        <v>20076</v>
      </c>
      <c r="D59" s="445" t="s">
        <v>20328</v>
      </c>
      <c r="E59" s="445"/>
      <c r="F59" s="445"/>
    </row>
    <row r="60" spans="1:6" ht="13.5" thickBot="1">
      <c r="A60" s="445" t="s">
        <v>20077</v>
      </c>
      <c r="B60" s="445" t="s">
        <v>20329</v>
      </c>
      <c r="C60" s="445" t="s">
        <v>20078</v>
      </c>
      <c r="D60" s="445" t="s">
        <v>20178</v>
      </c>
      <c r="E60" s="445" t="s">
        <v>20079</v>
      </c>
      <c r="F60" s="445" t="s">
        <v>20080</v>
      </c>
    </row>
    <row r="61" spans="1:6" ht="13.5" thickBot="1">
      <c r="A61" s="446" t="s">
        <v>20081</v>
      </c>
      <c r="B61" s="447" t="s">
        <v>20082</v>
      </c>
      <c r="C61" s="445" t="s">
        <v>20083</v>
      </c>
      <c r="D61" s="447" t="s">
        <v>20084</v>
      </c>
      <c r="E61" s="445"/>
      <c r="F61" s="447"/>
    </row>
    <row r="62" spans="1:6" ht="34.5" thickBot="1">
      <c r="A62" s="446" t="s">
        <v>20085</v>
      </c>
      <c r="B62" s="448" t="s">
        <v>20330</v>
      </c>
      <c r="C62" s="445" t="s">
        <v>20087</v>
      </c>
      <c r="D62" s="447" t="s">
        <v>20086</v>
      </c>
      <c r="E62" s="445" t="s">
        <v>20089</v>
      </c>
      <c r="F62" s="447" t="s">
        <v>20331</v>
      </c>
    </row>
    <row r="63" spans="1:6" ht="180.75" thickBot="1">
      <c r="A63" s="446" t="s">
        <v>20090</v>
      </c>
      <c r="B63" s="448" t="s">
        <v>20330</v>
      </c>
      <c r="C63" s="445" t="s">
        <v>20092</v>
      </c>
      <c r="D63" s="447" t="s">
        <v>20093</v>
      </c>
      <c r="E63" s="445" t="s">
        <v>20094</v>
      </c>
      <c r="F63" s="447" t="s">
        <v>20332</v>
      </c>
    </row>
    <row r="64" spans="1:6" ht="13.5" thickBot="1">
      <c r="A64" s="446" t="s">
        <v>20096</v>
      </c>
      <c r="B64" s="448" t="s">
        <v>20333</v>
      </c>
      <c r="C64" s="445" t="s">
        <v>20097</v>
      </c>
      <c r="D64" s="2928" t="s">
        <v>20086</v>
      </c>
      <c r="E64" s="2929"/>
      <c r="F64" s="2930"/>
    </row>
  </sheetData>
  <mergeCells count="2">
    <mergeCell ref="L1:N1"/>
    <mergeCell ref="D64:F64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Sheet26">
    <tabColor theme="0" tint="-0.499984740745262"/>
    <pageSetUpPr fitToPage="1"/>
  </sheetPr>
  <dimension ref="A1:P72"/>
  <sheetViews>
    <sheetView workbookViewId="0">
      <pane ySplit="2" topLeftCell="A42" activePane="bottomLeft" state="frozen"/>
      <selection pane="bottomLeft" activeCell="B67" sqref="B67"/>
    </sheetView>
  </sheetViews>
  <sheetFormatPr defaultColWidth="9" defaultRowHeight="12.75"/>
  <cols>
    <col min="1" max="1" width="10" style="216" customWidth="1"/>
    <col min="2" max="2" width="32.7109375" style="216" customWidth="1"/>
    <col min="3" max="3" width="29.42578125" style="217" customWidth="1"/>
    <col min="4" max="4" width="15.7109375" style="248" customWidth="1"/>
    <col min="5" max="5" width="13.85546875" style="108" customWidth="1"/>
    <col min="6" max="6" width="10.140625" style="108" bestFit="1" customWidth="1"/>
    <col min="7" max="7" width="9" style="108"/>
    <col min="8" max="8" width="10.140625" style="108" bestFit="1" customWidth="1"/>
    <col min="9" max="14" width="9" style="108"/>
    <col min="15" max="15" width="19" style="108" bestFit="1" customWidth="1"/>
    <col min="16" max="16" width="10.42578125" style="108" bestFit="1" customWidth="1"/>
    <col min="17" max="16384" width="9" style="108"/>
  </cols>
  <sheetData>
    <row r="1" spans="1:16" s="23" customFormat="1" ht="13.5" customHeight="1">
      <c r="A1" s="3"/>
      <c r="B1" s="2876" t="s">
        <v>9</v>
      </c>
      <c r="C1" s="1"/>
      <c r="D1" s="246" t="s">
        <v>9002</v>
      </c>
      <c r="E1" s="209" t="s">
        <v>1594</v>
      </c>
      <c r="F1" s="1" t="s">
        <v>1595</v>
      </c>
      <c r="G1" s="2876"/>
      <c r="H1" s="1"/>
      <c r="I1" s="1"/>
      <c r="J1" s="1"/>
      <c r="K1" s="27"/>
      <c r="L1" s="2893" t="s">
        <v>4216</v>
      </c>
      <c r="M1" s="2893"/>
      <c r="N1" s="2893"/>
      <c r="O1" s="1"/>
      <c r="P1" s="2004"/>
    </row>
    <row r="2" spans="1:16" s="22" customFormat="1">
      <c r="A2" s="260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11638</v>
      </c>
      <c r="K2" s="11" t="s">
        <v>1601</v>
      </c>
      <c r="L2" s="5" t="s">
        <v>1602</v>
      </c>
      <c r="M2" s="11" t="s">
        <v>3112</v>
      </c>
      <c r="N2" s="6" t="s">
        <v>18</v>
      </c>
      <c r="O2" s="81" t="s">
        <v>949</v>
      </c>
      <c r="P2" s="29" t="s">
        <v>722</v>
      </c>
    </row>
    <row r="3" spans="1:16" s="22" customFormat="1">
      <c r="A3" s="15"/>
      <c r="B3" s="2876"/>
      <c r="C3" s="2876"/>
      <c r="D3" s="331"/>
      <c r="E3" s="93"/>
      <c r="F3" s="93"/>
      <c r="G3" s="2876"/>
      <c r="H3" s="48"/>
      <c r="I3" s="2876"/>
      <c r="J3" s="2876"/>
      <c r="K3" s="48"/>
      <c r="L3" s="2876"/>
      <c r="M3" s="48"/>
      <c r="N3" s="49"/>
      <c r="O3" s="80"/>
      <c r="P3" s="2005"/>
    </row>
    <row r="4" spans="1:16" ht="14.25">
      <c r="A4" s="213" t="s">
        <v>20334</v>
      </c>
      <c r="B4" s="315"/>
      <c r="C4" s="568" t="s">
        <v>20335</v>
      </c>
      <c r="D4" s="322"/>
      <c r="E4" s="269"/>
      <c r="F4" s="269"/>
    </row>
    <row r="5" spans="1:16">
      <c r="A5" s="184">
        <v>4711161</v>
      </c>
      <c r="B5" s="216" t="s">
        <v>17251</v>
      </c>
      <c r="C5" s="217" t="s">
        <v>20336</v>
      </c>
      <c r="D5" s="229">
        <v>7000</v>
      </c>
      <c r="E5" s="269">
        <v>570000</v>
      </c>
      <c r="F5" s="269">
        <v>545000</v>
      </c>
      <c r="G5" s="108" t="s">
        <v>98</v>
      </c>
      <c r="H5" s="328">
        <v>41607</v>
      </c>
      <c r="I5" s="108" t="s">
        <v>400</v>
      </c>
      <c r="L5" s="108" t="s">
        <v>67</v>
      </c>
      <c r="M5" s="328">
        <v>41669</v>
      </c>
      <c r="P5" s="108" t="s">
        <v>20337</v>
      </c>
    </row>
    <row r="6" spans="1:16">
      <c r="A6" s="184">
        <v>4712014</v>
      </c>
      <c r="B6" s="2151" t="s">
        <v>20338</v>
      </c>
      <c r="C6" s="2153" t="s">
        <v>20339</v>
      </c>
      <c r="D6" s="229">
        <v>7000</v>
      </c>
      <c r="E6" s="269">
        <v>576000</v>
      </c>
      <c r="F6" s="269">
        <v>548000</v>
      </c>
      <c r="G6" s="108" t="s">
        <v>98</v>
      </c>
      <c r="H6" s="328">
        <v>41611</v>
      </c>
      <c r="I6" s="108" t="s">
        <v>27</v>
      </c>
      <c r="L6" s="108" t="s">
        <v>67</v>
      </c>
      <c r="M6" s="328">
        <v>41669</v>
      </c>
    </row>
    <row r="7" spans="1:16">
      <c r="A7" s="2333">
        <v>4712075</v>
      </c>
      <c r="B7" s="2151" t="s">
        <v>19159</v>
      </c>
      <c r="C7" s="2153" t="s">
        <v>20340</v>
      </c>
      <c r="D7" s="229">
        <v>6850</v>
      </c>
      <c r="E7" s="269">
        <v>609000</v>
      </c>
      <c r="F7" s="269">
        <v>568000</v>
      </c>
      <c r="G7" s="108" t="s">
        <v>98</v>
      </c>
      <c r="H7" s="328">
        <v>41621</v>
      </c>
      <c r="I7" s="108" t="s">
        <v>262</v>
      </c>
      <c r="L7" s="108" t="s">
        <v>67</v>
      </c>
      <c r="M7" s="328">
        <v>41669</v>
      </c>
    </row>
    <row r="8" spans="1:16">
      <c r="A8" s="396"/>
      <c r="B8" s="567"/>
      <c r="C8" s="406"/>
      <c r="D8" s="219"/>
      <c r="E8" s="269"/>
      <c r="F8" s="269"/>
    </row>
    <row r="9" spans="1:16">
      <c r="A9" s="221" t="s">
        <v>6451</v>
      </c>
      <c r="B9" s="2151"/>
      <c r="C9" s="568" t="s">
        <v>20341</v>
      </c>
      <c r="D9" s="2331"/>
      <c r="E9" s="269"/>
      <c r="F9" s="269"/>
    </row>
    <row r="10" spans="1:16">
      <c r="A10" s="2333">
        <v>4710052</v>
      </c>
      <c r="B10" s="2151" t="s">
        <v>19015</v>
      </c>
      <c r="C10" s="2153" t="s">
        <v>20342</v>
      </c>
      <c r="D10" s="2331">
        <v>8300</v>
      </c>
      <c r="E10" s="269">
        <v>847000</v>
      </c>
      <c r="F10" s="269">
        <v>680000</v>
      </c>
      <c r="G10" s="108" t="s">
        <v>354</v>
      </c>
      <c r="H10" s="328">
        <v>41557</v>
      </c>
      <c r="I10" s="108" t="s">
        <v>219</v>
      </c>
      <c r="L10" s="108" t="s">
        <v>41</v>
      </c>
      <c r="M10" s="328">
        <v>41725</v>
      </c>
    </row>
    <row r="11" spans="1:16">
      <c r="A11" s="2066">
        <v>4802082</v>
      </c>
      <c r="B11" s="2151" t="s">
        <v>18879</v>
      </c>
      <c r="C11" s="2153" t="s">
        <v>20343</v>
      </c>
      <c r="D11" s="2029">
        <v>8300</v>
      </c>
      <c r="E11" s="269">
        <v>847000</v>
      </c>
      <c r="F11" s="269">
        <v>615000</v>
      </c>
      <c r="G11" s="108" t="s">
        <v>1188</v>
      </c>
      <c r="H11" s="328">
        <v>41685</v>
      </c>
      <c r="I11" s="108" t="s">
        <v>448</v>
      </c>
      <c r="L11" s="108" t="s">
        <v>41</v>
      </c>
      <c r="M11" s="328">
        <v>41725</v>
      </c>
    </row>
    <row r="12" spans="1:16">
      <c r="A12" s="2333"/>
      <c r="B12" s="2151"/>
      <c r="C12" s="2153"/>
      <c r="D12" s="2331"/>
      <c r="E12" s="269"/>
      <c r="F12" s="269"/>
    </row>
    <row r="13" spans="1:16">
      <c r="A13" s="362" t="s">
        <v>9754</v>
      </c>
      <c r="B13" s="2151"/>
      <c r="C13" s="2153"/>
      <c r="D13" s="2331"/>
      <c r="E13" s="269"/>
      <c r="F13" s="269"/>
    </row>
    <row r="14" spans="1:16">
      <c r="A14" s="2066">
        <v>4802083</v>
      </c>
      <c r="B14" s="2012" t="s">
        <v>19023</v>
      </c>
      <c r="C14" s="2153" t="s">
        <v>20344</v>
      </c>
      <c r="D14" s="2029">
        <v>7100</v>
      </c>
      <c r="E14" s="269">
        <v>724000</v>
      </c>
      <c r="F14" s="269">
        <v>585000</v>
      </c>
      <c r="G14" s="108" t="s">
        <v>1264</v>
      </c>
      <c r="H14" s="328">
        <v>41685</v>
      </c>
      <c r="I14" s="108" t="s">
        <v>448</v>
      </c>
      <c r="L14" s="108" t="s">
        <v>41</v>
      </c>
      <c r="M14" s="328">
        <v>41729</v>
      </c>
    </row>
    <row r="15" spans="1:16">
      <c r="E15" s="269"/>
      <c r="F15" s="269"/>
      <c r="H15" s="502"/>
      <c r="M15" s="502"/>
    </row>
    <row r="16" spans="1:16">
      <c r="A16" s="2066"/>
      <c r="B16" s="2151"/>
      <c r="C16" s="2153"/>
      <c r="D16" s="2029"/>
      <c r="E16" s="269"/>
      <c r="F16" s="269"/>
      <c r="H16" s="502"/>
      <c r="M16" s="502"/>
    </row>
    <row r="17" spans="1:13">
      <c r="A17" s="30" t="s">
        <v>20345</v>
      </c>
      <c r="B17" s="2151"/>
      <c r="C17" s="568" t="s">
        <v>20346</v>
      </c>
      <c r="D17" s="2029"/>
      <c r="E17" s="269"/>
      <c r="F17" s="269"/>
      <c r="H17" s="502"/>
      <c r="M17" s="502"/>
    </row>
    <row r="18" spans="1:13">
      <c r="A18" s="2066">
        <v>4804016</v>
      </c>
      <c r="B18" s="2151" t="s">
        <v>20347</v>
      </c>
      <c r="C18" s="2153" t="s">
        <v>20348</v>
      </c>
      <c r="D18" s="2029">
        <v>6550</v>
      </c>
      <c r="E18" s="269">
        <v>65000</v>
      </c>
      <c r="F18" s="269">
        <v>562000</v>
      </c>
      <c r="G18" s="108" t="s">
        <v>98</v>
      </c>
      <c r="H18" s="502">
        <v>41733</v>
      </c>
      <c r="I18" s="108" t="s">
        <v>3263</v>
      </c>
      <c r="L18" s="108" t="s">
        <v>67</v>
      </c>
      <c r="M18" s="502">
        <v>41845</v>
      </c>
    </row>
    <row r="19" spans="1:13">
      <c r="A19" s="2066">
        <v>4806063</v>
      </c>
      <c r="B19" s="2151" t="s">
        <v>20250</v>
      </c>
      <c r="C19" s="2153" t="s">
        <v>20349</v>
      </c>
      <c r="D19" s="2029">
        <v>7000</v>
      </c>
      <c r="E19" s="269">
        <v>700000</v>
      </c>
      <c r="F19" s="269">
        <v>476000</v>
      </c>
      <c r="G19" s="108" t="s">
        <v>98</v>
      </c>
      <c r="H19" s="502">
        <v>41803</v>
      </c>
      <c r="I19" s="108" t="s">
        <v>3263</v>
      </c>
      <c r="L19" s="108" t="s">
        <v>67</v>
      </c>
      <c r="M19" s="502">
        <v>41845</v>
      </c>
    </row>
    <row r="20" spans="1:13">
      <c r="A20" s="2066">
        <v>4806117</v>
      </c>
      <c r="B20" s="2151" t="s">
        <v>20250</v>
      </c>
      <c r="C20" s="2153" t="s">
        <v>20350</v>
      </c>
      <c r="D20" s="2029">
        <v>7200</v>
      </c>
      <c r="E20" s="269">
        <v>720000</v>
      </c>
      <c r="F20" s="269">
        <v>592000</v>
      </c>
      <c r="G20" s="108" t="s">
        <v>98</v>
      </c>
      <c r="H20" s="502">
        <v>41725</v>
      </c>
      <c r="I20" s="108" t="s">
        <v>3263</v>
      </c>
      <c r="L20" s="108" t="s">
        <v>67</v>
      </c>
      <c r="M20" s="502">
        <v>41845</v>
      </c>
    </row>
    <row r="21" spans="1:13">
      <c r="A21" s="2066">
        <v>4806118</v>
      </c>
      <c r="B21" s="2151" t="s">
        <v>6482</v>
      </c>
      <c r="C21" s="2153" t="s">
        <v>20351</v>
      </c>
      <c r="D21" s="2029">
        <v>6900</v>
      </c>
      <c r="E21" s="269">
        <v>690000</v>
      </c>
      <c r="F21" s="269">
        <v>504000</v>
      </c>
      <c r="G21" s="108" t="s">
        <v>6607</v>
      </c>
      <c r="H21" s="502">
        <v>41817</v>
      </c>
      <c r="I21" s="108" t="s">
        <v>3263</v>
      </c>
      <c r="L21" s="108" t="s">
        <v>67</v>
      </c>
      <c r="M21" s="502">
        <v>41845</v>
      </c>
    </row>
    <row r="22" spans="1:13">
      <c r="A22" s="2066">
        <v>4806122</v>
      </c>
      <c r="B22" s="2151" t="s">
        <v>20243</v>
      </c>
      <c r="C22" s="2153" t="s">
        <v>20352</v>
      </c>
      <c r="D22" s="2029">
        <v>6900</v>
      </c>
      <c r="E22" s="269">
        <v>690000</v>
      </c>
      <c r="F22" s="269">
        <v>515000</v>
      </c>
      <c r="G22" s="108" t="s">
        <v>98</v>
      </c>
      <c r="H22" s="502">
        <v>41817</v>
      </c>
      <c r="I22" s="108" t="s">
        <v>400</v>
      </c>
      <c r="L22" s="108" t="s">
        <v>67</v>
      </c>
      <c r="M22" s="502">
        <v>41845</v>
      </c>
    </row>
    <row r="23" spans="1:13">
      <c r="A23" s="2066"/>
      <c r="B23" s="2151"/>
      <c r="C23" s="2153"/>
      <c r="D23" s="2029"/>
      <c r="E23" s="269"/>
      <c r="F23" s="269"/>
      <c r="H23" s="502"/>
      <c r="M23" s="502"/>
    </row>
    <row r="24" spans="1:13">
      <c r="A24" s="30" t="s">
        <v>6491</v>
      </c>
      <c r="B24" s="2151"/>
      <c r="C24" s="2153"/>
      <c r="D24" s="2029"/>
      <c r="E24" s="269"/>
      <c r="F24" s="269"/>
      <c r="H24" s="502"/>
      <c r="M24" s="502"/>
    </row>
    <row r="25" spans="1:13">
      <c r="A25" s="396">
        <v>4806011</v>
      </c>
      <c r="B25" s="567" t="s">
        <v>20262</v>
      </c>
      <c r="C25" s="406" t="s">
        <v>20263</v>
      </c>
      <c r="D25" s="229">
        <v>6000</v>
      </c>
      <c r="E25" s="269">
        <v>600000</v>
      </c>
      <c r="F25" s="269">
        <v>350000</v>
      </c>
      <c r="G25" s="108" t="s">
        <v>98</v>
      </c>
      <c r="H25" s="502">
        <v>41794</v>
      </c>
      <c r="I25" s="108" t="s">
        <v>20353</v>
      </c>
      <c r="M25" s="502">
        <v>41848</v>
      </c>
    </row>
    <row r="26" spans="1:13">
      <c r="A26" s="2066"/>
      <c r="B26" s="2151"/>
      <c r="C26" s="2153"/>
      <c r="D26" s="2029"/>
      <c r="E26" s="269"/>
      <c r="F26" s="269"/>
      <c r="H26" s="502"/>
      <c r="M26" s="502"/>
    </row>
    <row r="27" spans="1:13">
      <c r="A27" s="30" t="s">
        <v>20354</v>
      </c>
      <c r="B27" s="2151"/>
      <c r="C27" s="2153"/>
      <c r="D27" s="2029"/>
      <c r="E27" s="269"/>
      <c r="F27" s="269"/>
      <c r="H27" s="502"/>
      <c r="M27" s="502"/>
    </row>
    <row r="28" spans="1:13">
      <c r="A28" s="2066">
        <v>4806007</v>
      </c>
      <c r="B28" s="2151" t="s">
        <v>19086</v>
      </c>
      <c r="C28" s="2153" t="s">
        <v>20355</v>
      </c>
      <c r="D28" s="2029">
        <v>6000</v>
      </c>
      <c r="E28" s="269">
        <v>600000</v>
      </c>
      <c r="F28" s="269">
        <v>471000</v>
      </c>
      <c r="G28" s="108" t="s">
        <v>110</v>
      </c>
      <c r="H28" s="502">
        <v>41794</v>
      </c>
      <c r="I28" s="108" t="s">
        <v>6407</v>
      </c>
      <c r="L28" s="108" t="s">
        <v>41</v>
      </c>
      <c r="M28" s="502">
        <v>41850</v>
      </c>
    </row>
    <row r="29" spans="1:13">
      <c r="A29" s="2066">
        <v>4806058</v>
      </c>
      <c r="B29" s="2151" t="s">
        <v>20356</v>
      </c>
      <c r="C29" s="2153" t="s">
        <v>20357</v>
      </c>
      <c r="D29" s="2029">
        <v>7350</v>
      </c>
      <c r="E29" s="269">
        <v>735000</v>
      </c>
      <c r="F29" s="269">
        <v>580000</v>
      </c>
      <c r="G29" s="108" t="s">
        <v>98</v>
      </c>
      <c r="H29" s="502">
        <v>41802</v>
      </c>
      <c r="I29" s="108" t="s">
        <v>100</v>
      </c>
      <c r="L29" s="108" t="s">
        <v>41</v>
      </c>
      <c r="M29" s="502">
        <v>41850</v>
      </c>
    </row>
    <row r="30" spans="1:13">
      <c r="A30" s="2066">
        <v>4806101</v>
      </c>
      <c r="B30" s="2151" t="s">
        <v>20358</v>
      </c>
      <c r="C30" s="2153" t="s">
        <v>20359</v>
      </c>
      <c r="D30" s="2029">
        <v>6500</v>
      </c>
      <c r="E30" s="269">
        <v>650000</v>
      </c>
      <c r="F30" s="269">
        <v>400000</v>
      </c>
      <c r="G30" s="108" t="s">
        <v>98</v>
      </c>
      <c r="H30" s="502">
        <v>41815</v>
      </c>
      <c r="I30" s="108" t="s">
        <v>20360</v>
      </c>
      <c r="L30" s="108" t="s">
        <v>41</v>
      </c>
      <c r="M30" s="502">
        <v>41850</v>
      </c>
    </row>
    <row r="31" spans="1:13">
      <c r="A31" s="2066">
        <v>4806126</v>
      </c>
      <c r="B31" s="2151" t="s">
        <v>20358</v>
      </c>
      <c r="C31" s="2153" t="s">
        <v>20361</v>
      </c>
      <c r="D31" s="2029">
        <v>6800</v>
      </c>
      <c r="E31" s="269">
        <v>680000</v>
      </c>
      <c r="F31" s="269">
        <v>555000</v>
      </c>
      <c r="G31" s="108" t="s">
        <v>98</v>
      </c>
      <c r="H31" s="502">
        <v>41818</v>
      </c>
      <c r="I31" s="108" t="s">
        <v>448</v>
      </c>
      <c r="L31" s="108" t="s">
        <v>41</v>
      </c>
      <c r="M31" s="502">
        <v>41850</v>
      </c>
    </row>
    <row r="32" spans="1:13">
      <c r="A32" s="2066"/>
      <c r="B32" s="2151"/>
      <c r="C32" s="2153"/>
      <c r="D32" s="2029"/>
      <c r="E32" s="269"/>
      <c r="F32" s="269"/>
      <c r="H32" s="502"/>
      <c r="M32" s="502"/>
    </row>
    <row r="33" spans="1:13">
      <c r="A33" s="210" t="s">
        <v>20362</v>
      </c>
      <c r="B33" s="548"/>
      <c r="C33" s="568"/>
      <c r="D33" s="229"/>
      <c r="E33" s="269"/>
      <c r="F33" s="269"/>
      <c r="H33" s="502"/>
      <c r="M33" s="502"/>
    </row>
    <row r="34" spans="1:13">
      <c r="A34" s="184">
        <v>4804024</v>
      </c>
      <c r="B34" s="548" t="s">
        <v>20250</v>
      </c>
      <c r="C34" s="547" t="s">
        <v>20363</v>
      </c>
      <c r="D34" s="229">
        <v>6500</v>
      </c>
      <c r="E34" s="269">
        <v>650000</v>
      </c>
      <c r="F34" s="269">
        <v>555000</v>
      </c>
      <c r="G34" s="108" t="s">
        <v>98</v>
      </c>
      <c r="H34" s="502">
        <v>41734</v>
      </c>
      <c r="I34" s="108" t="s">
        <v>448</v>
      </c>
      <c r="L34" s="108" t="s">
        <v>107</v>
      </c>
      <c r="M34" s="502">
        <v>41850</v>
      </c>
    </row>
    <row r="35" spans="1:13">
      <c r="A35" s="184"/>
      <c r="B35" s="548"/>
      <c r="C35" s="547"/>
      <c r="D35" s="229"/>
      <c r="E35" s="269"/>
      <c r="F35" s="269"/>
      <c r="H35" s="502"/>
      <c r="M35" s="502"/>
    </row>
    <row r="36" spans="1:13">
      <c r="A36" s="349" t="s">
        <v>20364</v>
      </c>
      <c r="B36" s="548"/>
      <c r="C36" s="568" t="s">
        <v>20365</v>
      </c>
      <c r="D36" s="229"/>
      <c r="E36" s="269"/>
      <c r="F36" s="269"/>
      <c r="H36" s="502"/>
      <c r="M36" s="502"/>
    </row>
    <row r="37" spans="1:13">
      <c r="A37" s="396">
        <v>4807082</v>
      </c>
      <c r="B37" s="548" t="s">
        <v>20214</v>
      </c>
      <c r="C37" s="547" t="s">
        <v>20366</v>
      </c>
      <c r="D37" s="229">
        <v>5600</v>
      </c>
      <c r="E37" s="269">
        <v>560000</v>
      </c>
      <c r="F37" s="269">
        <v>429000</v>
      </c>
      <c r="G37" s="108" t="s">
        <v>98</v>
      </c>
      <c r="H37" s="502">
        <v>41835</v>
      </c>
      <c r="I37" s="108" t="s">
        <v>400</v>
      </c>
      <c r="L37" s="108" t="s">
        <v>67</v>
      </c>
      <c r="M37" s="502">
        <v>41850</v>
      </c>
    </row>
    <row r="38" spans="1:13">
      <c r="A38" s="396">
        <v>4804017</v>
      </c>
      <c r="B38" s="2151" t="s">
        <v>8277</v>
      </c>
      <c r="C38" s="2153" t="s">
        <v>20248</v>
      </c>
      <c r="D38" s="2331">
        <v>7000</v>
      </c>
      <c r="E38" s="269">
        <v>700000</v>
      </c>
      <c r="F38" s="269">
        <v>587000</v>
      </c>
      <c r="G38" s="108" t="s">
        <v>98</v>
      </c>
      <c r="H38" s="502">
        <v>41733</v>
      </c>
      <c r="I38" s="108" t="s">
        <v>3263</v>
      </c>
      <c r="L38" s="108" t="s">
        <v>67</v>
      </c>
      <c r="M38" s="502">
        <v>41850</v>
      </c>
    </row>
    <row r="39" spans="1:13">
      <c r="A39" s="2333">
        <v>4804178</v>
      </c>
      <c r="B39" s="2151" t="s">
        <v>20250</v>
      </c>
      <c r="C39" s="2153" t="s">
        <v>20251</v>
      </c>
      <c r="D39" s="2331">
        <v>5800</v>
      </c>
      <c r="E39" s="269">
        <v>580000</v>
      </c>
      <c r="F39" s="269">
        <v>389000</v>
      </c>
      <c r="G39" s="108" t="s">
        <v>98</v>
      </c>
      <c r="H39" s="502">
        <v>41754</v>
      </c>
      <c r="I39" s="108" t="s">
        <v>3263</v>
      </c>
      <c r="L39" s="108" t="s">
        <v>67</v>
      </c>
      <c r="M39" s="502">
        <v>41850</v>
      </c>
    </row>
    <row r="40" spans="1:13">
      <c r="A40" s="2333"/>
      <c r="B40" s="2151"/>
      <c r="C40" s="369"/>
      <c r="D40" s="2331"/>
      <c r="E40" s="269"/>
      <c r="F40" s="269"/>
      <c r="H40" s="502"/>
      <c r="M40" s="502"/>
    </row>
    <row r="41" spans="1:13">
      <c r="A41" s="349" t="s">
        <v>20367</v>
      </c>
      <c r="B41" s="2151"/>
      <c r="C41" s="568" t="s">
        <v>20346</v>
      </c>
      <c r="D41" s="2029"/>
      <c r="E41" s="269"/>
      <c r="F41" s="269"/>
      <c r="H41" s="502"/>
      <c r="M41" s="502"/>
    </row>
    <row r="42" spans="1:13">
      <c r="A42" s="2066">
        <v>4806088</v>
      </c>
      <c r="B42" s="2151" t="s">
        <v>20214</v>
      </c>
      <c r="C42" s="2153" t="s">
        <v>20368</v>
      </c>
      <c r="D42" s="2029">
        <v>6500</v>
      </c>
      <c r="E42" s="269">
        <v>650000</v>
      </c>
      <c r="F42" s="269">
        <v>415000</v>
      </c>
      <c r="G42" s="108" t="s">
        <v>98</v>
      </c>
      <c r="H42" s="502">
        <v>41809</v>
      </c>
      <c r="I42" s="108" t="s">
        <v>17223</v>
      </c>
      <c r="L42" s="108" t="s">
        <v>67</v>
      </c>
      <c r="M42" s="502">
        <v>41857</v>
      </c>
    </row>
    <row r="43" spans="1:13">
      <c r="A43" s="2066"/>
      <c r="B43" s="2151"/>
      <c r="C43" s="2153"/>
      <c r="D43" s="2029"/>
      <c r="E43" s="269"/>
      <c r="F43" s="269"/>
      <c r="H43" s="502"/>
      <c r="M43" s="502"/>
    </row>
    <row r="44" spans="1:13">
      <c r="A44" s="349" t="s">
        <v>20367</v>
      </c>
      <c r="B44" s="261"/>
      <c r="C44" s="568" t="s">
        <v>20365</v>
      </c>
      <c r="D44" s="2331"/>
      <c r="E44" s="269"/>
      <c r="F44" s="269"/>
      <c r="H44" s="502"/>
      <c r="M44" s="502"/>
    </row>
    <row r="45" spans="1:13">
      <c r="A45" s="396">
        <v>4804015</v>
      </c>
      <c r="B45" s="2151" t="s">
        <v>20243</v>
      </c>
      <c r="C45" s="2153" t="s">
        <v>20244</v>
      </c>
      <c r="D45" s="2331">
        <v>6900</v>
      </c>
      <c r="E45" s="269">
        <v>690000</v>
      </c>
      <c r="F45" s="269">
        <v>554000</v>
      </c>
      <c r="G45" s="108" t="s">
        <v>98</v>
      </c>
      <c r="H45" s="502">
        <v>41733</v>
      </c>
      <c r="I45" s="108" t="s">
        <v>3263</v>
      </c>
      <c r="L45" s="108" t="s">
        <v>67</v>
      </c>
      <c r="M45" s="502">
        <v>41857</v>
      </c>
    </row>
    <row r="46" spans="1:13">
      <c r="A46" s="184"/>
      <c r="B46" s="548"/>
      <c r="C46" s="547"/>
      <c r="D46" s="229"/>
      <c r="E46" s="269"/>
      <c r="F46" s="269"/>
      <c r="H46" s="502"/>
      <c r="M46" s="502"/>
    </row>
    <row r="47" spans="1:13">
      <c r="A47" s="30" t="s">
        <v>20369</v>
      </c>
      <c r="B47" s="567"/>
      <c r="C47" s="568" t="s">
        <v>20370</v>
      </c>
      <c r="D47" s="229"/>
      <c r="E47" s="269"/>
      <c r="F47" s="269"/>
      <c r="H47" s="502"/>
      <c r="M47" s="502"/>
    </row>
    <row r="48" spans="1:13">
      <c r="A48" s="57">
        <v>4807123</v>
      </c>
      <c r="B48" s="567" t="s">
        <v>20371</v>
      </c>
      <c r="C48" s="406" t="s">
        <v>20372</v>
      </c>
      <c r="D48" s="229">
        <v>1900</v>
      </c>
      <c r="E48" s="269">
        <v>190000</v>
      </c>
      <c r="F48" s="269">
        <v>50000</v>
      </c>
      <c r="G48" s="108" t="s">
        <v>98</v>
      </c>
      <c r="H48" s="502">
        <v>41842</v>
      </c>
      <c r="I48" s="108" t="s">
        <v>20373</v>
      </c>
      <c r="L48" s="108" t="s">
        <v>2065</v>
      </c>
      <c r="M48" s="502">
        <v>41876</v>
      </c>
    </row>
    <row r="49" spans="1:13">
      <c r="A49" s="207"/>
      <c r="B49" s="567"/>
      <c r="C49" s="406"/>
      <c r="D49" s="229"/>
      <c r="E49" s="269"/>
      <c r="F49" s="269"/>
      <c r="M49" s="502"/>
    </row>
    <row r="50" spans="1:13">
      <c r="A50" s="207"/>
      <c r="B50" s="567"/>
      <c r="C50" s="406"/>
      <c r="D50" s="229"/>
      <c r="E50" s="269"/>
      <c r="F50" s="269"/>
      <c r="M50" s="502"/>
    </row>
    <row r="51" spans="1:13">
      <c r="A51" s="207"/>
      <c r="B51" s="567"/>
      <c r="C51" s="406"/>
      <c r="D51" s="229"/>
      <c r="E51" s="269"/>
      <c r="F51" s="269"/>
      <c r="M51" s="502"/>
    </row>
    <row r="52" spans="1:13">
      <c r="A52" s="207"/>
      <c r="B52" s="567"/>
      <c r="C52" s="406"/>
      <c r="D52" s="229"/>
      <c r="E52" s="269"/>
      <c r="F52" s="269"/>
      <c r="M52" s="502"/>
    </row>
    <row r="53" spans="1:13">
      <c r="A53" s="396"/>
      <c r="B53" s="567"/>
      <c r="C53" s="406"/>
      <c r="D53" s="229"/>
      <c r="E53" s="269"/>
      <c r="F53" s="269"/>
      <c r="M53" s="502"/>
    </row>
    <row r="54" spans="1:13" ht="13.5" thickBot="1">
      <c r="A54" s="361"/>
      <c r="B54" s="324"/>
      <c r="C54" s="324"/>
      <c r="D54" s="325"/>
      <c r="E54" s="269"/>
      <c r="F54" s="269"/>
    </row>
    <row r="55" spans="1:13">
      <c r="A55" s="15" t="s">
        <v>557</v>
      </c>
      <c r="C55" s="216"/>
      <c r="D55" s="318"/>
    </row>
    <row r="56" spans="1:13">
      <c r="A56" s="118"/>
      <c r="B56" s="232" t="s">
        <v>20374</v>
      </c>
      <c r="C56" s="233" t="s">
        <v>20375</v>
      </c>
      <c r="D56" s="229">
        <v>-20850</v>
      </c>
      <c r="E56" s="108" t="s">
        <v>20376</v>
      </c>
    </row>
    <row r="57" spans="1:13">
      <c r="A57" s="118"/>
      <c r="B57" s="232" t="s">
        <v>20374</v>
      </c>
      <c r="C57" s="233" t="s">
        <v>11560</v>
      </c>
      <c r="D57" s="229">
        <v>-23700</v>
      </c>
      <c r="E57" s="108" t="s">
        <v>20377</v>
      </c>
    </row>
    <row r="58" spans="1:13">
      <c r="A58" s="210"/>
      <c r="B58" s="232" t="s">
        <v>20374</v>
      </c>
      <c r="C58" s="233" t="s">
        <v>20378</v>
      </c>
      <c r="D58" s="229">
        <v>-74200</v>
      </c>
      <c r="E58" s="108" t="s">
        <v>20379</v>
      </c>
    </row>
    <row r="59" spans="1:13">
      <c r="A59" s="184"/>
      <c r="B59" s="232" t="s">
        <v>20374</v>
      </c>
      <c r="C59" s="233" t="s">
        <v>20380</v>
      </c>
      <c r="D59" s="311">
        <v>-31300</v>
      </c>
      <c r="E59" s="108" t="s">
        <v>20381</v>
      </c>
    </row>
    <row r="60" spans="1:13">
      <c r="A60" s="119"/>
      <c r="B60" s="232" t="s">
        <v>20374</v>
      </c>
      <c r="C60" s="561" t="s">
        <v>20382</v>
      </c>
      <c r="D60" s="229">
        <v>-1900</v>
      </c>
      <c r="E60" s="108" t="s">
        <v>20383</v>
      </c>
    </row>
    <row r="61" spans="1:13">
      <c r="A61" s="119"/>
      <c r="B61" s="232"/>
      <c r="C61" s="561"/>
      <c r="D61" s="229"/>
    </row>
    <row r="62" spans="1:13">
      <c r="A62" s="243"/>
      <c r="C62" s="234"/>
      <c r="D62" s="235"/>
    </row>
    <row r="63" spans="1:13">
      <c r="A63" s="244"/>
      <c r="B63" s="244" t="s">
        <v>1619</v>
      </c>
      <c r="C63" s="245"/>
      <c r="D63" s="247">
        <f>SUM(D4:D62)</f>
        <v>0</v>
      </c>
    </row>
    <row r="64" spans="1:13" s="226" customFormat="1" ht="14.25">
      <c r="A64" s="216"/>
      <c r="B64" s="216"/>
      <c r="C64" s="217"/>
      <c r="D64" s="248"/>
    </row>
    <row r="65" spans="1:6" s="226" customFormat="1" ht="14.25">
      <c r="A65" s="216"/>
      <c r="B65" s="216"/>
      <c r="C65" s="217"/>
      <c r="D65" s="248"/>
    </row>
    <row r="66" spans="1:6" ht="13.5" thickBot="1">
      <c r="A66" s="244" t="s">
        <v>20198</v>
      </c>
      <c r="B66" s="216" t="s">
        <v>20384</v>
      </c>
    </row>
    <row r="67" spans="1:6" ht="13.5" thickBot="1">
      <c r="A67" s="446" t="s">
        <v>20200</v>
      </c>
      <c r="B67" s="446" t="s">
        <v>20385</v>
      </c>
      <c r="C67" s="446" t="s">
        <v>20076</v>
      </c>
      <c r="D67" s="446" t="s">
        <v>20385</v>
      </c>
      <c r="E67" s="446"/>
      <c r="F67" s="446"/>
    </row>
    <row r="68" spans="1:6" ht="13.5" thickBot="1">
      <c r="A68" s="446" t="s">
        <v>20077</v>
      </c>
      <c r="B68" s="446" t="s">
        <v>20385</v>
      </c>
      <c r="C68" s="446" t="s">
        <v>20078</v>
      </c>
      <c r="D68" s="446" t="s">
        <v>20178</v>
      </c>
      <c r="E68" s="446" t="s">
        <v>20079</v>
      </c>
      <c r="F68" s="446" t="s">
        <v>20080</v>
      </c>
    </row>
    <row r="69" spans="1:6" ht="13.5" thickBot="1">
      <c r="A69" s="446" t="s">
        <v>20081</v>
      </c>
      <c r="B69" s="448" t="s">
        <v>20082</v>
      </c>
      <c r="C69" s="446" t="s">
        <v>20083</v>
      </c>
      <c r="D69" s="448" t="s">
        <v>20084</v>
      </c>
      <c r="E69" s="446"/>
      <c r="F69" s="448"/>
    </row>
    <row r="70" spans="1:6" ht="23.25" thickBot="1">
      <c r="A70" s="446" t="s">
        <v>20085</v>
      </c>
      <c r="B70" s="448" t="s">
        <v>20086</v>
      </c>
      <c r="C70" s="446" t="s">
        <v>20087</v>
      </c>
      <c r="D70" s="448" t="s">
        <v>20086</v>
      </c>
      <c r="E70" s="446" t="s">
        <v>20089</v>
      </c>
      <c r="F70" s="448" t="s">
        <v>20386</v>
      </c>
    </row>
    <row r="71" spans="1:6" ht="23.25" thickBot="1">
      <c r="A71" s="446" t="s">
        <v>20090</v>
      </c>
      <c r="B71" s="448" t="s">
        <v>20387</v>
      </c>
      <c r="C71" s="446" t="s">
        <v>20092</v>
      </c>
      <c r="D71" s="448" t="s">
        <v>20093</v>
      </c>
      <c r="E71" s="446" t="s">
        <v>20094</v>
      </c>
      <c r="F71" s="448" t="s">
        <v>20388</v>
      </c>
    </row>
    <row r="72" spans="1:6" ht="22.5" customHeight="1" thickBot="1">
      <c r="A72" s="446" t="s">
        <v>20096</v>
      </c>
      <c r="B72" s="448"/>
      <c r="C72" s="446" t="s">
        <v>20097</v>
      </c>
      <c r="D72" s="2922" t="s">
        <v>20389</v>
      </c>
      <c r="E72" s="2923"/>
      <c r="F72" s="2924"/>
    </row>
  </sheetData>
  <mergeCells count="2">
    <mergeCell ref="L1:N1"/>
    <mergeCell ref="D72:F72"/>
  </mergeCells>
  <phoneticPr fontId="124"/>
  <printOptions horizontalCentered="1" verticalCentered="1"/>
  <pageMargins left="0.25" right="0.25" top="0.25" bottom="0.25" header="0" footer="0"/>
  <pageSetup paperSize="9" orientation="portrait" horizontalDpi="300" verticalDpi="300" r:id="rId1"/>
  <headerFooter alignWithMargins="0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Sheet4">
    <tabColor theme="0" tint="-0.499984740745262"/>
  </sheetPr>
  <dimension ref="A1:O79"/>
  <sheetViews>
    <sheetView workbookViewId="0">
      <pane xSplit="4" ySplit="2" topLeftCell="F3" activePane="bottomRight" state="frozen"/>
      <selection pane="topRight" activeCell="N109" sqref="N109"/>
      <selection pane="bottomLeft" activeCell="N109" sqref="N109"/>
      <selection pane="bottomRight" activeCell="D74" sqref="D74"/>
    </sheetView>
  </sheetViews>
  <sheetFormatPr defaultColWidth="9" defaultRowHeight="12.75"/>
  <cols>
    <col min="1" max="1" width="12.140625" style="22" customWidth="1"/>
    <col min="2" max="2" width="26" style="23" customWidth="1"/>
    <col min="3" max="3" width="22.42578125" style="23" bestFit="1" customWidth="1"/>
    <col min="4" max="4" width="10.42578125" style="37" bestFit="1" customWidth="1"/>
    <col min="5" max="5" width="10" style="25" customWidth="1"/>
    <col min="6" max="6" width="8.85546875" style="23" customWidth="1"/>
    <col min="7" max="7" width="8.7109375" style="22" customWidth="1"/>
    <col min="8" max="8" width="10.140625" style="26" customWidth="1"/>
    <col min="9" max="9" width="13.42578125" style="22" bestFit="1" customWidth="1"/>
    <col min="10" max="10" width="10.7109375" style="23" customWidth="1"/>
    <col min="11" max="11" width="9.42578125" style="26" customWidth="1"/>
    <col min="12" max="12" width="9.7109375" style="22" customWidth="1"/>
    <col min="13" max="13" width="10.28515625" style="86" customWidth="1"/>
    <col min="14" max="14" width="9.28515625" style="23" bestFit="1" customWidth="1"/>
    <col min="15" max="15" width="19.7109375" style="23" bestFit="1" customWidth="1"/>
    <col min="16" max="16384" width="9" style="23"/>
  </cols>
  <sheetData>
    <row r="1" spans="1:15">
      <c r="A1" s="3"/>
      <c r="B1" s="2876" t="s">
        <v>9</v>
      </c>
      <c r="C1" s="1"/>
      <c r="D1" s="209" t="s">
        <v>1593</v>
      </c>
      <c r="E1" s="209" t="s">
        <v>1594</v>
      </c>
      <c r="F1" s="1" t="s">
        <v>1595</v>
      </c>
      <c r="G1" s="2876"/>
      <c r="H1" s="1" t="s">
        <v>1595</v>
      </c>
      <c r="I1" s="1"/>
      <c r="J1" s="1"/>
      <c r="K1" s="27"/>
      <c r="L1" s="2893" t="s">
        <v>4216</v>
      </c>
      <c r="M1" s="2893"/>
      <c r="N1" s="2893"/>
      <c r="O1" s="1"/>
    </row>
    <row r="2" spans="1:15" s="22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11638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</row>
    <row r="3" spans="1:15" s="22" customFormat="1">
      <c r="A3" s="3"/>
      <c r="B3" s="7" t="s">
        <v>7580</v>
      </c>
      <c r="C3" s="2876"/>
      <c r="D3" s="50">
        <v>825000</v>
      </c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2876"/>
    </row>
    <row r="4" spans="1:15" s="22" customFormat="1">
      <c r="A4" s="3"/>
      <c r="B4" s="7"/>
      <c r="C4" s="2876"/>
      <c r="D4" s="50"/>
      <c r="E4" s="47"/>
      <c r="F4" s="2876"/>
      <c r="G4" s="2876"/>
      <c r="H4" s="48"/>
      <c r="I4" s="2876"/>
      <c r="J4" s="2876"/>
      <c r="K4" s="48"/>
      <c r="L4" s="2876"/>
      <c r="M4" s="48"/>
      <c r="N4" s="49"/>
      <c r="O4" s="2876"/>
    </row>
    <row r="5" spans="1:15">
      <c r="A5" s="30" t="s">
        <v>20390</v>
      </c>
      <c r="B5" s="40"/>
      <c r="C5" s="54" t="s">
        <v>20391</v>
      </c>
      <c r="D5" s="2083"/>
      <c r="E5" s="2007"/>
      <c r="F5" s="2004"/>
      <c r="G5" s="2005"/>
      <c r="H5" s="2010"/>
      <c r="I5" s="2005"/>
      <c r="J5" s="2004"/>
      <c r="K5" s="2010"/>
      <c r="L5" s="2005"/>
      <c r="M5" s="2052"/>
      <c r="N5" s="2004"/>
      <c r="O5" s="2004"/>
    </row>
    <row r="6" spans="1:15">
      <c r="A6" s="40">
        <v>4505056</v>
      </c>
      <c r="B6" s="2004" t="s">
        <v>20392</v>
      </c>
      <c r="C6" s="17" t="s">
        <v>20393</v>
      </c>
      <c r="D6" s="121">
        <v>540000</v>
      </c>
      <c r="E6" s="2007"/>
      <c r="F6" s="2008">
        <v>400000</v>
      </c>
      <c r="G6" s="2005" t="s">
        <v>3217</v>
      </c>
      <c r="H6" s="2010">
        <v>40690</v>
      </c>
      <c r="I6" s="2005" t="s">
        <v>1081</v>
      </c>
      <c r="J6" s="2004"/>
      <c r="K6" s="2010"/>
      <c r="L6" s="2005" t="s">
        <v>107</v>
      </c>
      <c r="M6" s="2052">
        <v>40783</v>
      </c>
      <c r="N6" s="2004"/>
      <c r="O6" s="2004"/>
    </row>
    <row r="7" spans="1:15">
      <c r="A7" s="40">
        <v>4506062</v>
      </c>
      <c r="B7" s="2004" t="s">
        <v>20394</v>
      </c>
      <c r="C7" s="17" t="s">
        <v>20395</v>
      </c>
      <c r="D7" s="121">
        <v>900000</v>
      </c>
      <c r="E7" s="2007"/>
      <c r="F7" s="2008">
        <v>720000</v>
      </c>
      <c r="G7" s="2005" t="s">
        <v>3217</v>
      </c>
      <c r="H7" s="2010">
        <v>40716</v>
      </c>
      <c r="I7" s="2005" t="s">
        <v>19611</v>
      </c>
      <c r="J7" s="2004"/>
      <c r="K7" s="2010"/>
      <c r="L7" s="2005" t="s">
        <v>107</v>
      </c>
      <c r="M7" s="2052">
        <v>40783</v>
      </c>
      <c r="N7" s="2004"/>
      <c r="O7" s="2004"/>
    </row>
    <row r="8" spans="1:15">
      <c r="A8" s="2098">
        <v>4507043</v>
      </c>
      <c r="B8" s="2004" t="s">
        <v>20394</v>
      </c>
      <c r="C8" s="17" t="s">
        <v>20396</v>
      </c>
      <c r="D8" s="121">
        <v>950000</v>
      </c>
      <c r="E8" s="2007"/>
      <c r="F8" s="2008">
        <v>830000</v>
      </c>
      <c r="G8" s="2005" t="s">
        <v>6548</v>
      </c>
      <c r="H8" s="2010">
        <v>40739</v>
      </c>
      <c r="I8" s="2005" t="s">
        <v>2308</v>
      </c>
      <c r="J8" s="2004"/>
      <c r="K8" s="2010"/>
      <c r="L8" s="2005" t="s">
        <v>107</v>
      </c>
      <c r="M8" s="2052">
        <v>40783</v>
      </c>
      <c r="N8" s="2004"/>
      <c r="O8" s="2004"/>
    </row>
    <row r="9" spans="1:15">
      <c r="A9" s="2098"/>
      <c r="B9" s="2004"/>
      <c r="C9" s="41"/>
      <c r="D9" s="121"/>
      <c r="E9" s="2007"/>
      <c r="F9" s="2008"/>
      <c r="G9" s="2005"/>
      <c r="H9" s="2010"/>
      <c r="I9" s="2005"/>
      <c r="J9" s="2004"/>
      <c r="K9" s="2010"/>
      <c r="L9" s="2005"/>
      <c r="M9" s="2052"/>
      <c r="N9" s="2004"/>
      <c r="O9" s="2004"/>
    </row>
    <row r="10" spans="1:15">
      <c r="A10" s="2098"/>
      <c r="B10" s="2004"/>
      <c r="C10" s="41"/>
      <c r="D10" s="121"/>
      <c r="E10" s="2007"/>
      <c r="F10" s="2008"/>
      <c r="G10" s="2005"/>
      <c r="H10" s="2010"/>
      <c r="I10" s="2005"/>
      <c r="J10" s="2004"/>
      <c r="K10" s="2010"/>
      <c r="L10" s="2005"/>
      <c r="M10" s="2052"/>
      <c r="N10" s="2004"/>
      <c r="O10" s="2004"/>
    </row>
    <row r="11" spans="1:15">
      <c r="A11" s="30" t="s">
        <v>20397</v>
      </c>
      <c r="B11" s="2004"/>
      <c r="C11" s="54" t="s">
        <v>20398</v>
      </c>
      <c r="D11" s="121"/>
      <c r="E11" s="2007"/>
      <c r="F11" s="2008"/>
      <c r="G11" s="2005"/>
      <c r="H11" s="2010"/>
      <c r="I11" s="2005"/>
      <c r="J11" s="2004"/>
      <c r="K11" s="2010"/>
      <c r="L11" s="2005"/>
      <c r="M11" s="2052"/>
      <c r="N11" s="2004"/>
      <c r="O11" s="2004"/>
    </row>
    <row r="12" spans="1:15">
      <c r="A12" s="2098">
        <v>4506023</v>
      </c>
      <c r="B12" s="2004" t="s">
        <v>5775</v>
      </c>
      <c r="C12" s="2005" t="s">
        <v>20399</v>
      </c>
      <c r="D12" s="121">
        <v>920000</v>
      </c>
      <c r="E12" s="2007"/>
      <c r="F12" s="2008">
        <v>803000</v>
      </c>
      <c r="G12" s="2005" t="s">
        <v>3217</v>
      </c>
      <c r="H12" s="2010">
        <v>40702</v>
      </c>
      <c r="I12" s="2005" t="s">
        <v>20400</v>
      </c>
      <c r="J12" s="2004"/>
      <c r="K12" s="2010"/>
      <c r="L12" s="2005" t="s">
        <v>1069</v>
      </c>
      <c r="M12" s="2052">
        <v>40779</v>
      </c>
      <c r="N12" s="2004"/>
      <c r="O12" s="2004"/>
    </row>
    <row r="13" spans="1:15">
      <c r="A13" s="2098"/>
      <c r="B13" s="2004"/>
      <c r="C13" s="2004"/>
      <c r="D13" s="121"/>
      <c r="E13" s="2007"/>
      <c r="F13" s="2008"/>
      <c r="G13" s="2005"/>
      <c r="H13" s="2010"/>
      <c r="I13" s="2005"/>
      <c r="J13" s="2004"/>
      <c r="K13" s="2010"/>
      <c r="L13" s="2005"/>
      <c r="M13" s="2052"/>
      <c r="N13" s="2004"/>
      <c r="O13" s="2004"/>
    </row>
    <row r="14" spans="1:15">
      <c r="A14" s="2098"/>
      <c r="B14" s="2004"/>
      <c r="C14" s="2004"/>
      <c r="D14" s="121"/>
      <c r="E14" s="2007"/>
      <c r="F14" s="2008"/>
      <c r="G14" s="2005"/>
      <c r="H14" s="2010"/>
      <c r="I14" s="2005"/>
      <c r="J14" s="2004"/>
      <c r="K14" s="2010"/>
      <c r="L14" s="2005"/>
      <c r="M14" s="2052"/>
      <c r="N14" s="2004"/>
      <c r="O14" s="2004"/>
    </row>
    <row r="15" spans="1:15">
      <c r="A15" s="30" t="s">
        <v>20401</v>
      </c>
      <c r="B15" s="2004"/>
      <c r="C15" s="54" t="s">
        <v>20398</v>
      </c>
      <c r="D15" s="121"/>
      <c r="E15" s="2007"/>
      <c r="F15" s="2008"/>
      <c r="G15" s="2005"/>
      <c r="H15" s="2010"/>
      <c r="I15" s="2005"/>
      <c r="J15" s="2004"/>
      <c r="K15" s="2010"/>
      <c r="L15" s="2005"/>
      <c r="M15" s="2052"/>
      <c r="N15" s="2004"/>
      <c r="O15" s="2004"/>
    </row>
    <row r="16" spans="1:15">
      <c r="A16" s="2098">
        <v>4509072</v>
      </c>
      <c r="B16" s="2004" t="s">
        <v>20394</v>
      </c>
      <c r="C16" s="2005" t="s">
        <v>20402</v>
      </c>
      <c r="D16" s="121">
        <v>700000</v>
      </c>
      <c r="E16" s="2007"/>
      <c r="F16" s="2008">
        <v>600000</v>
      </c>
      <c r="G16" s="2005" t="s">
        <v>3217</v>
      </c>
      <c r="H16" s="2010">
        <v>40800</v>
      </c>
      <c r="I16" s="2005" t="s">
        <v>5772</v>
      </c>
      <c r="J16" s="2004"/>
      <c r="K16" s="2010"/>
      <c r="L16" s="2005" t="s">
        <v>107</v>
      </c>
      <c r="M16" s="2052">
        <v>40995</v>
      </c>
      <c r="N16" s="2004"/>
      <c r="O16" s="2004"/>
    </row>
    <row r="17" spans="1:13">
      <c r="A17" s="2098">
        <v>4510005</v>
      </c>
      <c r="B17" s="2004" t="s">
        <v>20394</v>
      </c>
      <c r="C17" s="2005" t="s">
        <v>20403</v>
      </c>
      <c r="D17" s="121">
        <v>750000</v>
      </c>
      <c r="E17" s="2007"/>
      <c r="F17" s="2008">
        <v>638000</v>
      </c>
      <c r="G17" s="2005" t="s">
        <v>3217</v>
      </c>
      <c r="H17" s="2010">
        <v>40821</v>
      </c>
      <c r="I17" s="2005" t="s">
        <v>17982</v>
      </c>
      <c r="J17" s="2004"/>
      <c r="K17" s="2010"/>
      <c r="L17" s="2005" t="s">
        <v>107</v>
      </c>
      <c r="M17" s="2052">
        <v>40995</v>
      </c>
    </row>
    <row r="18" spans="1:13">
      <c r="A18" s="2098"/>
      <c r="B18" s="2004"/>
      <c r="C18" s="2004"/>
      <c r="D18" s="2083"/>
      <c r="E18" s="2007"/>
      <c r="F18" s="2008"/>
      <c r="G18" s="2005"/>
      <c r="H18" s="2010"/>
      <c r="I18" s="2005"/>
      <c r="J18" s="2004"/>
      <c r="K18" s="2010"/>
      <c r="L18" s="2005"/>
      <c r="M18" s="2052"/>
    </row>
    <row r="19" spans="1:13">
      <c r="A19" s="2098"/>
      <c r="B19" s="2004"/>
      <c r="C19" s="2004"/>
      <c r="D19" s="2083"/>
      <c r="E19" s="2007"/>
      <c r="F19" s="2008"/>
      <c r="G19" s="2005"/>
      <c r="H19" s="2010"/>
      <c r="I19" s="2005"/>
      <c r="J19" s="2004"/>
      <c r="K19" s="2010"/>
      <c r="L19" s="2005"/>
      <c r="M19" s="2052"/>
    </row>
    <row r="20" spans="1:13">
      <c r="A20" s="30" t="s">
        <v>19227</v>
      </c>
      <c r="B20" s="51"/>
      <c r="C20" s="54" t="s">
        <v>20404</v>
      </c>
      <c r="D20" s="2083"/>
      <c r="E20" s="2007"/>
      <c r="F20" s="2008"/>
      <c r="G20" s="2005"/>
      <c r="H20" s="2010"/>
      <c r="I20" s="2005"/>
      <c r="J20" s="2004"/>
      <c r="K20" s="2010"/>
      <c r="L20" s="2005"/>
      <c r="M20" s="2052"/>
    </row>
    <row r="21" spans="1:13">
      <c r="A21" s="2098">
        <v>4509113</v>
      </c>
      <c r="B21" s="2004" t="s">
        <v>16907</v>
      </c>
      <c r="C21" s="2005" t="s">
        <v>20405</v>
      </c>
      <c r="D21" s="121">
        <v>850000</v>
      </c>
      <c r="E21" s="2007"/>
      <c r="F21" s="2008">
        <v>700000</v>
      </c>
      <c r="G21" s="2005" t="s">
        <v>3217</v>
      </c>
      <c r="H21" s="2010">
        <v>40814</v>
      </c>
      <c r="I21" s="2005" t="s">
        <v>7709</v>
      </c>
      <c r="J21" s="2004"/>
      <c r="K21" s="2010"/>
      <c r="L21" s="2005" t="s">
        <v>1069</v>
      </c>
      <c r="M21" s="2052">
        <v>40993</v>
      </c>
    </row>
    <row r="22" spans="1:13">
      <c r="A22" s="2066">
        <v>4601029</v>
      </c>
      <c r="B22" s="2012" t="s">
        <v>5801</v>
      </c>
      <c r="C22" s="2013" t="s">
        <v>20406</v>
      </c>
      <c r="D22" s="2091">
        <v>530000</v>
      </c>
      <c r="E22" s="2007"/>
      <c r="F22" s="2008">
        <v>416000</v>
      </c>
      <c r="G22" s="2005" t="s">
        <v>3217</v>
      </c>
      <c r="H22" s="2010">
        <v>40932</v>
      </c>
      <c r="I22" s="2005" t="s">
        <v>5792</v>
      </c>
      <c r="J22" s="2004"/>
      <c r="K22" s="2010"/>
      <c r="L22" s="2005" t="s">
        <v>1069</v>
      </c>
      <c r="M22" s="2052">
        <v>40993</v>
      </c>
    </row>
    <row r="23" spans="1:13">
      <c r="A23" s="2098"/>
      <c r="B23" s="2004"/>
      <c r="C23" s="2004"/>
      <c r="D23" s="2083"/>
      <c r="E23" s="2007"/>
      <c r="F23" s="2004"/>
      <c r="G23" s="2005"/>
      <c r="H23" s="2010"/>
      <c r="I23" s="2005"/>
      <c r="J23" s="2004"/>
      <c r="K23" s="2010"/>
      <c r="L23" s="2005"/>
      <c r="M23" s="2052"/>
    </row>
    <row r="24" spans="1:13">
      <c r="A24" s="2098"/>
      <c r="B24" s="2004"/>
      <c r="C24" s="2004"/>
      <c r="D24" s="2083"/>
      <c r="E24" s="2007"/>
      <c r="F24" s="2004"/>
      <c r="G24" s="2005"/>
      <c r="H24" s="2010"/>
      <c r="I24" s="2005"/>
      <c r="J24" s="2004"/>
      <c r="K24" s="2010"/>
      <c r="L24" s="2005"/>
      <c r="M24" s="2052"/>
    </row>
    <row r="25" spans="1:13">
      <c r="A25" s="38" t="s">
        <v>9551</v>
      </c>
      <c r="B25" s="2004"/>
      <c r="C25" s="140" t="s">
        <v>20407</v>
      </c>
      <c r="D25" s="2083"/>
      <c r="E25" s="2007"/>
      <c r="F25" s="2004"/>
      <c r="G25" s="2005"/>
      <c r="H25" s="2010"/>
      <c r="I25" s="2005"/>
      <c r="J25" s="2004"/>
      <c r="K25" s="2010"/>
      <c r="L25" s="2005"/>
      <c r="M25" s="2052"/>
    </row>
    <row r="26" spans="1:13">
      <c r="A26" s="2098">
        <v>4503056</v>
      </c>
      <c r="B26" s="2004" t="s">
        <v>20394</v>
      </c>
      <c r="C26" s="2005" t="s">
        <v>8313</v>
      </c>
      <c r="D26" s="121">
        <v>870000</v>
      </c>
      <c r="E26" s="2007"/>
      <c r="F26" s="2008">
        <v>802000</v>
      </c>
      <c r="G26" s="2005" t="s">
        <v>6548</v>
      </c>
      <c r="H26" s="2010">
        <v>40611</v>
      </c>
      <c r="I26" s="2005" t="s">
        <v>5772</v>
      </c>
      <c r="J26" s="2004"/>
      <c r="K26" s="2010"/>
      <c r="L26" s="2005" t="s">
        <v>107</v>
      </c>
      <c r="M26" s="2052">
        <v>41059</v>
      </c>
    </row>
    <row r="27" spans="1:13">
      <c r="A27" s="2098"/>
      <c r="B27" s="2004"/>
      <c r="C27" s="2005"/>
      <c r="D27" s="150"/>
      <c r="E27" s="2007"/>
      <c r="F27" s="2008"/>
      <c r="G27" s="2005"/>
      <c r="H27" s="2010"/>
      <c r="I27" s="2005"/>
      <c r="J27" s="2004"/>
      <c r="K27" s="2010"/>
      <c r="L27" s="2005"/>
      <c r="M27" s="2052"/>
    </row>
    <row r="28" spans="1:13">
      <c r="A28" s="2098"/>
      <c r="B28" s="2004"/>
      <c r="C28" s="2005"/>
      <c r="D28" s="150"/>
      <c r="E28" s="2007"/>
      <c r="F28" s="2008"/>
      <c r="G28" s="2005"/>
      <c r="H28" s="2010"/>
      <c r="I28" s="2005"/>
      <c r="J28" s="2004"/>
      <c r="K28" s="2010"/>
      <c r="L28" s="2005"/>
      <c r="M28" s="2052"/>
    </row>
    <row r="29" spans="1:13">
      <c r="A29" s="38" t="s">
        <v>20345</v>
      </c>
      <c r="B29" s="2004"/>
      <c r="C29" s="140" t="s">
        <v>20408</v>
      </c>
      <c r="D29" s="2083"/>
      <c r="E29" s="2007"/>
      <c r="F29" s="2008"/>
      <c r="G29" s="2005"/>
      <c r="H29" s="2010"/>
      <c r="I29" s="2005"/>
      <c r="J29" s="2004"/>
      <c r="K29" s="2010"/>
      <c r="L29" s="2005"/>
      <c r="M29" s="2052"/>
    </row>
    <row r="30" spans="1:13">
      <c r="A30" s="2098">
        <v>4606024</v>
      </c>
      <c r="B30" s="2004" t="s">
        <v>20409</v>
      </c>
      <c r="C30" s="2005" t="s">
        <v>20410</v>
      </c>
      <c r="D30" s="121">
        <v>1000000</v>
      </c>
      <c r="E30" s="2007"/>
      <c r="F30" s="2008">
        <v>722000</v>
      </c>
      <c r="G30" s="2005" t="s">
        <v>3217</v>
      </c>
      <c r="H30" s="2010">
        <v>41073</v>
      </c>
      <c r="I30" s="2005" t="s">
        <v>7709</v>
      </c>
      <c r="J30" s="2004"/>
      <c r="K30" s="2010"/>
      <c r="L30" s="2005" t="s">
        <v>1069</v>
      </c>
      <c r="M30" s="2052">
        <v>41115</v>
      </c>
    </row>
    <row r="31" spans="1:13">
      <c r="A31" s="2098">
        <v>4606051</v>
      </c>
      <c r="B31" s="2004" t="s">
        <v>20409</v>
      </c>
      <c r="C31" s="2005" t="s">
        <v>20411</v>
      </c>
      <c r="D31" s="150">
        <v>950000</v>
      </c>
      <c r="E31" s="2007"/>
      <c r="F31" s="2008">
        <v>743000</v>
      </c>
      <c r="G31" s="2005" t="s">
        <v>3217</v>
      </c>
      <c r="H31" s="2010">
        <v>41081</v>
      </c>
      <c r="I31" s="2005" t="s">
        <v>20412</v>
      </c>
      <c r="J31" s="2004"/>
      <c r="K31" s="2010"/>
      <c r="L31" s="2005" t="s">
        <v>1069</v>
      </c>
      <c r="M31" s="2052">
        <v>41115</v>
      </c>
    </row>
    <row r="32" spans="1:13">
      <c r="A32" s="2066">
        <v>4606034</v>
      </c>
      <c r="B32" s="2012" t="s">
        <v>20413</v>
      </c>
      <c r="C32" s="2013" t="s">
        <v>20414</v>
      </c>
      <c r="D32" s="121">
        <v>680000</v>
      </c>
      <c r="E32" s="2007"/>
      <c r="F32" s="2008">
        <v>485000</v>
      </c>
      <c r="G32" s="2005" t="s">
        <v>6548</v>
      </c>
      <c r="H32" s="2010">
        <v>41075</v>
      </c>
      <c r="I32" s="2005" t="s">
        <v>20415</v>
      </c>
      <c r="J32" s="2004"/>
      <c r="K32" s="2010"/>
      <c r="L32" s="2005" t="s">
        <v>1069</v>
      </c>
      <c r="M32" s="2052">
        <v>41115</v>
      </c>
    </row>
    <row r="33" spans="1:15">
      <c r="A33" s="2066">
        <v>4607012</v>
      </c>
      <c r="B33" s="2012" t="s">
        <v>5871</v>
      </c>
      <c r="C33" s="2013" t="s">
        <v>20416</v>
      </c>
      <c r="D33" s="121">
        <v>600000</v>
      </c>
      <c r="E33" s="2007"/>
      <c r="F33" s="2008">
        <v>431000</v>
      </c>
      <c r="G33" s="2005" t="s">
        <v>6548</v>
      </c>
      <c r="H33" s="2010">
        <v>41095</v>
      </c>
      <c r="I33" s="2005" t="s">
        <v>20417</v>
      </c>
      <c r="J33" s="2004"/>
      <c r="K33" s="2010"/>
      <c r="L33" s="2005" t="s">
        <v>1069</v>
      </c>
      <c r="M33" s="2052">
        <v>41115</v>
      </c>
      <c r="N33" s="2004"/>
      <c r="O33" s="2004"/>
    </row>
    <row r="34" spans="1:15">
      <c r="A34" s="2066">
        <v>4507016</v>
      </c>
      <c r="B34" s="2012" t="s">
        <v>20409</v>
      </c>
      <c r="C34" s="2013" t="s">
        <v>20418</v>
      </c>
      <c r="D34" s="121">
        <v>975000</v>
      </c>
      <c r="E34" s="2007"/>
      <c r="F34" s="2008">
        <v>853000</v>
      </c>
      <c r="G34" s="2005" t="s">
        <v>3217</v>
      </c>
      <c r="H34" s="2010">
        <v>41096</v>
      </c>
      <c r="I34" s="2005" t="s">
        <v>6484</v>
      </c>
      <c r="J34" s="2004"/>
      <c r="K34" s="2010"/>
      <c r="L34" s="2005" t="s">
        <v>1069</v>
      </c>
      <c r="M34" s="2052">
        <v>41115</v>
      </c>
      <c r="N34" s="2004"/>
      <c r="O34" s="2004"/>
    </row>
    <row r="35" spans="1:15">
      <c r="A35" s="2066"/>
      <c r="B35" s="2012"/>
      <c r="C35" s="2013"/>
      <c r="D35" s="121"/>
      <c r="E35" s="2007"/>
      <c r="F35" s="2008"/>
      <c r="G35" s="2005"/>
      <c r="H35" s="2010"/>
      <c r="I35" s="2005"/>
      <c r="J35" s="2004"/>
      <c r="K35" s="2010"/>
      <c r="L35" s="2005"/>
      <c r="M35" s="2052"/>
      <c r="N35" s="2004"/>
      <c r="O35" s="2004"/>
    </row>
    <row r="36" spans="1:15">
      <c r="A36" s="152" t="s">
        <v>20419</v>
      </c>
      <c r="B36" s="2012"/>
      <c r="C36" s="140" t="s">
        <v>20420</v>
      </c>
      <c r="D36" s="121"/>
      <c r="E36" s="2007"/>
      <c r="F36" s="2008"/>
      <c r="G36" s="2005"/>
      <c r="H36" s="2010"/>
      <c r="I36" s="2005"/>
      <c r="J36" s="2004"/>
      <c r="K36" s="2010"/>
      <c r="L36" s="2005"/>
      <c r="M36" s="2052"/>
      <c r="N36" s="2004"/>
      <c r="O36" s="2004"/>
    </row>
    <row r="37" spans="1:15">
      <c r="A37" s="2193">
        <v>4606075</v>
      </c>
      <c r="B37" s="2012" t="s">
        <v>20421</v>
      </c>
      <c r="C37" s="2375" t="s">
        <v>20422</v>
      </c>
      <c r="D37" s="121">
        <v>715000</v>
      </c>
      <c r="E37" s="2007"/>
      <c r="F37" s="2008">
        <v>520000</v>
      </c>
      <c r="G37" s="2005" t="s">
        <v>3217</v>
      </c>
      <c r="H37" s="2010">
        <v>41089</v>
      </c>
      <c r="I37" s="2005" t="s">
        <v>1081</v>
      </c>
      <c r="J37" s="2004"/>
      <c r="K37" s="2010"/>
      <c r="L37" s="2005" t="s">
        <v>798</v>
      </c>
      <c r="M37" s="2052">
        <v>41113</v>
      </c>
      <c r="N37" s="2004"/>
      <c r="O37" s="2004" t="s">
        <v>20423</v>
      </c>
    </row>
    <row r="38" spans="1:15">
      <c r="A38" s="2066">
        <v>4607009</v>
      </c>
      <c r="B38" s="2012" t="s">
        <v>5914</v>
      </c>
      <c r="C38" s="2013" t="s">
        <v>20424</v>
      </c>
      <c r="D38" s="121">
        <v>820000</v>
      </c>
      <c r="E38" s="2007"/>
      <c r="F38" s="2008">
        <v>640000</v>
      </c>
      <c r="G38" s="2005" t="s">
        <v>3217</v>
      </c>
      <c r="H38" s="2010">
        <v>41094</v>
      </c>
      <c r="I38" s="2005" t="s">
        <v>20425</v>
      </c>
      <c r="J38" s="2004"/>
      <c r="K38" s="2010"/>
      <c r="L38" s="2005" t="s">
        <v>798</v>
      </c>
      <c r="M38" s="2052">
        <v>41113</v>
      </c>
      <c r="N38" s="2004"/>
      <c r="O38" s="2004" t="s">
        <v>20426</v>
      </c>
    </row>
    <row r="39" spans="1:15">
      <c r="A39" s="2098"/>
      <c r="B39" s="2004"/>
      <c r="C39" s="2005"/>
      <c r="D39" s="150"/>
      <c r="E39" s="2007"/>
      <c r="F39" s="2008"/>
      <c r="G39" s="2005"/>
      <c r="H39" s="2010"/>
      <c r="I39" s="2005"/>
      <c r="J39" s="2004"/>
      <c r="K39" s="2010"/>
      <c r="L39" s="2005"/>
      <c r="M39" s="2052"/>
      <c r="N39" s="2004"/>
      <c r="O39" s="2004"/>
    </row>
    <row r="40" spans="1:15">
      <c r="A40" s="2098"/>
      <c r="B40" s="2004"/>
      <c r="C40" s="2005"/>
      <c r="D40" s="150"/>
      <c r="E40" s="2007"/>
      <c r="F40" s="2008"/>
      <c r="G40" s="2005"/>
      <c r="H40" s="2010"/>
      <c r="I40" s="2005"/>
      <c r="J40" s="2004"/>
      <c r="K40" s="2010"/>
      <c r="L40" s="2005"/>
      <c r="M40" s="2052"/>
      <c r="N40" s="2004"/>
      <c r="O40" s="2004"/>
    </row>
    <row r="41" spans="1:15">
      <c r="A41" s="152" t="s">
        <v>20427</v>
      </c>
      <c r="B41" s="2012"/>
      <c r="C41" s="140" t="s">
        <v>20428</v>
      </c>
      <c r="D41" s="150"/>
      <c r="E41" s="2007"/>
      <c r="F41" s="2008"/>
      <c r="G41" s="2005"/>
      <c r="H41" s="2010"/>
      <c r="I41" s="2005"/>
      <c r="J41" s="2004"/>
      <c r="K41" s="2010"/>
      <c r="L41" s="2005"/>
      <c r="M41" s="2052"/>
      <c r="N41" s="2004"/>
      <c r="O41" s="2004"/>
    </row>
    <row r="42" spans="1:15">
      <c r="A42" s="2098">
        <v>4610126</v>
      </c>
      <c r="B42" s="2004" t="s">
        <v>20429</v>
      </c>
      <c r="C42" s="2005" t="s">
        <v>20430</v>
      </c>
      <c r="D42" s="150">
        <v>700000</v>
      </c>
      <c r="E42" s="2007"/>
      <c r="F42" s="2008">
        <v>595000</v>
      </c>
      <c r="G42" s="2005" t="s">
        <v>3217</v>
      </c>
      <c r="H42" s="2010">
        <v>41213</v>
      </c>
      <c r="I42" s="2005" t="s">
        <v>6512</v>
      </c>
      <c r="J42" s="2004"/>
      <c r="K42" s="2010"/>
      <c r="L42" s="2005" t="s">
        <v>798</v>
      </c>
      <c r="M42" s="2052">
        <v>41269</v>
      </c>
      <c r="N42" s="2004"/>
      <c r="O42" s="2004"/>
    </row>
    <row r="43" spans="1:15">
      <c r="A43" s="2098"/>
      <c r="B43" s="2004"/>
      <c r="C43" s="2005"/>
      <c r="D43" s="150"/>
      <c r="E43" s="2007"/>
      <c r="F43" s="2008"/>
      <c r="G43" s="2005"/>
      <c r="H43" s="2010"/>
      <c r="I43" s="2005"/>
      <c r="J43" s="2004"/>
      <c r="K43" s="2010"/>
      <c r="L43" s="2005"/>
      <c r="M43" s="2052"/>
      <c r="N43" s="2004"/>
      <c r="O43" s="2004"/>
    </row>
    <row r="44" spans="1:15">
      <c r="A44" s="2098"/>
      <c r="B44" s="2004"/>
      <c r="C44" s="2005"/>
      <c r="D44" s="150"/>
      <c r="E44" s="2007"/>
      <c r="F44" s="2008"/>
      <c r="G44" s="2005"/>
      <c r="H44" s="2010"/>
      <c r="I44" s="2005"/>
      <c r="J44" s="2004"/>
      <c r="K44" s="2010"/>
      <c r="L44" s="2005"/>
      <c r="M44" s="2052"/>
      <c r="N44" s="2004"/>
      <c r="O44" s="2004"/>
    </row>
    <row r="45" spans="1:15">
      <c r="A45" s="152" t="s">
        <v>20431</v>
      </c>
      <c r="B45" s="2004"/>
      <c r="C45" s="140" t="s">
        <v>20432</v>
      </c>
      <c r="D45" s="150"/>
      <c r="E45" s="2007"/>
      <c r="F45" s="2008"/>
      <c r="G45" s="2005"/>
      <c r="H45" s="2010"/>
      <c r="I45" s="2005"/>
      <c r="J45" s="2004"/>
      <c r="K45" s="2010"/>
      <c r="L45" s="2005"/>
      <c r="M45" s="2052"/>
      <c r="N45" s="2004"/>
      <c r="O45" s="2004"/>
    </row>
    <row r="46" spans="1:15">
      <c r="A46" s="2098">
        <v>4610127</v>
      </c>
      <c r="B46" s="2004" t="s">
        <v>20429</v>
      </c>
      <c r="C46" s="2005" t="s">
        <v>20433</v>
      </c>
      <c r="D46" s="150">
        <v>675000</v>
      </c>
      <c r="E46" s="2007"/>
      <c r="F46" s="2008">
        <v>531000</v>
      </c>
      <c r="G46" s="2005" t="s">
        <v>3217</v>
      </c>
      <c r="H46" s="2010">
        <v>41213</v>
      </c>
      <c r="I46" s="2005" t="s">
        <v>6512</v>
      </c>
      <c r="J46" s="2004"/>
      <c r="K46" s="2010"/>
      <c r="L46" s="2005" t="s">
        <v>798</v>
      </c>
      <c r="M46" s="2052">
        <v>41304</v>
      </c>
      <c r="N46" s="2004"/>
      <c r="O46" s="2004"/>
    </row>
    <row r="47" spans="1:15">
      <c r="A47" s="2098"/>
      <c r="B47" s="2004"/>
      <c r="C47" s="2005"/>
      <c r="D47" s="150"/>
      <c r="E47" s="2007"/>
      <c r="F47" s="2008"/>
      <c r="G47" s="2005"/>
      <c r="H47" s="2010"/>
      <c r="I47" s="2005"/>
      <c r="J47" s="2004"/>
      <c r="K47" s="2010"/>
      <c r="L47" s="2005"/>
      <c r="M47" s="2052"/>
      <c r="N47" s="2004"/>
      <c r="O47" s="2004"/>
    </row>
    <row r="48" spans="1:15">
      <c r="A48" s="30"/>
      <c r="B48" s="2004"/>
      <c r="C48" s="2005"/>
      <c r="D48" s="121"/>
      <c r="E48" s="2007"/>
      <c r="F48" s="2008"/>
      <c r="G48" s="2005"/>
      <c r="H48" s="2010"/>
      <c r="I48" s="2005"/>
      <c r="J48" s="2004"/>
      <c r="K48" s="2010"/>
      <c r="L48" s="2005"/>
      <c r="M48" s="2052"/>
      <c r="N48" s="2004"/>
      <c r="O48" s="2004"/>
    </row>
    <row r="49" spans="1:6">
      <c r="A49" s="57"/>
      <c r="B49" s="2004"/>
      <c r="C49" s="2005"/>
      <c r="D49" s="121"/>
      <c r="E49" s="2007"/>
      <c r="F49" s="2008"/>
    </row>
    <row r="50" spans="1:6">
      <c r="A50" s="40"/>
      <c r="B50" s="2004"/>
      <c r="C50" s="2005"/>
      <c r="D50" s="150"/>
      <c r="E50" s="2007"/>
      <c r="F50" s="2008"/>
    </row>
    <row r="51" spans="1:6">
      <c r="A51" s="2098"/>
      <c r="B51" s="2004"/>
      <c r="C51" s="2005"/>
      <c r="D51" s="150"/>
      <c r="E51" s="2007"/>
      <c r="F51" s="2008"/>
    </row>
    <row r="52" spans="1:6">
      <c r="A52" s="2098"/>
      <c r="B52" s="2004" t="s">
        <v>20434</v>
      </c>
      <c r="C52" s="2005"/>
      <c r="D52" s="150">
        <v>88000</v>
      </c>
      <c r="E52" s="2007"/>
      <c r="F52" s="2008"/>
    </row>
    <row r="53" spans="1:6">
      <c r="A53" s="2098"/>
      <c r="B53" s="2004"/>
      <c r="C53" s="2005"/>
      <c r="D53" s="150"/>
      <c r="E53" s="2007"/>
      <c r="F53" s="2008"/>
    </row>
    <row r="54" spans="1:6" ht="13.5" thickBot="1">
      <c r="A54" s="2053"/>
      <c r="B54" s="2054"/>
      <c r="C54" s="2054"/>
      <c r="D54" s="2266"/>
      <c r="E54" s="2007"/>
      <c r="F54" s="2004"/>
    </row>
    <row r="55" spans="1:6">
      <c r="A55" s="15" t="s">
        <v>557</v>
      </c>
      <c r="B55" s="16"/>
      <c r="C55" s="17"/>
      <c r="D55" s="46"/>
      <c r="E55" s="2007"/>
      <c r="F55" s="2004"/>
    </row>
    <row r="56" spans="1:6">
      <c r="A56" s="51"/>
      <c r="B56" s="103" t="s">
        <v>20435</v>
      </c>
      <c r="C56" s="52" t="s">
        <v>20436</v>
      </c>
      <c r="D56" s="128">
        <v>-400000</v>
      </c>
      <c r="E56" s="2064">
        <v>5960210</v>
      </c>
      <c r="F56" s="2004"/>
    </row>
    <row r="57" spans="1:6">
      <c r="A57" s="51"/>
      <c r="B57" s="103" t="s">
        <v>20435</v>
      </c>
      <c r="C57" s="52" t="s">
        <v>20437</v>
      </c>
      <c r="D57" s="128">
        <v>-1605000</v>
      </c>
      <c r="E57" s="2064">
        <v>5942409</v>
      </c>
      <c r="F57" s="2004"/>
    </row>
    <row r="58" spans="1:6">
      <c r="A58" s="51"/>
      <c r="B58" s="103" t="s">
        <v>20435</v>
      </c>
      <c r="C58" s="52" t="s">
        <v>20438</v>
      </c>
      <c r="D58" s="128">
        <v>-2130000</v>
      </c>
      <c r="E58" s="2064">
        <v>6036726</v>
      </c>
      <c r="F58" s="2004"/>
    </row>
    <row r="59" spans="1:6">
      <c r="A59" s="2005"/>
      <c r="B59" s="103" t="s">
        <v>17794</v>
      </c>
      <c r="C59" s="52" t="s">
        <v>20439</v>
      </c>
      <c r="D59" s="128">
        <v>-1850000</v>
      </c>
      <c r="E59" s="2064">
        <v>32121367</v>
      </c>
      <c r="F59" s="2004"/>
    </row>
    <row r="60" spans="1:6">
      <c r="A60" s="2005"/>
      <c r="B60" s="103" t="s">
        <v>17794</v>
      </c>
      <c r="C60" s="52">
        <v>41026</v>
      </c>
      <c r="D60" s="53">
        <v>-1415000</v>
      </c>
      <c r="E60" s="2064">
        <v>30495577</v>
      </c>
      <c r="F60" s="2004"/>
    </row>
    <row r="61" spans="1:6">
      <c r="A61" s="2005"/>
      <c r="B61" s="103" t="s">
        <v>16860</v>
      </c>
      <c r="C61" s="52">
        <v>41107</v>
      </c>
      <c r="D61" s="53">
        <v>-2000000</v>
      </c>
      <c r="E61" s="2064">
        <v>5824651</v>
      </c>
      <c r="F61" s="2004"/>
    </row>
    <row r="62" spans="1:6">
      <c r="A62" s="2005"/>
      <c r="B62" s="103" t="s">
        <v>16860</v>
      </c>
      <c r="C62" s="52">
        <v>41166</v>
      </c>
      <c r="D62" s="53">
        <v>-1998600</v>
      </c>
      <c r="E62" s="2064">
        <v>5629799</v>
      </c>
      <c r="F62" s="2004"/>
    </row>
    <row r="63" spans="1:6">
      <c r="A63" s="2005"/>
      <c r="B63" s="103" t="s">
        <v>16860</v>
      </c>
      <c r="C63" s="52">
        <v>41191</v>
      </c>
      <c r="D63" s="53">
        <v>-2176400</v>
      </c>
      <c r="E63" s="2064">
        <v>5800459</v>
      </c>
      <c r="F63" s="2004"/>
    </row>
    <row r="64" spans="1:6">
      <c r="A64" s="2005"/>
      <c r="B64" s="103" t="s">
        <v>17794</v>
      </c>
      <c r="C64" s="52">
        <v>41262</v>
      </c>
      <c r="D64" s="53">
        <v>-687500</v>
      </c>
      <c r="E64" s="2064">
        <v>32212528</v>
      </c>
      <c r="F64" s="2004"/>
    </row>
    <row r="65" spans="1:6" ht="15">
      <c r="A65" s="2005"/>
      <c r="B65" s="103" t="s">
        <v>17794</v>
      </c>
      <c r="C65" s="52">
        <v>41320</v>
      </c>
      <c r="D65" s="53">
        <v>-687500</v>
      </c>
      <c r="E65" s="33">
        <v>32229431</v>
      </c>
      <c r="F65" s="2004"/>
    </row>
    <row r="66" spans="1:6" ht="15">
      <c r="A66" s="2005"/>
      <c r="B66" s="103" t="s">
        <v>17794</v>
      </c>
      <c r="C66" s="52" t="s">
        <v>20440</v>
      </c>
      <c r="D66" s="53">
        <v>-88000</v>
      </c>
      <c r="E66" s="33"/>
      <c r="F66" s="2004"/>
    </row>
    <row r="67" spans="1:6">
      <c r="A67" s="2005"/>
      <c r="B67" s="2004"/>
      <c r="C67" s="2004"/>
      <c r="D67" s="53"/>
      <c r="E67" s="2007"/>
      <c r="F67" s="2004"/>
    </row>
    <row r="68" spans="1:6">
      <c r="A68" s="44" t="s">
        <v>1619</v>
      </c>
      <c r="B68" s="2007"/>
      <c r="C68" s="2007"/>
      <c r="D68" s="117">
        <f>SUM(D3:D67)</f>
        <v>0</v>
      </c>
      <c r="E68" s="2007"/>
      <c r="F68" s="2004"/>
    </row>
    <row r="73" spans="1:6" ht="13.5" thickBot="1">
      <c r="A73" s="29" t="s">
        <v>20198</v>
      </c>
      <c r="B73" s="449" t="s">
        <v>20441</v>
      </c>
      <c r="C73" s="2004"/>
      <c r="D73" s="2083"/>
      <c r="E73" s="2007"/>
      <c r="F73" s="2004"/>
    </row>
    <row r="74" spans="1:6" ht="13.5" thickBot="1">
      <c r="A74" s="446" t="s">
        <v>20200</v>
      </c>
      <c r="B74" s="446" t="s">
        <v>20442</v>
      </c>
      <c r="C74" s="446" t="s">
        <v>20076</v>
      </c>
      <c r="D74" s="446" t="s">
        <v>20443</v>
      </c>
      <c r="E74" s="446"/>
      <c r="F74" s="446"/>
    </row>
    <row r="75" spans="1:6" ht="13.5" thickBot="1">
      <c r="A75" s="446" t="s">
        <v>20077</v>
      </c>
      <c r="B75" s="446" t="s">
        <v>20442</v>
      </c>
      <c r="C75" s="446" t="s">
        <v>20078</v>
      </c>
      <c r="D75" s="446" t="s">
        <v>20444</v>
      </c>
      <c r="E75" s="446" t="s">
        <v>20079</v>
      </c>
      <c r="F75" s="446" t="s">
        <v>20179</v>
      </c>
    </row>
    <row r="76" spans="1:6" ht="13.5" thickBot="1">
      <c r="A76" s="446" t="s">
        <v>20081</v>
      </c>
      <c r="B76" s="448" t="s">
        <v>20082</v>
      </c>
      <c r="C76" s="446" t="s">
        <v>20083</v>
      </c>
      <c r="D76" s="448" t="s">
        <v>20084</v>
      </c>
      <c r="E76" s="446"/>
      <c r="F76" s="448"/>
    </row>
    <row r="77" spans="1:6" ht="68.25" thickBot="1">
      <c r="A77" s="446" t="s">
        <v>20085</v>
      </c>
      <c r="B77" s="448" t="s">
        <v>20445</v>
      </c>
      <c r="C77" s="446" t="s">
        <v>20087</v>
      </c>
      <c r="D77" s="448" t="s">
        <v>20446</v>
      </c>
      <c r="E77" s="446" t="s">
        <v>20089</v>
      </c>
      <c r="F77" s="448" t="s">
        <v>20447</v>
      </c>
    </row>
    <row r="78" spans="1:6" ht="113.25" thickBot="1">
      <c r="A78" s="446" t="s">
        <v>20090</v>
      </c>
      <c r="B78" s="448" t="s">
        <v>20448</v>
      </c>
      <c r="C78" s="446" t="s">
        <v>20092</v>
      </c>
      <c r="D78" s="448" t="s">
        <v>20093</v>
      </c>
      <c r="E78" s="446" t="s">
        <v>20094</v>
      </c>
      <c r="F78" s="448" t="s">
        <v>20449</v>
      </c>
    </row>
    <row r="79" spans="1:6" ht="22.5" customHeight="1" thickBot="1">
      <c r="A79" s="446" t="s">
        <v>20096</v>
      </c>
      <c r="B79" s="448"/>
      <c r="C79" s="446" t="s">
        <v>20097</v>
      </c>
      <c r="D79" s="2922" t="s">
        <v>20450</v>
      </c>
      <c r="E79" s="2923"/>
      <c r="F79" s="2924"/>
    </row>
  </sheetData>
  <mergeCells count="2">
    <mergeCell ref="L1:N1"/>
    <mergeCell ref="D79:F79"/>
  </mergeCells>
  <phoneticPr fontId="124"/>
  <pageMargins left="0.7" right="0.7" top="0.75" bottom="0.75" header="0.3" footer="0.3"/>
  <pageSetup paperSize="9" orientation="portrait" horizontalDpi="300" r:id="rId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Sheet6">
    <tabColor theme="0" tint="-0.499984740745262"/>
  </sheetPr>
  <dimension ref="A1:X57"/>
  <sheetViews>
    <sheetView workbookViewId="0">
      <pane xSplit="4" ySplit="2" topLeftCell="E66" activePane="bottomRight" state="frozen"/>
      <selection pane="topRight" activeCell="E1" sqref="E1"/>
      <selection pane="bottomLeft" activeCell="A3" sqref="A3"/>
      <selection pane="bottomRight" activeCell="B57" sqref="B57"/>
    </sheetView>
  </sheetViews>
  <sheetFormatPr defaultColWidth="9" defaultRowHeight="12.75"/>
  <cols>
    <col min="1" max="1" width="12.28515625" style="22" customWidth="1"/>
    <col min="2" max="2" width="26" style="23" customWidth="1"/>
    <col min="3" max="3" width="22.42578125" style="23" bestFit="1" customWidth="1"/>
    <col min="4" max="4" width="13" style="24" bestFit="1" customWidth="1"/>
    <col min="5" max="5" width="10" style="25" customWidth="1"/>
    <col min="6" max="6" width="9.7109375" style="23" customWidth="1"/>
    <col min="7" max="7" width="8.7109375" style="22" customWidth="1"/>
    <col min="8" max="8" width="10" style="26" customWidth="1"/>
    <col min="9" max="9" width="13.42578125" style="22" bestFit="1" customWidth="1"/>
    <col min="10" max="10" width="10.7109375" style="23" customWidth="1"/>
    <col min="11" max="11" width="9.42578125" style="26" customWidth="1"/>
    <col min="12" max="12" width="9.7109375" style="22" customWidth="1"/>
    <col min="13" max="13" width="10" style="86" customWidth="1"/>
    <col min="14" max="14" width="9.28515625" style="23" bestFit="1" customWidth="1"/>
    <col min="15" max="15" width="19.7109375" style="23" bestFit="1" customWidth="1"/>
    <col min="16" max="16384" width="9" style="23"/>
  </cols>
  <sheetData>
    <row r="1" spans="1:24">
      <c r="A1" s="3"/>
      <c r="B1" s="2876" t="s">
        <v>9</v>
      </c>
      <c r="C1" s="1"/>
      <c r="D1" s="209" t="s">
        <v>9002</v>
      </c>
      <c r="E1" s="209" t="s">
        <v>1594</v>
      </c>
      <c r="F1" s="1" t="s">
        <v>1595</v>
      </c>
      <c r="G1" s="2876"/>
      <c r="H1" s="1" t="s">
        <v>1595</v>
      </c>
      <c r="I1" s="1"/>
      <c r="J1" s="1"/>
      <c r="K1" s="27"/>
      <c r="L1" s="2893" t="s">
        <v>4216</v>
      </c>
      <c r="M1" s="2893"/>
      <c r="N1" s="2893"/>
      <c r="O1" s="1"/>
      <c r="P1" s="2004"/>
      <c r="Q1" s="2004"/>
      <c r="R1" s="2004"/>
      <c r="S1" s="2004"/>
      <c r="T1" s="2004"/>
      <c r="U1" s="2004"/>
      <c r="V1" s="2004"/>
      <c r="W1" s="2004"/>
      <c r="X1" s="2004"/>
    </row>
    <row r="2" spans="1:24" s="22" customFormat="1">
      <c r="A2" s="4" t="s">
        <v>1596</v>
      </c>
      <c r="B2" s="5" t="s">
        <v>1</v>
      </c>
      <c r="C2" s="5" t="s">
        <v>1597</v>
      </c>
      <c r="D2" s="10" t="s">
        <v>9003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11638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  <c r="P2" s="2005"/>
      <c r="Q2" s="2005"/>
      <c r="R2" s="2005"/>
      <c r="S2" s="2005"/>
      <c r="T2" s="2005"/>
      <c r="U2" s="2005"/>
      <c r="V2" s="2005"/>
      <c r="W2" s="2005"/>
      <c r="X2" s="2005"/>
    </row>
    <row r="3" spans="1:24" s="22" customFormat="1">
      <c r="A3" s="3"/>
      <c r="B3" s="7"/>
      <c r="C3" s="2876"/>
      <c r="D3" s="55"/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2876"/>
      <c r="P3" s="2005"/>
      <c r="Q3" s="2005"/>
      <c r="R3" s="2005"/>
      <c r="S3" s="2005"/>
      <c r="T3" s="2005"/>
      <c r="U3" s="2005"/>
      <c r="V3" s="2005"/>
      <c r="W3" s="2005"/>
      <c r="X3" s="2005"/>
    </row>
    <row r="4" spans="1:24" s="22" customFormat="1">
      <c r="A4" s="30" t="s">
        <v>20451</v>
      </c>
      <c r="B4" s="7"/>
      <c r="C4" s="8" t="s">
        <v>20452</v>
      </c>
      <c r="D4" s="55"/>
      <c r="E4" s="47"/>
      <c r="F4" s="2876"/>
      <c r="G4" s="2876"/>
      <c r="H4" s="48"/>
      <c r="I4" s="2876"/>
      <c r="J4" s="2876"/>
      <c r="K4" s="48"/>
      <c r="L4" s="2876"/>
      <c r="M4" s="48"/>
      <c r="N4" s="49"/>
      <c r="O4" s="2876"/>
      <c r="P4" s="2005"/>
      <c r="Q4" s="2005"/>
      <c r="R4" s="2005"/>
      <c r="S4" s="2005"/>
      <c r="T4" s="2005"/>
      <c r="U4" s="2005"/>
      <c r="V4" s="2005"/>
      <c r="W4" s="2005"/>
      <c r="X4" s="2005"/>
    </row>
    <row r="5" spans="1:24" s="25" customFormat="1">
      <c r="A5" s="57">
        <v>4508018</v>
      </c>
      <c r="B5" s="40" t="s">
        <v>20453</v>
      </c>
      <c r="C5" s="21" t="s">
        <v>20454</v>
      </c>
      <c r="D5" s="63">
        <v>5800</v>
      </c>
      <c r="E5" s="2083">
        <v>446600</v>
      </c>
      <c r="F5" s="2083">
        <v>245000</v>
      </c>
      <c r="G5" s="2005" t="s">
        <v>1080</v>
      </c>
      <c r="H5" s="2010">
        <v>40761</v>
      </c>
      <c r="I5" s="2005" t="s">
        <v>19519</v>
      </c>
      <c r="J5" s="2004"/>
      <c r="K5" s="2010"/>
      <c r="L5" s="2005" t="s">
        <v>798</v>
      </c>
      <c r="M5" s="2052">
        <v>40824</v>
      </c>
      <c r="N5" s="2004"/>
      <c r="O5" s="2004"/>
      <c r="P5" s="2004"/>
      <c r="Q5" s="2004"/>
      <c r="R5" s="2004"/>
      <c r="S5" s="2004"/>
      <c r="T5" s="2004"/>
      <c r="U5" s="2004"/>
      <c r="V5" s="2004"/>
      <c r="W5" s="2004"/>
      <c r="X5" s="2004"/>
    </row>
    <row r="6" spans="1:24" s="25" customFormat="1">
      <c r="A6" s="57">
        <v>4508024</v>
      </c>
      <c r="B6" s="40" t="s">
        <v>20453</v>
      </c>
      <c r="C6" s="21" t="s">
        <v>20455</v>
      </c>
      <c r="D6" s="63">
        <v>5700</v>
      </c>
      <c r="E6" s="2083">
        <v>438900</v>
      </c>
      <c r="F6" s="2083">
        <v>214000</v>
      </c>
      <c r="G6" s="2005" t="s">
        <v>7607</v>
      </c>
      <c r="H6" s="2010">
        <v>40761</v>
      </c>
      <c r="I6" s="2005" t="s">
        <v>317</v>
      </c>
      <c r="J6" s="2004"/>
      <c r="K6" s="2010"/>
      <c r="L6" s="2005" t="s">
        <v>798</v>
      </c>
      <c r="M6" s="2052">
        <v>40824</v>
      </c>
      <c r="N6" s="2004"/>
      <c r="O6" s="2004"/>
      <c r="P6" s="2004"/>
      <c r="Q6" s="2004"/>
      <c r="R6" s="2004"/>
      <c r="S6" s="2004"/>
      <c r="T6" s="2004"/>
      <c r="U6" s="2004"/>
      <c r="V6" s="2004"/>
      <c r="W6" s="2004"/>
      <c r="X6" s="2004"/>
    </row>
    <row r="7" spans="1:24" s="25" customFormat="1">
      <c r="A7" s="57">
        <v>4508025</v>
      </c>
      <c r="B7" s="40" t="s">
        <v>20453</v>
      </c>
      <c r="C7" s="21" t="s">
        <v>20456</v>
      </c>
      <c r="D7" s="63">
        <v>5700</v>
      </c>
      <c r="E7" s="2083">
        <v>438900</v>
      </c>
      <c r="F7" s="2083">
        <v>205000</v>
      </c>
      <c r="G7" s="2005" t="s">
        <v>1009</v>
      </c>
      <c r="H7" s="2010">
        <v>40761</v>
      </c>
      <c r="I7" s="2005" t="s">
        <v>317</v>
      </c>
      <c r="J7" s="2004"/>
      <c r="K7" s="2010"/>
      <c r="L7" s="2005" t="s">
        <v>798</v>
      </c>
      <c r="M7" s="2052">
        <v>40824</v>
      </c>
      <c r="N7" s="2004"/>
      <c r="O7" s="2004"/>
      <c r="P7" s="2004"/>
      <c r="Q7" s="2004"/>
      <c r="R7" s="2004"/>
      <c r="S7" s="2004"/>
      <c r="T7" s="2004"/>
      <c r="U7" s="2004"/>
      <c r="V7" s="2004"/>
      <c r="W7" s="2004"/>
      <c r="X7" s="2004"/>
    </row>
    <row r="8" spans="1:24" s="25" customFormat="1">
      <c r="A8" s="2098"/>
      <c r="B8" s="2004"/>
      <c r="C8" s="2004"/>
      <c r="D8" s="2025"/>
      <c r="E8" s="2083"/>
      <c r="F8" s="2083"/>
      <c r="G8" s="2005"/>
      <c r="H8" s="2010"/>
      <c r="I8" s="2005"/>
      <c r="J8" s="2004"/>
      <c r="K8" s="2010"/>
      <c r="L8" s="2005"/>
      <c r="M8" s="2052"/>
      <c r="N8" s="2004"/>
      <c r="O8" s="2004"/>
      <c r="P8" s="2004"/>
      <c r="Q8" s="2004"/>
      <c r="R8" s="2004"/>
      <c r="S8" s="2004"/>
      <c r="T8" s="2004"/>
      <c r="U8" s="2004"/>
      <c r="V8" s="2004"/>
      <c r="W8" s="2004"/>
      <c r="X8" s="2004"/>
    </row>
    <row r="9" spans="1:24" s="25" customFormat="1">
      <c r="A9" s="38"/>
      <c r="B9" s="2004"/>
      <c r="C9" s="8"/>
      <c r="D9" s="2025"/>
      <c r="E9" s="2083"/>
      <c r="F9" s="2083"/>
      <c r="G9" s="2005"/>
      <c r="H9" s="2010"/>
      <c r="I9" s="2005"/>
      <c r="J9" s="2004"/>
      <c r="K9" s="2010"/>
      <c r="L9" s="2005"/>
      <c r="M9" s="2052"/>
      <c r="N9" s="2004"/>
      <c r="O9" s="2004"/>
      <c r="P9" s="2004"/>
      <c r="Q9" s="2004"/>
      <c r="R9" s="2004"/>
      <c r="S9" s="2004"/>
      <c r="T9" s="2004"/>
      <c r="U9" s="2004"/>
      <c r="V9" s="2004"/>
      <c r="W9" s="2004"/>
      <c r="X9" s="2004"/>
    </row>
    <row r="10" spans="1:24" s="25" customFormat="1">
      <c r="A10" s="30" t="s">
        <v>20457</v>
      </c>
      <c r="B10" s="40"/>
      <c r="C10" s="8" t="s">
        <v>20458</v>
      </c>
      <c r="D10" s="63"/>
      <c r="E10" s="2083"/>
      <c r="F10" s="2083"/>
      <c r="G10" s="2005"/>
      <c r="H10" s="2010"/>
      <c r="I10" s="2005"/>
      <c r="J10" s="2004"/>
      <c r="K10" s="2010"/>
      <c r="L10" s="2005"/>
      <c r="M10" s="2052"/>
      <c r="N10" s="2004"/>
      <c r="O10" s="2004"/>
      <c r="P10" s="2004"/>
      <c r="Q10" s="2004"/>
      <c r="R10" s="2004"/>
      <c r="S10" s="2004"/>
      <c r="T10" s="2004"/>
      <c r="U10" s="2004"/>
      <c r="V10" s="2004"/>
      <c r="W10" s="2004"/>
      <c r="X10" s="2004"/>
    </row>
    <row r="11" spans="1:24" s="25" customFormat="1">
      <c r="A11" s="57">
        <v>4508061</v>
      </c>
      <c r="B11" s="40" t="s">
        <v>20459</v>
      </c>
      <c r="C11" s="21" t="s">
        <v>20460</v>
      </c>
      <c r="D11" s="63">
        <v>5700</v>
      </c>
      <c r="E11" s="2083">
        <v>438900</v>
      </c>
      <c r="F11" s="2083">
        <v>251000</v>
      </c>
      <c r="G11" s="2005" t="s">
        <v>3217</v>
      </c>
      <c r="H11" s="2010">
        <v>40780</v>
      </c>
      <c r="I11" s="2005" t="s">
        <v>5807</v>
      </c>
      <c r="J11" s="2004"/>
      <c r="K11" s="2010"/>
      <c r="L11" s="2005" t="s">
        <v>20461</v>
      </c>
      <c r="M11" s="2052">
        <v>40823</v>
      </c>
      <c r="N11" s="2004"/>
      <c r="O11" s="2004"/>
      <c r="P11" s="2004"/>
      <c r="Q11" s="2004"/>
      <c r="R11" s="2004"/>
      <c r="S11" s="2004"/>
      <c r="T11" s="2004"/>
      <c r="U11" s="2004"/>
      <c r="V11" s="2004"/>
      <c r="W11" s="2004"/>
      <c r="X11" s="2004"/>
    </row>
    <row r="12" spans="1:24" s="25" customFormat="1">
      <c r="A12" s="2098">
        <v>4508072</v>
      </c>
      <c r="B12" s="2004" t="s">
        <v>16053</v>
      </c>
      <c r="C12" s="2005" t="s">
        <v>20462</v>
      </c>
      <c r="D12" s="2025">
        <v>6200</v>
      </c>
      <c r="E12" s="2083">
        <v>477000</v>
      </c>
      <c r="F12" s="2083">
        <v>226000</v>
      </c>
      <c r="G12" s="2005" t="s">
        <v>2288</v>
      </c>
      <c r="H12" s="2010">
        <v>40785</v>
      </c>
      <c r="I12" s="2005" t="s">
        <v>299</v>
      </c>
      <c r="J12" s="2004"/>
      <c r="K12" s="2010"/>
      <c r="L12" s="2005" t="s">
        <v>20461</v>
      </c>
      <c r="M12" s="2052">
        <v>40823</v>
      </c>
      <c r="N12" s="2004"/>
      <c r="O12" s="2004"/>
      <c r="P12" s="2004"/>
      <c r="Q12" s="2004"/>
      <c r="R12" s="2004"/>
      <c r="S12" s="2004"/>
      <c r="T12" s="2004"/>
      <c r="U12" s="2004"/>
      <c r="V12" s="2004"/>
      <c r="W12" s="2004"/>
      <c r="X12" s="2004"/>
    </row>
    <row r="13" spans="1:24" s="25" customFormat="1">
      <c r="A13" s="38"/>
      <c r="B13" s="2004"/>
      <c r="C13" s="8"/>
      <c r="D13" s="2025"/>
      <c r="E13" s="2083"/>
      <c r="F13" s="2083"/>
      <c r="G13" s="2005"/>
      <c r="H13" s="2010"/>
      <c r="I13" s="2005"/>
      <c r="J13" s="2004"/>
      <c r="K13" s="2010"/>
      <c r="L13" s="2005"/>
      <c r="M13" s="2052"/>
      <c r="N13" s="2004"/>
      <c r="O13" s="2004"/>
      <c r="P13" s="2004"/>
      <c r="Q13" s="2004"/>
      <c r="R13" s="2004"/>
      <c r="S13" s="2004"/>
      <c r="T13" s="2004"/>
      <c r="U13" s="2004"/>
      <c r="V13" s="2004"/>
      <c r="W13" s="2004"/>
      <c r="X13" s="2004"/>
    </row>
    <row r="14" spans="1:24" s="25" customFormat="1">
      <c r="A14" s="38"/>
      <c r="B14" s="2004"/>
      <c r="C14" s="8"/>
      <c r="D14" s="2025"/>
      <c r="E14" s="2083"/>
      <c r="F14" s="2083"/>
      <c r="G14" s="2005"/>
      <c r="H14" s="2010"/>
      <c r="I14" s="2005"/>
      <c r="J14" s="2004"/>
      <c r="K14" s="2010"/>
      <c r="L14" s="2005"/>
      <c r="M14" s="2052"/>
      <c r="N14" s="2004"/>
      <c r="O14" s="2004"/>
      <c r="P14" s="2004"/>
      <c r="Q14" s="2004"/>
      <c r="R14" s="2004"/>
      <c r="S14" s="2004"/>
      <c r="T14" s="2004"/>
      <c r="U14" s="2004"/>
      <c r="V14" s="2004"/>
      <c r="W14" s="2004"/>
      <c r="X14" s="2004"/>
    </row>
    <row r="15" spans="1:24" s="25" customFormat="1">
      <c r="A15" s="38" t="s">
        <v>20463</v>
      </c>
      <c r="B15" s="2004"/>
      <c r="C15" s="8" t="s">
        <v>20464</v>
      </c>
      <c r="D15" s="2025"/>
      <c r="E15" s="2083"/>
      <c r="F15" s="2083"/>
      <c r="G15" s="2005"/>
      <c r="H15" s="2010"/>
      <c r="I15" s="2005"/>
      <c r="J15" s="2004"/>
      <c r="K15" s="2010"/>
      <c r="L15" s="2005"/>
      <c r="M15" s="2052"/>
      <c r="N15" s="2004"/>
      <c r="O15" s="2004"/>
      <c r="P15" s="2004"/>
      <c r="Q15" s="2004"/>
      <c r="R15" s="2004"/>
      <c r="S15" s="2004"/>
      <c r="T15" s="2004"/>
      <c r="U15" s="2004"/>
      <c r="V15" s="2004"/>
      <c r="W15" s="2004"/>
      <c r="X15" s="2004"/>
    </row>
    <row r="16" spans="1:24" s="25" customFormat="1">
      <c r="A16" s="2098">
        <v>4509082</v>
      </c>
      <c r="B16" s="2004" t="s">
        <v>20465</v>
      </c>
      <c r="C16" s="2005" t="s">
        <v>20466</v>
      </c>
      <c r="D16" s="2025">
        <v>5100</v>
      </c>
      <c r="E16" s="2083">
        <v>385000</v>
      </c>
      <c r="F16" s="2083">
        <v>200000</v>
      </c>
      <c r="G16" s="2005" t="s">
        <v>18360</v>
      </c>
      <c r="H16" s="2010">
        <v>40806</v>
      </c>
      <c r="I16" s="2005" t="s">
        <v>106</v>
      </c>
      <c r="J16" s="2004"/>
      <c r="K16" s="2010"/>
      <c r="L16" s="2005" t="s">
        <v>107</v>
      </c>
      <c r="M16" s="2052">
        <v>40845</v>
      </c>
      <c r="N16" s="2004"/>
      <c r="O16" s="2004"/>
      <c r="P16" s="2004"/>
      <c r="Q16" s="2004"/>
      <c r="R16" s="2004"/>
      <c r="S16" s="2004"/>
      <c r="T16" s="2004"/>
      <c r="U16" s="2004"/>
      <c r="V16" s="2004"/>
      <c r="W16" s="2004"/>
      <c r="X16" s="2004"/>
    </row>
    <row r="17" spans="1:24" s="25" customFormat="1">
      <c r="A17" s="102"/>
      <c r="B17" s="2176"/>
      <c r="C17" s="90"/>
      <c r="D17" s="2376"/>
      <c r="E17" s="2083"/>
      <c r="F17" s="2083"/>
      <c r="G17" s="2005"/>
      <c r="H17" s="2010"/>
      <c r="I17" s="2005"/>
      <c r="J17" s="2004"/>
      <c r="K17" s="2010"/>
      <c r="L17" s="2005"/>
      <c r="M17" s="2052"/>
      <c r="N17" s="2004"/>
      <c r="O17" s="2004"/>
      <c r="P17" s="2004"/>
      <c r="Q17" s="2004"/>
      <c r="R17" s="2004"/>
      <c r="S17" s="2004"/>
      <c r="T17" s="2004"/>
      <c r="U17" s="2004"/>
      <c r="V17" s="2004"/>
      <c r="W17" s="2004"/>
      <c r="X17" s="2004"/>
    </row>
    <row r="18" spans="1:24" s="25" customFormat="1">
      <c r="A18" s="57"/>
      <c r="B18" s="40"/>
      <c r="C18" s="21"/>
      <c r="D18" s="63"/>
      <c r="E18" s="2083"/>
      <c r="F18" s="2083"/>
      <c r="G18" s="2005"/>
      <c r="H18" s="2010"/>
      <c r="I18" s="2005"/>
      <c r="J18" s="2004"/>
      <c r="K18" s="2010"/>
      <c r="L18" s="2005"/>
      <c r="M18" s="2052"/>
      <c r="N18" s="2004"/>
      <c r="O18" s="2004"/>
      <c r="P18" s="2004"/>
      <c r="Q18" s="2004"/>
      <c r="R18" s="2004"/>
      <c r="S18" s="2004"/>
      <c r="T18" s="2004"/>
      <c r="U18" s="2004"/>
      <c r="V18" s="2004"/>
      <c r="W18" s="2004"/>
      <c r="X18" s="2004"/>
    </row>
    <row r="19" spans="1:24" s="25" customFormat="1">
      <c r="A19" s="30" t="s">
        <v>20467</v>
      </c>
      <c r="B19" s="40"/>
      <c r="C19" s="8" t="s">
        <v>20468</v>
      </c>
      <c r="D19" s="63"/>
      <c r="E19" s="2083"/>
      <c r="F19" s="2083"/>
      <c r="G19" s="2005"/>
      <c r="H19" s="2010"/>
      <c r="I19" s="2005"/>
      <c r="J19" s="2004"/>
      <c r="K19" s="2010"/>
      <c r="L19" s="2005"/>
      <c r="M19" s="2052"/>
      <c r="N19" s="2004"/>
      <c r="O19" s="2004"/>
      <c r="P19" s="2004"/>
      <c r="Q19" s="2004"/>
      <c r="R19" s="2004"/>
      <c r="S19" s="2004"/>
      <c r="T19" s="2004"/>
      <c r="U19" s="2004"/>
      <c r="V19" s="2004"/>
      <c r="W19" s="2004"/>
      <c r="X19" s="2004"/>
    </row>
    <row r="20" spans="1:24" s="25" customFormat="1">
      <c r="A20" s="2098">
        <v>4510082</v>
      </c>
      <c r="B20" s="2004" t="s">
        <v>20469</v>
      </c>
      <c r="C20" s="2005" t="s">
        <v>20470</v>
      </c>
      <c r="D20" s="2210">
        <v>3900</v>
      </c>
      <c r="E20" s="2083">
        <v>296400</v>
      </c>
      <c r="F20" s="2083">
        <v>78000</v>
      </c>
      <c r="G20" s="2005" t="s">
        <v>3217</v>
      </c>
      <c r="H20" s="2010">
        <v>40838</v>
      </c>
      <c r="I20" s="2005" t="s">
        <v>19519</v>
      </c>
      <c r="J20" s="2004"/>
      <c r="K20" s="2010"/>
      <c r="L20" s="2005" t="s">
        <v>107</v>
      </c>
      <c r="M20" s="2052">
        <v>41008</v>
      </c>
      <c r="N20" s="2004"/>
      <c r="O20" s="2004"/>
      <c r="P20" s="2004"/>
      <c r="Q20" s="2004"/>
      <c r="R20" s="2004"/>
      <c r="S20" s="2004"/>
      <c r="T20" s="2004"/>
      <c r="U20" s="2004"/>
      <c r="V20" s="2004"/>
      <c r="W20" s="2004"/>
      <c r="X20" s="2004"/>
    </row>
    <row r="21" spans="1:24" s="25" customFormat="1">
      <c r="A21" s="2098">
        <v>4511006</v>
      </c>
      <c r="B21" s="2004" t="s">
        <v>20471</v>
      </c>
      <c r="C21" s="2005" t="s">
        <v>20472</v>
      </c>
      <c r="D21" s="2210">
        <v>6500</v>
      </c>
      <c r="E21" s="2083">
        <v>494000</v>
      </c>
      <c r="F21" s="2083">
        <v>250000</v>
      </c>
      <c r="G21" s="2005" t="s">
        <v>1009</v>
      </c>
      <c r="H21" s="2010">
        <v>40849</v>
      </c>
      <c r="I21" s="2005" t="s">
        <v>20473</v>
      </c>
      <c r="J21" s="2004"/>
      <c r="K21" s="2010"/>
      <c r="L21" s="2005" t="s">
        <v>107</v>
      </c>
      <c r="M21" s="2052">
        <v>41008</v>
      </c>
      <c r="N21" s="2004"/>
      <c r="O21" s="2004"/>
      <c r="P21" s="2004"/>
      <c r="Q21" s="2004"/>
      <c r="R21" s="2004"/>
      <c r="S21" s="2004"/>
      <c r="T21" s="2004"/>
      <c r="U21" s="2004"/>
      <c r="V21" s="2004"/>
      <c r="W21" s="2004"/>
      <c r="X21" s="2004"/>
    </row>
    <row r="22" spans="1:24" s="25" customFormat="1">
      <c r="A22" s="2098">
        <v>4511011</v>
      </c>
      <c r="B22" s="2004" t="s">
        <v>20474</v>
      </c>
      <c r="C22" s="2005" t="s">
        <v>20475</v>
      </c>
      <c r="D22" s="2210">
        <v>3900</v>
      </c>
      <c r="E22" s="2083">
        <v>296400</v>
      </c>
      <c r="F22" s="2083">
        <v>100000</v>
      </c>
      <c r="G22" s="2005" t="s">
        <v>19627</v>
      </c>
      <c r="H22" s="2010">
        <v>40850</v>
      </c>
      <c r="I22" s="2005" t="s">
        <v>6494</v>
      </c>
      <c r="J22" s="2004"/>
      <c r="K22" s="2010"/>
      <c r="L22" s="2005" t="s">
        <v>107</v>
      </c>
      <c r="M22" s="2052">
        <v>41008</v>
      </c>
      <c r="N22" s="2004"/>
      <c r="O22" s="2004"/>
      <c r="P22" s="2004"/>
      <c r="Q22" s="2004"/>
      <c r="R22" s="2004"/>
      <c r="S22" s="2004"/>
      <c r="T22" s="2004"/>
      <c r="U22" s="2004"/>
      <c r="V22" s="2004"/>
      <c r="W22" s="2004"/>
      <c r="X22" s="2004"/>
    </row>
    <row r="23" spans="1:24" s="25" customFormat="1">
      <c r="A23" s="57"/>
      <c r="B23" s="40"/>
      <c r="C23" s="21"/>
      <c r="D23" s="63"/>
      <c r="E23" s="2083"/>
      <c r="F23" s="2083"/>
      <c r="G23" s="2005"/>
      <c r="H23" s="2010"/>
      <c r="I23" s="2005"/>
      <c r="J23" s="2004"/>
      <c r="K23" s="2010"/>
      <c r="L23" s="2005"/>
      <c r="M23" s="2052"/>
      <c r="N23" s="2004"/>
      <c r="O23" s="2004"/>
      <c r="P23" s="2004"/>
      <c r="Q23" s="2004"/>
      <c r="R23" s="2004"/>
      <c r="S23" s="2004"/>
      <c r="T23" s="2004"/>
      <c r="U23" s="2004"/>
      <c r="V23" s="2004"/>
      <c r="W23" s="2004"/>
      <c r="X23" s="2004"/>
    </row>
    <row r="24" spans="1:24" s="25" customFormat="1">
      <c r="A24" s="30" t="s">
        <v>20476</v>
      </c>
      <c r="B24" s="2004"/>
      <c r="C24" s="8" t="s">
        <v>20477</v>
      </c>
      <c r="D24" s="2025"/>
      <c r="E24" s="2083"/>
      <c r="F24" s="2083"/>
      <c r="G24" s="2005"/>
      <c r="H24" s="2010"/>
      <c r="I24" s="2005"/>
      <c r="J24" s="2004"/>
      <c r="K24" s="2010"/>
      <c r="L24" s="2005"/>
      <c r="M24" s="2052"/>
      <c r="N24" s="2004"/>
      <c r="O24" s="2004"/>
      <c r="P24" s="2004"/>
      <c r="Q24" s="2004"/>
      <c r="R24" s="2004"/>
      <c r="S24" s="2004"/>
      <c r="T24" s="2004"/>
      <c r="U24" s="2004"/>
      <c r="V24" s="2004"/>
      <c r="W24" s="2004"/>
      <c r="X24" s="2004"/>
    </row>
    <row r="25" spans="1:24" s="25" customFormat="1">
      <c r="A25" s="2098">
        <v>4510065</v>
      </c>
      <c r="B25" s="2004" t="s">
        <v>20478</v>
      </c>
      <c r="C25" s="2005" t="s">
        <v>20479</v>
      </c>
      <c r="D25" s="2210">
        <v>5600</v>
      </c>
      <c r="E25" s="2083">
        <v>425600</v>
      </c>
      <c r="F25" s="2083">
        <v>207000</v>
      </c>
      <c r="G25" s="2005" t="s">
        <v>2288</v>
      </c>
      <c r="H25" s="2010">
        <v>41200</v>
      </c>
      <c r="I25" s="2005" t="s">
        <v>7769</v>
      </c>
      <c r="J25" s="2004"/>
      <c r="K25" s="2010"/>
      <c r="L25" s="2005" t="s">
        <v>1069</v>
      </c>
      <c r="M25" s="2052">
        <v>40995</v>
      </c>
      <c r="N25" s="2004"/>
      <c r="O25" s="2004"/>
      <c r="P25" s="2004"/>
      <c r="Q25" s="2004"/>
      <c r="R25" s="2004"/>
      <c r="S25" s="2004"/>
      <c r="T25" s="2004"/>
      <c r="U25" s="2004"/>
      <c r="V25" s="2004"/>
      <c r="W25" s="2004"/>
      <c r="X25" s="2004"/>
    </row>
    <row r="26" spans="1:24" s="25" customFormat="1">
      <c r="A26" s="2098">
        <v>4511013</v>
      </c>
      <c r="B26" s="2004" t="s">
        <v>20469</v>
      </c>
      <c r="C26" s="2005" t="s">
        <v>20480</v>
      </c>
      <c r="D26" s="2210">
        <v>3800</v>
      </c>
      <c r="E26" s="2083">
        <v>288800</v>
      </c>
      <c r="F26" s="2083">
        <v>81000</v>
      </c>
      <c r="G26" s="2005" t="s">
        <v>3217</v>
      </c>
      <c r="H26" s="2010">
        <v>40850</v>
      </c>
      <c r="I26" s="2005" t="s">
        <v>6561</v>
      </c>
      <c r="J26" s="2004"/>
      <c r="K26" s="2010"/>
      <c r="L26" s="2005" t="s">
        <v>1069</v>
      </c>
      <c r="M26" s="2052">
        <v>40995</v>
      </c>
      <c r="N26" s="2004"/>
      <c r="O26" s="2004"/>
      <c r="P26" s="2004"/>
      <c r="Q26" s="2004"/>
      <c r="R26" s="2004"/>
      <c r="S26" s="2004"/>
      <c r="T26" s="2004"/>
      <c r="U26" s="2004"/>
      <c r="V26" s="2004"/>
      <c r="W26" s="2004"/>
      <c r="X26" s="2004"/>
    </row>
    <row r="27" spans="1:24" s="25" customFormat="1">
      <c r="A27" s="2098">
        <v>4601045</v>
      </c>
      <c r="B27" s="2004" t="s">
        <v>20481</v>
      </c>
      <c r="C27" s="2005" t="s">
        <v>20482</v>
      </c>
      <c r="D27" s="2210">
        <v>4600</v>
      </c>
      <c r="E27" s="2083">
        <v>349600</v>
      </c>
      <c r="F27" s="2083">
        <v>156000</v>
      </c>
      <c r="G27" s="2005" t="s">
        <v>2288</v>
      </c>
      <c r="H27" s="2010">
        <v>40938</v>
      </c>
      <c r="I27" s="2005" t="s">
        <v>20483</v>
      </c>
      <c r="J27" s="2004"/>
      <c r="K27" s="2010"/>
      <c r="L27" s="2005" t="s">
        <v>1069</v>
      </c>
      <c r="M27" s="2052">
        <v>40995</v>
      </c>
      <c r="N27" s="2004"/>
      <c r="O27" s="2004"/>
      <c r="P27" s="2004"/>
      <c r="Q27" s="2004"/>
      <c r="R27" s="2004"/>
      <c r="S27" s="2004"/>
      <c r="T27" s="2004"/>
      <c r="U27" s="2004"/>
      <c r="V27" s="2004"/>
      <c r="W27" s="2004"/>
      <c r="X27" s="2004"/>
    </row>
    <row r="28" spans="1:24" s="25" customFormat="1">
      <c r="A28" s="2098"/>
      <c r="B28" s="2004"/>
      <c r="C28" s="2005"/>
      <c r="D28" s="2025"/>
      <c r="E28" s="2083"/>
      <c r="F28" s="2083"/>
      <c r="G28" s="2005"/>
      <c r="H28" s="2010"/>
      <c r="I28" s="2005"/>
      <c r="J28" s="2004"/>
      <c r="K28" s="2010"/>
      <c r="L28" s="2005"/>
      <c r="M28" s="2052"/>
      <c r="N28" s="2004"/>
      <c r="O28" s="2004"/>
      <c r="P28" s="2004"/>
      <c r="Q28" s="2004"/>
      <c r="R28" s="2004"/>
      <c r="S28" s="2004"/>
      <c r="T28" s="2004"/>
      <c r="U28" s="2004"/>
      <c r="V28" s="2004"/>
      <c r="W28" s="2004"/>
      <c r="X28" s="2004"/>
    </row>
    <row r="29" spans="1:24" s="25" customFormat="1">
      <c r="A29" s="38" t="s">
        <v>20484</v>
      </c>
      <c r="B29" s="2004"/>
      <c r="C29" s="8" t="s">
        <v>20485</v>
      </c>
      <c r="D29" s="2025"/>
      <c r="E29" s="2083"/>
      <c r="F29" s="2083"/>
      <c r="G29" s="2005"/>
      <c r="H29" s="2010"/>
      <c r="I29" s="2005"/>
      <c r="J29" s="2004"/>
      <c r="K29" s="2010"/>
      <c r="L29" s="2005"/>
      <c r="M29" s="2052"/>
      <c r="N29" s="2004"/>
      <c r="O29" s="2004"/>
      <c r="P29" s="2004"/>
      <c r="Q29" s="2004"/>
      <c r="R29" s="2004"/>
      <c r="S29" s="2004"/>
      <c r="T29" s="2004"/>
      <c r="U29" s="2004"/>
      <c r="V29" s="2004"/>
      <c r="W29" s="2004"/>
      <c r="X29" s="2004"/>
    </row>
    <row r="30" spans="1:24" s="25" customFormat="1">
      <c r="A30" s="2098">
        <v>4601007</v>
      </c>
      <c r="B30" s="2004" t="s">
        <v>20486</v>
      </c>
      <c r="C30" s="2005" t="s">
        <v>20487</v>
      </c>
      <c r="D30" s="2210">
        <v>5400</v>
      </c>
      <c r="E30" s="2083">
        <v>410400</v>
      </c>
      <c r="F30" s="2083">
        <v>184000</v>
      </c>
      <c r="G30" s="2005" t="s">
        <v>3217</v>
      </c>
      <c r="H30" s="2010">
        <v>40921</v>
      </c>
      <c r="I30" s="2005" t="s">
        <v>2308</v>
      </c>
      <c r="J30" s="2004"/>
      <c r="K30" s="2010"/>
      <c r="L30" s="2005" t="s">
        <v>107</v>
      </c>
      <c r="M30" s="2052">
        <v>41008</v>
      </c>
      <c r="N30" s="2004"/>
      <c r="O30" s="2004"/>
      <c r="P30" s="2004"/>
      <c r="Q30" s="2004"/>
      <c r="R30" s="2004"/>
      <c r="S30" s="2004"/>
      <c r="T30" s="2004"/>
      <c r="U30" s="2004"/>
      <c r="V30" s="2004"/>
      <c r="W30" s="2004"/>
      <c r="X30" s="2004"/>
    </row>
    <row r="31" spans="1:24" s="25" customFormat="1">
      <c r="A31" s="2098">
        <v>4601008</v>
      </c>
      <c r="B31" s="2004" t="s">
        <v>20481</v>
      </c>
      <c r="C31" s="2005" t="s">
        <v>20488</v>
      </c>
      <c r="D31" s="2210">
        <v>4500</v>
      </c>
      <c r="E31" s="2083">
        <v>342000</v>
      </c>
      <c r="F31" s="2083">
        <v>144000</v>
      </c>
      <c r="G31" s="2005" t="s">
        <v>2288</v>
      </c>
      <c r="H31" s="2010">
        <v>40921</v>
      </c>
      <c r="I31" s="2005" t="s">
        <v>2308</v>
      </c>
      <c r="J31" s="2004"/>
      <c r="K31" s="2010"/>
      <c r="L31" s="2005" t="s">
        <v>107</v>
      </c>
      <c r="M31" s="2052">
        <v>41008</v>
      </c>
      <c r="N31" s="2004"/>
      <c r="O31" s="2004"/>
      <c r="P31" s="2004"/>
      <c r="Q31" s="2004"/>
      <c r="R31" s="2004"/>
      <c r="S31" s="2004"/>
      <c r="T31" s="2004"/>
      <c r="U31" s="2004"/>
      <c r="V31" s="2004"/>
      <c r="W31" s="2004"/>
      <c r="X31" s="2004"/>
    </row>
    <row r="32" spans="1:24" s="25" customFormat="1">
      <c r="A32" s="2098">
        <v>4601043</v>
      </c>
      <c r="B32" s="2004" t="s">
        <v>20489</v>
      </c>
      <c r="C32" s="2005" t="s">
        <v>20490</v>
      </c>
      <c r="D32" s="2210">
        <v>4000</v>
      </c>
      <c r="E32" s="2083">
        <v>304000</v>
      </c>
      <c r="F32" s="2083">
        <v>100000</v>
      </c>
      <c r="G32" s="2005" t="s">
        <v>7688</v>
      </c>
      <c r="H32" s="2010">
        <v>40936</v>
      </c>
      <c r="I32" s="2005" t="s">
        <v>19519</v>
      </c>
      <c r="J32" s="2004"/>
      <c r="K32" s="2010"/>
      <c r="L32" s="2005" t="s">
        <v>107</v>
      </c>
      <c r="M32" s="2052">
        <v>41008</v>
      </c>
      <c r="N32" s="2004"/>
      <c r="O32" s="2004" t="s">
        <v>20491</v>
      </c>
      <c r="P32" s="2004"/>
      <c r="Q32" s="2004"/>
      <c r="R32" s="2004"/>
      <c r="S32" s="2004"/>
      <c r="T32" s="2004"/>
      <c r="U32" s="2004"/>
      <c r="V32" s="2004"/>
      <c r="W32" s="2004"/>
      <c r="X32" s="2004"/>
    </row>
    <row r="33" spans="1:24" s="25" customFormat="1">
      <c r="A33" s="2098"/>
      <c r="B33" s="2004"/>
      <c r="C33" s="2005"/>
      <c r="D33" s="2025"/>
      <c r="E33" s="2083"/>
      <c r="F33" s="2083"/>
      <c r="G33" s="2005"/>
      <c r="H33" s="2010"/>
      <c r="I33" s="2005"/>
      <c r="J33" s="2004"/>
      <c r="K33" s="2010"/>
      <c r="L33" s="2005"/>
      <c r="M33" s="2052"/>
      <c r="N33" s="2004"/>
      <c r="O33" s="2004"/>
      <c r="P33" s="2004"/>
      <c r="Q33" s="2004"/>
      <c r="R33" s="2004"/>
      <c r="S33" s="2004"/>
      <c r="T33" s="2004"/>
      <c r="U33" s="2004"/>
      <c r="V33" s="2004"/>
      <c r="W33" s="2004"/>
      <c r="X33" s="2004"/>
    </row>
    <row r="34" spans="1:24" s="25" customFormat="1">
      <c r="A34" s="2098"/>
      <c r="B34" s="2004"/>
      <c r="C34" s="2005"/>
      <c r="D34" s="2025"/>
      <c r="E34" s="2083"/>
      <c r="F34" s="2083"/>
      <c r="G34" s="2005"/>
      <c r="H34" s="2010"/>
      <c r="I34" s="2005"/>
      <c r="J34" s="2004"/>
      <c r="K34" s="2010"/>
      <c r="L34" s="2005"/>
      <c r="M34" s="2052"/>
      <c r="N34" s="2004"/>
      <c r="O34" s="2004"/>
      <c r="P34" s="2004"/>
      <c r="Q34" s="2004"/>
      <c r="R34" s="2004"/>
      <c r="S34" s="2004"/>
      <c r="T34" s="2004"/>
      <c r="U34" s="2004"/>
      <c r="V34" s="2004"/>
      <c r="W34" s="2004"/>
      <c r="X34" s="2004"/>
    </row>
    <row r="35" spans="1:24" s="25" customFormat="1">
      <c r="A35" s="38" t="s">
        <v>20492</v>
      </c>
      <c r="B35" s="2004"/>
      <c r="C35" s="8" t="s">
        <v>20493</v>
      </c>
      <c r="D35" s="2025"/>
      <c r="E35" s="2083"/>
      <c r="F35" s="2083"/>
      <c r="G35" s="2005"/>
      <c r="H35" s="2010"/>
      <c r="I35" s="2005"/>
      <c r="J35" s="2004"/>
      <c r="K35" s="2010"/>
      <c r="L35" s="2005"/>
      <c r="M35" s="2052"/>
      <c r="N35" s="2004"/>
      <c r="O35" s="2004"/>
      <c r="P35" s="2004"/>
      <c r="Q35" s="2004"/>
      <c r="R35" s="2004"/>
      <c r="S35" s="2004"/>
      <c r="T35" s="2004"/>
      <c r="U35" s="2004"/>
      <c r="V35" s="2004"/>
      <c r="W35" s="2004"/>
      <c r="X35" s="2004"/>
    </row>
    <row r="36" spans="1:24" s="25" customFormat="1">
      <c r="A36" s="2098">
        <v>4611019</v>
      </c>
      <c r="B36" s="2004" t="s">
        <v>20494</v>
      </c>
      <c r="C36" s="2005" t="s">
        <v>20495</v>
      </c>
      <c r="D36" s="2025">
        <v>3500</v>
      </c>
      <c r="E36" s="2083">
        <v>269500</v>
      </c>
      <c r="F36" s="2083">
        <v>72000</v>
      </c>
      <c r="G36" s="2005" t="s">
        <v>3217</v>
      </c>
      <c r="H36" s="2010">
        <v>41219</v>
      </c>
      <c r="I36" s="2005" t="s">
        <v>106</v>
      </c>
      <c r="J36" s="2004"/>
      <c r="K36" s="2010"/>
      <c r="L36" s="2005" t="s">
        <v>798</v>
      </c>
      <c r="M36" s="2052">
        <v>41285</v>
      </c>
      <c r="N36" s="2004"/>
      <c r="O36" s="2004"/>
      <c r="P36" s="2004"/>
      <c r="Q36" s="2004"/>
      <c r="R36" s="2004"/>
      <c r="S36" s="2004"/>
      <c r="T36" s="2004"/>
      <c r="U36" s="2004"/>
      <c r="V36" s="2004"/>
      <c r="W36" s="2004"/>
      <c r="X36" s="2004"/>
    </row>
    <row r="37" spans="1:24" s="25" customFormat="1">
      <c r="A37" s="2098"/>
      <c r="B37" s="2004"/>
      <c r="C37" s="2005"/>
      <c r="D37" s="2025"/>
      <c r="E37" s="2083"/>
      <c r="F37" s="2083"/>
      <c r="G37" s="2005"/>
      <c r="H37" s="2010"/>
      <c r="I37" s="2005"/>
      <c r="J37" s="2004"/>
      <c r="K37" s="2010"/>
      <c r="L37" s="2005"/>
      <c r="M37" s="2052"/>
      <c r="N37" s="2004"/>
      <c r="O37" s="2004"/>
      <c r="P37" s="2004"/>
      <c r="Q37" s="2004"/>
      <c r="R37" s="2004"/>
      <c r="S37" s="2004"/>
      <c r="T37" s="2004"/>
      <c r="U37" s="2004"/>
      <c r="V37" s="2004"/>
      <c r="W37" s="2004"/>
      <c r="X37" s="2004"/>
    </row>
    <row r="38" spans="1:24" s="25" customFormat="1">
      <c r="A38" s="2098"/>
      <c r="B38" s="2004"/>
      <c r="C38" s="2005"/>
      <c r="D38" s="2025"/>
      <c r="E38" s="2083"/>
      <c r="F38" s="2083"/>
      <c r="G38" s="2005"/>
      <c r="H38" s="2010"/>
      <c r="I38" s="2005"/>
      <c r="J38" s="2004"/>
      <c r="K38" s="2010"/>
      <c r="L38" s="2005"/>
      <c r="M38" s="2052"/>
      <c r="N38" s="2004"/>
      <c r="O38" s="2004"/>
      <c r="P38" s="2004"/>
      <c r="Q38" s="2004"/>
      <c r="R38" s="2004"/>
      <c r="S38" s="2004"/>
      <c r="T38" s="2004"/>
      <c r="U38" s="2004"/>
      <c r="V38" s="2004"/>
      <c r="W38" s="2004"/>
      <c r="X38" s="2004"/>
    </row>
    <row r="39" spans="1:24" s="25" customFormat="1">
      <c r="A39" s="38" t="s">
        <v>20496</v>
      </c>
      <c r="B39" s="2004"/>
      <c r="C39" s="8" t="s">
        <v>20497</v>
      </c>
      <c r="D39" s="2025"/>
      <c r="E39" s="2083"/>
      <c r="F39" s="2083"/>
      <c r="G39" s="2005"/>
      <c r="H39" s="2010"/>
      <c r="I39" s="2005"/>
      <c r="J39" s="2004"/>
      <c r="K39" s="2010"/>
      <c r="L39" s="2005"/>
      <c r="M39" s="2052"/>
      <c r="N39" s="2004"/>
      <c r="O39" s="2004"/>
      <c r="P39" s="2004"/>
      <c r="Q39" s="2004"/>
      <c r="R39" s="2004"/>
      <c r="S39" s="2004"/>
      <c r="T39" s="2004"/>
      <c r="U39" s="2004"/>
      <c r="V39" s="2004"/>
      <c r="W39" s="2004"/>
      <c r="X39" s="2004"/>
    </row>
    <row r="40" spans="1:24" s="25" customFormat="1">
      <c r="A40" s="2098">
        <v>4611021</v>
      </c>
      <c r="B40" s="2004" t="s">
        <v>20498</v>
      </c>
      <c r="C40" s="2005" t="s">
        <v>20499</v>
      </c>
      <c r="D40" s="2025">
        <v>3700</v>
      </c>
      <c r="E40" s="2083">
        <v>284900</v>
      </c>
      <c r="F40" s="2083">
        <v>92000</v>
      </c>
      <c r="G40" s="2005" t="s">
        <v>3217</v>
      </c>
      <c r="H40" s="2010">
        <v>41219</v>
      </c>
      <c r="I40" s="2005" t="s">
        <v>7641</v>
      </c>
      <c r="J40" s="2004"/>
      <c r="K40" s="2010"/>
      <c r="L40" s="2005" t="s">
        <v>67</v>
      </c>
      <c r="M40" s="2052">
        <v>41283</v>
      </c>
      <c r="N40" s="2004"/>
      <c r="O40" s="2004"/>
      <c r="P40" s="2004"/>
      <c r="Q40" s="2004"/>
      <c r="R40" s="2004"/>
      <c r="S40" s="2004"/>
      <c r="T40" s="2004"/>
      <c r="U40" s="2004"/>
      <c r="V40" s="2004"/>
      <c r="W40" s="2004"/>
      <c r="X40" s="2004"/>
    </row>
    <row r="41" spans="1:24" s="25" customFormat="1">
      <c r="A41" s="2098"/>
      <c r="B41" s="2004"/>
      <c r="C41" s="2005"/>
      <c r="D41" s="2025"/>
      <c r="E41" s="2083"/>
      <c r="F41" s="2083"/>
      <c r="G41" s="2005"/>
      <c r="H41" s="2010"/>
      <c r="I41" s="2005"/>
      <c r="J41" s="2004"/>
      <c r="K41" s="2010"/>
      <c r="L41" s="2005"/>
      <c r="M41" s="2052"/>
      <c r="N41" s="2004"/>
      <c r="O41" s="2004"/>
      <c r="P41" s="2004"/>
      <c r="Q41" s="2004"/>
      <c r="R41" s="2004"/>
      <c r="S41" s="2004"/>
      <c r="T41" s="2004"/>
      <c r="U41" s="2004"/>
      <c r="V41" s="2004"/>
      <c r="W41" s="2004"/>
      <c r="X41" s="2004"/>
    </row>
    <row r="42" spans="1:24" s="25" customFormat="1">
      <c r="A42" s="57"/>
      <c r="B42" s="40"/>
      <c r="C42" s="21"/>
      <c r="D42" s="63"/>
      <c r="E42" s="2007"/>
      <c r="F42" s="2004"/>
      <c r="G42" s="2005"/>
      <c r="H42" s="2010"/>
      <c r="I42" s="2005"/>
      <c r="J42" s="2004"/>
      <c r="K42" s="2010"/>
      <c r="L42" s="2005"/>
      <c r="M42" s="2052"/>
      <c r="N42" s="2004"/>
      <c r="O42" s="2004"/>
      <c r="P42" s="2004"/>
      <c r="Q42" s="2004"/>
      <c r="R42" s="2004"/>
      <c r="S42" s="2004"/>
      <c r="T42" s="2004"/>
      <c r="U42" s="2004"/>
      <c r="V42" s="2004"/>
      <c r="W42" s="2004"/>
      <c r="X42" s="2004"/>
    </row>
    <row r="43" spans="1:24" ht="13.5" thickBot="1">
      <c r="A43" s="2053"/>
      <c r="B43" s="2054"/>
      <c r="C43" s="2054"/>
      <c r="D43" s="2078"/>
      <c r="E43" s="2007"/>
      <c r="F43" s="2004"/>
      <c r="G43" s="2005"/>
      <c r="H43" s="2010"/>
      <c r="I43" s="2005"/>
      <c r="J43" s="2004"/>
      <c r="K43" s="2010"/>
      <c r="L43" s="2005"/>
      <c r="M43" s="2052"/>
      <c r="N43" s="2004"/>
      <c r="O43" s="2004"/>
      <c r="P43" s="2004"/>
      <c r="Q43" s="2004"/>
      <c r="R43" s="2004"/>
      <c r="S43" s="2004"/>
      <c r="T43" s="2004"/>
      <c r="U43" s="2004"/>
      <c r="V43" s="2004"/>
      <c r="W43" s="2004"/>
      <c r="X43" s="2004"/>
    </row>
    <row r="44" spans="1:24" s="22" customFormat="1">
      <c r="A44" s="15" t="s">
        <v>557</v>
      </c>
      <c r="B44" s="16"/>
      <c r="C44" s="17"/>
      <c r="D44" s="56"/>
      <c r="E44" s="2007"/>
      <c r="F44" s="2004"/>
      <c r="G44" s="2005"/>
      <c r="H44" s="2010"/>
      <c r="I44" s="2005"/>
      <c r="J44" s="2004"/>
      <c r="K44" s="2010"/>
      <c r="L44" s="2005"/>
      <c r="M44" s="2052"/>
      <c r="N44" s="2004"/>
      <c r="O44" s="2004"/>
      <c r="P44" s="2005"/>
      <c r="Q44" s="2005"/>
      <c r="R44" s="2005"/>
      <c r="S44" s="2005"/>
      <c r="T44" s="2005"/>
      <c r="U44" s="2005"/>
      <c r="V44" s="2005"/>
      <c r="W44" s="2005"/>
      <c r="X44" s="2005"/>
    </row>
    <row r="45" spans="1:24" s="22" customFormat="1">
      <c r="A45" s="2876"/>
      <c r="B45" s="16" t="s">
        <v>1618</v>
      </c>
      <c r="C45" s="104" t="s">
        <v>20500</v>
      </c>
      <c r="D45" s="106">
        <v>-10000</v>
      </c>
      <c r="E45" s="2064">
        <v>30602696</v>
      </c>
      <c r="F45" s="2004"/>
      <c r="G45" s="2005"/>
      <c r="H45" s="2010"/>
      <c r="I45" s="2005"/>
      <c r="J45" s="2004"/>
      <c r="K45" s="2010"/>
      <c r="L45" s="2005"/>
      <c r="M45" s="2052"/>
      <c r="N45" s="2004"/>
      <c r="O45" s="2004"/>
      <c r="P45" s="2005"/>
      <c r="Q45" s="2005"/>
      <c r="R45" s="2005"/>
      <c r="S45" s="2005"/>
      <c r="T45" s="2005"/>
      <c r="U45" s="2005"/>
      <c r="V45" s="2005"/>
      <c r="W45" s="2005"/>
      <c r="X45" s="2005"/>
    </row>
    <row r="46" spans="1:24" s="22" customFormat="1">
      <c r="A46" s="2876"/>
      <c r="B46" s="16" t="s">
        <v>1618</v>
      </c>
      <c r="C46" s="104" t="s">
        <v>18247</v>
      </c>
      <c r="D46" s="106">
        <v>-5000</v>
      </c>
      <c r="E46" s="2064">
        <v>30718648</v>
      </c>
      <c r="F46" s="2004"/>
      <c r="G46" s="2005"/>
      <c r="H46" s="2010"/>
      <c r="I46" s="2005"/>
      <c r="J46" s="2004"/>
      <c r="K46" s="2010"/>
      <c r="L46" s="2005"/>
      <c r="M46" s="2052"/>
      <c r="N46" s="2004"/>
      <c r="O46" s="2004"/>
      <c r="P46" s="2005"/>
      <c r="Q46" s="2005"/>
      <c r="R46" s="2005"/>
      <c r="S46" s="2005"/>
      <c r="T46" s="2005"/>
      <c r="U46" s="2005"/>
      <c r="V46" s="2005"/>
      <c r="W46" s="2005"/>
      <c r="X46" s="2005"/>
    </row>
    <row r="47" spans="1:24" s="22" customFormat="1">
      <c r="A47" s="2876"/>
      <c r="B47" s="16" t="s">
        <v>1618</v>
      </c>
      <c r="C47" s="104" t="s">
        <v>18584</v>
      </c>
      <c r="D47" s="106">
        <v>-10000</v>
      </c>
      <c r="E47" s="2064">
        <v>30842994</v>
      </c>
      <c r="F47" s="2004"/>
      <c r="G47" s="2005"/>
      <c r="H47" s="2010"/>
      <c r="I47" s="2005"/>
      <c r="J47" s="2004"/>
      <c r="K47" s="2010"/>
      <c r="L47" s="2005"/>
      <c r="M47" s="2052"/>
      <c r="N47" s="2004"/>
      <c r="O47" s="2004"/>
      <c r="P47" s="2005"/>
      <c r="Q47" s="2005"/>
      <c r="R47" s="2005"/>
      <c r="S47" s="2005"/>
      <c r="T47" s="2005"/>
      <c r="U47" s="2005"/>
      <c r="V47" s="2005"/>
      <c r="W47" s="2005"/>
      <c r="X47" s="2005"/>
    </row>
    <row r="48" spans="1:24" s="22" customFormat="1">
      <c r="A48" s="2876"/>
      <c r="B48" s="16" t="s">
        <v>1618</v>
      </c>
      <c r="C48" s="104" t="s">
        <v>20501</v>
      </c>
      <c r="D48" s="106">
        <v>-10000</v>
      </c>
      <c r="E48" s="2064">
        <v>30026921</v>
      </c>
      <c r="F48" s="2004"/>
      <c r="G48" s="2005"/>
      <c r="H48" s="2010"/>
      <c r="I48" s="2005"/>
      <c r="J48" s="2004"/>
      <c r="K48" s="2010"/>
      <c r="L48" s="2005"/>
      <c r="M48" s="2052"/>
      <c r="N48" s="2004"/>
      <c r="O48" s="2004"/>
      <c r="P48" s="2005"/>
      <c r="Q48" s="2005"/>
      <c r="R48" s="2005"/>
      <c r="S48" s="2005"/>
      <c r="T48" s="2005"/>
      <c r="U48" s="2005"/>
      <c r="V48" s="2005"/>
      <c r="W48" s="2005"/>
      <c r="X48" s="2005"/>
    </row>
    <row r="49" spans="1:15" s="22" customFormat="1">
      <c r="A49" s="2876"/>
      <c r="B49" s="16" t="s">
        <v>1618</v>
      </c>
      <c r="C49" s="104" t="s">
        <v>20502</v>
      </c>
      <c r="D49" s="106">
        <v>-15000</v>
      </c>
      <c r="E49" s="2064">
        <v>30341241</v>
      </c>
      <c r="F49" s="2004"/>
      <c r="G49" s="2005"/>
      <c r="H49" s="2010"/>
      <c r="I49" s="2005"/>
      <c r="J49" s="2004"/>
      <c r="K49" s="2010"/>
      <c r="L49" s="2005"/>
      <c r="M49" s="2052"/>
      <c r="N49" s="2004"/>
      <c r="O49" s="2004"/>
    </row>
    <row r="50" spans="1:15" s="22" customFormat="1">
      <c r="A50" s="2876"/>
      <c r="B50" s="9" t="s">
        <v>1618</v>
      </c>
      <c r="C50" s="28" t="s">
        <v>20503</v>
      </c>
      <c r="D50" s="106">
        <v>-26185</v>
      </c>
      <c r="E50" s="2064">
        <v>30553749</v>
      </c>
      <c r="F50" s="2004"/>
      <c r="G50" s="2005"/>
      <c r="H50" s="2010"/>
      <c r="I50" s="2005"/>
      <c r="J50" s="2004"/>
      <c r="K50" s="2010"/>
      <c r="L50" s="2005"/>
      <c r="M50" s="2052"/>
      <c r="N50" s="2004"/>
      <c r="O50" s="2004"/>
    </row>
    <row r="51" spans="1:15" s="22" customFormat="1">
      <c r="A51" s="2876"/>
      <c r="B51" s="9" t="s">
        <v>1618</v>
      </c>
      <c r="C51" s="28" t="s">
        <v>20504</v>
      </c>
      <c r="D51" s="2216">
        <v>-1600</v>
      </c>
      <c r="E51" s="2064">
        <v>30560761</v>
      </c>
      <c r="F51" s="2004"/>
      <c r="G51" s="2005"/>
      <c r="H51" s="2010"/>
      <c r="I51" s="2005"/>
      <c r="J51" s="2004"/>
      <c r="K51" s="2010"/>
      <c r="L51" s="2005"/>
      <c r="M51" s="2052"/>
      <c r="N51" s="2004"/>
      <c r="O51" s="2004"/>
    </row>
    <row r="52" spans="1:15" s="22" customFormat="1">
      <c r="A52" s="2876"/>
      <c r="B52" s="9" t="s">
        <v>20374</v>
      </c>
      <c r="C52" s="28" t="s">
        <v>20505</v>
      </c>
      <c r="D52" s="106">
        <v>-5815</v>
      </c>
      <c r="E52" s="2064" t="s">
        <v>20506</v>
      </c>
      <c r="F52" s="2004"/>
      <c r="G52" s="2005"/>
      <c r="H52" s="2010"/>
      <c r="I52" s="2005"/>
      <c r="J52" s="2004"/>
      <c r="K52" s="2010"/>
      <c r="L52" s="2005"/>
      <c r="M52" s="2052"/>
      <c r="N52" s="2004"/>
      <c r="O52" s="2004"/>
    </row>
    <row r="53" spans="1:15" s="22" customFormat="1">
      <c r="A53" s="2876"/>
      <c r="B53" s="16"/>
      <c r="C53" s="104"/>
      <c r="D53" s="106"/>
      <c r="E53" s="2064"/>
      <c r="F53" s="2004"/>
      <c r="G53" s="2005"/>
      <c r="H53" s="2010"/>
      <c r="I53" s="2005"/>
      <c r="J53" s="2004"/>
      <c r="K53" s="2010"/>
      <c r="L53" s="2005"/>
      <c r="M53" s="2052"/>
      <c r="N53" s="2004"/>
      <c r="O53" s="2004"/>
    </row>
    <row r="54" spans="1:15" s="22" customFormat="1">
      <c r="A54" s="2876"/>
      <c r="B54" s="16"/>
      <c r="C54" s="104"/>
      <c r="D54" s="106"/>
      <c r="E54" s="2064"/>
      <c r="F54" s="2004"/>
      <c r="G54" s="2005"/>
      <c r="H54" s="2010"/>
      <c r="I54" s="2005"/>
      <c r="J54" s="2004"/>
      <c r="K54" s="2010"/>
      <c r="L54" s="2005"/>
      <c r="M54" s="2052"/>
      <c r="N54" s="2004"/>
      <c r="O54" s="2004"/>
    </row>
    <row r="55" spans="1:15" s="22" customFormat="1">
      <c r="A55" s="2876"/>
      <c r="B55" s="16"/>
      <c r="C55" s="104"/>
      <c r="D55" s="106"/>
      <c r="E55" s="2064"/>
      <c r="F55" s="2004"/>
      <c r="G55" s="2005"/>
      <c r="H55" s="2010"/>
      <c r="I55" s="2005"/>
      <c r="J55" s="2004"/>
      <c r="K55" s="2010"/>
      <c r="L55" s="2005"/>
      <c r="M55" s="2052"/>
      <c r="N55" s="2004"/>
      <c r="O55" s="2004"/>
    </row>
    <row r="56" spans="1:15" s="22" customFormat="1" ht="15">
      <c r="A56" s="2876"/>
      <c r="B56" s="9"/>
      <c r="C56" s="28"/>
      <c r="D56" s="135"/>
      <c r="E56" s="33"/>
      <c r="F56" s="2004"/>
      <c r="G56" s="2005"/>
      <c r="H56" s="2010"/>
      <c r="I56" s="2005"/>
      <c r="J56" s="2004"/>
      <c r="K56" s="2010"/>
      <c r="L56" s="2005"/>
      <c r="M56" s="2052"/>
      <c r="N56" s="2004"/>
      <c r="O56" s="2004"/>
    </row>
    <row r="57" spans="1:15" s="25" customFormat="1">
      <c r="A57" s="44" t="s">
        <v>1619</v>
      </c>
      <c r="B57" s="2007"/>
      <c r="C57" s="2007"/>
      <c r="D57" s="114">
        <f>SUM(D3:D56)</f>
        <v>0</v>
      </c>
      <c r="E57" s="2007"/>
      <c r="F57" s="2004" t="s">
        <v>20507</v>
      </c>
      <c r="G57" s="2005"/>
      <c r="H57" s="2010"/>
      <c r="I57" s="2005"/>
      <c r="J57" s="2004"/>
      <c r="K57" s="2010"/>
      <c r="L57" s="2005"/>
      <c r="M57" s="2052"/>
      <c r="N57" s="2004"/>
      <c r="O57" s="2004"/>
    </row>
  </sheetData>
  <mergeCells count="1">
    <mergeCell ref="L1:N1"/>
  </mergeCells>
  <phoneticPr fontId="124"/>
  <pageMargins left="0.7" right="0.7" top="0.75" bottom="0.75" header="0.3" footer="0.3"/>
  <pageSetup paperSize="9" orientation="portrait" horizontalDpi="4294967292" r:id="rId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Sheet13">
    <tabColor theme="0" tint="-0.499984740745262"/>
  </sheetPr>
  <dimension ref="A1:AN27"/>
  <sheetViews>
    <sheetView workbookViewId="0">
      <pane xSplit="4" ySplit="2" topLeftCell="E18" activePane="bottomRight" state="frozen"/>
      <selection pane="topRight" activeCell="D27" sqref="D27"/>
      <selection pane="bottomLeft" activeCell="D27" sqref="D27"/>
      <selection pane="bottomRight" activeCell="L25" sqref="L25"/>
    </sheetView>
  </sheetViews>
  <sheetFormatPr defaultColWidth="9" defaultRowHeight="12.75"/>
  <cols>
    <col min="1" max="1" width="12.28515625" style="22" customWidth="1"/>
    <col min="2" max="2" width="26" style="23" customWidth="1"/>
    <col min="3" max="3" width="22.42578125" style="23" bestFit="1" customWidth="1"/>
    <col min="4" max="4" width="13" style="24" bestFit="1" customWidth="1"/>
    <col min="5" max="5" width="10" style="25" customWidth="1"/>
    <col min="6" max="6" width="8.28515625" style="99" customWidth="1"/>
    <col min="7" max="7" width="8.7109375" style="22" customWidth="1"/>
    <col min="8" max="8" width="9.85546875" style="26" customWidth="1"/>
    <col min="9" max="9" width="13.42578125" style="23" bestFit="1" customWidth="1"/>
    <col min="10" max="10" width="10.7109375" style="23" customWidth="1"/>
    <col min="11" max="11" width="9.42578125" style="26" customWidth="1"/>
    <col min="12" max="12" width="9.7109375" style="23" customWidth="1"/>
    <col min="13" max="13" width="10" style="26" customWidth="1"/>
    <col min="14" max="14" width="9.28515625" style="23" bestFit="1" customWidth="1"/>
    <col min="15" max="15" width="19.7109375" style="23" bestFit="1" customWidth="1"/>
    <col min="16" max="16384" width="9" style="23"/>
  </cols>
  <sheetData>
    <row r="1" spans="1:15">
      <c r="A1" s="3"/>
      <c r="B1" s="2876" t="s">
        <v>9</v>
      </c>
      <c r="C1" s="1"/>
      <c r="D1" s="84" t="s">
        <v>20508</v>
      </c>
      <c r="E1" s="209" t="s">
        <v>1594</v>
      </c>
      <c r="F1" s="1" t="s">
        <v>1595</v>
      </c>
      <c r="G1" s="2876"/>
      <c r="H1" s="1"/>
      <c r="I1" s="1"/>
      <c r="J1" s="1"/>
      <c r="K1" s="27"/>
      <c r="L1" s="2893" t="s">
        <v>4216</v>
      </c>
      <c r="M1" s="2893"/>
      <c r="N1" s="2893"/>
      <c r="O1" s="1"/>
    </row>
    <row r="2" spans="1:15" s="22" customFormat="1">
      <c r="A2" s="4" t="s">
        <v>1596</v>
      </c>
      <c r="B2" s="5" t="s">
        <v>1</v>
      </c>
      <c r="C2" s="5" t="s">
        <v>1597</v>
      </c>
      <c r="D2" s="10" t="s">
        <v>9003</v>
      </c>
      <c r="E2" s="20" t="s">
        <v>1598</v>
      </c>
      <c r="F2" s="98" t="s">
        <v>944</v>
      </c>
      <c r="G2" s="5" t="s">
        <v>1599</v>
      </c>
      <c r="H2" s="11" t="s">
        <v>3112</v>
      </c>
      <c r="I2" s="5" t="s">
        <v>1600</v>
      </c>
      <c r="J2" s="5" t="s">
        <v>11638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</row>
    <row r="3" spans="1:15" s="22" customFormat="1" ht="15">
      <c r="A3" s="3"/>
      <c r="B3" s="7"/>
      <c r="C3" s="65"/>
      <c r="D3" s="68"/>
      <c r="E3" s="47"/>
      <c r="F3" s="93"/>
      <c r="G3" s="2876"/>
      <c r="H3" s="48"/>
      <c r="I3" s="2876"/>
      <c r="J3" s="2876"/>
      <c r="K3" s="48"/>
      <c r="L3" s="2876"/>
      <c r="M3" s="48"/>
      <c r="N3" s="49"/>
      <c r="O3" s="2876"/>
    </row>
    <row r="4" spans="1:15" s="22" customFormat="1">
      <c r="A4" s="3"/>
      <c r="B4" s="7"/>
      <c r="C4" s="2876"/>
      <c r="D4" s="55"/>
      <c r="E4" s="47"/>
      <c r="F4" s="93"/>
      <c r="G4" s="2876"/>
      <c r="H4" s="48"/>
      <c r="I4" s="2876"/>
      <c r="J4" s="2876"/>
      <c r="K4" s="48"/>
      <c r="L4" s="2876"/>
      <c r="M4" s="48"/>
      <c r="N4" s="49"/>
      <c r="O4" s="2876"/>
    </row>
    <row r="5" spans="1:15" s="22" customFormat="1">
      <c r="A5" s="30" t="s">
        <v>20509</v>
      </c>
      <c r="B5" s="7"/>
      <c r="C5" s="51" t="s">
        <v>20510</v>
      </c>
      <c r="D5" s="55"/>
      <c r="E5" s="47"/>
      <c r="F5" s="93"/>
      <c r="G5" s="2876"/>
      <c r="H5" s="48"/>
      <c r="I5" s="2876"/>
      <c r="J5" s="2876"/>
      <c r="K5" s="48"/>
      <c r="L5" s="2876"/>
      <c r="M5" s="48"/>
      <c r="N5" s="49"/>
      <c r="O5" s="2876"/>
    </row>
    <row r="6" spans="1:15" s="22" customFormat="1">
      <c r="A6" s="66">
        <v>4506024</v>
      </c>
      <c r="B6" s="40" t="s">
        <v>9926</v>
      </c>
      <c r="C6" s="17" t="s">
        <v>20511</v>
      </c>
      <c r="D6" s="69">
        <v>4600</v>
      </c>
      <c r="E6" s="96">
        <v>349600</v>
      </c>
      <c r="F6" s="92">
        <v>226000</v>
      </c>
      <c r="G6" s="17" t="s">
        <v>3217</v>
      </c>
      <c r="H6" s="83">
        <v>40702</v>
      </c>
      <c r="I6" s="17" t="s">
        <v>19611</v>
      </c>
      <c r="J6" s="17"/>
      <c r="K6" s="83"/>
      <c r="L6" s="17" t="s">
        <v>798</v>
      </c>
      <c r="M6" s="83">
        <v>40835</v>
      </c>
      <c r="N6" s="49"/>
      <c r="O6" s="2876"/>
    </row>
    <row r="7" spans="1:15" s="22" customFormat="1">
      <c r="A7" s="66">
        <v>4506093</v>
      </c>
      <c r="B7" s="40" t="s">
        <v>20512</v>
      </c>
      <c r="C7" s="17" t="s">
        <v>20513</v>
      </c>
      <c r="D7" s="69">
        <v>4600</v>
      </c>
      <c r="E7" s="96">
        <v>349600</v>
      </c>
      <c r="F7" s="92">
        <v>210000</v>
      </c>
      <c r="G7" s="17" t="s">
        <v>3217</v>
      </c>
      <c r="H7" s="83">
        <v>40724</v>
      </c>
      <c r="I7" s="17" t="s">
        <v>5807</v>
      </c>
      <c r="J7" s="17"/>
      <c r="K7" s="83"/>
      <c r="L7" s="17" t="s">
        <v>5793</v>
      </c>
      <c r="M7" s="83">
        <v>40833</v>
      </c>
      <c r="N7" s="49"/>
      <c r="O7" s="2876"/>
    </row>
    <row r="8" spans="1:15" s="22" customFormat="1">
      <c r="A8" s="66"/>
      <c r="B8" s="40"/>
      <c r="C8" s="17"/>
      <c r="D8" s="69"/>
      <c r="E8" s="97"/>
      <c r="F8" s="93"/>
      <c r="G8" s="2876"/>
      <c r="H8" s="48"/>
      <c r="I8" s="2876"/>
      <c r="J8" s="2876"/>
      <c r="K8" s="48"/>
      <c r="L8" s="2876"/>
      <c r="M8" s="48"/>
      <c r="N8" s="49"/>
      <c r="O8" s="2876"/>
    </row>
    <row r="9" spans="1:15" s="22" customFormat="1">
      <c r="A9" s="66"/>
      <c r="B9" s="40"/>
      <c r="C9" s="17"/>
      <c r="D9" s="69"/>
      <c r="E9" s="97"/>
      <c r="F9" s="93"/>
      <c r="G9" s="2876"/>
      <c r="H9" s="48"/>
      <c r="I9" s="2876"/>
      <c r="J9" s="2876"/>
      <c r="K9" s="48"/>
      <c r="L9" s="2876"/>
      <c r="M9" s="48"/>
      <c r="N9" s="49"/>
      <c r="O9" s="2876"/>
    </row>
    <row r="10" spans="1:15" s="22" customFormat="1">
      <c r="A10" s="30" t="s">
        <v>20514</v>
      </c>
      <c r="B10" s="7"/>
      <c r="C10" s="51" t="s">
        <v>20515</v>
      </c>
      <c r="D10" s="69"/>
      <c r="E10" s="97"/>
      <c r="F10" s="93"/>
      <c r="G10" s="2876"/>
      <c r="H10" s="48"/>
      <c r="I10" s="2876"/>
      <c r="J10" s="2876"/>
      <c r="K10" s="48"/>
      <c r="L10" s="2876"/>
      <c r="M10" s="48"/>
      <c r="N10" s="49"/>
      <c r="O10" s="2876"/>
    </row>
    <row r="11" spans="1:15" s="22" customFormat="1">
      <c r="A11" s="66">
        <v>4508028</v>
      </c>
      <c r="B11" s="40" t="s">
        <v>20516</v>
      </c>
      <c r="C11" s="17" t="s">
        <v>20517</v>
      </c>
      <c r="D11" s="69">
        <v>3200</v>
      </c>
      <c r="E11" s="96">
        <v>243200</v>
      </c>
      <c r="F11" s="92">
        <v>25000</v>
      </c>
      <c r="G11" s="17" t="s">
        <v>3217</v>
      </c>
      <c r="H11" s="83">
        <v>40764</v>
      </c>
      <c r="I11" s="17" t="s">
        <v>299</v>
      </c>
      <c r="J11" s="17"/>
      <c r="K11" s="83"/>
      <c r="L11" s="17" t="s">
        <v>1069</v>
      </c>
      <c r="M11" s="83">
        <v>40856</v>
      </c>
      <c r="N11" s="49"/>
      <c r="O11" s="2876"/>
    </row>
    <row r="12" spans="1:15" s="22" customFormat="1">
      <c r="A12" s="66">
        <v>4508029</v>
      </c>
      <c r="B12" s="40" t="s">
        <v>20516</v>
      </c>
      <c r="C12" s="17" t="s">
        <v>20518</v>
      </c>
      <c r="D12" s="69">
        <v>3200</v>
      </c>
      <c r="E12" s="96">
        <v>243200</v>
      </c>
      <c r="F12" s="92">
        <v>37000</v>
      </c>
      <c r="G12" s="17" t="s">
        <v>3217</v>
      </c>
      <c r="H12" s="83">
        <v>40764</v>
      </c>
      <c r="I12" s="17" t="s">
        <v>299</v>
      </c>
      <c r="J12" s="17"/>
      <c r="K12" s="83"/>
      <c r="L12" s="17" t="s">
        <v>1069</v>
      </c>
      <c r="M12" s="83">
        <v>40856</v>
      </c>
      <c r="N12" s="49"/>
      <c r="O12" s="2876"/>
    </row>
    <row r="13" spans="1:15" s="22" customFormat="1">
      <c r="A13" s="66"/>
      <c r="B13" s="40"/>
      <c r="C13" s="17"/>
      <c r="D13" s="69"/>
      <c r="E13" s="97"/>
      <c r="F13" s="93"/>
      <c r="G13" s="2876"/>
      <c r="H13" s="48"/>
      <c r="I13" s="2876"/>
      <c r="J13" s="2876"/>
      <c r="K13" s="48"/>
      <c r="L13" s="2876"/>
      <c r="M13" s="48"/>
      <c r="N13" s="49"/>
      <c r="O13" s="2876"/>
    </row>
    <row r="14" spans="1:15" s="22" customFormat="1">
      <c r="A14" s="66"/>
      <c r="B14" s="40"/>
      <c r="C14" s="17"/>
      <c r="D14" s="69"/>
      <c r="E14" s="97"/>
      <c r="F14" s="93"/>
      <c r="G14" s="2876"/>
      <c r="H14" s="48"/>
      <c r="I14" s="2876"/>
      <c r="J14" s="2876"/>
      <c r="K14" s="48"/>
      <c r="L14" s="2876"/>
      <c r="M14" s="48"/>
      <c r="N14" s="49"/>
      <c r="O14" s="2876"/>
    </row>
    <row r="15" spans="1:15" s="22" customFormat="1">
      <c r="A15" s="30" t="s">
        <v>20519</v>
      </c>
      <c r="B15" s="7"/>
      <c r="C15" s="51" t="s">
        <v>20520</v>
      </c>
      <c r="D15" s="69"/>
      <c r="E15" s="97"/>
      <c r="F15" s="93"/>
      <c r="G15" s="2876"/>
      <c r="H15" s="48"/>
      <c r="I15" s="2876"/>
      <c r="J15" s="2876"/>
      <c r="K15" s="48"/>
      <c r="L15" s="2876"/>
      <c r="M15" s="48"/>
      <c r="N15" s="49"/>
      <c r="O15" s="2876"/>
    </row>
    <row r="16" spans="1:15" s="22" customFormat="1">
      <c r="A16" s="66">
        <v>4510115</v>
      </c>
      <c r="B16" s="40" t="s">
        <v>20516</v>
      </c>
      <c r="C16" s="17" t="s">
        <v>20521</v>
      </c>
      <c r="D16" s="69">
        <v>3200</v>
      </c>
      <c r="E16" s="96">
        <v>243200</v>
      </c>
      <c r="F16" s="92">
        <v>64000</v>
      </c>
      <c r="G16" s="17" t="s">
        <v>2288</v>
      </c>
      <c r="H16" s="83">
        <v>40845</v>
      </c>
      <c r="I16" s="17" t="s">
        <v>317</v>
      </c>
      <c r="J16" s="17"/>
      <c r="K16" s="83"/>
      <c r="L16" s="17" t="s">
        <v>798</v>
      </c>
      <c r="M16" s="83">
        <v>40904</v>
      </c>
      <c r="N16" s="49"/>
      <c r="O16" s="2876"/>
    </row>
    <row r="17" spans="1:40" s="22" customFormat="1">
      <c r="A17" s="66">
        <v>4511025</v>
      </c>
      <c r="B17" s="40" t="s">
        <v>20516</v>
      </c>
      <c r="C17" s="17" t="s">
        <v>20522</v>
      </c>
      <c r="D17" s="69">
        <v>3200</v>
      </c>
      <c r="E17" s="96">
        <v>243200</v>
      </c>
      <c r="F17" s="92">
        <v>65000</v>
      </c>
      <c r="G17" s="17" t="s">
        <v>2288</v>
      </c>
      <c r="H17" s="83">
        <v>40856</v>
      </c>
      <c r="I17" s="17" t="s">
        <v>7628</v>
      </c>
      <c r="J17" s="17"/>
      <c r="K17" s="83"/>
      <c r="L17" s="17" t="s">
        <v>798</v>
      </c>
      <c r="M17" s="83">
        <v>40904</v>
      </c>
      <c r="N17" s="49"/>
      <c r="O17" s="2876"/>
      <c r="P17" s="2005"/>
      <c r="Q17" s="2005"/>
      <c r="R17" s="2005"/>
      <c r="S17" s="2005"/>
      <c r="T17" s="2005"/>
      <c r="U17" s="2005"/>
      <c r="V17" s="2005"/>
      <c r="W17" s="2005"/>
      <c r="X17" s="2005"/>
      <c r="Y17" s="2005"/>
      <c r="Z17" s="2005"/>
      <c r="AA17" s="2005"/>
      <c r="AB17" s="2005"/>
      <c r="AC17" s="2005"/>
      <c r="AD17" s="2005"/>
      <c r="AE17" s="2005"/>
      <c r="AF17" s="2005"/>
      <c r="AG17" s="2005"/>
      <c r="AH17" s="2005"/>
      <c r="AI17" s="2005"/>
      <c r="AJ17" s="2005"/>
      <c r="AK17" s="2005"/>
      <c r="AL17" s="2005"/>
      <c r="AM17" s="2005"/>
      <c r="AN17" s="2005"/>
    </row>
    <row r="18" spans="1:40" s="22" customFormat="1">
      <c r="A18" s="17"/>
      <c r="B18" s="40"/>
      <c r="C18" s="17"/>
      <c r="D18" s="69"/>
      <c r="E18" s="47"/>
      <c r="F18" s="93"/>
      <c r="G18" s="2876"/>
      <c r="H18" s="48"/>
      <c r="I18" s="2876"/>
      <c r="J18" s="2876"/>
      <c r="K18" s="48"/>
      <c r="L18" s="2876"/>
      <c r="M18" s="48"/>
      <c r="N18" s="49"/>
      <c r="O18" s="2876"/>
      <c r="P18" s="2005"/>
      <c r="Q18" s="2005"/>
      <c r="R18" s="2005"/>
      <c r="S18" s="2005"/>
      <c r="T18" s="2005"/>
      <c r="U18" s="2005"/>
      <c r="V18" s="2005"/>
      <c r="W18" s="2005"/>
      <c r="X18" s="2005"/>
      <c r="Y18" s="2005"/>
      <c r="Z18" s="2005"/>
      <c r="AA18" s="2005"/>
      <c r="AB18" s="2005"/>
      <c r="AC18" s="2005"/>
      <c r="AD18" s="2005"/>
      <c r="AE18" s="2005"/>
      <c r="AF18" s="2005"/>
      <c r="AG18" s="2005"/>
      <c r="AH18" s="2005"/>
      <c r="AI18" s="2005"/>
      <c r="AJ18" s="2005"/>
      <c r="AK18" s="2005"/>
      <c r="AL18" s="2005"/>
      <c r="AM18" s="2005"/>
      <c r="AN18" s="2005"/>
    </row>
    <row r="19" spans="1:40" ht="13.5" thickBot="1">
      <c r="A19" s="2053"/>
      <c r="B19" s="2054"/>
      <c r="C19" s="2054"/>
      <c r="D19" s="2078"/>
      <c r="E19" s="2007"/>
      <c r="F19" s="2008"/>
      <c r="G19" s="2005"/>
      <c r="H19" s="2010"/>
      <c r="I19" s="2004"/>
      <c r="J19" s="2004"/>
      <c r="K19" s="2010"/>
      <c r="L19" s="2004"/>
      <c r="M19" s="2010"/>
      <c r="N19" s="2004"/>
      <c r="O19" s="2004"/>
      <c r="P19" s="2004"/>
      <c r="Q19" s="2004"/>
      <c r="R19" s="2004"/>
      <c r="S19" s="2004"/>
      <c r="T19" s="2004"/>
      <c r="U19" s="2004"/>
      <c r="V19" s="2004"/>
      <c r="W19" s="2004"/>
      <c r="X19" s="2004"/>
      <c r="Y19" s="2004"/>
      <c r="Z19" s="2004"/>
      <c r="AA19" s="2004"/>
      <c r="AB19" s="2004"/>
      <c r="AC19" s="2004"/>
      <c r="AD19" s="2004"/>
      <c r="AE19" s="2004"/>
      <c r="AF19" s="2004"/>
      <c r="AG19" s="2004"/>
      <c r="AH19" s="2004"/>
      <c r="AI19" s="2004"/>
      <c r="AJ19" s="2004"/>
      <c r="AK19" s="2004"/>
      <c r="AL19" s="2004"/>
      <c r="AM19" s="2004"/>
      <c r="AN19" s="2004"/>
    </row>
    <row r="20" spans="1:40" s="22" customFormat="1">
      <c r="A20" s="15" t="s">
        <v>557</v>
      </c>
      <c r="B20" s="16"/>
      <c r="C20" s="17"/>
      <c r="D20" s="56"/>
      <c r="E20" s="2007"/>
      <c r="F20" s="2008"/>
      <c r="G20" s="2005"/>
      <c r="H20" s="2010"/>
      <c r="I20" s="2004"/>
      <c r="J20" s="2004"/>
      <c r="K20" s="2010"/>
      <c r="L20" s="2004"/>
      <c r="M20" s="2010"/>
      <c r="N20" s="2004"/>
      <c r="O20" s="2004"/>
      <c r="P20" s="2005"/>
      <c r="Q20" s="2005"/>
      <c r="R20" s="2005"/>
      <c r="S20" s="2005"/>
      <c r="T20" s="2005"/>
      <c r="U20" s="2005"/>
      <c r="V20" s="2005"/>
      <c r="W20" s="2005"/>
      <c r="X20" s="2005"/>
      <c r="Y20" s="2005"/>
      <c r="Z20" s="2005"/>
      <c r="AA20" s="2005"/>
      <c r="AB20" s="2005"/>
      <c r="AC20" s="2005"/>
      <c r="AD20" s="2005"/>
      <c r="AE20" s="2005"/>
      <c r="AF20" s="2005"/>
      <c r="AG20" s="2005"/>
      <c r="AH20" s="2005"/>
      <c r="AI20" s="2005"/>
      <c r="AJ20" s="2005"/>
      <c r="AK20" s="2005"/>
      <c r="AL20" s="2005"/>
      <c r="AM20" s="2005"/>
      <c r="AN20" s="2005"/>
    </row>
    <row r="21" spans="1:40" s="22" customFormat="1" ht="14.25">
      <c r="A21" s="2876"/>
      <c r="B21" s="77" t="s">
        <v>8129</v>
      </c>
      <c r="C21" s="78" t="s">
        <v>20523</v>
      </c>
      <c r="D21" s="106">
        <v>-4600</v>
      </c>
      <c r="E21" s="2064">
        <v>31426243</v>
      </c>
      <c r="F21" s="2008"/>
      <c r="G21" s="2005"/>
      <c r="H21" s="2010"/>
      <c r="I21" s="2004"/>
      <c r="J21" s="2004"/>
      <c r="K21" s="2010"/>
      <c r="L21" s="2004"/>
      <c r="M21" s="2010"/>
      <c r="N21" s="2004"/>
      <c r="O21" s="2004"/>
      <c r="P21" s="2005"/>
      <c r="Q21" s="2005"/>
      <c r="R21" s="2005"/>
      <c r="S21" s="2005"/>
      <c r="T21" s="2005"/>
      <c r="U21" s="2005"/>
      <c r="V21" s="2005"/>
      <c r="W21" s="2005"/>
      <c r="X21" s="2005"/>
      <c r="Y21" s="2005"/>
      <c r="Z21" s="2005"/>
      <c r="AA21" s="2005"/>
      <c r="AB21" s="2005"/>
      <c r="AC21" s="2005"/>
      <c r="AD21" s="2005"/>
      <c r="AE21" s="2005"/>
      <c r="AF21" s="2005"/>
      <c r="AG21" s="2005"/>
      <c r="AH21" s="2005"/>
      <c r="AI21" s="2005"/>
      <c r="AJ21" s="2005"/>
      <c r="AK21" s="2005"/>
      <c r="AL21" s="2005"/>
      <c r="AM21" s="2005"/>
      <c r="AN21" s="2005"/>
    </row>
    <row r="22" spans="1:40" s="22" customFormat="1" ht="14.25">
      <c r="A22" s="2876"/>
      <c r="B22" s="77" t="s">
        <v>8129</v>
      </c>
      <c r="C22" s="79" t="s">
        <v>20524</v>
      </c>
      <c r="D22" s="106">
        <v>-7800</v>
      </c>
      <c r="E22" s="2064">
        <v>5904479</v>
      </c>
      <c r="F22" s="2008"/>
      <c r="G22" s="2005"/>
      <c r="H22" s="2010"/>
      <c r="I22" s="2004"/>
      <c r="J22" s="2004"/>
      <c r="K22" s="2010"/>
      <c r="L22" s="2004"/>
      <c r="M22" s="2010"/>
      <c r="N22" s="2004"/>
      <c r="O22" s="2004"/>
      <c r="P22" s="2005"/>
      <c r="Q22" s="2005"/>
      <c r="R22" s="2005"/>
      <c r="S22" s="2005"/>
      <c r="T22" s="2005"/>
      <c r="U22" s="2005"/>
      <c r="V22" s="2005"/>
      <c r="W22" s="2005"/>
      <c r="X22" s="2005"/>
      <c r="Y22" s="2005"/>
      <c r="Z22" s="2005"/>
      <c r="AA22" s="2005"/>
      <c r="AB22" s="2005"/>
      <c r="AC22" s="2005"/>
      <c r="AD22" s="2005"/>
      <c r="AE22" s="2005"/>
      <c r="AF22" s="2005"/>
      <c r="AG22" s="2005"/>
      <c r="AH22" s="2005"/>
      <c r="AI22" s="2005"/>
      <c r="AJ22" s="2005"/>
      <c r="AK22" s="2005"/>
      <c r="AL22" s="2005"/>
      <c r="AM22" s="2005"/>
      <c r="AN22" s="2005">
        <v>30745626</v>
      </c>
    </row>
    <row r="23" spans="1:40" s="22" customFormat="1" ht="14.25">
      <c r="A23" s="2876"/>
      <c r="B23" s="77" t="s">
        <v>1618</v>
      </c>
      <c r="C23" s="79" t="s">
        <v>20525</v>
      </c>
      <c r="D23" s="106">
        <v>-6300</v>
      </c>
      <c r="E23" s="2064">
        <v>30870296</v>
      </c>
      <c r="F23" s="2008"/>
      <c r="G23" s="2005"/>
      <c r="H23" s="2010"/>
      <c r="I23" s="2004"/>
      <c r="J23" s="2004"/>
      <c r="K23" s="2010"/>
      <c r="L23" s="2004"/>
      <c r="M23" s="2010"/>
      <c r="N23" s="2004"/>
      <c r="O23" s="2004"/>
      <c r="P23" s="2005"/>
      <c r="Q23" s="2005"/>
      <c r="R23" s="2005"/>
      <c r="S23" s="2005"/>
      <c r="T23" s="2005"/>
      <c r="U23" s="2005"/>
      <c r="V23" s="2005"/>
      <c r="W23" s="2005"/>
      <c r="X23" s="2005"/>
      <c r="Y23" s="2005"/>
      <c r="Z23" s="2005"/>
      <c r="AA23" s="2005"/>
      <c r="AB23" s="2005"/>
      <c r="AC23" s="2005"/>
      <c r="AD23" s="2005"/>
      <c r="AE23" s="2005"/>
      <c r="AF23" s="2005"/>
      <c r="AG23" s="2005"/>
      <c r="AH23" s="2005"/>
      <c r="AI23" s="2005"/>
      <c r="AJ23" s="2005"/>
      <c r="AK23" s="2005"/>
      <c r="AL23" s="2005"/>
      <c r="AM23" s="2005"/>
      <c r="AN23" s="2005"/>
    </row>
    <row r="24" spans="1:40" s="22" customFormat="1" ht="14.25">
      <c r="A24" s="2876"/>
      <c r="B24" s="77" t="s">
        <v>20526</v>
      </c>
      <c r="C24" s="79" t="s">
        <v>20525</v>
      </c>
      <c r="D24" s="106">
        <v>-100</v>
      </c>
      <c r="E24" s="73"/>
      <c r="F24" s="2008"/>
      <c r="G24" s="2005"/>
      <c r="H24" s="2010"/>
      <c r="I24" s="2004"/>
      <c r="J24" s="2004"/>
      <c r="K24" s="2010"/>
      <c r="L24" s="2004"/>
      <c r="M24" s="2010"/>
      <c r="N24" s="2004"/>
      <c r="O24" s="2004"/>
      <c r="P24" s="2005"/>
      <c r="Q24" s="2005"/>
      <c r="R24" s="2005"/>
      <c r="S24" s="2005"/>
      <c r="T24" s="2005"/>
      <c r="U24" s="2005"/>
      <c r="V24" s="2005"/>
      <c r="W24" s="2005"/>
      <c r="X24" s="2005"/>
      <c r="Y24" s="2005"/>
      <c r="Z24" s="2005"/>
      <c r="AA24" s="2005"/>
      <c r="AB24" s="2005"/>
      <c r="AC24" s="2005"/>
      <c r="AD24" s="2005"/>
      <c r="AE24" s="2005"/>
      <c r="AF24" s="2005"/>
      <c r="AG24" s="2005"/>
      <c r="AH24" s="2005"/>
      <c r="AI24" s="2005"/>
      <c r="AJ24" s="2005"/>
      <c r="AK24" s="2005"/>
      <c r="AL24" s="2005"/>
      <c r="AM24" s="2005"/>
      <c r="AN24" s="2005"/>
    </row>
    <row r="25" spans="1:40" s="22" customFormat="1" ht="14.25">
      <c r="A25" s="2876"/>
      <c r="B25" s="77" t="s">
        <v>1618</v>
      </c>
      <c r="C25" s="79" t="s">
        <v>20527</v>
      </c>
      <c r="D25" s="106">
        <v>-3200</v>
      </c>
      <c r="E25" s="2064">
        <v>30156895</v>
      </c>
      <c r="F25" s="2008"/>
      <c r="G25" s="2005"/>
      <c r="H25" s="2010"/>
      <c r="I25" s="2004"/>
      <c r="J25" s="2004"/>
      <c r="K25" s="2010"/>
      <c r="L25" s="2004"/>
      <c r="M25" s="2010"/>
      <c r="N25" s="2004"/>
      <c r="O25" s="2004"/>
      <c r="P25" s="2005"/>
      <c r="Q25" s="2005"/>
      <c r="R25" s="2005"/>
      <c r="S25" s="2005"/>
      <c r="T25" s="2005"/>
      <c r="U25" s="2005"/>
      <c r="V25" s="2005"/>
      <c r="W25" s="2005"/>
      <c r="X25" s="2005"/>
      <c r="Y25" s="2005"/>
      <c r="Z25" s="2005"/>
      <c r="AA25" s="2005"/>
      <c r="AB25" s="2005"/>
      <c r="AC25" s="2005"/>
      <c r="AD25" s="2005"/>
      <c r="AE25" s="2005"/>
      <c r="AF25" s="73"/>
      <c r="AG25" s="2005"/>
      <c r="AH25" s="2005"/>
      <c r="AI25" s="2005"/>
      <c r="AJ25" s="2005"/>
      <c r="AK25" s="2005"/>
      <c r="AL25" s="2005"/>
      <c r="AM25" s="2005"/>
      <c r="AN25" s="2005"/>
    </row>
    <row r="26" spans="1:40" s="22" customFormat="1" ht="14.25">
      <c r="A26" s="2876"/>
      <c r="B26" s="70"/>
      <c r="C26" s="71"/>
      <c r="D26" s="56"/>
      <c r="E26" s="2007"/>
      <c r="F26" s="2008"/>
      <c r="G26" s="2005"/>
      <c r="H26" s="2010"/>
      <c r="I26" s="2004"/>
      <c r="J26" s="2004"/>
      <c r="K26" s="2010"/>
      <c r="L26" s="2004"/>
      <c r="M26" s="2010"/>
      <c r="N26" s="2004"/>
      <c r="O26" s="2004"/>
      <c r="P26" s="2005"/>
      <c r="Q26" s="2005"/>
      <c r="R26" s="2005"/>
      <c r="S26" s="2005"/>
      <c r="T26" s="2005"/>
      <c r="U26" s="2005"/>
      <c r="V26" s="2005"/>
      <c r="W26" s="2005"/>
      <c r="X26" s="2005"/>
      <c r="Y26" s="2005"/>
      <c r="Z26" s="2005"/>
      <c r="AA26" s="2005"/>
      <c r="AB26" s="2005"/>
      <c r="AC26" s="2005"/>
      <c r="AD26" s="2005"/>
      <c r="AE26" s="2005"/>
      <c r="AF26" s="73"/>
      <c r="AG26" s="2005"/>
      <c r="AH26" s="2005"/>
      <c r="AI26" s="2005"/>
      <c r="AJ26" s="2005"/>
      <c r="AK26" s="2005"/>
      <c r="AL26" s="2005"/>
      <c r="AM26" s="2005"/>
      <c r="AN26" s="2005"/>
    </row>
    <row r="27" spans="1:40" s="25" customFormat="1">
      <c r="A27" s="44" t="s">
        <v>1619</v>
      </c>
      <c r="B27" s="2007"/>
      <c r="C27" s="2007"/>
      <c r="D27" s="114">
        <f>SUM(D3:D26)</f>
        <v>0</v>
      </c>
      <c r="E27" s="2007"/>
      <c r="F27" s="2008"/>
      <c r="G27" s="2005"/>
      <c r="H27" s="2010"/>
      <c r="I27" s="2004"/>
      <c r="J27" s="2004"/>
      <c r="K27" s="2010"/>
      <c r="L27" s="2004"/>
      <c r="M27" s="2010"/>
      <c r="N27" s="2004"/>
      <c r="O27" s="2004"/>
      <c r="P27" s="2007"/>
      <c r="Q27" s="2007"/>
      <c r="R27" s="2007"/>
      <c r="S27" s="2007"/>
      <c r="T27" s="2007"/>
      <c r="U27" s="2007"/>
      <c r="V27" s="2007"/>
      <c r="W27" s="2007"/>
      <c r="X27" s="2007"/>
      <c r="Y27" s="2007"/>
      <c r="Z27" s="2007"/>
      <c r="AA27" s="2007"/>
      <c r="AB27" s="2007"/>
      <c r="AC27" s="2007"/>
      <c r="AD27" s="2007"/>
      <c r="AE27" s="2007"/>
      <c r="AF27" s="2007"/>
      <c r="AG27" s="2007"/>
      <c r="AH27" s="2007"/>
      <c r="AI27" s="2007"/>
      <c r="AJ27" s="2007"/>
      <c r="AK27" s="2007"/>
      <c r="AL27" s="2007"/>
      <c r="AM27" s="2007"/>
      <c r="AN27" s="2007"/>
    </row>
  </sheetData>
  <mergeCells count="1">
    <mergeCell ref="L1:N1"/>
  </mergeCells>
  <phoneticPr fontId="124"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Sheet9">
    <tabColor theme="0" tint="-0.499984740745262"/>
  </sheetPr>
  <dimension ref="A1:O113"/>
  <sheetViews>
    <sheetView workbookViewId="0">
      <pane xSplit="4" ySplit="2" topLeftCell="E102" activePane="bottomRight" state="frozen"/>
      <selection pane="topRight" activeCell="E1" sqref="E1"/>
      <selection pane="bottomLeft" activeCell="A3" sqref="A3"/>
      <selection pane="bottomRight" activeCell="D107" sqref="D107"/>
    </sheetView>
  </sheetViews>
  <sheetFormatPr defaultColWidth="9" defaultRowHeight="12.75"/>
  <cols>
    <col min="1" max="1" width="12.140625" style="22" customWidth="1"/>
    <col min="2" max="2" width="26" style="23" customWidth="1"/>
    <col min="3" max="3" width="16.42578125" style="23" bestFit="1" customWidth="1"/>
    <col min="4" max="4" width="8.85546875" style="24" customWidth="1"/>
    <col min="5" max="5" width="11" style="25" customWidth="1"/>
    <col min="6" max="6" width="10.7109375" style="23" customWidth="1"/>
    <col min="7" max="7" width="8.7109375" style="22" customWidth="1"/>
    <col min="8" max="8" width="10.28515625" style="26" customWidth="1"/>
    <col min="9" max="9" width="13.42578125" style="22" bestFit="1" customWidth="1"/>
    <col min="10" max="10" width="10.7109375" style="23" customWidth="1"/>
    <col min="11" max="11" width="9.42578125" style="26" customWidth="1"/>
    <col min="12" max="12" width="9.7109375" style="22" customWidth="1"/>
    <col min="13" max="13" width="10.140625" style="86" customWidth="1"/>
    <col min="14" max="14" width="9.28515625" style="23" bestFit="1" customWidth="1"/>
    <col min="15" max="15" width="19.7109375" style="23" bestFit="1" customWidth="1"/>
    <col min="16" max="16384" width="9" style="23"/>
  </cols>
  <sheetData>
    <row r="1" spans="1:15">
      <c r="A1" s="3"/>
      <c r="B1" s="2876" t="s">
        <v>9</v>
      </c>
      <c r="C1" s="1"/>
      <c r="D1" s="209" t="s">
        <v>9002</v>
      </c>
      <c r="E1" s="209" t="s">
        <v>20528</v>
      </c>
      <c r="F1" s="2876" t="s">
        <v>1595</v>
      </c>
      <c r="G1" s="2876"/>
      <c r="H1" s="1" t="s">
        <v>1595</v>
      </c>
      <c r="I1" s="1"/>
      <c r="J1" s="1"/>
      <c r="K1" s="27"/>
      <c r="L1" s="2893" t="s">
        <v>4216</v>
      </c>
      <c r="M1" s="2893"/>
      <c r="N1" s="2893"/>
      <c r="O1" s="1"/>
    </row>
    <row r="2" spans="1:15" s="22" customFormat="1">
      <c r="A2" s="4" t="s">
        <v>1596</v>
      </c>
      <c r="B2" s="5" t="s">
        <v>1</v>
      </c>
      <c r="C2" s="5" t="s">
        <v>1597</v>
      </c>
      <c r="D2" s="10" t="s">
        <v>9003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11638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</row>
    <row r="3" spans="1:15">
      <c r="A3" s="38" t="s">
        <v>20529</v>
      </c>
      <c r="B3" s="7"/>
      <c r="C3" s="9" t="s">
        <v>20530</v>
      </c>
      <c r="D3" s="2025"/>
      <c r="E3" s="2007"/>
      <c r="F3" s="2004"/>
      <c r="G3" s="2005"/>
      <c r="H3" s="2010"/>
      <c r="I3" s="2005"/>
      <c r="J3" s="2004"/>
      <c r="K3" s="2010"/>
      <c r="L3" s="2005"/>
      <c r="M3" s="2052"/>
      <c r="N3" s="2004"/>
      <c r="O3" s="2004"/>
    </row>
    <row r="4" spans="1:15">
      <c r="A4" s="2066">
        <v>4503018</v>
      </c>
      <c r="B4" s="2012" t="s">
        <v>20531</v>
      </c>
      <c r="C4" s="2013" t="s">
        <v>20532</v>
      </c>
      <c r="D4" s="2081">
        <v>4300</v>
      </c>
      <c r="E4" s="2083">
        <v>326800</v>
      </c>
      <c r="F4" s="2083">
        <v>184000</v>
      </c>
      <c r="G4" s="2005" t="s">
        <v>3217</v>
      </c>
      <c r="H4" s="2010">
        <v>40605</v>
      </c>
      <c r="I4" s="2005" t="s">
        <v>6540</v>
      </c>
      <c r="J4" s="2004"/>
      <c r="K4" s="2010"/>
      <c r="L4" s="2005" t="s">
        <v>20533</v>
      </c>
      <c r="M4" s="2052">
        <v>40687</v>
      </c>
      <c r="N4" s="2004"/>
      <c r="O4" s="2004"/>
    </row>
    <row r="5" spans="1:15">
      <c r="A5" s="21"/>
      <c r="B5" s="2004"/>
      <c r="C5" s="2004"/>
      <c r="D5" s="2025"/>
      <c r="E5" s="2083"/>
      <c r="F5" s="2083"/>
      <c r="G5" s="2005"/>
      <c r="H5" s="2010"/>
      <c r="I5" s="2005"/>
      <c r="J5" s="2004"/>
      <c r="K5" s="2010"/>
      <c r="L5" s="2005"/>
      <c r="M5" s="2052"/>
      <c r="N5" s="2004"/>
      <c r="O5" s="2004"/>
    </row>
    <row r="6" spans="1:15">
      <c r="A6" s="2005"/>
      <c r="B6" s="2004"/>
      <c r="C6" s="2004"/>
      <c r="D6" s="2025"/>
      <c r="E6" s="2083"/>
      <c r="F6" s="2083"/>
      <c r="G6" s="2005"/>
      <c r="H6" s="2010"/>
      <c r="I6" s="2005"/>
      <c r="J6" s="2004"/>
      <c r="K6" s="2010"/>
      <c r="L6" s="2005"/>
      <c r="M6" s="2052"/>
      <c r="N6" s="2004"/>
      <c r="O6" s="2004"/>
    </row>
    <row r="7" spans="1:15">
      <c r="A7" s="38" t="s">
        <v>20534</v>
      </c>
      <c r="B7" s="2004"/>
      <c r="C7" s="9" t="s">
        <v>20535</v>
      </c>
      <c r="D7" s="2025"/>
      <c r="E7" s="2083"/>
      <c r="F7" s="2083"/>
      <c r="G7" s="2005"/>
      <c r="H7" s="2010"/>
      <c r="I7" s="2005"/>
      <c r="J7" s="2004"/>
      <c r="K7" s="2010"/>
      <c r="L7" s="2005"/>
      <c r="M7" s="2052"/>
      <c r="N7" s="2004"/>
      <c r="O7" s="2004"/>
    </row>
    <row r="8" spans="1:15">
      <c r="A8" s="2066">
        <v>4506048</v>
      </c>
      <c r="B8" s="2012" t="s">
        <v>20536</v>
      </c>
      <c r="C8" s="2013" t="s">
        <v>20537</v>
      </c>
      <c r="D8" s="2081">
        <v>22800</v>
      </c>
      <c r="E8" s="2083">
        <v>1732800</v>
      </c>
      <c r="F8" s="2083">
        <v>1600000</v>
      </c>
      <c r="G8" s="2098" t="s">
        <v>20538</v>
      </c>
      <c r="H8" s="2010">
        <v>40711</v>
      </c>
      <c r="I8" s="2005" t="s">
        <v>6449</v>
      </c>
      <c r="J8" s="2004"/>
      <c r="K8" s="2010"/>
      <c r="L8" s="2005" t="s">
        <v>1069</v>
      </c>
      <c r="M8" s="2052">
        <v>40766</v>
      </c>
      <c r="N8" s="2004"/>
      <c r="O8" s="2004"/>
    </row>
    <row r="9" spans="1:15">
      <c r="A9" s="2005"/>
      <c r="B9" s="2004"/>
      <c r="C9" s="2004"/>
      <c r="D9" s="2025"/>
      <c r="E9" s="2083"/>
      <c r="F9" s="2083"/>
      <c r="G9" s="2005"/>
      <c r="H9" s="2010"/>
      <c r="I9" s="2005"/>
      <c r="J9" s="2004"/>
      <c r="K9" s="2010"/>
      <c r="L9" s="2005"/>
      <c r="M9" s="2052"/>
      <c r="N9" s="2004"/>
      <c r="O9" s="2004"/>
    </row>
    <row r="10" spans="1:15">
      <c r="A10" s="2005"/>
      <c r="B10" s="2004"/>
      <c r="C10" s="2004"/>
      <c r="D10" s="2025"/>
      <c r="E10" s="2083"/>
      <c r="F10" s="2083"/>
      <c r="G10" s="2005"/>
      <c r="H10" s="2010"/>
      <c r="I10" s="2005"/>
      <c r="J10" s="2004"/>
      <c r="K10" s="2010"/>
      <c r="L10" s="2005"/>
      <c r="M10" s="2052"/>
      <c r="N10" s="2004"/>
      <c r="O10" s="2004"/>
    </row>
    <row r="11" spans="1:15">
      <c r="A11" s="38" t="s">
        <v>20539</v>
      </c>
      <c r="B11" s="2004"/>
      <c r="C11" s="9" t="s">
        <v>20535</v>
      </c>
      <c r="D11" s="2025"/>
      <c r="E11" s="2083"/>
      <c r="F11" s="2083"/>
      <c r="G11" s="2005"/>
      <c r="H11" s="2010"/>
      <c r="I11" s="2005"/>
      <c r="J11" s="2004"/>
      <c r="K11" s="2010"/>
      <c r="L11" s="2005"/>
      <c r="M11" s="2052"/>
      <c r="N11" s="2004"/>
      <c r="O11" s="2004"/>
    </row>
    <row r="12" spans="1:15">
      <c r="A12" s="2066">
        <v>4506049</v>
      </c>
      <c r="B12" s="2012" t="s">
        <v>20536</v>
      </c>
      <c r="C12" s="2013" t="s">
        <v>20540</v>
      </c>
      <c r="D12" s="2081">
        <v>23000</v>
      </c>
      <c r="E12" s="2083">
        <v>1748000</v>
      </c>
      <c r="F12" s="2083">
        <v>1650000</v>
      </c>
      <c r="G12" s="2005" t="s">
        <v>2288</v>
      </c>
      <c r="H12" s="2010">
        <v>40711</v>
      </c>
      <c r="I12" s="2005" t="s">
        <v>6449</v>
      </c>
      <c r="J12" s="2004"/>
      <c r="K12" s="2010"/>
      <c r="L12" s="2005" t="s">
        <v>1069</v>
      </c>
      <c r="M12" s="2052">
        <v>40777</v>
      </c>
      <c r="N12" s="2004"/>
      <c r="O12" s="2004"/>
    </row>
    <row r="13" spans="1:15">
      <c r="A13" s="2005"/>
      <c r="B13" s="2004"/>
      <c r="C13" s="2004"/>
      <c r="D13" s="2025"/>
      <c r="E13" s="2083"/>
      <c r="F13" s="2083"/>
      <c r="G13" s="2005"/>
      <c r="H13" s="2010"/>
      <c r="I13" s="2005"/>
      <c r="J13" s="2004"/>
      <c r="K13" s="2010"/>
      <c r="L13" s="2005"/>
      <c r="M13" s="2052"/>
      <c r="N13" s="2004"/>
      <c r="O13" s="2004"/>
    </row>
    <row r="14" spans="1:15">
      <c r="A14" s="2005"/>
      <c r="B14" s="2004"/>
      <c r="C14" s="2004"/>
      <c r="D14" s="2025"/>
      <c r="E14" s="2083"/>
      <c r="F14" s="2083"/>
      <c r="G14" s="2005"/>
      <c r="H14" s="2010"/>
      <c r="I14" s="2005"/>
      <c r="J14" s="2004"/>
      <c r="K14" s="2010"/>
      <c r="L14" s="2005"/>
      <c r="M14" s="2052"/>
      <c r="N14" s="2004"/>
      <c r="O14" s="2004"/>
    </row>
    <row r="15" spans="1:15">
      <c r="A15" s="38" t="s">
        <v>20397</v>
      </c>
      <c r="B15" s="2004"/>
      <c r="C15" s="9" t="s">
        <v>20541</v>
      </c>
      <c r="D15" s="2025"/>
      <c r="E15" s="2083"/>
      <c r="F15" s="2083"/>
      <c r="G15" s="2005"/>
      <c r="H15" s="2010"/>
      <c r="I15" s="2005"/>
      <c r="J15" s="2004"/>
      <c r="K15" s="2010"/>
      <c r="L15" s="2005"/>
      <c r="M15" s="2052"/>
      <c r="N15" s="2004"/>
      <c r="O15" s="2004"/>
    </row>
    <row r="16" spans="1:15">
      <c r="A16" s="2066">
        <v>4506066</v>
      </c>
      <c r="B16" s="2012" t="s">
        <v>20542</v>
      </c>
      <c r="C16" s="2013" t="s">
        <v>20543</v>
      </c>
      <c r="D16" s="2081">
        <v>14500</v>
      </c>
      <c r="E16" s="2083">
        <v>1102000</v>
      </c>
      <c r="F16" s="2083">
        <v>980000</v>
      </c>
      <c r="G16" s="2005" t="s">
        <v>1009</v>
      </c>
      <c r="H16" s="2010">
        <v>40717</v>
      </c>
      <c r="I16" s="2005" t="s">
        <v>6494</v>
      </c>
      <c r="J16" s="2004"/>
      <c r="K16" s="2010"/>
      <c r="L16" s="2005" t="s">
        <v>20533</v>
      </c>
      <c r="M16" s="2052">
        <v>40779</v>
      </c>
      <c r="N16" s="2004"/>
      <c r="O16" s="2004"/>
    </row>
    <row r="17" spans="1:13">
      <c r="A17" s="2005"/>
      <c r="B17" s="2004"/>
      <c r="C17" s="2004"/>
      <c r="D17" s="2025"/>
      <c r="E17" s="2083"/>
      <c r="F17" s="2083"/>
      <c r="G17" s="2005"/>
      <c r="H17" s="2010"/>
      <c r="I17" s="2005"/>
      <c r="J17" s="2004"/>
      <c r="K17" s="2010"/>
      <c r="L17" s="2005"/>
      <c r="M17" s="2052"/>
    </row>
    <row r="18" spans="1:13">
      <c r="A18" s="8"/>
      <c r="B18" s="2004"/>
      <c r="C18" s="2004"/>
      <c r="D18" s="2025"/>
      <c r="E18" s="2083"/>
      <c r="F18" s="2083"/>
      <c r="G18" s="2005"/>
      <c r="H18" s="2010"/>
      <c r="I18" s="2005"/>
      <c r="J18" s="2004"/>
      <c r="K18" s="2010"/>
      <c r="L18" s="2005"/>
      <c r="M18" s="2052"/>
    </row>
    <row r="19" spans="1:13">
      <c r="A19" s="38" t="s">
        <v>20539</v>
      </c>
      <c r="B19" s="2004"/>
      <c r="C19" s="9" t="s">
        <v>20544</v>
      </c>
      <c r="D19" s="2025"/>
      <c r="E19" s="2083"/>
      <c r="F19" s="2083"/>
      <c r="G19" s="2005"/>
      <c r="H19" s="2010"/>
      <c r="I19" s="2005"/>
      <c r="J19" s="2004"/>
      <c r="K19" s="2010"/>
      <c r="L19" s="2005"/>
      <c r="M19" s="2052"/>
    </row>
    <row r="20" spans="1:13">
      <c r="A20" s="2066">
        <v>4507048</v>
      </c>
      <c r="B20" s="2012" t="s">
        <v>20545</v>
      </c>
      <c r="C20" s="2013" t="s">
        <v>20546</v>
      </c>
      <c r="D20" s="2081">
        <v>14500</v>
      </c>
      <c r="E20" s="2083">
        <v>1102000</v>
      </c>
      <c r="F20" s="2083">
        <v>883000</v>
      </c>
      <c r="G20" s="2005" t="s">
        <v>7890</v>
      </c>
      <c r="H20" s="2010">
        <v>40743</v>
      </c>
      <c r="I20" s="2005" t="s">
        <v>7884</v>
      </c>
      <c r="J20" s="2004"/>
      <c r="K20" s="2010"/>
      <c r="L20" s="2005" t="s">
        <v>7881</v>
      </c>
      <c r="M20" s="2052">
        <v>40777</v>
      </c>
    </row>
    <row r="21" spans="1:13">
      <c r="A21" s="2005"/>
      <c r="B21" s="2004"/>
      <c r="C21" s="2004"/>
      <c r="D21" s="2025"/>
      <c r="E21" s="2083"/>
      <c r="F21" s="2083"/>
      <c r="G21" s="2005"/>
      <c r="H21" s="2010"/>
      <c r="I21" s="2005"/>
      <c r="J21" s="2004"/>
      <c r="K21" s="2010"/>
      <c r="L21" s="2005"/>
      <c r="M21" s="2052"/>
    </row>
    <row r="22" spans="1:13">
      <c r="A22" s="2005"/>
      <c r="B22" s="2004"/>
      <c r="C22" s="2004"/>
      <c r="D22" s="2025"/>
      <c r="E22" s="2083"/>
      <c r="F22" s="2083"/>
      <c r="G22" s="2005"/>
      <c r="H22" s="2010"/>
      <c r="I22" s="2005"/>
      <c r="J22" s="2004"/>
      <c r="K22" s="2010"/>
      <c r="L22" s="2005"/>
      <c r="M22" s="2052"/>
    </row>
    <row r="23" spans="1:13">
      <c r="A23" s="38" t="s">
        <v>20547</v>
      </c>
      <c r="B23" s="2004"/>
      <c r="C23" s="9" t="s">
        <v>20548</v>
      </c>
      <c r="D23" s="2025"/>
      <c r="E23" s="2083"/>
      <c r="F23" s="2083"/>
      <c r="G23" s="2005"/>
      <c r="H23" s="2010"/>
      <c r="I23" s="2005"/>
      <c r="J23" s="2004"/>
      <c r="K23" s="2010"/>
      <c r="L23" s="2005"/>
      <c r="M23" s="2052"/>
    </row>
    <row r="24" spans="1:13">
      <c r="A24" s="2066">
        <v>4506009</v>
      </c>
      <c r="B24" s="2012" t="s">
        <v>20549</v>
      </c>
      <c r="C24" s="2013" t="s">
        <v>20550</v>
      </c>
      <c r="D24" s="2081">
        <v>3600</v>
      </c>
      <c r="E24" s="2083">
        <v>273600</v>
      </c>
      <c r="F24" s="2083">
        <v>210000</v>
      </c>
      <c r="G24" s="2005" t="s">
        <v>7890</v>
      </c>
      <c r="H24" s="2010">
        <v>40696</v>
      </c>
      <c r="I24" s="2005" t="s">
        <v>7875</v>
      </c>
      <c r="J24" s="2004"/>
      <c r="K24" s="2010"/>
      <c r="L24" s="2005" t="s">
        <v>19767</v>
      </c>
      <c r="M24" s="2052">
        <v>40835</v>
      </c>
    </row>
    <row r="25" spans="1:13">
      <c r="A25" s="2066">
        <v>4506035</v>
      </c>
      <c r="B25" s="2012" t="s">
        <v>9808</v>
      </c>
      <c r="C25" s="2013" t="s">
        <v>20551</v>
      </c>
      <c r="D25" s="2081">
        <v>3000</v>
      </c>
      <c r="E25" s="2083">
        <v>228000</v>
      </c>
      <c r="F25" s="2083">
        <v>87000</v>
      </c>
      <c r="G25" s="2005" t="s">
        <v>7890</v>
      </c>
      <c r="H25" s="2010">
        <v>40704</v>
      </c>
      <c r="I25" s="2005" t="s">
        <v>19732</v>
      </c>
      <c r="J25" s="2004"/>
      <c r="K25" s="2010"/>
      <c r="L25" s="2005" t="s">
        <v>19767</v>
      </c>
      <c r="M25" s="2052">
        <v>40835</v>
      </c>
    </row>
    <row r="26" spans="1:13">
      <c r="A26" s="2066">
        <v>4506047</v>
      </c>
      <c r="B26" s="2012" t="s">
        <v>20552</v>
      </c>
      <c r="C26" s="2013" t="s">
        <v>20553</v>
      </c>
      <c r="D26" s="2081">
        <v>3600</v>
      </c>
      <c r="E26" s="2083">
        <v>273600</v>
      </c>
      <c r="F26" s="2083">
        <v>213000</v>
      </c>
      <c r="G26" s="2005" t="s">
        <v>7890</v>
      </c>
      <c r="H26" s="2010">
        <v>40710</v>
      </c>
      <c r="I26" s="2005" t="s">
        <v>7875</v>
      </c>
      <c r="J26" s="2004"/>
      <c r="K26" s="2010"/>
      <c r="L26" s="2005" t="s">
        <v>19767</v>
      </c>
      <c r="M26" s="2052">
        <v>40835</v>
      </c>
    </row>
    <row r="27" spans="1:13">
      <c r="A27" s="2066">
        <v>4506080</v>
      </c>
      <c r="B27" s="2012" t="s">
        <v>20554</v>
      </c>
      <c r="C27" s="2013" t="s">
        <v>20555</v>
      </c>
      <c r="D27" s="2081">
        <v>4000</v>
      </c>
      <c r="E27" s="2083">
        <v>304000</v>
      </c>
      <c r="F27" s="2083">
        <v>200000</v>
      </c>
      <c r="G27" s="2005" t="s">
        <v>19223</v>
      </c>
      <c r="H27" s="2010">
        <v>40722</v>
      </c>
      <c r="I27" s="2005" t="s">
        <v>19920</v>
      </c>
      <c r="J27" s="2004"/>
      <c r="K27" s="2010"/>
      <c r="L27" s="2005" t="s">
        <v>19767</v>
      </c>
      <c r="M27" s="2052">
        <v>40835</v>
      </c>
    </row>
    <row r="28" spans="1:13">
      <c r="A28" s="2066">
        <v>4506083</v>
      </c>
      <c r="B28" s="2012" t="s">
        <v>20556</v>
      </c>
      <c r="C28" s="2013" t="s">
        <v>20557</v>
      </c>
      <c r="D28" s="2081">
        <v>2500</v>
      </c>
      <c r="E28" s="2083">
        <v>190000</v>
      </c>
      <c r="F28" s="2083">
        <v>72000</v>
      </c>
      <c r="G28" s="2005" t="s">
        <v>7890</v>
      </c>
      <c r="H28" s="2010">
        <v>40723</v>
      </c>
      <c r="I28" s="2005" t="s">
        <v>20558</v>
      </c>
      <c r="J28" s="2004"/>
      <c r="K28" s="2010"/>
      <c r="L28" s="2005" t="s">
        <v>19767</v>
      </c>
      <c r="M28" s="2052">
        <v>40835</v>
      </c>
    </row>
    <row r="29" spans="1:13">
      <c r="A29" s="2066">
        <v>4506087</v>
      </c>
      <c r="B29" s="2012" t="s">
        <v>20559</v>
      </c>
      <c r="C29" s="2013" t="s">
        <v>20560</v>
      </c>
      <c r="D29" s="2081">
        <v>4000</v>
      </c>
      <c r="E29" s="2083">
        <v>304000</v>
      </c>
      <c r="F29" s="2083">
        <v>203000</v>
      </c>
      <c r="G29" s="2005" t="s">
        <v>7926</v>
      </c>
      <c r="H29" s="2010">
        <v>40724</v>
      </c>
      <c r="I29" s="2005" t="s">
        <v>7872</v>
      </c>
      <c r="J29" s="2004"/>
      <c r="K29" s="2010"/>
      <c r="L29" s="2005" t="s">
        <v>19767</v>
      </c>
      <c r="M29" s="2052">
        <v>40835</v>
      </c>
    </row>
    <row r="30" spans="1:13">
      <c r="A30" s="2066">
        <v>4507005</v>
      </c>
      <c r="B30" s="2012" t="s">
        <v>20561</v>
      </c>
      <c r="C30" s="2013" t="s">
        <v>20562</v>
      </c>
      <c r="D30" s="2081">
        <v>2900</v>
      </c>
      <c r="E30" s="2083">
        <v>220400</v>
      </c>
      <c r="F30" s="2083">
        <v>137000</v>
      </c>
      <c r="G30" s="2005" t="s">
        <v>7890</v>
      </c>
      <c r="H30" s="2010">
        <v>40728</v>
      </c>
      <c r="I30" s="2005" t="s">
        <v>19653</v>
      </c>
      <c r="J30" s="2004"/>
      <c r="K30" s="2010"/>
      <c r="L30" s="2005" t="s">
        <v>19767</v>
      </c>
      <c r="M30" s="2052">
        <v>40835</v>
      </c>
    </row>
    <row r="31" spans="1:13">
      <c r="A31" s="2066">
        <v>4507058</v>
      </c>
      <c r="B31" s="2012" t="s">
        <v>20563</v>
      </c>
      <c r="C31" s="2013" t="s">
        <v>20564</v>
      </c>
      <c r="D31" s="2081">
        <v>2900</v>
      </c>
      <c r="E31" s="2083">
        <v>220400</v>
      </c>
      <c r="F31" s="2083">
        <v>130000</v>
      </c>
      <c r="G31" s="2005" t="s">
        <v>7874</v>
      </c>
      <c r="H31" s="2010">
        <v>40744</v>
      </c>
      <c r="I31" s="2005" t="s">
        <v>20558</v>
      </c>
      <c r="J31" s="2004"/>
      <c r="K31" s="2010"/>
      <c r="L31" s="2005" t="s">
        <v>19767</v>
      </c>
      <c r="M31" s="2052">
        <v>40835</v>
      </c>
    </row>
    <row r="32" spans="1:13">
      <c r="A32" s="2066">
        <v>4508057</v>
      </c>
      <c r="B32" s="2012" t="s">
        <v>20565</v>
      </c>
      <c r="C32" s="2013" t="s">
        <v>20566</v>
      </c>
      <c r="D32" s="2081">
        <v>14500</v>
      </c>
      <c r="E32" s="2083">
        <v>1102000</v>
      </c>
      <c r="F32" s="2083">
        <v>950000</v>
      </c>
      <c r="G32" s="2005" t="s">
        <v>7890</v>
      </c>
      <c r="H32" s="2010">
        <v>40780</v>
      </c>
      <c r="I32" s="2005" t="s">
        <v>7900</v>
      </c>
      <c r="J32" s="2004"/>
      <c r="K32" s="2010"/>
      <c r="L32" s="2005" t="s">
        <v>19767</v>
      </c>
      <c r="M32" s="2052">
        <v>40835</v>
      </c>
    </row>
    <row r="33" spans="1:13">
      <c r="A33" s="2066">
        <v>4509012</v>
      </c>
      <c r="B33" s="2012" t="s">
        <v>9813</v>
      </c>
      <c r="C33" s="2013" t="s">
        <v>20567</v>
      </c>
      <c r="D33" s="2081">
        <v>5100</v>
      </c>
      <c r="E33" s="2083">
        <v>387600</v>
      </c>
      <c r="F33" s="2083">
        <v>238000</v>
      </c>
      <c r="G33" s="2005" t="s">
        <v>7879</v>
      </c>
      <c r="H33" s="2010">
        <v>40788</v>
      </c>
      <c r="I33" s="2005" t="s">
        <v>19688</v>
      </c>
      <c r="J33" s="2004"/>
      <c r="K33" s="2010"/>
      <c r="L33" s="2005" t="s">
        <v>19767</v>
      </c>
      <c r="M33" s="2052">
        <v>40835</v>
      </c>
    </row>
    <row r="34" spans="1:13">
      <c r="A34" s="2066">
        <v>4509016</v>
      </c>
      <c r="B34" s="2012" t="s">
        <v>9553</v>
      </c>
      <c r="C34" s="2013" t="s">
        <v>20568</v>
      </c>
      <c r="D34" s="2081">
        <v>5400</v>
      </c>
      <c r="E34" s="2083">
        <v>410400</v>
      </c>
      <c r="F34" s="2083">
        <v>215000</v>
      </c>
      <c r="G34" s="2005" t="s">
        <v>20569</v>
      </c>
      <c r="H34" s="2010">
        <v>40789</v>
      </c>
      <c r="I34" s="2005" t="s">
        <v>7971</v>
      </c>
      <c r="J34" s="2004"/>
      <c r="K34" s="2010"/>
      <c r="L34" s="2005" t="s">
        <v>19767</v>
      </c>
      <c r="M34" s="2052">
        <v>40835</v>
      </c>
    </row>
    <row r="35" spans="1:13">
      <c r="A35" s="2066">
        <v>4509040</v>
      </c>
      <c r="B35" s="2012" t="s">
        <v>9553</v>
      </c>
      <c r="C35" s="2013" t="s">
        <v>20570</v>
      </c>
      <c r="D35" s="2081">
        <v>5200</v>
      </c>
      <c r="E35" s="2083">
        <v>395200</v>
      </c>
      <c r="F35" s="2083">
        <v>183000</v>
      </c>
      <c r="G35" s="2005" t="s">
        <v>7926</v>
      </c>
      <c r="H35" s="2010">
        <v>40794</v>
      </c>
      <c r="I35" s="2005" t="s">
        <v>7900</v>
      </c>
      <c r="J35" s="2004"/>
      <c r="K35" s="2010"/>
      <c r="L35" s="2005" t="s">
        <v>19767</v>
      </c>
      <c r="M35" s="2052">
        <v>40835</v>
      </c>
    </row>
    <row r="36" spans="1:13">
      <c r="A36" s="2066"/>
      <c r="B36" s="2012"/>
      <c r="C36" s="2013"/>
      <c r="D36" s="2081"/>
      <c r="E36" s="2083"/>
      <c r="F36" s="2083"/>
      <c r="G36" s="2005"/>
      <c r="H36" s="2010"/>
      <c r="I36" s="2005"/>
      <c r="J36" s="2004"/>
      <c r="K36" s="2010"/>
      <c r="L36" s="2005"/>
      <c r="M36" s="2052"/>
    </row>
    <row r="37" spans="1:13">
      <c r="A37" s="2066"/>
      <c r="B37" s="2012"/>
      <c r="C37" s="2013"/>
      <c r="D37" s="2081"/>
      <c r="E37" s="2083"/>
      <c r="F37" s="2083"/>
      <c r="G37" s="2005"/>
      <c r="H37" s="2010"/>
      <c r="I37" s="2005"/>
      <c r="J37" s="2004"/>
      <c r="K37" s="2010"/>
      <c r="L37" s="2005"/>
      <c r="M37" s="2052"/>
    </row>
    <row r="38" spans="1:13">
      <c r="A38" s="39" t="s">
        <v>20571</v>
      </c>
      <c r="B38" s="2012"/>
      <c r="C38" s="9" t="s">
        <v>20572</v>
      </c>
      <c r="D38" s="2081"/>
      <c r="E38" s="2083"/>
      <c r="F38" s="2083"/>
      <c r="G38" s="2005"/>
      <c r="H38" s="2010"/>
      <c r="I38" s="2005"/>
      <c r="J38" s="2004"/>
      <c r="K38" s="2010"/>
      <c r="L38" s="2005"/>
      <c r="M38" s="2052"/>
    </row>
    <row r="39" spans="1:13">
      <c r="A39" s="2066">
        <v>4505059</v>
      </c>
      <c r="B39" s="2012" t="s">
        <v>20573</v>
      </c>
      <c r="C39" s="2013" t="s">
        <v>20574</v>
      </c>
      <c r="D39" s="2081">
        <v>3600</v>
      </c>
      <c r="E39" s="2083">
        <v>273600</v>
      </c>
      <c r="F39" s="2083">
        <v>255000</v>
      </c>
      <c r="G39" s="2005" t="s">
        <v>20575</v>
      </c>
      <c r="H39" s="2010">
        <v>40691</v>
      </c>
      <c r="I39" s="2005" t="s">
        <v>7975</v>
      </c>
      <c r="J39" s="2004"/>
      <c r="K39" s="2010"/>
      <c r="L39" s="2005" t="s">
        <v>7881</v>
      </c>
      <c r="M39" s="2052">
        <v>40833</v>
      </c>
    </row>
    <row r="40" spans="1:13">
      <c r="A40" s="2066">
        <v>4506010</v>
      </c>
      <c r="B40" s="2012" t="s">
        <v>20576</v>
      </c>
      <c r="C40" s="2013" t="s">
        <v>20577</v>
      </c>
      <c r="D40" s="2081">
        <v>3600</v>
      </c>
      <c r="E40" s="2083">
        <v>273600</v>
      </c>
      <c r="F40" s="2083">
        <v>213000</v>
      </c>
      <c r="G40" s="2005" t="s">
        <v>7890</v>
      </c>
      <c r="H40" s="2010">
        <v>40696</v>
      </c>
      <c r="I40" s="2005" t="s">
        <v>7980</v>
      </c>
      <c r="J40" s="2004"/>
      <c r="K40" s="2010"/>
      <c r="L40" s="2005" t="s">
        <v>7881</v>
      </c>
      <c r="M40" s="2052">
        <v>40833</v>
      </c>
    </row>
    <row r="41" spans="1:13">
      <c r="A41" s="2066">
        <v>4506027</v>
      </c>
      <c r="B41" s="2012" t="s">
        <v>20578</v>
      </c>
      <c r="C41" s="2013" t="s">
        <v>20579</v>
      </c>
      <c r="D41" s="2081">
        <v>2900</v>
      </c>
      <c r="E41" s="2083">
        <v>220400</v>
      </c>
      <c r="F41" s="2083">
        <v>98000</v>
      </c>
      <c r="G41" s="2005" t="s">
        <v>7890</v>
      </c>
      <c r="H41" s="2010">
        <v>40702</v>
      </c>
      <c r="I41" s="2005" t="s">
        <v>20580</v>
      </c>
      <c r="J41" s="2004"/>
      <c r="K41" s="2010"/>
      <c r="L41" s="2005" t="s">
        <v>7881</v>
      </c>
      <c r="M41" s="2052">
        <v>40833</v>
      </c>
    </row>
    <row r="42" spans="1:13">
      <c r="A42" s="2066">
        <v>4506055</v>
      </c>
      <c r="B42" s="2012" t="s">
        <v>20573</v>
      </c>
      <c r="C42" s="2013" t="s">
        <v>20581</v>
      </c>
      <c r="D42" s="2081">
        <v>3600</v>
      </c>
      <c r="E42" s="2083">
        <v>273600</v>
      </c>
      <c r="F42" s="2083">
        <v>215000</v>
      </c>
      <c r="G42" s="2005" t="s">
        <v>7890</v>
      </c>
      <c r="H42" s="2010">
        <v>40712</v>
      </c>
      <c r="I42" s="2005" t="s">
        <v>7975</v>
      </c>
      <c r="J42" s="2004"/>
      <c r="K42" s="2010"/>
      <c r="L42" s="2005" t="s">
        <v>7881</v>
      </c>
      <c r="M42" s="2052">
        <v>40833</v>
      </c>
    </row>
    <row r="43" spans="1:13">
      <c r="A43" s="2066">
        <v>4507006</v>
      </c>
      <c r="B43" s="2012" t="s">
        <v>9808</v>
      </c>
      <c r="C43" s="2013" t="s">
        <v>20582</v>
      </c>
      <c r="D43" s="2081">
        <v>3000</v>
      </c>
      <c r="E43" s="2083">
        <v>228000</v>
      </c>
      <c r="F43" s="2083">
        <v>121000</v>
      </c>
      <c r="G43" s="2005" t="s">
        <v>7890</v>
      </c>
      <c r="H43" s="2010">
        <v>40729</v>
      </c>
      <c r="I43" s="2005" t="s">
        <v>19775</v>
      </c>
      <c r="J43" s="2004"/>
      <c r="K43" s="2010"/>
      <c r="L43" s="2005" t="s">
        <v>7881</v>
      </c>
      <c r="M43" s="2052">
        <v>40833</v>
      </c>
    </row>
    <row r="44" spans="1:13">
      <c r="A44" s="2066">
        <v>4507023</v>
      </c>
      <c r="B44" s="2012" t="s">
        <v>9808</v>
      </c>
      <c r="C44" s="2013" t="s">
        <v>20583</v>
      </c>
      <c r="D44" s="2081">
        <v>3000</v>
      </c>
      <c r="E44" s="2083">
        <v>228000</v>
      </c>
      <c r="F44" s="2083">
        <v>102000</v>
      </c>
      <c r="G44" s="2005" t="s">
        <v>7890</v>
      </c>
      <c r="H44" s="2010">
        <v>40732</v>
      </c>
      <c r="I44" s="2005" t="s">
        <v>20584</v>
      </c>
      <c r="J44" s="2004"/>
      <c r="K44" s="2010"/>
      <c r="L44" s="2005" t="s">
        <v>7881</v>
      </c>
      <c r="M44" s="2052">
        <v>40833</v>
      </c>
    </row>
    <row r="45" spans="1:13">
      <c r="A45" s="2066">
        <v>4507050</v>
      </c>
      <c r="B45" s="2012" t="s">
        <v>9808</v>
      </c>
      <c r="C45" s="2013" t="s">
        <v>20585</v>
      </c>
      <c r="D45" s="2081">
        <v>3000</v>
      </c>
      <c r="E45" s="2083">
        <v>228000</v>
      </c>
      <c r="F45" s="2083">
        <v>102000</v>
      </c>
      <c r="G45" s="2005" t="s">
        <v>7879</v>
      </c>
      <c r="H45" s="2010">
        <v>40743</v>
      </c>
      <c r="I45" s="2005" t="s">
        <v>19839</v>
      </c>
      <c r="J45" s="2004"/>
      <c r="K45" s="2010"/>
      <c r="L45" s="2005" t="s">
        <v>7881</v>
      </c>
      <c r="M45" s="2052">
        <v>40833</v>
      </c>
    </row>
    <row r="46" spans="1:13">
      <c r="A46" s="2066">
        <v>4509026</v>
      </c>
      <c r="B46" s="2012" t="s">
        <v>9553</v>
      </c>
      <c r="C46" s="2013" t="s">
        <v>20586</v>
      </c>
      <c r="D46" s="2081">
        <v>5400</v>
      </c>
      <c r="E46" s="2083">
        <v>410400</v>
      </c>
      <c r="F46" s="2083">
        <v>232000</v>
      </c>
      <c r="G46" s="2005" t="s">
        <v>7890</v>
      </c>
      <c r="H46" s="2010">
        <v>40792</v>
      </c>
      <c r="I46" s="2005" t="s">
        <v>7884</v>
      </c>
      <c r="J46" s="2004"/>
      <c r="K46" s="2010"/>
      <c r="L46" s="2005" t="s">
        <v>7881</v>
      </c>
      <c r="M46" s="2052">
        <v>40833</v>
      </c>
    </row>
    <row r="47" spans="1:13">
      <c r="A47" s="2066">
        <v>4509027</v>
      </c>
      <c r="B47" s="2012" t="s">
        <v>9813</v>
      </c>
      <c r="C47" s="2013" t="s">
        <v>20587</v>
      </c>
      <c r="D47" s="2081">
        <v>5100</v>
      </c>
      <c r="E47" s="2083">
        <v>387600</v>
      </c>
      <c r="F47" s="2083">
        <v>236000</v>
      </c>
      <c r="G47" s="2005" t="s">
        <v>7890</v>
      </c>
      <c r="H47" s="2010">
        <v>40792</v>
      </c>
      <c r="I47" s="2005" t="s">
        <v>7884</v>
      </c>
      <c r="J47" s="2004"/>
      <c r="K47" s="2010"/>
      <c r="L47" s="2005" t="s">
        <v>7881</v>
      </c>
      <c r="M47" s="2052">
        <v>40833</v>
      </c>
    </row>
    <row r="48" spans="1:13">
      <c r="A48" s="2066">
        <v>4509060</v>
      </c>
      <c r="B48" s="2012" t="s">
        <v>9520</v>
      </c>
      <c r="C48" s="2013" t="s">
        <v>20588</v>
      </c>
      <c r="D48" s="2082">
        <v>4000</v>
      </c>
      <c r="E48" s="2083">
        <v>304000</v>
      </c>
      <c r="F48" s="2083">
        <v>151000</v>
      </c>
      <c r="G48" s="2005" t="s">
        <v>7879</v>
      </c>
      <c r="H48" s="2010">
        <v>40799</v>
      </c>
      <c r="I48" s="2005" t="s">
        <v>19839</v>
      </c>
      <c r="J48" s="2004"/>
      <c r="K48" s="2010"/>
      <c r="L48" s="2005" t="s">
        <v>7881</v>
      </c>
      <c r="M48" s="2052">
        <v>40833</v>
      </c>
    </row>
    <row r="49" spans="1:13">
      <c r="A49" s="2066"/>
      <c r="B49" s="2012"/>
      <c r="C49" s="2013"/>
      <c r="D49" s="2082"/>
      <c r="E49" s="2083"/>
      <c r="F49" s="2083"/>
      <c r="G49" s="2005"/>
      <c r="H49" s="2010"/>
      <c r="I49" s="2005"/>
      <c r="J49" s="2004"/>
      <c r="K49" s="2010"/>
      <c r="L49" s="2005"/>
      <c r="M49" s="2052"/>
    </row>
    <row r="50" spans="1:13">
      <c r="A50" s="2066"/>
      <c r="B50" s="2012"/>
      <c r="C50" s="2013"/>
      <c r="D50" s="2082"/>
      <c r="E50" s="2083"/>
      <c r="F50" s="2083"/>
      <c r="G50" s="2005"/>
      <c r="H50" s="2010"/>
      <c r="I50" s="2005"/>
      <c r="J50" s="2004"/>
      <c r="K50" s="2010"/>
      <c r="L50" s="2005"/>
      <c r="M50" s="2052"/>
    </row>
    <row r="51" spans="1:13">
      <c r="A51" s="39" t="s">
        <v>20514</v>
      </c>
      <c r="B51" s="2012"/>
      <c r="C51" s="9" t="s">
        <v>20589</v>
      </c>
      <c r="D51" s="2082"/>
      <c r="E51" s="2083"/>
      <c r="F51" s="2083"/>
      <c r="G51" s="2005"/>
      <c r="H51" s="2010"/>
      <c r="I51" s="2005"/>
      <c r="J51" s="2004"/>
      <c r="K51" s="2010"/>
      <c r="L51" s="2005"/>
      <c r="M51" s="2052"/>
    </row>
    <row r="52" spans="1:13">
      <c r="A52" s="2066">
        <v>4506068</v>
      </c>
      <c r="B52" s="2012" t="s">
        <v>20590</v>
      </c>
      <c r="C52" s="2013" t="s">
        <v>20591</v>
      </c>
      <c r="D52" s="2082">
        <v>2800</v>
      </c>
      <c r="E52" s="2083">
        <v>212800</v>
      </c>
      <c r="F52" s="2083">
        <v>129000</v>
      </c>
      <c r="G52" s="2005" t="s">
        <v>7926</v>
      </c>
      <c r="H52" s="2010">
        <v>40717</v>
      </c>
      <c r="I52" s="2005" t="s">
        <v>7880</v>
      </c>
      <c r="J52" s="2004"/>
      <c r="K52" s="2010"/>
      <c r="L52" s="2005" t="s">
        <v>7881</v>
      </c>
      <c r="M52" s="2052">
        <v>40856</v>
      </c>
    </row>
    <row r="53" spans="1:13">
      <c r="A53" s="2066"/>
      <c r="B53" s="2012"/>
      <c r="C53" s="2013"/>
      <c r="D53" s="2082"/>
      <c r="E53" s="2083"/>
      <c r="F53" s="2083"/>
      <c r="G53" s="2005"/>
      <c r="H53" s="2010"/>
      <c r="I53" s="2005"/>
      <c r="J53" s="2004"/>
      <c r="K53" s="2010"/>
      <c r="L53" s="2005"/>
      <c r="M53" s="2052"/>
    </row>
    <row r="54" spans="1:13">
      <c r="A54" s="2066"/>
      <c r="B54" s="2012"/>
      <c r="C54" s="2013"/>
      <c r="D54" s="2082"/>
      <c r="E54" s="2083"/>
      <c r="F54" s="2083"/>
      <c r="G54" s="2005"/>
      <c r="H54" s="2010"/>
      <c r="I54" s="2005"/>
      <c r="J54" s="2004"/>
      <c r="K54" s="2010"/>
      <c r="L54" s="2005"/>
      <c r="M54" s="2052"/>
    </row>
    <row r="55" spans="1:13">
      <c r="A55" s="39" t="s">
        <v>20592</v>
      </c>
      <c r="B55" s="2012"/>
      <c r="C55" s="9" t="s">
        <v>20593</v>
      </c>
      <c r="D55" s="2082"/>
      <c r="E55" s="2083"/>
      <c r="F55" s="2083"/>
      <c r="G55" s="2005"/>
      <c r="H55" s="2010"/>
      <c r="I55" s="2005"/>
      <c r="J55" s="2004"/>
      <c r="K55" s="2010"/>
      <c r="L55" s="2005"/>
      <c r="M55" s="2052"/>
    </row>
    <row r="56" spans="1:13">
      <c r="A56" s="2066">
        <v>4512018</v>
      </c>
      <c r="B56" s="2012" t="s">
        <v>20594</v>
      </c>
      <c r="C56" s="2013" t="s">
        <v>20595</v>
      </c>
      <c r="D56" s="2082">
        <v>20000</v>
      </c>
      <c r="E56" s="2083">
        <v>1520000</v>
      </c>
      <c r="F56" s="2083">
        <v>1141000</v>
      </c>
      <c r="G56" s="2005" t="s">
        <v>7890</v>
      </c>
      <c r="H56" s="2010">
        <v>40883</v>
      </c>
      <c r="I56" s="2005" t="s">
        <v>7912</v>
      </c>
      <c r="J56" s="2004"/>
      <c r="K56" s="2010"/>
      <c r="L56" s="2005" t="s">
        <v>7881</v>
      </c>
      <c r="M56" s="2052">
        <v>40935</v>
      </c>
    </row>
    <row r="57" spans="1:13">
      <c r="A57" s="2066">
        <v>4512024</v>
      </c>
      <c r="B57" s="2012" t="s">
        <v>20596</v>
      </c>
      <c r="C57" s="2013" t="s">
        <v>20597</v>
      </c>
      <c r="D57" s="2082">
        <v>4200</v>
      </c>
      <c r="E57" s="2083">
        <v>319200</v>
      </c>
      <c r="F57" s="2083">
        <v>169000</v>
      </c>
      <c r="G57" s="2005" t="s">
        <v>7879</v>
      </c>
      <c r="H57" s="2010">
        <v>40884</v>
      </c>
      <c r="I57" s="2005" t="s">
        <v>20598</v>
      </c>
      <c r="J57" s="2004"/>
      <c r="K57" s="2010"/>
      <c r="L57" s="2005" t="s">
        <v>7881</v>
      </c>
      <c r="M57" s="2052">
        <v>40935</v>
      </c>
    </row>
    <row r="58" spans="1:13">
      <c r="A58" s="2066">
        <v>4512025</v>
      </c>
      <c r="B58" s="2012" t="s">
        <v>20599</v>
      </c>
      <c r="C58" s="2013" t="s">
        <v>20600</v>
      </c>
      <c r="D58" s="2082">
        <v>7800</v>
      </c>
      <c r="E58" s="2083">
        <v>592800</v>
      </c>
      <c r="F58" s="2083">
        <v>430000</v>
      </c>
      <c r="G58" s="2005" t="s">
        <v>7871</v>
      </c>
      <c r="H58" s="2010">
        <v>40884</v>
      </c>
      <c r="I58" s="2005" t="s">
        <v>20598</v>
      </c>
      <c r="J58" s="2004"/>
      <c r="K58" s="2010"/>
      <c r="L58" s="2005" t="s">
        <v>7881</v>
      </c>
      <c r="M58" s="2052">
        <v>40935</v>
      </c>
    </row>
    <row r="59" spans="1:13">
      <c r="A59" s="2066">
        <v>4512054</v>
      </c>
      <c r="B59" s="2012" t="s">
        <v>20601</v>
      </c>
      <c r="C59" s="2013" t="s">
        <v>20602</v>
      </c>
      <c r="D59" s="2082">
        <v>43000</v>
      </c>
      <c r="E59" s="2083">
        <v>3268000</v>
      </c>
      <c r="F59" s="2083">
        <v>2895000</v>
      </c>
      <c r="G59" s="2005" t="s">
        <v>7890</v>
      </c>
      <c r="H59" s="2010">
        <v>40893</v>
      </c>
      <c r="I59" s="2005" t="s">
        <v>7916</v>
      </c>
      <c r="J59" s="2004"/>
      <c r="K59" s="2010"/>
      <c r="L59" s="2005" t="s">
        <v>7881</v>
      </c>
      <c r="M59" s="2052">
        <v>40935</v>
      </c>
    </row>
    <row r="60" spans="1:13">
      <c r="A60" s="2066">
        <v>4512057</v>
      </c>
      <c r="B60" s="2012" t="s">
        <v>20603</v>
      </c>
      <c r="C60" s="2013" t="s">
        <v>20604</v>
      </c>
      <c r="D60" s="2082">
        <v>5800</v>
      </c>
      <c r="E60" s="2083">
        <v>440800</v>
      </c>
      <c r="F60" s="2083">
        <v>273000</v>
      </c>
      <c r="G60" s="2005" t="s">
        <v>7890</v>
      </c>
      <c r="H60" s="2010">
        <v>40893</v>
      </c>
      <c r="I60" s="2005" t="s">
        <v>20584</v>
      </c>
      <c r="J60" s="2004"/>
      <c r="K60" s="2010"/>
      <c r="L60" s="2005" t="s">
        <v>7881</v>
      </c>
      <c r="M60" s="2052">
        <v>40935</v>
      </c>
    </row>
    <row r="61" spans="1:13">
      <c r="A61" s="2066">
        <v>4512074</v>
      </c>
      <c r="B61" s="2012" t="s">
        <v>20605</v>
      </c>
      <c r="C61" s="2013" t="s">
        <v>20606</v>
      </c>
      <c r="D61" s="2082">
        <v>54000</v>
      </c>
      <c r="E61" s="2083">
        <v>4104000</v>
      </c>
      <c r="F61" s="2083">
        <v>3750000</v>
      </c>
      <c r="G61" s="2005" t="s">
        <v>7874</v>
      </c>
      <c r="H61" s="2010">
        <v>40899</v>
      </c>
      <c r="I61" s="2005" t="s">
        <v>19824</v>
      </c>
      <c r="J61" s="2004"/>
      <c r="K61" s="2010"/>
      <c r="L61" s="2005" t="s">
        <v>7881</v>
      </c>
      <c r="M61" s="2052">
        <v>40935</v>
      </c>
    </row>
    <row r="62" spans="1:13">
      <c r="A62" s="2066">
        <v>4512076</v>
      </c>
      <c r="B62" s="2012" t="s">
        <v>20607</v>
      </c>
      <c r="C62" s="2013" t="s">
        <v>20608</v>
      </c>
      <c r="D62" s="2082">
        <v>5600</v>
      </c>
      <c r="E62" s="2083">
        <v>425600</v>
      </c>
      <c r="F62" s="2083">
        <v>211000</v>
      </c>
      <c r="G62" s="2005" t="s">
        <v>7871</v>
      </c>
      <c r="H62" s="2010">
        <v>40901</v>
      </c>
      <c r="I62" s="2005" t="s">
        <v>7986</v>
      </c>
      <c r="J62" s="2004"/>
      <c r="K62" s="2010"/>
      <c r="L62" s="2005" t="s">
        <v>7881</v>
      </c>
      <c r="M62" s="2052">
        <v>40935</v>
      </c>
    </row>
    <row r="63" spans="1:13">
      <c r="A63" s="2066"/>
      <c r="B63" s="2012"/>
      <c r="C63" s="2013"/>
      <c r="D63" s="2082"/>
      <c r="E63" s="2083"/>
      <c r="F63" s="2083"/>
      <c r="G63" s="2005"/>
      <c r="H63" s="2010"/>
      <c r="I63" s="2005"/>
      <c r="J63" s="2004"/>
      <c r="K63" s="2010"/>
      <c r="L63" s="2005"/>
      <c r="M63" s="2052"/>
    </row>
    <row r="64" spans="1:13">
      <c r="A64" s="2066"/>
      <c r="B64" s="2012"/>
      <c r="C64" s="2013"/>
      <c r="D64" s="2082"/>
      <c r="E64" s="2083"/>
      <c r="F64" s="2083"/>
      <c r="G64" s="2005"/>
      <c r="H64" s="2010"/>
      <c r="I64" s="2005"/>
      <c r="J64" s="2004"/>
      <c r="K64" s="2010"/>
      <c r="L64" s="2005"/>
      <c r="M64" s="2052"/>
    </row>
    <row r="65" spans="1:13">
      <c r="A65" s="39" t="s">
        <v>20609</v>
      </c>
      <c r="B65" s="2012"/>
      <c r="C65" s="9" t="s">
        <v>20610</v>
      </c>
      <c r="D65" s="2082"/>
      <c r="E65" s="2083"/>
      <c r="F65" s="2083"/>
      <c r="G65" s="2005"/>
      <c r="H65" s="2010"/>
      <c r="I65" s="2005"/>
      <c r="J65" s="2004"/>
      <c r="K65" s="2010"/>
      <c r="L65" s="2005"/>
      <c r="M65" s="2052"/>
    </row>
    <row r="66" spans="1:13">
      <c r="A66" s="2066">
        <v>4512028</v>
      </c>
      <c r="B66" s="2012" t="s">
        <v>20611</v>
      </c>
      <c r="C66" s="2013" t="s">
        <v>20612</v>
      </c>
      <c r="D66" s="2082">
        <v>4000</v>
      </c>
      <c r="E66" s="2083">
        <v>304000</v>
      </c>
      <c r="F66" s="2083">
        <v>163000</v>
      </c>
      <c r="G66" s="2005" t="s">
        <v>7879</v>
      </c>
      <c r="H66" s="2010">
        <v>40884</v>
      </c>
      <c r="I66" s="2005" t="s">
        <v>20613</v>
      </c>
      <c r="J66" s="2004"/>
      <c r="K66" s="2010"/>
      <c r="L66" s="2005" t="s">
        <v>19767</v>
      </c>
      <c r="M66" s="2052">
        <v>40933</v>
      </c>
    </row>
    <row r="67" spans="1:13">
      <c r="A67" s="2066">
        <v>4512029</v>
      </c>
      <c r="B67" s="2012" t="s">
        <v>20599</v>
      </c>
      <c r="C67" s="2013" t="s">
        <v>20614</v>
      </c>
      <c r="D67" s="2082">
        <v>7800</v>
      </c>
      <c r="E67" s="2083">
        <v>592800</v>
      </c>
      <c r="F67" s="2083">
        <v>426000</v>
      </c>
      <c r="G67" s="2005" t="s">
        <v>7890</v>
      </c>
      <c r="H67" s="2010">
        <v>40884</v>
      </c>
      <c r="I67" s="2005" t="s">
        <v>19867</v>
      </c>
      <c r="J67" s="2004"/>
      <c r="K67" s="2010"/>
      <c r="L67" s="2005" t="s">
        <v>19767</v>
      </c>
      <c r="M67" s="2052">
        <v>40933</v>
      </c>
    </row>
    <row r="68" spans="1:13">
      <c r="A68" s="2066">
        <v>4512030</v>
      </c>
      <c r="B68" s="2012" t="s">
        <v>20611</v>
      </c>
      <c r="C68" s="2013" t="s">
        <v>20615</v>
      </c>
      <c r="D68" s="2082">
        <v>4000</v>
      </c>
      <c r="E68" s="2083">
        <v>304000</v>
      </c>
      <c r="F68" s="2083">
        <v>164000</v>
      </c>
      <c r="G68" s="2005" t="s">
        <v>7890</v>
      </c>
      <c r="H68" s="2010">
        <v>40884</v>
      </c>
      <c r="I68" s="2005" t="s">
        <v>19886</v>
      </c>
      <c r="J68" s="2004"/>
      <c r="K68" s="2010"/>
      <c r="L68" s="2005" t="s">
        <v>19767</v>
      </c>
      <c r="M68" s="2052">
        <v>40933</v>
      </c>
    </row>
    <row r="69" spans="1:13">
      <c r="A69" s="2066"/>
      <c r="B69" s="2012"/>
      <c r="C69" s="2013"/>
      <c r="D69" s="2082"/>
      <c r="E69" s="2007"/>
      <c r="F69" s="2004"/>
      <c r="G69" s="2005"/>
      <c r="H69" s="2010"/>
      <c r="I69" s="2005"/>
      <c r="J69" s="2004"/>
      <c r="K69" s="2010"/>
      <c r="L69" s="2005"/>
      <c r="M69" s="2052"/>
    </row>
    <row r="70" spans="1:13">
      <c r="A70" s="2066"/>
      <c r="B70" s="2012"/>
      <c r="C70" s="2013"/>
      <c r="D70" s="2082"/>
      <c r="E70" s="2007"/>
      <c r="F70" s="2004"/>
      <c r="G70" s="2005"/>
      <c r="H70" s="2010"/>
      <c r="I70" s="2005"/>
      <c r="J70" s="2004"/>
      <c r="K70" s="2010"/>
      <c r="L70" s="2005"/>
      <c r="M70" s="2052"/>
    </row>
    <row r="71" spans="1:13">
      <c r="A71" s="2066"/>
      <c r="B71" s="2012"/>
      <c r="C71" s="2013"/>
      <c r="D71" s="2082"/>
      <c r="E71" s="2007"/>
      <c r="F71" s="2004"/>
      <c r="G71" s="2005"/>
      <c r="H71" s="2010"/>
      <c r="I71" s="2005"/>
      <c r="J71" s="2004"/>
      <c r="K71" s="2010"/>
      <c r="L71" s="2005"/>
      <c r="M71" s="2052"/>
    </row>
    <row r="72" spans="1:13">
      <c r="A72" s="2066"/>
      <c r="B72" s="2012"/>
      <c r="C72" s="2013"/>
      <c r="D72" s="2082"/>
      <c r="E72" s="2007"/>
      <c r="F72" s="2004"/>
      <c r="G72" s="2005"/>
      <c r="H72" s="2010"/>
      <c r="I72" s="2005"/>
      <c r="J72" s="2004"/>
      <c r="K72" s="2010"/>
      <c r="L72" s="2005"/>
      <c r="M72" s="2052"/>
    </row>
    <row r="73" spans="1:13">
      <c r="A73" s="2066"/>
      <c r="B73" s="2012"/>
      <c r="C73" s="2013"/>
      <c r="D73" s="2082"/>
      <c r="E73" s="2007"/>
      <c r="F73" s="2004"/>
      <c r="G73" s="2005"/>
      <c r="H73" s="2010"/>
      <c r="I73" s="2005"/>
      <c r="J73" s="2004"/>
      <c r="K73" s="2010"/>
      <c r="L73" s="2005"/>
      <c r="M73" s="2052"/>
    </row>
    <row r="74" spans="1:13">
      <c r="A74" s="2066"/>
      <c r="B74" s="2012"/>
      <c r="C74" s="2013"/>
      <c r="D74" s="2082"/>
      <c r="E74" s="2007"/>
      <c r="F74" s="2004"/>
      <c r="G74" s="2005"/>
      <c r="H74" s="2010"/>
      <c r="I74" s="2005"/>
      <c r="J74" s="2004"/>
      <c r="K74" s="2010"/>
      <c r="L74" s="2005"/>
      <c r="M74" s="2052"/>
    </row>
    <row r="75" spans="1:13">
      <c r="A75" s="2066"/>
      <c r="B75" s="2012"/>
      <c r="C75" s="2013"/>
      <c r="D75" s="2082"/>
      <c r="E75" s="2007"/>
      <c r="F75" s="2004"/>
      <c r="G75" s="2005"/>
      <c r="H75" s="2010"/>
      <c r="I75" s="2005"/>
      <c r="J75" s="2004"/>
      <c r="K75" s="2010"/>
      <c r="L75" s="2005"/>
      <c r="M75" s="2052"/>
    </row>
    <row r="76" spans="1:13">
      <c r="A76" s="2066"/>
      <c r="B76" s="2012"/>
      <c r="C76" s="2013"/>
      <c r="D76" s="2082"/>
      <c r="E76" s="2007"/>
      <c r="F76" s="2004"/>
      <c r="G76" s="2005"/>
      <c r="H76" s="2010"/>
      <c r="I76" s="2005"/>
      <c r="J76" s="2004"/>
      <c r="K76" s="2010"/>
      <c r="L76" s="2005"/>
      <c r="M76" s="2052"/>
    </row>
    <row r="77" spans="1:13">
      <c r="A77" s="2066"/>
      <c r="B77" s="2012"/>
      <c r="C77" s="2013"/>
      <c r="D77" s="2082"/>
      <c r="E77" s="2007"/>
      <c r="F77" s="2004"/>
      <c r="G77" s="2005"/>
      <c r="H77" s="2010"/>
      <c r="I77" s="2005"/>
      <c r="J77" s="2004"/>
      <c r="K77" s="2010"/>
      <c r="L77" s="2005"/>
      <c r="M77" s="2052"/>
    </row>
    <row r="78" spans="1:13">
      <c r="A78" s="2066"/>
      <c r="B78" s="2012"/>
      <c r="C78" s="2013"/>
      <c r="D78" s="2082"/>
      <c r="E78" s="2007"/>
      <c r="F78" s="2004"/>
      <c r="G78" s="2005"/>
      <c r="H78" s="2010"/>
      <c r="I78" s="2005"/>
      <c r="J78" s="2004"/>
      <c r="K78" s="2010"/>
      <c r="L78" s="2005"/>
      <c r="M78" s="2052"/>
    </row>
    <row r="79" spans="1:13" ht="13.5" thickBot="1">
      <c r="A79" s="2223"/>
      <c r="B79" s="12"/>
      <c r="C79" s="13"/>
      <c r="D79" s="14"/>
      <c r="E79" s="2007"/>
      <c r="F79" s="2004"/>
      <c r="G79" s="2005"/>
      <c r="H79" s="2010"/>
      <c r="I79" s="2005"/>
      <c r="J79" s="2004"/>
      <c r="K79" s="2010"/>
      <c r="L79" s="2005"/>
      <c r="M79" s="2052"/>
    </row>
    <row r="80" spans="1:13">
      <c r="A80" s="15" t="s">
        <v>557</v>
      </c>
      <c r="B80" s="16"/>
      <c r="C80" s="17"/>
      <c r="D80" s="18"/>
      <c r="E80" s="2064"/>
      <c r="F80" s="2004"/>
      <c r="G80" s="2005"/>
      <c r="H80" s="2010"/>
      <c r="I80" s="2005"/>
      <c r="J80" s="2004"/>
      <c r="K80" s="2010"/>
      <c r="L80" s="2005"/>
      <c r="M80" s="2052"/>
    </row>
    <row r="81" spans="1:13">
      <c r="A81" s="2005"/>
      <c r="B81" s="9"/>
      <c r="C81" s="28"/>
      <c r="D81" s="19"/>
      <c r="E81" s="2225"/>
      <c r="F81" s="2004"/>
      <c r="G81" s="2013"/>
      <c r="H81" s="2010"/>
      <c r="I81" s="2005"/>
      <c r="J81" s="2004"/>
      <c r="K81" s="2010"/>
      <c r="L81" s="2005"/>
      <c r="M81" s="2052"/>
    </row>
    <row r="82" spans="1:13" ht="15">
      <c r="A82" s="2005"/>
      <c r="B82" s="9" t="s">
        <v>8129</v>
      </c>
      <c r="C82" s="127">
        <v>40669</v>
      </c>
      <c r="D82" s="124">
        <v>-5700</v>
      </c>
      <c r="E82" s="33"/>
      <c r="F82" s="2004"/>
      <c r="G82" s="34"/>
      <c r="H82" s="2010"/>
      <c r="I82" s="2005"/>
      <c r="J82" s="2004"/>
      <c r="K82" s="2010"/>
      <c r="L82" s="2005"/>
      <c r="M82" s="2052"/>
    </row>
    <row r="83" spans="1:13" ht="15">
      <c r="A83" s="2005"/>
      <c r="B83" s="9" t="s">
        <v>8129</v>
      </c>
      <c r="C83" s="127">
        <v>40669</v>
      </c>
      <c r="D83" s="124">
        <v>-2806</v>
      </c>
      <c r="E83" s="33"/>
      <c r="F83" s="2004"/>
      <c r="G83" s="34"/>
      <c r="H83" s="2010"/>
      <c r="I83" s="2005"/>
      <c r="J83" s="2004"/>
      <c r="K83" s="2010"/>
      <c r="L83" s="2005"/>
      <c r="M83" s="2052"/>
    </row>
    <row r="84" spans="1:13" ht="15">
      <c r="A84" s="2005"/>
      <c r="B84" s="9" t="s">
        <v>8129</v>
      </c>
      <c r="C84" s="127">
        <v>40739</v>
      </c>
      <c r="D84" s="124">
        <v>-16648</v>
      </c>
      <c r="E84" s="2063">
        <v>30421023</v>
      </c>
      <c r="F84" s="2004"/>
      <c r="G84" s="33"/>
      <c r="H84" s="2010"/>
      <c r="I84" s="2005"/>
      <c r="J84" s="2004"/>
      <c r="K84" s="2010"/>
      <c r="L84" s="2005"/>
      <c r="M84" s="2052"/>
    </row>
    <row r="85" spans="1:13" ht="15">
      <c r="A85" s="2005"/>
      <c r="B85" s="9" t="s">
        <v>20616</v>
      </c>
      <c r="C85" s="127">
        <v>40743</v>
      </c>
      <c r="D85" s="124">
        <v>-846</v>
      </c>
      <c r="E85" s="2063"/>
      <c r="F85" s="2004"/>
      <c r="G85" s="33"/>
      <c r="H85" s="2010"/>
      <c r="I85" s="2005"/>
      <c r="J85" s="2004"/>
      <c r="K85" s="2010"/>
      <c r="L85" s="2005"/>
      <c r="M85" s="2052"/>
    </row>
    <row r="86" spans="1:13" ht="15">
      <c r="A86" s="2005"/>
      <c r="B86" s="9" t="s">
        <v>8129</v>
      </c>
      <c r="C86" s="127">
        <v>40751</v>
      </c>
      <c r="D86" s="124">
        <v>-36500</v>
      </c>
      <c r="E86" s="2063">
        <v>30452345</v>
      </c>
      <c r="F86" s="2004"/>
      <c r="G86" s="33"/>
      <c r="H86" s="2010"/>
      <c r="I86" s="2005"/>
      <c r="J86" s="2004"/>
      <c r="K86" s="2010"/>
      <c r="L86" s="2005"/>
      <c r="M86" s="2052"/>
    </row>
    <row r="87" spans="1:13" ht="15">
      <c r="A87" s="2005"/>
      <c r="B87" s="9" t="s">
        <v>8129</v>
      </c>
      <c r="C87" s="127" t="s">
        <v>20617</v>
      </c>
      <c r="D87" s="124">
        <v>-4000</v>
      </c>
      <c r="E87" s="2063">
        <v>30611165</v>
      </c>
      <c r="F87" s="2004"/>
      <c r="G87" s="33"/>
      <c r="H87" s="2010"/>
      <c r="I87" s="2005"/>
      <c r="J87" s="2004"/>
      <c r="K87" s="2010"/>
      <c r="L87" s="2005"/>
      <c r="M87" s="2052"/>
    </row>
    <row r="88" spans="1:13" ht="15">
      <c r="A88" s="2005"/>
      <c r="B88" s="9" t="s">
        <v>8129</v>
      </c>
      <c r="C88" s="127" t="s">
        <v>20618</v>
      </c>
      <c r="D88" s="124">
        <v>-12500</v>
      </c>
      <c r="E88" s="2063">
        <v>30617444</v>
      </c>
      <c r="F88" s="2004"/>
      <c r="G88" s="33"/>
      <c r="H88" s="2010"/>
      <c r="I88" s="2005"/>
      <c r="J88" s="2004"/>
      <c r="K88" s="2010"/>
      <c r="L88" s="2005"/>
      <c r="M88" s="2052"/>
    </row>
    <row r="89" spans="1:13" ht="15">
      <c r="A89" s="2005"/>
      <c r="B89" s="9" t="s">
        <v>8129</v>
      </c>
      <c r="C89" s="127" t="s">
        <v>20619</v>
      </c>
      <c r="D89" s="124">
        <v>-53525</v>
      </c>
      <c r="E89" s="2063">
        <v>30709249</v>
      </c>
      <c r="F89" s="2004"/>
      <c r="G89" s="33"/>
      <c r="H89" s="2010"/>
      <c r="I89" s="2005"/>
      <c r="J89" s="2004"/>
      <c r="K89" s="2010"/>
      <c r="L89" s="2005"/>
      <c r="M89" s="2052"/>
    </row>
    <row r="90" spans="1:13" ht="15">
      <c r="A90" s="2005"/>
      <c r="B90" s="9" t="s">
        <v>8129</v>
      </c>
      <c r="C90" s="127" t="s">
        <v>20620</v>
      </c>
      <c r="D90" s="124">
        <v>-25175</v>
      </c>
      <c r="E90" s="2063">
        <v>30718387</v>
      </c>
      <c r="F90" s="2004"/>
      <c r="G90" s="33"/>
      <c r="H90" s="2010"/>
      <c r="I90" s="2005"/>
      <c r="J90" s="2004"/>
      <c r="K90" s="2010"/>
      <c r="L90" s="2005"/>
      <c r="M90" s="2052"/>
    </row>
    <row r="91" spans="1:13" ht="15">
      <c r="A91" s="2005"/>
      <c r="B91" s="9" t="s">
        <v>8129</v>
      </c>
      <c r="C91" s="127" t="s">
        <v>20621</v>
      </c>
      <c r="D91" s="124">
        <v>-18000</v>
      </c>
      <c r="E91" s="2063">
        <v>30763569</v>
      </c>
      <c r="F91" s="2004"/>
      <c r="G91" s="33"/>
      <c r="H91" s="2010"/>
      <c r="I91" s="2005"/>
      <c r="J91" s="2004"/>
      <c r="K91" s="2010"/>
      <c r="L91" s="2005"/>
      <c r="M91" s="2052"/>
    </row>
    <row r="92" spans="1:13" ht="15">
      <c r="A92" s="2005"/>
      <c r="B92" s="9" t="s">
        <v>20622</v>
      </c>
      <c r="C92" s="127" t="s">
        <v>20623</v>
      </c>
      <c r="D92" s="124">
        <v>-100</v>
      </c>
      <c r="E92" s="2063"/>
      <c r="F92" s="2004"/>
      <c r="G92" s="33"/>
      <c r="H92" s="2010"/>
      <c r="I92" s="2005"/>
      <c r="J92" s="2004"/>
      <c r="K92" s="2010"/>
      <c r="L92" s="2005"/>
      <c r="M92" s="2052"/>
    </row>
    <row r="93" spans="1:13">
      <c r="A93" s="2005"/>
      <c r="B93" s="9" t="s">
        <v>8129</v>
      </c>
      <c r="C93" s="127" t="s">
        <v>20623</v>
      </c>
      <c r="D93" s="124">
        <v>-98768</v>
      </c>
      <c r="E93" s="2063">
        <v>30124445</v>
      </c>
      <c r="F93" s="2004"/>
      <c r="G93" s="2013"/>
      <c r="H93" s="2010"/>
      <c r="I93" s="2005"/>
      <c r="J93" s="2004"/>
      <c r="K93" s="2010"/>
      <c r="L93" s="2005"/>
      <c r="M93" s="2052"/>
    </row>
    <row r="94" spans="1:13">
      <c r="A94" s="2005"/>
      <c r="B94" s="9" t="s">
        <v>20624</v>
      </c>
      <c r="C94" s="127" t="s">
        <v>20625</v>
      </c>
      <c r="D94" s="124">
        <v>-4308</v>
      </c>
      <c r="E94" s="2225"/>
      <c r="F94" s="2004"/>
      <c r="G94" s="2013"/>
      <c r="H94" s="2010"/>
      <c r="I94" s="2005"/>
      <c r="J94" s="2004"/>
      <c r="K94" s="2010"/>
      <c r="L94" s="2005"/>
      <c r="M94" s="2052"/>
    </row>
    <row r="95" spans="1:13">
      <c r="A95" s="2005"/>
      <c r="B95" s="9" t="s">
        <v>8129</v>
      </c>
      <c r="C95" s="127" t="s">
        <v>20626</v>
      </c>
      <c r="D95" s="124">
        <v>-53124</v>
      </c>
      <c r="E95" s="2263">
        <v>30232666</v>
      </c>
      <c r="F95" s="123">
        <v>53049</v>
      </c>
      <c r="G95" s="2013"/>
      <c r="H95" s="2010"/>
      <c r="I95" s="2005"/>
      <c r="J95" s="2004"/>
      <c r="K95" s="2010"/>
      <c r="L95" s="2005"/>
      <c r="M95" s="2052"/>
    </row>
    <row r="96" spans="1:13" s="26" customFormat="1">
      <c r="A96" s="2005"/>
      <c r="B96" s="9"/>
      <c r="C96" s="28"/>
      <c r="D96" s="32"/>
      <c r="E96" s="2013"/>
      <c r="F96" s="2004"/>
      <c r="G96" s="2013"/>
      <c r="H96" s="2010"/>
      <c r="I96" s="2005"/>
      <c r="J96" s="2004"/>
      <c r="K96" s="2010"/>
      <c r="L96" s="2005"/>
      <c r="M96" s="2052"/>
    </row>
    <row r="97" spans="1:13" s="26" customFormat="1">
      <c r="A97" s="2005"/>
      <c r="B97" s="9"/>
      <c r="C97" s="28"/>
      <c r="D97" s="32"/>
      <c r="E97" s="2013"/>
      <c r="F97" s="2004"/>
      <c r="G97" s="2013"/>
      <c r="H97" s="2010"/>
      <c r="I97" s="2005"/>
      <c r="J97" s="2004"/>
      <c r="K97" s="2010"/>
      <c r="L97" s="2005"/>
      <c r="M97" s="2052"/>
    </row>
    <row r="98" spans="1:13">
      <c r="A98" s="2005"/>
      <c r="B98" s="2004"/>
      <c r="C98" s="2004"/>
      <c r="D98" s="32"/>
      <c r="E98" s="2007"/>
      <c r="F98" s="2004"/>
      <c r="G98" s="2005"/>
      <c r="H98" s="2010"/>
      <c r="I98" s="2005"/>
      <c r="J98" s="2004"/>
      <c r="K98" s="2010"/>
      <c r="L98" s="2005"/>
      <c r="M98" s="2052"/>
    </row>
    <row r="99" spans="1:13">
      <c r="A99" s="2005"/>
      <c r="B99" s="2004"/>
      <c r="C99" s="2004"/>
      <c r="D99" s="32"/>
      <c r="E99" s="2007"/>
      <c r="F99" s="2004"/>
      <c r="G99" s="2005"/>
      <c r="H99" s="2010"/>
      <c r="I99" s="2005"/>
      <c r="J99" s="2004"/>
      <c r="K99" s="2010"/>
      <c r="L99" s="2005"/>
      <c r="M99" s="2052"/>
    </row>
    <row r="102" spans="1:13" s="26" customFormat="1">
      <c r="A102" s="29" t="s">
        <v>1619</v>
      </c>
      <c r="B102" s="2004"/>
      <c r="C102" s="2004"/>
      <c r="D102" s="114">
        <f>SUM(D3:D101)</f>
        <v>0</v>
      </c>
      <c r="E102" s="2007"/>
      <c r="F102" s="2004"/>
      <c r="G102" s="2005"/>
      <c r="H102" s="2010"/>
      <c r="I102" s="2005"/>
      <c r="J102" s="2004"/>
      <c r="K102" s="2010"/>
      <c r="L102" s="2005"/>
      <c r="M102" s="2052"/>
    </row>
    <row r="106" spans="1:13" ht="13.5" thickBot="1">
      <c r="A106" s="29" t="s">
        <v>20116</v>
      </c>
      <c r="B106" s="449" t="s">
        <v>20627</v>
      </c>
      <c r="C106" s="2004"/>
      <c r="D106" s="2025"/>
      <c r="E106" s="2007"/>
      <c r="F106" s="2004"/>
      <c r="G106" s="2005"/>
      <c r="H106" s="2010"/>
      <c r="I106" s="2005"/>
      <c r="J106" s="2004"/>
      <c r="K106" s="2010"/>
      <c r="L106" s="2005"/>
      <c r="M106" s="2052"/>
    </row>
    <row r="107" spans="1:13" ht="13.5" thickBot="1">
      <c r="A107" s="446" t="s">
        <v>682</v>
      </c>
      <c r="B107" s="446" t="s">
        <v>20628</v>
      </c>
      <c r="C107" s="446" t="s">
        <v>20076</v>
      </c>
      <c r="D107" s="446" t="s">
        <v>20629</v>
      </c>
      <c r="E107" s="446"/>
      <c r="F107" s="446"/>
      <c r="G107" s="2005"/>
      <c r="H107" s="2010"/>
      <c r="I107" s="2005"/>
      <c r="J107" s="2004"/>
      <c r="K107" s="2010"/>
      <c r="L107" s="2005"/>
      <c r="M107" s="2052"/>
    </row>
    <row r="108" spans="1:13" ht="13.5" thickBot="1">
      <c r="A108" s="446" t="s">
        <v>20077</v>
      </c>
      <c r="B108" s="446" t="s">
        <v>20630</v>
      </c>
      <c r="C108" s="446" t="s">
        <v>20078</v>
      </c>
      <c r="D108" s="446" t="s">
        <v>20158</v>
      </c>
      <c r="E108" s="446" t="s">
        <v>20079</v>
      </c>
      <c r="F108" s="446" t="s">
        <v>20080</v>
      </c>
      <c r="G108" s="2005"/>
      <c r="H108" s="2010"/>
      <c r="I108" s="2005"/>
      <c r="J108" s="2004"/>
      <c r="K108" s="2010"/>
      <c r="L108" s="2005"/>
      <c r="M108" s="2052"/>
    </row>
    <row r="109" spans="1:13" ht="13.5" thickBot="1">
      <c r="A109" s="446" t="s">
        <v>20081</v>
      </c>
      <c r="B109" s="448" t="s">
        <v>20631</v>
      </c>
      <c r="C109" s="446" t="s">
        <v>20083</v>
      </c>
      <c r="D109" s="448" t="s">
        <v>20084</v>
      </c>
      <c r="E109" s="446"/>
      <c r="F109" s="448"/>
      <c r="G109" s="2005"/>
      <c r="H109" s="2010"/>
      <c r="I109" s="2005"/>
      <c r="J109" s="2004"/>
      <c r="K109" s="2010"/>
      <c r="L109" s="2005"/>
      <c r="M109" s="2052"/>
    </row>
    <row r="110" spans="1:13" ht="45.75" thickBot="1">
      <c r="A110" s="446" t="s">
        <v>20085</v>
      </c>
      <c r="B110" s="448" t="s">
        <v>20632</v>
      </c>
      <c r="C110" s="446" t="s">
        <v>20087</v>
      </c>
      <c r="D110" s="448" t="s">
        <v>20633</v>
      </c>
      <c r="E110" s="446" t="s">
        <v>20089</v>
      </c>
      <c r="F110" s="448" t="s">
        <v>20634</v>
      </c>
      <c r="G110" s="2005"/>
      <c r="H110" s="2010"/>
      <c r="I110" s="2005"/>
      <c r="J110" s="2004"/>
      <c r="K110" s="2010"/>
      <c r="L110" s="2005"/>
      <c r="M110" s="2052"/>
    </row>
    <row r="111" spans="1:13" ht="214.5" thickBot="1">
      <c r="A111" s="446" t="s">
        <v>20090</v>
      </c>
      <c r="B111" s="448" t="s">
        <v>20635</v>
      </c>
      <c r="C111" s="446" t="s">
        <v>20092</v>
      </c>
      <c r="D111" s="448" t="s">
        <v>20093</v>
      </c>
      <c r="E111" s="446" t="s">
        <v>20094</v>
      </c>
      <c r="F111" s="448" t="s">
        <v>20636</v>
      </c>
      <c r="G111" s="2005"/>
      <c r="H111" s="2010"/>
      <c r="I111" s="2005"/>
      <c r="J111" s="2004"/>
      <c r="K111" s="2010"/>
      <c r="L111" s="2005"/>
      <c r="M111" s="2052"/>
    </row>
    <row r="112" spans="1:13" ht="13.5" thickBot="1">
      <c r="A112" s="446" t="s">
        <v>20096</v>
      </c>
      <c r="B112" s="448" t="s">
        <v>9071</v>
      </c>
      <c r="C112" s="446" t="s">
        <v>20097</v>
      </c>
      <c r="D112" s="2922" t="s">
        <v>20637</v>
      </c>
      <c r="E112" s="2923"/>
      <c r="F112" s="2924"/>
      <c r="G112" s="2005"/>
      <c r="H112" s="2010"/>
      <c r="I112" s="2005"/>
      <c r="J112" s="2004"/>
      <c r="K112" s="2010"/>
      <c r="L112" s="2005"/>
      <c r="M112" s="2052"/>
    </row>
    <row r="113" spans="1:6" ht="13.5" thickBot="1">
      <c r="A113" s="446" t="s">
        <v>20099</v>
      </c>
      <c r="B113" s="448" t="s">
        <v>20100</v>
      </c>
      <c r="C113" s="446"/>
      <c r="D113" s="2922"/>
      <c r="E113" s="2923"/>
      <c r="F113" s="2924"/>
    </row>
  </sheetData>
  <mergeCells count="3">
    <mergeCell ref="L1:N1"/>
    <mergeCell ref="D112:F112"/>
    <mergeCell ref="D113:F113"/>
  </mergeCells>
  <phoneticPr fontId="126"/>
  <pageMargins left="0.7" right="0.7" top="0.75" bottom="0.75" header="0.3" footer="0.3"/>
  <pageSetup paperSize="9" orientation="portrait" horizontalDpi="4294967292" r:id="rId1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Sheet8">
    <tabColor theme="0" tint="-0.499984740745262"/>
  </sheetPr>
  <dimension ref="A1:AF222"/>
  <sheetViews>
    <sheetView workbookViewId="0">
      <pane xSplit="4" ySplit="2" topLeftCell="E3" activePane="bottomRight" state="frozen"/>
      <selection pane="topRight" activeCell="D98" sqref="D98:D100"/>
      <selection pane="bottomLeft" activeCell="D98" sqref="D98:D100"/>
      <selection pane="bottomRight" activeCell="E3" sqref="E3"/>
    </sheetView>
  </sheetViews>
  <sheetFormatPr defaultColWidth="9" defaultRowHeight="12.75"/>
  <cols>
    <col min="1" max="1" width="12.28515625" style="22" customWidth="1"/>
    <col min="2" max="2" width="26" style="23" customWidth="1"/>
    <col min="3" max="3" width="22.7109375" style="23" customWidth="1"/>
    <col min="4" max="4" width="13" style="37" bestFit="1" customWidth="1"/>
    <col min="5" max="5" width="10" style="25" customWidth="1"/>
    <col min="6" max="6" width="9.85546875" style="87" customWidth="1"/>
    <col min="7" max="7" width="8.7109375" style="22" customWidth="1"/>
    <col min="8" max="8" width="10.140625" style="26" customWidth="1"/>
    <col min="9" max="9" width="13.42578125" style="22" bestFit="1" customWidth="1"/>
    <col min="10" max="10" width="10.7109375" style="23" customWidth="1"/>
    <col min="11" max="11" width="9.42578125" style="26" customWidth="1"/>
    <col min="12" max="12" width="9.7109375" style="22" customWidth="1"/>
    <col min="13" max="13" width="10.140625" style="86" customWidth="1"/>
    <col min="14" max="14" width="9.28515625" style="22" bestFit="1" customWidth="1"/>
    <col min="15" max="15" width="19.7109375" style="23" bestFit="1" customWidth="1"/>
    <col min="16" max="16384" width="9" style="23"/>
  </cols>
  <sheetData>
    <row r="1" spans="1:15">
      <c r="A1" s="3"/>
      <c r="B1" s="2876" t="s">
        <v>9</v>
      </c>
      <c r="C1" s="1"/>
      <c r="D1" s="209" t="s">
        <v>9002</v>
      </c>
      <c r="E1" s="209" t="s">
        <v>1594</v>
      </c>
      <c r="F1" s="1" t="s">
        <v>1595</v>
      </c>
      <c r="G1" s="2876"/>
      <c r="H1" s="1"/>
      <c r="I1" s="1"/>
      <c r="J1" s="1"/>
      <c r="K1" s="27"/>
      <c r="L1" s="2893" t="s">
        <v>4216</v>
      </c>
      <c r="M1" s="2893"/>
      <c r="N1" s="2893"/>
      <c r="O1" s="1"/>
    </row>
    <row r="2" spans="1:15" s="22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88" t="s">
        <v>944</v>
      </c>
      <c r="G2" s="5" t="s">
        <v>1599</v>
      </c>
      <c r="H2" s="11" t="s">
        <v>3112</v>
      </c>
      <c r="I2" s="5" t="s">
        <v>1600</v>
      </c>
      <c r="J2" s="5" t="s">
        <v>11638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</row>
    <row r="3" spans="1:15" s="22" customFormat="1" ht="15">
      <c r="A3" s="3"/>
      <c r="B3" s="7" t="s">
        <v>20638</v>
      </c>
      <c r="C3" s="65"/>
      <c r="D3" s="75">
        <v>10172000</v>
      </c>
      <c r="E3" s="47"/>
      <c r="F3" s="89"/>
      <c r="G3" s="2876"/>
      <c r="H3" s="48"/>
      <c r="I3" s="2876"/>
      <c r="J3" s="2876"/>
      <c r="K3" s="48"/>
      <c r="L3" s="2876"/>
      <c r="M3" s="48"/>
      <c r="N3" s="49"/>
      <c r="O3" s="2876"/>
    </row>
    <row r="4" spans="1:15" s="22" customFormat="1">
      <c r="A4" s="3"/>
      <c r="B4" s="7"/>
      <c r="C4" s="2876"/>
      <c r="D4" s="50"/>
      <c r="E4" s="47"/>
      <c r="F4" s="89"/>
      <c r="G4" s="2876"/>
      <c r="H4" s="48"/>
      <c r="I4" s="2876"/>
      <c r="J4" s="2876"/>
      <c r="K4" s="48"/>
      <c r="L4" s="2876"/>
      <c r="M4" s="48"/>
      <c r="N4" s="49"/>
      <c r="O4" s="2876"/>
    </row>
    <row r="5" spans="1:15" s="22" customFormat="1">
      <c r="A5" s="15"/>
      <c r="B5" s="7"/>
      <c r="C5" s="8" t="s">
        <v>20639</v>
      </c>
      <c r="D5" s="50"/>
      <c r="E5" s="47"/>
      <c r="F5" s="89"/>
      <c r="G5" s="2876"/>
      <c r="H5" s="48"/>
      <c r="I5" s="2876"/>
      <c r="J5" s="2876"/>
      <c r="K5" s="48"/>
      <c r="L5" s="2876"/>
      <c r="M5" s="48"/>
      <c r="N5" s="49"/>
      <c r="O5" s="2876"/>
    </row>
    <row r="6" spans="1:15" s="22" customFormat="1">
      <c r="A6" s="66">
        <v>4504002</v>
      </c>
      <c r="B6" s="40" t="s">
        <v>20640</v>
      </c>
      <c r="C6" s="17" t="s">
        <v>20641</v>
      </c>
      <c r="D6" s="67">
        <v>1336000</v>
      </c>
      <c r="E6" s="82"/>
      <c r="F6" s="92">
        <v>1136000</v>
      </c>
      <c r="G6" s="17" t="s">
        <v>2288</v>
      </c>
      <c r="H6" s="83">
        <v>40638</v>
      </c>
      <c r="I6" s="17" t="s">
        <v>5792</v>
      </c>
      <c r="J6" s="17"/>
      <c r="K6" s="83"/>
      <c r="L6" s="17" t="s">
        <v>1069</v>
      </c>
      <c r="M6" s="83"/>
      <c r="N6" s="85"/>
      <c r="O6" s="17"/>
    </row>
    <row r="7" spans="1:15" s="22" customFormat="1">
      <c r="A7" s="66">
        <v>4504003</v>
      </c>
      <c r="B7" s="40" t="s">
        <v>20640</v>
      </c>
      <c r="C7" s="17" t="s">
        <v>20642</v>
      </c>
      <c r="D7" s="67">
        <v>1368000</v>
      </c>
      <c r="E7" s="82"/>
      <c r="F7" s="92">
        <v>1168000</v>
      </c>
      <c r="G7" s="17" t="s">
        <v>2288</v>
      </c>
      <c r="H7" s="83">
        <v>40638</v>
      </c>
      <c r="I7" s="17" t="s">
        <v>5792</v>
      </c>
      <c r="J7" s="17"/>
      <c r="K7" s="83"/>
      <c r="L7" s="17"/>
      <c r="M7" s="83"/>
      <c r="N7" s="85"/>
      <c r="O7" s="2876"/>
    </row>
    <row r="8" spans="1:15" s="22" customFormat="1">
      <c r="A8" s="66">
        <v>4504004</v>
      </c>
      <c r="B8" s="40" t="s">
        <v>20640</v>
      </c>
      <c r="C8" s="17" t="s">
        <v>20643</v>
      </c>
      <c r="D8" s="67">
        <v>1302000</v>
      </c>
      <c r="E8" s="82"/>
      <c r="F8" s="92">
        <v>1102000</v>
      </c>
      <c r="G8" s="17" t="s">
        <v>2288</v>
      </c>
      <c r="H8" s="83">
        <v>40638</v>
      </c>
      <c r="I8" s="17" t="s">
        <v>5792</v>
      </c>
      <c r="J8" s="17"/>
      <c r="K8" s="83"/>
      <c r="L8" s="17"/>
      <c r="M8" s="83"/>
      <c r="N8" s="85"/>
      <c r="O8" s="2876"/>
    </row>
    <row r="9" spans="1:15" s="22" customFormat="1">
      <c r="A9" s="3"/>
      <c r="B9" s="7"/>
      <c r="C9" s="2876"/>
      <c r="D9" s="50"/>
      <c r="E9" s="47"/>
      <c r="F9" s="93"/>
      <c r="G9" s="2876"/>
      <c r="H9" s="48"/>
      <c r="I9" s="2876"/>
      <c r="J9" s="2876"/>
      <c r="K9" s="48"/>
      <c r="L9" s="2876"/>
      <c r="M9" s="48"/>
      <c r="N9" s="49"/>
      <c r="O9" s="2876"/>
    </row>
    <row r="10" spans="1:15" s="22" customFormat="1">
      <c r="A10" s="15"/>
      <c r="B10" s="40"/>
      <c r="C10" s="8"/>
      <c r="D10" s="50"/>
      <c r="E10" s="47"/>
      <c r="F10" s="93"/>
      <c r="G10" s="2876"/>
      <c r="H10" s="48"/>
      <c r="I10" s="2876"/>
      <c r="J10" s="2876"/>
      <c r="K10" s="48"/>
      <c r="L10" s="2876"/>
      <c r="M10" s="48"/>
      <c r="N10" s="49"/>
      <c r="O10" s="2876"/>
    </row>
    <row r="11" spans="1:15" s="22" customFormat="1">
      <c r="A11" s="66"/>
      <c r="B11" s="40"/>
      <c r="C11" s="8" t="s">
        <v>20644</v>
      </c>
      <c r="D11" s="67"/>
      <c r="E11" s="47"/>
      <c r="F11" s="93"/>
      <c r="G11" s="2876"/>
      <c r="H11" s="48"/>
      <c r="I11" s="2876"/>
      <c r="J11" s="2876"/>
      <c r="K11" s="48"/>
      <c r="L11" s="2876"/>
      <c r="M11" s="48"/>
      <c r="N11" s="49"/>
      <c r="O11" s="2876"/>
    </row>
    <row r="12" spans="1:15" s="22" customFormat="1">
      <c r="A12" s="66">
        <v>4504001</v>
      </c>
      <c r="B12" s="40" t="s">
        <v>20645</v>
      </c>
      <c r="C12" s="17" t="s">
        <v>20646</v>
      </c>
      <c r="D12" s="67">
        <v>1280000</v>
      </c>
      <c r="E12" s="82"/>
      <c r="F12" s="94">
        <v>1080000</v>
      </c>
      <c r="G12" s="17" t="s">
        <v>2288</v>
      </c>
      <c r="H12" s="83">
        <v>40638</v>
      </c>
      <c r="I12" s="17" t="s">
        <v>5792</v>
      </c>
      <c r="J12" s="17"/>
      <c r="K12" s="83"/>
      <c r="L12" s="17" t="s">
        <v>1069</v>
      </c>
      <c r="M12" s="83">
        <v>40722</v>
      </c>
      <c r="N12" s="85"/>
      <c r="O12" s="2876"/>
    </row>
    <row r="13" spans="1:15" s="22" customFormat="1">
      <c r="A13" s="66">
        <v>4504050</v>
      </c>
      <c r="B13" s="40" t="s">
        <v>20640</v>
      </c>
      <c r="C13" s="17" t="s">
        <v>20647</v>
      </c>
      <c r="D13" s="67">
        <v>1394000</v>
      </c>
      <c r="E13" s="82"/>
      <c r="F13" s="94">
        <v>1194000</v>
      </c>
      <c r="G13" s="17" t="s">
        <v>1009</v>
      </c>
      <c r="H13" s="83">
        <v>40652</v>
      </c>
      <c r="I13" s="17" t="s">
        <v>5792</v>
      </c>
      <c r="J13" s="17"/>
      <c r="K13" s="83"/>
      <c r="L13" s="17" t="s">
        <v>1069</v>
      </c>
      <c r="M13" s="83">
        <v>40722</v>
      </c>
      <c r="N13" s="85"/>
      <c r="O13" s="2876"/>
    </row>
    <row r="14" spans="1:15" s="22" customFormat="1">
      <c r="A14" s="66">
        <v>4504051</v>
      </c>
      <c r="B14" s="40" t="s">
        <v>20648</v>
      </c>
      <c r="C14" s="17" t="s">
        <v>20649</v>
      </c>
      <c r="D14" s="67">
        <v>848000</v>
      </c>
      <c r="E14" s="82"/>
      <c r="F14" s="94">
        <v>641000</v>
      </c>
      <c r="G14" s="17" t="s">
        <v>3217</v>
      </c>
      <c r="H14" s="83">
        <v>40652</v>
      </c>
      <c r="I14" s="17" t="s">
        <v>7595</v>
      </c>
      <c r="J14" s="17"/>
      <c r="K14" s="83"/>
      <c r="L14" s="17" t="s">
        <v>1069</v>
      </c>
      <c r="M14" s="83">
        <v>40722</v>
      </c>
      <c r="N14" s="85"/>
      <c r="O14" s="2876"/>
    </row>
    <row r="15" spans="1:15" s="22" customFormat="1">
      <c r="A15" s="66">
        <v>4504052</v>
      </c>
      <c r="B15" s="40" t="s">
        <v>20650</v>
      </c>
      <c r="C15" s="17" t="s">
        <v>20651</v>
      </c>
      <c r="D15" s="67">
        <v>1214000</v>
      </c>
      <c r="E15" s="82"/>
      <c r="F15" s="94">
        <v>1001000</v>
      </c>
      <c r="G15" s="17" t="s">
        <v>3217</v>
      </c>
      <c r="H15" s="83">
        <v>40652</v>
      </c>
      <c r="I15" s="17" t="s">
        <v>5780</v>
      </c>
      <c r="J15" s="17"/>
      <c r="K15" s="83"/>
      <c r="L15" s="17" t="s">
        <v>1069</v>
      </c>
      <c r="M15" s="83">
        <v>40722</v>
      </c>
      <c r="N15" s="49"/>
      <c r="O15" s="2876"/>
    </row>
    <row r="16" spans="1:15" s="22" customFormat="1">
      <c r="A16" s="66">
        <v>4504057</v>
      </c>
      <c r="B16" s="40" t="s">
        <v>20652</v>
      </c>
      <c r="C16" s="17" t="s">
        <v>20653</v>
      </c>
      <c r="D16" s="67">
        <v>1188000</v>
      </c>
      <c r="E16" s="82"/>
      <c r="F16" s="94">
        <v>975000</v>
      </c>
      <c r="G16" s="17" t="s">
        <v>19627</v>
      </c>
      <c r="H16" s="83">
        <v>40654</v>
      </c>
      <c r="I16" s="17" t="s">
        <v>6494</v>
      </c>
      <c r="J16" s="17"/>
      <c r="K16" s="83"/>
      <c r="L16" s="17" t="s">
        <v>1069</v>
      </c>
      <c r="M16" s="83">
        <v>40722</v>
      </c>
      <c r="N16" s="49"/>
      <c r="O16" s="2876"/>
    </row>
    <row r="17" spans="1:15" s="22" customFormat="1">
      <c r="A17" s="66">
        <v>4504061</v>
      </c>
      <c r="B17" s="40" t="s">
        <v>20645</v>
      </c>
      <c r="C17" s="17" t="s">
        <v>20654</v>
      </c>
      <c r="D17" s="67">
        <v>1403000</v>
      </c>
      <c r="E17" s="82"/>
      <c r="F17" s="94">
        <v>1190000</v>
      </c>
      <c r="G17" s="17" t="s">
        <v>2288</v>
      </c>
      <c r="H17" s="83">
        <v>40654</v>
      </c>
      <c r="I17" s="17" t="s">
        <v>6540</v>
      </c>
      <c r="J17" s="17"/>
      <c r="K17" s="83"/>
      <c r="L17" s="17" t="s">
        <v>1069</v>
      </c>
      <c r="M17" s="83">
        <v>40722</v>
      </c>
      <c r="N17" s="49"/>
      <c r="O17" s="2876"/>
    </row>
    <row r="18" spans="1:15" s="22" customFormat="1">
      <c r="A18" s="66">
        <v>4504063</v>
      </c>
      <c r="B18" s="40" t="s">
        <v>20640</v>
      </c>
      <c r="C18" s="17" t="s">
        <v>20655</v>
      </c>
      <c r="D18" s="67">
        <v>1375000</v>
      </c>
      <c r="E18" s="82"/>
      <c r="F18" s="94">
        <v>1162000</v>
      </c>
      <c r="G18" s="17" t="s">
        <v>2288</v>
      </c>
      <c r="H18" s="83">
        <v>40654</v>
      </c>
      <c r="I18" s="17" t="s">
        <v>20656</v>
      </c>
      <c r="J18" s="17"/>
      <c r="K18" s="83"/>
      <c r="L18" s="17" t="s">
        <v>1069</v>
      </c>
      <c r="M18" s="83">
        <v>40722</v>
      </c>
      <c r="N18" s="49"/>
      <c r="O18" s="2876"/>
    </row>
    <row r="19" spans="1:15" s="22" customFormat="1">
      <c r="A19" s="66">
        <v>4504066</v>
      </c>
      <c r="B19" s="40" t="s">
        <v>20640</v>
      </c>
      <c r="C19" s="17" t="s">
        <v>20657</v>
      </c>
      <c r="D19" s="67">
        <v>1254000</v>
      </c>
      <c r="E19" s="82"/>
      <c r="F19" s="94">
        <v>1047000</v>
      </c>
      <c r="G19" s="17" t="s">
        <v>2288</v>
      </c>
      <c r="H19" s="83">
        <v>40655</v>
      </c>
      <c r="I19" s="17" t="s">
        <v>6449</v>
      </c>
      <c r="J19" s="17"/>
      <c r="K19" s="83"/>
      <c r="L19" s="17" t="s">
        <v>1069</v>
      </c>
      <c r="M19" s="83">
        <v>40722</v>
      </c>
      <c r="N19" s="49"/>
      <c r="O19" s="2876"/>
    </row>
    <row r="20" spans="1:15" s="22" customFormat="1">
      <c r="A20" s="3"/>
      <c r="B20" s="7"/>
      <c r="C20" s="2876"/>
      <c r="D20" s="50"/>
      <c r="E20" s="47"/>
      <c r="F20" s="95"/>
      <c r="G20" s="2876"/>
      <c r="H20" s="48"/>
      <c r="I20" s="2876"/>
      <c r="J20" s="2876"/>
      <c r="K20" s="48"/>
      <c r="L20" s="2876"/>
      <c r="M20" s="48"/>
      <c r="N20" s="49"/>
      <c r="O20" s="2876"/>
    </row>
    <row r="21" spans="1:15" s="22" customFormat="1">
      <c r="A21" s="3"/>
      <c r="B21" s="7"/>
      <c r="C21" s="2876"/>
      <c r="D21" s="50"/>
      <c r="E21" s="47"/>
      <c r="F21" s="95"/>
      <c r="G21" s="2876"/>
      <c r="H21" s="48"/>
      <c r="I21" s="2876"/>
      <c r="J21" s="2876"/>
      <c r="K21" s="48"/>
      <c r="L21" s="2876"/>
      <c r="M21" s="48"/>
      <c r="N21" s="49"/>
      <c r="O21" s="2876"/>
    </row>
    <row r="22" spans="1:15" s="22" customFormat="1">
      <c r="A22" s="15"/>
      <c r="B22" s="40"/>
      <c r="C22" s="8" t="s">
        <v>20658</v>
      </c>
      <c r="D22" s="50"/>
      <c r="E22" s="47"/>
      <c r="F22" s="95"/>
      <c r="G22" s="2876"/>
      <c r="H22" s="48"/>
      <c r="I22" s="2876"/>
      <c r="J22" s="2876"/>
      <c r="K22" s="48"/>
      <c r="L22" s="2876"/>
      <c r="M22" s="48"/>
      <c r="N22" s="49"/>
      <c r="O22" s="2876"/>
    </row>
    <row r="23" spans="1:15" s="22" customFormat="1">
      <c r="A23" s="66">
        <v>4505004</v>
      </c>
      <c r="B23" s="40" t="s">
        <v>20659</v>
      </c>
      <c r="C23" s="17" t="s">
        <v>20660</v>
      </c>
      <c r="D23" s="67">
        <v>1158000</v>
      </c>
      <c r="E23" s="82"/>
      <c r="F23" s="94">
        <v>935000</v>
      </c>
      <c r="G23" s="17" t="s">
        <v>3217</v>
      </c>
      <c r="H23" s="83">
        <v>40673</v>
      </c>
      <c r="I23" s="17" t="s">
        <v>5792</v>
      </c>
      <c r="J23" s="17"/>
      <c r="K23" s="83"/>
      <c r="L23" s="17" t="s">
        <v>1069</v>
      </c>
      <c r="M23" s="83">
        <v>40747</v>
      </c>
      <c r="N23" s="49"/>
      <c r="O23" s="2876"/>
    </row>
    <row r="24" spans="1:15" s="22" customFormat="1">
      <c r="A24" s="66">
        <v>4505008</v>
      </c>
      <c r="B24" s="40" t="s">
        <v>20661</v>
      </c>
      <c r="C24" s="17" t="s">
        <v>20662</v>
      </c>
      <c r="D24" s="67">
        <v>2012000</v>
      </c>
      <c r="E24" s="82"/>
      <c r="F24" s="94">
        <v>1752000</v>
      </c>
      <c r="G24" s="17" t="s">
        <v>19627</v>
      </c>
      <c r="H24" s="83">
        <v>40675</v>
      </c>
      <c r="I24" s="17" t="s">
        <v>6540</v>
      </c>
      <c r="J24" s="17"/>
      <c r="K24" s="83"/>
      <c r="L24" s="17" t="s">
        <v>20533</v>
      </c>
      <c r="M24" s="83">
        <v>40718</v>
      </c>
      <c r="N24" s="49"/>
      <c r="O24" s="2876"/>
    </row>
    <row r="25" spans="1:15" s="22" customFormat="1">
      <c r="A25" s="66">
        <v>4505011</v>
      </c>
      <c r="B25" s="40" t="s">
        <v>20648</v>
      </c>
      <c r="C25" s="17" t="s">
        <v>20663</v>
      </c>
      <c r="D25" s="67">
        <v>920000</v>
      </c>
      <c r="E25" s="82"/>
      <c r="F25" s="94">
        <v>720000</v>
      </c>
      <c r="G25" s="17" t="s">
        <v>3217</v>
      </c>
      <c r="H25" s="83">
        <v>40677</v>
      </c>
      <c r="I25" s="17" t="s">
        <v>7719</v>
      </c>
      <c r="J25" s="17"/>
      <c r="K25" s="83"/>
      <c r="L25" s="17" t="s">
        <v>20533</v>
      </c>
      <c r="M25" s="83">
        <v>40718</v>
      </c>
      <c r="N25" s="49"/>
      <c r="O25" s="2876"/>
    </row>
    <row r="26" spans="1:15" s="22" customFormat="1">
      <c r="A26" s="66">
        <v>4505014</v>
      </c>
      <c r="B26" s="40" t="s">
        <v>17987</v>
      </c>
      <c r="C26" s="17" t="s">
        <v>20664</v>
      </c>
      <c r="D26" s="67">
        <v>1740000</v>
      </c>
      <c r="E26" s="82"/>
      <c r="F26" s="94">
        <v>1510000</v>
      </c>
      <c r="G26" s="17" t="s">
        <v>1009</v>
      </c>
      <c r="H26" s="83">
        <v>40676</v>
      </c>
      <c r="I26" s="17" t="s">
        <v>6449</v>
      </c>
      <c r="J26" s="17"/>
      <c r="K26" s="83"/>
      <c r="L26" s="17" t="s">
        <v>1069</v>
      </c>
      <c r="M26" s="83">
        <v>40716</v>
      </c>
      <c r="N26" s="49"/>
      <c r="O26" s="2876"/>
    </row>
    <row r="27" spans="1:15" s="22" customFormat="1">
      <c r="A27" s="66">
        <v>4505015</v>
      </c>
      <c r="B27" s="40" t="s">
        <v>20665</v>
      </c>
      <c r="C27" s="17" t="s">
        <v>20666</v>
      </c>
      <c r="D27" s="67">
        <v>1157000</v>
      </c>
      <c r="E27" s="82"/>
      <c r="F27" s="94">
        <v>950000</v>
      </c>
      <c r="G27" s="17" t="s">
        <v>2288</v>
      </c>
      <c r="H27" s="83">
        <v>40677</v>
      </c>
      <c r="I27" s="17" t="s">
        <v>6449</v>
      </c>
      <c r="J27" s="17"/>
      <c r="K27" s="83"/>
      <c r="L27" s="17" t="s">
        <v>1069</v>
      </c>
      <c r="M27" s="83">
        <v>40716</v>
      </c>
      <c r="N27" s="49"/>
      <c r="O27" s="2876"/>
    </row>
    <row r="28" spans="1:15" s="22" customFormat="1">
      <c r="A28" s="66">
        <v>4505017</v>
      </c>
      <c r="B28" s="40" t="s">
        <v>20667</v>
      </c>
      <c r="C28" s="17" t="s">
        <v>20668</v>
      </c>
      <c r="D28" s="67">
        <v>1071000</v>
      </c>
      <c r="E28" s="82"/>
      <c r="F28" s="94">
        <v>871000</v>
      </c>
      <c r="G28" s="17" t="s">
        <v>1009</v>
      </c>
      <c r="H28" s="83">
        <v>40680</v>
      </c>
      <c r="I28" s="17" t="s">
        <v>5792</v>
      </c>
      <c r="J28" s="17"/>
      <c r="K28" s="83"/>
      <c r="L28" s="17" t="s">
        <v>1069</v>
      </c>
      <c r="M28" s="83">
        <v>40716</v>
      </c>
      <c r="N28" s="49"/>
      <c r="O28" s="2876"/>
    </row>
    <row r="29" spans="1:15" s="22" customFormat="1">
      <c r="A29" s="66">
        <v>4505037</v>
      </c>
      <c r="B29" s="40" t="s">
        <v>20669</v>
      </c>
      <c r="C29" s="17" t="s">
        <v>20670</v>
      </c>
      <c r="D29" s="67">
        <v>1108000</v>
      </c>
      <c r="E29" s="82"/>
      <c r="F29" s="94">
        <v>895000</v>
      </c>
      <c r="G29" s="17" t="s">
        <v>2288</v>
      </c>
      <c r="H29" s="83">
        <v>40689</v>
      </c>
      <c r="I29" s="17" t="s">
        <v>6494</v>
      </c>
      <c r="J29" s="17"/>
      <c r="K29" s="83"/>
      <c r="L29" s="17" t="s">
        <v>20533</v>
      </c>
      <c r="M29" s="83">
        <v>40894</v>
      </c>
      <c r="N29" s="49"/>
      <c r="O29" s="2876"/>
    </row>
    <row r="30" spans="1:15" s="22" customFormat="1">
      <c r="A30" s="66">
        <v>4505061</v>
      </c>
      <c r="B30" s="40" t="s">
        <v>20671</v>
      </c>
      <c r="C30" s="17" t="s">
        <v>20672</v>
      </c>
      <c r="D30" s="67">
        <v>1083000</v>
      </c>
      <c r="E30" s="82"/>
      <c r="F30" s="94">
        <v>812000</v>
      </c>
      <c r="G30" s="17" t="s">
        <v>3217</v>
      </c>
      <c r="H30" s="83">
        <v>40693</v>
      </c>
      <c r="I30" s="17" t="s">
        <v>20483</v>
      </c>
      <c r="J30" s="17"/>
      <c r="K30" s="83"/>
      <c r="L30" s="17" t="s">
        <v>1069</v>
      </c>
      <c r="M30" s="83">
        <v>40747</v>
      </c>
      <c r="N30" s="49"/>
      <c r="O30" s="2876"/>
    </row>
    <row r="31" spans="1:15" s="22" customFormat="1">
      <c r="A31" s="66"/>
      <c r="B31" s="40"/>
      <c r="C31" s="17"/>
      <c r="D31" s="67"/>
      <c r="E31" s="47"/>
      <c r="F31" s="95"/>
      <c r="G31" s="2876"/>
      <c r="H31" s="48"/>
      <c r="I31" s="2876"/>
      <c r="J31" s="2876"/>
      <c r="K31" s="48"/>
      <c r="L31" s="2876"/>
      <c r="M31" s="48"/>
      <c r="N31" s="49"/>
      <c r="O31" s="2876"/>
    </row>
    <row r="32" spans="1:15" s="22" customFormat="1">
      <c r="A32" s="3"/>
      <c r="B32" s="7"/>
      <c r="C32" s="2876"/>
      <c r="D32" s="50"/>
      <c r="E32" s="47"/>
      <c r="F32" s="95"/>
      <c r="G32" s="2876"/>
      <c r="H32" s="48"/>
      <c r="I32" s="2876"/>
      <c r="J32" s="2876"/>
      <c r="K32" s="48"/>
      <c r="L32" s="2876"/>
      <c r="M32" s="48"/>
      <c r="N32" s="49"/>
      <c r="O32" s="2876"/>
    </row>
    <row r="33" spans="1:15" s="22" customFormat="1">
      <c r="A33" s="3"/>
      <c r="B33" s="7"/>
      <c r="C33" s="8" t="s">
        <v>20673</v>
      </c>
      <c r="D33" s="50"/>
      <c r="E33" s="47"/>
      <c r="F33" s="95"/>
      <c r="G33" s="2876"/>
      <c r="H33" s="48"/>
      <c r="I33" s="2876"/>
      <c r="J33" s="2876"/>
      <c r="K33" s="48"/>
      <c r="L33" s="2876"/>
      <c r="M33" s="48"/>
      <c r="N33" s="49"/>
      <c r="O33" s="2876"/>
    </row>
    <row r="34" spans="1:15" s="22" customFormat="1">
      <c r="A34" s="66">
        <v>4506046</v>
      </c>
      <c r="B34" s="40" t="s">
        <v>20674</v>
      </c>
      <c r="C34" s="17" t="s">
        <v>20675</v>
      </c>
      <c r="D34" s="67">
        <v>1365000</v>
      </c>
      <c r="E34" s="82"/>
      <c r="F34" s="94">
        <v>1125000</v>
      </c>
      <c r="G34" s="17" t="s">
        <v>2288</v>
      </c>
      <c r="H34" s="83">
        <v>40710</v>
      </c>
      <c r="I34" s="17" t="s">
        <v>6494</v>
      </c>
      <c r="J34" s="17"/>
      <c r="K34" s="83"/>
      <c r="L34" s="17" t="s">
        <v>20533</v>
      </c>
      <c r="M34" s="83">
        <v>40744</v>
      </c>
      <c r="N34" s="49"/>
      <c r="O34" s="2876"/>
    </row>
    <row r="35" spans="1:15" s="22" customFormat="1">
      <c r="A35" s="66">
        <v>4506072</v>
      </c>
      <c r="B35" s="40" t="s">
        <v>20676</v>
      </c>
      <c r="C35" s="17" t="s">
        <v>20677</v>
      </c>
      <c r="D35" s="67">
        <v>2495000</v>
      </c>
      <c r="E35" s="82"/>
      <c r="F35" s="94">
        <v>2200000</v>
      </c>
      <c r="G35" s="17" t="s">
        <v>19627</v>
      </c>
      <c r="H35" s="83">
        <v>40718</v>
      </c>
      <c r="I35" s="17" t="s">
        <v>6449</v>
      </c>
      <c r="J35" s="17"/>
      <c r="K35" s="83"/>
      <c r="L35" s="17" t="s">
        <v>1069</v>
      </c>
      <c r="M35" s="83">
        <v>40815</v>
      </c>
      <c r="N35" s="49"/>
      <c r="O35" s="2876"/>
    </row>
    <row r="36" spans="1:15" s="22" customFormat="1">
      <c r="A36" s="66">
        <v>4506096</v>
      </c>
      <c r="B36" s="40" t="s">
        <v>20678</v>
      </c>
      <c r="C36" s="17" t="s">
        <v>20679</v>
      </c>
      <c r="D36" s="67">
        <v>1765000</v>
      </c>
      <c r="E36" s="82"/>
      <c r="F36" s="94">
        <v>1500000</v>
      </c>
      <c r="G36" s="17" t="s">
        <v>2288</v>
      </c>
      <c r="H36" s="83">
        <v>40724</v>
      </c>
      <c r="I36" s="17" t="s">
        <v>6494</v>
      </c>
      <c r="J36" s="17"/>
      <c r="K36" s="83"/>
      <c r="L36" s="17" t="s">
        <v>20533</v>
      </c>
      <c r="M36" s="83">
        <v>40812</v>
      </c>
      <c r="N36" s="49"/>
      <c r="O36" s="2876"/>
    </row>
    <row r="37" spans="1:15" s="22" customFormat="1">
      <c r="A37" s="3"/>
      <c r="B37" s="7"/>
      <c r="C37" s="2876"/>
      <c r="D37" s="50"/>
      <c r="E37" s="47"/>
      <c r="F37" s="95"/>
      <c r="G37" s="2876"/>
      <c r="H37" s="48"/>
      <c r="I37" s="2876"/>
      <c r="J37" s="2876"/>
      <c r="K37" s="48"/>
      <c r="L37" s="2876"/>
      <c r="M37" s="48"/>
      <c r="N37" s="49"/>
      <c r="O37" s="2876"/>
    </row>
    <row r="38" spans="1:15" s="22" customFormat="1">
      <c r="A38" s="3"/>
      <c r="B38" s="7"/>
      <c r="C38" s="2876"/>
      <c r="D38" s="50"/>
      <c r="E38" s="47"/>
      <c r="F38" s="95"/>
      <c r="G38" s="2876"/>
      <c r="H38" s="48"/>
      <c r="I38" s="2876"/>
      <c r="J38" s="2876"/>
      <c r="K38" s="48"/>
      <c r="L38" s="2876"/>
      <c r="M38" s="48"/>
      <c r="N38" s="49"/>
      <c r="O38" s="2876"/>
    </row>
    <row r="39" spans="1:15" s="22" customFormat="1">
      <c r="A39" s="15"/>
      <c r="B39" s="40"/>
      <c r="C39" s="8" t="s">
        <v>20680</v>
      </c>
      <c r="D39" s="50"/>
      <c r="E39" s="47"/>
      <c r="F39" s="95"/>
      <c r="G39" s="2876"/>
      <c r="H39" s="48"/>
      <c r="I39" s="2876"/>
      <c r="J39" s="2876"/>
      <c r="K39" s="48"/>
      <c r="L39" s="2876"/>
      <c r="M39" s="48"/>
      <c r="N39" s="49"/>
      <c r="O39" s="2876"/>
    </row>
    <row r="40" spans="1:15" s="22" customFormat="1">
      <c r="A40" s="66">
        <v>4507008</v>
      </c>
      <c r="B40" s="40" t="s">
        <v>20681</v>
      </c>
      <c r="C40" s="17" t="s">
        <v>20682</v>
      </c>
      <c r="D40" s="67">
        <v>1470000</v>
      </c>
      <c r="E40" s="82"/>
      <c r="F40" s="94">
        <v>1222000</v>
      </c>
      <c r="G40" s="17" t="s">
        <v>3217</v>
      </c>
      <c r="H40" s="83">
        <v>40729</v>
      </c>
      <c r="I40" s="17" t="s">
        <v>20683</v>
      </c>
      <c r="J40" s="17"/>
      <c r="K40" s="83"/>
      <c r="L40" s="17" t="s">
        <v>20533</v>
      </c>
      <c r="M40" s="83">
        <v>40812</v>
      </c>
      <c r="N40" s="49"/>
      <c r="O40" s="2876"/>
    </row>
    <row r="41" spans="1:15" s="22" customFormat="1">
      <c r="A41" s="66">
        <v>4507012</v>
      </c>
      <c r="B41" s="40" t="s">
        <v>18033</v>
      </c>
      <c r="C41" s="17" t="s">
        <v>20684</v>
      </c>
      <c r="D41" s="67">
        <v>1585000</v>
      </c>
      <c r="E41" s="82"/>
      <c r="F41" s="94">
        <v>1333000</v>
      </c>
      <c r="G41" s="17" t="s">
        <v>3217</v>
      </c>
      <c r="H41" s="83">
        <v>40730</v>
      </c>
      <c r="I41" s="17" t="s">
        <v>7664</v>
      </c>
      <c r="J41" s="17"/>
      <c r="K41" s="83"/>
      <c r="L41" s="17" t="s">
        <v>20533</v>
      </c>
      <c r="M41" s="83">
        <v>40812</v>
      </c>
      <c r="N41" s="49"/>
      <c r="O41" s="2876"/>
    </row>
    <row r="42" spans="1:15" s="22" customFormat="1">
      <c r="A42" s="66">
        <v>4507039</v>
      </c>
      <c r="B42" s="40" t="s">
        <v>20685</v>
      </c>
      <c r="C42" s="17" t="s">
        <v>20686</v>
      </c>
      <c r="D42" s="67">
        <v>1530000</v>
      </c>
      <c r="E42" s="82"/>
      <c r="F42" s="94">
        <v>1300000</v>
      </c>
      <c r="G42" s="17" t="s">
        <v>1080</v>
      </c>
      <c r="H42" s="83">
        <v>40738</v>
      </c>
      <c r="I42" s="17" t="s">
        <v>6494</v>
      </c>
      <c r="J42" s="17"/>
      <c r="K42" s="83"/>
      <c r="L42" s="17" t="s">
        <v>20533</v>
      </c>
      <c r="M42" s="83">
        <v>40767</v>
      </c>
      <c r="N42" s="49"/>
      <c r="O42" s="2876"/>
    </row>
    <row r="43" spans="1:15" s="22" customFormat="1">
      <c r="A43" s="66">
        <v>4507040</v>
      </c>
      <c r="B43" s="40" t="s">
        <v>20687</v>
      </c>
      <c r="C43" s="17" t="s">
        <v>20688</v>
      </c>
      <c r="D43" s="67">
        <v>1545000</v>
      </c>
      <c r="E43" s="82"/>
      <c r="F43" s="94">
        <v>1290000</v>
      </c>
      <c r="G43" s="17" t="s">
        <v>2288</v>
      </c>
      <c r="H43" s="83">
        <v>40738</v>
      </c>
      <c r="I43" s="17" t="s">
        <v>6494</v>
      </c>
      <c r="J43" s="17"/>
      <c r="K43" s="83"/>
      <c r="L43" s="17" t="s">
        <v>20533</v>
      </c>
      <c r="M43" s="83">
        <v>40812</v>
      </c>
      <c r="N43" s="49"/>
      <c r="O43" s="2876"/>
    </row>
    <row r="44" spans="1:15" s="22" customFormat="1">
      <c r="A44" s="66">
        <v>4507041</v>
      </c>
      <c r="B44" s="40" t="s">
        <v>17987</v>
      </c>
      <c r="C44" s="17" t="s">
        <v>20689</v>
      </c>
      <c r="D44" s="67">
        <v>1485000</v>
      </c>
      <c r="E44" s="82"/>
      <c r="F44" s="94">
        <v>1255000</v>
      </c>
      <c r="G44" s="17" t="s">
        <v>1009</v>
      </c>
      <c r="H44" s="83">
        <v>40738</v>
      </c>
      <c r="I44" s="17" t="s">
        <v>6494</v>
      </c>
      <c r="J44" s="17"/>
      <c r="K44" s="83"/>
      <c r="L44" s="17" t="s">
        <v>20533</v>
      </c>
      <c r="M44" s="83">
        <v>40767</v>
      </c>
      <c r="N44" s="49"/>
      <c r="O44" s="2876"/>
    </row>
    <row r="45" spans="1:15" s="22" customFormat="1">
      <c r="A45" s="66">
        <v>4507047</v>
      </c>
      <c r="B45" s="40" t="s">
        <v>17987</v>
      </c>
      <c r="C45" s="17" t="s">
        <v>20690</v>
      </c>
      <c r="D45" s="67">
        <v>1420000</v>
      </c>
      <c r="E45" s="82"/>
      <c r="F45" s="94">
        <v>1195000</v>
      </c>
      <c r="G45" s="17" t="s">
        <v>1080</v>
      </c>
      <c r="H45" s="83">
        <v>40742</v>
      </c>
      <c r="I45" s="17" t="s">
        <v>18030</v>
      </c>
      <c r="J45" s="17"/>
      <c r="K45" s="83"/>
      <c r="L45" s="17" t="s">
        <v>20533</v>
      </c>
      <c r="M45" s="83">
        <v>40812</v>
      </c>
      <c r="N45" s="49"/>
      <c r="O45" s="2876"/>
    </row>
    <row r="46" spans="1:15" s="22" customFormat="1">
      <c r="A46" s="3"/>
      <c r="B46" s="7"/>
      <c r="C46" s="2876"/>
      <c r="D46" s="50"/>
      <c r="E46" s="47"/>
      <c r="F46" s="95"/>
      <c r="G46" s="2876"/>
      <c r="H46" s="48"/>
      <c r="I46" s="2876"/>
      <c r="J46" s="2876"/>
      <c r="K46" s="48"/>
      <c r="L46" s="2876"/>
      <c r="M46" s="48"/>
      <c r="N46" s="49"/>
      <c r="O46" s="2876"/>
    </row>
    <row r="47" spans="1:15" s="22" customFormat="1">
      <c r="A47" s="3"/>
      <c r="B47" s="7"/>
      <c r="C47" s="2876"/>
      <c r="D47" s="50"/>
      <c r="E47" s="47"/>
      <c r="F47" s="95"/>
      <c r="G47" s="2876"/>
      <c r="H47" s="48"/>
      <c r="I47" s="2876"/>
      <c r="J47" s="2876"/>
      <c r="K47" s="48"/>
      <c r="L47" s="2876"/>
      <c r="M47" s="48"/>
      <c r="N47" s="49"/>
      <c r="O47" s="2876"/>
    </row>
    <row r="48" spans="1:15" s="22" customFormat="1">
      <c r="A48" s="15"/>
      <c r="B48" s="40"/>
      <c r="C48" s="8" t="s">
        <v>20691</v>
      </c>
      <c r="D48" s="50"/>
      <c r="E48" s="47"/>
      <c r="F48" s="95"/>
      <c r="G48" s="2876"/>
      <c r="H48" s="48"/>
      <c r="I48" s="2876"/>
      <c r="J48" s="2876"/>
      <c r="K48" s="48"/>
      <c r="L48" s="2876"/>
      <c r="M48" s="48"/>
      <c r="N48" s="49"/>
      <c r="O48" s="2876"/>
    </row>
    <row r="49" spans="1:15" s="22" customFormat="1">
      <c r="A49" s="66">
        <v>4507055</v>
      </c>
      <c r="B49" s="40" t="s">
        <v>20692</v>
      </c>
      <c r="C49" s="17" t="s">
        <v>20693</v>
      </c>
      <c r="D49" s="67">
        <v>1625000</v>
      </c>
      <c r="E49" s="82"/>
      <c r="F49" s="94">
        <v>1388000</v>
      </c>
      <c r="G49" s="17" t="s">
        <v>1009</v>
      </c>
      <c r="H49" s="83">
        <v>40744</v>
      </c>
      <c r="I49" s="17" t="s">
        <v>2357</v>
      </c>
      <c r="J49" s="17"/>
      <c r="K49" s="83"/>
      <c r="L49" s="17" t="s">
        <v>1069</v>
      </c>
      <c r="M49" s="83">
        <v>40815</v>
      </c>
      <c r="N49" s="49"/>
      <c r="O49" s="2876"/>
    </row>
    <row r="50" spans="1:15" s="22" customFormat="1">
      <c r="A50" s="30"/>
      <c r="B50" s="7"/>
      <c r="C50" s="64"/>
      <c r="D50" s="50"/>
      <c r="E50" s="47"/>
      <c r="F50" s="95"/>
      <c r="G50" s="2876"/>
      <c r="H50" s="48"/>
      <c r="I50" s="2876"/>
      <c r="J50" s="2876"/>
      <c r="K50" s="48"/>
      <c r="L50" s="2876"/>
      <c r="M50" s="48"/>
      <c r="N50" s="49"/>
      <c r="O50" s="2876"/>
    </row>
    <row r="51" spans="1:15" s="22" customFormat="1">
      <c r="A51" s="30"/>
      <c r="B51" s="7"/>
      <c r="C51" s="64"/>
      <c r="D51" s="50"/>
      <c r="E51" s="47"/>
      <c r="F51" s="95"/>
      <c r="G51" s="2876"/>
      <c r="H51" s="48"/>
      <c r="I51" s="2876"/>
      <c r="J51" s="2876"/>
      <c r="K51" s="48"/>
      <c r="L51" s="2876"/>
      <c r="M51" s="48"/>
      <c r="N51" s="49"/>
      <c r="O51" s="2876"/>
    </row>
    <row r="52" spans="1:15" s="22" customFormat="1">
      <c r="A52" s="30"/>
      <c r="B52" s="7"/>
      <c r="C52" s="8" t="s">
        <v>20694</v>
      </c>
      <c r="D52" s="50"/>
      <c r="E52" s="47"/>
      <c r="F52" s="95"/>
      <c r="G52" s="2876"/>
      <c r="H52" s="48"/>
      <c r="I52" s="2876"/>
      <c r="J52" s="2876"/>
      <c r="K52" s="48"/>
      <c r="L52" s="2876"/>
      <c r="M52" s="48"/>
      <c r="N52" s="49"/>
      <c r="O52" s="2876"/>
    </row>
    <row r="53" spans="1:15" s="22" customFormat="1">
      <c r="A53" s="66">
        <v>4508013</v>
      </c>
      <c r="B53" s="40" t="s">
        <v>20695</v>
      </c>
      <c r="C53" s="17" t="s">
        <v>20696</v>
      </c>
      <c r="D53" s="67">
        <v>1146000</v>
      </c>
      <c r="E53" s="82"/>
      <c r="F53" s="94">
        <v>911000</v>
      </c>
      <c r="G53" s="17" t="s">
        <v>6548</v>
      </c>
      <c r="H53" s="83">
        <v>40758</v>
      </c>
      <c r="I53" s="17" t="s">
        <v>20697</v>
      </c>
      <c r="J53" s="17"/>
      <c r="K53" s="83"/>
      <c r="L53" s="17" t="s">
        <v>1069</v>
      </c>
      <c r="M53" s="83">
        <v>40901</v>
      </c>
      <c r="N53" s="49"/>
      <c r="O53" s="2876"/>
    </row>
    <row r="54" spans="1:15" s="22" customFormat="1">
      <c r="A54" s="66">
        <v>4508041</v>
      </c>
      <c r="B54" s="40" t="s">
        <v>20698</v>
      </c>
      <c r="C54" s="17" t="s">
        <v>20699</v>
      </c>
      <c r="D54" s="67">
        <v>990000</v>
      </c>
      <c r="E54" s="82"/>
      <c r="F54" s="94">
        <v>783000</v>
      </c>
      <c r="G54" s="17" t="s">
        <v>2288</v>
      </c>
      <c r="H54" s="83">
        <v>40773</v>
      </c>
      <c r="I54" s="17" t="s">
        <v>6561</v>
      </c>
      <c r="J54" s="17"/>
      <c r="K54" s="83"/>
      <c r="L54" s="17" t="s">
        <v>1069</v>
      </c>
      <c r="M54" s="83">
        <v>40895</v>
      </c>
      <c r="N54" s="49"/>
      <c r="O54" s="2876"/>
    </row>
    <row r="55" spans="1:15" s="22" customFormat="1">
      <c r="A55" s="66">
        <v>4508042</v>
      </c>
      <c r="B55" s="40" t="s">
        <v>20698</v>
      </c>
      <c r="C55" s="17" t="s">
        <v>20700</v>
      </c>
      <c r="D55" s="67">
        <v>1057000</v>
      </c>
      <c r="E55" s="82"/>
      <c r="F55" s="94">
        <v>850000</v>
      </c>
      <c r="G55" s="17" t="s">
        <v>2288</v>
      </c>
      <c r="H55" s="83">
        <v>40773</v>
      </c>
      <c r="I55" s="17" t="s">
        <v>5807</v>
      </c>
      <c r="J55" s="17"/>
      <c r="K55" s="83"/>
      <c r="L55" s="17" t="s">
        <v>1069</v>
      </c>
      <c r="M55" s="83">
        <v>40895</v>
      </c>
      <c r="N55" s="49"/>
      <c r="O55" s="2876"/>
    </row>
    <row r="56" spans="1:15" s="22" customFormat="1">
      <c r="A56" s="66">
        <v>4508045</v>
      </c>
      <c r="B56" s="40" t="s">
        <v>20701</v>
      </c>
      <c r="C56" s="17" t="s">
        <v>20702</v>
      </c>
      <c r="D56" s="67">
        <v>1105000</v>
      </c>
      <c r="E56" s="82"/>
      <c r="F56" s="94">
        <v>891000</v>
      </c>
      <c r="G56" s="17" t="s">
        <v>3217</v>
      </c>
      <c r="H56" s="83">
        <v>40773</v>
      </c>
      <c r="I56" s="17" t="s">
        <v>7738</v>
      </c>
      <c r="J56" s="17"/>
      <c r="K56" s="83"/>
      <c r="L56" s="17" t="s">
        <v>1069</v>
      </c>
      <c r="M56" s="83">
        <v>40895</v>
      </c>
      <c r="N56" s="49"/>
      <c r="O56" s="2876"/>
    </row>
    <row r="57" spans="1:15" s="22" customFormat="1">
      <c r="A57" s="66">
        <v>4509038</v>
      </c>
      <c r="B57" s="40" t="s">
        <v>20703</v>
      </c>
      <c r="C57" s="17" t="s">
        <v>20704</v>
      </c>
      <c r="D57" s="67">
        <v>1439000</v>
      </c>
      <c r="E57" s="82"/>
      <c r="F57" s="94">
        <v>1174000</v>
      </c>
      <c r="G57" s="17" t="s">
        <v>3217</v>
      </c>
      <c r="H57" s="83">
        <v>40794</v>
      </c>
      <c r="I57" s="17" t="s">
        <v>20412</v>
      </c>
      <c r="J57" s="17"/>
      <c r="K57" s="83"/>
      <c r="L57" s="17" t="s">
        <v>1069</v>
      </c>
      <c r="M57" s="83">
        <v>40955</v>
      </c>
      <c r="N57" s="49"/>
      <c r="O57" s="2876"/>
    </row>
    <row r="58" spans="1:15" s="22" customFormat="1">
      <c r="A58" s="66">
        <v>4509071</v>
      </c>
      <c r="B58" s="40" t="s">
        <v>20674</v>
      </c>
      <c r="C58" s="17" t="s">
        <v>20705</v>
      </c>
      <c r="D58" s="67">
        <v>1423000</v>
      </c>
      <c r="E58" s="82"/>
      <c r="F58" s="94">
        <v>1168000</v>
      </c>
      <c r="G58" s="17" t="s">
        <v>3217</v>
      </c>
      <c r="H58" s="83">
        <v>40800</v>
      </c>
      <c r="I58" s="17" t="s">
        <v>2357</v>
      </c>
      <c r="J58" s="17"/>
      <c r="K58" s="83"/>
      <c r="L58" s="17" t="s">
        <v>1069</v>
      </c>
      <c r="M58" s="83">
        <v>40895</v>
      </c>
      <c r="N58" s="49"/>
      <c r="O58" s="2876"/>
    </row>
    <row r="59" spans="1:15" s="22" customFormat="1">
      <c r="A59" s="66">
        <v>4509090</v>
      </c>
      <c r="B59" s="40" t="s">
        <v>20698</v>
      </c>
      <c r="C59" s="17" t="s">
        <v>20706</v>
      </c>
      <c r="D59" s="67">
        <v>928000</v>
      </c>
      <c r="E59" s="82"/>
      <c r="F59" s="94">
        <v>721000</v>
      </c>
      <c r="G59" s="17" t="s">
        <v>2288</v>
      </c>
      <c r="H59" s="83">
        <v>40808</v>
      </c>
      <c r="I59" s="17" t="s">
        <v>7697</v>
      </c>
      <c r="J59" s="17"/>
      <c r="K59" s="83"/>
      <c r="L59" s="17" t="s">
        <v>1069</v>
      </c>
      <c r="M59" s="83">
        <v>40895</v>
      </c>
      <c r="N59" s="49"/>
      <c r="O59" s="2876"/>
    </row>
    <row r="60" spans="1:15" s="22" customFormat="1">
      <c r="A60" s="30"/>
      <c r="B60" s="7"/>
      <c r="C60" s="64"/>
      <c r="D60" s="50"/>
      <c r="E60" s="47"/>
      <c r="F60" s="95"/>
      <c r="G60" s="2876"/>
      <c r="H60" s="48"/>
      <c r="I60" s="2876"/>
      <c r="J60" s="2876"/>
      <c r="K60" s="48"/>
      <c r="L60" s="2876"/>
      <c r="M60" s="48"/>
      <c r="N60" s="49"/>
      <c r="O60" s="2876"/>
    </row>
    <row r="61" spans="1:15" s="22" customFormat="1">
      <c r="A61" s="66"/>
      <c r="B61" s="40"/>
      <c r="C61" s="17"/>
      <c r="D61" s="67"/>
      <c r="E61" s="47"/>
      <c r="F61" s="95"/>
      <c r="G61" s="2876"/>
      <c r="H61" s="48"/>
      <c r="I61" s="2876"/>
      <c r="J61" s="2876"/>
      <c r="K61" s="48"/>
      <c r="L61" s="2876"/>
      <c r="M61" s="48"/>
      <c r="N61" s="49"/>
      <c r="O61" s="2876"/>
    </row>
    <row r="62" spans="1:15" s="22" customFormat="1">
      <c r="A62" s="30"/>
      <c r="B62" s="7"/>
      <c r="C62" s="8" t="s">
        <v>20707</v>
      </c>
      <c r="D62" s="50"/>
      <c r="E62" s="47"/>
      <c r="F62" s="95"/>
      <c r="G62" s="2876"/>
      <c r="H62" s="48"/>
      <c r="I62" s="2876"/>
      <c r="J62" s="2876"/>
      <c r="K62" s="48"/>
      <c r="L62" s="2876"/>
      <c r="M62" s="48"/>
      <c r="N62" s="49"/>
      <c r="O62" s="2876"/>
    </row>
    <row r="63" spans="1:15" s="22" customFormat="1">
      <c r="A63" s="66">
        <v>4508046</v>
      </c>
      <c r="B63" s="40" t="s">
        <v>20708</v>
      </c>
      <c r="C63" s="17" t="s">
        <v>20709</v>
      </c>
      <c r="D63" s="67">
        <v>750000</v>
      </c>
      <c r="E63" s="82"/>
      <c r="F63" s="94">
        <v>454000</v>
      </c>
      <c r="G63" s="17" t="s">
        <v>2288</v>
      </c>
      <c r="H63" s="83">
        <v>40774</v>
      </c>
      <c r="I63" s="17" t="s">
        <v>7810</v>
      </c>
      <c r="J63" s="17"/>
      <c r="K63" s="83"/>
      <c r="L63" s="17" t="s">
        <v>20533</v>
      </c>
      <c r="M63" s="83">
        <v>40894</v>
      </c>
      <c r="N63" s="49"/>
      <c r="O63" s="2876"/>
    </row>
    <row r="64" spans="1:15" s="22" customFormat="1">
      <c r="A64" s="66">
        <v>4508047</v>
      </c>
      <c r="B64" s="40" t="s">
        <v>20710</v>
      </c>
      <c r="C64" s="17" t="s">
        <v>20711</v>
      </c>
      <c r="D64" s="67">
        <v>740000</v>
      </c>
      <c r="E64" s="82"/>
      <c r="F64" s="94">
        <v>504000</v>
      </c>
      <c r="G64" s="17" t="s">
        <v>3217</v>
      </c>
      <c r="H64" s="83">
        <v>40774</v>
      </c>
      <c r="I64" s="17" t="s">
        <v>20712</v>
      </c>
      <c r="J64" s="17"/>
      <c r="K64" s="83"/>
      <c r="L64" s="17" t="s">
        <v>20533</v>
      </c>
      <c r="M64" s="83">
        <v>40894</v>
      </c>
      <c r="N64" s="49"/>
      <c r="O64" s="2876"/>
    </row>
    <row r="65" spans="1:15" s="22" customFormat="1">
      <c r="A65" s="66"/>
      <c r="B65" s="40"/>
      <c r="C65" s="17"/>
      <c r="D65" s="67"/>
      <c r="E65" s="47"/>
      <c r="F65" s="95"/>
      <c r="G65" s="2876"/>
      <c r="H65" s="48"/>
      <c r="I65" s="2876"/>
      <c r="J65" s="2876"/>
      <c r="K65" s="48"/>
      <c r="L65" s="2876"/>
      <c r="M65" s="48"/>
      <c r="N65" s="49"/>
      <c r="O65" s="2876"/>
    </row>
    <row r="66" spans="1:15" s="22" customFormat="1">
      <c r="A66" s="30"/>
      <c r="B66" s="7"/>
      <c r="C66" s="64"/>
      <c r="D66" s="50"/>
      <c r="E66" s="47"/>
      <c r="F66" s="95"/>
      <c r="G66" s="2876"/>
      <c r="H66" s="48"/>
      <c r="I66" s="2876"/>
      <c r="J66" s="2876"/>
      <c r="K66" s="48"/>
      <c r="L66" s="2876"/>
      <c r="M66" s="48"/>
      <c r="N66" s="49"/>
      <c r="O66" s="2876"/>
    </row>
    <row r="67" spans="1:15" s="22" customFormat="1">
      <c r="A67" s="30"/>
      <c r="B67" s="7"/>
      <c r="C67" s="8" t="s">
        <v>20713</v>
      </c>
      <c r="D67" s="50"/>
      <c r="E67" s="47"/>
      <c r="F67" s="95"/>
      <c r="G67" s="2876"/>
      <c r="H67" s="48"/>
      <c r="I67" s="2876"/>
      <c r="J67" s="2876"/>
      <c r="K67" s="48"/>
      <c r="L67" s="2876"/>
      <c r="M67" s="48"/>
      <c r="N67" s="49"/>
      <c r="O67" s="2876"/>
    </row>
    <row r="68" spans="1:15" s="22" customFormat="1">
      <c r="A68" s="145">
        <v>4509042</v>
      </c>
      <c r="B68" s="146" t="s">
        <v>20710</v>
      </c>
      <c r="C68" s="147" t="s">
        <v>20714</v>
      </c>
      <c r="D68" s="148" t="s">
        <v>20715</v>
      </c>
      <c r="E68" s="82"/>
      <c r="F68" s="158" t="s">
        <v>20716</v>
      </c>
      <c r="G68" s="17" t="s">
        <v>3217</v>
      </c>
      <c r="H68" s="83">
        <v>40794</v>
      </c>
      <c r="I68" s="17" t="s">
        <v>7646</v>
      </c>
      <c r="J68" s="2876"/>
      <c r="K68" s="48"/>
      <c r="L68" s="149"/>
      <c r="M68" s="147" t="s">
        <v>20717</v>
      </c>
      <c r="N68" s="175"/>
      <c r="O68" s="2876"/>
    </row>
    <row r="69" spans="1:15" s="22" customFormat="1">
      <c r="A69" s="66">
        <v>4511008</v>
      </c>
      <c r="B69" s="40" t="s">
        <v>20718</v>
      </c>
      <c r="C69" s="17" t="s">
        <v>20719</v>
      </c>
      <c r="D69" s="67">
        <v>1417000</v>
      </c>
      <c r="E69" s="82"/>
      <c r="F69" s="94">
        <v>1133000</v>
      </c>
      <c r="G69" s="17" t="s">
        <v>3217</v>
      </c>
      <c r="H69" s="83">
        <v>40849</v>
      </c>
      <c r="I69" s="17" t="s">
        <v>18053</v>
      </c>
      <c r="J69" s="2876"/>
      <c r="K69" s="48"/>
      <c r="L69" s="17" t="s">
        <v>20533</v>
      </c>
      <c r="M69" s="83">
        <v>40953</v>
      </c>
      <c r="N69" s="49"/>
      <c r="O69" s="2876"/>
    </row>
    <row r="70" spans="1:15" s="22" customFormat="1">
      <c r="A70" s="66">
        <v>4511010</v>
      </c>
      <c r="B70" s="40" t="s">
        <v>20678</v>
      </c>
      <c r="C70" s="17" t="s">
        <v>20720</v>
      </c>
      <c r="D70" s="67">
        <v>1545000</v>
      </c>
      <c r="E70" s="82"/>
      <c r="F70" s="94">
        <v>1150000</v>
      </c>
      <c r="G70" s="17" t="s">
        <v>1080</v>
      </c>
      <c r="H70" s="83">
        <v>40850</v>
      </c>
      <c r="I70" s="17" t="s">
        <v>6494</v>
      </c>
      <c r="J70" s="2876"/>
      <c r="K70" s="48"/>
      <c r="L70" s="17" t="s">
        <v>20533</v>
      </c>
      <c r="M70" s="83">
        <v>40953</v>
      </c>
      <c r="N70" s="49"/>
      <c r="O70" s="2876"/>
    </row>
    <row r="71" spans="1:15" s="22" customFormat="1">
      <c r="A71" s="66">
        <v>4511022</v>
      </c>
      <c r="B71" s="40" t="s">
        <v>20721</v>
      </c>
      <c r="C71" s="17" t="s">
        <v>20722</v>
      </c>
      <c r="D71" s="67">
        <v>740000</v>
      </c>
      <c r="E71" s="82"/>
      <c r="F71" s="94">
        <v>476000</v>
      </c>
      <c r="G71" s="17" t="s">
        <v>1080</v>
      </c>
      <c r="H71" s="83">
        <v>40856</v>
      </c>
      <c r="I71" s="17" t="s">
        <v>5798</v>
      </c>
      <c r="J71" s="2876"/>
      <c r="K71" s="48"/>
      <c r="L71" s="17" t="s">
        <v>1069</v>
      </c>
      <c r="M71" s="83">
        <v>40955</v>
      </c>
      <c r="N71" s="17"/>
      <c r="O71" s="2876"/>
    </row>
    <row r="72" spans="1:15" s="22" customFormat="1">
      <c r="A72" s="66">
        <v>4511060</v>
      </c>
      <c r="B72" s="40" t="s">
        <v>20723</v>
      </c>
      <c r="C72" s="17" t="s">
        <v>20724</v>
      </c>
      <c r="D72" s="67">
        <v>720000</v>
      </c>
      <c r="E72" s="82"/>
      <c r="F72" s="94">
        <v>478000</v>
      </c>
      <c r="G72" s="17" t="s">
        <v>2288</v>
      </c>
      <c r="H72" s="83">
        <v>40870</v>
      </c>
      <c r="I72" s="17" t="s">
        <v>2357</v>
      </c>
      <c r="J72" s="2876"/>
      <c r="K72" s="48"/>
      <c r="L72" s="17" t="s">
        <v>1069</v>
      </c>
      <c r="M72" s="83">
        <v>40955</v>
      </c>
      <c r="N72" s="49"/>
      <c r="O72" s="2876"/>
    </row>
    <row r="73" spans="1:15" s="22" customFormat="1">
      <c r="A73" s="66">
        <v>4511067</v>
      </c>
      <c r="B73" s="40" t="s">
        <v>20725</v>
      </c>
      <c r="C73" s="17" t="s">
        <v>20726</v>
      </c>
      <c r="D73" s="67">
        <v>900000</v>
      </c>
      <c r="E73" s="82"/>
      <c r="F73" s="94">
        <v>687000</v>
      </c>
      <c r="G73" s="17" t="s">
        <v>2288</v>
      </c>
      <c r="H73" s="83">
        <v>40877</v>
      </c>
      <c r="I73" s="17" t="s">
        <v>2357</v>
      </c>
      <c r="J73" s="2876"/>
      <c r="K73" s="48"/>
      <c r="L73" s="17" t="s">
        <v>1069</v>
      </c>
      <c r="M73" s="83">
        <v>40955</v>
      </c>
      <c r="N73" s="49"/>
      <c r="O73" s="2876"/>
    </row>
    <row r="74" spans="1:15" s="22" customFormat="1">
      <c r="A74" s="66">
        <v>4512004</v>
      </c>
      <c r="B74" s="40" t="s">
        <v>20727</v>
      </c>
      <c r="C74" s="17" t="s">
        <v>20728</v>
      </c>
      <c r="D74" s="67">
        <v>1031000</v>
      </c>
      <c r="E74" s="82"/>
      <c r="F74" s="94">
        <v>818000</v>
      </c>
      <c r="G74" s="17" t="s">
        <v>3217</v>
      </c>
      <c r="H74" s="83">
        <v>40878</v>
      </c>
      <c r="I74" s="17" t="s">
        <v>7646</v>
      </c>
      <c r="J74" s="2876"/>
      <c r="K74" s="48"/>
      <c r="L74" s="17" t="s">
        <v>20533</v>
      </c>
      <c r="M74" s="83">
        <v>40953</v>
      </c>
      <c r="N74" s="49"/>
      <c r="O74" s="2876"/>
    </row>
    <row r="75" spans="1:15" s="22" customFormat="1">
      <c r="A75" s="66">
        <v>4512006</v>
      </c>
      <c r="B75" s="40" t="s">
        <v>20698</v>
      </c>
      <c r="C75" s="17" t="s">
        <v>20729</v>
      </c>
      <c r="D75" s="67">
        <v>803000</v>
      </c>
      <c r="E75" s="82"/>
      <c r="F75" s="94">
        <v>590000</v>
      </c>
      <c r="G75" s="17" t="s">
        <v>2288</v>
      </c>
      <c r="H75" s="83">
        <v>40878</v>
      </c>
      <c r="I75" s="17" t="s">
        <v>2539</v>
      </c>
      <c r="J75" s="2876"/>
      <c r="K75" s="48"/>
      <c r="L75" s="17" t="s">
        <v>20533</v>
      </c>
      <c r="M75" s="83">
        <v>40953</v>
      </c>
      <c r="N75" s="49"/>
      <c r="O75" s="2876"/>
    </row>
    <row r="76" spans="1:15" s="22" customFormat="1">
      <c r="A76" s="145">
        <v>4512008</v>
      </c>
      <c r="B76" s="146" t="s">
        <v>20652</v>
      </c>
      <c r="C76" s="147" t="s">
        <v>20730</v>
      </c>
      <c r="D76" s="148" t="s">
        <v>20731</v>
      </c>
      <c r="E76" s="82"/>
      <c r="F76" s="158" t="s">
        <v>20732</v>
      </c>
      <c r="G76" s="17" t="s">
        <v>2288</v>
      </c>
      <c r="H76" s="83">
        <v>40879</v>
      </c>
      <c r="I76" s="17" t="s">
        <v>6449</v>
      </c>
      <c r="J76" s="2876"/>
      <c r="K76" s="48"/>
      <c r="L76" s="147"/>
      <c r="M76" s="147" t="s">
        <v>20733</v>
      </c>
      <c r="N76" s="176"/>
      <c r="O76" s="2876"/>
    </row>
    <row r="77" spans="1:15" s="22" customFormat="1">
      <c r="A77" s="145">
        <v>4512009</v>
      </c>
      <c r="B77" s="146" t="s">
        <v>20734</v>
      </c>
      <c r="C77" s="147" t="s">
        <v>20735</v>
      </c>
      <c r="D77" s="148" t="s">
        <v>20736</v>
      </c>
      <c r="E77" s="82"/>
      <c r="F77" s="158" t="s">
        <v>20737</v>
      </c>
      <c r="G77" s="17" t="s">
        <v>1009</v>
      </c>
      <c r="H77" s="83">
        <v>40879</v>
      </c>
      <c r="I77" s="17" t="s">
        <v>6449</v>
      </c>
      <c r="J77" s="2876"/>
      <c r="K77" s="48"/>
      <c r="L77" s="147"/>
      <c r="M77" s="147" t="s">
        <v>20738</v>
      </c>
      <c r="N77" s="176"/>
      <c r="O77" s="2876"/>
    </row>
    <row r="78" spans="1:15" s="22" customFormat="1">
      <c r="A78" s="145">
        <v>4512010</v>
      </c>
      <c r="B78" s="146" t="s">
        <v>20739</v>
      </c>
      <c r="C78" s="147" t="s">
        <v>20740</v>
      </c>
      <c r="D78" s="148" t="s">
        <v>20741</v>
      </c>
      <c r="E78" s="82"/>
      <c r="F78" s="158" t="s">
        <v>20715</v>
      </c>
      <c r="G78" s="17" t="s">
        <v>3217</v>
      </c>
      <c r="H78" s="83">
        <v>40879</v>
      </c>
      <c r="I78" s="17" t="s">
        <v>6449</v>
      </c>
      <c r="J78" s="2876"/>
      <c r="K78" s="48"/>
      <c r="L78" s="147"/>
      <c r="M78" s="147" t="s">
        <v>20742</v>
      </c>
      <c r="N78" s="176"/>
      <c r="O78" s="2876"/>
    </row>
    <row r="79" spans="1:15" s="22" customFormat="1">
      <c r="A79" s="66">
        <v>4512012</v>
      </c>
      <c r="B79" s="40" t="s">
        <v>20650</v>
      </c>
      <c r="C79" s="17" t="s">
        <v>20743</v>
      </c>
      <c r="D79" s="67">
        <v>893000</v>
      </c>
      <c r="E79" s="82"/>
      <c r="F79" s="94">
        <v>680000</v>
      </c>
      <c r="G79" s="17" t="s">
        <v>3217</v>
      </c>
      <c r="H79" s="83">
        <v>40879</v>
      </c>
      <c r="I79" s="17" t="s">
        <v>6449</v>
      </c>
      <c r="J79" s="2876"/>
      <c r="K79" s="48"/>
      <c r="L79" s="17" t="s">
        <v>1069</v>
      </c>
      <c r="M79" s="83">
        <v>40955</v>
      </c>
      <c r="N79" s="49"/>
      <c r="O79" s="2876"/>
    </row>
    <row r="80" spans="1:15" s="22" customFormat="1">
      <c r="A80" s="66">
        <v>4512049</v>
      </c>
      <c r="B80" s="40" t="s">
        <v>20744</v>
      </c>
      <c r="C80" s="17" t="s">
        <v>20745</v>
      </c>
      <c r="D80" s="67">
        <v>841000</v>
      </c>
      <c r="E80" s="82"/>
      <c r="F80" s="94">
        <v>601000</v>
      </c>
      <c r="G80" s="17" t="s">
        <v>6548</v>
      </c>
      <c r="H80" s="83">
        <v>40892</v>
      </c>
      <c r="I80" s="17" t="s">
        <v>20746</v>
      </c>
      <c r="J80" s="2876"/>
      <c r="K80" s="48"/>
      <c r="L80" s="17" t="s">
        <v>1069</v>
      </c>
      <c r="M80" s="83">
        <v>40996</v>
      </c>
      <c r="N80" s="49"/>
      <c r="O80" s="2876"/>
    </row>
    <row r="81" spans="1:15" s="22" customFormat="1">
      <c r="A81" s="66">
        <v>4512055</v>
      </c>
      <c r="B81" s="40" t="s">
        <v>20747</v>
      </c>
      <c r="C81" s="17" t="s">
        <v>20748</v>
      </c>
      <c r="D81" s="67">
        <v>1622000</v>
      </c>
      <c r="E81" s="82"/>
      <c r="F81" s="94">
        <v>1385000</v>
      </c>
      <c r="G81" s="17" t="s">
        <v>2288</v>
      </c>
      <c r="H81" s="83">
        <v>40893</v>
      </c>
      <c r="I81" s="17" t="s">
        <v>6449</v>
      </c>
      <c r="J81" s="2876"/>
      <c r="K81" s="48"/>
      <c r="L81" s="17" t="s">
        <v>1069</v>
      </c>
      <c r="M81" s="83">
        <v>41118</v>
      </c>
      <c r="N81" s="49"/>
      <c r="O81" s="2876"/>
    </row>
    <row r="82" spans="1:15" s="22" customFormat="1">
      <c r="A82" s="66">
        <v>4512058</v>
      </c>
      <c r="B82" s="40" t="s">
        <v>20749</v>
      </c>
      <c r="C82" s="17" t="s">
        <v>20750</v>
      </c>
      <c r="D82" s="67">
        <v>840000</v>
      </c>
      <c r="E82" s="82"/>
      <c r="F82" s="94">
        <v>599000</v>
      </c>
      <c r="G82" s="17" t="s">
        <v>3217</v>
      </c>
      <c r="H82" s="83">
        <v>40894</v>
      </c>
      <c r="I82" s="17" t="s">
        <v>6522</v>
      </c>
      <c r="J82" s="2876"/>
      <c r="K82" s="48"/>
      <c r="L82" s="17" t="s">
        <v>1069</v>
      </c>
      <c r="M82" s="83">
        <v>40996</v>
      </c>
      <c r="N82" s="49"/>
      <c r="O82" s="2876"/>
    </row>
    <row r="83" spans="1:15" s="22" customFormat="1">
      <c r="A83" s="66"/>
      <c r="B83" s="40"/>
      <c r="C83" s="17"/>
      <c r="D83" s="67"/>
      <c r="E83" s="82"/>
      <c r="F83" s="94"/>
      <c r="G83" s="17"/>
      <c r="H83" s="83"/>
      <c r="I83" s="17"/>
      <c r="J83" s="2876"/>
      <c r="K83" s="48"/>
      <c r="L83" s="2876"/>
      <c r="M83" s="48"/>
      <c r="N83" s="49"/>
      <c r="O83" s="2876"/>
    </row>
    <row r="84" spans="1:15" s="22" customFormat="1">
      <c r="A84" s="66"/>
      <c r="B84" s="40"/>
      <c r="C84" s="17"/>
      <c r="D84" s="67"/>
      <c r="E84" s="82"/>
      <c r="F84" s="91"/>
      <c r="G84" s="17"/>
      <c r="H84" s="83"/>
      <c r="I84" s="17"/>
      <c r="J84" s="2876"/>
      <c r="K84" s="48"/>
      <c r="L84" s="2876"/>
      <c r="M84" s="48"/>
      <c r="N84" s="49"/>
      <c r="O84" s="2876"/>
    </row>
    <row r="85" spans="1:15" s="22" customFormat="1">
      <c r="A85" s="145">
        <v>4601039</v>
      </c>
      <c r="B85" s="146" t="s">
        <v>20751</v>
      </c>
      <c r="C85" s="147" t="s">
        <v>20752</v>
      </c>
      <c r="D85" s="148" t="s">
        <v>20753</v>
      </c>
      <c r="E85" s="82"/>
      <c r="F85" s="169" t="s">
        <v>20754</v>
      </c>
      <c r="G85" s="17" t="s">
        <v>1080</v>
      </c>
      <c r="H85" s="83">
        <v>40935</v>
      </c>
      <c r="I85" s="17" t="s">
        <v>6449</v>
      </c>
      <c r="J85" s="2876"/>
      <c r="K85" s="48"/>
      <c r="L85" s="147"/>
      <c r="M85" s="147" t="s">
        <v>20755</v>
      </c>
      <c r="N85" s="176"/>
      <c r="O85" s="2876"/>
    </row>
    <row r="86" spans="1:15" s="22" customFormat="1">
      <c r="A86" s="145">
        <v>4601040</v>
      </c>
      <c r="B86" s="146" t="s">
        <v>20756</v>
      </c>
      <c r="C86" s="147" t="s">
        <v>20757</v>
      </c>
      <c r="D86" s="148" t="s">
        <v>20758</v>
      </c>
      <c r="E86" s="82"/>
      <c r="F86" s="169" t="s">
        <v>20759</v>
      </c>
      <c r="G86" s="17" t="s">
        <v>7607</v>
      </c>
      <c r="H86" s="83">
        <v>40935</v>
      </c>
      <c r="I86" s="17" t="s">
        <v>6449</v>
      </c>
      <c r="J86" s="2876"/>
      <c r="K86" s="48"/>
      <c r="L86" s="147"/>
      <c r="M86" s="147" t="s">
        <v>20755</v>
      </c>
      <c r="N86" s="176"/>
      <c r="O86" s="2876"/>
    </row>
    <row r="87" spans="1:15" s="22" customFormat="1">
      <c r="A87" s="66">
        <v>4603066</v>
      </c>
      <c r="B87" s="40" t="s">
        <v>20760</v>
      </c>
      <c r="C87" s="17" t="s">
        <v>20761</v>
      </c>
      <c r="D87" s="67">
        <v>881000</v>
      </c>
      <c r="E87" s="82"/>
      <c r="F87" s="91">
        <v>596000</v>
      </c>
      <c r="G87" s="17" t="s">
        <v>3217</v>
      </c>
      <c r="H87" s="83">
        <v>40997</v>
      </c>
      <c r="I87" s="17" t="s">
        <v>20762</v>
      </c>
      <c r="J87" s="2876"/>
      <c r="K87" s="48"/>
      <c r="L87" s="17" t="s">
        <v>1069</v>
      </c>
      <c r="M87" s="83">
        <v>41057</v>
      </c>
      <c r="N87" s="49"/>
      <c r="O87" s="2876"/>
    </row>
    <row r="88" spans="1:15" s="22" customFormat="1">
      <c r="A88" s="66">
        <v>4604009</v>
      </c>
      <c r="B88" s="40" t="s">
        <v>20763</v>
      </c>
      <c r="C88" s="17" t="s">
        <v>20764</v>
      </c>
      <c r="D88" s="67">
        <v>4235000</v>
      </c>
      <c r="E88" s="82"/>
      <c r="F88" s="91">
        <v>3505000</v>
      </c>
      <c r="G88" s="17" t="s">
        <v>3217</v>
      </c>
      <c r="H88" s="83">
        <v>41003</v>
      </c>
      <c r="I88" s="17" t="s">
        <v>5772</v>
      </c>
      <c r="J88" s="2876"/>
      <c r="K88" s="48"/>
      <c r="L88" s="17" t="s">
        <v>6549</v>
      </c>
      <c r="M88" s="83">
        <v>41088</v>
      </c>
      <c r="N88" s="49"/>
      <c r="O88" s="2876"/>
    </row>
    <row r="89" spans="1:15" s="22" customFormat="1">
      <c r="A89" s="66">
        <v>4605014</v>
      </c>
      <c r="B89" s="40" t="s">
        <v>20765</v>
      </c>
      <c r="C89" s="17" t="s">
        <v>20766</v>
      </c>
      <c r="D89" s="67">
        <v>840000</v>
      </c>
      <c r="E89" s="82"/>
      <c r="F89" s="91">
        <v>603000</v>
      </c>
      <c r="G89" s="17" t="s">
        <v>6548</v>
      </c>
      <c r="H89" s="83">
        <v>41043</v>
      </c>
      <c r="I89" s="17" t="s">
        <v>6464</v>
      </c>
      <c r="J89" s="2876"/>
      <c r="K89" s="48"/>
      <c r="L89" s="17" t="s">
        <v>6549</v>
      </c>
      <c r="M89" s="83">
        <v>41058</v>
      </c>
      <c r="N89" s="49"/>
      <c r="O89" s="2876"/>
    </row>
    <row r="90" spans="1:15" s="22" customFormat="1">
      <c r="A90" s="66">
        <v>4605028</v>
      </c>
      <c r="B90" s="40" t="s">
        <v>20767</v>
      </c>
      <c r="C90" s="17" t="s">
        <v>20768</v>
      </c>
      <c r="D90" s="67">
        <v>907000</v>
      </c>
      <c r="E90" s="82"/>
      <c r="F90" s="91">
        <v>655000</v>
      </c>
      <c r="G90" s="17" t="s">
        <v>3217</v>
      </c>
      <c r="H90" s="83">
        <v>41048</v>
      </c>
      <c r="I90" s="17" t="s">
        <v>2539</v>
      </c>
      <c r="J90" s="2876"/>
      <c r="K90" s="48"/>
      <c r="L90" s="17" t="s">
        <v>6549</v>
      </c>
      <c r="M90" s="83">
        <v>41088</v>
      </c>
      <c r="N90" s="49"/>
      <c r="O90" s="2876"/>
    </row>
    <row r="91" spans="1:15" s="22" customFormat="1">
      <c r="A91" s="66">
        <v>4605040</v>
      </c>
      <c r="B91" s="40" t="s">
        <v>20769</v>
      </c>
      <c r="C91" s="17" t="s">
        <v>20770</v>
      </c>
      <c r="D91" s="67">
        <v>935000</v>
      </c>
      <c r="E91" s="82"/>
      <c r="F91" s="91">
        <v>680000</v>
      </c>
      <c r="G91" s="17" t="s">
        <v>3217</v>
      </c>
      <c r="H91" s="83">
        <v>41055</v>
      </c>
      <c r="I91" s="17" t="s">
        <v>20771</v>
      </c>
      <c r="J91" s="2876"/>
      <c r="K91" s="48"/>
      <c r="L91" s="17" t="s">
        <v>1069</v>
      </c>
      <c r="M91" s="83">
        <v>41086</v>
      </c>
      <c r="N91" s="49"/>
      <c r="O91" s="2876"/>
    </row>
    <row r="92" spans="1:15" s="22" customFormat="1">
      <c r="A92" s="66"/>
      <c r="B92" s="40"/>
      <c r="C92" s="17"/>
      <c r="D92" s="67"/>
      <c r="E92" s="82"/>
      <c r="F92" s="91"/>
      <c r="G92" s="17"/>
      <c r="H92" s="83"/>
      <c r="I92" s="17"/>
      <c r="J92" s="2876"/>
      <c r="K92" s="48"/>
      <c r="L92" s="17"/>
      <c r="M92" s="83"/>
      <c r="N92" s="49"/>
      <c r="O92" s="2876"/>
    </row>
    <row r="93" spans="1:15" s="22" customFormat="1">
      <c r="A93" s="66"/>
      <c r="B93" s="40"/>
      <c r="C93" s="17"/>
      <c r="D93" s="67"/>
      <c r="E93" s="82"/>
      <c r="F93" s="91"/>
      <c r="G93" s="17"/>
      <c r="H93" s="83"/>
      <c r="I93" s="17"/>
      <c r="J93" s="2876"/>
      <c r="K93" s="48"/>
      <c r="L93" s="17"/>
      <c r="M93" s="83"/>
      <c r="N93" s="49"/>
      <c r="O93" s="2876"/>
    </row>
    <row r="94" spans="1:15" s="22" customFormat="1">
      <c r="A94" s="66"/>
      <c r="B94" s="40"/>
      <c r="C94" s="8" t="s">
        <v>20772</v>
      </c>
      <c r="D94" s="67"/>
      <c r="E94" s="82"/>
      <c r="F94" s="91"/>
      <c r="G94" s="17"/>
      <c r="H94" s="83"/>
      <c r="I94" s="17"/>
      <c r="J94" s="2876"/>
      <c r="K94" s="48"/>
      <c r="L94" s="17"/>
      <c r="M94" s="83"/>
      <c r="N94" s="49"/>
      <c r="O94" s="2876"/>
    </row>
    <row r="95" spans="1:15" s="22" customFormat="1">
      <c r="A95" s="66">
        <v>4607046</v>
      </c>
      <c r="B95" s="40" t="s">
        <v>20773</v>
      </c>
      <c r="C95" s="2013" t="s">
        <v>20774</v>
      </c>
      <c r="D95" s="67">
        <v>859000</v>
      </c>
      <c r="E95" s="82"/>
      <c r="F95" s="91">
        <v>514000</v>
      </c>
      <c r="G95" s="17" t="s">
        <v>3217</v>
      </c>
      <c r="H95" s="83">
        <v>41103</v>
      </c>
      <c r="I95" s="17" t="s">
        <v>7654</v>
      </c>
      <c r="J95" s="2876"/>
      <c r="K95" s="48"/>
      <c r="L95" s="17" t="s">
        <v>20533</v>
      </c>
      <c r="M95" s="83">
        <v>41200</v>
      </c>
      <c r="N95" s="49"/>
      <c r="O95" s="2876"/>
    </row>
    <row r="96" spans="1:15" s="22" customFormat="1">
      <c r="A96" s="66">
        <v>4607047</v>
      </c>
      <c r="B96" s="40" t="s">
        <v>20775</v>
      </c>
      <c r="C96" s="2013" t="s">
        <v>20776</v>
      </c>
      <c r="D96" s="67">
        <v>864000</v>
      </c>
      <c r="E96" s="82"/>
      <c r="F96" s="91">
        <v>600000</v>
      </c>
      <c r="G96" s="17" t="s">
        <v>3217</v>
      </c>
      <c r="H96" s="83">
        <v>41103</v>
      </c>
      <c r="I96" s="17" t="s">
        <v>6459</v>
      </c>
      <c r="J96" s="2876"/>
      <c r="K96" s="48"/>
      <c r="L96" s="17" t="s">
        <v>1069</v>
      </c>
      <c r="M96" s="83">
        <v>41331</v>
      </c>
      <c r="N96" s="49"/>
      <c r="O96" s="2876"/>
    </row>
    <row r="97" spans="1:16" s="22" customFormat="1">
      <c r="A97" s="145">
        <v>4607081</v>
      </c>
      <c r="B97" s="146" t="s">
        <v>20777</v>
      </c>
      <c r="C97" s="177" t="s">
        <v>20778</v>
      </c>
      <c r="D97" s="148" t="s">
        <v>20779</v>
      </c>
      <c r="E97" s="82"/>
      <c r="F97" s="169" t="s">
        <v>20780</v>
      </c>
      <c r="G97" s="17" t="s">
        <v>5791</v>
      </c>
      <c r="H97" s="83">
        <v>41117</v>
      </c>
      <c r="I97" s="17" t="s">
        <v>14814</v>
      </c>
      <c r="J97" s="2876"/>
      <c r="K97" s="48"/>
      <c r="L97" s="147" t="s">
        <v>20781</v>
      </c>
      <c r="M97" s="153" t="s">
        <v>20782</v>
      </c>
      <c r="N97" s="176"/>
      <c r="O97" s="2876"/>
      <c r="P97" s="2005"/>
    </row>
    <row r="98" spans="1:16" s="22" customFormat="1">
      <c r="A98" s="66">
        <v>4609040</v>
      </c>
      <c r="B98" s="40" t="s">
        <v>20783</v>
      </c>
      <c r="C98" s="21" t="s">
        <v>20784</v>
      </c>
      <c r="D98" s="67">
        <v>745000</v>
      </c>
      <c r="E98" s="82"/>
      <c r="F98" s="91">
        <v>310000</v>
      </c>
      <c r="G98" s="17" t="s">
        <v>3217</v>
      </c>
      <c r="H98" s="83">
        <v>41166</v>
      </c>
      <c r="I98" s="17" t="s">
        <v>2539</v>
      </c>
      <c r="J98" s="2876"/>
      <c r="K98" s="48"/>
      <c r="L98" s="17" t="s">
        <v>20533</v>
      </c>
      <c r="M98" s="83">
        <v>41200</v>
      </c>
      <c r="N98" s="49"/>
      <c r="O98" s="2876"/>
      <c r="P98" s="2005"/>
    </row>
    <row r="99" spans="1:16" s="22" customFormat="1">
      <c r="A99" s="66"/>
      <c r="B99" s="40"/>
      <c r="C99" s="21"/>
      <c r="D99" s="67"/>
      <c r="E99" s="82"/>
      <c r="F99" s="91"/>
      <c r="G99" s="17"/>
      <c r="H99" s="83"/>
      <c r="I99" s="17"/>
      <c r="J99" s="2876"/>
      <c r="K99" s="48"/>
      <c r="L99" s="17"/>
      <c r="M99" s="83"/>
      <c r="N99" s="49"/>
      <c r="O99" s="2876"/>
      <c r="P99" s="2005"/>
    </row>
    <row r="100" spans="1:16" s="22" customFormat="1">
      <c r="A100" s="66"/>
      <c r="B100" s="40"/>
      <c r="C100" s="21"/>
      <c r="D100" s="67"/>
      <c r="E100" s="82"/>
      <c r="F100" s="91"/>
      <c r="G100" s="17"/>
      <c r="H100" s="83"/>
      <c r="I100" s="17"/>
      <c r="J100" s="2876"/>
      <c r="K100" s="48"/>
      <c r="L100" s="17"/>
      <c r="M100" s="83"/>
      <c r="N100" s="49"/>
      <c r="O100" s="2876"/>
      <c r="P100" s="2005"/>
    </row>
    <row r="101" spans="1:16" s="22" customFormat="1">
      <c r="A101" s="145">
        <v>4612036</v>
      </c>
      <c r="B101" s="146" t="s">
        <v>20498</v>
      </c>
      <c r="C101" s="147" t="s">
        <v>20785</v>
      </c>
      <c r="D101" s="148" t="s">
        <v>20786</v>
      </c>
      <c r="E101" s="82"/>
      <c r="F101" s="169" t="s">
        <v>20787</v>
      </c>
      <c r="G101" s="147" t="s">
        <v>3217</v>
      </c>
      <c r="H101" s="193">
        <v>41254</v>
      </c>
      <c r="I101" s="147" t="s">
        <v>20788</v>
      </c>
      <c r="J101" s="2876"/>
      <c r="K101" s="48"/>
      <c r="L101" s="147" t="s">
        <v>1069</v>
      </c>
      <c r="M101" s="192" t="s">
        <v>20789</v>
      </c>
      <c r="N101" s="175"/>
      <c r="O101" s="174"/>
      <c r="P101" s="2005"/>
    </row>
    <row r="102" spans="1:16" s="22" customFormat="1">
      <c r="A102" s="145">
        <v>4612050</v>
      </c>
      <c r="B102" s="146" t="s">
        <v>20790</v>
      </c>
      <c r="C102" s="147" t="s">
        <v>20791</v>
      </c>
      <c r="D102" s="148" t="s">
        <v>20716</v>
      </c>
      <c r="E102" s="82"/>
      <c r="F102" s="169" t="s">
        <v>20792</v>
      </c>
      <c r="G102" s="147" t="s">
        <v>3217</v>
      </c>
      <c r="H102" s="193">
        <v>41258</v>
      </c>
      <c r="I102" s="147" t="s">
        <v>6564</v>
      </c>
      <c r="J102" s="2876"/>
      <c r="K102" s="48"/>
      <c r="L102" s="147" t="s">
        <v>1069</v>
      </c>
      <c r="M102" s="192" t="s">
        <v>20793</v>
      </c>
      <c r="N102" s="175"/>
      <c r="O102" s="174"/>
      <c r="P102" s="2005"/>
    </row>
    <row r="103" spans="1:16" s="22" customFormat="1">
      <c r="A103" s="145">
        <v>4701039</v>
      </c>
      <c r="B103" s="146" t="s">
        <v>20794</v>
      </c>
      <c r="C103" s="147" t="s">
        <v>20795</v>
      </c>
      <c r="D103" s="148" t="s">
        <v>20796</v>
      </c>
      <c r="E103" s="82"/>
      <c r="F103" s="169" t="s">
        <v>20797</v>
      </c>
      <c r="G103" s="147" t="s">
        <v>3217</v>
      </c>
      <c r="H103" s="193">
        <v>41292</v>
      </c>
      <c r="I103" s="147" t="s">
        <v>1081</v>
      </c>
      <c r="J103" s="2876"/>
      <c r="K103" s="48"/>
      <c r="L103" s="147" t="s">
        <v>20533</v>
      </c>
      <c r="M103" s="192" t="s">
        <v>20798</v>
      </c>
      <c r="N103" s="175"/>
      <c r="O103" s="174"/>
      <c r="P103" s="2005"/>
    </row>
    <row r="104" spans="1:16" s="22" customFormat="1">
      <c r="A104" s="145">
        <v>4701066</v>
      </c>
      <c r="B104" s="146" t="s">
        <v>20494</v>
      </c>
      <c r="C104" s="147" t="s">
        <v>20799</v>
      </c>
      <c r="D104" s="148" t="s">
        <v>20800</v>
      </c>
      <c r="E104" s="82"/>
      <c r="F104" s="169" t="s">
        <v>20801</v>
      </c>
      <c r="G104" s="147" t="s">
        <v>3217</v>
      </c>
      <c r="H104" s="193">
        <v>41298</v>
      </c>
      <c r="I104" s="147" t="s">
        <v>7635</v>
      </c>
      <c r="J104" s="2876"/>
      <c r="K104" s="48"/>
      <c r="L104" s="147" t="s">
        <v>1069</v>
      </c>
      <c r="M104" s="192" t="s">
        <v>20802</v>
      </c>
      <c r="N104" s="175"/>
      <c r="O104" s="174"/>
      <c r="P104" s="2005"/>
    </row>
    <row r="105" spans="1:16" s="22" customFormat="1">
      <c r="A105" s="66"/>
      <c r="B105" s="40"/>
      <c r="C105" s="21"/>
      <c r="D105" s="67"/>
      <c r="E105" s="82"/>
      <c r="F105" s="91"/>
      <c r="G105" s="17"/>
      <c r="H105" s="83"/>
      <c r="I105" s="17"/>
      <c r="J105" s="2876"/>
      <c r="K105" s="48"/>
      <c r="L105" s="17"/>
      <c r="M105" s="83"/>
      <c r="N105" s="49"/>
      <c r="O105" s="2876"/>
      <c r="P105" s="2005"/>
    </row>
    <row r="106" spans="1:16" s="22" customFormat="1">
      <c r="A106" s="66"/>
      <c r="B106" s="40"/>
      <c r="C106" s="8"/>
      <c r="D106" s="67"/>
      <c r="E106" s="82"/>
      <c r="F106" s="91"/>
      <c r="G106" s="17"/>
      <c r="H106" s="83"/>
      <c r="I106" s="17"/>
      <c r="J106" s="2876"/>
      <c r="K106" s="48"/>
      <c r="L106" s="17"/>
      <c r="M106" s="83"/>
      <c r="N106" s="49"/>
      <c r="O106" s="173" t="s">
        <v>20803</v>
      </c>
      <c r="P106" s="2005"/>
    </row>
    <row r="107" spans="1:16" s="22" customFormat="1">
      <c r="A107" s="66"/>
      <c r="B107" s="40"/>
      <c r="C107" s="8" t="s">
        <v>20804</v>
      </c>
      <c r="D107" s="67"/>
      <c r="E107" s="82"/>
      <c r="F107" s="91"/>
      <c r="G107" s="17"/>
      <c r="H107" s="83"/>
      <c r="I107" s="17"/>
      <c r="J107" s="2876"/>
      <c r="K107" s="48"/>
      <c r="L107" s="17"/>
      <c r="M107" s="83"/>
      <c r="N107" s="49"/>
      <c r="O107" s="2876"/>
      <c r="P107" s="2005"/>
    </row>
    <row r="108" spans="1:16" s="22" customFormat="1">
      <c r="A108" s="66">
        <v>4611099</v>
      </c>
      <c r="B108" s="40" t="s">
        <v>20498</v>
      </c>
      <c r="C108" s="21" t="s">
        <v>20805</v>
      </c>
      <c r="D108" s="67">
        <v>429000</v>
      </c>
      <c r="E108" s="82"/>
      <c r="F108" s="91">
        <v>209000</v>
      </c>
      <c r="G108" s="17" t="s">
        <v>3217</v>
      </c>
      <c r="H108" s="83">
        <v>41242</v>
      </c>
      <c r="I108" s="17" t="s">
        <v>18015</v>
      </c>
      <c r="J108" s="2876"/>
      <c r="K108" s="48"/>
      <c r="L108" s="17" t="s">
        <v>1069</v>
      </c>
      <c r="M108" s="83">
        <v>41269</v>
      </c>
      <c r="N108" s="49"/>
      <c r="O108" s="2876">
        <v>0</v>
      </c>
      <c r="P108" s="80" t="s">
        <v>20806</v>
      </c>
    </row>
    <row r="109" spans="1:16" s="22" customFormat="1">
      <c r="A109" s="66">
        <v>4611100</v>
      </c>
      <c r="B109" s="40" t="s">
        <v>20498</v>
      </c>
      <c r="C109" s="21" t="s">
        <v>20807</v>
      </c>
      <c r="D109" s="67">
        <v>315000</v>
      </c>
      <c r="E109" s="82"/>
      <c r="F109" s="91">
        <v>95000</v>
      </c>
      <c r="G109" s="17" t="s">
        <v>3217</v>
      </c>
      <c r="H109" s="83">
        <v>41242</v>
      </c>
      <c r="I109" s="17" t="s">
        <v>18015</v>
      </c>
      <c r="J109" s="2876"/>
      <c r="K109" s="48"/>
      <c r="L109" s="17" t="s">
        <v>1069</v>
      </c>
      <c r="M109" s="83">
        <v>41269</v>
      </c>
      <c r="N109" s="49"/>
      <c r="O109" s="2876">
        <v>0</v>
      </c>
      <c r="P109" s="80" t="s">
        <v>20806</v>
      </c>
    </row>
    <row r="110" spans="1:16" s="22" customFormat="1">
      <c r="A110" s="66">
        <v>4611104</v>
      </c>
      <c r="B110" s="40" t="s">
        <v>20494</v>
      </c>
      <c r="C110" s="21" t="s">
        <v>20808</v>
      </c>
      <c r="D110" s="67">
        <v>390000</v>
      </c>
      <c r="E110" s="82"/>
      <c r="F110" s="91">
        <v>177000</v>
      </c>
      <c r="G110" s="17" t="s">
        <v>2288</v>
      </c>
      <c r="H110" s="83">
        <v>41243</v>
      </c>
      <c r="I110" s="17" t="s">
        <v>1081</v>
      </c>
      <c r="J110" s="2876"/>
      <c r="K110" s="48"/>
      <c r="L110" s="17" t="s">
        <v>20533</v>
      </c>
      <c r="M110" s="83">
        <v>41273</v>
      </c>
      <c r="N110" s="49"/>
      <c r="O110" s="174">
        <v>15000</v>
      </c>
      <c r="P110" s="2005"/>
    </row>
    <row r="111" spans="1:16" s="22" customFormat="1">
      <c r="A111" s="66">
        <v>4611105</v>
      </c>
      <c r="B111" s="40" t="s">
        <v>20809</v>
      </c>
      <c r="C111" s="21" t="s">
        <v>20810</v>
      </c>
      <c r="D111" s="67">
        <v>570000</v>
      </c>
      <c r="E111" s="82"/>
      <c r="F111" s="91">
        <v>350000</v>
      </c>
      <c r="G111" s="17" t="s">
        <v>2288</v>
      </c>
      <c r="H111" s="83">
        <v>41243</v>
      </c>
      <c r="I111" s="17" t="s">
        <v>20811</v>
      </c>
      <c r="J111" s="2876"/>
      <c r="K111" s="48"/>
      <c r="L111" s="17" t="s">
        <v>1069</v>
      </c>
      <c r="M111" s="83">
        <v>41354</v>
      </c>
      <c r="N111" s="49"/>
      <c r="O111" s="174">
        <v>15000</v>
      </c>
      <c r="P111" s="2005"/>
    </row>
    <row r="112" spans="1:16" s="22" customFormat="1">
      <c r="A112" s="66">
        <v>4612013</v>
      </c>
      <c r="B112" s="40" t="s">
        <v>20812</v>
      </c>
      <c r="C112" s="21" t="s">
        <v>20813</v>
      </c>
      <c r="D112" s="67">
        <v>400000</v>
      </c>
      <c r="E112" s="82"/>
      <c r="F112" s="91">
        <v>165000</v>
      </c>
      <c r="G112" s="17" t="s">
        <v>2288</v>
      </c>
      <c r="H112" s="83">
        <v>41247</v>
      </c>
      <c r="I112" s="17" t="s">
        <v>20814</v>
      </c>
      <c r="J112" s="2876"/>
      <c r="K112" s="48"/>
      <c r="L112" s="17" t="s">
        <v>1069</v>
      </c>
      <c r="M112" s="83">
        <v>41354</v>
      </c>
      <c r="N112" s="49"/>
      <c r="O112" s="174">
        <v>15000</v>
      </c>
      <c r="P112" s="2005"/>
    </row>
    <row r="113" spans="1:18" s="22" customFormat="1">
      <c r="A113" s="66">
        <v>4612016</v>
      </c>
      <c r="B113" s="40" t="s">
        <v>20494</v>
      </c>
      <c r="C113" s="17" t="s">
        <v>20815</v>
      </c>
      <c r="D113" s="67">
        <v>329000</v>
      </c>
      <c r="E113" s="82"/>
      <c r="F113" s="91">
        <v>109000</v>
      </c>
      <c r="G113" s="17" t="s">
        <v>3217</v>
      </c>
      <c r="H113" s="83">
        <v>41248</v>
      </c>
      <c r="I113" s="17" t="s">
        <v>5798</v>
      </c>
      <c r="J113" s="2876"/>
      <c r="K113" s="48"/>
      <c r="L113" s="17" t="s">
        <v>1069</v>
      </c>
      <c r="M113" s="83">
        <v>41269</v>
      </c>
      <c r="N113" s="49"/>
      <c r="O113" s="174">
        <v>15000</v>
      </c>
      <c r="P113" s="2005"/>
      <c r="Q113" s="2005"/>
      <c r="R113" s="2005"/>
    </row>
    <row r="114" spans="1:18" s="22" customFormat="1">
      <c r="A114" s="66">
        <v>4612019</v>
      </c>
      <c r="B114" s="40" t="s">
        <v>20498</v>
      </c>
      <c r="C114" s="17" t="s">
        <v>20816</v>
      </c>
      <c r="D114" s="67">
        <v>346000</v>
      </c>
      <c r="E114" s="82"/>
      <c r="F114" s="91">
        <v>126000</v>
      </c>
      <c r="G114" s="17" t="s">
        <v>3217</v>
      </c>
      <c r="H114" s="83">
        <v>41249</v>
      </c>
      <c r="I114" s="17" t="s">
        <v>6561</v>
      </c>
      <c r="J114" s="2876"/>
      <c r="K114" s="48"/>
      <c r="L114" s="17" t="s">
        <v>1069</v>
      </c>
      <c r="M114" s="83">
        <v>41269</v>
      </c>
      <c r="N114" s="49"/>
      <c r="O114" s="174">
        <v>15000</v>
      </c>
      <c r="P114" s="2005"/>
      <c r="Q114" s="2005"/>
      <c r="R114" s="2005"/>
    </row>
    <row r="115" spans="1:18" s="22" customFormat="1">
      <c r="A115" s="66">
        <v>4612027</v>
      </c>
      <c r="B115" s="40" t="s">
        <v>20812</v>
      </c>
      <c r="C115" s="17" t="s">
        <v>20817</v>
      </c>
      <c r="D115" s="67">
        <v>479000</v>
      </c>
      <c r="E115" s="82"/>
      <c r="F115" s="91">
        <v>138000</v>
      </c>
      <c r="G115" s="17" t="s">
        <v>3217</v>
      </c>
      <c r="H115" s="83">
        <v>41250</v>
      </c>
      <c r="I115" s="17" t="s">
        <v>20818</v>
      </c>
      <c r="J115" s="2876"/>
      <c r="K115" s="48"/>
      <c r="L115" s="17" t="s">
        <v>20533</v>
      </c>
      <c r="M115" s="83">
        <v>41334</v>
      </c>
      <c r="N115" s="49"/>
      <c r="O115" s="174">
        <v>15000</v>
      </c>
      <c r="P115" s="180" t="s">
        <v>20819</v>
      </c>
      <c r="Q115" s="181"/>
      <c r="R115" s="181"/>
    </row>
    <row r="116" spans="1:18" s="22" customFormat="1">
      <c r="A116" s="66"/>
      <c r="B116" s="9" t="s">
        <v>20820</v>
      </c>
      <c r="C116" s="28">
        <v>41331</v>
      </c>
      <c r="D116" s="194">
        <v>-120000</v>
      </c>
      <c r="E116" s="82"/>
      <c r="F116" s="91"/>
      <c r="G116" s="17"/>
      <c r="H116" s="83"/>
      <c r="I116" s="17"/>
      <c r="J116" s="2876"/>
      <c r="K116" s="48"/>
      <c r="L116" s="17"/>
      <c r="M116" s="48"/>
      <c r="N116" s="49"/>
      <c r="O116" s="174"/>
      <c r="P116" s="2005"/>
      <c r="Q116" s="2005"/>
      <c r="R116" s="2005"/>
    </row>
    <row r="117" spans="1:18" s="22" customFormat="1">
      <c r="A117" s="66">
        <v>4612029</v>
      </c>
      <c r="B117" s="40" t="s">
        <v>20498</v>
      </c>
      <c r="C117" s="17" t="s">
        <v>20821</v>
      </c>
      <c r="D117" s="67">
        <v>258000</v>
      </c>
      <c r="E117" s="82"/>
      <c r="F117" s="91">
        <v>28000</v>
      </c>
      <c r="G117" s="17" t="s">
        <v>3217</v>
      </c>
      <c r="H117" s="83">
        <v>41250</v>
      </c>
      <c r="I117" s="17" t="s">
        <v>20811</v>
      </c>
      <c r="J117" s="2876"/>
      <c r="K117" s="48"/>
      <c r="L117" s="17" t="s">
        <v>13881</v>
      </c>
      <c r="M117" s="83">
        <v>41304</v>
      </c>
      <c r="N117" s="49"/>
      <c r="O117" s="174">
        <v>15000</v>
      </c>
      <c r="P117" s="2005"/>
      <c r="Q117" s="2005"/>
      <c r="R117" s="2005"/>
    </row>
    <row r="118" spans="1:18" s="22" customFormat="1">
      <c r="A118" s="66">
        <v>4612055</v>
      </c>
      <c r="B118" s="40" t="s">
        <v>20498</v>
      </c>
      <c r="C118" s="17" t="s">
        <v>20822</v>
      </c>
      <c r="D118" s="67">
        <v>400000</v>
      </c>
      <c r="E118" s="82"/>
      <c r="F118" s="91">
        <v>80000</v>
      </c>
      <c r="G118" s="17" t="s">
        <v>3217</v>
      </c>
      <c r="H118" s="83">
        <v>41261</v>
      </c>
      <c r="I118" s="17" t="s">
        <v>7738</v>
      </c>
      <c r="J118" s="2876"/>
      <c r="K118" s="48"/>
      <c r="L118" s="17" t="s">
        <v>1069</v>
      </c>
      <c r="M118" s="83">
        <v>41354</v>
      </c>
      <c r="N118" s="49"/>
      <c r="O118" s="174">
        <v>100000</v>
      </c>
      <c r="P118" s="2005"/>
      <c r="Q118" s="2005"/>
      <c r="R118" s="2005"/>
    </row>
    <row r="119" spans="1:18" s="22" customFormat="1">
      <c r="A119" s="66">
        <v>4701021</v>
      </c>
      <c r="B119" s="40" t="s">
        <v>20494</v>
      </c>
      <c r="C119" s="17" t="s">
        <v>20823</v>
      </c>
      <c r="D119" s="67">
        <v>423000</v>
      </c>
      <c r="E119" s="82"/>
      <c r="F119" s="91">
        <v>103000</v>
      </c>
      <c r="G119" s="17" t="s">
        <v>3217</v>
      </c>
      <c r="H119" s="83">
        <v>41286</v>
      </c>
      <c r="I119" s="17" t="s">
        <v>6564</v>
      </c>
      <c r="J119" s="2876"/>
      <c r="K119" s="48"/>
      <c r="L119" s="17" t="s">
        <v>1069</v>
      </c>
      <c r="M119" s="83">
        <v>41354</v>
      </c>
      <c r="N119" s="49"/>
      <c r="O119" s="174">
        <v>100000</v>
      </c>
      <c r="P119" s="2005"/>
      <c r="Q119" s="2005"/>
      <c r="R119" s="2005"/>
    </row>
    <row r="120" spans="1:18" s="22" customFormat="1">
      <c r="A120" s="66">
        <v>4701023</v>
      </c>
      <c r="B120" s="40" t="s">
        <v>20494</v>
      </c>
      <c r="C120" s="17" t="s">
        <v>20824</v>
      </c>
      <c r="D120" s="67">
        <v>673000</v>
      </c>
      <c r="E120" s="82"/>
      <c r="F120" s="91">
        <v>353000</v>
      </c>
      <c r="G120" s="17" t="s">
        <v>3217</v>
      </c>
      <c r="H120" s="83">
        <v>41288</v>
      </c>
      <c r="I120" s="17" t="s">
        <v>6464</v>
      </c>
      <c r="J120" s="2876"/>
      <c r="K120" s="48"/>
      <c r="L120" s="17" t="s">
        <v>20533</v>
      </c>
      <c r="M120" s="83">
        <v>41334</v>
      </c>
      <c r="N120" s="49"/>
      <c r="O120" s="174">
        <v>100000</v>
      </c>
      <c r="P120" s="2005"/>
      <c r="Q120" s="2005"/>
      <c r="R120" s="2005"/>
    </row>
    <row r="121" spans="1:18" s="22" customFormat="1">
      <c r="A121" s="66">
        <v>4701041</v>
      </c>
      <c r="B121" s="40" t="s">
        <v>20825</v>
      </c>
      <c r="C121" s="17" t="s">
        <v>20826</v>
      </c>
      <c r="D121" s="67">
        <v>1216000</v>
      </c>
      <c r="E121" s="82"/>
      <c r="F121" s="91">
        <v>706000</v>
      </c>
      <c r="G121" s="17" t="s">
        <v>6548</v>
      </c>
      <c r="H121" s="83">
        <v>41292</v>
      </c>
      <c r="I121" s="17" t="s">
        <v>14814</v>
      </c>
      <c r="J121" s="2876"/>
      <c r="K121" s="48"/>
      <c r="L121" s="17" t="s">
        <v>1069</v>
      </c>
      <c r="M121" s="83">
        <v>41389</v>
      </c>
      <c r="N121" s="49"/>
      <c r="O121" s="174">
        <v>100000</v>
      </c>
      <c r="P121" s="180" t="s">
        <v>20827</v>
      </c>
      <c r="Q121" s="181"/>
      <c r="R121" s="181"/>
    </row>
    <row r="122" spans="1:18" s="22" customFormat="1">
      <c r="A122" s="66"/>
      <c r="B122" s="9" t="s">
        <v>20820</v>
      </c>
      <c r="C122" s="28">
        <v>41331</v>
      </c>
      <c r="D122" s="188">
        <v>-175000</v>
      </c>
      <c r="E122" s="82"/>
      <c r="F122" s="91"/>
      <c r="G122" s="17"/>
      <c r="H122" s="83"/>
      <c r="I122" s="17"/>
      <c r="J122" s="2876"/>
      <c r="K122" s="48"/>
      <c r="L122" s="17"/>
      <c r="M122" s="48"/>
      <c r="N122" s="49"/>
      <c r="O122" s="174"/>
      <c r="P122" s="2005"/>
      <c r="Q122" s="2005"/>
      <c r="R122" s="2005"/>
    </row>
    <row r="123" spans="1:18" s="22" customFormat="1">
      <c r="A123" s="66">
        <v>4701042</v>
      </c>
      <c r="B123" s="40" t="s">
        <v>20825</v>
      </c>
      <c r="C123" s="17" t="s">
        <v>20828</v>
      </c>
      <c r="D123" s="67">
        <v>1021000</v>
      </c>
      <c r="E123" s="82"/>
      <c r="F123" s="91">
        <v>686000</v>
      </c>
      <c r="G123" s="17" t="s">
        <v>3217</v>
      </c>
      <c r="H123" s="83">
        <v>41292</v>
      </c>
      <c r="I123" s="17" t="s">
        <v>14814</v>
      </c>
      <c r="J123" s="2876"/>
      <c r="K123" s="48"/>
      <c r="L123" s="17" t="s">
        <v>1069</v>
      </c>
      <c r="M123" s="83">
        <v>41363</v>
      </c>
      <c r="N123" s="49"/>
      <c r="O123" s="174">
        <v>100000</v>
      </c>
      <c r="P123" s="2005"/>
      <c r="Q123" s="2005"/>
      <c r="R123" s="2005"/>
    </row>
    <row r="124" spans="1:18" s="22" customFormat="1">
      <c r="A124" s="66"/>
      <c r="B124" s="40"/>
      <c r="C124" s="17"/>
      <c r="D124" s="67"/>
      <c r="E124" s="82"/>
      <c r="F124" s="91"/>
      <c r="G124" s="17"/>
      <c r="H124" s="83"/>
      <c r="I124" s="17"/>
      <c r="J124" s="2876"/>
      <c r="K124" s="48"/>
      <c r="L124" s="17"/>
      <c r="M124" s="83"/>
      <c r="N124" s="49"/>
      <c r="O124" s="174"/>
      <c r="P124" s="2005"/>
      <c r="Q124" s="2005"/>
      <c r="R124" s="2005"/>
    </row>
    <row r="125" spans="1:18" s="22" customFormat="1">
      <c r="A125" s="66" t="s">
        <v>20829</v>
      </c>
      <c r="B125" s="40"/>
      <c r="C125" s="17"/>
      <c r="D125" s="67"/>
      <c r="E125" s="82"/>
      <c r="F125" s="91"/>
      <c r="G125" s="17"/>
      <c r="H125" s="83"/>
      <c r="I125" s="17"/>
      <c r="J125" s="2876"/>
      <c r="K125" s="48"/>
      <c r="L125" s="17"/>
      <c r="M125" s="83"/>
      <c r="N125" s="49"/>
      <c r="O125" s="174"/>
      <c r="P125" s="2005"/>
      <c r="Q125" s="2005"/>
      <c r="R125" s="2005"/>
    </row>
    <row r="126" spans="1:18" s="22" customFormat="1">
      <c r="A126" s="66"/>
      <c r="B126" s="40"/>
      <c r="C126" s="8" t="s">
        <v>20830</v>
      </c>
      <c r="D126" s="67"/>
      <c r="E126" s="82"/>
      <c r="F126" s="91"/>
      <c r="G126" s="17"/>
      <c r="H126" s="83"/>
      <c r="I126" s="17"/>
      <c r="J126" s="2876"/>
      <c r="K126" s="48"/>
      <c r="L126" s="2876"/>
      <c r="M126" s="83"/>
      <c r="N126" s="49"/>
      <c r="O126" s="174"/>
      <c r="P126" s="2005"/>
      <c r="Q126" s="2005"/>
      <c r="R126" s="2005"/>
    </row>
    <row r="127" spans="1:18" s="22" customFormat="1">
      <c r="A127" s="145">
        <v>4601032</v>
      </c>
      <c r="B127" s="146" t="s">
        <v>20831</v>
      </c>
      <c r="C127" s="147" t="s">
        <v>20832</v>
      </c>
      <c r="D127" s="148" t="s">
        <v>20833</v>
      </c>
      <c r="E127" s="195"/>
      <c r="F127" s="169">
        <v>1325000</v>
      </c>
      <c r="G127" s="147" t="s">
        <v>2288</v>
      </c>
      <c r="H127" s="193">
        <v>40932</v>
      </c>
      <c r="I127" s="147" t="s">
        <v>7769</v>
      </c>
      <c r="J127" s="149"/>
      <c r="K127" s="197"/>
      <c r="L127" s="147" t="s">
        <v>7837</v>
      </c>
      <c r="M127" s="192" t="s">
        <v>20834</v>
      </c>
      <c r="N127" s="175"/>
      <c r="O127" s="198" t="s">
        <v>20835</v>
      </c>
      <c r="P127" s="2005"/>
      <c r="Q127" s="2005"/>
      <c r="R127" s="2005"/>
    </row>
    <row r="128" spans="1:18" s="22" customFormat="1">
      <c r="A128" s="66">
        <v>4602002</v>
      </c>
      <c r="B128" s="40" t="s">
        <v>20681</v>
      </c>
      <c r="C128" s="17" t="s">
        <v>20836</v>
      </c>
      <c r="D128" s="67">
        <v>1940000</v>
      </c>
      <c r="E128" s="82"/>
      <c r="F128" s="91">
        <v>1685000</v>
      </c>
      <c r="G128" s="17" t="s">
        <v>2288</v>
      </c>
      <c r="H128" s="83">
        <v>40941</v>
      </c>
      <c r="I128" s="17" t="s">
        <v>6494</v>
      </c>
      <c r="J128" s="2876"/>
      <c r="K128" s="48"/>
      <c r="L128" s="17" t="s">
        <v>7837</v>
      </c>
      <c r="M128" s="83"/>
      <c r="N128" s="49"/>
      <c r="O128" s="174"/>
      <c r="P128" s="2005"/>
      <c r="Q128" s="2005"/>
      <c r="R128" s="2005"/>
    </row>
    <row r="129" spans="1:16" s="22" customFormat="1">
      <c r="A129" s="145">
        <v>4602006</v>
      </c>
      <c r="B129" s="146" t="s">
        <v>20831</v>
      </c>
      <c r="C129" s="147" t="s">
        <v>20837</v>
      </c>
      <c r="D129" s="148" t="s">
        <v>20838</v>
      </c>
      <c r="E129" s="195"/>
      <c r="F129" s="169">
        <v>1737000</v>
      </c>
      <c r="G129" s="147" t="s">
        <v>7625</v>
      </c>
      <c r="H129" s="193">
        <v>40941</v>
      </c>
      <c r="I129" s="147" t="s">
        <v>7697</v>
      </c>
      <c r="J129" s="149"/>
      <c r="K129" s="197"/>
      <c r="L129" s="147" t="s">
        <v>7837</v>
      </c>
      <c r="M129" s="192" t="s">
        <v>20834</v>
      </c>
      <c r="N129" s="175"/>
      <c r="O129" s="198" t="s">
        <v>20839</v>
      </c>
      <c r="P129" s="2005"/>
    </row>
    <row r="130" spans="1:16" s="22" customFormat="1">
      <c r="A130" s="66"/>
      <c r="B130" s="40"/>
      <c r="C130" s="17"/>
      <c r="D130" s="67"/>
      <c r="E130" s="82"/>
      <c r="F130" s="91"/>
      <c r="G130" s="17"/>
      <c r="H130" s="83"/>
      <c r="I130" s="17"/>
      <c r="J130" s="2876"/>
      <c r="K130" s="48"/>
      <c r="L130" s="17"/>
      <c r="M130" s="83"/>
      <c r="N130" s="49"/>
      <c r="O130" s="174"/>
      <c r="P130" s="2005"/>
    </row>
    <row r="131" spans="1:16" s="22" customFormat="1">
      <c r="A131" s="66"/>
      <c r="B131" s="40"/>
      <c r="C131" s="8" t="s">
        <v>20804</v>
      </c>
      <c r="D131" s="67"/>
      <c r="E131" s="82"/>
      <c r="F131" s="91"/>
      <c r="G131" s="17"/>
      <c r="H131" s="83"/>
      <c r="I131" s="17"/>
      <c r="J131" s="2876"/>
      <c r="K131" s="48"/>
      <c r="L131" s="17"/>
      <c r="M131" s="83"/>
      <c r="N131" s="49"/>
      <c r="O131" s="174"/>
      <c r="P131" s="2005"/>
    </row>
    <row r="132" spans="1:16" s="22" customFormat="1">
      <c r="A132" s="145">
        <v>4612044</v>
      </c>
      <c r="B132" s="146" t="s">
        <v>20498</v>
      </c>
      <c r="C132" s="147" t="s">
        <v>20840</v>
      </c>
      <c r="D132" s="148" t="s">
        <v>20841</v>
      </c>
      <c r="E132" s="195"/>
      <c r="F132" s="169">
        <v>141000</v>
      </c>
      <c r="G132" s="147" t="s">
        <v>3217</v>
      </c>
      <c r="H132" s="193">
        <v>41256</v>
      </c>
      <c r="I132" s="147" t="s">
        <v>20842</v>
      </c>
      <c r="J132" s="2876"/>
      <c r="K132" s="48"/>
      <c r="L132" s="147" t="s">
        <v>1069</v>
      </c>
      <c r="M132" s="192" t="s">
        <v>20843</v>
      </c>
      <c r="N132" s="175"/>
      <c r="O132" s="198" t="s">
        <v>20844</v>
      </c>
      <c r="P132" s="2005"/>
    </row>
    <row r="133" spans="1:16" s="22" customFormat="1">
      <c r="A133" s="145">
        <v>4612047</v>
      </c>
      <c r="B133" s="146" t="s">
        <v>20498</v>
      </c>
      <c r="C133" s="147" t="s">
        <v>20845</v>
      </c>
      <c r="D133" s="148" t="s">
        <v>20846</v>
      </c>
      <c r="E133" s="195"/>
      <c r="F133" s="169">
        <v>92000</v>
      </c>
      <c r="G133" s="147" t="s">
        <v>3217</v>
      </c>
      <c r="H133" s="193">
        <v>41257</v>
      </c>
      <c r="I133" s="147" t="s">
        <v>1081</v>
      </c>
      <c r="J133" s="149"/>
      <c r="K133" s="197"/>
      <c r="L133" s="147" t="s">
        <v>20533</v>
      </c>
      <c r="M133" s="192" t="s">
        <v>20847</v>
      </c>
      <c r="N133" s="176"/>
      <c r="O133" s="198" t="s">
        <v>20848</v>
      </c>
      <c r="P133" s="2005"/>
    </row>
    <row r="134" spans="1:16" s="22" customFormat="1">
      <c r="A134" s="145">
        <v>4704041</v>
      </c>
      <c r="B134" s="146" t="s">
        <v>20794</v>
      </c>
      <c r="C134" s="147" t="s">
        <v>20849</v>
      </c>
      <c r="D134" s="148" t="s">
        <v>20850</v>
      </c>
      <c r="E134" s="195"/>
      <c r="F134" s="169">
        <v>264000</v>
      </c>
      <c r="G134" s="147" t="s">
        <v>3217</v>
      </c>
      <c r="H134" s="193">
        <v>41374</v>
      </c>
      <c r="I134" s="147" t="s">
        <v>7664</v>
      </c>
      <c r="J134" s="149"/>
      <c r="K134" s="197"/>
      <c r="L134" s="147" t="s">
        <v>20533</v>
      </c>
      <c r="M134" s="192" t="s">
        <v>20834</v>
      </c>
      <c r="N134" s="175"/>
      <c r="O134" s="198" t="s">
        <v>20848</v>
      </c>
      <c r="P134" s="2005"/>
    </row>
    <row r="135" spans="1:16" s="22" customFormat="1">
      <c r="A135" s="145">
        <v>4704042</v>
      </c>
      <c r="B135" s="146" t="s">
        <v>20794</v>
      </c>
      <c r="C135" s="147" t="s">
        <v>20851</v>
      </c>
      <c r="D135" s="148" t="s">
        <v>20852</v>
      </c>
      <c r="E135" s="195"/>
      <c r="F135" s="169">
        <v>425000</v>
      </c>
      <c r="G135" s="147" t="s">
        <v>2288</v>
      </c>
      <c r="H135" s="193">
        <v>41374</v>
      </c>
      <c r="I135" s="147" t="s">
        <v>7661</v>
      </c>
      <c r="J135" s="149"/>
      <c r="K135" s="197"/>
      <c r="L135" s="147" t="s">
        <v>20533</v>
      </c>
      <c r="M135" s="192" t="s">
        <v>20834</v>
      </c>
      <c r="N135" s="175"/>
      <c r="O135" s="198" t="s">
        <v>20853</v>
      </c>
      <c r="P135" s="2005"/>
    </row>
    <row r="136" spans="1:16" s="22" customFormat="1">
      <c r="A136" s="145">
        <v>4704050</v>
      </c>
      <c r="B136" s="146" t="s">
        <v>20794</v>
      </c>
      <c r="C136" s="147" t="s">
        <v>20854</v>
      </c>
      <c r="D136" s="148" t="s">
        <v>20855</v>
      </c>
      <c r="E136" s="195"/>
      <c r="F136" s="169">
        <v>450000</v>
      </c>
      <c r="G136" s="147" t="s">
        <v>3217</v>
      </c>
      <c r="H136" s="193">
        <v>41375</v>
      </c>
      <c r="I136" s="147" t="s">
        <v>6494</v>
      </c>
      <c r="J136" s="149"/>
      <c r="K136" s="197"/>
      <c r="L136" s="147" t="s">
        <v>20533</v>
      </c>
      <c r="M136" s="192" t="s">
        <v>20856</v>
      </c>
      <c r="N136" s="199"/>
      <c r="O136" s="198" t="s">
        <v>20857</v>
      </c>
      <c r="P136" s="2005"/>
    </row>
    <row r="137" spans="1:16" s="22" customFormat="1">
      <c r="A137" s="145">
        <v>4704060</v>
      </c>
      <c r="B137" s="146" t="s">
        <v>20794</v>
      </c>
      <c r="C137" s="147" t="s">
        <v>20858</v>
      </c>
      <c r="D137" s="148" t="s">
        <v>20859</v>
      </c>
      <c r="E137" s="195"/>
      <c r="F137" s="169">
        <v>231000</v>
      </c>
      <c r="G137" s="147" t="s">
        <v>3217</v>
      </c>
      <c r="H137" s="193">
        <v>41376</v>
      </c>
      <c r="I137" s="147" t="s">
        <v>1081</v>
      </c>
      <c r="J137" s="149"/>
      <c r="K137" s="197"/>
      <c r="L137" s="147" t="s">
        <v>20533</v>
      </c>
      <c r="M137" s="192" t="s">
        <v>20860</v>
      </c>
      <c r="N137" s="175"/>
      <c r="O137" s="198" t="s">
        <v>20861</v>
      </c>
      <c r="P137" s="2005"/>
    </row>
    <row r="138" spans="1:16" s="22" customFormat="1">
      <c r="A138" s="145">
        <v>4704062</v>
      </c>
      <c r="B138" s="146" t="s">
        <v>20794</v>
      </c>
      <c r="C138" s="147" t="s">
        <v>20862</v>
      </c>
      <c r="D138" s="148">
        <v>636000</v>
      </c>
      <c r="E138" s="195"/>
      <c r="F138" s="169">
        <v>316000</v>
      </c>
      <c r="G138" s="147" t="s">
        <v>3217</v>
      </c>
      <c r="H138" s="193">
        <v>41376</v>
      </c>
      <c r="I138" s="147" t="s">
        <v>13828</v>
      </c>
      <c r="J138" s="149"/>
      <c r="K138" s="197"/>
      <c r="L138" s="147" t="s">
        <v>13881</v>
      </c>
      <c r="M138" s="192" t="s">
        <v>20863</v>
      </c>
      <c r="N138" s="175"/>
      <c r="O138" s="360"/>
      <c r="P138" s="2005"/>
    </row>
    <row r="139" spans="1:16" s="22" customFormat="1">
      <c r="A139" s="145">
        <v>4704110</v>
      </c>
      <c r="B139" s="146" t="s">
        <v>20809</v>
      </c>
      <c r="C139" s="147" t="s">
        <v>20864</v>
      </c>
      <c r="D139" s="148" t="s">
        <v>20865</v>
      </c>
      <c r="E139" s="195"/>
      <c r="F139" s="169">
        <v>450000</v>
      </c>
      <c r="G139" s="147" t="s">
        <v>3217</v>
      </c>
      <c r="H139" s="193">
        <v>41383</v>
      </c>
      <c r="I139" s="147" t="s">
        <v>6449</v>
      </c>
      <c r="J139" s="149"/>
      <c r="K139" s="197"/>
      <c r="L139" s="147" t="s">
        <v>1069</v>
      </c>
      <c r="M139" s="192" t="s">
        <v>20860</v>
      </c>
      <c r="N139" s="199"/>
      <c r="O139" s="198" t="s">
        <v>20866</v>
      </c>
      <c r="P139" s="190"/>
    </row>
    <row r="140" spans="1:16" s="22" customFormat="1">
      <c r="A140" s="145">
        <v>4704054</v>
      </c>
      <c r="B140" s="146" t="s">
        <v>20794</v>
      </c>
      <c r="C140" s="147" t="s">
        <v>20867</v>
      </c>
      <c r="D140" s="148" t="s">
        <v>20868</v>
      </c>
      <c r="E140" s="195"/>
      <c r="F140" s="169" t="s">
        <v>20869</v>
      </c>
      <c r="G140" s="147" t="s">
        <v>3217</v>
      </c>
      <c r="H140" s="193">
        <v>41376</v>
      </c>
      <c r="I140" s="147" t="s">
        <v>7843</v>
      </c>
      <c r="J140" s="149"/>
      <c r="K140" s="197"/>
      <c r="L140" s="147" t="s">
        <v>20533</v>
      </c>
      <c r="M140" s="192" t="s">
        <v>20870</v>
      </c>
      <c r="N140" s="175"/>
      <c r="O140" s="198" t="s">
        <v>20871</v>
      </c>
      <c r="P140" s="2005"/>
    </row>
    <row r="141" spans="1:16" s="22" customFormat="1">
      <c r="A141" s="30"/>
      <c r="B141" s="7"/>
      <c r="C141" s="64"/>
      <c r="D141" s="50"/>
      <c r="E141" s="47"/>
      <c r="F141" s="89"/>
      <c r="G141" s="2876"/>
      <c r="H141" s="48"/>
      <c r="I141" s="2876"/>
      <c r="J141" s="2876"/>
      <c r="K141" s="48"/>
      <c r="L141" s="2876"/>
      <c r="M141" s="48"/>
      <c r="N141" s="49"/>
      <c r="O141" s="2876"/>
      <c r="P141" s="2005"/>
    </row>
    <row r="142" spans="1:16" s="22" customFormat="1">
      <c r="A142" s="30"/>
      <c r="B142" s="7"/>
      <c r="C142" s="64"/>
      <c r="D142" s="50"/>
      <c r="E142" s="47"/>
      <c r="F142" s="89"/>
      <c r="G142" s="2876"/>
      <c r="H142" s="48"/>
      <c r="I142" s="2876"/>
      <c r="J142" s="2876"/>
      <c r="K142" s="48"/>
      <c r="L142" s="2876"/>
      <c r="M142" s="48"/>
      <c r="N142" s="49"/>
      <c r="O142" s="2876"/>
      <c r="P142" s="2005"/>
    </row>
    <row r="143" spans="1:16" s="22" customFormat="1">
      <c r="A143" s="30"/>
      <c r="B143" s="40" t="s">
        <v>20872</v>
      </c>
      <c r="C143" s="76" t="s">
        <v>20873</v>
      </c>
      <c r="D143" s="67">
        <v>117000</v>
      </c>
      <c r="E143" s="47"/>
      <c r="F143" s="89"/>
      <c r="G143" s="2876"/>
      <c r="H143" s="48"/>
      <c r="I143" s="2876"/>
      <c r="J143" s="2876"/>
      <c r="K143" s="48"/>
      <c r="L143" s="2876"/>
      <c r="M143" s="48"/>
      <c r="N143" s="49"/>
      <c r="O143" s="2876"/>
      <c r="P143" s="2005"/>
    </row>
    <row r="144" spans="1:16" s="22" customFormat="1">
      <c r="A144" s="66"/>
      <c r="B144" s="40" t="s">
        <v>20874</v>
      </c>
      <c r="C144" s="17"/>
      <c r="D144" s="67"/>
      <c r="E144" s="47"/>
      <c r="F144" s="89"/>
      <c r="G144" s="2876"/>
      <c r="H144" s="48"/>
      <c r="I144" s="2876"/>
      <c r="J144" s="2876"/>
      <c r="K144" s="48"/>
      <c r="L144" s="2876"/>
      <c r="M144" s="48"/>
      <c r="N144" s="49"/>
      <c r="O144" s="2876"/>
      <c r="P144" s="2005"/>
    </row>
    <row r="145" spans="1:24" s="22" customFormat="1">
      <c r="A145" s="30"/>
      <c r="B145" s="40" t="s">
        <v>20875</v>
      </c>
      <c r="C145" s="64"/>
      <c r="D145" s="67"/>
      <c r="E145" s="47"/>
      <c r="F145" s="89"/>
      <c r="G145" s="2876"/>
      <c r="H145" s="48"/>
      <c r="I145" s="2876"/>
      <c r="J145" s="2876"/>
      <c r="K145" s="48"/>
      <c r="L145" s="2876"/>
      <c r="M145" s="48"/>
      <c r="N145" s="49"/>
      <c r="O145" s="2876"/>
      <c r="P145" s="2005"/>
      <c r="Q145" s="2005"/>
      <c r="R145" s="2005"/>
      <c r="S145" s="2005"/>
      <c r="T145" s="2005"/>
      <c r="U145" s="2005"/>
      <c r="V145" s="2005"/>
      <c r="W145" s="2005"/>
      <c r="X145" s="2005"/>
    </row>
    <row r="146" spans="1:24" s="25" customFormat="1">
      <c r="A146" s="57"/>
      <c r="B146" s="40" t="s">
        <v>20876</v>
      </c>
      <c r="C146" s="21"/>
      <c r="D146" s="58"/>
      <c r="E146" s="2007"/>
      <c r="F146" s="2041"/>
      <c r="G146" s="2005"/>
      <c r="H146" s="2010"/>
      <c r="I146" s="2005"/>
      <c r="J146" s="2004"/>
      <c r="K146" s="2010"/>
      <c r="L146" s="2005"/>
      <c r="M146" s="2052"/>
      <c r="N146" s="2005"/>
      <c r="O146" s="2004"/>
      <c r="P146" s="2004"/>
      <c r="Q146" s="2004"/>
      <c r="R146" s="2004"/>
      <c r="S146" s="2004"/>
      <c r="T146" s="2004"/>
      <c r="U146" s="2004"/>
      <c r="V146" s="2004"/>
      <c r="W146" s="2004"/>
      <c r="X146" s="2004"/>
    </row>
    <row r="147" spans="1:24" s="25" customFormat="1">
      <c r="A147" s="57"/>
      <c r="B147" s="40"/>
      <c r="C147" s="21"/>
      <c r="D147" s="58"/>
      <c r="E147" s="2007"/>
      <c r="F147" s="2041"/>
      <c r="G147" s="2005"/>
      <c r="H147" s="2010"/>
      <c r="I147" s="2005"/>
      <c r="J147" s="2004"/>
      <c r="K147" s="2010"/>
      <c r="L147" s="2005"/>
      <c r="M147" s="2052"/>
      <c r="N147" s="2005"/>
      <c r="O147" s="2004"/>
      <c r="P147" s="2004"/>
      <c r="Q147" s="2004"/>
      <c r="R147" s="2004"/>
      <c r="S147" s="2004"/>
      <c r="T147" s="2004"/>
      <c r="U147" s="2004"/>
      <c r="V147" s="2004"/>
      <c r="W147" s="2004"/>
      <c r="X147" s="2004"/>
    </row>
    <row r="148" spans="1:24" s="25" customFormat="1">
      <c r="A148" s="57"/>
      <c r="B148" s="40" t="s">
        <v>20877</v>
      </c>
      <c r="C148" s="21" t="s">
        <v>20878</v>
      </c>
      <c r="D148" s="58">
        <v>18000</v>
      </c>
      <c r="E148" s="2007"/>
      <c r="F148" s="2041"/>
      <c r="G148" s="2005"/>
      <c r="H148" s="2010"/>
      <c r="I148" s="2005"/>
      <c r="J148" s="2004"/>
      <c r="K148" s="2010"/>
      <c r="L148" s="2005"/>
      <c r="M148" s="2052"/>
      <c r="N148" s="2005"/>
      <c r="O148" s="2004"/>
      <c r="P148" s="2004"/>
      <c r="Q148" s="2004"/>
      <c r="R148" s="2004"/>
      <c r="S148" s="2004"/>
      <c r="T148" s="2004"/>
      <c r="U148" s="2004"/>
      <c r="V148" s="2004"/>
      <c r="W148" s="2004"/>
      <c r="X148" s="2004"/>
    </row>
    <row r="149" spans="1:24" s="25" customFormat="1">
      <c r="A149" s="40"/>
      <c r="B149" s="40" t="s">
        <v>20879</v>
      </c>
      <c r="C149" s="21"/>
      <c r="D149" s="58">
        <v>90000</v>
      </c>
      <c r="E149" s="2007"/>
      <c r="F149" s="2041"/>
      <c r="G149" s="2005"/>
      <c r="H149" s="2010"/>
      <c r="I149" s="2005"/>
      <c r="J149" s="2004"/>
      <c r="K149" s="2010"/>
      <c r="L149" s="2005"/>
      <c r="M149" s="2052"/>
      <c r="N149" s="2005"/>
      <c r="O149" s="2004"/>
      <c r="P149" s="2004"/>
      <c r="Q149" s="2004"/>
      <c r="R149" s="2004"/>
      <c r="S149" s="2004"/>
      <c r="T149" s="2004"/>
      <c r="U149" s="2004"/>
      <c r="V149" s="2004"/>
      <c r="W149" s="2004"/>
      <c r="X149" s="2004"/>
    </row>
    <row r="150" spans="1:24">
      <c r="A150" s="2005"/>
      <c r="B150" s="2004" t="s">
        <v>20880</v>
      </c>
      <c r="C150" s="2004"/>
      <c r="D150" s="2083">
        <v>12000</v>
      </c>
      <c r="E150" s="2007"/>
      <c r="F150" s="2041"/>
      <c r="G150" s="2005"/>
      <c r="H150" s="2010"/>
      <c r="I150" s="2005"/>
      <c r="J150" s="2004"/>
      <c r="K150" s="2010"/>
      <c r="L150" s="2005"/>
      <c r="M150" s="2052"/>
      <c r="N150" s="2005"/>
      <c r="O150" s="2004"/>
      <c r="P150" s="2004"/>
      <c r="Q150" s="2004"/>
      <c r="R150" s="2004"/>
      <c r="S150" s="2004"/>
      <c r="T150" s="2004"/>
      <c r="U150" s="2004"/>
      <c r="V150" s="2004"/>
      <c r="W150" s="2004"/>
      <c r="X150" s="2004"/>
    </row>
    <row r="151" spans="1:24">
      <c r="A151" s="2005"/>
      <c r="B151" s="2004" t="s">
        <v>20881</v>
      </c>
      <c r="C151" s="2004"/>
      <c r="D151" s="2083">
        <v>33000</v>
      </c>
      <c r="E151" s="2007"/>
      <c r="F151" s="2041"/>
      <c r="G151" s="2005"/>
      <c r="H151" s="2010"/>
      <c r="I151" s="2005"/>
      <c r="J151" s="2004"/>
      <c r="K151" s="2010"/>
      <c r="L151" s="2005"/>
      <c r="M151" s="2052"/>
      <c r="N151" s="2005"/>
      <c r="O151" s="2004"/>
      <c r="P151" s="2004"/>
      <c r="Q151" s="2004"/>
      <c r="R151" s="2004"/>
      <c r="S151" s="2004"/>
      <c r="T151" s="2004"/>
      <c r="U151" s="2004"/>
      <c r="V151" s="2004"/>
      <c r="W151" s="2004"/>
      <c r="X151" s="2004"/>
    </row>
    <row r="152" spans="1:24">
      <c r="A152" s="2005"/>
      <c r="B152" s="2004" t="s">
        <v>20882</v>
      </c>
      <c r="C152" s="2004"/>
      <c r="D152" s="2083">
        <v>18000</v>
      </c>
      <c r="E152" s="2007"/>
      <c r="F152" s="2041"/>
      <c r="G152" s="2005"/>
      <c r="H152" s="2010"/>
      <c r="I152" s="2005"/>
      <c r="J152" s="2004"/>
      <c r="K152" s="2010"/>
      <c r="L152" s="2005"/>
      <c r="M152" s="2052"/>
      <c r="N152" s="2005"/>
      <c r="O152" s="2004"/>
      <c r="P152" s="2004"/>
      <c r="Q152" s="2004"/>
      <c r="R152" s="2004"/>
      <c r="S152" s="2004"/>
      <c r="T152" s="2004"/>
      <c r="U152" s="2004"/>
      <c r="V152" s="2004"/>
      <c r="W152" s="2004"/>
      <c r="X152" s="2004"/>
    </row>
    <row r="153" spans="1:24">
      <c r="A153" s="2005"/>
      <c r="B153" s="2004" t="s">
        <v>20883</v>
      </c>
      <c r="C153" s="2004"/>
      <c r="D153" s="2083">
        <v>35000</v>
      </c>
      <c r="E153" s="2007"/>
      <c r="F153" s="2041"/>
      <c r="G153" s="2005"/>
      <c r="H153" s="2010"/>
      <c r="I153" s="2005"/>
      <c r="J153" s="2004"/>
      <c r="K153" s="2010"/>
      <c r="L153" s="2005"/>
      <c r="M153" s="2052"/>
      <c r="N153" s="2005"/>
      <c r="O153" s="2004"/>
      <c r="P153" s="2004"/>
      <c r="Q153" s="2004"/>
      <c r="R153" s="2004"/>
      <c r="S153" s="2004"/>
      <c r="T153" s="2004"/>
      <c r="U153" s="2004"/>
      <c r="V153" s="2004"/>
      <c r="W153" s="2004"/>
      <c r="X153" s="2004"/>
    </row>
    <row r="155" spans="1:24">
      <c r="A155" s="2005"/>
      <c r="B155" s="2004" t="s">
        <v>20884</v>
      </c>
      <c r="C155" s="2004"/>
      <c r="D155" s="2083">
        <v>35000</v>
      </c>
      <c r="E155" s="2007"/>
      <c r="F155" s="2041"/>
      <c r="G155" s="2005"/>
      <c r="H155" s="2010"/>
      <c r="I155" s="2005"/>
      <c r="J155" s="2004"/>
      <c r="K155" s="2010"/>
      <c r="L155" s="2005"/>
      <c r="M155" s="2052"/>
      <c r="N155" s="2005"/>
      <c r="O155" s="2004"/>
      <c r="P155" s="2004"/>
      <c r="Q155" s="2004"/>
      <c r="R155" s="2004"/>
      <c r="S155" s="2004"/>
      <c r="T155" s="2004"/>
      <c r="U155" s="2004"/>
      <c r="V155" s="2004"/>
      <c r="W155" s="2004"/>
      <c r="X155" s="2004"/>
    </row>
    <row r="158" spans="1:24">
      <c r="A158" s="2005"/>
      <c r="B158" s="170" t="s">
        <v>20885</v>
      </c>
      <c r="C158" s="2004"/>
      <c r="D158" s="2083"/>
      <c r="E158" s="2007"/>
      <c r="F158" s="2041"/>
      <c r="G158" s="2005"/>
      <c r="H158" s="2010"/>
      <c r="I158" s="2005"/>
      <c r="J158" s="2004"/>
      <c r="K158" s="2010"/>
      <c r="L158" s="2005"/>
      <c r="M158" s="2052"/>
      <c r="N158" s="2005"/>
      <c r="O158" s="2004"/>
      <c r="P158" s="2004"/>
      <c r="Q158" s="2004"/>
      <c r="R158" s="2004"/>
      <c r="S158" s="2004"/>
      <c r="T158" s="2004"/>
      <c r="U158" s="2004"/>
      <c r="V158" s="2004"/>
      <c r="W158" s="2004"/>
      <c r="X158" s="2004"/>
    </row>
    <row r="159" spans="1:24">
      <c r="A159" s="2005"/>
      <c r="B159" s="41">
        <v>4512008</v>
      </c>
      <c r="C159" s="17" t="s">
        <v>20730</v>
      </c>
      <c r="D159" s="2083"/>
      <c r="E159" s="2083">
        <v>154000</v>
      </c>
      <c r="F159" s="2041"/>
      <c r="G159" s="2005"/>
      <c r="H159" s="2010"/>
      <c r="I159" s="2005"/>
      <c r="J159" s="2004"/>
      <c r="K159" s="2010"/>
      <c r="L159" s="2005"/>
      <c r="M159" s="2052"/>
      <c r="N159" s="2005"/>
      <c r="O159" s="2004"/>
      <c r="P159" s="2004"/>
      <c r="Q159" s="2004"/>
      <c r="R159" s="2004"/>
      <c r="S159" s="2004"/>
      <c r="T159" s="2004"/>
      <c r="U159" s="2004"/>
      <c r="V159" s="2004"/>
      <c r="W159" s="2004"/>
      <c r="X159" s="2004"/>
    </row>
    <row r="160" spans="1:24">
      <c r="A160" s="2005"/>
      <c r="B160" s="41">
        <v>4512009</v>
      </c>
      <c r="C160" s="17" t="s">
        <v>20735</v>
      </c>
      <c r="D160" s="2083"/>
      <c r="E160" s="2083">
        <v>161800</v>
      </c>
      <c r="F160" s="2041"/>
      <c r="G160" s="2005"/>
      <c r="H160" s="2010"/>
      <c r="I160" s="2005"/>
      <c r="J160" s="2004"/>
      <c r="K160" s="2010"/>
      <c r="L160" s="2005"/>
      <c r="M160" s="2052"/>
      <c r="N160" s="2005"/>
      <c r="O160" s="2004"/>
      <c r="P160" s="2004"/>
      <c r="Q160" s="2004"/>
      <c r="R160" s="2004"/>
      <c r="S160" s="2004"/>
      <c r="T160" s="2004"/>
      <c r="U160" s="2004"/>
      <c r="V160" s="2004"/>
      <c r="W160" s="2004"/>
      <c r="X160" s="2004"/>
    </row>
    <row r="161" spans="1:32">
      <c r="A161" s="2005"/>
      <c r="B161" s="41">
        <v>4512010</v>
      </c>
      <c r="C161" s="17" t="s">
        <v>20740</v>
      </c>
      <c r="D161" s="2083"/>
      <c r="E161" s="2083">
        <v>288000</v>
      </c>
      <c r="F161" s="2041"/>
      <c r="G161" s="2005"/>
      <c r="H161" s="2010"/>
      <c r="I161" s="2005"/>
      <c r="J161" s="2004"/>
      <c r="K161" s="2010"/>
      <c r="L161" s="2005"/>
      <c r="M161" s="2052"/>
      <c r="N161" s="2005"/>
      <c r="O161" s="2004"/>
      <c r="P161" s="2004"/>
      <c r="Q161" s="2004"/>
      <c r="R161" s="2004"/>
      <c r="S161" s="2004"/>
      <c r="T161" s="2004"/>
      <c r="U161" s="2004"/>
      <c r="V161" s="2004"/>
      <c r="W161" s="2004"/>
      <c r="X161" s="2004"/>
      <c r="Y161" s="2004"/>
      <c r="Z161" s="2004"/>
      <c r="AA161" s="2004"/>
      <c r="AB161" s="2004"/>
      <c r="AC161" s="2004"/>
      <c r="AD161" s="2004"/>
      <c r="AE161" s="2004"/>
      <c r="AF161" s="2004"/>
    </row>
    <row r="162" spans="1:32">
      <c r="A162" s="2005"/>
      <c r="B162" s="41">
        <v>4601039</v>
      </c>
      <c r="C162" s="17" t="s">
        <v>20752</v>
      </c>
      <c r="D162" s="2083"/>
      <c r="E162" s="2083">
        <v>433600</v>
      </c>
      <c r="F162" s="2041"/>
      <c r="G162" s="2005"/>
      <c r="H162" s="2010"/>
      <c r="I162" s="2005"/>
      <c r="J162" s="2004"/>
      <c r="K162" s="2010"/>
      <c r="L162" s="2005"/>
      <c r="M162" s="2052"/>
      <c r="N162" s="2005"/>
      <c r="O162" s="2004"/>
      <c r="P162" s="2004"/>
      <c r="Q162" s="2004"/>
      <c r="R162" s="2004"/>
      <c r="S162" s="2004"/>
      <c r="T162" s="2004"/>
      <c r="U162" s="2004"/>
      <c r="V162" s="2004"/>
      <c r="W162" s="2004"/>
      <c r="X162" s="2004"/>
      <c r="Y162" s="2004"/>
      <c r="Z162" s="2004"/>
      <c r="AA162" s="2004"/>
      <c r="AB162" s="2004"/>
      <c r="AC162" s="2004"/>
      <c r="AD162" s="2004"/>
      <c r="AE162" s="2004"/>
      <c r="AF162" s="2004"/>
    </row>
    <row r="163" spans="1:32">
      <c r="A163" s="2005"/>
      <c r="B163" s="41">
        <v>4601040</v>
      </c>
      <c r="C163" s="17" t="s">
        <v>20757</v>
      </c>
      <c r="D163" s="2083"/>
      <c r="E163" s="2083">
        <v>442600</v>
      </c>
      <c r="F163" s="2041"/>
      <c r="G163" s="2005"/>
      <c r="H163" s="2010"/>
      <c r="I163" s="2005"/>
      <c r="J163" s="2004"/>
      <c r="K163" s="2010"/>
      <c r="L163" s="2005"/>
      <c r="M163" s="2052"/>
      <c r="N163" s="2005"/>
      <c r="O163" s="2004"/>
      <c r="P163" s="2004"/>
      <c r="Q163" s="2004"/>
      <c r="R163" s="2004"/>
      <c r="S163" s="2004"/>
      <c r="T163" s="2004"/>
      <c r="U163" s="2004"/>
      <c r="V163" s="2004"/>
      <c r="W163" s="2004"/>
      <c r="X163" s="2004"/>
      <c r="Y163" s="2004"/>
      <c r="Z163" s="2004"/>
      <c r="AA163" s="2004"/>
      <c r="AB163" s="2004"/>
      <c r="AC163" s="2004"/>
      <c r="AD163" s="2004"/>
      <c r="AE163" s="2004"/>
      <c r="AF163" s="2004"/>
    </row>
    <row r="165" spans="1:32" ht="13.5" thickBot="1">
      <c r="A165" s="2053"/>
      <c r="B165" s="2054"/>
      <c r="C165" s="2054"/>
      <c r="D165" s="2266"/>
      <c r="E165" s="2007"/>
      <c r="F165" s="2041"/>
      <c r="G165" s="2005"/>
      <c r="H165" s="2010"/>
      <c r="I165" s="2005"/>
      <c r="J165" s="2004"/>
      <c r="K165" s="2010"/>
      <c r="L165" s="2005"/>
      <c r="M165" s="2052"/>
      <c r="N165" s="2005"/>
      <c r="O165" s="2004"/>
      <c r="P165" s="2004"/>
      <c r="Q165" s="2004"/>
      <c r="R165" s="2004"/>
      <c r="S165" s="2004"/>
      <c r="T165" s="2004"/>
      <c r="U165" s="2004"/>
      <c r="V165" s="2004"/>
      <c r="W165" s="2004"/>
      <c r="X165" s="2004"/>
      <c r="Y165" s="2004"/>
      <c r="Z165" s="2004"/>
      <c r="AA165" s="2004"/>
      <c r="AB165" s="2004"/>
      <c r="AC165" s="2004"/>
      <c r="AD165" s="2004"/>
      <c r="AE165" s="2004"/>
      <c r="AF165" s="2004"/>
    </row>
    <row r="166" spans="1:32" s="22" customFormat="1">
      <c r="A166" s="15" t="s">
        <v>557</v>
      </c>
      <c r="B166" s="16"/>
      <c r="C166" s="17"/>
      <c r="D166" s="46"/>
      <c r="E166" s="2007"/>
      <c r="F166" s="2041"/>
      <c r="G166" s="2005"/>
      <c r="H166" s="2010"/>
      <c r="I166" s="2005"/>
      <c r="J166" s="2004"/>
      <c r="K166" s="2010"/>
      <c r="L166" s="2005"/>
      <c r="M166" s="2052"/>
      <c r="N166" s="2005"/>
      <c r="O166" s="2004"/>
      <c r="P166" s="2005"/>
      <c r="Q166" s="2005"/>
      <c r="R166" s="2005"/>
      <c r="S166" s="2005"/>
      <c r="T166" s="2005"/>
      <c r="U166" s="2005"/>
      <c r="V166" s="2005"/>
      <c r="W166" s="2005"/>
      <c r="X166" s="2005"/>
      <c r="Y166" s="2005"/>
      <c r="Z166" s="2005"/>
      <c r="AA166" s="2005"/>
      <c r="AB166" s="2005"/>
      <c r="AC166" s="2005"/>
      <c r="AD166" s="2005"/>
      <c r="AE166" s="2005"/>
      <c r="AF166" s="2005"/>
    </row>
    <row r="167" spans="1:32" s="22" customFormat="1" ht="14.25">
      <c r="A167" s="2876"/>
      <c r="B167" s="9" t="s">
        <v>20886</v>
      </c>
      <c r="C167" s="8" t="s">
        <v>20887</v>
      </c>
      <c r="D167" s="107">
        <v>-1210000</v>
      </c>
      <c r="E167" s="2064" t="s">
        <v>20888</v>
      </c>
      <c r="F167" s="2041"/>
      <c r="G167" s="2005"/>
      <c r="H167" s="2010"/>
      <c r="I167" s="2005"/>
      <c r="J167" s="2004"/>
      <c r="K167" s="2010"/>
      <c r="L167" s="2005"/>
      <c r="M167" s="2052"/>
      <c r="N167" s="2005"/>
      <c r="O167" s="2004"/>
      <c r="P167" s="2005"/>
      <c r="Q167" s="2005"/>
      <c r="R167" s="2005"/>
      <c r="S167" s="2005"/>
      <c r="T167" s="2005"/>
      <c r="U167" s="2005"/>
      <c r="V167" s="2005"/>
      <c r="W167" s="2005"/>
      <c r="X167" s="2005"/>
      <c r="Y167" s="2005"/>
      <c r="Z167" s="2005"/>
      <c r="AA167" s="2005"/>
      <c r="AB167" s="2005"/>
      <c r="AC167" s="2005"/>
      <c r="AD167" s="2005"/>
      <c r="AE167" s="2005"/>
      <c r="AF167" s="73">
        <v>31426243</v>
      </c>
    </row>
    <row r="168" spans="1:32" s="22" customFormat="1" ht="14.25">
      <c r="A168" s="2876"/>
      <c r="B168" s="9" t="s">
        <v>20889</v>
      </c>
      <c r="C168" s="8" t="s">
        <v>20890</v>
      </c>
      <c r="D168" s="107">
        <v>-2728000</v>
      </c>
      <c r="E168" s="2064">
        <v>5936116</v>
      </c>
      <c r="F168" s="2041"/>
      <c r="G168" s="2005"/>
      <c r="H168" s="2010"/>
      <c r="I168" s="2005"/>
      <c r="J168" s="2004"/>
      <c r="K168" s="2010"/>
      <c r="L168" s="2005"/>
      <c r="M168" s="2052"/>
      <c r="N168" s="2005"/>
      <c r="O168" s="2004"/>
      <c r="P168" s="2005"/>
      <c r="Q168" s="2005"/>
      <c r="R168" s="2005"/>
      <c r="S168" s="2005"/>
      <c r="T168" s="2005"/>
      <c r="U168" s="2005"/>
      <c r="V168" s="2005"/>
      <c r="W168" s="2005"/>
      <c r="X168" s="2005"/>
      <c r="Y168" s="2005"/>
      <c r="Z168" s="2005"/>
      <c r="AA168" s="2005"/>
      <c r="AB168" s="2005"/>
      <c r="AC168" s="2005"/>
      <c r="AD168" s="2005"/>
      <c r="AE168" s="2005"/>
      <c r="AF168" s="73">
        <v>31448155</v>
      </c>
    </row>
    <row r="169" spans="1:32" s="22" customFormat="1" ht="14.25">
      <c r="A169" s="2876"/>
      <c r="B169" s="9" t="s">
        <v>20886</v>
      </c>
      <c r="C169" s="8" t="s">
        <v>20891</v>
      </c>
      <c r="D169" s="107">
        <v>-10240000</v>
      </c>
      <c r="E169" s="2064" t="s">
        <v>20892</v>
      </c>
      <c r="F169" s="2041"/>
      <c r="G169" s="2005"/>
      <c r="H169" s="2010"/>
      <c r="I169" s="2005"/>
      <c r="J169" s="2004"/>
      <c r="K169" s="2010"/>
      <c r="L169" s="2005"/>
      <c r="M169" s="2052"/>
      <c r="N169" s="2005"/>
      <c r="O169" s="2004"/>
      <c r="P169" s="2005"/>
      <c r="Q169" s="2005"/>
      <c r="R169" s="2005"/>
      <c r="S169" s="2005"/>
      <c r="T169" s="2005"/>
      <c r="U169" s="2005"/>
      <c r="V169" s="2005"/>
      <c r="W169" s="2005"/>
      <c r="X169" s="2005"/>
      <c r="Y169" s="2005"/>
      <c r="Z169" s="2005"/>
      <c r="AA169" s="2005"/>
      <c r="AB169" s="2005"/>
      <c r="AC169" s="2005"/>
      <c r="AD169" s="2005"/>
      <c r="AE169" s="2005"/>
      <c r="AF169" s="73">
        <v>6087268</v>
      </c>
    </row>
    <row r="170" spans="1:32" s="22" customFormat="1" ht="14.25">
      <c r="A170" s="2876"/>
      <c r="B170" s="9" t="s">
        <v>20889</v>
      </c>
      <c r="C170" s="8" t="s">
        <v>20893</v>
      </c>
      <c r="D170" s="107">
        <v>-5406000</v>
      </c>
      <c r="E170" s="2064">
        <v>5707571</v>
      </c>
      <c r="F170" s="2041"/>
      <c r="G170" s="2005"/>
      <c r="H170" s="2010"/>
      <c r="I170" s="2005"/>
      <c r="J170" s="2004"/>
      <c r="K170" s="2010"/>
      <c r="L170" s="2005"/>
      <c r="M170" s="2052"/>
      <c r="N170" s="2005"/>
      <c r="O170" s="2004"/>
      <c r="P170" s="2005"/>
      <c r="Q170" s="2005"/>
      <c r="R170" s="2005"/>
      <c r="S170" s="2005"/>
      <c r="T170" s="2005"/>
      <c r="U170" s="2005"/>
      <c r="V170" s="2005"/>
      <c r="W170" s="2005"/>
      <c r="X170" s="2005"/>
      <c r="Y170" s="2005"/>
      <c r="Z170" s="2005"/>
      <c r="AA170" s="2005"/>
      <c r="AB170" s="2005"/>
      <c r="AC170" s="2005"/>
      <c r="AD170" s="2005"/>
      <c r="AE170" s="2005"/>
      <c r="AF170" s="73">
        <v>6119188</v>
      </c>
    </row>
    <row r="171" spans="1:32" s="22" customFormat="1" ht="14.25">
      <c r="A171" s="2876"/>
      <c r="B171" s="9" t="s">
        <v>20889</v>
      </c>
      <c r="C171" s="8" t="s">
        <v>20894</v>
      </c>
      <c r="D171" s="107">
        <v>-1291000</v>
      </c>
      <c r="E171" s="2064">
        <v>5285856</v>
      </c>
      <c r="F171" s="2041"/>
      <c r="G171" s="2005"/>
      <c r="H171" s="2010"/>
      <c r="I171" s="2005"/>
      <c r="J171" s="2004"/>
      <c r="K171" s="2010"/>
      <c r="L171" s="2005"/>
      <c r="M171" s="2052"/>
      <c r="N171" s="2005"/>
      <c r="O171" s="2004"/>
      <c r="P171" s="2005"/>
      <c r="Q171" s="2005"/>
      <c r="R171" s="2005"/>
      <c r="S171" s="2005"/>
      <c r="T171" s="2005"/>
      <c r="U171" s="2005"/>
      <c r="V171" s="2005"/>
      <c r="W171" s="2005"/>
      <c r="X171" s="2005"/>
      <c r="Y171" s="2005"/>
      <c r="Z171" s="2005"/>
      <c r="AA171" s="2005"/>
      <c r="AB171" s="2005"/>
      <c r="AC171" s="2005"/>
      <c r="AD171" s="2005"/>
      <c r="AE171" s="2005"/>
      <c r="AF171" s="73">
        <v>6119187</v>
      </c>
    </row>
    <row r="172" spans="1:32" s="22" customFormat="1" ht="14.25">
      <c r="A172" s="2876"/>
      <c r="B172" s="9" t="s">
        <v>20886</v>
      </c>
      <c r="C172" s="8" t="s">
        <v>8099</v>
      </c>
      <c r="D172" s="107">
        <v>-2200000</v>
      </c>
      <c r="E172" s="2064" t="s">
        <v>20895</v>
      </c>
      <c r="F172" s="2041"/>
      <c r="G172" s="2005"/>
      <c r="H172" s="2010"/>
      <c r="I172" s="2005"/>
      <c r="J172" s="2004"/>
      <c r="K172" s="2010"/>
      <c r="L172" s="2005"/>
      <c r="M172" s="2052"/>
      <c r="N172" s="2005"/>
      <c r="O172" s="2004"/>
      <c r="P172" s="2005"/>
      <c r="Q172" s="2005"/>
      <c r="R172" s="2005"/>
      <c r="S172" s="2005"/>
      <c r="T172" s="2005"/>
      <c r="U172" s="2005"/>
      <c r="V172" s="2005"/>
      <c r="W172" s="2005"/>
      <c r="X172" s="2005"/>
      <c r="Y172" s="2005"/>
      <c r="Z172" s="2005"/>
      <c r="AA172" s="2005"/>
      <c r="AB172" s="2005"/>
      <c r="AC172" s="2005"/>
      <c r="AD172" s="2005"/>
      <c r="AE172" s="2005"/>
      <c r="AF172" s="74" t="s">
        <v>20896</v>
      </c>
    </row>
    <row r="173" spans="1:32" s="22" customFormat="1" ht="14.25">
      <c r="A173" s="2876"/>
      <c r="B173" s="9" t="s">
        <v>20886</v>
      </c>
      <c r="C173" s="8" t="s">
        <v>8099</v>
      </c>
      <c r="D173" s="107">
        <v>-2300000</v>
      </c>
      <c r="E173" s="2064" t="s">
        <v>20897</v>
      </c>
      <c r="F173" s="2041"/>
      <c r="G173" s="2005"/>
      <c r="H173" s="2010"/>
      <c r="I173" s="2005"/>
      <c r="J173" s="2004"/>
      <c r="K173" s="2010"/>
      <c r="L173" s="2005"/>
      <c r="M173" s="2052"/>
      <c r="N173" s="2005"/>
      <c r="O173" s="2004"/>
      <c r="P173" s="2005"/>
      <c r="Q173" s="2005"/>
      <c r="R173" s="2005"/>
      <c r="S173" s="2005"/>
      <c r="T173" s="2005"/>
      <c r="U173" s="2005"/>
      <c r="V173" s="2005"/>
      <c r="W173" s="2005"/>
      <c r="X173" s="2005"/>
      <c r="Y173" s="2005"/>
      <c r="Z173" s="2005"/>
      <c r="AA173" s="2005"/>
      <c r="AB173" s="2005"/>
      <c r="AC173" s="2005"/>
      <c r="AD173" s="2005"/>
      <c r="AE173" s="2005"/>
      <c r="AF173" s="73">
        <v>5640376</v>
      </c>
    </row>
    <row r="174" spans="1:32" s="22" customFormat="1" ht="14.25">
      <c r="A174" s="2876"/>
      <c r="B174" s="9" t="s">
        <v>20886</v>
      </c>
      <c r="C174" s="8" t="s">
        <v>20898</v>
      </c>
      <c r="D174" s="107">
        <v>-6950000</v>
      </c>
      <c r="E174" s="2064" t="s">
        <v>20899</v>
      </c>
      <c r="F174" s="2041"/>
      <c r="G174" s="2005"/>
      <c r="H174" s="2010"/>
      <c r="I174" s="2005"/>
      <c r="J174" s="2004"/>
      <c r="K174" s="2010"/>
      <c r="L174" s="2005"/>
      <c r="M174" s="2052"/>
      <c r="N174" s="2005"/>
      <c r="O174" s="2004"/>
      <c r="P174" s="2005"/>
      <c r="Q174" s="2005"/>
      <c r="R174" s="2005"/>
      <c r="S174" s="2005"/>
      <c r="T174" s="2005"/>
      <c r="U174" s="2005"/>
      <c r="V174" s="2005"/>
      <c r="W174" s="2005"/>
      <c r="X174" s="2005"/>
      <c r="Y174" s="2005"/>
      <c r="Z174" s="2005"/>
      <c r="AA174" s="2005"/>
      <c r="AB174" s="2005"/>
      <c r="AC174" s="2005"/>
      <c r="AD174" s="2005"/>
      <c r="AE174" s="2005"/>
      <c r="AF174" s="73">
        <v>5667749</v>
      </c>
    </row>
    <row r="175" spans="1:32" s="22" customFormat="1" ht="14.25">
      <c r="A175" s="2876"/>
      <c r="B175" s="9" t="s">
        <v>20886</v>
      </c>
      <c r="C175" s="8" t="s">
        <v>20900</v>
      </c>
      <c r="D175" s="107">
        <v>-2315000</v>
      </c>
      <c r="E175" s="2064" t="s">
        <v>20901</v>
      </c>
      <c r="F175" s="2041"/>
      <c r="G175" s="2005"/>
      <c r="H175" s="2010"/>
      <c r="I175" s="2005"/>
      <c r="J175" s="2004"/>
      <c r="K175" s="2010"/>
      <c r="L175" s="2005"/>
      <c r="M175" s="2052"/>
      <c r="N175" s="2005"/>
      <c r="O175" s="2004"/>
      <c r="P175" s="2005"/>
      <c r="Q175" s="2005"/>
      <c r="R175" s="2005"/>
      <c r="S175" s="2005"/>
      <c r="T175" s="2005"/>
      <c r="U175" s="2005"/>
      <c r="V175" s="2005"/>
      <c r="W175" s="2005"/>
      <c r="X175" s="2005"/>
      <c r="Y175" s="2005"/>
      <c r="Z175" s="2005"/>
      <c r="AA175" s="2005"/>
      <c r="AB175" s="2005"/>
      <c r="AC175" s="2005"/>
      <c r="AD175" s="2005"/>
      <c r="AE175" s="2005"/>
      <c r="AF175" s="73">
        <v>5698786</v>
      </c>
    </row>
    <row r="176" spans="1:32" s="22" customFormat="1" ht="14.25">
      <c r="A176" s="2876"/>
      <c r="B176" s="9" t="s">
        <v>20886</v>
      </c>
      <c r="C176" s="8" t="s">
        <v>20902</v>
      </c>
      <c r="D176" s="107">
        <v>-3040000</v>
      </c>
      <c r="E176" s="2064" t="s">
        <v>20903</v>
      </c>
      <c r="F176" s="2041"/>
      <c r="G176" s="2005"/>
      <c r="H176" s="2010"/>
      <c r="I176" s="2005"/>
      <c r="J176" s="2004"/>
      <c r="K176" s="2010"/>
      <c r="L176" s="2005"/>
      <c r="M176" s="2052"/>
      <c r="N176" s="2005"/>
      <c r="O176" s="2004"/>
      <c r="P176" s="2005"/>
      <c r="Q176" s="2005"/>
      <c r="R176" s="2005"/>
      <c r="S176" s="2005"/>
      <c r="T176" s="2005"/>
      <c r="U176" s="2005"/>
      <c r="V176" s="2005"/>
      <c r="W176" s="2005"/>
      <c r="X176" s="2005"/>
      <c r="Y176" s="2005"/>
      <c r="Z176" s="2005"/>
      <c r="AA176" s="2005"/>
      <c r="AB176" s="2005"/>
      <c r="AC176" s="2005"/>
      <c r="AD176" s="2005"/>
      <c r="AE176" s="2005"/>
      <c r="AF176" s="73">
        <v>5761329</v>
      </c>
    </row>
    <row r="177" spans="1:32" s="22" customFormat="1" ht="14.25">
      <c r="A177" s="2876"/>
      <c r="B177" s="9" t="s">
        <v>20889</v>
      </c>
      <c r="C177" s="8" t="s">
        <v>20618</v>
      </c>
      <c r="D177" s="107">
        <v>-4322000</v>
      </c>
      <c r="E177" s="2064">
        <v>5629521</v>
      </c>
      <c r="F177" s="2041"/>
      <c r="G177" s="2005"/>
      <c r="H177" s="2010"/>
      <c r="I177" s="2005"/>
      <c r="J177" s="2004"/>
      <c r="K177" s="2010"/>
      <c r="L177" s="2005"/>
      <c r="M177" s="2052"/>
      <c r="N177" s="2005"/>
      <c r="O177" s="2004"/>
      <c r="P177" s="2005"/>
      <c r="Q177" s="2005"/>
      <c r="R177" s="2005"/>
      <c r="S177" s="2005"/>
      <c r="T177" s="2005"/>
      <c r="U177" s="2005"/>
      <c r="V177" s="2005"/>
      <c r="W177" s="2005"/>
      <c r="X177" s="2005"/>
      <c r="Y177" s="2005"/>
      <c r="Z177" s="2005"/>
      <c r="AA177" s="2005"/>
      <c r="AB177" s="2005"/>
      <c r="AC177" s="2005"/>
      <c r="AD177" s="2005"/>
      <c r="AE177" s="2005"/>
      <c r="AF177" s="73">
        <v>5823672</v>
      </c>
    </row>
    <row r="178" spans="1:32" s="22" customFormat="1" ht="14.25">
      <c r="A178" s="2876"/>
      <c r="B178" s="9" t="s">
        <v>20886</v>
      </c>
      <c r="C178" s="8" t="s">
        <v>8103</v>
      </c>
      <c r="D178" s="107">
        <v>-7548000</v>
      </c>
      <c r="E178" s="2214"/>
      <c r="F178" s="2041"/>
      <c r="G178" s="2005"/>
      <c r="H178" s="2010"/>
      <c r="I178" s="2005"/>
      <c r="J178" s="2004"/>
      <c r="K178" s="2010"/>
      <c r="L178" s="2005"/>
      <c r="M178" s="2052"/>
      <c r="N178" s="2005"/>
      <c r="O178" s="2004"/>
      <c r="P178" s="2005"/>
      <c r="Q178" s="2005"/>
      <c r="R178" s="2005"/>
      <c r="S178" s="2005"/>
      <c r="T178" s="2005"/>
      <c r="U178" s="2005"/>
      <c r="V178" s="2005"/>
      <c r="W178" s="2005"/>
      <c r="X178" s="2005"/>
      <c r="Y178" s="2005"/>
      <c r="Z178" s="2005"/>
      <c r="AA178" s="2005"/>
      <c r="AB178" s="2005"/>
      <c r="AC178" s="2005"/>
      <c r="AD178" s="2005"/>
      <c r="AE178" s="2005"/>
      <c r="AF178" s="73">
        <v>5832686</v>
      </c>
    </row>
    <row r="179" spans="1:32" s="22" customFormat="1" ht="14.25">
      <c r="A179" s="2876"/>
      <c r="B179" s="9" t="s">
        <v>20889</v>
      </c>
      <c r="C179" s="8" t="s">
        <v>18584</v>
      </c>
      <c r="D179" s="107">
        <v>-1540000</v>
      </c>
      <c r="E179" s="2064">
        <v>6058815</v>
      </c>
      <c r="F179" s="2041"/>
      <c r="G179" s="2005"/>
      <c r="H179" s="2010"/>
      <c r="I179" s="2005"/>
      <c r="J179" s="2004"/>
      <c r="K179" s="2010"/>
      <c r="L179" s="2005"/>
      <c r="M179" s="2052"/>
      <c r="N179" s="2005"/>
      <c r="O179" s="2004"/>
      <c r="P179" s="2005"/>
      <c r="Q179" s="2005"/>
      <c r="R179" s="2005"/>
      <c r="S179" s="2005"/>
      <c r="T179" s="2005"/>
      <c r="U179" s="2005"/>
      <c r="V179" s="2005"/>
      <c r="W179" s="2005"/>
      <c r="X179" s="2005"/>
      <c r="Y179" s="2005"/>
      <c r="Z179" s="2005"/>
      <c r="AA179" s="2005"/>
      <c r="AB179" s="2005"/>
      <c r="AC179" s="2005"/>
      <c r="AD179" s="2005"/>
      <c r="AE179" s="2005"/>
      <c r="AF179" s="73"/>
    </row>
    <row r="180" spans="1:32" s="22" customFormat="1" ht="14.25">
      <c r="A180" s="2876"/>
      <c r="B180" s="9" t="s">
        <v>20889</v>
      </c>
      <c r="C180" s="8" t="s">
        <v>8108</v>
      </c>
      <c r="D180" s="107">
        <v>-1113000</v>
      </c>
      <c r="E180" s="2064">
        <v>6143112</v>
      </c>
      <c r="F180" s="2041"/>
      <c r="G180" s="2005"/>
      <c r="H180" s="2010"/>
      <c r="I180" s="2005"/>
      <c r="J180" s="2004"/>
      <c r="K180" s="2010"/>
      <c r="L180" s="2005"/>
      <c r="M180" s="2052"/>
      <c r="N180" s="2005"/>
      <c r="O180" s="2004"/>
      <c r="P180" s="2005"/>
      <c r="Q180" s="2005"/>
      <c r="R180" s="2005"/>
      <c r="S180" s="2005"/>
      <c r="T180" s="2005"/>
      <c r="U180" s="2005"/>
      <c r="V180" s="2005"/>
      <c r="W180" s="2005"/>
      <c r="X180" s="2005"/>
      <c r="Y180" s="2005"/>
      <c r="Z180" s="2005"/>
      <c r="AA180" s="2005"/>
      <c r="AB180" s="2005"/>
      <c r="AC180" s="2005"/>
      <c r="AD180" s="2005"/>
      <c r="AE180" s="2005"/>
      <c r="AF180" s="73"/>
    </row>
    <row r="181" spans="1:32" s="22" customFormat="1" ht="14.25">
      <c r="A181" s="2876"/>
      <c r="B181" s="9" t="s">
        <v>18342</v>
      </c>
      <c r="C181" s="8" t="s">
        <v>20904</v>
      </c>
      <c r="D181" s="107">
        <v>-900000</v>
      </c>
      <c r="E181" s="2064" t="s">
        <v>20905</v>
      </c>
      <c r="F181" s="2041"/>
      <c r="G181" s="2005"/>
      <c r="H181" s="2010"/>
      <c r="I181" s="2005"/>
      <c r="J181" s="2004"/>
      <c r="K181" s="2010"/>
      <c r="L181" s="2005"/>
      <c r="M181" s="2052"/>
      <c r="N181" s="2005"/>
      <c r="O181" s="2004"/>
      <c r="P181" s="2005"/>
      <c r="Q181" s="2005"/>
      <c r="R181" s="2005"/>
      <c r="S181" s="2005"/>
      <c r="T181" s="2005"/>
      <c r="U181" s="2005"/>
      <c r="V181" s="2005"/>
      <c r="W181" s="2005"/>
      <c r="X181" s="2005"/>
      <c r="Y181" s="2005"/>
      <c r="Z181" s="2005"/>
      <c r="AA181" s="2005"/>
      <c r="AB181" s="2005"/>
      <c r="AC181" s="2005"/>
      <c r="AD181" s="2005"/>
      <c r="AE181" s="2005"/>
      <c r="AF181" s="73"/>
    </row>
    <row r="182" spans="1:32" s="22" customFormat="1" ht="14.25">
      <c r="A182" s="2876"/>
      <c r="B182" s="9" t="s">
        <v>18342</v>
      </c>
      <c r="C182" s="8" t="s">
        <v>20906</v>
      </c>
      <c r="D182" s="107">
        <v>-5560000</v>
      </c>
      <c r="E182" s="2214"/>
      <c r="F182" s="2041"/>
      <c r="G182" s="2005"/>
      <c r="H182" s="2010"/>
      <c r="I182" s="2005"/>
      <c r="J182" s="2004"/>
      <c r="K182" s="2010"/>
      <c r="L182" s="2005"/>
      <c r="M182" s="2052"/>
      <c r="N182" s="2005"/>
      <c r="O182" s="2004"/>
      <c r="P182" s="2005"/>
      <c r="Q182" s="2005"/>
      <c r="R182" s="2005"/>
      <c r="S182" s="2005"/>
      <c r="T182" s="2005"/>
      <c r="U182" s="2005"/>
      <c r="V182" s="2005"/>
      <c r="W182" s="2005"/>
      <c r="X182" s="2005"/>
      <c r="Y182" s="2005"/>
      <c r="Z182" s="2005"/>
      <c r="AA182" s="2005"/>
      <c r="AB182" s="2005"/>
      <c r="AC182" s="2005"/>
      <c r="AD182" s="2005"/>
      <c r="AE182" s="2005"/>
      <c r="AF182" s="73"/>
    </row>
    <row r="183" spans="1:32" s="22" customFormat="1" ht="14.25">
      <c r="A183" s="2876"/>
      <c r="B183" s="9" t="s">
        <v>20889</v>
      </c>
      <c r="C183" s="8" t="s">
        <v>20907</v>
      </c>
      <c r="D183" s="36">
        <v>-3291000</v>
      </c>
      <c r="E183" s="2063">
        <v>5895714</v>
      </c>
      <c r="F183" s="2041"/>
      <c r="G183" s="2005"/>
      <c r="H183" s="2010"/>
      <c r="I183" s="2005"/>
      <c r="J183" s="2004"/>
      <c r="K183" s="2010"/>
      <c r="L183" s="2005"/>
      <c r="M183" s="2052"/>
      <c r="N183" s="2005"/>
      <c r="O183" s="2004"/>
      <c r="P183" s="2005"/>
      <c r="Q183" s="2005"/>
      <c r="R183" s="2005"/>
      <c r="S183" s="2005"/>
      <c r="T183" s="2005"/>
      <c r="U183" s="2005"/>
      <c r="V183" s="2005"/>
      <c r="W183" s="2005"/>
      <c r="X183" s="2005"/>
      <c r="Y183" s="2005"/>
      <c r="Z183" s="2005"/>
      <c r="AA183" s="2005"/>
      <c r="AB183" s="2005"/>
      <c r="AC183" s="2005"/>
      <c r="AD183" s="2005"/>
      <c r="AE183" s="2005"/>
      <c r="AF183" s="73"/>
    </row>
    <row r="184" spans="1:32" s="22" customFormat="1" ht="14.25">
      <c r="A184" s="2876"/>
      <c r="B184" s="9" t="s">
        <v>20886</v>
      </c>
      <c r="C184" s="8" t="s">
        <v>20908</v>
      </c>
      <c r="D184" s="36">
        <v>-770000</v>
      </c>
      <c r="E184" s="2063" t="s">
        <v>20909</v>
      </c>
      <c r="F184" s="2041"/>
      <c r="G184" s="2005"/>
      <c r="H184" s="2010"/>
      <c r="I184" s="2005"/>
      <c r="J184" s="2004"/>
      <c r="K184" s="2010"/>
      <c r="L184" s="2005"/>
      <c r="M184" s="2052"/>
      <c r="N184" s="2005"/>
      <c r="O184" s="2004"/>
      <c r="P184" s="2005"/>
      <c r="Q184" s="2005"/>
      <c r="R184" s="2005"/>
      <c r="S184" s="2005"/>
      <c r="T184" s="2005"/>
      <c r="U184" s="2005"/>
      <c r="V184" s="2005"/>
      <c r="W184" s="2005"/>
      <c r="X184" s="2005"/>
      <c r="Y184" s="2005"/>
      <c r="Z184" s="2005"/>
      <c r="AA184" s="2005"/>
      <c r="AB184" s="2005"/>
      <c r="AC184" s="2005"/>
      <c r="AD184" s="2005"/>
      <c r="AE184" s="2005"/>
      <c r="AF184" s="73"/>
    </row>
    <row r="185" spans="1:32" s="22" customFormat="1" ht="15">
      <c r="A185" s="2876"/>
      <c r="B185" s="9" t="s">
        <v>20886</v>
      </c>
      <c r="C185" s="8" t="s">
        <v>20910</v>
      </c>
      <c r="D185" s="36">
        <v>-930000</v>
      </c>
      <c r="E185" s="2063" t="s">
        <v>20911</v>
      </c>
      <c r="F185" s="33"/>
      <c r="G185" s="2005"/>
      <c r="H185" s="2010"/>
      <c r="I185" s="2005"/>
      <c r="J185" s="2004"/>
      <c r="K185" s="2010"/>
      <c r="L185" s="2005"/>
      <c r="M185" s="2052"/>
      <c r="N185" s="2005"/>
      <c r="O185" s="2004"/>
      <c r="P185" s="2005"/>
      <c r="Q185" s="2005"/>
      <c r="R185" s="2005"/>
      <c r="S185" s="2005"/>
      <c r="T185" s="2005"/>
      <c r="U185" s="2005"/>
      <c r="V185" s="2005"/>
      <c r="W185" s="2005"/>
      <c r="X185" s="2005"/>
      <c r="Y185" s="2005"/>
      <c r="Z185" s="2005"/>
      <c r="AA185" s="2005"/>
      <c r="AB185" s="2005"/>
      <c r="AC185" s="2005"/>
      <c r="AD185" s="2005"/>
      <c r="AE185" s="2005"/>
      <c r="AF185" s="73"/>
    </row>
    <row r="186" spans="1:32" s="22" customFormat="1" ht="15">
      <c r="A186" s="2876"/>
      <c r="B186" s="9" t="s">
        <v>20886</v>
      </c>
      <c r="C186" s="8" t="s">
        <v>20910</v>
      </c>
      <c r="D186" s="36">
        <v>-1800000</v>
      </c>
      <c r="E186" s="2063" t="s">
        <v>20912</v>
      </c>
      <c r="F186" s="33"/>
      <c r="G186" s="2005"/>
      <c r="H186" s="2010"/>
      <c r="I186" s="2005"/>
      <c r="J186" s="2004"/>
      <c r="K186" s="2010"/>
      <c r="L186" s="2005"/>
      <c r="M186" s="2052"/>
      <c r="N186" s="2005"/>
      <c r="O186" s="2004"/>
      <c r="P186" s="2005"/>
      <c r="Q186" s="2005"/>
      <c r="R186" s="2005"/>
      <c r="S186" s="2005"/>
      <c r="T186" s="2005"/>
      <c r="U186" s="2005"/>
      <c r="V186" s="2005"/>
      <c r="W186" s="2005"/>
      <c r="X186" s="2005"/>
      <c r="Y186" s="2005"/>
      <c r="Z186" s="2005"/>
      <c r="AA186" s="2005"/>
      <c r="AB186" s="2005"/>
      <c r="AC186" s="2005"/>
      <c r="AD186" s="2005"/>
      <c r="AE186" s="2005"/>
      <c r="AF186" s="73"/>
    </row>
    <row r="187" spans="1:32" s="22" customFormat="1" ht="15">
      <c r="A187" s="2876"/>
      <c r="B187" s="9" t="s">
        <v>20886</v>
      </c>
      <c r="C187" s="8" t="s">
        <v>20913</v>
      </c>
      <c r="D187" s="36">
        <v>-3351000</v>
      </c>
      <c r="E187" s="2063" t="s">
        <v>20914</v>
      </c>
      <c r="F187" s="33"/>
      <c r="G187" s="2005"/>
      <c r="H187" s="2010"/>
      <c r="I187" s="2005"/>
      <c r="J187" s="2004"/>
      <c r="K187" s="2010"/>
      <c r="L187" s="2005"/>
      <c r="M187" s="2052"/>
      <c r="N187" s="2005"/>
      <c r="O187" s="2004"/>
      <c r="P187" s="2005"/>
      <c r="Q187" s="2005"/>
      <c r="R187" s="2005"/>
      <c r="S187" s="2005"/>
      <c r="T187" s="2005"/>
      <c r="U187" s="2005"/>
      <c r="V187" s="2005"/>
      <c r="W187" s="2005"/>
      <c r="X187" s="2005"/>
      <c r="Y187" s="2005"/>
      <c r="Z187" s="2005"/>
      <c r="AA187" s="2005"/>
      <c r="AB187" s="2005"/>
      <c r="AC187" s="2005"/>
      <c r="AD187" s="2005"/>
      <c r="AE187" s="2005"/>
      <c r="AF187" s="73"/>
    </row>
    <row r="188" spans="1:32" s="22" customFormat="1" ht="15">
      <c r="A188" s="2876"/>
      <c r="B188" s="9" t="s">
        <v>20889</v>
      </c>
      <c r="C188" s="8" t="s">
        <v>20915</v>
      </c>
      <c r="D188" s="36">
        <v>-840000</v>
      </c>
      <c r="E188" s="2063">
        <v>5628028</v>
      </c>
      <c r="F188" s="33"/>
      <c r="G188" s="2005"/>
      <c r="H188" s="2010"/>
      <c r="I188" s="2005"/>
      <c r="J188" s="2004"/>
      <c r="K188" s="2010"/>
      <c r="L188" s="2005"/>
      <c r="M188" s="2052"/>
      <c r="N188" s="2005"/>
      <c r="O188" s="2004"/>
      <c r="P188" s="2005"/>
      <c r="Q188" s="2005"/>
      <c r="R188" s="2005"/>
      <c r="S188" s="2005"/>
      <c r="T188" s="2005"/>
      <c r="U188" s="2005"/>
      <c r="V188" s="2005"/>
      <c r="W188" s="2005"/>
      <c r="X188" s="2005"/>
      <c r="Y188" s="2005"/>
      <c r="Z188" s="2005"/>
      <c r="AA188" s="2005"/>
      <c r="AB188" s="2005"/>
      <c r="AC188" s="2005"/>
      <c r="AD188" s="2005"/>
      <c r="AE188" s="2005"/>
      <c r="AF188" s="73"/>
    </row>
    <row r="189" spans="1:32" s="22" customFormat="1" ht="15">
      <c r="A189" s="2876"/>
      <c r="B189" s="9" t="s">
        <v>20886</v>
      </c>
      <c r="C189" s="8" t="s">
        <v>20916</v>
      </c>
      <c r="D189" s="36">
        <v>-840000</v>
      </c>
      <c r="E189" s="2063" t="s">
        <v>20917</v>
      </c>
      <c r="F189" s="33"/>
      <c r="G189" s="2005"/>
      <c r="H189" s="2010"/>
      <c r="I189" s="2005"/>
      <c r="J189" s="2004"/>
      <c r="K189" s="2010"/>
      <c r="L189" s="2005"/>
      <c r="M189" s="2052"/>
      <c r="N189" s="2005"/>
      <c r="O189" s="2004"/>
      <c r="P189" s="2005"/>
      <c r="Q189" s="2005"/>
      <c r="R189" s="2005"/>
      <c r="S189" s="2005"/>
      <c r="T189" s="2005"/>
      <c r="U189" s="2005"/>
      <c r="V189" s="2005"/>
      <c r="W189" s="2005"/>
      <c r="X189" s="2005"/>
      <c r="Y189" s="2005"/>
      <c r="Z189" s="2005"/>
      <c r="AA189" s="2005"/>
      <c r="AB189" s="2005"/>
      <c r="AC189" s="2005"/>
      <c r="AD189" s="2005"/>
      <c r="AE189" s="2005"/>
      <c r="AF189" s="73"/>
    </row>
    <row r="190" spans="1:32" s="22" customFormat="1" ht="15">
      <c r="A190" s="2876"/>
      <c r="B190" s="9" t="s">
        <v>20889</v>
      </c>
      <c r="C190" s="8" t="s">
        <v>20918</v>
      </c>
      <c r="D190" s="36">
        <v>-3450000</v>
      </c>
      <c r="E190" s="2063">
        <v>6009692</v>
      </c>
      <c r="F190" s="33"/>
      <c r="G190" s="2005"/>
      <c r="H190" s="2010"/>
      <c r="I190" s="2005"/>
      <c r="J190" s="2004"/>
      <c r="K190" s="2010"/>
      <c r="L190" s="2005"/>
      <c r="M190" s="2052"/>
      <c r="N190" s="2005"/>
      <c r="O190" s="2004"/>
      <c r="P190" s="2005"/>
      <c r="Q190" s="2005"/>
      <c r="R190" s="2005"/>
      <c r="S190" s="2005"/>
      <c r="T190" s="2005"/>
      <c r="U190" s="2005"/>
      <c r="V190" s="2005"/>
      <c r="W190" s="2005"/>
      <c r="X190" s="2005"/>
      <c r="Y190" s="2005"/>
      <c r="Z190" s="2005"/>
      <c r="AA190" s="2005"/>
      <c r="AB190" s="2005"/>
      <c r="AC190" s="2005"/>
      <c r="AD190" s="2005"/>
      <c r="AE190" s="2005"/>
      <c r="AF190" s="73"/>
    </row>
    <row r="191" spans="1:32" s="22" customFormat="1" ht="15">
      <c r="A191" s="2876"/>
      <c r="B191" s="9" t="s">
        <v>20886</v>
      </c>
      <c r="C191" s="8" t="s">
        <v>20919</v>
      </c>
      <c r="D191" s="36">
        <v>-1721000</v>
      </c>
      <c r="E191" s="2063" t="s">
        <v>20920</v>
      </c>
      <c r="F191" s="33"/>
      <c r="G191" s="2005"/>
      <c r="H191" s="2010"/>
      <c r="I191" s="2005"/>
      <c r="J191" s="2004"/>
      <c r="K191" s="2010"/>
      <c r="L191" s="2005"/>
      <c r="M191" s="2052"/>
      <c r="N191" s="2005"/>
      <c r="O191" s="2004"/>
      <c r="P191" s="2005"/>
      <c r="Q191" s="2005"/>
      <c r="R191" s="2005"/>
      <c r="S191" s="2005"/>
      <c r="T191" s="2005"/>
      <c r="U191" s="2005"/>
      <c r="V191" s="2005"/>
      <c r="W191" s="2005"/>
      <c r="X191" s="2005"/>
      <c r="Y191" s="2005"/>
      <c r="Z191" s="2005"/>
      <c r="AA191" s="2005"/>
      <c r="AB191" s="2005"/>
      <c r="AC191" s="2005"/>
      <c r="AD191" s="2005"/>
      <c r="AE191" s="2005"/>
      <c r="AF191" s="73"/>
    </row>
    <row r="192" spans="1:32" s="22" customFormat="1" ht="15">
      <c r="A192" s="2876"/>
      <c r="B192" s="9" t="s">
        <v>20889</v>
      </c>
      <c r="C192" s="8" t="s">
        <v>20921</v>
      </c>
      <c r="D192" s="36">
        <v>-1042000</v>
      </c>
      <c r="E192" s="2063">
        <v>5651079</v>
      </c>
      <c r="F192" s="33"/>
      <c r="G192" s="2005"/>
      <c r="H192" s="2010"/>
      <c r="I192" s="2005"/>
      <c r="J192" s="2004"/>
      <c r="K192" s="2010"/>
      <c r="L192" s="2005"/>
      <c r="M192" s="2052"/>
      <c r="N192" s="2005"/>
      <c r="O192" s="2004"/>
      <c r="P192" s="2005"/>
      <c r="Q192" s="2005"/>
      <c r="R192" s="2005"/>
      <c r="S192" s="2005"/>
      <c r="T192" s="2005"/>
      <c r="U192" s="2005"/>
      <c r="V192" s="2005"/>
      <c r="W192" s="2005"/>
      <c r="X192" s="2005"/>
      <c r="Y192" s="2005"/>
      <c r="Z192" s="2005"/>
      <c r="AA192" s="2005"/>
      <c r="AB192" s="2005"/>
      <c r="AC192" s="2005"/>
      <c r="AD192" s="2005"/>
      <c r="AE192" s="2005"/>
      <c r="AF192" s="73"/>
    </row>
    <row r="193" spans="1:32" s="22" customFormat="1" ht="15">
      <c r="A193" s="2876"/>
      <c r="B193" s="9" t="s">
        <v>20886</v>
      </c>
      <c r="C193" s="8" t="s">
        <v>20922</v>
      </c>
      <c r="D193" s="36">
        <v>-800000</v>
      </c>
      <c r="E193" s="2063" t="s">
        <v>20923</v>
      </c>
      <c r="F193" s="33"/>
      <c r="G193" s="2005"/>
      <c r="H193" s="2010"/>
      <c r="I193" s="2005"/>
      <c r="J193" s="2004"/>
      <c r="K193" s="2010"/>
      <c r="L193" s="2005"/>
      <c r="M193" s="2052"/>
      <c r="N193" s="2005"/>
      <c r="O193" s="2004"/>
      <c r="P193" s="2005"/>
      <c r="Q193" s="2005"/>
      <c r="R193" s="2005"/>
      <c r="S193" s="2005"/>
      <c r="T193" s="2005"/>
      <c r="U193" s="2005"/>
      <c r="V193" s="2005"/>
      <c r="W193" s="2005"/>
      <c r="X193" s="2005"/>
      <c r="Y193" s="2005"/>
      <c r="Z193" s="2005"/>
      <c r="AA193" s="2005"/>
      <c r="AB193" s="2005"/>
      <c r="AC193" s="2005"/>
      <c r="AD193" s="2005"/>
      <c r="AE193" s="2005"/>
      <c r="AF193" s="73"/>
    </row>
    <row r="194" spans="1:32" s="22" customFormat="1" ht="15">
      <c r="A194" s="2876"/>
      <c r="B194" s="9" t="s">
        <v>20886</v>
      </c>
      <c r="C194" s="8" t="s">
        <v>20924</v>
      </c>
      <c r="D194" s="36">
        <v>-475000</v>
      </c>
      <c r="E194" s="2063" t="s">
        <v>20925</v>
      </c>
      <c r="F194" s="33"/>
      <c r="G194" s="2005"/>
      <c r="H194" s="2010"/>
      <c r="I194" s="2005"/>
      <c r="J194" s="2004"/>
      <c r="K194" s="2010"/>
      <c r="L194" s="2005"/>
      <c r="M194" s="2052"/>
      <c r="N194" s="2005"/>
      <c r="O194" s="2004"/>
      <c r="P194" s="2005"/>
      <c r="Q194" s="2005"/>
      <c r="R194" s="2005"/>
      <c r="S194" s="2005"/>
      <c r="T194" s="2005"/>
      <c r="U194" s="2005"/>
      <c r="V194" s="2005"/>
      <c r="W194" s="2005"/>
      <c r="X194" s="2005"/>
      <c r="Y194" s="2005"/>
      <c r="Z194" s="2005"/>
      <c r="AA194" s="2005"/>
      <c r="AB194" s="2005"/>
      <c r="AC194" s="2005"/>
      <c r="AD194" s="2005"/>
      <c r="AE194" s="2005"/>
      <c r="AF194" s="73"/>
    </row>
    <row r="195" spans="1:32" s="22" customFormat="1" ht="15">
      <c r="A195" s="2876"/>
      <c r="B195" s="9" t="s">
        <v>20889</v>
      </c>
      <c r="C195" s="8" t="s">
        <v>20926</v>
      </c>
      <c r="D195" s="36">
        <v>-708000</v>
      </c>
      <c r="E195" s="2063">
        <v>5986058</v>
      </c>
      <c r="F195" s="33"/>
      <c r="G195" s="2005"/>
      <c r="H195" s="2010"/>
      <c r="I195" s="2005"/>
      <c r="J195" s="2004"/>
      <c r="K195" s="2010"/>
      <c r="L195" s="2005"/>
      <c r="M195" s="2052"/>
      <c r="N195" s="2005"/>
      <c r="O195" s="2004"/>
      <c r="P195" s="2005"/>
      <c r="Q195" s="2005"/>
      <c r="R195" s="2005"/>
      <c r="S195" s="2005"/>
      <c r="T195" s="2005"/>
      <c r="U195" s="2005"/>
      <c r="V195" s="2005"/>
      <c r="W195" s="2005"/>
      <c r="X195" s="2005"/>
      <c r="Y195" s="2005"/>
      <c r="Z195" s="2005"/>
      <c r="AA195" s="2005"/>
      <c r="AB195" s="2005"/>
      <c r="AC195" s="2005"/>
      <c r="AD195" s="2005"/>
      <c r="AE195" s="2005"/>
      <c r="AF195" s="73"/>
    </row>
    <row r="196" spans="1:32" s="22" customFormat="1" ht="15">
      <c r="A196" s="2876"/>
      <c r="B196" s="9" t="s">
        <v>20886</v>
      </c>
      <c r="C196" s="8" t="s">
        <v>20927</v>
      </c>
      <c r="D196" s="36">
        <v>-1000000</v>
      </c>
      <c r="E196" s="2063" t="s">
        <v>20928</v>
      </c>
      <c r="F196" s="33"/>
      <c r="G196" s="2005"/>
      <c r="H196" s="2010"/>
      <c r="I196" s="2005"/>
      <c r="J196" s="2004"/>
      <c r="K196" s="2010"/>
      <c r="L196" s="2005"/>
      <c r="M196" s="2052"/>
      <c r="N196" s="2005"/>
      <c r="O196" s="2004"/>
      <c r="P196" s="2005"/>
      <c r="Q196" s="2005"/>
      <c r="R196" s="2005"/>
      <c r="S196" s="2005"/>
      <c r="T196" s="2005"/>
      <c r="U196" s="2005"/>
      <c r="V196" s="2005"/>
      <c r="W196" s="2005"/>
      <c r="X196" s="2005"/>
      <c r="Y196" s="2005"/>
      <c r="Z196" s="2005"/>
      <c r="AA196" s="2005"/>
      <c r="AB196" s="2005"/>
      <c r="AC196" s="2005"/>
      <c r="AD196" s="2005"/>
      <c r="AE196" s="2005"/>
      <c r="AF196" s="73"/>
    </row>
    <row r="197" spans="1:32" s="22" customFormat="1" ht="15">
      <c r="A197" s="2876"/>
      <c r="B197" s="9" t="s">
        <v>20886</v>
      </c>
      <c r="C197" s="8" t="s">
        <v>20929</v>
      </c>
      <c r="D197" s="36">
        <v>-1604000</v>
      </c>
      <c r="E197" s="2063" t="s">
        <v>20930</v>
      </c>
      <c r="F197" s="33"/>
      <c r="G197" s="2005"/>
      <c r="H197" s="2010"/>
      <c r="I197" s="2005"/>
      <c r="J197" s="2004"/>
      <c r="K197" s="2010"/>
      <c r="L197" s="2005"/>
      <c r="M197" s="2052"/>
      <c r="N197" s="2005"/>
      <c r="O197" s="2004"/>
      <c r="P197" s="2005"/>
      <c r="Q197" s="2005"/>
      <c r="R197" s="2005"/>
      <c r="S197" s="2005"/>
      <c r="T197" s="2005"/>
      <c r="U197" s="2005"/>
      <c r="V197" s="2005"/>
      <c r="W197" s="2005"/>
      <c r="X197" s="2005"/>
      <c r="Y197" s="2005"/>
      <c r="Z197" s="2005"/>
      <c r="AA197" s="2005"/>
      <c r="AB197" s="2005"/>
      <c r="AC197" s="2005"/>
      <c r="AD197" s="2005"/>
      <c r="AE197" s="2005"/>
      <c r="AF197" s="73"/>
    </row>
    <row r="198" spans="1:32" s="22" customFormat="1" ht="15">
      <c r="A198" s="2876"/>
      <c r="B198" s="9" t="s">
        <v>20886</v>
      </c>
      <c r="C198" s="8" t="s">
        <v>20931</v>
      </c>
      <c r="D198" s="36">
        <v>-719000</v>
      </c>
      <c r="E198" s="2063" t="s">
        <v>20932</v>
      </c>
      <c r="F198" s="33"/>
      <c r="G198" s="2005">
        <v>-3450000</v>
      </c>
      <c r="H198" s="2010"/>
      <c r="I198" s="2005"/>
      <c r="J198" s="2004"/>
      <c r="K198" s="2010"/>
      <c r="L198" s="2005"/>
      <c r="M198" s="2052"/>
      <c r="N198" s="2005"/>
      <c r="O198" s="2004"/>
      <c r="P198" s="2005"/>
      <c r="Q198" s="2005"/>
      <c r="R198" s="2005"/>
      <c r="S198" s="2005"/>
      <c r="T198" s="2005"/>
      <c r="U198" s="2005"/>
      <c r="V198" s="2005"/>
      <c r="W198" s="2005"/>
      <c r="X198" s="2005"/>
      <c r="Y198" s="2005"/>
      <c r="Z198" s="2005"/>
      <c r="AA198" s="2005"/>
      <c r="AB198" s="2005"/>
      <c r="AC198" s="2005"/>
      <c r="AD198" s="2005"/>
      <c r="AE198" s="2005"/>
      <c r="AF198" s="73"/>
    </row>
    <row r="199" spans="1:32" s="22" customFormat="1" ht="15">
      <c r="A199" s="2876"/>
      <c r="B199" s="9" t="s">
        <v>20886</v>
      </c>
      <c r="C199" s="8" t="s">
        <v>20931</v>
      </c>
      <c r="D199" s="36">
        <v>-346000</v>
      </c>
      <c r="E199" s="2063" t="s">
        <v>20933</v>
      </c>
      <c r="F199" s="33"/>
      <c r="G199" s="2005"/>
      <c r="H199" s="2010"/>
      <c r="I199" s="2005"/>
      <c r="J199" s="2004"/>
      <c r="K199" s="2010"/>
      <c r="L199" s="2005"/>
      <c r="M199" s="2052"/>
      <c r="N199" s="2005"/>
      <c r="O199" s="2004"/>
      <c r="P199" s="2005"/>
      <c r="Q199" s="2005"/>
      <c r="R199" s="2005"/>
      <c r="S199" s="2005"/>
      <c r="T199" s="2005"/>
      <c r="U199" s="2005"/>
      <c r="V199" s="2005"/>
      <c r="W199" s="2005"/>
      <c r="X199" s="2005"/>
      <c r="Y199" s="2005"/>
      <c r="Z199" s="2005"/>
      <c r="AA199" s="2005"/>
      <c r="AB199" s="2005"/>
      <c r="AC199" s="2005"/>
      <c r="AD199" s="2005"/>
      <c r="AE199" s="2005"/>
      <c r="AF199" s="73"/>
    </row>
    <row r="200" spans="1:32" s="22" customFormat="1" ht="15">
      <c r="A200" s="2876"/>
      <c r="B200" s="9" t="s">
        <v>20886</v>
      </c>
      <c r="C200" s="8" t="s">
        <v>20931</v>
      </c>
      <c r="D200" s="36">
        <v>-744000</v>
      </c>
      <c r="E200" s="2063" t="s">
        <v>20934</v>
      </c>
      <c r="F200" s="33"/>
      <c r="G200" s="2005"/>
      <c r="H200" s="2010"/>
      <c r="I200" s="2005"/>
      <c r="J200" s="2004"/>
      <c r="K200" s="2010"/>
      <c r="L200" s="2005"/>
      <c r="M200" s="2052"/>
      <c r="N200" s="2005"/>
      <c r="O200" s="2004"/>
      <c r="P200" s="2005"/>
      <c r="Q200" s="2005"/>
      <c r="R200" s="2005"/>
      <c r="S200" s="2005"/>
      <c r="T200" s="2005"/>
      <c r="U200" s="2005"/>
      <c r="V200" s="2005"/>
      <c r="W200" s="2005"/>
      <c r="X200" s="2005"/>
      <c r="Y200" s="2005"/>
      <c r="Z200" s="2005"/>
      <c r="AA200" s="2005"/>
      <c r="AB200" s="2005"/>
      <c r="AC200" s="2005"/>
      <c r="AD200" s="2005"/>
      <c r="AE200" s="2005"/>
      <c r="AF200" s="73"/>
    </row>
    <row r="201" spans="1:32" s="22" customFormat="1" ht="15">
      <c r="A201" s="2876"/>
      <c r="B201" s="9" t="s">
        <v>20889</v>
      </c>
      <c r="C201" s="8" t="s">
        <v>20935</v>
      </c>
      <c r="D201" s="36">
        <v>-258000</v>
      </c>
      <c r="E201" s="2063">
        <v>5910613</v>
      </c>
      <c r="F201" s="33"/>
      <c r="G201" s="2005"/>
      <c r="H201" s="2010"/>
      <c r="I201" s="2005"/>
      <c r="J201" s="2004"/>
      <c r="K201" s="2010"/>
      <c r="L201" s="2005"/>
      <c r="M201" s="2052"/>
      <c r="N201" s="2005"/>
      <c r="O201" s="2004"/>
      <c r="P201" s="2005"/>
      <c r="Q201" s="2005"/>
      <c r="R201" s="2005"/>
      <c r="S201" s="2005"/>
      <c r="T201" s="2005"/>
      <c r="U201" s="2005"/>
      <c r="V201" s="2005"/>
      <c r="W201" s="2005"/>
      <c r="X201" s="2005"/>
      <c r="Y201" s="2005"/>
      <c r="Z201" s="2005"/>
      <c r="AA201" s="2005"/>
      <c r="AB201" s="2005"/>
      <c r="AC201" s="2005"/>
      <c r="AD201" s="2005"/>
      <c r="AE201" s="2005"/>
      <c r="AF201" s="73"/>
    </row>
    <row r="202" spans="1:32" s="22" customFormat="1" ht="15">
      <c r="A202" s="2876"/>
      <c r="B202" s="9" t="s">
        <v>20889</v>
      </c>
      <c r="C202" s="8" t="s">
        <v>20936</v>
      </c>
      <c r="D202" s="36">
        <v>-1666000</v>
      </c>
      <c r="E202" s="2063">
        <v>6107167</v>
      </c>
      <c r="F202" s="33"/>
      <c r="G202" s="2005"/>
      <c r="H202" s="2010"/>
      <c r="I202" s="2005"/>
      <c r="J202" s="2004"/>
      <c r="K202" s="2010"/>
      <c r="L202" s="2005"/>
      <c r="M202" s="2052"/>
      <c r="N202" s="2005"/>
      <c r="O202" s="2004"/>
      <c r="P202" s="2005"/>
      <c r="Q202" s="2005"/>
      <c r="R202" s="2005"/>
      <c r="S202" s="2005"/>
      <c r="T202" s="2005"/>
      <c r="U202" s="2005"/>
      <c r="V202" s="2005"/>
      <c r="W202" s="2005"/>
      <c r="X202" s="2005"/>
      <c r="Y202" s="2005"/>
      <c r="Z202" s="2005"/>
      <c r="AA202" s="2005"/>
      <c r="AB202" s="2005"/>
      <c r="AC202" s="2005"/>
      <c r="AD202" s="2005"/>
      <c r="AE202" s="2005"/>
      <c r="AF202" s="73"/>
    </row>
    <row r="203" spans="1:32" s="22" customFormat="1" ht="15">
      <c r="A203" s="2876"/>
      <c r="B203" s="9" t="s">
        <v>20886</v>
      </c>
      <c r="C203" s="8" t="s">
        <v>20937</v>
      </c>
      <c r="D203" s="36">
        <v>-400000</v>
      </c>
      <c r="E203" s="2063" t="s">
        <v>20938</v>
      </c>
      <c r="F203" s="33"/>
      <c r="G203" s="2005"/>
      <c r="H203" s="2010"/>
      <c r="I203" s="2005"/>
      <c r="J203" s="2004"/>
      <c r="K203" s="2010"/>
      <c r="L203" s="2005"/>
      <c r="M203" s="2052"/>
      <c r="N203" s="2005"/>
      <c r="O203" s="2004"/>
      <c r="P203" s="2005"/>
      <c r="Q203" s="2005"/>
      <c r="R203" s="2005"/>
      <c r="S203" s="2005"/>
      <c r="T203" s="2005"/>
      <c r="U203" s="2005"/>
      <c r="V203" s="2005"/>
      <c r="W203" s="2005"/>
      <c r="X203" s="2005"/>
      <c r="Y203" s="2005"/>
      <c r="Z203" s="2005"/>
      <c r="AA203" s="2005"/>
      <c r="AB203" s="2005"/>
      <c r="AC203" s="2005"/>
      <c r="AD203" s="2005"/>
      <c r="AE203" s="2005"/>
      <c r="AF203" s="73"/>
    </row>
    <row r="204" spans="1:32" s="22" customFormat="1" ht="15">
      <c r="A204" s="2876"/>
      <c r="B204" s="9" t="s">
        <v>20886</v>
      </c>
      <c r="C204" s="8" t="s">
        <v>20937</v>
      </c>
      <c r="D204" s="36">
        <v>-864000</v>
      </c>
      <c r="E204" s="2063" t="s">
        <v>20939</v>
      </c>
      <c r="F204" s="33" t="s">
        <v>20940</v>
      </c>
      <c r="G204" s="2005"/>
      <c r="H204" s="2010"/>
      <c r="I204" s="2005"/>
      <c r="J204" s="2004"/>
      <c r="K204" s="2010"/>
      <c r="L204" s="2005"/>
      <c r="M204" s="2052"/>
      <c r="N204" s="2005"/>
      <c r="O204" s="2004"/>
      <c r="P204" s="2005"/>
      <c r="Q204" s="2005"/>
      <c r="R204" s="2005"/>
      <c r="S204" s="2005"/>
      <c r="T204" s="2005"/>
      <c r="U204" s="2005"/>
      <c r="V204" s="2005"/>
      <c r="W204" s="2005"/>
      <c r="X204" s="2005"/>
      <c r="Y204" s="2005"/>
      <c r="Z204" s="2005"/>
      <c r="AA204" s="2005"/>
      <c r="AB204" s="2005"/>
      <c r="AC204" s="2005"/>
      <c r="AD204" s="2005"/>
      <c r="AE204" s="2005"/>
      <c r="AF204" s="73"/>
    </row>
    <row r="205" spans="1:32" s="22" customFormat="1" ht="15">
      <c r="A205" s="2876"/>
      <c r="B205" s="9" t="s">
        <v>20889</v>
      </c>
      <c r="C205" s="8" t="s">
        <v>20941</v>
      </c>
      <c r="D205" s="36">
        <v>-759000</v>
      </c>
      <c r="E205" s="2063">
        <v>5819923</v>
      </c>
      <c r="F205" s="33"/>
      <c r="G205" s="2005"/>
      <c r="H205" s="2010"/>
      <c r="I205" s="2005"/>
      <c r="J205" s="2004"/>
      <c r="K205" s="2010"/>
      <c r="L205" s="2005"/>
      <c r="M205" s="2052"/>
      <c r="N205" s="2005"/>
      <c r="O205" s="2004"/>
      <c r="P205" s="2005"/>
      <c r="Q205" s="2005"/>
      <c r="R205" s="2005"/>
      <c r="S205" s="2005"/>
      <c r="T205" s="2005"/>
      <c r="U205" s="2005"/>
      <c r="V205" s="2005"/>
      <c r="W205" s="2005"/>
      <c r="X205" s="2005"/>
      <c r="Y205" s="2005"/>
      <c r="Z205" s="2005"/>
      <c r="AA205" s="2005"/>
      <c r="AB205" s="2005"/>
      <c r="AC205" s="2005"/>
      <c r="AD205" s="2005"/>
      <c r="AE205" s="2005"/>
      <c r="AF205" s="73"/>
    </row>
    <row r="206" spans="1:32" s="22" customFormat="1" ht="15">
      <c r="A206" s="2876"/>
      <c r="B206" s="9" t="s">
        <v>20886</v>
      </c>
      <c r="C206" s="8" t="s">
        <v>20942</v>
      </c>
      <c r="D206" s="36">
        <v>-1021000</v>
      </c>
      <c r="E206" s="2063" t="s">
        <v>20943</v>
      </c>
      <c r="F206" s="33"/>
      <c r="G206" s="2005"/>
      <c r="H206" s="2010"/>
      <c r="I206" s="2005"/>
      <c r="J206" s="2004"/>
      <c r="K206" s="2010"/>
      <c r="L206" s="2005"/>
      <c r="M206" s="2052"/>
      <c r="N206" s="2005"/>
      <c r="O206" s="2004"/>
      <c r="P206" s="2005"/>
      <c r="Q206" s="2005"/>
      <c r="R206" s="2005"/>
      <c r="S206" s="2005"/>
      <c r="T206" s="2005"/>
      <c r="U206" s="2005"/>
      <c r="V206" s="2005"/>
      <c r="W206" s="2005"/>
      <c r="X206" s="2005"/>
      <c r="Y206" s="2005"/>
      <c r="Z206" s="2005"/>
      <c r="AA206" s="2005"/>
      <c r="AB206" s="2005"/>
      <c r="AC206" s="2005"/>
      <c r="AD206" s="2005"/>
      <c r="AE206" s="2005"/>
      <c r="AF206" s="73"/>
    </row>
    <row r="207" spans="1:32" s="22" customFormat="1" ht="15">
      <c r="A207" s="2876"/>
      <c r="B207" s="9" t="s">
        <v>20889</v>
      </c>
      <c r="C207" s="8" t="s">
        <v>20944</v>
      </c>
      <c r="D207" s="36">
        <v>-1041000</v>
      </c>
      <c r="E207" s="2063">
        <v>6006369</v>
      </c>
      <c r="F207" s="33"/>
      <c r="G207" s="2005"/>
      <c r="H207" s="2010"/>
      <c r="I207" s="2005"/>
      <c r="J207" s="2004"/>
      <c r="K207" s="2010"/>
      <c r="L207" s="2005"/>
      <c r="M207" s="2052"/>
      <c r="N207" s="2005"/>
      <c r="O207" s="2004"/>
      <c r="P207" s="2005"/>
      <c r="Q207" s="2005"/>
      <c r="R207" s="2005"/>
      <c r="S207" s="2005"/>
      <c r="T207" s="2005"/>
      <c r="U207" s="2005"/>
      <c r="V207" s="2005"/>
      <c r="W207" s="2005"/>
      <c r="X207" s="2005"/>
      <c r="Y207" s="2005"/>
      <c r="Z207" s="2005"/>
      <c r="AA207" s="2005"/>
      <c r="AB207" s="2005"/>
      <c r="AC207" s="2005"/>
      <c r="AD207" s="2005"/>
      <c r="AE207" s="2005"/>
      <c r="AF207" s="73"/>
    </row>
    <row r="208" spans="1:32" s="22" customFormat="1" ht="15">
      <c r="A208" s="2876"/>
      <c r="B208" s="9" t="s">
        <v>20889</v>
      </c>
      <c r="C208" s="8" t="s">
        <v>20945</v>
      </c>
      <c r="D208" s="36">
        <v>-2000000</v>
      </c>
      <c r="E208" s="2063">
        <v>5918604</v>
      </c>
      <c r="F208" s="33"/>
      <c r="G208" s="2005"/>
      <c r="H208" s="2010"/>
      <c r="I208" s="2005"/>
      <c r="J208" s="2004"/>
      <c r="K208" s="2010"/>
      <c r="L208" s="2005"/>
      <c r="M208" s="2052"/>
      <c r="N208" s="2005"/>
      <c r="O208" s="2004"/>
      <c r="P208" s="2005"/>
      <c r="Q208" s="2005"/>
      <c r="R208" s="2005"/>
      <c r="S208" s="2005"/>
      <c r="T208" s="2005"/>
      <c r="U208" s="2005"/>
      <c r="V208" s="2005"/>
      <c r="W208" s="2005"/>
      <c r="X208" s="2005"/>
      <c r="Y208" s="2005"/>
      <c r="Z208" s="2005"/>
      <c r="AA208" s="2005"/>
      <c r="AB208" s="2005"/>
      <c r="AC208" s="2005"/>
      <c r="AD208" s="2005"/>
      <c r="AE208" s="2005"/>
      <c r="AF208" s="73"/>
    </row>
    <row r="209" spans="1:32" s="22" customFormat="1" ht="15">
      <c r="A209" s="2876"/>
      <c r="B209" s="9"/>
      <c r="C209" s="8"/>
      <c r="D209" s="36"/>
      <c r="E209" s="2063"/>
      <c r="F209" s="33"/>
      <c r="G209" s="2005"/>
      <c r="H209" s="2010"/>
      <c r="I209" s="2005"/>
      <c r="J209" s="2004"/>
      <c r="K209" s="2010"/>
      <c r="L209" s="2005"/>
      <c r="M209" s="2052"/>
      <c r="N209" s="2005"/>
      <c r="O209" s="2004"/>
      <c r="P209" s="2005"/>
      <c r="Q209" s="2005"/>
      <c r="R209" s="2005"/>
      <c r="S209" s="2005"/>
      <c r="T209" s="2005"/>
      <c r="U209" s="2005"/>
      <c r="V209" s="2005"/>
      <c r="W209" s="2005"/>
      <c r="X209" s="2005"/>
      <c r="Y209" s="2005"/>
      <c r="Z209" s="2005"/>
      <c r="AA209" s="2005"/>
      <c r="AB209" s="2005"/>
      <c r="AC209" s="2005"/>
      <c r="AD209" s="2005"/>
      <c r="AE209" s="2005"/>
      <c r="AF209" s="73"/>
    </row>
    <row r="210" spans="1:32" s="22" customFormat="1" ht="15">
      <c r="A210" s="2876"/>
      <c r="B210" s="9"/>
      <c r="C210" s="8"/>
      <c r="D210" s="36"/>
      <c r="E210" s="2063"/>
      <c r="F210" s="33"/>
      <c r="G210" s="2005"/>
      <c r="H210" s="2010"/>
      <c r="I210" s="2005"/>
      <c r="J210" s="2004"/>
      <c r="K210" s="2010"/>
      <c r="L210" s="2005"/>
      <c r="M210" s="2052"/>
      <c r="N210" s="2005"/>
      <c r="O210" s="2004"/>
      <c r="P210" s="2005"/>
      <c r="Q210" s="2005"/>
      <c r="R210" s="2005"/>
      <c r="S210" s="2005"/>
      <c r="T210" s="2005"/>
      <c r="U210" s="2005"/>
      <c r="V210" s="2005"/>
      <c r="W210" s="2005"/>
      <c r="X210" s="2005"/>
      <c r="Y210" s="2005"/>
      <c r="Z210" s="2005"/>
      <c r="AA210" s="2005"/>
      <c r="AB210" s="2005"/>
      <c r="AC210" s="2005"/>
      <c r="AD210" s="2005"/>
      <c r="AE210" s="2005"/>
      <c r="AF210" s="73"/>
    </row>
    <row r="211" spans="1:32" s="22" customFormat="1" ht="14.25">
      <c r="A211" s="2876"/>
      <c r="B211" s="70"/>
      <c r="C211" s="71"/>
      <c r="D211" s="46"/>
      <c r="E211" s="2007"/>
      <c r="F211" s="2041"/>
      <c r="G211" s="2005"/>
      <c r="H211" s="2010"/>
      <c r="I211" s="2005"/>
      <c r="J211" s="2004"/>
      <c r="K211" s="2010"/>
      <c r="L211" s="2005"/>
      <c r="M211" s="2052"/>
      <c r="N211" s="2005"/>
      <c r="O211" s="2004"/>
      <c r="P211" s="2005"/>
      <c r="Q211" s="2005"/>
      <c r="R211" s="2005"/>
      <c r="S211" s="2005"/>
      <c r="T211" s="2005"/>
      <c r="U211" s="2005"/>
      <c r="V211" s="2005"/>
      <c r="W211" s="2005"/>
      <c r="X211" s="2005"/>
      <c r="Y211" s="2005"/>
      <c r="Z211" s="2005"/>
      <c r="AA211" s="2005"/>
      <c r="AB211" s="2005"/>
      <c r="AC211" s="2005"/>
      <c r="AD211" s="2005"/>
      <c r="AE211" s="2005"/>
      <c r="AF211" s="73">
        <v>5904479</v>
      </c>
    </row>
    <row r="212" spans="1:32" s="25" customFormat="1">
      <c r="A212" s="44" t="s">
        <v>1619</v>
      </c>
      <c r="B212" s="2007"/>
      <c r="C212" s="2007"/>
      <c r="D212" s="117">
        <f>SUM(D3:D211)</f>
        <v>649000</v>
      </c>
      <c r="E212" s="2007"/>
      <c r="F212" s="2041"/>
      <c r="G212" s="2005"/>
      <c r="H212" s="2010"/>
      <c r="I212" s="2005"/>
      <c r="J212" s="2004"/>
      <c r="K212" s="2010"/>
      <c r="L212" s="2005"/>
      <c r="M212" s="2052"/>
      <c r="N212" s="2005"/>
      <c r="O212" s="2004"/>
      <c r="P212" s="2007"/>
      <c r="Q212" s="2007"/>
      <c r="R212" s="2007"/>
      <c r="S212" s="2007"/>
      <c r="T212" s="2007"/>
      <c r="U212" s="2007"/>
      <c r="V212" s="2007"/>
      <c r="W212" s="2007"/>
      <c r="X212" s="2007"/>
      <c r="Y212" s="2007"/>
      <c r="Z212" s="2007"/>
      <c r="AA212" s="2007"/>
      <c r="AB212" s="2007"/>
      <c r="AC212" s="2007"/>
      <c r="AD212" s="2007"/>
      <c r="AE212" s="2007"/>
      <c r="AF212" s="2007"/>
    </row>
    <row r="216" spans="1:32" ht="13.5" thickBot="1">
      <c r="A216" s="29" t="s">
        <v>20198</v>
      </c>
      <c r="B216" s="449" t="s">
        <v>20302</v>
      </c>
      <c r="C216" s="2004"/>
      <c r="D216" s="2083"/>
      <c r="E216" s="2007"/>
      <c r="F216" s="2041"/>
      <c r="G216" s="2005"/>
      <c r="H216" s="2010"/>
      <c r="I216" s="2005"/>
      <c r="J216" s="2004"/>
      <c r="K216" s="2010"/>
      <c r="L216" s="2005"/>
      <c r="M216" s="2052"/>
      <c r="N216" s="2005"/>
      <c r="O216" s="2004"/>
      <c r="P216" s="2004"/>
      <c r="Q216" s="2004"/>
      <c r="R216" s="2004"/>
      <c r="S216" s="2004"/>
      <c r="T216" s="2004"/>
      <c r="U216" s="2004"/>
      <c r="V216" s="2004"/>
      <c r="W216" s="2004"/>
      <c r="X216" s="2004"/>
      <c r="Y216" s="2004"/>
      <c r="Z216" s="2004"/>
      <c r="AA216" s="2004"/>
      <c r="AB216" s="2004"/>
      <c r="AC216" s="2004"/>
      <c r="AD216" s="2004"/>
      <c r="AE216" s="2004"/>
      <c r="AF216" s="2004"/>
    </row>
    <row r="217" spans="1:32" ht="13.5" thickBot="1">
      <c r="A217" s="446" t="s">
        <v>20200</v>
      </c>
      <c r="B217" s="446" t="s">
        <v>20303</v>
      </c>
      <c r="C217" s="446" t="s">
        <v>20076</v>
      </c>
      <c r="D217" s="446" t="s">
        <v>20304</v>
      </c>
      <c r="E217" s="446"/>
      <c r="F217" s="446"/>
      <c r="G217" s="2005"/>
      <c r="H217" s="2010"/>
      <c r="I217" s="2005"/>
      <c r="J217" s="2004"/>
      <c r="K217" s="2010"/>
      <c r="L217" s="2005"/>
      <c r="M217" s="2052"/>
      <c r="N217" s="2005"/>
      <c r="O217" s="2004"/>
      <c r="P217" s="2004"/>
      <c r="Q217" s="2004"/>
      <c r="R217" s="2004"/>
      <c r="S217" s="2004"/>
      <c r="T217" s="2004"/>
      <c r="U217" s="2004"/>
      <c r="V217" s="2004"/>
      <c r="W217" s="2004"/>
      <c r="X217" s="2004"/>
      <c r="Y217" s="2004"/>
      <c r="Z217" s="2004"/>
      <c r="AA217" s="2004"/>
      <c r="AB217" s="2004"/>
      <c r="AC217" s="2004"/>
      <c r="AD217" s="2004"/>
      <c r="AE217" s="2004"/>
      <c r="AF217" s="2004"/>
    </row>
    <row r="218" spans="1:32" ht="13.5" thickBot="1">
      <c r="A218" s="446" t="s">
        <v>20077</v>
      </c>
      <c r="B218" s="446" t="s">
        <v>20304</v>
      </c>
      <c r="C218" s="446" t="s">
        <v>20078</v>
      </c>
      <c r="D218" s="446" t="s">
        <v>20305</v>
      </c>
      <c r="E218" s="446" t="s">
        <v>20079</v>
      </c>
      <c r="F218" s="446" t="s">
        <v>20179</v>
      </c>
      <c r="G218" s="2005"/>
      <c r="H218" s="2010"/>
      <c r="I218" s="2005"/>
      <c r="J218" s="2004"/>
      <c r="K218" s="2010"/>
      <c r="L218" s="2005"/>
      <c r="M218" s="2052"/>
      <c r="N218" s="2005"/>
      <c r="O218" s="2004"/>
      <c r="P218" s="2004"/>
      <c r="Q218" s="2004"/>
      <c r="R218" s="2004"/>
      <c r="S218" s="2004"/>
      <c r="T218" s="2004"/>
      <c r="U218" s="2004"/>
      <c r="V218" s="2004"/>
      <c r="W218" s="2004"/>
      <c r="X218" s="2004"/>
      <c r="Y218" s="2004"/>
      <c r="Z218" s="2004"/>
      <c r="AA218" s="2004"/>
      <c r="AB218" s="2004"/>
      <c r="AC218" s="2004"/>
      <c r="AD218" s="2004"/>
      <c r="AE218" s="2004"/>
      <c r="AF218" s="2004"/>
    </row>
    <row r="219" spans="1:32" ht="13.5" thickBot="1">
      <c r="A219" s="446" t="s">
        <v>20081</v>
      </c>
      <c r="B219" s="448" t="s">
        <v>20082</v>
      </c>
      <c r="C219" s="446" t="s">
        <v>20083</v>
      </c>
      <c r="D219" s="448" t="s">
        <v>20084</v>
      </c>
      <c r="E219" s="446"/>
      <c r="F219" s="448"/>
      <c r="G219" s="2005"/>
      <c r="H219" s="2010"/>
      <c r="I219" s="2005"/>
      <c r="J219" s="2004"/>
      <c r="K219" s="2010"/>
      <c r="L219" s="2005"/>
      <c r="M219" s="2052"/>
      <c r="N219" s="2005"/>
      <c r="O219" s="2004"/>
      <c r="P219" s="2004"/>
      <c r="Q219" s="2004"/>
      <c r="R219" s="2004"/>
      <c r="S219" s="2004"/>
      <c r="T219" s="2004"/>
      <c r="U219" s="2004"/>
      <c r="V219" s="2004"/>
      <c r="W219" s="2004"/>
      <c r="X219" s="2004"/>
      <c r="Y219" s="2004"/>
      <c r="Z219" s="2004"/>
      <c r="AA219" s="2004"/>
      <c r="AB219" s="2004"/>
      <c r="AC219" s="2004"/>
      <c r="AD219" s="2004"/>
      <c r="AE219" s="2004"/>
      <c r="AF219" s="2004"/>
    </row>
    <row r="220" spans="1:32" ht="23.25" thickBot="1">
      <c r="A220" s="446" t="s">
        <v>20085</v>
      </c>
      <c r="B220" s="448" t="s">
        <v>20306</v>
      </c>
      <c r="C220" s="446" t="s">
        <v>20087</v>
      </c>
      <c r="D220" s="448" t="s">
        <v>20086</v>
      </c>
      <c r="E220" s="446" t="s">
        <v>20089</v>
      </c>
      <c r="F220" s="448" t="s">
        <v>20307</v>
      </c>
      <c r="G220" s="2005"/>
      <c r="H220" s="2010"/>
      <c r="I220" s="2005"/>
      <c r="J220" s="2004"/>
      <c r="K220" s="2010"/>
      <c r="L220" s="2005"/>
      <c r="M220" s="2052"/>
      <c r="N220" s="2005"/>
      <c r="O220" s="2004"/>
      <c r="P220" s="2004"/>
      <c r="Q220" s="2004"/>
      <c r="R220" s="2004"/>
      <c r="S220" s="2004"/>
      <c r="T220" s="2004"/>
      <c r="U220" s="2004"/>
      <c r="V220" s="2004"/>
      <c r="W220" s="2004"/>
      <c r="X220" s="2004"/>
      <c r="Y220" s="2004"/>
      <c r="Z220" s="2004"/>
      <c r="AA220" s="2004"/>
      <c r="AB220" s="2004"/>
      <c r="AC220" s="2004"/>
      <c r="AD220" s="2004"/>
      <c r="AE220" s="2004"/>
      <c r="AF220" s="2004"/>
    </row>
    <row r="221" spans="1:32" ht="13.5" thickBot="1">
      <c r="A221" s="446" t="s">
        <v>20090</v>
      </c>
      <c r="B221" s="448" t="s">
        <v>20086</v>
      </c>
      <c r="C221" s="446" t="s">
        <v>20092</v>
      </c>
      <c r="D221" s="448" t="s">
        <v>20093</v>
      </c>
      <c r="E221" s="446" t="s">
        <v>20094</v>
      </c>
      <c r="F221" s="448" t="s">
        <v>20086</v>
      </c>
      <c r="G221" s="2005"/>
      <c r="H221" s="2010"/>
      <c r="I221" s="2005"/>
      <c r="J221" s="2004"/>
      <c r="K221" s="2010"/>
      <c r="L221" s="2005"/>
      <c r="M221" s="2052"/>
      <c r="N221" s="2005"/>
      <c r="O221" s="2004"/>
      <c r="P221" s="2004"/>
      <c r="Q221" s="2004"/>
      <c r="R221" s="2004"/>
      <c r="S221" s="2004"/>
      <c r="T221" s="2004"/>
      <c r="U221" s="2004"/>
      <c r="V221" s="2004"/>
      <c r="W221" s="2004"/>
      <c r="X221" s="2004"/>
      <c r="Y221" s="2004"/>
      <c r="Z221" s="2004"/>
      <c r="AA221" s="2004"/>
      <c r="AB221" s="2004"/>
      <c r="AC221" s="2004"/>
      <c r="AD221" s="2004"/>
      <c r="AE221" s="2004"/>
      <c r="AF221" s="2004"/>
    </row>
    <row r="222" spans="1:32" ht="13.5" thickBot="1">
      <c r="A222" s="446" t="s">
        <v>20096</v>
      </c>
      <c r="B222" s="448"/>
      <c r="C222" s="446" t="s">
        <v>20097</v>
      </c>
      <c r="D222" s="2922" t="s">
        <v>20308</v>
      </c>
      <c r="E222" s="2923"/>
      <c r="F222" s="2924"/>
      <c r="G222" s="2005"/>
      <c r="H222" s="2010"/>
      <c r="I222" s="2005"/>
      <c r="J222" s="2004"/>
      <c r="K222" s="2010"/>
      <c r="L222" s="2005"/>
      <c r="M222" s="2052"/>
      <c r="N222" s="2005"/>
      <c r="O222" s="2004"/>
      <c r="P222" s="2004"/>
      <c r="Q222" s="2004"/>
      <c r="R222" s="2004"/>
      <c r="S222" s="2004"/>
      <c r="T222" s="2004"/>
      <c r="U222" s="2004"/>
      <c r="V222" s="2004"/>
      <c r="W222" s="2004"/>
      <c r="X222" s="2004"/>
      <c r="Y222" s="2004"/>
      <c r="Z222" s="2004"/>
      <c r="AA222" s="2004"/>
      <c r="AB222" s="2004"/>
      <c r="AC222" s="2004"/>
      <c r="AD222" s="2004"/>
      <c r="AE222" s="2004"/>
      <c r="AF222" s="2004"/>
    </row>
  </sheetData>
  <mergeCells count="2">
    <mergeCell ref="L1:N1"/>
    <mergeCell ref="D222:F222"/>
  </mergeCells>
  <phoneticPr fontId="124"/>
  <pageMargins left="0.7" right="0.7" top="0.75" bottom="0.75" header="0.3" footer="0.3"/>
  <pageSetup paperSize="9" orientation="portrait"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Sheet14">
    <tabColor theme="1" tint="0.499984740745262"/>
  </sheetPr>
  <dimension ref="A1:O39"/>
  <sheetViews>
    <sheetView workbookViewId="0">
      <pane xSplit="4" ySplit="2" topLeftCell="E12" activePane="bottomRight" state="frozen"/>
      <selection pane="topRight" activeCell="D27" sqref="D27"/>
      <selection pane="bottomLeft" activeCell="D27" sqref="D27"/>
      <selection pane="bottomRight" activeCell="C23" sqref="C23"/>
    </sheetView>
  </sheetViews>
  <sheetFormatPr defaultColWidth="9" defaultRowHeight="12.75"/>
  <cols>
    <col min="1" max="1" width="12.140625" style="22" customWidth="1"/>
    <col min="2" max="2" width="26" style="23" customWidth="1"/>
    <col min="3" max="3" width="24.42578125" style="23" bestFit="1" customWidth="1"/>
    <col min="4" max="4" width="8.85546875" style="24" customWidth="1"/>
    <col min="5" max="5" width="10" style="25" customWidth="1"/>
    <col min="6" max="6" width="9.140625" style="23" customWidth="1"/>
    <col min="7" max="7" width="6.7109375" style="22" bestFit="1" customWidth="1"/>
    <col min="8" max="8" width="9.42578125" style="26" bestFit="1" customWidth="1"/>
    <col min="9" max="9" width="13.42578125" style="22" bestFit="1" customWidth="1"/>
    <col min="10" max="10" width="10.7109375" style="23" customWidth="1"/>
    <col min="11" max="11" width="9.42578125" style="26" customWidth="1"/>
    <col min="12" max="12" width="9.7109375" style="22" customWidth="1"/>
    <col min="13" max="13" width="9.42578125" style="86" bestFit="1" customWidth="1"/>
    <col min="14" max="14" width="9.28515625" style="22" bestFit="1" customWidth="1"/>
    <col min="15" max="15" width="19.7109375" style="23" bestFit="1" customWidth="1"/>
    <col min="16" max="16384" width="9" style="23"/>
  </cols>
  <sheetData>
    <row r="1" spans="1:15">
      <c r="A1" s="3"/>
      <c r="B1" s="2876" t="s">
        <v>9</v>
      </c>
      <c r="C1" s="1"/>
      <c r="D1" s="209" t="s">
        <v>9002</v>
      </c>
      <c r="E1" s="209" t="s">
        <v>1594</v>
      </c>
      <c r="F1" s="1" t="s">
        <v>1595</v>
      </c>
      <c r="G1" s="2876"/>
      <c r="H1" s="1" t="s">
        <v>1595</v>
      </c>
      <c r="I1" s="1"/>
      <c r="J1" s="1"/>
      <c r="K1" s="27"/>
      <c r="L1" s="2893" t="s">
        <v>4216</v>
      </c>
      <c r="M1" s="2893"/>
      <c r="N1" s="2893"/>
      <c r="O1" s="1"/>
    </row>
    <row r="2" spans="1:15" s="22" customFormat="1">
      <c r="A2" s="4" t="s">
        <v>1596</v>
      </c>
      <c r="B2" s="5" t="s">
        <v>1</v>
      </c>
      <c r="C2" s="5" t="s">
        <v>1597</v>
      </c>
      <c r="D2" s="10" t="s">
        <v>9003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11638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</row>
    <row r="3" spans="1:15">
      <c r="A3" s="2005"/>
      <c r="B3" s="7"/>
      <c r="C3" s="2004"/>
      <c r="D3" s="2025"/>
      <c r="E3" s="2007"/>
      <c r="F3" s="2004"/>
      <c r="G3" s="2005"/>
      <c r="H3" s="2010"/>
      <c r="I3" s="2005"/>
      <c r="J3" s="2004"/>
      <c r="K3" s="2010"/>
      <c r="L3" s="2005"/>
      <c r="M3" s="2052"/>
      <c r="N3" s="2005"/>
      <c r="O3" s="2004"/>
    </row>
    <row r="4" spans="1:15">
      <c r="A4" s="9"/>
      <c r="B4" s="2004"/>
      <c r="C4" s="9" t="s">
        <v>20946</v>
      </c>
      <c r="D4" s="2025"/>
      <c r="E4" s="2007"/>
      <c r="F4" s="2004"/>
      <c r="G4" s="2005"/>
      <c r="H4" s="2010"/>
      <c r="I4" s="2005"/>
      <c r="J4" s="2004"/>
      <c r="K4" s="2010"/>
      <c r="L4" s="2005"/>
      <c r="M4" s="2052"/>
      <c r="N4" s="2005"/>
      <c r="O4" s="2004"/>
    </row>
    <row r="5" spans="1:15">
      <c r="A5" s="21">
        <v>4502081</v>
      </c>
      <c r="B5" s="2004" t="s">
        <v>20947</v>
      </c>
      <c r="C5" s="2005" t="s">
        <v>20948</v>
      </c>
      <c r="D5" s="2025">
        <v>8000</v>
      </c>
      <c r="E5" s="2083">
        <v>660000</v>
      </c>
      <c r="F5" s="2083">
        <v>485000</v>
      </c>
      <c r="G5" s="2005" t="s">
        <v>3217</v>
      </c>
      <c r="H5" s="2010">
        <v>40599</v>
      </c>
      <c r="I5" s="2005" t="s">
        <v>6449</v>
      </c>
      <c r="J5" s="2004"/>
      <c r="K5" s="2010">
        <v>40611</v>
      </c>
      <c r="L5" s="2005" t="s">
        <v>1069</v>
      </c>
      <c r="M5" s="2052"/>
      <c r="N5" s="2005"/>
      <c r="O5" s="2004"/>
    </row>
    <row r="6" spans="1:15">
      <c r="A6" s="2005"/>
      <c r="B6" s="2004"/>
      <c r="C6" s="2004"/>
      <c r="D6" s="2025"/>
      <c r="E6" s="2083"/>
      <c r="F6" s="2083"/>
      <c r="G6" s="2005"/>
      <c r="H6" s="2010"/>
      <c r="I6" s="2005"/>
      <c r="J6" s="2004"/>
      <c r="K6" s="2010"/>
      <c r="L6" s="2005"/>
      <c r="M6" s="2052"/>
      <c r="N6" s="2005"/>
      <c r="O6" s="2004"/>
    </row>
    <row r="7" spans="1:15">
      <c r="A7" s="2005"/>
      <c r="B7" s="2004"/>
      <c r="C7" s="2004"/>
      <c r="D7" s="2025"/>
      <c r="E7" s="2083"/>
      <c r="F7" s="2083"/>
      <c r="G7" s="2005"/>
      <c r="H7" s="2010"/>
      <c r="I7" s="2005"/>
      <c r="J7" s="2004"/>
      <c r="K7" s="2010"/>
      <c r="L7" s="2005"/>
      <c r="M7" s="2052"/>
      <c r="N7" s="2005"/>
      <c r="O7" s="2004"/>
    </row>
    <row r="8" spans="1:15">
      <c r="A8" s="7" t="s">
        <v>20949</v>
      </c>
      <c r="B8" s="2004"/>
      <c r="C8" s="9" t="s">
        <v>20950</v>
      </c>
      <c r="D8" s="2025"/>
      <c r="E8" s="2083"/>
      <c r="F8" s="2083"/>
      <c r="G8" s="2005"/>
      <c r="H8" s="2010"/>
      <c r="I8" s="2005"/>
      <c r="J8" s="2004"/>
      <c r="K8" s="2010"/>
      <c r="L8" s="2005"/>
      <c r="M8" s="2052"/>
      <c r="N8" s="2005"/>
      <c r="O8" s="2004"/>
    </row>
    <row r="9" spans="1:15">
      <c r="A9" s="2005">
        <v>4505044</v>
      </c>
      <c r="B9" s="2004" t="s">
        <v>20951</v>
      </c>
      <c r="C9" s="2005" t="s">
        <v>20952</v>
      </c>
      <c r="D9" s="2025">
        <v>4600</v>
      </c>
      <c r="E9" s="2083">
        <v>372600</v>
      </c>
      <c r="F9" s="2083">
        <v>225000</v>
      </c>
      <c r="G9" s="2005" t="s">
        <v>3217</v>
      </c>
      <c r="H9" s="2010">
        <v>40689</v>
      </c>
      <c r="I9" s="2005" t="s">
        <v>6494</v>
      </c>
      <c r="J9" s="2004"/>
      <c r="K9" s="2010">
        <v>40695</v>
      </c>
      <c r="L9" s="2005" t="s">
        <v>798</v>
      </c>
      <c r="M9" s="2052">
        <v>40710</v>
      </c>
      <c r="N9" s="2005"/>
      <c r="O9" s="2004"/>
    </row>
    <row r="10" spans="1:15">
      <c r="A10" s="2005"/>
      <c r="B10" s="2004"/>
      <c r="C10" s="2004"/>
      <c r="D10" s="2025"/>
      <c r="E10" s="2083"/>
      <c r="F10" s="2083"/>
      <c r="G10" s="2005"/>
      <c r="H10" s="2010"/>
      <c r="I10" s="2005"/>
      <c r="J10" s="2004"/>
      <c r="K10" s="2010"/>
      <c r="L10" s="2005"/>
      <c r="M10" s="2052"/>
      <c r="N10" s="2005"/>
      <c r="O10" s="2004"/>
    </row>
    <row r="11" spans="1:15">
      <c r="A11" s="2005"/>
      <c r="B11" s="2004"/>
      <c r="C11" s="2004"/>
      <c r="D11" s="2025"/>
      <c r="E11" s="2083"/>
      <c r="F11" s="2083"/>
      <c r="G11" s="2005"/>
      <c r="H11" s="2010"/>
      <c r="I11" s="2005"/>
      <c r="J11" s="2004"/>
      <c r="K11" s="2010"/>
      <c r="L11" s="2005"/>
      <c r="M11" s="2052"/>
      <c r="N11" s="2005"/>
      <c r="O11" s="2004"/>
    </row>
    <row r="12" spans="1:15">
      <c r="A12" s="7" t="s">
        <v>20953</v>
      </c>
      <c r="B12" s="2004"/>
      <c r="C12" s="9" t="s">
        <v>20954</v>
      </c>
      <c r="D12" s="2025"/>
      <c r="E12" s="2083"/>
      <c r="F12" s="2083"/>
      <c r="G12" s="2005"/>
      <c r="H12" s="2010"/>
      <c r="I12" s="2005"/>
      <c r="J12" s="2004"/>
      <c r="K12" s="2010"/>
      <c r="L12" s="2005"/>
      <c r="M12" s="2052"/>
      <c r="N12" s="2005"/>
      <c r="O12" s="2004"/>
    </row>
    <row r="13" spans="1:15">
      <c r="A13" s="2005">
        <v>4506032</v>
      </c>
      <c r="B13" s="2004" t="s">
        <v>20955</v>
      </c>
      <c r="C13" s="2005" t="s">
        <v>20956</v>
      </c>
      <c r="D13" s="2025">
        <v>9500</v>
      </c>
      <c r="E13" s="2083">
        <v>769500</v>
      </c>
      <c r="F13" s="2083">
        <v>668000</v>
      </c>
      <c r="G13" s="2005" t="s">
        <v>2288</v>
      </c>
      <c r="H13" s="2010">
        <v>40703</v>
      </c>
      <c r="I13" s="2005" t="s">
        <v>20957</v>
      </c>
      <c r="J13" s="2004"/>
      <c r="K13" s="2010">
        <v>40714</v>
      </c>
      <c r="L13" s="2005" t="s">
        <v>798</v>
      </c>
      <c r="M13" s="2052">
        <v>40723</v>
      </c>
      <c r="N13" s="2005"/>
      <c r="O13" s="2004"/>
    </row>
    <row r="14" spans="1:15">
      <c r="A14" s="2005"/>
      <c r="B14" s="2004"/>
      <c r="C14" s="2004"/>
      <c r="D14" s="2025"/>
      <c r="E14" s="2083"/>
      <c r="F14" s="2083"/>
      <c r="G14" s="2005"/>
      <c r="H14" s="2010"/>
      <c r="I14" s="2005"/>
      <c r="J14" s="2004"/>
      <c r="K14" s="2010"/>
      <c r="L14" s="2005"/>
      <c r="M14" s="2052"/>
      <c r="N14" s="2005"/>
      <c r="O14" s="2004"/>
    </row>
    <row r="15" spans="1:15">
      <c r="A15" s="2005"/>
      <c r="B15" s="2004"/>
      <c r="C15" s="2004"/>
      <c r="D15" s="2025"/>
      <c r="E15" s="2083"/>
      <c r="F15" s="2083"/>
      <c r="G15" s="2005"/>
      <c r="H15" s="2010"/>
      <c r="I15" s="2005"/>
      <c r="J15" s="2004"/>
      <c r="K15" s="2010"/>
      <c r="L15" s="2005"/>
      <c r="M15" s="2052"/>
      <c r="N15" s="2005"/>
      <c r="O15" s="2004"/>
    </row>
    <row r="16" spans="1:15">
      <c r="A16" s="7" t="s">
        <v>20958</v>
      </c>
      <c r="B16" s="2004"/>
      <c r="C16" s="9" t="s">
        <v>20959</v>
      </c>
      <c r="D16" s="2025"/>
      <c r="E16" s="2083"/>
      <c r="F16" s="2083"/>
      <c r="G16" s="2005"/>
      <c r="H16" s="2010"/>
      <c r="I16" s="2005"/>
      <c r="J16" s="2004"/>
      <c r="K16" s="2010"/>
      <c r="L16" s="2005"/>
      <c r="M16" s="2052"/>
      <c r="N16" s="2005"/>
      <c r="O16" s="2004"/>
    </row>
    <row r="17" spans="1:13">
      <c r="A17" s="2005">
        <v>4508036</v>
      </c>
      <c r="B17" s="2004" t="s">
        <v>20960</v>
      </c>
      <c r="C17" s="2005" t="s">
        <v>20961</v>
      </c>
      <c r="D17" s="2025">
        <v>7300</v>
      </c>
      <c r="E17" s="2083">
        <v>562000</v>
      </c>
      <c r="F17" s="2083">
        <v>388000</v>
      </c>
      <c r="G17" s="2005" t="s">
        <v>6548</v>
      </c>
      <c r="H17" s="2010">
        <v>40767</v>
      </c>
      <c r="I17" s="2005" t="s">
        <v>19618</v>
      </c>
      <c r="J17" s="2004"/>
      <c r="K17" s="2010">
        <v>40771</v>
      </c>
      <c r="L17" s="2005" t="s">
        <v>1069</v>
      </c>
      <c r="M17" s="2052">
        <v>40793</v>
      </c>
    </row>
    <row r="18" spans="1:13">
      <c r="A18" s="8"/>
      <c r="B18" s="2004"/>
      <c r="C18" s="2004"/>
      <c r="D18" s="2025"/>
      <c r="E18" s="2007"/>
      <c r="F18" s="2004"/>
      <c r="G18" s="2005"/>
      <c r="H18" s="2010"/>
      <c r="I18" s="2005"/>
      <c r="J18" s="2004"/>
      <c r="K18" s="2010"/>
      <c r="L18" s="2005"/>
      <c r="M18" s="2052"/>
    </row>
    <row r="29" spans="1:13" ht="13.5" thickBot="1">
      <c r="A29" s="2223"/>
      <c r="B29" s="12"/>
      <c r="C29" s="13"/>
      <c r="D29" s="14"/>
      <c r="E29" s="2007"/>
      <c r="F29" s="2004"/>
      <c r="G29" s="2005"/>
      <c r="H29" s="2010"/>
      <c r="I29" s="2005"/>
      <c r="J29" s="2004"/>
      <c r="K29" s="2010"/>
      <c r="L29" s="2005"/>
      <c r="M29" s="2052"/>
    </row>
    <row r="30" spans="1:13">
      <c r="A30" s="15" t="s">
        <v>557</v>
      </c>
      <c r="B30" s="16"/>
      <c r="C30" s="17"/>
      <c r="D30" s="18"/>
      <c r="E30" s="2064"/>
      <c r="F30" s="2004"/>
      <c r="G30" s="2005"/>
      <c r="H30" s="2010"/>
      <c r="I30" s="2005"/>
      <c r="J30" s="2004"/>
      <c r="K30" s="2010"/>
      <c r="L30" s="2005"/>
      <c r="M30" s="2052"/>
    </row>
    <row r="31" spans="1:13">
      <c r="A31" s="2005"/>
      <c r="B31" s="9" t="s">
        <v>1618</v>
      </c>
      <c r="C31" s="127" t="s">
        <v>20962</v>
      </c>
      <c r="D31" s="105">
        <v>-8000</v>
      </c>
      <c r="E31" s="2225"/>
      <c r="F31" s="2004"/>
      <c r="G31" s="2013"/>
      <c r="H31" s="2010"/>
      <c r="I31" s="2005"/>
      <c r="J31" s="2004"/>
      <c r="K31" s="2010"/>
      <c r="L31" s="2005"/>
      <c r="M31" s="2052"/>
    </row>
    <row r="32" spans="1:13">
      <c r="A32" s="2005"/>
      <c r="B32" s="9" t="s">
        <v>1618</v>
      </c>
      <c r="C32" s="127" t="s">
        <v>20963</v>
      </c>
      <c r="D32" s="105">
        <v>-4600</v>
      </c>
      <c r="E32" s="2013">
        <v>30257694</v>
      </c>
      <c r="F32" s="2004"/>
      <c r="G32" s="2013"/>
      <c r="H32" s="2010"/>
      <c r="I32" s="2005"/>
      <c r="J32" s="2004"/>
      <c r="K32" s="2010"/>
      <c r="L32" s="2005"/>
      <c r="M32" s="2052"/>
    </row>
    <row r="33" spans="1:7">
      <c r="A33" s="2005"/>
      <c r="B33" s="9" t="s">
        <v>1618</v>
      </c>
      <c r="C33" s="127" t="s">
        <v>20964</v>
      </c>
      <c r="D33" s="105">
        <v>-9500</v>
      </c>
      <c r="E33" s="2013">
        <v>30324166</v>
      </c>
      <c r="F33" s="2004"/>
      <c r="G33" s="2013"/>
    </row>
    <row r="34" spans="1:7">
      <c r="A34" s="2005"/>
      <c r="B34" s="9" t="s">
        <v>1618</v>
      </c>
      <c r="C34" s="127" t="s">
        <v>20965</v>
      </c>
      <c r="D34" s="105">
        <v>-7300</v>
      </c>
      <c r="E34" s="2013">
        <v>30525578</v>
      </c>
      <c r="F34" s="2004"/>
      <c r="G34" s="2013"/>
    </row>
    <row r="35" spans="1:7">
      <c r="A35" s="2005"/>
      <c r="B35" s="2004"/>
      <c r="C35" s="2377"/>
      <c r="D35" s="2025"/>
      <c r="E35" s="2007"/>
      <c r="F35" s="2004"/>
      <c r="G35" s="2005"/>
    </row>
    <row r="39" spans="1:7">
      <c r="A39" s="29" t="s">
        <v>1619</v>
      </c>
      <c r="B39" s="2004"/>
      <c r="C39" s="2004"/>
      <c r="D39" s="114">
        <f>SUM(D3:D38)</f>
        <v>0</v>
      </c>
      <c r="E39" s="2007"/>
      <c r="F39" s="2004"/>
      <c r="G39" s="2005"/>
    </row>
  </sheetData>
  <mergeCells count="1">
    <mergeCell ref="L1:N1"/>
  </mergeCells>
  <phoneticPr fontId="124"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Sheet15">
    <tabColor theme="1" tint="0.499984740745262"/>
  </sheetPr>
  <dimension ref="A1:O108"/>
  <sheetViews>
    <sheetView workbookViewId="0">
      <pane xSplit="4" ySplit="2" topLeftCell="E99" activePane="bottomRight" state="frozen"/>
      <selection pane="topRight" activeCell="D27" sqref="D27"/>
      <selection pane="bottomLeft" activeCell="D27" sqref="D27"/>
      <selection pane="bottomRight" activeCell="A79" sqref="A79"/>
    </sheetView>
  </sheetViews>
  <sheetFormatPr defaultColWidth="9" defaultRowHeight="12.75"/>
  <cols>
    <col min="1" max="1" width="12.140625" style="22" customWidth="1"/>
    <col min="2" max="2" width="26" style="23" customWidth="1"/>
    <col min="3" max="3" width="22.42578125" style="23" bestFit="1" customWidth="1"/>
    <col min="4" max="4" width="10" style="24" bestFit="1" customWidth="1"/>
    <col min="5" max="5" width="10" style="25" customWidth="1"/>
    <col min="6" max="6" width="9" style="23" customWidth="1"/>
    <col min="7" max="7" width="8.7109375" style="22" customWidth="1"/>
    <col min="8" max="8" width="10" style="26" customWidth="1"/>
    <col min="9" max="9" width="13.42578125" style="22" bestFit="1" customWidth="1"/>
    <col min="10" max="10" width="10.7109375" style="23" customWidth="1"/>
    <col min="11" max="11" width="9.42578125" style="26" customWidth="1"/>
    <col min="12" max="12" width="9.7109375" style="22" customWidth="1"/>
    <col min="13" max="13" width="9.42578125" style="86" bestFit="1" customWidth="1"/>
    <col min="14" max="14" width="9.28515625" style="23" bestFit="1" customWidth="1"/>
    <col min="15" max="15" width="19.7109375" style="23" bestFit="1" customWidth="1"/>
    <col min="16" max="16384" width="9" style="23"/>
  </cols>
  <sheetData>
    <row r="1" spans="1:15">
      <c r="A1" s="3"/>
      <c r="B1" s="2876" t="s">
        <v>9</v>
      </c>
      <c r="C1" s="1"/>
      <c r="D1" s="209" t="s">
        <v>9002</v>
      </c>
      <c r="E1" s="209" t="s">
        <v>1594</v>
      </c>
      <c r="F1" s="1" t="s">
        <v>1595</v>
      </c>
      <c r="G1" s="2876"/>
      <c r="H1" s="1"/>
      <c r="I1" s="1"/>
      <c r="J1" s="1"/>
      <c r="K1" s="27"/>
      <c r="L1" s="2893" t="s">
        <v>4216</v>
      </c>
      <c r="M1" s="2893"/>
      <c r="N1" s="2893"/>
      <c r="O1" s="1"/>
    </row>
    <row r="2" spans="1:15" s="22" customFormat="1">
      <c r="A2" s="4" t="s">
        <v>1596</v>
      </c>
      <c r="B2" s="5" t="s">
        <v>1</v>
      </c>
      <c r="C2" s="5" t="s">
        <v>1597</v>
      </c>
      <c r="D2" s="10" t="s">
        <v>9003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11638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</row>
    <row r="3" spans="1:15">
      <c r="A3" s="30" t="s">
        <v>20966</v>
      </c>
      <c r="B3" s="40"/>
      <c r="C3" s="9" t="s">
        <v>20967</v>
      </c>
      <c r="D3" s="2025"/>
      <c r="E3" s="2007"/>
      <c r="F3" s="2004"/>
      <c r="G3" s="2005"/>
      <c r="H3" s="2010"/>
      <c r="I3" s="2005"/>
      <c r="J3" s="2004"/>
      <c r="K3" s="2010"/>
      <c r="L3" s="2005"/>
      <c r="M3" s="2052"/>
      <c r="N3" s="2004"/>
      <c r="O3" s="2004"/>
    </row>
    <row r="4" spans="1:15">
      <c r="A4" s="40">
        <v>4508021</v>
      </c>
      <c r="B4" s="2004" t="s">
        <v>20968</v>
      </c>
      <c r="C4" s="17" t="s">
        <v>20969</v>
      </c>
      <c r="D4" s="2025">
        <v>3500</v>
      </c>
      <c r="E4" s="2083">
        <v>266000</v>
      </c>
      <c r="F4" s="2083">
        <v>58000</v>
      </c>
      <c r="G4" s="2005" t="s">
        <v>2288</v>
      </c>
      <c r="H4" s="2010">
        <v>40761</v>
      </c>
      <c r="I4" s="2005" t="s">
        <v>7850</v>
      </c>
      <c r="J4" s="2004"/>
      <c r="K4" s="2010"/>
      <c r="L4" s="2005" t="s">
        <v>20533</v>
      </c>
      <c r="M4" s="2052">
        <v>40822</v>
      </c>
      <c r="N4" s="2004"/>
      <c r="O4" s="2004"/>
    </row>
    <row r="5" spans="1:15">
      <c r="A5" s="40">
        <v>4508050</v>
      </c>
      <c r="B5" s="2004" t="s">
        <v>20453</v>
      </c>
      <c r="C5" s="17" t="s">
        <v>20970</v>
      </c>
      <c r="D5" s="2025">
        <v>5800</v>
      </c>
      <c r="E5" s="2083">
        <v>440800</v>
      </c>
      <c r="F5" s="2083">
        <v>261000</v>
      </c>
      <c r="G5" s="2005" t="s">
        <v>2288</v>
      </c>
      <c r="H5" s="2010">
        <v>40775</v>
      </c>
      <c r="I5" s="2005" t="s">
        <v>6522</v>
      </c>
      <c r="J5" s="2004"/>
      <c r="K5" s="2010"/>
      <c r="L5" s="2005" t="s">
        <v>20533</v>
      </c>
      <c r="M5" s="2052">
        <v>40822</v>
      </c>
      <c r="N5" s="2004"/>
      <c r="O5" s="2004"/>
    </row>
    <row r="6" spans="1:15">
      <c r="A6" s="2098">
        <v>4508078</v>
      </c>
      <c r="B6" s="2004" t="s">
        <v>20971</v>
      </c>
      <c r="C6" s="17" t="s">
        <v>20972</v>
      </c>
      <c r="D6" s="2025">
        <v>9000</v>
      </c>
      <c r="E6" s="2083">
        <v>684000</v>
      </c>
      <c r="F6" s="2083">
        <v>500000</v>
      </c>
      <c r="G6" s="2005" t="s">
        <v>1009</v>
      </c>
      <c r="H6" s="2010">
        <v>40786</v>
      </c>
      <c r="I6" s="2005" t="s">
        <v>7661</v>
      </c>
      <c r="J6" s="2004"/>
      <c r="K6" s="2010"/>
      <c r="L6" s="2005" t="s">
        <v>20533</v>
      </c>
      <c r="M6" s="2052">
        <v>40822</v>
      </c>
      <c r="N6" s="2004"/>
      <c r="O6" s="2004"/>
    </row>
    <row r="7" spans="1:15">
      <c r="A7" s="2098">
        <v>4508081</v>
      </c>
      <c r="B7" s="2004" t="s">
        <v>20971</v>
      </c>
      <c r="C7" s="17" t="s">
        <v>20973</v>
      </c>
      <c r="D7" s="2025">
        <v>9000</v>
      </c>
      <c r="E7" s="2083">
        <v>684000</v>
      </c>
      <c r="F7" s="2083">
        <v>484000</v>
      </c>
      <c r="G7" s="2005" t="s">
        <v>2288</v>
      </c>
      <c r="H7" s="2010">
        <v>40786</v>
      </c>
      <c r="I7" s="2005" t="s">
        <v>7664</v>
      </c>
      <c r="J7" s="2004"/>
      <c r="K7" s="2010"/>
      <c r="L7" s="2005" t="s">
        <v>20533</v>
      </c>
      <c r="M7" s="2052">
        <v>40822</v>
      </c>
      <c r="N7" s="2004"/>
      <c r="O7" s="2004"/>
    </row>
    <row r="8" spans="1:15">
      <c r="A8" s="2098">
        <v>4509007</v>
      </c>
      <c r="B8" s="2004" t="s">
        <v>9555</v>
      </c>
      <c r="C8" s="17" t="s">
        <v>20974</v>
      </c>
      <c r="D8" s="2025">
        <v>5000</v>
      </c>
      <c r="E8" s="2083">
        <v>380000</v>
      </c>
      <c r="F8" s="2083">
        <v>230000</v>
      </c>
      <c r="G8" s="2005" t="s">
        <v>1080</v>
      </c>
      <c r="H8" s="2010">
        <v>40787</v>
      </c>
      <c r="I8" s="2005" t="s">
        <v>7646</v>
      </c>
      <c r="J8" s="2004"/>
      <c r="K8" s="2010"/>
      <c r="L8" s="2005" t="s">
        <v>20533</v>
      </c>
      <c r="M8" s="2052">
        <v>40822</v>
      </c>
      <c r="N8" s="2004"/>
      <c r="O8" s="2004"/>
    </row>
    <row r="9" spans="1:15">
      <c r="A9" s="2098">
        <v>4509015</v>
      </c>
      <c r="B9" s="2004" t="s">
        <v>20975</v>
      </c>
      <c r="C9" s="17" t="s">
        <v>20976</v>
      </c>
      <c r="D9" s="2025">
        <v>5850</v>
      </c>
      <c r="E9" s="2083">
        <v>444600</v>
      </c>
      <c r="F9" s="2083">
        <v>257000</v>
      </c>
      <c r="G9" s="2005" t="s">
        <v>1009</v>
      </c>
      <c r="H9" s="2010">
        <v>40788</v>
      </c>
      <c r="I9" s="2005" t="s">
        <v>2308</v>
      </c>
      <c r="J9" s="2004"/>
      <c r="K9" s="2010"/>
      <c r="L9" s="2005" t="s">
        <v>20533</v>
      </c>
      <c r="M9" s="2052">
        <v>40822</v>
      </c>
      <c r="N9" s="2004"/>
      <c r="O9" s="2004"/>
    </row>
    <row r="10" spans="1:15">
      <c r="A10" s="2005"/>
      <c r="B10" s="2004"/>
      <c r="C10" s="2004"/>
      <c r="D10" s="2083"/>
      <c r="E10" s="2083"/>
      <c r="F10" s="2083"/>
      <c r="G10" s="2005"/>
      <c r="H10" s="2010"/>
      <c r="I10" s="2005"/>
      <c r="J10" s="2004"/>
      <c r="K10" s="2010"/>
      <c r="L10" s="2005"/>
      <c r="M10" s="2052"/>
      <c r="N10" s="2004"/>
      <c r="O10" s="2004"/>
    </row>
    <row r="11" spans="1:15">
      <c r="A11" s="38"/>
      <c r="B11" s="2004"/>
      <c r="C11" s="35"/>
      <c r="D11" s="2083"/>
      <c r="E11" s="2083"/>
      <c r="F11" s="2083"/>
      <c r="G11" s="2005"/>
      <c r="H11" s="2010"/>
      <c r="I11" s="2005"/>
      <c r="J11" s="2004"/>
      <c r="K11" s="2010"/>
      <c r="L11" s="2005"/>
      <c r="M11" s="2052"/>
      <c r="N11" s="2004"/>
      <c r="O11" s="2004"/>
    </row>
    <row r="12" spans="1:15">
      <c r="A12" s="39" t="s">
        <v>20977</v>
      </c>
      <c r="B12" s="2012"/>
      <c r="C12" s="9" t="s">
        <v>20978</v>
      </c>
      <c r="D12" s="2084"/>
      <c r="E12" s="2083"/>
      <c r="F12" s="2083"/>
      <c r="G12" s="2005"/>
      <c r="H12" s="2010"/>
      <c r="I12" s="2005"/>
      <c r="J12" s="2004"/>
      <c r="K12" s="2010"/>
      <c r="L12" s="2005"/>
      <c r="M12" s="2052"/>
      <c r="N12" s="2004"/>
      <c r="O12" s="2004"/>
    </row>
    <row r="13" spans="1:15">
      <c r="A13" s="2098">
        <v>4508059</v>
      </c>
      <c r="B13" s="2004" t="s">
        <v>12809</v>
      </c>
      <c r="C13" s="17" t="s">
        <v>20979</v>
      </c>
      <c r="D13" s="2025">
        <v>4000</v>
      </c>
      <c r="E13" s="2083">
        <v>304000</v>
      </c>
      <c r="F13" s="2083">
        <v>125000</v>
      </c>
      <c r="G13" s="2005" t="s">
        <v>2288</v>
      </c>
      <c r="H13" s="2010">
        <v>40780</v>
      </c>
      <c r="I13" s="2005" t="s">
        <v>6561</v>
      </c>
      <c r="J13" s="2004"/>
      <c r="K13" s="2010"/>
      <c r="L13" s="2005" t="s">
        <v>1069</v>
      </c>
      <c r="M13" s="2052">
        <v>40823</v>
      </c>
      <c r="N13" s="2004"/>
      <c r="O13" s="2004"/>
    </row>
    <row r="14" spans="1:15">
      <c r="A14" s="2098">
        <v>4509011</v>
      </c>
      <c r="B14" s="2004" t="s">
        <v>9555</v>
      </c>
      <c r="C14" s="17" t="s">
        <v>20980</v>
      </c>
      <c r="D14" s="2025">
        <v>5000</v>
      </c>
      <c r="E14" s="2083">
        <v>380000</v>
      </c>
      <c r="F14" s="2083">
        <v>227000</v>
      </c>
      <c r="G14" s="2005" t="s">
        <v>3217</v>
      </c>
      <c r="H14" s="2010">
        <v>40788</v>
      </c>
      <c r="I14" s="2005" t="s">
        <v>6576</v>
      </c>
      <c r="J14" s="2004"/>
      <c r="K14" s="2010"/>
      <c r="L14" s="2005" t="s">
        <v>1069</v>
      </c>
      <c r="M14" s="2052">
        <v>40823</v>
      </c>
      <c r="N14" s="2004"/>
      <c r="O14" s="2004"/>
    </row>
    <row r="15" spans="1:15">
      <c r="A15" s="2098">
        <v>4509013</v>
      </c>
      <c r="B15" s="2004" t="s">
        <v>9555</v>
      </c>
      <c r="C15" s="17" t="s">
        <v>20981</v>
      </c>
      <c r="D15" s="2025">
        <v>5000</v>
      </c>
      <c r="E15" s="2083">
        <v>380000</v>
      </c>
      <c r="F15" s="2083">
        <v>198000</v>
      </c>
      <c r="G15" s="2005" t="s">
        <v>2288</v>
      </c>
      <c r="H15" s="2010">
        <v>40788</v>
      </c>
      <c r="I15" s="2005" t="s">
        <v>20982</v>
      </c>
      <c r="J15" s="2004"/>
      <c r="K15" s="2010"/>
      <c r="L15" s="2005" t="s">
        <v>1069</v>
      </c>
      <c r="M15" s="2052">
        <v>40823</v>
      </c>
      <c r="N15" s="2004"/>
      <c r="O15" s="2004"/>
    </row>
    <row r="16" spans="1:15">
      <c r="A16" s="2098">
        <v>4509014</v>
      </c>
      <c r="B16" s="2004" t="s">
        <v>9555</v>
      </c>
      <c r="C16" s="17" t="s">
        <v>20983</v>
      </c>
      <c r="D16" s="2025">
        <v>5000</v>
      </c>
      <c r="E16" s="2083">
        <v>380000</v>
      </c>
      <c r="F16" s="2083">
        <v>215000</v>
      </c>
      <c r="G16" s="2005" t="s">
        <v>1009</v>
      </c>
      <c r="H16" s="2010">
        <v>40788</v>
      </c>
      <c r="I16" s="2005" t="s">
        <v>6459</v>
      </c>
      <c r="J16" s="2004"/>
      <c r="K16" s="2010"/>
      <c r="L16" s="2005" t="s">
        <v>1069</v>
      </c>
      <c r="M16" s="2052">
        <v>40823</v>
      </c>
      <c r="N16" s="2004"/>
      <c r="O16" s="2004"/>
    </row>
    <row r="17" spans="1:15">
      <c r="A17" s="2098">
        <v>4509065</v>
      </c>
      <c r="B17" s="2004" t="s">
        <v>16053</v>
      </c>
      <c r="C17" s="17" t="s">
        <v>20984</v>
      </c>
      <c r="D17" s="2025">
        <v>5800</v>
      </c>
      <c r="E17" s="2083">
        <v>440800</v>
      </c>
      <c r="F17" s="2083">
        <v>286000</v>
      </c>
      <c r="G17" s="2005" t="s">
        <v>18360</v>
      </c>
      <c r="H17" s="2010">
        <v>40799</v>
      </c>
      <c r="I17" s="2005" t="s">
        <v>7641</v>
      </c>
      <c r="J17" s="2004"/>
      <c r="K17" s="2010"/>
      <c r="L17" s="2005" t="s">
        <v>1069</v>
      </c>
      <c r="M17" s="2052">
        <v>40823</v>
      </c>
      <c r="N17" s="2004"/>
      <c r="O17" s="2004"/>
    </row>
    <row r="18" spans="1:15">
      <c r="A18" s="2066"/>
      <c r="B18" s="2004"/>
      <c r="C18" s="2005"/>
      <c r="D18" s="2083"/>
      <c r="E18" s="2083"/>
      <c r="F18" s="2083"/>
      <c r="G18" s="2005"/>
      <c r="H18" s="2010"/>
      <c r="I18" s="2005"/>
      <c r="J18" s="2004"/>
      <c r="K18" s="2010"/>
      <c r="L18" s="2005"/>
      <c r="M18" s="2052"/>
      <c r="N18" s="2004"/>
      <c r="O18" s="2004"/>
    </row>
    <row r="19" spans="1:15">
      <c r="A19" s="2005"/>
      <c r="B19" s="2004"/>
      <c r="C19" s="9"/>
      <c r="D19" s="2083"/>
      <c r="E19" s="2083"/>
      <c r="F19" s="2083"/>
      <c r="G19" s="2005"/>
      <c r="H19" s="2010"/>
      <c r="I19" s="2005"/>
      <c r="J19" s="2004"/>
      <c r="K19" s="2010"/>
      <c r="L19" s="2005"/>
      <c r="M19" s="2052"/>
      <c r="N19" s="2004"/>
      <c r="O19" s="2004"/>
    </row>
    <row r="20" spans="1:15">
      <c r="A20" s="39" t="s">
        <v>20985</v>
      </c>
      <c r="B20" s="2012"/>
      <c r="C20" s="9" t="s">
        <v>20986</v>
      </c>
      <c r="D20" s="2084"/>
      <c r="E20" s="2083"/>
      <c r="F20" s="2083"/>
      <c r="G20" s="2005"/>
      <c r="H20" s="2010"/>
      <c r="I20" s="2005"/>
      <c r="J20" s="2004"/>
      <c r="K20" s="2010"/>
      <c r="L20" s="2005"/>
      <c r="M20" s="2052"/>
      <c r="N20" s="2004"/>
      <c r="O20" s="2004"/>
    </row>
    <row r="21" spans="1:15">
      <c r="A21" s="2098">
        <v>4509034</v>
      </c>
      <c r="B21" s="2004" t="s">
        <v>20971</v>
      </c>
      <c r="C21" s="17" t="s">
        <v>20987</v>
      </c>
      <c r="D21" s="2025">
        <v>8600</v>
      </c>
      <c r="E21" s="2083">
        <v>653600</v>
      </c>
      <c r="F21" s="2083">
        <v>443000</v>
      </c>
      <c r="G21" s="2005" t="s">
        <v>7639</v>
      </c>
      <c r="H21" s="2010">
        <v>40793</v>
      </c>
      <c r="I21" s="2005" t="s">
        <v>18053</v>
      </c>
      <c r="J21" s="2004"/>
      <c r="K21" s="2010"/>
      <c r="L21" s="2005" t="s">
        <v>20533</v>
      </c>
      <c r="M21" s="2052">
        <v>40831</v>
      </c>
      <c r="N21" s="2004"/>
      <c r="O21" s="2004"/>
    </row>
    <row r="22" spans="1:15">
      <c r="A22" s="2098">
        <v>4509106</v>
      </c>
      <c r="B22" s="2004" t="s">
        <v>9555</v>
      </c>
      <c r="C22" s="17" t="s">
        <v>20988</v>
      </c>
      <c r="D22" s="2025">
        <v>4800</v>
      </c>
      <c r="E22" s="2083">
        <v>364800</v>
      </c>
      <c r="F22" s="2083">
        <v>195000</v>
      </c>
      <c r="G22" s="2005" t="s">
        <v>7688</v>
      </c>
      <c r="H22" s="2010">
        <v>40813</v>
      </c>
      <c r="I22" s="2005" t="s">
        <v>7613</v>
      </c>
      <c r="J22" s="2004"/>
      <c r="K22" s="2010"/>
      <c r="L22" s="2005" t="s">
        <v>20533</v>
      </c>
      <c r="M22" s="2052">
        <v>40831</v>
      </c>
      <c r="N22" s="2004"/>
      <c r="O22" s="2004"/>
    </row>
    <row r="23" spans="1:15">
      <c r="A23" s="2005"/>
      <c r="B23" s="2004"/>
      <c r="C23" s="9"/>
      <c r="D23" s="2083"/>
      <c r="E23" s="2083"/>
      <c r="F23" s="2083"/>
      <c r="G23" s="2005"/>
      <c r="H23" s="2010"/>
      <c r="I23" s="2005"/>
      <c r="J23" s="2004"/>
      <c r="K23" s="2010"/>
      <c r="L23" s="2005"/>
      <c r="M23" s="2052"/>
      <c r="N23" s="2004"/>
      <c r="O23" s="2004"/>
    </row>
    <row r="24" spans="1:15">
      <c r="A24" s="2066"/>
      <c r="B24" s="2012"/>
      <c r="C24" s="2013"/>
      <c r="D24" s="2084"/>
      <c r="E24" s="2083"/>
      <c r="F24" s="2083"/>
      <c r="G24" s="2005"/>
      <c r="H24" s="2010"/>
      <c r="I24" s="2005"/>
      <c r="J24" s="2004"/>
      <c r="K24" s="2010"/>
      <c r="L24" s="2005"/>
      <c r="M24" s="2052"/>
      <c r="N24" s="2004"/>
      <c r="O24" s="2004"/>
    </row>
    <row r="25" spans="1:15">
      <c r="A25" s="39" t="s">
        <v>20989</v>
      </c>
      <c r="B25" s="2012"/>
      <c r="C25" s="9" t="s">
        <v>20990</v>
      </c>
      <c r="D25" s="2084"/>
      <c r="E25" s="2083"/>
      <c r="F25" s="2083"/>
      <c r="G25" s="2005"/>
      <c r="H25" s="2010"/>
      <c r="I25" s="2005"/>
      <c r="J25" s="2004"/>
      <c r="K25" s="2010"/>
      <c r="L25" s="2005"/>
      <c r="M25" s="2052"/>
      <c r="N25" s="2004"/>
      <c r="O25" s="2004"/>
    </row>
    <row r="26" spans="1:15">
      <c r="A26" s="2098">
        <v>4509104</v>
      </c>
      <c r="B26" s="2004" t="s">
        <v>12532</v>
      </c>
      <c r="C26" s="17" t="s">
        <v>20991</v>
      </c>
      <c r="D26" s="2025">
        <v>6100</v>
      </c>
      <c r="E26" s="2083">
        <v>463600</v>
      </c>
      <c r="F26" s="2083">
        <v>245000</v>
      </c>
      <c r="G26" s="2005" t="s">
        <v>3217</v>
      </c>
      <c r="H26" s="2010">
        <v>40813</v>
      </c>
      <c r="I26" s="2005" t="s">
        <v>7641</v>
      </c>
      <c r="J26" s="2004"/>
      <c r="K26" s="2010"/>
      <c r="L26" s="2005" t="s">
        <v>1069</v>
      </c>
      <c r="M26" s="2052">
        <v>40828</v>
      </c>
      <c r="N26" s="2004"/>
      <c r="O26" s="2004"/>
    </row>
    <row r="27" spans="1:15">
      <c r="A27" s="2098">
        <v>4509107</v>
      </c>
      <c r="B27" s="2004" t="s">
        <v>9555</v>
      </c>
      <c r="C27" s="17" t="s">
        <v>20992</v>
      </c>
      <c r="D27" s="2025">
        <v>4900</v>
      </c>
      <c r="E27" s="2083">
        <v>372400</v>
      </c>
      <c r="F27" s="2083">
        <v>192000</v>
      </c>
      <c r="G27" s="2005" t="s">
        <v>3217</v>
      </c>
      <c r="H27" s="2010">
        <v>40813</v>
      </c>
      <c r="I27" s="2005" t="s">
        <v>7769</v>
      </c>
      <c r="J27" s="2004"/>
      <c r="K27" s="2010"/>
      <c r="L27" s="2005" t="s">
        <v>1069</v>
      </c>
      <c r="M27" s="2052">
        <v>40828</v>
      </c>
      <c r="N27" s="2004"/>
      <c r="O27" s="2004"/>
    </row>
    <row r="28" spans="1:15">
      <c r="A28" s="2066"/>
      <c r="B28" s="2012"/>
      <c r="C28" s="2013"/>
      <c r="D28" s="2084"/>
      <c r="E28" s="2083"/>
      <c r="F28" s="2083"/>
      <c r="G28" s="2005"/>
      <c r="H28" s="2010"/>
      <c r="I28" s="2005"/>
      <c r="J28" s="2004"/>
      <c r="K28" s="2010"/>
      <c r="L28" s="2005"/>
      <c r="M28" s="2052"/>
      <c r="N28" s="2004"/>
      <c r="O28" s="2004"/>
    </row>
    <row r="29" spans="1:15">
      <c r="A29" s="2066"/>
      <c r="B29" s="2012"/>
      <c r="C29" s="2013"/>
      <c r="D29" s="2084"/>
      <c r="E29" s="2083"/>
      <c r="F29" s="2083"/>
      <c r="G29" s="2005"/>
      <c r="H29" s="2010"/>
      <c r="I29" s="2005"/>
      <c r="J29" s="2004"/>
      <c r="K29" s="2010"/>
      <c r="L29" s="2005"/>
      <c r="M29" s="2052"/>
      <c r="N29" s="2004"/>
      <c r="O29" s="2004"/>
    </row>
    <row r="30" spans="1:15">
      <c r="A30" s="30" t="s">
        <v>20993</v>
      </c>
      <c r="B30" s="2012"/>
      <c r="C30" s="9" t="s">
        <v>20994</v>
      </c>
      <c r="D30" s="2084"/>
      <c r="E30" s="2083"/>
      <c r="F30" s="2083"/>
      <c r="G30" s="2005"/>
      <c r="H30" s="2010"/>
      <c r="I30" s="2005"/>
      <c r="J30" s="2004"/>
      <c r="K30" s="2010"/>
      <c r="L30" s="2005"/>
      <c r="M30" s="2052"/>
      <c r="N30" s="2004"/>
      <c r="O30" s="2004"/>
    </row>
    <row r="31" spans="1:15">
      <c r="A31" s="2098">
        <v>4509108</v>
      </c>
      <c r="B31" s="2004" t="s">
        <v>20459</v>
      </c>
      <c r="C31" s="17" t="s">
        <v>20995</v>
      </c>
      <c r="D31" s="2025">
        <v>6200</v>
      </c>
      <c r="E31" s="2083">
        <v>471200</v>
      </c>
      <c r="F31" s="2083">
        <v>278000</v>
      </c>
      <c r="G31" s="2005" t="s">
        <v>2288</v>
      </c>
      <c r="H31" s="2010">
        <v>40813</v>
      </c>
      <c r="I31" s="2005" t="s">
        <v>13852</v>
      </c>
      <c r="J31" s="2004"/>
      <c r="K31" s="2010"/>
      <c r="L31" s="2005" t="s">
        <v>1069</v>
      </c>
      <c r="M31" s="2052">
        <v>40843</v>
      </c>
      <c r="N31" s="2004"/>
      <c r="O31" s="2004"/>
    </row>
    <row r="32" spans="1:15" s="26" customFormat="1">
      <c r="A32" s="2098">
        <v>4510011</v>
      </c>
      <c r="B32" s="2004" t="s">
        <v>20474</v>
      </c>
      <c r="C32" s="17" t="s">
        <v>20996</v>
      </c>
      <c r="D32" s="2025">
        <v>3500</v>
      </c>
      <c r="E32" s="2083">
        <v>266000</v>
      </c>
      <c r="F32" s="2083">
        <v>102000</v>
      </c>
      <c r="G32" s="2005" t="s">
        <v>3217</v>
      </c>
      <c r="H32" s="2010">
        <v>40822</v>
      </c>
      <c r="I32" s="2005" t="s">
        <v>6561</v>
      </c>
      <c r="J32" s="2004"/>
      <c r="K32" s="2010"/>
      <c r="L32" s="2005" t="s">
        <v>1069</v>
      </c>
      <c r="M32" s="2052">
        <v>40843</v>
      </c>
      <c r="N32" s="2004"/>
      <c r="O32" s="2004"/>
    </row>
    <row r="33" spans="1:15" s="26" customFormat="1">
      <c r="A33" s="2098">
        <v>4510020</v>
      </c>
      <c r="B33" s="2004" t="s">
        <v>20474</v>
      </c>
      <c r="C33" s="17" t="s">
        <v>20997</v>
      </c>
      <c r="D33" s="2025">
        <v>3600</v>
      </c>
      <c r="E33" s="2083">
        <v>273600</v>
      </c>
      <c r="F33" s="2083">
        <v>124000</v>
      </c>
      <c r="G33" s="2005" t="s">
        <v>7727</v>
      </c>
      <c r="H33" s="2010">
        <v>40827</v>
      </c>
      <c r="I33" s="2005" t="s">
        <v>5792</v>
      </c>
      <c r="J33" s="2004"/>
      <c r="K33" s="2010"/>
      <c r="L33" s="2005" t="s">
        <v>1069</v>
      </c>
      <c r="M33" s="2052">
        <v>40843</v>
      </c>
      <c r="N33" s="2004"/>
      <c r="O33" s="2004"/>
    </row>
    <row r="34" spans="1:15" s="26" customFormat="1">
      <c r="A34" s="2066"/>
      <c r="B34" s="2012"/>
      <c r="C34" s="2013"/>
      <c r="D34" s="2084"/>
      <c r="E34" s="2083"/>
      <c r="F34" s="2083"/>
      <c r="G34" s="2005"/>
      <c r="H34" s="2010"/>
      <c r="I34" s="2005"/>
      <c r="J34" s="2004"/>
      <c r="K34" s="2010"/>
      <c r="L34" s="2005"/>
      <c r="M34" s="2052"/>
      <c r="N34" s="2004"/>
      <c r="O34" s="2004"/>
    </row>
    <row r="35" spans="1:15" s="26" customFormat="1">
      <c r="A35" s="2066"/>
      <c r="B35" s="2012"/>
      <c r="C35" s="2013"/>
      <c r="D35" s="2081"/>
      <c r="E35" s="2083"/>
      <c r="F35" s="2083"/>
      <c r="G35" s="2005"/>
      <c r="H35" s="2010"/>
      <c r="I35" s="2005"/>
      <c r="J35" s="2004"/>
      <c r="K35" s="2010"/>
      <c r="L35" s="2005"/>
      <c r="M35" s="2052"/>
      <c r="N35" s="2004"/>
      <c r="O35" s="2004"/>
    </row>
    <row r="36" spans="1:15" ht="15">
      <c r="A36" s="30" t="s">
        <v>20998</v>
      </c>
      <c r="B36" s="42"/>
      <c r="C36" s="9" t="s">
        <v>20999</v>
      </c>
      <c r="D36" s="2025"/>
      <c r="E36" s="2083"/>
      <c r="F36" s="2083"/>
      <c r="G36" s="2005"/>
      <c r="H36" s="2010"/>
      <c r="I36" s="2005"/>
      <c r="J36" s="2004"/>
      <c r="K36" s="2010"/>
      <c r="L36" s="2005"/>
      <c r="M36" s="2052"/>
      <c r="N36" s="2004"/>
      <c r="O36" s="2004"/>
    </row>
    <row r="37" spans="1:15">
      <c r="A37" s="2098">
        <v>4509109</v>
      </c>
      <c r="B37" s="2004" t="s">
        <v>11266</v>
      </c>
      <c r="C37" s="17" t="s">
        <v>21000</v>
      </c>
      <c r="D37" s="2025">
        <v>4900</v>
      </c>
      <c r="E37" s="2083">
        <v>372400</v>
      </c>
      <c r="F37" s="2083">
        <v>212000</v>
      </c>
      <c r="G37" s="2005" t="s">
        <v>3217</v>
      </c>
      <c r="H37" s="2010">
        <v>40813</v>
      </c>
      <c r="I37" s="2005" t="s">
        <v>5780</v>
      </c>
      <c r="J37" s="2004"/>
      <c r="K37" s="2010"/>
      <c r="L37" s="2005" t="s">
        <v>107</v>
      </c>
      <c r="M37" s="2052">
        <v>40845</v>
      </c>
      <c r="N37" s="2004"/>
      <c r="O37" s="2004"/>
    </row>
    <row r="38" spans="1:15" s="26" customFormat="1">
      <c r="A38" s="2098">
        <v>4510001</v>
      </c>
      <c r="B38" s="2004" t="s">
        <v>6888</v>
      </c>
      <c r="C38" s="17" t="s">
        <v>21001</v>
      </c>
      <c r="D38" s="2025">
        <v>3550</v>
      </c>
      <c r="E38" s="2083">
        <v>269800</v>
      </c>
      <c r="F38" s="2083">
        <v>115000</v>
      </c>
      <c r="G38" s="2005" t="s">
        <v>3217</v>
      </c>
      <c r="H38" s="2010">
        <v>40820</v>
      </c>
      <c r="I38" s="2005" t="s">
        <v>7613</v>
      </c>
      <c r="J38" s="2004"/>
      <c r="K38" s="2010"/>
      <c r="L38" s="2005" t="s">
        <v>107</v>
      </c>
      <c r="M38" s="2052">
        <v>40845</v>
      </c>
      <c r="N38" s="2010"/>
      <c r="O38" s="2010"/>
    </row>
    <row r="39" spans="1:15" s="26" customFormat="1">
      <c r="A39" s="2098">
        <v>4510003</v>
      </c>
      <c r="B39" s="2004" t="s">
        <v>21002</v>
      </c>
      <c r="C39" s="17" t="s">
        <v>21003</v>
      </c>
      <c r="D39" s="2025">
        <v>3100</v>
      </c>
      <c r="E39" s="2083">
        <v>235600</v>
      </c>
      <c r="F39" s="2083">
        <v>48000</v>
      </c>
      <c r="G39" s="2005" t="s">
        <v>7688</v>
      </c>
      <c r="H39" s="2010">
        <v>40821</v>
      </c>
      <c r="I39" s="2005" t="s">
        <v>7664</v>
      </c>
      <c r="J39" s="2004"/>
      <c r="K39" s="2010"/>
      <c r="L39" s="2005" t="s">
        <v>107</v>
      </c>
      <c r="M39" s="2052">
        <v>40845</v>
      </c>
      <c r="N39" s="2004"/>
      <c r="O39" s="2004"/>
    </row>
    <row r="40" spans="1:15" s="26" customFormat="1">
      <c r="A40" s="2005"/>
      <c r="B40" s="9"/>
      <c r="C40" s="35"/>
      <c r="D40" s="36"/>
      <c r="E40" s="2083"/>
      <c r="F40" s="2083"/>
      <c r="G40" s="2005"/>
      <c r="H40" s="2010"/>
      <c r="I40" s="2005"/>
      <c r="J40" s="2004"/>
      <c r="K40" s="2010"/>
      <c r="L40" s="2005"/>
      <c r="M40" s="2052"/>
      <c r="N40" s="2004"/>
      <c r="O40" s="2004"/>
    </row>
    <row r="41" spans="1:15" s="26" customFormat="1">
      <c r="A41" s="2005"/>
      <c r="B41" s="9"/>
      <c r="C41" s="8"/>
      <c r="D41" s="36"/>
      <c r="E41" s="2083"/>
      <c r="F41" s="2083"/>
      <c r="G41" s="2005"/>
      <c r="H41" s="2010"/>
      <c r="I41" s="2005"/>
      <c r="J41" s="2004"/>
      <c r="K41" s="2010"/>
      <c r="L41" s="2005"/>
      <c r="M41" s="2052"/>
      <c r="N41" s="2004"/>
      <c r="O41" s="2004"/>
    </row>
    <row r="42" spans="1:15" s="26" customFormat="1" ht="15">
      <c r="A42" s="30" t="s">
        <v>21004</v>
      </c>
      <c r="B42" s="43"/>
      <c r="C42" s="9" t="s">
        <v>21005</v>
      </c>
      <c r="D42" s="36"/>
      <c r="E42" s="2083"/>
      <c r="F42" s="2083"/>
      <c r="G42" s="2005"/>
      <c r="H42" s="2010"/>
      <c r="I42" s="2005"/>
      <c r="J42" s="2004"/>
      <c r="K42" s="2010"/>
      <c r="L42" s="2005"/>
      <c r="M42" s="2052"/>
      <c r="N42" s="2004"/>
      <c r="O42" s="2004"/>
    </row>
    <row r="43" spans="1:15">
      <c r="A43" s="2238">
        <v>4510058</v>
      </c>
      <c r="B43" s="2079" t="s">
        <v>21006</v>
      </c>
      <c r="C43" s="2027" t="s">
        <v>21007</v>
      </c>
      <c r="D43" s="2378" t="s">
        <v>21008</v>
      </c>
      <c r="E43" s="2083">
        <v>395200</v>
      </c>
      <c r="F43" s="2083">
        <v>216000</v>
      </c>
      <c r="G43" s="2005" t="s">
        <v>6548</v>
      </c>
      <c r="H43" s="2010">
        <v>40833</v>
      </c>
      <c r="I43" s="2005" t="s">
        <v>20483</v>
      </c>
      <c r="J43" s="2004"/>
      <c r="K43" s="2010"/>
      <c r="L43" s="2005" t="s">
        <v>1069</v>
      </c>
      <c r="M43" s="2052"/>
      <c r="N43" s="2004"/>
      <c r="O43" s="2079" t="s">
        <v>21009</v>
      </c>
    </row>
    <row r="44" spans="1:15">
      <c r="A44" s="2238">
        <v>4510059</v>
      </c>
      <c r="B44" s="2079" t="s">
        <v>21010</v>
      </c>
      <c r="C44" s="2027" t="s">
        <v>21011</v>
      </c>
      <c r="D44" s="2378" t="s">
        <v>21012</v>
      </c>
      <c r="E44" s="2083">
        <v>273600</v>
      </c>
      <c r="F44" s="2083">
        <v>114000</v>
      </c>
      <c r="G44" s="2005" t="s">
        <v>7688</v>
      </c>
      <c r="H44" s="2010">
        <v>40834</v>
      </c>
      <c r="I44" s="2005" t="s">
        <v>7641</v>
      </c>
      <c r="J44" s="2004"/>
      <c r="K44" s="2010"/>
      <c r="L44" s="2005" t="s">
        <v>1069</v>
      </c>
      <c r="M44" s="2052"/>
      <c r="N44" s="2004"/>
      <c r="O44" s="2079" t="s">
        <v>21013</v>
      </c>
    </row>
    <row r="45" spans="1:15" s="26" customFormat="1">
      <c r="A45" s="2238">
        <v>4510063</v>
      </c>
      <c r="B45" s="2079" t="s">
        <v>16053</v>
      </c>
      <c r="C45" s="2027" t="s">
        <v>21014</v>
      </c>
      <c r="D45" s="2378">
        <v>5200</v>
      </c>
      <c r="E45" s="2083">
        <v>395200</v>
      </c>
      <c r="F45" s="2083">
        <v>229000</v>
      </c>
      <c r="G45" s="2005" t="s">
        <v>2288</v>
      </c>
      <c r="H45" s="2010">
        <v>40834</v>
      </c>
      <c r="I45" s="2005" t="s">
        <v>2357</v>
      </c>
      <c r="J45" s="2004"/>
      <c r="K45" s="2010"/>
      <c r="L45" s="2005" t="s">
        <v>1069</v>
      </c>
      <c r="M45" s="2052"/>
      <c r="N45" s="2004"/>
      <c r="O45" s="2079" t="s">
        <v>21013</v>
      </c>
    </row>
    <row r="46" spans="1:15">
      <c r="A46" s="2238">
        <v>4510065</v>
      </c>
      <c r="B46" s="2079" t="s">
        <v>9503</v>
      </c>
      <c r="C46" s="2027" t="s">
        <v>20479</v>
      </c>
      <c r="D46" s="2378" t="s">
        <v>21008</v>
      </c>
      <c r="E46" s="2083">
        <v>395200</v>
      </c>
      <c r="F46" s="2083">
        <v>207000</v>
      </c>
      <c r="G46" s="2005" t="s">
        <v>2288</v>
      </c>
      <c r="H46" s="2010">
        <v>40834</v>
      </c>
      <c r="I46" s="2005" t="s">
        <v>7769</v>
      </c>
      <c r="J46" s="2004"/>
      <c r="K46" s="2010"/>
      <c r="L46" s="2005" t="s">
        <v>1069</v>
      </c>
      <c r="M46" s="2052"/>
      <c r="N46" s="2004"/>
      <c r="O46" s="2079" t="s">
        <v>21015</v>
      </c>
    </row>
    <row r="47" spans="1:15">
      <c r="A47" s="2238">
        <v>4510066</v>
      </c>
      <c r="B47" s="2079" t="s">
        <v>20469</v>
      </c>
      <c r="C47" s="2027" t="s">
        <v>19662</v>
      </c>
      <c r="D47" s="2378" t="s">
        <v>21016</v>
      </c>
      <c r="E47" s="2083">
        <v>296400</v>
      </c>
      <c r="F47" s="2083">
        <v>91000</v>
      </c>
      <c r="G47" s="2005" t="s">
        <v>1080</v>
      </c>
      <c r="H47" s="2010">
        <v>40834</v>
      </c>
      <c r="I47" s="2005" t="s">
        <v>7769</v>
      </c>
      <c r="J47" s="2004"/>
      <c r="K47" s="2010"/>
      <c r="L47" s="2005" t="s">
        <v>1069</v>
      </c>
      <c r="M47" s="2052"/>
      <c r="N47" s="2004"/>
      <c r="O47" s="2079" t="s">
        <v>21017</v>
      </c>
    </row>
    <row r="48" spans="1:15">
      <c r="A48" s="2238">
        <v>4510093</v>
      </c>
      <c r="B48" s="2079" t="s">
        <v>21018</v>
      </c>
      <c r="C48" s="2027" t="s">
        <v>21019</v>
      </c>
      <c r="D48" s="2378" t="s">
        <v>21020</v>
      </c>
      <c r="E48" s="2083">
        <v>418000</v>
      </c>
      <c r="F48" s="2083">
        <v>201000</v>
      </c>
      <c r="G48" s="2005" t="s">
        <v>3217</v>
      </c>
      <c r="H48" s="2010">
        <v>40842</v>
      </c>
      <c r="I48" s="2005" t="s">
        <v>5798</v>
      </c>
      <c r="J48" s="2004"/>
      <c r="K48" s="2010"/>
      <c r="L48" s="2005" t="s">
        <v>1069</v>
      </c>
      <c r="M48" s="2052"/>
      <c r="N48" s="2004"/>
      <c r="O48" s="2079" t="s">
        <v>21021</v>
      </c>
    </row>
    <row r="49" spans="1:15">
      <c r="A49" s="2238">
        <v>4510103</v>
      </c>
      <c r="B49" s="2079" t="s">
        <v>20471</v>
      </c>
      <c r="C49" s="2027" t="s">
        <v>21022</v>
      </c>
      <c r="D49" s="2378">
        <v>6700</v>
      </c>
      <c r="E49" s="2083">
        <v>509200</v>
      </c>
      <c r="F49" s="2083">
        <v>287000</v>
      </c>
      <c r="G49" s="2005" t="s">
        <v>3217</v>
      </c>
      <c r="H49" s="2010">
        <v>40844</v>
      </c>
      <c r="I49" s="2005" t="s">
        <v>20982</v>
      </c>
      <c r="J49" s="2004"/>
      <c r="K49" s="2010"/>
      <c r="L49" s="2005" t="s">
        <v>1069</v>
      </c>
      <c r="M49" s="2052"/>
      <c r="N49" s="2004"/>
      <c r="O49" s="2079" t="s">
        <v>21013</v>
      </c>
    </row>
    <row r="50" spans="1:15">
      <c r="A50" s="2238">
        <v>4510106</v>
      </c>
      <c r="B50" s="2079" t="s">
        <v>21023</v>
      </c>
      <c r="C50" s="2027" t="s">
        <v>21024</v>
      </c>
      <c r="D50" s="2378" t="s">
        <v>21025</v>
      </c>
      <c r="E50" s="2083">
        <v>400000</v>
      </c>
      <c r="F50" s="2083">
        <v>145000</v>
      </c>
      <c r="G50" s="2005" t="s">
        <v>3217</v>
      </c>
      <c r="H50" s="2010">
        <v>40844</v>
      </c>
      <c r="I50" s="2005" t="s">
        <v>6576</v>
      </c>
      <c r="J50" s="2004"/>
      <c r="K50" s="2010"/>
      <c r="L50" s="2005" t="s">
        <v>1069</v>
      </c>
      <c r="M50" s="2052"/>
      <c r="N50" s="2004" t="s">
        <v>21026</v>
      </c>
      <c r="O50" s="2079" t="s">
        <v>21013</v>
      </c>
    </row>
    <row r="51" spans="1:15">
      <c r="A51" s="2238">
        <v>4510108</v>
      </c>
      <c r="B51" s="2079" t="s">
        <v>16053</v>
      </c>
      <c r="C51" s="2027" t="s">
        <v>21027</v>
      </c>
      <c r="D51" s="2378">
        <v>5200</v>
      </c>
      <c r="E51" s="2083">
        <v>395200</v>
      </c>
      <c r="F51" s="2083">
        <v>207000</v>
      </c>
      <c r="G51" s="2005" t="s">
        <v>3217</v>
      </c>
      <c r="H51" s="2010">
        <v>40845</v>
      </c>
      <c r="I51" s="2005" t="s">
        <v>20771</v>
      </c>
      <c r="J51" s="2004"/>
      <c r="K51" s="2010"/>
      <c r="L51" s="2005" t="s">
        <v>1069</v>
      </c>
      <c r="M51" s="2052"/>
      <c r="N51" s="2004"/>
      <c r="O51" s="2079" t="s">
        <v>21013</v>
      </c>
    </row>
    <row r="52" spans="1:15">
      <c r="A52" s="2238">
        <v>4510109</v>
      </c>
      <c r="B52" s="2079" t="s">
        <v>11266</v>
      </c>
      <c r="C52" s="2027" t="s">
        <v>21028</v>
      </c>
      <c r="D52" s="2378">
        <v>5000</v>
      </c>
      <c r="E52" s="2083">
        <v>380000</v>
      </c>
      <c r="F52" s="2083">
        <v>181000</v>
      </c>
      <c r="G52" s="2005" t="s">
        <v>2288</v>
      </c>
      <c r="H52" s="2010">
        <v>40845</v>
      </c>
      <c r="I52" s="2005" t="s">
        <v>7674</v>
      </c>
      <c r="J52" s="2004"/>
      <c r="K52" s="2010"/>
      <c r="L52" s="2005" t="s">
        <v>1069</v>
      </c>
      <c r="M52" s="2052"/>
      <c r="N52" s="2004"/>
      <c r="O52" s="2079" t="s">
        <v>21029</v>
      </c>
    </row>
    <row r="53" spans="1:15">
      <c r="A53" s="2098">
        <v>4510110</v>
      </c>
      <c r="B53" s="2004" t="s">
        <v>16053</v>
      </c>
      <c r="C53" s="2005" t="s">
        <v>21030</v>
      </c>
      <c r="D53" s="2251">
        <v>5100</v>
      </c>
      <c r="E53" s="2083">
        <v>387600</v>
      </c>
      <c r="F53" s="2083">
        <v>217000</v>
      </c>
      <c r="G53" s="2005" t="s">
        <v>3217</v>
      </c>
      <c r="H53" s="2010">
        <v>40845</v>
      </c>
      <c r="I53" s="2005" t="s">
        <v>7674</v>
      </c>
      <c r="J53" s="2004"/>
      <c r="K53" s="2010"/>
      <c r="L53" s="2005" t="s">
        <v>1069</v>
      </c>
      <c r="M53" s="2052"/>
      <c r="N53" s="2004"/>
      <c r="O53" s="2004"/>
    </row>
    <row r="54" spans="1:15">
      <c r="A54" s="2238">
        <v>4510111</v>
      </c>
      <c r="B54" s="2079" t="s">
        <v>21031</v>
      </c>
      <c r="C54" s="2027" t="s">
        <v>21032</v>
      </c>
      <c r="D54" s="2378" t="s">
        <v>21033</v>
      </c>
      <c r="E54" s="2083">
        <v>390600</v>
      </c>
      <c r="F54" s="2083">
        <v>184000</v>
      </c>
      <c r="G54" s="2005" t="s">
        <v>3217</v>
      </c>
      <c r="H54" s="2010">
        <v>40845</v>
      </c>
      <c r="I54" s="2005" t="s">
        <v>7674</v>
      </c>
      <c r="J54" s="2004"/>
      <c r="K54" s="2010"/>
      <c r="L54" s="2005" t="s">
        <v>21034</v>
      </c>
      <c r="M54" s="2052"/>
      <c r="N54" s="2004"/>
      <c r="O54" s="2079" t="s">
        <v>21035</v>
      </c>
    </row>
    <row r="55" spans="1:15">
      <c r="A55" s="2005"/>
      <c r="B55" s="2004"/>
      <c r="C55" s="2004"/>
      <c r="D55" s="2251"/>
      <c r="E55" s="2083"/>
      <c r="F55" s="2083"/>
      <c r="G55" s="2005"/>
      <c r="H55" s="2010"/>
      <c r="I55" s="2005"/>
      <c r="J55" s="2004"/>
      <c r="K55" s="2010"/>
      <c r="L55" s="2005"/>
      <c r="M55" s="2052"/>
      <c r="N55" s="2004"/>
      <c r="O55" s="2004"/>
    </row>
    <row r="56" spans="1:15">
      <c r="A56" s="2005"/>
      <c r="B56" s="2004"/>
      <c r="C56" s="2004"/>
      <c r="D56" s="2251"/>
      <c r="E56" s="2083"/>
      <c r="F56" s="2083"/>
      <c r="G56" s="2005"/>
      <c r="H56" s="2010"/>
      <c r="I56" s="2005"/>
      <c r="J56" s="2004"/>
      <c r="K56" s="2010"/>
      <c r="L56" s="2005"/>
      <c r="M56" s="2052"/>
      <c r="N56" s="2004"/>
      <c r="O56" s="2004"/>
    </row>
    <row r="57" spans="1:15" ht="15">
      <c r="A57" s="30" t="s">
        <v>21036</v>
      </c>
      <c r="B57" s="43"/>
      <c r="C57" s="9" t="s">
        <v>21037</v>
      </c>
      <c r="D57" s="2251"/>
      <c r="E57" s="2083"/>
      <c r="F57" s="2083"/>
      <c r="G57" s="2005"/>
      <c r="H57" s="2010"/>
      <c r="I57" s="2005"/>
      <c r="J57" s="2004"/>
      <c r="K57" s="2010"/>
      <c r="L57" s="2005"/>
      <c r="M57" s="2052"/>
      <c r="N57" s="2004"/>
      <c r="O57" s="2004"/>
    </row>
    <row r="58" spans="1:15">
      <c r="A58" s="2238">
        <v>4510012</v>
      </c>
      <c r="B58" s="2079" t="s">
        <v>21038</v>
      </c>
      <c r="C58" s="2027" t="s">
        <v>21039</v>
      </c>
      <c r="D58" s="2378" t="s">
        <v>21040</v>
      </c>
      <c r="E58" s="2083">
        <v>410400</v>
      </c>
      <c r="F58" s="2083">
        <v>230000</v>
      </c>
      <c r="G58" s="2005" t="s">
        <v>1009</v>
      </c>
      <c r="H58" s="2010">
        <v>40822</v>
      </c>
      <c r="I58" s="2005" t="s">
        <v>6494</v>
      </c>
      <c r="J58" s="2004"/>
      <c r="K58" s="2010"/>
      <c r="L58" s="2005"/>
      <c r="M58" s="2052"/>
      <c r="N58" s="2004"/>
      <c r="O58" s="2079" t="s">
        <v>21021</v>
      </c>
    </row>
    <row r="59" spans="1:15">
      <c r="A59" s="2238">
        <v>4510054</v>
      </c>
      <c r="B59" s="2079" t="s">
        <v>21041</v>
      </c>
      <c r="C59" s="2027" t="s">
        <v>19666</v>
      </c>
      <c r="D59" s="2378" t="s">
        <v>21042</v>
      </c>
      <c r="E59" s="2083">
        <v>501600</v>
      </c>
      <c r="F59" s="2083">
        <v>328000</v>
      </c>
      <c r="G59" s="2005" t="s">
        <v>1009</v>
      </c>
      <c r="H59" s="2010">
        <v>40830</v>
      </c>
      <c r="I59" s="2005" t="s">
        <v>19667</v>
      </c>
      <c r="J59" s="2004"/>
      <c r="K59" s="2010"/>
      <c r="L59" s="2005"/>
      <c r="M59" s="2052"/>
      <c r="N59" s="2004"/>
      <c r="O59" s="2079" t="s">
        <v>21017</v>
      </c>
    </row>
    <row r="60" spans="1:15">
      <c r="A60" s="2238">
        <v>4510071</v>
      </c>
      <c r="B60" s="2079" t="s">
        <v>21043</v>
      </c>
      <c r="C60" s="2027" t="s">
        <v>21044</v>
      </c>
      <c r="D60" s="2378" t="s">
        <v>21042</v>
      </c>
      <c r="E60" s="2083">
        <v>501600</v>
      </c>
      <c r="F60" s="2083">
        <v>243000</v>
      </c>
      <c r="G60" s="2005" t="s">
        <v>3217</v>
      </c>
      <c r="H60" s="2010">
        <v>40835</v>
      </c>
      <c r="I60" s="2005" t="s">
        <v>7628</v>
      </c>
      <c r="J60" s="2004"/>
      <c r="K60" s="2010"/>
      <c r="L60" s="2005"/>
      <c r="M60" s="2052"/>
      <c r="N60" s="2004"/>
      <c r="O60" s="2079" t="s">
        <v>21017</v>
      </c>
    </row>
    <row r="61" spans="1:15">
      <c r="A61" s="2238">
        <v>4510079</v>
      </c>
      <c r="B61" s="2079" t="s">
        <v>9503</v>
      </c>
      <c r="C61" s="2027" t="s">
        <v>21045</v>
      </c>
      <c r="D61" s="2378" t="s">
        <v>21033</v>
      </c>
      <c r="E61" s="2083">
        <v>387600</v>
      </c>
      <c r="F61" s="2083">
        <v>205000</v>
      </c>
      <c r="G61" s="2005" t="s">
        <v>2288</v>
      </c>
      <c r="H61" s="2010">
        <v>40838</v>
      </c>
      <c r="I61" s="2005" t="s">
        <v>7601</v>
      </c>
      <c r="J61" s="2004"/>
      <c r="K61" s="2010"/>
      <c r="L61" s="2005"/>
      <c r="M61" s="2052"/>
      <c r="N61" s="2004"/>
      <c r="O61" s="2079" t="s">
        <v>21021</v>
      </c>
    </row>
    <row r="62" spans="1:15">
      <c r="A62" s="2238">
        <v>4510086</v>
      </c>
      <c r="B62" s="2079" t="s">
        <v>12640</v>
      </c>
      <c r="C62" s="2027" t="s">
        <v>21046</v>
      </c>
      <c r="D62" s="2378" t="s">
        <v>21047</v>
      </c>
      <c r="E62" s="2083">
        <v>319200</v>
      </c>
      <c r="F62" s="2083">
        <v>145000</v>
      </c>
      <c r="G62" s="2005" t="s">
        <v>1080</v>
      </c>
      <c r="H62" s="2010">
        <v>40841</v>
      </c>
      <c r="I62" s="2005" t="s">
        <v>7613</v>
      </c>
      <c r="J62" s="2004"/>
      <c r="K62" s="2010"/>
      <c r="L62" s="2005"/>
      <c r="M62" s="2052"/>
      <c r="N62" s="2004"/>
      <c r="O62" s="2079" t="s">
        <v>21013</v>
      </c>
    </row>
    <row r="63" spans="1:15">
      <c r="A63" s="2238">
        <v>4510097</v>
      </c>
      <c r="B63" s="2079" t="s">
        <v>11266</v>
      </c>
      <c r="C63" s="2027" t="s">
        <v>21048</v>
      </c>
      <c r="D63" s="2378" t="s">
        <v>21049</v>
      </c>
      <c r="E63" s="2083">
        <v>372400</v>
      </c>
      <c r="F63" s="2083">
        <v>180000</v>
      </c>
      <c r="G63" s="2005" t="s">
        <v>3217</v>
      </c>
      <c r="H63" s="2010">
        <v>40842</v>
      </c>
      <c r="I63" s="2005" t="s">
        <v>5780</v>
      </c>
      <c r="J63" s="2004"/>
      <c r="K63" s="2010"/>
      <c r="L63" s="2005"/>
      <c r="M63" s="2052"/>
      <c r="N63" s="2004"/>
      <c r="O63" s="2079" t="s">
        <v>21013</v>
      </c>
    </row>
    <row r="64" spans="1:15">
      <c r="A64" s="2238">
        <v>4510098</v>
      </c>
      <c r="B64" s="2079" t="s">
        <v>11266</v>
      </c>
      <c r="C64" s="2027" t="s">
        <v>21050</v>
      </c>
      <c r="D64" s="2378" t="s">
        <v>21051</v>
      </c>
      <c r="E64" s="2083">
        <v>380000</v>
      </c>
      <c r="F64" s="2083">
        <v>195000</v>
      </c>
      <c r="G64" s="2005" t="s">
        <v>7727</v>
      </c>
      <c r="H64" s="2010">
        <v>40843</v>
      </c>
      <c r="I64" s="2005" t="s">
        <v>6494</v>
      </c>
      <c r="J64" s="2004"/>
      <c r="K64" s="2010"/>
      <c r="L64" s="2005"/>
      <c r="M64" s="2052"/>
      <c r="N64" s="2004"/>
      <c r="O64" s="2079" t="s">
        <v>21052</v>
      </c>
    </row>
    <row r="65" spans="1:15">
      <c r="A65" s="2238">
        <v>4510102</v>
      </c>
      <c r="B65" s="2079" t="s">
        <v>21053</v>
      </c>
      <c r="C65" s="2027" t="s">
        <v>21054</v>
      </c>
      <c r="D65" s="2378" t="s">
        <v>21055</v>
      </c>
      <c r="E65" s="2083">
        <v>471200</v>
      </c>
      <c r="F65" s="2083">
        <v>272000</v>
      </c>
      <c r="G65" s="2005" t="s">
        <v>2288</v>
      </c>
      <c r="H65" s="2010">
        <v>40844</v>
      </c>
      <c r="I65" s="2005" t="s">
        <v>1081</v>
      </c>
      <c r="J65" s="2004"/>
      <c r="K65" s="2010"/>
      <c r="L65" s="2005"/>
      <c r="M65" s="2052"/>
      <c r="N65" s="2004" t="s">
        <v>21026</v>
      </c>
      <c r="O65" s="2079" t="s">
        <v>21013</v>
      </c>
    </row>
    <row r="66" spans="1:15">
      <c r="A66" s="2098"/>
      <c r="B66" s="2004"/>
      <c r="C66" s="2005"/>
      <c r="D66" s="2251"/>
      <c r="E66" s="2083"/>
      <c r="F66" s="2083"/>
      <c r="G66" s="2005"/>
      <c r="H66" s="2010"/>
      <c r="I66" s="2005"/>
      <c r="J66" s="2004"/>
      <c r="K66" s="2010"/>
      <c r="L66" s="2005"/>
      <c r="M66" s="2052"/>
      <c r="N66" s="2004"/>
      <c r="O66" s="2004"/>
    </row>
    <row r="67" spans="1:15">
      <c r="A67" s="2098"/>
      <c r="B67" s="2004"/>
      <c r="C67" s="2005"/>
      <c r="D67" s="2251"/>
      <c r="E67" s="2083"/>
      <c r="F67" s="2083"/>
      <c r="G67" s="2005"/>
      <c r="H67" s="2010"/>
      <c r="I67" s="2005"/>
      <c r="J67" s="2004"/>
      <c r="K67" s="2010"/>
      <c r="L67" s="2005"/>
      <c r="M67" s="2052"/>
      <c r="N67" s="2004"/>
      <c r="O67" s="2004"/>
    </row>
    <row r="68" spans="1:15">
      <c r="A68" s="38" t="s">
        <v>21056</v>
      </c>
      <c r="B68" s="2004"/>
      <c r="C68" s="9" t="s">
        <v>21057</v>
      </c>
      <c r="D68" s="2251"/>
      <c r="E68" s="2083"/>
      <c r="F68" s="2083"/>
      <c r="G68" s="2005"/>
      <c r="H68" s="2010"/>
      <c r="I68" s="2005"/>
      <c r="J68" s="2004"/>
      <c r="K68" s="2010"/>
      <c r="L68" s="2005"/>
      <c r="M68" s="2052"/>
      <c r="N68" s="2004"/>
      <c r="O68" s="2004"/>
    </row>
    <row r="69" spans="1:15">
      <c r="A69" s="2238">
        <v>4511044</v>
      </c>
      <c r="B69" s="2079" t="s">
        <v>20481</v>
      </c>
      <c r="C69" s="2027" t="s">
        <v>21058</v>
      </c>
      <c r="D69" s="2378" t="s">
        <v>21059</v>
      </c>
      <c r="E69" s="2083">
        <v>357200</v>
      </c>
      <c r="F69" s="2083">
        <v>193000</v>
      </c>
      <c r="G69" s="2005" t="s">
        <v>3217</v>
      </c>
      <c r="H69" s="2010">
        <v>40859</v>
      </c>
      <c r="I69" s="2005" t="s">
        <v>7599</v>
      </c>
      <c r="J69" s="2004"/>
      <c r="K69" s="2010"/>
      <c r="L69" s="2005"/>
      <c r="M69" s="2052"/>
      <c r="N69" s="2004"/>
      <c r="O69" s="2079" t="s">
        <v>21021</v>
      </c>
    </row>
    <row r="70" spans="1:15">
      <c r="A70" s="2238">
        <v>4511045</v>
      </c>
      <c r="B70" s="2079" t="s">
        <v>21060</v>
      </c>
      <c r="C70" s="2027" t="s">
        <v>21061</v>
      </c>
      <c r="D70" s="2378" t="s">
        <v>21062</v>
      </c>
      <c r="E70" s="2083">
        <v>494000</v>
      </c>
      <c r="F70" s="2083">
        <v>288000</v>
      </c>
      <c r="G70" s="2005" t="s">
        <v>6548</v>
      </c>
      <c r="H70" s="2010">
        <v>40861</v>
      </c>
      <c r="I70" s="2005" t="s">
        <v>6464</v>
      </c>
      <c r="J70" s="2004"/>
      <c r="K70" s="2010"/>
      <c r="L70" s="2005"/>
      <c r="M70" s="2052"/>
      <c r="N70" s="2004"/>
      <c r="O70" s="2079" t="s">
        <v>21021</v>
      </c>
    </row>
    <row r="71" spans="1:15">
      <c r="A71" s="2238">
        <v>4512007</v>
      </c>
      <c r="B71" s="2079" t="s">
        <v>21063</v>
      </c>
      <c r="C71" s="2027" t="s">
        <v>21064</v>
      </c>
      <c r="D71" s="2378" t="s">
        <v>21065</v>
      </c>
      <c r="E71" s="2083">
        <v>630800</v>
      </c>
      <c r="F71" s="2083">
        <v>431000</v>
      </c>
      <c r="G71" s="2005" t="s">
        <v>2288</v>
      </c>
      <c r="H71" s="2010">
        <v>40878</v>
      </c>
      <c r="I71" s="2005" t="s">
        <v>5766</v>
      </c>
      <c r="J71" s="2004"/>
      <c r="K71" s="2010"/>
      <c r="L71" s="2005"/>
      <c r="M71" s="2052"/>
      <c r="N71" s="2004"/>
      <c r="O71" s="2079" t="s">
        <v>21021</v>
      </c>
    </row>
    <row r="72" spans="1:15">
      <c r="A72" s="2098"/>
      <c r="B72" s="2004"/>
      <c r="C72" s="2005"/>
      <c r="D72" s="2251"/>
      <c r="E72" s="2083"/>
      <c r="F72" s="2083"/>
      <c r="G72" s="2005"/>
      <c r="H72" s="2010"/>
      <c r="I72" s="2005"/>
      <c r="J72" s="2004"/>
      <c r="K72" s="2010"/>
      <c r="L72" s="2005"/>
      <c r="M72" s="2052"/>
      <c r="N72" s="2004"/>
      <c r="O72" s="2004"/>
    </row>
    <row r="73" spans="1:15">
      <c r="A73" s="2098"/>
      <c r="B73" s="2004"/>
      <c r="C73" s="2005"/>
      <c r="D73" s="2251"/>
      <c r="E73" s="2083"/>
      <c r="F73" s="2083"/>
      <c r="G73" s="2005"/>
      <c r="H73" s="2010"/>
      <c r="I73" s="2005"/>
      <c r="J73" s="2004"/>
      <c r="K73" s="2010"/>
      <c r="L73" s="2005"/>
      <c r="M73" s="2052"/>
      <c r="N73" s="2004"/>
      <c r="O73" s="2004"/>
    </row>
    <row r="74" spans="1:15">
      <c r="A74" s="38" t="s">
        <v>21066</v>
      </c>
      <c r="B74" s="2004"/>
      <c r="C74" s="9" t="s">
        <v>21057</v>
      </c>
      <c r="D74" s="2251"/>
      <c r="E74" s="2083"/>
      <c r="F74" s="2083"/>
      <c r="G74" s="2005"/>
      <c r="H74" s="2010"/>
      <c r="I74" s="2005"/>
      <c r="J74" s="2004"/>
      <c r="K74" s="2010"/>
      <c r="L74" s="2005"/>
      <c r="M74" s="2052"/>
      <c r="N74" s="2004"/>
      <c r="O74" s="2004"/>
    </row>
    <row r="75" spans="1:15">
      <c r="A75" s="2238">
        <v>4512013</v>
      </c>
      <c r="B75" s="2079" t="s">
        <v>21063</v>
      </c>
      <c r="C75" s="2027" t="s">
        <v>21067</v>
      </c>
      <c r="D75" s="2378" t="s">
        <v>21065</v>
      </c>
      <c r="E75" s="2083">
        <v>630800</v>
      </c>
      <c r="F75" s="2083">
        <v>420000</v>
      </c>
      <c r="G75" s="2005" t="s">
        <v>2288</v>
      </c>
      <c r="H75" s="2010">
        <v>40879</v>
      </c>
      <c r="I75" s="2005" t="s">
        <v>19667</v>
      </c>
      <c r="J75" s="2004"/>
      <c r="K75" s="2010"/>
      <c r="L75" s="2005"/>
      <c r="M75" s="2052"/>
      <c r="N75" s="2004"/>
      <c r="O75" s="2079" t="s">
        <v>21021</v>
      </c>
    </row>
    <row r="76" spans="1:15">
      <c r="A76" s="38"/>
      <c r="B76" s="2004"/>
      <c r="C76" s="2005"/>
      <c r="D76" s="2251"/>
      <c r="E76" s="2083"/>
      <c r="F76" s="2083"/>
      <c r="G76" s="2005"/>
      <c r="H76" s="2010"/>
      <c r="I76" s="2005"/>
      <c r="J76" s="2004"/>
      <c r="K76" s="2010"/>
      <c r="L76" s="2005"/>
      <c r="M76" s="2052"/>
      <c r="N76" s="2004"/>
      <c r="O76" s="2004"/>
    </row>
    <row r="77" spans="1:15">
      <c r="A77" s="2098"/>
      <c r="B77" s="2004"/>
      <c r="C77" s="2005"/>
      <c r="D77" s="2251"/>
      <c r="E77" s="2083"/>
      <c r="F77" s="2083"/>
      <c r="G77" s="2005"/>
      <c r="H77" s="2010"/>
      <c r="I77" s="2005"/>
      <c r="J77" s="2004"/>
      <c r="K77" s="2010"/>
      <c r="L77" s="2005"/>
      <c r="M77" s="2052"/>
      <c r="N77" s="2004"/>
      <c r="O77" s="2004"/>
    </row>
    <row r="78" spans="1:15">
      <c r="A78" s="38" t="s">
        <v>21068</v>
      </c>
      <c r="B78" s="2004"/>
      <c r="C78" s="9" t="s">
        <v>21057</v>
      </c>
      <c r="D78" s="2251"/>
      <c r="E78" s="2083"/>
      <c r="F78" s="2083"/>
      <c r="G78" s="2005"/>
      <c r="H78" s="2010"/>
      <c r="I78" s="2005"/>
      <c r="J78" s="2004"/>
      <c r="K78" s="2010"/>
      <c r="L78" s="2005"/>
      <c r="M78" s="2052"/>
      <c r="N78" s="2004"/>
      <c r="O78" s="2004"/>
    </row>
    <row r="79" spans="1:15">
      <c r="A79" s="2238">
        <v>4511023</v>
      </c>
      <c r="B79" s="2079" t="s">
        <v>21069</v>
      </c>
      <c r="C79" s="2027" t="s">
        <v>21070</v>
      </c>
      <c r="D79" s="2378">
        <v>8450</v>
      </c>
      <c r="E79" s="2083">
        <v>642200</v>
      </c>
      <c r="F79" s="2083">
        <v>483000</v>
      </c>
      <c r="G79" s="2005" t="s">
        <v>7625</v>
      </c>
      <c r="H79" s="2010">
        <v>40856</v>
      </c>
      <c r="I79" s="2005" t="s">
        <v>5798</v>
      </c>
      <c r="J79" s="2004"/>
      <c r="K79" s="2010"/>
      <c r="L79" s="2005"/>
      <c r="M79" s="2052"/>
      <c r="N79" s="2004"/>
      <c r="O79" s="2079" t="s">
        <v>21071</v>
      </c>
    </row>
    <row r="80" spans="1:15">
      <c r="A80" s="2238">
        <v>4511038</v>
      </c>
      <c r="B80" s="2079" t="s">
        <v>21072</v>
      </c>
      <c r="C80" s="2027" t="s">
        <v>21073</v>
      </c>
      <c r="D80" s="2378" t="s">
        <v>21074</v>
      </c>
      <c r="E80" s="2083">
        <v>266000</v>
      </c>
      <c r="F80" s="2083">
        <v>95000</v>
      </c>
      <c r="G80" s="2005" t="s">
        <v>7688</v>
      </c>
      <c r="H80" s="2010">
        <v>40858</v>
      </c>
      <c r="I80" s="2005" t="s">
        <v>6449</v>
      </c>
      <c r="J80" s="2004"/>
      <c r="K80" s="2010"/>
      <c r="L80" s="2005"/>
      <c r="M80" s="2052"/>
      <c r="N80" s="2004"/>
      <c r="O80" s="2079" t="s">
        <v>21075</v>
      </c>
    </row>
    <row r="81" spans="1:15">
      <c r="A81" s="153">
        <v>4511039</v>
      </c>
      <c r="B81" s="59" t="s">
        <v>21072</v>
      </c>
      <c r="C81" s="147" t="s">
        <v>21076</v>
      </c>
      <c r="D81" s="156" t="s">
        <v>21074</v>
      </c>
      <c r="E81" s="2083">
        <v>266000</v>
      </c>
      <c r="F81" s="2083">
        <v>91000</v>
      </c>
      <c r="G81" s="2005" t="s">
        <v>3217</v>
      </c>
      <c r="H81" s="2010">
        <v>40858</v>
      </c>
      <c r="I81" s="2005" t="s">
        <v>6576</v>
      </c>
      <c r="J81" s="2004"/>
      <c r="K81" s="2010"/>
      <c r="L81" s="2005"/>
      <c r="M81" s="2052"/>
      <c r="N81" s="2004"/>
      <c r="O81" s="2079" t="s">
        <v>21075</v>
      </c>
    </row>
    <row r="82" spans="1:15">
      <c r="A82" s="2238">
        <v>4511041</v>
      </c>
      <c r="B82" s="2079" t="s">
        <v>21077</v>
      </c>
      <c r="C82" s="2027" t="s">
        <v>21078</v>
      </c>
      <c r="D82" s="2378" t="s">
        <v>21051</v>
      </c>
      <c r="E82" s="2083">
        <v>380000</v>
      </c>
      <c r="F82" s="2083">
        <v>197000</v>
      </c>
      <c r="G82" s="2005" t="s">
        <v>18360</v>
      </c>
      <c r="H82" s="2010">
        <v>40858</v>
      </c>
      <c r="I82" s="2005" t="s">
        <v>20982</v>
      </c>
      <c r="J82" s="2004"/>
      <c r="K82" s="2010"/>
      <c r="L82" s="2005"/>
      <c r="M82" s="2052"/>
      <c r="N82" s="2004"/>
      <c r="O82" s="2079" t="s">
        <v>21021</v>
      </c>
    </row>
    <row r="83" spans="1:15">
      <c r="A83" s="2238">
        <v>4511065</v>
      </c>
      <c r="B83" s="2079" t="s">
        <v>20481</v>
      </c>
      <c r="C83" s="2027" t="s">
        <v>21079</v>
      </c>
      <c r="D83" s="2378" t="s">
        <v>21080</v>
      </c>
      <c r="E83" s="2083">
        <v>345800</v>
      </c>
      <c r="F83" s="2083">
        <v>157000</v>
      </c>
      <c r="G83" s="2005" t="s">
        <v>3217</v>
      </c>
      <c r="H83" s="2010">
        <v>40876</v>
      </c>
      <c r="I83" s="2005" t="s">
        <v>13852</v>
      </c>
      <c r="J83" s="2004"/>
      <c r="K83" s="2010"/>
      <c r="L83" s="2005"/>
      <c r="M83" s="2052"/>
      <c r="N83" s="2004"/>
      <c r="O83" s="2079" t="s">
        <v>21081</v>
      </c>
    </row>
    <row r="84" spans="1:15">
      <c r="A84" s="38"/>
      <c r="B84" s="2004"/>
      <c r="C84" s="8"/>
      <c r="D84" s="2025"/>
      <c r="E84" s="2007"/>
      <c r="F84" s="2004"/>
      <c r="G84" s="2005"/>
      <c r="H84" s="2010"/>
      <c r="I84" s="2005"/>
      <c r="J84" s="2004"/>
      <c r="K84" s="2010"/>
      <c r="L84" s="2005"/>
      <c r="M84" s="2052"/>
      <c r="N84" s="2004"/>
      <c r="O84" s="2004"/>
    </row>
    <row r="85" spans="1:15">
      <c r="A85" s="38"/>
      <c r="B85" s="2004"/>
      <c r="C85" s="8"/>
      <c r="D85" s="2025"/>
      <c r="E85" s="2007"/>
      <c r="F85" s="2004"/>
      <c r="G85" s="2005"/>
      <c r="H85" s="2010"/>
      <c r="I85" s="2005"/>
      <c r="J85" s="2004"/>
      <c r="K85" s="2010"/>
      <c r="L85" s="2005"/>
      <c r="M85" s="2052"/>
      <c r="N85" s="2004"/>
      <c r="O85" s="2004"/>
    </row>
    <row r="86" spans="1:15">
      <c r="A86" s="38"/>
      <c r="B86" s="2004"/>
      <c r="C86" s="8"/>
      <c r="D86" s="2025"/>
      <c r="E86" s="2007"/>
      <c r="F86" s="2004"/>
      <c r="G86" s="2005"/>
      <c r="H86" s="2010"/>
      <c r="I86" s="2005"/>
      <c r="J86" s="2004"/>
      <c r="K86" s="2010"/>
      <c r="L86" s="2005"/>
      <c r="M86" s="2052"/>
      <c r="N86" s="2004"/>
      <c r="O86" s="2004"/>
    </row>
    <row r="88" spans="1:15" ht="13.5" thickBot="1">
      <c r="A88" s="2053"/>
      <c r="B88" s="2054"/>
      <c r="C88" s="2054"/>
      <c r="D88" s="2078"/>
      <c r="E88" s="2007"/>
      <c r="F88" s="2004"/>
      <c r="G88" s="2005"/>
      <c r="H88" s="2010"/>
      <c r="I88" s="2005"/>
      <c r="J88" s="2004"/>
      <c r="K88" s="2010"/>
      <c r="L88" s="2005"/>
      <c r="M88" s="2052"/>
      <c r="N88" s="2004"/>
      <c r="O88" s="2004"/>
    </row>
    <row r="89" spans="1:15">
      <c r="A89" s="15" t="s">
        <v>557</v>
      </c>
      <c r="B89" s="16"/>
      <c r="C89" s="17"/>
      <c r="D89" s="18"/>
      <c r="E89" s="2007"/>
      <c r="F89" s="2004"/>
      <c r="G89" s="2005"/>
      <c r="H89" s="2010"/>
      <c r="I89" s="2005"/>
      <c r="J89" s="2004"/>
      <c r="K89" s="2010"/>
      <c r="L89" s="2005"/>
      <c r="M89" s="2052"/>
      <c r="N89" s="2004"/>
      <c r="O89" s="2004"/>
    </row>
    <row r="90" spans="1:15">
      <c r="A90" s="2005"/>
      <c r="B90" s="103" t="s">
        <v>2625</v>
      </c>
      <c r="C90" s="104" t="s">
        <v>21082</v>
      </c>
      <c r="D90" s="2370">
        <v>-20000</v>
      </c>
      <c r="E90" s="2005">
        <v>5687120</v>
      </c>
      <c r="F90" s="2004"/>
      <c r="G90" s="2005"/>
      <c r="H90" s="2010"/>
      <c r="I90" s="2005"/>
      <c r="J90" s="2004"/>
      <c r="K90" s="2010"/>
      <c r="L90" s="2005"/>
      <c r="M90" s="2052"/>
      <c r="N90" s="2004"/>
      <c r="O90" s="2004"/>
    </row>
    <row r="91" spans="1:15">
      <c r="A91" s="2005"/>
      <c r="B91" s="103" t="s">
        <v>21083</v>
      </c>
      <c r="C91" s="104" t="s">
        <v>21082</v>
      </c>
      <c r="D91" s="2370">
        <v>-500</v>
      </c>
      <c r="E91" s="2005"/>
      <c r="F91" s="2004"/>
      <c r="G91" s="2005"/>
      <c r="H91" s="2010"/>
      <c r="I91" s="2005"/>
      <c r="J91" s="2004"/>
      <c r="K91" s="2010"/>
      <c r="L91" s="2005"/>
      <c r="M91" s="2052"/>
      <c r="N91" s="2004"/>
      <c r="O91" s="2004"/>
    </row>
    <row r="92" spans="1:15">
      <c r="A92" s="2005"/>
      <c r="B92" s="103" t="s">
        <v>2625</v>
      </c>
      <c r="C92" s="104" t="s">
        <v>21084</v>
      </c>
      <c r="D92" s="2370">
        <v>-10000</v>
      </c>
      <c r="E92" s="2005">
        <v>5849579</v>
      </c>
      <c r="F92" s="2004"/>
      <c r="G92" s="2005"/>
      <c r="H92" s="2010"/>
      <c r="I92" s="2005"/>
      <c r="J92" s="2004"/>
      <c r="K92" s="2010"/>
      <c r="L92" s="2005"/>
      <c r="M92" s="2052"/>
      <c r="N92" s="2004"/>
      <c r="O92" s="2004"/>
    </row>
    <row r="93" spans="1:15">
      <c r="A93" s="2005"/>
      <c r="B93" s="103" t="s">
        <v>2625</v>
      </c>
      <c r="C93" s="104" t="s">
        <v>21085</v>
      </c>
      <c r="D93" s="2370">
        <v>-10000</v>
      </c>
      <c r="E93" s="2005">
        <v>5477568</v>
      </c>
      <c r="F93" s="2004"/>
      <c r="G93" s="2005"/>
      <c r="H93" s="2010"/>
      <c r="I93" s="2005"/>
      <c r="J93" s="2004"/>
      <c r="K93" s="2010"/>
      <c r="L93" s="2005"/>
      <c r="M93" s="2052"/>
      <c r="N93" s="2004"/>
      <c r="O93" s="2004"/>
    </row>
    <row r="94" spans="1:15">
      <c r="A94" s="2005"/>
      <c r="B94" s="103" t="s">
        <v>2625</v>
      </c>
      <c r="C94" s="104" t="s">
        <v>18585</v>
      </c>
      <c r="D94" s="2370">
        <v>-5600</v>
      </c>
      <c r="E94" s="2005">
        <v>6109872</v>
      </c>
      <c r="F94" s="2004"/>
      <c r="G94" s="2005"/>
      <c r="H94" s="2010"/>
      <c r="I94" s="2005"/>
      <c r="J94" s="2004"/>
      <c r="K94" s="2010"/>
      <c r="L94" s="2005"/>
      <c r="M94" s="2052"/>
      <c r="N94" s="2004"/>
      <c r="O94" s="2004"/>
    </row>
    <row r="95" spans="1:15">
      <c r="A95" s="2005"/>
      <c r="B95" s="103" t="s">
        <v>2625</v>
      </c>
      <c r="C95" s="104" t="s">
        <v>18585</v>
      </c>
      <c r="D95" s="2370">
        <v>-10800</v>
      </c>
      <c r="E95" s="2005">
        <v>6109855</v>
      </c>
      <c r="F95" s="2004"/>
      <c r="G95" s="2005"/>
      <c r="H95" s="2010"/>
      <c r="I95" s="2005"/>
      <c r="J95" s="2004"/>
      <c r="K95" s="2010"/>
      <c r="L95" s="2005"/>
      <c r="M95" s="2052"/>
      <c r="N95" s="2004"/>
      <c r="O95" s="2004"/>
    </row>
    <row r="96" spans="1:15">
      <c r="A96" s="2005"/>
      <c r="B96" s="103" t="s">
        <v>2625</v>
      </c>
      <c r="C96" s="104" t="s">
        <v>20525</v>
      </c>
      <c r="D96" s="2370">
        <v>-28150</v>
      </c>
      <c r="E96" s="2005">
        <v>6121771</v>
      </c>
      <c r="F96" s="2004"/>
      <c r="G96" s="2005"/>
      <c r="H96" s="2010"/>
      <c r="I96" s="2005"/>
      <c r="J96" s="2004"/>
      <c r="K96" s="2010"/>
      <c r="L96" s="2005"/>
      <c r="M96" s="2052"/>
      <c r="N96" s="2004"/>
      <c r="O96" s="2004"/>
    </row>
    <row r="97" spans="1:5">
      <c r="A97" s="2005"/>
      <c r="B97" s="103" t="s">
        <v>2625</v>
      </c>
      <c r="C97" s="104" t="s">
        <v>20525</v>
      </c>
      <c r="D97" s="2370">
        <v>-14300</v>
      </c>
      <c r="E97" s="2005">
        <v>6121762</v>
      </c>
    </row>
    <row r="98" spans="1:5">
      <c r="A98" s="2005"/>
      <c r="B98" s="103" t="s">
        <v>2625</v>
      </c>
      <c r="C98" s="104" t="s">
        <v>21086</v>
      </c>
      <c r="D98" s="2370">
        <v>-13100</v>
      </c>
      <c r="E98" s="2005">
        <v>5673056</v>
      </c>
    </row>
    <row r="99" spans="1:5">
      <c r="A99" s="2005"/>
      <c r="B99" s="103" t="s">
        <v>2625</v>
      </c>
      <c r="C99" s="104" t="s">
        <v>21086</v>
      </c>
      <c r="D99" s="2370">
        <v>-1750</v>
      </c>
      <c r="E99" s="2005">
        <v>5673176</v>
      </c>
    </row>
    <row r="100" spans="1:5">
      <c r="A100" s="2005"/>
      <c r="B100" s="103"/>
      <c r="C100" s="104"/>
      <c r="D100" s="2370"/>
      <c r="E100" s="2005"/>
    </row>
    <row r="101" spans="1:5">
      <c r="A101" s="2005"/>
      <c r="B101" s="103"/>
      <c r="C101" s="104"/>
      <c r="D101" s="2370"/>
      <c r="E101" s="2005"/>
    </row>
    <row r="102" spans="1:5">
      <c r="A102" s="2005"/>
      <c r="B102" s="103"/>
      <c r="C102" s="104"/>
      <c r="D102" s="2370"/>
      <c r="E102" s="2005"/>
    </row>
    <row r="103" spans="1:5">
      <c r="A103" s="2005"/>
      <c r="B103" s="103"/>
      <c r="C103" s="104"/>
      <c r="D103" s="2370"/>
      <c r="E103" s="2005"/>
    </row>
    <row r="104" spans="1:5">
      <c r="A104" s="2005"/>
      <c r="B104" s="103"/>
      <c r="C104" s="104"/>
      <c r="D104" s="2370"/>
      <c r="E104" s="2005"/>
    </row>
    <row r="105" spans="1:5">
      <c r="A105" s="2005"/>
      <c r="B105" s="103"/>
      <c r="C105" s="104"/>
      <c r="D105" s="2370"/>
      <c r="E105" s="2005"/>
    </row>
    <row r="106" spans="1:5">
      <c r="A106" s="2005"/>
      <c r="B106" s="2004"/>
      <c r="C106" s="2004"/>
      <c r="D106" s="2025"/>
      <c r="E106" s="2005"/>
    </row>
    <row r="108" spans="1:5">
      <c r="A108" s="44" t="s">
        <v>1619</v>
      </c>
      <c r="B108" s="2007"/>
      <c r="C108" s="2007"/>
      <c r="D108" s="114">
        <f>SUM(D3:D107)</f>
        <v>33650</v>
      </c>
      <c r="E108" s="2007"/>
    </row>
  </sheetData>
  <mergeCells count="1">
    <mergeCell ref="L1:N1"/>
  </mergeCells>
  <phoneticPr fontId="124"/>
  <pageMargins left="0.7" right="0.7" top="0.75" bottom="0.75" header="0.3" footer="0.3"/>
  <pageSetup paperSize="9" orientation="portrait" horizontalDpi="4294967292" r:id="rId1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Sheet16">
    <tabColor theme="1" tint="0.499984740745262"/>
  </sheetPr>
  <dimension ref="A1:X98"/>
  <sheetViews>
    <sheetView workbookViewId="0">
      <pane xSplit="4" ySplit="2" topLeftCell="E42" activePane="bottomRight" state="frozen"/>
      <selection pane="topRight" activeCell="D27" sqref="D27"/>
      <selection pane="bottomLeft" activeCell="D27" sqref="D27"/>
      <selection pane="bottomRight" activeCell="B12" sqref="B12"/>
    </sheetView>
  </sheetViews>
  <sheetFormatPr defaultColWidth="9" defaultRowHeight="12.75"/>
  <cols>
    <col min="1" max="1" width="12.140625" style="22" customWidth="1"/>
    <col min="2" max="2" width="26" style="23" customWidth="1"/>
    <col min="3" max="3" width="22.42578125" style="23" bestFit="1" customWidth="1"/>
    <col min="4" max="4" width="13" style="24" bestFit="1" customWidth="1"/>
    <col min="5" max="5" width="10" style="25" customWidth="1"/>
    <col min="6" max="6" width="10" style="23" bestFit="1" customWidth="1"/>
    <col min="7" max="7" width="8.7109375" style="22" customWidth="1"/>
    <col min="8" max="8" width="9.42578125" style="26" bestFit="1" customWidth="1"/>
    <col min="9" max="9" width="13.42578125" style="22" bestFit="1" customWidth="1"/>
    <col min="10" max="10" width="10.7109375" style="23" customWidth="1"/>
    <col min="11" max="11" width="9.42578125" style="26" customWidth="1"/>
    <col min="12" max="12" width="9.7109375" style="22" customWidth="1"/>
    <col min="13" max="13" width="10" style="86" customWidth="1"/>
    <col min="14" max="14" width="9.28515625" style="23" bestFit="1" customWidth="1"/>
    <col min="15" max="15" width="19.7109375" style="23" bestFit="1" customWidth="1"/>
    <col min="16" max="16384" width="9" style="23"/>
  </cols>
  <sheetData>
    <row r="1" spans="1:15">
      <c r="A1" s="3"/>
      <c r="B1" s="2876" t="s">
        <v>9</v>
      </c>
      <c r="C1" s="1"/>
      <c r="D1" s="209" t="s">
        <v>9002</v>
      </c>
      <c r="E1" s="209" t="s">
        <v>1594</v>
      </c>
      <c r="F1" s="2876" t="s">
        <v>1595</v>
      </c>
      <c r="G1" s="2876"/>
      <c r="H1" s="1"/>
      <c r="I1" s="1"/>
      <c r="J1" s="1"/>
      <c r="K1" s="27"/>
      <c r="L1" s="2893" t="s">
        <v>4216</v>
      </c>
      <c r="M1" s="2893"/>
      <c r="N1" s="2893"/>
      <c r="O1" s="1"/>
    </row>
    <row r="2" spans="1:15" s="22" customFormat="1">
      <c r="A2" s="4" t="s">
        <v>1596</v>
      </c>
      <c r="B2" s="5" t="s">
        <v>1</v>
      </c>
      <c r="C2" s="5" t="s">
        <v>1597</v>
      </c>
      <c r="D2" s="10" t="s">
        <v>9003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11638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</row>
    <row r="3" spans="1:15" s="22" customFormat="1">
      <c r="A3" s="3"/>
      <c r="B3" s="7" t="s">
        <v>7580</v>
      </c>
      <c r="C3" s="2876"/>
      <c r="D3" s="55">
        <v>35500</v>
      </c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2876"/>
    </row>
    <row r="4" spans="1:15" s="22" customFormat="1">
      <c r="A4" s="3"/>
      <c r="B4" s="7"/>
      <c r="C4" s="2876"/>
      <c r="D4" s="55"/>
      <c r="E4" s="47"/>
      <c r="F4" s="2876"/>
      <c r="G4" s="2876"/>
      <c r="H4" s="48"/>
      <c r="I4" s="2876"/>
      <c r="J4" s="2876"/>
      <c r="K4" s="48"/>
      <c r="L4" s="2876"/>
      <c r="M4" s="48"/>
      <c r="N4" s="49"/>
      <c r="O4" s="2876"/>
    </row>
    <row r="5" spans="1:15">
      <c r="A5" s="30" t="s">
        <v>21087</v>
      </c>
      <c r="B5" s="40"/>
      <c r="C5" s="9" t="s">
        <v>21088</v>
      </c>
      <c r="D5" s="2025"/>
      <c r="E5" s="2007"/>
      <c r="F5" s="2004"/>
      <c r="G5" s="2005"/>
      <c r="H5" s="2010"/>
      <c r="I5" s="2005"/>
      <c r="J5" s="2004"/>
      <c r="K5" s="2010"/>
      <c r="L5" s="2005"/>
      <c r="M5" s="2052"/>
      <c r="N5" s="2004"/>
      <c r="O5" s="2004"/>
    </row>
    <row r="6" spans="1:15">
      <c r="A6" s="40">
        <v>4505019</v>
      </c>
      <c r="B6" s="2004" t="s">
        <v>21089</v>
      </c>
      <c r="C6" s="17" t="s">
        <v>21090</v>
      </c>
      <c r="D6" s="2025">
        <v>6000</v>
      </c>
      <c r="E6" s="2083">
        <v>486000</v>
      </c>
      <c r="F6" s="2083">
        <v>290000</v>
      </c>
      <c r="G6" s="2005" t="s">
        <v>2288</v>
      </c>
      <c r="H6" s="2010">
        <v>40680</v>
      </c>
      <c r="I6" s="2005" t="s">
        <v>7641</v>
      </c>
      <c r="J6" s="2004"/>
      <c r="K6" s="2010"/>
      <c r="L6" s="2005" t="s">
        <v>1069</v>
      </c>
      <c r="M6" s="2052">
        <v>40695</v>
      </c>
      <c r="N6" s="2004"/>
      <c r="O6" s="2004"/>
    </row>
    <row r="7" spans="1:15">
      <c r="A7" s="40"/>
      <c r="B7" s="2004"/>
      <c r="C7" s="41"/>
      <c r="D7" s="2025"/>
      <c r="E7" s="2083"/>
      <c r="F7" s="2083"/>
      <c r="G7" s="2005"/>
      <c r="H7" s="2010"/>
      <c r="I7" s="2005"/>
      <c r="J7" s="2004"/>
      <c r="K7" s="2010"/>
      <c r="L7" s="2005"/>
      <c r="M7" s="2052"/>
      <c r="N7" s="2004"/>
      <c r="O7" s="2004"/>
    </row>
    <row r="8" spans="1:15">
      <c r="A8" s="2098"/>
      <c r="B8" s="2004"/>
      <c r="C8" s="41"/>
      <c r="D8" s="2025"/>
      <c r="E8" s="2083"/>
      <c r="F8" s="2083"/>
      <c r="G8" s="2005"/>
      <c r="H8" s="2010"/>
      <c r="I8" s="2005"/>
      <c r="J8" s="2004"/>
      <c r="K8" s="2010"/>
      <c r="L8" s="2005"/>
      <c r="M8" s="2052"/>
      <c r="N8" s="2004"/>
      <c r="O8" s="2004"/>
    </row>
    <row r="9" spans="1:15">
      <c r="A9" s="30" t="s">
        <v>21091</v>
      </c>
      <c r="B9" s="2004"/>
      <c r="C9" s="9" t="s">
        <v>21092</v>
      </c>
      <c r="D9" s="2025"/>
      <c r="E9" s="2083"/>
      <c r="F9" s="2083"/>
      <c r="G9" s="2005"/>
      <c r="H9" s="2010"/>
      <c r="I9" s="2005"/>
      <c r="J9" s="2004"/>
      <c r="K9" s="2010"/>
      <c r="L9" s="2005"/>
      <c r="M9" s="2052"/>
      <c r="N9" s="2004"/>
      <c r="O9" s="2004"/>
    </row>
    <row r="10" spans="1:15">
      <c r="A10" s="2098">
        <v>4504071</v>
      </c>
      <c r="B10" s="2004" t="s">
        <v>21093</v>
      </c>
      <c r="C10" s="17" t="s">
        <v>21094</v>
      </c>
      <c r="D10" s="2025">
        <v>9250</v>
      </c>
      <c r="E10" s="2083">
        <v>749250</v>
      </c>
      <c r="F10" s="2083">
        <v>555000</v>
      </c>
      <c r="G10" s="2005" t="s">
        <v>1009</v>
      </c>
      <c r="H10" s="2010">
        <v>40660</v>
      </c>
      <c r="I10" s="2005" t="s">
        <v>20473</v>
      </c>
      <c r="J10" s="2004"/>
      <c r="K10" s="2010"/>
      <c r="L10" s="2005" t="s">
        <v>20533</v>
      </c>
      <c r="M10" s="2052">
        <v>40721</v>
      </c>
      <c r="N10" s="2004"/>
      <c r="O10" s="2004"/>
    </row>
    <row r="11" spans="1:15">
      <c r="A11" s="30"/>
      <c r="B11" s="2004"/>
      <c r="C11" s="54"/>
      <c r="D11" s="2025"/>
      <c r="E11" s="2083"/>
      <c r="F11" s="2083"/>
      <c r="G11" s="2005"/>
      <c r="H11" s="2010"/>
      <c r="I11" s="2005"/>
      <c r="J11" s="2004"/>
      <c r="K11" s="2010"/>
      <c r="L11" s="2005"/>
      <c r="M11" s="2052"/>
      <c r="N11" s="2004"/>
      <c r="O11" s="2004"/>
    </row>
    <row r="12" spans="1:15">
      <c r="A12" s="2098"/>
      <c r="B12" s="2004"/>
      <c r="C12" s="2004"/>
      <c r="D12" s="2025"/>
      <c r="E12" s="2083"/>
      <c r="F12" s="2083"/>
      <c r="G12" s="2005"/>
      <c r="H12" s="2010"/>
      <c r="I12" s="2005"/>
      <c r="J12" s="2004"/>
      <c r="K12" s="2010"/>
      <c r="L12" s="2005"/>
      <c r="M12" s="2052"/>
      <c r="N12" s="2004"/>
      <c r="O12" s="2004"/>
    </row>
    <row r="13" spans="1:15" ht="15">
      <c r="A13" s="30" t="s">
        <v>21095</v>
      </c>
      <c r="B13" s="42"/>
      <c r="C13" s="9" t="s">
        <v>21096</v>
      </c>
      <c r="D13" s="2025"/>
      <c r="E13" s="2083"/>
      <c r="F13" s="2083"/>
      <c r="G13" s="2005"/>
      <c r="H13" s="2010"/>
      <c r="I13" s="2005"/>
      <c r="J13" s="2004"/>
      <c r="K13" s="2010"/>
      <c r="L13" s="2005"/>
      <c r="M13" s="2052"/>
      <c r="N13" s="2004"/>
      <c r="O13" s="2004"/>
    </row>
    <row r="14" spans="1:15">
      <c r="A14" s="2098">
        <v>4503050</v>
      </c>
      <c r="B14" s="2004" t="s">
        <v>21097</v>
      </c>
      <c r="C14" s="2005" t="s">
        <v>21098</v>
      </c>
      <c r="D14" s="2025">
        <v>5600</v>
      </c>
      <c r="E14" s="2083">
        <v>453600</v>
      </c>
      <c r="F14" s="2083">
        <v>195000</v>
      </c>
      <c r="G14" s="2005" t="s">
        <v>7625</v>
      </c>
      <c r="H14" s="2010">
        <v>40610</v>
      </c>
      <c r="I14" s="2005" t="s">
        <v>7769</v>
      </c>
      <c r="J14" s="2004"/>
      <c r="K14" s="2010"/>
      <c r="L14" s="2005" t="s">
        <v>1069</v>
      </c>
      <c r="M14" s="2052">
        <v>40740</v>
      </c>
      <c r="N14" s="2004"/>
      <c r="O14" s="2004"/>
    </row>
    <row r="15" spans="1:15">
      <c r="A15" s="2098">
        <v>4506094</v>
      </c>
      <c r="B15" s="2004" t="s">
        <v>21099</v>
      </c>
      <c r="C15" s="2005" t="s">
        <v>21100</v>
      </c>
      <c r="D15" s="2025">
        <v>10000</v>
      </c>
      <c r="E15" s="2083">
        <v>810000</v>
      </c>
      <c r="F15" s="2083">
        <v>596000</v>
      </c>
      <c r="G15" s="2005" t="s">
        <v>2288</v>
      </c>
      <c r="H15" s="2010">
        <v>40724</v>
      </c>
      <c r="I15" s="2005" t="s">
        <v>5807</v>
      </c>
      <c r="J15" s="2004"/>
      <c r="K15" s="2010"/>
      <c r="L15" s="2005" t="s">
        <v>1069</v>
      </c>
      <c r="M15" s="2052">
        <v>40740</v>
      </c>
      <c r="N15" s="2004"/>
      <c r="O15" s="2004"/>
    </row>
    <row r="16" spans="1:15">
      <c r="A16" s="2098"/>
      <c r="B16" s="2004"/>
      <c r="C16" s="2005"/>
      <c r="D16" s="2025"/>
      <c r="E16" s="2083"/>
      <c r="F16" s="2083"/>
      <c r="G16" s="2005"/>
      <c r="H16" s="2010"/>
      <c r="I16" s="2005"/>
      <c r="J16" s="2004"/>
      <c r="K16" s="2010"/>
      <c r="L16" s="2005"/>
      <c r="M16" s="2052"/>
      <c r="N16" s="2004"/>
      <c r="O16" s="2004"/>
    </row>
    <row r="17" spans="1:13">
      <c r="A17" s="2098"/>
      <c r="B17" s="2004"/>
      <c r="C17" s="2005"/>
      <c r="D17" s="2025"/>
      <c r="E17" s="2083"/>
      <c r="F17" s="2083"/>
      <c r="G17" s="2005"/>
      <c r="H17" s="2010"/>
      <c r="I17" s="2005"/>
      <c r="J17" s="2004"/>
      <c r="K17" s="2010"/>
      <c r="L17" s="2005"/>
      <c r="M17" s="2052"/>
    </row>
    <row r="18" spans="1:13">
      <c r="A18" s="30" t="s">
        <v>21101</v>
      </c>
      <c r="B18" s="2004"/>
      <c r="C18" s="9" t="s">
        <v>21102</v>
      </c>
      <c r="D18" s="2025"/>
      <c r="E18" s="2083"/>
      <c r="F18" s="2083"/>
      <c r="G18" s="2005"/>
      <c r="H18" s="2010"/>
      <c r="I18" s="2005"/>
      <c r="J18" s="2004"/>
      <c r="K18" s="2010"/>
      <c r="L18" s="2005"/>
      <c r="M18" s="2052"/>
    </row>
    <row r="19" spans="1:13">
      <c r="A19" s="2098">
        <v>4506086</v>
      </c>
      <c r="B19" s="2004" t="s">
        <v>21103</v>
      </c>
      <c r="C19" s="2005" t="s">
        <v>21104</v>
      </c>
      <c r="D19" s="2025">
        <v>4950</v>
      </c>
      <c r="E19" s="2083">
        <v>400950</v>
      </c>
      <c r="F19" s="2083">
        <v>236000</v>
      </c>
      <c r="G19" s="2005" t="s">
        <v>2288</v>
      </c>
      <c r="H19" s="2010">
        <v>40724</v>
      </c>
      <c r="I19" s="2005" t="s">
        <v>2539</v>
      </c>
      <c r="J19" s="2004"/>
      <c r="K19" s="2010"/>
      <c r="L19" s="2005" t="s">
        <v>107</v>
      </c>
      <c r="M19" s="2052">
        <v>40748</v>
      </c>
    </row>
    <row r="20" spans="1:13">
      <c r="A20" s="7"/>
      <c r="B20" s="2004"/>
      <c r="C20" s="2004"/>
      <c r="D20" s="2025"/>
      <c r="E20" s="2083"/>
      <c r="F20" s="2083"/>
      <c r="G20" s="2005"/>
      <c r="H20" s="2010"/>
      <c r="I20" s="2005"/>
      <c r="J20" s="2004"/>
      <c r="K20" s="2010"/>
      <c r="L20" s="2005"/>
      <c r="M20" s="2052"/>
    </row>
    <row r="21" spans="1:13">
      <c r="A21" s="2098"/>
      <c r="B21" s="2004"/>
      <c r="C21" s="2004"/>
      <c r="D21" s="2025"/>
      <c r="E21" s="2083"/>
      <c r="F21" s="2083"/>
      <c r="G21" s="2005"/>
      <c r="H21" s="2010"/>
      <c r="I21" s="2005"/>
      <c r="J21" s="2004"/>
      <c r="K21" s="2010"/>
      <c r="L21" s="2005"/>
      <c r="M21" s="2052"/>
    </row>
    <row r="22" spans="1:13" ht="15">
      <c r="A22" s="30" t="s">
        <v>21101</v>
      </c>
      <c r="B22" s="43"/>
      <c r="C22" s="9" t="s">
        <v>21102</v>
      </c>
      <c r="D22" s="2025"/>
      <c r="E22" s="2083"/>
      <c r="F22" s="2083"/>
      <c r="G22" s="2005"/>
      <c r="H22" s="2010"/>
      <c r="I22" s="2005"/>
      <c r="J22" s="2004"/>
      <c r="K22" s="2010"/>
      <c r="L22" s="2005"/>
      <c r="M22" s="2052"/>
    </row>
    <row r="23" spans="1:13">
      <c r="A23" s="2098">
        <v>4503066</v>
      </c>
      <c r="B23" s="2004" t="s">
        <v>21105</v>
      </c>
      <c r="C23" s="2005" t="s">
        <v>21106</v>
      </c>
      <c r="D23" s="2025">
        <v>8750</v>
      </c>
      <c r="E23" s="2083">
        <v>749250</v>
      </c>
      <c r="F23" s="2083">
        <v>540000</v>
      </c>
      <c r="G23" s="2005" t="s">
        <v>1009</v>
      </c>
      <c r="H23" s="2010">
        <v>40612</v>
      </c>
      <c r="I23" s="2005" t="s">
        <v>6494</v>
      </c>
      <c r="J23" s="2004"/>
      <c r="K23" s="2010"/>
      <c r="L23" s="2005" t="s">
        <v>107</v>
      </c>
      <c r="M23" s="2052">
        <v>40748</v>
      </c>
    </row>
    <row r="24" spans="1:13">
      <c r="A24" s="2098">
        <v>4506060</v>
      </c>
      <c r="B24" s="2004" t="s">
        <v>21107</v>
      </c>
      <c r="C24" s="2005" t="s">
        <v>21108</v>
      </c>
      <c r="D24" s="2025">
        <v>9250</v>
      </c>
      <c r="E24" s="2083">
        <v>792000</v>
      </c>
      <c r="F24" s="2083">
        <v>533000</v>
      </c>
      <c r="G24" s="2005" t="s">
        <v>2288</v>
      </c>
      <c r="H24" s="2010">
        <v>40715</v>
      </c>
      <c r="I24" s="2005" t="s">
        <v>7616</v>
      </c>
      <c r="J24" s="2004"/>
      <c r="K24" s="2010"/>
      <c r="L24" s="2005" t="s">
        <v>107</v>
      </c>
      <c r="M24" s="2052">
        <v>40748</v>
      </c>
    </row>
    <row r="25" spans="1:13">
      <c r="A25" s="2098">
        <v>4506067</v>
      </c>
      <c r="B25" s="2004" t="s">
        <v>21109</v>
      </c>
      <c r="C25" s="2005" t="s">
        <v>21110</v>
      </c>
      <c r="D25" s="2025">
        <v>5700</v>
      </c>
      <c r="E25" s="2083">
        <v>492000</v>
      </c>
      <c r="F25" s="2083">
        <v>235000</v>
      </c>
      <c r="G25" s="2005" t="s">
        <v>2288</v>
      </c>
      <c r="H25" s="2010">
        <v>40717</v>
      </c>
      <c r="I25" s="2005" t="s">
        <v>6494</v>
      </c>
      <c r="J25" s="2004"/>
      <c r="K25" s="2010"/>
      <c r="L25" s="2005" t="s">
        <v>107</v>
      </c>
      <c r="M25" s="2052">
        <v>40748</v>
      </c>
    </row>
    <row r="26" spans="1:13">
      <c r="A26" s="2098"/>
      <c r="B26" s="2004"/>
      <c r="C26" s="2005"/>
      <c r="D26" s="2025"/>
      <c r="E26" s="2083"/>
      <c r="F26" s="2083"/>
      <c r="G26" s="2005"/>
      <c r="H26" s="2010"/>
      <c r="I26" s="2005"/>
      <c r="J26" s="2004"/>
      <c r="K26" s="2010"/>
      <c r="L26" s="2005"/>
      <c r="M26" s="2052"/>
    </row>
    <row r="27" spans="1:13">
      <c r="A27" s="2098"/>
      <c r="B27" s="2004"/>
      <c r="C27" s="2004"/>
      <c r="D27" s="2025"/>
      <c r="E27" s="2083"/>
      <c r="F27" s="2083"/>
      <c r="G27" s="2005"/>
      <c r="H27" s="2010"/>
      <c r="I27" s="2005"/>
      <c r="J27" s="2004"/>
      <c r="K27" s="2010"/>
      <c r="L27" s="2005"/>
      <c r="M27" s="2052"/>
    </row>
    <row r="28" spans="1:13" ht="15">
      <c r="A28" s="30" t="s">
        <v>21111</v>
      </c>
      <c r="B28" s="42"/>
      <c r="C28" s="9" t="s">
        <v>21112</v>
      </c>
      <c r="D28" s="2025"/>
      <c r="E28" s="2083"/>
      <c r="F28" s="2083"/>
      <c r="G28" s="2005"/>
      <c r="H28" s="2010"/>
      <c r="I28" s="2005"/>
      <c r="J28" s="2004"/>
      <c r="K28" s="2010"/>
      <c r="L28" s="2005"/>
      <c r="M28" s="2052"/>
    </row>
    <row r="29" spans="1:13">
      <c r="A29" s="2098">
        <v>4507062</v>
      </c>
      <c r="B29" s="2004" t="s">
        <v>21113</v>
      </c>
      <c r="C29" s="2005" t="s">
        <v>21114</v>
      </c>
      <c r="D29" s="2025">
        <v>18000</v>
      </c>
      <c r="E29" s="2083">
        <v>1458000</v>
      </c>
      <c r="F29" s="2083">
        <v>1070000</v>
      </c>
      <c r="G29" s="2005" t="s">
        <v>1080</v>
      </c>
      <c r="H29" s="2010">
        <v>40745</v>
      </c>
      <c r="I29" s="2005" t="s">
        <v>6494</v>
      </c>
      <c r="J29" s="2004"/>
      <c r="K29" s="2010"/>
      <c r="L29" s="2005" t="s">
        <v>798</v>
      </c>
      <c r="M29" s="2052">
        <v>40785</v>
      </c>
    </row>
    <row r="30" spans="1:13">
      <c r="A30" s="2098"/>
      <c r="B30" s="2004"/>
      <c r="C30" s="2004"/>
      <c r="D30" s="2025"/>
      <c r="E30" s="2083"/>
      <c r="F30" s="2083"/>
      <c r="G30" s="2005"/>
      <c r="H30" s="2010"/>
      <c r="I30" s="2005"/>
      <c r="J30" s="2004"/>
      <c r="K30" s="2010"/>
      <c r="L30" s="2005"/>
      <c r="M30" s="2052"/>
    </row>
    <row r="31" spans="1:13">
      <c r="A31" s="2098"/>
      <c r="B31" s="2004"/>
      <c r="C31" s="2004"/>
      <c r="D31" s="2025"/>
      <c r="E31" s="2083"/>
      <c r="F31" s="2083"/>
      <c r="G31" s="2005"/>
      <c r="H31" s="2010"/>
      <c r="I31" s="2005"/>
      <c r="J31" s="2004"/>
      <c r="K31" s="2010"/>
      <c r="L31" s="2005"/>
      <c r="M31" s="2052"/>
    </row>
    <row r="32" spans="1:13">
      <c r="A32" s="30" t="s">
        <v>21115</v>
      </c>
      <c r="B32" s="9"/>
      <c r="C32" s="9" t="s">
        <v>21116</v>
      </c>
      <c r="D32" s="2025"/>
      <c r="E32" s="2083"/>
      <c r="F32" s="2083"/>
      <c r="G32" s="2005"/>
      <c r="H32" s="2010"/>
      <c r="I32" s="2005"/>
      <c r="J32" s="2004"/>
      <c r="K32" s="2010"/>
      <c r="L32" s="2005"/>
      <c r="M32" s="2052"/>
    </row>
    <row r="33" spans="1:13">
      <c r="A33" s="2098">
        <v>4508062</v>
      </c>
      <c r="B33" s="2004" t="s">
        <v>9555</v>
      </c>
      <c r="C33" s="2005" t="s">
        <v>21117</v>
      </c>
      <c r="D33" s="2025">
        <v>5200</v>
      </c>
      <c r="E33" s="2083">
        <v>400000</v>
      </c>
      <c r="F33" s="2083">
        <v>222000</v>
      </c>
      <c r="G33" s="2005" t="s">
        <v>2288</v>
      </c>
      <c r="H33" s="2010">
        <v>40781</v>
      </c>
      <c r="I33" s="2005" t="s">
        <v>6449</v>
      </c>
      <c r="J33" s="2004"/>
      <c r="K33" s="2010"/>
      <c r="L33" s="2005" t="s">
        <v>20461</v>
      </c>
      <c r="M33" s="2052">
        <v>40823</v>
      </c>
    </row>
    <row r="34" spans="1:13">
      <c r="A34" s="2098">
        <v>4508064</v>
      </c>
      <c r="B34" s="2004" t="s">
        <v>9555</v>
      </c>
      <c r="C34" s="2005" t="s">
        <v>21118</v>
      </c>
      <c r="D34" s="2025">
        <v>5300</v>
      </c>
      <c r="E34" s="2083">
        <v>408000</v>
      </c>
      <c r="F34" s="2083">
        <v>231000</v>
      </c>
      <c r="G34" s="2005" t="s">
        <v>2288</v>
      </c>
      <c r="H34" s="2010">
        <v>40781</v>
      </c>
      <c r="I34" s="2005" t="s">
        <v>6576</v>
      </c>
      <c r="J34" s="2004"/>
      <c r="K34" s="2010"/>
      <c r="L34" s="2005" t="s">
        <v>20461</v>
      </c>
      <c r="M34" s="2052">
        <v>40823</v>
      </c>
    </row>
    <row r="35" spans="1:13">
      <c r="A35" s="2098">
        <v>4508067</v>
      </c>
      <c r="B35" s="2004" t="s">
        <v>9555</v>
      </c>
      <c r="C35" s="2005" t="s">
        <v>21119</v>
      </c>
      <c r="D35" s="2025">
        <v>5300</v>
      </c>
      <c r="E35" s="2083">
        <v>408000</v>
      </c>
      <c r="F35" s="2083">
        <v>192000</v>
      </c>
      <c r="G35" s="2005" t="s">
        <v>18059</v>
      </c>
      <c r="H35" s="2010">
        <v>40782</v>
      </c>
      <c r="I35" s="2005" t="s">
        <v>20771</v>
      </c>
      <c r="J35" s="2004"/>
      <c r="K35" s="2010"/>
      <c r="L35" s="2005" t="s">
        <v>20461</v>
      </c>
      <c r="M35" s="2052">
        <v>40823</v>
      </c>
    </row>
    <row r="36" spans="1:13">
      <c r="A36" s="2098">
        <v>4509008</v>
      </c>
      <c r="B36" s="2004" t="s">
        <v>9503</v>
      </c>
      <c r="C36" s="2005" t="s">
        <v>21120</v>
      </c>
      <c r="D36" s="2025">
        <v>5600</v>
      </c>
      <c r="E36" s="2083">
        <v>431200</v>
      </c>
      <c r="F36" s="2083">
        <v>210000</v>
      </c>
      <c r="G36" s="2005" t="s">
        <v>1009</v>
      </c>
      <c r="H36" s="2010">
        <v>40787</v>
      </c>
      <c r="I36" s="2005" t="s">
        <v>20656</v>
      </c>
      <c r="J36" s="2004"/>
      <c r="K36" s="2010"/>
      <c r="L36" s="2005" t="s">
        <v>20461</v>
      </c>
      <c r="M36" s="2052">
        <v>40823</v>
      </c>
    </row>
    <row r="37" spans="1:13">
      <c r="A37" s="2098">
        <v>4509028</v>
      </c>
      <c r="B37" s="2004" t="s">
        <v>12532</v>
      </c>
      <c r="C37" s="2005" t="s">
        <v>21121</v>
      </c>
      <c r="D37" s="2025">
        <v>6500</v>
      </c>
      <c r="E37" s="2083">
        <v>500500</v>
      </c>
      <c r="F37" s="2083">
        <v>272000</v>
      </c>
      <c r="G37" s="2005" t="s">
        <v>2288</v>
      </c>
      <c r="H37" s="2010">
        <v>40792</v>
      </c>
      <c r="I37" s="2005" t="s">
        <v>5792</v>
      </c>
      <c r="J37" s="2004"/>
      <c r="K37" s="2010"/>
      <c r="L37" s="2005" t="s">
        <v>20461</v>
      </c>
      <c r="M37" s="2052">
        <v>40823</v>
      </c>
    </row>
    <row r="38" spans="1:13">
      <c r="A38" s="2098">
        <v>4509066</v>
      </c>
      <c r="B38" s="2004" t="s">
        <v>21122</v>
      </c>
      <c r="C38" s="2005" t="s">
        <v>21123</v>
      </c>
      <c r="D38" s="2025">
        <v>6900</v>
      </c>
      <c r="E38" s="2083">
        <v>524400</v>
      </c>
      <c r="F38" s="2083">
        <v>318000</v>
      </c>
      <c r="G38" s="2005" t="s">
        <v>3217</v>
      </c>
      <c r="H38" s="2010">
        <v>40799</v>
      </c>
      <c r="I38" s="2005" t="s">
        <v>7641</v>
      </c>
      <c r="J38" s="2004"/>
      <c r="K38" s="2010"/>
      <c r="L38" s="2005" t="s">
        <v>20461</v>
      </c>
      <c r="M38" s="2052">
        <v>40823</v>
      </c>
    </row>
    <row r="39" spans="1:13">
      <c r="A39" s="2098">
        <v>4509074</v>
      </c>
      <c r="B39" s="2004" t="s">
        <v>21124</v>
      </c>
      <c r="C39" s="2005" t="s">
        <v>21125</v>
      </c>
      <c r="D39" s="2025">
        <v>6200</v>
      </c>
      <c r="E39" s="2083">
        <v>471200</v>
      </c>
      <c r="F39" s="2083">
        <v>260000</v>
      </c>
      <c r="G39" s="2005" t="s">
        <v>2288</v>
      </c>
      <c r="H39" s="2010">
        <v>40800</v>
      </c>
      <c r="I39" s="2005" t="s">
        <v>7709</v>
      </c>
      <c r="J39" s="2004"/>
      <c r="K39" s="2010"/>
      <c r="L39" s="2005" t="s">
        <v>20461</v>
      </c>
      <c r="M39" s="2052">
        <v>40823</v>
      </c>
    </row>
    <row r="40" spans="1:13">
      <c r="A40" s="7"/>
      <c r="B40" s="9"/>
      <c r="C40" s="8"/>
      <c r="D40" s="2025"/>
      <c r="E40" s="2083"/>
      <c r="F40" s="2083"/>
      <c r="G40" s="2005"/>
      <c r="H40" s="2010"/>
      <c r="I40" s="2005"/>
      <c r="J40" s="2004"/>
      <c r="K40" s="2010"/>
      <c r="L40" s="2005"/>
      <c r="M40" s="2052"/>
    </row>
    <row r="41" spans="1:13">
      <c r="A41" s="7"/>
      <c r="B41" s="9"/>
      <c r="C41" s="8"/>
      <c r="D41" s="2025"/>
      <c r="E41" s="2083"/>
      <c r="F41" s="2083"/>
      <c r="G41" s="2005"/>
      <c r="H41" s="2010"/>
      <c r="I41" s="2005"/>
      <c r="J41" s="2004"/>
      <c r="K41" s="2010"/>
      <c r="L41" s="2005"/>
      <c r="M41" s="2052"/>
    </row>
    <row r="42" spans="1:13">
      <c r="A42" s="30" t="s">
        <v>21126</v>
      </c>
      <c r="B42" s="9"/>
      <c r="C42" s="9" t="s">
        <v>21127</v>
      </c>
      <c r="D42" s="2025"/>
      <c r="E42" s="2083"/>
      <c r="F42" s="2083"/>
      <c r="G42" s="2005"/>
      <c r="H42" s="2010"/>
      <c r="I42" s="2005"/>
      <c r="J42" s="2004"/>
      <c r="K42" s="2010"/>
      <c r="L42" s="2005"/>
      <c r="M42" s="2052"/>
    </row>
    <row r="43" spans="1:13">
      <c r="A43" s="2098">
        <v>4509005</v>
      </c>
      <c r="B43" s="2004" t="s">
        <v>21128</v>
      </c>
      <c r="C43" s="2005" t="s">
        <v>21129</v>
      </c>
      <c r="D43" s="2025">
        <v>5750</v>
      </c>
      <c r="E43" s="2083">
        <v>442700</v>
      </c>
      <c r="F43" s="2083">
        <v>267000</v>
      </c>
      <c r="G43" s="2005" t="s">
        <v>3217</v>
      </c>
      <c r="H43" s="2010">
        <v>40787</v>
      </c>
      <c r="I43" s="2005" t="s">
        <v>6494</v>
      </c>
      <c r="J43" s="2004"/>
      <c r="K43" s="2010"/>
      <c r="L43" s="2005" t="s">
        <v>798</v>
      </c>
      <c r="M43" s="2052">
        <v>40824</v>
      </c>
    </row>
    <row r="44" spans="1:13">
      <c r="A44" s="2098">
        <v>4509019</v>
      </c>
      <c r="B44" s="2004" t="s">
        <v>21010</v>
      </c>
      <c r="C44" s="2005" t="s">
        <v>21130</v>
      </c>
      <c r="D44" s="2025">
        <v>3600</v>
      </c>
      <c r="E44" s="2083">
        <v>275000</v>
      </c>
      <c r="F44" s="2083">
        <v>79000</v>
      </c>
      <c r="G44" s="2005" t="s">
        <v>3217</v>
      </c>
      <c r="H44" s="2010">
        <v>40789</v>
      </c>
      <c r="I44" s="2005" t="s">
        <v>7601</v>
      </c>
      <c r="J44" s="2004"/>
      <c r="K44" s="2010"/>
      <c r="L44" s="2005" t="s">
        <v>798</v>
      </c>
      <c r="M44" s="2052">
        <v>40824</v>
      </c>
    </row>
    <row r="45" spans="1:13">
      <c r="A45" s="2098">
        <v>4509037</v>
      </c>
      <c r="B45" s="2004" t="s">
        <v>16251</v>
      </c>
      <c r="C45" s="2005" t="s">
        <v>21131</v>
      </c>
      <c r="D45" s="2025">
        <v>6200</v>
      </c>
      <c r="E45" s="2083">
        <v>471200</v>
      </c>
      <c r="F45" s="2083">
        <v>275000</v>
      </c>
      <c r="G45" s="2005" t="s">
        <v>2288</v>
      </c>
      <c r="H45" s="2010">
        <v>40794</v>
      </c>
      <c r="I45" s="2005" t="s">
        <v>6494</v>
      </c>
      <c r="J45" s="2004"/>
      <c r="K45" s="2010"/>
      <c r="L45" s="2005" t="s">
        <v>798</v>
      </c>
      <c r="M45" s="2052">
        <v>40824</v>
      </c>
    </row>
    <row r="46" spans="1:13">
      <c r="A46" s="2098">
        <v>4509073</v>
      </c>
      <c r="B46" s="2004" t="s">
        <v>12532</v>
      </c>
      <c r="C46" s="2005" t="s">
        <v>21132</v>
      </c>
      <c r="D46" s="2025">
        <v>6800</v>
      </c>
      <c r="E46" s="2083">
        <v>516800</v>
      </c>
      <c r="F46" s="2083">
        <v>231000</v>
      </c>
      <c r="G46" s="2005" t="s">
        <v>3217</v>
      </c>
      <c r="H46" s="2010">
        <v>40800</v>
      </c>
      <c r="I46" s="2005" t="s">
        <v>19611</v>
      </c>
      <c r="J46" s="2004"/>
      <c r="K46" s="2010"/>
      <c r="L46" s="2005" t="s">
        <v>798</v>
      </c>
      <c r="M46" s="2052">
        <v>40824</v>
      </c>
    </row>
    <row r="47" spans="1:13">
      <c r="A47" s="2098">
        <v>4509077</v>
      </c>
      <c r="B47" s="2004" t="s">
        <v>21122</v>
      </c>
      <c r="C47" s="2005" t="s">
        <v>21133</v>
      </c>
      <c r="D47" s="2025">
        <v>6500</v>
      </c>
      <c r="E47" s="2083">
        <v>494000</v>
      </c>
      <c r="F47" s="2083">
        <v>294000</v>
      </c>
      <c r="G47" s="2005" t="s">
        <v>2288</v>
      </c>
      <c r="H47" s="2010">
        <v>40802</v>
      </c>
      <c r="I47" s="2005" t="s">
        <v>1081</v>
      </c>
      <c r="J47" s="2004"/>
      <c r="K47" s="2010"/>
      <c r="L47" s="2005" t="s">
        <v>798</v>
      </c>
      <c r="M47" s="2052">
        <v>40824</v>
      </c>
    </row>
    <row r="48" spans="1:13">
      <c r="A48" s="7"/>
      <c r="B48" s="9"/>
      <c r="C48" s="8"/>
      <c r="D48" s="2025"/>
      <c r="E48" s="2083"/>
      <c r="F48" s="2083"/>
      <c r="G48" s="2005"/>
      <c r="H48" s="2010"/>
      <c r="I48" s="2005"/>
      <c r="J48" s="2004"/>
      <c r="K48" s="2010"/>
      <c r="L48" s="2005"/>
      <c r="M48" s="2052"/>
    </row>
    <row r="49" spans="1:13">
      <c r="A49" s="7"/>
      <c r="B49" s="9"/>
      <c r="C49" s="8"/>
      <c r="D49" s="2025"/>
      <c r="E49" s="2083"/>
      <c r="F49" s="2083"/>
      <c r="G49" s="2005"/>
      <c r="H49" s="2010"/>
      <c r="I49" s="2005"/>
      <c r="J49" s="2004"/>
      <c r="K49" s="2010"/>
      <c r="L49" s="2005"/>
      <c r="M49" s="2052"/>
    </row>
    <row r="50" spans="1:13" ht="15">
      <c r="A50" s="30" t="s">
        <v>19607</v>
      </c>
      <c r="B50" s="42"/>
      <c r="C50" s="9" t="s">
        <v>21134</v>
      </c>
      <c r="D50" s="2025"/>
      <c r="E50" s="2083"/>
      <c r="F50" s="2083"/>
      <c r="G50" s="2005"/>
      <c r="H50" s="2010"/>
      <c r="I50" s="2005"/>
      <c r="J50" s="2004"/>
      <c r="K50" s="2010"/>
      <c r="L50" s="2005"/>
      <c r="M50" s="2052"/>
    </row>
    <row r="51" spans="1:13">
      <c r="A51" s="2098">
        <v>4509083</v>
      </c>
      <c r="B51" s="2004" t="s">
        <v>21043</v>
      </c>
      <c r="C51" s="2005" t="s">
        <v>21135</v>
      </c>
      <c r="D51" s="2025">
        <v>6800</v>
      </c>
      <c r="E51" s="2083">
        <v>516800</v>
      </c>
      <c r="F51" s="2083">
        <v>279000</v>
      </c>
      <c r="G51" s="2005" t="s">
        <v>1009</v>
      </c>
      <c r="H51" s="2010">
        <v>40807</v>
      </c>
      <c r="I51" s="2005" t="s">
        <v>19611</v>
      </c>
      <c r="J51" s="2004"/>
      <c r="K51" s="2010"/>
      <c r="L51" s="2005" t="s">
        <v>107</v>
      </c>
      <c r="M51" s="2052">
        <v>40831</v>
      </c>
    </row>
    <row r="52" spans="1:13">
      <c r="A52" s="2098">
        <v>4509094</v>
      </c>
      <c r="B52" s="2004" t="s">
        <v>20459</v>
      </c>
      <c r="C52" s="2005" t="s">
        <v>21136</v>
      </c>
      <c r="D52" s="2025">
        <v>6300</v>
      </c>
      <c r="E52" s="2083">
        <v>478800</v>
      </c>
      <c r="F52" s="2083">
        <v>285000</v>
      </c>
      <c r="G52" s="2005" t="s">
        <v>18360</v>
      </c>
      <c r="H52" s="2010">
        <v>40809</v>
      </c>
      <c r="I52" s="2005" t="s">
        <v>1081</v>
      </c>
      <c r="J52" s="2004"/>
      <c r="K52" s="2010"/>
      <c r="L52" s="2005" t="s">
        <v>107</v>
      </c>
      <c r="M52" s="2052">
        <v>40831</v>
      </c>
    </row>
    <row r="53" spans="1:13">
      <c r="A53" s="2098">
        <v>4509097</v>
      </c>
      <c r="B53" s="2004" t="s">
        <v>21122</v>
      </c>
      <c r="C53" s="2005" t="s">
        <v>21137</v>
      </c>
      <c r="D53" s="2025">
        <v>6700</v>
      </c>
      <c r="E53" s="2083">
        <v>509200</v>
      </c>
      <c r="F53" s="2083">
        <v>303000</v>
      </c>
      <c r="G53" s="2005" t="s">
        <v>2288</v>
      </c>
      <c r="H53" s="2010">
        <v>40809</v>
      </c>
      <c r="I53" s="2005" t="s">
        <v>19667</v>
      </c>
      <c r="J53" s="2004"/>
      <c r="K53" s="2010"/>
      <c r="L53" s="2005" t="s">
        <v>107</v>
      </c>
      <c r="M53" s="2052">
        <v>40831</v>
      </c>
    </row>
    <row r="54" spans="1:13">
      <c r="A54" s="2098"/>
      <c r="B54" s="2004"/>
      <c r="C54" s="2004"/>
      <c r="D54" s="2025"/>
      <c r="E54" s="2083"/>
      <c r="F54" s="2083"/>
      <c r="G54" s="2005"/>
      <c r="H54" s="2010"/>
      <c r="I54" s="2005"/>
      <c r="J54" s="2004"/>
      <c r="K54" s="2010"/>
      <c r="L54" s="2005"/>
      <c r="M54" s="2052"/>
    </row>
    <row r="55" spans="1:13">
      <c r="A55" s="2098"/>
      <c r="B55" s="2004"/>
      <c r="C55" s="2004"/>
      <c r="D55" s="2025"/>
      <c r="E55" s="2083"/>
      <c r="F55" s="2083"/>
      <c r="G55" s="2005"/>
      <c r="H55" s="2010"/>
      <c r="I55" s="2005"/>
      <c r="J55" s="2004"/>
      <c r="K55" s="2010"/>
      <c r="L55" s="2005"/>
      <c r="M55" s="2052"/>
    </row>
    <row r="56" spans="1:13" ht="15">
      <c r="A56" s="30" t="s">
        <v>19603</v>
      </c>
      <c r="B56" s="42"/>
      <c r="C56" s="9" t="s">
        <v>21138</v>
      </c>
      <c r="D56" s="2025"/>
      <c r="E56" s="2083"/>
      <c r="F56" s="2083"/>
      <c r="G56" s="2005"/>
      <c r="H56" s="2010"/>
      <c r="I56" s="2005"/>
      <c r="J56" s="2004"/>
      <c r="K56" s="2010"/>
      <c r="L56" s="2005"/>
      <c r="M56" s="2052"/>
    </row>
    <row r="57" spans="1:13">
      <c r="A57" s="2098">
        <v>4509080</v>
      </c>
      <c r="B57" s="2004" t="s">
        <v>12532</v>
      </c>
      <c r="C57" s="2005" t="s">
        <v>21139</v>
      </c>
      <c r="D57" s="2025">
        <v>6800</v>
      </c>
      <c r="E57" s="2083">
        <v>516800</v>
      </c>
      <c r="F57" s="2083">
        <v>284000</v>
      </c>
      <c r="G57" s="2005" t="s">
        <v>1009</v>
      </c>
      <c r="H57" s="2010">
        <v>40806</v>
      </c>
      <c r="I57" s="2005" t="s">
        <v>7769</v>
      </c>
      <c r="J57" s="2004"/>
      <c r="K57" s="2010"/>
      <c r="L57" s="2005" t="s">
        <v>1069</v>
      </c>
      <c r="M57" s="2052">
        <v>40828</v>
      </c>
    </row>
    <row r="58" spans="1:13">
      <c r="A58" s="2098">
        <v>4509081</v>
      </c>
      <c r="B58" s="2004" t="s">
        <v>12532</v>
      </c>
      <c r="C58" s="2005" t="s">
        <v>21140</v>
      </c>
      <c r="D58" s="2025">
        <v>6900</v>
      </c>
      <c r="E58" s="2083">
        <v>524400</v>
      </c>
      <c r="F58" s="2083">
        <v>292000</v>
      </c>
      <c r="G58" s="2005" t="s">
        <v>2288</v>
      </c>
      <c r="H58" s="2010">
        <v>40806</v>
      </c>
      <c r="I58" s="2005" t="s">
        <v>7769</v>
      </c>
      <c r="J58" s="2004"/>
      <c r="K58" s="2010"/>
      <c r="L58" s="2005" t="s">
        <v>1069</v>
      </c>
      <c r="M58" s="2052">
        <v>40828</v>
      </c>
    </row>
    <row r="59" spans="1:13">
      <c r="A59" s="2098">
        <v>4509088</v>
      </c>
      <c r="B59" s="2004" t="s">
        <v>12532</v>
      </c>
      <c r="C59" s="2005" t="s">
        <v>21141</v>
      </c>
      <c r="D59" s="2025">
        <v>6900</v>
      </c>
      <c r="E59" s="2083">
        <v>524400</v>
      </c>
      <c r="F59" s="2083">
        <v>310000</v>
      </c>
      <c r="G59" s="2005" t="s">
        <v>2288</v>
      </c>
      <c r="H59" s="2010">
        <v>40808</v>
      </c>
      <c r="I59" s="2005" t="s">
        <v>21142</v>
      </c>
      <c r="J59" s="2004"/>
      <c r="K59" s="2010"/>
      <c r="L59" s="2005" t="s">
        <v>1069</v>
      </c>
      <c r="M59" s="2052">
        <v>40828</v>
      </c>
    </row>
    <row r="60" spans="1:13">
      <c r="A60" s="2098">
        <v>4509099</v>
      </c>
      <c r="B60" s="2004" t="s">
        <v>21122</v>
      </c>
      <c r="C60" s="2005" t="s">
        <v>21143</v>
      </c>
      <c r="D60" s="2025">
        <v>6600</v>
      </c>
      <c r="E60" s="2083">
        <v>501600</v>
      </c>
      <c r="F60" s="2083">
        <v>295000</v>
      </c>
      <c r="G60" s="2005" t="s">
        <v>2288</v>
      </c>
      <c r="H60" s="2010">
        <v>40810</v>
      </c>
      <c r="I60" s="2005" t="s">
        <v>6564</v>
      </c>
      <c r="J60" s="2004"/>
      <c r="K60" s="2010"/>
      <c r="L60" s="2005" t="s">
        <v>1069</v>
      </c>
      <c r="M60" s="2052">
        <v>40828</v>
      </c>
    </row>
    <row r="61" spans="1:13">
      <c r="A61" s="2098"/>
      <c r="B61" s="2004"/>
      <c r="C61" s="2004"/>
      <c r="D61" s="2025"/>
      <c r="E61" s="2083"/>
      <c r="F61" s="2083"/>
      <c r="G61" s="2005"/>
      <c r="H61" s="2010"/>
      <c r="I61" s="2005"/>
      <c r="J61" s="2004"/>
      <c r="K61" s="2010"/>
      <c r="L61" s="2005"/>
      <c r="M61" s="2052"/>
    </row>
    <row r="62" spans="1:13">
      <c r="A62" s="2098"/>
      <c r="B62" s="2004"/>
      <c r="C62" s="2004"/>
      <c r="D62" s="2025"/>
      <c r="E62" s="2083"/>
      <c r="F62" s="2083"/>
      <c r="G62" s="2005"/>
      <c r="H62" s="2010"/>
      <c r="I62" s="2005"/>
      <c r="J62" s="2004"/>
      <c r="K62" s="2010"/>
      <c r="L62" s="2005"/>
      <c r="M62" s="2052"/>
    </row>
    <row r="63" spans="1:13" ht="15">
      <c r="A63" s="30" t="s">
        <v>19612</v>
      </c>
      <c r="B63" s="42"/>
      <c r="C63" s="9" t="s">
        <v>21144</v>
      </c>
      <c r="D63" s="2025"/>
      <c r="E63" s="2083"/>
      <c r="F63" s="2083"/>
      <c r="G63" s="2005"/>
      <c r="H63" s="2010"/>
      <c r="I63" s="2005"/>
      <c r="J63" s="2004"/>
      <c r="K63" s="2010"/>
      <c r="L63" s="2005"/>
      <c r="M63" s="2052"/>
    </row>
    <row r="64" spans="1:13">
      <c r="A64" s="2098">
        <v>4509084</v>
      </c>
      <c r="B64" s="2004" t="s">
        <v>9555</v>
      </c>
      <c r="C64" s="2005" t="s">
        <v>21145</v>
      </c>
      <c r="D64" s="2025">
        <v>5100</v>
      </c>
      <c r="E64" s="2083">
        <v>387600</v>
      </c>
      <c r="F64" s="2083">
        <v>183000</v>
      </c>
      <c r="G64" s="2005" t="s">
        <v>1080</v>
      </c>
      <c r="H64" s="2010">
        <v>40807</v>
      </c>
      <c r="I64" s="2005" t="s">
        <v>7670</v>
      </c>
      <c r="J64" s="2004"/>
      <c r="K64" s="2010"/>
      <c r="L64" s="2005" t="s">
        <v>1069</v>
      </c>
      <c r="M64" s="2052">
        <v>40843</v>
      </c>
    </row>
    <row r="65" spans="1:24">
      <c r="A65" s="2098">
        <v>4509103</v>
      </c>
      <c r="B65" s="2004" t="s">
        <v>21146</v>
      </c>
      <c r="C65" s="2005" t="s">
        <v>21147</v>
      </c>
      <c r="D65" s="2025">
        <v>6500</v>
      </c>
      <c r="E65" s="2083">
        <v>494000</v>
      </c>
      <c r="F65" s="2083">
        <v>286000</v>
      </c>
      <c r="G65" s="2005" t="s">
        <v>2288</v>
      </c>
      <c r="H65" s="2010">
        <v>40813</v>
      </c>
      <c r="I65" s="2005" t="s">
        <v>7641</v>
      </c>
      <c r="J65" s="2004"/>
      <c r="K65" s="2010"/>
      <c r="L65" s="2005" t="s">
        <v>1069</v>
      </c>
      <c r="M65" s="2052">
        <v>40843</v>
      </c>
      <c r="N65" s="2004"/>
      <c r="O65" s="2004"/>
      <c r="P65" s="2004"/>
      <c r="Q65" s="2004"/>
      <c r="R65" s="2004"/>
      <c r="S65" s="2004"/>
      <c r="T65" s="2004"/>
      <c r="U65" s="2004"/>
      <c r="V65" s="2004"/>
      <c r="W65" s="2004"/>
      <c r="X65" s="2004"/>
    </row>
    <row r="66" spans="1:24">
      <c r="A66" s="2098">
        <v>4509112</v>
      </c>
      <c r="B66" s="2004" t="s">
        <v>21148</v>
      </c>
      <c r="C66" s="2005" t="s">
        <v>21149</v>
      </c>
      <c r="D66" s="2025">
        <v>5250</v>
      </c>
      <c r="E66" s="2083">
        <v>399000</v>
      </c>
      <c r="F66" s="2083">
        <v>156000</v>
      </c>
      <c r="G66" s="2005" t="s">
        <v>2288</v>
      </c>
      <c r="H66" s="2010">
        <v>40814</v>
      </c>
      <c r="I66" s="2005" t="s">
        <v>7709</v>
      </c>
      <c r="J66" s="2004"/>
      <c r="K66" s="2010"/>
      <c r="L66" s="2005" t="s">
        <v>1069</v>
      </c>
      <c r="M66" s="2052">
        <v>40843</v>
      </c>
      <c r="N66" s="2004"/>
      <c r="O66" s="2004"/>
      <c r="P66" s="2004"/>
      <c r="Q66" s="2004"/>
      <c r="R66" s="2004"/>
      <c r="S66" s="2004"/>
      <c r="T66" s="2004"/>
      <c r="U66" s="2004"/>
      <c r="V66" s="2004"/>
      <c r="W66" s="2004"/>
      <c r="X66" s="2004"/>
    </row>
    <row r="67" spans="1:24">
      <c r="A67" s="2098">
        <v>4510017</v>
      </c>
      <c r="B67" s="2004" t="s">
        <v>9644</v>
      </c>
      <c r="C67" s="2005" t="s">
        <v>21150</v>
      </c>
      <c r="D67" s="2025">
        <v>5600</v>
      </c>
      <c r="E67" s="2083">
        <v>425600</v>
      </c>
      <c r="F67" s="2083">
        <v>268000</v>
      </c>
      <c r="G67" s="2005" t="s">
        <v>3217</v>
      </c>
      <c r="H67" s="2010">
        <v>40823</v>
      </c>
      <c r="I67" s="2005" t="s">
        <v>6576</v>
      </c>
      <c r="J67" s="2004"/>
      <c r="K67" s="2010"/>
      <c r="L67" s="2005" t="s">
        <v>1069</v>
      </c>
      <c r="M67" s="2052">
        <v>40843</v>
      </c>
      <c r="N67" s="2004"/>
      <c r="O67" s="2004"/>
      <c r="P67" s="2004"/>
      <c r="Q67" s="2004"/>
      <c r="R67" s="2004"/>
      <c r="S67" s="2004"/>
      <c r="T67" s="2004"/>
      <c r="U67" s="2004"/>
      <c r="V67" s="2004"/>
      <c r="W67" s="2004"/>
      <c r="X67" s="2004"/>
    </row>
    <row r="68" spans="1:24">
      <c r="A68" s="2098"/>
      <c r="B68" s="2004"/>
      <c r="C68" s="2004"/>
      <c r="D68" s="2025"/>
      <c r="E68" s="2007"/>
      <c r="F68" s="2004"/>
      <c r="G68" s="2005"/>
      <c r="H68" s="2010"/>
      <c r="I68" s="2005"/>
      <c r="J68" s="2004"/>
      <c r="K68" s="2010"/>
      <c r="L68" s="2005"/>
      <c r="M68" s="2052"/>
      <c r="N68" s="2004"/>
      <c r="O68" s="2004"/>
      <c r="P68" s="2004"/>
      <c r="Q68" s="2004"/>
      <c r="R68" s="2004"/>
      <c r="S68" s="2004"/>
      <c r="T68" s="2004"/>
      <c r="U68" s="2004"/>
      <c r="V68" s="2004"/>
      <c r="W68" s="2004"/>
      <c r="X68" s="2004"/>
    </row>
    <row r="69" spans="1:24">
      <c r="A69" s="2098"/>
      <c r="B69" s="2004"/>
      <c r="C69" s="2004"/>
      <c r="D69" s="2025"/>
      <c r="E69" s="2007"/>
      <c r="F69" s="2004"/>
      <c r="G69" s="2005"/>
      <c r="H69" s="2010"/>
      <c r="I69" s="2005"/>
      <c r="J69" s="2004"/>
      <c r="K69" s="2010"/>
      <c r="L69" s="2005"/>
      <c r="M69" s="2052"/>
      <c r="N69" s="2004"/>
      <c r="O69" s="2004"/>
      <c r="P69" s="2004"/>
      <c r="Q69" s="2004"/>
      <c r="R69" s="2004"/>
      <c r="S69" s="2004"/>
      <c r="T69" s="2004"/>
      <c r="U69" s="2004"/>
      <c r="V69" s="2004"/>
      <c r="W69" s="2004"/>
      <c r="X69" s="2004"/>
    </row>
    <row r="70" spans="1:24">
      <c r="A70" s="2098"/>
      <c r="B70" s="2004"/>
      <c r="C70" s="2004"/>
      <c r="D70" s="2025"/>
      <c r="E70" s="2007"/>
      <c r="F70" s="2004"/>
      <c r="G70" s="2005"/>
      <c r="H70" s="2010"/>
      <c r="I70" s="2005"/>
      <c r="J70" s="2004"/>
      <c r="K70" s="2010"/>
      <c r="L70" s="2005"/>
      <c r="M70" s="2052"/>
      <c r="N70" s="2004"/>
      <c r="O70" s="2004"/>
      <c r="P70" s="2004"/>
      <c r="Q70" s="2004"/>
      <c r="R70" s="2004"/>
      <c r="S70" s="2004"/>
      <c r="T70" s="2004"/>
      <c r="U70" s="2004"/>
      <c r="V70" s="2004"/>
      <c r="W70" s="2004"/>
      <c r="X70" s="2004"/>
    </row>
    <row r="71" spans="1:24">
      <c r="A71" s="2098"/>
      <c r="B71" s="2004"/>
      <c r="C71" s="2004"/>
      <c r="D71" s="2025"/>
      <c r="E71" s="2007"/>
      <c r="F71" s="2004"/>
      <c r="G71" s="2005"/>
      <c r="H71" s="2010"/>
      <c r="I71" s="2005"/>
      <c r="J71" s="2004"/>
      <c r="K71" s="2010"/>
      <c r="L71" s="2005"/>
      <c r="M71" s="2052"/>
      <c r="N71" s="2004"/>
      <c r="O71" s="2004"/>
      <c r="P71" s="2004"/>
      <c r="Q71" s="2004"/>
      <c r="R71" s="2004"/>
      <c r="S71" s="2004"/>
      <c r="T71" s="2004"/>
      <c r="U71" s="2004"/>
      <c r="V71" s="2004"/>
      <c r="W71" s="2004"/>
      <c r="X71" s="2004"/>
    </row>
    <row r="72" spans="1:24">
      <c r="A72" s="2098"/>
      <c r="B72" s="2004"/>
      <c r="C72" s="2004"/>
      <c r="D72" s="2025"/>
      <c r="E72" s="2007"/>
      <c r="F72" s="2004"/>
      <c r="G72" s="2005"/>
      <c r="H72" s="2010"/>
      <c r="I72" s="2005"/>
      <c r="J72" s="2004"/>
      <c r="K72" s="2010"/>
      <c r="L72" s="2005"/>
      <c r="M72" s="2052"/>
      <c r="N72" s="2004"/>
      <c r="O72" s="2004"/>
      <c r="P72" s="2004"/>
      <c r="Q72" s="2004"/>
      <c r="R72" s="2004"/>
      <c r="S72" s="2004"/>
      <c r="T72" s="2004"/>
      <c r="U72" s="2004"/>
      <c r="V72" s="2004"/>
      <c r="W72" s="2004"/>
      <c r="X72" s="2004"/>
    </row>
    <row r="73" spans="1:24">
      <c r="A73" s="2098"/>
      <c r="B73" s="2004"/>
      <c r="C73" s="2004"/>
      <c r="D73" s="2025"/>
      <c r="E73" s="2007"/>
      <c r="F73" s="2004"/>
      <c r="G73" s="2005"/>
      <c r="H73" s="2010"/>
      <c r="I73" s="2005"/>
      <c r="J73" s="2004"/>
      <c r="K73" s="2010"/>
      <c r="L73" s="2005"/>
      <c r="M73" s="2052"/>
      <c r="N73" s="2004"/>
      <c r="O73" s="2004"/>
      <c r="P73" s="2004"/>
      <c r="Q73" s="2004"/>
      <c r="R73" s="2004"/>
      <c r="S73" s="2004"/>
      <c r="T73" s="2004"/>
      <c r="U73" s="2004"/>
      <c r="V73" s="2004"/>
      <c r="W73" s="2004"/>
      <c r="X73" s="2004"/>
    </row>
    <row r="74" spans="1:24">
      <c r="A74" s="2098"/>
      <c r="B74" s="2004"/>
      <c r="C74" s="2004"/>
      <c r="D74" s="2025"/>
      <c r="E74" s="2007"/>
      <c r="F74" s="2004"/>
      <c r="G74" s="2005"/>
      <c r="H74" s="2010"/>
      <c r="I74" s="2005"/>
      <c r="J74" s="2004"/>
      <c r="K74" s="2010"/>
      <c r="L74" s="2005"/>
      <c r="M74" s="2052"/>
      <c r="N74" s="2004"/>
      <c r="O74" s="2004"/>
      <c r="P74" s="2004"/>
      <c r="Q74" s="2004"/>
      <c r="R74" s="2004"/>
      <c r="S74" s="2004"/>
      <c r="T74" s="2004"/>
      <c r="U74" s="2004"/>
      <c r="V74" s="2004"/>
      <c r="W74" s="2004"/>
      <c r="X74" s="2004"/>
    </row>
    <row r="75" spans="1:24" ht="13.5" thickBot="1">
      <c r="A75" s="2053"/>
      <c r="B75" s="2054"/>
      <c r="C75" s="2054"/>
      <c r="D75" s="2078"/>
      <c r="E75" s="2007"/>
      <c r="F75" s="2004"/>
      <c r="G75" s="2005"/>
      <c r="H75" s="2010"/>
      <c r="I75" s="2005"/>
      <c r="J75" s="2004"/>
      <c r="K75" s="2010"/>
      <c r="L75" s="2005"/>
      <c r="M75" s="2052"/>
      <c r="N75" s="2004"/>
      <c r="O75" s="2004"/>
      <c r="P75" s="2004"/>
      <c r="Q75" s="2004"/>
      <c r="R75" s="2004"/>
      <c r="S75" s="2004"/>
      <c r="T75" s="2004"/>
      <c r="U75" s="2004"/>
      <c r="V75" s="2004"/>
      <c r="W75" s="2004"/>
      <c r="X75" s="2004"/>
    </row>
    <row r="76" spans="1:24" s="22" customFormat="1">
      <c r="A76" s="15" t="s">
        <v>557</v>
      </c>
      <c r="B76" s="16"/>
      <c r="C76" s="17"/>
      <c r="D76" s="56"/>
      <c r="E76" s="2007"/>
      <c r="F76" s="2004"/>
      <c r="G76" s="2005"/>
      <c r="H76" s="2010"/>
      <c r="I76" s="2005"/>
      <c r="J76" s="2004"/>
      <c r="K76" s="2010"/>
      <c r="L76" s="2005"/>
      <c r="M76" s="2052"/>
      <c r="N76" s="2004"/>
      <c r="O76" s="2004"/>
      <c r="P76" s="2005"/>
      <c r="Q76" s="2005"/>
      <c r="R76" s="2005"/>
      <c r="S76" s="2005"/>
      <c r="T76" s="2005"/>
      <c r="U76" s="2005"/>
      <c r="V76" s="2005"/>
      <c r="W76" s="2005"/>
      <c r="X76" s="2005"/>
    </row>
    <row r="77" spans="1:24" s="22" customFormat="1">
      <c r="A77" s="2876"/>
      <c r="B77" s="16" t="s">
        <v>20010</v>
      </c>
      <c r="C77" s="129">
        <v>40638</v>
      </c>
      <c r="D77" s="106">
        <v>-11800</v>
      </c>
      <c r="E77" s="2064">
        <v>31428240</v>
      </c>
      <c r="F77" s="2004" t="s">
        <v>18262</v>
      </c>
      <c r="G77" s="2005"/>
      <c r="H77" s="2010"/>
      <c r="I77" s="2005"/>
      <c r="J77" s="2004"/>
      <c r="K77" s="2010"/>
      <c r="L77" s="2005"/>
      <c r="M77" s="2052"/>
      <c r="N77" s="2004"/>
      <c r="O77" s="2004"/>
      <c r="P77" s="2005"/>
      <c r="Q77" s="2005"/>
      <c r="R77" s="2005"/>
      <c r="S77" s="2005"/>
      <c r="T77" s="2005"/>
      <c r="U77" s="2005"/>
      <c r="V77" s="2005"/>
      <c r="W77" s="2005">
        <v>31428240</v>
      </c>
      <c r="X77" s="2005" t="s">
        <v>18262</v>
      </c>
    </row>
    <row r="78" spans="1:24" s="22" customFormat="1">
      <c r="A78" s="2876"/>
      <c r="B78" s="16" t="s">
        <v>20010</v>
      </c>
      <c r="C78" s="129">
        <v>40641</v>
      </c>
      <c r="D78" s="106">
        <v>-11800</v>
      </c>
      <c r="E78" s="2064" t="s">
        <v>21151</v>
      </c>
      <c r="F78" s="2004" t="s">
        <v>18262</v>
      </c>
      <c r="G78" s="2005"/>
      <c r="H78" s="2010"/>
      <c r="I78" s="2005"/>
      <c r="J78" s="2004"/>
      <c r="K78" s="2010"/>
      <c r="L78" s="2005"/>
      <c r="M78" s="2052"/>
      <c r="N78" s="2004"/>
      <c r="O78" s="2004"/>
      <c r="P78" s="2005"/>
      <c r="Q78" s="2005"/>
      <c r="R78" s="2005"/>
      <c r="S78" s="2005"/>
      <c r="T78" s="2005"/>
      <c r="U78" s="2005"/>
      <c r="V78" s="2005"/>
      <c r="W78" s="2005" t="s">
        <v>21151</v>
      </c>
      <c r="X78" s="2005" t="s">
        <v>18262</v>
      </c>
    </row>
    <row r="79" spans="1:24" s="22" customFormat="1">
      <c r="A79" s="2876"/>
      <c r="B79" s="16" t="s">
        <v>20010</v>
      </c>
      <c r="C79" s="129">
        <v>40669</v>
      </c>
      <c r="D79" s="106">
        <v>-2900</v>
      </c>
      <c r="E79" s="2064">
        <v>31465998</v>
      </c>
      <c r="F79" s="2004" t="s">
        <v>18262</v>
      </c>
      <c r="G79" s="2005"/>
      <c r="H79" s="2010"/>
      <c r="I79" s="2005"/>
      <c r="J79" s="2004"/>
      <c r="K79" s="2010"/>
      <c r="L79" s="2005"/>
      <c r="M79" s="2052"/>
      <c r="N79" s="2004"/>
      <c r="O79" s="2004"/>
      <c r="P79" s="2005"/>
      <c r="Q79" s="2005"/>
      <c r="R79" s="2005"/>
      <c r="S79" s="2005"/>
      <c r="T79" s="2005"/>
      <c r="U79" s="2005"/>
      <c r="V79" s="2005"/>
      <c r="W79" s="2005">
        <v>31465998</v>
      </c>
      <c r="X79" s="2005" t="s">
        <v>18262</v>
      </c>
    </row>
    <row r="80" spans="1:24" s="22" customFormat="1">
      <c r="A80" s="2876"/>
      <c r="B80" s="16" t="s">
        <v>20010</v>
      </c>
      <c r="C80" s="129">
        <v>40708</v>
      </c>
      <c r="D80" s="106">
        <v>-9000</v>
      </c>
      <c r="E80" s="2064">
        <v>31520753</v>
      </c>
      <c r="F80" s="2004" t="s">
        <v>18262</v>
      </c>
      <c r="G80" s="2005"/>
      <c r="H80" s="2010"/>
      <c r="I80" s="2005"/>
      <c r="J80" s="2004"/>
      <c r="K80" s="2010"/>
      <c r="L80" s="2005"/>
      <c r="M80" s="2052"/>
      <c r="N80" s="2004"/>
      <c r="O80" s="2004"/>
      <c r="P80" s="2005"/>
      <c r="Q80" s="2005"/>
      <c r="R80" s="2005"/>
      <c r="S80" s="2005"/>
      <c r="T80" s="2005"/>
      <c r="U80" s="2005"/>
      <c r="V80" s="2005"/>
      <c r="W80" s="2005">
        <v>31520753</v>
      </c>
      <c r="X80" s="2005" t="s">
        <v>18262</v>
      </c>
    </row>
    <row r="81" spans="1:24" s="22" customFormat="1">
      <c r="A81" s="2876"/>
      <c r="B81" s="16" t="s">
        <v>20010</v>
      </c>
      <c r="C81" s="129">
        <v>40716</v>
      </c>
      <c r="D81" s="106">
        <v>-6000</v>
      </c>
      <c r="E81" s="2064">
        <v>31532351</v>
      </c>
      <c r="F81" s="2004" t="s">
        <v>18262</v>
      </c>
      <c r="G81" s="2005"/>
      <c r="H81" s="2010"/>
      <c r="I81" s="2005"/>
      <c r="J81" s="2004"/>
      <c r="K81" s="2010"/>
      <c r="L81" s="2005"/>
      <c r="M81" s="2052"/>
      <c r="N81" s="2004"/>
      <c r="O81" s="2004"/>
      <c r="P81" s="2005"/>
      <c r="Q81" s="2005"/>
      <c r="R81" s="2005"/>
      <c r="S81" s="2005"/>
      <c r="T81" s="2005"/>
      <c r="U81" s="2005"/>
      <c r="V81" s="2005"/>
      <c r="W81" s="2005">
        <v>31532351</v>
      </c>
      <c r="X81" s="2005" t="s">
        <v>18262</v>
      </c>
    </row>
    <row r="82" spans="1:24" s="22" customFormat="1">
      <c r="A82" s="2876"/>
      <c r="B82" s="16" t="s">
        <v>20010</v>
      </c>
      <c r="C82" s="129">
        <v>40735</v>
      </c>
      <c r="D82" s="106">
        <v>-5600</v>
      </c>
      <c r="E82" s="2064">
        <v>31561695</v>
      </c>
      <c r="F82" s="2004" t="s">
        <v>18262</v>
      </c>
      <c r="G82" s="2005"/>
      <c r="H82" s="2010"/>
      <c r="I82" s="2005"/>
      <c r="J82" s="2004"/>
      <c r="K82" s="2010"/>
      <c r="L82" s="2005"/>
      <c r="M82" s="2052"/>
      <c r="N82" s="2004"/>
      <c r="O82" s="2004"/>
      <c r="P82" s="2005"/>
      <c r="Q82" s="2005"/>
      <c r="R82" s="2005"/>
      <c r="S82" s="2005"/>
      <c r="T82" s="2005"/>
      <c r="U82" s="2005"/>
      <c r="V82" s="2005"/>
      <c r="W82" s="2005">
        <v>31561695</v>
      </c>
      <c r="X82" s="2005" t="s">
        <v>18262</v>
      </c>
    </row>
    <row r="83" spans="1:24" s="22" customFormat="1">
      <c r="A83" s="2876"/>
      <c r="B83" s="16" t="s">
        <v>20010</v>
      </c>
      <c r="C83" s="129">
        <v>40767</v>
      </c>
      <c r="D83" s="106">
        <v>-19250</v>
      </c>
      <c r="E83" s="2064">
        <v>31611045</v>
      </c>
      <c r="F83" s="2004" t="s">
        <v>18262</v>
      </c>
      <c r="G83" s="2005"/>
      <c r="H83" s="2010"/>
      <c r="I83" s="2005"/>
      <c r="J83" s="2004"/>
      <c r="K83" s="2010"/>
      <c r="L83" s="2005"/>
      <c r="M83" s="2052"/>
      <c r="N83" s="2004"/>
      <c r="O83" s="2004"/>
      <c r="P83" s="2005"/>
      <c r="Q83" s="2005"/>
      <c r="R83" s="2005"/>
      <c r="S83" s="2005"/>
      <c r="T83" s="2005"/>
      <c r="U83" s="2005"/>
      <c r="V83" s="2005"/>
      <c r="W83" s="2005">
        <v>31611045</v>
      </c>
      <c r="X83" s="2005" t="s">
        <v>18262</v>
      </c>
    </row>
    <row r="84" spans="1:24" s="22" customFormat="1">
      <c r="A84" s="2876"/>
      <c r="B84" s="16" t="s">
        <v>20010</v>
      </c>
      <c r="C84" s="129">
        <v>40773</v>
      </c>
      <c r="D84" s="106">
        <v>-8750</v>
      </c>
      <c r="E84" s="2064">
        <v>31617168</v>
      </c>
      <c r="F84" s="2004" t="s">
        <v>18262</v>
      </c>
      <c r="G84" s="2005"/>
      <c r="H84" s="2010"/>
      <c r="I84" s="2005"/>
      <c r="J84" s="2004"/>
      <c r="K84" s="2010"/>
      <c r="L84" s="2005"/>
      <c r="M84" s="2052"/>
      <c r="N84" s="2004"/>
      <c r="O84" s="2004"/>
      <c r="P84" s="2005"/>
      <c r="Q84" s="2005"/>
      <c r="R84" s="2005"/>
      <c r="S84" s="2005"/>
      <c r="T84" s="2005"/>
      <c r="U84" s="2005"/>
      <c r="V84" s="2005"/>
      <c r="W84" s="2005">
        <v>31617168</v>
      </c>
      <c r="X84" s="2005" t="s">
        <v>18262</v>
      </c>
    </row>
    <row r="85" spans="1:24" s="22" customFormat="1">
      <c r="A85" s="2876"/>
      <c r="B85" s="16" t="s">
        <v>20010</v>
      </c>
      <c r="C85" s="129">
        <v>40774</v>
      </c>
      <c r="D85" s="106">
        <v>-9250</v>
      </c>
      <c r="E85" s="2064">
        <v>31618750</v>
      </c>
      <c r="F85" s="2004" t="s">
        <v>18262</v>
      </c>
      <c r="G85" s="2005"/>
      <c r="H85" s="2010"/>
      <c r="I85" s="2005"/>
      <c r="J85" s="2004"/>
      <c r="K85" s="2010"/>
      <c r="L85" s="2005"/>
      <c r="M85" s="2052"/>
      <c r="N85" s="2004"/>
      <c r="O85" s="2004"/>
      <c r="P85" s="2005"/>
      <c r="Q85" s="2005"/>
      <c r="R85" s="2005"/>
      <c r="S85" s="2005"/>
      <c r="T85" s="2005"/>
      <c r="U85" s="2005"/>
      <c r="V85" s="2005"/>
      <c r="W85" s="2005">
        <v>31618750</v>
      </c>
      <c r="X85" s="2005" t="s">
        <v>18262</v>
      </c>
    </row>
    <row r="86" spans="1:24" s="22" customFormat="1">
      <c r="A86" s="2876"/>
      <c r="B86" s="16" t="s">
        <v>20010</v>
      </c>
      <c r="C86" s="129">
        <v>40777</v>
      </c>
      <c r="D86" s="106">
        <v>-5700</v>
      </c>
      <c r="E86" s="2064">
        <v>31620626</v>
      </c>
      <c r="F86" s="2004" t="s">
        <v>18262</v>
      </c>
      <c r="G86" s="2005"/>
      <c r="H86" s="2010"/>
      <c r="I86" s="2005"/>
      <c r="J86" s="2004"/>
      <c r="K86" s="2010"/>
      <c r="L86" s="2005"/>
      <c r="M86" s="2052"/>
      <c r="N86" s="2004"/>
      <c r="O86" s="2004"/>
      <c r="P86" s="2005"/>
      <c r="Q86" s="2005"/>
      <c r="R86" s="2005"/>
      <c r="S86" s="2005"/>
      <c r="T86" s="2005"/>
      <c r="U86" s="2005"/>
      <c r="V86" s="2005"/>
      <c r="W86" s="2005">
        <v>31620626</v>
      </c>
      <c r="X86" s="2005" t="s">
        <v>18262</v>
      </c>
    </row>
    <row r="87" spans="1:24" s="22" customFormat="1">
      <c r="A87" s="2876"/>
      <c r="B87" s="16" t="s">
        <v>20010</v>
      </c>
      <c r="C87" s="129">
        <v>40778</v>
      </c>
      <c r="D87" s="106">
        <v>-5310</v>
      </c>
      <c r="E87" s="2064">
        <v>31621980</v>
      </c>
      <c r="F87" s="2004" t="s">
        <v>18262</v>
      </c>
      <c r="G87" s="2005"/>
      <c r="H87" s="2010"/>
      <c r="I87" s="2005"/>
      <c r="J87" s="2004"/>
      <c r="K87" s="2010"/>
      <c r="L87" s="2005"/>
      <c r="M87" s="2052"/>
      <c r="N87" s="2004"/>
      <c r="O87" s="2004"/>
      <c r="P87" s="2005"/>
      <c r="Q87" s="2005"/>
      <c r="R87" s="2005"/>
      <c r="S87" s="2005"/>
      <c r="T87" s="2005"/>
      <c r="U87" s="2005"/>
      <c r="V87" s="2005"/>
      <c r="W87" s="2005">
        <v>31621980</v>
      </c>
      <c r="X87" s="2005" t="s">
        <v>18262</v>
      </c>
    </row>
    <row r="88" spans="1:24" s="22" customFormat="1">
      <c r="A88" s="2876"/>
      <c r="B88" s="16" t="s">
        <v>20010</v>
      </c>
      <c r="C88" s="129">
        <v>40807</v>
      </c>
      <c r="D88" s="106">
        <v>-18000</v>
      </c>
      <c r="E88" s="2064">
        <v>5677658</v>
      </c>
      <c r="F88" s="2004" t="s">
        <v>20008</v>
      </c>
      <c r="G88" s="2005"/>
      <c r="H88" s="2010"/>
      <c r="I88" s="2005"/>
      <c r="J88" s="2004"/>
      <c r="K88" s="2010"/>
      <c r="L88" s="2005"/>
      <c r="M88" s="2052"/>
      <c r="N88" s="2004"/>
      <c r="O88" s="2004"/>
      <c r="P88" s="2005"/>
      <c r="Q88" s="2005"/>
      <c r="R88" s="2005"/>
      <c r="S88" s="2005"/>
      <c r="T88" s="2005"/>
      <c r="U88" s="2005"/>
      <c r="V88" s="2005"/>
      <c r="W88" s="2005">
        <v>5677658</v>
      </c>
      <c r="X88" s="2005" t="s">
        <v>20008</v>
      </c>
    </row>
    <row r="89" spans="1:24" s="22" customFormat="1">
      <c r="A89" s="2876"/>
      <c r="B89" s="16" t="s">
        <v>20010</v>
      </c>
      <c r="C89" s="129">
        <v>40812</v>
      </c>
      <c r="D89" s="106">
        <v>-27900</v>
      </c>
      <c r="E89" s="2064">
        <v>5700170</v>
      </c>
      <c r="F89" s="2004" t="s">
        <v>20008</v>
      </c>
      <c r="G89" s="2005"/>
      <c r="H89" s="2010"/>
      <c r="I89" s="2005"/>
      <c r="J89" s="2004"/>
      <c r="K89" s="2010"/>
      <c r="L89" s="2005"/>
      <c r="M89" s="2052"/>
      <c r="N89" s="2004"/>
      <c r="O89" s="2004"/>
      <c r="P89" s="2005"/>
      <c r="Q89" s="2005"/>
      <c r="R89" s="2005"/>
      <c r="S89" s="2005"/>
      <c r="T89" s="2005"/>
      <c r="U89" s="2005"/>
      <c r="V89" s="2005"/>
      <c r="W89" s="2005">
        <v>5700170</v>
      </c>
      <c r="X89" s="2005" t="s">
        <v>20008</v>
      </c>
    </row>
    <row r="90" spans="1:24" s="22" customFormat="1">
      <c r="A90" s="2876"/>
      <c r="B90" s="16" t="s">
        <v>20010</v>
      </c>
      <c r="C90" s="129">
        <v>40816</v>
      </c>
      <c r="D90" s="106">
        <v>-15500</v>
      </c>
      <c r="E90" s="2064"/>
      <c r="F90" s="2004" t="s">
        <v>20008</v>
      </c>
      <c r="G90" s="2005"/>
      <c r="H90" s="2010"/>
      <c r="I90" s="2005"/>
      <c r="J90" s="2004"/>
      <c r="K90" s="2010"/>
      <c r="L90" s="2005"/>
      <c r="M90" s="2052"/>
      <c r="N90" s="2004"/>
      <c r="O90" s="2004"/>
      <c r="P90" s="2005"/>
      <c r="Q90" s="2005"/>
      <c r="R90" s="2005"/>
      <c r="S90" s="2005"/>
      <c r="T90" s="2005"/>
      <c r="U90" s="2005"/>
      <c r="V90" s="2005"/>
      <c r="W90" s="2005"/>
      <c r="X90" s="2005" t="s">
        <v>20008</v>
      </c>
    </row>
    <row r="91" spans="1:24" s="22" customFormat="1">
      <c r="A91" s="2876"/>
      <c r="B91" s="16" t="s">
        <v>20010</v>
      </c>
      <c r="C91" s="129">
        <v>40822</v>
      </c>
      <c r="D91" s="106">
        <v>-13100</v>
      </c>
      <c r="E91" s="2064">
        <v>5791144</v>
      </c>
      <c r="F91" s="2004" t="s">
        <v>20008</v>
      </c>
      <c r="G91" s="2005"/>
      <c r="H91" s="2010"/>
      <c r="I91" s="2005"/>
      <c r="J91" s="2004"/>
      <c r="K91" s="2010"/>
      <c r="L91" s="2005"/>
      <c r="M91" s="2052"/>
      <c r="N91" s="2004"/>
      <c r="O91" s="2004"/>
      <c r="P91" s="2005"/>
      <c r="Q91" s="2005"/>
      <c r="R91" s="2005"/>
      <c r="S91" s="2005"/>
      <c r="T91" s="2005"/>
      <c r="U91" s="2005"/>
      <c r="V91" s="2005"/>
      <c r="W91" s="2005">
        <v>5791144</v>
      </c>
      <c r="X91" s="2005" t="s">
        <v>20008</v>
      </c>
    </row>
    <row r="92" spans="1:24" s="22" customFormat="1">
      <c r="A92" s="2876"/>
      <c r="B92" s="16" t="s">
        <v>20010</v>
      </c>
      <c r="C92" s="129">
        <v>40823</v>
      </c>
      <c r="D92" s="106">
        <v>-13300</v>
      </c>
      <c r="E92" s="2064">
        <v>5797129</v>
      </c>
      <c r="F92" s="2004" t="s">
        <v>20008</v>
      </c>
      <c r="G92" s="2005"/>
      <c r="H92" s="2010"/>
      <c r="I92" s="2005"/>
      <c r="J92" s="2004"/>
      <c r="K92" s="2010"/>
      <c r="L92" s="2005"/>
      <c r="M92" s="2052"/>
      <c r="N92" s="2004"/>
      <c r="O92" s="2004"/>
      <c r="P92" s="2005"/>
      <c r="Q92" s="2005"/>
      <c r="R92" s="2005"/>
      <c r="S92" s="2005"/>
      <c r="T92" s="2005"/>
      <c r="U92" s="2005"/>
      <c r="V92" s="2005"/>
      <c r="W92" s="2005">
        <v>5797129</v>
      </c>
      <c r="X92" s="2005" t="s">
        <v>20008</v>
      </c>
    </row>
    <row r="93" spans="1:24" s="22" customFormat="1">
      <c r="A93" s="2876"/>
      <c r="B93" s="16" t="s">
        <v>20010</v>
      </c>
      <c r="C93" s="129">
        <v>40884</v>
      </c>
      <c r="D93" s="106">
        <v>-46690</v>
      </c>
      <c r="E93" s="2064">
        <v>5525196</v>
      </c>
      <c r="F93" s="2004" t="s">
        <v>20008</v>
      </c>
      <c r="G93" s="2005"/>
      <c r="H93" s="2010"/>
      <c r="I93" s="2005"/>
      <c r="J93" s="2004"/>
      <c r="K93" s="2010"/>
      <c r="L93" s="2005"/>
      <c r="M93" s="2052"/>
      <c r="N93" s="2004"/>
      <c r="O93" s="2004"/>
      <c r="P93" s="2005"/>
      <c r="Q93" s="2005"/>
      <c r="R93" s="2005"/>
      <c r="S93" s="2005"/>
      <c r="T93" s="2005"/>
      <c r="U93" s="2005"/>
      <c r="V93" s="2005"/>
      <c r="W93" s="2005"/>
      <c r="X93" s="2005"/>
    </row>
    <row r="94" spans="1:24" s="22" customFormat="1">
      <c r="A94" s="2876"/>
      <c r="B94" s="16" t="s">
        <v>20010</v>
      </c>
      <c r="C94" s="129">
        <v>40884</v>
      </c>
      <c r="D94" s="106">
        <v>-22450</v>
      </c>
      <c r="E94" s="2064">
        <v>6181790</v>
      </c>
      <c r="F94" s="2004" t="s">
        <v>20008</v>
      </c>
      <c r="G94" s="2005"/>
      <c r="H94" s="2010"/>
      <c r="I94" s="2005"/>
      <c r="J94" s="2004"/>
      <c r="K94" s="2010"/>
      <c r="L94" s="2005"/>
      <c r="M94" s="2052"/>
      <c r="N94" s="2004"/>
      <c r="O94" s="2004"/>
      <c r="P94" s="2005"/>
      <c r="Q94" s="2005"/>
      <c r="R94" s="2005"/>
      <c r="S94" s="2005"/>
      <c r="T94" s="2005"/>
      <c r="U94" s="2005"/>
      <c r="V94" s="2005"/>
      <c r="W94" s="2005"/>
      <c r="X94" s="2005"/>
    </row>
    <row r="95" spans="1:24" s="22" customFormat="1">
      <c r="A95" s="2876"/>
      <c r="B95" s="16"/>
      <c r="C95" s="28"/>
      <c r="D95" s="56"/>
      <c r="E95" s="2007"/>
      <c r="F95" s="2004"/>
      <c r="G95" s="2005"/>
      <c r="H95" s="2010"/>
      <c r="I95" s="2005"/>
      <c r="J95" s="2004"/>
      <c r="K95" s="2010"/>
      <c r="L95" s="2005"/>
      <c r="M95" s="2052"/>
      <c r="N95" s="2004"/>
      <c r="O95" s="2004"/>
      <c r="P95" s="2005"/>
      <c r="Q95" s="2005"/>
      <c r="R95" s="2005"/>
      <c r="S95" s="2005"/>
      <c r="T95" s="2005"/>
      <c r="U95" s="2005"/>
      <c r="V95" s="2005"/>
      <c r="W95" s="2005"/>
      <c r="X95" s="2005"/>
    </row>
    <row r="96" spans="1:24" s="22" customFormat="1">
      <c r="A96" s="2876"/>
      <c r="B96" s="16"/>
      <c r="C96" s="28"/>
      <c r="D96" s="56"/>
      <c r="E96" s="2007"/>
      <c r="F96" s="2004"/>
      <c r="G96" s="2005"/>
      <c r="H96" s="2010"/>
      <c r="I96" s="2005"/>
      <c r="J96" s="2004"/>
      <c r="K96" s="2010"/>
      <c r="L96" s="2005"/>
      <c r="M96" s="2052"/>
      <c r="N96" s="2004"/>
      <c r="O96" s="2004"/>
      <c r="P96" s="2005"/>
      <c r="Q96" s="2005"/>
      <c r="R96" s="2005"/>
      <c r="S96" s="2005"/>
      <c r="T96" s="2005"/>
      <c r="U96" s="2005"/>
      <c r="V96" s="2005"/>
      <c r="W96" s="2005"/>
      <c r="X96" s="2005"/>
    </row>
    <row r="97" spans="1:15" s="22" customFormat="1">
      <c r="A97" s="2876"/>
      <c r="B97" s="16"/>
      <c r="C97" s="28"/>
      <c r="D97" s="56"/>
      <c r="E97" s="2007"/>
      <c r="F97" s="2004"/>
      <c r="G97" s="2005"/>
      <c r="H97" s="2010"/>
      <c r="I97" s="2005"/>
      <c r="J97" s="2004"/>
      <c r="K97" s="2010"/>
      <c r="L97" s="2005"/>
      <c r="M97" s="2052"/>
      <c r="N97" s="2004"/>
      <c r="O97" s="2004"/>
    </row>
    <row r="98" spans="1:15" s="25" customFormat="1">
      <c r="A98" s="44" t="s">
        <v>1619</v>
      </c>
      <c r="B98" s="2007"/>
      <c r="C98" s="2007"/>
      <c r="D98" s="114">
        <f>SUM(D3:D97)</f>
        <v>0</v>
      </c>
      <c r="E98" s="2007"/>
      <c r="F98" s="2004"/>
      <c r="G98" s="2005"/>
      <c r="H98" s="2010"/>
      <c r="I98" s="2005"/>
      <c r="J98" s="2004"/>
      <c r="K98" s="2010"/>
      <c r="L98" s="2005"/>
      <c r="M98" s="2052"/>
      <c r="N98" s="2004"/>
      <c r="O98" s="2004"/>
    </row>
  </sheetData>
  <mergeCells count="1">
    <mergeCell ref="L1:N1"/>
  </mergeCells>
  <phoneticPr fontId="124"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Sheet19">
    <tabColor theme="1" tint="0.499984740745262"/>
  </sheetPr>
  <dimension ref="A1:X39"/>
  <sheetViews>
    <sheetView workbookViewId="0">
      <pane xSplit="4" ySplit="2" topLeftCell="E36" activePane="bottomRight" state="frozen"/>
      <selection pane="topRight" activeCell="D27" sqref="D27"/>
      <selection pane="bottomLeft" activeCell="D27" sqref="D27"/>
      <selection pane="bottomRight" activeCell="B110" sqref="B110"/>
    </sheetView>
  </sheetViews>
  <sheetFormatPr defaultColWidth="9" defaultRowHeight="12.75"/>
  <cols>
    <col min="1" max="1" width="12.28515625" style="22" customWidth="1"/>
    <col min="2" max="2" width="26" style="23" customWidth="1"/>
    <col min="3" max="3" width="22.42578125" style="23" bestFit="1" customWidth="1"/>
    <col min="4" max="4" width="13" style="37" bestFit="1" customWidth="1"/>
    <col min="5" max="5" width="10" style="25" customWidth="1"/>
    <col min="6" max="6" width="8.28515625" style="23" customWidth="1"/>
    <col min="7" max="7" width="8.7109375" style="22" customWidth="1"/>
    <col min="8" max="8" width="10.42578125" style="26" customWidth="1"/>
    <col min="9" max="9" width="13.42578125" style="22" bestFit="1" customWidth="1"/>
    <col min="10" max="10" width="10.7109375" style="23" customWidth="1"/>
    <col min="11" max="11" width="9.42578125" style="26" customWidth="1"/>
    <col min="12" max="12" width="9.7109375" style="22" customWidth="1"/>
    <col min="13" max="13" width="10.28515625" style="26" customWidth="1"/>
    <col min="14" max="14" width="9.28515625" style="23" bestFit="1" customWidth="1"/>
    <col min="15" max="15" width="19.7109375" style="23" bestFit="1" customWidth="1"/>
    <col min="16" max="16384" width="9" style="23"/>
  </cols>
  <sheetData>
    <row r="1" spans="1:24">
      <c r="A1" s="3"/>
      <c r="B1" s="2876" t="s">
        <v>9</v>
      </c>
      <c r="C1" s="1"/>
      <c r="D1" s="209" t="s">
        <v>1593</v>
      </c>
      <c r="E1" s="209" t="s">
        <v>1594</v>
      </c>
      <c r="F1" s="1" t="s">
        <v>1595</v>
      </c>
      <c r="G1" s="2876"/>
      <c r="H1" s="1"/>
      <c r="I1" s="1"/>
      <c r="J1" s="1"/>
      <c r="K1" s="27"/>
      <c r="L1" s="2893" t="s">
        <v>4216</v>
      </c>
      <c r="M1" s="2893"/>
      <c r="N1" s="2893"/>
      <c r="O1" s="1"/>
      <c r="P1" s="2004"/>
      <c r="Q1" s="2004"/>
      <c r="R1" s="2004"/>
      <c r="S1" s="2004"/>
      <c r="T1" s="2004"/>
      <c r="U1" s="2004"/>
      <c r="V1" s="2004"/>
      <c r="W1" s="2004"/>
      <c r="X1" s="2004"/>
    </row>
    <row r="2" spans="1:24" s="22" customFormat="1">
      <c r="A2" s="4" t="s">
        <v>1596</v>
      </c>
      <c r="B2" s="5" t="s">
        <v>1</v>
      </c>
      <c r="C2" s="5" t="s">
        <v>1597</v>
      </c>
      <c r="D2" s="45" t="s">
        <v>1598</v>
      </c>
      <c r="E2" s="20" t="s">
        <v>1598</v>
      </c>
      <c r="F2" s="5" t="s">
        <v>944</v>
      </c>
      <c r="G2" s="5" t="s">
        <v>1599</v>
      </c>
      <c r="H2" s="11" t="s">
        <v>3112</v>
      </c>
      <c r="I2" s="5" t="s">
        <v>1600</v>
      </c>
      <c r="J2" s="5" t="s">
        <v>11638</v>
      </c>
      <c r="K2" s="11" t="s">
        <v>1601</v>
      </c>
      <c r="L2" s="5" t="s">
        <v>1602</v>
      </c>
      <c r="M2" s="11" t="s">
        <v>3112</v>
      </c>
      <c r="N2" s="6" t="s">
        <v>18</v>
      </c>
      <c r="O2" s="5" t="s">
        <v>949</v>
      </c>
      <c r="P2" s="2005"/>
      <c r="Q2" s="2005"/>
      <c r="R2" s="2005"/>
      <c r="S2" s="2005"/>
      <c r="T2" s="2005"/>
      <c r="U2" s="2005"/>
      <c r="V2" s="2005"/>
      <c r="W2" s="2005"/>
      <c r="X2" s="2005"/>
    </row>
    <row r="3" spans="1:24" s="22" customFormat="1">
      <c r="A3" s="3"/>
      <c r="B3" s="7"/>
      <c r="C3" s="2876"/>
      <c r="D3" s="50"/>
      <c r="E3" s="47"/>
      <c r="F3" s="2876"/>
      <c r="G3" s="2876"/>
      <c r="H3" s="48"/>
      <c r="I3" s="2876"/>
      <c r="J3" s="2876"/>
      <c r="K3" s="48"/>
      <c r="L3" s="2876"/>
      <c r="M3" s="48"/>
      <c r="N3" s="49"/>
      <c r="O3" s="2876"/>
      <c r="P3" s="2005"/>
      <c r="Q3" s="2005"/>
      <c r="R3" s="2005"/>
      <c r="S3" s="2005"/>
      <c r="T3" s="2005"/>
      <c r="U3" s="2005"/>
      <c r="V3" s="2005"/>
      <c r="W3" s="2005"/>
      <c r="X3" s="2005"/>
    </row>
    <row r="4" spans="1:24" s="22" customFormat="1">
      <c r="A4" s="30" t="s">
        <v>5788</v>
      </c>
      <c r="B4" s="7"/>
      <c r="C4" s="134" t="s">
        <v>21152</v>
      </c>
      <c r="D4" s="50"/>
      <c r="E4" s="47"/>
      <c r="F4" s="2876"/>
      <c r="G4" s="2876"/>
      <c r="H4" s="48"/>
      <c r="I4" s="2876"/>
      <c r="J4" s="2876"/>
      <c r="K4" s="48"/>
      <c r="L4" s="2876"/>
      <c r="M4" s="48"/>
      <c r="N4" s="49"/>
      <c r="O4" s="2876"/>
      <c r="P4" s="2005"/>
      <c r="Q4" s="2005"/>
      <c r="R4" s="2005"/>
      <c r="S4" s="2005"/>
      <c r="T4" s="2005"/>
      <c r="U4" s="2005"/>
      <c r="V4" s="2005"/>
      <c r="W4" s="2005"/>
      <c r="X4" s="2005"/>
    </row>
    <row r="5" spans="1:24" s="25" customFormat="1">
      <c r="A5" s="57">
        <v>4509098</v>
      </c>
      <c r="B5" s="40" t="s">
        <v>4229</v>
      </c>
      <c r="C5" s="21" t="s">
        <v>21153</v>
      </c>
      <c r="D5" s="58">
        <v>565000</v>
      </c>
      <c r="E5" s="2007"/>
      <c r="F5" s="2008">
        <v>460000</v>
      </c>
      <c r="G5" s="2005" t="s">
        <v>3217</v>
      </c>
      <c r="H5" s="2010">
        <v>40809</v>
      </c>
      <c r="I5" s="2005" t="s">
        <v>6576</v>
      </c>
      <c r="J5" s="2004"/>
      <c r="K5" s="2010"/>
      <c r="L5" s="2005" t="s">
        <v>21154</v>
      </c>
      <c r="M5" s="2010">
        <v>40870</v>
      </c>
      <c r="N5" s="2010">
        <v>40885</v>
      </c>
      <c r="O5" s="2004"/>
      <c r="P5" s="2004"/>
      <c r="Q5" s="2004"/>
      <c r="R5" s="2004"/>
      <c r="S5" s="2004"/>
      <c r="T5" s="2004"/>
      <c r="U5" s="2004"/>
      <c r="V5" s="2004"/>
      <c r="W5" s="2004"/>
      <c r="X5" s="2004"/>
    </row>
    <row r="6" spans="1:24" s="25" customFormat="1">
      <c r="A6" s="57">
        <v>4510060</v>
      </c>
      <c r="B6" s="40" t="s">
        <v>4229</v>
      </c>
      <c r="C6" s="21" t="s">
        <v>21155</v>
      </c>
      <c r="D6" s="58">
        <v>500000</v>
      </c>
      <c r="E6" s="2007"/>
      <c r="F6" s="2008">
        <v>385000</v>
      </c>
      <c r="G6" s="2005" t="s">
        <v>3217</v>
      </c>
      <c r="H6" s="2010">
        <v>40834</v>
      </c>
      <c r="I6" s="2005" t="s">
        <v>20788</v>
      </c>
      <c r="J6" s="2004"/>
      <c r="K6" s="2010"/>
      <c r="L6" s="2005" t="s">
        <v>21154</v>
      </c>
      <c r="M6" s="2010">
        <v>40870</v>
      </c>
      <c r="N6" s="2010">
        <v>40885</v>
      </c>
      <c r="O6" s="2004"/>
      <c r="P6" s="2004"/>
      <c r="Q6" s="2004"/>
      <c r="R6" s="2004"/>
      <c r="S6" s="2004"/>
      <c r="T6" s="2004"/>
      <c r="U6" s="2004"/>
      <c r="V6" s="2004"/>
      <c r="W6" s="2004"/>
      <c r="X6" s="2004"/>
    </row>
    <row r="7" spans="1:24" s="25" customFormat="1">
      <c r="A7" s="57"/>
      <c r="B7" s="40"/>
      <c r="C7" s="21"/>
      <c r="D7" s="58"/>
      <c r="E7" s="2007"/>
      <c r="F7" s="2008"/>
      <c r="G7" s="2005"/>
      <c r="H7" s="2010"/>
      <c r="I7" s="2005"/>
      <c r="J7" s="2004"/>
      <c r="K7" s="2010"/>
      <c r="L7" s="2005"/>
      <c r="M7" s="2010"/>
      <c r="N7" s="2004"/>
      <c r="O7" s="2004"/>
      <c r="P7" s="2004"/>
      <c r="Q7" s="2004"/>
      <c r="R7" s="2004"/>
      <c r="S7" s="2004"/>
      <c r="T7" s="2004"/>
      <c r="U7" s="2004"/>
      <c r="V7" s="2004"/>
      <c r="W7" s="2004"/>
      <c r="X7" s="2004"/>
    </row>
    <row r="8" spans="1:24" s="25" customFormat="1">
      <c r="A8" s="57"/>
      <c r="B8" s="40"/>
      <c r="C8" s="21"/>
      <c r="D8" s="58"/>
      <c r="E8" s="2007"/>
      <c r="F8" s="2008"/>
      <c r="G8" s="2005"/>
      <c r="H8" s="2010"/>
      <c r="I8" s="2005"/>
      <c r="J8" s="2004"/>
      <c r="K8" s="2010"/>
      <c r="L8" s="2005"/>
      <c r="M8" s="2010"/>
      <c r="N8" s="2004"/>
      <c r="O8" s="2004"/>
      <c r="P8" s="2004"/>
      <c r="Q8" s="2004"/>
      <c r="R8" s="2004"/>
      <c r="S8" s="2004"/>
      <c r="T8" s="2004"/>
      <c r="U8" s="2004"/>
      <c r="V8" s="2004"/>
      <c r="W8" s="2004"/>
      <c r="X8" s="2004"/>
    </row>
    <row r="9" spans="1:24" s="25" customFormat="1">
      <c r="A9" s="30" t="s">
        <v>21156</v>
      </c>
      <c r="B9" s="40"/>
      <c r="C9" s="134" t="s">
        <v>21157</v>
      </c>
      <c r="D9" s="58"/>
      <c r="E9" s="2007"/>
      <c r="F9" s="2008"/>
      <c r="G9" s="2005"/>
      <c r="H9" s="2010"/>
      <c r="I9" s="2005"/>
      <c r="J9" s="2004"/>
      <c r="K9" s="2010"/>
      <c r="L9" s="2005"/>
      <c r="M9" s="2010"/>
      <c r="N9" s="2004"/>
      <c r="O9" s="2004"/>
      <c r="P9" s="2004"/>
      <c r="Q9" s="2004"/>
      <c r="R9" s="2004"/>
      <c r="S9" s="2004"/>
      <c r="T9" s="2004"/>
      <c r="U9" s="2004"/>
      <c r="V9" s="2004"/>
      <c r="W9" s="2004"/>
      <c r="X9" s="2004"/>
    </row>
    <row r="10" spans="1:24" s="25" customFormat="1">
      <c r="A10" s="57">
        <v>4511030</v>
      </c>
      <c r="B10" s="40" t="s">
        <v>7671</v>
      </c>
      <c r="C10" s="21" t="s">
        <v>21158</v>
      </c>
      <c r="D10" s="58">
        <v>460000</v>
      </c>
      <c r="E10" s="2007"/>
      <c r="F10" s="2008">
        <v>330000</v>
      </c>
      <c r="G10" s="2005" t="s">
        <v>2288</v>
      </c>
      <c r="H10" s="2010">
        <v>40857</v>
      </c>
      <c r="I10" s="2005" t="s">
        <v>18015</v>
      </c>
      <c r="J10" s="2004"/>
      <c r="K10" s="2010"/>
      <c r="L10" s="2005" t="s">
        <v>21154</v>
      </c>
      <c r="M10" s="2010">
        <v>40899</v>
      </c>
      <c r="N10" s="2004"/>
      <c r="O10" s="2004"/>
      <c r="P10" s="2004"/>
      <c r="Q10" s="2004"/>
      <c r="R10" s="2004"/>
      <c r="S10" s="2004"/>
      <c r="T10" s="2004"/>
      <c r="U10" s="2004"/>
      <c r="V10" s="2004"/>
      <c r="W10" s="2004"/>
      <c r="X10" s="2004"/>
    </row>
    <row r="11" spans="1:24" s="25" customFormat="1">
      <c r="A11" s="57">
        <v>4512005</v>
      </c>
      <c r="B11" s="40" t="s">
        <v>7652</v>
      </c>
      <c r="C11" s="21" t="s">
        <v>21159</v>
      </c>
      <c r="D11" s="58">
        <v>503000</v>
      </c>
      <c r="E11" s="2007"/>
      <c r="F11" s="2008">
        <v>418000</v>
      </c>
      <c r="G11" s="2005" t="s">
        <v>1080</v>
      </c>
      <c r="H11" s="2010">
        <v>40878</v>
      </c>
      <c r="I11" s="2005" t="s">
        <v>5807</v>
      </c>
      <c r="J11" s="2004"/>
      <c r="K11" s="2010"/>
      <c r="L11" s="2005" t="s">
        <v>21154</v>
      </c>
      <c r="M11" s="2010">
        <v>40899</v>
      </c>
      <c r="N11" s="2004"/>
      <c r="O11" s="2004"/>
      <c r="P11" s="2004"/>
      <c r="Q11" s="2004"/>
      <c r="R11" s="2004"/>
      <c r="S11" s="2004"/>
      <c r="T11" s="2004"/>
      <c r="U11" s="2004"/>
      <c r="V11" s="2004"/>
      <c r="W11" s="2004"/>
      <c r="X11" s="2004"/>
    </row>
    <row r="12" spans="1:24" s="25" customFormat="1">
      <c r="A12" s="57"/>
      <c r="B12" s="40"/>
      <c r="C12" s="21"/>
      <c r="D12" s="58"/>
      <c r="E12" s="2007"/>
      <c r="F12" s="2008"/>
      <c r="G12" s="2005"/>
      <c r="H12" s="2010"/>
      <c r="I12" s="2005"/>
      <c r="J12" s="2004"/>
      <c r="K12" s="2010"/>
      <c r="L12" s="2005"/>
      <c r="M12" s="2010"/>
      <c r="N12" s="2004"/>
      <c r="O12" s="2004"/>
      <c r="P12" s="2004"/>
      <c r="Q12" s="2004"/>
      <c r="R12" s="2004"/>
      <c r="S12" s="2004"/>
      <c r="T12" s="2004"/>
      <c r="U12" s="2004"/>
      <c r="V12" s="2004"/>
      <c r="W12" s="2004"/>
      <c r="X12" s="2004"/>
    </row>
    <row r="13" spans="1:24" s="25" customFormat="1">
      <c r="A13" s="57"/>
      <c r="B13" s="40"/>
      <c r="C13" s="21"/>
      <c r="D13" s="58"/>
      <c r="E13" s="2007"/>
      <c r="F13" s="2008"/>
      <c r="G13" s="2005"/>
      <c r="H13" s="2010"/>
      <c r="I13" s="2005"/>
      <c r="J13" s="2004"/>
      <c r="K13" s="2010"/>
      <c r="L13" s="2005"/>
      <c r="M13" s="2010"/>
      <c r="N13" s="2004"/>
      <c r="O13" s="2004"/>
      <c r="P13" s="2004"/>
      <c r="Q13" s="2004"/>
      <c r="R13" s="2004"/>
      <c r="S13" s="2004"/>
      <c r="T13" s="2004"/>
      <c r="U13" s="2004"/>
      <c r="V13" s="2004"/>
      <c r="W13" s="2004"/>
      <c r="X13" s="2004"/>
    </row>
    <row r="14" spans="1:24" s="25" customFormat="1">
      <c r="A14" s="30" t="s">
        <v>21160</v>
      </c>
      <c r="B14" s="40"/>
      <c r="C14" s="134" t="s">
        <v>21161</v>
      </c>
      <c r="D14" s="58"/>
      <c r="E14" s="2007"/>
      <c r="F14" s="2008"/>
      <c r="G14" s="2005"/>
      <c r="H14" s="2010"/>
      <c r="I14" s="2005"/>
      <c r="J14" s="2004"/>
      <c r="K14" s="2010"/>
      <c r="L14" s="2005"/>
      <c r="M14" s="2010"/>
      <c r="N14" s="2004"/>
      <c r="O14" s="2004"/>
      <c r="P14" s="2004"/>
      <c r="Q14" s="2004"/>
      <c r="R14" s="2004"/>
      <c r="S14" s="2004"/>
      <c r="T14" s="2004"/>
      <c r="U14" s="2004"/>
      <c r="V14" s="2004"/>
      <c r="W14" s="2004"/>
      <c r="X14" s="2004"/>
    </row>
    <row r="15" spans="1:24" s="25" customFormat="1">
      <c r="A15" s="57">
        <v>4511031</v>
      </c>
      <c r="B15" s="40" t="s">
        <v>7644</v>
      </c>
      <c r="C15" s="21" t="s">
        <v>21162</v>
      </c>
      <c r="D15" s="58">
        <v>530000</v>
      </c>
      <c r="E15" s="2007"/>
      <c r="F15" s="2008">
        <v>423000</v>
      </c>
      <c r="G15" s="2005" t="s">
        <v>3217</v>
      </c>
      <c r="H15" s="2010">
        <v>40857</v>
      </c>
      <c r="I15" s="2005" t="s">
        <v>21163</v>
      </c>
      <c r="J15" s="2004"/>
      <c r="K15" s="2010"/>
      <c r="L15" s="2005" t="s">
        <v>21154</v>
      </c>
      <c r="M15" s="2010">
        <v>40959</v>
      </c>
      <c r="N15" s="2004"/>
      <c r="O15" s="2004"/>
      <c r="P15" s="2004"/>
      <c r="Q15" s="2004"/>
      <c r="R15" s="2004"/>
      <c r="S15" s="2004"/>
      <c r="T15" s="2004"/>
      <c r="U15" s="2004"/>
      <c r="V15" s="2004"/>
      <c r="W15" s="2004"/>
      <c r="X15" s="2004"/>
    </row>
    <row r="16" spans="1:24" s="25" customFormat="1">
      <c r="A16" s="57">
        <v>4512020</v>
      </c>
      <c r="B16" s="40" t="s">
        <v>7652</v>
      </c>
      <c r="C16" s="21" t="s">
        <v>21164</v>
      </c>
      <c r="D16" s="58">
        <v>489000</v>
      </c>
      <c r="E16" s="2007"/>
      <c r="F16" s="2008">
        <v>404000</v>
      </c>
      <c r="G16" s="2005" t="s">
        <v>3217</v>
      </c>
      <c r="H16" s="2010">
        <v>40883</v>
      </c>
      <c r="I16" s="2005" t="s">
        <v>5792</v>
      </c>
      <c r="J16" s="2004"/>
      <c r="K16" s="2010"/>
      <c r="L16" s="2005" t="s">
        <v>21154</v>
      </c>
      <c r="M16" s="2010">
        <v>40959</v>
      </c>
      <c r="N16" s="2004"/>
      <c r="O16" s="2004"/>
      <c r="P16" s="2004"/>
      <c r="Q16" s="2004"/>
      <c r="R16" s="2004"/>
      <c r="S16" s="2004"/>
      <c r="T16" s="2004"/>
      <c r="U16" s="2004"/>
      <c r="V16" s="2004"/>
      <c r="W16" s="2004"/>
      <c r="X16" s="2004"/>
    </row>
    <row r="17" spans="1:24" s="25" customFormat="1">
      <c r="A17" s="57">
        <v>4512038</v>
      </c>
      <c r="B17" s="40" t="s">
        <v>7652</v>
      </c>
      <c r="C17" s="21" t="s">
        <v>21165</v>
      </c>
      <c r="D17" s="58">
        <v>472000</v>
      </c>
      <c r="E17" s="2007"/>
      <c r="F17" s="2008">
        <v>387000</v>
      </c>
      <c r="G17" s="2005" t="s">
        <v>3217</v>
      </c>
      <c r="H17" s="2010">
        <v>40890</v>
      </c>
      <c r="I17" s="2005" t="s">
        <v>5792</v>
      </c>
      <c r="J17" s="2004"/>
      <c r="K17" s="2010"/>
      <c r="L17" s="2005" t="s">
        <v>21154</v>
      </c>
      <c r="M17" s="2010">
        <v>40959</v>
      </c>
      <c r="N17" s="2004"/>
      <c r="O17" s="2004"/>
      <c r="P17" s="2004"/>
      <c r="Q17" s="2004"/>
      <c r="R17" s="2004"/>
      <c r="S17" s="2004"/>
      <c r="T17" s="2004"/>
      <c r="U17" s="2004"/>
      <c r="V17" s="2004"/>
      <c r="W17" s="2004"/>
      <c r="X17" s="2004"/>
    </row>
    <row r="18" spans="1:24" s="25" customFormat="1">
      <c r="A18" s="57"/>
      <c r="B18" s="40"/>
      <c r="C18" s="21"/>
      <c r="D18" s="58"/>
      <c r="E18" s="2007"/>
      <c r="F18" s="2008"/>
      <c r="G18" s="2005"/>
      <c r="H18" s="2010"/>
      <c r="I18" s="2005"/>
      <c r="J18" s="2004"/>
      <c r="K18" s="2010"/>
      <c r="L18" s="2005"/>
      <c r="M18" s="2010"/>
      <c r="N18" s="2004"/>
      <c r="O18" s="2004"/>
      <c r="P18" s="2004"/>
      <c r="Q18" s="2004"/>
      <c r="R18" s="2004"/>
      <c r="S18" s="2004"/>
      <c r="T18" s="2004"/>
      <c r="U18" s="2004"/>
      <c r="V18" s="2004"/>
      <c r="W18" s="2004"/>
      <c r="X18" s="2004"/>
    </row>
    <row r="19" spans="1:24" s="25" customFormat="1">
      <c r="A19" s="57"/>
      <c r="B19" s="40"/>
      <c r="C19" s="21"/>
      <c r="D19" s="58"/>
      <c r="E19" s="2007"/>
      <c r="F19" s="2008"/>
      <c r="G19" s="2005"/>
      <c r="H19" s="2010"/>
      <c r="I19" s="2005"/>
      <c r="J19" s="2004"/>
      <c r="K19" s="2010"/>
      <c r="L19" s="2005"/>
      <c r="M19" s="2010"/>
      <c r="N19" s="2004"/>
      <c r="O19" s="2004"/>
      <c r="P19" s="2004"/>
      <c r="Q19" s="2004"/>
      <c r="R19" s="2004"/>
      <c r="S19" s="2004"/>
      <c r="T19" s="2004"/>
      <c r="U19" s="2004"/>
      <c r="V19" s="2004"/>
      <c r="W19" s="2004"/>
      <c r="X19" s="2004"/>
    </row>
    <row r="20" spans="1:24" s="25" customFormat="1">
      <c r="A20" s="57"/>
      <c r="B20" s="40"/>
      <c r="C20" s="21"/>
      <c r="D20" s="58"/>
      <c r="E20" s="2007"/>
      <c r="F20" s="2008"/>
      <c r="G20" s="2005"/>
      <c r="H20" s="2010"/>
      <c r="I20" s="2005"/>
      <c r="J20" s="2004"/>
      <c r="K20" s="2010"/>
      <c r="L20" s="2005"/>
      <c r="M20" s="2010"/>
      <c r="N20" s="2004"/>
      <c r="O20" s="2004"/>
      <c r="P20" s="2004"/>
      <c r="Q20" s="2004"/>
      <c r="R20" s="2004"/>
      <c r="S20" s="2004"/>
      <c r="T20" s="2004"/>
      <c r="U20" s="2004"/>
      <c r="V20" s="2004"/>
      <c r="W20" s="2004"/>
      <c r="X20" s="2004"/>
    </row>
    <row r="21" spans="1:24" s="25" customFormat="1">
      <c r="A21" s="30" t="s">
        <v>21166</v>
      </c>
      <c r="B21" s="40"/>
      <c r="C21" s="21"/>
      <c r="D21" s="58"/>
      <c r="E21" s="2007"/>
      <c r="F21" s="2008"/>
      <c r="G21" s="2005"/>
      <c r="H21" s="2010"/>
      <c r="I21" s="2005"/>
      <c r="J21" s="2004"/>
      <c r="K21" s="2010"/>
      <c r="L21" s="2005"/>
      <c r="M21" s="2010"/>
      <c r="N21" s="2004"/>
      <c r="O21" s="2004"/>
      <c r="P21" s="2004"/>
      <c r="Q21" s="2004"/>
      <c r="R21" s="2004"/>
      <c r="S21" s="2004"/>
      <c r="T21" s="2004"/>
      <c r="U21" s="2004"/>
      <c r="V21" s="2004"/>
      <c r="W21" s="2004"/>
      <c r="X21" s="2004"/>
    </row>
    <row r="22" spans="1:24" s="25" customFormat="1">
      <c r="A22" s="57">
        <v>4512077</v>
      </c>
      <c r="B22" s="40" t="s">
        <v>7770</v>
      </c>
      <c r="C22" s="21" t="s">
        <v>21167</v>
      </c>
      <c r="D22" s="58">
        <v>530000</v>
      </c>
      <c r="E22" s="2007"/>
      <c r="F22" s="2008">
        <v>444000</v>
      </c>
      <c r="G22" s="2005" t="s">
        <v>2288</v>
      </c>
      <c r="H22" s="2010">
        <v>40904</v>
      </c>
      <c r="I22" s="2005" t="s">
        <v>5780</v>
      </c>
      <c r="J22" s="2004"/>
      <c r="K22" s="2010"/>
      <c r="L22" s="2005" t="s">
        <v>21154</v>
      </c>
      <c r="M22" s="2010">
        <v>40961</v>
      </c>
      <c r="N22" s="2004"/>
      <c r="O22" s="2004"/>
      <c r="P22" s="2004"/>
      <c r="Q22" s="2004"/>
      <c r="R22" s="2004"/>
      <c r="S22" s="2004"/>
      <c r="T22" s="2004"/>
      <c r="U22" s="2004"/>
      <c r="V22" s="2004"/>
      <c r="W22" s="2004"/>
      <c r="X22" s="2004"/>
    </row>
    <row r="23" spans="1:24" s="25" customFormat="1">
      <c r="A23" s="57"/>
      <c r="B23" s="40"/>
      <c r="C23" s="21"/>
      <c r="D23" s="58"/>
      <c r="E23" s="2007"/>
      <c r="F23" s="2004"/>
      <c r="G23" s="2005"/>
      <c r="H23" s="2010"/>
      <c r="I23" s="2005"/>
      <c r="J23" s="2004"/>
      <c r="K23" s="2010"/>
      <c r="L23" s="2005"/>
      <c r="M23" s="2010"/>
      <c r="N23" s="2004"/>
      <c r="O23" s="2004"/>
      <c r="P23" s="2004"/>
      <c r="Q23" s="2004"/>
      <c r="R23" s="2004"/>
      <c r="S23" s="2004"/>
      <c r="T23" s="2004"/>
      <c r="U23" s="2004"/>
      <c r="V23" s="2004"/>
      <c r="W23" s="2004"/>
      <c r="X23" s="2004"/>
    </row>
    <row r="24" spans="1:24" s="25" customFormat="1">
      <c r="A24" s="2098"/>
      <c r="B24" s="2004" t="s">
        <v>21168</v>
      </c>
      <c r="C24" s="2004"/>
      <c r="D24" s="2083">
        <v>11000</v>
      </c>
      <c r="E24" s="2007"/>
      <c r="F24" s="2004"/>
      <c r="G24" s="2005"/>
      <c r="H24" s="2010"/>
      <c r="I24" s="2005"/>
      <c r="J24" s="2004"/>
      <c r="K24" s="2010"/>
      <c r="L24" s="2005"/>
      <c r="M24" s="2010"/>
      <c r="N24" s="2004"/>
      <c r="O24" s="2004"/>
      <c r="P24" s="2004"/>
      <c r="Q24" s="2004"/>
      <c r="R24" s="2004"/>
      <c r="S24" s="2004"/>
      <c r="T24" s="2004"/>
      <c r="U24" s="2004"/>
      <c r="V24" s="2004"/>
      <c r="W24" s="2004"/>
      <c r="X24" s="2004"/>
    </row>
    <row r="25" spans="1:24" s="25" customFormat="1">
      <c r="A25" s="38"/>
      <c r="B25" s="2004"/>
      <c r="C25" s="8"/>
      <c r="D25" s="2083"/>
      <c r="E25" s="2007"/>
      <c r="F25" s="2004"/>
      <c r="G25" s="2005"/>
      <c r="H25" s="2010"/>
      <c r="I25" s="2005"/>
      <c r="J25" s="2004"/>
      <c r="K25" s="2010"/>
      <c r="L25" s="2005"/>
      <c r="M25" s="2010"/>
      <c r="N25" s="2004"/>
      <c r="O25" s="2004"/>
      <c r="P25" s="2004"/>
      <c r="Q25" s="2004"/>
      <c r="R25" s="2004"/>
      <c r="S25" s="2004"/>
      <c r="T25" s="2004"/>
      <c r="U25" s="2004"/>
      <c r="V25" s="2004"/>
      <c r="W25" s="2004"/>
      <c r="X25" s="2004"/>
    </row>
    <row r="26" spans="1:24" s="25" customFormat="1">
      <c r="A26" s="30"/>
      <c r="B26" s="40"/>
      <c r="C26" s="8"/>
      <c r="D26" s="58"/>
      <c r="E26" s="2007"/>
      <c r="F26" s="2004"/>
      <c r="G26" s="2005"/>
      <c r="H26" s="2010"/>
      <c r="I26" s="2005"/>
      <c r="J26" s="2004"/>
      <c r="K26" s="2010"/>
      <c r="L26" s="2005"/>
      <c r="M26" s="2010"/>
      <c r="N26" s="2004"/>
      <c r="O26" s="2004"/>
      <c r="P26" s="2004"/>
      <c r="Q26" s="2004"/>
      <c r="R26" s="2004"/>
      <c r="S26" s="2004"/>
      <c r="T26" s="2004"/>
      <c r="U26" s="2004"/>
      <c r="V26" s="2004"/>
      <c r="W26" s="2004"/>
      <c r="X26" s="2004"/>
    </row>
    <row r="27" spans="1:24" s="25" customFormat="1">
      <c r="A27" s="57"/>
      <c r="B27" s="40"/>
      <c r="C27" s="21"/>
      <c r="D27" s="58"/>
      <c r="E27" s="2007"/>
      <c r="F27" s="2004"/>
      <c r="G27" s="2005"/>
      <c r="H27" s="2010"/>
      <c r="I27" s="2005"/>
      <c r="J27" s="2004"/>
      <c r="K27" s="2010"/>
      <c r="L27" s="2005"/>
      <c r="M27" s="2010"/>
      <c r="N27" s="2004"/>
      <c r="O27" s="2004"/>
      <c r="P27" s="2004"/>
      <c r="Q27" s="2004"/>
      <c r="R27" s="2004"/>
      <c r="S27" s="2004"/>
      <c r="T27" s="2004"/>
      <c r="U27" s="2004"/>
      <c r="V27" s="2004"/>
      <c r="W27" s="2004"/>
      <c r="X27" s="2004"/>
    </row>
    <row r="28" spans="1:24" ht="13.5" thickBot="1">
      <c r="A28" s="2053"/>
      <c r="B28" s="2054"/>
      <c r="C28" s="2054"/>
      <c r="D28" s="2266"/>
      <c r="E28" s="2007"/>
      <c r="F28" s="2004"/>
      <c r="G28" s="2005"/>
      <c r="H28" s="2010"/>
      <c r="I28" s="2005"/>
      <c r="J28" s="2004"/>
      <c r="K28" s="2010"/>
      <c r="L28" s="2005"/>
      <c r="M28" s="2010"/>
      <c r="N28" s="2004"/>
      <c r="O28" s="2004"/>
      <c r="P28" s="2004"/>
      <c r="Q28" s="2004"/>
      <c r="R28" s="2004"/>
      <c r="S28" s="2004"/>
      <c r="T28" s="2004"/>
      <c r="U28" s="2004"/>
      <c r="V28" s="2004"/>
      <c r="W28" s="2004"/>
      <c r="X28" s="2004"/>
    </row>
    <row r="29" spans="1:24" s="22" customFormat="1">
      <c r="A29" s="15" t="s">
        <v>557</v>
      </c>
      <c r="B29" s="16"/>
      <c r="C29" s="17"/>
      <c r="D29" s="46"/>
      <c r="E29" s="2007"/>
      <c r="F29" s="2004"/>
      <c r="G29" s="2005"/>
      <c r="H29" s="2010"/>
      <c r="I29" s="2005"/>
      <c r="J29" s="2004"/>
      <c r="K29" s="2010"/>
      <c r="L29" s="2005"/>
      <c r="M29" s="2010"/>
      <c r="N29" s="2004"/>
      <c r="O29" s="2004"/>
      <c r="P29" s="2005"/>
      <c r="Q29" s="2005"/>
      <c r="R29" s="2005"/>
      <c r="S29" s="2005"/>
      <c r="T29" s="2005"/>
      <c r="U29" s="2005"/>
      <c r="V29" s="2005"/>
      <c r="W29" s="2005"/>
      <c r="X29" s="2005"/>
    </row>
    <row r="30" spans="1:24" s="22" customFormat="1" ht="15">
      <c r="A30" s="2876"/>
      <c r="B30" s="16" t="s">
        <v>1618</v>
      </c>
      <c r="C30" s="104" t="s">
        <v>21169</v>
      </c>
      <c r="D30" s="107">
        <v>-1065000</v>
      </c>
      <c r="E30" s="2064">
        <v>30019731</v>
      </c>
      <c r="F30" s="2004"/>
      <c r="G30" s="2005"/>
      <c r="H30" s="2010"/>
      <c r="I30" s="2005"/>
      <c r="J30" s="2004"/>
      <c r="K30" s="33">
        <v>30019731</v>
      </c>
      <c r="L30" s="33"/>
      <c r="M30" s="33"/>
      <c r="N30" s="33"/>
      <c r="O30" s="33"/>
      <c r="P30" s="33"/>
      <c r="Q30" s="33"/>
      <c r="R30" s="2005"/>
      <c r="S30" s="2005"/>
      <c r="T30" s="2005"/>
      <c r="U30" s="2005"/>
      <c r="V30" s="2005"/>
      <c r="W30" s="2005"/>
      <c r="X30" s="2005"/>
    </row>
    <row r="31" spans="1:24" s="22" customFormat="1" ht="15">
      <c r="A31" s="2876"/>
      <c r="B31" s="16" t="s">
        <v>1618</v>
      </c>
      <c r="C31" s="104" t="s">
        <v>21170</v>
      </c>
      <c r="D31" s="107">
        <v>-487000</v>
      </c>
      <c r="E31" s="2064">
        <v>32105885</v>
      </c>
      <c r="F31" s="2004"/>
      <c r="G31" s="2005"/>
      <c r="H31" s="2010"/>
      <c r="I31" s="2005"/>
      <c r="J31" s="2004"/>
      <c r="K31" s="33">
        <v>32105885</v>
      </c>
      <c r="L31" s="33"/>
      <c r="M31" s="33"/>
      <c r="N31" s="33"/>
      <c r="O31" s="33"/>
      <c r="P31" s="33"/>
      <c r="Q31" s="33"/>
      <c r="R31" s="2005"/>
      <c r="S31" s="2005"/>
      <c r="T31" s="2005"/>
      <c r="U31" s="2005"/>
      <c r="V31" s="2005"/>
      <c r="W31" s="2005"/>
      <c r="X31" s="2005"/>
    </row>
    <row r="32" spans="1:24" s="22" customFormat="1" ht="15">
      <c r="A32" s="2876"/>
      <c r="B32" s="115" t="s">
        <v>1618</v>
      </c>
      <c r="C32" s="62" t="s">
        <v>21171</v>
      </c>
      <c r="D32" s="116">
        <v>-491000</v>
      </c>
      <c r="E32" s="2064">
        <v>30147232</v>
      </c>
      <c r="F32" s="2064" t="s">
        <v>21172</v>
      </c>
      <c r="G32" s="33"/>
      <c r="H32" s="33"/>
      <c r="I32" s="33"/>
      <c r="J32" s="33"/>
      <c r="K32" s="33">
        <v>30147232</v>
      </c>
      <c r="L32" s="33" t="s">
        <v>21172</v>
      </c>
      <c r="M32" s="33"/>
      <c r="N32" s="33"/>
      <c r="O32" s="33"/>
      <c r="P32" s="33"/>
      <c r="Q32" s="33"/>
      <c r="R32" s="2005"/>
      <c r="S32" s="2005"/>
      <c r="T32" s="2005"/>
      <c r="U32" s="2005"/>
      <c r="V32" s="2005"/>
      <c r="W32" s="2005"/>
      <c r="X32" s="2005"/>
    </row>
    <row r="33" spans="1:17" s="22" customFormat="1" ht="15">
      <c r="A33" s="2876"/>
      <c r="B33" s="51" t="s">
        <v>6169</v>
      </c>
      <c r="C33" s="62" t="s">
        <v>21173</v>
      </c>
      <c r="D33" s="116">
        <v>-1010500</v>
      </c>
      <c r="E33" s="2064">
        <v>32117911</v>
      </c>
      <c r="F33" s="2064"/>
      <c r="G33" s="33"/>
      <c r="H33" s="33"/>
      <c r="I33" s="33"/>
      <c r="J33" s="33"/>
      <c r="K33" s="33">
        <v>32117911</v>
      </c>
      <c r="L33" s="33"/>
      <c r="M33" s="33"/>
      <c r="N33" s="33"/>
      <c r="O33" s="33"/>
      <c r="P33" s="33"/>
      <c r="Q33" s="33"/>
    </row>
    <row r="34" spans="1:17" s="22" customFormat="1">
      <c r="A34" s="2876"/>
      <c r="B34" s="51" t="s">
        <v>21174</v>
      </c>
      <c r="C34" s="62"/>
      <c r="D34" s="116">
        <v>-10000</v>
      </c>
      <c r="E34" s="2064"/>
      <c r="F34" s="2064"/>
      <c r="G34" s="2005"/>
      <c r="H34" s="2010"/>
      <c r="I34" s="2005"/>
      <c r="J34" s="2004"/>
      <c r="K34" s="2010"/>
      <c r="L34" s="2005"/>
      <c r="M34" s="2010"/>
      <c r="N34" s="2004"/>
      <c r="O34" s="2004"/>
      <c r="P34" s="2005"/>
      <c r="Q34" s="2005"/>
    </row>
    <row r="35" spans="1:17" s="22" customFormat="1">
      <c r="A35" s="2876"/>
      <c r="B35" s="51" t="s">
        <v>6169</v>
      </c>
      <c r="C35" s="62" t="s">
        <v>21175</v>
      </c>
      <c r="D35" s="116">
        <v>-1000500</v>
      </c>
      <c r="E35" s="2064">
        <v>30348387</v>
      </c>
      <c r="F35" s="2064"/>
      <c r="G35" s="2005"/>
      <c r="H35" s="2010"/>
      <c r="I35" s="2005"/>
      <c r="J35" s="2004"/>
      <c r="K35" s="2010"/>
      <c r="L35" s="2005"/>
      <c r="M35" s="2010"/>
      <c r="N35" s="2004"/>
      <c r="O35" s="2004"/>
      <c r="P35" s="2005"/>
      <c r="Q35" s="2005"/>
    </row>
    <row r="36" spans="1:17" s="22" customFormat="1">
      <c r="A36" s="2876"/>
      <c r="B36" s="110"/>
      <c r="C36" s="111"/>
      <c r="D36" s="109"/>
      <c r="E36" s="108"/>
      <c r="F36" s="108"/>
      <c r="G36" s="2005"/>
      <c r="H36" s="2010"/>
      <c r="I36" s="2005"/>
      <c r="J36" s="2004"/>
      <c r="K36" s="2010"/>
      <c r="L36" s="2005"/>
      <c r="M36" s="2010"/>
      <c r="N36" s="2004"/>
      <c r="O36" s="2004"/>
      <c r="P36" s="2005"/>
      <c r="Q36" s="2005"/>
    </row>
    <row r="37" spans="1:17" s="22" customFormat="1">
      <c r="A37" s="2876"/>
      <c r="B37" s="110"/>
      <c r="C37" s="111"/>
      <c r="D37" s="109"/>
      <c r="E37" s="108"/>
      <c r="F37" s="108"/>
      <c r="G37" s="2005"/>
      <c r="H37" s="2010"/>
      <c r="I37" s="2005"/>
      <c r="J37" s="2004"/>
      <c r="K37" s="2010"/>
      <c r="L37" s="2005"/>
      <c r="M37" s="2010"/>
      <c r="N37" s="2004"/>
      <c r="O37" s="2004"/>
      <c r="P37" s="2005"/>
      <c r="Q37" s="2005"/>
    </row>
    <row r="38" spans="1:17" s="22" customFormat="1">
      <c r="A38" s="2876"/>
      <c r="B38" s="16"/>
      <c r="C38" s="17"/>
      <c r="D38" s="46"/>
      <c r="E38" s="2064"/>
      <c r="F38" s="2004"/>
      <c r="G38" s="2005"/>
      <c r="H38" s="2010"/>
      <c r="I38" s="2005"/>
      <c r="J38" s="2004"/>
      <c r="K38" s="2010"/>
      <c r="L38" s="2005"/>
      <c r="M38" s="2010"/>
      <c r="N38" s="2004"/>
      <c r="O38" s="2004"/>
      <c r="P38" s="2005"/>
      <c r="Q38" s="2005"/>
    </row>
    <row r="39" spans="1:17" s="25" customFormat="1">
      <c r="A39" s="44" t="s">
        <v>1619</v>
      </c>
      <c r="B39" s="2007"/>
      <c r="C39" s="2007"/>
      <c r="D39" s="117">
        <f>SUM(D3:D38)</f>
        <v>-4000</v>
      </c>
      <c r="E39" s="2007"/>
      <c r="F39" s="2004"/>
      <c r="G39" s="2005"/>
      <c r="H39" s="2010"/>
      <c r="I39" s="2005"/>
      <c r="J39" s="2004"/>
      <c r="K39" s="2010"/>
      <c r="L39" s="2005"/>
      <c r="M39" s="2010"/>
      <c r="N39" s="2004"/>
      <c r="O39" s="2004"/>
      <c r="P39" s="2007"/>
      <c r="Q39" s="2007"/>
    </row>
  </sheetData>
  <mergeCells count="1">
    <mergeCell ref="L1:N1"/>
  </mergeCells>
  <phoneticPr fontId="124"/>
  <pageMargins left="0.7" right="0.7" top="0.75" bottom="0.75" header="0.3" footer="0.3"/>
  <pageSetup paperSize="9" orientation="portrait" horizont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123</vt:i4>
      </vt:variant>
      <vt:variant>
        <vt:lpstr>Named Ranges</vt:lpstr>
      </vt:variant>
      <vt:variant>
        <vt:i4>46</vt:i4>
      </vt:variant>
    </vt:vector>
  </HeadingPairs>
  <TitlesOfParts>
    <vt:vector size="169" baseType="lpstr">
      <vt:lpstr>AutoMake SS - MRT</vt:lpstr>
      <vt:lpstr>Husaka Motors - KNY</vt:lpstr>
      <vt:lpstr>Pan African-Business - KNY</vt:lpstr>
      <vt:lpstr>Machine Wachira - KNY</vt:lpstr>
      <vt:lpstr>Yamagata - KNY</vt:lpstr>
      <vt:lpstr>Landmark Motors-2017</vt:lpstr>
      <vt:lpstr>MDL(UCS)-2017</vt:lpstr>
      <vt:lpstr>MDL(CS)-2017</vt:lpstr>
      <vt:lpstr>JVL-2017</vt:lpstr>
      <vt:lpstr>EM-2017</vt:lpstr>
      <vt:lpstr>Burmarrad-2017</vt:lpstr>
      <vt:lpstr>Andrew Garage-2017</vt:lpstr>
      <vt:lpstr>Mibrum-2017</vt:lpstr>
      <vt:lpstr>Attard-2016</vt:lpstr>
      <vt:lpstr>Attard-2015</vt:lpstr>
      <vt:lpstr>Andrew Garage-2016</vt:lpstr>
      <vt:lpstr>Andrew Garage-2015</vt:lpstr>
      <vt:lpstr>Mibrum-2016</vt:lpstr>
      <vt:lpstr>Mibrum-2015</vt:lpstr>
      <vt:lpstr>HighWay-2016</vt:lpstr>
      <vt:lpstr>A &amp; A-2016</vt:lpstr>
      <vt:lpstr>EM-2016</vt:lpstr>
      <vt:lpstr>Bora Industries-2016</vt:lpstr>
      <vt:lpstr>Attard-2017</vt:lpstr>
      <vt:lpstr>HighWay-2017</vt:lpstr>
      <vt:lpstr>ASAS-2016</vt:lpstr>
      <vt:lpstr>ASAS-2015</vt:lpstr>
      <vt:lpstr>Sadik-2016</vt:lpstr>
      <vt:lpstr>Sadik-2015</vt:lpstr>
      <vt:lpstr>Wasana-2018</vt:lpstr>
      <vt:lpstr>WTL-2016</vt:lpstr>
      <vt:lpstr>WTL-2015</vt:lpstr>
      <vt:lpstr>Tas-Surmast Comm-2017</vt:lpstr>
      <vt:lpstr>Tony Auto Sales-2017</vt:lpstr>
      <vt:lpstr>WTL-2017</vt:lpstr>
      <vt:lpstr>Sadik-2017</vt:lpstr>
      <vt:lpstr>Nyan Win-2017</vt:lpstr>
      <vt:lpstr>MKT-2017</vt:lpstr>
      <vt:lpstr>MKT-2016</vt:lpstr>
      <vt:lpstr>MKT-2015</vt:lpstr>
      <vt:lpstr>Phyo Service JPY-2016</vt:lpstr>
      <vt:lpstr>OTHER</vt:lpstr>
      <vt:lpstr>KNI Import-2017</vt:lpstr>
      <vt:lpstr>Hussein-2017</vt:lpstr>
      <vt:lpstr>ASAS-2017</vt:lpstr>
      <vt:lpstr>Splendid LTD-2017</vt:lpstr>
      <vt:lpstr>Phyo Service JPY-2017</vt:lpstr>
      <vt:lpstr>De Silva-2017</vt:lpstr>
      <vt:lpstr>ABS-2017</vt:lpstr>
      <vt:lpstr>Baldev JPY-2017</vt:lpstr>
      <vt:lpstr>Kamau Motors - KNY</vt:lpstr>
      <vt:lpstr>Sashcom - KNY</vt:lpstr>
      <vt:lpstr>Mustafa Haroon - KNY</vt:lpstr>
      <vt:lpstr>Samai-2017</vt:lpstr>
      <vt:lpstr>Scicluna Garage-2017</vt:lpstr>
      <vt:lpstr>A &amp; A-2017</vt:lpstr>
      <vt:lpstr>Import Export - Chile</vt:lpstr>
      <vt:lpstr>Ronald Mahotiere - Haiti</vt:lpstr>
      <vt:lpstr>Bora Industries-2017</vt:lpstr>
      <vt:lpstr>Usman Munnee-2017</vt:lpstr>
      <vt:lpstr>Usman Munnee-2016</vt:lpstr>
      <vt:lpstr>Usman Munnee-2015</vt:lpstr>
      <vt:lpstr>Nyan Win-2016</vt:lpstr>
      <vt:lpstr>BDM Car Sale JPY-2017</vt:lpstr>
      <vt:lpstr>BDM Car Sale JPY-2016</vt:lpstr>
      <vt:lpstr>BDM Car Sale USD-2016</vt:lpstr>
      <vt:lpstr>BDM Car Sale USD-2015</vt:lpstr>
      <vt:lpstr>SOE KHINE FAMILY JPY-2017</vt:lpstr>
      <vt:lpstr>SOE KHINE FAMILY JPY-2016</vt:lpstr>
      <vt:lpstr>SOE KHINE FAMILY USD-2015 </vt:lpstr>
      <vt:lpstr>Baldev JPY-2016</vt:lpstr>
      <vt:lpstr>inactive clients</vt:lpstr>
      <vt:lpstr>Splendid LTD-2017-Inactive</vt:lpstr>
      <vt:lpstr>Krishi Nathan-2015-Inactive</vt:lpstr>
      <vt:lpstr>Splendid LTD-2016-Inactive</vt:lpstr>
      <vt:lpstr>Splendid LTD-2015-Inactive</vt:lpstr>
      <vt:lpstr>CVI-2017-Inactive</vt:lpstr>
      <vt:lpstr>CVI-2016-Inactive</vt:lpstr>
      <vt:lpstr>CVI-2015-Inactive</vt:lpstr>
      <vt:lpstr>Canadis-2017-Inactive</vt:lpstr>
      <vt:lpstr>Canadis-2016-Inactive</vt:lpstr>
      <vt:lpstr>Canadis-2015-Inactive</vt:lpstr>
      <vt:lpstr>BDM Car Sale USD-2017-Inactive</vt:lpstr>
      <vt:lpstr>Lwin MG JPY-2017-Inactive</vt:lpstr>
      <vt:lpstr>KPZ TRADING-2017-Inactive</vt:lpstr>
      <vt:lpstr>KPZ TRADING-2016-Inactive</vt:lpstr>
      <vt:lpstr>KPZ TRADING-2015-Inactive</vt:lpstr>
      <vt:lpstr>ALNIL-2017-Inactive</vt:lpstr>
      <vt:lpstr>ALNIL-2016-Inactive</vt:lpstr>
      <vt:lpstr>Auto Direct-2017-Inactive</vt:lpstr>
      <vt:lpstr>Auto Direct-2015-Inactive</vt:lpstr>
      <vt:lpstr>De Silva-2016-Inactive</vt:lpstr>
      <vt:lpstr>De Silva-2015-Inactive</vt:lpstr>
      <vt:lpstr>GLTC-2017-Inactive</vt:lpstr>
      <vt:lpstr>GLTC-2015-Inactive</vt:lpstr>
      <vt:lpstr>Multi Auto-2017-Inactive</vt:lpstr>
      <vt:lpstr>Multi Auto-2016-Inactive</vt:lpstr>
      <vt:lpstr>Multi Auto-2015-Inactive</vt:lpstr>
      <vt:lpstr>KoSawWin JPY-2016-Inactive</vt:lpstr>
      <vt:lpstr>Phyo Service USD-2016-Inactive</vt:lpstr>
      <vt:lpstr>Phyo Service USD-2015-Inactive</vt:lpstr>
      <vt:lpstr>SOE-KHINE USD-2016-Inactive</vt:lpstr>
      <vt:lpstr>Ki Auto LTD-Inactive</vt:lpstr>
      <vt:lpstr>St. Anthony-Inactive</vt:lpstr>
      <vt:lpstr>ABS-Inactive</vt:lpstr>
      <vt:lpstr>Total Infrastructure-Inactive</vt:lpstr>
      <vt:lpstr>Charles Kessy-Inactive</vt:lpstr>
      <vt:lpstr>Expert Co Ltd-Inactive</vt:lpstr>
      <vt:lpstr>Digital Impex JPY-Inactive</vt:lpstr>
      <vt:lpstr>Digital Impex Pte USD-Inactive</vt:lpstr>
      <vt:lpstr>MgMg Muhammad-Inactive</vt:lpstr>
      <vt:lpstr>Super Express-Inactive</vt:lpstr>
      <vt:lpstr>Asian Intertrade Myo-Inactive</vt:lpstr>
      <vt:lpstr>Kyaw Win-Inactive</vt:lpstr>
      <vt:lpstr>Burmarrad-Inactive</vt:lpstr>
      <vt:lpstr>Robby's-Inactive</vt:lpstr>
      <vt:lpstr>MineralOil-Inactive</vt:lpstr>
      <vt:lpstr>Africarriers-Inactive</vt:lpstr>
      <vt:lpstr>Super Express-OLD-Inactive</vt:lpstr>
      <vt:lpstr>AfricanAuto-Inactive</vt:lpstr>
      <vt:lpstr>Bhaggoes-Inactive</vt:lpstr>
      <vt:lpstr>Datai-Inactive</vt:lpstr>
      <vt:lpstr>Rokku-Inactive</vt:lpstr>
      <vt:lpstr>'A &amp; A-2016'!Print_Area</vt:lpstr>
      <vt:lpstr>'A &amp; A-2017'!Print_Area</vt:lpstr>
      <vt:lpstr>'Andrew Garage-2015'!Print_Area</vt:lpstr>
      <vt:lpstr>'Andrew Garage-2016'!Print_Area</vt:lpstr>
      <vt:lpstr>'Andrew Garage-2017'!Print_Area</vt:lpstr>
      <vt:lpstr>'Asian Intertrade Myo-Inactive'!Print_Area</vt:lpstr>
      <vt:lpstr>'BDM Car Sale JPY-2016'!Print_Area</vt:lpstr>
      <vt:lpstr>'BDM Car Sale JPY-2017'!Print_Area</vt:lpstr>
      <vt:lpstr>'BDM Car Sale USD-2015'!Print_Area</vt:lpstr>
      <vt:lpstr>'BDM Car Sale USD-2016'!Print_Area</vt:lpstr>
      <vt:lpstr>'BDM Car Sale USD-2017-Inactive'!Print_Area</vt:lpstr>
      <vt:lpstr>'Burmarrad-2017'!Print_Area</vt:lpstr>
      <vt:lpstr>'Canadis-2015-Inactive'!Print_Area</vt:lpstr>
      <vt:lpstr>'Canadis-2016-Inactive'!Print_Area</vt:lpstr>
      <vt:lpstr>'Canadis-2017-Inactive'!Print_Area</vt:lpstr>
      <vt:lpstr>'Charles Kessy-Inactive'!Print_Area</vt:lpstr>
      <vt:lpstr>'CVI-2015-Inactive'!Print_Area</vt:lpstr>
      <vt:lpstr>'CVI-2016-Inactive'!Print_Area</vt:lpstr>
      <vt:lpstr>'CVI-2017-Inactive'!Print_Area</vt:lpstr>
      <vt:lpstr>'Digital Impex JPY-Inactive'!Print_Area</vt:lpstr>
      <vt:lpstr>'Digital Impex Pte USD-Inactive'!Print_Area</vt:lpstr>
      <vt:lpstr>'EM-2017'!Print_Area</vt:lpstr>
      <vt:lpstr>'Expert Co Ltd-Inactive'!Print_Area</vt:lpstr>
      <vt:lpstr>'HighWay-2016'!Print_Area</vt:lpstr>
      <vt:lpstr>'HighWay-2017'!Print_Area</vt:lpstr>
      <vt:lpstr>'JVL-2017'!Print_Area</vt:lpstr>
      <vt:lpstr>'Ki Auto LTD-Inactive'!Print_Area</vt:lpstr>
      <vt:lpstr>'KNI Import-2017'!Print_Area</vt:lpstr>
      <vt:lpstr>'Krishi Nathan-2015-Inactive'!Print_Area</vt:lpstr>
      <vt:lpstr>'Kyaw Win-Inactive'!Print_Area</vt:lpstr>
      <vt:lpstr>'Landmark Motors-2017'!Print_Area</vt:lpstr>
      <vt:lpstr>'MDL(CS)-2017'!Print_Area</vt:lpstr>
      <vt:lpstr>'MDL(UCS)-2017'!Print_Area</vt:lpstr>
      <vt:lpstr>'MgMg Muhammad-Inactive'!Print_Area</vt:lpstr>
      <vt:lpstr>OTHER!Print_Area</vt:lpstr>
      <vt:lpstr>'Phyo Service USD-2015-Inactive'!Print_Area</vt:lpstr>
      <vt:lpstr>'Phyo Service USD-2016-Inactive'!Print_Area</vt:lpstr>
      <vt:lpstr>'Scicluna Garage-2017'!Print_Area</vt:lpstr>
      <vt:lpstr>'Splendid LTD-2015-Inactive'!Print_Area</vt:lpstr>
      <vt:lpstr>'Splendid LTD-2016-Inactive'!Print_Area</vt:lpstr>
      <vt:lpstr>'Splendid LTD-2017'!Print_Area</vt:lpstr>
      <vt:lpstr>'Splendid LTD-2017-Inactive'!Print_Area</vt:lpstr>
      <vt:lpstr>'Tas-Surmast Comm-2017'!Print_Area</vt:lpstr>
      <vt:lpstr>'Tony Auto Sales-2017'!Print_Area</vt:lpstr>
      <vt:lpstr>'Total Infrastructure-Inactive'!Print_Area</vt:lpstr>
      <vt:lpstr>'Usman Munnee-2015'!Print_Area</vt:lpstr>
    </vt:vector>
  </TitlesOfParts>
  <Manager/>
  <Company>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sales</dc:creator>
  <cp:keywords/>
  <dc:description/>
  <cp:lastModifiedBy>Duc</cp:lastModifiedBy>
  <cp:revision/>
  <dcterms:created xsi:type="dcterms:W3CDTF">2011-09-19T07:11:49Z</dcterms:created>
  <dcterms:modified xsi:type="dcterms:W3CDTF">2021-08-02T05:55:47Z</dcterms:modified>
  <cp:category/>
  <cp:contentStatus/>
</cp:coreProperties>
</file>